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AEyth\OneDrive - Environmental Protection Agency (EPA)\FY20\onroad\"/>
    </mc:Choice>
  </mc:AlternateContent>
  <xr:revisionPtr revIDLastSave="0" documentId="13_ncr:1_{5BFBA123-AB3B-43C1-ADD9-4B34606FBCA8}" xr6:coauthVersionLast="44" xr6:coauthVersionMax="44" xr10:uidLastSave="{00000000-0000-0000-0000-000000000000}"/>
  <bookViews>
    <workbookView xWindow="-120" yWindow="-120" windowWidth="29040" windowHeight="15840" xr2:uid="{00000000-000D-0000-FFFF-FFFF00000000}"/>
  </bookViews>
  <sheets>
    <sheet name="README" sheetId="2" r:id="rId1"/>
    <sheet name="FINAL for 2017" sheetId="22" r:id="rId2"/>
    <sheet name="RepCounties" sheetId="1" r:id="rId3"/>
    <sheet name="altitude" sheetId="11" r:id="rId4"/>
    <sheet name="fuelregion" sheetId="12" r:id="rId5"/>
    <sheet name="imbin" sheetId="13" r:id="rId6"/>
    <sheet name="meanLDage" sheetId="14" r:id="rId7"/>
    <sheet name="1077county_meanLDVage_submitted" sheetId="20" r:id="rId8"/>
    <sheet name="rampbin" sheetId="15" r:id="rId9"/>
    <sheet name="2016 rep county selection" sheetId="16" r:id="rId10"/>
    <sheet name="2017 rep county selection" sheetId="21" r:id="rId11"/>
    <sheet name="outliers - youngfleet" sheetId="24" r:id="rId12"/>
  </sheets>
  <externalReferences>
    <externalReference r:id="rId13"/>
  </externalReferences>
  <definedNames>
    <definedName name="_xlnm._FilterDatabase" localSheetId="9" hidden="1">'2016 rep county selection'!$A$1:$H$3109</definedName>
    <definedName name="_xlnm._FilterDatabase" localSheetId="10" hidden="1">'2017 rep county selection'!$I$1:$L$3109</definedName>
    <definedName name="_xlnm._FilterDatabase" localSheetId="1" hidden="1">'FINAL for 2017'!$A$1:$B$3109</definedName>
    <definedName name="_xlnm._FilterDatabase" localSheetId="4" hidden="1">fuelregion!$B$5:$M$3233</definedName>
    <definedName name="_xlnm._FilterDatabase" localSheetId="5" hidden="1">imbin!$A$4:$D$3233</definedName>
    <definedName name="_xlnm._FilterDatabase" localSheetId="6" hidden="1">meanLDage!$Z$3:$AC$3145</definedName>
    <definedName name="_xlnm._FilterDatabase" localSheetId="11" hidden="1">'outliers - youngfleet'!$O$2:$Q$316</definedName>
    <definedName name="_xlnm._FilterDatabase" localSheetId="8" hidden="1">rampbin!$A$4:$G$1697</definedName>
    <definedName name="_xlnm._FilterDatabase" localSheetId="2" hidden="1">RepCounties!$A$1:$AH$3109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97" i="21" l="1"/>
  <c r="R3" i="21" l="1"/>
  <c r="R4" i="21"/>
  <c r="R5" i="21"/>
  <c r="R6" i="21"/>
  <c r="R7" i="21"/>
  <c r="R8" i="21"/>
  <c r="R9" i="21"/>
  <c r="R10" i="21"/>
  <c r="R11" i="21"/>
  <c r="R12" i="21"/>
  <c r="R13" i="21"/>
  <c r="R14" i="21"/>
  <c r="R15" i="21"/>
  <c r="R16" i="21"/>
  <c r="R17" i="21"/>
  <c r="R18" i="21"/>
  <c r="R19" i="21"/>
  <c r="R20" i="21"/>
  <c r="R21" i="21"/>
  <c r="R22"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R56"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159" i="21"/>
  <c r="R160" i="21"/>
  <c r="R161" i="21"/>
  <c r="R162" i="21"/>
  <c r="R163" i="21"/>
  <c r="R164" i="21"/>
  <c r="R165" i="21"/>
  <c r="R166" i="21"/>
  <c r="R167" i="21"/>
  <c r="R168" i="21"/>
  <c r="R169" i="21"/>
  <c r="R170" i="21"/>
  <c r="R171" i="21"/>
  <c r="R172" i="21"/>
  <c r="R173" i="21"/>
  <c r="R174" i="21"/>
  <c r="R175" i="21"/>
  <c r="R176" i="21"/>
  <c r="R177" i="21"/>
  <c r="R178" i="21"/>
  <c r="R179" i="21"/>
  <c r="R180" i="21"/>
  <c r="R181" i="21"/>
  <c r="R182" i="21"/>
  <c r="R183" i="21"/>
  <c r="R184" i="21"/>
  <c r="R185" i="21"/>
  <c r="R186" i="21"/>
  <c r="R187" i="21"/>
  <c r="R188" i="21"/>
  <c r="R189" i="21"/>
  <c r="R190" i="21"/>
  <c r="R191" i="21"/>
  <c r="R192" i="21"/>
  <c r="R193" i="21"/>
  <c r="R194" i="21"/>
  <c r="R195" i="21"/>
  <c r="R196" i="21"/>
  <c r="R197" i="21"/>
  <c r="R198" i="21"/>
  <c r="R199" i="21"/>
  <c r="R200" i="21"/>
  <c r="R201" i="21"/>
  <c r="R202" i="21"/>
  <c r="R203" i="21"/>
  <c r="R204" i="21"/>
  <c r="R205" i="21"/>
  <c r="R206" i="21"/>
  <c r="R207" i="21"/>
  <c r="R208" i="21"/>
  <c r="R209" i="21"/>
  <c r="R210" i="21"/>
  <c r="R211" i="21"/>
  <c r="R212" i="21"/>
  <c r="R213" i="21"/>
  <c r="R214" i="21"/>
  <c r="R215" i="21"/>
  <c r="R216" i="21"/>
  <c r="R217" i="21"/>
  <c r="R218" i="21"/>
  <c r="R219" i="21"/>
  <c r="R220" i="21"/>
  <c r="R221" i="21"/>
  <c r="R222" i="21"/>
  <c r="R223" i="21"/>
  <c r="R224" i="21"/>
  <c r="R225" i="21"/>
  <c r="R226" i="21"/>
  <c r="R227" i="21"/>
  <c r="R228" i="21"/>
  <c r="R229" i="21"/>
  <c r="R230" i="21"/>
  <c r="R231" i="21"/>
  <c r="R232" i="21"/>
  <c r="R233" i="21"/>
  <c r="R234" i="21"/>
  <c r="R235" i="21"/>
  <c r="R236" i="21"/>
  <c r="R237" i="21"/>
  <c r="R238" i="21"/>
  <c r="R239" i="21"/>
  <c r="R240" i="21"/>
  <c r="R241" i="21"/>
  <c r="R242" i="21"/>
  <c r="R243" i="21"/>
  <c r="R244" i="21"/>
  <c r="R245" i="21"/>
  <c r="R246" i="21"/>
  <c r="R247" i="21"/>
  <c r="R248" i="21"/>
  <c r="R249" i="21"/>
  <c r="R250" i="21"/>
  <c r="R251" i="21"/>
  <c r="R252" i="21"/>
  <c r="R253" i="21"/>
  <c r="R254" i="21"/>
  <c r="R255" i="21"/>
  <c r="R256" i="21"/>
  <c r="R257" i="21"/>
  <c r="R258" i="21"/>
  <c r="R259" i="21"/>
  <c r="R260" i="21"/>
  <c r="R261" i="21"/>
  <c r="R262" i="21"/>
  <c r="R263" i="21"/>
  <c r="R264" i="21"/>
  <c r="R265" i="21"/>
  <c r="R266" i="21"/>
  <c r="R267" i="21"/>
  <c r="R268" i="21"/>
  <c r="R269" i="21"/>
  <c r="R270" i="21"/>
  <c r="R271" i="21"/>
  <c r="R272" i="21"/>
  <c r="R273" i="21"/>
  <c r="R274" i="21"/>
  <c r="R275" i="21"/>
  <c r="R276" i="21"/>
  <c r="R277" i="21"/>
  <c r="R278" i="21"/>
  <c r="R279" i="21"/>
  <c r="R280" i="21"/>
  <c r="R281" i="21"/>
  <c r="R282" i="21"/>
  <c r="R283" i="21"/>
  <c r="R284" i="21"/>
  <c r="R285" i="21"/>
  <c r="R286" i="21"/>
  <c r="R287" i="21"/>
  <c r="R288" i="21"/>
  <c r="R289" i="21"/>
  <c r="R290" i="21"/>
  <c r="R291" i="21"/>
  <c r="R292" i="21"/>
  <c r="R293" i="21"/>
  <c r="R294" i="21"/>
  <c r="R295" i="21"/>
  <c r="R296" i="21"/>
  <c r="R2" i="21"/>
  <c r="P4" i="24" l="1"/>
  <c r="P5" i="24"/>
  <c r="P6" i="24"/>
  <c r="P7" i="24"/>
  <c r="P8" i="24"/>
  <c r="P9" i="24"/>
  <c r="P10" i="24"/>
  <c r="P11" i="24"/>
  <c r="P12" i="24"/>
  <c r="P13" i="24"/>
  <c r="P14" i="24"/>
  <c r="P15" i="24"/>
  <c r="P16" i="24"/>
  <c r="P17" i="24"/>
  <c r="P18" i="24"/>
  <c r="P19" i="24"/>
  <c r="P20" i="24"/>
  <c r="P21" i="24"/>
  <c r="P22" i="24"/>
  <c r="P23" i="24"/>
  <c r="P24" i="24"/>
  <c r="P25" i="24"/>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P138" i="24"/>
  <c r="P139" i="24"/>
  <c r="P140" i="24"/>
  <c r="P141" i="24"/>
  <c r="P142" i="24"/>
  <c r="P143" i="24"/>
  <c r="P144" i="24"/>
  <c r="P145" i="24"/>
  <c r="P146" i="24"/>
  <c r="P147" i="24"/>
  <c r="P148" i="24"/>
  <c r="P149" i="24"/>
  <c r="P150" i="24"/>
  <c r="P151" i="24"/>
  <c r="P152" i="24"/>
  <c r="P153" i="24"/>
  <c r="P154" i="24"/>
  <c r="P155" i="24"/>
  <c r="P156" i="24"/>
  <c r="P157" i="24"/>
  <c r="P158" i="24"/>
  <c r="P159" i="24"/>
  <c r="P160" i="24"/>
  <c r="P161" i="24"/>
  <c r="P162" i="24"/>
  <c r="P163" i="24"/>
  <c r="P164" i="24"/>
  <c r="P165" i="24"/>
  <c r="P166" i="24"/>
  <c r="P167" i="24"/>
  <c r="P168" i="24"/>
  <c r="P169" i="24"/>
  <c r="P170" i="24"/>
  <c r="P171" i="24"/>
  <c r="P172" i="24"/>
  <c r="P173" i="24"/>
  <c r="P174" i="24"/>
  <c r="P175" i="24"/>
  <c r="P176" i="24"/>
  <c r="P177" i="24"/>
  <c r="P178" i="24"/>
  <c r="P179" i="24"/>
  <c r="P180" i="24"/>
  <c r="P181" i="24"/>
  <c r="P182" i="24"/>
  <c r="P183" i="24"/>
  <c r="P184" i="24"/>
  <c r="P185" i="24"/>
  <c r="P186" i="24"/>
  <c r="P187" i="24"/>
  <c r="P188" i="24"/>
  <c r="P189" i="24"/>
  <c r="P190" i="24"/>
  <c r="P191" i="24"/>
  <c r="P192" i="24"/>
  <c r="P193" i="24"/>
  <c r="P194" i="24"/>
  <c r="P195" i="24"/>
  <c r="P196" i="24"/>
  <c r="P197" i="24"/>
  <c r="P198" i="24"/>
  <c r="P199" i="24"/>
  <c r="P200" i="24"/>
  <c r="P201" i="24"/>
  <c r="P202" i="24"/>
  <c r="P203" i="24"/>
  <c r="P204" i="24"/>
  <c r="P205" i="24"/>
  <c r="P206" i="24"/>
  <c r="P207" i="24"/>
  <c r="P208" i="24"/>
  <c r="P209" i="24"/>
  <c r="P210" i="24"/>
  <c r="P211" i="24"/>
  <c r="P212" i="24"/>
  <c r="P213" i="24"/>
  <c r="P214" i="24"/>
  <c r="P215" i="24"/>
  <c r="P216" i="24"/>
  <c r="P217" i="24"/>
  <c r="P218" i="24"/>
  <c r="P219" i="24"/>
  <c r="P220" i="24"/>
  <c r="P221" i="24"/>
  <c r="P222" i="24"/>
  <c r="P223" i="24"/>
  <c r="P224" i="24"/>
  <c r="P225" i="24"/>
  <c r="P226" i="24"/>
  <c r="P227" i="24"/>
  <c r="P228" i="24"/>
  <c r="P229" i="24"/>
  <c r="P230" i="24"/>
  <c r="P231" i="24"/>
  <c r="P232" i="24"/>
  <c r="P233" i="24"/>
  <c r="P234" i="24"/>
  <c r="P235" i="24"/>
  <c r="P236" i="24"/>
  <c r="P237" i="24"/>
  <c r="P238" i="24"/>
  <c r="P239" i="24"/>
  <c r="P240" i="24"/>
  <c r="P241" i="24"/>
  <c r="P242" i="24"/>
  <c r="P243" i="24"/>
  <c r="P244" i="24"/>
  <c r="P245" i="24"/>
  <c r="P246" i="24"/>
  <c r="P247" i="24"/>
  <c r="P248" i="24"/>
  <c r="P249" i="24"/>
  <c r="P250" i="24"/>
  <c r="P251" i="24"/>
  <c r="P252" i="24"/>
  <c r="P253" i="24"/>
  <c r="P254" i="24"/>
  <c r="P255" i="24"/>
  <c r="P256" i="24"/>
  <c r="P257" i="24"/>
  <c r="P258" i="24"/>
  <c r="P259" i="24"/>
  <c r="P260" i="24"/>
  <c r="P261" i="24"/>
  <c r="P262" i="24"/>
  <c r="P263" i="24"/>
  <c r="P264" i="24"/>
  <c r="P265" i="24"/>
  <c r="P266" i="24"/>
  <c r="P267" i="24"/>
  <c r="P268" i="24"/>
  <c r="P269" i="24"/>
  <c r="P270" i="24"/>
  <c r="P271" i="24"/>
  <c r="P272" i="24"/>
  <c r="P273" i="24"/>
  <c r="P274" i="24"/>
  <c r="P275" i="24"/>
  <c r="P276" i="24"/>
  <c r="P277" i="24"/>
  <c r="P278" i="24"/>
  <c r="P279" i="24"/>
  <c r="P280" i="24"/>
  <c r="P281" i="24"/>
  <c r="P282" i="24"/>
  <c r="P283" i="24"/>
  <c r="P284" i="24"/>
  <c r="P285" i="24"/>
  <c r="P286" i="24"/>
  <c r="P287" i="24"/>
  <c r="P288" i="24"/>
  <c r="P289" i="24"/>
  <c r="P290" i="24"/>
  <c r="P291" i="24"/>
  <c r="P292" i="24"/>
  <c r="P293" i="24"/>
  <c r="P294" i="24"/>
  <c r="P295" i="24"/>
  <c r="P296" i="24"/>
  <c r="P297" i="24"/>
  <c r="P298" i="24"/>
  <c r="P3" i="24"/>
  <c r="Q4" i="24"/>
  <c r="Q5" i="24"/>
  <c r="Q6" i="24"/>
  <c r="Q7" i="24"/>
  <c r="Q8" i="24"/>
  <c r="Q9" i="24"/>
  <c r="Q10" i="24"/>
  <c r="Q11" i="24"/>
  <c r="Q12" i="24"/>
  <c r="Q13" i="24"/>
  <c r="Q14" i="24"/>
  <c r="Q15" i="24"/>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Q288" i="24"/>
  <c r="Q289" i="24"/>
  <c r="Q290" i="24"/>
  <c r="Q291" i="24"/>
  <c r="Q292" i="24"/>
  <c r="Q293" i="24"/>
  <c r="Q294" i="24"/>
  <c r="Q295" i="24"/>
  <c r="Q296" i="24"/>
  <c r="Q297" i="24"/>
  <c r="Q298" i="24"/>
  <c r="Q3" i="24"/>
  <c r="AH366" i="1"/>
  <c r="AH379" i="1"/>
  <c r="AH381" i="1"/>
  <c r="AH450" i="1"/>
  <c r="AH466" i="1"/>
  <c r="AH506"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8" i="1"/>
  <c r="AH1194"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2170" i="1"/>
  <c r="B274" i="21"/>
  <c r="B275" i="21"/>
  <c r="B276" i="21"/>
  <c r="B277" i="21"/>
  <c r="B278" i="21"/>
  <c r="B279" i="21"/>
  <c r="B280" i="21"/>
  <c r="B281" i="21"/>
  <c r="B3" i="21"/>
  <c r="B4" i="21"/>
  <c r="B5" i="21"/>
  <c r="B6" i="21"/>
  <c r="B7" i="21"/>
  <c r="B8" i="21"/>
  <c r="B9" i="21"/>
  <c r="B10" i="21"/>
  <c r="B11" i="21"/>
  <c r="B12" i="21"/>
  <c r="B13" i="21"/>
  <c r="B14" i="21"/>
  <c r="B15" i="21"/>
  <c r="B16" i="21"/>
  <c r="B17" i="21"/>
  <c r="B18" i="21"/>
  <c r="B19" i="21"/>
  <c r="B20" i="21"/>
  <c r="B21" i="21"/>
  <c r="B22" i="2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95" i="21"/>
  <c r="B96" i="21"/>
  <c r="B97" i="21"/>
  <c r="B98" i="21"/>
  <c r="B99" i="21"/>
  <c r="B100" i="21"/>
  <c r="B101" i="21"/>
  <c r="B102" i="21"/>
  <c r="B103" i="21"/>
  <c r="B104" i="21"/>
  <c r="B105" i="21"/>
  <c r="B106" i="21"/>
  <c r="B107" i="21"/>
  <c r="B108" i="21"/>
  <c r="B109"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133" i="21"/>
  <c r="B134" i="21"/>
  <c r="B135" i="21"/>
  <c r="B136" i="21"/>
  <c r="B137" i="21"/>
  <c r="B138" i="21"/>
  <c r="B139"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69"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5" i="21"/>
  <c r="B216" i="21"/>
  <c r="B217" i="21"/>
  <c r="B218" i="21"/>
  <c r="B219" i="21"/>
  <c r="B220" i="21"/>
  <c r="B221" i="21"/>
  <c r="B222" i="21"/>
  <c r="B223" i="21"/>
  <c r="B224" i="21"/>
  <c r="B225" i="21"/>
  <c r="B226" i="21"/>
  <c r="B227" i="21"/>
  <c r="B228" i="21"/>
  <c r="B229" i="21"/>
  <c r="B230" i="21"/>
  <c r="B231" i="21"/>
  <c r="B232" i="21"/>
  <c r="B233" i="21"/>
  <c r="B234" i="21"/>
  <c r="B235" i="21"/>
  <c r="B236" i="21"/>
  <c r="B237" i="21"/>
  <c r="B238" i="21"/>
  <c r="B239" i="21"/>
  <c r="B240" i="21"/>
  <c r="B241" i="21"/>
  <c r="B242" i="21"/>
  <c r="B243" i="21"/>
  <c r="B244" i="21"/>
  <c r="B245" i="21"/>
  <c r="B246" i="21"/>
  <c r="B247" i="21"/>
  <c r="B248" i="21"/>
  <c r="B249" i="21"/>
  <c r="B250" i="21"/>
  <c r="B251" i="21"/>
  <c r="B252" i="21"/>
  <c r="B253" i="21"/>
  <c r="B254" i="21"/>
  <c r="B255" i="21"/>
  <c r="B256" i="21"/>
  <c r="B257" i="21"/>
  <c r="B258" i="21"/>
  <c r="B259" i="21"/>
  <c r="B260" i="21"/>
  <c r="B261" i="21"/>
  <c r="B262" i="21"/>
  <c r="B263" i="21"/>
  <c r="B264" i="21"/>
  <c r="B265" i="21"/>
  <c r="B266" i="21"/>
  <c r="B267" i="21"/>
  <c r="B268" i="21"/>
  <c r="B269" i="21"/>
  <c r="B270" i="21"/>
  <c r="B271" i="21"/>
  <c r="B272" i="21"/>
  <c r="B273" i="21"/>
  <c r="B2" i="21"/>
  <c r="M2385" i="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2" i="1"/>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3" i="12"/>
  <c r="M514" i="12"/>
  <c r="M515" i="12"/>
  <c r="M516" i="12"/>
  <c r="M517" i="12"/>
  <c r="M518" i="12"/>
  <c r="M519" i="12"/>
  <c r="M520" i="12"/>
  <c r="M521" i="12"/>
  <c r="M522" i="12"/>
  <c r="M523" i="12"/>
  <c r="M524" i="12"/>
  <c r="M525" i="12"/>
  <c r="M526" i="12"/>
  <c r="M527" i="12"/>
  <c r="M528" i="12"/>
  <c r="M529" i="12"/>
  <c r="M530" i="12"/>
  <c r="M531" i="12"/>
  <c r="M532" i="12"/>
  <c r="M533" i="12"/>
  <c r="M534" i="12"/>
  <c r="M535" i="12"/>
  <c r="M536" i="12"/>
  <c r="M537" i="12"/>
  <c r="M538" i="12"/>
  <c r="M539" i="12"/>
  <c r="M540" i="12"/>
  <c r="M541" i="12"/>
  <c r="M542" i="12"/>
  <c r="M543" i="12"/>
  <c r="M544" i="12"/>
  <c r="M545" i="12"/>
  <c r="M546" i="12"/>
  <c r="M547" i="12"/>
  <c r="M548" i="12"/>
  <c r="M549" i="12"/>
  <c r="M550" i="12"/>
  <c r="M551" i="12"/>
  <c r="M552" i="12"/>
  <c r="M553" i="12"/>
  <c r="M554" i="12"/>
  <c r="M555" i="12"/>
  <c r="M556" i="12"/>
  <c r="M557" i="12"/>
  <c r="M558" i="12"/>
  <c r="M559" i="12"/>
  <c r="M560" i="12"/>
  <c r="M561" i="12"/>
  <c r="M562" i="12"/>
  <c r="M563" i="12"/>
  <c r="M564" i="12"/>
  <c r="M565" i="12"/>
  <c r="M566" i="12"/>
  <c r="M567" i="12"/>
  <c r="M568" i="12"/>
  <c r="M569" i="12"/>
  <c r="M570" i="12"/>
  <c r="M571" i="12"/>
  <c r="M572" i="12"/>
  <c r="M573" i="12"/>
  <c r="M574" i="12"/>
  <c r="M575" i="12"/>
  <c r="M576" i="12"/>
  <c r="M577" i="12"/>
  <c r="M578" i="12"/>
  <c r="M579" i="12"/>
  <c r="M580" i="12"/>
  <c r="M581" i="12"/>
  <c r="M582" i="12"/>
  <c r="M583" i="12"/>
  <c r="M584" i="12"/>
  <c r="M585" i="12"/>
  <c r="M586" i="12"/>
  <c r="M587" i="12"/>
  <c r="M588" i="12"/>
  <c r="M589" i="12"/>
  <c r="M590" i="12"/>
  <c r="M591" i="12"/>
  <c r="M592" i="12"/>
  <c r="M593" i="12"/>
  <c r="M594" i="12"/>
  <c r="M595" i="12"/>
  <c r="M596" i="12"/>
  <c r="M597" i="12"/>
  <c r="M598" i="12"/>
  <c r="M599" i="12"/>
  <c r="M600" i="12"/>
  <c r="M601" i="12"/>
  <c r="M602" i="12"/>
  <c r="M603" i="12"/>
  <c r="M604" i="12"/>
  <c r="M605" i="12"/>
  <c r="M606" i="12"/>
  <c r="M607" i="12"/>
  <c r="M608" i="12"/>
  <c r="M609" i="12"/>
  <c r="M610" i="12"/>
  <c r="M611" i="12"/>
  <c r="M612" i="12"/>
  <c r="M613" i="12"/>
  <c r="M614" i="12"/>
  <c r="M615" i="12"/>
  <c r="M616" i="12"/>
  <c r="M617" i="12"/>
  <c r="M618" i="12"/>
  <c r="M619" i="12"/>
  <c r="M620" i="12"/>
  <c r="M621" i="12"/>
  <c r="M622" i="12"/>
  <c r="M623" i="12"/>
  <c r="M624" i="12"/>
  <c r="M625" i="12"/>
  <c r="M626" i="12"/>
  <c r="M627" i="12"/>
  <c r="M628" i="12"/>
  <c r="M629" i="12"/>
  <c r="M630" i="12"/>
  <c r="M631" i="12"/>
  <c r="M632" i="12"/>
  <c r="M633" i="12"/>
  <c r="M634" i="12"/>
  <c r="M635" i="12"/>
  <c r="M636" i="12"/>
  <c r="M637" i="12"/>
  <c r="M638" i="12"/>
  <c r="M639" i="12"/>
  <c r="M640" i="12"/>
  <c r="M641" i="12"/>
  <c r="M642" i="12"/>
  <c r="M643" i="12"/>
  <c r="M644" i="12"/>
  <c r="M645" i="12"/>
  <c r="M646" i="12"/>
  <c r="M647" i="12"/>
  <c r="M648" i="12"/>
  <c r="M649" i="12"/>
  <c r="M650" i="12"/>
  <c r="M651" i="12"/>
  <c r="M652" i="12"/>
  <c r="M653" i="12"/>
  <c r="M654" i="12"/>
  <c r="M655" i="12"/>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M726" i="12"/>
  <c r="M727" i="12"/>
  <c r="M728" i="12"/>
  <c r="M729" i="12"/>
  <c r="M730" i="12"/>
  <c r="M731" i="12"/>
  <c r="M732" i="12"/>
  <c r="M733" i="12"/>
  <c r="M734" i="12"/>
  <c r="M735" i="12"/>
  <c r="M736" i="12"/>
  <c r="M737" i="12"/>
  <c r="M738" i="12"/>
  <c r="M739" i="12"/>
  <c r="M740" i="12"/>
  <c r="M741" i="12"/>
  <c r="M742" i="12"/>
  <c r="M743" i="12"/>
  <c r="M744" i="12"/>
  <c r="M745" i="12"/>
  <c r="M746" i="12"/>
  <c r="M747" i="12"/>
  <c r="M748" i="12"/>
  <c r="M749" i="12"/>
  <c r="M750" i="12"/>
  <c r="M751" i="12"/>
  <c r="M752" i="12"/>
  <c r="M753" i="12"/>
  <c r="M754" i="12"/>
  <c r="M755" i="12"/>
  <c r="M756" i="12"/>
  <c r="M757" i="12"/>
  <c r="M758" i="12"/>
  <c r="M759" i="12"/>
  <c r="M760" i="12"/>
  <c r="M761" i="12"/>
  <c r="M762" i="12"/>
  <c r="M763" i="12"/>
  <c r="M764" i="12"/>
  <c r="M765" i="12"/>
  <c r="M766" i="12"/>
  <c r="M767" i="12"/>
  <c r="M768" i="12"/>
  <c r="M769" i="12"/>
  <c r="M770" i="12"/>
  <c r="M771" i="12"/>
  <c r="M772" i="12"/>
  <c r="M773" i="12"/>
  <c r="M774" i="12"/>
  <c r="M775" i="12"/>
  <c r="M776" i="12"/>
  <c r="M777" i="12"/>
  <c r="M778" i="12"/>
  <c r="M779" i="12"/>
  <c r="M780" i="12"/>
  <c r="M781" i="12"/>
  <c r="M782" i="12"/>
  <c r="M783" i="12"/>
  <c r="M784" i="12"/>
  <c r="M785" i="12"/>
  <c r="M786" i="12"/>
  <c r="M787" i="12"/>
  <c r="M788" i="12"/>
  <c r="M789" i="12"/>
  <c r="M790" i="12"/>
  <c r="M791" i="12"/>
  <c r="M792" i="12"/>
  <c r="M793" i="12"/>
  <c r="M794" i="12"/>
  <c r="M795" i="12"/>
  <c r="M796" i="12"/>
  <c r="M797" i="12"/>
  <c r="M798" i="12"/>
  <c r="M799" i="12"/>
  <c r="M800" i="12"/>
  <c r="M801" i="12"/>
  <c r="M802" i="12"/>
  <c r="M803" i="12"/>
  <c r="M804" i="12"/>
  <c r="M805" i="12"/>
  <c r="M806" i="12"/>
  <c r="M807" i="12"/>
  <c r="M808" i="12"/>
  <c r="M809" i="12"/>
  <c r="M810" i="12"/>
  <c r="M811" i="12"/>
  <c r="M812" i="12"/>
  <c r="M813" i="12"/>
  <c r="M814" i="12"/>
  <c r="M815" i="12"/>
  <c r="M816" i="12"/>
  <c r="M817" i="12"/>
  <c r="M818" i="12"/>
  <c r="M819" i="12"/>
  <c r="M820" i="12"/>
  <c r="M821" i="12"/>
  <c r="M822" i="12"/>
  <c r="M823" i="12"/>
  <c r="M824" i="12"/>
  <c r="M825" i="12"/>
  <c r="M826" i="12"/>
  <c r="M827" i="12"/>
  <c r="M828" i="12"/>
  <c r="M829" i="12"/>
  <c r="M830" i="12"/>
  <c r="M831" i="12"/>
  <c r="M832" i="12"/>
  <c r="M833" i="12"/>
  <c r="M834" i="12"/>
  <c r="M835" i="12"/>
  <c r="M836" i="12"/>
  <c r="M837" i="12"/>
  <c r="M838" i="12"/>
  <c r="M839" i="12"/>
  <c r="M840" i="12"/>
  <c r="M841" i="12"/>
  <c r="M842" i="12"/>
  <c r="M843" i="12"/>
  <c r="M844" i="12"/>
  <c r="M845" i="12"/>
  <c r="M846" i="12"/>
  <c r="M847" i="12"/>
  <c r="M848" i="12"/>
  <c r="M849" i="12"/>
  <c r="M850" i="12"/>
  <c r="M851" i="12"/>
  <c r="M852" i="12"/>
  <c r="M853" i="12"/>
  <c r="M854" i="12"/>
  <c r="M855" i="12"/>
  <c r="M856" i="12"/>
  <c r="M857" i="12"/>
  <c r="M858" i="12"/>
  <c r="M859" i="12"/>
  <c r="M860" i="12"/>
  <c r="M861" i="12"/>
  <c r="M862" i="12"/>
  <c r="M863" i="12"/>
  <c r="M864" i="12"/>
  <c r="M865" i="12"/>
  <c r="M866" i="12"/>
  <c r="M867" i="12"/>
  <c r="M868" i="12"/>
  <c r="M869" i="12"/>
  <c r="M870" i="12"/>
  <c r="M871" i="12"/>
  <c r="M872" i="12"/>
  <c r="M873" i="12"/>
  <c r="M874" i="12"/>
  <c r="M875" i="12"/>
  <c r="M876" i="12"/>
  <c r="M877" i="12"/>
  <c r="M878" i="12"/>
  <c r="M879" i="12"/>
  <c r="M880" i="12"/>
  <c r="M881" i="12"/>
  <c r="M882" i="12"/>
  <c r="M883" i="12"/>
  <c r="M884" i="12"/>
  <c r="M885" i="12"/>
  <c r="M886" i="12"/>
  <c r="M887" i="12"/>
  <c r="M888" i="12"/>
  <c r="M889" i="12"/>
  <c r="M890" i="12"/>
  <c r="M891" i="12"/>
  <c r="M892" i="12"/>
  <c r="M893" i="12"/>
  <c r="M894" i="12"/>
  <c r="M895" i="12"/>
  <c r="M896" i="12"/>
  <c r="M897" i="12"/>
  <c r="M898" i="12"/>
  <c r="M899" i="12"/>
  <c r="M900" i="12"/>
  <c r="M901" i="12"/>
  <c r="M902" i="12"/>
  <c r="M903" i="12"/>
  <c r="M904" i="12"/>
  <c r="M905" i="12"/>
  <c r="M906" i="12"/>
  <c r="M907" i="12"/>
  <c r="M908" i="12"/>
  <c r="M909" i="12"/>
  <c r="M910" i="12"/>
  <c r="M911" i="12"/>
  <c r="M912" i="12"/>
  <c r="M913" i="12"/>
  <c r="M914" i="12"/>
  <c r="M915" i="12"/>
  <c r="M916" i="12"/>
  <c r="M917" i="12"/>
  <c r="M918" i="12"/>
  <c r="M919" i="12"/>
  <c r="M920" i="12"/>
  <c r="M921" i="12"/>
  <c r="M922" i="12"/>
  <c r="M923" i="12"/>
  <c r="M924" i="12"/>
  <c r="M925" i="12"/>
  <c r="M926" i="12"/>
  <c r="M927" i="12"/>
  <c r="M928" i="12"/>
  <c r="M929" i="12"/>
  <c r="M930" i="12"/>
  <c r="M931" i="12"/>
  <c r="M932" i="12"/>
  <c r="M933" i="12"/>
  <c r="M934" i="12"/>
  <c r="M935" i="12"/>
  <c r="M936" i="12"/>
  <c r="M937" i="12"/>
  <c r="M938" i="12"/>
  <c r="M939" i="12"/>
  <c r="M940" i="12"/>
  <c r="M941" i="12"/>
  <c r="M942" i="12"/>
  <c r="M943" i="12"/>
  <c r="M944" i="12"/>
  <c r="M945" i="12"/>
  <c r="M946" i="12"/>
  <c r="M947" i="12"/>
  <c r="M948" i="12"/>
  <c r="M949" i="12"/>
  <c r="M950" i="12"/>
  <c r="M951" i="12"/>
  <c r="M952" i="12"/>
  <c r="M953" i="12"/>
  <c r="M954" i="12"/>
  <c r="M955" i="12"/>
  <c r="M956" i="12"/>
  <c r="M957" i="12"/>
  <c r="M958" i="12"/>
  <c r="M959" i="12"/>
  <c r="M960" i="12"/>
  <c r="M961" i="12"/>
  <c r="M962" i="12"/>
  <c r="M963" i="12"/>
  <c r="M964" i="12"/>
  <c r="M965" i="12"/>
  <c r="M966" i="12"/>
  <c r="M967" i="12"/>
  <c r="M968" i="12"/>
  <c r="M969" i="12"/>
  <c r="M970" i="12"/>
  <c r="M971" i="12"/>
  <c r="M972" i="12"/>
  <c r="M973" i="12"/>
  <c r="M974" i="12"/>
  <c r="M975" i="12"/>
  <c r="M976" i="12"/>
  <c r="M977" i="12"/>
  <c r="M978" i="12"/>
  <c r="M979" i="12"/>
  <c r="M980" i="12"/>
  <c r="M981" i="12"/>
  <c r="M982" i="12"/>
  <c r="M983" i="12"/>
  <c r="M984" i="12"/>
  <c r="M985" i="12"/>
  <c r="M986" i="12"/>
  <c r="M987" i="12"/>
  <c r="M988" i="12"/>
  <c r="M989" i="12"/>
  <c r="M990" i="12"/>
  <c r="M991" i="12"/>
  <c r="M992" i="12"/>
  <c r="M993" i="12"/>
  <c r="M994" i="12"/>
  <c r="M995" i="12"/>
  <c r="M996" i="12"/>
  <c r="M997" i="12"/>
  <c r="M998" i="12"/>
  <c r="M999" i="12"/>
  <c r="M1000" i="12"/>
  <c r="M1001" i="12"/>
  <c r="M1002" i="12"/>
  <c r="M1003" i="12"/>
  <c r="M1004" i="12"/>
  <c r="M1005" i="12"/>
  <c r="M1006" i="12"/>
  <c r="M1007" i="12"/>
  <c r="M1008" i="12"/>
  <c r="M1009" i="12"/>
  <c r="M1010" i="12"/>
  <c r="M1011" i="12"/>
  <c r="M1012" i="12"/>
  <c r="M1013" i="12"/>
  <c r="M1014" i="12"/>
  <c r="M1015" i="12"/>
  <c r="M1016" i="12"/>
  <c r="M1017" i="12"/>
  <c r="M1018" i="12"/>
  <c r="M1019" i="12"/>
  <c r="M1020" i="12"/>
  <c r="M1021" i="12"/>
  <c r="M1022" i="12"/>
  <c r="M1023" i="12"/>
  <c r="M1024" i="12"/>
  <c r="M1025" i="12"/>
  <c r="M1026" i="12"/>
  <c r="M1027" i="12"/>
  <c r="M1028" i="12"/>
  <c r="M1029" i="12"/>
  <c r="M1030" i="12"/>
  <c r="M1031" i="12"/>
  <c r="M1032" i="12"/>
  <c r="M1033" i="12"/>
  <c r="M1034" i="12"/>
  <c r="M1035" i="12"/>
  <c r="M1036" i="12"/>
  <c r="M1037" i="12"/>
  <c r="M1038" i="12"/>
  <c r="M1039" i="12"/>
  <c r="M1040" i="12"/>
  <c r="M1041" i="12"/>
  <c r="M1042" i="12"/>
  <c r="M1043" i="12"/>
  <c r="M1044" i="12"/>
  <c r="M1045" i="12"/>
  <c r="M1046" i="12"/>
  <c r="M1047" i="12"/>
  <c r="M1048" i="12"/>
  <c r="M1049" i="12"/>
  <c r="M1050" i="12"/>
  <c r="M1051" i="12"/>
  <c r="M1052" i="12"/>
  <c r="M1053" i="12"/>
  <c r="M1054" i="12"/>
  <c r="M1055" i="12"/>
  <c r="M1056" i="12"/>
  <c r="M1057" i="12"/>
  <c r="M1058" i="12"/>
  <c r="M1059" i="12"/>
  <c r="M1060" i="12"/>
  <c r="M1061" i="12"/>
  <c r="M1062" i="12"/>
  <c r="M1063" i="12"/>
  <c r="M1064" i="12"/>
  <c r="M1065" i="12"/>
  <c r="M1066" i="12"/>
  <c r="M1067" i="12"/>
  <c r="M1068" i="12"/>
  <c r="M1069" i="12"/>
  <c r="M1070" i="12"/>
  <c r="M1071" i="12"/>
  <c r="M1072" i="12"/>
  <c r="M1073" i="12"/>
  <c r="M1074" i="12"/>
  <c r="M1075" i="12"/>
  <c r="M1076" i="12"/>
  <c r="M1077" i="12"/>
  <c r="M1078" i="12"/>
  <c r="M1079" i="12"/>
  <c r="M1080" i="12"/>
  <c r="M1081" i="12"/>
  <c r="M1082" i="12"/>
  <c r="M1083" i="12"/>
  <c r="M1084" i="12"/>
  <c r="M1085" i="12"/>
  <c r="M1086" i="12"/>
  <c r="M1087" i="12"/>
  <c r="M1088" i="12"/>
  <c r="M1089" i="12"/>
  <c r="M1090" i="12"/>
  <c r="M1091" i="12"/>
  <c r="M1092" i="12"/>
  <c r="M1093" i="12"/>
  <c r="M1094" i="12"/>
  <c r="M1095" i="12"/>
  <c r="M1096" i="12"/>
  <c r="M1097" i="12"/>
  <c r="M1098" i="12"/>
  <c r="M1099" i="12"/>
  <c r="M1100" i="12"/>
  <c r="M1101" i="12"/>
  <c r="M1102" i="12"/>
  <c r="M1103" i="12"/>
  <c r="M1104" i="12"/>
  <c r="M1105" i="12"/>
  <c r="M1106" i="12"/>
  <c r="M1107" i="12"/>
  <c r="M1108" i="12"/>
  <c r="M1109" i="12"/>
  <c r="M1110" i="12"/>
  <c r="M1111" i="12"/>
  <c r="M1112" i="12"/>
  <c r="M1113" i="12"/>
  <c r="M1114" i="12"/>
  <c r="M1115" i="12"/>
  <c r="M1116" i="12"/>
  <c r="M1117" i="12"/>
  <c r="M1118" i="12"/>
  <c r="M1119" i="12"/>
  <c r="M1120" i="12"/>
  <c r="M1121" i="12"/>
  <c r="M1122" i="12"/>
  <c r="M1123" i="12"/>
  <c r="M1124" i="12"/>
  <c r="M1125" i="12"/>
  <c r="M1126" i="12"/>
  <c r="M1127" i="12"/>
  <c r="M1128" i="12"/>
  <c r="M1129" i="12"/>
  <c r="M1130" i="12"/>
  <c r="M1131" i="12"/>
  <c r="M1132" i="12"/>
  <c r="M1133" i="12"/>
  <c r="M1134" i="12"/>
  <c r="M1135" i="12"/>
  <c r="M1136" i="12"/>
  <c r="M1137" i="12"/>
  <c r="M1138" i="12"/>
  <c r="M1139" i="12"/>
  <c r="M1140" i="12"/>
  <c r="M1141" i="12"/>
  <c r="M1142" i="12"/>
  <c r="M1143" i="12"/>
  <c r="M1144" i="12"/>
  <c r="M1145" i="12"/>
  <c r="M1146" i="12"/>
  <c r="M1147" i="12"/>
  <c r="M1148" i="12"/>
  <c r="M1149" i="12"/>
  <c r="M1150" i="12"/>
  <c r="M1151" i="12"/>
  <c r="M1152" i="12"/>
  <c r="M1153" i="12"/>
  <c r="M1154" i="12"/>
  <c r="M1155" i="12"/>
  <c r="M1156" i="12"/>
  <c r="M1157" i="12"/>
  <c r="M1158" i="12"/>
  <c r="M1159" i="12"/>
  <c r="M1160" i="12"/>
  <c r="M1161" i="12"/>
  <c r="M1162" i="12"/>
  <c r="M1163" i="12"/>
  <c r="M1164" i="12"/>
  <c r="M1165" i="12"/>
  <c r="M1166" i="12"/>
  <c r="M1167" i="12"/>
  <c r="M1168" i="12"/>
  <c r="M1169" i="12"/>
  <c r="M1170" i="12"/>
  <c r="M1171" i="12"/>
  <c r="M1172" i="12"/>
  <c r="M1173" i="12"/>
  <c r="M1174" i="12"/>
  <c r="M1175" i="12"/>
  <c r="M1176" i="12"/>
  <c r="M1177" i="12"/>
  <c r="M1178" i="12"/>
  <c r="M1179" i="12"/>
  <c r="M1180" i="12"/>
  <c r="M1181" i="12"/>
  <c r="M1182" i="12"/>
  <c r="M1183" i="12"/>
  <c r="M1184" i="12"/>
  <c r="M1185" i="12"/>
  <c r="M1186" i="12"/>
  <c r="M1187" i="12"/>
  <c r="M1188" i="12"/>
  <c r="M1189" i="12"/>
  <c r="M1190" i="12"/>
  <c r="M1191" i="12"/>
  <c r="M1192" i="12"/>
  <c r="M1193" i="12"/>
  <c r="M1194" i="12"/>
  <c r="M1195" i="12"/>
  <c r="M1196" i="12"/>
  <c r="M1197" i="12"/>
  <c r="M1198" i="12"/>
  <c r="M1199" i="12"/>
  <c r="M1200" i="12"/>
  <c r="M1201" i="12"/>
  <c r="M1202" i="12"/>
  <c r="M1203" i="12"/>
  <c r="M1204" i="12"/>
  <c r="M1205" i="12"/>
  <c r="M1206" i="12"/>
  <c r="M1207" i="12"/>
  <c r="M1208" i="12"/>
  <c r="M1209" i="12"/>
  <c r="M1210" i="12"/>
  <c r="M1211" i="12"/>
  <c r="M1212" i="12"/>
  <c r="M1213" i="12"/>
  <c r="M1214" i="12"/>
  <c r="M1215" i="12"/>
  <c r="M1216" i="12"/>
  <c r="M1217" i="12"/>
  <c r="M1218" i="12"/>
  <c r="M1219" i="12"/>
  <c r="M1220" i="12"/>
  <c r="M1221" i="12"/>
  <c r="M1222" i="12"/>
  <c r="M1223" i="12"/>
  <c r="M1224" i="12"/>
  <c r="M1225" i="12"/>
  <c r="M1226" i="12"/>
  <c r="M1227" i="12"/>
  <c r="M1228" i="12"/>
  <c r="M1229" i="12"/>
  <c r="M1230" i="12"/>
  <c r="M1231" i="12"/>
  <c r="M1232" i="12"/>
  <c r="M1233" i="12"/>
  <c r="M1234" i="12"/>
  <c r="M1235" i="12"/>
  <c r="M1236" i="12"/>
  <c r="M1237" i="12"/>
  <c r="M1238" i="12"/>
  <c r="M1239" i="12"/>
  <c r="M1240" i="12"/>
  <c r="M1241" i="12"/>
  <c r="M1242" i="12"/>
  <c r="M1243" i="12"/>
  <c r="M1244" i="12"/>
  <c r="M1245" i="12"/>
  <c r="M1246" i="12"/>
  <c r="M1247" i="12"/>
  <c r="M1248" i="12"/>
  <c r="M1249" i="12"/>
  <c r="M1250" i="12"/>
  <c r="M1251" i="12"/>
  <c r="M1252" i="12"/>
  <c r="M1253" i="12"/>
  <c r="M1254" i="12"/>
  <c r="M1255" i="12"/>
  <c r="M1256" i="12"/>
  <c r="M1257" i="12"/>
  <c r="M1258" i="12"/>
  <c r="M1259" i="12"/>
  <c r="M1260" i="12"/>
  <c r="M1261" i="12"/>
  <c r="M1262" i="12"/>
  <c r="M1263" i="12"/>
  <c r="M1264" i="12"/>
  <c r="M1265" i="12"/>
  <c r="M1266" i="12"/>
  <c r="M1267" i="12"/>
  <c r="M1268" i="12"/>
  <c r="M1269" i="12"/>
  <c r="M1270" i="12"/>
  <c r="M1271" i="12"/>
  <c r="M1272" i="12"/>
  <c r="M1273" i="12"/>
  <c r="M1274" i="12"/>
  <c r="M1275" i="12"/>
  <c r="M1276" i="12"/>
  <c r="M1277" i="12"/>
  <c r="M1278" i="12"/>
  <c r="M1279" i="12"/>
  <c r="M1280" i="12"/>
  <c r="M1281" i="12"/>
  <c r="M1282" i="12"/>
  <c r="M1283" i="12"/>
  <c r="M1284" i="12"/>
  <c r="M1285" i="12"/>
  <c r="M1286" i="12"/>
  <c r="M1287" i="12"/>
  <c r="M1288" i="12"/>
  <c r="M1289" i="12"/>
  <c r="M1290" i="12"/>
  <c r="M1291" i="12"/>
  <c r="M1292" i="12"/>
  <c r="M1293" i="12"/>
  <c r="M1294" i="12"/>
  <c r="M1295" i="12"/>
  <c r="M1296" i="12"/>
  <c r="M1297" i="12"/>
  <c r="M1298" i="12"/>
  <c r="M1299" i="12"/>
  <c r="M1300" i="12"/>
  <c r="M1301" i="12"/>
  <c r="M1302" i="12"/>
  <c r="M1303" i="12"/>
  <c r="M1304" i="12"/>
  <c r="M1305" i="12"/>
  <c r="M1306" i="12"/>
  <c r="M1307" i="12"/>
  <c r="M1308" i="12"/>
  <c r="M1309" i="12"/>
  <c r="M1310" i="12"/>
  <c r="M1311" i="12"/>
  <c r="M1312" i="12"/>
  <c r="M1313" i="12"/>
  <c r="M1314" i="12"/>
  <c r="M1315" i="12"/>
  <c r="M1316" i="12"/>
  <c r="M1317" i="12"/>
  <c r="M1318" i="12"/>
  <c r="M1319" i="12"/>
  <c r="M1320" i="12"/>
  <c r="M1321" i="12"/>
  <c r="M1322" i="12"/>
  <c r="M1323" i="12"/>
  <c r="M1324" i="12"/>
  <c r="M1325" i="12"/>
  <c r="M1326" i="12"/>
  <c r="M1327" i="12"/>
  <c r="M1328" i="12"/>
  <c r="M1329" i="12"/>
  <c r="M1330" i="12"/>
  <c r="M1331" i="12"/>
  <c r="M1332" i="12"/>
  <c r="M1333" i="12"/>
  <c r="M1334" i="12"/>
  <c r="M1335" i="12"/>
  <c r="M1336" i="12"/>
  <c r="M1337" i="12"/>
  <c r="M1338" i="12"/>
  <c r="M1339" i="12"/>
  <c r="M1340" i="12"/>
  <c r="M1341" i="12"/>
  <c r="M1342" i="12"/>
  <c r="M1343" i="12"/>
  <c r="M1344" i="12"/>
  <c r="M1345" i="12"/>
  <c r="M1346" i="12"/>
  <c r="M1347" i="12"/>
  <c r="M1348" i="12"/>
  <c r="M1349" i="12"/>
  <c r="M1350" i="12"/>
  <c r="M1351" i="12"/>
  <c r="M1352" i="12"/>
  <c r="M1353" i="12"/>
  <c r="M1354" i="12"/>
  <c r="M1355" i="12"/>
  <c r="M1356" i="12"/>
  <c r="M1357" i="12"/>
  <c r="M1358" i="12"/>
  <c r="M1359" i="12"/>
  <c r="M1360" i="12"/>
  <c r="M1361" i="12"/>
  <c r="M1362" i="12"/>
  <c r="M1363" i="12"/>
  <c r="M1364" i="12"/>
  <c r="M1365" i="12"/>
  <c r="M1366" i="12"/>
  <c r="M1367" i="12"/>
  <c r="M1368" i="12"/>
  <c r="M1369" i="12"/>
  <c r="M1370" i="12"/>
  <c r="M1371" i="12"/>
  <c r="M1372" i="12"/>
  <c r="M1373" i="12"/>
  <c r="M1374" i="12"/>
  <c r="M1375" i="12"/>
  <c r="M1376" i="12"/>
  <c r="M1377" i="12"/>
  <c r="M1378" i="12"/>
  <c r="M1379" i="12"/>
  <c r="M1380" i="12"/>
  <c r="M1381" i="12"/>
  <c r="M1382" i="12"/>
  <c r="M1383" i="12"/>
  <c r="M1384" i="12"/>
  <c r="M1385" i="12"/>
  <c r="M1386" i="12"/>
  <c r="M1387" i="12"/>
  <c r="M1388" i="12"/>
  <c r="M1389" i="12"/>
  <c r="M1390" i="12"/>
  <c r="M1391" i="12"/>
  <c r="M1392" i="12"/>
  <c r="M1393" i="12"/>
  <c r="M1394" i="12"/>
  <c r="M1395" i="12"/>
  <c r="M1396" i="12"/>
  <c r="M1397" i="12"/>
  <c r="M1398" i="12"/>
  <c r="M1399" i="12"/>
  <c r="M1400" i="12"/>
  <c r="M1401" i="12"/>
  <c r="M1402" i="12"/>
  <c r="M1403" i="12"/>
  <c r="M1404" i="12"/>
  <c r="M1405" i="12"/>
  <c r="M1406" i="12"/>
  <c r="M1407" i="12"/>
  <c r="M1408" i="12"/>
  <c r="M1409" i="12"/>
  <c r="M1410" i="12"/>
  <c r="M1411" i="12"/>
  <c r="M1412" i="12"/>
  <c r="M1413" i="12"/>
  <c r="M1414" i="12"/>
  <c r="M1415" i="12"/>
  <c r="M1416" i="12"/>
  <c r="M1417" i="12"/>
  <c r="M1418" i="12"/>
  <c r="M1419" i="12"/>
  <c r="M1420" i="12"/>
  <c r="M1421" i="12"/>
  <c r="M1422" i="12"/>
  <c r="M1423" i="12"/>
  <c r="M1424" i="12"/>
  <c r="M1425" i="12"/>
  <c r="M1426" i="12"/>
  <c r="M1427" i="12"/>
  <c r="M1428" i="12"/>
  <c r="M1429" i="12"/>
  <c r="M1430" i="12"/>
  <c r="M1431" i="12"/>
  <c r="M1432" i="12"/>
  <c r="M1433" i="12"/>
  <c r="M1434" i="12"/>
  <c r="M1435" i="12"/>
  <c r="M1436" i="12"/>
  <c r="M1437" i="12"/>
  <c r="M1438" i="12"/>
  <c r="M1439" i="12"/>
  <c r="M1440" i="12"/>
  <c r="M1441" i="12"/>
  <c r="M1442" i="12"/>
  <c r="M1443" i="12"/>
  <c r="M1444" i="12"/>
  <c r="M1445" i="12"/>
  <c r="M1446" i="12"/>
  <c r="M1447" i="12"/>
  <c r="M1448" i="12"/>
  <c r="M1449" i="12"/>
  <c r="M1450" i="12"/>
  <c r="M1451" i="12"/>
  <c r="M1452" i="12"/>
  <c r="M1453" i="12"/>
  <c r="M1454" i="12"/>
  <c r="M1455" i="12"/>
  <c r="M1456" i="12"/>
  <c r="M1457" i="12"/>
  <c r="M1458" i="12"/>
  <c r="M1459" i="12"/>
  <c r="M1460" i="12"/>
  <c r="M1461" i="12"/>
  <c r="M1462" i="12"/>
  <c r="M1463" i="12"/>
  <c r="M1464" i="12"/>
  <c r="M1465" i="12"/>
  <c r="M1466" i="12"/>
  <c r="M1467" i="12"/>
  <c r="M1468" i="12"/>
  <c r="M1469" i="12"/>
  <c r="M1470" i="12"/>
  <c r="M1471" i="12"/>
  <c r="M1472" i="12"/>
  <c r="M1473" i="12"/>
  <c r="M1474" i="12"/>
  <c r="M1475" i="12"/>
  <c r="M1476" i="12"/>
  <c r="M1477" i="12"/>
  <c r="M1478" i="12"/>
  <c r="M1479" i="12"/>
  <c r="M1480" i="12"/>
  <c r="M1481" i="12"/>
  <c r="M1482" i="12"/>
  <c r="M1483" i="12"/>
  <c r="M1484" i="12"/>
  <c r="M1485" i="12"/>
  <c r="M1486" i="12"/>
  <c r="M1487" i="12"/>
  <c r="M1488" i="12"/>
  <c r="M1489" i="12"/>
  <c r="M1490" i="12"/>
  <c r="M1491" i="12"/>
  <c r="M1492" i="12"/>
  <c r="M1493" i="12"/>
  <c r="M1494" i="12"/>
  <c r="M1495" i="12"/>
  <c r="M1496" i="12"/>
  <c r="M1497" i="12"/>
  <c r="M1498" i="12"/>
  <c r="M1499" i="12"/>
  <c r="M1500" i="12"/>
  <c r="M1501" i="12"/>
  <c r="M1502" i="12"/>
  <c r="M1503" i="12"/>
  <c r="M1504" i="12"/>
  <c r="M1505" i="12"/>
  <c r="M1506" i="12"/>
  <c r="M1507" i="12"/>
  <c r="M1508" i="12"/>
  <c r="M1509" i="12"/>
  <c r="M1510" i="12"/>
  <c r="M1511" i="12"/>
  <c r="M1512" i="12"/>
  <c r="M1513" i="12"/>
  <c r="M1514" i="12"/>
  <c r="M1515" i="12"/>
  <c r="M1516" i="12"/>
  <c r="M1517" i="12"/>
  <c r="M1518" i="12"/>
  <c r="M1519" i="12"/>
  <c r="M1520" i="12"/>
  <c r="M1521" i="12"/>
  <c r="M1522" i="12"/>
  <c r="M1523" i="12"/>
  <c r="M1524" i="12"/>
  <c r="M1525" i="12"/>
  <c r="M1526" i="12"/>
  <c r="M1527" i="12"/>
  <c r="M1528" i="12"/>
  <c r="M1529" i="12"/>
  <c r="M1530" i="12"/>
  <c r="M1531" i="12"/>
  <c r="M1532" i="12"/>
  <c r="M1533" i="12"/>
  <c r="M1534" i="12"/>
  <c r="M1535" i="12"/>
  <c r="M1536" i="12"/>
  <c r="M1537" i="12"/>
  <c r="M1538" i="12"/>
  <c r="M1539" i="12"/>
  <c r="M1540" i="12"/>
  <c r="M1541" i="12"/>
  <c r="M1542" i="12"/>
  <c r="M1543" i="12"/>
  <c r="M1544" i="12"/>
  <c r="M1545" i="12"/>
  <c r="M1546" i="12"/>
  <c r="M1547" i="12"/>
  <c r="M1548" i="12"/>
  <c r="M1549" i="12"/>
  <c r="M1550" i="12"/>
  <c r="M1551" i="12"/>
  <c r="M1552" i="12"/>
  <c r="M1553" i="12"/>
  <c r="M1554" i="12"/>
  <c r="M1555" i="12"/>
  <c r="M1556" i="12"/>
  <c r="M1557" i="12"/>
  <c r="M1558" i="12"/>
  <c r="M1559" i="12"/>
  <c r="M1560" i="12"/>
  <c r="M1561" i="12"/>
  <c r="M1562" i="12"/>
  <c r="M1563" i="12"/>
  <c r="M1564" i="12"/>
  <c r="M1565" i="12"/>
  <c r="M1566" i="12"/>
  <c r="M1567" i="12"/>
  <c r="M1568" i="12"/>
  <c r="M1569" i="12"/>
  <c r="M1570" i="12"/>
  <c r="M1571" i="12"/>
  <c r="M1572" i="12"/>
  <c r="M1573" i="12"/>
  <c r="M1574" i="12"/>
  <c r="M1575" i="12"/>
  <c r="M1576" i="12"/>
  <c r="M1577" i="12"/>
  <c r="M1578" i="12"/>
  <c r="M1579" i="12"/>
  <c r="M1580" i="12"/>
  <c r="M1581" i="12"/>
  <c r="M1582" i="12"/>
  <c r="M1583" i="12"/>
  <c r="M1584" i="12"/>
  <c r="M1585" i="12"/>
  <c r="M1586" i="12"/>
  <c r="M1587" i="12"/>
  <c r="M1588" i="12"/>
  <c r="M1589" i="12"/>
  <c r="M1590" i="12"/>
  <c r="M1591" i="12"/>
  <c r="M1592" i="12"/>
  <c r="M1593" i="12"/>
  <c r="M1594" i="12"/>
  <c r="M1595" i="12"/>
  <c r="M1596" i="12"/>
  <c r="M1597" i="12"/>
  <c r="M1598" i="12"/>
  <c r="M1599" i="12"/>
  <c r="M1600" i="12"/>
  <c r="M1601" i="12"/>
  <c r="M1602" i="12"/>
  <c r="M1603" i="12"/>
  <c r="M1604" i="12"/>
  <c r="M1605" i="12"/>
  <c r="M1606" i="12"/>
  <c r="M1607" i="12"/>
  <c r="M1608" i="12"/>
  <c r="M1609" i="12"/>
  <c r="M1610" i="12"/>
  <c r="M1611" i="12"/>
  <c r="M1612" i="12"/>
  <c r="M1613" i="12"/>
  <c r="M1614" i="12"/>
  <c r="M1615" i="12"/>
  <c r="M1616" i="12"/>
  <c r="M1617" i="12"/>
  <c r="M1618" i="12"/>
  <c r="M1619" i="12"/>
  <c r="M1620" i="12"/>
  <c r="M1621" i="12"/>
  <c r="M1622" i="12"/>
  <c r="M1623" i="12"/>
  <c r="M1624" i="12"/>
  <c r="M1625" i="12"/>
  <c r="M1626" i="12"/>
  <c r="M1627" i="12"/>
  <c r="M1628" i="12"/>
  <c r="M1629" i="12"/>
  <c r="M1630" i="12"/>
  <c r="M1631" i="12"/>
  <c r="M1632" i="12"/>
  <c r="M1633" i="12"/>
  <c r="M1634" i="12"/>
  <c r="M1635" i="12"/>
  <c r="M1636" i="12"/>
  <c r="M1637" i="12"/>
  <c r="M1638" i="12"/>
  <c r="M1639" i="12"/>
  <c r="M1640" i="12"/>
  <c r="M1641" i="12"/>
  <c r="M1642" i="12"/>
  <c r="M1643" i="12"/>
  <c r="M1644" i="12"/>
  <c r="M1645" i="12"/>
  <c r="M1646" i="12"/>
  <c r="M1647" i="12"/>
  <c r="M1648" i="12"/>
  <c r="M1649" i="12"/>
  <c r="M1650" i="12"/>
  <c r="M1651" i="12"/>
  <c r="M1652" i="12"/>
  <c r="M1653" i="12"/>
  <c r="M1654" i="12"/>
  <c r="M1655" i="12"/>
  <c r="M1656" i="12"/>
  <c r="M1657" i="12"/>
  <c r="M1658" i="12"/>
  <c r="M1659" i="12"/>
  <c r="M1660" i="12"/>
  <c r="M1661" i="12"/>
  <c r="M1662" i="12"/>
  <c r="M1663" i="12"/>
  <c r="M1664" i="12"/>
  <c r="M1665" i="12"/>
  <c r="M1666" i="12"/>
  <c r="M1667" i="12"/>
  <c r="M1668" i="12"/>
  <c r="M1669" i="12"/>
  <c r="M1670" i="12"/>
  <c r="M1671" i="12"/>
  <c r="M1672" i="12"/>
  <c r="M1673" i="12"/>
  <c r="M1674" i="12"/>
  <c r="M1675" i="12"/>
  <c r="M1676" i="12"/>
  <c r="M1677" i="12"/>
  <c r="M1678" i="12"/>
  <c r="M1679" i="12"/>
  <c r="M1680" i="12"/>
  <c r="M1681" i="12"/>
  <c r="M1682" i="12"/>
  <c r="M1683" i="12"/>
  <c r="M1684" i="12"/>
  <c r="M1685" i="12"/>
  <c r="M1686" i="12"/>
  <c r="M1687" i="12"/>
  <c r="M1688" i="12"/>
  <c r="M1689" i="12"/>
  <c r="M1690" i="12"/>
  <c r="M1691" i="12"/>
  <c r="M1692" i="12"/>
  <c r="M1693" i="12"/>
  <c r="M1694" i="12"/>
  <c r="M1695" i="12"/>
  <c r="M1696" i="12"/>
  <c r="M1697" i="12"/>
  <c r="M1698" i="12"/>
  <c r="M1699" i="12"/>
  <c r="M1700" i="12"/>
  <c r="M1701" i="12"/>
  <c r="M1702" i="12"/>
  <c r="M1703" i="12"/>
  <c r="M1704" i="12"/>
  <c r="M1705" i="12"/>
  <c r="M1706" i="12"/>
  <c r="M1707" i="12"/>
  <c r="M1708" i="12"/>
  <c r="M1709" i="12"/>
  <c r="M1710" i="12"/>
  <c r="M1711" i="12"/>
  <c r="M1712" i="12"/>
  <c r="M1713" i="12"/>
  <c r="M1714" i="12"/>
  <c r="M1715" i="12"/>
  <c r="M1716" i="12"/>
  <c r="M1717" i="12"/>
  <c r="M1718" i="12"/>
  <c r="M1719" i="12"/>
  <c r="M1720" i="12"/>
  <c r="M1721" i="12"/>
  <c r="M1722" i="12"/>
  <c r="M1723" i="12"/>
  <c r="M1724" i="12"/>
  <c r="M1725" i="12"/>
  <c r="M1726" i="12"/>
  <c r="M1727" i="12"/>
  <c r="M1728" i="12"/>
  <c r="M1729" i="12"/>
  <c r="M1730" i="12"/>
  <c r="M1731" i="12"/>
  <c r="M1732" i="12"/>
  <c r="M1733" i="12"/>
  <c r="M1734" i="12"/>
  <c r="M1735" i="12"/>
  <c r="M1736" i="12"/>
  <c r="M1737" i="12"/>
  <c r="M1738" i="12"/>
  <c r="M1739" i="12"/>
  <c r="M1740" i="12"/>
  <c r="M1741" i="12"/>
  <c r="M1742" i="12"/>
  <c r="M1743" i="12"/>
  <c r="M1744" i="12"/>
  <c r="M1745" i="12"/>
  <c r="M1746" i="12"/>
  <c r="M1747" i="12"/>
  <c r="M1748" i="12"/>
  <c r="M1749" i="12"/>
  <c r="M1750" i="12"/>
  <c r="M1751" i="12"/>
  <c r="M1752" i="12"/>
  <c r="M1753" i="12"/>
  <c r="M1754" i="12"/>
  <c r="M1755" i="12"/>
  <c r="M1756" i="12"/>
  <c r="M1757" i="12"/>
  <c r="M1758" i="12"/>
  <c r="M1759" i="12"/>
  <c r="M1760" i="12"/>
  <c r="M1761" i="12"/>
  <c r="M1762" i="12"/>
  <c r="M1763" i="12"/>
  <c r="M1764" i="12"/>
  <c r="M1765" i="12"/>
  <c r="M1766" i="12"/>
  <c r="M1767" i="12"/>
  <c r="M1768" i="12"/>
  <c r="M1769" i="12"/>
  <c r="M1770" i="12"/>
  <c r="M1771" i="12"/>
  <c r="M1772" i="12"/>
  <c r="M1773" i="12"/>
  <c r="M1774" i="12"/>
  <c r="M1775" i="12"/>
  <c r="M1776" i="12"/>
  <c r="M1777" i="12"/>
  <c r="M1778" i="12"/>
  <c r="M1779" i="12"/>
  <c r="M1780" i="12"/>
  <c r="M1781" i="12"/>
  <c r="M1782" i="12"/>
  <c r="M1783" i="12"/>
  <c r="M1784" i="12"/>
  <c r="M1785" i="12"/>
  <c r="M1786" i="12"/>
  <c r="M1787" i="12"/>
  <c r="M1788" i="12"/>
  <c r="M1789" i="12"/>
  <c r="M1790" i="12"/>
  <c r="M1791" i="12"/>
  <c r="M1792" i="12"/>
  <c r="M1793" i="12"/>
  <c r="M1794" i="12"/>
  <c r="M1795" i="12"/>
  <c r="M1796" i="12"/>
  <c r="M1797" i="12"/>
  <c r="M1798" i="12"/>
  <c r="M1799" i="12"/>
  <c r="M1800" i="12"/>
  <c r="M1801" i="12"/>
  <c r="M1802" i="12"/>
  <c r="M1803" i="12"/>
  <c r="M1804" i="12"/>
  <c r="M1805" i="12"/>
  <c r="M1806" i="12"/>
  <c r="M1807" i="12"/>
  <c r="M1808" i="12"/>
  <c r="M1809" i="12"/>
  <c r="M1810" i="12"/>
  <c r="M1811" i="12"/>
  <c r="M1812" i="12"/>
  <c r="M1813" i="12"/>
  <c r="M1814" i="12"/>
  <c r="M1815" i="12"/>
  <c r="M1816" i="12"/>
  <c r="M1817" i="12"/>
  <c r="M1818" i="12"/>
  <c r="M1819" i="12"/>
  <c r="M1820" i="12"/>
  <c r="M1821" i="12"/>
  <c r="M1822" i="12"/>
  <c r="M1823" i="12"/>
  <c r="M1824" i="12"/>
  <c r="M1825" i="12"/>
  <c r="M1826" i="12"/>
  <c r="M1827" i="12"/>
  <c r="M1828" i="12"/>
  <c r="M1829" i="12"/>
  <c r="M1830" i="12"/>
  <c r="M1831" i="12"/>
  <c r="M1832" i="12"/>
  <c r="M1833" i="12"/>
  <c r="M1834" i="12"/>
  <c r="M1835" i="12"/>
  <c r="M1836" i="12"/>
  <c r="M1837" i="12"/>
  <c r="M1838" i="12"/>
  <c r="M1839" i="12"/>
  <c r="M1840" i="12"/>
  <c r="M1841" i="12"/>
  <c r="M1842" i="12"/>
  <c r="M1843" i="12"/>
  <c r="M1844" i="12"/>
  <c r="M1845" i="12"/>
  <c r="M1846" i="12"/>
  <c r="M1847" i="12"/>
  <c r="M1848" i="12"/>
  <c r="M1849" i="12"/>
  <c r="M1850" i="12"/>
  <c r="M1851" i="12"/>
  <c r="M1852" i="12"/>
  <c r="M1853" i="12"/>
  <c r="M1854" i="12"/>
  <c r="M1855" i="12"/>
  <c r="M1856" i="12"/>
  <c r="M1857" i="12"/>
  <c r="M1858" i="12"/>
  <c r="M1859" i="12"/>
  <c r="M1860" i="12"/>
  <c r="M1861" i="12"/>
  <c r="M1862" i="12"/>
  <c r="M1863" i="12"/>
  <c r="M1864" i="12"/>
  <c r="M1865" i="12"/>
  <c r="M1866" i="12"/>
  <c r="M1867" i="12"/>
  <c r="M1868" i="12"/>
  <c r="M1869" i="12"/>
  <c r="M1870" i="12"/>
  <c r="M1871" i="12"/>
  <c r="M1872" i="12"/>
  <c r="M1873" i="12"/>
  <c r="M1874" i="12"/>
  <c r="M1875" i="12"/>
  <c r="M1876" i="12"/>
  <c r="M1877" i="12"/>
  <c r="M1878" i="12"/>
  <c r="M1879" i="12"/>
  <c r="M1880" i="12"/>
  <c r="M1881" i="12"/>
  <c r="M1882" i="12"/>
  <c r="M1883" i="12"/>
  <c r="M1884" i="12"/>
  <c r="M1885" i="12"/>
  <c r="M1886" i="12"/>
  <c r="M1887" i="12"/>
  <c r="M1888" i="12"/>
  <c r="M1889" i="12"/>
  <c r="M1890" i="12"/>
  <c r="M1891" i="12"/>
  <c r="M1892" i="12"/>
  <c r="M1893" i="12"/>
  <c r="M1894" i="12"/>
  <c r="M1895" i="12"/>
  <c r="M1896" i="12"/>
  <c r="M1897" i="12"/>
  <c r="M1898" i="12"/>
  <c r="M1899" i="12"/>
  <c r="M1900" i="12"/>
  <c r="M1901" i="12"/>
  <c r="M1902" i="12"/>
  <c r="M1903" i="12"/>
  <c r="M1904" i="12"/>
  <c r="M1905" i="12"/>
  <c r="M1906" i="12"/>
  <c r="M1907" i="12"/>
  <c r="M1908" i="12"/>
  <c r="M1909" i="12"/>
  <c r="M1910" i="12"/>
  <c r="M1911" i="12"/>
  <c r="M1912" i="12"/>
  <c r="M1913" i="12"/>
  <c r="M1914" i="12"/>
  <c r="M1915" i="12"/>
  <c r="M1916" i="12"/>
  <c r="M1917" i="12"/>
  <c r="M1918" i="12"/>
  <c r="M1919" i="12"/>
  <c r="M1920" i="12"/>
  <c r="M1921" i="12"/>
  <c r="M1922" i="12"/>
  <c r="M1923" i="12"/>
  <c r="M1924" i="12"/>
  <c r="M1925" i="12"/>
  <c r="M1926" i="12"/>
  <c r="M1927" i="12"/>
  <c r="M1928" i="12"/>
  <c r="M1929" i="12"/>
  <c r="M1930" i="12"/>
  <c r="M1931" i="12"/>
  <c r="M1932" i="12"/>
  <c r="M1933" i="12"/>
  <c r="M1934" i="12"/>
  <c r="M1935" i="12"/>
  <c r="M1936" i="12"/>
  <c r="M1937" i="12"/>
  <c r="M1938" i="12"/>
  <c r="M1939" i="12"/>
  <c r="M1940" i="12"/>
  <c r="M1941" i="12"/>
  <c r="M1942" i="12"/>
  <c r="M1943" i="12"/>
  <c r="M1944" i="12"/>
  <c r="M1945" i="12"/>
  <c r="M1946" i="12"/>
  <c r="M1947" i="12"/>
  <c r="M1948" i="12"/>
  <c r="M1949" i="12"/>
  <c r="M1950" i="12"/>
  <c r="M1951" i="12"/>
  <c r="M1952" i="12"/>
  <c r="M1953" i="12"/>
  <c r="M1954" i="12"/>
  <c r="M1955" i="12"/>
  <c r="M1956" i="12"/>
  <c r="M1957" i="12"/>
  <c r="M1958" i="12"/>
  <c r="M1959" i="12"/>
  <c r="M1960" i="12"/>
  <c r="M1961" i="12"/>
  <c r="M1962" i="12"/>
  <c r="M1963" i="12"/>
  <c r="M1964" i="12"/>
  <c r="M1965" i="12"/>
  <c r="M1966" i="12"/>
  <c r="M1967" i="12"/>
  <c r="M1968" i="12"/>
  <c r="M1969" i="12"/>
  <c r="M1970" i="12"/>
  <c r="M1971" i="12"/>
  <c r="M1972" i="12"/>
  <c r="M1973" i="12"/>
  <c r="M1974" i="12"/>
  <c r="M1975" i="12"/>
  <c r="M1976" i="12"/>
  <c r="M1977" i="12"/>
  <c r="M1978" i="12"/>
  <c r="M1979" i="12"/>
  <c r="M1980" i="12"/>
  <c r="M1981" i="12"/>
  <c r="M1982" i="12"/>
  <c r="M1983" i="12"/>
  <c r="M1984" i="12"/>
  <c r="M1985" i="12"/>
  <c r="M1986" i="12"/>
  <c r="M1987" i="12"/>
  <c r="M1988" i="12"/>
  <c r="M1989" i="12"/>
  <c r="M1990" i="12"/>
  <c r="M1991" i="12"/>
  <c r="M1992" i="12"/>
  <c r="M1993" i="12"/>
  <c r="M1994" i="12"/>
  <c r="M1995" i="12"/>
  <c r="M1996" i="12"/>
  <c r="M1997" i="12"/>
  <c r="M1998" i="12"/>
  <c r="M1999" i="12"/>
  <c r="M2000" i="12"/>
  <c r="M2001" i="12"/>
  <c r="M2002" i="12"/>
  <c r="M2003" i="12"/>
  <c r="M2004" i="12"/>
  <c r="M2005" i="12"/>
  <c r="M2006" i="12"/>
  <c r="M2007" i="12"/>
  <c r="M2008" i="12"/>
  <c r="M2009" i="12"/>
  <c r="M2010" i="12"/>
  <c r="M2011" i="12"/>
  <c r="M2012" i="12"/>
  <c r="M2013" i="12"/>
  <c r="M2014" i="12"/>
  <c r="M2015" i="12"/>
  <c r="M2016" i="12"/>
  <c r="M2017" i="12"/>
  <c r="M2018" i="12"/>
  <c r="M2019" i="12"/>
  <c r="M2020" i="12"/>
  <c r="M2021" i="12"/>
  <c r="M2022" i="12"/>
  <c r="M2023" i="12"/>
  <c r="M2024" i="12"/>
  <c r="M2025" i="12"/>
  <c r="M2026" i="12"/>
  <c r="M2027" i="12"/>
  <c r="M2028" i="12"/>
  <c r="M2029" i="12"/>
  <c r="M2030" i="12"/>
  <c r="M2031" i="12"/>
  <c r="M2032" i="12"/>
  <c r="M2033" i="12"/>
  <c r="M2034" i="12"/>
  <c r="M2035" i="12"/>
  <c r="M2036" i="12"/>
  <c r="M2037" i="12"/>
  <c r="M2038" i="12"/>
  <c r="M2039" i="12"/>
  <c r="M2040" i="12"/>
  <c r="M2041" i="12"/>
  <c r="M2042" i="12"/>
  <c r="M2043" i="12"/>
  <c r="M2044" i="12"/>
  <c r="M2045" i="12"/>
  <c r="M2046" i="12"/>
  <c r="M2047" i="12"/>
  <c r="M2048" i="12"/>
  <c r="M2049" i="12"/>
  <c r="M2050" i="12"/>
  <c r="M2051" i="12"/>
  <c r="M2052" i="12"/>
  <c r="M2053" i="12"/>
  <c r="M2054" i="12"/>
  <c r="M2055" i="12"/>
  <c r="M2056" i="12"/>
  <c r="M2057" i="12"/>
  <c r="M2058" i="12"/>
  <c r="M2059" i="12"/>
  <c r="M2060" i="12"/>
  <c r="M2061" i="12"/>
  <c r="M2062" i="12"/>
  <c r="M2063" i="12"/>
  <c r="M2064" i="12"/>
  <c r="M2065" i="12"/>
  <c r="M2066" i="12"/>
  <c r="M2067" i="12"/>
  <c r="M2068" i="12"/>
  <c r="M2069" i="12"/>
  <c r="M2070" i="12"/>
  <c r="M2071" i="12"/>
  <c r="M2072" i="12"/>
  <c r="M2073" i="12"/>
  <c r="M2074" i="12"/>
  <c r="M2075" i="12"/>
  <c r="M2076" i="12"/>
  <c r="M2077" i="12"/>
  <c r="M2078" i="12"/>
  <c r="M2079" i="12"/>
  <c r="M2080" i="12"/>
  <c r="M2081" i="12"/>
  <c r="M2082" i="12"/>
  <c r="M2083" i="12"/>
  <c r="M2084" i="12"/>
  <c r="M2085" i="12"/>
  <c r="M2086" i="12"/>
  <c r="M2087" i="12"/>
  <c r="M2088" i="12"/>
  <c r="M2089" i="12"/>
  <c r="M2090" i="12"/>
  <c r="M2091" i="12"/>
  <c r="M2092" i="12"/>
  <c r="M2093" i="12"/>
  <c r="M2094" i="12"/>
  <c r="M2095" i="12"/>
  <c r="M2096" i="12"/>
  <c r="M2097" i="12"/>
  <c r="M2098" i="12"/>
  <c r="M2099" i="12"/>
  <c r="M2100" i="12"/>
  <c r="M2101" i="12"/>
  <c r="M2102" i="12"/>
  <c r="M2103" i="12"/>
  <c r="M2104" i="12"/>
  <c r="M2105" i="12"/>
  <c r="M2106" i="12"/>
  <c r="M2107" i="12"/>
  <c r="M2108" i="12"/>
  <c r="M2109" i="12"/>
  <c r="M2110" i="12"/>
  <c r="M2111" i="12"/>
  <c r="M2112" i="12"/>
  <c r="M2113" i="12"/>
  <c r="M2114" i="12"/>
  <c r="M2115" i="12"/>
  <c r="M2116" i="12"/>
  <c r="M2117" i="12"/>
  <c r="M2118" i="12"/>
  <c r="M2119" i="12"/>
  <c r="M2120" i="12"/>
  <c r="M2121" i="12"/>
  <c r="M2122" i="12"/>
  <c r="M2123" i="12"/>
  <c r="M2124" i="12"/>
  <c r="M2125" i="12"/>
  <c r="M2126" i="12"/>
  <c r="M2127" i="12"/>
  <c r="M2128" i="12"/>
  <c r="M2129" i="12"/>
  <c r="M2130" i="12"/>
  <c r="M2131" i="12"/>
  <c r="M2132" i="12"/>
  <c r="M2133" i="12"/>
  <c r="M2134" i="12"/>
  <c r="M2135" i="12"/>
  <c r="M2136" i="12"/>
  <c r="M2137" i="12"/>
  <c r="M2138" i="12"/>
  <c r="M2139" i="12"/>
  <c r="M2140" i="12"/>
  <c r="M2141" i="12"/>
  <c r="M2142" i="12"/>
  <c r="M2143" i="12"/>
  <c r="M2144" i="12"/>
  <c r="M2145" i="12"/>
  <c r="M2146" i="12"/>
  <c r="M2147" i="12"/>
  <c r="M2148" i="12"/>
  <c r="M2149" i="12"/>
  <c r="M2150" i="12"/>
  <c r="M2151" i="12"/>
  <c r="M2152" i="12"/>
  <c r="M2153" i="12"/>
  <c r="M2154" i="12"/>
  <c r="M2155" i="12"/>
  <c r="M2156" i="12"/>
  <c r="M2157" i="12"/>
  <c r="M2158" i="12"/>
  <c r="M2159" i="12"/>
  <c r="M2160" i="12"/>
  <c r="M2161" i="12"/>
  <c r="M2162" i="12"/>
  <c r="M2163" i="12"/>
  <c r="M2164" i="12"/>
  <c r="M2165" i="12"/>
  <c r="M2166" i="12"/>
  <c r="M2167" i="12"/>
  <c r="M2168" i="12"/>
  <c r="M2169" i="12"/>
  <c r="M2170" i="12"/>
  <c r="M2171" i="12"/>
  <c r="M2172" i="12"/>
  <c r="M2173" i="12"/>
  <c r="M2174" i="12"/>
  <c r="M2175" i="12"/>
  <c r="M2176" i="12"/>
  <c r="M2177" i="12"/>
  <c r="M2178" i="12"/>
  <c r="M2179" i="12"/>
  <c r="M2180" i="12"/>
  <c r="M2181" i="12"/>
  <c r="M2182" i="12"/>
  <c r="M2183" i="12"/>
  <c r="M2184" i="12"/>
  <c r="M2185" i="12"/>
  <c r="M2186" i="12"/>
  <c r="M2187" i="12"/>
  <c r="M2188" i="12"/>
  <c r="M2189" i="12"/>
  <c r="M2190" i="12"/>
  <c r="M2191" i="12"/>
  <c r="M2192" i="12"/>
  <c r="M2193" i="12"/>
  <c r="M2194" i="12"/>
  <c r="M2195" i="12"/>
  <c r="M2196" i="12"/>
  <c r="M2197" i="12"/>
  <c r="M2198" i="12"/>
  <c r="M2199" i="12"/>
  <c r="M2200" i="12"/>
  <c r="M2201" i="12"/>
  <c r="M2202" i="12"/>
  <c r="M2203" i="12"/>
  <c r="M2204" i="12"/>
  <c r="M2205" i="12"/>
  <c r="M2206" i="12"/>
  <c r="M2207" i="12"/>
  <c r="M2208" i="12"/>
  <c r="M2209" i="12"/>
  <c r="M2210" i="12"/>
  <c r="M2211" i="12"/>
  <c r="M2212" i="12"/>
  <c r="M2213" i="12"/>
  <c r="M2214" i="12"/>
  <c r="M2215" i="12"/>
  <c r="M2216" i="12"/>
  <c r="M2217" i="12"/>
  <c r="M2218" i="12"/>
  <c r="M2219" i="12"/>
  <c r="M2220" i="12"/>
  <c r="M2221" i="12"/>
  <c r="M2222" i="12"/>
  <c r="M2223" i="12"/>
  <c r="M2224" i="12"/>
  <c r="M2225" i="12"/>
  <c r="M2226" i="12"/>
  <c r="M2227" i="12"/>
  <c r="M2228" i="12"/>
  <c r="M2229" i="12"/>
  <c r="M2230" i="12"/>
  <c r="M2231" i="12"/>
  <c r="M2232" i="12"/>
  <c r="M2233" i="12"/>
  <c r="M2234" i="12"/>
  <c r="M2235" i="12"/>
  <c r="M2236" i="12"/>
  <c r="M2237" i="12"/>
  <c r="M2238" i="12"/>
  <c r="M2239" i="12"/>
  <c r="M2240" i="12"/>
  <c r="M2241" i="12"/>
  <c r="M2242" i="12"/>
  <c r="M2243" i="12"/>
  <c r="M2244" i="12"/>
  <c r="M2245" i="12"/>
  <c r="M2246" i="12"/>
  <c r="M2247" i="12"/>
  <c r="M2248" i="12"/>
  <c r="M2249" i="12"/>
  <c r="M2250" i="12"/>
  <c r="M2251" i="12"/>
  <c r="M2252" i="12"/>
  <c r="M2253" i="12"/>
  <c r="M2254" i="12"/>
  <c r="M2255" i="12"/>
  <c r="M2256" i="12"/>
  <c r="M2257" i="12"/>
  <c r="M2258" i="12"/>
  <c r="M2259" i="12"/>
  <c r="M2260" i="12"/>
  <c r="M2261" i="12"/>
  <c r="M2262" i="12"/>
  <c r="M2263" i="12"/>
  <c r="M2264" i="12"/>
  <c r="M2265" i="12"/>
  <c r="M2266" i="12"/>
  <c r="M2267" i="12"/>
  <c r="M2268" i="12"/>
  <c r="M2269" i="12"/>
  <c r="M2270" i="12"/>
  <c r="M2271" i="12"/>
  <c r="M2272" i="12"/>
  <c r="M2273" i="12"/>
  <c r="M2274" i="12"/>
  <c r="M2275" i="12"/>
  <c r="M2276" i="12"/>
  <c r="M2277" i="12"/>
  <c r="M2278" i="12"/>
  <c r="M2279" i="12"/>
  <c r="M2280" i="12"/>
  <c r="M2281" i="12"/>
  <c r="M2282" i="12"/>
  <c r="M2283" i="12"/>
  <c r="M2284" i="12"/>
  <c r="M2285" i="12"/>
  <c r="M2286" i="12"/>
  <c r="M2287" i="12"/>
  <c r="M2288" i="12"/>
  <c r="M2289" i="12"/>
  <c r="M2290" i="12"/>
  <c r="M2291" i="12"/>
  <c r="M2292" i="12"/>
  <c r="M2293" i="12"/>
  <c r="M2294" i="12"/>
  <c r="M2295" i="12"/>
  <c r="M2296" i="12"/>
  <c r="M2297" i="12"/>
  <c r="M2298" i="12"/>
  <c r="M2299" i="12"/>
  <c r="M2300" i="12"/>
  <c r="M2301" i="12"/>
  <c r="M2302" i="12"/>
  <c r="M2303" i="12"/>
  <c r="M2304" i="12"/>
  <c r="M2305" i="12"/>
  <c r="M2306" i="12"/>
  <c r="M2307" i="12"/>
  <c r="M2308" i="12"/>
  <c r="M2309" i="12"/>
  <c r="M2310" i="12"/>
  <c r="M2311" i="12"/>
  <c r="M2312" i="12"/>
  <c r="M2313" i="12"/>
  <c r="M2314" i="12"/>
  <c r="M2315" i="12"/>
  <c r="M2316" i="12"/>
  <c r="M2317" i="12"/>
  <c r="M2318" i="12"/>
  <c r="M2319" i="12"/>
  <c r="M2320" i="12"/>
  <c r="M2321" i="12"/>
  <c r="M2322" i="12"/>
  <c r="M2323" i="12"/>
  <c r="M2324" i="12"/>
  <c r="M2325" i="12"/>
  <c r="M2326" i="12"/>
  <c r="M2327" i="12"/>
  <c r="M2328" i="12"/>
  <c r="M2329" i="12"/>
  <c r="M2330" i="12"/>
  <c r="M2331" i="12"/>
  <c r="M2332" i="12"/>
  <c r="M2333" i="12"/>
  <c r="M2334" i="12"/>
  <c r="M2335" i="12"/>
  <c r="M2336" i="12"/>
  <c r="M2337" i="12"/>
  <c r="M2338" i="12"/>
  <c r="M2339" i="12"/>
  <c r="M2340" i="12"/>
  <c r="M2341" i="12"/>
  <c r="M2342" i="12"/>
  <c r="M2343" i="12"/>
  <c r="M2344" i="12"/>
  <c r="M2345" i="12"/>
  <c r="M2346" i="12"/>
  <c r="M2347" i="12"/>
  <c r="M2348" i="12"/>
  <c r="M2349" i="12"/>
  <c r="M2350" i="12"/>
  <c r="M2351" i="12"/>
  <c r="M2352" i="12"/>
  <c r="M2353" i="12"/>
  <c r="M2354" i="12"/>
  <c r="M2355" i="12"/>
  <c r="M2356" i="12"/>
  <c r="M2357" i="12"/>
  <c r="M2358" i="12"/>
  <c r="M2359" i="12"/>
  <c r="M2360" i="12"/>
  <c r="M2361" i="12"/>
  <c r="M2362" i="12"/>
  <c r="M2363" i="12"/>
  <c r="M2364" i="12"/>
  <c r="M2365" i="12"/>
  <c r="M2366" i="12"/>
  <c r="M2367" i="12"/>
  <c r="M2368" i="12"/>
  <c r="M2369" i="12"/>
  <c r="M2370" i="12"/>
  <c r="M2371" i="12"/>
  <c r="M2372" i="12"/>
  <c r="M2373" i="12"/>
  <c r="M2374" i="12"/>
  <c r="M2375" i="12"/>
  <c r="M2376" i="12"/>
  <c r="M2377" i="12"/>
  <c r="M2378" i="12"/>
  <c r="M2379" i="12"/>
  <c r="M2380" i="12"/>
  <c r="M2381" i="12"/>
  <c r="M2382" i="12"/>
  <c r="M2383" i="12"/>
  <c r="M2384" i="12"/>
  <c r="M2385" i="12"/>
  <c r="M2386" i="12"/>
  <c r="M2387" i="12"/>
  <c r="M2388" i="12"/>
  <c r="M2389" i="12"/>
  <c r="M2390" i="12"/>
  <c r="M2391" i="12"/>
  <c r="M2392" i="12"/>
  <c r="M2393" i="12"/>
  <c r="M2394" i="12"/>
  <c r="M2395" i="12"/>
  <c r="M2396" i="12"/>
  <c r="M2397" i="12"/>
  <c r="M2398" i="12"/>
  <c r="M2399" i="12"/>
  <c r="M2400" i="12"/>
  <c r="M2401" i="12"/>
  <c r="M2402" i="12"/>
  <c r="M2403" i="12"/>
  <c r="M2404" i="12"/>
  <c r="M2405" i="12"/>
  <c r="M2406" i="12"/>
  <c r="M2407" i="12"/>
  <c r="M2408" i="12"/>
  <c r="M2409" i="12"/>
  <c r="M2410" i="12"/>
  <c r="M2411" i="12"/>
  <c r="M2412" i="12"/>
  <c r="M2413" i="12"/>
  <c r="M2414" i="12"/>
  <c r="M2415" i="12"/>
  <c r="M2416" i="12"/>
  <c r="M2417" i="12"/>
  <c r="M2418" i="12"/>
  <c r="M2419" i="12"/>
  <c r="M2420" i="12"/>
  <c r="M2421" i="12"/>
  <c r="M2422" i="12"/>
  <c r="M2423" i="12"/>
  <c r="M2424" i="12"/>
  <c r="M2425" i="12"/>
  <c r="M2426" i="12"/>
  <c r="M2427" i="12"/>
  <c r="M2428" i="12"/>
  <c r="M2429" i="12"/>
  <c r="M2430" i="12"/>
  <c r="M2431" i="12"/>
  <c r="M2432" i="12"/>
  <c r="M2433" i="12"/>
  <c r="M2434" i="12"/>
  <c r="M2435" i="12"/>
  <c r="M2436" i="12"/>
  <c r="M2437" i="12"/>
  <c r="M2438" i="12"/>
  <c r="M2439" i="12"/>
  <c r="M2440" i="12"/>
  <c r="M2441" i="12"/>
  <c r="M2442" i="12"/>
  <c r="M2443" i="12"/>
  <c r="M2444" i="12"/>
  <c r="M2445" i="12"/>
  <c r="M2446" i="12"/>
  <c r="M2447" i="12"/>
  <c r="M2448" i="12"/>
  <c r="M2449" i="12"/>
  <c r="M2450" i="12"/>
  <c r="M2451" i="12"/>
  <c r="M2452" i="12"/>
  <c r="M2453" i="12"/>
  <c r="M2454" i="12"/>
  <c r="M2455" i="12"/>
  <c r="M2456" i="12"/>
  <c r="M2457" i="12"/>
  <c r="M2458" i="12"/>
  <c r="M2459" i="12"/>
  <c r="M2460" i="12"/>
  <c r="M2461" i="12"/>
  <c r="M2462" i="12"/>
  <c r="M2463" i="12"/>
  <c r="M2464" i="12"/>
  <c r="M2465" i="12"/>
  <c r="M2466" i="12"/>
  <c r="M2467" i="12"/>
  <c r="M2468" i="12"/>
  <c r="M2469" i="12"/>
  <c r="M2470" i="12"/>
  <c r="M2471" i="12"/>
  <c r="M2472" i="12"/>
  <c r="M2473" i="12"/>
  <c r="M2474" i="12"/>
  <c r="M2475" i="12"/>
  <c r="M2476" i="12"/>
  <c r="M2477" i="12"/>
  <c r="M2478" i="12"/>
  <c r="M2479" i="12"/>
  <c r="M2480" i="12"/>
  <c r="M2481" i="12"/>
  <c r="M2482" i="12"/>
  <c r="M2483" i="12"/>
  <c r="M2484" i="12"/>
  <c r="M2485" i="12"/>
  <c r="M2486" i="12"/>
  <c r="M2487" i="12"/>
  <c r="M2488" i="12"/>
  <c r="M2489" i="12"/>
  <c r="M2490" i="12"/>
  <c r="M2491" i="12"/>
  <c r="M2492" i="12"/>
  <c r="M2493" i="12"/>
  <c r="M2494" i="12"/>
  <c r="M2495" i="12"/>
  <c r="M2496" i="12"/>
  <c r="M2497" i="12"/>
  <c r="M2498" i="12"/>
  <c r="M2499" i="12"/>
  <c r="M2500" i="12"/>
  <c r="M2501" i="12"/>
  <c r="M2502" i="12"/>
  <c r="M2503" i="12"/>
  <c r="M2504" i="12"/>
  <c r="M2505" i="12"/>
  <c r="M2506" i="12"/>
  <c r="M2507" i="12"/>
  <c r="M2508" i="12"/>
  <c r="M2509" i="12"/>
  <c r="M2510" i="12"/>
  <c r="M2511" i="12"/>
  <c r="M2512" i="12"/>
  <c r="M2513" i="12"/>
  <c r="M2514" i="12"/>
  <c r="M2515" i="12"/>
  <c r="M2516" i="12"/>
  <c r="M2517" i="12"/>
  <c r="M2518" i="12"/>
  <c r="M2519" i="12"/>
  <c r="M2520" i="12"/>
  <c r="M2521" i="12"/>
  <c r="M2522" i="12"/>
  <c r="M2523" i="12"/>
  <c r="M2524" i="12"/>
  <c r="M2525" i="12"/>
  <c r="M2526" i="12"/>
  <c r="M2527" i="12"/>
  <c r="M2528" i="12"/>
  <c r="M2529" i="12"/>
  <c r="M2530" i="12"/>
  <c r="M2531" i="12"/>
  <c r="M2532" i="12"/>
  <c r="M2533" i="12"/>
  <c r="M2534" i="12"/>
  <c r="M2535" i="12"/>
  <c r="M2536" i="12"/>
  <c r="M2537" i="12"/>
  <c r="M2538" i="12"/>
  <c r="M2539" i="12"/>
  <c r="M2540" i="12"/>
  <c r="M2541" i="12"/>
  <c r="M2542" i="12"/>
  <c r="M2543" i="12"/>
  <c r="M2544" i="12"/>
  <c r="M2545" i="12"/>
  <c r="M2546" i="12"/>
  <c r="M2547" i="12"/>
  <c r="M2548" i="12"/>
  <c r="M2549" i="12"/>
  <c r="M2550" i="12"/>
  <c r="M2551" i="12"/>
  <c r="M2552" i="12"/>
  <c r="M2553" i="12"/>
  <c r="M2554" i="12"/>
  <c r="M2555" i="12"/>
  <c r="M2556" i="12"/>
  <c r="M2557" i="12"/>
  <c r="M2558" i="12"/>
  <c r="M2559" i="12"/>
  <c r="M2560" i="12"/>
  <c r="M2561" i="12"/>
  <c r="M2562" i="12"/>
  <c r="M2563" i="12"/>
  <c r="M2564" i="12"/>
  <c r="M2565" i="12"/>
  <c r="M2566" i="12"/>
  <c r="M2567" i="12"/>
  <c r="M2568" i="12"/>
  <c r="M2569" i="12"/>
  <c r="M2570" i="12"/>
  <c r="M2571" i="12"/>
  <c r="M2572" i="12"/>
  <c r="M2573" i="12"/>
  <c r="M2574" i="12"/>
  <c r="M2575" i="12"/>
  <c r="M2576" i="12"/>
  <c r="M2577" i="12"/>
  <c r="M2578" i="12"/>
  <c r="M2579" i="12"/>
  <c r="M2580" i="12"/>
  <c r="M2581" i="12"/>
  <c r="M2582" i="12"/>
  <c r="M2583" i="12"/>
  <c r="M2584" i="12"/>
  <c r="M2585" i="12"/>
  <c r="M2586" i="12"/>
  <c r="M2587" i="12"/>
  <c r="M2588" i="12"/>
  <c r="M2589" i="12"/>
  <c r="M2590" i="12"/>
  <c r="M2591" i="12"/>
  <c r="M2592" i="12"/>
  <c r="M2593" i="12"/>
  <c r="M2594" i="12"/>
  <c r="M2595" i="12"/>
  <c r="M2596" i="12"/>
  <c r="M2597" i="12"/>
  <c r="M2598" i="12"/>
  <c r="M2599" i="12"/>
  <c r="M2600" i="12"/>
  <c r="M2601" i="12"/>
  <c r="M2602" i="12"/>
  <c r="M2603" i="12"/>
  <c r="M2604" i="12"/>
  <c r="M2605" i="12"/>
  <c r="M2606" i="12"/>
  <c r="M2607" i="12"/>
  <c r="M2608" i="12"/>
  <c r="M2609" i="12"/>
  <c r="M2610" i="12"/>
  <c r="M2611" i="12"/>
  <c r="M2612" i="12"/>
  <c r="M2613" i="12"/>
  <c r="M2614" i="12"/>
  <c r="M2615" i="12"/>
  <c r="M2616" i="12"/>
  <c r="M2617" i="12"/>
  <c r="M2618" i="12"/>
  <c r="M2619" i="12"/>
  <c r="M2620" i="12"/>
  <c r="M2621" i="12"/>
  <c r="M2622" i="12"/>
  <c r="M2623" i="12"/>
  <c r="M2624" i="12"/>
  <c r="M2625" i="12"/>
  <c r="M2626" i="12"/>
  <c r="M2627" i="12"/>
  <c r="M2628" i="12"/>
  <c r="M2629" i="12"/>
  <c r="M2630" i="12"/>
  <c r="M2631" i="12"/>
  <c r="M2632" i="12"/>
  <c r="M2633" i="12"/>
  <c r="M2634" i="12"/>
  <c r="M2635" i="12"/>
  <c r="M2636" i="12"/>
  <c r="M2637" i="12"/>
  <c r="M2638" i="12"/>
  <c r="M2639" i="12"/>
  <c r="M2640" i="12"/>
  <c r="M2641" i="12"/>
  <c r="M2642" i="12"/>
  <c r="M2643" i="12"/>
  <c r="M2644" i="12"/>
  <c r="M2645" i="12"/>
  <c r="M2646" i="12"/>
  <c r="M2647" i="12"/>
  <c r="M2648" i="12"/>
  <c r="M2649" i="12"/>
  <c r="M2650" i="12"/>
  <c r="M2651" i="12"/>
  <c r="M2652" i="12"/>
  <c r="M2653" i="12"/>
  <c r="M2654" i="12"/>
  <c r="M2655" i="12"/>
  <c r="M2656" i="12"/>
  <c r="M2657" i="12"/>
  <c r="M2658" i="12"/>
  <c r="M2659" i="12"/>
  <c r="M2660" i="12"/>
  <c r="M2661" i="12"/>
  <c r="M2662" i="12"/>
  <c r="M2663" i="12"/>
  <c r="M2664" i="12"/>
  <c r="M2665" i="12"/>
  <c r="M2666" i="12"/>
  <c r="M2667" i="12"/>
  <c r="M2668" i="12"/>
  <c r="M2669" i="12"/>
  <c r="M2670" i="12"/>
  <c r="M2671" i="12"/>
  <c r="M2672" i="12"/>
  <c r="M2673" i="12"/>
  <c r="M2674" i="12"/>
  <c r="M2675" i="12"/>
  <c r="M2676" i="12"/>
  <c r="M2677" i="12"/>
  <c r="M2678" i="12"/>
  <c r="M2679" i="12"/>
  <c r="M2680" i="12"/>
  <c r="M2681" i="12"/>
  <c r="M2682" i="12"/>
  <c r="M2683" i="12"/>
  <c r="M2684" i="12"/>
  <c r="M2685" i="12"/>
  <c r="M2686" i="12"/>
  <c r="M2687" i="12"/>
  <c r="M2688" i="12"/>
  <c r="M2689" i="12"/>
  <c r="M2690" i="12"/>
  <c r="M2691" i="12"/>
  <c r="M2692" i="12"/>
  <c r="M2693" i="12"/>
  <c r="M2694" i="12"/>
  <c r="M2695" i="12"/>
  <c r="M2696" i="12"/>
  <c r="M2697" i="12"/>
  <c r="M2698" i="12"/>
  <c r="M2699" i="12"/>
  <c r="M2700" i="12"/>
  <c r="M2701" i="12"/>
  <c r="M2702" i="12"/>
  <c r="M2703" i="12"/>
  <c r="M2704" i="12"/>
  <c r="M2705" i="12"/>
  <c r="M2706" i="12"/>
  <c r="M2707" i="12"/>
  <c r="M2708" i="12"/>
  <c r="M2709" i="12"/>
  <c r="M2710" i="12"/>
  <c r="M2711" i="12"/>
  <c r="M2712" i="12"/>
  <c r="M2713" i="12"/>
  <c r="M2714" i="12"/>
  <c r="M2715" i="12"/>
  <c r="M2716" i="12"/>
  <c r="M2717" i="12"/>
  <c r="M2718" i="12"/>
  <c r="M2719" i="12"/>
  <c r="M2720" i="12"/>
  <c r="M2721" i="12"/>
  <c r="M2722" i="12"/>
  <c r="M2723" i="12"/>
  <c r="M2724" i="12"/>
  <c r="M2725" i="12"/>
  <c r="M2726" i="12"/>
  <c r="M2727" i="12"/>
  <c r="M2728" i="12"/>
  <c r="M2729" i="12"/>
  <c r="M2730" i="12"/>
  <c r="M2731" i="12"/>
  <c r="M2732" i="12"/>
  <c r="M2733" i="12"/>
  <c r="M2734" i="12"/>
  <c r="M2735" i="12"/>
  <c r="M2736" i="12"/>
  <c r="M2737" i="12"/>
  <c r="M2738" i="12"/>
  <c r="M2739" i="12"/>
  <c r="M2740" i="12"/>
  <c r="M2741" i="12"/>
  <c r="M2742" i="12"/>
  <c r="M2743" i="12"/>
  <c r="M2744" i="12"/>
  <c r="M2745" i="12"/>
  <c r="M2746" i="12"/>
  <c r="M2747" i="12"/>
  <c r="M2748" i="12"/>
  <c r="M2749" i="12"/>
  <c r="M2750" i="12"/>
  <c r="M2751" i="12"/>
  <c r="M2752" i="12"/>
  <c r="M2753" i="12"/>
  <c r="M2754" i="12"/>
  <c r="M2755" i="12"/>
  <c r="M2756" i="12"/>
  <c r="M2757" i="12"/>
  <c r="M2758" i="12"/>
  <c r="M2759" i="12"/>
  <c r="M2760" i="12"/>
  <c r="M2761" i="12"/>
  <c r="M2762" i="12"/>
  <c r="M2763" i="12"/>
  <c r="M2764" i="12"/>
  <c r="M2765" i="12"/>
  <c r="M2766" i="12"/>
  <c r="M2767" i="12"/>
  <c r="M2768" i="12"/>
  <c r="M2769" i="12"/>
  <c r="M2770" i="12"/>
  <c r="M2771" i="12"/>
  <c r="M2772" i="12"/>
  <c r="M2773" i="12"/>
  <c r="M2774" i="12"/>
  <c r="M2775" i="12"/>
  <c r="M2776" i="12"/>
  <c r="M2777" i="12"/>
  <c r="M2778" i="12"/>
  <c r="M2779" i="12"/>
  <c r="M2780" i="12"/>
  <c r="M2781" i="12"/>
  <c r="M2782" i="12"/>
  <c r="M2783" i="12"/>
  <c r="M2784" i="12"/>
  <c r="M2785" i="12"/>
  <c r="M2786" i="12"/>
  <c r="M2787" i="12"/>
  <c r="M2788" i="12"/>
  <c r="M2789" i="12"/>
  <c r="M2790" i="12"/>
  <c r="M2791" i="12"/>
  <c r="M2792" i="12"/>
  <c r="M2793" i="12"/>
  <c r="M2794" i="12"/>
  <c r="M2795" i="12"/>
  <c r="M2796" i="12"/>
  <c r="M2797" i="12"/>
  <c r="M2798" i="12"/>
  <c r="M2799" i="12"/>
  <c r="M2800" i="12"/>
  <c r="M2801" i="12"/>
  <c r="M2802" i="12"/>
  <c r="M2803" i="12"/>
  <c r="M2804" i="12"/>
  <c r="M2805" i="12"/>
  <c r="M2806" i="12"/>
  <c r="M2807" i="12"/>
  <c r="M2808" i="12"/>
  <c r="M2809" i="12"/>
  <c r="M2810" i="12"/>
  <c r="M2811" i="12"/>
  <c r="M2812" i="12"/>
  <c r="M2813" i="12"/>
  <c r="M2814" i="12"/>
  <c r="M2815" i="12"/>
  <c r="M2816" i="12"/>
  <c r="M2817" i="12"/>
  <c r="M2818" i="12"/>
  <c r="M2819" i="12"/>
  <c r="M2820" i="12"/>
  <c r="M2821" i="12"/>
  <c r="M2822" i="12"/>
  <c r="M2823" i="12"/>
  <c r="M2824" i="12"/>
  <c r="M2825" i="12"/>
  <c r="M2826" i="12"/>
  <c r="M2827" i="12"/>
  <c r="M2828" i="12"/>
  <c r="M2829" i="12"/>
  <c r="M2830" i="12"/>
  <c r="M2831" i="12"/>
  <c r="M2832" i="12"/>
  <c r="M2833" i="12"/>
  <c r="M2834" i="12"/>
  <c r="M2835" i="12"/>
  <c r="M2836" i="12"/>
  <c r="M2837" i="12"/>
  <c r="M2838" i="12"/>
  <c r="M2839" i="12"/>
  <c r="M2840" i="12"/>
  <c r="M2841" i="12"/>
  <c r="M2842" i="12"/>
  <c r="M2843" i="12"/>
  <c r="M2844" i="12"/>
  <c r="M2845" i="12"/>
  <c r="M2846" i="12"/>
  <c r="M2847" i="12"/>
  <c r="M2848" i="12"/>
  <c r="M2849" i="12"/>
  <c r="M2850" i="12"/>
  <c r="M2851" i="12"/>
  <c r="M2852" i="12"/>
  <c r="M2853" i="12"/>
  <c r="M2854" i="12"/>
  <c r="M2855" i="12"/>
  <c r="M2856" i="12"/>
  <c r="M2857" i="12"/>
  <c r="M2858" i="12"/>
  <c r="M2859" i="12"/>
  <c r="M2860" i="12"/>
  <c r="M2861" i="12"/>
  <c r="M2862" i="12"/>
  <c r="M2863" i="12"/>
  <c r="M2864" i="12"/>
  <c r="M2865" i="12"/>
  <c r="M2866" i="12"/>
  <c r="M2867" i="12"/>
  <c r="M2868" i="12"/>
  <c r="M2869" i="12"/>
  <c r="M2870" i="12"/>
  <c r="M2871" i="12"/>
  <c r="M2872" i="12"/>
  <c r="M2873" i="12"/>
  <c r="M2874" i="12"/>
  <c r="M2875" i="12"/>
  <c r="M2876" i="12"/>
  <c r="M2877" i="12"/>
  <c r="M2878" i="12"/>
  <c r="M2879" i="12"/>
  <c r="M2880" i="12"/>
  <c r="M2881" i="12"/>
  <c r="M2882" i="12"/>
  <c r="M2883" i="12"/>
  <c r="M2884" i="12"/>
  <c r="M2885" i="12"/>
  <c r="M2886" i="12"/>
  <c r="M2887" i="12"/>
  <c r="M2888" i="12"/>
  <c r="M2889" i="12"/>
  <c r="M2890" i="12"/>
  <c r="M2891" i="12"/>
  <c r="M2892" i="12"/>
  <c r="M2893" i="12"/>
  <c r="M2894" i="12"/>
  <c r="M2895" i="12"/>
  <c r="M2896" i="12"/>
  <c r="M2897" i="12"/>
  <c r="M2898" i="12"/>
  <c r="M2899" i="12"/>
  <c r="M2900" i="12"/>
  <c r="M2901" i="12"/>
  <c r="M2902" i="12"/>
  <c r="M2903" i="12"/>
  <c r="M2904" i="12"/>
  <c r="M2905" i="12"/>
  <c r="M2906" i="12"/>
  <c r="M2907" i="12"/>
  <c r="M2908" i="12"/>
  <c r="M2909" i="12"/>
  <c r="M2910" i="12"/>
  <c r="M2911" i="12"/>
  <c r="M2912" i="12"/>
  <c r="M2913" i="12"/>
  <c r="M2914" i="12"/>
  <c r="M2915" i="12"/>
  <c r="M2916" i="12"/>
  <c r="M2917" i="12"/>
  <c r="M2918" i="12"/>
  <c r="M2919" i="12"/>
  <c r="M2920" i="12"/>
  <c r="M2921" i="12"/>
  <c r="M2922" i="12"/>
  <c r="M2923" i="12"/>
  <c r="M2924" i="12"/>
  <c r="M2925" i="12"/>
  <c r="M2926" i="12"/>
  <c r="M2927" i="12"/>
  <c r="M2928" i="12"/>
  <c r="M2929" i="12"/>
  <c r="M2930" i="12"/>
  <c r="M2931" i="12"/>
  <c r="M2932" i="12"/>
  <c r="M2933" i="12"/>
  <c r="M2934" i="12"/>
  <c r="M2935" i="12"/>
  <c r="M2936" i="12"/>
  <c r="M2937" i="12"/>
  <c r="M2938" i="12"/>
  <c r="M2939" i="12"/>
  <c r="M2940" i="12"/>
  <c r="M2941" i="12"/>
  <c r="M2942" i="12"/>
  <c r="M2943" i="12"/>
  <c r="M2944" i="12"/>
  <c r="M2945" i="12"/>
  <c r="M2946" i="12"/>
  <c r="M2947" i="12"/>
  <c r="M2948" i="12"/>
  <c r="M2949" i="12"/>
  <c r="M2950" i="12"/>
  <c r="M2951" i="12"/>
  <c r="M2952" i="12"/>
  <c r="M2953" i="12"/>
  <c r="M2954" i="12"/>
  <c r="M2955" i="12"/>
  <c r="M2956" i="12"/>
  <c r="M2957" i="12"/>
  <c r="M2958" i="12"/>
  <c r="M2959" i="12"/>
  <c r="M2960" i="12"/>
  <c r="M2961" i="12"/>
  <c r="M2962" i="12"/>
  <c r="M2963" i="12"/>
  <c r="M2964" i="12"/>
  <c r="M2965" i="12"/>
  <c r="M2966" i="12"/>
  <c r="M2967" i="12"/>
  <c r="M2968" i="12"/>
  <c r="M2969" i="12"/>
  <c r="M2970" i="12"/>
  <c r="M2971" i="12"/>
  <c r="M2972" i="12"/>
  <c r="M2973" i="12"/>
  <c r="M2974" i="12"/>
  <c r="M2975" i="12"/>
  <c r="M2976" i="12"/>
  <c r="M2977" i="12"/>
  <c r="M2978" i="12"/>
  <c r="M2979" i="12"/>
  <c r="M2980" i="12"/>
  <c r="M2981" i="12"/>
  <c r="M2982" i="12"/>
  <c r="M2983" i="12"/>
  <c r="M2984" i="12"/>
  <c r="M2985" i="12"/>
  <c r="M2986" i="12"/>
  <c r="M2987" i="12"/>
  <c r="M2988" i="12"/>
  <c r="M2989" i="12"/>
  <c r="M2990" i="12"/>
  <c r="M2991" i="12"/>
  <c r="M2992" i="12"/>
  <c r="M2993" i="12"/>
  <c r="M2994" i="12"/>
  <c r="M2995" i="12"/>
  <c r="M2996" i="12"/>
  <c r="M2997" i="12"/>
  <c r="M2998" i="12"/>
  <c r="M2999" i="12"/>
  <c r="M3000" i="12"/>
  <c r="M3001" i="12"/>
  <c r="M3002" i="12"/>
  <c r="M3003" i="12"/>
  <c r="M3004" i="12"/>
  <c r="M3005" i="12"/>
  <c r="M3006" i="12"/>
  <c r="M3007" i="12"/>
  <c r="M3008" i="12"/>
  <c r="M3009" i="12"/>
  <c r="M3010" i="12"/>
  <c r="M3011" i="12"/>
  <c r="M3012" i="12"/>
  <c r="M3013" i="12"/>
  <c r="M3014" i="12"/>
  <c r="M3015" i="12"/>
  <c r="M3016" i="12"/>
  <c r="M3017" i="12"/>
  <c r="M3018" i="12"/>
  <c r="M3019" i="12"/>
  <c r="M3020" i="12"/>
  <c r="M3021" i="12"/>
  <c r="M3022" i="12"/>
  <c r="M3023" i="12"/>
  <c r="M3024" i="12"/>
  <c r="M3025" i="12"/>
  <c r="M3026" i="12"/>
  <c r="M3027" i="12"/>
  <c r="M3028" i="12"/>
  <c r="M3029" i="12"/>
  <c r="M3030" i="12"/>
  <c r="M3031" i="12"/>
  <c r="M3032" i="12"/>
  <c r="M3033" i="12"/>
  <c r="M3034" i="12"/>
  <c r="M3035" i="12"/>
  <c r="M3036" i="12"/>
  <c r="M3037" i="12"/>
  <c r="M3038" i="12"/>
  <c r="M3039" i="12"/>
  <c r="M3040" i="12"/>
  <c r="M3041" i="12"/>
  <c r="M3042" i="12"/>
  <c r="M3043" i="12"/>
  <c r="M3044" i="12"/>
  <c r="M3045" i="12"/>
  <c r="M3046" i="12"/>
  <c r="M3047" i="12"/>
  <c r="M3048" i="12"/>
  <c r="M3049" i="12"/>
  <c r="M3050" i="12"/>
  <c r="M3051" i="12"/>
  <c r="M3052" i="12"/>
  <c r="M3053" i="12"/>
  <c r="M3054" i="12"/>
  <c r="M3055" i="12"/>
  <c r="M3056" i="12"/>
  <c r="M3057" i="12"/>
  <c r="M3058" i="12"/>
  <c r="M3059" i="12"/>
  <c r="M3060" i="12"/>
  <c r="M3061" i="12"/>
  <c r="M3062" i="12"/>
  <c r="M3063" i="12"/>
  <c r="M3064" i="12"/>
  <c r="M3065" i="12"/>
  <c r="M3066" i="12"/>
  <c r="M3067" i="12"/>
  <c r="M3068" i="12"/>
  <c r="M3069" i="12"/>
  <c r="M3070" i="12"/>
  <c r="M3071" i="12"/>
  <c r="M3072" i="12"/>
  <c r="M3073" i="12"/>
  <c r="M3074" i="12"/>
  <c r="M3075" i="12"/>
  <c r="M3076" i="12"/>
  <c r="M3077" i="12"/>
  <c r="M3078" i="12"/>
  <c r="M3079" i="12"/>
  <c r="M3080" i="12"/>
  <c r="M3081" i="12"/>
  <c r="M3082" i="12"/>
  <c r="M3083" i="12"/>
  <c r="M3084" i="12"/>
  <c r="M3085" i="12"/>
  <c r="M3086" i="12"/>
  <c r="M3087" i="12"/>
  <c r="M3088" i="12"/>
  <c r="M3089" i="12"/>
  <c r="M3090" i="12"/>
  <c r="M3091" i="12"/>
  <c r="M3092" i="12"/>
  <c r="M3093" i="12"/>
  <c r="M3094" i="12"/>
  <c r="M3095" i="12"/>
  <c r="M3096" i="12"/>
  <c r="M3097" i="12"/>
  <c r="M3098" i="12"/>
  <c r="M3099" i="12"/>
  <c r="M3100" i="12"/>
  <c r="M3101" i="12"/>
  <c r="M3102" i="12"/>
  <c r="M3103" i="12"/>
  <c r="M3104" i="12"/>
  <c r="M3105" i="12"/>
  <c r="M3106" i="12"/>
  <c r="M3107" i="12"/>
  <c r="M3108" i="12"/>
  <c r="M3109" i="12"/>
  <c r="M3110" i="12"/>
  <c r="M3111" i="12"/>
  <c r="M3112" i="12"/>
  <c r="M3113" i="12"/>
  <c r="M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L750" i="12"/>
  <c r="L751" i="12"/>
  <c r="L752" i="12"/>
  <c r="L753" i="12"/>
  <c r="L754" i="12"/>
  <c r="L755" i="12"/>
  <c r="L756" i="12"/>
  <c r="L757" i="12"/>
  <c r="L758" i="12"/>
  <c r="L759" i="12"/>
  <c r="L760" i="12"/>
  <c r="L761" i="12"/>
  <c r="L762" i="12"/>
  <c r="L763" i="12"/>
  <c r="L764" i="12"/>
  <c r="L765" i="12"/>
  <c r="L766" i="12"/>
  <c r="L767" i="12"/>
  <c r="L768" i="12"/>
  <c r="L769" i="12"/>
  <c r="L770" i="12"/>
  <c r="L771" i="12"/>
  <c r="L772" i="12"/>
  <c r="L773" i="12"/>
  <c r="L774" i="12"/>
  <c r="L775" i="12"/>
  <c r="L776" i="12"/>
  <c r="L777" i="12"/>
  <c r="L778" i="12"/>
  <c r="L779" i="12"/>
  <c r="L780" i="12"/>
  <c r="L781" i="12"/>
  <c r="L782" i="12"/>
  <c r="L783" i="12"/>
  <c r="L784" i="12"/>
  <c r="L785" i="12"/>
  <c r="L786" i="12"/>
  <c r="L787" i="12"/>
  <c r="L788" i="12"/>
  <c r="L789" i="12"/>
  <c r="L790" i="12"/>
  <c r="L791" i="12"/>
  <c r="L792" i="12"/>
  <c r="L793" i="12"/>
  <c r="L794" i="12"/>
  <c r="L795" i="12"/>
  <c r="L796" i="12"/>
  <c r="L797" i="12"/>
  <c r="L798" i="12"/>
  <c r="L799" i="12"/>
  <c r="L800" i="12"/>
  <c r="L801" i="12"/>
  <c r="L802" i="12"/>
  <c r="L803" i="12"/>
  <c r="L804" i="12"/>
  <c r="L805" i="12"/>
  <c r="L806" i="12"/>
  <c r="L807" i="12"/>
  <c r="L808" i="12"/>
  <c r="L809" i="12"/>
  <c r="L810" i="12"/>
  <c r="L811" i="12"/>
  <c r="L812" i="12"/>
  <c r="L813" i="12"/>
  <c r="L814" i="12"/>
  <c r="L815" i="12"/>
  <c r="L816" i="12"/>
  <c r="L817" i="12"/>
  <c r="L818" i="12"/>
  <c r="L819" i="12"/>
  <c r="L820" i="12"/>
  <c r="L821" i="12"/>
  <c r="L822" i="12"/>
  <c r="L823" i="12"/>
  <c r="L824" i="12"/>
  <c r="L825" i="12"/>
  <c r="L826" i="12"/>
  <c r="L827" i="12"/>
  <c r="L828" i="12"/>
  <c r="L829" i="12"/>
  <c r="L830" i="12"/>
  <c r="L831" i="12"/>
  <c r="L832" i="12"/>
  <c r="L833" i="12"/>
  <c r="L834" i="12"/>
  <c r="L835" i="12"/>
  <c r="L836" i="12"/>
  <c r="L837" i="12"/>
  <c r="L838" i="12"/>
  <c r="L839" i="12"/>
  <c r="L840" i="12"/>
  <c r="L841" i="12"/>
  <c r="L842" i="12"/>
  <c r="L843" i="12"/>
  <c r="L844" i="12"/>
  <c r="L845" i="12"/>
  <c r="L846" i="12"/>
  <c r="L847" i="12"/>
  <c r="L848" i="12"/>
  <c r="L849" i="12"/>
  <c r="L850" i="12"/>
  <c r="L851" i="12"/>
  <c r="L852" i="12"/>
  <c r="L853" i="12"/>
  <c r="L854" i="12"/>
  <c r="L855" i="12"/>
  <c r="L856" i="12"/>
  <c r="L857" i="12"/>
  <c r="L858" i="12"/>
  <c r="L859" i="12"/>
  <c r="L860" i="12"/>
  <c r="L861" i="12"/>
  <c r="L862" i="12"/>
  <c r="L863" i="12"/>
  <c r="L864" i="12"/>
  <c r="L865" i="12"/>
  <c r="L866" i="12"/>
  <c r="L867" i="12"/>
  <c r="L868" i="12"/>
  <c r="L869" i="12"/>
  <c r="L870" i="12"/>
  <c r="L871" i="12"/>
  <c r="L872" i="12"/>
  <c r="L873" i="12"/>
  <c r="L874" i="12"/>
  <c r="L875" i="12"/>
  <c r="L876" i="12"/>
  <c r="L877" i="12"/>
  <c r="L878" i="12"/>
  <c r="L879" i="12"/>
  <c r="L880" i="12"/>
  <c r="L881" i="12"/>
  <c r="L882" i="12"/>
  <c r="L883" i="12"/>
  <c r="L884" i="12"/>
  <c r="L885" i="12"/>
  <c r="L886" i="12"/>
  <c r="L887" i="12"/>
  <c r="L888" i="12"/>
  <c r="L889" i="12"/>
  <c r="L890" i="12"/>
  <c r="L891" i="12"/>
  <c r="L892" i="12"/>
  <c r="L893" i="12"/>
  <c r="L894" i="12"/>
  <c r="L895" i="12"/>
  <c r="L896" i="12"/>
  <c r="L897" i="12"/>
  <c r="L898" i="12"/>
  <c r="L899" i="12"/>
  <c r="L900" i="12"/>
  <c r="L901" i="12"/>
  <c r="L902" i="12"/>
  <c r="L903" i="12"/>
  <c r="L904" i="12"/>
  <c r="L905" i="12"/>
  <c r="L906" i="12"/>
  <c r="L907" i="12"/>
  <c r="L908" i="12"/>
  <c r="L909" i="12"/>
  <c r="L910" i="12"/>
  <c r="L911" i="12"/>
  <c r="L912" i="12"/>
  <c r="L913" i="12"/>
  <c r="L914" i="12"/>
  <c r="L915" i="12"/>
  <c r="L916" i="12"/>
  <c r="L917" i="12"/>
  <c r="L918" i="12"/>
  <c r="L919" i="12"/>
  <c r="L920" i="12"/>
  <c r="L921" i="12"/>
  <c r="L922" i="12"/>
  <c r="L923" i="12"/>
  <c r="L924" i="12"/>
  <c r="L925" i="12"/>
  <c r="L926" i="12"/>
  <c r="L927" i="12"/>
  <c r="L928" i="12"/>
  <c r="L929" i="12"/>
  <c r="L930" i="12"/>
  <c r="L931" i="12"/>
  <c r="L932" i="12"/>
  <c r="L933" i="12"/>
  <c r="L934" i="12"/>
  <c r="L935" i="12"/>
  <c r="L936" i="12"/>
  <c r="L937" i="12"/>
  <c r="L938" i="12"/>
  <c r="L939" i="12"/>
  <c r="L940" i="12"/>
  <c r="L941" i="12"/>
  <c r="L942" i="12"/>
  <c r="L943" i="12"/>
  <c r="L944" i="12"/>
  <c r="L945" i="12"/>
  <c r="L946" i="12"/>
  <c r="L947" i="12"/>
  <c r="L948" i="12"/>
  <c r="L949" i="12"/>
  <c r="L950" i="12"/>
  <c r="L951" i="12"/>
  <c r="L952" i="12"/>
  <c r="L953" i="12"/>
  <c r="L954" i="12"/>
  <c r="L955" i="12"/>
  <c r="L956" i="12"/>
  <c r="L957" i="12"/>
  <c r="L958" i="12"/>
  <c r="L959" i="12"/>
  <c r="L960" i="12"/>
  <c r="L961" i="12"/>
  <c r="L962" i="12"/>
  <c r="L963" i="12"/>
  <c r="L964" i="12"/>
  <c r="L965" i="12"/>
  <c r="L966" i="12"/>
  <c r="L967" i="12"/>
  <c r="L968" i="12"/>
  <c r="L969" i="12"/>
  <c r="L970" i="12"/>
  <c r="L971" i="12"/>
  <c r="L972" i="12"/>
  <c r="L973" i="12"/>
  <c r="L974" i="12"/>
  <c r="L975" i="12"/>
  <c r="L976" i="12"/>
  <c r="L977" i="12"/>
  <c r="L978" i="12"/>
  <c r="L979" i="12"/>
  <c r="L980" i="12"/>
  <c r="L981" i="12"/>
  <c r="L982" i="12"/>
  <c r="L983" i="12"/>
  <c r="L984" i="12"/>
  <c r="L985" i="12"/>
  <c r="L986" i="12"/>
  <c r="L987" i="12"/>
  <c r="L988" i="12"/>
  <c r="L989" i="12"/>
  <c r="L990" i="12"/>
  <c r="L991" i="12"/>
  <c r="L992" i="12"/>
  <c r="L993" i="12"/>
  <c r="L994" i="12"/>
  <c r="L995" i="12"/>
  <c r="L996" i="12"/>
  <c r="L997" i="12"/>
  <c r="L998" i="12"/>
  <c r="L999" i="12"/>
  <c r="L1000" i="12"/>
  <c r="L1001" i="12"/>
  <c r="L1002" i="12"/>
  <c r="L1003" i="12"/>
  <c r="L1004" i="12"/>
  <c r="L1005" i="12"/>
  <c r="L1006" i="12"/>
  <c r="L1007" i="12"/>
  <c r="L1008" i="12"/>
  <c r="L1009" i="12"/>
  <c r="L1010" i="12"/>
  <c r="L1011" i="12"/>
  <c r="L1012" i="12"/>
  <c r="L1013" i="12"/>
  <c r="L1014" i="12"/>
  <c r="L1015" i="12"/>
  <c r="L1016" i="12"/>
  <c r="L1017" i="12"/>
  <c r="L1018" i="12"/>
  <c r="L1019" i="12"/>
  <c r="L1020" i="12"/>
  <c r="L1021" i="12"/>
  <c r="L1022" i="12"/>
  <c r="L1023" i="12"/>
  <c r="L1024" i="12"/>
  <c r="L1025" i="12"/>
  <c r="L1026" i="12"/>
  <c r="L1027" i="12"/>
  <c r="L1028" i="12"/>
  <c r="L1029" i="12"/>
  <c r="L1030" i="12"/>
  <c r="L1031" i="12"/>
  <c r="L1032" i="12"/>
  <c r="L1033" i="12"/>
  <c r="L1034" i="12"/>
  <c r="L1035" i="12"/>
  <c r="L1036" i="12"/>
  <c r="L1037" i="12"/>
  <c r="L1038" i="12"/>
  <c r="L1039" i="12"/>
  <c r="L1040" i="12"/>
  <c r="L1041" i="12"/>
  <c r="L1042" i="12"/>
  <c r="L1043" i="12"/>
  <c r="L1044" i="12"/>
  <c r="L1045" i="12"/>
  <c r="L1046" i="12"/>
  <c r="L1047" i="12"/>
  <c r="L1048" i="12"/>
  <c r="L1049" i="12"/>
  <c r="L1050" i="12"/>
  <c r="L1051" i="12"/>
  <c r="L1052" i="12"/>
  <c r="L1053" i="12"/>
  <c r="L1054" i="12"/>
  <c r="L1055" i="12"/>
  <c r="L1056" i="12"/>
  <c r="L1057" i="12"/>
  <c r="L1058" i="12"/>
  <c r="L1059" i="12"/>
  <c r="L1060" i="12"/>
  <c r="L1061" i="12"/>
  <c r="L1062" i="12"/>
  <c r="L1063" i="12"/>
  <c r="L1064" i="12"/>
  <c r="L1065" i="12"/>
  <c r="L1066" i="12"/>
  <c r="L1067" i="12"/>
  <c r="L1068" i="12"/>
  <c r="L1069" i="12"/>
  <c r="L1070" i="12"/>
  <c r="L1071" i="12"/>
  <c r="L1072" i="12"/>
  <c r="L1073" i="12"/>
  <c r="L1074" i="12"/>
  <c r="L1075" i="12"/>
  <c r="L1076" i="12"/>
  <c r="L1077" i="12"/>
  <c r="L1078" i="12"/>
  <c r="L1079" i="12"/>
  <c r="L1080" i="12"/>
  <c r="L1081" i="12"/>
  <c r="L1082" i="12"/>
  <c r="L1083" i="12"/>
  <c r="L1084" i="12"/>
  <c r="L1085" i="12"/>
  <c r="L1086" i="12"/>
  <c r="L1087" i="12"/>
  <c r="L1088" i="12"/>
  <c r="L1089" i="12"/>
  <c r="L1090" i="12"/>
  <c r="L1091" i="12"/>
  <c r="L1092" i="12"/>
  <c r="L1093" i="12"/>
  <c r="L1094" i="12"/>
  <c r="L1095" i="12"/>
  <c r="L1096" i="12"/>
  <c r="L1097" i="12"/>
  <c r="L1098" i="12"/>
  <c r="L1099" i="12"/>
  <c r="L1100" i="12"/>
  <c r="L1101" i="12"/>
  <c r="L1102" i="12"/>
  <c r="L1103" i="12"/>
  <c r="L1104" i="12"/>
  <c r="L1105" i="12"/>
  <c r="L1106" i="12"/>
  <c r="L1107" i="12"/>
  <c r="L1108" i="12"/>
  <c r="L1109" i="12"/>
  <c r="L1110" i="12"/>
  <c r="L1111" i="12"/>
  <c r="L1112" i="12"/>
  <c r="L1113" i="12"/>
  <c r="L1114" i="12"/>
  <c r="L1115" i="12"/>
  <c r="L1116" i="12"/>
  <c r="L1117" i="12"/>
  <c r="L1118" i="12"/>
  <c r="L1119" i="12"/>
  <c r="L1120" i="12"/>
  <c r="L1121" i="12"/>
  <c r="L1122" i="12"/>
  <c r="L1123" i="12"/>
  <c r="L1124" i="12"/>
  <c r="L1125" i="12"/>
  <c r="L1126" i="12"/>
  <c r="L1127" i="12"/>
  <c r="L1128" i="12"/>
  <c r="L1129" i="12"/>
  <c r="L1130" i="12"/>
  <c r="L1131" i="12"/>
  <c r="L1132" i="12"/>
  <c r="L1133" i="12"/>
  <c r="L1134" i="12"/>
  <c r="L1135" i="12"/>
  <c r="L1136" i="12"/>
  <c r="L1137" i="12"/>
  <c r="L1138" i="12"/>
  <c r="L1139" i="12"/>
  <c r="L1140" i="12"/>
  <c r="L1141" i="12"/>
  <c r="L1142" i="12"/>
  <c r="L1143" i="12"/>
  <c r="L1144" i="12"/>
  <c r="L1145" i="12"/>
  <c r="L1146" i="12"/>
  <c r="L1147" i="12"/>
  <c r="L1148" i="12"/>
  <c r="L1149" i="12"/>
  <c r="L1150" i="12"/>
  <c r="L1151" i="12"/>
  <c r="L1152" i="12"/>
  <c r="L1153" i="12"/>
  <c r="L1154" i="12"/>
  <c r="L1155" i="12"/>
  <c r="L1156" i="12"/>
  <c r="L1157" i="12"/>
  <c r="L1158" i="12"/>
  <c r="L1159" i="12"/>
  <c r="L1160" i="12"/>
  <c r="L1161" i="12"/>
  <c r="L1162" i="12"/>
  <c r="L1163" i="12"/>
  <c r="L1164" i="12"/>
  <c r="L1165" i="12"/>
  <c r="L1166" i="12"/>
  <c r="L1167" i="12"/>
  <c r="L1168" i="12"/>
  <c r="L1169" i="12"/>
  <c r="L1170" i="12"/>
  <c r="L1171" i="12"/>
  <c r="L1172" i="12"/>
  <c r="L1173" i="12"/>
  <c r="L1174" i="12"/>
  <c r="L1175" i="12"/>
  <c r="L1176" i="12"/>
  <c r="L1177" i="12"/>
  <c r="L1178" i="12"/>
  <c r="L1179" i="12"/>
  <c r="L1180" i="12"/>
  <c r="L1181" i="12"/>
  <c r="L1182" i="12"/>
  <c r="L1183" i="12"/>
  <c r="L1184" i="12"/>
  <c r="L1185" i="12"/>
  <c r="L1186" i="12"/>
  <c r="L1187" i="12"/>
  <c r="L1188" i="12"/>
  <c r="L1189" i="12"/>
  <c r="L1190" i="12"/>
  <c r="L1191" i="12"/>
  <c r="L1192" i="12"/>
  <c r="L1193" i="12"/>
  <c r="L1194" i="12"/>
  <c r="L1195" i="12"/>
  <c r="L1196" i="12"/>
  <c r="L1197" i="12"/>
  <c r="L1198" i="12"/>
  <c r="L1199" i="12"/>
  <c r="L1200" i="12"/>
  <c r="L1201" i="12"/>
  <c r="L1202" i="12"/>
  <c r="L1203" i="12"/>
  <c r="L1204" i="12"/>
  <c r="L1205" i="12"/>
  <c r="L1206" i="12"/>
  <c r="L1207" i="12"/>
  <c r="L1208" i="12"/>
  <c r="L1209" i="12"/>
  <c r="L1210" i="12"/>
  <c r="L1211" i="12"/>
  <c r="L1212" i="12"/>
  <c r="L1213" i="12"/>
  <c r="L1214" i="12"/>
  <c r="L1215" i="12"/>
  <c r="L1216" i="12"/>
  <c r="L1217" i="12"/>
  <c r="L1218" i="12"/>
  <c r="L1219" i="12"/>
  <c r="L1220" i="12"/>
  <c r="L1221" i="12"/>
  <c r="L1222" i="12"/>
  <c r="L1223" i="12"/>
  <c r="L1224" i="12"/>
  <c r="L1225" i="12"/>
  <c r="L1226" i="12"/>
  <c r="L1227" i="12"/>
  <c r="L1228" i="12"/>
  <c r="L1229" i="12"/>
  <c r="L1230" i="12"/>
  <c r="L1231" i="12"/>
  <c r="L1232" i="12"/>
  <c r="L1233" i="12"/>
  <c r="L1234" i="12"/>
  <c r="L1235" i="12"/>
  <c r="L1236" i="12"/>
  <c r="L1237" i="12"/>
  <c r="L1238" i="12"/>
  <c r="L1239" i="12"/>
  <c r="L1240" i="12"/>
  <c r="L1241" i="12"/>
  <c r="L1242" i="12"/>
  <c r="L1243" i="12"/>
  <c r="L1244" i="12"/>
  <c r="L1245" i="12"/>
  <c r="L1246" i="12"/>
  <c r="L1247" i="12"/>
  <c r="L1248" i="12"/>
  <c r="L1249" i="12"/>
  <c r="L1250" i="12"/>
  <c r="L1251" i="12"/>
  <c r="L1252" i="12"/>
  <c r="L1253" i="12"/>
  <c r="L1254" i="12"/>
  <c r="L1255" i="12"/>
  <c r="L1256" i="12"/>
  <c r="L1257" i="12"/>
  <c r="L1258" i="12"/>
  <c r="L1259" i="12"/>
  <c r="L1260" i="12"/>
  <c r="L1261" i="12"/>
  <c r="L1262" i="12"/>
  <c r="L1263" i="12"/>
  <c r="L1264" i="12"/>
  <c r="L1265" i="12"/>
  <c r="L1266" i="12"/>
  <c r="L1267" i="12"/>
  <c r="L1268" i="12"/>
  <c r="L1269" i="12"/>
  <c r="L1270" i="12"/>
  <c r="L1271" i="12"/>
  <c r="L1272" i="12"/>
  <c r="L1273" i="12"/>
  <c r="L1274" i="12"/>
  <c r="L1275" i="12"/>
  <c r="L1276" i="12"/>
  <c r="L1277" i="12"/>
  <c r="L1278" i="12"/>
  <c r="L1279" i="12"/>
  <c r="L1280" i="12"/>
  <c r="L1281" i="12"/>
  <c r="L1282" i="12"/>
  <c r="L1283" i="12"/>
  <c r="L1284" i="12"/>
  <c r="L1285" i="12"/>
  <c r="L1286" i="12"/>
  <c r="L1287" i="12"/>
  <c r="L1288" i="12"/>
  <c r="L1289" i="12"/>
  <c r="L1290" i="12"/>
  <c r="L1291" i="12"/>
  <c r="L1292" i="12"/>
  <c r="L1293" i="12"/>
  <c r="L1294" i="12"/>
  <c r="L1295" i="12"/>
  <c r="L1296" i="12"/>
  <c r="L1297" i="12"/>
  <c r="L1298" i="12"/>
  <c r="L1299" i="12"/>
  <c r="L1300" i="12"/>
  <c r="L1301" i="12"/>
  <c r="L1302" i="12"/>
  <c r="L1303" i="12"/>
  <c r="L1304" i="12"/>
  <c r="L1305" i="12"/>
  <c r="L1306" i="12"/>
  <c r="L1307" i="12"/>
  <c r="L1308" i="12"/>
  <c r="L1309" i="12"/>
  <c r="L1310" i="12"/>
  <c r="L1311" i="12"/>
  <c r="L1312" i="12"/>
  <c r="L1313" i="12"/>
  <c r="L1314" i="12"/>
  <c r="L1315" i="12"/>
  <c r="L1316" i="12"/>
  <c r="L1317" i="12"/>
  <c r="L1318" i="12"/>
  <c r="L1319" i="12"/>
  <c r="L1320" i="12"/>
  <c r="L1321" i="12"/>
  <c r="L1322" i="12"/>
  <c r="L1323" i="12"/>
  <c r="L1324" i="12"/>
  <c r="L1325" i="12"/>
  <c r="L1326" i="12"/>
  <c r="L1327" i="12"/>
  <c r="L1328" i="12"/>
  <c r="L1329" i="12"/>
  <c r="L1330" i="12"/>
  <c r="L1331" i="12"/>
  <c r="L1332" i="12"/>
  <c r="L1333" i="12"/>
  <c r="L1334" i="12"/>
  <c r="L1335" i="12"/>
  <c r="L1336" i="12"/>
  <c r="L1337" i="12"/>
  <c r="L1338" i="12"/>
  <c r="L1339" i="12"/>
  <c r="L1340" i="12"/>
  <c r="L1341" i="12"/>
  <c r="L1342" i="12"/>
  <c r="L1343" i="12"/>
  <c r="L1344" i="12"/>
  <c r="L1345" i="12"/>
  <c r="L1346" i="12"/>
  <c r="L1347" i="12"/>
  <c r="L1348" i="12"/>
  <c r="L1349" i="12"/>
  <c r="L1350" i="12"/>
  <c r="L1351" i="12"/>
  <c r="L1352" i="12"/>
  <c r="L1353" i="12"/>
  <c r="L1354" i="12"/>
  <c r="L1355" i="12"/>
  <c r="L1356" i="12"/>
  <c r="L1357" i="12"/>
  <c r="L1358" i="12"/>
  <c r="L1359" i="12"/>
  <c r="L1360" i="12"/>
  <c r="L1361" i="12"/>
  <c r="L1362" i="12"/>
  <c r="L1363" i="12"/>
  <c r="L1364" i="12"/>
  <c r="L1365" i="12"/>
  <c r="L1366" i="12"/>
  <c r="L1367" i="12"/>
  <c r="L1368" i="12"/>
  <c r="L1369" i="12"/>
  <c r="L1370" i="12"/>
  <c r="L1371" i="12"/>
  <c r="L1372" i="12"/>
  <c r="L1373" i="12"/>
  <c r="L1374" i="12"/>
  <c r="L1375" i="12"/>
  <c r="L1376" i="12"/>
  <c r="L1377" i="12"/>
  <c r="L1378" i="12"/>
  <c r="L1379" i="12"/>
  <c r="L1380" i="12"/>
  <c r="L1381" i="12"/>
  <c r="L1382" i="12"/>
  <c r="L1383" i="12"/>
  <c r="L1384" i="12"/>
  <c r="L1385" i="12"/>
  <c r="L1386" i="12"/>
  <c r="L1387" i="12"/>
  <c r="L1388" i="12"/>
  <c r="L1389" i="12"/>
  <c r="L1390" i="12"/>
  <c r="L1391" i="12"/>
  <c r="L1392" i="12"/>
  <c r="L1393" i="12"/>
  <c r="L1394" i="12"/>
  <c r="L1395" i="12"/>
  <c r="L1396" i="12"/>
  <c r="L1397" i="12"/>
  <c r="L1398" i="12"/>
  <c r="L1399" i="12"/>
  <c r="L1400" i="12"/>
  <c r="L1401" i="12"/>
  <c r="L1402" i="12"/>
  <c r="L1403" i="12"/>
  <c r="L1404" i="12"/>
  <c r="L1405" i="12"/>
  <c r="L1406" i="12"/>
  <c r="L1407" i="12"/>
  <c r="L1408" i="12"/>
  <c r="L1409" i="12"/>
  <c r="L1410" i="12"/>
  <c r="L1411" i="12"/>
  <c r="L1412" i="12"/>
  <c r="L1413" i="12"/>
  <c r="L1414" i="12"/>
  <c r="L1415" i="12"/>
  <c r="L1416" i="12"/>
  <c r="L1417" i="12"/>
  <c r="L1418" i="12"/>
  <c r="L1419" i="12"/>
  <c r="L1420" i="12"/>
  <c r="L1421" i="12"/>
  <c r="L1422" i="12"/>
  <c r="L1423" i="12"/>
  <c r="L1424" i="12"/>
  <c r="L1425" i="12"/>
  <c r="L1426" i="12"/>
  <c r="L1427" i="12"/>
  <c r="L1428" i="12"/>
  <c r="L1429" i="12"/>
  <c r="L1430" i="12"/>
  <c r="L1431" i="12"/>
  <c r="L1432" i="12"/>
  <c r="L1433" i="12"/>
  <c r="L1434" i="12"/>
  <c r="L1435" i="12"/>
  <c r="L1436" i="12"/>
  <c r="L1437" i="12"/>
  <c r="L1438" i="12"/>
  <c r="L1439" i="12"/>
  <c r="L1440" i="12"/>
  <c r="L1441" i="12"/>
  <c r="L1442" i="12"/>
  <c r="L1443" i="12"/>
  <c r="L1444" i="12"/>
  <c r="L1445" i="12"/>
  <c r="L1446" i="12"/>
  <c r="L1447" i="12"/>
  <c r="L1448" i="12"/>
  <c r="L1449" i="12"/>
  <c r="L1450" i="12"/>
  <c r="L1451" i="12"/>
  <c r="L1452" i="12"/>
  <c r="L1453" i="12"/>
  <c r="L1454" i="12"/>
  <c r="L1455" i="12"/>
  <c r="L1456" i="12"/>
  <c r="L1457" i="12"/>
  <c r="L1458" i="12"/>
  <c r="L1459" i="12"/>
  <c r="L1460" i="12"/>
  <c r="L1461" i="12"/>
  <c r="L1462" i="12"/>
  <c r="L1463" i="12"/>
  <c r="L1464" i="12"/>
  <c r="L1465" i="12"/>
  <c r="L1466" i="12"/>
  <c r="L1467" i="12"/>
  <c r="L1468" i="12"/>
  <c r="L1469" i="12"/>
  <c r="L1470" i="12"/>
  <c r="L1471" i="12"/>
  <c r="L1472" i="12"/>
  <c r="L1473" i="12"/>
  <c r="L1474" i="12"/>
  <c r="L1475" i="12"/>
  <c r="L1476" i="12"/>
  <c r="L1477" i="12"/>
  <c r="L1478" i="12"/>
  <c r="L1479" i="12"/>
  <c r="L1480" i="12"/>
  <c r="L1481" i="12"/>
  <c r="L1482" i="12"/>
  <c r="L1483" i="12"/>
  <c r="L1484" i="12"/>
  <c r="L1485" i="12"/>
  <c r="L1486" i="12"/>
  <c r="L1487" i="12"/>
  <c r="L1488" i="12"/>
  <c r="L1489" i="12"/>
  <c r="L1490" i="12"/>
  <c r="L1491" i="12"/>
  <c r="L1492" i="12"/>
  <c r="L1493" i="12"/>
  <c r="L1494" i="12"/>
  <c r="L1495" i="12"/>
  <c r="L1496" i="12"/>
  <c r="L1497" i="12"/>
  <c r="L1498" i="12"/>
  <c r="L1499" i="12"/>
  <c r="L1500" i="12"/>
  <c r="L1501" i="12"/>
  <c r="L1502" i="12"/>
  <c r="L1503" i="12"/>
  <c r="L1504" i="12"/>
  <c r="L1505" i="12"/>
  <c r="L1506" i="12"/>
  <c r="L1507" i="12"/>
  <c r="L1508" i="12"/>
  <c r="L1509" i="12"/>
  <c r="L1510" i="12"/>
  <c r="L1511" i="12"/>
  <c r="L1512" i="12"/>
  <c r="L1513" i="12"/>
  <c r="L1514" i="12"/>
  <c r="L1515" i="12"/>
  <c r="L1516" i="12"/>
  <c r="L1517" i="12"/>
  <c r="L1518" i="12"/>
  <c r="L1519" i="12"/>
  <c r="L1520" i="12"/>
  <c r="L1521" i="12"/>
  <c r="L1522" i="12"/>
  <c r="L1523" i="12"/>
  <c r="L1524" i="12"/>
  <c r="L1525" i="12"/>
  <c r="L1526" i="12"/>
  <c r="L1527" i="12"/>
  <c r="L1528" i="12"/>
  <c r="L1529" i="12"/>
  <c r="L1530" i="12"/>
  <c r="L1531" i="12"/>
  <c r="L1532" i="12"/>
  <c r="L1533" i="12"/>
  <c r="L1534" i="12"/>
  <c r="L1535" i="12"/>
  <c r="L1536" i="12"/>
  <c r="L1537" i="12"/>
  <c r="L1538" i="12"/>
  <c r="L1539" i="12"/>
  <c r="L1540" i="12"/>
  <c r="L1541" i="12"/>
  <c r="L1542" i="12"/>
  <c r="L1543" i="12"/>
  <c r="L1544" i="12"/>
  <c r="L1545" i="12"/>
  <c r="L1546" i="12"/>
  <c r="L1547" i="12"/>
  <c r="L1548" i="12"/>
  <c r="L1549" i="12"/>
  <c r="L1550" i="12"/>
  <c r="L1551" i="12"/>
  <c r="L1552" i="12"/>
  <c r="L1553" i="12"/>
  <c r="L1554" i="12"/>
  <c r="L1555" i="12"/>
  <c r="L1556" i="12"/>
  <c r="L1557" i="12"/>
  <c r="L1558" i="12"/>
  <c r="L1559" i="12"/>
  <c r="L1560" i="12"/>
  <c r="L1561" i="12"/>
  <c r="L1562" i="12"/>
  <c r="L1563" i="12"/>
  <c r="L1564" i="12"/>
  <c r="L1565" i="12"/>
  <c r="L1566" i="12"/>
  <c r="L1567" i="12"/>
  <c r="L1568" i="12"/>
  <c r="L1569" i="12"/>
  <c r="L1570" i="12"/>
  <c r="L1571" i="12"/>
  <c r="L1572" i="12"/>
  <c r="L1573" i="12"/>
  <c r="L1574" i="12"/>
  <c r="L1575" i="12"/>
  <c r="L1576" i="12"/>
  <c r="L1577" i="12"/>
  <c r="L1578" i="12"/>
  <c r="L1579" i="12"/>
  <c r="L1580" i="12"/>
  <c r="L1581" i="12"/>
  <c r="L1582" i="12"/>
  <c r="L1583" i="12"/>
  <c r="L1584" i="12"/>
  <c r="L1585" i="12"/>
  <c r="L1586" i="12"/>
  <c r="L1587" i="12"/>
  <c r="L1588" i="12"/>
  <c r="L1589" i="12"/>
  <c r="L1590" i="12"/>
  <c r="L1591" i="12"/>
  <c r="L1592" i="12"/>
  <c r="L1593" i="12"/>
  <c r="L1594" i="12"/>
  <c r="L1595" i="12"/>
  <c r="L1596" i="12"/>
  <c r="L1597" i="12"/>
  <c r="L1598" i="12"/>
  <c r="L1599" i="12"/>
  <c r="L1600" i="12"/>
  <c r="L1601" i="12"/>
  <c r="L1602" i="12"/>
  <c r="L1603" i="12"/>
  <c r="L1604" i="12"/>
  <c r="L1605" i="12"/>
  <c r="L1606" i="12"/>
  <c r="L1607" i="12"/>
  <c r="L1608" i="12"/>
  <c r="L1609" i="12"/>
  <c r="L1610" i="12"/>
  <c r="L1611" i="12"/>
  <c r="L1612" i="12"/>
  <c r="L1613" i="12"/>
  <c r="L1614" i="12"/>
  <c r="L1615" i="12"/>
  <c r="L1616" i="12"/>
  <c r="L1617" i="12"/>
  <c r="L1618" i="12"/>
  <c r="L1619" i="12"/>
  <c r="L1620" i="12"/>
  <c r="L1621" i="12"/>
  <c r="L1622" i="12"/>
  <c r="L1623" i="12"/>
  <c r="L1624" i="12"/>
  <c r="L1625" i="12"/>
  <c r="L1626" i="12"/>
  <c r="L1627" i="12"/>
  <c r="L1628" i="12"/>
  <c r="L1629" i="12"/>
  <c r="L1630" i="12"/>
  <c r="L1631" i="12"/>
  <c r="L1632" i="12"/>
  <c r="L1633" i="12"/>
  <c r="L1634" i="12"/>
  <c r="L1635" i="12"/>
  <c r="L1636" i="12"/>
  <c r="L1637" i="12"/>
  <c r="L1638" i="12"/>
  <c r="L1639" i="12"/>
  <c r="L1640" i="12"/>
  <c r="L1641" i="12"/>
  <c r="L1642" i="12"/>
  <c r="L1643" i="12"/>
  <c r="L1644" i="12"/>
  <c r="L1645" i="12"/>
  <c r="L1646" i="12"/>
  <c r="L1647" i="12"/>
  <c r="L1648" i="12"/>
  <c r="L1649" i="12"/>
  <c r="L1650" i="12"/>
  <c r="L1651" i="12"/>
  <c r="L1652" i="12"/>
  <c r="L1653" i="12"/>
  <c r="L1654" i="12"/>
  <c r="L1655" i="12"/>
  <c r="L1656" i="12"/>
  <c r="L1657" i="12"/>
  <c r="L1658" i="12"/>
  <c r="L1659" i="12"/>
  <c r="L1660" i="12"/>
  <c r="L1661" i="12"/>
  <c r="L1662" i="12"/>
  <c r="L1663" i="12"/>
  <c r="L1664" i="12"/>
  <c r="L1665" i="12"/>
  <c r="L1666" i="12"/>
  <c r="L1667" i="12"/>
  <c r="L1668" i="12"/>
  <c r="L1669" i="12"/>
  <c r="L1670" i="12"/>
  <c r="L1671" i="12"/>
  <c r="L1672" i="12"/>
  <c r="L1673" i="12"/>
  <c r="L1674" i="12"/>
  <c r="L1675" i="12"/>
  <c r="L1676" i="12"/>
  <c r="L1677" i="12"/>
  <c r="L1678" i="12"/>
  <c r="L1679" i="12"/>
  <c r="L1680" i="12"/>
  <c r="L1681" i="12"/>
  <c r="L1682" i="12"/>
  <c r="L1683" i="12"/>
  <c r="L1684" i="12"/>
  <c r="L1685" i="12"/>
  <c r="L1686" i="12"/>
  <c r="L1687" i="12"/>
  <c r="L1688" i="12"/>
  <c r="L1689" i="12"/>
  <c r="L1690" i="12"/>
  <c r="L1691" i="12"/>
  <c r="L1692" i="12"/>
  <c r="L1693" i="12"/>
  <c r="L1694" i="12"/>
  <c r="L1695" i="12"/>
  <c r="L1696" i="12"/>
  <c r="L1697" i="12"/>
  <c r="L1698" i="12"/>
  <c r="L1699" i="12"/>
  <c r="L1700" i="12"/>
  <c r="L1701" i="12"/>
  <c r="L1702" i="12"/>
  <c r="L1703" i="12"/>
  <c r="L1704" i="12"/>
  <c r="L1705" i="12"/>
  <c r="L1706" i="12"/>
  <c r="L1707" i="12"/>
  <c r="L1708" i="12"/>
  <c r="L1709" i="12"/>
  <c r="L1710" i="12"/>
  <c r="L1711" i="12"/>
  <c r="L1712" i="12"/>
  <c r="L1713" i="12"/>
  <c r="L1714" i="12"/>
  <c r="L1715" i="12"/>
  <c r="L1716" i="12"/>
  <c r="L1717" i="12"/>
  <c r="L1718" i="12"/>
  <c r="L1719" i="12"/>
  <c r="L1720" i="12"/>
  <c r="L1721" i="12"/>
  <c r="L1722" i="12"/>
  <c r="L1723" i="12"/>
  <c r="L1724" i="12"/>
  <c r="L1725" i="12"/>
  <c r="L1726" i="12"/>
  <c r="L1727" i="12"/>
  <c r="L1728" i="12"/>
  <c r="L1729" i="12"/>
  <c r="L1730" i="12"/>
  <c r="L1731" i="12"/>
  <c r="L1732" i="12"/>
  <c r="L1733" i="12"/>
  <c r="L1734" i="12"/>
  <c r="L1735" i="12"/>
  <c r="L1736" i="12"/>
  <c r="L1737" i="12"/>
  <c r="L1738" i="12"/>
  <c r="L1739" i="12"/>
  <c r="L1740" i="12"/>
  <c r="L1741" i="12"/>
  <c r="L1742" i="12"/>
  <c r="L1743" i="12"/>
  <c r="L1744" i="12"/>
  <c r="L1745" i="12"/>
  <c r="L1746" i="12"/>
  <c r="L1747" i="12"/>
  <c r="L1748" i="12"/>
  <c r="L1749" i="12"/>
  <c r="L1750" i="12"/>
  <c r="L1751" i="12"/>
  <c r="L1752" i="12"/>
  <c r="L1753" i="12"/>
  <c r="L1754" i="12"/>
  <c r="L1755" i="12"/>
  <c r="L1756" i="12"/>
  <c r="L1757" i="12"/>
  <c r="L1758" i="12"/>
  <c r="L1759" i="12"/>
  <c r="L1760" i="12"/>
  <c r="L1761" i="12"/>
  <c r="L1762" i="12"/>
  <c r="L1763" i="12"/>
  <c r="L1764" i="12"/>
  <c r="L1765" i="12"/>
  <c r="L1766" i="12"/>
  <c r="L1767" i="12"/>
  <c r="L1768" i="12"/>
  <c r="L1769" i="12"/>
  <c r="L1770" i="12"/>
  <c r="L1771" i="12"/>
  <c r="L1772" i="12"/>
  <c r="L1773" i="12"/>
  <c r="L1774" i="12"/>
  <c r="L1775" i="12"/>
  <c r="L1776" i="12"/>
  <c r="L1777" i="12"/>
  <c r="L1778" i="12"/>
  <c r="L1779" i="12"/>
  <c r="L1780" i="12"/>
  <c r="L1781" i="12"/>
  <c r="L1782" i="12"/>
  <c r="L1783" i="12"/>
  <c r="L1784" i="12"/>
  <c r="L1785" i="12"/>
  <c r="L1786" i="12"/>
  <c r="L1787" i="12"/>
  <c r="L1788" i="12"/>
  <c r="L1789" i="12"/>
  <c r="L1790" i="12"/>
  <c r="L1791" i="12"/>
  <c r="L1792" i="12"/>
  <c r="L1793" i="12"/>
  <c r="L1794" i="12"/>
  <c r="L1795" i="12"/>
  <c r="L1796" i="12"/>
  <c r="L1797" i="12"/>
  <c r="L1798" i="12"/>
  <c r="L1799" i="12"/>
  <c r="L1800" i="12"/>
  <c r="L1801" i="12"/>
  <c r="L1802" i="12"/>
  <c r="L1803" i="12"/>
  <c r="L1804" i="12"/>
  <c r="L1805" i="12"/>
  <c r="L1806" i="12"/>
  <c r="L1807" i="12"/>
  <c r="L1808" i="12"/>
  <c r="L1809" i="12"/>
  <c r="L1810" i="12"/>
  <c r="L1811" i="12"/>
  <c r="L1812" i="12"/>
  <c r="L1813" i="12"/>
  <c r="L1814" i="12"/>
  <c r="L1815" i="12"/>
  <c r="L1816" i="12"/>
  <c r="L1817" i="12"/>
  <c r="L1818" i="12"/>
  <c r="L1819" i="12"/>
  <c r="L1820" i="12"/>
  <c r="L1821" i="12"/>
  <c r="L1822" i="12"/>
  <c r="L1823" i="12"/>
  <c r="L1824" i="12"/>
  <c r="L1825" i="12"/>
  <c r="L1826" i="12"/>
  <c r="L1827" i="12"/>
  <c r="L1828" i="12"/>
  <c r="L1829" i="12"/>
  <c r="L1830" i="12"/>
  <c r="L1831" i="12"/>
  <c r="L1832" i="12"/>
  <c r="L1833" i="12"/>
  <c r="L1834" i="12"/>
  <c r="L1835" i="12"/>
  <c r="L1836" i="12"/>
  <c r="L1837" i="12"/>
  <c r="L1838" i="12"/>
  <c r="L1839" i="12"/>
  <c r="L1840" i="12"/>
  <c r="L1841" i="12"/>
  <c r="L1842" i="12"/>
  <c r="L1843" i="12"/>
  <c r="L1844" i="12"/>
  <c r="L1845" i="12"/>
  <c r="L1846" i="12"/>
  <c r="L1847" i="12"/>
  <c r="L1848" i="12"/>
  <c r="L1849" i="12"/>
  <c r="L1850" i="12"/>
  <c r="L1851" i="12"/>
  <c r="L1852" i="12"/>
  <c r="L1853" i="12"/>
  <c r="L1854" i="12"/>
  <c r="L1855" i="12"/>
  <c r="L1856" i="12"/>
  <c r="L1857" i="12"/>
  <c r="L1858" i="12"/>
  <c r="L1859" i="12"/>
  <c r="L1860" i="12"/>
  <c r="L1861" i="12"/>
  <c r="L1862" i="12"/>
  <c r="L1863" i="12"/>
  <c r="L1864" i="12"/>
  <c r="L1865" i="12"/>
  <c r="L1866" i="12"/>
  <c r="L1867" i="12"/>
  <c r="L1868" i="12"/>
  <c r="L1869" i="12"/>
  <c r="L1870" i="12"/>
  <c r="L1871" i="12"/>
  <c r="L1872" i="12"/>
  <c r="L1873" i="12"/>
  <c r="L1874" i="12"/>
  <c r="L1875" i="12"/>
  <c r="L1876" i="12"/>
  <c r="L1877" i="12"/>
  <c r="L1878" i="12"/>
  <c r="L1879" i="12"/>
  <c r="L1880" i="12"/>
  <c r="L1881" i="12"/>
  <c r="L1882" i="12"/>
  <c r="L1883" i="12"/>
  <c r="L1884" i="12"/>
  <c r="L1885" i="12"/>
  <c r="L1886" i="12"/>
  <c r="L1887" i="12"/>
  <c r="L1888" i="12"/>
  <c r="L1889" i="12"/>
  <c r="L1890" i="12"/>
  <c r="L1891" i="12"/>
  <c r="L1892" i="12"/>
  <c r="L1893" i="12"/>
  <c r="L1894" i="12"/>
  <c r="L1895" i="12"/>
  <c r="L1896" i="12"/>
  <c r="L1897" i="12"/>
  <c r="L1898" i="12"/>
  <c r="L1899" i="12"/>
  <c r="L1900" i="12"/>
  <c r="L1901" i="12"/>
  <c r="L1902" i="12"/>
  <c r="L1903" i="12"/>
  <c r="L1904" i="12"/>
  <c r="L1905" i="12"/>
  <c r="L1906" i="12"/>
  <c r="L1907" i="12"/>
  <c r="L1908" i="12"/>
  <c r="L1909" i="12"/>
  <c r="L1910" i="12"/>
  <c r="L1911" i="12"/>
  <c r="L1912" i="12"/>
  <c r="L1913" i="12"/>
  <c r="L1914" i="12"/>
  <c r="L1915" i="12"/>
  <c r="L1916" i="12"/>
  <c r="L1917" i="12"/>
  <c r="L1918" i="12"/>
  <c r="L1919" i="12"/>
  <c r="L1920" i="12"/>
  <c r="L1921" i="12"/>
  <c r="L1922" i="12"/>
  <c r="L1923" i="12"/>
  <c r="L1924" i="12"/>
  <c r="L1925" i="12"/>
  <c r="L1926" i="12"/>
  <c r="L1927" i="12"/>
  <c r="L1928" i="12"/>
  <c r="L1929" i="12"/>
  <c r="L1930" i="12"/>
  <c r="L1931" i="12"/>
  <c r="L1932" i="12"/>
  <c r="L1933" i="12"/>
  <c r="L1934" i="12"/>
  <c r="L1935" i="12"/>
  <c r="L1936" i="12"/>
  <c r="L1937" i="12"/>
  <c r="L1938" i="12"/>
  <c r="L1939" i="12"/>
  <c r="L1940" i="12"/>
  <c r="L1941" i="12"/>
  <c r="L1942" i="12"/>
  <c r="L1943" i="12"/>
  <c r="L1944" i="12"/>
  <c r="L1945" i="12"/>
  <c r="L1946" i="12"/>
  <c r="L1947" i="12"/>
  <c r="L1948" i="12"/>
  <c r="L1949" i="12"/>
  <c r="L1950" i="12"/>
  <c r="L1951" i="12"/>
  <c r="L1952" i="12"/>
  <c r="L1953" i="12"/>
  <c r="L1954" i="12"/>
  <c r="L1955" i="12"/>
  <c r="L1956" i="12"/>
  <c r="L1957" i="12"/>
  <c r="L1958" i="12"/>
  <c r="L1959" i="12"/>
  <c r="L1960" i="12"/>
  <c r="L1961" i="12"/>
  <c r="L1962" i="12"/>
  <c r="L1963" i="12"/>
  <c r="L1964" i="12"/>
  <c r="L1965" i="12"/>
  <c r="L1966" i="12"/>
  <c r="L1967" i="12"/>
  <c r="L1968" i="12"/>
  <c r="L1969" i="12"/>
  <c r="L1970" i="12"/>
  <c r="L1971" i="12"/>
  <c r="L1972" i="12"/>
  <c r="L1973" i="12"/>
  <c r="L1974" i="12"/>
  <c r="L1975" i="12"/>
  <c r="L1976" i="12"/>
  <c r="L1977" i="12"/>
  <c r="L1978" i="12"/>
  <c r="L1979" i="12"/>
  <c r="L1980" i="12"/>
  <c r="L1981" i="12"/>
  <c r="L1982" i="12"/>
  <c r="L1983" i="12"/>
  <c r="L1984" i="12"/>
  <c r="L1985" i="12"/>
  <c r="L1986" i="12"/>
  <c r="L1987" i="12"/>
  <c r="L1988" i="12"/>
  <c r="L1989" i="12"/>
  <c r="L1990" i="12"/>
  <c r="L1991" i="12"/>
  <c r="L1992" i="12"/>
  <c r="L1993" i="12"/>
  <c r="L1994" i="12"/>
  <c r="L1995" i="12"/>
  <c r="L1996" i="12"/>
  <c r="L1997" i="12"/>
  <c r="L1998" i="12"/>
  <c r="L1999" i="12"/>
  <c r="L2000" i="12"/>
  <c r="L2001" i="12"/>
  <c r="L2002" i="12"/>
  <c r="L2003" i="12"/>
  <c r="L2004" i="12"/>
  <c r="L2005" i="12"/>
  <c r="L2006" i="12"/>
  <c r="L2007" i="12"/>
  <c r="L2008" i="12"/>
  <c r="L2009" i="12"/>
  <c r="L2010" i="12"/>
  <c r="L2011" i="12"/>
  <c r="L2012" i="12"/>
  <c r="L2013" i="12"/>
  <c r="L2014" i="12"/>
  <c r="L2015" i="12"/>
  <c r="L2016" i="12"/>
  <c r="L2017" i="12"/>
  <c r="L2018" i="12"/>
  <c r="L2019" i="12"/>
  <c r="L2020" i="12"/>
  <c r="L2021" i="12"/>
  <c r="L2022" i="12"/>
  <c r="L2023" i="12"/>
  <c r="L2024" i="12"/>
  <c r="L2025" i="12"/>
  <c r="L2026" i="12"/>
  <c r="L2027" i="12"/>
  <c r="L2028" i="12"/>
  <c r="L2029" i="12"/>
  <c r="L2030" i="12"/>
  <c r="L2031" i="12"/>
  <c r="L2032" i="12"/>
  <c r="L2033" i="12"/>
  <c r="L2034" i="12"/>
  <c r="L2035" i="12"/>
  <c r="L2036" i="12"/>
  <c r="L2037" i="12"/>
  <c r="L2038" i="12"/>
  <c r="L2039" i="12"/>
  <c r="L2040" i="12"/>
  <c r="L2041" i="12"/>
  <c r="L2042" i="12"/>
  <c r="L2043" i="12"/>
  <c r="L2044" i="12"/>
  <c r="L2045" i="12"/>
  <c r="L2046" i="12"/>
  <c r="L2047" i="12"/>
  <c r="L2048" i="12"/>
  <c r="L2049" i="12"/>
  <c r="L2050" i="12"/>
  <c r="L2051" i="12"/>
  <c r="L2052" i="12"/>
  <c r="L2053" i="12"/>
  <c r="L2054" i="12"/>
  <c r="L2055" i="12"/>
  <c r="L2056" i="12"/>
  <c r="L2057" i="12"/>
  <c r="L2058" i="12"/>
  <c r="L2059" i="12"/>
  <c r="L2060" i="12"/>
  <c r="L2061" i="12"/>
  <c r="L2062" i="12"/>
  <c r="L2063" i="12"/>
  <c r="L2064" i="12"/>
  <c r="L2065" i="12"/>
  <c r="L2066" i="12"/>
  <c r="L2067" i="12"/>
  <c r="L2068" i="12"/>
  <c r="L2069" i="12"/>
  <c r="L2070" i="12"/>
  <c r="L2071" i="12"/>
  <c r="L2072" i="12"/>
  <c r="L2073" i="12"/>
  <c r="L2074" i="12"/>
  <c r="L2075" i="12"/>
  <c r="L2076" i="12"/>
  <c r="L2077" i="12"/>
  <c r="L2078" i="12"/>
  <c r="L2079" i="12"/>
  <c r="L2080" i="12"/>
  <c r="L2081" i="12"/>
  <c r="L2082" i="12"/>
  <c r="L2083" i="12"/>
  <c r="L2084" i="12"/>
  <c r="L2085" i="12"/>
  <c r="L2086" i="12"/>
  <c r="L2087" i="12"/>
  <c r="L2088" i="12"/>
  <c r="L2089" i="12"/>
  <c r="L2090" i="12"/>
  <c r="L2091" i="12"/>
  <c r="L2092" i="12"/>
  <c r="L2093" i="12"/>
  <c r="L2094" i="12"/>
  <c r="L2095" i="12"/>
  <c r="L2096" i="12"/>
  <c r="L2097" i="12"/>
  <c r="L2098" i="12"/>
  <c r="L2099" i="12"/>
  <c r="L2100" i="12"/>
  <c r="L2101" i="12"/>
  <c r="L2102" i="12"/>
  <c r="L2103" i="12"/>
  <c r="L2104" i="12"/>
  <c r="L2105" i="12"/>
  <c r="L2106" i="12"/>
  <c r="L2107" i="12"/>
  <c r="L2108" i="12"/>
  <c r="L2109" i="12"/>
  <c r="L2110" i="12"/>
  <c r="L2111" i="12"/>
  <c r="L2112" i="12"/>
  <c r="L2113" i="12"/>
  <c r="L2114" i="12"/>
  <c r="L2115" i="12"/>
  <c r="L2116" i="12"/>
  <c r="L2117" i="12"/>
  <c r="L2118" i="12"/>
  <c r="L2119" i="12"/>
  <c r="L2120" i="12"/>
  <c r="L2121" i="12"/>
  <c r="L2122" i="12"/>
  <c r="L2123" i="12"/>
  <c r="L2124" i="12"/>
  <c r="L2125" i="12"/>
  <c r="L2126" i="12"/>
  <c r="L2127" i="12"/>
  <c r="L2128" i="12"/>
  <c r="L2129" i="12"/>
  <c r="L2130" i="12"/>
  <c r="L2131" i="12"/>
  <c r="L2132" i="12"/>
  <c r="L2133" i="12"/>
  <c r="L2134" i="12"/>
  <c r="L2135" i="12"/>
  <c r="L2136" i="12"/>
  <c r="L2137" i="12"/>
  <c r="L2138" i="12"/>
  <c r="L2139" i="12"/>
  <c r="L2140" i="12"/>
  <c r="L2141" i="12"/>
  <c r="L2142" i="12"/>
  <c r="L2143" i="12"/>
  <c r="L2144" i="12"/>
  <c r="L2145" i="12"/>
  <c r="L2146" i="12"/>
  <c r="L2147" i="12"/>
  <c r="L2148" i="12"/>
  <c r="L2149" i="12"/>
  <c r="L2150" i="12"/>
  <c r="L2151" i="12"/>
  <c r="L2152" i="12"/>
  <c r="L2153" i="12"/>
  <c r="L2154" i="12"/>
  <c r="L2155" i="12"/>
  <c r="L2156" i="12"/>
  <c r="L2157" i="12"/>
  <c r="L2158" i="12"/>
  <c r="L2159" i="12"/>
  <c r="L2160" i="12"/>
  <c r="L2161" i="12"/>
  <c r="L2162" i="12"/>
  <c r="L2163" i="12"/>
  <c r="L2164" i="12"/>
  <c r="L2165" i="12"/>
  <c r="L2166" i="12"/>
  <c r="L2167" i="12"/>
  <c r="L2168" i="12"/>
  <c r="L2169" i="12"/>
  <c r="L2170" i="12"/>
  <c r="L2171" i="12"/>
  <c r="L2172" i="12"/>
  <c r="L2173" i="12"/>
  <c r="L2174" i="12"/>
  <c r="L2175" i="12"/>
  <c r="L2176" i="12"/>
  <c r="L2177" i="12"/>
  <c r="L2178" i="12"/>
  <c r="L2179" i="12"/>
  <c r="L2180" i="12"/>
  <c r="L2181" i="12"/>
  <c r="L2182" i="12"/>
  <c r="L2183" i="12"/>
  <c r="L2184" i="12"/>
  <c r="L2185" i="12"/>
  <c r="L2186" i="12"/>
  <c r="L2187" i="12"/>
  <c r="L2188" i="12"/>
  <c r="L2189" i="12"/>
  <c r="L2190" i="12"/>
  <c r="L2191" i="12"/>
  <c r="L2192" i="12"/>
  <c r="L2193" i="12"/>
  <c r="L2194" i="12"/>
  <c r="L2195" i="12"/>
  <c r="L2196" i="12"/>
  <c r="L2197" i="12"/>
  <c r="L2198" i="12"/>
  <c r="L2199" i="12"/>
  <c r="L2200" i="12"/>
  <c r="L2201" i="12"/>
  <c r="L2202" i="12"/>
  <c r="L2203" i="12"/>
  <c r="L2204" i="12"/>
  <c r="L2205" i="12"/>
  <c r="L2206" i="12"/>
  <c r="L2207" i="12"/>
  <c r="L2208" i="12"/>
  <c r="L2209" i="12"/>
  <c r="L2210" i="12"/>
  <c r="L2211" i="12"/>
  <c r="L2212" i="12"/>
  <c r="L2213" i="12"/>
  <c r="L2214" i="12"/>
  <c r="L2215" i="12"/>
  <c r="L2216" i="12"/>
  <c r="L2217" i="12"/>
  <c r="L2218" i="12"/>
  <c r="L2219" i="12"/>
  <c r="L2220" i="12"/>
  <c r="L2221" i="12"/>
  <c r="L2222" i="12"/>
  <c r="L2223" i="12"/>
  <c r="L2224" i="12"/>
  <c r="L2225" i="12"/>
  <c r="L2226" i="12"/>
  <c r="L2227" i="12"/>
  <c r="L2228" i="12"/>
  <c r="L2229" i="12"/>
  <c r="L2230" i="12"/>
  <c r="L2231" i="12"/>
  <c r="L2232" i="12"/>
  <c r="L2233" i="12"/>
  <c r="L2234" i="12"/>
  <c r="L2235" i="12"/>
  <c r="L2236" i="12"/>
  <c r="L2237" i="12"/>
  <c r="L2238" i="12"/>
  <c r="L2239" i="12"/>
  <c r="L2240" i="12"/>
  <c r="L2241" i="12"/>
  <c r="L2242" i="12"/>
  <c r="L2243" i="12"/>
  <c r="L2244" i="12"/>
  <c r="L2245" i="12"/>
  <c r="L2246" i="12"/>
  <c r="L2247" i="12"/>
  <c r="L2248" i="12"/>
  <c r="L2249" i="12"/>
  <c r="L2250" i="12"/>
  <c r="L2251" i="12"/>
  <c r="L2252" i="12"/>
  <c r="L2253" i="12"/>
  <c r="L2254" i="12"/>
  <c r="L2255" i="12"/>
  <c r="L2256" i="12"/>
  <c r="L2257" i="12"/>
  <c r="L2258" i="12"/>
  <c r="L2259" i="12"/>
  <c r="L2260" i="12"/>
  <c r="L2261" i="12"/>
  <c r="L2262" i="12"/>
  <c r="L2263" i="12"/>
  <c r="L2264" i="12"/>
  <c r="L2265" i="12"/>
  <c r="L2266" i="12"/>
  <c r="L2267" i="12"/>
  <c r="L2268" i="12"/>
  <c r="L2269" i="12"/>
  <c r="L2270" i="12"/>
  <c r="L2271" i="12"/>
  <c r="L2272" i="12"/>
  <c r="L2273" i="12"/>
  <c r="L2274" i="12"/>
  <c r="L2275" i="12"/>
  <c r="L2276" i="12"/>
  <c r="L2277" i="12"/>
  <c r="L2278" i="12"/>
  <c r="L2279" i="12"/>
  <c r="L2280" i="12"/>
  <c r="L2281" i="12"/>
  <c r="L2282" i="12"/>
  <c r="L2283" i="12"/>
  <c r="L2284" i="12"/>
  <c r="L2285" i="12"/>
  <c r="L2286" i="12"/>
  <c r="L2287" i="12"/>
  <c r="L2288" i="12"/>
  <c r="L2289" i="12"/>
  <c r="L2290" i="12"/>
  <c r="L2291" i="12"/>
  <c r="L2292" i="12"/>
  <c r="L2293" i="12"/>
  <c r="L2294" i="12"/>
  <c r="L2295" i="12"/>
  <c r="L2296" i="12"/>
  <c r="L2297" i="12"/>
  <c r="L2298" i="12"/>
  <c r="L2299" i="12"/>
  <c r="L2300" i="12"/>
  <c r="L2301" i="12"/>
  <c r="L2302" i="12"/>
  <c r="L2303" i="12"/>
  <c r="L2304" i="12"/>
  <c r="L2305" i="12"/>
  <c r="L2306" i="12"/>
  <c r="L2307" i="12"/>
  <c r="L2308" i="12"/>
  <c r="L2309" i="12"/>
  <c r="L2310" i="12"/>
  <c r="L2311" i="12"/>
  <c r="L2312" i="12"/>
  <c r="L2313" i="12"/>
  <c r="L2314" i="12"/>
  <c r="L2315" i="12"/>
  <c r="L2316" i="12"/>
  <c r="L2317" i="12"/>
  <c r="L2318" i="12"/>
  <c r="L2319" i="12"/>
  <c r="L2320" i="12"/>
  <c r="L2321" i="12"/>
  <c r="L2322" i="12"/>
  <c r="L2323" i="12"/>
  <c r="L2324" i="12"/>
  <c r="L2325" i="12"/>
  <c r="L2326" i="12"/>
  <c r="L2327" i="12"/>
  <c r="L2328" i="12"/>
  <c r="L2329" i="12"/>
  <c r="L2330" i="12"/>
  <c r="L2331" i="12"/>
  <c r="L2332" i="12"/>
  <c r="L2333" i="12"/>
  <c r="L2334" i="12"/>
  <c r="L2335" i="12"/>
  <c r="L2336" i="12"/>
  <c r="L2337" i="12"/>
  <c r="L2338" i="12"/>
  <c r="L2339" i="12"/>
  <c r="L2340" i="12"/>
  <c r="L2341" i="12"/>
  <c r="L2342" i="12"/>
  <c r="L2343" i="12"/>
  <c r="L2344" i="12"/>
  <c r="L2345" i="12"/>
  <c r="L2346" i="12"/>
  <c r="L2347" i="12"/>
  <c r="L2348" i="12"/>
  <c r="L2349" i="12"/>
  <c r="L2350" i="12"/>
  <c r="L2351" i="12"/>
  <c r="L2352" i="12"/>
  <c r="L2353" i="12"/>
  <c r="L2354" i="12"/>
  <c r="L2355" i="12"/>
  <c r="L2356" i="12"/>
  <c r="L2357" i="12"/>
  <c r="L2358" i="12"/>
  <c r="L2359" i="12"/>
  <c r="L2360" i="12"/>
  <c r="L2361" i="12"/>
  <c r="L2362" i="12"/>
  <c r="L2363" i="12"/>
  <c r="L2364" i="12"/>
  <c r="L2365" i="12"/>
  <c r="L2366" i="12"/>
  <c r="L2367" i="12"/>
  <c r="L2368" i="12"/>
  <c r="L2369" i="12"/>
  <c r="L2370" i="12"/>
  <c r="L2371" i="12"/>
  <c r="L2372" i="12"/>
  <c r="L2373" i="12"/>
  <c r="L2374" i="12"/>
  <c r="L2375" i="12"/>
  <c r="L2376" i="12"/>
  <c r="L2377" i="12"/>
  <c r="L2378" i="12"/>
  <c r="L2379" i="12"/>
  <c r="L2380" i="12"/>
  <c r="L2381" i="12"/>
  <c r="L2382" i="12"/>
  <c r="L2383" i="12"/>
  <c r="L2384" i="12"/>
  <c r="L2385" i="12"/>
  <c r="L2386" i="12"/>
  <c r="L2387" i="12"/>
  <c r="L2388" i="12"/>
  <c r="L2389" i="12"/>
  <c r="L2390" i="12"/>
  <c r="L2391" i="12"/>
  <c r="L2392" i="12"/>
  <c r="L2393" i="12"/>
  <c r="L2394" i="12"/>
  <c r="L2395" i="12"/>
  <c r="L2396" i="12"/>
  <c r="L2397" i="12"/>
  <c r="L2398" i="12"/>
  <c r="L2399" i="12"/>
  <c r="L2400" i="12"/>
  <c r="L2401" i="12"/>
  <c r="L2402" i="12"/>
  <c r="L2403" i="12"/>
  <c r="L2404" i="12"/>
  <c r="L2405" i="12"/>
  <c r="L2406" i="12"/>
  <c r="L2407" i="12"/>
  <c r="L2408" i="12"/>
  <c r="L2409" i="12"/>
  <c r="L2410" i="12"/>
  <c r="L2411" i="12"/>
  <c r="L2412" i="12"/>
  <c r="L2413" i="12"/>
  <c r="L2414" i="12"/>
  <c r="L2415" i="12"/>
  <c r="L2416" i="12"/>
  <c r="L2417" i="12"/>
  <c r="L2418" i="12"/>
  <c r="L2419" i="12"/>
  <c r="L2420" i="12"/>
  <c r="L2421" i="12"/>
  <c r="L2422" i="12"/>
  <c r="L2423" i="12"/>
  <c r="L2424" i="12"/>
  <c r="L2425" i="12"/>
  <c r="L2426" i="12"/>
  <c r="L2427" i="12"/>
  <c r="L2428" i="12"/>
  <c r="L2429" i="12"/>
  <c r="L2430" i="12"/>
  <c r="L2431" i="12"/>
  <c r="L2432" i="12"/>
  <c r="L2433" i="12"/>
  <c r="L2434" i="12"/>
  <c r="L2435" i="12"/>
  <c r="L2436" i="12"/>
  <c r="L2437" i="12"/>
  <c r="L2438" i="12"/>
  <c r="L2439" i="12"/>
  <c r="L2440" i="12"/>
  <c r="L2441" i="12"/>
  <c r="L2442" i="12"/>
  <c r="L2443" i="12"/>
  <c r="L2444" i="12"/>
  <c r="L2445" i="12"/>
  <c r="L2446" i="12"/>
  <c r="L2447" i="12"/>
  <c r="L2448" i="12"/>
  <c r="L2449" i="12"/>
  <c r="L2450" i="12"/>
  <c r="L2451" i="12"/>
  <c r="L2452" i="12"/>
  <c r="L2453" i="12"/>
  <c r="L2454" i="12"/>
  <c r="L2455" i="12"/>
  <c r="L2456" i="12"/>
  <c r="L2457" i="12"/>
  <c r="L2458" i="12"/>
  <c r="L2459" i="12"/>
  <c r="L2460" i="12"/>
  <c r="L2461" i="12"/>
  <c r="L2462" i="12"/>
  <c r="L2463" i="12"/>
  <c r="L2464" i="12"/>
  <c r="L2465" i="12"/>
  <c r="L2466" i="12"/>
  <c r="L2467" i="12"/>
  <c r="L2468" i="12"/>
  <c r="L2469" i="12"/>
  <c r="L2470" i="12"/>
  <c r="L2471" i="12"/>
  <c r="L2472" i="12"/>
  <c r="L2473" i="12"/>
  <c r="L2474" i="12"/>
  <c r="L2475" i="12"/>
  <c r="L2476" i="12"/>
  <c r="L2477" i="12"/>
  <c r="L2478" i="12"/>
  <c r="L2479" i="12"/>
  <c r="L2480" i="12"/>
  <c r="L2481" i="12"/>
  <c r="L2482" i="12"/>
  <c r="L2483" i="12"/>
  <c r="L2484" i="12"/>
  <c r="L2485" i="12"/>
  <c r="L2486" i="12"/>
  <c r="L2487" i="12"/>
  <c r="L2488" i="12"/>
  <c r="L2489" i="12"/>
  <c r="L2490" i="12"/>
  <c r="L2491" i="12"/>
  <c r="L2492" i="12"/>
  <c r="L2493" i="12"/>
  <c r="L2494" i="12"/>
  <c r="L2495" i="12"/>
  <c r="L2496" i="12"/>
  <c r="L2497" i="12"/>
  <c r="L2498" i="12"/>
  <c r="L2499" i="12"/>
  <c r="L2500" i="12"/>
  <c r="L2501" i="12"/>
  <c r="L2502" i="12"/>
  <c r="L2503" i="12"/>
  <c r="L2504" i="12"/>
  <c r="L2505" i="12"/>
  <c r="L2506" i="12"/>
  <c r="L2507" i="12"/>
  <c r="L2508" i="12"/>
  <c r="L2509" i="12"/>
  <c r="L2510" i="12"/>
  <c r="L2511" i="12"/>
  <c r="L2512" i="12"/>
  <c r="L2513" i="12"/>
  <c r="L2514" i="12"/>
  <c r="L2515" i="12"/>
  <c r="L2516" i="12"/>
  <c r="L2517" i="12"/>
  <c r="L2518" i="12"/>
  <c r="L2519" i="12"/>
  <c r="L2520" i="12"/>
  <c r="L2521" i="12"/>
  <c r="L2522" i="12"/>
  <c r="L2523" i="12"/>
  <c r="L2524" i="12"/>
  <c r="L2525" i="12"/>
  <c r="L2526" i="12"/>
  <c r="L2527" i="12"/>
  <c r="L2528" i="12"/>
  <c r="L2529" i="12"/>
  <c r="L2530" i="12"/>
  <c r="L2531" i="12"/>
  <c r="L2532" i="12"/>
  <c r="L2533" i="12"/>
  <c r="L2534" i="12"/>
  <c r="L2535" i="12"/>
  <c r="L2536" i="12"/>
  <c r="L2537" i="12"/>
  <c r="L2538" i="12"/>
  <c r="L2539" i="12"/>
  <c r="L2540" i="12"/>
  <c r="L2541" i="12"/>
  <c r="L2542" i="12"/>
  <c r="L2543" i="12"/>
  <c r="L2544" i="12"/>
  <c r="L2545" i="12"/>
  <c r="L2546" i="12"/>
  <c r="L2547" i="12"/>
  <c r="L2548" i="12"/>
  <c r="L2549" i="12"/>
  <c r="L2550" i="12"/>
  <c r="L2551" i="12"/>
  <c r="L2552" i="12"/>
  <c r="L2553" i="12"/>
  <c r="L2554" i="12"/>
  <c r="L2555" i="12"/>
  <c r="L2556" i="12"/>
  <c r="L2557" i="12"/>
  <c r="L2558" i="12"/>
  <c r="L2559" i="12"/>
  <c r="L2560" i="12"/>
  <c r="L2561" i="12"/>
  <c r="L2562" i="12"/>
  <c r="L2563" i="12"/>
  <c r="L2564" i="12"/>
  <c r="L2565" i="12"/>
  <c r="L2566" i="12"/>
  <c r="L2567" i="12"/>
  <c r="L2568" i="12"/>
  <c r="L2569" i="12"/>
  <c r="L2570" i="12"/>
  <c r="L2571" i="12"/>
  <c r="L2572" i="12"/>
  <c r="L2573" i="12"/>
  <c r="L2574" i="12"/>
  <c r="L2575" i="12"/>
  <c r="L2576" i="12"/>
  <c r="L2577" i="12"/>
  <c r="L2578" i="12"/>
  <c r="L2579" i="12"/>
  <c r="L2580" i="12"/>
  <c r="L2581" i="12"/>
  <c r="L2582" i="12"/>
  <c r="L2583" i="12"/>
  <c r="L2584" i="12"/>
  <c r="L2585" i="12"/>
  <c r="L2586" i="12"/>
  <c r="L2587" i="12"/>
  <c r="L2588" i="12"/>
  <c r="L2589" i="12"/>
  <c r="L2590" i="12"/>
  <c r="L2591" i="12"/>
  <c r="L2592" i="12"/>
  <c r="L2593" i="12"/>
  <c r="L2594" i="12"/>
  <c r="L2595" i="12"/>
  <c r="L2596" i="12"/>
  <c r="L2597" i="12"/>
  <c r="L2598" i="12"/>
  <c r="L2599" i="12"/>
  <c r="L2600" i="12"/>
  <c r="L2601" i="12"/>
  <c r="L2602" i="12"/>
  <c r="L2603" i="12"/>
  <c r="L2604" i="12"/>
  <c r="L2605" i="12"/>
  <c r="L2606" i="12"/>
  <c r="L2607" i="12"/>
  <c r="L2608" i="12"/>
  <c r="L2609" i="12"/>
  <c r="L2610" i="12"/>
  <c r="L2611" i="12"/>
  <c r="L2612" i="12"/>
  <c r="L2613" i="12"/>
  <c r="L2614" i="12"/>
  <c r="L2615" i="12"/>
  <c r="L2616" i="12"/>
  <c r="L2617" i="12"/>
  <c r="L2618" i="12"/>
  <c r="L2619" i="12"/>
  <c r="L2620" i="12"/>
  <c r="L2621" i="12"/>
  <c r="L2622" i="12"/>
  <c r="L2623" i="12"/>
  <c r="L2624" i="12"/>
  <c r="L2625" i="12"/>
  <c r="L2626" i="12"/>
  <c r="L2627" i="12"/>
  <c r="L2628" i="12"/>
  <c r="L2629" i="12"/>
  <c r="L2630" i="12"/>
  <c r="L2631" i="12"/>
  <c r="L2632" i="12"/>
  <c r="L2633" i="12"/>
  <c r="L2634" i="12"/>
  <c r="L2635" i="12"/>
  <c r="L2636" i="12"/>
  <c r="L2637" i="12"/>
  <c r="L2638" i="12"/>
  <c r="L2639" i="12"/>
  <c r="L2640" i="12"/>
  <c r="L2641" i="12"/>
  <c r="L2642" i="12"/>
  <c r="L2643" i="12"/>
  <c r="L2644" i="12"/>
  <c r="L2645" i="12"/>
  <c r="L2646" i="12"/>
  <c r="L2647" i="12"/>
  <c r="L2648" i="12"/>
  <c r="L2649" i="12"/>
  <c r="L2650" i="12"/>
  <c r="L2651" i="12"/>
  <c r="L2652" i="12"/>
  <c r="L2653" i="12"/>
  <c r="L2654" i="12"/>
  <c r="L2655" i="12"/>
  <c r="L2656" i="12"/>
  <c r="L2657" i="12"/>
  <c r="L2658" i="12"/>
  <c r="L2659" i="12"/>
  <c r="L2660" i="12"/>
  <c r="L2661" i="12"/>
  <c r="L2662" i="12"/>
  <c r="L2663" i="12"/>
  <c r="L2664" i="12"/>
  <c r="L2665" i="12"/>
  <c r="L2666" i="12"/>
  <c r="L2667" i="12"/>
  <c r="L2668" i="12"/>
  <c r="L2669" i="12"/>
  <c r="L2670" i="12"/>
  <c r="L2671" i="12"/>
  <c r="L2672" i="12"/>
  <c r="L2673" i="12"/>
  <c r="L2674" i="12"/>
  <c r="L2675" i="12"/>
  <c r="L2676" i="12"/>
  <c r="L2677" i="12"/>
  <c r="L2678" i="12"/>
  <c r="L2679" i="12"/>
  <c r="L2680" i="12"/>
  <c r="L2681" i="12"/>
  <c r="L2682" i="12"/>
  <c r="L2683" i="12"/>
  <c r="L2684" i="12"/>
  <c r="L2685" i="12"/>
  <c r="L2686" i="12"/>
  <c r="L2687" i="12"/>
  <c r="L2688" i="12"/>
  <c r="L2689" i="12"/>
  <c r="L2690" i="12"/>
  <c r="L2691" i="12"/>
  <c r="L2692" i="12"/>
  <c r="L2693" i="12"/>
  <c r="L2694" i="12"/>
  <c r="L2695" i="12"/>
  <c r="L2696" i="12"/>
  <c r="L2697" i="12"/>
  <c r="L2698" i="12"/>
  <c r="L2699" i="12"/>
  <c r="L2700" i="12"/>
  <c r="L2701" i="12"/>
  <c r="L2702" i="12"/>
  <c r="L2703" i="12"/>
  <c r="L2704" i="12"/>
  <c r="L2705" i="12"/>
  <c r="L2706" i="12"/>
  <c r="L2707" i="12"/>
  <c r="L2708" i="12"/>
  <c r="L2709" i="12"/>
  <c r="L2710" i="12"/>
  <c r="L2711" i="12"/>
  <c r="L2712" i="12"/>
  <c r="L2713" i="12"/>
  <c r="L2714" i="12"/>
  <c r="L2715" i="12"/>
  <c r="L2716" i="12"/>
  <c r="L2717" i="12"/>
  <c r="L2718" i="12"/>
  <c r="L2719" i="12"/>
  <c r="L2720" i="12"/>
  <c r="L2721" i="12"/>
  <c r="L2722" i="12"/>
  <c r="L2723" i="12"/>
  <c r="L2724" i="12"/>
  <c r="L2725" i="12"/>
  <c r="L2726" i="12"/>
  <c r="L2727" i="12"/>
  <c r="L2728" i="12"/>
  <c r="L2729" i="12"/>
  <c r="L2730" i="12"/>
  <c r="L2731" i="12"/>
  <c r="L2732" i="12"/>
  <c r="L2733" i="12"/>
  <c r="L2734" i="12"/>
  <c r="L2735" i="12"/>
  <c r="L2736" i="12"/>
  <c r="L2737" i="12"/>
  <c r="L2738" i="12"/>
  <c r="L2739" i="12"/>
  <c r="L2740" i="12"/>
  <c r="L2741" i="12"/>
  <c r="L2742" i="12"/>
  <c r="L2743" i="12"/>
  <c r="L2744" i="12"/>
  <c r="L2745" i="12"/>
  <c r="L2746" i="12"/>
  <c r="L2747" i="12"/>
  <c r="L2748" i="12"/>
  <c r="L2749" i="12"/>
  <c r="L2750" i="12"/>
  <c r="L2751" i="12"/>
  <c r="L2752" i="12"/>
  <c r="L2753" i="12"/>
  <c r="L2754" i="12"/>
  <c r="L2755" i="12"/>
  <c r="L2756" i="12"/>
  <c r="L2757" i="12"/>
  <c r="L2758" i="12"/>
  <c r="L2759" i="12"/>
  <c r="L2760" i="12"/>
  <c r="L2761" i="12"/>
  <c r="L2762" i="12"/>
  <c r="L2763" i="12"/>
  <c r="L2764" i="12"/>
  <c r="L2765" i="12"/>
  <c r="L2766" i="12"/>
  <c r="L2767" i="12"/>
  <c r="L2768" i="12"/>
  <c r="L2769" i="12"/>
  <c r="L2770" i="12"/>
  <c r="L2771" i="12"/>
  <c r="L2772" i="12"/>
  <c r="L2773" i="12"/>
  <c r="L2774" i="12"/>
  <c r="L2775" i="12"/>
  <c r="L2776" i="12"/>
  <c r="L2777" i="12"/>
  <c r="L2778" i="12"/>
  <c r="L2779" i="12"/>
  <c r="L2780" i="12"/>
  <c r="L2781" i="12"/>
  <c r="L2782" i="12"/>
  <c r="L2783" i="12"/>
  <c r="L2784" i="12"/>
  <c r="L2785" i="12"/>
  <c r="L2786" i="12"/>
  <c r="L2787" i="12"/>
  <c r="L2788" i="12"/>
  <c r="L2789" i="12"/>
  <c r="L2790" i="12"/>
  <c r="L2791" i="12"/>
  <c r="L2792" i="12"/>
  <c r="L2793" i="12"/>
  <c r="L2794" i="12"/>
  <c r="L2795" i="12"/>
  <c r="L2796" i="12"/>
  <c r="L2797" i="12"/>
  <c r="L2798" i="12"/>
  <c r="L2799" i="12"/>
  <c r="L2800" i="12"/>
  <c r="L2801" i="12"/>
  <c r="L2802" i="12"/>
  <c r="L2803" i="12"/>
  <c r="L2804" i="12"/>
  <c r="L2805" i="12"/>
  <c r="L2806" i="12"/>
  <c r="L2807" i="12"/>
  <c r="L2808" i="12"/>
  <c r="L2809" i="12"/>
  <c r="L2810" i="12"/>
  <c r="L2811" i="12"/>
  <c r="L2812" i="12"/>
  <c r="L2813" i="12"/>
  <c r="L2814" i="12"/>
  <c r="L2815" i="12"/>
  <c r="L2816" i="12"/>
  <c r="L2817" i="12"/>
  <c r="L2818" i="12"/>
  <c r="L2819" i="12"/>
  <c r="L2820" i="12"/>
  <c r="L2821" i="12"/>
  <c r="L2822" i="12"/>
  <c r="L2823" i="12"/>
  <c r="L2824" i="12"/>
  <c r="L2825" i="12"/>
  <c r="L2826" i="12"/>
  <c r="L2827" i="12"/>
  <c r="L2828" i="12"/>
  <c r="L2829" i="12"/>
  <c r="L2830" i="12"/>
  <c r="L2831" i="12"/>
  <c r="L2832" i="12"/>
  <c r="L2833" i="12"/>
  <c r="L2834" i="12"/>
  <c r="L2835" i="12"/>
  <c r="L2836" i="12"/>
  <c r="L2837" i="12"/>
  <c r="L2838" i="12"/>
  <c r="L2839" i="12"/>
  <c r="L2840" i="12"/>
  <c r="L2841" i="12"/>
  <c r="L2842" i="12"/>
  <c r="L2843" i="12"/>
  <c r="L2844" i="12"/>
  <c r="L2845" i="12"/>
  <c r="L2846" i="12"/>
  <c r="L2847" i="12"/>
  <c r="L2848" i="12"/>
  <c r="L2849" i="12"/>
  <c r="L2850" i="12"/>
  <c r="L2851" i="12"/>
  <c r="L2852" i="12"/>
  <c r="L2853" i="12"/>
  <c r="L2854" i="12"/>
  <c r="L2855" i="12"/>
  <c r="L2856" i="12"/>
  <c r="L2857" i="12"/>
  <c r="L2858" i="12"/>
  <c r="L2859" i="12"/>
  <c r="L2860" i="12"/>
  <c r="L2861" i="12"/>
  <c r="L2862" i="12"/>
  <c r="L2863" i="12"/>
  <c r="L2864" i="12"/>
  <c r="L2865" i="12"/>
  <c r="L2866" i="12"/>
  <c r="L2867" i="12"/>
  <c r="L2868" i="12"/>
  <c r="L2869" i="12"/>
  <c r="L2870" i="12"/>
  <c r="L2871" i="12"/>
  <c r="L2872" i="12"/>
  <c r="L2873" i="12"/>
  <c r="L2874" i="12"/>
  <c r="L2875" i="12"/>
  <c r="L2876" i="12"/>
  <c r="L2877" i="12"/>
  <c r="L2878" i="12"/>
  <c r="L2879" i="12"/>
  <c r="L2880" i="12"/>
  <c r="L2881" i="12"/>
  <c r="L2882" i="12"/>
  <c r="L2883" i="12"/>
  <c r="L2884" i="12"/>
  <c r="L2885" i="12"/>
  <c r="L2886" i="12"/>
  <c r="L2887" i="12"/>
  <c r="L2888" i="12"/>
  <c r="L2889" i="12"/>
  <c r="L2890" i="12"/>
  <c r="L2891" i="12"/>
  <c r="L2892" i="12"/>
  <c r="L2893" i="12"/>
  <c r="L2894" i="12"/>
  <c r="L2895" i="12"/>
  <c r="L2896" i="12"/>
  <c r="L2897" i="12"/>
  <c r="L2898" i="12"/>
  <c r="L2899" i="12"/>
  <c r="L2900" i="12"/>
  <c r="L2901" i="12"/>
  <c r="L2902" i="12"/>
  <c r="L2903" i="12"/>
  <c r="L2904" i="12"/>
  <c r="L2905" i="12"/>
  <c r="L2906" i="12"/>
  <c r="L2907" i="12"/>
  <c r="L2908" i="12"/>
  <c r="L2909" i="12"/>
  <c r="L2910" i="12"/>
  <c r="L2911" i="12"/>
  <c r="L2912" i="12"/>
  <c r="L2913" i="12"/>
  <c r="L2914" i="12"/>
  <c r="L2915" i="12"/>
  <c r="L2916" i="12"/>
  <c r="L2917" i="12"/>
  <c r="L2918" i="12"/>
  <c r="L2919" i="12"/>
  <c r="L2920" i="12"/>
  <c r="L2921" i="12"/>
  <c r="L2922" i="12"/>
  <c r="L2923" i="12"/>
  <c r="L2924" i="12"/>
  <c r="L2925" i="12"/>
  <c r="L2926" i="12"/>
  <c r="L2927" i="12"/>
  <c r="L2928" i="12"/>
  <c r="L2929" i="12"/>
  <c r="L2930" i="12"/>
  <c r="L2931" i="12"/>
  <c r="L2932" i="12"/>
  <c r="L2933" i="12"/>
  <c r="L2934" i="12"/>
  <c r="L2935" i="12"/>
  <c r="L2936" i="12"/>
  <c r="L2937" i="12"/>
  <c r="L2938" i="12"/>
  <c r="L2939" i="12"/>
  <c r="L2940" i="12"/>
  <c r="L2941" i="12"/>
  <c r="L2942" i="12"/>
  <c r="L2943" i="12"/>
  <c r="L2944" i="12"/>
  <c r="L2945" i="12"/>
  <c r="L2946" i="12"/>
  <c r="L2947" i="12"/>
  <c r="L2948" i="12"/>
  <c r="L2949" i="12"/>
  <c r="L2950" i="12"/>
  <c r="L2951" i="12"/>
  <c r="L2952" i="12"/>
  <c r="L2953" i="12"/>
  <c r="L2954" i="12"/>
  <c r="L2955" i="12"/>
  <c r="L2956" i="12"/>
  <c r="L2957" i="12"/>
  <c r="L2958" i="12"/>
  <c r="L2959" i="12"/>
  <c r="L2960" i="12"/>
  <c r="L2961" i="12"/>
  <c r="L2962" i="12"/>
  <c r="L2963" i="12"/>
  <c r="L2964" i="12"/>
  <c r="L2965" i="12"/>
  <c r="L2966" i="12"/>
  <c r="L2967" i="12"/>
  <c r="L2968" i="12"/>
  <c r="L2969" i="12"/>
  <c r="L2970" i="12"/>
  <c r="L2971" i="12"/>
  <c r="L2972" i="12"/>
  <c r="L2973" i="12"/>
  <c r="L2974" i="12"/>
  <c r="L2975" i="12"/>
  <c r="L2976" i="12"/>
  <c r="L2977" i="12"/>
  <c r="L2978" i="12"/>
  <c r="L2979" i="12"/>
  <c r="L2980" i="12"/>
  <c r="L2981" i="12"/>
  <c r="L2982" i="12"/>
  <c r="L2983" i="12"/>
  <c r="L2984" i="12"/>
  <c r="L2985" i="12"/>
  <c r="L2986" i="12"/>
  <c r="L2987" i="12"/>
  <c r="L2988" i="12"/>
  <c r="L2989" i="12"/>
  <c r="L2990" i="12"/>
  <c r="L2991" i="12"/>
  <c r="L2992" i="12"/>
  <c r="L2993" i="12"/>
  <c r="L2994" i="12"/>
  <c r="L2995" i="12"/>
  <c r="L2996" i="12"/>
  <c r="L2997" i="12"/>
  <c r="L2998" i="12"/>
  <c r="L2999" i="12"/>
  <c r="L3000" i="12"/>
  <c r="L3001" i="12"/>
  <c r="L3002" i="12"/>
  <c r="L3003" i="12"/>
  <c r="L3004" i="12"/>
  <c r="L3005" i="12"/>
  <c r="L3006" i="12"/>
  <c r="L3007" i="12"/>
  <c r="L3008" i="12"/>
  <c r="L3009" i="12"/>
  <c r="L3010" i="12"/>
  <c r="L3011" i="12"/>
  <c r="L3012" i="12"/>
  <c r="L3013" i="12"/>
  <c r="L3014" i="12"/>
  <c r="L3015" i="12"/>
  <c r="L3016" i="12"/>
  <c r="L3017" i="12"/>
  <c r="L3018" i="12"/>
  <c r="L3019" i="12"/>
  <c r="L3020" i="12"/>
  <c r="L3021" i="12"/>
  <c r="L3022" i="12"/>
  <c r="L3023" i="12"/>
  <c r="L3024" i="12"/>
  <c r="L3025" i="12"/>
  <c r="L3026" i="12"/>
  <c r="L3027" i="12"/>
  <c r="L3028" i="12"/>
  <c r="L3029" i="12"/>
  <c r="L3030" i="12"/>
  <c r="L3031" i="12"/>
  <c r="L3032" i="12"/>
  <c r="L3033" i="12"/>
  <c r="L3034" i="12"/>
  <c r="L3035" i="12"/>
  <c r="L3036" i="12"/>
  <c r="L3037" i="12"/>
  <c r="L3038" i="12"/>
  <c r="L3039" i="12"/>
  <c r="L3040" i="12"/>
  <c r="L3041" i="12"/>
  <c r="L3042" i="12"/>
  <c r="L3043" i="12"/>
  <c r="L3044" i="12"/>
  <c r="L3045" i="12"/>
  <c r="L3046" i="12"/>
  <c r="L3047" i="12"/>
  <c r="L3048" i="12"/>
  <c r="L3049" i="12"/>
  <c r="L3050" i="12"/>
  <c r="L3051" i="12"/>
  <c r="L3052" i="12"/>
  <c r="L3053" i="12"/>
  <c r="L3054" i="12"/>
  <c r="L3055" i="12"/>
  <c r="L3056" i="12"/>
  <c r="L3057" i="12"/>
  <c r="L3058" i="12"/>
  <c r="L3059" i="12"/>
  <c r="L3060" i="12"/>
  <c r="L3061" i="12"/>
  <c r="L3062" i="12"/>
  <c r="L3063" i="12"/>
  <c r="L3064" i="12"/>
  <c r="L3065" i="12"/>
  <c r="L3066" i="12"/>
  <c r="L3067" i="12"/>
  <c r="L3068" i="12"/>
  <c r="L3069" i="12"/>
  <c r="L3070" i="12"/>
  <c r="L3071" i="12"/>
  <c r="L3072" i="12"/>
  <c r="L3073" i="12"/>
  <c r="L3074" i="12"/>
  <c r="L3075" i="12"/>
  <c r="L3076" i="12"/>
  <c r="L3077" i="12"/>
  <c r="L3078" i="12"/>
  <c r="L3079" i="12"/>
  <c r="L3080" i="12"/>
  <c r="L3081" i="12"/>
  <c r="L3082" i="12"/>
  <c r="L3083" i="12"/>
  <c r="L3084" i="12"/>
  <c r="L3085" i="12"/>
  <c r="L3086" i="12"/>
  <c r="L3087" i="12"/>
  <c r="L3088" i="12"/>
  <c r="L3089" i="12"/>
  <c r="L3090" i="12"/>
  <c r="L3091" i="12"/>
  <c r="L3092" i="12"/>
  <c r="L3093" i="12"/>
  <c r="L3094" i="12"/>
  <c r="L3095" i="12"/>
  <c r="L3096" i="12"/>
  <c r="L3097" i="12"/>
  <c r="L3098" i="12"/>
  <c r="L3099" i="12"/>
  <c r="L3100" i="12"/>
  <c r="L3101" i="12"/>
  <c r="L3102" i="12"/>
  <c r="L3103" i="12"/>
  <c r="L3104" i="12"/>
  <c r="L3105" i="12"/>
  <c r="L3106" i="12"/>
  <c r="L3107" i="12"/>
  <c r="L3108" i="12"/>
  <c r="L3109" i="12"/>
  <c r="L3110" i="12"/>
  <c r="L3111" i="12"/>
  <c r="L3112" i="12"/>
  <c r="L3113" i="12"/>
  <c r="L6" i="12"/>
  <c r="AE292" i="1" l="1"/>
  <c r="L2" i="21" l="1"/>
  <c r="L3" i="21"/>
  <c r="L4" i="21"/>
  <c r="L5" i="21"/>
  <c r="L6" i="21"/>
  <c r="L7" i="21"/>
  <c r="L8" i="21"/>
  <c r="L9" i="21"/>
  <c r="L10" i="21"/>
  <c r="L11" i="21"/>
  <c r="L12" i="21"/>
  <c r="L13" i="21"/>
  <c r="L14" i="21"/>
  <c r="L15" i="21"/>
  <c r="L16" i="21"/>
  <c r="L17" i="21"/>
  <c r="L18" i="21"/>
  <c r="L19" i="21"/>
  <c r="L20" i="21"/>
  <c r="L21" i="21"/>
  <c r="L22" i="21"/>
  <c r="L23" i="21"/>
  <c r="L24" i="21"/>
  <c r="L25" i="21"/>
  <c r="L26" i="21"/>
  <c r="C4" i="21" s="1"/>
  <c r="L27" i="21"/>
  <c r="L28" i="21"/>
  <c r="L29" i="21"/>
  <c r="L30" i="21"/>
  <c r="L31" i="21"/>
  <c r="L32" i="21"/>
  <c r="L33" i="21"/>
  <c r="L34" i="21"/>
  <c r="L35" i="21"/>
  <c r="L36" i="21"/>
  <c r="L37" i="21"/>
  <c r="L38" i="21"/>
  <c r="C5" i="21" s="1"/>
  <c r="L39" i="21"/>
  <c r="L40" i="21"/>
  <c r="L41" i="21"/>
  <c r="L42" i="21"/>
  <c r="L43" i="21"/>
  <c r="L44" i="21"/>
  <c r="L45" i="21"/>
  <c r="L46" i="21"/>
  <c r="C2" i="21" s="1"/>
  <c r="L47" i="21"/>
  <c r="L48" i="21"/>
  <c r="L49" i="21"/>
  <c r="L50" i="21"/>
  <c r="C3" i="21" s="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C8" i="21" s="1"/>
  <c r="L76" i="21"/>
  <c r="C9" i="21" s="1"/>
  <c r="L77" i="21"/>
  <c r="C7" i="21" s="1"/>
  <c r="L78" i="21"/>
  <c r="L79" i="21"/>
  <c r="C10" i="21" s="1"/>
  <c r="L80" i="21"/>
  <c r="C11" i="21" s="1"/>
  <c r="L81" i="21"/>
  <c r="L82" i="21"/>
  <c r="C6" i="21" s="1"/>
  <c r="L83" i="21"/>
  <c r="L84" i="21"/>
  <c r="L85" i="21"/>
  <c r="L86" i="21"/>
  <c r="L87" i="21"/>
  <c r="C12" i="21" s="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C13" i="21" s="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C14" i="21" s="1"/>
  <c r="L144" i="21"/>
  <c r="L145" i="21"/>
  <c r="L146" i="21"/>
  <c r="L147" i="21"/>
  <c r="L148" i="21"/>
  <c r="C15" i="21" s="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C17" i="21" s="1"/>
  <c r="L172" i="21"/>
  <c r="L173" i="21"/>
  <c r="L174" i="21"/>
  <c r="L175" i="21"/>
  <c r="L176" i="21"/>
  <c r="L177" i="21"/>
  <c r="C16" i="21" s="1"/>
  <c r="L178" i="21"/>
  <c r="L179" i="21"/>
  <c r="L180" i="21"/>
  <c r="L181" i="21"/>
  <c r="L182" i="21"/>
  <c r="L183" i="21"/>
  <c r="L184" i="21"/>
  <c r="L185" i="21"/>
  <c r="L186" i="21"/>
  <c r="L187" i="21"/>
  <c r="L188" i="21"/>
  <c r="C20" i="21" s="1"/>
  <c r="L189" i="21"/>
  <c r="L190" i="21"/>
  <c r="L191" i="21"/>
  <c r="L192" i="21"/>
  <c r="L193" i="21"/>
  <c r="L194" i="21"/>
  <c r="L195" i="21"/>
  <c r="L196" i="21"/>
  <c r="L197" i="21"/>
  <c r="L198" i="21"/>
  <c r="L199" i="21"/>
  <c r="L200" i="21"/>
  <c r="L201" i="21"/>
  <c r="L202" i="21"/>
  <c r="L203" i="21"/>
  <c r="L204" i="21"/>
  <c r="L205" i="21"/>
  <c r="C19" i="21" s="1"/>
  <c r="L206" i="21"/>
  <c r="L207" i="21"/>
  <c r="L208" i="21"/>
  <c r="L209" i="21"/>
  <c r="L210" i="21"/>
  <c r="L211" i="21"/>
  <c r="L212" i="21"/>
  <c r="C18" i="21" s="1"/>
  <c r="L213" i="21"/>
  <c r="L214" i="21"/>
  <c r="L215" i="21"/>
  <c r="L216" i="21"/>
  <c r="L217" i="21"/>
  <c r="L218" i="21"/>
  <c r="L219" i="21"/>
  <c r="L220" i="21"/>
  <c r="L221" i="21"/>
  <c r="L222" i="21"/>
  <c r="L223" i="21"/>
  <c r="L224" i="21"/>
  <c r="L225" i="21"/>
  <c r="L226" i="21"/>
  <c r="L227" i="21"/>
  <c r="L228" i="21"/>
  <c r="L229" i="21"/>
  <c r="C25" i="21" s="1"/>
  <c r="L230" i="21"/>
  <c r="L231" i="21"/>
  <c r="L232" i="21"/>
  <c r="L233" i="21"/>
  <c r="C21" i="21" s="1"/>
  <c r="L234" i="21"/>
  <c r="L235" i="21"/>
  <c r="C24" i="21" s="1"/>
  <c r="L236" i="21"/>
  <c r="L237" i="21"/>
  <c r="L238" i="21"/>
  <c r="C26" i="21" s="1"/>
  <c r="L239" i="21"/>
  <c r="C22" i="21" s="1"/>
  <c r="L240" i="21"/>
  <c r="L241" i="21"/>
  <c r="L242" i="21"/>
  <c r="L243" i="21"/>
  <c r="L244" i="21"/>
  <c r="L245" i="21"/>
  <c r="L246" i="21"/>
  <c r="L247" i="21"/>
  <c r="L248" i="21"/>
  <c r="L249" i="21"/>
  <c r="L250" i="21"/>
  <c r="L251" i="21"/>
  <c r="L252" i="21"/>
  <c r="L253" i="21"/>
  <c r="L254" i="21"/>
  <c r="L255" i="21"/>
  <c r="L256" i="21"/>
  <c r="L257" i="21"/>
  <c r="L258" i="21"/>
  <c r="L259" i="21"/>
  <c r="L260" i="21"/>
  <c r="L261" i="21"/>
  <c r="L262" i="21"/>
  <c r="L263" i="21"/>
  <c r="L264" i="21"/>
  <c r="L265" i="21"/>
  <c r="L266" i="21"/>
  <c r="L267" i="21"/>
  <c r="L268" i="21"/>
  <c r="C23" i="21" s="1"/>
  <c r="L269" i="21"/>
  <c r="L270" i="21"/>
  <c r="L271" i="21"/>
  <c r="L272" i="21"/>
  <c r="L273" i="21"/>
  <c r="L274" i="21"/>
  <c r="L275" i="21"/>
  <c r="L276" i="21"/>
  <c r="L277" i="21"/>
  <c r="L278" i="21"/>
  <c r="L279" i="21"/>
  <c r="L280" i="21"/>
  <c r="L281" i="21"/>
  <c r="C27" i="21" s="1"/>
  <c r="L282" i="21"/>
  <c r="C28" i="21" s="1"/>
  <c r="L283" i="21"/>
  <c r="L284" i="21"/>
  <c r="L285" i="21"/>
  <c r="L286" i="21"/>
  <c r="L287" i="21"/>
  <c r="L288" i="21"/>
  <c r="L289" i="21"/>
  <c r="L290" i="21"/>
  <c r="C29" i="21" s="1"/>
  <c r="L291" i="21"/>
  <c r="C30" i="21" s="1"/>
  <c r="L292" i="21"/>
  <c r="C31" i="21" s="1"/>
  <c r="L293" i="21"/>
  <c r="C32" i="21" s="1"/>
  <c r="L294" i="21"/>
  <c r="L295" i="21"/>
  <c r="L296" i="21"/>
  <c r="L297" i="21"/>
  <c r="L298" i="21"/>
  <c r="L299" i="21"/>
  <c r="L300" i="21"/>
  <c r="L301" i="21"/>
  <c r="L302" i="21"/>
  <c r="L303" i="21"/>
  <c r="L304" i="21"/>
  <c r="L305" i="21"/>
  <c r="L306" i="21"/>
  <c r="L307" i="21"/>
  <c r="L308" i="21"/>
  <c r="C39" i="21" s="1"/>
  <c r="L309" i="21"/>
  <c r="L310" i="21"/>
  <c r="L311" i="21"/>
  <c r="L312" i="21"/>
  <c r="L313" i="21"/>
  <c r="L314" i="21"/>
  <c r="L315" i="21"/>
  <c r="C42" i="21" s="1"/>
  <c r="L316" i="21"/>
  <c r="L317" i="21"/>
  <c r="L318" i="21"/>
  <c r="L319" i="21"/>
  <c r="L320" i="21"/>
  <c r="C38" i="21" s="1"/>
  <c r="L321" i="21"/>
  <c r="L322" i="21"/>
  <c r="L323" i="21"/>
  <c r="C41" i="21" s="1"/>
  <c r="L324" i="21"/>
  <c r="L325" i="21"/>
  <c r="L326" i="21"/>
  <c r="L327" i="21"/>
  <c r="C37" i="21" s="1"/>
  <c r="L328" i="21"/>
  <c r="L329" i="21"/>
  <c r="L330" i="21"/>
  <c r="L331" i="21"/>
  <c r="L332" i="21"/>
  <c r="L333" i="21"/>
  <c r="L334" i="21"/>
  <c r="L335" i="21"/>
  <c r="C36" i="21" s="1"/>
  <c r="L336" i="21"/>
  <c r="L337" i="21"/>
  <c r="L338" i="21"/>
  <c r="L339" i="21"/>
  <c r="L340" i="21"/>
  <c r="C43" i="21" s="1"/>
  <c r="L341" i="21"/>
  <c r="C44" i="21" s="1"/>
  <c r="L342" i="21"/>
  <c r="C45" i="21" s="1"/>
  <c r="L343" i="21"/>
  <c r="C40" i="21" s="1"/>
  <c r="L344" i="21"/>
  <c r="L345" i="21"/>
  <c r="C34" i="21" s="1"/>
  <c r="L346" i="21"/>
  <c r="C35" i="21" s="1"/>
  <c r="L347" i="21"/>
  <c r="L348" i="21"/>
  <c r="L349" i="21"/>
  <c r="L350" i="21"/>
  <c r="L351" i="21"/>
  <c r="L352" i="21"/>
  <c r="L353" i="21"/>
  <c r="L354" i="21"/>
  <c r="L355" i="21"/>
  <c r="L356" i="21"/>
  <c r="C33" i="21" s="1"/>
  <c r="L357" i="21"/>
  <c r="L358" i="21"/>
  <c r="L359" i="21"/>
  <c r="L360" i="21"/>
  <c r="L361" i="21"/>
  <c r="L362" i="21"/>
  <c r="L363" i="21"/>
  <c r="L364" i="21"/>
  <c r="L365" i="21"/>
  <c r="L366" i="21"/>
  <c r="L367" i="21"/>
  <c r="C48" i="21" s="1"/>
  <c r="L368" i="21"/>
  <c r="L369" i="21"/>
  <c r="L370" i="21"/>
  <c r="L371" i="21"/>
  <c r="L372" i="21"/>
  <c r="L373" i="21"/>
  <c r="L374" i="21"/>
  <c r="L375" i="21"/>
  <c r="L376" i="21"/>
  <c r="L377" i="21"/>
  <c r="L378" i="21"/>
  <c r="L379" i="21"/>
  <c r="L380" i="21"/>
  <c r="L381" i="21"/>
  <c r="C47" i="21" s="1"/>
  <c r="L382" i="21"/>
  <c r="C50" i="21" s="1"/>
  <c r="L383" i="21"/>
  <c r="L384" i="21"/>
  <c r="C49" i="21" s="1"/>
  <c r="L385" i="21"/>
  <c r="L386" i="21"/>
  <c r="L387" i="21"/>
  <c r="L388" i="21"/>
  <c r="L389" i="21"/>
  <c r="L390" i="21"/>
  <c r="C52" i="21" s="1"/>
  <c r="L391" i="21"/>
  <c r="L392" i="21"/>
  <c r="C53" i="21" s="1"/>
  <c r="L393" i="21"/>
  <c r="L394" i="21"/>
  <c r="L395" i="21"/>
  <c r="L396" i="21"/>
  <c r="L397" i="21"/>
  <c r="L398" i="21"/>
  <c r="L399" i="21"/>
  <c r="L400" i="21"/>
  <c r="L401" i="21"/>
  <c r="L402" i="21"/>
  <c r="L403" i="21"/>
  <c r="L404" i="21"/>
  <c r="L405" i="21"/>
  <c r="L406" i="21"/>
  <c r="L407" i="21"/>
  <c r="L408" i="21"/>
  <c r="L409" i="21"/>
  <c r="L410" i="21"/>
  <c r="L411" i="21"/>
  <c r="L412" i="21"/>
  <c r="L413" i="21"/>
  <c r="L414" i="21"/>
  <c r="L415" i="21"/>
  <c r="L416" i="21"/>
  <c r="L417" i="21"/>
  <c r="L418" i="21"/>
  <c r="L419" i="21"/>
  <c r="C51" i="21" s="1"/>
  <c r="L420" i="21"/>
  <c r="L421" i="21"/>
  <c r="L422" i="21"/>
  <c r="L423" i="21"/>
  <c r="L424" i="21"/>
  <c r="L425" i="21"/>
  <c r="L426" i="21"/>
  <c r="L427" i="21"/>
  <c r="L428" i="21"/>
  <c r="C55" i="21" s="1"/>
  <c r="L429" i="21"/>
  <c r="L430" i="21"/>
  <c r="L431" i="21"/>
  <c r="L432" i="21"/>
  <c r="L433" i="21"/>
  <c r="L434" i="21"/>
  <c r="C54" i="21" s="1"/>
  <c r="L435" i="21"/>
  <c r="L436" i="21"/>
  <c r="L437" i="21"/>
  <c r="L438" i="21"/>
  <c r="L439" i="21"/>
  <c r="L440" i="21"/>
  <c r="L441" i="21"/>
  <c r="L442" i="21"/>
  <c r="L443" i="21"/>
  <c r="L444" i="21"/>
  <c r="L445" i="21"/>
  <c r="L446" i="21"/>
  <c r="L447" i="21"/>
  <c r="L448" i="21"/>
  <c r="L449" i="21"/>
  <c r="L450" i="21"/>
  <c r="L451" i="21"/>
  <c r="L452" i="21"/>
  <c r="L453" i="21"/>
  <c r="L454" i="21"/>
  <c r="L455" i="21"/>
  <c r="L456" i="21"/>
  <c r="L457" i="21"/>
  <c r="L458" i="21"/>
  <c r="L459" i="21"/>
  <c r="L460" i="21"/>
  <c r="L461" i="21"/>
  <c r="L462" i="21"/>
  <c r="L463" i="21"/>
  <c r="L464" i="21"/>
  <c r="L465" i="21"/>
  <c r="L466" i="21"/>
  <c r="L467" i="21"/>
  <c r="C56" i="21" s="1"/>
  <c r="L468" i="21"/>
  <c r="L469" i="21"/>
  <c r="L470" i="21"/>
  <c r="L471" i="21"/>
  <c r="L472" i="21"/>
  <c r="L473" i="21"/>
  <c r="L474" i="21"/>
  <c r="L475" i="21"/>
  <c r="L476" i="21"/>
  <c r="L477" i="21"/>
  <c r="L478" i="21"/>
  <c r="L479" i="21"/>
  <c r="L480" i="21"/>
  <c r="C46" i="21" s="1"/>
  <c r="L481" i="21"/>
  <c r="L482" i="21"/>
  <c r="L483" i="21"/>
  <c r="L484" i="21"/>
  <c r="L485" i="21"/>
  <c r="C57" i="21" s="1"/>
  <c r="L486" i="21"/>
  <c r="L487" i="21"/>
  <c r="L488" i="21"/>
  <c r="L489" i="21"/>
  <c r="L490" i="21"/>
  <c r="L491" i="21"/>
  <c r="L492" i="21"/>
  <c r="L493" i="21"/>
  <c r="L494" i="21"/>
  <c r="L495" i="21"/>
  <c r="L496" i="21"/>
  <c r="L497" i="21"/>
  <c r="L498" i="21"/>
  <c r="L499" i="21"/>
  <c r="L500" i="21"/>
  <c r="L501" i="21"/>
  <c r="L502" i="21"/>
  <c r="L503" i="21"/>
  <c r="L504" i="21"/>
  <c r="L505" i="21"/>
  <c r="L506" i="21"/>
  <c r="L507" i="21"/>
  <c r="L508" i="21"/>
  <c r="L509" i="21"/>
  <c r="L510" i="21"/>
  <c r="L511" i="21"/>
  <c r="L512" i="21"/>
  <c r="L513" i="21"/>
  <c r="L514" i="21"/>
  <c r="L515" i="21"/>
  <c r="L516" i="21"/>
  <c r="L517" i="21"/>
  <c r="L518" i="21"/>
  <c r="L519" i="21"/>
  <c r="C58" i="21" s="1"/>
  <c r="L520" i="21"/>
  <c r="L521" i="21"/>
  <c r="L522" i="21"/>
  <c r="L523" i="21"/>
  <c r="L524" i="21"/>
  <c r="L525" i="21"/>
  <c r="L526" i="21"/>
  <c r="L527" i="21"/>
  <c r="C59" i="21" s="1"/>
  <c r="L528" i="21"/>
  <c r="C61" i="21" s="1"/>
  <c r="L529" i="21"/>
  <c r="L530" i="21"/>
  <c r="L531" i="21"/>
  <c r="L532" i="21"/>
  <c r="C62" i="21" s="1"/>
  <c r="L533" i="21"/>
  <c r="L534" i="21"/>
  <c r="L535" i="21"/>
  <c r="L536" i="21"/>
  <c r="L537" i="21"/>
  <c r="L538" i="21"/>
  <c r="L539" i="21"/>
  <c r="L540" i="21"/>
  <c r="L541" i="21"/>
  <c r="L542" i="21"/>
  <c r="L543" i="21"/>
  <c r="L544" i="21"/>
  <c r="L545" i="21"/>
  <c r="L546" i="21"/>
  <c r="C60" i="21" s="1"/>
  <c r="L547" i="21"/>
  <c r="L548" i="21"/>
  <c r="L549" i="21"/>
  <c r="L550" i="21"/>
  <c r="L551" i="21"/>
  <c r="L552" i="21"/>
  <c r="L553" i="21"/>
  <c r="L554" i="21"/>
  <c r="L555" i="21"/>
  <c r="L556" i="21"/>
  <c r="L557" i="21"/>
  <c r="L558" i="21"/>
  <c r="L559" i="21"/>
  <c r="L560" i="21"/>
  <c r="L561" i="21"/>
  <c r="L562" i="21"/>
  <c r="L563" i="21"/>
  <c r="L564" i="21"/>
  <c r="L565" i="21"/>
  <c r="L566" i="21"/>
  <c r="L567" i="21"/>
  <c r="L568" i="21"/>
  <c r="L569" i="21"/>
  <c r="L570" i="21"/>
  <c r="L571" i="21"/>
  <c r="L572" i="21"/>
  <c r="L573" i="21"/>
  <c r="L574" i="21"/>
  <c r="L575" i="21"/>
  <c r="L576" i="21"/>
  <c r="L577" i="21"/>
  <c r="L578" i="21"/>
  <c r="C65" i="21" s="1"/>
  <c r="L579" i="21"/>
  <c r="L580" i="21"/>
  <c r="L581" i="21"/>
  <c r="L582" i="21"/>
  <c r="L583" i="21"/>
  <c r="L584" i="21"/>
  <c r="L585" i="21"/>
  <c r="L586" i="21"/>
  <c r="L587" i="21"/>
  <c r="L588" i="21"/>
  <c r="L589" i="21"/>
  <c r="L590" i="21"/>
  <c r="C64" i="21" s="1"/>
  <c r="L591" i="21"/>
  <c r="L592" i="21"/>
  <c r="L593" i="21"/>
  <c r="L594" i="21"/>
  <c r="C66" i="21" s="1"/>
  <c r="L595" i="21"/>
  <c r="L596" i="21"/>
  <c r="L597" i="21"/>
  <c r="L598" i="21"/>
  <c r="L599" i="21"/>
  <c r="L600" i="21"/>
  <c r="L601" i="21"/>
  <c r="L602" i="21"/>
  <c r="L603" i="21"/>
  <c r="L604" i="21"/>
  <c r="L605" i="21"/>
  <c r="L606" i="21"/>
  <c r="L607" i="21"/>
  <c r="C67" i="21" s="1"/>
  <c r="L608" i="21"/>
  <c r="L609" i="21"/>
  <c r="L610" i="21"/>
  <c r="L611" i="21"/>
  <c r="L612" i="21"/>
  <c r="L613" i="21"/>
  <c r="L614" i="21"/>
  <c r="L615" i="21"/>
  <c r="L616" i="21"/>
  <c r="L617" i="21"/>
  <c r="L618" i="21"/>
  <c r="L619" i="21"/>
  <c r="C68" i="21" s="1"/>
  <c r="L620" i="21"/>
  <c r="L621" i="21"/>
  <c r="L622" i="21"/>
  <c r="L623" i="21"/>
  <c r="L624" i="21"/>
  <c r="L625" i="21"/>
  <c r="L626" i="21"/>
  <c r="L627" i="21"/>
  <c r="L628" i="21"/>
  <c r="L629" i="21"/>
  <c r="L630" i="21"/>
  <c r="L631" i="21"/>
  <c r="L632" i="21"/>
  <c r="L633" i="21"/>
  <c r="L634" i="21"/>
  <c r="L635" i="21"/>
  <c r="L636" i="21"/>
  <c r="L637" i="21"/>
  <c r="L638" i="21"/>
  <c r="L639" i="21"/>
  <c r="L640" i="21"/>
  <c r="L641" i="21"/>
  <c r="L642" i="21"/>
  <c r="L643" i="21"/>
  <c r="L644" i="21"/>
  <c r="L645" i="21"/>
  <c r="L646" i="21"/>
  <c r="L647" i="21"/>
  <c r="L648" i="21"/>
  <c r="L649" i="21"/>
  <c r="L650" i="21"/>
  <c r="L651" i="21"/>
  <c r="L652" i="21"/>
  <c r="L653" i="21"/>
  <c r="L654" i="21"/>
  <c r="L655" i="21"/>
  <c r="L656" i="21"/>
  <c r="L657" i="21"/>
  <c r="L658" i="21"/>
  <c r="L659" i="21"/>
  <c r="L660" i="21"/>
  <c r="L661" i="21"/>
  <c r="L662" i="21"/>
  <c r="L663" i="21"/>
  <c r="C63" i="21" s="1"/>
  <c r="L664" i="21"/>
  <c r="L665" i="21"/>
  <c r="L666" i="21"/>
  <c r="L667" i="21"/>
  <c r="L668" i="21"/>
  <c r="L669" i="21"/>
  <c r="L670" i="21"/>
  <c r="L671" i="21"/>
  <c r="L672" i="21"/>
  <c r="L673" i="21"/>
  <c r="L674" i="21"/>
  <c r="C71" i="21" s="1"/>
  <c r="L675" i="21"/>
  <c r="L676" i="21"/>
  <c r="L677" i="21"/>
  <c r="C72" i="21" s="1"/>
  <c r="L678" i="21"/>
  <c r="L679" i="21"/>
  <c r="L680" i="21"/>
  <c r="L681" i="21"/>
  <c r="L682" i="21"/>
  <c r="L683" i="21"/>
  <c r="L684" i="21"/>
  <c r="L685" i="21"/>
  <c r="L686" i="21"/>
  <c r="C73" i="21" s="1"/>
  <c r="L687" i="21"/>
  <c r="L688" i="21"/>
  <c r="L689" i="21"/>
  <c r="L690" i="21"/>
  <c r="L691" i="21"/>
  <c r="L692" i="21"/>
  <c r="L693" i="21"/>
  <c r="C74" i="21" s="1"/>
  <c r="L694" i="21"/>
  <c r="L695" i="21"/>
  <c r="C75" i="21" s="1"/>
  <c r="L696" i="21"/>
  <c r="L697" i="21"/>
  <c r="L698" i="21"/>
  <c r="L699" i="21"/>
  <c r="L700" i="21"/>
  <c r="L701" i="21"/>
  <c r="L702" i="21"/>
  <c r="L703" i="21"/>
  <c r="L704" i="21"/>
  <c r="L705" i="21"/>
  <c r="L706" i="21"/>
  <c r="L707" i="21"/>
  <c r="L708" i="21"/>
  <c r="L709" i="21"/>
  <c r="C76" i="21" s="1"/>
  <c r="L710" i="21"/>
  <c r="C69" i="21" s="1"/>
  <c r="L711" i="21"/>
  <c r="L712" i="21"/>
  <c r="L713" i="21"/>
  <c r="C70" i="21" s="1"/>
  <c r="L714" i="21"/>
  <c r="L715" i="21"/>
  <c r="L716" i="21"/>
  <c r="L717" i="21"/>
  <c r="L718" i="21"/>
  <c r="L719" i="21"/>
  <c r="L720" i="21"/>
  <c r="L721" i="21"/>
  <c r="L722" i="21"/>
  <c r="L723" i="21"/>
  <c r="L724" i="21"/>
  <c r="L725" i="21"/>
  <c r="L726" i="21"/>
  <c r="L727" i="21"/>
  <c r="L728" i="21"/>
  <c r="L729" i="21"/>
  <c r="L730" i="21"/>
  <c r="L731" i="21"/>
  <c r="L732" i="21"/>
  <c r="L733" i="21"/>
  <c r="L734" i="21"/>
  <c r="L735" i="21"/>
  <c r="L736" i="21"/>
  <c r="L737" i="21"/>
  <c r="L738" i="21"/>
  <c r="L739" i="21"/>
  <c r="L740" i="21"/>
  <c r="L741" i="21"/>
  <c r="L742" i="21"/>
  <c r="L743" i="21"/>
  <c r="L744" i="21"/>
  <c r="L745" i="21"/>
  <c r="L746" i="21"/>
  <c r="L747" i="21"/>
  <c r="L748" i="21"/>
  <c r="L749" i="21"/>
  <c r="L750" i="21"/>
  <c r="L751" i="21"/>
  <c r="L752" i="21"/>
  <c r="L753" i="21"/>
  <c r="L754" i="21"/>
  <c r="L755" i="21"/>
  <c r="L756" i="21"/>
  <c r="L757" i="21"/>
  <c r="L758" i="21"/>
  <c r="L759" i="21"/>
  <c r="L760" i="21"/>
  <c r="L761" i="21"/>
  <c r="L762" i="21"/>
  <c r="L763" i="21"/>
  <c r="L764" i="21"/>
  <c r="L765" i="21"/>
  <c r="L766" i="21"/>
  <c r="L767" i="21"/>
  <c r="L768" i="21"/>
  <c r="L769" i="21"/>
  <c r="L770" i="21"/>
  <c r="L771" i="21"/>
  <c r="L772" i="21"/>
  <c r="L773" i="21"/>
  <c r="L774" i="21"/>
  <c r="L775" i="21"/>
  <c r="L776" i="21"/>
  <c r="L777" i="21"/>
  <c r="L778" i="21"/>
  <c r="L779" i="21"/>
  <c r="L780" i="21"/>
  <c r="L781" i="21"/>
  <c r="C80" i="21" s="1"/>
  <c r="L782" i="21"/>
  <c r="L783" i="21"/>
  <c r="C78" i="21" s="1"/>
  <c r="L784" i="21"/>
  <c r="L785" i="21"/>
  <c r="L786" i="21"/>
  <c r="L787" i="21"/>
  <c r="L788" i="21"/>
  <c r="L789" i="21"/>
  <c r="L790" i="21"/>
  <c r="L791" i="21"/>
  <c r="L792" i="21"/>
  <c r="L793" i="21"/>
  <c r="L794" i="21"/>
  <c r="L795" i="21"/>
  <c r="L796" i="21"/>
  <c r="L797" i="21"/>
  <c r="L798" i="21"/>
  <c r="L799" i="21"/>
  <c r="L800" i="21"/>
  <c r="L801" i="21"/>
  <c r="L802" i="21"/>
  <c r="L803" i="21"/>
  <c r="L804" i="21"/>
  <c r="L805" i="21"/>
  <c r="L806" i="21"/>
  <c r="L807" i="21"/>
  <c r="L808" i="21"/>
  <c r="L809" i="21"/>
  <c r="L810" i="21"/>
  <c r="L811" i="21"/>
  <c r="L812" i="21"/>
  <c r="L813" i="21"/>
  <c r="L814" i="21"/>
  <c r="L815" i="21"/>
  <c r="L816" i="21"/>
  <c r="L817" i="21"/>
  <c r="L818" i="21"/>
  <c r="L819" i="21"/>
  <c r="L820" i="21"/>
  <c r="L821" i="21"/>
  <c r="L822" i="21"/>
  <c r="L823" i="21"/>
  <c r="L824" i="21"/>
  <c r="L825" i="21"/>
  <c r="L826" i="21"/>
  <c r="L827" i="21"/>
  <c r="L828" i="21"/>
  <c r="L829" i="21"/>
  <c r="L830" i="21"/>
  <c r="L831" i="21"/>
  <c r="L832" i="21"/>
  <c r="L833" i="21"/>
  <c r="C79" i="21" s="1"/>
  <c r="L834" i="21"/>
  <c r="L835" i="21"/>
  <c r="L836" i="21"/>
  <c r="L837" i="21"/>
  <c r="L838" i="21"/>
  <c r="L839" i="21"/>
  <c r="L840" i="21"/>
  <c r="L841" i="21"/>
  <c r="L842" i="21"/>
  <c r="L843" i="21"/>
  <c r="L844" i="21"/>
  <c r="L845" i="21"/>
  <c r="L846" i="21"/>
  <c r="L847" i="21"/>
  <c r="L848" i="21"/>
  <c r="L849" i="21"/>
  <c r="L850" i="21"/>
  <c r="L851" i="21"/>
  <c r="L852" i="21"/>
  <c r="L853" i="21"/>
  <c r="C77" i="21" s="1"/>
  <c r="L854" i="21"/>
  <c r="L855" i="21"/>
  <c r="L856" i="21"/>
  <c r="L857" i="21"/>
  <c r="L858" i="21"/>
  <c r="L859" i="21"/>
  <c r="L860" i="21"/>
  <c r="L861" i="21"/>
  <c r="L862" i="21"/>
  <c r="L863" i="21"/>
  <c r="L864" i="21"/>
  <c r="L865" i="21"/>
  <c r="L866" i="21"/>
  <c r="L867" i="21"/>
  <c r="L868" i="21"/>
  <c r="L869" i="21"/>
  <c r="L870" i="21"/>
  <c r="L871" i="21"/>
  <c r="L872" i="21"/>
  <c r="L873" i="21"/>
  <c r="L874" i="21"/>
  <c r="L875" i="21"/>
  <c r="L876" i="21"/>
  <c r="L877" i="21"/>
  <c r="L878" i="21"/>
  <c r="L879" i="21"/>
  <c r="L880" i="21"/>
  <c r="L881" i="21"/>
  <c r="L882" i="21"/>
  <c r="L883" i="21"/>
  <c r="L884" i="21"/>
  <c r="L885" i="21"/>
  <c r="L886" i="21"/>
  <c r="L887" i="21"/>
  <c r="L888" i="21"/>
  <c r="L889" i="21"/>
  <c r="L890" i="21"/>
  <c r="L891" i="21"/>
  <c r="L892" i="21"/>
  <c r="L893" i="21"/>
  <c r="L894" i="21"/>
  <c r="L895" i="21"/>
  <c r="L896" i="21"/>
  <c r="L897" i="21"/>
  <c r="L898" i="21"/>
  <c r="L899" i="21"/>
  <c r="L900" i="21"/>
  <c r="L901" i="21"/>
  <c r="C84" i="21" s="1"/>
  <c r="L902" i="21"/>
  <c r="L903" i="21"/>
  <c r="L904" i="21"/>
  <c r="L905" i="21"/>
  <c r="C82" i="21" s="1"/>
  <c r="L906" i="21"/>
  <c r="L907" i="21"/>
  <c r="L908" i="21"/>
  <c r="L909" i="21"/>
  <c r="L910" i="21"/>
  <c r="L911" i="21"/>
  <c r="L912" i="21"/>
  <c r="L913" i="21"/>
  <c r="L914" i="21"/>
  <c r="L915" i="21"/>
  <c r="L916" i="21"/>
  <c r="L917" i="21"/>
  <c r="L918" i="21"/>
  <c r="L919" i="21"/>
  <c r="L920" i="21"/>
  <c r="L921" i="21"/>
  <c r="L922" i="21"/>
  <c r="L923" i="21"/>
  <c r="L924" i="21"/>
  <c r="L925" i="21"/>
  <c r="L926" i="21"/>
  <c r="L927" i="21"/>
  <c r="L928" i="21"/>
  <c r="L929" i="21"/>
  <c r="L930" i="21"/>
  <c r="L931" i="21"/>
  <c r="L932" i="21"/>
  <c r="L933" i="21"/>
  <c r="L934" i="21"/>
  <c r="L935" i="21"/>
  <c r="L936" i="21"/>
  <c r="L937" i="21"/>
  <c r="L938" i="21"/>
  <c r="L939" i="21"/>
  <c r="L940" i="21"/>
  <c r="L941" i="21"/>
  <c r="L942" i="21"/>
  <c r="C83" i="21" s="1"/>
  <c r="L943" i="21"/>
  <c r="L944" i="21"/>
  <c r="C81" i="21" s="1"/>
  <c r="L945" i="21"/>
  <c r="L946" i="21"/>
  <c r="L947" i="21"/>
  <c r="L948" i="21"/>
  <c r="L949" i="21"/>
  <c r="L950" i="21"/>
  <c r="L951" i="21"/>
  <c r="L952" i="21"/>
  <c r="L953" i="21"/>
  <c r="L954" i="21"/>
  <c r="L955" i="21"/>
  <c r="L956" i="21"/>
  <c r="L957" i="21"/>
  <c r="L958" i="21"/>
  <c r="L959" i="21"/>
  <c r="L960" i="21"/>
  <c r="C85" i="21" s="1"/>
  <c r="L961" i="21"/>
  <c r="L962" i="21"/>
  <c r="L963" i="21"/>
  <c r="L964" i="21"/>
  <c r="L965" i="21"/>
  <c r="L966" i="21"/>
  <c r="C87" i="21" s="1"/>
  <c r="L967" i="21"/>
  <c r="L968" i="21"/>
  <c r="L969" i="21"/>
  <c r="L970" i="21"/>
  <c r="L971" i="21"/>
  <c r="L972" i="21"/>
  <c r="L973" i="21"/>
  <c r="L974" i="21"/>
  <c r="L975" i="21"/>
  <c r="C90" i="21" s="1"/>
  <c r="L976" i="21"/>
  <c r="L977" i="21"/>
  <c r="L978" i="21"/>
  <c r="L979" i="21"/>
  <c r="L980" i="21"/>
  <c r="L981" i="21"/>
  <c r="L982" i="21"/>
  <c r="L983" i="21"/>
  <c r="L984" i="21"/>
  <c r="C86" i="21" s="1"/>
  <c r="L985" i="21"/>
  <c r="L986" i="21"/>
  <c r="L987" i="21"/>
  <c r="L988" i="21"/>
  <c r="L989" i="21"/>
  <c r="L990" i="21"/>
  <c r="L991" i="21"/>
  <c r="L992" i="21"/>
  <c r="L993" i="21"/>
  <c r="L994" i="21"/>
  <c r="C89" i="21" s="1"/>
  <c r="L995" i="21"/>
  <c r="L996" i="21"/>
  <c r="L997" i="21"/>
  <c r="L998" i="21"/>
  <c r="L999" i="21"/>
  <c r="L1000" i="21"/>
  <c r="L1001" i="21"/>
  <c r="L1002" i="21"/>
  <c r="L1003" i="21"/>
  <c r="L1004" i="21"/>
  <c r="L1005" i="21"/>
  <c r="L1006" i="21"/>
  <c r="L1007" i="21"/>
  <c r="L1008" i="21"/>
  <c r="L1009" i="21"/>
  <c r="L1010" i="21"/>
  <c r="L1011" i="21"/>
  <c r="L1012" i="21"/>
  <c r="L1013" i="21"/>
  <c r="L1014" i="21"/>
  <c r="L1015" i="21"/>
  <c r="L1016" i="21"/>
  <c r="C91" i="21" s="1"/>
  <c r="L1017" i="21"/>
  <c r="L1018" i="21"/>
  <c r="L1019" i="21"/>
  <c r="C88" i="21" s="1"/>
  <c r="L1020" i="21"/>
  <c r="L1021" i="21"/>
  <c r="L1022" i="21"/>
  <c r="L1023" i="21"/>
  <c r="L1024" i="21"/>
  <c r="L1025" i="21"/>
  <c r="L1026" i="21"/>
  <c r="L1027" i="21"/>
  <c r="L1028" i="21"/>
  <c r="L1029" i="21"/>
  <c r="L1030" i="21"/>
  <c r="L1031" i="21"/>
  <c r="L1032" i="21"/>
  <c r="L1033" i="21"/>
  <c r="L1034" i="21"/>
  <c r="L1035" i="21"/>
  <c r="L1036" i="21"/>
  <c r="L1037" i="21"/>
  <c r="L1038" i="21"/>
  <c r="L1039" i="21"/>
  <c r="L1040" i="21"/>
  <c r="L1041" i="21"/>
  <c r="L1042" i="21"/>
  <c r="L1043" i="21"/>
  <c r="L1044" i="21"/>
  <c r="L1045" i="21"/>
  <c r="L1046" i="21"/>
  <c r="L1047" i="21"/>
  <c r="L1048" i="21"/>
  <c r="L1049" i="21"/>
  <c r="L1050" i="21"/>
  <c r="L1051" i="21"/>
  <c r="L1052" i="21"/>
  <c r="L1053" i="21"/>
  <c r="L1054" i="21"/>
  <c r="L1055" i="21"/>
  <c r="L1056" i="21"/>
  <c r="L1057" i="21"/>
  <c r="L1058" i="21"/>
  <c r="L1059" i="21"/>
  <c r="L1060" i="21"/>
  <c r="L1061" i="21"/>
  <c r="L1062" i="21"/>
  <c r="L1063" i="21"/>
  <c r="L1064" i="21"/>
  <c r="L1065" i="21"/>
  <c r="L1066" i="21"/>
  <c r="L1067" i="21"/>
  <c r="L1068" i="21"/>
  <c r="L1069" i="21"/>
  <c r="L1070" i="21"/>
  <c r="L1071" i="21"/>
  <c r="L1072" i="21"/>
  <c r="L1073" i="21"/>
  <c r="L1074" i="21"/>
  <c r="L1075" i="21"/>
  <c r="L1076" i="21"/>
  <c r="L1077" i="21"/>
  <c r="L1078" i="21"/>
  <c r="L1079" i="21"/>
  <c r="L1080" i="21"/>
  <c r="L1081" i="21"/>
  <c r="L1082" i="21"/>
  <c r="L1083" i="21"/>
  <c r="L1084" i="21"/>
  <c r="L1085" i="21"/>
  <c r="L1086" i="21"/>
  <c r="L1087" i="21"/>
  <c r="L1088" i="21"/>
  <c r="L1089" i="21"/>
  <c r="C92" i="21" s="1"/>
  <c r="L1090" i="21"/>
  <c r="L1091" i="21"/>
  <c r="L1092" i="21"/>
  <c r="L1093" i="21"/>
  <c r="L1094" i="21"/>
  <c r="L1095" i="21"/>
  <c r="L1096" i="21"/>
  <c r="L1097" i="21"/>
  <c r="C97" i="21" s="1"/>
  <c r="L1098" i="21"/>
  <c r="L1099" i="21"/>
  <c r="L1100" i="21"/>
  <c r="L1101" i="21"/>
  <c r="L1102" i="21"/>
  <c r="L1103" i="21"/>
  <c r="L1104" i="21"/>
  <c r="L1105" i="21"/>
  <c r="L1106" i="21"/>
  <c r="C93" i="21" s="1"/>
  <c r="L1107" i="21"/>
  <c r="L1108" i="21"/>
  <c r="L1109" i="21"/>
  <c r="L1110" i="21"/>
  <c r="L1111" i="21"/>
  <c r="L1112" i="21"/>
  <c r="L1113" i="21"/>
  <c r="L1114" i="21"/>
  <c r="L1115" i="21"/>
  <c r="L1116" i="21"/>
  <c r="C94" i="21" s="1"/>
  <c r="L1117" i="21"/>
  <c r="L1118" i="21"/>
  <c r="L1119" i="21"/>
  <c r="L1120" i="21"/>
  <c r="L1121" i="21"/>
  <c r="L1122" i="21"/>
  <c r="L1123" i="21"/>
  <c r="L1124" i="21"/>
  <c r="L1125" i="21"/>
  <c r="L1126" i="21"/>
  <c r="L1127" i="21"/>
  <c r="L1128" i="21"/>
  <c r="L1129" i="21"/>
  <c r="L1130" i="21"/>
  <c r="L1131" i="21"/>
  <c r="L1132" i="21"/>
  <c r="C96" i="21" s="1"/>
  <c r="L1133" i="21"/>
  <c r="L1134" i="21"/>
  <c r="L1135" i="21"/>
  <c r="L1136" i="21"/>
  <c r="L1137" i="21"/>
  <c r="L1138" i="21"/>
  <c r="L1139" i="21"/>
  <c r="L1140" i="21"/>
  <c r="C95" i="21" s="1"/>
  <c r="L1141" i="21"/>
  <c r="L1142" i="21"/>
  <c r="L1143" i="21"/>
  <c r="L1144" i="21"/>
  <c r="L1145" i="21"/>
  <c r="L1146" i="21"/>
  <c r="C99" i="21" s="1"/>
  <c r="L1147" i="21"/>
  <c r="C100" i="21" s="1"/>
  <c r="L1148" i="21"/>
  <c r="L1149" i="21"/>
  <c r="L1150" i="21"/>
  <c r="C98" i="21" s="1"/>
  <c r="L1151" i="21"/>
  <c r="L1152" i="21"/>
  <c r="L1153" i="21"/>
  <c r="L1154" i="21"/>
  <c r="C101" i="21" s="1"/>
  <c r="L1155" i="21"/>
  <c r="L1156" i="21"/>
  <c r="L1157" i="21"/>
  <c r="L1158" i="21"/>
  <c r="L1159" i="21"/>
  <c r="L1160" i="21"/>
  <c r="C102" i="21" s="1"/>
  <c r="L1161" i="21"/>
  <c r="L1162" i="21"/>
  <c r="L1163" i="21"/>
  <c r="C104" i="21" s="1"/>
  <c r="L1164" i="21"/>
  <c r="L1165" i="21"/>
  <c r="L1166" i="21"/>
  <c r="L1167" i="21"/>
  <c r="L1168" i="21"/>
  <c r="L1169" i="21"/>
  <c r="L1170" i="21"/>
  <c r="L1171" i="21"/>
  <c r="C106" i="21" s="1"/>
  <c r="L1172" i="21"/>
  <c r="L1173" i="21"/>
  <c r="L1174" i="21"/>
  <c r="C107" i="21" s="1"/>
  <c r="L1175" i="21"/>
  <c r="L1176" i="21"/>
  <c r="C105" i="21" s="1"/>
  <c r="L1177" i="21"/>
  <c r="L1178" i="21"/>
  <c r="L1179" i="21"/>
  <c r="L1180" i="21"/>
  <c r="L1181" i="21"/>
  <c r="C108" i="21" s="1"/>
  <c r="L1182" i="21"/>
  <c r="C103" i="21" s="1"/>
  <c r="L1183" i="21"/>
  <c r="L1184" i="21"/>
  <c r="L1185" i="21"/>
  <c r="L1186" i="21"/>
  <c r="L1187" i="21"/>
  <c r="C110" i="21" s="1"/>
  <c r="L1188" i="21"/>
  <c r="L1189" i="21"/>
  <c r="L1190" i="21"/>
  <c r="L1191" i="21"/>
  <c r="L1192" i="21"/>
  <c r="L1193" i="21"/>
  <c r="C109" i="21" s="1"/>
  <c r="L1194" i="21"/>
  <c r="L1195" i="21"/>
  <c r="L1196" i="21"/>
  <c r="L1197" i="21"/>
  <c r="L1198" i="21"/>
  <c r="L1199" i="21"/>
  <c r="L1200" i="21"/>
  <c r="L1201" i="21"/>
  <c r="L1202" i="21"/>
  <c r="L1203" i="21"/>
  <c r="L1204" i="21"/>
  <c r="L1205" i="21"/>
  <c r="L1206" i="21"/>
  <c r="L1207" i="21"/>
  <c r="L1208" i="21"/>
  <c r="L1209" i="21"/>
  <c r="L1210" i="21"/>
  <c r="L1211" i="21"/>
  <c r="L1212" i="21"/>
  <c r="L1213" i="21"/>
  <c r="L1214" i="21"/>
  <c r="L1215" i="21"/>
  <c r="L1216" i="21"/>
  <c r="L1217" i="21"/>
  <c r="L1218" i="21"/>
  <c r="L1219" i="21"/>
  <c r="L1220" i="21"/>
  <c r="L1221" i="21"/>
  <c r="L1222" i="21"/>
  <c r="L1223" i="21"/>
  <c r="L1224" i="21"/>
  <c r="L1225" i="21"/>
  <c r="L1226" i="21"/>
  <c r="L1227" i="21"/>
  <c r="L1228" i="21"/>
  <c r="L1229" i="21"/>
  <c r="L1230" i="21"/>
  <c r="L1231" i="21"/>
  <c r="L1232" i="21"/>
  <c r="L1233" i="21"/>
  <c r="L1234" i="21"/>
  <c r="L1235" i="21"/>
  <c r="L1236" i="21"/>
  <c r="L1237" i="21"/>
  <c r="L1238" i="21"/>
  <c r="L1239" i="21"/>
  <c r="C111" i="21" s="1"/>
  <c r="L1240" i="21"/>
  <c r="L1241" i="21"/>
  <c r="L1242" i="21"/>
  <c r="L1243" i="21"/>
  <c r="L1244" i="21"/>
  <c r="C113" i="21" s="1"/>
  <c r="L1245" i="21"/>
  <c r="L1246" i="21"/>
  <c r="L1247" i="21"/>
  <c r="L1248" i="21"/>
  <c r="L1249" i="21"/>
  <c r="L1250" i="21"/>
  <c r="L1251" i="21"/>
  <c r="L1252" i="21"/>
  <c r="L1253" i="21"/>
  <c r="L1254" i="21"/>
  <c r="L1255" i="21"/>
  <c r="L1256" i="21"/>
  <c r="L1257" i="21"/>
  <c r="L1258" i="21"/>
  <c r="L1259" i="21"/>
  <c r="C112" i="21" s="1"/>
  <c r="L1260" i="21"/>
  <c r="L1261" i="21"/>
  <c r="L1262" i="21"/>
  <c r="L1263" i="21"/>
  <c r="L1264" i="21"/>
  <c r="L1265" i="21"/>
  <c r="L1266" i="21"/>
  <c r="L1267" i="21"/>
  <c r="L1268" i="21"/>
  <c r="L1269" i="21"/>
  <c r="L1270" i="21"/>
  <c r="L1271" i="21"/>
  <c r="L1272" i="21"/>
  <c r="L1273" i="21"/>
  <c r="L1274" i="21"/>
  <c r="L1275" i="21"/>
  <c r="L1276" i="21"/>
  <c r="L1277" i="21"/>
  <c r="L1278" i="21"/>
  <c r="L1279" i="21"/>
  <c r="L1280" i="21"/>
  <c r="C114" i="21" s="1"/>
  <c r="L1281" i="21"/>
  <c r="L1282" i="21"/>
  <c r="L1283" i="21"/>
  <c r="L1284" i="21"/>
  <c r="L1285" i="21"/>
  <c r="L1286" i="21"/>
  <c r="L1287" i="21"/>
  <c r="L1288" i="21"/>
  <c r="L1289" i="21"/>
  <c r="L1290" i="21"/>
  <c r="L1291" i="21"/>
  <c r="L1292" i="21"/>
  <c r="L1293" i="21"/>
  <c r="L1294" i="21"/>
  <c r="L1295" i="21"/>
  <c r="L1296" i="21"/>
  <c r="L1297" i="21"/>
  <c r="L1298" i="21"/>
  <c r="L1299" i="21"/>
  <c r="L1300" i="21"/>
  <c r="L1301" i="21"/>
  <c r="L1302" i="21"/>
  <c r="L1303" i="21"/>
  <c r="L1304" i="21"/>
  <c r="L1305" i="21"/>
  <c r="L1306" i="21"/>
  <c r="L1307" i="21"/>
  <c r="L1308" i="21"/>
  <c r="C116" i="21" s="1"/>
  <c r="L1309" i="21"/>
  <c r="L1310" i="21"/>
  <c r="L1311" i="21"/>
  <c r="L1312" i="21"/>
  <c r="L1313" i="21"/>
  <c r="L1314" i="21"/>
  <c r="L1315" i="21"/>
  <c r="L1316" i="21"/>
  <c r="L1317" i="21"/>
  <c r="L1318" i="21"/>
  <c r="L1319" i="21"/>
  <c r="L1320" i="21"/>
  <c r="L1321" i="21"/>
  <c r="L1322" i="21"/>
  <c r="L1323" i="21"/>
  <c r="L1324" i="21"/>
  <c r="L1325" i="21"/>
  <c r="L1326" i="21"/>
  <c r="L1327" i="21"/>
  <c r="L1328" i="21"/>
  <c r="L1329" i="21"/>
  <c r="L1330" i="21"/>
  <c r="L1331" i="21"/>
  <c r="L1332" i="21"/>
  <c r="L1333" i="21"/>
  <c r="L1334" i="21"/>
  <c r="L1335" i="21"/>
  <c r="L1336" i="21"/>
  <c r="L1337" i="21"/>
  <c r="C117" i="21" s="1"/>
  <c r="L1338" i="21"/>
  <c r="L1339" i="21"/>
  <c r="L1340" i="21"/>
  <c r="L1341" i="21"/>
  <c r="L1342" i="21"/>
  <c r="L1343" i="21"/>
  <c r="L1344" i="21"/>
  <c r="L1345" i="21"/>
  <c r="L1346" i="21"/>
  <c r="L1347" i="21"/>
  <c r="L1348" i="21"/>
  <c r="L1349" i="21"/>
  <c r="L1350" i="21"/>
  <c r="C115" i="21" s="1"/>
  <c r="L1351" i="21"/>
  <c r="L1352" i="21"/>
  <c r="L1353" i="21"/>
  <c r="L1354" i="21"/>
  <c r="L1355" i="21"/>
  <c r="L1356" i="21"/>
  <c r="L1357" i="21"/>
  <c r="L1358" i="21"/>
  <c r="L1359" i="21"/>
  <c r="L1360" i="21"/>
  <c r="L1361" i="21"/>
  <c r="L1362" i="21"/>
  <c r="L1363" i="21"/>
  <c r="L1364" i="21"/>
  <c r="L1365" i="21"/>
  <c r="L1366" i="21"/>
  <c r="L1367" i="21"/>
  <c r="L1368" i="21"/>
  <c r="L1369" i="21"/>
  <c r="L1370" i="21"/>
  <c r="L1371" i="21"/>
  <c r="L1372" i="21"/>
  <c r="L1373" i="21"/>
  <c r="L1374" i="21"/>
  <c r="L1375" i="21"/>
  <c r="L1376" i="21"/>
  <c r="L1377" i="21"/>
  <c r="L1378" i="21"/>
  <c r="L1379" i="21"/>
  <c r="L1380" i="21"/>
  <c r="L1381" i="21"/>
  <c r="L1382" i="21"/>
  <c r="L1383" i="21"/>
  <c r="L1384" i="21"/>
  <c r="L1385" i="21"/>
  <c r="L1386" i="21"/>
  <c r="L1387" i="21"/>
  <c r="L1388" i="21"/>
  <c r="L1389" i="21"/>
  <c r="L1390" i="21"/>
  <c r="L1391" i="21"/>
  <c r="L1392" i="21"/>
  <c r="L1393" i="21"/>
  <c r="C118" i="21" s="1"/>
  <c r="L1394" i="21"/>
  <c r="L1395" i="21"/>
  <c r="L1396" i="21"/>
  <c r="L1397" i="21"/>
  <c r="L1398" i="21"/>
  <c r="L1399" i="21"/>
  <c r="L1400" i="21"/>
  <c r="L1401" i="21"/>
  <c r="L1402" i="21"/>
  <c r="L1403" i="21"/>
  <c r="L1404" i="21"/>
  <c r="L1405" i="21"/>
  <c r="L1406" i="21"/>
  <c r="L1407" i="21"/>
  <c r="L1408" i="21"/>
  <c r="L1409" i="21"/>
  <c r="L1410" i="21"/>
  <c r="L1411" i="21"/>
  <c r="L1412" i="21"/>
  <c r="L1413" i="21"/>
  <c r="L1414" i="21"/>
  <c r="L1415" i="21"/>
  <c r="C119" i="21" s="1"/>
  <c r="L1416" i="21"/>
  <c r="L1417" i="21"/>
  <c r="L1418" i="21"/>
  <c r="L1419" i="21"/>
  <c r="L1420" i="21"/>
  <c r="L1421" i="21"/>
  <c r="L1422" i="21"/>
  <c r="L1423" i="21"/>
  <c r="L1424" i="21"/>
  <c r="L1425" i="21"/>
  <c r="L1426" i="21"/>
  <c r="L1427" i="21"/>
  <c r="L1428" i="21"/>
  <c r="L1429" i="21"/>
  <c r="C120" i="21" s="1"/>
  <c r="L1430" i="21"/>
  <c r="C121" i="21" s="1"/>
  <c r="L1431" i="21"/>
  <c r="L1432" i="21"/>
  <c r="L1433" i="21"/>
  <c r="L1434" i="21"/>
  <c r="L1435" i="21"/>
  <c r="L1436" i="21"/>
  <c r="L1437" i="21"/>
  <c r="L1438" i="21"/>
  <c r="L1439" i="21"/>
  <c r="L1440" i="21"/>
  <c r="L1441" i="21"/>
  <c r="L1442" i="21"/>
  <c r="L1443" i="21"/>
  <c r="L1444" i="21"/>
  <c r="L1445" i="21"/>
  <c r="L1446" i="21"/>
  <c r="L1447" i="21"/>
  <c r="L1448" i="21"/>
  <c r="L1449" i="21"/>
  <c r="L1450" i="21"/>
  <c r="L1451" i="21"/>
  <c r="L1452" i="21"/>
  <c r="L1453" i="21"/>
  <c r="L1454" i="21"/>
  <c r="L1455" i="21"/>
  <c r="L1456" i="21"/>
  <c r="L1457" i="21"/>
  <c r="L1458" i="21"/>
  <c r="L1459" i="21"/>
  <c r="L1460" i="21"/>
  <c r="L1461" i="21"/>
  <c r="L1462" i="21"/>
  <c r="L1463" i="21"/>
  <c r="L1464" i="21"/>
  <c r="L1465" i="21"/>
  <c r="L1466" i="21"/>
  <c r="L1467" i="21"/>
  <c r="L1468" i="21"/>
  <c r="L1469" i="21"/>
  <c r="L1470" i="21"/>
  <c r="L1471" i="21"/>
  <c r="L1472" i="21"/>
  <c r="L1473" i="21"/>
  <c r="L1474" i="21"/>
  <c r="L1475" i="21"/>
  <c r="L1476" i="21"/>
  <c r="L1477" i="21"/>
  <c r="L1478" i="21"/>
  <c r="L1479" i="21"/>
  <c r="L1480" i="21"/>
  <c r="L1481" i="21"/>
  <c r="L1482" i="21"/>
  <c r="L1483" i="21"/>
  <c r="L1484" i="21"/>
  <c r="L1485" i="21"/>
  <c r="L1486" i="21"/>
  <c r="C126" i="21" s="1"/>
  <c r="L1487" i="21"/>
  <c r="L1488" i="21"/>
  <c r="L1489" i="21"/>
  <c r="C124" i="21" s="1"/>
  <c r="L1490" i="21"/>
  <c r="L1491" i="21"/>
  <c r="L1492" i="21"/>
  <c r="L1493" i="21"/>
  <c r="L1494" i="21"/>
  <c r="L1495" i="21"/>
  <c r="L1496" i="21"/>
  <c r="L1497" i="21"/>
  <c r="L1498" i="21"/>
  <c r="C125" i="21" s="1"/>
  <c r="L1499" i="21"/>
  <c r="C122" i="21" s="1"/>
  <c r="L1500" i="21"/>
  <c r="C127" i="21" s="1"/>
  <c r="L1501" i="21"/>
  <c r="L1502" i="21"/>
  <c r="L1503" i="21"/>
  <c r="L1504" i="21"/>
  <c r="L1505" i="21"/>
  <c r="C123" i="21" s="1"/>
  <c r="L1506" i="21"/>
  <c r="L1507" i="21"/>
  <c r="L1508" i="21"/>
  <c r="L1509" i="21"/>
  <c r="L1510" i="21"/>
  <c r="L1511" i="21"/>
  <c r="L1512" i="21"/>
  <c r="L1513" i="21"/>
  <c r="L1514" i="21"/>
  <c r="L1515" i="21"/>
  <c r="L1516" i="21"/>
  <c r="L1517" i="21"/>
  <c r="L1518" i="21"/>
  <c r="L1519" i="21"/>
  <c r="L1520" i="21"/>
  <c r="L1521" i="21"/>
  <c r="L1522" i="21"/>
  <c r="L1523" i="21"/>
  <c r="L1524" i="21"/>
  <c r="L1525" i="21"/>
  <c r="L1526" i="21"/>
  <c r="L1527" i="21"/>
  <c r="L1528" i="21"/>
  <c r="L1529" i="21"/>
  <c r="L1530" i="21"/>
  <c r="L1531" i="21"/>
  <c r="L1532" i="21"/>
  <c r="L1533" i="21"/>
  <c r="C128" i="21" s="1"/>
  <c r="L1534" i="21"/>
  <c r="L1535" i="21"/>
  <c r="L1536" i="21"/>
  <c r="L1537" i="21"/>
  <c r="L1538" i="21"/>
  <c r="L1539" i="21"/>
  <c r="L1540" i="21"/>
  <c r="L1541" i="21"/>
  <c r="L1542" i="21"/>
  <c r="C129" i="21" s="1"/>
  <c r="L1543" i="21"/>
  <c r="L1544" i="21"/>
  <c r="L1545" i="21"/>
  <c r="L1546" i="21"/>
  <c r="C130" i="21" s="1"/>
  <c r="L1547" i="21"/>
  <c r="L1548" i="21"/>
  <c r="L1549" i="21"/>
  <c r="L1550" i="21"/>
  <c r="L1551" i="21"/>
  <c r="L1552" i="21"/>
  <c r="L1553" i="21"/>
  <c r="L1554" i="21"/>
  <c r="L1555" i="21"/>
  <c r="L1556" i="21"/>
  <c r="L1557" i="21"/>
  <c r="L1558" i="21"/>
  <c r="L1559" i="21"/>
  <c r="L1560" i="21"/>
  <c r="L1561" i="21"/>
  <c r="L1562" i="21"/>
  <c r="L1563" i="21"/>
  <c r="L1564" i="21"/>
  <c r="L1565" i="21"/>
  <c r="L1566" i="21"/>
  <c r="L1567" i="21"/>
  <c r="L1568" i="21"/>
  <c r="L1569" i="21"/>
  <c r="L1570" i="21"/>
  <c r="L1571" i="21"/>
  <c r="L1572" i="21"/>
  <c r="C131" i="21" s="1"/>
  <c r="L1573" i="21"/>
  <c r="L1574" i="21"/>
  <c r="L1575" i="21"/>
  <c r="L1576" i="21"/>
  <c r="L1577" i="21"/>
  <c r="L1578" i="21"/>
  <c r="L1579" i="21"/>
  <c r="L1580" i="21"/>
  <c r="L1581" i="21"/>
  <c r="L1582" i="21"/>
  <c r="L1583" i="21"/>
  <c r="L1584" i="21"/>
  <c r="L1585" i="21"/>
  <c r="L1586" i="21"/>
  <c r="L1587" i="21"/>
  <c r="L1588" i="21"/>
  <c r="L1589" i="21"/>
  <c r="C132" i="21" s="1"/>
  <c r="L1590" i="21"/>
  <c r="L1591" i="21"/>
  <c r="L1592" i="21"/>
  <c r="L1593" i="21"/>
  <c r="L1594" i="21"/>
  <c r="L1595" i="21"/>
  <c r="L1596" i="21"/>
  <c r="L1597" i="21"/>
  <c r="L1598" i="21"/>
  <c r="L1599" i="21"/>
  <c r="L1600" i="21"/>
  <c r="L1601" i="21"/>
  <c r="L1602" i="21"/>
  <c r="L1603" i="21"/>
  <c r="L1604" i="21"/>
  <c r="L1605" i="21"/>
  <c r="L1606" i="21"/>
  <c r="L1607" i="21"/>
  <c r="L1608" i="21"/>
  <c r="L1609" i="21"/>
  <c r="L1610" i="21"/>
  <c r="L1611" i="21"/>
  <c r="L1612" i="21"/>
  <c r="L1613" i="21"/>
  <c r="L1614" i="21"/>
  <c r="L1615" i="21"/>
  <c r="L1616" i="21"/>
  <c r="L1617" i="21"/>
  <c r="L1618" i="21"/>
  <c r="L1619" i="21"/>
  <c r="L1620" i="21"/>
  <c r="L1621" i="21"/>
  <c r="C133" i="21" s="1"/>
  <c r="L1622" i="21"/>
  <c r="L1623" i="21"/>
  <c r="L1624" i="21"/>
  <c r="L1625" i="21"/>
  <c r="L1626" i="21"/>
  <c r="L1627" i="21"/>
  <c r="L1628" i="21"/>
  <c r="L1629" i="21"/>
  <c r="L1630" i="21"/>
  <c r="L1631" i="21"/>
  <c r="L1632" i="21"/>
  <c r="L1633" i="21"/>
  <c r="L1634" i="21"/>
  <c r="L1635" i="21"/>
  <c r="L1636" i="21"/>
  <c r="L1637" i="21"/>
  <c r="L1638" i="21"/>
  <c r="L1639" i="21"/>
  <c r="L1640" i="21"/>
  <c r="L1641" i="21"/>
  <c r="L1642" i="21"/>
  <c r="L1643" i="21"/>
  <c r="L1644" i="21"/>
  <c r="L1645" i="21"/>
  <c r="C135" i="21" s="1"/>
  <c r="L1646" i="21"/>
  <c r="L1647" i="21"/>
  <c r="L1648" i="21"/>
  <c r="L1649" i="21"/>
  <c r="C136" i="21" s="1"/>
  <c r="L1650" i="21"/>
  <c r="L1651" i="21"/>
  <c r="L1652" i="21"/>
  <c r="L1653" i="21"/>
  <c r="L1654" i="21"/>
  <c r="L1655" i="21"/>
  <c r="L1656" i="21"/>
  <c r="L1657" i="21"/>
  <c r="L1658" i="21"/>
  <c r="L1659" i="21"/>
  <c r="L1660" i="21"/>
  <c r="L1661" i="21"/>
  <c r="C134" i="21" s="1"/>
  <c r="L1662" i="21"/>
  <c r="L1663" i="21"/>
  <c r="L1664" i="21"/>
  <c r="L1665" i="21"/>
  <c r="L1666" i="21"/>
  <c r="L1667" i="21"/>
  <c r="L1668" i="21"/>
  <c r="L1669" i="21"/>
  <c r="L1670" i="21"/>
  <c r="L1671" i="21"/>
  <c r="L1672" i="21"/>
  <c r="L1673" i="21"/>
  <c r="L1674" i="21"/>
  <c r="L1675" i="21"/>
  <c r="L1676" i="21"/>
  <c r="L1677" i="21"/>
  <c r="L1678" i="21"/>
  <c r="L1679" i="21"/>
  <c r="C137" i="21" s="1"/>
  <c r="L1680" i="21"/>
  <c r="L1681" i="21"/>
  <c r="L1682" i="21"/>
  <c r="L1683" i="21"/>
  <c r="L1684" i="21"/>
  <c r="L1685" i="21"/>
  <c r="L1686" i="21"/>
  <c r="L1687" i="21"/>
  <c r="L1688" i="21"/>
  <c r="L1689" i="21"/>
  <c r="L1690" i="21"/>
  <c r="L1691" i="21"/>
  <c r="L1692" i="21"/>
  <c r="L1693" i="21"/>
  <c r="L1694" i="21"/>
  <c r="L1695" i="21"/>
  <c r="L1696" i="21"/>
  <c r="L1697" i="21"/>
  <c r="L1698" i="21"/>
  <c r="L1699" i="21"/>
  <c r="L1700" i="21"/>
  <c r="L1701" i="21"/>
  <c r="L1702" i="21"/>
  <c r="L1703" i="21"/>
  <c r="L1704" i="21"/>
  <c r="L1705" i="21"/>
  <c r="L1706" i="21"/>
  <c r="L1707" i="21"/>
  <c r="L1708" i="21"/>
  <c r="L1709" i="21"/>
  <c r="L1710" i="21"/>
  <c r="L1711" i="21"/>
  <c r="L1712" i="21"/>
  <c r="L1713" i="21"/>
  <c r="L1714" i="21"/>
  <c r="L1715" i="21"/>
  <c r="L1716" i="21"/>
  <c r="C139" i="21" s="1"/>
  <c r="L1717" i="21"/>
  <c r="L1718" i="21"/>
  <c r="C140" i="21" s="1"/>
  <c r="L1719" i="21"/>
  <c r="C141" i="21" s="1"/>
  <c r="L1720" i="21"/>
  <c r="L1721" i="21"/>
  <c r="L1722" i="21"/>
  <c r="L1723" i="21"/>
  <c r="L1724" i="21"/>
  <c r="C138" i="21" s="1"/>
  <c r="L1725" i="21"/>
  <c r="L1726" i="21"/>
  <c r="L1727" i="21"/>
  <c r="L1728" i="21"/>
  <c r="L1729" i="21"/>
  <c r="C142" i="21" s="1"/>
  <c r="L1730" i="21"/>
  <c r="L1731" i="21"/>
  <c r="L1732" i="21"/>
  <c r="L1733" i="21"/>
  <c r="L1734" i="21"/>
  <c r="L1735" i="21"/>
  <c r="L1736" i="21"/>
  <c r="C143" i="21" s="1"/>
  <c r="L1737" i="21"/>
  <c r="L1738" i="21"/>
  <c r="L1739" i="21"/>
  <c r="C144" i="21" s="1"/>
  <c r="L1740" i="21"/>
  <c r="L1741" i="21"/>
  <c r="L1742" i="21"/>
  <c r="C145" i="21" s="1"/>
  <c r="L1743" i="21"/>
  <c r="L1744" i="21"/>
  <c r="L1745" i="21"/>
  <c r="L1746" i="21"/>
  <c r="C148" i="21" s="1"/>
  <c r="L1747" i="21"/>
  <c r="L1748" i="21"/>
  <c r="L1749" i="21"/>
  <c r="C149" i="21" s="1"/>
  <c r="L1750" i="21"/>
  <c r="L1751" i="21"/>
  <c r="C150" i="21" s="1"/>
  <c r="L1752" i="21"/>
  <c r="L1753" i="21"/>
  <c r="C146" i="21" s="1"/>
  <c r="L1754" i="21"/>
  <c r="C147" i="21" s="1"/>
  <c r="L1755" i="21"/>
  <c r="L1756" i="21"/>
  <c r="L1757" i="21"/>
  <c r="L1758" i="21"/>
  <c r="L1759" i="21"/>
  <c r="L1760" i="21"/>
  <c r="L1761" i="21"/>
  <c r="L1762" i="21"/>
  <c r="L1763" i="21"/>
  <c r="C151" i="21" s="1"/>
  <c r="L1764" i="21"/>
  <c r="L1765" i="21"/>
  <c r="L1766" i="21"/>
  <c r="L1767" i="21"/>
  <c r="L1768" i="21"/>
  <c r="L1769" i="21"/>
  <c r="L1770" i="21"/>
  <c r="C153" i="21" s="1"/>
  <c r="L1771" i="21"/>
  <c r="L1772" i="21"/>
  <c r="L1773" i="21"/>
  <c r="L1774" i="21"/>
  <c r="L1775" i="21"/>
  <c r="L1776" i="21"/>
  <c r="L1777" i="21"/>
  <c r="L1778" i="21"/>
  <c r="L1779" i="21"/>
  <c r="L1780" i="21"/>
  <c r="L1781" i="21"/>
  <c r="L1782" i="21"/>
  <c r="L1783" i="21"/>
  <c r="L1784" i="21"/>
  <c r="L1785" i="21"/>
  <c r="L1786" i="21"/>
  <c r="C154" i="21" s="1"/>
  <c r="L1787" i="21"/>
  <c r="L1788" i="21"/>
  <c r="L1789" i="21"/>
  <c r="L1790" i="21"/>
  <c r="L1791" i="21"/>
  <c r="L1792" i="21"/>
  <c r="L1793" i="21"/>
  <c r="C152" i="21" s="1"/>
  <c r="L1794" i="21"/>
  <c r="L1795" i="21"/>
  <c r="L1796" i="21"/>
  <c r="L1797" i="21"/>
  <c r="L1798" i="21"/>
  <c r="L1799" i="21"/>
  <c r="C156" i="21" s="1"/>
  <c r="L1800" i="21"/>
  <c r="L1801" i="21"/>
  <c r="L1802" i="21"/>
  <c r="L1803" i="21"/>
  <c r="L1804" i="21"/>
  <c r="L1805" i="21"/>
  <c r="L1806" i="21"/>
  <c r="L1807" i="21"/>
  <c r="L1808" i="21"/>
  <c r="L1809" i="21"/>
  <c r="L1810" i="21"/>
  <c r="C155" i="21" s="1"/>
  <c r="L1811" i="21"/>
  <c r="L1812" i="21"/>
  <c r="L1813" i="21"/>
  <c r="L1814" i="21"/>
  <c r="L1815" i="21"/>
  <c r="L1816" i="21"/>
  <c r="L1817" i="21"/>
  <c r="L1818" i="21"/>
  <c r="L1819" i="21"/>
  <c r="L1820" i="21"/>
  <c r="L1821" i="21"/>
  <c r="L1822" i="21"/>
  <c r="L1823" i="21"/>
  <c r="L1824" i="21"/>
  <c r="L1825" i="21"/>
  <c r="L1826" i="21"/>
  <c r="L1827" i="21"/>
  <c r="L1828" i="21"/>
  <c r="L1829" i="21"/>
  <c r="L1830" i="21"/>
  <c r="L1831" i="21"/>
  <c r="L1832" i="21"/>
  <c r="L1833" i="21"/>
  <c r="L1834" i="21"/>
  <c r="L1835" i="21"/>
  <c r="L1836" i="21"/>
  <c r="L1837" i="21"/>
  <c r="L1838" i="21"/>
  <c r="L1839" i="21"/>
  <c r="L1840" i="21"/>
  <c r="L1841" i="21"/>
  <c r="L1842" i="21"/>
  <c r="L1843" i="21"/>
  <c r="L1844" i="21"/>
  <c r="L1845" i="21"/>
  <c r="L1846" i="21"/>
  <c r="L1847" i="21"/>
  <c r="C157" i="21" s="1"/>
  <c r="L1848" i="21"/>
  <c r="L1849" i="21"/>
  <c r="L1850" i="21"/>
  <c r="L1851" i="21"/>
  <c r="L1852" i="21"/>
  <c r="L1853" i="21"/>
  <c r="L1854" i="21"/>
  <c r="L1855" i="21"/>
  <c r="L1856" i="21"/>
  <c r="L1857" i="21"/>
  <c r="L1858" i="21"/>
  <c r="L1859" i="21"/>
  <c r="C159" i="21" s="1"/>
  <c r="L1860" i="21"/>
  <c r="L1861" i="21"/>
  <c r="L1862" i="21"/>
  <c r="L1863" i="21"/>
  <c r="L1864" i="21"/>
  <c r="L1865" i="21"/>
  <c r="L1866" i="21"/>
  <c r="L1867" i="21"/>
  <c r="L1868" i="21"/>
  <c r="L1869" i="21"/>
  <c r="L1870" i="21"/>
  <c r="L1871" i="21"/>
  <c r="L1872" i="21"/>
  <c r="L1873" i="21"/>
  <c r="L1874" i="21"/>
  <c r="L1875" i="21"/>
  <c r="C163" i="21" s="1"/>
  <c r="L1876" i="21"/>
  <c r="L1877" i="21"/>
  <c r="L1878" i="21"/>
  <c r="L1879" i="21"/>
  <c r="L1880" i="21"/>
  <c r="L1881" i="21"/>
  <c r="C160" i="21" s="1"/>
  <c r="L1882" i="21"/>
  <c r="L1883" i="21"/>
  <c r="C165" i="21" s="1"/>
  <c r="L1884" i="21"/>
  <c r="L1885" i="21"/>
  <c r="L1886" i="21"/>
  <c r="C158" i="21" s="1"/>
  <c r="L1887" i="21"/>
  <c r="L1888" i="21"/>
  <c r="L1889" i="21"/>
  <c r="L1890" i="21"/>
  <c r="L1891" i="21"/>
  <c r="L1892" i="21"/>
  <c r="L1893" i="21"/>
  <c r="C166" i="21" s="1"/>
  <c r="L1894" i="21"/>
  <c r="L1895" i="21"/>
  <c r="L1896" i="21"/>
  <c r="L1897" i="21"/>
  <c r="L1898" i="21"/>
  <c r="C162" i="21" s="1"/>
  <c r="L1899" i="21"/>
  <c r="L1900" i="21"/>
  <c r="L1901" i="21"/>
  <c r="L1902" i="21"/>
  <c r="L1903" i="21"/>
  <c r="L1904" i="21"/>
  <c r="L1905" i="21"/>
  <c r="L1906" i="21"/>
  <c r="L1907" i="21"/>
  <c r="L1908" i="21"/>
  <c r="L1909" i="21"/>
  <c r="L1910" i="21"/>
  <c r="L1911" i="21"/>
  <c r="L1912" i="21"/>
  <c r="L1913" i="21"/>
  <c r="L1914" i="21"/>
  <c r="L1915" i="21"/>
  <c r="L1916" i="21"/>
  <c r="L1917" i="21"/>
  <c r="C167" i="21" s="1"/>
  <c r="L1918" i="21"/>
  <c r="L1919" i="21"/>
  <c r="L1920" i="21"/>
  <c r="L1921" i="21"/>
  <c r="L1922" i="21"/>
  <c r="L1923" i="21"/>
  <c r="L1924" i="21"/>
  <c r="L1925" i="21"/>
  <c r="C161" i="21" s="1"/>
  <c r="L1926" i="21"/>
  <c r="L1927" i="21"/>
  <c r="L1928" i="21"/>
  <c r="C164" i="21" s="1"/>
  <c r="L1929" i="21"/>
  <c r="L1930" i="21"/>
  <c r="L1931" i="21"/>
  <c r="L1932" i="21"/>
  <c r="L1933" i="21"/>
  <c r="L1934" i="21"/>
  <c r="L1935" i="21"/>
  <c r="L1936" i="21"/>
  <c r="L1937" i="21"/>
  <c r="L1938" i="21"/>
  <c r="L1939" i="21"/>
  <c r="L1940" i="21"/>
  <c r="L1941" i="21"/>
  <c r="L1942" i="21"/>
  <c r="L1943" i="21"/>
  <c r="L1944" i="21"/>
  <c r="L1945" i="21"/>
  <c r="L1946" i="21"/>
  <c r="L1947" i="21"/>
  <c r="L1948" i="21"/>
  <c r="L1949" i="21"/>
  <c r="L1950" i="21"/>
  <c r="L1951" i="21"/>
  <c r="L1952" i="21"/>
  <c r="L1953" i="21"/>
  <c r="L1954" i="21"/>
  <c r="C168" i="21" s="1"/>
  <c r="L1955" i="21"/>
  <c r="L1956" i="21"/>
  <c r="L1957" i="21"/>
  <c r="L1958" i="21"/>
  <c r="L1959" i="21"/>
  <c r="L1960" i="21"/>
  <c r="L1961" i="21"/>
  <c r="L1962" i="21"/>
  <c r="L1963" i="21"/>
  <c r="L1964" i="21"/>
  <c r="L1965" i="21"/>
  <c r="L1966" i="21"/>
  <c r="C170" i="21" s="1"/>
  <c r="L1967" i="21"/>
  <c r="L1968" i="21"/>
  <c r="L1969" i="21"/>
  <c r="L1970" i="21"/>
  <c r="L1971" i="21"/>
  <c r="L1972" i="21"/>
  <c r="L1973" i="21"/>
  <c r="L1974" i="21"/>
  <c r="L1975" i="21"/>
  <c r="L1976" i="21"/>
  <c r="L1977" i="21"/>
  <c r="L1978" i="21"/>
  <c r="L1979" i="21"/>
  <c r="C171" i="21" s="1"/>
  <c r="L1980" i="21"/>
  <c r="L1981" i="21"/>
  <c r="L1982" i="21"/>
  <c r="L1983" i="21"/>
  <c r="L1984" i="21"/>
  <c r="L1985" i="21"/>
  <c r="L1986" i="21"/>
  <c r="L1987" i="21"/>
  <c r="C169" i="21" s="1"/>
  <c r="L1988" i="21"/>
  <c r="L1989" i="21"/>
  <c r="L1990" i="21"/>
  <c r="L1991" i="21"/>
  <c r="L1992" i="21"/>
  <c r="L1993" i="21"/>
  <c r="L1994" i="21"/>
  <c r="L1995" i="21"/>
  <c r="L1996" i="21"/>
  <c r="L1997" i="21"/>
  <c r="L1998" i="21"/>
  <c r="L1999" i="21"/>
  <c r="L2000" i="21"/>
  <c r="L2001" i="21"/>
  <c r="L2002" i="21"/>
  <c r="L2003" i="21"/>
  <c r="L2004" i="21"/>
  <c r="L2005" i="21"/>
  <c r="L2006" i="21"/>
  <c r="L2007" i="21"/>
  <c r="L2008" i="21"/>
  <c r="L2009" i="21"/>
  <c r="L2010" i="21"/>
  <c r="L2011" i="21"/>
  <c r="L2012" i="21"/>
  <c r="C173" i="21" s="1"/>
  <c r="L2013" i="21"/>
  <c r="L2014" i="21"/>
  <c r="L2015" i="21"/>
  <c r="L2016" i="21"/>
  <c r="L2017" i="21"/>
  <c r="L2018" i="21"/>
  <c r="L2019" i="21"/>
  <c r="C175" i="21" s="1"/>
  <c r="L2020" i="21"/>
  <c r="L2021" i="21"/>
  <c r="L2022" i="21"/>
  <c r="L2023" i="21"/>
  <c r="L2024" i="21"/>
  <c r="C177" i="21" s="1"/>
  <c r="L2025" i="21"/>
  <c r="L2026" i="21"/>
  <c r="L2027" i="21"/>
  <c r="L2028" i="21"/>
  <c r="C178" i="21" s="1"/>
  <c r="L2029" i="21"/>
  <c r="L2030" i="21"/>
  <c r="L2031" i="21"/>
  <c r="L2032" i="21"/>
  <c r="L2033" i="21"/>
  <c r="L2034" i="21"/>
  <c r="L2035" i="21"/>
  <c r="C179" i="21" s="1"/>
  <c r="L2036" i="21"/>
  <c r="L2037" i="21"/>
  <c r="L2038" i="21"/>
  <c r="C181" i="21" s="1"/>
  <c r="L2039" i="21"/>
  <c r="L2040" i="21"/>
  <c r="L2041" i="21"/>
  <c r="C182" i="21" s="1"/>
  <c r="L2042" i="21"/>
  <c r="L2043" i="21"/>
  <c r="L2044" i="21"/>
  <c r="L2045" i="21"/>
  <c r="L2046" i="21"/>
  <c r="L2047" i="21"/>
  <c r="L2048" i="21"/>
  <c r="L2049" i="21"/>
  <c r="L2050" i="21"/>
  <c r="L2051" i="21"/>
  <c r="L2052" i="21"/>
  <c r="L2053" i="21"/>
  <c r="L2054" i="21"/>
  <c r="L2055" i="21"/>
  <c r="L2056" i="21"/>
  <c r="L2057" i="21"/>
  <c r="L2058" i="21"/>
  <c r="C183" i="21" s="1"/>
  <c r="L2059" i="21"/>
  <c r="L2060" i="21"/>
  <c r="C184" i="21" s="1"/>
  <c r="L2061" i="21"/>
  <c r="L2062" i="21"/>
  <c r="C185" i="21" s="1"/>
  <c r="L2063" i="21"/>
  <c r="L2064" i="21"/>
  <c r="L2065" i="21"/>
  <c r="L2066" i="21"/>
  <c r="L2067" i="21"/>
  <c r="C176" i="21" s="1"/>
  <c r="L2068" i="21"/>
  <c r="L2069" i="21"/>
  <c r="L2070" i="21"/>
  <c r="C172" i="21" s="1"/>
  <c r="L2071" i="21"/>
  <c r="L2072" i="21"/>
  <c r="L2073" i="21"/>
  <c r="L2074" i="21"/>
  <c r="L2075" i="21"/>
  <c r="L2076" i="21"/>
  <c r="L2077" i="21"/>
  <c r="C186" i="21" s="1"/>
  <c r="L2078" i="21"/>
  <c r="L2079" i="21"/>
  <c r="L2080" i="21"/>
  <c r="C174" i="21" s="1"/>
  <c r="L2081" i="21"/>
  <c r="L2082" i="21"/>
  <c r="L2083" i="21"/>
  <c r="L2084" i="21"/>
  <c r="L2085" i="21"/>
  <c r="L2086" i="21"/>
  <c r="C180" i="21" s="1"/>
  <c r="L2087" i="21"/>
  <c r="L2088" i="21"/>
  <c r="L2089" i="21"/>
  <c r="L2090" i="21"/>
  <c r="C187" i="21" s="1"/>
  <c r="L2091" i="21"/>
  <c r="L2092" i="21"/>
  <c r="L2093" i="21"/>
  <c r="L2094" i="21"/>
  <c r="L2095" i="21"/>
  <c r="L2096" i="21"/>
  <c r="L2097" i="21"/>
  <c r="L2098" i="21"/>
  <c r="L2099" i="21"/>
  <c r="C188" i="21" s="1"/>
  <c r="L2100" i="21"/>
  <c r="L2101" i="21"/>
  <c r="L2102" i="21"/>
  <c r="L2103" i="21"/>
  <c r="L2104" i="21"/>
  <c r="L2105" i="21"/>
  <c r="L2106" i="21"/>
  <c r="L2107" i="21"/>
  <c r="L2108" i="21"/>
  <c r="L2109" i="21"/>
  <c r="L2110" i="21"/>
  <c r="L2111" i="21"/>
  <c r="L2112" i="21"/>
  <c r="C190" i="21" s="1"/>
  <c r="L2113" i="21"/>
  <c r="L2114" i="21"/>
  <c r="L2115" i="21"/>
  <c r="L2116" i="21"/>
  <c r="L2117" i="21"/>
  <c r="L2118" i="21"/>
  <c r="L2119" i="21"/>
  <c r="L2120" i="21"/>
  <c r="L2121" i="21"/>
  <c r="L2122" i="21"/>
  <c r="L2123" i="21"/>
  <c r="L2124" i="21"/>
  <c r="L2125" i="21"/>
  <c r="L2126" i="21"/>
  <c r="L2127" i="21"/>
  <c r="L2128" i="21"/>
  <c r="L2129" i="21"/>
  <c r="L2130" i="21"/>
  <c r="L2131" i="21"/>
  <c r="L2132" i="21"/>
  <c r="L2133" i="21"/>
  <c r="L2134" i="21"/>
  <c r="L2135" i="21"/>
  <c r="L2136" i="21"/>
  <c r="L2137" i="21"/>
  <c r="L2138" i="21"/>
  <c r="L2139" i="21"/>
  <c r="L2140" i="21"/>
  <c r="L2141" i="21"/>
  <c r="L2142" i="21"/>
  <c r="L2143" i="21"/>
  <c r="L2144" i="21"/>
  <c r="L2145" i="21"/>
  <c r="L2146" i="21"/>
  <c r="L2147" i="21"/>
  <c r="L2148" i="21"/>
  <c r="L2149" i="21"/>
  <c r="L2150" i="21"/>
  <c r="L2151" i="21"/>
  <c r="L2152" i="21"/>
  <c r="L2153" i="21"/>
  <c r="C191" i="21" s="1"/>
  <c r="L2154" i="21"/>
  <c r="L2155" i="21"/>
  <c r="L2156" i="21"/>
  <c r="L2157" i="21"/>
  <c r="L2158" i="21"/>
  <c r="L2159" i="21"/>
  <c r="L2160" i="21"/>
  <c r="L2161" i="21"/>
  <c r="L2162" i="21"/>
  <c r="L2163" i="21"/>
  <c r="L2164" i="21"/>
  <c r="C189" i="21" s="1"/>
  <c r="L2165" i="21"/>
  <c r="L2166" i="21"/>
  <c r="L2167" i="21"/>
  <c r="L2168" i="21"/>
  <c r="L2169" i="21"/>
  <c r="L2170" i="21"/>
  <c r="C192" i="21" s="1"/>
  <c r="L2171" i="21"/>
  <c r="L2172" i="21"/>
  <c r="L2173" i="21"/>
  <c r="L2174" i="21"/>
  <c r="L2175" i="21"/>
  <c r="L2176" i="21"/>
  <c r="L2177" i="21"/>
  <c r="L2178" i="21"/>
  <c r="C195" i="21" s="1"/>
  <c r="L2179" i="21"/>
  <c r="L2180" i="21"/>
  <c r="C196" i="21" s="1"/>
  <c r="L2181" i="21"/>
  <c r="L2182" i="21"/>
  <c r="L2183" i="21"/>
  <c r="L2184" i="21"/>
  <c r="L2185" i="21"/>
  <c r="C193" i="21" s="1"/>
  <c r="L2186" i="21"/>
  <c r="L2187" i="21"/>
  <c r="L2188" i="21"/>
  <c r="C197" i="21" s="1"/>
  <c r="L2189" i="21"/>
  <c r="L2190" i="21"/>
  <c r="C198" i="21" s="1"/>
  <c r="L2191" i="21"/>
  <c r="L2192" i="21"/>
  <c r="L2193" i="21"/>
  <c r="L2194" i="21"/>
  <c r="L2195" i="21"/>
  <c r="C194" i="21" s="1"/>
  <c r="L2196" i="21"/>
  <c r="L2197" i="21"/>
  <c r="L2198" i="21"/>
  <c r="L2199" i="21"/>
  <c r="C199" i="21" s="1"/>
  <c r="L2200" i="21"/>
  <c r="L2201" i="21"/>
  <c r="C200" i="21" s="1"/>
  <c r="L2202" i="21"/>
  <c r="L2203" i="21"/>
  <c r="L2204" i="21"/>
  <c r="L2205" i="21"/>
  <c r="L2206" i="21"/>
  <c r="L2207" i="21"/>
  <c r="L2208" i="21"/>
  <c r="L2209" i="21"/>
  <c r="L2210" i="21"/>
  <c r="L2211" i="21"/>
  <c r="L2212" i="21"/>
  <c r="L2213" i="21"/>
  <c r="C202" i="21" s="1"/>
  <c r="L2214" i="21"/>
  <c r="L2215" i="21"/>
  <c r="L2216" i="21"/>
  <c r="L2217" i="21"/>
  <c r="L2218" i="21"/>
  <c r="L2219" i="21"/>
  <c r="L2220" i="21"/>
  <c r="L2221" i="21"/>
  <c r="C203" i="21" s="1"/>
  <c r="L2222" i="21"/>
  <c r="L2223" i="21"/>
  <c r="L2224" i="21"/>
  <c r="L2225" i="21"/>
  <c r="L2226" i="21"/>
  <c r="L2227" i="21"/>
  <c r="L2228" i="21"/>
  <c r="L2229" i="21"/>
  <c r="L2230" i="21"/>
  <c r="L2231" i="21"/>
  <c r="C207" i="21" s="1"/>
  <c r="L2232" i="21"/>
  <c r="L2233" i="21"/>
  <c r="L2234" i="21"/>
  <c r="L2235" i="21"/>
  <c r="L2236" i="21"/>
  <c r="C208" i="21" s="1"/>
  <c r="L2237" i="21"/>
  <c r="L2238" i="21"/>
  <c r="L2239" i="21"/>
  <c r="L2240" i="21"/>
  <c r="L2241" i="21"/>
  <c r="L2242" i="21"/>
  <c r="L2243" i="21"/>
  <c r="L2244" i="21"/>
  <c r="L2245" i="21"/>
  <c r="L2246" i="21"/>
  <c r="L2247" i="21"/>
  <c r="C204" i="21" s="1"/>
  <c r="L2248" i="21"/>
  <c r="L2249" i="21"/>
  <c r="L2250" i="21"/>
  <c r="L2251" i="21"/>
  <c r="C205" i="21" s="1"/>
  <c r="L2252" i="21"/>
  <c r="L2253" i="21"/>
  <c r="L2254" i="21"/>
  <c r="L2255" i="21"/>
  <c r="L2256" i="21"/>
  <c r="C201" i="21" s="1"/>
  <c r="L2257" i="21"/>
  <c r="C206" i="21" s="1"/>
  <c r="L2258" i="21"/>
  <c r="L2259" i="21"/>
  <c r="L2260" i="21"/>
  <c r="L2261" i="21"/>
  <c r="L2262" i="21"/>
  <c r="L2263" i="21"/>
  <c r="L2264" i="21"/>
  <c r="L2265" i="21"/>
  <c r="L2266" i="21"/>
  <c r="L2267" i="21"/>
  <c r="L2268" i="21"/>
  <c r="L2269" i="21"/>
  <c r="L2270" i="21"/>
  <c r="L2271" i="21"/>
  <c r="L2272" i="21"/>
  <c r="L2273" i="21"/>
  <c r="L2274" i="21"/>
  <c r="L2275" i="21"/>
  <c r="L2276" i="21"/>
  <c r="L2277" i="21"/>
  <c r="L2278" i="21"/>
  <c r="L2279" i="21"/>
  <c r="C209" i="21" s="1"/>
  <c r="L2280" i="21"/>
  <c r="C210" i="21" s="1"/>
  <c r="L2281" i="21"/>
  <c r="L2282" i="21"/>
  <c r="C211" i="21" s="1"/>
  <c r="L2283" i="21"/>
  <c r="L2284" i="21"/>
  <c r="L2285" i="21"/>
  <c r="L2286" i="21"/>
  <c r="L2287" i="21"/>
  <c r="L2288" i="21"/>
  <c r="L2289" i="21"/>
  <c r="L2290" i="21"/>
  <c r="C214" i="21" s="1"/>
  <c r="L2291" i="21"/>
  <c r="L2292" i="21"/>
  <c r="L2293" i="21"/>
  <c r="L2294" i="21"/>
  <c r="L2295" i="21"/>
  <c r="C212" i="21" s="1"/>
  <c r="L2296" i="21"/>
  <c r="L2297" i="21"/>
  <c r="L2298" i="21"/>
  <c r="L2299" i="21"/>
  <c r="L2300" i="21"/>
  <c r="L2301" i="21"/>
  <c r="L2302" i="21"/>
  <c r="L2303" i="21"/>
  <c r="L2304" i="21"/>
  <c r="L2305" i="21"/>
  <c r="L2306" i="21"/>
  <c r="C215" i="21" s="1"/>
  <c r="L2307" i="21"/>
  <c r="L2308" i="21"/>
  <c r="L2309" i="21"/>
  <c r="L2310" i="21"/>
  <c r="L2311" i="21"/>
  <c r="L2312" i="21"/>
  <c r="L2313" i="21"/>
  <c r="L2314" i="21"/>
  <c r="L2315" i="21"/>
  <c r="L2316" i="21"/>
  <c r="L2317" i="21"/>
  <c r="L2318" i="21"/>
  <c r="L2319" i="21"/>
  <c r="L2320" i="21"/>
  <c r="L2321" i="21"/>
  <c r="L2322" i="21"/>
  <c r="L2323" i="21"/>
  <c r="L2324" i="21"/>
  <c r="L2325" i="21"/>
  <c r="C213" i="21" s="1"/>
  <c r="L2326" i="21"/>
  <c r="L2327" i="21"/>
  <c r="L2328" i="21"/>
  <c r="L2329" i="21"/>
  <c r="L2330" i="21"/>
  <c r="L2331" i="21"/>
  <c r="L2332" i="21"/>
  <c r="L2333" i="21"/>
  <c r="L2334" i="21"/>
  <c r="L2335" i="21"/>
  <c r="L2336" i="21"/>
  <c r="L2337" i="21"/>
  <c r="L2338" i="21"/>
  <c r="L2339" i="21"/>
  <c r="L2340" i="21"/>
  <c r="L2341" i="21"/>
  <c r="L2342" i="21"/>
  <c r="L2343" i="21"/>
  <c r="L2344" i="21"/>
  <c r="L2345" i="21"/>
  <c r="L2346" i="21"/>
  <c r="L2347" i="21"/>
  <c r="L2348" i="21"/>
  <c r="L2349" i="21"/>
  <c r="L2350" i="21"/>
  <c r="L2351" i="21"/>
  <c r="L2352" i="21"/>
  <c r="L2353" i="21"/>
  <c r="L2354" i="21"/>
  <c r="L2355" i="21"/>
  <c r="L2356" i="21"/>
  <c r="L2357" i="21"/>
  <c r="L2358" i="21"/>
  <c r="L2359" i="21"/>
  <c r="L2360" i="21"/>
  <c r="L2361" i="21"/>
  <c r="L2362" i="21"/>
  <c r="L2363" i="21"/>
  <c r="L2364" i="21"/>
  <c r="C216" i="21" s="1"/>
  <c r="L2365" i="21"/>
  <c r="L2366" i="21"/>
  <c r="L2367" i="21"/>
  <c r="L2368" i="21"/>
  <c r="L2369" i="21"/>
  <c r="L2370" i="21"/>
  <c r="L2371" i="21"/>
  <c r="L2372" i="21"/>
  <c r="L2373" i="21"/>
  <c r="L2374" i="21"/>
  <c r="L2375" i="21"/>
  <c r="L2376" i="21"/>
  <c r="L2377" i="21"/>
  <c r="L2378" i="21"/>
  <c r="C218" i="21" s="1"/>
  <c r="L2379" i="21"/>
  <c r="L2380" i="21"/>
  <c r="C217" i="21" s="1"/>
  <c r="L2381" i="21"/>
  <c r="L2382" i="21"/>
  <c r="L2383" i="21"/>
  <c r="L2384" i="21"/>
  <c r="L2385" i="21"/>
  <c r="L2386" i="21"/>
  <c r="L2387" i="21"/>
  <c r="L2388" i="21"/>
  <c r="L2389" i="21"/>
  <c r="L2390" i="21"/>
  <c r="L2391" i="21"/>
  <c r="L2392" i="21"/>
  <c r="L2393" i="21"/>
  <c r="L2394" i="21"/>
  <c r="L2395" i="21"/>
  <c r="L2396" i="21"/>
  <c r="L2397" i="21"/>
  <c r="L2398" i="21"/>
  <c r="L2399" i="21"/>
  <c r="L2400" i="21"/>
  <c r="L2401" i="21"/>
  <c r="L2402" i="21"/>
  <c r="L2403" i="21"/>
  <c r="L2404" i="21"/>
  <c r="L2405" i="21"/>
  <c r="L2406" i="21"/>
  <c r="L2407" i="21"/>
  <c r="L2408" i="21"/>
  <c r="L2409" i="21"/>
  <c r="L2410" i="21"/>
  <c r="L2411" i="21"/>
  <c r="L2412" i="21"/>
  <c r="L2413" i="21"/>
  <c r="L2414" i="21"/>
  <c r="C224" i="21" s="1"/>
  <c r="L2415" i="21"/>
  <c r="L2416" i="21"/>
  <c r="L2417" i="21"/>
  <c r="L2418" i="21"/>
  <c r="L2419" i="21"/>
  <c r="L2420" i="21"/>
  <c r="L2421" i="21"/>
  <c r="L2422" i="21"/>
  <c r="L2423" i="21"/>
  <c r="L2424" i="21"/>
  <c r="L2425" i="21"/>
  <c r="L2426" i="21"/>
  <c r="L2427" i="21"/>
  <c r="L2428" i="21"/>
  <c r="C222" i="21" s="1"/>
  <c r="L2429" i="21"/>
  <c r="L2430" i="21"/>
  <c r="L2431" i="21"/>
  <c r="L2432" i="21"/>
  <c r="L2433" i="21"/>
  <c r="L2434" i="21"/>
  <c r="L2435" i="21"/>
  <c r="L2436" i="21"/>
  <c r="C223" i="21" s="1"/>
  <c r="L2437" i="21"/>
  <c r="L2438" i="21"/>
  <c r="L2439" i="21"/>
  <c r="L2440" i="21"/>
  <c r="L2441" i="21"/>
  <c r="L2442" i="21"/>
  <c r="C226" i="21" s="1"/>
  <c r="L2443" i="21"/>
  <c r="L2444" i="21"/>
  <c r="L2445" i="21"/>
  <c r="L2446" i="21"/>
  <c r="L2447" i="21"/>
  <c r="L2448" i="21"/>
  <c r="L2449" i="21"/>
  <c r="L2450" i="21"/>
  <c r="L2451" i="21"/>
  <c r="L2452" i="21"/>
  <c r="C220" i="21" s="1"/>
  <c r="L2453" i="21"/>
  <c r="C221" i="21" s="1"/>
  <c r="L2454" i="21"/>
  <c r="L2455" i="21"/>
  <c r="L2456" i="21"/>
  <c r="L2457" i="21"/>
  <c r="L2458" i="21"/>
  <c r="C225" i="21" s="1"/>
  <c r="L2459" i="21"/>
  <c r="L2460" i="21"/>
  <c r="L2461" i="21"/>
  <c r="L2462" i="21"/>
  <c r="L2463" i="21"/>
  <c r="L2464" i="21"/>
  <c r="L2465" i="21"/>
  <c r="L2466" i="21"/>
  <c r="L2467" i="21"/>
  <c r="L2468" i="21"/>
  <c r="L2469" i="21"/>
  <c r="L2470" i="21"/>
  <c r="C227" i="21" s="1"/>
  <c r="L2471" i="21"/>
  <c r="L2472" i="21"/>
  <c r="L2473" i="21"/>
  <c r="L2474" i="21"/>
  <c r="C228" i="21" s="1"/>
  <c r="L2475" i="21"/>
  <c r="L2476" i="21"/>
  <c r="L2477" i="21"/>
  <c r="C219" i="21" s="1"/>
  <c r="L2478" i="21"/>
  <c r="L2479" i="21"/>
  <c r="L2480" i="21"/>
  <c r="L2481" i="21"/>
  <c r="L2482" i="21"/>
  <c r="L2483" i="21"/>
  <c r="L2484" i="21"/>
  <c r="L2485" i="21"/>
  <c r="L2486" i="21"/>
  <c r="L2487" i="21"/>
  <c r="L2488" i="21"/>
  <c r="L2489" i="21"/>
  <c r="L2490" i="21"/>
  <c r="L2491" i="21"/>
  <c r="L2492" i="21"/>
  <c r="L2493" i="21"/>
  <c r="L2494" i="21"/>
  <c r="L2495" i="21"/>
  <c r="L2496" i="21"/>
  <c r="L2497" i="21"/>
  <c r="L2498" i="21"/>
  <c r="L2499" i="21"/>
  <c r="L2500" i="21"/>
  <c r="L2501" i="21"/>
  <c r="L2502" i="21"/>
  <c r="L2503" i="21"/>
  <c r="L2504" i="21"/>
  <c r="L2505" i="21"/>
  <c r="C232" i="21" s="1"/>
  <c r="L2506" i="21"/>
  <c r="L2507" i="21"/>
  <c r="L2508" i="21"/>
  <c r="L2509" i="21"/>
  <c r="L2510" i="21"/>
  <c r="L2511" i="21"/>
  <c r="L2512" i="21"/>
  <c r="L2513" i="21"/>
  <c r="L2514" i="21"/>
  <c r="L2515" i="21"/>
  <c r="L2516" i="21"/>
  <c r="L2517" i="21"/>
  <c r="L2518" i="21"/>
  <c r="L2519" i="21"/>
  <c r="L2520" i="21"/>
  <c r="L2521" i="21"/>
  <c r="L2522" i="21"/>
  <c r="L2523" i="21"/>
  <c r="L2524" i="21"/>
  <c r="L2525" i="21"/>
  <c r="L2526" i="21"/>
  <c r="C236" i="21" s="1"/>
  <c r="L2527" i="21"/>
  <c r="L2528" i="21"/>
  <c r="L2529" i="21"/>
  <c r="L2530" i="21"/>
  <c r="L2531" i="21"/>
  <c r="L2532" i="21"/>
  <c r="L2533" i="21"/>
  <c r="L2534" i="21"/>
  <c r="L2535" i="21"/>
  <c r="L2536" i="21"/>
  <c r="L2537" i="21"/>
  <c r="L2538" i="21"/>
  <c r="L2539" i="21"/>
  <c r="L2540" i="21"/>
  <c r="L2541" i="21"/>
  <c r="L2542" i="21"/>
  <c r="L2543" i="21"/>
  <c r="L2544" i="21"/>
  <c r="L2545" i="21"/>
  <c r="L2546" i="21"/>
  <c r="L2547" i="21"/>
  <c r="L2548" i="21"/>
  <c r="L2549" i="21"/>
  <c r="L2550" i="21"/>
  <c r="L2551" i="21"/>
  <c r="L2552" i="21"/>
  <c r="L2553" i="21"/>
  <c r="L2554" i="21"/>
  <c r="L2555" i="21"/>
  <c r="L2556" i="21"/>
  <c r="L2557" i="21"/>
  <c r="L2558" i="21"/>
  <c r="L2559" i="21"/>
  <c r="L2560" i="21"/>
  <c r="L2561" i="21"/>
  <c r="C239" i="21" s="1"/>
  <c r="L2562" i="21"/>
  <c r="L2563" i="21"/>
  <c r="C237" i="21" s="1"/>
  <c r="L2564" i="21"/>
  <c r="L2565" i="21"/>
  <c r="L2566" i="21"/>
  <c r="L2567" i="21"/>
  <c r="L2568" i="21"/>
  <c r="L2569" i="21"/>
  <c r="L2570" i="21"/>
  <c r="L2571" i="21"/>
  <c r="L2572" i="21"/>
  <c r="L2573" i="21"/>
  <c r="L2574" i="21"/>
  <c r="L2575" i="21"/>
  <c r="L2576" i="21"/>
  <c r="L2577" i="21"/>
  <c r="L2578" i="21"/>
  <c r="L2579" i="21"/>
  <c r="L2580" i="21"/>
  <c r="L2581" i="21"/>
  <c r="L2582" i="21"/>
  <c r="L2583" i="21"/>
  <c r="L2584" i="21"/>
  <c r="L2585" i="21"/>
  <c r="L2586" i="21"/>
  <c r="L2587" i="21"/>
  <c r="L2588" i="21"/>
  <c r="L2589" i="21"/>
  <c r="L2590" i="21"/>
  <c r="C240" i="21" s="1"/>
  <c r="L2591" i="21"/>
  <c r="C233" i="21" s="1"/>
  <c r="L2592" i="21"/>
  <c r="L2593" i="21"/>
  <c r="L2594" i="21"/>
  <c r="L2595" i="21"/>
  <c r="L2596" i="21"/>
  <c r="L2597" i="21"/>
  <c r="L2598" i="21"/>
  <c r="C235" i="21" s="1"/>
  <c r="L2599" i="21"/>
  <c r="L2600" i="21"/>
  <c r="L2601" i="21"/>
  <c r="L2602" i="21"/>
  <c r="L2603" i="21"/>
  <c r="L2604" i="21"/>
  <c r="L2605" i="21"/>
  <c r="C234" i="21" s="1"/>
  <c r="L2606" i="21"/>
  <c r="L2607" i="21"/>
  <c r="L2608" i="21"/>
  <c r="L2609" i="21"/>
  <c r="L2610" i="21"/>
  <c r="L2611" i="21"/>
  <c r="L2612" i="21"/>
  <c r="L2613" i="21"/>
  <c r="C241" i="21" s="1"/>
  <c r="L2614" i="21"/>
  <c r="L2615" i="21"/>
  <c r="C242" i="21" s="1"/>
  <c r="L2616" i="21"/>
  <c r="L2617" i="21"/>
  <c r="L2618" i="21"/>
  <c r="L2619" i="21"/>
  <c r="C243" i="21" s="1"/>
  <c r="L2620" i="21"/>
  <c r="L2621" i="21"/>
  <c r="L2622" i="21"/>
  <c r="L2623" i="21"/>
  <c r="L2624" i="21"/>
  <c r="L2625" i="21"/>
  <c r="L2626" i="21"/>
  <c r="L2627" i="21"/>
  <c r="L2628" i="21"/>
  <c r="L2629" i="21"/>
  <c r="L2630" i="21"/>
  <c r="L2631" i="21"/>
  <c r="L2632" i="21"/>
  <c r="L2633" i="21"/>
  <c r="L2634" i="21"/>
  <c r="L2635" i="21"/>
  <c r="L2636" i="21"/>
  <c r="C244" i="21" s="1"/>
  <c r="L2637" i="21"/>
  <c r="L2638" i="21"/>
  <c r="L2639" i="21"/>
  <c r="L2640" i="21"/>
  <c r="L2641" i="21"/>
  <c r="L2642" i="21"/>
  <c r="C230" i="21" s="1"/>
  <c r="L2643" i="21"/>
  <c r="L2644" i="21"/>
  <c r="L2645" i="21"/>
  <c r="C229" i="21" s="1"/>
  <c r="L2646" i="21"/>
  <c r="L2647" i="21"/>
  <c r="L2648" i="21"/>
  <c r="L2649" i="21"/>
  <c r="L2650" i="21"/>
  <c r="L2651" i="21"/>
  <c r="L2652" i="21"/>
  <c r="L2653" i="21"/>
  <c r="L2654" i="21"/>
  <c r="L2655" i="21"/>
  <c r="L2656" i="21"/>
  <c r="L2657" i="21"/>
  <c r="L2658" i="21"/>
  <c r="L2659" i="21"/>
  <c r="L2660" i="21"/>
  <c r="L2661" i="21"/>
  <c r="L2662" i="21"/>
  <c r="L2663" i="21"/>
  <c r="L2664" i="21"/>
  <c r="L2665" i="21"/>
  <c r="L2666" i="21"/>
  <c r="L2667" i="21"/>
  <c r="L2668" i="21"/>
  <c r="L2669" i="21"/>
  <c r="L2670" i="21"/>
  <c r="L2671" i="21"/>
  <c r="L2672" i="21"/>
  <c r="L2673" i="21"/>
  <c r="L2674" i="21"/>
  <c r="L2675" i="21"/>
  <c r="L2676" i="21"/>
  <c r="L2677" i="21"/>
  <c r="L2678" i="21"/>
  <c r="L2679" i="21"/>
  <c r="L2680" i="21"/>
  <c r="L2681" i="21"/>
  <c r="L2682" i="21"/>
  <c r="L2683" i="21"/>
  <c r="L2684" i="21"/>
  <c r="L2685" i="21"/>
  <c r="L2686" i="21"/>
  <c r="L2687" i="21"/>
  <c r="L2688" i="21"/>
  <c r="L2689" i="21"/>
  <c r="L2690" i="21"/>
  <c r="L2691" i="21"/>
  <c r="L2692" i="21"/>
  <c r="L2693" i="21"/>
  <c r="L2694" i="21"/>
  <c r="L2695" i="21"/>
  <c r="L2696" i="21"/>
  <c r="L2697" i="21"/>
  <c r="L2698" i="21"/>
  <c r="L2699" i="21"/>
  <c r="L2700" i="21"/>
  <c r="L2701" i="21"/>
  <c r="L2702" i="21"/>
  <c r="L2703" i="21"/>
  <c r="L2704" i="21"/>
  <c r="L2705" i="21"/>
  <c r="L2706" i="21"/>
  <c r="L2707" i="21"/>
  <c r="L2708" i="21"/>
  <c r="L2709" i="21"/>
  <c r="L2710" i="21"/>
  <c r="L2711" i="21"/>
  <c r="L2712" i="21"/>
  <c r="L2713" i="21"/>
  <c r="L2714" i="21"/>
  <c r="L2715" i="21"/>
  <c r="L2716" i="21"/>
  <c r="L2717" i="21"/>
  <c r="C238" i="21" s="1"/>
  <c r="L2718" i="21"/>
  <c r="L2719" i="21"/>
  <c r="L2720" i="21"/>
  <c r="L2721" i="21"/>
  <c r="L2722" i="21"/>
  <c r="L2723" i="21"/>
  <c r="L2724" i="21"/>
  <c r="L2725" i="21"/>
  <c r="L2726" i="21"/>
  <c r="L2727" i="21"/>
  <c r="L2728" i="21"/>
  <c r="L2729" i="21"/>
  <c r="L2730" i="21"/>
  <c r="C231" i="21" s="1"/>
  <c r="L2731" i="21"/>
  <c r="L2732" i="21"/>
  <c r="L2733" i="21"/>
  <c r="L2734" i="21"/>
  <c r="L2735" i="21"/>
  <c r="L2736" i="21"/>
  <c r="L2737" i="21"/>
  <c r="L2738" i="21"/>
  <c r="L2739" i="21"/>
  <c r="L2740" i="21"/>
  <c r="L2741" i="21"/>
  <c r="L2742" i="21"/>
  <c r="L2743" i="21"/>
  <c r="L2744" i="21"/>
  <c r="L2745" i="21"/>
  <c r="L2746" i="21"/>
  <c r="L2747" i="21"/>
  <c r="L2748" i="21"/>
  <c r="L2749" i="21"/>
  <c r="L2750" i="21"/>
  <c r="L2751" i="21"/>
  <c r="L2752" i="21"/>
  <c r="L2753" i="21"/>
  <c r="L2754" i="21"/>
  <c r="L2755" i="21"/>
  <c r="L2756" i="21"/>
  <c r="C245" i="21" s="1"/>
  <c r="L2757" i="21"/>
  <c r="L2758" i="21"/>
  <c r="L2759" i="21"/>
  <c r="L2760" i="21"/>
  <c r="L2761" i="21"/>
  <c r="L2762" i="21"/>
  <c r="C248" i="21" s="1"/>
  <c r="L2763" i="21"/>
  <c r="L2764" i="21"/>
  <c r="L2765" i="21"/>
  <c r="L2766" i="21"/>
  <c r="C249" i="21" s="1"/>
  <c r="L2767" i="21"/>
  <c r="L2768" i="21"/>
  <c r="L2769" i="21"/>
  <c r="C250" i="21" s="1"/>
  <c r="L2770" i="21"/>
  <c r="L2771" i="21"/>
  <c r="C246" i="21" s="1"/>
  <c r="L2772" i="21"/>
  <c r="L2773" i="21"/>
  <c r="C247" i="21" s="1"/>
  <c r="L2774" i="21"/>
  <c r="L2775" i="21"/>
  <c r="L2776" i="21"/>
  <c r="L2777" i="21"/>
  <c r="C251" i="21" s="1"/>
  <c r="L2778" i="21"/>
  <c r="L2779" i="21"/>
  <c r="L2780" i="21"/>
  <c r="L2781" i="21"/>
  <c r="L2782" i="21"/>
  <c r="L2783" i="21"/>
  <c r="L2784" i="21"/>
  <c r="L2785" i="21"/>
  <c r="L2786" i="21"/>
  <c r="C252" i="21" s="1"/>
  <c r="L2787" i="21"/>
  <c r="L2788" i="21"/>
  <c r="L2789" i="21"/>
  <c r="C254" i="21" s="1"/>
  <c r="L2790" i="21"/>
  <c r="L2791" i="21"/>
  <c r="L2792" i="21"/>
  <c r="L2793" i="21"/>
  <c r="L2794" i="21"/>
  <c r="L2795" i="21"/>
  <c r="C253" i="21" s="1"/>
  <c r="L2796" i="21"/>
  <c r="L2797" i="21"/>
  <c r="L2798" i="21"/>
  <c r="L2799" i="21"/>
  <c r="L2800" i="21"/>
  <c r="L2801" i="21"/>
  <c r="L2802" i="21"/>
  <c r="L2803" i="21"/>
  <c r="L2804" i="21"/>
  <c r="L2805" i="21"/>
  <c r="L2806" i="21"/>
  <c r="C257" i="21" s="1"/>
  <c r="L2807" i="21"/>
  <c r="L2808" i="21"/>
  <c r="L2809" i="21"/>
  <c r="L2810" i="21"/>
  <c r="L2811" i="21"/>
  <c r="L2812" i="21"/>
  <c r="L2813" i="21"/>
  <c r="L2814" i="21"/>
  <c r="L2815" i="21"/>
  <c r="L2816" i="21"/>
  <c r="C255" i="21" s="1"/>
  <c r="L2817" i="21"/>
  <c r="L2818" i="21"/>
  <c r="L2819" i="21"/>
  <c r="L2820" i="21"/>
  <c r="L2821" i="21"/>
  <c r="L2822" i="21"/>
  <c r="L2823" i="21"/>
  <c r="L2824" i="21"/>
  <c r="L2825" i="21"/>
  <c r="L2826" i="21"/>
  <c r="L2827" i="21"/>
  <c r="L2828" i="21"/>
  <c r="L2829" i="21"/>
  <c r="L2830" i="21"/>
  <c r="C258" i="21" s="1"/>
  <c r="L2831" i="21"/>
  <c r="C256" i="21" s="1"/>
  <c r="L2832" i="21"/>
  <c r="L2833" i="21"/>
  <c r="L2834" i="21"/>
  <c r="C259" i="21" s="1"/>
  <c r="L2835" i="21"/>
  <c r="L2836" i="21"/>
  <c r="L2837" i="21"/>
  <c r="L2838" i="21"/>
  <c r="L2839" i="21"/>
  <c r="L2840" i="21"/>
  <c r="L2841" i="21"/>
  <c r="L2842" i="21"/>
  <c r="L2843" i="21"/>
  <c r="L2844" i="21"/>
  <c r="L2845" i="21"/>
  <c r="L2846" i="21"/>
  <c r="L2847" i="21"/>
  <c r="L2848" i="21"/>
  <c r="L2849" i="21"/>
  <c r="L2850" i="21"/>
  <c r="L2851" i="21"/>
  <c r="L2852" i="21"/>
  <c r="L2853" i="21"/>
  <c r="L2854" i="21"/>
  <c r="L2855" i="21"/>
  <c r="L2856" i="21"/>
  <c r="L2857" i="21"/>
  <c r="L2858" i="21"/>
  <c r="L2859" i="21"/>
  <c r="L2860" i="21"/>
  <c r="L2861" i="21"/>
  <c r="L2862" i="21"/>
  <c r="L2863" i="21"/>
  <c r="L2864" i="21"/>
  <c r="L2865" i="21"/>
  <c r="L2866" i="21"/>
  <c r="L2867" i="21"/>
  <c r="L2868" i="21"/>
  <c r="L2869" i="21"/>
  <c r="L2870" i="21"/>
  <c r="L2871" i="21"/>
  <c r="L2872" i="21"/>
  <c r="L2873" i="21"/>
  <c r="L2874" i="21"/>
  <c r="L2875" i="21"/>
  <c r="L2876" i="21"/>
  <c r="L2877" i="21"/>
  <c r="L2878" i="21"/>
  <c r="L2879" i="21"/>
  <c r="L2880" i="21"/>
  <c r="L2881" i="21"/>
  <c r="L2882" i="21"/>
  <c r="L2883" i="21"/>
  <c r="L2884" i="21"/>
  <c r="L2885" i="21"/>
  <c r="L2886" i="21"/>
  <c r="L2887" i="21"/>
  <c r="L2888" i="21"/>
  <c r="L2889" i="21"/>
  <c r="L2890" i="21"/>
  <c r="L2891" i="21"/>
  <c r="L2892" i="21"/>
  <c r="L2893" i="21"/>
  <c r="L2894" i="21"/>
  <c r="L2895" i="21"/>
  <c r="L2896" i="21"/>
  <c r="L2897" i="21"/>
  <c r="L2898" i="21"/>
  <c r="L2899" i="21"/>
  <c r="C260" i="21" s="1"/>
  <c r="L2900" i="21"/>
  <c r="L2901" i="21"/>
  <c r="L2902" i="21"/>
  <c r="C261" i="21" s="1"/>
  <c r="L2903" i="21"/>
  <c r="L2904" i="21"/>
  <c r="L2905" i="21"/>
  <c r="L2906" i="21"/>
  <c r="L2907" i="21"/>
  <c r="L2908" i="21"/>
  <c r="L2909" i="21"/>
  <c r="L2910" i="21"/>
  <c r="L2911" i="21"/>
  <c r="L2912" i="21"/>
  <c r="L2913" i="21"/>
  <c r="L2914" i="21"/>
  <c r="L2915" i="21"/>
  <c r="L2916" i="21"/>
  <c r="L2917" i="21"/>
  <c r="L2918" i="21"/>
  <c r="L2919" i="21"/>
  <c r="L2920" i="21"/>
  <c r="L2921" i="21"/>
  <c r="L2922" i="21"/>
  <c r="L2923" i="21"/>
  <c r="L2924" i="21"/>
  <c r="L2925" i="21"/>
  <c r="L2926" i="21"/>
  <c r="L2927" i="21"/>
  <c r="L2928" i="21"/>
  <c r="L2929" i="21"/>
  <c r="L2930" i="21"/>
  <c r="L2931" i="21"/>
  <c r="L2932" i="21"/>
  <c r="L2933" i="21"/>
  <c r="L2934" i="21"/>
  <c r="L2935" i="21"/>
  <c r="L2936" i="21"/>
  <c r="L2937" i="21"/>
  <c r="C266" i="21" s="1"/>
  <c r="L2938" i="21"/>
  <c r="L2939" i="21"/>
  <c r="L2940" i="21"/>
  <c r="L2941" i="21"/>
  <c r="L2942" i="21"/>
  <c r="L2943" i="21"/>
  <c r="L2944" i="21"/>
  <c r="L2945" i="21"/>
  <c r="L2946" i="21"/>
  <c r="L2947" i="21"/>
  <c r="C264" i="21" s="1"/>
  <c r="L2948" i="21"/>
  <c r="L2949" i="21"/>
  <c r="L2950" i="21"/>
  <c r="L2951" i="21"/>
  <c r="L2952" i="21"/>
  <c r="L2953" i="21"/>
  <c r="C265" i="21" s="1"/>
  <c r="L2954" i="21"/>
  <c r="C263" i="21" s="1"/>
  <c r="L2955" i="21"/>
  <c r="L2956" i="21"/>
  <c r="L2957" i="21"/>
  <c r="L2958" i="21"/>
  <c r="L2959" i="21"/>
  <c r="C262" i="21" s="1"/>
  <c r="L2960" i="21"/>
  <c r="L2961" i="21"/>
  <c r="C268" i="21" s="1"/>
  <c r="L2962" i="21"/>
  <c r="L2963" i="21"/>
  <c r="L2964" i="21"/>
  <c r="L2965" i="21"/>
  <c r="L2966" i="21"/>
  <c r="L2967" i="21"/>
  <c r="L2968" i="21"/>
  <c r="L2969" i="21"/>
  <c r="L2970" i="21"/>
  <c r="L2971" i="21"/>
  <c r="L2972" i="21"/>
  <c r="L2973" i="21"/>
  <c r="C270" i="21" s="1"/>
  <c r="L2974" i="21"/>
  <c r="L2975" i="21"/>
  <c r="L2976" i="21"/>
  <c r="L2977" i="21"/>
  <c r="L2978" i="21"/>
  <c r="L2979" i="21"/>
  <c r="C269" i="21" s="1"/>
  <c r="L2980" i="21"/>
  <c r="L2981" i="21"/>
  <c r="L2982" i="21"/>
  <c r="L2983" i="21"/>
  <c r="L2984" i="21"/>
  <c r="L2985" i="21"/>
  <c r="L2986" i="21"/>
  <c r="L2987" i="21"/>
  <c r="L2988" i="21"/>
  <c r="L2989" i="21"/>
  <c r="L2990" i="21"/>
  <c r="L2991" i="21"/>
  <c r="L2992" i="21"/>
  <c r="L2993" i="21"/>
  <c r="L2994" i="21"/>
  <c r="L2995" i="21"/>
  <c r="L2996" i="21"/>
  <c r="L2997" i="21"/>
  <c r="L2998" i="21"/>
  <c r="L2999" i="21"/>
  <c r="L3000" i="21"/>
  <c r="C271" i="21" s="1"/>
  <c r="L3001" i="21"/>
  <c r="L3002" i="21"/>
  <c r="L3003" i="21"/>
  <c r="L3004" i="21"/>
  <c r="L3005" i="21"/>
  <c r="L3006" i="21"/>
  <c r="L3007" i="21"/>
  <c r="L3008" i="21"/>
  <c r="L3009" i="21"/>
  <c r="L3010" i="21"/>
  <c r="L3011" i="21"/>
  <c r="L3012" i="21"/>
  <c r="L3013" i="21"/>
  <c r="C267" i="21" s="1"/>
  <c r="L3014" i="21"/>
  <c r="L3015" i="21"/>
  <c r="L3016" i="21"/>
  <c r="L3017" i="21"/>
  <c r="L3018" i="21"/>
  <c r="L3019" i="21"/>
  <c r="L3020" i="21"/>
  <c r="L3021" i="21"/>
  <c r="L3022" i="21"/>
  <c r="L3023" i="21"/>
  <c r="L3024" i="21"/>
  <c r="L3025" i="21"/>
  <c r="L3026" i="21"/>
  <c r="L3027" i="21"/>
  <c r="C273" i="21" s="1"/>
  <c r="L3028" i="21"/>
  <c r="L3029" i="21"/>
  <c r="L3030" i="21"/>
  <c r="L3031" i="21"/>
  <c r="L3032" i="21"/>
  <c r="L3033" i="21"/>
  <c r="L3034" i="21"/>
  <c r="L3035" i="21"/>
  <c r="L3036" i="21"/>
  <c r="L3037" i="21"/>
  <c r="L3038" i="21"/>
  <c r="L3039" i="21"/>
  <c r="L3040" i="21"/>
  <c r="L3041" i="21"/>
  <c r="L3042" i="21"/>
  <c r="L3043" i="21"/>
  <c r="L3044" i="21"/>
  <c r="L3045" i="21"/>
  <c r="L3046" i="21"/>
  <c r="C276" i="21" s="1"/>
  <c r="L3047" i="21"/>
  <c r="L3048" i="21"/>
  <c r="L3049" i="21"/>
  <c r="L3050" i="21"/>
  <c r="C274" i="21" s="1"/>
  <c r="L3051" i="21"/>
  <c r="L3052" i="21"/>
  <c r="L3053" i="21"/>
  <c r="L3054" i="21"/>
  <c r="L3055" i="21"/>
  <c r="C275" i="21" s="1"/>
  <c r="L3056" i="21"/>
  <c r="L3057" i="21"/>
  <c r="L3058" i="21"/>
  <c r="L3059" i="21"/>
  <c r="L3060" i="21"/>
  <c r="C277" i="21" s="1"/>
  <c r="L3061" i="21"/>
  <c r="L3062" i="21"/>
  <c r="L3063" i="21"/>
  <c r="L3064" i="21"/>
  <c r="L3065" i="21"/>
  <c r="L3066" i="21"/>
  <c r="L3067" i="21"/>
  <c r="L3068" i="21"/>
  <c r="C272" i="21" s="1"/>
  <c r="L3069" i="21"/>
  <c r="L3070" i="21"/>
  <c r="L3071" i="21"/>
  <c r="L3072" i="21"/>
  <c r="L3073" i="21"/>
  <c r="L3074" i="21"/>
  <c r="C278" i="21" s="1"/>
  <c r="L3075" i="21"/>
  <c r="L3076" i="21"/>
  <c r="L3077" i="21"/>
  <c r="L3078" i="21"/>
  <c r="L3079" i="21"/>
  <c r="L3080" i="21"/>
  <c r="L3081" i="21"/>
  <c r="L3082" i="21"/>
  <c r="L3083" i="21"/>
  <c r="L3084" i="21"/>
  <c r="L3085" i="21"/>
  <c r="L3086" i="21"/>
  <c r="L3087" i="21"/>
  <c r="L3088" i="21"/>
  <c r="L3089" i="21"/>
  <c r="L3090" i="21"/>
  <c r="L3091" i="21"/>
  <c r="L3092" i="21"/>
  <c r="L3093" i="21"/>
  <c r="L3094" i="21"/>
  <c r="L3095" i="21"/>
  <c r="L3096" i="21"/>
  <c r="L3097" i="21"/>
  <c r="C279" i="21" s="1"/>
  <c r="L3098" i="21"/>
  <c r="L3099" i="21"/>
  <c r="L3100" i="21"/>
  <c r="L3101" i="21"/>
  <c r="L3102" i="21"/>
  <c r="C280" i="21" s="1"/>
  <c r="L3103" i="21"/>
  <c r="L3104" i="21"/>
  <c r="L3105" i="21"/>
  <c r="L3106" i="21"/>
  <c r="C281" i="21" s="1"/>
  <c r="L3107" i="21"/>
  <c r="L3108" i="21"/>
  <c r="L3109" i="21"/>
  <c r="L1" i="21"/>
  <c r="AA5" i="14"/>
  <c r="AA6"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B71" i="14" s="1"/>
  <c r="AC71" i="14" s="1"/>
  <c r="AA72" i="14"/>
  <c r="AB72" i="14" s="1"/>
  <c r="AC72" i="14" s="1"/>
  <c r="AA73" i="14"/>
  <c r="AB73" i="14" s="1"/>
  <c r="AC73" i="14" s="1"/>
  <c r="AA74" i="14"/>
  <c r="AB74" i="14" s="1"/>
  <c r="AC74" i="14" s="1"/>
  <c r="AA75" i="14"/>
  <c r="AB75" i="14" s="1"/>
  <c r="AC75" i="14" s="1"/>
  <c r="AA76" i="14"/>
  <c r="AB76" i="14" s="1"/>
  <c r="AC76" i="14" s="1"/>
  <c r="AA77" i="14"/>
  <c r="AB77" i="14" s="1"/>
  <c r="AC77" i="14" s="1"/>
  <c r="AA78" i="14"/>
  <c r="AB78" i="14" s="1"/>
  <c r="AC78" i="14" s="1"/>
  <c r="AA79" i="14"/>
  <c r="AB79" i="14" s="1"/>
  <c r="AC79" i="14" s="1"/>
  <c r="AA80" i="14"/>
  <c r="AB80" i="14" s="1"/>
  <c r="AC80" i="14" s="1"/>
  <c r="AA81" i="14"/>
  <c r="AB81" i="14" s="1"/>
  <c r="AC81" i="14" s="1"/>
  <c r="AA82" i="14"/>
  <c r="AB82" i="14" s="1"/>
  <c r="AC82" i="14" s="1"/>
  <c r="AA83" i="14"/>
  <c r="AB83" i="14" s="1"/>
  <c r="AC83" i="14" s="1"/>
  <c r="AA84" i="14"/>
  <c r="AB84" i="14" s="1"/>
  <c r="AC84" i="14" s="1"/>
  <c r="AA85" i="14"/>
  <c r="AB85" i="14" s="1"/>
  <c r="AC85" i="14" s="1"/>
  <c r="AA86" i="14"/>
  <c r="AB86" i="14" s="1"/>
  <c r="AC86" i="14" s="1"/>
  <c r="AA87" i="14"/>
  <c r="AB87" i="14" s="1"/>
  <c r="AC87" i="14" s="1"/>
  <c r="AA88" i="14"/>
  <c r="AB88" i="14" s="1"/>
  <c r="AC88" i="14" s="1"/>
  <c r="AA89" i="14"/>
  <c r="AB89" i="14" s="1"/>
  <c r="AC89" i="14" s="1"/>
  <c r="AA90" i="14"/>
  <c r="AB90" i="14" s="1"/>
  <c r="AC90" i="14" s="1"/>
  <c r="AA91" i="14"/>
  <c r="AB91" i="14" s="1"/>
  <c r="AC91" i="14" s="1"/>
  <c r="AA92" i="14"/>
  <c r="AB92" i="14" s="1"/>
  <c r="AC92" i="14" s="1"/>
  <c r="AA93" i="14"/>
  <c r="AB93" i="14" s="1"/>
  <c r="AC93" i="14" s="1"/>
  <c r="AA94" i="14"/>
  <c r="AB94" i="14" s="1"/>
  <c r="AC94" i="14" s="1"/>
  <c r="AA95" i="14"/>
  <c r="AB95" i="14" s="1"/>
  <c r="AC95" i="14" s="1"/>
  <c r="AA96" i="14"/>
  <c r="AB96" i="14" s="1"/>
  <c r="AC96" i="14" s="1"/>
  <c r="AA97" i="14"/>
  <c r="AB97" i="14" s="1"/>
  <c r="AC97" i="14" s="1"/>
  <c r="AA98" i="14"/>
  <c r="AB98" i="14" s="1"/>
  <c r="AC98" i="14" s="1"/>
  <c r="AA99" i="14"/>
  <c r="AB99" i="14" s="1"/>
  <c r="AC99" i="14" s="1"/>
  <c r="AA100" i="14"/>
  <c r="AA101" i="14"/>
  <c r="AA102" i="14"/>
  <c r="AA103" i="14"/>
  <c r="AA104" i="14"/>
  <c r="AA105" i="14"/>
  <c r="AA106" i="14"/>
  <c r="AA107" i="14"/>
  <c r="AA108" i="14"/>
  <c r="AA109" i="14"/>
  <c r="AA110" i="14"/>
  <c r="AA111" i="14"/>
  <c r="AA112" i="14"/>
  <c r="AA113" i="14"/>
  <c r="AA114" i="14"/>
  <c r="AA115" i="14"/>
  <c r="AA116" i="14"/>
  <c r="AA117" i="14"/>
  <c r="AA118" i="14"/>
  <c r="AA119" i="14"/>
  <c r="AA120" i="14"/>
  <c r="AA121" i="14"/>
  <c r="AA122" i="14"/>
  <c r="AA123" i="14"/>
  <c r="AA124" i="14"/>
  <c r="AA125" i="14"/>
  <c r="AA126" i="14"/>
  <c r="AA127" i="14"/>
  <c r="AA128" i="14"/>
  <c r="AA129" i="14"/>
  <c r="AA130" i="14"/>
  <c r="AA131" i="14"/>
  <c r="AA132" i="14"/>
  <c r="AA133" i="14"/>
  <c r="AA134" i="14"/>
  <c r="AA135" i="14"/>
  <c r="AA136" i="14"/>
  <c r="AA137" i="14"/>
  <c r="AA138" i="14"/>
  <c r="AA139" i="14"/>
  <c r="AA140" i="14"/>
  <c r="AA141" i="14"/>
  <c r="AA142" i="14"/>
  <c r="AA143" i="14"/>
  <c r="AA144" i="14"/>
  <c r="AA145" i="14"/>
  <c r="AA146" i="14"/>
  <c r="AA147" i="14"/>
  <c r="AA148" i="14"/>
  <c r="AA149" i="14"/>
  <c r="AA150" i="14"/>
  <c r="AA151" i="14"/>
  <c r="AA152" i="14"/>
  <c r="AA153" i="14"/>
  <c r="AA154" i="14"/>
  <c r="AA155" i="14"/>
  <c r="AA156" i="14"/>
  <c r="AA157" i="14"/>
  <c r="AA158" i="14"/>
  <c r="AA159" i="14"/>
  <c r="AA160" i="14"/>
  <c r="AA161" i="14"/>
  <c r="AA162" i="14"/>
  <c r="AA163" i="14"/>
  <c r="AA164" i="14"/>
  <c r="AA165" i="14"/>
  <c r="AA166" i="14"/>
  <c r="AA167" i="14"/>
  <c r="AA168" i="14"/>
  <c r="AA169" i="14"/>
  <c r="AA170" i="14"/>
  <c r="AA171" i="14"/>
  <c r="AA172" i="14"/>
  <c r="AA173" i="14"/>
  <c r="AA174" i="14"/>
  <c r="AA175" i="14"/>
  <c r="AA176" i="14"/>
  <c r="AA177" i="14"/>
  <c r="AA178" i="14"/>
  <c r="AA179" i="14"/>
  <c r="AA180" i="14"/>
  <c r="AA181" i="14"/>
  <c r="AA182" i="14"/>
  <c r="AA183" i="14"/>
  <c r="AA184" i="14"/>
  <c r="AA185" i="14"/>
  <c r="AA186" i="14"/>
  <c r="AA187" i="14"/>
  <c r="AA188" i="14"/>
  <c r="AA189" i="14"/>
  <c r="AA190" i="14"/>
  <c r="AA191" i="14"/>
  <c r="AA192" i="14"/>
  <c r="AA193" i="14"/>
  <c r="AA194" i="14"/>
  <c r="AA195" i="14"/>
  <c r="AA196" i="14"/>
  <c r="AA197" i="14"/>
  <c r="AA198" i="14"/>
  <c r="AA199" i="14"/>
  <c r="AA200" i="14"/>
  <c r="AA201" i="14"/>
  <c r="AA202" i="14"/>
  <c r="AA203" i="14"/>
  <c r="AA204" i="14"/>
  <c r="AA205" i="14"/>
  <c r="AA206" i="14"/>
  <c r="AA207" i="14"/>
  <c r="AA208" i="14"/>
  <c r="AA209" i="14"/>
  <c r="AA210" i="14"/>
  <c r="AA211" i="14"/>
  <c r="AA212" i="14"/>
  <c r="AA213" i="14"/>
  <c r="AA214" i="14"/>
  <c r="AA215" i="14"/>
  <c r="AA216" i="14"/>
  <c r="AA217" i="14"/>
  <c r="AA218" i="14"/>
  <c r="AA219" i="14"/>
  <c r="AA220" i="14"/>
  <c r="AA221" i="14"/>
  <c r="AA222" i="14"/>
  <c r="AA223" i="14"/>
  <c r="AA224" i="14"/>
  <c r="AA225" i="14"/>
  <c r="AA226" i="14"/>
  <c r="AA227" i="14"/>
  <c r="AA228" i="14"/>
  <c r="AA229" i="14"/>
  <c r="AA230" i="14"/>
  <c r="AA231" i="14"/>
  <c r="AA232" i="14"/>
  <c r="AA233" i="14"/>
  <c r="AA234" i="14"/>
  <c r="AA235" i="14"/>
  <c r="AA236" i="14"/>
  <c r="AA237" i="14"/>
  <c r="AA238" i="14"/>
  <c r="AA239" i="14"/>
  <c r="AA240" i="14"/>
  <c r="AA241" i="14"/>
  <c r="AA242" i="14"/>
  <c r="AA243" i="14"/>
  <c r="AA244" i="14"/>
  <c r="AA245" i="14"/>
  <c r="AA246" i="14"/>
  <c r="AA247" i="14"/>
  <c r="AA248" i="14"/>
  <c r="AA249" i="14"/>
  <c r="AA250" i="14"/>
  <c r="AA251" i="14"/>
  <c r="AA252" i="14"/>
  <c r="AA253" i="14"/>
  <c r="AA254" i="14"/>
  <c r="AA255" i="14"/>
  <c r="AA256" i="14"/>
  <c r="AA257" i="14"/>
  <c r="AA258" i="14"/>
  <c r="AA259" i="14"/>
  <c r="AA260" i="14"/>
  <c r="AA261" i="14"/>
  <c r="AA262" i="14"/>
  <c r="AA263" i="14"/>
  <c r="AA264" i="14"/>
  <c r="AA265" i="14"/>
  <c r="AA266" i="14"/>
  <c r="AA267" i="14"/>
  <c r="AA268" i="14"/>
  <c r="AA269" i="14"/>
  <c r="AA270" i="14"/>
  <c r="AA271" i="14"/>
  <c r="AA272" i="14"/>
  <c r="AA273" i="14"/>
  <c r="AA274" i="14"/>
  <c r="AA275" i="14"/>
  <c r="AA276" i="14"/>
  <c r="AA277" i="14"/>
  <c r="AA278" i="14"/>
  <c r="AA279" i="14"/>
  <c r="AA280" i="14"/>
  <c r="AA281" i="14"/>
  <c r="AA282" i="14"/>
  <c r="AA283" i="14"/>
  <c r="AA284" i="14"/>
  <c r="AA285" i="14"/>
  <c r="AA286" i="14"/>
  <c r="AA287" i="14"/>
  <c r="AA288" i="14"/>
  <c r="AA289" i="14"/>
  <c r="AA290" i="14"/>
  <c r="AA291" i="14"/>
  <c r="AA292" i="14"/>
  <c r="AA293" i="14"/>
  <c r="AA294" i="14"/>
  <c r="AA295" i="14"/>
  <c r="AA296" i="14"/>
  <c r="AA297" i="14"/>
  <c r="AA298" i="14"/>
  <c r="AA299" i="14"/>
  <c r="AA300" i="14"/>
  <c r="AA301" i="14"/>
  <c r="AA302" i="14"/>
  <c r="AA303" i="14"/>
  <c r="AA304" i="14"/>
  <c r="AA305" i="14"/>
  <c r="AA306" i="14"/>
  <c r="AA307" i="14"/>
  <c r="AA308" i="14"/>
  <c r="AA309" i="14"/>
  <c r="AA310" i="14"/>
  <c r="AA311" i="14"/>
  <c r="AA312" i="14"/>
  <c r="AA313" i="14"/>
  <c r="AA314" i="14"/>
  <c r="AA315" i="14"/>
  <c r="AA316" i="14"/>
  <c r="AA317" i="14"/>
  <c r="AA318" i="14"/>
  <c r="AA319" i="14"/>
  <c r="AA320" i="14"/>
  <c r="AA321" i="14"/>
  <c r="AA322" i="14"/>
  <c r="AA323" i="14"/>
  <c r="AA324" i="14"/>
  <c r="AA325" i="14"/>
  <c r="AA326" i="14"/>
  <c r="AA327" i="14"/>
  <c r="AA328" i="14"/>
  <c r="AA329" i="14"/>
  <c r="AA330" i="14"/>
  <c r="AA331" i="14"/>
  <c r="AA332" i="14"/>
  <c r="AA333" i="14"/>
  <c r="AA334" i="14"/>
  <c r="AA335" i="14"/>
  <c r="AA336" i="14"/>
  <c r="AA337" i="14"/>
  <c r="AA338" i="14"/>
  <c r="AA339" i="14"/>
  <c r="AA340" i="14"/>
  <c r="AA341" i="14"/>
  <c r="AA342" i="14"/>
  <c r="AA343" i="14"/>
  <c r="AA344" i="14"/>
  <c r="AA345" i="14"/>
  <c r="AA346" i="14"/>
  <c r="AA347" i="14"/>
  <c r="AA348" i="14"/>
  <c r="AA349" i="14"/>
  <c r="AA350" i="14"/>
  <c r="AA351" i="14"/>
  <c r="AA352" i="14"/>
  <c r="AA353" i="14"/>
  <c r="AA354" i="14"/>
  <c r="AA355" i="14"/>
  <c r="AA356" i="14"/>
  <c r="AA357" i="14"/>
  <c r="AA358" i="14"/>
  <c r="AA359" i="14"/>
  <c r="AA360" i="14"/>
  <c r="AA361" i="14"/>
  <c r="AA362" i="14"/>
  <c r="AA363" i="14"/>
  <c r="AA364" i="14"/>
  <c r="AA365" i="14"/>
  <c r="AA366" i="14"/>
  <c r="AA367" i="14"/>
  <c r="AA368" i="14"/>
  <c r="AA369" i="14"/>
  <c r="AA370" i="14"/>
  <c r="AA371" i="14"/>
  <c r="AA372" i="14"/>
  <c r="AA373" i="14"/>
  <c r="AA374" i="14"/>
  <c r="AA375" i="14"/>
  <c r="AA376" i="14"/>
  <c r="AA377" i="14"/>
  <c r="AA378" i="14"/>
  <c r="AA379" i="14"/>
  <c r="AA380" i="14"/>
  <c r="AA381" i="14"/>
  <c r="AA382" i="14"/>
  <c r="AA383" i="14"/>
  <c r="AA384" i="14"/>
  <c r="AA385" i="14"/>
  <c r="AA386" i="14"/>
  <c r="AA387" i="14"/>
  <c r="AA388" i="14"/>
  <c r="AA389" i="14"/>
  <c r="AA390" i="14"/>
  <c r="AA391" i="14"/>
  <c r="AA392" i="14"/>
  <c r="AA393" i="14"/>
  <c r="AA394" i="14"/>
  <c r="AA395" i="14"/>
  <c r="AA396" i="14"/>
  <c r="AA397" i="14"/>
  <c r="AA398" i="14"/>
  <c r="AA399" i="14"/>
  <c r="AA400" i="14"/>
  <c r="AA401" i="14"/>
  <c r="AA402" i="14"/>
  <c r="AA403" i="14"/>
  <c r="AA404" i="14"/>
  <c r="AA405" i="14"/>
  <c r="AA406" i="14"/>
  <c r="AA407" i="14"/>
  <c r="AA408" i="14"/>
  <c r="AA409" i="14"/>
  <c r="AA410" i="14"/>
  <c r="AA411" i="14"/>
  <c r="AA412" i="14"/>
  <c r="AA413" i="14"/>
  <c r="AA414" i="14"/>
  <c r="AA415" i="14"/>
  <c r="AA416" i="14"/>
  <c r="AA417" i="14"/>
  <c r="AA418" i="14"/>
  <c r="AA419" i="14"/>
  <c r="AA420" i="14"/>
  <c r="AA421" i="14"/>
  <c r="AA422" i="14"/>
  <c r="AA423" i="14"/>
  <c r="AA424" i="14"/>
  <c r="AA425" i="14"/>
  <c r="AA426" i="14"/>
  <c r="AA427" i="14"/>
  <c r="AA428" i="14"/>
  <c r="AA429" i="14"/>
  <c r="AA430" i="14"/>
  <c r="AA431" i="14"/>
  <c r="AA432" i="14"/>
  <c r="AA433" i="14"/>
  <c r="AA434" i="14"/>
  <c r="AA435" i="14"/>
  <c r="AA436" i="14"/>
  <c r="AA437" i="14"/>
  <c r="AA438" i="14"/>
  <c r="AA439" i="14"/>
  <c r="AA440" i="14"/>
  <c r="AA441" i="14"/>
  <c r="AA442" i="14"/>
  <c r="AA443" i="14"/>
  <c r="AA444" i="14"/>
  <c r="AA445" i="14"/>
  <c r="AA446" i="14"/>
  <c r="AA447" i="14"/>
  <c r="AA448" i="14"/>
  <c r="AA449" i="14"/>
  <c r="AA450" i="14"/>
  <c r="AA451" i="14"/>
  <c r="AA452" i="14"/>
  <c r="AA453" i="14"/>
  <c r="AA454" i="14"/>
  <c r="AA455" i="14"/>
  <c r="AA456" i="14"/>
  <c r="AA457" i="14"/>
  <c r="AA458" i="14"/>
  <c r="AA459" i="14"/>
  <c r="AA460" i="14"/>
  <c r="AA461" i="14"/>
  <c r="AA462" i="14"/>
  <c r="AA463" i="14"/>
  <c r="AA464" i="14"/>
  <c r="AA465" i="14"/>
  <c r="AA466" i="14"/>
  <c r="AA467" i="14"/>
  <c r="AA468" i="14"/>
  <c r="AA469" i="14"/>
  <c r="AA470" i="14"/>
  <c r="AA471" i="14"/>
  <c r="AA472" i="14"/>
  <c r="AA473" i="14"/>
  <c r="AA474" i="14"/>
  <c r="AA475" i="14"/>
  <c r="AA476" i="14"/>
  <c r="AA477" i="14"/>
  <c r="AA478" i="14"/>
  <c r="AA479" i="14"/>
  <c r="AA480" i="14"/>
  <c r="AA481" i="14"/>
  <c r="AA482" i="14"/>
  <c r="AA483" i="14"/>
  <c r="AA484" i="14"/>
  <c r="AA485" i="14"/>
  <c r="AA486" i="14"/>
  <c r="AA487" i="14"/>
  <c r="AA488" i="14"/>
  <c r="AA489" i="14"/>
  <c r="AA490" i="14"/>
  <c r="AA491" i="14"/>
  <c r="AA492" i="14"/>
  <c r="AA493" i="14"/>
  <c r="AA494" i="14"/>
  <c r="AA495" i="14"/>
  <c r="AA496" i="14"/>
  <c r="AA497" i="14"/>
  <c r="AA498" i="14"/>
  <c r="AA499" i="14"/>
  <c r="AA500" i="14"/>
  <c r="AA501" i="14"/>
  <c r="AA502" i="14"/>
  <c r="AA503" i="14"/>
  <c r="AA504" i="14"/>
  <c r="AA505" i="14"/>
  <c r="AA506" i="14"/>
  <c r="AA507" i="14"/>
  <c r="AA508" i="14"/>
  <c r="AA509" i="14"/>
  <c r="AA510" i="14"/>
  <c r="AA511" i="14"/>
  <c r="AA512" i="14"/>
  <c r="AA513" i="14"/>
  <c r="AA514" i="14"/>
  <c r="AA515" i="14"/>
  <c r="AA516" i="14"/>
  <c r="AA517" i="14"/>
  <c r="AA518" i="14"/>
  <c r="AA519" i="14"/>
  <c r="AA520" i="14"/>
  <c r="AA521" i="14"/>
  <c r="AA522" i="14"/>
  <c r="AA523" i="14"/>
  <c r="AA524" i="14"/>
  <c r="AA525" i="14"/>
  <c r="AA526" i="14"/>
  <c r="AA527" i="14"/>
  <c r="AA528" i="14"/>
  <c r="AA529" i="14"/>
  <c r="AA530" i="14"/>
  <c r="AA531" i="14"/>
  <c r="AA532" i="14"/>
  <c r="AA533" i="14"/>
  <c r="AA534" i="14"/>
  <c r="AA535" i="14"/>
  <c r="AA536" i="14"/>
  <c r="AA537" i="14"/>
  <c r="AA538" i="14"/>
  <c r="AA539" i="14"/>
  <c r="AA540" i="14"/>
  <c r="AA541" i="14"/>
  <c r="AA542" i="14"/>
  <c r="AA543" i="14"/>
  <c r="AA544" i="14"/>
  <c r="AA545" i="14"/>
  <c r="AA546" i="14"/>
  <c r="AA547" i="14"/>
  <c r="AA548" i="14"/>
  <c r="AA549" i="14"/>
  <c r="AA550" i="14"/>
  <c r="AB550" i="14" s="1"/>
  <c r="AC550" i="14" s="1"/>
  <c r="AA551" i="14"/>
  <c r="AB551" i="14" s="1"/>
  <c r="AC551" i="14" s="1"/>
  <c r="AA552" i="14"/>
  <c r="AB552" i="14" s="1"/>
  <c r="AC552" i="14" s="1"/>
  <c r="AA553" i="14"/>
  <c r="AB553" i="14" s="1"/>
  <c r="AC553" i="14" s="1"/>
  <c r="AA554" i="14"/>
  <c r="AB554" i="14" s="1"/>
  <c r="AC554" i="14" s="1"/>
  <c r="AA555" i="14"/>
  <c r="AA556" i="14"/>
  <c r="AA557" i="14"/>
  <c r="AA558" i="14"/>
  <c r="AA559" i="14"/>
  <c r="AA560" i="14"/>
  <c r="AA561" i="14"/>
  <c r="AA562" i="14"/>
  <c r="AA563" i="14"/>
  <c r="AA564" i="14"/>
  <c r="AA565" i="14"/>
  <c r="AA566" i="14"/>
  <c r="AA567" i="14"/>
  <c r="AA568" i="14"/>
  <c r="AA569" i="14"/>
  <c r="AA570" i="14"/>
  <c r="AA571" i="14"/>
  <c r="AA572" i="14"/>
  <c r="AA573" i="14"/>
  <c r="AA574" i="14"/>
  <c r="AA575" i="14"/>
  <c r="AA576" i="14"/>
  <c r="AA577" i="14"/>
  <c r="AA578" i="14"/>
  <c r="AA579" i="14"/>
  <c r="AA580" i="14"/>
  <c r="AA581" i="14"/>
  <c r="AA582" i="14"/>
  <c r="AA583" i="14"/>
  <c r="AA584" i="14"/>
  <c r="AA585" i="14"/>
  <c r="AA586" i="14"/>
  <c r="AA587" i="14"/>
  <c r="AA588" i="14"/>
  <c r="AA589" i="14"/>
  <c r="AA590" i="14"/>
  <c r="AA591" i="14"/>
  <c r="AA592" i="14"/>
  <c r="AA593" i="14"/>
  <c r="AA594" i="14"/>
  <c r="AA595" i="14"/>
  <c r="AA596" i="14"/>
  <c r="AA597" i="14"/>
  <c r="AA598" i="14"/>
  <c r="AA599" i="14"/>
  <c r="AA600" i="14"/>
  <c r="AA601" i="14"/>
  <c r="AA602" i="14"/>
  <c r="AA603" i="14"/>
  <c r="AA604" i="14"/>
  <c r="AA605" i="14"/>
  <c r="AA606" i="14"/>
  <c r="AA607" i="14"/>
  <c r="AA608" i="14"/>
  <c r="AA609" i="14"/>
  <c r="AA610" i="14"/>
  <c r="AA611" i="14"/>
  <c r="AA612" i="14"/>
  <c r="AA613" i="14"/>
  <c r="AA614" i="14"/>
  <c r="AA615" i="14"/>
  <c r="AA616" i="14"/>
  <c r="AA617" i="14"/>
  <c r="AA618" i="14"/>
  <c r="AA619" i="14"/>
  <c r="AA620" i="14"/>
  <c r="AA621" i="14"/>
  <c r="AA622" i="14"/>
  <c r="AA623" i="14"/>
  <c r="AA624" i="14"/>
  <c r="AA625" i="14"/>
  <c r="AA626" i="14"/>
  <c r="AA627" i="14"/>
  <c r="AA628" i="14"/>
  <c r="AA629" i="14"/>
  <c r="AA630" i="14"/>
  <c r="AA631" i="14"/>
  <c r="AA632" i="14"/>
  <c r="AA633" i="14"/>
  <c r="AA634" i="14"/>
  <c r="AA635" i="14"/>
  <c r="AA636" i="14"/>
  <c r="AA637" i="14"/>
  <c r="AA638" i="14"/>
  <c r="AA639" i="14"/>
  <c r="AA640" i="14"/>
  <c r="AA641" i="14"/>
  <c r="AA642" i="14"/>
  <c r="AA643" i="14"/>
  <c r="AA644" i="14"/>
  <c r="AA645" i="14"/>
  <c r="AA646" i="14"/>
  <c r="AA647" i="14"/>
  <c r="AA648" i="14"/>
  <c r="AA649" i="14"/>
  <c r="AA650" i="14"/>
  <c r="AA651" i="14"/>
  <c r="AA652" i="14"/>
  <c r="AA653" i="14"/>
  <c r="AA654" i="14"/>
  <c r="AA655" i="14"/>
  <c r="AA656" i="14"/>
  <c r="AA657" i="14"/>
  <c r="AA658" i="14"/>
  <c r="AA659" i="14"/>
  <c r="AA660" i="14"/>
  <c r="AA661" i="14"/>
  <c r="AA662" i="14"/>
  <c r="AA663" i="14"/>
  <c r="AA664" i="14"/>
  <c r="AA665" i="14"/>
  <c r="AA666" i="14"/>
  <c r="AA667" i="14"/>
  <c r="AA668" i="14"/>
  <c r="AA669" i="14"/>
  <c r="AA670" i="14"/>
  <c r="AA671" i="14"/>
  <c r="AA672" i="14"/>
  <c r="AA673" i="14"/>
  <c r="AA674" i="14"/>
  <c r="AA675" i="14"/>
  <c r="AA676" i="14"/>
  <c r="AA677" i="14"/>
  <c r="AA678" i="14"/>
  <c r="AA679" i="14"/>
  <c r="AA680" i="14"/>
  <c r="AA681" i="14"/>
  <c r="AA682" i="14"/>
  <c r="AA683" i="14"/>
  <c r="AA684" i="14"/>
  <c r="AA685" i="14"/>
  <c r="AA686" i="14"/>
  <c r="AA687" i="14"/>
  <c r="AA688" i="14"/>
  <c r="AA689" i="14"/>
  <c r="AA690" i="14"/>
  <c r="AA691" i="14"/>
  <c r="AA692" i="14"/>
  <c r="AA693" i="14"/>
  <c r="AA694" i="14"/>
  <c r="AA695" i="14"/>
  <c r="AA696" i="14"/>
  <c r="AA697" i="14"/>
  <c r="AA698" i="14"/>
  <c r="AA699" i="14"/>
  <c r="AA700" i="14"/>
  <c r="AA701" i="14"/>
  <c r="AA702" i="14"/>
  <c r="AA703" i="14"/>
  <c r="AA704" i="14"/>
  <c r="AA705" i="14"/>
  <c r="AA706" i="14"/>
  <c r="AA707" i="14"/>
  <c r="AA708" i="14"/>
  <c r="AA709" i="14"/>
  <c r="AA710" i="14"/>
  <c r="AA711" i="14"/>
  <c r="AA712" i="14"/>
  <c r="AA713" i="14"/>
  <c r="AA714" i="14"/>
  <c r="AA715" i="14"/>
  <c r="AA716" i="14"/>
  <c r="AA717" i="14"/>
  <c r="AA718" i="14"/>
  <c r="AA719" i="14"/>
  <c r="AA720" i="14"/>
  <c r="AA721" i="14"/>
  <c r="AA722" i="14"/>
  <c r="AA723" i="14"/>
  <c r="AA724" i="14"/>
  <c r="AA725" i="14"/>
  <c r="AA726" i="14"/>
  <c r="AA727" i="14"/>
  <c r="AA728" i="14"/>
  <c r="AA729" i="14"/>
  <c r="AA730" i="14"/>
  <c r="AA731" i="14"/>
  <c r="AA732" i="14"/>
  <c r="AA733" i="14"/>
  <c r="AA734" i="14"/>
  <c r="AA735" i="14"/>
  <c r="AA736" i="14"/>
  <c r="AA737" i="14"/>
  <c r="AA738" i="14"/>
  <c r="AA739" i="14"/>
  <c r="AA740" i="14"/>
  <c r="AA741" i="14"/>
  <c r="AA742" i="14"/>
  <c r="AA743" i="14"/>
  <c r="AA744" i="14"/>
  <c r="AA745" i="14"/>
  <c r="AA746" i="14"/>
  <c r="AA747" i="14"/>
  <c r="AA748" i="14"/>
  <c r="AA749" i="14"/>
  <c r="AA750" i="14"/>
  <c r="AA751" i="14"/>
  <c r="AA752" i="14"/>
  <c r="AA753" i="14"/>
  <c r="AA754" i="14"/>
  <c r="AA755" i="14"/>
  <c r="AA756" i="14"/>
  <c r="AA757" i="14"/>
  <c r="AA758" i="14"/>
  <c r="AA759" i="14"/>
  <c r="AA760" i="14"/>
  <c r="AA761" i="14"/>
  <c r="AA762" i="14"/>
  <c r="AA763" i="14"/>
  <c r="AA764" i="14"/>
  <c r="AA765" i="14"/>
  <c r="AA766" i="14"/>
  <c r="AA767" i="14"/>
  <c r="AA768" i="14"/>
  <c r="AA769" i="14"/>
  <c r="AA770" i="14"/>
  <c r="AA771" i="14"/>
  <c r="AA772" i="14"/>
  <c r="AA773" i="14"/>
  <c r="AA774" i="14"/>
  <c r="AA775" i="14"/>
  <c r="AA776" i="14"/>
  <c r="AA777" i="14"/>
  <c r="AA778" i="14"/>
  <c r="AA779" i="14"/>
  <c r="AA780" i="14"/>
  <c r="AA781" i="14"/>
  <c r="AA782" i="14"/>
  <c r="AA783" i="14"/>
  <c r="AA784" i="14"/>
  <c r="AA785" i="14"/>
  <c r="AA786" i="14"/>
  <c r="AA787" i="14"/>
  <c r="AA788" i="14"/>
  <c r="AA789" i="14"/>
  <c r="AA790" i="14"/>
  <c r="AA791" i="14"/>
  <c r="AA792" i="14"/>
  <c r="AA793" i="14"/>
  <c r="AA794" i="14"/>
  <c r="AA795" i="14"/>
  <c r="AA796" i="14"/>
  <c r="AA797" i="14"/>
  <c r="AA798" i="14"/>
  <c r="AA799" i="14"/>
  <c r="AA800" i="14"/>
  <c r="AA801" i="14"/>
  <c r="AA802" i="14"/>
  <c r="AA803" i="14"/>
  <c r="AA804" i="14"/>
  <c r="AA805" i="14"/>
  <c r="AA806" i="14"/>
  <c r="AA807" i="14"/>
  <c r="AA808" i="14"/>
  <c r="AA809" i="14"/>
  <c r="AA810" i="14"/>
  <c r="AA811" i="14"/>
  <c r="AA812" i="14"/>
  <c r="AA813" i="14"/>
  <c r="AA814" i="14"/>
  <c r="AA815" i="14"/>
  <c r="AA816" i="14"/>
  <c r="AA817" i="14"/>
  <c r="AA818" i="14"/>
  <c r="AA819" i="14"/>
  <c r="AA820" i="14"/>
  <c r="AA821" i="14"/>
  <c r="AA822" i="14"/>
  <c r="AA823" i="14"/>
  <c r="AA824" i="14"/>
  <c r="AA825" i="14"/>
  <c r="AA826" i="14"/>
  <c r="AA827" i="14"/>
  <c r="AA828" i="14"/>
  <c r="AA829" i="14"/>
  <c r="AA830" i="14"/>
  <c r="AA831" i="14"/>
  <c r="AA832" i="14"/>
  <c r="AA833" i="14"/>
  <c r="AA834" i="14"/>
  <c r="AA835" i="14"/>
  <c r="AA836" i="14"/>
  <c r="AA837" i="14"/>
  <c r="AA838" i="14"/>
  <c r="AA839" i="14"/>
  <c r="AA840" i="14"/>
  <c r="AA841" i="14"/>
  <c r="AA842" i="14"/>
  <c r="AA843" i="14"/>
  <c r="AA844" i="14"/>
  <c r="AA845" i="14"/>
  <c r="AA846" i="14"/>
  <c r="AA847" i="14"/>
  <c r="AA848" i="14"/>
  <c r="AA849" i="14"/>
  <c r="AA850" i="14"/>
  <c r="AA851" i="14"/>
  <c r="AA852" i="14"/>
  <c r="AA853" i="14"/>
  <c r="AA854" i="14"/>
  <c r="AA855" i="14"/>
  <c r="AA856" i="14"/>
  <c r="AA857" i="14"/>
  <c r="AA858" i="14"/>
  <c r="AA859" i="14"/>
  <c r="AA860" i="14"/>
  <c r="AA861" i="14"/>
  <c r="AA862" i="14"/>
  <c r="AA863" i="14"/>
  <c r="AA864" i="14"/>
  <c r="AA865" i="14"/>
  <c r="AA866" i="14"/>
  <c r="AA867" i="14"/>
  <c r="AA868" i="14"/>
  <c r="AA869" i="14"/>
  <c r="AA870" i="14"/>
  <c r="AA871" i="14"/>
  <c r="AA872" i="14"/>
  <c r="AA873" i="14"/>
  <c r="AA874" i="14"/>
  <c r="AA875" i="14"/>
  <c r="AA876" i="14"/>
  <c r="AA877" i="14"/>
  <c r="AA878" i="14"/>
  <c r="AA879" i="14"/>
  <c r="AA880" i="14"/>
  <c r="AA881" i="14"/>
  <c r="AA882" i="14"/>
  <c r="AA883" i="14"/>
  <c r="AA884" i="14"/>
  <c r="AA885" i="14"/>
  <c r="AA886" i="14"/>
  <c r="AA887" i="14"/>
  <c r="AA888" i="14"/>
  <c r="AA889" i="14"/>
  <c r="AA890" i="14"/>
  <c r="AA891" i="14"/>
  <c r="AA892" i="14"/>
  <c r="AA893" i="14"/>
  <c r="AA894" i="14"/>
  <c r="AA895" i="14"/>
  <c r="AA896" i="14"/>
  <c r="AA897" i="14"/>
  <c r="AA898" i="14"/>
  <c r="AA899" i="14"/>
  <c r="AA900" i="14"/>
  <c r="AA901" i="14"/>
  <c r="AA902" i="14"/>
  <c r="AA903" i="14"/>
  <c r="AA904" i="14"/>
  <c r="AA905" i="14"/>
  <c r="AA906" i="14"/>
  <c r="AA907" i="14"/>
  <c r="AA908" i="14"/>
  <c r="AA909" i="14"/>
  <c r="AA910" i="14"/>
  <c r="AA911" i="14"/>
  <c r="AA912" i="14"/>
  <c r="AA913" i="14"/>
  <c r="AA914" i="14"/>
  <c r="AA915" i="14"/>
  <c r="AA916" i="14"/>
  <c r="AA917" i="14"/>
  <c r="AA918" i="14"/>
  <c r="AA919" i="14"/>
  <c r="AA920" i="14"/>
  <c r="AA921" i="14"/>
  <c r="AA922" i="14"/>
  <c r="AA923" i="14"/>
  <c r="AA924" i="14"/>
  <c r="AA925" i="14"/>
  <c r="AA926" i="14"/>
  <c r="AA927" i="14"/>
  <c r="AA928" i="14"/>
  <c r="AA929" i="14"/>
  <c r="AA930" i="14"/>
  <c r="AA931" i="14"/>
  <c r="AA932" i="14"/>
  <c r="AA933" i="14"/>
  <c r="AA934" i="14"/>
  <c r="AA935" i="14"/>
  <c r="AA936" i="14"/>
  <c r="AA937" i="14"/>
  <c r="AA938" i="14"/>
  <c r="AA939" i="14"/>
  <c r="AA940" i="14"/>
  <c r="AA941" i="14"/>
  <c r="AA942" i="14"/>
  <c r="AA943" i="14"/>
  <c r="AA944" i="14"/>
  <c r="AA945" i="14"/>
  <c r="AA946" i="14"/>
  <c r="AA947" i="14"/>
  <c r="AA948" i="14"/>
  <c r="AA949" i="14"/>
  <c r="AA950" i="14"/>
  <c r="AA951" i="14"/>
  <c r="AA952" i="14"/>
  <c r="AA953" i="14"/>
  <c r="AA954" i="14"/>
  <c r="AA955" i="14"/>
  <c r="AA956" i="14"/>
  <c r="AA957" i="14"/>
  <c r="AA958" i="14"/>
  <c r="AA959" i="14"/>
  <c r="AA960" i="14"/>
  <c r="AA961" i="14"/>
  <c r="AA962" i="14"/>
  <c r="AA963" i="14"/>
  <c r="AA964" i="14"/>
  <c r="AA965" i="14"/>
  <c r="AA966" i="14"/>
  <c r="AA967" i="14"/>
  <c r="AA968" i="14"/>
  <c r="AA969" i="14"/>
  <c r="AA970" i="14"/>
  <c r="AA971" i="14"/>
  <c r="AA972" i="14"/>
  <c r="AA973" i="14"/>
  <c r="AA974" i="14"/>
  <c r="AA975" i="14"/>
  <c r="AA976" i="14"/>
  <c r="AA977" i="14"/>
  <c r="AA978" i="14"/>
  <c r="AA979" i="14"/>
  <c r="AA980" i="14"/>
  <c r="AA981" i="14"/>
  <c r="AA982" i="14"/>
  <c r="AA983" i="14"/>
  <c r="AA984" i="14"/>
  <c r="AA985" i="14"/>
  <c r="AA986" i="14"/>
  <c r="AA987" i="14"/>
  <c r="AA988" i="14"/>
  <c r="AA989" i="14"/>
  <c r="AA990" i="14"/>
  <c r="AA991" i="14"/>
  <c r="AA992" i="14"/>
  <c r="AA993" i="14"/>
  <c r="AA994" i="14"/>
  <c r="AA995" i="14"/>
  <c r="AA996" i="14"/>
  <c r="AA997" i="14"/>
  <c r="AA998" i="14"/>
  <c r="AA999" i="14"/>
  <c r="AA1000" i="14"/>
  <c r="AA1001" i="14"/>
  <c r="AA1002" i="14"/>
  <c r="AA1003" i="14"/>
  <c r="AA1004" i="14"/>
  <c r="AA1005" i="14"/>
  <c r="AA1006" i="14"/>
  <c r="AA1007" i="14"/>
  <c r="AA1008" i="14"/>
  <c r="AA1009" i="14"/>
  <c r="AA1010" i="14"/>
  <c r="AA1011" i="14"/>
  <c r="AA1012" i="14"/>
  <c r="AA1013" i="14"/>
  <c r="AA1014" i="14"/>
  <c r="AA1015" i="14"/>
  <c r="AA1016" i="14"/>
  <c r="AA1017" i="14"/>
  <c r="AA1018" i="14"/>
  <c r="AA1019" i="14"/>
  <c r="AA1020" i="14"/>
  <c r="AA1021" i="14"/>
  <c r="AA1022" i="14"/>
  <c r="AA1023" i="14"/>
  <c r="AA1024" i="14"/>
  <c r="AA1025" i="14"/>
  <c r="AA1026" i="14"/>
  <c r="AA1027" i="14"/>
  <c r="AA1028" i="14"/>
  <c r="AA1029" i="14"/>
  <c r="AA1030" i="14"/>
  <c r="AA1031" i="14"/>
  <c r="AA1032" i="14"/>
  <c r="AA1033" i="14"/>
  <c r="AA1034" i="14"/>
  <c r="AA1035" i="14"/>
  <c r="AA1036" i="14"/>
  <c r="AA1037" i="14"/>
  <c r="AA1038" i="14"/>
  <c r="AA1039" i="14"/>
  <c r="AA1040" i="14"/>
  <c r="AA1041" i="14"/>
  <c r="AA1042" i="14"/>
  <c r="AA1043" i="14"/>
  <c r="AA1044" i="14"/>
  <c r="AA1045" i="14"/>
  <c r="AA1046" i="14"/>
  <c r="AA1047" i="14"/>
  <c r="AA1048" i="14"/>
  <c r="AA1049" i="14"/>
  <c r="AA1050" i="14"/>
  <c r="AA1051" i="14"/>
  <c r="AA1052" i="14"/>
  <c r="AA1053" i="14"/>
  <c r="AA1054" i="14"/>
  <c r="AA1055" i="14"/>
  <c r="AA1056" i="14"/>
  <c r="AA1057" i="14"/>
  <c r="AA1058" i="14"/>
  <c r="AA1059" i="14"/>
  <c r="AA1060" i="14"/>
  <c r="AA1061" i="14"/>
  <c r="AA1062" i="14"/>
  <c r="AA1063" i="14"/>
  <c r="AA1064" i="14"/>
  <c r="AA1065" i="14"/>
  <c r="AA1066" i="14"/>
  <c r="AA1067" i="14"/>
  <c r="AA1068" i="14"/>
  <c r="AA1069" i="14"/>
  <c r="AA1070" i="14"/>
  <c r="AA1071" i="14"/>
  <c r="AA1072" i="14"/>
  <c r="AA1073" i="14"/>
  <c r="AA1074" i="14"/>
  <c r="AA1075" i="14"/>
  <c r="AA1076" i="14"/>
  <c r="AA1077" i="14"/>
  <c r="AA1078" i="14"/>
  <c r="AA1079" i="14"/>
  <c r="AA1080" i="14"/>
  <c r="AA1081" i="14"/>
  <c r="AA1082" i="14"/>
  <c r="AA1083" i="14"/>
  <c r="AA1084" i="14"/>
  <c r="AA1085" i="14"/>
  <c r="AA1086" i="14"/>
  <c r="AA1087" i="14"/>
  <c r="AA1088" i="14"/>
  <c r="AA1089" i="14"/>
  <c r="AA1090" i="14"/>
  <c r="AA1091" i="14"/>
  <c r="AA1092" i="14"/>
  <c r="AA1093" i="14"/>
  <c r="AA1094" i="14"/>
  <c r="AA1095" i="14"/>
  <c r="AA1096" i="14"/>
  <c r="AA1097" i="14"/>
  <c r="AA1098" i="14"/>
  <c r="AA1099" i="14"/>
  <c r="AA1100" i="14"/>
  <c r="AA1101" i="14"/>
  <c r="AA1102" i="14"/>
  <c r="AA1103" i="14"/>
  <c r="AA1104" i="14"/>
  <c r="AA1105" i="14"/>
  <c r="AA1106" i="14"/>
  <c r="AA1107" i="14"/>
  <c r="AA1108" i="14"/>
  <c r="AA1109" i="14"/>
  <c r="AA1110" i="14"/>
  <c r="AA1111" i="14"/>
  <c r="AA1112" i="14"/>
  <c r="AA1113" i="14"/>
  <c r="AA1114" i="14"/>
  <c r="AA1115" i="14"/>
  <c r="AA1116" i="14"/>
  <c r="AA1117" i="14"/>
  <c r="AA1118" i="14"/>
  <c r="AA1119" i="14"/>
  <c r="AA1120" i="14"/>
  <c r="AA1121" i="14"/>
  <c r="AA1122" i="14"/>
  <c r="AA1123" i="14"/>
  <c r="AA1124" i="14"/>
  <c r="AA1125" i="14"/>
  <c r="AA1126" i="14"/>
  <c r="AA1127" i="14"/>
  <c r="AA1128" i="14"/>
  <c r="AA1129" i="14"/>
  <c r="AA1130" i="14"/>
  <c r="AA1131" i="14"/>
  <c r="AA1132" i="14"/>
  <c r="AA1133" i="14"/>
  <c r="AA1134" i="14"/>
  <c r="AA1135" i="14"/>
  <c r="AA1136" i="14"/>
  <c r="AA1137" i="14"/>
  <c r="AA1138" i="14"/>
  <c r="AA1139" i="14"/>
  <c r="AA1140" i="14"/>
  <c r="AA1141" i="14"/>
  <c r="AA1142" i="14"/>
  <c r="AA1143" i="14"/>
  <c r="AA1144" i="14"/>
  <c r="AA1145" i="14"/>
  <c r="AA1146" i="14"/>
  <c r="AA1147" i="14"/>
  <c r="AA1148" i="14"/>
  <c r="AA1149" i="14"/>
  <c r="AA1150" i="14"/>
  <c r="AA1151" i="14"/>
  <c r="AA1152" i="14"/>
  <c r="AA1153" i="14"/>
  <c r="AA1154" i="14"/>
  <c r="AA1155" i="14"/>
  <c r="AA1156" i="14"/>
  <c r="AA1157" i="14"/>
  <c r="AA1158" i="14"/>
  <c r="AA1159" i="14"/>
  <c r="AA1160" i="14"/>
  <c r="AA1161" i="14"/>
  <c r="AA1162" i="14"/>
  <c r="AA1163" i="14"/>
  <c r="AA1164" i="14"/>
  <c r="AA1165" i="14"/>
  <c r="AA1166" i="14"/>
  <c r="AA1167" i="14"/>
  <c r="AA1168" i="14"/>
  <c r="AA1169" i="14"/>
  <c r="AA1170" i="14"/>
  <c r="AA1171" i="14"/>
  <c r="AA1172" i="14"/>
  <c r="AA1173" i="14"/>
  <c r="AA1174" i="14"/>
  <c r="AA1175" i="14"/>
  <c r="AA1176" i="14"/>
  <c r="AA1177" i="14"/>
  <c r="AA1178" i="14"/>
  <c r="AA1179" i="14"/>
  <c r="AA1180" i="14"/>
  <c r="AA1181" i="14"/>
  <c r="AA1182" i="14"/>
  <c r="AA1183" i="14"/>
  <c r="AA1184" i="14"/>
  <c r="AA1185" i="14"/>
  <c r="AA1186" i="14"/>
  <c r="AA1187" i="14"/>
  <c r="AA1188" i="14"/>
  <c r="AA1189" i="14"/>
  <c r="AA1190" i="14"/>
  <c r="AA1191" i="14"/>
  <c r="AA1192" i="14"/>
  <c r="AA1193" i="14"/>
  <c r="AA1194" i="14"/>
  <c r="AA1195" i="14"/>
  <c r="AA1196" i="14"/>
  <c r="AA1197" i="14"/>
  <c r="AA1198" i="14"/>
  <c r="AA1199" i="14"/>
  <c r="AA1200" i="14"/>
  <c r="AA1201" i="14"/>
  <c r="AA1202" i="14"/>
  <c r="AA1203" i="14"/>
  <c r="AA1204" i="14"/>
  <c r="AA1205" i="14"/>
  <c r="AA1206" i="14"/>
  <c r="AA1207" i="14"/>
  <c r="AA1208" i="14"/>
  <c r="AA1209" i="14"/>
  <c r="AA1210" i="14"/>
  <c r="AA1211" i="14"/>
  <c r="AA1212" i="14"/>
  <c r="AA1213" i="14"/>
  <c r="AA1214" i="14"/>
  <c r="AA1215" i="14"/>
  <c r="AA1216" i="14"/>
  <c r="AA1217" i="14"/>
  <c r="AA1218" i="14"/>
  <c r="AA1219" i="14"/>
  <c r="AA1220" i="14"/>
  <c r="AA1221" i="14"/>
  <c r="AA1222" i="14"/>
  <c r="AA1223" i="14"/>
  <c r="AA1224" i="14"/>
  <c r="AA1225" i="14"/>
  <c r="AA1226" i="14"/>
  <c r="AA1227" i="14"/>
  <c r="AA1228" i="14"/>
  <c r="AA1229" i="14"/>
  <c r="AA1230" i="14"/>
  <c r="AA1231" i="14"/>
  <c r="AA1232" i="14"/>
  <c r="AA1233" i="14"/>
  <c r="AA1234" i="14"/>
  <c r="AA1235" i="14"/>
  <c r="AA1236" i="14"/>
  <c r="AA1237" i="14"/>
  <c r="AA1238" i="14"/>
  <c r="AA1239" i="14"/>
  <c r="AA1240" i="14"/>
  <c r="AA1241" i="14"/>
  <c r="AA1242" i="14"/>
  <c r="AA1243" i="14"/>
  <c r="AA1244" i="14"/>
  <c r="AA1245" i="14"/>
  <c r="AA1246" i="14"/>
  <c r="AA1247" i="14"/>
  <c r="AA1248" i="14"/>
  <c r="AA1249" i="14"/>
  <c r="AA1250" i="14"/>
  <c r="AA1251" i="14"/>
  <c r="AA1252" i="14"/>
  <c r="AA1253" i="14"/>
  <c r="AA1254" i="14"/>
  <c r="AA1255" i="14"/>
  <c r="AA1256" i="14"/>
  <c r="AA1257" i="14"/>
  <c r="AA1258" i="14"/>
  <c r="AA1259" i="14"/>
  <c r="AA1260" i="14"/>
  <c r="AA1261" i="14"/>
  <c r="AA1262" i="14"/>
  <c r="AA1263" i="14"/>
  <c r="AA1264" i="14"/>
  <c r="AA1265" i="14"/>
  <c r="AA1266" i="14"/>
  <c r="AA1267" i="14"/>
  <c r="AA1268" i="14"/>
  <c r="AA1269" i="14"/>
  <c r="AA1270" i="14"/>
  <c r="AA1271" i="14"/>
  <c r="AA1272" i="14"/>
  <c r="AA1273" i="14"/>
  <c r="AA1274" i="14"/>
  <c r="AA1275" i="14"/>
  <c r="AA1276" i="14"/>
  <c r="AA1277" i="14"/>
  <c r="AA1278" i="14"/>
  <c r="AA1279" i="14"/>
  <c r="AA1280" i="14"/>
  <c r="AA1281" i="14"/>
  <c r="AA1282" i="14"/>
  <c r="AA1283" i="14"/>
  <c r="AA1284" i="14"/>
  <c r="AA1285" i="14"/>
  <c r="AA1286" i="14"/>
  <c r="AA1287" i="14"/>
  <c r="AA1288" i="14"/>
  <c r="AA1289" i="14"/>
  <c r="AA1290" i="14"/>
  <c r="AA1291" i="14"/>
  <c r="AA1292" i="14"/>
  <c r="AA1293" i="14"/>
  <c r="AA1294" i="14"/>
  <c r="AA1295" i="14"/>
  <c r="AA1296" i="14"/>
  <c r="AA1297" i="14"/>
  <c r="AA1298" i="14"/>
  <c r="AA1299" i="14"/>
  <c r="AA1300" i="14"/>
  <c r="AA1301" i="14"/>
  <c r="AA1302" i="14"/>
  <c r="AA1303" i="14"/>
  <c r="AA1304" i="14"/>
  <c r="AA1305" i="14"/>
  <c r="AA1306" i="14"/>
  <c r="AA1307" i="14"/>
  <c r="AA1308" i="14"/>
  <c r="AA1309" i="14"/>
  <c r="AA1310" i="14"/>
  <c r="AA1311" i="14"/>
  <c r="AA1312" i="14"/>
  <c r="AA1313" i="14"/>
  <c r="AA1314" i="14"/>
  <c r="AA1315" i="14"/>
  <c r="AA1316" i="14"/>
  <c r="AA1317" i="14"/>
  <c r="AA1318" i="14"/>
  <c r="AA1319" i="14"/>
  <c r="AA1320" i="14"/>
  <c r="AA1321" i="14"/>
  <c r="AA1322" i="14"/>
  <c r="AA1323" i="14"/>
  <c r="AA1324" i="14"/>
  <c r="AA1325" i="14"/>
  <c r="AA1326" i="14"/>
  <c r="AA1327" i="14"/>
  <c r="AA1328" i="14"/>
  <c r="AA1329" i="14"/>
  <c r="AA1330" i="14"/>
  <c r="AA1331" i="14"/>
  <c r="AA1332" i="14"/>
  <c r="AA1333" i="14"/>
  <c r="AA1334" i="14"/>
  <c r="AA1335" i="14"/>
  <c r="AA1336" i="14"/>
  <c r="AA1337" i="14"/>
  <c r="AA1338" i="14"/>
  <c r="AA1339" i="14"/>
  <c r="AA1340" i="14"/>
  <c r="AA1341" i="14"/>
  <c r="AA1342" i="14"/>
  <c r="AA1343" i="14"/>
  <c r="AA1344" i="14"/>
  <c r="AA1345" i="14"/>
  <c r="AA1346" i="14"/>
  <c r="AA1347" i="14"/>
  <c r="AA1348" i="14"/>
  <c r="AA1349" i="14"/>
  <c r="AA1350" i="14"/>
  <c r="AA1351" i="14"/>
  <c r="AA1352" i="14"/>
  <c r="AA1353" i="14"/>
  <c r="AA1354" i="14"/>
  <c r="AA1355" i="14"/>
  <c r="AA1356" i="14"/>
  <c r="AA1357" i="14"/>
  <c r="AA1358" i="14"/>
  <c r="AA1359" i="14"/>
  <c r="AA1360" i="14"/>
  <c r="AA1361" i="14"/>
  <c r="AA1362" i="14"/>
  <c r="AA1363" i="14"/>
  <c r="AA1364" i="14"/>
  <c r="AA1365" i="14"/>
  <c r="AA1366" i="14"/>
  <c r="AA1367" i="14"/>
  <c r="AA1368" i="14"/>
  <c r="AA1369" i="14"/>
  <c r="AA1370" i="14"/>
  <c r="AA1371" i="14"/>
  <c r="AA1372" i="14"/>
  <c r="AA1373" i="14"/>
  <c r="AA1374" i="14"/>
  <c r="AA1375" i="14"/>
  <c r="AA1376" i="14"/>
  <c r="AA1377" i="14"/>
  <c r="AA1378" i="14"/>
  <c r="AA1379" i="14"/>
  <c r="AA1380" i="14"/>
  <c r="AA1381" i="14"/>
  <c r="AA1382" i="14"/>
  <c r="AA1383" i="14"/>
  <c r="AA1384" i="14"/>
  <c r="AA1385" i="14"/>
  <c r="AA1386" i="14"/>
  <c r="AA1387" i="14"/>
  <c r="AA1388" i="14"/>
  <c r="AA1389" i="14"/>
  <c r="AA1390" i="14"/>
  <c r="AA1391" i="14"/>
  <c r="AA1392" i="14"/>
  <c r="AA1393" i="14"/>
  <c r="AA1394" i="14"/>
  <c r="AA1395" i="14"/>
  <c r="AA1396" i="14"/>
  <c r="AA1397" i="14"/>
  <c r="AA1398" i="14"/>
  <c r="AA1399" i="14"/>
  <c r="AA1400" i="14"/>
  <c r="AA1401" i="14"/>
  <c r="AA1402" i="14"/>
  <c r="AA1403" i="14"/>
  <c r="AA1404" i="14"/>
  <c r="AA1405" i="14"/>
  <c r="AA1406" i="14"/>
  <c r="AA1407" i="14"/>
  <c r="AA1408" i="14"/>
  <c r="AA1409" i="14"/>
  <c r="AA1410" i="14"/>
  <c r="AA1411" i="14"/>
  <c r="AA1412" i="14"/>
  <c r="AA1413" i="14"/>
  <c r="AA1414" i="14"/>
  <c r="AA1415" i="14"/>
  <c r="AA1416" i="14"/>
  <c r="AA1417" i="14"/>
  <c r="AA1418" i="14"/>
  <c r="AA1419" i="14"/>
  <c r="AA1420" i="14"/>
  <c r="AA1421" i="14"/>
  <c r="AA1422" i="14"/>
  <c r="AA1423" i="14"/>
  <c r="AA1424" i="14"/>
  <c r="AA1425" i="14"/>
  <c r="AA1426" i="14"/>
  <c r="AA1427" i="14"/>
  <c r="AA1428" i="14"/>
  <c r="AA1429" i="14"/>
  <c r="AA1430" i="14"/>
  <c r="AA1431" i="14"/>
  <c r="AA1432" i="14"/>
  <c r="AA1433" i="14"/>
  <c r="AA1434" i="14"/>
  <c r="AA1435" i="14"/>
  <c r="AA1436" i="14"/>
  <c r="AA1437" i="14"/>
  <c r="AA1438" i="14"/>
  <c r="AA1439" i="14"/>
  <c r="AA1440" i="14"/>
  <c r="AA1441" i="14"/>
  <c r="AA1442" i="14"/>
  <c r="AA1443" i="14"/>
  <c r="AA1444" i="14"/>
  <c r="AA1445" i="14"/>
  <c r="AA1446" i="14"/>
  <c r="AA1447" i="14"/>
  <c r="AA1448" i="14"/>
  <c r="AA1449" i="14"/>
  <c r="AA1450" i="14"/>
  <c r="AA1451" i="14"/>
  <c r="AA1452" i="14"/>
  <c r="AA1453" i="14"/>
  <c r="AA1454" i="14"/>
  <c r="AA1455" i="14"/>
  <c r="AA1456" i="14"/>
  <c r="AA1457" i="14"/>
  <c r="AA1458" i="14"/>
  <c r="AA1459" i="14"/>
  <c r="AA1460" i="14"/>
  <c r="AA1461" i="14"/>
  <c r="AA1462" i="14"/>
  <c r="AA1463" i="14"/>
  <c r="AA1464" i="14"/>
  <c r="AA1465" i="14"/>
  <c r="AA1466" i="14"/>
  <c r="AA1467" i="14"/>
  <c r="AA1468" i="14"/>
  <c r="AA1469" i="14"/>
  <c r="AA1470" i="14"/>
  <c r="AA1471" i="14"/>
  <c r="AA1472" i="14"/>
  <c r="AA1473" i="14"/>
  <c r="AA1474" i="14"/>
  <c r="AA1475" i="14"/>
  <c r="AA1476" i="14"/>
  <c r="AA1477" i="14"/>
  <c r="AA1478" i="14"/>
  <c r="AA1479" i="14"/>
  <c r="AA1480" i="14"/>
  <c r="AA1481" i="14"/>
  <c r="AA1482" i="14"/>
  <c r="AA1483" i="14"/>
  <c r="AA1484" i="14"/>
  <c r="AA1485" i="14"/>
  <c r="AA1486" i="14"/>
  <c r="AA1487" i="14"/>
  <c r="AA1488" i="14"/>
  <c r="AA1489" i="14"/>
  <c r="AA1490" i="14"/>
  <c r="AA1491" i="14"/>
  <c r="AA1492" i="14"/>
  <c r="AA1493" i="14"/>
  <c r="AA1494" i="14"/>
  <c r="AA1495" i="14"/>
  <c r="AA1496" i="14"/>
  <c r="AA1497" i="14"/>
  <c r="AA1498" i="14"/>
  <c r="AA1499" i="14"/>
  <c r="AA1500" i="14"/>
  <c r="AA1501" i="14"/>
  <c r="AA1502" i="14"/>
  <c r="AA1503" i="14"/>
  <c r="AA1504" i="14"/>
  <c r="AA1505" i="14"/>
  <c r="AA1506" i="14"/>
  <c r="AA1507" i="14"/>
  <c r="AA1508" i="14"/>
  <c r="AA1509" i="14"/>
  <c r="AA1510" i="14"/>
  <c r="AA1511" i="14"/>
  <c r="AA1512" i="14"/>
  <c r="AA1513" i="14"/>
  <c r="AA1514" i="14"/>
  <c r="AA1515" i="14"/>
  <c r="AA1516" i="14"/>
  <c r="AA1517" i="14"/>
  <c r="AA1518" i="14"/>
  <c r="AA1519" i="14"/>
  <c r="AA1520" i="14"/>
  <c r="AA1521" i="14"/>
  <c r="AA1522" i="14"/>
  <c r="AA1523" i="14"/>
  <c r="AA1524" i="14"/>
  <c r="AA1525" i="14"/>
  <c r="AA1526" i="14"/>
  <c r="AA1527" i="14"/>
  <c r="AA1528" i="14"/>
  <c r="AA1529" i="14"/>
  <c r="AA1530" i="14"/>
  <c r="AA1531" i="14"/>
  <c r="AA1532" i="14"/>
  <c r="AA1533" i="14"/>
  <c r="AA1534" i="14"/>
  <c r="AA1535" i="14"/>
  <c r="AA1536" i="14"/>
  <c r="AA1537" i="14"/>
  <c r="AA1538" i="14"/>
  <c r="AA1539" i="14"/>
  <c r="AA1540" i="14"/>
  <c r="AA1541" i="14"/>
  <c r="AA1542" i="14"/>
  <c r="AA1543" i="14"/>
  <c r="AA1544" i="14"/>
  <c r="AA1545" i="14"/>
  <c r="AA1546" i="14"/>
  <c r="AA1547" i="14"/>
  <c r="AA1548" i="14"/>
  <c r="AA1549" i="14"/>
  <c r="AA1550" i="14"/>
  <c r="AA1551" i="14"/>
  <c r="AA1552" i="14"/>
  <c r="AA1553" i="14"/>
  <c r="AA1554" i="14"/>
  <c r="AA1555" i="14"/>
  <c r="AA1556" i="14"/>
  <c r="AA1557" i="14"/>
  <c r="AA1558" i="14"/>
  <c r="AA1559" i="14"/>
  <c r="AA1560" i="14"/>
  <c r="AA1561" i="14"/>
  <c r="AA1562" i="14"/>
  <c r="AA1563" i="14"/>
  <c r="AA1564" i="14"/>
  <c r="AA1565" i="14"/>
  <c r="AA1566" i="14"/>
  <c r="AA1567" i="14"/>
  <c r="AA1568" i="14"/>
  <c r="AA1569" i="14"/>
  <c r="AA1570" i="14"/>
  <c r="AA1571" i="14"/>
  <c r="AA1572" i="14"/>
  <c r="AA1573" i="14"/>
  <c r="AA1574" i="14"/>
  <c r="AA1575" i="14"/>
  <c r="AA1576" i="14"/>
  <c r="AA1577" i="14"/>
  <c r="AA1578" i="14"/>
  <c r="AA1579" i="14"/>
  <c r="AA1580" i="14"/>
  <c r="AA1581" i="14"/>
  <c r="AA1582" i="14"/>
  <c r="AA1583" i="14"/>
  <c r="AA1584" i="14"/>
  <c r="AA1585" i="14"/>
  <c r="AA1586" i="14"/>
  <c r="AA1587" i="14"/>
  <c r="AA1588" i="14"/>
  <c r="AA1589" i="14"/>
  <c r="AA1590" i="14"/>
  <c r="AA1591" i="14"/>
  <c r="AA1592" i="14"/>
  <c r="AA1593" i="14"/>
  <c r="AA1594" i="14"/>
  <c r="AA1595" i="14"/>
  <c r="AA1596" i="14"/>
  <c r="AA1597" i="14"/>
  <c r="AA1598" i="14"/>
  <c r="AA1599" i="14"/>
  <c r="AA1600" i="14"/>
  <c r="AA1601" i="14"/>
  <c r="AA1602" i="14"/>
  <c r="AA1603" i="14"/>
  <c r="AA1604" i="14"/>
  <c r="AA1605" i="14"/>
  <c r="AA1606" i="14"/>
  <c r="AA1607" i="14"/>
  <c r="AA1608" i="14"/>
  <c r="AA1609" i="14"/>
  <c r="AA1610" i="14"/>
  <c r="AA1611" i="14"/>
  <c r="AA1612" i="14"/>
  <c r="AA1613" i="14"/>
  <c r="AA1614" i="14"/>
  <c r="AA1615" i="14"/>
  <c r="AA1616" i="14"/>
  <c r="AA1617" i="14"/>
  <c r="AA1618" i="14"/>
  <c r="AA1619" i="14"/>
  <c r="AA1620" i="14"/>
  <c r="AA1621" i="14"/>
  <c r="AA1622" i="14"/>
  <c r="AA1623" i="14"/>
  <c r="AA1624" i="14"/>
  <c r="AA1625" i="14"/>
  <c r="AA1626" i="14"/>
  <c r="AA1627" i="14"/>
  <c r="AA1628" i="14"/>
  <c r="AA1629" i="14"/>
  <c r="AA1630" i="14"/>
  <c r="AA1631" i="14"/>
  <c r="AA1632" i="14"/>
  <c r="AA1633" i="14"/>
  <c r="AA1634" i="14"/>
  <c r="AA1635" i="14"/>
  <c r="AA1636" i="14"/>
  <c r="AA1637" i="14"/>
  <c r="AA1638" i="14"/>
  <c r="AA1639" i="14"/>
  <c r="AA1640" i="14"/>
  <c r="AA1641" i="14"/>
  <c r="AA1642" i="14"/>
  <c r="AA1643" i="14"/>
  <c r="AA1644" i="14"/>
  <c r="AA1645" i="14"/>
  <c r="AA1646" i="14"/>
  <c r="AA1647" i="14"/>
  <c r="AA1648" i="14"/>
  <c r="AA1649" i="14"/>
  <c r="AA1650" i="14"/>
  <c r="AA1651" i="14"/>
  <c r="AA1652" i="14"/>
  <c r="AA1653" i="14"/>
  <c r="AA1654" i="14"/>
  <c r="AA1655" i="14"/>
  <c r="AA1656" i="14"/>
  <c r="AA1657" i="14"/>
  <c r="AA1658" i="14"/>
  <c r="AA1659" i="14"/>
  <c r="AA1660" i="14"/>
  <c r="AA1661" i="14"/>
  <c r="AA1662" i="14"/>
  <c r="AA1663" i="14"/>
  <c r="AA1664" i="14"/>
  <c r="AA1665" i="14"/>
  <c r="AA1666" i="14"/>
  <c r="AA1667" i="14"/>
  <c r="AA1668" i="14"/>
  <c r="AA1669" i="14"/>
  <c r="AA1670" i="14"/>
  <c r="AA1671" i="14"/>
  <c r="AA1672" i="14"/>
  <c r="AA1673" i="14"/>
  <c r="AA1674" i="14"/>
  <c r="AA1675" i="14"/>
  <c r="AA1676" i="14"/>
  <c r="AA1677" i="14"/>
  <c r="AA1678" i="14"/>
  <c r="AA1679" i="14"/>
  <c r="AA1680" i="14"/>
  <c r="AA1681" i="14"/>
  <c r="AA1682" i="14"/>
  <c r="AA1683" i="14"/>
  <c r="AA1684" i="14"/>
  <c r="AA1685" i="14"/>
  <c r="AA1686" i="14"/>
  <c r="AA1687" i="14"/>
  <c r="AA1688" i="14"/>
  <c r="AA1689" i="14"/>
  <c r="AA1690" i="14"/>
  <c r="AA1691" i="14"/>
  <c r="AA1692" i="14"/>
  <c r="AA1693" i="14"/>
  <c r="AA1694" i="14"/>
  <c r="AA1695" i="14"/>
  <c r="AA1696" i="14"/>
  <c r="AA1697" i="14"/>
  <c r="AA1698" i="14"/>
  <c r="AA1699" i="14"/>
  <c r="AA1700" i="14"/>
  <c r="AA1701" i="14"/>
  <c r="AA1702" i="14"/>
  <c r="AA1703" i="14"/>
  <c r="AA1704" i="14"/>
  <c r="AA1705" i="14"/>
  <c r="AA1706" i="14"/>
  <c r="AA1707" i="14"/>
  <c r="AA1708" i="14"/>
  <c r="AA1709" i="14"/>
  <c r="AA1710" i="14"/>
  <c r="AA1711" i="14"/>
  <c r="AA1712" i="14"/>
  <c r="AA1713" i="14"/>
  <c r="AA1714" i="14"/>
  <c r="AA1715" i="14"/>
  <c r="AA1716" i="14"/>
  <c r="AA1717" i="14"/>
  <c r="AA1718" i="14"/>
  <c r="AA1719" i="14"/>
  <c r="AA1720" i="14"/>
  <c r="AA1721" i="14"/>
  <c r="AA1722" i="14"/>
  <c r="AA1723" i="14"/>
  <c r="AA1724" i="14"/>
  <c r="AA1725" i="14"/>
  <c r="AA1726" i="14"/>
  <c r="AA1727" i="14"/>
  <c r="AA1728" i="14"/>
  <c r="AA1729" i="14"/>
  <c r="AA1730" i="14"/>
  <c r="AA1731" i="14"/>
  <c r="AA1732" i="14"/>
  <c r="AA1733" i="14"/>
  <c r="AA1734" i="14"/>
  <c r="AA1735" i="14"/>
  <c r="AA1736" i="14"/>
  <c r="AA1737" i="14"/>
  <c r="AA1738" i="14"/>
  <c r="AA1739" i="14"/>
  <c r="AA1740" i="14"/>
  <c r="AA1741" i="14"/>
  <c r="AA1742" i="14"/>
  <c r="AA1743" i="14"/>
  <c r="AA1744" i="14"/>
  <c r="AA1745" i="14"/>
  <c r="AA1746" i="14"/>
  <c r="AA1747" i="14"/>
  <c r="AA1748" i="14"/>
  <c r="AA1749" i="14"/>
  <c r="AA1750" i="14"/>
  <c r="AA1751" i="14"/>
  <c r="AA1752" i="14"/>
  <c r="AA1753" i="14"/>
  <c r="AA1754" i="14"/>
  <c r="AA1755" i="14"/>
  <c r="AA1756" i="14"/>
  <c r="AA1757" i="14"/>
  <c r="AA1758" i="14"/>
  <c r="AA1759" i="14"/>
  <c r="AA1760" i="14"/>
  <c r="AA1761" i="14"/>
  <c r="AA1762" i="14"/>
  <c r="AA1763" i="14"/>
  <c r="AA1764" i="14"/>
  <c r="AA1765" i="14"/>
  <c r="AA1766" i="14"/>
  <c r="AA1767" i="14"/>
  <c r="AA1768" i="14"/>
  <c r="AA1769" i="14"/>
  <c r="AA1770" i="14"/>
  <c r="AA1771" i="14"/>
  <c r="AA1772" i="14"/>
  <c r="AA1773" i="14"/>
  <c r="AA1774" i="14"/>
  <c r="AA1775" i="14"/>
  <c r="AA1776" i="14"/>
  <c r="AA1777" i="14"/>
  <c r="AA1778" i="14"/>
  <c r="AA1779" i="14"/>
  <c r="AA1780" i="14"/>
  <c r="AA1781" i="14"/>
  <c r="AA1782" i="14"/>
  <c r="AA1783" i="14"/>
  <c r="AA1784" i="14"/>
  <c r="AA1785" i="14"/>
  <c r="AA1786" i="14"/>
  <c r="AA1787" i="14"/>
  <c r="AA1788" i="14"/>
  <c r="AA1789" i="14"/>
  <c r="AA1790" i="14"/>
  <c r="AA1791" i="14"/>
  <c r="AA1792" i="14"/>
  <c r="AA1793" i="14"/>
  <c r="AA1794" i="14"/>
  <c r="AA1795" i="14"/>
  <c r="AA1796" i="14"/>
  <c r="AA1797" i="14"/>
  <c r="AA1798" i="14"/>
  <c r="AA1799" i="14"/>
  <c r="AA1800" i="14"/>
  <c r="AA1801" i="14"/>
  <c r="AA1802" i="14"/>
  <c r="AA1803" i="14"/>
  <c r="AA1804" i="14"/>
  <c r="AA1805" i="14"/>
  <c r="AA1806" i="14"/>
  <c r="AA1807" i="14"/>
  <c r="AA1808" i="14"/>
  <c r="AA1809" i="14"/>
  <c r="AA1810" i="14"/>
  <c r="AA1811" i="14"/>
  <c r="AA1812" i="14"/>
  <c r="AA1813" i="14"/>
  <c r="AA1814" i="14"/>
  <c r="AA1815" i="14"/>
  <c r="AA1816" i="14"/>
  <c r="AA1817" i="14"/>
  <c r="AA1818" i="14"/>
  <c r="AA1819" i="14"/>
  <c r="AA1820" i="14"/>
  <c r="AA1821" i="14"/>
  <c r="AA1822" i="14"/>
  <c r="AA1823" i="14"/>
  <c r="AA1824" i="14"/>
  <c r="AA1825" i="14"/>
  <c r="AA1826" i="14"/>
  <c r="AA1827" i="14"/>
  <c r="AA1828" i="14"/>
  <c r="AA1829" i="14"/>
  <c r="AA1830" i="14"/>
  <c r="AA1831" i="14"/>
  <c r="AA1832" i="14"/>
  <c r="AA1833" i="14"/>
  <c r="AA1834" i="14"/>
  <c r="AA1835" i="14"/>
  <c r="AA1836" i="14"/>
  <c r="AA1837" i="14"/>
  <c r="AA1838" i="14"/>
  <c r="AA1839" i="14"/>
  <c r="AA1840" i="14"/>
  <c r="AA1841" i="14"/>
  <c r="AA1842" i="14"/>
  <c r="AA1843" i="14"/>
  <c r="AA1844" i="14"/>
  <c r="AA1845" i="14"/>
  <c r="AA1846" i="14"/>
  <c r="AA1847" i="14"/>
  <c r="AA1848" i="14"/>
  <c r="AA1849" i="14"/>
  <c r="AA1850" i="14"/>
  <c r="AA1851" i="14"/>
  <c r="AA1852" i="14"/>
  <c r="AA1853" i="14"/>
  <c r="AA1854" i="14"/>
  <c r="AA1855" i="14"/>
  <c r="AA1856" i="14"/>
  <c r="AA1857" i="14"/>
  <c r="AA1858" i="14"/>
  <c r="AA1859" i="14"/>
  <c r="AA1860" i="14"/>
  <c r="AA1861" i="14"/>
  <c r="AA1862" i="14"/>
  <c r="AA1863" i="14"/>
  <c r="AA1864" i="14"/>
  <c r="AA1865" i="14"/>
  <c r="AA1866" i="14"/>
  <c r="AA1867" i="14"/>
  <c r="AA1868" i="14"/>
  <c r="AA1869" i="14"/>
  <c r="AA1870" i="14"/>
  <c r="AA1871" i="14"/>
  <c r="AA1872" i="14"/>
  <c r="AA1873" i="14"/>
  <c r="AA1874" i="14"/>
  <c r="AA1875" i="14"/>
  <c r="AA1876" i="14"/>
  <c r="AA1877" i="14"/>
  <c r="AA1878" i="14"/>
  <c r="AA1879" i="14"/>
  <c r="AA1880" i="14"/>
  <c r="AA1881" i="14"/>
  <c r="AA1882" i="14"/>
  <c r="AA1883" i="14"/>
  <c r="AA1884" i="14"/>
  <c r="AA1885" i="14"/>
  <c r="AA1886" i="14"/>
  <c r="AA1887" i="14"/>
  <c r="AA1888" i="14"/>
  <c r="AA1889" i="14"/>
  <c r="AA1890" i="14"/>
  <c r="AA1891" i="14"/>
  <c r="AA1892" i="14"/>
  <c r="AA1893" i="14"/>
  <c r="AA1894" i="14"/>
  <c r="AA1895" i="14"/>
  <c r="AA1896" i="14"/>
  <c r="AA1897" i="14"/>
  <c r="AA1898" i="14"/>
  <c r="AA1899" i="14"/>
  <c r="AA1900" i="14"/>
  <c r="AA1901" i="14"/>
  <c r="AA1902" i="14"/>
  <c r="AA1903" i="14"/>
  <c r="AA1904" i="14"/>
  <c r="AA1905" i="14"/>
  <c r="AA1906" i="14"/>
  <c r="AA1907" i="14"/>
  <c r="AA1908" i="14"/>
  <c r="AA1909" i="14"/>
  <c r="AA1910" i="14"/>
  <c r="AA1911" i="14"/>
  <c r="AA1912" i="14"/>
  <c r="AA1913" i="14"/>
  <c r="AA1914" i="14"/>
  <c r="AA1915" i="14"/>
  <c r="AA1916" i="14"/>
  <c r="AA1917" i="14"/>
  <c r="AA1918" i="14"/>
  <c r="AA1919" i="14"/>
  <c r="AA1920" i="14"/>
  <c r="AA1921" i="14"/>
  <c r="AA1922" i="14"/>
  <c r="AA1923" i="14"/>
  <c r="AA1924" i="14"/>
  <c r="AA1925" i="14"/>
  <c r="AA1926" i="14"/>
  <c r="AA1927" i="14"/>
  <c r="AA1928" i="14"/>
  <c r="AA1929" i="14"/>
  <c r="AA1930" i="14"/>
  <c r="AA1931" i="14"/>
  <c r="AA1932" i="14"/>
  <c r="AA1933" i="14"/>
  <c r="AA1934" i="14"/>
  <c r="AA1935" i="14"/>
  <c r="AA1936" i="14"/>
  <c r="AA1937" i="14"/>
  <c r="AA1938" i="14"/>
  <c r="AA1939" i="14"/>
  <c r="AA1940" i="14"/>
  <c r="AA1941" i="14"/>
  <c r="AA1942" i="14"/>
  <c r="AA1943" i="14"/>
  <c r="AA1944" i="14"/>
  <c r="AA1945" i="14"/>
  <c r="AA1946" i="14"/>
  <c r="AA1947" i="14"/>
  <c r="AA1948" i="14"/>
  <c r="AA1949" i="14"/>
  <c r="AA1950" i="14"/>
  <c r="AA1951" i="14"/>
  <c r="AA1952" i="14"/>
  <c r="AA1953" i="14"/>
  <c r="AA1954" i="14"/>
  <c r="AA1955" i="14"/>
  <c r="AA1956" i="14"/>
  <c r="AA1957" i="14"/>
  <c r="AA1958" i="14"/>
  <c r="AA1959" i="14"/>
  <c r="AA1960" i="14"/>
  <c r="AA1961" i="14"/>
  <c r="AA1962" i="14"/>
  <c r="AA1963" i="14"/>
  <c r="AA1964" i="14"/>
  <c r="AA1965" i="14"/>
  <c r="AA1966" i="14"/>
  <c r="AA1967" i="14"/>
  <c r="AA1968" i="14"/>
  <c r="AA1969" i="14"/>
  <c r="AA1970" i="14"/>
  <c r="AA1971" i="14"/>
  <c r="AA1972" i="14"/>
  <c r="AA1973" i="14"/>
  <c r="AA1974" i="14"/>
  <c r="AA1975" i="14"/>
  <c r="AA1976" i="14"/>
  <c r="AA1977" i="14"/>
  <c r="AA1978" i="14"/>
  <c r="AA1979" i="14"/>
  <c r="AA1980" i="14"/>
  <c r="AA1981" i="14"/>
  <c r="AA1982" i="14"/>
  <c r="AA1983" i="14"/>
  <c r="AA1984" i="14"/>
  <c r="AA1985" i="14"/>
  <c r="AA1986" i="14"/>
  <c r="AA1987" i="14"/>
  <c r="AA1988" i="14"/>
  <c r="AA1989" i="14"/>
  <c r="AA1990" i="14"/>
  <c r="AA1991" i="14"/>
  <c r="AA1992" i="14"/>
  <c r="AA1993" i="14"/>
  <c r="AA1994" i="14"/>
  <c r="AA1995" i="14"/>
  <c r="AA1996" i="14"/>
  <c r="AA1997" i="14"/>
  <c r="AA1998" i="14"/>
  <c r="AA1999" i="14"/>
  <c r="AA2000" i="14"/>
  <c r="AA2001" i="14"/>
  <c r="AA2002" i="14"/>
  <c r="AA2003" i="14"/>
  <c r="AA2004" i="14"/>
  <c r="AA2005" i="14"/>
  <c r="AA2006" i="14"/>
  <c r="AA2007" i="14"/>
  <c r="AA2008" i="14"/>
  <c r="AA2009" i="14"/>
  <c r="AA2010" i="14"/>
  <c r="AA2011" i="14"/>
  <c r="AA2012" i="14"/>
  <c r="AA2013" i="14"/>
  <c r="AA2014" i="14"/>
  <c r="AA2015" i="14"/>
  <c r="AA2016" i="14"/>
  <c r="AA2017" i="14"/>
  <c r="AA2018" i="14"/>
  <c r="AA2019" i="14"/>
  <c r="AA2020" i="14"/>
  <c r="AA2021" i="14"/>
  <c r="AA2022" i="14"/>
  <c r="AA2023" i="14"/>
  <c r="AA2024" i="14"/>
  <c r="AA2025" i="14"/>
  <c r="AA2026" i="14"/>
  <c r="AA2027" i="14"/>
  <c r="AA2028" i="14"/>
  <c r="AA2029" i="14"/>
  <c r="AA2030" i="14"/>
  <c r="AA2031" i="14"/>
  <c r="AA2032" i="14"/>
  <c r="AA2033" i="14"/>
  <c r="AA2034" i="14"/>
  <c r="AA2035" i="14"/>
  <c r="AA2036" i="14"/>
  <c r="AA2037" i="14"/>
  <c r="AA2038" i="14"/>
  <c r="AA2039" i="14"/>
  <c r="AA2040" i="14"/>
  <c r="AA2041" i="14"/>
  <c r="AA2042" i="14"/>
  <c r="AA2043" i="14"/>
  <c r="AA2044" i="14"/>
  <c r="AA2045" i="14"/>
  <c r="AA2046" i="14"/>
  <c r="AA2047" i="14"/>
  <c r="AA2048" i="14"/>
  <c r="AA2049" i="14"/>
  <c r="AA2050" i="14"/>
  <c r="AA2051" i="14"/>
  <c r="AA2052" i="14"/>
  <c r="AA2053" i="14"/>
  <c r="AA2054" i="14"/>
  <c r="AA2055" i="14"/>
  <c r="AA2056" i="14"/>
  <c r="AA2057" i="14"/>
  <c r="AA2058" i="14"/>
  <c r="AA2059" i="14"/>
  <c r="AA2060" i="14"/>
  <c r="AA2061" i="14"/>
  <c r="AA2062" i="14"/>
  <c r="AA2063" i="14"/>
  <c r="AA2064" i="14"/>
  <c r="AA2065" i="14"/>
  <c r="AA2066" i="14"/>
  <c r="AA2067" i="14"/>
  <c r="AA2068" i="14"/>
  <c r="AA2069" i="14"/>
  <c r="AA2070" i="14"/>
  <c r="AA2071" i="14"/>
  <c r="AA2072" i="14"/>
  <c r="AA2073" i="14"/>
  <c r="AA2074" i="14"/>
  <c r="AA2075" i="14"/>
  <c r="AA2076" i="14"/>
  <c r="AA2077" i="14"/>
  <c r="AA2078" i="14"/>
  <c r="AA2079" i="14"/>
  <c r="AA2080" i="14"/>
  <c r="AA2081" i="14"/>
  <c r="AA2082" i="14"/>
  <c r="AA2083" i="14"/>
  <c r="AA2084" i="14"/>
  <c r="AA2085" i="14"/>
  <c r="AA2086" i="14"/>
  <c r="AA2087" i="14"/>
  <c r="AA2088" i="14"/>
  <c r="AA2089" i="14"/>
  <c r="AA2090" i="14"/>
  <c r="AA2091" i="14"/>
  <c r="AA2092" i="14"/>
  <c r="AA2093" i="14"/>
  <c r="AA2094" i="14"/>
  <c r="AA2095" i="14"/>
  <c r="AA2096" i="14"/>
  <c r="AA2097" i="14"/>
  <c r="AA2098" i="14"/>
  <c r="AA2099" i="14"/>
  <c r="AA2100" i="14"/>
  <c r="AA2101" i="14"/>
  <c r="AA2102" i="14"/>
  <c r="AA2103" i="14"/>
  <c r="AA2104" i="14"/>
  <c r="AA2105" i="14"/>
  <c r="AA2106" i="14"/>
  <c r="AA2107" i="14"/>
  <c r="AA2108" i="14"/>
  <c r="AA2109" i="14"/>
  <c r="AA2110" i="14"/>
  <c r="AA2111" i="14"/>
  <c r="AA2112" i="14"/>
  <c r="AA2113" i="14"/>
  <c r="AA2114" i="14"/>
  <c r="AA2115" i="14"/>
  <c r="AA2116" i="14"/>
  <c r="AA2117" i="14"/>
  <c r="AA2118" i="14"/>
  <c r="AA2119" i="14"/>
  <c r="AA2120" i="14"/>
  <c r="AA2121" i="14"/>
  <c r="AA2122" i="14"/>
  <c r="AA2123" i="14"/>
  <c r="AA2124" i="14"/>
  <c r="AA2125" i="14"/>
  <c r="AA2126" i="14"/>
  <c r="AA2127" i="14"/>
  <c r="AA2128" i="14"/>
  <c r="AA2129" i="14"/>
  <c r="AA2130" i="14"/>
  <c r="AA2131" i="14"/>
  <c r="AA2132" i="14"/>
  <c r="AA2133" i="14"/>
  <c r="AA2134" i="14"/>
  <c r="AA2135" i="14"/>
  <c r="AA2136" i="14"/>
  <c r="AA2137" i="14"/>
  <c r="AA2138" i="14"/>
  <c r="AA2139" i="14"/>
  <c r="AA2140" i="14"/>
  <c r="AA2141" i="14"/>
  <c r="AA2142" i="14"/>
  <c r="AA2143" i="14"/>
  <c r="AA2144" i="14"/>
  <c r="AA2145" i="14"/>
  <c r="AA2146" i="14"/>
  <c r="AA2147" i="14"/>
  <c r="AA2148" i="14"/>
  <c r="AA2149" i="14"/>
  <c r="AA2150" i="14"/>
  <c r="AA2151" i="14"/>
  <c r="AA2152" i="14"/>
  <c r="AA2153" i="14"/>
  <c r="AA2154" i="14"/>
  <c r="AA2155" i="14"/>
  <c r="AA2156" i="14"/>
  <c r="AA2157" i="14"/>
  <c r="AA2158" i="14"/>
  <c r="AA2159" i="14"/>
  <c r="AA2160" i="14"/>
  <c r="AA2161" i="14"/>
  <c r="AA2162" i="14"/>
  <c r="AA2163" i="14"/>
  <c r="AA2164" i="14"/>
  <c r="AA2165" i="14"/>
  <c r="AA2166" i="14"/>
  <c r="AA2167" i="14"/>
  <c r="AA2168" i="14"/>
  <c r="AA2169" i="14"/>
  <c r="AA2170" i="14"/>
  <c r="AA2171" i="14"/>
  <c r="AA2172" i="14"/>
  <c r="AA2173" i="14"/>
  <c r="AA2174" i="14"/>
  <c r="AA2175" i="14"/>
  <c r="AA2176" i="14"/>
  <c r="AA2177" i="14"/>
  <c r="AA2178" i="14"/>
  <c r="AA2179" i="14"/>
  <c r="AA2180" i="14"/>
  <c r="AA2181" i="14"/>
  <c r="AA2182" i="14"/>
  <c r="AA2183" i="14"/>
  <c r="AA2184" i="14"/>
  <c r="AA2185" i="14"/>
  <c r="AA2186" i="14"/>
  <c r="AA2187" i="14"/>
  <c r="AA2188" i="14"/>
  <c r="AA2189" i="14"/>
  <c r="AA2190" i="14"/>
  <c r="AA2191" i="14"/>
  <c r="AA2192" i="14"/>
  <c r="AA2193" i="14"/>
  <c r="AA2194" i="14"/>
  <c r="AA2195" i="14"/>
  <c r="AA2196" i="14"/>
  <c r="AA2197" i="14"/>
  <c r="AA2198" i="14"/>
  <c r="AA2199" i="14"/>
  <c r="AA2200" i="14"/>
  <c r="AA2201" i="14"/>
  <c r="AA2202" i="14"/>
  <c r="AA2203" i="14"/>
  <c r="AA2204" i="14"/>
  <c r="AA2205" i="14"/>
  <c r="AA2206" i="14"/>
  <c r="AA2207" i="14"/>
  <c r="AA2208" i="14"/>
  <c r="AA2209" i="14"/>
  <c r="AA2210" i="14"/>
  <c r="AA2211" i="14"/>
  <c r="AA2212" i="14"/>
  <c r="AA2213" i="14"/>
  <c r="AA2214" i="14"/>
  <c r="AA2215" i="14"/>
  <c r="AA2216" i="14"/>
  <c r="AA2217" i="14"/>
  <c r="AA2218" i="14"/>
  <c r="AA2219" i="14"/>
  <c r="AA2220" i="14"/>
  <c r="AA2221" i="14"/>
  <c r="AA2222" i="14"/>
  <c r="AA2223" i="14"/>
  <c r="AA2224" i="14"/>
  <c r="AA2225" i="14"/>
  <c r="AA2226" i="14"/>
  <c r="AA2227" i="14"/>
  <c r="AA2228" i="14"/>
  <c r="AA2229" i="14"/>
  <c r="AA2230" i="14"/>
  <c r="AA2231" i="14"/>
  <c r="AA2232" i="14"/>
  <c r="AA2233" i="14"/>
  <c r="AA2234" i="14"/>
  <c r="AA2235" i="14"/>
  <c r="AA2236" i="14"/>
  <c r="AA2237" i="14"/>
  <c r="AA2238" i="14"/>
  <c r="AA2239" i="14"/>
  <c r="AA2240" i="14"/>
  <c r="AA2241" i="14"/>
  <c r="AA2242" i="14"/>
  <c r="AA2243" i="14"/>
  <c r="AA2244" i="14"/>
  <c r="AA2245" i="14"/>
  <c r="AA2246" i="14"/>
  <c r="AA2247" i="14"/>
  <c r="AA2248" i="14"/>
  <c r="AA2249" i="14"/>
  <c r="AA2250" i="14"/>
  <c r="AA2251" i="14"/>
  <c r="AA2252" i="14"/>
  <c r="AA2253" i="14"/>
  <c r="AA2254" i="14"/>
  <c r="AA2255" i="14"/>
  <c r="AA2256" i="14"/>
  <c r="AA2257" i="14"/>
  <c r="AA2258" i="14"/>
  <c r="AA2259" i="14"/>
  <c r="AA2260" i="14"/>
  <c r="AA2261" i="14"/>
  <c r="AA2262" i="14"/>
  <c r="AA2263" i="14"/>
  <c r="AA2264" i="14"/>
  <c r="AA2265" i="14"/>
  <c r="AA2266" i="14"/>
  <c r="AA2267" i="14"/>
  <c r="AA2268" i="14"/>
  <c r="AA2269" i="14"/>
  <c r="AA2270" i="14"/>
  <c r="AA2271" i="14"/>
  <c r="AA2272" i="14"/>
  <c r="AA2273" i="14"/>
  <c r="AA2274" i="14"/>
  <c r="AA2275" i="14"/>
  <c r="AA2276" i="14"/>
  <c r="AA2277" i="14"/>
  <c r="AA2278" i="14"/>
  <c r="AA2279" i="14"/>
  <c r="AA2280" i="14"/>
  <c r="AA2281" i="14"/>
  <c r="AA2282" i="14"/>
  <c r="AA2283" i="14"/>
  <c r="AA2284" i="14"/>
  <c r="AA2285" i="14"/>
  <c r="AA2286" i="14"/>
  <c r="AA2287" i="14"/>
  <c r="AA2288" i="14"/>
  <c r="AA2289" i="14"/>
  <c r="AA2290" i="14"/>
  <c r="AA2291" i="14"/>
  <c r="AA2292" i="14"/>
  <c r="AA2293" i="14"/>
  <c r="AA2294" i="14"/>
  <c r="AA2295" i="14"/>
  <c r="AA2296" i="14"/>
  <c r="AA2297" i="14"/>
  <c r="AA2298" i="14"/>
  <c r="AA2299" i="14"/>
  <c r="AA2300" i="14"/>
  <c r="AA2301" i="14"/>
  <c r="AA2302" i="14"/>
  <c r="AA2303" i="14"/>
  <c r="AA2304" i="14"/>
  <c r="AA2305" i="14"/>
  <c r="AA2306" i="14"/>
  <c r="AA2307" i="14"/>
  <c r="AA2308" i="14"/>
  <c r="AA2309" i="14"/>
  <c r="AA2310" i="14"/>
  <c r="AA2311" i="14"/>
  <c r="AA2312" i="14"/>
  <c r="AA2313" i="14"/>
  <c r="AA2314" i="14"/>
  <c r="AA2315" i="14"/>
  <c r="AA2316" i="14"/>
  <c r="AA2317" i="14"/>
  <c r="AA2318" i="14"/>
  <c r="AA2319" i="14"/>
  <c r="AA2320" i="14"/>
  <c r="AA2321" i="14"/>
  <c r="AA2322" i="14"/>
  <c r="AA2323" i="14"/>
  <c r="AA2324" i="14"/>
  <c r="AA2325" i="14"/>
  <c r="AA2326" i="14"/>
  <c r="AA2327" i="14"/>
  <c r="AA2328" i="14"/>
  <c r="AA2329" i="14"/>
  <c r="AA2330" i="14"/>
  <c r="AA2331" i="14"/>
  <c r="AA2332" i="14"/>
  <c r="AA2333" i="14"/>
  <c r="AA2334" i="14"/>
  <c r="AA2335" i="14"/>
  <c r="AA2336" i="14"/>
  <c r="AA2337" i="14"/>
  <c r="AA2338" i="14"/>
  <c r="AA2339" i="14"/>
  <c r="AA2340" i="14"/>
  <c r="AA2341" i="14"/>
  <c r="AA2342" i="14"/>
  <c r="AA2343" i="14"/>
  <c r="AA2344" i="14"/>
  <c r="AA2345" i="14"/>
  <c r="AA2346" i="14"/>
  <c r="AA2347" i="14"/>
  <c r="AA2348" i="14"/>
  <c r="AA2349" i="14"/>
  <c r="AA2350" i="14"/>
  <c r="AA2351" i="14"/>
  <c r="AA2352" i="14"/>
  <c r="AA2353" i="14"/>
  <c r="AA2354" i="14"/>
  <c r="AA2355" i="14"/>
  <c r="AA2356" i="14"/>
  <c r="AA2357" i="14"/>
  <c r="AA2358" i="14"/>
  <c r="AA2359" i="14"/>
  <c r="AA2360" i="14"/>
  <c r="AA2361" i="14"/>
  <c r="AA2362" i="14"/>
  <c r="AA2363" i="14"/>
  <c r="AA2364" i="14"/>
  <c r="AA2365" i="14"/>
  <c r="AA2366" i="14"/>
  <c r="AA2367" i="14"/>
  <c r="AA2368" i="14"/>
  <c r="AA2369" i="14"/>
  <c r="AA2370" i="14"/>
  <c r="AA2371" i="14"/>
  <c r="AA2372" i="14"/>
  <c r="AA2373" i="14"/>
  <c r="AA2374" i="14"/>
  <c r="AA2375" i="14"/>
  <c r="AA2376" i="14"/>
  <c r="AA2377" i="14"/>
  <c r="AA2378" i="14"/>
  <c r="AA2379" i="14"/>
  <c r="AA2380" i="14"/>
  <c r="AA2381" i="14"/>
  <c r="AA2382" i="14"/>
  <c r="AA2383" i="14"/>
  <c r="AA2384" i="14"/>
  <c r="AA2385" i="14"/>
  <c r="AA2386" i="14"/>
  <c r="AA2387" i="14"/>
  <c r="AA2388" i="14"/>
  <c r="AA2389" i="14"/>
  <c r="AA2390" i="14"/>
  <c r="AA2391" i="14"/>
  <c r="AA2392" i="14"/>
  <c r="AA2393" i="14"/>
  <c r="AA2394" i="14"/>
  <c r="AA2395" i="14"/>
  <c r="AA2396" i="14"/>
  <c r="AA2397" i="14"/>
  <c r="AA2398" i="14"/>
  <c r="AA2399" i="14"/>
  <c r="AA2400" i="14"/>
  <c r="AA2401" i="14"/>
  <c r="AA2402" i="14"/>
  <c r="AA2403" i="14"/>
  <c r="AA2404" i="14"/>
  <c r="AA2405" i="14"/>
  <c r="AA2406" i="14"/>
  <c r="AA2407" i="14"/>
  <c r="AA2408" i="14"/>
  <c r="AA2409" i="14"/>
  <c r="AA2410" i="14"/>
  <c r="AA2411" i="14"/>
  <c r="AA2412" i="14"/>
  <c r="AA2413" i="14"/>
  <c r="AA2414" i="14"/>
  <c r="AA2415" i="14"/>
  <c r="AA2416" i="14"/>
  <c r="AA2417" i="14"/>
  <c r="AA2418" i="14"/>
  <c r="AA2419" i="14"/>
  <c r="AA2420" i="14"/>
  <c r="AA2421" i="14"/>
  <c r="AA2422" i="14"/>
  <c r="AA2423" i="14"/>
  <c r="AA2424" i="14"/>
  <c r="AA2425" i="14"/>
  <c r="AA2426" i="14"/>
  <c r="AA2427" i="14"/>
  <c r="AA2428" i="14"/>
  <c r="AA2429" i="14"/>
  <c r="AA2430" i="14"/>
  <c r="AA2431" i="14"/>
  <c r="AA2432" i="14"/>
  <c r="AA2433" i="14"/>
  <c r="AA2434" i="14"/>
  <c r="AA2435" i="14"/>
  <c r="AA2436" i="14"/>
  <c r="AA2437" i="14"/>
  <c r="AA2438" i="14"/>
  <c r="AA2439" i="14"/>
  <c r="AA2440" i="14"/>
  <c r="AA2441" i="14"/>
  <c r="AA2442" i="14"/>
  <c r="AA2443" i="14"/>
  <c r="AA2444" i="14"/>
  <c r="AA2445" i="14"/>
  <c r="AA2446" i="14"/>
  <c r="AA2447" i="14"/>
  <c r="AA2448" i="14"/>
  <c r="AA2449" i="14"/>
  <c r="AA2450" i="14"/>
  <c r="AA2451" i="14"/>
  <c r="AA2452" i="14"/>
  <c r="AA2453" i="14"/>
  <c r="AA2454" i="14"/>
  <c r="AA2455" i="14"/>
  <c r="AA2456" i="14"/>
  <c r="AA2457" i="14"/>
  <c r="AA2458" i="14"/>
  <c r="AA2459" i="14"/>
  <c r="AA2460" i="14"/>
  <c r="AA2461" i="14"/>
  <c r="AA2462" i="14"/>
  <c r="AA2463" i="14"/>
  <c r="AA2464" i="14"/>
  <c r="AA2465" i="14"/>
  <c r="AA2466" i="14"/>
  <c r="AA2467" i="14"/>
  <c r="AA2468" i="14"/>
  <c r="AA2469" i="14"/>
  <c r="AA2470" i="14"/>
  <c r="AA2471" i="14"/>
  <c r="AA2472" i="14"/>
  <c r="AA2473" i="14"/>
  <c r="AA2474" i="14"/>
  <c r="AA2475" i="14"/>
  <c r="AA2476" i="14"/>
  <c r="AA2477" i="14"/>
  <c r="AA2478" i="14"/>
  <c r="AA2479" i="14"/>
  <c r="AA2480" i="14"/>
  <c r="AA2481" i="14"/>
  <c r="AA2482" i="14"/>
  <c r="AA2483" i="14"/>
  <c r="AA2484" i="14"/>
  <c r="AA2485" i="14"/>
  <c r="AA2486" i="14"/>
  <c r="AA2487" i="14"/>
  <c r="AA2488" i="14"/>
  <c r="AA2489" i="14"/>
  <c r="AA2490" i="14"/>
  <c r="AA2491" i="14"/>
  <c r="AA2492" i="14"/>
  <c r="AA2493" i="14"/>
  <c r="AA2494" i="14"/>
  <c r="AA2495" i="14"/>
  <c r="AA2496" i="14"/>
  <c r="AA2497" i="14"/>
  <c r="AA2498" i="14"/>
  <c r="AA2499" i="14"/>
  <c r="AA2500" i="14"/>
  <c r="AA2501" i="14"/>
  <c r="AA2502" i="14"/>
  <c r="AA2503" i="14"/>
  <c r="AA2504" i="14"/>
  <c r="AA2505" i="14"/>
  <c r="AA2506" i="14"/>
  <c r="AA2507" i="14"/>
  <c r="AA2508" i="14"/>
  <c r="AA2509" i="14"/>
  <c r="AA2510" i="14"/>
  <c r="AA2511" i="14"/>
  <c r="AA2512" i="14"/>
  <c r="AA2513" i="14"/>
  <c r="AA2514" i="14"/>
  <c r="AA2515" i="14"/>
  <c r="AA2516" i="14"/>
  <c r="AA2517" i="14"/>
  <c r="AA2518" i="14"/>
  <c r="AA2519" i="14"/>
  <c r="AA2520" i="14"/>
  <c r="AA2521" i="14"/>
  <c r="AA2522" i="14"/>
  <c r="AA2523" i="14"/>
  <c r="AA2524" i="14"/>
  <c r="AA2525" i="14"/>
  <c r="AA2526" i="14"/>
  <c r="AA2527" i="14"/>
  <c r="AA2528" i="14"/>
  <c r="AA2529" i="14"/>
  <c r="AA2530" i="14"/>
  <c r="AA2531" i="14"/>
  <c r="AA2532" i="14"/>
  <c r="AA2533" i="14"/>
  <c r="AA2534" i="14"/>
  <c r="AA2535" i="14"/>
  <c r="AA2536" i="14"/>
  <c r="AA2537" i="14"/>
  <c r="AA2538" i="14"/>
  <c r="AA2539" i="14"/>
  <c r="AA2540" i="14"/>
  <c r="AA2541" i="14"/>
  <c r="AA2542" i="14"/>
  <c r="AA2543" i="14"/>
  <c r="AA2544" i="14"/>
  <c r="AA2545" i="14"/>
  <c r="AA2546" i="14"/>
  <c r="AA2547" i="14"/>
  <c r="AA2548" i="14"/>
  <c r="AA2549" i="14"/>
  <c r="AA2550" i="14"/>
  <c r="AA2551" i="14"/>
  <c r="AA2552" i="14"/>
  <c r="AA2553" i="14"/>
  <c r="AA2554" i="14"/>
  <c r="AA2555" i="14"/>
  <c r="AA2556" i="14"/>
  <c r="AA2557" i="14"/>
  <c r="AA2558" i="14"/>
  <c r="AA2559" i="14"/>
  <c r="AA2560" i="14"/>
  <c r="AA2561" i="14"/>
  <c r="AA2562" i="14"/>
  <c r="AA2563" i="14"/>
  <c r="AA2564" i="14"/>
  <c r="AA2565" i="14"/>
  <c r="AA2566" i="14"/>
  <c r="AA2567" i="14"/>
  <c r="AA2568" i="14"/>
  <c r="AA2569" i="14"/>
  <c r="AA2570" i="14"/>
  <c r="AA2571" i="14"/>
  <c r="AA2572" i="14"/>
  <c r="AA2573" i="14"/>
  <c r="AA2574" i="14"/>
  <c r="AA2575" i="14"/>
  <c r="AA2576" i="14"/>
  <c r="AA2577" i="14"/>
  <c r="AA2578" i="14"/>
  <c r="AA2579" i="14"/>
  <c r="AA2580" i="14"/>
  <c r="AA2581" i="14"/>
  <c r="AA2582" i="14"/>
  <c r="AA2583" i="14"/>
  <c r="AA2584" i="14"/>
  <c r="AA2585" i="14"/>
  <c r="AA2586" i="14"/>
  <c r="AA2587" i="14"/>
  <c r="AA2588" i="14"/>
  <c r="AA2589" i="14"/>
  <c r="AA2590" i="14"/>
  <c r="AA2591" i="14"/>
  <c r="AA2592" i="14"/>
  <c r="AA2593" i="14"/>
  <c r="AA2594" i="14"/>
  <c r="AA2595" i="14"/>
  <c r="AA2596" i="14"/>
  <c r="AA2597" i="14"/>
  <c r="AA2598" i="14"/>
  <c r="AA2599" i="14"/>
  <c r="AA2600" i="14"/>
  <c r="AA2601" i="14"/>
  <c r="AA2602" i="14"/>
  <c r="AA2603" i="14"/>
  <c r="AA2604" i="14"/>
  <c r="AA2605" i="14"/>
  <c r="AA2606" i="14"/>
  <c r="AA2607" i="14"/>
  <c r="AA2608" i="14"/>
  <c r="AA2609" i="14"/>
  <c r="AA2610" i="14"/>
  <c r="AA2611" i="14"/>
  <c r="AA2612" i="14"/>
  <c r="AA2613" i="14"/>
  <c r="AA2614" i="14"/>
  <c r="AA2615" i="14"/>
  <c r="AA2616" i="14"/>
  <c r="AA2617" i="14"/>
  <c r="AA2618" i="14"/>
  <c r="AA2619" i="14"/>
  <c r="AA2620" i="14"/>
  <c r="AA2621" i="14"/>
  <c r="AA2622" i="14"/>
  <c r="AA2623" i="14"/>
  <c r="AA2624" i="14"/>
  <c r="AA2625" i="14"/>
  <c r="AA2626" i="14"/>
  <c r="AA2627" i="14"/>
  <c r="AA2628" i="14"/>
  <c r="AA2629" i="14"/>
  <c r="AA2630" i="14"/>
  <c r="AA2631" i="14"/>
  <c r="AA2632" i="14"/>
  <c r="AA2633" i="14"/>
  <c r="AA2634" i="14"/>
  <c r="AA2635" i="14"/>
  <c r="AA2636" i="14"/>
  <c r="AA2637" i="14"/>
  <c r="AA2638" i="14"/>
  <c r="AA2639" i="14"/>
  <c r="AA2640" i="14"/>
  <c r="AA2641" i="14"/>
  <c r="AA2642" i="14"/>
  <c r="AA2643" i="14"/>
  <c r="AA2644" i="14"/>
  <c r="AA2645" i="14"/>
  <c r="AA2646" i="14"/>
  <c r="AA2647" i="14"/>
  <c r="AA2648" i="14"/>
  <c r="AA2649" i="14"/>
  <c r="AA2650" i="14"/>
  <c r="AA2651" i="14"/>
  <c r="AA2652" i="14"/>
  <c r="AA2653" i="14"/>
  <c r="AA2654" i="14"/>
  <c r="AA2655" i="14"/>
  <c r="AA2656" i="14"/>
  <c r="AA2657" i="14"/>
  <c r="AA2658" i="14"/>
  <c r="AA2659" i="14"/>
  <c r="AA2660" i="14"/>
  <c r="AA2661" i="14"/>
  <c r="AA2662" i="14"/>
  <c r="AA2663" i="14"/>
  <c r="AA2664" i="14"/>
  <c r="AA2665" i="14"/>
  <c r="AA2666" i="14"/>
  <c r="AA2667" i="14"/>
  <c r="AA2668" i="14"/>
  <c r="AA2669" i="14"/>
  <c r="AA2670" i="14"/>
  <c r="AA2671" i="14"/>
  <c r="AA2672" i="14"/>
  <c r="AA2673" i="14"/>
  <c r="AA2674" i="14"/>
  <c r="AA2675" i="14"/>
  <c r="AA2676" i="14"/>
  <c r="AA2677" i="14"/>
  <c r="AA2678" i="14"/>
  <c r="AA2679" i="14"/>
  <c r="AA2680" i="14"/>
  <c r="AA2681" i="14"/>
  <c r="AA2682" i="14"/>
  <c r="AA2683" i="14"/>
  <c r="AA2684" i="14"/>
  <c r="AA2685" i="14"/>
  <c r="AA2686" i="14"/>
  <c r="AA2687" i="14"/>
  <c r="AA2688" i="14"/>
  <c r="AA2689" i="14"/>
  <c r="AA2690" i="14"/>
  <c r="AA2691" i="14"/>
  <c r="AA2692" i="14"/>
  <c r="AA2693" i="14"/>
  <c r="AA2694" i="14"/>
  <c r="AA2695" i="14"/>
  <c r="AA2696" i="14"/>
  <c r="AA2697" i="14"/>
  <c r="AA2698" i="14"/>
  <c r="AA2699" i="14"/>
  <c r="AA2700" i="14"/>
  <c r="AA2701" i="14"/>
  <c r="AA2702" i="14"/>
  <c r="AA2703" i="14"/>
  <c r="AA2704" i="14"/>
  <c r="AA2705" i="14"/>
  <c r="AA2706" i="14"/>
  <c r="AA2707" i="14"/>
  <c r="AA2708" i="14"/>
  <c r="AA2709" i="14"/>
  <c r="AA2710" i="14"/>
  <c r="AA2711" i="14"/>
  <c r="AA2712" i="14"/>
  <c r="AA2713" i="14"/>
  <c r="AA2714" i="14"/>
  <c r="AA2715" i="14"/>
  <c r="AA2716" i="14"/>
  <c r="AA2717" i="14"/>
  <c r="AA2718" i="14"/>
  <c r="AA2719" i="14"/>
  <c r="AA2720" i="14"/>
  <c r="AA2721" i="14"/>
  <c r="AA2722" i="14"/>
  <c r="AA2723" i="14"/>
  <c r="AA2724" i="14"/>
  <c r="AA2725" i="14"/>
  <c r="AA2726" i="14"/>
  <c r="AA2727" i="14"/>
  <c r="AA2728" i="14"/>
  <c r="AA2729" i="14"/>
  <c r="AA2730" i="14"/>
  <c r="AA2731" i="14"/>
  <c r="AA2732" i="14"/>
  <c r="AA2733" i="14"/>
  <c r="AA2734" i="14"/>
  <c r="AA2735" i="14"/>
  <c r="AA2736" i="14"/>
  <c r="AA2737" i="14"/>
  <c r="AA2738" i="14"/>
  <c r="AA2739" i="14"/>
  <c r="AA2740" i="14"/>
  <c r="AA2741" i="14"/>
  <c r="AA2742" i="14"/>
  <c r="AA2743" i="14"/>
  <c r="AA2744" i="14"/>
  <c r="AA2745" i="14"/>
  <c r="AA2746" i="14"/>
  <c r="AA2747" i="14"/>
  <c r="AA2748" i="14"/>
  <c r="AA2749" i="14"/>
  <c r="AA2750" i="14"/>
  <c r="AA2751" i="14"/>
  <c r="AA2752" i="14"/>
  <c r="AA2753" i="14"/>
  <c r="AA2754" i="14"/>
  <c r="AA2755" i="14"/>
  <c r="AA2756" i="14"/>
  <c r="AA2757" i="14"/>
  <c r="AA2758" i="14"/>
  <c r="AA2759" i="14"/>
  <c r="AA2760" i="14"/>
  <c r="AA2761" i="14"/>
  <c r="AA2762" i="14"/>
  <c r="AA2763" i="14"/>
  <c r="AA2764" i="14"/>
  <c r="AA2765" i="14"/>
  <c r="AA2766" i="14"/>
  <c r="AA2767" i="14"/>
  <c r="AA2768" i="14"/>
  <c r="AA2769" i="14"/>
  <c r="AA2770" i="14"/>
  <c r="AA2771" i="14"/>
  <c r="AA2772" i="14"/>
  <c r="AA2773" i="14"/>
  <c r="AA2774" i="14"/>
  <c r="AA2775" i="14"/>
  <c r="AA2776" i="14"/>
  <c r="AA2777" i="14"/>
  <c r="AA2778" i="14"/>
  <c r="AA2779" i="14"/>
  <c r="AA2780" i="14"/>
  <c r="AA2781" i="14"/>
  <c r="AA2782" i="14"/>
  <c r="AA2783" i="14"/>
  <c r="AA2784" i="14"/>
  <c r="AA2785" i="14"/>
  <c r="AA2786" i="14"/>
  <c r="AA2787" i="14"/>
  <c r="AA2788" i="14"/>
  <c r="AA2789" i="14"/>
  <c r="AA2790" i="14"/>
  <c r="AA2791" i="14"/>
  <c r="AA2792" i="14"/>
  <c r="AA2793" i="14"/>
  <c r="AA2794" i="14"/>
  <c r="AA2795" i="14"/>
  <c r="AA2796" i="14"/>
  <c r="AA2797" i="14"/>
  <c r="AA2798" i="14"/>
  <c r="AA2799" i="14"/>
  <c r="AA2800" i="14"/>
  <c r="AA2801" i="14"/>
  <c r="AA2802" i="14"/>
  <c r="AA2803" i="14"/>
  <c r="AA2804" i="14"/>
  <c r="AA2805" i="14"/>
  <c r="AA2806" i="14"/>
  <c r="AA2807" i="14"/>
  <c r="AA2808" i="14"/>
  <c r="AA2809" i="14"/>
  <c r="AA2810" i="14"/>
  <c r="AA2811" i="14"/>
  <c r="AA2812" i="14"/>
  <c r="AA2813" i="14"/>
  <c r="AA2814" i="14"/>
  <c r="AA2815" i="14"/>
  <c r="AA2816" i="14"/>
  <c r="AA2817" i="14"/>
  <c r="AA2818" i="14"/>
  <c r="AA2819" i="14"/>
  <c r="AA2820" i="14"/>
  <c r="AA2821" i="14"/>
  <c r="AA2822" i="14"/>
  <c r="AA2823" i="14"/>
  <c r="AA2824" i="14"/>
  <c r="AA2825" i="14"/>
  <c r="AA2826" i="14"/>
  <c r="AA2827" i="14"/>
  <c r="AA2828" i="14"/>
  <c r="AA2829" i="14"/>
  <c r="AA2830" i="14"/>
  <c r="AA2831" i="14"/>
  <c r="AA2832" i="14"/>
  <c r="AA2833" i="14"/>
  <c r="AA2834" i="14"/>
  <c r="AA2835" i="14"/>
  <c r="AA2836" i="14"/>
  <c r="AA2837" i="14"/>
  <c r="AA2838" i="14"/>
  <c r="AA2839" i="14"/>
  <c r="AA2840" i="14"/>
  <c r="AA2841" i="14"/>
  <c r="AA2842" i="14"/>
  <c r="AA2843" i="14"/>
  <c r="AA2844" i="14"/>
  <c r="AA2845" i="14"/>
  <c r="AA2846" i="14"/>
  <c r="AA2847" i="14"/>
  <c r="AA2848" i="14"/>
  <c r="AA2849" i="14"/>
  <c r="AA2850" i="14"/>
  <c r="AA2851" i="14"/>
  <c r="AA2852" i="14"/>
  <c r="AA2853" i="14"/>
  <c r="AA2854" i="14"/>
  <c r="AA2855" i="14"/>
  <c r="AA2856" i="14"/>
  <c r="AA2857" i="14"/>
  <c r="AA2858" i="14"/>
  <c r="AA2859" i="14"/>
  <c r="AA2860" i="14"/>
  <c r="AA2861" i="14"/>
  <c r="AA2862" i="14"/>
  <c r="AA2863" i="14"/>
  <c r="AA2864" i="14"/>
  <c r="AA2865" i="14"/>
  <c r="AA2866" i="14"/>
  <c r="AA2867" i="14"/>
  <c r="AA2868" i="14"/>
  <c r="AA2869" i="14"/>
  <c r="AA2870" i="14"/>
  <c r="AA2871" i="14"/>
  <c r="AA2872" i="14"/>
  <c r="AA2873" i="14"/>
  <c r="AA2874" i="14"/>
  <c r="AA2875" i="14"/>
  <c r="AA2876" i="14"/>
  <c r="AA2877" i="14"/>
  <c r="AA2878" i="14"/>
  <c r="AA2879" i="14"/>
  <c r="AA2880" i="14"/>
  <c r="AA2881" i="14"/>
  <c r="AA2882" i="14"/>
  <c r="AA2883" i="14"/>
  <c r="AA2884" i="14"/>
  <c r="AA2885" i="14"/>
  <c r="AA2886" i="14"/>
  <c r="AA2887" i="14"/>
  <c r="AA2888" i="14"/>
  <c r="AA2889" i="14"/>
  <c r="AA2890" i="14"/>
  <c r="AA2891" i="14"/>
  <c r="AA2892" i="14"/>
  <c r="AA2893" i="14"/>
  <c r="AA2894" i="14"/>
  <c r="AA2895" i="14"/>
  <c r="AA2896" i="14"/>
  <c r="AA2897" i="14"/>
  <c r="AA2898" i="14"/>
  <c r="AA2899" i="14"/>
  <c r="AA2900" i="14"/>
  <c r="AA2901" i="14"/>
  <c r="AA2902" i="14"/>
  <c r="AA2903" i="14"/>
  <c r="AA2904" i="14"/>
  <c r="AA2905" i="14"/>
  <c r="AA2906" i="14"/>
  <c r="AA2907" i="14"/>
  <c r="AA2908" i="14"/>
  <c r="AA2909" i="14"/>
  <c r="AA2910" i="14"/>
  <c r="AA2911" i="14"/>
  <c r="AA2912" i="14"/>
  <c r="AA2913" i="14"/>
  <c r="AA2914" i="14"/>
  <c r="AA2915" i="14"/>
  <c r="AA2916" i="14"/>
  <c r="AA2917" i="14"/>
  <c r="AA2918" i="14"/>
  <c r="AA2919" i="14"/>
  <c r="AA2920" i="14"/>
  <c r="AA2921" i="14"/>
  <c r="AA2922" i="14"/>
  <c r="AA2923" i="14"/>
  <c r="AA2924" i="14"/>
  <c r="AA2925" i="14"/>
  <c r="AA2926" i="14"/>
  <c r="AA2927" i="14"/>
  <c r="AA2928" i="14"/>
  <c r="AA2929" i="14"/>
  <c r="AA2930" i="14"/>
  <c r="AA2931" i="14"/>
  <c r="AA2932" i="14"/>
  <c r="AA2933" i="14"/>
  <c r="AA2934" i="14"/>
  <c r="AA2935" i="14"/>
  <c r="AA2936" i="14"/>
  <c r="AA2937" i="14"/>
  <c r="AA2938" i="14"/>
  <c r="AA2939" i="14"/>
  <c r="AA2940" i="14"/>
  <c r="AA2941" i="14"/>
  <c r="AA2942" i="14"/>
  <c r="AA2943" i="14"/>
  <c r="AA2944" i="14"/>
  <c r="AA2945" i="14"/>
  <c r="AA2946" i="14"/>
  <c r="AA2947" i="14"/>
  <c r="AA2948" i="14"/>
  <c r="AA2949" i="14"/>
  <c r="AA2950" i="14"/>
  <c r="AA2951" i="14"/>
  <c r="AA2952" i="14"/>
  <c r="AA2953" i="14"/>
  <c r="AA2954" i="14"/>
  <c r="AA2955" i="14"/>
  <c r="AA2956" i="14"/>
  <c r="AA2957" i="14"/>
  <c r="AA2958" i="14"/>
  <c r="AA2959" i="14"/>
  <c r="AA2960" i="14"/>
  <c r="AA2961" i="14"/>
  <c r="AA2962" i="14"/>
  <c r="AA2963" i="14"/>
  <c r="AA2964" i="14"/>
  <c r="AA2965" i="14"/>
  <c r="AA2966" i="14"/>
  <c r="AA2967" i="14"/>
  <c r="AA2968" i="14"/>
  <c r="AA2969" i="14"/>
  <c r="AA2970" i="14"/>
  <c r="AA2971" i="14"/>
  <c r="AA2972" i="14"/>
  <c r="AA2973" i="14"/>
  <c r="AA2974" i="14"/>
  <c r="AA2975" i="14"/>
  <c r="AA2976" i="14"/>
  <c r="AA2977" i="14"/>
  <c r="AA2978" i="14"/>
  <c r="AA2979" i="14"/>
  <c r="AA2980" i="14"/>
  <c r="AA2981" i="14"/>
  <c r="AA2982" i="14"/>
  <c r="AA2983" i="14"/>
  <c r="AA2984" i="14"/>
  <c r="AA2985" i="14"/>
  <c r="AA2986" i="14"/>
  <c r="AA2987" i="14"/>
  <c r="AA2988" i="14"/>
  <c r="AA2989" i="14"/>
  <c r="AA2990" i="14"/>
  <c r="AA2991" i="14"/>
  <c r="AA2992" i="14"/>
  <c r="AA2993" i="14"/>
  <c r="AA2994" i="14"/>
  <c r="AA2995" i="14"/>
  <c r="AA2996" i="14"/>
  <c r="AA2997" i="14"/>
  <c r="AA2998" i="14"/>
  <c r="AA2999" i="14"/>
  <c r="AA3000" i="14"/>
  <c r="AA3001" i="14"/>
  <c r="AA3002" i="14"/>
  <c r="AA3003" i="14"/>
  <c r="AA3004" i="14"/>
  <c r="AA3005" i="14"/>
  <c r="AA3006" i="14"/>
  <c r="AA3007" i="14"/>
  <c r="AA3008" i="14"/>
  <c r="AA3009" i="14"/>
  <c r="AA3010" i="14"/>
  <c r="AA3011" i="14"/>
  <c r="AA3012" i="14"/>
  <c r="AA3013" i="14"/>
  <c r="AA3014" i="14"/>
  <c r="AA3015" i="14"/>
  <c r="AA3016" i="14"/>
  <c r="AA3017" i="14"/>
  <c r="AA3018" i="14"/>
  <c r="AA3019" i="14"/>
  <c r="AA3020" i="14"/>
  <c r="AA3021" i="14"/>
  <c r="AA3022" i="14"/>
  <c r="AA3023" i="14"/>
  <c r="AA3024" i="14"/>
  <c r="AA3025" i="14"/>
  <c r="AA3026" i="14"/>
  <c r="AA3027" i="14"/>
  <c r="AA3028" i="14"/>
  <c r="AA3029" i="14"/>
  <c r="AA3030" i="14"/>
  <c r="AA3031" i="14"/>
  <c r="AA3032" i="14"/>
  <c r="AA3033" i="14"/>
  <c r="AA3034" i="14"/>
  <c r="AA3035" i="14"/>
  <c r="AA3036" i="14"/>
  <c r="AA3037" i="14"/>
  <c r="AA3038" i="14"/>
  <c r="AA3039" i="14"/>
  <c r="AA3040" i="14"/>
  <c r="AA3041" i="14"/>
  <c r="AA3042" i="14"/>
  <c r="AA3043" i="14"/>
  <c r="AA3044" i="14"/>
  <c r="AA3045" i="14"/>
  <c r="AA3046" i="14"/>
  <c r="AA3047" i="14"/>
  <c r="AA3048" i="14"/>
  <c r="AA3049" i="14"/>
  <c r="AA3050" i="14"/>
  <c r="AA3051" i="14"/>
  <c r="AA3052" i="14"/>
  <c r="AA3053" i="14"/>
  <c r="AA3054" i="14"/>
  <c r="AA3055" i="14"/>
  <c r="AA3056" i="14"/>
  <c r="AA3057" i="14"/>
  <c r="AA3058" i="14"/>
  <c r="AA3059" i="14"/>
  <c r="AA3060" i="14"/>
  <c r="AA3061" i="14"/>
  <c r="AA3062" i="14"/>
  <c r="AA3063" i="14"/>
  <c r="AA3064" i="14"/>
  <c r="AA3065" i="14"/>
  <c r="AA3066" i="14"/>
  <c r="AA3067" i="14"/>
  <c r="AA3068" i="14"/>
  <c r="AA3069" i="14"/>
  <c r="AA3070" i="14"/>
  <c r="AA3071" i="14"/>
  <c r="AA3072" i="14"/>
  <c r="AA3073" i="14"/>
  <c r="AA3074" i="14"/>
  <c r="AA3075" i="14"/>
  <c r="AA3076" i="14"/>
  <c r="AA3077" i="14"/>
  <c r="AA3078" i="14"/>
  <c r="AA3079" i="14"/>
  <c r="AA3080" i="14"/>
  <c r="AA3081" i="14"/>
  <c r="AA3082" i="14"/>
  <c r="AA3083" i="14"/>
  <c r="AA3084" i="14"/>
  <c r="AA3085" i="14"/>
  <c r="AA3086" i="14"/>
  <c r="AA3087" i="14"/>
  <c r="AA3088" i="14"/>
  <c r="AA3089" i="14"/>
  <c r="AA3090" i="14"/>
  <c r="AA3091" i="14"/>
  <c r="AA3092" i="14"/>
  <c r="AA3093" i="14"/>
  <c r="AA3094" i="14"/>
  <c r="AA3095" i="14"/>
  <c r="AA3096" i="14"/>
  <c r="AA3097" i="14"/>
  <c r="AA3098" i="14"/>
  <c r="AA3099" i="14"/>
  <c r="AA3100" i="14"/>
  <c r="AA3101" i="14"/>
  <c r="AA3102" i="14"/>
  <c r="AA3103" i="14"/>
  <c r="AA3104" i="14"/>
  <c r="AA3105" i="14"/>
  <c r="AA3106" i="14"/>
  <c r="AA3107" i="14"/>
  <c r="AA3108" i="14"/>
  <c r="AA3109" i="14"/>
  <c r="AA3110" i="14"/>
  <c r="AA3111" i="14"/>
  <c r="AA3112" i="14"/>
  <c r="AA3113" i="14"/>
  <c r="AA3114" i="14"/>
  <c r="AA3115" i="14"/>
  <c r="AA3116" i="14"/>
  <c r="AA3117" i="14"/>
  <c r="AA3118" i="14"/>
  <c r="AA3119" i="14"/>
  <c r="AA3120" i="14"/>
  <c r="AA3121" i="14"/>
  <c r="AA3122" i="14"/>
  <c r="AA3123" i="14"/>
  <c r="AA3124" i="14"/>
  <c r="AA3125" i="14"/>
  <c r="AA3126" i="14"/>
  <c r="AA3127" i="14"/>
  <c r="AA3128" i="14"/>
  <c r="AA3129" i="14"/>
  <c r="AA3130" i="14"/>
  <c r="AA3131" i="14"/>
  <c r="AA3132" i="14"/>
  <c r="AA3133" i="14"/>
  <c r="AA3134" i="14"/>
  <c r="AA3135" i="14"/>
  <c r="AA3136" i="14"/>
  <c r="AA3137" i="14"/>
  <c r="AA3138" i="14"/>
  <c r="AA3139" i="14"/>
  <c r="AA3140" i="14"/>
  <c r="AA3141" i="14"/>
  <c r="AA3142" i="14"/>
  <c r="AA3143" i="14"/>
  <c r="AA3144" i="14"/>
  <c r="AA3145" i="14"/>
  <c r="AA4" i="14"/>
  <c r="AB3128" i="14" l="1"/>
  <c r="AC3128" i="14" s="1"/>
  <c r="AD3092" i="1" s="1"/>
  <c r="AE3092" i="1"/>
  <c r="AB3120" i="14"/>
  <c r="AC3120" i="14" s="1"/>
  <c r="AD3084" i="1" s="1"/>
  <c r="AE3084" i="1"/>
  <c r="AB3112" i="14"/>
  <c r="AC3112" i="14" s="1"/>
  <c r="AD3076" i="1" s="1"/>
  <c r="AE3076" i="1"/>
  <c r="AB3104" i="14"/>
  <c r="AC3104" i="14" s="1"/>
  <c r="AD3068" i="1" s="1"/>
  <c r="AE3068" i="1"/>
  <c r="AB3096" i="14"/>
  <c r="AC3096" i="14" s="1"/>
  <c r="AD3060" i="1" s="1"/>
  <c r="AE3060" i="1"/>
  <c r="AB3088" i="14"/>
  <c r="AC3088" i="14" s="1"/>
  <c r="AD3052" i="1" s="1"/>
  <c r="AE3052" i="1"/>
  <c r="AB3080" i="14"/>
  <c r="AC3080" i="14" s="1"/>
  <c r="AD3044" i="1" s="1"/>
  <c r="AE3044" i="1"/>
  <c r="AB3072" i="14"/>
  <c r="AC3072" i="14" s="1"/>
  <c r="AD3036" i="1" s="1"/>
  <c r="AE3036" i="1"/>
  <c r="AB3064" i="14"/>
  <c r="AC3064" i="14" s="1"/>
  <c r="AD3028" i="1" s="1"/>
  <c r="AE3028" i="1"/>
  <c r="AB3056" i="14"/>
  <c r="AC3056" i="14" s="1"/>
  <c r="AD3020" i="1" s="1"/>
  <c r="AE3020" i="1"/>
  <c r="AB3048" i="14"/>
  <c r="AC3048" i="14" s="1"/>
  <c r="AD3012" i="1" s="1"/>
  <c r="AE3012" i="1"/>
  <c r="AB3040" i="14"/>
  <c r="AC3040" i="14" s="1"/>
  <c r="AD3004" i="1" s="1"/>
  <c r="AE3004" i="1"/>
  <c r="AB3032" i="14"/>
  <c r="AC3032" i="14" s="1"/>
  <c r="AD2996" i="1" s="1"/>
  <c r="AE2996" i="1"/>
  <c r="AB3024" i="14"/>
  <c r="AC3024" i="14" s="1"/>
  <c r="AD2988" i="1" s="1"/>
  <c r="AE2988" i="1"/>
  <c r="AB3016" i="14"/>
  <c r="AC3016" i="14" s="1"/>
  <c r="AD2980" i="1" s="1"/>
  <c r="AE2980" i="1"/>
  <c r="AB3008" i="14"/>
  <c r="AC3008" i="14" s="1"/>
  <c r="AD2972" i="1" s="1"/>
  <c r="AE2972" i="1"/>
  <c r="AB3000" i="14"/>
  <c r="AC3000" i="14" s="1"/>
  <c r="AD2964" i="1" s="1"/>
  <c r="AE2964" i="1"/>
  <c r="AB2992" i="14"/>
  <c r="AC2992" i="14" s="1"/>
  <c r="AD2956" i="1" s="1"/>
  <c r="AE2956" i="1"/>
  <c r="AB2984" i="14"/>
  <c r="AC2984" i="14" s="1"/>
  <c r="AD2948" i="1" s="1"/>
  <c r="AE2948" i="1"/>
  <c r="AB2976" i="14"/>
  <c r="AC2976" i="14" s="1"/>
  <c r="AD2940" i="1" s="1"/>
  <c r="AE2940" i="1"/>
  <c r="AB2968" i="14"/>
  <c r="AC2968" i="14" s="1"/>
  <c r="AD2932" i="1" s="1"/>
  <c r="AE2932" i="1"/>
  <c r="AB2960" i="14"/>
  <c r="AC2960" i="14" s="1"/>
  <c r="AD2924" i="1" s="1"/>
  <c r="AE2924" i="1"/>
  <c r="AB2952" i="14"/>
  <c r="AC2952" i="14" s="1"/>
  <c r="AD2916" i="1" s="1"/>
  <c r="AE2916" i="1"/>
  <c r="AB2944" i="14"/>
  <c r="AC2944" i="14" s="1"/>
  <c r="AD2908" i="1" s="1"/>
  <c r="AE2908" i="1"/>
  <c r="AB2936" i="14"/>
  <c r="AC2936" i="14" s="1"/>
  <c r="AD2900" i="1" s="1"/>
  <c r="AE2900" i="1"/>
  <c r="AB2928" i="14"/>
  <c r="AC2928" i="14" s="1"/>
  <c r="AD2892" i="1" s="1"/>
  <c r="AE2892" i="1"/>
  <c r="AB2920" i="14"/>
  <c r="AC2920" i="14" s="1"/>
  <c r="AD2884" i="1" s="1"/>
  <c r="AE2884" i="1"/>
  <c r="AB2912" i="14"/>
  <c r="AC2912" i="14" s="1"/>
  <c r="AD2876" i="1" s="1"/>
  <c r="AE2876" i="1"/>
  <c r="AB2904" i="14"/>
  <c r="AC2904" i="14" s="1"/>
  <c r="AD2868" i="1" s="1"/>
  <c r="AE2868" i="1"/>
  <c r="AB2896" i="14"/>
  <c r="AC2896" i="14" s="1"/>
  <c r="AD2860" i="1" s="1"/>
  <c r="AE2860" i="1"/>
  <c r="AB2888" i="14"/>
  <c r="AC2888" i="14" s="1"/>
  <c r="AD2852" i="1" s="1"/>
  <c r="AE2852" i="1"/>
  <c r="AB2880" i="14"/>
  <c r="AC2880" i="14" s="1"/>
  <c r="AD2844" i="1" s="1"/>
  <c r="AE2844" i="1"/>
  <c r="AB2872" i="14"/>
  <c r="AC2872" i="14" s="1"/>
  <c r="AD2836" i="1" s="1"/>
  <c r="AE2836" i="1"/>
  <c r="AB2864" i="14"/>
  <c r="AC2864" i="14" s="1"/>
  <c r="AD2828" i="1" s="1"/>
  <c r="AE2828" i="1"/>
  <c r="AB2856" i="14"/>
  <c r="AC2856" i="14" s="1"/>
  <c r="AD2820" i="1" s="1"/>
  <c r="AE2820" i="1"/>
  <c r="AB2848" i="14"/>
  <c r="AC2848" i="14" s="1"/>
  <c r="AD2812" i="1" s="1"/>
  <c r="AE2812" i="1"/>
  <c r="AB2840" i="14"/>
  <c r="AC2840" i="14" s="1"/>
  <c r="AD2804" i="1" s="1"/>
  <c r="AE2804" i="1"/>
  <c r="AB2832" i="14"/>
  <c r="AC2832" i="14" s="1"/>
  <c r="AD2796" i="1" s="1"/>
  <c r="AE2796" i="1"/>
  <c r="AB2824" i="14"/>
  <c r="AC2824" i="14" s="1"/>
  <c r="AD2788" i="1" s="1"/>
  <c r="AE2788" i="1"/>
  <c r="AB2816" i="14"/>
  <c r="AC2816" i="14" s="1"/>
  <c r="AD2780" i="1" s="1"/>
  <c r="AE2780" i="1"/>
  <c r="AB2808" i="14"/>
  <c r="AC2808" i="14" s="1"/>
  <c r="AD2772" i="1" s="1"/>
  <c r="AE2772" i="1"/>
  <c r="AB2800" i="14"/>
  <c r="AC2800" i="14" s="1"/>
  <c r="AD2764" i="1" s="1"/>
  <c r="AE2764" i="1"/>
  <c r="AB2792" i="14"/>
  <c r="AC2792" i="14" s="1"/>
  <c r="AD2756" i="1" s="1"/>
  <c r="AE2756" i="1"/>
  <c r="AB2784" i="14"/>
  <c r="AC2784" i="14" s="1"/>
  <c r="AD2748" i="1" s="1"/>
  <c r="AE2748" i="1"/>
  <c r="AB2776" i="14"/>
  <c r="AC2776" i="14" s="1"/>
  <c r="AD2740" i="1" s="1"/>
  <c r="AE2740" i="1"/>
  <c r="AB2768" i="14"/>
  <c r="AC2768" i="14" s="1"/>
  <c r="AD2732" i="1" s="1"/>
  <c r="AE2732" i="1"/>
  <c r="AB2760" i="14"/>
  <c r="AC2760" i="14" s="1"/>
  <c r="AD2724" i="1" s="1"/>
  <c r="AE2724" i="1"/>
  <c r="AB2752" i="14"/>
  <c r="AC2752" i="14" s="1"/>
  <c r="AD2716" i="1" s="1"/>
  <c r="AE2716" i="1"/>
  <c r="AB2744" i="14"/>
  <c r="AC2744" i="14" s="1"/>
  <c r="AD2708" i="1" s="1"/>
  <c r="AE2708" i="1"/>
  <c r="AB2736" i="14"/>
  <c r="AC2736" i="14" s="1"/>
  <c r="AD2700" i="1" s="1"/>
  <c r="AE2700" i="1"/>
  <c r="AB2728" i="14"/>
  <c r="AC2728" i="14" s="1"/>
  <c r="AD2692" i="1" s="1"/>
  <c r="AE2692" i="1"/>
  <c r="AB2720" i="14"/>
  <c r="AC2720" i="14" s="1"/>
  <c r="AD2684" i="1" s="1"/>
  <c r="AE2684" i="1"/>
  <c r="AB2712" i="14"/>
  <c r="AC2712" i="14" s="1"/>
  <c r="AD2676" i="1" s="1"/>
  <c r="AE2676" i="1"/>
  <c r="AB2704" i="14"/>
  <c r="AC2704" i="14" s="1"/>
  <c r="AD2668" i="1" s="1"/>
  <c r="AE2668" i="1"/>
  <c r="AB2696" i="14"/>
  <c r="AC2696" i="14" s="1"/>
  <c r="AD2660" i="1" s="1"/>
  <c r="AE2660" i="1"/>
  <c r="AB2688" i="14"/>
  <c r="AC2688" i="14" s="1"/>
  <c r="AD2652" i="1" s="1"/>
  <c r="AE2652" i="1"/>
  <c r="AB2680" i="14"/>
  <c r="AC2680" i="14" s="1"/>
  <c r="AD2644" i="1" s="1"/>
  <c r="AE2644" i="1"/>
  <c r="AB2672" i="14"/>
  <c r="AC2672" i="14" s="1"/>
  <c r="AD2636" i="1" s="1"/>
  <c r="AE2636" i="1"/>
  <c r="AB2664" i="14"/>
  <c r="AC2664" i="14" s="1"/>
  <c r="AD2628" i="1" s="1"/>
  <c r="AE2628" i="1"/>
  <c r="AB2656" i="14"/>
  <c r="AC2656" i="14" s="1"/>
  <c r="AD2620" i="1" s="1"/>
  <c r="AE2620" i="1"/>
  <c r="AB2648" i="14"/>
  <c r="AC2648" i="14" s="1"/>
  <c r="AD2612" i="1" s="1"/>
  <c r="AE2612" i="1"/>
  <c r="AB2640" i="14"/>
  <c r="AC2640" i="14" s="1"/>
  <c r="AD2604" i="1" s="1"/>
  <c r="AE2604" i="1"/>
  <c r="AB2632" i="14"/>
  <c r="AC2632" i="14" s="1"/>
  <c r="AD2596" i="1" s="1"/>
  <c r="AE2596" i="1"/>
  <c r="AB2624" i="14"/>
  <c r="AC2624" i="14" s="1"/>
  <c r="AD2588" i="1" s="1"/>
  <c r="AE2588" i="1"/>
  <c r="AB2616" i="14"/>
  <c r="AC2616" i="14" s="1"/>
  <c r="AD2580" i="1" s="1"/>
  <c r="AE2580" i="1"/>
  <c r="AB2608" i="14"/>
  <c r="AC2608" i="14" s="1"/>
  <c r="AD2572" i="1" s="1"/>
  <c r="AE2572" i="1"/>
  <c r="AB2600" i="14"/>
  <c r="AC2600" i="14" s="1"/>
  <c r="AD2564" i="1" s="1"/>
  <c r="AE2564" i="1"/>
  <c r="AB2592" i="14"/>
  <c r="AC2592" i="14" s="1"/>
  <c r="AD2556" i="1" s="1"/>
  <c r="AE2556" i="1"/>
  <c r="AB2584" i="14"/>
  <c r="AC2584" i="14" s="1"/>
  <c r="AD2548" i="1" s="1"/>
  <c r="AE2548" i="1"/>
  <c r="AB2576" i="14"/>
  <c r="AC2576" i="14" s="1"/>
  <c r="AD2540" i="1" s="1"/>
  <c r="AE2540" i="1"/>
  <c r="AB2568" i="14"/>
  <c r="AC2568" i="14" s="1"/>
  <c r="AD2532" i="1" s="1"/>
  <c r="AE2532" i="1"/>
  <c r="AB2560" i="14"/>
  <c r="AC2560" i="14" s="1"/>
  <c r="AD2524" i="1" s="1"/>
  <c r="AE2524" i="1"/>
  <c r="AB2552" i="14"/>
  <c r="AC2552" i="14" s="1"/>
  <c r="AD2516" i="1" s="1"/>
  <c r="AE2516" i="1"/>
  <c r="AB2544" i="14"/>
  <c r="AC2544" i="14" s="1"/>
  <c r="AD2508" i="1" s="1"/>
  <c r="AE2508" i="1"/>
  <c r="AB2536" i="14"/>
  <c r="AC2536" i="14" s="1"/>
  <c r="AD2500" i="1" s="1"/>
  <c r="AE2500" i="1"/>
  <c r="AB2528" i="14"/>
  <c r="AC2528" i="14" s="1"/>
  <c r="AD2492" i="1" s="1"/>
  <c r="AE2492" i="1"/>
  <c r="AB2520" i="14"/>
  <c r="AC2520" i="14" s="1"/>
  <c r="AD2484" i="1" s="1"/>
  <c r="AE2484" i="1"/>
  <c r="AB2512" i="14"/>
  <c r="AC2512" i="14" s="1"/>
  <c r="AD2476" i="1" s="1"/>
  <c r="AE2476" i="1"/>
  <c r="AB2504" i="14"/>
  <c r="AC2504" i="14" s="1"/>
  <c r="AD2468" i="1" s="1"/>
  <c r="AE2468" i="1"/>
  <c r="AB2496" i="14"/>
  <c r="AC2496" i="14" s="1"/>
  <c r="AD2460" i="1" s="1"/>
  <c r="AE2460" i="1"/>
  <c r="AB2488" i="14"/>
  <c r="AC2488" i="14" s="1"/>
  <c r="AD2452" i="1" s="1"/>
  <c r="AE2452" i="1"/>
  <c r="AB2480" i="14"/>
  <c r="AC2480" i="14" s="1"/>
  <c r="AD2444" i="1" s="1"/>
  <c r="AE2444" i="1"/>
  <c r="AB2472" i="14"/>
  <c r="AC2472" i="14" s="1"/>
  <c r="AD2436" i="1" s="1"/>
  <c r="AE2436" i="1"/>
  <c r="AB2464" i="14"/>
  <c r="AC2464" i="14" s="1"/>
  <c r="AD2428" i="1" s="1"/>
  <c r="AE2428" i="1"/>
  <c r="AB2456" i="14"/>
  <c r="AC2456" i="14" s="1"/>
  <c r="AD2420" i="1" s="1"/>
  <c r="AE2420" i="1"/>
  <c r="AB2448" i="14"/>
  <c r="AC2448" i="14" s="1"/>
  <c r="AD2412" i="1" s="1"/>
  <c r="AE2412" i="1"/>
  <c r="AB2440" i="14"/>
  <c r="AC2440" i="14" s="1"/>
  <c r="AD2404" i="1" s="1"/>
  <c r="AE2404" i="1"/>
  <c r="AB2432" i="14"/>
  <c r="AC2432" i="14" s="1"/>
  <c r="AD2396" i="1" s="1"/>
  <c r="AE2396" i="1"/>
  <c r="AB3143" i="14"/>
  <c r="AC3143" i="14" s="1"/>
  <c r="AD3107" i="1" s="1"/>
  <c r="AE3107" i="1"/>
  <c r="AB3111" i="14"/>
  <c r="AC3111" i="14" s="1"/>
  <c r="AD3075" i="1" s="1"/>
  <c r="AE3075" i="1"/>
  <c r="AB3095" i="14"/>
  <c r="AC3095" i="14" s="1"/>
  <c r="AD3059" i="1" s="1"/>
  <c r="AE3059" i="1"/>
  <c r="AB3087" i="14"/>
  <c r="AC3087" i="14" s="1"/>
  <c r="AD3051" i="1" s="1"/>
  <c r="AE3051" i="1"/>
  <c r="AB3079" i="14"/>
  <c r="AC3079" i="14" s="1"/>
  <c r="AD3043" i="1" s="1"/>
  <c r="AE3043" i="1"/>
  <c r="AB3071" i="14"/>
  <c r="AC3071" i="14" s="1"/>
  <c r="AD3035" i="1" s="1"/>
  <c r="AE3035" i="1"/>
  <c r="AB3063" i="14"/>
  <c r="AC3063" i="14" s="1"/>
  <c r="AD3027" i="1" s="1"/>
  <c r="AE3027" i="1"/>
  <c r="AB3055" i="14"/>
  <c r="AC3055" i="14" s="1"/>
  <c r="AD3019" i="1" s="1"/>
  <c r="AE3019" i="1"/>
  <c r="AB3047" i="14"/>
  <c r="AC3047" i="14" s="1"/>
  <c r="AD3011" i="1" s="1"/>
  <c r="AE3011" i="1"/>
  <c r="AB3039" i="14"/>
  <c r="AC3039" i="14" s="1"/>
  <c r="AD3003" i="1" s="1"/>
  <c r="AE3003" i="1"/>
  <c r="AB3031" i="14"/>
  <c r="AC3031" i="14" s="1"/>
  <c r="AD2995" i="1" s="1"/>
  <c r="AE2995" i="1"/>
  <c r="AB3023" i="14"/>
  <c r="AC3023" i="14" s="1"/>
  <c r="AD2987" i="1" s="1"/>
  <c r="AE2987" i="1"/>
  <c r="AB3015" i="14"/>
  <c r="AC3015" i="14" s="1"/>
  <c r="AD2979" i="1" s="1"/>
  <c r="AE2979" i="1"/>
  <c r="AB3007" i="14"/>
  <c r="AC3007" i="14" s="1"/>
  <c r="AD2971" i="1" s="1"/>
  <c r="AE2971" i="1"/>
  <c r="AB2999" i="14"/>
  <c r="AC2999" i="14" s="1"/>
  <c r="AD2963" i="1" s="1"/>
  <c r="AE2963" i="1"/>
  <c r="AB2991" i="14"/>
  <c r="AC2991" i="14" s="1"/>
  <c r="AD2955" i="1" s="1"/>
  <c r="AE2955" i="1"/>
  <c r="AB2983" i="14"/>
  <c r="AC2983" i="14" s="1"/>
  <c r="AD2947" i="1" s="1"/>
  <c r="AE2947" i="1"/>
  <c r="AB2975" i="14"/>
  <c r="AC2975" i="14" s="1"/>
  <c r="AD2939" i="1" s="1"/>
  <c r="AE2939" i="1"/>
  <c r="AB2967" i="14"/>
  <c r="AC2967" i="14" s="1"/>
  <c r="AD2931" i="1" s="1"/>
  <c r="AE2931" i="1"/>
  <c r="AB2959" i="14"/>
  <c r="AC2959" i="14" s="1"/>
  <c r="AD2923" i="1" s="1"/>
  <c r="AE2923" i="1"/>
  <c r="AB2951" i="14"/>
  <c r="AC2951" i="14" s="1"/>
  <c r="AD2915" i="1" s="1"/>
  <c r="AE2915" i="1"/>
  <c r="AB2943" i="14"/>
  <c r="AC2943" i="14" s="1"/>
  <c r="AD2907" i="1" s="1"/>
  <c r="AE2907" i="1"/>
  <c r="AB2935" i="14"/>
  <c r="AC2935" i="14" s="1"/>
  <c r="AD2899" i="1" s="1"/>
  <c r="AE2899" i="1"/>
  <c r="AB2927" i="14"/>
  <c r="AC2927" i="14" s="1"/>
  <c r="AD2891" i="1" s="1"/>
  <c r="AE2891" i="1"/>
  <c r="AB2919" i="14"/>
  <c r="AC2919" i="14" s="1"/>
  <c r="AD2883" i="1" s="1"/>
  <c r="AE2883" i="1"/>
  <c r="AB2911" i="14"/>
  <c r="AC2911" i="14" s="1"/>
  <c r="AD2875" i="1" s="1"/>
  <c r="AE2875" i="1"/>
  <c r="AB2903" i="14"/>
  <c r="AC2903" i="14" s="1"/>
  <c r="AD2867" i="1" s="1"/>
  <c r="AE2867" i="1"/>
  <c r="AB2895" i="14"/>
  <c r="AC2895" i="14" s="1"/>
  <c r="AD2859" i="1" s="1"/>
  <c r="AE2859" i="1"/>
  <c r="AB2887" i="14"/>
  <c r="AC2887" i="14" s="1"/>
  <c r="AD2851" i="1" s="1"/>
  <c r="AE2851" i="1"/>
  <c r="AB2879" i="14"/>
  <c r="AC2879" i="14" s="1"/>
  <c r="AD2843" i="1" s="1"/>
  <c r="AE2843" i="1"/>
  <c r="AB2871" i="14"/>
  <c r="AC2871" i="14" s="1"/>
  <c r="AD2835" i="1" s="1"/>
  <c r="AE2835" i="1"/>
  <c r="AB2863" i="14"/>
  <c r="AC2863" i="14" s="1"/>
  <c r="AD2827" i="1" s="1"/>
  <c r="AE2827" i="1"/>
  <c r="AB2855" i="14"/>
  <c r="AC2855" i="14" s="1"/>
  <c r="AD2819" i="1" s="1"/>
  <c r="AE2819" i="1"/>
  <c r="AB2847" i="14"/>
  <c r="AC2847" i="14" s="1"/>
  <c r="AD2811" i="1" s="1"/>
  <c r="AE2811" i="1"/>
  <c r="AB2839" i="14"/>
  <c r="AC2839" i="14" s="1"/>
  <c r="AD2803" i="1" s="1"/>
  <c r="AE2803" i="1"/>
  <c r="AB2831" i="14"/>
  <c r="AC2831" i="14" s="1"/>
  <c r="AD2795" i="1" s="1"/>
  <c r="AE2795" i="1"/>
  <c r="AB2823" i="14"/>
  <c r="AC2823" i="14" s="1"/>
  <c r="AD2787" i="1" s="1"/>
  <c r="AE2787" i="1"/>
  <c r="AB2815" i="14"/>
  <c r="AC2815" i="14" s="1"/>
  <c r="AD2779" i="1" s="1"/>
  <c r="AE2779" i="1"/>
  <c r="AB2807" i="14"/>
  <c r="AC2807" i="14" s="1"/>
  <c r="AD2771" i="1" s="1"/>
  <c r="AE2771" i="1"/>
  <c r="AB2799" i="14"/>
  <c r="AC2799" i="14" s="1"/>
  <c r="AD2763" i="1" s="1"/>
  <c r="AE2763" i="1"/>
  <c r="AB2791" i="14"/>
  <c r="AC2791" i="14" s="1"/>
  <c r="AD2755" i="1" s="1"/>
  <c r="AE2755" i="1"/>
  <c r="AB2783" i="14"/>
  <c r="AC2783" i="14" s="1"/>
  <c r="AD2747" i="1" s="1"/>
  <c r="AE2747" i="1"/>
  <c r="AB2775" i="14"/>
  <c r="AC2775" i="14" s="1"/>
  <c r="AD2739" i="1" s="1"/>
  <c r="AE2739" i="1"/>
  <c r="AB2767" i="14"/>
  <c r="AC2767" i="14" s="1"/>
  <c r="AD2731" i="1" s="1"/>
  <c r="AE2731" i="1"/>
  <c r="AB2759" i="14"/>
  <c r="AC2759" i="14" s="1"/>
  <c r="AD2723" i="1" s="1"/>
  <c r="AE2723" i="1"/>
  <c r="AB2751" i="14"/>
  <c r="AC2751" i="14" s="1"/>
  <c r="AD2715" i="1" s="1"/>
  <c r="AE2715" i="1"/>
  <c r="AB2743" i="14"/>
  <c r="AC2743" i="14" s="1"/>
  <c r="AD2707" i="1" s="1"/>
  <c r="AE2707" i="1"/>
  <c r="AB2735" i="14"/>
  <c r="AC2735" i="14" s="1"/>
  <c r="AD2699" i="1" s="1"/>
  <c r="AE2699" i="1"/>
  <c r="AB2727" i="14"/>
  <c r="AC2727" i="14" s="1"/>
  <c r="AD2691" i="1" s="1"/>
  <c r="AE2691" i="1"/>
  <c r="AB2719" i="14"/>
  <c r="AC2719" i="14" s="1"/>
  <c r="AD2683" i="1" s="1"/>
  <c r="AE2683" i="1"/>
  <c r="AB2711" i="14"/>
  <c r="AC2711" i="14" s="1"/>
  <c r="AD2675" i="1" s="1"/>
  <c r="AE2675" i="1"/>
  <c r="AB2703" i="14"/>
  <c r="AC2703" i="14" s="1"/>
  <c r="AD2667" i="1" s="1"/>
  <c r="AE2667" i="1"/>
  <c r="AB2695" i="14"/>
  <c r="AC2695" i="14" s="1"/>
  <c r="AD2659" i="1" s="1"/>
  <c r="AE2659" i="1"/>
  <c r="AB2687" i="14"/>
  <c r="AC2687" i="14" s="1"/>
  <c r="AD2651" i="1" s="1"/>
  <c r="AE2651" i="1"/>
  <c r="AB2679" i="14"/>
  <c r="AC2679" i="14" s="1"/>
  <c r="AD2643" i="1" s="1"/>
  <c r="AE2643" i="1"/>
  <c r="AB2671" i="14"/>
  <c r="AC2671" i="14" s="1"/>
  <c r="AD2635" i="1" s="1"/>
  <c r="AE2635" i="1"/>
  <c r="AB2663" i="14"/>
  <c r="AC2663" i="14" s="1"/>
  <c r="AD2627" i="1" s="1"/>
  <c r="AE2627" i="1"/>
  <c r="AB2655" i="14"/>
  <c r="AC2655" i="14" s="1"/>
  <c r="AD2619" i="1" s="1"/>
  <c r="AE2619" i="1"/>
  <c r="AB2647" i="14"/>
  <c r="AC2647" i="14" s="1"/>
  <c r="AD2611" i="1" s="1"/>
  <c r="AE2611" i="1"/>
  <c r="AB2639" i="14"/>
  <c r="AC2639" i="14" s="1"/>
  <c r="AD2603" i="1" s="1"/>
  <c r="AE2603" i="1"/>
  <c r="AB2631" i="14"/>
  <c r="AC2631" i="14" s="1"/>
  <c r="AD2595" i="1" s="1"/>
  <c r="AE2595" i="1"/>
  <c r="AB2623" i="14"/>
  <c r="AC2623" i="14" s="1"/>
  <c r="AD2587" i="1" s="1"/>
  <c r="AE2587" i="1"/>
  <c r="AB2615" i="14"/>
  <c r="AC2615" i="14" s="1"/>
  <c r="AD2579" i="1" s="1"/>
  <c r="AE2579" i="1"/>
  <c r="AB2607" i="14"/>
  <c r="AC2607" i="14" s="1"/>
  <c r="AD2571" i="1" s="1"/>
  <c r="AE2571" i="1"/>
  <c r="AB2599" i="14"/>
  <c r="AC2599" i="14" s="1"/>
  <c r="AD2563" i="1" s="1"/>
  <c r="AE2563" i="1"/>
  <c r="AB2591" i="14"/>
  <c r="AC2591" i="14" s="1"/>
  <c r="AD2555" i="1" s="1"/>
  <c r="AE2555" i="1"/>
  <c r="AB2583" i="14"/>
  <c r="AC2583" i="14" s="1"/>
  <c r="AD2547" i="1" s="1"/>
  <c r="AE2547" i="1"/>
  <c r="AB2575" i="14"/>
  <c r="AC2575" i="14" s="1"/>
  <c r="AD2539" i="1" s="1"/>
  <c r="AE2539" i="1"/>
  <c r="AB2567" i="14"/>
  <c r="AC2567" i="14" s="1"/>
  <c r="AD2531" i="1" s="1"/>
  <c r="AE2531" i="1"/>
  <c r="AB2559" i="14"/>
  <c r="AC2559" i="14" s="1"/>
  <c r="AD2523" i="1" s="1"/>
  <c r="AE2523" i="1"/>
  <c r="AB2551" i="14"/>
  <c r="AC2551" i="14" s="1"/>
  <c r="AD2515" i="1" s="1"/>
  <c r="AE2515" i="1"/>
  <c r="AB2543" i="14"/>
  <c r="AC2543" i="14" s="1"/>
  <c r="AD2507" i="1" s="1"/>
  <c r="AE2507" i="1"/>
  <c r="AB2535" i="14"/>
  <c r="AC2535" i="14" s="1"/>
  <c r="AD2499" i="1" s="1"/>
  <c r="AE2499" i="1"/>
  <c r="AB2527" i="14"/>
  <c r="AC2527" i="14" s="1"/>
  <c r="AD2491" i="1" s="1"/>
  <c r="AE2491" i="1"/>
  <c r="AB2519" i="14"/>
  <c r="AC2519" i="14" s="1"/>
  <c r="AD2483" i="1" s="1"/>
  <c r="AE2483" i="1"/>
  <c r="AB2511" i="14"/>
  <c r="AC2511" i="14" s="1"/>
  <c r="AD2475" i="1" s="1"/>
  <c r="AE2475" i="1"/>
  <c r="AB2503" i="14"/>
  <c r="AC2503" i="14" s="1"/>
  <c r="AD2467" i="1" s="1"/>
  <c r="AE2467" i="1"/>
  <c r="AB2495" i="14"/>
  <c r="AC2495" i="14" s="1"/>
  <c r="AD2459" i="1" s="1"/>
  <c r="AE2459" i="1"/>
  <c r="AB2487" i="14"/>
  <c r="AC2487" i="14" s="1"/>
  <c r="AD2451" i="1" s="1"/>
  <c r="AE2451" i="1"/>
  <c r="AB2479" i="14"/>
  <c r="AC2479" i="14" s="1"/>
  <c r="AD2443" i="1" s="1"/>
  <c r="AE2443" i="1"/>
  <c r="AB2471" i="14"/>
  <c r="AC2471" i="14" s="1"/>
  <c r="AD2435" i="1" s="1"/>
  <c r="AE2435" i="1"/>
  <c r="AB2463" i="14"/>
  <c r="AC2463" i="14" s="1"/>
  <c r="AD2427" i="1" s="1"/>
  <c r="AE2427" i="1"/>
  <c r="AB2455" i="14"/>
  <c r="AC2455" i="14" s="1"/>
  <c r="AD2419" i="1" s="1"/>
  <c r="AE2419" i="1"/>
  <c r="AB2447" i="14"/>
  <c r="AC2447" i="14" s="1"/>
  <c r="AD2411" i="1" s="1"/>
  <c r="AE2411" i="1"/>
  <c r="AB2439" i="14"/>
  <c r="AC2439" i="14" s="1"/>
  <c r="AD2403" i="1" s="1"/>
  <c r="AE2403" i="1"/>
  <c r="AB2431" i="14"/>
  <c r="AC2431" i="14" s="1"/>
  <c r="AD2395" i="1" s="1"/>
  <c r="AE2395" i="1"/>
  <c r="AB2423" i="14"/>
  <c r="AC2423" i="14" s="1"/>
  <c r="AD2387" i="1" s="1"/>
  <c r="AE2387" i="1"/>
  <c r="AB2415" i="14"/>
  <c r="AC2415" i="14" s="1"/>
  <c r="AD2379" i="1" s="1"/>
  <c r="AE2379" i="1"/>
  <c r="AB2407" i="14"/>
  <c r="AC2407" i="14" s="1"/>
  <c r="AD2371" i="1" s="1"/>
  <c r="AE2371" i="1"/>
  <c r="AB2399" i="14"/>
  <c r="AC2399" i="14" s="1"/>
  <c r="AD2363" i="1" s="1"/>
  <c r="AE2363" i="1"/>
  <c r="AB2391" i="14"/>
  <c r="AC2391" i="14" s="1"/>
  <c r="AD2355" i="1" s="1"/>
  <c r="AE2355" i="1"/>
  <c r="AB2383" i="14"/>
  <c r="AC2383" i="14" s="1"/>
  <c r="AD2347" i="1" s="1"/>
  <c r="AE2347" i="1"/>
  <c r="AB2375" i="14"/>
  <c r="AC2375" i="14" s="1"/>
  <c r="AD2339" i="1" s="1"/>
  <c r="AE2339" i="1"/>
  <c r="AB2367" i="14"/>
  <c r="AC2367" i="14" s="1"/>
  <c r="AD2331" i="1" s="1"/>
  <c r="AE2331" i="1"/>
  <c r="AB2359" i="14"/>
  <c r="AC2359" i="14" s="1"/>
  <c r="AD2323" i="1" s="1"/>
  <c r="AE2323" i="1"/>
  <c r="AB2351" i="14"/>
  <c r="AC2351" i="14" s="1"/>
  <c r="AD2315" i="1" s="1"/>
  <c r="AE2315" i="1"/>
  <c r="AB2343" i="14"/>
  <c r="AC2343" i="14" s="1"/>
  <c r="AD2307" i="1" s="1"/>
  <c r="AE2307" i="1"/>
  <c r="AB2335" i="14"/>
  <c r="AC2335" i="14" s="1"/>
  <c r="AD2299" i="1" s="1"/>
  <c r="AE2299" i="1"/>
  <c r="AB2327" i="14"/>
  <c r="AC2327" i="14" s="1"/>
  <c r="AD2291" i="1" s="1"/>
  <c r="AE2291" i="1"/>
  <c r="AB2319" i="14"/>
  <c r="AC2319" i="14" s="1"/>
  <c r="AD2283" i="1" s="1"/>
  <c r="AE2283" i="1"/>
  <c r="AB2311" i="14"/>
  <c r="AC2311" i="14" s="1"/>
  <c r="AD2275" i="1" s="1"/>
  <c r="AE2275" i="1"/>
  <c r="AB2303" i="14"/>
  <c r="AC2303" i="14" s="1"/>
  <c r="AD2267" i="1" s="1"/>
  <c r="AE2267" i="1"/>
  <c r="AB2295" i="14"/>
  <c r="AC2295" i="14" s="1"/>
  <c r="AD2259" i="1" s="1"/>
  <c r="AE2259" i="1"/>
  <c r="AB2287" i="14"/>
  <c r="AC2287" i="14" s="1"/>
  <c r="AD2251" i="1" s="1"/>
  <c r="AE2251" i="1"/>
  <c r="AB2279" i="14"/>
  <c r="AC2279" i="14" s="1"/>
  <c r="AD2243" i="1" s="1"/>
  <c r="AE2243" i="1"/>
  <c r="AB2271" i="14"/>
  <c r="AC2271" i="14" s="1"/>
  <c r="AD2235" i="1" s="1"/>
  <c r="AE2235" i="1"/>
  <c r="AB2263" i="14"/>
  <c r="AC2263" i="14" s="1"/>
  <c r="AD2227" i="1" s="1"/>
  <c r="AE2227" i="1"/>
  <c r="AB2255" i="14"/>
  <c r="AC2255" i="14" s="1"/>
  <c r="AD2219" i="1" s="1"/>
  <c r="AE2219" i="1"/>
  <c r="AB2247" i="14"/>
  <c r="AC2247" i="14" s="1"/>
  <c r="AD2211" i="1" s="1"/>
  <c r="AE2211" i="1"/>
  <c r="AB2239" i="14"/>
  <c r="AC2239" i="14" s="1"/>
  <c r="AD2203" i="1" s="1"/>
  <c r="AE2203" i="1"/>
  <c r="AB2231" i="14"/>
  <c r="AC2231" i="14" s="1"/>
  <c r="AD2195" i="1" s="1"/>
  <c r="AE2195" i="1"/>
  <c r="AB2223" i="14"/>
  <c r="AC2223" i="14" s="1"/>
  <c r="AD2187" i="1" s="1"/>
  <c r="AE2187" i="1"/>
  <c r="AB2215" i="14"/>
  <c r="AC2215" i="14" s="1"/>
  <c r="AD2179" i="1" s="1"/>
  <c r="AE2179" i="1"/>
  <c r="AB2207" i="14"/>
  <c r="AC2207" i="14" s="1"/>
  <c r="AD2171" i="1" s="1"/>
  <c r="AE2171" i="1"/>
  <c r="AB2199" i="14"/>
  <c r="AC2199" i="14" s="1"/>
  <c r="AD2163" i="1" s="1"/>
  <c r="AE2163" i="1"/>
  <c r="AB2191" i="14"/>
  <c r="AC2191" i="14" s="1"/>
  <c r="AD2155" i="1" s="1"/>
  <c r="AE2155" i="1"/>
  <c r="AB2183" i="14"/>
  <c r="AC2183" i="14" s="1"/>
  <c r="AD2147" i="1" s="1"/>
  <c r="AE2147" i="1"/>
  <c r="AB2175" i="14"/>
  <c r="AC2175" i="14" s="1"/>
  <c r="AD2139" i="1" s="1"/>
  <c r="AE2139" i="1"/>
  <c r="AB2167" i="14"/>
  <c r="AC2167" i="14" s="1"/>
  <c r="AD2131" i="1" s="1"/>
  <c r="AE2131" i="1"/>
  <c r="AB2159" i="14"/>
  <c r="AC2159" i="14" s="1"/>
  <c r="AD2123" i="1" s="1"/>
  <c r="AE2123" i="1"/>
  <c r="AB2151" i="14"/>
  <c r="AC2151" i="14" s="1"/>
  <c r="AD2115" i="1" s="1"/>
  <c r="AE2115" i="1"/>
  <c r="AB2143" i="14"/>
  <c r="AC2143" i="14" s="1"/>
  <c r="AD2107" i="1" s="1"/>
  <c r="AE2107" i="1"/>
  <c r="AB2135" i="14"/>
  <c r="AC2135" i="14" s="1"/>
  <c r="AD2099" i="1" s="1"/>
  <c r="AE2099" i="1"/>
  <c r="AB2127" i="14"/>
  <c r="AC2127" i="14" s="1"/>
  <c r="AD2091" i="1" s="1"/>
  <c r="AE2091" i="1"/>
  <c r="AB2119" i="14"/>
  <c r="AC2119" i="14" s="1"/>
  <c r="AD2083" i="1" s="1"/>
  <c r="AE2083" i="1"/>
  <c r="AB2111" i="14"/>
  <c r="AC2111" i="14" s="1"/>
  <c r="AD2075" i="1" s="1"/>
  <c r="AE2075" i="1"/>
  <c r="AB2103" i="14"/>
  <c r="AC2103" i="14" s="1"/>
  <c r="AD2067" i="1" s="1"/>
  <c r="AE2067" i="1"/>
  <c r="AB2095" i="14"/>
  <c r="AC2095" i="14" s="1"/>
  <c r="AD2059" i="1" s="1"/>
  <c r="AE2059" i="1"/>
  <c r="AB2087" i="14"/>
  <c r="AC2087" i="14" s="1"/>
  <c r="AD2051" i="1" s="1"/>
  <c r="AE2051" i="1"/>
  <c r="AB2079" i="14"/>
  <c r="AC2079" i="14" s="1"/>
  <c r="AD2043" i="1" s="1"/>
  <c r="AE2043" i="1"/>
  <c r="AB2071" i="14"/>
  <c r="AC2071" i="14" s="1"/>
  <c r="AD2035" i="1" s="1"/>
  <c r="AE2035" i="1"/>
  <c r="AB2063" i="14"/>
  <c r="AC2063" i="14" s="1"/>
  <c r="AD2027" i="1" s="1"/>
  <c r="AE2027" i="1"/>
  <c r="AB2055" i="14"/>
  <c r="AC2055" i="14" s="1"/>
  <c r="AD2019" i="1" s="1"/>
  <c r="AE2019" i="1"/>
  <c r="AB2047" i="14"/>
  <c r="AC2047" i="14" s="1"/>
  <c r="AD2011" i="1" s="1"/>
  <c r="AE2011" i="1"/>
  <c r="AB2039" i="14"/>
  <c r="AC2039" i="14" s="1"/>
  <c r="AD2003" i="1" s="1"/>
  <c r="AE2003" i="1"/>
  <c r="AB2031" i="14"/>
  <c r="AC2031" i="14" s="1"/>
  <c r="AD1995" i="1" s="1"/>
  <c r="AE1995" i="1"/>
  <c r="AB2023" i="14"/>
  <c r="AC2023" i="14" s="1"/>
  <c r="AD1987" i="1" s="1"/>
  <c r="AE1987" i="1"/>
  <c r="AB2015" i="14"/>
  <c r="AC2015" i="14" s="1"/>
  <c r="AD1979" i="1" s="1"/>
  <c r="AE1979" i="1"/>
  <c r="AB2007" i="14"/>
  <c r="AC2007" i="14" s="1"/>
  <c r="AD1971" i="1" s="1"/>
  <c r="AE1971" i="1"/>
  <c r="AB1999" i="14"/>
  <c r="AC1999" i="14" s="1"/>
  <c r="AD1963" i="1" s="1"/>
  <c r="AE1963" i="1"/>
  <c r="AB1991" i="14"/>
  <c r="AC1991" i="14" s="1"/>
  <c r="AD1955" i="1" s="1"/>
  <c r="AE1955" i="1"/>
  <c r="AB1983" i="14"/>
  <c r="AC1983" i="14" s="1"/>
  <c r="AD1947" i="1" s="1"/>
  <c r="AE1947" i="1"/>
  <c r="AB1975" i="14"/>
  <c r="AC1975" i="14" s="1"/>
  <c r="AD1939" i="1" s="1"/>
  <c r="AE1939" i="1"/>
  <c r="AB1967" i="14"/>
  <c r="AC1967" i="14" s="1"/>
  <c r="AD1931" i="1" s="1"/>
  <c r="AE1931" i="1"/>
  <c r="AB1959" i="14"/>
  <c r="AC1959" i="14" s="1"/>
  <c r="AD1923" i="1" s="1"/>
  <c r="AE1923" i="1"/>
  <c r="AB1951" i="14"/>
  <c r="AC1951" i="14" s="1"/>
  <c r="AD1915" i="1" s="1"/>
  <c r="AE1915" i="1"/>
  <c r="AB1943" i="14"/>
  <c r="AC1943" i="14" s="1"/>
  <c r="AD1907" i="1" s="1"/>
  <c r="AE1907" i="1"/>
  <c r="AB1935" i="14"/>
  <c r="AC1935" i="14" s="1"/>
  <c r="AD1899" i="1" s="1"/>
  <c r="AE1899" i="1"/>
  <c r="AB1927" i="14"/>
  <c r="AC1927" i="14" s="1"/>
  <c r="AD1891" i="1" s="1"/>
  <c r="AE1891" i="1"/>
  <c r="AB1919" i="14"/>
  <c r="AC1919" i="14" s="1"/>
  <c r="AD1883" i="1" s="1"/>
  <c r="AE1883" i="1"/>
  <c r="AB1911" i="14"/>
  <c r="AC1911" i="14" s="1"/>
  <c r="AD1875" i="1" s="1"/>
  <c r="AE1875" i="1"/>
  <c r="AB1903" i="14"/>
  <c r="AC1903" i="14" s="1"/>
  <c r="AD1867" i="1" s="1"/>
  <c r="AE1867" i="1"/>
  <c r="AB1895" i="14"/>
  <c r="AC1895" i="14" s="1"/>
  <c r="AD1859" i="1" s="1"/>
  <c r="AE1859" i="1"/>
  <c r="AB1887" i="14"/>
  <c r="AC1887" i="14" s="1"/>
  <c r="AD1851" i="1" s="1"/>
  <c r="AE1851" i="1"/>
  <c r="AB1879" i="14"/>
  <c r="AC1879" i="14" s="1"/>
  <c r="AD1843" i="1" s="1"/>
  <c r="AE1843" i="1"/>
  <c r="AB1871" i="14"/>
  <c r="AC1871" i="14" s="1"/>
  <c r="AD1835" i="1" s="1"/>
  <c r="AE1835" i="1"/>
  <c r="AB1863" i="14"/>
  <c r="AC1863" i="14" s="1"/>
  <c r="AD1827" i="1" s="1"/>
  <c r="AE1827" i="1"/>
  <c r="AB1855" i="14"/>
  <c r="AC1855" i="14" s="1"/>
  <c r="AD1819" i="1" s="1"/>
  <c r="AE1819" i="1"/>
  <c r="AB1847" i="14"/>
  <c r="AC1847" i="14" s="1"/>
  <c r="AD1811" i="1" s="1"/>
  <c r="AE1811" i="1"/>
  <c r="AB1839" i="14"/>
  <c r="AC1839" i="14" s="1"/>
  <c r="AD1803" i="1" s="1"/>
  <c r="AE1803" i="1"/>
  <c r="AB1831" i="14"/>
  <c r="AC1831" i="14" s="1"/>
  <c r="AD1795" i="1" s="1"/>
  <c r="AE1795" i="1"/>
  <c r="AB1823" i="14"/>
  <c r="AC1823" i="14" s="1"/>
  <c r="AD1787" i="1" s="1"/>
  <c r="AE1787" i="1"/>
  <c r="AB1815" i="14"/>
  <c r="AC1815" i="14" s="1"/>
  <c r="AD1779" i="1" s="1"/>
  <c r="AE1779" i="1"/>
  <c r="AB1807" i="14"/>
  <c r="AC1807" i="14" s="1"/>
  <c r="AD1771" i="1" s="1"/>
  <c r="AE1771" i="1"/>
  <c r="AB1799" i="14"/>
  <c r="AC1799" i="14" s="1"/>
  <c r="AD1763" i="1" s="1"/>
  <c r="AE1763" i="1"/>
  <c r="AB1791" i="14"/>
  <c r="AC1791" i="14" s="1"/>
  <c r="AD1755" i="1" s="1"/>
  <c r="AE1755" i="1"/>
  <c r="AB1783" i="14"/>
  <c r="AC1783" i="14" s="1"/>
  <c r="AD1747" i="1" s="1"/>
  <c r="AE1747" i="1"/>
  <c r="AB1775" i="14"/>
  <c r="AC1775" i="14" s="1"/>
  <c r="AD1739" i="1" s="1"/>
  <c r="AE1739" i="1"/>
  <c r="AB1767" i="14"/>
  <c r="AC1767" i="14" s="1"/>
  <c r="AD1731" i="1" s="1"/>
  <c r="AE1731" i="1"/>
  <c r="AB1759" i="14"/>
  <c r="AC1759" i="14" s="1"/>
  <c r="AD1723" i="1" s="1"/>
  <c r="AE1723" i="1"/>
  <c r="AB1751" i="14"/>
  <c r="AC1751" i="14" s="1"/>
  <c r="AD1715" i="1" s="1"/>
  <c r="AE1715" i="1"/>
  <c r="AB1743" i="14"/>
  <c r="AC1743" i="14" s="1"/>
  <c r="AD1707" i="1" s="1"/>
  <c r="AE1707" i="1"/>
  <c r="AB1735" i="14"/>
  <c r="AC1735" i="14" s="1"/>
  <c r="AD1699" i="1" s="1"/>
  <c r="AE1699" i="1"/>
  <c r="AB1727" i="14"/>
  <c r="AC1727" i="14" s="1"/>
  <c r="AD1691" i="1" s="1"/>
  <c r="AE1691" i="1"/>
  <c r="AB1719" i="14"/>
  <c r="AC1719" i="14" s="1"/>
  <c r="AD1683" i="1" s="1"/>
  <c r="AE1683" i="1"/>
  <c r="AB1711" i="14"/>
  <c r="AC1711" i="14" s="1"/>
  <c r="AD1675" i="1" s="1"/>
  <c r="AE1675" i="1"/>
  <c r="AB1703" i="14"/>
  <c r="AC1703" i="14" s="1"/>
  <c r="AD1667" i="1" s="1"/>
  <c r="AE1667" i="1"/>
  <c r="AB1695" i="14"/>
  <c r="AC1695" i="14" s="1"/>
  <c r="AD1659" i="1" s="1"/>
  <c r="AE1659" i="1"/>
  <c r="AB1687" i="14"/>
  <c r="AC1687" i="14" s="1"/>
  <c r="AD1651" i="1" s="1"/>
  <c r="AE1651" i="1"/>
  <c r="AB1679" i="14"/>
  <c r="AC1679" i="14" s="1"/>
  <c r="AD1643" i="1" s="1"/>
  <c r="AE1643" i="1"/>
  <c r="AB1671" i="14"/>
  <c r="AC1671" i="14" s="1"/>
  <c r="AD1635" i="1" s="1"/>
  <c r="AE1635" i="1"/>
  <c r="AB1663" i="14"/>
  <c r="AC1663" i="14" s="1"/>
  <c r="AD1627" i="1" s="1"/>
  <c r="AE1627" i="1"/>
  <c r="AB1655" i="14"/>
  <c r="AC1655" i="14" s="1"/>
  <c r="AD1619" i="1" s="1"/>
  <c r="AE1619" i="1"/>
  <c r="AB1647" i="14"/>
  <c r="AC1647" i="14" s="1"/>
  <c r="AD1611" i="1" s="1"/>
  <c r="AE1611" i="1"/>
  <c r="AB1639" i="14"/>
  <c r="AC1639" i="14" s="1"/>
  <c r="AD1603" i="1" s="1"/>
  <c r="AE1603" i="1"/>
  <c r="AB1631" i="14"/>
  <c r="AC1631" i="14" s="1"/>
  <c r="AD1595" i="1" s="1"/>
  <c r="AE1595" i="1"/>
  <c r="AB1623" i="14"/>
  <c r="AC1623" i="14" s="1"/>
  <c r="AD1587" i="1" s="1"/>
  <c r="AE1587" i="1"/>
  <c r="AB1615" i="14"/>
  <c r="AC1615" i="14" s="1"/>
  <c r="AD1579" i="1" s="1"/>
  <c r="AE1579" i="1"/>
  <c r="AB1607" i="14"/>
  <c r="AC1607" i="14" s="1"/>
  <c r="AD1571" i="1" s="1"/>
  <c r="AE1571" i="1"/>
  <c r="AB1599" i="14"/>
  <c r="AC1599" i="14" s="1"/>
  <c r="AD1563" i="1" s="1"/>
  <c r="AE1563" i="1"/>
  <c r="AB1591" i="14"/>
  <c r="AC1591" i="14" s="1"/>
  <c r="AD1555" i="1" s="1"/>
  <c r="AE1555" i="1"/>
  <c r="AB1583" i="14"/>
  <c r="AC1583" i="14" s="1"/>
  <c r="AD1547" i="1" s="1"/>
  <c r="AE1547" i="1"/>
  <c r="AB1575" i="14"/>
  <c r="AC1575" i="14" s="1"/>
  <c r="AD1539" i="1" s="1"/>
  <c r="AE1539" i="1"/>
  <c r="AB1567" i="14"/>
  <c r="AC1567" i="14" s="1"/>
  <c r="AD1531" i="1" s="1"/>
  <c r="AE1531" i="1"/>
  <c r="AB1559" i="14"/>
  <c r="AC1559" i="14" s="1"/>
  <c r="AD1523" i="1" s="1"/>
  <c r="AE1523" i="1"/>
  <c r="AB1551" i="14"/>
  <c r="AC1551" i="14" s="1"/>
  <c r="AD1515" i="1" s="1"/>
  <c r="AE1515" i="1"/>
  <c r="AB1543" i="14"/>
  <c r="AC1543" i="14" s="1"/>
  <c r="AD1507" i="1" s="1"/>
  <c r="AE1507" i="1"/>
  <c r="AB1535" i="14"/>
  <c r="AC1535" i="14" s="1"/>
  <c r="AD1499" i="1" s="1"/>
  <c r="AE1499" i="1"/>
  <c r="AB1527" i="14"/>
  <c r="AC1527" i="14" s="1"/>
  <c r="AD1491" i="1" s="1"/>
  <c r="AE1491" i="1"/>
  <c r="AB1519" i="14"/>
  <c r="AC1519" i="14" s="1"/>
  <c r="AD1483" i="1" s="1"/>
  <c r="AE1483" i="1"/>
  <c r="AB1511" i="14"/>
  <c r="AC1511" i="14" s="1"/>
  <c r="AD1475" i="1" s="1"/>
  <c r="AE1475" i="1"/>
  <c r="AB1503" i="14"/>
  <c r="AC1503" i="14" s="1"/>
  <c r="AD1467" i="1" s="1"/>
  <c r="AE1467" i="1"/>
  <c r="AB1495" i="14"/>
  <c r="AC1495" i="14" s="1"/>
  <c r="AD1459" i="1" s="1"/>
  <c r="AE1459" i="1"/>
  <c r="AB1487" i="14"/>
  <c r="AC1487" i="14" s="1"/>
  <c r="AD1451" i="1" s="1"/>
  <c r="AE1451" i="1"/>
  <c r="AB1479" i="14"/>
  <c r="AC1479" i="14" s="1"/>
  <c r="AD1443" i="1" s="1"/>
  <c r="AE1443" i="1"/>
  <c r="AB1471" i="14"/>
  <c r="AC1471" i="14" s="1"/>
  <c r="AD1435" i="1" s="1"/>
  <c r="AE1435" i="1"/>
  <c r="AB1463" i="14"/>
  <c r="AC1463" i="14" s="1"/>
  <c r="AD1427" i="1" s="1"/>
  <c r="AE1427" i="1"/>
  <c r="AB1455" i="14"/>
  <c r="AC1455" i="14" s="1"/>
  <c r="AD1419" i="1" s="1"/>
  <c r="AE1419" i="1"/>
  <c r="AB1447" i="14"/>
  <c r="AC1447" i="14" s="1"/>
  <c r="AD1411" i="1" s="1"/>
  <c r="AE1411" i="1"/>
  <c r="AB1439" i="14"/>
  <c r="AC1439" i="14" s="1"/>
  <c r="AD1403" i="1" s="1"/>
  <c r="AE1403" i="1"/>
  <c r="AB1431" i="14"/>
  <c r="AC1431" i="14" s="1"/>
  <c r="AD1395" i="1" s="1"/>
  <c r="AE1395" i="1"/>
  <c r="AB1423" i="14"/>
  <c r="AC1423" i="14" s="1"/>
  <c r="AD1387" i="1" s="1"/>
  <c r="AE1387" i="1"/>
  <c r="AB1415" i="14"/>
  <c r="AC1415" i="14" s="1"/>
  <c r="AD1379" i="1" s="1"/>
  <c r="AE1379" i="1"/>
  <c r="AB1407" i="14"/>
  <c r="AC1407" i="14" s="1"/>
  <c r="AD1371" i="1" s="1"/>
  <c r="AE1371" i="1"/>
  <c r="AB1399" i="14"/>
  <c r="AC1399" i="14" s="1"/>
  <c r="AD1363" i="1" s="1"/>
  <c r="AE1363" i="1"/>
  <c r="AB1391" i="14"/>
  <c r="AC1391" i="14" s="1"/>
  <c r="AD1355" i="1" s="1"/>
  <c r="AE1355" i="1"/>
  <c r="AB1383" i="14"/>
  <c r="AC1383" i="14" s="1"/>
  <c r="AD1347" i="1" s="1"/>
  <c r="AE1347" i="1"/>
  <c r="AB1375" i="14"/>
  <c r="AC1375" i="14" s="1"/>
  <c r="AD1339" i="1" s="1"/>
  <c r="AE1339" i="1"/>
  <c r="AB1367" i="14"/>
  <c r="AC1367" i="14" s="1"/>
  <c r="AD1331" i="1" s="1"/>
  <c r="AE1331" i="1"/>
  <c r="AB1359" i="14"/>
  <c r="AC1359" i="14" s="1"/>
  <c r="AD1323" i="1" s="1"/>
  <c r="AE1323" i="1"/>
  <c r="AB1351" i="14"/>
  <c r="AC1351" i="14" s="1"/>
  <c r="AD1315" i="1" s="1"/>
  <c r="AE1315" i="1"/>
  <c r="AB1343" i="14"/>
  <c r="AC1343" i="14" s="1"/>
  <c r="AD1307" i="1" s="1"/>
  <c r="AE1307" i="1"/>
  <c r="AB1335" i="14"/>
  <c r="AC1335" i="14" s="1"/>
  <c r="AD1299" i="1" s="1"/>
  <c r="AE1299" i="1"/>
  <c r="AB1327" i="14"/>
  <c r="AC1327" i="14" s="1"/>
  <c r="AD1291" i="1" s="1"/>
  <c r="AE1291" i="1"/>
  <c r="AB1319" i="14"/>
  <c r="AC1319" i="14" s="1"/>
  <c r="AD1283" i="1" s="1"/>
  <c r="AE1283" i="1"/>
  <c r="AB1311" i="14"/>
  <c r="AC1311" i="14" s="1"/>
  <c r="AD1275" i="1" s="1"/>
  <c r="AE1275" i="1"/>
  <c r="AB1303" i="14"/>
  <c r="AC1303" i="14" s="1"/>
  <c r="AD1267" i="1" s="1"/>
  <c r="AE1267" i="1"/>
  <c r="AB1295" i="14"/>
  <c r="AC1295" i="14" s="1"/>
  <c r="AD1259" i="1" s="1"/>
  <c r="AE1259" i="1"/>
  <c r="AB1287" i="14"/>
  <c r="AC1287" i="14" s="1"/>
  <c r="AD1251" i="1" s="1"/>
  <c r="AE1251" i="1"/>
  <c r="AB1279" i="14"/>
  <c r="AC1279" i="14" s="1"/>
  <c r="AD1243" i="1" s="1"/>
  <c r="AE1243" i="1"/>
  <c r="AB1271" i="14"/>
  <c r="AC1271" i="14" s="1"/>
  <c r="AD1235" i="1" s="1"/>
  <c r="AE1235" i="1"/>
  <c r="AB1263" i="14"/>
  <c r="AC1263" i="14" s="1"/>
  <c r="AD1227" i="1" s="1"/>
  <c r="AE1227" i="1"/>
  <c r="AB1255" i="14"/>
  <c r="AC1255" i="14" s="1"/>
  <c r="AD1219" i="1" s="1"/>
  <c r="AE1219" i="1"/>
  <c r="AB1247" i="14"/>
  <c r="AC1247" i="14" s="1"/>
  <c r="AD1211" i="1" s="1"/>
  <c r="AE1211" i="1"/>
  <c r="AB1239" i="14"/>
  <c r="AC1239" i="14" s="1"/>
  <c r="AD1203" i="1" s="1"/>
  <c r="AE1203" i="1"/>
  <c r="AB1231" i="14"/>
  <c r="AC1231" i="14" s="1"/>
  <c r="AD1195" i="1" s="1"/>
  <c r="AE1195" i="1"/>
  <c r="AB1223" i="14"/>
  <c r="AC1223" i="14" s="1"/>
  <c r="AD1187" i="1" s="1"/>
  <c r="AE1187" i="1"/>
  <c r="AB1215" i="14"/>
  <c r="AC1215" i="14" s="1"/>
  <c r="AD1179" i="1" s="1"/>
  <c r="AE1179" i="1"/>
  <c r="AB1207" i="14"/>
  <c r="AC1207" i="14" s="1"/>
  <c r="AD1171" i="1" s="1"/>
  <c r="AE1171" i="1"/>
  <c r="AB1199" i="14"/>
  <c r="AC1199" i="14" s="1"/>
  <c r="AD1163" i="1" s="1"/>
  <c r="AE1163" i="1"/>
  <c r="AB1191" i="14"/>
  <c r="AC1191" i="14" s="1"/>
  <c r="AD1155" i="1" s="1"/>
  <c r="AE1155" i="1"/>
  <c r="AB1183" i="14"/>
  <c r="AC1183" i="14" s="1"/>
  <c r="AD1147" i="1" s="1"/>
  <c r="AE1147" i="1"/>
  <c r="AB1175" i="14"/>
  <c r="AC1175" i="14" s="1"/>
  <c r="AD1139" i="1" s="1"/>
  <c r="AE1139" i="1"/>
  <c r="AB1167" i="14"/>
  <c r="AC1167" i="14" s="1"/>
  <c r="AD1131" i="1" s="1"/>
  <c r="AE1131" i="1"/>
  <c r="AB1159" i="14"/>
  <c r="AC1159" i="14" s="1"/>
  <c r="AD1123" i="1" s="1"/>
  <c r="AE1123" i="1"/>
  <c r="AB1151" i="14"/>
  <c r="AC1151" i="14" s="1"/>
  <c r="AD1115" i="1" s="1"/>
  <c r="AE1115" i="1"/>
  <c r="AB1143" i="14"/>
  <c r="AC1143" i="14" s="1"/>
  <c r="AD1107" i="1" s="1"/>
  <c r="AE1107" i="1"/>
  <c r="AB1135" i="14"/>
  <c r="AC1135" i="14" s="1"/>
  <c r="AD1099" i="1" s="1"/>
  <c r="AE1099" i="1"/>
  <c r="AB1127" i="14"/>
  <c r="AC1127" i="14" s="1"/>
  <c r="AD1091" i="1" s="1"/>
  <c r="AE1091" i="1"/>
  <c r="AB1119" i="14"/>
  <c r="AC1119" i="14" s="1"/>
  <c r="AD1083" i="1" s="1"/>
  <c r="AE1083" i="1"/>
  <c r="AB1111" i="14"/>
  <c r="AC1111" i="14" s="1"/>
  <c r="AD1075" i="1" s="1"/>
  <c r="AE1075" i="1"/>
  <c r="AB1103" i="14"/>
  <c r="AC1103" i="14" s="1"/>
  <c r="AD1067" i="1" s="1"/>
  <c r="AE1067" i="1"/>
  <c r="AB1095" i="14"/>
  <c r="AC1095" i="14" s="1"/>
  <c r="AD1059" i="1" s="1"/>
  <c r="AE1059" i="1"/>
  <c r="AB1087" i="14"/>
  <c r="AC1087" i="14" s="1"/>
  <c r="AD1051" i="1" s="1"/>
  <c r="AE1051" i="1"/>
  <c r="AB1079" i="14"/>
  <c r="AC1079" i="14" s="1"/>
  <c r="AD1043" i="1" s="1"/>
  <c r="AE1043" i="1"/>
  <c r="AB1071" i="14"/>
  <c r="AC1071" i="14" s="1"/>
  <c r="AD1035" i="1" s="1"/>
  <c r="AE1035" i="1"/>
  <c r="AB1063" i="14"/>
  <c r="AC1063" i="14" s="1"/>
  <c r="AD1027" i="1" s="1"/>
  <c r="AE1027" i="1"/>
  <c r="AB1055" i="14"/>
  <c r="AC1055" i="14" s="1"/>
  <c r="AD1019" i="1" s="1"/>
  <c r="AE1019" i="1"/>
  <c r="AB1047" i="14"/>
  <c r="AC1047" i="14" s="1"/>
  <c r="AD1011" i="1" s="1"/>
  <c r="AE1011" i="1"/>
  <c r="AB1039" i="14"/>
  <c r="AC1039" i="14" s="1"/>
  <c r="AD1003" i="1" s="1"/>
  <c r="AE1003" i="1"/>
  <c r="AB1031" i="14"/>
  <c r="AC1031" i="14" s="1"/>
  <c r="AD995" i="1" s="1"/>
  <c r="AE995" i="1"/>
  <c r="AB1023" i="14"/>
  <c r="AC1023" i="14" s="1"/>
  <c r="AD987" i="1" s="1"/>
  <c r="AE987" i="1"/>
  <c r="AB1015" i="14"/>
  <c r="AC1015" i="14" s="1"/>
  <c r="AD979" i="1" s="1"/>
  <c r="AE979" i="1"/>
  <c r="AB1007" i="14"/>
  <c r="AC1007" i="14" s="1"/>
  <c r="AD971" i="1" s="1"/>
  <c r="AE971" i="1"/>
  <c r="AB999" i="14"/>
  <c r="AC999" i="14" s="1"/>
  <c r="AD963" i="1" s="1"/>
  <c r="AE963" i="1"/>
  <c r="AB991" i="14"/>
  <c r="AC991" i="14" s="1"/>
  <c r="AD955" i="1" s="1"/>
  <c r="AE955" i="1"/>
  <c r="AB983" i="14"/>
  <c r="AC983" i="14" s="1"/>
  <c r="AD947" i="1" s="1"/>
  <c r="AE947" i="1"/>
  <c r="AB975" i="14"/>
  <c r="AC975" i="14" s="1"/>
  <c r="AD939" i="1" s="1"/>
  <c r="AE939" i="1"/>
  <c r="AB967" i="14"/>
  <c r="AC967" i="14" s="1"/>
  <c r="AD931" i="1" s="1"/>
  <c r="AE931" i="1"/>
  <c r="AB959" i="14"/>
  <c r="AC959" i="14" s="1"/>
  <c r="AD923" i="1" s="1"/>
  <c r="AE923" i="1"/>
  <c r="AB951" i="14"/>
  <c r="AC951" i="14" s="1"/>
  <c r="AD915" i="1" s="1"/>
  <c r="AE915" i="1"/>
  <c r="AB943" i="14"/>
  <c r="AC943" i="14" s="1"/>
  <c r="AD907" i="1" s="1"/>
  <c r="AE907" i="1"/>
  <c r="AB935" i="14"/>
  <c r="AC935" i="14" s="1"/>
  <c r="AD899" i="1" s="1"/>
  <c r="AE899" i="1"/>
  <c r="AB927" i="14"/>
  <c r="AC927" i="14" s="1"/>
  <c r="AD891" i="1" s="1"/>
  <c r="AE891" i="1"/>
  <c r="AB919" i="14"/>
  <c r="AC919" i="14" s="1"/>
  <c r="AD883" i="1" s="1"/>
  <c r="AE883" i="1"/>
  <c r="AB911" i="14"/>
  <c r="AC911" i="14" s="1"/>
  <c r="AD875" i="1" s="1"/>
  <c r="AE875" i="1"/>
  <c r="AB903" i="14"/>
  <c r="AC903" i="14" s="1"/>
  <c r="AD867" i="1" s="1"/>
  <c r="AE867" i="1"/>
  <c r="AB895" i="14"/>
  <c r="AC895" i="14" s="1"/>
  <c r="AD859" i="1" s="1"/>
  <c r="AE859" i="1"/>
  <c r="AB887" i="14"/>
  <c r="AC887" i="14" s="1"/>
  <c r="AD851" i="1" s="1"/>
  <c r="AE851" i="1"/>
  <c r="AB879" i="14"/>
  <c r="AC879" i="14" s="1"/>
  <c r="AD843" i="1" s="1"/>
  <c r="AE843" i="1"/>
  <c r="AB871" i="14"/>
  <c r="AC871" i="14" s="1"/>
  <c r="AD835" i="1" s="1"/>
  <c r="AE835" i="1"/>
  <c r="AB863" i="14"/>
  <c r="AC863" i="14" s="1"/>
  <c r="AD827" i="1" s="1"/>
  <c r="AE827" i="1"/>
  <c r="AB855" i="14"/>
  <c r="AC855" i="14" s="1"/>
  <c r="AD819" i="1" s="1"/>
  <c r="AE819" i="1"/>
  <c r="AB847" i="14"/>
  <c r="AC847" i="14" s="1"/>
  <c r="AD811" i="1" s="1"/>
  <c r="AE811" i="1"/>
  <c r="AB839" i="14"/>
  <c r="AC839" i="14" s="1"/>
  <c r="AD803" i="1" s="1"/>
  <c r="AE803" i="1"/>
  <c r="AB831" i="14"/>
  <c r="AC831" i="14" s="1"/>
  <c r="AD795" i="1" s="1"/>
  <c r="AE795" i="1"/>
  <c r="AB823" i="14"/>
  <c r="AC823" i="14" s="1"/>
  <c r="AD787" i="1" s="1"/>
  <c r="AE787" i="1"/>
  <c r="AB815" i="14"/>
  <c r="AC815" i="14" s="1"/>
  <c r="AD779" i="1" s="1"/>
  <c r="AE779" i="1"/>
  <c r="AB807" i="14"/>
  <c r="AC807" i="14" s="1"/>
  <c r="AD771" i="1" s="1"/>
  <c r="AE771" i="1"/>
  <c r="AB799" i="14"/>
  <c r="AC799" i="14" s="1"/>
  <c r="AD763" i="1" s="1"/>
  <c r="AE763" i="1"/>
  <c r="AB791" i="14"/>
  <c r="AC791" i="14" s="1"/>
  <c r="AD755" i="1" s="1"/>
  <c r="AE755" i="1"/>
  <c r="AB783" i="14"/>
  <c r="AC783" i="14" s="1"/>
  <c r="AD747" i="1" s="1"/>
  <c r="AE747" i="1"/>
  <c r="AB775" i="14"/>
  <c r="AC775" i="14" s="1"/>
  <c r="AD739" i="1" s="1"/>
  <c r="AE739" i="1"/>
  <c r="AB767" i="14"/>
  <c r="AC767" i="14" s="1"/>
  <c r="AD731" i="1" s="1"/>
  <c r="AE731" i="1"/>
  <c r="AB759" i="14"/>
  <c r="AC759" i="14" s="1"/>
  <c r="AD723" i="1" s="1"/>
  <c r="AE723" i="1"/>
  <c r="AB751" i="14"/>
  <c r="AC751" i="14" s="1"/>
  <c r="AD715" i="1" s="1"/>
  <c r="AE715" i="1"/>
  <c r="AB743" i="14"/>
  <c r="AC743" i="14" s="1"/>
  <c r="AD707" i="1" s="1"/>
  <c r="AE707" i="1"/>
  <c r="AB735" i="14"/>
  <c r="AC735" i="14" s="1"/>
  <c r="AD699" i="1" s="1"/>
  <c r="AE699" i="1"/>
  <c r="AB727" i="14"/>
  <c r="AC727" i="14" s="1"/>
  <c r="AD691" i="1" s="1"/>
  <c r="AE691" i="1"/>
  <c r="AB719" i="14"/>
  <c r="AC719" i="14" s="1"/>
  <c r="AD683" i="1" s="1"/>
  <c r="AE683" i="1"/>
  <c r="AB711" i="14"/>
  <c r="AC711" i="14" s="1"/>
  <c r="AD675" i="1" s="1"/>
  <c r="AE675" i="1"/>
  <c r="AB703" i="14"/>
  <c r="AC703" i="14" s="1"/>
  <c r="AD667" i="1" s="1"/>
  <c r="AE667" i="1"/>
  <c r="AB695" i="14"/>
  <c r="AC695" i="14" s="1"/>
  <c r="AD659" i="1" s="1"/>
  <c r="AE659" i="1"/>
  <c r="AB687" i="14"/>
  <c r="AC687" i="14" s="1"/>
  <c r="AD651" i="1" s="1"/>
  <c r="AE651" i="1"/>
  <c r="AB679" i="14"/>
  <c r="AC679" i="14" s="1"/>
  <c r="AD643" i="1" s="1"/>
  <c r="AE643" i="1"/>
  <c r="AB671" i="14"/>
  <c r="AC671" i="14" s="1"/>
  <c r="AD635" i="1" s="1"/>
  <c r="AE635" i="1"/>
  <c r="AB663" i="14"/>
  <c r="AC663" i="14" s="1"/>
  <c r="AD627" i="1" s="1"/>
  <c r="AE627" i="1"/>
  <c r="AB655" i="14"/>
  <c r="AC655" i="14" s="1"/>
  <c r="AD619" i="1" s="1"/>
  <c r="AE619" i="1"/>
  <c r="AB647" i="14"/>
  <c r="AC647" i="14" s="1"/>
  <c r="AD611" i="1" s="1"/>
  <c r="AE611" i="1"/>
  <c r="AB639" i="14"/>
  <c r="AC639" i="14" s="1"/>
  <c r="AD603" i="1" s="1"/>
  <c r="AE603" i="1"/>
  <c r="AB631" i="14"/>
  <c r="AC631" i="14" s="1"/>
  <c r="AD595" i="1" s="1"/>
  <c r="AE595" i="1"/>
  <c r="AB623" i="14"/>
  <c r="AC623" i="14" s="1"/>
  <c r="AD587" i="1" s="1"/>
  <c r="AE587" i="1"/>
  <c r="AB615" i="14"/>
  <c r="AC615" i="14" s="1"/>
  <c r="AD579" i="1" s="1"/>
  <c r="AE579" i="1"/>
  <c r="AB607" i="14"/>
  <c r="AC607" i="14" s="1"/>
  <c r="AD571" i="1" s="1"/>
  <c r="AE571" i="1"/>
  <c r="AB599" i="14"/>
  <c r="AC599" i="14" s="1"/>
  <c r="AD563" i="1" s="1"/>
  <c r="AE563" i="1"/>
  <c r="AB591" i="14"/>
  <c r="AC591" i="14" s="1"/>
  <c r="AD555" i="1" s="1"/>
  <c r="AE555" i="1"/>
  <c r="AB583" i="14"/>
  <c r="AC583" i="14" s="1"/>
  <c r="AD547" i="1" s="1"/>
  <c r="AE547" i="1"/>
  <c r="AB575" i="14"/>
  <c r="AC575" i="14" s="1"/>
  <c r="AD539" i="1" s="1"/>
  <c r="AE539" i="1"/>
  <c r="AB567" i="14"/>
  <c r="AC567" i="14" s="1"/>
  <c r="AD531" i="1" s="1"/>
  <c r="AE531" i="1"/>
  <c r="AB559" i="14"/>
  <c r="AC559" i="14" s="1"/>
  <c r="AD523" i="1" s="1"/>
  <c r="AE523" i="1"/>
  <c r="AB543" i="14"/>
  <c r="AC543" i="14" s="1"/>
  <c r="AD512" i="1" s="1"/>
  <c r="AE512" i="1"/>
  <c r="AB535" i="14"/>
  <c r="AC535" i="14" s="1"/>
  <c r="AD504" i="1" s="1"/>
  <c r="AE504" i="1"/>
  <c r="AB527" i="14"/>
  <c r="AC527" i="14" s="1"/>
  <c r="AD496" i="1" s="1"/>
  <c r="AE496" i="1"/>
  <c r="AB519" i="14"/>
  <c r="AC519" i="14" s="1"/>
  <c r="AD488" i="1" s="1"/>
  <c r="AE488" i="1"/>
  <c r="AB511" i="14"/>
  <c r="AC511" i="14" s="1"/>
  <c r="AD480" i="1" s="1"/>
  <c r="AE480" i="1"/>
  <c r="AB503" i="14"/>
  <c r="AC503" i="14" s="1"/>
  <c r="AD472" i="1" s="1"/>
  <c r="AE472" i="1"/>
  <c r="AB495" i="14"/>
  <c r="AC495" i="14" s="1"/>
  <c r="AD464" i="1" s="1"/>
  <c r="AE464" i="1"/>
  <c r="AB487" i="14"/>
  <c r="AC487" i="14" s="1"/>
  <c r="AD456" i="1" s="1"/>
  <c r="AE456" i="1"/>
  <c r="AB479" i="14"/>
  <c r="AC479" i="14" s="1"/>
  <c r="AD448" i="1" s="1"/>
  <c r="AE448" i="1"/>
  <c r="AB471" i="14"/>
  <c r="AC471" i="14" s="1"/>
  <c r="AD440" i="1" s="1"/>
  <c r="AE440" i="1"/>
  <c r="AB463" i="14"/>
  <c r="AC463" i="14" s="1"/>
  <c r="AD432" i="1" s="1"/>
  <c r="AE432" i="1"/>
  <c r="AB455" i="14"/>
  <c r="AC455" i="14" s="1"/>
  <c r="AD424" i="1" s="1"/>
  <c r="AE424" i="1"/>
  <c r="AB447" i="14"/>
  <c r="AC447" i="14" s="1"/>
  <c r="AD416" i="1" s="1"/>
  <c r="AE416" i="1"/>
  <c r="AB439" i="14"/>
  <c r="AC439" i="14" s="1"/>
  <c r="AD408" i="1" s="1"/>
  <c r="AE408" i="1"/>
  <c r="AB431" i="14"/>
  <c r="AC431" i="14" s="1"/>
  <c r="AD400" i="1" s="1"/>
  <c r="AE400" i="1"/>
  <c r="AB423" i="14"/>
  <c r="AC423" i="14" s="1"/>
  <c r="AD392" i="1" s="1"/>
  <c r="AE392" i="1"/>
  <c r="AB415" i="14"/>
  <c r="AC415" i="14" s="1"/>
  <c r="AD384" i="1" s="1"/>
  <c r="AE384" i="1"/>
  <c r="AB407" i="14"/>
  <c r="AC407" i="14" s="1"/>
  <c r="AD376" i="1" s="1"/>
  <c r="AE376" i="1"/>
  <c r="AB399" i="14"/>
  <c r="AC399" i="14" s="1"/>
  <c r="AD368" i="1" s="1"/>
  <c r="AE368" i="1"/>
  <c r="AB391" i="14"/>
  <c r="AC391" i="14" s="1"/>
  <c r="AD360" i="1" s="1"/>
  <c r="AE360" i="1"/>
  <c r="AB383" i="14"/>
  <c r="AC383" i="14" s="1"/>
  <c r="AD352" i="1" s="1"/>
  <c r="AE352" i="1"/>
  <c r="AB375" i="14"/>
  <c r="AC375" i="14" s="1"/>
  <c r="AD344" i="1" s="1"/>
  <c r="AE344" i="1"/>
  <c r="AB367" i="14"/>
  <c r="AC367" i="14" s="1"/>
  <c r="AD336" i="1" s="1"/>
  <c r="AE336" i="1"/>
  <c r="AB359" i="14"/>
  <c r="AC359" i="14" s="1"/>
  <c r="AD328" i="1" s="1"/>
  <c r="AE328" i="1"/>
  <c r="AB351" i="14"/>
  <c r="AC351" i="14" s="1"/>
  <c r="AD320" i="1" s="1"/>
  <c r="AE320" i="1"/>
  <c r="AB343" i="14"/>
  <c r="AC343" i="14" s="1"/>
  <c r="AD312" i="1" s="1"/>
  <c r="AE312" i="1"/>
  <c r="AB335" i="14"/>
  <c r="AC335" i="14" s="1"/>
  <c r="AD304" i="1" s="1"/>
  <c r="AE304" i="1"/>
  <c r="AB327" i="14"/>
  <c r="AC327" i="14" s="1"/>
  <c r="AD296" i="1" s="1"/>
  <c r="AE296" i="1"/>
  <c r="AB319" i="14"/>
  <c r="AC319" i="14" s="1"/>
  <c r="AD288" i="1" s="1"/>
  <c r="AE288" i="1"/>
  <c r="AB311" i="14"/>
  <c r="AC311" i="14" s="1"/>
  <c r="AD280" i="1" s="1"/>
  <c r="AE280" i="1"/>
  <c r="AB303" i="14"/>
  <c r="AC303" i="14" s="1"/>
  <c r="AD272" i="1" s="1"/>
  <c r="AE272" i="1"/>
  <c r="AB295" i="14"/>
  <c r="AC295" i="14" s="1"/>
  <c r="AD264" i="1" s="1"/>
  <c r="AE264" i="1"/>
  <c r="AB287" i="14"/>
  <c r="AC287" i="14" s="1"/>
  <c r="AD256" i="1" s="1"/>
  <c r="AE256" i="1"/>
  <c r="AB279" i="14"/>
  <c r="AC279" i="14" s="1"/>
  <c r="AD248" i="1" s="1"/>
  <c r="AE248" i="1"/>
  <c r="AB271" i="14"/>
  <c r="AC271" i="14" s="1"/>
  <c r="AD240" i="1" s="1"/>
  <c r="AE240" i="1"/>
  <c r="AB263" i="14"/>
  <c r="AC263" i="14" s="1"/>
  <c r="AD232" i="1" s="1"/>
  <c r="AE232" i="1"/>
  <c r="AB255" i="14"/>
  <c r="AC255" i="14" s="1"/>
  <c r="AD224" i="1" s="1"/>
  <c r="AE224" i="1"/>
  <c r="AB247" i="14"/>
  <c r="AC247" i="14" s="1"/>
  <c r="AD216" i="1" s="1"/>
  <c r="AE216" i="1"/>
  <c r="AB239" i="14"/>
  <c r="AC239" i="14" s="1"/>
  <c r="AD208" i="1" s="1"/>
  <c r="AE208" i="1"/>
  <c r="AB231" i="14"/>
  <c r="AC231" i="14" s="1"/>
  <c r="AD200" i="1" s="1"/>
  <c r="AE200" i="1"/>
  <c r="AB223" i="14"/>
  <c r="AC223" i="14" s="1"/>
  <c r="AD192" i="1" s="1"/>
  <c r="AE192" i="1"/>
  <c r="AB215" i="14"/>
  <c r="AC215" i="14" s="1"/>
  <c r="AD184" i="1" s="1"/>
  <c r="AE184" i="1"/>
  <c r="AB207" i="14"/>
  <c r="AC207" i="14" s="1"/>
  <c r="AD176" i="1" s="1"/>
  <c r="AE176" i="1"/>
  <c r="AB199" i="14"/>
  <c r="AC199" i="14" s="1"/>
  <c r="AD168" i="1" s="1"/>
  <c r="AE168" i="1"/>
  <c r="AB3144" i="14"/>
  <c r="AC3144" i="14" s="1"/>
  <c r="AD3108" i="1" s="1"/>
  <c r="AE3108" i="1"/>
  <c r="AB3134" i="14"/>
  <c r="AC3134" i="14" s="1"/>
  <c r="AD3098" i="1" s="1"/>
  <c r="AE3098" i="1"/>
  <c r="AB3094" i="14"/>
  <c r="AC3094" i="14" s="1"/>
  <c r="AD3058" i="1" s="1"/>
  <c r="AE3058" i="1"/>
  <c r="AB3070" i="14"/>
  <c r="AC3070" i="14" s="1"/>
  <c r="AD3034" i="1" s="1"/>
  <c r="AE3034" i="1"/>
  <c r="AB3030" i="14"/>
  <c r="AC3030" i="14" s="1"/>
  <c r="AD2994" i="1" s="1"/>
  <c r="AE2994" i="1"/>
  <c r="AB2982" i="14"/>
  <c r="AC2982" i="14" s="1"/>
  <c r="AD2946" i="1" s="1"/>
  <c r="AE2946" i="1"/>
  <c r="AB2942" i="14"/>
  <c r="AC2942" i="14" s="1"/>
  <c r="AD2906" i="1" s="1"/>
  <c r="AE2906" i="1"/>
  <c r="AB2918" i="14"/>
  <c r="AC2918" i="14" s="1"/>
  <c r="AD2882" i="1" s="1"/>
  <c r="AE2882" i="1"/>
  <c r="AB2886" i="14"/>
  <c r="AC2886" i="14" s="1"/>
  <c r="AD2850" i="1" s="1"/>
  <c r="AE2850" i="1"/>
  <c r="AB2854" i="14"/>
  <c r="AC2854" i="14" s="1"/>
  <c r="AD2818" i="1" s="1"/>
  <c r="AE2818" i="1"/>
  <c r="AB2822" i="14"/>
  <c r="AC2822" i="14" s="1"/>
  <c r="AD2786" i="1" s="1"/>
  <c r="AE2786" i="1"/>
  <c r="AB2790" i="14"/>
  <c r="AC2790" i="14" s="1"/>
  <c r="AD2754" i="1" s="1"/>
  <c r="AE2754" i="1"/>
  <c r="AB2758" i="14"/>
  <c r="AC2758" i="14" s="1"/>
  <c r="AD2722" i="1" s="1"/>
  <c r="AE2722" i="1"/>
  <c r="AB2718" i="14"/>
  <c r="AC2718" i="14" s="1"/>
  <c r="AD2682" i="1" s="1"/>
  <c r="AE2682" i="1"/>
  <c r="AB2694" i="14"/>
  <c r="AC2694" i="14" s="1"/>
  <c r="AD2658" i="1" s="1"/>
  <c r="AE2658" i="1"/>
  <c r="AB2662" i="14"/>
  <c r="AC2662" i="14" s="1"/>
  <c r="AD2626" i="1" s="1"/>
  <c r="AE2626" i="1"/>
  <c r="AB2630" i="14"/>
  <c r="AC2630" i="14" s="1"/>
  <c r="AD2594" i="1" s="1"/>
  <c r="AE2594" i="1"/>
  <c r="AB2598" i="14"/>
  <c r="AC2598" i="14" s="1"/>
  <c r="AD2562" i="1" s="1"/>
  <c r="AE2562" i="1"/>
  <c r="AB2566" i="14"/>
  <c r="AC2566" i="14" s="1"/>
  <c r="AD2530" i="1" s="1"/>
  <c r="AE2530" i="1"/>
  <c r="AB2534" i="14"/>
  <c r="AC2534" i="14" s="1"/>
  <c r="AD2498" i="1" s="1"/>
  <c r="AE2498" i="1"/>
  <c r="AB2494" i="14"/>
  <c r="AC2494" i="14" s="1"/>
  <c r="AD2458" i="1" s="1"/>
  <c r="AE2458" i="1"/>
  <c r="AB2454" i="14"/>
  <c r="AC2454" i="14" s="1"/>
  <c r="AD2418" i="1" s="1"/>
  <c r="AE2418" i="1"/>
  <c r="AB3125" i="14"/>
  <c r="AC3125" i="14" s="1"/>
  <c r="AD3089" i="1" s="1"/>
  <c r="AE3089" i="1"/>
  <c r="AB3117" i="14"/>
  <c r="AC3117" i="14" s="1"/>
  <c r="AD3081" i="1" s="1"/>
  <c r="AE3081" i="1"/>
  <c r="AB3109" i="14"/>
  <c r="AC3109" i="14" s="1"/>
  <c r="AD3073" i="1" s="1"/>
  <c r="AE3073" i="1"/>
  <c r="AB3101" i="14"/>
  <c r="AC3101" i="14" s="1"/>
  <c r="AD3065" i="1" s="1"/>
  <c r="AE3065" i="1"/>
  <c r="AB3093" i="14"/>
  <c r="AC3093" i="14" s="1"/>
  <c r="AD3057" i="1" s="1"/>
  <c r="AE3057" i="1"/>
  <c r="AB3085" i="14"/>
  <c r="AC3085" i="14" s="1"/>
  <c r="AD3049" i="1" s="1"/>
  <c r="AE3049" i="1"/>
  <c r="AB3077" i="14"/>
  <c r="AC3077" i="14" s="1"/>
  <c r="AD3041" i="1" s="1"/>
  <c r="AE3041" i="1"/>
  <c r="AB3069" i="14"/>
  <c r="AC3069" i="14" s="1"/>
  <c r="AD3033" i="1" s="1"/>
  <c r="AE3033" i="1"/>
  <c r="AB3061" i="14"/>
  <c r="AC3061" i="14" s="1"/>
  <c r="AD3025" i="1" s="1"/>
  <c r="AE3025" i="1"/>
  <c r="AB3053" i="14"/>
  <c r="AC3053" i="14" s="1"/>
  <c r="AD3017" i="1" s="1"/>
  <c r="AE3017" i="1"/>
  <c r="AB3045" i="14"/>
  <c r="AC3045" i="14" s="1"/>
  <c r="AD3009" i="1" s="1"/>
  <c r="AE3009" i="1"/>
  <c r="AB3037" i="14"/>
  <c r="AC3037" i="14" s="1"/>
  <c r="AD3001" i="1" s="1"/>
  <c r="AE3001" i="1"/>
  <c r="AB3029" i="14"/>
  <c r="AC3029" i="14" s="1"/>
  <c r="AD2993" i="1" s="1"/>
  <c r="AE2993" i="1"/>
  <c r="AB3021" i="14"/>
  <c r="AC3021" i="14" s="1"/>
  <c r="AD2985" i="1" s="1"/>
  <c r="AE2985" i="1"/>
  <c r="AB3013" i="14"/>
  <c r="AC3013" i="14" s="1"/>
  <c r="AD2977" i="1" s="1"/>
  <c r="AE2977" i="1"/>
  <c r="AB3005" i="14"/>
  <c r="AC3005" i="14" s="1"/>
  <c r="AD2969" i="1" s="1"/>
  <c r="AE2969" i="1"/>
  <c r="AB2997" i="14"/>
  <c r="AC2997" i="14" s="1"/>
  <c r="AD2961" i="1" s="1"/>
  <c r="AE2961" i="1"/>
  <c r="AB2989" i="14"/>
  <c r="AC2989" i="14" s="1"/>
  <c r="AD2953" i="1" s="1"/>
  <c r="AE2953" i="1"/>
  <c r="AB2981" i="14"/>
  <c r="AC2981" i="14" s="1"/>
  <c r="AD2945" i="1" s="1"/>
  <c r="AE2945" i="1"/>
  <c r="AB2973" i="14"/>
  <c r="AC2973" i="14" s="1"/>
  <c r="AD2937" i="1" s="1"/>
  <c r="AE2937" i="1"/>
  <c r="AB2965" i="14"/>
  <c r="AC2965" i="14" s="1"/>
  <c r="AD2929" i="1" s="1"/>
  <c r="AE2929" i="1"/>
  <c r="AB2957" i="14"/>
  <c r="AC2957" i="14" s="1"/>
  <c r="AD2921" i="1" s="1"/>
  <c r="AE2921" i="1"/>
  <c r="AB2949" i="14"/>
  <c r="AC2949" i="14" s="1"/>
  <c r="AD2913" i="1" s="1"/>
  <c r="AE2913" i="1"/>
  <c r="AB2941" i="14"/>
  <c r="AC2941" i="14" s="1"/>
  <c r="AD2905" i="1" s="1"/>
  <c r="AE2905" i="1"/>
  <c r="AB2933" i="14"/>
  <c r="AC2933" i="14" s="1"/>
  <c r="AD2897" i="1" s="1"/>
  <c r="AE2897" i="1"/>
  <c r="AB2925" i="14"/>
  <c r="AC2925" i="14" s="1"/>
  <c r="AD2889" i="1" s="1"/>
  <c r="AE2889" i="1"/>
  <c r="AB2917" i="14"/>
  <c r="AC2917" i="14" s="1"/>
  <c r="AD2881" i="1" s="1"/>
  <c r="AE2881" i="1"/>
  <c r="AB2909" i="14"/>
  <c r="AC2909" i="14" s="1"/>
  <c r="AD2873" i="1" s="1"/>
  <c r="AE2873" i="1"/>
  <c r="AB2901" i="14"/>
  <c r="AC2901" i="14" s="1"/>
  <c r="AD2865" i="1" s="1"/>
  <c r="AE2865" i="1"/>
  <c r="AB2893" i="14"/>
  <c r="AC2893" i="14" s="1"/>
  <c r="AD2857" i="1" s="1"/>
  <c r="AE2857" i="1"/>
  <c r="AB2885" i="14"/>
  <c r="AC2885" i="14" s="1"/>
  <c r="AD2849" i="1" s="1"/>
  <c r="AE2849" i="1"/>
  <c r="AB2877" i="14"/>
  <c r="AC2877" i="14" s="1"/>
  <c r="AD2841" i="1" s="1"/>
  <c r="AE2841" i="1"/>
  <c r="AB2869" i="14"/>
  <c r="AC2869" i="14" s="1"/>
  <c r="AD2833" i="1" s="1"/>
  <c r="AE2833" i="1"/>
  <c r="AB2861" i="14"/>
  <c r="AC2861" i="14" s="1"/>
  <c r="AD2825" i="1" s="1"/>
  <c r="AE2825" i="1"/>
  <c r="AB2853" i="14"/>
  <c r="AC2853" i="14" s="1"/>
  <c r="AD2817" i="1" s="1"/>
  <c r="AE2817" i="1"/>
  <c r="AB2845" i="14"/>
  <c r="AC2845" i="14" s="1"/>
  <c r="AD2809" i="1" s="1"/>
  <c r="AE2809" i="1"/>
  <c r="AB2837" i="14"/>
  <c r="AC2837" i="14" s="1"/>
  <c r="AD2801" i="1" s="1"/>
  <c r="AE2801" i="1"/>
  <c r="AB2829" i="14"/>
  <c r="AC2829" i="14" s="1"/>
  <c r="AD2793" i="1" s="1"/>
  <c r="AE2793" i="1"/>
  <c r="AB2821" i="14"/>
  <c r="AC2821" i="14" s="1"/>
  <c r="AD2785" i="1" s="1"/>
  <c r="AE2785" i="1"/>
  <c r="AB2813" i="14"/>
  <c r="AC2813" i="14" s="1"/>
  <c r="AD2777" i="1" s="1"/>
  <c r="AE2777" i="1"/>
  <c r="AB2805" i="14"/>
  <c r="AC2805" i="14" s="1"/>
  <c r="AD2769" i="1" s="1"/>
  <c r="AE2769" i="1"/>
  <c r="AB2797" i="14"/>
  <c r="AC2797" i="14" s="1"/>
  <c r="AD2761" i="1" s="1"/>
  <c r="AE2761" i="1"/>
  <c r="AB2789" i="14"/>
  <c r="AC2789" i="14" s="1"/>
  <c r="AD2753" i="1" s="1"/>
  <c r="AE2753" i="1"/>
  <c r="AB2781" i="14"/>
  <c r="AC2781" i="14" s="1"/>
  <c r="AD2745" i="1" s="1"/>
  <c r="AE2745" i="1"/>
  <c r="AB2773" i="14"/>
  <c r="AC2773" i="14" s="1"/>
  <c r="AD2737" i="1" s="1"/>
  <c r="AE2737" i="1"/>
  <c r="AB2765" i="14"/>
  <c r="AC2765" i="14" s="1"/>
  <c r="AD2729" i="1" s="1"/>
  <c r="AE2729" i="1"/>
  <c r="AB2757" i="14"/>
  <c r="AC2757" i="14" s="1"/>
  <c r="AD2721" i="1" s="1"/>
  <c r="AE2721" i="1"/>
  <c r="AB2749" i="14"/>
  <c r="AC2749" i="14" s="1"/>
  <c r="AD2713" i="1" s="1"/>
  <c r="AE2713" i="1"/>
  <c r="AB2741" i="14"/>
  <c r="AC2741" i="14" s="1"/>
  <c r="AD2705" i="1" s="1"/>
  <c r="AE2705" i="1"/>
  <c r="AB2733" i="14"/>
  <c r="AC2733" i="14" s="1"/>
  <c r="AD2697" i="1" s="1"/>
  <c r="AE2697" i="1"/>
  <c r="AB2725" i="14"/>
  <c r="AC2725" i="14" s="1"/>
  <c r="AD2689" i="1" s="1"/>
  <c r="AE2689" i="1"/>
  <c r="AB2717" i="14"/>
  <c r="AC2717" i="14" s="1"/>
  <c r="AD2681" i="1" s="1"/>
  <c r="AE2681" i="1"/>
  <c r="AB2709" i="14"/>
  <c r="AC2709" i="14" s="1"/>
  <c r="AD2673" i="1" s="1"/>
  <c r="AE2673" i="1"/>
  <c r="AB2701" i="14"/>
  <c r="AC2701" i="14" s="1"/>
  <c r="AD2665" i="1" s="1"/>
  <c r="AE2665" i="1"/>
  <c r="AB2693" i="14"/>
  <c r="AC2693" i="14" s="1"/>
  <c r="AD2657" i="1" s="1"/>
  <c r="AE2657" i="1"/>
  <c r="AB2685" i="14"/>
  <c r="AC2685" i="14" s="1"/>
  <c r="AD2649" i="1" s="1"/>
  <c r="AE2649" i="1"/>
  <c r="AB2677" i="14"/>
  <c r="AC2677" i="14" s="1"/>
  <c r="AD2641" i="1" s="1"/>
  <c r="AE2641" i="1"/>
  <c r="AB2669" i="14"/>
  <c r="AC2669" i="14" s="1"/>
  <c r="AD2633" i="1" s="1"/>
  <c r="AE2633" i="1"/>
  <c r="AB2661" i="14"/>
  <c r="AC2661" i="14" s="1"/>
  <c r="AD2625" i="1" s="1"/>
  <c r="AE2625" i="1"/>
  <c r="AB2653" i="14"/>
  <c r="AC2653" i="14" s="1"/>
  <c r="AD2617" i="1" s="1"/>
  <c r="AE2617" i="1"/>
  <c r="AB2645" i="14"/>
  <c r="AC2645" i="14" s="1"/>
  <c r="AD2609" i="1" s="1"/>
  <c r="AE2609" i="1"/>
  <c r="AB2637" i="14"/>
  <c r="AC2637" i="14" s="1"/>
  <c r="AD2601" i="1" s="1"/>
  <c r="AE2601" i="1"/>
  <c r="AB2629" i="14"/>
  <c r="AC2629" i="14" s="1"/>
  <c r="AD2593" i="1" s="1"/>
  <c r="AE2593" i="1"/>
  <c r="AB2621" i="14"/>
  <c r="AC2621" i="14" s="1"/>
  <c r="AD2585" i="1" s="1"/>
  <c r="AE2585" i="1"/>
  <c r="AB2613" i="14"/>
  <c r="AC2613" i="14" s="1"/>
  <c r="AD2577" i="1" s="1"/>
  <c r="AE2577" i="1"/>
  <c r="AB2605" i="14"/>
  <c r="AC2605" i="14" s="1"/>
  <c r="AD2569" i="1" s="1"/>
  <c r="AE2569" i="1"/>
  <c r="AB2597" i="14"/>
  <c r="AC2597" i="14" s="1"/>
  <c r="AD2561" i="1" s="1"/>
  <c r="AE2561" i="1"/>
  <c r="AB2589" i="14"/>
  <c r="AC2589" i="14" s="1"/>
  <c r="AD2553" i="1" s="1"/>
  <c r="AE2553" i="1"/>
  <c r="AB2581" i="14"/>
  <c r="AC2581" i="14" s="1"/>
  <c r="AD2545" i="1" s="1"/>
  <c r="AE2545" i="1"/>
  <c r="AB2573" i="14"/>
  <c r="AC2573" i="14" s="1"/>
  <c r="AD2537" i="1" s="1"/>
  <c r="AE2537" i="1"/>
  <c r="AB2565" i="14"/>
  <c r="AC2565" i="14" s="1"/>
  <c r="AD2529" i="1" s="1"/>
  <c r="AE2529" i="1"/>
  <c r="AB2557" i="14"/>
  <c r="AC2557" i="14" s="1"/>
  <c r="AD2521" i="1" s="1"/>
  <c r="AE2521" i="1"/>
  <c r="AB2549" i="14"/>
  <c r="AC2549" i="14" s="1"/>
  <c r="AD2513" i="1" s="1"/>
  <c r="AE2513" i="1"/>
  <c r="AB2541" i="14"/>
  <c r="AC2541" i="14" s="1"/>
  <c r="AD2505" i="1" s="1"/>
  <c r="AE2505" i="1"/>
  <c r="AB2533" i="14"/>
  <c r="AC2533" i="14" s="1"/>
  <c r="AD2497" i="1" s="1"/>
  <c r="AE2497" i="1"/>
  <c r="AB2525" i="14"/>
  <c r="AC2525" i="14" s="1"/>
  <c r="AD2489" i="1" s="1"/>
  <c r="AE2489" i="1"/>
  <c r="AB2517" i="14"/>
  <c r="AC2517" i="14" s="1"/>
  <c r="AD2481" i="1" s="1"/>
  <c r="AE2481" i="1"/>
  <c r="AB2509" i="14"/>
  <c r="AC2509" i="14" s="1"/>
  <c r="AD2473" i="1" s="1"/>
  <c r="AE2473" i="1"/>
  <c r="AB2501" i="14"/>
  <c r="AC2501" i="14" s="1"/>
  <c r="AD2465" i="1" s="1"/>
  <c r="AE2465" i="1"/>
  <c r="AB2493" i="14"/>
  <c r="AC2493" i="14" s="1"/>
  <c r="AD2457" i="1" s="1"/>
  <c r="AE2457" i="1"/>
  <c r="AB2485" i="14"/>
  <c r="AC2485" i="14" s="1"/>
  <c r="AD2449" i="1" s="1"/>
  <c r="AE2449" i="1"/>
  <c r="AB2477" i="14"/>
  <c r="AC2477" i="14" s="1"/>
  <c r="AD2441" i="1" s="1"/>
  <c r="AE2441" i="1"/>
  <c r="AB2469" i="14"/>
  <c r="AC2469" i="14" s="1"/>
  <c r="AD2433" i="1" s="1"/>
  <c r="AE2433" i="1"/>
  <c r="AB2461" i="14"/>
  <c r="AC2461" i="14" s="1"/>
  <c r="AD2425" i="1" s="1"/>
  <c r="AE2425" i="1"/>
  <c r="AB2453" i="14"/>
  <c r="AC2453" i="14" s="1"/>
  <c r="AD2417" i="1" s="1"/>
  <c r="AE2417" i="1"/>
  <c r="AB2445" i="14"/>
  <c r="AC2445" i="14" s="1"/>
  <c r="AD2409" i="1" s="1"/>
  <c r="AE2409" i="1"/>
  <c r="AB2437" i="14"/>
  <c r="AC2437" i="14" s="1"/>
  <c r="AD2401" i="1" s="1"/>
  <c r="AE2401" i="1"/>
  <c r="AB2429" i="14"/>
  <c r="AC2429" i="14" s="1"/>
  <c r="AD2393" i="1" s="1"/>
  <c r="AE2393" i="1"/>
  <c r="AB3119" i="14"/>
  <c r="AC3119" i="14" s="1"/>
  <c r="AD3083" i="1" s="1"/>
  <c r="AE3083" i="1"/>
  <c r="AB3118" i="14"/>
  <c r="AC3118" i="14" s="1"/>
  <c r="AD3082" i="1" s="1"/>
  <c r="AE3082" i="1"/>
  <c r="AB3078" i="14"/>
  <c r="AC3078" i="14" s="1"/>
  <c r="AD3042" i="1" s="1"/>
  <c r="AE3042" i="1"/>
  <c r="AB3038" i="14"/>
  <c r="AC3038" i="14" s="1"/>
  <c r="AD3002" i="1" s="1"/>
  <c r="AE3002" i="1"/>
  <c r="AB2998" i="14"/>
  <c r="AC2998" i="14" s="1"/>
  <c r="AD2962" i="1" s="1"/>
  <c r="AE2962" i="1"/>
  <c r="AB2958" i="14"/>
  <c r="AC2958" i="14" s="1"/>
  <c r="AD2922" i="1" s="1"/>
  <c r="AE2922" i="1"/>
  <c r="AB2926" i="14"/>
  <c r="AC2926" i="14" s="1"/>
  <c r="AD2890" i="1" s="1"/>
  <c r="AE2890" i="1"/>
  <c r="AB2894" i="14"/>
  <c r="AC2894" i="14" s="1"/>
  <c r="AD2858" i="1" s="1"/>
  <c r="AE2858" i="1"/>
  <c r="AB2862" i="14"/>
  <c r="AC2862" i="14" s="1"/>
  <c r="AD2826" i="1" s="1"/>
  <c r="AE2826" i="1"/>
  <c r="AB2830" i="14"/>
  <c r="AC2830" i="14" s="1"/>
  <c r="AD2794" i="1" s="1"/>
  <c r="AE2794" i="1"/>
  <c r="AB2798" i="14"/>
  <c r="AC2798" i="14" s="1"/>
  <c r="AD2762" i="1" s="1"/>
  <c r="AE2762" i="1"/>
  <c r="AB2766" i="14"/>
  <c r="AC2766" i="14" s="1"/>
  <c r="AD2730" i="1" s="1"/>
  <c r="AE2730" i="1"/>
  <c r="AB2726" i="14"/>
  <c r="AC2726" i="14" s="1"/>
  <c r="AD2690" i="1" s="1"/>
  <c r="AE2690" i="1"/>
  <c r="AB2686" i="14"/>
  <c r="AC2686" i="14" s="1"/>
  <c r="AD2650" i="1" s="1"/>
  <c r="AE2650" i="1"/>
  <c r="AB2654" i="14"/>
  <c r="AC2654" i="14" s="1"/>
  <c r="AD2618" i="1" s="1"/>
  <c r="AE2618" i="1"/>
  <c r="AB2614" i="14"/>
  <c r="AC2614" i="14" s="1"/>
  <c r="AD2578" i="1" s="1"/>
  <c r="AE2578" i="1"/>
  <c r="AB2582" i="14"/>
  <c r="AC2582" i="14" s="1"/>
  <c r="AD2546" i="1" s="1"/>
  <c r="AE2546" i="1"/>
  <c r="AB2550" i="14"/>
  <c r="AC2550" i="14" s="1"/>
  <c r="AD2514" i="1" s="1"/>
  <c r="AE2514" i="1"/>
  <c r="AB2518" i="14"/>
  <c r="AC2518" i="14" s="1"/>
  <c r="AD2482" i="1" s="1"/>
  <c r="AE2482" i="1"/>
  <c r="AB2486" i="14"/>
  <c r="AC2486" i="14" s="1"/>
  <c r="AD2450" i="1" s="1"/>
  <c r="AE2450" i="1"/>
  <c r="AB2462" i="14"/>
  <c r="AC2462" i="14" s="1"/>
  <c r="AD2426" i="1" s="1"/>
  <c r="AE2426" i="1"/>
  <c r="AB2438" i="14"/>
  <c r="AC2438" i="14" s="1"/>
  <c r="AD2402" i="1" s="1"/>
  <c r="AE2402" i="1"/>
  <c r="AB3141" i="14"/>
  <c r="AC3141" i="14" s="1"/>
  <c r="AD3105" i="1" s="1"/>
  <c r="AE3105" i="1"/>
  <c r="AB3140" i="14"/>
  <c r="AC3140" i="14" s="1"/>
  <c r="AD3104" i="1" s="1"/>
  <c r="AE3104" i="1"/>
  <c r="AB3132" i="14"/>
  <c r="AC3132" i="14" s="1"/>
  <c r="AD3096" i="1" s="1"/>
  <c r="AE3096" i="1"/>
  <c r="AB3124" i="14"/>
  <c r="AC3124" i="14" s="1"/>
  <c r="AD3088" i="1" s="1"/>
  <c r="AE3088" i="1"/>
  <c r="AB3116" i="14"/>
  <c r="AC3116" i="14" s="1"/>
  <c r="AD3080" i="1" s="1"/>
  <c r="AE3080" i="1"/>
  <c r="AB3108" i="14"/>
  <c r="AC3108" i="14" s="1"/>
  <c r="AD3072" i="1" s="1"/>
  <c r="AE3072" i="1"/>
  <c r="AB3100" i="14"/>
  <c r="AC3100" i="14" s="1"/>
  <c r="AD3064" i="1" s="1"/>
  <c r="AE3064" i="1"/>
  <c r="AB3092" i="14"/>
  <c r="AC3092" i="14" s="1"/>
  <c r="AD3056" i="1" s="1"/>
  <c r="AE3056" i="1"/>
  <c r="AB3084" i="14"/>
  <c r="AC3084" i="14" s="1"/>
  <c r="AD3048" i="1" s="1"/>
  <c r="AE3048" i="1"/>
  <c r="AB3076" i="14"/>
  <c r="AC3076" i="14" s="1"/>
  <c r="AD3040" i="1" s="1"/>
  <c r="AE3040" i="1"/>
  <c r="AB3068" i="14"/>
  <c r="AC3068" i="14" s="1"/>
  <c r="AD3032" i="1" s="1"/>
  <c r="AE3032" i="1"/>
  <c r="AB3060" i="14"/>
  <c r="AC3060" i="14" s="1"/>
  <c r="AD3024" i="1" s="1"/>
  <c r="AE3024" i="1"/>
  <c r="AB3052" i="14"/>
  <c r="AC3052" i="14" s="1"/>
  <c r="AD3016" i="1" s="1"/>
  <c r="AE3016" i="1"/>
  <c r="AB3044" i="14"/>
  <c r="AC3044" i="14" s="1"/>
  <c r="AD3008" i="1" s="1"/>
  <c r="AE3008" i="1"/>
  <c r="AB3036" i="14"/>
  <c r="AC3036" i="14" s="1"/>
  <c r="AD3000" i="1" s="1"/>
  <c r="AE3000" i="1"/>
  <c r="AB3028" i="14"/>
  <c r="AC3028" i="14" s="1"/>
  <c r="AD2992" i="1" s="1"/>
  <c r="AE2992" i="1"/>
  <c r="AB3020" i="14"/>
  <c r="AC3020" i="14" s="1"/>
  <c r="AD2984" i="1" s="1"/>
  <c r="AE2984" i="1"/>
  <c r="AB3012" i="14"/>
  <c r="AC3012" i="14" s="1"/>
  <c r="AD2976" i="1" s="1"/>
  <c r="AE2976" i="1"/>
  <c r="AB3004" i="14"/>
  <c r="AC3004" i="14" s="1"/>
  <c r="AD2968" i="1" s="1"/>
  <c r="AE2968" i="1"/>
  <c r="AB2996" i="14"/>
  <c r="AC2996" i="14" s="1"/>
  <c r="AD2960" i="1" s="1"/>
  <c r="AE2960" i="1"/>
  <c r="AB2988" i="14"/>
  <c r="AC2988" i="14" s="1"/>
  <c r="AD2952" i="1" s="1"/>
  <c r="AE2952" i="1"/>
  <c r="AB2980" i="14"/>
  <c r="AC2980" i="14" s="1"/>
  <c r="AD2944" i="1" s="1"/>
  <c r="AE2944" i="1"/>
  <c r="AB2972" i="14"/>
  <c r="AC2972" i="14" s="1"/>
  <c r="AD2936" i="1" s="1"/>
  <c r="AE2936" i="1"/>
  <c r="AB2964" i="14"/>
  <c r="AC2964" i="14" s="1"/>
  <c r="AD2928" i="1" s="1"/>
  <c r="AE2928" i="1"/>
  <c r="AB2956" i="14"/>
  <c r="AC2956" i="14" s="1"/>
  <c r="AD2920" i="1" s="1"/>
  <c r="AE2920" i="1"/>
  <c r="AB2948" i="14"/>
  <c r="AC2948" i="14" s="1"/>
  <c r="AD2912" i="1" s="1"/>
  <c r="AE2912" i="1"/>
  <c r="AB2940" i="14"/>
  <c r="AC2940" i="14" s="1"/>
  <c r="AD2904" i="1" s="1"/>
  <c r="AE2904" i="1"/>
  <c r="AB2932" i="14"/>
  <c r="AC2932" i="14" s="1"/>
  <c r="AD2896" i="1" s="1"/>
  <c r="AE2896" i="1"/>
  <c r="AB2924" i="14"/>
  <c r="AC2924" i="14" s="1"/>
  <c r="AD2888" i="1" s="1"/>
  <c r="AE2888" i="1"/>
  <c r="AB2916" i="14"/>
  <c r="AC2916" i="14" s="1"/>
  <c r="AD2880" i="1" s="1"/>
  <c r="AE2880" i="1"/>
  <c r="AB2908" i="14"/>
  <c r="AC2908" i="14" s="1"/>
  <c r="AD2872" i="1" s="1"/>
  <c r="AE2872" i="1"/>
  <c r="AB2900" i="14"/>
  <c r="AC2900" i="14" s="1"/>
  <c r="AD2864" i="1" s="1"/>
  <c r="AE2864" i="1"/>
  <c r="AB2892" i="14"/>
  <c r="AC2892" i="14" s="1"/>
  <c r="AD2856" i="1" s="1"/>
  <c r="AE2856" i="1"/>
  <c r="AB2884" i="14"/>
  <c r="AC2884" i="14" s="1"/>
  <c r="AD2848" i="1" s="1"/>
  <c r="AE2848" i="1"/>
  <c r="AB2876" i="14"/>
  <c r="AC2876" i="14" s="1"/>
  <c r="AD2840" i="1" s="1"/>
  <c r="AE2840" i="1"/>
  <c r="AB2868" i="14"/>
  <c r="AC2868" i="14" s="1"/>
  <c r="AD2832" i="1" s="1"/>
  <c r="AE2832" i="1"/>
  <c r="AB2860" i="14"/>
  <c r="AC2860" i="14" s="1"/>
  <c r="AD2824" i="1" s="1"/>
  <c r="AE2824" i="1"/>
  <c r="AB2852" i="14"/>
  <c r="AC2852" i="14" s="1"/>
  <c r="AD2816" i="1" s="1"/>
  <c r="AE2816" i="1"/>
  <c r="AB2844" i="14"/>
  <c r="AC2844" i="14" s="1"/>
  <c r="AD2808" i="1" s="1"/>
  <c r="AE2808" i="1"/>
  <c r="AB2836" i="14"/>
  <c r="AC2836" i="14" s="1"/>
  <c r="AD2800" i="1" s="1"/>
  <c r="AE2800" i="1"/>
  <c r="AB2828" i="14"/>
  <c r="AC2828" i="14" s="1"/>
  <c r="AD2792" i="1" s="1"/>
  <c r="AE2792" i="1"/>
  <c r="AB2820" i="14"/>
  <c r="AC2820" i="14" s="1"/>
  <c r="AD2784" i="1" s="1"/>
  <c r="AE2784" i="1"/>
  <c r="AB2812" i="14"/>
  <c r="AC2812" i="14" s="1"/>
  <c r="AD2776" i="1" s="1"/>
  <c r="AE2776" i="1"/>
  <c r="AB2804" i="14"/>
  <c r="AC2804" i="14" s="1"/>
  <c r="AD2768" i="1" s="1"/>
  <c r="AE2768" i="1"/>
  <c r="AB2796" i="14"/>
  <c r="AC2796" i="14" s="1"/>
  <c r="AD2760" i="1" s="1"/>
  <c r="AE2760" i="1"/>
  <c r="AB2788" i="14"/>
  <c r="AC2788" i="14" s="1"/>
  <c r="AD2752" i="1" s="1"/>
  <c r="AE2752" i="1"/>
  <c r="AB2780" i="14"/>
  <c r="AC2780" i="14" s="1"/>
  <c r="AD2744" i="1" s="1"/>
  <c r="AE2744" i="1"/>
  <c r="AB2772" i="14"/>
  <c r="AC2772" i="14" s="1"/>
  <c r="AD2736" i="1" s="1"/>
  <c r="AE2736" i="1"/>
  <c r="AB2764" i="14"/>
  <c r="AC2764" i="14" s="1"/>
  <c r="AD2728" i="1" s="1"/>
  <c r="AE2728" i="1"/>
  <c r="AB2756" i="14"/>
  <c r="AC2756" i="14" s="1"/>
  <c r="AD2720" i="1" s="1"/>
  <c r="AE2720" i="1"/>
  <c r="AB2748" i="14"/>
  <c r="AC2748" i="14" s="1"/>
  <c r="AD2712" i="1" s="1"/>
  <c r="AE2712" i="1"/>
  <c r="AB2740" i="14"/>
  <c r="AC2740" i="14" s="1"/>
  <c r="AD2704" i="1" s="1"/>
  <c r="AE2704" i="1"/>
  <c r="AB2732" i="14"/>
  <c r="AC2732" i="14" s="1"/>
  <c r="AD2696" i="1" s="1"/>
  <c r="AE2696" i="1"/>
  <c r="AB2724" i="14"/>
  <c r="AC2724" i="14" s="1"/>
  <c r="AD2688" i="1" s="1"/>
  <c r="AE2688" i="1"/>
  <c r="AB2716" i="14"/>
  <c r="AC2716" i="14" s="1"/>
  <c r="AD2680" i="1" s="1"/>
  <c r="AE2680" i="1"/>
  <c r="AB2708" i="14"/>
  <c r="AC2708" i="14" s="1"/>
  <c r="AD2672" i="1" s="1"/>
  <c r="AE2672" i="1"/>
  <c r="AB2700" i="14"/>
  <c r="AC2700" i="14" s="1"/>
  <c r="AD2664" i="1" s="1"/>
  <c r="AE2664" i="1"/>
  <c r="AB2692" i="14"/>
  <c r="AC2692" i="14" s="1"/>
  <c r="AD2656" i="1" s="1"/>
  <c r="AE2656" i="1"/>
  <c r="AB2684" i="14"/>
  <c r="AC2684" i="14" s="1"/>
  <c r="AD2648" i="1" s="1"/>
  <c r="AE2648" i="1"/>
  <c r="AB2676" i="14"/>
  <c r="AC2676" i="14" s="1"/>
  <c r="AD2640" i="1" s="1"/>
  <c r="AE2640" i="1"/>
  <c r="AB2668" i="14"/>
  <c r="AC2668" i="14" s="1"/>
  <c r="AD2632" i="1" s="1"/>
  <c r="AE2632" i="1"/>
  <c r="AB2660" i="14"/>
  <c r="AC2660" i="14" s="1"/>
  <c r="AD2624" i="1" s="1"/>
  <c r="AE2624" i="1"/>
  <c r="AB2652" i="14"/>
  <c r="AC2652" i="14" s="1"/>
  <c r="AD2616" i="1" s="1"/>
  <c r="AE2616" i="1"/>
  <c r="AB2644" i="14"/>
  <c r="AC2644" i="14" s="1"/>
  <c r="AD2608" i="1" s="1"/>
  <c r="AE2608" i="1"/>
  <c r="AB2636" i="14"/>
  <c r="AC2636" i="14" s="1"/>
  <c r="AD2600" i="1" s="1"/>
  <c r="AE2600" i="1"/>
  <c r="AB2628" i="14"/>
  <c r="AC2628" i="14" s="1"/>
  <c r="AD2592" i="1" s="1"/>
  <c r="AE2592" i="1"/>
  <c r="AB2620" i="14"/>
  <c r="AC2620" i="14" s="1"/>
  <c r="AD2584" i="1" s="1"/>
  <c r="AE2584" i="1"/>
  <c r="AB2612" i="14"/>
  <c r="AC2612" i="14" s="1"/>
  <c r="AD2576" i="1" s="1"/>
  <c r="AE2576" i="1"/>
  <c r="AB2604" i="14"/>
  <c r="AC2604" i="14" s="1"/>
  <c r="AD2568" i="1" s="1"/>
  <c r="AE2568" i="1"/>
  <c r="AB2596" i="14"/>
  <c r="AC2596" i="14" s="1"/>
  <c r="AD2560" i="1" s="1"/>
  <c r="AE2560" i="1"/>
  <c r="AB2588" i="14"/>
  <c r="AC2588" i="14" s="1"/>
  <c r="AD2552" i="1" s="1"/>
  <c r="AE2552" i="1"/>
  <c r="AB2580" i="14"/>
  <c r="AC2580" i="14" s="1"/>
  <c r="AD2544" i="1" s="1"/>
  <c r="AE2544" i="1"/>
  <c r="AB2572" i="14"/>
  <c r="AC2572" i="14" s="1"/>
  <c r="AD2536" i="1" s="1"/>
  <c r="AE2536" i="1"/>
  <c r="AB2564" i="14"/>
  <c r="AC2564" i="14" s="1"/>
  <c r="AD2528" i="1" s="1"/>
  <c r="AE2528" i="1"/>
  <c r="AB2556" i="14"/>
  <c r="AC2556" i="14" s="1"/>
  <c r="AD2520" i="1" s="1"/>
  <c r="AE2520" i="1"/>
  <c r="AB2548" i="14"/>
  <c r="AC2548" i="14" s="1"/>
  <c r="AD2512" i="1" s="1"/>
  <c r="AE2512" i="1"/>
  <c r="AB2540" i="14"/>
  <c r="AC2540" i="14" s="1"/>
  <c r="AD2504" i="1" s="1"/>
  <c r="AE2504" i="1"/>
  <c r="AB2532" i="14"/>
  <c r="AC2532" i="14" s="1"/>
  <c r="AD2496" i="1" s="1"/>
  <c r="AE2496" i="1"/>
  <c r="AB2524" i="14"/>
  <c r="AC2524" i="14" s="1"/>
  <c r="AD2488" i="1" s="1"/>
  <c r="AE2488" i="1"/>
  <c r="AB2516" i="14"/>
  <c r="AC2516" i="14" s="1"/>
  <c r="AD2480" i="1" s="1"/>
  <c r="AE2480" i="1"/>
  <c r="AB2508" i="14"/>
  <c r="AC2508" i="14" s="1"/>
  <c r="AD2472" i="1" s="1"/>
  <c r="AE2472" i="1"/>
  <c r="AB2500" i="14"/>
  <c r="AC2500" i="14" s="1"/>
  <c r="AD2464" i="1" s="1"/>
  <c r="AE2464" i="1"/>
  <c r="AB2492" i="14"/>
  <c r="AC2492" i="14" s="1"/>
  <c r="AD2456" i="1" s="1"/>
  <c r="AE2456" i="1"/>
  <c r="AB2484" i="14"/>
  <c r="AC2484" i="14" s="1"/>
  <c r="AD2448" i="1" s="1"/>
  <c r="AE2448" i="1"/>
  <c r="AB2476" i="14"/>
  <c r="AC2476" i="14" s="1"/>
  <c r="AD2440" i="1" s="1"/>
  <c r="AE2440" i="1"/>
  <c r="AB2468" i="14"/>
  <c r="AC2468" i="14" s="1"/>
  <c r="AD2432" i="1" s="1"/>
  <c r="AE2432" i="1"/>
  <c r="AB2460" i="14"/>
  <c r="AC2460" i="14" s="1"/>
  <c r="AD2424" i="1" s="1"/>
  <c r="AE2424" i="1"/>
  <c r="AB2452" i="14"/>
  <c r="AC2452" i="14" s="1"/>
  <c r="AD2416" i="1" s="1"/>
  <c r="AE2416" i="1"/>
  <c r="AB2444" i="14"/>
  <c r="AC2444" i="14" s="1"/>
  <c r="AD2408" i="1" s="1"/>
  <c r="AE2408" i="1"/>
  <c r="AB2436" i="14"/>
  <c r="AC2436" i="14" s="1"/>
  <c r="AD2400" i="1" s="1"/>
  <c r="AE2400" i="1"/>
  <c r="AB2428" i="14"/>
  <c r="AC2428" i="14" s="1"/>
  <c r="AD2392" i="1" s="1"/>
  <c r="AE2392" i="1"/>
  <c r="AB3127" i="14"/>
  <c r="AC3127" i="14" s="1"/>
  <c r="AD3091" i="1" s="1"/>
  <c r="AE3091" i="1"/>
  <c r="AB3126" i="14"/>
  <c r="AC3126" i="14" s="1"/>
  <c r="AD3090" i="1" s="1"/>
  <c r="AE3090" i="1"/>
  <c r="AB3086" i="14"/>
  <c r="AC3086" i="14" s="1"/>
  <c r="AD3050" i="1" s="1"/>
  <c r="AE3050" i="1"/>
  <c r="AB3046" i="14"/>
  <c r="AC3046" i="14" s="1"/>
  <c r="AD3010" i="1" s="1"/>
  <c r="AE3010" i="1"/>
  <c r="AB3006" i="14"/>
  <c r="AC3006" i="14" s="1"/>
  <c r="AD2970" i="1" s="1"/>
  <c r="AE2970" i="1"/>
  <c r="AB2974" i="14"/>
  <c r="AC2974" i="14" s="1"/>
  <c r="AD2938" i="1" s="1"/>
  <c r="AE2938" i="1"/>
  <c r="AB2934" i="14"/>
  <c r="AC2934" i="14" s="1"/>
  <c r="AD2898" i="1" s="1"/>
  <c r="AE2898" i="1"/>
  <c r="AB2902" i="14"/>
  <c r="AC2902" i="14" s="1"/>
  <c r="AD2866" i="1" s="1"/>
  <c r="AE2866" i="1"/>
  <c r="AB2878" i="14"/>
  <c r="AC2878" i="14" s="1"/>
  <c r="AD2842" i="1" s="1"/>
  <c r="AE2842" i="1"/>
  <c r="AB2846" i="14"/>
  <c r="AC2846" i="14" s="1"/>
  <c r="AD2810" i="1" s="1"/>
  <c r="AE2810" i="1"/>
  <c r="AB2814" i="14"/>
  <c r="AC2814" i="14" s="1"/>
  <c r="AD2778" i="1" s="1"/>
  <c r="AE2778" i="1"/>
  <c r="AB2782" i="14"/>
  <c r="AC2782" i="14" s="1"/>
  <c r="AD2746" i="1" s="1"/>
  <c r="AE2746" i="1"/>
  <c r="AB2750" i="14"/>
  <c r="AC2750" i="14" s="1"/>
  <c r="AD2714" i="1" s="1"/>
  <c r="AE2714" i="1"/>
  <c r="AB2710" i="14"/>
  <c r="AC2710" i="14" s="1"/>
  <c r="AD2674" i="1" s="1"/>
  <c r="AE2674" i="1"/>
  <c r="AB2678" i="14"/>
  <c r="AC2678" i="14" s="1"/>
  <c r="AD2642" i="1" s="1"/>
  <c r="AE2642" i="1"/>
  <c r="AB2646" i="14"/>
  <c r="AC2646" i="14" s="1"/>
  <c r="AD2610" i="1" s="1"/>
  <c r="AE2610" i="1"/>
  <c r="AB2622" i="14"/>
  <c r="AC2622" i="14" s="1"/>
  <c r="AD2586" i="1" s="1"/>
  <c r="AE2586" i="1"/>
  <c r="AB2590" i="14"/>
  <c r="AC2590" i="14" s="1"/>
  <c r="AD2554" i="1" s="1"/>
  <c r="AE2554" i="1"/>
  <c r="AB2558" i="14"/>
  <c r="AC2558" i="14" s="1"/>
  <c r="AD2522" i="1" s="1"/>
  <c r="AE2522" i="1"/>
  <c r="AB2526" i="14"/>
  <c r="AC2526" i="14" s="1"/>
  <c r="AD2490" i="1" s="1"/>
  <c r="AE2490" i="1"/>
  <c r="AB2502" i="14"/>
  <c r="AC2502" i="14" s="1"/>
  <c r="AD2466" i="1" s="1"/>
  <c r="AE2466" i="1"/>
  <c r="AB2470" i="14"/>
  <c r="AC2470" i="14" s="1"/>
  <c r="AD2434" i="1" s="1"/>
  <c r="AE2434" i="1"/>
  <c r="AB2446" i="14"/>
  <c r="AC2446" i="14" s="1"/>
  <c r="AD2410" i="1" s="1"/>
  <c r="AE2410" i="1"/>
  <c r="AB3133" i="14"/>
  <c r="AC3133" i="14" s="1"/>
  <c r="AD3097" i="1" s="1"/>
  <c r="AE3097" i="1"/>
  <c r="AB3139" i="14"/>
  <c r="AC3139" i="14" s="1"/>
  <c r="AD3103" i="1" s="1"/>
  <c r="AE3103" i="1"/>
  <c r="AB3131" i="14"/>
  <c r="AC3131" i="14" s="1"/>
  <c r="AD3095" i="1" s="1"/>
  <c r="AE3095" i="1"/>
  <c r="AB3123" i="14"/>
  <c r="AC3123" i="14" s="1"/>
  <c r="AD3087" i="1" s="1"/>
  <c r="AE3087" i="1"/>
  <c r="AB3115" i="14"/>
  <c r="AC3115" i="14" s="1"/>
  <c r="AD3079" i="1" s="1"/>
  <c r="AE3079" i="1"/>
  <c r="AB3107" i="14"/>
  <c r="AC3107" i="14" s="1"/>
  <c r="AD3071" i="1" s="1"/>
  <c r="AE3071" i="1"/>
  <c r="AB3099" i="14"/>
  <c r="AC3099" i="14" s="1"/>
  <c r="AD3063" i="1" s="1"/>
  <c r="AE3063" i="1"/>
  <c r="AB3091" i="14"/>
  <c r="AC3091" i="14" s="1"/>
  <c r="AD3055" i="1" s="1"/>
  <c r="AE3055" i="1"/>
  <c r="AB3083" i="14"/>
  <c r="AC3083" i="14" s="1"/>
  <c r="AD3047" i="1" s="1"/>
  <c r="AE3047" i="1"/>
  <c r="AB3075" i="14"/>
  <c r="AC3075" i="14" s="1"/>
  <c r="AD3039" i="1" s="1"/>
  <c r="AE3039" i="1"/>
  <c r="AB3067" i="14"/>
  <c r="AC3067" i="14" s="1"/>
  <c r="AD3031" i="1" s="1"/>
  <c r="AE3031" i="1"/>
  <c r="AB3059" i="14"/>
  <c r="AC3059" i="14" s="1"/>
  <c r="AD3023" i="1" s="1"/>
  <c r="AE3023" i="1"/>
  <c r="AB3051" i="14"/>
  <c r="AC3051" i="14" s="1"/>
  <c r="AD3015" i="1" s="1"/>
  <c r="AE3015" i="1"/>
  <c r="AB3043" i="14"/>
  <c r="AC3043" i="14" s="1"/>
  <c r="AD3007" i="1" s="1"/>
  <c r="AE3007" i="1"/>
  <c r="AB3035" i="14"/>
  <c r="AC3035" i="14" s="1"/>
  <c r="AD2999" i="1" s="1"/>
  <c r="AE2999" i="1"/>
  <c r="AB3027" i="14"/>
  <c r="AC3027" i="14" s="1"/>
  <c r="AD2991" i="1" s="1"/>
  <c r="AE2991" i="1"/>
  <c r="AB3019" i="14"/>
  <c r="AC3019" i="14" s="1"/>
  <c r="AD2983" i="1" s="1"/>
  <c r="AE2983" i="1"/>
  <c r="AB3011" i="14"/>
  <c r="AC3011" i="14" s="1"/>
  <c r="AD2975" i="1" s="1"/>
  <c r="AE2975" i="1"/>
  <c r="AB3003" i="14"/>
  <c r="AC3003" i="14" s="1"/>
  <c r="AD2967" i="1" s="1"/>
  <c r="AE2967" i="1"/>
  <c r="AB2995" i="14"/>
  <c r="AC2995" i="14" s="1"/>
  <c r="AD2959" i="1" s="1"/>
  <c r="AE2959" i="1"/>
  <c r="AB2987" i="14"/>
  <c r="AC2987" i="14" s="1"/>
  <c r="AD2951" i="1" s="1"/>
  <c r="AE2951" i="1"/>
  <c r="AB2979" i="14"/>
  <c r="AC2979" i="14" s="1"/>
  <c r="AD2943" i="1" s="1"/>
  <c r="AE2943" i="1"/>
  <c r="AB2971" i="14"/>
  <c r="AC2971" i="14" s="1"/>
  <c r="AD2935" i="1" s="1"/>
  <c r="AE2935" i="1"/>
  <c r="AB2963" i="14"/>
  <c r="AC2963" i="14" s="1"/>
  <c r="AD2927" i="1" s="1"/>
  <c r="AE2927" i="1"/>
  <c r="AB2955" i="14"/>
  <c r="AC2955" i="14" s="1"/>
  <c r="AD2919" i="1" s="1"/>
  <c r="AE2919" i="1"/>
  <c r="AB2947" i="14"/>
  <c r="AC2947" i="14" s="1"/>
  <c r="AD2911" i="1" s="1"/>
  <c r="AE2911" i="1"/>
  <c r="AB2939" i="14"/>
  <c r="AC2939" i="14" s="1"/>
  <c r="AD2903" i="1" s="1"/>
  <c r="AE2903" i="1"/>
  <c r="AB2931" i="14"/>
  <c r="AC2931" i="14" s="1"/>
  <c r="AD2895" i="1" s="1"/>
  <c r="AE2895" i="1"/>
  <c r="AB2923" i="14"/>
  <c r="AC2923" i="14" s="1"/>
  <c r="AD2887" i="1" s="1"/>
  <c r="AE2887" i="1"/>
  <c r="AB2915" i="14"/>
  <c r="AC2915" i="14" s="1"/>
  <c r="AD2879" i="1" s="1"/>
  <c r="AE2879" i="1"/>
  <c r="AB2907" i="14"/>
  <c r="AC2907" i="14" s="1"/>
  <c r="AD2871" i="1" s="1"/>
  <c r="AE2871" i="1"/>
  <c r="AB2899" i="14"/>
  <c r="AC2899" i="14" s="1"/>
  <c r="AD2863" i="1" s="1"/>
  <c r="AE2863" i="1"/>
  <c r="AB2891" i="14"/>
  <c r="AC2891" i="14" s="1"/>
  <c r="AD2855" i="1" s="1"/>
  <c r="AE2855" i="1"/>
  <c r="AB2883" i="14"/>
  <c r="AC2883" i="14" s="1"/>
  <c r="AD2847" i="1" s="1"/>
  <c r="AE2847" i="1"/>
  <c r="AB2875" i="14"/>
  <c r="AC2875" i="14" s="1"/>
  <c r="AD2839" i="1" s="1"/>
  <c r="AE2839" i="1"/>
  <c r="AB2867" i="14"/>
  <c r="AC2867" i="14" s="1"/>
  <c r="AD2831" i="1" s="1"/>
  <c r="AE2831" i="1"/>
  <c r="AB2859" i="14"/>
  <c r="AC2859" i="14" s="1"/>
  <c r="AD2823" i="1" s="1"/>
  <c r="AE2823" i="1"/>
  <c r="AB2851" i="14"/>
  <c r="AC2851" i="14" s="1"/>
  <c r="AD2815" i="1" s="1"/>
  <c r="AE2815" i="1"/>
  <c r="AB2843" i="14"/>
  <c r="AC2843" i="14" s="1"/>
  <c r="AD2807" i="1" s="1"/>
  <c r="AE2807" i="1"/>
  <c r="AB2835" i="14"/>
  <c r="AC2835" i="14" s="1"/>
  <c r="AD2799" i="1" s="1"/>
  <c r="AE2799" i="1"/>
  <c r="AB2827" i="14"/>
  <c r="AC2827" i="14" s="1"/>
  <c r="AD2791" i="1" s="1"/>
  <c r="AE2791" i="1"/>
  <c r="AB2819" i="14"/>
  <c r="AC2819" i="14" s="1"/>
  <c r="AD2783" i="1" s="1"/>
  <c r="AE2783" i="1"/>
  <c r="AB2811" i="14"/>
  <c r="AC2811" i="14" s="1"/>
  <c r="AD2775" i="1" s="1"/>
  <c r="AE2775" i="1"/>
  <c r="AB2803" i="14"/>
  <c r="AC2803" i="14" s="1"/>
  <c r="AD2767" i="1" s="1"/>
  <c r="AE2767" i="1"/>
  <c r="AB2795" i="14"/>
  <c r="AC2795" i="14" s="1"/>
  <c r="AD2759" i="1" s="1"/>
  <c r="AE2759" i="1"/>
  <c r="AB2787" i="14"/>
  <c r="AC2787" i="14" s="1"/>
  <c r="AD2751" i="1" s="1"/>
  <c r="AE2751" i="1"/>
  <c r="AB2779" i="14"/>
  <c r="AC2779" i="14" s="1"/>
  <c r="AD2743" i="1" s="1"/>
  <c r="AE2743" i="1"/>
  <c r="AB2771" i="14"/>
  <c r="AC2771" i="14" s="1"/>
  <c r="AD2735" i="1" s="1"/>
  <c r="AE2735" i="1"/>
  <c r="AB2763" i="14"/>
  <c r="AC2763" i="14" s="1"/>
  <c r="AD2727" i="1" s="1"/>
  <c r="AE2727" i="1"/>
  <c r="AB2755" i="14"/>
  <c r="AC2755" i="14" s="1"/>
  <c r="AD2719" i="1" s="1"/>
  <c r="AE2719" i="1"/>
  <c r="AB2747" i="14"/>
  <c r="AC2747" i="14" s="1"/>
  <c r="AD2711" i="1" s="1"/>
  <c r="AE2711" i="1"/>
  <c r="AB2739" i="14"/>
  <c r="AC2739" i="14" s="1"/>
  <c r="AD2703" i="1" s="1"/>
  <c r="AE2703" i="1"/>
  <c r="AB2731" i="14"/>
  <c r="AC2731" i="14" s="1"/>
  <c r="AD2695" i="1" s="1"/>
  <c r="AE2695" i="1"/>
  <c r="AB2723" i="14"/>
  <c r="AC2723" i="14" s="1"/>
  <c r="AD2687" i="1" s="1"/>
  <c r="AE2687" i="1"/>
  <c r="AB2715" i="14"/>
  <c r="AC2715" i="14" s="1"/>
  <c r="AD2679" i="1" s="1"/>
  <c r="AE2679" i="1"/>
  <c r="AB2707" i="14"/>
  <c r="AC2707" i="14" s="1"/>
  <c r="AD2671" i="1" s="1"/>
  <c r="AE2671" i="1"/>
  <c r="AB2699" i="14"/>
  <c r="AC2699" i="14" s="1"/>
  <c r="AD2663" i="1" s="1"/>
  <c r="AE2663" i="1"/>
  <c r="AB2691" i="14"/>
  <c r="AC2691" i="14" s="1"/>
  <c r="AD2655" i="1" s="1"/>
  <c r="AE2655" i="1"/>
  <c r="AB2683" i="14"/>
  <c r="AC2683" i="14" s="1"/>
  <c r="AD2647" i="1" s="1"/>
  <c r="AE2647" i="1"/>
  <c r="AB2675" i="14"/>
  <c r="AC2675" i="14" s="1"/>
  <c r="AD2639" i="1" s="1"/>
  <c r="AE2639" i="1"/>
  <c r="AB2667" i="14"/>
  <c r="AC2667" i="14" s="1"/>
  <c r="AD2631" i="1" s="1"/>
  <c r="AE2631" i="1"/>
  <c r="AB2659" i="14"/>
  <c r="AC2659" i="14" s="1"/>
  <c r="AD2623" i="1" s="1"/>
  <c r="AE2623" i="1"/>
  <c r="AB2651" i="14"/>
  <c r="AC2651" i="14" s="1"/>
  <c r="AD2615" i="1" s="1"/>
  <c r="AE2615" i="1"/>
  <c r="AB2643" i="14"/>
  <c r="AC2643" i="14" s="1"/>
  <c r="AD2607" i="1" s="1"/>
  <c r="AE2607" i="1"/>
  <c r="AB2635" i="14"/>
  <c r="AC2635" i="14" s="1"/>
  <c r="AD2599" i="1" s="1"/>
  <c r="AE2599" i="1"/>
  <c r="AB2627" i="14"/>
  <c r="AC2627" i="14" s="1"/>
  <c r="AD2591" i="1" s="1"/>
  <c r="AE2591" i="1"/>
  <c r="AB2619" i="14"/>
  <c r="AC2619" i="14" s="1"/>
  <c r="AD2583" i="1" s="1"/>
  <c r="AE2583" i="1"/>
  <c r="AB2611" i="14"/>
  <c r="AC2611" i="14" s="1"/>
  <c r="AD2575" i="1" s="1"/>
  <c r="AE2575" i="1"/>
  <c r="AB2603" i="14"/>
  <c r="AC2603" i="14" s="1"/>
  <c r="AD2567" i="1" s="1"/>
  <c r="AE2567" i="1"/>
  <c r="AB2595" i="14"/>
  <c r="AC2595" i="14" s="1"/>
  <c r="AD2559" i="1" s="1"/>
  <c r="AE2559" i="1"/>
  <c r="AB2587" i="14"/>
  <c r="AC2587" i="14" s="1"/>
  <c r="AD2551" i="1" s="1"/>
  <c r="AE2551" i="1"/>
  <c r="AB2579" i="14"/>
  <c r="AC2579" i="14" s="1"/>
  <c r="AD2543" i="1" s="1"/>
  <c r="AE2543" i="1"/>
  <c r="AB2571" i="14"/>
  <c r="AC2571" i="14" s="1"/>
  <c r="AD2535" i="1" s="1"/>
  <c r="AE2535" i="1"/>
  <c r="AB2563" i="14"/>
  <c r="AC2563" i="14" s="1"/>
  <c r="AD2527" i="1" s="1"/>
  <c r="AE2527" i="1"/>
  <c r="AB2555" i="14"/>
  <c r="AC2555" i="14" s="1"/>
  <c r="AD2519" i="1" s="1"/>
  <c r="AE2519" i="1"/>
  <c r="AB2547" i="14"/>
  <c r="AC2547" i="14" s="1"/>
  <c r="AD2511" i="1" s="1"/>
  <c r="AE2511" i="1"/>
  <c r="AB2539" i="14"/>
  <c r="AC2539" i="14" s="1"/>
  <c r="AD2503" i="1" s="1"/>
  <c r="AE2503" i="1"/>
  <c r="AB2531" i="14"/>
  <c r="AC2531" i="14" s="1"/>
  <c r="AD2495" i="1" s="1"/>
  <c r="AE2495" i="1"/>
  <c r="AB2523" i="14"/>
  <c r="AC2523" i="14" s="1"/>
  <c r="AD2487" i="1" s="1"/>
  <c r="AE2487" i="1"/>
  <c r="AB2515" i="14"/>
  <c r="AC2515" i="14" s="1"/>
  <c r="AD2479" i="1" s="1"/>
  <c r="AE2479" i="1"/>
  <c r="AB2507" i="14"/>
  <c r="AC2507" i="14" s="1"/>
  <c r="AD2471" i="1" s="1"/>
  <c r="AE2471" i="1"/>
  <c r="AB2499" i="14"/>
  <c r="AC2499" i="14" s="1"/>
  <c r="AD2463" i="1" s="1"/>
  <c r="AE2463" i="1"/>
  <c r="AB2491" i="14"/>
  <c r="AC2491" i="14" s="1"/>
  <c r="AD2455" i="1" s="1"/>
  <c r="AE2455" i="1"/>
  <c r="AB2483" i="14"/>
  <c r="AC2483" i="14" s="1"/>
  <c r="AD2447" i="1" s="1"/>
  <c r="AE2447" i="1"/>
  <c r="AB2475" i="14"/>
  <c r="AC2475" i="14" s="1"/>
  <c r="AD2439" i="1" s="1"/>
  <c r="AE2439" i="1"/>
  <c r="AB2467" i="14"/>
  <c r="AC2467" i="14" s="1"/>
  <c r="AD2431" i="1" s="1"/>
  <c r="AE2431" i="1"/>
  <c r="AB2459" i="14"/>
  <c r="AC2459" i="14" s="1"/>
  <c r="AD2423" i="1" s="1"/>
  <c r="AE2423" i="1"/>
  <c r="AB2451" i="14"/>
  <c r="AC2451" i="14" s="1"/>
  <c r="AD2415" i="1" s="1"/>
  <c r="AE2415" i="1"/>
  <c r="AB2443" i="14"/>
  <c r="AC2443" i="14" s="1"/>
  <c r="AD2407" i="1" s="1"/>
  <c r="AE2407" i="1"/>
  <c r="AB2435" i="14"/>
  <c r="AC2435" i="14" s="1"/>
  <c r="AD2399" i="1" s="1"/>
  <c r="AE2399" i="1"/>
  <c r="AB2427" i="14"/>
  <c r="AC2427" i="14" s="1"/>
  <c r="AD2391" i="1" s="1"/>
  <c r="AE2391" i="1"/>
  <c r="AB3136" i="14"/>
  <c r="AC3136" i="14" s="1"/>
  <c r="AD3100" i="1" s="1"/>
  <c r="AE3100" i="1"/>
  <c r="AB3142" i="14"/>
  <c r="AC3142" i="14" s="1"/>
  <c r="AD3106" i="1" s="1"/>
  <c r="AE3106" i="1"/>
  <c r="AB3102" i="14"/>
  <c r="AC3102" i="14" s="1"/>
  <c r="AD3066" i="1" s="1"/>
  <c r="AE3066" i="1"/>
  <c r="AB3054" i="14"/>
  <c r="AC3054" i="14" s="1"/>
  <c r="AD3018" i="1" s="1"/>
  <c r="AE3018" i="1"/>
  <c r="AB3022" i="14"/>
  <c r="AC3022" i="14" s="1"/>
  <c r="AD2986" i="1" s="1"/>
  <c r="AE2986" i="1"/>
  <c r="AB2990" i="14"/>
  <c r="AC2990" i="14" s="1"/>
  <c r="AD2954" i="1" s="1"/>
  <c r="AE2954" i="1"/>
  <c r="AB2950" i="14"/>
  <c r="AC2950" i="14" s="1"/>
  <c r="AD2914" i="1" s="1"/>
  <c r="AE2914" i="1"/>
  <c r="AB2910" i="14"/>
  <c r="AC2910" i="14" s="1"/>
  <c r="AD2874" i="1" s="1"/>
  <c r="AE2874" i="1"/>
  <c r="AB2870" i="14"/>
  <c r="AC2870" i="14" s="1"/>
  <c r="AD2834" i="1" s="1"/>
  <c r="AE2834" i="1"/>
  <c r="AB2838" i="14"/>
  <c r="AC2838" i="14" s="1"/>
  <c r="AD2802" i="1" s="1"/>
  <c r="AE2802" i="1"/>
  <c r="AB2806" i="14"/>
  <c r="AC2806" i="14" s="1"/>
  <c r="AD2770" i="1" s="1"/>
  <c r="AE2770" i="1"/>
  <c r="AB2774" i="14"/>
  <c r="AC2774" i="14" s="1"/>
  <c r="AD2738" i="1" s="1"/>
  <c r="AE2738" i="1"/>
  <c r="AB2734" i="14"/>
  <c r="AC2734" i="14" s="1"/>
  <c r="AD2698" i="1" s="1"/>
  <c r="AE2698" i="1"/>
  <c r="AB2702" i="14"/>
  <c r="AC2702" i="14" s="1"/>
  <c r="AD2666" i="1" s="1"/>
  <c r="AE2666" i="1"/>
  <c r="AB2670" i="14"/>
  <c r="AC2670" i="14" s="1"/>
  <c r="AD2634" i="1" s="1"/>
  <c r="AE2634" i="1"/>
  <c r="AB2638" i="14"/>
  <c r="AC2638" i="14" s="1"/>
  <c r="AD2602" i="1" s="1"/>
  <c r="AE2602" i="1"/>
  <c r="AB2606" i="14"/>
  <c r="AC2606" i="14" s="1"/>
  <c r="AD2570" i="1" s="1"/>
  <c r="AE2570" i="1"/>
  <c r="AB2574" i="14"/>
  <c r="AC2574" i="14" s="1"/>
  <c r="AD2538" i="1" s="1"/>
  <c r="AE2538" i="1"/>
  <c r="AB2542" i="14"/>
  <c r="AC2542" i="14" s="1"/>
  <c r="AD2506" i="1" s="1"/>
  <c r="AE2506" i="1"/>
  <c r="AB2510" i="14"/>
  <c r="AC2510" i="14" s="1"/>
  <c r="AD2474" i="1" s="1"/>
  <c r="AE2474" i="1"/>
  <c r="AB2478" i="14"/>
  <c r="AC2478" i="14" s="1"/>
  <c r="AD2442" i="1" s="1"/>
  <c r="AE2442" i="1"/>
  <c r="AB2430" i="14"/>
  <c r="AC2430" i="14" s="1"/>
  <c r="AD2394" i="1" s="1"/>
  <c r="AE2394" i="1"/>
  <c r="AB4" i="14"/>
  <c r="AC4" i="14" s="1"/>
  <c r="AD2" i="1" s="1"/>
  <c r="AE2" i="1"/>
  <c r="AB3138" i="14"/>
  <c r="AC3138" i="14" s="1"/>
  <c r="AD3102" i="1" s="1"/>
  <c r="AE3102" i="1"/>
  <c r="AB3130" i="14"/>
  <c r="AC3130" i="14" s="1"/>
  <c r="AD3094" i="1" s="1"/>
  <c r="AE3094" i="1"/>
  <c r="AB3122" i="14"/>
  <c r="AC3122" i="14" s="1"/>
  <c r="AD3086" i="1" s="1"/>
  <c r="AE3086" i="1"/>
  <c r="AB3114" i="14"/>
  <c r="AC3114" i="14" s="1"/>
  <c r="AD3078" i="1" s="1"/>
  <c r="AE3078" i="1"/>
  <c r="AB3106" i="14"/>
  <c r="AC3106" i="14" s="1"/>
  <c r="AD3070" i="1" s="1"/>
  <c r="AE3070" i="1"/>
  <c r="AB3098" i="14"/>
  <c r="AC3098" i="14" s="1"/>
  <c r="AD3062" i="1" s="1"/>
  <c r="AE3062" i="1"/>
  <c r="AB3090" i="14"/>
  <c r="AC3090" i="14" s="1"/>
  <c r="AD3054" i="1" s="1"/>
  <c r="AE3054" i="1"/>
  <c r="AB3082" i="14"/>
  <c r="AC3082" i="14" s="1"/>
  <c r="AD3046" i="1" s="1"/>
  <c r="AE3046" i="1"/>
  <c r="AB3074" i="14"/>
  <c r="AC3074" i="14" s="1"/>
  <c r="AD3038" i="1" s="1"/>
  <c r="AE3038" i="1"/>
  <c r="AB3066" i="14"/>
  <c r="AC3066" i="14" s="1"/>
  <c r="AD3030" i="1" s="1"/>
  <c r="AE3030" i="1"/>
  <c r="AB3058" i="14"/>
  <c r="AC3058" i="14" s="1"/>
  <c r="AD3022" i="1" s="1"/>
  <c r="AE3022" i="1"/>
  <c r="AB3050" i="14"/>
  <c r="AC3050" i="14" s="1"/>
  <c r="AD3014" i="1" s="1"/>
  <c r="AE3014" i="1"/>
  <c r="AB3042" i="14"/>
  <c r="AC3042" i="14" s="1"/>
  <c r="AD3006" i="1" s="1"/>
  <c r="AE3006" i="1"/>
  <c r="AB3034" i="14"/>
  <c r="AC3034" i="14" s="1"/>
  <c r="AD2998" i="1" s="1"/>
  <c r="AE2998" i="1"/>
  <c r="AB3026" i="14"/>
  <c r="AC3026" i="14" s="1"/>
  <c r="AD2990" i="1" s="1"/>
  <c r="AE2990" i="1"/>
  <c r="AB3018" i="14"/>
  <c r="AC3018" i="14" s="1"/>
  <c r="AD2982" i="1" s="1"/>
  <c r="AE2982" i="1"/>
  <c r="AB3010" i="14"/>
  <c r="AC3010" i="14" s="1"/>
  <c r="AD2974" i="1" s="1"/>
  <c r="AE2974" i="1"/>
  <c r="AB3002" i="14"/>
  <c r="AC3002" i="14" s="1"/>
  <c r="AD2966" i="1" s="1"/>
  <c r="AE2966" i="1"/>
  <c r="AB2994" i="14"/>
  <c r="AC2994" i="14" s="1"/>
  <c r="AD2958" i="1" s="1"/>
  <c r="AE2958" i="1"/>
  <c r="AB2986" i="14"/>
  <c r="AC2986" i="14" s="1"/>
  <c r="AD2950" i="1" s="1"/>
  <c r="AE2950" i="1"/>
  <c r="AB2978" i="14"/>
  <c r="AC2978" i="14" s="1"/>
  <c r="AD2942" i="1" s="1"/>
  <c r="AE2942" i="1"/>
  <c r="AB2970" i="14"/>
  <c r="AC2970" i="14" s="1"/>
  <c r="AD2934" i="1" s="1"/>
  <c r="AE2934" i="1"/>
  <c r="AB2962" i="14"/>
  <c r="AC2962" i="14" s="1"/>
  <c r="AD2926" i="1" s="1"/>
  <c r="AE2926" i="1"/>
  <c r="AB2954" i="14"/>
  <c r="AC2954" i="14" s="1"/>
  <c r="AD2918" i="1" s="1"/>
  <c r="AE2918" i="1"/>
  <c r="AB2946" i="14"/>
  <c r="AC2946" i="14" s="1"/>
  <c r="AD2910" i="1" s="1"/>
  <c r="AE2910" i="1"/>
  <c r="AB2938" i="14"/>
  <c r="AC2938" i="14" s="1"/>
  <c r="AD2902" i="1" s="1"/>
  <c r="AE2902" i="1"/>
  <c r="AB2930" i="14"/>
  <c r="AC2930" i="14" s="1"/>
  <c r="AD2894" i="1" s="1"/>
  <c r="AE2894" i="1"/>
  <c r="AB2922" i="14"/>
  <c r="AC2922" i="14" s="1"/>
  <c r="AD2886" i="1" s="1"/>
  <c r="AE2886" i="1"/>
  <c r="AB2914" i="14"/>
  <c r="AC2914" i="14" s="1"/>
  <c r="AD2878" i="1" s="1"/>
  <c r="AE2878" i="1"/>
  <c r="AB2906" i="14"/>
  <c r="AC2906" i="14" s="1"/>
  <c r="AD2870" i="1" s="1"/>
  <c r="AE2870" i="1"/>
  <c r="AB2898" i="14"/>
  <c r="AC2898" i="14" s="1"/>
  <c r="AD2862" i="1" s="1"/>
  <c r="AE2862" i="1"/>
  <c r="AB2890" i="14"/>
  <c r="AC2890" i="14" s="1"/>
  <c r="AD2854" i="1" s="1"/>
  <c r="AE2854" i="1"/>
  <c r="AB2882" i="14"/>
  <c r="AC2882" i="14" s="1"/>
  <c r="AD2846" i="1" s="1"/>
  <c r="AE2846" i="1"/>
  <c r="AB2874" i="14"/>
  <c r="AC2874" i="14" s="1"/>
  <c r="AD2838" i="1" s="1"/>
  <c r="AE2838" i="1"/>
  <c r="AB2866" i="14"/>
  <c r="AC2866" i="14" s="1"/>
  <c r="AD2830" i="1" s="1"/>
  <c r="AE2830" i="1"/>
  <c r="AB2858" i="14"/>
  <c r="AC2858" i="14" s="1"/>
  <c r="AD2822" i="1" s="1"/>
  <c r="AE2822" i="1"/>
  <c r="AB2850" i="14"/>
  <c r="AC2850" i="14" s="1"/>
  <c r="AD2814" i="1" s="1"/>
  <c r="AE2814" i="1"/>
  <c r="AB2842" i="14"/>
  <c r="AC2842" i="14" s="1"/>
  <c r="AD2806" i="1" s="1"/>
  <c r="AE2806" i="1"/>
  <c r="AB2834" i="14"/>
  <c r="AC2834" i="14" s="1"/>
  <c r="AD2798" i="1" s="1"/>
  <c r="AE2798" i="1"/>
  <c r="AB2826" i="14"/>
  <c r="AC2826" i="14" s="1"/>
  <c r="AD2790" i="1" s="1"/>
  <c r="AE2790" i="1"/>
  <c r="AB2818" i="14"/>
  <c r="AC2818" i="14" s="1"/>
  <c r="AD2782" i="1" s="1"/>
  <c r="AE2782" i="1"/>
  <c r="AB2810" i="14"/>
  <c r="AC2810" i="14" s="1"/>
  <c r="AD2774" i="1" s="1"/>
  <c r="AE2774" i="1"/>
  <c r="AB2802" i="14"/>
  <c r="AC2802" i="14" s="1"/>
  <c r="AD2766" i="1" s="1"/>
  <c r="AE2766" i="1"/>
  <c r="AB2794" i="14"/>
  <c r="AC2794" i="14" s="1"/>
  <c r="AD2758" i="1" s="1"/>
  <c r="AE2758" i="1"/>
  <c r="AB2786" i="14"/>
  <c r="AC2786" i="14" s="1"/>
  <c r="AD2750" i="1" s="1"/>
  <c r="AE2750" i="1"/>
  <c r="AB2778" i="14"/>
  <c r="AC2778" i="14" s="1"/>
  <c r="AD2742" i="1" s="1"/>
  <c r="AE2742" i="1"/>
  <c r="AB2770" i="14"/>
  <c r="AC2770" i="14" s="1"/>
  <c r="AD2734" i="1" s="1"/>
  <c r="AE2734" i="1"/>
  <c r="AB2762" i="14"/>
  <c r="AC2762" i="14" s="1"/>
  <c r="AD2726" i="1" s="1"/>
  <c r="AE2726" i="1"/>
  <c r="AB2754" i="14"/>
  <c r="AC2754" i="14" s="1"/>
  <c r="AD2718" i="1" s="1"/>
  <c r="AE2718" i="1"/>
  <c r="AB2746" i="14"/>
  <c r="AC2746" i="14" s="1"/>
  <c r="AD2710" i="1" s="1"/>
  <c r="AE2710" i="1"/>
  <c r="AB2738" i="14"/>
  <c r="AC2738" i="14" s="1"/>
  <c r="AD2702" i="1" s="1"/>
  <c r="AE2702" i="1"/>
  <c r="AB2730" i="14"/>
  <c r="AC2730" i="14" s="1"/>
  <c r="AD2694" i="1" s="1"/>
  <c r="AE2694" i="1"/>
  <c r="AB2722" i="14"/>
  <c r="AC2722" i="14" s="1"/>
  <c r="AD2686" i="1" s="1"/>
  <c r="AE2686" i="1"/>
  <c r="AB2714" i="14"/>
  <c r="AC2714" i="14" s="1"/>
  <c r="AD2678" i="1" s="1"/>
  <c r="AE2678" i="1"/>
  <c r="AB2706" i="14"/>
  <c r="AC2706" i="14" s="1"/>
  <c r="AD2670" i="1" s="1"/>
  <c r="AE2670" i="1"/>
  <c r="AB2698" i="14"/>
  <c r="AC2698" i="14" s="1"/>
  <c r="AD2662" i="1" s="1"/>
  <c r="AE2662" i="1"/>
  <c r="AB2690" i="14"/>
  <c r="AC2690" i="14" s="1"/>
  <c r="AD2654" i="1" s="1"/>
  <c r="AE2654" i="1"/>
  <c r="AB2682" i="14"/>
  <c r="AC2682" i="14" s="1"/>
  <c r="AD2646" i="1" s="1"/>
  <c r="AE2646" i="1"/>
  <c r="AB2674" i="14"/>
  <c r="AC2674" i="14" s="1"/>
  <c r="AD2638" i="1" s="1"/>
  <c r="AE2638" i="1"/>
  <c r="AB2666" i="14"/>
  <c r="AC2666" i="14" s="1"/>
  <c r="AD2630" i="1" s="1"/>
  <c r="AE2630" i="1"/>
  <c r="AB2658" i="14"/>
  <c r="AC2658" i="14" s="1"/>
  <c r="AD2622" i="1" s="1"/>
  <c r="AE2622" i="1"/>
  <c r="AB2650" i="14"/>
  <c r="AC2650" i="14" s="1"/>
  <c r="AD2614" i="1" s="1"/>
  <c r="AE2614" i="1"/>
  <c r="AB2642" i="14"/>
  <c r="AC2642" i="14" s="1"/>
  <c r="AD2606" i="1" s="1"/>
  <c r="AE2606" i="1"/>
  <c r="AB2634" i="14"/>
  <c r="AC2634" i="14" s="1"/>
  <c r="AD2598" i="1" s="1"/>
  <c r="AE2598" i="1"/>
  <c r="AB2626" i="14"/>
  <c r="AC2626" i="14" s="1"/>
  <c r="AD2590" i="1" s="1"/>
  <c r="AE2590" i="1"/>
  <c r="AB2618" i="14"/>
  <c r="AC2618" i="14" s="1"/>
  <c r="AD2582" i="1" s="1"/>
  <c r="AE2582" i="1"/>
  <c r="AB2610" i="14"/>
  <c r="AC2610" i="14" s="1"/>
  <c r="AD2574" i="1" s="1"/>
  <c r="AE2574" i="1"/>
  <c r="AB2602" i="14"/>
  <c r="AC2602" i="14" s="1"/>
  <c r="AD2566" i="1" s="1"/>
  <c r="AE2566" i="1"/>
  <c r="AB2594" i="14"/>
  <c r="AC2594" i="14" s="1"/>
  <c r="AD2558" i="1" s="1"/>
  <c r="AE2558" i="1"/>
  <c r="AB2586" i="14"/>
  <c r="AC2586" i="14" s="1"/>
  <c r="AD2550" i="1" s="1"/>
  <c r="AE2550" i="1"/>
  <c r="AB2578" i="14"/>
  <c r="AC2578" i="14" s="1"/>
  <c r="AD2542" i="1" s="1"/>
  <c r="AE2542" i="1"/>
  <c r="AB2570" i="14"/>
  <c r="AC2570" i="14" s="1"/>
  <c r="AD2534" i="1" s="1"/>
  <c r="AE2534" i="1"/>
  <c r="AB2562" i="14"/>
  <c r="AC2562" i="14" s="1"/>
  <c r="AD2526" i="1" s="1"/>
  <c r="AE2526" i="1"/>
  <c r="AB2554" i="14"/>
  <c r="AC2554" i="14" s="1"/>
  <c r="AD2518" i="1" s="1"/>
  <c r="AE2518" i="1"/>
  <c r="AB2546" i="14"/>
  <c r="AC2546" i="14" s="1"/>
  <c r="AD2510" i="1" s="1"/>
  <c r="AE2510" i="1"/>
  <c r="AB2538" i="14"/>
  <c r="AC2538" i="14" s="1"/>
  <c r="AD2502" i="1" s="1"/>
  <c r="AE2502" i="1"/>
  <c r="AB2530" i="14"/>
  <c r="AC2530" i="14" s="1"/>
  <c r="AD2494" i="1" s="1"/>
  <c r="AE2494" i="1"/>
  <c r="AB2522" i="14"/>
  <c r="AC2522" i="14" s="1"/>
  <c r="AD2486" i="1" s="1"/>
  <c r="AE2486" i="1"/>
  <c r="AB2514" i="14"/>
  <c r="AC2514" i="14" s="1"/>
  <c r="AD2478" i="1" s="1"/>
  <c r="AE2478" i="1"/>
  <c r="AB2506" i="14"/>
  <c r="AC2506" i="14" s="1"/>
  <c r="AD2470" i="1" s="1"/>
  <c r="AE2470" i="1"/>
  <c r="AB2498" i="14"/>
  <c r="AC2498" i="14" s="1"/>
  <c r="AD2462" i="1" s="1"/>
  <c r="AE2462" i="1"/>
  <c r="AB2490" i="14"/>
  <c r="AC2490" i="14" s="1"/>
  <c r="AD2454" i="1" s="1"/>
  <c r="AE2454" i="1"/>
  <c r="AB2482" i="14"/>
  <c r="AC2482" i="14" s="1"/>
  <c r="AD2446" i="1" s="1"/>
  <c r="AE2446" i="1"/>
  <c r="AB2474" i="14"/>
  <c r="AC2474" i="14" s="1"/>
  <c r="AD2438" i="1" s="1"/>
  <c r="AE2438" i="1"/>
  <c r="AB2466" i="14"/>
  <c r="AC2466" i="14" s="1"/>
  <c r="AD2430" i="1" s="1"/>
  <c r="AE2430" i="1"/>
  <c r="AB2458" i="14"/>
  <c r="AC2458" i="14" s="1"/>
  <c r="AD2422" i="1" s="1"/>
  <c r="AE2422" i="1"/>
  <c r="AB2450" i="14"/>
  <c r="AC2450" i="14" s="1"/>
  <c r="AD2414" i="1" s="1"/>
  <c r="AE2414" i="1"/>
  <c r="AB2442" i="14"/>
  <c r="AC2442" i="14" s="1"/>
  <c r="AD2406" i="1" s="1"/>
  <c r="AE2406" i="1"/>
  <c r="AB2434" i="14"/>
  <c r="AC2434" i="14" s="1"/>
  <c r="AD2398" i="1" s="1"/>
  <c r="AE2398" i="1"/>
  <c r="AB2426" i="14"/>
  <c r="AC2426" i="14" s="1"/>
  <c r="AD2390" i="1" s="1"/>
  <c r="AE2390" i="1"/>
  <c r="AB3135" i="14"/>
  <c r="AC3135" i="14" s="1"/>
  <c r="AD3099" i="1" s="1"/>
  <c r="AE3099" i="1"/>
  <c r="AB3103" i="14"/>
  <c r="AC3103" i="14" s="1"/>
  <c r="AD3067" i="1" s="1"/>
  <c r="AE3067" i="1"/>
  <c r="AB3110" i="14"/>
  <c r="AC3110" i="14" s="1"/>
  <c r="AD3074" i="1" s="1"/>
  <c r="AE3074" i="1"/>
  <c r="AB3062" i="14"/>
  <c r="AC3062" i="14" s="1"/>
  <c r="AD3026" i="1" s="1"/>
  <c r="AE3026" i="1"/>
  <c r="AB3014" i="14"/>
  <c r="AC3014" i="14" s="1"/>
  <c r="AD2978" i="1" s="1"/>
  <c r="AE2978" i="1"/>
  <c r="AB2966" i="14"/>
  <c r="AC2966" i="14" s="1"/>
  <c r="AD2930" i="1" s="1"/>
  <c r="AE2930" i="1"/>
  <c r="AB2742" i="14"/>
  <c r="AC2742" i="14" s="1"/>
  <c r="AD2706" i="1" s="1"/>
  <c r="AE2706" i="1"/>
  <c r="AB3145" i="14"/>
  <c r="AC3145" i="14" s="1"/>
  <c r="AD3109" i="1" s="1"/>
  <c r="AE3109" i="1"/>
  <c r="AB3137" i="14"/>
  <c r="AC3137" i="14" s="1"/>
  <c r="AD3101" i="1" s="1"/>
  <c r="AE3101" i="1"/>
  <c r="AB3129" i="14"/>
  <c r="AC3129" i="14" s="1"/>
  <c r="AD3093" i="1" s="1"/>
  <c r="AE3093" i="1"/>
  <c r="AB3121" i="14"/>
  <c r="AC3121" i="14" s="1"/>
  <c r="AD3085" i="1" s="1"/>
  <c r="AE3085" i="1"/>
  <c r="AB3113" i="14"/>
  <c r="AC3113" i="14" s="1"/>
  <c r="AD3077" i="1" s="1"/>
  <c r="AE3077" i="1"/>
  <c r="AB3105" i="14"/>
  <c r="AC3105" i="14" s="1"/>
  <c r="AD3069" i="1" s="1"/>
  <c r="AE3069" i="1"/>
  <c r="AB3097" i="14"/>
  <c r="AC3097" i="14" s="1"/>
  <c r="AD3061" i="1" s="1"/>
  <c r="AE3061" i="1"/>
  <c r="AB3089" i="14"/>
  <c r="AC3089" i="14" s="1"/>
  <c r="AD3053" i="1" s="1"/>
  <c r="AE3053" i="1"/>
  <c r="AB3081" i="14"/>
  <c r="AC3081" i="14" s="1"/>
  <c r="AD3045" i="1" s="1"/>
  <c r="AE3045" i="1"/>
  <c r="AB3073" i="14"/>
  <c r="AC3073" i="14" s="1"/>
  <c r="AD3037" i="1" s="1"/>
  <c r="AE3037" i="1"/>
  <c r="AB3065" i="14"/>
  <c r="AC3065" i="14" s="1"/>
  <c r="AD3029" i="1" s="1"/>
  <c r="AE3029" i="1"/>
  <c r="AB3057" i="14"/>
  <c r="AC3057" i="14" s="1"/>
  <c r="AD3021" i="1" s="1"/>
  <c r="AE3021" i="1"/>
  <c r="AB3049" i="14"/>
  <c r="AC3049" i="14" s="1"/>
  <c r="AD3013" i="1" s="1"/>
  <c r="AE3013" i="1"/>
  <c r="AB3041" i="14"/>
  <c r="AC3041" i="14" s="1"/>
  <c r="AD3005" i="1" s="1"/>
  <c r="AE3005" i="1"/>
  <c r="AB3033" i="14"/>
  <c r="AC3033" i="14" s="1"/>
  <c r="AD2997" i="1" s="1"/>
  <c r="AE2997" i="1"/>
  <c r="AB3025" i="14"/>
  <c r="AC3025" i="14" s="1"/>
  <c r="AD2989" i="1" s="1"/>
  <c r="AE2989" i="1"/>
  <c r="AB3017" i="14"/>
  <c r="AC3017" i="14" s="1"/>
  <c r="AD2981" i="1" s="1"/>
  <c r="AE2981" i="1"/>
  <c r="AB3009" i="14"/>
  <c r="AC3009" i="14" s="1"/>
  <c r="AD2973" i="1" s="1"/>
  <c r="AE2973" i="1"/>
  <c r="AB3001" i="14"/>
  <c r="AC3001" i="14" s="1"/>
  <c r="AD2965" i="1" s="1"/>
  <c r="AE2965" i="1"/>
  <c r="AB2993" i="14"/>
  <c r="AC2993" i="14" s="1"/>
  <c r="AD2957" i="1" s="1"/>
  <c r="AE2957" i="1"/>
  <c r="AB2985" i="14"/>
  <c r="AC2985" i="14" s="1"/>
  <c r="AD2949" i="1" s="1"/>
  <c r="AE2949" i="1"/>
  <c r="AB2977" i="14"/>
  <c r="AC2977" i="14" s="1"/>
  <c r="AD2941" i="1" s="1"/>
  <c r="AE2941" i="1"/>
  <c r="AB2969" i="14"/>
  <c r="AC2969" i="14" s="1"/>
  <c r="AD2933" i="1" s="1"/>
  <c r="AE2933" i="1"/>
  <c r="AB2961" i="14"/>
  <c r="AC2961" i="14" s="1"/>
  <c r="AD2925" i="1" s="1"/>
  <c r="AE2925" i="1"/>
  <c r="AB2953" i="14"/>
  <c r="AC2953" i="14" s="1"/>
  <c r="AD2917" i="1" s="1"/>
  <c r="AE2917" i="1"/>
  <c r="AB2945" i="14"/>
  <c r="AC2945" i="14" s="1"/>
  <c r="AD2909" i="1" s="1"/>
  <c r="AE2909" i="1"/>
  <c r="AB2937" i="14"/>
  <c r="AC2937" i="14" s="1"/>
  <c r="AD2901" i="1" s="1"/>
  <c r="AE2901" i="1"/>
  <c r="AB2929" i="14"/>
  <c r="AC2929" i="14" s="1"/>
  <c r="AD2893" i="1" s="1"/>
  <c r="AE2893" i="1"/>
  <c r="AB2921" i="14"/>
  <c r="AC2921" i="14" s="1"/>
  <c r="AD2885" i="1" s="1"/>
  <c r="AE2885" i="1"/>
  <c r="AB2913" i="14"/>
  <c r="AC2913" i="14" s="1"/>
  <c r="AD2877" i="1" s="1"/>
  <c r="AE2877" i="1"/>
  <c r="AB2905" i="14"/>
  <c r="AC2905" i="14" s="1"/>
  <c r="AD2869" i="1" s="1"/>
  <c r="AE2869" i="1"/>
  <c r="AB2897" i="14"/>
  <c r="AC2897" i="14" s="1"/>
  <c r="AD2861" i="1" s="1"/>
  <c r="AE2861" i="1"/>
  <c r="AB2889" i="14"/>
  <c r="AC2889" i="14" s="1"/>
  <c r="AD2853" i="1" s="1"/>
  <c r="AE2853" i="1"/>
  <c r="AB2881" i="14"/>
  <c r="AC2881" i="14" s="1"/>
  <c r="AD2845" i="1" s="1"/>
  <c r="AE2845" i="1"/>
  <c r="AB2873" i="14"/>
  <c r="AC2873" i="14" s="1"/>
  <c r="AD2837" i="1" s="1"/>
  <c r="AE2837" i="1"/>
  <c r="AB2865" i="14"/>
  <c r="AC2865" i="14" s="1"/>
  <c r="AD2829" i="1" s="1"/>
  <c r="AE2829" i="1"/>
  <c r="AB2857" i="14"/>
  <c r="AC2857" i="14" s="1"/>
  <c r="AD2821" i="1" s="1"/>
  <c r="AE2821" i="1"/>
  <c r="AB2849" i="14"/>
  <c r="AC2849" i="14" s="1"/>
  <c r="AD2813" i="1" s="1"/>
  <c r="AE2813" i="1"/>
  <c r="AB2841" i="14"/>
  <c r="AC2841" i="14" s="1"/>
  <c r="AD2805" i="1" s="1"/>
  <c r="AE2805" i="1"/>
  <c r="AB2833" i="14"/>
  <c r="AC2833" i="14" s="1"/>
  <c r="AD2797" i="1" s="1"/>
  <c r="AE2797" i="1"/>
  <c r="AB2825" i="14"/>
  <c r="AC2825" i="14" s="1"/>
  <c r="AD2789" i="1" s="1"/>
  <c r="AE2789" i="1"/>
  <c r="AB2817" i="14"/>
  <c r="AC2817" i="14" s="1"/>
  <c r="AD2781" i="1" s="1"/>
  <c r="AE2781" i="1"/>
  <c r="AB2809" i="14"/>
  <c r="AC2809" i="14" s="1"/>
  <c r="AD2773" i="1" s="1"/>
  <c r="AE2773" i="1"/>
  <c r="AB2801" i="14"/>
  <c r="AC2801" i="14" s="1"/>
  <c r="AD2765" i="1" s="1"/>
  <c r="AE2765" i="1"/>
  <c r="AB2793" i="14"/>
  <c r="AC2793" i="14" s="1"/>
  <c r="AD2757" i="1" s="1"/>
  <c r="AE2757" i="1"/>
  <c r="AB2785" i="14"/>
  <c r="AC2785" i="14" s="1"/>
  <c r="AD2749" i="1" s="1"/>
  <c r="AE2749" i="1"/>
  <c r="AB2777" i="14"/>
  <c r="AC2777" i="14" s="1"/>
  <c r="AD2741" i="1" s="1"/>
  <c r="AE2741" i="1"/>
  <c r="AB2769" i="14"/>
  <c r="AC2769" i="14" s="1"/>
  <c r="AD2733" i="1" s="1"/>
  <c r="AE2733" i="1"/>
  <c r="AB2761" i="14"/>
  <c r="AC2761" i="14" s="1"/>
  <c r="AD2725" i="1" s="1"/>
  <c r="AE2725" i="1"/>
  <c r="AB2753" i="14"/>
  <c r="AC2753" i="14" s="1"/>
  <c r="AD2717" i="1" s="1"/>
  <c r="AE2717" i="1"/>
  <c r="AB2745" i="14"/>
  <c r="AC2745" i="14" s="1"/>
  <c r="AD2709" i="1" s="1"/>
  <c r="AE2709" i="1"/>
  <c r="AB2737" i="14"/>
  <c r="AC2737" i="14" s="1"/>
  <c r="AD2701" i="1" s="1"/>
  <c r="AE2701" i="1"/>
  <c r="AB2729" i="14"/>
  <c r="AC2729" i="14" s="1"/>
  <c r="AD2693" i="1" s="1"/>
  <c r="AE2693" i="1"/>
  <c r="AB2721" i="14"/>
  <c r="AC2721" i="14" s="1"/>
  <c r="AD2685" i="1" s="1"/>
  <c r="AE2685" i="1"/>
  <c r="AB2713" i="14"/>
  <c r="AC2713" i="14" s="1"/>
  <c r="AD2677" i="1" s="1"/>
  <c r="AE2677" i="1"/>
  <c r="AB2705" i="14"/>
  <c r="AC2705" i="14" s="1"/>
  <c r="AD2669" i="1" s="1"/>
  <c r="AE2669" i="1"/>
  <c r="AB2697" i="14"/>
  <c r="AC2697" i="14" s="1"/>
  <c r="AD2661" i="1" s="1"/>
  <c r="AE2661" i="1"/>
  <c r="AB2689" i="14"/>
  <c r="AC2689" i="14" s="1"/>
  <c r="AD2653" i="1" s="1"/>
  <c r="AE2653" i="1"/>
  <c r="AB2681" i="14"/>
  <c r="AC2681" i="14" s="1"/>
  <c r="AD2645" i="1" s="1"/>
  <c r="AE2645" i="1"/>
  <c r="AB2673" i="14"/>
  <c r="AC2673" i="14" s="1"/>
  <c r="AD2637" i="1" s="1"/>
  <c r="AE2637" i="1"/>
  <c r="AB2665" i="14"/>
  <c r="AC2665" i="14" s="1"/>
  <c r="AD2629" i="1" s="1"/>
  <c r="AE2629" i="1"/>
  <c r="AB2657" i="14"/>
  <c r="AC2657" i="14" s="1"/>
  <c r="AD2621" i="1" s="1"/>
  <c r="AE2621" i="1"/>
  <c r="AB2649" i="14"/>
  <c r="AC2649" i="14" s="1"/>
  <c r="AD2613" i="1" s="1"/>
  <c r="AE2613" i="1"/>
  <c r="AB2641" i="14"/>
  <c r="AC2641" i="14" s="1"/>
  <c r="AD2605" i="1" s="1"/>
  <c r="AE2605" i="1"/>
  <c r="AB2633" i="14"/>
  <c r="AC2633" i="14" s="1"/>
  <c r="AD2597" i="1" s="1"/>
  <c r="AE2597" i="1"/>
  <c r="AB2625" i="14"/>
  <c r="AC2625" i="14" s="1"/>
  <c r="AD2589" i="1" s="1"/>
  <c r="AE2589" i="1"/>
  <c r="AB2617" i="14"/>
  <c r="AC2617" i="14" s="1"/>
  <c r="AD2581" i="1" s="1"/>
  <c r="AE2581" i="1"/>
  <c r="AB2609" i="14"/>
  <c r="AC2609" i="14" s="1"/>
  <c r="AD2573" i="1" s="1"/>
  <c r="AE2573" i="1"/>
  <c r="AB2601" i="14"/>
  <c r="AC2601" i="14" s="1"/>
  <c r="AD2565" i="1" s="1"/>
  <c r="AE2565" i="1"/>
  <c r="AB2593" i="14"/>
  <c r="AC2593" i="14" s="1"/>
  <c r="AD2557" i="1" s="1"/>
  <c r="AE2557" i="1"/>
  <c r="AB2585" i="14"/>
  <c r="AC2585" i="14" s="1"/>
  <c r="AD2549" i="1" s="1"/>
  <c r="AE2549" i="1"/>
  <c r="AB2577" i="14"/>
  <c r="AC2577" i="14" s="1"/>
  <c r="AD2541" i="1" s="1"/>
  <c r="AE2541" i="1"/>
  <c r="AB2569" i="14"/>
  <c r="AC2569" i="14" s="1"/>
  <c r="AD2533" i="1" s="1"/>
  <c r="AE2533" i="1"/>
  <c r="AB2561" i="14"/>
  <c r="AC2561" i="14" s="1"/>
  <c r="AD2525" i="1" s="1"/>
  <c r="AE2525" i="1"/>
  <c r="AB2553" i="14"/>
  <c r="AC2553" i="14" s="1"/>
  <c r="AD2517" i="1" s="1"/>
  <c r="AE2517" i="1"/>
  <c r="AB2545" i="14"/>
  <c r="AC2545" i="14" s="1"/>
  <c r="AD2509" i="1" s="1"/>
  <c r="AE2509" i="1"/>
  <c r="AB2537" i="14"/>
  <c r="AC2537" i="14" s="1"/>
  <c r="AD2501" i="1" s="1"/>
  <c r="AE2501" i="1"/>
  <c r="AB2529" i="14"/>
  <c r="AC2529" i="14" s="1"/>
  <c r="AD2493" i="1" s="1"/>
  <c r="AE2493" i="1"/>
  <c r="AB2521" i="14"/>
  <c r="AC2521" i="14" s="1"/>
  <c r="AD2485" i="1" s="1"/>
  <c r="AE2485" i="1"/>
  <c r="AB2513" i="14"/>
  <c r="AC2513" i="14" s="1"/>
  <c r="AD2477" i="1" s="1"/>
  <c r="AE2477" i="1"/>
  <c r="AB2505" i="14"/>
  <c r="AC2505" i="14" s="1"/>
  <c r="AD2469" i="1" s="1"/>
  <c r="AE2469" i="1"/>
  <c r="AB2497" i="14"/>
  <c r="AC2497" i="14" s="1"/>
  <c r="AD2461" i="1" s="1"/>
  <c r="AE2461" i="1"/>
  <c r="AB2489" i="14"/>
  <c r="AC2489" i="14" s="1"/>
  <c r="AD2453" i="1" s="1"/>
  <c r="AE2453" i="1"/>
  <c r="AB2481" i="14"/>
  <c r="AC2481" i="14" s="1"/>
  <c r="AD2445" i="1" s="1"/>
  <c r="AE2445" i="1"/>
  <c r="AB2473" i="14"/>
  <c r="AC2473" i="14" s="1"/>
  <c r="AD2437" i="1" s="1"/>
  <c r="AE2437" i="1"/>
  <c r="AB2465" i="14"/>
  <c r="AC2465" i="14" s="1"/>
  <c r="AD2429" i="1" s="1"/>
  <c r="AE2429" i="1"/>
  <c r="AB2457" i="14"/>
  <c r="AC2457" i="14" s="1"/>
  <c r="AD2421" i="1" s="1"/>
  <c r="AE2421" i="1"/>
  <c r="AB2449" i="14"/>
  <c r="AC2449" i="14" s="1"/>
  <c r="AD2413" i="1" s="1"/>
  <c r="AE2413" i="1"/>
  <c r="AB2441" i="14"/>
  <c r="AC2441" i="14" s="1"/>
  <c r="AD2405" i="1" s="1"/>
  <c r="AE2405" i="1"/>
  <c r="AB2433" i="14"/>
  <c r="AC2433" i="14" s="1"/>
  <c r="AD2397" i="1" s="1"/>
  <c r="AE2397" i="1"/>
  <c r="AB2425" i="14"/>
  <c r="AC2425" i="14" s="1"/>
  <c r="AD2389" i="1" s="1"/>
  <c r="AE2389" i="1"/>
  <c r="AB2417" i="14"/>
  <c r="AC2417" i="14" s="1"/>
  <c r="AD2380" i="1" s="1"/>
  <c r="AE2380" i="1"/>
  <c r="AB2409" i="14"/>
  <c r="AC2409" i="14" s="1"/>
  <c r="AD2373" i="1" s="1"/>
  <c r="AE2373" i="1"/>
  <c r="AB2401" i="14"/>
  <c r="AC2401" i="14" s="1"/>
  <c r="AD2365" i="1" s="1"/>
  <c r="AE2365" i="1"/>
  <c r="AB2393" i="14"/>
  <c r="AC2393" i="14" s="1"/>
  <c r="AD2357" i="1" s="1"/>
  <c r="AE2357" i="1"/>
  <c r="AB2385" i="14"/>
  <c r="AC2385" i="14" s="1"/>
  <c r="AD2349" i="1" s="1"/>
  <c r="AE2349" i="1"/>
  <c r="AB2377" i="14"/>
  <c r="AC2377" i="14" s="1"/>
  <c r="AD2341" i="1" s="1"/>
  <c r="AE2341" i="1"/>
  <c r="AB2369" i="14"/>
  <c r="AC2369" i="14" s="1"/>
  <c r="AD2333" i="1" s="1"/>
  <c r="AE2333" i="1"/>
  <c r="AB2361" i="14"/>
  <c r="AC2361" i="14" s="1"/>
  <c r="AD2325" i="1" s="1"/>
  <c r="AE2325" i="1"/>
  <c r="AB2353" i="14"/>
  <c r="AC2353" i="14" s="1"/>
  <c r="AD2317" i="1" s="1"/>
  <c r="AE2317" i="1"/>
  <c r="AB2345" i="14"/>
  <c r="AC2345" i="14" s="1"/>
  <c r="AD2309" i="1" s="1"/>
  <c r="AE2309" i="1"/>
  <c r="AB2337" i="14"/>
  <c r="AC2337" i="14" s="1"/>
  <c r="AD2301" i="1" s="1"/>
  <c r="AE2301" i="1"/>
  <c r="AB2329" i="14"/>
  <c r="AC2329" i="14" s="1"/>
  <c r="AD2293" i="1" s="1"/>
  <c r="AE2293" i="1"/>
  <c r="AB2321" i="14"/>
  <c r="AC2321" i="14" s="1"/>
  <c r="AD2285" i="1" s="1"/>
  <c r="AE2285" i="1"/>
  <c r="AB2313" i="14"/>
  <c r="AC2313" i="14" s="1"/>
  <c r="AD2277" i="1" s="1"/>
  <c r="AE2277" i="1"/>
  <c r="AB2305" i="14"/>
  <c r="AC2305" i="14" s="1"/>
  <c r="AD2269" i="1" s="1"/>
  <c r="AE2269" i="1"/>
  <c r="AB2297" i="14"/>
  <c r="AC2297" i="14" s="1"/>
  <c r="AD2261" i="1" s="1"/>
  <c r="AE2261" i="1"/>
  <c r="AB2289" i="14"/>
  <c r="AC2289" i="14" s="1"/>
  <c r="AD2253" i="1" s="1"/>
  <c r="AE2253" i="1"/>
  <c r="AB2281" i="14"/>
  <c r="AC2281" i="14" s="1"/>
  <c r="AD2245" i="1" s="1"/>
  <c r="AE2245" i="1"/>
  <c r="AB2273" i="14"/>
  <c r="AC2273" i="14" s="1"/>
  <c r="AD2237" i="1" s="1"/>
  <c r="AE2237" i="1"/>
  <c r="AB2265" i="14"/>
  <c r="AC2265" i="14" s="1"/>
  <c r="AD2229" i="1" s="1"/>
  <c r="AE2229" i="1"/>
  <c r="AB2257" i="14"/>
  <c r="AC2257" i="14" s="1"/>
  <c r="AD2221" i="1" s="1"/>
  <c r="AE2221" i="1"/>
  <c r="AB2249" i="14"/>
  <c r="AC2249" i="14" s="1"/>
  <c r="AD2213" i="1" s="1"/>
  <c r="AE2213" i="1"/>
  <c r="AB2241" i="14"/>
  <c r="AC2241" i="14" s="1"/>
  <c r="AD2205" i="1" s="1"/>
  <c r="AE2205" i="1"/>
  <c r="AB2233" i="14"/>
  <c r="AC2233" i="14" s="1"/>
  <c r="AD2197" i="1" s="1"/>
  <c r="AE2197" i="1"/>
  <c r="AB2225" i="14"/>
  <c r="AC2225" i="14" s="1"/>
  <c r="AD2189" i="1" s="1"/>
  <c r="AE2189" i="1"/>
  <c r="AB2217" i="14"/>
  <c r="AC2217" i="14" s="1"/>
  <c r="AD2181" i="1" s="1"/>
  <c r="AE2181" i="1"/>
  <c r="AB2209" i="14"/>
  <c r="AC2209" i="14" s="1"/>
  <c r="AD2173" i="1" s="1"/>
  <c r="AE2173" i="1"/>
  <c r="AB2201" i="14"/>
  <c r="AC2201" i="14" s="1"/>
  <c r="AD2165" i="1" s="1"/>
  <c r="AE2165" i="1"/>
  <c r="AB2193" i="14"/>
  <c r="AC2193" i="14" s="1"/>
  <c r="AD2157" i="1" s="1"/>
  <c r="AE2157" i="1"/>
  <c r="AB2185" i="14"/>
  <c r="AC2185" i="14" s="1"/>
  <c r="AD2149" i="1" s="1"/>
  <c r="AE2149" i="1"/>
  <c r="AB2177" i="14"/>
  <c r="AC2177" i="14" s="1"/>
  <c r="AD2141" i="1" s="1"/>
  <c r="AE2141" i="1"/>
  <c r="AB2169" i="14"/>
  <c r="AC2169" i="14" s="1"/>
  <c r="AD2133" i="1" s="1"/>
  <c r="AE2133" i="1"/>
  <c r="AB2161" i="14"/>
  <c r="AC2161" i="14" s="1"/>
  <c r="AD2125" i="1" s="1"/>
  <c r="AE2125" i="1"/>
  <c r="AB2153" i="14"/>
  <c r="AC2153" i="14" s="1"/>
  <c r="AD2117" i="1" s="1"/>
  <c r="AE2117" i="1"/>
  <c r="AB2145" i="14"/>
  <c r="AC2145" i="14" s="1"/>
  <c r="AD2109" i="1" s="1"/>
  <c r="AE2109" i="1"/>
  <c r="AB2137" i="14"/>
  <c r="AC2137" i="14" s="1"/>
  <c r="AD2101" i="1" s="1"/>
  <c r="AE2101" i="1"/>
  <c r="AB2129" i="14"/>
  <c r="AC2129" i="14" s="1"/>
  <c r="AD2093" i="1" s="1"/>
  <c r="AE2093" i="1"/>
  <c r="AB2121" i="14"/>
  <c r="AC2121" i="14" s="1"/>
  <c r="AD2085" i="1" s="1"/>
  <c r="AE2085" i="1"/>
  <c r="AB2113" i="14"/>
  <c r="AC2113" i="14" s="1"/>
  <c r="AD2077" i="1" s="1"/>
  <c r="AE2077" i="1"/>
  <c r="AB2105" i="14"/>
  <c r="AC2105" i="14" s="1"/>
  <c r="AD2069" i="1" s="1"/>
  <c r="AE2069" i="1"/>
  <c r="AB2097" i="14"/>
  <c r="AC2097" i="14" s="1"/>
  <c r="AD2061" i="1" s="1"/>
  <c r="AE2061" i="1"/>
  <c r="AB2089" i="14"/>
  <c r="AC2089" i="14" s="1"/>
  <c r="AD2053" i="1" s="1"/>
  <c r="AE2053" i="1"/>
  <c r="AB2081" i="14"/>
  <c r="AC2081" i="14" s="1"/>
  <c r="AD2045" i="1" s="1"/>
  <c r="AE2045" i="1"/>
  <c r="AB2073" i="14"/>
  <c r="AC2073" i="14" s="1"/>
  <c r="AD2037" i="1" s="1"/>
  <c r="AE2037" i="1"/>
  <c r="AB2065" i="14"/>
  <c r="AC2065" i="14" s="1"/>
  <c r="AD2029" i="1" s="1"/>
  <c r="AE2029" i="1"/>
  <c r="AB2057" i="14"/>
  <c r="AC2057" i="14" s="1"/>
  <c r="AD2021" i="1" s="1"/>
  <c r="AE2021" i="1"/>
  <c r="AB2049" i="14"/>
  <c r="AC2049" i="14" s="1"/>
  <c r="AD2013" i="1" s="1"/>
  <c r="AE2013" i="1"/>
  <c r="AB2041" i="14"/>
  <c r="AC2041" i="14" s="1"/>
  <c r="AD2005" i="1" s="1"/>
  <c r="AE2005" i="1"/>
  <c r="AB2033" i="14"/>
  <c r="AC2033" i="14" s="1"/>
  <c r="AD1997" i="1" s="1"/>
  <c r="AE1997" i="1"/>
  <c r="AB2025" i="14"/>
  <c r="AC2025" i="14" s="1"/>
  <c r="AD1989" i="1" s="1"/>
  <c r="AE1989" i="1"/>
  <c r="AB2017" i="14"/>
  <c r="AC2017" i="14" s="1"/>
  <c r="AD1981" i="1" s="1"/>
  <c r="AE1981" i="1"/>
  <c r="AB2009" i="14"/>
  <c r="AC2009" i="14" s="1"/>
  <c r="AD1973" i="1" s="1"/>
  <c r="AE1973" i="1"/>
  <c r="AB2001" i="14"/>
  <c r="AC2001" i="14" s="1"/>
  <c r="AD1965" i="1" s="1"/>
  <c r="AE1965" i="1"/>
  <c r="AB1993" i="14"/>
  <c r="AC1993" i="14" s="1"/>
  <c r="AD1957" i="1" s="1"/>
  <c r="AE1957" i="1"/>
  <c r="AB1985" i="14"/>
  <c r="AC1985" i="14" s="1"/>
  <c r="AD1949" i="1" s="1"/>
  <c r="AE1949" i="1"/>
  <c r="AB1977" i="14"/>
  <c r="AC1977" i="14" s="1"/>
  <c r="AD1941" i="1" s="1"/>
  <c r="AE1941" i="1"/>
  <c r="AB1969" i="14"/>
  <c r="AC1969" i="14" s="1"/>
  <c r="AD1933" i="1" s="1"/>
  <c r="AE1933" i="1"/>
  <c r="AB1961" i="14"/>
  <c r="AC1961" i="14" s="1"/>
  <c r="AD1925" i="1" s="1"/>
  <c r="AE1925" i="1"/>
  <c r="AB1953" i="14"/>
  <c r="AC1953" i="14" s="1"/>
  <c r="AD1917" i="1" s="1"/>
  <c r="AE1917" i="1"/>
  <c r="AB1945" i="14"/>
  <c r="AC1945" i="14" s="1"/>
  <c r="AD1909" i="1" s="1"/>
  <c r="AE1909" i="1"/>
  <c r="AB1937" i="14"/>
  <c r="AC1937" i="14" s="1"/>
  <c r="AD1901" i="1" s="1"/>
  <c r="AE1901" i="1"/>
  <c r="AB1929" i="14"/>
  <c r="AC1929" i="14" s="1"/>
  <c r="AD1893" i="1" s="1"/>
  <c r="AE1893" i="1"/>
  <c r="AB1921" i="14"/>
  <c r="AC1921" i="14" s="1"/>
  <c r="AD1885" i="1" s="1"/>
  <c r="AE1885" i="1"/>
  <c r="AB1913" i="14"/>
  <c r="AC1913" i="14" s="1"/>
  <c r="AD1877" i="1" s="1"/>
  <c r="AE1877" i="1"/>
  <c r="AB1905" i="14"/>
  <c r="AC1905" i="14" s="1"/>
  <c r="AD1869" i="1" s="1"/>
  <c r="AE1869" i="1"/>
  <c r="AB1897" i="14"/>
  <c r="AC1897" i="14" s="1"/>
  <c r="AD1861" i="1" s="1"/>
  <c r="AE1861" i="1"/>
  <c r="AB1889" i="14"/>
  <c r="AC1889" i="14" s="1"/>
  <c r="AD1853" i="1" s="1"/>
  <c r="AE1853" i="1"/>
  <c r="AB1881" i="14"/>
  <c r="AC1881" i="14" s="1"/>
  <c r="AD1845" i="1" s="1"/>
  <c r="AE1845" i="1"/>
  <c r="AB1873" i="14"/>
  <c r="AC1873" i="14" s="1"/>
  <c r="AD1837" i="1" s="1"/>
  <c r="AE1837" i="1"/>
  <c r="AB1865" i="14"/>
  <c r="AC1865" i="14" s="1"/>
  <c r="AD1829" i="1" s="1"/>
  <c r="AE1829" i="1"/>
  <c r="AB1857" i="14"/>
  <c r="AC1857" i="14" s="1"/>
  <c r="AD1821" i="1" s="1"/>
  <c r="AE1821" i="1"/>
  <c r="AB1849" i="14"/>
  <c r="AC1849" i="14" s="1"/>
  <c r="AD1813" i="1" s="1"/>
  <c r="AE1813" i="1"/>
  <c r="AB1841" i="14"/>
  <c r="AC1841" i="14" s="1"/>
  <c r="AD1805" i="1" s="1"/>
  <c r="AE1805" i="1"/>
  <c r="AB1833" i="14"/>
  <c r="AC1833" i="14" s="1"/>
  <c r="AD1797" i="1" s="1"/>
  <c r="AE1797" i="1"/>
  <c r="AB1825" i="14"/>
  <c r="AC1825" i="14" s="1"/>
  <c r="AD1789" i="1" s="1"/>
  <c r="AE1789" i="1"/>
  <c r="AB1817" i="14"/>
  <c r="AC1817" i="14" s="1"/>
  <c r="AD1781" i="1" s="1"/>
  <c r="AE1781" i="1"/>
  <c r="AB1809" i="14"/>
  <c r="AC1809" i="14" s="1"/>
  <c r="AD1773" i="1" s="1"/>
  <c r="AE1773" i="1"/>
  <c r="AB1801" i="14"/>
  <c r="AC1801" i="14" s="1"/>
  <c r="AD1765" i="1" s="1"/>
  <c r="AE1765" i="1"/>
  <c r="AB1793" i="14"/>
  <c r="AC1793" i="14" s="1"/>
  <c r="AD1757" i="1" s="1"/>
  <c r="AE1757" i="1"/>
  <c r="AB1785" i="14"/>
  <c r="AC1785" i="14" s="1"/>
  <c r="AD1749" i="1" s="1"/>
  <c r="AE1749" i="1"/>
  <c r="AB1777" i="14"/>
  <c r="AC1777" i="14" s="1"/>
  <c r="AD1741" i="1" s="1"/>
  <c r="AE1741" i="1"/>
  <c r="AB1769" i="14"/>
  <c r="AC1769" i="14" s="1"/>
  <c r="AD1733" i="1" s="1"/>
  <c r="AE1733" i="1"/>
  <c r="AB1761" i="14"/>
  <c r="AC1761" i="14" s="1"/>
  <c r="AD1725" i="1" s="1"/>
  <c r="AE1725" i="1"/>
  <c r="AB1753" i="14"/>
  <c r="AC1753" i="14" s="1"/>
  <c r="AD1717" i="1" s="1"/>
  <c r="AE1717" i="1"/>
  <c r="AB1745" i="14"/>
  <c r="AC1745" i="14" s="1"/>
  <c r="AD1709" i="1" s="1"/>
  <c r="AE1709" i="1"/>
  <c r="AB1737" i="14"/>
  <c r="AC1737" i="14" s="1"/>
  <c r="AD1701" i="1" s="1"/>
  <c r="AE1701" i="1"/>
  <c r="AB1729" i="14"/>
  <c r="AC1729" i="14" s="1"/>
  <c r="AD1693" i="1" s="1"/>
  <c r="AE1693" i="1"/>
  <c r="AB1721" i="14"/>
  <c r="AC1721" i="14" s="1"/>
  <c r="AD1685" i="1" s="1"/>
  <c r="AE1685" i="1"/>
  <c r="AB1713" i="14"/>
  <c r="AC1713" i="14" s="1"/>
  <c r="AD1677" i="1" s="1"/>
  <c r="AE1677" i="1"/>
  <c r="AB1705" i="14"/>
  <c r="AC1705" i="14" s="1"/>
  <c r="AD1669" i="1" s="1"/>
  <c r="AE1669" i="1"/>
  <c r="AB1697" i="14"/>
  <c r="AC1697" i="14" s="1"/>
  <c r="AD1661" i="1" s="1"/>
  <c r="AE1661" i="1"/>
  <c r="AB1689" i="14"/>
  <c r="AC1689" i="14" s="1"/>
  <c r="AD1653" i="1" s="1"/>
  <c r="AE1653" i="1"/>
  <c r="AB1681" i="14"/>
  <c r="AC1681" i="14" s="1"/>
  <c r="AD1645" i="1" s="1"/>
  <c r="AE1645" i="1"/>
  <c r="AB1673" i="14"/>
  <c r="AC1673" i="14" s="1"/>
  <c r="AD1637" i="1" s="1"/>
  <c r="AE1637" i="1"/>
  <c r="AB1665" i="14"/>
  <c r="AC1665" i="14" s="1"/>
  <c r="AD1629" i="1" s="1"/>
  <c r="AE1629" i="1"/>
  <c r="AB1657" i="14"/>
  <c r="AC1657" i="14" s="1"/>
  <c r="AD1621" i="1" s="1"/>
  <c r="AE1621" i="1"/>
  <c r="AB1649" i="14"/>
  <c r="AC1649" i="14" s="1"/>
  <c r="AD1613" i="1" s="1"/>
  <c r="AE1613" i="1"/>
  <c r="AB1641" i="14"/>
  <c r="AC1641" i="14" s="1"/>
  <c r="AD1605" i="1" s="1"/>
  <c r="AE1605" i="1"/>
  <c r="AB1633" i="14"/>
  <c r="AC1633" i="14" s="1"/>
  <c r="AD1597" i="1" s="1"/>
  <c r="AE1597" i="1"/>
  <c r="AB1625" i="14"/>
  <c r="AC1625" i="14" s="1"/>
  <c r="AD1589" i="1" s="1"/>
  <c r="AE1589" i="1"/>
  <c r="AB1617" i="14"/>
  <c r="AC1617" i="14" s="1"/>
  <c r="AD1581" i="1" s="1"/>
  <c r="AE1581" i="1"/>
  <c r="AB1609" i="14"/>
  <c r="AC1609" i="14" s="1"/>
  <c r="AD1573" i="1" s="1"/>
  <c r="AE1573" i="1"/>
  <c r="AB1601" i="14"/>
  <c r="AC1601" i="14" s="1"/>
  <c r="AD1565" i="1" s="1"/>
  <c r="AE1565" i="1"/>
  <c r="AB1593" i="14"/>
  <c r="AC1593" i="14" s="1"/>
  <c r="AD1557" i="1" s="1"/>
  <c r="AE1557" i="1"/>
  <c r="AB1585" i="14"/>
  <c r="AC1585" i="14" s="1"/>
  <c r="AD1549" i="1" s="1"/>
  <c r="AE1549" i="1"/>
  <c r="AB1577" i="14"/>
  <c r="AC1577" i="14" s="1"/>
  <c r="AD1541" i="1" s="1"/>
  <c r="AE1541" i="1"/>
  <c r="AB1569" i="14"/>
  <c r="AC1569" i="14" s="1"/>
  <c r="AD1533" i="1" s="1"/>
  <c r="AE1533" i="1"/>
  <c r="AB1561" i="14"/>
  <c r="AC1561" i="14" s="1"/>
  <c r="AD1525" i="1" s="1"/>
  <c r="AE1525" i="1"/>
  <c r="AB1553" i="14"/>
  <c r="AC1553" i="14" s="1"/>
  <c r="AD1517" i="1" s="1"/>
  <c r="AE1517" i="1"/>
  <c r="AB1545" i="14"/>
  <c r="AC1545" i="14" s="1"/>
  <c r="AD1509" i="1" s="1"/>
  <c r="AE1509" i="1"/>
  <c r="AB1537" i="14"/>
  <c r="AC1537" i="14" s="1"/>
  <c r="AD1501" i="1" s="1"/>
  <c r="AE1501" i="1"/>
  <c r="AB1529" i="14"/>
  <c r="AC1529" i="14" s="1"/>
  <c r="AD1493" i="1" s="1"/>
  <c r="AE1493" i="1"/>
  <c r="AB1521" i="14"/>
  <c r="AC1521" i="14" s="1"/>
  <c r="AD1485" i="1" s="1"/>
  <c r="AE1485" i="1"/>
  <c r="AB1513" i="14"/>
  <c r="AC1513" i="14" s="1"/>
  <c r="AD1477" i="1" s="1"/>
  <c r="AE1477" i="1"/>
  <c r="AB1505" i="14"/>
  <c r="AC1505" i="14" s="1"/>
  <c r="AD1469" i="1" s="1"/>
  <c r="AE1469" i="1"/>
  <c r="AB1497" i="14"/>
  <c r="AC1497" i="14" s="1"/>
  <c r="AD1461" i="1" s="1"/>
  <c r="AE1461" i="1"/>
  <c r="AB1489" i="14"/>
  <c r="AC1489" i="14" s="1"/>
  <c r="AD1453" i="1" s="1"/>
  <c r="AE1453" i="1"/>
  <c r="AB1481" i="14"/>
  <c r="AC1481" i="14" s="1"/>
  <c r="AD1445" i="1" s="1"/>
  <c r="AE1445" i="1"/>
  <c r="AB1473" i="14"/>
  <c r="AC1473" i="14" s="1"/>
  <c r="AD1437" i="1" s="1"/>
  <c r="AE1437" i="1"/>
  <c r="AB1465" i="14"/>
  <c r="AC1465" i="14" s="1"/>
  <c r="AD1429" i="1" s="1"/>
  <c r="AE1429" i="1"/>
  <c r="AB1457" i="14"/>
  <c r="AC1457" i="14" s="1"/>
  <c r="AD1421" i="1" s="1"/>
  <c r="AE1421" i="1"/>
  <c r="AB1449" i="14"/>
  <c r="AC1449" i="14" s="1"/>
  <c r="AD1413" i="1" s="1"/>
  <c r="AE1413" i="1"/>
  <c r="AB1441" i="14"/>
  <c r="AC1441" i="14" s="1"/>
  <c r="AD1405" i="1" s="1"/>
  <c r="AE1405" i="1"/>
  <c r="AB1433" i="14"/>
  <c r="AC1433" i="14" s="1"/>
  <c r="AD1397" i="1" s="1"/>
  <c r="AE1397" i="1"/>
  <c r="AB1425" i="14"/>
  <c r="AC1425" i="14" s="1"/>
  <c r="AD1389" i="1" s="1"/>
  <c r="AE1389" i="1"/>
  <c r="AB1417" i="14"/>
  <c r="AC1417" i="14" s="1"/>
  <c r="AD1381" i="1" s="1"/>
  <c r="AE1381" i="1"/>
  <c r="AB1409" i="14"/>
  <c r="AC1409" i="14" s="1"/>
  <c r="AD1373" i="1" s="1"/>
  <c r="AE1373" i="1"/>
  <c r="AB1401" i="14"/>
  <c r="AC1401" i="14" s="1"/>
  <c r="AD1365" i="1" s="1"/>
  <c r="AE1365" i="1"/>
  <c r="AB1393" i="14"/>
  <c r="AC1393" i="14" s="1"/>
  <c r="AD1357" i="1" s="1"/>
  <c r="AE1357" i="1"/>
  <c r="AB1385" i="14"/>
  <c r="AC1385" i="14" s="1"/>
  <c r="AD1349" i="1" s="1"/>
  <c r="AE1349" i="1"/>
  <c r="AB1377" i="14"/>
  <c r="AC1377" i="14" s="1"/>
  <c r="AD1341" i="1" s="1"/>
  <c r="AE1341" i="1"/>
  <c r="AB1369" i="14"/>
  <c r="AC1369" i="14" s="1"/>
  <c r="AD1333" i="1" s="1"/>
  <c r="AE1333" i="1"/>
  <c r="AB1361" i="14"/>
  <c r="AC1361" i="14" s="1"/>
  <c r="AD1325" i="1" s="1"/>
  <c r="AE1325" i="1"/>
  <c r="AB1353" i="14"/>
  <c r="AC1353" i="14" s="1"/>
  <c r="AD1317" i="1" s="1"/>
  <c r="AE1317" i="1"/>
  <c r="AB1345" i="14"/>
  <c r="AC1345" i="14" s="1"/>
  <c r="AD1309" i="1" s="1"/>
  <c r="AE1309" i="1"/>
  <c r="AB1337" i="14"/>
  <c r="AC1337" i="14" s="1"/>
  <c r="AD1301" i="1" s="1"/>
  <c r="AE1301" i="1"/>
  <c r="AB1329" i="14"/>
  <c r="AC1329" i="14" s="1"/>
  <c r="AD1293" i="1" s="1"/>
  <c r="AE1293" i="1"/>
  <c r="AB1321" i="14"/>
  <c r="AC1321" i="14" s="1"/>
  <c r="AD1285" i="1" s="1"/>
  <c r="AE1285" i="1"/>
  <c r="AB1313" i="14"/>
  <c r="AC1313" i="14" s="1"/>
  <c r="AD1277" i="1" s="1"/>
  <c r="AE1277" i="1"/>
  <c r="AB1305" i="14"/>
  <c r="AC1305" i="14" s="1"/>
  <c r="AD1269" i="1" s="1"/>
  <c r="AE1269" i="1"/>
  <c r="AB1297" i="14"/>
  <c r="AC1297" i="14" s="1"/>
  <c r="AD1261" i="1" s="1"/>
  <c r="AE1261" i="1"/>
  <c r="AB1289" i="14"/>
  <c r="AC1289" i="14" s="1"/>
  <c r="AD1253" i="1" s="1"/>
  <c r="AE1253" i="1"/>
  <c r="AB1281" i="14"/>
  <c r="AC1281" i="14" s="1"/>
  <c r="AD1245" i="1" s="1"/>
  <c r="AE1245" i="1"/>
  <c r="AB1273" i="14"/>
  <c r="AC1273" i="14" s="1"/>
  <c r="AD1237" i="1" s="1"/>
  <c r="AE1237" i="1"/>
  <c r="AB1265" i="14"/>
  <c r="AC1265" i="14" s="1"/>
  <c r="AD1229" i="1" s="1"/>
  <c r="AE1229" i="1"/>
  <c r="AB1257" i="14"/>
  <c r="AC1257" i="14" s="1"/>
  <c r="AD1221" i="1" s="1"/>
  <c r="AE1221" i="1"/>
  <c r="AB1249" i="14"/>
  <c r="AC1249" i="14" s="1"/>
  <c r="AD1213" i="1" s="1"/>
  <c r="AE1213" i="1"/>
  <c r="AB1241" i="14"/>
  <c r="AC1241" i="14" s="1"/>
  <c r="AD1205" i="1" s="1"/>
  <c r="AE1205" i="1"/>
  <c r="AB1233" i="14"/>
  <c r="AC1233" i="14" s="1"/>
  <c r="AD1197" i="1" s="1"/>
  <c r="AE1197" i="1"/>
  <c r="AB1225" i="14"/>
  <c r="AC1225" i="14" s="1"/>
  <c r="AD1189" i="1" s="1"/>
  <c r="AE1189" i="1"/>
  <c r="AB1217" i="14"/>
  <c r="AC1217" i="14" s="1"/>
  <c r="AD1181" i="1" s="1"/>
  <c r="AE1181" i="1"/>
  <c r="AB1209" i="14"/>
  <c r="AC1209" i="14" s="1"/>
  <c r="AD1173" i="1" s="1"/>
  <c r="AE1173" i="1"/>
  <c r="AB1201" i="14"/>
  <c r="AC1201" i="14" s="1"/>
  <c r="AD1165" i="1" s="1"/>
  <c r="AE1165" i="1"/>
  <c r="AB1193" i="14"/>
  <c r="AC1193" i="14" s="1"/>
  <c r="AD1157" i="1" s="1"/>
  <c r="AE1157" i="1"/>
  <c r="AB1185" i="14"/>
  <c r="AC1185" i="14" s="1"/>
  <c r="AD1149" i="1" s="1"/>
  <c r="AE1149" i="1"/>
  <c r="AB1177" i="14"/>
  <c r="AC1177" i="14" s="1"/>
  <c r="AD1141" i="1" s="1"/>
  <c r="AE1141" i="1"/>
  <c r="AB1169" i="14"/>
  <c r="AC1169" i="14" s="1"/>
  <c r="AD1133" i="1" s="1"/>
  <c r="AE1133" i="1"/>
  <c r="AB1161" i="14"/>
  <c r="AC1161" i="14" s="1"/>
  <c r="AD1125" i="1" s="1"/>
  <c r="AE1125" i="1"/>
  <c r="AB1153" i="14"/>
  <c r="AC1153" i="14" s="1"/>
  <c r="AD1117" i="1" s="1"/>
  <c r="AE1117" i="1"/>
  <c r="AB1145" i="14"/>
  <c r="AC1145" i="14" s="1"/>
  <c r="AD1109" i="1" s="1"/>
  <c r="AE1109" i="1"/>
  <c r="AB1137" i="14"/>
  <c r="AC1137" i="14" s="1"/>
  <c r="AD1101" i="1" s="1"/>
  <c r="AE1101" i="1"/>
  <c r="AB1129" i="14"/>
  <c r="AC1129" i="14" s="1"/>
  <c r="AD1093" i="1" s="1"/>
  <c r="AE1093" i="1"/>
  <c r="AB1121" i="14"/>
  <c r="AC1121" i="14" s="1"/>
  <c r="AD1085" i="1" s="1"/>
  <c r="AE1085" i="1"/>
  <c r="AB1113" i="14"/>
  <c r="AC1113" i="14" s="1"/>
  <c r="AD1077" i="1" s="1"/>
  <c r="AE1077" i="1"/>
  <c r="AB1105" i="14"/>
  <c r="AC1105" i="14" s="1"/>
  <c r="AD1069" i="1" s="1"/>
  <c r="AE1069" i="1"/>
  <c r="AB1097" i="14"/>
  <c r="AC1097" i="14" s="1"/>
  <c r="AD1061" i="1" s="1"/>
  <c r="AE1061" i="1"/>
  <c r="AB1089" i="14"/>
  <c r="AC1089" i="14" s="1"/>
  <c r="AD1053" i="1" s="1"/>
  <c r="AE1053" i="1"/>
  <c r="AB1081" i="14"/>
  <c r="AC1081" i="14" s="1"/>
  <c r="AD1045" i="1" s="1"/>
  <c r="AE1045" i="1"/>
  <c r="AB1073" i="14"/>
  <c r="AC1073" i="14" s="1"/>
  <c r="AD1037" i="1" s="1"/>
  <c r="AE1037" i="1"/>
  <c r="AB1065" i="14"/>
  <c r="AC1065" i="14" s="1"/>
  <c r="AD1029" i="1" s="1"/>
  <c r="AE1029" i="1"/>
  <c r="AB1057" i="14"/>
  <c r="AC1057" i="14" s="1"/>
  <c r="AD1021" i="1" s="1"/>
  <c r="AE1021" i="1"/>
  <c r="AB1049" i="14"/>
  <c r="AC1049" i="14" s="1"/>
  <c r="AD1013" i="1" s="1"/>
  <c r="AE1013" i="1"/>
  <c r="AB1041" i="14"/>
  <c r="AC1041" i="14" s="1"/>
  <c r="AD1005" i="1" s="1"/>
  <c r="AE1005" i="1"/>
  <c r="AB1033" i="14"/>
  <c r="AC1033" i="14" s="1"/>
  <c r="AD997" i="1" s="1"/>
  <c r="AE997" i="1"/>
  <c r="AB1025" i="14"/>
  <c r="AC1025" i="14" s="1"/>
  <c r="AD989" i="1" s="1"/>
  <c r="AE989" i="1"/>
  <c r="AB1017" i="14"/>
  <c r="AC1017" i="14" s="1"/>
  <c r="AD981" i="1" s="1"/>
  <c r="AE981" i="1"/>
  <c r="AB1009" i="14"/>
  <c r="AC1009" i="14" s="1"/>
  <c r="AD973" i="1" s="1"/>
  <c r="AE973" i="1"/>
  <c r="AB1001" i="14"/>
  <c r="AC1001" i="14" s="1"/>
  <c r="AD965" i="1" s="1"/>
  <c r="AE965" i="1"/>
  <c r="AB993" i="14"/>
  <c r="AC993" i="14" s="1"/>
  <c r="AD957" i="1" s="1"/>
  <c r="AE957" i="1"/>
  <c r="AB985" i="14"/>
  <c r="AC985" i="14" s="1"/>
  <c r="AD949" i="1" s="1"/>
  <c r="AE949" i="1"/>
  <c r="AB977" i="14"/>
  <c r="AC977" i="14" s="1"/>
  <c r="AD941" i="1" s="1"/>
  <c r="AE941" i="1"/>
  <c r="AB969" i="14"/>
  <c r="AC969" i="14" s="1"/>
  <c r="AD933" i="1" s="1"/>
  <c r="AE933" i="1"/>
  <c r="AB961" i="14"/>
  <c r="AC961" i="14" s="1"/>
  <c r="AD925" i="1" s="1"/>
  <c r="AE925" i="1"/>
  <c r="AB953" i="14"/>
  <c r="AC953" i="14" s="1"/>
  <c r="AD917" i="1" s="1"/>
  <c r="AE917" i="1"/>
  <c r="AB945" i="14"/>
  <c r="AC945" i="14" s="1"/>
  <c r="AD909" i="1" s="1"/>
  <c r="AE909" i="1"/>
  <c r="AB937" i="14"/>
  <c r="AC937" i="14" s="1"/>
  <c r="AD901" i="1" s="1"/>
  <c r="AE901" i="1"/>
  <c r="AB929" i="14"/>
  <c r="AC929" i="14" s="1"/>
  <c r="AD893" i="1" s="1"/>
  <c r="AE893" i="1"/>
  <c r="AB921" i="14"/>
  <c r="AC921" i="14" s="1"/>
  <c r="AD885" i="1" s="1"/>
  <c r="AE885" i="1"/>
  <c r="AB913" i="14"/>
  <c r="AC913" i="14" s="1"/>
  <c r="AD877" i="1" s="1"/>
  <c r="AE877" i="1"/>
  <c r="AB905" i="14"/>
  <c r="AC905" i="14" s="1"/>
  <c r="AD869" i="1" s="1"/>
  <c r="AE869" i="1"/>
  <c r="AB897" i="14"/>
  <c r="AC897" i="14" s="1"/>
  <c r="AD861" i="1" s="1"/>
  <c r="AE861" i="1"/>
  <c r="AB889" i="14"/>
  <c r="AC889" i="14" s="1"/>
  <c r="AD853" i="1" s="1"/>
  <c r="AE853" i="1"/>
  <c r="AB881" i="14"/>
  <c r="AC881" i="14" s="1"/>
  <c r="AD845" i="1" s="1"/>
  <c r="AE845" i="1"/>
  <c r="AB873" i="14"/>
  <c r="AC873" i="14" s="1"/>
  <c r="AD837" i="1" s="1"/>
  <c r="AE837" i="1"/>
  <c r="AB865" i="14"/>
  <c r="AC865" i="14" s="1"/>
  <c r="AD829" i="1" s="1"/>
  <c r="AE829" i="1"/>
  <c r="AB857" i="14"/>
  <c r="AC857" i="14" s="1"/>
  <c r="AD821" i="1" s="1"/>
  <c r="AE821" i="1"/>
  <c r="AB849" i="14"/>
  <c r="AC849" i="14" s="1"/>
  <c r="AD813" i="1" s="1"/>
  <c r="AE813" i="1"/>
  <c r="AB841" i="14"/>
  <c r="AC841" i="14" s="1"/>
  <c r="AD805" i="1" s="1"/>
  <c r="AE805" i="1"/>
  <c r="AB833" i="14"/>
  <c r="AC833" i="14" s="1"/>
  <c r="AD797" i="1" s="1"/>
  <c r="AE797" i="1"/>
  <c r="AB825" i="14"/>
  <c r="AC825" i="14" s="1"/>
  <c r="AD789" i="1" s="1"/>
  <c r="AE789" i="1"/>
  <c r="AB817" i="14"/>
  <c r="AC817" i="14" s="1"/>
  <c r="AD781" i="1" s="1"/>
  <c r="AE781" i="1"/>
  <c r="AB809" i="14"/>
  <c r="AC809" i="14" s="1"/>
  <c r="AD773" i="1" s="1"/>
  <c r="AE773" i="1"/>
  <c r="AB801" i="14"/>
  <c r="AC801" i="14" s="1"/>
  <c r="AD765" i="1" s="1"/>
  <c r="AE765" i="1"/>
  <c r="AB793" i="14"/>
  <c r="AC793" i="14" s="1"/>
  <c r="AD757" i="1" s="1"/>
  <c r="AE757" i="1"/>
  <c r="AB785" i="14"/>
  <c r="AC785" i="14" s="1"/>
  <c r="AD749" i="1" s="1"/>
  <c r="AE749" i="1"/>
  <c r="AB777" i="14"/>
  <c r="AC777" i="14" s="1"/>
  <c r="AD741" i="1" s="1"/>
  <c r="AE741" i="1"/>
  <c r="AB769" i="14"/>
  <c r="AC769" i="14" s="1"/>
  <c r="AD733" i="1" s="1"/>
  <c r="AE733" i="1"/>
  <c r="AB761" i="14"/>
  <c r="AC761" i="14" s="1"/>
  <c r="AD725" i="1" s="1"/>
  <c r="AE725" i="1"/>
  <c r="AB753" i="14"/>
  <c r="AC753" i="14" s="1"/>
  <c r="AD717" i="1" s="1"/>
  <c r="AE717" i="1"/>
  <c r="AB745" i="14"/>
  <c r="AC745" i="14" s="1"/>
  <c r="AD709" i="1" s="1"/>
  <c r="AE709" i="1"/>
  <c r="AB737" i="14"/>
  <c r="AC737" i="14" s="1"/>
  <c r="AD701" i="1" s="1"/>
  <c r="AE701" i="1"/>
  <c r="AB729" i="14"/>
  <c r="AC729" i="14" s="1"/>
  <c r="AD693" i="1" s="1"/>
  <c r="AE693" i="1"/>
  <c r="AB721" i="14"/>
  <c r="AC721" i="14" s="1"/>
  <c r="AD685" i="1" s="1"/>
  <c r="AE685" i="1"/>
  <c r="AB713" i="14"/>
  <c r="AC713" i="14" s="1"/>
  <c r="AD677" i="1" s="1"/>
  <c r="AE677" i="1"/>
  <c r="AB705" i="14"/>
  <c r="AC705" i="14" s="1"/>
  <c r="AD669" i="1" s="1"/>
  <c r="AE669" i="1"/>
  <c r="AB697" i="14"/>
  <c r="AC697" i="14" s="1"/>
  <c r="AD661" i="1" s="1"/>
  <c r="AE661" i="1"/>
  <c r="AB689" i="14"/>
  <c r="AC689" i="14" s="1"/>
  <c r="AD653" i="1" s="1"/>
  <c r="AE653" i="1"/>
  <c r="AB681" i="14"/>
  <c r="AC681" i="14" s="1"/>
  <c r="AD645" i="1" s="1"/>
  <c r="AE645" i="1"/>
  <c r="AB673" i="14"/>
  <c r="AC673" i="14" s="1"/>
  <c r="AD637" i="1" s="1"/>
  <c r="AE637" i="1"/>
  <c r="AB665" i="14"/>
  <c r="AC665" i="14" s="1"/>
  <c r="AD629" i="1" s="1"/>
  <c r="AE629" i="1"/>
  <c r="AB657" i="14"/>
  <c r="AC657" i="14" s="1"/>
  <c r="AD621" i="1" s="1"/>
  <c r="AE621" i="1"/>
  <c r="AB649" i="14"/>
  <c r="AC649" i="14" s="1"/>
  <c r="AD613" i="1" s="1"/>
  <c r="AE613" i="1"/>
  <c r="AB641" i="14"/>
  <c r="AC641" i="14" s="1"/>
  <c r="AD605" i="1" s="1"/>
  <c r="AE605" i="1"/>
  <c r="AB633" i="14"/>
  <c r="AC633" i="14" s="1"/>
  <c r="AD597" i="1" s="1"/>
  <c r="AE597" i="1"/>
  <c r="AB625" i="14"/>
  <c r="AC625" i="14" s="1"/>
  <c r="AD589" i="1" s="1"/>
  <c r="AE589" i="1"/>
  <c r="AB617" i="14"/>
  <c r="AC617" i="14" s="1"/>
  <c r="AD581" i="1" s="1"/>
  <c r="AE581" i="1"/>
  <c r="AB609" i="14"/>
  <c r="AC609" i="14" s="1"/>
  <c r="AD573" i="1" s="1"/>
  <c r="AE573" i="1"/>
  <c r="AB601" i="14"/>
  <c r="AC601" i="14" s="1"/>
  <c r="AD565" i="1" s="1"/>
  <c r="AE565" i="1"/>
  <c r="AB593" i="14"/>
  <c r="AC593" i="14" s="1"/>
  <c r="AD557" i="1" s="1"/>
  <c r="AE557" i="1"/>
  <c r="AB585" i="14"/>
  <c r="AC585" i="14" s="1"/>
  <c r="AD549" i="1" s="1"/>
  <c r="AE549" i="1"/>
  <c r="AB577" i="14"/>
  <c r="AC577" i="14" s="1"/>
  <c r="AD541" i="1" s="1"/>
  <c r="AE541" i="1"/>
  <c r="AB569" i="14"/>
  <c r="AC569" i="14" s="1"/>
  <c r="AD533" i="1" s="1"/>
  <c r="AE533" i="1"/>
  <c r="AB561" i="14"/>
  <c r="AC561" i="14" s="1"/>
  <c r="AD525" i="1" s="1"/>
  <c r="AE525" i="1"/>
  <c r="AB545" i="14"/>
  <c r="AC545" i="14" s="1"/>
  <c r="AD514" i="1" s="1"/>
  <c r="AE514" i="1"/>
  <c r="AB537" i="14"/>
  <c r="AC537" i="14" s="1"/>
  <c r="AD506" i="1" s="1"/>
  <c r="AE506" i="1"/>
  <c r="AB529" i="14"/>
  <c r="AC529" i="14" s="1"/>
  <c r="AD498" i="1" s="1"/>
  <c r="AE498" i="1"/>
  <c r="AB521" i="14"/>
  <c r="AC521" i="14" s="1"/>
  <c r="AD490" i="1" s="1"/>
  <c r="AE490" i="1"/>
  <c r="AB513" i="14"/>
  <c r="AC513" i="14" s="1"/>
  <c r="AD482" i="1" s="1"/>
  <c r="AE482" i="1"/>
  <c r="AB505" i="14"/>
  <c r="AC505" i="14" s="1"/>
  <c r="AD474" i="1" s="1"/>
  <c r="AE474" i="1"/>
  <c r="AB497" i="14"/>
  <c r="AC497" i="14" s="1"/>
  <c r="AD466" i="1" s="1"/>
  <c r="AE466" i="1"/>
  <c r="AB489" i="14"/>
  <c r="AC489" i="14" s="1"/>
  <c r="AD458" i="1" s="1"/>
  <c r="AE458" i="1"/>
  <c r="AB481" i="14"/>
  <c r="AC481" i="14" s="1"/>
  <c r="AD450" i="1" s="1"/>
  <c r="AE450" i="1"/>
  <c r="AB473" i="14"/>
  <c r="AC473" i="14" s="1"/>
  <c r="AD442" i="1" s="1"/>
  <c r="AE442" i="1"/>
  <c r="AB465" i="14"/>
  <c r="AC465" i="14" s="1"/>
  <c r="AD434" i="1" s="1"/>
  <c r="AE434" i="1"/>
  <c r="AB457" i="14"/>
  <c r="AC457" i="14" s="1"/>
  <c r="AD426" i="1" s="1"/>
  <c r="AE426" i="1"/>
  <c r="AB449" i="14"/>
  <c r="AC449" i="14" s="1"/>
  <c r="AD418" i="1" s="1"/>
  <c r="AE418" i="1"/>
  <c r="AB441" i="14"/>
  <c r="AC441" i="14" s="1"/>
  <c r="AD410" i="1" s="1"/>
  <c r="AE410" i="1"/>
  <c r="AB433" i="14"/>
  <c r="AC433" i="14" s="1"/>
  <c r="AD402" i="1" s="1"/>
  <c r="AE402" i="1"/>
  <c r="AB425" i="14"/>
  <c r="AC425" i="14" s="1"/>
  <c r="AD394" i="1" s="1"/>
  <c r="AE394" i="1"/>
  <c r="AB417" i="14"/>
  <c r="AC417" i="14" s="1"/>
  <c r="AD386" i="1" s="1"/>
  <c r="AE386" i="1"/>
  <c r="AB409" i="14"/>
  <c r="AC409" i="14" s="1"/>
  <c r="AD378" i="1" s="1"/>
  <c r="AE378" i="1"/>
  <c r="AB401" i="14"/>
  <c r="AC401" i="14" s="1"/>
  <c r="AD370" i="1" s="1"/>
  <c r="AE370" i="1"/>
  <c r="AB393" i="14"/>
  <c r="AC393" i="14" s="1"/>
  <c r="AD362" i="1" s="1"/>
  <c r="AE362" i="1"/>
  <c r="AB385" i="14"/>
  <c r="AC385" i="14" s="1"/>
  <c r="AD354" i="1" s="1"/>
  <c r="AE354" i="1"/>
  <c r="AB377" i="14"/>
  <c r="AC377" i="14" s="1"/>
  <c r="AD346" i="1" s="1"/>
  <c r="AE346" i="1"/>
  <c r="AB369" i="14"/>
  <c r="AC369" i="14" s="1"/>
  <c r="AD338" i="1" s="1"/>
  <c r="AE338" i="1"/>
  <c r="AB361" i="14"/>
  <c r="AC361" i="14" s="1"/>
  <c r="AD330" i="1" s="1"/>
  <c r="AE330" i="1"/>
  <c r="AB353" i="14"/>
  <c r="AC353" i="14" s="1"/>
  <c r="AD322" i="1" s="1"/>
  <c r="AE322" i="1"/>
  <c r="AB345" i="14"/>
  <c r="AC345" i="14" s="1"/>
  <c r="AD314" i="1" s="1"/>
  <c r="AE314" i="1"/>
  <c r="AB337" i="14"/>
  <c r="AC337" i="14" s="1"/>
  <c r="AD306" i="1" s="1"/>
  <c r="AE306" i="1"/>
  <c r="AB329" i="14"/>
  <c r="AC329" i="14" s="1"/>
  <c r="AD298" i="1" s="1"/>
  <c r="AE298" i="1"/>
  <c r="AB321" i="14"/>
  <c r="AC321" i="14" s="1"/>
  <c r="AD290" i="1" s="1"/>
  <c r="AE290" i="1"/>
  <c r="AB313" i="14"/>
  <c r="AC313" i="14" s="1"/>
  <c r="AD282" i="1" s="1"/>
  <c r="AE282" i="1"/>
  <c r="AB305" i="14"/>
  <c r="AC305" i="14" s="1"/>
  <c r="AD274" i="1" s="1"/>
  <c r="AE274" i="1"/>
  <c r="AB297" i="14"/>
  <c r="AC297" i="14" s="1"/>
  <c r="AD266" i="1" s="1"/>
  <c r="AE266" i="1"/>
  <c r="AB289" i="14"/>
  <c r="AC289" i="14" s="1"/>
  <c r="AD258" i="1" s="1"/>
  <c r="AE258" i="1"/>
  <c r="AB281" i="14"/>
  <c r="AC281" i="14" s="1"/>
  <c r="AD250" i="1" s="1"/>
  <c r="AE250" i="1"/>
  <c r="AB273" i="14"/>
  <c r="AC273" i="14" s="1"/>
  <c r="AD242" i="1" s="1"/>
  <c r="AE242" i="1"/>
  <c r="AB265" i="14"/>
  <c r="AC265" i="14" s="1"/>
  <c r="AD234" i="1" s="1"/>
  <c r="AE234" i="1"/>
  <c r="AB257" i="14"/>
  <c r="AC257" i="14" s="1"/>
  <c r="AD226" i="1" s="1"/>
  <c r="AE226" i="1"/>
  <c r="AB249" i="14"/>
  <c r="AC249" i="14" s="1"/>
  <c r="AD218" i="1" s="1"/>
  <c r="AE218" i="1"/>
  <c r="AB241" i="14"/>
  <c r="AC241" i="14" s="1"/>
  <c r="AD210" i="1" s="1"/>
  <c r="AE210" i="1"/>
  <c r="AB233" i="14"/>
  <c r="AC233" i="14" s="1"/>
  <c r="AD202" i="1" s="1"/>
  <c r="AE202" i="1"/>
  <c r="AB225" i="14"/>
  <c r="AC225" i="14" s="1"/>
  <c r="AD194" i="1" s="1"/>
  <c r="AE194" i="1"/>
  <c r="AB217" i="14"/>
  <c r="AC217" i="14" s="1"/>
  <c r="AD186" i="1" s="1"/>
  <c r="AE186" i="1"/>
  <c r="AB209" i="14"/>
  <c r="AC209" i="14" s="1"/>
  <c r="AD178" i="1" s="1"/>
  <c r="AE178" i="1"/>
  <c r="AB2424" i="14"/>
  <c r="AC2424" i="14" s="1"/>
  <c r="AD2388" i="1" s="1"/>
  <c r="AE2388" i="1"/>
  <c r="AB2416" i="14"/>
  <c r="AC2416" i="14" s="1"/>
  <c r="AD2385" i="1" s="1"/>
  <c r="AE2385" i="1"/>
  <c r="AB2408" i="14"/>
  <c r="AC2408" i="14" s="1"/>
  <c r="AD2372" i="1" s="1"/>
  <c r="AE2372" i="1"/>
  <c r="AB2400" i="14"/>
  <c r="AC2400" i="14" s="1"/>
  <c r="AD2364" i="1" s="1"/>
  <c r="AE2364" i="1"/>
  <c r="AB2392" i="14"/>
  <c r="AC2392" i="14" s="1"/>
  <c r="AD2356" i="1" s="1"/>
  <c r="AE2356" i="1"/>
  <c r="AB2384" i="14"/>
  <c r="AC2384" i="14" s="1"/>
  <c r="AD2348" i="1" s="1"/>
  <c r="AE2348" i="1"/>
  <c r="AB2376" i="14"/>
  <c r="AC2376" i="14" s="1"/>
  <c r="AD2340" i="1" s="1"/>
  <c r="AE2340" i="1"/>
  <c r="AB2368" i="14"/>
  <c r="AC2368" i="14" s="1"/>
  <c r="AD2332" i="1" s="1"/>
  <c r="AE2332" i="1"/>
  <c r="AB2360" i="14"/>
  <c r="AC2360" i="14" s="1"/>
  <c r="AD2324" i="1" s="1"/>
  <c r="AE2324" i="1"/>
  <c r="AB2352" i="14"/>
  <c r="AC2352" i="14" s="1"/>
  <c r="AD2316" i="1" s="1"/>
  <c r="AE2316" i="1"/>
  <c r="AB2344" i="14"/>
  <c r="AC2344" i="14" s="1"/>
  <c r="AD2308" i="1" s="1"/>
  <c r="AE2308" i="1"/>
  <c r="AB2336" i="14"/>
  <c r="AC2336" i="14" s="1"/>
  <c r="AD2300" i="1" s="1"/>
  <c r="AE2300" i="1"/>
  <c r="AB2328" i="14"/>
  <c r="AC2328" i="14" s="1"/>
  <c r="AD2292" i="1" s="1"/>
  <c r="AE2292" i="1"/>
  <c r="AB2320" i="14"/>
  <c r="AC2320" i="14" s="1"/>
  <c r="AD2284" i="1" s="1"/>
  <c r="AE2284" i="1"/>
  <c r="AB2312" i="14"/>
  <c r="AC2312" i="14" s="1"/>
  <c r="AD2276" i="1" s="1"/>
  <c r="AE2276" i="1"/>
  <c r="AB2304" i="14"/>
  <c r="AC2304" i="14" s="1"/>
  <c r="AD2268" i="1" s="1"/>
  <c r="AE2268" i="1"/>
  <c r="AB2296" i="14"/>
  <c r="AC2296" i="14" s="1"/>
  <c r="AD2260" i="1" s="1"/>
  <c r="AE2260" i="1"/>
  <c r="AB2288" i="14"/>
  <c r="AC2288" i="14" s="1"/>
  <c r="AD2252" i="1" s="1"/>
  <c r="AE2252" i="1"/>
  <c r="AB2280" i="14"/>
  <c r="AC2280" i="14" s="1"/>
  <c r="AD2244" i="1" s="1"/>
  <c r="AE2244" i="1"/>
  <c r="AB2272" i="14"/>
  <c r="AC2272" i="14" s="1"/>
  <c r="AD2236" i="1" s="1"/>
  <c r="AE2236" i="1"/>
  <c r="AB2264" i="14"/>
  <c r="AC2264" i="14" s="1"/>
  <c r="AD2228" i="1" s="1"/>
  <c r="AE2228" i="1"/>
  <c r="AB2256" i="14"/>
  <c r="AC2256" i="14" s="1"/>
  <c r="AD2220" i="1" s="1"/>
  <c r="AE2220" i="1"/>
  <c r="AB2248" i="14"/>
  <c r="AC2248" i="14" s="1"/>
  <c r="AD2212" i="1" s="1"/>
  <c r="AE2212" i="1"/>
  <c r="AB2240" i="14"/>
  <c r="AC2240" i="14" s="1"/>
  <c r="AD2204" i="1" s="1"/>
  <c r="AE2204" i="1"/>
  <c r="AB2232" i="14"/>
  <c r="AC2232" i="14" s="1"/>
  <c r="AD2196" i="1" s="1"/>
  <c r="AE2196" i="1"/>
  <c r="AB2224" i="14"/>
  <c r="AC2224" i="14" s="1"/>
  <c r="AD2188" i="1" s="1"/>
  <c r="AE2188" i="1"/>
  <c r="AB2216" i="14"/>
  <c r="AC2216" i="14" s="1"/>
  <c r="AD2180" i="1" s="1"/>
  <c r="AE2180" i="1"/>
  <c r="AB2208" i="14"/>
  <c r="AC2208" i="14" s="1"/>
  <c r="AD2172" i="1" s="1"/>
  <c r="AE2172" i="1"/>
  <c r="AB2200" i="14"/>
  <c r="AC2200" i="14" s="1"/>
  <c r="AD2164" i="1" s="1"/>
  <c r="AE2164" i="1"/>
  <c r="AB2192" i="14"/>
  <c r="AC2192" i="14" s="1"/>
  <c r="AD2156" i="1" s="1"/>
  <c r="AE2156" i="1"/>
  <c r="AB2184" i="14"/>
  <c r="AC2184" i="14" s="1"/>
  <c r="AD2148" i="1" s="1"/>
  <c r="AE2148" i="1"/>
  <c r="AB2176" i="14"/>
  <c r="AC2176" i="14" s="1"/>
  <c r="AD2140" i="1" s="1"/>
  <c r="AE2140" i="1"/>
  <c r="AB2168" i="14"/>
  <c r="AC2168" i="14" s="1"/>
  <c r="AD2132" i="1" s="1"/>
  <c r="AE2132" i="1"/>
  <c r="AB2160" i="14"/>
  <c r="AC2160" i="14" s="1"/>
  <c r="AD2124" i="1" s="1"/>
  <c r="AE2124" i="1"/>
  <c r="AB2152" i="14"/>
  <c r="AC2152" i="14" s="1"/>
  <c r="AD2116" i="1" s="1"/>
  <c r="AE2116" i="1"/>
  <c r="AB2144" i="14"/>
  <c r="AC2144" i="14" s="1"/>
  <c r="AD2108" i="1" s="1"/>
  <c r="AE2108" i="1"/>
  <c r="AB2136" i="14"/>
  <c r="AC2136" i="14" s="1"/>
  <c r="AD2100" i="1" s="1"/>
  <c r="AE2100" i="1"/>
  <c r="AB2128" i="14"/>
  <c r="AC2128" i="14" s="1"/>
  <c r="AD2092" i="1" s="1"/>
  <c r="AE2092" i="1"/>
  <c r="AB2120" i="14"/>
  <c r="AC2120" i="14" s="1"/>
  <c r="AD2084" i="1" s="1"/>
  <c r="AE2084" i="1"/>
  <c r="AB2112" i="14"/>
  <c r="AC2112" i="14" s="1"/>
  <c r="AD2076" i="1" s="1"/>
  <c r="AE2076" i="1"/>
  <c r="AB2104" i="14"/>
  <c r="AC2104" i="14" s="1"/>
  <c r="AD2068" i="1" s="1"/>
  <c r="AE2068" i="1"/>
  <c r="AB2096" i="14"/>
  <c r="AC2096" i="14" s="1"/>
  <c r="AD2060" i="1" s="1"/>
  <c r="AE2060" i="1"/>
  <c r="AB2088" i="14"/>
  <c r="AC2088" i="14" s="1"/>
  <c r="AD2052" i="1" s="1"/>
  <c r="AE2052" i="1"/>
  <c r="AB2080" i="14"/>
  <c r="AC2080" i="14" s="1"/>
  <c r="AD2044" i="1" s="1"/>
  <c r="AE2044" i="1"/>
  <c r="AB2072" i="14"/>
  <c r="AC2072" i="14" s="1"/>
  <c r="AD2036" i="1" s="1"/>
  <c r="AE2036" i="1"/>
  <c r="AB2064" i="14"/>
  <c r="AC2064" i="14" s="1"/>
  <c r="AD2028" i="1" s="1"/>
  <c r="AE2028" i="1"/>
  <c r="AB2056" i="14"/>
  <c r="AC2056" i="14" s="1"/>
  <c r="AD2020" i="1" s="1"/>
  <c r="AE2020" i="1"/>
  <c r="AB2048" i="14"/>
  <c r="AC2048" i="14" s="1"/>
  <c r="AD2012" i="1" s="1"/>
  <c r="AE2012" i="1"/>
  <c r="AB2040" i="14"/>
  <c r="AC2040" i="14" s="1"/>
  <c r="AD2004" i="1" s="1"/>
  <c r="AE2004" i="1"/>
  <c r="AB2032" i="14"/>
  <c r="AC2032" i="14" s="1"/>
  <c r="AD1996" i="1" s="1"/>
  <c r="AE1996" i="1"/>
  <c r="AB2024" i="14"/>
  <c r="AC2024" i="14" s="1"/>
  <c r="AD1988" i="1" s="1"/>
  <c r="AE1988" i="1"/>
  <c r="AB2016" i="14"/>
  <c r="AC2016" i="14" s="1"/>
  <c r="AD1980" i="1" s="1"/>
  <c r="AE1980" i="1"/>
  <c r="AB2008" i="14"/>
  <c r="AC2008" i="14" s="1"/>
  <c r="AD1972" i="1" s="1"/>
  <c r="AE1972" i="1"/>
  <c r="AB2000" i="14"/>
  <c r="AC2000" i="14" s="1"/>
  <c r="AD1964" i="1" s="1"/>
  <c r="AE1964" i="1"/>
  <c r="AB1992" i="14"/>
  <c r="AC1992" i="14" s="1"/>
  <c r="AD1956" i="1" s="1"/>
  <c r="AE1956" i="1"/>
  <c r="AB1984" i="14"/>
  <c r="AC1984" i="14" s="1"/>
  <c r="AD1948" i="1" s="1"/>
  <c r="AE1948" i="1"/>
  <c r="AB1976" i="14"/>
  <c r="AC1976" i="14" s="1"/>
  <c r="AD1940" i="1" s="1"/>
  <c r="AE1940" i="1"/>
  <c r="AB1968" i="14"/>
  <c r="AC1968" i="14" s="1"/>
  <c r="AD1932" i="1" s="1"/>
  <c r="AE1932" i="1"/>
  <c r="AB1960" i="14"/>
  <c r="AC1960" i="14" s="1"/>
  <c r="AD1924" i="1" s="1"/>
  <c r="AE1924" i="1"/>
  <c r="AB1952" i="14"/>
  <c r="AC1952" i="14" s="1"/>
  <c r="AD1916" i="1" s="1"/>
  <c r="AE1916" i="1"/>
  <c r="AB1944" i="14"/>
  <c r="AC1944" i="14" s="1"/>
  <c r="AD1908" i="1" s="1"/>
  <c r="AE1908" i="1"/>
  <c r="AB1936" i="14"/>
  <c r="AC1936" i="14" s="1"/>
  <c r="AD1900" i="1" s="1"/>
  <c r="AE1900" i="1"/>
  <c r="AB1928" i="14"/>
  <c r="AC1928" i="14" s="1"/>
  <c r="AD1892" i="1" s="1"/>
  <c r="AE1892" i="1"/>
  <c r="AB1920" i="14"/>
  <c r="AC1920" i="14" s="1"/>
  <c r="AD1884" i="1" s="1"/>
  <c r="AE1884" i="1"/>
  <c r="AB1912" i="14"/>
  <c r="AC1912" i="14" s="1"/>
  <c r="AD1876" i="1" s="1"/>
  <c r="AE1876" i="1"/>
  <c r="AB1904" i="14"/>
  <c r="AC1904" i="14" s="1"/>
  <c r="AD1868" i="1" s="1"/>
  <c r="AE1868" i="1"/>
  <c r="AB1896" i="14"/>
  <c r="AC1896" i="14" s="1"/>
  <c r="AD1860" i="1" s="1"/>
  <c r="AE1860" i="1"/>
  <c r="AB1888" i="14"/>
  <c r="AC1888" i="14" s="1"/>
  <c r="AD1852" i="1" s="1"/>
  <c r="AE1852" i="1"/>
  <c r="AB1880" i="14"/>
  <c r="AC1880" i="14" s="1"/>
  <c r="AD1844" i="1" s="1"/>
  <c r="AE1844" i="1"/>
  <c r="AB1872" i="14"/>
  <c r="AC1872" i="14" s="1"/>
  <c r="AD1836" i="1" s="1"/>
  <c r="AE1836" i="1"/>
  <c r="AB1864" i="14"/>
  <c r="AC1864" i="14" s="1"/>
  <c r="AD1828" i="1" s="1"/>
  <c r="AE1828" i="1"/>
  <c r="AB1856" i="14"/>
  <c r="AC1856" i="14" s="1"/>
  <c r="AD1820" i="1" s="1"/>
  <c r="AE1820" i="1"/>
  <c r="AB1848" i="14"/>
  <c r="AC1848" i="14" s="1"/>
  <c r="AD1812" i="1" s="1"/>
  <c r="AE1812" i="1"/>
  <c r="AB1840" i="14"/>
  <c r="AC1840" i="14" s="1"/>
  <c r="AD1804" i="1" s="1"/>
  <c r="AE1804" i="1"/>
  <c r="AB1832" i="14"/>
  <c r="AC1832" i="14" s="1"/>
  <c r="AD1796" i="1" s="1"/>
  <c r="AE1796" i="1"/>
  <c r="AB1824" i="14"/>
  <c r="AC1824" i="14" s="1"/>
  <c r="AD1788" i="1" s="1"/>
  <c r="AE1788" i="1"/>
  <c r="AB1816" i="14"/>
  <c r="AC1816" i="14" s="1"/>
  <c r="AD1780" i="1" s="1"/>
  <c r="AE1780" i="1"/>
  <c r="AB1808" i="14"/>
  <c r="AC1808" i="14" s="1"/>
  <c r="AD1772" i="1" s="1"/>
  <c r="AE1772" i="1"/>
  <c r="AB1800" i="14"/>
  <c r="AC1800" i="14" s="1"/>
  <c r="AD1764" i="1" s="1"/>
  <c r="AE1764" i="1"/>
  <c r="AB1792" i="14"/>
  <c r="AC1792" i="14" s="1"/>
  <c r="AD1756" i="1" s="1"/>
  <c r="AE1756" i="1"/>
  <c r="AB1784" i="14"/>
  <c r="AC1784" i="14" s="1"/>
  <c r="AD1748" i="1" s="1"/>
  <c r="AE1748" i="1"/>
  <c r="AB1776" i="14"/>
  <c r="AC1776" i="14" s="1"/>
  <c r="AD1740" i="1" s="1"/>
  <c r="AE1740" i="1"/>
  <c r="AB1768" i="14"/>
  <c r="AC1768" i="14" s="1"/>
  <c r="AD1732" i="1" s="1"/>
  <c r="AE1732" i="1"/>
  <c r="AB1760" i="14"/>
  <c r="AC1760" i="14" s="1"/>
  <c r="AD1724" i="1" s="1"/>
  <c r="AE1724" i="1"/>
  <c r="AB1752" i="14"/>
  <c r="AC1752" i="14" s="1"/>
  <c r="AD1716" i="1" s="1"/>
  <c r="AE1716" i="1"/>
  <c r="AB1744" i="14"/>
  <c r="AC1744" i="14" s="1"/>
  <c r="AD1708" i="1" s="1"/>
  <c r="AE1708" i="1"/>
  <c r="AB1736" i="14"/>
  <c r="AC1736" i="14" s="1"/>
  <c r="AD1700" i="1" s="1"/>
  <c r="AE1700" i="1"/>
  <c r="AB1728" i="14"/>
  <c r="AC1728" i="14" s="1"/>
  <c r="AD1692" i="1" s="1"/>
  <c r="AE1692" i="1"/>
  <c r="AB1720" i="14"/>
  <c r="AC1720" i="14" s="1"/>
  <c r="AD1684" i="1" s="1"/>
  <c r="AE1684" i="1"/>
  <c r="AB1712" i="14"/>
  <c r="AC1712" i="14" s="1"/>
  <c r="AD1676" i="1" s="1"/>
  <c r="AE1676" i="1"/>
  <c r="AB1704" i="14"/>
  <c r="AC1704" i="14" s="1"/>
  <c r="AD1668" i="1" s="1"/>
  <c r="AE1668" i="1"/>
  <c r="AB1696" i="14"/>
  <c r="AC1696" i="14" s="1"/>
  <c r="AD1660" i="1" s="1"/>
  <c r="AE1660" i="1"/>
  <c r="AB1688" i="14"/>
  <c r="AC1688" i="14" s="1"/>
  <c r="AD1652" i="1" s="1"/>
  <c r="AE1652" i="1"/>
  <c r="AB1680" i="14"/>
  <c r="AC1680" i="14" s="1"/>
  <c r="AD1644" i="1" s="1"/>
  <c r="AE1644" i="1"/>
  <c r="AB1672" i="14"/>
  <c r="AC1672" i="14" s="1"/>
  <c r="AD1636" i="1" s="1"/>
  <c r="AE1636" i="1"/>
  <c r="AB1664" i="14"/>
  <c r="AC1664" i="14" s="1"/>
  <c r="AD1628" i="1" s="1"/>
  <c r="AE1628" i="1"/>
  <c r="AB1656" i="14"/>
  <c r="AC1656" i="14" s="1"/>
  <c r="AD1620" i="1" s="1"/>
  <c r="AE1620" i="1"/>
  <c r="AB1648" i="14"/>
  <c r="AC1648" i="14" s="1"/>
  <c r="AD1612" i="1" s="1"/>
  <c r="AE1612" i="1"/>
  <c r="AB1640" i="14"/>
  <c r="AC1640" i="14" s="1"/>
  <c r="AD1604" i="1" s="1"/>
  <c r="AE1604" i="1"/>
  <c r="AB1632" i="14"/>
  <c r="AC1632" i="14" s="1"/>
  <c r="AD1596" i="1" s="1"/>
  <c r="AE1596" i="1"/>
  <c r="AB1624" i="14"/>
  <c r="AC1624" i="14" s="1"/>
  <c r="AD1588" i="1" s="1"/>
  <c r="AE1588" i="1"/>
  <c r="AB1616" i="14"/>
  <c r="AC1616" i="14" s="1"/>
  <c r="AD1580" i="1" s="1"/>
  <c r="AE1580" i="1"/>
  <c r="AB1608" i="14"/>
  <c r="AC1608" i="14" s="1"/>
  <c r="AD1572" i="1" s="1"/>
  <c r="AE1572" i="1"/>
  <c r="AB1600" i="14"/>
  <c r="AC1600" i="14" s="1"/>
  <c r="AD1564" i="1" s="1"/>
  <c r="AE1564" i="1"/>
  <c r="AB1592" i="14"/>
  <c r="AC1592" i="14" s="1"/>
  <c r="AD1556" i="1" s="1"/>
  <c r="AE1556" i="1"/>
  <c r="AB1584" i="14"/>
  <c r="AC1584" i="14" s="1"/>
  <c r="AD1548" i="1" s="1"/>
  <c r="AE1548" i="1"/>
  <c r="AB1576" i="14"/>
  <c r="AC1576" i="14" s="1"/>
  <c r="AD1540" i="1" s="1"/>
  <c r="AE1540" i="1"/>
  <c r="AB1568" i="14"/>
  <c r="AC1568" i="14" s="1"/>
  <c r="AD1532" i="1" s="1"/>
  <c r="AE1532" i="1"/>
  <c r="AB1560" i="14"/>
  <c r="AC1560" i="14" s="1"/>
  <c r="AD1524" i="1" s="1"/>
  <c r="AE1524" i="1"/>
  <c r="AB1552" i="14"/>
  <c r="AC1552" i="14" s="1"/>
  <c r="AD1516" i="1" s="1"/>
  <c r="AE1516" i="1"/>
  <c r="AB1544" i="14"/>
  <c r="AC1544" i="14" s="1"/>
  <c r="AD1508" i="1" s="1"/>
  <c r="AE1508" i="1"/>
  <c r="AB1536" i="14"/>
  <c r="AC1536" i="14" s="1"/>
  <c r="AD1500" i="1" s="1"/>
  <c r="AE1500" i="1"/>
  <c r="AB1528" i="14"/>
  <c r="AC1528" i="14" s="1"/>
  <c r="AD1492" i="1" s="1"/>
  <c r="AE1492" i="1"/>
  <c r="AB1520" i="14"/>
  <c r="AC1520" i="14" s="1"/>
  <c r="AD1484" i="1" s="1"/>
  <c r="AE1484" i="1"/>
  <c r="AB1512" i="14"/>
  <c r="AC1512" i="14" s="1"/>
  <c r="AD1476" i="1" s="1"/>
  <c r="AE1476" i="1"/>
  <c r="AB1504" i="14"/>
  <c r="AC1504" i="14" s="1"/>
  <c r="AD1468" i="1" s="1"/>
  <c r="AE1468" i="1"/>
  <c r="AB1496" i="14"/>
  <c r="AC1496" i="14" s="1"/>
  <c r="AD1460" i="1" s="1"/>
  <c r="AE1460" i="1"/>
  <c r="AB1488" i="14"/>
  <c r="AC1488" i="14" s="1"/>
  <c r="AD1452" i="1" s="1"/>
  <c r="AE1452" i="1"/>
  <c r="AB1480" i="14"/>
  <c r="AC1480" i="14" s="1"/>
  <c r="AD1444" i="1" s="1"/>
  <c r="AE1444" i="1"/>
  <c r="AB1472" i="14"/>
  <c r="AC1472" i="14" s="1"/>
  <c r="AD1436" i="1" s="1"/>
  <c r="AE1436" i="1"/>
  <c r="AB1464" i="14"/>
  <c r="AC1464" i="14" s="1"/>
  <c r="AD1428" i="1" s="1"/>
  <c r="AE1428" i="1"/>
  <c r="AB1456" i="14"/>
  <c r="AC1456" i="14" s="1"/>
  <c r="AD1420" i="1" s="1"/>
  <c r="AE1420" i="1"/>
  <c r="AB1448" i="14"/>
  <c r="AC1448" i="14" s="1"/>
  <c r="AD1412" i="1" s="1"/>
  <c r="AE1412" i="1"/>
  <c r="AB1440" i="14"/>
  <c r="AC1440" i="14" s="1"/>
  <c r="AD1404" i="1" s="1"/>
  <c r="AE1404" i="1"/>
  <c r="AB1432" i="14"/>
  <c r="AC1432" i="14" s="1"/>
  <c r="AD1396" i="1" s="1"/>
  <c r="AE1396" i="1"/>
  <c r="AB1424" i="14"/>
  <c r="AC1424" i="14" s="1"/>
  <c r="AD1388" i="1" s="1"/>
  <c r="AE1388" i="1"/>
  <c r="AB1416" i="14"/>
  <c r="AC1416" i="14" s="1"/>
  <c r="AD1380" i="1" s="1"/>
  <c r="AE1380" i="1"/>
  <c r="AB1408" i="14"/>
  <c r="AC1408" i="14" s="1"/>
  <c r="AD1372" i="1" s="1"/>
  <c r="AE1372" i="1"/>
  <c r="AB1400" i="14"/>
  <c r="AC1400" i="14" s="1"/>
  <c r="AD1364" i="1" s="1"/>
  <c r="AE1364" i="1"/>
  <c r="AB1392" i="14"/>
  <c r="AC1392" i="14" s="1"/>
  <c r="AD1356" i="1" s="1"/>
  <c r="AE1356" i="1"/>
  <c r="AB1384" i="14"/>
  <c r="AC1384" i="14" s="1"/>
  <c r="AD1348" i="1" s="1"/>
  <c r="AE1348" i="1"/>
  <c r="AB1376" i="14"/>
  <c r="AC1376" i="14" s="1"/>
  <c r="AD1340" i="1" s="1"/>
  <c r="AE1340" i="1"/>
  <c r="AB1368" i="14"/>
  <c r="AC1368" i="14" s="1"/>
  <c r="AD1332" i="1" s="1"/>
  <c r="AE1332" i="1"/>
  <c r="AB1360" i="14"/>
  <c r="AC1360" i="14" s="1"/>
  <c r="AD1324" i="1" s="1"/>
  <c r="AE1324" i="1"/>
  <c r="AB1352" i="14"/>
  <c r="AC1352" i="14" s="1"/>
  <c r="AD1316" i="1" s="1"/>
  <c r="AE1316" i="1"/>
  <c r="AB1344" i="14"/>
  <c r="AC1344" i="14" s="1"/>
  <c r="AD1308" i="1" s="1"/>
  <c r="AE1308" i="1"/>
  <c r="AB1336" i="14"/>
  <c r="AC1336" i="14" s="1"/>
  <c r="AD1300" i="1" s="1"/>
  <c r="AE1300" i="1"/>
  <c r="AB1328" i="14"/>
  <c r="AC1328" i="14" s="1"/>
  <c r="AD1292" i="1" s="1"/>
  <c r="AE1292" i="1"/>
  <c r="AB1320" i="14"/>
  <c r="AC1320" i="14" s="1"/>
  <c r="AD1284" i="1" s="1"/>
  <c r="AE1284" i="1"/>
  <c r="AB1312" i="14"/>
  <c r="AC1312" i="14" s="1"/>
  <c r="AD1276" i="1" s="1"/>
  <c r="AE1276" i="1"/>
  <c r="AB1304" i="14"/>
  <c r="AC1304" i="14" s="1"/>
  <c r="AD1268" i="1" s="1"/>
  <c r="AE1268" i="1"/>
  <c r="AB1296" i="14"/>
  <c r="AC1296" i="14" s="1"/>
  <c r="AD1260" i="1" s="1"/>
  <c r="AE1260" i="1"/>
  <c r="AB1288" i="14"/>
  <c r="AC1288" i="14" s="1"/>
  <c r="AD1252" i="1" s="1"/>
  <c r="AE1252" i="1"/>
  <c r="AB1280" i="14"/>
  <c r="AC1280" i="14" s="1"/>
  <c r="AD1244" i="1" s="1"/>
  <c r="AE1244" i="1"/>
  <c r="AB1272" i="14"/>
  <c r="AC1272" i="14" s="1"/>
  <c r="AD1236" i="1" s="1"/>
  <c r="AE1236" i="1"/>
  <c r="AB1264" i="14"/>
  <c r="AC1264" i="14" s="1"/>
  <c r="AD1228" i="1" s="1"/>
  <c r="AE1228" i="1"/>
  <c r="AB1256" i="14"/>
  <c r="AC1256" i="14" s="1"/>
  <c r="AD1220" i="1" s="1"/>
  <c r="AE1220" i="1"/>
  <c r="AB1248" i="14"/>
  <c r="AC1248" i="14" s="1"/>
  <c r="AD1212" i="1" s="1"/>
  <c r="AE1212" i="1"/>
  <c r="AB1240" i="14"/>
  <c r="AC1240" i="14" s="1"/>
  <c r="AD1204" i="1" s="1"/>
  <c r="AE1204" i="1"/>
  <c r="AB1232" i="14"/>
  <c r="AC1232" i="14" s="1"/>
  <c r="AD1196" i="1" s="1"/>
  <c r="AE1196" i="1"/>
  <c r="AB1224" i="14"/>
  <c r="AC1224" i="14" s="1"/>
  <c r="AD1188" i="1" s="1"/>
  <c r="AE1188" i="1"/>
  <c r="AB1216" i="14"/>
  <c r="AC1216" i="14" s="1"/>
  <c r="AD1180" i="1" s="1"/>
  <c r="AE1180" i="1"/>
  <c r="AB1208" i="14"/>
  <c r="AC1208" i="14" s="1"/>
  <c r="AD1172" i="1" s="1"/>
  <c r="AE1172" i="1"/>
  <c r="AB1200" i="14"/>
  <c r="AC1200" i="14" s="1"/>
  <c r="AD1164" i="1" s="1"/>
  <c r="AE1164" i="1"/>
  <c r="AB1192" i="14"/>
  <c r="AC1192" i="14" s="1"/>
  <c r="AD1156" i="1" s="1"/>
  <c r="AE1156" i="1"/>
  <c r="AB1184" i="14"/>
  <c r="AC1184" i="14" s="1"/>
  <c r="AD1148" i="1" s="1"/>
  <c r="AE1148" i="1"/>
  <c r="AB1176" i="14"/>
  <c r="AC1176" i="14" s="1"/>
  <c r="AD1140" i="1" s="1"/>
  <c r="AE1140" i="1"/>
  <c r="AB1168" i="14"/>
  <c r="AC1168" i="14" s="1"/>
  <c r="AD1132" i="1" s="1"/>
  <c r="AE1132" i="1"/>
  <c r="AB1160" i="14"/>
  <c r="AC1160" i="14" s="1"/>
  <c r="AD1124" i="1" s="1"/>
  <c r="AE1124" i="1"/>
  <c r="AB1152" i="14"/>
  <c r="AC1152" i="14" s="1"/>
  <c r="AD1116" i="1" s="1"/>
  <c r="AE1116" i="1"/>
  <c r="AB1144" i="14"/>
  <c r="AC1144" i="14" s="1"/>
  <c r="AD1108" i="1" s="1"/>
  <c r="AE1108" i="1"/>
  <c r="AB1136" i="14"/>
  <c r="AC1136" i="14" s="1"/>
  <c r="AD1100" i="1" s="1"/>
  <c r="AE1100" i="1"/>
  <c r="AB1128" i="14"/>
  <c r="AC1128" i="14" s="1"/>
  <c r="AD1092" i="1" s="1"/>
  <c r="AE1092" i="1"/>
  <c r="AB1120" i="14"/>
  <c r="AC1120" i="14" s="1"/>
  <c r="AD1084" i="1" s="1"/>
  <c r="AE1084" i="1"/>
  <c r="AB1112" i="14"/>
  <c r="AC1112" i="14" s="1"/>
  <c r="AD1076" i="1" s="1"/>
  <c r="AE1076" i="1"/>
  <c r="AB1104" i="14"/>
  <c r="AC1104" i="14" s="1"/>
  <c r="AD1068" i="1" s="1"/>
  <c r="AE1068" i="1"/>
  <c r="AB1096" i="14"/>
  <c r="AC1096" i="14" s="1"/>
  <c r="AD1060" i="1" s="1"/>
  <c r="AE1060" i="1"/>
  <c r="AB1088" i="14"/>
  <c r="AC1088" i="14" s="1"/>
  <c r="AD1052" i="1" s="1"/>
  <c r="AE1052" i="1"/>
  <c r="AB1080" i="14"/>
  <c r="AC1080" i="14" s="1"/>
  <c r="AD1044" i="1" s="1"/>
  <c r="AE1044" i="1"/>
  <c r="AB1072" i="14"/>
  <c r="AC1072" i="14" s="1"/>
  <c r="AD1036" i="1" s="1"/>
  <c r="AE1036" i="1"/>
  <c r="AB1064" i="14"/>
  <c r="AC1064" i="14" s="1"/>
  <c r="AD1028" i="1" s="1"/>
  <c r="AE1028" i="1"/>
  <c r="AB1056" i="14"/>
  <c r="AC1056" i="14" s="1"/>
  <c r="AD1020" i="1" s="1"/>
  <c r="AE1020" i="1"/>
  <c r="AB1048" i="14"/>
  <c r="AC1048" i="14" s="1"/>
  <c r="AD1012" i="1" s="1"/>
  <c r="AE1012" i="1"/>
  <c r="AB1040" i="14"/>
  <c r="AC1040" i="14" s="1"/>
  <c r="AD1004" i="1" s="1"/>
  <c r="AE1004" i="1"/>
  <c r="AB1032" i="14"/>
  <c r="AC1032" i="14" s="1"/>
  <c r="AD996" i="1" s="1"/>
  <c r="AE996" i="1"/>
  <c r="AB1024" i="14"/>
  <c r="AC1024" i="14" s="1"/>
  <c r="AD988" i="1" s="1"/>
  <c r="AE988" i="1"/>
  <c r="AB1016" i="14"/>
  <c r="AC1016" i="14" s="1"/>
  <c r="AD980" i="1" s="1"/>
  <c r="AE980" i="1"/>
  <c r="AB1008" i="14"/>
  <c r="AC1008" i="14" s="1"/>
  <c r="AD972" i="1" s="1"/>
  <c r="AE972" i="1"/>
  <c r="AB1000" i="14"/>
  <c r="AC1000" i="14" s="1"/>
  <c r="AD964" i="1" s="1"/>
  <c r="AE964" i="1"/>
  <c r="AB992" i="14"/>
  <c r="AC992" i="14" s="1"/>
  <c r="AD956" i="1" s="1"/>
  <c r="AE956" i="1"/>
  <c r="AB984" i="14"/>
  <c r="AC984" i="14" s="1"/>
  <c r="AD948" i="1" s="1"/>
  <c r="AE948" i="1"/>
  <c r="AB976" i="14"/>
  <c r="AC976" i="14" s="1"/>
  <c r="AD940" i="1" s="1"/>
  <c r="AE940" i="1"/>
  <c r="AB968" i="14"/>
  <c r="AC968" i="14" s="1"/>
  <c r="AD932" i="1" s="1"/>
  <c r="AE932" i="1"/>
  <c r="AB960" i="14"/>
  <c r="AC960" i="14" s="1"/>
  <c r="AD924" i="1" s="1"/>
  <c r="AE924" i="1"/>
  <c r="AB952" i="14"/>
  <c r="AC952" i="14" s="1"/>
  <c r="AD916" i="1" s="1"/>
  <c r="AE916" i="1"/>
  <c r="AB944" i="14"/>
  <c r="AC944" i="14" s="1"/>
  <c r="AD908" i="1" s="1"/>
  <c r="AE908" i="1"/>
  <c r="AB936" i="14"/>
  <c r="AC936" i="14" s="1"/>
  <c r="AD900" i="1" s="1"/>
  <c r="AE900" i="1"/>
  <c r="AB928" i="14"/>
  <c r="AC928" i="14" s="1"/>
  <c r="AD892" i="1" s="1"/>
  <c r="AE892" i="1"/>
  <c r="AB920" i="14"/>
  <c r="AC920" i="14" s="1"/>
  <c r="AD884" i="1" s="1"/>
  <c r="AE884" i="1"/>
  <c r="AB912" i="14"/>
  <c r="AC912" i="14" s="1"/>
  <c r="AD876" i="1" s="1"/>
  <c r="AE876" i="1"/>
  <c r="AB904" i="14"/>
  <c r="AC904" i="14" s="1"/>
  <c r="AD868" i="1" s="1"/>
  <c r="AE868" i="1"/>
  <c r="AB896" i="14"/>
  <c r="AC896" i="14" s="1"/>
  <c r="AD860" i="1" s="1"/>
  <c r="AE860" i="1"/>
  <c r="AB888" i="14"/>
  <c r="AC888" i="14" s="1"/>
  <c r="AD852" i="1" s="1"/>
  <c r="AE852" i="1"/>
  <c r="AB880" i="14"/>
  <c r="AC880" i="14" s="1"/>
  <c r="AD844" i="1" s="1"/>
  <c r="AE844" i="1"/>
  <c r="AB872" i="14"/>
  <c r="AC872" i="14" s="1"/>
  <c r="AD836" i="1" s="1"/>
  <c r="AE836" i="1"/>
  <c r="AB864" i="14"/>
  <c r="AC864" i="14" s="1"/>
  <c r="AD828" i="1" s="1"/>
  <c r="AE828" i="1"/>
  <c r="AB856" i="14"/>
  <c r="AC856" i="14" s="1"/>
  <c r="AD820" i="1" s="1"/>
  <c r="AE820" i="1"/>
  <c r="AB848" i="14"/>
  <c r="AC848" i="14" s="1"/>
  <c r="AD812" i="1" s="1"/>
  <c r="AE812" i="1"/>
  <c r="AB840" i="14"/>
  <c r="AC840" i="14" s="1"/>
  <c r="AD804" i="1" s="1"/>
  <c r="AE804" i="1"/>
  <c r="AB832" i="14"/>
  <c r="AC832" i="14" s="1"/>
  <c r="AD796" i="1" s="1"/>
  <c r="AE796" i="1"/>
  <c r="AB824" i="14"/>
  <c r="AC824" i="14" s="1"/>
  <c r="AD788" i="1" s="1"/>
  <c r="AE788" i="1"/>
  <c r="AB816" i="14"/>
  <c r="AC816" i="14" s="1"/>
  <c r="AD780" i="1" s="1"/>
  <c r="AE780" i="1"/>
  <c r="AB808" i="14"/>
  <c r="AC808" i="14" s="1"/>
  <c r="AD772" i="1" s="1"/>
  <c r="AE772" i="1"/>
  <c r="AB800" i="14"/>
  <c r="AC800" i="14" s="1"/>
  <c r="AD764" i="1" s="1"/>
  <c r="AE764" i="1"/>
  <c r="AB792" i="14"/>
  <c r="AC792" i="14" s="1"/>
  <c r="AD756" i="1" s="1"/>
  <c r="AE756" i="1"/>
  <c r="AB784" i="14"/>
  <c r="AC784" i="14" s="1"/>
  <c r="AD748" i="1" s="1"/>
  <c r="AE748" i="1"/>
  <c r="AB776" i="14"/>
  <c r="AC776" i="14" s="1"/>
  <c r="AD740" i="1" s="1"/>
  <c r="AE740" i="1"/>
  <c r="AB768" i="14"/>
  <c r="AC768" i="14" s="1"/>
  <c r="AD732" i="1" s="1"/>
  <c r="AE732" i="1"/>
  <c r="AB760" i="14"/>
  <c r="AC760" i="14" s="1"/>
  <c r="AD724" i="1" s="1"/>
  <c r="AE724" i="1"/>
  <c r="AB752" i="14"/>
  <c r="AC752" i="14" s="1"/>
  <c r="AD716" i="1" s="1"/>
  <c r="AE716" i="1"/>
  <c r="AB744" i="14"/>
  <c r="AC744" i="14" s="1"/>
  <c r="AD708" i="1" s="1"/>
  <c r="AE708" i="1"/>
  <c r="AB736" i="14"/>
  <c r="AC736" i="14" s="1"/>
  <c r="AD700" i="1" s="1"/>
  <c r="AE700" i="1"/>
  <c r="AB728" i="14"/>
  <c r="AC728" i="14" s="1"/>
  <c r="AD692" i="1" s="1"/>
  <c r="AE692" i="1"/>
  <c r="AB720" i="14"/>
  <c r="AC720" i="14" s="1"/>
  <c r="AD684" i="1" s="1"/>
  <c r="AE684" i="1"/>
  <c r="AB712" i="14"/>
  <c r="AC712" i="14" s="1"/>
  <c r="AD676" i="1" s="1"/>
  <c r="AE676" i="1"/>
  <c r="AB704" i="14"/>
  <c r="AC704" i="14" s="1"/>
  <c r="AD668" i="1" s="1"/>
  <c r="AE668" i="1"/>
  <c r="AB696" i="14"/>
  <c r="AC696" i="14" s="1"/>
  <c r="AD660" i="1" s="1"/>
  <c r="AE660" i="1"/>
  <c r="AB688" i="14"/>
  <c r="AC688" i="14" s="1"/>
  <c r="AD652" i="1" s="1"/>
  <c r="AE652" i="1"/>
  <c r="AB680" i="14"/>
  <c r="AC680" i="14" s="1"/>
  <c r="AD644" i="1" s="1"/>
  <c r="AE644" i="1"/>
  <c r="AB672" i="14"/>
  <c r="AC672" i="14" s="1"/>
  <c r="AD636" i="1" s="1"/>
  <c r="AE636" i="1"/>
  <c r="AB664" i="14"/>
  <c r="AC664" i="14" s="1"/>
  <c r="AD628" i="1" s="1"/>
  <c r="AE628" i="1"/>
  <c r="AB656" i="14"/>
  <c r="AC656" i="14" s="1"/>
  <c r="AD620" i="1" s="1"/>
  <c r="AE620" i="1"/>
  <c r="AB648" i="14"/>
  <c r="AC648" i="14" s="1"/>
  <c r="AD612" i="1" s="1"/>
  <c r="AE612" i="1"/>
  <c r="AB640" i="14"/>
  <c r="AC640" i="14" s="1"/>
  <c r="AD604" i="1" s="1"/>
  <c r="AE604" i="1"/>
  <c r="AB632" i="14"/>
  <c r="AC632" i="14" s="1"/>
  <c r="AD596" i="1" s="1"/>
  <c r="AE596" i="1"/>
  <c r="AB624" i="14"/>
  <c r="AC624" i="14" s="1"/>
  <c r="AD588" i="1" s="1"/>
  <c r="AE588" i="1"/>
  <c r="AB616" i="14"/>
  <c r="AC616" i="14" s="1"/>
  <c r="AD580" i="1" s="1"/>
  <c r="AE580" i="1"/>
  <c r="AB608" i="14"/>
  <c r="AC608" i="14" s="1"/>
  <c r="AD572" i="1" s="1"/>
  <c r="AE572" i="1"/>
  <c r="AB600" i="14"/>
  <c r="AC600" i="14" s="1"/>
  <c r="AD564" i="1" s="1"/>
  <c r="AE564" i="1"/>
  <c r="AB592" i="14"/>
  <c r="AC592" i="14" s="1"/>
  <c r="AD556" i="1" s="1"/>
  <c r="AE556" i="1"/>
  <c r="AB584" i="14"/>
  <c r="AC584" i="14" s="1"/>
  <c r="AD548" i="1" s="1"/>
  <c r="AE548" i="1"/>
  <c r="AB576" i="14"/>
  <c r="AC576" i="14" s="1"/>
  <c r="AD540" i="1" s="1"/>
  <c r="AE540" i="1"/>
  <c r="AB568" i="14"/>
  <c r="AC568" i="14" s="1"/>
  <c r="AD532" i="1" s="1"/>
  <c r="AE532" i="1"/>
  <c r="AB560" i="14"/>
  <c r="AC560" i="14" s="1"/>
  <c r="AD524" i="1" s="1"/>
  <c r="AE524" i="1"/>
  <c r="AB544" i="14"/>
  <c r="AC544" i="14" s="1"/>
  <c r="AD513" i="1" s="1"/>
  <c r="AE513" i="1"/>
  <c r="AB536" i="14"/>
  <c r="AC536" i="14" s="1"/>
  <c r="AD505" i="1" s="1"/>
  <c r="AE505" i="1"/>
  <c r="AB528" i="14"/>
  <c r="AC528" i="14" s="1"/>
  <c r="AD497" i="1" s="1"/>
  <c r="AE497" i="1"/>
  <c r="AB520" i="14"/>
  <c r="AC520" i="14" s="1"/>
  <c r="AD489" i="1" s="1"/>
  <c r="AE489" i="1"/>
  <c r="AB512" i="14"/>
  <c r="AC512" i="14" s="1"/>
  <c r="AD481" i="1" s="1"/>
  <c r="AE481" i="1"/>
  <c r="AB504" i="14"/>
  <c r="AC504" i="14" s="1"/>
  <c r="AD473" i="1" s="1"/>
  <c r="AE473" i="1"/>
  <c r="AB496" i="14"/>
  <c r="AC496" i="14" s="1"/>
  <c r="AD465" i="1" s="1"/>
  <c r="AE465" i="1"/>
  <c r="AB488" i="14"/>
  <c r="AC488" i="14" s="1"/>
  <c r="AD457" i="1" s="1"/>
  <c r="AE457" i="1"/>
  <c r="AB480" i="14"/>
  <c r="AC480" i="14" s="1"/>
  <c r="AD449" i="1" s="1"/>
  <c r="AE449" i="1"/>
  <c r="AB472" i="14"/>
  <c r="AC472" i="14" s="1"/>
  <c r="AD441" i="1" s="1"/>
  <c r="AE441" i="1"/>
  <c r="AB464" i="14"/>
  <c r="AC464" i="14" s="1"/>
  <c r="AD433" i="1" s="1"/>
  <c r="AE433" i="1"/>
  <c r="AB456" i="14"/>
  <c r="AC456" i="14" s="1"/>
  <c r="AD425" i="1" s="1"/>
  <c r="AE425" i="1"/>
  <c r="AB448" i="14"/>
  <c r="AC448" i="14" s="1"/>
  <c r="AD417" i="1" s="1"/>
  <c r="AE417" i="1"/>
  <c r="AB440" i="14"/>
  <c r="AC440" i="14" s="1"/>
  <c r="AD409" i="1" s="1"/>
  <c r="AE409" i="1"/>
  <c r="AB432" i="14"/>
  <c r="AC432" i="14" s="1"/>
  <c r="AD401" i="1" s="1"/>
  <c r="AE401" i="1"/>
  <c r="AB424" i="14"/>
  <c r="AC424" i="14" s="1"/>
  <c r="AD393" i="1" s="1"/>
  <c r="AE393" i="1"/>
  <c r="AB416" i="14"/>
  <c r="AC416" i="14" s="1"/>
  <c r="AD385" i="1" s="1"/>
  <c r="AE385" i="1"/>
  <c r="AB408" i="14"/>
  <c r="AC408" i="14" s="1"/>
  <c r="AD377" i="1" s="1"/>
  <c r="AE377" i="1"/>
  <c r="AB400" i="14"/>
  <c r="AC400" i="14" s="1"/>
  <c r="AD369" i="1" s="1"/>
  <c r="AE369" i="1"/>
  <c r="AB392" i="14"/>
  <c r="AC392" i="14" s="1"/>
  <c r="AD361" i="1" s="1"/>
  <c r="AE361" i="1"/>
  <c r="AB384" i="14"/>
  <c r="AC384" i="14" s="1"/>
  <c r="AD353" i="1" s="1"/>
  <c r="AE353" i="1"/>
  <c r="AB376" i="14"/>
  <c r="AC376" i="14" s="1"/>
  <c r="AD345" i="1" s="1"/>
  <c r="AE345" i="1"/>
  <c r="AB368" i="14"/>
  <c r="AC368" i="14" s="1"/>
  <c r="AD337" i="1" s="1"/>
  <c r="AE337" i="1"/>
  <c r="AB360" i="14"/>
  <c r="AC360" i="14" s="1"/>
  <c r="AD329" i="1" s="1"/>
  <c r="AE329" i="1"/>
  <c r="AB352" i="14"/>
  <c r="AC352" i="14" s="1"/>
  <c r="AD321" i="1" s="1"/>
  <c r="AE321" i="1"/>
  <c r="AB344" i="14"/>
  <c r="AC344" i="14" s="1"/>
  <c r="AD313" i="1" s="1"/>
  <c r="AE313" i="1"/>
  <c r="AB336" i="14"/>
  <c r="AC336" i="14" s="1"/>
  <c r="AD305" i="1" s="1"/>
  <c r="AE305" i="1"/>
  <c r="AB328" i="14"/>
  <c r="AC328" i="14" s="1"/>
  <c r="AD297" i="1" s="1"/>
  <c r="AE297" i="1"/>
  <c r="AB320" i="14"/>
  <c r="AC320" i="14" s="1"/>
  <c r="AD289" i="1" s="1"/>
  <c r="AE289" i="1"/>
  <c r="AB312" i="14"/>
  <c r="AC312" i="14" s="1"/>
  <c r="AD281" i="1" s="1"/>
  <c r="AE281" i="1"/>
  <c r="AB304" i="14"/>
  <c r="AC304" i="14" s="1"/>
  <c r="AD273" i="1" s="1"/>
  <c r="AE273" i="1"/>
  <c r="AB296" i="14"/>
  <c r="AC296" i="14" s="1"/>
  <c r="AD265" i="1" s="1"/>
  <c r="AE265" i="1"/>
  <c r="AB288" i="14"/>
  <c r="AC288" i="14" s="1"/>
  <c r="AD257" i="1" s="1"/>
  <c r="AE257" i="1"/>
  <c r="AB280" i="14"/>
  <c r="AC280" i="14" s="1"/>
  <c r="AD249" i="1" s="1"/>
  <c r="AE249" i="1"/>
  <c r="AB272" i="14"/>
  <c r="AC272" i="14" s="1"/>
  <c r="AD241" i="1" s="1"/>
  <c r="AE241" i="1"/>
  <c r="AB264" i="14"/>
  <c r="AC264" i="14" s="1"/>
  <c r="AD233" i="1" s="1"/>
  <c r="AE233" i="1"/>
  <c r="AB256" i="14"/>
  <c r="AC256" i="14" s="1"/>
  <c r="AD225" i="1" s="1"/>
  <c r="AE225" i="1"/>
  <c r="AB248" i="14"/>
  <c r="AC248" i="14" s="1"/>
  <c r="AD217" i="1" s="1"/>
  <c r="AE217" i="1"/>
  <c r="AB240" i="14"/>
  <c r="AC240" i="14" s="1"/>
  <c r="AD209" i="1" s="1"/>
  <c r="AE209" i="1"/>
  <c r="AB232" i="14"/>
  <c r="AC232" i="14" s="1"/>
  <c r="AD201" i="1" s="1"/>
  <c r="AE201" i="1"/>
  <c r="AB224" i="14"/>
  <c r="AC224" i="14" s="1"/>
  <c r="AD193" i="1" s="1"/>
  <c r="AE193" i="1"/>
  <c r="AB216" i="14"/>
  <c r="AC216" i="14" s="1"/>
  <c r="AD185" i="1" s="1"/>
  <c r="AE185" i="1"/>
  <c r="AB208" i="14"/>
  <c r="AC208" i="14" s="1"/>
  <c r="AD177" i="1" s="1"/>
  <c r="AE177" i="1"/>
  <c r="AB2422" i="14"/>
  <c r="AC2422" i="14" s="1"/>
  <c r="AD2386" i="1" s="1"/>
  <c r="AE2386" i="1"/>
  <c r="AB2414" i="14"/>
  <c r="AC2414" i="14" s="1"/>
  <c r="AD2378" i="1" s="1"/>
  <c r="AE2378" i="1"/>
  <c r="AB2406" i="14"/>
  <c r="AC2406" i="14" s="1"/>
  <c r="AD2370" i="1" s="1"/>
  <c r="AE2370" i="1"/>
  <c r="AB2398" i="14"/>
  <c r="AC2398" i="14" s="1"/>
  <c r="AD2362" i="1" s="1"/>
  <c r="AE2362" i="1"/>
  <c r="AB2390" i="14"/>
  <c r="AC2390" i="14" s="1"/>
  <c r="AD2354" i="1" s="1"/>
  <c r="AE2354" i="1"/>
  <c r="AB2382" i="14"/>
  <c r="AC2382" i="14" s="1"/>
  <c r="AD2346" i="1" s="1"/>
  <c r="AE2346" i="1"/>
  <c r="AB2374" i="14"/>
  <c r="AC2374" i="14" s="1"/>
  <c r="AD2338" i="1" s="1"/>
  <c r="AE2338" i="1"/>
  <c r="AB2366" i="14"/>
  <c r="AC2366" i="14" s="1"/>
  <c r="AD2330" i="1" s="1"/>
  <c r="AE2330" i="1"/>
  <c r="AB2358" i="14"/>
  <c r="AC2358" i="14" s="1"/>
  <c r="AD2322" i="1" s="1"/>
  <c r="AE2322" i="1"/>
  <c r="AB2350" i="14"/>
  <c r="AC2350" i="14" s="1"/>
  <c r="AD2314" i="1" s="1"/>
  <c r="AE2314" i="1"/>
  <c r="AB2342" i="14"/>
  <c r="AC2342" i="14" s="1"/>
  <c r="AD2306" i="1" s="1"/>
  <c r="AE2306" i="1"/>
  <c r="AB2334" i="14"/>
  <c r="AC2334" i="14" s="1"/>
  <c r="AD2298" i="1" s="1"/>
  <c r="AE2298" i="1"/>
  <c r="AB2326" i="14"/>
  <c r="AC2326" i="14" s="1"/>
  <c r="AD2290" i="1" s="1"/>
  <c r="AE2290" i="1"/>
  <c r="AB2318" i="14"/>
  <c r="AC2318" i="14" s="1"/>
  <c r="AD2282" i="1" s="1"/>
  <c r="AE2282" i="1"/>
  <c r="AB2310" i="14"/>
  <c r="AC2310" i="14" s="1"/>
  <c r="AD2274" i="1" s="1"/>
  <c r="AE2274" i="1"/>
  <c r="AB2302" i="14"/>
  <c r="AC2302" i="14" s="1"/>
  <c r="AD2266" i="1" s="1"/>
  <c r="AE2266" i="1"/>
  <c r="AB2294" i="14"/>
  <c r="AC2294" i="14" s="1"/>
  <c r="AD2258" i="1" s="1"/>
  <c r="AE2258" i="1"/>
  <c r="AB2286" i="14"/>
  <c r="AC2286" i="14" s="1"/>
  <c r="AD2250" i="1" s="1"/>
  <c r="AE2250" i="1"/>
  <c r="AB2278" i="14"/>
  <c r="AC2278" i="14" s="1"/>
  <c r="AD2242" i="1" s="1"/>
  <c r="AE2242" i="1"/>
  <c r="AB2270" i="14"/>
  <c r="AC2270" i="14" s="1"/>
  <c r="AD2234" i="1" s="1"/>
  <c r="AE2234" i="1"/>
  <c r="AB2262" i="14"/>
  <c r="AC2262" i="14" s="1"/>
  <c r="AD2226" i="1" s="1"/>
  <c r="AE2226" i="1"/>
  <c r="AB2254" i="14"/>
  <c r="AC2254" i="14" s="1"/>
  <c r="AD2218" i="1" s="1"/>
  <c r="AE2218" i="1"/>
  <c r="AB2246" i="14"/>
  <c r="AC2246" i="14" s="1"/>
  <c r="AD2210" i="1" s="1"/>
  <c r="AE2210" i="1"/>
  <c r="AB2238" i="14"/>
  <c r="AC2238" i="14" s="1"/>
  <c r="AD2202" i="1" s="1"/>
  <c r="AE2202" i="1"/>
  <c r="AB2230" i="14"/>
  <c r="AC2230" i="14" s="1"/>
  <c r="AD2194" i="1" s="1"/>
  <c r="AE2194" i="1"/>
  <c r="AB2222" i="14"/>
  <c r="AC2222" i="14" s="1"/>
  <c r="AD2186" i="1" s="1"/>
  <c r="AE2186" i="1"/>
  <c r="AB2214" i="14"/>
  <c r="AC2214" i="14" s="1"/>
  <c r="AD2178" i="1" s="1"/>
  <c r="AE2178" i="1"/>
  <c r="AB2206" i="14"/>
  <c r="AC2206" i="14" s="1"/>
  <c r="AD2170" i="1" s="1"/>
  <c r="AE2170" i="1"/>
  <c r="AB2198" i="14"/>
  <c r="AC2198" i="14" s="1"/>
  <c r="AD2162" i="1" s="1"/>
  <c r="AE2162" i="1"/>
  <c r="AB2190" i="14"/>
  <c r="AC2190" i="14" s="1"/>
  <c r="AD2154" i="1" s="1"/>
  <c r="AE2154" i="1"/>
  <c r="AB2182" i="14"/>
  <c r="AC2182" i="14" s="1"/>
  <c r="AD2146" i="1" s="1"/>
  <c r="AE2146" i="1"/>
  <c r="AB2174" i="14"/>
  <c r="AC2174" i="14" s="1"/>
  <c r="AD2138" i="1" s="1"/>
  <c r="AE2138" i="1"/>
  <c r="AB2166" i="14"/>
  <c r="AC2166" i="14" s="1"/>
  <c r="AD2130" i="1" s="1"/>
  <c r="AE2130" i="1"/>
  <c r="AB2158" i="14"/>
  <c r="AC2158" i="14" s="1"/>
  <c r="AD2122" i="1" s="1"/>
  <c r="AE2122" i="1"/>
  <c r="AB2150" i="14"/>
  <c r="AC2150" i="14" s="1"/>
  <c r="AD2114" i="1" s="1"/>
  <c r="AE2114" i="1"/>
  <c r="AB2142" i="14"/>
  <c r="AC2142" i="14" s="1"/>
  <c r="AD2106" i="1" s="1"/>
  <c r="AE2106" i="1"/>
  <c r="AB2134" i="14"/>
  <c r="AC2134" i="14" s="1"/>
  <c r="AD2098" i="1" s="1"/>
  <c r="AE2098" i="1"/>
  <c r="AB2126" i="14"/>
  <c r="AC2126" i="14" s="1"/>
  <c r="AD2090" i="1" s="1"/>
  <c r="AE2090" i="1"/>
  <c r="AB2118" i="14"/>
  <c r="AC2118" i="14" s="1"/>
  <c r="AD2082" i="1" s="1"/>
  <c r="AE2082" i="1"/>
  <c r="AB2110" i="14"/>
  <c r="AC2110" i="14" s="1"/>
  <c r="AD2074" i="1" s="1"/>
  <c r="AE2074" i="1"/>
  <c r="AB2102" i="14"/>
  <c r="AC2102" i="14" s="1"/>
  <c r="AD2066" i="1" s="1"/>
  <c r="AE2066" i="1"/>
  <c r="AB2094" i="14"/>
  <c r="AC2094" i="14" s="1"/>
  <c r="AD2058" i="1" s="1"/>
  <c r="AE2058" i="1"/>
  <c r="AB2086" i="14"/>
  <c r="AC2086" i="14" s="1"/>
  <c r="AD2050" i="1" s="1"/>
  <c r="AE2050" i="1"/>
  <c r="AB2078" i="14"/>
  <c r="AC2078" i="14" s="1"/>
  <c r="AD2042" i="1" s="1"/>
  <c r="AE2042" i="1"/>
  <c r="AB2070" i="14"/>
  <c r="AC2070" i="14" s="1"/>
  <c r="AD2034" i="1" s="1"/>
  <c r="AE2034" i="1"/>
  <c r="AB2062" i="14"/>
  <c r="AC2062" i="14" s="1"/>
  <c r="AD2026" i="1" s="1"/>
  <c r="AE2026" i="1"/>
  <c r="AB2054" i="14"/>
  <c r="AC2054" i="14" s="1"/>
  <c r="AD2018" i="1" s="1"/>
  <c r="AE2018" i="1"/>
  <c r="AB2046" i="14"/>
  <c r="AC2046" i="14" s="1"/>
  <c r="AD2010" i="1" s="1"/>
  <c r="AE2010" i="1"/>
  <c r="AB2038" i="14"/>
  <c r="AC2038" i="14" s="1"/>
  <c r="AD2002" i="1" s="1"/>
  <c r="AE2002" i="1"/>
  <c r="AB2030" i="14"/>
  <c r="AC2030" i="14" s="1"/>
  <c r="AD1994" i="1" s="1"/>
  <c r="AE1994" i="1"/>
  <c r="AB2022" i="14"/>
  <c r="AC2022" i="14" s="1"/>
  <c r="AD1986" i="1" s="1"/>
  <c r="AE1986" i="1"/>
  <c r="AB2014" i="14"/>
  <c r="AC2014" i="14" s="1"/>
  <c r="AD1978" i="1" s="1"/>
  <c r="AE1978" i="1"/>
  <c r="AB2006" i="14"/>
  <c r="AC2006" i="14" s="1"/>
  <c r="AD1970" i="1" s="1"/>
  <c r="AE1970" i="1"/>
  <c r="AB1998" i="14"/>
  <c r="AC1998" i="14" s="1"/>
  <c r="AD1962" i="1" s="1"/>
  <c r="AE1962" i="1"/>
  <c r="AB1990" i="14"/>
  <c r="AC1990" i="14" s="1"/>
  <c r="AD1954" i="1" s="1"/>
  <c r="AE1954" i="1"/>
  <c r="AB1982" i="14"/>
  <c r="AC1982" i="14" s="1"/>
  <c r="AD1946" i="1" s="1"/>
  <c r="AE1946" i="1"/>
  <c r="AB1974" i="14"/>
  <c r="AC1974" i="14" s="1"/>
  <c r="AD1938" i="1" s="1"/>
  <c r="AE1938" i="1"/>
  <c r="AB1966" i="14"/>
  <c r="AC1966" i="14" s="1"/>
  <c r="AD1930" i="1" s="1"/>
  <c r="AE1930" i="1"/>
  <c r="AB1958" i="14"/>
  <c r="AC1958" i="14" s="1"/>
  <c r="AD1922" i="1" s="1"/>
  <c r="AE1922" i="1"/>
  <c r="AB1950" i="14"/>
  <c r="AC1950" i="14" s="1"/>
  <c r="AD1914" i="1" s="1"/>
  <c r="AE1914" i="1"/>
  <c r="AB1942" i="14"/>
  <c r="AC1942" i="14" s="1"/>
  <c r="AD1906" i="1" s="1"/>
  <c r="AE1906" i="1"/>
  <c r="AB1934" i="14"/>
  <c r="AC1934" i="14" s="1"/>
  <c r="AD1898" i="1" s="1"/>
  <c r="AE1898" i="1"/>
  <c r="AB1926" i="14"/>
  <c r="AC1926" i="14" s="1"/>
  <c r="AD1890" i="1" s="1"/>
  <c r="AE1890" i="1"/>
  <c r="AB1918" i="14"/>
  <c r="AC1918" i="14" s="1"/>
  <c r="AD1882" i="1" s="1"/>
  <c r="AE1882" i="1"/>
  <c r="AB1910" i="14"/>
  <c r="AC1910" i="14" s="1"/>
  <c r="AD1874" i="1" s="1"/>
  <c r="AE1874" i="1"/>
  <c r="AB1902" i="14"/>
  <c r="AC1902" i="14" s="1"/>
  <c r="AD1866" i="1" s="1"/>
  <c r="AE1866" i="1"/>
  <c r="AB1894" i="14"/>
  <c r="AC1894" i="14" s="1"/>
  <c r="AD1858" i="1" s="1"/>
  <c r="AE1858" i="1"/>
  <c r="AB1886" i="14"/>
  <c r="AC1886" i="14" s="1"/>
  <c r="AD1850" i="1" s="1"/>
  <c r="AE1850" i="1"/>
  <c r="AB1878" i="14"/>
  <c r="AC1878" i="14" s="1"/>
  <c r="AD1842" i="1" s="1"/>
  <c r="AE1842" i="1"/>
  <c r="AB1870" i="14"/>
  <c r="AC1870" i="14" s="1"/>
  <c r="AD1834" i="1" s="1"/>
  <c r="AE1834" i="1"/>
  <c r="AB1862" i="14"/>
  <c r="AC1862" i="14" s="1"/>
  <c r="AD1826" i="1" s="1"/>
  <c r="AE1826" i="1"/>
  <c r="AB1854" i="14"/>
  <c r="AC1854" i="14" s="1"/>
  <c r="AD1818" i="1" s="1"/>
  <c r="AE1818" i="1"/>
  <c r="AB1846" i="14"/>
  <c r="AC1846" i="14" s="1"/>
  <c r="AD1810" i="1" s="1"/>
  <c r="AE1810" i="1"/>
  <c r="AB1838" i="14"/>
  <c r="AC1838" i="14" s="1"/>
  <c r="AD1802" i="1" s="1"/>
  <c r="AE1802" i="1"/>
  <c r="AB1830" i="14"/>
  <c r="AC1830" i="14" s="1"/>
  <c r="AD1794" i="1" s="1"/>
  <c r="AE1794" i="1"/>
  <c r="AB1822" i="14"/>
  <c r="AC1822" i="14" s="1"/>
  <c r="AD1786" i="1" s="1"/>
  <c r="AE1786" i="1"/>
  <c r="AB1814" i="14"/>
  <c r="AC1814" i="14" s="1"/>
  <c r="AD1778" i="1" s="1"/>
  <c r="AE1778" i="1"/>
  <c r="AB1806" i="14"/>
  <c r="AC1806" i="14" s="1"/>
  <c r="AD1770" i="1" s="1"/>
  <c r="AE1770" i="1"/>
  <c r="AB1798" i="14"/>
  <c r="AC1798" i="14" s="1"/>
  <c r="AD1762" i="1" s="1"/>
  <c r="AE1762" i="1"/>
  <c r="AB1790" i="14"/>
  <c r="AC1790" i="14" s="1"/>
  <c r="AD1754" i="1" s="1"/>
  <c r="AE1754" i="1"/>
  <c r="AB1782" i="14"/>
  <c r="AC1782" i="14" s="1"/>
  <c r="AD1746" i="1" s="1"/>
  <c r="AE1746" i="1"/>
  <c r="AB1774" i="14"/>
  <c r="AC1774" i="14" s="1"/>
  <c r="AD1738" i="1" s="1"/>
  <c r="AE1738" i="1"/>
  <c r="AB1766" i="14"/>
  <c r="AC1766" i="14" s="1"/>
  <c r="AD1730" i="1" s="1"/>
  <c r="AE1730" i="1"/>
  <c r="AB1758" i="14"/>
  <c r="AC1758" i="14" s="1"/>
  <c r="AD1722" i="1" s="1"/>
  <c r="AE1722" i="1"/>
  <c r="AB1750" i="14"/>
  <c r="AC1750" i="14" s="1"/>
  <c r="AD1714" i="1" s="1"/>
  <c r="AE1714" i="1"/>
  <c r="AB1742" i="14"/>
  <c r="AC1742" i="14" s="1"/>
  <c r="AD1706" i="1" s="1"/>
  <c r="AE1706" i="1"/>
  <c r="AB1734" i="14"/>
  <c r="AC1734" i="14" s="1"/>
  <c r="AD1698" i="1" s="1"/>
  <c r="AE1698" i="1"/>
  <c r="AB1726" i="14"/>
  <c r="AC1726" i="14" s="1"/>
  <c r="AD1690" i="1" s="1"/>
  <c r="AE1690" i="1"/>
  <c r="AB1718" i="14"/>
  <c r="AC1718" i="14" s="1"/>
  <c r="AD1682" i="1" s="1"/>
  <c r="AE1682" i="1"/>
  <c r="AB1710" i="14"/>
  <c r="AC1710" i="14" s="1"/>
  <c r="AD1674" i="1" s="1"/>
  <c r="AE1674" i="1"/>
  <c r="AB1702" i="14"/>
  <c r="AC1702" i="14" s="1"/>
  <c r="AD1666" i="1" s="1"/>
  <c r="AE1666" i="1"/>
  <c r="AB1694" i="14"/>
  <c r="AC1694" i="14" s="1"/>
  <c r="AD1658" i="1" s="1"/>
  <c r="AE1658" i="1"/>
  <c r="AB1686" i="14"/>
  <c r="AC1686" i="14" s="1"/>
  <c r="AD1650" i="1" s="1"/>
  <c r="AE1650" i="1"/>
  <c r="AB1678" i="14"/>
  <c r="AC1678" i="14" s="1"/>
  <c r="AD1642" i="1" s="1"/>
  <c r="AE1642" i="1"/>
  <c r="AB1670" i="14"/>
  <c r="AC1670" i="14" s="1"/>
  <c r="AD1634" i="1" s="1"/>
  <c r="AE1634" i="1"/>
  <c r="AB1662" i="14"/>
  <c r="AC1662" i="14" s="1"/>
  <c r="AD1626" i="1" s="1"/>
  <c r="AE1626" i="1"/>
  <c r="AB1654" i="14"/>
  <c r="AC1654" i="14" s="1"/>
  <c r="AD1618" i="1" s="1"/>
  <c r="AE1618" i="1"/>
  <c r="AB1646" i="14"/>
  <c r="AC1646" i="14" s="1"/>
  <c r="AD1610" i="1" s="1"/>
  <c r="AE1610" i="1"/>
  <c r="AB1638" i="14"/>
  <c r="AC1638" i="14" s="1"/>
  <c r="AD1602" i="1" s="1"/>
  <c r="AE1602" i="1"/>
  <c r="AB1630" i="14"/>
  <c r="AC1630" i="14" s="1"/>
  <c r="AD1594" i="1" s="1"/>
  <c r="AE1594" i="1"/>
  <c r="AB1622" i="14"/>
  <c r="AC1622" i="14" s="1"/>
  <c r="AD1586" i="1" s="1"/>
  <c r="AE1586" i="1"/>
  <c r="AB1614" i="14"/>
  <c r="AC1614" i="14" s="1"/>
  <c r="AD1578" i="1" s="1"/>
  <c r="AE1578" i="1"/>
  <c r="AB1606" i="14"/>
  <c r="AC1606" i="14" s="1"/>
  <c r="AD1570" i="1" s="1"/>
  <c r="AE1570" i="1"/>
  <c r="AB1598" i="14"/>
  <c r="AC1598" i="14" s="1"/>
  <c r="AD1562" i="1" s="1"/>
  <c r="AE1562" i="1"/>
  <c r="AB1590" i="14"/>
  <c r="AC1590" i="14" s="1"/>
  <c r="AD1554" i="1" s="1"/>
  <c r="AE1554" i="1"/>
  <c r="AB1582" i="14"/>
  <c r="AC1582" i="14" s="1"/>
  <c r="AD1546" i="1" s="1"/>
  <c r="AE1546" i="1"/>
  <c r="AB1574" i="14"/>
  <c r="AC1574" i="14" s="1"/>
  <c r="AD1538" i="1" s="1"/>
  <c r="AE1538" i="1"/>
  <c r="AB1566" i="14"/>
  <c r="AC1566" i="14" s="1"/>
  <c r="AD1530" i="1" s="1"/>
  <c r="AE1530" i="1"/>
  <c r="AB1558" i="14"/>
  <c r="AC1558" i="14" s="1"/>
  <c r="AD1522" i="1" s="1"/>
  <c r="AE1522" i="1"/>
  <c r="AB1550" i="14"/>
  <c r="AC1550" i="14" s="1"/>
  <c r="AD1514" i="1" s="1"/>
  <c r="AE1514" i="1"/>
  <c r="AB1542" i="14"/>
  <c r="AC1542" i="14" s="1"/>
  <c r="AD1506" i="1" s="1"/>
  <c r="AE1506" i="1"/>
  <c r="AB1534" i="14"/>
  <c r="AC1534" i="14" s="1"/>
  <c r="AD1498" i="1" s="1"/>
  <c r="AE1498" i="1"/>
  <c r="AB1526" i="14"/>
  <c r="AC1526" i="14" s="1"/>
  <c r="AD1490" i="1" s="1"/>
  <c r="AE1490" i="1"/>
  <c r="AB1518" i="14"/>
  <c r="AC1518" i="14" s="1"/>
  <c r="AD1482" i="1" s="1"/>
  <c r="AE1482" i="1"/>
  <c r="AB1510" i="14"/>
  <c r="AC1510" i="14" s="1"/>
  <c r="AD1474" i="1" s="1"/>
  <c r="AE1474" i="1"/>
  <c r="AB1502" i="14"/>
  <c r="AC1502" i="14" s="1"/>
  <c r="AD1466" i="1" s="1"/>
  <c r="AE1466" i="1"/>
  <c r="AB1494" i="14"/>
  <c r="AC1494" i="14" s="1"/>
  <c r="AD1458" i="1" s="1"/>
  <c r="AE1458" i="1"/>
  <c r="AB1486" i="14"/>
  <c r="AC1486" i="14" s="1"/>
  <c r="AD1450" i="1" s="1"/>
  <c r="AE1450" i="1"/>
  <c r="AB1478" i="14"/>
  <c r="AC1478" i="14" s="1"/>
  <c r="AD1442" i="1" s="1"/>
  <c r="AE1442" i="1"/>
  <c r="AB1470" i="14"/>
  <c r="AC1470" i="14" s="1"/>
  <c r="AD1434" i="1" s="1"/>
  <c r="AE1434" i="1"/>
  <c r="AB1462" i="14"/>
  <c r="AC1462" i="14" s="1"/>
  <c r="AD1426" i="1" s="1"/>
  <c r="AE1426" i="1"/>
  <c r="AB1454" i="14"/>
  <c r="AC1454" i="14" s="1"/>
  <c r="AD1418" i="1" s="1"/>
  <c r="AE1418" i="1"/>
  <c r="AB1446" i="14"/>
  <c r="AC1446" i="14" s="1"/>
  <c r="AD1410" i="1" s="1"/>
  <c r="AE1410" i="1"/>
  <c r="AB1438" i="14"/>
  <c r="AC1438" i="14" s="1"/>
  <c r="AD1402" i="1" s="1"/>
  <c r="AE1402" i="1"/>
  <c r="AB1430" i="14"/>
  <c r="AC1430" i="14" s="1"/>
  <c r="AD1394" i="1" s="1"/>
  <c r="AE1394" i="1"/>
  <c r="AB1422" i="14"/>
  <c r="AC1422" i="14" s="1"/>
  <c r="AD1386" i="1" s="1"/>
  <c r="AE1386" i="1"/>
  <c r="AB1414" i="14"/>
  <c r="AC1414" i="14" s="1"/>
  <c r="AD1378" i="1" s="1"/>
  <c r="AE1378" i="1"/>
  <c r="AB1406" i="14"/>
  <c r="AC1406" i="14" s="1"/>
  <c r="AD1370" i="1" s="1"/>
  <c r="AE1370" i="1"/>
  <c r="AB1398" i="14"/>
  <c r="AC1398" i="14" s="1"/>
  <c r="AD1362" i="1" s="1"/>
  <c r="AE1362" i="1"/>
  <c r="AB1390" i="14"/>
  <c r="AC1390" i="14" s="1"/>
  <c r="AD1354" i="1" s="1"/>
  <c r="AE1354" i="1"/>
  <c r="AB1382" i="14"/>
  <c r="AC1382" i="14" s="1"/>
  <c r="AD1346" i="1" s="1"/>
  <c r="AE1346" i="1"/>
  <c r="AB1374" i="14"/>
  <c r="AC1374" i="14" s="1"/>
  <c r="AD1338" i="1" s="1"/>
  <c r="AE1338" i="1"/>
  <c r="AB1366" i="14"/>
  <c r="AC1366" i="14" s="1"/>
  <c r="AD1330" i="1" s="1"/>
  <c r="AE1330" i="1"/>
  <c r="AB1358" i="14"/>
  <c r="AC1358" i="14" s="1"/>
  <c r="AD1322" i="1" s="1"/>
  <c r="AE1322" i="1"/>
  <c r="AB1350" i="14"/>
  <c r="AC1350" i="14" s="1"/>
  <c r="AD1314" i="1" s="1"/>
  <c r="AE1314" i="1"/>
  <c r="AB1342" i="14"/>
  <c r="AC1342" i="14" s="1"/>
  <c r="AD1306" i="1" s="1"/>
  <c r="AE1306" i="1"/>
  <c r="AB1334" i="14"/>
  <c r="AC1334" i="14" s="1"/>
  <c r="AD1298" i="1" s="1"/>
  <c r="AE1298" i="1"/>
  <c r="AB1326" i="14"/>
  <c r="AC1326" i="14" s="1"/>
  <c r="AD1290" i="1" s="1"/>
  <c r="AE1290" i="1"/>
  <c r="AB1318" i="14"/>
  <c r="AC1318" i="14" s="1"/>
  <c r="AD1282" i="1" s="1"/>
  <c r="AE1282" i="1"/>
  <c r="AB1310" i="14"/>
  <c r="AC1310" i="14" s="1"/>
  <c r="AD1274" i="1" s="1"/>
  <c r="AE1274" i="1"/>
  <c r="AB1302" i="14"/>
  <c r="AC1302" i="14" s="1"/>
  <c r="AD1266" i="1" s="1"/>
  <c r="AE1266" i="1"/>
  <c r="AB1294" i="14"/>
  <c r="AC1294" i="14" s="1"/>
  <c r="AD1258" i="1" s="1"/>
  <c r="AE1258" i="1"/>
  <c r="AB1286" i="14"/>
  <c r="AC1286" i="14" s="1"/>
  <c r="AD1250" i="1" s="1"/>
  <c r="AE1250" i="1"/>
  <c r="AB1278" i="14"/>
  <c r="AC1278" i="14" s="1"/>
  <c r="AD1242" i="1" s="1"/>
  <c r="AE1242" i="1"/>
  <c r="AB1270" i="14"/>
  <c r="AC1270" i="14" s="1"/>
  <c r="AD1234" i="1" s="1"/>
  <c r="AE1234" i="1"/>
  <c r="AB1262" i="14"/>
  <c r="AC1262" i="14" s="1"/>
  <c r="AD1226" i="1" s="1"/>
  <c r="AE1226" i="1"/>
  <c r="AB1254" i="14"/>
  <c r="AC1254" i="14" s="1"/>
  <c r="AD1218" i="1" s="1"/>
  <c r="AE1218" i="1"/>
  <c r="AB1246" i="14"/>
  <c r="AC1246" i="14" s="1"/>
  <c r="AD1210" i="1" s="1"/>
  <c r="AE1210" i="1"/>
  <c r="AB1238" i="14"/>
  <c r="AC1238" i="14" s="1"/>
  <c r="AD1202" i="1" s="1"/>
  <c r="AE1202" i="1"/>
  <c r="AB1230" i="14"/>
  <c r="AC1230" i="14" s="1"/>
  <c r="AD1194" i="1" s="1"/>
  <c r="AE1194" i="1"/>
  <c r="AB1222" i="14"/>
  <c r="AC1222" i="14" s="1"/>
  <c r="AD1186" i="1" s="1"/>
  <c r="AE1186" i="1"/>
  <c r="AB1214" i="14"/>
  <c r="AC1214" i="14" s="1"/>
  <c r="AD1178" i="1" s="1"/>
  <c r="AE1178" i="1"/>
  <c r="AB1206" i="14"/>
  <c r="AC1206" i="14" s="1"/>
  <c r="AD1170" i="1" s="1"/>
  <c r="AE1170" i="1"/>
  <c r="AB1198" i="14"/>
  <c r="AC1198" i="14" s="1"/>
  <c r="AD1162" i="1" s="1"/>
  <c r="AE1162" i="1"/>
  <c r="AB1190" i="14"/>
  <c r="AC1190" i="14" s="1"/>
  <c r="AD1154" i="1" s="1"/>
  <c r="AE1154" i="1"/>
  <c r="AB1182" i="14"/>
  <c r="AC1182" i="14" s="1"/>
  <c r="AD1146" i="1" s="1"/>
  <c r="AE1146" i="1"/>
  <c r="AB1174" i="14"/>
  <c r="AC1174" i="14" s="1"/>
  <c r="AD1138" i="1" s="1"/>
  <c r="AE1138" i="1"/>
  <c r="AB1166" i="14"/>
  <c r="AC1166" i="14" s="1"/>
  <c r="AD1130" i="1" s="1"/>
  <c r="AE1130" i="1"/>
  <c r="AB1158" i="14"/>
  <c r="AC1158" i="14" s="1"/>
  <c r="AD1122" i="1" s="1"/>
  <c r="AE1122" i="1"/>
  <c r="AB1150" i="14"/>
  <c r="AC1150" i="14" s="1"/>
  <c r="AD1114" i="1" s="1"/>
  <c r="AE1114" i="1"/>
  <c r="AB1142" i="14"/>
  <c r="AC1142" i="14" s="1"/>
  <c r="AD1106" i="1" s="1"/>
  <c r="AE1106" i="1"/>
  <c r="AB1134" i="14"/>
  <c r="AC1134" i="14" s="1"/>
  <c r="AD1098" i="1" s="1"/>
  <c r="AE1098" i="1"/>
  <c r="AB1126" i="14"/>
  <c r="AC1126" i="14" s="1"/>
  <c r="AD1090" i="1" s="1"/>
  <c r="AE1090" i="1"/>
  <c r="AB1118" i="14"/>
  <c r="AC1118" i="14" s="1"/>
  <c r="AD1082" i="1" s="1"/>
  <c r="AE1082" i="1"/>
  <c r="AB1110" i="14"/>
  <c r="AC1110" i="14" s="1"/>
  <c r="AD1074" i="1" s="1"/>
  <c r="AE1074" i="1"/>
  <c r="AB1102" i="14"/>
  <c r="AC1102" i="14" s="1"/>
  <c r="AD1066" i="1" s="1"/>
  <c r="AE1066" i="1"/>
  <c r="AB1094" i="14"/>
  <c r="AC1094" i="14" s="1"/>
  <c r="AD1058" i="1" s="1"/>
  <c r="AE1058" i="1"/>
  <c r="AB1086" i="14"/>
  <c r="AC1086" i="14" s="1"/>
  <c r="AD1050" i="1" s="1"/>
  <c r="AE1050" i="1"/>
  <c r="AB1078" i="14"/>
  <c r="AC1078" i="14" s="1"/>
  <c r="AD1042" i="1" s="1"/>
  <c r="AE1042" i="1"/>
  <c r="AB1070" i="14"/>
  <c r="AC1070" i="14" s="1"/>
  <c r="AD1034" i="1" s="1"/>
  <c r="AE1034" i="1"/>
  <c r="AB1062" i="14"/>
  <c r="AC1062" i="14" s="1"/>
  <c r="AD1026" i="1" s="1"/>
  <c r="AE1026" i="1"/>
  <c r="AB1054" i="14"/>
  <c r="AC1054" i="14" s="1"/>
  <c r="AD1018" i="1" s="1"/>
  <c r="AE1018" i="1"/>
  <c r="AB1046" i="14"/>
  <c r="AC1046" i="14" s="1"/>
  <c r="AD1010" i="1" s="1"/>
  <c r="AE1010" i="1"/>
  <c r="AB1038" i="14"/>
  <c r="AC1038" i="14" s="1"/>
  <c r="AD1002" i="1" s="1"/>
  <c r="AE1002" i="1"/>
  <c r="AB1030" i="14"/>
  <c r="AC1030" i="14" s="1"/>
  <c r="AD994" i="1" s="1"/>
  <c r="AE994" i="1"/>
  <c r="AB1022" i="14"/>
  <c r="AC1022" i="14" s="1"/>
  <c r="AD986" i="1" s="1"/>
  <c r="AE986" i="1"/>
  <c r="AB1014" i="14"/>
  <c r="AC1014" i="14" s="1"/>
  <c r="AD978" i="1" s="1"/>
  <c r="AE978" i="1"/>
  <c r="AB1006" i="14"/>
  <c r="AC1006" i="14" s="1"/>
  <c r="AD970" i="1" s="1"/>
  <c r="AE970" i="1"/>
  <c r="AB998" i="14"/>
  <c r="AC998" i="14" s="1"/>
  <c r="AD962" i="1" s="1"/>
  <c r="AE962" i="1"/>
  <c r="AB990" i="14"/>
  <c r="AC990" i="14" s="1"/>
  <c r="AD954" i="1" s="1"/>
  <c r="AE954" i="1"/>
  <c r="AB982" i="14"/>
  <c r="AC982" i="14" s="1"/>
  <c r="AD946" i="1" s="1"/>
  <c r="AE946" i="1"/>
  <c r="AB974" i="14"/>
  <c r="AC974" i="14" s="1"/>
  <c r="AD938" i="1" s="1"/>
  <c r="AE938" i="1"/>
  <c r="AB966" i="14"/>
  <c r="AC966" i="14" s="1"/>
  <c r="AD930" i="1" s="1"/>
  <c r="AE930" i="1"/>
  <c r="AB958" i="14"/>
  <c r="AC958" i="14" s="1"/>
  <c r="AD922" i="1" s="1"/>
  <c r="AE922" i="1"/>
  <c r="AB950" i="14"/>
  <c r="AC950" i="14" s="1"/>
  <c r="AD914" i="1" s="1"/>
  <c r="AE914" i="1"/>
  <c r="AB942" i="14"/>
  <c r="AC942" i="14" s="1"/>
  <c r="AD906" i="1" s="1"/>
  <c r="AE906" i="1"/>
  <c r="AB934" i="14"/>
  <c r="AC934" i="14" s="1"/>
  <c r="AD898" i="1" s="1"/>
  <c r="AE898" i="1"/>
  <c r="AB926" i="14"/>
  <c r="AC926" i="14" s="1"/>
  <c r="AD890" i="1" s="1"/>
  <c r="AE890" i="1"/>
  <c r="AB918" i="14"/>
  <c r="AC918" i="14" s="1"/>
  <c r="AD882" i="1" s="1"/>
  <c r="AE882" i="1"/>
  <c r="AB910" i="14"/>
  <c r="AC910" i="14" s="1"/>
  <c r="AD874" i="1" s="1"/>
  <c r="AE874" i="1"/>
  <c r="AB902" i="14"/>
  <c r="AC902" i="14" s="1"/>
  <c r="AD866" i="1" s="1"/>
  <c r="AE866" i="1"/>
  <c r="AB894" i="14"/>
  <c r="AC894" i="14" s="1"/>
  <c r="AD858" i="1" s="1"/>
  <c r="AE858" i="1"/>
  <c r="AB886" i="14"/>
  <c r="AC886" i="14" s="1"/>
  <c r="AD850" i="1" s="1"/>
  <c r="AE850" i="1"/>
  <c r="AB878" i="14"/>
  <c r="AC878" i="14" s="1"/>
  <c r="AD842" i="1" s="1"/>
  <c r="AE842" i="1"/>
  <c r="AB870" i="14"/>
  <c r="AC870" i="14" s="1"/>
  <c r="AD834" i="1" s="1"/>
  <c r="AE834" i="1"/>
  <c r="AB862" i="14"/>
  <c r="AC862" i="14" s="1"/>
  <c r="AD826" i="1" s="1"/>
  <c r="AE826" i="1"/>
  <c r="AB854" i="14"/>
  <c r="AC854" i="14" s="1"/>
  <c r="AD818" i="1" s="1"/>
  <c r="AE818" i="1"/>
  <c r="AB846" i="14"/>
  <c r="AC846" i="14" s="1"/>
  <c r="AD810" i="1" s="1"/>
  <c r="AE810" i="1"/>
  <c r="AB838" i="14"/>
  <c r="AC838" i="14" s="1"/>
  <c r="AD802" i="1" s="1"/>
  <c r="AE802" i="1"/>
  <c r="AB830" i="14"/>
  <c r="AC830" i="14" s="1"/>
  <c r="AD794" i="1" s="1"/>
  <c r="AE794" i="1"/>
  <c r="AB822" i="14"/>
  <c r="AC822" i="14" s="1"/>
  <c r="AD786" i="1" s="1"/>
  <c r="AE786" i="1"/>
  <c r="AB814" i="14"/>
  <c r="AC814" i="14" s="1"/>
  <c r="AD778" i="1" s="1"/>
  <c r="AE778" i="1"/>
  <c r="AB806" i="14"/>
  <c r="AC806" i="14" s="1"/>
  <c r="AD770" i="1" s="1"/>
  <c r="AE770" i="1"/>
  <c r="AB798" i="14"/>
  <c r="AC798" i="14" s="1"/>
  <c r="AD762" i="1" s="1"/>
  <c r="AE762" i="1"/>
  <c r="AB790" i="14"/>
  <c r="AC790" i="14" s="1"/>
  <c r="AD754" i="1" s="1"/>
  <c r="AE754" i="1"/>
  <c r="AB782" i="14"/>
  <c r="AC782" i="14" s="1"/>
  <c r="AD746" i="1" s="1"/>
  <c r="AE746" i="1"/>
  <c r="AB774" i="14"/>
  <c r="AC774" i="14" s="1"/>
  <c r="AD738" i="1" s="1"/>
  <c r="AE738" i="1"/>
  <c r="AB766" i="14"/>
  <c r="AC766" i="14" s="1"/>
  <c r="AD730" i="1" s="1"/>
  <c r="AE730" i="1"/>
  <c r="AB758" i="14"/>
  <c r="AC758" i="14" s="1"/>
  <c r="AD722" i="1" s="1"/>
  <c r="AE722" i="1"/>
  <c r="AB750" i="14"/>
  <c r="AC750" i="14" s="1"/>
  <c r="AD714" i="1" s="1"/>
  <c r="AE714" i="1"/>
  <c r="AB742" i="14"/>
  <c r="AC742" i="14" s="1"/>
  <c r="AD706" i="1" s="1"/>
  <c r="AE706" i="1"/>
  <c r="AB734" i="14"/>
  <c r="AC734" i="14" s="1"/>
  <c r="AD698" i="1" s="1"/>
  <c r="AE698" i="1"/>
  <c r="AB726" i="14"/>
  <c r="AC726" i="14" s="1"/>
  <c r="AD690" i="1" s="1"/>
  <c r="AE690" i="1"/>
  <c r="AB718" i="14"/>
  <c r="AC718" i="14" s="1"/>
  <c r="AD682" i="1" s="1"/>
  <c r="AE682" i="1"/>
  <c r="AB710" i="14"/>
  <c r="AC710" i="14" s="1"/>
  <c r="AD674" i="1" s="1"/>
  <c r="AE674" i="1"/>
  <c r="AB702" i="14"/>
  <c r="AC702" i="14" s="1"/>
  <c r="AD666" i="1" s="1"/>
  <c r="AE666" i="1"/>
  <c r="AB694" i="14"/>
  <c r="AC694" i="14" s="1"/>
  <c r="AD658" i="1" s="1"/>
  <c r="AE658" i="1"/>
  <c r="AB686" i="14"/>
  <c r="AC686" i="14" s="1"/>
  <c r="AD650" i="1" s="1"/>
  <c r="AE650" i="1"/>
  <c r="AB678" i="14"/>
  <c r="AC678" i="14" s="1"/>
  <c r="AD642" i="1" s="1"/>
  <c r="AE642" i="1"/>
  <c r="AB670" i="14"/>
  <c r="AC670" i="14" s="1"/>
  <c r="AD634" i="1" s="1"/>
  <c r="AE634" i="1"/>
  <c r="AB662" i="14"/>
  <c r="AC662" i="14" s="1"/>
  <c r="AD626" i="1" s="1"/>
  <c r="AE626" i="1"/>
  <c r="AB654" i="14"/>
  <c r="AC654" i="14" s="1"/>
  <c r="AD618" i="1" s="1"/>
  <c r="AE618" i="1"/>
  <c r="AB646" i="14"/>
  <c r="AC646" i="14" s="1"/>
  <c r="AD610" i="1" s="1"/>
  <c r="AE610" i="1"/>
  <c r="AB638" i="14"/>
  <c r="AC638" i="14" s="1"/>
  <c r="AD602" i="1" s="1"/>
  <c r="AE602" i="1"/>
  <c r="AB630" i="14"/>
  <c r="AC630" i="14" s="1"/>
  <c r="AD594" i="1" s="1"/>
  <c r="AE594" i="1"/>
  <c r="AB622" i="14"/>
  <c r="AC622" i="14" s="1"/>
  <c r="AD586" i="1" s="1"/>
  <c r="AE586" i="1"/>
  <c r="AB614" i="14"/>
  <c r="AC614" i="14" s="1"/>
  <c r="AD578" i="1" s="1"/>
  <c r="AE578" i="1"/>
  <c r="AB606" i="14"/>
  <c r="AC606" i="14" s="1"/>
  <c r="AD570" i="1" s="1"/>
  <c r="AE570" i="1"/>
  <c r="AB598" i="14"/>
  <c r="AC598" i="14" s="1"/>
  <c r="AD562" i="1" s="1"/>
  <c r="AE562" i="1"/>
  <c r="AB590" i="14"/>
  <c r="AC590" i="14" s="1"/>
  <c r="AD554" i="1" s="1"/>
  <c r="AE554" i="1"/>
  <c r="AB582" i="14"/>
  <c r="AC582" i="14" s="1"/>
  <c r="AD546" i="1" s="1"/>
  <c r="AE546" i="1"/>
  <c r="AB574" i="14"/>
  <c r="AC574" i="14" s="1"/>
  <c r="AD538" i="1" s="1"/>
  <c r="AE538" i="1"/>
  <c r="AB566" i="14"/>
  <c r="AC566" i="14" s="1"/>
  <c r="AD530" i="1" s="1"/>
  <c r="AE530" i="1"/>
  <c r="AB558" i="14"/>
  <c r="AC558" i="14" s="1"/>
  <c r="AD522" i="1" s="1"/>
  <c r="AE522" i="1"/>
  <c r="AB542" i="14"/>
  <c r="AC542" i="14" s="1"/>
  <c r="AD511" i="1" s="1"/>
  <c r="AE511" i="1"/>
  <c r="AB534" i="14"/>
  <c r="AC534" i="14" s="1"/>
  <c r="AD503" i="1" s="1"/>
  <c r="AE503" i="1"/>
  <c r="AB526" i="14"/>
  <c r="AC526" i="14" s="1"/>
  <c r="AD495" i="1" s="1"/>
  <c r="AE495" i="1"/>
  <c r="AB518" i="14"/>
  <c r="AC518" i="14" s="1"/>
  <c r="AD487" i="1" s="1"/>
  <c r="AE487" i="1"/>
  <c r="AB510" i="14"/>
  <c r="AC510" i="14" s="1"/>
  <c r="AD479" i="1" s="1"/>
  <c r="AE479" i="1"/>
  <c r="AB502" i="14"/>
  <c r="AC502" i="14" s="1"/>
  <c r="AD471" i="1" s="1"/>
  <c r="AE471" i="1"/>
  <c r="AB494" i="14"/>
  <c r="AC494" i="14" s="1"/>
  <c r="AD463" i="1" s="1"/>
  <c r="AE463" i="1"/>
  <c r="AB486" i="14"/>
  <c r="AC486" i="14" s="1"/>
  <c r="AD455" i="1" s="1"/>
  <c r="AE455" i="1"/>
  <c r="AB478" i="14"/>
  <c r="AC478" i="14" s="1"/>
  <c r="AD447" i="1" s="1"/>
  <c r="AE447" i="1"/>
  <c r="AB470" i="14"/>
  <c r="AC470" i="14" s="1"/>
  <c r="AD439" i="1" s="1"/>
  <c r="AE439" i="1"/>
  <c r="AB462" i="14"/>
  <c r="AC462" i="14" s="1"/>
  <c r="AD431" i="1" s="1"/>
  <c r="AE431" i="1"/>
  <c r="AB454" i="14"/>
  <c r="AC454" i="14" s="1"/>
  <c r="AD423" i="1" s="1"/>
  <c r="AE423" i="1"/>
  <c r="AB446" i="14"/>
  <c r="AC446" i="14" s="1"/>
  <c r="AD415" i="1" s="1"/>
  <c r="AE415" i="1"/>
  <c r="AB438" i="14"/>
  <c r="AC438" i="14" s="1"/>
  <c r="AD407" i="1" s="1"/>
  <c r="AE407" i="1"/>
  <c r="AB430" i="14"/>
  <c r="AC430" i="14" s="1"/>
  <c r="AD399" i="1" s="1"/>
  <c r="AE399" i="1"/>
  <c r="AB422" i="14"/>
  <c r="AC422" i="14" s="1"/>
  <c r="AD391" i="1" s="1"/>
  <c r="AE391" i="1"/>
  <c r="AB414" i="14"/>
  <c r="AC414" i="14" s="1"/>
  <c r="AD383" i="1" s="1"/>
  <c r="AE383" i="1"/>
  <c r="AB406" i="14"/>
  <c r="AC406" i="14" s="1"/>
  <c r="AD375" i="1" s="1"/>
  <c r="AE375" i="1"/>
  <c r="AB398" i="14"/>
  <c r="AC398" i="14" s="1"/>
  <c r="AD367" i="1" s="1"/>
  <c r="AE367" i="1"/>
  <c r="AB390" i="14"/>
  <c r="AC390" i="14" s="1"/>
  <c r="AD359" i="1" s="1"/>
  <c r="AE359" i="1"/>
  <c r="AB382" i="14"/>
  <c r="AC382" i="14" s="1"/>
  <c r="AD351" i="1" s="1"/>
  <c r="AE351" i="1"/>
  <c r="AB374" i="14"/>
  <c r="AC374" i="14" s="1"/>
  <c r="AD343" i="1" s="1"/>
  <c r="AE343" i="1"/>
  <c r="AB366" i="14"/>
  <c r="AC366" i="14" s="1"/>
  <c r="AD335" i="1" s="1"/>
  <c r="AE335" i="1"/>
  <c r="AB358" i="14"/>
  <c r="AC358" i="14" s="1"/>
  <c r="AD327" i="1" s="1"/>
  <c r="AE327" i="1"/>
  <c r="AB350" i="14"/>
  <c r="AC350" i="14" s="1"/>
  <c r="AD319" i="1" s="1"/>
  <c r="AE319" i="1"/>
  <c r="AB342" i="14"/>
  <c r="AC342" i="14" s="1"/>
  <c r="AD311" i="1" s="1"/>
  <c r="AE311" i="1"/>
  <c r="AB334" i="14"/>
  <c r="AC334" i="14" s="1"/>
  <c r="AD303" i="1" s="1"/>
  <c r="AE303" i="1"/>
  <c r="AB326" i="14"/>
  <c r="AC326" i="14" s="1"/>
  <c r="AD295" i="1" s="1"/>
  <c r="AE295" i="1"/>
  <c r="AB318" i="14"/>
  <c r="AC318" i="14" s="1"/>
  <c r="AD287" i="1" s="1"/>
  <c r="AE287" i="1"/>
  <c r="AB310" i="14"/>
  <c r="AC310" i="14" s="1"/>
  <c r="AD279" i="1" s="1"/>
  <c r="AE279" i="1"/>
  <c r="AB302" i="14"/>
  <c r="AC302" i="14" s="1"/>
  <c r="AD271" i="1" s="1"/>
  <c r="AE271" i="1"/>
  <c r="AB294" i="14"/>
  <c r="AC294" i="14" s="1"/>
  <c r="AD263" i="1" s="1"/>
  <c r="AE263" i="1"/>
  <c r="AB286" i="14"/>
  <c r="AC286" i="14" s="1"/>
  <c r="AD255" i="1" s="1"/>
  <c r="AE255" i="1"/>
  <c r="AB278" i="14"/>
  <c r="AC278" i="14" s="1"/>
  <c r="AD247" i="1" s="1"/>
  <c r="AE247" i="1"/>
  <c r="AB270" i="14"/>
  <c r="AC270" i="14" s="1"/>
  <c r="AD239" i="1" s="1"/>
  <c r="AE239" i="1"/>
  <c r="AB262" i="14"/>
  <c r="AC262" i="14" s="1"/>
  <c r="AD231" i="1" s="1"/>
  <c r="AE231" i="1"/>
  <c r="AB254" i="14"/>
  <c r="AC254" i="14" s="1"/>
  <c r="AD223" i="1" s="1"/>
  <c r="AE223" i="1"/>
  <c r="AB246" i="14"/>
  <c r="AC246" i="14" s="1"/>
  <c r="AD215" i="1" s="1"/>
  <c r="AE215" i="1"/>
  <c r="AB238" i="14"/>
  <c r="AC238" i="14" s="1"/>
  <c r="AD207" i="1" s="1"/>
  <c r="AE207" i="1"/>
  <c r="AB230" i="14"/>
  <c r="AC230" i="14" s="1"/>
  <c r="AD199" i="1" s="1"/>
  <c r="AE199" i="1"/>
  <c r="AB222" i="14"/>
  <c r="AC222" i="14" s="1"/>
  <c r="AD191" i="1" s="1"/>
  <c r="AE191" i="1"/>
  <c r="AB214" i="14"/>
  <c r="AC214" i="14" s="1"/>
  <c r="AD183" i="1" s="1"/>
  <c r="AE183" i="1"/>
  <c r="AB206" i="14"/>
  <c r="AC206" i="14" s="1"/>
  <c r="AD175" i="1" s="1"/>
  <c r="AE175" i="1"/>
  <c r="AB198" i="14"/>
  <c r="AC198" i="14" s="1"/>
  <c r="AD167" i="1" s="1"/>
  <c r="AE167" i="1"/>
  <c r="AB2421" i="14"/>
  <c r="AC2421" i="14" s="1"/>
  <c r="AD2384" i="1" s="1"/>
  <c r="AE2384" i="1"/>
  <c r="AB2413" i="14"/>
  <c r="AC2413" i="14" s="1"/>
  <c r="AD2377" i="1" s="1"/>
  <c r="AE2377" i="1"/>
  <c r="AB2405" i="14"/>
  <c r="AC2405" i="14" s="1"/>
  <c r="AD2369" i="1" s="1"/>
  <c r="AE2369" i="1"/>
  <c r="AB2397" i="14"/>
  <c r="AC2397" i="14" s="1"/>
  <c r="AD2361" i="1" s="1"/>
  <c r="AE2361" i="1"/>
  <c r="AB2389" i="14"/>
  <c r="AC2389" i="14" s="1"/>
  <c r="AD2353" i="1" s="1"/>
  <c r="AE2353" i="1"/>
  <c r="AB2381" i="14"/>
  <c r="AC2381" i="14" s="1"/>
  <c r="AD2345" i="1" s="1"/>
  <c r="AE2345" i="1"/>
  <c r="AB2373" i="14"/>
  <c r="AC2373" i="14" s="1"/>
  <c r="AD2337" i="1" s="1"/>
  <c r="AE2337" i="1"/>
  <c r="AB2365" i="14"/>
  <c r="AC2365" i="14" s="1"/>
  <c r="AD2329" i="1" s="1"/>
  <c r="AE2329" i="1"/>
  <c r="AB2357" i="14"/>
  <c r="AC2357" i="14" s="1"/>
  <c r="AD2321" i="1" s="1"/>
  <c r="AE2321" i="1"/>
  <c r="AB2349" i="14"/>
  <c r="AC2349" i="14" s="1"/>
  <c r="AD2313" i="1" s="1"/>
  <c r="AE2313" i="1"/>
  <c r="AB2341" i="14"/>
  <c r="AC2341" i="14" s="1"/>
  <c r="AD2305" i="1" s="1"/>
  <c r="AE2305" i="1"/>
  <c r="AB2333" i="14"/>
  <c r="AC2333" i="14" s="1"/>
  <c r="AD2297" i="1" s="1"/>
  <c r="AE2297" i="1"/>
  <c r="AB2325" i="14"/>
  <c r="AC2325" i="14" s="1"/>
  <c r="AD2289" i="1" s="1"/>
  <c r="AE2289" i="1"/>
  <c r="AB2317" i="14"/>
  <c r="AC2317" i="14" s="1"/>
  <c r="AD2281" i="1" s="1"/>
  <c r="AE2281" i="1"/>
  <c r="AB2309" i="14"/>
  <c r="AC2309" i="14" s="1"/>
  <c r="AD2273" i="1" s="1"/>
  <c r="AE2273" i="1"/>
  <c r="AB2301" i="14"/>
  <c r="AC2301" i="14" s="1"/>
  <c r="AD2265" i="1" s="1"/>
  <c r="AE2265" i="1"/>
  <c r="AB2293" i="14"/>
  <c r="AC2293" i="14" s="1"/>
  <c r="AD2257" i="1" s="1"/>
  <c r="AE2257" i="1"/>
  <c r="AB2285" i="14"/>
  <c r="AC2285" i="14" s="1"/>
  <c r="AD2249" i="1" s="1"/>
  <c r="AE2249" i="1"/>
  <c r="AB2277" i="14"/>
  <c r="AC2277" i="14" s="1"/>
  <c r="AD2241" i="1" s="1"/>
  <c r="AE2241" i="1"/>
  <c r="AB2269" i="14"/>
  <c r="AC2269" i="14" s="1"/>
  <c r="AD2233" i="1" s="1"/>
  <c r="AE2233" i="1"/>
  <c r="AB2261" i="14"/>
  <c r="AC2261" i="14" s="1"/>
  <c r="AD2225" i="1" s="1"/>
  <c r="AE2225" i="1"/>
  <c r="AB2253" i="14"/>
  <c r="AC2253" i="14" s="1"/>
  <c r="AD2217" i="1" s="1"/>
  <c r="AE2217" i="1"/>
  <c r="AB2245" i="14"/>
  <c r="AC2245" i="14" s="1"/>
  <c r="AD2209" i="1" s="1"/>
  <c r="AE2209" i="1"/>
  <c r="AB2237" i="14"/>
  <c r="AC2237" i="14" s="1"/>
  <c r="AD2201" i="1" s="1"/>
  <c r="AE2201" i="1"/>
  <c r="AB2229" i="14"/>
  <c r="AC2229" i="14" s="1"/>
  <c r="AD2193" i="1" s="1"/>
  <c r="AE2193" i="1"/>
  <c r="AB2221" i="14"/>
  <c r="AC2221" i="14" s="1"/>
  <c r="AD2185" i="1" s="1"/>
  <c r="AE2185" i="1"/>
  <c r="AB2213" i="14"/>
  <c r="AC2213" i="14" s="1"/>
  <c r="AD2177" i="1" s="1"/>
  <c r="AE2177" i="1"/>
  <c r="AB2205" i="14"/>
  <c r="AC2205" i="14" s="1"/>
  <c r="AD2169" i="1" s="1"/>
  <c r="AE2169" i="1"/>
  <c r="AB2197" i="14"/>
  <c r="AC2197" i="14" s="1"/>
  <c r="AD2161" i="1" s="1"/>
  <c r="AE2161" i="1"/>
  <c r="AB2189" i="14"/>
  <c r="AC2189" i="14" s="1"/>
  <c r="AD2153" i="1" s="1"/>
  <c r="AE2153" i="1"/>
  <c r="AB2181" i="14"/>
  <c r="AC2181" i="14" s="1"/>
  <c r="AD2145" i="1" s="1"/>
  <c r="AE2145" i="1"/>
  <c r="AB2173" i="14"/>
  <c r="AC2173" i="14" s="1"/>
  <c r="AD2137" i="1" s="1"/>
  <c r="AE2137" i="1"/>
  <c r="AB2165" i="14"/>
  <c r="AC2165" i="14" s="1"/>
  <c r="AD2129" i="1" s="1"/>
  <c r="AE2129" i="1"/>
  <c r="AB2157" i="14"/>
  <c r="AC2157" i="14" s="1"/>
  <c r="AD2121" i="1" s="1"/>
  <c r="AE2121" i="1"/>
  <c r="AB2149" i="14"/>
  <c r="AC2149" i="14" s="1"/>
  <c r="AD2113" i="1" s="1"/>
  <c r="AE2113" i="1"/>
  <c r="AB2141" i="14"/>
  <c r="AC2141" i="14" s="1"/>
  <c r="AD2105" i="1" s="1"/>
  <c r="AE2105" i="1"/>
  <c r="AB2133" i="14"/>
  <c r="AC2133" i="14" s="1"/>
  <c r="AD2097" i="1" s="1"/>
  <c r="AE2097" i="1"/>
  <c r="AB2125" i="14"/>
  <c r="AC2125" i="14" s="1"/>
  <c r="AD2089" i="1" s="1"/>
  <c r="AE2089" i="1"/>
  <c r="AB2117" i="14"/>
  <c r="AC2117" i="14" s="1"/>
  <c r="AD2081" i="1" s="1"/>
  <c r="AE2081" i="1"/>
  <c r="AB2109" i="14"/>
  <c r="AC2109" i="14" s="1"/>
  <c r="AD2073" i="1" s="1"/>
  <c r="AE2073" i="1"/>
  <c r="AB2101" i="14"/>
  <c r="AC2101" i="14" s="1"/>
  <c r="AD2065" i="1" s="1"/>
  <c r="AE2065" i="1"/>
  <c r="AB2093" i="14"/>
  <c r="AC2093" i="14" s="1"/>
  <c r="AD2057" i="1" s="1"/>
  <c r="AE2057" i="1"/>
  <c r="AB2085" i="14"/>
  <c r="AC2085" i="14" s="1"/>
  <c r="AD2049" i="1" s="1"/>
  <c r="AE2049" i="1"/>
  <c r="AB2077" i="14"/>
  <c r="AC2077" i="14" s="1"/>
  <c r="AD2041" i="1" s="1"/>
  <c r="AE2041" i="1"/>
  <c r="AB2069" i="14"/>
  <c r="AC2069" i="14" s="1"/>
  <c r="AD2033" i="1" s="1"/>
  <c r="AE2033" i="1"/>
  <c r="AB2061" i="14"/>
  <c r="AC2061" i="14" s="1"/>
  <c r="AD2025" i="1" s="1"/>
  <c r="AE2025" i="1"/>
  <c r="AB2053" i="14"/>
  <c r="AC2053" i="14" s="1"/>
  <c r="AD2017" i="1" s="1"/>
  <c r="AE2017" i="1"/>
  <c r="AB2045" i="14"/>
  <c r="AC2045" i="14" s="1"/>
  <c r="AD2009" i="1" s="1"/>
  <c r="AE2009" i="1"/>
  <c r="AB2037" i="14"/>
  <c r="AC2037" i="14" s="1"/>
  <c r="AD2001" i="1" s="1"/>
  <c r="AE2001" i="1"/>
  <c r="AB2029" i="14"/>
  <c r="AC2029" i="14" s="1"/>
  <c r="AD1993" i="1" s="1"/>
  <c r="AE1993" i="1"/>
  <c r="AB2021" i="14"/>
  <c r="AC2021" i="14" s="1"/>
  <c r="AD1985" i="1" s="1"/>
  <c r="AE1985" i="1"/>
  <c r="AB2013" i="14"/>
  <c r="AC2013" i="14" s="1"/>
  <c r="AD1977" i="1" s="1"/>
  <c r="AE1977" i="1"/>
  <c r="AB2005" i="14"/>
  <c r="AC2005" i="14" s="1"/>
  <c r="AD1969" i="1" s="1"/>
  <c r="AE1969" i="1"/>
  <c r="AB1997" i="14"/>
  <c r="AC1997" i="14" s="1"/>
  <c r="AD1961" i="1" s="1"/>
  <c r="AE1961" i="1"/>
  <c r="AB1989" i="14"/>
  <c r="AC1989" i="14" s="1"/>
  <c r="AD1953" i="1" s="1"/>
  <c r="AE1953" i="1"/>
  <c r="AB1981" i="14"/>
  <c r="AC1981" i="14" s="1"/>
  <c r="AD1945" i="1" s="1"/>
  <c r="AE1945" i="1"/>
  <c r="AB1973" i="14"/>
  <c r="AC1973" i="14" s="1"/>
  <c r="AD1937" i="1" s="1"/>
  <c r="AE1937" i="1"/>
  <c r="AB1965" i="14"/>
  <c r="AC1965" i="14" s="1"/>
  <c r="AD1929" i="1" s="1"/>
  <c r="AE1929" i="1"/>
  <c r="AB1957" i="14"/>
  <c r="AC1957" i="14" s="1"/>
  <c r="AD1921" i="1" s="1"/>
  <c r="AE1921" i="1"/>
  <c r="AB1949" i="14"/>
  <c r="AC1949" i="14" s="1"/>
  <c r="AD1913" i="1" s="1"/>
  <c r="AE1913" i="1"/>
  <c r="AB1941" i="14"/>
  <c r="AC1941" i="14" s="1"/>
  <c r="AD1905" i="1" s="1"/>
  <c r="AE1905" i="1"/>
  <c r="AB1933" i="14"/>
  <c r="AC1933" i="14" s="1"/>
  <c r="AD1897" i="1" s="1"/>
  <c r="AE1897" i="1"/>
  <c r="AB1925" i="14"/>
  <c r="AC1925" i="14" s="1"/>
  <c r="AD1889" i="1" s="1"/>
  <c r="AE1889" i="1"/>
  <c r="AB1917" i="14"/>
  <c r="AC1917" i="14" s="1"/>
  <c r="AD1881" i="1" s="1"/>
  <c r="AE1881" i="1"/>
  <c r="AB1909" i="14"/>
  <c r="AC1909" i="14" s="1"/>
  <c r="AD1873" i="1" s="1"/>
  <c r="AE1873" i="1"/>
  <c r="AB1901" i="14"/>
  <c r="AC1901" i="14" s="1"/>
  <c r="AD1865" i="1" s="1"/>
  <c r="AE1865" i="1"/>
  <c r="AB1893" i="14"/>
  <c r="AC1893" i="14" s="1"/>
  <c r="AD1857" i="1" s="1"/>
  <c r="AE1857" i="1"/>
  <c r="AB1885" i="14"/>
  <c r="AC1885" i="14" s="1"/>
  <c r="AD1849" i="1" s="1"/>
  <c r="AE1849" i="1"/>
  <c r="AB1877" i="14"/>
  <c r="AC1877" i="14" s="1"/>
  <c r="AD1841" i="1" s="1"/>
  <c r="AE1841" i="1"/>
  <c r="AB1869" i="14"/>
  <c r="AC1869" i="14" s="1"/>
  <c r="AD1833" i="1" s="1"/>
  <c r="AE1833" i="1"/>
  <c r="AB1861" i="14"/>
  <c r="AC1861" i="14" s="1"/>
  <c r="AD1825" i="1" s="1"/>
  <c r="AE1825" i="1"/>
  <c r="AB1853" i="14"/>
  <c r="AC1853" i="14" s="1"/>
  <c r="AD1817" i="1" s="1"/>
  <c r="AE1817" i="1"/>
  <c r="AB1845" i="14"/>
  <c r="AC1845" i="14" s="1"/>
  <c r="AD1809" i="1" s="1"/>
  <c r="AE1809" i="1"/>
  <c r="AB1837" i="14"/>
  <c r="AC1837" i="14" s="1"/>
  <c r="AD1801" i="1" s="1"/>
  <c r="AE1801" i="1"/>
  <c r="AB1829" i="14"/>
  <c r="AC1829" i="14" s="1"/>
  <c r="AD1793" i="1" s="1"/>
  <c r="AE1793" i="1"/>
  <c r="AB1821" i="14"/>
  <c r="AC1821" i="14" s="1"/>
  <c r="AD1785" i="1" s="1"/>
  <c r="AE1785" i="1"/>
  <c r="AB1813" i="14"/>
  <c r="AC1813" i="14" s="1"/>
  <c r="AD1777" i="1" s="1"/>
  <c r="AE1777" i="1"/>
  <c r="AB1805" i="14"/>
  <c r="AC1805" i="14" s="1"/>
  <c r="AD1769" i="1" s="1"/>
  <c r="AE1769" i="1"/>
  <c r="AB1797" i="14"/>
  <c r="AC1797" i="14" s="1"/>
  <c r="AD1761" i="1" s="1"/>
  <c r="AE1761" i="1"/>
  <c r="AB1789" i="14"/>
  <c r="AC1789" i="14" s="1"/>
  <c r="AD1753" i="1" s="1"/>
  <c r="AE1753" i="1"/>
  <c r="AB1781" i="14"/>
  <c r="AC1781" i="14" s="1"/>
  <c r="AD1745" i="1" s="1"/>
  <c r="AE1745" i="1"/>
  <c r="AB1773" i="14"/>
  <c r="AC1773" i="14" s="1"/>
  <c r="AD1737" i="1" s="1"/>
  <c r="AE1737" i="1"/>
  <c r="AB1765" i="14"/>
  <c r="AC1765" i="14" s="1"/>
  <c r="AD1729" i="1" s="1"/>
  <c r="AE1729" i="1"/>
  <c r="AB1757" i="14"/>
  <c r="AC1757" i="14" s="1"/>
  <c r="AD1721" i="1" s="1"/>
  <c r="AE1721" i="1"/>
  <c r="AB1749" i="14"/>
  <c r="AC1749" i="14" s="1"/>
  <c r="AD1713" i="1" s="1"/>
  <c r="AE1713" i="1"/>
  <c r="AB1741" i="14"/>
  <c r="AC1741" i="14" s="1"/>
  <c r="AD1705" i="1" s="1"/>
  <c r="AE1705" i="1"/>
  <c r="AB1733" i="14"/>
  <c r="AC1733" i="14" s="1"/>
  <c r="AD1697" i="1" s="1"/>
  <c r="AE1697" i="1"/>
  <c r="AB1725" i="14"/>
  <c r="AC1725" i="14" s="1"/>
  <c r="AD1689" i="1" s="1"/>
  <c r="AE1689" i="1"/>
  <c r="AB1717" i="14"/>
  <c r="AC1717" i="14" s="1"/>
  <c r="AD1681" i="1" s="1"/>
  <c r="AE1681" i="1"/>
  <c r="AB1709" i="14"/>
  <c r="AC1709" i="14" s="1"/>
  <c r="AD1673" i="1" s="1"/>
  <c r="AE1673" i="1"/>
  <c r="AB1701" i="14"/>
  <c r="AC1701" i="14" s="1"/>
  <c r="AD1665" i="1" s="1"/>
  <c r="AE1665" i="1"/>
  <c r="AB1693" i="14"/>
  <c r="AC1693" i="14" s="1"/>
  <c r="AD1657" i="1" s="1"/>
  <c r="AE1657" i="1"/>
  <c r="AB1685" i="14"/>
  <c r="AC1685" i="14" s="1"/>
  <c r="AD1649" i="1" s="1"/>
  <c r="AE1649" i="1"/>
  <c r="AB1677" i="14"/>
  <c r="AC1677" i="14" s="1"/>
  <c r="AD1641" i="1" s="1"/>
  <c r="AE1641" i="1"/>
  <c r="AB1669" i="14"/>
  <c r="AC1669" i="14" s="1"/>
  <c r="AD1633" i="1" s="1"/>
  <c r="AE1633" i="1"/>
  <c r="AB1661" i="14"/>
  <c r="AC1661" i="14" s="1"/>
  <c r="AD1625" i="1" s="1"/>
  <c r="AE1625" i="1"/>
  <c r="AB1653" i="14"/>
  <c r="AC1653" i="14" s="1"/>
  <c r="AD1617" i="1" s="1"/>
  <c r="AE1617" i="1"/>
  <c r="AB1645" i="14"/>
  <c r="AC1645" i="14" s="1"/>
  <c r="AD1609" i="1" s="1"/>
  <c r="AE1609" i="1"/>
  <c r="AB1637" i="14"/>
  <c r="AC1637" i="14" s="1"/>
  <c r="AD1601" i="1" s="1"/>
  <c r="AE1601" i="1"/>
  <c r="AB1629" i="14"/>
  <c r="AC1629" i="14" s="1"/>
  <c r="AD1593" i="1" s="1"/>
  <c r="AE1593" i="1"/>
  <c r="AB1621" i="14"/>
  <c r="AC1621" i="14" s="1"/>
  <c r="AD1585" i="1" s="1"/>
  <c r="AE1585" i="1"/>
  <c r="AB1613" i="14"/>
  <c r="AC1613" i="14" s="1"/>
  <c r="AD1577" i="1" s="1"/>
  <c r="AE1577" i="1"/>
  <c r="AB1605" i="14"/>
  <c r="AC1605" i="14" s="1"/>
  <c r="AD1569" i="1" s="1"/>
  <c r="AE1569" i="1"/>
  <c r="AB1597" i="14"/>
  <c r="AC1597" i="14" s="1"/>
  <c r="AD1561" i="1" s="1"/>
  <c r="AE1561" i="1"/>
  <c r="AB1589" i="14"/>
  <c r="AC1589" i="14" s="1"/>
  <c r="AD1553" i="1" s="1"/>
  <c r="AE1553" i="1"/>
  <c r="AB1581" i="14"/>
  <c r="AC1581" i="14" s="1"/>
  <c r="AD1545" i="1" s="1"/>
  <c r="AE1545" i="1"/>
  <c r="AB1573" i="14"/>
  <c r="AC1573" i="14" s="1"/>
  <c r="AD1537" i="1" s="1"/>
  <c r="AE1537" i="1"/>
  <c r="AB1565" i="14"/>
  <c r="AC1565" i="14" s="1"/>
  <c r="AD1529" i="1" s="1"/>
  <c r="AE1529" i="1"/>
  <c r="AB1557" i="14"/>
  <c r="AC1557" i="14" s="1"/>
  <c r="AD1521" i="1" s="1"/>
  <c r="AE1521" i="1"/>
  <c r="AB1549" i="14"/>
  <c r="AC1549" i="14" s="1"/>
  <c r="AD1513" i="1" s="1"/>
  <c r="AE1513" i="1"/>
  <c r="AB1541" i="14"/>
  <c r="AC1541" i="14" s="1"/>
  <c r="AD1505" i="1" s="1"/>
  <c r="AE1505" i="1"/>
  <c r="AB1533" i="14"/>
  <c r="AC1533" i="14" s="1"/>
  <c r="AD1497" i="1" s="1"/>
  <c r="AE1497" i="1"/>
  <c r="AB1525" i="14"/>
  <c r="AC1525" i="14" s="1"/>
  <c r="AD1489" i="1" s="1"/>
  <c r="AE1489" i="1"/>
  <c r="AB1517" i="14"/>
  <c r="AC1517" i="14" s="1"/>
  <c r="AD1481" i="1" s="1"/>
  <c r="AE1481" i="1"/>
  <c r="AB1509" i="14"/>
  <c r="AC1509" i="14" s="1"/>
  <c r="AD1473" i="1" s="1"/>
  <c r="AE1473" i="1"/>
  <c r="AB1501" i="14"/>
  <c r="AC1501" i="14" s="1"/>
  <c r="AD1465" i="1" s="1"/>
  <c r="AE1465" i="1"/>
  <c r="AB1493" i="14"/>
  <c r="AC1493" i="14" s="1"/>
  <c r="AD1457" i="1" s="1"/>
  <c r="AE1457" i="1"/>
  <c r="AB1485" i="14"/>
  <c r="AC1485" i="14" s="1"/>
  <c r="AD1449" i="1" s="1"/>
  <c r="AE1449" i="1"/>
  <c r="AB1477" i="14"/>
  <c r="AC1477" i="14" s="1"/>
  <c r="AD1441" i="1" s="1"/>
  <c r="AE1441" i="1"/>
  <c r="AB1469" i="14"/>
  <c r="AC1469" i="14" s="1"/>
  <c r="AD1433" i="1" s="1"/>
  <c r="AE1433" i="1"/>
  <c r="AB1461" i="14"/>
  <c r="AC1461" i="14" s="1"/>
  <c r="AD1425" i="1" s="1"/>
  <c r="AE1425" i="1"/>
  <c r="AB1453" i="14"/>
  <c r="AC1453" i="14" s="1"/>
  <c r="AD1417" i="1" s="1"/>
  <c r="AE1417" i="1"/>
  <c r="AB1445" i="14"/>
  <c r="AC1445" i="14" s="1"/>
  <c r="AD1409" i="1" s="1"/>
  <c r="AE1409" i="1"/>
  <c r="AB1437" i="14"/>
  <c r="AC1437" i="14" s="1"/>
  <c r="AD1401" i="1" s="1"/>
  <c r="AE1401" i="1"/>
  <c r="AB1429" i="14"/>
  <c r="AC1429" i="14" s="1"/>
  <c r="AD1393" i="1" s="1"/>
  <c r="AE1393" i="1"/>
  <c r="AB1421" i="14"/>
  <c r="AC1421" i="14" s="1"/>
  <c r="AD1385" i="1" s="1"/>
  <c r="AE1385" i="1"/>
  <c r="AB1413" i="14"/>
  <c r="AC1413" i="14" s="1"/>
  <c r="AD1377" i="1" s="1"/>
  <c r="AE1377" i="1"/>
  <c r="AB1405" i="14"/>
  <c r="AC1405" i="14" s="1"/>
  <c r="AD1369" i="1" s="1"/>
  <c r="AE1369" i="1"/>
  <c r="AB1397" i="14"/>
  <c r="AC1397" i="14" s="1"/>
  <c r="AD1361" i="1" s="1"/>
  <c r="AE1361" i="1"/>
  <c r="AB1389" i="14"/>
  <c r="AC1389" i="14" s="1"/>
  <c r="AD1353" i="1" s="1"/>
  <c r="AE1353" i="1"/>
  <c r="AB1381" i="14"/>
  <c r="AC1381" i="14" s="1"/>
  <c r="AD1345" i="1" s="1"/>
  <c r="AE1345" i="1"/>
  <c r="AB1373" i="14"/>
  <c r="AC1373" i="14" s="1"/>
  <c r="AD1337" i="1" s="1"/>
  <c r="AE1337" i="1"/>
  <c r="AB1365" i="14"/>
  <c r="AC1365" i="14" s="1"/>
  <c r="AD1329" i="1" s="1"/>
  <c r="AE1329" i="1"/>
  <c r="AB1357" i="14"/>
  <c r="AC1357" i="14" s="1"/>
  <c r="AD1321" i="1" s="1"/>
  <c r="AE1321" i="1"/>
  <c r="AB1349" i="14"/>
  <c r="AC1349" i="14" s="1"/>
  <c r="AD1313" i="1" s="1"/>
  <c r="AE1313" i="1"/>
  <c r="AB1341" i="14"/>
  <c r="AC1341" i="14" s="1"/>
  <c r="AD1305" i="1" s="1"/>
  <c r="AE1305" i="1"/>
  <c r="AB1333" i="14"/>
  <c r="AC1333" i="14" s="1"/>
  <c r="AD1297" i="1" s="1"/>
  <c r="AE1297" i="1"/>
  <c r="AB1325" i="14"/>
  <c r="AC1325" i="14" s="1"/>
  <c r="AD1289" i="1" s="1"/>
  <c r="AE1289" i="1"/>
  <c r="AB1317" i="14"/>
  <c r="AC1317" i="14" s="1"/>
  <c r="AD1281" i="1" s="1"/>
  <c r="AE1281" i="1"/>
  <c r="AB1309" i="14"/>
  <c r="AC1309" i="14" s="1"/>
  <c r="AD1273" i="1" s="1"/>
  <c r="AE1273" i="1"/>
  <c r="AB1301" i="14"/>
  <c r="AC1301" i="14" s="1"/>
  <c r="AD1265" i="1" s="1"/>
  <c r="AE1265" i="1"/>
  <c r="AB1293" i="14"/>
  <c r="AC1293" i="14" s="1"/>
  <c r="AD1257" i="1" s="1"/>
  <c r="AE1257" i="1"/>
  <c r="AB1285" i="14"/>
  <c r="AC1285" i="14" s="1"/>
  <c r="AD1249" i="1" s="1"/>
  <c r="AE1249" i="1"/>
  <c r="AB1277" i="14"/>
  <c r="AC1277" i="14" s="1"/>
  <c r="AD1241" i="1" s="1"/>
  <c r="AE1241" i="1"/>
  <c r="AB1269" i="14"/>
  <c r="AC1269" i="14" s="1"/>
  <c r="AD1233" i="1" s="1"/>
  <c r="AE1233" i="1"/>
  <c r="AB1261" i="14"/>
  <c r="AC1261" i="14" s="1"/>
  <c r="AD1225" i="1" s="1"/>
  <c r="AE1225" i="1"/>
  <c r="AB1253" i="14"/>
  <c r="AC1253" i="14" s="1"/>
  <c r="AD1217" i="1" s="1"/>
  <c r="AE1217" i="1"/>
  <c r="AB1245" i="14"/>
  <c r="AC1245" i="14" s="1"/>
  <c r="AD1209" i="1" s="1"/>
  <c r="AE1209" i="1"/>
  <c r="AB1237" i="14"/>
  <c r="AC1237" i="14" s="1"/>
  <c r="AD1201" i="1" s="1"/>
  <c r="AE1201" i="1"/>
  <c r="AB1229" i="14"/>
  <c r="AC1229" i="14" s="1"/>
  <c r="AD1193" i="1" s="1"/>
  <c r="AE1193" i="1"/>
  <c r="AB1221" i="14"/>
  <c r="AC1221" i="14" s="1"/>
  <c r="AD1185" i="1" s="1"/>
  <c r="AE1185" i="1"/>
  <c r="AB1213" i="14"/>
  <c r="AC1213" i="14" s="1"/>
  <c r="AD1177" i="1" s="1"/>
  <c r="AE1177" i="1"/>
  <c r="AB1205" i="14"/>
  <c r="AC1205" i="14" s="1"/>
  <c r="AD1169" i="1" s="1"/>
  <c r="AE1169" i="1"/>
  <c r="AB1197" i="14"/>
  <c r="AC1197" i="14" s="1"/>
  <c r="AD1161" i="1" s="1"/>
  <c r="AE1161" i="1"/>
  <c r="AB1189" i="14"/>
  <c r="AC1189" i="14" s="1"/>
  <c r="AD1153" i="1" s="1"/>
  <c r="AE1153" i="1"/>
  <c r="AB1181" i="14"/>
  <c r="AC1181" i="14" s="1"/>
  <c r="AD1145" i="1" s="1"/>
  <c r="AE1145" i="1"/>
  <c r="AB1173" i="14"/>
  <c r="AC1173" i="14" s="1"/>
  <c r="AD1137" i="1" s="1"/>
  <c r="AE1137" i="1"/>
  <c r="AB1165" i="14"/>
  <c r="AC1165" i="14" s="1"/>
  <c r="AD1129" i="1" s="1"/>
  <c r="AE1129" i="1"/>
  <c r="AB1157" i="14"/>
  <c r="AC1157" i="14" s="1"/>
  <c r="AD1121" i="1" s="1"/>
  <c r="AE1121" i="1"/>
  <c r="AB1149" i="14"/>
  <c r="AC1149" i="14" s="1"/>
  <c r="AD1113" i="1" s="1"/>
  <c r="AE1113" i="1"/>
  <c r="AB1141" i="14"/>
  <c r="AC1141" i="14" s="1"/>
  <c r="AD1105" i="1" s="1"/>
  <c r="AE1105" i="1"/>
  <c r="AB1133" i="14"/>
  <c r="AC1133" i="14" s="1"/>
  <c r="AD1097" i="1" s="1"/>
  <c r="AE1097" i="1"/>
  <c r="AB1125" i="14"/>
  <c r="AC1125" i="14" s="1"/>
  <c r="AD1089" i="1" s="1"/>
  <c r="AE1089" i="1"/>
  <c r="AB1117" i="14"/>
  <c r="AC1117" i="14" s="1"/>
  <c r="AD1081" i="1" s="1"/>
  <c r="AE1081" i="1"/>
  <c r="AB1109" i="14"/>
  <c r="AC1109" i="14" s="1"/>
  <c r="AD1073" i="1" s="1"/>
  <c r="AE1073" i="1"/>
  <c r="AB1101" i="14"/>
  <c r="AC1101" i="14" s="1"/>
  <c r="AD1065" i="1" s="1"/>
  <c r="AE1065" i="1"/>
  <c r="AB1093" i="14"/>
  <c r="AC1093" i="14" s="1"/>
  <c r="AD1057" i="1" s="1"/>
  <c r="AE1057" i="1"/>
  <c r="AB1085" i="14"/>
  <c r="AC1085" i="14" s="1"/>
  <c r="AD1049" i="1" s="1"/>
  <c r="AE1049" i="1"/>
  <c r="AB1077" i="14"/>
  <c r="AC1077" i="14" s="1"/>
  <c r="AD1041" i="1" s="1"/>
  <c r="AE1041" i="1"/>
  <c r="AB1069" i="14"/>
  <c r="AC1069" i="14" s="1"/>
  <c r="AD1033" i="1" s="1"/>
  <c r="AE1033" i="1"/>
  <c r="AB1061" i="14"/>
  <c r="AC1061" i="14" s="1"/>
  <c r="AD1025" i="1" s="1"/>
  <c r="AE1025" i="1"/>
  <c r="AB1053" i="14"/>
  <c r="AC1053" i="14" s="1"/>
  <c r="AD1017" i="1" s="1"/>
  <c r="AE1017" i="1"/>
  <c r="AB1045" i="14"/>
  <c r="AC1045" i="14" s="1"/>
  <c r="AD1009" i="1" s="1"/>
  <c r="AE1009" i="1"/>
  <c r="AB1037" i="14"/>
  <c r="AC1037" i="14" s="1"/>
  <c r="AD1001" i="1" s="1"/>
  <c r="AE1001" i="1"/>
  <c r="AB1029" i="14"/>
  <c r="AC1029" i="14" s="1"/>
  <c r="AD993" i="1" s="1"/>
  <c r="AE993" i="1"/>
  <c r="AB1021" i="14"/>
  <c r="AC1021" i="14" s="1"/>
  <c r="AD985" i="1" s="1"/>
  <c r="AE985" i="1"/>
  <c r="AB1013" i="14"/>
  <c r="AC1013" i="14" s="1"/>
  <c r="AD977" i="1" s="1"/>
  <c r="AE977" i="1"/>
  <c r="AB1005" i="14"/>
  <c r="AC1005" i="14" s="1"/>
  <c r="AD969" i="1" s="1"/>
  <c r="AE969" i="1"/>
  <c r="AB997" i="14"/>
  <c r="AC997" i="14" s="1"/>
  <c r="AD961" i="1" s="1"/>
  <c r="AE961" i="1"/>
  <c r="AB989" i="14"/>
  <c r="AC989" i="14" s="1"/>
  <c r="AD953" i="1" s="1"/>
  <c r="AE953" i="1"/>
  <c r="AB981" i="14"/>
  <c r="AC981" i="14" s="1"/>
  <c r="AD945" i="1" s="1"/>
  <c r="AE945" i="1"/>
  <c r="AB973" i="14"/>
  <c r="AC973" i="14" s="1"/>
  <c r="AD937" i="1" s="1"/>
  <c r="AE937" i="1"/>
  <c r="AB965" i="14"/>
  <c r="AC965" i="14" s="1"/>
  <c r="AD929" i="1" s="1"/>
  <c r="AE929" i="1"/>
  <c r="AB957" i="14"/>
  <c r="AC957" i="14" s="1"/>
  <c r="AD921" i="1" s="1"/>
  <c r="AE921" i="1"/>
  <c r="AB949" i="14"/>
  <c r="AC949" i="14" s="1"/>
  <c r="AD913" i="1" s="1"/>
  <c r="AE913" i="1"/>
  <c r="AB941" i="14"/>
  <c r="AC941" i="14" s="1"/>
  <c r="AD905" i="1" s="1"/>
  <c r="AE905" i="1"/>
  <c r="AB933" i="14"/>
  <c r="AC933" i="14" s="1"/>
  <c r="AD897" i="1" s="1"/>
  <c r="AE897" i="1"/>
  <c r="AB925" i="14"/>
  <c r="AC925" i="14" s="1"/>
  <c r="AD889" i="1" s="1"/>
  <c r="AE889" i="1"/>
  <c r="AB917" i="14"/>
  <c r="AC917" i="14" s="1"/>
  <c r="AD881" i="1" s="1"/>
  <c r="AE881" i="1"/>
  <c r="AB909" i="14"/>
  <c r="AC909" i="14" s="1"/>
  <c r="AD873" i="1" s="1"/>
  <c r="AE873" i="1"/>
  <c r="AB901" i="14"/>
  <c r="AC901" i="14" s="1"/>
  <c r="AD865" i="1" s="1"/>
  <c r="AE865" i="1"/>
  <c r="AB893" i="14"/>
  <c r="AC893" i="14" s="1"/>
  <c r="AD857" i="1" s="1"/>
  <c r="AE857" i="1"/>
  <c r="AB885" i="14"/>
  <c r="AC885" i="14" s="1"/>
  <c r="AD849" i="1" s="1"/>
  <c r="AE849" i="1"/>
  <c r="AB877" i="14"/>
  <c r="AC877" i="14" s="1"/>
  <c r="AD841" i="1" s="1"/>
  <c r="AE841" i="1"/>
  <c r="AB869" i="14"/>
  <c r="AC869" i="14" s="1"/>
  <c r="AD833" i="1" s="1"/>
  <c r="AE833" i="1"/>
  <c r="AB861" i="14"/>
  <c r="AC861" i="14" s="1"/>
  <c r="AD825" i="1" s="1"/>
  <c r="AE825" i="1"/>
  <c r="AB853" i="14"/>
  <c r="AC853" i="14" s="1"/>
  <c r="AD817" i="1" s="1"/>
  <c r="AE817" i="1"/>
  <c r="AB845" i="14"/>
  <c r="AC845" i="14" s="1"/>
  <c r="AD809" i="1" s="1"/>
  <c r="AE809" i="1"/>
  <c r="AB837" i="14"/>
  <c r="AC837" i="14" s="1"/>
  <c r="AD801" i="1" s="1"/>
  <c r="AE801" i="1"/>
  <c r="AB829" i="14"/>
  <c r="AC829" i="14" s="1"/>
  <c r="AD793" i="1" s="1"/>
  <c r="AE793" i="1"/>
  <c r="AB821" i="14"/>
  <c r="AC821" i="14" s="1"/>
  <c r="AD785" i="1" s="1"/>
  <c r="AE785" i="1"/>
  <c r="AB813" i="14"/>
  <c r="AC813" i="14" s="1"/>
  <c r="AD777" i="1" s="1"/>
  <c r="AE777" i="1"/>
  <c r="AB805" i="14"/>
  <c r="AC805" i="14" s="1"/>
  <c r="AD769" i="1" s="1"/>
  <c r="AE769" i="1"/>
  <c r="AB797" i="14"/>
  <c r="AC797" i="14" s="1"/>
  <c r="AD761" i="1" s="1"/>
  <c r="AE761" i="1"/>
  <c r="AB789" i="14"/>
  <c r="AC789" i="14" s="1"/>
  <c r="AD753" i="1" s="1"/>
  <c r="AE753" i="1"/>
  <c r="AB781" i="14"/>
  <c r="AC781" i="14" s="1"/>
  <c r="AD745" i="1" s="1"/>
  <c r="AE745" i="1"/>
  <c r="AB773" i="14"/>
  <c r="AC773" i="14" s="1"/>
  <c r="AD737" i="1" s="1"/>
  <c r="AE737" i="1"/>
  <c r="AB765" i="14"/>
  <c r="AC765" i="14" s="1"/>
  <c r="AD729" i="1" s="1"/>
  <c r="AE729" i="1"/>
  <c r="AB757" i="14"/>
  <c r="AC757" i="14" s="1"/>
  <c r="AD721" i="1" s="1"/>
  <c r="AE721" i="1"/>
  <c r="AB749" i="14"/>
  <c r="AC749" i="14" s="1"/>
  <c r="AD713" i="1" s="1"/>
  <c r="AE713" i="1"/>
  <c r="AB741" i="14"/>
  <c r="AC741" i="14" s="1"/>
  <c r="AD705" i="1" s="1"/>
  <c r="AE705" i="1"/>
  <c r="AB733" i="14"/>
  <c r="AC733" i="14" s="1"/>
  <c r="AD697" i="1" s="1"/>
  <c r="AE697" i="1"/>
  <c r="AB725" i="14"/>
  <c r="AC725" i="14" s="1"/>
  <c r="AD689" i="1" s="1"/>
  <c r="AE689" i="1"/>
  <c r="AB717" i="14"/>
  <c r="AC717" i="14" s="1"/>
  <c r="AD681" i="1" s="1"/>
  <c r="AE681" i="1"/>
  <c r="AB709" i="14"/>
  <c r="AC709" i="14" s="1"/>
  <c r="AD673" i="1" s="1"/>
  <c r="AE673" i="1"/>
  <c r="AB701" i="14"/>
  <c r="AC701" i="14" s="1"/>
  <c r="AD665" i="1" s="1"/>
  <c r="AE665" i="1"/>
  <c r="AB693" i="14"/>
  <c r="AC693" i="14" s="1"/>
  <c r="AD657" i="1" s="1"/>
  <c r="AE657" i="1"/>
  <c r="AB685" i="14"/>
  <c r="AC685" i="14" s="1"/>
  <c r="AD649" i="1" s="1"/>
  <c r="AE649" i="1"/>
  <c r="AB677" i="14"/>
  <c r="AC677" i="14" s="1"/>
  <c r="AD641" i="1" s="1"/>
  <c r="AE641" i="1"/>
  <c r="AB669" i="14"/>
  <c r="AC669" i="14" s="1"/>
  <c r="AD633" i="1" s="1"/>
  <c r="AE633" i="1"/>
  <c r="AB661" i="14"/>
  <c r="AC661" i="14" s="1"/>
  <c r="AD625" i="1" s="1"/>
  <c r="AE625" i="1"/>
  <c r="AB653" i="14"/>
  <c r="AC653" i="14" s="1"/>
  <c r="AD617" i="1" s="1"/>
  <c r="AE617" i="1"/>
  <c r="AB645" i="14"/>
  <c r="AC645" i="14" s="1"/>
  <c r="AD609" i="1" s="1"/>
  <c r="AE609" i="1"/>
  <c r="AB637" i="14"/>
  <c r="AC637" i="14" s="1"/>
  <c r="AD601" i="1" s="1"/>
  <c r="AE601" i="1"/>
  <c r="AB629" i="14"/>
  <c r="AC629" i="14" s="1"/>
  <c r="AD593" i="1" s="1"/>
  <c r="AE593" i="1"/>
  <c r="AB621" i="14"/>
  <c r="AC621" i="14" s="1"/>
  <c r="AD585" i="1" s="1"/>
  <c r="AE585" i="1"/>
  <c r="AB613" i="14"/>
  <c r="AC613" i="14" s="1"/>
  <c r="AD577" i="1" s="1"/>
  <c r="AE577" i="1"/>
  <c r="AB605" i="14"/>
  <c r="AC605" i="14" s="1"/>
  <c r="AD569" i="1" s="1"/>
  <c r="AE569" i="1"/>
  <c r="AB597" i="14"/>
  <c r="AC597" i="14" s="1"/>
  <c r="AD561" i="1" s="1"/>
  <c r="AE561" i="1"/>
  <c r="AB589" i="14"/>
  <c r="AC589" i="14" s="1"/>
  <c r="AD553" i="1" s="1"/>
  <c r="AE553" i="1"/>
  <c r="AB581" i="14"/>
  <c r="AC581" i="14" s="1"/>
  <c r="AD545" i="1" s="1"/>
  <c r="AE545" i="1"/>
  <c r="AB573" i="14"/>
  <c r="AC573" i="14" s="1"/>
  <c r="AD537" i="1" s="1"/>
  <c r="AE537" i="1"/>
  <c r="AB565" i="14"/>
  <c r="AC565" i="14" s="1"/>
  <c r="AD529" i="1" s="1"/>
  <c r="AE529" i="1"/>
  <c r="AB557" i="14"/>
  <c r="AC557" i="14" s="1"/>
  <c r="AD521" i="1" s="1"/>
  <c r="AE521" i="1"/>
  <c r="AB549" i="14"/>
  <c r="AC549" i="14" s="1"/>
  <c r="AD518" i="1" s="1"/>
  <c r="AE518" i="1"/>
  <c r="AB541" i="14"/>
  <c r="AC541" i="14" s="1"/>
  <c r="AD510" i="1" s="1"/>
  <c r="AE510" i="1"/>
  <c r="AB533" i="14"/>
  <c r="AC533" i="14" s="1"/>
  <c r="AD502" i="1" s="1"/>
  <c r="AE502" i="1"/>
  <c r="AB525" i="14"/>
  <c r="AC525" i="14" s="1"/>
  <c r="AD494" i="1" s="1"/>
  <c r="AE494" i="1"/>
  <c r="AB517" i="14"/>
  <c r="AC517" i="14" s="1"/>
  <c r="AD486" i="1" s="1"/>
  <c r="AE486" i="1"/>
  <c r="AB509" i="14"/>
  <c r="AC509" i="14" s="1"/>
  <c r="AD478" i="1" s="1"/>
  <c r="AE478" i="1"/>
  <c r="AB501" i="14"/>
  <c r="AC501" i="14" s="1"/>
  <c r="AD470" i="1" s="1"/>
  <c r="AE470" i="1"/>
  <c r="AB493" i="14"/>
  <c r="AC493" i="14" s="1"/>
  <c r="AD462" i="1" s="1"/>
  <c r="AE462" i="1"/>
  <c r="AB485" i="14"/>
  <c r="AC485" i="14" s="1"/>
  <c r="AD454" i="1" s="1"/>
  <c r="AE454" i="1"/>
  <c r="AB477" i="14"/>
  <c r="AC477" i="14" s="1"/>
  <c r="AD446" i="1" s="1"/>
  <c r="AE446" i="1"/>
  <c r="AB469" i="14"/>
  <c r="AC469" i="14" s="1"/>
  <c r="AD438" i="1" s="1"/>
  <c r="AE438" i="1"/>
  <c r="AB461" i="14"/>
  <c r="AC461" i="14" s="1"/>
  <c r="AD430" i="1" s="1"/>
  <c r="AE430" i="1"/>
  <c r="AB453" i="14"/>
  <c r="AC453" i="14" s="1"/>
  <c r="AD422" i="1" s="1"/>
  <c r="AE422" i="1"/>
  <c r="AB445" i="14"/>
  <c r="AC445" i="14" s="1"/>
  <c r="AD414" i="1" s="1"/>
  <c r="AE414" i="1"/>
  <c r="AB437" i="14"/>
  <c r="AC437" i="14" s="1"/>
  <c r="AD406" i="1" s="1"/>
  <c r="AE406" i="1"/>
  <c r="AB429" i="14"/>
  <c r="AC429" i="14" s="1"/>
  <c r="AD398" i="1" s="1"/>
  <c r="AE398" i="1"/>
  <c r="AB421" i="14"/>
  <c r="AC421" i="14" s="1"/>
  <c r="AD390" i="1" s="1"/>
  <c r="AE390" i="1"/>
  <c r="AB413" i="14"/>
  <c r="AC413" i="14" s="1"/>
  <c r="AD382" i="1" s="1"/>
  <c r="AE382" i="1"/>
  <c r="AB405" i="14"/>
  <c r="AC405" i="14" s="1"/>
  <c r="AD374" i="1" s="1"/>
  <c r="AE374" i="1"/>
  <c r="AB397" i="14"/>
  <c r="AC397" i="14" s="1"/>
  <c r="AD366" i="1" s="1"/>
  <c r="AE366" i="1"/>
  <c r="AB389" i="14"/>
  <c r="AC389" i="14" s="1"/>
  <c r="AD358" i="1" s="1"/>
  <c r="AE358" i="1"/>
  <c r="AB381" i="14"/>
  <c r="AC381" i="14" s="1"/>
  <c r="AD350" i="1" s="1"/>
  <c r="AE350" i="1"/>
  <c r="AB373" i="14"/>
  <c r="AC373" i="14" s="1"/>
  <c r="AD342" i="1" s="1"/>
  <c r="AE342" i="1"/>
  <c r="AB365" i="14"/>
  <c r="AC365" i="14" s="1"/>
  <c r="AD334" i="1" s="1"/>
  <c r="AE334" i="1"/>
  <c r="AB357" i="14"/>
  <c r="AC357" i="14" s="1"/>
  <c r="AD326" i="1" s="1"/>
  <c r="AE326" i="1"/>
  <c r="AB349" i="14"/>
  <c r="AC349" i="14" s="1"/>
  <c r="AD318" i="1" s="1"/>
  <c r="AE318" i="1"/>
  <c r="AB341" i="14"/>
  <c r="AC341" i="14" s="1"/>
  <c r="AD310" i="1" s="1"/>
  <c r="AE310" i="1"/>
  <c r="AB333" i="14"/>
  <c r="AC333" i="14" s="1"/>
  <c r="AD302" i="1" s="1"/>
  <c r="AE302" i="1"/>
  <c r="AB325" i="14"/>
  <c r="AC325" i="14" s="1"/>
  <c r="AD294" i="1" s="1"/>
  <c r="AE294" i="1"/>
  <c r="AB317" i="14"/>
  <c r="AC317" i="14" s="1"/>
  <c r="AD286" i="1" s="1"/>
  <c r="AE286" i="1"/>
  <c r="AB309" i="14"/>
  <c r="AC309" i="14" s="1"/>
  <c r="AD278" i="1" s="1"/>
  <c r="AE278" i="1"/>
  <c r="AB301" i="14"/>
  <c r="AC301" i="14" s="1"/>
  <c r="AD270" i="1" s="1"/>
  <c r="AE270" i="1"/>
  <c r="AB293" i="14"/>
  <c r="AC293" i="14" s="1"/>
  <c r="AD262" i="1" s="1"/>
  <c r="AE262" i="1"/>
  <c r="AB285" i="14"/>
  <c r="AC285" i="14" s="1"/>
  <c r="AD254" i="1" s="1"/>
  <c r="AE254" i="1"/>
  <c r="AB277" i="14"/>
  <c r="AC277" i="14" s="1"/>
  <c r="AD246" i="1" s="1"/>
  <c r="AE246" i="1"/>
  <c r="AB269" i="14"/>
  <c r="AC269" i="14" s="1"/>
  <c r="AD238" i="1" s="1"/>
  <c r="AE238" i="1"/>
  <c r="AB261" i="14"/>
  <c r="AC261" i="14" s="1"/>
  <c r="AD230" i="1" s="1"/>
  <c r="AE230" i="1"/>
  <c r="AB253" i="14"/>
  <c r="AC253" i="14" s="1"/>
  <c r="AD222" i="1" s="1"/>
  <c r="AE222" i="1"/>
  <c r="AB245" i="14"/>
  <c r="AC245" i="14" s="1"/>
  <c r="AD214" i="1" s="1"/>
  <c r="AE214" i="1"/>
  <c r="AB237" i="14"/>
  <c r="AC237" i="14" s="1"/>
  <c r="AD206" i="1" s="1"/>
  <c r="AE206" i="1"/>
  <c r="AB229" i="14"/>
  <c r="AC229" i="14" s="1"/>
  <c r="AD198" i="1" s="1"/>
  <c r="AE198" i="1"/>
  <c r="AB221" i="14"/>
  <c r="AC221" i="14" s="1"/>
  <c r="AD190" i="1" s="1"/>
  <c r="AE190" i="1"/>
  <c r="AB213" i="14"/>
  <c r="AC213" i="14" s="1"/>
  <c r="AD182" i="1" s="1"/>
  <c r="AE182" i="1"/>
  <c r="AB205" i="14"/>
  <c r="AC205" i="14" s="1"/>
  <c r="AD174" i="1" s="1"/>
  <c r="AE174" i="1"/>
  <c r="AB197" i="14"/>
  <c r="AC197" i="14" s="1"/>
  <c r="AD166" i="1" s="1"/>
  <c r="AE166" i="1"/>
  <c r="AB189" i="14"/>
  <c r="AC189" i="14" s="1"/>
  <c r="AD158" i="1" s="1"/>
  <c r="AE158" i="1"/>
  <c r="AB181" i="14"/>
  <c r="AC181" i="14" s="1"/>
  <c r="AD150" i="1" s="1"/>
  <c r="AE150" i="1"/>
  <c r="AB173" i="14"/>
  <c r="AC173" i="14" s="1"/>
  <c r="AD142" i="1" s="1"/>
  <c r="AE142" i="1"/>
  <c r="AB165" i="14"/>
  <c r="AC165" i="14" s="1"/>
  <c r="AD134" i="1" s="1"/>
  <c r="AE134" i="1"/>
  <c r="AB157" i="14"/>
  <c r="AC157" i="14" s="1"/>
  <c r="AD126" i="1" s="1"/>
  <c r="AE126" i="1"/>
  <c r="AB149" i="14"/>
  <c r="AC149" i="14" s="1"/>
  <c r="AD118" i="1" s="1"/>
  <c r="AE118" i="1"/>
  <c r="AB141" i="14"/>
  <c r="AC141" i="14" s="1"/>
  <c r="AD110" i="1" s="1"/>
  <c r="AE110" i="1"/>
  <c r="AB133" i="14"/>
  <c r="AC133" i="14" s="1"/>
  <c r="AD102" i="1" s="1"/>
  <c r="AE102" i="1"/>
  <c r="AB2420" i="14"/>
  <c r="AC2420" i="14" s="1"/>
  <c r="AD2383" i="1" s="1"/>
  <c r="AE2383" i="1"/>
  <c r="AB2412" i="14"/>
  <c r="AC2412" i="14" s="1"/>
  <c r="AD2376" i="1" s="1"/>
  <c r="AE2376" i="1"/>
  <c r="AB2404" i="14"/>
  <c r="AC2404" i="14" s="1"/>
  <c r="AD2368" i="1" s="1"/>
  <c r="AE2368" i="1"/>
  <c r="AB2396" i="14"/>
  <c r="AC2396" i="14" s="1"/>
  <c r="AD2360" i="1" s="1"/>
  <c r="AE2360" i="1"/>
  <c r="AB2388" i="14"/>
  <c r="AC2388" i="14" s="1"/>
  <c r="AD2352" i="1" s="1"/>
  <c r="AE2352" i="1"/>
  <c r="AB2380" i="14"/>
  <c r="AC2380" i="14" s="1"/>
  <c r="AD2344" i="1" s="1"/>
  <c r="AE2344" i="1"/>
  <c r="AB2372" i="14"/>
  <c r="AC2372" i="14" s="1"/>
  <c r="AD2336" i="1" s="1"/>
  <c r="AE2336" i="1"/>
  <c r="AB2364" i="14"/>
  <c r="AC2364" i="14" s="1"/>
  <c r="AD2328" i="1" s="1"/>
  <c r="AE2328" i="1"/>
  <c r="AB2356" i="14"/>
  <c r="AC2356" i="14" s="1"/>
  <c r="AD2320" i="1" s="1"/>
  <c r="AE2320" i="1"/>
  <c r="AB2348" i="14"/>
  <c r="AC2348" i="14" s="1"/>
  <c r="AD2312" i="1" s="1"/>
  <c r="AE2312" i="1"/>
  <c r="AB2340" i="14"/>
  <c r="AC2340" i="14" s="1"/>
  <c r="AD2304" i="1" s="1"/>
  <c r="AE2304" i="1"/>
  <c r="AB2332" i="14"/>
  <c r="AC2332" i="14" s="1"/>
  <c r="AD2296" i="1" s="1"/>
  <c r="AE2296" i="1"/>
  <c r="AB2324" i="14"/>
  <c r="AC2324" i="14" s="1"/>
  <c r="AD2288" i="1" s="1"/>
  <c r="AE2288" i="1"/>
  <c r="AB2316" i="14"/>
  <c r="AC2316" i="14" s="1"/>
  <c r="AD2280" i="1" s="1"/>
  <c r="AE2280" i="1"/>
  <c r="AB2308" i="14"/>
  <c r="AC2308" i="14" s="1"/>
  <c r="AD2272" i="1" s="1"/>
  <c r="AE2272" i="1"/>
  <c r="AB2300" i="14"/>
  <c r="AC2300" i="14" s="1"/>
  <c r="AD2264" i="1" s="1"/>
  <c r="AE2264" i="1"/>
  <c r="AB2292" i="14"/>
  <c r="AC2292" i="14" s="1"/>
  <c r="AD2256" i="1" s="1"/>
  <c r="AE2256" i="1"/>
  <c r="AB2284" i="14"/>
  <c r="AC2284" i="14" s="1"/>
  <c r="AD2248" i="1" s="1"/>
  <c r="AE2248" i="1"/>
  <c r="AB2276" i="14"/>
  <c r="AC2276" i="14" s="1"/>
  <c r="AD2240" i="1" s="1"/>
  <c r="AE2240" i="1"/>
  <c r="AB2268" i="14"/>
  <c r="AC2268" i="14" s="1"/>
  <c r="AD2232" i="1" s="1"/>
  <c r="AE2232" i="1"/>
  <c r="AB2260" i="14"/>
  <c r="AC2260" i="14" s="1"/>
  <c r="AD2224" i="1" s="1"/>
  <c r="AE2224" i="1"/>
  <c r="AB2252" i="14"/>
  <c r="AC2252" i="14" s="1"/>
  <c r="AD2216" i="1" s="1"/>
  <c r="AE2216" i="1"/>
  <c r="AB2244" i="14"/>
  <c r="AC2244" i="14" s="1"/>
  <c r="AD2208" i="1" s="1"/>
  <c r="AE2208" i="1"/>
  <c r="AB2236" i="14"/>
  <c r="AC2236" i="14" s="1"/>
  <c r="AD2200" i="1" s="1"/>
  <c r="AE2200" i="1"/>
  <c r="AB2228" i="14"/>
  <c r="AC2228" i="14" s="1"/>
  <c r="AD2192" i="1" s="1"/>
  <c r="AE2192" i="1"/>
  <c r="AB2220" i="14"/>
  <c r="AC2220" i="14" s="1"/>
  <c r="AD2184" i="1" s="1"/>
  <c r="AE2184" i="1"/>
  <c r="AB2212" i="14"/>
  <c r="AC2212" i="14" s="1"/>
  <c r="AD2176" i="1" s="1"/>
  <c r="AE2176" i="1"/>
  <c r="AB2204" i="14"/>
  <c r="AC2204" i="14" s="1"/>
  <c r="AD2168" i="1" s="1"/>
  <c r="AE2168" i="1"/>
  <c r="AB2196" i="14"/>
  <c r="AC2196" i="14" s="1"/>
  <c r="AD2160" i="1" s="1"/>
  <c r="AE2160" i="1"/>
  <c r="AB2188" i="14"/>
  <c r="AC2188" i="14" s="1"/>
  <c r="AD2152" i="1" s="1"/>
  <c r="AE2152" i="1"/>
  <c r="AB2180" i="14"/>
  <c r="AC2180" i="14" s="1"/>
  <c r="AD2144" i="1" s="1"/>
  <c r="AE2144" i="1"/>
  <c r="AB2172" i="14"/>
  <c r="AC2172" i="14" s="1"/>
  <c r="AD2136" i="1" s="1"/>
  <c r="AE2136" i="1"/>
  <c r="AB2164" i="14"/>
  <c r="AC2164" i="14" s="1"/>
  <c r="AD2128" i="1" s="1"/>
  <c r="AE2128" i="1"/>
  <c r="AB2156" i="14"/>
  <c r="AC2156" i="14" s="1"/>
  <c r="AD2120" i="1" s="1"/>
  <c r="AE2120" i="1"/>
  <c r="AB2148" i="14"/>
  <c r="AC2148" i="14" s="1"/>
  <c r="AD2112" i="1" s="1"/>
  <c r="AE2112" i="1"/>
  <c r="AB2140" i="14"/>
  <c r="AC2140" i="14" s="1"/>
  <c r="AD2104" i="1" s="1"/>
  <c r="AE2104" i="1"/>
  <c r="AB2132" i="14"/>
  <c r="AC2132" i="14" s="1"/>
  <c r="AD2096" i="1" s="1"/>
  <c r="AE2096" i="1"/>
  <c r="AB2124" i="14"/>
  <c r="AC2124" i="14" s="1"/>
  <c r="AD2088" i="1" s="1"/>
  <c r="AE2088" i="1"/>
  <c r="AB2116" i="14"/>
  <c r="AC2116" i="14" s="1"/>
  <c r="AD2080" i="1" s="1"/>
  <c r="AE2080" i="1"/>
  <c r="AB2108" i="14"/>
  <c r="AC2108" i="14" s="1"/>
  <c r="AD2072" i="1" s="1"/>
  <c r="AE2072" i="1"/>
  <c r="AB2100" i="14"/>
  <c r="AC2100" i="14" s="1"/>
  <c r="AD2064" i="1" s="1"/>
  <c r="AE2064" i="1"/>
  <c r="AB2092" i="14"/>
  <c r="AC2092" i="14" s="1"/>
  <c r="AD2056" i="1" s="1"/>
  <c r="AE2056" i="1"/>
  <c r="AB2084" i="14"/>
  <c r="AC2084" i="14" s="1"/>
  <c r="AD2048" i="1" s="1"/>
  <c r="AE2048" i="1"/>
  <c r="AB2076" i="14"/>
  <c r="AC2076" i="14" s="1"/>
  <c r="AD2040" i="1" s="1"/>
  <c r="AE2040" i="1"/>
  <c r="AB2068" i="14"/>
  <c r="AC2068" i="14" s="1"/>
  <c r="AD2032" i="1" s="1"/>
  <c r="AE2032" i="1"/>
  <c r="AB2060" i="14"/>
  <c r="AC2060" i="14" s="1"/>
  <c r="AD2024" i="1" s="1"/>
  <c r="AE2024" i="1"/>
  <c r="AB2052" i="14"/>
  <c r="AC2052" i="14" s="1"/>
  <c r="AD2016" i="1" s="1"/>
  <c r="AE2016" i="1"/>
  <c r="AB2044" i="14"/>
  <c r="AC2044" i="14" s="1"/>
  <c r="AD2008" i="1" s="1"/>
  <c r="AE2008" i="1"/>
  <c r="AB2036" i="14"/>
  <c r="AC2036" i="14" s="1"/>
  <c r="AD2000" i="1" s="1"/>
  <c r="AE2000" i="1"/>
  <c r="AB2028" i="14"/>
  <c r="AC2028" i="14" s="1"/>
  <c r="AD1992" i="1" s="1"/>
  <c r="AE1992" i="1"/>
  <c r="AB2020" i="14"/>
  <c r="AC2020" i="14" s="1"/>
  <c r="AD1984" i="1" s="1"/>
  <c r="AE1984" i="1"/>
  <c r="AB2012" i="14"/>
  <c r="AC2012" i="14" s="1"/>
  <c r="AD1976" i="1" s="1"/>
  <c r="AE1976" i="1"/>
  <c r="AB2004" i="14"/>
  <c r="AC2004" i="14" s="1"/>
  <c r="AD1968" i="1" s="1"/>
  <c r="AE1968" i="1"/>
  <c r="AB1996" i="14"/>
  <c r="AC1996" i="14" s="1"/>
  <c r="AD1960" i="1" s="1"/>
  <c r="AE1960" i="1"/>
  <c r="AB1988" i="14"/>
  <c r="AC1988" i="14" s="1"/>
  <c r="AD1952" i="1" s="1"/>
  <c r="AE1952" i="1"/>
  <c r="AB1980" i="14"/>
  <c r="AC1980" i="14" s="1"/>
  <c r="AD1944" i="1" s="1"/>
  <c r="AE1944" i="1"/>
  <c r="AB1972" i="14"/>
  <c r="AC1972" i="14" s="1"/>
  <c r="AD1936" i="1" s="1"/>
  <c r="AE1936" i="1"/>
  <c r="AB1964" i="14"/>
  <c r="AC1964" i="14" s="1"/>
  <c r="AD1928" i="1" s="1"/>
  <c r="AE1928" i="1"/>
  <c r="AB1956" i="14"/>
  <c r="AC1956" i="14" s="1"/>
  <c r="AD1920" i="1" s="1"/>
  <c r="AE1920" i="1"/>
  <c r="AB1948" i="14"/>
  <c r="AC1948" i="14" s="1"/>
  <c r="AD1912" i="1" s="1"/>
  <c r="AE1912" i="1"/>
  <c r="AB1940" i="14"/>
  <c r="AC1940" i="14" s="1"/>
  <c r="AD1904" i="1" s="1"/>
  <c r="AE1904" i="1"/>
  <c r="AB1932" i="14"/>
  <c r="AC1932" i="14" s="1"/>
  <c r="AD1896" i="1" s="1"/>
  <c r="AE1896" i="1"/>
  <c r="AB1924" i="14"/>
  <c r="AC1924" i="14" s="1"/>
  <c r="AD1888" i="1" s="1"/>
  <c r="AE1888" i="1"/>
  <c r="AB1916" i="14"/>
  <c r="AC1916" i="14" s="1"/>
  <c r="AD1880" i="1" s="1"/>
  <c r="AE1880" i="1"/>
  <c r="AB1908" i="14"/>
  <c r="AC1908" i="14" s="1"/>
  <c r="AD1872" i="1" s="1"/>
  <c r="AE1872" i="1"/>
  <c r="AB1900" i="14"/>
  <c r="AC1900" i="14" s="1"/>
  <c r="AD1864" i="1" s="1"/>
  <c r="AE1864" i="1"/>
  <c r="AB1892" i="14"/>
  <c r="AC1892" i="14" s="1"/>
  <c r="AD1856" i="1" s="1"/>
  <c r="AE1856" i="1"/>
  <c r="AB1884" i="14"/>
  <c r="AC1884" i="14" s="1"/>
  <c r="AD1848" i="1" s="1"/>
  <c r="AE1848" i="1"/>
  <c r="AB1876" i="14"/>
  <c r="AC1876" i="14" s="1"/>
  <c r="AD1840" i="1" s="1"/>
  <c r="AE1840" i="1"/>
  <c r="AB1868" i="14"/>
  <c r="AC1868" i="14" s="1"/>
  <c r="AD1832" i="1" s="1"/>
  <c r="AE1832" i="1"/>
  <c r="AB1860" i="14"/>
  <c r="AC1860" i="14" s="1"/>
  <c r="AD1824" i="1" s="1"/>
  <c r="AE1824" i="1"/>
  <c r="AB1852" i="14"/>
  <c r="AC1852" i="14" s="1"/>
  <c r="AD1816" i="1" s="1"/>
  <c r="AE1816" i="1"/>
  <c r="AB1844" i="14"/>
  <c r="AC1844" i="14" s="1"/>
  <c r="AD1808" i="1" s="1"/>
  <c r="AE1808" i="1"/>
  <c r="AB1836" i="14"/>
  <c r="AC1836" i="14" s="1"/>
  <c r="AD1800" i="1" s="1"/>
  <c r="AE1800" i="1"/>
  <c r="AB1828" i="14"/>
  <c r="AC1828" i="14" s="1"/>
  <c r="AD1792" i="1" s="1"/>
  <c r="AE1792" i="1"/>
  <c r="AB1820" i="14"/>
  <c r="AC1820" i="14" s="1"/>
  <c r="AD1784" i="1" s="1"/>
  <c r="AE1784" i="1"/>
  <c r="AB1812" i="14"/>
  <c r="AC1812" i="14" s="1"/>
  <c r="AD1776" i="1" s="1"/>
  <c r="AE1776" i="1"/>
  <c r="AB1804" i="14"/>
  <c r="AC1804" i="14" s="1"/>
  <c r="AD1768" i="1" s="1"/>
  <c r="AE1768" i="1"/>
  <c r="AB1796" i="14"/>
  <c r="AC1796" i="14" s="1"/>
  <c r="AD1760" i="1" s="1"/>
  <c r="AE1760" i="1"/>
  <c r="AB1788" i="14"/>
  <c r="AC1788" i="14" s="1"/>
  <c r="AD1752" i="1" s="1"/>
  <c r="AE1752" i="1"/>
  <c r="AB1780" i="14"/>
  <c r="AC1780" i="14" s="1"/>
  <c r="AD1744" i="1" s="1"/>
  <c r="AE1744" i="1"/>
  <c r="AB1772" i="14"/>
  <c r="AC1772" i="14" s="1"/>
  <c r="AD1736" i="1" s="1"/>
  <c r="AE1736" i="1"/>
  <c r="AB1764" i="14"/>
  <c r="AC1764" i="14" s="1"/>
  <c r="AD1728" i="1" s="1"/>
  <c r="AE1728" i="1"/>
  <c r="AB1756" i="14"/>
  <c r="AC1756" i="14" s="1"/>
  <c r="AD1720" i="1" s="1"/>
  <c r="AE1720" i="1"/>
  <c r="AB1748" i="14"/>
  <c r="AC1748" i="14" s="1"/>
  <c r="AD1712" i="1" s="1"/>
  <c r="AE1712" i="1"/>
  <c r="AB1740" i="14"/>
  <c r="AC1740" i="14" s="1"/>
  <c r="AD1704" i="1" s="1"/>
  <c r="AE1704" i="1"/>
  <c r="AB1732" i="14"/>
  <c r="AC1732" i="14" s="1"/>
  <c r="AD1696" i="1" s="1"/>
  <c r="AE1696" i="1"/>
  <c r="AB1724" i="14"/>
  <c r="AC1724" i="14" s="1"/>
  <c r="AD1688" i="1" s="1"/>
  <c r="AE1688" i="1"/>
  <c r="AB1716" i="14"/>
  <c r="AC1716" i="14" s="1"/>
  <c r="AD1680" i="1" s="1"/>
  <c r="AE1680" i="1"/>
  <c r="AB1708" i="14"/>
  <c r="AC1708" i="14" s="1"/>
  <c r="AD1672" i="1" s="1"/>
  <c r="AE1672" i="1"/>
  <c r="AB1700" i="14"/>
  <c r="AC1700" i="14" s="1"/>
  <c r="AD1664" i="1" s="1"/>
  <c r="AE1664" i="1"/>
  <c r="AB1692" i="14"/>
  <c r="AC1692" i="14" s="1"/>
  <c r="AD1656" i="1" s="1"/>
  <c r="AE1656" i="1"/>
  <c r="AB1684" i="14"/>
  <c r="AC1684" i="14" s="1"/>
  <c r="AD1648" i="1" s="1"/>
  <c r="AE1648" i="1"/>
  <c r="AB1676" i="14"/>
  <c r="AC1676" i="14" s="1"/>
  <c r="AD1640" i="1" s="1"/>
  <c r="AE1640" i="1"/>
  <c r="AB1668" i="14"/>
  <c r="AC1668" i="14" s="1"/>
  <c r="AD1632" i="1" s="1"/>
  <c r="AE1632" i="1"/>
  <c r="AB1660" i="14"/>
  <c r="AC1660" i="14" s="1"/>
  <c r="AD1624" i="1" s="1"/>
  <c r="AE1624" i="1"/>
  <c r="AB1652" i="14"/>
  <c r="AC1652" i="14" s="1"/>
  <c r="AD1616" i="1" s="1"/>
  <c r="AE1616" i="1"/>
  <c r="AB1644" i="14"/>
  <c r="AC1644" i="14" s="1"/>
  <c r="AD1608" i="1" s="1"/>
  <c r="AE1608" i="1"/>
  <c r="AB1636" i="14"/>
  <c r="AC1636" i="14" s="1"/>
  <c r="AD1600" i="1" s="1"/>
  <c r="AE1600" i="1"/>
  <c r="AB1628" i="14"/>
  <c r="AC1628" i="14" s="1"/>
  <c r="AD1592" i="1" s="1"/>
  <c r="AE1592" i="1"/>
  <c r="AB1620" i="14"/>
  <c r="AC1620" i="14" s="1"/>
  <c r="AD1584" i="1" s="1"/>
  <c r="AE1584" i="1"/>
  <c r="AB1612" i="14"/>
  <c r="AC1612" i="14" s="1"/>
  <c r="AD1576" i="1" s="1"/>
  <c r="AE1576" i="1"/>
  <c r="AB1604" i="14"/>
  <c r="AC1604" i="14" s="1"/>
  <c r="AD1568" i="1" s="1"/>
  <c r="AE1568" i="1"/>
  <c r="AB1596" i="14"/>
  <c r="AC1596" i="14" s="1"/>
  <c r="AD1560" i="1" s="1"/>
  <c r="AE1560" i="1"/>
  <c r="AB1588" i="14"/>
  <c r="AC1588" i="14" s="1"/>
  <c r="AD1552" i="1" s="1"/>
  <c r="AE1552" i="1"/>
  <c r="AB1580" i="14"/>
  <c r="AC1580" i="14" s="1"/>
  <c r="AD1544" i="1" s="1"/>
  <c r="AE1544" i="1"/>
  <c r="AB1572" i="14"/>
  <c r="AC1572" i="14" s="1"/>
  <c r="AD1536" i="1" s="1"/>
  <c r="AE1536" i="1"/>
  <c r="AB1564" i="14"/>
  <c r="AC1564" i="14" s="1"/>
  <c r="AD1528" i="1" s="1"/>
  <c r="AE1528" i="1"/>
  <c r="AB1556" i="14"/>
  <c r="AC1556" i="14" s="1"/>
  <c r="AD1520" i="1" s="1"/>
  <c r="AE1520" i="1"/>
  <c r="AB1548" i="14"/>
  <c r="AC1548" i="14" s="1"/>
  <c r="AD1512" i="1" s="1"/>
  <c r="AE1512" i="1"/>
  <c r="AB1540" i="14"/>
  <c r="AC1540" i="14" s="1"/>
  <c r="AD1504" i="1" s="1"/>
  <c r="AE1504" i="1"/>
  <c r="AB1532" i="14"/>
  <c r="AC1532" i="14" s="1"/>
  <c r="AD1496" i="1" s="1"/>
  <c r="AE1496" i="1"/>
  <c r="AB1524" i="14"/>
  <c r="AC1524" i="14" s="1"/>
  <c r="AD1488" i="1" s="1"/>
  <c r="AE1488" i="1"/>
  <c r="AB1516" i="14"/>
  <c r="AC1516" i="14" s="1"/>
  <c r="AD1480" i="1" s="1"/>
  <c r="AE1480" i="1"/>
  <c r="AB1508" i="14"/>
  <c r="AC1508" i="14" s="1"/>
  <c r="AD1472" i="1" s="1"/>
  <c r="AE1472" i="1"/>
  <c r="AB1500" i="14"/>
  <c r="AC1500" i="14" s="1"/>
  <c r="AD1464" i="1" s="1"/>
  <c r="AE1464" i="1"/>
  <c r="AB1492" i="14"/>
  <c r="AC1492" i="14" s="1"/>
  <c r="AD1456" i="1" s="1"/>
  <c r="AE1456" i="1"/>
  <c r="AB1484" i="14"/>
  <c r="AC1484" i="14" s="1"/>
  <c r="AD1448" i="1" s="1"/>
  <c r="AE1448" i="1"/>
  <c r="AB1476" i="14"/>
  <c r="AC1476" i="14" s="1"/>
  <c r="AD1440" i="1" s="1"/>
  <c r="AE1440" i="1"/>
  <c r="AB1468" i="14"/>
  <c r="AC1468" i="14" s="1"/>
  <c r="AD1432" i="1" s="1"/>
  <c r="AE1432" i="1"/>
  <c r="AB1460" i="14"/>
  <c r="AC1460" i="14" s="1"/>
  <c r="AD1424" i="1" s="1"/>
  <c r="AE1424" i="1"/>
  <c r="AB1452" i="14"/>
  <c r="AC1452" i="14" s="1"/>
  <c r="AD1416" i="1" s="1"/>
  <c r="AE1416" i="1"/>
  <c r="AB1444" i="14"/>
  <c r="AC1444" i="14" s="1"/>
  <c r="AD1408" i="1" s="1"/>
  <c r="AE1408" i="1"/>
  <c r="AB1436" i="14"/>
  <c r="AC1436" i="14" s="1"/>
  <c r="AD1400" i="1" s="1"/>
  <c r="AE1400" i="1"/>
  <c r="AB1428" i="14"/>
  <c r="AC1428" i="14" s="1"/>
  <c r="AD1392" i="1" s="1"/>
  <c r="AE1392" i="1"/>
  <c r="AB1420" i="14"/>
  <c r="AC1420" i="14" s="1"/>
  <c r="AD1384" i="1" s="1"/>
  <c r="AE1384" i="1"/>
  <c r="AB1412" i="14"/>
  <c r="AC1412" i="14" s="1"/>
  <c r="AD1376" i="1" s="1"/>
  <c r="AE1376" i="1"/>
  <c r="AB1404" i="14"/>
  <c r="AC1404" i="14" s="1"/>
  <c r="AD1368" i="1" s="1"/>
  <c r="AE1368" i="1"/>
  <c r="AB1396" i="14"/>
  <c r="AC1396" i="14" s="1"/>
  <c r="AD1360" i="1" s="1"/>
  <c r="AE1360" i="1"/>
  <c r="AB1388" i="14"/>
  <c r="AC1388" i="14" s="1"/>
  <c r="AD1352" i="1" s="1"/>
  <c r="AE1352" i="1"/>
  <c r="AB1380" i="14"/>
  <c r="AC1380" i="14" s="1"/>
  <c r="AD1344" i="1" s="1"/>
  <c r="AE1344" i="1"/>
  <c r="AB1372" i="14"/>
  <c r="AC1372" i="14" s="1"/>
  <c r="AD1336" i="1" s="1"/>
  <c r="AE1336" i="1"/>
  <c r="AB1364" i="14"/>
  <c r="AC1364" i="14" s="1"/>
  <c r="AD1328" i="1" s="1"/>
  <c r="AE1328" i="1"/>
  <c r="AB1356" i="14"/>
  <c r="AC1356" i="14" s="1"/>
  <c r="AD1320" i="1" s="1"/>
  <c r="AE1320" i="1"/>
  <c r="AB1348" i="14"/>
  <c r="AC1348" i="14" s="1"/>
  <c r="AD1312" i="1" s="1"/>
  <c r="AE1312" i="1"/>
  <c r="AB1340" i="14"/>
  <c r="AC1340" i="14" s="1"/>
  <c r="AD1304" i="1" s="1"/>
  <c r="AE1304" i="1"/>
  <c r="AB1332" i="14"/>
  <c r="AC1332" i="14" s="1"/>
  <c r="AD1296" i="1" s="1"/>
  <c r="AE1296" i="1"/>
  <c r="AB1324" i="14"/>
  <c r="AC1324" i="14" s="1"/>
  <c r="AD1288" i="1" s="1"/>
  <c r="AE1288" i="1"/>
  <c r="AB1316" i="14"/>
  <c r="AC1316" i="14" s="1"/>
  <c r="AD1280" i="1" s="1"/>
  <c r="AE1280" i="1"/>
  <c r="AB1308" i="14"/>
  <c r="AC1308" i="14" s="1"/>
  <c r="AD1272" i="1" s="1"/>
  <c r="AE1272" i="1"/>
  <c r="AB1300" i="14"/>
  <c r="AC1300" i="14" s="1"/>
  <c r="AD1264" i="1" s="1"/>
  <c r="AE1264" i="1"/>
  <c r="AB1292" i="14"/>
  <c r="AC1292" i="14" s="1"/>
  <c r="AD1256" i="1" s="1"/>
  <c r="AE1256" i="1"/>
  <c r="AB1284" i="14"/>
  <c r="AC1284" i="14" s="1"/>
  <c r="AD1248" i="1" s="1"/>
  <c r="AE1248" i="1"/>
  <c r="AB1276" i="14"/>
  <c r="AC1276" i="14" s="1"/>
  <c r="AD1240" i="1" s="1"/>
  <c r="AE1240" i="1"/>
  <c r="AB1268" i="14"/>
  <c r="AC1268" i="14" s="1"/>
  <c r="AD1232" i="1" s="1"/>
  <c r="AE1232" i="1"/>
  <c r="AB1260" i="14"/>
  <c r="AC1260" i="14" s="1"/>
  <c r="AD1224" i="1" s="1"/>
  <c r="AE1224" i="1"/>
  <c r="AB1252" i="14"/>
  <c r="AC1252" i="14" s="1"/>
  <c r="AD1216" i="1" s="1"/>
  <c r="AE1216" i="1"/>
  <c r="AB1244" i="14"/>
  <c r="AC1244" i="14" s="1"/>
  <c r="AD1208" i="1" s="1"/>
  <c r="AE1208" i="1"/>
  <c r="AB1236" i="14"/>
  <c r="AC1236" i="14" s="1"/>
  <c r="AD1200" i="1" s="1"/>
  <c r="AE1200" i="1"/>
  <c r="AB1228" i="14"/>
  <c r="AC1228" i="14" s="1"/>
  <c r="AD1192" i="1" s="1"/>
  <c r="AE1192" i="1"/>
  <c r="AB1220" i="14"/>
  <c r="AC1220" i="14" s="1"/>
  <c r="AD1184" i="1" s="1"/>
  <c r="AE1184" i="1"/>
  <c r="AB1212" i="14"/>
  <c r="AC1212" i="14" s="1"/>
  <c r="AD1176" i="1" s="1"/>
  <c r="AE1176" i="1"/>
  <c r="AB1204" i="14"/>
  <c r="AC1204" i="14" s="1"/>
  <c r="AD1168" i="1" s="1"/>
  <c r="AE1168" i="1"/>
  <c r="AB1196" i="14"/>
  <c r="AC1196" i="14" s="1"/>
  <c r="AD1160" i="1" s="1"/>
  <c r="AE1160" i="1"/>
  <c r="AB1188" i="14"/>
  <c r="AC1188" i="14" s="1"/>
  <c r="AD1152" i="1" s="1"/>
  <c r="AE1152" i="1"/>
  <c r="AB1180" i="14"/>
  <c r="AC1180" i="14" s="1"/>
  <c r="AD1144" i="1" s="1"/>
  <c r="AE1144" i="1"/>
  <c r="AB1172" i="14"/>
  <c r="AC1172" i="14" s="1"/>
  <c r="AD1136" i="1" s="1"/>
  <c r="AE1136" i="1"/>
  <c r="AB1164" i="14"/>
  <c r="AC1164" i="14" s="1"/>
  <c r="AD1128" i="1" s="1"/>
  <c r="AE1128" i="1"/>
  <c r="AB1156" i="14"/>
  <c r="AC1156" i="14" s="1"/>
  <c r="AD1120" i="1" s="1"/>
  <c r="AE1120" i="1"/>
  <c r="AB1148" i="14"/>
  <c r="AC1148" i="14" s="1"/>
  <c r="AD1112" i="1" s="1"/>
  <c r="AE1112" i="1"/>
  <c r="AB1140" i="14"/>
  <c r="AC1140" i="14" s="1"/>
  <c r="AD1104" i="1" s="1"/>
  <c r="AE1104" i="1"/>
  <c r="AB1132" i="14"/>
  <c r="AC1132" i="14" s="1"/>
  <c r="AD1096" i="1" s="1"/>
  <c r="AE1096" i="1"/>
  <c r="AB1124" i="14"/>
  <c r="AC1124" i="14" s="1"/>
  <c r="AD1088" i="1" s="1"/>
  <c r="AE1088" i="1"/>
  <c r="AB1116" i="14"/>
  <c r="AC1116" i="14" s="1"/>
  <c r="AD1080" i="1" s="1"/>
  <c r="AE1080" i="1"/>
  <c r="AB1108" i="14"/>
  <c r="AC1108" i="14" s="1"/>
  <c r="AD1072" i="1" s="1"/>
  <c r="AE1072" i="1"/>
  <c r="AB1100" i="14"/>
  <c r="AC1100" i="14" s="1"/>
  <c r="AD1064" i="1" s="1"/>
  <c r="AE1064" i="1"/>
  <c r="AB1092" i="14"/>
  <c r="AC1092" i="14" s="1"/>
  <c r="AD1056" i="1" s="1"/>
  <c r="AE1056" i="1"/>
  <c r="AB1084" i="14"/>
  <c r="AC1084" i="14" s="1"/>
  <c r="AD1048" i="1" s="1"/>
  <c r="AE1048" i="1"/>
  <c r="AB1076" i="14"/>
  <c r="AC1076" i="14" s="1"/>
  <c r="AD1040" i="1" s="1"/>
  <c r="AE1040" i="1"/>
  <c r="AB1068" i="14"/>
  <c r="AC1068" i="14" s="1"/>
  <c r="AD1032" i="1" s="1"/>
  <c r="AE1032" i="1"/>
  <c r="AB1060" i="14"/>
  <c r="AC1060" i="14" s="1"/>
  <c r="AD1024" i="1" s="1"/>
  <c r="AE1024" i="1"/>
  <c r="AB1052" i="14"/>
  <c r="AC1052" i="14" s="1"/>
  <c r="AD1016" i="1" s="1"/>
  <c r="AE1016" i="1"/>
  <c r="AB1044" i="14"/>
  <c r="AC1044" i="14" s="1"/>
  <c r="AD1008" i="1" s="1"/>
  <c r="AE1008" i="1"/>
  <c r="AB1036" i="14"/>
  <c r="AC1036" i="14" s="1"/>
  <c r="AD1000" i="1" s="1"/>
  <c r="AE1000" i="1"/>
  <c r="AB1028" i="14"/>
  <c r="AC1028" i="14" s="1"/>
  <c r="AD992" i="1" s="1"/>
  <c r="AE992" i="1"/>
  <c r="AB1020" i="14"/>
  <c r="AC1020" i="14" s="1"/>
  <c r="AD984" i="1" s="1"/>
  <c r="AE984" i="1"/>
  <c r="AB1012" i="14"/>
  <c r="AC1012" i="14" s="1"/>
  <c r="AD976" i="1" s="1"/>
  <c r="AE976" i="1"/>
  <c r="AB1004" i="14"/>
  <c r="AC1004" i="14" s="1"/>
  <c r="AD968" i="1" s="1"/>
  <c r="AE968" i="1"/>
  <c r="AB996" i="14"/>
  <c r="AC996" i="14" s="1"/>
  <c r="AD960" i="1" s="1"/>
  <c r="AE960" i="1"/>
  <c r="AB988" i="14"/>
  <c r="AC988" i="14" s="1"/>
  <c r="AD952" i="1" s="1"/>
  <c r="AE952" i="1"/>
  <c r="AB980" i="14"/>
  <c r="AC980" i="14" s="1"/>
  <c r="AD944" i="1" s="1"/>
  <c r="AE944" i="1"/>
  <c r="AB972" i="14"/>
  <c r="AC972" i="14" s="1"/>
  <c r="AD936" i="1" s="1"/>
  <c r="AE936" i="1"/>
  <c r="AB964" i="14"/>
  <c r="AC964" i="14" s="1"/>
  <c r="AD928" i="1" s="1"/>
  <c r="AE928" i="1"/>
  <c r="AB956" i="14"/>
  <c r="AC956" i="14" s="1"/>
  <c r="AD920" i="1" s="1"/>
  <c r="AE920" i="1"/>
  <c r="AB948" i="14"/>
  <c r="AC948" i="14" s="1"/>
  <c r="AD912" i="1" s="1"/>
  <c r="AE912" i="1"/>
  <c r="AB940" i="14"/>
  <c r="AC940" i="14" s="1"/>
  <c r="AD904" i="1" s="1"/>
  <c r="AE904" i="1"/>
  <c r="AB932" i="14"/>
  <c r="AC932" i="14" s="1"/>
  <c r="AD896" i="1" s="1"/>
  <c r="AE896" i="1"/>
  <c r="AB924" i="14"/>
  <c r="AC924" i="14" s="1"/>
  <c r="AD888" i="1" s="1"/>
  <c r="AE888" i="1"/>
  <c r="AB916" i="14"/>
  <c r="AC916" i="14" s="1"/>
  <c r="AD880" i="1" s="1"/>
  <c r="AE880" i="1"/>
  <c r="AB908" i="14"/>
  <c r="AC908" i="14" s="1"/>
  <c r="AD872" i="1" s="1"/>
  <c r="AE872" i="1"/>
  <c r="AB900" i="14"/>
  <c r="AC900" i="14" s="1"/>
  <c r="AD864" i="1" s="1"/>
  <c r="AE864" i="1"/>
  <c r="AB892" i="14"/>
  <c r="AC892" i="14" s="1"/>
  <c r="AD856" i="1" s="1"/>
  <c r="AE856" i="1"/>
  <c r="AB884" i="14"/>
  <c r="AC884" i="14" s="1"/>
  <c r="AD848" i="1" s="1"/>
  <c r="AE848" i="1"/>
  <c r="AB876" i="14"/>
  <c r="AC876" i="14" s="1"/>
  <c r="AD840" i="1" s="1"/>
  <c r="AE840" i="1"/>
  <c r="AB868" i="14"/>
  <c r="AC868" i="14" s="1"/>
  <c r="AD832" i="1" s="1"/>
  <c r="AE832" i="1"/>
  <c r="AB860" i="14"/>
  <c r="AC860" i="14" s="1"/>
  <c r="AD824" i="1" s="1"/>
  <c r="AE824" i="1"/>
  <c r="AB852" i="14"/>
  <c r="AC852" i="14" s="1"/>
  <c r="AD816" i="1" s="1"/>
  <c r="AE816" i="1"/>
  <c r="AB844" i="14"/>
  <c r="AC844" i="14" s="1"/>
  <c r="AD808" i="1" s="1"/>
  <c r="AE808" i="1"/>
  <c r="AB836" i="14"/>
  <c r="AC836" i="14" s="1"/>
  <c r="AD800" i="1" s="1"/>
  <c r="AE800" i="1"/>
  <c r="AB828" i="14"/>
  <c r="AC828" i="14" s="1"/>
  <c r="AD792" i="1" s="1"/>
  <c r="AE792" i="1"/>
  <c r="AB820" i="14"/>
  <c r="AC820" i="14" s="1"/>
  <c r="AD784" i="1" s="1"/>
  <c r="AE784" i="1"/>
  <c r="AB812" i="14"/>
  <c r="AC812" i="14" s="1"/>
  <c r="AD776" i="1" s="1"/>
  <c r="AE776" i="1"/>
  <c r="AB804" i="14"/>
  <c r="AC804" i="14" s="1"/>
  <c r="AD768" i="1" s="1"/>
  <c r="AE768" i="1"/>
  <c r="AB796" i="14"/>
  <c r="AC796" i="14" s="1"/>
  <c r="AD760" i="1" s="1"/>
  <c r="AE760" i="1"/>
  <c r="AB788" i="14"/>
  <c r="AC788" i="14" s="1"/>
  <c r="AD752" i="1" s="1"/>
  <c r="AE752" i="1"/>
  <c r="AB780" i="14"/>
  <c r="AC780" i="14" s="1"/>
  <c r="AD744" i="1" s="1"/>
  <c r="AE744" i="1"/>
  <c r="AB772" i="14"/>
  <c r="AC772" i="14" s="1"/>
  <c r="AD736" i="1" s="1"/>
  <c r="AE736" i="1"/>
  <c r="AB764" i="14"/>
  <c r="AC764" i="14" s="1"/>
  <c r="AD728" i="1" s="1"/>
  <c r="AE728" i="1"/>
  <c r="AB756" i="14"/>
  <c r="AC756" i="14" s="1"/>
  <c r="AD720" i="1" s="1"/>
  <c r="AE720" i="1"/>
  <c r="AB748" i="14"/>
  <c r="AC748" i="14" s="1"/>
  <c r="AD712" i="1" s="1"/>
  <c r="AE712" i="1"/>
  <c r="AB740" i="14"/>
  <c r="AC740" i="14" s="1"/>
  <c r="AD704" i="1" s="1"/>
  <c r="AE704" i="1"/>
  <c r="AB732" i="14"/>
  <c r="AC732" i="14" s="1"/>
  <c r="AD696" i="1" s="1"/>
  <c r="AE696" i="1"/>
  <c r="AB724" i="14"/>
  <c r="AC724" i="14" s="1"/>
  <c r="AD688" i="1" s="1"/>
  <c r="AE688" i="1"/>
  <c r="AB716" i="14"/>
  <c r="AC716" i="14" s="1"/>
  <c r="AD680" i="1" s="1"/>
  <c r="AE680" i="1"/>
  <c r="AB708" i="14"/>
  <c r="AC708" i="14" s="1"/>
  <c r="AD672" i="1" s="1"/>
  <c r="AE672" i="1"/>
  <c r="AB700" i="14"/>
  <c r="AC700" i="14" s="1"/>
  <c r="AD664" i="1" s="1"/>
  <c r="AE664" i="1"/>
  <c r="AB692" i="14"/>
  <c r="AC692" i="14" s="1"/>
  <c r="AD656" i="1" s="1"/>
  <c r="AE656" i="1"/>
  <c r="AB684" i="14"/>
  <c r="AC684" i="14" s="1"/>
  <c r="AD648" i="1" s="1"/>
  <c r="AE648" i="1"/>
  <c r="AB676" i="14"/>
  <c r="AC676" i="14" s="1"/>
  <c r="AD640" i="1" s="1"/>
  <c r="AE640" i="1"/>
  <c r="AB668" i="14"/>
  <c r="AC668" i="14" s="1"/>
  <c r="AD632" i="1" s="1"/>
  <c r="AE632" i="1"/>
  <c r="AB660" i="14"/>
  <c r="AC660" i="14" s="1"/>
  <c r="AD624" i="1" s="1"/>
  <c r="AE624" i="1"/>
  <c r="AB652" i="14"/>
  <c r="AC652" i="14" s="1"/>
  <c r="AD616" i="1" s="1"/>
  <c r="AE616" i="1"/>
  <c r="AB644" i="14"/>
  <c r="AC644" i="14" s="1"/>
  <c r="AD608" i="1" s="1"/>
  <c r="AE608" i="1"/>
  <c r="AB636" i="14"/>
  <c r="AC636" i="14" s="1"/>
  <c r="AD600" i="1" s="1"/>
  <c r="AE600" i="1"/>
  <c r="AB628" i="14"/>
  <c r="AC628" i="14" s="1"/>
  <c r="AD592" i="1" s="1"/>
  <c r="AE592" i="1"/>
  <c r="AB620" i="14"/>
  <c r="AC620" i="14" s="1"/>
  <c r="AD584" i="1" s="1"/>
  <c r="AE584" i="1"/>
  <c r="AB612" i="14"/>
  <c r="AC612" i="14" s="1"/>
  <c r="AD576" i="1" s="1"/>
  <c r="AE576" i="1"/>
  <c r="AB604" i="14"/>
  <c r="AC604" i="14" s="1"/>
  <c r="AD568" i="1" s="1"/>
  <c r="AE568" i="1"/>
  <c r="AB596" i="14"/>
  <c r="AC596" i="14" s="1"/>
  <c r="AD560" i="1" s="1"/>
  <c r="AE560" i="1"/>
  <c r="AB588" i="14"/>
  <c r="AC588" i="14" s="1"/>
  <c r="AD552" i="1" s="1"/>
  <c r="AE552" i="1"/>
  <c r="AB580" i="14"/>
  <c r="AC580" i="14" s="1"/>
  <c r="AD544" i="1" s="1"/>
  <c r="AE544" i="1"/>
  <c r="AB572" i="14"/>
  <c r="AC572" i="14" s="1"/>
  <c r="AD536" i="1" s="1"/>
  <c r="AE536" i="1"/>
  <c r="AB564" i="14"/>
  <c r="AC564" i="14" s="1"/>
  <c r="AD528" i="1" s="1"/>
  <c r="AE528" i="1"/>
  <c r="AB556" i="14"/>
  <c r="AC556" i="14" s="1"/>
  <c r="AD520" i="1" s="1"/>
  <c r="AE520" i="1"/>
  <c r="AB548" i="14"/>
  <c r="AC548" i="14" s="1"/>
  <c r="AD517" i="1" s="1"/>
  <c r="AE517" i="1"/>
  <c r="AB540" i="14"/>
  <c r="AC540" i="14" s="1"/>
  <c r="AD509" i="1" s="1"/>
  <c r="AE509" i="1"/>
  <c r="AB532" i="14"/>
  <c r="AC532" i="14" s="1"/>
  <c r="AD501" i="1" s="1"/>
  <c r="AE501" i="1"/>
  <c r="AB524" i="14"/>
  <c r="AC524" i="14" s="1"/>
  <c r="AD493" i="1" s="1"/>
  <c r="AE493" i="1"/>
  <c r="AB516" i="14"/>
  <c r="AC516" i="14" s="1"/>
  <c r="AD485" i="1" s="1"/>
  <c r="AE485" i="1"/>
  <c r="AB508" i="14"/>
  <c r="AC508" i="14" s="1"/>
  <c r="AD477" i="1" s="1"/>
  <c r="AE477" i="1"/>
  <c r="AB500" i="14"/>
  <c r="AC500" i="14" s="1"/>
  <c r="AD469" i="1" s="1"/>
  <c r="AE469" i="1"/>
  <c r="AB492" i="14"/>
  <c r="AC492" i="14" s="1"/>
  <c r="AD461" i="1" s="1"/>
  <c r="AE461" i="1"/>
  <c r="AB484" i="14"/>
  <c r="AC484" i="14" s="1"/>
  <c r="AD453" i="1" s="1"/>
  <c r="AE453" i="1"/>
  <c r="AB476" i="14"/>
  <c r="AC476" i="14" s="1"/>
  <c r="AD445" i="1" s="1"/>
  <c r="AE445" i="1"/>
  <c r="AB468" i="14"/>
  <c r="AC468" i="14" s="1"/>
  <c r="AD437" i="1" s="1"/>
  <c r="AE437" i="1"/>
  <c r="AB460" i="14"/>
  <c r="AC460" i="14" s="1"/>
  <c r="AD429" i="1" s="1"/>
  <c r="AE429" i="1"/>
  <c r="AB452" i="14"/>
  <c r="AC452" i="14" s="1"/>
  <c r="AD421" i="1" s="1"/>
  <c r="AE421" i="1"/>
  <c r="AB444" i="14"/>
  <c r="AC444" i="14" s="1"/>
  <c r="AD413" i="1" s="1"/>
  <c r="AE413" i="1"/>
  <c r="AB436" i="14"/>
  <c r="AC436" i="14" s="1"/>
  <c r="AD405" i="1" s="1"/>
  <c r="AE405" i="1"/>
  <c r="AB428" i="14"/>
  <c r="AC428" i="14" s="1"/>
  <c r="AD397" i="1" s="1"/>
  <c r="AE397" i="1"/>
  <c r="AB420" i="14"/>
  <c r="AC420" i="14" s="1"/>
  <c r="AD389" i="1" s="1"/>
  <c r="AE389" i="1"/>
  <c r="AB412" i="14"/>
  <c r="AC412" i="14" s="1"/>
  <c r="AD381" i="1" s="1"/>
  <c r="AE381" i="1"/>
  <c r="AB404" i="14"/>
  <c r="AC404" i="14" s="1"/>
  <c r="AD373" i="1" s="1"/>
  <c r="AE373" i="1"/>
  <c r="AB396" i="14"/>
  <c r="AC396" i="14" s="1"/>
  <c r="AD365" i="1" s="1"/>
  <c r="AE365" i="1"/>
  <c r="AB388" i="14"/>
  <c r="AC388" i="14" s="1"/>
  <c r="AD357" i="1" s="1"/>
  <c r="AE357" i="1"/>
  <c r="AB380" i="14"/>
  <c r="AC380" i="14" s="1"/>
  <c r="AD349" i="1" s="1"/>
  <c r="AE349" i="1"/>
  <c r="AB372" i="14"/>
  <c r="AC372" i="14" s="1"/>
  <c r="AD341" i="1" s="1"/>
  <c r="AE341" i="1"/>
  <c r="AB364" i="14"/>
  <c r="AC364" i="14" s="1"/>
  <c r="AD333" i="1" s="1"/>
  <c r="AE333" i="1"/>
  <c r="AB356" i="14"/>
  <c r="AC356" i="14" s="1"/>
  <c r="AD325" i="1" s="1"/>
  <c r="AE325" i="1"/>
  <c r="AB348" i="14"/>
  <c r="AC348" i="14" s="1"/>
  <c r="AD317" i="1" s="1"/>
  <c r="AE317" i="1"/>
  <c r="AB340" i="14"/>
  <c r="AC340" i="14" s="1"/>
  <c r="AD309" i="1" s="1"/>
  <c r="AE309" i="1"/>
  <c r="AB332" i="14"/>
  <c r="AC332" i="14" s="1"/>
  <c r="AD301" i="1" s="1"/>
  <c r="AE301" i="1"/>
  <c r="AB324" i="14"/>
  <c r="AC324" i="14" s="1"/>
  <c r="AD293" i="1" s="1"/>
  <c r="AE293" i="1"/>
  <c r="AB316" i="14"/>
  <c r="AC316" i="14" s="1"/>
  <c r="AD285" i="1" s="1"/>
  <c r="AE285" i="1"/>
  <c r="AB308" i="14"/>
  <c r="AC308" i="14" s="1"/>
  <c r="AD277" i="1" s="1"/>
  <c r="AE277" i="1"/>
  <c r="AB300" i="14"/>
  <c r="AC300" i="14" s="1"/>
  <c r="AD269" i="1" s="1"/>
  <c r="AE269" i="1"/>
  <c r="AB292" i="14"/>
  <c r="AC292" i="14" s="1"/>
  <c r="AD261" i="1" s="1"/>
  <c r="AE261" i="1"/>
  <c r="AB284" i="14"/>
  <c r="AC284" i="14" s="1"/>
  <c r="AD253" i="1" s="1"/>
  <c r="AE253" i="1"/>
  <c r="AB276" i="14"/>
  <c r="AC276" i="14" s="1"/>
  <c r="AD245" i="1" s="1"/>
  <c r="AE245" i="1"/>
  <c r="AB268" i="14"/>
  <c r="AC268" i="14" s="1"/>
  <c r="AD237" i="1" s="1"/>
  <c r="AE237" i="1"/>
  <c r="AB260" i="14"/>
  <c r="AC260" i="14" s="1"/>
  <c r="AD229" i="1" s="1"/>
  <c r="AE229" i="1"/>
  <c r="AB252" i="14"/>
  <c r="AC252" i="14" s="1"/>
  <c r="AD221" i="1" s="1"/>
  <c r="AE221" i="1"/>
  <c r="AB244" i="14"/>
  <c r="AC244" i="14" s="1"/>
  <c r="AD213" i="1" s="1"/>
  <c r="AE213" i="1"/>
  <c r="AB236" i="14"/>
  <c r="AC236" i="14" s="1"/>
  <c r="AD205" i="1" s="1"/>
  <c r="AE205" i="1"/>
  <c r="AB228" i="14"/>
  <c r="AC228" i="14" s="1"/>
  <c r="AD197" i="1" s="1"/>
  <c r="AE197" i="1"/>
  <c r="AB220" i="14"/>
  <c r="AC220" i="14" s="1"/>
  <c r="AD189" i="1" s="1"/>
  <c r="AE189" i="1"/>
  <c r="AB212" i="14"/>
  <c r="AC212" i="14" s="1"/>
  <c r="AD181" i="1" s="1"/>
  <c r="AE181" i="1"/>
  <c r="AB204" i="14"/>
  <c r="AC204" i="14" s="1"/>
  <c r="AD173" i="1" s="1"/>
  <c r="AE173" i="1"/>
  <c r="AB196" i="14"/>
  <c r="AC196" i="14" s="1"/>
  <c r="AD165" i="1" s="1"/>
  <c r="AE165" i="1"/>
  <c r="AB188" i="14"/>
  <c r="AC188" i="14" s="1"/>
  <c r="AD157" i="1" s="1"/>
  <c r="AE157" i="1"/>
  <c r="AB180" i="14"/>
  <c r="AC180" i="14" s="1"/>
  <c r="AD149" i="1" s="1"/>
  <c r="AE149" i="1"/>
  <c r="AB2419" i="14"/>
  <c r="AC2419" i="14" s="1"/>
  <c r="AD2382" i="1" s="1"/>
  <c r="AE2382" i="1"/>
  <c r="AB2411" i="14"/>
  <c r="AC2411" i="14" s="1"/>
  <c r="AD2375" i="1" s="1"/>
  <c r="AE2375" i="1"/>
  <c r="AB2403" i="14"/>
  <c r="AC2403" i="14" s="1"/>
  <c r="AD2367" i="1" s="1"/>
  <c r="AE2367" i="1"/>
  <c r="AB2395" i="14"/>
  <c r="AC2395" i="14" s="1"/>
  <c r="AD2359" i="1" s="1"/>
  <c r="AE2359" i="1"/>
  <c r="AB2387" i="14"/>
  <c r="AC2387" i="14" s="1"/>
  <c r="AD2351" i="1" s="1"/>
  <c r="AE2351" i="1"/>
  <c r="AB2379" i="14"/>
  <c r="AC2379" i="14" s="1"/>
  <c r="AD2343" i="1" s="1"/>
  <c r="AE2343" i="1"/>
  <c r="AB2371" i="14"/>
  <c r="AC2371" i="14" s="1"/>
  <c r="AD2335" i="1" s="1"/>
  <c r="AE2335" i="1"/>
  <c r="AB2363" i="14"/>
  <c r="AC2363" i="14" s="1"/>
  <c r="AD2327" i="1" s="1"/>
  <c r="AE2327" i="1"/>
  <c r="AB2355" i="14"/>
  <c r="AC2355" i="14" s="1"/>
  <c r="AD2319" i="1" s="1"/>
  <c r="AE2319" i="1"/>
  <c r="AB2347" i="14"/>
  <c r="AC2347" i="14" s="1"/>
  <c r="AD2311" i="1" s="1"/>
  <c r="AE2311" i="1"/>
  <c r="AB2339" i="14"/>
  <c r="AC2339" i="14" s="1"/>
  <c r="AD2303" i="1" s="1"/>
  <c r="AE2303" i="1"/>
  <c r="AB2331" i="14"/>
  <c r="AC2331" i="14" s="1"/>
  <c r="AD2295" i="1" s="1"/>
  <c r="AE2295" i="1"/>
  <c r="AB2323" i="14"/>
  <c r="AC2323" i="14" s="1"/>
  <c r="AD2287" i="1" s="1"/>
  <c r="AE2287" i="1"/>
  <c r="AB2315" i="14"/>
  <c r="AC2315" i="14" s="1"/>
  <c r="AD2279" i="1" s="1"/>
  <c r="AE2279" i="1"/>
  <c r="AB2307" i="14"/>
  <c r="AC2307" i="14" s="1"/>
  <c r="AD2271" i="1" s="1"/>
  <c r="AE2271" i="1"/>
  <c r="AB2299" i="14"/>
  <c r="AC2299" i="14" s="1"/>
  <c r="AD2263" i="1" s="1"/>
  <c r="AE2263" i="1"/>
  <c r="AB2291" i="14"/>
  <c r="AC2291" i="14" s="1"/>
  <c r="AD2255" i="1" s="1"/>
  <c r="AE2255" i="1"/>
  <c r="AB2283" i="14"/>
  <c r="AC2283" i="14" s="1"/>
  <c r="AD2247" i="1" s="1"/>
  <c r="AE2247" i="1"/>
  <c r="AB2275" i="14"/>
  <c r="AC2275" i="14" s="1"/>
  <c r="AD2239" i="1" s="1"/>
  <c r="AE2239" i="1"/>
  <c r="AB2267" i="14"/>
  <c r="AC2267" i="14" s="1"/>
  <c r="AD2231" i="1" s="1"/>
  <c r="AE2231" i="1"/>
  <c r="AB2259" i="14"/>
  <c r="AC2259" i="14" s="1"/>
  <c r="AD2223" i="1" s="1"/>
  <c r="AE2223" i="1"/>
  <c r="AB2251" i="14"/>
  <c r="AC2251" i="14" s="1"/>
  <c r="AD2215" i="1" s="1"/>
  <c r="AE2215" i="1"/>
  <c r="AB2243" i="14"/>
  <c r="AC2243" i="14" s="1"/>
  <c r="AD2207" i="1" s="1"/>
  <c r="AE2207" i="1"/>
  <c r="AB2235" i="14"/>
  <c r="AC2235" i="14" s="1"/>
  <c r="AD2199" i="1" s="1"/>
  <c r="AE2199" i="1"/>
  <c r="AB2227" i="14"/>
  <c r="AC2227" i="14" s="1"/>
  <c r="AD2191" i="1" s="1"/>
  <c r="AE2191" i="1"/>
  <c r="AB2219" i="14"/>
  <c r="AC2219" i="14" s="1"/>
  <c r="AD2183" i="1" s="1"/>
  <c r="AE2183" i="1"/>
  <c r="AB2211" i="14"/>
  <c r="AC2211" i="14" s="1"/>
  <c r="AD2175" i="1" s="1"/>
  <c r="AE2175" i="1"/>
  <c r="AB2203" i="14"/>
  <c r="AC2203" i="14" s="1"/>
  <c r="AD2167" i="1" s="1"/>
  <c r="AE2167" i="1"/>
  <c r="AB2195" i="14"/>
  <c r="AC2195" i="14" s="1"/>
  <c r="AD2159" i="1" s="1"/>
  <c r="AE2159" i="1"/>
  <c r="AB2187" i="14"/>
  <c r="AC2187" i="14" s="1"/>
  <c r="AD2151" i="1" s="1"/>
  <c r="AE2151" i="1"/>
  <c r="AB2179" i="14"/>
  <c r="AC2179" i="14" s="1"/>
  <c r="AD2143" i="1" s="1"/>
  <c r="AE2143" i="1"/>
  <c r="AB2171" i="14"/>
  <c r="AC2171" i="14" s="1"/>
  <c r="AD2135" i="1" s="1"/>
  <c r="AE2135" i="1"/>
  <c r="AB2163" i="14"/>
  <c r="AC2163" i="14" s="1"/>
  <c r="AD2127" i="1" s="1"/>
  <c r="AE2127" i="1"/>
  <c r="AB2155" i="14"/>
  <c r="AC2155" i="14" s="1"/>
  <c r="AD2119" i="1" s="1"/>
  <c r="AE2119" i="1"/>
  <c r="AB2147" i="14"/>
  <c r="AC2147" i="14" s="1"/>
  <c r="AD2111" i="1" s="1"/>
  <c r="AE2111" i="1"/>
  <c r="AB2139" i="14"/>
  <c r="AC2139" i="14" s="1"/>
  <c r="AD2103" i="1" s="1"/>
  <c r="AE2103" i="1"/>
  <c r="AB2131" i="14"/>
  <c r="AC2131" i="14" s="1"/>
  <c r="AD2095" i="1" s="1"/>
  <c r="AE2095" i="1"/>
  <c r="AB2123" i="14"/>
  <c r="AC2123" i="14" s="1"/>
  <c r="AD2087" i="1" s="1"/>
  <c r="AE2087" i="1"/>
  <c r="AB2115" i="14"/>
  <c r="AC2115" i="14" s="1"/>
  <c r="AD2079" i="1" s="1"/>
  <c r="AE2079" i="1"/>
  <c r="AB2107" i="14"/>
  <c r="AC2107" i="14" s="1"/>
  <c r="AD2071" i="1" s="1"/>
  <c r="AE2071" i="1"/>
  <c r="AB2099" i="14"/>
  <c r="AC2099" i="14" s="1"/>
  <c r="AD2063" i="1" s="1"/>
  <c r="AE2063" i="1"/>
  <c r="AB2091" i="14"/>
  <c r="AC2091" i="14" s="1"/>
  <c r="AD2055" i="1" s="1"/>
  <c r="AE2055" i="1"/>
  <c r="AB2083" i="14"/>
  <c r="AC2083" i="14" s="1"/>
  <c r="AD2047" i="1" s="1"/>
  <c r="AE2047" i="1"/>
  <c r="AB2075" i="14"/>
  <c r="AC2075" i="14" s="1"/>
  <c r="AD2039" i="1" s="1"/>
  <c r="AE2039" i="1"/>
  <c r="AB2067" i="14"/>
  <c r="AC2067" i="14" s="1"/>
  <c r="AD2031" i="1" s="1"/>
  <c r="AE2031" i="1"/>
  <c r="AB2059" i="14"/>
  <c r="AC2059" i="14" s="1"/>
  <c r="AD2023" i="1" s="1"/>
  <c r="AE2023" i="1"/>
  <c r="AB2051" i="14"/>
  <c r="AC2051" i="14" s="1"/>
  <c r="AD2015" i="1" s="1"/>
  <c r="AE2015" i="1"/>
  <c r="AB2043" i="14"/>
  <c r="AC2043" i="14" s="1"/>
  <c r="AD2007" i="1" s="1"/>
  <c r="AE2007" i="1"/>
  <c r="AB2035" i="14"/>
  <c r="AC2035" i="14" s="1"/>
  <c r="AD1999" i="1" s="1"/>
  <c r="AE1999" i="1"/>
  <c r="AB2027" i="14"/>
  <c r="AC2027" i="14" s="1"/>
  <c r="AD1991" i="1" s="1"/>
  <c r="AE1991" i="1"/>
  <c r="AB2019" i="14"/>
  <c r="AC2019" i="14" s="1"/>
  <c r="AD1983" i="1" s="1"/>
  <c r="AE1983" i="1"/>
  <c r="AB2011" i="14"/>
  <c r="AC2011" i="14" s="1"/>
  <c r="AD1975" i="1" s="1"/>
  <c r="AE1975" i="1"/>
  <c r="AB2003" i="14"/>
  <c r="AC2003" i="14" s="1"/>
  <c r="AD1967" i="1" s="1"/>
  <c r="AE1967" i="1"/>
  <c r="AB1995" i="14"/>
  <c r="AC1995" i="14" s="1"/>
  <c r="AD1959" i="1" s="1"/>
  <c r="AE1959" i="1"/>
  <c r="AB1987" i="14"/>
  <c r="AC1987" i="14" s="1"/>
  <c r="AD1951" i="1" s="1"/>
  <c r="AE1951" i="1"/>
  <c r="AB1979" i="14"/>
  <c r="AC1979" i="14" s="1"/>
  <c r="AD1943" i="1" s="1"/>
  <c r="AE1943" i="1"/>
  <c r="AB1971" i="14"/>
  <c r="AC1971" i="14" s="1"/>
  <c r="AD1935" i="1" s="1"/>
  <c r="AE1935" i="1"/>
  <c r="AB1963" i="14"/>
  <c r="AC1963" i="14" s="1"/>
  <c r="AD1927" i="1" s="1"/>
  <c r="AE1927" i="1"/>
  <c r="AB1955" i="14"/>
  <c r="AC1955" i="14" s="1"/>
  <c r="AD1919" i="1" s="1"/>
  <c r="AE1919" i="1"/>
  <c r="AB1947" i="14"/>
  <c r="AC1947" i="14" s="1"/>
  <c r="AD1911" i="1" s="1"/>
  <c r="AE1911" i="1"/>
  <c r="AB1939" i="14"/>
  <c r="AC1939" i="14" s="1"/>
  <c r="AD1903" i="1" s="1"/>
  <c r="AE1903" i="1"/>
  <c r="AB1931" i="14"/>
  <c r="AC1931" i="14" s="1"/>
  <c r="AD1895" i="1" s="1"/>
  <c r="AE1895" i="1"/>
  <c r="AB1923" i="14"/>
  <c r="AC1923" i="14" s="1"/>
  <c r="AD1887" i="1" s="1"/>
  <c r="AE1887" i="1"/>
  <c r="AB1915" i="14"/>
  <c r="AC1915" i="14" s="1"/>
  <c r="AD1879" i="1" s="1"/>
  <c r="AE1879" i="1"/>
  <c r="AB1907" i="14"/>
  <c r="AC1907" i="14" s="1"/>
  <c r="AD1871" i="1" s="1"/>
  <c r="AE1871" i="1"/>
  <c r="AB1899" i="14"/>
  <c r="AC1899" i="14" s="1"/>
  <c r="AD1863" i="1" s="1"/>
  <c r="AE1863" i="1"/>
  <c r="AB1891" i="14"/>
  <c r="AC1891" i="14" s="1"/>
  <c r="AD1855" i="1" s="1"/>
  <c r="AE1855" i="1"/>
  <c r="AB1883" i="14"/>
  <c r="AC1883" i="14" s="1"/>
  <c r="AD1847" i="1" s="1"/>
  <c r="AE1847" i="1"/>
  <c r="AB1875" i="14"/>
  <c r="AC1875" i="14" s="1"/>
  <c r="AD1839" i="1" s="1"/>
  <c r="AE1839" i="1"/>
  <c r="AB1867" i="14"/>
  <c r="AC1867" i="14" s="1"/>
  <c r="AD1831" i="1" s="1"/>
  <c r="AE1831" i="1"/>
  <c r="AB1859" i="14"/>
  <c r="AC1859" i="14" s="1"/>
  <c r="AD1823" i="1" s="1"/>
  <c r="AE1823" i="1"/>
  <c r="AB1851" i="14"/>
  <c r="AC1851" i="14" s="1"/>
  <c r="AD1815" i="1" s="1"/>
  <c r="AE1815" i="1"/>
  <c r="AB1843" i="14"/>
  <c r="AC1843" i="14" s="1"/>
  <c r="AD1807" i="1" s="1"/>
  <c r="AE1807" i="1"/>
  <c r="AB1835" i="14"/>
  <c r="AC1835" i="14" s="1"/>
  <c r="AD1799" i="1" s="1"/>
  <c r="AE1799" i="1"/>
  <c r="AB1827" i="14"/>
  <c r="AC1827" i="14" s="1"/>
  <c r="AD1791" i="1" s="1"/>
  <c r="AE1791" i="1"/>
  <c r="AB1819" i="14"/>
  <c r="AC1819" i="14" s="1"/>
  <c r="AD1783" i="1" s="1"/>
  <c r="AE1783" i="1"/>
  <c r="AB1811" i="14"/>
  <c r="AC1811" i="14" s="1"/>
  <c r="AD1775" i="1" s="1"/>
  <c r="AE1775" i="1"/>
  <c r="AB1803" i="14"/>
  <c r="AC1803" i="14" s="1"/>
  <c r="AD1767" i="1" s="1"/>
  <c r="AE1767" i="1"/>
  <c r="AB1795" i="14"/>
  <c r="AC1795" i="14" s="1"/>
  <c r="AD1759" i="1" s="1"/>
  <c r="AE1759" i="1"/>
  <c r="AB1787" i="14"/>
  <c r="AC1787" i="14" s="1"/>
  <c r="AD1751" i="1" s="1"/>
  <c r="AE1751" i="1"/>
  <c r="AB1779" i="14"/>
  <c r="AC1779" i="14" s="1"/>
  <c r="AD1743" i="1" s="1"/>
  <c r="AE1743" i="1"/>
  <c r="AB1771" i="14"/>
  <c r="AC1771" i="14" s="1"/>
  <c r="AD1735" i="1" s="1"/>
  <c r="AE1735" i="1"/>
  <c r="AB1763" i="14"/>
  <c r="AC1763" i="14" s="1"/>
  <c r="AD1727" i="1" s="1"/>
  <c r="AE1727" i="1"/>
  <c r="AB1755" i="14"/>
  <c r="AC1755" i="14" s="1"/>
  <c r="AD1719" i="1" s="1"/>
  <c r="AE1719" i="1"/>
  <c r="AB1747" i="14"/>
  <c r="AC1747" i="14" s="1"/>
  <c r="AD1711" i="1" s="1"/>
  <c r="AE1711" i="1"/>
  <c r="AB1739" i="14"/>
  <c r="AC1739" i="14" s="1"/>
  <c r="AD1703" i="1" s="1"/>
  <c r="AE1703" i="1"/>
  <c r="AB1731" i="14"/>
  <c r="AC1731" i="14" s="1"/>
  <c r="AD1695" i="1" s="1"/>
  <c r="AE1695" i="1"/>
  <c r="AB1723" i="14"/>
  <c r="AC1723" i="14" s="1"/>
  <c r="AD1687" i="1" s="1"/>
  <c r="AE1687" i="1"/>
  <c r="AB1715" i="14"/>
  <c r="AC1715" i="14" s="1"/>
  <c r="AD1679" i="1" s="1"/>
  <c r="AE1679" i="1"/>
  <c r="AB1707" i="14"/>
  <c r="AC1707" i="14" s="1"/>
  <c r="AD1671" i="1" s="1"/>
  <c r="AE1671" i="1"/>
  <c r="AB1699" i="14"/>
  <c r="AC1699" i="14" s="1"/>
  <c r="AD1663" i="1" s="1"/>
  <c r="AE1663" i="1"/>
  <c r="AB1691" i="14"/>
  <c r="AC1691" i="14" s="1"/>
  <c r="AD1655" i="1" s="1"/>
  <c r="AE1655" i="1"/>
  <c r="AB1683" i="14"/>
  <c r="AC1683" i="14" s="1"/>
  <c r="AD1647" i="1" s="1"/>
  <c r="AE1647" i="1"/>
  <c r="AB1675" i="14"/>
  <c r="AC1675" i="14" s="1"/>
  <c r="AD1639" i="1" s="1"/>
  <c r="AE1639" i="1"/>
  <c r="AB1667" i="14"/>
  <c r="AC1667" i="14" s="1"/>
  <c r="AD1631" i="1" s="1"/>
  <c r="AE1631" i="1"/>
  <c r="AB1659" i="14"/>
  <c r="AC1659" i="14" s="1"/>
  <c r="AD1623" i="1" s="1"/>
  <c r="AE1623" i="1"/>
  <c r="AB1651" i="14"/>
  <c r="AC1651" i="14" s="1"/>
  <c r="AD1615" i="1" s="1"/>
  <c r="AE1615" i="1"/>
  <c r="AB1643" i="14"/>
  <c r="AC1643" i="14" s="1"/>
  <c r="AD1607" i="1" s="1"/>
  <c r="AE1607" i="1"/>
  <c r="AB1635" i="14"/>
  <c r="AC1635" i="14" s="1"/>
  <c r="AD1599" i="1" s="1"/>
  <c r="AE1599" i="1"/>
  <c r="AB1627" i="14"/>
  <c r="AC1627" i="14" s="1"/>
  <c r="AD1591" i="1" s="1"/>
  <c r="AE1591" i="1"/>
  <c r="AB1619" i="14"/>
  <c r="AC1619" i="14" s="1"/>
  <c r="AD1583" i="1" s="1"/>
  <c r="AE1583" i="1"/>
  <c r="AB1611" i="14"/>
  <c r="AC1611" i="14" s="1"/>
  <c r="AD1575" i="1" s="1"/>
  <c r="AE1575" i="1"/>
  <c r="AB1603" i="14"/>
  <c r="AC1603" i="14" s="1"/>
  <c r="AD1567" i="1" s="1"/>
  <c r="AE1567" i="1"/>
  <c r="AB1595" i="14"/>
  <c r="AC1595" i="14" s="1"/>
  <c r="AD1559" i="1" s="1"/>
  <c r="AE1559" i="1"/>
  <c r="AB1587" i="14"/>
  <c r="AC1587" i="14" s="1"/>
  <c r="AD1551" i="1" s="1"/>
  <c r="AE1551" i="1"/>
  <c r="AB1579" i="14"/>
  <c r="AC1579" i="14" s="1"/>
  <c r="AD1543" i="1" s="1"/>
  <c r="AE1543" i="1"/>
  <c r="AB1571" i="14"/>
  <c r="AC1571" i="14" s="1"/>
  <c r="AD1535" i="1" s="1"/>
  <c r="AE1535" i="1"/>
  <c r="AB1563" i="14"/>
  <c r="AC1563" i="14" s="1"/>
  <c r="AD1527" i="1" s="1"/>
  <c r="AE1527" i="1"/>
  <c r="AB1555" i="14"/>
  <c r="AC1555" i="14" s="1"/>
  <c r="AD1519" i="1" s="1"/>
  <c r="AE1519" i="1"/>
  <c r="AB1547" i="14"/>
  <c r="AC1547" i="14" s="1"/>
  <c r="AD1511" i="1" s="1"/>
  <c r="AE1511" i="1"/>
  <c r="AB1539" i="14"/>
  <c r="AC1539" i="14" s="1"/>
  <c r="AD1503" i="1" s="1"/>
  <c r="AE1503" i="1"/>
  <c r="AB1531" i="14"/>
  <c r="AC1531" i="14" s="1"/>
  <c r="AD1495" i="1" s="1"/>
  <c r="AE1495" i="1"/>
  <c r="AB1523" i="14"/>
  <c r="AC1523" i="14" s="1"/>
  <c r="AD1487" i="1" s="1"/>
  <c r="AE1487" i="1"/>
  <c r="AB1515" i="14"/>
  <c r="AC1515" i="14" s="1"/>
  <c r="AD1479" i="1" s="1"/>
  <c r="AE1479" i="1"/>
  <c r="AB1507" i="14"/>
  <c r="AC1507" i="14" s="1"/>
  <c r="AD1471" i="1" s="1"/>
  <c r="AE1471" i="1"/>
  <c r="AB1499" i="14"/>
  <c r="AC1499" i="14" s="1"/>
  <c r="AD1463" i="1" s="1"/>
  <c r="AE1463" i="1"/>
  <c r="AB1491" i="14"/>
  <c r="AC1491" i="14" s="1"/>
  <c r="AD1455" i="1" s="1"/>
  <c r="AE1455" i="1"/>
  <c r="AB1483" i="14"/>
  <c r="AC1483" i="14" s="1"/>
  <c r="AD1447" i="1" s="1"/>
  <c r="AE1447" i="1"/>
  <c r="AB1475" i="14"/>
  <c r="AC1475" i="14" s="1"/>
  <c r="AD1439" i="1" s="1"/>
  <c r="AE1439" i="1"/>
  <c r="AB1467" i="14"/>
  <c r="AC1467" i="14" s="1"/>
  <c r="AD1431" i="1" s="1"/>
  <c r="AE1431" i="1"/>
  <c r="AB1459" i="14"/>
  <c r="AC1459" i="14" s="1"/>
  <c r="AD1423" i="1" s="1"/>
  <c r="AE1423" i="1"/>
  <c r="AB1451" i="14"/>
  <c r="AC1451" i="14" s="1"/>
  <c r="AD1415" i="1" s="1"/>
  <c r="AE1415" i="1"/>
  <c r="AB1443" i="14"/>
  <c r="AC1443" i="14" s="1"/>
  <c r="AD1407" i="1" s="1"/>
  <c r="AE1407" i="1"/>
  <c r="AB1435" i="14"/>
  <c r="AC1435" i="14" s="1"/>
  <c r="AD1399" i="1" s="1"/>
  <c r="AE1399" i="1"/>
  <c r="AB1427" i="14"/>
  <c r="AC1427" i="14" s="1"/>
  <c r="AD1391" i="1" s="1"/>
  <c r="AE1391" i="1"/>
  <c r="AB1419" i="14"/>
  <c r="AC1419" i="14" s="1"/>
  <c r="AD1383" i="1" s="1"/>
  <c r="AE1383" i="1"/>
  <c r="AB1411" i="14"/>
  <c r="AC1411" i="14" s="1"/>
  <c r="AD1375" i="1" s="1"/>
  <c r="AE1375" i="1"/>
  <c r="AB1403" i="14"/>
  <c r="AC1403" i="14" s="1"/>
  <c r="AD1367" i="1" s="1"/>
  <c r="AE1367" i="1"/>
  <c r="AB1395" i="14"/>
  <c r="AC1395" i="14" s="1"/>
  <c r="AD1359" i="1" s="1"/>
  <c r="AE1359" i="1"/>
  <c r="AB1387" i="14"/>
  <c r="AC1387" i="14" s="1"/>
  <c r="AD1351" i="1" s="1"/>
  <c r="AE1351" i="1"/>
  <c r="AB1379" i="14"/>
  <c r="AC1379" i="14" s="1"/>
  <c r="AD1343" i="1" s="1"/>
  <c r="AE1343" i="1"/>
  <c r="AB1371" i="14"/>
  <c r="AC1371" i="14" s="1"/>
  <c r="AD1335" i="1" s="1"/>
  <c r="AE1335" i="1"/>
  <c r="AB1363" i="14"/>
  <c r="AC1363" i="14" s="1"/>
  <c r="AD1327" i="1" s="1"/>
  <c r="AE1327" i="1"/>
  <c r="AB1355" i="14"/>
  <c r="AC1355" i="14" s="1"/>
  <c r="AD1319" i="1" s="1"/>
  <c r="AE1319" i="1"/>
  <c r="AB1347" i="14"/>
  <c r="AC1347" i="14" s="1"/>
  <c r="AD1311" i="1" s="1"/>
  <c r="AE1311" i="1"/>
  <c r="AB1339" i="14"/>
  <c r="AC1339" i="14" s="1"/>
  <c r="AD1303" i="1" s="1"/>
  <c r="AE1303" i="1"/>
  <c r="AB1331" i="14"/>
  <c r="AC1331" i="14" s="1"/>
  <c r="AD1295" i="1" s="1"/>
  <c r="AE1295" i="1"/>
  <c r="AB1323" i="14"/>
  <c r="AC1323" i="14" s="1"/>
  <c r="AD1287" i="1" s="1"/>
  <c r="AE1287" i="1"/>
  <c r="AB1315" i="14"/>
  <c r="AC1315" i="14" s="1"/>
  <c r="AD1279" i="1" s="1"/>
  <c r="AE1279" i="1"/>
  <c r="AB1307" i="14"/>
  <c r="AC1307" i="14" s="1"/>
  <c r="AD1271" i="1" s="1"/>
  <c r="AE1271" i="1"/>
  <c r="AB1299" i="14"/>
  <c r="AC1299" i="14" s="1"/>
  <c r="AD1263" i="1" s="1"/>
  <c r="AE1263" i="1"/>
  <c r="AB1291" i="14"/>
  <c r="AC1291" i="14" s="1"/>
  <c r="AD1255" i="1" s="1"/>
  <c r="AE1255" i="1"/>
  <c r="AB1283" i="14"/>
  <c r="AC1283" i="14" s="1"/>
  <c r="AD1247" i="1" s="1"/>
  <c r="AE1247" i="1"/>
  <c r="AB1275" i="14"/>
  <c r="AC1275" i="14" s="1"/>
  <c r="AD1239" i="1" s="1"/>
  <c r="AE1239" i="1"/>
  <c r="AB1267" i="14"/>
  <c r="AC1267" i="14" s="1"/>
  <c r="AD1231" i="1" s="1"/>
  <c r="AE1231" i="1"/>
  <c r="AB1259" i="14"/>
  <c r="AC1259" i="14" s="1"/>
  <c r="AD1223" i="1" s="1"/>
  <c r="AE1223" i="1"/>
  <c r="AB1251" i="14"/>
  <c r="AC1251" i="14" s="1"/>
  <c r="AD1215" i="1" s="1"/>
  <c r="AE1215" i="1"/>
  <c r="AB1243" i="14"/>
  <c r="AC1243" i="14" s="1"/>
  <c r="AD1207" i="1" s="1"/>
  <c r="AE1207" i="1"/>
  <c r="AB1235" i="14"/>
  <c r="AC1235" i="14" s="1"/>
  <c r="AD1199" i="1" s="1"/>
  <c r="AE1199" i="1"/>
  <c r="AB1227" i="14"/>
  <c r="AC1227" i="14" s="1"/>
  <c r="AD1191" i="1" s="1"/>
  <c r="AE1191" i="1"/>
  <c r="AB1219" i="14"/>
  <c r="AC1219" i="14" s="1"/>
  <c r="AD1183" i="1" s="1"/>
  <c r="AE1183" i="1"/>
  <c r="AB1211" i="14"/>
  <c r="AC1211" i="14" s="1"/>
  <c r="AD1175" i="1" s="1"/>
  <c r="AE1175" i="1"/>
  <c r="AB1203" i="14"/>
  <c r="AC1203" i="14" s="1"/>
  <c r="AD1167" i="1" s="1"/>
  <c r="AE1167" i="1"/>
  <c r="AB1195" i="14"/>
  <c r="AC1195" i="14" s="1"/>
  <c r="AD1159" i="1" s="1"/>
  <c r="AE1159" i="1"/>
  <c r="AB1187" i="14"/>
  <c r="AC1187" i="14" s="1"/>
  <c r="AD1151" i="1" s="1"/>
  <c r="AE1151" i="1"/>
  <c r="AB1179" i="14"/>
  <c r="AC1179" i="14" s="1"/>
  <c r="AD1143" i="1" s="1"/>
  <c r="AE1143" i="1"/>
  <c r="AB1171" i="14"/>
  <c r="AC1171" i="14" s="1"/>
  <c r="AD1135" i="1" s="1"/>
  <c r="AE1135" i="1"/>
  <c r="AB1163" i="14"/>
  <c r="AC1163" i="14" s="1"/>
  <c r="AD1127" i="1" s="1"/>
  <c r="AE1127" i="1"/>
  <c r="AB1155" i="14"/>
  <c r="AC1155" i="14" s="1"/>
  <c r="AD1119" i="1" s="1"/>
  <c r="AE1119" i="1"/>
  <c r="AB1147" i="14"/>
  <c r="AC1147" i="14" s="1"/>
  <c r="AD1111" i="1" s="1"/>
  <c r="AE1111" i="1"/>
  <c r="AB1139" i="14"/>
  <c r="AC1139" i="14" s="1"/>
  <c r="AD1103" i="1" s="1"/>
  <c r="AE1103" i="1"/>
  <c r="AB1131" i="14"/>
  <c r="AC1131" i="14" s="1"/>
  <c r="AD1095" i="1" s="1"/>
  <c r="AE1095" i="1"/>
  <c r="AB1123" i="14"/>
  <c r="AC1123" i="14" s="1"/>
  <c r="AD1087" i="1" s="1"/>
  <c r="AE1087" i="1"/>
  <c r="AB1115" i="14"/>
  <c r="AC1115" i="14" s="1"/>
  <c r="AD1079" i="1" s="1"/>
  <c r="AE1079" i="1"/>
  <c r="AB1107" i="14"/>
  <c r="AC1107" i="14" s="1"/>
  <c r="AD1071" i="1" s="1"/>
  <c r="AE1071" i="1"/>
  <c r="AB1099" i="14"/>
  <c r="AC1099" i="14" s="1"/>
  <c r="AD1063" i="1" s="1"/>
  <c r="AE1063" i="1"/>
  <c r="AB1091" i="14"/>
  <c r="AC1091" i="14" s="1"/>
  <c r="AD1055" i="1" s="1"/>
  <c r="AE1055" i="1"/>
  <c r="AB1083" i="14"/>
  <c r="AC1083" i="14" s="1"/>
  <c r="AD1047" i="1" s="1"/>
  <c r="AE1047" i="1"/>
  <c r="AB1075" i="14"/>
  <c r="AC1075" i="14" s="1"/>
  <c r="AD1039" i="1" s="1"/>
  <c r="AE1039" i="1"/>
  <c r="AB1067" i="14"/>
  <c r="AC1067" i="14" s="1"/>
  <c r="AD1031" i="1" s="1"/>
  <c r="AE1031" i="1"/>
  <c r="AB1059" i="14"/>
  <c r="AC1059" i="14" s="1"/>
  <c r="AD1023" i="1" s="1"/>
  <c r="AE1023" i="1"/>
  <c r="AB1051" i="14"/>
  <c r="AC1051" i="14" s="1"/>
  <c r="AD1015" i="1" s="1"/>
  <c r="AE1015" i="1"/>
  <c r="AB1043" i="14"/>
  <c r="AC1043" i="14" s="1"/>
  <c r="AD1007" i="1" s="1"/>
  <c r="AE1007" i="1"/>
  <c r="AB1035" i="14"/>
  <c r="AC1035" i="14" s="1"/>
  <c r="AD999" i="1" s="1"/>
  <c r="AE999" i="1"/>
  <c r="AB1027" i="14"/>
  <c r="AC1027" i="14" s="1"/>
  <c r="AD991" i="1" s="1"/>
  <c r="AE991" i="1"/>
  <c r="AB1019" i="14"/>
  <c r="AC1019" i="14" s="1"/>
  <c r="AD983" i="1" s="1"/>
  <c r="AE983" i="1"/>
  <c r="AB1011" i="14"/>
  <c r="AC1011" i="14" s="1"/>
  <c r="AD975" i="1" s="1"/>
  <c r="AE975" i="1"/>
  <c r="AB1003" i="14"/>
  <c r="AC1003" i="14" s="1"/>
  <c r="AD967" i="1" s="1"/>
  <c r="AE967" i="1"/>
  <c r="AB995" i="14"/>
  <c r="AC995" i="14" s="1"/>
  <c r="AD959" i="1" s="1"/>
  <c r="AE959" i="1"/>
  <c r="AB987" i="14"/>
  <c r="AC987" i="14" s="1"/>
  <c r="AD951" i="1" s="1"/>
  <c r="AE951" i="1"/>
  <c r="AB979" i="14"/>
  <c r="AC979" i="14" s="1"/>
  <c r="AD943" i="1" s="1"/>
  <c r="AE943" i="1"/>
  <c r="AB971" i="14"/>
  <c r="AC971" i="14" s="1"/>
  <c r="AD935" i="1" s="1"/>
  <c r="AE935" i="1"/>
  <c r="AB963" i="14"/>
  <c r="AC963" i="14" s="1"/>
  <c r="AD927" i="1" s="1"/>
  <c r="AE927" i="1"/>
  <c r="AB955" i="14"/>
  <c r="AC955" i="14" s="1"/>
  <c r="AD919" i="1" s="1"/>
  <c r="AE919" i="1"/>
  <c r="AB947" i="14"/>
  <c r="AC947" i="14" s="1"/>
  <c r="AD911" i="1" s="1"/>
  <c r="AE911" i="1"/>
  <c r="AB939" i="14"/>
  <c r="AC939" i="14" s="1"/>
  <c r="AD903" i="1" s="1"/>
  <c r="AE903" i="1"/>
  <c r="AB931" i="14"/>
  <c r="AC931" i="14" s="1"/>
  <c r="AD895" i="1" s="1"/>
  <c r="AE895" i="1"/>
  <c r="AB923" i="14"/>
  <c r="AC923" i="14" s="1"/>
  <c r="AD887" i="1" s="1"/>
  <c r="AE887" i="1"/>
  <c r="AB915" i="14"/>
  <c r="AC915" i="14" s="1"/>
  <c r="AD879" i="1" s="1"/>
  <c r="AE879" i="1"/>
  <c r="AB907" i="14"/>
  <c r="AC907" i="14" s="1"/>
  <c r="AD871" i="1" s="1"/>
  <c r="AE871" i="1"/>
  <c r="AB899" i="14"/>
  <c r="AC899" i="14" s="1"/>
  <c r="AD863" i="1" s="1"/>
  <c r="AE863" i="1"/>
  <c r="AB891" i="14"/>
  <c r="AC891" i="14" s="1"/>
  <c r="AD855" i="1" s="1"/>
  <c r="AE855" i="1"/>
  <c r="AB883" i="14"/>
  <c r="AC883" i="14" s="1"/>
  <c r="AD847" i="1" s="1"/>
  <c r="AE847" i="1"/>
  <c r="AB875" i="14"/>
  <c r="AC875" i="14" s="1"/>
  <c r="AD839" i="1" s="1"/>
  <c r="AE839" i="1"/>
  <c r="AB867" i="14"/>
  <c r="AC867" i="14" s="1"/>
  <c r="AD831" i="1" s="1"/>
  <c r="AE831" i="1"/>
  <c r="AB859" i="14"/>
  <c r="AC859" i="14" s="1"/>
  <c r="AD823" i="1" s="1"/>
  <c r="AE823" i="1"/>
  <c r="AB851" i="14"/>
  <c r="AC851" i="14" s="1"/>
  <c r="AD815" i="1" s="1"/>
  <c r="AE815" i="1"/>
  <c r="AB843" i="14"/>
  <c r="AC843" i="14" s="1"/>
  <c r="AD807" i="1" s="1"/>
  <c r="AE807" i="1"/>
  <c r="AB835" i="14"/>
  <c r="AC835" i="14" s="1"/>
  <c r="AD799" i="1" s="1"/>
  <c r="AE799" i="1"/>
  <c r="AB827" i="14"/>
  <c r="AC827" i="14" s="1"/>
  <c r="AD791" i="1" s="1"/>
  <c r="AE791" i="1"/>
  <c r="AB819" i="14"/>
  <c r="AC819" i="14" s="1"/>
  <c r="AD783" i="1" s="1"/>
  <c r="AE783" i="1"/>
  <c r="AB811" i="14"/>
  <c r="AC811" i="14" s="1"/>
  <c r="AD775" i="1" s="1"/>
  <c r="AE775" i="1"/>
  <c r="AB803" i="14"/>
  <c r="AC803" i="14" s="1"/>
  <c r="AD767" i="1" s="1"/>
  <c r="AE767" i="1"/>
  <c r="AB795" i="14"/>
  <c r="AC795" i="14" s="1"/>
  <c r="AD759" i="1" s="1"/>
  <c r="AE759" i="1"/>
  <c r="AB787" i="14"/>
  <c r="AC787" i="14" s="1"/>
  <c r="AD751" i="1" s="1"/>
  <c r="AE751" i="1"/>
  <c r="AB779" i="14"/>
  <c r="AC779" i="14" s="1"/>
  <c r="AD743" i="1" s="1"/>
  <c r="AE743" i="1"/>
  <c r="AB771" i="14"/>
  <c r="AC771" i="14" s="1"/>
  <c r="AD735" i="1" s="1"/>
  <c r="AE735" i="1"/>
  <c r="AB763" i="14"/>
  <c r="AC763" i="14" s="1"/>
  <c r="AD727" i="1" s="1"/>
  <c r="AE727" i="1"/>
  <c r="AB755" i="14"/>
  <c r="AC755" i="14" s="1"/>
  <c r="AD719" i="1" s="1"/>
  <c r="AE719" i="1"/>
  <c r="AB747" i="14"/>
  <c r="AC747" i="14" s="1"/>
  <c r="AD711" i="1" s="1"/>
  <c r="AE711" i="1"/>
  <c r="AB739" i="14"/>
  <c r="AC739" i="14" s="1"/>
  <c r="AD703" i="1" s="1"/>
  <c r="AE703" i="1"/>
  <c r="AB731" i="14"/>
  <c r="AC731" i="14" s="1"/>
  <c r="AD695" i="1" s="1"/>
  <c r="AE695" i="1"/>
  <c r="AB723" i="14"/>
  <c r="AC723" i="14" s="1"/>
  <c r="AD687" i="1" s="1"/>
  <c r="AE687" i="1"/>
  <c r="AB715" i="14"/>
  <c r="AC715" i="14" s="1"/>
  <c r="AD679" i="1" s="1"/>
  <c r="AE679" i="1"/>
  <c r="AB707" i="14"/>
  <c r="AC707" i="14" s="1"/>
  <c r="AD671" i="1" s="1"/>
  <c r="AE671" i="1"/>
  <c r="AB699" i="14"/>
  <c r="AC699" i="14" s="1"/>
  <c r="AD663" i="1" s="1"/>
  <c r="AE663" i="1"/>
  <c r="AB691" i="14"/>
  <c r="AC691" i="14" s="1"/>
  <c r="AD655" i="1" s="1"/>
  <c r="AE655" i="1"/>
  <c r="AB683" i="14"/>
  <c r="AC683" i="14" s="1"/>
  <c r="AD647" i="1" s="1"/>
  <c r="AE647" i="1"/>
  <c r="AB675" i="14"/>
  <c r="AC675" i="14" s="1"/>
  <c r="AD639" i="1" s="1"/>
  <c r="AE639" i="1"/>
  <c r="AB667" i="14"/>
  <c r="AC667" i="14" s="1"/>
  <c r="AD631" i="1" s="1"/>
  <c r="AE631" i="1"/>
  <c r="AB659" i="14"/>
  <c r="AC659" i="14" s="1"/>
  <c r="AD623" i="1" s="1"/>
  <c r="AE623" i="1"/>
  <c r="AB651" i="14"/>
  <c r="AC651" i="14" s="1"/>
  <c r="AD615" i="1" s="1"/>
  <c r="AE615" i="1"/>
  <c r="AB643" i="14"/>
  <c r="AC643" i="14" s="1"/>
  <c r="AD607" i="1" s="1"/>
  <c r="AE607" i="1"/>
  <c r="AB635" i="14"/>
  <c r="AC635" i="14" s="1"/>
  <c r="AD599" i="1" s="1"/>
  <c r="AE599" i="1"/>
  <c r="AB627" i="14"/>
  <c r="AC627" i="14" s="1"/>
  <c r="AD591" i="1" s="1"/>
  <c r="AE591" i="1"/>
  <c r="AB619" i="14"/>
  <c r="AC619" i="14" s="1"/>
  <c r="AD583" i="1" s="1"/>
  <c r="AE583" i="1"/>
  <c r="AB611" i="14"/>
  <c r="AC611" i="14" s="1"/>
  <c r="AD575" i="1" s="1"/>
  <c r="AE575" i="1"/>
  <c r="AB603" i="14"/>
  <c r="AC603" i="14" s="1"/>
  <c r="AD567" i="1" s="1"/>
  <c r="AE567" i="1"/>
  <c r="AB595" i="14"/>
  <c r="AC595" i="14" s="1"/>
  <c r="AD559" i="1" s="1"/>
  <c r="AE559" i="1"/>
  <c r="AB587" i="14"/>
  <c r="AC587" i="14" s="1"/>
  <c r="AD551" i="1" s="1"/>
  <c r="AE551" i="1"/>
  <c r="AB579" i="14"/>
  <c r="AC579" i="14" s="1"/>
  <c r="AD543" i="1" s="1"/>
  <c r="AE543" i="1"/>
  <c r="AB571" i="14"/>
  <c r="AC571" i="14" s="1"/>
  <c r="AD535" i="1" s="1"/>
  <c r="AE535" i="1"/>
  <c r="AB563" i="14"/>
  <c r="AC563" i="14" s="1"/>
  <c r="AD527" i="1" s="1"/>
  <c r="AE527" i="1"/>
  <c r="AB555" i="14"/>
  <c r="AC555" i="14" s="1"/>
  <c r="AD519" i="1" s="1"/>
  <c r="AE519" i="1"/>
  <c r="AB547" i="14"/>
  <c r="AC547" i="14" s="1"/>
  <c r="AD516" i="1" s="1"/>
  <c r="AE516" i="1"/>
  <c r="AB539" i="14"/>
  <c r="AC539" i="14" s="1"/>
  <c r="AD508" i="1" s="1"/>
  <c r="AE508" i="1"/>
  <c r="AB531" i="14"/>
  <c r="AC531" i="14" s="1"/>
  <c r="AD500" i="1" s="1"/>
  <c r="AE500" i="1"/>
  <c r="AB523" i="14"/>
  <c r="AC523" i="14" s="1"/>
  <c r="AD492" i="1" s="1"/>
  <c r="AE492" i="1"/>
  <c r="AB515" i="14"/>
  <c r="AC515" i="14" s="1"/>
  <c r="AD484" i="1" s="1"/>
  <c r="AE484" i="1"/>
  <c r="AB507" i="14"/>
  <c r="AC507" i="14" s="1"/>
  <c r="AD476" i="1" s="1"/>
  <c r="AE476" i="1"/>
  <c r="AB499" i="14"/>
  <c r="AC499" i="14" s="1"/>
  <c r="AD468" i="1" s="1"/>
  <c r="AE468" i="1"/>
  <c r="AB491" i="14"/>
  <c r="AC491" i="14" s="1"/>
  <c r="AD460" i="1" s="1"/>
  <c r="AE460" i="1"/>
  <c r="AB483" i="14"/>
  <c r="AC483" i="14" s="1"/>
  <c r="AD452" i="1" s="1"/>
  <c r="AE452" i="1"/>
  <c r="AB475" i="14"/>
  <c r="AC475" i="14" s="1"/>
  <c r="AD444" i="1" s="1"/>
  <c r="AE444" i="1"/>
  <c r="AB467" i="14"/>
  <c r="AC467" i="14" s="1"/>
  <c r="AD436" i="1" s="1"/>
  <c r="AE436" i="1"/>
  <c r="AB459" i="14"/>
  <c r="AC459" i="14" s="1"/>
  <c r="AD428" i="1" s="1"/>
  <c r="AE428" i="1"/>
  <c r="AB451" i="14"/>
  <c r="AC451" i="14" s="1"/>
  <c r="AD420" i="1" s="1"/>
  <c r="AE420" i="1"/>
  <c r="AB443" i="14"/>
  <c r="AC443" i="14" s="1"/>
  <c r="AD412" i="1" s="1"/>
  <c r="AE412" i="1"/>
  <c r="AB435" i="14"/>
  <c r="AC435" i="14" s="1"/>
  <c r="AD404" i="1" s="1"/>
  <c r="AE404" i="1"/>
  <c r="AB427" i="14"/>
  <c r="AC427" i="14" s="1"/>
  <c r="AD396" i="1" s="1"/>
  <c r="AE396" i="1"/>
  <c r="AB419" i="14"/>
  <c r="AC419" i="14" s="1"/>
  <c r="AD388" i="1" s="1"/>
  <c r="AE388" i="1"/>
  <c r="AB411" i="14"/>
  <c r="AC411" i="14" s="1"/>
  <c r="AD380" i="1" s="1"/>
  <c r="AE380" i="1"/>
  <c r="AB403" i="14"/>
  <c r="AC403" i="14" s="1"/>
  <c r="AD372" i="1" s="1"/>
  <c r="AE372" i="1"/>
  <c r="AB395" i="14"/>
  <c r="AC395" i="14" s="1"/>
  <c r="AD364" i="1" s="1"/>
  <c r="AE364" i="1"/>
  <c r="AB387" i="14"/>
  <c r="AC387" i="14" s="1"/>
  <c r="AD356" i="1" s="1"/>
  <c r="AE356" i="1"/>
  <c r="AB379" i="14"/>
  <c r="AC379" i="14" s="1"/>
  <c r="AD348" i="1" s="1"/>
  <c r="AE348" i="1"/>
  <c r="AB371" i="14"/>
  <c r="AC371" i="14" s="1"/>
  <c r="AD340" i="1" s="1"/>
  <c r="AE340" i="1"/>
  <c r="AB363" i="14"/>
  <c r="AC363" i="14" s="1"/>
  <c r="AD332" i="1" s="1"/>
  <c r="AE332" i="1"/>
  <c r="AB355" i="14"/>
  <c r="AC355" i="14" s="1"/>
  <c r="AD324" i="1" s="1"/>
  <c r="AE324" i="1"/>
  <c r="AB347" i="14"/>
  <c r="AC347" i="14" s="1"/>
  <c r="AD316" i="1" s="1"/>
  <c r="AE316" i="1"/>
  <c r="AB339" i="14"/>
  <c r="AC339" i="14" s="1"/>
  <c r="AD308" i="1" s="1"/>
  <c r="AE308" i="1"/>
  <c r="AB331" i="14"/>
  <c r="AC331" i="14" s="1"/>
  <c r="AD300" i="1" s="1"/>
  <c r="AE300" i="1"/>
  <c r="AB323" i="14"/>
  <c r="AC323" i="14" s="1"/>
  <c r="AD292" i="1" s="1"/>
  <c r="AB315" i="14"/>
  <c r="AC315" i="14" s="1"/>
  <c r="AD284" i="1" s="1"/>
  <c r="AE284" i="1"/>
  <c r="AB307" i="14"/>
  <c r="AC307" i="14" s="1"/>
  <c r="AD276" i="1" s="1"/>
  <c r="AE276" i="1"/>
  <c r="AB299" i="14"/>
  <c r="AC299" i="14" s="1"/>
  <c r="AD268" i="1" s="1"/>
  <c r="AE268" i="1"/>
  <c r="AB291" i="14"/>
  <c r="AC291" i="14" s="1"/>
  <c r="AD260" i="1" s="1"/>
  <c r="AE260" i="1"/>
  <c r="AB283" i="14"/>
  <c r="AC283" i="14" s="1"/>
  <c r="AD252" i="1" s="1"/>
  <c r="AE252" i="1"/>
  <c r="AB275" i="14"/>
  <c r="AC275" i="14" s="1"/>
  <c r="AD244" i="1" s="1"/>
  <c r="AE244" i="1"/>
  <c r="AB267" i="14"/>
  <c r="AC267" i="14" s="1"/>
  <c r="AD236" i="1" s="1"/>
  <c r="AE236" i="1"/>
  <c r="AB259" i="14"/>
  <c r="AC259" i="14" s="1"/>
  <c r="AD228" i="1" s="1"/>
  <c r="AE228" i="1"/>
  <c r="AB251" i="14"/>
  <c r="AC251" i="14" s="1"/>
  <c r="AD220" i="1" s="1"/>
  <c r="AE220" i="1"/>
  <c r="AB243" i="14"/>
  <c r="AC243" i="14" s="1"/>
  <c r="AD212" i="1" s="1"/>
  <c r="AE212" i="1"/>
  <c r="AB235" i="14"/>
  <c r="AC235" i="14" s="1"/>
  <c r="AD204" i="1" s="1"/>
  <c r="AE204" i="1"/>
  <c r="AB227" i="14"/>
  <c r="AC227" i="14" s="1"/>
  <c r="AD196" i="1" s="1"/>
  <c r="AE196" i="1"/>
  <c r="AB219" i="14"/>
  <c r="AC219" i="14" s="1"/>
  <c r="AD188" i="1" s="1"/>
  <c r="AE188" i="1"/>
  <c r="AB211" i="14"/>
  <c r="AC211" i="14" s="1"/>
  <c r="AD180" i="1" s="1"/>
  <c r="AE180" i="1"/>
  <c r="AB203" i="14"/>
  <c r="AC203" i="14" s="1"/>
  <c r="AD172" i="1" s="1"/>
  <c r="AE172" i="1"/>
  <c r="AB195" i="14"/>
  <c r="AC195" i="14" s="1"/>
  <c r="AD164" i="1" s="1"/>
  <c r="AE164" i="1"/>
  <c r="AB187" i="14"/>
  <c r="AC187" i="14" s="1"/>
  <c r="AD156" i="1" s="1"/>
  <c r="AE156" i="1"/>
  <c r="AB2418" i="14"/>
  <c r="AC2418" i="14" s="1"/>
  <c r="AD2381" i="1" s="1"/>
  <c r="AE2381" i="1"/>
  <c r="AB2410" i="14"/>
  <c r="AC2410" i="14" s="1"/>
  <c r="AD2374" i="1" s="1"/>
  <c r="AE2374" i="1"/>
  <c r="AB2402" i="14"/>
  <c r="AC2402" i="14" s="1"/>
  <c r="AD2366" i="1" s="1"/>
  <c r="AE2366" i="1"/>
  <c r="AB2394" i="14"/>
  <c r="AC2394" i="14" s="1"/>
  <c r="AD2358" i="1" s="1"/>
  <c r="AE2358" i="1"/>
  <c r="AB2386" i="14"/>
  <c r="AC2386" i="14" s="1"/>
  <c r="AD2350" i="1" s="1"/>
  <c r="AE2350" i="1"/>
  <c r="AB2378" i="14"/>
  <c r="AC2378" i="14" s="1"/>
  <c r="AD2342" i="1" s="1"/>
  <c r="AE2342" i="1"/>
  <c r="AB2370" i="14"/>
  <c r="AC2370" i="14" s="1"/>
  <c r="AD2334" i="1" s="1"/>
  <c r="AE2334" i="1"/>
  <c r="AB2362" i="14"/>
  <c r="AC2362" i="14" s="1"/>
  <c r="AD2326" i="1" s="1"/>
  <c r="AE2326" i="1"/>
  <c r="AB2354" i="14"/>
  <c r="AC2354" i="14" s="1"/>
  <c r="AD2318" i="1" s="1"/>
  <c r="AE2318" i="1"/>
  <c r="AB2346" i="14"/>
  <c r="AC2346" i="14" s="1"/>
  <c r="AD2310" i="1" s="1"/>
  <c r="AE2310" i="1"/>
  <c r="AB2338" i="14"/>
  <c r="AC2338" i="14" s="1"/>
  <c r="AD2302" i="1" s="1"/>
  <c r="AE2302" i="1"/>
  <c r="AB2330" i="14"/>
  <c r="AC2330" i="14" s="1"/>
  <c r="AD2294" i="1" s="1"/>
  <c r="AE2294" i="1"/>
  <c r="AB2322" i="14"/>
  <c r="AC2322" i="14" s="1"/>
  <c r="AD2286" i="1" s="1"/>
  <c r="AE2286" i="1"/>
  <c r="AB2314" i="14"/>
  <c r="AC2314" i="14" s="1"/>
  <c r="AD2278" i="1" s="1"/>
  <c r="AE2278" i="1"/>
  <c r="AB2306" i="14"/>
  <c r="AC2306" i="14" s="1"/>
  <c r="AD2270" i="1" s="1"/>
  <c r="AE2270" i="1"/>
  <c r="AB2298" i="14"/>
  <c r="AC2298" i="14" s="1"/>
  <c r="AD2262" i="1" s="1"/>
  <c r="AE2262" i="1"/>
  <c r="AB2290" i="14"/>
  <c r="AC2290" i="14" s="1"/>
  <c r="AD2254" i="1" s="1"/>
  <c r="AE2254" i="1"/>
  <c r="AB2282" i="14"/>
  <c r="AC2282" i="14" s="1"/>
  <c r="AD2246" i="1" s="1"/>
  <c r="AE2246" i="1"/>
  <c r="AB2274" i="14"/>
  <c r="AC2274" i="14" s="1"/>
  <c r="AD2238" i="1" s="1"/>
  <c r="AE2238" i="1"/>
  <c r="AB2266" i="14"/>
  <c r="AC2266" i="14" s="1"/>
  <c r="AD2230" i="1" s="1"/>
  <c r="AE2230" i="1"/>
  <c r="AB2258" i="14"/>
  <c r="AC2258" i="14" s="1"/>
  <c r="AD2222" i="1" s="1"/>
  <c r="AE2222" i="1"/>
  <c r="AB2250" i="14"/>
  <c r="AC2250" i="14" s="1"/>
  <c r="AD2214" i="1" s="1"/>
  <c r="AE2214" i="1"/>
  <c r="AB2242" i="14"/>
  <c r="AC2242" i="14" s="1"/>
  <c r="AD2206" i="1" s="1"/>
  <c r="AE2206" i="1"/>
  <c r="AB2234" i="14"/>
  <c r="AC2234" i="14" s="1"/>
  <c r="AD2198" i="1" s="1"/>
  <c r="AE2198" i="1"/>
  <c r="AB2226" i="14"/>
  <c r="AC2226" i="14" s="1"/>
  <c r="AD2190" i="1" s="1"/>
  <c r="AE2190" i="1"/>
  <c r="AB2218" i="14"/>
  <c r="AC2218" i="14" s="1"/>
  <c r="AD2182" i="1" s="1"/>
  <c r="AE2182" i="1"/>
  <c r="AB2210" i="14"/>
  <c r="AC2210" i="14" s="1"/>
  <c r="AD2174" i="1" s="1"/>
  <c r="AE2174" i="1"/>
  <c r="AB2202" i="14"/>
  <c r="AC2202" i="14" s="1"/>
  <c r="AD2166" i="1" s="1"/>
  <c r="AE2166" i="1"/>
  <c r="AB2194" i="14"/>
  <c r="AC2194" i="14" s="1"/>
  <c r="AD2158" i="1" s="1"/>
  <c r="AE2158" i="1"/>
  <c r="AB2186" i="14"/>
  <c r="AC2186" i="14" s="1"/>
  <c r="AD2150" i="1" s="1"/>
  <c r="AE2150" i="1"/>
  <c r="AB2178" i="14"/>
  <c r="AC2178" i="14" s="1"/>
  <c r="AD2142" i="1" s="1"/>
  <c r="AE2142" i="1"/>
  <c r="AB2170" i="14"/>
  <c r="AC2170" i="14" s="1"/>
  <c r="AD2134" i="1" s="1"/>
  <c r="AE2134" i="1"/>
  <c r="AB2162" i="14"/>
  <c r="AC2162" i="14" s="1"/>
  <c r="AD2126" i="1" s="1"/>
  <c r="AE2126" i="1"/>
  <c r="AB2154" i="14"/>
  <c r="AC2154" i="14" s="1"/>
  <c r="AD2118" i="1" s="1"/>
  <c r="AE2118" i="1"/>
  <c r="AB2146" i="14"/>
  <c r="AC2146" i="14" s="1"/>
  <c r="AD2110" i="1" s="1"/>
  <c r="AE2110" i="1"/>
  <c r="AB2138" i="14"/>
  <c r="AC2138" i="14" s="1"/>
  <c r="AD2102" i="1" s="1"/>
  <c r="AE2102" i="1"/>
  <c r="AB2130" i="14"/>
  <c r="AC2130" i="14" s="1"/>
  <c r="AD2094" i="1" s="1"/>
  <c r="AE2094" i="1"/>
  <c r="AB2122" i="14"/>
  <c r="AC2122" i="14" s="1"/>
  <c r="AD2086" i="1" s="1"/>
  <c r="AE2086" i="1"/>
  <c r="AB2114" i="14"/>
  <c r="AC2114" i="14" s="1"/>
  <c r="AD2078" i="1" s="1"/>
  <c r="AE2078" i="1"/>
  <c r="AB2106" i="14"/>
  <c r="AC2106" i="14" s="1"/>
  <c r="AD2070" i="1" s="1"/>
  <c r="AE2070" i="1"/>
  <c r="AB2098" i="14"/>
  <c r="AC2098" i="14" s="1"/>
  <c r="AD2062" i="1" s="1"/>
  <c r="AE2062" i="1"/>
  <c r="AB2090" i="14"/>
  <c r="AC2090" i="14" s="1"/>
  <c r="AD2054" i="1" s="1"/>
  <c r="AE2054" i="1"/>
  <c r="AB2082" i="14"/>
  <c r="AC2082" i="14" s="1"/>
  <c r="AD2046" i="1" s="1"/>
  <c r="AE2046" i="1"/>
  <c r="AB2074" i="14"/>
  <c r="AC2074" i="14" s="1"/>
  <c r="AD2038" i="1" s="1"/>
  <c r="AE2038" i="1"/>
  <c r="AB2066" i="14"/>
  <c r="AC2066" i="14" s="1"/>
  <c r="AD2030" i="1" s="1"/>
  <c r="AE2030" i="1"/>
  <c r="AB2058" i="14"/>
  <c r="AC2058" i="14" s="1"/>
  <c r="AD2022" i="1" s="1"/>
  <c r="AE2022" i="1"/>
  <c r="AB2050" i="14"/>
  <c r="AC2050" i="14" s="1"/>
  <c r="AD2014" i="1" s="1"/>
  <c r="AE2014" i="1"/>
  <c r="AB2042" i="14"/>
  <c r="AC2042" i="14" s="1"/>
  <c r="AD2006" i="1" s="1"/>
  <c r="AE2006" i="1"/>
  <c r="AB2034" i="14"/>
  <c r="AC2034" i="14" s="1"/>
  <c r="AD1998" i="1" s="1"/>
  <c r="AE1998" i="1"/>
  <c r="AB2026" i="14"/>
  <c r="AC2026" i="14" s="1"/>
  <c r="AD1990" i="1" s="1"/>
  <c r="AE1990" i="1"/>
  <c r="AB2018" i="14"/>
  <c r="AC2018" i="14" s="1"/>
  <c r="AD1982" i="1" s="1"/>
  <c r="AE1982" i="1"/>
  <c r="AB2010" i="14"/>
  <c r="AC2010" i="14" s="1"/>
  <c r="AD1974" i="1" s="1"/>
  <c r="AE1974" i="1"/>
  <c r="AB2002" i="14"/>
  <c r="AC2002" i="14" s="1"/>
  <c r="AD1966" i="1" s="1"/>
  <c r="AE1966" i="1"/>
  <c r="AB1994" i="14"/>
  <c r="AC1994" i="14" s="1"/>
  <c r="AD1958" i="1" s="1"/>
  <c r="AE1958" i="1"/>
  <c r="AB1986" i="14"/>
  <c r="AC1986" i="14" s="1"/>
  <c r="AD1950" i="1" s="1"/>
  <c r="AE1950" i="1"/>
  <c r="AB1978" i="14"/>
  <c r="AC1978" i="14" s="1"/>
  <c r="AD1942" i="1" s="1"/>
  <c r="AE1942" i="1"/>
  <c r="AB1970" i="14"/>
  <c r="AC1970" i="14" s="1"/>
  <c r="AD1934" i="1" s="1"/>
  <c r="AE1934" i="1"/>
  <c r="AB1962" i="14"/>
  <c r="AC1962" i="14" s="1"/>
  <c r="AD1926" i="1" s="1"/>
  <c r="AE1926" i="1"/>
  <c r="AB1954" i="14"/>
  <c r="AC1954" i="14" s="1"/>
  <c r="AD1918" i="1" s="1"/>
  <c r="AE1918" i="1"/>
  <c r="AB1946" i="14"/>
  <c r="AC1946" i="14" s="1"/>
  <c r="AD1910" i="1" s="1"/>
  <c r="AE1910" i="1"/>
  <c r="AB1938" i="14"/>
  <c r="AC1938" i="14" s="1"/>
  <c r="AD1902" i="1" s="1"/>
  <c r="AE1902" i="1"/>
  <c r="AB1930" i="14"/>
  <c r="AC1930" i="14" s="1"/>
  <c r="AD1894" i="1" s="1"/>
  <c r="AE1894" i="1"/>
  <c r="AB1922" i="14"/>
  <c r="AC1922" i="14" s="1"/>
  <c r="AD1886" i="1" s="1"/>
  <c r="AE1886" i="1"/>
  <c r="AB1914" i="14"/>
  <c r="AC1914" i="14" s="1"/>
  <c r="AD1878" i="1" s="1"/>
  <c r="AE1878" i="1"/>
  <c r="AB1906" i="14"/>
  <c r="AC1906" i="14" s="1"/>
  <c r="AD1870" i="1" s="1"/>
  <c r="AE1870" i="1"/>
  <c r="AB1898" i="14"/>
  <c r="AC1898" i="14" s="1"/>
  <c r="AD1862" i="1" s="1"/>
  <c r="AE1862" i="1"/>
  <c r="AB1890" i="14"/>
  <c r="AC1890" i="14" s="1"/>
  <c r="AD1854" i="1" s="1"/>
  <c r="AE1854" i="1"/>
  <c r="AB1882" i="14"/>
  <c r="AC1882" i="14" s="1"/>
  <c r="AD1846" i="1" s="1"/>
  <c r="AE1846" i="1"/>
  <c r="AB1874" i="14"/>
  <c r="AC1874" i="14" s="1"/>
  <c r="AD1838" i="1" s="1"/>
  <c r="AE1838" i="1"/>
  <c r="AB1866" i="14"/>
  <c r="AC1866" i="14" s="1"/>
  <c r="AD1830" i="1" s="1"/>
  <c r="AE1830" i="1"/>
  <c r="AB1858" i="14"/>
  <c r="AC1858" i="14" s="1"/>
  <c r="AD1822" i="1" s="1"/>
  <c r="AE1822" i="1"/>
  <c r="AB1850" i="14"/>
  <c r="AC1850" i="14" s="1"/>
  <c r="AD1814" i="1" s="1"/>
  <c r="AE1814" i="1"/>
  <c r="AB1842" i="14"/>
  <c r="AC1842" i="14" s="1"/>
  <c r="AD1806" i="1" s="1"/>
  <c r="AE1806" i="1"/>
  <c r="AB1834" i="14"/>
  <c r="AC1834" i="14" s="1"/>
  <c r="AD1798" i="1" s="1"/>
  <c r="AE1798" i="1"/>
  <c r="AB1826" i="14"/>
  <c r="AC1826" i="14" s="1"/>
  <c r="AD1790" i="1" s="1"/>
  <c r="AE1790" i="1"/>
  <c r="AB1818" i="14"/>
  <c r="AC1818" i="14" s="1"/>
  <c r="AD1782" i="1" s="1"/>
  <c r="AE1782" i="1"/>
  <c r="AB1810" i="14"/>
  <c r="AC1810" i="14" s="1"/>
  <c r="AD1774" i="1" s="1"/>
  <c r="AE1774" i="1"/>
  <c r="AB1802" i="14"/>
  <c r="AC1802" i="14" s="1"/>
  <c r="AD1766" i="1" s="1"/>
  <c r="AE1766" i="1"/>
  <c r="AB1794" i="14"/>
  <c r="AC1794" i="14" s="1"/>
  <c r="AD1758" i="1" s="1"/>
  <c r="AE1758" i="1"/>
  <c r="AB1786" i="14"/>
  <c r="AC1786" i="14" s="1"/>
  <c r="AD1750" i="1" s="1"/>
  <c r="AE1750" i="1"/>
  <c r="AB1778" i="14"/>
  <c r="AC1778" i="14" s="1"/>
  <c r="AD1742" i="1" s="1"/>
  <c r="AE1742" i="1"/>
  <c r="AB1770" i="14"/>
  <c r="AC1770" i="14" s="1"/>
  <c r="AD1734" i="1" s="1"/>
  <c r="AE1734" i="1"/>
  <c r="AB1762" i="14"/>
  <c r="AC1762" i="14" s="1"/>
  <c r="AD1726" i="1" s="1"/>
  <c r="AE1726" i="1"/>
  <c r="AB1754" i="14"/>
  <c r="AC1754" i="14" s="1"/>
  <c r="AD1718" i="1" s="1"/>
  <c r="AE1718" i="1"/>
  <c r="AB1746" i="14"/>
  <c r="AC1746" i="14" s="1"/>
  <c r="AD1710" i="1" s="1"/>
  <c r="AE1710" i="1"/>
  <c r="AB1738" i="14"/>
  <c r="AC1738" i="14" s="1"/>
  <c r="AD1702" i="1" s="1"/>
  <c r="AE1702" i="1"/>
  <c r="AB1730" i="14"/>
  <c r="AC1730" i="14" s="1"/>
  <c r="AD1694" i="1" s="1"/>
  <c r="AE1694" i="1"/>
  <c r="AB1722" i="14"/>
  <c r="AC1722" i="14" s="1"/>
  <c r="AD1686" i="1" s="1"/>
  <c r="AE1686" i="1"/>
  <c r="AB1714" i="14"/>
  <c r="AC1714" i="14" s="1"/>
  <c r="AD1678" i="1" s="1"/>
  <c r="AE1678" i="1"/>
  <c r="AB1706" i="14"/>
  <c r="AC1706" i="14" s="1"/>
  <c r="AD1670" i="1" s="1"/>
  <c r="AE1670" i="1"/>
  <c r="AB1698" i="14"/>
  <c r="AC1698" i="14" s="1"/>
  <c r="AD1662" i="1" s="1"/>
  <c r="AE1662" i="1"/>
  <c r="AB1690" i="14"/>
  <c r="AC1690" i="14" s="1"/>
  <c r="AD1654" i="1" s="1"/>
  <c r="AE1654" i="1"/>
  <c r="AB1682" i="14"/>
  <c r="AC1682" i="14" s="1"/>
  <c r="AD1646" i="1" s="1"/>
  <c r="AE1646" i="1"/>
  <c r="AB1674" i="14"/>
  <c r="AC1674" i="14" s="1"/>
  <c r="AD1638" i="1" s="1"/>
  <c r="AE1638" i="1"/>
  <c r="AB1666" i="14"/>
  <c r="AC1666" i="14" s="1"/>
  <c r="AD1630" i="1" s="1"/>
  <c r="AE1630" i="1"/>
  <c r="AB1658" i="14"/>
  <c r="AC1658" i="14" s="1"/>
  <c r="AD1622" i="1" s="1"/>
  <c r="AE1622" i="1"/>
  <c r="AB1650" i="14"/>
  <c r="AC1650" i="14" s="1"/>
  <c r="AD1614" i="1" s="1"/>
  <c r="AE1614" i="1"/>
  <c r="AB1642" i="14"/>
  <c r="AC1642" i="14" s="1"/>
  <c r="AD1606" i="1" s="1"/>
  <c r="AE1606" i="1"/>
  <c r="AB1634" i="14"/>
  <c r="AC1634" i="14" s="1"/>
  <c r="AD1598" i="1" s="1"/>
  <c r="AE1598" i="1"/>
  <c r="AB1626" i="14"/>
  <c r="AC1626" i="14" s="1"/>
  <c r="AD1590" i="1" s="1"/>
  <c r="AE1590" i="1"/>
  <c r="AB1618" i="14"/>
  <c r="AC1618" i="14" s="1"/>
  <c r="AD1582" i="1" s="1"/>
  <c r="AE1582" i="1"/>
  <c r="AB1610" i="14"/>
  <c r="AC1610" i="14" s="1"/>
  <c r="AD1574" i="1" s="1"/>
  <c r="AE1574" i="1"/>
  <c r="AB1602" i="14"/>
  <c r="AC1602" i="14" s="1"/>
  <c r="AD1566" i="1" s="1"/>
  <c r="AE1566" i="1"/>
  <c r="AB1594" i="14"/>
  <c r="AC1594" i="14" s="1"/>
  <c r="AD1558" i="1" s="1"/>
  <c r="AE1558" i="1"/>
  <c r="AB1586" i="14"/>
  <c r="AC1586" i="14" s="1"/>
  <c r="AD1550" i="1" s="1"/>
  <c r="AE1550" i="1"/>
  <c r="AB1578" i="14"/>
  <c r="AC1578" i="14" s="1"/>
  <c r="AD1542" i="1" s="1"/>
  <c r="AE1542" i="1"/>
  <c r="AB1570" i="14"/>
  <c r="AC1570" i="14" s="1"/>
  <c r="AD1534" i="1" s="1"/>
  <c r="AE1534" i="1"/>
  <c r="AB1562" i="14"/>
  <c r="AC1562" i="14" s="1"/>
  <c r="AD1526" i="1" s="1"/>
  <c r="AE1526" i="1"/>
  <c r="AB1554" i="14"/>
  <c r="AC1554" i="14" s="1"/>
  <c r="AD1518" i="1" s="1"/>
  <c r="AE1518" i="1"/>
  <c r="AB1546" i="14"/>
  <c r="AC1546" i="14" s="1"/>
  <c r="AD1510" i="1" s="1"/>
  <c r="AE1510" i="1"/>
  <c r="AB1538" i="14"/>
  <c r="AC1538" i="14" s="1"/>
  <c r="AD1502" i="1" s="1"/>
  <c r="AE1502" i="1"/>
  <c r="AB1530" i="14"/>
  <c r="AC1530" i="14" s="1"/>
  <c r="AD1494" i="1" s="1"/>
  <c r="AE1494" i="1"/>
  <c r="AB1522" i="14"/>
  <c r="AC1522" i="14" s="1"/>
  <c r="AD1486" i="1" s="1"/>
  <c r="AE1486" i="1"/>
  <c r="AB1514" i="14"/>
  <c r="AC1514" i="14" s="1"/>
  <c r="AD1478" i="1" s="1"/>
  <c r="AE1478" i="1"/>
  <c r="AB1506" i="14"/>
  <c r="AC1506" i="14" s="1"/>
  <c r="AD1470" i="1" s="1"/>
  <c r="AE1470" i="1"/>
  <c r="AB1498" i="14"/>
  <c r="AC1498" i="14" s="1"/>
  <c r="AD1462" i="1" s="1"/>
  <c r="AE1462" i="1"/>
  <c r="AB1490" i="14"/>
  <c r="AC1490" i="14" s="1"/>
  <c r="AD1454" i="1" s="1"/>
  <c r="AE1454" i="1"/>
  <c r="AB1482" i="14"/>
  <c r="AC1482" i="14" s="1"/>
  <c r="AD1446" i="1" s="1"/>
  <c r="AE1446" i="1"/>
  <c r="AB1474" i="14"/>
  <c r="AC1474" i="14" s="1"/>
  <c r="AD1438" i="1" s="1"/>
  <c r="AE1438" i="1"/>
  <c r="AB1466" i="14"/>
  <c r="AC1466" i="14" s="1"/>
  <c r="AD1430" i="1" s="1"/>
  <c r="AE1430" i="1"/>
  <c r="AB1458" i="14"/>
  <c r="AC1458" i="14" s="1"/>
  <c r="AD1422" i="1" s="1"/>
  <c r="AE1422" i="1"/>
  <c r="AB1450" i="14"/>
  <c r="AC1450" i="14" s="1"/>
  <c r="AD1414" i="1" s="1"/>
  <c r="AE1414" i="1"/>
  <c r="AB1442" i="14"/>
  <c r="AC1442" i="14" s="1"/>
  <c r="AD1406" i="1" s="1"/>
  <c r="AE1406" i="1"/>
  <c r="AB1434" i="14"/>
  <c r="AC1434" i="14" s="1"/>
  <c r="AD1398" i="1" s="1"/>
  <c r="AE1398" i="1"/>
  <c r="AB1426" i="14"/>
  <c r="AC1426" i="14" s="1"/>
  <c r="AD1390" i="1" s="1"/>
  <c r="AE1390" i="1"/>
  <c r="AB1418" i="14"/>
  <c r="AC1418" i="14" s="1"/>
  <c r="AD1382" i="1" s="1"/>
  <c r="AE1382" i="1"/>
  <c r="AB1410" i="14"/>
  <c r="AC1410" i="14" s="1"/>
  <c r="AD1374" i="1" s="1"/>
  <c r="AE1374" i="1"/>
  <c r="AB1402" i="14"/>
  <c r="AC1402" i="14" s="1"/>
  <c r="AD1366" i="1" s="1"/>
  <c r="AE1366" i="1"/>
  <c r="AB1394" i="14"/>
  <c r="AC1394" i="14" s="1"/>
  <c r="AD1358" i="1" s="1"/>
  <c r="AE1358" i="1"/>
  <c r="AB1386" i="14"/>
  <c r="AC1386" i="14" s="1"/>
  <c r="AD1350" i="1" s="1"/>
  <c r="AE1350" i="1"/>
  <c r="AB1378" i="14"/>
  <c r="AC1378" i="14" s="1"/>
  <c r="AD1342" i="1" s="1"/>
  <c r="AE1342" i="1"/>
  <c r="AB1370" i="14"/>
  <c r="AC1370" i="14" s="1"/>
  <c r="AD1334" i="1" s="1"/>
  <c r="AE1334" i="1"/>
  <c r="AB1362" i="14"/>
  <c r="AC1362" i="14" s="1"/>
  <c r="AD1326" i="1" s="1"/>
  <c r="AE1326" i="1"/>
  <c r="AB1354" i="14"/>
  <c r="AC1354" i="14" s="1"/>
  <c r="AD1318" i="1" s="1"/>
  <c r="AE1318" i="1"/>
  <c r="AB1346" i="14"/>
  <c r="AC1346" i="14" s="1"/>
  <c r="AD1310" i="1" s="1"/>
  <c r="AE1310" i="1"/>
  <c r="AB1338" i="14"/>
  <c r="AC1338" i="14" s="1"/>
  <c r="AD1302" i="1" s="1"/>
  <c r="AE1302" i="1"/>
  <c r="AB1330" i="14"/>
  <c r="AC1330" i="14" s="1"/>
  <c r="AD1294" i="1" s="1"/>
  <c r="AE1294" i="1"/>
  <c r="AB1322" i="14"/>
  <c r="AC1322" i="14" s="1"/>
  <c r="AD1286" i="1" s="1"/>
  <c r="AE1286" i="1"/>
  <c r="AB1314" i="14"/>
  <c r="AC1314" i="14" s="1"/>
  <c r="AD1278" i="1" s="1"/>
  <c r="AE1278" i="1"/>
  <c r="AB1306" i="14"/>
  <c r="AC1306" i="14" s="1"/>
  <c r="AD1270" i="1" s="1"/>
  <c r="AE1270" i="1"/>
  <c r="AB1298" i="14"/>
  <c r="AC1298" i="14" s="1"/>
  <c r="AD1262" i="1" s="1"/>
  <c r="AE1262" i="1"/>
  <c r="AB1290" i="14"/>
  <c r="AC1290" i="14" s="1"/>
  <c r="AD1254" i="1" s="1"/>
  <c r="AE1254" i="1"/>
  <c r="AB1282" i="14"/>
  <c r="AC1282" i="14" s="1"/>
  <c r="AD1246" i="1" s="1"/>
  <c r="AE1246" i="1"/>
  <c r="AB1274" i="14"/>
  <c r="AC1274" i="14" s="1"/>
  <c r="AD1238" i="1" s="1"/>
  <c r="AE1238" i="1"/>
  <c r="AB1266" i="14"/>
  <c r="AC1266" i="14" s="1"/>
  <c r="AD1230" i="1" s="1"/>
  <c r="AE1230" i="1"/>
  <c r="AB1258" i="14"/>
  <c r="AC1258" i="14" s="1"/>
  <c r="AD1222" i="1" s="1"/>
  <c r="AE1222" i="1"/>
  <c r="AB1250" i="14"/>
  <c r="AC1250" i="14" s="1"/>
  <c r="AD1214" i="1" s="1"/>
  <c r="AE1214" i="1"/>
  <c r="AB1242" i="14"/>
  <c r="AC1242" i="14" s="1"/>
  <c r="AD1206" i="1" s="1"/>
  <c r="AE1206" i="1"/>
  <c r="AB1234" i="14"/>
  <c r="AC1234" i="14" s="1"/>
  <c r="AD1198" i="1" s="1"/>
  <c r="AE1198" i="1"/>
  <c r="AB1226" i="14"/>
  <c r="AC1226" i="14" s="1"/>
  <c r="AD1190" i="1" s="1"/>
  <c r="AE1190" i="1"/>
  <c r="AB1218" i="14"/>
  <c r="AC1218" i="14" s="1"/>
  <c r="AD1182" i="1" s="1"/>
  <c r="AE1182" i="1"/>
  <c r="AB1210" i="14"/>
  <c r="AC1210" i="14" s="1"/>
  <c r="AD1174" i="1" s="1"/>
  <c r="AE1174" i="1"/>
  <c r="AB1202" i="14"/>
  <c r="AC1202" i="14" s="1"/>
  <c r="AD1166" i="1" s="1"/>
  <c r="AE1166" i="1"/>
  <c r="AB1194" i="14"/>
  <c r="AC1194" i="14" s="1"/>
  <c r="AD1158" i="1" s="1"/>
  <c r="AE1158" i="1"/>
  <c r="AB1186" i="14"/>
  <c r="AC1186" i="14" s="1"/>
  <c r="AD1150" i="1" s="1"/>
  <c r="AE1150" i="1"/>
  <c r="AB1178" i="14"/>
  <c r="AC1178" i="14" s="1"/>
  <c r="AD1142" i="1" s="1"/>
  <c r="AE1142" i="1"/>
  <c r="AB1170" i="14"/>
  <c r="AC1170" i="14" s="1"/>
  <c r="AD1134" i="1" s="1"/>
  <c r="AE1134" i="1"/>
  <c r="AB1162" i="14"/>
  <c r="AC1162" i="14" s="1"/>
  <c r="AD1126" i="1" s="1"/>
  <c r="AE1126" i="1"/>
  <c r="AB1154" i="14"/>
  <c r="AC1154" i="14" s="1"/>
  <c r="AD1118" i="1" s="1"/>
  <c r="AE1118" i="1"/>
  <c r="AB1146" i="14"/>
  <c r="AC1146" i="14" s="1"/>
  <c r="AD1110" i="1" s="1"/>
  <c r="AE1110" i="1"/>
  <c r="AB1138" i="14"/>
  <c r="AC1138" i="14" s="1"/>
  <c r="AD1102" i="1" s="1"/>
  <c r="AE1102" i="1"/>
  <c r="AB1130" i="14"/>
  <c r="AC1130" i="14" s="1"/>
  <c r="AD1094" i="1" s="1"/>
  <c r="AE1094" i="1"/>
  <c r="AB1122" i="14"/>
  <c r="AC1122" i="14" s="1"/>
  <c r="AD1086" i="1" s="1"/>
  <c r="AE1086" i="1"/>
  <c r="AB1114" i="14"/>
  <c r="AC1114" i="14" s="1"/>
  <c r="AD1078" i="1" s="1"/>
  <c r="AE1078" i="1"/>
  <c r="AB1106" i="14"/>
  <c r="AC1106" i="14" s="1"/>
  <c r="AD1070" i="1" s="1"/>
  <c r="AE1070" i="1"/>
  <c r="AB1098" i="14"/>
  <c r="AC1098" i="14" s="1"/>
  <c r="AD1062" i="1" s="1"/>
  <c r="AE1062" i="1"/>
  <c r="AB1090" i="14"/>
  <c r="AC1090" i="14" s="1"/>
  <c r="AD1054" i="1" s="1"/>
  <c r="AE1054" i="1"/>
  <c r="AB1082" i="14"/>
  <c r="AC1082" i="14" s="1"/>
  <c r="AD1046" i="1" s="1"/>
  <c r="AE1046" i="1"/>
  <c r="AB1074" i="14"/>
  <c r="AC1074" i="14" s="1"/>
  <c r="AD1038" i="1" s="1"/>
  <c r="AE1038" i="1"/>
  <c r="AB1066" i="14"/>
  <c r="AC1066" i="14" s="1"/>
  <c r="AD1030" i="1" s="1"/>
  <c r="AE1030" i="1"/>
  <c r="AB1058" i="14"/>
  <c r="AC1058" i="14" s="1"/>
  <c r="AD1022" i="1" s="1"/>
  <c r="AE1022" i="1"/>
  <c r="AB1050" i="14"/>
  <c r="AC1050" i="14" s="1"/>
  <c r="AD1014" i="1" s="1"/>
  <c r="AE1014" i="1"/>
  <c r="AB1042" i="14"/>
  <c r="AC1042" i="14" s="1"/>
  <c r="AD1006" i="1" s="1"/>
  <c r="AE1006" i="1"/>
  <c r="AB1034" i="14"/>
  <c r="AC1034" i="14" s="1"/>
  <c r="AD998" i="1" s="1"/>
  <c r="AE998" i="1"/>
  <c r="AB1026" i="14"/>
  <c r="AC1026" i="14" s="1"/>
  <c r="AD990" i="1" s="1"/>
  <c r="AE990" i="1"/>
  <c r="AB1018" i="14"/>
  <c r="AC1018" i="14" s="1"/>
  <c r="AD982" i="1" s="1"/>
  <c r="AE982" i="1"/>
  <c r="AB1010" i="14"/>
  <c r="AC1010" i="14" s="1"/>
  <c r="AD974" i="1" s="1"/>
  <c r="AE974" i="1"/>
  <c r="AB1002" i="14"/>
  <c r="AC1002" i="14" s="1"/>
  <c r="AD966" i="1" s="1"/>
  <c r="AE966" i="1"/>
  <c r="AB994" i="14"/>
  <c r="AC994" i="14" s="1"/>
  <c r="AD958" i="1" s="1"/>
  <c r="AE958" i="1"/>
  <c r="AB986" i="14"/>
  <c r="AC986" i="14" s="1"/>
  <c r="AD950" i="1" s="1"/>
  <c r="AE950" i="1"/>
  <c r="AB978" i="14"/>
  <c r="AC978" i="14" s="1"/>
  <c r="AD942" i="1" s="1"/>
  <c r="AE942" i="1"/>
  <c r="AB970" i="14"/>
  <c r="AC970" i="14" s="1"/>
  <c r="AD934" i="1" s="1"/>
  <c r="AE934" i="1"/>
  <c r="AB962" i="14"/>
  <c r="AC962" i="14" s="1"/>
  <c r="AD926" i="1" s="1"/>
  <c r="AE926" i="1"/>
  <c r="AB954" i="14"/>
  <c r="AC954" i="14" s="1"/>
  <c r="AD918" i="1" s="1"/>
  <c r="AE918" i="1"/>
  <c r="AB946" i="14"/>
  <c r="AC946" i="14" s="1"/>
  <c r="AD910" i="1" s="1"/>
  <c r="AE910" i="1"/>
  <c r="AB938" i="14"/>
  <c r="AC938" i="14" s="1"/>
  <c r="AD902" i="1" s="1"/>
  <c r="AE902" i="1"/>
  <c r="AB930" i="14"/>
  <c r="AC930" i="14" s="1"/>
  <c r="AD894" i="1" s="1"/>
  <c r="AE894" i="1"/>
  <c r="AB922" i="14"/>
  <c r="AC922" i="14" s="1"/>
  <c r="AD886" i="1" s="1"/>
  <c r="AE886" i="1"/>
  <c r="AB914" i="14"/>
  <c r="AC914" i="14" s="1"/>
  <c r="AD878" i="1" s="1"/>
  <c r="AE878" i="1"/>
  <c r="AB906" i="14"/>
  <c r="AC906" i="14" s="1"/>
  <c r="AD870" i="1" s="1"/>
  <c r="AE870" i="1"/>
  <c r="AB898" i="14"/>
  <c r="AC898" i="14" s="1"/>
  <c r="AD862" i="1" s="1"/>
  <c r="AE862" i="1"/>
  <c r="AB890" i="14"/>
  <c r="AC890" i="14" s="1"/>
  <c r="AD854" i="1" s="1"/>
  <c r="AE854" i="1"/>
  <c r="AB882" i="14"/>
  <c r="AC882" i="14" s="1"/>
  <c r="AD846" i="1" s="1"/>
  <c r="AE846" i="1"/>
  <c r="AB874" i="14"/>
  <c r="AC874" i="14" s="1"/>
  <c r="AD838" i="1" s="1"/>
  <c r="AE838" i="1"/>
  <c r="AB866" i="14"/>
  <c r="AC866" i="14" s="1"/>
  <c r="AD830" i="1" s="1"/>
  <c r="AE830" i="1"/>
  <c r="AB858" i="14"/>
  <c r="AC858" i="14" s="1"/>
  <c r="AD822" i="1" s="1"/>
  <c r="AE822" i="1"/>
  <c r="AB850" i="14"/>
  <c r="AC850" i="14" s="1"/>
  <c r="AD814" i="1" s="1"/>
  <c r="AE814" i="1"/>
  <c r="AB842" i="14"/>
  <c r="AC842" i="14" s="1"/>
  <c r="AD806" i="1" s="1"/>
  <c r="AE806" i="1"/>
  <c r="AB834" i="14"/>
  <c r="AC834" i="14" s="1"/>
  <c r="AD798" i="1" s="1"/>
  <c r="AE798" i="1"/>
  <c r="AB826" i="14"/>
  <c r="AC826" i="14" s="1"/>
  <c r="AD790" i="1" s="1"/>
  <c r="AE790" i="1"/>
  <c r="AB818" i="14"/>
  <c r="AC818" i="14" s="1"/>
  <c r="AD782" i="1" s="1"/>
  <c r="AE782" i="1"/>
  <c r="AB810" i="14"/>
  <c r="AC810" i="14" s="1"/>
  <c r="AD774" i="1" s="1"/>
  <c r="AE774" i="1"/>
  <c r="AB802" i="14"/>
  <c r="AC802" i="14" s="1"/>
  <c r="AD766" i="1" s="1"/>
  <c r="AE766" i="1"/>
  <c r="AB794" i="14"/>
  <c r="AC794" i="14" s="1"/>
  <c r="AD758" i="1" s="1"/>
  <c r="AE758" i="1"/>
  <c r="AB786" i="14"/>
  <c r="AC786" i="14" s="1"/>
  <c r="AD750" i="1" s="1"/>
  <c r="AE750" i="1"/>
  <c r="AB778" i="14"/>
  <c r="AC778" i="14" s="1"/>
  <c r="AD742" i="1" s="1"/>
  <c r="AE742" i="1"/>
  <c r="AB770" i="14"/>
  <c r="AC770" i="14" s="1"/>
  <c r="AD734" i="1" s="1"/>
  <c r="AE734" i="1"/>
  <c r="AB762" i="14"/>
  <c r="AC762" i="14" s="1"/>
  <c r="AD726" i="1" s="1"/>
  <c r="AE726" i="1"/>
  <c r="AB754" i="14"/>
  <c r="AC754" i="14" s="1"/>
  <c r="AD718" i="1" s="1"/>
  <c r="AE718" i="1"/>
  <c r="AB746" i="14"/>
  <c r="AC746" i="14" s="1"/>
  <c r="AD710" i="1" s="1"/>
  <c r="AE710" i="1"/>
  <c r="AB738" i="14"/>
  <c r="AC738" i="14" s="1"/>
  <c r="AD702" i="1" s="1"/>
  <c r="AE702" i="1"/>
  <c r="AB730" i="14"/>
  <c r="AC730" i="14" s="1"/>
  <c r="AD694" i="1" s="1"/>
  <c r="AE694" i="1"/>
  <c r="AB722" i="14"/>
  <c r="AC722" i="14" s="1"/>
  <c r="AD686" i="1" s="1"/>
  <c r="AE686" i="1"/>
  <c r="AB714" i="14"/>
  <c r="AC714" i="14" s="1"/>
  <c r="AD678" i="1" s="1"/>
  <c r="AE678" i="1"/>
  <c r="AB706" i="14"/>
  <c r="AC706" i="14" s="1"/>
  <c r="AD670" i="1" s="1"/>
  <c r="AE670" i="1"/>
  <c r="AB698" i="14"/>
  <c r="AC698" i="14" s="1"/>
  <c r="AD662" i="1" s="1"/>
  <c r="AE662" i="1"/>
  <c r="AB690" i="14"/>
  <c r="AC690" i="14" s="1"/>
  <c r="AD654" i="1" s="1"/>
  <c r="AE654" i="1"/>
  <c r="AB682" i="14"/>
  <c r="AC682" i="14" s="1"/>
  <c r="AD646" i="1" s="1"/>
  <c r="AE646" i="1"/>
  <c r="AB674" i="14"/>
  <c r="AC674" i="14" s="1"/>
  <c r="AD638" i="1" s="1"/>
  <c r="AE638" i="1"/>
  <c r="AB666" i="14"/>
  <c r="AC666" i="14" s="1"/>
  <c r="AD630" i="1" s="1"/>
  <c r="AE630" i="1"/>
  <c r="AB658" i="14"/>
  <c r="AC658" i="14" s="1"/>
  <c r="AD622" i="1" s="1"/>
  <c r="AE622" i="1"/>
  <c r="AB650" i="14"/>
  <c r="AC650" i="14" s="1"/>
  <c r="AD614" i="1" s="1"/>
  <c r="AE614" i="1"/>
  <c r="AB642" i="14"/>
  <c r="AC642" i="14" s="1"/>
  <c r="AD606" i="1" s="1"/>
  <c r="AE606" i="1"/>
  <c r="AB634" i="14"/>
  <c r="AC634" i="14" s="1"/>
  <c r="AD598" i="1" s="1"/>
  <c r="AE598" i="1"/>
  <c r="AB626" i="14"/>
  <c r="AC626" i="14" s="1"/>
  <c r="AD590" i="1" s="1"/>
  <c r="AE590" i="1"/>
  <c r="AB618" i="14"/>
  <c r="AC618" i="14" s="1"/>
  <c r="AD582" i="1" s="1"/>
  <c r="AE582" i="1"/>
  <c r="AB610" i="14"/>
  <c r="AC610" i="14" s="1"/>
  <c r="AD574" i="1" s="1"/>
  <c r="AE574" i="1"/>
  <c r="AB602" i="14"/>
  <c r="AC602" i="14" s="1"/>
  <c r="AD566" i="1" s="1"/>
  <c r="AE566" i="1"/>
  <c r="AB594" i="14"/>
  <c r="AC594" i="14" s="1"/>
  <c r="AD558" i="1" s="1"/>
  <c r="AE558" i="1"/>
  <c r="AB586" i="14"/>
  <c r="AC586" i="14" s="1"/>
  <c r="AD550" i="1" s="1"/>
  <c r="AE550" i="1"/>
  <c r="AB578" i="14"/>
  <c r="AC578" i="14" s="1"/>
  <c r="AD542" i="1" s="1"/>
  <c r="AE542" i="1"/>
  <c r="AB570" i="14"/>
  <c r="AC570" i="14" s="1"/>
  <c r="AD534" i="1" s="1"/>
  <c r="AE534" i="1"/>
  <c r="AB562" i="14"/>
  <c r="AC562" i="14" s="1"/>
  <c r="AD526" i="1" s="1"/>
  <c r="AE526" i="1"/>
  <c r="AB546" i="14"/>
  <c r="AC546" i="14" s="1"/>
  <c r="AD515" i="1" s="1"/>
  <c r="AE515" i="1"/>
  <c r="AB538" i="14"/>
  <c r="AC538" i="14" s="1"/>
  <c r="AD507" i="1" s="1"/>
  <c r="AE507" i="1"/>
  <c r="AB530" i="14"/>
  <c r="AC530" i="14" s="1"/>
  <c r="AD499" i="1" s="1"/>
  <c r="AE499" i="1"/>
  <c r="AB522" i="14"/>
  <c r="AC522" i="14" s="1"/>
  <c r="AD491" i="1" s="1"/>
  <c r="AE491" i="1"/>
  <c r="AB514" i="14"/>
  <c r="AC514" i="14" s="1"/>
  <c r="AD483" i="1" s="1"/>
  <c r="AE483" i="1"/>
  <c r="AB506" i="14"/>
  <c r="AC506" i="14" s="1"/>
  <c r="AD475" i="1" s="1"/>
  <c r="AE475" i="1"/>
  <c r="AB498" i="14"/>
  <c r="AC498" i="14" s="1"/>
  <c r="AD467" i="1" s="1"/>
  <c r="AE467" i="1"/>
  <c r="AB490" i="14"/>
  <c r="AC490" i="14" s="1"/>
  <c r="AD459" i="1" s="1"/>
  <c r="AE459" i="1"/>
  <c r="AB482" i="14"/>
  <c r="AC482" i="14" s="1"/>
  <c r="AD451" i="1" s="1"/>
  <c r="AE451" i="1"/>
  <c r="AB474" i="14"/>
  <c r="AC474" i="14" s="1"/>
  <c r="AD443" i="1" s="1"/>
  <c r="AE443" i="1"/>
  <c r="AB466" i="14"/>
  <c r="AC466" i="14" s="1"/>
  <c r="AD435" i="1" s="1"/>
  <c r="AE435" i="1"/>
  <c r="AB458" i="14"/>
  <c r="AC458" i="14" s="1"/>
  <c r="AD427" i="1" s="1"/>
  <c r="AE427" i="1"/>
  <c r="AB450" i="14"/>
  <c r="AC450" i="14" s="1"/>
  <c r="AD419" i="1" s="1"/>
  <c r="AE419" i="1"/>
  <c r="AB442" i="14"/>
  <c r="AC442" i="14" s="1"/>
  <c r="AD411" i="1" s="1"/>
  <c r="AE411" i="1"/>
  <c r="AB434" i="14"/>
  <c r="AC434" i="14" s="1"/>
  <c r="AD403" i="1" s="1"/>
  <c r="AE403" i="1"/>
  <c r="AB426" i="14"/>
  <c r="AC426" i="14" s="1"/>
  <c r="AD395" i="1" s="1"/>
  <c r="AE395" i="1"/>
  <c r="AB418" i="14"/>
  <c r="AC418" i="14" s="1"/>
  <c r="AD387" i="1" s="1"/>
  <c r="AE387" i="1"/>
  <c r="AB410" i="14"/>
  <c r="AC410" i="14" s="1"/>
  <c r="AD379" i="1" s="1"/>
  <c r="AE379" i="1"/>
  <c r="AB402" i="14"/>
  <c r="AC402" i="14" s="1"/>
  <c r="AD371" i="1" s="1"/>
  <c r="AE371" i="1"/>
  <c r="AB394" i="14"/>
  <c r="AC394" i="14" s="1"/>
  <c r="AD363" i="1" s="1"/>
  <c r="AE363" i="1"/>
  <c r="AB386" i="14"/>
  <c r="AC386" i="14" s="1"/>
  <c r="AD355" i="1" s="1"/>
  <c r="AE355" i="1"/>
  <c r="AB378" i="14"/>
  <c r="AC378" i="14" s="1"/>
  <c r="AD347" i="1" s="1"/>
  <c r="AE347" i="1"/>
  <c r="AB370" i="14"/>
  <c r="AC370" i="14" s="1"/>
  <c r="AD339" i="1" s="1"/>
  <c r="AE339" i="1"/>
  <c r="AB362" i="14"/>
  <c r="AC362" i="14" s="1"/>
  <c r="AD331" i="1" s="1"/>
  <c r="AE331" i="1"/>
  <c r="AB354" i="14"/>
  <c r="AC354" i="14" s="1"/>
  <c r="AD323" i="1" s="1"/>
  <c r="AE323" i="1"/>
  <c r="AB346" i="14"/>
  <c r="AC346" i="14" s="1"/>
  <c r="AD315" i="1" s="1"/>
  <c r="AE315" i="1"/>
  <c r="AB338" i="14"/>
  <c r="AC338" i="14" s="1"/>
  <c r="AD307" i="1" s="1"/>
  <c r="AE307" i="1"/>
  <c r="AB330" i="14"/>
  <c r="AC330" i="14" s="1"/>
  <c r="AD299" i="1" s="1"/>
  <c r="AE299" i="1"/>
  <c r="AB322" i="14"/>
  <c r="AC322" i="14" s="1"/>
  <c r="AD291" i="1" s="1"/>
  <c r="AE291" i="1"/>
  <c r="AB314" i="14"/>
  <c r="AC314" i="14" s="1"/>
  <c r="AD283" i="1" s="1"/>
  <c r="AE283" i="1"/>
  <c r="AB306" i="14"/>
  <c r="AC306" i="14" s="1"/>
  <c r="AD275" i="1" s="1"/>
  <c r="AE275" i="1"/>
  <c r="AB298" i="14"/>
  <c r="AC298" i="14" s="1"/>
  <c r="AD267" i="1" s="1"/>
  <c r="AE267" i="1"/>
  <c r="AB290" i="14"/>
  <c r="AC290" i="14" s="1"/>
  <c r="AD259" i="1" s="1"/>
  <c r="AE259" i="1"/>
  <c r="AB282" i="14"/>
  <c r="AC282" i="14" s="1"/>
  <c r="AD251" i="1" s="1"/>
  <c r="AE251" i="1"/>
  <c r="AB274" i="14"/>
  <c r="AC274" i="14" s="1"/>
  <c r="AD243" i="1" s="1"/>
  <c r="AE243" i="1"/>
  <c r="AB266" i="14"/>
  <c r="AC266" i="14" s="1"/>
  <c r="AD235" i="1" s="1"/>
  <c r="AE235" i="1"/>
  <c r="AB258" i="14"/>
  <c r="AC258" i="14" s="1"/>
  <c r="AD227" i="1" s="1"/>
  <c r="AE227" i="1"/>
  <c r="AB250" i="14"/>
  <c r="AC250" i="14" s="1"/>
  <c r="AD219" i="1" s="1"/>
  <c r="AE219" i="1"/>
  <c r="AB242" i="14"/>
  <c r="AC242" i="14" s="1"/>
  <c r="AD211" i="1" s="1"/>
  <c r="AE211" i="1"/>
  <c r="AB234" i="14"/>
  <c r="AC234" i="14" s="1"/>
  <c r="AD203" i="1" s="1"/>
  <c r="AE203" i="1"/>
  <c r="AB226" i="14"/>
  <c r="AC226" i="14" s="1"/>
  <c r="AD195" i="1" s="1"/>
  <c r="AE195" i="1"/>
  <c r="AB218" i="14"/>
  <c r="AC218" i="14" s="1"/>
  <c r="AD187" i="1" s="1"/>
  <c r="AE187" i="1"/>
  <c r="AB210" i="14"/>
  <c r="AC210" i="14" s="1"/>
  <c r="AD179" i="1" s="1"/>
  <c r="AE179" i="1"/>
  <c r="AB202" i="14"/>
  <c r="AC202" i="14" s="1"/>
  <c r="AD171" i="1" s="1"/>
  <c r="AE171" i="1"/>
  <c r="AB194" i="14"/>
  <c r="AC194" i="14" s="1"/>
  <c r="AD163" i="1" s="1"/>
  <c r="AE163" i="1"/>
  <c r="AB186" i="14"/>
  <c r="AC186" i="14" s="1"/>
  <c r="AD155" i="1" s="1"/>
  <c r="AE155" i="1"/>
  <c r="AB178" i="14"/>
  <c r="AC178" i="14" s="1"/>
  <c r="AD147" i="1" s="1"/>
  <c r="AE147" i="1"/>
  <c r="AB170" i="14"/>
  <c r="AC170" i="14" s="1"/>
  <c r="AD139" i="1" s="1"/>
  <c r="AE139" i="1"/>
  <c r="AB162" i="14"/>
  <c r="AC162" i="14" s="1"/>
  <c r="AD131" i="1" s="1"/>
  <c r="AE131" i="1"/>
  <c r="AB154" i="14"/>
  <c r="AC154" i="14" s="1"/>
  <c r="AD123" i="1" s="1"/>
  <c r="AE123" i="1"/>
  <c r="AB146" i="14"/>
  <c r="AC146" i="14" s="1"/>
  <c r="AD115" i="1" s="1"/>
  <c r="AE115" i="1"/>
  <c r="AB138" i="14"/>
  <c r="AC138" i="14" s="1"/>
  <c r="AD107" i="1" s="1"/>
  <c r="AE107" i="1"/>
  <c r="AB130" i="14"/>
  <c r="AC130" i="14" s="1"/>
  <c r="AD99" i="1" s="1"/>
  <c r="AE99" i="1"/>
  <c r="AB122" i="14"/>
  <c r="AC122" i="14" s="1"/>
  <c r="AD91" i="1" s="1"/>
  <c r="AE91" i="1"/>
  <c r="AB114" i="14"/>
  <c r="AC114" i="14" s="1"/>
  <c r="AD83" i="1" s="1"/>
  <c r="AE83" i="1"/>
  <c r="AB106" i="14"/>
  <c r="AC106" i="14" s="1"/>
  <c r="AD75" i="1" s="1"/>
  <c r="AE75" i="1"/>
  <c r="AB66" i="14"/>
  <c r="AC66" i="14" s="1"/>
  <c r="AD64" i="1" s="1"/>
  <c r="AE64" i="1"/>
  <c r="AB58" i="14"/>
  <c r="AC58" i="14" s="1"/>
  <c r="AD56" i="1" s="1"/>
  <c r="AE56" i="1"/>
  <c r="AB50" i="14"/>
  <c r="AC50" i="14" s="1"/>
  <c r="AD48" i="1" s="1"/>
  <c r="AE48" i="1"/>
  <c r="AB42" i="14"/>
  <c r="AC42" i="14" s="1"/>
  <c r="AD40" i="1" s="1"/>
  <c r="AE40" i="1"/>
  <c r="AB34" i="14"/>
  <c r="AC34" i="14" s="1"/>
  <c r="AD32" i="1" s="1"/>
  <c r="AE32" i="1"/>
  <c r="AB26" i="14"/>
  <c r="AC26" i="14" s="1"/>
  <c r="AD24" i="1" s="1"/>
  <c r="AE24" i="1"/>
  <c r="AB18" i="14"/>
  <c r="AC18" i="14" s="1"/>
  <c r="AD16" i="1" s="1"/>
  <c r="AE16" i="1"/>
  <c r="AB10" i="14"/>
  <c r="AC10" i="14" s="1"/>
  <c r="AD8" i="1" s="1"/>
  <c r="AE8" i="1"/>
  <c r="AB201" i="14"/>
  <c r="AC201" i="14" s="1"/>
  <c r="AD170" i="1" s="1"/>
  <c r="AE170" i="1"/>
  <c r="AB193" i="14"/>
  <c r="AC193" i="14" s="1"/>
  <c r="AD162" i="1" s="1"/>
  <c r="AE162" i="1"/>
  <c r="AB185" i="14"/>
  <c r="AC185" i="14" s="1"/>
  <c r="AD154" i="1" s="1"/>
  <c r="AE154" i="1"/>
  <c r="AB177" i="14"/>
  <c r="AC177" i="14" s="1"/>
  <c r="AD146" i="1" s="1"/>
  <c r="AE146" i="1"/>
  <c r="AB169" i="14"/>
  <c r="AC169" i="14" s="1"/>
  <c r="AD138" i="1" s="1"/>
  <c r="AE138" i="1"/>
  <c r="AB161" i="14"/>
  <c r="AC161" i="14" s="1"/>
  <c r="AD130" i="1" s="1"/>
  <c r="AE130" i="1"/>
  <c r="AB153" i="14"/>
  <c r="AC153" i="14" s="1"/>
  <c r="AD122" i="1" s="1"/>
  <c r="AE122" i="1"/>
  <c r="AB145" i="14"/>
  <c r="AC145" i="14" s="1"/>
  <c r="AD114" i="1" s="1"/>
  <c r="AE114" i="1"/>
  <c r="AB137" i="14"/>
  <c r="AC137" i="14" s="1"/>
  <c r="AD106" i="1" s="1"/>
  <c r="AE106" i="1"/>
  <c r="AB129" i="14"/>
  <c r="AC129" i="14" s="1"/>
  <c r="AD98" i="1" s="1"/>
  <c r="AE98" i="1"/>
  <c r="AB121" i="14"/>
  <c r="AC121" i="14" s="1"/>
  <c r="AD90" i="1" s="1"/>
  <c r="AE90" i="1"/>
  <c r="AB113" i="14"/>
  <c r="AC113" i="14" s="1"/>
  <c r="AD82" i="1" s="1"/>
  <c r="AE82" i="1"/>
  <c r="AB105" i="14"/>
  <c r="AC105" i="14" s="1"/>
  <c r="AD74" i="1" s="1"/>
  <c r="AE74" i="1"/>
  <c r="AB65" i="14"/>
  <c r="AC65" i="14" s="1"/>
  <c r="AD63" i="1" s="1"/>
  <c r="AE63" i="1"/>
  <c r="AB57" i="14"/>
  <c r="AC57" i="14" s="1"/>
  <c r="AD55" i="1" s="1"/>
  <c r="AE55" i="1"/>
  <c r="AB49" i="14"/>
  <c r="AC49" i="14" s="1"/>
  <c r="AD47" i="1" s="1"/>
  <c r="AE47" i="1"/>
  <c r="AB41" i="14"/>
  <c r="AC41" i="14" s="1"/>
  <c r="AD39" i="1" s="1"/>
  <c r="AE39" i="1"/>
  <c r="AB33" i="14"/>
  <c r="AC33" i="14" s="1"/>
  <c r="AD31" i="1" s="1"/>
  <c r="AE31" i="1"/>
  <c r="AB25" i="14"/>
  <c r="AC25" i="14" s="1"/>
  <c r="AD23" i="1" s="1"/>
  <c r="AE23" i="1"/>
  <c r="AB17" i="14"/>
  <c r="AC17" i="14" s="1"/>
  <c r="AD15" i="1" s="1"/>
  <c r="AE15" i="1"/>
  <c r="AB9" i="14"/>
  <c r="AC9" i="14" s="1"/>
  <c r="AD7" i="1" s="1"/>
  <c r="AE7" i="1"/>
  <c r="AB200" i="14"/>
  <c r="AC200" i="14" s="1"/>
  <c r="AD169" i="1" s="1"/>
  <c r="AE169" i="1"/>
  <c r="AB192" i="14"/>
  <c r="AC192" i="14" s="1"/>
  <c r="AD161" i="1" s="1"/>
  <c r="AE161" i="1"/>
  <c r="AB184" i="14"/>
  <c r="AC184" i="14" s="1"/>
  <c r="AD153" i="1" s="1"/>
  <c r="AE153" i="1"/>
  <c r="AB176" i="14"/>
  <c r="AC176" i="14" s="1"/>
  <c r="AD145" i="1" s="1"/>
  <c r="AE145" i="1"/>
  <c r="AB168" i="14"/>
  <c r="AC168" i="14" s="1"/>
  <c r="AD137" i="1" s="1"/>
  <c r="AE137" i="1"/>
  <c r="AB160" i="14"/>
  <c r="AC160" i="14" s="1"/>
  <c r="AD129" i="1" s="1"/>
  <c r="AE129" i="1"/>
  <c r="AB152" i="14"/>
  <c r="AC152" i="14" s="1"/>
  <c r="AD121" i="1" s="1"/>
  <c r="AE121" i="1"/>
  <c r="AB144" i="14"/>
  <c r="AC144" i="14" s="1"/>
  <c r="AD113" i="1" s="1"/>
  <c r="AE113" i="1"/>
  <c r="AB136" i="14"/>
  <c r="AC136" i="14" s="1"/>
  <c r="AD105" i="1" s="1"/>
  <c r="AE105" i="1"/>
  <c r="AB128" i="14"/>
  <c r="AC128" i="14" s="1"/>
  <c r="AD97" i="1" s="1"/>
  <c r="AE97" i="1"/>
  <c r="AB120" i="14"/>
  <c r="AC120" i="14" s="1"/>
  <c r="AD89" i="1" s="1"/>
  <c r="AE89" i="1"/>
  <c r="AB112" i="14"/>
  <c r="AC112" i="14" s="1"/>
  <c r="AD81" i="1" s="1"/>
  <c r="AE81" i="1"/>
  <c r="AB104" i="14"/>
  <c r="AC104" i="14" s="1"/>
  <c r="AD73" i="1" s="1"/>
  <c r="AE73" i="1"/>
  <c r="AB64" i="14"/>
  <c r="AC64" i="14" s="1"/>
  <c r="AD62" i="1" s="1"/>
  <c r="AE62" i="1"/>
  <c r="AB56" i="14"/>
  <c r="AC56" i="14" s="1"/>
  <c r="AD54" i="1" s="1"/>
  <c r="AE54" i="1"/>
  <c r="AB48" i="14"/>
  <c r="AC48" i="14" s="1"/>
  <c r="AD46" i="1" s="1"/>
  <c r="AE46" i="1"/>
  <c r="AB40" i="14"/>
  <c r="AC40" i="14" s="1"/>
  <c r="AD38" i="1" s="1"/>
  <c r="AE38" i="1"/>
  <c r="AB32" i="14"/>
  <c r="AC32" i="14" s="1"/>
  <c r="AD30" i="1" s="1"/>
  <c r="AE30" i="1"/>
  <c r="AB24" i="14"/>
  <c r="AC24" i="14" s="1"/>
  <c r="AD22" i="1" s="1"/>
  <c r="AE22" i="1"/>
  <c r="AB16" i="14"/>
  <c r="AC16" i="14" s="1"/>
  <c r="AD14" i="1" s="1"/>
  <c r="AE14" i="1"/>
  <c r="AB8" i="14"/>
  <c r="AC8" i="14" s="1"/>
  <c r="AD6" i="1" s="1"/>
  <c r="AE6" i="1"/>
  <c r="AB191" i="14"/>
  <c r="AC191" i="14" s="1"/>
  <c r="AD160" i="1" s="1"/>
  <c r="AE160" i="1"/>
  <c r="AB183" i="14"/>
  <c r="AC183" i="14" s="1"/>
  <c r="AD152" i="1" s="1"/>
  <c r="AE152" i="1"/>
  <c r="AB175" i="14"/>
  <c r="AC175" i="14" s="1"/>
  <c r="AD144" i="1" s="1"/>
  <c r="AE144" i="1"/>
  <c r="AB167" i="14"/>
  <c r="AC167" i="14" s="1"/>
  <c r="AD136" i="1" s="1"/>
  <c r="AE136" i="1"/>
  <c r="AB159" i="14"/>
  <c r="AC159" i="14" s="1"/>
  <c r="AD128" i="1" s="1"/>
  <c r="AE128" i="1"/>
  <c r="AB151" i="14"/>
  <c r="AC151" i="14" s="1"/>
  <c r="AD120" i="1" s="1"/>
  <c r="AE120" i="1"/>
  <c r="AB143" i="14"/>
  <c r="AC143" i="14" s="1"/>
  <c r="AD112" i="1" s="1"/>
  <c r="AE112" i="1"/>
  <c r="AB135" i="14"/>
  <c r="AC135" i="14" s="1"/>
  <c r="AD104" i="1" s="1"/>
  <c r="AE104" i="1"/>
  <c r="AB127" i="14"/>
  <c r="AC127" i="14" s="1"/>
  <c r="AD96" i="1" s="1"/>
  <c r="AE96" i="1"/>
  <c r="AB119" i="14"/>
  <c r="AC119" i="14" s="1"/>
  <c r="AD88" i="1" s="1"/>
  <c r="AE88" i="1"/>
  <c r="AB111" i="14"/>
  <c r="AC111" i="14" s="1"/>
  <c r="AD80" i="1" s="1"/>
  <c r="AE80" i="1"/>
  <c r="AB103" i="14"/>
  <c r="AC103" i="14" s="1"/>
  <c r="AD72" i="1" s="1"/>
  <c r="AE72" i="1"/>
  <c r="AB63" i="14"/>
  <c r="AC63" i="14" s="1"/>
  <c r="AD61" i="1" s="1"/>
  <c r="AE61" i="1"/>
  <c r="AB55" i="14"/>
  <c r="AC55" i="14" s="1"/>
  <c r="AD53" i="1" s="1"/>
  <c r="AE53" i="1"/>
  <c r="AB47" i="14"/>
  <c r="AC47" i="14" s="1"/>
  <c r="AD45" i="1" s="1"/>
  <c r="AE45" i="1"/>
  <c r="AB39" i="14"/>
  <c r="AC39" i="14" s="1"/>
  <c r="AD37" i="1" s="1"/>
  <c r="AE37" i="1"/>
  <c r="AB31" i="14"/>
  <c r="AC31" i="14" s="1"/>
  <c r="AD29" i="1" s="1"/>
  <c r="AE29" i="1"/>
  <c r="AB23" i="14"/>
  <c r="AC23" i="14" s="1"/>
  <c r="AD21" i="1" s="1"/>
  <c r="AE21" i="1"/>
  <c r="AB15" i="14"/>
  <c r="AC15" i="14" s="1"/>
  <c r="AD13" i="1" s="1"/>
  <c r="AE13" i="1"/>
  <c r="AB7" i="14"/>
  <c r="AC7" i="14" s="1"/>
  <c r="AD5" i="1" s="1"/>
  <c r="AE5" i="1"/>
  <c r="AB190" i="14"/>
  <c r="AC190" i="14" s="1"/>
  <c r="AD159" i="1" s="1"/>
  <c r="AE159" i="1"/>
  <c r="AB182" i="14"/>
  <c r="AC182" i="14" s="1"/>
  <c r="AD151" i="1" s="1"/>
  <c r="AE151" i="1"/>
  <c r="AB174" i="14"/>
  <c r="AC174" i="14" s="1"/>
  <c r="AD143" i="1" s="1"/>
  <c r="AE143" i="1"/>
  <c r="AB166" i="14"/>
  <c r="AC166" i="14" s="1"/>
  <c r="AD135" i="1" s="1"/>
  <c r="AE135" i="1"/>
  <c r="AB158" i="14"/>
  <c r="AC158" i="14" s="1"/>
  <c r="AD127" i="1" s="1"/>
  <c r="AE127" i="1"/>
  <c r="AB150" i="14"/>
  <c r="AC150" i="14" s="1"/>
  <c r="AD119" i="1" s="1"/>
  <c r="AE119" i="1"/>
  <c r="AB142" i="14"/>
  <c r="AC142" i="14" s="1"/>
  <c r="AD111" i="1" s="1"/>
  <c r="AE111" i="1"/>
  <c r="AB134" i="14"/>
  <c r="AC134" i="14" s="1"/>
  <c r="AD103" i="1" s="1"/>
  <c r="AE103" i="1"/>
  <c r="AB126" i="14"/>
  <c r="AC126" i="14" s="1"/>
  <c r="AD95" i="1" s="1"/>
  <c r="AE95" i="1"/>
  <c r="AB118" i="14"/>
  <c r="AC118" i="14" s="1"/>
  <c r="AD87" i="1" s="1"/>
  <c r="AE87" i="1"/>
  <c r="AB110" i="14"/>
  <c r="AC110" i="14" s="1"/>
  <c r="AD79" i="1" s="1"/>
  <c r="AE79" i="1"/>
  <c r="AB102" i="14"/>
  <c r="AC102" i="14" s="1"/>
  <c r="AD71" i="1" s="1"/>
  <c r="AE71" i="1"/>
  <c r="AB70" i="14"/>
  <c r="AC70" i="14" s="1"/>
  <c r="AD68" i="1" s="1"/>
  <c r="AE68" i="1"/>
  <c r="AB62" i="14"/>
  <c r="AC62" i="14" s="1"/>
  <c r="AD60" i="1" s="1"/>
  <c r="AE60" i="1"/>
  <c r="AB54" i="14"/>
  <c r="AC54" i="14" s="1"/>
  <c r="AD52" i="1" s="1"/>
  <c r="AE52" i="1"/>
  <c r="AB46" i="14"/>
  <c r="AC46" i="14" s="1"/>
  <c r="AD44" i="1" s="1"/>
  <c r="AE44" i="1"/>
  <c r="AB38" i="14"/>
  <c r="AC38" i="14" s="1"/>
  <c r="AD36" i="1" s="1"/>
  <c r="AE36" i="1"/>
  <c r="AB30" i="14"/>
  <c r="AC30" i="14" s="1"/>
  <c r="AD28" i="1" s="1"/>
  <c r="AE28" i="1"/>
  <c r="AB22" i="14"/>
  <c r="AC22" i="14" s="1"/>
  <c r="AD20" i="1" s="1"/>
  <c r="AE20" i="1"/>
  <c r="AB14" i="14"/>
  <c r="AC14" i="14" s="1"/>
  <c r="AD12" i="1" s="1"/>
  <c r="AE12" i="1"/>
  <c r="AB6" i="14"/>
  <c r="AC6" i="14" s="1"/>
  <c r="AD4" i="1" s="1"/>
  <c r="AE4" i="1"/>
  <c r="AB125" i="14"/>
  <c r="AC125" i="14" s="1"/>
  <c r="AD94" i="1" s="1"/>
  <c r="AE94" i="1"/>
  <c r="AB117" i="14"/>
  <c r="AC117" i="14" s="1"/>
  <c r="AD86" i="1" s="1"/>
  <c r="AE86" i="1"/>
  <c r="AB109" i="14"/>
  <c r="AC109" i="14" s="1"/>
  <c r="AD78" i="1" s="1"/>
  <c r="AE78" i="1"/>
  <c r="AB101" i="14"/>
  <c r="AC101" i="14" s="1"/>
  <c r="AD70" i="1" s="1"/>
  <c r="AE70" i="1"/>
  <c r="AB69" i="14"/>
  <c r="AC69" i="14" s="1"/>
  <c r="AD67" i="1" s="1"/>
  <c r="AE67" i="1"/>
  <c r="AB61" i="14"/>
  <c r="AC61" i="14" s="1"/>
  <c r="AD59" i="1" s="1"/>
  <c r="AE59" i="1"/>
  <c r="AB53" i="14"/>
  <c r="AC53" i="14" s="1"/>
  <c r="AD51" i="1" s="1"/>
  <c r="AE51" i="1"/>
  <c r="AB45" i="14"/>
  <c r="AC45" i="14" s="1"/>
  <c r="AD43" i="1" s="1"/>
  <c r="AE43" i="1"/>
  <c r="AB37" i="14"/>
  <c r="AC37" i="14" s="1"/>
  <c r="AD35" i="1" s="1"/>
  <c r="AE35" i="1"/>
  <c r="AB29" i="14"/>
  <c r="AC29" i="14" s="1"/>
  <c r="AD27" i="1" s="1"/>
  <c r="AE27" i="1"/>
  <c r="AB21" i="14"/>
  <c r="AC21" i="14" s="1"/>
  <c r="AD19" i="1" s="1"/>
  <c r="AE19" i="1"/>
  <c r="AB13" i="14"/>
  <c r="AC13" i="14" s="1"/>
  <c r="AD11" i="1" s="1"/>
  <c r="AE11" i="1"/>
  <c r="AB5" i="14"/>
  <c r="AC5" i="14" s="1"/>
  <c r="AD3" i="1" s="1"/>
  <c r="AE3" i="1"/>
  <c r="AB172" i="14"/>
  <c r="AC172" i="14" s="1"/>
  <c r="AD141" i="1" s="1"/>
  <c r="AE141" i="1"/>
  <c r="AB164" i="14"/>
  <c r="AC164" i="14" s="1"/>
  <c r="AD133" i="1" s="1"/>
  <c r="AE133" i="1"/>
  <c r="AB156" i="14"/>
  <c r="AC156" i="14" s="1"/>
  <c r="AD125" i="1" s="1"/>
  <c r="AE125" i="1"/>
  <c r="AB148" i="14"/>
  <c r="AC148" i="14" s="1"/>
  <c r="AD117" i="1" s="1"/>
  <c r="AE117" i="1"/>
  <c r="AB140" i="14"/>
  <c r="AC140" i="14" s="1"/>
  <c r="AD109" i="1" s="1"/>
  <c r="AE109" i="1"/>
  <c r="AB132" i="14"/>
  <c r="AC132" i="14" s="1"/>
  <c r="AD101" i="1" s="1"/>
  <c r="AE101" i="1"/>
  <c r="AB124" i="14"/>
  <c r="AC124" i="14" s="1"/>
  <c r="AD93" i="1" s="1"/>
  <c r="AE93" i="1"/>
  <c r="AB116" i="14"/>
  <c r="AC116" i="14" s="1"/>
  <c r="AD85" i="1" s="1"/>
  <c r="AE85" i="1"/>
  <c r="AB108" i="14"/>
  <c r="AC108" i="14" s="1"/>
  <c r="AD77" i="1" s="1"/>
  <c r="AE77" i="1"/>
  <c r="AB100" i="14"/>
  <c r="AC100" i="14" s="1"/>
  <c r="AD69" i="1" s="1"/>
  <c r="AE69" i="1"/>
  <c r="AB68" i="14"/>
  <c r="AC68" i="14" s="1"/>
  <c r="AD66" i="1" s="1"/>
  <c r="AE66" i="1"/>
  <c r="AB60" i="14"/>
  <c r="AC60" i="14" s="1"/>
  <c r="AD58" i="1" s="1"/>
  <c r="AE58" i="1"/>
  <c r="AB52" i="14"/>
  <c r="AC52" i="14" s="1"/>
  <c r="AD50" i="1" s="1"/>
  <c r="AE50" i="1"/>
  <c r="AB44" i="14"/>
  <c r="AC44" i="14" s="1"/>
  <c r="AD42" i="1" s="1"/>
  <c r="AE42" i="1"/>
  <c r="AB36" i="14"/>
  <c r="AC36" i="14" s="1"/>
  <c r="AD34" i="1" s="1"/>
  <c r="AE34" i="1"/>
  <c r="AB28" i="14"/>
  <c r="AC28" i="14" s="1"/>
  <c r="AD26" i="1" s="1"/>
  <c r="AE26" i="1"/>
  <c r="AB20" i="14"/>
  <c r="AC20" i="14" s="1"/>
  <c r="AD18" i="1" s="1"/>
  <c r="AE18" i="1"/>
  <c r="AB12" i="14"/>
  <c r="AC12" i="14" s="1"/>
  <c r="AD10" i="1" s="1"/>
  <c r="AE10" i="1"/>
  <c r="AB179" i="14"/>
  <c r="AC179" i="14" s="1"/>
  <c r="AD148" i="1" s="1"/>
  <c r="AE148" i="1"/>
  <c r="AB171" i="14"/>
  <c r="AC171" i="14" s="1"/>
  <c r="AD140" i="1" s="1"/>
  <c r="AE140" i="1"/>
  <c r="AB163" i="14"/>
  <c r="AC163" i="14" s="1"/>
  <c r="AD132" i="1" s="1"/>
  <c r="AE132" i="1"/>
  <c r="AB155" i="14"/>
  <c r="AC155" i="14" s="1"/>
  <c r="AD124" i="1" s="1"/>
  <c r="AE124" i="1"/>
  <c r="AB147" i="14"/>
  <c r="AC147" i="14" s="1"/>
  <c r="AD116" i="1" s="1"/>
  <c r="AE116" i="1"/>
  <c r="AB139" i="14"/>
  <c r="AC139" i="14" s="1"/>
  <c r="AD108" i="1" s="1"/>
  <c r="AE108" i="1"/>
  <c r="AB131" i="14"/>
  <c r="AC131" i="14" s="1"/>
  <c r="AD100" i="1" s="1"/>
  <c r="AE100" i="1"/>
  <c r="AB123" i="14"/>
  <c r="AC123" i="14" s="1"/>
  <c r="AD92" i="1" s="1"/>
  <c r="AE92" i="1"/>
  <c r="AB115" i="14"/>
  <c r="AC115" i="14" s="1"/>
  <c r="AD84" i="1" s="1"/>
  <c r="AE84" i="1"/>
  <c r="AB107" i="14"/>
  <c r="AC107" i="14" s="1"/>
  <c r="AD76" i="1" s="1"/>
  <c r="AE76" i="1"/>
  <c r="AB67" i="14"/>
  <c r="AC67" i="14" s="1"/>
  <c r="AD65" i="1" s="1"/>
  <c r="AE65" i="1"/>
  <c r="AB59" i="14"/>
  <c r="AC59" i="14" s="1"/>
  <c r="AD57" i="1" s="1"/>
  <c r="AE57" i="1"/>
  <c r="AB51" i="14"/>
  <c r="AC51" i="14" s="1"/>
  <c r="AD49" i="1" s="1"/>
  <c r="AE49" i="1"/>
  <c r="AB43" i="14"/>
  <c r="AC43" i="14" s="1"/>
  <c r="AD41" i="1" s="1"/>
  <c r="AE41" i="1"/>
  <c r="AB35" i="14"/>
  <c r="AC35" i="14" s="1"/>
  <c r="AD33" i="1" s="1"/>
  <c r="AE33" i="1"/>
  <c r="AB27" i="14"/>
  <c r="AC27" i="14" s="1"/>
  <c r="AD25" i="1" s="1"/>
  <c r="AE25" i="1"/>
  <c r="AB19" i="14"/>
  <c r="AC19" i="14" s="1"/>
  <c r="AD17" i="1" s="1"/>
  <c r="AE17" i="1"/>
  <c r="AB11" i="14"/>
  <c r="AC11" i="14" s="1"/>
  <c r="AD9" i="1" s="1"/>
  <c r="AE9" i="1"/>
  <c r="AA3" i="1" l="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2" i="1"/>
  <c r="U28" i="1" l="1"/>
  <c r="AC28" i="1" s="1"/>
  <c r="Y1161" i="1" l="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742" i="1"/>
  <c r="Y1743" i="1"/>
  <c r="Y1744" i="1"/>
  <c r="Y1745" i="1"/>
  <c r="Y1746" i="1"/>
  <c r="Y1747" i="1"/>
  <c r="Y1748" i="1"/>
  <c r="Y1749" i="1"/>
  <c r="Y1750" i="1"/>
  <c r="Y1751" i="1"/>
  <c r="Y1752" i="1"/>
  <c r="Y1753" i="1"/>
  <c r="Y1754" i="1"/>
  <c r="Y1755" i="1"/>
  <c r="Y1756" i="1"/>
  <c r="Y1757" i="1"/>
  <c r="Y1758" i="1"/>
  <c r="Y1759" i="1"/>
  <c r="Y1760" i="1"/>
  <c r="Y1761" i="1"/>
  <c r="Y1762"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Z1854" i="1" l="1"/>
  <c r="Z1806" i="1"/>
  <c r="Z1176" i="1"/>
  <c r="Z1813" i="1"/>
  <c r="Z1175" i="1"/>
  <c r="Z1852" i="1"/>
  <c r="Z1844" i="1"/>
  <c r="Z1836" i="1"/>
  <c r="Z1828" i="1"/>
  <c r="Z1820" i="1"/>
  <c r="Z1812" i="1"/>
  <c r="Z1804" i="1"/>
  <c r="Z1796" i="1"/>
  <c r="Z1755" i="1"/>
  <c r="Z1747" i="1"/>
  <c r="Z1182" i="1"/>
  <c r="Z1174" i="1"/>
  <c r="Z1166" i="1"/>
  <c r="Z1838" i="1"/>
  <c r="Z1749" i="1"/>
  <c r="Z1845" i="1"/>
  <c r="Z1797" i="1"/>
  <c r="Z1835" i="1"/>
  <c r="Z1827" i="1"/>
  <c r="Z1819" i="1"/>
  <c r="Z1811" i="1"/>
  <c r="Z1803" i="1"/>
  <c r="Z1762" i="1"/>
  <c r="Z1754" i="1"/>
  <c r="Z1746" i="1"/>
  <c r="Z1181" i="1"/>
  <c r="Z1173" i="1"/>
  <c r="Z1165" i="1"/>
  <c r="Z1846" i="1"/>
  <c r="Z1757" i="1"/>
  <c r="Z1829" i="1"/>
  <c r="Z1167" i="1"/>
  <c r="Z1850" i="1"/>
  <c r="Z1842" i="1"/>
  <c r="Z1834" i="1"/>
  <c r="Z1826" i="1"/>
  <c r="Z1818" i="1"/>
  <c r="Z1810" i="1"/>
  <c r="Z1802" i="1"/>
  <c r="Z1761" i="1"/>
  <c r="Z1753" i="1"/>
  <c r="Z1745" i="1"/>
  <c r="Z1180" i="1"/>
  <c r="Z1172" i="1"/>
  <c r="Z1164" i="1"/>
  <c r="Z1822" i="1"/>
  <c r="Z1168" i="1"/>
  <c r="Z1821" i="1"/>
  <c r="Z1756" i="1"/>
  <c r="Z1843" i="1"/>
  <c r="Z1857" i="1"/>
  <c r="Z1849" i="1"/>
  <c r="Z1841" i="1"/>
  <c r="Z1833" i="1"/>
  <c r="Z1825" i="1"/>
  <c r="Z1817" i="1"/>
  <c r="Z1809" i="1"/>
  <c r="Z1801" i="1"/>
  <c r="Z1760" i="1"/>
  <c r="Z1752" i="1"/>
  <c r="Z1744" i="1"/>
  <c r="Z1179" i="1"/>
  <c r="Z1171" i="1"/>
  <c r="Z1163" i="1"/>
  <c r="Z1830" i="1"/>
  <c r="Z1798" i="1"/>
  <c r="Z1853" i="1"/>
  <c r="Z1805" i="1"/>
  <c r="Z1183" i="1"/>
  <c r="Z1856" i="1"/>
  <c r="Z1848" i="1"/>
  <c r="Z1840" i="1"/>
  <c r="Z1832" i="1"/>
  <c r="Z1824" i="1"/>
  <c r="Z1816" i="1"/>
  <c r="Z1808" i="1"/>
  <c r="Z1800" i="1"/>
  <c r="Z1759" i="1"/>
  <c r="Z1751" i="1"/>
  <c r="Z1743" i="1"/>
  <c r="Z1178" i="1"/>
  <c r="Z1170" i="1"/>
  <c r="Z1162" i="1"/>
  <c r="Z1814" i="1"/>
  <c r="Z1184" i="1"/>
  <c r="Z1837" i="1"/>
  <c r="Z1748" i="1"/>
  <c r="Z1851" i="1"/>
  <c r="Z1855" i="1"/>
  <c r="Z1847" i="1"/>
  <c r="Z1839" i="1"/>
  <c r="Z1831" i="1"/>
  <c r="Z1823" i="1"/>
  <c r="Z1815" i="1"/>
  <c r="Z1807" i="1"/>
  <c r="Z1799" i="1"/>
  <c r="Z1758" i="1"/>
  <c r="Z1750" i="1"/>
  <c r="Z1742" i="1"/>
  <c r="Z1177" i="1"/>
  <c r="Z1169" i="1"/>
  <c r="Z1161" i="1"/>
  <c r="U3" i="1"/>
  <c r="AC3" i="1" s="1"/>
  <c r="U4" i="1"/>
  <c r="AC4" i="1" s="1"/>
  <c r="U5" i="1"/>
  <c r="AC5" i="1" s="1"/>
  <c r="U6" i="1"/>
  <c r="AC6" i="1" s="1"/>
  <c r="U7" i="1"/>
  <c r="AC7" i="1" s="1"/>
  <c r="U8" i="1"/>
  <c r="AC8" i="1" s="1"/>
  <c r="U9" i="1"/>
  <c r="AC9" i="1" s="1"/>
  <c r="U10" i="1"/>
  <c r="AC10" i="1" s="1"/>
  <c r="U11" i="1"/>
  <c r="AC11" i="1" s="1"/>
  <c r="U12" i="1"/>
  <c r="AC12" i="1" s="1"/>
  <c r="U13" i="1"/>
  <c r="AC13" i="1" s="1"/>
  <c r="U14" i="1"/>
  <c r="AC14" i="1" s="1"/>
  <c r="U15" i="1"/>
  <c r="AC15" i="1" s="1"/>
  <c r="U16" i="1"/>
  <c r="AC16" i="1" s="1"/>
  <c r="U17" i="1"/>
  <c r="AC17" i="1" s="1"/>
  <c r="U18" i="1"/>
  <c r="AC18" i="1" s="1"/>
  <c r="U19" i="1"/>
  <c r="AC19" i="1" s="1"/>
  <c r="U20" i="1"/>
  <c r="AC20" i="1" s="1"/>
  <c r="U21" i="1"/>
  <c r="AC21" i="1" s="1"/>
  <c r="U22" i="1"/>
  <c r="AC22" i="1" s="1"/>
  <c r="U23" i="1"/>
  <c r="AC23" i="1" s="1"/>
  <c r="U24" i="1"/>
  <c r="AC24" i="1" s="1"/>
  <c r="U25" i="1"/>
  <c r="AC25" i="1" s="1"/>
  <c r="U26" i="1"/>
  <c r="AC26" i="1" s="1"/>
  <c r="U27" i="1"/>
  <c r="AC27" i="1" s="1"/>
  <c r="U29" i="1"/>
  <c r="AC29" i="1" s="1"/>
  <c r="U30" i="1"/>
  <c r="AC30" i="1" s="1"/>
  <c r="U31" i="1"/>
  <c r="AC31" i="1" s="1"/>
  <c r="U32" i="1"/>
  <c r="AC32" i="1" s="1"/>
  <c r="U33" i="1"/>
  <c r="AC33" i="1" s="1"/>
  <c r="U34" i="1"/>
  <c r="AC34" i="1" s="1"/>
  <c r="U35" i="1"/>
  <c r="AC35" i="1" s="1"/>
  <c r="U36" i="1"/>
  <c r="AC36" i="1" s="1"/>
  <c r="U37" i="1"/>
  <c r="AC37" i="1" s="1"/>
  <c r="U38" i="1"/>
  <c r="AC38" i="1" s="1"/>
  <c r="U39" i="1"/>
  <c r="AC39" i="1" s="1"/>
  <c r="U40" i="1"/>
  <c r="AC40" i="1" s="1"/>
  <c r="U41" i="1"/>
  <c r="AC41" i="1" s="1"/>
  <c r="U42" i="1"/>
  <c r="AC42" i="1" s="1"/>
  <c r="U43" i="1"/>
  <c r="AC43" i="1" s="1"/>
  <c r="U44" i="1"/>
  <c r="AC44" i="1" s="1"/>
  <c r="U45" i="1"/>
  <c r="AC45" i="1" s="1"/>
  <c r="U46" i="1"/>
  <c r="AC46" i="1" s="1"/>
  <c r="U47" i="1"/>
  <c r="AC47" i="1" s="1"/>
  <c r="U48" i="1"/>
  <c r="AC48" i="1" s="1"/>
  <c r="U49" i="1"/>
  <c r="AC49" i="1" s="1"/>
  <c r="U50" i="1"/>
  <c r="AC50" i="1" s="1"/>
  <c r="U51" i="1"/>
  <c r="AC51" i="1" s="1"/>
  <c r="U52" i="1"/>
  <c r="AC52" i="1" s="1"/>
  <c r="U53" i="1"/>
  <c r="AC53" i="1" s="1"/>
  <c r="U54" i="1"/>
  <c r="AC54" i="1" s="1"/>
  <c r="U55" i="1"/>
  <c r="AC55" i="1" s="1"/>
  <c r="U56" i="1"/>
  <c r="AC56" i="1" s="1"/>
  <c r="U57" i="1"/>
  <c r="AC57" i="1" s="1"/>
  <c r="U58" i="1"/>
  <c r="AC58" i="1" s="1"/>
  <c r="U59" i="1"/>
  <c r="AC59" i="1" s="1"/>
  <c r="U60" i="1"/>
  <c r="AC60" i="1" s="1"/>
  <c r="U61" i="1"/>
  <c r="AC61" i="1" s="1"/>
  <c r="U62" i="1"/>
  <c r="AC62" i="1" s="1"/>
  <c r="U63" i="1"/>
  <c r="AC63" i="1" s="1"/>
  <c r="U64" i="1"/>
  <c r="AC64" i="1" s="1"/>
  <c r="U65" i="1"/>
  <c r="AC65" i="1" s="1"/>
  <c r="U66" i="1"/>
  <c r="AC66" i="1" s="1"/>
  <c r="U67" i="1"/>
  <c r="AC67" i="1" s="1"/>
  <c r="U68" i="1"/>
  <c r="AC68" i="1" s="1"/>
  <c r="U69" i="1"/>
  <c r="AC69" i="1" s="1"/>
  <c r="U70" i="1"/>
  <c r="AC70" i="1" s="1"/>
  <c r="U71" i="1"/>
  <c r="AC71" i="1" s="1"/>
  <c r="U72" i="1"/>
  <c r="AC72" i="1" s="1"/>
  <c r="U73" i="1"/>
  <c r="AC73" i="1" s="1"/>
  <c r="U74" i="1"/>
  <c r="AC74" i="1" s="1"/>
  <c r="U75" i="1"/>
  <c r="AC75" i="1" s="1"/>
  <c r="U76" i="1"/>
  <c r="AC76" i="1" s="1"/>
  <c r="U77" i="1"/>
  <c r="AC77" i="1" s="1"/>
  <c r="U78" i="1"/>
  <c r="AC78" i="1" s="1"/>
  <c r="U79" i="1"/>
  <c r="AC79" i="1" s="1"/>
  <c r="U80" i="1"/>
  <c r="AC80" i="1" s="1"/>
  <c r="U81" i="1"/>
  <c r="AC81" i="1" s="1"/>
  <c r="U82" i="1"/>
  <c r="AC82" i="1" s="1"/>
  <c r="U83" i="1"/>
  <c r="AC83" i="1" s="1"/>
  <c r="U84" i="1"/>
  <c r="AC84" i="1" s="1"/>
  <c r="U85" i="1"/>
  <c r="AC85" i="1" s="1"/>
  <c r="U86" i="1"/>
  <c r="AC86" i="1" s="1"/>
  <c r="U87" i="1"/>
  <c r="AC87" i="1" s="1"/>
  <c r="U88" i="1"/>
  <c r="AC88" i="1" s="1"/>
  <c r="U89" i="1"/>
  <c r="AC89" i="1" s="1"/>
  <c r="U90" i="1"/>
  <c r="AC90" i="1" s="1"/>
  <c r="U91" i="1"/>
  <c r="AC91" i="1" s="1"/>
  <c r="U92" i="1"/>
  <c r="AC92" i="1" s="1"/>
  <c r="U93" i="1"/>
  <c r="AC93" i="1" s="1"/>
  <c r="U94" i="1"/>
  <c r="AC94" i="1" s="1"/>
  <c r="U95" i="1"/>
  <c r="AC95" i="1" s="1"/>
  <c r="U96" i="1"/>
  <c r="AC96" i="1" s="1"/>
  <c r="U97" i="1"/>
  <c r="AC97" i="1" s="1"/>
  <c r="U98" i="1"/>
  <c r="AC98" i="1" s="1"/>
  <c r="U99" i="1"/>
  <c r="AC99" i="1" s="1"/>
  <c r="U100" i="1"/>
  <c r="AC100" i="1" s="1"/>
  <c r="U101" i="1"/>
  <c r="AC101" i="1" s="1"/>
  <c r="U102" i="1"/>
  <c r="AC102" i="1" s="1"/>
  <c r="U103" i="1"/>
  <c r="AC103" i="1" s="1"/>
  <c r="U104" i="1"/>
  <c r="AC104" i="1" s="1"/>
  <c r="U105" i="1"/>
  <c r="AC105" i="1" s="1"/>
  <c r="U106" i="1"/>
  <c r="AC106" i="1" s="1"/>
  <c r="U107" i="1"/>
  <c r="AC107" i="1" s="1"/>
  <c r="U108" i="1"/>
  <c r="AC108" i="1" s="1"/>
  <c r="U109" i="1"/>
  <c r="AC109" i="1" s="1"/>
  <c r="U110" i="1"/>
  <c r="AC110" i="1" s="1"/>
  <c r="U111" i="1"/>
  <c r="AC111" i="1" s="1"/>
  <c r="U112" i="1"/>
  <c r="AC112" i="1" s="1"/>
  <c r="U113" i="1"/>
  <c r="AC113" i="1" s="1"/>
  <c r="U114" i="1"/>
  <c r="AC114" i="1" s="1"/>
  <c r="U115" i="1"/>
  <c r="AC115" i="1" s="1"/>
  <c r="U116" i="1"/>
  <c r="AC116" i="1" s="1"/>
  <c r="U117" i="1"/>
  <c r="AC117" i="1" s="1"/>
  <c r="U118" i="1"/>
  <c r="AC118" i="1" s="1"/>
  <c r="U119" i="1"/>
  <c r="AC119" i="1" s="1"/>
  <c r="U120" i="1"/>
  <c r="AC120" i="1" s="1"/>
  <c r="U121" i="1"/>
  <c r="AC121" i="1" s="1"/>
  <c r="U122" i="1"/>
  <c r="AC122" i="1" s="1"/>
  <c r="U123" i="1"/>
  <c r="AC123" i="1" s="1"/>
  <c r="U124" i="1"/>
  <c r="AC124" i="1" s="1"/>
  <c r="U125" i="1"/>
  <c r="AC125" i="1" s="1"/>
  <c r="U126" i="1"/>
  <c r="AC126" i="1" s="1"/>
  <c r="U127" i="1"/>
  <c r="AC127" i="1" s="1"/>
  <c r="U128" i="1"/>
  <c r="AC128" i="1" s="1"/>
  <c r="U129" i="1"/>
  <c r="AC129" i="1" s="1"/>
  <c r="U130" i="1"/>
  <c r="AC130" i="1" s="1"/>
  <c r="U131" i="1"/>
  <c r="AC131" i="1" s="1"/>
  <c r="U132" i="1"/>
  <c r="AC132" i="1" s="1"/>
  <c r="U133" i="1"/>
  <c r="AC133" i="1" s="1"/>
  <c r="U134" i="1"/>
  <c r="AC134" i="1" s="1"/>
  <c r="U135" i="1"/>
  <c r="AC135" i="1" s="1"/>
  <c r="U136" i="1"/>
  <c r="AC136" i="1" s="1"/>
  <c r="U137" i="1"/>
  <c r="AC137" i="1" s="1"/>
  <c r="U138" i="1"/>
  <c r="AC138" i="1" s="1"/>
  <c r="U139" i="1"/>
  <c r="AC139" i="1" s="1"/>
  <c r="U140" i="1"/>
  <c r="AC140" i="1" s="1"/>
  <c r="U141" i="1"/>
  <c r="AC141" i="1" s="1"/>
  <c r="U142" i="1"/>
  <c r="AC142" i="1" s="1"/>
  <c r="U143" i="1"/>
  <c r="AC143" i="1" s="1"/>
  <c r="U144" i="1"/>
  <c r="AC144" i="1" s="1"/>
  <c r="U145" i="1"/>
  <c r="AC145" i="1" s="1"/>
  <c r="U146" i="1"/>
  <c r="AC146" i="1" s="1"/>
  <c r="U147" i="1"/>
  <c r="AC147" i="1" s="1"/>
  <c r="U148" i="1"/>
  <c r="AC148" i="1" s="1"/>
  <c r="U149" i="1"/>
  <c r="AC149" i="1" s="1"/>
  <c r="U150" i="1"/>
  <c r="AC150" i="1" s="1"/>
  <c r="U151" i="1"/>
  <c r="AC151" i="1" s="1"/>
  <c r="U152" i="1"/>
  <c r="AC152" i="1" s="1"/>
  <c r="U153" i="1"/>
  <c r="AC153" i="1" s="1"/>
  <c r="U154" i="1"/>
  <c r="AC154" i="1" s="1"/>
  <c r="U155" i="1"/>
  <c r="AC155" i="1" s="1"/>
  <c r="U156" i="1"/>
  <c r="AC156" i="1" s="1"/>
  <c r="U157" i="1"/>
  <c r="AC157" i="1" s="1"/>
  <c r="U158" i="1"/>
  <c r="AC158" i="1" s="1"/>
  <c r="U159" i="1"/>
  <c r="AC159" i="1" s="1"/>
  <c r="U160" i="1"/>
  <c r="AC160" i="1" s="1"/>
  <c r="U161" i="1"/>
  <c r="AC161" i="1" s="1"/>
  <c r="U162" i="1"/>
  <c r="AC162" i="1" s="1"/>
  <c r="U163" i="1"/>
  <c r="AC163" i="1" s="1"/>
  <c r="U164" i="1"/>
  <c r="AC164" i="1" s="1"/>
  <c r="U165" i="1"/>
  <c r="AC165" i="1" s="1"/>
  <c r="U166" i="1"/>
  <c r="AC166" i="1" s="1"/>
  <c r="U167" i="1"/>
  <c r="AC167" i="1" s="1"/>
  <c r="U168" i="1"/>
  <c r="AC168" i="1" s="1"/>
  <c r="U169" i="1"/>
  <c r="AC169" i="1" s="1"/>
  <c r="U170" i="1"/>
  <c r="AC170" i="1" s="1"/>
  <c r="U171" i="1"/>
  <c r="AC171" i="1" s="1"/>
  <c r="U172" i="1"/>
  <c r="AC172" i="1" s="1"/>
  <c r="U173" i="1"/>
  <c r="AC173" i="1" s="1"/>
  <c r="U174" i="1"/>
  <c r="AC174" i="1" s="1"/>
  <c r="U175" i="1"/>
  <c r="AC175" i="1" s="1"/>
  <c r="U176" i="1"/>
  <c r="AC176" i="1" s="1"/>
  <c r="U177" i="1"/>
  <c r="AC177" i="1" s="1"/>
  <c r="U178" i="1"/>
  <c r="AC178" i="1" s="1"/>
  <c r="U179" i="1"/>
  <c r="AC179" i="1" s="1"/>
  <c r="U180" i="1"/>
  <c r="AC180" i="1" s="1"/>
  <c r="U181" i="1"/>
  <c r="AC181" i="1" s="1"/>
  <c r="U182" i="1"/>
  <c r="AC182" i="1" s="1"/>
  <c r="U183" i="1"/>
  <c r="AC183" i="1" s="1"/>
  <c r="U184" i="1"/>
  <c r="AC184" i="1" s="1"/>
  <c r="U185" i="1"/>
  <c r="AC185" i="1" s="1"/>
  <c r="U186" i="1"/>
  <c r="AC186" i="1" s="1"/>
  <c r="U187" i="1"/>
  <c r="AC187" i="1" s="1"/>
  <c r="U188" i="1"/>
  <c r="AC188" i="1" s="1"/>
  <c r="U189" i="1"/>
  <c r="AC189" i="1" s="1"/>
  <c r="U190" i="1"/>
  <c r="AC190" i="1" s="1"/>
  <c r="U191" i="1"/>
  <c r="AC191" i="1" s="1"/>
  <c r="U192" i="1"/>
  <c r="AC192" i="1" s="1"/>
  <c r="U193" i="1"/>
  <c r="AC193" i="1" s="1"/>
  <c r="U194" i="1"/>
  <c r="AC194" i="1" s="1"/>
  <c r="U195" i="1"/>
  <c r="AC195" i="1" s="1"/>
  <c r="U196" i="1"/>
  <c r="AC196" i="1" s="1"/>
  <c r="U197" i="1"/>
  <c r="AC197" i="1" s="1"/>
  <c r="U198" i="1"/>
  <c r="AC198" i="1" s="1"/>
  <c r="U199" i="1"/>
  <c r="AC199" i="1" s="1"/>
  <c r="U200" i="1"/>
  <c r="AC200" i="1" s="1"/>
  <c r="U201" i="1"/>
  <c r="AC201" i="1" s="1"/>
  <c r="U202" i="1"/>
  <c r="AC202" i="1" s="1"/>
  <c r="U203" i="1"/>
  <c r="AC203" i="1" s="1"/>
  <c r="U204" i="1"/>
  <c r="AC204" i="1" s="1"/>
  <c r="U205" i="1"/>
  <c r="AC205" i="1" s="1"/>
  <c r="U206" i="1"/>
  <c r="AC206" i="1" s="1"/>
  <c r="U207" i="1"/>
  <c r="AC207" i="1" s="1"/>
  <c r="U208" i="1"/>
  <c r="AC208" i="1" s="1"/>
  <c r="U209" i="1"/>
  <c r="AC209" i="1" s="1"/>
  <c r="U210" i="1"/>
  <c r="AC210" i="1" s="1"/>
  <c r="U211" i="1"/>
  <c r="AC211" i="1" s="1"/>
  <c r="U212" i="1"/>
  <c r="AC212" i="1" s="1"/>
  <c r="U213" i="1"/>
  <c r="AC213" i="1" s="1"/>
  <c r="U214" i="1"/>
  <c r="AC214" i="1" s="1"/>
  <c r="U215" i="1"/>
  <c r="AC215" i="1" s="1"/>
  <c r="U216" i="1"/>
  <c r="AC216" i="1" s="1"/>
  <c r="U217" i="1"/>
  <c r="AC217" i="1" s="1"/>
  <c r="U218" i="1"/>
  <c r="AC218" i="1" s="1"/>
  <c r="U219" i="1"/>
  <c r="AC219" i="1" s="1"/>
  <c r="U220" i="1"/>
  <c r="AC220" i="1" s="1"/>
  <c r="U221" i="1"/>
  <c r="AC221" i="1" s="1"/>
  <c r="U222" i="1"/>
  <c r="AC222" i="1" s="1"/>
  <c r="U223" i="1"/>
  <c r="AC223" i="1" s="1"/>
  <c r="U224" i="1"/>
  <c r="AC224" i="1" s="1"/>
  <c r="U225" i="1"/>
  <c r="AC225" i="1" s="1"/>
  <c r="U226" i="1"/>
  <c r="AC226" i="1" s="1"/>
  <c r="U227" i="1"/>
  <c r="AC227" i="1" s="1"/>
  <c r="U228" i="1"/>
  <c r="AC228" i="1" s="1"/>
  <c r="U229" i="1"/>
  <c r="AC229" i="1" s="1"/>
  <c r="U230" i="1"/>
  <c r="AC230" i="1" s="1"/>
  <c r="U231" i="1"/>
  <c r="AC231" i="1" s="1"/>
  <c r="U232" i="1"/>
  <c r="AC232" i="1" s="1"/>
  <c r="U233" i="1"/>
  <c r="AC233" i="1" s="1"/>
  <c r="U234" i="1"/>
  <c r="AC234" i="1" s="1"/>
  <c r="U235" i="1"/>
  <c r="AC235" i="1" s="1"/>
  <c r="U236" i="1"/>
  <c r="AC236" i="1" s="1"/>
  <c r="U237" i="1"/>
  <c r="AC237" i="1" s="1"/>
  <c r="U238" i="1"/>
  <c r="AC238" i="1" s="1"/>
  <c r="U239" i="1"/>
  <c r="AC239" i="1" s="1"/>
  <c r="U240" i="1"/>
  <c r="AC240" i="1" s="1"/>
  <c r="U241" i="1"/>
  <c r="AC241" i="1" s="1"/>
  <c r="U242" i="1"/>
  <c r="AC242" i="1" s="1"/>
  <c r="U243" i="1"/>
  <c r="AC243" i="1" s="1"/>
  <c r="U244" i="1"/>
  <c r="AC244" i="1" s="1"/>
  <c r="U245" i="1"/>
  <c r="AC245" i="1" s="1"/>
  <c r="U246" i="1"/>
  <c r="AC246" i="1" s="1"/>
  <c r="U247" i="1"/>
  <c r="AC247" i="1" s="1"/>
  <c r="U248" i="1"/>
  <c r="AC248" i="1" s="1"/>
  <c r="U249" i="1"/>
  <c r="AC249" i="1" s="1"/>
  <c r="U250" i="1"/>
  <c r="AC250" i="1" s="1"/>
  <c r="U251" i="1"/>
  <c r="AC251" i="1" s="1"/>
  <c r="U252" i="1"/>
  <c r="AC252" i="1" s="1"/>
  <c r="U253" i="1"/>
  <c r="AC253" i="1" s="1"/>
  <c r="U254" i="1"/>
  <c r="AC254" i="1" s="1"/>
  <c r="U255" i="1"/>
  <c r="AC255" i="1" s="1"/>
  <c r="U256" i="1"/>
  <c r="AC256" i="1" s="1"/>
  <c r="U257" i="1"/>
  <c r="AC257" i="1" s="1"/>
  <c r="U258" i="1"/>
  <c r="AC258" i="1" s="1"/>
  <c r="U259" i="1"/>
  <c r="AC259" i="1" s="1"/>
  <c r="U260" i="1"/>
  <c r="AC260" i="1" s="1"/>
  <c r="U261" i="1"/>
  <c r="AC261" i="1" s="1"/>
  <c r="U262" i="1"/>
  <c r="AC262" i="1" s="1"/>
  <c r="U263" i="1"/>
  <c r="AC263" i="1" s="1"/>
  <c r="U264" i="1"/>
  <c r="AC264" i="1" s="1"/>
  <c r="U265" i="1"/>
  <c r="AC265" i="1" s="1"/>
  <c r="U266" i="1"/>
  <c r="AC266" i="1" s="1"/>
  <c r="U267" i="1"/>
  <c r="AC267" i="1" s="1"/>
  <c r="U268" i="1"/>
  <c r="AC268" i="1" s="1"/>
  <c r="U269" i="1"/>
  <c r="AC269" i="1" s="1"/>
  <c r="U270" i="1"/>
  <c r="AC270" i="1" s="1"/>
  <c r="U271" i="1"/>
  <c r="AC271" i="1" s="1"/>
  <c r="U272" i="1"/>
  <c r="AC272" i="1" s="1"/>
  <c r="U273" i="1"/>
  <c r="AC273" i="1" s="1"/>
  <c r="U274" i="1"/>
  <c r="AC274" i="1" s="1"/>
  <c r="U275" i="1"/>
  <c r="AC275" i="1" s="1"/>
  <c r="U276" i="1"/>
  <c r="AC276" i="1" s="1"/>
  <c r="U277" i="1"/>
  <c r="AC277" i="1" s="1"/>
  <c r="U278" i="1"/>
  <c r="AC278" i="1" s="1"/>
  <c r="U279" i="1"/>
  <c r="AC279" i="1" s="1"/>
  <c r="U280" i="1"/>
  <c r="AC280" i="1" s="1"/>
  <c r="U281" i="1"/>
  <c r="AC281" i="1" s="1"/>
  <c r="U282" i="1"/>
  <c r="AC282" i="1" s="1"/>
  <c r="U283" i="1"/>
  <c r="AC283" i="1" s="1"/>
  <c r="U284" i="1"/>
  <c r="AC284" i="1" s="1"/>
  <c r="U285" i="1"/>
  <c r="AC285" i="1" s="1"/>
  <c r="U286" i="1"/>
  <c r="AC286" i="1" s="1"/>
  <c r="U287" i="1"/>
  <c r="AC287" i="1" s="1"/>
  <c r="U288" i="1"/>
  <c r="AC288" i="1" s="1"/>
  <c r="U289" i="1"/>
  <c r="AC289" i="1" s="1"/>
  <c r="U290" i="1"/>
  <c r="AC290" i="1" s="1"/>
  <c r="U291" i="1"/>
  <c r="AC291" i="1" s="1"/>
  <c r="U292" i="1"/>
  <c r="AC292" i="1" s="1"/>
  <c r="U293" i="1"/>
  <c r="AC293" i="1" s="1"/>
  <c r="U294" i="1"/>
  <c r="AC294" i="1" s="1"/>
  <c r="U295" i="1"/>
  <c r="AC295" i="1" s="1"/>
  <c r="U296" i="1"/>
  <c r="AC296" i="1" s="1"/>
  <c r="U297" i="1"/>
  <c r="AC297" i="1" s="1"/>
  <c r="U298" i="1"/>
  <c r="AC298" i="1" s="1"/>
  <c r="U299" i="1"/>
  <c r="AC299" i="1" s="1"/>
  <c r="U300" i="1"/>
  <c r="AC300" i="1" s="1"/>
  <c r="U301" i="1"/>
  <c r="AC301" i="1" s="1"/>
  <c r="U302" i="1"/>
  <c r="AC302" i="1" s="1"/>
  <c r="U303" i="1"/>
  <c r="AC303" i="1" s="1"/>
  <c r="U304" i="1"/>
  <c r="AC304" i="1" s="1"/>
  <c r="U305" i="1"/>
  <c r="AC305" i="1" s="1"/>
  <c r="U306" i="1"/>
  <c r="AC306" i="1" s="1"/>
  <c r="U307" i="1"/>
  <c r="AC307" i="1" s="1"/>
  <c r="U308" i="1"/>
  <c r="AC308" i="1" s="1"/>
  <c r="U309" i="1"/>
  <c r="AC309" i="1" s="1"/>
  <c r="U310" i="1"/>
  <c r="AC310" i="1" s="1"/>
  <c r="U311" i="1"/>
  <c r="AC311" i="1" s="1"/>
  <c r="U312" i="1"/>
  <c r="AC312" i="1" s="1"/>
  <c r="U313" i="1"/>
  <c r="AC313" i="1" s="1"/>
  <c r="U314" i="1"/>
  <c r="AC314" i="1" s="1"/>
  <c r="U315" i="1"/>
  <c r="AC315" i="1" s="1"/>
  <c r="U316" i="1"/>
  <c r="AC316" i="1" s="1"/>
  <c r="U317" i="1"/>
  <c r="AC317" i="1" s="1"/>
  <c r="U318" i="1"/>
  <c r="AC318" i="1" s="1"/>
  <c r="U319" i="1"/>
  <c r="AC319" i="1" s="1"/>
  <c r="U320" i="1"/>
  <c r="AC320" i="1" s="1"/>
  <c r="U321" i="1"/>
  <c r="AC321" i="1" s="1"/>
  <c r="U322" i="1"/>
  <c r="AC322" i="1" s="1"/>
  <c r="U323" i="1"/>
  <c r="AC323" i="1" s="1"/>
  <c r="U324" i="1"/>
  <c r="AC324" i="1" s="1"/>
  <c r="U325" i="1"/>
  <c r="AC325" i="1" s="1"/>
  <c r="U326" i="1"/>
  <c r="AC326" i="1" s="1"/>
  <c r="U327" i="1"/>
  <c r="AC327" i="1" s="1"/>
  <c r="U328" i="1"/>
  <c r="AC328" i="1" s="1"/>
  <c r="U329" i="1"/>
  <c r="AC329" i="1" s="1"/>
  <c r="U330" i="1"/>
  <c r="AC330" i="1" s="1"/>
  <c r="U331" i="1"/>
  <c r="AC331" i="1" s="1"/>
  <c r="U332" i="1"/>
  <c r="AC332" i="1" s="1"/>
  <c r="U333" i="1"/>
  <c r="AC333" i="1" s="1"/>
  <c r="U334" i="1"/>
  <c r="AC334" i="1" s="1"/>
  <c r="U335" i="1"/>
  <c r="AC335" i="1" s="1"/>
  <c r="U336" i="1"/>
  <c r="AC336" i="1" s="1"/>
  <c r="U337" i="1"/>
  <c r="AC337" i="1" s="1"/>
  <c r="U338" i="1"/>
  <c r="AC338" i="1" s="1"/>
  <c r="U339" i="1"/>
  <c r="AC339" i="1" s="1"/>
  <c r="U340" i="1"/>
  <c r="AC340" i="1" s="1"/>
  <c r="U341" i="1"/>
  <c r="AC341" i="1" s="1"/>
  <c r="U342" i="1"/>
  <c r="AC342" i="1" s="1"/>
  <c r="U343" i="1"/>
  <c r="AC343" i="1" s="1"/>
  <c r="U344" i="1"/>
  <c r="AC344" i="1" s="1"/>
  <c r="U345" i="1"/>
  <c r="AC345" i="1" s="1"/>
  <c r="U346" i="1"/>
  <c r="AC346" i="1" s="1"/>
  <c r="U347" i="1"/>
  <c r="AC347" i="1" s="1"/>
  <c r="U348" i="1"/>
  <c r="AC348" i="1" s="1"/>
  <c r="U349" i="1"/>
  <c r="AC349" i="1" s="1"/>
  <c r="U350" i="1"/>
  <c r="AC350" i="1" s="1"/>
  <c r="U351" i="1"/>
  <c r="AC351" i="1" s="1"/>
  <c r="U352" i="1"/>
  <c r="AC352" i="1" s="1"/>
  <c r="U353" i="1"/>
  <c r="AC353" i="1" s="1"/>
  <c r="U354" i="1"/>
  <c r="AC354" i="1" s="1"/>
  <c r="U355" i="1"/>
  <c r="AC355" i="1" s="1"/>
  <c r="U356" i="1"/>
  <c r="AC356" i="1" s="1"/>
  <c r="U357" i="1"/>
  <c r="AC357" i="1" s="1"/>
  <c r="U358" i="1"/>
  <c r="AC358" i="1" s="1"/>
  <c r="U359" i="1"/>
  <c r="AC359" i="1" s="1"/>
  <c r="U360" i="1"/>
  <c r="AC360" i="1" s="1"/>
  <c r="U361" i="1"/>
  <c r="AC361" i="1" s="1"/>
  <c r="U362" i="1"/>
  <c r="AC362" i="1" s="1"/>
  <c r="U363" i="1"/>
  <c r="AC363" i="1" s="1"/>
  <c r="U364" i="1"/>
  <c r="AC364" i="1" s="1"/>
  <c r="U365" i="1"/>
  <c r="AC365" i="1" s="1"/>
  <c r="U366" i="1"/>
  <c r="AC366" i="1" s="1"/>
  <c r="U367" i="1"/>
  <c r="AC367" i="1" s="1"/>
  <c r="U368" i="1"/>
  <c r="AC368" i="1" s="1"/>
  <c r="U369" i="1"/>
  <c r="AC369" i="1" s="1"/>
  <c r="U370" i="1"/>
  <c r="AC370" i="1" s="1"/>
  <c r="U371" i="1"/>
  <c r="AC371" i="1" s="1"/>
  <c r="U372" i="1"/>
  <c r="AC372" i="1" s="1"/>
  <c r="U373" i="1"/>
  <c r="AC373" i="1" s="1"/>
  <c r="U374" i="1"/>
  <c r="AC374" i="1" s="1"/>
  <c r="U375" i="1"/>
  <c r="AC375" i="1" s="1"/>
  <c r="U376" i="1"/>
  <c r="AC376" i="1" s="1"/>
  <c r="U377" i="1"/>
  <c r="AC377" i="1" s="1"/>
  <c r="U378" i="1"/>
  <c r="AC378" i="1" s="1"/>
  <c r="U379" i="1"/>
  <c r="AC379" i="1" s="1"/>
  <c r="U380" i="1"/>
  <c r="AC380" i="1" s="1"/>
  <c r="U381" i="1"/>
  <c r="AC381" i="1" s="1"/>
  <c r="U382" i="1"/>
  <c r="AC382" i="1" s="1"/>
  <c r="U383" i="1"/>
  <c r="AC383" i="1" s="1"/>
  <c r="U384" i="1"/>
  <c r="AC384" i="1" s="1"/>
  <c r="U385" i="1"/>
  <c r="AC385" i="1" s="1"/>
  <c r="U386" i="1"/>
  <c r="AC386" i="1" s="1"/>
  <c r="U387" i="1"/>
  <c r="AC387" i="1" s="1"/>
  <c r="U388" i="1"/>
  <c r="AC388" i="1" s="1"/>
  <c r="U389" i="1"/>
  <c r="AC389" i="1" s="1"/>
  <c r="U390" i="1"/>
  <c r="AC390" i="1" s="1"/>
  <c r="U391" i="1"/>
  <c r="AC391" i="1" s="1"/>
  <c r="U392" i="1"/>
  <c r="AC392" i="1" s="1"/>
  <c r="U393" i="1"/>
  <c r="AC393" i="1" s="1"/>
  <c r="U394" i="1"/>
  <c r="AC394" i="1" s="1"/>
  <c r="U395" i="1"/>
  <c r="AC395" i="1" s="1"/>
  <c r="U396" i="1"/>
  <c r="AC396" i="1" s="1"/>
  <c r="U397" i="1"/>
  <c r="AC397" i="1" s="1"/>
  <c r="U398" i="1"/>
  <c r="AC398" i="1" s="1"/>
  <c r="U399" i="1"/>
  <c r="AC399" i="1" s="1"/>
  <c r="U400" i="1"/>
  <c r="AC400" i="1" s="1"/>
  <c r="U401" i="1"/>
  <c r="AC401" i="1" s="1"/>
  <c r="U402" i="1"/>
  <c r="AC402" i="1" s="1"/>
  <c r="U403" i="1"/>
  <c r="AC403" i="1" s="1"/>
  <c r="U404" i="1"/>
  <c r="AC404" i="1" s="1"/>
  <c r="U405" i="1"/>
  <c r="AC405" i="1" s="1"/>
  <c r="U406" i="1"/>
  <c r="AC406" i="1" s="1"/>
  <c r="U407" i="1"/>
  <c r="AC407" i="1" s="1"/>
  <c r="U408" i="1"/>
  <c r="AC408" i="1" s="1"/>
  <c r="U409" i="1"/>
  <c r="AC409" i="1" s="1"/>
  <c r="U410" i="1"/>
  <c r="AC410" i="1" s="1"/>
  <c r="U411" i="1"/>
  <c r="AC411" i="1" s="1"/>
  <c r="U412" i="1"/>
  <c r="AC412" i="1" s="1"/>
  <c r="U413" i="1"/>
  <c r="AC413" i="1" s="1"/>
  <c r="U414" i="1"/>
  <c r="AC414" i="1" s="1"/>
  <c r="U415" i="1"/>
  <c r="AC415" i="1" s="1"/>
  <c r="U416" i="1"/>
  <c r="AC416" i="1" s="1"/>
  <c r="U417" i="1"/>
  <c r="AC417" i="1" s="1"/>
  <c r="U418" i="1"/>
  <c r="AC418" i="1" s="1"/>
  <c r="U419" i="1"/>
  <c r="AC419" i="1" s="1"/>
  <c r="U420" i="1"/>
  <c r="AC420" i="1" s="1"/>
  <c r="U421" i="1"/>
  <c r="AC421" i="1" s="1"/>
  <c r="U422" i="1"/>
  <c r="AC422" i="1" s="1"/>
  <c r="U423" i="1"/>
  <c r="AC423" i="1" s="1"/>
  <c r="U424" i="1"/>
  <c r="AC424" i="1" s="1"/>
  <c r="U425" i="1"/>
  <c r="AC425" i="1" s="1"/>
  <c r="U426" i="1"/>
  <c r="AC426" i="1" s="1"/>
  <c r="U427" i="1"/>
  <c r="AC427" i="1" s="1"/>
  <c r="U428" i="1"/>
  <c r="AC428" i="1" s="1"/>
  <c r="U429" i="1"/>
  <c r="AC429" i="1" s="1"/>
  <c r="U430" i="1"/>
  <c r="AC430" i="1" s="1"/>
  <c r="U431" i="1"/>
  <c r="AC431" i="1" s="1"/>
  <c r="U432" i="1"/>
  <c r="AC432" i="1" s="1"/>
  <c r="U433" i="1"/>
  <c r="AC433" i="1" s="1"/>
  <c r="U434" i="1"/>
  <c r="AC434" i="1" s="1"/>
  <c r="U435" i="1"/>
  <c r="AC435" i="1" s="1"/>
  <c r="U436" i="1"/>
  <c r="AC436" i="1" s="1"/>
  <c r="U437" i="1"/>
  <c r="AC437" i="1" s="1"/>
  <c r="U438" i="1"/>
  <c r="AC438" i="1" s="1"/>
  <c r="U439" i="1"/>
  <c r="AC439" i="1" s="1"/>
  <c r="U440" i="1"/>
  <c r="AC440" i="1" s="1"/>
  <c r="U441" i="1"/>
  <c r="AC441" i="1" s="1"/>
  <c r="U442" i="1"/>
  <c r="AC442" i="1" s="1"/>
  <c r="U443" i="1"/>
  <c r="AC443" i="1" s="1"/>
  <c r="U444" i="1"/>
  <c r="AC444" i="1" s="1"/>
  <c r="U445" i="1"/>
  <c r="AC445" i="1" s="1"/>
  <c r="U446" i="1"/>
  <c r="AC446" i="1" s="1"/>
  <c r="U447" i="1"/>
  <c r="AC447" i="1" s="1"/>
  <c r="U448" i="1"/>
  <c r="AC448" i="1" s="1"/>
  <c r="U449" i="1"/>
  <c r="AC449" i="1" s="1"/>
  <c r="U450" i="1"/>
  <c r="AC450" i="1" s="1"/>
  <c r="U451" i="1"/>
  <c r="AC451" i="1" s="1"/>
  <c r="U452" i="1"/>
  <c r="AC452" i="1" s="1"/>
  <c r="U453" i="1"/>
  <c r="AC453" i="1" s="1"/>
  <c r="U454" i="1"/>
  <c r="AC454" i="1" s="1"/>
  <c r="U455" i="1"/>
  <c r="AC455" i="1" s="1"/>
  <c r="U456" i="1"/>
  <c r="AC456" i="1" s="1"/>
  <c r="U457" i="1"/>
  <c r="AC457" i="1" s="1"/>
  <c r="U458" i="1"/>
  <c r="AC458" i="1" s="1"/>
  <c r="U459" i="1"/>
  <c r="AC459" i="1" s="1"/>
  <c r="U460" i="1"/>
  <c r="AC460" i="1" s="1"/>
  <c r="U461" i="1"/>
  <c r="AC461" i="1" s="1"/>
  <c r="U462" i="1"/>
  <c r="AC462" i="1" s="1"/>
  <c r="U463" i="1"/>
  <c r="AC463" i="1" s="1"/>
  <c r="U464" i="1"/>
  <c r="AC464" i="1" s="1"/>
  <c r="U465" i="1"/>
  <c r="AC465" i="1" s="1"/>
  <c r="U466" i="1"/>
  <c r="AC466" i="1" s="1"/>
  <c r="U467" i="1"/>
  <c r="AC467" i="1" s="1"/>
  <c r="U468" i="1"/>
  <c r="AC468" i="1" s="1"/>
  <c r="U469" i="1"/>
  <c r="AC469" i="1" s="1"/>
  <c r="U470" i="1"/>
  <c r="AC470" i="1" s="1"/>
  <c r="U471" i="1"/>
  <c r="AC471" i="1" s="1"/>
  <c r="U472" i="1"/>
  <c r="AC472" i="1" s="1"/>
  <c r="U473" i="1"/>
  <c r="AC473" i="1" s="1"/>
  <c r="U474" i="1"/>
  <c r="AC474" i="1" s="1"/>
  <c r="U475" i="1"/>
  <c r="AC475" i="1" s="1"/>
  <c r="U476" i="1"/>
  <c r="AC476" i="1" s="1"/>
  <c r="U477" i="1"/>
  <c r="AC477" i="1" s="1"/>
  <c r="U478" i="1"/>
  <c r="AC478" i="1" s="1"/>
  <c r="U479" i="1"/>
  <c r="AC479" i="1" s="1"/>
  <c r="U480" i="1"/>
  <c r="AC480" i="1" s="1"/>
  <c r="U481" i="1"/>
  <c r="AC481" i="1" s="1"/>
  <c r="U482" i="1"/>
  <c r="AC482" i="1" s="1"/>
  <c r="U483" i="1"/>
  <c r="AC483" i="1" s="1"/>
  <c r="U484" i="1"/>
  <c r="AC484" i="1" s="1"/>
  <c r="U485" i="1"/>
  <c r="AC485" i="1" s="1"/>
  <c r="U486" i="1"/>
  <c r="AC486" i="1" s="1"/>
  <c r="U487" i="1"/>
  <c r="AC487" i="1" s="1"/>
  <c r="U488" i="1"/>
  <c r="AC488" i="1" s="1"/>
  <c r="U489" i="1"/>
  <c r="AC489" i="1" s="1"/>
  <c r="U490" i="1"/>
  <c r="AC490" i="1" s="1"/>
  <c r="U491" i="1"/>
  <c r="AC491" i="1" s="1"/>
  <c r="U492" i="1"/>
  <c r="AC492" i="1" s="1"/>
  <c r="U493" i="1"/>
  <c r="AC493" i="1" s="1"/>
  <c r="U494" i="1"/>
  <c r="AC494" i="1" s="1"/>
  <c r="U495" i="1"/>
  <c r="AC495" i="1" s="1"/>
  <c r="U496" i="1"/>
  <c r="AC496" i="1" s="1"/>
  <c r="U497" i="1"/>
  <c r="AC497" i="1" s="1"/>
  <c r="U498" i="1"/>
  <c r="AC498" i="1" s="1"/>
  <c r="U499" i="1"/>
  <c r="AC499" i="1" s="1"/>
  <c r="U500" i="1"/>
  <c r="AC500" i="1" s="1"/>
  <c r="U501" i="1"/>
  <c r="AC501" i="1" s="1"/>
  <c r="U502" i="1"/>
  <c r="AC502" i="1" s="1"/>
  <c r="U503" i="1"/>
  <c r="AC503" i="1" s="1"/>
  <c r="U504" i="1"/>
  <c r="AC504" i="1" s="1"/>
  <c r="U505" i="1"/>
  <c r="AC505" i="1" s="1"/>
  <c r="U506" i="1"/>
  <c r="AC506" i="1" s="1"/>
  <c r="U507" i="1"/>
  <c r="AC507" i="1" s="1"/>
  <c r="U508" i="1"/>
  <c r="AC508" i="1" s="1"/>
  <c r="U509" i="1"/>
  <c r="AC509" i="1" s="1"/>
  <c r="U510" i="1"/>
  <c r="AC510" i="1" s="1"/>
  <c r="U511" i="1"/>
  <c r="AC511" i="1" s="1"/>
  <c r="U512" i="1"/>
  <c r="AC512" i="1" s="1"/>
  <c r="U513" i="1"/>
  <c r="AC513" i="1" s="1"/>
  <c r="U514" i="1"/>
  <c r="AC514" i="1" s="1"/>
  <c r="U515" i="1"/>
  <c r="AC515" i="1" s="1"/>
  <c r="U516" i="1"/>
  <c r="AC516" i="1" s="1"/>
  <c r="U517" i="1"/>
  <c r="AC517" i="1" s="1"/>
  <c r="U518" i="1"/>
  <c r="AC518" i="1" s="1"/>
  <c r="U519" i="1"/>
  <c r="AC519" i="1" s="1"/>
  <c r="U520" i="1"/>
  <c r="AC520" i="1" s="1"/>
  <c r="U521" i="1"/>
  <c r="AC521" i="1" s="1"/>
  <c r="U522" i="1"/>
  <c r="AC522" i="1" s="1"/>
  <c r="U523" i="1"/>
  <c r="AC523" i="1" s="1"/>
  <c r="U524" i="1"/>
  <c r="AC524" i="1" s="1"/>
  <c r="U525" i="1"/>
  <c r="AC525" i="1" s="1"/>
  <c r="U526" i="1"/>
  <c r="AC526" i="1" s="1"/>
  <c r="U527" i="1"/>
  <c r="AC527" i="1" s="1"/>
  <c r="U528" i="1"/>
  <c r="AC528" i="1" s="1"/>
  <c r="U529" i="1"/>
  <c r="AC529" i="1" s="1"/>
  <c r="U530" i="1"/>
  <c r="AC530" i="1" s="1"/>
  <c r="U531" i="1"/>
  <c r="AC531" i="1" s="1"/>
  <c r="U532" i="1"/>
  <c r="AC532" i="1" s="1"/>
  <c r="U533" i="1"/>
  <c r="AC533" i="1" s="1"/>
  <c r="U534" i="1"/>
  <c r="AC534" i="1" s="1"/>
  <c r="U535" i="1"/>
  <c r="AC535" i="1" s="1"/>
  <c r="U536" i="1"/>
  <c r="AC536" i="1" s="1"/>
  <c r="U537" i="1"/>
  <c r="AC537" i="1" s="1"/>
  <c r="U538" i="1"/>
  <c r="AC538" i="1" s="1"/>
  <c r="U539" i="1"/>
  <c r="AC539" i="1" s="1"/>
  <c r="U540" i="1"/>
  <c r="AC540" i="1" s="1"/>
  <c r="U541" i="1"/>
  <c r="AC541" i="1" s="1"/>
  <c r="U542" i="1"/>
  <c r="AC542" i="1" s="1"/>
  <c r="U543" i="1"/>
  <c r="AC543" i="1" s="1"/>
  <c r="U544" i="1"/>
  <c r="AC544" i="1" s="1"/>
  <c r="U545" i="1"/>
  <c r="AC545" i="1" s="1"/>
  <c r="U546" i="1"/>
  <c r="AC546" i="1" s="1"/>
  <c r="U547" i="1"/>
  <c r="AC547" i="1" s="1"/>
  <c r="U548" i="1"/>
  <c r="AC548" i="1" s="1"/>
  <c r="U549" i="1"/>
  <c r="AC549" i="1" s="1"/>
  <c r="U550" i="1"/>
  <c r="AC550" i="1" s="1"/>
  <c r="U551" i="1"/>
  <c r="AC551" i="1" s="1"/>
  <c r="U552" i="1"/>
  <c r="AC552" i="1" s="1"/>
  <c r="U553" i="1"/>
  <c r="AC553" i="1" s="1"/>
  <c r="U554" i="1"/>
  <c r="AC554" i="1" s="1"/>
  <c r="U555" i="1"/>
  <c r="AC555" i="1" s="1"/>
  <c r="U556" i="1"/>
  <c r="AC556" i="1" s="1"/>
  <c r="U557" i="1"/>
  <c r="AC557" i="1" s="1"/>
  <c r="U558" i="1"/>
  <c r="AC558" i="1" s="1"/>
  <c r="U559" i="1"/>
  <c r="AC559" i="1" s="1"/>
  <c r="U560" i="1"/>
  <c r="AC560" i="1" s="1"/>
  <c r="U561" i="1"/>
  <c r="AC561" i="1" s="1"/>
  <c r="U562" i="1"/>
  <c r="AC562" i="1" s="1"/>
  <c r="U563" i="1"/>
  <c r="AC563" i="1" s="1"/>
  <c r="U564" i="1"/>
  <c r="AC564" i="1" s="1"/>
  <c r="U565" i="1"/>
  <c r="AC565" i="1" s="1"/>
  <c r="U566" i="1"/>
  <c r="AC566" i="1" s="1"/>
  <c r="U567" i="1"/>
  <c r="AC567" i="1" s="1"/>
  <c r="U568" i="1"/>
  <c r="AC568" i="1" s="1"/>
  <c r="U569" i="1"/>
  <c r="AC569" i="1" s="1"/>
  <c r="U570" i="1"/>
  <c r="AC570" i="1" s="1"/>
  <c r="U571" i="1"/>
  <c r="AC571" i="1" s="1"/>
  <c r="U572" i="1"/>
  <c r="AC572" i="1" s="1"/>
  <c r="U573" i="1"/>
  <c r="AC573" i="1" s="1"/>
  <c r="U574" i="1"/>
  <c r="AC574" i="1" s="1"/>
  <c r="U575" i="1"/>
  <c r="AC575" i="1" s="1"/>
  <c r="U576" i="1"/>
  <c r="AC576" i="1" s="1"/>
  <c r="U577" i="1"/>
  <c r="AC577" i="1" s="1"/>
  <c r="U578" i="1"/>
  <c r="AC578" i="1" s="1"/>
  <c r="U579" i="1"/>
  <c r="AC579" i="1" s="1"/>
  <c r="U580" i="1"/>
  <c r="AC580" i="1" s="1"/>
  <c r="U581" i="1"/>
  <c r="AC581" i="1" s="1"/>
  <c r="U582" i="1"/>
  <c r="AC582" i="1" s="1"/>
  <c r="U583" i="1"/>
  <c r="AC583" i="1" s="1"/>
  <c r="U584" i="1"/>
  <c r="AC584" i="1" s="1"/>
  <c r="U585" i="1"/>
  <c r="AC585" i="1" s="1"/>
  <c r="U586" i="1"/>
  <c r="AC586" i="1" s="1"/>
  <c r="U587" i="1"/>
  <c r="AC587" i="1" s="1"/>
  <c r="U588" i="1"/>
  <c r="AC588" i="1" s="1"/>
  <c r="U589" i="1"/>
  <c r="AC589" i="1" s="1"/>
  <c r="U590" i="1"/>
  <c r="AC590" i="1" s="1"/>
  <c r="U591" i="1"/>
  <c r="AC591" i="1" s="1"/>
  <c r="U592" i="1"/>
  <c r="AC592" i="1" s="1"/>
  <c r="U593" i="1"/>
  <c r="AC593" i="1" s="1"/>
  <c r="U594" i="1"/>
  <c r="AC594" i="1" s="1"/>
  <c r="U595" i="1"/>
  <c r="AC595" i="1" s="1"/>
  <c r="U596" i="1"/>
  <c r="AC596" i="1" s="1"/>
  <c r="U597" i="1"/>
  <c r="AC597" i="1" s="1"/>
  <c r="U598" i="1"/>
  <c r="AC598" i="1" s="1"/>
  <c r="U599" i="1"/>
  <c r="AC599" i="1" s="1"/>
  <c r="U600" i="1"/>
  <c r="AC600" i="1" s="1"/>
  <c r="U601" i="1"/>
  <c r="AC601" i="1" s="1"/>
  <c r="U602" i="1"/>
  <c r="AC602" i="1" s="1"/>
  <c r="U603" i="1"/>
  <c r="AC603" i="1" s="1"/>
  <c r="U604" i="1"/>
  <c r="AC604" i="1" s="1"/>
  <c r="U605" i="1"/>
  <c r="AC605" i="1" s="1"/>
  <c r="U606" i="1"/>
  <c r="AC606" i="1" s="1"/>
  <c r="U607" i="1"/>
  <c r="AC607" i="1" s="1"/>
  <c r="U608" i="1"/>
  <c r="AC608" i="1" s="1"/>
  <c r="U609" i="1"/>
  <c r="AC609" i="1" s="1"/>
  <c r="U610" i="1"/>
  <c r="AC610" i="1" s="1"/>
  <c r="U611" i="1"/>
  <c r="AC611" i="1" s="1"/>
  <c r="U612" i="1"/>
  <c r="AC612" i="1" s="1"/>
  <c r="U613" i="1"/>
  <c r="AC613" i="1" s="1"/>
  <c r="U614" i="1"/>
  <c r="AC614" i="1" s="1"/>
  <c r="U615" i="1"/>
  <c r="AC615" i="1" s="1"/>
  <c r="U616" i="1"/>
  <c r="AC616" i="1" s="1"/>
  <c r="U617" i="1"/>
  <c r="AC617" i="1" s="1"/>
  <c r="U618" i="1"/>
  <c r="AC618" i="1" s="1"/>
  <c r="U619" i="1"/>
  <c r="AC619" i="1" s="1"/>
  <c r="U620" i="1"/>
  <c r="AC620" i="1" s="1"/>
  <c r="U621" i="1"/>
  <c r="AC621" i="1" s="1"/>
  <c r="U622" i="1"/>
  <c r="AC622" i="1" s="1"/>
  <c r="U623" i="1"/>
  <c r="AC623" i="1" s="1"/>
  <c r="U624" i="1"/>
  <c r="AC624" i="1" s="1"/>
  <c r="U625" i="1"/>
  <c r="AC625" i="1" s="1"/>
  <c r="U626" i="1"/>
  <c r="AC626" i="1" s="1"/>
  <c r="U627" i="1"/>
  <c r="AC627" i="1" s="1"/>
  <c r="U628" i="1"/>
  <c r="AC628" i="1" s="1"/>
  <c r="U629" i="1"/>
  <c r="AC629" i="1" s="1"/>
  <c r="U630" i="1"/>
  <c r="AC630" i="1" s="1"/>
  <c r="U631" i="1"/>
  <c r="AC631" i="1" s="1"/>
  <c r="U632" i="1"/>
  <c r="AC632" i="1" s="1"/>
  <c r="U633" i="1"/>
  <c r="AC633" i="1" s="1"/>
  <c r="U634" i="1"/>
  <c r="AC634" i="1" s="1"/>
  <c r="U635" i="1"/>
  <c r="AC635" i="1" s="1"/>
  <c r="U636" i="1"/>
  <c r="AC636" i="1" s="1"/>
  <c r="U637" i="1"/>
  <c r="AC637" i="1" s="1"/>
  <c r="U638" i="1"/>
  <c r="AC638" i="1" s="1"/>
  <c r="U639" i="1"/>
  <c r="AC639" i="1" s="1"/>
  <c r="U640" i="1"/>
  <c r="AC640" i="1" s="1"/>
  <c r="U641" i="1"/>
  <c r="AC641" i="1" s="1"/>
  <c r="U642" i="1"/>
  <c r="AC642" i="1" s="1"/>
  <c r="U643" i="1"/>
  <c r="AC643" i="1" s="1"/>
  <c r="U644" i="1"/>
  <c r="AC644" i="1" s="1"/>
  <c r="U645" i="1"/>
  <c r="AC645" i="1" s="1"/>
  <c r="U646" i="1"/>
  <c r="AC646" i="1" s="1"/>
  <c r="U647" i="1"/>
  <c r="AC647" i="1" s="1"/>
  <c r="U648" i="1"/>
  <c r="AC648" i="1" s="1"/>
  <c r="U649" i="1"/>
  <c r="AC649" i="1" s="1"/>
  <c r="U650" i="1"/>
  <c r="AC650" i="1" s="1"/>
  <c r="U651" i="1"/>
  <c r="AC651" i="1" s="1"/>
  <c r="U652" i="1"/>
  <c r="AC652" i="1" s="1"/>
  <c r="U653" i="1"/>
  <c r="AC653" i="1" s="1"/>
  <c r="U654" i="1"/>
  <c r="AC654" i="1" s="1"/>
  <c r="U655" i="1"/>
  <c r="AC655" i="1" s="1"/>
  <c r="U656" i="1"/>
  <c r="AC656" i="1" s="1"/>
  <c r="U657" i="1"/>
  <c r="AC657" i="1" s="1"/>
  <c r="U658" i="1"/>
  <c r="AC658" i="1" s="1"/>
  <c r="U659" i="1"/>
  <c r="AC659" i="1" s="1"/>
  <c r="U660" i="1"/>
  <c r="AC660" i="1" s="1"/>
  <c r="U661" i="1"/>
  <c r="AC661" i="1" s="1"/>
  <c r="U662" i="1"/>
  <c r="AC662" i="1" s="1"/>
  <c r="U663" i="1"/>
  <c r="AC663" i="1" s="1"/>
  <c r="U664" i="1"/>
  <c r="AC664" i="1" s="1"/>
  <c r="U665" i="1"/>
  <c r="AC665" i="1" s="1"/>
  <c r="U666" i="1"/>
  <c r="AC666" i="1" s="1"/>
  <c r="U667" i="1"/>
  <c r="AC667" i="1" s="1"/>
  <c r="U668" i="1"/>
  <c r="AC668" i="1" s="1"/>
  <c r="U669" i="1"/>
  <c r="AC669" i="1" s="1"/>
  <c r="U670" i="1"/>
  <c r="AC670" i="1" s="1"/>
  <c r="U671" i="1"/>
  <c r="AC671" i="1" s="1"/>
  <c r="U672" i="1"/>
  <c r="AC672" i="1" s="1"/>
  <c r="U673" i="1"/>
  <c r="AC673" i="1" s="1"/>
  <c r="U674" i="1"/>
  <c r="AC674" i="1" s="1"/>
  <c r="U675" i="1"/>
  <c r="AC675" i="1" s="1"/>
  <c r="U676" i="1"/>
  <c r="AC676" i="1" s="1"/>
  <c r="U677" i="1"/>
  <c r="AC677" i="1" s="1"/>
  <c r="U678" i="1"/>
  <c r="AC678" i="1" s="1"/>
  <c r="U679" i="1"/>
  <c r="AC679" i="1" s="1"/>
  <c r="U680" i="1"/>
  <c r="AC680" i="1" s="1"/>
  <c r="U681" i="1"/>
  <c r="AC681" i="1" s="1"/>
  <c r="U682" i="1"/>
  <c r="AC682" i="1" s="1"/>
  <c r="U683" i="1"/>
  <c r="AC683" i="1" s="1"/>
  <c r="U684" i="1"/>
  <c r="AC684" i="1" s="1"/>
  <c r="U685" i="1"/>
  <c r="AC685" i="1" s="1"/>
  <c r="U686" i="1"/>
  <c r="AC686" i="1" s="1"/>
  <c r="U687" i="1"/>
  <c r="AC687" i="1" s="1"/>
  <c r="U688" i="1"/>
  <c r="AC688" i="1" s="1"/>
  <c r="U689" i="1"/>
  <c r="AC689" i="1" s="1"/>
  <c r="U690" i="1"/>
  <c r="AC690" i="1" s="1"/>
  <c r="U691" i="1"/>
  <c r="AC691" i="1" s="1"/>
  <c r="U692" i="1"/>
  <c r="AC692" i="1" s="1"/>
  <c r="U693" i="1"/>
  <c r="AC693" i="1" s="1"/>
  <c r="U694" i="1"/>
  <c r="AC694" i="1" s="1"/>
  <c r="U695" i="1"/>
  <c r="AC695" i="1" s="1"/>
  <c r="U696" i="1"/>
  <c r="AC696" i="1" s="1"/>
  <c r="U697" i="1"/>
  <c r="AC697" i="1" s="1"/>
  <c r="U698" i="1"/>
  <c r="AC698" i="1" s="1"/>
  <c r="U699" i="1"/>
  <c r="AC699" i="1" s="1"/>
  <c r="U700" i="1"/>
  <c r="AC700" i="1" s="1"/>
  <c r="U701" i="1"/>
  <c r="AC701" i="1" s="1"/>
  <c r="U702" i="1"/>
  <c r="AC702" i="1" s="1"/>
  <c r="U703" i="1"/>
  <c r="AC703" i="1" s="1"/>
  <c r="U704" i="1"/>
  <c r="AC704" i="1" s="1"/>
  <c r="U705" i="1"/>
  <c r="AC705" i="1" s="1"/>
  <c r="U706" i="1"/>
  <c r="AC706" i="1" s="1"/>
  <c r="U707" i="1"/>
  <c r="AC707" i="1" s="1"/>
  <c r="U708" i="1"/>
  <c r="AC708" i="1" s="1"/>
  <c r="U709" i="1"/>
  <c r="AC709" i="1" s="1"/>
  <c r="U710" i="1"/>
  <c r="AC710" i="1" s="1"/>
  <c r="U711" i="1"/>
  <c r="AC711" i="1" s="1"/>
  <c r="U712" i="1"/>
  <c r="AC712" i="1" s="1"/>
  <c r="U713" i="1"/>
  <c r="AC713" i="1" s="1"/>
  <c r="U714" i="1"/>
  <c r="AC714" i="1" s="1"/>
  <c r="U715" i="1"/>
  <c r="AC715" i="1" s="1"/>
  <c r="U716" i="1"/>
  <c r="AC716" i="1" s="1"/>
  <c r="U717" i="1"/>
  <c r="AC717" i="1" s="1"/>
  <c r="U718" i="1"/>
  <c r="AC718" i="1" s="1"/>
  <c r="U719" i="1"/>
  <c r="AC719" i="1" s="1"/>
  <c r="U720" i="1"/>
  <c r="AC720" i="1" s="1"/>
  <c r="U721" i="1"/>
  <c r="AC721" i="1" s="1"/>
  <c r="U722" i="1"/>
  <c r="AC722" i="1" s="1"/>
  <c r="U723" i="1"/>
  <c r="AC723" i="1" s="1"/>
  <c r="U724" i="1"/>
  <c r="AC724" i="1" s="1"/>
  <c r="U725" i="1"/>
  <c r="AC725" i="1" s="1"/>
  <c r="U726" i="1"/>
  <c r="AC726" i="1" s="1"/>
  <c r="U727" i="1"/>
  <c r="AC727" i="1" s="1"/>
  <c r="U728" i="1"/>
  <c r="AC728" i="1" s="1"/>
  <c r="U729" i="1"/>
  <c r="AC729" i="1" s="1"/>
  <c r="U730" i="1"/>
  <c r="AC730" i="1" s="1"/>
  <c r="U731" i="1"/>
  <c r="AC731" i="1" s="1"/>
  <c r="U732" i="1"/>
  <c r="AC732" i="1" s="1"/>
  <c r="U733" i="1"/>
  <c r="AC733" i="1" s="1"/>
  <c r="U734" i="1"/>
  <c r="AC734" i="1" s="1"/>
  <c r="U735" i="1"/>
  <c r="AC735" i="1" s="1"/>
  <c r="U736" i="1"/>
  <c r="AC736" i="1" s="1"/>
  <c r="U737" i="1"/>
  <c r="AC737" i="1" s="1"/>
  <c r="U738" i="1"/>
  <c r="AC738" i="1" s="1"/>
  <c r="U739" i="1"/>
  <c r="AC739" i="1" s="1"/>
  <c r="U740" i="1"/>
  <c r="AC740" i="1" s="1"/>
  <c r="U741" i="1"/>
  <c r="AC741" i="1" s="1"/>
  <c r="U742" i="1"/>
  <c r="AC742" i="1" s="1"/>
  <c r="U743" i="1"/>
  <c r="AC743" i="1" s="1"/>
  <c r="U744" i="1"/>
  <c r="AC744" i="1" s="1"/>
  <c r="U745" i="1"/>
  <c r="AC745" i="1" s="1"/>
  <c r="U746" i="1"/>
  <c r="AC746" i="1" s="1"/>
  <c r="U747" i="1"/>
  <c r="AC747" i="1" s="1"/>
  <c r="U748" i="1"/>
  <c r="AC748" i="1" s="1"/>
  <c r="U749" i="1"/>
  <c r="AC749" i="1" s="1"/>
  <c r="U750" i="1"/>
  <c r="AC750" i="1" s="1"/>
  <c r="U751" i="1"/>
  <c r="AC751" i="1" s="1"/>
  <c r="U752" i="1"/>
  <c r="AC752" i="1" s="1"/>
  <c r="U753" i="1"/>
  <c r="AC753" i="1" s="1"/>
  <c r="U754" i="1"/>
  <c r="AC754" i="1" s="1"/>
  <c r="U755" i="1"/>
  <c r="AC755" i="1" s="1"/>
  <c r="U756" i="1"/>
  <c r="AC756" i="1" s="1"/>
  <c r="U757" i="1"/>
  <c r="AC757" i="1" s="1"/>
  <c r="U758" i="1"/>
  <c r="AC758" i="1" s="1"/>
  <c r="U759" i="1"/>
  <c r="AC759" i="1" s="1"/>
  <c r="U760" i="1"/>
  <c r="AC760" i="1" s="1"/>
  <c r="U761" i="1"/>
  <c r="AC761" i="1" s="1"/>
  <c r="U762" i="1"/>
  <c r="AC762" i="1" s="1"/>
  <c r="U763" i="1"/>
  <c r="AC763" i="1" s="1"/>
  <c r="U764" i="1"/>
  <c r="AC764" i="1" s="1"/>
  <c r="U765" i="1"/>
  <c r="AC765" i="1" s="1"/>
  <c r="U766" i="1"/>
  <c r="AC766" i="1" s="1"/>
  <c r="U767" i="1"/>
  <c r="AC767" i="1" s="1"/>
  <c r="U768" i="1"/>
  <c r="AC768" i="1" s="1"/>
  <c r="U769" i="1"/>
  <c r="AC769" i="1" s="1"/>
  <c r="U770" i="1"/>
  <c r="AC770" i="1" s="1"/>
  <c r="U771" i="1"/>
  <c r="AC771" i="1" s="1"/>
  <c r="U772" i="1"/>
  <c r="AC772" i="1" s="1"/>
  <c r="U773" i="1"/>
  <c r="AC773" i="1" s="1"/>
  <c r="U774" i="1"/>
  <c r="AC774" i="1" s="1"/>
  <c r="U775" i="1"/>
  <c r="AC775" i="1" s="1"/>
  <c r="U776" i="1"/>
  <c r="AC776" i="1" s="1"/>
  <c r="U777" i="1"/>
  <c r="AC777" i="1" s="1"/>
  <c r="U778" i="1"/>
  <c r="AC778" i="1" s="1"/>
  <c r="U779" i="1"/>
  <c r="AC779" i="1" s="1"/>
  <c r="U780" i="1"/>
  <c r="AC780" i="1" s="1"/>
  <c r="U781" i="1"/>
  <c r="AC781" i="1" s="1"/>
  <c r="U782" i="1"/>
  <c r="AC782" i="1" s="1"/>
  <c r="U783" i="1"/>
  <c r="AC783" i="1" s="1"/>
  <c r="U784" i="1"/>
  <c r="AC784" i="1" s="1"/>
  <c r="U785" i="1"/>
  <c r="AC785" i="1" s="1"/>
  <c r="U786" i="1"/>
  <c r="AC786" i="1" s="1"/>
  <c r="U787" i="1"/>
  <c r="AC787" i="1" s="1"/>
  <c r="U788" i="1"/>
  <c r="AC788" i="1" s="1"/>
  <c r="U789" i="1"/>
  <c r="AC789" i="1" s="1"/>
  <c r="U790" i="1"/>
  <c r="AC790" i="1" s="1"/>
  <c r="U791" i="1"/>
  <c r="AC791" i="1" s="1"/>
  <c r="U792" i="1"/>
  <c r="AC792" i="1" s="1"/>
  <c r="U793" i="1"/>
  <c r="AC793" i="1" s="1"/>
  <c r="U794" i="1"/>
  <c r="AC794" i="1" s="1"/>
  <c r="U795" i="1"/>
  <c r="AC795" i="1" s="1"/>
  <c r="U796" i="1"/>
  <c r="AC796" i="1" s="1"/>
  <c r="U797" i="1"/>
  <c r="AC797" i="1" s="1"/>
  <c r="U798" i="1"/>
  <c r="AC798" i="1" s="1"/>
  <c r="U799" i="1"/>
  <c r="AC799" i="1" s="1"/>
  <c r="U800" i="1"/>
  <c r="AC800" i="1" s="1"/>
  <c r="U801" i="1"/>
  <c r="AC801" i="1" s="1"/>
  <c r="U802" i="1"/>
  <c r="AC802" i="1" s="1"/>
  <c r="U803" i="1"/>
  <c r="AC803" i="1" s="1"/>
  <c r="U804" i="1"/>
  <c r="AC804" i="1" s="1"/>
  <c r="U805" i="1"/>
  <c r="AC805" i="1" s="1"/>
  <c r="U806" i="1"/>
  <c r="AC806" i="1" s="1"/>
  <c r="U807" i="1"/>
  <c r="AC807" i="1" s="1"/>
  <c r="U808" i="1"/>
  <c r="AC808" i="1" s="1"/>
  <c r="U809" i="1"/>
  <c r="AC809" i="1" s="1"/>
  <c r="U810" i="1"/>
  <c r="AC810" i="1" s="1"/>
  <c r="U811" i="1"/>
  <c r="AC811" i="1" s="1"/>
  <c r="U812" i="1"/>
  <c r="AC812" i="1" s="1"/>
  <c r="U813" i="1"/>
  <c r="AC813" i="1" s="1"/>
  <c r="U814" i="1"/>
  <c r="AC814" i="1" s="1"/>
  <c r="U815" i="1"/>
  <c r="AC815" i="1" s="1"/>
  <c r="U816" i="1"/>
  <c r="AC816" i="1" s="1"/>
  <c r="U817" i="1"/>
  <c r="AC817" i="1" s="1"/>
  <c r="U818" i="1"/>
  <c r="AC818" i="1" s="1"/>
  <c r="U819" i="1"/>
  <c r="AC819" i="1" s="1"/>
  <c r="U820" i="1"/>
  <c r="AC820" i="1" s="1"/>
  <c r="U821" i="1"/>
  <c r="AC821" i="1" s="1"/>
  <c r="U822" i="1"/>
  <c r="AC822" i="1" s="1"/>
  <c r="U823" i="1"/>
  <c r="AC823" i="1" s="1"/>
  <c r="U824" i="1"/>
  <c r="AC824" i="1" s="1"/>
  <c r="U825" i="1"/>
  <c r="AC825" i="1" s="1"/>
  <c r="U826" i="1"/>
  <c r="AC826" i="1" s="1"/>
  <c r="U827" i="1"/>
  <c r="AC827" i="1" s="1"/>
  <c r="U828" i="1"/>
  <c r="AC828" i="1" s="1"/>
  <c r="U829" i="1"/>
  <c r="AC829" i="1" s="1"/>
  <c r="U830" i="1"/>
  <c r="AC830" i="1" s="1"/>
  <c r="U831" i="1"/>
  <c r="AC831" i="1" s="1"/>
  <c r="U832" i="1"/>
  <c r="AC832" i="1" s="1"/>
  <c r="U833" i="1"/>
  <c r="AC833" i="1" s="1"/>
  <c r="U834" i="1"/>
  <c r="AC834" i="1" s="1"/>
  <c r="U835" i="1"/>
  <c r="AC835" i="1" s="1"/>
  <c r="U836" i="1"/>
  <c r="AC836" i="1" s="1"/>
  <c r="U837" i="1"/>
  <c r="AC837" i="1" s="1"/>
  <c r="U838" i="1"/>
  <c r="AC838" i="1" s="1"/>
  <c r="U839" i="1"/>
  <c r="AC839" i="1" s="1"/>
  <c r="U840" i="1"/>
  <c r="AC840" i="1" s="1"/>
  <c r="U841" i="1"/>
  <c r="AC841" i="1" s="1"/>
  <c r="U842" i="1"/>
  <c r="AC842" i="1" s="1"/>
  <c r="U843" i="1"/>
  <c r="AC843" i="1" s="1"/>
  <c r="U844" i="1"/>
  <c r="AC844" i="1" s="1"/>
  <c r="U845" i="1"/>
  <c r="AC845" i="1" s="1"/>
  <c r="U846" i="1"/>
  <c r="AC846" i="1" s="1"/>
  <c r="U847" i="1"/>
  <c r="AC847" i="1" s="1"/>
  <c r="U848" i="1"/>
  <c r="AC848" i="1" s="1"/>
  <c r="U849" i="1"/>
  <c r="AC849" i="1" s="1"/>
  <c r="U850" i="1"/>
  <c r="AC850" i="1" s="1"/>
  <c r="U851" i="1"/>
  <c r="AC851" i="1" s="1"/>
  <c r="U852" i="1"/>
  <c r="AC852" i="1" s="1"/>
  <c r="U853" i="1"/>
  <c r="AC853" i="1" s="1"/>
  <c r="U854" i="1"/>
  <c r="AC854" i="1" s="1"/>
  <c r="U855" i="1"/>
  <c r="AC855" i="1" s="1"/>
  <c r="U856" i="1"/>
  <c r="AC856" i="1" s="1"/>
  <c r="U857" i="1"/>
  <c r="AC857" i="1" s="1"/>
  <c r="U858" i="1"/>
  <c r="AC858" i="1" s="1"/>
  <c r="U859" i="1"/>
  <c r="AC859" i="1" s="1"/>
  <c r="U860" i="1"/>
  <c r="AC860" i="1" s="1"/>
  <c r="U861" i="1"/>
  <c r="AC861" i="1" s="1"/>
  <c r="U862" i="1"/>
  <c r="AC862" i="1" s="1"/>
  <c r="U863" i="1"/>
  <c r="AC863" i="1" s="1"/>
  <c r="U864" i="1"/>
  <c r="AC864" i="1" s="1"/>
  <c r="U865" i="1"/>
  <c r="AC865" i="1" s="1"/>
  <c r="U866" i="1"/>
  <c r="AC866" i="1" s="1"/>
  <c r="U867" i="1"/>
  <c r="AC867" i="1" s="1"/>
  <c r="U868" i="1"/>
  <c r="AC868" i="1" s="1"/>
  <c r="U869" i="1"/>
  <c r="AC869" i="1" s="1"/>
  <c r="U870" i="1"/>
  <c r="AC870" i="1" s="1"/>
  <c r="U871" i="1"/>
  <c r="AC871" i="1" s="1"/>
  <c r="U872" i="1"/>
  <c r="AC872" i="1" s="1"/>
  <c r="U873" i="1"/>
  <c r="AC873" i="1" s="1"/>
  <c r="U874" i="1"/>
  <c r="AC874" i="1" s="1"/>
  <c r="U875" i="1"/>
  <c r="AC875" i="1" s="1"/>
  <c r="U876" i="1"/>
  <c r="AC876" i="1" s="1"/>
  <c r="U877" i="1"/>
  <c r="AC877" i="1" s="1"/>
  <c r="U878" i="1"/>
  <c r="AC878" i="1" s="1"/>
  <c r="U879" i="1"/>
  <c r="AC879" i="1" s="1"/>
  <c r="U880" i="1"/>
  <c r="AC880" i="1" s="1"/>
  <c r="U881" i="1"/>
  <c r="AC881" i="1" s="1"/>
  <c r="U882" i="1"/>
  <c r="AC882" i="1" s="1"/>
  <c r="U883" i="1"/>
  <c r="AC883" i="1" s="1"/>
  <c r="U884" i="1"/>
  <c r="AC884" i="1" s="1"/>
  <c r="U885" i="1"/>
  <c r="AC885" i="1" s="1"/>
  <c r="U886" i="1"/>
  <c r="AC886" i="1" s="1"/>
  <c r="U887" i="1"/>
  <c r="AC887" i="1" s="1"/>
  <c r="U888" i="1"/>
  <c r="AC888" i="1" s="1"/>
  <c r="U889" i="1"/>
  <c r="AC889" i="1" s="1"/>
  <c r="U890" i="1"/>
  <c r="AC890" i="1" s="1"/>
  <c r="U891" i="1"/>
  <c r="AC891" i="1" s="1"/>
  <c r="U892" i="1"/>
  <c r="AC892" i="1" s="1"/>
  <c r="U893" i="1"/>
  <c r="AC893" i="1" s="1"/>
  <c r="U894" i="1"/>
  <c r="AC894" i="1" s="1"/>
  <c r="U895" i="1"/>
  <c r="AC895" i="1" s="1"/>
  <c r="U896" i="1"/>
  <c r="AC896" i="1" s="1"/>
  <c r="U897" i="1"/>
  <c r="AC897" i="1" s="1"/>
  <c r="U898" i="1"/>
  <c r="AC898" i="1" s="1"/>
  <c r="U899" i="1"/>
  <c r="AC899" i="1" s="1"/>
  <c r="U900" i="1"/>
  <c r="AC900" i="1" s="1"/>
  <c r="U901" i="1"/>
  <c r="AC901" i="1" s="1"/>
  <c r="U902" i="1"/>
  <c r="AC902" i="1" s="1"/>
  <c r="U903" i="1"/>
  <c r="AC903" i="1" s="1"/>
  <c r="U904" i="1"/>
  <c r="AC904" i="1" s="1"/>
  <c r="U905" i="1"/>
  <c r="AC905" i="1" s="1"/>
  <c r="U906" i="1"/>
  <c r="AC906" i="1" s="1"/>
  <c r="U907" i="1"/>
  <c r="AC907" i="1" s="1"/>
  <c r="U908" i="1"/>
  <c r="AC908" i="1" s="1"/>
  <c r="U909" i="1"/>
  <c r="AC909" i="1" s="1"/>
  <c r="U910" i="1"/>
  <c r="AC910" i="1" s="1"/>
  <c r="U911" i="1"/>
  <c r="AC911" i="1" s="1"/>
  <c r="U912" i="1"/>
  <c r="AC912" i="1" s="1"/>
  <c r="U913" i="1"/>
  <c r="AC913" i="1" s="1"/>
  <c r="U914" i="1"/>
  <c r="AC914" i="1" s="1"/>
  <c r="U915" i="1"/>
  <c r="AC915" i="1" s="1"/>
  <c r="U916" i="1"/>
  <c r="AC916" i="1" s="1"/>
  <c r="U917" i="1"/>
  <c r="AC917" i="1" s="1"/>
  <c r="U918" i="1"/>
  <c r="AC918" i="1" s="1"/>
  <c r="U919" i="1"/>
  <c r="AC919" i="1" s="1"/>
  <c r="U920" i="1"/>
  <c r="AC920" i="1" s="1"/>
  <c r="U921" i="1"/>
  <c r="AC921" i="1" s="1"/>
  <c r="U922" i="1"/>
  <c r="AC922" i="1" s="1"/>
  <c r="U923" i="1"/>
  <c r="AC923" i="1" s="1"/>
  <c r="U924" i="1"/>
  <c r="AC924" i="1" s="1"/>
  <c r="U925" i="1"/>
  <c r="AC925" i="1" s="1"/>
  <c r="U926" i="1"/>
  <c r="AC926" i="1" s="1"/>
  <c r="U927" i="1"/>
  <c r="AC927" i="1" s="1"/>
  <c r="U928" i="1"/>
  <c r="AC928" i="1" s="1"/>
  <c r="U929" i="1"/>
  <c r="AC929" i="1" s="1"/>
  <c r="U930" i="1"/>
  <c r="AC930" i="1" s="1"/>
  <c r="U931" i="1"/>
  <c r="AC931" i="1" s="1"/>
  <c r="U932" i="1"/>
  <c r="AC932" i="1" s="1"/>
  <c r="U933" i="1"/>
  <c r="AC933" i="1" s="1"/>
  <c r="U934" i="1"/>
  <c r="AC934" i="1" s="1"/>
  <c r="U935" i="1"/>
  <c r="AC935" i="1" s="1"/>
  <c r="U936" i="1"/>
  <c r="AC936" i="1" s="1"/>
  <c r="U937" i="1"/>
  <c r="AC937" i="1" s="1"/>
  <c r="U938" i="1"/>
  <c r="AC938" i="1" s="1"/>
  <c r="U939" i="1"/>
  <c r="AC939" i="1" s="1"/>
  <c r="U940" i="1"/>
  <c r="AC940" i="1" s="1"/>
  <c r="U941" i="1"/>
  <c r="AC941" i="1" s="1"/>
  <c r="U942" i="1"/>
  <c r="AC942" i="1" s="1"/>
  <c r="U943" i="1"/>
  <c r="AC943" i="1" s="1"/>
  <c r="U944" i="1"/>
  <c r="AC944" i="1" s="1"/>
  <c r="U945" i="1"/>
  <c r="AC945" i="1" s="1"/>
  <c r="U946" i="1"/>
  <c r="AC946" i="1" s="1"/>
  <c r="U947" i="1"/>
  <c r="AC947" i="1" s="1"/>
  <c r="U948" i="1"/>
  <c r="AC948" i="1" s="1"/>
  <c r="U949" i="1"/>
  <c r="AC949" i="1" s="1"/>
  <c r="U950" i="1"/>
  <c r="AC950" i="1" s="1"/>
  <c r="U951" i="1"/>
  <c r="AC951" i="1" s="1"/>
  <c r="U952" i="1"/>
  <c r="AC952" i="1" s="1"/>
  <c r="U953" i="1"/>
  <c r="AC953" i="1" s="1"/>
  <c r="U954" i="1"/>
  <c r="AC954" i="1" s="1"/>
  <c r="U955" i="1"/>
  <c r="AC955" i="1" s="1"/>
  <c r="U956" i="1"/>
  <c r="AC956" i="1" s="1"/>
  <c r="U957" i="1"/>
  <c r="AC957" i="1" s="1"/>
  <c r="U958" i="1"/>
  <c r="AC958" i="1" s="1"/>
  <c r="U959" i="1"/>
  <c r="AC959" i="1" s="1"/>
  <c r="U960" i="1"/>
  <c r="AC960" i="1" s="1"/>
  <c r="U961" i="1"/>
  <c r="AC961" i="1" s="1"/>
  <c r="U962" i="1"/>
  <c r="AC962" i="1" s="1"/>
  <c r="U963" i="1"/>
  <c r="AC963" i="1" s="1"/>
  <c r="U964" i="1"/>
  <c r="AC964" i="1" s="1"/>
  <c r="U965" i="1"/>
  <c r="AC965" i="1" s="1"/>
  <c r="U966" i="1"/>
  <c r="AC966" i="1" s="1"/>
  <c r="U967" i="1"/>
  <c r="AC967" i="1" s="1"/>
  <c r="U968" i="1"/>
  <c r="AC968" i="1" s="1"/>
  <c r="U969" i="1"/>
  <c r="AC969" i="1" s="1"/>
  <c r="U970" i="1"/>
  <c r="AC970" i="1" s="1"/>
  <c r="U971" i="1"/>
  <c r="AC971" i="1" s="1"/>
  <c r="U972" i="1"/>
  <c r="AC972" i="1" s="1"/>
  <c r="U973" i="1"/>
  <c r="AC973" i="1" s="1"/>
  <c r="U974" i="1"/>
  <c r="AC974" i="1" s="1"/>
  <c r="U975" i="1"/>
  <c r="AC975" i="1" s="1"/>
  <c r="U976" i="1"/>
  <c r="AC976" i="1" s="1"/>
  <c r="U977" i="1"/>
  <c r="AC977" i="1" s="1"/>
  <c r="U978" i="1"/>
  <c r="AC978" i="1" s="1"/>
  <c r="U979" i="1"/>
  <c r="AC979" i="1" s="1"/>
  <c r="U980" i="1"/>
  <c r="AC980" i="1" s="1"/>
  <c r="U981" i="1"/>
  <c r="AC981" i="1" s="1"/>
  <c r="U982" i="1"/>
  <c r="AC982" i="1" s="1"/>
  <c r="U983" i="1"/>
  <c r="AC983" i="1" s="1"/>
  <c r="U984" i="1"/>
  <c r="AC984" i="1" s="1"/>
  <c r="U985" i="1"/>
  <c r="AC985" i="1" s="1"/>
  <c r="U986" i="1"/>
  <c r="AC986" i="1" s="1"/>
  <c r="U987" i="1"/>
  <c r="AC987" i="1" s="1"/>
  <c r="U988" i="1"/>
  <c r="AC988" i="1" s="1"/>
  <c r="U989" i="1"/>
  <c r="AC989" i="1" s="1"/>
  <c r="U990" i="1"/>
  <c r="AC990" i="1" s="1"/>
  <c r="U991" i="1"/>
  <c r="AC991" i="1" s="1"/>
  <c r="U992" i="1"/>
  <c r="AC992" i="1" s="1"/>
  <c r="U993" i="1"/>
  <c r="AC993" i="1" s="1"/>
  <c r="U994" i="1"/>
  <c r="AC994" i="1" s="1"/>
  <c r="U995" i="1"/>
  <c r="AC995" i="1" s="1"/>
  <c r="U996" i="1"/>
  <c r="AC996" i="1" s="1"/>
  <c r="U997" i="1"/>
  <c r="AC997" i="1" s="1"/>
  <c r="U998" i="1"/>
  <c r="AC998" i="1" s="1"/>
  <c r="U999" i="1"/>
  <c r="AC999" i="1" s="1"/>
  <c r="U1000" i="1"/>
  <c r="AC1000" i="1" s="1"/>
  <c r="U1001" i="1"/>
  <c r="AC1001" i="1" s="1"/>
  <c r="U1002" i="1"/>
  <c r="AC1002" i="1" s="1"/>
  <c r="U1003" i="1"/>
  <c r="AC1003" i="1" s="1"/>
  <c r="U1004" i="1"/>
  <c r="AC1004" i="1" s="1"/>
  <c r="U1005" i="1"/>
  <c r="AC1005" i="1" s="1"/>
  <c r="U1006" i="1"/>
  <c r="AC1006" i="1" s="1"/>
  <c r="U1007" i="1"/>
  <c r="AC1007" i="1" s="1"/>
  <c r="U1008" i="1"/>
  <c r="AC1008" i="1" s="1"/>
  <c r="U1009" i="1"/>
  <c r="AC1009" i="1" s="1"/>
  <c r="U1010" i="1"/>
  <c r="AC1010" i="1" s="1"/>
  <c r="U1011" i="1"/>
  <c r="AC1011" i="1" s="1"/>
  <c r="U1012" i="1"/>
  <c r="AC1012" i="1" s="1"/>
  <c r="U1013" i="1"/>
  <c r="AC1013" i="1" s="1"/>
  <c r="U1014" i="1"/>
  <c r="AC1014" i="1" s="1"/>
  <c r="U1015" i="1"/>
  <c r="AC1015" i="1" s="1"/>
  <c r="U1016" i="1"/>
  <c r="AC1016" i="1" s="1"/>
  <c r="U1017" i="1"/>
  <c r="AC1017" i="1" s="1"/>
  <c r="U1018" i="1"/>
  <c r="AC1018" i="1" s="1"/>
  <c r="U1019" i="1"/>
  <c r="AC1019" i="1" s="1"/>
  <c r="U1020" i="1"/>
  <c r="AC1020" i="1" s="1"/>
  <c r="U1021" i="1"/>
  <c r="AC1021" i="1" s="1"/>
  <c r="U1022" i="1"/>
  <c r="AC1022" i="1" s="1"/>
  <c r="U1023" i="1"/>
  <c r="AC1023" i="1" s="1"/>
  <c r="U1024" i="1"/>
  <c r="AC1024" i="1" s="1"/>
  <c r="U1025" i="1"/>
  <c r="AC1025" i="1" s="1"/>
  <c r="U1026" i="1"/>
  <c r="AC1026" i="1" s="1"/>
  <c r="U1027" i="1"/>
  <c r="AC1027" i="1" s="1"/>
  <c r="U1028" i="1"/>
  <c r="AC1028" i="1" s="1"/>
  <c r="U1029" i="1"/>
  <c r="AC1029" i="1" s="1"/>
  <c r="U1030" i="1"/>
  <c r="AC1030" i="1" s="1"/>
  <c r="U1031" i="1"/>
  <c r="AC1031" i="1" s="1"/>
  <c r="U1032" i="1"/>
  <c r="AC1032" i="1" s="1"/>
  <c r="U1033" i="1"/>
  <c r="AC1033" i="1" s="1"/>
  <c r="U1034" i="1"/>
  <c r="AC1034" i="1" s="1"/>
  <c r="U1035" i="1"/>
  <c r="AC1035" i="1" s="1"/>
  <c r="U1036" i="1"/>
  <c r="AC1036" i="1" s="1"/>
  <c r="U1037" i="1"/>
  <c r="AC1037" i="1" s="1"/>
  <c r="U1038" i="1"/>
  <c r="AC1038" i="1" s="1"/>
  <c r="U1039" i="1"/>
  <c r="AC1039" i="1" s="1"/>
  <c r="U1040" i="1"/>
  <c r="AC1040" i="1" s="1"/>
  <c r="U1041" i="1"/>
  <c r="AC1041" i="1" s="1"/>
  <c r="U1042" i="1"/>
  <c r="AC1042" i="1" s="1"/>
  <c r="U1043" i="1"/>
  <c r="AC1043" i="1" s="1"/>
  <c r="U1044" i="1"/>
  <c r="AC1044" i="1" s="1"/>
  <c r="U1045" i="1"/>
  <c r="AC1045" i="1" s="1"/>
  <c r="U1046" i="1"/>
  <c r="AC1046" i="1" s="1"/>
  <c r="U1047" i="1"/>
  <c r="AC1047" i="1" s="1"/>
  <c r="U1048" i="1"/>
  <c r="AC1048" i="1" s="1"/>
  <c r="U1049" i="1"/>
  <c r="AC1049" i="1" s="1"/>
  <c r="U1050" i="1"/>
  <c r="AC1050" i="1" s="1"/>
  <c r="U1051" i="1"/>
  <c r="AC1051" i="1" s="1"/>
  <c r="U1052" i="1"/>
  <c r="AC1052" i="1" s="1"/>
  <c r="U1053" i="1"/>
  <c r="AC1053" i="1" s="1"/>
  <c r="U1054" i="1"/>
  <c r="AC1054" i="1" s="1"/>
  <c r="U1055" i="1"/>
  <c r="AC1055" i="1" s="1"/>
  <c r="U1056" i="1"/>
  <c r="AC1056" i="1" s="1"/>
  <c r="U1057" i="1"/>
  <c r="AC1057" i="1" s="1"/>
  <c r="U1058" i="1"/>
  <c r="AC1058" i="1" s="1"/>
  <c r="U1059" i="1"/>
  <c r="AC1059" i="1" s="1"/>
  <c r="U1060" i="1"/>
  <c r="AC1060" i="1" s="1"/>
  <c r="U1061" i="1"/>
  <c r="AC1061" i="1" s="1"/>
  <c r="U1062" i="1"/>
  <c r="AC1062" i="1" s="1"/>
  <c r="U1063" i="1"/>
  <c r="AC1063" i="1" s="1"/>
  <c r="U1064" i="1"/>
  <c r="AC1064" i="1" s="1"/>
  <c r="U1065" i="1"/>
  <c r="AC1065" i="1" s="1"/>
  <c r="U1066" i="1"/>
  <c r="AC1066" i="1" s="1"/>
  <c r="U1067" i="1"/>
  <c r="AC1067" i="1" s="1"/>
  <c r="U1068" i="1"/>
  <c r="AC1068" i="1" s="1"/>
  <c r="U1069" i="1"/>
  <c r="AC1069" i="1" s="1"/>
  <c r="U1070" i="1"/>
  <c r="AC1070" i="1" s="1"/>
  <c r="U1071" i="1"/>
  <c r="AC1071" i="1" s="1"/>
  <c r="U1072" i="1"/>
  <c r="AC1072" i="1" s="1"/>
  <c r="U1073" i="1"/>
  <c r="AC1073" i="1" s="1"/>
  <c r="U1074" i="1"/>
  <c r="AC1074" i="1" s="1"/>
  <c r="U1075" i="1"/>
  <c r="AC1075" i="1" s="1"/>
  <c r="U1076" i="1"/>
  <c r="AC1076" i="1" s="1"/>
  <c r="U1077" i="1"/>
  <c r="AC1077" i="1" s="1"/>
  <c r="U1078" i="1"/>
  <c r="AC1078" i="1" s="1"/>
  <c r="U1079" i="1"/>
  <c r="AC1079" i="1" s="1"/>
  <c r="U1080" i="1"/>
  <c r="AC1080" i="1" s="1"/>
  <c r="U1081" i="1"/>
  <c r="AC1081" i="1" s="1"/>
  <c r="U1082" i="1"/>
  <c r="AC1082" i="1" s="1"/>
  <c r="U1083" i="1"/>
  <c r="AC1083" i="1" s="1"/>
  <c r="U1084" i="1"/>
  <c r="AC1084" i="1" s="1"/>
  <c r="U1085" i="1"/>
  <c r="AC1085" i="1" s="1"/>
  <c r="U1086" i="1"/>
  <c r="AC1086" i="1" s="1"/>
  <c r="U1087" i="1"/>
  <c r="AC1087" i="1" s="1"/>
  <c r="U1088" i="1"/>
  <c r="AC1088" i="1" s="1"/>
  <c r="U1089" i="1"/>
  <c r="AC1089" i="1" s="1"/>
  <c r="U1090" i="1"/>
  <c r="AC1090" i="1" s="1"/>
  <c r="U1091" i="1"/>
  <c r="AC1091" i="1" s="1"/>
  <c r="U1092" i="1"/>
  <c r="AC1092" i="1" s="1"/>
  <c r="U1093" i="1"/>
  <c r="AC1093" i="1" s="1"/>
  <c r="U1094" i="1"/>
  <c r="AC1094" i="1" s="1"/>
  <c r="U1095" i="1"/>
  <c r="AC1095" i="1" s="1"/>
  <c r="U1096" i="1"/>
  <c r="AC1096" i="1" s="1"/>
  <c r="U1097" i="1"/>
  <c r="AC1097" i="1" s="1"/>
  <c r="U1098" i="1"/>
  <c r="AC1098" i="1" s="1"/>
  <c r="U1099" i="1"/>
  <c r="AC1099" i="1" s="1"/>
  <c r="U1100" i="1"/>
  <c r="AC1100" i="1" s="1"/>
  <c r="U1101" i="1"/>
  <c r="AC1101" i="1" s="1"/>
  <c r="U1102" i="1"/>
  <c r="AC1102" i="1" s="1"/>
  <c r="U1103" i="1"/>
  <c r="AC1103" i="1" s="1"/>
  <c r="U1104" i="1"/>
  <c r="AC1104" i="1" s="1"/>
  <c r="U1105" i="1"/>
  <c r="AC1105" i="1" s="1"/>
  <c r="U1106" i="1"/>
  <c r="AC1106" i="1" s="1"/>
  <c r="U1107" i="1"/>
  <c r="AC1107" i="1" s="1"/>
  <c r="U1108" i="1"/>
  <c r="AC1108" i="1" s="1"/>
  <c r="U1109" i="1"/>
  <c r="AC1109" i="1" s="1"/>
  <c r="U1110" i="1"/>
  <c r="AC1110" i="1" s="1"/>
  <c r="U1111" i="1"/>
  <c r="AC1111" i="1" s="1"/>
  <c r="U1112" i="1"/>
  <c r="AC1112" i="1" s="1"/>
  <c r="U1113" i="1"/>
  <c r="AC1113" i="1" s="1"/>
  <c r="U1114" i="1"/>
  <c r="AC1114" i="1" s="1"/>
  <c r="U1115" i="1"/>
  <c r="AC1115" i="1" s="1"/>
  <c r="U1116" i="1"/>
  <c r="AC1116" i="1" s="1"/>
  <c r="U1117" i="1"/>
  <c r="AC1117" i="1" s="1"/>
  <c r="U1118" i="1"/>
  <c r="AC1118" i="1" s="1"/>
  <c r="U1119" i="1"/>
  <c r="AC1119" i="1" s="1"/>
  <c r="U1120" i="1"/>
  <c r="AC1120" i="1" s="1"/>
  <c r="U1121" i="1"/>
  <c r="AC1121" i="1" s="1"/>
  <c r="U1122" i="1"/>
  <c r="AC1122" i="1" s="1"/>
  <c r="U1123" i="1"/>
  <c r="AC1123" i="1" s="1"/>
  <c r="U1124" i="1"/>
  <c r="AC1124" i="1" s="1"/>
  <c r="U1125" i="1"/>
  <c r="AC1125" i="1" s="1"/>
  <c r="U1126" i="1"/>
  <c r="AC1126" i="1" s="1"/>
  <c r="U1127" i="1"/>
  <c r="AC1127" i="1" s="1"/>
  <c r="U1128" i="1"/>
  <c r="AC1128" i="1" s="1"/>
  <c r="U1129" i="1"/>
  <c r="AC1129" i="1" s="1"/>
  <c r="U1130" i="1"/>
  <c r="AC1130" i="1" s="1"/>
  <c r="U1131" i="1"/>
  <c r="AC1131" i="1" s="1"/>
  <c r="U1132" i="1"/>
  <c r="AC1132" i="1" s="1"/>
  <c r="U1133" i="1"/>
  <c r="AC1133" i="1" s="1"/>
  <c r="U1134" i="1"/>
  <c r="AC1134" i="1" s="1"/>
  <c r="U1135" i="1"/>
  <c r="AC1135" i="1" s="1"/>
  <c r="U1136" i="1"/>
  <c r="AC1136" i="1" s="1"/>
  <c r="U1137" i="1"/>
  <c r="AC1137" i="1" s="1"/>
  <c r="U1138" i="1"/>
  <c r="AC1138" i="1" s="1"/>
  <c r="U1139" i="1"/>
  <c r="AC1139" i="1" s="1"/>
  <c r="U1140" i="1"/>
  <c r="AC1140" i="1" s="1"/>
  <c r="U1141" i="1"/>
  <c r="AC1141" i="1" s="1"/>
  <c r="U1142" i="1"/>
  <c r="AC1142" i="1" s="1"/>
  <c r="U1143" i="1"/>
  <c r="AC1143" i="1" s="1"/>
  <c r="U1144" i="1"/>
  <c r="AC1144" i="1" s="1"/>
  <c r="U1145" i="1"/>
  <c r="AC1145" i="1" s="1"/>
  <c r="U1146" i="1"/>
  <c r="AC1146" i="1" s="1"/>
  <c r="U1147" i="1"/>
  <c r="AC1147" i="1" s="1"/>
  <c r="U1148" i="1"/>
  <c r="AC1148" i="1" s="1"/>
  <c r="U1149" i="1"/>
  <c r="AC1149" i="1" s="1"/>
  <c r="U1150" i="1"/>
  <c r="AC1150" i="1" s="1"/>
  <c r="U1151" i="1"/>
  <c r="AC1151" i="1" s="1"/>
  <c r="U1152" i="1"/>
  <c r="AC1152" i="1" s="1"/>
  <c r="U1153" i="1"/>
  <c r="AC1153" i="1" s="1"/>
  <c r="U1154" i="1"/>
  <c r="AC1154" i="1" s="1"/>
  <c r="U1155" i="1"/>
  <c r="AC1155" i="1" s="1"/>
  <c r="U1156" i="1"/>
  <c r="AC1156" i="1" s="1"/>
  <c r="U1157" i="1"/>
  <c r="AC1157" i="1" s="1"/>
  <c r="U1158" i="1"/>
  <c r="AC1158" i="1" s="1"/>
  <c r="U1159" i="1"/>
  <c r="AC1159" i="1" s="1"/>
  <c r="U1160" i="1"/>
  <c r="AC1160" i="1" s="1"/>
  <c r="U1161" i="1"/>
  <c r="AC1161" i="1" s="1"/>
  <c r="U1162" i="1"/>
  <c r="AC1162" i="1" s="1"/>
  <c r="U1163" i="1"/>
  <c r="AC1163" i="1" s="1"/>
  <c r="U1164" i="1"/>
  <c r="AC1164" i="1" s="1"/>
  <c r="U1165" i="1"/>
  <c r="AC1165" i="1" s="1"/>
  <c r="U1166" i="1"/>
  <c r="AC1166" i="1" s="1"/>
  <c r="U1167" i="1"/>
  <c r="AC1167" i="1" s="1"/>
  <c r="U1168" i="1"/>
  <c r="AC1168" i="1" s="1"/>
  <c r="U1169" i="1"/>
  <c r="AC1169" i="1" s="1"/>
  <c r="U1170" i="1"/>
  <c r="AC1170" i="1" s="1"/>
  <c r="U1171" i="1"/>
  <c r="AC1171" i="1" s="1"/>
  <c r="U1172" i="1"/>
  <c r="AC1172" i="1" s="1"/>
  <c r="U1173" i="1"/>
  <c r="AC1173" i="1" s="1"/>
  <c r="U1174" i="1"/>
  <c r="AC1174" i="1" s="1"/>
  <c r="U1175" i="1"/>
  <c r="AC1175" i="1" s="1"/>
  <c r="U1176" i="1"/>
  <c r="AC1176" i="1" s="1"/>
  <c r="U1177" i="1"/>
  <c r="AC1177" i="1" s="1"/>
  <c r="U1178" i="1"/>
  <c r="AC1178" i="1" s="1"/>
  <c r="U1179" i="1"/>
  <c r="AC1179" i="1" s="1"/>
  <c r="U1180" i="1"/>
  <c r="AC1180" i="1" s="1"/>
  <c r="U1181" i="1"/>
  <c r="AC1181" i="1" s="1"/>
  <c r="U1182" i="1"/>
  <c r="AC1182" i="1" s="1"/>
  <c r="U1183" i="1"/>
  <c r="AC1183" i="1" s="1"/>
  <c r="U1184" i="1"/>
  <c r="AC1184" i="1" s="1"/>
  <c r="U1185" i="1"/>
  <c r="AC1185" i="1" s="1"/>
  <c r="U1186" i="1"/>
  <c r="AC1186" i="1" s="1"/>
  <c r="U1187" i="1"/>
  <c r="AC1187" i="1" s="1"/>
  <c r="U1188" i="1"/>
  <c r="AC1188" i="1" s="1"/>
  <c r="U1189" i="1"/>
  <c r="AC1189" i="1" s="1"/>
  <c r="U1190" i="1"/>
  <c r="AC1190" i="1" s="1"/>
  <c r="U1191" i="1"/>
  <c r="AC1191" i="1" s="1"/>
  <c r="U1192" i="1"/>
  <c r="AC1192" i="1" s="1"/>
  <c r="U1193" i="1"/>
  <c r="AC1193" i="1" s="1"/>
  <c r="U1194" i="1"/>
  <c r="AC1194" i="1" s="1"/>
  <c r="U1195" i="1"/>
  <c r="AC1195" i="1" s="1"/>
  <c r="U1196" i="1"/>
  <c r="AC1196" i="1" s="1"/>
  <c r="U1197" i="1"/>
  <c r="AC1197" i="1" s="1"/>
  <c r="U1198" i="1"/>
  <c r="AC1198" i="1" s="1"/>
  <c r="U1199" i="1"/>
  <c r="AC1199" i="1" s="1"/>
  <c r="U1200" i="1"/>
  <c r="AC1200" i="1" s="1"/>
  <c r="U1201" i="1"/>
  <c r="AC1201" i="1" s="1"/>
  <c r="U1202" i="1"/>
  <c r="AC1202" i="1" s="1"/>
  <c r="U1203" i="1"/>
  <c r="AC1203" i="1" s="1"/>
  <c r="U1204" i="1"/>
  <c r="AC1204" i="1" s="1"/>
  <c r="U1205" i="1"/>
  <c r="AC1205" i="1" s="1"/>
  <c r="U1206" i="1"/>
  <c r="AC1206" i="1" s="1"/>
  <c r="U1207" i="1"/>
  <c r="AC1207" i="1" s="1"/>
  <c r="U1208" i="1"/>
  <c r="AC1208" i="1" s="1"/>
  <c r="U1209" i="1"/>
  <c r="AC1209" i="1" s="1"/>
  <c r="U1210" i="1"/>
  <c r="AC1210" i="1" s="1"/>
  <c r="U1211" i="1"/>
  <c r="AC1211" i="1" s="1"/>
  <c r="U1212" i="1"/>
  <c r="AC1212" i="1" s="1"/>
  <c r="U1213" i="1"/>
  <c r="AC1213" i="1" s="1"/>
  <c r="U1214" i="1"/>
  <c r="AC1214" i="1" s="1"/>
  <c r="U1215" i="1"/>
  <c r="AC1215" i="1" s="1"/>
  <c r="U1216" i="1"/>
  <c r="AC1216" i="1" s="1"/>
  <c r="U1217" i="1"/>
  <c r="AC1217" i="1" s="1"/>
  <c r="U1218" i="1"/>
  <c r="AC1218" i="1" s="1"/>
  <c r="U1219" i="1"/>
  <c r="AC1219" i="1" s="1"/>
  <c r="U1220" i="1"/>
  <c r="AC1220" i="1" s="1"/>
  <c r="U1221" i="1"/>
  <c r="AC1221" i="1" s="1"/>
  <c r="U1222" i="1"/>
  <c r="AC1222" i="1" s="1"/>
  <c r="U1223" i="1"/>
  <c r="AC1223" i="1" s="1"/>
  <c r="U1224" i="1"/>
  <c r="AC1224" i="1" s="1"/>
  <c r="U1225" i="1"/>
  <c r="AC1225" i="1" s="1"/>
  <c r="U1226" i="1"/>
  <c r="AC1226" i="1" s="1"/>
  <c r="U1227" i="1"/>
  <c r="AC1227" i="1" s="1"/>
  <c r="U1228" i="1"/>
  <c r="AC1228" i="1" s="1"/>
  <c r="U1229" i="1"/>
  <c r="AC1229" i="1" s="1"/>
  <c r="U1230" i="1"/>
  <c r="AC1230" i="1" s="1"/>
  <c r="U1231" i="1"/>
  <c r="AC1231" i="1" s="1"/>
  <c r="U1232" i="1"/>
  <c r="AC1232" i="1" s="1"/>
  <c r="U1233" i="1"/>
  <c r="AC1233" i="1" s="1"/>
  <c r="U1234" i="1"/>
  <c r="AC1234" i="1" s="1"/>
  <c r="U1235" i="1"/>
  <c r="AC1235" i="1" s="1"/>
  <c r="U1236" i="1"/>
  <c r="AC1236" i="1" s="1"/>
  <c r="U1237" i="1"/>
  <c r="AC1237" i="1" s="1"/>
  <c r="U1238" i="1"/>
  <c r="AC1238" i="1" s="1"/>
  <c r="U1239" i="1"/>
  <c r="AC1239" i="1" s="1"/>
  <c r="U1240" i="1"/>
  <c r="AC1240" i="1" s="1"/>
  <c r="U1241" i="1"/>
  <c r="AC1241" i="1" s="1"/>
  <c r="U1242" i="1"/>
  <c r="AC1242" i="1" s="1"/>
  <c r="U1243" i="1"/>
  <c r="AC1243" i="1" s="1"/>
  <c r="U1244" i="1"/>
  <c r="AC1244" i="1" s="1"/>
  <c r="U1245" i="1"/>
  <c r="AC1245" i="1" s="1"/>
  <c r="U1246" i="1"/>
  <c r="AC1246" i="1" s="1"/>
  <c r="U1247" i="1"/>
  <c r="AC1247" i="1" s="1"/>
  <c r="U1248" i="1"/>
  <c r="AC1248" i="1" s="1"/>
  <c r="U1249" i="1"/>
  <c r="AC1249" i="1" s="1"/>
  <c r="U1250" i="1"/>
  <c r="AC1250" i="1" s="1"/>
  <c r="U1251" i="1"/>
  <c r="AC1251" i="1" s="1"/>
  <c r="U1252" i="1"/>
  <c r="AC1252" i="1" s="1"/>
  <c r="U1253" i="1"/>
  <c r="AC1253" i="1" s="1"/>
  <c r="U1254" i="1"/>
  <c r="AC1254" i="1" s="1"/>
  <c r="U1255" i="1"/>
  <c r="AC1255" i="1" s="1"/>
  <c r="U1256" i="1"/>
  <c r="AC1256" i="1" s="1"/>
  <c r="U1257" i="1"/>
  <c r="AC1257" i="1" s="1"/>
  <c r="U1258" i="1"/>
  <c r="AC1258" i="1" s="1"/>
  <c r="U1259" i="1"/>
  <c r="AC1259" i="1" s="1"/>
  <c r="U1260" i="1"/>
  <c r="AC1260" i="1" s="1"/>
  <c r="U1261" i="1"/>
  <c r="AC1261" i="1" s="1"/>
  <c r="U1262" i="1"/>
  <c r="AC1262" i="1" s="1"/>
  <c r="U1263" i="1"/>
  <c r="AC1263" i="1" s="1"/>
  <c r="U1264" i="1"/>
  <c r="AC1264" i="1" s="1"/>
  <c r="U1265" i="1"/>
  <c r="AC1265" i="1" s="1"/>
  <c r="U1266" i="1"/>
  <c r="AC1266" i="1" s="1"/>
  <c r="U1267" i="1"/>
  <c r="AC1267" i="1" s="1"/>
  <c r="U1268" i="1"/>
  <c r="AC1268" i="1" s="1"/>
  <c r="U1269" i="1"/>
  <c r="AC1269" i="1" s="1"/>
  <c r="U1270" i="1"/>
  <c r="AC1270" i="1" s="1"/>
  <c r="U1271" i="1"/>
  <c r="AC1271" i="1" s="1"/>
  <c r="U1272" i="1"/>
  <c r="AC1272" i="1" s="1"/>
  <c r="U1273" i="1"/>
  <c r="AC1273" i="1" s="1"/>
  <c r="U1274" i="1"/>
  <c r="AC1274" i="1" s="1"/>
  <c r="U1275" i="1"/>
  <c r="AC1275" i="1" s="1"/>
  <c r="U1276" i="1"/>
  <c r="AC1276" i="1" s="1"/>
  <c r="U1277" i="1"/>
  <c r="AC1277" i="1" s="1"/>
  <c r="U1278" i="1"/>
  <c r="AC1278" i="1" s="1"/>
  <c r="U1279" i="1"/>
  <c r="AC1279" i="1" s="1"/>
  <c r="U1280" i="1"/>
  <c r="AC1280" i="1" s="1"/>
  <c r="U1281" i="1"/>
  <c r="AC1281" i="1" s="1"/>
  <c r="U1282" i="1"/>
  <c r="AC1282" i="1" s="1"/>
  <c r="U1283" i="1"/>
  <c r="AC1283" i="1" s="1"/>
  <c r="U1284" i="1"/>
  <c r="AC1284" i="1" s="1"/>
  <c r="U1285" i="1"/>
  <c r="AC1285" i="1" s="1"/>
  <c r="U1286" i="1"/>
  <c r="AC1286" i="1" s="1"/>
  <c r="U1287" i="1"/>
  <c r="AC1287" i="1" s="1"/>
  <c r="U1288" i="1"/>
  <c r="AC1288" i="1" s="1"/>
  <c r="U1289" i="1"/>
  <c r="AC1289" i="1" s="1"/>
  <c r="U1290" i="1"/>
  <c r="AC1290" i="1" s="1"/>
  <c r="U1291" i="1"/>
  <c r="AC1291" i="1" s="1"/>
  <c r="U1292" i="1"/>
  <c r="AC1292" i="1" s="1"/>
  <c r="U1293" i="1"/>
  <c r="AC1293" i="1" s="1"/>
  <c r="U1294" i="1"/>
  <c r="AC1294" i="1" s="1"/>
  <c r="U1295" i="1"/>
  <c r="AC1295" i="1" s="1"/>
  <c r="U1296" i="1"/>
  <c r="AC1296" i="1" s="1"/>
  <c r="U1297" i="1"/>
  <c r="AC1297" i="1" s="1"/>
  <c r="U1298" i="1"/>
  <c r="AC1298" i="1" s="1"/>
  <c r="U1299" i="1"/>
  <c r="AC1299" i="1" s="1"/>
  <c r="U1300" i="1"/>
  <c r="AC1300" i="1" s="1"/>
  <c r="U1301" i="1"/>
  <c r="AC1301" i="1" s="1"/>
  <c r="U1302" i="1"/>
  <c r="AC1302" i="1" s="1"/>
  <c r="U1303" i="1"/>
  <c r="AC1303" i="1" s="1"/>
  <c r="U1304" i="1"/>
  <c r="AC1304" i="1" s="1"/>
  <c r="U1305" i="1"/>
  <c r="AC1305" i="1" s="1"/>
  <c r="U1306" i="1"/>
  <c r="AC1306" i="1" s="1"/>
  <c r="U1307" i="1"/>
  <c r="AC1307" i="1" s="1"/>
  <c r="U1308" i="1"/>
  <c r="AC1308" i="1" s="1"/>
  <c r="U1309" i="1"/>
  <c r="AC1309" i="1" s="1"/>
  <c r="U1310" i="1"/>
  <c r="AC1310" i="1" s="1"/>
  <c r="U1311" i="1"/>
  <c r="AC1311" i="1" s="1"/>
  <c r="U1312" i="1"/>
  <c r="AC1312" i="1" s="1"/>
  <c r="U1313" i="1"/>
  <c r="AC1313" i="1" s="1"/>
  <c r="U1314" i="1"/>
  <c r="AC1314" i="1" s="1"/>
  <c r="U1315" i="1"/>
  <c r="AC1315" i="1" s="1"/>
  <c r="U1316" i="1"/>
  <c r="AC1316" i="1" s="1"/>
  <c r="U1317" i="1"/>
  <c r="AC1317" i="1" s="1"/>
  <c r="U1318" i="1"/>
  <c r="AC1318" i="1" s="1"/>
  <c r="U1319" i="1"/>
  <c r="AC1319" i="1" s="1"/>
  <c r="U1320" i="1"/>
  <c r="AC1320" i="1" s="1"/>
  <c r="U1321" i="1"/>
  <c r="AC1321" i="1" s="1"/>
  <c r="U1322" i="1"/>
  <c r="AC1322" i="1" s="1"/>
  <c r="U1323" i="1"/>
  <c r="AC1323" i="1" s="1"/>
  <c r="U1324" i="1"/>
  <c r="AC1324" i="1" s="1"/>
  <c r="U1325" i="1"/>
  <c r="AC1325" i="1" s="1"/>
  <c r="U1326" i="1"/>
  <c r="AC1326" i="1" s="1"/>
  <c r="U1327" i="1"/>
  <c r="AC1327" i="1" s="1"/>
  <c r="U1328" i="1"/>
  <c r="AC1328" i="1" s="1"/>
  <c r="U1329" i="1"/>
  <c r="AC1329" i="1" s="1"/>
  <c r="U1330" i="1"/>
  <c r="AC1330" i="1" s="1"/>
  <c r="U1331" i="1"/>
  <c r="AC1331" i="1" s="1"/>
  <c r="U1332" i="1"/>
  <c r="AC1332" i="1" s="1"/>
  <c r="U1333" i="1"/>
  <c r="AC1333" i="1" s="1"/>
  <c r="U1334" i="1"/>
  <c r="AC1334" i="1" s="1"/>
  <c r="U1335" i="1"/>
  <c r="AC1335" i="1" s="1"/>
  <c r="U1336" i="1"/>
  <c r="AC1336" i="1" s="1"/>
  <c r="U1337" i="1"/>
  <c r="AC1337" i="1" s="1"/>
  <c r="U1338" i="1"/>
  <c r="AC1338" i="1" s="1"/>
  <c r="U1339" i="1"/>
  <c r="AC1339" i="1" s="1"/>
  <c r="U1340" i="1"/>
  <c r="AC1340" i="1" s="1"/>
  <c r="U1341" i="1"/>
  <c r="AC1341" i="1" s="1"/>
  <c r="U1342" i="1"/>
  <c r="AC1342" i="1" s="1"/>
  <c r="U1343" i="1"/>
  <c r="AC1343" i="1" s="1"/>
  <c r="U1344" i="1"/>
  <c r="AC1344" i="1" s="1"/>
  <c r="U1345" i="1"/>
  <c r="AC1345" i="1" s="1"/>
  <c r="U1346" i="1"/>
  <c r="AC1346" i="1" s="1"/>
  <c r="U1347" i="1"/>
  <c r="AC1347" i="1" s="1"/>
  <c r="U1348" i="1"/>
  <c r="AC1348" i="1" s="1"/>
  <c r="U1349" i="1"/>
  <c r="AC1349" i="1" s="1"/>
  <c r="U1350" i="1"/>
  <c r="AC1350" i="1" s="1"/>
  <c r="U1351" i="1"/>
  <c r="AC1351" i="1" s="1"/>
  <c r="U1352" i="1"/>
  <c r="AC1352" i="1" s="1"/>
  <c r="U1353" i="1"/>
  <c r="AC1353" i="1" s="1"/>
  <c r="U1354" i="1"/>
  <c r="AC1354" i="1" s="1"/>
  <c r="U1355" i="1"/>
  <c r="AC1355" i="1" s="1"/>
  <c r="U1356" i="1"/>
  <c r="AC1356" i="1" s="1"/>
  <c r="U1357" i="1"/>
  <c r="AC1357" i="1" s="1"/>
  <c r="U1358" i="1"/>
  <c r="AC1358" i="1" s="1"/>
  <c r="U1359" i="1"/>
  <c r="AC1359" i="1" s="1"/>
  <c r="U1360" i="1"/>
  <c r="AC1360" i="1" s="1"/>
  <c r="U1361" i="1"/>
  <c r="AC1361" i="1" s="1"/>
  <c r="U1362" i="1"/>
  <c r="AC1362" i="1" s="1"/>
  <c r="U1363" i="1"/>
  <c r="AC1363" i="1" s="1"/>
  <c r="U1364" i="1"/>
  <c r="AC1364" i="1" s="1"/>
  <c r="U1365" i="1"/>
  <c r="AC1365" i="1" s="1"/>
  <c r="U1366" i="1"/>
  <c r="AC1366" i="1" s="1"/>
  <c r="U1367" i="1"/>
  <c r="AC1367" i="1" s="1"/>
  <c r="U1368" i="1"/>
  <c r="AC1368" i="1" s="1"/>
  <c r="U1369" i="1"/>
  <c r="AC1369" i="1" s="1"/>
  <c r="U1370" i="1"/>
  <c r="AC1370" i="1" s="1"/>
  <c r="U1371" i="1"/>
  <c r="AC1371" i="1" s="1"/>
  <c r="U1372" i="1"/>
  <c r="AC1372" i="1" s="1"/>
  <c r="U1373" i="1"/>
  <c r="AC1373" i="1" s="1"/>
  <c r="U1374" i="1"/>
  <c r="AC1374" i="1" s="1"/>
  <c r="U1375" i="1"/>
  <c r="AC1375" i="1" s="1"/>
  <c r="U1376" i="1"/>
  <c r="AC1376" i="1" s="1"/>
  <c r="U1377" i="1"/>
  <c r="AC1377" i="1" s="1"/>
  <c r="U1378" i="1"/>
  <c r="AC1378" i="1" s="1"/>
  <c r="U1379" i="1"/>
  <c r="AC1379" i="1" s="1"/>
  <c r="U1380" i="1"/>
  <c r="AC1380" i="1" s="1"/>
  <c r="U1381" i="1"/>
  <c r="AC1381" i="1" s="1"/>
  <c r="U1382" i="1"/>
  <c r="AC1382" i="1" s="1"/>
  <c r="U1383" i="1"/>
  <c r="AC1383" i="1" s="1"/>
  <c r="U1384" i="1"/>
  <c r="AC1384" i="1" s="1"/>
  <c r="U1385" i="1"/>
  <c r="AC1385" i="1" s="1"/>
  <c r="U1386" i="1"/>
  <c r="AC1386" i="1" s="1"/>
  <c r="U1387" i="1"/>
  <c r="AC1387" i="1" s="1"/>
  <c r="U1388" i="1"/>
  <c r="AC1388" i="1" s="1"/>
  <c r="U1389" i="1"/>
  <c r="AC1389" i="1" s="1"/>
  <c r="U1390" i="1"/>
  <c r="AC1390" i="1" s="1"/>
  <c r="U1391" i="1"/>
  <c r="AC1391" i="1" s="1"/>
  <c r="U1392" i="1"/>
  <c r="AC1392" i="1" s="1"/>
  <c r="U1393" i="1"/>
  <c r="AC1393" i="1" s="1"/>
  <c r="U1394" i="1"/>
  <c r="AC1394" i="1" s="1"/>
  <c r="U1395" i="1"/>
  <c r="AC1395" i="1" s="1"/>
  <c r="U1396" i="1"/>
  <c r="AC1396" i="1" s="1"/>
  <c r="U1397" i="1"/>
  <c r="AC1397" i="1" s="1"/>
  <c r="U1398" i="1"/>
  <c r="AC1398" i="1" s="1"/>
  <c r="U1399" i="1"/>
  <c r="AC1399" i="1" s="1"/>
  <c r="U1400" i="1"/>
  <c r="AC1400" i="1" s="1"/>
  <c r="U1401" i="1"/>
  <c r="AC1401" i="1" s="1"/>
  <c r="U1402" i="1"/>
  <c r="AC1402" i="1" s="1"/>
  <c r="U1403" i="1"/>
  <c r="AC1403" i="1" s="1"/>
  <c r="U1404" i="1"/>
  <c r="AC1404" i="1" s="1"/>
  <c r="U1405" i="1"/>
  <c r="AC1405" i="1" s="1"/>
  <c r="U1406" i="1"/>
  <c r="AC1406" i="1" s="1"/>
  <c r="U1407" i="1"/>
  <c r="AC1407" i="1" s="1"/>
  <c r="U1408" i="1"/>
  <c r="AC1408" i="1" s="1"/>
  <c r="U1409" i="1"/>
  <c r="AC1409" i="1" s="1"/>
  <c r="U1410" i="1"/>
  <c r="AC1410" i="1" s="1"/>
  <c r="U1411" i="1"/>
  <c r="AC1411" i="1" s="1"/>
  <c r="U1412" i="1"/>
  <c r="AC1412" i="1" s="1"/>
  <c r="U1413" i="1"/>
  <c r="AC1413" i="1" s="1"/>
  <c r="U1414" i="1"/>
  <c r="AC1414" i="1" s="1"/>
  <c r="U1415" i="1"/>
  <c r="AC1415" i="1" s="1"/>
  <c r="U1416" i="1"/>
  <c r="AC1416" i="1" s="1"/>
  <c r="U1417" i="1"/>
  <c r="AC1417" i="1" s="1"/>
  <c r="U1418" i="1"/>
  <c r="AC1418" i="1" s="1"/>
  <c r="U1419" i="1"/>
  <c r="AC1419" i="1" s="1"/>
  <c r="U1420" i="1"/>
  <c r="AC1420" i="1" s="1"/>
  <c r="U1421" i="1"/>
  <c r="AC1421" i="1" s="1"/>
  <c r="U1422" i="1"/>
  <c r="AC1422" i="1" s="1"/>
  <c r="U1423" i="1"/>
  <c r="AC1423" i="1" s="1"/>
  <c r="U1424" i="1"/>
  <c r="AC1424" i="1" s="1"/>
  <c r="U1425" i="1"/>
  <c r="AC1425" i="1" s="1"/>
  <c r="U1426" i="1"/>
  <c r="AC1426" i="1" s="1"/>
  <c r="U1427" i="1"/>
  <c r="AC1427" i="1" s="1"/>
  <c r="U1428" i="1"/>
  <c r="AC1428" i="1" s="1"/>
  <c r="U1429" i="1"/>
  <c r="AC1429" i="1" s="1"/>
  <c r="U1430" i="1"/>
  <c r="AC1430" i="1" s="1"/>
  <c r="U1431" i="1"/>
  <c r="AC1431" i="1" s="1"/>
  <c r="U1432" i="1"/>
  <c r="AC1432" i="1" s="1"/>
  <c r="U1433" i="1"/>
  <c r="AC1433" i="1" s="1"/>
  <c r="U1434" i="1"/>
  <c r="AC1434" i="1" s="1"/>
  <c r="U1435" i="1"/>
  <c r="AC1435" i="1" s="1"/>
  <c r="U1436" i="1"/>
  <c r="AC1436" i="1" s="1"/>
  <c r="U1437" i="1"/>
  <c r="AC1437" i="1" s="1"/>
  <c r="U1438" i="1"/>
  <c r="AC1438" i="1" s="1"/>
  <c r="U1439" i="1"/>
  <c r="AC1439" i="1" s="1"/>
  <c r="U1440" i="1"/>
  <c r="AC1440" i="1" s="1"/>
  <c r="U1441" i="1"/>
  <c r="AC1441" i="1" s="1"/>
  <c r="U1442" i="1"/>
  <c r="AC1442" i="1" s="1"/>
  <c r="U1443" i="1"/>
  <c r="AC1443" i="1" s="1"/>
  <c r="U1444" i="1"/>
  <c r="AC1444" i="1" s="1"/>
  <c r="U1445" i="1"/>
  <c r="AC1445" i="1" s="1"/>
  <c r="U1446" i="1"/>
  <c r="AC1446" i="1" s="1"/>
  <c r="U1447" i="1"/>
  <c r="AC1447" i="1" s="1"/>
  <c r="U1448" i="1"/>
  <c r="AC1448" i="1" s="1"/>
  <c r="U1449" i="1"/>
  <c r="AC1449" i="1" s="1"/>
  <c r="U1450" i="1"/>
  <c r="AC1450" i="1" s="1"/>
  <c r="U1451" i="1"/>
  <c r="AC1451" i="1" s="1"/>
  <c r="U1452" i="1"/>
  <c r="AC1452" i="1" s="1"/>
  <c r="U1453" i="1"/>
  <c r="AC1453" i="1" s="1"/>
  <c r="U1454" i="1"/>
  <c r="AC1454" i="1" s="1"/>
  <c r="U1455" i="1"/>
  <c r="AC1455" i="1" s="1"/>
  <c r="U1456" i="1"/>
  <c r="AC1456" i="1" s="1"/>
  <c r="U1457" i="1"/>
  <c r="AC1457" i="1" s="1"/>
  <c r="U1458" i="1"/>
  <c r="AC1458" i="1" s="1"/>
  <c r="U1459" i="1"/>
  <c r="AC1459" i="1" s="1"/>
  <c r="U1460" i="1"/>
  <c r="AC1460" i="1" s="1"/>
  <c r="U1461" i="1"/>
  <c r="AC1461" i="1" s="1"/>
  <c r="U1462" i="1"/>
  <c r="AC1462" i="1" s="1"/>
  <c r="U1463" i="1"/>
  <c r="AC1463" i="1" s="1"/>
  <c r="U1464" i="1"/>
  <c r="AC1464" i="1" s="1"/>
  <c r="U1465" i="1"/>
  <c r="AC1465" i="1" s="1"/>
  <c r="U1466" i="1"/>
  <c r="AC1466" i="1" s="1"/>
  <c r="U1467" i="1"/>
  <c r="AC1467" i="1" s="1"/>
  <c r="U1468" i="1"/>
  <c r="AC1468" i="1" s="1"/>
  <c r="U1469" i="1"/>
  <c r="AC1469" i="1" s="1"/>
  <c r="U1470" i="1"/>
  <c r="AC1470" i="1" s="1"/>
  <c r="U1471" i="1"/>
  <c r="AC1471" i="1" s="1"/>
  <c r="U1472" i="1"/>
  <c r="AC1472" i="1" s="1"/>
  <c r="U1473" i="1"/>
  <c r="AC1473" i="1" s="1"/>
  <c r="U1474" i="1"/>
  <c r="AC1474" i="1" s="1"/>
  <c r="U1475" i="1"/>
  <c r="AC1475" i="1" s="1"/>
  <c r="U1476" i="1"/>
  <c r="AC1476" i="1" s="1"/>
  <c r="U1477" i="1"/>
  <c r="AC1477" i="1" s="1"/>
  <c r="U1478" i="1"/>
  <c r="AC1478" i="1" s="1"/>
  <c r="U1479" i="1"/>
  <c r="AC1479" i="1" s="1"/>
  <c r="U1480" i="1"/>
  <c r="AC1480" i="1" s="1"/>
  <c r="U1481" i="1"/>
  <c r="AC1481" i="1" s="1"/>
  <c r="U1482" i="1"/>
  <c r="AC1482" i="1" s="1"/>
  <c r="U1483" i="1"/>
  <c r="AC1483" i="1" s="1"/>
  <c r="U1484" i="1"/>
  <c r="AC1484" i="1" s="1"/>
  <c r="U1485" i="1"/>
  <c r="AC1485" i="1" s="1"/>
  <c r="U1486" i="1"/>
  <c r="AC1486" i="1" s="1"/>
  <c r="U1487" i="1"/>
  <c r="AC1487" i="1" s="1"/>
  <c r="U1488" i="1"/>
  <c r="AC1488" i="1" s="1"/>
  <c r="U1489" i="1"/>
  <c r="AC1489" i="1" s="1"/>
  <c r="U1490" i="1"/>
  <c r="AC1490" i="1" s="1"/>
  <c r="U1491" i="1"/>
  <c r="AC1491" i="1" s="1"/>
  <c r="U1492" i="1"/>
  <c r="AC1492" i="1" s="1"/>
  <c r="U1493" i="1"/>
  <c r="AC1493" i="1" s="1"/>
  <c r="U1494" i="1"/>
  <c r="AC1494" i="1" s="1"/>
  <c r="U1495" i="1"/>
  <c r="AC1495" i="1" s="1"/>
  <c r="U1496" i="1"/>
  <c r="AC1496" i="1" s="1"/>
  <c r="U1497" i="1"/>
  <c r="AC1497" i="1" s="1"/>
  <c r="U1498" i="1"/>
  <c r="AC1498" i="1" s="1"/>
  <c r="U1499" i="1"/>
  <c r="AC1499" i="1" s="1"/>
  <c r="U1500" i="1"/>
  <c r="AC1500" i="1" s="1"/>
  <c r="U1501" i="1"/>
  <c r="AC1501" i="1" s="1"/>
  <c r="U1502" i="1"/>
  <c r="AC1502" i="1" s="1"/>
  <c r="U1503" i="1"/>
  <c r="AC1503" i="1" s="1"/>
  <c r="U1504" i="1"/>
  <c r="AC1504" i="1" s="1"/>
  <c r="U1505" i="1"/>
  <c r="AC1505" i="1" s="1"/>
  <c r="U1506" i="1"/>
  <c r="AC1506" i="1" s="1"/>
  <c r="U1507" i="1"/>
  <c r="AC1507" i="1" s="1"/>
  <c r="U1508" i="1"/>
  <c r="AC1508" i="1" s="1"/>
  <c r="U1509" i="1"/>
  <c r="AC1509" i="1" s="1"/>
  <c r="U1510" i="1"/>
  <c r="AC1510" i="1" s="1"/>
  <c r="U1511" i="1"/>
  <c r="AC1511" i="1" s="1"/>
  <c r="U1512" i="1"/>
  <c r="AC1512" i="1" s="1"/>
  <c r="U1513" i="1"/>
  <c r="AC1513" i="1" s="1"/>
  <c r="U1514" i="1"/>
  <c r="AC1514" i="1" s="1"/>
  <c r="U1515" i="1"/>
  <c r="AC1515" i="1" s="1"/>
  <c r="U1516" i="1"/>
  <c r="AC1516" i="1" s="1"/>
  <c r="U1517" i="1"/>
  <c r="AC1517" i="1" s="1"/>
  <c r="U1518" i="1"/>
  <c r="AC1518" i="1" s="1"/>
  <c r="U1519" i="1"/>
  <c r="AC1519" i="1" s="1"/>
  <c r="U1520" i="1"/>
  <c r="AC1520" i="1" s="1"/>
  <c r="U1521" i="1"/>
  <c r="AC1521" i="1" s="1"/>
  <c r="U1522" i="1"/>
  <c r="AC1522" i="1" s="1"/>
  <c r="U1523" i="1"/>
  <c r="AC1523" i="1" s="1"/>
  <c r="U1524" i="1"/>
  <c r="AC1524" i="1" s="1"/>
  <c r="U1525" i="1"/>
  <c r="AC1525" i="1" s="1"/>
  <c r="U1526" i="1"/>
  <c r="AC1526" i="1" s="1"/>
  <c r="U1527" i="1"/>
  <c r="AC1527" i="1" s="1"/>
  <c r="U1528" i="1"/>
  <c r="AC1528" i="1" s="1"/>
  <c r="U1529" i="1"/>
  <c r="AC1529" i="1" s="1"/>
  <c r="U1530" i="1"/>
  <c r="AC1530" i="1" s="1"/>
  <c r="U1531" i="1"/>
  <c r="AC1531" i="1" s="1"/>
  <c r="U1532" i="1"/>
  <c r="AC1532" i="1" s="1"/>
  <c r="U1533" i="1"/>
  <c r="AC1533" i="1" s="1"/>
  <c r="U1534" i="1"/>
  <c r="AC1534" i="1" s="1"/>
  <c r="U1535" i="1"/>
  <c r="AC1535" i="1" s="1"/>
  <c r="U1536" i="1"/>
  <c r="AC1536" i="1" s="1"/>
  <c r="U1537" i="1"/>
  <c r="AC1537" i="1" s="1"/>
  <c r="U1538" i="1"/>
  <c r="AC1538" i="1" s="1"/>
  <c r="U1539" i="1"/>
  <c r="AC1539" i="1" s="1"/>
  <c r="U1540" i="1"/>
  <c r="AC1540" i="1" s="1"/>
  <c r="U1541" i="1"/>
  <c r="AC1541" i="1" s="1"/>
  <c r="U1542" i="1"/>
  <c r="AC1542" i="1" s="1"/>
  <c r="U1543" i="1"/>
  <c r="AC1543" i="1" s="1"/>
  <c r="U1544" i="1"/>
  <c r="AC1544" i="1" s="1"/>
  <c r="U1545" i="1"/>
  <c r="AC1545" i="1" s="1"/>
  <c r="U1546" i="1"/>
  <c r="AC1546" i="1" s="1"/>
  <c r="U1547" i="1"/>
  <c r="AC1547" i="1" s="1"/>
  <c r="U1548" i="1"/>
  <c r="AC1548" i="1" s="1"/>
  <c r="U1549" i="1"/>
  <c r="AC1549" i="1" s="1"/>
  <c r="U1550" i="1"/>
  <c r="AC1550" i="1" s="1"/>
  <c r="U1551" i="1"/>
  <c r="AC1551" i="1" s="1"/>
  <c r="U1552" i="1"/>
  <c r="AC1552" i="1" s="1"/>
  <c r="U1553" i="1"/>
  <c r="AC1553" i="1" s="1"/>
  <c r="U1554" i="1"/>
  <c r="AC1554" i="1" s="1"/>
  <c r="U1555" i="1"/>
  <c r="AC1555" i="1" s="1"/>
  <c r="U1556" i="1"/>
  <c r="AC1556" i="1" s="1"/>
  <c r="U1557" i="1"/>
  <c r="AC1557" i="1" s="1"/>
  <c r="U1558" i="1"/>
  <c r="AC1558" i="1" s="1"/>
  <c r="U1559" i="1"/>
  <c r="AC1559" i="1" s="1"/>
  <c r="U1560" i="1"/>
  <c r="AC1560" i="1" s="1"/>
  <c r="U1561" i="1"/>
  <c r="AC1561" i="1" s="1"/>
  <c r="U1562" i="1"/>
  <c r="AC1562" i="1" s="1"/>
  <c r="U1563" i="1"/>
  <c r="AC1563" i="1" s="1"/>
  <c r="U1564" i="1"/>
  <c r="AC1564" i="1" s="1"/>
  <c r="U1565" i="1"/>
  <c r="AC1565" i="1" s="1"/>
  <c r="U1566" i="1"/>
  <c r="AC1566" i="1" s="1"/>
  <c r="U1567" i="1"/>
  <c r="AC1567" i="1" s="1"/>
  <c r="U1568" i="1"/>
  <c r="AC1568" i="1" s="1"/>
  <c r="U1569" i="1"/>
  <c r="AC1569" i="1" s="1"/>
  <c r="U1570" i="1"/>
  <c r="AC1570" i="1" s="1"/>
  <c r="U1571" i="1"/>
  <c r="AC1571" i="1" s="1"/>
  <c r="U1572" i="1"/>
  <c r="AC1572" i="1" s="1"/>
  <c r="U1573" i="1"/>
  <c r="AC1573" i="1" s="1"/>
  <c r="U1574" i="1"/>
  <c r="AC1574" i="1" s="1"/>
  <c r="U1575" i="1"/>
  <c r="AC1575" i="1" s="1"/>
  <c r="U1576" i="1"/>
  <c r="AC1576" i="1" s="1"/>
  <c r="U1577" i="1"/>
  <c r="AC1577" i="1" s="1"/>
  <c r="U1578" i="1"/>
  <c r="AC1578" i="1" s="1"/>
  <c r="U1579" i="1"/>
  <c r="AC1579" i="1" s="1"/>
  <c r="U1580" i="1"/>
  <c r="AC1580" i="1" s="1"/>
  <c r="U1581" i="1"/>
  <c r="AC1581" i="1" s="1"/>
  <c r="U1582" i="1"/>
  <c r="AC1582" i="1" s="1"/>
  <c r="U1583" i="1"/>
  <c r="AC1583" i="1" s="1"/>
  <c r="U1584" i="1"/>
  <c r="AC1584" i="1" s="1"/>
  <c r="U1585" i="1"/>
  <c r="AC1585" i="1" s="1"/>
  <c r="U1586" i="1"/>
  <c r="AC1586" i="1" s="1"/>
  <c r="U1587" i="1"/>
  <c r="AC1587" i="1" s="1"/>
  <c r="U1588" i="1"/>
  <c r="AC1588" i="1" s="1"/>
  <c r="U1589" i="1"/>
  <c r="AC1589" i="1" s="1"/>
  <c r="U1590" i="1"/>
  <c r="AC1590" i="1" s="1"/>
  <c r="U1591" i="1"/>
  <c r="AC1591" i="1" s="1"/>
  <c r="U1592" i="1"/>
  <c r="AC1592" i="1" s="1"/>
  <c r="U1593" i="1"/>
  <c r="AC1593" i="1" s="1"/>
  <c r="U1594" i="1"/>
  <c r="AC1594" i="1" s="1"/>
  <c r="U1595" i="1"/>
  <c r="AC1595" i="1" s="1"/>
  <c r="U1596" i="1"/>
  <c r="AC1596" i="1" s="1"/>
  <c r="U1597" i="1"/>
  <c r="AC1597" i="1" s="1"/>
  <c r="U1598" i="1"/>
  <c r="AC1598" i="1" s="1"/>
  <c r="U1599" i="1"/>
  <c r="AC1599" i="1" s="1"/>
  <c r="U1600" i="1"/>
  <c r="AC1600" i="1" s="1"/>
  <c r="U1601" i="1"/>
  <c r="AC1601" i="1" s="1"/>
  <c r="U1602" i="1"/>
  <c r="AC1602" i="1" s="1"/>
  <c r="U1603" i="1"/>
  <c r="AC1603" i="1" s="1"/>
  <c r="U1604" i="1"/>
  <c r="AC1604" i="1" s="1"/>
  <c r="U1605" i="1"/>
  <c r="AC1605" i="1" s="1"/>
  <c r="U1606" i="1"/>
  <c r="AC1606" i="1" s="1"/>
  <c r="U1607" i="1"/>
  <c r="AC1607" i="1" s="1"/>
  <c r="U1608" i="1"/>
  <c r="AC1608" i="1" s="1"/>
  <c r="U1609" i="1"/>
  <c r="AC1609" i="1" s="1"/>
  <c r="U1610" i="1"/>
  <c r="AC1610" i="1" s="1"/>
  <c r="U1611" i="1"/>
  <c r="AC1611" i="1" s="1"/>
  <c r="U1612" i="1"/>
  <c r="AC1612" i="1" s="1"/>
  <c r="U1613" i="1"/>
  <c r="AC1613" i="1" s="1"/>
  <c r="U1614" i="1"/>
  <c r="AC1614" i="1" s="1"/>
  <c r="U1615" i="1"/>
  <c r="AC1615" i="1" s="1"/>
  <c r="U1616" i="1"/>
  <c r="AC1616" i="1" s="1"/>
  <c r="U1617" i="1"/>
  <c r="AC1617" i="1" s="1"/>
  <c r="U1618" i="1"/>
  <c r="AC1618" i="1" s="1"/>
  <c r="U1619" i="1"/>
  <c r="AC1619" i="1" s="1"/>
  <c r="U1620" i="1"/>
  <c r="AC1620" i="1" s="1"/>
  <c r="U1621" i="1"/>
  <c r="AC1621" i="1" s="1"/>
  <c r="U1622" i="1"/>
  <c r="AC1622" i="1" s="1"/>
  <c r="U1623" i="1"/>
  <c r="AC1623" i="1" s="1"/>
  <c r="U1624" i="1"/>
  <c r="AC1624" i="1" s="1"/>
  <c r="U1625" i="1"/>
  <c r="AC1625" i="1" s="1"/>
  <c r="U1626" i="1"/>
  <c r="AC1626" i="1" s="1"/>
  <c r="U1627" i="1"/>
  <c r="AC1627" i="1" s="1"/>
  <c r="U1628" i="1"/>
  <c r="AC1628" i="1" s="1"/>
  <c r="U1629" i="1"/>
  <c r="AC1629" i="1" s="1"/>
  <c r="U1630" i="1"/>
  <c r="AC1630" i="1" s="1"/>
  <c r="U1631" i="1"/>
  <c r="AC1631" i="1" s="1"/>
  <c r="U1632" i="1"/>
  <c r="AC1632" i="1" s="1"/>
  <c r="U1633" i="1"/>
  <c r="AC1633" i="1" s="1"/>
  <c r="U1634" i="1"/>
  <c r="AC1634" i="1" s="1"/>
  <c r="U1635" i="1"/>
  <c r="AC1635" i="1" s="1"/>
  <c r="U1636" i="1"/>
  <c r="AC1636" i="1" s="1"/>
  <c r="U1637" i="1"/>
  <c r="AC1637" i="1" s="1"/>
  <c r="U1638" i="1"/>
  <c r="AC1638" i="1" s="1"/>
  <c r="U1639" i="1"/>
  <c r="AC1639" i="1" s="1"/>
  <c r="U1640" i="1"/>
  <c r="AC1640" i="1" s="1"/>
  <c r="U1641" i="1"/>
  <c r="AC1641" i="1" s="1"/>
  <c r="U1642" i="1"/>
  <c r="AC1642" i="1" s="1"/>
  <c r="U1643" i="1"/>
  <c r="AC1643" i="1" s="1"/>
  <c r="U1644" i="1"/>
  <c r="AC1644" i="1" s="1"/>
  <c r="U1645" i="1"/>
  <c r="AC1645" i="1" s="1"/>
  <c r="U1646" i="1"/>
  <c r="AC1646" i="1" s="1"/>
  <c r="U1647" i="1"/>
  <c r="AC1647" i="1" s="1"/>
  <c r="U1648" i="1"/>
  <c r="AC1648" i="1" s="1"/>
  <c r="U1649" i="1"/>
  <c r="AC1649" i="1" s="1"/>
  <c r="U1650" i="1"/>
  <c r="AC1650" i="1" s="1"/>
  <c r="U1651" i="1"/>
  <c r="AC1651" i="1" s="1"/>
  <c r="U1652" i="1"/>
  <c r="AC1652" i="1" s="1"/>
  <c r="U1653" i="1"/>
  <c r="AC1653" i="1" s="1"/>
  <c r="U1654" i="1"/>
  <c r="AC1654" i="1" s="1"/>
  <c r="U1655" i="1"/>
  <c r="AC1655" i="1" s="1"/>
  <c r="U1656" i="1"/>
  <c r="AC1656" i="1" s="1"/>
  <c r="U1657" i="1"/>
  <c r="AC1657" i="1" s="1"/>
  <c r="U1658" i="1"/>
  <c r="AC1658" i="1" s="1"/>
  <c r="U1659" i="1"/>
  <c r="AC1659" i="1" s="1"/>
  <c r="U1660" i="1"/>
  <c r="AC1660" i="1" s="1"/>
  <c r="U1661" i="1"/>
  <c r="AC1661" i="1" s="1"/>
  <c r="U1662" i="1"/>
  <c r="AC1662" i="1" s="1"/>
  <c r="U1663" i="1"/>
  <c r="AC1663" i="1" s="1"/>
  <c r="U1664" i="1"/>
  <c r="AC1664" i="1" s="1"/>
  <c r="U1665" i="1"/>
  <c r="AC1665" i="1" s="1"/>
  <c r="U1666" i="1"/>
  <c r="AC1666" i="1" s="1"/>
  <c r="U1667" i="1"/>
  <c r="AC1667" i="1" s="1"/>
  <c r="U1668" i="1"/>
  <c r="AC1668" i="1" s="1"/>
  <c r="U1669" i="1"/>
  <c r="AC1669" i="1" s="1"/>
  <c r="U1670" i="1"/>
  <c r="AC1670" i="1" s="1"/>
  <c r="U1671" i="1"/>
  <c r="AC1671" i="1" s="1"/>
  <c r="U1672" i="1"/>
  <c r="AC1672" i="1" s="1"/>
  <c r="U1673" i="1"/>
  <c r="AC1673" i="1" s="1"/>
  <c r="U1674" i="1"/>
  <c r="AC1674" i="1" s="1"/>
  <c r="U1675" i="1"/>
  <c r="AC1675" i="1" s="1"/>
  <c r="U1676" i="1"/>
  <c r="AC1676" i="1" s="1"/>
  <c r="U1677" i="1"/>
  <c r="AC1677" i="1" s="1"/>
  <c r="U1678" i="1"/>
  <c r="AC1678" i="1" s="1"/>
  <c r="U1679" i="1"/>
  <c r="AC1679" i="1" s="1"/>
  <c r="U1680" i="1"/>
  <c r="AC1680" i="1" s="1"/>
  <c r="U1681" i="1"/>
  <c r="AC1681" i="1" s="1"/>
  <c r="U1682" i="1"/>
  <c r="AC1682" i="1" s="1"/>
  <c r="U1683" i="1"/>
  <c r="AC1683" i="1" s="1"/>
  <c r="U1684" i="1"/>
  <c r="AC1684" i="1" s="1"/>
  <c r="U1685" i="1"/>
  <c r="AC1685" i="1" s="1"/>
  <c r="U1686" i="1"/>
  <c r="AC1686" i="1" s="1"/>
  <c r="U1687" i="1"/>
  <c r="AC1687" i="1" s="1"/>
  <c r="U1688" i="1"/>
  <c r="AC1688" i="1" s="1"/>
  <c r="U1689" i="1"/>
  <c r="AC1689" i="1" s="1"/>
  <c r="U1690" i="1"/>
  <c r="AC1690" i="1" s="1"/>
  <c r="U1691" i="1"/>
  <c r="AC1691" i="1" s="1"/>
  <c r="U1692" i="1"/>
  <c r="AC1692" i="1" s="1"/>
  <c r="U1693" i="1"/>
  <c r="AC1693" i="1" s="1"/>
  <c r="U1694" i="1"/>
  <c r="AC1694" i="1" s="1"/>
  <c r="U1695" i="1"/>
  <c r="AC1695" i="1" s="1"/>
  <c r="U1696" i="1"/>
  <c r="AC1696" i="1" s="1"/>
  <c r="U1697" i="1"/>
  <c r="AC1697" i="1" s="1"/>
  <c r="U1698" i="1"/>
  <c r="AC1698" i="1" s="1"/>
  <c r="U1699" i="1"/>
  <c r="AC1699" i="1" s="1"/>
  <c r="U1700" i="1"/>
  <c r="AC1700" i="1" s="1"/>
  <c r="U1701" i="1"/>
  <c r="AC1701" i="1" s="1"/>
  <c r="U1702" i="1"/>
  <c r="AC1702" i="1" s="1"/>
  <c r="U1703" i="1"/>
  <c r="AC1703" i="1" s="1"/>
  <c r="U1704" i="1"/>
  <c r="AC1704" i="1" s="1"/>
  <c r="U1705" i="1"/>
  <c r="AC1705" i="1" s="1"/>
  <c r="U1706" i="1"/>
  <c r="AC1706" i="1" s="1"/>
  <c r="U1707" i="1"/>
  <c r="AC1707" i="1" s="1"/>
  <c r="U1708" i="1"/>
  <c r="AC1708" i="1" s="1"/>
  <c r="U1709" i="1"/>
  <c r="AC1709" i="1" s="1"/>
  <c r="U1710" i="1"/>
  <c r="AC1710" i="1" s="1"/>
  <c r="U1711" i="1"/>
  <c r="AC1711" i="1" s="1"/>
  <c r="U1712" i="1"/>
  <c r="AC1712" i="1" s="1"/>
  <c r="U1713" i="1"/>
  <c r="AC1713" i="1" s="1"/>
  <c r="U1714" i="1"/>
  <c r="AC1714" i="1" s="1"/>
  <c r="U1715" i="1"/>
  <c r="AC1715" i="1" s="1"/>
  <c r="U1716" i="1"/>
  <c r="AC1716" i="1" s="1"/>
  <c r="U1717" i="1"/>
  <c r="AC1717" i="1" s="1"/>
  <c r="U1718" i="1"/>
  <c r="AC1718" i="1" s="1"/>
  <c r="U1719" i="1"/>
  <c r="AC1719" i="1" s="1"/>
  <c r="U1720" i="1"/>
  <c r="AC1720" i="1" s="1"/>
  <c r="U1721" i="1"/>
  <c r="AC1721" i="1" s="1"/>
  <c r="U1722" i="1"/>
  <c r="AC1722" i="1" s="1"/>
  <c r="U1723" i="1"/>
  <c r="AC1723" i="1" s="1"/>
  <c r="U1724" i="1"/>
  <c r="AC1724" i="1" s="1"/>
  <c r="U1725" i="1"/>
  <c r="AC1725" i="1" s="1"/>
  <c r="U1726" i="1"/>
  <c r="AC1726" i="1" s="1"/>
  <c r="U1727" i="1"/>
  <c r="AC1727" i="1" s="1"/>
  <c r="U1728" i="1"/>
  <c r="AC1728" i="1" s="1"/>
  <c r="U1729" i="1"/>
  <c r="AC1729" i="1" s="1"/>
  <c r="U1730" i="1"/>
  <c r="AC1730" i="1" s="1"/>
  <c r="U1731" i="1"/>
  <c r="AC1731" i="1" s="1"/>
  <c r="U1732" i="1"/>
  <c r="AC1732" i="1" s="1"/>
  <c r="U1733" i="1"/>
  <c r="AC1733" i="1" s="1"/>
  <c r="U1734" i="1"/>
  <c r="AC1734" i="1" s="1"/>
  <c r="U1735" i="1"/>
  <c r="AC1735" i="1" s="1"/>
  <c r="U1736" i="1"/>
  <c r="AC1736" i="1" s="1"/>
  <c r="U1737" i="1"/>
  <c r="AC1737" i="1" s="1"/>
  <c r="U1738" i="1"/>
  <c r="AC1738" i="1" s="1"/>
  <c r="U1739" i="1"/>
  <c r="AC1739" i="1" s="1"/>
  <c r="U1740" i="1"/>
  <c r="AC1740" i="1" s="1"/>
  <c r="U1741" i="1"/>
  <c r="AC1741" i="1" s="1"/>
  <c r="U1742" i="1"/>
  <c r="AC1742" i="1" s="1"/>
  <c r="U1743" i="1"/>
  <c r="AC1743" i="1" s="1"/>
  <c r="U1744" i="1"/>
  <c r="AC1744" i="1" s="1"/>
  <c r="U1745" i="1"/>
  <c r="AC1745" i="1" s="1"/>
  <c r="U1746" i="1"/>
  <c r="AC1746" i="1" s="1"/>
  <c r="U1747" i="1"/>
  <c r="AC1747" i="1" s="1"/>
  <c r="U1748" i="1"/>
  <c r="AC1748" i="1" s="1"/>
  <c r="U1749" i="1"/>
  <c r="AC1749" i="1" s="1"/>
  <c r="U1750" i="1"/>
  <c r="AC1750" i="1" s="1"/>
  <c r="U1751" i="1"/>
  <c r="AC1751" i="1" s="1"/>
  <c r="U1752" i="1"/>
  <c r="AC1752" i="1" s="1"/>
  <c r="U1753" i="1"/>
  <c r="AC1753" i="1" s="1"/>
  <c r="U1754" i="1"/>
  <c r="AC1754" i="1" s="1"/>
  <c r="U1755" i="1"/>
  <c r="AC1755" i="1" s="1"/>
  <c r="U1756" i="1"/>
  <c r="AC1756" i="1" s="1"/>
  <c r="U1757" i="1"/>
  <c r="AC1757" i="1" s="1"/>
  <c r="U1758" i="1"/>
  <c r="AC1758" i="1" s="1"/>
  <c r="U1759" i="1"/>
  <c r="AC1759" i="1" s="1"/>
  <c r="U1760" i="1"/>
  <c r="AC1760" i="1" s="1"/>
  <c r="U1761" i="1"/>
  <c r="AC1761" i="1" s="1"/>
  <c r="U1762" i="1"/>
  <c r="AC1762" i="1" s="1"/>
  <c r="U1763" i="1"/>
  <c r="AC1763" i="1" s="1"/>
  <c r="U1764" i="1"/>
  <c r="AC1764" i="1" s="1"/>
  <c r="U1765" i="1"/>
  <c r="AC1765" i="1" s="1"/>
  <c r="U1766" i="1"/>
  <c r="AC1766" i="1" s="1"/>
  <c r="U1767" i="1"/>
  <c r="AC1767" i="1" s="1"/>
  <c r="U1768" i="1"/>
  <c r="AC1768" i="1" s="1"/>
  <c r="U1769" i="1"/>
  <c r="AC1769" i="1" s="1"/>
  <c r="U1770" i="1"/>
  <c r="AC1770" i="1" s="1"/>
  <c r="U1771" i="1"/>
  <c r="AC1771" i="1" s="1"/>
  <c r="U1772" i="1"/>
  <c r="AC1772" i="1" s="1"/>
  <c r="U1773" i="1"/>
  <c r="AC1773" i="1" s="1"/>
  <c r="U1774" i="1"/>
  <c r="AC1774" i="1" s="1"/>
  <c r="U1775" i="1"/>
  <c r="AC1775" i="1" s="1"/>
  <c r="U1776" i="1"/>
  <c r="AC1776" i="1" s="1"/>
  <c r="U1777" i="1"/>
  <c r="AC1777" i="1" s="1"/>
  <c r="U1778" i="1"/>
  <c r="AC1778" i="1" s="1"/>
  <c r="U1779" i="1"/>
  <c r="AC1779" i="1" s="1"/>
  <c r="U1780" i="1"/>
  <c r="AC1780" i="1" s="1"/>
  <c r="U1781" i="1"/>
  <c r="AC1781" i="1" s="1"/>
  <c r="U1782" i="1"/>
  <c r="AC1782" i="1" s="1"/>
  <c r="U1783" i="1"/>
  <c r="AC1783" i="1" s="1"/>
  <c r="U1784" i="1"/>
  <c r="AC1784" i="1" s="1"/>
  <c r="U1785" i="1"/>
  <c r="AC1785" i="1" s="1"/>
  <c r="U1786" i="1"/>
  <c r="AC1786" i="1" s="1"/>
  <c r="U1787" i="1"/>
  <c r="AC1787" i="1" s="1"/>
  <c r="U1788" i="1"/>
  <c r="AC1788" i="1" s="1"/>
  <c r="U1789" i="1"/>
  <c r="AC1789" i="1" s="1"/>
  <c r="U1790" i="1"/>
  <c r="AC1790" i="1" s="1"/>
  <c r="U1791" i="1"/>
  <c r="AC1791" i="1" s="1"/>
  <c r="U1792" i="1"/>
  <c r="AC1792" i="1" s="1"/>
  <c r="U1793" i="1"/>
  <c r="AC1793" i="1" s="1"/>
  <c r="U1794" i="1"/>
  <c r="AC1794" i="1" s="1"/>
  <c r="U1795" i="1"/>
  <c r="AC1795" i="1" s="1"/>
  <c r="U1796" i="1"/>
  <c r="AC1796" i="1" s="1"/>
  <c r="U1797" i="1"/>
  <c r="AC1797" i="1" s="1"/>
  <c r="U1798" i="1"/>
  <c r="AC1798" i="1" s="1"/>
  <c r="U1799" i="1"/>
  <c r="AC1799" i="1" s="1"/>
  <c r="U1800" i="1"/>
  <c r="AC1800" i="1" s="1"/>
  <c r="U1801" i="1"/>
  <c r="AC1801" i="1" s="1"/>
  <c r="U1802" i="1"/>
  <c r="AC1802" i="1" s="1"/>
  <c r="U1803" i="1"/>
  <c r="AC1803" i="1" s="1"/>
  <c r="U1804" i="1"/>
  <c r="AC1804" i="1" s="1"/>
  <c r="U1805" i="1"/>
  <c r="AC1805" i="1" s="1"/>
  <c r="U1806" i="1"/>
  <c r="AC1806" i="1" s="1"/>
  <c r="U1807" i="1"/>
  <c r="AC1807" i="1" s="1"/>
  <c r="U1808" i="1"/>
  <c r="AC1808" i="1" s="1"/>
  <c r="U1809" i="1"/>
  <c r="AC1809" i="1" s="1"/>
  <c r="U1810" i="1"/>
  <c r="AC1810" i="1" s="1"/>
  <c r="U1811" i="1"/>
  <c r="AC1811" i="1" s="1"/>
  <c r="U1812" i="1"/>
  <c r="AC1812" i="1" s="1"/>
  <c r="U1813" i="1"/>
  <c r="AC1813" i="1" s="1"/>
  <c r="U1814" i="1"/>
  <c r="AC1814" i="1" s="1"/>
  <c r="U1815" i="1"/>
  <c r="AC1815" i="1" s="1"/>
  <c r="U1816" i="1"/>
  <c r="AC1816" i="1" s="1"/>
  <c r="U1817" i="1"/>
  <c r="AC1817" i="1" s="1"/>
  <c r="U1818" i="1"/>
  <c r="AC1818" i="1" s="1"/>
  <c r="U1819" i="1"/>
  <c r="AC1819" i="1" s="1"/>
  <c r="U1820" i="1"/>
  <c r="AC1820" i="1" s="1"/>
  <c r="U1821" i="1"/>
  <c r="AC1821" i="1" s="1"/>
  <c r="U1822" i="1"/>
  <c r="AC1822" i="1" s="1"/>
  <c r="U1823" i="1"/>
  <c r="AC1823" i="1" s="1"/>
  <c r="U1824" i="1"/>
  <c r="AC1824" i="1" s="1"/>
  <c r="U1825" i="1"/>
  <c r="AC1825" i="1" s="1"/>
  <c r="U1826" i="1"/>
  <c r="AC1826" i="1" s="1"/>
  <c r="U1827" i="1"/>
  <c r="AC1827" i="1" s="1"/>
  <c r="U1828" i="1"/>
  <c r="AC1828" i="1" s="1"/>
  <c r="U1829" i="1"/>
  <c r="AC1829" i="1" s="1"/>
  <c r="U1830" i="1"/>
  <c r="AC1830" i="1" s="1"/>
  <c r="U1831" i="1"/>
  <c r="AC1831" i="1" s="1"/>
  <c r="U1832" i="1"/>
  <c r="AC1832" i="1" s="1"/>
  <c r="U1833" i="1"/>
  <c r="AC1833" i="1" s="1"/>
  <c r="U1834" i="1"/>
  <c r="AC1834" i="1" s="1"/>
  <c r="U1835" i="1"/>
  <c r="AC1835" i="1" s="1"/>
  <c r="U1836" i="1"/>
  <c r="AC1836" i="1" s="1"/>
  <c r="U1837" i="1"/>
  <c r="AC1837" i="1" s="1"/>
  <c r="U1838" i="1"/>
  <c r="AC1838" i="1" s="1"/>
  <c r="U1839" i="1"/>
  <c r="AC1839" i="1" s="1"/>
  <c r="U1840" i="1"/>
  <c r="AC1840" i="1" s="1"/>
  <c r="U1841" i="1"/>
  <c r="AC1841" i="1" s="1"/>
  <c r="U1842" i="1"/>
  <c r="AC1842" i="1" s="1"/>
  <c r="U1843" i="1"/>
  <c r="AC1843" i="1" s="1"/>
  <c r="U1844" i="1"/>
  <c r="AC1844" i="1" s="1"/>
  <c r="U1845" i="1"/>
  <c r="AC1845" i="1" s="1"/>
  <c r="U1846" i="1"/>
  <c r="AC1846" i="1" s="1"/>
  <c r="U1847" i="1"/>
  <c r="AC1847" i="1" s="1"/>
  <c r="U1848" i="1"/>
  <c r="AC1848" i="1" s="1"/>
  <c r="U1849" i="1"/>
  <c r="AC1849" i="1" s="1"/>
  <c r="U1850" i="1"/>
  <c r="AC1850" i="1" s="1"/>
  <c r="U1851" i="1"/>
  <c r="AC1851" i="1" s="1"/>
  <c r="U1852" i="1"/>
  <c r="AC1852" i="1" s="1"/>
  <c r="U1853" i="1"/>
  <c r="AC1853" i="1" s="1"/>
  <c r="U1854" i="1"/>
  <c r="AC1854" i="1" s="1"/>
  <c r="U1855" i="1"/>
  <c r="AC1855" i="1" s="1"/>
  <c r="U1856" i="1"/>
  <c r="AC1856" i="1" s="1"/>
  <c r="U1857" i="1"/>
  <c r="AC1857" i="1" s="1"/>
  <c r="U1858" i="1"/>
  <c r="AC1858" i="1" s="1"/>
  <c r="U1859" i="1"/>
  <c r="AC1859" i="1" s="1"/>
  <c r="U1860" i="1"/>
  <c r="AC1860" i="1" s="1"/>
  <c r="U1861" i="1"/>
  <c r="AC1861" i="1" s="1"/>
  <c r="U1862" i="1"/>
  <c r="AC1862" i="1" s="1"/>
  <c r="U1863" i="1"/>
  <c r="AC1863" i="1" s="1"/>
  <c r="U1864" i="1"/>
  <c r="AC1864" i="1" s="1"/>
  <c r="U1865" i="1"/>
  <c r="AC1865" i="1" s="1"/>
  <c r="U1866" i="1"/>
  <c r="AC1866" i="1" s="1"/>
  <c r="U1867" i="1"/>
  <c r="AC1867" i="1" s="1"/>
  <c r="U1868" i="1"/>
  <c r="AC1868" i="1" s="1"/>
  <c r="U1869" i="1"/>
  <c r="AC1869" i="1" s="1"/>
  <c r="U1870" i="1"/>
  <c r="AC1870" i="1" s="1"/>
  <c r="U1871" i="1"/>
  <c r="AC1871" i="1" s="1"/>
  <c r="U1872" i="1"/>
  <c r="AC1872" i="1" s="1"/>
  <c r="U1873" i="1"/>
  <c r="AC1873" i="1" s="1"/>
  <c r="U1874" i="1"/>
  <c r="AC1874" i="1" s="1"/>
  <c r="U1875" i="1"/>
  <c r="AC1875" i="1" s="1"/>
  <c r="U1876" i="1"/>
  <c r="AC1876" i="1" s="1"/>
  <c r="U1877" i="1"/>
  <c r="AC1877" i="1" s="1"/>
  <c r="U1878" i="1"/>
  <c r="AC1878" i="1" s="1"/>
  <c r="U1879" i="1"/>
  <c r="AC1879" i="1" s="1"/>
  <c r="U1880" i="1"/>
  <c r="AC1880" i="1" s="1"/>
  <c r="U1881" i="1"/>
  <c r="AC1881" i="1" s="1"/>
  <c r="U1882" i="1"/>
  <c r="AC1882" i="1" s="1"/>
  <c r="U1883" i="1"/>
  <c r="AC1883" i="1" s="1"/>
  <c r="U1884" i="1"/>
  <c r="AC1884" i="1" s="1"/>
  <c r="U1885" i="1"/>
  <c r="AC1885" i="1" s="1"/>
  <c r="U1886" i="1"/>
  <c r="AC1886" i="1" s="1"/>
  <c r="U1887" i="1"/>
  <c r="AC1887" i="1" s="1"/>
  <c r="U1888" i="1"/>
  <c r="AC1888" i="1" s="1"/>
  <c r="U1889" i="1"/>
  <c r="AC1889" i="1" s="1"/>
  <c r="U1890" i="1"/>
  <c r="AC1890" i="1" s="1"/>
  <c r="U1891" i="1"/>
  <c r="AC1891" i="1" s="1"/>
  <c r="U1892" i="1"/>
  <c r="AC1892" i="1" s="1"/>
  <c r="U1893" i="1"/>
  <c r="AC1893" i="1" s="1"/>
  <c r="U1894" i="1"/>
  <c r="AC1894" i="1" s="1"/>
  <c r="U1895" i="1"/>
  <c r="AC1895" i="1" s="1"/>
  <c r="U1896" i="1"/>
  <c r="AC1896" i="1" s="1"/>
  <c r="U1897" i="1"/>
  <c r="AC1897" i="1" s="1"/>
  <c r="U1898" i="1"/>
  <c r="AC1898" i="1" s="1"/>
  <c r="U1899" i="1"/>
  <c r="AC1899" i="1" s="1"/>
  <c r="U1900" i="1"/>
  <c r="AC1900" i="1" s="1"/>
  <c r="U1901" i="1"/>
  <c r="AC1901" i="1" s="1"/>
  <c r="U1902" i="1"/>
  <c r="AC1902" i="1" s="1"/>
  <c r="U1903" i="1"/>
  <c r="AC1903" i="1" s="1"/>
  <c r="U1904" i="1"/>
  <c r="AC1904" i="1" s="1"/>
  <c r="U1905" i="1"/>
  <c r="AC1905" i="1" s="1"/>
  <c r="U1906" i="1"/>
  <c r="AC1906" i="1" s="1"/>
  <c r="U1907" i="1"/>
  <c r="AC1907" i="1" s="1"/>
  <c r="U1908" i="1"/>
  <c r="AC1908" i="1" s="1"/>
  <c r="U1909" i="1"/>
  <c r="AC1909" i="1" s="1"/>
  <c r="U1910" i="1"/>
  <c r="AC1910" i="1" s="1"/>
  <c r="U1911" i="1"/>
  <c r="AC1911" i="1" s="1"/>
  <c r="U1912" i="1"/>
  <c r="AC1912" i="1" s="1"/>
  <c r="U1913" i="1"/>
  <c r="AC1913" i="1" s="1"/>
  <c r="U1914" i="1"/>
  <c r="AC1914" i="1" s="1"/>
  <c r="U1915" i="1"/>
  <c r="AC1915" i="1" s="1"/>
  <c r="U1916" i="1"/>
  <c r="AC1916" i="1" s="1"/>
  <c r="U1917" i="1"/>
  <c r="AC1917" i="1" s="1"/>
  <c r="U1918" i="1"/>
  <c r="AC1918" i="1" s="1"/>
  <c r="U1919" i="1"/>
  <c r="AC1919" i="1" s="1"/>
  <c r="U1920" i="1"/>
  <c r="AC1920" i="1" s="1"/>
  <c r="U1921" i="1"/>
  <c r="AC1921" i="1" s="1"/>
  <c r="U1922" i="1"/>
  <c r="AC1922" i="1" s="1"/>
  <c r="U1923" i="1"/>
  <c r="AC1923" i="1" s="1"/>
  <c r="U1924" i="1"/>
  <c r="AC1924" i="1" s="1"/>
  <c r="U1925" i="1"/>
  <c r="AC1925" i="1" s="1"/>
  <c r="U1926" i="1"/>
  <c r="AC1926" i="1" s="1"/>
  <c r="U1927" i="1"/>
  <c r="AC1927" i="1" s="1"/>
  <c r="U1928" i="1"/>
  <c r="AC1928" i="1" s="1"/>
  <c r="U1929" i="1"/>
  <c r="AC1929" i="1" s="1"/>
  <c r="U1930" i="1"/>
  <c r="AC1930" i="1" s="1"/>
  <c r="U1931" i="1"/>
  <c r="AC1931" i="1" s="1"/>
  <c r="U1932" i="1"/>
  <c r="AC1932" i="1" s="1"/>
  <c r="U1933" i="1"/>
  <c r="AC1933" i="1" s="1"/>
  <c r="U1934" i="1"/>
  <c r="AC1934" i="1" s="1"/>
  <c r="U1935" i="1"/>
  <c r="AC1935" i="1" s="1"/>
  <c r="U1936" i="1"/>
  <c r="AC1936" i="1" s="1"/>
  <c r="U1937" i="1"/>
  <c r="AC1937" i="1" s="1"/>
  <c r="U1938" i="1"/>
  <c r="AC1938" i="1" s="1"/>
  <c r="U1939" i="1"/>
  <c r="AC1939" i="1" s="1"/>
  <c r="U1940" i="1"/>
  <c r="AC1940" i="1" s="1"/>
  <c r="U1941" i="1"/>
  <c r="AC1941" i="1" s="1"/>
  <c r="U1942" i="1"/>
  <c r="AC1942" i="1" s="1"/>
  <c r="U1943" i="1"/>
  <c r="AC1943" i="1" s="1"/>
  <c r="U1944" i="1"/>
  <c r="AC1944" i="1" s="1"/>
  <c r="U1945" i="1"/>
  <c r="AC1945" i="1" s="1"/>
  <c r="U1946" i="1"/>
  <c r="AC1946" i="1" s="1"/>
  <c r="U1947" i="1"/>
  <c r="AC1947" i="1" s="1"/>
  <c r="U1948" i="1"/>
  <c r="AC1948" i="1" s="1"/>
  <c r="U1949" i="1"/>
  <c r="AC1949" i="1" s="1"/>
  <c r="U1950" i="1"/>
  <c r="AC1950" i="1" s="1"/>
  <c r="U1951" i="1"/>
  <c r="AC1951" i="1" s="1"/>
  <c r="U1952" i="1"/>
  <c r="AC1952" i="1" s="1"/>
  <c r="U1953" i="1"/>
  <c r="AC1953" i="1" s="1"/>
  <c r="U1954" i="1"/>
  <c r="AC1954" i="1" s="1"/>
  <c r="U1955" i="1"/>
  <c r="AC1955" i="1" s="1"/>
  <c r="U1956" i="1"/>
  <c r="AC1956" i="1" s="1"/>
  <c r="U1957" i="1"/>
  <c r="AC1957" i="1" s="1"/>
  <c r="U1958" i="1"/>
  <c r="AC1958" i="1" s="1"/>
  <c r="U1959" i="1"/>
  <c r="AC1959" i="1" s="1"/>
  <c r="U1960" i="1"/>
  <c r="AC1960" i="1" s="1"/>
  <c r="U1961" i="1"/>
  <c r="AC1961" i="1" s="1"/>
  <c r="U1962" i="1"/>
  <c r="AC1962" i="1" s="1"/>
  <c r="U1963" i="1"/>
  <c r="AC1963" i="1" s="1"/>
  <c r="U1964" i="1"/>
  <c r="AC1964" i="1" s="1"/>
  <c r="U1965" i="1"/>
  <c r="AC1965" i="1" s="1"/>
  <c r="U1966" i="1"/>
  <c r="AC1966" i="1" s="1"/>
  <c r="U1967" i="1"/>
  <c r="AC1967" i="1" s="1"/>
  <c r="U1968" i="1"/>
  <c r="AC1968" i="1" s="1"/>
  <c r="U1969" i="1"/>
  <c r="AC1969" i="1" s="1"/>
  <c r="U1970" i="1"/>
  <c r="AC1970" i="1" s="1"/>
  <c r="U1971" i="1"/>
  <c r="AC1971" i="1" s="1"/>
  <c r="U1972" i="1"/>
  <c r="AC1972" i="1" s="1"/>
  <c r="U1973" i="1"/>
  <c r="AC1973" i="1" s="1"/>
  <c r="U1974" i="1"/>
  <c r="AC1974" i="1" s="1"/>
  <c r="U1975" i="1"/>
  <c r="AC1975" i="1" s="1"/>
  <c r="U1976" i="1"/>
  <c r="AC1976" i="1" s="1"/>
  <c r="U1977" i="1"/>
  <c r="AC1977" i="1" s="1"/>
  <c r="U1978" i="1"/>
  <c r="AC1978" i="1" s="1"/>
  <c r="U1979" i="1"/>
  <c r="AC1979" i="1" s="1"/>
  <c r="U1980" i="1"/>
  <c r="AC1980" i="1" s="1"/>
  <c r="U1981" i="1"/>
  <c r="AC1981" i="1" s="1"/>
  <c r="U1982" i="1"/>
  <c r="AC1982" i="1" s="1"/>
  <c r="U1983" i="1"/>
  <c r="AC1983" i="1" s="1"/>
  <c r="U1984" i="1"/>
  <c r="AC1984" i="1" s="1"/>
  <c r="U1985" i="1"/>
  <c r="AC1985" i="1" s="1"/>
  <c r="U1986" i="1"/>
  <c r="AC1986" i="1" s="1"/>
  <c r="U1987" i="1"/>
  <c r="AC1987" i="1" s="1"/>
  <c r="U1988" i="1"/>
  <c r="AC1988" i="1" s="1"/>
  <c r="U1989" i="1"/>
  <c r="AC1989" i="1" s="1"/>
  <c r="U1990" i="1"/>
  <c r="AC1990" i="1" s="1"/>
  <c r="U1991" i="1"/>
  <c r="AC1991" i="1" s="1"/>
  <c r="U1992" i="1"/>
  <c r="AC1992" i="1" s="1"/>
  <c r="U1993" i="1"/>
  <c r="AC1993" i="1" s="1"/>
  <c r="U1994" i="1"/>
  <c r="AC1994" i="1" s="1"/>
  <c r="U1995" i="1"/>
  <c r="AC1995" i="1" s="1"/>
  <c r="U1996" i="1"/>
  <c r="AC1996" i="1" s="1"/>
  <c r="U1997" i="1"/>
  <c r="AC1997" i="1" s="1"/>
  <c r="U1998" i="1"/>
  <c r="AC1998" i="1" s="1"/>
  <c r="U1999" i="1"/>
  <c r="AC1999" i="1" s="1"/>
  <c r="U2000" i="1"/>
  <c r="AC2000" i="1" s="1"/>
  <c r="U2001" i="1"/>
  <c r="AC2001" i="1" s="1"/>
  <c r="U2002" i="1"/>
  <c r="AC2002" i="1" s="1"/>
  <c r="U2003" i="1"/>
  <c r="AC2003" i="1" s="1"/>
  <c r="U2004" i="1"/>
  <c r="AC2004" i="1" s="1"/>
  <c r="U2005" i="1"/>
  <c r="AC2005" i="1" s="1"/>
  <c r="U2006" i="1"/>
  <c r="AC2006" i="1" s="1"/>
  <c r="U2007" i="1"/>
  <c r="AC2007" i="1" s="1"/>
  <c r="U2008" i="1"/>
  <c r="AC2008" i="1" s="1"/>
  <c r="U2009" i="1"/>
  <c r="AC2009" i="1" s="1"/>
  <c r="U2010" i="1"/>
  <c r="AC2010" i="1" s="1"/>
  <c r="U2011" i="1"/>
  <c r="AC2011" i="1" s="1"/>
  <c r="U2012" i="1"/>
  <c r="AC2012" i="1" s="1"/>
  <c r="U2013" i="1"/>
  <c r="AC2013" i="1" s="1"/>
  <c r="U2014" i="1"/>
  <c r="AC2014" i="1" s="1"/>
  <c r="U2015" i="1"/>
  <c r="AC2015" i="1" s="1"/>
  <c r="U2016" i="1"/>
  <c r="AC2016" i="1" s="1"/>
  <c r="U2017" i="1"/>
  <c r="AC2017" i="1" s="1"/>
  <c r="U2018" i="1"/>
  <c r="AC2018" i="1" s="1"/>
  <c r="U2019" i="1"/>
  <c r="AC2019" i="1" s="1"/>
  <c r="U2020" i="1"/>
  <c r="AC2020" i="1" s="1"/>
  <c r="U2021" i="1"/>
  <c r="AC2021" i="1" s="1"/>
  <c r="U2022" i="1"/>
  <c r="AC2022" i="1" s="1"/>
  <c r="U2023" i="1"/>
  <c r="AC2023" i="1" s="1"/>
  <c r="U2024" i="1"/>
  <c r="AC2024" i="1" s="1"/>
  <c r="U2025" i="1"/>
  <c r="AC2025" i="1" s="1"/>
  <c r="U2026" i="1"/>
  <c r="AC2026" i="1" s="1"/>
  <c r="U2027" i="1"/>
  <c r="AC2027" i="1" s="1"/>
  <c r="U2028" i="1"/>
  <c r="AC2028" i="1" s="1"/>
  <c r="U2029" i="1"/>
  <c r="AC2029" i="1" s="1"/>
  <c r="U2030" i="1"/>
  <c r="AC2030" i="1" s="1"/>
  <c r="U2031" i="1"/>
  <c r="AC2031" i="1" s="1"/>
  <c r="U2032" i="1"/>
  <c r="AC2032" i="1" s="1"/>
  <c r="U2033" i="1"/>
  <c r="AC2033" i="1" s="1"/>
  <c r="U2034" i="1"/>
  <c r="AC2034" i="1" s="1"/>
  <c r="U2035" i="1"/>
  <c r="AC2035" i="1" s="1"/>
  <c r="U2036" i="1"/>
  <c r="AC2036" i="1" s="1"/>
  <c r="U2037" i="1"/>
  <c r="AC2037" i="1" s="1"/>
  <c r="U2038" i="1"/>
  <c r="AC2038" i="1" s="1"/>
  <c r="U2039" i="1"/>
  <c r="AC2039" i="1" s="1"/>
  <c r="U2040" i="1"/>
  <c r="AC2040" i="1" s="1"/>
  <c r="U2041" i="1"/>
  <c r="AC2041" i="1" s="1"/>
  <c r="U2042" i="1"/>
  <c r="AC2042" i="1" s="1"/>
  <c r="U2043" i="1"/>
  <c r="AC2043" i="1" s="1"/>
  <c r="U2044" i="1"/>
  <c r="AC2044" i="1" s="1"/>
  <c r="U2045" i="1"/>
  <c r="AC2045" i="1" s="1"/>
  <c r="U2046" i="1"/>
  <c r="AC2046" i="1" s="1"/>
  <c r="U2047" i="1"/>
  <c r="AC2047" i="1" s="1"/>
  <c r="U2048" i="1"/>
  <c r="AC2048" i="1" s="1"/>
  <c r="U2049" i="1"/>
  <c r="AC2049" i="1" s="1"/>
  <c r="U2050" i="1"/>
  <c r="AC2050" i="1" s="1"/>
  <c r="U2051" i="1"/>
  <c r="AC2051" i="1" s="1"/>
  <c r="U2052" i="1"/>
  <c r="AC2052" i="1" s="1"/>
  <c r="U2053" i="1"/>
  <c r="AC2053" i="1" s="1"/>
  <c r="U2054" i="1"/>
  <c r="AC2054" i="1" s="1"/>
  <c r="U2055" i="1"/>
  <c r="AC2055" i="1" s="1"/>
  <c r="U2056" i="1"/>
  <c r="AC2056" i="1" s="1"/>
  <c r="U2057" i="1"/>
  <c r="AC2057" i="1" s="1"/>
  <c r="U2058" i="1"/>
  <c r="AC2058" i="1" s="1"/>
  <c r="U2059" i="1"/>
  <c r="AC2059" i="1" s="1"/>
  <c r="U2060" i="1"/>
  <c r="AC2060" i="1" s="1"/>
  <c r="U2061" i="1"/>
  <c r="AC2061" i="1" s="1"/>
  <c r="U2062" i="1"/>
  <c r="AC2062" i="1" s="1"/>
  <c r="U2063" i="1"/>
  <c r="AC2063" i="1" s="1"/>
  <c r="U2064" i="1"/>
  <c r="AC2064" i="1" s="1"/>
  <c r="U2065" i="1"/>
  <c r="AC2065" i="1" s="1"/>
  <c r="U2066" i="1"/>
  <c r="AC2066" i="1" s="1"/>
  <c r="U2067" i="1"/>
  <c r="AC2067" i="1" s="1"/>
  <c r="U2068" i="1"/>
  <c r="AC2068" i="1" s="1"/>
  <c r="U2069" i="1"/>
  <c r="AC2069" i="1" s="1"/>
  <c r="U2070" i="1"/>
  <c r="AC2070" i="1" s="1"/>
  <c r="U2071" i="1"/>
  <c r="AC2071" i="1" s="1"/>
  <c r="U2072" i="1"/>
  <c r="AC2072" i="1" s="1"/>
  <c r="U2073" i="1"/>
  <c r="AC2073" i="1" s="1"/>
  <c r="U2074" i="1"/>
  <c r="AC2074" i="1" s="1"/>
  <c r="U2075" i="1"/>
  <c r="AC2075" i="1" s="1"/>
  <c r="U2076" i="1"/>
  <c r="AC2076" i="1" s="1"/>
  <c r="U2077" i="1"/>
  <c r="AC2077" i="1" s="1"/>
  <c r="U2078" i="1"/>
  <c r="AC2078" i="1" s="1"/>
  <c r="U2079" i="1"/>
  <c r="AC2079" i="1" s="1"/>
  <c r="U2080" i="1"/>
  <c r="AC2080" i="1" s="1"/>
  <c r="U2081" i="1"/>
  <c r="AC2081" i="1" s="1"/>
  <c r="U2082" i="1"/>
  <c r="AC2082" i="1" s="1"/>
  <c r="U2083" i="1"/>
  <c r="AC2083" i="1" s="1"/>
  <c r="U2084" i="1"/>
  <c r="AC2084" i="1" s="1"/>
  <c r="U2085" i="1"/>
  <c r="AC2085" i="1" s="1"/>
  <c r="U2086" i="1"/>
  <c r="AC2086" i="1" s="1"/>
  <c r="U2087" i="1"/>
  <c r="AC2087" i="1" s="1"/>
  <c r="U2088" i="1"/>
  <c r="AC2088" i="1" s="1"/>
  <c r="U2089" i="1"/>
  <c r="AC2089" i="1" s="1"/>
  <c r="U2090" i="1"/>
  <c r="AC2090" i="1" s="1"/>
  <c r="U2091" i="1"/>
  <c r="AC2091" i="1" s="1"/>
  <c r="U2092" i="1"/>
  <c r="AC2092" i="1" s="1"/>
  <c r="U2093" i="1"/>
  <c r="AC2093" i="1" s="1"/>
  <c r="U2094" i="1"/>
  <c r="AC2094" i="1" s="1"/>
  <c r="U2095" i="1"/>
  <c r="AC2095" i="1" s="1"/>
  <c r="U2096" i="1"/>
  <c r="AC2096" i="1" s="1"/>
  <c r="U2097" i="1"/>
  <c r="AC2097" i="1" s="1"/>
  <c r="U2098" i="1"/>
  <c r="AC2098" i="1" s="1"/>
  <c r="U2099" i="1"/>
  <c r="AC2099" i="1" s="1"/>
  <c r="U2100" i="1"/>
  <c r="AC2100" i="1" s="1"/>
  <c r="U2101" i="1"/>
  <c r="AC2101" i="1" s="1"/>
  <c r="U2102" i="1"/>
  <c r="AC2102" i="1" s="1"/>
  <c r="U2103" i="1"/>
  <c r="AC2103" i="1" s="1"/>
  <c r="U2104" i="1"/>
  <c r="AC2104" i="1" s="1"/>
  <c r="U2105" i="1"/>
  <c r="AC2105" i="1" s="1"/>
  <c r="U2106" i="1"/>
  <c r="AC2106" i="1" s="1"/>
  <c r="U2107" i="1"/>
  <c r="AC2107" i="1" s="1"/>
  <c r="U2108" i="1"/>
  <c r="AC2108" i="1" s="1"/>
  <c r="U2109" i="1"/>
  <c r="AC2109" i="1" s="1"/>
  <c r="U2110" i="1"/>
  <c r="AC2110" i="1" s="1"/>
  <c r="U2111" i="1"/>
  <c r="AC2111" i="1" s="1"/>
  <c r="U2112" i="1"/>
  <c r="AC2112" i="1" s="1"/>
  <c r="U2113" i="1"/>
  <c r="AC2113" i="1" s="1"/>
  <c r="U2114" i="1"/>
  <c r="AC2114" i="1" s="1"/>
  <c r="U2115" i="1"/>
  <c r="AC2115" i="1" s="1"/>
  <c r="U2116" i="1"/>
  <c r="AC2116" i="1" s="1"/>
  <c r="U2117" i="1"/>
  <c r="AC2117" i="1" s="1"/>
  <c r="U2118" i="1"/>
  <c r="AC2118" i="1" s="1"/>
  <c r="U2119" i="1"/>
  <c r="AC2119" i="1" s="1"/>
  <c r="U2120" i="1"/>
  <c r="AC2120" i="1" s="1"/>
  <c r="U2121" i="1"/>
  <c r="AC2121" i="1" s="1"/>
  <c r="U2122" i="1"/>
  <c r="AC2122" i="1" s="1"/>
  <c r="U2123" i="1"/>
  <c r="AC2123" i="1" s="1"/>
  <c r="U2124" i="1"/>
  <c r="AC2124" i="1" s="1"/>
  <c r="U2125" i="1"/>
  <c r="AC2125" i="1" s="1"/>
  <c r="U2126" i="1"/>
  <c r="AC2126" i="1" s="1"/>
  <c r="U2127" i="1"/>
  <c r="AC2127" i="1" s="1"/>
  <c r="U2128" i="1"/>
  <c r="AC2128" i="1" s="1"/>
  <c r="U2129" i="1"/>
  <c r="AC2129" i="1" s="1"/>
  <c r="U2130" i="1"/>
  <c r="AC2130" i="1" s="1"/>
  <c r="U2131" i="1"/>
  <c r="AC2131" i="1" s="1"/>
  <c r="U2132" i="1"/>
  <c r="AC2132" i="1" s="1"/>
  <c r="U2133" i="1"/>
  <c r="AC2133" i="1" s="1"/>
  <c r="U2134" i="1"/>
  <c r="AC2134" i="1" s="1"/>
  <c r="U2135" i="1"/>
  <c r="AC2135" i="1" s="1"/>
  <c r="U2136" i="1"/>
  <c r="AC2136" i="1" s="1"/>
  <c r="U2137" i="1"/>
  <c r="AC2137" i="1" s="1"/>
  <c r="U2138" i="1"/>
  <c r="AC2138" i="1" s="1"/>
  <c r="U2139" i="1"/>
  <c r="AC2139" i="1" s="1"/>
  <c r="U2140" i="1"/>
  <c r="AC2140" i="1" s="1"/>
  <c r="U2141" i="1"/>
  <c r="AC2141" i="1" s="1"/>
  <c r="U2142" i="1"/>
  <c r="AC2142" i="1" s="1"/>
  <c r="U2143" i="1"/>
  <c r="AC2143" i="1" s="1"/>
  <c r="U2144" i="1"/>
  <c r="AC2144" i="1" s="1"/>
  <c r="U2145" i="1"/>
  <c r="AC2145" i="1" s="1"/>
  <c r="U2146" i="1"/>
  <c r="AC2146" i="1" s="1"/>
  <c r="U2147" i="1"/>
  <c r="AC2147" i="1" s="1"/>
  <c r="U2148" i="1"/>
  <c r="AC2148" i="1" s="1"/>
  <c r="U2149" i="1"/>
  <c r="AC2149" i="1" s="1"/>
  <c r="U2150" i="1"/>
  <c r="AC2150" i="1" s="1"/>
  <c r="U2151" i="1"/>
  <c r="AC2151" i="1" s="1"/>
  <c r="U2152" i="1"/>
  <c r="AC2152" i="1" s="1"/>
  <c r="U2153" i="1"/>
  <c r="AC2153" i="1" s="1"/>
  <c r="U2154" i="1"/>
  <c r="AC2154" i="1" s="1"/>
  <c r="U2155" i="1"/>
  <c r="AC2155" i="1" s="1"/>
  <c r="U2156" i="1"/>
  <c r="AC2156" i="1" s="1"/>
  <c r="U2157" i="1"/>
  <c r="AC2157" i="1" s="1"/>
  <c r="U2158" i="1"/>
  <c r="AC2158" i="1" s="1"/>
  <c r="U2159" i="1"/>
  <c r="AC2159" i="1" s="1"/>
  <c r="U2160" i="1"/>
  <c r="AC2160" i="1" s="1"/>
  <c r="U2161" i="1"/>
  <c r="AC2161" i="1" s="1"/>
  <c r="U2162" i="1"/>
  <c r="AC2162" i="1" s="1"/>
  <c r="U2163" i="1"/>
  <c r="AC2163" i="1" s="1"/>
  <c r="U2164" i="1"/>
  <c r="AC2164" i="1" s="1"/>
  <c r="U2165" i="1"/>
  <c r="AC2165" i="1" s="1"/>
  <c r="U2166" i="1"/>
  <c r="AC2166" i="1" s="1"/>
  <c r="U2167" i="1"/>
  <c r="AC2167" i="1" s="1"/>
  <c r="U2168" i="1"/>
  <c r="AC2168" i="1" s="1"/>
  <c r="U2169" i="1"/>
  <c r="AC2169" i="1" s="1"/>
  <c r="U2170" i="1"/>
  <c r="AC2170" i="1" s="1"/>
  <c r="U2171" i="1"/>
  <c r="AC2171" i="1" s="1"/>
  <c r="U2172" i="1"/>
  <c r="AC2172" i="1" s="1"/>
  <c r="U2173" i="1"/>
  <c r="AC2173" i="1" s="1"/>
  <c r="U2174" i="1"/>
  <c r="AC2174" i="1" s="1"/>
  <c r="U2175" i="1"/>
  <c r="AC2175" i="1" s="1"/>
  <c r="U2176" i="1"/>
  <c r="AC2176" i="1" s="1"/>
  <c r="U2177" i="1"/>
  <c r="AC2177" i="1" s="1"/>
  <c r="U2178" i="1"/>
  <c r="AC2178" i="1" s="1"/>
  <c r="U2179" i="1"/>
  <c r="AC2179" i="1" s="1"/>
  <c r="U2180" i="1"/>
  <c r="AC2180" i="1" s="1"/>
  <c r="U2181" i="1"/>
  <c r="AC2181" i="1" s="1"/>
  <c r="U2182" i="1"/>
  <c r="AC2182" i="1" s="1"/>
  <c r="U2183" i="1"/>
  <c r="AC2183" i="1" s="1"/>
  <c r="U2184" i="1"/>
  <c r="AC2184" i="1" s="1"/>
  <c r="U2185" i="1"/>
  <c r="AC2185" i="1" s="1"/>
  <c r="U2186" i="1"/>
  <c r="AC2186" i="1" s="1"/>
  <c r="U2187" i="1"/>
  <c r="AC2187" i="1" s="1"/>
  <c r="U2188" i="1"/>
  <c r="AC2188" i="1" s="1"/>
  <c r="U2189" i="1"/>
  <c r="AC2189" i="1" s="1"/>
  <c r="U2190" i="1"/>
  <c r="AC2190" i="1" s="1"/>
  <c r="U2191" i="1"/>
  <c r="AC2191" i="1" s="1"/>
  <c r="U2192" i="1"/>
  <c r="AC2192" i="1" s="1"/>
  <c r="U2193" i="1"/>
  <c r="AC2193" i="1" s="1"/>
  <c r="U2194" i="1"/>
  <c r="AC2194" i="1" s="1"/>
  <c r="U2195" i="1"/>
  <c r="AC2195" i="1" s="1"/>
  <c r="U2196" i="1"/>
  <c r="AC2196" i="1" s="1"/>
  <c r="U2197" i="1"/>
  <c r="AC2197" i="1" s="1"/>
  <c r="U2198" i="1"/>
  <c r="AC2198" i="1" s="1"/>
  <c r="U2199" i="1"/>
  <c r="AC2199" i="1" s="1"/>
  <c r="U2200" i="1"/>
  <c r="AC2200" i="1" s="1"/>
  <c r="U2201" i="1"/>
  <c r="AC2201" i="1" s="1"/>
  <c r="U2202" i="1"/>
  <c r="AC2202" i="1" s="1"/>
  <c r="U2203" i="1"/>
  <c r="AC2203" i="1" s="1"/>
  <c r="U2204" i="1"/>
  <c r="AC2204" i="1" s="1"/>
  <c r="U2205" i="1"/>
  <c r="AC2205" i="1" s="1"/>
  <c r="U2206" i="1"/>
  <c r="AC2206" i="1" s="1"/>
  <c r="U2207" i="1"/>
  <c r="AC2207" i="1" s="1"/>
  <c r="U2208" i="1"/>
  <c r="AC2208" i="1" s="1"/>
  <c r="U2209" i="1"/>
  <c r="AC2209" i="1" s="1"/>
  <c r="U2210" i="1"/>
  <c r="AC2210" i="1" s="1"/>
  <c r="U2211" i="1"/>
  <c r="AC2211" i="1" s="1"/>
  <c r="U2212" i="1"/>
  <c r="AC2212" i="1" s="1"/>
  <c r="U2213" i="1"/>
  <c r="AC2213" i="1" s="1"/>
  <c r="U2214" i="1"/>
  <c r="AC2214" i="1" s="1"/>
  <c r="U2215" i="1"/>
  <c r="AC2215" i="1" s="1"/>
  <c r="U2216" i="1"/>
  <c r="AC2216" i="1" s="1"/>
  <c r="U2217" i="1"/>
  <c r="AC2217" i="1" s="1"/>
  <c r="U2218" i="1"/>
  <c r="AC2218" i="1" s="1"/>
  <c r="U2219" i="1"/>
  <c r="AC2219" i="1" s="1"/>
  <c r="U2220" i="1"/>
  <c r="AC2220" i="1" s="1"/>
  <c r="U2221" i="1"/>
  <c r="AC2221" i="1" s="1"/>
  <c r="U2222" i="1"/>
  <c r="AC2222" i="1" s="1"/>
  <c r="U2223" i="1"/>
  <c r="AC2223" i="1" s="1"/>
  <c r="U2224" i="1"/>
  <c r="AC2224" i="1" s="1"/>
  <c r="U2225" i="1"/>
  <c r="AC2225" i="1" s="1"/>
  <c r="U2226" i="1"/>
  <c r="AC2226" i="1" s="1"/>
  <c r="U2227" i="1"/>
  <c r="AC2227" i="1" s="1"/>
  <c r="U2228" i="1"/>
  <c r="AC2228" i="1" s="1"/>
  <c r="U2229" i="1"/>
  <c r="AC2229" i="1" s="1"/>
  <c r="U2230" i="1"/>
  <c r="AC2230" i="1" s="1"/>
  <c r="U2231" i="1"/>
  <c r="AC2231" i="1" s="1"/>
  <c r="U2232" i="1"/>
  <c r="AC2232" i="1" s="1"/>
  <c r="U2233" i="1"/>
  <c r="AC2233" i="1" s="1"/>
  <c r="U2234" i="1"/>
  <c r="AC2234" i="1" s="1"/>
  <c r="U2235" i="1"/>
  <c r="AC2235" i="1" s="1"/>
  <c r="U2236" i="1"/>
  <c r="AC2236" i="1" s="1"/>
  <c r="U2237" i="1"/>
  <c r="AC2237" i="1" s="1"/>
  <c r="U2238" i="1"/>
  <c r="AC2238" i="1" s="1"/>
  <c r="U2239" i="1"/>
  <c r="AC2239" i="1" s="1"/>
  <c r="U2240" i="1"/>
  <c r="AC2240" i="1" s="1"/>
  <c r="U2241" i="1"/>
  <c r="AC2241" i="1" s="1"/>
  <c r="U2242" i="1"/>
  <c r="AC2242" i="1" s="1"/>
  <c r="U2243" i="1"/>
  <c r="AC2243" i="1" s="1"/>
  <c r="U2244" i="1"/>
  <c r="AC2244" i="1" s="1"/>
  <c r="U2245" i="1"/>
  <c r="AC2245" i="1" s="1"/>
  <c r="U2246" i="1"/>
  <c r="AC2246" i="1" s="1"/>
  <c r="U2247" i="1"/>
  <c r="AC2247" i="1" s="1"/>
  <c r="U2248" i="1"/>
  <c r="AC2248" i="1" s="1"/>
  <c r="U2249" i="1"/>
  <c r="AC2249" i="1" s="1"/>
  <c r="U2250" i="1"/>
  <c r="AC2250" i="1" s="1"/>
  <c r="U2251" i="1"/>
  <c r="AC2251" i="1" s="1"/>
  <c r="U2252" i="1"/>
  <c r="AC2252" i="1" s="1"/>
  <c r="U2253" i="1"/>
  <c r="AC2253" i="1" s="1"/>
  <c r="U2254" i="1"/>
  <c r="AC2254" i="1" s="1"/>
  <c r="U2255" i="1"/>
  <c r="AC2255" i="1" s="1"/>
  <c r="U2256" i="1"/>
  <c r="AC2256" i="1" s="1"/>
  <c r="U2257" i="1"/>
  <c r="AC2257" i="1" s="1"/>
  <c r="U2258" i="1"/>
  <c r="AC2258" i="1" s="1"/>
  <c r="U2259" i="1"/>
  <c r="AC2259" i="1" s="1"/>
  <c r="U2260" i="1"/>
  <c r="AC2260" i="1" s="1"/>
  <c r="U2261" i="1"/>
  <c r="AC2261" i="1" s="1"/>
  <c r="U2262" i="1"/>
  <c r="AC2262" i="1" s="1"/>
  <c r="U2263" i="1"/>
  <c r="AC2263" i="1" s="1"/>
  <c r="U2264" i="1"/>
  <c r="AC2264" i="1" s="1"/>
  <c r="U2265" i="1"/>
  <c r="AC2265" i="1" s="1"/>
  <c r="U2266" i="1"/>
  <c r="AC2266" i="1" s="1"/>
  <c r="U2267" i="1"/>
  <c r="AC2267" i="1" s="1"/>
  <c r="U2268" i="1"/>
  <c r="AC2268" i="1" s="1"/>
  <c r="U2269" i="1"/>
  <c r="AC2269" i="1" s="1"/>
  <c r="U2270" i="1"/>
  <c r="AC2270" i="1" s="1"/>
  <c r="U2271" i="1"/>
  <c r="AC2271" i="1" s="1"/>
  <c r="U2272" i="1"/>
  <c r="AC2272" i="1" s="1"/>
  <c r="U2273" i="1"/>
  <c r="AC2273" i="1" s="1"/>
  <c r="U2274" i="1"/>
  <c r="AC2274" i="1" s="1"/>
  <c r="U2275" i="1"/>
  <c r="AC2275" i="1" s="1"/>
  <c r="U2276" i="1"/>
  <c r="AC2276" i="1" s="1"/>
  <c r="U2277" i="1"/>
  <c r="AC2277" i="1" s="1"/>
  <c r="U2278" i="1"/>
  <c r="AC2278" i="1" s="1"/>
  <c r="U2279" i="1"/>
  <c r="AC2279" i="1" s="1"/>
  <c r="U2280" i="1"/>
  <c r="AC2280" i="1" s="1"/>
  <c r="U2281" i="1"/>
  <c r="AC2281" i="1" s="1"/>
  <c r="U2282" i="1"/>
  <c r="AC2282" i="1" s="1"/>
  <c r="U2283" i="1"/>
  <c r="AC2283" i="1" s="1"/>
  <c r="U2284" i="1"/>
  <c r="AC2284" i="1" s="1"/>
  <c r="U2285" i="1"/>
  <c r="AC2285" i="1" s="1"/>
  <c r="U2286" i="1"/>
  <c r="AC2286" i="1" s="1"/>
  <c r="U2287" i="1"/>
  <c r="AC2287" i="1" s="1"/>
  <c r="U2288" i="1"/>
  <c r="AC2288" i="1" s="1"/>
  <c r="U2289" i="1"/>
  <c r="AC2289" i="1" s="1"/>
  <c r="U2290" i="1"/>
  <c r="AC2290" i="1" s="1"/>
  <c r="U2291" i="1"/>
  <c r="AC2291" i="1" s="1"/>
  <c r="U2292" i="1"/>
  <c r="AC2292" i="1" s="1"/>
  <c r="U2293" i="1"/>
  <c r="AC2293" i="1" s="1"/>
  <c r="U2294" i="1"/>
  <c r="AC2294" i="1" s="1"/>
  <c r="U2295" i="1"/>
  <c r="AC2295" i="1" s="1"/>
  <c r="U2296" i="1"/>
  <c r="AC2296" i="1" s="1"/>
  <c r="U2297" i="1"/>
  <c r="AC2297" i="1" s="1"/>
  <c r="U2298" i="1"/>
  <c r="AC2298" i="1" s="1"/>
  <c r="U2299" i="1"/>
  <c r="AC2299" i="1" s="1"/>
  <c r="U2300" i="1"/>
  <c r="AC2300" i="1" s="1"/>
  <c r="U2301" i="1"/>
  <c r="AC2301" i="1" s="1"/>
  <c r="U2302" i="1"/>
  <c r="AC2302" i="1" s="1"/>
  <c r="U2303" i="1"/>
  <c r="AC2303" i="1" s="1"/>
  <c r="U2304" i="1"/>
  <c r="AC2304" i="1" s="1"/>
  <c r="U2305" i="1"/>
  <c r="AC2305" i="1" s="1"/>
  <c r="U2306" i="1"/>
  <c r="AC2306" i="1" s="1"/>
  <c r="U2307" i="1"/>
  <c r="AC2307" i="1" s="1"/>
  <c r="U2308" i="1"/>
  <c r="AC2308" i="1" s="1"/>
  <c r="U2309" i="1"/>
  <c r="AC2309" i="1" s="1"/>
  <c r="U2310" i="1"/>
  <c r="AC2310" i="1" s="1"/>
  <c r="U2311" i="1"/>
  <c r="AC2311" i="1" s="1"/>
  <c r="U2312" i="1"/>
  <c r="AC2312" i="1" s="1"/>
  <c r="U2313" i="1"/>
  <c r="AC2313" i="1" s="1"/>
  <c r="U2314" i="1"/>
  <c r="AC2314" i="1" s="1"/>
  <c r="U2315" i="1"/>
  <c r="AC2315" i="1" s="1"/>
  <c r="U2316" i="1"/>
  <c r="AC2316" i="1" s="1"/>
  <c r="U2317" i="1"/>
  <c r="AC2317" i="1" s="1"/>
  <c r="U2318" i="1"/>
  <c r="AC2318" i="1" s="1"/>
  <c r="U2319" i="1"/>
  <c r="AC2319" i="1" s="1"/>
  <c r="U2320" i="1"/>
  <c r="AC2320" i="1" s="1"/>
  <c r="U2321" i="1"/>
  <c r="AC2321" i="1" s="1"/>
  <c r="U2322" i="1"/>
  <c r="AC2322" i="1" s="1"/>
  <c r="U2323" i="1"/>
  <c r="AC2323" i="1" s="1"/>
  <c r="U2324" i="1"/>
  <c r="AC2324" i="1" s="1"/>
  <c r="U2325" i="1"/>
  <c r="AC2325" i="1" s="1"/>
  <c r="U2326" i="1"/>
  <c r="AC2326" i="1" s="1"/>
  <c r="U2327" i="1"/>
  <c r="AC2327" i="1" s="1"/>
  <c r="U2328" i="1"/>
  <c r="AC2328" i="1" s="1"/>
  <c r="U2329" i="1"/>
  <c r="AC2329" i="1" s="1"/>
  <c r="U2330" i="1"/>
  <c r="AC2330" i="1" s="1"/>
  <c r="U2331" i="1"/>
  <c r="AC2331" i="1" s="1"/>
  <c r="U2332" i="1"/>
  <c r="AC2332" i="1" s="1"/>
  <c r="U2333" i="1"/>
  <c r="AC2333" i="1" s="1"/>
  <c r="U2334" i="1"/>
  <c r="AC2334" i="1" s="1"/>
  <c r="U2335" i="1"/>
  <c r="AC2335" i="1" s="1"/>
  <c r="U2336" i="1"/>
  <c r="AC2336" i="1" s="1"/>
  <c r="U2337" i="1"/>
  <c r="AC2337" i="1" s="1"/>
  <c r="U2338" i="1"/>
  <c r="AC2338" i="1" s="1"/>
  <c r="U2339" i="1"/>
  <c r="AC2339" i="1" s="1"/>
  <c r="U2340" i="1"/>
  <c r="AC2340" i="1" s="1"/>
  <c r="U2341" i="1"/>
  <c r="AC2341" i="1" s="1"/>
  <c r="U2342" i="1"/>
  <c r="AC2342" i="1" s="1"/>
  <c r="U2343" i="1"/>
  <c r="AC2343" i="1" s="1"/>
  <c r="U2344" i="1"/>
  <c r="AC2344" i="1" s="1"/>
  <c r="U2345" i="1"/>
  <c r="AC2345" i="1" s="1"/>
  <c r="U2346" i="1"/>
  <c r="AC2346" i="1" s="1"/>
  <c r="U2347" i="1"/>
  <c r="AC2347" i="1" s="1"/>
  <c r="U2348" i="1"/>
  <c r="AC2348" i="1" s="1"/>
  <c r="U2349" i="1"/>
  <c r="AC2349" i="1" s="1"/>
  <c r="U2350" i="1"/>
  <c r="AC2350" i="1" s="1"/>
  <c r="U2351" i="1"/>
  <c r="AC2351" i="1" s="1"/>
  <c r="U2352" i="1"/>
  <c r="AC2352" i="1" s="1"/>
  <c r="U2353" i="1"/>
  <c r="AC2353" i="1" s="1"/>
  <c r="U2354" i="1"/>
  <c r="AC2354" i="1" s="1"/>
  <c r="U2355" i="1"/>
  <c r="AC2355" i="1" s="1"/>
  <c r="U2356" i="1"/>
  <c r="AC2356" i="1" s="1"/>
  <c r="U2357" i="1"/>
  <c r="AC2357" i="1" s="1"/>
  <c r="U2358" i="1"/>
  <c r="AC2358" i="1" s="1"/>
  <c r="U2359" i="1"/>
  <c r="AC2359" i="1" s="1"/>
  <c r="U2360" i="1"/>
  <c r="AC2360" i="1" s="1"/>
  <c r="U2361" i="1"/>
  <c r="AC2361" i="1" s="1"/>
  <c r="U2362" i="1"/>
  <c r="AC2362" i="1" s="1"/>
  <c r="U2363" i="1"/>
  <c r="AC2363" i="1" s="1"/>
  <c r="U2364" i="1"/>
  <c r="AC2364" i="1" s="1"/>
  <c r="U2365" i="1"/>
  <c r="AC2365" i="1" s="1"/>
  <c r="U2366" i="1"/>
  <c r="AC2366" i="1" s="1"/>
  <c r="U2367" i="1"/>
  <c r="AC2367" i="1" s="1"/>
  <c r="U2368" i="1"/>
  <c r="AC2368" i="1" s="1"/>
  <c r="U2369" i="1"/>
  <c r="AC2369" i="1" s="1"/>
  <c r="U2370" i="1"/>
  <c r="AC2370" i="1" s="1"/>
  <c r="U2371" i="1"/>
  <c r="AC2371" i="1" s="1"/>
  <c r="U2372" i="1"/>
  <c r="AC2372" i="1" s="1"/>
  <c r="U2373" i="1"/>
  <c r="AC2373" i="1" s="1"/>
  <c r="U2374" i="1"/>
  <c r="AC2374" i="1" s="1"/>
  <c r="U2375" i="1"/>
  <c r="AC2375" i="1" s="1"/>
  <c r="U2376" i="1"/>
  <c r="AC2376" i="1" s="1"/>
  <c r="U2377" i="1"/>
  <c r="AC2377" i="1" s="1"/>
  <c r="U2378" i="1"/>
  <c r="AC2378" i="1" s="1"/>
  <c r="U2379" i="1"/>
  <c r="AC2379" i="1" s="1"/>
  <c r="U2380" i="1"/>
  <c r="AC2380" i="1" s="1"/>
  <c r="U2381" i="1"/>
  <c r="AC2381" i="1" s="1"/>
  <c r="U2382" i="1"/>
  <c r="AC2382" i="1" s="1"/>
  <c r="U2383" i="1"/>
  <c r="AC2383" i="1" s="1"/>
  <c r="U2384" i="1"/>
  <c r="AC2384" i="1" s="1"/>
  <c r="U2385" i="1"/>
  <c r="AC2385" i="1" s="1"/>
  <c r="U2386" i="1"/>
  <c r="AC2386" i="1" s="1"/>
  <c r="U2387" i="1"/>
  <c r="AC2387" i="1" s="1"/>
  <c r="U2388" i="1"/>
  <c r="AC2388" i="1" s="1"/>
  <c r="U2389" i="1"/>
  <c r="AC2389" i="1" s="1"/>
  <c r="U2390" i="1"/>
  <c r="AC2390" i="1" s="1"/>
  <c r="U2391" i="1"/>
  <c r="AC2391" i="1" s="1"/>
  <c r="U2392" i="1"/>
  <c r="AC2392" i="1" s="1"/>
  <c r="U2393" i="1"/>
  <c r="AC2393" i="1" s="1"/>
  <c r="U2394" i="1"/>
  <c r="AC2394" i="1" s="1"/>
  <c r="U2395" i="1"/>
  <c r="AC2395" i="1" s="1"/>
  <c r="U2396" i="1"/>
  <c r="AC2396" i="1" s="1"/>
  <c r="U2397" i="1"/>
  <c r="AC2397" i="1" s="1"/>
  <c r="U2398" i="1"/>
  <c r="AC2398" i="1" s="1"/>
  <c r="U2399" i="1"/>
  <c r="AC2399" i="1" s="1"/>
  <c r="U2400" i="1"/>
  <c r="AC2400" i="1" s="1"/>
  <c r="U2401" i="1"/>
  <c r="AC2401" i="1" s="1"/>
  <c r="U2402" i="1"/>
  <c r="AC2402" i="1" s="1"/>
  <c r="U2403" i="1"/>
  <c r="AC2403" i="1" s="1"/>
  <c r="U2404" i="1"/>
  <c r="AC2404" i="1" s="1"/>
  <c r="U2405" i="1"/>
  <c r="AC2405" i="1" s="1"/>
  <c r="U2406" i="1"/>
  <c r="AC2406" i="1" s="1"/>
  <c r="U2407" i="1"/>
  <c r="AC2407" i="1" s="1"/>
  <c r="U2408" i="1"/>
  <c r="AC2408" i="1" s="1"/>
  <c r="U2409" i="1"/>
  <c r="AC2409" i="1" s="1"/>
  <c r="U2410" i="1"/>
  <c r="AC2410" i="1" s="1"/>
  <c r="U2411" i="1"/>
  <c r="AC2411" i="1" s="1"/>
  <c r="U2412" i="1"/>
  <c r="AC2412" i="1" s="1"/>
  <c r="U2413" i="1"/>
  <c r="AC2413" i="1" s="1"/>
  <c r="U2414" i="1"/>
  <c r="AC2414" i="1" s="1"/>
  <c r="U2415" i="1"/>
  <c r="AC2415" i="1" s="1"/>
  <c r="U2416" i="1"/>
  <c r="AC2416" i="1" s="1"/>
  <c r="U2417" i="1"/>
  <c r="AC2417" i="1" s="1"/>
  <c r="U2418" i="1"/>
  <c r="AC2418" i="1" s="1"/>
  <c r="U2419" i="1"/>
  <c r="AC2419" i="1" s="1"/>
  <c r="U2420" i="1"/>
  <c r="AC2420" i="1" s="1"/>
  <c r="U2421" i="1"/>
  <c r="AC2421" i="1" s="1"/>
  <c r="U2422" i="1"/>
  <c r="AC2422" i="1" s="1"/>
  <c r="U2423" i="1"/>
  <c r="AC2423" i="1" s="1"/>
  <c r="U2424" i="1"/>
  <c r="AC2424" i="1" s="1"/>
  <c r="U2425" i="1"/>
  <c r="AC2425" i="1" s="1"/>
  <c r="U2426" i="1"/>
  <c r="AC2426" i="1" s="1"/>
  <c r="U2427" i="1"/>
  <c r="AC2427" i="1" s="1"/>
  <c r="U2428" i="1"/>
  <c r="AC2428" i="1" s="1"/>
  <c r="U2429" i="1"/>
  <c r="AC2429" i="1" s="1"/>
  <c r="U2430" i="1"/>
  <c r="AC2430" i="1" s="1"/>
  <c r="U2431" i="1"/>
  <c r="AC2431" i="1" s="1"/>
  <c r="U2432" i="1"/>
  <c r="AC2432" i="1" s="1"/>
  <c r="U2433" i="1"/>
  <c r="AC2433" i="1" s="1"/>
  <c r="U2434" i="1"/>
  <c r="AC2434" i="1" s="1"/>
  <c r="U2435" i="1"/>
  <c r="AC2435" i="1" s="1"/>
  <c r="U2436" i="1"/>
  <c r="AC2436" i="1" s="1"/>
  <c r="U2437" i="1"/>
  <c r="AC2437" i="1" s="1"/>
  <c r="U2438" i="1"/>
  <c r="AC2438" i="1" s="1"/>
  <c r="U2439" i="1"/>
  <c r="AC2439" i="1" s="1"/>
  <c r="U2440" i="1"/>
  <c r="AC2440" i="1" s="1"/>
  <c r="U2441" i="1"/>
  <c r="AC2441" i="1" s="1"/>
  <c r="U2442" i="1"/>
  <c r="AC2442" i="1" s="1"/>
  <c r="U2443" i="1"/>
  <c r="AC2443" i="1" s="1"/>
  <c r="U2444" i="1"/>
  <c r="AC2444" i="1" s="1"/>
  <c r="U2445" i="1"/>
  <c r="AC2445" i="1" s="1"/>
  <c r="U2446" i="1"/>
  <c r="AC2446" i="1" s="1"/>
  <c r="U2447" i="1"/>
  <c r="AC2447" i="1" s="1"/>
  <c r="U2448" i="1"/>
  <c r="AC2448" i="1" s="1"/>
  <c r="U2449" i="1"/>
  <c r="AC2449" i="1" s="1"/>
  <c r="U2450" i="1"/>
  <c r="AC2450" i="1" s="1"/>
  <c r="U2451" i="1"/>
  <c r="AC2451" i="1" s="1"/>
  <c r="U2452" i="1"/>
  <c r="AC2452" i="1" s="1"/>
  <c r="U2453" i="1"/>
  <c r="AC2453" i="1" s="1"/>
  <c r="U2454" i="1"/>
  <c r="AC2454" i="1" s="1"/>
  <c r="U2455" i="1"/>
  <c r="AC2455" i="1" s="1"/>
  <c r="U2456" i="1"/>
  <c r="AC2456" i="1" s="1"/>
  <c r="U2457" i="1"/>
  <c r="AC2457" i="1" s="1"/>
  <c r="U2458" i="1"/>
  <c r="AC2458" i="1" s="1"/>
  <c r="U2459" i="1"/>
  <c r="AC2459" i="1" s="1"/>
  <c r="U2460" i="1"/>
  <c r="AC2460" i="1" s="1"/>
  <c r="U2461" i="1"/>
  <c r="AC2461" i="1" s="1"/>
  <c r="U2462" i="1"/>
  <c r="AC2462" i="1" s="1"/>
  <c r="U2463" i="1"/>
  <c r="AC2463" i="1" s="1"/>
  <c r="U2464" i="1"/>
  <c r="AC2464" i="1" s="1"/>
  <c r="U2465" i="1"/>
  <c r="AC2465" i="1" s="1"/>
  <c r="U2466" i="1"/>
  <c r="AC2466" i="1" s="1"/>
  <c r="U2467" i="1"/>
  <c r="AC2467" i="1" s="1"/>
  <c r="U2468" i="1"/>
  <c r="AC2468" i="1" s="1"/>
  <c r="U2469" i="1"/>
  <c r="AC2469" i="1" s="1"/>
  <c r="U2470" i="1"/>
  <c r="AC2470" i="1" s="1"/>
  <c r="U2471" i="1"/>
  <c r="AC2471" i="1" s="1"/>
  <c r="U2472" i="1"/>
  <c r="AC2472" i="1" s="1"/>
  <c r="U2473" i="1"/>
  <c r="AC2473" i="1" s="1"/>
  <c r="U2474" i="1"/>
  <c r="AC2474" i="1" s="1"/>
  <c r="U2475" i="1"/>
  <c r="AC2475" i="1" s="1"/>
  <c r="U2476" i="1"/>
  <c r="AC2476" i="1" s="1"/>
  <c r="U2477" i="1"/>
  <c r="AC2477" i="1" s="1"/>
  <c r="U2478" i="1"/>
  <c r="AC2478" i="1" s="1"/>
  <c r="U2479" i="1"/>
  <c r="AC2479" i="1" s="1"/>
  <c r="U2480" i="1"/>
  <c r="AC2480" i="1" s="1"/>
  <c r="U2481" i="1"/>
  <c r="AC2481" i="1" s="1"/>
  <c r="U2482" i="1"/>
  <c r="AC2482" i="1" s="1"/>
  <c r="U2483" i="1"/>
  <c r="AC2483" i="1" s="1"/>
  <c r="U2484" i="1"/>
  <c r="AC2484" i="1" s="1"/>
  <c r="U2485" i="1"/>
  <c r="AC2485" i="1" s="1"/>
  <c r="U2486" i="1"/>
  <c r="AC2486" i="1" s="1"/>
  <c r="U2487" i="1"/>
  <c r="AC2487" i="1" s="1"/>
  <c r="U2488" i="1"/>
  <c r="AC2488" i="1" s="1"/>
  <c r="U2489" i="1"/>
  <c r="AC2489" i="1" s="1"/>
  <c r="U2490" i="1"/>
  <c r="AC2490" i="1" s="1"/>
  <c r="U2491" i="1"/>
  <c r="AC2491" i="1" s="1"/>
  <c r="U2492" i="1"/>
  <c r="AC2492" i="1" s="1"/>
  <c r="U2493" i="1"/>
  <c r="AC2493" i="1" s="1"/>
  <c r="U2494" i="1"/>
  <c r="AC2494" i="1" s="1"/>
  <c r="U2495" i="1"/>
  <c r="AC2495" i="1" s="1"/>
  <c r="U2496" i="1"/>
  <c r="AC2496" i="1" s="1"/>
  <c r="U2497" i="1"/>
  <c r="AC2497" i="1" s="1"/>
  <c r="U2498" i="1"/>
  <c r="AC2498" i="1" s="1"/>
  <c r="U2499" i="1"/>
  <c r="AC2499" i="1" s="1"/>
  <c r="U2500" i="1"/>
  <c r="AC2500" i="1" s="1"/>
  <c r="U2501" i="1"/>
  <c r="AC2501" i="1" s="1"/>
  <c r="U2502" i="1"/>
  <c r="AC2502" i="1" s="1"/>
  <c r="U2503" i="1"/>
  <c r="AC2503" i="1" s="1"/>
  <c r="U2504" i="1"/>
  <c r="AC2504" i="1" s="1"/>
  <c r="U2505" i="1"/>
  <c r="AC2505" i="1" s="1"/>
  <c r="U2506" i="1"/>
  <c r="AC2506" i="1" s="1"/>
  <c r="U2507" i="1"/>
  <c r="AC2507" i="1" s="1"/>
  <c r="U2508" i="1"/>
  <c r="AC2508" i="1" s="1"/>
  <c r="U2509" i="1"/>
  <c r="AC2509" i="1" s="1"/>
  <c r="U2510" i="1"/>
  <c r="AC2510" i="1" s="1"/>
  <c r="U2511" i="1"/>
  <c r="AC2511" i="1" s="1"/>
  <c r="U2512" i="1"/>
  <c r="AC2512" i="1" s="1"/>
  <c r="U2513" i="1"/>
  <c r="AC2513" i="1" s="1"/>
  <c r="U2514" i="1"/>
  <c r="AC2514" i="1" s="1"/>
  <c r="U2515" i="1"/>
  <c r="AC2515" i="1" s="1"/>
  <c r="U2516" i="1"/>
  <c r="AC2516" i="1" s="1"/>
  <c r="U2517" i="1"/>
  <c r="AC2517" i="1" s="1"/>
  <c r="U2518" i="1"/>
  <c r="AC2518" i="1" s="1"/>
  <c r="U2519" i="1"/>
  <c r="AC2519" i="1" s="1"/>
  <c r="U2520" i="1"/>
  <c r="AC2520" i="1" s="1"/>
  <c r="U2521" i="1"/>
  <c r="AC2521" i="1" s="1"/>
  <c r="U2522" i="1"/>
  <c r="AC2522" i="1" s="1"/>
  <c r="U2523" i="1"/>
  <c r="AC2523" i="1" s="1"/>
  <c r="U2524" i="1"/>
  <c r="AC2524" i="1" s="1"/>
  <c r="U2525" i="1"/>
  <c r="AC2525" i="1" s="1"/>
  <c r="U2526" i="1"/>
  <c r="AC2526" i="1" s="1"/>
  <c r="U2527" i="1"/>
  <c r="AC2527" i="1" s="1"/>
  <c r="U2528" i="1"/>
  <c r="AC2528" i="1" s="1"/>
  <c r="U2529" i="1"/>
  <c r="AC2529" i="1" s="1"/>
  <c r="U2530" i="1"/>
  <c r="AC2530" i="1" s="1"/>
  <c r="U2531" i="1"/>
  <c r="AC2531" i="1" s="1"/>
  <c r="U2532" i="1"/>
  <c r="AC2532" i="1" s="1"/>
  <c r="U2533" i="1"/>
  <c r="AC2533" i="1" s="1"/>
  <c r="U2534" i="1"/>
  <c r="AC2534" i="1" s="1"/>
  <c r="U2535" i="1"/>
  <c r="AC2535" i="1" s="1"/>
  <c r="U2536" i="1"/>
  <c r="AC2536" i="1" s="1"/>
  <c r="U2537" i="1"/>
  <c r="AC2537" i="1" s="1"/>
  <c r="U2538" i="1"/>
  <c r="AC2538" i="1" s="1"/>
  <c r="U2539" i="1"/>
  <c r="AC2539" i="1" s="1"/>
  <c r="U2540" i="1"/>
  <c r="AC2540" i="1" s="1"/>
  <c r="U2541" i="1"/>
  <c r="AC2541" i="1" s="1"/>
  <c r="U2542" i="1"/>
  <c r="AC2542" i="1" s="1"/>
  <c r="U2543" i="1"/>
  <c r="AC2543" i="1" s="1"/>
  <c r="U2544" i="1"/>
  <c r="AC2544" i="1" s="1"/>
  <c r="U2545" i="1"/>
  <c r="AC2545" i="1" s="1"/>
  <c r="U2546" i="1"/>
  <c r="AC2546" i="1" s="1"/>
  <c r="U2547" i="1"/>
  <c r="AC2547" i="1" s="1"/>
  <c r="U2548" i="1"/>
  <c r="AC2548" i="1" s="1"/>
  <c r="U2549" i="1"/>
  <c r="AC2549" i="1" s="1"/>
  <c r="U2550" i="1"/>
  <c r="AC2550" i="1" s="1"/>
  <c r="U2551" i="1"/>
  <c r="AC2551" i="1" s="1"/>
  <c r="U2552" i="1"/>
  <c r="AC2552" i="1" s="1"/>
  <c r="U2553" i="1"/>
  <c r="AC2553" i="1" s="1"/>
  <c r="U2554" i="1"/>
  <c r="AC2554" i="1" s="1"/>
  <c r="U2555" i="1"/>
  <c r="AC2555" i="1" s="1"/>
  <c r="U2556" i="1"/>
  <c r="AC2556" i="1" s="1"/>
  <c r="U2557" i="1"/>
  <c r="AC2557" i="1" s="1"/>
  <c r="U2558" i="1"/>
  <c r="AC2558" i="1" s="1"/>
  <c r="U2559" i="1"/>
  <c r="AC2559" i="1" s="1"/>
  <c r="U2560" i="1"/>
  <c r="AC2560" i="1" s="1"/>
  <c r="U2561" i="1"/>
  <c r="AC2561" i="1" s="1"/>
  <c r="U2562" i="1"/>
  <c r="AC2562" i="1" s="1"/>
  <c r="U2563" i="1"/>
  <c r="AC2563" i="1" s="1"/>
  <c r="U2564" i="1"/>
  <c r="AC2564" i="1" s="1"/>
  <c r="U2565" i="1"/>
  <c r="AC2565" i="1" s="1"/>
  <c r="U2566" i="1"/>
  <c r="AC2566" i="1" s="1"/>
  <c r="U2567" i="1"/>
  <c r="AC2567" i="1" s="1"/>
  <c r="U2568" i="1"/>
  <c r="AC2568" i="1" s="1"/>
  <c r="U2569" i="1"/>
  <c r="AC2569" i="1" s="1"/>
  <c r="U2570" i="1"/>
  <c r="AC2570" i="1" s="1"/>
  <c r="U2571" i="1"/>
  <c r="AC2571" i="1" s="1"/>
  <c r="U2572" i="1"/>
  <c r="AC2572" i="1" s="1"/>
  <c r="U2573" i="1"/>
  <c r="AC2573" i="1" s="1"/>
  <c r="U2574" i="1"/>
  <c r="AC2574" i="1" s="1"/>
  <c r="U2575" i="1"/>
  <c r="AC2575" i="1" s="1"/>
  <c r="U2576" i="1"/>
  <c r="AC2576" i="1" s="1"/>
  <c r="U2577" i="1"/>
  <c r="AC2577" i="1" s="1"/>
  <c r="U2578" i="1"/>
  <c r="AC2578" i="1" s="1"/>
  <c r="U2579" i="1"/>
  <c r="AC2579" i="1" s="1"/>
  <c r="U2580" i="1"/>
  <c r="AC2580" i="1" s="1"/>
  <c r="U2581" i="1"/>
  <c r="AC2581" i="1" s="1"/>
  <c r="U2582" i="1"/>
  <c r="AC2582" i="1" s="1"/>
  <c r="U2583" i="1"/>
  <c r="AC2583" i="1" s="1"/>
  <c r="U2584" i="1"/>
  <c r="AC2584" i="1" s="1"/>
  <c r="U2585" i="1"/>
  <c r="AC2585" i="1" s="1"/>
  <c r="U2586" i="1"/>
  <c r="AC2586" i="1" s="1"/>
  <c r="U2587" i="1"/>
  <c r="AC2587" i="1" s="1"/>
  <c r="U2588" i="1"/>
  <c r="AC2588" i="1" s="1"/>
  <c r="U2589" i="1"/>
  <c r="AC2589" i="1" s="1"/>
  <c r="U2590" i="1"/>
  <c r="AC2590" i="1" s="1"/>
  <c r="U2591" i="1"/>
  <c r="AC2591" i="1" s="1"/>
  <c r="U2592" i="1"/>
  <c r="AC2592" i="1" s="1"/>
  <c r="U2593" i="1"/>
  <c r="AC2593" i="1" s="1"/>
  <c r="U2594" i="1"/>
  <c r="AC2594" i="1" s="1"/>
  <c r="U2595" i="1"/>
  <c r="AC2595" i="1" s="1"/>
  <c r="U2596" i="1"/>
  <c r="AC2596" i="1" s="1"/>
  <c r="U2597" i="1"/>
  <c r="AC2597" i="1" s="1"/>
  <c r="U2598" i="1"/>
  <c r="AC2598" i="1" s="1"/>
  <c r="U2599" i="1"/>
  <c r="AC2599" i="1" s="1"/>
  <c r="U2600" i="1"/>
  <c r="AC2600" i="1" s="1"/>
  <c r="U2601" i="1"/>
  <c r="AC2601" i="1" s="1"/>
  <c r="U2602" i="1"/>
  <c r="AC2602" i="1" s="1"/>
  <c r="U2603" i="1"/>
  <c r="AC2603" i="1" s="1"/>
  <c r="U2604" i="1"/>
  <c r="AC2604" i="1" s="1"/>
  <c r="U2605" i="1"/>
  <c r="AC2605" i="1" s="1"/>
  <c r="U2606" i="1"/>
  <c r="AC2606" i="1" s="1"/>
  <c r="U2607" i="1"/>
  <c r="AC2607" i="1" s="1"/>
  <c r="U2608" i="1"/>
  <c r="AC2608" i="1" s="1"/>
  <c r="U2609" i="1"/>
  <c r="AC2609" i="1" s="1"/>
  <c r="U2610" i="1"/>
  <c r="AC2610" i="1" s="1"/>
  <c r="U2611" i="1"/>
  <c r="AC2611" i="1" s="1"/>
  <c r="U2612" i="1"/>
  <c r="AC2612" i="1" s="1"/>
  <c r="U2613" i="1"/>
  <c r="AC2613" i="1" s="1"/>
  <c r="U2614" i="1"/>
  <c r="AC2614" i="1" s="1"/>
  <c r="U2615" i="1"/>
  <c r="AC2615" i="1" s="1"/>
  <c r="U2616" i="1"/>
  <c r="AC2616" i="1" s="1"/>
  <c r="U2617" i="1"/>
  <c r="AC2617" i="1" s="1"/>
  <c r="U2618" i="1"/>
  <c r="AC2618" i="1" s="1"/>
  <c r="U2619" i="1"/>
  <c r="AC2619" i="1" s="1"/>
  <c r="U2620" i="1"/>
  <c r="AC2620" i="1" s="1"/>
  <c r="U2621" i="1"/>
  <c r="AC2621" i="1" s="1"/>
  <c r="U2622" i="1"/>
  <c r="AC2622" i="1" s="1"/>
  <c r="U2623" i="1"/>
  <c r="AC2623" i="1" s="1"/>
  <c r="U2624" i="1"/>
  <c r="AC2624" i="1" s="1"/>
  <c r="U2625" i="1"/>
  <c r="AC2625" i="1" s="1"/>
  <c r="U2626" i="1"/>
  <c r="AC2626" i="1" s="1"/>
  <c r="U2627" i="1"/>
  <c r="AC2627" i="1" s="1"/>
  <c r="U2628" i="1"/>
  <c r="AC2628" i="1" s="1"/>
  <c r="U2629" i="1"/>
  <c r="AC2629" i="1" s="1"/>
  <c r="U2630" i="1"/>
  <c r="AC2630" i="1" s="1"/>
  <c r="U2631" i="1"/>
  <c r="AC2631" i="1" s="1"/>
  <c r="U2632" i="1"/>
  <c r="AC2632" i="1" s="1"/>
  <c r="U2633" i="1"/>
  <c r="AC2633" i="1" s="1"/>
  <c r="U2634" i="1"/>
  <c r="AC2634" i="1" s="1"/>
  <c r="U2635" i="1"/>
  <c r="AC2635" i="1" s="1"/>
  <c r="U2636" i="1"/>
  <c r="AC2636" i="1" s="1"/>
  <c r="U2637" i="1"/>
  <c r="AC2637" i="1" s="1"/>
  <c r="U2638" i="1"/>
  <c r="AC2638" i="1" s="1"/>
  <c r="U2639" i="1"/>
  <c r="AC2639" i="1" s="1"/>
  <c r="U2640" i="1"/>
  <c r="AC2640" i="1" s="1"/>
  <c r="U2641" i="1"/>
  <c r="AC2641" i="1" s="1"/>
  <c r="U2642" i="1"/>
  <c r="AC2642" i="1" s="1"/>
  <c r="U2643" i="1"/>
  <c r="AC2643" i="1" s="1"/>
  <c r="U2644" i="1"/>
  <c r="AC2644" i="1" s="1"/>
  <c r="U2645" i="1"/>
  <c r="AC2645" i="1" s="1"/>
  <c r="U2646" i="1"/>
  <c r="AC2646" i="1" s="1"/>
  <c r="U2647" i="1"/>
  <c r="AC2647" i="1" s="1"/>
  <c r="U2648" i="1"/>
  <c r="AC2648" i="1" s="1"/>
  <c r="U2649" i="1"/>
  <c r="AC2649" i="1" s="1"/>
  <c r="U2650" i="1"/>
  <c r="AC2650" i="1" s="1"/>
  <c r="U2651" i="1"/>
  <c r="AC2651" i="1" s="1"/>
  <c r="U2652" i="1"/>
  <c r="AC2652" i="1" s="1"/>
  <c r="U2653" i="1"/>
  <c r="AC2653" i="1" s="1"/>
  <c r="U2654" i="1"/>
  <c r="AC2654" i="1" s="1"/>
  <c r="U2655" i="1"/>
  <c r="AC2655" i="1" s="1"/>
  <c r="U2656" i="1"/>
  <c r="AC2656" i="1" s="1"/>
  <c r="U2657" i="1"/>
  <c r="AC2657" i="1" s="1"/>
  <c r="U2658" i="1"/>
  <c r="AC2658" i="1" s="1"/>
  <c r="U2659" i="1"/>
  <c r="AC2659" i="1" s="1"/>
  <c r="U2660" i="1"/>
  <c r="AC2660" i="1" s="1"/>
  <c r="U2661" i="1"/>
  <c r="AC2661" i="1" s="1"/>
  <c r="U2662" i="1"/>
  <c r="AC2662" i="1" s="1"/>
  <c r="U2663" i="1"/>
  <c r="AC2663" i="1" s="1"/>
  <c r="U2664" i="1"/>
  <c r="AC2664" i="1" s="1"/>
  <c r="U2665" i="1"/>
  <c r="AC2665" i="1" s="1"/>
  <c r="U2666" i="1"/>
  <c r="AC2666" i="1" s="1"/>
  <c r="U2667" i="1"/>
  <c r="AC2667" i="1" s="1"/>
  <c r="U2668" i="1"/>
  <c r="AC2668" i="1" s="1"/>
  <c r="U2669" i="1"/>
  <c r="AC2669" i="1" s="1"/>
  <c r="U2670" i="1"/>
  <c r="AC2670" i="1" s="1"/>
  <c r="U2671" i="1"/>
  <c r="AC2671" i="1" s="1"/>
  <c r="U2672" i="1"/>
  <c r="AC2672" i="1" s="1"/>
  <c r="U2673" i="1"/>
  <c r="AC2673" i="1" s="1"/>
  <c r="U2674" i="1"/>
  <c r="AC2674" i="1" s="1"/>
  <c r="U2675" i="1"/>
  <c r="AC2675" i="1" s="1"/>
  <c r="U2676" i="1"/>
  <c r="AC2676" i="1" s="1"/>
  <c r="U2677" i="1"/>
  <c r="AC2677" i="1" s="1"/>
  <c r="U2678" i="1"/>
  <c r="AC2678" i="1" s="1"/>
  <c r="U2679" i="1"/>
  <c r="AC2679" i="1" s="1"/>
  <c r="U2680" i="1"/>
  <c r="AC2680" i="1" s="1"/>
  <c r="U2681" i="1"/>
  <c r="AC2681" i="1" s="1"/>
  <c r="U2682" i="1"/>
  <c r="AC2682" i="1" s="1"/>
  <c r="U2683" i="1"/>
  <c r="AC2683" i="1" s="1"/>
  <c r="U2684" i="1"/>
  <c r="AC2684" i="1" s="1"/>
  <c r="U2685" i="1"/>
  <c r="AC2685" i="1" s="1"/>
  <c r="U2686" i="1"/>
  <c r="AC2686" i="1" s="1"/>
  <c r="U2687" i="1"/>
  <c r="AC2687" i="1" s="1"/>
  <c r="U2688" i="1"/>
  <c r="AC2688" i="1" s="1"/>
  <c r="U2689" i="1"/>
  <c r="AC2689" i="1" s="1"/>
  <c r="U2690" i="1"/>
  <c r="AC2690" i="1" s="1"/>
  <c r="U2691" i="1"/>
  <c r="AC2691" i="1" s="1"/>
  <c r="U2692" i="1"/>
  <c r="AC2692" i="1" s="1"/>
  <c r="U2693" i="1"/>
  <c r="AC2693" i="1" s="1"/>
  <c r="U2694" i="1"/>
  <c r="AC2694" i="1" s="1"/>
  <c r="U2695" i="1"/>
  <c r="AC2695" i="1" s="1"/>
  <c r="U2696" i="1"/>
  <c r="AC2696" i="1" s="1"/>
  <c r="U2697" i="1"/>
  <c r="AC2697" i="1" s="1"/>
  <c r="U2698" i="1"/>
  <c r="AC2698" i="1" s="1"/>
  <c r="U2699" i="1"/>
  <c r="AC2699" i="1" s="1"/>
  <c r="U2700" i="1"/>
  <c r="AC2700" i="1" s="1"/>
  <c r="U2701" i="1"/>
  <c r="AC2701" i="1" s="1"/>
  <c r="U2702" i="1"/>
  <c r="AC2702" i="1" s="1"/>
  <c r="U2703" i="1"/>
  <c r="AC2703" i="1" s="1"/>
  <c r="U2704" i="1"/>
  <c r="AC2704" i="1" s="1"/>
  <c r="U2705" i="1"/>
  <c r="AC2705" i="1" s="1"/>
  <c r="U2706" i="1"/>
  <c r="AC2706" i="1" s="1"/>
  <c r="U2707" i="1"/>
  <c r="AC2707" i="1" s="1"/>
  <c r="U2708" i="1"/>
  <c r="AC2708" i="1" s="1"/>
  <c r="U2709" i="1"/>
  <c r="AC2709" i="1" s="1"/>
  <c r="U2710" i="1"/>
  <c r="AC2710" i="1" s="1"/>
  <c r="U2711" i="1"/>
  <c r="AC2711" i="1" s="1"/>
  <c r="U2712" i="1"/>
  <c r="AC2712" i="1" s="1"/>
  <c r="U2713" i="1"/>
  <c r="AC2713" i="1" s="1"/>
  <c r="U2714" i="1"/>
  <c r="AC2714" i="1" s="1"/>
  <c r="U2715" i="1"/>
  <c r="AC2715" i="1" s="1"/>
  <c r="U2716" i="1"/>
  <c r="AC2716" i="1" s="1"/>
  <c r="U2717" i="1"/>
  <c r="AC2717" i="1" s="1"/>
  <c r="U2718" i="1"/>
  <c r="AC2718" i="1" s="1"/>
  <c r="U2719" i="1"/>
  <c r="AC2719" i="1" s="1"/>
  <c r="U2720" i="1"/>
  <c r="AC2720" i="1" s="1"/>
  <c r="U2721" i="1"/>
  <c r="AC2721" i="1" s="1"/>
  <c r="U2722" i="1"/>
  <c r="AC2722" i="1" s="1"/>
  <c r="U2723" i="1"/>
  <c r="AC2723" i="1" s="1"/>
  <c r="U2724" i="1"/>
  <c r="AC2724" i="1" s="1"/>
  <c r="U2725" i="1"/>
  <c r="AC2725" i="1" s="1"/>
  <c r="U2726" i="1"/>
  <c r="AC2726" i="1" s="1"/>
  <c r="U2727" i="1"/>
  <c r="AC2727" i="1" s="1"/>
  <c r="U2728" i="1"/>
  <c r="AC2728" i="1" s="1"/>
  <c r="U2729" i="1"/>
  <c r="AC2729" i="1" s="1"/>
  <c r="U2730" i="1"/>
  <c r="AC2730" i="1" s="1"/>
  <c r="U2731" i="1"/>
  <c r="AC2731" i="1" s="1"/>
  <c r="U2732" i="1"/>
  <c r="AC2732" i="1" s="1"/>
  <c r="U2733" i="1"/>
  <c r="AC2733" i="1" s="1"/>
  <c r="U2734" i="1"/>
  <c r="AC2734" i="1" s="1"/>
  <c r="U2735" i="1"/>
  <c r="AC2735" i="1" s="1"/>
  <c r="U2736" i="1"/>
  <c r="AC2736" i="1" s="1"/>
  <c r="U2737" i="1"/>
  <c r="AC2737" i="1" s="1"/>
  <c r="U2738" i="1"/>
  <c r="AC2738" i="1" s="1"/>
  <c r="U2739" i="1"/>
  <c r="AC2739" i="1" s="1"/>
  <c r="U2740" i="1"/>
  <c r="AC2740" i="1" s="1"/>
  <c r="U2741" i="1"/>
  <c r="AC2741" i="1" s="1"/>
  <c r="U2742" i="1"/>
  <c r="AC2742" i="1" s="1"/>
  <c r="U2743" i="1"/>
  <c r="AC2743" i="1" s="1"/>
  <c r="U2744" i="1"/>
  <c r="AC2744" i="1" s="1"/>
  <c r="U2745" i="1"/>
  <c r="AC2745" i="1" s="1"/>
  <c r="U2746" i="1"/>
  <c r="AC2746" i="1" s="1"/>
  <c r="U2747" i="1"/>
  <c r="AC2747" i="1" s="1"/>
  <c r="U2748" i="1"/>
  <c r="AC2748" i="1" s="1"/>
  <c r="U2749" i="1"/>
  <c r="AC2749" i="1" s="1"/>
  <c r="U2750" i="1"/>
  <c r="AC2750" i="1" s="1"/>
  <c r="U2751" i="1"/>
  <c r="AC2751" i="1" s="1"/>
  <c r="U2752" i="1"/>
  <c r="AC2752" i="1" s="1"/>
  <c r="U2753" i="1"/>
  <c r="AC2753" i="1" s="1"/>
  <c r="U2754" i="1"/>
  <c r="AC2754" i="1" s="1"/>
  <c r="U2755" i="1"/>
  <c r="AC2755" i="1" s="1"/>
  <c r="U2756" i="1"/>
  <c r="AC2756" i="1" s="1"/>
  <c r="U2757" i="1"/>
  <c r="AC2757" i="1" s="1"/>
  <c r="U2758" i="1"/>
  <c r="AC2758" i="1" s="1"/>
  <c r="U2759" i="1"/>
  <c r="AC2759" i="1" s="1"/>
  <c r="U2760" i="1"/>
  <c r="AC2760" i="1" s="1"/>
  <c r="U2761" i="1"/>
  <c r="AC2761" i="1" s="1"/>
  <c r="U2762" i="1"/>
  <c r="AC2762" i="1" s="1"/>
  <c r="U2763" i="1"/>
  <c r="AC2763" i="1" s="1"/>
  <c r="U2764" i="1"/>
  <c r="AC2764" i="1" s="1"/>
  <c r="U2765" i="1"/>
  <c r="AC2765" i="1" s="1"/>
  <c r="U2766" i="1"/>
  <c r="AC2766" i="1" s="1"/>
  <c r="U2767" i="1"/>
  <c r="AC2767" i="1" s="1"/>
  <c r="U2768" i="1"/>
  <c r="AC2768" i="1" s="1"/>
  <c r="U2769" i="1"/>
  <c r="AC2769" i="1" s="1"/>
  <c r="U2770" i="1"/>
  <c r="AC2770" i="1" s="1"/>
  <c r="U2771" i="1"/>
  <c r="AC2771" i="1" s="1"/>
  <c r="U2772" i="1"/>
  <c r="AC2772" i="1" s="1"/>
  <c r="U2773" i="1"/>
  <c r="AC2773" i="1" s="1"/>
  <c r="U2774" i="1"/>
  <c r="AC2774" i="1" s="1"/>
  <c r="U2775" i="1"/>
  <c r="AC2775" i="1" s="1"/>
  <c r="U2776" i="1"/>
  <c r="AC2776" i="1" s="1"/>
  <c r="U2777" i="1"/>
  <c r="AC2777" i="1" s="1"/>
  <c r="U2778" i="1"/>
  <c r="AC2778" i="1" s="1"/>
  <c r="U2779" i="1"/>
  <c r="AC2779" i="1" s="1"/>
  <c r="U2780" i="1"/>
  <c r="AC2780" i="1" s="1"/>
  <c r="U2781" i="1"/>
  <c r="AC2781" i="1" s="1"/>
  <c r="U2782" i="1"/>
  <c r="AC2782" i="1" s="1"/>
  <c r="U2783" i="1"/>
  <c r="AC2783" i="1" s="1"/>
  <c r="U2784" i="1"/>
  <c r="AC2784" i="1" s="1"/>
  <c r="U2785" i="1"/>
  <c r="AC2785" i="1" s="1"/>
  <c r="U2786" i="1"/>
  <c r="AC2786" i="1" s="1"/>
  <c r="U2787" i="1"/>
  <c r="AC2787" i="1" s="1"/>
  <c r="U2788" i="1"/>
  <c r="AC2788" i="1" s="1"/>
  <c r="U2789" i="1"/>
  <c r="AC2789" i="1" s="1"/>
  <c r="U2790" i="1"/>
  <c r="AC2790" i="1" s="1"/>
  <c r="U2791" i="1"/>
  <c r="AC2791" i="1" s="1"/>
  <c r="U2792" i="1"/>
  <c r="AC2792" i="1" s="1"/>
  <c r="U2793" i="1"/>
  <c r="AC2793" i="1" s="1"/>
  <c r="U2794" i="1"/>
  <c r="AC2794" i="1" s="1"/>
  <c r="U2795" i="1"/>
  <c r="AC2795" i="1" s="1"/>
  <c r="U2796" i="1"/>
  <c r="AC2796" i="1" s="1"/>
  <c r="U2797" i="1"/>
  <c r="AC2797" i="1" s="1"/>
  <c r="U2798" i="1"/>
  <c r="AC2798" i="1" s="1"/>
  <c r="U2799" i="1"/>
  <c r="AC2799" i="1" s="1"/>
  <c r="U2800" i="1"/>
  <c r="AC2800" i="1" s="1"/>
  <c r="U2801" i="1"/>
  <c r="AC2801" i="1" s="1"/>
  <c r="U2802" i="1"/>
  <c r="AC2802" i="1" s="1"/>
  <c r="U2803" i="1"/>
  <c r="AC2803" i="1" s="1"/>
  <c r="U2804" i="1"/>
  <c r="AC2804" i="1" s="1"/>
  <c r="U2805" i="1"/>
  <c r="AC2805" i="1" s="1"/>
  <c r="U2806" i="1"/>
  <c r="AC2806" i="1" s="1"/>
  <c r="U2807" i="1"/>
  <c r="AC2807" i="1" s="1"/>
  <c r="U2808" i="1"/>
  <c r="AC2808" i="1" s="1"/>
  <c r="U2809" i="1"/>
  <c r="AC2809" i="1" s="1"/>
  <c r="U2810" i="1"/>
  <c r="AC2810" i="1" s="1"/>
  <c r="U2811" i="1"/>
  <c r="AC2811" i="1" s="1"/>
  <c r="U2812" i="1"/>
  <c r="AC2812" i="1" s="1"/>
  <c r="U2813" i="1"/>
  <c r="AC2813" i="1" s="1"/>
  <c r="U2814" i="1"/>
  <c r="AC2814" i="1" s="1"/>
  <c r="U2815" i="1"/>
  <c r="AC2815" i="1" s="1"/>
  <c r="U2816" i="1"/>
  <c r="AC2816" i="1" s="1"/>
  <c r="U2817" i="1"/>
  <c r="AC2817" i="1" s="1"/>
  <c r="U2818" i="1"/>
  <c r="AC2818" i="1" s="1"/>
  <c r="U2819" i="1"/>
  <c r="AC2819" i="1" s="1"/>
  <c r="U2820" i="1"/>
  <c r="AC2820" i="1" s="1"/>
  <c r="U2821" i="1"/>
  <c r="AC2821" i="1" s="1"/>
  <c r="U2822" i="1"/>
  <c r="AC2822" i="1" s="1"/>
  <c r="U2823" i="1"/>
  <c r="AC2823" i="1" s="1"/>
  <c r="U2824" i="1"/>
  <c r="AC2824" i="1" s="1"/>
  <c r="U2825" i="1"/>
  <c r="AC2825" i="1" s="1"/>
  <c r="U2826" i="1"/>
  <c r="AC2826" i="1" s="1"/>
  <c r="U2827" i="1"/>
  <c r="AC2827" i="1" s="1"/>
  <c r="U2828" i="1"/>
  <c r="AC2828" i="1" s="1"/>
  <c r="U2829" i="1"/>
  <c r="AC2829" i="1" s="1"/>
  <c r="U2830" i="1"/>
  <c r="AC2830" i="1" s="1"/>
  <c r="U2831" i="1"/>
  <c r="AC2831" i="1" s="1"/>
  <c r="U2832" i="1"/>
  <c r="AC2832" i="1" s="1"/>
  <c r="U2833" i="1"/>
  <c r="AC2833" i="1" s="1"/>
  <c r="U2834" i="1"/>
  <c r="AC2834" i="1" s="1"/>
  <c r="U2835" i="1"/>
  <c r="AC2835" i="1" s="1"/>
  <c r="U2836" i="1"/>
  <c r="AC2836" i="1" s="1"/>
  <c r="U2837" i="1"/>
  <c r="AC2837" i="1" s="1"/>
  <c r="U2838" i="1"/>
  <c r="AC2838" i="1" s="1"/>
  <c r="U2839" i="1"/>
  <c r="AC2839" i="1" s="1"/>
  <c r="U2840" i="1"/>
  <c r="AC2840" i="1" s="1"/>
  <c r="U2841" i="1"/>
  <c r="AC2841" i="1" s="1"/>
  <c r="U2842" i="1"/>
  <c r="AC2842" i="1" s="1"/>
  <c r="U2843" i="1"/>
  <c r="AC2843" i="1" s="1"/>
  <c r="U2844" i="1"/>
  <c r="AC2844" i="1" s="1"/>
  <c r="U2845" i="1"/>
  <c r="AC2845" i="1" s="1"/>
  <c r="U2846" i="1"/>
  <c r="AC2846" i="1" s="1"/>
  <c r="U2847" i="1"/>
  <c r="AC2847" i="1" s="1"/>
  <c r="U2848" i="1"/>
  <c r="AC2848" i="1" s="1"/>
  <c r="U2849" i="1"/>
  <c r="AC2849" i="1" s="1"/>
  <c r="U2850" i="1"/>
  <c r="AC2850" i="1" s="1"/>
  <c r="U2851" i="1"/>
  <c r="AC2851" i="1" s="1"/>
  <c r="U2852" i="1"/>
  <c r="AC2852" i="1" s="1"/>
  <c r="U2853" i="1"/>
  <c r="AC2853" i="1" s="1"/>
  <c r="U2854" i="1"/>
  <c r="AC2854" i="1" s="1"/>
  <c r="U2855" i="1"/>
  <c r="AC2855" i="1" s="1"/>
  <c r="U2856" i="1"/>
  <c r="AC2856" i="1" s="1"/>
  <c r="U2857" i="1"/>
  <c r="AC2857" i="1" s="1"/>
  <c r="U2858" i="1"/>
  <c r="AC2858" i="1" s="1"/>
  <c r="U2859" i="1"/>
  <c r="AC2859" i="1" s="1"/>
  <c r="U2860" i="1"/>
  <c r="AC2860" i="1" s="1"/>
  <c r="U2861" i="1"/>
  <c r="AC2861" i="1" s="1"/>
  <c r="U2862" i="1"/>
  <c r="AC2862" i="1" s="1"/>
  <c r="U2863" i="1"/>
  <c r="AC2863" i="1" s="1"/>
  <c r="U2864" i="1"/>
  <c r="AC2864" i="1" s="1"/>
  <c r="U2865" i="1"/>
  <c r="AC2865" i="1" s="1"/>
  <c r="U2866" i="1"/>
  <c r="AC2866" i="1" s="1"/>
  <c r="U2867" i="1"/>
  <c r="AC2867" i="1" s="1"/>
  <c r="U2868" i="1"/>
  <c r="AC2868" i="1" s="1"/>
  <c r="U2869" i="1"/>
  <c r="AC2869" i="1" s="1"/>
  <c r="U2870" i="1"/>
  <c r="AC2870" i="1" s="1"/>
  <c r="U2871" i="1"/>
  <c r="AC2871" i="1" s="1"/>
  <c r="U2872" i="1"/>
  <c r="AC2872" i="1" s="1"/>
  <c r="U2873" i="1"/>
  <c r="AC2873" i="1" s="1"/>
  <c r="U2874" i="1"/>
  <c r="AC2874" i="1" s="1"/>
  <c r="U2875" i="1"/>
  <c r="AC2875" i="1" s="1"/>
  <c r="U2876" i="1"/>
  <c r="AC2876" i="1" s="1"/>
  <c r="U2877" i="1"/>
  <c r="AC2877" i="1" s="1"/>
  <c r="U2878" i="1"/>
  <c r="AC2878" i="1" s="1"/>
  <c r="U2879" i="1"/>
  <c r="AC2879" i="1" s="1"/>
  <c r="U2880" i="1"/>
  <c r="AC2880" i="1" s="1"/>
  <c r="U2881" i="1"/>
  <c r="AC2881" i="1" s="1"/>
  <c r="U2882" i="1"/>
  <c r="AC2882" i="1" s="1"/>
  <c r="U2883" i="1"/>
  <c r="AC2883" i="1" s="1"/>
  <c r="U2884" i="1"/>
  <c r="AC2884" i="1" s="1"/>
  <c r="U2885" i="1"/>
  <c r="AC2885" i="1" s="1"/>
  <c r="U2886" i="1"/>
  <c r="AC2886" i="1" s="1"/>
  <c r="U2887" i="1"/>
  <c r="AC2887" i="1" s="1"/>
  <c r="U2888" i="1"/>
  <c r="AC2888" i="1" s="1"/>
  <c r="U2889" i="1"/>
  <c r="AC2889" i="1" s="1"/>
  <c r="U2890" i="1"/>
  <c r="AC2890" i="1" s="1"/>
  <c r="U2891" i="1"/>
  <c r="AC2891" i="1" s="1"/>
  <c r="U2892" i="1"/>
  <c r="AC2892" i="1" s="1"/>
  <c r="U2893" i="1"/>
  <c r="AC2893" i="1" s="1"/>
  <c r="U2894" i="1"/>
  <c r="AC2894" i="1" s="1"/>
  <c r="U2895" i="1"/>
  <c r="AC2895" i="1" s="1"/>
  <c r="U2896" i="1"/>
  <c r="AC2896" i="1" s="1"/>
  <c r="U2897" i="1"/>
  <c r="AC2897" i="1" s="1"/>
  <c r="U2898" i="1"/>
  <c r="AC2898" i="1" s="1"/>
  <c r="U2899" i="1"/>
  <c r="AC2899" i="1" s="1"/>
  <c r="U2900" i="1"/>
  <c r="AC2900" i="1" s="1"/>
  <c r="U2901" i="1"/>
  <c r="AC2901" i="1" s="1"/>
  <c r="U2902" i="1"/>
  <c r="AC2902" i="1" s="1"/>
  <c r="U2903" i="1"/>
  <c r="AC2903" i="1" s="1"/>
  <c r="U2904" i="1"/>
  <c r="AC2904" i="1" s="1"/>
  <c r="U2905" i="1"/>
  <c r="AC2905" i="1" s="1"/>
  <c r="U2906" i="1"/>
  <c r="AC2906" i="1" s="1"/>
  <c r="U2907" i="1"/>
  <c r="AC2907" i="1" s="1"/>
  <c r="U2908" i="1"/>
  <c r="AC2908" i="1" s="1"/>
  <c r="U2909" i="1"/>
  <c r="AC2909" i="1" s="1"/>
  <c r="U2910" i="1"/>
  <c r="AC2910" i="1" s="1"/>
  <c r="U2911" i="1"/>
  <c r="AC2911" i="1" s="1"/>
  <c r="U2912" i="1"/>
  <c r="AC2912" i="1" s="1"/>
  <c r="U2913" i="1"/>
  <c r="AC2913" i="1" s="1"/>
  <c r="U2914" i="1"/>
  <c r="AC2914" i="1" s="1"/>
  <c r="U2915" i="1"/>
  <c r="AC2915" i="1" s="1"/>
  <c r="U2916" i="1"/>
  <c r="AC2916" i="1" s="1"/>
  <c r="U2917" i="1"/>
  <c r="AC2917" i="1" s="1"/>
  <c r="U2918" i="1"/>
  <c r="AC2918" i="1" s="1"/>
  <c r="U2919" i="1"/>
  <c r="AC2919" i="1" s="1"/>
  <c r="U2920" i="1"/>
  <c r="AC2920" i="1" s="1"/>
  <c r="U2921" i="1"/>
  <c r="AC2921" i="1" s="1"/>
  <c r="U2922" i="1"/>
  <c r="AC2922" i="1" s="1"/>
  <c r="U2923" i="1"/>
  <c r="AC2923" i="1" s="1"/>
  <c r="U2924" i="1"/>
  <c r="AC2924" i="1" s="1"/>
  <c r="U2925" i="1"/>
  <c r="AC2925" i="1" s="1"/>
  <c r="U2926" i="1"/>
  <c r="AC2926" i="1" s="1"/>
  <c r="U2927" i="1"/>
  <c r="AC2927" i="1" s="1"/>
  <c r="U2928" i="1"/>
  <c r="AC2928" i="1" s="1"/>
  <c r="U2929" i="1"/>
  <c r="AC2929" i="1" s="1"/>
  <c r="U2930" i="1"/>
  <c r="AC2930" i="1" s="1"/>
  <c r="U2931" i="1"/>
  <c r="AC2931" i="1" s="1"/>
  <c r="U2932" i="1"/>
  <c r="AC2932" i="1" s="1"/>
  <c r="U2933" i="1"/>
  <c r="AC2933" i="1" s="1"/>
  <c r="U2934" i="1"/>
  <c r="AC2934" i="1" s="1"/>
  <c r="U2935" i="1"/>
  <c r="AC2935" i="1" s="1"/>
  <c r="U2936" i="1"/>
  <c r="AC2936" i="1" s="1"/>
  <c r="U2937" i="1"/>
  <c r="AC2937" i="1" s="1"/>
  <c r="U2938" i="1"/>
  <c r="AC2938" i="1" s="1"/>
  <c r="U2939" i="1"/>
  <c r="AC2939" i="1" s="1"/>
  <c r="U2940" i="1"/>
  <c r="AC2940" i="1" s="1"/>
  <c r="U2941" i="1"/>
  <c r="AC2941" i="1" s="1"/>
  <c r="U2942" i="1"/>
  <c r="AC2942" i="1" s="1"/>
  <c r="U2943" i="1"/>
  <c r="AC2943" i="1" s="1"/>
  <c r="U2944" i="1"/>
  <c r="AC2944" i="1" s="1"/>
  <c r="U2945" i="1"/>
  <c r="AC2945" i="1" s="1"/>
  <c r="U2946" i="1"/>
  <c r="AC2946" i="1" s="1"/>
  <c r="U2947" i="1"/>
  <c r="AC2947" i="1" s="1"/>
  <c r="U2948" i="1"/>
  <c r="AC2948" i="1" s="1"/>
  <c r="U2949" i="1"/>
  <c r="AC2949" i="1" s="1"/>
  <c r="U2950" i="1"/>
  <c r="AC2950" i="1" s="1"/>
  <c r="U2951" i="1"/>
  <c r="AC2951" i="1" s="1"/>
  <c r="U2952" i="1"/>
  <c r="AC2952" i="1" s="1"/>
  <c r="U2953" i="1"/>
  <c r="AC2953" i="1" s="1"/>
  <c r="U2954" i="1"/>
  <c r="AC2954" i="1" s="1"/>
  <c r="U2955" i="1"/>
  <c r="AC2955" i="1" s="1"/>
  <c r="U2956" i="1"/>
  <c r="AC2956" i="1" s="1"/>
  <c r="U2957" i="1"/>
  <c r="AC2957" i="1" s="1"/>
  <c r="U2958" i="1"/>
  <c r="AC2958" i="1" s="1"/>
  <c r="U2959" i="1"/>
  <c r="AC2959" i="1" s="1"/>
  <c r="U2960" i="1"/>
  <c r="AC2960" i="1" s="1"/>
  <c r="U2961" i="1"/>
  <c r="AC2961" i="1" s="1"/>
  <c r="U2962" i="1"/>
  <c r="AC2962" i="1" s="1"/>
  <c r="U2963" i="1"/>
  <c r="AC2963" i="1" s="1"/>
  <c r="U2964" i="1"/>
  <c r="AC2964" i="1" s="1"/>
  <c r="U2965" i="1"/>
  <c r="AC2965" i="1" s="1"/>
  <c r="U2966" i="1"/>
  <c r="AC2966" i="1" s="1"/>
  <c r="U2967" i="1"/>
  <c r="AC2967" i="1" s="1"/>
  <c r="U2968" i="1"/>
  <c r="AC2968" i="1" s="1"/>
  <c r="U2969" i="1"/>
  <c r="AC2969" i="1" s="1"/>
  <c r="U2970" i="1"/>
  <c r="AC2970" i="1" s="1"/>
  <c r="U2971" i="1"/>
  <c r="AC2971" i="1" s="1"/>
  <c r="U2972" i="1"/>
  <c r="AC2972" i="1" s="1"/>
  <c r="U2973" i="1"/>
  <c r="AC2973" i="1" s="1"/>
  <c r="U2974" i="1"/>
  <c r="AC2974" i="1" s="1"/>
  <c r="U2975" i="1"/>
  <c r="AC2975" i="1" s="1"/>
  <c r="U2976" i="1"/>
  <c r="AC2976" i="1" s="1"/>
  <c r="U2977" i="1"/>
  <c r="AC2977" i="1" s="1"/>
  <c r="U2978" i="1"/>
  <c r="AC2978" i="1" s="1"/>
  <c r="U2979" i="1"/>
  <c r="AC2979" i="1" s="1"/>
  <c r="U2980" i="1"/>
  <c r="AC2980" i="1" s="1"/>
  <c r="U2981" i="1"/>
  <c r="AC2981" i="1" s="1"/>
  <c r="U2982" i="1"/>
  <c r="AC2982" i="1" s="1"/>
  <c r="U2983" i="1"/>
  <c r="AC2983" i="1" s="1"/>
  <c r="U2984" i="1"/>
  <c r="AC2984" i="1" s="1"/>
  <c r="U2985" i="1"/>
  <c r="AC2985" i="1" s="1"/>
  <c r="U2986" i="1"/>
  <c r="AC2986" i="1" s="1"/>
  <c r="U2987" i="1"/>
  <c r="AC2987" i="1" s="1"/>
  <c r="U2988" i="1"/>
  <c r="AC2988" i="1" s="1"/>
  <c r="U2989" i="1"/>
  <c r="AC2989" i="1" s="1"/>
  <c r="U2990" i="1"/>
  <c r="AC2990" i="1" s="1"/>
  <c r="U2991" i="1"/>
  <c r="AC2991" i="1" s="1"/>
  <c r="U2992" i="1"/>
  <c r="AC2992" i="1" s="1"/>
  <c r="U2993" i="1"/>
  <c r="AC2993" i="1" s="1"/>
  <c r="U2994" i="1"/>
  <c r="AC2994" i="1" s="1"/>
  <c r="U2995" i="1"/>
  <c r="AC2995" i="1" s="1"/>
  <c r="U2996" i="1"/>
  <c r="AC2996" i="1" s="1"/>
  <c r="U2997" i="1"/>
  <c r="AC2997" i="1" s="1"/>
  <c r="U2998" i="1"/>
  <c r="AC2998" i="1" s="1"/>
  <c r="U2999" i="1"/>
  <c r="AC2999" i="1" s="1"/>
  <c r="U3000" i="1"/>
  <c r="AC3000" i="1" s="1"/>
  <c r="U3001" i="1"/>
  <c r="AC3001" i="1" s="1"/>
  <c r="U3002" i="1"/>
  <c r="AC3002" i="1" s="1"/>
  <c r="U3003" i="1"/>
  <c r="AC3003" i="1" s="1"/>
  <c r="U3004" i="1"/>
  <c r="AC3004" i="1" s="1"/>
  <c r="U3005" i="1"/>
  <c r="AC3005" i="1" s="1"/>
  <c r="U3006" i="1"/>
  <c r="AC3006" i="1" s="1"/>
  <c r="U3007" i="1"/>
  <c r="AC3007" i="1" s="1"/>
  <c r="U3008" i="1"/>
  <c r="AC3008" i="1" s="1"/>
  <c r="U3009" i="1"/>
  <c r="AC3009" i="1" s="1"/>
  <c r="U3010" i="1"/>
  <c r="AC3010" i="1" s="1"/>
  <c r="U3011" i="1"/>
  <c r="AC3011" i="1" s="1"/>
  <c r="U3012" i="1"/>
  <c r="AC3012" i="1" s="1"/>
  <c r="U3013" i="1"/>
  <c r="AC3013" i="1" s="1"/>
  <c r="U3014" i="1"/>
  <c r="AC3014" i="1" s="1"/>
  <c r="U3015" i="1"/>
  <c r="AC3015" i="1" s="1"/>
  <c r="U3016" i="1"/>
  <c r="AC3016" i="1" s="1"/>
  <c r="U3017" i="1"/>
  <c r="AC3017" i="1" s="1"/>
  <c r="U3018" i="1"/>
  <c r="AC3018" i="1" s="1"/>
  <c r="U3019" i="1"/>
  <c r="AC3019" i="1" s="1"/>
  <c r="U3020" i="1"/>
  <c r="AC3020" i="1" s="1"/>
  <c r="U3021" i="1"/>
  <c r="AC3021" i="1" s="1"/>
  <c r="U3022" i="1"/>
  <c r="AC3022" i="1" s="1"/>
  <c r="U3023" i="1"/>
  <c r="AC3023" i="1" s="1"/>
  <c r="U3024" i="1"/>
  <c r="AC3024" i="1" s="1"/>
  <c r="U3025" i="1"/>
  <c r="AC3025" i="1" s="1"/>
  <c r="U3026" i="1"/>
  <c r="AC3026" i="1" s="1"/>
  <c r="U3027" i="1"/>
  <c r="AC3027" i="1" s="1"/>
  <c r="U3028" i="1"/>
  <c r="AC3028" i="1" s="1"/>
  <c r="U3029" i="1"/>
  <c r="AC3029" i="1" s="1"/>
  <c r="U3030" i="1"/>
  <c r="AC3030" i="1" s="1"/>
  <c r="U3031" i="1"/>
  <c r="AC3031" i="1" s="1"/>
  <c r="U3032" i="1"/>
  <c r="AC3032" i="1" s="1"/>
  <c r="U3033" i="1"/>
  <c r="AC3033" i="1" s="1"/>
  <c r="U3034" i="1"/>
  <c r="AC3034" i="1" s="1"/>
  <c r="U3035" i="1"/>
  <c r="AC3035" i="1" s="1"/>
  <c r="U3036" i="1"/>
  <c r="AC3036" i="1" s="1"/>
  <c r="U3037" i="1"/>
  <c r="AC3037" i="1" s="1"/>
  <c r="U3038" i="1"/>
  <c r="AC3038" i="1" s="1"/>
  <c r="U3039" i="1"/>
  <c r="AC3039" i="1" s="1"/>
  <c r="U3040" i="1"/>
  <c r="AC3040" i="1" s="1"/>
  <c r="U3041" i="1"/>
  <c r="AC3041" i="1" s="1"/>
  <c r="U3042" i="1"/>
  <c r="AC3042" i="1" s="1"/>
  <c r="U3043" i="1"/>
  <c r="AC3043" i="1" s="1"/>
  <c r="U3044" i="1"/>
  <c r="AC3044" i="1" s="1"/>
  <c r="U3045" i="1"/>
  <c r="AC3045" i="1" s="1"/>
  <c r="U3046" i="1"/>
  <c r="AC3046" i="1" s="1"/>
  <c r="U3047" i="1"/>
  <c r="AC3047" i="1" s="1"/>
  <c r="U3048" i="1"/>
  <c r="AC3048" i="1" s="1"/>
  <c r="U3049" i="1"/>
  <c r="AC3049" i="1" s="1"/>
  <c r="U3050" i="1"/>
  <c r="AC3050" i="1" s="1"/>
  <c r="U3051" i="1"/>
  <c r="AC3051" i="1" s="1"/>
  <c r="U3052" i="1"/>
  <c r="AC3052" i="1" s="1"/>
  <c r="U3053" i="1"/>
  <c r="AC3053" i="1" s="1"/>
  <c r="U3054" i="1"/>
  <c r="AC3054" i="1" s="1"/>
  <c r="U3055" i="1"/>
  <c r="AC3055" i="1" s="1"/>
  <c r="U3056" i="1"/>
  <c r="AC3056" i="1" s="1"/>
  <c r="U3057" i="1"/>
  <c r="AC3057" i="1" s="1"/>
  <c r="U3058" i="1"/>
  <c r="AC3058" i="1" s="1"/>
  <c r="U3059" i="1"/>
  <c r="AC3059" i="1" s="1"/>
  <c r="U3060" i="1"/>
  <c r="AC3060" i="1" s="1"/>
  <c r="U3061" i="1"/>
  <c r="AC3061" i="1" s="1"/>
  <c r="U3062" i="1"/>
  <c r="AC3062" i="1" s="1"/>
  <c r="U3063" i="1"/>
  <c r="AC3063" i="1" s="1"/>
  <c r="U3064" i="1"/>
  <c r="AC3064" i="1" s="1"/>
  <c r="U3065" i="1"/>
  <c r="AC3065" i="1" s="1"/>
  <c r="U3066" i="1"/>
  <c r="AC3066" i="1" s="1"/>
  <c r="U3067" i="1"/>
  <c r="AC3067" i="1" s="1"/>
  <c r="U3068" i="1"/>
  <c r="AC3068" i="1" s="1"/>
  <c r="U3069" i="1"/>
  <c r="AC3069" i="1" s="1"/>
  <c r="U3070" i="1"/>
  <c r="AC3070" i="1" s="1"/>
  <c r="U3071" i="1"/>
  <c r="AC3071" i="1" s="1"/>
  <c r="U3072" i="1"/>
  <c r="AC3072" i="1" s="1"/>
  <c r="U3073" i="1"/>
  <c r="AC3073" i="1" s="1"/>
  <c r="U3074" i="1"/>
  <c r="AC3074" i="1" s="1"/>
  <c r="U3075" i="1"/>
  <c r="AC3075" i="1" s="1"/>
  <c r="U3076" i="1"/>
  <c r="AC3076" i="1" s="1"/>
  <c r="U3077" i="1"/>
  <c r="AC3077" i="1" s="1"/>
  <c r="U3078" i="1"/>
  <c r="AC3078" i="1" s="1"/>
  <c r="U3079" i="1"/>
  <c r="AC3079" i="1" s="1"/>
  <c r="U3080" i="1"/>
  <c r="AC3080" i="1" s="1"/>
  <c r="U3081" i="1"/>
  <c r="AC3081" i="1" s="1"/>
  <c r="U3082" i="1"/>
  <c r="AC3082" i="1" s="1"/>
  <c r="U3083" i="1"/>
  <c r="AC3083" i="1" s="1"/>
  <c r="U3084" i="1"/>
  <c r="AC3084" i="1" s="1"/>
  <c r="U3085" i="1"/>
  <c r="AC3085" i="1" s="1"/>
  <c r="U3086" i="1"/>
  <c r="AC3086" i="1" s="1"/>
  <c r="U3087" i="1"/>
  <c r="AC3087" i="1" s="1"/>
  <c r="U3088" i="1"/>
  <c r="AC3088" i="1" s="1"/>
  <c r="U3089" i="1"/>
  <c r="AC3089" i="1" s="1"/>
  <c r="U3090" i="1"/>
  <c r="AC3090" i="1" s="1"/>
  <c r="U3091" i="1"/>
  <c r="AC3091" i="1" s="1"/>
  <c r="U3092" i="1"/>
  <c r="AC3092" i="1" s="1"/>
  <c r="U3093" i="1"/>
  <c r="AC3093" i="1" s="1"/>
  <c r="U3094" i="1"/>
  <c r="AC3094" i="1" s="1"/>
  <c r="U3095" i="1"/>
  <c r="AC3095" i="1" s="1"/>
  <c r="U3096" i="1"/>
  <c r="AC3096" i="1" s="1"/>
  <c r="U3097" i="1"/>
  <c r="AC3097" i="1" s="1"/>
  <c r="U3098" i="1"/>
  <c r="AC3098" i="1" s="1"/>
  <c r="U3099" i="1"/>
  <c r="AC3099" i="1" s="1"/>
  <c r="U3100" i="1"/>
  <c r="AC3100" i="1" s="1"/>
  <c r="U3101" i="1"/>
  <c r="AC3101" i="1" s="1"/>
  <c r="U3102" i="1"/>
  <c r="AC3102" i="1" s="1"/>
  <c r="U3103" i="1"/>
  <c r="AC3103" i="1" s="1"/>
  <c r="U3104" i="1"/>
  <c r="AC3104" i="1" s="1"/>
  <c r="U3105" i="1"/>
  <c r="AC3105" i="1" s="1"/>
  <c r="U3106" i="1"/>
  <c r="AC3106" i="1" s="1"/>
  <c r="U3107" i="1"/>
  <c r="AC3107" i="1" s="1"/>
  <c r="U3108" i="1"/>
  <c r="AC3108" i="1" s="1"/>
  <c r="U3109" i="1"/>
  <c r="AC3109" i="1" s="1"/>
  <c r="U2" i="1"/>
  <c r="AC2" i="1" s="1"/>
  <c r="N3" i="16" l="1"/>
  <c r="N4" i="16"/>
  <c r="N5" i="16"/>
  <c r="N6" i="16"/>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2" i="16"/>
  <c r="G2" i="16"/>
  <c r="G3" i="16"/>
  <c r="G4" i="16"/>
  <c r="G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501" i="16"/>
  <c r="G502" i="16"/>
  <c r="G503" i="16"/>
  <c r="G504" i="16"/>
  <c r="G505" i="16"/>
  <c r="G506" i="16"/>
  <c r="G507" i="16"/>
  <c r="G508" i="16"/>
  <c r="G509" i="16"/>
  <c r="G510" i="16"/>
  <c r="G511" i="16"/>
  <c r="G512" i="16"/>
  <c r="G513" i="16"/>
  <c r="G514" i="16"/>
  <c r="G515" i="16"/>
  <c r="G516" i="16"/>
  <c r="G517" i="16"/>
  <c r="G518" i="16"/>
  <c r="G519" i="16"/>
  <c r="G520" i="16"/>
  <c r="G521" i="16"/>
  <c r="G522" i="16"/>
  <c r="G523" i="16"/>
  <c r="G524" i="16"/>
  <c r="G525" i="16"/>
  <c r="G526" i="16"/>
  <c r="G527" i="16"/>
  <c r="G528" i="16"/>
  <c r="G529" i="16"/>
  <c r="G530" i="16"/>
  <c r="G531" i="16"/>
  <c r="G532" i="16"/>
  <c r="G533" i="16"/>
  <c r="G534" i="16"/>
  <c r="G535" i="16"/>
  <c r="G536" i="16"/>
  <c r="G537" i="16"/>
  <c r="G538" i="16"/>
  <c r="G539" i="16"/>
  <c r="G540" i="16"/>
  <c r="G541" i="16"/>
  <c r="G542" i="16"/>
  <c r="G543" i="16"/>
  <c r="G544" i="16"/>
  <c r="G545" i="16"/>
  <c r="G546" i="16"/>
  <c r="G547" i="16"/>
  <c r="G548" i="16"/>
  <c r="G549" i="16"/>
  <c r="G550" i="16"/>
  <c r="G551" i="16"/>
  <c r="G552" i="16"/>
  <c r="G553" i="16"/>
  <c r="G554" i="16"/>
  <c r="G555" i="16"/>
  <c r="G556" i="16"/>
  <c r="G557" i="16"/>
  <c r="G558" i="16"/>
  <c r="G559" i="16"/>
  <c r="G560" i="16"/>
  <c r="G561" i="16"/>
  <c r="G562" i="16"/>
  <c r="G563" i="16"/>
  <c r="G564" i="16"/>
  <c r="G565" i="16"/>
  <c r="G566" i="16"/>
  <c r="G56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594" i="16"/>
  <c r="G595" i="16"/>
  <c r="G596" i="16"/>
  <c r="G597" i="16"/>
  <c r="G598" i="16"/>
  <c r="G599" i="16"/>
  <c r="G600" i="16"/>
  <c r="G601" i="16"/>
  <c r="G602" i="16"/>
  <c r="G603" i="16"/>
  <c r="G604" i="16"/>
  <c r="G605" i="16"/>
  <c r="G606" i="16"/>
  <c r="G607" i="16"/>
  <c r="G608" i="16"/>
  <c r="G609" i="16"/>
  <c r="G610" i="16"/>
  <c r="G611" i="16"/>
  <c r="G612" i="16"/>
  <c r="G613" i="16"/>
  <c r="G614" i="16"/>
  <c r="G615" i="16"/>
  <c r="G616" i="16"/>
  <c r="G617" i="16"/>
  <c r="G618" i="16"/>
  <c r="G619" i="16"/>
  <c r="G620" i="16"/>
  <c r="G621" i="16"/>
  <c r="G622" i="16"/>
  <c r="G623" i="16"/>
  <c r="G624" i="16"/>
  <c r="G625" i="16"/>
  <c r="G626" i="16"/>
  <c r="G627" i="16"/>
  <c r="G628" i="16"/>
  <c r="G629" i="16"/>
  <c r="G630" i="16"/>
  <c r="G631" i="16"/>
  <c r="G632" i="16"/>
  <c r="G633" i="16"/>
  <c r="G634" i="16"/>
  <c r="G635" i="16"/>
  <c r="G636" i="16"/>
  <c r="G637" i="16"/>
  <c r="G638" i="16"/>
  <c r="G639" i="16"/>
  <c r="G640" i="16"/>
  <c r="G641" i="16"/>
  <c r="G642" i="16"/>
  <c r="G643" i="16"/>
  <c r="G644" i="16"/>
  <c r="G645" i="16"/>
  <c r="G646" i="16"/>
  <c r="G647" i="16"/>
  <c r="G648" i="16"/>
  <c r="G649"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684" i="16"/>
  <c r="G685" i="16"/>
  <c r="G686" i="16"/>
  <c r="G687" i="16"/>
  <c r="G688" i="16"/>
  <c r="G689" i="16"/>
  <c r="G690" i="16"/>
  <c r="G691" i="16"/>
  <c r="G692" i="16"/>
  <c r="G693" i="16"/>
  <c r="G694" i="16"/>
  <c r="G695" i="16"/>
  <c r="G696" i="16"/>
  <c r="G697" i="16"/>
  <c r="G698" i="16"/>
  <c r="G699" i="16"/>
  <c r="G700" i="16"/>
  <c r="G701" i="16"/>
  <c r="G702" i="16"/>
  <c r="G703" i="16"/>
  <c r="G704" i="16"/>
  <c r="G705" i="16"/>
  <c r="G706" i="16"/>
  <c r="G707" i="16"/>
  <c r="G708" i="16"/>
  <c r="G709" i="16"/>
  <c r="G710" i="16"/>
  <c r="G711" i="16"/>
  <c r="G712" i="16"/>
  <c r="G713" i="16"/>
  <c r="G714" i="16"/>
  <c r="G715" i="16"/>
  <c r="G716" i="16"/>
  <c r="G717" i="16"/>
  <c r="G718" i="16"/>
  <c r="G71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74" i="16"/>
  <c r="G775" i="16"/>
  <c r="G776" i="16"/>
  <c r="G777" i="16"/>
  <c r="G778" i="16"/>
  <c r="G779" i="16"/>
  <c r="G780" i="16"/>
  <c r="G781" i="16"/>
  <c r="G782" i="16"/>
  <c r="G783" i="16"/>
  <c r="G784" i="16"/>
  <c r="G785" i="16"/>
  <c r="G786" i="16"/>
  <c r="G787" i="16"/>
  <c r="G788" i="16"/>
  <c r="G789" i="16"/>
  <c r="G790" i="16"/>
  <c r="G791" i="16"/>
  <c r="G792" i="16"/>
  <c r="G793" i="16"/>
  <c r="G794" i="16"/>
  <c r="G795" i="16"/>
  <c r="G796" i="16"/>
  <c r="G797" i="16"/>
  <c r="G798" i="16"/>
  <c r="G799" i="16"/>
  <c r="G800" i="16"/>
  <c r="G801" i="16"/>
  <c r="G802" i="16"/>
  <c r="G803" i="16"/>
  <c r="G804" i="16"/>
  <c r="G805" i="16"/>
  <c r="G806" i="16"/>
  <c r="G807" i="16"/>
  <c r="G808" i="16"/>
  <c r="G809" i="16"/>
  <c r="G810" i="16"/>
  <c r="G811" i="16"/>
  <c r="G812" i="16"/>
  <c r="G813" i="16"/>
  <c r="G814" i="16"/>
  <c r="G815" i="16"/>
  <c r="G816" i="16"/>
  <c r="G817" i="16"/>
  <c r="G818" i="16"/>
  <c r="G819" i="16"/>
  <c r="G820" i="16"/>
  <c r="G821" i="16"/>
  <c r="G822" i="16"/>
  <c r="G823" i="16"/>
  <c r="G824" i="16"/>
  <c r="G825" i="16"/>
  <c r="G826" i="16"/>
  <c r="G827" i="16"/>
  <c r="G828" i="16"/>
  <c r="G829" i="16"/>
  <c r="G830" i="16"/>
  <c r="G831" i="16"/>
  <c r="G832" i="16"/>
  <c r="G833" i="16"/>
  <c r="G834" i="16"/>
  <c r="G835" i="16"/>
  <c r="G836" i="16"/>
  <c r="G837" i="16"/>
  <c r="G838" i="16"/>
  <c r="G839" i="16"/>
  <c r="G840" i="16"/>
  <c r="G841" i="16"/>
  <c r="G842" i="16"/>
  <c r="G843" i="16"/>
  <c r="G844" i="16"/>
  <c r="G845" i="16"/>
  <c r="G846" i="16"/>
  <c r="G847" i="16"/>
  <c r="G848" i="16"/>
  <c r="G849" i="16"/>
  <c r="G850" i="16"/>
  <c r="G851" i="16"/>
  <c r="G852" i="16"/>
  <c r="G853" i="16"/>
  <c r="G854" i="16"/>
  <c r="G855" i="16"/>
  <c r="G856" i="16"/>
  <c r="G857" i="16"/>
  <c r="G858" i="16"/>
  <c r="G859" i="16"/>
  <c r="G860" i="16"/>
  <c r="G861" i="16"/>
  <c r="G862" i="16"/>
  <c r="G863" i="16"/>
  <c r="G864" i="16"/>
  <c r="G865" i="16"/>
  <c r="G866" i="16"/>
  <c r="G867" i="16"/>
  <c r="G868" i="16"/>
  <c r="G869" i="16"/>
  <c r="G870" i="16"/>
  <c r="G871" i="16"/>
  <c r="G872" i="16"/>
  <c r="G873" i="16"/>
  <c r="G874" i="16"/>
  <c r="G875" i="16"/>
  <c r="G876" i="16"/>
  <c r="G877" i="16"/>
  <c r="G878" i="16"/>
  <c r="G879" i="16"/>
  <c r="G880" i="16"/>
  <c r="G881" i="16"/>
  <c r="G882" i="16"/>
  <c r="G883" i="16"/>
  <c r="G884" i="16"/>
  <c r="G885" i="16"/>
  <c r="G886" i="16"/>
  <c r="G887" i="16"/>
  <c r="G888" i="16"/>
  <c r="G889" i="16"/>
  <c r="G890" i="16"/>
  <c r="G891" i="16"/>
  <c r="G892" i="16"/>
  <c r="G893" i="16"/>
  <c r="G894" i="16"/>
  <c r="G895" i="16"/>
  <c r="G896" i="16"/>
  <c r="G897" i="16"/>
  <c r="G898" i="16"/>
  <c r="G899" i="16"/>
  <c r="G900" i="16"/>
  <c r="G901" i="16"/>
  <c r="G902" i="16"/>
  <c r="G903" i="16"/>
  <c r="G904" i="16"/>
  <c r="G905" i="16"/>
  <c r="G906" i="16"/>
  <c r="G907" i="16"/>
  <c r="G908" i="16"/>
  <c r="G909" i="16"/>
  <c r="G910" i="16"/>
  <c r="G911" i="16"/>
  <c r="G912" i="16"/>
  <c r="G913" i="16"/>
  <c r="G914" i="16"/>
  <c r="G915" i="16"/>
  <c r="G916" i="16"/>
  <c r="G917" i="16"/>
  <c r="G918" i="16"/>
  <c r="G919" i="16"/>
  <c r="G920" i="16"/>
  <c r="G921" i="16"/>
  <c r="G922" i="16"/>
  <c r="G923" i="16"/>
  <c r="G924" i="16"/>
  <c r="G925" i="16"/>
  <c r="G926" i="16"/>
  <c r="G927" i="16"/>
  <c r="G928" i="16"/>
  <c r="G929" i="16"/>
  <c r="G930" i="16"/>
  <c r="G931" i="16"/>
  <c r="G932" i="16"/>
  <c r="G933" i="16"/>
  <c r="G934" i="16"/>
  <c r="G935" i="16"/>
  <c r="G936" i="16"/>
  <c r="G937" i="16"/>
  <c r="G938" i="16"/>
  <c r="G939" i="16"/>
  <c r="G940" i="16"/>
  <c r="G941" i="16"/>
  <c r="G942" i="16"/>
  <c r="G943" i="16"/>
  <c r="G944" i="16"/>
  <c r="G945" i="16"/>
  <c r="G946" i="16"/>
  <c r="G947" i="16"/>
  <c r="G948" i="16"/>
  <c r="G949" i="16"/>
  <c r="G950" i="16"/>
  <c r="G951" i="16"/>
  <c r="G952" i="16"/>
  <c r="G953" i="16"/>
  <c r="G954" i="16"/>
  <c r="G955" i="16"/>
  <c r="G956" i="16"/>
  <c r="G957" i="16"/>
  <c r="G958" i="16"/>
  <c r="G959" i="16"/>
  <c r="G960" i="16"/>
  <c r="G961" i="16"/>
  <c r="G962" i="16"/>
  <c r="G963" i="16"/>
  <c r="G964" i="16"/>
  <c r="G965" i="16"/>
  <c r="G966" i="16"/>
  <c r="G967" i="16"/>
  <c r="G968" i="16"/>
  <c r="G969" i="16"/>
  <c r="G970" i="16"/>
  <c r="G971" i="16"/>
  <c r="G972" i="16"/>
  <c r="G973" i="16"/>
  <c r="G974" i="16"/>
  <c r="G975" i="16"/>
  <c r="G976" i="16"/>
  <c r="G977" i="16"/>
  <c r="G978" i="16"/>
  <c r="G979" i="16"/>
  <c r="G980" i="16"/>
  <c r="G981" i="16"/>
  <c r="G982" i="16"/>
  <c r="G983" i="16"/>
  <c r="G984" i="16"/>
  <c r="G985" i="16"/>
  <c r="G986" i="16"/>
  <c r="G987" i="16"/>
  <c r="G988" i="16"/>
  <c r="G989" i="16"/>
  <c r="G990" i="16"/>
  <c r="G991" i="16"/>
  <c r="G992" i="16"/>
  <c r="G993" i="16"/>
  <c r="G994" i="16"/>
  <c r="G995" i="16"/>
  <c r="G996" i="16"/>
  <c r="G997" i="16"/>
  <c r="G998" i="16"/>
  <c r="G999" i="16"/>
  <c r="G1000" i="16"/>
  <c r="G1001" i="16"/>
  <c r="G1002" i="16"/>
  <c r="G1003" i="16"/>
  <c r="G1004" i="16"/>
  <c r="G1005" i="16"/>
  <c r="G1006" i="16"/>
  <c r="G1007" i="16"/>
  <c r="G1008" i="16"/>
  <c r="G1009" i="16"/>
  <c r="G1010" i="16"/>
  <c r="G1011" i="16"/>
  <c r="G1012" i="16"/>
  <c r="G1013" i="16"/>
  <c r="G1014" i="16"/>
  <c r="G1015" i="16"/>
  <c r="G1016" i="16"/>
  <c r="G1017" i="16"/>
  <c r="G1018" i="16"/>
  <c r="G1019" i="16"/>
  <c r="G1020" i="16"/>
  <c r="G1021" i="16"/>
  <c r="G1022" i="16"/>
  <c r="G1023" i="16"/>
  <c r="G1024" i="16"/>
  <c r="G1025" i="16"/>
  <c r="G1026" i="16"/>
  <c r="G1027" i="16"/>
  <c r="G1028" i="16"/>
  <c r="G1029" i="16"/>
  <c r="G1030" i="16"/>
  <c r="G1031" i="16"/>
  <c r="G1032" i="16"/>
  <c r="G1033" i="16"/>
  <c r="G1034" i="16"/>
  <c r="G1035" i="16"/>
  <c r="G1036" i="16"/>
  <c r="G1037" i="16"/>
  <c r="G1038" i="16"/>
  <c r="G1039" i="16"/>
  <c r="G1040" i="16"/>
  <c r="G1041" i="16"/>
  <c r="G1042" i="16"/>
  <c r="G1043" i="16"/>
  <c r="G1044" i="16"/>
  <c r="G1045" i="16"/>
  <c r="G1046" i="16"/>
  <c r="G1047" i="16"/>
  <c r="G1048" i="16"/>
  <c r="G1049" i="16"/>
  <c r="G1050" i="16"/>
  <c r="G1051" i="16"/>
  <c r="G1052" i="16"/>
  <c r="G1053" i="16"/>
  <c r="G1054" i="16"/>
  <c r="G1055" i="16"/>
  <c r="G1056" i="16"/>
  <c r="G1057" i="16"/>
  <c r="G1058" i="16"/>
  <c r="G1059" i="16"/>
  <c r="G1060" i="16"/>
  <c r="G1061" i="16"/>
  <c r="G1062" i="16"/>
  <c r="G1063" i="16"/>
  <c r="G1064" i="16"/>
  <c r="G1065" i="16"/>
  <c r="G1066" i="16"/>
  <c r="G1067" i="16"/>
  <c r="G1068" i="16"/>
  <c r="G1069" i="16"/>
  <c r="G1070" i="16"/>
  <c r="G1071" i="16"/>
  <c r="G1072" i="16"/>
  <c r="G1073" i="16"/>
  <c r="G1074" i="16"/>
  <c r="G1075" i="16"/>
  <c r="G1076" i="16"/>
  <c r="G1077" i="16"/>
  <c r="G1078" i="16"/>
  <c r="G1079" i="16"/>
  <c r="G1080" i="16"/>
  <c r="G1081" i="16"/>
  <c r="G1082" i="16"/>
  <c r="G1083" i="16"/>
  <c r="G1084" i="16"/>
  <c r="G1085" i="16"/>
  <c r="G1086" i="16"/>
  <c r="G1087" i="16"/>
  <c r="G1088" i="16"/>
  <c r="G1089" i="16"/>
  <c r="G1090" i="16"/>
  <c r="G1091" i="16"/>
  <c r="G1092" i="16"/>
  <c r="G1093" i="16"/>
  <c r="G1094" i="16"/>
  <c r="G1095" i="16"/>
  <c r="G1096" i="16"/>
  <c r="G1097" i="16"/>
  <c r="G1098" i="16"/>
  <c r="G1099" i="16"/>
  <c r="G1100" i="16"/>
  <c r="G1101" i="16"/>
  <c r="G1102" i="16"/>
  <c r="G1103" i="16"/>
  <c r="G1104" i="16"/>
  <c r="G1105" i="16"/>
  <c r="G1106" i="16"/>
  <c r="G1107" i="16"/>
  <c r="G1108" i="16"/>
  <c r="G1109" i="16"/>
  <c r="G1110" i="16"/>
  <c r="G1111" i="16"/>
  <c r="G1112" i="16"/>
  <c r="G1113" i="16"/>
  <c r="G1114" i="16"/>
  <c r="G1115" i="16"/>
  <c r="G1116" i="16"/>
  <c r="G1117" i="16"/>
  <c r="G1118" i="16"/>
  <c r="G1119" i="16"/>
  <c r="G1120" i="16"/>
  <c r="G1121" i="16"/>
  <c r="G1122" i="16"/>
  <c r="G1123" i="16"/>
  <c r="G1124" i="16"/>
  <c r="G1125" i="16"/>
  <c r="G1126" i="16"/>
  <c r="G1127" i="16"/>
  <c r="G1128" i="16"/>
  <c r="G1129" i="16"/>
  <c r="G1130" i="16"/>
  <c r="G1131" i="16"/>
  <c r="G1132" i="16"/>
  <c r="G1133" i="16"/>
  <c r="G1134" i="16"/>
  <c r="G1135" i="16"/>
  <c r="G1136" i="16"/>
  <c r="G1137" i="16"/>
  <c r="G1138" i="16"/>
  <c r="G1139" i="16"/>
  <c r="G1140" i="16"/>
  <c r="G1141" i="16"/>
  <c r="G1142" i="16"/>
  <c r="G1143" i="16"/>
  <c r="G1144" i="16"/>
  <c r="G1145" i="16"/>
  <c r="G1146" i="16"/>
  <c r="G1147" i="16"/>
  <c r="G1148" i="16"/>
  <c r="G1149" i="16"/>
  <c r="G1150" i="16"/>
  <c r="G1151" i="16"/>
  <c r="G1152" i="16"/>
  <c r="G1153" i="16"/>
  <c r="G1154" i="16"/>
  <c r="G1155" i="16"/>
  <c r="G1156" i="16"/>
  <c r="G1157" i="16"/>
  <c r="G1158" i="16"/>
  <c r="G1159" i="16"/>
  <c r="G1160" i="16"/>
  <c r="G1161" i="16"/>
  <c r="G1162" i="16"/>
  <c r="G1163" i="16"/>
  <c r="G1164" i="16"/>
  <c r="G1165" i="16"/>
  <c r="G1166" i="16"/>
  <c r="G1167" i="16"/>
  <c r="G1168" i="16"/>
  <c r="G1169" i="16"/>
  <c r="G1170" i="16"/>
  <c r="G1171" i="16"/>
  <c r="G1172" i="16"/>
  <c r="G1173" i="16"/>
  <c r="G1174" i="16"/>
  <c r="G1175" i="16"/>
  <c r="G1176" i="16"/>
  <c r="G1177" i="16"/>
  <c r="G1178" i="16"/>
  <c r="G1179" i="16"/>
  <c r="G1180" i="16"/>
  <c r="G1181" i="16"/>
  <c r="G1182" i="16"/>
  <c r="G1183" i="16"/>
  <c r="G1184" i="16"/>
  <c r="G1185" i="16"/>
  <c r="G1186" i="16"/>
  <c r="G1187" i="16"/>
  <c r="G1188" i="16"/>
  <c r="G1189" i="16"/>
  <c r="G1190" i="16"/>
  <c r="G1191" i="16"/>
  <c r="G1192" i="16"/>
  <c r="G1193" i="16"/>
  <c r="G1194" i="16"/>
  <c r="G1195" i="16"/>
  <c r="G1196" i="16"/>
  <c r="G1197" i="16"/>
  <c r="G1198" i="16"/>
  <c r="G1199" i="16"/>
  <c r="G1200" i="16"/>
  <c r="G1201" i="16"/>
  <c r="G1202" i="16"/>
  <c r="G1203" i="16"/>
  <c r="G1204" i="16"/>
  <c r="G1205" i="16"/>
  <c r="G1206" i="16"/>
  <c r="G1207" i="16"/>
  <c r="G1208" i="16"/>
  <c r="G1209" i="16"/>
  <c r="G1210" i="16"/>
  <c r="G1211" i="16"/>
  <c r="G1212" i="16"/>
  <c r="G1213" i="16"/>
  <c r="G1214" i="16"/>
  <c r="G1215" i="16"/>
  <c r="G1216" i="16"/>
  <c r="G1217" i="16"/>
  <c r="G1218" i="16"/>
  <c r="G1219" i="16"/>
  <c r="G1220" i="16"/>
  <c r="G1221" i="16"/>
  <c r="G1222" i="16"/>
  <c r="G1223" i="16"/>
  <c r="G1224" i="16"/>
  <c r="G1225" i="16"/>
  <c r="G1226" i="16"/>
  <c r="G1227" i="16"/>
  <c r="G1228" i="16"/>
  <c r="G1229" i="16"/>
  <c r="G1230" i="16"/>
  <c r="G1231" i="16"/>
  <c r="G1232" i="16"/>
  <c r="G1233" i="16"/>
  <c r="G1234" i="16"/>
  <c r="G1235" i="16"/>
  <c r="G1236" i="16"/>
  <c r="G1237" i="16"/>
  <c r="G1238" i="16"/>
  <c r="G1239" i="16"/>
  <c r="G1240" i="16"/>
  <c r="G1241" i="16"/>
  <c r="G1242" i="16"/>
  <c r="G1243" i="16"/>
  <c r="G1244" i="16"/>
  <c r="G1245" i="16"/>
  <c r="G1246" i="16"/>
  <c r="G1247" i="16"/>
  <c r="G1248" i="16"/>
  <c r="G1249" i="16"/>
  <c r="G1250" i="16"/>
  <c r="G1251" i="16"/>
  <c r="G1252" i="16"/>
  <c r="G1253" i="16"/>
  <c r="G1254" i="16"/>
  <c r="G1255" i="16"/>
  <c r="G1256" i="16"/>
  <c r="G1257" i="16"/>
  <c r="G1258" i="16"/>
  <c r="G1259" i="16"/>
  <c r="G1260" i="16"/>
  <c r="G1261" i="16"/>
  <c r="G1262" i="16"/>
  <c r="G1263" i="16"/>
  <c r="G1264" i="16"/>
  <c r="G1265" i="16"/>
  <c r="G1266" i="16"/>
  <c r="G1267" i="16"/>
  <c r="G1268" i="16"/>
  <c r="G1269" i="16"/>
  <c r="G1270" i="16"/>
  <c r="G1271" i="16"/>
  <c r="G1272" i="16"/>
  <c r="G1273" i="16"/>
  <c r="G1274" i="16"/>
  <c r="G1275" i="16"/>
  <c r="G1276" i="16"/>
  <c r="G1277" i="16"/>
  <c r="G1278" i="16"/>
  <c r="G1279" i="16"/>
  <c r="G1280" i="16"/>
  <c r="G1281" i="16"/>
  <c r="G1282" i="16"/>
  <c r="G1283" i="16"/>
  <c r="G1284" i="16"/>
  <c r="G1285" i="16"/>
  <c r="G1286" i="16"/>
  <c r="G1287" i="16"/>
  <c r="G1288" i="16"/>
  <c r="G1289" i="16"/>
  <c r="G1290" i="16"/>
  <c r="G1291" i="16"/>
  <c r="G1292" i="16"/>
  <c r="G1293" i="16"/>
  <c r="G1294" i="16"/>
  <c r="G1295" i="16"/>
  <c r="G1296" i="16"/>
  <c r="G1297" i="16"/>
  <c r="G1298" i="16"/>
  <c r="G1299" i="16"/>
  <c r="G1300" i="16"/>
  <c r="G1301" i="16"/>
  <c r="G1302" i="16"/>
  <c r="G1303" i="16"/>
  <c r="G1304" i="16"/>
  <c r="G1305" i="16"/>
  <c r="G1306" i="16"/>
  <c r="G1307" i="16"/>
  <c r="G1308" i="16"/>
  <c r="G1309" i="16"/>
  <c r="G1310" i="16"/>
  <c r="G1311" i="16"/>
  <c r="G1312" i="16"/>
  <c r="G1313" i="16"/>
  <c r="G1314" i="16"/>
  <c r="G1315" i="16"/>
  <c r="G1316" i="16"/>
  <c r="G1317" i="16"/>
  <c r="G1318" i="16"/>
  <c r="G1319" i="16"/>
  <c r="G1320" i="16"/>
  <c r="G1321" i="16"/>
  <c r="G1322" i="16"/>
  <c r="G1323" i="16"/>
  <c r="G1324" i="16"/>
  <c r="G1325" i="16"/>
  <c r="G1326" i="16"/>
  <c r="G1327" i="16"/>
  <c r="G1328" i="16"/>
  <c r="G1329" i="16"/>
  <c r="G1330" i="16"/>
  <c r="G1331" i="16"/>
  <c r="G1332" i="16"/>
  <c r="G1333" i="16"/>
  <c r="G1334" i="16"/>
  <c r="G1335" i="16"/>
  <c r="G1336" i="16"/>
  <c r="G1337" i="16"/>
  <c r="G1338" i="16"/>
  <c r="G1339" i="16"/>
  <c r="G1340" i="16"/>
  <c r="G1341" i="16"/>
  <c r="G1342" i="16"/>
  <c r="G1343" i="16"/>
  <c r="G1344" i="16"/>
  <c r="G1345" i="16"/>
  <c r="G1346" i="16"/>
  <c r="G1347" i="16"/>
  <c r="G1348" i="16"/>
  <c r="G1349" i="16"/>
  <c r="G1350" i="16"/>
  <c r="G1351" i="16"/>
  <c r="G1352" i="16"/>
  <c r="G1353" i="16"/>
  <c r="G1354" i="16"/>
  <c r="G1355" i="16"/>
  <c r="G1356" i="16"/>
  <c r="G1357" i="16"/>
  <c r="G1358" i="16"/>
  <c r="G1359" i="16"/>
  <c r="G1360" i="16"/>
  <c r="G1361" i="16"/>
  <c r="G1362" i="16"/>
  <c r="G1363" i="16"/>
  <c r="G1364" i="16"/>
  <c r="G1365" i="16"/>
  <c r="G1366" i="16"/>
  <c r="G1367" i="16"/>
  <c r="G1368" i="16"/>
  <c r="G1369" i="16"/>
  <c r="G1370" i="16"/>
  <c r="G1371" i="16"/>
  <c r="G1372" i="16"/>
  <c r="G1373" i="16"/>
  <c r="G1374" i="16"/>
  <c r="G1375" i="16"/>
  <c r="G1376" i="16"/>
  <c r="G1377" i="16"/>
  <c r="G1378" i="16"/>
  <c r="G1379" i="16"/>
  <c r="G1380" i="16"/>
  <c r="G1381" i="16"/>
  <c r="G1382" i="16"/>
  <c r="G1383" i="16"/>
  <c r="G1384" i="16"/>
  <c r="G1385" i="16"/>
  <c r="G1386" i="16"/>
  <c r="G1387" i="16"/>
  <c r="G1388" i="16"/>
  <c r="G1389" i="16"/>
  <c r="G1390" i="16"/>
  <c r="G1391" i="16"/>
  <c r="G1392" i="16"/>
  <c r="G1393" i="16"/>
  <c r="G1394" i="16"/>
  <c r="G1395" i="16"/>
  <c r="G1396" i="16"/>
  <c r="G1397" i="16"/>
  <c r="G1398" i="16"/>
  <c r="G1399" i="16"/>
  <c r="G1400" i="16"/>
  <c r="G1401" i="16"/>
  <c r="G1402" i="16"/>
  <c r="G1403" i="16"/>
  <c r="G1404" i="16"/>
  <c r="G1405" i="16"/>
  <c r="G1406" i="16"/>
  <c r="G1407" i="16"/>
  <c r="G1408" i="16"/>
  <c r="G1409" i="16"/>
  <c r="G1410" i="16"/>
  <c r="G1411" i="16"/>
  <c r="G1412" i="16"/>
  <c r="G1413" i="16"/>
  <c r="G1414" i="16"/>
  <c r="G1415" i="16"/>
  <c r="G1416" i="16"/>
  <c r="G1417" i="16"/>
  <c r="G1418" i="16"/>
  <c r="G1419" i="16"/>
  <c r="G1420" i="16"/>
  <c r="G1421" i="16"/>
  <c r="G1422" i="16"/>
  <c r="G1423" i="16"/>
  <c r="G1424" i="16"/>
  <c r="G1425" i="16"/>
  <c r="G1426" i="16"/>
  <c r="G1427" i="16"/>
  <c r="G1428" i="16"/>
  <c r="G1429" i="16"/>
  <c r="G1430" i="16"/>
  <c r="G1431" i="16"/>
  <c r="G1432" i="16"/>
  <c r="G1433" i="16"/>
  <c r="G1434" i="16"/>
  <c r="G1435" i="16"/>
  <c r="G1436" i="16"/>
  <c r="G1437" i="16"/>
  <c r="G1438" i="16"/>
  <c r="G1439" i="16"/>
  <c r="G1440" i="16"/>
  <c r="G1441" i="16"/>
  <c r="G1442" i="16"/>
  <c r="G1443" i="16"/>
  <c r="G1444" i="16"/>
  <c r="G1445" i="16"/>
  <c r="G1446" i="16"/>
  <c r="G1447" i="16"/>
  <c r="G1448" i="16"/>
  <c r="G1449" i="16"/>
  <c r="G1450" i="16"/>
  <c r="G1451" i="16"/>
  <c r="G1452" i="16"/>
  <c r="G1453" i="16"/>
  <c r="G1454" i="16"/>
  <c r="G1455" i="16"/>
  <c r="G1456" i="16"/>
  <c r="G1457" i="16"/>
  <c r="G1458" i="16"/>
  <c r="G1459" i="16"/>
  <c r="G1460" i="16"/>
  <c r="G1461" i="16"/>
  <c r="G1462" i="16"/>
  <c r="G1463" i="16"/>
  <c r="G1464" i="16"/>
  <c r="G1465" i="16"/>
  <c r="G1466" i="16"/>
  <c r="G1467" i="16"/>
  <c r="G1468" i="16"/>
  <c r="G1469" i="16"/>
  <c r="G1470" i="16"/>
  <c r="G1471" i="16"/>
  <c r="G1472" i="16"/>
  <c r="G1473" i="16"/>
  <c r="G1474" i="16"/>
  <c r="G1475" i="16"/>
  <c r="G1476" i="16"/>
  <c r="G1477" i="16"/>
  <c r="G1478" i="16"/>
  <c r="G1479" i="16"/>
  <c r="G1480" i="16"/>
  <c r="G1481" i="16"/>
  <c r="G1482" i="16"/>
  <c r="G1483" i="16"/>
  <c r="G1484" i="16"/>
  <c r="G1485" i="16"/>
  <c r="G1486" i="16"/>
  <c r="G1487" i="16"/>
  <c r="G1488" i="16"/>
  <c r="G1489" i="16"/>
  <c r="G1490" i="16"/>
  <c r="G1491" i="16"/>
  <c r="G1492" i="16"/>
  <c r="G1493" i="16"/>
  <c r="G1494" i="16"/>
  <c r="G1495" i="16"/>
  <c r="G1496" i="16"/>
  <c r="G1497" i="16"/>
  <c r="G1498" i="16"/>
  <c r="G1499" i="16"/>
  <c r="G1500" i="16"/>
  <c r="G1501" i="16"/>
  <c r="G1502" i="16"/>
  <c r="G1503" i="16"/>
  <c r="G1504" i="16"/>
  <c r="G1505" i="16"/>
  <c r="G1506" i="16"/>
  <c r="G1507" i="16"/>
  <c r="G1508" i="16"/>
  <c r="G1509" i="16"/>
  <c r="G1510" i="16"/>
  <c r="G1511" i="16"/>
  <c r="G1512" i="16"/>
  <c r="G1513" i="16"/>
  <c r="G1514" i="16"/>
  <c r="G1515" i="16"/>
  <c r="G1516" i="16"/>
  <c r="G1517" i="16"/>
  <c r="G1518" i="16"/>
  <c r="G1519" i="16"/>
  <c r="G1520" i="16"/>
  <c r="G1521" i="16"/>
  <c r="G1522" i="16"/>
  <c r="G1523" i="16"/>
  <c r="G1524" i="16"/>
  <c r="G1525" i="16"/>
  <c r="G1526" i="16"/>
  <c r="G1527" i="16"/>
  <c r="G1528" i="16"/>
  <c r="G1529" i="16"/>
  <c r="G1530" i="16"/>
  <c r="G1531" i="16"/>
  <c r="G1532" i="16"/>
  <c r="G1533" i="16"/>
  <c r="G1534" i="16"/>
  <c r="G1535" i="16"/>
  <c r="G1536" i="16"/>
  <c r="G1537" i="16"/>
  <c r="G1538" i="16"/>
  <c r="G1539" i="16"/>
  <c r="G1540" i="16"/>
  <c r="G1541" i="16"/>
  <c r="G1542" i="16"/>
  <c r="G1543" i="16"/>
  <c r="G1544" i="16"/>
  <c r="G1545" i="16"/>
  <c r="G1546" i="16"/>
  <c r="G1547" i="16"/>
  <c r="G1548" i="16"/>
  <c r="G1549" i="16"/>
  <c r="G1550" i="16"/>
  <c r="G1551" i="16"/>
  <c r="G1552" i="16"/>
  <c r="G1553" i="16"/>
  <c r="G1554" i="16"/>
  <c r="G1555" i="16"/>
  <c r="G1556" i="16"/>
  <c r="G1557" i="16"/>
  <c r="G1558" i="16"/>
  <c r="G1559" i="16"/>
  <c r="G1560" i="16"/>
  <c r="G1561" i="16"/>
  <c r="G1562" i="16"/>
  <c r="G1563" i="16"/>
  <c r="G1564" i="16"/>
  <c r="G1565" i="16"/>
  <c r="G1566" i="16"/>
  <c r="G1567" i="16"/>
  <c r="G1568" i="16"/>
  <c r="G1569" i="16"/>
  <c r="G1570" i="16"/>
  <c r="G1571" i="16"/>
  <c r="G1572" i="16"/>
  <c r="G1573" i="16"/>
  <c r="G1574" i="16"/>
  <c r="G1575" i="16"/>
  <c r="G1576" i="16"/>
  <c r="G1577" i="16"/>
  <c r="G1578" i="16"/>
  <c r="G1579" i="16"/>
  <c r="G1580" i="16"/>
  <c r="G1581" i="16"/>
  <c r="G1582" i="16"/>
  <c r="G1583" i="16"/>
  <c r="G1584" i="16"/>
  <c r="G1585" i="16"/>
  <c r="G1586" i="16"/>
  <c r="G1587" i="16"/>
  <c r="G1588" i="16"/>
  <c r="G1589" i="16"/>
  <c r="G1590" i="16"/>
  <c r="G1591" i="16"/>
  <c r="G1592" i="16"/>
  <c r="G1593" i="16"/>
  <c r="G1594" i="16"/>
  <c r="G1595" i="16"/>
  <c r="G1596" i="16"/>
  <c r="G1597" i="16"/>
  <c r="G1598" i="16"/>
  <c r="G1599" i="16"/>
  <c r="G1600" i="16"/>
  <c r="G1601" i="16"/>
  <c r="G1602" i="16"/>
  <c r="G1603" i="16"/>
  <c r="G1604" i="16"/>
  <c r="G1605" i="16"/>
  <c r="G1606" i="16"/>
  <c r="G1607" i="16"/>
  <c r="G1608" i="16"/>
  <c r="G1609" i="16"/>
  <c r="G1610" i="16"/>
  <c r="G1611" i="16"/>
  <c r="G1612" i="16"/>
  <c r="G1613" i="16"/>
  <c r="G1614" i="16"/>
  <c r="G1615" i="16"/>
  <c r="G1616" i="16"/>
  <c r="G1617" i="16"/>
  <c r="G1618" i="16"/>
  <c r="G1619" i="16"/>
  <c r="G1620" i="16"/>
  <c r="G1621" i="16"/>
  <c r="G1622" i="16"/>
  <c r="G1623" i="16"/>
  <c r="G1624" i="16"/>
  <c r="G1625" i="16"/>
  <c r="G1626" i="16"/>
  <c r="G1627" i="16"/>
  <c r="G1628" i="16"/>
  <c r="G1629" i="16"/>
  <c r="G1630" i="16"/>
  <c r="G1631" i="16"/>
  <c r="G1632" i="16"/>
  <c r="G1633" i="16"/>
  <c r="G1634" i="16"/>
  <c r="G1635" i="16"/>
  <c r="G1636" i="16"/>
  <c r="G1637" i="16"/>
  <c r="G1638" i="16"/>
  <c r="G1639" i="16"/>
  <c r="G1640" i="16"/>
  <c r="G1641" i="16"/>
  <c r="G1642" i="16"/>
  <c r="G1643" i="16"/>
  <c r="G1644" i="16"/>
  <c r="G1645" i="16"/>
  <c r="G1646" i="16"/>
  <c r="G1647" i="16"/>
  <c r="G1648" i="16"/>
  <c r="G1649" i="16"/>
  <c r="G1650" i="16"/>
  <c r="G1651" i="16"/>
  <c r="G1652" i="16"/>
  <c r="G1653" i="16"/>
  <c r="G1654" i="16"/>
  <c r="G1655" i="16"/>
  <c r="G1656" i="16"/>
  <c r="G1657" i="16"/>
  <c r="G1658" i="16"/>
  <c r="G1659" i="16"/>
  <c r="G1660" i="16"/>
  <c r="G1661" i="16"/>
  <c r="G1662" i="16"/>
  <c r="G1663" i="16"/>
  <c r="G1664" i="16"/>
  <c r="G1665" i="16"/>
  <c r="G1666" i="16"/>
  <c r="G1667" i="16"/>
  <c r="G1668" i="16"/>
  <c r="G1669" i="16"/>
  <c r="G1670" i="16"/>
  <c r="G1671" i="16"/>
  <c r="G1672" i="16"/>
  <c r="G1673" i="16"/>
  <c r="G1674" i="16"/>
  <c r="G1675" i="16"/>
  <c r="G1676" i="16"/>
  <c r="G1677" i="16"/>
  <c r="G1678" i="16"/>
  <c r="G1679" i="16"/>
  <c r="G1680" i="16"/>
  <c r="G1681" i="16"/>
  <c r="G1682" i="16"/>
  <c r="G1683" i="16"/>
  <c r="G1684" i="16"/>
  <c r="G1685" i="16"/>
  <c r="G1686" i="16"/>
  <c r="G1687" i="16"/>
  <c r="G1688" i="16"/>
  <c r="G1689" i="16"/>
  <c r="G1690" i="16"/>
  <c r="G1691" i="16"/>
  <c r="G1692" i="16"/>
  <c r="G1693" i="16"/>
  <c r="G1694" i="16"/>
  <c r="G1695" i="16"/>
  <c r="G1696" i="16"/>
  <c r="G1697" i="16"/>
  <c r="G1698" i="16"/>
  <c r="G1699" i="16"/>
  <c r="G1700" i="16"/>
  <c r="G1701" i="16"/>
  <c r="G1702" i="16"/>
  <c r="G1703" i="16"/>
  <c r="G1704" i="16"/>
  <c r="G1705" i="16"/>
  <c r="G1706" i="16"/>
  <c r="G1707" i="16"/>
  <c r="G1708" i="16"/>
  <c r="G1709" i="16"/>
  <c r="G1710" i="16"/>
  <c r="G1711" i="16"/>
  <c r="G1712" i="16"/>
  <c r="G1713" i="16"/>
  <c r="G1714" i="16"/>
  <c r="G1715" i="16"/>
  <c r="G1716" i="16"/>
  <c r="G1717" i="16"/>
  <c r="G1718" i="16"/>
  <c r="G1719" i="16"/>
  <c r="G1720" i="16"/>
  <c r="G1721" i="16"/>
  <c r="G1722" i="16"/>
  <c r="G1723" i="16"/>
  <c r="G1724" i="16"/>
  <c r="G1725" i="16"/>
  <c r="G1726" i="16"/>
  <c r="G1727" i="16"/>
  <c r="G1728" i="16"/>
  <c r="G1729" i="16"/>
  <c r="G1730" i="16"/>
  <c r="G1731" i="16"/>
  <c r="G1732" i="16"/>
  <c r="G1733" i="16"/>
  <c r="G1734" i="16"/>
  <c r="G1735" i="16"/>
  <c r="G1736" i="16"/>
  <c r="G1737" i="16"/>
  <c r="G1738" i="16"/>
  <c r="G1739" i="16"/>
  <c r="G1740" i="16"/>
  <c r="G1741" i="16"/>
  <c r="G1742" i="16"/>
  <c r="G1743" i="16"/>
  <c r="G1744" i="16"/>
  <c r="G1745" i="16"/>
  <c r="G1746" i="16"/>
  <c r="G1747" i="16"/>
  <c r="G1748" i="16"/>
  <c r="G1749" i="16"/>
  <c r="G1750" i="16"/>
  <c r="G1751" i="16"/>
  <c r="G1752" i="16"/>
  <c r="G1753" i="16"/>
  <c r="G1754" i="16"/>
  <c r="G1755" i="16"/>
  <c r="G1756" i="16"/>
  <c r="G1757" i="16"/>
  <c r="G1758" i="16"/>
  <c r="G1759" i="16"/>
  <c r="G1760" i="16"/>
  <c r="G1761" i="16"/>
  <c r="G1762" i="16"/>
  <c r="G1763" i="16"/>
  <c r="G1764" i="16"/>
  <c r="G1765" i="16"/>
  <c r="G1766" i="16"/>
  <c r="G1767" i="16"/>
  <c r="G1768" i="16"/>
  <c r="G1769" i="16"/>
  <c r="G1770" i="16"/>
  <c r="G1771" i="16"/>
  <c r="G1772" i="16"/>
  <c r="G1773" i="16"/>
  <c r="G1774" i="16"/>
  <c r="G1775" i="16"/>
  <c r="G1776" i="16"/>
  <c r="G1777" i="16"/>
  <c r="G1778" i="16"/>
  <c r="G1779" i="16"/>
  <c r="G1780" i="16"/>
  <c r="G1781" i="16"/>
  <c r="G1782" i="16"/>
  <c r="G1783" i="16"/>
  <c r="G1784" i="16"/>
  <c r="G1785" i="16"/>
  <c r="G1786" i="16"/>
  <c r="G1787" i="16"/>
  <c r="G1788" i="16"/>
  <c r="G1789" i="16"/>
  <c r="G1790" i="16"/>
  <c r="G1791" i="16"/>
  <c r="G1792" i="16"/>
  <c r="G1793" i="16"/>
  <c r="G1794" i="16"/>
  <c r="G1795" i="16"/>
  <c r="G1796" i="16"/>
  <c r="G1797" i="16"/>
  <c r="G1798" i="16"/>
  <c r="G1799" i="16"/>
  <c r="G1800" i="16"/>
  <c r="G1801" i="16"/>
  <c r="G1802" i="16"/>
  <c r="G1803" i="16"/>
  <c r="G1804" i="16"/>
  <c r="G1805" i="16"/>
  <c r="G1806" i="16"/>
  <c r="G1807" i="16"/>
  <c r="G1808" i="16"/>
  <c r="G1809" i="16"/>
  <c r="G1810" i="16"/>
  <c r="G1811" i="16"/>
  <c r="G1812" i="16"/>
  <c r="G1813" i="16"/>
  <c r="G1814" i="16"/>
  <c r="G1815" i="16"/>
  <c r="G1816" i="16"/>
  <c r="G1817" i="16"/>
  <c r="G1818" i="16"/>
  <c r="G1819" i="16"/>
  <c r="G1820" i="16"/>
  <c r="G1821" i="16"/>
  <c r="G1822" i="16"/>
  <c r="G1823" i="16"/>
  <c r="G1824" i="16"/>
  <c r="G1825" i="16"/>
  <c r="G1826" i="16"/>
  <c r="G1827" i="16"/>
  <c r="G1828" i="16"/>
  <c r="G1829" i="16"/>
  <c r="G1830" i="16"/>
  <c r="G1831" i="16"/>
  <c r="G1832" i="16"/>
  <c r="G1833" i="16"/>
  <c r="G1834" i="16"/>
  <c r="G1835" i="16"/>
  <c r="G1836" i="16"/>
  <c r="G1837" i="16"/>
  <c r="G1838" i="16"/>
  <c r="G1839" i="16"/>
  <c r="G1840" i="16"/>
  <c r="G1841" i="16"/>
  <c r="G1842" i="16"/>
  <c r="G1843" i="16"/>
  <c r="G1844" i="16"/>
  <c r="G1845" i="16"/>
  <c r="G1846" i="16"/>
  <c r="G1847" i="16"/>
  <c r="G1848" i="16"/>
  <c r="G1849" i="16"/>
  <c r="G1850" i="16"/>
  <c r="G1851" i="16"/>
  <c r="G1852" i="16"/>
  <c r="G1853" i="16"/>
  <c r="G1854" i="16"/>
  <c r="G1855" i="16"/>
  <c r="G1856" i="16"/>
  <c r="G1857" i="16"/>
  <c r="G1858" i="16"/>
  <c r="G1859" i="16"/>
  <c r="G1860" i="16"/>
  <c r="G1861" i="16"/>
  <c r="G1862" i="16"/>
  <c r="G1863" i="16"/>
  <c r="G1864" i="16"/>
  <c r="G1865" i="16"/>
  <c r="G1866" i="16"/>
  <c r="G1867" i="16"/>
  <c r="G1868" i="16"/>
  <c r="G1869" i="16"/>
  <c r="G1870" i="16"/>
  <c r="G1871" i="16"/>
  <c r="G1872" i="16"/>
  <c r="G1873" i="16"/>
  <c r="G1874" i="16"/>
  <c r="G1875" i="16"/>
  <c r="G1876" i="16"/>
  <c r="G1877" i="16"/>
  <c r="G1878" i="16"/>
  <c r="G1879" i="16"/>
  <c r="G1880" i="16"/>
  <c r="G1881" i="16"/>
  <c r="G1882" i="16"/>
  <c r="G1883" i="16"/>
  <c r="G1884" i="16"/>
  <c r="G1885" i="16"/>
  <c r="G1886" i="16"/>
  <c r="G1887" i="16"/>
  <c r="G1888" i="16"/>
  <c r="G1889" i="16"/>
  <c r="G1890" i="16"/>
  <c r="G1891" i="16"/>
  <c r="G1892" i="16"/>
  <c r="G1893" i="16"/>
  <c r="G1894" i="16"/>
  <c r="G1895" i="16"/>
  <c r="G1896" i="16"/>
  <c r="G1897" i="16"/>
  <c r="G1898" i="16"/>
  <c r="G1899" i="16"/>
  <c r="G1900" i="16"/>
  <c r="G1901" i="16"/>
  <c r="G1902" i="16"/>
  <c r="G1903" i="16"/>
  <c r="G1904" i="16"/>
  <c r="G1905" i="16"/>
  <c r="G1906" i="16"/>
  <c r="G1907" i="16"/>
  <c r="G1908" i="16"/>
  <c r="G1909" i="16"/>
  <c r="G1910" i="16"/>
  <c r="G1911" i="16"/>
  <c r="G1912" i="16"/>
  <c r="G1913" i="16"/>
  <c r="G1914" i="16"/>
  <c r="G1915" i="16"/>
  <c r="G1916" i="16"/>
  <c r="G1917" i="16"/>
  <c r="G1918" i="16"/>
  <c r="G1919" i="16"/>
  <c r="G1920" i="16"/>
  <c r="G1921" i="16"/>
  <c r="G1922" i="16"/>
  <c r="G1923" i="16"/>
  <c r="G1924" i="16"/>
  <c r="G1925" i="16"/>
  <c r="G1926" i="16"/>
  <c r="G1927" i="16"/>
  <c r="G1928" i="16"/>
  <c r="G1929" i="16"/>
  <c r="G1930" i="16"/>
  <c r="G1931" i="16"/>
  <c r="G1932" i="16"/>
  <c r="G1933" i="16"/>
  <c r="G1934" i="16"/>
  <c r="G1935" i="16"/>
  <c r="G1936" i="16"/>
  <c r="G1937" i="16"/>
  <c r="G1938" i="16"/>
  <c r="G1939" i="16"/>
  <c r="G1940" i="16"/>
  <c r="G1941" i="16"/>
  <c r="G1942" i="16"/>
  <c r="G1943" i="16"/>
  <c r="G1944" i="16"/>
  <c r="G1945" i="16"/>
  <c r="G1946" i="16"/>
  <c r="G1947" i="16"/>
  <c r="G1948" i="16"/>
  <c r="G1949" i="16"/>
  <c r="G1950" i="16"/>
  <c r="G1951" i="16"/>
  <c r="G1952" i="16"/>
  <c r="G1953" i="16"/>
  <c r="G1954" i="16"/>
  <c r="G1955" i="16"/>
  <c r="G1956" i="16"/>
  <c r="G1957" i="16"/>
  <c r="G1958" i="16"/>
  <c r="G1959" i="16"/>
  <c r="G1960" i="16"/>
  <c r="G1961" i="16"/>
  <c r="G1962" i="16"/>
  <c r="G1963" i="16"/>
  <c r="G1964" i="16"/>
  <c r="G1965" i="16"/>
  <c r="G1966" i="16"/>
  <c r="G1967" i="16"/>
  <c r="G1968" i="16"/>
  <c r="G1969" i="16"/>
  <c r="G1970" i="16"/>
  <c r="G1971" i="16"/>
  <c r="G1972" i="16"/>
  <c r="G1973" i="16"/>
  <c r="G1974" i="16"/>
  <c r="G1975" i="16"/>
  <c r="G1976" i="16"/>
  <c r="G1977" i="16"/>
  <c r="G1978" i="16"/>
  <c r="G1979" i="16"/>
  <c r="G1980" i="16"/>
  <c r="G1981" i="16"/>
  <c r="G1982" i="16"/>
  <c r="G1983" i="16"/>
  <c r="G1984" i="16"/>
  <c r="G1985" i="16"/>
  <c r="G1986" i="16"/>
  <c r="G1987" i="16"/>
  <c r="G1988" i="16"/>
  <c r="G1989" i="16"/>
  <c r="G1990" i="16"/>
  <c r="G1991" i="16"/>
  <c r="G1992" i="16"/>
  <c r="G1993" i="16"/>
  <c r="G1994" i="16"/>
  <c r="G1995" i="16"/>
  <c r="G1996" i="16"/>
  <c r="G1997" i="16"/>
  <c r="G1998" i="16"/>
  <c r="G1999" i="16"/>
  <c r="G2000" i="16"/>
  <c r="G2001" i="16"/>
  <c r="G2002" i="16"/>
  <c r="G2003" i="16"/>
  <c r="G2004" i="16"/>
  <c r="G2005" i="16"/>
  <c r="G2006" i="16"/>
  <c r="G2007" i="16"/>
  <c r="G2008" i="16"/>
  <c r="G2009" i="16"/>
  <c r="G2010" i="16"/>
  <c r="G2011" i="16"/>
  <c r="G2012" i="16"/>
  <c r="G2013" i="16"/>
  <c r="G2014" i="16"/>
  <c r="G2015" i="16"/>
  <c r="G2016" i="16"/>
  <c r="G2017" i="16"/>
  <c r="G2018" i="16"/>
  <c r="G2019" i="16"/>
  <c r="G2020" i="16"/>
  <c r="G2021" i="16"/>
  <c r="G2022" i="16"/>
  <c r="G2023" i="16"/>
  <c r="G2024" i="16"/>
  <c r="G2025" i="16"/>
  <c r="G2026" i="16"/>
  <c r="G2027" i="16"/>
  <c r="G2028" i="16"/>
  <c r="G2029" i="16"/>
  <c r="G2030" i="16"/>
  <c r="G2031" i="16"/>
  <c r="G2032" i="16"/>
  <c r="G2033" i="16"/>
  <c r="G2034" i="16"/>
  <c r="G2035" i="16"/>
  <c r="G2036" i="16"/>
  <c r="G2037" i="16"/>
  <c r="G2038" i="16"/>
  <c r="G2039" i="16"/>
  <c r="G2040" i="16"/>
  <c r="G2041" i="16"/>
  <c r="G2042" i="16"/>
  <c r="G2043" i="16"/>
  <c r="G2044" i="16"/>
  <c r="G2045" i="16"/>
  <c r="G2046" i="16"/>
  <c r="G2047" i="16"/>
  <c r="G2048" i="16"/>
  <c r="G2049" i="16"/>
  <c r="G2050" i="16"/>
  <c r="G2051" i="16"/>
  <c r="G2052" i="16"/>
  <c r="G2053" i="16"/>
  <c r="G2054" i="16"/>
  <c r="G2055" i="16"/>
  <c r="G2056" i="16"/>
  <c r="G2057" i="16"/>
  <c r="G2058" i="16"/>
  <c r="G2059" i="16"/>
  <c r="G2060" i="16"/>
  <c r="G2061" i="16"/>
  <c r="G2062" i="16"/>
  <c r="G2063" i="16"/>
  <c r="G2064" i="16"/>
  <c r="G2065" i="16"/>
  <c r="G2066" i="16"/>
  <c r="G2067" i="16"/>
  <c r="G2068" i="16"/>
  <c r="G2069" i="16"/>
  <c r="G2070" i="16"/>
  <c r="G2071" i="16"/>
  <c r="G2072" i="16"/>
  <c r="G2073" i="16"/>
  <c r="G2074" i="16"/>
  <c r="G2075" i="16"/>
  <c r="G2076" i="16"/>
  <c r="G2077" i="16"/>
  <c r="G2078" i="16"/>
  <c r="G2079" i="16"/>
  <c r="G2080" i="16"/>
  <c r="G2081" i="16"/>
  <c r="G2082" i="16"/>
  <c r="G2083" i="16"/>
  <c r="G2084" i="16"/>
  <c r="G2085" i="16"/>
  <c r="G2086" i="16"/>
  <c r="G2087" i="16"/>
  <c r="G2088" i="16"/>
  <c r="G2089" i="16"/>
  <c r="G2090" i="16"/>
  <c r="G2091" i="16"/>
  <c r="G2092" i="16"/>
  <c r="G2093" i="16"/>
  <c r="G2094" i="16"/>
  <c r="G2095" i="16"/>
  <c r="G2096" i="16"/>
  <c r="G2097" i="16"/>
  <c r="G2098" i="16"/>
  <c r="G2099" i="16"/>
  <c r="G2100" i="16"/>
  <c r="G2101" i="16"/>
  <c r="G2102" i="16"/>
  <c r="G2103" i="16"/>
  <c r="G2104" i="16"/>
  <c r="G2105" i="16"/>
  <c r="G2106" i="16"/>
  <c r="G2107" i="16"/>
  <c r="G2108" i="16"/>
  <c r="G2109" i="16"/>
  <c r="G2110" i="16"/>
  <c r="G2111" i="16"/>
  <c r="G2112" i="16"/>
  <c r="G2113" i="16"/>
  <c r="G2114" i="16"/>
  <c r="G2115" i="16"/>
  <c r="G2116" i="16"/>
  <c r="G2117" i="16"/>
  <c r="G2118" i="16"/>
  <c r="G2119" i="16"/>
  <c r="G2120" i="16"/>
  <c r="G2121" i="16"/>
  <c r="G2122" i="16"/>
  <c r="G2123" i="16"/>
  <c r="G2124" i="16"/>
  <c r="G2125" i="16"/>
  <c r="G2126" i="16"/>
  <c r="G2127" i="16"/>
  <c r="G2128" i="16"/>
  <c r="G2129" i="16"/>
  <c r="G2130" i="16"/>
  <c r="G2131" i="16"/>
  <c r="G2132" i="16"/>
  <c r="G2133" i="16"/>
  <c r="G2134" i="16"/>
  <c r="G2135" i="16"/>
  <c r="G2136" i="16"/>
  <c r="G2137" i="16"/>
  <c r="G2138" i="16"/>
  <c r="G2139" i="16"/>
  <c r="G2140" i="16"/>
  <c r="G2141" i="16"/>
  <c r="G2142" i="16"/>
  <c r="G2143" i="16"/>
  <c r="G2144" i="16"/>
  <c r="G2145" i="16"/>
  <c r="G2146" i="16"/>
  <c r="G2147" i="16"/>
  <c r="G2148" i="16"/>
  <c r="G2149" i="16"/>
  <c r="G2150" i="16"/>
  <c r="G2151" i="16"/>
  <c r="G2152" i="16"/>
  <c r="G2153" i="16"/>
  <c r="G2154" i="16"/>
  <c r="G2155" i="16"/>
  <c r="G2156" i="16"/>
  <c r="G2157" i="16"/>
  <c r="G2158" i="16"/>
  <c r="G2159" i="16"/>
  <c r="G2160" i="16"/>
  <c r="G2161" i="16"/>
  <c r="G2162" i="16"/>
  <c r="G2163" i="16"/>
  <c r="G2164" i="16"/>
  <c r="G2165" i="16"/>
  <c r="G2166" i="16"/>
  <c r="G2167" i="16"/>
  <c r="G2168" i="16"/>
  <c r="G2169" i="16"/>
  <c r="G2170" i="16"/>
  <c r="G2171" i="16"/>
  <c r="G2172" i="16"/>
  <c r="G2173" i="16"/>
  <c r="G2174" i="16"/>
  <c r="G2175" i="16"/>
  <c r="G2176" i="16"/>
  <c r="G2177" i="16"/>
  <c r="G2178" i="16"/>
  <c r="G2179" i="16"/>
  <c r="G2180" i="16"/>
  <c r="G2181" i="16"/>
  <c r="G2182" i="16"/>
  <c r="G2183" i="16"/>
  <c r="G2184" i="16"/>
  <c r="G2185" i="16"/>
  <c r="G2186" i="16"/>
  <c r="G2187" i="16"/>
  <c r="G2188" i="16"/>
  <c r="G2189" i="16"/>
  <c r="G2190" i="16"/>
  <c r="G2191" i="16"/>
  <c r="G2192" i="16"/>
  <c r="G2193" i="16"/>
  <c r="G2194" i="16"/>
  <c r="G2195" i="16"/>
  <c r="G2196" i="16"/>
  <c r="G2197" i="16"/>
  <c r="G2198" i="16"/>
  <c r="G2199" i="16"/>
  <c r="G2200" i="16"/>
  <c r="G2201" i="16"/>
  <c r="G2202" i="16"/>
  <c r="G2203" i="16"/>
  <c r="G2204" i="16"/>
  <c r="G2205" i="16"/>
  <c r="G2206" i="16"/>
  <c r="G2207" i="16"/>
  <c r="G2208" i="16"/>
  <c r="G2209" i="16"/>
  <c r="G2210" i="16"/>
  <c r="G2211" i="16"/>
  <c r="G2212" i="16"/>
  <c r="G2213" i="16"/>
  <c r="G2214" i="16"/>
  <c r="G2215" i="16"/>
  <c r="G2216" i="16"/>
  <c r="G2217" i="16"/>
  <c r="G2218" i="16"/>
  <c r="G2219" i="16"/>
  <c r="G2220" i="16"/>
  <c r="G2221" i="16"/>
  <c r="G2222" i="16"/>
  <c r="G2223" i="16"/>
  <c r="G2224" i="16"/>
  <c r="G2225" i="16"/>
  <c r="G2226" i="16"/>
  <c r="G2227" i="16"/>
  <c r="G2228" i="16"/>
  <c r="G2229" i="16"/>
  <c r="G2230" i="16"/>
  <c r="G2231" i="16"/>
  <c r="G2232" i="16"/>
  <c r="G2233" i="16"/>
  <c r="G2234" i="16"/>
  <c r="G2235" i="16"/>
  <c r="G2236" i="16"/>
  <c r="G2237" i="16"/>
  <c r="G2238" i="16"/>
  <c r="G2239" i="16"/>
  <c r="G2240" i="16"/>
  <c r="G2241" i="16"/>
  <c r="G2242" i="16"/>
  <c r="G2243" i="16"/>
  <c r="G2244" i="16"/>
  <c r="G2245" i="16"/>
  <c r="G2246" i="16"/>
  <c r="G2247" i="16"/>
  <c r="G2248" i="16"/>
  <c r="G2249" i="16"/>
  <c r="G2250" i="16"/>
  <c r="G2251" i="16"/>
  <c r="G2252" i="16"/>
  <c r="G2253" i="16"/>
  <c r="G2254" i="16"/>
  <c r="G2255" i="16"/>
  <c r="G2256" i="16"/>
  <c r="G2257" i="16"/>
  <c r="G2258" i="16"/>
  <c r="G2259" i="16"/>
  <c r="G2260" i="16"/>
  <c r="G2261" i="16"/>
  <c r="G2262" i="16"/>
  <c r="G2263" i="16"/>
  <c r="G2264" i="16"/>
  <c r="G2265" i="16"/>
  <c r="G2266" i="16"/>
  <c r="G2267" i="16"/>
  <c r="G2268" i="16"/>
  <c r="G2269" i="16"/>
  <c r="G2270" i="16"/>
  <c r="G2271" i="16"/>
  <c r="G2272" i="16"/>
  <c r="G2273" i="16"/>
  <c r="G2274" i="16"/>
  <c r="G2275" i="16"/>
  <c r="G2276" i="16"/>
  <c r="G2277" i="16"/>
  <c r="G2278" i="16"/>
  <c r="G2279" i="16"/>
  <c r="G2280" i="16"/>
  <c r="G2281" i="16"/>
  <c r="G2282" i="16"/>
  <c r="G2283" i="16"/>
  <c r="G2284" i="16"/>
  <c r="G2285" i="16"/>
  <c r="G2286" i="16"/>
  <c r="G2287" i="16"/>
  <c r="G2288" i="16"/>
  <c r="G2289" i="16"/>
  <c r="G2290" i="16"/>
  <c r="G2291" i="16"/>
  <c r="G2292" i="16"/>
  <c r="G2293" i="16"/>
  <c r="G2294" i="16"/>
  <c r="G2295" i="16"/>
  <c r="G2296" i="16"/>
  <c r="G2297" i="16"/>
  <c r="G2298" i="16"/>
  <c r="G2299" i="16"/>
  <c r="G2300" i="16"/>
  <c r="G2301" i="16"/>
  <c r="G2302" i="16"/>
  <c r="G2303" i="16"/>
  <c r="G2304" i="16"/>
  <c r="G2305" i="16"/>
  <c r="G2306" i="16"/>
  <c r="G2307" i="16"/>
  <c r="G2308" i="16"/>
  <c r="G2309" i="16"/>
  <c r="G2310" i="16"/>
  <c r="G2311" i="16"/>
  <c r="G2312" i="16"/>
  <c r="G2313" i="16"/>
  <c r="G2314" i="16"/>
  <c r="G2315" i="16"/>
  <c r="G2316" i="16"/>
  <c r="G2317" i="16"/>
  <c r="G2318" i="16"/>
  <c r="G2319" i="16"/>
  <c r="G2320" i="16"/>
  <c r="G2321" i="16"/>
  <c r="G2322" i="16"/>
  <c r="G2323" i="16"/>
  <c r="G2324" i="16"/>
  <c r="G2325" i="16"/>
  <c r="G2326" i="16"/>
  <c r="G2327" i="16"/>
  <c r="G2328" i="16"/>
  <c r="G2329" i="16"/>
  <c r="G2330" i="16"/>
  <c r="G2331" i="16"/>
  <c r="G2332" i="16"/>
  <c r="G2333" i="16"/>
  <c r="G2334" i="16"/>
  <c r="G2335" i="16"/>
  <c r="G2336" i="16"/>
  <c r="G2337" i="16"/>
  <c r="G2338" i="16"/>
  <c r="G2339" i="16"/>
  <c r="G2340" i="16"/>
  <c r="G2341" i="16"/>
  <c r="G2342" i="16"/>
  <c r="G2343" i="16"/>
  <c r="G2344" i="16"/>
  <c r="G2345" i="16"/>
  <c r="G2346" i="16"/>
  <c r="G2347" i="16"/>
  <c r="G2348" i="16"/>
  <c r="G2349" i="16"/>
  <c r="G2350" i="16"/>
  <c r="G2351" i="16"/>
  <c r="G2352" i="16"/>
  <c r="G2353" i="16"/>
  <c r="G2354" i="16"/>
  <c r="G2355" i="16"/>
  <c r="G2356" i="16"/>
  <c r="G2357" i="16"/>
  <c r="G2358" i="16"/>
  <c r="G2359" i="16"/>
  <c r="G2360" i="16"/>
  <c r="G2361" i="16"/>
  <c r="G2362" i="16"/>
  <c r="G2363" i="16"/>
  <c r="G2364" i="16"/>
  <c r="G2365" i="16"/>
  <c r="G2366" i="16"/>
  <c r="G2367" i="16"/>
  <c r="G2368" i="16"/>
  <c r="G2369" i="16"/>
  <c r="G2370" i="16"/>
  <c r="G2371" i="16"/>
  <c r="G2372" i="16"/>
  <c r="G2373" i="16"/>
  <c r="G2374" i="16"/>
  <c r="G2375" i="16"/>
  <c r="G2376" i="16"/>
  <c r="G2377" i="16"/>
  <c r="G2378" i="16"/>
  <c r="G2379" i="16"/>
  <c r="G2380" i="16"/>
  <c r="G2381" i="16"/>
  <c r="G2382" i="16"/>
  <c r="G2383" i="16"/>
  <c r="G2384" i="16"/>
  <c r="G2385" i="16"/>
  <c r="G2386" i="16"/>
  <c r="G2387" i="16"/>
  <c r="G2388" i="16"/>
  <c r="G2389" i="16"/>
  <c r="G2390" i="16"/>
  <c r="G2391" i="16"/>
  <c r="G2392" i="16"/>
  <c r="G2393" i="16"/>
  <c r="G2394" i="16"/>
  <c r="G2395" i="16"/>
  <c r="G2396" i="16"/>
  <c r="G2397" i="16"/>
  <c r="G2398" i="16"/>
  <c r="G2399" i="16"/>
  <c r="G2400" i="16"/>
  <c r="G2401" i="16"/>
  <c r="G2402" i="16"/>
  <c r="G2403" i="16"/>
  <c r="G2404" i="16"/>
  <c r="G2405" i="16"/>
  <c r="G2406" i="16"/>
  <c r="G2407" i="16"/>
  <c r="G2408" i="16"/>
  <c r="G2409" i="16"/>
  <c r="G2410" i="16"/>
  <c r="G2411" i="16"/>
  <c r="G2412" i="16"/>
  <c r="G2413" i="16"/>
  <c r="G2414" i="16"/>
  <c r="G2415" i="16"/>
  <c r="G2416" i="16"/>
  <c r="G2417" i="16"/>
  <c r="G2418" i="16"/>
  <c r="G2419" i="16"/>
  <c r="G2420" i="16"/>
  <c r="G2421" i="16"/>
  <c r="G2422" i="16"/>
  <c r="G2423" i="16"/>
  <c r="G2424" i="16"/>
  <c r="G2425" i="16"/>
  <c r="G2426" i="16"/>
  <c r="G2427" i="16"/>
  <c r="G2428" i="16"/>
  <c r="G2429" i="16"/>
  <c r="G2430" i="16"/>
  <c r="G2431" i="16"/>
  <c r="G2432" i="16"/>
  <c r="G2433" i="16"/>
  <c r="G2434" i="16"/>
  <c r="G2435" i="16"/>
  <c r="G2436" i="16"/>
  <c r="G2437" i="16"/>
  <c r="G2438" i="16"/>
  <c r="G2439" i="16"/>
  <c r="G2440" i="16"/>
  <c r="G2441" i="16"/>
  <c r="G2442" i="16"/>
  <c r="G2443" i="16"/>
  <c r="G2444" i="16"/>
  <c r="G2445" i="16"/>
  <c r="G2446" i="16"/>
  <c r="G2447" i="16"/>
  <c r="G2448" i="16"/>
  <c r="G2449" i="16"/>
  <c r="G2450" i="16"/>
  <c r="G2451" i="16"/>
  <c r="G2452" i="16"/>
  <c r="G2453" i="16"/>
  <c r="G2454" i="16"/>
  <c r="G2455" i="16"/>
  <c r="G2456" i="16"/>
  <c r="G2457" i="16"/>
  <c r="G2458" i="16"/>
  <c r="G2459" i="16"/>
  <c r="G2460" i="16"/>
  <c r="G2461" i="16"/>
  <c r="G2462" i="16"/>
  <c r="G2463" i="16"/>
  <c r="G2464" i="16"/>
  <c r="G2465" i="16"/>
  <c r="G2466" i="16"/>
  <c r="G2467" i="16"/>
  <c r="G2468" i="16"/>
  <c r="G2469" i="16"/>
  <c r="G2470" i="16"/>
  <c r="G2471" i="16"/>
  <c r="G2472" i="16"/>
  <c r="G2473" i="16"/>
  <c r="G2474" i="16"/>
  <c r="G2475" i="16"/>
  <c r="G2476" i="16"/>
  <c r="G2477" i="16"/>
  <c r="G2478" i="16"/>
  <c r="G2479" i="16"/>
  <c r="G2480" i="16"/>
  <c r="G2481" i="16"/>
  <c r="G2482" i="16"/>
  <c r="G2483" i="16"/>
  <c r="G2484" i="16"/>
  <c r="G2485" i="16"/>
  <c r="G2486" i="16"/>
  <c r="G2487" i="16"/>
  <c r="G2488" i="16"/>
  <c r="G2489" i="16"/>
  <c r="G2490" i="16"/>
  <c r="G2491" i="16"/>
  <c r="G2492" i="16"/>
  <c r="G2493" i="16"/>
  <c r="G2494" i="16"/>
  <c r="G2495" i="16"/>
  <c r="G2496" i="16"/>
  <c r="G2497" i="16"/>
  <c r="G2498" i="16"/>
  <c r="G2499" i="16"/>
  <c r="G2500" i="16"/>
  <c r="G2501" i="16"/>
  <c r="G2502" i="16"/>
  <c r="G2503" i="16"/>
  <c r="G2504" i="16"/>
  <c r="G2505" i="16"/>
  <c r="G2506" i="16"/>
  <c r="G2507" i="16"/>
  <c r="G2508" i="16"/>
  <c r="G2509" i="16"/>
  <c r="G2510" i="16"/>
  <c r="G2511" i="16"/>
  <c r="G2512" i="16"/>
  <c r="G2513" i="16"/>
  <c r="G2514" i="16"/>
  <c r="G2515" i="16"/>
  <c r="G2516" i="16"/>
  <c r="G2517" i="16"/>
  <c r="G2518" i="16"/>
  <c r="G2519" i="16"/>
  <c r="G2520" i="16"/>
  <c r="G2521" i="16"/>
  <c r="G2522" i="16"/>
  <c r="G2523" i="16"/>
  <c r="G2524" i="16"/>
  <c r="G2525" i="16"/>
  <c r="G2526" i="16"/>
  <c r="G2527" i="16"/>
  <c r="G2528" i="16"/>
  <c r="G2529" i="16"/>
  <c r="G2530" i="16"/>
  <c r="G2531" i="16"/>
  <c r="G2532" i="16"/>
  <c r="G2533" i="16"/>
  <c r="G2534" i="16"/>
  <c r="G2535" i="16"/>
  <c r="G2536" i="16"/>
  <c r="G2537" i="16"/>
  <c r="G2538" i="16"/>
  <c r="G2539" i="16"/>
  <c r="G2540" i="16"/>
  <c r="G2541" i="16"/>
  <c r="G2542" i="16"/>
  <c r="G2543" i="16"/>
  <c r="G2544" i="16"/>
  <c r="G2545" i="16"/>
  <c r="G2546" i="16"/>
  <c r="G2547" i="16"/>
  <c r="G2548" i="16"/>
  <c r="G2549" i="16"/>
  <c r="G2550" i="16"/>
  <c r="G2551" i="16"/>
  <c r="G2552" i="16"/>
  <c r="G2553" i="16"/>
  <c r="G2554" i="16"/>
  <c r="G2555" i="16"/>
  <c r="G2556" i="16"/>
  <c r="G2557" i="16"/>
  <c r="G2558" i="16"/>
  <c r="G2559" i="16"/>
  <c r="G2560" i="16"/>
  <c r="G2561" i="16"/>
  <c r="G2562" i="16"/>
  <c r="G2563" i="16"/>
  <c r="G2564" i="16"/>
  <c r="G2565" i="16"/>
  <c r="G2566" i="16"/>
  <c r="G2567" i="16"/>
  <c r="G2568" i="16"/>
  <c r="G2569" i="16"/>
  <c r="G2570" i="16"/>
  <c r="G2571" i="16"/>
  <c r="G2572" i="16"/>
  <c r="G2573" i="16"/>
  <c r="G2574" i="16"/>
  <c r="G2575" i="16"/>
  <c r="G2576" i="16"/>
  <c r="G2577" i="16"/>
  <c r="G2578" i="16"/>
  <c r="G2579" i="16"/>
  <c r="G2580" i="16"/>
  <c r="G2581" i="16"/>
  <c r="G2582" i="16"/>
  <c r="G2583" i="16"/>
  <c r="G2584" i="16"/>
  <c r="G2585" i="16"/>
  <c r="G2586" i="16"/>
  <c r="G2587" i="16"/>
  <c r="G2588" i="16"/>
  <c r="G2589" i="16"/>
  <c r="G2590" i="16"/>
  <c r="G2591" i="16"/>
  <c r="G2592" i="16"/>
  <c r="G2593" i="16"/>
  <c r="G2594" i="16"/>
  <c r="G2595" i="16"/>
  <c r="G2596" i="16"/>
  <c r="G2597" i="16"/>
  <c r="G2598" i="16"/>
  <c r="G2599" i="16"/>
  <c r="G2600" i="16"/>
  <c r="G2601" i="16"/>
  <c r="G2602" i="16"/>
  <c r="G2603" i="16"/>
  <c r="G2604" i="16"/>
  <c r="G2605" i="16"/>
  <c r="G2606" i="16"/>
  <c r="G2607" i="16"/>
  <c r="G2608" i="16"/>
  <c r="G2609" i="16"/>
  <c r="G2610" i="16"/>
  <c r="G2611" i="16"/>
  <c r="G2612" i="16"/>
  <c r="G2613" i="16"/>
  <c r="G2614" i="16"/>
  <c r="G2615" i="16"/>
  <c r="G2616" i="16"/>
  <c r="G2617" i="16"/>
  <c r="G2618" i="16"/>
  <c r="G2619" i="16"/>
  <c r="G2620" i="16"/>
  <c r="G2621" i="16"/>
  <c r="G2622" i="16"/>
  <c r="G2623" i="16"/>
  <c r="G2624" i="16"/>
  <c r="G2625" i="16"/>
  <c r="G2626" i="16"/>
  <c r="G2627" i="16"/>
  <c r="G2628" i="16"/>
  <c r="G2629" i="16"/>
  <c r="G2630" i="16"/>
  <c r="G2631" i="16"/>
  <c r="G2632" i="16"/>
  <c r="G2633" i="16"/>
  <c r="G2634" i="16"/>
  <c r="G2635" i="16"/>
  <c r="G2636" i="16"/>
  <c r="G2637" i="16"/>
  <c r="G2638" i="16"/>
  <c r="G2639" i="16"/>
  <c r="G2640" i="16"/>
  <c r="G2641" i="16"/>
  <c r="G2642" i="16"/>
  <c r="G2643" i="16"/>
  <c r="G2644" i="16"/>
  <c r="G2645" i="16"/>
  <c r="G2646" i="16"/>
  <c r="G2647" i="16"/>
  <c r="G2648" i="16"/>
  <c r="G2649" i="16"/>
  <c r="G2650" i="16"/>
  <c r="G2651" i="16"/>
  <c r="G2652" i="16"/>
  <c r="G2653" i="16"/>
  <c r="G2654" i="16"/>
  <c r="G2655" i="16"/>
  <c r="G2656" i="16"/>
  <c r="G2657" i="16"/>
  <c r="G2658" i="16"/>
  <c r="G2659" i="16"/>
  <c r="G2660" i="16"/>
  <c r="G2661" i="16"/>
  <c r="G2662" i="16"/>
  <c r="G2663" i="16"/>
  <c r="G2664" i="16"/>
  <c r="G2665" i="16"/>
  <c r="G2666" i="16"/>
  <c r="G2667" i="16"/>
  <c r="G2668" i="16"/>
  <c r="G2669" i="16"/>
  <c r="G2670" i="16"/>
  <c r="G2671" i="16"/>
  <c r="G2672" i="16"/>
  <c r="G2673" i="16"/>
  <c r="G2674" i="16"/>
  <c r="G2675" i="16"/>
  <c r="G2676" i="16"/>
  <c r="G2677" i="16"/>
  <c r="G2678" i="16"/>
  <c r="G2679" i="16"/>
  <c r="G2680" i="16"/>
  <c r="G2681" i="16"/>
  <c r="G2682" i="16"/>
  <c r="G2683" i="16"/>
  <c r="G2684" i="16"/>
  <c r="G2685" i="16"/>
  <c r="G2686" i="16"/>
  <c r="G2687" i="16"/>
  <c r="G2688" i="16"/>
  <c r="G2689" i="16"/>
  <c r="G2690" i="16"/>
  <c r="G2691" i="16"/>
  <c r="G2692" i="16"/>
  <c r="G2693" i="16"/>
  <c r="G2694" i="16"/>
  <c r="G2695" i="16"/>
  <c r="G2696" i="16"/>
  <c r="G2697" i="16"/>
  <c r="G2698" i="16"/>
  <c r="G2699" i="16"/>
  <c r="G2700" i="16"/>
  <c r="G2701" i="16"/>
  <c r="G2702" i="16"/>
  <c r="G2703" i="16"/>
  <c r="G2704" i="16"/>
  <c r="G2705" i="16"/>
  <c r="G2706" i="16"/>
  <c r="G2707" i="16"/>
  <c r="G2708" i="16"/>
  <c r="G2709" i="16"/>
  <c r="G2710" i="16"/>
  <c r="G2711" i="16"/>
  <c r="G2712" i="16"/>
  <c r="G2713" i="16"/>
  <c r="G2714" i="16"/>
  <c r="G2715" i="16"/>
  <c r="G2716" i="16"/>
  <c r="G2717" i="16"/>
  <c r="G2718" i="16"/>
  <c r="G2719" i="16"/>
  <c r="G2720" i="16"/>
  <c r="G2721" i="16"/>
  <c r="G2722" i="16"/>
  <c r="G2723" i="16"/>
  <c r="G2724" i="16"/>
  <c r="G2725" i="16"/>
  <c r="G2726" i="16"/>
  <c r="G2727" i="16"/>
  <c r="G2728" i="16"/>
  <c r="G2729" i="16"/>
  <c r="G2730" i="16"/>
  <c r="G2731" i="16"/>
  <c r="G2732" i="16"/>
  <c r="G2733" i="16"/>
  <c r="G2734" i="16"/>
  <c r="G2735" i="16"/>
  <c r="G2736" i="16"/>
  <c r="G2737" i="16"/>
  <c r="G2738" i="16"/>
  <c r="G2739" i="16"/>
  <c r="G2740" i="16"/>
  <c r="G2741" i="16"/>
  <c r="G2742" i="16"/>
  <c r="G2743" i="16"/>
  <c r="G2744" i="16"/>
  <c r="G2745" i="16"/>
  <c r="G2746" i="16"/>
  <c r="G2747" i="16"/>
  <c r="G2748" i="16"/>
  <c r="G2749" i="16"/>
  <c r="G2750" i="16"/>
  <c r="G2751" i="16"/>
  <c r="G2752" i="16"/>
  <c r="G2753" i="16"/>
  <c r="G2754" i="16"/>
  <c r="G2755" i="16"/>
  <c r="G2756" i="16"/>
  <c r="G2757" i="16"/>
  <c r="G2758" i="16"/>
  <c r="G2759" i="16"/>
  <c r="G2760" i="16"/>
  <c r="G2761" i="16"/>
  <c r="G2762" i="16"/>
  <c r="G2763" i="16"/>
  <c r="G2764" i="16"/>
  <c r="G2765" i="16"/>
  <c r="G2766" i="16"/>
  <c r="G2767" i="16"/>
  <c r="G2768" i="16"/>
  <c r="G2769" i="16"/>
  <c r="G2770" i="16"/>
  <c r="G2771" i="16"/>
  <c r="G2772" i="16"/>
  <c r="G2773" i="16"/>
  <c r="G2774" i="16"/>
  <c r="G2775" i="16"/>
  <c r="G2776" i="16"/>
  <c r="G2777" i="16"/>
  <c r="G2778" i="16"/>
  <c r="G2779" i="16"/>
  <c r="G2780" i="16"/>
  <c r="G2781" i="16"/>
  <c r="G2782" i="16"/>
  <c r="G2783" i="16"/>
  <c r="G2784" i="16"/>
  <c r="G2785" i="16"/>
  <c r="G2786" i="16"/>
  <c r="G2787" i="16"/>
  <c r="G2788" i="16"/>
  <c r="G2789" i="16"/>
  <c r="G2790" i="16"/>
  <c r="G2791" i="16"/>
  <c r="G2792" i="16"/>
  <c r="G2793" i="16"/>
  <c r="G2794" i="16"/>
  <c r="G2795" i="16"/>
  <c r="G2796" i="16"/>
  <c r="G2797" i="16"/>
  <c r="G2798" i="16"/>
  <c r="G2799" i="16"/>
  <c r="G2800" i="16"/>
  <c r="G2801" i="16"/>
  <c r="G2802" i="16"/>
  <c r="G2803" i="16"/>
  <c r="G2804" i="16"/>
  <c r="G2805" i="16"/>
  <c r="G2806" i="16"/>
  <c r="G2807" i="16"/>
  <c r="G2808" i="16"/>
  <c r="G2809" i="16"/>
  <c r="G2810" i="16"/>
  <c r="G2811" i="16"/>
  <c r="G2812" i="16"/>
  <c r="G2813" i="16"/>
  <c r="G2814" i="16"/>
  <c r="G2815" i="16"/>
  <c r="G2816" i="16"/>
  <c r="G2817" i="16"/>
  <c r="G2818" i="16"/>
  <c r="G2819" i="16"/>
  <c r="G2820" i="16"/>
  <c r="G2821" i="16"/>
  <c r="G2822" i="16"/>
  <c r="G2823" i="16"/>
  <c r="G2824" i="16"/>
  <c r="G2825" i="16"/>
  <c r="G2826" i="16"/>
  <c r="G2827" i="16"/>
  <c r="G2828" i="16"/>
  <c r="G2829" i="16"/>
  <c r="G2830" i="16"/>
  <c r="G2831" i="16"/>
  <c r="G2832" i="16"/>
  <c r="G2833" i="16"/>
  <c r="G2834" i="16"/>
  <c r="G2835" i="16"/>
  <c r="G2836" i="16"/>
  <c r="G2837" i="16"/>
  <c r="G2838" i="16"/>
  <c r="G2839" i="16"/>
  <c r="G2840" i="16"/>
  <c r="G2841" i="16"/>
  <c r="G2842" i="16"/>
  <c r="G2843" i="16"/>
  <c r="G2844" i="16"/>
  <c r="G2845" i="16"/>
  <c r="G2846" i="16"/>
  <c r="G2847" i="16"/>
  <c r="G2848" i="16"/>
  <c r="G2849" i="16"/>
  <c r="G2850" i="16"/>
  <c r="G2851" i="16"/>
  <c r="G2852" i="16"/>
  <c r="G2853" i="16"/>
  <c r="G2854" i="16"/>
  <c r="G2855" i="16"/>
  <c r="G2856" i="16"/>
  <c r="G2857" i="16"/>
  <c r="G2858" i="16"/>
  <c r="G2859" i="16"/>
  <c r="G2860" i="16"/>
  <c r="G2861" i="16"/>
  <c r="G2862" i="16"/>
  <c r="G2863" i="16"/>
  <c r="G2864" i="16"/>
  <c r="G2865" i="16"/>
  <c r="G2866" i="16"/>
  <c r="G2867" i="16"/>
  <c r="G2868" i="16"/>
  <c r="G2869" i="16"/>
  <c r="G2870" i="16"/>
  <c r="G2871" i="16"/>
  <c r="G2872" i="16"/>
  <c r="G2873" i="16"/>
  <c r="G2874" i="16"/>
  <c r="G2875" i="16"/>
  <c r="G2876" i="16"/>
  <c r="G2877" i="16"/>
  <c r="G2878" i="16"/>
  <c r="G2879" i="16"/>
  <c r="G2880" i="16"/>
  <c r="G2881" i="16"/>
  <c r="G2882" i="16"/>
  <c r="G2883" i="16"/>
  <c r="G2884" i="16"/>
  <c r="G2885" i="16"/>
  <c r="G2886" i="16"/>
  <c r="G2887" i="16"/>
  <c r="G2888" i="16"/>
  <c r="G2889" i="16"/>
  <c r="G2890" i="16"/>
  <c r="G2891" i="16"/>
  <c r="G2892" i="16"/>
  <c r="G2893" i="16"/>
  <c r="G2894" i="16"/>
  <c r="G2895" i="16"/>
  <c r="G2896" i="16"/>
  <c r="G2897" i="16"/>
  <c r="G2898" i="16"/>
  <c r="G2899" i="16"/>
  <c r="G2900" i="16"/>
  <c r="G2901" i="16"/>
  <c r="G2902" i="16"/>
  <c r="G2903" i="16"/>
  <c r="G2904" i="16"/>
  <c r="G2905" i="16"/>
  <c r="G2906" i="16"/>
  <c r="G2907" i="16"/>
  <c r="G2908" i="16"/>
  <c r="G2909" i="16"/>
  <c r="G2910" i="16"/>
  <c r="G2911" i="16"/>
  <c r="G2912" i="16"/>
  <c r="G2913" i="16"/>
  <c r="G2914" i="16"/>
  <c r="G2915" i="16"/>
  <c r="G2916" i="16"/>
  <c r="G2917" i="16"/>
  <c r="G2918" i="16"/>
  <c r="G2919" i="16"/>
  <c r="G2920" i="16"/>
  <c r="G2921" i="16"/>
  <c r="G2922" i="16"/>
  <c r="G2923" i="16"/>
  <c r="G2924" i="16"/>
  <c r="G2925" i="16"/>
  <c r="G2926" i="16"/>
  <c r="G2927" i="16"/>
  <c r="G2928" i="16"/>
  <c r="G2929" i="16"/>
  <c r="G2930" i="16"/>
  <c r="G2931" i="16"/>
  <c r="G2932" i="16"/>
  <c r="G2933" i="16"/>
  <c r="G2934" i="16"/>
  <c r="G2935" i="16"/>
  <c r="G2936" i="16"/>
  <c r="G2937" i="16"/>
  <c r="G2938" i="16"/>
  <c r="G2939" i="16"/>
  <c r="G2940" i="16"/>
  <c r="G2941" i="16"/>
  <c r="G2942" i="16"/>
  <c r="G2943" i="16"/>
  <c r="G2944" i="16"/>
  <c r="G2945" i="16"/>
  <c r="G2946" i="16"/>
  <c r="G2947" i="16"/>
  <c r="G2948" i="16"/>
  <c r="G2949" i="16"/>
  <c r="G2950" i="16"/>
  <c r="G2951" i="16"/>
  <c r="G2952" i="16"/>
  <c r="G2953" i="16"/>
  <c r="G2954" i="16"/>
  <c r="G2955" i="16"/>
  <c r="G2956" i="16"/>
  <c r="G2957" i="16"/>
  <c r="G2958" i="16"/>
  <c r="G2959" i="16"/>
  <c r="G2960" i="16"/>
  <c r="G2961" i="16"/>
  <c r="G2962" i="16"/>
  <c r="G2963" i="16"/>
  <c r="G2964" i="16"/>
  <c r="G2965" i="16"/>
  <c r="G2966" i="16"/>
  <c r="G2967" i="16"/>
  <c r="G2968" i="16"/>
  <c r="G2969" i="16"/>
  <c r="G2970" i="16"/>
  <c r="G2971" i="16"/>
  <c r="G2972" i="16"/>
  <c r="G2973" i="16"/>
  <c r="G2974" i="16"/>
  <c r="G2975" i="16"/>
  <c r="G2976" i="16"/>
  <c r="G2977" i="16"/>
  <c r="G2978" i="16"/>
  <c r="G2979" i="16"/>
  <c r="G2980" i="16"/>
  <c r="G2981" i="16"/>
  <c r="G2982" i="16"/>
  <c r="G2983" i="16"/>
  <c r="G2984" i="16"/>
  <c r="G2985" i="16"/>
  <c r="G2986" i="16"/>
  <c r="G2987" i="16"/>
  <c r="G2988" i="16"/>
  <c r="G2989" i="16"/>
  <c r="G2990" i="16"/>
  <c r="G2991" i="16"/>
  <c r="G2992" i="16"/>
  <c r="G2993" i="16"/>
  <c r="G2994" i="16"/>
  <c r="G2995" i="16"/>
  <c r="G2996" i="16"/>
  <c r="G2997" i="16"/>
  <c r="G2998" i="16"/>
  <c r="G2999" i="16"/>
  <c r="G3000" i="16"/>
  <c r="G3001" i="16"/>
  <c r="G3002" i="16"/>
  <c r="G3003" i="16"/>
  <c r="G3004" i="16"/>
  <c r="G3005" i="16"/>
  <c r="G3006" i="16"/>
  <c r="G3007" i="16"/>
  <c r="G3008" i="16"/>
  <c r="G3009" i="16"/>
  <c r="G3010" i="16"/>
  <c r="G3011" i="16"/>
  <c r="G3012" i="16"/>
  <c r="G3013" i="16"/>
  <c r="G3014" i="16"/>
  <c r="G3015" i="16"/>
  <c r="G3016" i="16"/>
  <c r="G3017" i="16"/>
  <c r="G3018" i="16"/>
  <c r="G3019" i="16"/>
  <c r="G3020" i="16"/>
  <c r="G3021" i="16"/>
  <c r="G3022" i="16"/>
  <c r="G3023" i="16"/>
  <c r="G3024" i="16"/>
  <c r="G3025" i="16"/>
  <c r="G3026" i="16"/>
  <c r="G3027" i="16"/>
  <c r="G3028" i="16"/>
  <c r="G3029" i="16"/>
  <c r="G3030" i="16"/>
  <c r="G3031" i="16"/>
  <c r="G3032" i="16"/>
  <c r="G3033" i="16"/>
  <c r="G3034" i="16"/>
  <c r="G3035" i="16"/>
  <c r="G3036" i="16"/>
  <c r="G3037" i="16"/>
  <c r="G3038" i="16"/>
  <c r="G3039" i="16"/>
  <c r="G3040" i="16"/>
  <c r="G3041" i="16"/>
  <c r="G3042" i="16"/>
  <c r="G3043" i="16"/>
  <c r="G3044" i="16"/>
  <c r="G3045" i="16"/>
  <c r="G3046" i="16"/>
  <c r="G3047" i="16"/>
  <c r="G3048" i="16"/>
  <c r="G3049" i="16"/>
  <c r="G3050" i="16"/>
  <c r="G3051" i="16"/>
  <c r="G3052" i="16"/>
  <c r="G3053" i="16"/>
  <c r="G3054" i="16"/>
  <c r="G3055" i="16"/>
  <c r="G3056" i="16"/>
  <c r="G3057" i="16"/>
  <c r="G3058" i="16"/>
  <c r="G3059" i="16"/>
  <c r="G3060" i="16"/>
  <c r="G3061" i="16"/>
  <c r="G3062" i="16"/>
  <c r="G3063" i="16"/>
  <c r="G3064" i="16"/>
  <c r="G3065" i="16"/>
  <c r="G3066" i="16"/>
  <c r="G3067" i="16"/>
  <c r="G3068" i="16"/>
  <c r="G3069" i="16"/>
  <c r="G3070" i="16"/>
  <c r="G3071" i="16"/>
  <c r="G3072" i="16"/>
  <c r="G3073" i="16"/>
  <c r="G3074" i="16"/>
  <c r="G3075" i="16"/>
  <c r="G3076" i="16"/>
  <c r="G3077" i="16"/>
  <c r="G3078" i="16"/>
  <c r="G3079" i="16"/>
  <c r="G3080" i="16"/>
  <c r="G3081" i="16"/>
  <c r="G3082" i="16"/>
  <c r="G3083" i="16"/>
  <c r="G3084" i="16"/>
  <c r="G3085" i="16"/>
  <c r="G3086" i="16"/>
  <c r="G3087" i="16"/>
  <c r="G3088" i="16"/>
  <c r="G3089" i="16"/>
  <c r="G3090" i="16"/>
  <c r="G3091" i="16"/>
  <c r="G3092" i="16"/>
  <c r="G3093" i="16"/>
  <c r="G3094" i="16"/>
  <c r="G3095" i="16"/>
  <c r="G3096" i="16"/>
  <c r="G3097" i="16"/>
  <c r="G3098" i="16"/>
  <c r="G3099" i="16"/>
  <c r="G3100" i="16"/>
  <c r="G3101" i="16"/>
  <c r="G3102" i="16"/>
  <c r="G3103" i="16"/>
  <c r="G3104" i="16"/>
  <c r="G3105" i="16"/>
  <c r="G3106" i="16"/>
  <c r="G3107" i="16"/>
  <c r="G3108" i="16"/>
  <c r="G3109" i="16"/>
  <c r="G1" i="16"/>
  <c r="E6" i="15"/>
  <c r="G6" i="15" s="1"/>
  <c r="E7" i="15"/>
  <c r="G7" i="15" s="1"/>
  <c r="E8" i="15"/>
  <c r="G8" i="15" s="1"/>
  <c r="E9" i="15"/>
  <c r="G9" i="15" s="1"/>
  <c r="E10" i="15"/>
  <c r="G10" i="15" s="1"/>
  <c r="E11" i="15"/>
  <c r="G11" i="15" s="1"/>
  <c r="E12" i="15"/>
  <c r="G12" i="15" s="1"/>
  <c r="E13" i="15"/>
  <c r="G13" i="15" s="1"/>
  <c r="E14" i="15"/>
  <c r="G14" i="15" s="1"/>
  <c r="E15" i="15"/>
  <c r="G15" i="15" s="1"/>
  <c r="E16" i="15"/>
  <c r="G16" i="15" s="1"/>
  <c r="E17" i="15"/>
  <c r="G17" i="15" s="1"/>
  <c r="E18" i="15"/>
  <c r="G18" i="15" s="1"/>
  <c r="E19" i="15"/>
  <c r="G19" i="15" s="1"/>
  <c r="E20" i="15"/>
  <c r="G20" i="15" s="1"/>
  <c r="E21" i="15"/>
  <c r="G21" i="15" s="1"/>
  <c r="E22" i="15"/>
  <c r="G22" i="15" s="1"/>
  <c r="E23" i="15"/>
  <c r="G23" i="15" s="1"/>
  <c r="E24" i="15"/>
  <c r="G24" i="15" s="1"/>
  <c r="E25" i="15"/>
  <c r="G25" i="15" s="1"/>
  <c r="E26" i="15"/>
  <c r="G26" i="15" s="1"/>
  <c r="E27" i="15"/>
  <c r="G27" i="15" s="1"/>
  <c r="E28" i="15"/>
  <c r="G28" i="15" s="1"/>
  <c r="E29" i="15"/>
  <c r="G29" i="15" s="1"/>
  <c r="E30" i="15"/>
  <c r="G30" i="15" s="1"/>
  <c r="E31" i="15"/>
  <c r="G31" i="15" s="1"/>
  <c r="E32" i="15"/>
  <c r="G32" i="15" s="1"/>
  <c r="E33" i="15"/>
  <c r="G33" i="15" s="1"/>
  <c r="E34" i="15"/>
  <c r="G34" i="15" s="1"/>
  <c r="E35" i="15"/>
  <c r="G35" i="15" s="1"/>
  <c r="E36" i="15"/>
  <c r="G36" i="15" s="1"/>
  <c r="E37" i="15"/>
  <c r="G37" i="15" s="1"/>
  <c r="E38" i="15"/>
  <c r="G38" i="15" s="1"/>
  <c r="E39" i="15"/>
  <c r="G39" i="15" s="1"/>
  <c r="E40" i="15"/>
  <c r="G40" i="15" s="1"/>
  <c r="E41" i="15"/>
  <c r="G41" i="15" s="1"/>
  <c r="E42" i="15"/>
  <c r="G42" i="15" s="1"/>
  <c r="E43" i="15"/>
  <c r="G43" i="15" s="1"/>
  <c r="E44" i="15"/>
  <c r="G44" i="15" s="1"/>
  <c r="E45" i="15"/>
  <c r="G45" i="15" s="1"/>
  <c r="E46" i="15"/>
  <c r="G46" i="15" s="1"/>
  <c r="E47" i="15"/>
  <c r="G47" i="15" s="1"/>
  <c r="E48" i="15"/>
  <c r="G48" i="15" s="1"/>
  <c r="E49" i="15"/>
  <c r="G49" i="15" s="1"/>
  <c r="E50" i="15"/>
  <c r="G50" i="15" s="1"/>
  <c r="E51" i="15"/>
  <c r="G51" i="15" s="1"/>
  <c r="E52" i="15"/>
  <c r="G52" i="15" s="1"/>
  <c r="E53" i="15"/>
  <c r="G53" i="15" s="1"/>
  <c r="E54" i="15"/>
  <c r="G54" i="15" s="1"/>
  <c r="E55" i="15"/>
  <c r="G55" i="15" s="1"/>
  <c r="E56" i="15"/>
  <c r="G56" i="15" s="1"/>
  <c r="E57" i="15"/>
  <c r="G57" i="15" s="1"/>
  <c r="E58" i="15"/>
  <c r="G58" i="15" s="1"/>
  <c r="E59" i="15"/>
  <c r="G59" i="15" s="1"/>
  <c r="E60" i="15"/>
  <c r="G60" i="15" s="1"/>
  <c r="E61" i="15"/>
  <c r="G61" i="15" s="1"/>
  <c r="E62" i="15"/>
  <c r="G62" i="15" s="1"/>
  <c r="E63" i="15"/>
  <c r="G63" i="15" s="1"/>
  <c r="E64" i="15"/>
  <c r="G64" i="15" s="1"/>
  <c r="G65" i="15"/>
  <c r="E66" i="15"/>
  <c r="G66" i="15" s="1"/>
  <c r="E67" i="15"/>
  <c r="G67" i="15" s="1"/>
  <c r="E68" i="15"/>
  <c r="G68" i="15" s="1"/>
  <c r="E69" i="15"/>
  <c r="G69" i="15" s="1"/>
  <c r="E70" i="15"/>
  <c r="G70" i="15" s="1"/>
  <c r="E71" i="15"/>
  <c r="G71" i="15" s="1"/>
  <c r="E72" i="15"/>
  <c r="G72" i="15" s="1"/>
  <c r="E73" i="15"/>
  <c r="G73" i="15" s="1"/>
  <c r="G74" i="15"/>
  <c r="E75" i="15"/>
  <c r="G75" i="15" s="1"/>
  <c r="E76" i="15"/>
  <c r="G76" i="15" s="1"/>
  <c r="E77" i="15"/>
  <c r="G77" i="15" s="1"/>
  <c r="E78" i="15"/>
  <c r="G78" i="15" s="1"/>
  <c r="E79" i="15"/>
  <c r="G79" i="15" s="1"/>
  <c r="E80" i="15"/>
  <c r="G80" i="15" s="1"/>
  <c r="G81" i="15"/>
  <c r="E82" i="15"/>
  <c r="G82" i="15" s="1"/>
  <c r="E83" i="15"/>
  <c r="G83" i="15" s="1"/>
  <c r="E84" i="15"/>
  <c r="G84" i="15" s="1"/>
  <c r="E85" i="15"/>
  <c r="G85" i="15" s="1"/>
  <c r="E86" i="15"/>
  <c r="G86" i="15" s="1"/>
  <c r="E87" i="15"/>
  <c r="G87" i="15" s="1"/>
  <c r="G88" i="15"/>
  <c r="E89" i="15"/>
  <c r="G89" i="15" s="1"/>
  <c r="E90" i="15"/>
  <c r="G90" i="15" s="1"/>
  <c r="E91" i="15"/>
  <c r="G91" i="15" s="1"/>
  <c r="E92" i="15"/>
  <c r="G92" i="15" s="1"/>
  <c r="G93" i="15"/>
  <c r="G94" i="15"/>
  <c r="E95" i="15"/>
  <c r="G95" i="15" s="1"/>
  <c r="G96" i="15"/>
  <c r="E97" i="15"/>
  <c r="G97" i="15" s="1"/>
  <c r="E98" i="15"/>
  <c r="G98" i="15" s="1"/>
  <c r="E99" i="15"/>
  <c r="G99" i="15" s="1"/>
  <c r="E100" i="15"/>
  <c r="G100" i="15" s="1"/>
  <c r="E101" i="15"/>
  <c r="G101" i="15" s="1"/>
  <c r="E102" i="15"/>
  <c r="G102" i="15" s="1"/>
  <c r="E103" i="15"/>
  <c r="G103" i="15" s="1"/>
  <c r="E104" i="15"/>
  <c r="G104" i="15" s="1"/>
  <c r="E105" i="15"/>
  <c r="G105" i="15" s="1"/>
  <c r="E106" i="15"/>
  <c r="G106" i="15" s="1"/>
  <c r="E107" i="15"/>
  <c r="G107" i="15" s="1"/>
  <c r="E108" i="15"/>
  <c r="G108" i="15" s="1"/>
  <c r="E109" i="15"/>
  <c r="G109" i="15" s="1"/>
  <c r="E110" i="15"/>
  <c r="G110" i="15" s="1"/>
  <c r="E111" i="15"/>
  <c r="G111" i="15" s="1"/>
  <c r="E112" i="15"/>
  <c r="G112" i="15" s="1"/>
  <c r="E113" i="15"/>
  <c r="G113" i="15" s="1"/>
  <c r="E114" i="15"/>
  <c r="G114" i="15" s="1"/>
  <c r="E115" i="15"/>
  <c r="G115" i="15" s="1"/>
  <c r="E116" i="15"/>
  <c r="G116" i="15" s="1"/>
  <c r="E117" i="15"/>
  <c r="G117" i="15" s="1"/>
  <c r="E118" i="15"/>
  <c r="G118" i="15" s="1"/>
  <c r="E119" i="15"/>
  <c r="G119" i="15" s="1"/>
  <c r="E120" i="15"/>
  <c r="G120" i="15" s="1"/>
  <c r="E121" i="15"/>
  <c r="G121" i="15" s="1"/>
  <c r="G122" i="15"/>
  <c r="G123" i="15"/>
  <c r="E124" i="15"/>
  <c r="G124" i="15" s="1"/>
  <c r="E125" i="15"/>
  <c r="G125" i="15" s="1"/>
  <c r="E126" i="15"/>
  <c r="G126" i="15" s="1"/>
  <c r="E127" i="15"/>
  <c r="G127" i="15" s="1"/>
  <c r="G128" i="15"/>
  <c r="E129" i="15"/>
  <c r="G129" i="15" s="1"/>
  <c r="E130" i="15"/>
  <c r="G130" i="15" s="1"/>
  <c r="E131" i="15"/>
  <c r="G131" i="15" s="1"/>
  <c r="E132" i="15"/>
  <c r="G132" i="15" s="1"/>
  <c r="E133" i="15"/>
  <c r="G133" i="15" s="1"/>
  <c r="E134" i="15"/>
  <c r="G134" i="15" s="1"/>
  <c r="E135" i="15"/>
  <c r="G135" i="15" s="1"/>
  <c r="E136" i="15"/>
  <c r="G136" i="15" s="1"/>
  <c r="E137" i="15"/>
  <c r="G137" i="15" s="1"/>
  <c r="E138" i="15"/>
  <c r="G138" i="15" s="1"/>
  <c r="E139" i="15"/>
  <c r="G139" i="15" s="1"/>
  <c r="E140" i="15"/>
  <c r="G140" i="15" s="1"/>
  <c r="E141" i="15"/>
  <c r="G141" i="15" s="1"/>
  <c r="E142" i="15"/>
  <c r="G142" i="15" s="1"/>
  <c r="E143" i="15"/>
  <c r="G143" i="15" s="1"/>
  <c r="E144" i="15"/>
  <c r="G144" i="15" s="1"/>
  <c r="E145" i="15"/>
  <c r="G145" i="15" s="1"/>
  <c r="E146" i="15"/>
  <c r="G146" i="15" s="1"/>
  <c r="E147" i="15"/>
  <c r="G147" i="15" s="1"/>
  <c r="E148" i="15"/>
  <c r="G148" i="15" s="1"/>
  <c r="E149" i="15"/>
  <c r="G149" i="15" s="1"/>
  <c r="E150" i="15"/>
  <c r="G150" i="15" s="1"/>
  <c r="E151" i="15"/>
  <c r="G151" i="15" s="1"/>
  <c r="E152" i="15"/>
  <c r="G152" i="15" s="1"/>
  <c r="E153" i="15"/>
  <c r="G153" i="15" s="1"/>
  <c r="E154" i="15"/>
  <c r="G154" i="15" s="1"/>
  <c r="E155" i="15"/>
  <c r="G155" i="15" s="1"/>
  <c r="E156" i="15"/>
  <c r="G156" i="15" s="1"/>
  <c r="E157" i="15"/>
  <c r="G157" i="15" s="1"/>
  <c r="E158" i="15"/>
  <c r="G158" i="15" s="1"/>
  <c r="E159" i="15"/>
  <c r="G159" i="15" s="1"/>
  <c r="E160" i="15"/>
  <c r="G160" i="15" s="1"/>
  <c r="E161" i="15"/>
  <c r="G161" i="15" s="1"/>
  <c r="E162" i="15"/>
  <c r="G162" i="15" s="1"/>
  <c r="E163" i="15"/>
  <c r="G163" i="15" s="1"/>
  <c r="E164" i="15"/>
  <c r="G164" i="15" s="1"/>
  <c r="E165" i="15"/>
  <c r="G165" i="15" s="1"/>
  <c r="E166" i="15"/>
  <c r="G166" i="15" s="1"/>
  <c r="E167" i="15"/>
  <c r="G167" i="15" s="1"/>
  <c r="E168" i="15"/>
  <c r="G168" i="15" s="1"/>
  <c r="E169" i="15"/>
  <c r="G169" i="15" s="1"/>
  <c r="E170" i="15"/>
  <c r="G170" i="15" s="1"/>
  <c r="E171" i="15"/>
  <c r="G171" i="15" s="1"/>
  <c r="E172" i="15"/>
  <c r="G172" i="15" s="1"/>
  <c r="E173" i="15"/>
  <c r="G173" i="15" s="1"/>
  <c r="E174" i="15"/>
  <c r="G174" i="15" s="1"/>
  <c r="E175" i="15"/>
  <c r="G175" i="15" s="1"/>
  <c r="E176" i="15"/>
  <c r="G176" i="15" s="1"/>
  <c r="E177" i="15"/>
  <c r="G177" i="15" s="1"/>
  <c r="E178" i="15"/>
  <c r="G178" i="15" s="1"/>
  <c r="E179" i="15"/>
  <c r="G179" i="15" s="1"/>
  <c r="E180" i="15"/>
  <c r="G180" i="15" s="1"/>
  <c r="E181" i="15"/>
  <c r="G181" i="15" s="1"/>
  <c r="E182" i="15"/>
  <c r="G182" i="15" s="1"/>
  <c r="E183" i="15"/>
  <c r="G183" i="15" s="1"/>
  <c r="E184" i="15"/>
  <c r="G184" i="15" s="1"/>
  <c r="E185" i="15"/>
  <c r="G185" i="15" s="1"/>
  <c r="E186" i="15"/>
  <c r="G186" i="15" s="1"/>
  <c r="E187" i="15"/>
  <c r="G187" i="15" s="1"/>
  <c r="E188" i="15"/>
  <c r="G188" i="15" s="1"/>
  <c r="E189" i="15"/>
  <c r="G189" i="15" s="1"/>
  <c r="E190" i="15"/>
  <c r="G190" i="15" s="1"/>
  <c r="E191" i="15"/>
  <c r="G191" i="15" s="1"/>
  <c r="E192" i="15"/>
  <c r="G192" i="15" s="1"/>
  <c r="E193" i="15"/>
  <c r="G193" i="15" s="1"/>
  <c r="E194" i="15"/>
  <c r="G194" i="15" s="1"/>
  <c r="E195" i="15"/>
  <c r="G195" i="15" s="1"/>
  <c r="E196" i="15"/>
  <c r="G196" i="15" s="1"/>
  <c r="E197" i="15"/>
  <c r="G197" i="15" s="1"/>
  <c r="E198" i="15"/>
  <c r="G198" i="15" s="1"/>
  <c r="E199" i="15"/>
  <c r="G199" i="15" s="1"/>
  <c r="E200" i="15"/>
  <c r="G200" i="15" s="1"/>
  <c r="E201" i="15"/>
  <c r="G201" i="15" s="1"/>
  <c r="E202" i="15"/>
  <c r="G202" i="15" s="1"/>
  <c r="E203" i="15"/>
  <c r="G203" i="15" s="1"/>
  <c r="E204" i="15"/>
  <c r="G204" i="15" s="1"/>
  <c r="E205" i="15"/>
  <c r="G205" i="15" s="1"/>
  <c r="E206" i="15"/>
  <c r="G206" i="15" s="1"/>
  <c r="E207" i="15"/>
  <c r="G207" i="15" s="1"/>
  <c r="E208" i="15"/>
  <c r="G208" i="15" s="1"/>
  <c r="E209" i="15"/>
  <c r="G209" i="15" s="1"/>
  <c r="E210" i="15"/>
  <c r="G210" i="15" s="1"/>
  <c r="E211" i="15"/>
  <c r="G211" i="15" s="1"/>
  <c r="E212" i="15"/>
  <c r="G212" i="15" s="1"/>
  <c r="E213" i="15"/>
  <c r="G213" i="15" s="1"/>
  <c r="E214" i="15"/>
  <c r="G214" i="15" s="1"/>
  <c r="E215" i="15"/>
  <c r="G215" i="15" s="1"/>
  <c r="E216" i="15"/>
  <c r="G216" i="15" s="1"/>
  <c r="E217" i="15"/>
  <c r="G217" i="15" s="1"/>
  <c r="E218" i="15"/>
  <c r="G218" i="15" s="1"/>
  <c r="E219" i="15"/>
  <c r="G219" i="15" s="1"/>
  <c r="E220" i="15"/>
  <c r="G220" i="15" s="1"/>
  <c r="E221" i="15"/>
  <c r="G221" i="15" s="1"/>
  <c r="E222" i="15"/>
  <c r="G222" i="15" s="1"/>
  <c r="E223" i="15"/>
  <c r="G223" i="15" s="1"/>
  <c r="E224" i="15"/>
  <c r="G224" i="15" s="1"/>
  <c r="E225" i="15"/>
  <c r="G225" i="15" s="1"/>
  <c r="E226" i="15"/>
  <c r="G226" i="15" s="1"/>
  <c r="E227" i="15"/>
  <c r="G227" i="15" s="1"/>
  <c r="E228" i="15"/>
  <c r="G228" i="15" s="1"/>
  <c r="E229" i="15"/>
  <c r="G229" i="15" s="1"/>
  <c r="E230" i="15"/>
  <c r="G230" i="15" s="1"/>
  <c r="E231" i="15"/>
  <c r="G231" i="15" s="1"/>
  <c r="E232" i="15"/>
  <c r="G232" i="15" s="1"/>
  <c r="E233" i="15"/>
  <c r="G233" i="15" s="1"/>
  <c r="E234" i="15"/>
  <c r="G234" i="15" s="1"/>
  <c r="E235" i="15"/>
  <c r="G235" i="15" s="1"/>
  <c r="E236" i="15"/>
  <c r="G236" i="15" s="1"/>
  <c r="E237" i="15"/>
  <c r="G237" i="15" s="1"/>
  <c r="E238" i="15"/>
  <c r="G238" i="15" s="1"/>
  <c r="E239" i="15"/>
  <c r="G239" i="15" s="1"/>
  <c r="E240" i="15"/>
  <c r="G240" i="15" s="1"/>
  <c r="E241" i="15"/>
  <c r="G241" i="15" s="1"/>
  <c r="E242" i="15"/>
  <c r="G242" i="15" s="1"/>
  <c r="E243" i="15"/>
  <c r="G243" i="15" s="1"/>
  <c r="E244" i="15"/>
  <c r="G244" i="15" s="1"/>
  <c r="E245" i="15"/>
  <c r="G245" i="15" s="1"/>
  <c r="E246" i="15"/>
  <c r="G246" i="15" s="1"/>
  <c r="E247" i="15"/>
  <c r="G247" i="15" s="1"/>
  <c r="E248" i="15"/>
  <c r="G248" i="15" s="1"/>
  <c r="E249" i="15"/>
  <c r="G249" i="15" s="1"/>
  <c r="E250" i="15"/>
  <c r="G250" i="15" s="1"/>
  <c r="E251" i="15"/>
  <c r="G251" i="15" s="1"/>
  <c r="E252" i="15"/>
  <c r="G252" i="15" s="1"/>
  <c r="E253" i="15"/>
  <c r="G253" i="15" s="1"/>
  <c r="E254" i="15"/>
  <c r="G254" i="15" s="1"/>
  <c r="E255" i="15"/>
  <c r="G255" i="15" s="1"/>
  <c r="E256" i="15"/>
  <c r="G256" i="15" s="1"/>
  <c r="E257" i="15"/>
  <c r="G257" i="15" s="1"/>
  <c r="E258" i="15"/>
  <c r="G258" i="15" s="1"/>
  <c r="E259" i="15"/>
  <c r="G259" i="15" s="1"/>
  <c r="E260" i="15"/>
  <c r="G260" i="15" s="1"/>
  <c r="E261" i="15"/>
  <c r="G261" i="15" s="1"/>
  <c r="E262" i="15"/>
  <c r="G262" i="15" s="1"/>
  <c r="E263" i="15"/>
  <c r="G263" i="15" s="1"/>
  <c r="E264" i="15"/>
  <c r="G264" i="15" s="1"/>
  <c r="E265" i="15"/>
  <c r="G265" i="15" s="1"/>
  <c r="E266" i="15"/>
  <c r="G266" i="15" s="1"/>
  <c r="E267" i="15"/>
  <c r="G267" i="15" s="1"/>
  <c r="E268" i="15"/>
  <c r="G268" i="15" s="1"/>
  <c r="E269" i="15"/>
  <c r="G269" i="15" s="1"/>
  <c r="E270" i="15"/>
  <c r="G270" i="15" s="1"/>
  <c r="E271" i="15"/>
  <c r="G271" i="15" s="1"/>
  <c r="E272" i="15"/>
  <c r="G272" i="15" s="1"/>
  <c r="E273" i="15"/>
  <c r="G273" i="15" s="1"/>
  <c r="E274" i="15"/>
  <c r="G274" i="15" s="1"/>
  <c r="E275" i="15"/>
  <c r="G275" i="15" s="1"/>
  <c r="E276" i="15"/>
  <c r="G276" i="15" s="1"/>
  <c r="E277" i="15"/>
  <c r="G277" i="15" s="1"/>
  <c r="E278" i="15"/>
  <c r="G278" i="15" s="1"/>
  <c r="E279" i="15"/>
  <c r="G279" i="15" s="1"/>
  <c r="E280" i="15"/>
  <c r="G280" i="15" s="1"/>
  <c r="E281" i="15"/>
  <c r="G281" i="15" s="1"/>
  <c r="E282" i="15"/>
  <c r="G282" i="15" s="1"/>
  <c r="E283" i="15"/>
  <c r="G283" i="15" s="1"/>
  <c r="E284" i="15"/>
  <c r="G284" i="15" s="1"/>
  <c r="E285" i="15"/>
  <c r="G285" i="15" s="1"/>
  <c r="E286" i="15"/>
  <c r="G286" i="15" s="1"/>
  <c r="E287" i="15"/>
  <c r="G287" i="15" s="1"/>
  <c r="E288" i="15"/>
  <c r="G288" i="15" s="1"/>
  <c r="E289" i="15"/>
  <c r="G289" i="15" s="1"/>
  <c r="E290" i="15"/>
  <c r="G290" i="15" s="1"/>
  <c r="E291" i="15"/>
  <c r="G291" i="15" s="1"/>
  <c r="E292" i="15"/>
  <c r="G292" i="15" s="1"/>
  <c r="E293" i="15"/>
  <c r="G293" i="15" s="1"/>
  <c r="E294" i="15"/>
  <c r="G294" i="15" s="1"/>
  <c r="E295" i="15"/>
  <c r="G295" i="15" s="1"/>
  <c r="E296" i="15"/>
  <c r="G296" i="15" s="1"/>
  <c r="E297" i="15"/>
  <c r="G297" i="15" s="1"/>
  <c r="E298" i="15"/>
  <c r="G298" i="15" s="1"/>
  <c r="E299" i="15"/>
  <c r="G299" i="15" s="1"/>
  <c r="E300" i="15"/>
  <c r="G300" i="15" s="1"/>
  <c r="E301" i="15"/>
  <c r="G301" i="15" s="1"/>
  <c r="E302" i="15"/>
  <c r="G302" i="15" s="1"/>
  <c r="E303" i="15"/>
  <c r="G303" i="15" s="1"/>
  <c r="E304" i="15"/>
  <c r="G304" i="15" s="1"/>
  <c r="E305" i="15"/>
  <c r="G305" i="15" s="1"/>
  <c r="E306" i="15"/>
  <c r="G306" i="15" s="1"/>
  <c r="E307" i="15"/>
  <c r="G307" i="15" s="1"/>
  <c r="E308" i="15"/>
  <c r="G308" i="15" s="1"/>
  <c r="E309" i="15"/>
  <c r="G309" i="15" s="1"/>
  <c r="E310" i="15"/>
  <c r="G310" i="15" s="1"/>
  <c r="E311" i="15"/>
  <c r="G311" i="15" s="1"/>
  <c r="E312" i="15"/>
  <c r="G312" i="15" s="1"/>
  <c r="E313" i="15"/>
  <c r="G313" i="15" s="1"/>
  <c r="E314" i="15"/>
  <c r="G314" i="15" s="1"/>
  <c r="E315" i="15"/>
  <c r="G315" i="15" s="1"/>
  <c r="E316" i="15"/>
  <c r="G316" i="15" s="1"/>
  <c r="E317" i="15"/>
  <c r="G317" i="15" s="1"/>
  <c r="E318" i="15"/>
  <c r="G318" i="15" s="1"/>
  <c r="E319" i="15"/>
  <c r="G319" i="15" s="1"/>
  <c r="E320" i="15"/>
  <c r="G320" i="15" s="1"/>
  <c r="E321" i="15"/>
  <c r="G321" i="15" s="1"/>
  <c r="E322" i="15"/>
  <c r="G322" i="15" s="1"/>
  <c r="E323" i="15"/>
  <c r="G323" i="15" s="1"/>
  <c r="E324" i="15"/>
  <c r="G324" i="15" s="1"/>
  <c r="E325" i="15"/>
  <c r="G325" i="15" s="1"/>
  <c r="E326" i="15"/>
  <c r="G326" i="15" s="1"/>
  <c r="E327" i="15"/>
  <c r="G327" i="15" s="1"/>
  <c r="E328" i="15"/>
  <c r="G328" i="15" s="1"/>
  <c r="E329" i="15"/>
  <c r="G329" i="15" s="1"/>
  <c r="E330" i="15"/>
  <c r="G330" i="15" s="1"/>
  <c r="E331" i="15"/>
  <c r="G331" i="15" s="1"/>
  <c r="E332" i="15"/>
  <c r="G332" i="15" s="1"/>
  <c r="E333" i="15"/>
  <c r="G333" i="15" s="1"/>
  <c r="E334" i="15"/>
  <c r="G334" i="15" s="1"/>
  <c r="E335" i="15"/>
  <c r="G335" i="15" s="1"/>
  <c r="E336" i="15"/>
  <c r="G336" i="15" s="1"/>
  <c r="E337" i="15"/>
  <c r="G337" i="15" s="1"/>
  <c r="E338" i="15"/>
  <c r="G338" i="15" s="1"/>
  <c r="E339" i="15"/>
  <c r="G339" i="15" s="1"/>
  <c r="E340" i="15"/>
  <c r="G340" i="15" s="1"/>
  <c r="E341" i="15"/>
  <c r="G341" i="15" s="1"/>
  <c r="E342" i="15"/>
  <c r="G342" i="15" s="1"/>
  <c r="E343" i="15"/>
  <c r="G343" i="15" s="1"/>
  <c r="E344" i="15"/>
  <c r="G344" i="15" s="1"/>
  <c r="E345" i="15"/>
  <c r="G345" i="15" s="1"/>
  <c r="E346" i="15"/>
  <c r="G346" i="15" s="1"/>
  <c r="E347" i="15"/>
  <c r="G347" i="15" s="1"/>
  <c r="E348" i="15"/>
  <c r="G348" i="15" s="1"/>
  <c r="E349" i="15"/>
  <c r="G349" i="15" s="1"/>
  <c r="E350" i="15"/>
  <c r="G350" i="15" s="1"/>
  <c r="E351" i="15"/>
  <c r="G351" i="15" s="1"/>
  <c r="E352" i="15"/>
  <c r="G352" i="15" s="1"/>
  <c r="E353" i="15"/>
  <c r="G353" i="15" s="1"/>
  <c r="E354" i="15"/>
  <c r="G354" i="15" s="1"/>
  <c r="E355" i="15"/>
  <c r="G355" i="15" s="1"/>
  <c r="E356" i="15"/>
  <c r="G356" i="15" s="1"/>
  <c r="E357" i="15"/>
  <c r="G357" i="15" s="1"/>
  <c r="E358" i="15"/>
  <c r="G358" i="15" s="1"/>
  <c r="E359" i="15"/>
  <c r="G359" i="15" s="1"/>
  <c r="E360" i="15"/>
  <c r="G360" i="15" s="1"/>
  <c r="E361" i="15"/>
  <c r="G361" i="15" s="1"/>
  <c r="E362" i="15"/>
  <c r="G362" i="15" s="1"/>
  <c r="E363" i="15"/>
  <c r="G363" i="15" s="1"/>
  <c r="E364" i="15"/>
  <c r="G364" i="15" s="1"/>
  <c r="E365" i="15"/>
  <c r="G365" i="15" s="1"/>
  <c r="E366" i="15"/>
  <c r="G366" i="15" s="1"/>
  <c r="E367" i="15"/>
  <c r="G367" i="15" s="1"/>
  <c r="E368" i="15"/>
  <c r="G368" i="15" s="1"/>
  <c r="E369" i="15"/>
  <c r="G369" i="15" s="1"/>
  <c r="E370" i="15"/>
  <c r="G370" i="15" s="1"/>
  <c r="E371" i="15"/>
  <c r="G371" i="15" s="1"/>
  <c r="E372" i="15"/>
  <c r="G372" i="15" s="1"/>
  <c r="E373" i="15"/>
  <c r="G373" i="15" s="1"/>
  <c r="E374" i="15"/>
  <c r="G374" i="15" s="1"/>
  <c r="E375" i="15"/>
  <c r="G375" i="15" s="1"/>
  <c r="E376" i="15"/>
  <c r="G376" i="15" s="1"/>
  <c r="E377" i="15"/>
  <c r="G377" i="15" s="1"/>
  <c r="E378" i="15"/>
  <c r="G378" i="15" s="1"/>
  <c r="E379" i="15"/>
  <c r="G379" i="15" s="1"/>
  <c r="E380" i="15"/>
  <c r="G380" i="15" s="1"/>
  <c r="E381" i="15"/>
  <c r="G381" i="15" s="1"/>
  <c r="E382" i="15"/>
  <c r="G382" i="15" s="1"/>
  <c r="E383" i="15"/>
  <c r="G383" i="15" s="1"/>
  <c r="E384" i="15"/>
  <c r="G384" i="15" s="1"/>
  <c r="E385" i="15"/>
  <c r="G385" i="15" s="1"/>
  <c r="E386" i="15"/>
  <c r="G386" i="15" s="1"/>
  <c r="E387" i="15"/>
  <c r="G387" i="15" s="1"/>
  <c r="E388" i="15"/>
  <c r="G388" i="15" s="1"/>
  <c r="E389" i="15"/>
  <c r="G389" i="15" s="1"/>
  <c r="E390" i="15"/>
  <c r="G390" i="15" s="1"/>
  <c r="E391" i="15"/>
  <c r="G391" i="15" s="1"/>
  <c r="E392" i="15"/>
  <c r="G392" i="15" s="1"/>
  <c r="E393" i="15"/>
  <c r="G393" i="15" s="1"/>
  <c r="E394" i="15"/>
  <c r="G394" i="15" s="1"/>
  <c r="E395" i="15"/>
  <c r="G395" i="15" s="1"/>
  <c r="E396" i="15"/>
  <c r="G396" i="15" s="1"/>
  <c r="E397" i="15"/>
  <c r="G397" i="15" s="1"/>
  <c r="E398" i="15"/>
  <c r="G398" i="15" s="1"/>
  <c r="E399" i="15"/>
  <c r="G399" i="15" s="1"/>
  <c r="E400" i="15"/>
  <c r="G400" i="15" s="1"/>
  <c r="E401" i="15"/>
  <c r="G401" i="15" s="1"/>
  <c r="E402" i="15"/>
  <c r="G402" i="15" s="1"/>
  <c r="E403" i="15"/>
  <c r="G403" i="15" s="1"/>
  <c r="E404" i="15"/>
  <c r="G404" i="15" s="1"/>
  <c r="E405" i="15"/>
  <c r="G405" i="15" s="1"/>
  <c r="E406" i="15"/>
  <c r="G406" i="15" s="1"/>
  <c r="E407" i="15"/>
  <c r="G407" i="15" s="1"/>
  <c r="E408" i="15"/>
  <c r="G408" i="15" s="1"/>
  <c r="E409" i="15"/>
  <c r="G409" i="15" s="1"/>
  <c r="E410" i="15"/>
  <c r="G410" i="15" s="1"/>
  <c r="E411" i="15"/>
  <c r="G411" i="15" s="1"/>
  <c r="E412" i="15"/>
  <c r="G412" i="15" s="1"/>
  <c r="E413" i="15"/>
  <c r="G413" i="15" s="1"/>
  <c r="E414" i="15"/>
  <c r="G414" i="15" s="1"/>
  <c r="E415" i="15"/>
  <c r="G415" i="15" s="1"/>
  <c r="E416" i="15"/>
  <c r="G416" i="15" s="1"/>
  <c r="E417" i="15"/>
  <c r="G417" i="15" s="1"/>
  <c r="E418" i="15"/>
  <c r="G418" i="15" s="1"/>
  <c r="E419" i="15"/>
  <c r="G419" i="15" s="1"/>
  <c r="E420" i="15"/>
  <c r="G420" i="15" s="1"/>
  <c r="E421" i="15"/>
  <c r="G421" i="15" s="1"/>
  <c r="E422" i="15"/>
  <c r="G422" i="15" s="1"/>
  <c r="E423" i="15"/>
  <c r="G423" i="15" s="1"/>
  <c r="E424" i="15"/>
  <c r="G424" i="15" s="1"/>
  <c r="E425" i="15"/>
  <c r="G425" i="15" s="1"/>
  <c r="E426" i="15"/>
  <c r="G426" i="15" s="1"/>
  <c r="E427" i="15"/>
  <c r="G427" i="15" s="1"/>
  <c r="E428" i="15"/>
  <c r="G428" i="15" s="1"/>
  <c r="E429" i="15"/>
  <c r="G429" i="15" s="1"/>
  <c r="E430" i="15"/>
  <c r="G430" i="15" s="1"/>
  <c r="E431" i="15"/>
  <c r="G431" i="15" s="1"/>
  <c r="E432" i="15"/>
  <c r="G432" i="15" s="1"/>
  <c r="E433" i="15"/>
  <c r="G433" i="15" s="1"/>
  <c r="E434" i="15"/>
  <c r="G434" i="15" s="1"/>
  <c r="E435" i="15"/>
  <c r="G435" i="15" s="1"/>
  <c r="E436" i="15"/>
  <c r="G436" i="15" s="1"/>
  <c r="E437" i="15"/>
  <c r="G437" i="15" s="1"/>
  <c r="E438" i="15"/>
  <c r="G438" i="15" s="1"/>
  <c r="E439" i="15"/>
  <c r="G439" i="15" s="1"/>
  <c r="E440" i="15"/>
  <c r="G440" i="15" s="1"/>
  <c r="E441" i="15"/>
  <c r="G441" i="15" s="1"/>
  <c r="E442" i="15"/>
  <c r="G442" i="15" s="1"/>
  <c r="E443" i="15"/>
  <c r="G443" i="15" s="1"/>
  <c r="E444" i="15"/>
  <c r="G444" i="15" s="1"/>
  <c r="E445" i="15"/>
  <c r="G445" i="15" s="1"/>
  <c r="E446" i="15"/>
  <c r="G446" i="15" s="1"/>
  <c r="E447" i="15"/>
  <c r="G447" i="15" s="1"/>
  <c r="E448" i="15"/>
  <c r="G448" i="15" s="1"/>
  <c r="E449" i="15"/>
  <c r="G449" i="15" s="1"/>
  <c r="E450" i="15"/>
  <c r="G450" i="15" s="1"/>
  <c r="E451" i="15"/>
  <c r="G451" i="15" s="1"/>
  <c r="E452" i="15"/>
  <c r="G452" i="15" s="1"/>
  <c r="E453" i="15"/>
  <c r="G453" i="15" s="1"/>
  <c r="E454" i="15"/>
  <c r="G454" i="15" s="1"/>
  <c r="E455" i="15"/>
  <c r="G455" i="15" s="1"/>
  <c r="E456" i="15"/>
  <c r="G456" i="15" s="1"/>
  <c r="E457" i="15"/>
  <c r="G457" i="15" s="1"/>
  <c r="E458" i="15"/>
  <c r="G458" i="15" s="1"/>
  <c r="E459" i="15"/>
  <c r="G459" i="15" s="1"/>
  <c r="E460" i="15"/>
  <c r="G460" i="15" s="1"/>
  <c r="E461" i="15"/>
  <c r="G461" i="15" s="1"/>
  <c r="E462" i="15"/>
  <c r="G462" i="15" s="1"/>
  <c r="E463" i="15"/>
  <c r="G463" i="15" s="1"/>
  <c r="E464" i="15"/>
  <c r="G464" i="15" s="1"/>
  <c r="E465" i="15"/>
  <c r="G465" i="15" s="1"/>
  <c r="E466" i="15"/>
  <c r="G466" i="15" s="1"/>
  <c r="E467" i="15"/>
  <c r="G467" i="15" s="1"/>
  <c r="E468" i="15"/>
  <c r="G468" i="15" s="1"/>
  <c r="E469" i="15"/>
  <c r="G469" i="15" s="1"/>
  <c r="E470" i="15"/>
  <c r="G470" i="15" s="1"/>
  <c r="E471" i="15"/>
  <c r="G471" i="15" s="1"/>
  <c r="E472" i="15"/>
  <c r="G472" i="15" s="1"/>
  <c r="E473" i="15"/>
  <c r="G473" i="15" s="1"/>
  <c r="E474" i="15"/>
  <c r="G474" i="15" s="1"/>
  <c r="E475" i="15"/>
  <c r="G475" i="15" s="1"/>
  <c r="E476" i="15"/>
  <c r="G476" i="15" s="1"/>
  <c r="E477" i="15"/>
  <c r="G477" i="15" s="1"/>
  <c r="E478" i="15"/>
  <c r="G478" i="15" s="1"/>
  <c r="E479" i="15"/>
  <c r="G479" i="15" s="1"/>
  <c r="E480" i="15"/>
  <c r="G480" i="15" s="1"/>
  <c r="E481" i="15"/>
  <c r="G481" i="15" s="1"/>
  <c r="E482" i="15"/>
  <c r="G482" i="15" s="1"/>
  <c r="E483" i="15"/>
  <c r="G483" i="15" s="1"/>
  <c r="E484" i="15"/>
  <c r="G484" i="15" s="1"/>
  <c r="E485" i="15"/>
  <c r="G485" i="15" s="1"/>
  <c r="E486" i="15"/>
  <c r="G486" i="15" s="1"/>
  <c r="E487" i="15"/>
  <c r="G487" i="15" s="1"/>
  <c r="E488" i="15"/>
  <c r="G488" i="15" s="1"/>
  <c r="E489" i="15"/>
  <c r="G489" i="15" s="1"/>
  <c r="E490" i="15"/>
  <c r="G490" i="15" s="1"/>
  <c r="E491" i="15"/>
  <c r="G491" i="15" s="1"/>
  <c r="E492" i="15"/>
  <c r="G492" i="15" s="1"/>
  <c r="E493" i="15"/>
  <c r="G493" i="15" s="1"/>
  <c r="E494" i="15"/>
  <c r="G494" i="15" s="1"/>
  <c r="E495" i="15"/>
  <c r="G495" i="15" s="1"/>
  <c r="E496" i="15"/>
  <c r="G496" i="15" s="1"/>
  <c r="E497" i="15"/>
  <c r="G497" i="15" s="1"/>
  <c r="E498" i="15"/>
  <c r="G498" i="15" s="1"/>
  <c r="E499" i="15"/>
  <c r="G499" i="15" s="1"/>
  <c r="E500" i="15"/>
  <c r="G500" i="15" s="1"/>
  <c r="E501" i="15"/>
  <c r="G501" i="15" s="1"/>
  <c r="E502" i="15"/>
  <c r="G502" i="15" s="1"/>
  <c r="E503" i="15"/>
  <c r="G503" i="15" s="1"/>
  <c r="E504" i="15"/>
  <c r="G504" i="15" s="1"/>
  <c r="E505" i="15"/>
  <c r="G505" i="15" s="1"/>
  <c r="E506" i="15"/>
  <c r="G506" i="15" s="1"/>
  <c r="E507" i="15"/>
  <c r="G507" i="15" s="1"/>
  <c r="E508" i="15"/>
  <c r="G508" i="15" s="1"/>
  <c r="E509" i="15"/>
  <c r="G509" i="15" s="1"/>
  <c r="E510" i="15"/>
  <c r="G510" i="15" s="1"/>
  <c r="E511" i="15"/>
  <c r="G511" i="15" s="1"/>
  <c r="E512" i="15"/>
  <c r="G512" i="15" s="1"/>
  <c r="E513" i="15"/>
  <c r="G513" i="15" s="1"/>
  <c r="E514" i="15"/>
  <c r="G514" i="15" s="1"/>
  <c r="E515" i="15"/>
  <c r="G515" i="15" s="1"/>
  <c r="E516" i="15"/>
  <c r="G516" i="15" s="1"/>
  <c r="E517" i="15"/>
  <c r="G517" i="15" s="1"/>
  <c r="E518" i="15"/>
  <c r="G518" i="15" s="1"/>
  <c r="E519" i="15"/>
  <c r="G519" i="15" s="1"/>
  <c r="E520" i="15"/>
  <c r="G520" i="15" s="1"/>
  <c r="E521" i="15"/>
  <c r="G521" i="15" s="1"/>
  <c r="E522" i="15"/>
  <c r="G522" i="15" s="1"/>
  <c r="E523" i="15"/>
  <c r="G523" i="15" s="1"/>
  <c r="E524" i="15"/>
  <c r="G524" i="15" s="1"/>
  <c r="E525" i="15"/>
  <c r="G525" i="15" s="1"/>
  <c r="E526" i="15"/>
  <c r="G526" i="15" s="1"/>
  <c r="E527" i="15"/>
  <c r="G527" i="15" s="1"/>
  <c r="E528" i="15"/>
  <c r="G528" i="15" s="1"/>
  <c r="E529" i="15"/>
  <c r="G529" i="15" s="1"/>
  <c r="E530" i="15"/>
  <c r="G530" i="15" s="1"/>
  <c r="E531" i="15"/>
  <c r="G531" i="15" s="1"/>
  <c r="E532" i="15"/>
  <c r="G532" i="15" s="1"/>
  <c r="E533" i="15"/>
  <c r="G533" i="15" s="1"/>
  <c r="E534" i="15"/>
  <c r="G534" i="15" s="1"/>
  <c r="E535" i="15"/>
  <c r="G535" i="15" s="1"/>
  <c r="E536" i="15"/>
  <c r="G536" i="15" s="1"/>
  <c r="E537" i="15"/>
  <c r="G537" i="15" s="1"/>
  <c r="E538" i="15"/>
  <c r="G538" i="15" s="1"/>
  <c r="E539" i="15"/>
  <c r="G539" i="15" s="1"/>
  <c r="E540" i="15"/>
  <c r="G540" i="15" s="1"/>
  <c r="E541" i="15"/>
  <c r="G541" i="15" s="1"/>
  <c r="E542" i="15"/>
  <c r="G542" i="15" s="1"/>
  <c r="E543" i="15"/>
  <c r="G543" i="15" s="1"/>
  <c r="E544" i="15"/>
  <c r="G544" i="15" s="1"/>
  <c r="E545" i="15"/>
  <c r="G545" i="15" s="1"/>
  <c r="E546" i="15"/>
  <c r="G546" i="15" s="1"/>
  <c r="E547" i="15"/>
  <c r="G547" i="15" s="1"/>
  <c r="E548" i="15"/>
  <c r="G548" i="15" s="1"/>
  <c r="E549" i="15"/>
  <c r="G549" i="15" s="1"/>
  <c r="E550" i="15"/>
  <c r="G550" i="15" s="1"/>
  <c r="E551" i="15"/>
  <c r="G551" i="15" s="1"/>
  <c r="E552" i="15"/>
  <c r="G552" i="15" s="1"/>
  <c r="E553" i="15"/>
  <c r="G553" i="15" s="1"/>
  <c r="E554" i="15"/>
  <c r="G554" i="15" s="1"/>
  <c r="E555" i="15"/>
  <c r="G555" i="15" s="1"/>
  <c r="E556" i="15"/>
  <c r="G556" i="15" s="1"/>
  <c r="E557" i="15"/>
  <c r="G557" i="15" s="1"/>
  <c r="E558" i="15"/>
  <c r="G558" i="15" s="1"/>
  <c r="E559" i="15"/>
  <c r="G559" i="15" s="1"/>
  <c r="E560" i="15"/>
  <c r="G560" i="15" s="1"/>
  <c r="E561" i="15"/>
  <c r="G561" i="15" s="1"/>
  <c r="E562" i="15"/>
  <c r="G562" i="15" s="1"/>
  <c r="E563" i="15"/>
  <c r="G563" i="15" s="1"/>
  <c r="E564" i="15"/>
  <c r="G564" i="15" s="1"/>
  <c r="E565" i="15"/>
  <c r="G565" i="15" s="1"/>
  <c r="E566" i="15"/>
  <c r="G566" i="15" s="1"/>
  <c r="E567" i="15"/>
  <c r="G567" i="15" s="1"/>
  <c r="E568" i="15"/>
  <c r="G568" i="15" s="1"/>
  <c r="E569" i="15"/>
  <c r="G569" i="15" s="1"/>
  <c r="E570" i="15"/>
  <c r="G570" i="15" s="1"/>
  <c r="E571" i="15"/>
  <c r="G571" i="15" s="1"/>
  <c r="E572" i="15"/>
  <c r="G572" i="15" s="1"/>
  <c r="E573" i="15"/>
  <c r="G573" i="15" s="1"/>
  <c r="E574" i="15"/>
  <c r="G574" i="15" s="1"/>
  <c r="E575" i="15"/>
  <c r="G575" i="15" s="1"/>
  <c r="E576" i="15"/>
  <c r="G576" i="15" s="1"/>
  <c r="E577" i="15"/>
  <c r="G577" i="15" s="1"/>
  <c r="E578" i="15"/>
  <c r="G578" i="15" s="1"/>
  <c r="E579" i="15"/>
  <c r="G579" i="15" s="1"/>
  <c r="E580" i="15"/>
  <c r="G580" i="15" s="1"/>
  <c r="E581" i="15"/>
  <c r="G581" i="15" s="1"/>
  <c r="E582" i="15"/>
  <c r="G582" i="15" s="1"/>
  <c r="E583" i="15"/>
  <c r="G583" i="15" s="1"/>
  <c r="E584" i="15"/>
  <c r="G584" i="15" s="1"/>
  <c r="E585" i="15"/>
  <c r="G585" i="15" s="1"/>
  <c r="E586" i="15"/>
  <c r="G586" i="15" s="1"/>
  <c r="E587" i="15"/>
  <c r="G587" i="15" s="1"/>
  <c r="E588" i="15"/>
  <c r="G588" i="15" s="1"/>
  <c r="E589" i="15"/>
  <c r="G589" i="15" s="1"/>
  <c r="E590" i="15"/>
  <c r="G590" i="15" s="1"/>
  <c r="E591" i="15"/>
  <c r="G591" i="15" s="1"/>
  <c r="E592" i="15"/>
  <c r="G592" i="15" s="1"/>
  <c r="E593" i="15"/>
  <c r="G593" i="15" s="1"/>
  <c r="E594" i="15"/>
  <c r="G594" i="15" s="1"/>
  <c r="E595" i="15"/>
  <c r="G595" i="15" s="1"/>
  <c r="E596" i="15"/>
  <c r="G596" i="15" s="1"/>
  <c r="E597" i="15"/>
  <c r="G597" i="15" s="1"/>
  <c r="E598" i="15"/>
  <c r="G598" i="15" s="1"/>
  <c r="E599" i="15"/>
  <c r="G599" i="15" s="1"/>
  <c r="E600" i="15"/>
  <c r="G600" i="15" s="1"/>
  <c r="E601" i="15"/>
  <c r="G601" i="15" s="1"/>
  <c r="E602" i="15"/>
  <c r="G602" i="15" s="1"/>
  <c r="E603" i="15"/>
  <c r="G603" i="15" s="1"/>
  <c r="E604" i="15"/>
  <c r="G604" i="15" s="1"/>
  <c r="E605" i="15"/>
  <c r="G605" i="15" s="1"/>
  <c r="E606" i="15"/>
  <c r="G606" i="15" s="1"/>
  <c r="E607" i="15"/>
  <c r="G607" i="15" s="1"/>
  <c r="E608" i="15"/>
  <c r="G608" i="15" s="1"/>
  <c r="E609" i="15"/>
  <c r="G609" i="15" s="1"/>
  <c r="E610" i="15"/>
  <c r="G610" i="15" s="1"/>
  <c r="E611" i="15"/>
  <c r="G611" i="15" s="1"/>
  <c r="E612" i="15"/>
  <c r="G612" i="15" s="1"/>
  <c r="E613" i="15"/>
  <c r="G613" i="15" s="1"/>
  <c r="E614" i="15"/>
  <c r="G614" i="15" s="1"/>
  <c r="E615" i="15"/>
  <c r="G615" i="15" s="1"/>
  <c r="E616" i="15"/>
  <c r="G616" i="15" s="1"/>
  <c r="E617" i="15"/>
  <c r="G617" i="15" s="1"/>
  <c r="E618" i="15"/>
  <c r="G618" i="15" s="1"/>
  <c r="E619" i="15"/>
  <c r="G619" i="15" s="1"/>
  <c r="E620" i="15"/>
  <c r="G620" i="15" s="1"/>
  <c r="E621" i="15"/>
  <c r="G621" i="15" s="1"/>
  <c r="E622" i="15"/>
  <c r="G622" i="15" s="1"/>
  <c r="E623" i="15"/>
  <c r="G623" i="15" s="1"/>
  <c r="E624" i="15"/>
  <c r="G624" i="15" s="1"/>
  <c r="E625" i="15"/>
  <c r="G625" i="15" s="1"/>
  <c r="E626" i="15"/>
  <c r="G626" i="15" s="1"/>
  <c r="E627" i="15"/>
  <c r="G627" i="15" s="1"/>
  <c r="E628" i="15"/>
  <c r="G628" i="15" s="1"/>
  <c r="E629" i="15"/>
  <c r="G629" i="15" s="1"/>
  <c r="E630" i="15"/>
  <c r="G630" i="15" s="1"/>
  <c r="E631" i="15"/>
  <c r="G631" i="15" s="1"/>
  <c r="E632" i="15"/>
  <c r="G632" i="15" s="1"/>
  <c r="E633" i="15"/>
  <c r="G633" i="15" s="1"/>
  <c r="E634" i="15"/>
  <c r="G634" i="15" s="1"/>
  <c r="E635" i="15"/>
  <c r="G635" i="15" s="1"/>
  <c r="E636" i="15"/>
  <c r="G636" i="15" s="1"/>
  <c r="E637" i="15"/>
  <c r="G637" i="15" s="1"/>
  <c r="E638" i="15"/>
  <c r="G638" i="15" s="1"/>
  <c r="E639" i="15"/>
  <c r="G639" i="15" s="1"/>
  <c r="E640" i="15"/>
  <c r="G640" i="15" s="1"/>
  <c r="E641" i="15"/>
  <c r="G641" i="15" s="1"/>
  <c r="E642" i="15"/>
  <c r="G642" i="15" s="1"/>
  <c r="E643" i="15"/>
  <c r="G643" i="15" s="1"/>
  <c r="E644" i="15"/>
  <c r="G644" i="15" s="1"/>
  <c r="E645" i="15"/>
  <c r="G645" i="15" s="1"/>
  <c r="E646" i="15"/>
  <c r="G646" i="15" s="1"/>
  <c r="E647" i="15"/>
  <c r="G647" i="15" s="1"/>
  <c r="E648" i="15"/>
  <c r="G648" i="15" s="1"/>
  <c r="E649" i="15"/>
  <c r="G649" i="15" s="1"/>
  <c r="E650" i="15"/>
  <c r="G650" i="15" s="1"/>
  <c r="E651" i="15"/>
  <c r="G651" i="15" s="1"/>
  <c r="E652" i="15"/>
  <c r="G652" i="15" s="1"/>
  <c r="E653" i="15"/>
  <c r="G653" i="15" s="1"/>
  <c r="E654" i="15"/>
  <c r="G654" i="15" s="1"/>
  <c r="E655" i="15"/>
  <c r="G655" i="15" s="1"/>
  <c r="E656" i="15"/>
  <c r="G656" i="15" s="1"/>
  <c r="E657" i="15"/>
  <c r="G657" i="15" s="1"/>
  <c r="E658" i="15"/>
  <c r="G658" i="15" s="1"/>
  <c r="E659" i="15"/>
  <c r="G659" i="15" s="1"/>
  <c r="E660" i="15"/>
  <c r="G660" i="15" s="1"/>
  <c r="E661" i="15"/>
  <c r="G661" i="15" s="1"/>
  <c r="E662" i="15"/>
  <c r="G662" i="15" s="1"/>
  <c r="E663" i="15"/>
  <c r="G663" i="15" s="1"/>
  <c r="E664" i="15"/>
  <c r="G664" i="15" s="1"/>
  <c r="E665" i="15"/>
  <c r="G665" i="15" s="1"/>
  <c r="E666" i="15"/>
  <c r="G666" i="15" s="1"/>
  <c r="E667" i="15"/>
  <c r="G667" i="15" s="1"/>
  <c r="E668" i="15"/>
  <c r="G668" i="15" s="1"/>
  <c r="E669" i="15"/>
  <c r="G669" i="15" s="1"/>
  <c r="E670" i="15"/>
  <c r="G670" i="15" s="1"/>
  <c r="E671" i="15"/>
  <c r="G671" i="15" s="1"/>
  <c r="E672" i="15"/>
  <c r="G672" i="15" s="1"/>
  <c r="E673" i="15"/>
  <c r="G673" i="15" s="1"/>
  <c r="E674" i="15"/>
  <c r="G674" i="15" s="1"/>
  <c r="E675" i="15"/>
  <c r="G675" i="15" s="1"/>
  <c r="E676" i="15"/>
  <c r="G676" i="15" s="1"/>
  <c r="E677" i="15"/>
  <c r="G677" i="15" s="1"/>
  <c r="E678" i="15"/>
  <c r="G678" i="15" s="1"/>
  <c r="E679" i="15"/>
  <c r="G679" i="15" s="1"/>
  <c r="E680" i="15"/>
  <c r="G680" i="15" s="1"/>
  <c r="E681" i="15"/>
  <c r="G681" i="15" s="1"/>
  <c r="E682" i="15"/>
  <c r="G682" i="15" s="1"/>
  <c r="E683" i="15"/>
  <c r="G683" i="15" s="1"/>
  <c r="E684" i="15"/>
  <c r="G684" i="15" s="1"/>
  <c r="E685" i="15"/>
  <c r="G685" i="15" s="1"/>
  <c r="E686" i="15"/>
  <c r="G686" i="15" s="1"/>
  <c r="E687" i="15"/>
  <c r="G687" i="15" s="1"/>
  <c r="E688" i="15"/>
  <c r="G688" i="15" s="1"/>
  <c r="E689" i="15"/>
  <c r="G689" i="15" s="1"/>
  <c r="E690" i="15"/>
  <c r="G690" i="15" s="1"/>
  <c r="E691" i="15"/>
  <c r="G691" i="15" s="1"/>
  <c r="E692" i="15"/>
  <c r="G692" i="15" s="1"/>
  <c r="E693" i="15"/>
  <c r="G693" i="15" s="1"/>
  <c r="E694" i="15"/>
  <c r="G694" i="15" s="1"/>
  <c r="E695" i="15"/>
  <c r="G695" i="15" s="1"/>
  <c r="E696" i="15"/>
  <c r="G696" i="15" s="1"/>
  <c r="E697" i="15"/>
  <c r="G697" i="15" s="1"/>
  <c r="E698" i="15"/>
  <c r="G698" i="15" s="1"/>
  <c r="E699" i="15"/>
  <c r="G699" i="15" s="1"/>
  <c r="E700" i="15"/>
  <c r="G700" i="15" s="1"/>
  <c r="E701" i="15"/>
  <c r="G701" i="15" s="1"/>
  <c r="E702" i="15"/>
  <c r="G702" i="15" s="1"/>
  <c r="E703" i="15"/>
  <c r="G703" i="15" s="1"/>
  <c r="E704" i="15"/>
  <c r="G704" i="15" s="1"/>
  <c r="E705" i="15"/>
  <c r="G705" i="15" s="1"/>
  <c r="E706" i="15"/>
  <c r="G706" i="15" s="1"/>
  <c r="E707" i="15"/>
  <c r="G707" i="15" s="1"/>
  <c r="E708" i="15"/>
  <c r="G708" i="15" s="1"/>
  <c r="E709" i="15"/>
  <c r="G709" i="15" s="1"/>
  <c r="E710" i="15"/>
  <c r="G710" i="15" s="1"/>
  <c r="E711" i="15"/>
  <c r="G711" i="15" s="1"/>
  <c r="E712" i="15"/>
  <c r="G712" i="15" s="1"/>
  <c r="E713" i="15"/>
  <c r="G713" i="15" s="1"/>
  <c r="E714" i="15"/>
  <c r="G714" i="15" s="1"/>
  <c r="E715" i="15"/>
  <c r="G715" i="15" s="1"/>
  <c r="E716" i="15"/>
  <c r="G716" i="15" s="1"/>
  <c r="E717" i="15"/>
  <c r="G717" i="15" s="1"/>
  <c r="E718" i="15"/>
  <c r="G718" i="15" s="1"/>
  <c r="E719" i="15"/>
  <c r="G719" i="15" s="1"/>
  <c r="E720" i="15"/>
  <c r="G720" i="15" s="1"/>
  <c r="E721" i="15"/>
  <c r="G721" i="15" s="1"/>
  <c r="E722" i="15"/>
  <c r="G722" i="15" s="1"/>
  <c r="E723" i="15"/>
  <c r="G723" i="15" s="1"/>
  <c r="E724" i="15"/>
  <c r="G724" i="15" s="1"/>
  <c r="E725" i="15"/>
  <c r="G725" i="15" s="1"/>
  <c r="E726" i="15"/>
  <c r="G726" i="15" s="1"/>
  <c r="E727" i="15"/>
  <c r="G727" i="15" s="1"/>
  <c r="E728" i="15"/>
  <c r="G728" i="15" s="1"/>
  <c r="E729" i="15"/>
  <c r="G729" i="15" s="1"/>
  <c r="E730" i="15"/>
  <c r="G730" i="15" s="1"/>
  <c r="E731" i="15"/>
  <c r="G731" i="15" s="1"/>
  <c r="E732" i="15"/>
  <c r="G732" i="15" s="1"/>
  <c r="E733" i="15"/>
  <c r="G733" i="15" s="1"/>
  <c r="E734" i="15"/>
  <c r="G734" i="15" s="1"/>
  <c r="E735" i="15"/>
  <c r="G735" i="15" s="1"/>
  <c r="E736" i="15"/>
  <c r="G736" i="15" s="1"/>
  <c r="E737" i="15"/>
  <c r="G737" i="15" s="1"/>
  <c r="E738" i="15"/>
  <c r="G738" i="15" s="1"/>
  <c r="E739" i="15"/>
  <c r="G739" i="15" s="1"/>
  <c r="E740" i="15"/>
  <c r="G740" i="15" s="1"/>
  <c r="E741" i="15"/>
  <c r="G741" i="15" s="1"/>
  <c r="E742" i="15"/>
  <c r="G742" i="15" s="1"/>
  <c r="E743" i="15"/>
  <c r="G743" i="15" s="1"/>
  <c r="E744" i="15"/>
  <c r="G744" i="15" s="1"/>
  <c r="E745" i="15"/>
  <c r="G745" i="15" s="1"/>
  <c r="E746" i="15"/>
  <c r="G746" i="15" s="1"/>
  <c r="E747" i="15"/>
  <c r="G747" i="15" s="1"/>
  <c r="E748" i="15"/>
  <c r="G748" i="15" s="1"/>
  <c r="E749" i="15"/>
  <c r="G749" i="15" s="1"/>
  <c r="E750" i="15"/>
  <c r="G750" i="15" s="1"/>
  <c r="E751" i="15"/>
  <c r="G751" i="15" s="1"/>
  <c r="E752" i="15"/>
  <c r="G752" i="15" s="1"/>
  <c r="E753" i="15"/>
  <c r="G753" i="15" s="1"/>
  <c r="E754" i="15"/>
  <c r="G754" i="15" s="1"/>
  <c r="E755" i="15"/>
  <c r="G755" i="15" s="1"/>
  <c r="E756" i="15"/>
  <c r="G756" i="15" s="1"/>
  <c r="E757" i="15"/>
  <c r="G757" i="15" s="1"/>
  <c r="E758" i="15"/>
  <c r="G758" i="15" s="1"/>
  <c r="E759" i="15"/>
  <c r="G759" i="15" s="1"/>
  <c r="E760" i="15"/>
  <c r="G760" i="15" s="1"/>
  <c r="E761" i="15"/>
  <c r="G761" i="15" s="1"/>
  <c r="E762" i="15"/>
  <c r="G762" i="15" s="1"/>
  <c r="E763" i="15"/>
  <c r="G763" i="15" s="1"/>
  <c r="E764" i="15"/>
  <c r="G764" i="15" s="1"/>
  <c r="E765" i="15"/>
  <c r="G765" i="15" s="1"/>
  <c r="E766" i="15"/>
  <c r="G766" i="15" s="1"/>
  <c r="E767" i="15"/>
  <c r="G767" i="15" s="1"/>
  <c r="E768" i="15"/>
  <c r="G768" i="15" s="1"/>
  <c r="E769" i="15"/>
  <c r="G769" i="15" s="1"/>
  <c r="E770" i="15"/>
  <c r="G770" i="15" s="1"/>
  <c r="E771" i="15"/>
  <c r="G771" i="15" s="1"/>
  <c r="E772" i="15"/>
  <c r="G772" i="15" s="1"/>
  <c r="E773" i="15"/>
  <c r="G773" i="15" s="1"/>
  <c r="E774" i="15"/>
  <c r="G774" i="15" s="1"/>
  <c r="E775" i="15"/>
  <c r="G775" i="15" s="1"/>
  <c r="E776" i="15"/>
  <c r="G776" i="15" s="1"/>
  <c r="E777" i="15"/>
  <c r="G777" i="15" s="1"/>
  <c r="E778" i="15"/>
  <c r="G778" i="15" s="1"/>
  <c r="E779" i="15"/>
  <c r="G779" i="15" s="1"/>
  <c r="E780" i="15"/>
  <c r="G780" i="15" s="1"/>
  <c r="E781" i="15"/>
  <c r="G781" i="15" s="1"/>
  <c r="E782" i="15"/>
  <c r="G782" i="15" s="1"/>
  <c r="E783" i="15"/>
  <c r="G783" i="15" s="1"/>
  <c r="E784" i="15"/>
  <c r="G784" i="15" s="1"/>
  <c r="E785" i="15"/>
  <c r="G785" i="15" s="1"/>
  <c r="E786" i="15"/>
  <c r="G786" i="15" s="1"/>
  <c r="E787" i="15"/>
  <c r="G787" i="15" s="1"/>
  <c r="E788" i="15"/>
  <c r="G788" i="15" s="1"/>
  <c r="E789" i="15"/>
  <c r="G789" i="15" s="1"/>
  <c r="E790" i="15"/>
  <c r="G790" i="15" s="1"/>
  <c r="E791" i="15"/>
  <c r="G791" i="15" s="1"/>
  <c r="E792" i="15"/>
  <c r="G792" i="15" s="1"/>
  <c r="E793" i="15"/>
  <c r="G793" i="15" s="1"/>
  <c r="E794" i="15"/>
  <c r="G794" i="15" s="1"/>
  <c r="E795" i="15"/>
  <c r="G795" i="15" s="1"/>
  <c r="E796" i="15"/>
  <c r="G796" i="15" s="1"/>
  <c r="E797" i="15"/>
  <c r="G797" i="15" s="1"/>
  <c r="E798" i="15"/>
  <c r="G798" i="15" s="1"/>
  <c r="E799" i="15"/>
  <c r="G799" i="15" s="1"/>
  <c r="E800" i="15"/>
  <c r="G800" i="15" s="1"/>
  <c r="E801" i="15"/>
  <c r="G801" i="15" s="1"/>
  <c r="E802" i="15"/>
  <c r="G802" i="15" s="1"/>
  <c r="E803" i="15"/>
  <c r="G803" i="15" s="1"/>
  <c r="E804" i="15"/>
  <c r="G804" i="15" s="1"/>
  <c r="E805" i="15"/>
  <c r="G805" i="15" s="1"/>
  <c r="E806" i="15"/>
  <c r="G806" i="15" s="1"/>
  <c r="E807" i="15"/>
  <c r="G807" i="15" s="1"/>
  <c r="E808" i="15"/>
  <c r="G808" i="15" s="1"/>
  <c r="E809" i="15"/>
  <c r="G809" i="15" s="1"/>
  <c r="E810" i="15"/>
  <c r="G810" i="15" s="1"/>
  <c r="E811" i="15"/>
  <c r="G811" i="15" s="1"/>
  <c r="E812" i="15"/>
  <c r="G812" i="15" s="1"/>
  <c r="E813" i="15"/>
  <c r="G813" i="15" s="1"/>
  <c r="E814" i="15"/>
  <c r="G814" i="15" s="1"/>
  <c r="E815" i="15"/>
  <c r="G815" i="15" s="1"/>
  <c r="E816" i="15"/>
  <c r="G816" i="15" s="1"/>
  <c r="E817" i="15"/>
  <c r="G817" i="15" s="1"/>
  <c r="E818" i="15"/>
  <c r="G818" i="15" s="1"/>
  <c r="E819" i="15"/>
  <c r="G819" i="15" s="1"/>
  <c r="E820" i="15"/>
  <c r="G820" i="15" s="1"/>
  <c r="E821" i="15"/>
  <c r="G821" i="15" s="1"/>
  <c r="E822" i="15"/>
  <c r="G822" i="15" s="1"/>
  <c r="E823" i="15"/>
  <c r="G823" i="15" s="1"/>
  <c r="E824" i="15"/>
  <c r="G824" i="15" s="1"/>
  <c r="E825" i="15"/>
  <c r="G825" i="15" s="1"/>
  <c r="E826" i="15"/>
  <c r="G826" i="15" s="1"/>
  <c r="E827" i="15"/>
  <c r="G827" i="15" s="1"/>
  <c r="E828" i="15"/>
  <c r="G828" i="15" s="1"/>
  <c r="E829" i="15"/>
  <c r="G829" i="15" s="1"/>
  <c r="E830" i="15"/>
  <c r="G830" i="15" s="1"/>
  <c r="E831" i="15"/>
  <c r="G831" i="15" s="1"/>
  <c r="E832" i="15"/>
  <c r="G832" i="15" s="1"/>
  <c r="E833" i="15"/>
  <c r="G833" i="15" s="1"/>
  <c r="E834" i="15"/>
  <c r="G834" i="15" s="1"/>
  <c r="E835" i="15"/>
  <c r="G835" i="15" s="1"/>
  <c r="E836" i="15"/>
  <c r="G836" i="15" s="1"/>
  <c r="E837" i="15"/>
  <c r="G837" i="15" s="1"/>
  <c r="E838" i="15"/>
  <c r="G838" i="15" s="1"/>
  <c r="E839" i="15"/>
  <c r="G839" i="15" s="1"/>
  <c r="E840" i="15"/>
  <c r="G840" i="15" s="1"/>
  <c r="E841" i="15"/>
  <c r="G841" i="15" s="1"/>
  <c r="E842" i="15"/>
  <c r="G842" i="15" s="1"/>
  <c r="E843" i="15"/>
  <c r="G843" i="15" s="1"/>
  <c r="E844" i="15"/>
  <c r="G844" i="15" s="1"/>
  <c r="E845" i="15"/>
  <c r="G845" i="15" s="1"/>
  <c r="E846" i="15"/>
  <c r="G846" i="15" s="1"/>
  <c r="E847" i="15"/>
  <c r="G847" i="15" s="1"/>
  <c r="E848" i="15"/>
  <c r="G848" i="15" s="1"/>
  <c r="E849" i="15"/>
  <c r="G849" i="15" s="1"/>
  <c r="E850" i="15"/>
  <c r="G850" i="15" s="1"/>
  <c r="E851" i="15"/>
  <c r="G851" i="15" s="1"/>
  <c r="E852" i="15"/>
  <c r="G852" i="15" s="1"/>
  <c r="E853" i="15"/>
  <c r="G853" i="15" s="1"/>
  <c r="E854" i="15"/>
  <c r="G854" i="15" s="1"/>
  <c r="E855" i="15"/>
  <c r="G855" i="15" s="1"/>
  <c r="E856" i="15"/>
  <c r="G856" i="15" s="1"/>
  <c r="E857" i="15"/>
  <c r="G857" i="15" s="1"/>
  <c r="E858" i="15"/>
  <c r="G858" i="15" s="1"/>
  <c r="E859" i="15"/>
  <c r="G859" i="15" s="1"/>
  <c r="E860" i="15"/>
  <c r="G860" i="15" s="1"/>
  <c r="E861" i="15"/>
  <c r="G861" i="15" s="1"/>
  <c r="E862" i="15"/>
  <c r="G862" i="15" s="1"/>
  <c r="E863" i="15"/>
  <c r="G863" i="15" s="1"/>
  <c r="E864" i="15"/>
  <c r="G864" i="15" s="1"/>
  <c r="E865" i="15"/>
  <c r="G865" i="15" s="1"/>
  <c r="E866" i="15"/>
  <c r="G866" i="15" s="1"/>
  <c r="E867" i="15"/>
  <c r="G867" i="15" s="1"/>
  <c r="E868" i="15"/>
  <c r="G868" i="15" s="1"/>
  <c r="E869" i="15"/>
  <c r="G869" i="15" s="1"/>
  <c r="E870" i="15"/>
  <c r="G870" i="15" s="1"/>
  <c r="E871" i="15"/>
  <c r="G871" i="15" s="1"/>
  <c r="E872" i="15"/>
  <c r="G872" i="15" s="1"/>
  <c r="E873" i="15"/>
  <c r="G873" i="15" s="1"/>
  <c r="E874" i="15"/>
  <c r="G874" i="15" s="1"/>
  <c r="E875" i="15"/>
  <c r="G875" i="15" s="1"/>
  <c r="E876" i="15"/>
  <c r="G876" i="15" s="1"/>
  <c r="E877" i="15"/>
  <c r="G877" i="15" s="1"/>
  <c r="E878" i="15"/>
  <c r="G878" i="15" s="1"/>
  <c r="E879" i="15"/>
  <c r="G879" i="15" s="1"/>
  <c r="E880" i="15"/>
  <c r="G880" i="15" s="1"/>
  <c r="E881" i="15"/>
  <c r="G881" i="15" s="1"/>
  <c r="E882" i="15"/>
  <c r="G882" i="15" s="1"/>
  <c r="E883" i="15"/>
  <c r="G883" i="15" s="1"/>
  <c r="E884" i="15"/>
  <c r="G884" i="15" s="1"/>
  <c r="E885" i="15"/>
  <c r="G885" i="15" s="1"/>
  <c r="E886" i="15"/>
  <c r="G886" i="15" s="1"/>
  <c r="E887" i="15"/>
  <c r="G887" i="15" s="1"/>
  <c r="E888" i="15"/>
  <c r="G888" i="15" s="1"/>
  <c r="E889" i="15"/>
  <c r="G889" i="15" s="1"/>
  <c r="E890" i="15"/>
  <c r="G890" i="15" s="1"/>
  <c r="E891" i="15"/>
  <c r="G891" i="15" s="1"/>
  <c r="E892" i="15"/>
  <c r="G892" i="15" s="1"/>
  <c r="E893" i="15"/>
  <c r="G893" i="15" s="1"/>
  <c r="E894" i="15"/>
  <c r="G894" i="15" s="1"/>
  <c r="E895" i="15"/>
  <c r="G895" i="15" s="1"/>
  <c r="E896" i="15"/>
  <c r="G896" i="15" s="1"/>
  <c r="E897" i="15"/>
  <c r="G897" i="15" s="1"/>
  <c r="E898" i="15"/>
  <c r="G898" i="15" s="1"/>
  <c r="E899" i="15"/>
  <c r="G899" i="15" s="1"/>
  <c r="E900" i="15"/>
  <c r="G900" i="15" s="1"/>
  <c r="E901" i="15"/>
  <c r="G901" i="15" s="1"/>
  <c r="E902" i="15"/>
  <c r="G902" i="15" s="1"/>
  <c r="E903" i="15"/>
  <c r="G903" i="15" s="1"/>
  <c r="E904" i="15"/>
  <c r="G904" i="15" s="1"/>
  <c r="E905" i="15"/>
  <c r="G905" i="15" s="1"/>
  <c r="E906" i="15"/>
  <c r="G906" i="15" s="1"/>
  <c r="E907" i="15"/>
  <c r="G907" i="15" s="1"/>
  <c r="E908" i="15"/>
  <c r="G908" i="15" s="1"/>
  <c r="E909" i="15"/>
  <c r="G909" i="15" s="1"/>
  <c r="E910" i="15"/>
  <c r="G910" i="15" s="1"/>
  <c r="E911" i="15"/>
  <c r="G911" i="15" s="1"/>
  <c r="E912" i="15"/>
  <c r="G912" i="15" s="1"/>
  <c r="E913" i="15"/>
  <c r="G913" i="15" s="1"/>
  <c r="E914" i="15"/>
  <c r="G914" i="15" s="1"/>
  <c r="E915" i="15"/>
  <c r="G915" i="15" s="1"/>
  <c r="E916" i="15"/>
  <c r="G916" i="15" s="1"/>
  <c r="E917" i="15"/>
  <c r="G917" i="15" s="1"/>
  <c r="E918" i="15"/>
  <c r="G918" i="15" s="1"/>
  <c r="E919" i="15"/>
  <c r="G919" i="15" s="1"/>
  <c r="E920" i="15"/>
  <c r="G920" i="15" s="1"/>
  <c r="E921" i="15"/>
  <c r="G921" i="15" s="1"/>
  <c r="E922" i="15"/>
  <c r="G922" i="15" s="1"/>
  <c r="E923" i="15"/>
  <c r="G923" i="15" s="1"/>
  <c r="E924" i="15"/>
  <c r="G924" i="15" s="1"/>
  <c r="E925" i="15"/>
  <c r="G925" i="15" s="1"/>
  <c r="E926" i="15"/>
  <c r="G926" i="15" s="1"/>
  <c r="E927" i="15"/>
  <c r="G927" i="15" s="1"/>
  <c r="E928" i="15"/>
  <c r="G928" i="15" s="1"/>
  <c r="E929" i="15"/>
  <c r="G929" i="15" s="1"/>
  <c r="E930" i="15"/>
  <c r="G930" i="15" s="1"/>
  <c r="E931" i="15"/>
  <c r="G931" i="15" s="1"/>
  <c r="E932" i="15"/>
  <c r="G932" i="15" s="1"/>
  <c r="E933" i="15"/>
  <c r="G933" i="15" s="1"/>
  <c r="E934" i="15"/>
  <c r="G934" i="15" s="1"/>
  <c r="E935" i="15"/>
  <c r="G935" i="15" s="1"/>
  <c r="E936" i="15"/>
  <c r="G936" i="15" s="1"/>
  <c r="E937" i="15"/>
  <c r="G937" i="15" s="1"/>
  <c r="E938" i="15"/>
  <c r="G938" i="15" s="1"/>
  <c r="E939" i="15"/>
  <c r="G939" i="15" s="1"/>
  <c r="E940" i="15"/>
  <c r="G940" i="15" s="1"/>
  <c r="E941" i="15"/>
  <c r="G941" i="15" s="1"/>
  <c r="E942" i="15"/>
  <c r="G942" i="15" s="1"/>
  <c r="E943" i="15"/>
  <c r="G943" i="15" s="1"/>
  <c r="E944" i="15"/>
  <c r="G944" i="15" s="1"/>
  <c r="E945" i="15"/>
  <c r="G945" i="15" s="1"/>
  <c r="E946" i="15"/>
  <c r="G946" i="15" s="1"/>
  <c r="E947" i="15"/>
  <c r="G947" i="15" s="1"/>
  <c r="E948" i="15"/>
  <c r="G948" i="15" s="1"/>
  <c r="E949" i="15"/>
  <c r="G949" i="15" s="1"/>
  <c r="E950" i="15"/>
  <c r="G950" i="15" s="1"/>
  <c r="E951" i="15"/>
  <c r="G951" i="15" s="1"/>
  <c r="E952" i="15"/>
  <c r="G952" i="15" s="1"/>
  <c r="E953" i="15"/>
  <c r="G953" i="15" s="1"/>
  <c r="E954" i="15"/>
  <c r="G954" i="15" s="1"/>
  <c r="E955" i="15"/>
  <c r="G955" i="15" s="1"/>
  <c r="E956" i="15"/>
  <c r="G956" i="15" s="1"/>
  <c r="E957" i="15"/>
  <c r="G957" i="15" s="1"/>
  <c r="E958" i="15"/>
  <c r="G958" i="15" s="1"/>
  <c r="E959" i="15"/>
  <c r="G959" i="15" s="1"/>
  <c r="E960" i="15"/>
  <c r="G960" i="15" s="1"/>
  <c r="E961" i="15"/>
  <c r="G961" i="15" s="1"/>
  <c r="E962" i="15"/>
  <c r="G962" i="15" s="1"/>
  <c r="E963" i="15"/>
  <c r="G963" i="15" s="1"/>
  <c r="E964" i="15"/>
  <c r="G964" i="15" s="1"/>
  <c r="E965" i="15"/>
  <c r="G965" i="15" s="1"/>
  <c r="E966" i="15"/>
  <c r="G966" i="15" s="1"/>
  <c r="E967" i="15"/>
  <c r="G967" i="15" s="1"/>
  <c r="E968" i="15"/>
  <c r="G968" i="15" s="1"/>
  <c r="E969" i="15"/>
  <c r="G969" i="15" s="1"/>
  <c r="E970" i="15"/>
  <c r="G970" i="15" s="1"/>
  <c r="E971" i="15"/>
  <c r="G971" i="15" s="1"/>
  <c r="E972" i="15"/>
  <c r="G972" i="15" s="1"/>
  <c r="E973" i="15"/>
  <c r="G973" i="15" s="1"/>
  <c r="E974" i="15"/>
  <c r="G974" i="15" s="1"/>
  <c r="E975" i="15"/>
  <c r="G975" i="15" s="1"/>
  <c r="E976" i="15"/>
  <c r="G976" i="15" s="1"/>
  <c r="E977" i="15"/>
  <c r="G977" i="15" s="1"/>
  <c r="E978" i="15"/>
  <c r="G978" i="15" s="1"/>
  <c r="E979" i="15"/>
  <c r="G979" i="15" s="1"/>
  <c r="E980" i="15"/>
  <c r="G980" i="15" s="1"/>
  <c r="E981" i="15"/>
  <c r="G981" i="15" s="1"/>
  <c r="E982" i="15"/>
  <c r="G982" i="15" s="1"/>
  <c r="E983" i="15"/>
  <c r="G983" i="15" s="1"/>
  <c r="E984" i="15"/>
  <c r="G984" i="15" s="1"/>
  <c r="E985" i="15"/>
  <c r="G985" i="15" s="1"/>
  <c r="E986" i="15"/>
  <c r="G986" i="15" s="1"/>
  <c r="E987" i="15"/>
  <c r="G987" i="15" s="1"/>
  <c r="E988" i="15"/>
  <c r="G988" i="15" s="1"/>
  <c r="E989" i="15"/>
  <c r="G989" i="15" s="1"/>
  <c r="E990" i="15"/>
  <c r="G990" i="15" s="1"/>
  <c r="E991" i="15"/>
  <c r="G991" i="15" s="1"/>
  <c r="E992" i="15"/>
  <c r="G992" i="15" s="1"/>
  <c r="E993" i="15"/>
  <c r="G993" i="15" s="1"/>
  <c r="E994" i="15"/>
  <c r="G994" i="15" s="1"/>
  <c r="E995" i="15"/>
  <c r="G995" i="15" s="1"/>
  <c r="E996" i="15"/>
  <c r="G996" i="15" s="1"/>
  <c r="E997" i="15"/>
  <c r="G997" i="15" s="1"/>
  <c r="E998" i="15"/>
  <c r="G998" i="15" s="1"/>
  <c r="E999" i="15"/>
  <c r="G999" i="15" s="1"/>
  <c r="E1000" i="15"/>
  <c r="G1000" i="15" s="1"/>
  <c r="E1001" i="15"/>
  <c r="G1001" i="15" s="1"/>
  <c r="E1002" i="15"/>
  <c r="G1002" i="15" s="1"/>
  <c r="E1003" i="15"/>
  <c r="G1003" i="15" s="1"/>
  <c r="E1004" i="15"/>
  <c r="G1004" i="15" s="1"/>
  <c r="E1005" i="15"/>
  <c r="G1005" i="15" s="1"/>
  <c r="E1006" i="15"/>
  <c r="G1006" i="15" s="1"/>
  <c r="E1007" i="15"/>
  <c r="G1007" i="15" s="1"/>
  <c r="E1008" i="15"/>
  <c r="G1008" i="15" s="1"/>
  <c r="E1009" i="15"/>
  <c r="G1009" i="15" s="1"/>
  <c r="E1010" i="15"/>
  <c r="G1010" i="15" s="1"/>
  <c r="E1011" i="15"/>
  <c r="G1011" i="15" s="1"/>
  <c r="E1012" i="15"/>
  <c r="G1012" i="15" s="1"/>
  <c r="E1013" i="15"/>
  <c r="G1013" i="15" s="1"/>
  <c r="E1014" i="15"/>
  <c r="G1014" i="15" s="1"/>
  <c r="E1015" i="15"/>
  <c r="G1015" i="15" s="1"/>
  <c r="E1016" i="15"/>
  <c r="G1016" i="15" s="1"/>
  <c r="E1017" i="15"/>
  <c r="G1017" i="15" s="1"/>
  <c r="E1018" i="15"/>
  <c r="G1018" i="15" s="1"/>
  <c r="E1019" i="15"/>
  <c r="G1019" i="15" s="1"/>
  <c r="E1020" i="15"/>
  <c r="G1020" i="15" s="1"/>
  <c r="E1021" i="15"/>
  <c r="G1021" i="15" s="1"/>
  <c r="E1022" i="15"/>
  <c r="G1022" i="15" s="1"/>
  <c r="E1023" i="15"/>
  <c r="G1023" i="15" s="1"/>
  <c r="E1024" i="15"/>
  <c r="G1024" i="15" s="1"/>
  <c r="E1025" i="15"/>
  <c r="G1025" i="15" s="1"/>
  <c r="E1026" i="15"/>
  <c r="G1026" i="15" s="1"/>
  <c r="E1027" i="15"/>
  <c r="G1027" i="15" s="1"/>
  <c r="E1028" i="15"/>
  <c r="G1028" i="15" s="1"/>
  <c r="E1029" i="15"/>
  <c r="G1029" i="15" s="1"/>
  <c r="E1030" i="15"/>
  <c r="G1030" i="15" s="1"/>
  <c r="E1031" i="15"/>
  <c r="G1031" i="15" s="1"/>
  <c r="E1032" i="15"/>
  <c r="G1032" i="15" s="1"/>
  <c r="E1033" i="15"/>
  <c r="G1033" i="15" s="1"/>
  <c r="E1034" i="15"/>
  <c r="G1034" i="15" s="1"/>
  <c r="E1035" i="15"/>
  <c r="G1035" i="15" s="1"/>
  <c r="E1036" i="15"/>
  <c r="G1036" i="15" s="1"/>
  <c r="E1037" i="15"/>
  <c r="G1037" i="15" s="1"/>
  <c r="E1038" i="15"/>
  <c r="G1038" i="15" s="1"/>
  <c r="E1039" i="15"/>
  <c r="G1039" i="15" s="1"/>
  <c r="E1040" i="15"/>
  <c r="G1040" i="15" s="1"/>
  <c r="E1041" i="15"/>
  <c r="G1041" i="15" s="1"/>
  <c r="E1042" i="15"/>
  <c r="G1042" i="15" s="1"/>
  <c r="E1043" i="15"/>
  <c r="G1043" i="15" s="1"/>
  <c r="E1044" i="15"/>
  <c r="G1044" i="15" s="1"/>
  <c r="E1045" i="15"/>
  <c r="G1045" i="15" s="1"/>
  <c r="E1046" i="15"/>
  <c r="G1046" i="15" s="1"/>
  <c r="E1047" i="15"/>
  <c r="G1047" i="15" s="1"/>
  <c r="E1048" i="15"/>
  <c r="G1048" i="15" s="1"/>
  <c r="E1049" i="15"/>
  <c r="G1049" i="15" s="1"/>
  <c r="E1050" i="15"/>
  <c r="G1050" i="15" s="1"/>
  <c r="E1051" i="15"/>
  <c r="G1051" i="15" s="1"/>
  <c r="E1052" i="15"/>
  <c r="G1052" i="15" s="1"/>
  <c r="E1053" i="15"/>
  <c r="G1053" i="15" s="1"/>
  <c r="E1054" i="15"/>
  <c r="G1054" i="15" s="1"/>
  <c r="E1055" i="15"/>
  <c r="G1055" i="15" s="1"/>
  <c r="E1056" i="15"/>
  <c r="G1056" i="15" s="1"/>
  <c r="E1057" i="15"/>
  <c r="G1057" i="15" s="1"/>
  <c r="E1058" i="15"/>
  <c r="G1058" i="15" s="1"/>
  <c r="E1059" i="15"/>
  <c r="G1059" i="15" s="1"/>
  <c r="E1060" i="15"/>
  <c r="G1060" i="15" s="1"/>
  <c r="E1061" i="15"/>
  <c r="G1061" i="15" s="1"/>
  <c r="E1062" i="15"/>
  <c r="G1062" i="15" s="1"/>
  <c r="E1063" i="15"/>
  <c r="G1063" i="15" s="1"/>
  <c r="E1064" i="15"/>
  <c r="G1064" i="15" s="1"/>
  <c r="E1065" i="15"/>
  <c r="G1065" i="15" s="1"/>
  <c r="E1066" i="15"/>
  <c r="G1066" i="15" s="1"/>
  <c r="E1067" i="15"/>
  <c r="G1067" i="15" s="1"/>
  <c r="E1068" i="15"/>
  <c r="G1068" i="15" s="1"/>
  <c r="E1069" i="15"/>
  <c r="G1069" i="15" s="1"/>
  <c r="E1070" i="15"/>
  <c r="G1070" i="15" s="1"/>
  <c r="E1071" i="15"/>
  <c r="G1071" i="15" s="1"/>
  <c r="E1072" i="15"/>
  <c r="G1072" i="15" s="1"/>
  <c r="E1073" i="15"/>
  <c r="G1073" i="15" s="1"/>
  <c r="E1074" i="15"/>
  <c r="G1074" i="15" s="1"/>
  <c r="E1075" i="15"/>
  <c r="G1075" i="15" s="1"/>
  <c r="E1076" i="15"/>
  <c r="G1076" i="15" s="1"/>
  <c r="E1077" i="15"/>
  <c r="G1077" i="15" s="1"/>
  <c r="E1078" i="15"/>
  <c r="G1078" i="15" s="1"/>
  <c r="E1079" i="15"/>
  <c r="G1079" i="15" s="1"/>
  <c r="E1080" i="15"/>
  <c r="G1080" i="15" s="1"/>
  <c r="E1081" i="15"/>
  <c r="G1081" i="15" s="1"/>
  <c r="E1082" i="15"/>
  <c r="G1082" i="15" s="1"/>
  <c r="E1083" i="15"/>
  <c r="G1083" i="15" s="1"/>
  <c r="E1084" i="15"/>
  <c r="G1084" i="15" s="1"/>
  <c r="E1085" i="15"/>
  <c r="G1085" i="15" s="1"/>
  <c r="E1086" i="15"/>
  <c r="G1086" i="15" s="1"/>
  <c r="E1087" i="15"/>
  <c r="G1087" i="15" s="1"/>
  <c r="E1088" i="15"/>
  <c r="G1088" i="15" s="1"/>
  <c r="E1089" i="15"/>
  <c r="G1089" i="15" s="1"/>
  <c r="E1090" i="15"/>
  <c r="G1090" i="15" s="1"/>
  <c r="E1091" i="15"/>
  <c r="G1091" i="15" s="1"/>
  <c r="E1092" i="15"/>
  <c r="G1092" i="15" s="1"/>
  <c r="E1093" i="15"/>
  <c r="G1093" i="15" s="1"/>
  <c r="E1094" i="15"/>
  <c r="G1094" i="15" s="1"/>
  <c r="E1095" i="15"/>
  <c r="G1095" i="15" s="1"/>
  <c r="E1096" i="15"/>
  <c r="G1096" i="15" s="1"/>
  <c r="E1097" i="15"/>
  <c r="G1097" i="15" s="1"/>
  <c r="E1098" i="15"/>
  <c r="G1098" i="15" s="1"/>
  <c r="E1099" i="15"/>
  <c r="G1099" i="15" s="1"/>
  <c r="E1100" i="15"/>
  <c r="G1100" i="15" s="1"/>
  <c r="E1101" i="15"/>
  <c r="G1101" i="15" s="1"/>
  <c r="E1102" i="15"/>
  <c r="G1102" i="15" s="1"/>
  <c r="E1103" i="15"/>
  <c r="G1103" i="15" s="1"/>
  <c r="E1104" i="15"/>
  <c r="G1104" i="15" s="1"/>
  <c r="E1105" i="15"/>
  <c r="G1105" i="15" s="1"/>
  <c r="E1106" i="15"/>
  <c r="G1106" i="15" s="1"/>
  <c r="E1107" i="15"/>
  <c r="G1107" i="15" s="1"/>
  <c r="E1108" i="15"/>
  <c r="G1108" i="15" s="1"/>
  <c r="E1109" i="15"/>
  <c r="G1109" i="15" s="1"/>
  <c r="E1110" i="15"/>
  <c r="G1110" i="15" s="1"/>
  <c r="E1111" i="15"/>
  <c r="G1111" i="15" s="1"/>
  <c r="E1112" i="15"/>
  <c r="G1112" i="15" s="1"/>
  <c r="E1113" i="15"/>
  <c r="G1113" i="15" s="1"/>
  <c r="E1114" i="15"/>
  <c r="G1114" i="15" s="1"/>
  <c r="E1115" i="15"/>
  <c r="G1115" i="15" s="1"/>
  <c r="E1116" i="15"/>
  <c r="G1116" i="15" s="1"/>
  <c r="E1117" i="15"/>
  <c r="G1117" i="15" s="1"/>
  <c r="E1118" i="15"/>
  <c r="G1118" i="15" s="1"/>
  <c r="E1119" i="15"/>
  <c r="G1119" i="15" s="1"/>
  <c r="E1120" i="15"/>
  <c r="G1120" i="15" s="1"/>
  <c r="E1121" i="15"/>
  <c r="G1121" i="15" s="1"/>
  <c r="E1122" i="15"/>
  <c r="G1122" i="15" s="1"/>
  <c r="E1123" i="15"/>
  <c r="G1123" i="15" s="1"/>
  <c r="E1124" i="15"/>
  <c r="G1124" i="15" s="1"/>
  <c r="E1125" i="15"/>
  <c r="G1125" i="15" s="1"/>
  <c r="E1126" i="15"/>
  <c r="G1126" i="15" s="1"/>
  <c r="E1127" i="15"/>
  <c r="G1127" i="15" s="1"/>
  <c r="E1128" i="15"/>
  <c r="G1128" i="15" s="1"/>
  <c r="E1129" i="15"/>
  <c r="G1129" i="15" s="1"/>
  <c r="E1130" i="15"/>
  <c r="G1130" i="15" s="1"/>
  <c r="E1131" i="15"/>
  <c r="G1131" i="15" s="1"/>
  <c r="E1132" i="15"/>
  <c r="G1132" i="15" s="1"/>
  <c r="E1133" i="15"/>
  <c r="G1133" i="15" s="1"/>
  <c r="E1134" i="15"/>
  <c r="G1134" i="15" s="1"/>
  <c r="E1135" i="15"/>
  <c r="G1135" i="15" s="1"/>
  <c r="E1136" i="15"/>
  <c r="G1136" i="15" s="1"/>
  <c r="E1137" i="15"/>
  <c r="G1137" i="15" s="1"/>
  <c r="E1138" i="15"/>
  <c r="G1138" i="15" s="1"/>
  <c r="E1139" i="15"/>
  <c r="G1139" i="15" s="1"/>
  <c r="E1140" i="15"/>
  <c r="G1140" i="15" s="1"/>
  <c r="E1141" i="15"/>
  <c r="G1141" i="15" s="1"/>
  <c r="E1142" i="15"/>
  <c r="G1142" i="15" s="1"/>
  <c r="E1143" i="15"/>
  <c r="G1143" i="15" s="1"/>
  <c r="E1144" i="15"/>
  <c r="G1144" i="15" s="1"/>
  <c r="E1145" i="15"/>
  <c r="G1145" i="15" s="1"/>
  <c r="E1146" i="15"/>
  <c r="G1146" i="15" s="1"/>
  <c r="E1147" i="15"/>
  <c r="G1147" i="15" s="1"/>
  <c r="E1148" i="15"/>
  <c r="G1148" i="15" s="1"/>
  <c r="E1149" i="15"/>
  <c r="G1149" i="15" s="1"/>
  <c r="E1150" i="15"/>
  <c r="G1150" i="15" s="1"/>
  <c r="E1151" i="15"/>
  <c r="G1151" i="15" s="1"/>
  <c r="E1152" i="15"/>
  <c r="G1152" i="15" s="1"/>
  <c r="E1153" i="15"/>
  <c r="G1153" i="15" s="1"/>
  <c r="E1154" i="15"/>
  <c r="G1154" i="15" s="1"/>
  <c r="E1155" i="15"/>
  <c r="G1155" i="15" s="1"/>
  <c r="E1156" i="15"/>
  <c r="G1156" i="15" s="1"/>
  <c r="E1157" i="15"/>
  <c r="G1157" i="15" s="1"/>
  <c r="E1158" i="15"/>
  <c r="G1158" i="15" s="1"/>
  <c r="E1159" i="15"/>
  <c r="G1159" i="15" s="1"/>
  <c r="E1160" i="15"/>
  <c r="G1160" i="15" s="1"/>
  <c r="E1161" i="15"/>
  <c r="G1161" i="15" s="1"/>
  <c r="E1162" i="15"/>
  <c r="G1162" i="15" s="1"/>
  <c r="E1163" i="15"/>
  <c r="G1163" i="15" s="1"/>
  <c r="E1164" i="15"/>
  <c r="G1164" i="15" s="1"/>
  <c r="E1165" i="15"/>
  <c r="G1165" i="15" s="1"/>
  <c r="E1166" i="15"/>
  <c r="G1166" i="15" s="1"/>
  <c r="E1167" i="15"/>
  <c r="G1167" i="15" s="1"/>
  <c r="E1168" i="15"/>
  <c r="G1168" i="15" s="1"/>
  <c r="E1169" i="15"/>
  <c r="G1169" i="15" s="1"/>
  <c r="E1170" i="15"/>
  <c r="G1170" i="15" s="1"/>
  <c r="E1171" i="15"/>
  <c r="G1171" i="15" s="1"/>
  <c r="E1172" i="15"/>
  <c r="G1172" i="15" s="1"/>
  <c r="E1173" i="15"/>
  <c r="G1173" i="15" s="1"/>
  <c r="E1174" i="15"/>
  <c r="G1174" i="15" s="1"/>
  <c r="E1175" i="15"/>
  <c r="G1175" i="15" s="1"/>
  <c r="E1176" i="15"/>
  <c r="G1176" i="15" s="1"/>
  <c r="E1177" i="15"/>
  <c r="G1177" i="15" s="1"/>
  <c r="E1178" i="15"/>
  <c r="G1178" i="15" s="1"/>
  <c r="E1179" i="15"/>
  <c r="G1179" i="15" s="1"/>
  <c r="E1180" i="15"/>
  <c r="G1180" i="15" s="1"/>
  <c r="E1181" i="15"/>
  <c r="G1181" i="15" s="1"/>
  <c r="E1182" i="15"/>
  <c r="G1182" i="15" s="1"/>
  <c r="E1183" i="15"/>
  <c r="G1183" i="15" s="1"/>
  <c r="E1184" i="15"/>
  <c r="G1184" i="15" s="1"/>
  <c r="E1185" i="15"/>
  <c r="G1185" i="15" s="1"/>
  <c r="E1186" i="15"/>
  <c r="G1186" i="15" s="1"/>
  <c r="E1187" i="15"/>
  <c r="G1187" i="15" s="1"/>
  <c r="E1188" i="15"/>
  <c r="G1188" i="15" s="1"/>
  <c r="E1189" i="15"/>
  <c r="G1189" i="15" s="1"/>
  <c r="E1190" i="15"/>
  <c r="G1190" i="15" s="1"/>
  <c r="E1191" i="15"/>
  <c r="G1191" i="15" s="1"/>
  <c r="E1192" i="15"/>
  <c r="G1192" i="15" s="1"/>
  <c r="E1193" i="15"/>
  <c r="G1193" i="15" s="1"/>
  <c r="E1194" i="15"/>
  <c r="G1194" i="15" s="1"/>
  <c r="E1195" i="15"/>
  <c r="G1195" i="15" s="1"/>
  <c r="E1196" i="15"/>
  <c r="G1196" i="15" s="1"/>
  <c r="E1197" i="15"/>
  <c r="G1197" i="15" s="1"/>
  <c r="E1198" i="15"/>
  <c r="G1198" i="15" s="1"/>
  <c r="E1199" i="15"/>
  <c r="G1199" i="15" s="1"/>
  <c r="E1200" i="15"/>
  <c r="G1200" i="15" s="1"/>
  <c r="E1201" i="15"/>
  <c r="G1201" i="15" s="1"/>
  <c r="E1202" i="15"/>
  <c r="G1202" i="15" s="1"/>
  <c r="E1203" i="15"/>
  <c r="G1203" i="15" s="1"/>
  <c r="E1204" i="15"/>
  <c r="G1204" i="15" s="1"/>
  <c r="E1205" i="15"/>
  <c r="G1205" i="15" s="1"/>
  <c r="E1206" i="15"/>
  <c r="G1206" i="15" s="1"/>
  <c r="E1207" i="15"/>
  <c r="G1207" i="15" s="1"/>
  <c r="E1208" i="15"/>
  <c r="G1208" i="15" s="1"/>
  <c r="E1209" i="15"/>
  <c r="G1209" i="15" s="1"/>
  <c r="E1210" i="15"/>
  <c r="G1210" i="15" s="1"/>
  <c r="E1211" i="15"/>
  <c r="G1211" i="15" s="1"/>
  <c r="E1212" i="15"/>
  <c r="G1212" i="15" s="1"/>
  <c r="E1213" i="15"/>
  <c r="G1213" i="15" s="1"/>
  <c r="E1214" i="15"/>
  <c r="G1214" i="15" s="1"/>
  <c r="E1215" i="15"/>
  <c r="G1215" i="15" s="1"/>
  <c r="E1216" i="15"/>
  <c r="G1216" i="15" s="1"/>
  <c r="E1217" i="15"/>
  <c r="G1217" i="15" s="1"/>
  <c r="E1218" i="15"/>
  <c r="G1218" i="15" s="1"/>
  <c r="E1219" i="15"/>
  <c r="G1219" i="15" s="1"/>
  <c r="E1220" i="15"/>
  <c r="G1220" i="15" s="1"/>
  <c r="E1221" i="15"/>
  <c r="G1221" i="15" s="1"/>
  <c r="E1222" i="15"/>
  <c r="G1222" i="15" s="1"/>
  <c r="E1223" i="15"/>
  <c r="G1223" i="15" s="1"/>
  <c r="E1224" i="15"/>
  <c r="G1224" i="15" s="1"/>
  <c r="E1225" i="15"/>
  <c r="G1225" i="15" s="1"/>
  <c r="E1226" i="15"/>
  <c r="G1226" i="15" s="1"/>
  <c r="E1227" i="15"/>
  <c r="G1227" i="15" s="1"/>
  <c r="E1228" i="15"/>
  <c r="G1228" i="15" s="1"/>
  <c r="E1229" i="15"/>
  <c r="G1229" i="15" s="1"/>
  <c r="E1230" i="15"/>
  <c r="G1230" i="15" s="1"/>
  <c r="E1231" i="15"/>
  <c r="G1231" i="15" s="1"/>
  <c r="E1232" i="15"/>
  <c r="G1232" i="15" s="1"/>
  <c r="E1233" i="15"/>
  <c r="G1233" i="15" s="1"/>
  <c r="E1234" i="15"/>
  <c r="G1234" i="15" s="1"/>
  <c r="E1235" i="15"/>
  <c r="G1235" i="15" s="1"/>
  <c r="E1236" i="15"/>
  <c r="G1236" i="15" s="1"/>
  <c r="E1237" i="15"/>
  <c r="G1237" i="15" s="1"/>
  <c r="E1238" i="15"/>
  <c r="G1238" i="15" s="1"/>
  <c r="E1239" i="15"/>
  <c r="G1239" i="15" s="1"/>
  <c r="E1240" i="15"/>
  <c r="G1240" i="15" s="1"/>
  <c r="E1241" i="15"/>
  <c r="G1241" i="15" s="1"/>
  <c r="E1242" i="15"/>
  <c r="G1242" i="15" s="1"/>
  <c r="E1243" i="15"/>
  <c r="G1243" i="15" s="1"/>
  <c r="E1244" i="15"/>
  <c r="G1244" i="15" s="1"/>
  <c r="E1245" i="15"/>
  <c r="G1245" i="15" s="1"/>
  <c r="E1246" i="15"/>
  <c r="G1246" i="15" s="1"/>
  <c r="E1247" i="15"/>
  <c r="G1247" i="15" s="1"/>
  <c r="E1248" i="15"/>
  <c r="G1248" i="15" s="1"/>
  <c r="E1249" i="15"/>
  <c r="G1249" i="15" s="1"/>
  <c r="E1250" i="15"/>
  <c r="G1250" i="15" s="1"/>
  <c r="E1251" i="15"/>
  <c r="G1251" i="15" s="1"/>
  <c r="E1252" i="15"/>
  <c r="G1252" i="15" s="1"/>
  <c r="E1253" i="15"/>
  <c r="G1253" i="15" s="1"/>
  <c r="E1254" i="15"/>
  <c r="G1254" i="15" s="1"/>
  <c r="E1255" i="15"/>
  <c r="G1255" i="15" s="1"/>
  <c r="E1256" i="15"/>
  <c r="G1256" i="15" s="1"/>
  <c r="E1257" i="15"/>
  <c r="G1257" i="15" s="1"/>
  <c r="E1258" i="15"/>
  <c r="G1258" i="15" s="1"/>
  <c r="E1259" i="15"/>
  <c r="G1259" i="15" s="1"/>
  <c r="E1260" i="15"/>
  <c r="G1260" i="15" s="1"/>
  <c r="E1261" i="15"/>
  <c r="G1261" i="15" s="1"/>
  <c r="E1262" i="15"/>
  <c r="G1262" i="15" s="1"/>
  <c r="E1263" i="15"/>
  <c r="G1263" i="15" s="1"/>
  <c r="E1264" i="15"/>
  <c r="G1264" i="15" s="1"/>
  <c r="E1265" i="15"/>
  <c r="G1265" i="15" s="1"/>
  <c r="E1266" i="15"/>
  <c r="G1266" i="15" s="1"/>
  <c r="E1267" i="15"/>
  <c r="G1267" i="15" s="1"/>
  <c r="E1268" i="15"/>
  <c r="G1268" i="15" s="1"/>
  <c r="E1269" i="15"/>
  <c r="G1269" i="15" s="1"/>
  <c r="E1270" i="15"/>
  <c r="G1270" i="15" s="1"/>
  <c r="E1271" i="15"/>
  <c r="G1271" i="15" s="1"/>
  <c r="E1272" i="15"/>
  <c r="G1272" i="15" s="1"/>
  <c r="E1273" i="15"/>
  <c r="G1273" i="15" s="1"/>
  <c r="E1274" i="15"/>
  <c r="G1274" i="15" s="1"/>
  <c r="E1275" i="15"/>
  <c r="G1275" i="15" s="1"/>
  <c r="E1276" i="15"/>
  <c r="G1276" i="15" s="1"/>
  <c r="E1277" i="15"/>
  <c r="G1277" i="15" s="1"/>
  <c r="E1278" i="15"/>
  <c r="G1278" i="15" s="1"/>
  <c r="E1279" i="15"/>
  <c r="G1279" i="15" s="1"/>
  <c r="E1280" i="15"/>
  <c r="G1280" i="15" s="1"/>
  <c r="E1281" i="15"/>
  <c r="G1281" i="15" s="1"/>
  <c r="E1282" i="15"/>
  <c r="G1282" i="15" s="1"/>
  <c r="E1283" i="15"/>
  <c r="G1283" i="15" s="1"/>
  <c r="E1284" i="15"/>
  <c r="G1284" i="15" s="1"/>
  <c r="E1285" i="15"/>
  <c r="G1285" i="15" s="1"/>
  <c r="E1286" i="15"/>
  <c r="G1286" i="15" s="1"/>
  <c r="E1287" i="15"/>
  <c r="G1287" i="15" s="1"/>
  <c r="E1288" i="15"/>
  <c r="G1288" i="15" s="1"/>
  <c r="E1289" i="15"/>
  <c r="G1289" i="15" s="1"/>
  <c r="E1290" i="15"/>
  <c r="G1290" i="15" s="1"/>
  <c r="E1291" i="15"/>
  <c r="G1291" i="15" s="1"/>
  <c r="E1292" i="15"/>
  <c r="G1292" i="15" s="1"/>
  <c r="E1293" i="15"/>
  <c r="G1293" i="15" s="1"/>
  <c r="E1294" i="15"/>
  <c r="G1294" i="15" s="1"/>
  <c r="E1295" i="15"/>
  <c r="G1295" i="15" s="1"/>
  <c r="E1296" i="15"/>
  <c r="G1296" i="15" s="1"/>
  <c r="E1297" i="15"/>
  <c r="G1297" i="15" s="1"/>
  <c r="E1298" i="15"/>
  <c r="G1298" i="15" s="1"/>
  <c r="E1299" i="15"/>
  <c r="G1299" i="15" s="1"/>
  <c r="E1300" i="15"/>
  <c r="G1300" i="15" s="1"/>
  <c r="E1301" i="15"/>
  <c r="G1301" i="15" s="1"/>
  <c r="E1302" i="15"/>
  <c r="G1302" i="15" s="1"/>
  <c r="E1303" i="15"/>
  <c r="G1303" i="15" s="1"/>
  <c r="E1304" i="15"/>
  <c r="G1304" i="15" s="1"/>
  <c r="E1305" i="15"/>
  <c r="G1305" i="15" s="1"/>
  <c r="E1306" i="15"/>
  <c r="G1306" i="15" s="1"/>
  <c r="E1307" i="15"/>
  <c r="G1307" i="15" s="1"/>
  <c r="E1308" i="15"/>
  <c r="G1308" i="15" s="1"/>
  <c r="E1309" i="15"/>
  <c r="G1309" i="15" s="1"/>
  <c r="E1310" i="15"/>
  <c r="G1310" i="15" s="1"/>
  <c r="E1311" i="15"/>
  <c r="G1311" i="15" s="1"/>
  <c r="E1312" i="15"/>
  <c r="G1312" i="15" s="1"/>
  <c r="E1313" i="15"/>
  <c r="G1313" i="15" s="1"/>
  <c r="E1314" i="15"/>
  <c r="G1314" i="15" s="1"/>
  <c r="E1315" i="15"/>
  <c r="G1315" i="15" s="1"/>
  <c r="E1316" i="15"/>
  <c r="G1316" i="15" s="1"/>
  <c r="E1317" i="15"/>
  <c r="G1317" i="15" s="1"/>
  <c r="E1318" i="15"/>
  <c r="G1318" i="15" s="1"/>
  <c r="E1319" i="15"/>
  <c r="G1319" i="15" s="1"/>
  <c r="E1320" i="15"/>
  <c r="G1320" i="15" s="1"/>
  <c r="E1321" i="15"/>
  <c r="G1321" i="15" s="1"/>
  <c r="E1322" i="15"/>
  <c r="G1322" i="15" s="1"/>
  <c r="E1323" i="15"/>
  <c r="G1323" i="15" s="1"/>
  <c r="E1324" i="15"/>
  <c r="G1324" i="15" s="1"/>
  <c r="E1325" i="15"/>
  <c r="G1325" i="15" s="1"/>
  <c r="E1326" i="15"/>
  <c r="G1326" i="15" s="1"/>
  <c r="E1327" i="15"/>
  <c r="G1327" i="15" s="1"/>
  <c r="E1328" i="15"/>
  <c r="G1328" i="15" s="1"/>
  <c r="E1329" i="15"/>
  <c r="G1329" i="15" s="1"/>
  <c r="E1330" i="15"/>
  <c r="G1330" i="15" s="1"/>
  <c r="E1331" i="15"/>
  <c r="G1331" i="15" s="1"/>
  <c r="E1332" i="15"/>
  <c r="G1332" i="15" s="1"/>
  <c r="E1333" i="15"/>
  <c r="G1333" i="15" s="1"/>
  <c r="E1334" i="15"/>
  <c r="G1334" i="15" s="1"/>
  <c r="E1335" i="15"/>
  <c r="G1335" i="15" s="1"/>
  <c r="E1336" i="15"/>
  <c r="G1336" i="15" s="1"/>
  <c r="E1337" i="15"/>
  <c r="G1337" i="15" s="1"/>
  <c r="E1338" i="15"/>
  <c r="G1338" i="15" s="1"/>
  <c r="E1339" i="15"/>
  <c r="G1339" i="15" s="1"/>
  <c r="E1340" i="15"/>
  <c r="G1340" i="15" s="1"/>
  <c r="E1341" i="15"/>
  <c r="G1341" i="15" s="1"/>
  <c r="E1342" i="15"/>
  <c r="G1342" i="15" s="1"/>
  <c r="E1343" i="15"/>
  <c r="G1343" i="15" s="1"/>
  <c r="E1344" i="15"/>
  <c r="G1344" i="15" s="1"/>
  <c r="E1345" i="15"/>
  <c r="G1345" i="15" s="1"/>
  <c r="E1346" i="15"/>
  <c r="G1346" i="15" s="1"/>
  <c r="E1347" i="15"/>
  <c r="G1347" i="15" s="1"/>
  <c r="E1348" i="15"/>
  <c r="G1348" i="15" s="1"/>
  <c r="E1349" i="15"/>
  <c r="G1349" i="15" s="1"/>
  <c r="E1350" i="15"/>
  <c r="G1350" i="15" s="1"/>
  <c r="E1351" i="15"/>
  <c r="G1351" i="15" s="1"/>
  <c r="E1352" i="15"/>
  <c r="G1352" i="15" s="1"/>
  <c r="E1353" i="15"/>
  <c r="G1353" i="15" s="1"/>
  <c r="E1354" i="15"/>
  <c r="G1354" i="15" s="1"/>
  <c r="E1355" i="15"/>
  <c r="G1355" i="15" s="1"/>
  <c r="E1356" i="15"/>
  <c r="G1356" i="15" s="1"/>
  <c r="E1357" i="15"/>
  <c r="G1357" i="15" s="1"/>
  <c r="E1358" i="15"/>
  <c r="G1358" i="15" s="1"/>
  <c r="E1359" i="15"/>
  <c r="G1359" i="15" s="1"/>
  <c r="E1360" i="15"/>
  <c r="G1360" i="15" s="1"/>
  <c r="E1361" i="15"/>
  <c r="G1361" i="15" s="1"/>
  <c r="E1362" i="15"/>
  <c r="G1362" i="15" s="1"/>
  <c r="E1363" i="15"/>
  <c r="G1363" i="15" s="1"/>
  <c r="E1364" i="15"/>
  <c r="G1364" i="15" s="1"/>
  <c r="E1365" i="15"/>
  <c r="G1365" i="15" s="1"/>
  <c r="E1366" i="15"/>
  <c r="G1366" i="15" s="1"/>
  <c r="E1367" i="15"/>
  <c r="G1367" i="15" s="1"/>
  <c r="E1368" i="15"/>
  <c r="G1368" i="15" s="1"/>
  <c r="E1369" i="15"/>
  <c r="G1369" i="15" s="1"/>
  <c r="E1370" i="15"/>
  <c r="G1370" i="15" s="1"/>
  <c r="E1371" i="15"/>
  <c r="G1371" i="15" s="1"/>
  <c r="E1372" i="15"/>
  <c r="G1372" i="15" s="1"/>
  <c r="E1373" i="15"/>
  <c r="G1373" i="15" s="1"/>
  <c r="E1374" i="15"/>
  <c r="G1374" i="15" s="1"/>
  <c r="E1375" i="15"/>
  <c r="G1375" i="15" s="1"/>
  <c r="E1376" i="15"/>
  <c r="G1376" i="15" s="1"/>
  <c r="E1377" i="15"/>
  <c r="G1377" i="15" s="1"/>
  <c r="E1378" i="15"/>
  <c r="G1378" i="15" s="1"/>
  <c r="E1379" i="15"/>
  <c r="G1379" i="15" s="1"/>
  <c r="E1380" i="15"/>
  <c r="G1380" i="15" s="1"/>
  <c r="E1381" i="15"/>
  <c r="G1381" i="15" s="1"/>
  <c r="E1382" i="15"/>
  <c r="G1382" i="15" s="1"/>
  <c r="E1383" i="15"/>
  <c r="G1383" i="15" s="1"/>
  <c r="E1384" i="15"/>
  <c r="G1384" i="15" s="1"/>
  <c r="E1385" i="15"/>
  <c r="G1385" i="15" s="1"/>
  <c r="E1386" i="15"/>
  <c r="G1386" i="15" s="1"/>
  <c r="E1387" i="15"/>
  <c r="G1387" i="15" s="1"/>
  <c r="E1388" i="15"/>
  <c r="G1388" i="15" s="1"/>
  <c r="E1389" i="15"/>
  <c r="G1389" i="15" s="1"/>
  <c r="E1390" i="15"/>
  <c r="G1390" i="15" s="1"/>
  <c r="E1391" i="15"/>
  <c r="G1391" i="15" s="1"/>
  <c r="E1392" i="15"/>
  <c r="G1392" i="15" s="1"/>
  <c r="E1393" i="15"/>
  <c r="G1393" i="15" s="1"/>
  <c r="E1394" i="15"/>
  <c r="G1394" i="15" s="1"/>
  <c r="E1395" i="15"/>
  <c r="G1395" i="15" s="1"/>
  <c r="E1396" i="15"/>
  <c r="G1396" i="15" s="1"/>
  <c r="E1397" i="15"/>
  <c r="G1397" i="15" s="1"/>
  <c r="E1398" i="15"/>
  <c r="G1398" i="15" s="1"/>
  <c r="E1399" i="15"/>
  <c r="G1399" i="15" s="1"/>
  <c r="E1400" i="15"/>
  <c r="G1400" i="15" s="1"/>
  <c r="E1401" i="15"/>
  <c r="G1401" i="15" s="1"/>
  <c r="E1402" i="15"/>
  <c r="G1402" i="15" s="1"/>
  <c r="E1403" i="15"/>
  <c r="G1403" i="15" s="1"/>
  <c r="E1404" i="15"/>
  <c r="G1404" i="15" s="1"/>
  <c r="E1405" i="15"/>
  <c r="G1405" i="15" s="1"/>
  <c r="E1406" i="15"/>
  <c r="G1406" i="15" s="1"/>
  <c r="E1407" i="15"/>
  <c r="G1407" i="15" s="1"/>
  <c r="E1408" i="15"/>
  <c r="G1408" i="15" s="1"/>
  <c r="E1409" i="15"/>
  <c r="G1409" i="15" s="1"/>
  <c r="E1410" i="15"/>
  <c r="G1410" i="15" s="1"/>
  <c r="E1411" i="15"/>
  <c r="G1411" i="15" s="1"/>
  <c r="E1412" i="15"/>
  <c r="G1412" i="15" s="1"/>
  <c r="E1413" i="15"/>
  <c r="G1413" i="15" s="1"/>
  <c r="E1414" i="15"/>
  <c r="G1414" i="15" s="1"/>
  <c r="E1415" i="15"/>
  <c r="G1415" i="15" s="1"/>
  <c r="E1416" i="15"/>
  <c r="G1416" i="15" s="1"/>
  <c r="E1417" i="15"/>
  <c r="G1417" i="15" s="1"/>
  <c r="E1418" i="15"/>
  <c r="G1418" i="15" s="1"/>
  <c r="E1419" i="15"/>
  <c r="G1419" i="15" s="1"/>
  <c r="E1420" i="15"/>
  <c r="G1420" i="15" s="1"/>
  <c r="E1421" i="15"/>
  <c r="G1421" i="15" s="1"/>
  <c r="E1422" i="15"/>
  <c r="G1422" i="15" s="1"/>
  <c r="E1423" i="15"/>
  <c r="G1423" i="15" s="1"/>
  <c r="E1424" i="15"/>
  <c r="G1424" i="15" s="1"/>
  <c r="E1425" i="15"/>
  <c r="G1425" i="15" s="1"/>
  <c r="E1426" i="15"/>
  <c r="G1426" i="15" s="1"/>
  <c r="E1427" i="15"/>
  <c r="G1427" i="15" s="1"/>
  <c r="E1428" i="15"/>
  <c r="G1428" i="15" s="1"/>
  <c r="E1429" i="15"/>
  <c r="G1429" i="15" s="1"/>
  <c r="E1430" i="15"/>
  <c r="G1430" i="15" s="1"/>
  <c r="E1431" i="15"/>
  <c r="G1431" i="15" s="1"/>
  <c r="E1432" i="15"/>
  <c r="G1432" i="15" s="1"/>
  <c r="E1433" i="15"/>
  <c r="G1433" i="15" s="1"/>
  <c r="E1434" i="15"/>
  <c r="G1434" i="15" s="1"/>
  <c r="E1435" i="15"/>
  <c r="G1435" i="15" s="1"/>
  <c r="E1436" i="15"/>
  <c r="G1436" i="15" s="1"/>
  <c r="E1437" i="15"/>
  <c r="G1437" i="15" s="1"/>
  <c r="E1438" i="15"/>
  <c r="G1438" i="15" s="1"/>
  <c r="E1439" i="15"/>
  <c r="G1439" i="15" s="1"/>
  <c r="E1440" i="15"/>
  <c r="G1440" i="15" s="1"/>
  <c r="E1441" i="15"/>
  <c r="G1441" i="15" s="1"/>
  <c r="E1442" i="15"/>
  <c r="G1442" i="15" s="1"/>
  <c r="E1443" i="15"/>
  <c r="G1443" i="15" s="1"/>
  <c r="E1444" i="15"/>
  <c r="G1444" i="15" s="1"/>
  <c r="E1445" i="15"/>
  <c r="G1445" i="15" s="1"/>
  <c r="E1446" i="15"/>
  <c r="G1446" i="15" s="1"/>
  <c r="E1447" i="15"/>
  <c r="G1447" i="15" s="1"/>
  <c r="E1448" i="15"/>
  <c r="G1448" i="15" s="1"/>
  <c r="E1449" i="15"/>
  <c r="G1449" i="15" s="1"/>
  <c r="E1450" i="15"/>
  <c r="G1450" i="15" s="1"/>
  <c r="E1451" i="15"/>
  <c r="G1451" i="15" s="1"/>
  <c r="E1452" i="15"/>
  <c r="G1452" i="15" s="1"/>
  <c r="E1453" i="15"/>
  <c r="G1453" i="15" s="1"/>
  <c r="E1454" i="15"/>
  <c r="G1454" i="15" s="1"/>
  <c r="E1455" i="15"/>
  <c r="G1455" i="15" s="1"/>
  <c r="E1456" i="15"/>
  <c r="G1456" i="15" s="1"/>
  <c r="E1457" i="15"/>
  <c r="G1457" i="15" s="1"/>
  <c r="E1458" i="15"/>
  <c r="G1458" i="15" s="1"/>
  <c r="E1459" i="15"/>
  <c r="G1459" i="15" s="1"/>
  <c r="E1460" i="15"/>
  <c r="G1460" i="15" s="1"/>
  <c r="E1461" i="15"/>
  <c r="G1461" i="15" s="1"/>
  <c r="E1462" i="15"/>
  <c r="G1462" i="15" s="1"/>
  <c r="E1463" i="15"/>
  <c r="G1463" i="15" s="1"/>
  <c r="E1464" i="15"/>
  <c r="G1464" i="15" s="1"/>
  <c r="E1465" i="15"/>
  <c r="G1465" i="15" s="1"/>
  <c r="E1466" i="15"/>
  <c r="G1466" i="15" s="1"/>
  <c r="E1467" i="15"/>
  <c r="G1467" i="15" s="1"/>
  <c r="E1468" i="15"/>
  <c r="G1468" i="15" s="1"/>
  <c r="E1469" i="15"/>
  <c r="G1469" i="15" s="1"/>
  <c r="E1470" i="15"/>
  <c r="G1470" i="15" s="1"/>
  <c r="E1471" i="15"/>
  <c r="G1471" i="15" s="1"/>
  <c r="E1472" i="15"/>
  <c r="G1472" i="15" s="1"/>
  <c r="E1473" i="15"/>
  <c r="G1473" i="15" s="1"/>
  <c r="E1474" i="15"/>
  <c r="G1474" i="15" s="1"/>
  <c r="E1475" i="15"/>
  <c r="G1475" i="15" s="1"/>
  <c r="E1476" i="15"/>
  <c r="G1476" i="15" s="1"/>
  <c r="E1477" i="15"/>
  <c r="G1477" i="15" s="1"/>
  <c r="E1478" i="15"/>
  <c r="G1478" i="15" s="1"/>
  <c r="E1479" i="15"/>
  <c r="G1479" i="15" s="1"/>
  <c r="E1480" i="15"/>
  <c r="G1480" i="15" s="1"/>
  <c r="E1481" i="15"/>
  <c r="G1481" i="15" s="1"/>
  <c r="E1482" i="15"/>
  <c r="G1482" i="15" s="1"/>
  <c r="E1483" i="15"/>
  <c r="G1483" i="15" s="1"/>
  <c r="E1484" i="15"/>
  <c r="G1484" i="15" s="1"/>
  <c r="E1485" i="15"/>
  <c r="G1485" i="15" s="1"/>
  <c r="E1486" i="15"/>
  <c r="G1486" i="15" s="1"/>
  <c r="E1487" i="15"/>
  <c r="G1487" i="15" s="1"/>
  <c r="E1488" i="15"/>
  <c r="G1488" i="15" s="1"/>
  <c r="E1489" i="15"/>
  <c r="G1489" i="15" s="1"/>
  <c r="E1490" i="15"/>
  <c r="G1490" i="15" s="1"/>
  <c r="E1491" i="15"/>
  <c r="G1491" i="15" s="1"/>
  <c r="E1492" i="15"/>
  <c r="G1492" i="15" s="1"/>
  <c r="E1493" i="15"/>
  <c r="G1493" i="15" s="1"/>
  <c r="E1494" i="15"/>
  <c r="G1494" i="15" s="1"/>
  <c r="E1495" i="15"/>
  <c r="G1495" i="15" s="1"/>
  <c r="E1496" i="15"/>
  <c r="G1496" i="15" s="1"/>
  <c r="E1497" i="15"/>
  <c r="G1497" i="15" s="1"/>
  <c r="E1498" i="15"/>
  <c r="G1498" i="15" s="1"/>
  <c r="E1499" i="15"/>
  <c r="G1499" i="15" s="1"/>
  <c r="E1500" i="15"/>
  <c r="G1500" i="15" s="1"/>
  <c r="E1501" i="15"/>
  <c r="G1501" i="15" s="1"/>
  <c r="E1502" i="15"/>
  <c r="G1502" i="15" s="1"/>
  <c r="E1503" i="15"/>
  <c r="G1503" i="15" s="1"/>
  <c r="E1504" i="15"/>
  <c r="G1504" i="15" s="1"/>
  <c r="E1505" i="15"/>
  <c r="G1505" i="15" s="1"/>
  <c r="E1506" i="15"/>
  <c r="G1506" i="15" s="1"/>
  <c r="E1507" i="15"/>
  <c r="G1507" i="15" s="1"/>
  <c r="E1508" i="15"/>
  <c r="G1508" i="15" s="1"/>
  <c r="E1509" i="15"/>
  <c r="G1509" i="15" s="1"/>
  <c r="E1510" i="15"/>
  <c r="G1510" i="15" s="1"/>
  <c r="E1511" i="15"/>
  <c r="G1511" i="15" s="1"/>
  <c r="E1512" i="15"/>
  <c r="G1512" i="15" s="1"/>
  <c r="E1513" i="15"/>
  <c r="G1513" i="15" s="1"/>
  <c r="E1514" i="15"/>
  <c r="G1514" i="15" s="1"/>
  <c r="E1515" i="15"/>
  <c r="G1515" i="15" s="1"/>
  <c r="E1516" i="15"/>
  <c r="G1516" i="15" s="1"/>
  <c r="E1517" i="15"/>
  <c r="G1517" i="15" s="1"/>
  <c r="E1518" i="15"/>
  <c r="G1518" i="15" s="1"/>
  <c r="E1519" i="15"/>
  <c r="G1519" i="15" s="1"/>
  <c r="E1520" i="15"/>
  <c r="G1520" i="15" s="1"/>
  <c r="E1521" i="15"/>
  <c r="G1521" i="15" s="1"/>
  <c r="E1522" i="15"/>
  <c r="G1522" i="15" s="1"/>
  <c r="E1523" i="15"/>
  <c r="G1523" i="15" s="1"/>
  <c r="E1524" i="15"/>
  <c r="G1524" i="15" s="1"/>
  <c r="E1525" i="15"/>
  <c r="G1525" i="15" s="1"/>
  <c r="E1526" i="15"/>
  <c r="G1526" i="15" s="1"/>
  <c r="E1527" i="15"/>
  <c r="G1527" i="15" s="1"/>
  <c r="E1528" i="15"/>
  <c r="G1528" i="15" s="1"/>
  <c r="E1529" i="15"/>
  <c r="G1529" i="15" s="1"/>
  <c r="E1530" i="15"/>
  <c r="G1530" i="15" s="1"/>
  <c r="E1531" i="15"/>
  <c r="G1531" i="15" s="1"/>
  <c r="E1532" i="15"/>
  <c r="G1532" i="15" s="1"/>
  <c r="E1533" i="15"/>
  <c r="G1533" i="15" s="1"/>
  <c r="E1534" i="15"/>
  <c r="G1534" i="15" s="1"/>
  <c r="E1535" i="15"/>
  <c r="G1535" i="15" s="1"/>
  <c r="E1536" i="15"/>
  <c r="G1536" i="15" s="1"/>
  <c r="E1537" i="15"/>
  <c r="G1537" i="15" s="1"/>
  <c r="E1538" i="15"/>
  <c r="G1538" i="15" s="1"/>
  <c r="E1539" i="15"/>
  <c r="G1539" i="15" s="1"/>
  <c r="E1540" i="15"/>
  <c r="G1540" i="15" s="1"/>
  <c r="E1541" i="15"/>
  <c r="G1541" i="15" s="1"/>
  <c r="E1542" i="15"/>
  <c r="G1542" i="15" s="1"/>
  <c r="E1543" i="15"/>
  <c r="G1543" i="15" s="1"/>
  <c r="E1544" i="15"/>
  <c r="G1544" i="15" s="1"/>
  <c r="E1545" i="15"/>
  <c r="G1545" i="15" s="1"/>
  <c r="E1546" i="15"/>
  <c r="G1546" i="15" s="1"/>
  <c r="E1547" i="15"/>
  <c r="G1547" i="15" s="1"/>
  <c r="E1548" i="15"/>
  <c r="G1548" i="15" s="1"/>
  <c r="E1549" i="15"/>
  <c r="G1549" i="15" s="1"/>
  <c r="E1550" i="15"/>
  <c r="G1550" i="15" s="1"/>
  <c r="E1551" i="15"/>
  <c r="G1551" i="15" s="1"/>
  <c r="E1552" i="15"/>
  <c r="G1552" i="15" s="1"/>
  <c r="E1553" i="15"/>
  <c r="G1553" i="15" s="1"/>
  <c r="E1554" i="15"/>
  <c r="G1554" i="15" s="1"/>
  <c r="E1555" i="15"/>
  <c r="G1555" i="15" s="1"/>
  <c r="E1556" i="15"/>
  <c r="G1556" i="15" s="1"/>
  <c r="E1557" i="15"/>
  <c r="G1557" i="15" s="1"/>
  <c r="E1558" i="15"/>
  <c r="G1558" i="15" s="1"/>
  <c r="E1559" i="15"/>
  <c r="G1559" i="15" s="1"/>
  <c r="E1560" i="15"/>
  <c r="G1560" i="15" s="1"/>
  <c r="E1561" i="15"/>
  <c r="G1561" i="15" s="1"/>
  <c r="E1562" i="15"/>
  <c r="G1562" i="15" s="1"/>
  <c r="E1563" i="15"/>
  <c r="G1563" i="15" s="1"/>
  <c r="E1564" i="15"/>
  <c r="G1564" i="15" s="1"/>
  <c r="E1565" i="15"/>
  <c r="G1565" i="15" s="1"/>
  <c r="E1566" i="15"/>
  <c r="G1566" i="15" s="1"/>
  <c r="E1567" i="15"/>
  <c r="G1567" i="15" s="1"/>
  <c r="E1568" i="15"/>
  <c r="G1568" i="15" s="1"/>
  <c r="E1569" i="15"/>
  <c r="G1569" i="15" s="1"/>
  <c r="E1570" i="15"/>
  <c r="G1570" i="15" s="1"/>
  <c r="E1571" i="15"/>
  <c r="G1571" i="15" s="1"/>
  <c r="E1572" i="15"/>
  <c r="G1572" i="15" s="1"/>
  <c r="E1573" i="15"/>
  <c r="G1573" i="15" s="1"/>
  <c r="E1574" i="15"/>
  <c r="G1574" i="15" s="1"/>
  <c r="E1575" i="15"/>
  <c r="G1575" i="15" s="1"/>
  <c r="E1576" i="15"/>
  <c r="G1576" i="15" s="1"/>
  <c r="E1577" i="15"/>
  <c r="G1577" i="15" s="1"/>
  <c r="E1578" i="15"/>
  <c r="G1578" i="15" s="1"/>
  <c r="E1579" i="15"/>
  <c r="G1579" i="15" s="1"/>
  <c r="E1580" i="15"/>
  <c r="G1580" i="15" s="1"/>
  <c r="E1581" i="15"/>
  <c r="G1581" i="15" s="1"/>
  <c r="E1582" i="15"/>
  <c r="G1582" i="15" s="1"/>
  <c r="E1583" i="15"/>
  <c r="G1583" i="15" s="1"/>
  <c r="E1584" i="15"/>
  <c r="G1584" i="15" s="1"/>
  <c r="E1585" i="15"/>
  <c r="G1585" i="15" s="1"/>
  <c r="E1586" i="15"/>
  <c r="G1586" i="15" s="1"/>
  <c r="E1587" i="15"/>
  <c r="G1587" i="15" s="1"/>
  <c r="E1588" i="15"/>
  <c r="G1588" i="15" s="1"/>
  <c r="E1589" i="15"/>
  <c r="G1589" i="15" s="1"/>
  <c r="E1590" i="15"/>
  <c r="G1590" i="15" s="1"/>
  <c r="E1591" i="15"/>
  <c r="G1591" i="15" s="1"/>
  <c r="E1592" i="15"/>
  <c r="G1592" i="15" s="1"/>
  <c r="E1593" i="15"/>
  <c r="G1593" i="15" s="1"/>
  <c r="E1594" i="15"/>
  <c r="G1594" i="15" s="1"/>
  <c r="E1595" i="15"/>
  <c r="G1595" i="15" s="1"/>
  <c r="E1596" i="15"/>
  <c r="G1596" i="15" s="1"/>
  <c r="E1597" i="15"/>
  <c r="G1597" i="15" s="1"/>
  <c r="E1598" i="15"/>
  <c r="G1598" i="15" s="1"/>
  <c r="E1599" i="15"/>
  <c r="G1599" i="15" s="1"/>
  <c r="E1600" i="15"/>
  <c r="G1600" i="15" s="1"/>
  <c r="E1601" i="15"/>
  <c r="G1601" i="15" s="1"/>
  <c r="E1602" i="15"/>
  <c r="G1602" i="15" s="1"/>
  <c r="E1603" i="15"/>
  <c r="G1603" i="15" s="1"/>
  <c r="E1604" i="15"/>
  <c r="G1604" i="15" s="1"/>
  <c r="E1605" i="15"/>
  <c r="G1605" i="15" s="1"/>
  <c r="E1606" i="15"/>
  <c r="G1606" i="15" s="1"/>
  <c r="E1607" i="15"/>
  <c r="G1607" i="15" s="1"/>
  <c r="E1608" i="15"/>
  <c r="G1608" i="15" s="1"/>
  <c r="E1609" i="15"/>
  <c r="G1609" i="15" s="1"/>
  <c r="E1610" i="15"/>
  <c r="G1610" i="15" s="1"/>
  <c r="E1611" i="15"/>
  <c r="G1611" i="15" s="1"/>
  <c r="E1612" i="15"/>
  <c r="G1612" i="15" s="1"/>
  <c r="E1613" i="15"/>
  <c r="G1613" i="15" s="1"/>
  <c r="E1614" i="15"/>
  <c r="G1614" i="15" s="1"/>
  <c r="E1615" i="15"/>
  <c r="G1615" i="15" s="1"/>
  <c r="E1616" i="15"/>
  <c r="G1616" i="15" s="1"/>
  <c r="E1617" i="15"/>
  <c r="G1617" i="15" s="1"/>
  <c r="E1618" i="15"/>
  <c r="G1618" i="15" s="1"/>
  <c r="E1619" i="15"/>
  <c r="G1619" i="15" s="1"/>
  <c r="E1620" i="15"/>
  <c r="G1620" i="15" s="1"/>
  <c r="E1621" i="15"/>
  <c r="G1621" i="15" s="1"/>
  <c r="E1622" i="15"/>
  <c r="G1622" i="15" s="1"/>
  <c r="E1623" i="15"/>
  <c r="G1623" i="15" s="1"/>
  <c r="E1624" i="15"/>
  <c r="G1624" i="15" s="1"/>
  <c r="E1625" i="15"/>
  <c r="G1625" i="15" s="1"/>
  <c r="E1626" i="15"/>
  <c r="G1626" i="15" s="1"/>
  <c r="E1627" i="15"/>
  <c r="G1627" i="15" s="1"/>
  <c r="E1628" i="15"/>
  <c r="G1628" i="15" s="1"/>
  <c r="E1629" i="15"/>
  <c r="G1629" i="15" s="1"/>
  <c r="E1630" i="15"/>
  <c r="G1630" i="15" s="1"/>
  <c r="E1631" i="15"/>
  <c r="G1631" i="15" s="1"/>
  <c r="E1632" i="15"/>
  <c r="G1632" i="15" s="1"/>
  <c r="E1633" i="15"/>
  <c r="G1633" i="15" s="1"/>
  <c r="E1634" i="15"/>
  <c r="G1634" i="15" s="1"/>
  <c r="E1635" i="15"/>
  <c r="G1635" i="15" s="1"/>
  <c r="E1636" i="15"/>
  <c r="G1636" i="15" s="1"/>
  <c r="E1637" i="15"/>
  <c r="G1637" i="15" s="1"/>
  <c r="E1638" i="15"/>
  <c r="G1638" i="15" s="1"/>
  <c r="E1639" i="15"/>
  <c r="G1639" i="15" s="1"/>
  <c r="E1640" i="15"/>
  <c r="G1640" i="15" s="1"/>
  <c r="E1641" i="15"/>
  <c r="G1641" i="15" s="1"/>
  <c r="E1642" i="15"/>
  <c r="G1642" i="15" s="1"/>
  <c r="E1643" i="15"/>
  <c r="G1643" i="15" s="1"/>
  <c r="E1644" i="15"/>
  <c r="G1644" i="15" s="1"/>
  <c r="E1645" i="15"/>
  <c r="G1645" i="15" s="1"/>
  <c r="E1646" i="15"/>
  <c r="G1646" i="15" s="1"/>
  <c r="E1647" i="15"/>
  <c r="G1647" i="15" s="1"/>
  <c r="E1648" i="15"/>
  <c r="G1648" i="15" s="1"/>
  <c r="E1649" i="15"/>
  <c r="G1649" i="15" s="1"/>
  <c r="E1650" i="15"/>
  <c r="G1650" i="15" s="1"/>
  <c r="E1651" i="15"/>
  <c r="G1651" i="15" s="1"/>
  <c r="E1652" i="15"/>
  <c r="G1652" i="15" s="1"/>
  <c r="E1653" i="15"/>
  <c r="G1653" i="15" s="1"/>
  <c r="E1654" i="15"/>
  <c r="G1654" i="15" s="1"/>
  <c r="E1655" i="15"/>
  <c r="G1655" i="15" s="1"/>
  <c r="E1656" i="15"/>
  <c r="G1656" i="15" s="1"/>
  <c r="E1657" i="15"/>
  <c r="G1657" i="15" s="1"/>
  <c r="E1658" i="15"/>
  <c r="G1658" i="15" s="1"/>
  <c r="E1659" i="15"/>
  <c r="G1659" i="15" s="1"/>
  <c r="E1660" i="15"/>
  <c r="G1660" i="15" s="1"/>
  <c r="E1661" i="15"/>
  <c r="G1661" i="15" s="1"/>
  <c r="E1662" i="15"/>
  <c r="G1662" i="15" s="1"/>
  <c r="E1663" i="15"/>
  <c r="G1663" i="15" s="1"/>
  <c r="E1664" i="15"/>
  <c r="G1664" i="15" s="1"/>
  <c r="E1665" i="15"/>
  <c r="G1665" i="15" s="1"/>
  <c r="E1666" i="15"/>
  <c r="G1666" i="15" s="1"/>
  <c r="E1667" i="15"/>
  <c r="G1667" i="15" s="1"/>
  <c r="E1668" i="15"/>
  <c r="G1668" i="15" s="1"/>
  <c r="E1669" i="15"/>
  <c r="G1669" i="15" s="1"/>
  <c r="E1670" i="15"/>
  <c r="G1670" i="15" s="1"/>
  <c r="E1671" i="15"/>
  <c r="G1671" i="15" s="1"/>
  <c r="E1672" i="15"/>
  <c r="G1672" i="15" s="1"/>
  <c r="E1673" i="15"/>
  <c r="G1673" i="15" s="1"/>
  <c r="E1674" i="15"/>
  <c r="G1674" i="15" s="1"/>
  <c r="E1675" i="15"/>
  <c r="G1675" i="15" s="1"/>
  <c r="E1676" i="15"/>
  <c r="G1676" i="15" s="1"/>
  <c r="E1677" i="15"/>
  <c r="G1677" i="15" s="1"/>
  <c r="E1678" i="15"/>
  <c r="G1678" i="15" s="1"/>
  <c r="E1679" i="15"/>
  <c r="G1679" i="15" s="1"/>
  <c r="E1680" i="15"/>
  <c r="G1680" i="15" s="1"/>
  <c r="E1681" i="15"/>
  <c r="G1681" i="15" s="1"/>
  <c r="E1682" i="15"/>
  <c r="G1682" i="15" s="1"/>
  <c r="E1683" i="15"/>
  <c r="G1683" i="15" s="1"/>
  <c r="E1684" i="15"/>
  <c r="G1684" i="15" s="1"/>
  <c r="E1685" i="15"/>
  <c r="G1685" i="15" s="1"/>
  <c r="E1686" i="15"/>
  <c r="G1686" i="15" s="1"/>
  <c r="E1687" i="15"/>
  <c r="G1687" i="15" s="1"/>
  <c r="E1688" i="15"/>
  <c r="G1688" i="15" s="1"/>
  <c r="E1689" i="15"/>
  <c r="G1689" i="15" s="1"/>
  <c r="E1690" i="15"/>
  <c r="G1690" i="15" s="1"/>
  <c r="E1691" i="15"/>
  <c r="G1691" i="15" s="1"/>
  <c r="E1692" i="15"/>
  <c r="G1692" i="15" s="1"/>
  <c r="E1693" i="15"/>
  <c r="G1693" i="15" s="1"/>
  <c r="E1694" i="15"/>
  <c r="G1694" i="15" s="1"/>
  <c r="E1695" i="15"/>
  <c r="G1695" i="15" s="1"/>
  <c r="E1696" i="15"/>
  <c r="G1696" i="15" s="1"/>
  <c r="E1697" i="15"/>
  <c r="G1697" i="15" s="1"/>
  <c r="E5" i="15"/>
  <c r="G5" i="15" s="1"/>
  <c r="B6" i="15"/>
  <c r="A6" i="15" s="1"/>
  <c r="B7" i="15"/>
  <c r="A7" i="15" s="1"/>
  <c r="B8" i="15"/>
  <c r="A8" i="15" s="1"/>
  <c r="B9" i="15"/>
  <c r="A9" i="15" s="1"/>
  <c r="B10" i="15"/>
  <c r="A10" i="15" s="1"/>
  <c r="B11" i="15"/>
  <c r="A11" i="15" s="1"/>
  <c r="B12" i="15"/>
  <c r="A12" i="15" s="1"/>
  <c r="B13" i="15"/>
  <c r="A13" i="15" s="1"/>
  <c r="B14" i="15"/>
  <c r="A14" i="15" s="1"/>
  <c r="B15" i="15"/>
  <c r="A15" i="15" s="1"/>
  <c r="B16" i="15"/>
  <c r="A16" i="15" s="1"/>
  <c r="B17" i="15"/>
  <c r="A17" i="15" s="1"/>
  <c r="B18" i="15"/>
  <c r="A18" i="15" s="1"/>
  <c r="B19" i="15"/>
  <c r="A19" i="15" s="1"/>
  <c r="B20" i="15"/>
  <c r="A20" i="15" s="1"/>
  <c r="B21" i="15"/>
  <c r="A21" i="15" s="1"/>
  <c r="B22" i="15"/>
  <c r="A22" i="15" s="1"/>
  <c r="B23" i="15"/>
  <c r="A23" i="15" s="1"/>
  <c r="B24" i="15"/>
  <c r="A24" i="15" s="1"/>
  <c r="B25" i="15"/>
  <c r="A25" i="15" s="1"/>
  <c r="B26" i="15"/>
  <c r="A26" i="15" s="1"/>
  <c r="B27" i="15"/>
  <c r="A27" i="15" s="1"/>
  <c r="B28" i="15"/>
  <c r="A28" i="15" s="1"/>
  <c r="B29" i="15"/>
  <c r="A29" i="15" s="1"/>
  <c r="B30" i="15"/>
  <c r="A30" i="15" s="1"/>
  <c r="B31" i="15"/>
  <c r="A31" i="15" s="1"/>
  <c r="B32" i="15"/>
  <c r="A32" i="15" s="1"/>
  <c r="B33" i="15"/>
  <c r="A33" i="15" s="1"/>
  <c r="B34" i="15"/>
  <c r="A34" i="15" s="1"/>
  <c r="B35" i="15"/>
  <c r="A35" i="15" s="1"/>
  <c r="B36" i="15"/>
  <c r="A36" i="15" s="1"/>
  <c r="B37" i="15"/>
  <c r="A37" i="15" s="1"/>
  <c r="B38" i="15"/>
  <c r="A38" i="15" s="1"/>
  <c r="B39" i="15"/>
  <c r="A39" i="15" s="1"/>
  <c r="B40" i="15"/>
  <c r="A40" i="15" s="1"/>
  <c r="B41" i="15"/>
  <c r="A41" i="15" s="1"/>
  <c r="B42" i="15"/>
  <c r="A42" i="15" s="1"/>
  <c r="B43" i="15"/>
  <c r="A43" i="15" s="1"/>
  <c r="B44" i="15"/>
  <c r="A44" i="15" s="1"/>
  <c r="B45" i="15"/>
  <c r="A45" i="15" s="1"/>
  <c r="B46" i="15"/>
  <c r="A46" i="15" s="1"/>
  <c r="B47" i="15"/>
  <c r="A47" i="15" s="1"/>
  <c r="B48" i="15"/>
  <c r="A48" i="15" s="1"/>
  <c r="B49" i="15"/>
  <c r="A49" i="15" s="1"/>
  <c r="B50" i="15"/>
  <c r="A50" i="15" s="1"/>
  <c r="B51" i="15"/>
  <c r="A51" i="15" s="1"/>
  <c r="B52" i="15"/>
  <c r="A52" i="15" s="1"/>
  <c r="B53" i="15"/>
  <c r="A53" i="15" s="1"/>
  <c r="B54" i="15"/>
  <c r="A54" i="15" s="1"/>
  <c r="B55" i="15"/>
  <c r="A55" i="15" s="1"/>
  <c r="B56" i="15"/>
  <c r="A56" i="15" s="1"/>
  <c r="B57" i="15"/>
  <c r="A57" i="15" s="1"/>
  <c r="B58" i="15"/>
  <c r="A58" i="15" s="1"/>
  <c r="B59" i="15"/>
  <c r="A59" i="15" s="1"/>
  <c r="B60" i="15"/>
  <c r="A60" i="15" s="1"/>
  <c r="B61" i="15"/>
  <c r="A61" i="15" s="1"/>
  <c r="B62" i="15"/>
  <c r="A62" i="15" s="1"/>
  <c r="B63" i="15"/>
  <c r="A63" i="15" s="1"/>
  <c r="B64" i="15"/>
  <c r="A64" i="15" s="1"/>
  <c r="B65" i="15"/>
  <c r="A65" i="15" s="1"/>
  <c r="B66" i="15"/>
  <c r="A66" i="15" s="1"/>
  <c r="B67" i="15"/>
  <c r="A67" i="15" s="1"/>
  <c r="B68" i="15"/>
  <c r="A68" i="15" s="1"/>
  <c r="B69" i="15"/>
  <c r="A69" i="15" s="1"/>
  <c r="B70" i="15"/>
  <c r="A70" i="15" s="1"/>
  <c r="B71" i="15"/>
  <c r="A71" i="15" s="1"/>
  <c r="B72" i="15"/>
  <c r="A72" i="15" s="1"/>
  <c r="B73" i="15"/>
  <c r="A73" i="15" s="1"/>
  <c r="B74" i="15"/>
  <c r="A74" i="15" s="1"/>
  <c r="B75" i="15"/>
  <c r="A75" i="15" s="1"/>
  <c r="B76" i="15"/>
  <c r="A76" i="15" s="1"/>
  <c r="B77" i="15"/>
  <c r="A77" i="15" s="1"/>
  <c r="B78" i="15"/>
  <c r="A78" i="15" s="1"/>
  <c r="B79" i="15"/>
  <c r="A79" i="15" s="1"/>
  <c r="B80" i="15"/>
  <c r="A80" i="15" s="1"/>
  <c r="B81" i="15"/>
  <c r="A81" i="15" s="1"/>
  <c r="B82" i="15"/>
  <c r="A82" i="15" s="1"/>
  <c r="B83" i="15"/>
  <c r="A83" i="15" s="1"/>
  <c r="B84" i="15"/>
  <c r="A84" i="15" s="1"/>
  <c r="B85" i="15"/>
  <c r="A85" i="15" s="1"/>
  <c r="B86" i="15"/>
  <c r="A86" i="15" s="1"/>
  <c r="B87" i="15"/>
  <c r="A87" i="15" s="1"/>
  <c r="B88" i="15"/>
  <c r="A88" i="15" s="1"/>
  <c r="B89" i="15"/>
  <c r="A89" i="15" s="1"/>
  <c r="B90" i="15"/>
  <c r="A90" i="15" s="1"/>
  <c r="B91" i="15"/>
  <c r="A91" i="15" s="1"/>
  <c r="B92" i="15"/>
  <c r="A92" i="15" s="1"/>
  <c r="B93" i="15"/>
  <c r="A93" i="15" s="1"/>
  <c r="B94" i="15"/>
  <c r="A94" i="15" s="1"/>
  <c r="B95" i="15"/>
  <c r="A95" i="15" s="1"/>
  <c r="B96" i="15"/>
  <c r="A96" i="15" s="1"/>
  <c r="B97" i="15"/>
  <c r="A97" i="15" s="1"/>
  <c r="B98" i="15"/>
  <c r="A98" i="15" s="1"/>
  <c r="B99" i="15"/>
  <c r="A99" i="15" s="1"/>
  <c r="B100" i="15"/>
  <c r="A100" i="15" s="1"/>
  <c r="B101" i="15"/>
  <c r="A101" i="15" s="1"/>
  <c r="B102" i="15"/>
  <c r="A102" i="15" s="1"/>
  <c r="B103" i="15"/>
  <c r="A103" i="15" s="1"/>
  <c r="B104" i="15"/>
  <c r="A104" i="15" s="1"/>
  <c r="B105" i="15"/>
  <c r="A105" i="15" s="1"/>
  <c r="B106" i="15"/>
  <c r="A106" i="15" s="1"/>
  <c r="B107" i="15"/>
  <c r="A107" i="15" s="1"/>
  <c r="B108" i="15"/>
  <c r="A108" i="15" s="1"/>
  <c r="B109" i="15"/>
  <c r="A109" i="15" s="1"/>
  <c r="B110" i="15"/>
  <c r="A110" i="15" s="1"/>
  <c r="B111" i="15"/>
  <c r="A111" i="15" s="1"/>
  <c r="B112" i="15"/>
  <c r="A112" i="15" s="1"/>
  <c r="B113" i="15"/>
  <c r="A113" i="15" s="1"/>
  <c r="B114" i="15"/>
  <c r="A114" i="15" s="1"/>
  <c r="B115" i="15"/>
  <c r="A115" i="15" s="1"/>
  <c r="B116" i="15"/>
  <c r="A116" i="15" s="1"/>
  <c r="B117" i="15"/>
  <c r="A117" i="15" s="1"/>
  <c r="B118" i="15"/>
  <c r="A118" i="15" s="1"/>
  <c r="B119" i="15"/>
  <c r="A119" i="15" s="1"/>
  <c r="B120" i="15"/>
  <c r="A120" i="15" s="1"/>
  <c r="B121" i="15"/>
  <c r="A121" i="15" s="1"/>
  <c r="B122" i="15"/>
  <c r="A122" i="15" s="1"/>
  <c r="B123" i="15"/>
  <c r="A123" i="15" s="1"/>
  <c r="B124" i="15"/>
  <c r="A124" i="15" s="1"/>
  <c r="B125" i="15"/>
  <c r="A125" i="15" s="1"/>
  <c r="B126" i="15"/>
  <c r="A126" i="15" s="1"/>
  <c r="B127" i="15"/>
  <c r="A127" i="15" s="1"/>
  <c r="B128" i="15"/>
  <c r="A128" i="15" s="1"/>
  <c r="B129" i="15"/>
  <c r="A129" i="15" s="1"/>
  <c r="B130" i="15"/>
  <c r="A130" i="15" s="1"/>
  <c r="B131" i="15"/>
  <c r="A131" i="15" s="1"/>
  <c r="B132" i="15"/>
  <c r="A132" i="15" s="1"/>
  <c r="B133" i="15"/>
  <c r="A133" i="15" s="1"/>
  <c r="B134" i="15"/>
  <c r="A134" i="15" s="1"/>
  <c r="B135" i="15"/>
  <c r="A135" i="15" s="1"/>
  <c r="B136" i="15"/>
  <c r="A136" i="15" s="1"/>
  <c r="B137" i="15"/>
  <c r="A137" i="15" s="1"/>
  <c r="B138" i="15"/>
  <c r="A138" i="15" s="1"/>
  <c r="B139" i="15"/>
  <c r="A139" i="15" s="1"/>
  <c r="B140" i="15"/>
  <c r="A140" i="15" s="1"/>
  <c r="B141" i="15"/>
  <c r="A141" i="15" s="1"/>
  <c r="B142" i="15"/>
  <c r="A142" i="15" s="1"/>
  <c r="B143" i="15"/>
  <c r="A143" i="15" s="1"/>
  <c r="B144" i="15"/>
  <c r="A144" i="15" s="1"/>
  <c r="B145" i="15"/>
  <c r="A145" i="15" s="1"/>
  <c r="B146" i="15"/>
  <c r="A146" i="15" s="1"/>
  <c r="B147" i="15"/>
  <c r="A147" i="15" s="1"/>
  <c r="B148" i="15"/>
  <c r="A148" i="15" s="1"/>
  <c r="B149" i="15"/>
  <c r="A149" i="15" s="1"/>
  <c r="B150" i="15"/>
  <c r="A150" i="15" s="1"/>
  <c r="B151" i="15"/>
  <c r="A151" i="15" s="1"/>
  <c r="B152" i="15"/>
  <c r="A152" i="15" s="1"/>
  <c r="B153" i="15"/>
  <c r="A153" i="15" s="1"/>
  <c r="B154" i="15"/>
  <c r="A154" i="15" s="1"/>
  <c r="B155" i="15"/>
  <c r="A155" i="15" s="1"/>
  <c r="B156" i="15"/>
  <c r="A156" i="15" s="1"/>
  <c r="B157" i="15"/>
  <c r="A157" i="15" s="1"/>
  <c r="B158" i="15"/>
  <c r="A158" i="15" s="1"/>
  <c r="B159" i="15"/>
  <c r="A159" i="15" s="1"/>
  <c r="B160" i="15"/>
  <c r="A160" i="15" s="1"/>
  <c r="B161" i="15"/>
  <c r="A161" i="15" s="1"/>
  <c r="B162" i="15"/>
  <c r="A162" i="15" s="1"/>
  <c r="B163" i="15"/>
  <c r="A163" i="15" s="1"/>
  <c r="B164" i="15"/>
  <c r="A164" i="15" s="1"/>
  <c r="B165" i="15"/>
  <c r="A165" i="15" s="1"/>
  <c r="B166" i="15"/>
  <c r="A166" i="15" s="1"/>
  <c r="B167" i="15"/>
  <c r="A167" i="15" s="1"/>
  <c r="B168" i="15"/>
  <c r="A168" i="15" s="1"/>
  <c r="B169" i="15"/>
  <c r="A169" i="15" s="1"/>
  <c r="B170" i="15"/>
  <c r="A170" i="15" s="1"/>
  <c r="B171" i="15"/>
  <c r="A171" i="15" s="1"/>
  <c r="B172" i="15"/>
  <c r="A172" i="15" s="1"/>
  <c r="B173" i="15"/>
  <c r="A173" i="15" s="1"/>
  <c r="B174" i="15"/>
  <c r="A174" i="15" s="1"/>
  <c r="B175" i="15"/>
  <c r="A175" i="15" s="1"/>
  <c r="B176" i="15"/>
  <c r="A176" i="15" s="1"/>
  <c r="B177" i="15"/>
  <c r="A177" i="15" s="1"/>
  <c r="B178" i="15"/>
  <c r="A178" i="15" s="1"/>
  <c r="B179" i="15"/>
  <c r="A179" i="15" s="1"/>
  <c r="B180" i="15"/>
  <c r="A180" i="15" s="1"/>
  <c r="B181" i="15"/>
  <c r="A181" i="15" s="1"/>
  <c r="B182" i="15"/>
  <c r="A182" i="15" s="1"/>
  <c r="B183" i="15"/>
  <c r="A183" i="15" s="1"/>
  <c r="B184" i="15"/>
  <c r="A184" i="15" s="1"/>
  <c r="B185" i="15"/>
  <c r="A185" i="15" s="1"/>
  <c r="B186" i="15"/>
  <c r="A186" i="15" s="1"/>
  <c r="B187" i="15"/>
  <c r="A187" i="15" s="1"/>
  <c r="B188" i="15"/>
  <c r="A188" i="15" s="1"/>
  <c r="B189" i="15"/>
  <c r="A189" i="15" s="1"/>
  <c r="B190" i="15"/>
  <c r="A190" i="15" s="1"/>
  <c r="B191" i="15"/>
  <c r="A191" i="15" s="1"/>
  <c r="B192" i="15"/>
  <c r="A192" i="15" s="1"/>
  <c r="B193" i="15"/>
  <c r="A193" i="15" s="1"/>
  <c r="B194" i="15"/>
  <c r="A194" i="15" s="1"/>
  <c r="B195" i="15"/>
  <c r="A195" i="15" s="1"/>
  <c r="B196" i="15"/>
  <c r="A196" i="15" s="1"/>
  <c r="B197" i="15"/>
  <c r="A197" i="15" s="1"/>
  <c r="B198" i="15"/>
  <c r="A198" i="15" s="1"/>
  <c r="B199" i="15"/>
  <c r="A199" i="15" s="1"/>
  <c r="B200" i="15"/>
  <c r="A200" i="15" s="1"/>
  <c r="B201" i="15"/>
  <c r="A201" i="15" s="1"/>
  <c r="B202" i="15"/>
  <c r="A202" i="15" s="1"/>
  <c r="B203" i="15"/>
  <c r="A203" i="15" s="1"/>
  <c r="B204" i="15"/>
  <c r="A204" i="15" s="1"/>
  <c r="B205" i="15"/>
  <c r="A205" i="15" s="1"/>
  <c r="B206" i="15"/>
  <c r="A206" i="15" s="1"/>
  <c r="B207" i="15"/>
  <c r="A207" i="15" s="1"/>
  <c r="B208" i="15"/>
  <c r="A208" i="15" s="1"/>
  <c r="B209" i="15"/>
  <c r="A209" i="15" s="1"/>
  <c r="B210" i="15"/>
  <c r="A210" i="15" s="1"/>
  <c r="B211" i="15"/>
  <c r="A211" i="15" s="1"/>
  <c r="B212" i="15"/>
  <c r="A212" i="15" s="1"/>
  <c r="B213" i="15"/>
  <c r="A213" i="15" s="1"/>
  <c r="B214" i="15"/>
  <c r="A214" i="15" s="1"/>
  <c r="B215" i="15"/>
  <c r="A215" i="15" s="1"/>
  <c r="B216" i="15"/>
  <c r="A216" i="15" s="1"/>
  <c r="B217" i="15"/>
  <c r="A217" i="15" s="1"/>
  <c r="B218" i="15"/>
  <c r="A218" i="15" s="1"/>
  <c r="B219" i="15"/>
  <c r="A219" i="15" s="1"/>
  <c r="B220" i="15"/>
  <c r="A220" i="15" s="1"/>
  <c r="B221" i="15"/>
  <c r="A221" i="15" s="1"/>
  <c r="B222" i="15"/>
  <c r="A222" i="15" s="1"/>
  <c r="B223" i="15"/>
  <c r="A223" i="15" s="1"/>
  <c r="B224" i="15"/>
  <c r="A224" i="15" s="1"/>
  <c r="B225" i="15"/>
  <c r="A225" i="15" s="1"/>
  <c r="B226" i="15"/>
  <c r="A226" i="15" s="1"/>
  <c r="B227" i="15"/>
  <c r="A227" i="15" s="1"/>
  <c r="B228" i="15"/>
  <c r="A228" i="15" s="1"/>
  <c r="B229" i="15"/>
  <c r="A229" i="15" s="1"/>
  <c r="B230" i="15"/>
  <c r="A230" i="15" s="1"/>
  <c r="B231" i="15"/>
  <c r="A231" i="15" s="1"/>
  <c r="B232" i="15"/>
  <c r="A232" i="15" s="1"/>
  <c r="B233" i="15"/>
  <c r="A233" i="15" s="1"/>
  <c r="B234" i="15"/>
  <c r="A234" i="15" s="1"/>
  <c r="B235" i="15"/>
  <c r="A235" i="15" s="1"/>
  <c r="B236" i="15"/>
  <c r="A236" i="15" s="1"/>
  <c r="B237" i="15"/>
  <c r="A237" i="15" s="1"/>
  <c r="B238" i="15"/>
  <c r="A238" i="15" s="1"/>
  <c r="B239" i="15"/>
  <c r="A239" i="15" s="1"/>
  <c r="B240" i="15"/>
  <c r="A240" i="15" s="1"/>
  <c r="B241" i="15"/>
  <c r="A241" i="15" s="1"/>
  <c r="B242" i="15"/>
  <c r="A242" i="15" s="1"/>
  <c r="B243" i="15"/>
  <c r="A243" i="15" s="1"/>
  <c r="B244" i="15"/>
  <c r="A244" i="15" s="1"/>
  <c r="B245" i="15"/>
  <c r="A245" i="15" s="1"/>
  <c r="B246" i="15"/>
  <c r="A246" i="15" s="1"/>
  <c r="B247" i="15"/>
  <c r="A247" i="15" s="1"/>
  <c r="B248" i="15"/>
  <c r="A248" i="15" s="1"/>
  <c r="B249" i="15"/>
  <c r="A249" i="15" s="1"/>
  <c r="B250" i="15"/>
  <c r="A250" i="15" s="1"/>
  <c r="B251" i="15"/>
  <c r="A251" i="15" s="1"/>
  <c r="B252" i="15"/>
  <c r="A252" i="15" s="1"/>
  <c r="B253" i="15"/>
  <c r="A253" i="15" s="1"/>
  <c r="B254" i="15"/>
  <c r="A254" i="15" s="1"/>
  <c r="B255" i="15"/>
  <c r="A255" i="15" s="1"/>
  <c r="B256" i="15"/>
  <c r="A256" i="15" s="1"/>
  <c r="B257" i="15"/>
  <c r="A257" i="15" s="1"/>
  <c r="B258" i="15"/>
  <c r="A258" i="15" s="1"/>
  <c r="B259" i="15"/>
  <c r="A259" i="15" s="1"/>
  <c r="B260" i="15"/>
  <c r="A260" i="15" s="1"/>
  <c r="B261" i="15"/>
  <c r="A261" i="15" s="1"/>
  <c r="B262" i="15"/>
  <c r="A262" i="15" s="1"/>
  <c r="B263" i="15"/>
  <c r="A263" i="15" s="1"/>
  <c r="B264" i="15"/>
  <c r="A264" i="15" s="1"/>
  <c r="B265" i="15"/>
  <c r="A265" i="15" s="1"/>
  <c r="B266" i="15"/>
  <c r="A266" i="15" s="1"/>
  <c r="B267" i="15"/>
  <c r="A267" i="15" s="1"/>
  <c r="B268" i="15"/>
  <c r="A268" i="15" s="1"/>
  <c r="B269" i="15"/>
  <c r="A269" i="15" s="1"/>
  <c r="B270" i="15"/>
  <c r="A270" i="15" s="1"/>
  <c r="B271" i="15"/>
  <c r="A271" i="15" s="1"/>
  <c r="B272" i="15"/>
  <c r="A272" i="15" s="1"/>
  <c r="B273" i="15"/>
  <c r="A273" i="15" s="1"/>
  <c r="B274" i="15"/>
  <c r="A274" i="15" s="1"/>
  <c r="B275" i="15"/>
  <c r="A275" i="15" s="1"/>
  <c r="B276" i="15"/>
  <c r="A276" i="15" s="1"/>
  <c r="B277" i="15"/>
  <c r="A277" i="15" s="1"/>
  <c r="B278" i="15"/>
  <c r="A278" i="15" s="1"/>
  <c r="B279" i="15"/>
  <c r="A279" i="15" s="1"/>
  <c r="B280" i="15"/>
  <c r="A280" i="15" s="1"/>
  <c r="B281" i="15"/>
  <c r="A281" i="15" s="1"/>
  <c r="B282" i="15"/>
  <c r="A282" i="15" s="1"/>
  <c r="B283" i="15"/>
  <c r="A283" i="15" s="1"/>
  <c r="B284" i="15"/>
  <c r="A284" i="15" s="1"/>
  <c r="B285" i="15"/>
  <c r="A285" i="15" s="1"/>
  <c r="B286" i="15"/>
  <c r="A286" i="15" s="1"/>
  <c r="B287" i="15"/>
  <c r="A287" i="15" s="1"/>
  <c r="B288" i="15"/>
  <c r="A288" i="15" s="1"/>
  <c r="B289" i="15"/>
  <c r="A289" i="15" s="1"/>
  <c r="B290" i="15"/>
  <c r="A290" i="15" s="1"/>
  <c r="B291" i="15"/>
  <c r="A291" i="15" s="1"/>
  <c r="B292" i="15"/>
  <c r="A292" i="15" s="1"/>
  <c r="B293" i="15"/>
  <c r="A293" i="15" s="1"/>
  <c r="B294" i="15"/>
  <c r="A294" i="15" s="1"/>
  <c r="B295" i="15"/>
  <c r="A295" i="15" s="1"/>
  <c r="B296" i="15"/>
  <c r="A296" i="15" s="1"/>
  <c r="B297" i="15"/>
  <c r="A297" i="15" s="1"/>
  <c r="B298" i="15"/>
  <c r="A298" i="15" s="1"/>
  <c r="B299" i="15"/>
  <c r="A299" i="15" s="1"/>
  <c r="B300" i="15"/>
  <c r="A300" i="15" s="1"/>
  <c r="B301" i="15"/>
  <c r="A301" i="15" s="1"/>
  <c r="B302" i="15"/>
  <c r="A302" i="15" s="1"/>
  <c r="B303" i="15"/>
  <c r="A303" i="15" s="1"/>
  <c r="B304" i="15"/>
  <c r="A304" i="15" s="1"/>
  <c r="B305" i="15"/>
  <c r="A305" i="15" s="1"/>
  <c r="B306" i="15"/>
  <c r="A306" i="15" s="1"/>
  <c r="B307" i="15"/>
  <c r="A307" i="15" s="1"/>
  <c r="B308" i="15"/>
  <c r="A308" i="15" s="1"/>
  <c r="B309" i="15"/>
  <c r="A309" i="15" s="1"/>
  <c r="B310" i="15"/>
  <c r="A310" i="15" s="1"/>
  <c r="B311" i="15"/>
  <c r="A311" i="15" s="1"/>
  <c r="B312" i="15"/>
  <c r="A312" i="15" s="1"/>
  <c r="B313" i="15"/>
  <c r="A313" i="15" s="1"/>
  <c r="B314" i="15"/>
  <c r="A314" i="15" s="1"/>
  <c r="B315" i="15"/>
  <c r="A315" i="15" s="1"/>
  <c r="B316" i="15"/>
  <c r="A316" i="15" s="1"/>
  <c r="B317" i="15"/>
  <c r="A317" i="15" s="1"/>
  <c r="B318" i="15"/>
  <c r="A318" i="15" s="1"/>
  <c r="B319" i="15"/>
  <c r="A319" i="15" s="1"/>
  <c r="B320" i="15"/>
  <c r="A320" i="15" s="1"/>
  <c r="B321" i="15"/>
  <c r="A321" i="15" s="1"/>
  <c r="B322" i="15"/>
  <c r="A322" i="15" s="1"/>
  <c r="B323" i="15"/>
  <c r="A323" i="15" s="1"/>
  <c r="B324" i="15"/>
  <c r="A324" i="15" s="1"/>
  <c r="B325" i="15"/>
  <c r="A325" i="15" s="1"/>
  <c r="B326" i="15"/>
  <c r="A326" i="15" s="1"/>
  <c r="B327" i="15"/>
  <c r="A327" i="15" s="1"/>
  <c r="B328" i="15"/>
  <c r="A328" i="15" s="1"/>
  <c r="B329" i="15"/>
  <c r="A329" i="15" s="1"/>
  <c r="B330" i="15"/>
  <c r="A330" i="15" s="1"/>
  <c r="B331" i="15"/>
  <c r="A331" i="15" s="1"/>
  <c r="B332" i="15"/>
  <c r="A332" i="15" s="1"/>
  <c r="B333" i="15"/>
  <c r="A333" i="15" s="1"/>
  <c r="B334" i="15"/>
  <c r="A334" i="15" s="1"/>
  <c r="B335" i="15"/>
  <c r="A335" i="15" s="1"/>
  <c r="B336" i="15"/>
  <c r="A336" i="15" s="1"/>
  <c r="B337" i="15"/>
  <c r="A337" i="15" s="1"/>
  <c r="B338" i="15"/>
  <c r="A338" i="15" s="1"/>
  <c r="B339" i="15"/>
  <c r="A339" i="15" s="1"/>
  <c r="B340" i="15"/>
  <c r="A340" i="15" s="1"/>
  <c r="B341" i="15"/>
  <c r="A341" i="15" s="1"/>
  <c r="B342" i="15"/>
  <c r="A342" i="15" s="1"/>
  <c r="B343" i="15"/>
  <c r="A343" i="15" s="1"/>
  <c r="B344" i="15"/>
  <c r="A344" i="15" s="1"/>
  <c r="B345" i="15"/>
  <c r="A345" i="15" s="1"/>
  <c r="B346" i="15"/>
  <c r="A346" i="15" s="1"/>
  <c r="B347" i="15"/>
  <c r="A347" i="15" s="1"/>
  <c r="B348" i="15"/>
  <c r="A348" i="15" s="1"/>
  <c r="B349" i="15"/>
  <c r="A349" i="15" s="1"/>
  <c r="B350" i="15"/>
  <c r="A350" i="15" s="1"/>
  <c r="B351" i="15"/>
  <c r="A351" i="15" s="1"/>
  <c r="B352" i="15"/>
  <c r="A352" i="15" s="1"/>
  <c r="B353" i="15"/>
  <c r="A353" i="15" s="1"/>
  <c r="B354" i="15"/>
  <c r="A354" i="15" s="1"/>
  <c r="B355" i="15"/>
  <c r="A355" i="15" s="1"/>
  <c r="B356" i="15"/>
  <c r="A356" i="15" s="1"/>
  <c r="B357" i="15"/>
  <c r="A357" i="15" s="1"/>
  <c r="B358" i="15"/>
  <c r="A358" i="15" s="1"/>
  <c r="B359" i="15"/>
  <c r="A359" i="15" s="1"/>
  <c r="B360" i="15"/>
  <c r="A360" i="15" s="1"/>
  <c r="B361" i="15"/>
  <c r="A361" i="15" s="1"/>
  <c r="B362" i="15"/>
  <c r="A362" i="15" s="1"/>
  <c r="B363" i="15"/>
  <c r="A363" i="15" s="1"/>
  <c r="B364" i="15"/>
  <c r="A364" i="15" s="1"/>
  <c r="B365" i="15"/>
  <c r="A365" i="15" s="1"/>
  <c r="B366" i="15"/>
  <c r="A366" i="15" s="1"/>
  <c r="B367" i="15"/>
  <c r="A367" i="15" s="1"/>
  <c r="B368" i="15"/>
  <c r="A368" i="15" s="1"/>
  <c r="B369" i="15"/>
  <c r="A369" i="15" s="1"/>
  <c r="B370" i="15"/>
  <c r="A370" i="15" s="1"/>
  <c r="B371" i="15"/>
  <c r="A371" i="15" s="1"/>
  <c r="B372" i="15"/>
  <c r="A372" i="15" s="1"/>
  <c r="B373" i="15"/>
  <c r="A373" i="15" s="1"/>
  <c r="B374" i="15"/>
  <c r="A374" i="15" s="1"/>
  <c r="B375" i="15"/>
  <c r="A375" i="15" s="1"/>
  <c r="B376" i="15"/>
  <c r="A376" i="15" s="1"/>
  <c r="B377" i="15"/>
  <c r="A377" i="15" s="1"/>
  <c r="B378" i="15"/>
  <c r="A378" i="15" s="1"/>
  <c r="B379" i="15"/>
  <c r="A379" i="15" s="1"/>
  <c r="B380" i="15"/>
  <c r="A380" i="15" s="1"/>
  <c r="B381" i="15"/>
  <c r="A381" i="15" s="1"/>
  <c r="B382" i="15"/>
  <c r="A382" i="15" s="1"/>
  <c r="B383" i="15"/>
  <c r="A383" i="15" s="1"/>
  <c r="B384" i="15"/>
  <c r="A384" i="15" s="1"/>
  <c r="B385" i="15"/>
  <c r="A385" i="15" s="1"/>
  <c r="B386" i="15"/>
  <c r="A386" i="15" s="1"/>
  <c r="B387" i="15"/>
  <c r="A387" i="15" s="1"/>
  <c r="B388" i="15"/>
  <c r="A388" i="15" s="1"/>
  <c r="B389" i="15"/>
  <c r="A389" i="15" s="1"/>
  <c r="B390" i="15"/>
  <c r="A390" i="15" s="1"/>
  <c r="B391" i="15"/>
  <c r="A391" i="15" s="1"/>
  <c r="B392" i="15"/>
  <c r="A392" i="15" s="1"/>
  <c r="B393" i="15"/>
  <c r="A393" i="15" s="1"/>
  <c r="B394" i="15"/>
  <c r="A394" i="15" s="1"/>
  <c r="B395" i="15"/>
  <c r="A395" i="15" s="1"/>
  <c r="B396" i="15"/>
  <c r="A396" i="15" s="1"/>
  <c r="B397" i="15"/>
  <c r="A397" i="15" s="1"/>
  <c r="B398" i="15"/>
  <c r="A398" i="15" s="1"/>
  <c r="B399" i="15"/>
  <c r="A399" i="15" s="1"/>
  <c r="B400" i="15"/>
  <c r="A400" i="15" s="1"/>
  <c r="B401" i="15"/>
  <c r="A401" i="15" s="1"/>
  <c r="B402" i="15"/>
  <c r="A402" i="15" s="1"/>
  <c r="B403" i="15"/>
  <c r="A403" i="15" s="1"/>
  <c r="B404" i="15"/>
  <c r="A404" i="15" s="1"/>
  <c r="B405" i="15"/>
  <c r="A405" i="15" s="1"/>
  <c r="B406" i="15"/>
  <c r="A406" i="15" s="1"/>
  <c r="B407" i="15"/>
  <c r="A407" i="15" s="1"/>
  <c r="B408" i="15"/>
  <c r="A408" i="15" s="1"/>
  <c r="B409" i="15"/>
  <c r="A409" i="15" s="1"/>
  <c r="B410" i="15"/>
  <c r="A410" i="15" s="1"/>
  <c r="B411" i="15"/>
  <c r="A411" i="15" s="1"/>
  <c r="B412" i="15"/>
  <c r="A412" i="15" s="1"/>
  <c r="B413" i="15"/>
  <c r="A413" i="15" s="1"/>
  <c r="B414" i="15"/>
  <c r="A414" i="15" s="1"/>
  <c r="B415" i="15"/>
  <c r="A415" i="15" s="1"/>
  <c r="B416" i="15"/>
  <c r="A416" i="15" s="1"/>
  <c r="B417" i="15"/>
  <c r="A417" i="15" s="1"/>
  <c r="B418" i="15"/>
  <c r="A418" i="15" s="1"/>
  <c r="B419" i="15"/>
  <c r="A419" i="15" s="1"/>
  <c r="B420" i="15"/>
  <c r="A420" i="15" s="1"/>
  <c r="B421" i="15"/>
  <c r="A421" i="15" s="1"/>
  <c r="B422" i="15"/>
  <c r="A422" i="15" s="1"/>
  <c r="B423" i="15"/>
  <c r="A423" i="15" s="1"/>
  <c r="B424" i="15"/>
  <c r="A424" i="15" s="1"/>
  <c r="B425" i="15"/>
  <c r="A425" i="15" s="1"/>
  <c r="B426" i="15"/>
  <c r="A426" i="15" s="1"/>
  <c r="B427" i="15"/>
  <c r="A427" i="15" s="1"/>
  <c r="B428" i="15"/>
  <c r="A428" i="15" s="1"/>
  <c r="B429" i="15"/>
  <c r="A429" i="15" s="1"/>
  <c r="B430" i="15"/>
  <c r="A430" i="15" s="1"/>
  <c r="B431" i="15"/>
  <c r="A431" i="15" s="1"/>
  <c r="B432" i="15"/>
  <c r="A432" i="15" s="1"/>
  <c r="B433" i="15"/>
  <c r="A433" i="15" s="1"/>
  <c r="B434" i="15"/>
  <c r="A434" i="15" s="1"/>
  <c r="B435" i="15"/>
  <c r="A435" i="15" s="1"/>
  <c r="B436" i="15"/>
  <c r="A436" i="15" s="1"/>
  <c r="B437" i="15"/>
  <c r="A437" i="15" s="1"/>
  <c r="B438" i="15"/>
  <c r="A438" i="15" s="1"/>
  <c r="B439" i="15"/>
  <c r="A439" i="15" s="1"/>
  <c r="B440" i="15"/>
  <c r="A440" i="15" s="1"/>
  <c r="B441" i="15"/>
  <c r="A441" i="15" s="1"/>
  <c r="B442" i="15"/>
  <c r="A442" i="15" s="1"/>
  <c r="B443" i="15"/>
  <c r="A443" i="15" s="1"/>
  <c r="B444" i="15"/>
  <c r="A444" i="15" s="1"/>
  <c r="B445" i="15"/>
  <c r="A445" i="15" s="1"/>
  <c r="B446" i="15"/>
  <c r="A446" i="15" s="1"/>
  <c r="B447" i="15"/>
  <c r="A447" i="15" s="1"/>
  <c r="B448" i="15"/>
  <c r="A448" i="15" s="1"/>
  <c r="B449" i="15"/>
  <c r="A449" i="15" s="1"/>
  <c r="B450" i="15"/>
  <c r="A450" i="15" s="1"/>
  <c r="B451" i="15"/>
  <c r="A451" i="15" s="1"/>
  <c r="B452" i="15"/>
  <c r="A452" i="15" s="1"/>
  <c r="B453" i="15"/>
  <c r="A453" i="15" s="1"/>
  <c r="B454" i="15"/>
  <c r="A454" i="15" s="1"/>
  <c r="B455" i="15"/>
  <c r="A455" i="15" s="1"/>
  <c r="B456" i="15"/>
  <c r="A456" i="15" s="1"/>
  <c r="B457" i="15"/>
  <c r="A457" i="15" s="1"/>
  <c r="B458" i="15"/>
  <c r="A458" i="15" s="1"/>
  <c r="B459" i="15"/>
  <c r="A459" i="15" s="1"/>
  <c r="B460" i="15"/>
  <c r="A460" i="15" s="1"/>
  <c r="B461" i="15"/>
  <c r="A461" i="15" s="1"/>
  <c r="B462" i="15"/>
  <c r="A462" i="15" s="1"/>
  <c r="B463" i="15"/>
  <c r="A463" i="15" s="1"/>
  <c r="B464" i="15"/>
  <c r="A464" i="15" s="1"/>
  <c r="B465" i="15"/>
  <c r="A465" i="15" s="1"/>
  <c r="B466" i="15"/>
  <c r="A466" i="15" s="1"/>
  <c r="B467" i="15"/>
  <c r="A467" i="15" s="1"/>
  <c r="B468" i="15"/>
  <c r="A468" i="15" s="1"/>
  <c r="B469" i="15"/>
  <c r="A469" i="15" s="1"/>
  <c r="B470" i="15"/>
  <c r="A470" i="15" s="1"/>
  <c r="B471" i="15"/>
  <c r="A471" i="15" s="1"/>
  <c r="B472" i="15"/>
  <c r="A472" i="15" s="1"/>
  <c r="B473" i="15"/>
  <c r="A473" i="15" s="1"/>
  <c r="B474" i="15"/>
  <c r="A474" i="15" s="1"/>
  <c r="B475" i="15"/>
  <c r="A475" i="15" s="1"/>
  <c r="B476" i="15"/>
  <c r="A476" i="15" s="1"/>
  <c r="B477" i="15"/>
  <c r="A477" i="15" s="1"/>
  <c r="B478" i="15"/>
  <c r="A478" i="15" s="1"/>
  <c r="B479" i="15"/>
  <c r="A479" i="15" s="1"/>
  <c r="B480" i="15"/>
  <c r="A480" i="15" s="1"/>
  <c r="B481" i="15"/>
  <c r="A481" i="15" s="1"/>
  <c r="B482" i="15"/>
  <c r="A482" i="15" s="1"/>
  <c r="B483" i="15"/>
  <c r="A483" i="15" s="1"/>
  <c r="B484" i="15"/>
  <c r="A484" i="15" s="1"/>
  <c r="B485" i="15"/>
  <c r="A485" i="15" s="1"/>
  <c r="B486" i="15"/>
  <c r="A486" i="15" s="1"/>
  <c r="B487" i="15"/>
  <c r="A487" i="15" s="1"/>
  <c r="B488" i="15"/>
  <c r="A488" i="15" s="1"/>
  <c r="B489" i="15"/>
  <c r="A489" i="15" s="1"/>
  <c r="B490" i="15"/>
  <c r="A490" i="15" s="1"/>
  <c r="B491" i="15"/>
  <c r="A491" i="15" s="1"/>
  <c r="B492" i="15"/>
  <c r="A492" i="15" s="1"/>
  <c r="B493" i="15"/>
  <c r="A493" i="15" s="1"/>
  <c r="B494" i="15"/>
  <c r="A494" i="15" s="1"/>
  <c r="B495" i="15"/>
  <c r="A495" i="15" s="1"/>
  <c r="B496" i="15"/>
  <c r="A496" i="15" s="1"/>
  <c r="B497" i="15"/>
  <c r="A497" i="15" s="1"/>
  <c r="B498" i="15"/>
  <c r="A498" i="15" s="1"/>
  <c r="B499" i="15"/>
  <c r="A499" i="15" s="1"/>
  <c r="B500" i="15"/>
  <c r="A500" i="15" s="1"/>
  <c r="B501" i="15"/>
  <c r="A501" i="15" s="1"/>
  <c r="B502" i="15"/>
  <c r="A502" i="15" s="1"/>
  <c r="B503" i="15"/>
  <c r="A503" i="15" s="1"/>
  <c r="B504" i="15"/>
  <c r="A504" i="15" s="1"/>
  <c r="B505" i="15"/>
  <c r="A505" i="15" s="1"/>
  <c r="B506" i="15"/>
  <c r="A506" i="15" s="1"/>
  <c r="B507" i="15"/>
  <c r="A507" i="15" s="1"/>
  <c r="B508" i="15"/>
  <c r="A508" i="15" s="1"/>
  <c r="B509" i="15"/>
  <c r="A509" i="15" s="1"/>
  <c r="B510" i="15"/>
  <c r="A510" i="15" s="1"/>
  <c r="B511" i="15"/>
  <c r="A511" i="15" s="1"/>
  <c r="B512" i="15"/>
  <c r="A512" i="15" s="1"/>
  <c r="B513" i="15"/>
  <c r="A513" i="15" s="1"/>
  <c r="B514" i="15"/>
  <c r="A514" i="15" s="1"/>
  <c r="B515" i="15"/>
  <c r="A515" i="15" s="1"/>
  <c r="B516" i="15"/>
  <c r="A516" i="15" s="1"/>
  <c r="B517" i="15"/>
  <c r="A517" i="15" s="1"/>
  <c r="B518" i="15"/>
  <c r="A518" i="15" s="1"/>
  <c r="B519" i="15"/>
  <c r="A519" i="15" s="1"/>
  <c r="B520" i="15"/>
  <c r="A520" i="15" s="1"/>
  <c r="B521" i="15"/>
  <c r="A521" i="15" s="1"/>
  <c r="B522" i="15"/>
  <c r="A522" i="15" s="1"/>
  <c r="B523" i="15"/>
  <c r="A523" i="15" s="1"/>
  <c r="B524" i="15"/>
  <c r="A524" i="15" s="1"/>
  <c r="B525" i="15"/>
  <c r="A525" i="15" s="1"/>
  <c r="B526" i="15"/>
  <c r="A526" i="15" s="1"/>
  <c r="B527" i="15"/>
  <c r="A527" i="15" s="1"/>
  <c r="B528" i="15"/>
  <c r="A528" i="15" s="1"/>
  <c r="B529" i="15"/>
  <c r="A529" i="15" s="1"/>
  <c r="B530" i="15"/>
  <c r="A530" i="15" s="1"/>
  <c r="B531" i="15"/>
  <c r="A531" i="15" s="1"/>
  <c r="B532" i="15"/>
  <c r="A532" i="15" s="1"/>
  <c r="B533" i="15"/>
  <c r="A533" i="15" s="1"/>
  <c r="B534" i="15"/>
  <c r="A534" i="15" s="1"/>
  <c r="B535" i="15"/>
  <c r="A535" i="15" s="1"/>
  <c r="B536" i="15"/>
  <c r="A536" i="15" s="1"/>
  <c r="B537" i="15"/>
  <c r="A537" i="15" s="1"/>
  <c r="B538" i="15"/>
  <c r="A538" i="15" s="1"/>
  <c r="B539" i="15"/>
  <c r="A539" i="15" s="1"/>
  <c r="B540" i="15"/>
  <c r="A540" i="15" s="1"/>
  <c r="B541" i="15"/>
  <c r="A541" i="15" s="1"/>
  <c r="B542" i="15"/>
  <c r="A542" i="15" s="1"/>
  <c r="B543" i="15"/>
  <c r="A543" i="15" s="1"/>
  <c r="B544" i="15"/>
  <c r="A544" i="15" s="1"/>
  <c r="B545" i="15"/>
  <c r="A545" i="15" s="1"/>
  <c r="B546" i="15"/>
  <c r="A546" i="15" s="1"/>
  <c r="B547" i="15"/>
  <c r="A547" i="15" s="1"/>
  <c r="B548" i="15"/>
  <c r="A548" i="15" s="1"/>
  <c r="B549" i="15"/>
  <c r="A549" i="15" s="1"/>
  <c r="B550" i="15"/>
  <c r="A550" i="15" s="1"/>
  <c r="B551" i="15"/>
  <c r="A551" i="15" s="1"/>
  <c r="B552" i="15"/>
  <c r="A552" i="15" s="1"/>
  <c r="B553" i="15"/>
  <c r="A553" i="15" s="1"/>
  <c r="B554" i="15"/>
  <c r="A554" i="15" s="1"/>
  <c r="B555" i="15"/>
  <c r="A555" i="15" s="1"/>
  <c r="B556" i="15"/>
  <c r="A556" i="15" s="1"/>
  <c r="B557" i="15"/>
  <c r="A557" i="15" s="1"/>
  <c r="B558" i="15"/>
  <c r="A558" i="15" s="1"/>
  <c r="B559" i="15"/>
  <c r="A559" i="15" s="1"/>
  <c r="B560" i="15"/>
  <c r="A560" i="15" s="1"/>
  <c r="B561" i="15"/>
  <c r="A561" i="15" s="1"/>
  <c r="B562" i="15"/>
  <c r="A562" i="15" s="1"/>
  <c r="B563" i="15"/>
  <c r="A563" i="15" s="1"/>
  <c r="B564" i="15"/>
  <c r="A564" i="15" s="1"/>
  <c r="B565" i="15"/>
  <c r="A565" i="15" s="1"/>
  <c r="B566" i="15"/>
  <c r="A566" i="15" s="1"/>
  <c r="B567" i="15"/>
  <c r="A567" i="15" s="1"/>
  <c r="B568" i="15"/>
  <c r="A568" i="15" s="1"/>
  <c r="B569" i="15"/>
  <c r="A569" i="15" s="1"/>
  <c r="B570" i="15"/>
  <c r="A570" i="15" s="1"/>
  <c r="B571" i="15"/>
  <c r="A571" i="15" s="1"/>
  <c r="B572" i="15"/>
  <c r="A572" i="15" s="1"/>
  <c r="B573" i="15"/>
  <c r="A573" i="15" s="1"/>
  <c r="B574" i="15"/>
  <c r="A574" i="15" s="1"/>
  <c r="B575" i="15"/>
  <c r="A575" i="15" s="1"/>
  <c r="B576" i="15"/>
  <c r="A576" i="15" s="1"/>
  <c r="B577" i="15"/>
  <c r="A577" i="15" s="1"/>
  <c r="B578" i="15"/>
  <c r="A578" i="15" s="1"/>
  <c r="B579" i="15"/>
  <c r="A579" i="15" s="1"/>
  <c r="B580" i="15"/>
  <c r="A580" i="15" s="1"/>
  <c r="B581" i="15"/>
  <c r="A581" i="15" s="1"/>
  <c r="B582" i="15"/>
  <c r="A582" i="15" s="1"/>
  <c r="B583" i="15"/>
  <c r="A583" i="15" s="1"/>
  <c r="B584" i="15"/>
  <c r="A584" i="15" s="1"/>
  <c r="B585" i="15"/>
  <c r="A585" i="15" s="1"/>
  <c r="B586" i="15"/>
  <c r="A586" i="15" s="1"/>
  <c r="B587" i="15"/>
  <c r="A587" i="15" s="1"/>
  <c r="B588" i="15"/>
  <c r="A588" i="15" s="1"/>
  <c r="B589" i="15"/>
  <c r="A589" i="15" s="1"/>
  <c r="B590" i="15"/>
  <c r="A590" i="15" s="1"/>
  <c r="B591" i="15"/>
  <c r="A591" i="15" s="1"/>
  <c r="B592" i="15"/>
  <c r="A592" i="15" s="1"/>
  <c r="B593" i="15"/>
  <c r="A593" i="15" s="1"/>
  <c r="B594" i="15"/>
  <c r="A594" i="15" s="1"/>
  <c r="B595" i="15"/>
  <c r="A595" i="15" s="1"/>
  <c r="B596" i="15"/>
  <c r="A596" i="15" s="1"/>
  <c r="B597" i="15"/>
  <c r="A597" i="15" s="1"/>
  <c r="B598" i="15"/>
  <c r="A598" i="15" s="1"/>
  <c r="B599" i="15"/>
  <c r="A599" i="15" s="1"/>
  <c r="B600" i="15"/>
  <c r="A600" i="15" s="1"/>
  <c r="B601" i="15"/>
  <c r="A601" i="15" s="1"/>
  <c r="B602" i="15"/>
  <c r="A602" i="15" s="1"/>
  <c r="B603" i="15"/>
  <c r="A603" i="15" s="1"/>
  <c r="B604" i="15"/>
  <c r="A604" i="15" s="1"/>
  <c r="B605" i="15"/>
  <c r="A605" i="15" s="1"/>
  <c r="B606" i="15"/>
  <c r="A606" i="15" s="1"/>
  <c r="B607" i="15"/>
  <c r="A607" i="15" s="1"/>
  <c r="B608" i="15"/>
  <c r="A608" i="15" s="1"/>
  <c r="B609" i="15"/>
  <c r="A609" i="15" s="1"/>
  <c r="B610" i="15"/>
  <c r="A610" i="15" s="1"/>
  <c r="B611" i="15"/>
  <c r="A611" i="15" s="1"/>
  <c r="B612" i="15"/>
  <c r="A612" i="15" s="1"/>
  <c r="B613" i="15"/>
  <c r="A613" i="15" s="1"/>
  <c r="B614" i="15"/>
  <c r="A614" i="15" s="1"/>
  <c r="B615" i="15"/>
  <c r="A615" i="15" s="1"/>
  <c r="B616" i="15"/>
  <c r="A616" i="15" s="1"/>
  <c r="B617" i="15"/>
  <c r="A617" i="15" s="1"/>
  <c r="B618" i="15"/>
  <c r="A618" i="15" s="1"/>
  <c r="B619" i="15"/>
  <c r="A619" i="15" s="1"/>
  <c r="B620" i="15"/>
  <c r="A620" i="15" s="1"/>
  <c r="B621" i="15"/>
  <c r="A621" i="15" s="1"/>
  <c r="B622" i="15"/>
  <c r="A622" i="15" s="1"/>
  <c r="B623" i="15"/>
  <c r="A623" i="15" s="1"/>
  <c r="B624" i="15"/>
  <c r="A624" i="15" s="1"/>
  <c r="B625" i="15"/>
  <c r="A625" i="15" s="1"/>
  <c r="B626" i="15"/>
  <c r="A626" i="15" s="1"/>
  <c r="B627" i="15"/>
  <c r="A627" i="15" s="1"/>
  <c r="B628" i="15"/>
  <c r="A628" i="15" s="1"/>
  <c r="B629" i="15"/>
  <c r="A629" i="15" s="1"/>
  <c r="B630" i="15"/>
  <c r="A630" i="15" s="1"/>
  <c r="B631" i="15"/>
  <c r="A631" i="15" s="1"/>
  <c r="B632" i="15"/>
  <c r="A632" i="15" s="1"/>
  <c r="B633" i="15"/>
  <c r="A633" i="15" s="1"/>
  <c r="B634" i="15"/>
  <c r="A634" i="15" s="1"/>
  <c r="B635" i="15"/>
  <c r="A635" i="15" s="1"/>
  <c r="B636" i="15"/>
  <c r="A636" i="15" s="1"/>
  <c r="B637" i="15"/>
  <c r="A637" i="15" s="1"/>
  <c r="B638" i="15"/>
  <c r="A638" i="15" s="1"/>
  <c r="B639" i="15"/>
  <c r="A639" i="15" s="1"/>
  <c r="B640" i="15"/>
  <c r="A640" i="15" s="1"/>
  <c r="B641" i="15"/>
  <c r="A641" i="15" s="1"/>
  <c r="B642" i="15"/>
  <c r="A642" i="15" s="1"/>
  <c r="B643" i="15"/>
  <c r="A643" i="15" s="1"/>
  <c r="B644" i="15"/>
  <c r="A644" i="15" s="1"/>
  <c r="B645" i="15"/>
  <c r="A645" i="15" s="1"/>
  <c r="B646" i="15"/>
  <c r="A646" i="15" s="1"/>
  <c r="B647" i="15"/>
  <c r="A647" i="15" s="1"/>
  <c r="B648" i="15"/>
  <c r="A648" i="15" s="1"/>
  <c r="B649" i="15"/>
  <c r="A649" i="15" s="1"/>
  <c r="B650" i="15"/>
  <c r="A650" i="15" s="1"/>
  <c r="B651" i="15"/>
  <c r="A651" i="15" s="1"/>
  <c r="B652" i="15"/>
  <c r="A652" i="15" s="1"/>
  <c r="B653" i="15"/>
  <c r="A653" i="15" s="1"/>
  <c r="B654" i="15"/>
  <c r="A654" i="15" s="1"/>
  <c r="B655" i="15"/>
  <c r="A655" i="15" s="1"/>
  <c r="B656" i="15"/>
  <c r="A656" i="15" s="1"/>
  <c r="B657" i="15"/>
  <c r="A657" i="15" s="1"/>
  <c r="B658" i="15"/>
  <c r="A658" i="15" s="1"/>
  <c r="B659" i="15"/>
  <c r="A659" i="15" s="1"/>
  <c r="B660" i="15"/>
  <c r="A660" i="15" s="1"/>
  <c r="B661" i="15"/>
  <c r="A661" i="15" s="1"/>
  <c r="B662" i="15"/>
  <c r="A662" i="15" s="1"/>
  <c r="B663" i="15"/>
  <c r="A663" i="15" s="1"/>
  <c r="B664" i="15"/>
  <c r="A664" i="15" s="1"/>
  <c r="B665" i="15"/>
  <c r="A665" i="15" s="1"/>
  <c r="B666" i="15"/>
  <c r="A666" i="15" s="1"/>
  <c r="B667" i="15"/>
  <c r="A667" i="15" s="1"/>
  <c r="B668" i="15"/>
  <c r="A668" i="15" s="1"/>
  <c r="B669" i="15"/>
  <c r="A669" i="15" s="1"/>
  <c r="B670" i="15"/>
  <c r="A670" i="15" s="1"/>
  <c r="B671" i="15"/>
  <c r="A671" i="15" s="1"/>
  <c r="B672" i="15"/>
  <c r="A672" i="15" s="1"/>
  <c r="B673" i="15"/>
  <c r="A673" i="15" s="1"/>
  <c r="B674" i="15"/>
  <c r="A674" i="15" s="1"/>
  <c r="B675" i="15"/>
  <c r="A675" i="15" s="1"/>
  <c r="B676" i="15"/>
  <c r="A676" i="15" s="1"/>
  <c r="B677" i="15"/>
  <c r="A677" i="15" s="1"/>
  <c r="B678" i="15"/>
  <c r="A678" i="15" s="1"/>
  <c r="B679" i="15"/>
  <c r="A679" i="15" s="1"/>
  <c r="B680" i="15"/>
  <c r="A680" i="15" s="1"/>
  <c r="B681" i="15"/>
  <c r="A681" i="15" s="1"/>
  <c r="B682" i="15"/>
  <c r="A682" i="15" s="1"/>
  <c r="B683" i="15"/>
  <c r="A683" i="15" s="1"/>
  <c r="B684" i="15"/>
  <c r="A684" i="15" s="1"/>
  <c r="B685" i="15"/>
  <c r="A685" i="15" s="1"/>
  <c r="B686" i="15"/>
  <c r="A686" i="15" s="1"/>
  <c r="B687" i="15"/>
  <c r="A687" i="15" s="1"/>
  <c r="B688" i="15"/>
  <c r="A688" i="15" s="1"/>
  <c r="B689" i="15"/>
  <c r="A689" i="15" s="1"/>
  <c r="B690" i="15"/>
  <c r="A690" i="15" s="1"/>
  <c r="B691" i="15"/>
  <c r="A691" i="15" s="1"/>
  <c r="B692" i="15"/>
  <c r="A692" i="15" s="1"/>
  <c r="B693" i="15"/>
  <c r="A693" i="15" s="1"/>
  <c r="B694" i="15"/>
  <c r="A694" i="15" s="1"/>
  <c r="B695" i="15"/>
  <c r="A695" i="15" s="1"/>
  <c r="B696" i="15"/>
  <c r="A696" i="15" s="1"/>
  <c r="B697" i="15"/>
  <c r="A697" i="15" s="1"/>
  <c r="B698" i="15"/>
  <c r="A698" i="15" s="1"/>
  <c r="B699" i="15"/>
  <c r="A699" i="15" s="1"/>
  <c r="B700" i="15"/>
  <c r="A700" i="15" s="1"/>
  <c r="B701" i="15"/>
  <c r="A701" i="15" s="1"/>
  <c r="B702" i="15"/>
  <c r="A702" i="15" s="1"/>
  <c r="B703" i="15"/>
  <c r="A703" i="15" s="1"/>
  <c r="B704" i="15"/>
  <c r="A704" i="15" s="1"/>
  <c r="B705" i="15"/>
  <c r="A705" i="15" s="1"/>
  <c r="B706" i="15"/>
  <c r="A706" i="15" s="1"/>
  <c r="B707" i="15"/>
  <c r="A707" i="15" s="1"/>
  <c r="B708" i="15"/>
  <c r="A708" i="15" s="1"/>
  <c r="B709" i="15"/>
  <c r="A709" i="15" s="1"/>
  <c r="B710" i="15"/>
  <c r="A710" i="15" s="1"/>
  <c r="B711" i="15"/>
  <c r="A711" i="15" s="1"/>
  <c r="B712" i="15"/>
  <c r="A712" i="15" s="1"/>
  <c r="B713" i="15"/>
  <c r="A713" i="15" s="1"/>
  <c r="B714" i="15"/>
  <c r="A714" i="15" s="1"/>
  <c r="B715" i="15"/>
  <c r="A715" i="15" s="1"/>
  <c r="B716" i="15"/>
  <c r="A716" i="15" s="1"/>
  <c r="B717" i="15"/>
  <c r="A717" i="15" s="1"/>
  <c r="B718" i="15"/>
  <c r="A718" i="15" s="1"/>
  <c r="B719" i="15"/>
  <c r="A719" i="15" s="1"/>
  <c r="B720" i="15"/>
  <c r="A720" i="15" s="1"/>
  <c r="B721" i="15"/>
  <c r="A721" i="15" s="1"/>
  <c r="B722" i="15"/>
  <c r="A722" i="15" s="1"/>
  <c r="B723" i="15"/>
  <c r="A723" i="15" s="1"/>
  <c r="B724" i="15"/>
  <c r="A724" i="15" s="1"/>
  <c r="B725" i="15"/>
  <c r="A725" i="15" s="1"/>
  <c r="B726" i="15"/>
  <c r="A726" i="15" s="1"/>
  <c r="B727" i="15"/>
  <c r="A727" i="15" s="1"/>
  <c r="B728" i="15"/>
  <c r="A728" i="15" s="1"/>
  <c r="B729" i="15"/>
  <c r="A729" i="15" s="1"/>
  <c r="B730" i="15"/>
  <c r="A730" i="15" s="1"/>
  <c r="B731" i="15"/>
  <c r="A731" i="15" s="1"/>
  <c r="B732" i="15"/>
  <c r="A732" i="15" s="1"/>
  <c r="B733" i="15"/>
  <c r="A733" i="15" s="1"/>
  <c r="B734" i="15"/>
  <c r="A734" i="15" s="1"/>
  <c r="B735" i="15"/>
  <c r="A735" i="15" s="1"/>
  <c r="B736" i="15"/>
  <c r="A736" i="15" s="1"/>
  <c r="B737" i="15"/>
  <c r="A737" i="15" s="1"/>
  <c r="B738" i="15"/>
  <c r="A738" i="15" s="1"/>
  <c r="B739" i="15"/>
  <c r="A739" i="15" s="1"/>
  <c r="B740" i="15"/>
  <c r="A740" i="15" s="1"/>
  <c r="B741" i="15"/>
  <c r="A741" i="15" s="1"/>
  <c r="B742" i="15"/>
  <c r="A742" i="15" s="1"/>
  <c r="B743" i="15"/>
  <c r="A743" i="15" s="1"/>
  <c r="B744" i="15"/>
  <c r="A744" i="15" s="1"/>
  <c r="B745" i="15"/>
  <c r="A745" i="15" s="1"/>
  <c r="B746" i="15"/>
  <c r="A746" i="15" s="1"/>
  <c r="B747" i="15"/>
  <c r="A747" i="15" s="1"/>
  <c r="B748" i="15"/>
  <c r="A748" i="15" s="1"/>
  <c r="B749" i="15"/>
  <c r="A749" i="15" s="1"/>
  <c r="B750" i="15"/>
  <c r="A750" i="15" s="1"/>
  <c r="B751" i="15"/>
  <c r="A751" i="15" s="1"/>
  <c r="B752" i="15"/>
  <c r="A752" i="15" s="1"/>
  <c r="B753" i="15"/>
  <c r="A753" i="15" s="1"/>
  <c r="B754" i="15"/>
  <c r="A754" i="15" s="1"/>
  <c r="B755" i="15"/>
  <c r="A755" i="15" s="1"/>
  <c r="B756" i="15"/>
  <c r="A756" i="15" s="1"/>
  <c r="B757" i="15"/>
  <c r="A757" i="15" s="1"/>
  <c r="B758" i="15"/>
  <c r="A758" i="15" s="1"/>
  <c r="B759" i="15"/>
  <c r="A759" i="15" s="1"/>
  <c r="B760" i="15"/>
  <c r="A760" i="15" s="1"/>
  <c r="B761" i="15"/>
  <c r="A761" i="15" s="1"/>
  <c r="B762" i="15"/>
  <c r="A762" i="15" s="1"/>
  <c r="B763" i="15"/>
  <c r="A763" i="15" s="1"/>
  <c r="B764" i="15"/>
  <c r="A764" i="15" s="1"/>
  <c r="B765" i="15"/>
  <c r="A765" i="15" s="1"/>
  <c r="B766" i="15"/>
  <c r="A766" i="15" s="1"/>
  <c r="B767" i="15"/>
  <c r="A767" i="15" s="1"/>
  <c r="B768" i="15"/>
  <c r="A768" i="15" s="1"/>
  <c r="B769" i="15"/>
  <c r="A769" i="15" s="1"/>
  <c r="B770" i="15"/>
  <c r="A770" i="15" s="1"/>
  <c r="B771" i="15"/>
  <c r="A771" i="15" s="1"/>
  <c r="B772" i="15"/>
  <c r="A772" i="15" s="1"/>
  <c r="B773" i="15"/>
  <c r="A773" i="15" s="1"/>
  <c r="B774" i="15"/>
  <c r="A774" i="15" s="1"/>
  <c r="B775" i="15"/>
  <c r="A775" i="15" s="1"/>
  <c r="B776" i="15"/>
  <c r="A776" i="15" s="1"/>
  <c r="B777" i="15"/>
  <c r="A777" i="15" s="1"/>
  <c r="B778" i="15"/>
  <c r="A778" i="15" s="1"/>
  <c r="B779" i="15"/>
  <c r="A779" i="15" s="1"/>
  <c r="B780" i="15"/>
  <c r="A780" i="15" s="1"/>
  <c r="B781" i="15"/>
  <c r="A781" i="15" s="1"/>
  <c r="B782" i="15"/>
  <c r="A782" i="15" s="1"/>
  <c r="B783" i="15"/>
  <c r="A783" i="15" s="1"/>
  <c r="B784" i="15"/>
  <c r="A784" i="15" s="1"/>
  <c r="B785" i="15"/>
  <c r="A785" i="15" s="1"/>
  <c r="B786" i="15"/>
  <c r="A786" i="15" s="1"/>
  <c r="B787" i="15"/>
  <c r="A787" i="15" s="1"/>
  <c r="B788" i="15"/>
  <c r="A788" i="15" s="1"/>
  <c r="B789" i="15"/>
  <c r="A789" i="15" s="1"/>
  <c r="B790" i="15"/>
  <c r="A790" i="15" s="1"/>
  <c r="B791" i="15"/>
  <c r="A791" i="15" s="1"/>
  <c r="B792" i="15"/>
  <c r="A792" i="15" s="1"/>
  <c r="B793" i="15"/>
  <c r="A793" i="15" s="1"/>
  <c r="B794" i="15"/>
  <c r="A794" i="15" s="1"/>
  <c r="B795" i="15"/>
  <c r="A795" i="15" s="1"/>
  <c r="B796" i="15"/>
  <c r="A796" i="15" s="1"/>
  <c r="B797" i="15"/>
  <c r="A797" i="15" s="1"/>
  <c r="B798" i="15"/>
  <c r="A798" i="15" s="1"/>
  <c r="B799" i="15"/>
  <c r="A799" i="15" s="1"/>
  <c r="B800" i="15"/>
  <c r="A800" i="15" s="1"/>
  <c r="B801" i="15"/>
  <c r="A801" i="15" s="1"/>
  <c r="B802" i="15"/>
  <c r="A802" i="15" s="1"/>
  <c r="B803" i="15"/>
  <c r="A803" i="15" s="1"/>
  <c r="B804" i="15"/>
  <c r="A804" i="15" s="1"/>
  <c r="B805" i="15"/>
  <c r="A805" i="15" s="1"/>
  <c r="B806" i="15"/>
  <c r="A806" i="15" s="1"/>
  <c r="B807" i="15"/>
  <c r="A807" i="15" s="1"/>
  <c r="B808" i="15"/>
  <c r="A808" i="15" s="1"/>
  <c r="B809" i="15"/>
  <c r="A809" i="15" s="1"/>
  <c r="B810" i="15"/>
  <c r="A810" i="15" s="1"/>
  <c r="B811" i="15"/>
  <c r="A811" i="15" s="1"/>
  <c r="B812" i="15"/>
  <c r="A812" i="15" s="1"/>
  <c r="B813" i="15"/>
  <c r="A813" i="15" s="1"/>
  <c r="B814" i="15"/>
  <c r="A814" i="15" s="1"/>
  <c r="B815" i="15"/>
  <c r="A815" i="15" s="1"/>
  <c r="B816" i="15"/>
  <c r="A816" i="15" s="1"/>
  <c r="B817" i="15"/>
  <c r="A817" i="15" s="1"/>
  <c r="B818" i="15"/>
  <c r="A818" i="15" s="1"/>
  <c r="B819" i="15"/>
  <c r="A819" i="15" s="1"/>
  <c r="B820" i="15"/>
  <c r="A820" i="15" s="1"/>
  <c r="B821" i="15"/>
  <c r="A821" i="15" s="1"/>
  <c r="B822" i="15"/>
  <c r="A822" i="15" s="1"/>
  <c r="B823" i="15"/>
  <c r="A823" i="15" s="1"/>
  <c r="B824" i="15"/>
  <c r="A824" i="15" s="1"/>
  <c r="B825" i="15"/>
  <c r="A825" i="15" s="1"/>
  <c r="B826" i="15"/>
  <c r="A826" i="15" s="1"/>
  <c r="B827" i="15"/>
  <c r="A827" i="15" s="1"/>
  <c r="B828" i="15"/>
  <c r="A828" i="15" s="1"/>
  <c r="B829" i="15"/>
  <c r="A829" i="15" s="1"/>
  <c r="B830" i="15"/>
  <c r="A830" i="15" s="1"/>
  <c r="B831" i="15"/>
  <c r="A831" i="15" s="1"/>
  <c r="B832" i="15"/>
  <c r="A832" i="15" s="1"/>
  <c r="B833" i="15"/>
  <c r="A833" i="15" s="1"/>
  <c r="B834" i="15"/>
  <c r="A834" i="15" s="1"/>
  <c r="B835" i="15"/>
  <c r="A835" i="15" s="1"/>
  <c r="B836" i="15"/>
  <c r="A836" i="15" s="1"/>
  <c r="B837" i="15"/>
  <c r="A837" i="15" s="1"/>
  <c r="B838" i="15"/>
  <c r="A838" i="15" s="1"/>
  <c r="B839" i="15"/>
  <c r="A839" i="15" s="1"/>
  <c r="B840" i="15"/>
  <c r="A840" i="15" s="1"/>
  <c r="B841" i="15"/>
  <c r="A841" i="15" s="1"/>
  <c r="B842" i="15"/>
  <c r="A842" i="15" s="1"/>
  <c r="B843" i="15"/>
  <c r="A843" i="15" s="1"/>
  <c r="B844" i="15"/>
  <c r="A844" i="15" s="1"/>
  <c r="B845" i="15"/>
  <c r="A845" i="15" s="1"/>
  <c r="B846" i="15"/>
  <c r="A846" i="15" s="1"/>
  <c r="B847" i="15"/>
  <c r="A847" i="15" s="1"/>
  <c r="B848" i="15"/>
  <c r="A848" i="15" s="1"/>
  <c r="B849" i="15"/>
  <c r="A849" i="15" s="1"/>
  <c r="B850" i="15"/>
  <c r="A850" i="15" s="1"/>
  <c r="B851" i="15"/>
  <c r="A851" i="15" s="1"/>
  <c r="B852" i="15"/>
  <c r="A852" i="15" s="1"/>
  <c r="B853" i="15"/>
  <c r="A853" i="15" s="1"/>
  <c r="B854" i="15"/>
  <c r="A854" i="15" s="1"/>
  <c r="B855" i="15"/>
  <c r="A855" i="15" s="1"/>
  <c r="B856" i="15"/>
  <c r="A856" i="15" s="1"/>
  <c r="B857" i="15"/>
  <c r="A857" i="15" s="1"/>
  <c r="B858" i="15"/>
  <c r="A858" i="15" s="1"/>
  <c r="B859" i="15"/>
  <c r="A859" i="15" s="1"/>
  <c r="B860" i="15"/>
  <c r="A860" i="15" s="1"/>
  <c r="B861" i="15"/>
  <c r="A861" i="15" s="1"/>
  <c r="B862" i="15"/>
  <c r="A862" i="15" s="1"/>
  <c r="B863" i="15"/>
  <c r="A863" i="15" s="1"/>
  <c r="B864" i="15"/>
  <c r="A864" i="15" s="1"/>
  <c r="B865" i="15"/>
  <c r="A865" i="15" s="1"/>
  <c r="B866" i="15"/>
  <c r="A866" i="15" s="1"/>
  <c r="B867" i="15"/>
  <c r="A867" i="15" s="1"/>
  <c r="B868" i="15"/>
  <c r="A868" i="15" s="1"/>
  <c r="B869" i="15"/>
  <c r="A869" i="15" s="1"/>
  <c r="B870" i="15"/>
  <c r="A870" i="15" s="1"/>
  <c r="B871" i="15"/>
  <c r="A871" i="15" s="1"/>
  <c r="B872" i="15"/>
  <c r="A872" i="15" s="1"/>
  <c r="B873" i="15"/>
  <c r="A873" i="15" s="1"/>
  <c r="B874" i="15"/>
  <c r="A874" i="15" s="1"/>
  <c r="B875" i="15"/>
  <c r="A875" i="15" s="1"/>
  <c r="B876" i="15"/>
  <c r="A876" i="15" s="1"/>
  <c r="B877" i="15"/>
  <c r="A877" i="15" s="1"/>
  <c r="B878" i="15"/>
  <c r="A878" i="15" s="1"/>
  <c r="B879" i="15"/>
  <c r="A879" i="15" s="1"/>
  <c r="B880" i="15"/>
  <c r="A880" i="15" s="1"/>
  <c r="B881" i="15"/>
  <c r="A881" i="15" s="1"/>
  <c r="B882" i="15"/>
  <c r="A882" i="15" s="1"/>
  <c r="B883" i="15"/>
  <c r="A883" i="15" s="1"/>
  <c r="B884" i="15"/>
  <c r="A884" i="15" s="1"/>
  <c r="B885" i="15"/>
  <c r="A885" i="15" s="1"/>
  <c r="B886" i="15"/>
  <c r="A886" i="15" s="1"/>
  <c r="B887" i="15"/>
  <c r="A887" i="15" s="1"/>
  <c r="B888" i="15"/>
  <c r="A888" i="15" s="1"/>
  <c r="B889" i="15"/>
  <c r="A889" i="15" s="1"/>
  <c r="B890" i="15"/>
  <c r="A890" i="15" s="1"/>
  <c r="B891" i="15"/>
  <c r="A891" i="15" s="1"/>
  <c r="B892" i="15"/>
  <c r="A892" i="15" s="1"/>
  <c r="B893" i="15"/>
  <c r="A893" i="15" s="1"/>
  <c r="B894" i="15"/>
  <c r="A894" i="15" s="1"/>
  <c r="B895" i="15"/>
  <c r="A895" i="15" s="1"/>
  <c r="B896" i="15"/>
  <c r="A896" i="15" s="1"/>
  <c r="B897" i="15"/>
  <c r="A897" i="15" s="1"/>
  <c r="B898" i="15"/>
  <c r="A898" i="15" s="1"/>
  <c r="B899" i="15"/>
  <c r="A899" i="15" s="1"/>
  <c r="B900" i="15"/>
  <c r="A900" i="15" s="1"/>
  <c r="B901" i="15"/>
  <c r="A901" i="15" s="1"/>
  <c r="B902" i="15"/>
  <c r="A902" i="15" s="1"/>
  <c r="B903" i="15"/>
  <c r="A903" i="15" s="1"/>
  <c r="B904" i="15"/>
  <c r="A904" i="15" s="1"/>
  <c r="B905" i="15"/>
  <c r="A905" i="15" s="1"/>
  <c r="B906" i="15"/>
  <c r="A906" i="15" s="1"/>
  <c r="B907" i="15"/>
  <c r="A907" i="15" s="1"/>
  <c r="B908" i="15"/>
  <c r="A908" i="15" s="1"/>
  <c r="B909" i="15"/>
  <c r="A909" i="15" s="1"/>
  <c r="B910" i="15"/>
  <c r="A910" i="15" s="1"/>
  <c r="B911" i="15"/>
  <c r="A911" i="15" s="1"/>
  <c r="B912" i="15"/>
  <c r="A912" i="15" s="1"/>
  <c r="B913" i="15"/>
  <c r="A913" i="15" s="1"/>
  <c r="B914" i="15"/>
  <c r="A914" i="15" s="1"/>
  <c r="B915" i="15"/>
  <c r="A915" i="15" s="1"/>
  <c r="B916" i="15"/>
  <c r="A916" i="15" s="1"/>
  <c r="B917" i="15"/>
  <c r="A917" i="15" s="1"/>
  <c r="B918" i="15"/>
  <c r="A918" i="15" s="1"/>
  <c r="B919" i="15"/>
  <c r="A919" i="15" s="1"/>
  <c r="B920" i="15"/>
  <c r="A920" i="15" s="1"/>
  <c r="B921" i="15"/>
  <c r="A921" i="15" s="1"/>
  <c r="B922" i="15"/>
  <c r="A922" i="15" s="1"/>
  <c r="B923" i="15"/>
  <c r="A923" i="15" s="1"/>
  <c r="B924" i="15"/>
  <c r="A924" i="15" s="1"/>
  <c r="B925" i="15"/>
  <c r="A925" i="15" s="1"/>
  <c r="B926" i="15"/>
  <c r="A926" i="15" s="1"/>
  <c r="B927" i="15"/>
  <c r="A927" i="15" s="1"/>
  <c r="B928" i="15"/>
  <c r="A928" i="15" s="1"/>
  <c r="B929" i="15"/>
  <c r="A929" i="15" s="1"/>
  <c r="B930" i="15"/>
  <c r="A930" i="15" s="1"/>
  <c r="B931" i="15"/>
  <c r="A931" i="15" s="1"/>
  <c r="B932" i="15"/>
  <c r="A932" i="15" s="1"/>
  <c r="B933" i="15"/>
  <c r="A933" i="15" s="1"/>
  <c r="B934" i="15"/>
  <c r="A934" i="15" s="1"/>
  <c r="B935" i="15"/>
  <c r="A935" i="15" s="1"/>
  <c r="B936" i="15"/>
  <c r="A936" i="15" s="1"/>
  <c r="B937" i="15"/>
  <c r="A937" i="15" s="1"/>
  <c r="B938" i="15"/>
  <c r="A938" i="15" s="1"/>
  <c r="B939" i="15"/>
  <c r="A939" i="15" s="1"/>
  <c r="B940" i="15"/>
  <c r="A940" i="15" s="1"/>
  <c r="B941" i="15"/>
  <c r="A941" i="15" s="1"/>
  <c r="B942" i="15"/>
  <c r="A942" i="15" s="1"/>
  <c r="B943" i="15"/>
  <c r="A943" i="15" s="1"/>
  <c r="B944" i="15"/>
  <c r="A944" i="15" s="1"/>
  <c r="B945" i="15"/>
  <c r="A945" i="15" s="1"/>
  <c r="B946" i="15"/>
  <c r="A946" i="15" s="1"/>
  <c r="B947" i="15"/>
  <c r="A947" i="15" s="1"/>
  <c r="B948" i="15"/>
  <c r="A948" i="15" s="1"/>
  <c r="B949" i="15"/>
  <c r="A949" i="15" s="1"/>
  <c r="B950" i="15"/>
  <c r="A950" i="15" s="1"/>
  <c r="B951" i="15"/>
  <c r="A951" i="15" s="1"/>
  <c r="B952" i="15"/>
  <c r="A952" i="15" s="1"/>
  <c r="B953" i="15"/>
  <c r="A953" i="15" s="1"/>
  <c r="B954" i="15"/>
  <c r="A954" i="15" s="1"/>
  <c r="B955" i="15"/>
  <c r="A955" i="15" s="1"/>
  <c r="B956" i="15"/>
  <c r="A956" i="15" s="1"/>
  <c r="B957" i="15"/>
  <c r="A957" i="15" s="1"/>
  <c r="B958" i="15"/>
  <c r="A958" i="15" s="1"/>
  <c r="B959" i="15"/>
  <c r="A959" i="15" s="1"/>
  <c r="B960" i="15"/>
  <c r="A960" i="15" s="1"/>
  <c r="B961" i="15"/>
  <c r="A961" i="15" s="1"/>
  <c r="B962" i="15"/>
  <c r="A962" i="15" s="1"/>
  <c r="B963" i="15"/>
  <c r="A963" i="15" s="1"/>
  <c r="B964" i="15"/>
  <c r="A964" i="15" s="1"/>
  <c r="B965" i="15"/>
  <c r="A965" i="15" s="1"/>
  <c r="B966" i="15"/>
  <c r="A966" i="15" s="1"/>
  <c r="B967" i="15"/>
  <c r="A967" i="15" s="1"/>
  <c r="B968" i="15"/>
  <c r="A968" i="15" s="1"/>
  <c r="B969" i="15"/>
  <c r="A969" i="15" s="1"/>
  <c r="B970" i="15"/>
  <c r="A970" i="15" s="1"/>
  <c r="B971" i="15"/>
  <c r="A971" i="15" s="1"/>
  <c r="B972" i="15"/>
  <c r="A972" i="15" s="1"/>
  <c r="B973" i="15"/>
  <c r="A973" i="15" s="1"/>
  <c r="B974" i="15"/>
  <c r="A974" i="15" s="1"/>
  <c r="B975" i="15"/>
  <c r="A975" i="15" s="1"/>
  <c r="B976" i="15"/>
  <c r="A976" i="15" s="1"/>
  <c r="B977" i="15"/>
  <c r="A977" i="15" s="1"/>
  <c r="B978" i="15"/>
  <c r="A978" i="15" s="1"/>
  <c r="B979" i="15"/>
  <c r="A979" i="15" s="1"/>
  <c r="B980" i="15"/>
  <c r="A980" i="15" s="1"/>
  <c r="B981" i="15"/>
  <c r="A981" i="15" s="1"/>
  <c r="B982" i="15"/>
  <c r="A982" i="15" s="1"/>
  <c r="B983" i="15"/>
  <c r="A983" i="15" s="1"/>
  <c r="B984" i="15"/>
  <c r="A984" i="15" s="1"/>
  <c r="B985" i="15"/>
  <c r="A985" i="15" s="1"/>
  <c r="B986" i="15"/>
  <c r="A986" i="15" s="1"/>
  <c r="B987" i="15"/>
  <c r="A987" i="15" s="1"/>
  <c r="B988" i="15"/>
  <c r="A988" i="15" s="1"/>
  <c r="B989" i="15"/>
  <c r="A989" i="15" s="1"/>
  <c r="B990" i="15"/>
  <c r="A990" i="15" s="1"/>
  <c r="B991" i="15"/>
  <c r="A991" i="15" s="1"/>
  <c r="B992" i="15"/>
  <c r="A992" i="15" s="1"/>
  <c r="B993" i="15"/>
  <c r="A993" i="15" s="1"/>
  <c r="B994" i="15"/>
  <c r="A994" i="15" s="1"/>
  <c r="B995" i="15"/>
  <c r="A995" i="15" s="1"/>
  <c r="B996" i="15"/>
  <c r="A996" i="15" s="1"/>
  <c r="B997" i="15"/>
  <c r="A997" i="15" s="1"/>
  <c r="B998" i="15"/>
  <c r="A998" i="15" s="1"/>
  <c r="B999" i="15"/>
  <c r="A999" i="15" s="1"/>
  <c r="B1000" i="15"/>
  <c r="A1000" i="15" s="1"/>
  <c r="B1001" i="15"/>
  <c r="A1001" i="15" s="1"/>
  <c r="B1002" i="15"/>
  <c r="A1002" i="15" s="1"/>
  <c r="B1003" i="15"/>
  <c r="A1003" i="15" s="1"/>
  <c r="B1004" i="15"/>
  <c r="A1004" i="15" s="1"/>
  <c r="B1005" i="15"/>
  <c r="A1005" i="15" s="1"/>
  <c r="B1006" i="15"/>
  <c r="A1006" i="15" s="1"/>
  <c r="B1007" i="15"/>
  <c r="A1007" i="15" s="1"/>
  <c r="B1008" i="15"/>
  <c r="A1008" i="15" s="1"/>
  <c r="B1009" i="15"/>
  <c r="A1009" i="15" s="1"/>
  <c r="B1010" i="15"/>
  <c r="A1010" i="15" s="1"/>
  <c r="B1011" i="15"/>
  <c r="A1011" i="15" s="1"/>
  <c r="B1012" i="15"/>
  <c r="A1012" i="15" s="1"/>
  <c r="B1013" i="15"/>
  <c r="A1013" i="15" s="1"/>
  <c r="B1014" i="15"/>
  <c r="A1014" i="15" s="1"/>
  <c r="B1015" i="15"/>
  <c r="A1015" i="15" s="1"/>
  <c r="B1016" i="15"/>
  <c r="A1016" i="15" s="1"/>
  <c r="B1017" i="15"/>
  <c r="A1017" i="15" s="1"/>
  <c r="B1018" i="15"/>
  <c r="A1018" i="15" s="1"/>
  <c r="B1019" i="15"/>
  <c r="A1019" i="15" s="1"/>
  <c r="B1020" i="15"/>
  <c r="A1020" i="15" s="1"/>
  <c r="B1021" i="15"/>
  <c r="A1021" i="15" s="1"/>
  <c r="B1022" i="15"/>
  <c r="A1022" i="15" s="1"/>
  <c r="B1023" i="15"/>
  <c r="A1023" i="15" s="1"/>
  <c r="B1024" i="15"/>
  <c r="A1024" i="15" s="1"/>
  <c r="B1025" i="15"/>
  <c r="A1025" i="15" s="1"/>
  <c r="B1026" i="15"/>
  <c r="A1026" i="15" s="1"/>
  <c r="B1027" i="15"/>
  <c r="A1027" i="15" s="1"/>
  <c r="B1028" i="15"/>
  <c r="A1028" i="15" s="1"/>
  <c r="B1029" i="15"/>
  <c r="A1029" i="15" s="1"/>
  <c r="B1030" i="15"/>
  <c r="A1030" i="15" s="1"/>
  <c r="B1031" i="15"/>
  <c r="A1031" i="15" s="1"/>
  <c r="B1032" i="15"/>
  <c r="A1032" i="15" s="1"/>
  <c r="B1033" i="15"/>
  <c r="A1033" i="15" s="1"/>
  <c r="B1034" i="15"/>
  <c r="A1034" i="15" s="1"/>
  <c r="B1035" i="15"/>
  <c r="A1035" i="15" s="1"/>
  <c r="B1036" i="15"/>
  <c r="A1036" i="15" s="1"/>
  <c r="B1037" i="15"/>
  <c r="A1037" i="15" s="1"/>
  <c r="B1038" i="15"/>
  <c r="A1038" i="15" s="1"/>
  <c r="B1039" i="15"/>
  <c r="A1039" i="15" s="1"/>
  <c r="B1040" i="15"/>
  <c r="A1040" i="15" s="1"/>
  <c r="B1041" i="15"/>
  <c r="A1041" i="15" s="1"/>
  <c r="B1042" i="15"/>
  <c r="A1042" i="15" s="1"/>
  <c r="B1043" i="15"/>
  <c r="A1043" i="15" s="1"/>
  <c r="B1044" i="15"/>
  <c r="A1044" i="15" s="1"/>
  <c r="B1045" i="15"/>
  <c r="A1045" i="15" s="1"/>
  <c r="B1046" i="15"/>
  <c r="A1046" i="15" s="1"/>
  <c r="B1047" i="15"/>
  <c r="A1047" i="15" s="1"/>
  <c r="B1048" i="15"/>
  <c r="A1048" i="15" s="1"/>
  <c r="B1049" i="15"/>
  <c r="A1049" i="15" s="1"/>
  <c r="B1050" i="15"/>
  <c r="A1050" i="15" s="1"/>
  <c r="B1051" i="15"/>
  <c r="A1051" i="15" s="1"/>
  <c r="B1052" i="15"/>
  <c r="A1052" i="15" s="1"/>
  <c r="B1053" i="15"/>
  <c r="A1053" i="15" s="1"/>
  <c r="B1054" i="15"/>
  <c r="A1054" i="15" s="1"/>
  <c r="B1055" i="15"/>
  <c r="A1055" i="15" s="1"/>
  <c r="B1056" i="15"/>
  <c r="A1056" i="15" s="1"/>
  <c r="B1057" i="15"/>
  <c r="A1057" i="15" s="1"/>
  <c r="B1058" i="15"/>
  <c r="A1058" i="15" s="1"/>
  <c r="B1059" i="15"/>
  <c r="A1059" i="15" s="1"/>
  <c r="B1060" i="15"/>
  <c r="A1060" i="15" s="1"/>
  <c r="B1061" i="15"/>
  <c r="A1061" i="15" s="1"/>
  <c r="B1062" i="15"/>
  <c r="A1062" i="15" s="1"/>
  <c r="B1063" i="15"/>
  <c r="A1063" i="15" s="1"/>
  <c r="B1064" i="15"/>
  <c r="A1064" i="15" s="1"/>
  <c r="B1065" i="15"/>
  <c r="A1065" i="15" s="1"/>
  <c r="B1066" i="15"/>
  <c r="A1066" i="15" s="1"/>
  <c r="B1067" i="15"/>
  <c r="A1067" i="15" s="1"/>
  <c r="B1068" i="15"/>
  <c r="A1068" i="15" s="1"/>
  <c r="B1069" i="15"/>
  <c r="A1069" i="15" s="1"/>
  <c r="B1070" i="15"/>
  <c r="A1070" i="15" s="1"/>
  <c r="B1071" i="15"/>
  <c r="A1071" i="15" s="1"/>
  <c r="B1072" i="15"/>
  <c r="A1072" i="15" s="1"/>
  <c r="B1073" i="15"/>
  <c r="A1073" i="15" s="1"/>
  <c r="B1074" i="15"/>
  <c r="A1074" i="15" s="1"/>
  <c r="B1075" i="15"/>
  <c r="A1075" i="15" s="1"/>
  <c r="B1076" i="15"/>
  <c r="A1076" i="15" s="1"/>
  <c r="B1077" i="15"/>
  <c r="A1077" i="15" s="1"/>
  <c r="B1078" i="15"/>
  <c r="A1078" i="15" s="1"/>
  <c r="B1079" i="15"/>
  <c r="A1079" i="15" s="1"/>
  <c r="B1080" i="15"/>
  <c r="A1080" i="15" s="1"/>
  <c r="B1081" i="15"/>
  <c r="A1081" i="15" s="1"/>
  <c r="B1082" i="15"/>
  <c r="A1082" i="15" s="1"/>
  <c r="B1083" i="15"/>
  <c r="A1083" i="15" s="1"/>
  <c r="B1084" i="15"/>
  <c r="A1084" i="15" s="1"/>
  <c r="B1085" i="15"/>
  <c r="A1085" i="15" s="1"/>
  <c r="B1086" i="15"/>
  <c r="A1086" i="15" s="1"/>
  <c r="B1087" i="15"/>
  <c r="A1087" i="15" s="1"/>
  <c r="B1088" i="15"/>
  <c r="A1088" i="15" s="1"/>
  <c r="B1089" i="15"/>
  <c r="A1089" i="15" s="1"/>
  <c r="B1090" i="15"/>
  <c r="A1090" i="15" s="1"/>
  <c r="B1091" i="15"/>
  <c r="A1091" i="15" s="1"/>
  <c r="B1092" i="15"/>
  <c r="A1092" i="15" s="1"/>
  <c r="B1093" i="15"/>
  <c r="A1093" i="15" s="1"/>
  <c r="B1094" i="15"/>
  <c r="A1094" i="15" s="1"/>
  <c r="B1095" i="15"/>
  <c r="A1095" i="15" s="1"/>
  <c r="B1096" i="15"/>
  <c r="A1096" i="15" s="1"/>
  <c r="B1097" i="15"/>
  <c r="A1097" i="15" s="1"/>
  <c r="B1098" i="15"/>
  <c r="A1098" i="15" s="1"/>
  <c r="B1099" i="15"/>
  <c r="A1099" i="15" s="1"/>
  <c r="B1100" i="15"/>
  <c r="A1100" i="15" s="1"/>
  <c r="B1101" i="15"/>
  <c r="A1101" i="15" s="1"/>
  <c r="B1102" i="15"/>
  <c r="A1102" i="15" s="1"/>
  <c r="B1103" i="15"/>
  <c r="A1103" i="15" s="1"/>
  <c r="B1104" i="15"/>
  <c r="A1104" i="15" s="1"/>
  <c r="B1105" i="15"/>
  <c r="A1105" i="15" s="1"/>
  <c r="B1106" i="15"/>
  <c r="A1106" i="15" s="1"/>
  <c r="B1107" i="15"/>
  <c r="A1107" i="15" s="1"/>
  <c r="B1108" i="15"/>
  <c r="A1108" i="15" s="1"/>
  <c r="B1109" i="15"/>
  <c r="A1109" i="15" s="1"/>
  <c r="B1110" i="15"/>
  <c r="A1110" i="15" s="1"/>
  <c r="B1111" i="15"/>
  <c r="A1111" i="15" s="1"/>
  <c r="B1112" i="15"/>
  <c r="A1112" i="15" s="1"/>
  <c r="B1113" i="15"/>
  <c r="A1113" i="15" s="1"/>
  <c r="B1114" i="15"/>
  <c r="A1114" i="15" s="1"/>
  <c r="B1115" i="15"/>
  <c r="A1115" i="15" s="1"/>
  <c r="B1116" i="15"/>
  <c r="A1116" i="15" s="1"/>
  <c r="B1117" i="15"/>
  <c r="A1117" i="15" s="1"/>
  <c r="B1118" i="15"/>
  <c r="A1118" i="15" s="1"/>
  <c r="B1119" i="15"/>
  <c r="A1119" i="15" s="1"/>
  <c r="B1120" i="15"/>
  <c r="A1120" i="15" s="1"/>
  <c r="B1121" i="15"/>
  <c r="A1121" i="15" s="1"/>
  <c r="B1122" i="15"/>
  <c r="A1122" i="15" s="1"/>
  <c r="B1123" i="15"/>
  <c r="A1123" i="15" s="1"/>
  <c r="B1124" i="15"/>
  <c r="A1124" i="15" s="1"/>
  <c r="B1125" i="15"/>
  <c r="A1125" i="15" s="1"/>
  <c r="B1126" i="15"/>
  <c r="A1126" i="15" s="1"/>
  <c r="B1127" i="15"/>
  <c r="A1127" i="15" s="1"/>
  <c r="B1128" i="15"/>
  <c r="A1128" i="15" s="1"/>
  <c r="B1129" i="15"/>
  <c r="A1129" i="15" s="1"/>
  <c r="B1130" i="15"/>
  <c r="A1130" i="15" s="1"/>
  <c r="B1131" i="15"/>
  <c r="A1131" i="15" s="1"/>
  <c r="B1132" i="15"/>
  <c r="A1132" i="15" s="1"/>
  <c r="B1133" i="15"/>
  <c r="A1133" i="15" s="1"/>
  <c r="B1134" i="15"/>
  <c r="A1134" i="15" s="1"/>
  <c r="B1135" i="15"/>
  <c r="A1135" i="15" s="1"/>
  <c r="B1136" i="15"/>
  <c r="A1136" i="15" s="1"/>
  <c r="B1137" i="15"/>
  <c r="A1137" i="15" s="1"/>
  <c r="B1138" i="15"/>
  <c r="A1138" i="15" s="1"/>
  <c r="B1139" i="15"/>
  <c r="A1139" i="15" s="1"/>
  <c r="B1140" i="15"/>
  <c r="A1140" i="15" s="1"/>
  <c r="B1141" i="15"/>
  <c r="A1141" i="15" s="1"/>
  <c r="B1142" i="15"/>
  <c r="A1142" i="15" s="1"/>
  <c r="B1143" i="15"/>
  <c r="A1143" i="15" s="1"/>
  <c r="B1144" i="15"/>
  <c r="A1144" i="15" s="1"/>
  <c r="B1145" i="15"/>
  <c r="A1145" i="15" s="1"/>
  <c r="B1146" i="15"/>
  <c r="A1146" i="15" s="1"/>
  <c r="B1147" i="15"/>
  <c r="A1147" i="15" s="1"/>
  <c r="B1148" i="15"/>
  <c r="A1148" i="15" s="1"/>
  <c r="B1149" i="15"/>
  <c r="A1149" i="15" s="1"/>
  <c r="B1150" i="15"/>
  <c r="A1150" i="15" s="1"/>
  <c r="B1151" i="15"/>
  <c r="A1151" i="15" s="1"/>
  <c r="B1152" i="15"/>
  <c r="A1152" i="15" s="1"/>
  <c r="B1153" i="15"/>
  <c r="A1153" i="15" s="1"/>
  <c r="B1154" i="15"/>
  <c r="A1154" i="15" s="1"/>
  <c r="B1155" i="15"/>
  <c r="A1155" i="15" s="1"/>
  <c r="B1156" i="15"/>
  <c r="A1156" i="15" s="1"/>
  <c r="B1157" i="15"/>
  <c r="A1157" i="15" s="1"/>
  <c r="B1158" i="15"/>
  <c r="A1158" i="15" s="1"/>
  <c r="B1159" i="15"/>
  <c r="A1159" i="15" s="1"/>
  <c r="B1160" i="15"/>
  <c r="A1160" i="15" s="1"/>
  <c r="B1161" i="15"/>
  <c r="A1161" i="15" s="1"/>
  <c r="B1162" i="15"/>
  <c r="A1162" i="15" s="1"/>
  <c r="B1163" i="15"/>
  <c r="A1163" i="15" s="1"/>
  <c r="B1164" i="15"/>
  <c r="A1164" i="15" s="1"/>
  <c r="B1165" i="15"/>
  <c r="A1165" i="15" s="1"/>
  <c r="B1166" i="15"/>
  <c r="A1166" i="15" s="1"/>
  <c r="B1167" i="15"/>
  <c r="A1167" i="15" s="1"/>
  <c r="B1168" i="15"/>
  <c r="A1168" i="15" s="1"/>
  <c r="B1169" i="15"/>
  <c r="A1169" i="15" s="1"/>
  <c r="B1170" i="15"/>
  <c r="A1170" i="15" s="1"/>
  <c r="B1171" i="15"/>
  <c r="A1171" i="15" s="1"/>
  <c r="B1172" i="15"/>
  <c r="A1172" i="15" s="1"/>
  <c r="B1173" i="15"/>
  <c r="A1173" i="15" s="1"/>
  <c r="B1174" i="15"/>
  <c r="A1174" i="15" s="1"/>
  <c r="B1175" i="15"/>
  <c r="A1175" i="15" s="1"/>
  <c r="B1176" i="15"/>
  <c r="A1176" i="15" s="1"/>
  <c r="B1177" i="15"/>
  <c r="A1177" i="15" s="1"/>
  <c r="B1178" i="15"/>
  <c r="A1178" i="15" s="1"/>
  <c r="B1179" i="15"/>
  <c r="A1179" i="15" s="1"/>
  <c r="B1180" i="15"/>
  <c r="A1180" i="15" s="1"/>
  <c r="B1181" i="15"/>
  <c r="A1181" i="15" s="1"/>
  <c r="B1182" i="15"/>
  <c r="A1182" i="15" s="1"/>
  <c r="B1183" i="15"/>
  <c r="A1183" i="15" s="1"/>
  <c r="B1184" i="15"/>
  <c r="A1184" i="15" s="1"/>
  <c r="B1185" i="15"/>
  <c r="A1185" i="15" s="1"/>
  <c r="B1186" i="15"/>
  <c r="A1186" i="15" s="1"/>
  <c r="B1187" i="15"/>
  <c r="A1187" i="15" s="1"/>
  <c r="B1188" i="15"/>
  <c r="A1188" i="15" s="1"/>
  <c r="B1189" i="15"/>
  <c r="A1189" i="15" s="1"/>
  <c r="B1190" i="15"/>
  <c r="A1190" i="15" s="1"/>
  <c r="B1191" i="15"/>
  <c r="A1191" i="15" s="1"/>
  <c r="B1192" i="15"/>
  <c r="A1192" i="15" s="1"/>
  <c r="B1193" i="15"/>
  <c r="A1193" i="15" s="1"/>
  <c r="B1194" i="15"/>
  <c r="A1194" i="15" s="1"/>
  <c r="B1195" i="15"/>
  <c r="A1195" i="15" s="1"/>
  <c r="B1196" i="15"/>
  <c r="A1196" i="15" s="1"/>
  <c r="B1197" i="15"/>
  <c r="A1197" i="15" s="1"/>
  <c r="B1198" i="15"/>
  <c r="A1198" i="15" s="1"/>
  <c r="B1199" i="15"/>
  <c r="A1199" i="15" s="1"/>
  <c r="B1200" i="15"/>
  <c r="A1200" i="15" s="1"/>
  <c r="B1201" i="15"/>
  <c r="A1201" i="15" s="1"/>
  <c r="B1202" i="15"/>
  <c r="A1202" i="15" s="1"/>
  <c r="B1203" i="15"/>
  <c r="A1203" i="15" s="1"/>
  <c r="B1204" i="15"/>
  <c r="A1204" i="15" s="1"/>
  <c r="B1205" i="15"/>
  <c r="A1205" i="15" s="1"/>
  <c r="B1206" i="15"/>
  <c r="A1206" i="15" s="1"/>
  <c r="B1207" i="15"/>
  <c r="A1207" i="15" s="1"/>
  <c r="B1208" i="15"/>
  <c r="A1208" i="15" s="1"/>
  <c r="B1209" i="15"/>
  <c r="A1209" i="15" s="1"/>
  <c r="B1210" i="15"/>
  <c r="A1210" i="15" s="1"/>
  <c r="B1211" i="15"/>
  <c r="A1211" i="15" s="1"/>
  <c r="B1212" i="15"/>
  <c r="A1212" i="15" s="1"/>
  <c r="B1213" i="15"/>
  <c r="A1213" i="15" s="1"/>
  <c r="B1214" i="15"/>
  <c r="A1214" i="15" s="1"/>
  <c r="B1215" i="15"/>
  <c r="A1215" i="15" s="1"/>
  <c r="B1216" i="15"/>
  <c r="A1216" i="15" s="1"/>
  <c r="B1217" i="15"/>
  <c r="A1217" i="15" s="1"/>
  <c r="B1218" i="15"/>
  <c r="A1218" i="15" s="1"/>
  <c r="B1219" i="15"/>
  <c r="A1219" i="15" s="1"/>
  <c r="B1220" i="15"/>
  <c r="A1220" i="15" s="1"/>
  <c r="B1221" i="15"/>
  <c r="A1221" i="15" s="1"/>
  <c r="B1222" i="15"/>
  <c r="A1222" i="15" s="1"/>
  <c r="B1223" i="15"/>
  <c r="A1223" i="15" s="1"/>
  <c r="B1224" i="15"/>
  <c r="A1224" i="15" s="1"/>
  <c r="B1225" i="15"/>
  <c r="A1225" i="15" s="1"/>
  <c r="B1226" i="15"/>
  <c r="A1226" i="15" s="1"/>
  <c r="B1227" i="15"/>
  <c r="A1227" i="15" s="1"/>
  <c r="B1228" i="15"/>
  <c r="A1228" i="15" s="1"/>
  <c r="B1229" i="15"/>
  <c r="A1229" i="15" s="1"/>
  <c r="B1230" i="15"/>
  <c r="A1230" i="15" s="1"/>
  <c r="B1231" i="15"/>
  <c r="A1231" i="15" s="1"/>
  <c r="B1232" i="15"/>
  <c r="A1232" i="15" s="1"/>
  <c r="B1233" i="15"/>
  <c r="A1233" i="15" s="1"/>
  <c r="B1234" i="15"/>
  <c r="A1234" i="15" s="1"/>
  <c r="B1235" i="15"/>
  <c r="A1235" i="15" s="1"/>
  <c r="B1236" i="15"/>
  <c r="A1236" i="15" s="1"/>
  <c r="B1237" i="15"/>
  <c r="A1237" i="15" s="1"/>
  <c r="B1238" i="15"/>
  <c r="A1238" i="15" s="1"/>
  <c r="B1239" i="15"/>
  <c r="A1239" i="15" s="1"/>
  <c r="B1240" i="15"/>
  <c r="A1240" i="15" s="1"/>
  <c r="B1241" i="15"/>
  <c r="A1241" i="15" s="1"/>
  <c r="B1242" i="15"/>
  <c r="A1242" i="15" s="1"/>
  <c r="B1243" i="15"/>
  <c r="A1243" i="15" s="1"/>
  <c r="B1244" i="15"/>
  <c r="A1244" i="15" s="1"/>
  <c r="B1245" i="15"/>
  <c r="A1245" i="15" s="1"/>
  <c r="B1246" i="15"/>
  <c r="A1246" i="15" s="1"/>
  <c r="B1247" i="15"/>
  <c r="A1247" i="15" s="1"/>
  <c r="B1248" i="15"/>
  <c r="A1248" i="15" s="1"/>
  <c r="B1249" i="15"/>
  <c r="A1249" i="15" s="1"/>
  <c r="B1250" i="15"/>
  <c r="A1250" i="15" s="1"/>
  <c r="B1251" i="15"/>
  <c r="A1251" i="15" s="1"/>
  <c r="B1252" i="15"/>
  <c r="A1252" i="15" s="1"/>
  <c r="B1253" i="15"/>
  <c r="A1253" i="15" s="1"/>
  <c r="B1254" i="15"/>
  <c r="A1254" i="15" s="1"/>
  <c r="B1255" i="15"/>
  <c r="A1255" i="15" s="1"/>
  <c r="B1256" i="15"/>
  <c r="A1256" i="15" s="1"/>
  <c r="B1257" i="15"/>
  <c r="A1257" i="15" s="1"/>
  <c r="B1258" i="15"/>
  <c r="A1258" i="15" s="1"/>
  <c r="B1259" i="15"/>
  <c r="A1259" i="15" s="1"/>
  <c r="B1260" i="15"/>
  <c r="A1260" i="15" s="1"/>
  <c r="B1261" i="15"/>
  <c r="A1261" i="15" s="1"/>
  <c r="B1262" i="15"/>
  <c r="A1262" i="15" s="1"/>
  <c r="B1263" i="15"/>
  <c r="A1263" i="15" s="1"/>
  <c r="B1264" i="15"/>
  <c r="A1264" i="15" s="1"/>
  <c r="B1265" i="15"/>
  <c r="A1265" i="15" s="1"/>
  <c r="B1266" i="15"/>
  <c r="A1266" i="15" s="1"/>
  <c r="B1267" i="15"/>
  <c r="A1267" i="15" s="1"/>
  <c r="B1268" i="15"/>
  <c r="A1268" i="15" s="1"/>
  <c r="B1269" i="15"/>
  <c r="A1269" i="15" s="1"/>
  <c r="B1270" i="15"/>
  <c r="A1270" i="15" s="1"/>
  <c r="B1271" i="15"/>
  <c r="A1271" i="15" s="1"/>
  <c r="B1272" i="15"/>
  <c r="A1272" i="15" s="1"/>
  <c r="B1273" i="15"/>
  <c r="A1273" i="15" s="1"/>
  <c r="B1274" i="15"/>
  <c r="A1274" i="15" s="1"/>
  <c r="B1275" i="15"/>
  <c r="A1275" i="15" s="1"/>
  <c r="B1276" i="15"/>
  <c r="A1276" i="15" s="1"/>
  <c r="B1277" i="15"/>
  <c r="A1277" i="15" s="1"/>
  <c r="B1278" i="15"/>
  <c r="A1278" i="15" s="1"/>
  <c r="B1279" i="15"/>
  <c r="A1279" i="15" s="1"/>
  <c r="B1280" i="15"/>
  <c r="A1280" i="15" s="1"/>
  <c r="B1281" i="15"/>
  <c r="A1281" i="15" s="1"/>
  <c r="B1282" i="15"/>
  <c r="A1282" i="15" s="1"/>
  <c r="B1283" i="15"/>
  <c r="A1283" i="15" s="1"/>
  <c r="B1284" i="15"/>
  <c r="A1284" i="15" s="1"/>
  <c r="B1285" i="15"/>
  <c r="A1285" i="15" s="1"/>
  <c r="B1286" i="15"/>
  <c r="A1286" i="15" s="1"/>
  <c r="B1287" i="15"/>
  <c r="A1287" i="15" s="1"/>
  <c r="B1288" i="15"/>
  <c r="A1288" i="15" s="1"/>
  <c r="B1289" i="15"/>
  <c r="A1289" i="15" s="1"/>
  <c r="B1290" i="15"/>
  <c r="A1290" i="15" s="1"/>
  <c r="B1291" i="15"/>
  <c r="A1291" i="15" s="1"/>
  <c r="B1292" i="15"/>
  <c r="A1292" i="15" s="1"/>
  <c r="B1293" i="15"/>
  <c r="A1293" i="15" s="1"/>
  <c r="B1294" i="15"/>
  <c r="A1294" i="15" s="1"/>
  <c r="B1295" i="15"/>
  <c r="A1295" i="15" s="1"/>
  <c r="B1296" i="15"/>
  <c r="A1296" i="15" s="1"/>
  <c r="B1297" i="15"/>
  <c r="A1297" i="15" s="1"/>
  <c r="B1298" i="15"/>
  <c r="A1298" i="15" s="1"/>
  <c r="B1299" i="15"/>
  <c r="A1299" i="15" s="1"/>
  <c r="B1300" i="15"/>
  <c r="A1300" i="15" s="1"/>
  <c r="B1301" i="15"/>
  <c r="A1301" i="15" s="1"/>
  <c r="B1302" i="15"/>
  <c r="A1302" i="15" s="1"/>
  <c r="B1303" i="15"/>
  <c r="A1303" i="15" s="1"/>
  <c r="B1304" i="15"/>
  <c r="A1304" i="15" s="1"/>
  <c r="B1305" i="15"/>
  <c r="A1305" i="15" s="1"/>
  <c r="B1306" i="15"/>
  <c r="A1306" i="15" s="1"/>
  <c r="B1307" i="15"/>
  <c r="A1307" i="15" s="1"/>
  <c r="B1308" i="15"/>
  <c r="A1308" i="15" s="1"/>
  <c r="B1309" i="15"/>
  <c r="A1309" i="15" s="1"/>
  <c r="B1310" i="15"/>
  <c r="A1310" i="15" s="1"/>
  <c r="B1311" i="15"/>
  <c r="A1311" i="15" s="1"/>
  <c r="B1312" i="15"/>
  <c r="A1312" i="15" s="1"/>
  <c r="B1313" i="15"/>
  <c r="A1313" i="15" s="1"/>
  <c r="B1314" i="15"/>
  <c r="A1314" i="15" s="1"/>
  <c r="B1315" i="15"/>
  <c r="A1315" i="15" s="1"/>
  <c r="B1316" i="15"/>
  <c r="A1316" i="15" s="1"/>
  <c r="B1317" i="15"/>
  <c r="A1317" i="15" s="1"/>
  <c r="B1318" i="15"/>
  <c r="A1318" i="15" s="1"/>
  <c r="B1319" i="15"/>
  <c r="A1319" i="15" s="1"/>
  <c r="B1320" i="15"/>
  <c r="A1320" i="15" s="1"/>
  <c r="B1321" i="15"/>
  <c r="A1321" i="15" s="1"/>
  <c r="B1322" i="15"/>
  <c r="A1322" i="15" s="1"/>
  <c r="B1323" i="15"/>
  <c r="A1323" i="15" s="1"/>
  <c r="B1324" i="15"/>
  <c r="A1324" i="15" s="1"/>
  <c r="B1325" i="15"/>
  <c r="A1325" i="15" s="1"/>
  <c r="B1326" i="15"/>
  <c r="A1326" i="15" s="1"/>
  <c r="B1327" i="15"/>
  <c r="A1327" i="15" s="1"/>
  <c r="B1328" i="15"/>
  <c r="A1328" i="15" s="1"/>
  <c r="B1329" i="15"/>
  <c r="A1329" i="15" s="1"/>
  <c r="B1330" i="15"/>
  <c r="A1330" i="15" s="1"/>
  <c r="B1331" i="15"/>
  <c r="A1331" i="15" s="1"/>
  <c r="B1332" i="15"/>
  <c r="A1332" i="15" s="1"/>
  <c r="B1333" i="15"/>
  <c r="A1333" i="15" s="1"/>
  <c r="B1334" i="15"/>
  <c r="A1334" i="15" s="1"/>
  <c r="B1335" i="15"/>
  <c r="A1335" i="15" s="1"/>
  <c r="B1336" i="15"/>
  <c r="A1336" i="15" s="1"/>
  <c r="B1337" i="15"/>
  <c r="A1337" i="15" s="1"/>
  <c r="B1338" i="15"/>
  <c r="A1338" i="15" s="1"/>
  <c r="B1339" i="15"/>
  <c r="A1339" i="15" s="1"/>
  <c r="B1340" i="15"/>
  <c r="A1340" i="15" s="1"/>
  <c r="B1341" i="15"/>
  <c r="A1341" i="15" s="1"/>
  <c r="B1342" i="15"/>
  <c r="A1342" i="15" s="1"/>
  <c r="B1343" i="15"/>
  <c r="A1343" i="15" s="1"/>
  <c r="B1344" i="15"/>
  <c r="A1344" i="15" s="1"/>
  <c r="B1345" i="15"/>
  <c r="A1345" i="15" s="1"/>
  <c r="B1346" i="15"/>
  <c r="A1346" i="15" s="1"/>
  <c r="B1347" i="15"/>
  <c r="A1347" i="15" s="1"/>
  <c r="B1348" i="15"/>
  <c r="A1348" i="15" s="1"/>
  <c r="B1349" i="15"/>
  <c r="A1349" i="15" s="1"/>
  <c r="B1350" i="15"/>
  <c r="A1350" i="15" s="1"/>
  <c r="B1351" i="15"/>
  <c r="A1351" i="15" s="1"/>
  <c r="B1352" i="15"/>
  <c r="A1352" i="15" s="1"/>
  <c r="B1353" i="15"/>
  <c r="A1353" i="15" s="1"/>
  <c r="B1354" i="15"/>
  <c r="A1354" i="15" s="1"/>
  <c r="B1355" i="15"/>
  <c r="A1355" i="15" s="1"/>
  <c r="B1356" i="15"/>
  <c r="A1356" i="15" s="1"/>
  <c r="B1357" i="15"/>
  <c r="A1357" i="15" s="1"/>
  <c r="B1358" i="15"/>
  <c r="A1358" i="15" s="1"/>
  <c r="B1359" i="15"/>
  <c r="A1359" i="15" s="1"/>
  <c r="B1360" i="15"/>
  <c r="A1360" i="15" s="1"/>
  <c r="B1361" i="15"/>
  <c r="A1361" i="15" s="1"/>
  <c r="B1362" i="15"/>
  <c r="A1362" i="15" s="1"/>
  <c r="B1363" i="15"/>
  <c r="A1363" i="15" s="1"/>
  <c r="B1364" i="15"/>
  <c r="A1364" i="15" s="1"/>
  <c r="B1365" i="15"/>
  <c r="A1365" i="15" s="1"/>
  <c r="B1366" i="15"/>
  <c r="A1366" i="15" s="1"/>
  <c r="B1367" i="15"/>
  <c r="A1367" i="15" s="1"/>
  <c r="B1368" i="15"/>
  <c r="A1368" i="15" s="1"/>
  <c r="B1369" i="15"/>
  <c r="A1369" i="15" s="1"/>
  <c r="B1370" i="15"/>
  <c r="A1370" i="15" s="1"/>
  <c r="B1371" i="15"/>
  <c r="A1371" i="15" s="1"/>
  <c r="B1372" i="15"/>
  <c r="A1372" i="15" s="1"/>
  <c r="B1373" i="15"/>
  <c r="A1373" i="15" s="1"/>
  <c r="B1374" i="15"/>
  <c r="A1374" i="15" s="1"/>
  <c r="B1375" i="15"/>
  <c r="A1375" i="15" s="1"/>
  <c r="B1376" i="15"/>
  <c r="A1376" i="15" s="1"/>
  <c r="B1377" i="15"/>
  <c r="A1377" i="15" s="1"/>
  <c r="B1378" i="15"/>
  <c r="A1378" i="15" s="1"/>
  <c r="B1379" i="15"/>
  <c r="A1379" i="15" s="1"/>
  <c r="B1380" i="15"/>
  <c r="A1380" i="15" s="1"/>
  <c r="B1381" i="15"/>
  <c r="A1381" i="15" s="1"/>
  <c r="B1382" i="15"/>
  <c r="A1382" i="15" s="1"/>
  <c r="B1383" i="15"/>
  <c r="A1383" i="15" s="1"/>
  <c r="B1384" i="15"/>
  <c r="A1384" i="15" s="1"/>
  <c r="B1385" i="15"/>
  <c r="A1385" i="15" s="1"/>
  <c r="B1386" i="15"/>
  <c r="A1386" i="15" s="1"/>
  <c r="B1387" i="15"/>
  <c r="A1387" i="15" s="1"/>
  <c r="B1388" i="15"/>
  <c r="A1388" i="15" s="1"/>
  <c r="B1389" i="15"/>
  <c r="A1389" i="15" s="1"/>
  <c r="B1390" i="15"/>
  <c r="A1390" i="15" s="1"/>
  <c r="B1391" i="15"/>
  <c r="A1391" i="15" s="1"/>
  <c r="B1392" i="15"/>
  <c r="A1392" i="15" s="1"/>
  <c r="B1393" i="15"/>
  <c r="A1393" i="15" s="1"/>
  <c r="B1394" i="15"/>
  <c r="A1394" i="15" s="1"/>
  <c r="B1395" i="15"/>
  <c r="A1395" i="15" s="1"/>
  <c r="B1396" i="15"/>
  <c r="A1396" i="15" s="1"/>
  <c r="B1397" i="15"/>
  <c r="A1397" i="15" s="1"/>
  <c r="B1398" i="15"/>
  <c r="A1398" i="15" s="1"/>
  <c r="B1399" i="15"/>
  <c r="A1399" i="15" s="1"/>
  <c r="B1400" i="15"/>
  <c r="A1400" i="15" s="1"/>
  <c r="B1401" i="15"/>
  <c r="A1401" i="15" s="1"/>
  <c r="B1402" i="15"/>
  <c r="A1402" i="15" s="1"/>
  <c r="B1403" i="15"/>
  <c r="A1403" i="15" s="1"/>
  <c r="B1404" i="15"/>
  <c r="A1404" i="15" s="1"/>
  <c r="B1405" i="15"/>
  <c r="A1405" i="15" s="1"/>
  <c r="B1406" i="15"/>
  <c r="A1406" i="15" s="1"/>
  <c r="B1407" i="15"/>
  <c r="A1407" i="15" s="1"/>
  <c r="B1408" i="15"/>
  <c r="A1408" i="15" s="1"/>
  <c r="B1409" i="15"/>
  <c r="A1409" i="15" s="1"/>
  <c r="B1410" i="15"/>
  <c r="A1410" i="15" s="1"/>
  <c r="B1411" i="15"/>
  <c r="A1411" i="15" s="1"/>
  <c r="B1412" i="15"/>
  <c r="A1412" i="15" s="1"/>
  <c r="B1413" i="15"/>
  <c r="A1413" i="15" s="1"/>
  <c r="B1414" i="15"/>
  <c r="A1414" i="15" s="1"/>
  <c r="B1415" i="15"/>
  <c r="A1415" i="15" s="1"/>
  <c r="B1416" i="15"/>
  <c r="A1416" i="15" s="1"/>
  <c r="B1417" i="15"/>
  <c r="A1417" i="15" s="1"/>
  <c r="B1418" i="15"/>
  <c r="A1418" i="15" s="1"/>
  <c r="B1419" i="15"/>
  <c r="A1419" i="15" s="1"/>
  <c r="B1420" i="15"/>
  <c r="A1420" i="15" s="1"/>
  <c r="B1421" i="15"/>
  <c r="A1421" i="15" s="1"/>
  <c r="B1422" i="15"/>
  <c r="A1422" i="15" s="1"/>
  <c r="B1423" i="15"/>
  <c r="A1423" i="15" s="1"/>
  <c r="B1424" i="15"/>
  <c r="A1424" i="15" s="1"/>
  <c r="B1425" i="15"/>
  <c r="A1425" i="15" s="1"/>
  <c r="B1426" i="15"/>
  <c r="A1426" i="15" s="1"/>
  <c r="B1427" i="15"/>
  <c r="A1427" i="15" s="1"/>
  <c r="B1428" i="15"/>
  <c r="A1428" i="15" s="1"/>
  <c r="B1429" i="15"/>
  <c r="A1429" i="15" s="1"/>
  <c r="B1430" i="15"/>
  <c r="A1430" i="15" s="1"/>
  <c r="B1431" i="15"/>
  <c r="A1431" i="15" s="1"/>
  <c r="B1432" i="15"/>
  <c r="A1432" i="15" s="1"/>
  <c r="B1433" i="15"/>
  <c r="A1433" i="15" s="1"/>
  <c r="B1434" i="15"/>
  <c r="A1434" i="15" s="1"/>
  <c r="B1435" i="15"/>
  <c r="A1435" i="15" s="1"/>
  <c r="B1436" i="15"/>
  <c r="A1436" i="15" s="1"/>
  <c r="B1437" i="15"/>
  <c r="A1437" i="15" s="1"/>
  <c r="B1438" i="15"/>
  <c r="A1438" i="15" s="1"/>
  <c r="B1439" i="15"/>
  <c r="A1439" i="15" s="1"/>
  <c r="B1440" i="15"/>
  <c r="A1440" i="15" s="1"/>
  <c r="B1441" i="15"/>
  <c r="A1441" i="15" s="1"/>
  <c r="B1442" i="15"/>
  <c r="A1442" i="15" s="1"/>
  <c r="B1443" i="15"/>
  <c r="A1443" i="15" s="1"/>
  <c r="B1444" i="15"/>
  <c r="A1444" i="15" s="1"/>
  <c r="B1445" i="15"/>
  <c r="A1445" i="15" s="1"/>
  <c r="B1446" i="15"/>
  <c r="A1446" i="15" s="1"/>
  <c r="B1447" i="15"/>
  <c r="A1447" i="15" s="1"/>
  <c r="B1448" i="15"/>
  <c r="A1448" i="15" s="1"/>
  <c r="B1449" i="15"/>
  <c r="A1449" i="15" s="1"/>
  <c r="B1450" i="15"/>
  <c r="A1450" i="15" s="1"/>
  <c r="B1451" i="15"/>
  <c r="A1451" i="15" s="1"/>
  <c r="B1452" i="15"/>
  <c r="A1452" i="15" s="1"/>
  <c r="B1453" i="15"/>
  <c r="A1453" i="15" s="1"/>
  <c r="B1454" i="15"/>
  <c r="A1454" i="15" s="1"/>
  <c r="B1455" i="15"/>
  <c r="A1455" i="15" s="1"/>
  <c r="B1456" i="15"/>
  <c r="A1456" i="15" s="1"/>
  <c r="B1457" i="15"/>
  <c r="A1457" i="15" s="1"/>
  <c r="B1458" i="15"/>
  <c r="A1458" i="15" s="1"/>
  <c r="B1459" i="15"/>
  <c r="A1459" i="15" s="1"/>
  <c r="B1460" i="15"/>
  <c r="A1460" i="15" s="1"/>
  <c r="B1461" i="15"/>
  <c r="A1461" i="15" s="1"/>
  <c r="B1462" i="15"/>
  <c r="A1462" i="15" s="1"/>
  <c r="B1463" i="15"/>
  <c r="A1463" i="15" s="1"/>
  <c r="B1464" i="15"/>
  <c r="A1464" i="15" s="1"/>
  <c r="B1465" i="15"/>
  <c r="A1465" i="15" s="1"/>
  <c r="B1466" i="15"/>
  <c r="A1466" i="15" s="1"/>
  <c r="B1467" i="15"/>
  <c r="A1467" i="15" s="1"/>
  <c r="B1468" i="15"/>
  <c r="A1468" i="15" s="1"/>
  <c r="B1469" i="15"/>
  <c r="A1469" i="15" s="1"/>
  <c r="B1470" i="15"/>
  <c r="A1470" i="15" s="1"/>
  <c r="B1471" i="15"/>
  <c r="A1471" i="15" s="1"/>
  <c r="B1472" i="15"/>
  <c r="A1472" i="15" s="1"/>
  <c r="B1473" i="15"/>
  <c r="A1473" i="15" s="1"/>
  <c r="B1474" i="15"/>
  <c r="A1474" i="15" s="1"/>
  <c r="B1475" i="15"/>
  <c r="A1475" i="15" s="1"/>
  <c r="B1476" i="15"/>
  <c r="A1476" i="15" s="1"/>
  <c r="B1477" i="15"/>
  <c r="A1477" i="15" s="1"/>
  <c r="B1478" i="15"/>
  <c r="A1478" i="15" s="1"/>
  <c r="B1479" i="15"/>
  <c r="A1479" i="15" s="1"/>
  <c r="B1480" i="15"/>
  <c r="A1480" i="15" s="1"/>
  <c r="B1481" i="15"/>
  <c r="A1481" i="15" s="1"/>
  <c r="B1482" i="15"/>
  <c r="A1482" i="15" s="1"/>
  <c r="B1483" i="15"/>
  <c r="A1483" i="15" s="1"/>
  <c r="B1484" i="15"/>
  <c r="A1484" i="15" s="1"/>
  <c r="B1485" i="15"/>
  <c r="A1485" i="15" s="1"/>
  <c r="B1486" i="15"/>
  <c r="A1486" i="15" s="1"/>
  <c r="B1487" i="15"/>
  <c r="A1487" i="15" s="1"/>
  <c r="B1488" i="15"/>
  <c r="A1488" i="15" s="1"/>
  <c r="B1489" i="15"/>
  <c r="A1489" i="15" s="1"/>
  <c r="B1490" i="15"/>
  <c r="A1490" i="15" s="1"/>
  <c r="B1491" i="15"/>
  <c r="A1491" i="15" s="1"/>
  <c r="B1492" i="15"/>
  <c r="A1492" i="15" s="1"/>
  <c r="B1493" i="15"/>
  <c r="A1493" i="15" s="1"/>
  <c r="B1494" i="15"/>
  <c r="A1494" i="15" s="1"/>
  <c r="B1495" i="15"/>
  <c r="A1495" i="15" s="1"/>
  <c r="B1496" i="15"/>
  <c r="A1496" i="15" s="1"/>
  <c r="B1497" i="15"/>
  <c r="A1497" i="15" s="1"/>
  <c r="B1498" i="15"/>
  <c r="A1498" i="15" s="1"/>
  <c r="B1499" i="15"/>
  <c r="A1499" i="15" s="1"/>
  <c r="B1500" i="15"/>
  <c r="A1500" i="15" s="1"/>
  <c r="B1501" i="15"/>
  <c r="A1501" i="15" s="1"/>
  <c r="B1502" i="15"/>
  <c r="A1502" i="15" s="1"/>
  <c r="B1503" i="15"/>
  <c r="A1503" i="15" s="1"/>
  <c r="B1504" i="15"/>
  <c r="A1504" i="15" s="1"/>
  <c r="B1505" i="15"/>
  <c r="A1505" i="15" s="1"/>
  <c r="B1506" i="15"/>
  <c r="A1506" i="15" s="1"/>
  <c r="B1507" i="15"/>
  <c r="A1507" i="15" s="1"/>
  <c r="B1508" i="15"/>
  <c r="A1508" i="15" s="1"/>
  <c r="B1509" i="15"/>
  <c r="A1509" i="15" s="1"/>
  <c r="B1510" i="15"/>
  <c r="A1510" i="15" s="1"/>
  <c r="B1511" i="15"/>
  <c r="A1511" i="15" s="1"/>
  <c r="B1512" i="15"/>
  <c r="A1512" i="15" s="1"/>
  <c r="B1513" i="15"/>
  <c r="A1513" i="15" s="1"/>
  <c r="B1514" i="15"/>
  <c r="A1514" i="15" s="1"/>
  <c r="B1515" i="15"/>
  <c r="A1515" i="15" s="1"/>
  <c r="B1516" i="15"/>
  <c r="A1516" i="15" s="1"/>
  <c r="B1517" i="15"/>
  <c r="A1517" i="15" s="1"/>
  <c r="B1518" i="15"/>
  <c r="A1518" i="15" s="1"/>
  <c r="B1519" i="15"/>
  <c r="A1519" i="15" s="1"/>
  <c r="B1520" i="15"/>
  <c r="A1520" i="15" s="1"/>
  <c r="B1521" i="15"/>
  <c r="A1521" i="15" s="1"/>
  <c r="B1522" i="15"/>
  <c r="A1522" i="15" s="1"/>
  <c r="B1523" i="15"/>
  <c r="A1523" i="15" s="1"/>
  <c r="B1524" i="15"/>
  <c r="A1524" i="15" s="1"/>
  <c r="B1525" i="15"/>
  <c r="A1525" i="15" s="1"/>
  <c r="B1526" i="15"/>
  <c r="A1526" i="15" s="1"/>
  <c r="B1527" i="15"/>
  <c r="A1527" i="15" s="1"/>
  <c r="B1528" i="15"/>
  <c r="A1528" i="15" s="1"/>
  <c r="B1529" i="15"/>
  <c r="A1529" i="15" s="1"/>
  <c r="B1530" i="15"/>
  <c r="A1530" i="15" s="1"/>
  <c r="B1531" i="15"/>
  <c r="A1531" i="15" s="1"/>
  <c r="B1532" i="15"/>
  <c r="A1532" i="15" s="1"/>
  <c r="B1533" i="15"/>
  <c r="A1533" i="15" s="1"/>
  <c r="B1534" i="15"/>
  <c r="A1534" i="15" s="1"/>
  <c r="B1535" i="15"/>
  <c r="A1535" i="15" s="1"/>
  <c r="B1536" i="15"/>
  <c r="A1536" i="15" s="1"/>
  <c r="B1537" i="15"/>
  <c r="A1537" i="15" s="1"/>
  <c r="B1538" i="15"/>
  <c r="A1538" i="15" s="1"/>
  <c r="B1539" i="15"/>
  <c r="A1539" i="15" s="1"/>
  <c r="B1540" i="15"/>
  <c r="A1540" i="15" s="1"/>
  <c r="B1541" i="15"/>
  <c r="A1541" i="15" s="1"/>
  <c r="B1542" i="15"/>
  <c r="A1542" i="15" s="1"/>
  <c r="B1543" i="15"/>
  <c r="A1543" i="15" s="1"/>
  <c r="B1544" i="15"/>
  <c r="A1544" i="15" s="1"/>
  <c r="B1545" i="15"/>
  <c r="A1545" i="15" s="1"/>
  <c r="B1546" i="15"/>
  <c r="A1546" i="15" s="1"/>
  <c r="B1547" i="15"/>
  <c r="A1547" i="15" s="1"/>
  <c r="B1548" i="15"/>
  <c r="A1548" i="15" s="1"/>
  <c r="B1549" i="15"/>
  <c r="A1549" i="15" s="1"/>
  <c r="B1550" i="15"/>
  <c r="A1550" i="15" s="1"/>
  <c r="B1551" i="15"/>
  <c r="A1551" i="15" s="1"/>
  <c r="B1552" i="15"/>
  <c r="A1552" i="15" s="1"/>
  <c r="B1553" i="15"/>
  <c r="A1553" i="15" s="1"/>
  <c r="B1554" i="15"/>
  <c r="A1554" i="15" s="1"/>
  <c r="B1555" i="15"/>
  <c r="A1555" i="15" s="1"/>
  <c r="B1556" i="15"/>
  <c r="A1556" i="15" s="1"/>
  <c r="B1557" i="15"/>
  <c r="A1557" i="15" s="1"/>
  <c r="B1558" i="15"/>
  <c r="A1558" i="15" s="1"/>
  <c r="B1559" i="15"/>
  <c r="A1559" i="15" s="1"/>
  <c r="B1560" i="15"/>
  <c r="A1560" i="15" s="1"/>
  <c r="B1561" i="15"/>
  <c r="A1561" i="15" s="1"/>
  <c r="B1562" i="15"/>
  <c r="A1562" i="15" s="1"/>
  <c r="B1563" i="15"/>
  <c r="A1563" i="15" s="1"/>
  <c r="B1564" i="15"/>
  <c r="A1564" i="15" s="1"/>
  <c r="B1565" i="15"/>
  <c r="A1565" i="15" s="1"/>
  <c r="B1566" i="15"/>
  <c r="A1566" i="15" s="1"/>
  <c r="B1567" i="15"/>
  <c r="A1567" i="15" s="1"/>
  <c r="B1568" i="15"/>
  <c r="A1568" i="15" s="1"/>
  <c r="B1569" i="15"/>
  <c r="A1569" i="15" s="1"/>
  <c r="B1570" i="15"/>
  <c r="A1570" i="15" s="1"/>
  <c r="B1571" i="15"/>
  <c r="A1571" i="15" s="1"/>
  <c r="B1572" i="15"/>
  <c r="A1572" i="15" s="1"/>
  <c r="B1573" i="15"/>
  <c r="A1573" i="15" s="1"/>
  <c r="B1574" i="15"/>
  <c r="A1574" i="15" s="1"/>
  <c r="B1575" i="15"/>
  <c r="A1575" i="15" s="1"/>
  <c r="B1576" i="15"/>
  <c r="A1576" i="15" s="1"/>
  <c r="B1577" i="15"/>
  <c r="A1577" i="15" s="1"/>
  <c r="B1578" i="15"/>
  <c r="A1578" i="15" s="1"/>
  <c r="B1579" i="15"/>
  <c r="A1579" i="15" s="1"/>
  <c r="B1580" i="15"/>
  <c r="A1580" i="15" s="1"/>
  <c r="B1581" i="15"/>
  <c r="A1581" i="15" s="1"/>
  <c r="B1582" i="15"/>
  <c r="A1582" i="15" s="1"/>
  <c r="B1583" i="15"/>
  <c r="A1583" i="15" s="1"/>
  <c r="B1584" i="15"/>
  <c r="A1584" i="15" s="1"/>
  <c r="B1585" i="15"/>
  <c r="A1585" i="15" s="1"/>
  <c r="B1586" i="15"/>
  <c r="A1586" i="15" s="1"/>
  <c r="B1587" i="15"/>
  <c r="A1587" i="15" s="1"/>
  <c r="B1588" i="15"/>
  <c r="A1588" i="15" s="1"/>
  <c r="B1589" i="15"/>
  <c r="A1589" i="15" s="1"/>
  <c r="B1590" i="15"/>
  <c r="A1590" i="15" s="1"/>
  <c r="B1591" i="15"/>
  <c r="A1591" i="15" s="1"/>
  <c r="B1592" i="15"/>
  <c r="A1592" i="15" s="1"/>
  <c r="B1593" i="15"/>
  <c r="A1593" i="15" s="1"/>
  <c r="B1594" i="15"/>
  <c r="A1594" i="15" s="1"/>
  <c r="B1595" i="15"/>
  <c r="A1595" i="15" s="1"/>
  <c r="B1596" i="15"/>
  <c r="A1596" i="15" s="1"/>
  <c r="B1597" i="15"/>
  <c r="A1597" i="15" s="1"/>
  <c r="B1598" i="15"/>
  <c r="A1598" i="15" s="1"/>
  <c r="B1599" i="15"/>
  <c r="A1599" i="15" s="1"/>
  <c r="B1600" i="15"/>
  <c r="A1600" i="15" s="1"/>
  <c r="B1601" i="15"/>
  <c r="A1601" i="15" s="1"/>
  <c r="B1602" i="15"/>
  <c r="A1602" i="15" s="1"/>
  <c r="B1603" i="15"/>
  <c r="A1603" i="15" s="1"/>
  <c r="B1604" i="15"/>
  <c r="A1604" i="15" s="1"/>
  <c r="B1605" i="15"/>
  <c r="A1605" i="15" s="1"/>
  <c r="B1606" i="15"/>
  <c r="A1606" i="15" s="1"/>
  <c r="B1607" i="15"/>
  <c r="A1607" i="15" s="1"/>
  <c r="B1608" i="15"/>
  <c r="A1608" i="15" s="1"/>
  <c r="B1609" i="15"/>
  <c r="A1609" i="15" s="1"/>
  <c r="B1610" i="15"/>
  <c r="A1610" i="15" s="1"/>
  <c r="B1611" i="15"/>
  <c r="A1611" i="15" s="1"/>
  <c r="B1612" i="15"/>
  <c r="A1612" i="15" s="1"/>
  <c r="B1613" i="15"/>
  <c r="A1613" i="15" s="1"/>
  <c r="B1614" i="15"/>
  <c r="A1614" i="15" s="1"/>
  <c r="B1615" i="15"/>
  <c r="A1615" i="15" s="1"/>
  <c r="B1616" i="15"/>
  <c r="A1616" i="15" s="1"/>
  <c r="B1617" i="15"/>
  <c r="A1617" i="15" s="1"/>
  <c r="B1618" i="15"/>
  <c r="A1618" i="15" s="1"/>
  <c r="B1619" i="15"/>
  <c r="A1619" i="15" s="1"/>
  <c r="B1620" i="15"/>
  <c r="A1620" i="15" s="1"/>
  <c r="B1621" i="15"/>
  <c r="A1621" i="15" s="1"/>
  <c r="B1622" i="15"/>
  <c r="A1622" i="15" s="1"/>
  <c r="B1623" i="15"/>
  <c r="A1623" i="15" s="1"/>
  <c r="B1624" i="15"/>
  <c r="A1624" i="15" s="1"/>
  <c r="B1625" i="15"/>
  <c r="A1625" i="15" s="1"/>
  <c r="B1626" i="15"/>
  <c r="A1626" i="15" s="1"/>
  <c r="B1627" i="15"/>
  <c r="A1627" i="15" s="1"/>
  <c r="B1628" i="15"/>
  <c r="A1628" i="15" s="1"/>
  <c r="B1629" i="15"/>
  <c r="A1629" i="15" s="1"/>
  <c r="B1630" i="15"/>
  <c r="A1630" i="15" s="1"/>
  <c r="B1631" i="15"/>
  <c r="A1631" i="15" s="1"/>
  <c r="B1632" i="15"/>
  <c r="A1632" i="15" s="1"/>
  <c r="B1633" i="15"/>
  <c r="A1633" i="15" s="1"/>
  <c r="B1634" i="15"/>
  <c r="A1634" i="15" s="1"/>
  <c r="B1635" i="15"/>
  <c r="A1635" i="15" s="1"/>
  <c r="B1636" i="15"/>
  <c r="A1636" i="15" s="1"/>
  <c r="B1637" i="15"/>
  <c r="A1637" i="15" s="1"/>
  <c r="B1638" i="15"/>
  <c r="A1638" i="15" s="1"/>
  <c r="B1639" i="15"/>
  <c r="A1639" i="15" s="1"/>
  <c r="B1640" i="15"/>
  <c r="A1640" i="15" s="1"/>
  <c r="B1641" i="15"/>
  <c r="A1641" i="15" s="1"/>
  <c r="B1642" i="15"/>
  <c r="A1642" i="15" s="1"/>
  <c r="B1643" i="15"/>
  <c r="A1643" i="15" s="1"/>
  <c r="B1644" i="15"/>
  <c r="A1644" i="15" s="1"/>
  <c r="B1645" i="15"/>
  <c r="A1645" i="15" s="1"/>
  <c r="B1646" i="15"/>
  <c r="A1646" i="15" s="1"/>
  <c r="B1647" i="15"/>
  <c r="A1647" i="15" s="1"/>
  <c r="B1648" i="15"/>
  <c r="A1648" i="15" s="1"/>
  <c r="B1649" i="15"/>
  <c r="A1649" i="15" s="1"/>
  <c r="B1650" i="15"/>
  <c r="A1650" i="15" s="1"/>
  <c r="B1651" i="15"/>
  <c r="A1651" i="15" s="1"/>
  <c r="B1652" i="15"/>
  <c r="A1652" i="15" s="1"/>
  <c r="B1653" i="15"/>
  <c r="A1653" i="15" s="1"/>
  <c r="B1654" i="15"/>
  <c r="A1654" i="15" s="1"/>
  <c r="B1655" i="15"/>
  <c r="A1655" i="15" s="1"/>
  <c r="B1656" i="15"/>
  <c r="A1656" i="15" s="1"/>
  <c r="B1657" i="15"/>
  <c r="A1657" i="15" s="1"/>
  <c r="B1658" i="15"/>
  <c r="A1658" i="15" s="1"/>
  <c r="B1659" i="15"/>
  <c r="A1659" i="15" s="1"/>
  <c r="B1660" i="15"/>
  <c r="A1660" i="15" s="1"/>
  <c r="B1661" i="15"/>
  <c r="A1661" i="15" s="1"/>
  <c r="B1662" i="15"/>
  <c r="A1662" i="15" s="1"/>
  <c r="B1663" i="15"/>
  <c r="A1663" i="15" s="1"/>
  <c r="B1664" i="15"/>
  <c r="A1664" i="15" s="1"/>
  <c r="B1665" i="15"/>
  <c r="A1665" i="15" s="1"/>
  <c r="B1666" i="15"/>
  <c r="A1666" i="15" s="1"/>
  <c r="B1667" i="15"/>
  <c r="A1667" i="15" s="1"/>
  <c r="B1668" i="15"/>
  <c r="A1668" i="15" s="1"/>
  <c r="B1669" i="15"/>
  <c r="A1669" i="15" s="1"/>
  <c r="B1670" i="15"/>
  <c r="A1670" i="15" s="1"/>
  <c r="B1671" i="15"/>
  <c r="A1671" i="15" s="1"/>
  <c r="B1672" i="15"/>
  <c r="A1672" i="15" s="1"/>
  <c r="B1673" i="15"/>
  <c r="A1673" i="15" s="1"/>
  <c r="B1674" i="15"/>
  <c r="A1674" i="15" s="1"/>
  <c r="B1675" i="15"/>
  <c r="A1675" i="15" s="1"/>
  <c r="B1676" i="15"/>
  <c r="A1676" i="15" s="1"/>
  <c r="B1677" i="15"/>
  <c r="A1677" i="15" s="1"/>
  <c r="B1678" i="15"/>
  <c r="A1678" i="15" s="1"/>
  <c r="B1679" i="15"/>
  <c r="A1679" i="15" s="1"/>
  <c r="B1680" i="15"/>
  <c r="A1680" i="15" s="1"/>
  <c r="B1681" i="15"/>
  <c r="A1681" i="15" s="1"/>
  <c r="B1682" i="15"/>
  <c r="A1682" i="15" s="1"/>
  <c r="B1683" i="15"/>
  <c r="A1683" i="15" s="1"/>
  <c r="B1684" i="15"/>
  <c r="A1684" i="15" s="1"/>
  <c r="B1685" i="15"/>
  <c r="A1685" i="15" s="1"/>
  <c r="B1686" i="15"/>
  <c r="A1686" i="15" s="1"/>
  <c r="B1687" i="15"/>
  <c r="A1687" i="15" s="1"/>
  <c r="B1688" i="15"/>
  <c r="A1688" i="15" s="1"/>
  <c r="B1689" i="15"/>
  <c r="A1689" i="15" s="1"/>
  <c r="B1690" i="15"/>
  <c r="A1690" i="15" s="1"/>
  <c r="B1691" i="15"/>
  <c r="A1691" i="15" s="1"/>
  <c r="B1692" i="15"/>
  <c r="A1692" i="15" s="1"/>
  <c r="B1693" i="15"/>
  <c r="A1693" i="15" s="1"/>
  <c r="B1694" i="15"/>
  <c r="A1694" i="15" s="1"/>
  <c r="B1695" i="15"/>
  <c r="A1695" i="15" s="1"/>
  <c r="B1696" i="15"/>
  <c r="A1696" i="15" s="1"/>
  <c r="B1697" i="15"/>
  <c r="A1697" i="15" s="1"/>
  <c r="B5" i="15"/>
  <c r="A5" i="15" s="1"/>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9" i="15"/>
  <c r="D70" i="15"/>
  <c r="D71" i="15"/>
  <c r="D72" i="15"/>
  <c r="D74" i="15"/>
  <c r="D75" i="15"/>
  <c r="D76" i="15"/>
  <c r="D77" i="15"/>
  <c r="D78" i="15"/>
  <c r="D79" i="15"/>
  <c r="D80" i="15"/>
  <c r="D81" i="15"/>
  <c r="D82" i="15"/>
  <c r="D83" i="15"/>
  <c r="D84" i="15"/>
  <c r="D85" i="15"/>
  <c r="D86" i="15"/>
  <c r="D87" i="15"/>
  <c r="D88" i="15"/>
  <c r="D89" i="15"/>
  <c r="D90" i="15"/>
  <c r="D91" i="15"/>
  <c r="D92" i="15"/>
  <c r="D93" i="15"/>
  <c r="D94" i="15"/>
  <c r="D95" i="15"/>
  <c r="D97" i="15"/>
  <c r="D98" i="15"/>
  <c r="D100" i="15"/>
  <c r="D101" i="15"/>
  <c r="D102" i="15"/>
  <c r="D103" i="15"/>
  <c r="D104" i="15"/>
  <c r="D106" i="15"/>
  <c r="D107" i="15"/>
  <c r="D108" i="15"/>
  <c r="D109"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3"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D601" i="15"/>
  <c r="D602" i="15"/>
  <c r="D603" i="15"/>
  <c r="D604" i="15"/>
  <c r="D605" i="15"/>
  <c r="D606" i="15"/>
  <c r="D607" i="15"/>
  <c r="D608" i="15"/>
  <c r="D609" i="15"/>
  <c r="D610" i="15"/>
  <c r="D611" i="15"/>
  <c r="D612" i="15"/>
  <c r="D613" i="15"/>
  <c r="D614" i="15"/>
  <c r="D615" i="15"/>
  <c r="D616" i="15"/>
  <c r="D617" i="15"/>
  <c r="D618" i="15"/>
  <c r="D619" i="15"/>
  <c r="D620" i="15"/>
  <c r="D621" i="15"/>
  <c r="D622" i="15"/>
  <c r="D623" i="15"/>
  <c r="D624" i="15"/>
  <c r="D625" i="15"/>
  <c r="D626" i="15"/>
  <c r="D627" i="15"/>
  <c r="D628" i="15"/>
  <c r="D629" i="15"/>
  <c r="D630" i="15"/>
  <c r="D631" i="15"/>
  <c r="D632" i="15"/>
  <c r="D633" i="15"/>
  <c r="D634" i="15"/>
  <c r="D635" i="15"/>
  <c r="D636" i="15"/>
  <c r="D637" i="15"/>
  <c r="D638" i="15"/>
  <c r="D639" i="15"/>
  <c r="D640" i="15"/>
  <c r="D641" i="15"/>
  <c r="D642" i="15"/>
  <c r="D643" i="15"/>
  <c r="D644" i="15"/>
  <c r="D645" i="15"/>
  <c r="D646" i="15"/>
  <c r="D647" i="15"/>
  <c r="D648" i="15"/>
  <c r="D649" i="15"/>
  <c r="D650" i="15"/>
  <c r="D651" i="15"/>
  <c r="D652" i="15"/>
  <c r="D653" i="15"/>
  <c r="D654" i="15"/>
  <c r="D655" i="15"/>
  <c r="D656" i="15"/>
  <c r="D657" i="15"/>
  <c r="D658" i="15"/>
  <c r="D659" i="15"/>
  <c r="D660" i="15"/>
  <c r="D661" i="15"/>
  <c r="D662" i="15"/>
  <c r="D663" i="15"/>
  <c r="D664" i="15"/>
  <c r="D665" i="15"/>
  <c r="D666" i="15"/>
  <c r="D667" i="15"/>
  <c r="D668" i="15"/>
  <c r="D669" i="15"/>
  <c r="D670" i="15"/>
  <c r="D671" i="15"/>
  <c r="D672" i="15"/>
  <c r="D673" i="15"/>
  <c r="D674" i="15"/>
  <c r="D675" i="15"/>
  <c r="D676" i="15"/>
  <c r="D677" i="15"/>
  <c r="D678" i="15"/>
  <c r="D679" i="15"/>
  <c r="D680" i="15"/>
  <c r="D681" i="15"/>
  <c r="D682" i="15"/>
  <c r="D683" i="15"/>
  <c r="D684" i="15"/>
  <c r="D685" i="15"/>
  <c r="D686" i="15"/>
  <c r="D687" i="15"/>
  <c r="D688" i="15"/>
  <c r="D689" i="15"/>
  <c r="D690" i="15"/>
  <c r="D691" i="15"/>
  <c r="D692" i="15"/>
  <c r="D693" i="15"/>
  <c r="D694" i="15"/>
  <c r="D695" i="15"/>
  <c r="D696" i="15"/>
  <c r="D697" i="15"/>
  <c r="D698" i="15"/>
  <c r="D699" i="15"/>
  <c r="D700" i="15"/>
  <c r="D701" i="15"/>
  <c r="D702" i="15"/>
  <c r="D703" i="15"/>
  <c r="D704" i="15"/>
  <c r="D705" i="15"/>
  <c r="D706" i="15"/>
  <c r="D707" i="15"/>
  <c r="D708" i="15"/>
  <c r="D709" i="15"/>
  <c r="D710" i="15"/>
  <c r="D711" i="15"/>
  <c r="D712" i="15"/>
  <c r="D713" i="15"/>
  <c r="D714" i="15"/>
  <c r="D715" i="15"/>
  <c r="D716" i="15"/>
  <c r="D717" i="15"/>
  <c r="D718" i="15"/>
  <c r="D719" i="15"/>
  <c r="D720" i="15"/>
  <c r="D721" i="15"/>
  <c r="D722" i="15"/>
  <c r="D723" i="15"/>
  <c r="D724" i="15"/>
  <c r="D725" i="15"/>
  <c r="D726" i="15"/>
  <c r="D727" i="15"/>
  <c r="D728" i="15"/>
  <c r="D729" i="15"/>
  <c r="D730" i="15"/>
  <c r="D731" i="15"/>
  <c r="D732" i="15"/>
  <c r="D733" i="15"/>
  <c r="D734" i="15"/>
  <c r="D735" i="15"/>
  <c r="D736" i="15"/>
  <c r="D737" i="15"/>
  <c r="D738" i="15"/>
  <c r="D739" i="15"/>
  <c r="D740" i="15"/>
  <c r="D741" i="15"/>
  <c r="D742" i="15"/>
  <c r="D743" i="15"/>
  <c r="D744" i="15"/>
  <c r="D745" i="15"/>
  <c r="D746" i="15"/>
  <c r="D747" i="15"/>
  <c r="D748" i="15"/>
  <c r="D749" i="15"/>
  <c r="D750" i="15"/>
  <c r="D751" i="15"/>
  <c r="D752" i="15"/>
  <c r="D753" i="15"/>
  <c r="D754" i="15"/>
  <c r="D755" i="15"/>
  <c r="D756" i="15"/>
  <c r="D757" i="15"/>
  <c r="D758" i="15"/>
  <c r="D759" i="15"/>
  <c r="D760" i="15"/>
  <c r="D761" i="15"/>
  <c r="D762" i="15"/>
  <c r="D763" i="15"/>
  <c r="D764" i="15"/>
  <c r="D765" i="15"/>
  <c r="D766" i="15"/>
  <c r="D767" i="15"/>
  <c r="D768" i="15"/>
  <c r="D769" i="15"/>
  <c r="D770" i="15"/>
  <c r="D771" i="15"/>
  <c r="D772" i="15"/>
  <c r="D773" i="15"/>
  <c r="D774" i="15"/>
  <c r="D775" i="15"/>
  <c r="D776" i="15"/>
  <c r="D777" i="15"/>
  <c r="D778" i="15"/>
  <c r="D779" i="15"/>
  <c r="D780" i="15"/>
  <c r="D781" i="15"/>
  <c r="D782" i="15"/>
  <c r="D783" i="15"/>
  <c r="D784" i="15"/>
  <c r="D785" i="15"/>
  <c r="D786" i="15"/>
  <c r="D787" i="15"/>
  <c r="D788" i="15"/>
  <c r="D789" i="15"/>
  <c r="D790" i="15"/>
  <c r="D791" i="15"/>
  <c r="D792" i="15"/>
  <c r="D793" i="15"/>
  <c r="D794" i="15"/>
  <c r="D795" i="15"/>
  <c r="D796" i="15"/>
  <c r="D797" i="15"/>
  <c r="D798" i="15"/>
  <c r="D799" i="15"/>
  <c r="D800" i="15"/>
  <c r="D801" i="15"/>
  <c r="D802" i="15"/>
  <c r="D803" i="15"/>
  <c r="D804" i="15"/>
  <c r="D805" i="15"/>
  <c r="D806" i="15"/>
  <c r="D807" i="15"/>
  <c r="D808" i="15"/>
  <c r="D809" i="15"/>
  <c r="D810" i="15"/>
  <c r="D811" i="15"/>
  <c r="D812" i="15"/>
  <c r="D813" i="15"/>
  <c r="D814" i="15"/>
  <c r="D815" i="15"/>
  <c r="D816" i="15"/>
  <c r="D817" i="15"/>
  <c r="D818" i="15"/>
  <c r="D819" i="15"/>
  <c r="D820" i="15"/>
  <c r="D821" i="15"/>
  <c r="D822" i="15"/>
  <c r="D823" i="15"/>
  <c r="D824" i="15"/>
  <c r="D825" i="15"/>
  <c r="D826" i="15"/>
  <c r="D827" i="15"/>
  <c r="D828" i="15"/>
  <c r="D829" i="15"/>
  <c r="D830" i="15"/>
  <c r="D831" i="15"/>
  <c r="D832" i="15"/>
  <c r="D833" i="15"/>
  <c r="D834" i="15"/>
  <c r="D835" i="15"/>
  <c r="D836" i="15"/>
  <c r="D837" i="15"/>
  <c r="D838" i="15"/>
  <c r="D839" i="15"/>
  <c r="D840" i="15"/>
  <c r="D841" i="15"/>
  <c r="D842" i="15"/>
  <c r="D843" i="15"/>
  <c r="D844" i="15"/>
  <c r="D845" i="15"/>
  <c r="D846" i="15"/>
  <c r="D847" i="15"/>
  <c r="D848" i="15"/>
  <c r="D849" i="15"/>
  <c r="D850" i="15"/>
  <c r="D851" i="15"/>
  <c r="D852" i="15"/>
  <c r="D853" i="15"/>
  <c r="D854" i="15"/>
  <c r="D855" i="15"/>
  <c r="D856" i="15"/>
  <c r="D857" i="15"/>
  <c r="D858" i="15"/>
  <c r="D859" i="15"/>
  <c r="D860" i="15"/>
  <c r="D861" i="15"/>
  <c r="D862" i="15"/>
  <c r="D863" i="15"/>
  <c r="D864" i="15"/>
  <c r="D865" i="15"/>
  <c r="D866" i="15"/>
  <c r="D867" i="15"/>
  <c r="D868" i="15"/>
  <c r="D869" i="15"/>
  <c r="D870" i="15"/>
  <c r="D871" i="15"/>
  <c r="D872" i="15"/>
  <c r="D873" i="15"/>
  <c r="D874" i="15"/>
  <c r="D875" i="15"/>
  <c r="D876" i="15"/>
  <c r="D877" i="15"/>
  <c r="D878" i="15"/>
  <c r="D879" i="15"/>
  <c r="D880" i="15"/>
  <c r="D881" i="15"/>
  <c r="D882" i="15"/>
  <c r="D883" i="15"/>
  <c r="D884" i="15"/>
  <c r="D885" i="15"/>
  <c r="D886" i="15"/>
  <c r="D887" i="15"/>
  <c r="D888" i="15"/>
  <c r="D889" i="15"/>
  <c r="D890" i="15"/>
  <c r="D891" i="15"/>
  <c r="D892" i="15"/>
  <c r="D893" i="15"/>
  <c r="D894" i="15"/>
  <c r="D895" i="15"/>
  <c r="D896" i="15"/>
  <c r="D897" i="15"/>
  <c r="D898" i="15"/>
  <c r="D899" i="15"/>
  <c r="D900" i="15"/>
  <c r="D901" i="15"/>
  <c r="D902" i="15"/>
  <c r="D903" i="15"/>
  <c r="D904" i="15"/>
  <c r="D905" i="15"/>
  <c r="D906" i="15"/>
  <c r="D907" i="15"/>
  <c r="D908" i="15"/>
  <c r="D909" i="15"/>
  <c r="D910" i="15"/>
  <c r="D911" i="15"/>
  <c r="D912" i="15"/>
  <c r="D913" i="15"/>
  <c r="D914" i="15"/>
  <c r="D915" i="15"/>
  <c r="D916" i="15"/>
  <c r="D917" i="15"/>
  <c r="D918" i="15"/>
  <c r="D919" i="15"/>
  <c r="D920" i="15"/>
  <c r="D921" i="15"/>
  <c r="D922" i="15"/>
  <c r="D923" i="15"/>
  <c r="D924" i="15"/>
  <c r="D925" i="15"/>
  <c r="D926" i="15"/>
  <c r="D927" i="15"/>
  <c r="D928" i="15"/>
  <c r="D929" i="15"/>
  <c r="D930" i="15"/>
  <c r="D931" i="15"/>
  <c r="D932" i="15"/>
  <c r="D933" i="15"/>
  <c r="D934" i="15"/>
  <c r="D935" i="15"/>
  <c r="D936" i="15"/>
  <c r="D937" i="15"/>
  <c r="D938" i="15"/>
  <c r="D939" i="15"/>
  <c r="D940" i="15"/>
  <c r="D941" i="15"/>
  <c r="D942" i="15"/>
  <c r="D943" i="15"/>
  <c r="D944" i="15"/>
  <c r="D945" i="15"/>
  <c r="D946" i="15"/>
  <c r="D947" i="15"/>
  <c r="D948" i="15"/>
  <c r="D949" i="15"/>
  <c r="D950" i="15"/>
  <c r="D951" i="15"/>
  <c r="D952" i="15"/>
  <c r="D953" i="15"/>
  <c r="D954" i="15"/>
  <c r="D955" i="15"/>
  <c r="D956" i="15"/>
  <c r="D957" i="15"/>
  <c r="D958" i="15"/>
  <c r="D959" i="15"/>
  <c r="D960" i="15"/>
  <c r="D961" i="15"/>
  <c r="D962" i="15"/>
  <c r="D963" i="15"/>
  <c r="D964" i="15"/>
  <c r="D965" i="15"/>
  <c r="D966" i="15"/>
  <c r="D967" i="15"/>
  <c r="D968" i="15"/>
  <c r="D969" i="15"/>
  <c r="D970" i="15"/>
  <c r="D971" i="15"/>
  <c r="D972" i="15"/>
  <c r="D973" i="15"/>
  <c r="D974" i="15"/>
  <c r="D975" i="15"/>
  <c r="D976" i="15"/>
  <c r="D977" i="15"/>
  <c r="D978" i="15"/>
  <c r="D979" i="15"/>
  <c r="D980" i="15"/>
  <c r="D981" i="15"/>
  <c r="D982" i="15"/>
  <c r="D983" i="15"/>
  <c r="D984" i="15"/>
  <c r="D985" i="15"/>
  <c r="D986" i="15"/>
  <c r="D987" i="15"/>
  <c r="D988" i="15"/>
  <c r="D989" i="15"/>
  <c r="D990" i="15"/>
  <c r="D991" i="15"/>
  <c r="D992" i="15"/>
  <c r="D993" i="15"/>
  <c r="D994" i="15"/>
  <c r="D995" i="15"/>
  <c r="D996" i="15"/>
  <c r="D997" i="15"/>
  <c r="D998" i="15"/>
  <c r="D999" i="15"/>
  <c r="D1000" i="15"/>
  <c r="D1001" i="15"/>
  <c r="D1002" i="15"/>
  <c r="D1003" i="15"/>
  <c r="D1004" i="15"/>
  <c r="D1005" i="15"/>
  <c r="D1006" i="15"/>
  <c r="D1007" i="15"/>
  <c r="D1008" i="15"/>
  <c r="D1009" i="15"/>
  <c r="D1010" i="15"/>
  <c r="D1011" i="15"/>
  <c r="D1012" i="15"/>
  <c r="D1013" i="15"/>
  <c r="D1014" i="15"/>
  <c r="D1015" i="15"/>
  <c r="D1016" i="15"/>
  <c r="D1017" i="15"/>
  <c r="D1018" i="15"/>
  <c r="D1019" i="15"/>
  <c r="D1020" i="15"/>
  <c r="D1021" i="15"/>
  <c r="D1022" i="15"/>
  <c r="D1023" i="15"/>
  <c r="D1024" i="15"/>
  <c r="D1025" i="15"/>
  <c r="D1026" i="15"/>
  <c r="D1027" i="15"/>
  <c r="D1028" i="15"/>
  <c r="D1029" i="15"/>
  <c r="D1030" i="15"/>
  <c r="D1031" i="15"/>
  <c r="D1032" i="15"/>
  <c r="D1033" i="15"/>
  <c r="D1034" i="15"/>
  <c r="D1035" i="15"/>
  <c r="D1036" i="15"/>
  <c r="D1037" i="15"/>
  <c r="D1038" i="15"/>
  <c r="D1039" i="15"/>
  <c r="D1040" i="15"/>
  <c r="D1041" i="15"/>
  <c r="D1042" i="15"/>
  <c r="D1043" i="15"/>
  <c r="D1044" i="15"/>
  <c r="D1045" i="15"/>
  <c r="D1046" i="15"/>
  <c r="D1047" i="15"/>
  <c r="D1048" i="15"/>
  <c r="D1049" i="15"/>
  <c r="D1050" i="15"/>
  <c r="D1051" i="15"/>
  <c r="D1052" i="15"/>
  <c r="D1053" i="15"/>
  <c r="D1054" i="15"/>
  <c r="D1055" i="15"/>
  <c r="D1056" i="15"/>
  <c r="D1057" i="15"/>
  <c r="D1058" i="15"/>
  <c r="D1059" i="15"/>
  <c r="D1060" i="15"/>
  <c r="D1061" i="15"/>
  <c r="D1062" i="15"/>
  <c r="D1063" i="15"/>
  <c r="D1064" i="15"/>
  <c r="D1065" i="15"/>
  <c r="D1066" i="15"/>
  <c r="D1067" i="15"/>
  <c r="D1068" i="15"/>
  <c r="D1069" i="15"/>
  <c r="D1070" i="15"/>
  <c r="D1071" i="15"/>
  <c r="D1072" i="15"/>
  <c r="D1073" i="15"/>
  <c r="D1074" i="15"/>
  <c r="D1075" i="15"/>
  <c r="D1076" i="15"/>
  <c r="D1077" i="15"/>
  <c r="D1078" i="15"/>
  <c r="D1079" i="15"/>
  <c r="D1080" i="15"/>
  <c r="D1081" i="15"/>
  <c r="D1082" i="15"/>
  <c r="D1083" i="15"/>
  <c r="D1084" i="15"/>
  <c r="D1085" i="15"/>
  <c r="D1086" i="15"/>
  <c r="D1087" i="15"/>
  <c r="D1088" i="15"/>
  <c r="D1089" i="15"/>
  <c r="D1090" i="15"/>
  <c r="D1091" i="15"/>
  <c r="D1092" i="15"/>
  <c r="D1093" i="15"/>
  <c r="D1094" i="15"/>
  <c r="D1095" i="15"/>
  <c r="D1096" i="15"/>
  <c r="D1097" i="15"/>
  <c r="D1098" i="15"/>
  <c r="D1099" i="15"/>
  <c r="D1100" i="15"/>
  <c r="D1101" i="15"/>
  <c r="D1102" i="15"/>
  <c r="D1103" i="15"/>
  <c r="D1104" i="15"/>
  <c r="D1105" i="15"/>
  <c r="D1106" i="15"/>
  <c r="D1107" i="15"/>
  <c r="D1108" i="15"/>
  <c r="D1109" i="15"/>
  <c r="D1110" i="15"/>
  <c r="D1111" i="15"/>
  <c r="D1112" i="15"/>
  <c r="D1113" i="15"/>
  <c r="D1114" i="15"/>
  <c r="D1115" i="15"/>
  <c r="D1116" i="15"/>
  <c r="D1117" i="15"/>
  <c r="D1118" i="15"/>
  <c r="D1119" i="15"/>
  <c r="D1120" i="15"/>
  <c r="D1121" i="15"/>
  <c r="D1122" i="15"/>
  <c r="D1123" i="15"/>
  <c r="D1124" i="15"/>
  <c r="D1125" i="15"/>
  <c r="D1126" i="15"/>
  <c r="D1127" i="15"/>
  <c r="D1128" i="15"/>
  <c r="D1129" i="15"/>
  <c r="D1130" i="15"/>
  <c r="D1131" i="15"/>
  <c r="D1132" i="15"/>
  <c r="D1133" i="15"/>
  <c r="D1134" i="15"/>
  <c r="D1135" i="15"/>
  <c r="D1136" i="15"/>
  <c r="D1137" i="15"/>
  <c r="D1138" i="15"/>
  <c r="D1139" i="15"/>
  <c r="D1140" i="15"/>
  <c r="D1141" i="15"/>
  <c r="D1142" i="15"/>
  <c r="D1143" i="15"/>
  <c r="D1144" i="15"/>
  <c r="D1145" i="15"/>
  <c r="D1146" i="15"/>
  <c r="D1147" i="15"/>
  <c r="D1148" i="15"/>
  <c r="D1149" i="15"/>
  <c r="D1150" i="15"/>
  <c r="D1151" i="15"/>
  <c r="D1152" i="15"/>
  <c r="D1153" i="15"/>
  <c r="D1154" i="15"/>
  <c r="D1155" i="15"/>
  <c r="D1156" i="15"/>
  <c r="D1157" i="15"/>
  <c r="D1158" i="15"/>
  <c r="D1159" i="15"/>
  <c r="D1160" i="15"/>
  <c r="D1161" i="15"/>
  <c r="D1162" i="15"/>
  <c r="D1163" i="15"/>
  <c r="D1164" i="15"/>
  <c r="D1165" i="15"/>
  <c r="D1166" i="15"/>
  <c r="D1167" i="15"/>
  <c r="D1168" i="15"/>
  <c r="D1169" i="15"/>
  <c r="D1170" i="15"/>
  <c r="D1171" i="15"/>
  <c r="D1172" i="15"/>
  <c r="D1173" i="15"/>
  <c r="D1174" i="15"/>
  <c r="D1175" i="15"/>
  <c r="D1176" i="15"/>
  <c r="D1177" i="15"/>
  <c r="D1178" i="15"/>
  <c r="D1179" i="15"/>
  <c r="D1180" i="15"/>
  <c r="D1181" i="15"/>
  <c r="D1182" i="15"/>
  <c r="D1183" i="15"/>
  <c r="D1184" i="15"/>
  <c r="D1185" i="15"/>
  <c r="D1186" i="15"/>
  <c r="D1187" i="15"/>
  <c r="D1188" i="15"/>
  <c r="D1189" i="15"/>
  <c r="D1190" i="15"/>
  <c r="D1191" i="15"/>
  <c r="D1192" i="15"/>
  <c r="D1193" i="15"/>
  <c r="D1194" i="15"/>
  <c r="D1195" i="15"/>
  <c r="D1196" i="15"/>
  <c r="D1197" i="15"/>
  <c r="D1198" i="15"/>
  <c r="D1199" i="15"/>
  <c r="D1200" i="15"/>
  <c r="D1201" i="15"/>
  <c r="D1202" i="15"/>
  <c r="D1203" i="15"/>
  <c r="D1204" i="15"/>
  <c r="D1205" i="15"/>
  <c r="D1206" i="15"/>
  <c r="D1207" i="15"/>
  <c r="D1208" i="15"/>
  <c r="D1209" i="15"/>
  <c r="D1210" i="15"/>
  <c r="D1211" i="15"/>
  <c r="D1212" i="15"/>
  <c r="D1213" i="15"/>
  <c r="D1214" i="15"/>
  <c r="D1215" i="15"/>
  <c r="D1216" i="15"/>
  <c r="D1217" i="15"/>
  <c r="D1218" i="15"/>
  <c r="D1219" i="15"/>
  <c r="D1220" i="15"/>
  <c r="D1221" i="15"/>
  <c r="D1222" i="15"/>
  <c r="D1223" i="15"/>
  <c r="D1224" i="15"/>
  <c r="D1225" i="15"/>
  <c r="D1226" i="15"/>
  <c r="D1227" i="15"/>
  <c r="D1228" i="15"/>
  <c r="D1229" i="15"/>
  <c r="D1230" i="15"/>
  <c r="D1231" i="15"/>
  <c r="D1232" i="15"/>
  <c r="D1233" i="15"/>
  <c r="D1234" i="15"/>
  <c r="D1235" i="15"/>
  <c r="D1236" i="15"/>
  <c r="D1237" i="15"/>
  <c r="D1238" i="15"/>
  <c r="D1239" i="15"/>
  <c r="D1240" i="15"/>
  <c r="D1241" i="15"/>
  <c r="D1242" i="15"/>
  <c r="D1243" i="15"/>
  <c r="D1244" i="15"/>
  <c r="D1245" i="15"/>
  <c r="D1246" i="15"/>
  <c r="D1247" i="15"/>
  <c r="D1248" i="15"/>
  <c r="D1249" i="15"/>
  <c r="D1250" i="15"/>
  <c r="D1251" i="15"/>
  <c r="D1252" i="15"/>
  <c r="D1253" i="15"/>
  <c r="D1254" i="15"/>
  <c r="D1255" i="15"/>
  <c r="D1256" i="15"/>
  <c r="D1257" i="15"/>
  <c r="D1258" i="15"/>
  <c r="D1259" i="15"/>
  <c r="D1260" i="15"/>
  <c r="D1261" i="15"/>
  <c r="D1262" i="15"/>
  <c r="D1263" i="15"/>
  <c r="D1264" i="15"/>
  <c r="D1265" i="15"/>
  <c r="D1266" i="15"/>
  <c r="D1267" i="15"/>
  <c r="D1268" i="15"/>
  <c r="D1269" i="15"/>
  <c r="D1270" i="15"/>
  <c r="D1271" i="15"/>
  <c r="D1272" i="15"/>
  <c r="D1273" i="15"/>
  <c r="D1274" i="15"/>
  <c r="D1275" i="15"/>
  <c r="D1276" i="15"/>
  <c r="D1277" i="15"/>
  <c r="D1278" i="15"/>
  <c r="D1279" i="15"/>
  <c r="D1280" i="15"/>
  <c r="D1281" i="15"/>
  <c r="D1282" i="15"/>
  <c r="D1283" i="15"/>
  <c r="D1284" i="15"/>
  <c r="D1285" i="15"/>
  <c r="D1286" i="15"/>
  <c r="D1287" i="15"/>
  <c r="D1288" i="15"/>
  <c r="D1289" i="15"/>
  <c r="D1290" i="15"/>
  <c r="D1291" i="15"/>
  <c r="D1292" i="15"/>
  <c r="D1293" i="15"/>
  <c r="D1294" i="15"/>
  <c r="D1295" i="15"/>
  <c r="D1296" i="15"/>
  <c r="D1297" i="15"/>
  <c r="D1298" i="15"/>
  <c r="D1299" i="15"/>
  <c r="D1300" i="15"/>
  <c r="D1301" i="15"/>
  <c r="D1302" i="15"/>
  <c r="D1303" i="15"/>
  <c r="D1304" i="15"/>
  <c r="D1305" i="15"/>
  <c r="D1306" i="15"/>
  <c r="D1307" i="15"/>
  <c r="D1308" i="15"/>
  <c r="D1309" i="15"/>
  <c r="D1310" i="15"/>
  <c r="D1311" i="15"/>
  <c r="D1312" i="15"/>
  <c r="D1313" i="15"/>
  <c r="D1314" i="15"/>
  <c r="D1315" i="15"/>
  <c r="D1316" i="15"/>
  <c r="D1317" i="15"/>
  <c r="D1318" i="15"/>
  <c r="D1319" i="15"/>
  <c r="D1320" i="15"/>
  <c r="D1321" i="15"/>
  <c r="D1322" i="15"/>
  <c r="D1323" i="15"/>
  <c r="D1324" i="15"/>
  <c r="D1325" i="15"/>
  <c r="D1326" i="15"/>
  <c r="D1327" i="15"/>
  <c r="D1328" i="15"/>
  <c r="D1329" i="15"/>
  <c r="D1330" i="15"/>
  <c r="D1331" i="15"/>
  <c r="D1332" i="15"/>
  <c r="D1333" i="15"/>
  <c r="D1334" i="15"/>
  <c r="D1335" i="15"/>
  <c r="D1336" i="15"/>
  <c r="D1337" i="15"/>
  <c r="D1338" i="15"/>
  <c r="D1339" i="15"/>
  <c r="D1340" i="15"/>
  <c r="D1341" i="15"/>
  <c r="D1342" i="15"/>
  <c r="D1343" i="15"/>
  <c r="D1344" i="15"/>
  <c r="D1345" i="15"/>
  <c r="D1346" i="15"/>
  <c r="D1347" i="15"/>
  <c r="D1348" i="15"/>
  <c r="D1349" i="15"/>
  <c r="D1350" i="15"/>
  <c r="D1351" i="15"/>
  <c r="D1352" i="15"/>
  <c r="D1353" i="15"/>
  <c r="D1354" i="15"/>
  <c r="D1355" i="15"/>
  <c r="D1356" i="15"/>
  <c r="D1357" i="15"/>
  <c r="D1358" i="15"/>
  <c r="D1359" i="15"/>
  <c r="D1360" i="15"/>
  <c r="D1361" i="15"/>
  <c r="D1362" i="15"/>
  <c r="D1363" i="15"/>
  <c r="D1364" i="15"/>
  <c r="D1365" i="15"/>
  <c r="D1366" i="15"/>
  <c r="D1367" i="15"/>
  <c r="D1368" i="15"/>
  <c r="D1369" i="15"/>
  <c r="D1370" i="15"/>
  <c r="D1371" i="15"/>
  <c r="D1372" i="15"/>
  <c r="D1373" i="15"/>
  <c r="D1374" i="15"/>
  <c r="D1375" i="15"/>
  <c r="D1376" i="15"/>
  <c r="D1377" i="15"/>
  <c r="D1378" i="15"/>
  <c r="D1379" i="15"/>
  <c r="D1380" i="15"/>
  <c r="D1381" i="15"/>
  <c r="D1382" i="15"/>
  <c r="D1383" i="15"/>
  <c r="D1384" i="15"/>
  <c r="D1385" i="15"/>
  <c r="D1386" i="15"/>
  <c r="D1387" i="15"/>
  <c r="D1388" i="15"/>
  <c r="D1389" i="15"/>
  <c r="D1390" i="15"/>
  <c r="D1391" i="15"/>
  <c r="D1392" i="15"/>
  <c r="D1393" i="15"/>
  <c r="D1394" i="15"/>
  <c r="D1395" i="15"/>
  <c r="D1396" i="15"/>
  <c r="D1397" i="15"/>
  <c r="D1398" i="15"/>
  <c r="D1399" i="15"/>
  <c r="D1400" i="15"/>
  <c r="D1401" i="15"/>
  <c r="D1402" i="15"/>
  <c r="D1403" i="15"/>
  <c r="D1404" i="15"/>
  <c r="D1405" i="15"/>
  <c r="D1406" i="15"/>
  <c r="D1407" i="15"/>
  <c r="D1408" i="15"/>
  <c r="D1409" i="15"/>
  <c r="D1410" i="15"/>
  <c r="D1411" i="15"/>
  <c r="D1412" i="15"/>
  <c r="D1413" i="15"/>
  <c r="D1414" i="15"/>
  <c r="D1415" i="15"/>
  <c r="D1416" i="15"/>
  <c r="D1417" i="15"/>
  <c r="D1418" i="15"/>
  <c r="D1419" i="15"/>
  <c r="D1420" i="15"/>
  <c r="D1421" i="15"/>
  <c r="D1422" i="15"/>
  <c r="D1423" i="15"/>
  <c r="D1424" i="15"/>
  <c r="D1425" i="15"/>
  <c r="D1426" i="15"/>
  <c r="D1427" i="15"/>
  <c r="D1428" i="15"/>
  <c r="D1429" i="15"/>
  <c r="D1430" i="15"/>
  <c r="D1431" i="15"/>
  <c r="D1432" i="15"/>
  <c r="D1433" i="15"/>
  <c r="D1434" i="15"/>
  <c r="D1435" i="15"/>
  <c r="D1436" i="15"/>
  <c r="D1437" i="15"/>
  <c r="D1438" i="15"/>
  <c r="D1439" i="15"/>
  <c r="D1440" i="15"/>
  <c r="D1441" i="15"/>
  <c r="D1442" i="15"/>
  <c r="D1443" i="15"/>
  <c r="D1444" i="15"/>
  <c r="D1445" i="15"/>
  <c r="D1446" i="15"/>
  <c r="D1447" i="15"/>
  <c r="D1448" i="15"/>
  <c r="D1449" i="15"/>
  <c r="D1450" i="15"/>
  <c r="D1451" i="15"/>
  <c r="D1452" i="15"/>
  <c r="D1453" i="15"/>
  <c r="D1454" i="15"/>
  <c r="D1455" i="15"/>
  <c r="D1456" i="15"/>
  <c r="D1457" i="15"/>
  <c r="D1458" i="15"/>
  <c r="D1459" i="15"/>
  <c r="D1460" i="15"/>
  <c r="D1461" i="15"/>
  <c r="D1462" i="15"/>
  <c r="D1463" i="15"/>
  <c r="D1464" i="15"/>
  <c r="D1465" i="15"/>
  <c r="D1466" i="15"/>
  <c r="D1467" i="15"/>
  <c r="D1468" i="15"/>
  <c r="D1469" i="15"/>
  <c r="D1470" i="15"/>
  <c r="D1471" i="15"/>
  <c r="D1472" i="15"/>
  <c r="D1473" i="15"/>
  <c r="D1474" i="15"/>
  <c r="D1475" i="15"/>
  <c r="D1476" i="15"/>
  <c r="D1477" i="15"/>
  <c r="D1478" i="15"/>
  <c r="D1479" i="15"/>
  <c r="D1480" i="15"/>
  <c r="D1481" i="15"/>
  <c r="D1482" i="15"/>
  <c r="D1483" i="15"/>
  <c r="D1484" i="15"/>
  <c r="D1485" i="15"/>
  <c r="D1486" i="15"/>
  <c r="D1487" i="15"/>
  <c r="D1488" i="15"/>
  <c r="D1489" i="15"/>
  <c r="D1490" i="15"/>
  <c r="D1491" i="15"/>
  <c r="D1492" i="15"/>
  <c r="D1493" i="15"/>
  <c r="D1494" i="15"/>
  <c r="D1495" i="15"/>
  <c r="D1496" i="15"/>
  <c r="D1497" i="15"/>
  <c r="D1498" i="15"/>
  <c r="D1499" i="15"/>
  <c r="D1500" i="15"/>
  <c r="D1501" i="15"/>
  <c r="D1502" i="15"/>
  <c r="D1503" i="15"/>
  <c r="D1504" i="15"/>
  <c r="D1505" i="15"/>
  <c r="D1506" i="15"/>
  <c r="D1507" i="15"/>
  <c r="D1508" i="15"/>
  <c r="D1509" i="15"/>
  <c r="D1510" i="15"/>
  <c r="D1511" i="15"/>
  <c r="D1512" i="15"/>
  <c r="D1513" i="15"/>
  <c r="D1514" i="15"/>
  <c r="D1515" i="15"/>
  <c r="D1516" i="15"/>
  <c r="D1517" i="15"/>
  <c r="D1518" i="15"/>
  <c r="D1519" i="15"/>
  <c r="D1520" i="15"/>
  <c r="D1521" i="15"/>
  <c r="D1522" i="15"/>
  <c r="D1523" i="15"/>
  <c r="D1524" i="15"/>
  <c r="D1525" i="15"/>
  <c r="D1526" i="15"/>
  <c r="D1527" i="15"/>
  <c r="D1528" i="15"/>
  <c r="D1529" i="15"/>
  <c r="D1530" i="15"/>
  <c r="D1531" i="15"/>
  <c r="D1532" i="15"/>
  <c r="D1533" i="15"/>
  <c r="D1534" i="15"/>
  <c r="D1535" i="15"/>
  <c r="D1536" i="15"/>
  <c r="D1537" i="15"/>
  <c r="D1538" i="15"/>
  <c r="D1539" i="15"/>
  <c r="D1540" i="15"/>
  <c r="D1541" i="15"/>
  <c r="D1542" i="15"/>
  <c r="D1543" i="15"/>
  <c r="D1544" i="15"/>
  <c r="D1545" i="15"/>
  <c r="D1546" i="15"/>
  <c r="D1547" i="15"/>
  <c r="D1548" i="15"/>
  <c r="D1549" i="15"/>
  <c r="D1550" i="15"/>
  <c r="D1551" i="15"/>
  <c r="D1552" i="15"/>
  <c r="D1553" i="15"/>
  <c r="D1554" i="15"/>
  <c r="D1555" i="15"/>
  <c r="D1556" i="15"/>
  <c r="D1557" i="15"/>
  <c r="D1558" i="15"/>
  <c r="D1559" i="15"/>
  <c r="D1560" i="15"/>
  <c r="D1561" i="15"/>
  <c r="D1562" i="15"/>
  <c r="D1563" i="15"/>
  <c r="D1564" i="15"/>
  <c r="D1565" i="15"/>
  <c r="D1566" i="15"/>
  <c r="D1567" i="15"/>
  <c r="D1568" i="15"/>
  <c r="D1569" i="15"/>
  <c r="D1570" i="15"/>
  <c r="D1571" i="15"/>
  <c r="D1572" i="15"/>
  <c r="D1573" i="15"/>
  <c r="D1574" i="15"/>
  <c r="D1575" i="15"/>
  <c r="D1576" i="15"/>
  <c r="D1577" i="15"/>
  <c r="D1578" i="15"/>
  <c r="D1579" i="15"/>
  <c r="D1580" i="15"/>
  <c r="D1581" i="15"/>
  <c r="D1582" i="15"/>
  <c r="D1583" i="15"/>
  <c r="D1584" i="15"/>
  <c r="D1585" i="15"/>
  <c r="D1586" i="15"/>
  <c r="D1587" i="15"/>
  <c r="D1588" i="15"/>
  <c r="D1589" i="15"/>
  <c r="D1590" i="15"/>
  <c r="D1591" i="15"/>
  <c r="D1592" i="15"/>
  <c r="D1593" i="15"/>
  <c r="D1594" i="15"/>
  <c r="D1595" i="15"/>
  <c r="D1596" i="15"/>
  <c r="D1597" i="15"/>
  <c r="D1598" i="15"/>
  <c r="D1599" i="15"/>
  <c r="D1600" i="15"/>
  <c r="D1601" i="15"/>
  <c r="D1602" i="15"/>
  <c r="D1603" i="15"/>
  <c r="D1604" i="15"/>
  <c r="D1605" i="15"/>
  <c r="D1606" i="15"/>
  <c r="D1607" i="15"/>
  <c r="D1608" i="15"/>
  <c r="D1609" i="15"/>
  <c r="D1610" i="15"/>
  <c r="D1611" i="15"/>
  <c r="D1612" i="15"/>
  <c r="D1613" i="15"/>
  <c r="D1614" i="15"/>
  <c r="D1615" i="15"/>
  <c r="D1616" i="15"/>
  <c r="D1617" i="15"/>
  <c r="D1618" i="15"/>
  <c r="D1619" i="15"/>
  <c r="D1620" i="15"/>
  <c r="D1621" i="15"/>
  <c r="D1622" i="15"/>
  <c r="D1623" i="15"/>
  <c r="D1624" i="15"/>
  <c r="D1625" i="15"/>
  <c r="D1626" i="15"/>
  <c r="D1627" i="15"/>
  <c r="D1628" i="15"/>
  <c r="D1629" i="15"/>
  <c r="D1630" i="15"/>
  <c r="D1631" i="15"/>
  <c r="D1632" i="15"/>
  <c r="D1633" i="15"/>
  <c r="D1634" i="15"/>
  <c r="D1635" i="15"/>
  <c r="D1636" i="15"/>
  <c r="D1637" i="15"/>
  <c r="D1638" i="15"/>
  <c r="D1639" i="15"/>
  <c r="D1640" i="15"/>
  <c r="D1641" i="15"/>
  <c r="D1642" i="15"/>
  <c r="D1643" i="15"/>
  <c r="D1644" i="15"/>
  <c r="D1645" i="15"/>
  <c r="D1646" i="15"/>
  <c r="D1647" i="15"/>
  <c r="D1648" i="15"/>
  <c r="D1649" i="15"/>
  <c r="D1650" i="15"/>
  <c r="D1651" i="15"/>
  <c r="D1652" i="15"/>
  <c r="D1653" i="15"/>
  <c r="D1654" i="15"/>
  <c r="D1655" i="15"/>
  <c r="D1656" i="15"/>
  <c r="D1657" i="15"/>
  <c r="D1658" i="15"/>
  <c r="D1659" i="15"/>
  <c r="D1660" i="15"/>
  <c r="D1661" i="15"/>
  <c r="D1662" i="15"/>
  <c r="D1663" i="15"/>
  <c r="D1664" i="15"/>
  <c r="D1665" i="15"/>
  <c r="D1666" i="15"/>
  <c r="D1667" i="15"/>
  <c r="D1668" i="15"/>
  <c r="D1669" i="15"/>
  <c r="D1670" i="15"/>
  <c r="D1671" i="15"/>
  <c r="D1672" i="15"/>
  <c r="D1673" i="15"/>
  <c r="D1674" i="15"/>
  <c r="D1675" i="15"/>
  <c r="D1676" i="15"/>
  <c r="D1677" i="15"/>
  <c r="D1678" i="15"/>
  <c r="D1679" i="15"/>
  <c r="D1680" i="15"/>
  <c r="D1681" i="15"/>
  <c r="D1682" i="15"/>
  <c r="D1683" i="15"/>
  <c r="D1684" i="15"/>
  <c r="D1685" i="15"/>
  <c r="D1686" i="15"/>
  <c r="D1687" i="15"/>
  <c r="D1688" i="15"/>
  <c r="D1689" i="15"/>
  <c r="D1690" i="15"/>
  <c r="D1691" i="15"/>
  <c r="D1692" i="15"/>
  <c r="D1693" i="15"/>
  <c r="D1694" i="15"/>
  <c r="D1695" i="15"/>
  <c r="D1696" i="15"/>
  <c r="D1697" i="15"/>
  <c r="D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410" i="15"/>
  <c r="F411" i="15"/>
  <c r="F412" i="15"/>
  <c r="F413" i="15"/>
  <c r="F414" i="15"/>
  <c r="F415" i="15"/>
  <c r="F416" i="15"/>
  <c r="F417" i="15"/>
  <c r="F418" i="15"/>
  <c r="F419" i="15"/>
  <c r="F420" i="15"/>
  <c r="F421" i="15"/>
  <c r="F422" i="15"/>
  <c r="F423" i="15"/>
  <c r="F424" i="15"/>
  <c r="F425" i="15"/>
  <c r="F426" i="15"/>
  <c r="F427" i="15"/>
  <c r="F428" i="15"/>
  <c r="F429" i="15"/>
  <c r="F430" i="15"/>
  <c r="F431" i="15"/>
  <c r="F432" i="15"/>
  <c r="F433" i="15"/>
  <c r="F434" i="15"/>
  <c r="F435" i="15"/>
  <c r="F436" i="15"/>
  <c r="F437" i="15"/>
  <c r="F438" i="15"/>
  <c r="F439" i="15"/>
  <c r="F440" i="15"/>
  <c r="F441" i="15"/>
  <c r="F442" i="15"/>
  <c r="F443" i="15"/>
  <c r="F444" i="15"/>
  <c r="F445" i="15"/>
  <c r="F446" i="15"/>
  <c r="F447" i="15"/>
  <c r="F448" i="15"/>
  <c r="F449" i="15"/>
  <c r="F450" i="15"/>
  <c r="F451" i="15"/>
  <c r="F452" i="15"/>
  <c r="F453" i="15"/>
  <c r="F454" i="15"/>
  <c r="F455" i="15"/>
  <c r="F456" i="15"/>
  <c r="F457" i="15"/>
  <c r="F458" i="15"/>
  <c r="F459" i="15"/>
  <c r="F460" i="15"/>
  <c r="F461" i="15"/>
  <c r="F462" i="15"/>
  <c r="F463" i="15"/>
  <c r="F464" i="15"/>
  <c r="F465" i="15"/>
  <c r="F466" i="15"/>
  <c r="F467" i="15"/>
  <c r="F468" i="15"/>
  <c r="F469" i="15"/>
  <c r="F470" i="15"/>
  <c r="F471" i="15"/>
  <c r="F472" i="15"/>
  <c r="F473" i="15"/>
  <c r="F474" i="15"/>
  <c r="F475" i="15"/>
  <c r="F476" i="15"/>
  <c r="F477" i="15"/>
  <c r="F478" i="15"/>
  <c r="F479" i="15"/>
  <c r="F480" i="15"/>
  <c r="F481" i="15"/>
  <c r="F482" i="15"/>
  <c r="F483" i="15"/>
  <c r="F484" i="15"/>
  <c r="F485" i="15"/>
  <c r="F486" i="15"/>
  <c r="F487" i="15"/>
  <c r="F488" i="15"/>
  <c r="F489" i="15"/>
  <c r="F490" i="15"/>
  <c r="F491" i="15"/>
  <c r="F492" i="15"/>
  <c r="F493" i="15"/>
  <c r="F494" i="15"/>
  <c r="F495" i="15"/>
  <c r="F496" i="15"/>
  <c r="F497" i="15"/>
  <c r="F498" i="15"/>
  <c r="F499" i="15"/>
  <c r="F500" i="15"/>
  <c r="F501" i="15"/>
  <c r="F502" i="15"/>
  <c r="F503" i="15"/>
  <c r="F504" i="15"/>
  <c r="F505" i="15"/>
  <c r="F506" i="15"/>
  <c r="F507" i="15"/>
  <c r="F508" i="15"/>
  <c r="F509" i="15"/>
  <c r="F510" i="15"/>
  <c r="F511" i="15"/>
  <c r="F512" i="15"/>
  <c r="F513" i="15"/>
  <c r="F514" i="15"/>
  <c r="F515" i="15"/>
  <c r="F516" i="15"/>
  <c r="F517" i="15"/>
  <c r="F518" i="15"/>
  <c r="F519" i="15"/>
  <c r="F520" i="15"/>
  <c r="F521" i="15"/>
  <c r="F522" i="15"/>
  <c r="F523" i="15"/>
  <c r="F524" i="15"/>
  <c r="F525" i="15"/>
  <c r="F526" i="15"/>
  <c r="F527" i="15"/>
  <c r="F528" i="15"/>
  <c r="F529" i="15"/>
  <c r="F530" i="15"/>
  <c r="F531" i="15"/>
  <c r="F532" i="15"/>
  <c r="F533" i="15"/>
  <c r="F534" i="15"/>
  <c r="F535" i="15"/>
  <c r="F536" i="15"/>
  <c r="F537" i="15"/>
  <c r="F538" i="15"/>
  <c r="F539" i="15"/>
  <c r="F540" i="15"/>
  <c r="F541" i="15"/>
  <c r="F542" i="15"/>
  <c r="F543" i="15"/>
  <c r="F544" i="15"/>
  <c r="F545" i="15"/>
  <c r="F546" i="15"/>
  <c r="F547" i="15"/>
  <c r="F548" i="15"/>
  <c r="F549" i="15"/>
  <c r="F550" i="15"/>
  <c r="F551" i="15"/>
  <c r="F552" i="15"/>
  <c r="F553" i="15"/>
  <c r="F554" i="15"/>
  <c r="F555" i="15"/>
  <c r="F556" i="15"/>
  <c r="F557" i="15"/>
  <c r="F558" i="15"/>
  <c r="F559" i="15"/>
  <c r="F560" i="15"/>
  <c r="F561" i="15"/>
  <c r="F562" i="15"/>
  <c r="F563" i="15"/>
  <c r="F564" i="15"/>
  <c r="F565" i="15"/>
  <c r="F566" i="15"/>
  <c r="F567" i="15"/>
  <c r="F568" i="15"/>
  <c r="F569" i="15"/>
  <c r="F570" i="15"/>
  <c r="F571" i="15"/>
  <c r="F572" i="15"/>
  <c r="F573" i="15"/>
  <c r="F574" i="15"/>
  <c r="F575" i="15"/>
  <c r="F576" i="15"/>
  <c r="F577" i="15"/>
  <c r="F578" i="15"/>
  <c r="F579" i="15"/>
  <c r="F580" i="15"/>
  <c r="F581" i="15"/>
  <c r="F582" i="15"/>
  <c r="F583" i="15"/>
  <c r="F584" i="15"/>
  <c r="F585" i="15"/>
  <c r="F586" i="15"/>
  <c r="F587" i="15"/>
  <c r="F588" i="15"/>
  <c r="F589" i="15"/>
  <c r="F590" i="15"/>
  <c r="F591" i="15"/>
  <c r="F592" i="15"/>
  <c r="F593" i="15"/>
  <c r="F594" i="15"/>
  <c r="F595" i="15"/>
  <c r="F596" i="15"/>
  <c r="F597" i="15"/>
  <c r="F598" i="15"/>
  <c r="F599" i="15"/>
  <c r="F600" i="15"/>
  <c r="F601" i="15"/>
  <c r="F602" i="15"/>
  <c r="F603" i="15"/>
  <c r="F604" i="15"/>
  <c r="F605" i="15"/>
  <c r="F606" i="15"/>
  <c r="F607" i="15"/>
  <c r="F608" i="15"/>
  <c r="F609" i="15"/>
  <c r="F610" i="15"/>
  <c r="F611" i="15"/>
  <c r="F612" i="15"/>
  <c r="F613" i="15"/>
  <c r="F614" i="15"/>
  <c r="F615" i="15"/>
  <c r="F616" i="15"/>
  <c r="F617" i="15"/>
  <c r="F618" i="15"/>
  <c r="F619" i="15"/>
  <c r="F620" i="15"/>
  <c r="F621" i="15"/>
  <c r="F622" i="15"/>
  <c r="F623" i="15"/>
  <c r="F624" i="15"/>
  <c r="F625" i="15"/>
  <c r="F626" i="15"/>
  <c r="F627" i="15"/>
  <c r="F628" i="15"/>
  <c r="F629" i="15"/>
  <c r="F630" i="15"/>
  <c r="F631" i="15"/>
  <c r="F632" i="15"/>
  <c r="F633" i="15"/>
  <c r="F634" i="15"/>
  <c r="F635" i="15"/>
  <c r="F636" i="15"/>
  <c r="F637" i="15"/>
  <c r="F638" i="15"/>
  <c r="F639" i="15"/>
  <c r="F640" i="15"/>
  <c r="F641" i="15"/>
  <c r="F642" i="15"/>
  <c r="F643" i="15"/>
  <c r="F644" i="15"/>
  <c r="F645" i="15"/>
  <c r="F646" i="15"/>
  <c r="F647" i="15"/>
  <c r="F648" i="15"/>
  <c r="F649" i="15"/>
  <c r="F650" i="15"/>
  <c r="F651" i="15"/>
  <c r="F652" i="15"/>
  <c r="F653" i="15"/>
  <c r="F654" i="15"/>
  <c r="F655" i="15"/>
  <c r="F656" i="15"/>
  <c r="F657" i="15"/>
  <c r="F658" i="15"/>
  <c r="F659" i="15"/>
  <c r="F660" i="15"/>
  <c r="F661" i="15"/>
  <c r="F662" i="15"/>
  <c r="F663" i="15"/>
  <c r="F664" i="15"/>
  <c r="F665" i="15"/>
  <c r="F666" i="15"/>
  <c r="F667" i="15"/>
  <c r="F668" i="15"/>
  <c r="F669" i="15"/>
  <c r="F670" i="15"/>
  <c r="F671" i="15"/>
  <c r="F672" i="15"/>
  <c r="F673" i="15"/>
  <c r="F674" i="15"/>
  <c r="F675" i="15"/>
  <c r="F676" i="15"/>
  <c r="F677" i="15"/>
  <c r="F678" i="15"/>
  <c r="F679" i="15"/>
  <c r="F680" i="15"/>
  <c r="F681" i="15"/>
  <c r="F682" i="15"/>
  <c r="F683" i="15"/>
  <c r="F684" i="15"/>
  <c r="F685" i="15"/>
  <c r="F686" i="15"/>
  <c r="F687" i="15"/>
  <c r="F688" i="15"/>
  <c r="F689" i="15"/>
  <c r="F690" i="15"/>
  <c r="F691" i="15"/>
  <c r="F692" i="15"/>
  <c r="F693" i="15"/>
  <c r="F694" i="15"/>
  <c r="F695" i="15"/>
  <c r="F696" i="15"/>
  <c r="F697" i="15"/>
  <c r="F698" i="15"/>
  <c r="F699" i="15"/>
  <c r="F700" i="15"/>
  <c r="F701" i="15"/>
  <c r="F702" i="15"/>
  <c r="F703" i="15"/>
  <c r="F704" i="15"/>
  <c r="F705" i="15"/>
  <c r="F706" i="15"/>
  <c r="F707" i="15"/>
  <c r="F708" i="15"/>
  <c r="F709" i="15"/>
  <c r="F710" i="15"/>
  <c r="F711" i="15"/>
  <c r="F712" i="15"/>
  <c r="F713" i="15"/>
  <c r="F714" i="15"/>
  <c r="F715" i="15"/>
  <c r="F716" i="15"/>
  <c r="F717" i="15"/>
  <c r="F718" i="15"/>
  <c r="F719" i="15"/>
  <c r="F720" i="15"/>
  <c r="F721" i="15"/>
  <c r="F722" i="15"/>
  <c r="F723" i="15"/>
  <c r="F724" i="15"/>
  <c r="F725" i="15"/>
  <c r="F726" i="15"/>
  <c r="F727" i="15"/>
  <c r="F728" i="15"/>
  <c r="F729" i="15"/>
  <c r="F730" i="15"/>
  <c r="F731" i="15"/>
  <c r="F732" i="15"/>
  <c r="F733" i="15"/>
  <c r="F734" i="15"/>
  <c r="F735" i="15"/>
  <c r="F736" i="15"/>
  <c r="F737" i="15"/>
  <c r="F738" i="15"/>
  <c r="F739" i="15"/>
  <c r="F740" i="15"/>
  <c r="F741" i="15"/>
  <c r="F742" i="15"/>
  <c r="F743" i="15"/>
  <c r="F744" i="15"/>
  <c r="F745" i="15"/>
  <c r="F746" i="15"/>
  <c r="F747" i="15"/>
  <c r="F748" i="15"/>
  <c r="F749" i="15"/>
  <c r="F750" i="15"/>
  <c r="F751" i="15"/>
  <c r="F752" i="15"/>
  <c r="F753" i="15"/>
  <c r="F754" i="15"/>
  <c r="F755" i="15"/>
  <c r="F756" i="15"/>
  <c r="F757" i="15"/>
  <c r="F758" i="15"/>
  <c r="F759" i="15"/>
  <c r="F760" i="15"/>
  <c r="F761" i="15"/>
  <c r="F762" i="15"/>
  <c r="F763" i="15"/>
  <c r="F764" i="15"/>
  <c r="F765" i="15"/>
  <c r="F766" i="15"/>
  <c r="F767" i="15"/>
  <c r="F768" i="15"/>
  <c r="F769" i="15"/>
  <c r="F770" i="15"/>
  <c r="F771" i="15"/>
  <c r="F772" i="15"/>
  <c r="F773" i="15"/>
  <c r="F774" i="15"/>
  <c r="F775" i="15"/>
  <c r="F776" i="15"/>
  <c r="F777" i="15"/>
  <c r="F778" i="15"/>
  <c r="F779" i="15"/>
  <c r="F780" i="15"/>
  <c r="F781" i="15"/>
  <c r="F782" i="15"/>
  <c r="F783" i="15"/>
  <c r="F784" i="15"/>
  <c r="F785" i="15"/>
  <c r="F786" i="15"/>
  <c r="F787" i="15"/>
  <c r="F788" i="15"/>
  <c r="F789" i="15"/>
  <c r="F790" i="15"/>
  <c r="F791" i="15"/>
  <c r="F792" i="15"/>
  <c r="F793" i="15"/>
  <c r="F794" i="15"/>
  <c r="F795" i="15"/>
  <c r="F796" i="15"/>
  <c r="F797" i="15"/>
  <c r="F798" i="15"/>
  <c r="F799" i="15"/>
  <c r="F800" i="15"/>
  <c r="F801" i="15"/>
  <c r="F802" i="15"/>
  <c r="F803" i="15"/>
  <c r="F804" i="15"/>
  <c r="F805" i="15"/>
  <c r="F806" i="15"/>
  <c r="F807" i="15"/>
  <c r="F808" i="15"/>
  <c r="F809" i="15"/>
  <c r="F810" i="15"/>
  <c r="F811" i="15"/>
  <c r="F812" i="15"/>
  <c r="F813" i="15"/>
  <c r="F814" i="15"/>
  <c r="F815" i="15"/>
  <c r="F816" i="15"/>
  <c r="F817" i="15"/>
  <c r="F818" i="15"/>
  <c r="F819" i="15"/>
  <c r="F820" i="15"/>
  <c r="F821" i="15"/>
  <c r="F822" i="15"/>
  <c r="F823" i="15"/>
  <c r="F824" i="15"/>
  <c r="F825" i="15"/>
  <c r="F826" i="15"/>
  <c r="F827" i="15"/>
  <c r="F828" i="15"/>
  <c r="F829" i="15"/>
  <c r="F830" i="15"/>
  <c r="F831" i="15"/>
  <c r="F832" i="15"/>
  <c r="F833" i="15"/>
  <c r="F834" i="15"/>
  <c r="F835" i="15"/>
  <c r="F836" i="15"/>
  <c r="F837" i="15"/>
  <c r="F838" i="15"/>
  <c r="F839" i="15"/>
  <c r="F840" i="15"/>
  <c r="F841" i="15"/>
  <c r="F842" i="15"/>
  <c r="F843" i="15"/>
  <c r="F844" i="15"/>
  <c r="F845" i="15"/>
  <c r="F846" i="15"/>
  <c r="F847" i="15"/>
  <c r="F848" i="15"/>
  <c r="F849" i="15"/>
  <c r="F850" i="15"/>
  <c r="F851" i="15"/>
  <c r="F852" i="15"/>
  <c r="F853" i="15"/>
  <c r="F854" i="15"/>
  <c r="F855" i="15"/>
  <c r="F856" i="15"/>
  <c r="F857" i="15"/>
  <c r="F858" i="15"/>
  <c r="F859" i="15"/>
  <c r="F860" i="15"/>
  <c r="F861" i="15"/>
  <c r="F862" i="15"/>
  <c r="F863" i="15"/>
  <c r="F864" i="15"/>
  <c r="F865" i="15"/>
  <c r="F866" i="15"/>
  <c r="F867" i="15"/>
  <c r="F868" i="15"/>
  <c r="F869" i="15"/>
  <c r="F870" i="15"/>
  <c r="F871" i="15"/>
  <c r="F872" i="15"/>
  <c r="F873" i="15"/>
  <c r="F874" i="15"/>
  <c r="F875" i="15"/>
  <c r="F876" i="15"/>
  <c r="F877" i="15"/>
  <c r="F878" i="15"/>
  <c r="F879" i="15"/>
  <c r="F880" i="15"/>
  <c r="F881" i="15"/>
  <c r="F882" i="15"/>
  <c r="F883" i="15"/>
  <c r="F884" i="15"/>
  <c r="F885" i="15"/>
  <c r="F886" i="15"/>
  <c r="F887" i="15"/>
  <c r="F888" i="15"/>
  <c r="F889" i="15"/>
  <c r="F890" i="15"/>
  <c r="F891" i="15"/>
  <c r="F892" i="15"/>
  <c r="F893" i="15"/>
  <c r="F894" i="15"/>
  <c r="F895" i="15"/>
  <c r="F896" i="15"/>
  <c r="F897" i="15"/>
  <c r="F898" i="15"/>
  <c r="F899" i="15"/>
  <c r="F900" i="15"/>
  <c r="F901" i="15"/>
  <c r="F902" i="15"/>
  <c r="F903" i="15"/>
  <c r="F904" i="15"/>
  <c r="F905" i="15"/>
  <c r="F906" i="15"/>
  <c r="F907" i="15"/>
  <c r="F908" i="15"/>
  <c r="F909" i="15"/>
  <c r="F910" i="15"/>
  <c r="F911" i="15"/>
  <c r="F912" i="15"/>
  <c r="F913" i="15"/>
  <c r="F914" i="15"/>
  <c r="F915" i="15"/>
  <c r="F916" i="15"/>
  <c r="F917" i="15"/>
  <c r="F918" i="15"/>
  <c r="F919" i="15"/>
  <c r="F920" i="15"/>
  <c r="F921" i="15"/>
  <c r="F922" i="15"/>
  <c r="F923" i="15"/>
  <c r="F924" i="15"/>
  <c r="F925" i="15"/>
  <c r="F926" i="15"/>
  <c r="F927" i="15"/>
  <c r="F928" i="15"/>
  <c r="F929" i="15"/>
  <c r="F930" i="15"/>
  <c r="F931" i="15"/>
  <c r="F932" i="15"/>
  <c r="F933" i="15"/>
  <c r="F934" i="15"/>
  <c r="F935" i="15"/>
  <c r="F936" i="15"/>
  <c r="F937" i="15"/>
  <c r="F938" i="15"/>
  <c r="F939" i="15"/>
  <c r="F940" i="15"/>
  <c r="F941" i="15"/>
  <c r="F942" i="15"/>
  <c r="F943" i="15"/>
  <c r="F944" i="15"/>
  <c r="F945" i="15"/>
  <c r="F946" i="15"/>
  <c r="F947" i="15"/>
  <c r="F948" i="15"/>
  <c r="F949" i="15"/>
  <c r="F950" i="15"/>
  <c r="F951" i="15"/>
  <c r="F952" i="15"/>
  <c r="F953" i="15"/>
  <c r="F954" i="15"/>
  <c r="F955" i="15"/>
  <c r="F956" i="15"/>
  <c r="F957" i="15"/>
  <c r="F958" i="15"/>
  <c r="F959" i="15"/>
  <c r="F960" i="15"/>
  <c r="F961" i="15"/>
  <c r="F962" i="15"/>
  <c r="F963" i="15"/>
  <c r="F964" i="15"/>
  <c r="F965" i="15"/>
  <c r="F966" i="15"/>
  <c r="F967" i="15"/>
  <c r="F968" i="15"/>
  <c r="F969" i="15"/>
  <c r="F970" i="15"/>
  <c r="F971" i="15"/>
  <c r="F972" i="15"/>
  <c r="F973" i="15"/>
  <c r="F974" i="15"/>
  <c r="F975" i="15"/>
  <c r="F976" i="15"/>
  <c r="F977" i="15"/>
  <c r="F978" i="15"/>
  <c r="F979" i="15"/>
  <c r="F980" i="15"/>
  <c r="F981" i="15"/>
  <c r="F982" i="15"/>
  <c r="F983" i="15"/>
  <c r="F984" i="15"/>
  <c r="F985" i="15"/>
  <c r="F986" i="15"/>
  <c r="F987" i="15"/>
  <c r="F988" i="15"/>
  <c r="F989" i="15"/>
  <c r="F990" i="15"/>
  <c r="F991" i="15"/>
  <c r="F992" i="15"/>
  <c r="F993" i="15"/>
  <c r="F994" i="15"/>
  <c r="F995" i="15"/>
  <c r="F996" i="15"/>
  <c r="F997" i="15"/>
  <c r="F998" i="15"/>
  <c r="F999" i="15"/>
  <c r="F1000" i="15"/>
  <c r="F1001" i="15"/>
  <c r="F1002" i="15"/>
  <c r="F1003" i="15"/>
  <c r="F1004" i="15"/>
  <c r="F1005" i="15"/>
  <c r="F1006" i="15"/>
  <c r="F1007" i="15"/>
  <c r="F1008" i="15"/>
  <c r="F1009" i="15"/>
  <c r="F1010" i="15"/>
  <c r="F1011" i="15"/>
  <c r="F1012" i="15"/>
  <c r="F1013" i="15"/>
  <c r="F1014" i="15"/>
  <c r="F1015" i="15"/>
  <c r="F1016" i="15"/>
  <c r="F1017" i="15"/>
  <c r="F1018" i="15"/>
  <c r="F1019" i="15"/>
  <c r="F1020" i="15"/>
  <c r="F1021" i="15"/>
  <c r="F1022" i="15"/>
  <c r="F1023" i="15"/>
  <c r="F1024" i="15"/>
  <c r="F1025" i="15"/>
  <c r="F1026" i="15"/>
  <c r="F1027" i="15"/>
  <c r="F1028" i="15"/>
  <c r="F1029" i="15"/>
  <c r="F1030" i="15"/>
  <c r="F1031" i="15"/>
  <c r="F1032" i="15"/>
  <c r="F1033" i="15"/>
  <c r="F1034" i="15"/>
  <c r="F1035" i="15"/>
  <c r="F1036" i="15"/>
  <c r="F1037" i="15"/>
  <c r="F1038" i="15"/>
  <c r="F1039" i="15"/>
  <c r="F1040" i="15"/>
  <c r="F1041" i="15"/>
  <c r="F1042" i="15"/>
  <c r="F1043" i="15"/>
  <c r="F1044" i="15"/>
  <c r="F1045" i="15"/>
  <c r="F1046" i="15"/>
  <c r="F1047" i="15"/>
  <c r="F1048" i="15"/>
  <c r="F1049" i="15"/>
  <c r="F1050" i="15"/>
  <c r="F1051" i="15"/>
  <c r="F1052" i="15"/>
  <c r="F1053" i="15"/>
  <c r="F1054" i="15"/>
  <c r="F1055" i="15"/>
  <c r="F1056" i="15"/>
  <c r="F1057" i="15"/>
  <c r="F1058" i="15"/>
  <c r="F1059" i="15"/>
  <c r="F1060" i="15"/>
  <c r="F1061" i="15"/>
  <c r="F1062" i="15"/>
  <c r="F1063" i="15"/>
  <c r="F1064" i="15"/>
  <c r="F1065" i="15"/>
  <c r="F1066" i="15"/>
  <c r="F1067" i="15"/>
  <c r="F1068" i="15"/>
  <c r="F1069" i="15"/>
  <c r="F1070" i="15"/>
  <c r="F1071" i="15"/>
  <c r="F1072" i="15"/>
  <c r="F1073" i="15"/>
  <c r="F1074" i="15"/>
  <c r="F1075" i="15"/>
  <c r="F1076" i="15"/>
  <c r="F1077" i="15"/>
  <c r="F1078" i="15"/>
  <c r="F1079" i="15"/>
  <c r="F1080" i="15"/>
  <c r="F1081" i="15"/>
  <c r="F1082" i="15"/>
  <c r="F1083" i="15"/>
  <c r="F1084" i="15"/>
  <c r="F1085" i="15"/>
  <c r="F1086" i="15"/>
  <c r="F1087" i="15"/>
  <c r="F1088" i="15"/>
  <c r="F1089" i="15"/>
  <c r="F1090" i="15"/>
  <c r="F1091" i="15"/>
  <c r="F1092" i="15"/>
  <c r="F1093" i="15"/>
  <c r="F1094" i="15"/>
  <c r="F1095" i="15"/>
  <c r="F1096" i="15"/>
  <c r="F1097" i="15"/>
  <c r="F1098" i="15"/>
  <c r="F1099" i="15"/>
  <c r="F1100" i="15"/>
  <c r="F1101" i="15"/>
  <c r="F1102" i="15"/>
  <c r="F1103" i="15"/>
  <c r="F1104" i="15"/>
  <c r="F1105" i="15"/>
  <c r="F1106" i="15"/>
  <c r="F1107" i="15"/>
  <c r="F1108" i="15"/>
  <c r="F1109" i="15"/>
  <c r="F1110" i="15"/>
  <c r="F1111" i="15"/>
  <c r="F1112" i="15"/>
  <c r="F1113" i="15"/>
  <c r="F1114" i="15"/>
  <c r="F1115" i="15"/>
  <c r="F1116" i="15"/>
  <c r="F1117" i="15"/>
  <c r="F1118" i="15"/>
  <c r="F1119" i="15"/>
  <c r="F1120" i="15"/>
  <c r="F1121" i="15"/>
  <c r="F1122" i="15"/>
  <c r="F1123" i="15"/>
  <c r="F1124" i="15"/>
  <c r="F1125" i="15"/>
  <c r="F1126" i="15"/>
  <c r="F1127" i="15"/>
  <c r="F1128" i="15"/>
  <c r="F1129" i="15"/>
  <c r="F1130" i="15"/>
  <c r="F1131" i="15"/>
  <c r="F1132" i="15"/>
  <c r="F1133" i="15"/>
  <c r="F1134" i="15"/>
  <c r="F1135" i="15"/>
  <c r="F1136" i="15"/>
  <c r="F1137" i="15"/>
  <c r="F1138" i="15"/>
  <c r="F1139" i="15"/>
  <c r="F1140" i="15"/>
  <c r="F1141" i="15"/>
  <c r="F1142" i="15"/>
  <c r="F1143" i="15"/>
  <c r="F1144" i="15"/>
  <c r="F1145" i="15"/>
  <c r="F1146" i="15"/>
  <c r="F1147" i="15"/>
  <c r="F1148" i="15"/>
  <c r="F1149" i="15"/>
  <c r="F1150" i="15"/>
  <c r="F1151" i="15"/>
  <c r="F1152" i="15"/>
  <c r="F1153" i="15"/>
  <c r="F1154" i="15"/>
  <c r="F1155" i="15"/>
  <c r="F1156" i="15"/>
  <c r="F1157" i="15"/>
  <c r="F1158" i="15"/>
  <c r="F1159" i="15"/>
  <c r="F1160" i="15"/>
  <c r="F1161" i="15"/>
  <c r="F1162" i="15"/>
  <c r="F1163" i="15"/>
  <c r="F1164" i="15"/>
  <c r="F1165" i="15"/>
  <c r="F1166" i="15"/>
  <c r="F1167" i="15"/>
  <c r="F1168" i="15"/>
  <c r="F1169" i="15"/>
  <c r="F1170" i="15"/>
  <c r="F1171" i="15"/>
  <c r="F1172" i="15"/>
  <c r="F1173" i="15"/>
  <c r="F1174" i="15"/>
  <c r="F1175" i="15"/>
  <c r="F1176" i="15"/>
  <c r="F1177" i="15"/>
  <c r="F1178" i="15"/>
  <c r="F1179" i="15"/>
  <c r="F1180" i="15"/>
  <c r="F1181" i="15"/>
  <c r="F1182" i="15"/>
  <c r="F1183" i="15"/>
  <c r="F1184" i="15"/>
  <c r="F1185" i="15"/>
  <c r="F1186" i="15"/>
  <c r="F1187" i="15"/>
  <c r="F1188" i="15"/>
  <c r="F1189" i="15"/>
  <c r="F1190" i="15"/>
  <c r="F1191" i="15"/>
  <c r="F1192" i="15"/>
  <c r="F1193" i="15"/>
  <c r="F1194" i="15"/>
  <c r="F1195" i="15"/>
  <c r="F1196" i="15"/>
  <c r="F1197" i="15"/>
  <c r="F1198" i="15"/>
  <c r="F1199" i="15"/>
  <c r="F1200" i="15"/>
  <c r="F1201" i="15"/>
  <c r="F1202" i="15"/>
  <c r="F1203" i="15"/>
  <c r="F1204" i="15"/>
  <c r="F1205" i="15"/>
  <c r="F1206" i="15"/>
  <c r="F1207" i="15"/>
  <c r="F1208" i="15"/>
  <c r="F1209" i="15"/>
  <c r="F1210" i="15"/>
  <c r="F1211" i="15"/>
  <c r="F1212" i="15"/>
  <c r="F1213" i="15"/>
  <c r="F1214" i="15"/>
  <c r="F1215" i="15"/>
  <c r="F1216" i="15"/>
  <c r="F1217" i="15"/>
  <c r="F1218" i="15"/>
  <c r="F1219" i="15"/>
  <c r="F1220" i="15"/>
  <c r="F1221" i="15"/>
  <c r="F1222" i="15"/>
  <c r="F1223" i="15"/>
  <c r="F1224" i="15"/>
  <c r="F1225" i="15"/>
  <c r="F1226" i="15"/>
  <c r="F1227" i="15"/>
  <c r="F1228" i="15"/>
  <c r="F1229" i="15"/>
  <c r="F1230" i="15"/>
  <c r="F1231" i="15"/>
  <c r="F1232" i="15"/>
  <c r="F1233" i="15"/>
  <c r="F1234" i="15"/>
  <c r="F1235" i="15"/>
  <c r="F1236" i="15"/>
  <c r="F1237" i="15"/>
  <c r="F1238" i="15"/>
  <c r="F1239" i="15"/>
  <c r="F1240" i="15"/>
  <c r="F1241" i="15"/>
  <c r="F1242" i="15"/>
  <c r="F1243" i="15"/>
  <c r="F1244" i="15"/>
  <c r="F1245" i="15"/>
  <c r="F1246" i="15"/>
  <c r="F1247" i="15"/>
  <c r="F1248" i="15"/>
  <c r="F1249" i="15"/>
  <c r="F1250" i="15"/>
  <c r="F1251" i="15"/>
  <c r="F1252" i="15"/>
  <c r="F1253" i="15"/>
  <c r="F1254" i="15"/>
  <c r="F1255" i="15"/>
  <c r="F1256" i="15"/>
  <c r="F1257" i="15"/>
  <c r="F1258" i="15"/>
  <c r="F1259" i="15"/>
  <c r="F1260" i="15"/>
  <c r="F1261" i="15"/>
  <c r="F1262" i="15"/>
  <c r="F1263" i="15"/>
  <c r="F1264" i="15"/>
  <c r="F1265" i="15"/>
  <c r="F1266" i="15"/>
  <c r="F1267" i="15"/>
  <c r="F1268" i="15"/>
  <c r="F1269" i="15"/>
  <c r="F1270" i="15"/>
  <c r="F1271" i="15"/>
  <c r="F1272" i="15"/>
  <c r="F1273" i="15"/>
  <c r="F1274" i="15"/>
  <c r="F1275" i="15"/>
  <c r="F1276" i="15"/>
  <c r="F1277" i="15"/>
  <c r="F1278" i="15"/>
  <c r="F1279" i="15"/>
  <c r="F1280" i="15"/>
  <c r="F1281" i="15"/>
  <c r="F1282" i="15"/>
  <c r="F1283" i="15"/>
  <c r="F1284" i="15"/>
  <c r="F1285" i="15"/>
  <c r="F1286" i="15"/>
  <c r="F1287" i="15"/>
  <c r="F1288" i="15"/>
  <c r="F1289" i="15"/>
  <c r="F1290" i="15"/>
  <c r="F1291" i="15"/>
  <c r="F1292" i="15"/>
  <c r="F1293" i="15"/>
  <c r="F1294" i="15"/>
  <c r="F1295" i="15"/>
  <c r="F1296" i="15"/>
  <c r="F1297" i="15"/>
  <c r="F1298" i="15"/>
  <c r="F1299" i="15"/>
  <c r="F1300" i="15"/>
  <c r="F1301" i="15"/>
  <c r="F1302" i="15"/>
  <c r="F1303" i="15"/>
  <c r="F1304" i="15"/>
  <c r="F1305" i="15"/>
  <c r="F1306" i="15"/>
  <c r="F1307" i="15"/>
  <c r="F1308" i="15"/>
  <c r="F1309" i="15"/>
  <c r="F1310" i="15"/>
  <c r="F1311" i="15"/>
  <c r="F1312" i="15"/>
  <c r="F1313" i="15"/>
  <c r="F1314" i="15"/>
  <c r="F1315" i="15"/>
  <c r="F1316" i="15"/>
  <c r="F1317" i="15"/>
  <c r="F1318" i="15"/>
  <c r="F1319" i="15"/>
  <c r="F1320" i="15"/>
  <c r="F1321" i="15"/>
  <c r="F1322" i="15"/>
  <c r="F1323" i="15"/>
  <c r="F1324" i="15"/>
  <c r="F1325" i="15"/>
  <c r="F1326" i="15"/>
  <c r="F1327" i="15"/>
  <c r="F1328" i="15"/>
  <c r="F1329" i="15"/>
  <c r="F1330" i="15"/>
  <c r="F1331" i="15"/>
  <c r="F1332" i="15"/>
  <c r="F1333" i="15"/>
  <c r="F1334" i="15"/>
  <c r="F1335" i="15"/>
  <c r="F1336" i="15"/>
  <c r="F1337" i="15"/>
  <c r="F1338" i="15"/>
  <c r="F1339" i="15"/>
  <c r="F1340" i="15"/>
  <c r="F1341" i="15"/>
  <c r="F1342" i="15"/>
  <c r="F1343" i="15"/>
  <c r="F1344" i="15"/>
  <c r="F1345" i="15"/>
  <c r="F1346" i="15"/>
  <c r="F1347" i="15"/>
  <c r="F1348" i="15"/>
  <c r="F1349" i="15"/>
  <c r="F1350" i="15"/>
  <c r="F1351" i="15"/>
  <c r="F1352" i="15"/>
  <c r="F1353" i="15"/>
  <c r="F1354" i="15"/>
  <c r="F1355" i="15"/>
  <c r="F1356" i="15"/>
  <c r="F1357" i="15"/>
  <c r="F1358" i="15"/>
  <c r="F1359" i="15"/>
  <c r="F1360" i="15"/>
  <c r="F1361" i="15"/>
  <c r="F1362" i="15"/>
  <c r="F1363" i="15"/>
  <c r="F1364" i="15"/>
  <c r="F1365" i="15"/>
  <c r="F1366" i="15"/>
  <c r="F1367" i="15"/>
  <c r="F1368" i="15"/>
  <c r="F1369" i="15"/>
  <c r="F1370" i="15"/>
  <c r="F1371" i="15"/>
  <c r="F1372" i="15"/>
  <c r="F1373" i="15"/>
  <c r="F1374" i="15"/>
  <c r="F1375" i="15"/>
  <c r="F1376" i="15"/>
  <c r="F1377" i="15"/>
  <c r="F1378" i="15"/>
  <c r="F1379" i="15"/>
  <c r="F1380" i="15"/>
  <c r="F1381" i="15"/>
  <c r="F1382" i="15"/>
  <c r="F1383" i="15"/>
  <c r="F1384" i="15"/>
  <c r="F1385" i="15"/>
  <c r="F1386" i="15"/>
  <c r="F1387" i="15"/>
  <c r="F1388" i="15"/>
  <c r="F1389" i="15"/>
  <c r="F1390" i="15"/>
  <c r="F1391" i="15"/>
  <c r="F1392" i="15"/>
  <c r="F1393" i="15"/>
  <c r="F1394" i="15"/>
  <c r="F1395" i="15"/>
  <c r="F1396" i="15"/>
  <c r="F1397" i="15"/>
  <c r="F1398" i="15"/>
  <c r="F1399" i="15"/>
  <c r="F1400" i="15"/>
  <c r="F1401" i="15"/>
  <c r="F1402" i="15"/>
  <c r="F1403" i="15"/>
  <c r="F1404" i="15"/>
  <c r="F1405" i="15"/>
  <c r="F1406" i="15"/>
  <c r="F1407" i="15"/>
  <c r="F1408" i="15"/>
  <c r="F1409" i="15"/>
  <c r="F1410" i="15"/>
  <c r="F1411" i="15"/>
  <c r="F1412" i="15"/>
  <c r="F1413" i="15"/>
  <c r="F1414" i="15"/>
  <c r="F1415" i="15"/>
  <c r="F1416" i="15"/>
  <c r="F1417" i="15"/>
  <c r="F1418" i="15"/>
  <c r="F1419" i="15"/>
  <c r="F1420" i="15"/>
  <c r="F1421" i="15"/>
  <c r="F1422" i="15"/>
  <c r="F1423" i="15"/>
  <c r="F1424" i="15"/>
  <c r="F1425" i="15"/>
  <c r="F1426" i="15"/>
  <c r="F1427" i="15"/>
  <c r="F1428" i="15"/>
  <c r="F1429" i="15"/>
  <c r="F1430" i="15"/>
  <c r="F1431" i="15"/>
  <c r="F1432" i="15"/>
  <c r="F1433" i="15"/>
  <c r="F1434" i="15"/>
  <c r="F1435" i="15"/>
  <c r="F1436" i="15"/>
  <c r="F1437" i="15"/>
  <c r="F1438" i="15"/>
  <c r="F1439" i="15"/>
  <c r="F1440" i="15"/>
  <c r="F1441" i="15"/>
  <c r="F1442" i="15"/>
  <c r="F1443" i="15"/>
  <c r="F1444" i="15"/>
  <c r="F1445" i="15"/>
  <c r="F1446" i="15"/>
  <c r="F1447" i="15"/>
  <c r="F1448" i="15"/>
  <c r="F1449" i="15"/>
  <c r="F1450" i="15"/>
  <c r="F1451" i="15"/>
  <c r="F1452" i="15"/>
  <c r="F1453" i="15"/>
  <c r="F1454" i="15"/>
  <c r="F1455" i="15"/>
  <c r="F1456" i="15"/>
  <c r="F1457" i="15"/>
  <c r="F1458" i="15"/>
  <c r="F1459" i="15"/>
  <c r="F1460" i="15"/>
  <c r="F1461" i="15"/>
  <c r="F1462" i="15"/>
  <c r="F1463" i="15"/>
  <c r="F1464" i="15"/>
  <c r="F1465" i="15"/>
  <c r="F1466" i="15"/>
  <c r="F1467" i="15"/>
  <c r="F1468" i="15"/>
  <c r="F1469" i="15"/>
  <c r="F1470" i="15"/>
  <c r="F1471" i="15"/>
  <c r="F1472" i="15"/>
  <c r="F1473" i="15"/>
  <c r="F1474" i="15"/>
  <c r="F1475" i="15"/>
  <c r="F1476" i="15"/>
  <c r="F1477" i="15"/>
  <c r="F1478" i="15"/>
  <c r="F1479" i="15"/>
  <c r="F1480" i="15"/>
  <c r="F1481" i="15"/>
  <c r="F1482" i="15"/>
  <c r="F1483" i="15"/>
  <c r="F1484" i="15"/>
  <c r="F1485" i="15"/>
  <c r="F1486" i="15"/>
  <c r="F1487" i="15"/>
  <c r="F1488" i="15"/>
  <c r="F1489" i="15"/>
  <c r="F1490" i="15"/>
  <c r="F1491" i="15"/>
  <c r="F1492" i="15"/>
  <c r="F1493" i="15"/>
  <c r="F1494" i="15"/>
  <c r="F1495" i="15"/>
  <c r="F1496" i="15"/>
  <c r="F1497" i="15"/>
  <c r="F1498" i="15"/>
  <c r="F1499" i="15"/>
  <c r="F1500" i="15"/>
  <c r="F1501" i="15"/>
  <c r="F1502" i="15"/>
  <c r="F1503" i="15"/>
  <c r="F1504" i="15"/>
  <c r="F1505" i="15"/>
  <c r="F1506" i="15"/>
  <c r="F1507" i="15"/>
  <c r="F1508" i="15"/>
  <c r="F1509" i="15"/>
  <c r="F1510" i="15"/>
  <c r="F1511" i="15"/>
  <c r="F1512" i="15"/>
  <c r="F1513" i="15"/>
  <c r="F1514" i="15"/>
  <c r="F1515" i="15"/>
  <c r="F1516" i="15"/>
  <c r="F1517" i="15"/>
  <c r="F1518" i="15"/>
  <c r="F1519" i="15"/>
  <c r="F1520" i="15"/>
  <c r="F1521" i="15"/>
  <c r="F1522" i="15"/>
  <c r="F1523" i="15"/>
  <c r="F1524" i="15"/>
  <c r="F1525" i="15"/>
  <c r="F1526" i="15"/>
  <c r="F1527" i="15"/>
  <c r="F1528" i="15"/>
  <c r="F1529" i="15"/>
  <c r="F1530" i="15"/>
  <c r="F1531" i="15"/>
  <c r="F1532" i="15"/>
  <c r="F1533" i="15"/>
  <c r="F1534" i="15"/>
  <c r="F1535" i="15"/>
  <c r="F1536" i="15"/>
  <c r="F1537" i="15"/>
  <c r="F1538" i="15"/>
  <c r="F1539" i="15"/>
  <c r="F1540" i="15"/>
  <c r="F1541" i="15"/>
  <c r="F1542" i="15"/>
  <c r="F1543" i="15"/>
  <c r="F1544" i="15"/>
  <c r="F1545" i="15"/>
  <c r="F1546" i="15"/>
  <c r="F1547" i="15"/>
  <c r="F1548" i="15"/>
  <c r="F1549" i="15"/>
  <c r="F1550" i="15"/>
  <c r="F1551" i="15"/>
  <c r="F1552" i="15"/>
  <c r="F1553" i="15"/>
  <c r="F1554" i="15"/>
  <c r="F1555" i="15"/>
  <c r="F1556" i="15"/>
  <c r="F1557" i="15"/>
  <c r="F1558" i="15"/>
  <c r="F1559" i="15"/>
  <c r="F1560" i="15"/>
  <c r="F1561" i="15"/>
  <c r="F1562" i="15"/>
  <c r="F1563" i="15"/>
  <c r="F1564" i="15"/>
  <c r="F1565" i="15"/>
  <c r="F1566" i="15"/>
  <c r="F1567" i="15"/>
  <c r="F1568" i="15"/>
  <c r="F1569" i="15"/>
  <c r="F1570" i="15"/>
  <c r="F1571" i="15"/>
  <c r="F1572" i="15"/>
  <c r="F1573" i="15"/>
  <c r="F1574" i="15"/>
  <c r="F1575" i="15"/>
  <c r="F1576" i="15"/>
  <c r="F1577" i="15"/>
  <c r="F1578" i="15"/>
  <c r="F1579" i="15"/>
  <c r="F1580" i="15"/>
  <c r="F1581" i="15"/>
  <c r="F1582" i="15"/>
  <c r="F1583" i="15"/>
  <c r="F1584" i="15"/>
  <c r="F1585" i="15"/>
  <c r="F1586" i="15"/>
  <c r="F1587" i="15"/>
  <c r="F1588" i="15"/>
  <c r="F1589" i="15"/>
  <c r="F1590" i="15"/>
  <c r="F1591" i="15"/>
  <c r="F1592" i="15"/>
  <c r="F1593" i="15"/>
  <c r="F1594" i="15"/>
  <c r="F1595" i="15"/>
  <c r="F1596" i="15"/>
  <c r="F1597" i="15"/>
  <c r="F1598" i="15"/>
  <c r="F1599" i="15"/>
  <c r="F1600" i="15"/>
  <c r="F1601" i="15"/>
  <c r="F1602" i="15"/>
  <c r="F1603" i="15"/>
  <c r="F1604" i="15"/>
  <c r="F1605" i="15"/>
  <c r="F1606" i="15"/>
  <c r="F1607" i="15"/>
  <c r="F1608" i="15"/>
  <c r="F1609" i="15"/>
  <c r="F1610" i="15"/>
  <c r="F1611" i="15"/>
  <c r="F1612" i="15"/>
  <c r="F1613" i="15"/>
  <c r="F1614" i="15"/>
  <c r="F1615" i="15"/>
  <c r="F1616" i="15"/>
  <c r="F1617" i="15"/>
  <c r="F1618" i="15"/>
  <c r="F1619" i="15"/>
  <c r="F1620" i="15"/>
  <c r="F1621" i="15"/>
  <c r="F1622" i="15"/>
  <c r="F1623" i="15"/>
  <c r="F1624" i="15"/>
  <c r="F1625" i="15"/>
  <c r="F1626" i="15"/>
  <c r="F1627" i="15"/>
  <c r="F1628" i="15"/>
  <c r="F1629" i="15"/>
  <c r="F1630" i="15"/>
  <c r="F1631" i="15"/>
  <c r="F1632" i="15"/>
  <c r="F1633" i="15"/>
  <c r="F1634" i="15"/>
  <c r="F1635" i="15"/>
  <c r="F1636" i="15"/>
  <c r="F1637" i="15"/>
  <c r="F1638" i="15"/>
  <c r="F1639" i="15"/>
  <c r="F1640" i="15"/>
  <c r="F1641" i="15"/>
  <c r="F1642" i="15"/>
  <c r="F1643" i="15"/>
  <c r="F1644" i="15"/>
  <c r="F1645" i="15"/>
  <c r="F1646" i="15"/>
  <c r="F1647" i="15"/>
  <c r="F1648" i="15"/>
  <c r="F1649" i="15"/>
  <c r="F1650" i="15"/>
  <c r="F1651" i="15"/>
  <c r="F1652" i="15"/>
  <c r="F1653" i="15"/>
  <c r="F1654" i="15"/>
  <c r="F1655" i="15"/>
  <c r="F1656" i="15"/>
  <c r="F1657" i="15"/>
  <c r="F1658" i="15"/>
  <c r="F1659" i="15"/>
  <c r="F1660" i="15"/>
  <c r="F1661" i="15"/>
  <c r="F1662" i="15"/>
  <c r="F1663" i="15"/>
  <c r="F1664" i="15"/>
  <c r="F1665" i="15"/>
  <c r="F1666" i="15"/>
  <c r="F1667" i="15"/>
  <c r="F1668" i="15"/>
  <c r="F1669" i="15"/>
  <c r="F1670" i="15"/>
  <c r="F1671" i="15"/>
  <c r="F1672" i="15"/>
  <c r="F1673" i="15"/>
  <c r="F1674" i="15"/>
  <c r="F1675" i="15"/>
  <c r="F1676" i="15"/>
  <c r="F1677" i="15"/>
  <c r="F1678" i="15"/>
  <c r="F1679" i="15"/>
  <c r="F1680" i="15"/>
  <c r="F1681" i="15"/>
  <c r="F1682" i="15"/>
  <c r="F1683" i="15"/>
  <c r="F1684" i="15"/>
  <c r="F1685" i="15"/>
  <c r="F1686" i="15"/>
  <c r="F1687" i="15"/>
  <c r="F1688" i="15"/>
  <c r="F1689" i="15"/>
  <c r="F1690" i="15"/>
  <c r="F1691" i="15"/>
  <c r="F1692" i="15"/>
  <c r="F1693" i="15"/>
  <c r="F1694" i="15"/>
  <c r="F1695" i="15"/>
  <c r="F1696" i="15"/>
  <c r="F1697" i="15"/>
  <c r="F5" i="15"/>
  <c r="T3" i="1"/>
  <c r="AB3" i="1" s="1"/>
  <c r="T4" i="1"/>
  <c r="AB4" i="1" s="1"/>
  <c r="T5" i="1"/>
  <c r="AB5" i="1" s="1"/>
  <c r="T6" i="1"/>
  <c r="AB6" i="1" s="1"/>
  <c r="T7" i="1"/>
  <c r="AB7" i="1" s="1"/>
  <c r="T8" i="1"/>
  <c r="AB8" i="1" s="1"/>
  <c r="T9" i="1"/>
  <c r="AB9" i="1" s="1"/>
  <c r="T10" i="1"/>
  <c r="AB10" i="1" s="1"/>
  <c r="T11" i="1"/>
  <c r="AB11" i="1" s="1"/>
  <c r="T12" i="1"/>
  <c r="AB12" i="1" s="1"/>
  <c r="T13" i="1"/>
  <c r="AB13" i="1" s="1"/>
  <c r="T14" i="1"/>
  <c r="AB14" i="1" s="1"/>
  <c r="T15" i="1"/>
  <c r="AB15" i="1" s="1"/>
  <c r="T16" i="1"/>
  <c r="AB16" i="1" s="1"/>
  <c r="T17" i="1"/>
  <c r="AB17" i="1" s="1"/>
  <c r="T18" i="1"/>
  <c r="AB18" i="1" s="1"/>
  <c r="T19" i="1"/>
  <c r="AB19" i="1" s="1"/>
  <c r="T20" i="1"/>
  <c r="AB20" i="1" s="1"/>
  <c r="T21" i="1"/>
  <c r="AB21" i="1" s="1"/>
  <c r="T22" i="1"/>
  <c r="AB22" i="1" s="1"/>
  <c r="T23" i="1"/>
  <c r="AB23" i="1" s="1"/>
  <c r="T24" i="1"/>
  <c r="AB24" i="1" s="1"/>
  <c r="T25" i="1"/>
  <c r="AB25" i="1" s="1"/>
  <c r="T26" i="1"/>
  <c r="AB26" i="1" s="1"/>
  <c r="T27" i="1"/>
  <c r="AB27" i="1" s="1"/>
  <c r="T28" i="1"/>
  <c r="AB28" i="1" s="1"/>
  <c r="T29" i="1"/>
  <c r="AB29" i="1" s="1"/>
  <c r="T30" i="1"/>
  <c r="AB30" i="1" s="1"/>
  <c r="T31" i="1"/>
  <c r="AB31" i="1" s="1"/>
  <c r="T32" i="1"/>
  <c r="AB32" i="1" s="1"/>
  <c r="T33" i="1"/>
  <c r="AB33" i="1" s="1"/>
  <c r="T34" i="1"/>
  <c r="AB34" i="1" s="1"/>
  <c r="T35" i="1"/>
  <c r="AB35" i="1" s="1"/>
  <c r="T36" i="1"/>
  <c r="AB36" i="1" s="1"/>
  <c r="T37" i="1"/>
  <c r="AB37" i="1" s="1"/>
  <c r="T38" i="1"/>
  <c r="AB38" i="1" s="1"/>
  <c r="T39" i="1"/>
  <c r="AB39" i="1" s="1"/>
  <c r="T40" i="1"/>
  <c r="AB40" i="1" s="1"/>
  <c r="T41" i="1"/>
  <c r="AB41" i="1" s="1"/>
  <c r="T42" i="1"/>
  <c r="AB42" i="1" s="1"/>
  <c r="T43" i="1"/>
  <c r="AB43" i="1" s="1"/>
  <c r="T44" i="1"/>
  <c r="AB44" i="1" s="1"/>
  <c r="T45" i="1"/>
  <c r="AB45" i="1" s="1"/>
  <c r="T46" i="1"/>
  <c r="AB46" i="1" s="1"/>
  <c r="T47" i="1"/>
  <c r="AB47" i="1" s="1"/>
  <c r="T48" i="1"/>
  <c r="AB48" i="1" s="1"/>
  <c r="T49" i="1"/>
  <c r="AB49" i="1" s="1"/>
  <c r="T50" i="1"/>
  <c r="AB50" i="1" s="1"/>
  <c r="T51" i="1"/>
  <c r="AB51" i="1" s="1"/>
  <c r="T52" i="1"/>
  <c r="AB52" i="1" s="1"/>
  <c r="T53" i="1"/>
  <c r="AB53" i="1" s="1"/>
  <c r="T54" i="1"/>
  <c r="AB54" i="1" s="1"/>
  <c r="T55" i="1"/>
  <c r="AB55" i="1" s="1"/>
  <c r="T56" i="1"/>
  <c r="AB56" i="1" s="1"/>
  <c r="T57" i="1"/>
  <c r="AB57" i="1" s="1"/>
  <c r="T58" i="1"/>
  <c r="AB58" i="1" s="1"/>
  <c r="T59" i="1"/>
  <c r="AB59" i="1" s="1"/>
  <c r="T60" i="1"/>
  <c r="AB60" i="1" s="1"/>
  <c r="T61" i="1"/>
  <c r="AB61" i="1" s="1"/>
  <c r="T62" i="1"/>
  <c r="AB62" i="1" s="1"/>
  <c r="T63" i="1"/>
  <c r="AB63" i="1" s="1"/>
  <c r="T64" i="1"/>
  <c r="AB64" i="1" s="1"/>
  <c r="T65" i="1"/>
  <c r="AB65" i="1" s="1"/>
  <c r="T66" i="1"/>
  <c r="AB66" i="1" s="1"/>
  <c r="T67" i="1"/>
  <c r="AB67" i="1" s="1"/>
  <c r="T68" i="1"/>
  <c r="AB68" i="1" s="1"/>
  <c r="T69" i="1"/>
  <c r="AB69" i="1" s="1"/>
  <c r="T70" i="1"/>
  <c r="AB70" i="1" s="1"/>
  <c r="T71" i="1"/>
  <c r="AB71" i="1" s="1"/>
  <c r="T72" i="1"/>
  <c r="AB72" i="1" s="1"/>
  <c r="T73" i="1"/>
  <c r="AB73" i="1" s="1"/>
  <c r="T74" i="1"/>
  <c r="AB74" i="1" s="1"/>
  <c r="T75" i="1"/>
  <c r="AB75" i="1" s="1"/>
  <c r="T76" i="1"/>
  <c r="AB76" i="1" s="1"/>
  <c r="T77" i="1"/>
  <c r="AB77" i="1" s="1"/>
  <c r="T78" i="1"/>
  <c r="AB78" i="1" s="1"/>
  <c r="T79" i="1"/>
  <c r="AB79" i="1" s="1"/>
  <c r="T80" i="1"/>
  <c r="AB80" i="1" s="1"/>
  <c r="T81" i="1"/>
  <c r="AB81" i="1" s="1"/>
  <c r="T82" i="1"/>
  <c r="AB82" i="1" s="1"/>
  <c r="T83" i="1"/>
  <c r="AB83" i="1" s="1"/>
  <c r="T84" i="1"/>
  <c r="AB84" i="1" s="1"/>
  <c r="T85" i="1"/>
  <c r="AB85" i="1" s="1"/>
  <c r="T86" i="1"/>
  <c r="AB86" i="1" s="1"/>
  <c r="T87" i="1"/>
  <c r="AB87" i="1" s="1"/>
  <c r="T88" i="1"/>
  <c r="AB88" i="1" s="1"/>
  <c r="T89" i="1"/>
  <c r="AB89" i="1" s="1"/>
  <c r="T90" i="1"/>
  <c r="AB90" i="1" s="1"/>
  <c r="T91" i="1"/>
  <c r="AB91" i="1" s="1"/>
  <c r="T92" i="1"/>
  <c r="AB92" i="1" s="1"/>
  <c r="T93" i="1"/>
  <c r="AB93" i="1" s="1"/>
  <c r="T94" i="1"/>
  <c r="AB94" i="1" s="1"/>
  <c r="T95" i="1"/>
  <c r="AB95" i="1" s="1"/>
  <c r="T96" i="1"/>
  <c r="AB96" i="1" s="1"/>
  <c r="T97" i="1"/>
  <c r="AB97" i="1" s="1"/>
  <c r="T98" i="1"/>
  <c r="AB98" i="1" s="1"/>
  <c r="T99" i="1"/>
  <c r="AB99" i="1" s="1"/>
  <c r="T100" i="1"/>
  <c r="AB100" i="1" s="1"/>
  <c r="T101" i="1"/>
  <c r="AB101" i="1" s="1"/>
  <c r="T102" i="1"/>
  <c r="AB102" i="1" s="1"/>
  <c r="T103" i="1"/>
  <c r="AB103" i="1" s="1"/>
  <c r="T104" i="1"/>
  <c r="AB104" i="1" s="1"/>
  <c r="T105" i="1"/>
  <c r="AB105" i="1" s="1"/>
  <c r="T106" i="1"/>
  <c r="AB106" i="1" s="1"/>
  <c r="T107" i="1"/>
  <c r="AB107" i="1" s="1"/>
  <c r="T108" i="1"/>
  <c r="AB108" i="1" s="1"/>
  <c r="T109" i="1"/>
  <c r="AB109" i="1" s="1"/>
  <c r="T110" i="1"/>
  <c r="AB110" i="1" s="1"/>
  <c r="T111" i="1"/>
  <c r="AB111" i="1" s="1"/>
  <c r="T112" i="1"/>
  <c r="AB112" i="1" s="1"/>
  <c r="T113" i="1"/>
  <c r="AB113" i="1" s="1"/>
  <c r="T114" i="1"/>
  <c r="AB114" i="1" s="1"/>
  <c r="T115" i="1"/>
  <c r="AB115" i="1" s="1"/>
  <c r="T116" i="1"/>
  <c r="AB116" i="1" s="1"/>
  <c r="T117" i="1"/>
  <c r="AB117" i="1" s="1"/>
  <c r="T118" i="1"/>
  <c r="AB118" i="1" s="1"/>
  <c r="T119" i="1"/>
  <c r="AB119" i="1" s="1"/>
  <c r="T120" i="1"/>
  <c r="AB120" i="1" s="1"/>
  <c r="T121" i="1"/>
  <c r="AB121" i="1" s="1"/>
  <c r="T122" i="1"/>
  <c r="AB122" i="1" s="1"/>
  <c r="T123" i="1"/>
  <c r="AB123" i="1" s="1"/>
  <c r="T124" i="1"/>
  <c r="AB124" i="1" s="1"/>
  <c r="T125" i="1"/>
  <c r="AB125" i="1" s="1"/>
  <c r="T126" i="1"/>
  <c r="AB126" i="1" s="1"/>
  <c r="T127" i="1"/>
  <c r="AB127" i="1" s="1"/>
  <c r="T128" i="1"/>
  <c r="AB128" i="1" s="1"/>
  <c r="T129" i="1"/>
  <c r="AB129" i="1" s="1"/>
  <c r="T130" i="1"/>
  <c r="AB130" i="1" s="1"/>
  <c r="T131" i="1"/>
  <c r="AB131" i="1" s="1"/>
  <c r="T132" i="1"/>
  <c r="AB132" i="1" s="1"/>
  <c r="T133" i="1"/>
  <c r="AB133" i="1" s="1"/>
  <c r="T134" i="1"/>
  <c r="AB134" i="1" s="1"/>
  <c r="T135" i="1"/>
  <c r="AB135" i="1" s="1"/>
  <c r="T136" i="1"/>
  <c r="AB136" i="1" s="1"/>
  <c r="T137" i="1"/>
  <c r="AB137" i="1" s="1"/>
  <c r="T138" i="1"/>
  <c r="AB138" i="1" s="1"/>
  <c r="T139" i="1"/>
  <c r="AB139" i="1" s="1"/>
  <c r="T140" i="1"/>
  <c r="AB140" i="1" s="1"/>
  <c r="T141" i="1"/>
  <c r="AB141" i="1" s="1"/>
  <c r="T142" i="1"/>
  <c r="AB142" i="1" s="1"/>
  <c r="T143" i="1"/>
  <c r="AB143" i="1" s="1"/>
  <c r="T144" i="1"/>
  <c r="AB144" i="1" s="1"/>
  <c r="T145" i="1"/>
  <c r="AB145" i="1" s="1"/>
  <c r="T146" i="1"/>
  <c r="AB146" i="1" s="1"/>
  <c r="T147" i="1"/>
  <c r="AB147" i="1" s="1"/>
  <c r="T148" i="1"/>
  <c r="AB148" i="1" s="1"/>
  <c r="T149" i="1"/>
  <c r="AB149" i="1" s="1"/>
  <c r="T150" i="1"/>
  <c r="AB150" i="1" s="1"/>
  <c r="T151" i="1"/>
  <c r="AB151" i="1" s="1"/>
  <c r="T152" i="1"/>
  <c r="AB152" i="1" s="1"/>
  <c r="T153" i="1"/>
  <c r="AB153" i="1" s="1"/>
  <c r="T154" i="1"/>
  <c r="AB154" i="1" s="1"/>
  <c r="T155" i="1"/>
  <c r="AB155" i="1" s="1"/>
  <c r="T156" i="1"/>
  <c r="AB156" i="1" s="1"/>
  <c r="T157" i="1"/>
  <c r="AB157" i="1" s="1"/>
  <c r="T158" i="1"/>
  <c r="AB158" i="1" s="1"/>
  <c r="T159" i="1"/>
  <c r="AB159" i="1" s="1"/>
  <c r="T160" i="1"/>
  <c r="AB160" i="1" s="1"/>
  <c r="T161" i="1"/>
  <c r="AB161" i="1" s="1"/>
  <c r="T162" i="1"/>
  <c r="AB162" i="1" s="1"/>
  <c r="T163" i="1"/>
  <c r="AB163" i="1" s="1"/>
  <c r="T164" i="1"/>
  <c r="AB164" i="1" s="1"/>
  <c r="T165" i="1"/>
  <c r="AB165" i="1" s="1"/>
  <c r="T166" i="1"/>
  <c r="AB166" i="1" s="1"/>
  <c r="T167" i="1"/>
  <c r="AB167" i="1" s="1"/>
  <c r="T168" i="1"/>
  <c r="AB168" i="1" s="1"/>
  <c r="T169" i="1"/>
  <c r="AB169" i="1" s="1"/>
  <c r="T170" i="1"/>
  <c r="AB170" i="1" s="1"/>
  <c r="T171" i="1"/>
  <c r="AB171" i="1" s="1"/>
  <c r="T172" i="1"/>
  <c r="AB172" i="1" s="1"/>
  <c r="T173" i="1"/>
  <c r="AB173" i="1" s="1"/>
  <c r="T174" i="1"/>
  <c r="AB174" i="1" s="1"/>
  <c r="T175" i="1"/>
  <c r="AB175" i="1" s="1"/>
  <c r="T176" i="1"/>
  <c r="AB176" i="1" s="1"/>
  <c r="T177" i="1"/>
  <c r="AB177" i="1" s="1"/>
  <c r="T178" i="1"/>
  <c r="AB178" i="1" s="1"/>
  <c r="T179" i="1"/>
  <c r="AB179" i="1" s="1"/>
  <c r="T180" i="1"/>
  <c r="AB180" i="1" s="1"/>
  <c r="T181" i="1"/>
  <c r="AB181" i="1" s="1"/>
  <c r="T182" i="1"/>
  <c r="AB182" i="1" s="1"/>
  <c r="T183" i="1"/>
  <c r="AB183" i="1" s="1"/>
  <c r="T184" i="1"/>
  <c r="AB184" i="1" s="1"/>
  <c r="T185" i="1"/>
  <c r="AB185" i="1" s="1"/>
  <c r="T186" i="1"/>
  <c r="AB186" i="1" s="1"/>
  <c r="T187" i="1"/>
  <c r="AB187" i="1" s="1"/>
  <c r="T188" i="1"/>
  <c r="AB188" i="1" s="1"/>
  <c r="T189" i="1"/>
  <c r="AB189" i="1" s="1"/>
  <c r="T190" i="1"/>
  <c r="AB190" i="1" s="1"/>
  <c r="T191" i="1"/>
  <c r="AB191" i="1" s="1"/>
  <c r="T192" i="1"/>
  <c r="AB192" i="1" s="1"/>
  <c r="T193" i="1"/>
  <c r="AB193" i="1" s="1"/>
  <c r="T194" i="1"/>
  <c r="AB194" i="1" s="1"/>
  <c r="T195" i="1"/>
  <c r="AB195" i="1" s="1"/>
  <c r="T196" i="1"/>
  <c r="AB196" i="1" s="1"/>
  <c r="T197" i="1"/>
  <c r="AB197" i="1" s="1"/>
  <c r="T198" i="1"/>
  <c r="AB198" i="1" s="1"/>
  <c r="T199" i="1"/>
  <c r="AB199" i="1" s="1"/>
  <c r="T200" i="1"/>
  <c r="AB200" i="1" s="1"/>
  <c r="T201" i="1"/>
  <c r="AB201" i="1" s="1"/>
  <c r="T202" i="1"/>
  <c r="AB202" i="1" s="1"/>
  <c r="T203" i="1"/>
  <c r="AB203" i="1" s="1"/>
  <c r="T204" i="1"/>
  <c r="AB204" i="1" s="1"/>
  <c r="T205" i="1"/>
  <c r="AB205" i="1" s="1"/>
  <c r="T206" i="1"/>
  <c r="AB206" i="1" s="1"/>
  <c r="T207" i="1"/>
  <c r="AB207" i="1" s="1"/>
  <c r="T208" i="1"/>
  <c r="AB208" i="1" s="1"/>
  <c r="T209" i="1"/>
  <c r="AB209" i="1" s="1"/>
  <c r="T210" i="1"/>
  <c r="AB210" i="1" s="1"/>
  <c r="T211" i="1"/>
  <c r="AB211" i="1" s="1"/>
  <c r="T212" i="1"/>
  <c r="AB212" i="1" s="1"/>
  <c r="T213" i="1"/>
  <c r="AB213" i="1" s="1"/>
  <c r="T214" i="1"/>
  <c r="AB214" i="1" s="1"/>
  <c r="T215" i="1"/>
  <c r="AB215" i="1" s="1"/>
  <c r="T216" i="1"/>
  <c r="AB216" i="1" s="1"/>
  <c r="T217" i="1"/>
  <c r="AB217" i="1" s="1"/>
  <c r="T218" i="1"/>
  <c r="AB218" i="1" s="1"/>
  <c r="T219" i="1"/>
  <c r="AB219" i="1" s="1"/>
  <c r="T220" i="1"/>
  <c r="AB220" i="1" s="1"/>
  <c r="T221" i="1"/>
  <c r="AB221" i="1" s="1"/>
  <c r="T222" i="1"/>
  <c r="AB222" i="1" s="1"/>
  <c r="T223" i="1"/>
  <c r="AB223" i="1" s="1"/>
  <c r="T224" i="1"/>
  <c r="AB224" i="1" s="1"/>
  <c r="T225" i="1"/>
  <c r="AB225" i="1" s="1"/>
  <c r="T226" i="1"/>
  <c r="AB226" i="1" s="1"/>
  <c r="T227" i="1"/>
  <c r="AB227" i="1" s="1"/>
  <c r="T228" i="1"/>
  <c r="AB228" i="1" s="1"/>
  <c r="T229" i="1"/>
  <c r="AB229" i="1" s="1"/>
  <c r="T230" i="1"/>
  <c r="AB230" i="1" s="1"/>
  <c r="T231" i="1"/>
  <c r="AB231" i="1" s="1"/>
  <c r="T232" i="1"/>
  <c r="AB232" i="1" s="1"/>
  <c r="T233" i="1"/>
  <c r="AB233" i="1" s="1"/>
  <c r="T234" i="1"/>
  <c r="AB234" i="1" s="1"/>
  <c r="T235" i="1"/>
  <c r="AB235" i="1" s="1"/>
  <c r="T236" i="1"/>
  <c r="AB236" i="1" s="1"/>
  <c r="T237" i="1"/>
  <c r="AB237" i="1" s="1"/>
  <c r="T238" i="1"/>
  <c r="AB238" i="1" s="1"/>
  <c r="T239" i="1"/>
  <c r="AB239" i="1" s="1"/>
  <c r="T240" i="1"/>
  <c r="AB240" i="1" s="1"/>
  <c r="T241" i="1"/>
  <c r="AB241" i="1" s="1"/>
  <c r="T242" i="1"/>
  <c r="AB242" i="1" s="1"/>
  <c r="T243" i="1"/>
  <c r="AB243" i="1" s="1"/>
  <c r="T244" i="1"/>
  <c r="AB244" i="1" s="1"/>
  <c r="T245" i="1"/>
  <c r="AB245" i="1" s="1"/>
  <c r="T246" i="1"/>
  <c r="AB246" i="1" s="1"/>
  <c r="T247" i="1"/>
  <c r="AB247" i="1" s="1"/>
  <c r="T248" i="1"/>
  <c r="AB248" i="1" s="1"/>
  <c r="T249" i="1"/>
  <c r="AB249" i="1" s="1"/>
  <c r="T250" i="1"/>
  <c r="AB250" i="1" s="1"/>
  <c r="T251" i="1"/>
  <c r="AB251" i="1" s="1"/>
  <c r="T252" i="1"/>
  <c r="AB252" i="1" s="1"/>
  <c r="T253" i="1"/>
  <c r="AB253" i="1" s="1"/>
  <c r="T254" i="1"/>
  <c r="AB254" i="1" s="1"/>
  <c r="T255" i="1"/>
  <c r="AB255" i="1" s="1"/>
  <c r="T256" i="1"/>
  <c r="AB256" i="1" s="1"/>
  <c r="T257" i="1"/>
  <c r="AB257" i="1" s="1"/>
  <c r="T258" i="1"/>
  <c r="AB258" i="1" s="1"/>
  <c r="T259" i="1"/>
  <c r="AB259" i="1" s="1"/>
  <c r="T260" i="1"/>
  <c r="AB260" i="1" s="1"/>
  <c r="T261" i="1"/>
  <c r="AB261" i="1" s="1"/>
  <c r="T262" i="1"/>
  <c r="AB262" i="1" s="1"/>
  <c r="T263" i="1"/>
  <c r="AB263" i="1" s="1"/>
  <c r="T264" i="1"/>
  <c r="AB264" i="1" s="1"/>
  <c r="T265" i="1"/>
  <c r="AB265" i="1" s="1"/>
  <c r="T266" i="1"/>
  <c r="AB266" i="1" s="1"/>
  <c r="T267" i="1"/>
  <c r="AB267" i="1" s="1"/>
  <c r="T268" i="1"/>
  <c r="AB268" i="1" s="1"/>
  <c r="T269" i="1"/>
  <c r="AB269" i="1" s="1"/>
  <c r="T270" i="1"/>
  <c r="AB270" i="1" s="1"/>
  <c r="T271" i="1"/>
  <c r="AB271" i="1" s="1"/>
  <c r="T272" i="1"/>
  <c r="AB272" i="1" s="1"/>
  <c r="T273" i="1"/>
  <c r="AB273" i="1" s="1"/>
  <c r="T274" i="1"/>
  <c r="AB274" i="1" s="1"/>
  <c r="T275" i="1"/>
  <c r="AB275" i="1" s="1"/>
  <c r="T276" i="1"/>
  <c r="AB276" i="1" s="1"/>
  <c r="T277" i="1"/>
  <c r="AB277" i="1" s="1"/>
  <c r="T278" i="1"/>
  <c r="AB278" i="1" s="1"/>
  <c r="T279" i="1"/>
  <c r="AB279" i="1" s="1"/>
  <c r="T280" i="1"/>
  <c r="AB280" i="1" s="1"/>
  <c r="T281" i="1"/>
  <c r="AB281" i="1" s="1"/>
  <c r="T282" i="1"/>
  <c r="AB282" i="1" s="1"/>
  <c r="T283" i="1"/>
  <c r="AB283" i="1" s="1"/>
  <c r="T284" i="1"/>
  <c r="AB284" i="1" s="1"/>
  <c r="T285" i="1"/>
  <c r="AB285" i="1" s="1"/>
  <c r="T286" i="1"/>
  <c r="AB286" i="1" s="1"/>
  <c r="T287" i="1"/>
  <c r="AB287" i="1" s="1"/>
  <c r="T288" i="1"/>
  <c r="AB288" i="1" s="1"/>
  <c r="T289" i="1"/>
  <c r="AB289" i="1" s="1"/>
  <c r="T290" i="1"/>
  <c r="AB290" i="1" s="1"/>
  <c r="T291" i="1"/>
  <c r="AB291" i="1" s="1"/>
  <c r="T292" i="1"/>
  <c r="AB292" i="1" s="1"/>
  <c r="T293" i="1"/>
  <c r="AB293" i="1" s="1"/>
  <c r="T294" i="1"/>
  <c r="AB294" i="1" s="1"/>
  <c r="T295" i="1"/>
  <c r="AB295" i="1" s="1"/>
  <c r="T296" i="1"/>
  <c r="AB296" i="1" s="1"/>
  <c r="T297" i="1"/>
  <c r="AB297" i="1" s="1"/>
  <c r="T298" i="1"/>
  <c r="AB298" i="1" s="1"/>
  <c r="T299" i="1"/>
  <c r="AB299" i="1" s="1"/>
  <c r="T300" i="1"/>
  <c r="AB300" i="1" s="1"/>
  <c r="T301" i="1"/>
  <c r="AB301" i="1" s="1"/>
  <c r="T302" i="1"/>
  <c r="AB302" i="1" s="1"/>
  <c r="T303" i="1"/>
  <c r="AB303" i="1" s="1"/>
  <c r="T304" i="1"/>
  <c r="AB304" i="1" s="1"/>
  <c r="T305" i="1"/>
  <c r="AB305" i="1" s="1"/>
  <c r="T306" i="1"/>
  <c r="AB306" i="1" s="1"/>
  <c r="T307" i="1"/>
  <c r="AB307" i="1" s="1"/>
  <c r="T308" i="1"/>
  <c r="AB308" i="1" s="1"/>
  <c r="T309" i="1"/>
  <c r="AB309" i="1" s="1"/>
  <c r="T310" i="1"/>
  <c r="AB310" i="1" s="1"/>
  <c r="T311" i="1"/>
  <c r="AB311" i="1" s="1"/>
  <c r="T312" i="1"/>
  <c r="AB312" i="1" s="1"/>
  <c r="T313" i="1"/>
  <c r="AB313" i="1" s="1"/>
  <c r="T314" i="1"/>
  <c r="AB314" i="1" s="1"/>
  <c r="T315" i="1"/>
  <c r="AB315" i="1" s="1"/>
  <c r="T316" i="1"/>
  <c r="AB316" i="1" s="1"/>
  <c r="T317" i="1"/>
  <c r="AB317" i="1" s="1"/>
  <c r="T318" i="1"/>
  <c r="AB318" i="1" s="1"/>
  <c r="T319" i="1"/>
  <c r="AB319" i="1" s="1"/>
  <c r="T320" i="1"/>
  <c r="AB320" i="1" s="1"/>
  <c r="T321" i="1"/>
  <c r="AB321" i="1" s="1"/>
  <c r="T322" i="1"/>
  <c r="AB322" i="1" s="1"/>
  <c r="T323" i="1"/>
  <c r="AB323" i="1" s="1"/>
  <c r="T324" i="1"/>
  <c r="AB324" i="1" s="1"/>
  <c r="T325" i="1"/>
  <c r="AB325" i="1" s="1"/>
  <c r="T326" i="1"/>
  <c r="AB326" i="1" s="1"/>
  <c r="T327" i="1"/>
  <c r="AB327" i="1" s="1"/>
  <c r="T328" i="1"/>
  <c r="AB328" i="1" s="1"/>
  <c r="T329" i="1"/>
  <c r="AB329" i="1" s="1"/>
  <c r="T330" i="1"/>
  <c r="AB330" i="1" s="1"/>
  <c r="T331" i="1"/>
  <c r="AB331" i="1" s="1"/>
  <c r="T332" i="1"/>
  <c r="AB332" i="1" s="1"/>
  <c r="T333" i="1"/>
  <c r="AB333" i="1" s="1"/>
  <c r="T334" i="1"/>
  <c r="AB334" i="1" s="1"/>
  <c r="T335" i="1"/>
  <c r="AB335" i="1" s="1"/>
  <c r="T336" i="1"/>
  <c r="AB336" i="1" s="1"/>
  <c r="T337" i="1"/>
  <c r="AB337" i="1" s="1"/>
  <c r="T338" i="1"/>
  <c r="AB338" i="1" s="1"/>
  <c r="T339" i="1"/>
  <c r="AB339" i="1" s="1"/>
  <c r="T340" i="1"/>
  <c r="AB340" i="1" s="1"/>
  <c r="T341" i="1"/>
  <c r="AB341" i="1" s="1"/>
  <c r="T342" i="1"/>
  <c r="AB342" i="1" s="1"/>
  <c r="T343" i="1"/>
  <c r="AB343" i="1" s="1"/>
  <c r="T344" i="1"/>
  <c r="AB344" i="1" s="1"/>
  <c r="T345" i="1"/>
  <c r="AB345" i="1" s="1"/>
  <c r="T346" i="1"/>
  <c r="AB346" i="1" s="1"/>
  <c r="T347" i="1"/>
  <c r="AB347" i="1" s="1"/>
  <c r="T348" i="1"/>
  <c r="AB348" i="1" s="1"/>
  <c r="T349" i="1"/>
  <c r="AB349" i="1" s="1"/>
  <c r="T350" i="1"/>
  <c r="AB350" i="1" s="1"/>
  <c r="T351" i="1"/>
  <c r="AB351" i="1" s="1"/>
  <c r="T352" i="1"/>
  <c r="AB352" i="1" s="1"/>
  <c r="T353" i="1"/>
  <c r="AB353" i="1" s="1"/>
  <c r="T354" i="1"/>
  <c r="AB354" i="1" s="1"/>
  <c r="T355" i="1"/>
  <c r="AB355" i="1" s="1"/>
  <c r="T356" i="1"/>
  <c r="AB356" i="1" s="1"/>
  <c r="T357" i="1"/>
  <c r="AB357" i="1" s="1"/>
  <c r="T358" i="1"/>
  <c r="AB358" i="1" s="1"/>
  <c r="T359" i="1"/>
  <c r="AB359" i="1" s="1"/>
  <c r="T360" i="1"/>
  <c r="AB360" i="1" s="1"/>
  <c r="T361" i="1"/>
  <c r="AB361" i="1" s="1"/>
  <c r="T362" i="1"/>
  <c r="AB362" i="1" s="1"/>
  <c r="T363" i="1"/>
  <c r="AB363" i="1" s="1"/>
  <c r="T364" i="1"/>
  <c r="AB364" i="1" s="1"/>
  <c r="T365" i="1"/>
  <c r="AB365" i="1" s="1"/>
  <c r="T366" i="1"/>
  <c r="AB366" i="1" s="1"/>
  <c r="T367" i="1"/>
  <c r="AB367" i="1" s="1"/>
  <c r="T368" i="1"/>
  <c r="AB368" i="1" s="1"/>
  <c r="T369" i="1"/>
  <c r="AB369" i="1" s="1"/>
  <c r="T370" i="1"/>
  <c r="AB370" i="1" s="1"/>
  <c r="T371" i="1"/>
  <c r="AB371" i="1" s="1"/>
  <c r="T372" i="1"/>
  <c r="AB372" i="1" s="1"/>
  <c r="T373" i="1"/>
  <c r="AB373" i="1" s="1"/>
  <c r="T374" i="1"/>
  <c r="AB374" i="1" s="1"/>
  <c r="T375" i="1"/>
  <c r="AB375" i="1" s="1"/>
  <c r="T376" i="1"/>
  <c r="AB376" i="1" s="1"/>
  <c r="T377" i="1"/>
  <c r="AB377" i="1" s="1"/>
  <c r="T378" i="1"/>
  <c r="AB378" i="1" s="1"/>
  <c r="T379" i="1"/>
  <c r="AB379" i="1" s="1"/>
  <c r="T380" i="1"/>
  <c r="AB380" i="1" s="1"/>
  <c r="T381" i="1"/>
  <c r="AB381" i="1" s="1"/>
  <c r="T382" i="1"/>
  <c r="AB382" i="1" s="1"/>
  <c r="T383" i="1"/>
  <c r="AB383" i="1" s="1"/>
  <c r="T384" i="1"/>
  <c r="AB384" i="1" s="1"/>
  <c r="T385" i="1"/>
  <c r="AB385" i="1" s="1"/>
  <c r="T386" i="1"/>
  <c r="AB386" i="1" s="1"/>
  <c r="T387" i="1"/>
  <c r="AB387" i="1" s="1"/>
  <c r="T388" i="1"/>
  <c r="AB388" i="1" s="1"/>
  <c r="T389" i="1"/>
  <c r="AB389" i="1" s="1"/>
  <c r="T390" i="1"/>
  <c r="AB390" i="1" s="1"/>
  <c r="T391" i="1"/>
  <c r="AB391" i="1" s="1"/>
  <c r="T392" i="1"/>
  <c r="AB392" i="1" s="1"/>
  <c r="T393" i="1"/>
  <c r="AB393" i="1" s="1"/>
  <c r="T394" i="1"/>
  <c r="AB394" i="1" s="1"/>
  <c r="T395" i="1"/>
  <c r="AB395" i="1" s="1"/>
  <c r="T396" i="1"/>
  <c r="AB396" i="1" s="1"/>
  <c r="T397" i="1"/>
  <c r="AB397" i="1" s="1"/>
  <c r="T398" i="1"/>
  <c r="AB398" i="1" s="1"/>
  <c r="T399" i="1"/>
  <c r="AB399" i="1" s="1"/>
  <c r="T400" i="1"/>
  <c r="AB400" i="1" s="1"/>
  <c r="T401" i="1"/>
  <c r="AB401" i="1" s="1"/>
  <c r="T402" i="1"/>
  <c r="AB402" i="1" s="1"/>
  <c r="T403" i="1"/>
  <c r="AB403" i="1" s="1"/>
  <c r="T404" i="1"/>
  <c r="AB404" i="1" s="1"/>
  <c r="T405" i="1"/>
  <c r="AB405" i="1" s="1"/>
  <c r="T406" i="1"/>
  <c r="AB406" i="1" s="1"/>
  <c r="T407" i="1"/>
  <c r="AB407" i="1" s="1"/>
  <c r="T408" i="1"/>
  <c r="AB408" i="1" s="1"/>
  <c r="T409" i="1"/>
  <c r="AB409" i="1" s="1"/>
  <c r="T410" i="1"/>
  <c r="AB410" i="1" s="1"/>
  <c r="T411" i="1"/>
  <c r="AB411" i="1" s="1"/>
  <c r="T412" i="1"/>
  <c r="AB412" i="1" s="1"/>
  <c r="T413" i="1"/>
  <c r="AB413" i="1" s="1"/>
  <c r="T414" i="1"/>
  <c r="AB414" i="1" s="1"/>
  <c r="T415" i="1"/>
  <c r="AB415" i="1" s="1"/>
  <c r="T416" i="1"/>
  <c r="AB416" i="1" s="1"/>
  <c r="T417" i="1"/>
  <c r="AB417" i="1" s="1"/>
  <c r="T418" i="1"/>
  <c r="AB418" i="1" s="1"/>
  <c r="T419" i="1"/>
  <c r="AB419" i="1" s="1"/>
  <c r="T420" i="1"/>
  <c r="AB420" i="1" s="1"/>
  <c r="T421" i="1"/>
  <c r="AB421" i="1" s="1"/>
  <c r="T422" i="1"/>
  <c r="AB422" i="1" s="1"/>
  <c r="T423" i="1"/>
  <c r="AB423" i="1" s="1"/>
  <c r="T424" i="1"/>
  <c r="AB424" i="1" s="1"/>
  <c r="T425" i="1"/>
  <c r="AB425" i="1" s="1"/>
  <c r="T426" i="1"/>
  <c r="AB426" i="1" s="1"/>
  <c r="T427" i="1"/>
  <c r="AB427" i="1" s="1"/>
  <c r="T428" i="1"/>
  <c r="AB428" i="1" s="1"/>
  <c r="T429" i="1"/>
  <c r="AB429" i="1" s="1"/>
  <c r="T430" i="1"/>
  <c r="AB430" i="1" s="1"/>
  <c r="T431" i="1"/>
  <c r="AB431" i="1" s="1"/>
  <c r="T432" i="1"/>
  <c r="AB432" i="1" s="1"/>
  <c r="T433" i="1"/>
  <c r="AB433" i="1" s="1"/>
  <c r="T434" i="1"/>
  <c r="AB434" i="1" s="1"/>
  <c r="T435" i="1"/>
  <c r="AB435" i="1" s="1"/>
  <c r="T436" i="1"/>
  <c r="AB436" i="1" s="1"/>
  <c r="T437" i="1"/>
  <c r="AB437" i="1" s="1"/>
  <c r="T438" i="1"/>
  <c r="AB438" i="1" s="1"/>
  <c r="T439" i="1"/>
  <c r="AB439" i="1" s="1"/>
  <c r="T440" i="1"/>
  <c r="AB440" i="1" s="1"/>
  <c r="T441" i="1"/>
  <c r="AB441" i="1" s="1"/>
  <c r="T442" i="1"/>
  <c r="AB442" i="1" s="1"/>
  <c r="T443" i="1"/>
  <c r="AB443" i="1" s="1"/>
  <c r="T444" i="1"/>
  <c r="AB444" i="1" s="1"/>
  <c r="T445" i="1"/>
  <c r="AB445" i="1" s="1"/>
  <c r="T446" i="1"/>
  <c r="AB446" i="1" s="1"/>
  <c r="T447" i="1"/>
  <c r="AB447" i="1" s="1"/>
  <c r="T448" i="1"/>
  <c r="AB448" i="1" s="1"/>
  <c r="T449" i="1"/>
  <c r="AB449" i="1" s="1"/>
  <c r="T450" i="1"/>
  <c r="AB450" i="1" s="1"/>
  <c r="T451" i="1"/>
  <c r="AB451" i="1" s="1"/>
  <c r="T452" i="1"/>
  <c r="AB452" i="1" s="1"/>
  <c r="T453" i="1"/>
  <c r="AB453" i="1" s="1"/>
  <c r="T454" i="1"/>
  <c r="AB454" i="1" s="1"/>
  <c r="T455" i="1"/>
  <c r="AB455" i="1" s="1"/>
  <c r="T456" i="1"/>
  <c r="AB456" i="1" s="1"/>
  <c r="T457" i="1"/>
  <c r="AB457" i="1" s="1"/>
  <c r="T458" i="1"/>
  <c r="AB458" i="1" s="1"/>
  <c r="T459" i="1"/>
  <c r="AB459" i="1" s="1"/>
  <c r="T460" i="1"/>
  <c r="AB460" i="1" s="1"/>
  <c r="T461" i="1"/>
  <c r="AB461" i="1" s="1"/>
  <c r="T462" i="1"/>
  <c r="AB462" i="1" s="1"/>
  <c r="T463" i="1"/>
  <c r="AB463" i="1" s="1"/>
  <c r="T464" i="1"/>
  <c r="AB464" i="1" s="1"/>
  <c r="T465" i="1"/>
  <c r="AB465" i="1" s="1"/>
  <c r="T466" i="1"/>
  <c r="AB466" i="1" s="1"/>
  <c r="T467" i="1"/>
  <c r="AB467" i="1" s="1"/>
  <c r="T468" i="1"/>
  <c r="AB468" i="1" s="1"/>
  <c r="T469" i="1"/>
  <c r="AB469" i="1" s="1"/>
  <c r="T470" i="1"/>
  <c r="AB470" i="1" s="1"/>
  <c r="T471" i="1"/>
  <c r="AB471" i="1" s="1"/>
  <c r="T472" i="1"/>
  <c r="AB472" i="1" s="1"/>
  <c r="T473" i="1"/>
  <c r="AB473" i="1" s="1"/>
  <c r="T474" i="1"/>
  <c r="AB474" i="1" s="1"/>
  <c r="T475" i="1"/>
  <c r="AB475" i="1" s="1"/>
  <c r="T476" i="1"/>
  <c r="AB476" i="1" s="1"/>
  <c r="T477" i="1"/>
  <c r="AB477" i="1" s="1"/>
  <c r="T478" i="1"/>
  <c r="AB478" i="1" s="1"/>
  <c r="T479" i="1"/>
  <c r="AB479" i="1" s="1"/>
  <c r="T480" i="1"/>
  <c r="AB480" i="1" s="1"/>
  <c r="T481" i="1"/>
  <c r="AB481" i="1" s="1"/>
  <c r="T482" i="1"/>
  <c r="AB482" i="1" s="1"/>
  <c r="T483" i="1"/>
  <c r="AB483" i="1" s="1"/>
  <c r="T484" i="1"/>
  <c r="AB484" i="1" s="1"/>
  <c r="T485" i="1"/>
  <c r="AB485" i="1" s="1"/>
  <c r="T486" i="1"/>
  <c r="AB486" i="1" s="1"/>
  <c r="T487" i="1"/>
  <c r="AB487" i="1" s="1"/>
  <c r="T488" i="1"/>
  <c r="AB488" i="1" s="1"/>
  <c r="T489" i="1"/>
  <c r="AB489" i="1" s="1"/>
  <c r="T490" i="1"/>
  <c r="AB490" i="1" s="1"/>
  <c r="T491" i="1"/>
  <c r="AB491" i="1" s="1"/>
  <c r="T492" i="1"/>
  <c r="AB492" i="1" s="1"/>
  <c r="T493" i="1"/>
  <c r="AB493" i="1" s="1"/>
  <c r="T494" i="1"/>
  <c r="AB494" i="1" s="1"/>
  <c r="T495" i="1"/>
  <c r="AB495" i="1" s="1"/>
  <c r="T496" i="1"/>
  <c r="AB496" i="1" s="1"/>
  <c r="T497" i="1"/>
  <c r="AB497" i="1" s="1"/>
  <c r="T498" i="1"/>
  <c r="AB498" i="1" s="1"/>
  <c r="T499" i="1"/>
  <c r="AB499" i="1" s="1"/>
  <c r="T500" i="1"/>
  <c r="AB500" i="1" s="1"/>
  <c r="T501" i="1"/>
  <c r="AB501" i="1" s="1"/>
  <c r="T502" i="1"/>
  <c r="AB502" i="1" s="1"/>
  <c r="T503" i="1"/>
  <c r="AB503" i="1" s="1"/>
  <c r="T504" i="1"/>
  <c r="AB504" i="1" s="1"/>
  <c r="T505" i="1"/>
  <c r="AB505" i="1" s="1"/>
  <c r="T506" i="1"/>
  <c r="AB506" i="1" s="1"/>
  <c r="T507" i="1"/>
  <c r="AB507" i="1" s="1"/>
  <c r="T508" i="1"/>
  <c r="AB508" i="1" s="1"/>
  <c r="T509" i="1"/>
  <c r="AB509" i="1" s="1"/>
  <c r="T510" i="1"/>
  <c r="AB510" i="1" s="1"/>
  <c r="T511" i="1"/>
  <c r="AB511" i="1" s="1"/>
  <c r="T512" i="1"/>
  <c r="AB512" i="1" s="1"/>
  <c r="T513" i="1"/>
  <c r="AB513" i="1" s="1"/>
  <c r="T514" i="1"/>
  <c r="AB514" i="1" s="1"/>
  <c r="T515" i="1"/>
  <c r="AB515" i="1" s="1"/>
  <c r="T516" i="1"/>
  <c r="AB516" i="1" s="1"/>
  <c r="T517" i="1"/>
  <c r="AB517" i="1" s="1"/>
  <c r="T518" i="1"/>
  <c r="AB518" i="1" s="1"/>
  <c r="T519" i="1"/>
  <c r="AB519" i="1" s="1"/>
  <c r="T520" i="1"/>
  <c r="AB520" i="1" s="1"/>
  <c r="T521" i="1"/>
  <c r="AB521" i="1" s="1"/>
  <c r="T522" i="1"/>
  <c r="AB522" i="1" s="1"/>
  <c r="T523" i="1"/>
  <c r="AB523" i="1" s="1"/>
  <c r="T524" i="1"/>
  <c r="AB524" i="1" s="1"/>
  <c r="T525" i="1"/>
  <c r="AB525" i="1" s="1"/>
  <c r="T526" i="1"/>
  <c r="AB526" i="1" s="1"/>
  <c r="T527" i="1"/>
  <c r="AB527" i="1" s="1"/>
  <c r="T528" i="1"/>
  <c r="AB528" i="1" s="1"/>
  <c r="T529" i="1"/>
  <c r="AB529" i="1" s="1"/>
  <c r="T530" i="1"/>
  <c r="AB530" i="1" s="1"/>
  <c r="T531" i="1"/>
  <c r="AB531" i="1" s="1"/>
  <c r="T532" i="1"/>
  <c r="AB532" i="1" s="1"/>
  <c r="T533" i="1"/>
  <c r="AB533" i="1" s="1"/>
  <c r="T534" i="1"/>
  <c r="AB534" i="1" s="1"/>
  <c r="T535" i="1"/>
  <c r="AB535" i="1" s="1"/>
  <c r="T536" i="1"/>
  <c r="AB536" i="1" s="1"/>
  <c r="T537" i="1"/>
  <c r="AB537" i="1" s="1"/>
  <c r="T538" i="1"/>
  <c r="AB538" i="1" s="1"/>
  <c r="T539" i="1"/>
  <c r="AB539" i="1" s="1"/>
  <c r="T540" i="1"/>
  <c r="AB540" i="1" s="1"/>
  <c r="T541" i="1"/>
  <c r="AB541" i="1" s="1"/>
  <c r="T542" i="1"/>
  <c r="AB542" i="1" s="1"/>
  <c r="T543" i="1"/>
  <c r="AB543" i="1" s="1"/>
  <c r="T544" i="1"/>
  <c r="AB544" i="1" s="1"/>
  <c r="T545" i="1"/>
  <c r="AB545" i="1" s="1"/>
  <c r="T546" i="1"/>
  <c r="AB546" i="1" s="1"/>
  <c r="T547" i="1"/>
  <c r="AB547" i="1" s="1"/>
  <c r="T548" i="1"/>
  <c r="AB548" i="1" s="1"/>
  <c r="T549" i="1"/>
  <c r="AB549" i="1" s="1"/>
  <c r="T550" i="1"/>
  <c r="AB550" i="1" s="1"/>
  <c r="T551" i="1"/>
  <c r="AB551" i="1" s="1"/>
  <c r="T552" i="1"/>
  <c r="AB552" i="1" s="1"/>
  <c r="T553" i="1"/>
  <c r="AB553" i="1" s="1"/>
  <c r="T554" i="1"/>
  <c r="AB554" i="1" s="1"/>
  <c r="T555" i="1"/>
  <c r="AB555" i="1" s="1"/>
  <c r="T556" i="1"/>
  <c r="AB556" i="1" s="1"/>
  <c r="T557" i="1"/>
  <c r="AB557" i="1" s="1"/>
  <c r="T558" i="1"/>
  <c r="AB558" i="1" s="1"/>
  <c r="T559" i="1"/>
  <c r="AB559" i="1" s="1"/>
  <c r="T560" i="1"/>
  <c r="AB560" i="1" s="1"/>
  <c r="T561" i="1"/>
  <c r="AB561" i="1" s="1"/>
  <c r="T562" i="1"/>
  <c r="AB562" i="1" s="1"/>
  <c r="T563" i="1"/>
  <c r="AB563" i="1" s="1"/>
  <c r="T564" i="1"/>
  <c r="AB564" i="1" s="1"/>
  <c r="T565" i="1"/>
  <c r="AB565" i="1" s="1"/>
  <c r="T566" i="1"/>
  <c r="AB566" i="1" s="1"/>
  <c r="T567" i="1"/>
  <c r="AB567" i="1" s="1"/>
  <c r="T568" i="1"/>
  <c r="AB568" i="1" s="1"/>
  <c r="T569" i="1"/>
  <c r="AB569" i="1" s="1"/>
  <c r="T570" i="1"/>
  <c r="AB570" i="1" s="1"/>
  <c r="T571" i="1"/>
  <c r="AB571" i="1" s="1"/>
  <c r="T572" i="1"/>
  <c r="AB572" i="1" s="1"/>
  <c r="T573" i="1"/>
  <c r="AB573" i="1" s="1"/>
  <c r="T574" i="1"/>
  <c r="AB574" i="1" s="1"/>
  <c r="T575" i="1"/>
  <c r="AB575" i="1" s="1"/>
  <c r="T576" i="1"/>
  <c r="AB576" i="1" s="1"/>
  <c r="T577" i="1"/>
  <c r="AB577" i="1" s="1"/>
  <c r="T578" i="1"/>
  <c r="AB578" i="1" s="1"/>
  <c r="T579" i="1"/>
  <c r="AB579" i="1" s="1"/>
  <c r="T580" i="1"/>
  <c r="AB580" i="1" s="1"/>
  <c r="T581" i="1"/>
  <c r="AB581" i="1" s="1"/>
  <c r="T582" i="1"/>
  <c r="AB582" i="1" s="1"/>
  <c r="T583" i="1"/>
  <c r="AB583" i="1" s="1"/>
  <c r="T584" i="1"/>
  <c r="AB584" i="1" s="1"/>
  <c r="T585" i="1"/>
  <c r="AB585" i="1" s="1"/>
  <c r="T586" i="1"/>
  <c r="AB586" i="1" s="1"/>
  <c r="T587" i="1"/>
  <c r="AB587" i="1" s="1"/>
  <c r="T588" i="1"/>
  <c r="AB588" i="1" s="1"/>
  <c r="T589" i="1"/>
  <c r="AB589" i="1" s="1"/>
  <c r="T590" i="1"/>
  <c r="AB590" i="1" s="1"/>
  <c r="T591" i="1"/>
  <c r="AB591" i="1" s="1"/>
  <c r="T592" i="1"/>
  <c r="AB592" i="1" s="1"/>
  <c r="T593" i="1"/>
  <c r="AB593" i="1" s="1"/>
  <c r="T594" i="1"/>
  <c r="AB594" i="1" s="1"/>
  <c r="T595" i="1"/>
  <c r="AB595" i="1" s="1"/>
  <c r="T596" i="1"/>
  <c r="AB596" i="1" s="1"/>
  <c r="T597" i="1"/>
  <c r="AB597" i="1" s="1"/>
  <c r="T598" i="1"/>
  <c r="AB598" i="1" s="1"/>
  <c r="T599" i="1"/>
  <c r="AB599" i="1" s="1"/>
  <c r="T600" i="1"/>
  <c r="AB600" i="1" s="1"/>
  <c r="T601" i="1"/>
  <c r="AB601" i="1" s="1"/>
  <c r="T602" i="1"/>
  <c r="AB602" i="1" s="1"/>
  <c r="T603" i="1"/>
  <c r="AB603" i="1" s="1"/>
  <c r="T604" i="1"/>
  <c r="AB604" i="1" s="1"/>
  <c r="T605" i="1"/>
  <c r="AB605" i="1" s="1"/>
  <c r="T606" i="1"/>
  <c r="AB606" i="1" s="1"/>
  <c r="T607" i="1"/>
  <c r="AB607" i="1" s="1"/>
  <c r="T608" i="1"/>
  <c r="AB608" i="1" s="1"/>
  <c r="T609" i="1"/>
  <c r="AB609" i="1" s="1"/>
  <c r="T610" i="1"/>
  <c r="AB610" i="1" s="1"/>
  <c r="T611" i="1"/>
  <c r="AB611" i="1" s="1"/>
  <c r="T612" i="1"/>
  <c r="AB612" i="1" s="1"/>
  <c r="T613" i="1"/>
  <c r="AB613" i="1" s="1"/>
  <c r="T614" i="1"/>
  <c r="AB614" i="1" s="1"/>
  <c r="T615" i="1"/>
  <c r="AB615" i="1" s="1"/>
  <c r="T616" i="1"/>
  <c r="AB616" i="1" s="1"/>
  <c r="T617" i="1"/>
  <c r="AB617" i="1" s="1"/>
  <c r="T618" i="1"/>
  <c r="AB618" i="1" s="1"/>
  <c r="T619" i="1"/>
  <c r="AB619" i="1" s="1"/>
  <c r="T620" i="1"/>
  <c r="AB620" i="1" s="1"/>
  <c r="T621" i="1"/>
  <c r="AB621" i="1" s="1"/>
  <c r="T622" i="1"/>
  <c r="AB622" i="1" s="1"/>
  <c r="T623" i="1"/>
  <c r="AB623" i="1" s="1"/>
  <c r="T624" i="1"/>
  <c r="AB624" i="1" s="1"/>
  <c r="T625" i="1"/>
  <c r="AB625" i="1" s="1"/>
  <c r="T626" i="1"/>
  <c r="AB626" i="1" s="1"/>
  <c r="T627" i="1"/>
  <c r="AB627" i="1" s="1"/>
  <c r="T628" i="1"/>
  <c r="AB628" i="1" s="1"/>
  <c r="T629" i="1"/>
  <c r="AB629" i="1" s="1"/>
  <c r="T630" i="1"/>
  <c r="AB630" i="1" s="1"/>
  <c r="T631" i="1"/>
  <c r="AB631" i="1" s="1"/>
  <c r="T632" i="1"/>
  <c r="AB632" i="1" s="1"/>
  <c r="T633" i="1"/>
  <c r="AB633" i="1" s="1"/>
  <c r="T634" i="1"/>
  <c r="AB634" i="1" s="1"/>
  <c r="T635" i="1"/>
  <c r="AB635" i="1" s="1"/>
  <c r="T636" i="1"/>
  <c r="AB636" i="1" s="1"/>
  <c r="T637" i="1"/>
  <c r="AB637" i="1" s="1"/>
  <c r="T638" i="1"/>
  <c r="AB638" i="1" s="1"/>
  <c r="T639" i="1"/>
  <c r="AB639" i="1" s="1"/>
  <c r="T640" i="1"/>
  <c r="AB640" i="1" s="1"/>
  <c r="T641" i="1"/>
  <c r="AB641" i="1" s="1"/>
  <c r="T642" i="1"/>
  <c r="AB642" i="1" s="1"/>
  <c r="T643" i="1"/>
  <c r="AB643" i="1" s="1"/>
  <c r="T644" i="1"/>
  <c r="AB644" i="1" s="1"/>
  <c r="T645" i="1"/>
  <c r="AB645" i="1" s="1"/>
  <c r="T646" i="1"/>
  <c r="AB646" i="1" s="1"/>
  <c r="T647" i="1"/>
  <c r="AB647" i="1" s="1"/>
  <c r="T648" i="1"/>
  <c r="AB648" i="1" s="1"/>
  <c r="T649" i="1"/>
  <c r="AB649" i="1" s="1"/>
  <c r="T650" i="1"/>
  <c r="AB650" i="1" s="1"/>
  <c r="T651" i="1"/>
  <c r="AB651" i="1" s="1"/>
  <c r="T652" i="1"/>
  <c r="AB652" i="1" s="1"/>
  <c r="T653" i="1"/>
  <c r="AB653" i="1" s="1"/>
  <c r="T654" i="1"/>
  <c r="AB654" i="1" s="1"/>
  <c r="T655" i="1"/>
  <c r="AB655" i="1" s="1"/>
  <c r="T656" i="1"/>
  <c r="AB656" i="1" s="1"/>
  <c r="T657" i="1"/>
  <c r="AB657" i="1" s="1"/>
  <c r="T658" i="1"/>
  <c r="AB658" i="1" s="1"/>
  <c r="T659" i="1"/>
  <c r="AB659" i="1" s="1"/>
  <c r="T660" i="1"/>
  <c r="AB660" i="1" s="1"/>
  <c r="T661" i="1"/>
  <c r="AB661" i="1" s="1"/>
  <c r="T662" i="1"/>
  <c r="AB662" i="1" s="1"/>
  <c r="T663" i="1"/>
  <c r="AB663" i="1" s="1"/>
  <c r="T664" i="1"/>
  <c r="AB664" i="1" s="1"/>
  <c r="T665" i="1"/>
  <c r="AB665" i="1" s="1"/>
  <c r="T666" i="1"/>
  <c r="AB666" i="1" s="1"/>
  <c r="T667" i="1"/>
  <c r="AB667" i="1" s="1"/>
  <c r="T668" i="1"/>
  <c r="AB668" i="1" s="1"/>
  <c r="T669" i="1"/>
  <c r="AB669" i="1" s="1"/>
  <c r="T670" i="1"/>
  <c r="AB670" i="1" s="1"/>
  <c r="T671" i="1"/>
  <c r="AB671" i="1" s="1"/>
  <c r="T672" i="1"/>
  <c r="AB672" i="1" s="1"/>
  <c r="T673" i="1"/>
  <c r="AB673" i="1" s="1"/>
  <c r="T674" i="1"/>
  <c r="AB674" i="1" s="1"/>
  <c r="T675" i="1"/>
  <c r="AB675" i="1" s="1"/>
  <c r="T676" i="1"/>
  <c r="AB676" i="1" s="1"/>
  <c r="T677" i="1"/>
  <c r="AB677" i="1" s="1"/>
  <c r="T678" i="1"/>
  <c r="AB678" i="1" s="1"/>
  <c r="T679" i="1"/>
  <c r="AB679" i="1" s="1"/>
  <c r="T680" i="1"/>
  <c r="AB680" i="1" s="1"/>
  <c r="T681" i="1"/>
  <c r="AB681" i="1" s="1"/>
  <c r="T682" i="1"/>
  <c r="AB682" i="1" s="1"/>
  <c r="T683" i="1"/>
  <c r="AB683" i="1" s="1"/>
  <c r="T684" i="1"/>
  <c r="AB684" i="1" s="1"/>
  <c r="T685" i="1"/>
  <c r="AB685" i="1" s="1"/>
  <c r="T686" i="1"/>
  <c r="AB686" i="1" s="1"/>
  <c r="T687" i="1"/>
  <c r="AB687" i="1" s="1"/>
  <c r="T688" i="1"/>
  <c r="AB688" i="1" s="1"/>
  <c r="T689" i="1"/>
  <c r="AB689" i="1" s="1"/>
  <c r="T690" i="1"/>
  <c r="AB690" i="1" s="1"/>
  <c r="T691" i="1"/>
  <c r="AB691" i="1" s="1"/>
  <c r="T692" i="1"/>
  <c r="AB692" i="1" s="1"/>
  <c r="T693" i="1"/>
  <c r="AB693" i="1" s="1"/>
  <c r="T694" i="1"/>
  <c r="AB694" i="1" s="1"/>
  <c r="T695" i="1"/>
  <c r="AB695" i="1" s="1"/>
  <c r="T696" i="1"/>
  <c r="AB696" i="1" s="1"/>
  <c r="T697" i="1"/>
  <c r="AB697" i="1" s="1"/>
  <c r="T698" i="1"/>
  <c r="AB698" i="1" s="1"/>
  <c r="T699" i="1"/>
  <c r="AB699" i="1" s="1"/>
  <c r="T700" i="1"/>
  <c r="AB700" i="1" s="1"/>
  <c r="T701" i="1"/>
  <c r="AB701" i="1" s="1"/>
  <c r="T702" i="1"/>
  <c r="AB702" i="1" s="1"/>
  <c r="T703" i="1"/>
  <c r="AB703" i="1" s="1"/>
  <c r="T704" i="1"/>
  <c r="AB704" i="1" s="1"/>
  <c r="T705" i="1"/>
  <c r="AB705" i="1" s="1"/>
  <c r="T706" i="1"/>
  <c r="AB706" i="1" s="1"/>
  <c r="T707" i="1"/>
  <c r="AB707" i="1" s="1"/>
  <c r="T708" i="1"/>
  <c r="AB708" i="1" s="1"/>
  <c r="T709" i="1"/>
  <c r="AB709" i="1" s="1"/>
  <c r="T710" i="1"/>
  <c r="AB710" i="1" s="1"/>
  <c r="T711" i="1"/>
  <c r="AB711" i="1" s="1"/>
  <c r="T712" i="1"/>
  <c r="AB712" i="1" s="1"/>
  <c r="T713" i="1"/>
  <c r="AB713" i="1" s="1"/>
  <c r="T714" i="1"/>
  <c r="AB714" i="1" s="1"/>
  <c r="T715" i="1"/>
  <c r="AB715" i="1" s="1"/>
  <c r="T716" i="1"/>
  <c r="AB716" i="1" s="1"/>
  <c r="T717" i="1"/>
  <c r="AB717" i="1" s="1"/>
  <c r="T718" i="1"/>
  <c r="AB718" i="1" s="1"/>
  <c r="T719" i="1"/>
  <c r="AB719" i="1" s="1"/>
  <c r="T720" i="1"/>
  <c r="AB720" i="1" s="1"/>
  <c r="T721" i="1"/>
  <c r="AB721" i="1" s="1"/>
  <c r="T722" i="1"/>
  <c r="AB722" i="1" s="1"/>
  <c r="T723" i="1"/>
  <c r="AB723" i="1" s="1"/>
  <c r="T724" i="1"/>
  <c r="AB724" i="1" s="1"/>
  <c r="T725" i="1"/>
  <c r="AB725" i="1" s="1"/>
  <c r="T726" i="1"/>
  <c r="AB726" i="1" s="1"/>
  <c r="T727" i="1"/>
  <c r="AB727" i="1" s="1"/>
  <c r="T728" i="1"/>
  <c r="AB728" i="1" s="1"/>
  <c r="T729" i="1"/>
  <c r="AB729" i="1" s="1"/>
  <c r="T730" i="1"/>
  <c r="AB730" i="1" s="1"/>
  <c r="T731" i="1"/>
  <c r="AB731" i="1" s="1"/>
  <c r="T732" i="1"/>
  <c r="AB732" i="1" s="1"/>
  <c r="T733" i="1"/>
  <c r="AB733" i="1" s="1"/>
  <c r="T734" i="1"/>
  <c r="AB734" i="1" s="1"/>
  <c r="T735" i="1"/>
  <c r="AB735" i="1" s="1"/>
  <c r="T736" i="1"/>
  <c r="AB736" i="1" s="1"/>
  <c r="T737" i="1"/>
  <c r="AB737" i="1" s="1"/>
  <c r="T738" i="1"/>
  <c r="AB738" i="1" s="1"/>
  <c r="T739" i="1"/>
  <c r="AB739" i="1" s="1"/>
  <c r="T740" i="1"/>
  <c r="AB740" i="1" s="1"/>
  <c r="T741" i="1"/>
  <c r="AB741" i="1" s="1"/>
  <c r="T742" i="1"/>
  <c r="AB742" i="1" s="1"/>
  <c r="T743" i="1"/>
  <c r="AB743" i="1" s="1"/>
  <c r="T744" i="1"/>
  <c r="AB744" i="1" s="1"/>
  <c r="T745" i="1"/>
  <c r="AB745" i="1" s="1"/>
  <c r="T746" i="1"/>
  <c r="AB746" i="1" s="1"/>
  <c r="T747" i="1"/>
  <c r="AB747" i="1" s="1"/>
  <c r="T748" i="1"/>
  <c r="AB748" i="1" s="1"/>
  <c r="T749" i="1"/>
  <c r="AB749" i="1" s="1"/>
  <c r="T750" i="1"/>
  <c r="AB750" i="1" s="1"/>
  <c r="T751" i="1"/>
  <c r="AB751" i="1" s="1"/>
  <c r="T752" i="1"/>
  <c r="AB752" i="1" s="1"/>
  <c r="T753" i="1"/>
  <c r="AB753" i="1" s="1"/>
  <c r="T754" i="1"/>
  <c r="AB754" i="1" s="1"/>
  <c r="T755" i="1"/>
  <c r="AB755" i="1" s="1"/>
  <c r="T756" i="1"/>
  <c r="AB756" i="1" s="1"/>
  <c r="T757" i="1"/>
  <c r="AB757" i="1" s="1"/>
  <c r="T758" i="1"/>
  <c r="AB758" i="1" s="1"/>
  <c r="T759" i="1"/>
  <c r="AB759" i="1" s="1"/>
  <c r="T760" i="1"/>
  <c r="AB760" i="1" s="1"/>
  <c r="T761" i="1"/>
  <c r="AB761" i="1" s="1"/>
  <c r="T762" i="1"/>
  <c r="AB762" i="1" s="1"/>
  <c r="T763" i="1"/>
  <c r="AB763" i="1" s="1"/>
  <c r="T764" i="1"/>
  <c r="AB764" i="1" s="1"/>
  <c r="T765" i="1"/>
  <c r="AB765" i="1" s="1"/>
  <c r="T766" i="1"/>
  <c r="AB766" i="1" s="1"/>
  <c r="T767" i="1"/>
  <c r="AB767" i="1" s="1"/>
  <c r="T768" i="1"/>
  <c r="AB768" i="1" s="1"/>
  <c r="T769" i="1"/>
  <c r="AB769" i="1" s="1"/>
  <c r="T770" i="1"/>
  <c r="AB770" i="1" s="1"/>
  <c r="T771" i="1"/>
  <c r="AB771" i="1" s="1"/>
  <c r="T772" i="1"/>
  <c r="AB772" i="1" s="1"/>
  <c r="T773" i="1"/>
  <c r="AB773" i="1" s="1"/>
  <c r="T774" i="1"/>
  <c r="AB774" i="1" s="1"/>
  <c r="T775" i="1"/>
  <c r="AB775" i="1" s="1"/>
  <c r="T776" i="1"/>
  <c r="AB776" i="1" s="1"/>
  <c r="T777" i="1"/>
  <c r="AB777" i="1" s="1"/>
  <c r="T778" i="1"/>
  <c r="AB778" i="1" s="1"/>
  <c r="T779" i="1"/>
  <c r="AB779" i="1" s="1"/>
  <c r="T780" i="1"/>
  <c r="AB780" i="1" s="1"/>
  <c r="T781" i="1"/>
  <c r="AB781" i="1" s="1"/>
  <c r="T782" i="1"/>
  <c r="AB782" i="1" s="1"/>
  <c r="T783" i="1"/>
  <c r="AB783" i="1" s="1"/>
  <c r="T784" i="1"/>
  <c r="AB784" i="1" s="1"/>
  <c r="T785" i="1"/>
  <c r="AB785" i="1" s="1"/>
  <c r="T786" i="1"/>
  <c r="AB786" i="1" s="1"/>
  <c r="T787" i="1"/>
  <c r="AB787" i="1" s="1"/>
  <c r="T788" i="1"/>
  <c r="AB788" i="1" s="1"/>
  <c r="T789" i="1"/>
  <c r="AB789" i="1" s="1"/>
  <c r="T790" i="1"/>
  <c r="AB790" i="1" s="1"/>
  <c r="T791" i="1"/>
  <c r="AB791" i="1" s="1"/>
  <c r="T792" i="1"/>
  <c r="AB792" i="1" s="1"/>
  <c r="T793" i="1"/>
  <c r="AB793" i="1" s="1"/>
  <c r="T794" i="1"/>
  <c r="AB794" i="1" s="1"/>
  <c r="T795" i="1"/>
  <c r="AB795" i="1" s="1"/>
  <c r="T796" i="1"/>
  <c r="AB796" i="1" s="1"/>
  <c r="T797" i="1"/>
  <c r="AB797" i="1" s="1"/>
  <c r="T798" i="1"/>
  <c r="AB798" i="1" s="1"/>
  <c r="T799" i="1"/>
  <c r="AB799" i="1" s="1"/>
  <c r="T800" i="1"/>
  <c r="AB800" i="1" s="1"/>
  <c r="T801" i="1"/>
  <c r="AB801" i="1" s="1"/>
  <c r="T802" i="1"/>
  <c r="AB802" i="1" s="1"/>
  <c r="T803" i="1"/>
  <c r="AB803" i="1" s="1"/>
  <c r="T804" i="1"/>
  <c r="AB804" i="1" s="1"/>
  <c r="T805" i="1"/>
  <c r="AB805" i="1" s="1"/>
  <c r="T806" i="1"/>
  <c r="AB806" i="1" s="1"/>
  <c r="T807" i="1"/>
  <c r="AB807" i="1" s="1"/>
  <c r="T808" i="1"/>
  <c r="AB808" i="1" s="1"/>
  <c r="T809" i="1"/>
  <c r="AB809" i="1" s="1"/>
  <c r="T810" i="1"/>
  <c r="AB810" i="1" s="1"/>
  <c r="T811" i="1"/>
  <c r="AB811" i="1" s="1"/>
  <c r="T812" i="1"/>
  <c r="AB812" i="1" s="1"/>
  <c r="T813" i="1"/>
  <c r="AB813" i="1" s="1"/>
  <c r="T814" i="1"/>
  <c r="AB814" i="1" s="1"/>
  <c r="T815" i="1"/>
  <c r="AB815" i="1" s="1"/>
  <c r="T816" i="1"/>
  <c r="AB816" i="1" s="1"/>
  <c r="T817" i="1"/>
  <c r="AB817" i="1" s="1"/>
  <c r="T818" i="1"/>
  <c r="AB818" i="1" s="1"/>
  <c r="T819" i="1"/>
  <c r="AB819" i="1" s="1"/>
  <c r="T820" i="1"/>
  <c r="AB820" i="1" s="1"/>
  <c r="T821" i="1"/>
  <c r="AB821" i="1" s="1"/>
  <c r="T822" i="1"/>
  <c r="AB822" i="1" s="1"/>
  <c r="T823" i="1"/>
  <c r="AB823" i="1" s="1"/>
  <c r="T824" i="1"/>
  <c r="AB824" i="1" s="1"/>
  <c r="T825" i="1"/>
  <c r="AB825" i="1" s="1"/>
  <c r="T826" i="1"/>
  <c r="AB826" i="1" s="1"/>
  <c r="T827" i="1"/>
  <c r="AB827" i="1" s="1"/>
  <c r="T828" i="1"/>
  <c r="AB828" i="1" s="1"/>
  <c r="T829" i="1"/>
  <c r="AB829" i="1" s="1"/>
  <c r="T830" i="1"/>
  <c r="AB830" i="1" s="1"/>
  <c r="T831" i="1"/>
  <c r="AB831" i="1" s="1"/>
  <c r="T832" i="1"/>
  <c r="AB832" i="1" s="1"/>
  <c r="T833" i="1"/>
  <c r="AB833" i="1" s="1"/>
  <c r="T834" i="1"/>
  <c r="AB834" i="1" s="1"/>
  <c r="T835" i="1"/>
  <c r="AB835" i="1" s="1"/>
  <c r="T836" i="1"/>
  <c r="AB836" i="1" s="1"/>
  <c r="T837" i="1"/>
  <c r="AB837" i="1" s="1"/>
  <c r="T838" i="1"/>
  <c r="AB838" i="1" s="1"/>
  <c r="T839" i="1"/>
  <c r="AB839" i="1" s="1"/>
  <c r="T840" i="1"/>
  <c r="AB840" i="1" s="1"/>
  <c r="T841" i="1"/>
  <c r="AB841" i="1" s="1"/>
  <c r="T842" i="1"/>
  <c r="AB842" i="1" s="1"/>
  <c r="T843" i="1"/>
  <c r="AB843" i="1" s="1"/>
  <c r="T844" i="1"/>
  <c r="AB844" i="1" s="1"/>
  <c r="T845" i="1"/>
  <c r="AB845" i="1" s="1"/>
  <c r="T846" i="1"/>
  <c r="AB846" i="1" s="1"/>
  <c r="T847" i="1"/>
  <c r="AB847" i="1" s="1"/>
  <c r="T848" i="1"/>
  <c r="AB848" i="1" s="1"/>
  <c r="T849" i="1"/>
  <c r="AB849" i="1" s="1"/>
  <c r="T850" i="1"/>
  <c r="AB850" i="1" s="1"/>
  <c r="T851" i="1"/>
  <c r="AB851" i="1" s="1"/>
  <c r="T852" i="1"/>
  <c r="AB852" i="1" s="1"/>
  <c r="T853" i="1"/>
  <c r="AB853" i="1" s="1"/>
  <c r="T854" i="1"/>
  <c r="AB854" i="1" s="1"/>
  <c r="T855" i="1"/>
  <c r="AB855" i="1" s="1"/>
  <c r="T856" i="1"/>
  <c r="AB856" i="1" s="1"/>
  <c r="T857" i="1"/>
  <c r="AB857" i="1" s="1"/>
  <c r="T858" i="1"/>
  <c r="AB858" i="1" s="1"/>
  <c r="T859" i="1"/>
  <c r="AB859" i="1" s="1"/>
  <c r="T860" i="1"/>
  <c r="AB860" i="1" s="1"/>
  <c r="T861" i="1"/>
  <c r="AB861" i="1" s="1"/>
  <c r="T862" i="1"/>
  <c r="AB862" i="1" s="1"/>
  <c r="T863" i="1"/>
  <c r="AB863" i="1" s="1"/>
  <c r="T864" i="1"/>
  <c r="AB864" i="1" s="1"/>
  <c r="T865" i="1"/>
  <c r="AB865" i="1" s="1"/>
  <c r="T866" i="1"/>
  <c r="AB866" i="1" s="1"/>
  <c r="T867" i="1"/>
  <c r="AB867" i="1" s="1"/>
  <c r="T868" i="1"/>
  <c r="AB868" i="1" s="1"/>
  <c r="T869" i="1"/>
  <c r="AB869" i="1" s="1"/>
  <c r="T870" i="1"/>
  <c r="AB870" i="1" s="1"/>
  <c r="T871" i="1"/>
  <c r="AB871" i="1" s="1"/>
  <c r="T872" i="1"/>
  <c r="AB872" i="1" s="1"/>
  <c r="T873" i="1"/>
  <c r="AB873" i="1" s="1"/>
  <c r="T874" i="1"/>
  <c r="AB874" i="1" s="1"/>
  <c r="T875" i="1"/>
  <c r="AB875" i="1" s="1"/>
  <c r="T876" i="1"/>
  <c r="AB876" i="1" s="1"/>
  <c r="T877" i="1"/>
  <c r="AB877" i="1" s="1"/>
  <c r="T878" i="1"/>
  <c r="AB878" i="1" s="1"/>
  <c r="T879" i="1"/>
  <c r="AB879" i="1" s="1"/>
  <c r="T880" i="1"/>
  <c r="AB880" i="1" s="1"/>
  <c r="T881" i="1"/>
  <c r="AB881" i="1" s="1"/>
  <c r="T882" i="1"/>
  <c r="AB882" i="1" s="1"/>
  <c r="T883" i="1"/>
  <c r="AB883" i="1" s="1"/>
  <c r="T884" i="1"/>
  <c r="AB884" i="1" s="1"/>
  <c r="T885" i="1"/>
  <c r="AB885" i="1" s="1"/>
  <c r="T886" i="1"/>
  <c r="AB886" i="1" s="1"/>
  <c r="T887" i="1"/>
  <c r="AB887" i="1" s="1"/>
  <c r="T888" i="1"/>
  <c r="AB888" i="1" s="1"/>
  <c r="T889" i="1"/>
  <c r="AB889" i="1" s="1"/>
  <c r="T890" i="1"/>
  <c r="AB890" i="1" s="1"/>
  <c r="T891" i="1"/>
  <c r="AB891" i="1" s="1"/>
  <c r="T892" i="1"/>
  <c r="AB892" i="1" s="1"/>
  <c r="T893" i="1"/>
  <c r="AB893" i="1" s="1"/>
  <c r="T894" i="1"/>
  <c r="AB894" i="1" s="1"/>
  <c r="T895" i="1"/>
  <c r="AB895" i="1" s="1"/>
  <c r="T896" i="1"/>
  <c r="AB896" i="1" s="1"/>
  <c r="T897" i="1"/>
  <c r="AB897" i="1" s="1"/>
  <c r="T898" i="1"/>
  <c r="AB898" i="1" s="1"/>
  <c r="T899" i="1"/>
  <c r="AB899" i="1" s="1"/>
  <c r="T900" i="1"/>
  <c r="AB900" i="1" s="1"/>
  <c r="T901" i="1"/>
  <c r="AB901" i="1" s="1"/>
  <c r="T902" i="1"/>
  <c r="AB902" i="1" s="1"/>
  <c r="T903" i="1"/>
  <c r="AB903" i="1" s="1"/>
  <c r="T904" i="1"/>
  <c r="AB904" i="1" s="1"/>
  <c r="T905" i="1"/>
  <c r="AB905" i="1" s="1"/>
  <c r="T906" i="1"/>
  <c r="AB906" i="1" s="1"/>
  <c r="T907" i="1"/>
  <c r="AB907" i="1" s="1"/>
  <c r="T908" i="1"/>
  <c r="AB908" i="1" s="1"/>
  <c r="T909" i="1"/>
  <c r="AB909" i="1" s="1"/>
  <c r="T910" i="1"/>
  <c r="AB910" i="1" s="1"/>
  <c r="T911" i="1"/>
  <c r="AB911" i="1" s="1"/>
  <c r="T912" i="1"/>
  <c r="AB912" i="1" s="1"/>
  <c r="T913" i="1"/>
  <c r="AB913" i="1" s="1"/>
  <c r="T914" i="1"/>
  <c r="AB914" i="1" s="1"/>
  <c r="T915" i="1"/>
  <c r="AB915" i="1" s="1"/>
  <c r="T916" i="1"/>
  <c r="AB916" i="1" s="1"/>
  <c r="T917" i="1"/>
  <c r="AB917" i="1" s="1"/>
  <c r="T918" i="1"/>
  <c r="AB918" i="1" s="1"/>
  <c r="T919" i="1"/>
  <c r="AB919" i="1" s="1"/>
  <c r="T920" i="1"/>
  <c r="AB920" i="1" s="1"/>
  <c r="T921" i="1"/>
  <c r="AB921" i="1" s="1"/>
  <c r="T922" i="1"/>
  <c r="AB922" i="1" s="1"/>
  <c r="T923" i="1"/>
  <c r="AB923" i="1" s="1"/>
  <c r="T924" i="1"/>
  <c r="AB924" i="1" s="1"/>
  <c r="T925" i="1"/>
  <c r="AB925" i="1" s="1"/>
  <c r="T926" i="1"/>
  <c r="AB926" i="1" s="1"/>
  <c r="T927" i="1"/>
  <c r="AB927" i="1" s="1"/>
  <c r="T928" i="1"/>
  <c r="AB928" i="1" s="1"/>
  <c r="T929" i="1"/>
  <c r="AB929" i="1" s="1"/>
  <c r="T930" i="1"/>
  <c r="AB930" i="1" s="1"/>
  <c r="T931" i="1"/>
  <c r="AB931" i="1" s="1"/>
  <c r="T932" i="1"/>
  <c r="AB932" i="1" s="1"/>
  <c r="T933" i="1"/>
  <c r="AB933" i="1" s="1"/>
  <c r="T934" i="1"/>
  <c r="AB934" i="1" s="1"/>
  <c r="T935" i="1"/>
  <c r="AB935" i="1" s="1"/>
  <c r="T936" i="1"/>
  <c r="AB936" i="1" s="1"/>
  <c r="T937" i="1"/>
  <c r="AB937" i="1" s="1"/>
  <c r="T938" i="1"/>
  <c r="AB938" i="1" s="1"/>
  <c r="T939" i="1"/>
  <c r="AB939" i="1" s="1"/>
  <c r="T940" i="1"/>
  <c r="AB940" i="1" s="1"/>
  <c r="T941" i="1"/>
  <c r="AB941" i="1" s="1"/>
  <c r="T942" i="1"/>
  <c r="AB942" i="1" s="1"/>
  <c r="T943" i="1"/>
  <c r="AB943" i="1" s="1"/>
  <c r="T944" i="1"/>
  <c r="AB944" i="1" s="1"/>
  <c r="T945" i="1"/>
  <c r="AB945" i="1" s="1"/>
  <c r="T946" i="1"/>
  <c r="AB946" i="1" s="1"/>
  <c r="T947" i="1"/>
  <c r="AB947" i="1" s="1"/>
  <c r="T948" i="1"/>
  <c r="AB948" i="1" s="1"/>
  <c r="T949" i="1"/>
  <c r="AB949" i="1" s="1"/>
  <c r="T950" i="1"/>
  <c r="AB950" i="1" s="1"/>
  <c r="T951" i="1"/>
  <c r="AB951" i="1" s="1"/>
  <c r="T952" i="1"/>
  <c r="AB952" i="1" s="1"/>
  <c r="T953" i="1"/>
  <c r="AB953" i="1" s="1"/>
  <c r="T954" i="1"/>
  <c r="AB954" i="1" s="1"/>
  <c r="T955" i="1"/>
  <c r="AB955" i="1" s="1"/>
  <c r="T956" i="1"/>
  <c r="AB956" i="1" s="1"/>
  <c r="T957" i="1"/>
  <c r="AB957" i="1" s="1"/>
  <c r="T958" i="1"/>
  <c r="AB958" i="1" s="1"/>
  <c r="T959" i="1"/>
  <c r="AB959" i="1" s="1"/>
  <c r="T960" i="1"/>
  <c r="AB960" i="1" s="1"/>
  <c r="T961" i="1"/>
  <c r="AB961" i="1" s="1"/>
  <c r="T962" i="1"/>
  <c r="AB962" i="1" s="1"/>
  <c r="T963" i="1"/>
  <c r="AB963" i="1" s="1"/>
  <c r="T964" i="1"/>
  <c r="AB964" i="1" s="1"/>
  <c r="T965" i="1"/>
  <c r="AB965" i="1" s="1"/>
  <c r="T966" i="1"/>
  <c r="AB966" i="1" s="1"/>
  <c r="T967" i="1"/>
  <c r="AB967" i="1" s="1"/>
  <c r="T968" i="1"/>
  <c r="AB968" i="1" s="1"/>
  <c r="T969" i="1"/>
  <c r="AB969" i="1" s="1"/>
  <c r="T970" i="1"/>
  <c r="AB970" i="1" s="1"/>
  <c r="T971" i="1"/>
  <c r="AB971" i="1" s="1"/>
  <c r="T972" i="1"/>
  <c r="AB972" i="1" s="1"/>
  <c r="T973" i="1"/>
  <c r="AB973" i="1" s="1"/>
  <c r="T974" i="1"/>
  <c r="AB974" i="1" s="1"/>
  <c r="T975" i="1"/>
  <c r="AB975" i="1" s="1"/>
  <c r="T976" i="1"/>
  <c r="AB976" i="1" s="1"/>
  <c r="T977" i="1"/>
  <c r="AB977" i="1" s="1"/>
  <c r="T978" i="1"/>
  <c r="AB978" i="1" s="1"/>
  <c r="T979" i="1"/>
  <c r="AB979" i="1" s="1"/>
  <c r="T980" i="1"/>
  <c r="AB980" i="1" s="1"/>
  <c r="T981" i="1"/>
  <c r="AB981" i="1" s="1"/>
  <c r="T982" i="1"/>
  <c r="AB982" i="1" s="1"/>
  <c r="T983" i="1"/>
  <c r="AB983" i="1" s="1"/>
  <c r="T984" i="1"/>
  <c r="AB984" i="1" s="1"/>
  <c r="T985" i="1"/>
  <c r="AB985" i="1" s="1"/>
  <c r="T986" i="1"/>
  <c r="AB986" i="1" s="1"/>
  <c r="T987" i="1"/>
  <c r="AB987" i="1" s="1"/>
  <c r="T988" i="1"/>
  <c r="AB988" i="1" s="1"/>
  <c r="T989" i="1"/>
  <c r="AB989" i="1" s="1"/>
  <c r="T990" i="1"/>
  <c r="AB990" i="1" s="1"/>
  <c r="T991" i="1"/>
  <c r="AB991" i="1" s="1"/>
  <c r="T992" i="1"/>
  <c r="AB992" i="1" s="1"/>
  <c r="T993" i="1"/>
  <c r="AB993" i="1" s="1"/>
  <c r="T994" i="1"/>
  <c r="AB994" i="1" s="1"/>
  <c r="T995" i="1"/>
  <c r="AB995" i="1" s="1"/>
  <c r="T996" i="1"/>
  <c r="AB996" i="1" s="1"/>
  <c r="T997" i="1"/>
  <c r="AB997" i="1" s="1"/>
  <c r="T998" i="1"/>
  <c r="AB998" i="1" s="1"/>
  <c r="T999" i="1"/>
  <c r="AB999" i="1" s="1"/>
  <c r="T1000" i="1"/>
  <c r="AB1000" i="1" s="1"/>
  <c r="T1001" i="1"/>
  <c r="AB1001" i="1" s="1"/>
  <c r="T1002" i="1"/>
  <c r="AB1002" i="1" s="1"/>
  <c r="T1003" i="1"/>
  <c r="AB1003" i="1" s="1"/>
  <c r="T1004" i="1"/>
  <c r="AB1004" i="1" s="1"/>
  <c r="T1005" i="1"/>
  <c r="AB1005" i="1" s="1"/>
  <c r="T1006" i="1"/>
  <c r="AB1006" i="1" s="1"/>
  <c r="T1007" i="1"/>
  <c r="AB1007" i="1" s="1"/>
  <c r="T1008" i="1"/>
  <c r="AB1008" i="1" s="1"/>
  <c r="T1009" i="1"/>
  <c r="AB1009" i="1" s="1"/>
  <c r="T1010" i="1"/>
  <c r="AB1010" i="1" s="1"/>
  <c r="T1011" i="1"/>
  <c r="AB1011" i="1" s="1"/>
  <c r="T1012" i="1"/>
  <c r="AB1012" i="1" s="1"/>
  <c r="T1013" i="1"/>
  <c r="AB1013" i="1" s="1"/>
  <c r="T1014" i="1"/>
  <c r="AB1014" i="1" s="1"/>
  <c r="T1015" i="1"/>
  <c r="AB1015" i="1" s="1"/>
  <c r="T1016" i="1"/>
  <c r="AB1016" i="1" s="1"/>
  <c r="T1017" i="1"/>
  <c r="AB1017" i="1" s="1"/>
  <c r="T1018" i="1"/>
  <c r="AB1018" i="1" s="1"/>
  <c r="T1019" i="1"/>
  <c r="AB1019" i="1" s="1"/>
  <c r="T1020" i="1"/>
  <c r="AB1020" i="1" s="1"/>
  <c r="T1021" i="1"/>
  <c r="AB1021" i="1" s="1"/>
  <c r="T1022" i="1"/>
  <c r="AB1022" i="1" s="1"/>
  <c r="T1023" i="1"/>
  <c r="AB1023" i="1" s="1"/>
  <c r="T1024" i="1"/>
  <c r="AB1024" i="1" s="1"/>
  <c r="T1025" i="1"/>
  <c r="AB1025" i="1" s="1"/>
  <c r="T1026" i="1"/>
  <c r="AB1026" i="1" s="1"/>
  <c r="T1027" i="1"/>
  <c r="AB1027" i="1" s="1"/>
  <c r="T1028" i="1"/>
  <c r="AB1028" i="1" s="1"/>
  <c r="T1029" i="1"/>
  <c r="AB1029" i="1" s="1"/>
  <c r="T1030" i="1"/>
  <c r="AB1030" i="1" s="1"/>
  <c r="T1031" i="1"/>
  <c r="AB1031" i="1" s="1"/>
  <c r="T1032" i="1"/>
  <c r="AB1032" i="1" s="1"/>
  <c r="T1033" i="1"/>
  <c r="AB1033" i="1" s="1"/>
  <c r="T1034" i="1"/>
  <c r="AB1034" i="1" s="1"/>
  <c r="T1035" i="1"/>
  <c r="AB1035" i="1" s="1"/>
  <c r="T1036" i="1"/>
  <c r="AB1036" i="1" s="1"/>
  <c r="T1037" i="1"/>
  <c r="AB1037" i="1" s="1"/>
  <c r="T1038" i="1"/>
  <c r="AB1038" i="1" s="1"/>
  <c r="T1039" i="1"/>
  <c r="AB1039" i="1" s="1"/>
  <c r="T1040" i="1"/>
  <c r="AB1040" i="1" s="1"/>
  <c r="T1041" i="1"/>
  <c r="AB1041" i="1" s="1"/>
  <c r="T1042" i="1"/>
  <c r="AB1042" i="1" s="1"/>
  <c r="T1043" i="1"/>
  <c r="AB1043" i="1" s="1"/>
  <c r="T1044" i="1"/>
  <c r="AB1044" i="1" s="1"/>
  <c r="T1045" i="1"/>
  <c r="AB1045" i="1" s="1"/>
  <c r="T1046" i="1"/>
  <c r="AB1046" i="1" s="1"/>
  <c r="T1047" i="1"/>
  <c r="AB1047" i="1" s="1"/>
  <c r="T1048" i="1"/>
  <c r="AB1048" i="1" s="1"/>
  <c r="T1049" i="1"/>
  <c r="AB1049" i="1" s="1"/>
  <c r="T1050" i="1"/>
  <c r="AB1050" i="1" s="1"/>
  <c r="T1051" i="1"/>
  <c r="AB1051" i="1" s="1"/>
  <c r="T1052" i="1"/>
  <c r="AB1052" i="1" s="1"/>
  <c r="T1053" i="1"/>
  <c r="AB1053" i="1" s="1"/>
  <c r="T1054" i="1"/>
  <c r="AB1054" i="1" s="1"/>
  <c r="T1055" i="1"/>
  <c r="AB1055" i="1" s="1"/>
  <c r="T1056" i="1"/>
  <c r="AB1056" i="1" s="1"/>
  <c r="T1057" i="1"/>
  <c r="AB1057" i="1" s="1"/>
  <c r="T1058" i="1"/>
  <c r="AB1058" i="1" s="1"/>
  <c r="T1059" i="1"/>
  <c r="AB1059" i="1" s="1"/>
  <c r="T1060" i="1"/>
  <c r="AB1060" i="1" s="1"/>
  <c r="T1061" i="1"/>
  <c r="AB1061" i="1" s="1"/>
  <c r="T1062" i="1"/>
  <c r="AB1062" i="1" s="1"/>
  <c r="T1063" i="1"/>
  <c r="AB1063" i="1" s="1"/>
  <c r="T1064" i="1"/>
  <c r="AB1064" i="1" s="1"/>
  <c r="T1065" i="1"/>
  <c r="AB1065" i="1" s="1"/>
  <c r="T1066" i="1"/>
  <c r="AB1066" i="1" s="1"/>
  <c r="T1067" i="1"/>
  <c r="AB1067" i="1" s="1"/>
  <c r="T1068" i="1"/>
  <c r="AB1068" i="1" s="1"/>
  <c r="T1069" i="1"/>
  <c r="AB1069" i="1" s="1"/>
  <c r="T1070" i="1"/>
  <c r="AB1070" i="1" s="1"/>
  <c r="T1071" i="1"/>
  <c r="AB1071" i="1" s="1"/>
  <c r="T1072" i="1"/>
  <c r="AB1072" i="1" s="1"/>
  <c r="T1073" i="1"/>
  <c r="AB1073" i="1" s="1"/>
  <c r="T1074" i="1"/>
  <c r="AB1074" i="1" s="1"/>
  <c r="T1075" i="1"/>
  <c r="AB1075" i="1" s="1"/>
  <c r="T1076" i="1"/>
  <c r="AB1076" i="1" s="1"/>
  <c r="T1077" i="1"/>
  <c r="AB1077" i="1" s="1"/>
  <c r="T1078" i="1"/>
  <c r="AB1078" i="1" s="1"/>
  <c r="T1079" i="1"/>
  <c r="AB1079" i="1" s="1"/>
  <c r="T1080" i="1"/>
  <c r="AB1080" i="1" s="1"/>
  <c r="T1081" i="1"/>
  <c r="AB1081" i="1" s="1"/>
  <c r="T1082" i="1"/>
  <c r="AB1082" i="1" s="1"/>
  <c r="T1083" i="1"/>
  <c r="AB1083" i="1" s="1"/>
  <c r="T1084" i="1"/>
  <c r="AB1084" i="1" s="1"/>
  <c r="T1085" i="1"/>
  <c r="AB1085" i="1" s="1"/>
  <c r="T1086" i="1"/>
  <c r="AB1086" i="1" s="1"/>
  <c r="T1087" i="1"/>
  <c r="AB1087" i="1" s="1"/>
  <c r="T1088" i="1"/>
  <c r="AB1088" i="1" s="1"/>
  <c r="T1089" i="1"/>
  <c r="AB1089" i="1" s="1"/>
  <c r="T1090" i="1"/>
  <c r="AB1090" i="1" s="1"/>
  <c r="T1091" i="1"/>
  <c r="AB1091" i="1" s="1"/>
  <c r="T1092" i="1"/>
  <c r="AB1092" i="1" s="1"/>
  <c r="T1093" i="1"/>
  <c r="AB1093" i="1" s="1"/>
  <c r="T1094" i="1"/>
  <c r="AB1094" i="1" s="1"/>
  <c r="T1095" i="1"/>
  <c r="AB1095" i="1" s="1"/>
  <c r="T1096" i="1"/>
  <c r="AB1096" i="1" s="1"/>
  <c r="T1097" i="1"/>
  <c r="AB1097" i="1" s="1"/>
  <c r="T1098" i="1"/>
  <c r="AB1098" i="1" s="1"/>
  <c r="T1099" i="1"/>
  <c r="AB1099" i="1" s="1"/>
  <c r="T1100" i="1"/>
  <c r="AB1100" i="1" s="1"/>
  <c r="T1101" i="1"/>
  <c r="AB1101" i="1" s="1"/>
  <c r="T1102" i="1"/>
  <c r="AB1102" i="1" s="1"/>
  <c r="T1103" i="1"/>
  <c r="AB1103" i="1" s="1"/>
  <c r="T1104" i="1"/>
  <c r="AB1104" i="1" s="1"/>
  <c r="T1105" i="1"/>
  <c r="AB1105" i="1" s="1"/>
  <c r="T1106" i="1"/>
  <c r="AB1106" i="1" s="1"/>
  <c r="T1107" i="1"/>
  <c r="AB1107" i="1" s="1"/>
  <c r="T1108" i="1"/>
  <c r="AB1108" i="1" s="1"/>
  <c r="T1109" i="1"/>
  <c r="AB1109" i="1" s="1"/>
  <c r="T1110" i="1"/>
  <c r="AB1110" i="1" s="1"/>
  <c r="T1111" i="1"/>
  <c r="AB1111" i="1" s="1"/>
  <c r="T1112" i="1"/>
  <c r="AB1112" i="1" s="1"/>
  <c r="T1113" i="1"/>
  <c r="AB1113" i="1" s="1"/>
  <c r="T1114" i="1"/>
  <c r="AB1114" i="1" s="1"/>
  <c r="T1115" i="1"/>
  <c r="AB1115" i="1" s="1"/>
  <c r="T1116" i="1"/>
  <c r="AB1116" i="1" s="1"/>
  <c r="T1117" i="1"/>
  <c r="AB1117" i="1" s="1"/>
  <c r="T1118" i="1"/>
  <c r="AB1118" i="1" s="1"/>
  <c r="T1119" i="1"/>
  <c r="AB1119" i="1" s="1"/>
  <c r="T1120" i="1"/>
  <c r="AB1120" i="1" s="1"/>
  <c r="T1121" i="1"/>
  <c r="AB1121" i="1" s="1"/>
  <c r="T1122" i="1"/>
  <c r="AB1122" i="1" s="1"/>
  <c r="T1123" i="1"/>
  <c r="AB1123" i="1" s="1"/>
  <c r="T1124" i="1"/>
  <c r="AB1124" i="1" s="1"/>
  <c r="T1125" i="1"/>
  <c r="AB1125" i="1" s="1"/>
  <c r="T1126" i="1"/>
  <c r="AB1126" i="1" s="1"/>
  <c r="T1127" i="1"/>
  <c r="AB1127" i="1" s="1"/>
  <c r="T1128" i="1"/>
  <c r="AB1128" i="1" s="1"/>
  <c r="T1129" i="1"/>
  <c r="AB1129" i="1" s="1"/>
  <c r="T1130" i="1"/>
  <c r="AB1130" i="1" s="1"/>
  <c r="T1131" i="1"/>
  <c r="AB1131" i="1" s="1"/>
  <c r="T1132" i="1"/>
  <c r="AB1132" i="1" s="1"/>
  <c r="T1133" i="1"/>
  <c r="AB1133" i="1" s="1"/>
  <c r="T1134" i="1"/>
  <c r="AB1134" i="1" s="1"/>
  <c r="T1135" i="1"/>
  <c r="AB1135" i="1" s="1"/>
  <c r="T1136" i="1"/>
  <c r="AB1136" i="1" s="1"/>
  <c r="T1137" i="1"/>
  <c r="AB1137" i="1" s="1"/>
  <c r="T1138" i="1"/>
  <c r="AB1138" i="1" s="1"/>
  <c r="T1139" i="1"/>
  <c r="AB1139" i="1" s="1"/>
  <c r="T1140" i="1"/>
  <c r="AB1140" i="1" s="1"/>
  <c r="T1141" i="1"/>
  <c r="AB1141" i="1" s="1"/>
  <c r="T1142" i="1"/>
  <c r="AB1142" i="1" s="1"/>
  <c r="T1143" i="1"/>
  <c r="AB1143" i="1" s="1"/>
  <c r="T1144" i="1"/>
  <c r="AB1144" i="1" s="1"/>
  <c r="T1145" i="1"/>
  <c r="AB1145" i="1" s="1"/>
  <c r="T1146" i="1"/>
  <c r="AB1146" i="1" s="1"/>
  <c r="T1147" i="1"/>
  <c r="AB1147" i="1" s="1"/>
  <c r="T1148" i="1"/>
  <c r="AB1148" i="1" s="1"/>
  <c r="T1149" i="1"/>
  <c r="AB1149" i="1" s="1"/>
  <c r="T1150" i="1"/>
  <c r="AB1150" i="1" s="1"/>
  <c r="T1151" i="1"/>
  <c r="AB1151" i="1" s="1"/>
  <c r="T1152" i="1"/>
  <c r="AB1152" i="1" s="1"/>
  <c r="T1153" i="1"/>
  <c r="AB1153" i="1" s="1"/>
  <c r="T1154" i="1"/>
  <c r="AB1154" i="1" s="1"/>
  <c r="T1155" i="1"/>
  <c r="AB1155" i="1" s="1"/>
  <c r="T1156" i="1"/>
  <c r="AB1156" i="1" s="1"/>
  <c r="T1157" i="1"/>
  <c r="AB1157" i="1" s="1"/>
  <c r="T1158" i="1"/>
  <c r="AB1158" i="1" s="1"/>
  <c r="T1159" i="1"/>
  <c r="AB1159" i="1" s="1"/>
  <c r="T1160" i="1"/>
  <c r="AB1160" i="1" s="1"/>
  <c r="T1161" i="1"/>
  <c r="AB1161" i="1" s="1"/>
  <c r="T1162" i="1"/>
  <c r="AB1162" i="1" s="1"/>
  <c r="T1163" i="1"/>
  <c r="AB1163" i="1" s="1"/>
  <c r="T1164" i="1"/>
  <c r="AB1164" i="1" s="1"/>
  <c r="T1165" i="1"/>
  <c r="AB1165" i="1" s="1"/>
  <c r="T1166" i="1"/>
  <c r="AB1166" i="1" s="1"/>
  <c r="T1167" i="1"/>
  <c r="AB1167" i="1" s="1"/>
  <c r="T1168" i="1"/>
  <c r="AB1168" i="1" s="1"/>
  <c r="T1169" i="1"/>
  <c r="AB1169" i="1" s="1"/>
  <c r="T1170" i="1"/>
  <c r="AB1170" i="1" s="1"/>
  <c r="T1171" i="1"/>
  <c r="AB1171" i="1" s="1"/>
  <c r="T1172" i="1"/>
  <c r="AB1172" i="1" s="1"/>
  <c r="T1173" i="1"/>
  <c r="AB1173" i="1" s="1"/>
  <c r="T1174" i="1"/>
  <c r="AB1174" i="1" s="1"/>
  <c r="T1175" i="1"/>
  <c r="AB1175" i="1" s="1"/>
  <c r="T1176" i="1"/>
  <c r="AB1176" i="1" s="1"/>
  <c r="T1177" i="1"/>
  <c r="AB1177" i="1" s="1"/>
  <c r="T1178" i="1"/>
  <c r="AB1178" i="1" s="1"/>
  <c r="T1179" i="1"/>
  <c r="AB1179" i="1" s="1"/>
  <c r="T1180" i="1"/>
  <c r="AB1180" i="1" s="1"/>
  <c r="T1181" i="1"/>
  <c r="AB1181" i="1" s="1"/>
  <c r="T1182" i="1"/>
  <c r="AB1182" i="1" s="1"/>
  <c r="T1183" i="1"/>
  <c r="AB1183" i="1" s="1"/>
  <c r="T1184" i="1"/>
  <c r="AB1184" i="1" s="1"/>
  <c r="T1185" i="1"/>
  <c r="AB1185" i="1" s="1"/>
  <c r="T1186" i="1"/>
  <c r="AB1186" i="1" s="1"/>
  <c r="T1187" i="1"/>
  <c r="AB1187" i="1" s="1"/>
  <c r="T1188" i="1"/>
  <c r="AB1188" i="1" s="1"/>
  <c r="T1189" i="1"/>
  <c r="AB1189" i="1" s="1"/>
  <c r="T1190" i="1"/>
  <c r="AB1190" i="1" s="1"/>
  <c r="T1191" i="1"/>
  <c r="AB1191" i="1" s="1"/>
  <c r="T1192" i="1"/>
  <c r="AB1192" i="1" s="1"/>
  <c r="T1193" i="1"/>
  <c r="AB1193" i="1" s="1"/>
  <c r="T1194" i="1"/>
  <c r="AB1194" i="1" s="1"/>
  <c r="T1195" i="1"/>
  <c r="AB1195" i="1" s="1"/>
  <c r="T1196" i="1"/>
  <c r="AB1196" i="1" s="1"/>
  <c r="T1197" i="1"/>
  <c r="AB1197" i="1" s="1"/>
  <c r="T1198" i="1"/>
  <c r="AB1198" i="1" s="1"/>
  <c r="T1199" i="1"/>
  <c r="AB1199" i="1" s="1"/>
  <c r="T1200" i="1"/>
  <c r="AB1200" i="1" s="1"/>
  <c r="T1201" i="1"/>
  <c r="AB1201" i="1" s="1"/>
  <c r="T1202" i="1"/>
  <c r="AB1202" i="1" s="1"/>
  <c r="T1203" i="1"/>
  <c r="AB1203" i="1" s="1"/>
  <c r="T1204" i="1"/>
  <c r="AB1204" i="1" s="1"/>
  <c r="T1205" i="1"/>
  <c r="AB1205" i="1" s="1"/>
  <c r="T1206" i="1"/>
  <c r="AB1206" i="1" s="1"/>
  <c r="T1207" i="1"/>
  <c r="AB1207" i="1" s="1"/>
  <c r="T1208" i="1"/>
  <c r="AB1208" i="1" s="1"/>
  <c r="T1209" i="1"/>
  <c r="AB1209" i="1" s="1"/>
  <c r="T1210" i="1"/>
  <c r="AB1210" i="1" s="1"/>
  <c r="T1211" i="1"/>
  <c r="AB1211" i="1" s="1"/>
  <c r="T1212" i="1"/>
  <c r="AB1212" i="1" s="1"/>
  <c r="T1213" i="1"/>
  <c r="AB1213" i="1" s="1"/>
  <c r="T1214" i="1"/>
  <c r="AB1214" i="1" s="1"/>
  <c r="T1215" i="1"/>
  <c r="AB1215" i="1" s="1"/>
  <c r="T1216" i="1"/>
  <c r="AB1216" i="1" s="1"/>
  <c r="T1217" i="1"/>
  <c r="AB1217" i="1" s="1"/>
  <c r="T1218" i="1"/>
  <c r="AB1218" i="1" s="1"/>
  <c r="T1219" i="1"/>
  <c r="AB1219" i="1" s="1"/>
  <c r="T1220" i="1"/>
  <c r="AB1220" i="1" s="1"/>
  <c r="T1221" i="1"/>
  <c r="AB1221" i="1" s="1"/>
  <c r="T1222" i="1"/>
  <c r="AB1222" i="1" s="1"/>
  <c r="T1223" i="1"/>
  <c r="AB1223" i="1" s="1"/>
  <c r="T1224" i="1"/>
  <c r="AB1224" i="1" s="1"/>
  <c r="T1225" i="1"/>
  <c r="AB1225" i="1" s="1"/>
  <c r="T1226" i="1"/>
  <c r="AB1226" i="1" s="1"/>
  <c r="T1227" i="1"/>
  <c r="AB1227" i="1" s="1"/>
  <c r="T1228" i="1"/>
  <c r="AB1228" i="1" s="1"/>
  <c r="T1229" i="1"/>
  <c r="AB1229" i="1" s="1"/>
  <c r="T1230" i="1"/>
  <c r="AB1230" i="1" s="1"/>
  <c r="T1231" i="1"/>
  <c r="AB1231" i="1" s="1"/>
  <c r="T1232" i="1"/>
  <c r="AB1232" i="1" s="1"/>
  <c r="T1233" i="1"/>
  <c r="AB1233" i="1" s="1"/>
  <c r="T1234" i="1"/>
  <c r="AB1234" i="1" s="1"/>
  <c r="T1235" i="1"/>
  <c r="AB1235" i="1" s="1"/>
  <c r="T1236" i="1"/>
  <c r="AB1236" i="1" s="1"/>
  <c r="T1237" i="1"/>
  <c r="AB1237" i="1" s="1"/>
  <c r="T1238" i="1"/>
  <c r="AB1238" i="1" s="1"/>
  <c r="T1239" i="1"/>
  <c r="AB1239" i="1" s="1"/>
  <c r="T1240" i="1"/>
  <c r="AB1240" i="1" s="1"/>
  <c r="T1241" i="1"/>
  <c r="AB1241" i="1" s="1"/>
  <c r="T1242" i="1"/>
  <c r="AB1242" i="1" s="1"/>
  <c r="T1243" i="1"/>
  <c r="AB1243" i="1" s="1"/>
  <c r="T1244" i="1"/>
  <c r="AB1244" i="1" s="1"/>
  <c r="T1245" i="1"/>
  <c r="AB1245" i="1" s="1"/>
  <c r="T1246" i="1"/>
  <c r="AB1246" i="1" s="1"/>
  <c r="T1247" i="1"/>
  <c r="AB1247" i="1" s="1"/>
  <c r="T1248" i="1"/>
  <c r="AB1248" i="1" s="1"/>
  <c r="T1249" i="1"/>
  <c r="AB1249" i="1" s="1"/>
  <c r="T1250" i="1"/>
  <c r="AB1250" i="1" s="1"/>
  <c r="T1251" i="1"/>
  <c r="AB1251" i="1" s="1"/>
  <c r="T1252" i="1"/>
  <c r="AB1252" i="1" s="1"/>
  <c r="T1253" i="1"/>
  <c r="AB1253" i="1" s="1"/>
  <c r="T1254" i="1"/>
  <c r="AB1254" i="1" s="1"/>
  <c r="T1255" i="1"/>
  <c r="AB1255" i="1" s="1"/>
  <c r="T1256" i="1"/>
  <c r="AB1256" i="1" s="1"/>
  <c r="T1257" i="1"/>
  <c r="AB1257" i="1" s="1"/>
  <c r="T1258" i="1"/>
  <c r="AB1258" i="1" s="1"/>
  <c r="T1259" i="1"/>
  <c r="AB1259" i="1" s="1"/>
  <c r="T1260" i="1"/>
  <c r="AB1260" i="1" s="1"/>
  <c r="T1261" i="1"/>
  <c r="AB1261" i="1" s="1"/>
  <c r="T1262" i="1"/>
  <c r="AB1262" i="1" s="1"/>
  <c r="T1263" i="1"/>
  <c r="AB1263" i="1" s="1"/>
  <c r="T1264" i="1"/>
  <c r="AB1264" i="1" s="1"/>
  <c r="T1265" i="1"/>
  <c r="AB1265" i="1" s="1"/>
  <c r="T1266" i="1"/>
  <c r="AB1266" i="1" s="1"/>
  <c r="T1267" i="1"/>
  <c r="AB1267" i="1" s="1"/>
  <c r="T1268" i="1"/>
  <c r="AB1268" i="1" s="1"/>
  <c r="T1269" i="1"/>
  <c r="AB1269" i="1" s="1"/>
  <c r="T1270" i="1"/>
  <c r="AB1270" i="1" s="1"/>
  <c r="T1271" i="1"/>
  <c r="AB1271" i="1" s="1"/>
  <c r="T1272" i="1"/>
  <c r="AB1272" i="1" s="1"/>
  <c r="T1273" i="1"/>
  <c r="AB1273" i="1" s="1"/>
  <c r="T1274" i="1"/>
  <c r="AB1274" i="1" s="1"/>
  <c r="T1275" i="1"/>
  <c r="AB1275" i="1" s="1"/>
  <c r="T1276" i="1"/>
  <c r="AB1276" i="1" s="1"/>
  <c r="T1277" i="1"/>
  <c r="AB1277" i="1" s="1"/>
  <c r="T1278" i="1"/>
  <c r="AB1278" i="1" s="1"/>
  <c r="T1279" i="1"/>
  <c r="AB1279" i="1" s="1"/>
  <c r="T1280" i="1"/>
  <c r="AB1280" i="1" s="1"/>
  <c r="T1281" i="1"/>
  <c r="AB1281" i="1" s="1"/>
  <c r="T1282" i="1"/>
  <c r="AB1282" i="1" s="1"/>
  <c r="T1283" i="1"/>
  <c r="AB1283" i="1" s="1"/>
  <c r="T1284" i="1"/>
  <c r="AB1284" i="1" s="1"/>
  <c r="T1285" i="1"/>
  <c r="AB1285" i="1" s="1"/>
  <c r="T1286" i="1"/>
  <c r="AB1286" i="1" s="1"/>
  <c r="T1287" i="1"/>
  <c r="AB1287" i="1" s="1"/>
  <c r="T1288" i="1"/>
  <c r="AB1288" i="1" s="1"/>
  <c r="T1289" i="1"/>
  <c r="AB1289" i="1" s="1"/>
  <c r="T1290" i="1"/>
  <c r="AB1290" i="1" s="1"/>
  <c r="T1291" i="1"/>
  <c r="AB1291" i="1" s="1"/>
  <c r="T1292" i="1"/>
  <c r="AB1292" i="1" s="1"/>
  <c r="T1293" i="1"/>
  <c r="AB1293" i="1" s="1"/>
  <c r="T1294" i="1"/>
  <c r="AB1294" i="1" s="1"/>
  <c r="T1295" i="1"/>
  <c r="AB1295" i="1" s="1"/>
  <c r="T1296" i="1"/>
  <c r="AB1296" i="1" s="1"/>
  <c r="T1297" i="1"/>
  <c r="AB1297" i="1" s="1"/>
  <c r="T1298" i="1"/>
  <c r="AB1298" i="1" s="1"/>
  <c r="T1299" i="1"/>
  <c r="AB1299" i="1" s="1"/>
  <c r="T1300" i="1"/>
  <c r="AB1300" i="1" s="1"/>
  <c r="T1301" i="1"/>
  <c r="AB1301" i="1" s="1"/>
  <c r="T1302" i="1"/>
  <c r="AB1302" i="1" s="1"/>
  <c r="T1303" i="1"/>
  <c r="AB1303" i="1" s="1"/>
  <c r="T1304" i="1"/>
  <c r="AB1304" i="1" s="1"/>
  <c r="T1305" i="1"/>
  <c r="AB1305" i="1" s="1"/>
  <c r="T1306" i="1"/>
  <c r="AB1306" i="1" s="1"/>
  <c r="T1307" i="1"/>
  <c r="AB1307" i="1" s="1"/>
  <c r="T1308" i="1"/>
  <c r="AB1308" i="1" s="1"/>
  <c r="T1309" i="1"/>
  <c r="AB1309" i="1" s="1"/>
  <c r="T1310" i="1"/>
  <c r="AB1310" i="1" s="1"/>
  <c r="T1311" i="1"/>
  <c r="AB1311" i="1" s="1"/>
  <c r="T1312" i="1"/>
  <c r="AB1312" i="1" s="1"/>
  <c r="T1313" i="1"/>
  <c r="AB1313" i="1" s="1"/>
  <c r="T1314" i="1"/>
  <c r="AB1314" i="1" s="1"/>
  <c r="T1315" i="1"/>
  <c r="AB1315" i="1" s="1"/>
  <c r="T1316" i="1"/>
  <c r="AB1316" i="1" s="1"/>
  <c r="T1317" i="1"/>
  <c r="AB1317" i="1" s="1"/>
  <c r="T1318" i="1"/>
  <c r="AB1318" i="1" s="1"/>
  <c r="T1319" i="1"/>
  <c r="AB1319" i="1" s="1"/>
  <c r="T1320" i="1"/>
  <c r="AB1320" i="1" s="1"/>
  <c r="T1321" i="1"/>
  <c r="AB1321" i="1" s="1"/>
  <c r="T1322" i="1"/>
  <c r="AB1322" i="1" s="1"/>
  <c r="T1323" i="1"/>
  <c r="AB1323" i="1" s="1"/>
  <c r="T1324" i="1"/>
  <c r="AB1324" i="1" s="1"/>
  <c r="T1325" i="1"/>
  <c r="AB1325" i="1" s="1"/>
  <c r="T1326" i="1"/>
  <c r="AB1326" i="1" s="1"/>
  <c r="T1327" i="1"/>
  <c r="AB1327" i="1" s="1"/>
  <c r="T1328" i="1"/>
  <c r="AB1328" i="1" s="1"/>
  <c r="T1329" i="1"/>
  <c r="AB1329" i="1" s="1"/>
  <c r="T1330" i="1"/>
  <c r="AB1330" i="1" s="1"/>
  <c r="T1331" i="1"/>
  <c r="AB1331" i="1" s="1"/>
  <c r="T1332" i="1"/>
  <c r="AB1332" i="1" s="1"/>
  <c r="T1333" i="1"/>
  <c r="AB1333" i="1" s="1"/>
  <c r="T1334" i="1"/>
  <c r="AB1334" i="1" s="1"/>
  <c r="T1335" i="1"/>
  <c r="AB1335" i="1" s="1"/>
  <c r="T1336" i="1"/>
  <c r="AB1336" i="1" s="1"/>
  <c r="T1337" i="1"/>
  <c r="AB1337" i="1" s="1"/>
  <c r="T1338" i="1"/>
  <c r="AB1338" i="1" s="1"/>
  <c r="T1339" i="1"/>
  <c r="AB1339" i="1" s="1"/>
  <c r="T1340" i="1"/>
  <c r="AB1340" i="1" s="1"/>
  <c r="T1341" i="1"/>
  <c r="AB1341" i="1" s="1"/>
  <c r="T1342" i="1"/>
  <c r="AB1342" i="1" s="1"/>
  <c r="T1343" i="1"/>
  <c r="AB1343" i="1" s="1"/>
  <c r="T1344" i="1"/>
  <c r="AB1344" i="1" s="1"/>
  <c r="T1345" i="1"/>
  <c r="AB1345" i="1" s="1"/>
  <c r="T1346" i="1"/>
  <c r="AB1346" i="1" s="1"/>
  <c r="T1347" i="1"/>
  <c r="AB1347" i="1" s="1"/>
  <c r="T1348" i="1"/>
  <c r="AB1348" i="1" s="1"/>
  <c r="T1349" i="1"/>
  <c r="AB1349" i="1" s="1"/>
  <c r="T1350" i="1"/>
  <c r="AB1350" i="1" s="1"/>
  <c r="T1351" i="1"/>
  <c r="AB1351" i="1" s="1"/>
  <c r="T1352" i="1"/>
  <c r="AB1352" i="1" s="1"/>
  <c r="T1353" i="1"/>
  <c r="AB1353" i="1" s="1"/>
  <c r="T1354" i="1"/>
  <c r="AB1354" i="1" s="1"/>
  <c r="T1355" i="1"/>
  <c r="AB1355" i="1" s="1"/>
  <c r="T1356" i="1"/>
  <c r="AB1356" i="1" s="1"/>
  <c r="T1357" i="1"/>
  <c r="AB1357" i="1" s="1"/>
  <c r="T1358" i="1"/>
  <c r="AB1358" i="1" s="1"/>
  <c r="T1359" i="1"/>
  <c r="AB1359" i="1" s="1"/>
  <c r="T1360" i="1"/>
  <c r="AB1360" i="1" s="1"/>
  <c r="T1361" i="1"/>
  <c r="AB1361" i="1" s="1"/>
  <c r="T1362" i="1"/>
  <c r="AB1362" i="1" s="1"/>
  <c r="T1363" i="1"/>
  <c r="AB1363" i="1" s="1"/>
  <c r="T1364" i="1"/>
  <c r="AB1364" i="1" s="1"/>
  <c r="T1365" i="1"/>
  <c r="AB1365" i="1" s="1"/>
  <c r="T1366" i="1"/>
  <c r="AB1366" i="1" s="1"/>
  <c r="T1367" i="1"/>
  <c r="AB1367" i="1" s="1"/>
  <c r="T1368" i="1"/>
  <c r="AB1368" i="1" s="1"/>
  <c r="T1369" i="1"/>
  <c r="AB1369" i="1" s="1"/>
  <c r="T1370" i="1"/>
  <c r="AB1370" i="1" s="1"/>
  <c r="T1371" i="1"/>
  <c r="AB1371" i="1" s="1"/>
  <c r="T1372" i="1"/>
  <c r="AB1372" i="1" s="1"/>
  <c r="T1373" i="1"/>
  <c r="AB1373" i="1" s="1"/>
  <c r="T1374" i="1"/>
  <c r="AB1374" i="1" s="1"/>
  <c r="T1375" i="1"/>
  <c r="AB1375" i="1" s="1"/>
  <c r="T1376" i="1"/>
  <c r="AB1376" i="1" s="1"/>
  <c r="T1377" i="1"/>
  <c r="AB1377" i="1" s="1"/>
  <c r="T1378" i="1"/>
  <c r="AB1378" i="1" s="1"/>
  <c r="T1379" i="1"/>
  <c r="AB1379" i="1" s="1"/>
  <c r="T1380" i="1"/>
  <c r="AB1380" i="1" s="1"/>
  <c r="T1381" i="1"/>
  <c r="AB1381" i="1" s="1"/>
  <c r="T1382" i="1"/>
  <c r="AB1382" i="1" s="1"/>
  <c r="T1383" i="1"/>
  <c r="AB1383" i="1" s="1"/>
  <c r="T1384" i="1"/>
  <c r="AB1384" i="1" s="1"/>
  <c r="T1385" i="1"/>
  <c r="AB1385" i="1" s="1"/>
  <c r="T1386" i="1"/>
  <c r="AB1386" i="1" s="1"/>
  <c r="T1387" i="1"/>
  <c r="AB1387" i="1" s="1"/>
  <c r="T1388" i="1"/>
  <c r="AB1388" i="1" s="1"/>
  <c r="T1389" i="1"/>
  <c r="AB1389" i="1" s="1"/>
  <c r="T1390" i="1"/>
  <c r="AB1390" i="1" s="1"/>
  <c r="T1391" i="1"/>
  <c r="AB1391" i="1" s="1"/>
  <c r="T1392" i="1"/>
  <c r="AB1392" i="1" s="1"/>
  <c r="T1393" i="1"/>
  <c r="AB1393" i="1" s="1"/>
  <c r="T1394" i="1"/>
  <c r="AB1394" i="1" s="1"/>
  <c r="T1395" i="1"/>
  <c r="AB1395" i="1" s="1"/>
  <c r="T1396" i="1"/>
  <c r="AB1396" i="1" s="1"/>
  <c r="T1397" i="1"/>
  <c r="AB1397" i="1" s="1"/>
  <c r="T1398" i="1"/>
  <c r="AB1398" i="1" s="1"/>
  <c r="T1399" i="1"/>
  <c r="AB1399" i="1" s="1"/>
  <c r="T1400" i="1"/>
  <c r="AB1400" i="1" s="1"/>
  <c r="T1401" i="1"/>
  <c r="AB1401" i="1" s="1"/>
  <c r="T1402" i="1"/>
  <c r="AB1402" i="1" s="1"/>
  <c r="T1403" i="1"/>
  <c r="AB1403" i="1" s="1"/>
  <c r="T1404" i="1"/>
  <c r="AB1404" i="1" s="1"/>
  <c r="T1405" i="1"/>
  <c r="AB1405" i="1" s="1"/>
  <c r="T1406" i="1"/>
  <c r="AB1406" i="1" s="1"/>
  <c r="T1407" i="1"/>
  <c r="AB1407" i="1" s="1"/>
  <c r="T1408" i="1"/>
  <c r="AB1408" i="1" s="1"/>
  <c r="T1409" i="1"/>
  <c r="AB1409" i="1" s="1"/>
  <c r="T1410" i="1"/>
  <c r="AB1410" i="1" s="1"/>
  <c r="T1411" i="1"/>
  <c r="AB1411" i="1" s="1"/>
  <c r="T1412" i="1"/>
  <c r="AB1412" i="1" s="1"/>
  <c r="T1413" i="1"/>
  <c r="AB1413" i="1" s="1"/>
  <c r="T1414" i="1"/>
  <c r="AB1414" i="1" s="1"/>
  <c r="T1415" i="1"/>
  <c r="AB1415" i="1" s="1"/>
  <c r="T1416" i="1"/>
  <c r="AB1416" i="1" s="1"/>
  <c r="T1417" i="1"/>
  <c r="AB1417" i="1" s="1"/>
  <c r="T1418" i="1"/>
  <c r="AB1418" i="1" s="1"/>
  <c r="T1419" i="1"/>
  <c r="AB1419" i="1" s="1"/>
  <c r="T1420" i="1"/>
  <c r="AB1420" i="1" s="1"/>
  <c r="T1421" i="1"/>
  <c r="AB1421" i="1" s="1"/>
  <c r="T1422" i="1"/>
  <c r="AB1422" i="1" s="1"/>
  <c r="T1423" i="1"/>
  <c r="AB1423" i="1" s="1"/>
  <c r="T1424" i="1"/>
  <c r="AB1424" i="1" s="1"/>
  <c r="T1425" i="1"/>
  <c r="AB1425" i="1" s="1"/>
  <c r="T1426" i="1"/>
  <c r="AB1426" i="1" s="1"/>
  <c r="T1427" i="1"/>
  <c r="AB1427" i="1" s="1"/>
  <c r="T1428" i="1"/>
  <c r="AB1428" i="1" s="1"/>
  <c r="T1429" i="1"/>
  <c r="AB1429" i="1" s="1"/>
  <c r="T1430" i="1"/>
  <c r="AB1430" i="1" s="1"/>
  <c r="T1431" i="1"/>
  <c r="AB1431" i="1" s="1"/>
  <c r="T1432" i="1"/>
  <c r="AB1432" i="1" s="1"/>
  <c r="T1433" i="1"/>
  <c r="AB1433" i="1" s="1"/>
  <c r="T1434" i="1"/>
  <c r="AB1434" i="1" s="1"/>
  <c r="T1435" i="1"/>
  <c r="AB1435" i="1" s="1"/>
  <c r="T1436" i="1"/>
  <c r="AB1436" i="1" s="1"/>
  <c r="T1437" i="1"/>
  <c r="AB1437" i="1" s="1"/>
  <c r="T1438" i="1"/>
  <c r="AB1438" i="1" s="1"/>
  <c r="T1439" i="1"/>
  <c r="AB1439" i="1" s="1"/>
  <c r="T1440" i="1"/>
  <c r="AB1440" i="1" s="1"/>
  <c r="T1441" i="1"/>
  <c r="AB1441" i="1" s="1"/>
  <c r="T1442" i="1"/>
  <c r="AB1442" i="1" s="1"/>
  <c r="T1443" i="1"/>
  <c r="AB1443" i="1" s="1"/>
  <c r="T1444" i="1"/>
  <c r="AB1444" i="1" s="1"/>
  <c r="T1445" i="1"/>
  <c r="AB1445" i="1" s="1"/>
  <c r="T1446" i="1"/>
  <c r="AB1446" i="1" s="1"/>
  <c r="T1447" i="1"/>
  <c r="AB1447" i="1" s="1"/>
  <c r="T1448" i="1"/>
  <c r="AB1448" i="1" s="1"/>
  <c r="T1449" i="1"/>
  <c r="AB1449" i="1" s="1"/>
  <c r="T1450" i="1"/>
  <c r="AB1450" i="1" s="1"/>
  <c r="T1451" i="1"/>
  <c r="AB1451" i="1" s="1"/>
  <c r="T1452" i="1"/>
  <c r="AB1452" i="1" s="1"/>
  <c r="T1453" i="1"/>
  <c r="AB1453" i="1" s="1"/>
  <c r="T1454" i="1"/>
  <c r="AB1454" i="1" s="1"/>
  <c r="T1455" i="1"/>
  <c r="AB1455" i="1" s="1"/>
  <c r="T1456" i="1"/>
  <c r="AB1456" i="1" s="1"/>
  <c r="T1457" i="1"/>
  <c r="AB1457" i="1" s="1"/>
  <c r="T1458" i="1"/>
  <c r="AB1458" i="1" s="1"/>
  <c r="T1459" i="1"/>
  <c r="AB1459" i="1" s="1"/>
  <c r="T1460" i="1"/>
  <c r="AB1460" i="1" s="1"/>
  <c r="T1461" i="1"/>
  <c r="AB1461" i="1" s="1"/>
  <c r="T1462" i="1"/>
  <c r="AB1462" i="1" s="1"/>
  <c r="T1463" i="1"/>
  <c r="AB1463" i="1" s="1"/>
  <c r="T1464" i="1"/>
  <c r="AB1464" i="1" s="1"/>
  <c r="T1465" i="1"/>
  <c r="AB1465" i="1" s="1"/>
  <c r="T1466" i="1"/>
  <c r="AB1466" i="1" s="1"/>
  <c r="T1467" i="1"/>
  <c r="AB1467" i="1" s="1"/>
  <c r="T1468" i="1"/>
  <c r="AB1468" i="1" s="1"/>
  <c r="T1469" i="1"/>
  <c r="AB1469" i="1" s="1"/>
  <c r="T1470" i="1"/>
  <c r="AB1470" i="1" s="1"/>
  <c r="T1471" i="1"/>
  <c r="AB1471" i="1" s="1"/>
  <c r="T1472" i="1"/>
  <c r="AB1472" i="1" s="1"/>
  <c r="T1473" i="1"/>
  <c r="AB1473" i="1" s="1"/>
  <c r="T1474" i="1"/>
  <c r="AB1474" i="1" s="1"/>
  <c r="T1475" i="1"/>
  <c r="AB1475" i="1" s="1"/>
  <c r="T1476" i="1"/>
  <c r="AB1476" i="1" s="1"/>
  <c r="T1477" i="1"/>
  <c r="AB1477" i="1" s="1"/>
  <c r="T1478" i="1"/>
  <c r="AB1478" i="1" s="1"/>
  <c r="T1479" i="1"/>
  <c r="AB1479" i="1" s="1"/>
  <c r="T1480" i="1"/>
  <c r="AB1480" i="1" s="1"/>
  <c r="T1481" i="1"/>
  <c r="AB1481" i="1" s="1"/>
  <c r="T1482" i="1"/>
  <c r="AB1482" i="1" s="1"/>
  <c r="T1483" i="1"/>
  <c r="AB1483" i="1" s="1"/>
  <c r="T1484" i="1"/>
  <c r="AB1484" i="1" s="1"/>
  <c r="T1485" i="1"/>
  <c r="AB1485" i="1" s="1"/>
  <c r="T1486" i="1"/>
  <c r="AB1486" i="1" s="1"/>
  <c r="T1487" i="1"/>
  <c r="AB1487" i="1" s="1"/>
  <c r="T1488" i="1"/>
  <c r="AB1488" i="1" s="1"/>
  <c r="T1489" i="1"/>
  <c r="AB1489" i="1" s="1"/>
  <c r="T1490" i="1"/>
  <c r="AB1490" i="1" s="1"/>
  <c r="T1491" i="1"/>
  <c r="AB1491" i="1" s="1"/>
  <c r="T1492" i="1"/>
  <c r="AB1492" i="1" s="1"/>
  <c r="T1493" i="1"/>
  <c r="AB1493" i="1" s="1"/>
  <c r="T1494" i="1"/>
  <c r="AB1494" i="1" s="1"/>
  <c r="T1495" i="1"/>
  <c r="AB1495" i="1" s="1"/>
  <c r="T1496" i="1"/>
  <c r="AB1496" i="1" s="1"/>
  <c r="T1497" i="1"/>
  <c r="AB1497" i="1" s="1"/>
  <c r="T1498" i="1"/>
  <c r="AB1498" i="1" s="1"/>
  <c r="T1499" i="1"/>
  <c r="AB1499" i="1" s="1"/>
  <c r="T1500" i="1"/>
  <c r="AB1500" i="1" s="1"/>
  <c r="T1501" i="1"/>
  <c r="AB1501" i="1" s="1"/>
  <c r="T1502" i="1"/>
  <c r="AB1502" i="1" s="1"/>
  <c r="T1503" i="1"/>
  <c r="AB1503" i="1" s="1"/>
  <c r="T1504" i="1"/>
  <c r="AB1504" i="1" s="1"/>
  <c r="T1505" i="1"/>
  <c r="AB1505" i="1" s="1"/>
  <c r="T1506" i="1"/>
  <c r="AB1506" i="1" s="1"/>
  <c r="T1507" i="1"/>
  <c r="AB1507" i="1" s="1"/>
  <c r="T1508" i="1"/>
  <c r="AB1508" i="1" s="1"/>
  <c r="T1509" i="1"/>
  <c r="AB1509" i="1" s="1"/>
  <c r="T1510" i="1"/>
  <c r="AB1510" i="1" s="1"/>
  <c r="T1511" i="1"/>
  <c r="AB1511" i="1" s="1"/>
  <c r="T1512" i="1"/>
  <c r="AB1512" i="1" s="1"/>
  <c r="T1513" i="1"/>
  <c r="AB1513" i="1" s="1"/>
  <c r="T1514" i="1"/>
  <c r="AB1514" i="1" s="1"/>
  <c r="T1515" i="1"/>
  <c r="AB1515" i="1" s="1"/>
  <c r="T1516" i="1"/>
  <c r="AB1516" i="1" s="1"/>
  <c r="T1517" i="1"/>
  <c r="AB1517" i="1" s="1"/>
  <c r="T1518" i="1"/>
  <c r="AB1518" i="1" s="1"/>
  <c r="T1519" i="1"/>
  <c r="AB1519" i="1" s="1"/>
  <c r="T1520" i="1"/>
  <c r="AB1520" i="1" s="1"/>
  <c r="T1521" i="1"/>
  <c r="AB1521" i="1" s="1"/>
  <c r="T1522" i="1"/>
  <c r="AB1522" i="1" s="1"/>
  <c r="T1523" i="1"/>
  <c r="AB1523" i="1" s="1"/>
  <c r="T1524" i="1"/>
  <c r="AB1524" i="1" s="1"/>
  <c r="T1525" i="1"/>
  <c r="AB1525" i="1" s="1"/>
  <c r="T1526" i="1"/>
  <c r="AB1526" i="1" s="1"/>
  <c r="T1527" i="1"/>
  <c r="AB1527" i="1" s="1"/>
  <c r="T1528" i="1"/>
  <c r="AB1528" i="1" s="1"/>
  <c r="T1529" i="1"/>
  <c r="AB1529" i="1" s="1"/>
  <c r="T1530" i="1"/>
  <c r="AB1530" i="1" s="1"/>
  <c r="T1531" i="1"/>
  <c r="AB1531" i="1" s="1"/>
  <c r="T1532" i="1"/>
  <c r="AB1532" i="1" s="1"/>
  <c r="T1533" i="1"/>
  <c r="AB1533" i="1" s="1"/>
  <c r="T1534" i="1"/>
  <c r="AB1534" i="1" s="1"/>
  <c r="T1535" i="1"/>
  <c r="AB1535" i="1" s="1"/>
  <c r="T1536" i="1"/>
  <c r="AB1536" i="1" s="1"/>
  <c r="T1537" i="1"/>
  <c r="AB1537" i="1" s="1"/>
  <c r="T1538" i="1"/>
  <c r="AB1538" i="1" s="1"/>
  <c r="T1539" i="1"/>
  <c r="AB1539" i="1" s="1"/>
  <c r="T1540" i="1"/>
  <c r="AB1540" i="1" s="1"/>
  <c r="T1541" i="1"/>
  <c r="AB1541" i="1" s="1"/>
  <c r="T1542" i="1"/>
  <c r="AB1542" i="1" s="1"/>
  <c r="T1543" i="1"/>
  <c r="AB1543" i="1" s="1"/>
  <c r="T1544" i="1"/>
  <c r="AB1544" i="1" s="1"/>
  <c r="T1545" i="1"/>
  <c r="AB1545" i="1" s="1"/>
  <c r="T1546" i="1"/>
  <c r="AB1546" i="1" s="1"/>
  <c r="T1547" i="1"/>
  <c r="AB1547" i="1" s="1"/>
  <c r="T1548" i="1"/>
  <c r="AB1548" i="1" s="1"/>
  <c r="T1549" i="1"/>
  <c r="AB1549" i="1" s="1"/>
  <c r="T1550" i="1"/>
  <c r="AB1550" i="1" s="1"/>
  <c r="T1551" i="1"/>
  <c r="AB1551" i="1" s="1"/>
  <c r="T1552" i="1"/>
  <c r="AB1552" i="1" s="1"/>
  <c r="T1553" i="1"/>
  <c r="AB1553" i="1" s="1"/>
  <c r="T1554" i="1"/>
  <c r="AB1554" i="1" s="1"/>
  <c r="T1555" i="1"/>
  <c r="AB1555" i="1" s="1"/>
  <c r="T1556" i="1"/>
  <c r="AB1556" i="1" s="1"/>
  <c r="T1557" i="1"/>
  <c r="AB1557" i="1" s="1"/>
  <c r="T1558" i="1"/>
  <c r="AB1558" i="1" s="1"/>
  <c r="T1559" i="1"/>
  <c r="AB1559" i="1" s="1"/>
  <c r="T1560" i="1"/>
  <c r="AB1560" i="1" s="1"/>
  <c r="T1561" i="1"/>
  <c r="AB1561" i="1" s="1"/>
  <c r="T1562" i="1"/>
  <c r="AB1562" i="1" s="1"/>
  <c r="T1563" i="1"/>
  <c r="AB1563" i="1" s="1"/>
  <c r="T1564" i="1"/>
  <c r="AB1564" i="1" s="1"/>
  <c r="T1565" i="1"/>
  <c r="AB1565" i="1" s="1"/>
  <c r="T1566" i="1"/>
  <c r="AB1566" i="1" s="1"/>
  <c r="T1567" i="1"/>
  <c r="AB1567" i="1" s="1"/>
  <c r="T1568" i="1"/>
  <c r="AB1568" i="1" s="1"/>
  <c r="T1569" i="1"/>
  <c r="AB1569" i="1" s="1"/>
  <c r="T1570" i="1"/>
  <c r="AB1570" i="1" s="1"/>
  <c r="T1571" i="1"/>
  <c r="AB1571" i="1" s="1"/>
  <c r="T1572" i="1"/>
  <c r="AB1572" i="1" s="1"/>
  <c r="T1573" i="1"/>
  <c r="AB1573" i="1" s="1"/>
  <c r="T1574" i="1"/>
  <c r="AB1574" i="1" s="1"/>
  <c r="T1575" i="1"/>
  <c r="AB1575" i="1" s="1"/>
  <c r="T1576" i="1"/>
  <c r="AB1576" i="1" s="1"/>
  <c r="T1577" i="1"/>
  <c r="AB1577" i="1" s="1"/>
  <c r="T1578" i="1"/>
  <c r="AB1578" i="1" s="1"/>
  <c r="T1579" i="1"/>
  <c r="AB1579" i="1" s="1"/>
  <c r="T1580" i="1"/>
  <c r="AB1580" i="1" s="1"/>
  <c r="T1581" i="1"/>
  <c r="AB1581" i="1" s="1"/>
  <c r="T1582" i="1"/>
  <c r="AB1582" i="1" s="1"/>
  <c r="T1583" i="1"/>
  <c r="AB1583" i="1" s="1"/>
  <c r="T1584" i="1"/>
  <c r="AB1584" i="1" s="1"/>
  <c r="T1585" i="1"/>
  <c r="AB1585" i="1" s="1"/>
  <c r="T1586" i="1"/>
  <c r="AB1586" i="1" s="1"/>
  <c r="T1587" i="1"/>
  <c r="AB1587" i="1" s="1"/>
  <c r="T1588" i="1"/>
  <c r="AB1588" i="1" s="1"/>
  <c r="T1589" i="1"/>
  <c r="AB1589" i="1" s="1"/>
  <c r="T1590" i="1"/>
  <c r="AB1590" i="1" s="1"/>
  <c r="T1591" i="1"/>
  <c r="AB1591" i="1" s="1"/>
  <c r="T1592" i="1"/>
  <c r="AB1592" i="1" s="1"/>
  <c r="T1593" i="1"/>
  <c r="AB1593" i="1" s="1"/>
  <c r="T1594" i="1"/>
  <c r="AB1594" i="1" s="1"/>
  <c r="T1595" i="1"/>
  <c r="AB1595" i="1" s="1"/>
  <c r="T1596" i="1"/>
  <c r="AB1596" i="1" s="1"/>
  <c r="T1597" i="1"/>
  <c r="AB1597" i="1" s="1"/>
  <c r="T1598" i="1"/>
  <c r="AB1598" i="1" s="1"/>
  <c r="T1599" i="1"/>
  <c r="AB1599" i="1" s="1"/>
  <c r="T1600" i="1"/>
  <c r="AB1600" i="1" s="1"/>
  <c r="T1601" i="1"/>
  <c r="AB1601" i="1" s="1"/>
  <c r="T1602" i="1"/>
  <c r="AB1602" i="1" s="1"/>
  <c r="T1603" i="1"/>
  <c r="AB1603" i="1" s="1"/>
  <c r="T1604" i="1"/>
  <c r="AB1604" i="1" s="1"/>
  <c r="T1605" i="1"/>
  <c r="AB1605" i="1" s="1"/>
  <c r="T1606" i="1"/>
  <c r="AB1606" i="1" s="1"/>
  <c r="T1607" i="1"/>
  <c r="AB1607" i="1" s="1"/>
  <c r="T1608" i="1"/>
  <c r="AB1608" i="1" s="1"/>
  <c r="T1609" i="1"/>
  <c r="AB1609" i="1" s="1"/>
  <c r="T1610" i="1"/>
  <c r="AB1610" i="1" s="1"/>
  <c r="T1611" i="1"/>
  <c r="AB1611" i="1" s="1"/>
  <c r="T1612" i="1"/>
  <c r="AB1612" i="1" s="1"/>
  <c r="T1613" i="1"/>
  <c r="AB1613" i="1" s="1"/>
  <c r="T1614" i="1"/>
  <c r="AB1614" i="1" s="1"/>
  <c r="T1615" i="1"/>
  <c r="AB1615" i="1" s="1"/>
  <c r="T1616" i="1"/>
  <c r="AB1616" i="1" s="1"/>
  <c r="T1617" i="1"/>
  <c r="AB1617" i="1" s="1"/>
  <c r="T1618" i="1"/>
  <c r="AB1618" i="1" s="1"/>
  <c r="T1619" i="1"/>
  <c r="AB1619" i="1" s="1"/>
  <c r="T1620" i="1"/>
  <c r="AB1620" i="1" s="1"/>
  <c r="T1621" i="1"/>
  <c r="AB1621" i="1" s="1"/>
  <c r="T1622" i="1"/>
  <c r="AB1622" i="1" s="1"/>
  <c r="T1623" i="1"/>
  <c r="AB1623" i="1" s="1"/>
  <c r="T1624" i="1"/>
  <c r="AB1624" i="1" s="1"/>
  <c r="T1625" i="1"/>
  <c r="AB1625" i="1" s="1"/>
  <c r="T1626" i="1"/>
  <c r="AB1626" i="1" s="1"/>
  <c r="T1627" i="1"/>
  <c r="AB1627" i="1" s="1"/>
  <c r="T1628" i="1"/>
  <c r="AB1628" i="1" s="1"/>
  <c r="T1629" i="1"/>
  <c r="AB1629" i="1" s="1"/>
  <c r="T1630" i="1"/>
  <c r="AB1630" i="1" s="1"/>
  <c r="T1631" i="1"/>
  <c r="AB1631" i="1" s="1"/>
  <c r="T1632" i="1"/>
  <c r="AB1632" i="1" s="1"/>
  <c r="T1633" i="1"/>
  <c r="AB1633" i="1" s="1"/>
  <c r="T1634" i="1"/>
  <c r="AB1634" i="1" s="1"/>
  <c r="T1635" i="1"/>
  <c r="AB1635" i="1" s="1"/>
  <c r="T1636" i="1"/>
  <c r="AB1636" i="1" s="1"/>
  <c r="T1637" i="1"/>
  <c r="AB1637" i="1" s="1"/>
  <c r="T1638" i="1"/>
  <c r="AB1638" i="1" s="1"/>
  <c r="T1639" i="1"/>
  <c r="AB1639" i="1" s="1"/>
  <c r="T1640" i="1"/>
  <c r="AB1640" i="1" s="1"/>
  <c r="T1641" i="1"/>
  <c r="AB1641" i="1" s="1"/>
  <c r="T1642" i="1"/>
  <c r="AB1642" i="1" s="1"/>
  <c r="T1643" i="1"/>
  <c r="AB1643" i="1" s="1"/>
  <c r="T1644" i="1"/>
  <c r="AB1644" i="1" s="1"/>
  <c r="T1645" i="1"/>
  <c r="AB1645" i="1" s="1"/>
  <c r="T1646" i="1"/>
  <c r="AB1646" i="1" s="1"/>
  <c r="T1647" i="1"/>
  <c r="AB1647" i="1" s="1"/>
  <c r="T1648" i="1"/>
  <c r="AB1648" i="1" s="1"/>
  <c r="T1649" i="1"/>
  <c r="AB1649" i="1" s="1"/>
  <c r="T1650" i="1"/>
  <c r="AB1650" i="1" s="1"/>
  <c r="T1651" i="1"/>
  <c r="AB1651" i="1" s="1"/>
  <c r="T1652" i="1"/>
  <c r="AB1652" i="1" s="1"/>
  <c r="T1653" i="1"/>
  <c r="AB1653" i="1" s="1"/>
  <c r="T1654" i="1"/>
  <c r="AB1654" i="1" s="1"/>
  <c r="T1655" i="1"/>
  <c r="AB1655" i="1" s="1"/>
  <c r="T1656" i="1"/>
  <c r="AB1656" i="1" s="1"/>
  <c r="T1657" i="1"/>
  <c r="AB1657" i="1" s="1"/>
  <c r="T1658" i="1"/>
  <c r="AB1658" i="1" s="1"/>
  <c r="T1659" i="1"/>
  <c r="AB1659" i="1" s="1"/>
  <c r="T1660" i="1"/>
  <c r="AB1660" i="1" s="1"/>
  <c r="T1661" i="1"/>
  <c r="AB1661" i="1" s="1"/>
  <c r="T1662" i="1"/>
  <c r="AB1662" i="1" s="1"/>
  <c r="T1663" i="1"/>
  <c r="AB1663" i="1" s="1"/>
  <c r="T1664" i="1"/>
  <c r="AB1664" i="1" s="1"/>
  <c r="T1665" i="1"/>
  <c r="AB1665" i="1" s="1"/>
  <c r="T1666" i="1"/>
  <c r="AB1666" i="1" s="1"/>
  <c r="T1667" i="1"/>
  <c r="AB1667" i="1" s="1"/>
  <c r="T1668" i="1"/>
  <c r="AB1668" i="1" s="1"/>
  <c r="T1669" i="1"/>
  <c r="AB1669" i="1" s="1"/>
  <c r="T1670" i="1"/>
  <c r="AB1670" i="1" s="1"/>
  <c r="T1671" i="1"/>
  <c r="AB1671" i="1" s="1"/>
  <c r="T1672" i="1"/>
  <c r="AB1672" i="1" s="1"/>
  <c r="T1673" i="1"/>
  <c r="AB1673" i="1" s="1"/>
  <c r="T1674" i="1"/>
  <c r="AB1674" i="1" s="1"/>
  <c r="T1675" i="1"/>
  <c r="AB1675" i="1" s="1"/>
  <c r="T1676" i="1"/>
  <c r="AB1676" i="1" s="1"/>
  <c r="T1677" i="1"/>
  <c r="AB1677" i="1" s="1"/>
  <c r="T1678" i="1"/>
  <c r="AB1678" i="1" s="1"/>
  <c r="T1679" i="1"/>
  <c r="AB1679" i="1" s="1"/>
  <c r="T1680" i="1"/>
  <c r="AB1680" i="1" s="1"/>
  <c r="T1681" i="1"/>
  <c r="AB1681" i="1" s="1"/>
  <c r="T1682" i="1"/>
  <c r="AB1682" i="1" s="1"/>
  <c r="T1683" i="1"/>
  <c r="AB1683" i="1" s="1"/>
  <c r="T1684" i="1"/>
  <c r="AB1684" i="1" s="1"/>
  <c r="T1685" i="1"/>
  <c r="AB1685" i="1" s="1"/>
  <c r="T1686" i="1"/>
  <c r="AB1686" i="1" s="1"/>
  <c r="T1687" i="1"/>
  <c r="AB1687" i="1" s="1"/>
  <c r="T1688" i="1"/>
  <c r="AB1688" i="1" s="1"/>
  <c r="T1689" i="1"/>
  <c r="AB1689" i="1" s="1"/>
  <c r="T1690" i="1"/>
  <c r="AB1690" i="1" s="1"/>
  <c r="T1691" i="1"/>
  <c r="AB1691" i="1" s="1"/>
  <c r="T1692" i="1"/>
  <c r="AB1692" i="1" s="1"/>
  <c r="T1693" i="1"/>
  <c r="AB1693" i="1" s="1"/>
  <c r="T1694" i="1"/>
  <c r="AB1694" i="1" s="1"/>
  <c r="T1695" i="1"/>
  <c r="AB1695" i="1" s="1"/>
  <c r="T1696" i="1"/>
  <c r="AB1696" i="1" s="1"/>
  <c r="T1697" i="1"/>
  <c r="AB1697" i="1" s="1"/>
  <c r="T1698" i="1"/>
  <c r="AB1698" i="1" s="1"/>
  <c r="T1699" i="1"/>
  <c r="AB1699" i="1" s="1"/>
  <c r="T1700" i="1"/>
  <c r="AB1700" i="1" s="1"/>
  <c r="T1701" i="1"/>
  <c r="AB1701" i="1" s="1"/>
  <c r="T1702" i="1"/>
  <c r="AB1702" i="1" s="1"/>
  <c r="T1703" i="1"/>
  <c r="AB1703" i="1" s="1"/>
  <c r="T1704" i="1"/>
  <c r="AB1704" i="1" s="1"/>
  <c r="T1705" i="1"/>
  <c r="AB1705" i="1" s="1"/>
  <c r="T1706" i="1"/>
  <c r="AB1706" i="1" s="1"/>
  <c r="T1707" i="1"/>
  <c r="AB1707" i="1" s="1"/>
  <c r="T1708" i="1"/>
  <c r="AB1708" i="1" s="1"/>
  <c r="T1709" i="1"/>
  <c r="AB1709" i="1" s="1"/>
  <c r="T1710" i="1"/>
  <c r="AB1710" i="1" s="1"/>
  <c r="T1711" i="1"/>
  <c r="AB1711" i="1" s="1"/>
  <c r="T1712" i="1"/>
  <c r="AB1712" i="1" s="1"/>
  <c r="T1713" i="1"/>
  <c r="AB1713" i="1" s="1"/>
  <c r="T1714" i="1"/>
  <c r="AB1714" i="1" s="1"/>
  <c r="T1715" i="1"/>
  <c r="AB1715" i="1" s="1"/>
  <c r="T1716" i="1"/>
  <c r="AB1716" i="1" s="1"/>
  <c r="T1717" i="1"/>
  <c r="AB1717" i="1" s="1"/>
  <c r="T1718" i="1"/>
  <c r="AB1718" i="1" s="1"/>
  <c r="T1719" i="1"/>
  <c r="AB1719" i="1" s="1"/>
  <c r="T1720" i="1"/>
  <c r="AB1720" i="1" s="1"/>
  <c r="T1721" i="1"/>
  <c r="AB1721" i="1" s="1"/>
  <c r="T1722" i="1"/>
  <c r="AB1722" i="1" s="1"/>
  <c r="T1723" i="1"/>
  <c r="AB1723" i="1" s="1"/>
  <c r="T1724" i="1"/>
  <c r="AB1724" i="1" s="1"/>
  <c r="T1725" i="1"/>
  <c r="AB1725" i="1" s="1"/>
  <c r="T1726" i="1"/>
  <c r="AB1726" i="1" s="1"/>
  <c r="T1727" i="1"/>
  <c r="AB1727" i="1" s="1"/>
  <c r="T1728" i="1"/>
  <c r="AB1728" i="1" s="1"/>
  <c r="T1729" i="1"/>
  <c r="AB1729" i="1" s="1"/>
  <c r="T1730" i="1"/>
  <c r="AB1730" i="1" s="1"/>
  <c r="T1731" i="1"/>
  <c r="AB1731" i="1" s="1"/>
  <c r="T1732" i="1"/>
  <c r="AB1732" i="1" s="1"/>
  <c r="T1733" i="1"/>
  <c r="AB1733" i="1" s="1"/>
  <c r="T1734" i="1"/>
  <c r="AB1734" i="1" s="1"/>
  <c r="T1735" i="1"/>
  <c r="AB1735" i="1" s="1"/>
  <c r="T1736" i="1"/>
  <c r="AB1736" i="1" s="1"/>
  <c r="T1737" i="1"/>
  <c r="AB1737" i="1" s="1"/>
  <c r="T1738" i="1"/>
  <c r="AB1738" i="1" s="1"/>
  <c r="T1739" i="1"/>
  <c r="AB1739" i="1" s="1"/>
  <c r="T1740" i="1"/>
  <c r="AB1740" i="1" s="1"/>
  <c r="T1741" i="1"/>
  <c r="AB1741" i="1" s="1"/>
  <c r="T1742" i="1"/>
  <c r="AB1742" i="1" s="1"/>
  <c r="T1743" i="1"/>
  <c r="AB1743" i="1" s="1"/>
  <c r="T1744" i="1"/>
  <c r="AB1744" i="1" s="1"/>
  <c r="T1745" i="1"/>
  <c r="AB1745" i="1" s="1"/>
  <c r="T1746" i="1"/>
  <c r="AB1746" i="1" s="1"/>
  <c r="T1747" i="1"/>
  <c r="AB1747" i="1" s="1"/>
  <c r="T1748" i="1"/>
  <c r="AB1748" i="1" s="1"/>
  <c r="T1749" i="1"/>
  <c r="AB1749" i="1" s="1"/>
  <c r="T1750" i="1"/>
  <c r="AB1750" i="1" s="1"/>
  <c r="T1751" i="1"/>
  <c r="AB1751" i="1" s="1"/>
  <c r="T1752" i="1"/>
  <c r="AB1752" i="1" s="1"/>
  <c r="T1753" i="1"/>
  <c r="AB1753" i="1" s="1"/>
  <c r="T1754" i="1"/>
  <c r="AB1754" i="1" s="1"/>
  <c r="T1755" i="1"/>
  <c r="AB1755" i="1" s="1"/>
  <c r="T1756" i="1"/>
  <c r="AB1756" i="1" s="1"/>
  <c r="T1757" i="1"/>
  <c r="AB1757" i="1" s="1"/>
  <c r="T1758" i="1"/>
  <c r="AB1758" i="1" s="1"/>
  <c r="T1759" i="1"/>
  <c r="AB1759" i="1" s="1"/>
  <c r="T1760" i="1"/>
  <c r="AB1760" i="1" s="1"/>
  <c r="T1761" i="1"/>
  <c r="AB1761" i="1" s="1"/>
  <c r="T1762" i="1"/>
  <c r="AB1762" i="1" s="1"/>
  <c r="T1763" i="1"/>
  <c r="AB1763" i="1" s="1"/>
  <c r="T1764" i="1"/>
  <c r="AB1764" i="1" s="1"/>
  <c r="T1765" i="1"/>
  <c r="AB1765" i="1" s="1"/>
  <c r="T1766" i="1"/>
  <c r="AB1766" i="1" s="1"/>
  <c r="T1767" i="1"/>
  <c r="AB1767" i="1" s="1"/>
  <c r="T1768" i="1"/>
  <c r="AB1768" i="1" s="1"/>
  <c r="T1769" i="1"/>
  <c r="AB1769" i="1" s="1"/>
  <c r="T1770" i="1"/>
  <c r="AB1770" i="1" s="1"/>
  <c r="T1771" i="1"/>
  <c r="AB1771" i="1" s="1"/>
  <c r="T1772" i="1"/>
  <c r="AB1772" i="1" s="1"/>
  <c r="T1773" i="1"/>
  <c r="AB1773" i="1" s="1"/>
  <c r="T1774" i="1"/>
  <c r="AB1774" i="1" s="1"/>
  <c r="T1775" i="1"/>
  <c r="AB1775" i="1" s="1"/>
  <c r="T1776" i="1"/>
  <c r="AB1776" i="1" s="1"/>
  <c r="T1777" i="1"/>
  <c r="AB1777" i="1" s="1"/>
  <c r="T1778" i="1"/>
  <c r="AB1778" i="1" s="1"/>
  <c r="T1779" i="1"/>
  <c r="AB1779" i="1" s="1"/>
  <c r="T1780" i="1"/>
  <c r="AB1780" i="1" s="1"/>
  <c r="T1781" i="1"/>
  <c r="AB1781" i="1" s="1"/>
  <c r="T1782" i="1"/>
  <c r="AB1782" i="1" s="1"/>
  <c r="T1783" i="1"/>
  <c r="AB1783" i="1" s="1"/>
  <c r="T1784" i="1"/>
  <c r="AB1784" i="1" s="1"/>
  <c r="T1785" i="1"/>
  <c r="AB1785" i="1" s="1"/>
  <c r="T1786" i="1"/>
  <c r="AB1786" i="1" s="1"/>
  <c r="T1787" i="1"/>
  <c r="AB1787" i="1" s="1"/>
  <c r="T1788" i="1"/>
  <c r="AB1788" i="1" s="1"/>
  <c r="T1789" i="1"/>
  <c r="AB1789" i="1" s="1"/>
  <c r="T1790" i="1"/>
  <c r="AB1790" i="1" s="1"/>
  <c r="T1791" i="1"/>
  <c r="AB1791" i="1" s="1"/>
  <c r="T1792" i="1"/>
  <c r="AB1792" i="1" s="1"/>
  <c r="T1793" i="1"/>
  <c r="AB1793" i="1" s="1"/>
  <c r="T1794" i="1"/>
  <c r="AB1794" i="1" s="1"/>
  <c r="T1795" i="1"/>
  <c r="AB1795" i="1" s="1"/>
  <c r="T1796" i="1"/>
  <c r="AB1796" i="1" s="1"/>
  <c r="T1797" i="1"/>
  <c r="AB1797" i="1" s="1"/>
  <c r="T1798" i="1"/>
  <c r="AB1798" i="1" s="1"/>
  <c r="T1799" i="1"/>
  <c r="AB1799" i="1" s="1"/>
  <c r="T1800" i="1"/>
  <c r="AB1800" i="1" s="1"/>
  <c r="T1801" i="1"/>
  <c r="AB1801" i="1" s="1"/>
  <c r="T1802" i="1"/>
  <c r="AB1802" i="1" s="1"/>
  <c r="T1803" i="1"/>
  <c r="AB1803" i="1" s="1"/>
  <c r="T1804" i="1"/>
  <c r="AB1804" i="1" s="1"/>
  <c r="T1805" i="1"/>
  <c r="AB1805" i="1" s="1"/>
  <c r="T1806" i="1"/>
  <c r="AB1806" i="1" s="1"/>
  <c r="T1807" i="1"/>
  <c r="AB1807" i="1" s="1"/>
  <c r="T1808" i="1"/>
  <c r="AB1808" i="1" s="1"/>
  <c r="T1809" i="1"/>
  <c r="AB1809" i="1" s="1"/>
  <c r="T1810" i="1"/>
  <c r="AB1810" i="1" s="1"/>
  <c r="T1811" i="1"/>
  <c r="AB1811" i="1" s="1"/>
  <c r="T1812" i="1"/>
  <c r="AB1812" i="1" s="1"/>
  <c r="T1813" i="1"/>
  <c r="AB1813" i="1" s="1"/>
  <c r="T1814" i="1"/>
  <c r="AB1814" i="1" s="1"/>
  <c r="T1815" i="1"/>
  <c r="AB1815" i="1" s="1"/>
  <c r="T1816" i="1"/>
  <c r="AB1816" i="1" s="1"/>
  <c r="T1817" i="1"/>
  <c r="AB1817" i="1" s="1"/>
  <c r="T1818" i="1"/>
  <c r="AB1818" i="1" s="1"/>
  <c r="T1819" i="1"/>
  <c r="AB1819" i="1" s="1"/>
  <c r="T1820" i="1"/>
  <c r="AB1820" i="1" s="1"/>
  <c r="T1821" i="1"/>
  <c r="AB1821" i="1" s="1"/>
  <c r="T1822" i="1"/>
  <c r="AB1822" i="1" s="1"/>
  <c r="T1823" i="1"/>
  <c r="AB1823" i="1" s="1"/>
  <c r="T1824" i="1"/>
  <c r="AB1824" i="1" s="1"/>
  <c r="T1825" i="1"/>
  <c r="AB1825" i="1" s="1"/>
  <c r="T1826" i="1"/>
  <c r="AB1826" i="1" s="1"/>
  <c r="T1827" i="1"/>
  <c r="AB1827" i="1" s="1"/>
  <c r="T1828" i="1"/>
  <c r="AB1828" i="1" s="1"/>
  <c r="T1829" i="1"/>
  <c r="AB1829" i="1" s="1"/>
  <c r="T1830" i="1"/>
  <c r="AB1830" i="1" s="1"/>
  <c r="T1831" i="1"/>
  <c r="AB1831" i="1" s="1"/>
  <c r="T1832" i="1"/>
  <c r="AB1832" i="1" s="1"/>
  <c r="T1833" i="1"/>
  <c r="AB1833" i="1" s="1"/>
  <c r="T1834" i="1"/>
  <c r="AB1834" i="1" s="1"/>
  <c r="T1835" i="1"/>
  <c r="AB1835" i="1" s="1"/>
  <c r="T1836" i="1"/>
  <c r="AB1836" i="1" s="1"/>
  <c r="T1837" i="1"/>
  <c r="AB1837" i="1" s="1"/>
  <c r="T1838" i="1"/>
  <c r="AB1838" i="1" s="1"/>
  <c r="T1839" i="1"/>
  <c r="AB1839" i="1" s="1"/>
  <c r="T1840" i="1"/>
  <c r="AB1840" i="1" s="1"/>
  <c r="T1841" i="1"/>
  <c r="AB1841" i="1" s="1"/>
  <c r="T1842" i="1"/>
  <c r="AB1842" i="1" s="1"/>
  <c r="T1843" i="1"/>
  <c r="AB1843" i="1" s="1"/>
  <c r="T1844" i="1"/>
  <c r="AB1844" i="1" s="1"/>
  <c r="T1845" i="1"/>
  <c r="AB1845" i="1" s="1"/>
  <c r="T1846" i="1"/>
  <c r="AB1846" i="1" s="1"/>
  <c r="T1847" i="1"/>
  <c r="AB1847" i="1" s="1"/>
  <c r="T1848" i="1"/>
  <c r="AB1848" i="1" s="1"/>
  <c r="T1849" i="1"/>
  <c r="AB1849" i="1" s="1"/>
  <c r="T1850" i="1"/>
  <c r="AB1850" i="1" s="1"/>
  <c r="T1851" i="1"/>
  <c r="AB1851" i="1" s="1"/>
  <c r="T1852" i="1"/>
  <c r="AB1852" i="1" s="1"/>
  <c r="T1853" i="1"/>
  <c r="AB1853" i="1" s="1"/>
  <c r="T1854" i="1"/>
  <c r="AB1854" i="1" s="1"/>
  <c r="T1855" i="1"/>
  <c r="AB1855" i="1" s="1"/>
  <c r="T1856" i="1"/>
  <c r="AB1856" i="1" s="1"/>
  <c r="T1857" i="1"/>
  <c r="AB1857" i="1" s="1"/>
  <c r="T1858" i="1"/>
  <c r="AB1858" i="1" s="1"/>
  <c r="T1859" i="1"/>
  <c r="AB1859" i="1" s="1"/>
  <c r="T1860" i="1"/>
  <c r="AB1860" i="1" s="1"/>
  <c r="T1861" i="1"/>
  <c r="AB1861" i="1" s="1"/>
  <c r="T1862" i="1"/>
  <c r="AB1862" i="1" s="1"/>
  <c r="T1863" i="1"/>
  <c r="AB1863" i="1" s="1"/>
  <c r="T1864" i="1"/>
  <c r="AB1864" i="1" s="1"/>
  <c r="T1865" i="1"/>
  <c r="AB1865" i="1" s="1"/>
  <c r="T1866" i="1"/>
  <c r="AB1866" i="1" s="1"/>
  <c r="T1867" i="1"/>
  <c r="AB1867" i="1" s="1"/>
  <c r="T1868" i="1"/>
  <c r="AB1868" i="1" s="1"/>
  <c r="T1869" i="1"/>
  <c r="AB1869" i="1" s="1"/>
  <c r="T1870" i="1"/>
  <c r="AB1870" i="1" s="1"/>
  <c r="T1871" i="1"/>
  <c r="AB1871" i="1" s="1"/>
  <c r="T1872" i="1"/>
  <c r="AB1872" i="1" s="1"/>
  <c r="T1873" i="1"/>
  <c r="AB1873" i="1" s="1"/>
  <c r="T1874" i="1"/>
  <c r="AB1874" i="1" s="1"/>
  <c r="T1875" i="1"/>
  <c r="AB1875" i="1" s="1"/>
  <c r="T1876" i="1"/>
  <c r="AB1876" i="1" s="1"/>
  <c r="T1877" i="1"/>
  <c r="AB1877" i="1" s="1"/>
  <c r="T1878" i="1"/>
  <c r="AB1878" i="1" s="1"/>
  <c r="T1879" i="1"/>
  <c r="AB1879" i="1" s="1"/>
  <c r="T1880" i="1"/>
  <c r="AB1880" i="1" s="1"/>
  <c r="T1881" i="1"/>
  <c r="AB1881" i="1" s="1"/>
  <c r="T1882" i="1"/>
  <c r="AB1882" i="1" s="1"/>
  <c r="T1883" i="1"/>
  <c r="AB1883" i="1" s="1"/>
  <c r="T1884" i="1"/>
  <c r="AB1884" i="1" s="1"/>
  <c r="T1885" i="1"/>
  <c r="AB1885" i="1" s="1"/>
  <c r="T1886" i="1"/>
  <c r="AB1886" i="1" s="1"/>
  <c r="T1887" i="1"/>
  <c r="AB1887" i="1" s="1"/>
  <c r="T1888" i="1"/>
  <c r="AB1888" i="1" s="1"/>
  <c r="T1889" i="1"/>
  <c r="AB1889" i="1" s="1"/>
  <c r="T1890" i="1"/>
  <c r="AB1890" i="1" s="1"/>
  <c r="T1891" i="1"/>
  <c r="AB1891" i="1" s="1"/>
  <c r="T1892" i="1"/>
  <c r="AB1892" i="1" s="1"/>
  <c r="T1893" i="1"/>
  <c r="AB1893" i="1" s="1"/>
  <c r="T1894" i="1"/>
  <c r="AB1894" i="1" s="1"/>
  <c r="T1895" i="1"/>
  <c r="AB1895" i="1" s="1"/>
  <c r="T1896" i="1"/>
  <c r="AB1896" i="1" s="1"/>
  <c r="T1897" i="1"/>
  <c r="AB1897" i="1" s="1"/>
  <c r="T1898" i="1"/>
  <c r="AB1898" i="1" s="1"/>
  <c r="T1899" i="1"/>
  <c r="AB1899" i="1" s="1"/>
  <c r="T1900" i="1"/>
  <c r="AB1900" i="1" s="1"/>
  <c r="T1901" i="1"/>
  <c r="AB1901" i="1" s="1"/>
  <c r="T1902" i="1"/>
  <c r="AB1902" i="1" s="1"/>
  <c r="T1903" i="1"/>
  <c r="AB1903" i="1" s="1"/>
  <c r="T1904" i="1"/>
  <c r="AB1904" i="1" s="1"/>
  <c r="T1905" i="1"/>
  <c r="AB1905" i="1" s="1"/>
  <c r="T1906" i="1"/>
  <c r="AB1906" i="1" s="1"/>
  <c r="T1907" i="1"/>
  <c r="AB1907" i="1" s="1"/>
  <c r="T1908" i="1"/>
  <c r="AB1908" i="1" s="1"/>
  <c r="T1909" i="1"/>
  <c r="AB1909" i="1" s="1"/>
  <c r="T1910" i="1"/>
  <c r="AB1910" i="1" s="1"/>
  <c r="T1911" i="1"/>
  <c r="AB1911" i="1" s="1"/>
  <c r="T1912" i="1"/>
  <c r="AB1912" i="1" s="1"/>
  <c r="T1913" i="1"/>
  <c r="AB1913" i="1" s="1"/>
  <c r="T1914" i="1"/>
  <c r="AB1914" i="1" s="1"/>
  <c r="T1915" i="1"/>
  <c r="AB1915" i="1" s="1"/>
  <c r="T1916" i="1"/>
  <c r="AB1916" i="1" s="1"/>
  <c r="T1917" i="1"/>
  <c r="AB1917" i="1" s="1"/>
  <c r="T1918" i="1"/>
  <c r="AB1918" i="1" s="1"/>
  <c r="T1919" i="1"/>
  <c r="AB1919" i="1" s="1"/>
  <c r="T1920" i="1"/>
  <c r="AB1920" i="1" s="1"/>
  <c r="T1921" i="1"/>
  <c r="AB1921" i="1" s="1"/>
  <c r="T1922" i="1"/>
  <c r="AB1922" i="1" s="1"/>
  <c r="T1923" i="1"/>
  <c r="AB1923" i="1" s="1"/>
  <c r="T1924" i="1"/>
  <c r="AB1924" i="1" s="1"/>
  <c r="T1925" i="1"/>
  <c r="AB1925" i="1" s="1"/>
  <c r="T1926" i="1"/>
  <c r="AB1926" i="1" s="1"/>
  <c r="T1927" i="1"/>
  <c r="AB1927" i="1" s="1"/>
  <c r="T1928" i="1"/>
  <c r="AB1928" i="1" s="1"/>
  <c r="T1929" i="1"/>
  <c r="AB1929" i="1" s="1"/>
  <c r="T1930" i="1"/>
  <c r="AB1930" i="1" s="1"/>
  <c r="T1931" i="1"/>
  <c r="AB1931" i="1" s="1"/>
  <c r="T1932" i="1"/>
  <c r="AB1932" i="1" s="1"/>
  <c r="T1933" i="1"/>
  <c r="AB1933" i="1" s="1"/>
  <c r="T1934" i="1"/>
  <c r="AB1934" i="1" s="1"/>
  <c r="T1935" i="1"/>
  <c r="AB1935" i="1" s="1"/>
  <c r="T1936" i="1"/>
  <c r="AB1936" i="1" s="1"/>
  <c r="T1937" i="1"/>
  <c r="AB1937" i="1" s="1"/>
  <c r="T1938" i="1"/>
  <c r="AB1938" i="1" s="1"/>
  <c r="T1939" i="1"/>
  <c r="AB1939" i="1" s="1"/>
  <c r="T1940" i="1"/>
  <c r="AB1940" i="1" s="1"/>
  <c r="T1941" i="1"/>
  <c r="AB1941" i="1" s="1"/>
  <c r="T1942" i="1"/>
  <c r="AB1942" i="1" s="1"/>
  <c r="T1943" i="1"/>
  <c r="AB1943" i="1" s="1"/>
  <c r="T1944" i="1"/>
  <c r="AB1944" i="1" s="1"/>
  <c r="T1945" i="1"/>
  <c r="AB1945" i="1" s="1"/>
  <c r="T1946" i="1"/>
  <c r="AB1946" i="1" s="1"/>
  <c r="T1947" i="1"/>
  <c r="AB1947" i="1" s="1"/>
  <c r="T1948" i="1"/>
  <c r="AB1948" i="1" s="1"/>
  <c r="T1949" i="1"/>
  <c r="AB1949" i="1" s="1"/>
  <c r="T1950" i="1"/>
  <c r="AB1950" i="1" s="1"/>
  <c r="T1951" i="1"/>
  <c r="AB1951" i="1" s="1"/>
  <c r="T1952" i="1"/>
  <c r="AB1952" i="1" s="1"/>
  <c r="T1953" i="1"/>
  <c r="AB1953" i="1" s="1"/>
  <c r="T1954" i="1"/>
  <c r="AB1954" i="1" s="1"/>
  <c r="T1955" i="1"/>
  <c r="AB1955" i="1" s="1"/>
  <c r="T1956" i="1"/>
  <c r="AB1956" i="1" s="1"/>
  <c r="T1957" i="1"/>
  <c r="AB1957" i="1" s="1"/>
  <c r="T1958" i="1"/>
  <c r="AB1958" i="1" s="1"/>
  <c r="T1959" i="1"/>
  <c r="AB1959" i="1" s="1"/>
  <c r="T1960" i="1"/>
  <c r="AB1960" i="1" s="1"/>
  <c r="T1961" i="1"/>
  <c r="AB1961" i="1" s="1"/>
  <c r="T1962" i="1"/>
  <c r="AB1962" i="1" s="1"/>
  <c r="T1963" i="1"/>
  <c r="AB1963" i="1" s="1"/>
  <c r="T1964" i="1"/>
  <c r="AB1964" i="1" s="1"/>
  <c r="T1965" i="1"/>
  <c r="AB1965" i="1" s="1"/>
  <c r="T1966" i="1"/>
  <c r="AB1966" i="1" s="1"/>
  <c r="T1967" i="1"/>
  <c r="AB1967" i="1" s="1"/>
  <c r="T1968" i="1"/>
  <c r="AB1968" i="1" s="1"/>
  <c r="T1969" i="1"/>
  <c r="AB1969" i="1" s="1"/>
  <c r="T1970" i="1"/>
  <c r="AB1970" i="1" s="1"/>
  <c r="T1971" i="1"/>
  <c r="AB1971" i="1" s="1"/>
  <c r="T1972" i="1"/>
  <c r="AB1972" i="1" s="1"/>
  <c r="T1973" i="1"/>
  <c r="AB1973" i="1" s="1"/>
  <c r="T1974" i="1"/>
  <c r="AB1974" i="1" s="1"/>
  <c r="T1975" i="1"/>
  <c r="AB1975" i="1" s="1"/>
  <c r="T1976" i="1"/>
  <c r="AB1976" i="1" s="1"/>
  <c r="T1977" i="1"/>
  <c r="AB1977" i="1" s="1"/>
  <c r="T1978" i="1"/>
  <c r="AB1978" i="1" s="1"/>
  <c r="T1979" i="1"/>
  <c r="AB1979" i="1" s="1"/>
  <c r="T1980" i="1"/>
  <c r="AB1980" i="1" s="1"/>
  <c r="T1981" i="1"/>
  <c r="AB1981" i="1" s="1"/>
  <c r="T1982" i="1"/>
  <c r="AB1982" i="1" s="1"/>
  <c r="T1983" i="1"/>
  <c r="AB1983" i="1" s="1"/>
  <c r="T1984" i="1"/>
  <c r="AB1984" i="1" s="1"/>
  <c r="T1985" i="1"/>
  <c r="AB1985" i="1" s="1"/>
  <c r="T1986" i="1"/>
  <c r="AB1986" i="1" s="1"/>
  <c r="T1987" i="1"/>
  <c r="AB1987" i="1" s="1"/>
  <c r="T1988" i="1"/>
  <c r="AB1988" i="1" s="1"/>
  <c r="T1989" i="1"/>
  <c r="AB1989" i="1" s="1"/>
  <c r="T1990" i="1"/>
  <c r="AB1990" i="1" s="1"/>
  <c r="T1991" i="1"/>
  <c r="AB1991" i="1" s="1"/>
  <c r="T1992" i="1"/>
  <c r="AB1992" i="1" s="1"/>
  <c r="T1993" i="1"/>
  <c r="AB1993" i="1" s="1"/>
  <c r="T1994" i="1"/>
  <c r="AB1994" i="1" s="1"/>
  <c r="T1995" i="1"/>
  <c r="AB1995" i="1" s="1"/>
  <c r="T1996" i="1"/>
  <c r="AB1996" i="1" s="1"/>
  <c r="T1997" i="1"/>
  <c r="AB1997" i="1" s="1"/>
  <c r="T1998" i="1"/>
  <c r="AB1998" i="1" s="1"/>
  <c r="T1999" i="1"/>
  <c r="AB1999" i="1" s="1"/>
  <c r="T2000" i="1"/>
  <c r="AB2000" i="1" s="1"/>
  <c r="T2001" i="1"/>
  <c r="AB2001" i="1" s="1"/>
  <c r="T2002" i="1"/>
  <c r="AB2002" i="1" s="1"/>
  <c r="T2003" i="1"/>
  <c r="AB2003" i="1" s="1"/>
  <c r="T2004" i="1"/>
  <c r="AB2004" i="1" s="1"/>
  <c r="T2005" i="1"/>
  <c r="AB2005" i="1" s="1"/>
  <c r="T2006" i="1"/>
  <c r="AB2006" i="1" s="1"/>
  <c r="T2007" i="1"/>
  <c r="AB2007" i="1" s="1"/>
  <c r="T2008" i="1"/>
  <c r="AB2008" i="1" s="1"/>
  <c r="T2009" i="1"/>
  <c r="AB2009" i="1" s="1"/>
  <c r="T2010" i="1"/>
  <c r="AB2010" i="1" s="1"/>
  <c r="T2011" i="1"/>
  <c r="AB2011" i="1" s="1"/>
  <c r="T2012" i="1"/>
  <c r="AB2012" i="1" s="1"/>
  <c r="T2013" i="1"/>
  <c r="AB2013" i="1" s="1"/>
  <c r="T2014" i="1"/>
  <c r="AB2014" i="1" s="1"/>
  <c r="T2015" i="1"/>
  <c r="AB2015" i="1" s="1"/>
  <c r="T2016" i="1"/>
  <c r="AB2016" i="1" s="1"/>
  <c r="T2017" i="1"/>
  <c r="AB2017" i="1" s="1"/>
  <c r="T2018" i="1"/>
  <c r="AB2018" i="1" s="1"/>
  <c r="T2019" i="1"/>
  <c r="AB2019" i="1" s="1"/>
  <c r="T2020" i="1"/>
  <c r="AB2020" i="1" s="1"/>
  <c r="T2021" i="1"/>
  <c r="AB2021" i="1" s="1"/>
  <c r="T2022" i="1"/>
  <c r="AB2022" i="1" s="1"/>
  <c r="T2023" i="1"/>
  <c r="AB2023" i="1" s="1"/>
  <c r="T2024" i="1"/>
  <c r="AB2024" i="1" s="1"/>
  <c r="T2025" i="1"/>
  <c r="AB2025" i="1" s="1"/>
  <c r="T2026" i="1"/>
  <c r="AB2026" i="1" s="1"/>
  <c r="T2027" i="1"/>
  <c r="AB2027" i="1" s="1"/>
  <c r="T2028" i="1"/>
  <c r="AB2028" i="1" s="1"/>
  <c r="T2029" i="1"/>
  <c r="AB2029" i="1" s="1"/>
  <c r="T2030" i="1"/>
  <c r="AB2030" i="1" s="1"/>
  <c r="T2031" i="1"/>
  <c r="AB2031" i="1" s="1"/>
  <c r="T2032" i="1"/>
  <c r="AB2032" i="1" s="1"/>
  <c r="T2033" i="1"/>
  <c r="AB2033" i="1" s="1"/>
  <c r="T2034" i="1"/>
  <c r="AB2034" i="1" s="1"/>
  <c r="T2035" i="1"/>
  <c r="AB2035" i="1" s="1"/>
  <c r="T2036" i="1"/>
  <c r="AB2036" i="1" s="1"/>
  <c r="T2037" i="1"/>
  <c r="AB2037" i="1" s="1"/>
  <c r="T2038" i="1"/>
  <c r="AB2038" i="1" s="1"/>
  <c r="T2039" i="1"/>
  <c r="AB2039" i="1" s="1"/>
  <c r="T2040" i="1"/>
  <c r="AB2040" i="1" s="1"/>
  <c r="T2041" i="1"/>
  <c r="AB2041" i="1" s="1"/>
  <c r="T2042" i="1"/>
  <c r="AB2042" i="1" s="1"/>
  <c r="T2043" i="1"/>
  <c r="AB2043" i="1" s="1"/>
  <c r="T2044" i="1"/>
  <c r="AB2044" i="1" s="1"/>
  <c r="T2045" i="1"/>
  <c r="AB2045" i="1" s="1"/>
  <c r="T2046" i="1"/>
  <c r="AB2046" i="1" s="1"/>
  <c r="T2047" i="1"/>
  <c r="AB2047" i="1" s="1"/>
  <c r="T2048" i="1"/>
  <c r="AB2048" i="1" s="1"/>
  <c r="T2049" i="1"/>
  <c r="AB2049" i="1" s="1"/>
  <c r="T2050" i="1"/>
  <c r="AB2050" i="1" s="1"/>
  <c r="T2051" i="1"/>
  <c r="AB2051" i="1" s="1"/>
  <c r="T2052" i="1"/>
  <c r="AB2052" i="1" s="1"/>
  <c r="T2053" i="1"/>
  <c r="AB2053" i="1" s="1"/>
  <c r="T2054" i="1"/>
  <c r="AB2054" i="1" s="1"/>
  <c r="T2055" i="1"/>
  <c r="AB2055" i="1" s="1"/>
  <c r="T2056" i="1"/>
  <c r="AB2056" i="1" s="1"/>
  <c r="T2057" i="1"/>
  <c r="AB2057" i="1" s="1"/>
  <c r="T2058" i="1"/>
  <c r="AB2058" i="1" s="1"/>
  <c r="T2059" i="1"/>
  <c r="AB2059" i="1" s="1"/>
  <c r="T2060" i="1"/>
  <c r="AB2060" i="1" s="1"/>
  <c r="T2061" i="1"/>
  <c r="AB2061" i="1" s="1"/>
  <c r="T2062" i="1"/>
  <c r="AB2062" i="1" s="1"/>
  <c r="T2063" i="1"/>
  <c r="AB2063" i="1" s="1"/>
  <c r="T2064" i="1"/>
  <c r="AB2064" i="1" s="1"/>
  <c r="T2065" i="1"/>
  <c r="AB2065" i="1" s="1"/>
  <c r="T2066" i="1"/>
  <c r="AB2066" i="1" s="1"/>
  <c r="T2067" i="1"/>
  <c r="AB2067" i="1" s="1"/>
  <c r="T2068" i="1"/>
  <c r="AB2068" i="1" s="1"/>
  <c r="T2069" i="1"/>
  <c r="AB2069" i="1" s="1"/>
  <c r="T2070" i="1"/>
  <c r="AB2070" i="1" s="1"/>
  <c r="T2071" i="1"/>
  <c r="AB2071" i="1" s="1"/>
  <c r="T2072" i="1"/>
  <c r="AB2072" i="1" s="1"/>
  <c r="T2073" i="1"/>
  <c r="AB2073" i="1" s="1"/>
  <c r="T2074" i="1"/>
  <c r="AB2074" i="1" s="1"/>
  <c r="T2075" i="1"/>
  <c r="AB2075" i="1" s="1"/>
  <c r="T2076" i="1"/>
  <c r="AB2076" i="1" s="1"/>
  <c r="T2077" i="1"/>
  <c r="AB2077" i="1" s="1"/>
  <c r="T2078" i="1"/>
  <c r="AB2078" i="1" s="1"/>
  <c r="T2079" i="1"/>
  <c r="AB2079" i="1" s="1"/>
  <c r="T2080" i="1"/>
  <c r="AB2080" i="1" s="1"/>
  <c r="T2081" i="1"/>
  <c r="AB2081" i="1" s="1"/>
  <c r="T2082" i="1"/>
  <c r="AB2082" i="1" s="1"/>
  <c r="T2083" i="1"/>
  <c r="AB2083" i="1" s="1"/>
  <c r="T2084" i="1"/>
  <c r="AB2084" i="1" s="1"/>
  <c r="T2085" i="1"/>
  <c r="AB2085" i="1" s="1"/>
  <c r="T2086" i="1"/>
  <c r="AB2086" i="1" s="1"/>
  <c r="T2087" i="1"/>
  <c r="AB2087" i="1" s="1"/>
  <c r="T2088" i="1"/>
  <c r="AB2088" i="1" s="1"/>
  <c r="T2089" i="1"/>
  <c r="AB2089" i="1" s="1"/>
  <c r="T2090" i="1"/>
  <c r="AB2090" i="1" s="1"/>
  <c r="T2091" i="1"/>
  <c r="AB2091" i="1" s="1"/>
  <c r="T2092" i="1"/>
  <c r="AB2092" i="1" s="1"/>
  <c r="T2093" i="1"/>
  <c r="AB2093" i="1" s="1"/>
  <c r="T2094" i="1"/>
  <c r="AB2094" i="1" s="1"/>
  <c r="T2095" i="1"/>
  <c r="AB2095" i="1" s="1"/>
  <c r="T2096" i="1"/>
  <c r="AB2096" i="1" s="1"/>
  <c r="T2097" i="1"/>
  <c r="AB2097" i="1" s="1"/>
  <c r="T2098" i="1"/>
  <c r="AB2098" i="1" s="1"/>
  <c r="T2099" i="1"/>
  <c r="AB2099" i="1" s="1"/>
  <c r="T2100" i="1"/>
  <c r="AB2100" i="1" s="1"/>
  <c r="T2101" i="1"/>
  <c r="AB2101" i="1" s="1"/>
  <c r="T2102" i="1"/>
  <c r="AB2102" i="1" s="1"/>
  <c r="T2103" i="1"/>
  <c r="AB2103" i="1" s="1"/>
  <c r="T2104" i="1"/>
  <c r="AB2104" i="1" s="1"/>
  <c r="T2105" i="1"/>
  <c r="AB2105" i="1" s="1"/>
  <c r="T2106" i="1"/>
  <c r="AB2106" i="1" s="1"/>
  <c r="T2107" i="1"/>
  <c r="AB2107" i="1" s="1"/>
  <c r="T2108" i="1"/>
  <c r="AB2108" i="1" s="1"/>
  <c r="T2109" i="1"/>
  <c r="AB2109" i="1" s="1"/>
  <c r="T2110" i="1"/>
  <c r="AB2110" i="1" s="1"/>
  <c r="T2111" i="1"/>
  <c r="AB2111" i="1" s="1"/>
  <c r="T2112" i="1"/>
  <c r="AB2112" i="1" s="1"/>
  <c r="T2113" i="1"/>
  <c r="AB2113" i="1" s="1"/>
  <c r="T2114" i="1"/>
  <c r="AB2114" i="1" s="1"/>
  <c r="T2115" i="1"/>
  <c r="AB2115" i="1" s="1"/>
  <c r="T2116" i="1"/>
  <c r="AB2116" i="1" s="1"/>
  <c r="T2117" i="1"/>
  <c r="AB2117" i="1" s="1"/>
  <c r="T2118" i="1"/>
  <c r="AB2118" i="1" s="1"/>
  <c r="T2119" i="1"/>
  <c r="AB2119" i="1" s="1"/>
  <c r="T2120" i="1"/>
  <c r="AB2120" i="1" s="1"/>
  <c r="T2121" i="1"/>
  <c r="AB2121" i="1" s="1"/>
  <c r="T2122" i="1"/>
  <c r="AB2122" i="1" s="1"/>
  <c r="T2123" i="1"/>
  <c r="AB2123" i="1" s="1"/>
  <c r="T2124" i="1"/>
  <c r="AB2124" i="1" s="1"/>
  <c r="T2125" i="1"/>
  <c r="AB2125" i="1" s="1"/>
  <c r="T2126" i="1"/>
  <c r="AB2126" i="1" s="1"/>
  <c r="T2127" i="1"/>
  <c r="AB2127" i="1" s="1"/>
  <c r="T2128" i="1"/>
  <c r="AB2128" i="1" s="1"/>
  <c r="T2129" i="1"/>
  <c r="AB2129" i="1" s="1"/>
  <c r="T2130" i="1"/>
  <c r="AB2130" i="1" s="1"/>
  <c r="T2131" i="1"/>
  <c r="AB2131" i="1" s="1"/>
  <c r="T2132" i="1"/>
  <c r="AB2132" i="1" s="1"/>
  <c r="T2133" i="1"/>
  <c r="AB2133" i="1" s="1"/>
  <c r="T2134" i="1"/>
  <c r="AB2134" i="1" s="1"/>
  <c r="T2135" i="1"/>
  <c r="AB2135" i="1" s="1"/>
  <c r="T2136" i="1"/>
  <c r="AB2136" i="1" s="1"/>
  <c r="T2137" i="1"/>
  <c r="AB2137" i="1" s="1"/>
  <c r="T2138" i="1"/>
  <c r="AB2138" i="1" s="1"/>
  <c r="T2139" i="1"/>
  <c r="AB2139" i="1" s="1"/>
  <c r="T2140" i="1"/>
  <c r="AB2140" i="1" s="1"/>
  <c r="T2141" i="1"/>
  <c r="AB2141" i="1" s="1"/>
  <c r="T2142" i="1"/>
  <c r="AB2142" i="1" s="1"/>
  <c r="T2143" i="1"/>
  <c r="AB2143" i="1" s="1"/>
  <c r="T2144" i="1"/>
  <c r="AB2144" i="1" s="1"/>
  <c r="T2145" i="1"/>
  <c r="AB2145" i="1" s="1"/>
  <c r="T2146" i="1"/>
  <c r="AB2146" i="1" s="1"/>
  <c r="T2147" i="1"/>
  <c r="AB2147" i="1" s="1"/>
  <c r="T2148" i="1"/>
  <c r="AB2148" i="1" s="1"/>
  <c r="T2149" i="1"/>
  <c r="AB2149" i="1" s="1"/>
  <c r="T2150" i="1"/>
  <c r="AB2150" i="1" s="1"/>
  <c r="T2151" i="1"/>
  <c r="AB2151" i="1" s="1"/>
  <c r="T2152" i="1"/>
  <c r="AB2152" i="1" s="1"/>
  <c r="T2153" i="1"/>
  <c r="AB2153" i="1" s="1"/>
  <c r="T2154" i="1"/>
  <c r="AB2154" i="1" s="1"/>
  <c r="T2155" i="1"/>
  <c r="AB2155" i="1" s="1"/>
  <c r="T2156" i="1"/>
  <c r="AB2156" i="1" s="1"/>
  <c r="T2157" i="1"/>
  <c r="AB2157" i="1" s="1"/>
  <c r="T2158" i="1"/>
  <c r="AB2158" i="1" s="1"/>
  <c r="T2159" i="1"/>
  <c r="AB2159" i="1" s="1"/>
  <c r="T2160" i="1"/>
  <c r="AB2160" i="1" s="1"/>
  <c r="T2161" i="1"/>
  <c r="AB2161" i="1" s="1"/>
  <c r="T2162" i="1"/>
  <c r="AB2162" i="1" s="1"/>
  <c r="T2163" i="1"/>
  <c r="AB2163" i="1" s="1"/>
  <c r="T2164" i="1"/>
  <c r="AB2164" i="1" s="1"/>
  <c r="T2165" i="1"/>
  <c r="AB2165" i="1" s="1"/>
  <c r="T2166" i="1"/>
  <c r="AB2166" i="1" s="1"/>
  <c r="T2167" i="1"/>
  <c r="AB2167" i="1" s="1"/>
  <c r="T2168" i="1"/>
  <c r="AB2168" i="1" s="1"/>
  <c r="T2169" i="1"/>
  <c r="AB2169" i="1" s="1"/>
  <c r="T2170" i="1"/>
  <c r="AB2170" i="1" s="1"/>
  <c r="T2171" i="1"/>
  <c r="AB2171" i="1" s="1"/>
  <c r="T2172" i="1"/>
  <c r="AB2172" i="1" s="1"/>
  <c r="T2173" i="1"/>
  <c r="AB2173" i="1" s="1"/>
  <c r="T2174" i="1"/>
  <c r="AB2174" i="1" s="1"/>
  <c r="T2175" i="1"/>
  <c r="AB2175" i="1" s="1"/>
  <c r="T2176" i="1"/>
  <c r="AB2176" i="1" s="1"/>
  <c r="T2177" i="1"/>
  <c r="AB2177" i="1" s="1"/>
  <c r="T2178" i="1"/>
  <c r="AB2178" i="1" s="1"/>
  <c r="T2179" i="1"/>
  <c r="AB2179" i="1" s="1"/>
  <c r="T2180" i="1"/>
  <c r="AB2180" i="1" s="1"/>
  <c r="T2181" i="1"/>
  <c r="AB2181" i="1" s="1"/>
  <c r="T2182" i="1"/>
  <c r="AB2182" i="1" s="1"/>
  <c r="T2183" i="1"/>
  <c r="AB2183" i="1" s="1"/>
  <c r="T2184" i="1"/>
  <c r="AB2184" i="1" s="1"/>
  <c r="T2185" i="1"/>
  <c r="AB2185" i="1" s="1"/>
  <c r="T2186" i="1"/>
  <c r="AB2186" i="1" s="1"/>
  <c r="T2187" i="1"/>
  <c r="AB2187" i="1" s="1"/>
  <c r="T2188" i="1"/>
  <c r="AB2188" i="1" s="1"/>
  <c r="T2189" i="1"/>
  <c r="AB2189" i="1" s="1"/>
  <c r="T2190" i="1"/>
  <c r="AB2190" i="1" s="1"/>
  <c r="T2191" i="1"/>
  <c r="AB2191" i="1" s="1"/>
  <c r="T2192" i="1"/>
  <c r="AB2192" i="1" s="1"/>
  <c r="T2193" i="1"/>
  <c r="AB2193" i="1" s="1"/>
  <c r="T2194" i="1"/>
  <c r="AB2194" i="1" s="1"/>
  <c r="T2195" i="1"/>
  <c r="AB2195" i="1" s="1"/>
  <c r="T2196" i="1"/>
  <c r="AB2196" i="1" s="1"/>
  <c r="T2197" i="1"/>
  <c r="AB2197" i="1" s="1"/>
  <c r="T2198" i="1"/>
  <c r="AB2198" i="1" s="1"/>
  <c r="T2199" i="1"/>
  <c r="AB2199" i="1" s="1"/>
  <c r="T2200" i="1"/>
  <c r="AB2200" i="1" s="1"/>
  <c r="T2201" i="1"/>
  <c r="AB2201" i="1" s="1"/>
  <c r="T2202" i="1"/>
  <c r="AB2202" i="1" s="1"/>
  <c r="T2203" i="1"/>
  <c r="AB2203" i="1" s="1"/>
  <c r="T2204" i="1"/>
  <c r="AB2204" i="1" s="1"/>
  <c r="T2205" i="1"/>
  <c r="AB2205" i="1" s="1"/>
  <c r="T2206" i="1"/>
  <c r="AB2206" i="1" s="1"/>
  <c r="T2207" i="1"/>
  <c r="AB2207" i="1" s="1"/>
  <c r="T2208" i="1"/>
  <c r="AB2208" i="1" s="1"/>
  <c r="T2209" i="1"/>
  <c r="AB2209" i="1" s="1"/>
  <c r="T2210" i="1"/>
  <c r="AB2210" i="1" s="1"/>
  <c r="T2211" i="1"/>
  <c r="AB2211" i="1" s="1"/>
  <c r="T2212" i="1"/>
  <c r="AB2212" i="1" s="1"/>
  <c r="T2213" i="1"/>
  <c r="AB2213" i="1" s="1"/>
  <c r="T2214" i="1"/>
  <c r="AB2214" i="1" s="1"/>
  <c r="T2215" i="1"/>
  <c r="AB2215" i="1" s="1"/>
  <c r="T2216" i="1"/>
  <c r="AB2216" i="1" s="1"/>
  <c r="T2217" i="1"/>
  <c r="AB2217" i="1" s="1"/>
  <c r="T2218" i="1"/>
  <c r="AB2218" i="1" s="1"/>
  <c r="T2219" i="1"/>
  <c r="AB2219" i="1" s="1"/>
  <c r="T2220" i="1"/>
  <c r="AB2220" i="1" s="1"/>
  <c r="T2221" i="1"/>
  <c r="AB2221" i="1" s="1"/>
  <c r="T2222" i="1"/>
  <c r="AB2222" i="1" s="1"/>
  <c r="T2223" i="1"/>
  <c r="AB2223" i="1" s="1"/>
  <c r="T2224" i="1"/>
  <c r="AB2224" i="1" s="1"/>
  <c r="T2225" i="1"/>
  <c r="AB2225" i="1" s="1"/>
  <c r="T2226" i="1"/>
  <c r="AB2226" i="1" s="1"/>
  <c r="T2227" i="1"/>
  <c r="AB2227" i="1" s="1"/>
  <c r="T2228" i="1"/>
  <c r="AB2228" i="1" s="1"/>
  <c r="T2229" i="1"/>
  <c r="AB2229" i="1" s="1"/>
  <c r="T2230" i="1"/>
  <c r="AB2230" i="1" s="1"/>
  <c r="T2231" i="1"/>
  <c r="AB2231" i="1" s="1"/>
  <c r="T2232" i="1"/>
  <c r="AB2232" i="1" s="1"/>
  <c r="T2233" i="1"/>
  <c r="AB2233" i="1" s="1"/>
  <c r="T2234" i="1"/>
  <c r="AB2234" i="1" s="1"/>
  <c r="T2235" i="1"/>
  <c r="AB2235" i="1" s="1"/>
  <c r="T2236" i="1"/>
  <c r="AB2236" i="1" s="1"/>
  <c r="T2237" i="1"/>
  <c r="AB2237" i="1" s="1"/>
  <c r="T2238" i="1"/>
  <c r="AB2238" i="1" s="1"/>
  <c r="T2239" i="1"/>
  <c r="AB2239" i="1" s="1"/>
  <c r="T2240" i="1"/>
  <c r="AB2240" i="1" s="1"/>
  <c r="T2241" i="1"/>
  <c r="AB2241" i="1" s="1"/>
  <c r="T2242" i="1"/>
  <c r="AB2242" i="1" s="1"/>
  <c r="T2243" i="1"/>
  <c r="AB2243" i="1" s="1"/>
  <c r="T2244" i="1"/>
  <c r="AB2244" i="1" s="1"/>
  <c r="T2245" i="1"/>
  <c r="AB2245" i="1" s="1"/>
  <c r="T2246" i="1"/>
  <c r="AB2246" i="1" s="1"/>
  <c r="T2247" i="1"/>
  <c r="AB2247" i="1" s="1"/>
  <c r="T2248" i="1"/>
  <c r="AB2248" i="1" s="1"/>
  <c r="T2249" i="1"/>
  <c r="AB2249" i="1" s="1"/>
  <c r="T2250" i="1"/>
  <c r="AB2250" i="1" s="1"/>
  <c r="T2251" i="1"/>
  <c r="AB2251" i="1" s="1"/>
  <c r="T2252" i="1"/>
  <c r="AB2252" i="1" s="1"/>
  <c r="T2253" i="1"/>
  <c r="AB2253" i="1" s="1"/>
  <c r="T2254" i="1"/>
  <c r="AB2254" i="1" s="1"/>
  <c r="T2255" i="1"/>
  <c r="AB2255" i="1" s="1"/>
  <c r="T2256" i="1"/>
  <c r="AB2256" i="1" s="1"/>
  <c r="T2257" i="1"/>
  <c r="AB2257" i="1" s="1"/>
  <c r="T2258" i="1"/>
  <c r="AB2258" i="1" s="1"/>
  <c r="T2259" i="1"/>
  <c r="AB2259" i="1" s="1"/>
  <c r="T2260" i="1"/>
  <c r="AB2260" i="1" s="1"/>
  <c r="T2261" i="1"/>
  <c r="AB2261" i="1" s="1"/>
  <c r="T2262" i="1"/>
  <c r="AB2262" i="1" s="1"/>
  <c r="T2263" i="1"/>
  <c r="AB2263" i="1" s="1"/>
  <c r="T2264" i="1"/>
  <c r="AB2264" i="1" s="1"/>
  <c r="T2265" i="1"/>
  <c r="AB2265" i="1" s="1"/>
  <c r="T2266" i="1"/>
  <c r="AB2266" i="1" s="1"/>
  <c r="T2267" i="1"/>
  <c r="AB2267" i="1" s="1"/>
  <c r="T2268" i="1"/>
  <c r="AB2268" i="1" s="1"/>
  <c r="T2269" i="1"/>
  <c r="AB2269" i="1" s="1"/>
  <c r="T2270" i="1"/>
  <c r="AB2270" i="1" s="1"/>
  <c r="T2271" i="1"/>
  <c r="AB2271" i="1" s="1"/>
  <c r="T2272" i="1"/>
  <c r="AB2272" i="1" s="1"/>
  <c r="T2273" i="1"/>
  <c r="AB2273" i="1" s="1"/>
  <c r="T2274" i="1"/>
  <c r="AB2274" i="1" s="1"/>
  <c r="T2275" i="1"/>
  <c r="AB2275" i="1" s="1"/>
  <c r="T2276" i="1"/>
  <c r="AB2276" i="1" s="1"/>
  <c r="T2277" i="1"/>
  <c r="AB2277" i="1" s="1"/>
  <c r="T2278" i="1"/>
  <c r="AB2278" i="1" s="1"/>
  <c r="T2279" i="1"/>
  <c r="AB2279" i="1" s="1"/>
  <c r="T2280" i="1"/>
  <c r="AB2280" i="1" s="1"/>
  <c r="T2281" i="1"/>
  <c r="AB2281" i="1" s="1"/>
  <c r="T2282" i="1"/>
  <c r="AB2282" i="1" s="1"/>
  <c r="T2283" i="1"/>
  <c r="AB2283" i="1" s="1"/>
  <c r="T2284" i="1"/>
  <c r="AB2284" i="1" s="1"/>
  <c r="T2285" i="1"/>
  <c r="AB2285" i="1" s="1"/>
  <c r="T2286" i="1"/>
  <c r="AB2286" i="1" s="1"/>
  <c r="T2287" i="1"/>
  <c r="AB2287" i="1" s="1"/>
  <c r="T2288" i="1"/>
  <c r="AB2288" i="1" s="1"/>
  <c r="T2289" i="1"/>
  <c r="AB2289" i="1" s="1"/>
  <c r="T2290" i="1"/>
  <c r="AB2290" i="1" s="1"/>
  <c r="T2291" i="1"/>
  <c r="AB2291" i="1" s="1"/>
  <c r="T2292" i="1"/>
  <c r="AB2292" i="1" s="1"/>
  <c r="T2293" i="1"/>
  <c r="AB2293" i="1" s="1"/>
  <c r="T2294" i="1"/>
  <c r="AB2294" i="1" s="1"/>
  <c r="T2295" i="1"/>
  <c r="AB2295" i="1" s="1"/>
  <c r="T2296" i="1"/>
  <c r="AB2296" i="1" s="1"/>
  <c r="T2297" i="1"/>
  <c r="AB2297" i="1" s="1"/>
  <c r="T2298" i="1"/>
  <c r="AB2298" i="1" s="1"/>
  <c r="T2299" i="1"/>
  <c r="AB2299" i="1" s="1"/>
  <c r="T2300" i="1"/>
  <c r="AB2300" i="1" s="1"/>
  <c r="T2301" i="1"/>
  <c r="AB2301" i="1" s="1"/>
  <c r="T2302" i="1"/>
  <c r="AB2302" i="1" s="1"/>
  <c r="T2303" i="1"/>
  <c r="AB2303" i="1" s="1"/>
  <c r="T2304" i="1"/>
  <c r="AB2304" i="1" s="1"/>
  <c r="T2305" i="1"/>
  <c r="AB2305" i="1" s="1"/>
  <c r="T2306" i="1"/>
  <c r="AB2306" i="1" s="1"/>
  <c r="T2307" i="1"/>
  <c r="AB2307" i="1" s="1"/>
  <c r="T2308" i="1"/>
  <c r="AB2308" i="1" s="1"/>
  <c r="T2309" i="1"/>
  <c r="AB2309" i="1" s="1"/>
  <c r="T2310" i="1"/>
  <c r="AB2310" i="1" s="1"/>
  <c r="T2311" i="1"/>
  <c r="AB2311" i="1" s="1"/>
  <c r="T2312" i="1"/>
  <c r="AB2312" i="1" s="1"/>
  <c r="T2313" i="1"/>
  <c r="AB2313" i="1" s="1"/>
  <c r="T2314" i="1"/>
  <c r="AB2314" i="1" s="1"/>
  <c r="T2315" i="1"/>
  <c r="AB2315" i="1" s="1"/>
  <c r="T2316" i="1"/>
  <c r="AB2316" i="1" s="1"/>
  <c r="T2317" i="1"/>
  <c r="AB2317" i="1" s="1"/>
  <c r="T2318" i="1"/>
  <c r="AB2318" i="1" s="1"/>
  <c r="T2319" i="1"/>
  <c r="AB2319" i="1" s="1"/>
  <c r="T2320" i="1"/>
  <c r="AB2320" i="1" s="1"/>
  <c r="T2321" i="1"/>
  <c r="AB2321" i="1" s="1"/>
  <c r="T2322" i="1"/>
  <c r="AB2322" i="1" s="1"/>
  <c r="T2323" i="1"/>
  <c r="AB2323" i="1" s="1"/>
  <c r="T2324" i="1"/>
  <c r="AB2324" i="1" s="1"/>
  <c r="T2325" i="1"/>
  <c r="AB2325" i="1" s="1"/>
  <c r="T2326" i="1"/>
  <c r="AB2326" i="1" s="1"/>
  <c r="T2327" i="1"/>
  <c r="AB2327" i="1" s="1"/>
  <c r="T2328" i="1"/>
  <c r="AB2328" i="1" s="1"/>
  <c r="T2329" i="1"/>
  <c r="AB2329" i="1" s="1"/>
  <c r="T2330" i="1"/>
  <c r="AB2330" i="1" s="1"/>
  <c r="T2331" i="1"/>
  <c r="AB2331" i="1" s="1"/>
  <c r="T2332" i="1"/>
  <c r="AB2332" i="1" s="1"/>
  <c r="T2333" i="1"/>
  <c r="AB2333" i="1" s="1"/>
  <c r="T2334" i="1"/>
  <c r="AB2334" i="1" s="1"/>
  <c r="T2335" i="1"/>
  <c r="AB2335" i="1" s="1"/>
  <c r="T2336" i="1"/>
  <c r="AB2336" i="1" s="1"/>
  <c r="T2337" i="1"/>
  <c r="AB2337" i="1" s="1"/>
  <c r="T2338" i="1"/>
  <c r="AB2338" i="1" s="1"/>
  <c r="T2339" i="1"/>
  <c r="AB2339" i="1" s="1"/>
  <c r="T2340" i="1"/>
  <c r="AB2340" i="1" s="1"/>
  <c r="T2341" i="1"/>
  <c r="AB2341" i="1" s="1"/>
  <c r="T2342" i="1"/>
  <c r="AB2342" i="1" s="1"/>
  <c r="T2343" i="1"/>
  <c r="AB2343" i="1" s="1"/>
  <c r="T2344" i="1"/>
  <c r="AB2344" i="1" s="1"/>
  <c r="T2345" i="1"/>
  <c r="AB2345" i="1" s="1"/>
  <c r="T2346" i="1"/>
  <c r="AB2346" i="1" s="1"/>
  <c r="T2347" i="1"/>
  <c r="AB2347" i="1" s="1"/>
  <c r="T2348" i="1"/>
  <c r="AB2348" i="1" s="1"/>
  <c r="T2349" i="1"/>
  <c r="AB2349" i="1" s="1"/>
  <c r="T2350" i="1"/>
  <c r="AB2350" i="1" s="1"/>
  <c r="T2351" i="1"/>
  <c r="AB2351" i="1" s="1"/>
  <c r="T2352" i="1"/>
  <c r="AB2352" i="1" s="1"/>
  <c r="T2353" i="1"/>
  <c r="AB2353" i="1" s="1"/>
  <c r="T2354" i="1"/>
  <c r="AB2354" i="1" s="1"/>
  <c r="T2355" i="1"/>
  <c r="AB2355" i="1" s="1"/>
  <c r="T2356" i="1"/>
  <c r="AB2356" i="1" s="1"/>
  <c r="T2357" i="1"/>
  <c r="AB2357" i="1" s="1"/>
  <c r="T2358" i="1"/>
  <c r="AB2358" i="1" s="1"/>
  <c r="T2359" i="1"/>
  <c r="AB2359" i="1" s="1"/>
  <c r="T2360" i="1"/>
  <c r="AB2360" i="1" s="1"/>
  <c r="T2361" i="1"/>
  <c r="AB2361" i="1" s="1"/>
  <c r="T2362" i="1"/>
  <c r="AB2362" i="1" s="1"/>
  <c r="T2363" i="1"/>
  <c r="AB2363" i="1" s="1"/>
  <c r="T2364" i="1"/>
  <c r="AB2364" i="1" s="1"/>
  <c r="T2365" i="1"/>
  <c r="AB2365" i="1" s="1"/>
  <c r="T2366" i="1"/>
  <c r="AB2366" i="1" s="1"/>
  <c r="T2367" i="1"/>
  <c r="AB2367" i="1" s="1"/>
  <c r="T2368" i="1"/>
  <c r="AB2368" i="1" s="1"/>
  <c r="T2369" i="1"/>
  <c r="AB2369" i="1" s="1"/>
  <c r="T2370" i="1"/>
  <c r="AB2370" i="1" s="1"/>
  <c r="T2371" i="1"/>
  <c r="AB2371" i="1" s="1"/>
  <c r="T2372" i="1"/>
  <c r="AB2372" i="1" s="1"/>
  <c r="T2373" i="1"/>
  <c r="AB2373" i="1" s="1"/>
  <c r="T2374" i="1"/>
  <c r="AB2374" i="1" s="1"/>
  <c r="T2375" i="1"/>
  <c r="AB2375" i="1" s="1"/>
  <c r="T2376" i="1"/>
  <c r="AB2376" i="1" s="1"/>
  <c r="T2377" i="1"/>
  <c r="AB2377" i="1" s="1"/>
  <c r="T2378" i="1"/>
  <c r="AB2378" i="1" s="1"/>
  <c r="T2379" i="1"/>
  <c r="AB2379" i="1" s="1"/>
  <c r="T2380" i="1"/>
  <c r="AB2380" i="1" s="1"/>
  <c r="T2381" i="1"/>
  <c r="AB2381" i="1" s="1"/>
  <c r="T2382" i="1"/>
  <c r="AB2382" i="1" s="1"/>
  <c r="T2383" i="1"/>
  <c r="AB2383" i="1" s="1"/>
  <c r="T2384" i="1"/>
  <c r="AB2384" i="1" s="1"/>
  <c r="T2385" i="1"/>
  <c r="AB2385" i="1" s="1"/>
  <c r="T2386" i="1"/>
  <c r="AB2386" i="1" s="1"/>
  <c r="T2387" i="1"/>
  <c r="AB2387" i="1" s="1"/>
  <c r="T2388" i="1"/>
  <c r="AB2388" i="1" s="1"/>
  <c r="T2389" i="1"/>
  <c r="AB2389" i="1" s="1"/>
  <c r="T2390" i="1"/>
  <c r="AB2390" i="1" s="1"/>
  <c r="T2391" i="1"/>
  <c r="AB2391" i="1" s="1"/>
  <c r="T2392" i="1"/>
  <c r="AB2392" i="1" s="1"/>
  <c r="T2393" i="1"/>
  <c r="AB2393" i="1" s="1"/>
  <c r="T2394" i="1"/>
  <c r="AB2394" i="1" s="1"/>
  <c r="T2395" i="1"/>
  <c r="AB2395" i="1" s="1"/>
  <c r="T2396" i="1"/>
  <c r="AB2396" i="1" s="1"/>
  <c r="T2397" i="1"/>
  <c r="AB2397" i="1" s="1"/>
  <c r="T2398" i="1"/>
  <c r="AB2398" i="1" s="1"/>
  <c r="T2399" i="1"/>
  <c r="AB2399" i="1" s="1"/>
  <c r="T2400" i="1"/>
  <c r="AB2400" i="1" s="1"/>
  <c r="T2401" i="1"/>
  <c r="AB2401" i="1" s="1"/>
  <c r="T2402" i="1"/>
  <c r="AB2402" i="1" s="1"/>
  <c r="T2403" i="1"/>
  <c r="AB2403" i="1" s="1"/>
  <c r="T2404" i="1"/>
  <c r="AB2404" i="1" s="1"/>
  <c r="T2405" i="1"/>
  <c r="AB2405" i="1" s="1"/>
  <c r="T2406" i="1"/>
  <c r="AB2406" i="1" s="1"/>
  <c r="T2407" i="1"/>
  <c r="AB2407" i="1" s="1"/>
  <c r="T2408" i="1"/>
  <c r="AB2408" i="1" s="1"/>
  <c r="T2409" i="1"/>
  <c r="AB2409" i="1" s="1"/>
  <c r="T2410" i="1"/>
  <c r="AB2410" i="1" s="1"/>
  <c r="T2411" i="1"/>
  <c r="AB2411" i="1" s="1"/>
  <c r="T2412" i="1"/>
  <c r="AB2412" i="1" s="1"/>
  <c r="T2413" i="1"/>
  <c r="AB2413" i="1" s="1"/>
  <c r="T2414" i="1"/>
  <c r="AB2414" i="1" s="1"/>
  <c r="T2415" i="1"/>
  <c r="AB2415" i="1" s="1"/>
  <c r="T2416" i="1"/>
  <c r="AB2416" i="1" s="1"/>
  <c r="T2417" i="1"/>
  <c r="AB2417" i="1" s="1"/>
  <c r="T2418" i="1"/>
  <c r="AB2418" i="1" s="1"/>
  <c r="T2419" i="1"/>
  <c r="AB2419" i="1" s="1"/>
  <c r="T2420" i="1"/>
  <c r="AB2420" i="1" s="1"/>
  <c r="T2421" i="1"/>
  <c r="AB2421" i="1" s="1"/>
  <c r="T2422" i="1"/>
  <c r="AB2422" i="1" s="1"/>
  <c r="T2423" i="1"/>
  <c r="AB2423" i="1" s="1"/>
  <c r="T2424" i="1"/>
  <c r="AB2424" i="1" s="1"/>
  <c r="T2425" i="1"/>
  <c r="AB2425" i="1" s="1"/>
  <c r="T2426" i="1"/>
  <c r="AB2426" i="1" s="1"/>
  <c r="T2427" i="1"/>
  <c r="AB2427" i="1" s="1"/>
  <c r="T2428" i="1"/>
  <c r="AB2428" i="1" s="1"/>
  <c r="T2429" i="1"/>
  <c r="AB2429" i="1" s="1"/>
  <c r="T2430" i="1"/>
  <c r="AB2430" i="1" s="1"/>
  <c r="T2431" i="1"/>
  <c r="AB2431" i="1" s="1"/>
  <c r="T2432" i="1"/>
  <c r="AB2432" i="1" s="1"/>
  <c r="T2433" i="1"/>
  <c r="AB2433" i="1" s="1"/>
  <c r="T2434" i="1"/>
  <c r="AB2434" i="1" s="1"/>
  <c r="T2435" i="1"/>
  <c r="AB2435" i="1" s="1"/>
  <c r="T2436" i="1"/>
  <c r="AB2436" i="1" s="1"/>
  <c r="T2437" i="1"/>
  <c r="AB2437" i="1" s="1"/>
  <c r="T2438" i="1"/>
  <c r="AB2438" i="1" s="1"/>
  <c r="T2439" i="1"/>
  <c r="AB2439" i="1" s="1"/>
  <c r="T2440" i="1"/>
  <c r="AB2440" i="1" s="1"/>
  <c r="T2441" i="1"/>
  <c r="AB2441" i="1" s="1"/>
  <c r="T2442" i="1"/>
  <c r="AB2442" i="1" s="1"/>
  <c r="T2443" i="1"/>
  <c r="AB2443" i="1" s="1"/>
  <c r="T2444" i="1"/>
  <c r="AB2444" i="1" s="1"/>
  <c r="T2445" i="1"/>
  <c r="AB2445" i="1" s="1"/>
  <c r="T2446" i="1"/>
  <c r="AB2446" i="1" s="1"/>
  <c r="T2447" i="1"/>
  <c r="AB2447" i="1" s="1"/>
  <c r="T2448" i="1"/>
  <c r="AB2448" i="1" s="1"/>
  <c r="T2449" i="1"/>
  <c r="AB2449" i="1" s="1"/>
  <c r="T2450" i="1"/>
  <c r="AB2450" i="1" s="1"/>
  <c r="T2451" i="1"/>
  <c r="AB2451" i="1" s="1"/>
  <c r="T2452" i="1"/>
  <c r="AB2452" i="1" s="1"/>
  <c r="T2453" i="1"/>
  <c r="AB2453" i="1" s="1"/>
  <c r="T2454" i="1"/>
  <c r="AB2454" i="1" s="1"/>
  <c r="T2455" i="1"/>
  <c r="AB2455" i="1" s="1"/>
  <c r="T2456" i="1"/>
  <c r="AB2456" i="1" s="1"/>
  <c r="T2457" i="1"/>
  <c r="AB2457" i="1" s="1"/>
  <c r="T2458" i="1"/>
  <c r="AB2458" i="1" s="1"/>
  <c r="T2459" i="1"/>
  <c r="AB2459" i="1" s="1"/>
  <c r="T2460" i="1"/>
  <c r="AB2460" i="1" s="1"/>
  <c r="T2461" i="1"/>
  <c r="AB2461" i="1" s="1"/>
  <c r="T2462" i="1"/>
  <c r="AB2462" i="1" s="1"/>
  <c r="T2463" i="1"/>
  <c r="AB2463" i="1" s="1"/>
  <c r="T2464" i="1"/>
  <c r="AB2464" i="1" s="1"/>
  <c r="T2465" i="1"/>
  <c r="AB2465" i="1" s="1"/>
  <c r="T2466" i="1"/>
  <c r="AB2466" i="1" s="1"/>
  <c r="T2467" i="1"/>
  <c r="AB2467" i="1" s="1"/>
  <c r="T2468" i="1"/>
  <c r="AB2468" i="1" s="1"/>
  <c r="T2469" i="1"/>
  <c r="AB2469" i="1" s="1"/>
  <c r="T2470" i="1"/>
  <c r="AB2470" i="1" s="1"/>
  <c r="T2471" i="1"/>
  <c r="AB2471" i="1" s="1"/>
  <c r="T2472" i="1"/>
  <c r="AB2472" i="1" s="1"/>
  <c r="T2473" i="1"/>
  <c r="AB2473" i="1" s="1"/>
  <c r="T2474" i="1"/>
  <c r="AB2474" i="1" s="1"/>
  <c r="T2475" i="1"/>
  <c r="AB2475" i="1" s="1"/>
  <c r="T2476" i="1"/>
  <c r="AB2476" i="1" s="1"/>
  <c r="T2477" i="1"/>
  <c r="AB2477" i="1" s="1"/>
  <c r="T2478" i="1"/>
  <c r="AB2478" i="1" s="1"/>
  <c r="T2479" i="1"/>
  <c r="AB2479" i="1" s="1"/>
  <c r="T2480" i="1"/>
  <c r="AB2480" i="1" s="1"/>
  <c r="T2481" i="1"/>
  <c r="AB2481" i="1" s="1"/>
  <c r="T2482" i="1"/>
  <c r="AB2482" i="1" s="1"/>
  <c r="T2483" i="1"/>
  <c r="AB2483" i="1" s="1"/>
  <c r="T2484" i="1"/>
  <c r="AB2484" i="1" s="1"/>
  <c r="T2485" i="1"/>
  <c r="AB2485" i="1" s="1"/>
  <c r="T2486" i="1"/>
  <c r="AB2486" i="1" s="1"/>
  <c r="T2487" i="1"/>
  <c r="AB2487" i="1" s="1"/>
  <c r="T2488" i="1"/>
  <c r="AB2488" i="1" s="1"/>
  <c r="T2489" i="1"/>
  <c r="AB2489" i="1" s="1"/>
  <c r="T2490" i="1"/>
  <c r="AB2490" i="1" s="1"/>
  <c r="T2491" i="1"/>
  <c r="AB2491" i="1" s="1"/>
  <c r="T2492" i="1"/>
  <c r="AB2492" i="1" s="1"/>
  <c r="T2493" i="1"/>
  <c r="AB2493" i="1" s="1"/>
  <c r="T2494" i="1"/>
  <c r="AB2494" i="1" s="1"/>
  <c r="T2495" i="1"/>
  <c r="AB2495" i="1" s="1"/>
  <c r="T2496" i="1"/>
  <c r="AB2496" i="1" s="1"/>
  <c r="T2497" i="1"/>
  <c r="AB2497" i="1" s="1"/>
  <c r="T2498" i="1"/>
  <c r="AB2498" i="1" s="1"/>
  <c r="T2499" i="1"/>
  <c r="AB2499" i="1" s="1"/>
  <c r="T2500" i="1"/>
  <c r="AB2500" i="1" s="1"/>
  <c r="T2501" i="1"/>
  <c r="AB2501" i="1" s="1"/>
  <c r="T2502" i="1"/>
  <c r="AB2502" i="1" s="1"/>
  <c r="T2503" i="1"/>
  <c r="AB2503" i="1" s="1"/>
  <c r="T2504" i="1"/>
  <c r="AB2504" i="1" s="1"/>
  <c r="T2505" i="1"/>
  <c r="AB2505" i="1" s="1"/>
  <c r="T2506" i="1"/>
  <c r="AB2506" i="1" s="1"/>
  <c r="T2507" i="1"/>
  <c r="AB2507" i="1" s="1"/>
  <c r="T2508" i="1"/>
  <c r="AB2508" i="1" s="1"/>
  <c r="T2509" i="1"/>
  <c r="AB2509" i="1" s="1"/>
  <c r="T2510" i="1"/>
  <c r="AB2510" i="1" s="1"/>
  <c r="T2511" i="1"/>
  <c r="AB2511" i="1" s="1"/>
  <c r="T2512" i="1"/>
  <c r="AB2512" i="1" s="1"/>
  <c r="T2513" i="1"/>
  <c r="AB2513" i="1" s="1"/>
  <c r="T2514" i="1"/>
  <c r="AB2514" i="1" s="1"/>
  <c r="T2515" i="1"/>
  <c r="AB2515" i="1" s="1"/>
  <c r="T2516" i="1"/>
  <c r="AB2516" i="1" s="1"/>
  <c r="T2517" i="1"/>
  <c r="AB2517" i="1" s="1"/>
  <c r="T2518" i="1"/>
  <c r="AB2518" i="1" s="1"/>
  <c r="T2519" i="1"/>
  <c r="AB2519" i="1" s="1"/>
  <c r="T2520" i="1"/>
  <c r="AB2520" i="1" s="1"/>
  <c r="T2521" i="1"/>
  <c r="AB2521" i="1" s="1"/>
  <c r="T2522" i="1"/>
  <c r="AB2522" i="1" s="1"/>
  <c r="T2523" i="1"/>
  <c r="AB2523" i="1" s="1"/>
  <c r="T2524" i="1"/>
  <c r="AB2524" i="1" s="1"/>
  <c r="T2525" i="1"/>
  <c r="AB2525" i="1" s="1"/>
  <c r="T2526" i="1"/>
  <c r="AB2526" i="1" s="1"/>
  <c r="T2527" i="1"/>
  <c r="AB2527" i="1" s="1"/>
  <c r="T2528" i="1"/>
  <c r="AB2528" i="1" s="1"/>
  <c r="T2529" i="1"/>
  <c r="AB2529" i="1" s="1"/>
  <c r="T2530" i="1"/>
  <c r="AB2530" i="1" s="1"/>
  <c r="T2531" i="1"/>
  <c r="AB2531" i="1" s="1"/>
  <c r="T2532" i="1"/>
  <c r="AB2532" i="1" s="1"/>
  <c r="T2533" i="1"/>
  <c r="AB2533" i="1" s="1"/>
  <c r="T2534" i="1"/>
  <c r="AB2534" i="1" s="1"/>
  <c r="T2535" i="1"/>
  <c r="AB2535" i="1" s="1"/>
  <c r="T2536" i="1"/>
  <c r="AB2536" i="1" s="1"/>
  <c r="T2537" i="1"/>
  <c r="AB2537" i="1" s="1"/>
  <c r="T2538" i="1"/>
  <c r="AB2538" i="1" s="1"/>
  <c r="T2539" i="1"/>
  <c r="AB2539" i="1" s="1"/>
  <c r="T2540" i="1"/>
  <c r="AB2540" i="1" s="1"/>
  <c r="T2541" i="1"/>
  <c r="AB2541" i="1" s="1"/>
  <c r="T2542" i="1"/>
  <c r="AB2542" i="1" s="1"/>
  <c r="T2543" i="1"/>
  <c r="AB2543" i="1" s="1"/>
  <c r="T2544" i="1"/>
  <c r="AB2544" i="1" s="1"/>
  <c r="T2545" i="1"/>
  <c r="AB2545" i="1" s="1"/>
  <c r="T2546" i="1"/>
  <c r="AB2546" i="1" s="1"/>
  <c r="T2547" i="1"/>
  <c r="AB2547" i="1" s="1"/>
  <c r="T2548" i="1"/>
  <c r="AB2548" i="1" s="1"/>
  <c r="T2549" i="1"/>
  <c r="AB2549" i="1" s="1"/>
  <c r="T2550" i="1"/>
  <c r="AB2550" i="1" s="1"/>
  <c r="T2551" i="1"/>
  <c r="AB2551" i="1" s="1"/>
  <c r="T2552" i="1"/>
  <c r="AB2552" i="1" s="1"/>
  <c r="T2553" i="1"/>
  <c r="AB2553" i="1" s="1"/>
  <c r="T2554" i="1"/>
  <c r="AB2554" i="1" s="1"/>
  <c r="T2555" i="1"/>
  <c r="AB2555" i="1" s="1"/>
  <c r="T2556" i="1"/>
  <c r="AB2556" i="1" s="1"/>
  <c r="T2557" i="1"/>
  <c r="AB2557" i="1" s="1"/>
  <c r="T2558" i="1"/>
  <c r="AB2558" i="1" s="1"/>
  <c r="T2559" i="1"/>
  <c r="AB2559" i="1" s="1"/>
  <c r="T2560" i="1"/>
  <c r="AB2560" i="1" s="1"/>
  <c r="T2561" i="1"/>
  <c r="AB2561" i="1" s="1"/>
  <c r="T2562" i="1"/>
  <c r="AB2562" i="1" s="1"/>
  <c r="T2563" i="1"/>
  <c r="AB2563" i="1" s="1"/>
  <c r="T2564" i="1"/>
  <c r="AB2564" i="1" s="1"/>
  <c r="T2565" i="1"/>
  <c r="AB2565" i="1" s="1"/>
  <c r="T2566" i="1"/>
  <c r="AB2566" i="1" s="1"/>
  <c r="T2567" i="1"/>
  <c r="AB2567" i="1" s="1"/>
  <c r="T2568" i="1"/>
  <c r="AB2568" i="1" s="1"/>
  <c r="T2569" i="1"/>
  <c r="AB2569" i="1" s="1"/>
  <c r="T2570" i="1"/>
  <c r="AB2570" i="1" s="1"/>
  <c r="T2571" i="1"/>
  <c r="AB2571" i="1" s="1"/>
  <c r="T2572" i="1"/>
  <c r="AB2572" i="1" s="1"/>
  <c r="T2573" i="1"/>
  <c r="AB2573" i="1" s="1"/>
  <c r="T2574" i="1"/>
  <c r="AB2574" i="1" s="1"/>
  <c r="T2575" i="1"/>
  <c r="AB2575" i="1" s="1"/>
  <c r="T2576" i="1"/>
  <c r="AB2576" i="1" s="1"/>
  <c r="T2577" i="1"/>
  <c r="AB2577" i="1" s="1"/>
  <c r="T2578" i="1"/>
  <c r="AB2578" i="1" s="1"/>
  <c r="T2579" i="1"/>
  <c r="AB2579" i="1" s="1"/>
  <c r="T2580" i="1"/>
  <c r="AB2580" i="1" s="1"/>
  <c r="T2581" i="1"/>
  <c r="AB2581" i="1" s="1"/>
  <c r="T2582" i="1"/>
  <c r="AB2582" i="1" s="1"/>
  <c r="T2583" i="1"/>
  <c r="AB2583" i="1" s="1"/>
  <c r="T2584" i="1"/>
  <c r="AB2584" i="1" s="1"/>
  <c r="T2585" i="1"/>
  <c r="AB2585" i="1" s="1"/>
  <c r="T2586" i="1"/>
  <c r="AB2586" i="1" s="1"/>
  <c r="T2587" i="1"/>
  <c r="AB2587" i="1" s="1"/>
  <c r="T2588" i="1"/>
  <c r="AB2588" i="1" s="1"/>
  <c r="T2589" i="1"/>
  <c r="AB2589" i="1" s="1"/>
  <c r="T2590" i="1"/>
  <c r="AB2590" i="1" s="1"/>
  <c r="T2591" i="1"/>
  <c r="AB2591" i="1" s="1"/>
  <c r="T2592" i="1"/>
  <c r="AB2592" i="1" s="1"/>
  <c r="T2593" i="1"/>
  <c r="AB2593" i="1" s="1"/>
  <c r="T2594" i="1"/>
  <c r="AB2594" i="1" s="1"/>
  <c r="T2595" i="1"/>
  <c r="AB2595" i="1" s="1"/>
  <c r="T2596" i="1"/>
  <c r="AB2596" i="1" s="1"/>
  <c r="T2597" i="1"/>
  <c r="AB2597" i="1" s="1"/>
  <c r="T2598" i="1"/>
  <c r="AB2598" i="1" s="1"/>
  <c r="T2599" i="1"/>
  <c r="AB2599" i="1" s="1"/>
  <c r="T2600" i="1"/>
  <c r="AB2600" i="1" s="1"/>
  <c r="T2601" i="1"/>
  <c r="AB2601" i="1" s="1"/>
  <c r="T2602" i="1"/>
  <c r="AB2602" i="1" s="1"/>
  <c r="T2603" i="1"/>
  <c r="AB2603" i="1" s="1"/>
  <c r="T2604" i="1"/>
  <c r="AB2604" i="1" s="1"/>
  <c r="T2605" i="1"/>
  <c r="AB2605" i="1" s="1"/>
  <c r="T2606" i="1"/>
  <c r="AB2606" i="1" s="1"/>
  <c r="T2607" i="1"/>
  <c r="AB2607" i="1" s="1"/>
  <c r="T2608" i="1"/>
  <c r="AB2608" i="1" s="1"/>
  <c r="T2609" i="1"/>
  <c r="AB2609" i="1" s="1"/>
  <c r="T2610" i="1"/>
  <c r="AB2610" i="1" s="1"/>
  <c r="T2611" i="1"/>
  <c r="AB2611" i="1" s="1"/>
  <c r="T2612" i="1"/>
  <c r="AB2612" i="1" s="1"/>
  <c r="T2613" i="1"/>
  <c r="AB2613" i="1" s="1"/>
  <c r="T2614" i="1"/>
  <c r="AB2614" i="1" s="1"/>
  <c r="T2615" i="1"/>
  <c r="AB2615" i="1" s="1"/>
  <c r="T2616" i="1"/>
  <c r="AB2616" i="1" s="1"/>
  <c r="T2617" i="1"/>
  <c r="AB2617" i="1" s="1"/>
  <c r="T2618" i="1"/>
  <c r="AB2618" i="1" s="1"/>
  <c r="T2619" i="1"/>
  <c r="AB2619" i="1" s="1"/>
  <c r="T2620" i="1"/>
  <c r="AB2620" i="1" s="1"/>
  <c r="T2621" i="1"/>
  <c r="AB2621" i="1" s="1"/>
  <c r="T2622" i="1"/>
  <c r="AB2622" i="1" s="1"/>
  <c r="T2623" i="1"/>
  <c r="AB2623" i="1" s="1"/>
  <c r="T2624" i="1"/>
  <c r="AB2624" i="1" s="1"/>
  <c r="T2625" i="1"/>
  <c r="AB2625" i="1" s="1"/>
  <c r="T2626" i="1"/>
  <c r="AB2626" i="1" s="1"/>
  <c r="T2627" i="1"/>
  <c r="AB2627" i="1" s="1"/>
  <c r="T2628" i="1"/>
  <c r="AB2628" i="1" s="1"/>
  <c r="T2629" i="1"/>
  <c r="AB2629" i="1" s="1"/>
  <c r="T2630" i="1"/>
  <c r="AB2630" i="1" s="1"/>
  <c r="T2631" i="1"/>
  <c r="AB2631" i="1" s="1"/>
  <c r="T2632" i="1"/>
  <c r="AB2632" i="1" s="1"/>
  <c r="T2633" i="1"/>
  <c r="AB2633" i="1" s="1"/>
  <c r="T2634" i="1"/>
  <c r="AB2634" i="1" s="1"/>
  <c r="T2635" i="1"/>
  <c r="AB2635" i="1" s="1"/>
  <c r="T2636" i="1"/>
  <c r="AB2636" i="1" s="1"/>
  <c r="T2637" i="1"/>
  <c r="AB2637" i="1" s="1"/>
  <c r="T2638" i="1"/>
  <c r="AB2638" i="1" s="1"/>
  <c r="T2639" i="1"/>
  <c r="AB2639" i="1" s="1"/>
  <c r="T2640" i="1"/>
  <c r="AB2640" i="1" s="1"/>
  <c r="T2641" i="1"/>
  <c r="AB2641" i="1" s="1"/>
  <c r="T2642" i="1"/>
  <c r="AB2642" i="1" s="1"/>
  <c r="T2643" i="1"/>
  <c r="AB2643" i="1" s="1"/>
  <c r="T2644" i="1"/>
  <c r="AB2644" i="1" s="1"/>
  <c r="T2645" i="1"/>
  <c r="AB2645" i="1" s="1"/>
  <c r="T2646" i="1"/>
  <c r="AB2646" i="1" s="1"/>
  <c r="T2647" i="1"/>
  <c r="AB2647" i="1" s="1"/>
  <c r="T2648" i="1"/>
  <c r="AB2648" i="1" s="1"/>
  <c r="T2649" i="1"/>
  <c r="AB2649" i="1" s="1"/>
  <c r="T2650" i="1"/>
  <c r="AB2650" i="1" s="1"/>
  <c r="T2651" i="1"/>
  <c r="AB2651" i="1" s="1"/>
  <c r="T2652" i="1"/>
  <c r="AB2652" i="1" s="1"/>
  <c r="T2653" i="1"/>
  <c r="AB2653" i="1" s="1"/>
  <c r="T2654" i="1"/>
  <c r="AB2654" i="1" s="1"/>
  <c r="T2655" i="1"/>
  <c r="AB2655" i="1" s="1"/>
  <c r="T2656" i="1"/>
  <c r="AB2656" i="1" s="1"/>
  <c r="T2657" i="1"/>
  <c r="AB2657" i="1" s="1"/>
  <c r="T2658" i="1"/>
  <c r="AB2658" i="1" s="1"/>
  <c r="T2659" i="1"/>
  <c r="AB2659" i="1" s="1"/>
  <c r="T2660" i="1"/>
  <c r="AB2660" i="1" s="1"/>
  <c r="T2661" i="1"/>
  <c r="AB2661" i="1" s="1"/>
  <c r="T2662" i="1"/>
  <c r="AB2662" i="1" s="1"/>
  <c r="T2663" i="1"/>
  <c r="AB2663" i="1" s="1"/>
  <c r="T2664" i="1"/>
  <c r="AB2664" i="1" s="1"/>
  <c r="T2665" i="1"/>
  <c r="AB2665" i="1" s="1"/>
  <c r="T2666" i="1"/>
  <c r="AB2666" i="1" s="1"/>
  <c r="T2667" i="1"/>
  <c r="AB2667" i="1" s="1"/>
  <c r="T2668" i="1"/>
  <c r="AB2668" i="1" s="1"/>
  <c r="T2669" i="1"/>
  <c r="AB2669" i="1" s="1"/>
  <c r="T2670" i="1"/>
  <c r="AB2670" i="1" s="1"/>
  <c r="T2671" i="1"/>
  <c r="AB2671" i="1" s="1"/>
  <c r="T2672" i="1"/>
  <c r="AB2672" i="1" s="1"/>
  <c r="T2673" i="1"/>
  <c r="AB2673" i="1" s="1"/>
  <c r="T2674" i="1"/>
  <c r="AB2674" i="1" s="1"/>
  <c r="T2675" i="1"/>
  <c r="AB2675" i="1" s="1"/>
  <c r="T2676" i="1"/>
  <c r="AB2676" i="1" s="1"/>
  <c r="T2677" i="1"/>
  <c r="AB2677" i="1" s="1"/>
  <c r="T2678" i="1"/>
  <c r="AB2678" i="1" s="1"/>
  <c r="T2679" i="1"/>
  <c r="AB2679" i="1" s="1"/>
  <c r="T2680" i="1"/>
  <c r="AB2680" i="1" s="1"/>
  <c r="T2681" i="1"/>
  <c r="AB2681" i="1" s="1"/>
  <c r="T2682" i="1"/>
  <c r="AB2682" i="1" s="1"/>
  <c r="T2683" i="1"/>
  <c r="AB2683" i="1" s="1"/>
  <c r="T2684" i="1"/>
  <c r="AB2684" i="1" s="1"/>
  <c r="T2685" i="1"/>
  <c r="AB2685" i="1" s="1"/>
  <c r="T2686" i="1"/>
  <c r="AB2686" i="1" s="1"/>
  <c r="T2687" i="1"/>
  <c r="AB2687" i="1" s="1"/>
  <c r="T2688" i="1"/>
  <c r="AB2688" i="1" s="1"/>
  <c r="T2689" i="1"/>
  <c r="AB2689" i="1" s="1"/>
  <c r="T2690" i="1"/>
  <c r="AB2690" i="1" s="1"/>
  <c r="T2691" i="1"/>
  <c r="AB2691" i="1" s="1"/>
  <c r="T2692" i="1"/>
  <c r="AB2692" i="1" s="1"/>
  <c r="T2693" i="1"/>
  <c r="AB2693" i="1" s="1"/>
  <c r="T2694" i="1"/>
  <c r="AB2694" i="1" s="1"/>
  <c r="T2695" i="1"/>
  <c r="AB2695" i="1" s="1"/>
  <c r="T2696" i="1"/>
  <c r="AB2696" i="1" s="1"/>
  <c r="T2697" i="1"/>
  <c r="AB2697" i="1" s="1"/>
  <c r="T2698" i="1"/>
  <c r="AB2698" i="1" s="1"/>
  <c r="T2699" i="1"/>
  <c r="AB2699" i="1" s="1"/>
  <c r="T2700" i="1"/>
  <c r="AB2700" i="1" s="1"/>
  <c r="T2701" i="1"/>
  <c r="AB2701" i="1" s="1"/>
  <c r="T2702" i="1"/>
  <c r="AB2702" i="1" s="1"/>
  <c r="T2703" i="1"/>
  <c r="AB2703" i="1" s="1"/>
  <c r="T2704" i="1"/>
  <c r="AB2704" i="1" s="1"/>
  <c r="T2705" i="1"/>
  <c r="AB2705" i="1" s="1"/>
  <c r="T2706" i="1"/>
  <c r="AB2706" i="1" s="1"/>
  <c r="T2707" i="1"/>
  <c r="AB2707" i="1" s="1"/>
  <c r="T2708" i="1"/>
  <c r="AB2708" i="1" s="1"/>
  <c r="T2709" i="1"/>
  <c r="AB2709" i="1" s="1"/>
  <c r="T2710" i="1"/>
  <c r="AB2710" i="1" s="1"/>
  <c r="T2711" i="1"/>
  <c r="AB2711" i="1" s="1"/>
  <c r="T2712" i="1"/>
  <c r="AB2712" i="1" s="1"/>
  <c r="T2713" i="1"/>
  <c r="AB2713" i="1" s="1"/>
  <c r="T2714" i="1"/>
  <c r="AB2714" i="1" s="1"/>
  <c r="T2715" i="1"/>
  <c r="AB2715" i="1" s="1"/>
  <c r="T2716" i="1"/>
  <c r="AB2716" i="1" s="1"/>
  <c r="T2717" i="1"/>
  <c r="AB2717" i="1" s="1"/>
  <c r="T2718" i="1"/>
  <c r="AB2718" i="1" s="1"/>
  <c r="T2719" i="1"/>
  <c r="AB2719" i="1" s="1"/>
  <c r="T2720" i="1"/>
  <c r="AB2720" i="1" s="1"/>
  <c r="T2721" i="1"/>
  <c r="AB2721" i="1" s="1"/>
  <c r="T2722" i="1"/>
  <c r="AB2722" i="1" s="1"/>
  <c r="T2723" i="1"/>
  <c r="AB2723" i="1" s="1"/>
  <c r="T2724" i="1"/>
  <c r="AB2724" i="1" s="1"/>
  <c r="T2725" i="1"/>
  <c r="AB2725" i="1" s="1"/>
  <c r="T2726" i="1"/>
  <c r="AB2726" i="1" s="1"/>
  <c r="T2727" i="1"/>
  <c r="AB2727" i="1" s="1"/>
  <c r="T2728" i="1"/>
  <c r="AB2728" i="1" s="1"/>
  <c r="T2729" i="1"/>
  <c r="AB2729" i="1" s="1"/>
  <c r="T2730" i="1"/>
  <c r="AB2730" i="1" s="1"/>
  <c r="T2731" i="1"/>
  <c r="AB2731" i="1" s="1"/>
  <c r="T2732" i="1"/>
  <c r="AB2732" i="1" s="1"/>
  <c r="T2733" i="1"/>
  <c r="AB2733" i="1" s="1"/>
  <c r="T2734" i="1"/>
  <c r="AB2734" i="1" s="1"/>
  <c r="T2735" i="1"/>
  <c r="AB2735" i="1" s="1"/>
  <c r="T2736" i="1"/>
  <c r="AB2736" i="1" s="1"/>
  <c r="T2737" i="1"/>
  <c r="AB2737" i="1" s="1"/>
  <c r="T2738" i="1"/>
  <c r="AB2738" i="1" s="1"/>
  <c r="T2739" i="1"/>
  <c r="AB2739" i="1" s="1"/>
  <c r="T2740" i="1"/>
  <c r="AB2740" i="1" s="1"/>
  <c r="T2741" i="1"/>
  <c r="AB2741" i="1" s="1"/>
  <c r="T2742" i="1"/>
  <c r="AB2742" i="1" s="1"/>
  <c r="T2743" i="1"/>
  <c r="AB2743" i="1" s="1"/>
  <c r="T2744" i="1"/>
  <c r="AB2744" i="1" s="1"/>
  <c r="T2745" i="1"/>
  <c r="AB2745" i="1" s="1"/>
  <c r="T2746" i="1"/>
  <c r="AB2746" i="1" s="1"/>
  <c r="T2747" i="1"/>
  <c r="AB2747" i="1" s="1"/>
  <c r="T2748" i="1"/>
  <c r="AB2748" i="1" s="1"/>
  <c r="T2749" i="1"/>
  <c r="AB2749" i="1" s="1"/>
  <c r="T2750" i="1"/>
  <c r="AB2750" i="1" s="1"/>
  <c r="T2751" i="1"/>
  <c r="AB2751" i="1" s="1"/>
  <c r="T2752" i="1"/>
  <c r="AB2752" i="1" s="1"/>
  <c r="T2753" i="1"/>
  <c r="AB2753" i="1" s="1"/>
  <c r="T2754" i="1"/>
  <c r="AB2754" i="1" s="1"/>
  <c r="T2755" i="1"/>
  <c r="AB2755" i="1" s="1"/>
  <c r="T2756" i="1"/>
  <c r="AB2756" i="1" s="1"/>
  <c r="T2757" i="1"/>
  <c r="AB2757" i="1" s="1"/>
  <c r="T2758" i="1"/>
  <c r="AB2758" i="1" s="1"/>
  <c r="T2759" i="1"/>
  <c r="AB2759" i="1" s="1"/>
  <c r="T2760" i="1"/>
  <c r="AB2760" i="1" s="1"/>
  <c r="T2761" i="1"/>
  <c r="AB2761" i="1" s="1"/>
  <c r="T2762" i="1"/>
  <c r="AB2762" i="1" s="1"/>
  <c r="T2763" i="1"/>
  <c r="AB2763" i="1" s="1"/>
  <c r="T2764" i="1"/>
  <c r="AB2764" i="1" s="1"/>
  <c r="T2765" i="1"/>
  <c r="AB2765" i="1" s="1"/>
  <c r="T2766" i="1"/>
  <c r="AB2766" i="1" s="1"/>
  <c r="T2767" i="1"/>
  <c r="AB2767" i="1" s="1"/>
  <c r="T2768" i="1"/>
  <c r="AB2768" i="1" s="1"/>
  <c r="T2769" i="1"/>
  <c r="AB2769" i="1" s="1"/>
  <c r="T2770" i="1"/>
  <c r="AB2770" i="1" s="1"/>
  <c r="T2771" i="1"/>
  <c r="AB2771" i="1" s="1"/>
  <c r="T2772" i="1"/>
  <c r="AB2772" i="1" s="1"/>
  <c r="T2773" i="1"/>
  <c r="AB2773" i="1" s="1"/>
  <c r="T2774" i="1"/>
  <c r="AB2774" i="1" s="1"/>
  <c r="T2775" i="1"/>
  <c r="AB2775" i="1" s="1"/>
  <c r="T2776" i="1"/>
  <c r="AB2776" i="1" s="1"/>
  <c r="T2777" i="1"/>
  <c r="AB2777" i="1" s="1"/>
  <c r="T2778" i="1"/>
  <c r="AB2778" i="1" s="1"/>
  <c r="T2779" i="1"/>
  <c r="AB2779" i="1" s="1"/>
  <c r="T2780" i="1"/>
  <c r="AB2780" i="1" s="1"/>
  <c r="T2781" i="1"/>
  <c r="AB2781" i="1" s="1"/>
  <c r="T2782" i="1"/>
  <c r="AB2782" i="1" s="1"/>
  <c r="T2783" i="1"/>
  <c r="AB2783" i="1" s="1"/>
  <c r="T2784" i="1"/>
  <c r="AB2784" i="1" s="1"/>
  <c r="T2785" i="1"/>
  <c r="AB2785" i="1" s="1"/>
  <c r="T2786" i="1"/>
  <c r="AB2786" i="1" s="1"/>
  <c r="T2787" i="1"/>
  <c r="AB2787" i="1" s="1"/>
  <c r="T2788" i="1"/>
  <c r="AB2788" i="1" s="1"/>
  <c r="T2789" i="1"/>
  <c r="AB2789" i="1" s="1"/>
  <c r="T2790" i="1"/>
  <c r="AB2790" i="1" s="1"/>
  <c r="T2791" i="1"/>
  <c r="AB2791" i="1" s="1"/>
  <c r="T2792" i="1"/>
  <c r="AB2792" i="1" s="1"/>
  <c r="T2793" i="1"/>
  <c r="AB2793" i="1" s="1"/>
  <c r="T2794" i="1"/>
  <c r="AB2794" i="1" s="1"/>
  <c r="T2795" i="1"/>
  <c r="AB2795" i="1" s="1"/>
  <c r="T2796" i="1"/>
  <c r="AB2796" i="1" s="1"/>
  <c r="T2797" i="1"/>
  <c r="AB2797" i="1" s="1"/>
  <c r="T2798" i="1"/>
  <c r="AB2798" i="1" s="1"/>
  <c r="T2799" i="1"/>
  <c r="AB2799" i="1" s="1"/>
  <c r="T2800" i="1"/>
  <c r="AB2800" i="1" s="1"/>
  <c r="T2801" i="1"/>
  <c r="AB2801" i="1" s="1"/>
  <c r="T2802" i="1"/>
  <c r="AB2802" i="1" s="1"/>
  <c r="T2803" i="1"/>
  <c r="AB2803" i="1" s="1"/>
  <c r="T2804" i="1"/>
  <c r="AB2804" i="1" s="1"/>
  <c r="T2805" i="1"/>
  <c r="AB2805" i="1" s="1"/>
  <c r="T2806" i="1"/>
  <c r="AB2806" i="1" s="1"/>
  <c r="T2807" i="1"/>
  <c r="AB2807" i="1" s="1"/>
  <c r="T2808" i="1"/>
  <c r="AB2808" i="1" s="1"/>
  <c r="T2809" i="1"/>
  <c r="AB2809" i="1" s="1"/>
  <c r="T2810" i="1"/>
  <c r="AB2810" i="1" s="1"/>
  <c r="T2811" i="1"/>
  <c r="AB2811" i="1" s="1"/>
  <c r="T2812" i="1"/>
  <c r="AB2812" i="1" s="1"/>
  <c r="T2813" i="1"/>
  <c r="AB2813" i="1" s="1"/>
  <c r="T2814" i="1"/>
  <c r="AB2814" i="1" s="1"/>
  <c r="T2815" i="1"/>
  <c r="AB2815" i="1" s="1"/>
  <c r="T2816" i="1"/>
  <c r="AB2816" i="1" s="1"/>
  <c r="T2817" i="1"/>
  <c r="AB2817" i="1" s="1"/>
  <c r="T2818" i="1"/>
  <c r="AB2818" i="1" s="1"/>
  <c r="T2819" i="1"/>
  <c r="AB2819" i="1" s="1"/>
  <c r="T2820" i="1"/>
  <c r="AB2820" i="1" s="1"/>
  <c r="T2821" i="1"/>
  <c r="AB2821" i="1" s="1"/>
  <c r="T2822" i="1"/>
  <c r="AB2822" i="1" s="1"/>
  <c r="T2823" i="1"/>
  <c r="AB2823" i="1" s="1"/>
  <c r="T2824" i="1"/>
  <c r="AB2824" i="1" s="1"/>
  <c r="T2825" i="1"/>
  <c r="AB2825" i="1" s="1"/>
  <c r="T2826" i="1"/>
  <c r="AB2826" i="1" s="1"/>
  <c r="T2827" i="1"/>
  <c r="AB2827" i="1" s="1"/>
  <c r="T2828" i="1"/>
  <c r="AB2828" i="1" s="1"/>
  <c r="T2829" i="1"/>
  <c r="AB2829" i="1" s="1"/>
  <c r="T2830" i="1"/>
  <c r="AB2830" i="1" s="1"/>
  <c r="T2831" i="1"/>
  <c r="AB2831" i="1" s="1"/>
  <c r="T2832" i="1"/>
  <c r="AB2832" i="1" s="1"/>
  <c r="T2833" i="1"/>
  <c r="AB2833" i="1" s="1"/>
  <c r="T2834" i="1"/>
  <c r="AB2834" i="1" s="1"/>
  <c r="T2835" i="1"/>
  <c r="AB2835" i="1" s="1"/>
  <c r="T2836" i="1"/>
  <c r="AB2836" i="1" s="1"/>
  <c r="T2837" i="1"/>
  <c r="AB2837" i="1" s="1"/>
  <c r="T2838" i="1"/>
  <c r="AB2838" i="1" s="1"/>
  <c r="T2839" i="1"/>
  <c r="AB2839" i="1" s="1"/>
  <c r="T2840" i="1"/>
  <c r="AB2840" i="1" s="1"/>
  <c r="T2841" i="1"/>
  <c r="AB2841" i="1" s="1"/>
  <c r="T2842" i="1"/>
  <c r="AB2842" i="1" s="1"/>
  <c r="T2843" i="1"/>
  <c r="AB2843" i="1" s="1"/>
  <c r="T2844" i="1"/>
  <c r="AB2844" i="1" s="1"/>
  <c r="T2845" i="1"/>
  <c r="AB2845" i="1" s="1"/>
  <c r="T2846" i="1"/>
  <c r="AB2846" i="1" s="1"/>
  <c r="T2847" i="1"/>
  <c r="AB2847" i="1" s="1"/>
  <c r="T2848" i="1"/>
  <c r="AB2848" i="1" s="1"/>
  <c r="T2849" i="1"/>
  <c r="AB2849" i="1" s="1"/>
  <c r="T2850" i="1"/>
  <c r="AB2850" i="1" s="1"/>
  <c r="T2851" i="1"/>
  <c r="AB2851" i="1" s="1"/>
  <c r="T2852" i="1"/>
  <c r="AB2852" i="1" s="1"/>
  <c r="T2853" i="1"/>
  <c r="AB2853" i="1" s="1"/>
  <c r="T2854" i="1"/>
  <c r="AB2854" i="1" s="1"/>
  <c r="T2855" i="1"/>
  <c r="AB2855" i="1" s="1"/>
  <c r="T2856" i="1"/>
  <c r="AB2856" i="1" s="1"/>
  <c r="T2857" i="1"/>
  <c r="AB2857" i="1" s="1"/>
  <c r="T2858" i="1"/>
  <c r="AB2858" i="1" s="1"/>
  <c r="T2859" i="1"/>
  <c r="AB2859" i="1" s="1"/>
  <c r="T2860" i="1"/>
  <c r="AB2860" i="1" s="1"/>
  <c r="T2861" i="1"/>
  <c r="AB2861" i="1" s="1"/>
  <c r="T2862" i="1"/>
  <c r="AB2862" i="1" s="1"/>
  <c r="T2863" i="1"/>
  <c r="AB2863" i="1" s="1"/>
  <c r="T2864" i="1"/>
  <c r="AB2864" i="1" s="1"/>
  <c r="T2865" i="1"/>
  <c r="AB2865" i="1" s="1"/>
  <c r="T2866" i="1"/>
  <c r="AB2866" i="1" s="1"/>
  <c r="T2867" i="1"/>
  <c r="AB2867" i="1" s="1"/>
  <c r="T2868" i="1"/>
  <c r="AB2868" i="1" s="1"/>
  <c r="T2869" i="1"/>
  <c r="AB2869" i="1" s="1"/>
  <c r="T2870" i="1"/>
  <c r="AB2870" i="1" s="1"/>
  <c r="T2871" i="1"/>
  <c r="AB2871" i="1" s="1"/>
  <c r="T2872" i="1"/>
  <c r="AB2872" i="1" s="1"/>
  <c r="T2873" i="1"/>
  <c r="AB2873" i="1" s="1"/>
  <c r="T2874" i="1"/>
  <c r="AB2874" i="1" s="1"/>
  <c r="T2875" i="1"/>
  <c r="AB2875" i="1" s="1"/>
  <c r="T2876" i="1"/>
  <c r="AB2876" i="1" s="1"/>
  <c r="T2877" i="1"/>
  <c r="AB2877" i="1" s="1"/>
  <c r="T2878" i="1"/>
  <c r="AB2878" i="1" s="1"/>
  <c r="T2879" i="1"/>
  <c r="AB2879" i="1" s="1"/>
  <c r="T2880" i="1"/>
  <c r="AB2880" i="1" s="1"/>
  <c r="T2881" i="1"/>
  <c r="AB2881" i="1" s="1"/>
  <c r="T2882" i="1"/>
  <c r="AB2882" i="1" s="1"/>
  <c r="T2883" i="1"/>
  <c r="AB2883" i="1" s="1"/>
  <c r="T2884" i="1"/>
  <c r="AB2884" i="1" s="1"/>
  <c r="T2885" i="1"/>
  <c r="AB2885" i="1" s="1"/>
  <c r="T2886" i="1"/>
  <c r="AB2886" i="1" s="1"/>
  <c r="T2887" i="1"/>
  <c r="AB2887" i="1" s="1"/>
  <c r="T2888" i="1"/>
  <c r="AB2888" i="1" s="1"/>
  <c r="T2889" i="1"/>
  <c r="AB2889" i="1" s="1"/>
  <c r="T2890" i="1"/>
  <c r="AB2890" i="1" s="1"/>
  <c r="T2891" i="1"/>
  <c r="AB2891" i="1" s="1"/>
  <c r="T2892" i="1"/>
  <c r="AB2892" i="1" s="1"/>
  <c r="T2893" i="1"/>
  <c r="AB2893" i="1" s="1"/>
  <c r="T2894" i="1"/>
  <c r="AB2894" i="1" s="1"/>
  <c r="T2895" i="1"/>
  <c r="AB2895" i="1" s="1"/>
  <c r="T2896" i="1"/>
  <c r="AB2896" i="1" s="1"/>
  <c r="T2897" i="1"/>
  <c r="AB2897" i="1" s="1"/>
  <c r="T2898" i="1"/>
  <c r="AB2898" i="1" s="1"/>
  <c r="T2899" i="1"/>
  <c r="AB2899" i="1" s="1"/>
  <c r="T2900" i="1"/>
  <c r="AB2900" i="1" s="1"/>
  <c r="T2901" i="1"/>
  <c r="AB2901" i="1" s="1"/>
  <c r="T2902" i="1"/>
  <c r="AB2902" i="1" s="1"/>
  <c r="T2903" i="1"/>
  <c r="AB2903" i="1" s="1"/>
  <c r="T2904" i="1"/>
  <c r="AB2904" i="1" s="1"/>
  <c r="T2905" i="1"/>
  <c r="AB2905" i="1" s="1"/>
  <c r="T2906" i="1"/>
  <c r="AB2906" i="1" s="1"/>
  <c r="T2907" i="1"/>
  <c r="AB2907" i="1" s="1"/>
  <c r="T2908" i="1"/>
  <c r="AB2908" i="1" s="1"/>
  <c r="T2909" i="1"/>
  <c r="AB2909" i="1" s="1"/>
  <c r="T2910" i="1"/>
  <c r="AB2910" i="1" s="1"/>
  <c r="T2911" i="1"/>
  <c r="AB2911" i="1" s="1"/>
  <c r="T2912" i="1"/>
  <c r="AB2912" i="1" s="1"/>
  <c r="T2913" i="1"/>
  <c r="AB2913" i="1" s="1"/>
  <c r="T2914" i="1"/>
  <c r="AB2914" i="1" s="1"/>
  <c r="T2915" i="1"/>
  <c r="AB2915" i="1" s="1"/>
  <c r="T2916" i="1"/>
  <c r="AB2916" i="1" s="1"/>
  <c r="T2917" i="1"/>
  <c r="AB2917" i="1" s="1"/>
  <c r="T2918" i="1"/>
  <c r="AB2918" i="1" s="1"/>
  <c r="T2919" i="1"/>
  <c r="AB2919" i="1" s="1"/>
  <c r="T2920" i="1"/>
  <c r="AB2920" i="1" s="1"/>
  <c r="T2921" i="1"/>
  <c r="AB2921" i="1" s="1"/>
  <c r="T2922" i="1"/>
  <c r="AB2922" i="1" s="1"/>
  <c r="T2923" i="1"/>
  <c r="AB2923" i="1" s="1"/>
  <c r="T2924" i="1"/>
  <c r="AB2924" i="1" s="1"/>
  <c r="T2925" i="1"/>
  <c r="AB2925" i="1" s="1"/>
  <c r="T2926" i="1"/>
  <c r="AB2926" i="1" s="1"/>
  <c r="T2927" i="1"/>
  <c r="AB2927" i="1" s="1"/>
  <c r="T2928" i="1"/>
  <c r="AB2928" i="1" s="1"/>
  <c r="T2929" i="1"/>
  <c r="AB2929" i="1" s="1"/>
  <c r="T2930" i="1"/>
  <c r="AB2930" i="1" s="1"/>
  <c r="T2931" i="1"/>
  <c r="AB2931" i="1" s="1"/>
  <c r="T2932" i="1"/>
  <c r="AB2932" i="1" s="1"/>
  <c r="T2933" i="1"/>
  <c r="AB2933" i="1" s="1"/>
  <c r="T2934" i="1"/>
  <c r="AB2934" i="1" s="1"/>
  <c r="T2935" i="1"/>
  <c r="AB2935" i="1" s="1"/>
  <c r="T2936" i="1"/>
  <c r="AB2936" i="1" s="1"/>
  <c r="T2937" i="1"/>
  <c r="AB2937" i="1" s="1"/>
  <c r="T2938" i="1"/>
  <c r="AB2938" i="1" s="1"/>
  <c r="T2939" i="1"/>
  <c r="AB2939" i="1" s="1"/>
  <c r="T2940" i="1"/>
  <c r="AB2940" i="1" s="1"/>
  <c r="T2941" i="1"/>
  <c r="AB2941" i="1" s="1"/>
  <c r="T2942" i="1"/>
  <c r="AB2942" i="1" s="1"/>
  <c r="T2943" i="1"/>
  <c r="AB2943" i="1" s="1"/>
  <c r="T2944" i="1"/>
  <c r="AB2944" i="1" s="1"/>
  <c r="T2945" i="1"/>
  <c r="AB2945" i="1" s="1"/>
  <c r="T2946" i="1"/>
  <c r="AB2946" i="1" s="1"/>
  <c r="T2947" i="1"/>
  <c r="AB2947" i="1" s="1"/>
  <c r="T2948" i="1"/>
  <c r="AB2948" i="1" s="1"/>
  <c r="T2949" i="1"/>
  <c r="AB2949" i="1" s="1"/>
  <c r="T2950" i="1"/>
  <c r="AB2950" i="1" s="1"/>
  <c r="T2951" i="1"/>
  <c r="AB2951" i="1" s="1"/>
  <c r="T2952" i="1"/>
  <c r="AB2952" i="1" s="1"/>
  <c r="T2953" i="1"/>
  <c r="AB2953" i="1" s="1"/>
  <c r="T2954" i="1"/>
  <c r="AB2954" i="1" s="1"/>
  <c r="T2955" i="1"/>
  <c r="AB2955" i="1" s="1"/>
  <c r="T2956" i="1"/>
  <c r="AB2956" i="1" s="1"/>
  <c r="T2957" i="1"/>
  <c r="AB2957" i="1" s="1"/>
  <c r="T2958" i="1"/>
  <c r="AB2958" i="1" s="1"/>
  <c r="T2959" i="1"/>
  <c r="AB2959" i="1" s="1"/>
  <c r="T2960" i="1"/>
  <c r="AB2960" i="1" s="1"/>
  <c r="T2961" i="1"/>
  <c r="AB2961" i="1" s="1"/>
  <c r="T2962" i="1"/>
  <c r="AB2962" i="1" s="1"/>
  <c r="T2963" i="1"/>
  <c r="AB2963" i="1" s="1"/>
  <c r="T2964" i="1"/>
  <c r="AB2964" i="1" s="1"/>
  <c r="T2965" i="1"/>
  <c r="AB2965" i="1" s="1"/>
  <c r="T2966" i="1"/>
  <c r="AB2966" i="1" s="1"/>
  <c r="T2967" i="1"/>
  <c r="AB2967" i="1" s="1"/>
  <c r="T2968" i="1"/>
  <c r="AB2968" i="1" s="1"/>
  <c r="T2969" i="1"/>
  <c r="AB2969" i="1" s="1"/>
  <c r="T2970" i="1"/>
  <c r="AB2970" i="1" s="1"/>
  <c r="T2971" i="1"/>
  <c r="AB2971" i="1" s="1"/>
  <c r="T2972" i="1"/>
  <c r="AB2972" i="1" s="1"/>
  <c r="T2973" i="1"/>
  <c r="AB2973" i="1" s="1"/>
  <c r="T2974" i="1"/>
  <c r="AB2974" i="1" s="1"/>
  <c r="T2975" i="1"/>
  <c r="AB2975" i="1" s="1"/>
  <c r="T2976" i="1"/>
  <c r="AB2976" i="1" s="1"/>
  <c r="T2977" i="1"/>
  <c r="AB2977" i="1" s="1"/>
  <c r="T2978" i="1"/>
  <c r="AB2978" i="1" s="1"/>
  <c r="T2979" i="1"/>
  <c r="AB2979" i="1" s="1"/>
  <c r="T2980" i="1"/>
  <c r="AB2980" i="1" s="1"/>
  <c r="T2981" i="1"/>
  <c r="AB2981" i="1" s="1"/>
  <c r="T2982" i="1"/>
  <c r="AB2982" i="1" s="1"/>
  <c r="T2983" i="1"/>
  <c r="AB2983" i="1" s="1"/>
  <c r="T2984" i="1"/>
  <c r="AB2984" i="1" s="1"/>
  <c r="T2985" i="1"/>
  <c r="AB2985" i="1" s="1"/>
  <c r="T2986" i="1"/>
  <c r="AB2986" i="1" s="1"/>
  <c r="T2987" i="1"/>
  <c r="AB2987" i="1" s="1"/>
  <c r="T2988" i="1"/>
  <c r="AB2988" i="1" s="1"/>
  <c r="T2989" i="1"/>
  <c r="AB2989" i="1" s="1"/>
  <c r="T2990" i="1"/>
  <c r="AB2990" i="1" s="1"/>
  <c r="T2991" i="1"/>
  <c r="AB2991" i="1" s="1"/>
  <c r="T2992" i="1"/>
  <c r="AB2992" i="1" s="1"/>
  <c r="T2993" i="1"/>
  <c r="AB2993" i="1" s="1"/>
  <c r="T2994" i="1"/>
  <c r="AB2994" i="1" s="1"/>
  <c r="T2995" i="1"/>
  <c r="AB2995" i="1" s="1"/>
  <c r="T2996" i="1"/>
  <c r="AB2996" i="1" s="1"/>
  <c r="T2997" i="1"/>
  <c r="AB2997" i="1" s="1"/>
  <c r="T2998" i="1"/>
  <c r="AB2998" i="1" s="1"/>
  <c r="T2999" i="1"/>
  <c r="AB2999" i="1" s="1"/>
  <c r="T3000" i="1"/>
  <c r="AB3000" i="1" s="1"/>
  <c r="T3001" i="1"/>
  <c r="AB3001" i="1" s="1"/>
  <c r="T3002" i="1"/>
  <c r="AB3002" i="1" s="1"/>
  <c r="T3003" i="1"/>
  <c r="AB3003" i="1" s="1"/>
  <c r="T3004" i="1"/>
  <c r="AB3004" i="1" s="1"/>
  <c r="T3005" i="1"/>
  <c r="AB3005" i="1" s="1"/>
  <c r="T3006" i="1"/>
  <c r="AB3006" i="1" s="1"/>
  <c r="T3007" i="1"/>
  <c r="AB3007" i="1" s="1"/>
  <c r="T3008" i="1"/>
  <c r="AB3008" i="1" s="1"/>
  <c r="T3009" i="1"/>
  <c r="AB3009" i="1" s="1"/>
  <c r="T3010" i="1"/>
  <c r="AB3010" i="1" s="1"/>
  <c r="T3011" i="1"/>
  <c r="AB3011" i="1" s="1"/>
  <c r="T3012" i="1"/>
  <c r="AB3012" i="1" s="1"/>
  <c r="T3013" i="1"/>
  <c r="AB3013" i="1" s="1"/>
  <c r="T3014" i="1"/>
  <c r="AB3014" i="1" s="1"/>
  <c r="T3015" i="1"/>
  <c r="AB3015" i="1" s="1"/>
  <c r="T3016" i="1"/>
  <c r="AB3016" i="1" s="1"/>
  <c r="T3017" i="1"/>
  <c r="AB3017" i="1" s="1"/>
  <c r="T3018" i="1"/>
  <c r="AB3018" i="1" s="1"/>
  <c r="T3019" i="1"/>
  <c r="AB3019" i="1" s="1"/>
  <c r="T3020" i="1"/>
  <c r="AB3020" i="1" s="1"/>
  <c r="T3021" i="1"/>
  <c r="AB3021" i="1" s="1"/>
  <c r="T3022" i="1"/>
  <c r="AB3022" i="1" s="1"/>
  <c r="T3023" i="1"/>
  <c r="AB3023" i="1" s="1"/>
  <c r="T3024" i="1"/>
  <c r="AB3024" i="1" s="1"/>
  <c r="T3025" i="1"/>
  <c r="AB3025" i="1" s="1"/>
  <c r="T3026" i="1"/>
  <c r="AB3026" i="1" s="1"/>
  <c r="T3027" i="1"/>
  <c r="AB3027" i="1" s="1"/>
  <c r="T3028" i="1"/>
  <c r="AB3028" i="1" s="1"/>
  <c r="T3029" i="1"/>
  <c r="AB3029" i="1" s="1"/>
  <c r="T3030" i="1"/>
  <c r="AB3030" i="1" s="1"/>
  <c r="T3031" i="1"/>
  <c r="AB3031" i="1" s="1"/>
  <c r="T3032" i="1"/>
  <c r="AB3032" i="1" s="1"/>
  <c r="T3033" i="1"/>
  <c r="AB3033" i="1" s="1"/>
  <c r="T3034" i="1"/>
  <c r="AB3034" i="1" s="1"/>
  <c r="T3035" i="1"/>
  <c r="AB3035" i="1" s="1"/>
  <c r="T3036" i="1"/>
  <c r="AB3036" i="1" s="1"/>
  <c r="T3037" i="1"/>
  <c r="AB3037" i="1" s="1"/>
  <c r="T3038" i="1"/>
  <c r="AB3038" i="1" s="1"/>
  <c r="T3039" i="1"/>
  <c r="AB3039" i="1" s="1"/>
  <c r="T3040" i="1"/>
  <c r="AB3040" i="1" s="1"/>
  <c r="T3041" i="1"/>
  <c r="AB3041" i="1" s="1"/>
  <c r="T3042" i="1"/>
  <c r="AB3042" i="1" s="1"/>
  <c r="T3043" i="1"/>
  <c r="AB3043" i="1" s="1"/>
  <c r="T3044" i="1"/>
  <c r="AB3044" i="1" s="1"/>
  <c r="T3045" i="1"/>
  <c r="AB3045" i="1" s="1"/>
  <c r="T3046" i="1"/>
  <c r="AB3046" i="1" s="1"/>
  <c r="T3047" i="1"/>
  <c r="AB3047" i="1" s="1"/>
  <c r="T3048" i="1"/>
  <c r="AB3048" i="1" s="1"/>
  <c r="T3049" i="1"/>
  <c r="AB3049" i="1" s="1"/>
  <c r="T3050" i="1"/>
  <c r="AB3050" i="1" s="1"/>
  <c r="T3051" i="1"/>
  <c r="AB3051" i="1" s="1"/>
  <c r="T3052" i="1"/>
  <c r="AB3052" i="1" s="1"/>
  <c r="T3053" i="1"/>
  <c r="AB3053" i="1" s="1"/>
  <c r="T3054" i="1"/>
  <c r="AB3054" i="1" s="1"/>
  <c r="T3055" i="1"/>
  <c r="AB3055" i="1" s="1"/>
  <c r="T3056" i="1"/>
  <c r="AB3056" i="1" s="1"/>
  <c r="T3057" i="1"/>
  <c r="AB3057" i="1" s="1"/>
  <c r="T3058" i="1"/>
  <c r="AB3058" i="1" s="1"/>
  <c r="T3059" i="1"/>
  <c r="AB3059" i="1" s="1"/>
  <c r="T3060" i="1"/>
  <c r="AB3060" i="1" s="1"/>
  <c r="T3061" i="1"/>
  <c r="AB3061" i="1" s="1"/>
  <c r="T3062" i="1"/>
  <c r="AB3062" i="1" s="1"/>
  <c r="T3063" i="1"/>
  <c r="AB3063" i="1" s="1"/>
  <c r="T3064" i="1"/>
  <c r="AB3064" i="1" s="1"/>
  <c r="T3065" i="1"/>
  <c r="AB3065" i="1" s="1"/>
  <c r="T3066" i="1"/>
  <c r="AB3066" i="1" s="1"/>
  <c r="T3067" i="1"/>
  <c r="AB3067" i="1" s="1"/>
  <c r="T3068" i="1"/>
  <c r="AB3068" i="1" s="1"/>
  <c r="T3069" i="1"/>
  <c r="AB3069" i="1" s="1"/>
  <c r="T3070" i="1"/>
  <c r="AB3070" i="1" s="1"/>
  <c r="T3071" i="1"/>
  <c r="AB3071" i="1" s="1"/>
  <c r="T3072" i="1"/>
  <c r="AB3072" i="1" s="1"/>
  <c r="T3073" i="1"/>
  <c r="AB3073" i="1" s="1"/>
  <c r="T3074" i="1"/>
  <c r="AB3074" i="1" s="1"/>
  <c r="T3075" i="1"/>
  <c r="AB3075" i="1" s="1"/>
  <c r="T3076" i="1"/>
  <c r="AB3076" i="1" s="1"/>
  <c r="T3077" i="1"/>
  <c r="AB3077" i="1" s="1"/>
  <c r="T3078" i="1"/>
  <c r="AB3078" i="1" s="1"/>
  <c r="T3079" i="1"/>
  <c r="AB3079" i="1" s="1"/>
  <c r="T3080" i="1"/>
  <c r="AB3080" i="1" s="1"/>
  <c r="T3081" i="1"/>
  <c r="AB3081" i="1" s="1"/>
  <c r="T3082" i="1"/>
  <c r="AB3082" i="1" s="1"/>
  <c r="T3083" i="1"/>
  <c r="AB3083" i="1" s="1"/>
  <c r="T3084" i="1"/>
  <c r="AB3084" i="1" s="1"/>
  <c r="T3085" i="1"/>
  <c r="AB3085" i="1" s="1"/>
  <c r="T3086" i="1"/>
  <c r="AB3086" i="1" s="1"/>
  <c r="T3087" i="1"/>
  <c r="AB3087" i="1" s="1"/>
  <c r="T3088" i="1"/>
  <c r="AB3088" i="1" s="1"/>
  <c r="T3089" i="1"/>
  <c r="AB3089" i="1" s="1"/>
  <c r="T3090" i="1"/>
  <c r="AB3090" i="1" s="1"/>
  <c r="T3091" i="1"/>
  <c r="AB3091" i="1" s="1"/>
  <c r="T3092" i="1"/>
  <c r="AB3092" i="1" s="1"/>
  <c r="T3093" i="1"/>
  <c r="AB3093" i="1" s="1"/>
  <c r="T3094" i="1"/>
  <c r="AB3094" i="1" s="1"/>
  <c r="T3095" i="1"/>
  <c r="AB3095" i="1" s="1"/>
  <c r="T3096" i="1"/>
  <c r="AB3096" i="1" s="1"/>
  <c r="T3097" i="1"/>
  <c r="AB3097" i="1" s="1"/>
  <c r="T3098" i="1"/>
  <c r="AB3098" i="1" s="1"/>
  <c r="T3099" i="1"/>
  <c r="AB3099" i="1" s="1"/>
  <c r="T3100" i="1"/>
  <c r="AB3100" i="1" s="1"/>
  <c r="T3101" i="1"/>
  <c r="AB3101" i="1" s="1"/>
  <c r="T3102" i="1"/>
  <c r="AB3102" i="1" s="1"/>
  <c r="T3103" i="1"/>
  <c r="AB3103" i="1" s="1"/>
  <c r="T3104" i="1"/>
  <c r="AB3104" i="1" s="1"/>
  <c r="T3105" i="1"/>
  <c r="AB3105" i="1" s="1"/>
  <c r="T3106" i="1"/>
  <c r="AB3106" i="1" s="1"/>
  <c r="T3107" i="1"/>
  <c r="AB3107" i="1" s="1"/>
  <c r="T3108" i="1"/>
  <c r="AB3108" i="1" s="1"/>
  <c r="T3109" i="1"/>
  <c r="AB3109" i="1" s="1"/>
  <c r="T2" i="1"/>
  <c r="AB2" i="1" s="1"/>
  <c r="Q2644" i="1" l="1"/>
  <c r="Q2588" i="1"/>
  <c r="Q2540" i="1"/>
  <c r="Q2317" i="1"/>
  <c r="Q2269" i="1"/>
  <c r="Q2084" i="1"/>
  <c r="Q2020" i="1"/>
  <c r="Q1911" i="1"/>
  <c r="Q1847" i="1"/>
  <c r="Q1758" i="1"/>
  <c r="Q1530" i="1"/>
  <c r="Q1474" i="1"/>
  <c r="Q1336" i="1"/>
  <c r="Q1279" i="1"/>
  <c r="Q1148" i="1"/>
  <c r="Q613" i="1"/>
  <c r="Q565" i="1"/>
  <c r="Q501" i="1"/>
  <c r="Q445" i="1"/>
  <c r="Q389" i="1"/>
  <c r="Q333" i="1"/>
  <c r="Q317" i="1"/>
  <c r="Q3071" i="1"/>
  <c r="Q3055" i="1"/>
  <c r="Q3039" i="1"/>
  <c r="Q3023" i="1"/>
  <c r="Q3007" i="1"/>
  <c r="Q2991" i="1"/>
  <c r="Q2975" i="1"/>
  <c r="Q2959" i="1"/>
  <c r="Q2943" i="1"/>
  <c r="Q2927" i="1"/>
  <c r="Q2911" i="1"/>
  <c r="Q2887" i="1"/>
  <c r="Q2871" i="1"/>
  <c r="Q2855" i="1"/>
  <c r="Q2839" i="1"/>
  <c r="Q2823" i="1"/>
  <c r="Q2807" i="1"/>
  <c r="Q2791" i="1"/>
  <c r="Q2775" i="1"/>
  <c r="Q2759" i="1"/>
  <c r="Q2743" i="1"/>
  <c r="Q2727" i="1"/>
  <c r="Q2711" i="1"/>
  <c r="Q2695" i="1"/>
  <c r="Q2679" i="1"/>
  <c r="Q2663" i="1"/>
  <c r="Q2647" i="1"/>
  <c r="Q2631" i="1"/>
  <c r="Q2615" i="1"/>
  <c r="Q2599" i="1"/>
  <c r="Q2583" i="1"/>
  <c r="Q2559" i="1"/>
  <c r="Q2543" i="1"/>
  <c r="Q2527" i="1"/>
  <c r="Q2511" i="1"/>
  <c r="Q2495" i="1"/>
  <c r="Q2320" i="1"/>
  <c r="Q2304" i="1"/>
  <c r="Q2288" i="1"/>
  <c r="Q2272" i="1"/>
  <c r="Q2256" i="1"/>
  <c r="Q2240" i="1"/>
  <c r="Q2216" i="1"/>
  <c r="Q2087" i="1"/>
  <c r="Q2071" i="1"/>
  <c r="Q2063" i="1"/>
  <c r="Q2039" i="1"/>
  <c r="Q2023" i="1"/>
  <c r="Q2015" i="1"/>
  <c r="Q1946" i="1"/>
  <c r="Q1930" i="1"/>
  <c r="Q1914" i="1"/>
  <c r="Q1906" i="1"/>
  <c r="Q1898" i="1"/>
  <c r="Q1890" i="1"/>
  <c r="Q1882" i="1"/>
  <c r="Q1874" i="1"/>
  <c r="Q1866" i="1"/>
  <c r="Q1858" i="1"/>
  <c r="Q1850" i="1"/>
  <c r="Q1842" i="1"/>
  <c r="Q1834" i="1"/>
  <c r="Q1826" i="1"/>
  <c r="Q1818" i="1"/>
  <c r="Q1810" i="1"/>
  <c r="Q1761" i="1"/>
  <c r="Q1753" i="1"/>
  <c r="Q3052" i="1"/>
  <c r="Q3004" i="1"/>
  <c r="Q2956" i="1"/>
  <c r="Q2900" i="1"/>
  <c r="Q2852" i="1"/>
  <c r="Q2804" i="1"/>
  <c r="Q2756" i="1"/>
  <c r="Q2708" i="1"/>
  <c r="Q2660" i="1"/>
  <c r="Q2604" i="1"/>
  <c r="Q2548" i="1"/>
  <c r="Q2508" i="1"/>
  <c r="Q2301" i="1"/>
  <c r="Q2237" i="1"/>
  <c r="Q2068" i="1"/>
  <c r="Q2028" i="1"/>
  <c r="Q1935" i="1"/>
  <c r="Q1871" i="1"/>
  <c r="Q1815" i="1"/>
  <c r="Q1562" i="1"/>
  <c r="Q1506" i="1"/>
  <c r="Q1368" i="1"/>
  <c r="Q1312" i="1"/>
  <c r="Q1180" i="1"/>
  <c r="Q653" i="1"/>
  <c r="Q597" i="1"/>
  <c r="Q541" i="1"/>
  <c r="Q493" i="1"/>
  <c r="Q437" i="1"/>
  <c r="Q381" i="1"/>
  <c r="Q325" i="1"/>
  <c r="Q293" i="1"/>
  <c r="Q3079" i="1"/>
  <c r="Q3063" i="1"/>
  <c r="Q3047" i="1"/>
  <c r="Q3031" i="1"/>
  <c r="Q3015" i="1"/>
  <c r="Q2999" i="1"/>
  <c r="Q2983" i="1"/>
  <c r="Q2967" i="1"/>
  <c r="Q2951" i="1"/>
  <c r="Q2935" i="1"/>
  <c r="Q2919" i="1"/>
  <c r="Q2903" i="1"/>
  <c r="Q2895" i="1"/>
  <c r="Q2879" i="1"/>
  <c r="Q2863" i="1"/>
  <c r="Q2847" i="1"/>
  <c r="Q2831" i="1"/>
  <c r="Q2815" i="1"/>
  <c r="Q2799" i="1"/>
  <c r="Q2783" i="1"/>
  <c r="Q2767" i="1"/>
  <c r="Q2751" i="1"/>
  <c r="Q2735" i="1"/>
  <c r="Q2719" i="1"/>
  <c r="Q2703" i="1"/>
  <c r="Q2687" i="1"/>
  <c r="Q2671" i="1"/>
  <c r="Q2655" i="1"/>
  <c r="Q2639" i="1"/>
  <c r="Q2623" i="1"/>
  <c r="Q2607" i="1"/>
  <c r="Q2591" i="1"/>
  <c r="Q2575" i="1"/>
  <c r="Q2567" i="1"/>
  <c r="Q2551" i="1"/>
  <c r="Q2535" i="1"/>
  <c r="Q2519" i="1"/>
  <c r="Q2503" i="1"/>
  <c r="Q2328" i="1"/>
  <c r="Q2312" i="1"/>
  <c r="Q2296" i="1"/>
  <c r="Q2280" i="1"/>
  <c r="Q2264" i="1"/>
  <c r="Q2248" i="1"/>
  <c r="Q2232" i="1"/>
  <c r="Q2224" i="1"/>
  <c r="Q2095" i="1"/>
  <c r="Q2079" i="1"/>
  <c r="Q2055" i="1"/>
  <c r="Q2047" i="1"/>
  <c r="Q2031" i="1"/>
  <c r="Q1954" i="1"/>
  <c r="Q1938" i="1"/>
  <c r="Q1922" i="1"/>
  <c r="Q1802" i="1"/>
  <c r="Q3076" i="1"/>
  <c r="Q3028" i="1"/>
  <c r="Q2980" i="1"/>
  <c r="Q2932" i="1"/>
  <c r="Q2884" i="1"/>
  <c r="Q2836" i="1"/>
  <c r="Q2772" i="1"/>
  <c r="Q2724" i="1"/>
  <c r="Q2668" i="1"/>
  <c r="Q2620" i="1"/>
  <c r="Q2564" i="1"/>
  <c r="Q2500" i="1"/>
  <c r="Q2293" i="1"/>
  <c r="Q2245" i="1"/>
  <c r="Q2076" i="1"/>
  <c r="Q2012" i="1"/>
  <c r="Q1895" i="1"/>
  <c r="Q1855" i="1"/>
  <c r="Q1799" i="1"/>
  <c r="Q1554" i="1"/>
  <c r="Q1498" i="1"/>
  <c r="Q1360" i="1"/>
  <c r="Q1296" i="1"/>
  <c r="Q1172" i="1"/>
  <c r="Q629" i="1"/>
  <c r="Q581" i="1"/>
  <c r="Q517" i="1"/>
  <c r="Q469" i="1"/>
  <c r="Q421" i="1"/>
  <c r="Q365" i="1"/>
  <c r="Q285" i="1"/>
  <c r="Q3060" i="1"/>
  <c r="Q3012" i="1"/>
  <c r="Q2964" i="1"/>
  <c r="Q2916" i="1"/>
  <c r="Q2868" i="1"/>
  <c r="Q2812" i="1"/>
  <c r="Q2780" i="1"/>
  <c r="Q2732" i="1"/>
  <c r="Q2684" i="1"/>
  <c r="Q2628" i="1"/>
  <c r="Q2572" i="1"/>
  <c r="Q2524" i="1"/>
  <c r="Q2309" i="1"/>
  <c r="Q2261" i="1"/>
  <c r="Q2213" i="1"/>
  <c r="Q2036" i="1"/>
  <c r="Q1927" i="1"/>
  <c r="Q1879" i="1"/>
  <c r="Q1823" i="1"/>
  <c r="Q1734" i="1"/>
  <c r="Q1514" i="1"/>
  <c r="Q1458" i="1"/>
  <c r="Q1320" i="1"/>
  <c r="Q1188" i="1"/>
  <c r="Q645" i="1"/>
  <c r="Q589" i="1"/>
  <c r="Q549" i="1"/>
  <c r="Q485" i="1"/>
  <c r="Q429" i="1"/>
  <c r="Q373" i="1"/>
  <c r="Q301" i="1"/>
  <c r="Q3084" i="1"/>
  <c r="Q3036" i="1"/>
  <c r="Q2988" i="1"/>
  <c r="Q2940" i="1"/>
  <c r="Q2892" i="1"/>
  <c r="Q2844" i="1"/>
  <c r="Q2796" i="1"/>
  <c r="Q2748" i="1"/>
  <c r="Q2700" i="1"/>
  <c r="Q2652" i="1"/>
  <c r="Q2596" i="1"/>
  <c r="Q2532" i="1"/>
  <c r="Q2325" i="1"/>
  <c r="Q2253" i="1"/>
  <c r="Q2092" i="1"/>
  <c r="Q2044" i="1"/>
  <c r="Q1919" i="1"/>
  <c r="Q1863" i="1"/>
  <c r="Q1807" i="1"/>
  <c r="Q1538" i="1"/>
  <c r="Q1482" i="1"/>
  <c r="Q1344" i="1"/>
  <c r="Q1288" i="1"/>
  <c r="Q1156" i="1"/>
  <c r="Q621" i="1"/>
  <c r="Q557" i="1"/>
  <c r="Q509" i="1"/>
  <c r="Q453" i="1"/>
  <c r="Q397" i="1"/>
  <c r="Q341" i="1"/>
  <c r="Q309" i="1"/>
  <c r="Q3082" i="1"/>
  <c r="Q3074" i="1"/>
  <c r="Q3066" i="1"/>
  <c r="Q3058" i="1"/>
  <c r="Q3050" i="1"/>
  <c r="Q3042" i="1"/>
  <c r="Q3034" i="1"/>
  <c r="Q3026" i="1"/>
  <c r="Q3068" i="1"/>
  <c r="Q3020" i="1"/>
  <c r="Q2972" i="1"/>
  <c r="Q2924" i="1"/>
  <c r="Q2876" i="1"/>
  <c r="Q2820" i="1"/>
  <c r="Q2764" i="1"/>
  <c r="Q2716" i="1"/>
  <c r="Q2676" i="1"/>
  <c r="Q2612" i="1"/>
  <c r="Q2556" i="1"/>
  <c r="Q2492" i="1"/>
  <c r="Q2285" i="1"/>
  <c r="Q2229" i="1"/>
  <c r="Q2060" i="1"/>
  <c r="Q1951" i="1"/>
  <c r="Q1903" i="1"/>
  <c r="Q1839" i="1"/>
  <c r="Q1750" i="1"/>
  <c r="Q1546" i="1"/>
  <c r="Q1490" i="1"/>
  <c r="Q1352" i="1"/>
  <c r="Q1304" i="1"/>
  <c r="Q1164" i="1"/>
  <c r="Q637" i="1"/>
  <c r="Q573" i="1"/>
  <c r="Q525" i="1"/>
  <c r="Q461" i="1"/>
  <c r="Q405" i="1"/>
  <c r="Q357" i="1"/>
  <c r="Q79" i="1"/>
  <c r="Q3044" i="1"/>
  <c r="Q2996" i="1"/>
  <c r="Q2948" i="1"/>
  <c r="Q2908" i="1"/>
  <c r="Q2860" i="1"/>
  <c r="Q2828" i="1"/>
  <c r="Q2788" i="1"/>
  <c r="Q2740" i="1"/>
  <c r="Q2692" i="1"/>
  <c r="Q2636" i="1"/>
  <c r="Q2580" i="1"/>
  <c r="Q2516" i="1"/>
  <c r="Q2277" i="1"/>
  <c r="Q2221" i="1"/>
  <c r="Q2052" i="1"/>
  <c r="Q1943" i="1"/>
  <c r="Q1887" i="1"/>
  <c r="Q1831" i="1"/>
  <c r="Q1742" i="1"/>
  <c r="Q1522" i="1"/>
  <c r="Q1466" i="1"/>
  <c r="Q1328" i="1"/>
  <c r="Q1196" i="1"/>
  <c r="Q661" i="1"/>
  <c r="Q605" i="1"/>
  <c r="Q533" i="1"/>
  <c r="Q477" i="1"/>
  <c r="Q413" i="1"/>
  <c r="Q349" i="1"/>
  <c r="Q71" i="1"/>
  <c r="Q1745" i="1"/>
  <c r="Q1737" i="1"/>
  <c r="Q1565" i="1"/>
  <c r="Q1557" i="1"/>
  <c r="Q1549" i="1"/>
  <c r="Q1541" i="1"/>
  <c r="Q1533" i="1"/>
  <c r="Q1525" i="1"/>
  <c r="Q1517" i="1"/>
  <c r="Q1509" i="1"/>
  <c r="Q1501" i="1"/>
  <c r="Q1493" i="1"/>
  <c r="Q1485" i="1"/>
  <c r="Q1477" i="1"/>
  <c r="Q1469" i="1"/>
  <c r="Q1461" i="1"/>
  <c r="Q1453" i="1"/>
  <c r="Q1363" i="1"/>
  <c r="Q1355" i="1"/>
  <c r="Q1347" i="1"/>
  <c r="Q1339" i="1"/>
  <c r="Q1331" i="1"/>
  <c r="Q1323" i="1"/>
  <c r="Q1315" i="1"/>
  <c r="Q1307" i="1"/>
  <c r="Q1299" i="1"/>
  <c r="Q1291" i="1"/>
  <c r="Q1283" i="1"/>
  <c r="Q1245" i="1"/>
  <c r="Q1191" i="1"/>
  <c r="Q1183" i="1"/>
  <c r="Q1175" i="1"/>
  <c r="Q1167" i="1"/>
  <c r="Q1159" i="1"/>
  <c r="Q1151" i="1"/>
  <c r="Q664" i="1"/>
  <c r="Q656" i="1"/>
  <c r="Q648" i="1"/>
  <c r="Q640" i="1"/>
  <c r="Q632" i="1"/>
  <c r="Q624" i="1"/>
  <c r="Q616" i="1"/>
  <c r="Q608" i="1"/>
  <c r="Q600" i="1"/>
  <c r="Q592" i="1"/>
  <c r="Q584" i="1"/>
  <c r="Q576" i="1"/>
  <c r="Q568" i="1"/>
  <c r="Q560" i="1"/>
  <c r="Q552" i="1"/>
  <c r="Q544" i="1"/>
  <c r="Q536" i="1"/>
  <c r="Q528" i="1"/>
  <c r="Q520" i="1"/>
  <c r="Q512" i="1"/>
  <c r="Q504" i="1"/>
  <c r="Q496" i="1"/>
  <c r="Q488" i="1"/>
  <c r="Q480" i="1"/>
  <c r="Q472" i="1"/>
  <c r="Q464" i="1"/>
  <c r="Q456" i="1"/>
  <c r="Q448" i="1"/>
  <c r="Q440" i="1"/>
  <c r="Q432" i="1"/>
  <c r="Q424" i="1"/>
  <c r="Q416" i="1"/>
  <c r="Q408" i="1"/>
  <c r="Q400" i="1"/>
  <c r="Q392" i="1"/>
  <c r="Q384" i="1"/>
  <c r="Q376" i="1"/>
  <c r="Q368" i="1"/>
  <c r="Q360" i="1"/>
  <c r="Q352" i="1"/>
  <c r="Q344" i="1"/>
  <c r="Q336" i="1"/>
  <c r="Q328" i="1"/>
  <c r="Q320" i="1"/>
  <c r="Q312" i="1"/>
  <c r="Q304" i="1"/>
  <c r="Q296" i="1"/>
  <c r="Q288" i="1"/>
  <c r="Q83" i="1"/>
  <c r="Q74" i="1"/>
  <c r="Q3018" i="1"/>
  <c r="Q3010" i="1"/>
  <c r="Q3085" i="1"/>
  <c r="Q3083" i="1"/>
  <c r="Q3075" i="1"/>
  <c r="Q3002" i="1"/>
  <c r="Q2994" i="1"/>
  <c r="Q2986" i="1"/>
  <c r="Q2978" i="1"/>
  <c r="Q2970" i="1"/>
  <c r="Q2962" i="1"/>
  <c r="Q2954" i="1"/>
  <c r="Q2946" i="1"/>
  <c r="Q2938" i="1"/>
  <c r="Q2930" i="1"/>
  <c r="Q2922" i="1"/>
  <c r="Q2914" i="1"/>
  <c r="Q2906" i="1"/>
  <c r="Q2898" i="1"/>
  <c r="Q2890" i="1"/>
  <c r="Q2882" i="1"/>
  <c r="Q2874" i="1"/>
  <c r="Q2866" i="1"/>
  <c r="Q2858" i="1"/>
  <c r="Q2850" i="1"/>
  <c r="Q2842" i="1"/>
  <c r="Q2834" i="1"/>
  <c r="Q2826" i="1"/>
  <c r="Q2818" i="1"/>
  <c r="Q2810" i="1"/>
  <c r="Q2802" i="1"/>
  <c r="Q2794" i="1"/>
  <c r="Q2786" i="1"/>
  <c r="Q2778" i="1"/>
  <c r="Q2770" i="1"/>
  <c r="Q2762" i="1"/>
  <c r="Q2754" i="1"/>
  <c r="Q2746" i="1"/>
  <c r="Q2738" i="1"/>
  <c r="Q2730" i="1"/>
  <c r="Q2722" i="1"/>
  <c r="Q2714" i="1"/>
  <c r="Q2706" i="1"/>
  <c r="Q2698" i="1"/>
  <c r="Q2690" i="1"/>
  <c r="Q2682" i="1"/>
  <c r="Q2674" i="1"/>
  <c r="Q2666" i="1"/>
  <c r="Q2658" i="1"/>
  <c r="Q2650" i="1"/>
  <c r="Q2642" i="1"/>
  <c r="Q2634" i="1"/>
  <c r="Q2626" i="1"/>
  <c r="Q2618" i="1"/>
  <c r="Q2610" i="1"/>
  <c r="Q2602" i="1"/>
  <c r="Q2594" i="1"/>
  <c r="Q2586" i="1"/>
  <c r="Q2578" i="1"/>
  <c r="Q2570" i="1"/>
  <c r="Q2562" i="1"/>
  <c r="Q2554" i="1"/>
  <c r="Q2546" i="1"/>
  <c r="Q2538" i="1"/>
  <c r="Q2530" i="1"/>
  <c r="Q2522" i="1"/>
  <c r="Q2514" i="1"/>
  <c r="Q2506" i="1"/>
  <c r="Q2498" i="1"/>
  <c r="Q2442" i="1"/>
  <c r="Q2323" i="1"/>
  <c r="Q2315" i="1"/>
  <c r="Q2307" i="1"/>
  <c r="Q2299" i="1"/>
  <c r="Q2291" i="1"/>
  <c r="Q2283" i="1"/>
  <c r="Q2275" i="1"/>
  <c r="Q2267" i="1"/>
  <c r="Q2259" i="1"/>
  <c r="Q2251" i="1"/>
  <c r="Q2243" i="1"/>
  <c r="Q2235" i="1"/>
  <c r="Q2227" i="1"/>
  <c r="Q2219" i="1"/>
  <c r="Q2098" i="1"/>
  <c r="Q2090" i="1"/>
  <c r="Q2082" i="1"/>
  <c r="Q3086" i="1"/>
  <c r="Q3078" i="1"/>
  <c r="Q3070" i="1"/>
  <c r="Q3062" i="1"/>
  <c r="Q3054" i="1"/>
  <c r="Q3046" i="1"/>
  <c r="Q3038" i="1"/>
  <c r="Q3030" i="1"/>
  <c r="Q3022" i="1"/>
  <c r="Q3014" i="1"/>
  <c r="Q3006" i="1"/>
  <c r="Q2998" i="1"/>
  <c r="Q2990" i="1"/>
  <c r="Q2982" i="1"/>
  <c r="Q2974" i="1"/>
  <c r="Q2966" i="1"/>
  <c r="Q2958" i="1"/>
  <c r="Q2950" i="1"/>
  <c r="Q2942" i="1"/>
  <c r="Q2934" i="1"/>
  <c r="Q2926" i="1"/>
  <c r="Q2918" i="1"/>
  <c r="Q2910" i="1"/>
  <c r="Q2902" i="1"/>
  <c r="Q2894" i="1"/>
  <c r="Q2886" i="1"/>
  <c r="Q2878" i="1"/>
  <c r="Q2870" i="1"/>
  <c r="Q2862" i="1"/>
  <c r="Q2854" i="1"/>
  <c r="Q2846" i="1"/>
  <c r="Q2838" i="1"/>
  <c r="Q2830" i="1"/>
  <c r="Q2822" i="1"/>
  <c r="Q2814" i="1"/>
  <c r="Q2806" i="1"/>
  <c r="Q2798" i="1"/>
  <c r="Q2790" i="1"/>
  <c r="Q2782" i="1"/>
  <c r="Q2774" i="1"/>
  <c r="Q2766" i="1"/>
  <c r="Q2758" i="1"/>
  <c r="Q2750" i="1"/>
  <c r="Q2742" i="1"/>
  <c r="Q2734" i="1"/>
  <c r="Q2726" i="1"/>
  <c r="Q2718" i="1"/>
  <c r="Q2710" i="1"/>
  <c r="Q2702" i="1"/>
  <c r="Q2694" i="1"/>
  <c r="Q2686" i="1"/>
  <c r="Q2678" i="1"/>
  <c r="Q2670" i="1"/>
  <c r="Q2662" i="1"/>
  <c r="Q2654" i="1"/>
  <c r="Q2646" i="1"/>
  <c r="Q2638" i="1"/>
  <c r="Q2630" i="1"/>
  <c r="Q2622" i="1"/>
  <c r="Q2614" i="1"/>
  <c r="Q2606" i="1"/>
  <c r="Q2598" i="1"/>
  <c r="Q2590" i="1"/>
  <c r="Q2582" i="1"/>
  <c r="Q2574" i="1"/>
  <c r="Q2566" i="1"/>
  <c r="Q2558" i="1"/>
  <c r="Q2550" i="1"/>
  <c r="Q2542" i="1"/>
  <c r="Q2534" i="1"/>
  <c r="Q2526" i="1"/>
  <c r="Q2518" i="1"/>
  <c r="Q2510" i="1"/>
  <c r="Q2502" i="1"/>
  <c r="Q2494" i="1"/>
  <c r="Q3077" i="1"/>
  <c r="Q3069" i="1"/>
  <c r="Q3061" i="1"/>
  <c r="Q3053" i="1"/>
  <c r="Q3045" i="1"/>
  <c r="Q3037" i="1"/>
  <c r="Q3029" i="1"/>
  <c r="Q3021" i="1"/>
  <c r="Q3013" i="1"/>
  <c r="Q3005" i="1"/>
  <c r="Q2997" i="1"/>
  <c r="Q2989" i="1"/>
  <c r="Q2981" i="1"/>
  <c r="Q2973" i="1"/>
  <c r="Q2965" i="1"/>
  <c r="Q2957" i="1"/>
  <c r="Q2949" i="1"/>
  <c r="Q2941" i="1"/>
  <c r="Q2933" i="1"/>
  <c r="Q2925" i="1"/>
  <c r="Q2917" i="1"/>
  <c r="Q2909" i="1"/>
  <c r="Q2901" i="1"/>
  <c r="Q2893" i="1"/>
  <c r="Q2885" i="1"/>
  <c r="Q2877" i="1"/>
  <c r="Q2869" i="1"/>
  <c r="Q2861" i="1"/>
  <c r="Q2853" i="1"/>
  <c r="Q2845" i="1"/>
  <c r="Q2837" i="1"/>
  <c r="Q2829" i="1"/>
  <c r="Q2821" i="1"/>
  <c r="Q2813" i="1"/>
  <c r="Q2805" i="1"/>
  <c r="Q2797" i="1"/>
  <c r="Q2789" i="1"/>
  <c r="Q2781" i="1"/>
  <c r="Q2773" i="1"/>
  <c r="Q2765" i="1"/>
  <c r="Q2757" i="1"/>
  <c r="Q2749" i="1"/>
  <c r="Q2741" i="1"/>
  <c r="Q2733" i="1"/>
  <c r="Q2725" i="1"/>
  <c r="Q2717" i="1"/>
  <c r="Q2709" i="1"/>
  <c r="Q2701" i="1"/>
  <c r="Q2693" i="1"/>
  <c r="Q2685" i="1"/>
  <c r="Q2677" i="1"/>
  <c r="Q2669" i="1"/>
  <c r="Q2661" i="1"/>
  <c r="Q2653" i="1"/>
  <c r="Q2645" i="1"/>
  <c r="Q2637" i="1"/>
  <c r="Q2629" i="1"/>
  <c r="Q2621" i="1"/>
  <c r="Q2613" i="1"/>
  <c r="Q2605" i="1"/>
  <c r="Q2597" i="1"/>
  <c r="Q2589" i="1"/>
  <c r="Q2581" i="1"/>
  <c r="Q2573" i="1"/>
  <c r="Q2565" i="1"/>
  <c r="Q2557" i="1"/>
  <c r="Q2549" i="1"/>
  <c r="Q2541" i="1"/>
  <c r="Q2533" i="1"/>
  <c r="Q2525" i="1"/>
  <c r="Q2517" i="1"/>
  <c r="Q2509" i="1"/>
  <c r="Q2501" i="1"/>
  <c r="Q2493" i="1"/>
  <c r="Q2326" i="1"/>
  <c r="Q2318" i="1"/>
  <c r="Q2310" i="1"/>
  <c r="Q2302" i="1"/>
  <c r="Q2294" i="1"/>
  <c r="Q2286" i="1"/>
  <c r="Q2278" i="1"/>
  <c r="Q2270" i="1"/>
  <c r="Q2262" i="1"/>
  <c r="Q2254" i="1"/>
  <c r="Q2246" i="1"/>
  <c r="Q3067" i="1"/>
  <c r="Q3059" i="1"/>
  <c r="Q3051" i="1"/>
  <c r="Q3043" i="1"/>
  <c r="Q3035" i="1"/>
  <c r="Q3027" i="1"/>
  <c r="Q3019" i="1"/>
  <c r="Q3011" i="1"/>
  <c r="Q3003" i="1"/>
  <c r="Q2995" i="1"/>
  <c r="Q2987" i="1"/>
  <c r="Q2979" i="1"/>
  <c r="Q2971" i="1"/>
  <c r="Q2963" i="1"/>
  <c r="Q2955" i="1"/>
  <c r="Q2947" i="1"/>
  <c r="Q2939" i="1"/>
  <c r="Q2931" i="1"/>
  <c r="Q2923" i="1"/>
  <c r="Q2915" i="1"/>
  <c r="Q2907" i="1"/>
  <c r="Q2899" i="1"/>
  <c r="Q2891" i="1"/>
  <c r="Q2883" i="1"/>
  <c r="Q2875" i="1"/>
  <c r="Q2867" i="1"/>
  <c r="Q2859" i="1"/>
  <c r="Q2851" i="1"/>
  <c r="Q2843" i="1"/>
  <c r="Q2835" i="1"/>
  <c r="Q2827" i="1"/>
  <c r="Q2819" i="1"/>
  <c r="Q2811" i="1"/>
  <c r="Q2803" i="1"/>
  <c r="Q2795" i="1"/>
  <c r="Q2787" i="1"/>
  <c r="Q2779" i="1"/>
  <c r="Q2771" i="1"/>
  <c r="Q2763" i="1"/>
  <c r="Q2755" i="1"/>
  <c r="Q2747" i="1"/>
  <c r="Q2739" i="1"/>
  <c r="Q2731" i="1"/>
  <c r="Q2723" i="1"/>
  <c r="Q2715" i="1"/>
  <c r="Q2707" i="1"/>
  <c r="Q2699" i="1"/>
  <c r="Q2691" i="1"/>
  <c r="Q2683" i="1"/>
  <c r="Q2675" i="1"/>
  <c r="Q2667" i="1"/>
  <c r="Q2659" i="1"/>
  <c r="Q2651" i="1"/>
  <c r="Q2643" i="1"/>
  <c r="Q2635" i="1"/>
  <c r="Q2627" i="1"/>
  <c r="Q2619" i="1"/>
  <c r="Q2611" i="1"/>
  <c r="Q2603" i="1"/>
  <c r="Q2595" i="1"/>
  <c r="Q2587" i="1"/>
  <c r="Q2579" i="1"/>
  <c r="Q2571" i="1"/>
  <c r="Q2563" i="1"/>
  <c r="Q2555" i="1"/>
  <c r="Q2547" i="1"/>
  <c r="Q2539" i="1"/>
  <c r="Q2531" i="1"/>
  <c r="Q2523" i="1"/>
  <c r="Q2515" i="1"/>
  <c r="Q2507" i="1"/>
  <c r="Q2499" i="1"/>
  <c r="Q2491" i="1"/>
  <c r="Q2324" i="1"/>
  <c r="Q2316" i="1"/>
  <c r="Q2308" i="1"/>
  <c r="Q2300" i="1"/>
  <c r="Q2292" i="1"/>
  <c r="Q2284" i="1"/>
  <c r="Q2276" i="1"/>
  <c r="Q2268" i="1"/>
  <c r="Q2074" i="1"/>
  <c r="Q2066" i="1"/>
  <c r="Q2058" i="1"/>
  <c r="Q2050" i="1"/>
  <c r="Q2042" i="1"/>
  <c r="Q2034" i="1"/>
  <c r="Q2026" i="1"/>
  <c r="Q2018" i="1"/>
  <c r="Q1957" i="1"/>
  <c r="Q1949" i="1"/>
  <c r="Q1941" i="1"/>
  <c r="Q1933" i="1"/>
  <c r="Q1925" i="1"/>
  <c r="Q1917" i="1"/>
  <c r="Q1909" i="1"/>
  <c r="Q1901" i="1"/>
  <c r="Q1893" i="1"/>
  <c r="Q1885" i="1"/>
  <c r="Q1877" i="1"/>
  <c r="Q1869" i="1"/>
  <c r="Q1861" i="1"/>
  <c r="Q1853" i="1"/>
  <c r="Q1845" i="1"/>
  <c r="Q1837" i="1"/>
  <c r="Q1829" i="1"/>
  <c r="Q1821" i="1"/>
  <c r="Q1813" i="1"/>
  <c r="Q1805" i="1"/>
  <c r="Q1797" i="1"/>
  <c r="Q1756" i="1"/>
  <c r="Q1748" i="1"/>
  <c r="Q1740" i="1"/>
  <c r="Q1732" i="1"/>
  <c r="Q1560" i="1"/>
  <c r="Q1552" i="1"/>
  <c r="Q1544" i="1"/>
  <c r="Q1536" i="1"/>
  <c r="Q1528" i="1"/>
  <c r="Q1520" i="1"/>
  <c r="Q1512" i="1"/>
  <c r="Q1504" i="1"/>
  <c r="Q1496" i="1"/>
  <c r="Q1488" i="1"/>
  <c r="Q1480" i="1"/>
  <c r="Q1472" i="1"/>
  <c r="Q1464" i="1"/>
  <c r="Q1456" i="1"/>
  <c r="Q1366" i="1"/>
  <c r="Q1358" i="1"/>
  <c r="Q1350" i="1"/>
  <c r="Q1342" i="1"/>
  <c r="Q1334" i="1"/>
  <c r="Q1326" i="1"/>
  <c r="Q1318" i="1"/>
  <c r="Q1310" i="1"/>
  <c r="Q1302" i="1"/>
  <c r="Q1294" i="1"/>
  <c r="Q1286" i="1"/>
  <c r="Q1261" i="1"/>
  <c r="Q1194" i="1"/>
  <c r="Q1186" i="1"/>
  <c r="Q1178" i="1"/>
  <c r="Q1170" i="1"/>
  <c r="Q1162" i="1"/>
  <c r="Q1154" i="1"/>
  <c r="Q1146" i="1"/>
  <c r="Q659" i="1"/>
  <c r="Q651" i="1"/>
  <c r="Q643" i="1"/>
  <c r="Q635" i="1"/>
  <c r="Q627" i="1"/>
  <c r="Q619" i="1"/>
  <c r="Q611" i="1"/>
  <c r="Q603" i="1"/>
  <c r="Q595" i="1"/>
  <c r="Q587" i="1"/>
  <c r="Q579" i="1"/>
  <c r="Q571" i="1"/>
  <c r="Q563" i="1"/>
  <c r="Q555" i="1"/>
  <c r="Q3081" i="1"/>
  <c r="Q3073" i="1"/>
  <c r="Q3065" i="1"/>
  <c r="Q3057" i="1"/>
  <c r="Q3049" i="1"/>
  <c r="Q3041" i="1"/>
  <c r="Q3033" i="1"/>
  <c r="Q3025" i="1"/>
  <c r="Q3017" i="1"/>
  <c r="Q3009" i="1"/>
  <c r="Q3001" i="1"/>
  <c r="Q2993" i="1"/>
  <c r="Q2985" i="1"/>
  <c r="Q2977" i="1"/>
  <c r="Q2969" i="1"/>
  <c r="Q2961" i="1"/>
  <c r="Q2953" i="1"/>
  <c r="Q2945" i="1"/>
  <c r="Q2937" i="1"/>
  <c r="Q2929" i="1"/>
  <c r="Q2921" i="1"/>
  <c r="Q2913" i="1"/>
  <c r="Q2905" i="1"/>
  <c r="Q2897" i="1"/>
  <c r="Q2889" i="1"/>
  <c r="Q2881" i="1"/>
  <c r="Q2873" i="1"/>
  <c r="Q2865" i="1"/>
  <c r="Q2857" i="1"/>
  <c r="Q2849" i="1"/>
  <c r="Q2841" i="1"/>
  <c r="Q2833" i="1"/>
  <c r="Q2825" i="1"/>
  <c r="Q2817" i="1"/>
  <c r="Q2809" i="1"/>
  <c r="Q2801" i="1"/>
  <c r="Q2793" i="1"/>
  <c r="Q2785" i="1"/>
  <c r="Q2777" i="1"/>
  <c r="Q2769" i="1"/>
  <c r="Q2761" i="1"/>
  <c r="Q2753" i="1"/>
  <c r="Q2745" i="1"/>
  <c r="Q3080" i="1"/>
  <c r="Q3072" i="1"/>
  <c r="Q3064" i="1"/>
  <c r="Q3056" i="1"/>
  <c r="Q3048" i="1"/>
  <c r="Q3040" i="1"/>
  <c r="Q3032" i="1"/>
  <c r="Q3024" i="1"/>
  <c r="Q3016" i="1"/>
  <c r="Q3008" i="1"/>
  <c r="Q3000" i="1"/>
  <c r="Q2992" i="1"/>
  <c r="Q2984" i="1"/>
  <c r="Q2976" i="1"/>
  <c r="Q2968" i="1"/>
  <c r="Q2960" i="1"/>
  <c r="Q2952" i="1"/>
  <c r="Q2944" i="1"/>
  <c r="Q2936" i="1"/>
  <c r="Q2928" i="1"/>
  <c r="Q2920" i="1"/>
  <c r="Q2912" i="1"/>
  <c r="Q2904" i="1"/>
  <c r="Q2896" i="1"/>
  <c r="Q2888" i="1"/>
  <c r="Q2880" i="1"/>
  <c r="Q2872" i="1"/>
  <c r="Q2864" i="1"/>
  <c r="Q2856" i="1"/>
  <c r="Q2848" i="1"/>
  <c r="Q2840" i="1"/>
  <c r="Q2832" i="1"/>
  <c r="Q2824" i="1"/>
  <c r="Q2816" i="1"/>
  <c r="Q2808" i="1"/>
  <c r="Q2800" i="1"/>
  <c r="Q2792" i="1"/>
  <c r="Q2784" i="1"/>
  <c r="Q2776" i="1"/>
  <c r="Q2768" i="1"/>
  <c r="Q2760" i="1"/>
  <c r="Q2752" i="1"/>
  <c r="Q2744" i="1"/>
  <c r="Q2736" i="1"/>
  <c r="Q2728" i="1"/>
  <c r="Q2720" i="1"/>
  <c r="Q2712" i="1"/>
  <c r="Q2704" i="1"/>
  <c r="Q2696" i="1"/>
  <c r="Q2688" i="1"/>
  <c r="Q2680" i="1"/>
  <c r="Q2672" i="1"/>
  <c r="Q2664" i="1"/>
  <c r="Q2656" i="1"/>
  <c r="Q2648" i="1"/>
  <c r="Q2640" i="1"/>
  <c r="Q2632" i="1"/>
  <c r="Q2624" i="1"/>
  <c r="Q2616" i="1"/>
  <c r="Q2608" i="1"/>
  <c r="Q2327" i="1"/>
  <c r="Q2319" i="1"/>
  <c r="Q2311" i="1"/>
  <c r="Q2303" i="1"/>
  <c r="Q2295" i="1"/>
  <c r="Q2287" i="1"/>
  <c r="Q2279" i="1"/>
  <c r="Q2271" i="1"/>
  <c r="Q2263" i="1"/>
  <c r="Q2255" i="1"/>
  <c r="Q2247" i="1"/>
  <c r="Q2239" i="1"/>
  <c r="Q2231" i="1"/>
  <c r="Q2223" i="1"/>
  <c r="Q2215" i="1"/>
  <c r="Q2094" i="1"/>
  <c r="Q2086" i="1"/>
  <c r="Q2078" i="1"/>
  <c r="Q2070" i="1"/>
  <c r="Q2062" i="1"/>
  <c r="Q2054" i="1"/>
  <c r="Q2046" i="1"/>
  <c r="Q2038" i="1"/>
  <c r="Q2030" i="1"/>
  <c r="Q2022" i="1"/>
  <c r="Q2014" i="1"/>
  <c r="Q1953" i="1"/>
  <c r="Q1945" i="1"/>
  <c r="Q1937" i="1"/>
  <c r="Q1929" i="1"/>
  <c r="Q1921" i="1"/>
  <c r="Q1913" i="1"/>
  <c r="Q1905" i="1"/>
  <c r="Q1897" i="1"/>
  <c r="Q1889" i="1"/>
  <c r="Q1881" i="1"/>
  <c r="Q1873" i="1"/>
  <c r="Q1865" i="1"/>
  <c r="Q1857" i="1"/>
  <c r="Q1849" i="1"/>
  <c r="Q1841" i="1"/>
  <c r="Q1833" i="1"/>
  <c r="Q1825" i="1"/>
  <c r="Q1817" i="1"/>
  <c r="Q1809" i="1"/>
  <c r="Q1801" i="1"/>
  <c r="Q1760" i="1"/>
  <c r="Q1752" i="1"/>
  <c r="Q1744" i="1"/>
  <c r="Q1736" i="1"/>
  <c r="Q1564" i="1"/>
  <c r="Q1556" i="1"/>
  <c r="Q1548" i="1"/>
  <c r="Q1540" i="1"/>
  <c r="Q1532" i="1"/>
  <c r="Q1524" i="1"/>
  <c r="Q1516" i="1"/>
  <c r="Q1508" i="1"/>
  <c r="Q1500" i="1"/>
  <c r="Q1492" i="1"/>
  <c r="Q1484" i="1"/>
  <c r="Q1476" i="1"/>
  <c r="Q1468" i="1"/>
  <c r="Q1460" i="1"/>
  <c r="Q1452" i="1"/>
  <c r="Q1362" i="1"/>
  <c r="Q1354" i="1"/>
  <c r="Q1346" i="1"/>
  <c r="Q2238" i="1"/>
  <c r="Q2230" i="1"/>
  <c r="Q2222" i="1"/>
  <c r="Q2214" i="1"/>
  <c r="Q2093" i="1"/>
  <c r="Q2085" i="1"/>
  <c r="Q2077" i="1"/>
  <c r="Q2069" i="1"/>
  <c r="Q2061" i="1"/>
  <c r="Q2053" i="1"/>
  <c r="Q2045" i="1"/>
  <c r="Q2037" i="1"/>
  <c r="Q2029" i="1"/>
  <c r="Q2021" i="1"/>
  <c r="Q2013" i="1"/>
  <c r="Q1952" i="1"/>
  <c r="Q1944" i="1"/>
  <c r="Q1936" i="1"/>
  <c r="Q1928" i="1"/>
  <c r="Q1920" i="1"/>
  <c r="Q1912" i="1"/>
  <c r="Q1904" i="1"/>
  <c r="Q1896" i="1"/>
  <c r="Q1888" i="1"/>
  <c r="Q1880" i="1"/>
  <c r="Q1872" i="1"/>
  <c r="Q1864" i="1"/>
  <c r="Q1856" i="1"/>
  <c r="Q1848" i="1"/>
  <c r="Q1840" i="1"/>
  <c r="Q1832" i="1"/>
  <c r="Q1824" i="1"/>
  <c r="Q1816" i="1"/>
  <c r="Q1808" i="1"/>
  <c r="Q1800" i="1"/>
  <c r="Q1759" i="1"/>
  <c r="Q1751" i="1"/>
  <c r="Q1743" i="1"/>
  <c r="Q1735" i="1"/>
  <c r="Q1563" i="1"/>
  <c r="Q1555" i="1"/>
  <c r="Q1547" i="1"/>
  <c r="Q1539" i="1"/>
  <c r="Q1531" i="1"/>
  <c r="Q1523" i="1"/>
  <c r="Q1515" i="1"/>
  <c r="Q1507" i="1"/>
  <c r="Q1499" i="1"/>
  <c r="Q1491" i="1"/>
  <c r="Q1483" i="1"/>
  <c r="Q1475" i="1"/>
  <c r="Q1467" i="1"/>
  <c r="Q1459" i="1"/>
  <c r="Q1451" i="1"/>
  <c r="Q1361" i="1"/>
  <c r="Q1353" i="1"/>
  <c r="Q1345" i="1"/>
  <c r="Q1337" i="1"/>
  <c r="Q1329" i="1"/>
  <c r="Q1321" i="1"/>
  <c r="Q1313" i="1"/>
  <c r="Q1305" i="1"/>
  <c r="Q1297" i="1"/>
  <c r="Q1289" i="1"/>
  <c r="Q1280" i="1"/>
  <c r="Q1197" i="1"/>
  <c r="Q1189" i="1"/>
  <c r="Q1181" i="1"/>
  <c r="Q1173" i="1"/>
  <c r="Q1165" i="1"/>
  <c r="Q1157" i="1"/>
  <c r="Q1149" i="1"/>
  <c r="Q662" i="1"/>
  <c r="Q654" i="1"/>
  <c r="Q646" i="1"/>
  <c r="Q638" i="1"/>
  <c r="Q630" i="1"/>
  <c r="Q622" i="1"/>
  <c r="Q614" i="1"/>
  <c r="Q2260" i="1"/>
  <c r="Q2252" i="1"/>
  <c r="Q2244" i="1"/>
  <c r="Q2236" i="1"/>
  <c r="Q2228" i="1"/>
  <c r="Q2220" i="1"/>
  <c r="Q2212" i="1"/>
  <c r="Q2091" i="1"/>
  <c r="Q2083" i="1"/>
  <c r="Q2075" i="1"/>
  <c r="Q2067" i="1"/>
  <c r="Q2059" i="1"/>
  <c r="Q2051" i="1"/>
  <c r="Q2043" i="1"/>
  <c r="Q2035" i="1"/>
  <c r="Q2027" i="1"/>
  <c r="Q2019" i="1"/>
  <c r="Q2011" i="1"/>
  <c r="Q1950" i="1"/>
  <c r="Q1942" i="1"/>
  <c r="Q1934" i="1"/>
  <c r="Q1926" i="1"/>
  <c r="Q1918" i="1"/>
  <c r="Q1910" i="1"/>
  <c r="Q1902" i="1"/>
  <c r="Q1894" i="1"/>
  <c r="Q1886" i="1"/>
  <c r="Q1878" i="1"/>
  <c r="Q1870" i="1"/>
  <c r="Q1862" i="1"/>
  <c r="Q1854" i="1"/>
  <c r="Q1846" i="1"/>
  <c r="Q1838" i="1"/>
  <c r="Q1830" i="1"/>
  <c r="Q1822" i="1"/>
  <c r="Q1814" i="1"/>
  <c r="Q1806" i="1"/>
  <c r="Q1798" i="1"/>
  <c r="Q1757" i="1"/>
  <c r="Q1749" i="1"/>
  <c r="Q1741" i="1"/>
  <c r="Q1733" i="1"/>
  <c r="Q1561" i="1"/>
  <c r="Q1553" i="1"/>
  <c r="Q1545" i="1"/>
  <c r="Q1537" i="1"/>
  <c r="Q1529" i="1"/>
  <c r="Q1521" i="1"/>
  <c r="Q1513" i="1"/>
  <c r="Q1505" i="1"/>
  <c r="Q1497" i="1"/>
  <c r="Q1489" i="1"/>
  <c r="Q1481" i="1"/>
  <c r="Q1473" i="1"/>
  <c r="Q1465" i="1"/>
  <c r="Q1457" i="1"/>
  <c r="Q1367" i="1"/>
  <c r="Q1359" i="1"/>
  <c r="Q1351" i="1"/>
  <c r="Q1343" i="1"/>
  <c r="Q1335" i="1"/>
  <c r="Q1327" i="1"/>
  <c r="Q1319" i="1"/>
  <c r="Q1311" i="1"/>
  <c r="Q1303" i="1"/>
  <c r="Q1295" i="1"/>
  <c r="Q1287" i="1"/>
  <c r="Q1272" i="1"/>
  <c r="Q1195" i="1"/>
  <c r="Q1187" i="1"/>
  <c r="Q1179" i="1"/>
  <c r="Q1171" i="1"/>
  <c r="Q1163" i="1"/>
  <c r="Q1155" i="1"/>
  <c r="Q1147" i="1"/>
  <c r="Q660" i="1"/>
  <c r="Q652" i="1"/>
  <c r="Q644" i="1"/>
  <c r="Q636" i="1"/>
  <c r="Q628" i="1"/>
  <c r="Q547" i="1"/>
  <c r="Q539" i="1"/>
  <c r="Q531" i="1"/>
  <c r="Q523" i="1"/>
  <c r="Q515" i="1"/>
  <c r="Q507" i="1"/>
  <c r="Q499" i="1"/>
  <c r="Q491" i="1"/>
  <c r="Q483" i="1"/>
  <c r="Q475" i="1"/>
  <c r="Q467" i="1"/>
  <c r="Q459" i="1"/>
  <c r="Q451" i="1"/>
  <c r="Q443" i="1"/>
  <c r="Q435" i="1"/>
  <c r="Q427" i="1"/>
  <c r="Q419" i="1"/>
  <c r="Q411" i="1"/>
  <c r="Q403" i="1"/>
  <c r="Q395" i="1"/>
  <c r="Q387" i="1"/>
  <c r="Q379" i="1"/>
  <c r="Q371" i="1"/>
  <c r="Q363" i="1"/>
  <c r="Q355" i="1"/>
  <c r="Q347" i="1"/>
  <c r="Q339" i="1"/>
  <c r="Q331" i="1"/>
  <c r="Q323" i="1"/>
  <c r="Q315" i="1"/>
  <c r="Q307" i="1"/>
  <c r="Q299" i="1"/>
  <c r="Q291" i="1"/>
  <c r="Q283" i="1"/>
  <c r="Q77" i="1"/>
  <c r="Q69" i="1"/>
  <c r="Q2737" i="1"/>
  <c r="Q2729" i="1"/>
  <c r="Q2721" i="1"/>
  <c r="Q2713" i="1"/>
  <c r="Q2705" i="1"/>
  <c r="Q2697" i="1"/>
  <c r="Q2689" i="1"/>
  <c r="Q2681" i="1"/>
  <c r="Q2673" i="1"/>
  <c r="Q2665" i="1"/>
  <c r="Q2657" i="1"/>
  <c r="Q2649" i="1"/>
  <c r="Q2641" i="1"/>
  <c r="Q2633" i="1"/>
  <c r="Q2625" i="1"/>
  <c r="Q2617" i="1"/>
  <c r="Q2609" i="1"/>
  <c r="Q2601" i="1"/>
  <c r="Q2593" i="1"/>
  <c r="Q2585" i="1"/>
  <c r="Q2577" i="1"/>
  <c r="Q2569" i="1"/>
  <c r="Q2561" i="1"/>
  <c r="Q2553" i="1"/>
  <c r="Q2545" i="1"/>
  <c r="Q2537" i="1"/>
  <c r="Q2529" i="1"/>
  <c r="Q2521" i="1"/>
  <c r="Q2513" i="1"/>
  <c r="Q2505" i="1"/>
  <c r="Q2497" i="1"/>
  <c r="Q2414" i="1"/>
  <c r="Q2322" i="1"/>
  <c r="Q2314" i="1"/>
  <c r="Q2306" i="1"/>
  <c r="Q2298" i="1"/>
  <c r="Q2290" i="1"/>
  <c r="Q2282" i="1"/>
  <c r="Q2274" i="1"/>
  <c r="Q2266" i="1"/>
  <c r="Q2258" i="1"/>
  <c r="Q2250" i="1"/>
  <c r="Q2242" i="1"/>
  <c r="Q2234" i="1"/>
  <c r="Q2226" i="1"/>
  <c r="Q2218" i="1"/>
  <c r="Q2097" i="1"/>
  <c r="Q2089" i="1"/>
  <c r="Q2081" i="1"/>
  <c r="Q2073" i="1"/>
  <c r="Q2065" i="1"/>
  <c r="Q2057" i="1"/>
  <c r="Q2049" i="1"/>
  <c r="Q2041" i="1"/>
  <c r="Q2033" i="1"/>
  <c r="Q2025" i="1"/>
  <c r="Q2017" i="1"/>
  <c r="Q1956" i="1"/>
  <c r="Q1948" i="1"/>
  <c r="Q1940" i="1"/>
  <c r="Q1932" i="1"/>
  <c r="Q1924" i="1"/>
  <c r="Q1916" i="1"/>
  <c r="Q1908" i="1"/>
  <c r="Q1900" i="1"/>
  <c r="Q1892" i="1"/>
  <c r="Q1884" i="1"/>
  <c r="Q1876" i="1"/>
  <c r="Q1868" i="1"/>
  <c r="Q1860" i="1"/>
  <c r="Q1852" i="1"/>
  <c r="Q1844" i="1"/>
  <c r="Q1836" i="1"/>
  <c r="Q1828" i="1"/>
  <c r="Q1820" i="1"/>
  <c r="Q1812" i="1"/>
  <c r="Q1804" i="1"/>
  <c r="Q1796" i="1"/>
  <c r="Q1755" i="1"/>
  <c r="Q2600" i="1"/>
  <c r="Q2592" i="1"/>
  <c r="Q2584" i="1"/>
  <c r="Q2576" i="1"/>
  <c r="Q2568" i="1"/>
  <c r="Q2560" i="1"/>
  <c r="Q2552" i="1"/>
  <c r="Q2544" i="1"/>
  <c r="Q2536" i="1"/>
  <c r="Q2528" i="1"/>
  <c r="Q2520" i="1"/>
  <c r="Q2512" i="1"/>
  <c r="Q2504" i="1"/>
  <c r="Q2496" i="1"/>
  <c r="Q2329" i="1"/>
  <c r="Q2321" i="1"/>
  <c r="Q2313" i="1"/>
  <c r="Q2305" i="1"/>
  <c r="Q2297" i="1"/>
  <c r="Q2289" i="1"/>
  <c r="Q2281" i="1"/>
  <c r="Q2273" i="1"/>
  <c r="Q2265" i="1"/>
  <c r="Q2257" i="1"/>
  <c r="Q2249" i="1"/>
  <c r="Q2241" i="1"/>
  <c r="Q2233" i="1"/>
  <c r="Q2225" i="1"/>
  <c r="Q2217" i="1"/>
  <c r="Q2096" i="1"/>
  <c r="Q2088" i="1"/>
  <c r="Q2080" i="1"/>
  <c r="Q2072" i="1"/>
  <c r="Q2064" i="1"/>
  <c r="Q2056" i="1"/>
  <c r="Q2048" i="1"/>
  <c r="Q2040" i="1"/>
  <c r="Q2032" i="1"/>
  <c r="Q2024" i="1"/>
  <c r="Q2016" i="1"/>
  <c r="Q1955" i="1"/>
  <c r="Q1947" i="1"/>
  <c r="Q1939" i="1"/>
  <c r="Q1931" i="1"/>
  <c r="Q1923" i="1"/>
  <c r="Q1915" i="1"/>
  <c r="Q1907" i="1"/>
  <c r="Q1899" i="1"/>
  <c r="Q1891" i="1"/>
  <c r="Q1883" i="1"/>
  <c r="Q1875" i="1"/>
  <c r="Q1867" i="1"/>
  <c r="Q1859" i="1"/>
  <c r="Q1851" i="1"/>
  <c r="Q1843" i="1"/>
  <c r="Q1835" i="1"/>
  <c r="Q1827" i="1"/>
  <c r="Q1819" i="1"/>
  <c r="Q1811" i="1"/>
  <c r="Q1803" i="1"/>
  <c r="Q1762" i="1"/>
  <c r="Q1754" i="1"/>
  <c r="Q1746" i="1"/>
  <c r="Q1738" i="1"/>
  <c r="Q1716" i="1"/>
  <c r="Q1558" i="1"/>
  <c r="Q1550" i="1"/>
  <c r="Q1542" i="1"/>
  <c r="Q1534" i="1"/>
  <c r="Q1526" i="1"/>
  <c r="Q1518" i="1"/>
  <c r="Q1510" i="1"/>
  <c r="Q1502" i="1"/>
  <c r="Q1494" i="1"/>
  <c r="Q1486" i="1"/>
  <c r="Q1478" i="1"/>
  <c r="Q1470" i="1"/>
  <c r="Q1462" i="1"/>
  <c r="Q1454" i="1"/>
  <c r="Q1364" i="1"/>
  <c r="Q1356" i="1"/>
  <c r="Q1348" i="1"/>
  <c r="Q1340" i="1"/>
  <c r="Q1332" i="1"/>
  <c r="Q1324" i="1"/>
  <c r="Q1338" i="1"/>
  <c r="Q1330" i="1"/>
  <c r="Q1322" i="1"/>
  <c r="Q1314" i="1"/>
  <c r="Q1306" i="1"/>
  <c r="Q1298" i="1"/>
  <c r="Q1290" i="1"/>
  <c r="Q1282" i="1"/>
  <c r="Q1198" i="1"/>
  <c r="Q1190" i="1"/>
  <c r="Q1182" i="1"/>
  <c r="Q1174" i="1"/>
  <c r="Q1166" i="1"/>
  <c r="Q1158" i="1"/>
  <c r="Q1150" i="1"/>
  <c r="Q663" i="1"/>
  <c r="Q655" i="1"/>
  <c r="Q647" i="1"/>
  <c r="Q639" i="1"/>
  <c r="Q631" i="1"/>
  <c r="Q623" i="1"/>
  <c r="Q615" i="1"/>
  <c r="Q607" i="1"/>
  <c r="Q599" i="1"/>
  <c r="Q591" i="1"/>
  <c r="Q583" i="1"/>
  <c r="Q575" i="1"/>
  <c r="Q567" i="1"/>
  <c r="Q559" i="1"/>
  <c r="Q551" i="1"/>
  <c r="Q543" i="1"/>
  <c r="Q535" i="1"/>
  <c r="Q527" i="1"/>
  <c r="Q519" i="1"/>
  <c r="Q511" i="1"/>
  <c r="Q503" i="1"/>
  <c r="Q495" i="1"/>
  <c r="Q487" i="1"/>
  <c r="Q479" i="1"/>
  <c r="Q471" i="1"/>
  <c r="Q463" i="1"/>
  <c r="Q455" i="1"/>
  <c r="Q447" i="1"/>
  <c r="Q439" i="1"/>
  <c r="Q431" i="1"/>
  <c r="Q423" i="1"/>
  <c r="Q415" i="1"/>
  <c r="Q407" i="1"/>
  <c r="Q399" i="1"/>
  <c r="Q391" i="1"/>
  <c r="Q383" i="1"/>
  <c r="Q375" i="1"/>
  <c r="Q367" i="1"/>
  <c r="Q359" i="1"/>
  <c r="Q351" i="1"/>
  <c r="Q343" i="1"/>
  <c r="Q335" i="1"/>
  <c r="Q327" i="1"/>
  <c r="Q319" i="1"/>
  <c r="Q311" i="1"/>
  <c r="Q303" i="1"/>
  <c r="Q295" i="1"/>
  <c r="Q287" i="1"/>
  <c r="Q82" i="1"/>
  <c r="Q73" i="1"/>
  <c r="Q606" i="1"/>
  <c r="Q598" i="1"/>
  <c r="Q590" i="1"/>
  <c r="Q582" i="1"/>
  <c r="Q574" i="1"/>
  <c r="Q566" i="1"/>
  <c r="Q558" i="1"/>
  <c r="Q550" i="1"/>
  <c r="Q542" i="1"/>
  <c r="Q534" i="1"/>
  <c r="Q526" i="1"/>
  <c r="Q518" i="1"/>
  <c r="Q510" i="1"/>
  <c r="Q502" i="1"/>
  <c r="Q494" i="1"/>
  <c r="Q486" i="1"/>
  <c r="Q478" i="1"/>
  <c r="Q470" i="1"/>
  <c r="Q462" i="1"/>
  <c r="Q454" i="1"/>
  <c r="Q446" i="1"/>
  <c r="Q438" i="1"/>
  <c r="Q430" i="1"/>
  <c r="Q422" i="1"/>
  <c r="Q414" i="1"/>
  <c r="Q406" i="1"/>
  <c r="Q398" i="1"/>
  <c r="Q390" i="1"/>
  <c r="Q382" i="1"/>
  <c r="Q374" i="1"/>
  <c r="Q366" i="1"/>
  <c r="Q358" i="1"/>
  <c r="Q350" i="1"/>
  <c r="Q342" i="1"/>
  <c r="Q334" i="1"/>
  <c r="Q326" i="1"/>
  <c r="Q318" i="1"/>
  <c r="Q310" i="1"/>
  <c r="Q302" i="1"/>
  <c r="Q294" i="1"/>
  <c r="Q286" i="1"/>
  <c r="Q81" i="1"/>
  <c r="Q72" i="1"/>
  <c r="Q620" i="1"/>
  <c r="Q612" i="1"/>
  <c r="Q604" i="1"/>
  <c r="Q596" i="1"/>
  <c r="Q588" i="1"/>
  <c r="Q580" i="1"/>
  <c r="Q572" i="1"/>
  <c r="Q564" i="1"/>
  <c r="Q556" i="1"/>
  <c r="Q548" i="1"/>
  <c r="Q540" i="1"/>
  <c r="Q532" i="1"/>
  <c r="Q524" i="1"/>
  <c r="Q516" i="1"/>
  <c r="Q508" i="1"/>
  <c r="Q500" i="1"/>
  <c r="Q492" i="1"/>
  <c r="Q484" i="1"/>
  <c r="Q476" i="1"/>
  <c r="Q468" i="1"/>
  <c r="Q460" i="1"/>
  <c r="Q452" i="1"/>
  <c r="Q444" i="1"/>
  <c r="Q436" i="1"/>
  <c r="Q428" i="1"/>
  <c r="Q420" i="1"/>
  <c r="Q412" i="1"/>
  <c r="Q404" i="1"/>
  <c r="Q396" i="1"/>
  <c r="Q388" i="1"/>
  <c r="Q380" i="1"/>
  <c r="Q372" i="1"/>
  <c r="Q364" i="1"/>
  <c r="Q356" i="1"/>
  <c r="Q348" i="1"/>
  <c r="Q340" i="1"/>
  <c r="Q332" i="1"/>
  <c r="Q324" i="1"/>
  <c r="Q316" i="1"/>
  <c r="Q308" i="1"/>
  <c r="Q300" i="1"/>
  <c r="Q292" i="1"/>
  <c r="Q284" i="1"/>
  <c r="Q78" i="1"/>
  <c r="Q70" i="1"/>
  <c r="Q1747" i="1"/>
  <c r="Q1739" i="1"/>
  <c r="Q1729" i="1"/>
  <c r="Q1559" i="1"/>
  <c r="Q1551" i="1"/>
  <c r="Q1543" i="1"/>
  <c r="Q1535" i="1"/>
  <c r="Q1527" i="1"/>
  <c r="Q1519" i="1"/>
  <c r="Q1511" i="1"/>
  <c r="Q1503" i="1"/>
  <c r="Q1495" i="1"/>
  <c r="Q1487" i="1"/>
  <c r="Q1479" i="1"/>
  <c r="Q1471" i="1"/>
  <c r="Q1463" i="1"/>
  <c r="Q1455" i="1"/>
  <c r="Q1365" i="1"/>
  <c r="Q1357" i="1"/>
  <c r="Q1349" i="1"/>
  <c r="Q1341" i="1"/>
  <c r="Q1333" i="1"/>
  <c r="Q1325" i="1"/>
  <c r="Q1317" i="1"/>
  <c r="Q1309" i="1"/>
  <c r="Q1301" i="1"/>
  <c r="Q1293" i="1"/>
  <c r="Q1285" i="1"/>
  <c r="Q1256" i="1"/>
  <c r="Q1193" i="1"/>
  <c r="Q1185" i="1"/>
  <c r="Q1177" i="1"/>
  <c r="Q1169" i="1"/>
  <c r="Q1161" i="1"/>
  <c r="Q1153" i="1"/>
  <c r="Q1145" i="1"/>
  <c r="Q658" i="1"/>
  <c r="Q650" i="1"/>
  <c r="Q642" i="1"/>
  <c r="Q634" i="1"/>
  <c r="Q626" i="1"/>
  <c r="Q618" i="1"/>
  <c r="Q610" i="1"/>
  <c r="Q602" i="1"/>
  <c r="Q594" i="1"/>
  <c r="Q586" i="1"/>
  <c r="Q578" i="1"/>
  <c r="Q570" i="1"/>
  <c r="Q562" i="1"/>
  <c r="Q554" i="1"/>
  <c r="Q546" i="1"/>
  <c r="Q538" i="1"/>
  <c r="Q530" i="1"/>
  <c r="Q522" i="1"/>
  <c r="Q514" i="1"/>
  <c r="Q506" i="1"/>
  <c r="Q498" i="1"/>
  <c r="Q490" i="1"/>
  <c r="Q482" i="1"/>
  <c r="Q474" i="1"/>
  <c r="Q466" i="1"/>
  <c r="Q458" i="1"/>
  <c r="Q450" i="1"/>
  <c r="Q442" i="1"/>
  <c r="Q434" i="1"/>
  <c r="Q426" i="1"/>
  <c r="Q418" i="1"/>
  <c r="Q410" i="1"/>
  <c r="Q402" i="1"/>
  <c r="Q394" i="1"/>
  <c r="Q386" i="1"/>
  <c r="Q378" i="1"/>
  <c r="Q370" i="1"/>
  <c r="Q362" i="1"/>
  <c r="Q354" i="1"/>
  <c r="Q346" i="1"/>
  <c r="Q338" i="1"/>
  <c r="Q330" i="1"/>
  <c r="Q322" i="1"/>
  <c r="Q314" i="1"/>
  <c r="Q306" i="1"/>
  <c r="Q298" i="1"/>
  <c r="Q290" i="1"/>
  <c r="Q282" i="1"/>
  <c r="Q76" i="1"/>
  <c r="Q1316" i="1"/>
  <c r="Q1308" i="1"/>
  <c r="Q1300" i="1"/>
  <c r="Q1292" i="1"/>
  <c r="Q1284" i="1"/>
  <c r="Q1248" i="1"/>
  <c r="Q1192" i="1"/>
  <c r="Q1184" i="1"/>
  <c r="Q1176" i="1"/>
  <c r="Q1168" i="1"/>
  <c r="Q1160" i="1"/>
  <c r="Q1152" i="1"/>
  <c r="Q1016" i="1"/>
  <c r="Q657" i="1"/>
  <c r="Q649" i="1"/>
  <c r="Q641" i="1"/>
  <c r="Q633" i="1"/>
  <c r="Q625" i="1"/>
  <c r="Q617" i="1"/>
  <c r="Q609" i="1"/>
  <c r="Q601" i="1"/>
  <c r="Q593" i="1"/>
  <c r="Q585" i="1"/>
  <c r="Q577" i="1"/>
  <c r="Q569" i="1"/>
  <c r="Q561" i="1"/>
  <c r="Q553" i="1"/>
  <c r="Q545" i="1"/>
  <c r="Q537" i="1"/>
  <c r="Q529" i="1"/>
  <c r="Q521" i="1"/>
  <c r="Q513" i="1"/>
  <c r="Q505" i="1"/>
  <c r="Q497" i="1"/>
  <c r="Q489" i="1"/>
  <c r="Q481" i="1"/>
  <c r="Q473" i="1"/>
  <c r="Q465" i="1"/>
  <c r="Q457" i="1"/>
  <c r="Q449" i="1"/>
  <c r="Q441" i="1"/>
  <c r="Q433" i="1"/>
  <c r="Q425" i="1"/>
  <c r="Q417" i="1"/>
  <c r="Q409" i="1"/>
  <c r="Q401" i="1"/>
  <c r="Q393" i="1"/>
  <c r="Q385" i="1"/>
  <c r="Q377" i="1"/>
  <c r="Q369" i="1"/>
  <c r="Q361" i="1"/>
  <c r="Q353" i="1"/>
  <c r="Q345" i="1"/>
  <c r="Q337" i="1"/>
  <c r="Q329" i="1"/>
  <c r="Q321" i="1"/>
  <c r="Q313" i="1"/>
  <c r="Q305" i="1"/>
  <c r="Q297" i="1"/>
  <c r="Q289" i="1"/>
  <c r="Q281" i="1"/>
  <c r="Q75" i="1"/>
  <c r="P3086" i="1"/>
  <c r="P3082" i="1"/>
  <c r="P3078" i="1"/>
  <c r="P3074" i="1"/>
  <c r="P3070" i="1"/>
  <c r="P3066" i="1"/>
  <c r="P3062" i="1"/>
  <c r="P3058" i="1"/>
  <c r="P3054" i="1"/>
  <c r="P3050" i="1"/>
  <c r="P3046" i="1"/>
  <c r="P3042" i="1"/>
  <c r="P3038" i="1"/>
  <c r="P3034" i="1"/>
  <c r="P3030" i="1"/>
  <c r="P3026" i="1"/>
  <c r="P3022" i="1"/>
  <c r="P3018" i="1"/>
  <c r="P3014" i="1"/>
  <c r="P3010" i="1"/>
  <c r="P3006" i="1"/>
  <c r="P3002" i="1"/>
  <c r="P2998" i="1"/>
  <c r="P2994" i="1"/>
  <c r="P2990" i="1"/>
  <c r="P2986" i="1"/>
  <c r="P2982" i="1"/>
  <c r="P2978" i="1"/>
  <c r="P2974" i="1"/>
  <c r="P2970" i="1"/>
  <c r="P2966" i="1"/>
  <c r="P2962" i="1"/>
  <c r="P2958" i="1"/>
  <c r="P2954" i="1"/>
  <c r="P2950" i="1"/>
  <c r="P2946" i="1"/>
  <c r="P2942" i="1"/>
  <c r="P2938" i="1"/>
  <c r="P2934" i="1"/>
  <c r="P2930" i="1"/>
  <c r="P2926" i="1"/>
  <c r="P2922" i="1"/>
  <c r="P2918" i="1"/>
  <c r="P2914" i="1"/>
  <c r="P2910" i="1"/>
  <c r="P2906" i="1"/>
  <c r="P2902" i="1"/>
  <c r="P2898" i="1"/>
  <c r="P2894" i="1"/>
  <c r="P2890" i="1"/>
  <c r="P2886" i="1"/>
  <c r="P2882" i="1"/>
  <c r="P2878" i="1"/>
  <c r="P2874" i="1"/>
  <c r="P2870" i="1"/>
  <c r="P2866" i="1"/>
  <c r="P2862" i="1"/>
  <c r="P2858" i="1"/>
  <c r="P2854" i="1"/>
  <c r="P2850" i="1"/>
  <c r="P2846" i="1"/>
  <c r="P2842" i="1"/>
  <c r="P2838" i="1"/>
  <c r="P2834" i="1"/>
  <c r="P2830" i="1"/>
  <c r="P2826" i="1"/>
  <c r="P2822" i="1"/>
  <c r="P2818" i="1"/>
  <c r="P2814" i="1"/>
  <c r="P2810" i="1"/>
  <c r="P2806" i="1"/>
  <c r="P2802" i="1"/>
  <c r="P2798" i="1"/>
  <c r="P2794" i="1"/>
  <c r="P2790" i="1"/>
  <c r="P2786" i="1"/>
  <c r="P2782" i="1"/>
  <c r="P2778" i="1"/>
  <c r="P2774" i="1"/>
  <c r="P2770" i="1"/>
  <c r="P2766" i="1"/>
  <c r="P2762" i="1"/>
  <c r="P2758" i="1"/>
  <c r="P2754" i="1"/>
  <c r="P2750" i="1"/>
  <c r="P2746" i="1"/>
  <c r="P2742" i="1"/>
  <c r="P2738" i="1"/>
  <c r="P2734" i="1"/>
  <c r="P2730" i="1"/>
  <c r="P2726" i="1"/>
  <c r="P2722" i="1"/>
  <c r="P2718" i="1"/>
  <c r="P2714" i="1"/>
  <c r="P2710" i="1"/>
  <c r="P2706" i="1"/>
  <c r="P2702" i="1"/>
  <c r="P2698" i="1"/>
  <c r="P2694" i="1"/>
  <c r="P2690" i="1"/>
  <c r="P2686" i="1"/>
  <c r="P2682" i="1"/>
  <c r="P2678" i="1"/>
  <c r="P2674" i="1"/>
  <c r="P2670" i="1"/>
  <c r="P2666" i="1"/>
  <c r="P2662" i="1"/>
  <c r="P2658" i="1"/>
  <c r="P2654" i="1"/>
  <c r="P2650" i="1"/>
  <c r="P2646" i="1"/>
  <c r="P2642" i="1"/>
  <c r="P2638" i="1"/>
  <c r="P2634" i="1"/>
  <c r="P2630" i="1"/>
  <c r="P2626" i="1"/>
  <c r="P2622" i="1"/>
  <c r="P2618" i="1"/>
  <c r="P2614" i="1"/>
  <c r="P2610" i="1"/>
  <c r="P2606" i="1"/>
  <c r="P2602" i="1"/>
  <c r="P2598" i="1"/>
  <c r="P2594" i="1"/>
  <c r="P2590" i="1"/>
  <c r="P2586" i="1"/>
  <c r="P2582" i="1"/>
  <c r="P2578" i="1"/>
  <c r="P2574" i="1"/>
  <c r="P2570" i="1"/>
  <c r="P2566" i="1"/>
  <c r="P2562" i="1"/>
  <c r="P2558" i="1"/>
  <c r="P2554" i="1"/>
  <c r="P2550" i="1"/>
  <c r="P2546" i="1"/>
  <c r="P2542" i="1"/>
  <c r="P2538" i="1"/>
  <c r="P2534" i="1"/>
  <c r="P2530" i="1"/>
  <c r="P2526" i="1"/>
  <c r="P2522" i="1"/>
  <c r="P2518" i="1"/>
  <c r="P2514" i="1"/>
  <c r="P2510" i="1"/>
  <c r="P2506" i="1"/>
  <c r="P2502" i="1"/>
  <c r="P2498" i="1"/>
  <c r="P2494" i="1"/>
  <c r="P2442" i="1"/>
  <c r="P2327" i="1"/>
  <c r="P2323" i="1"/>
  <c r="P2319" i="1"/>
  <c r="P2315" i="1"/>
  <c r="P2311" i="1"/>
  <c r="P2307" i="1"/>
  <c r="P2303" i="1"/>
  <c r="P2299" i="1"/>
  <c r="P2295" i="1"/>
  <c r="P2291" i="1"/>
  <c r="P2287" i="1"/>
  <c r="P2283" i="1"/>
  <c r="P2279" i="1"/>
  <c r="P2275" i="1"/>
  <c r="P2271" i="1"/>
  <c r="P2267" i="1"/>
  <c r="P2263" i="1"/>
  <c r="P2259" i="1"/>
  <c r="P2255" i="1"/>
  <c r="P2251" i="1"/>
  <c r="P2247" i="1"/>
  <c r="P2243" i="1"/>
  <c r="P2239" i="1"/>
  <c r="P2235" i="1"/>
  <c r="P2231" i="1"/>
  <c r="P2227" i="1"/>
  <c r="P2223" i="1"/>
  <c r="P2219" i="1"/>
  <c r="P2215" i="1"/>
  <c r="P2098" i="1"/>
  <c r="P2094" i="1"/>
  <c r="P2090" i="1"/>
  <c r="P2086" i="1"/>
  <c r="P2082" i="1"/>
  <c r="P2078" i="1"/>
  <c r="P2074" i="1"/>
  <c r="P2070" i="1"/>
  <c r="P2066" i="1"/>
  <c r="P2062" i="1"/>
  <c r="P2058" i="1"/>
  <c r="P2054" i="1"/>
  <c r="P2050" i="1"/>
  <c r="P2046" i="1"/>
  <c r="P2042" i="1"/>
  <c r="P2038" i="1"/>
  <c r="P2034" i="1"/>
  <c r="P2030" i="1"/>
  <c r="P2026" i="1"/>
  <c r="P2022" i="1"/>
  <c r="P2018" i="1"/>
  <c r="P2014" i="1"/>
  <c r="P1957" i="1"/>
  <c r="P1953" i="1"/>
  <c r="P1949" i="1"/>
  <c r="P1945" i="1"/>
  <c r="P1941" i="1"/>
  <c r="P1937" i="1"/>
  <c r="P1933" i="1"/>
  <c r="P1929" i="1"/>
  <c r="P1925" i="1"/>
  <c r="P1921" i="1"/>
  <c r="P1917" i="1"/>
  <c r="P1913" i="1"/>
  <c r="P1909" i="1"/>
  <c r="P1905" i="1"/>
  <c r="P1901" i="1"/>
  <c r="P1897" i="1"/>
  <c r="P1893" i="1"/>
  <c r="P1889" i="1"/>
  <c r="P1885" i="1"/>
  <c r="P1881" i="1"/>
  <c r="P1877" i="1"/>
  <c r="P1873" i="1"/>
  <c r="P1869" i="1"/>
  <c r="P1865" i="1"/>
  <c r="P1861" i="1"/>
  <c r="P1857" i="1"/>
  <c r="P1853" i="1"/>
  <c r="P1849" i="1"/>
  <c r="P1845" i="1"/>
  <c r="P1841" i="1"/>
  <c r="P1837" i="1"/>
  <c r="P1833" i="1"/>
  <c r="P1829" i="1"/>
  <c r="P1825" i="1"/>
  <c r="P1821" i="1"/>
  <c r="P1817" i="1"/>
  <c r="P1813" i="1"/>
  <c r="P1809" i="1"/>
  <c r="P1805" i="1"/>
  <c r="P1801" i="1"/>
  <c r="P1797" i="1"/>
  <c r="P1760" i="1"/>
  <c r="P1756" i="1"/>
  <c r="P1752" i="1"/>
  <c r="P1748" i="1"/>
  <c r="P1744" i="1"/>
  <c r="P1740" i="1"/>
  <c r="P1736" i="1"/>
  <c r="P1732" i="1"/>
  <c r="P1564" i="1"/>
  <c r="P1560" i="1"/>
  <c r="P1556" i="1"/>
  <c r="P1552" i="1"/>
  <c r="P1548" i="1"/>
  <c r="P1544" i="1"/>
  <c r="P1540" i="1"/>
  <c r="P1536" i="1"/>
  <c r="P1532" i="1"/>
  <c r="P1528" i="1"/>
  <c r="P1524" i="1"/>
  <c r="P1520" i="1"/>
  <c r="P1516" i="1"/>
  <c r="P1512" i="1"/>
  <c r="P1508" i="1"/>
  <c r="P1504" i="1"/>
  <c r="P1500" i="1"/>
  <c r="P1496" i="1"/>
  <c r="P1492" i="1"/>
  <c r="P1488" i="1"/>
  <c r="P1484" i="1"/>
  <c r="P1480" i="1"/>
  <c r="P1476" i="1"/>
  <c r="P1472" i="1"/>
  <c r="P1468" i="1"/>
  <c r="P1464" i="1"/>
  <c r="P1460" i="1"/>
  <c r="P1456" i="1"/>
  <c r="P1452" i="1"/>
  <c r="P1366" i="1"/>
  <c r="P1362" i="1"/>
  <c r="P1358" i="1"/>
  <c r="P1354" i="1"/>
  <c r="P1350" i="1"/>
  <c r="P1346" i="1"/>
  <c r="P1342" i="1"/>
  <c r="P3085" i="1"/>
  <c r="P3081" i="1"/>
  <c r="P3077" i="1"/>
  <c r="P3073" i="1"/>
  <c r="P3069" i="1"/>
  <c r="P3065" i="1"/>
  <c r="P3061" i="1"/>
  <c r="P3057" i="1"/>
  <c r="P3053" i="1"/>
  <c r="P3049" i="1"/>
  <c r="P3045" i="1"/>
  <c r="P3041" i="1"/>
  <c r="P3037" i="1"/>
  <c r="P3033" i="1"/>
  <c r="P3029" i="1"/>
  <c r="P3025" i="1"/>
  <c r="P3021" i="1"/>
  <c r="P3017" i="1"/>
  <c r="P3013" i="1"/>
  <c r="P3009" i="1"/>
  <c r="P3005" i="1"/>
  <c r="P3001" i="1"/>
  <c r="P2997" i="1"/>
  <c r="P2993" i="1"/>
  <c r="P2989" i="1"/>
  <c r="P2985" i="1"/>
  <c r="P2981" i="1"/>
  <c r="P2977" i="1"/>
  <c r="P2973" i="1"/>
  <c r="P2969" i="1"/>
  <c r="P2965" i="1"/>
  <c r="P2961" i="1"/>
  <c r="P2957" i="1"/>
  <c r="P2953" i="1"/>
  <c r="P2949" i="1"/>
  <c r="P2945" i="1"/>
  <c r="P2941" i="1"/>
  <c r="P2937" i="1"/>
  <c r="P2933" i="1"/>
  <c r="P2929" i="1"/>
  <c r="P2925" i="1"/>
  <c r="P2921" i="1"/>
  <c r="P2917" i="1"/>
  <c r="P2913" i="1"/>
  <c r="P2909" i="1"/>
  <c r="P2905" i="1"/>
  <c r="P2901" i="1"/>
  <c r="P2897" i="1"/>
  <c r="P2893" i="1"/>
  <c r="P2889" i="1"/>
  <c r="P2885" i="1"/>
  <c r="P2881" i="1"/>
  <c r="P2877" i="1"/>
  <c r="P2873" i="1"/>
  <c r="P2869" i="1"/>
  <c r="P2865" i="1"/>
  <c r="P2861" i="1"/>
  <c r="P2857" i="1"/>
  <c r="P2853" i="1"/>
  <c r="P2849" i="1"/>
  <c r="P2845" i="1"/>
  <c r="P2841" i="1"/>
  <c r="P2837" i="1"/>
  <c r="P2833" i="1"/>
  <c r="P2829" i="1"/>
  <c r="P2825" i="1"/>
  <c r="P2821" i="1"/>
  <c r="P2817" i="1"/>
  <c r="P2813" i="1"/>
  <c r="P2809" i="1"/>
  <c r="P2805" i="1"/>
  <c r="P2801" i="1"/>
  <c r="P2797" i="1"/>
  <c r="P2793" i="1"/>
  <c r="P2789" i="1"/>
  <c r="P2785" i="1"/>
  <c r="P2781" i="1"/>
  <c r="P2777" i="1"/>
  <c r="P2773" i="1"/>
  <c r="P2769" i="1"/>
  <c r="P2765" i="1"/>
  <c r="P2761" i="1"/>
  <c r="P2757" i="1"/>
  <c r="P2753" i="1"/>
  <c r="P2749" i="1"/>
  <c r="P2745" i="1"/>
  <c r="P2741" i="1"/>
  <c r="P2737" i="1"/>
  <c r="P2733" i="1"/>
  <c r="P2729" i="1"/>
  <c r="P2725" i="1"/>
  <c r="P2721" i="1"/>
  <c r="P2717" i="1"/>
  <c r="P2713" i="1"/>
  <c r="P2709" i="1"/>
  <c r="P2705" i="1"/>
  <c r="P2701" i="1"/>
  <c r="P2697" i="1"/>
  <c r="P2693" i="1"/>
  <c r="P2689" i="1"/>
  <c r="P2685" i="1"/>
  <c r="P2681" i="1"/>
  <c r="P2677" i="1"/>
  <c r="P2673" i="1"/>
  <c r="P2669" i="1"/>
  <c r="P2665" i="1"/>
  <c r="P2661" i="1"/>
  <c r="P2657" i="1"/>
  <c r="P2653" i="1"/>
  <c r="P2649" i="1"/>
  <c r="P2645" i="1"/>
  <c r="P2641" i="1"/>
  <c r="P2637" i="1"/>
  <c r="P2633" i="1"/>
  <c r="P2629" i="1"/>
  <c r="P2625" i="1"/>
  <c r="P2621" i="1"/>
  <c r="P2617" i="1"/>
  <c r="P2613" i="1"/>
  <c r="P2609" i="1"/>
  <c r="P2605" i="1"/>
  <c r="P2601" i="1"/>
  <c r="P2597" i="1"/>
  <c r="P2593" i="1"/>
  <c r="P2589" i="1"/>
  <c r="P2585" i="1"/>
  <c r="P2581" i="1"/>
  <c r="P2577" i="1"/>
  <c r="P2573" i="1"/>
  <c r="P2569" i="1"/>
  <c r="P2565" i="1"/>
  <c r="P2561" i="1"/>
  <c r="P2557" i="1"/>
  <c r="P2553" i="1"/>
  <c r="P2549" i="1"/>
  <c r="P2545" i="1"/>
  <c r="P2541" i="1"/>
  <c r="P2537" i="1"/>
  <c r="P2533" i="1"/>
  <c r="P2529" i="1"/>
  <c r="P2525" i="1"/>
  <c r="P2521" i="1"/>
  <c r="P2517" i="1"/>
  <c r="P2513" i="1"/>
  <c r="P2509" i="1"/>
  <c r="P2505" i="1"/>
  <c r="P2501" i="1"/>
  <c r="P2497" i="1"/>
  <c r="P2493" i="1"/>
  <c r="P2414" i="1"/>
  <c r="P2326" i="1"/>
  <c r="P2322" i="1"/>
  <c r="P2318" i="1"/>
  <c r="P2314" i="1"/>
  <c r="P2310" i="1"/>
  <c r="P2306" i="1"/>
  <c r="P2302" i="1"/>
  <c r="P2298" i="1"/>
  <c r="P2294" i="1"/>
  <c r="P2290" i="1"/>
  <c r="P2286" i="1"/>
  <c r="P2282" i="1"/>
  <c r="P2278" i="1"/>
  <c r="P2274" i="1"/>
  <c r="P2270" i="1"/>
  <c r="P2266" i="1"/>
  <c r="P2262" i="1"/>
  <c r="P2258" i="1"/>
  <c r="P2254" i="1"/>
  <c r="P2250" i="1"/>
  <c r="P2246" i="1"/>
  <c r="P2242" i="1"/>
  <c r="P2238" i="1"/>
  <c r="P2234" i="1"/>
  <c r="P2230" i="1"/>
  <c r="P2226" i="1"/>
  <c r="P2222" i="1"/>
  <c r="P2218" i="1"/>
  <c r="P2214" i="1"/>
  <c r="P2097" i="1"/>
  <c r="P2093" i="1"/>
  <c r="P2089" i="1"/>
  <c r="P2085" i="1"/>
  <c r="P2081" i="1"/>
  <c r="P2077" i="1"/>
  <c r="P2073" i="1"/>
  <c r="P2069" i="1"/>
  <c r="P2065" i="1"/>
  <c r="P2061" i="1"/>
  <c r="P2057" i="1"/>
  <c r="P2053" i="1"/>
  <c r="P2049" i="1"/>
  <c r="P2045" i="1"/>
  <c r="P2041" i="1"/>
  <c r="P2037" i="1"/>
  <c r="P2033" i="1"/>
  <c r="P2029" i="1"/>
  <c r="P2025" i="1"/>
  <c r="P2021" i="1"/>
  <c r="P2017" i="1"/>
  <c r="P2013" i="1"/>
  <c r="P1956" i="1"/>
  <c r="P1952" i="1"/>
  <c r="P1948" i="1"/>
  <c r="P1944" i="1"/>
  <c r="P1940" i="1"/>
  <c r="P1936" i="1"/>
  <c r="P1932" i="1"/>
  <c r="P1928" i="1"/>
  <c r="P1924" i="1"/>
  <c r="P1920" i="1"/>
  <c r="P1916" i="1"/>
  <c r="P1912" i="1"/>
  <c r="P1908" i="1"/>
  <c r="P1904" i="1"/>
  <c r="P1900" i="1"/>
  <c r="P1896" i="1"/>
  <c r="P1892" i="1"/>
  <c r="P1888" i="1"/>
  <c r="P1884" i="1"/>
  <c r="P1880" i="1"/>
  <c r="P1876" i="1"/>
  <c r="P1872" i="1"/>
  <c r="P1868" i="1"/>
  <c r="P1864" i="1"/>
  <c r="P1860" i="1"/>
  <c r="P1856" i="1"/>
  <c r="P1852" i="1"/>
  <c r="P1848" i="1"/>
  <c r="P1844" i="1"/>
  <c r="P1840" i="1"/>
  <c r="P1836" i="1"/>
  <c r="P1832" i="1"/>
  <c r="P1828" i="1"/>
  <c r="P1824" i="1"/>
  <c r="P1820" i="1"/>
  <c r="P1816" i="1"/>
  <c r="P1812" i="1"/>
  <c r="P1808" i="1"/>
  <c r="P1804" i="1"/>
  <c r="P1800" i="1"/>
  <c r="P1796" i="1"/>
  <c r="P1759" i="1"/>
  <c r="P1755" i="1"/>
  <c r="P1751" i="1"/>
  <c r="P1747" i="1"/>
  <c r="P1743" i="1"/>
  <c r="P1739" i="1"/>
  <c r="P1735" i="1"/>
  <c r="P1729" i="1"/>
  <c r="P1563" i="1"/>
  <c r="P1559" i="1"/>
  <c r="P1555" i="1"/>
  <c r="Q6" i="1"/>
  <c r="Q10" i="1"/>
  <c r="Q14" i="1"/>
  <c r="Q18" i="1"/>
  <c r="Q22" i="1"/>
  <c r="Q26" i="1"/>
  <c r="Q30" i="1"/>
  <c r="Q34" i="1"/>
  <c r="Q38" i="1"/>
  <c r="Q42" i="1"/>
  <c r="Q46" i="1"/>
  <c r="Q50" i="1"/>
  <c r="Q54" i="1"/>
  <c r="Q58" i="1"/>
  <c r="Q62" i="1"/>
  <c r="Q66" i="1"/>
  <c r="Q84" i="1"/>
  <c r="Q88" i="1"/>
  <c r="Q92" i="1"/>
  <c r="Q96" i="1"/>
  <c r="Q100" i="1"/>
  <c r="Q104" i="1"/>
  <c r="Q108" i="1"/>
  <c r="Q112" i="1"/>
  <c r="Q116" i="1"/>
  <c r="Q120" i="1"/>
  <c r="Q124" i="1"/>
  <c r="Q128" i="1"/>
  <c r="Q132" i="1"/>
  <c r="Q136" i="1"/>
  <c r="Q140" i="1"/>
  <c r="Q144" i="1"/>
  <c r="Q148" i="1"/>
  <c r="Q152" i="1"/>
  <c r="Q156" i="1"/>
  <c r="Q160" i="1"/>
  <c r="Q164" i="1"/>
  <c r="Q168" i="1"/>
  <c r="Q172" i="1"/>
  <c r="Q176" i="1"/>
  <c r="Q180" i="1"/>
  <c r="Q184" i="1"/>
  <c r="Q188" i="1"/>
  <c r="Q192" i="1"/>
  <c r="Q196" i="1"/>
  <c r="Q200" i="1"/>
  <c r="Q204" i="1"/>
  <c r="Q208" i="1"/>
  <c r="Q212" i="1"/>
  <c r="Q216" i="1"/>
  <c r="Q220" i="1"/>
  <c r="Q224" i="1"/>
  <c r="Q228" i="1"/>
  <c r="Q232" i="1"/>
  <c r="Q236" i="1"/>
  <c r="Q240" i="1"/>
  <c r="Q244" i="1"/>
  <c r="Q248" i="1"/>
  <c r="Q252" i="1"/>
  <c r="Q256" i="1"/>
  <c r="Q260" i="1"/>
  <c r="Q264" i="1"/>
  <c r="Q268" i="1"/>
  <c r="Q272" i="1"/>
  <c r="Q276" i="1"/>
  <c r="Q280" i="1"/>
  <c r="Q668" i="1"/>
  <c r="Q672" i="1"/>
  <c r="Q676" i="1"/>
  <c r="Q680" i="1"/>
  <c r="Q684" i="1"/>
  <c r="Q688" i="1"/>
  <c r="Q692" i="1"/>
  <c r="Q696" i="1"/>
  <c r="Q700" i="1"/>
  <c r="Q704" i="1"/>
  <c r="Q708" i="1"/>
  <c r="Q712" i="1"/>
  <c r="Q716" i="1"/>
  <c r="Q720" i="1"/>
  <c r="Q724" i="1"/>
  <c r="Q728" i="1"/>
  <c r="Q732" i="1"/>
  <c r="Q736" i="1"/>
  <c r="Q740" i="1"/>
  <c r="Q744" i="1"/>
  <c r="Q748" i="1"/>
  <c r="Q752" i="1"/>
  <c r="Q756" i="1"/>
  <c r="Q760" i="1"/>
  <c r="Q764" i="1"/>
  <c r="Q768" i="1"/>
  <c r="Q772" i="1"/>
  <c r="Q776" i="1"/>
  <c r="Q780" i="1"/>
  <c r="Q784" i="1"/>
  <c r="Q788" i="1"/>
  <c r="Q792" i="1"/>
  <c r="Q796" i="1"/>
  <c r="Q800" i="1"/>
  <c r="Q804" i="1"/>
  <c r="Q808" i="1"/>
  <c r="Q812" i="1"/>
  <c r="Q816" i="1"/>
  <c r="Q820" i="1"/>
  <c r="Q824" i="1"/>
  <c r="Q828" i="1"/>
  <c r="Q832" i="1"/>
  <c r="Q836" i="1"/>
  <c r="Q840" i="1"/>
  <c r="Q844" i="1"/>
  <c r="Q848" i="1"/>
  <c r="Q852" i="1"/>
  <c r="Q856" i="1"/>
  <c r="Q860" i="1"/>
  <c r="Q864" i="1"/>
  <c r="Q868" i="1"/>
  <c r="Q872" i="1"/>
  <c r="Q876" i="1"/>
  <c r="Q880" i="1"/>
  <c r="Q884" i="1"/>
  <c r="Q888" i="1"/>
  <c r="Q892" i="1"/>
  <c r="Q896" i="1"/>
  <c r="Q900" i="1"/>
  <c r="Q904" i="1"/>
  <c r="Q908" i="1"/>
  <c r="Q912" i="1"/>
  <c r="Q916" i="1"/>
  <c r="Q920" i="1"/>
  <c r="Q924" i="1"/>
  <c r="Q928" i="1"/>
  <c r="Q932" i="1"/>
  <c r="Q936" i="1"/>
  <c r="Q940" i="1"/>
  <c r="Q944" i="1"/>
  <c r="Q948" i="1"/>
  <c r="Q952" i="1"/>
  <c r="Q956" i="1"/>
  <c r="Q960" i="1"/>
  <c r="Q964" i="1"/>
  <c r="Q968" i="1"/>
  <c r="Q972" i="1"/>
  <c r="Q976" i="1"/>
  <c r="Q980" i="1"/>
  <c r="Q984" i="1"/>
  <c r="Q988" i="1"/>
  <c r="Q992" i="1"/>
  <c r="Q996" i="1"/>
  <c r="Q1000" i="1"/>
  <c r="Q1004" i="1"/>
  <c r="Q1008" i="1"/>
  <c r="Q1012" i="1"/>
  <c r="Q1017" i="1"/>
  <c r="Q1021" i="1"/>
  <c r="Q1025" i="1"/>
  <c r="Q1029" i="1"/>
  <c r="Q1033" i="1"/>
  <c r="Q1037" i="1"/>
  <c r="Q1041" i="1"/>
  <c r="Q1045" i="1"/>
  <c r="Q1049" i="1"/>
  <c r="Q1053" i="1"/>
  <c r="Q1057" i="1"/>
  <c r="Q1061" i="1"/>
  <c r="Q1065" i="1"/>
  <c r="Q1069" i="1"/>
  <c r="Q1073" i="1"/>
  <c r="Q1077" i="1"/>
  <c r="Q1081" i="1"/>
  <c r="Q3" i="1"/>
  <c r="Q8" i="1"/>
  <c r="Q13" i="1"/>
  <c r="Q19" i="1"/>
  <c r="Q24" i="1"/>
  <c r="Q29" i="1"/>
  <c r="Q35" i="1"/>
  <c r="Q40" i="1"/>
  <c r="Q45" i="1"/>
  <c r="Q51" i="1"/>
  <c r="Q56" i="1"/>
  <c r="Q61" i="1"/>
  <c r="Q67" i="1"/>
  <c r="Q86" i="1"/>
  <c r="Q91" i="1"/>
  <c r="Q97" i="1"/>
  <c r="Q102" i="1"/>
  <c r="Q107" i="1"/>
  <c r="Q113" i="1"/>
  <c r="Q118" i="1"/>
  <c r="Q123" i="1"/>
  <c r="Q129" i="1"/>
  <c r="Q134" i="1"/>
  <c r="Q139" i="1"/>
  <c r="Q145" i="1"/>
  <c r="Q150" i="1"/>
  <c r="Q155" i="1"/>
  <c r="Q161" i="1"/>
  <c r="Q166" i="1"/>
  <c r="Q171" i="1"/>
  <c r="Q177" i="1"/>
  <c r="Q182" i="1"/>
  <c r="Q187" i="1"/>
  <c r="Q193" i="1"/>
  <c r="Q198" i="1"/>
  <c r="Q203" i="1"/>
  <c r="Q209" i="1"/>
  <c r="Q214" i="1"/>
  <c r="Q219" i="1"/>
  <c r="Q225" i="1"/>
  <c r="Q230" i="1"/>
  <c r="Q235" i="1"/>
  <c r="Q241" i="1"/>
  <c r="Q246" i="1"/>
  <c r="Q251" i="1"/>
  <c r="Q257" i="1"/>
  <c r="Q262" i="1"/>
  <c r="Q267" i="1"/>
  <c r="Q273" i="1"/>
  <c r="Q278" i="1"/>
  <c r="Q667" i="1"/>
  <c r="Q673" i="1"/>
  <c r="Q678" i="1"/>
  <c r="Q683" i="1"/>
  <c r="Q689" i="1"/>
  <c r="Q694" i="1"/>
  <c r="Q699" i="1"/>
  <c r="Q705" i="1"/>
  <c r="Q710" i="1"/>
  <c r="Q715" i="1"/>
  <c r="Q721" i="1"/>
  <c r="Q726" i="1"/>
  <c r="Q731" i="1"/>
  <c r="Q737" i="1"/>
  <c r="Q742" i="1"/>
  <c r="Q747" i="1"/>
  <c r="Q753" i="1"/>
  <c r="Q758" i="1"/>
  <c r="Q763" i="1"/>
  <c r="Q769" i="1"/>
  <c r="Q774" i="1"/>
  <c r="Q779" i="1"/>
  <c r="Q785" i="1"/>
  <c r="Q790" i="1"/>
  <c r="Q795" i="1"/>
  <c r="Q801" i="1"/>
  <c r="Q806" i="1"/>
  <c r="Q811" i="1"/>
  <c r="Q817" i="1"/>
  <c r="Q822" i="1"/>
  <c r="Q827" i="1"/>
  <c r="Q833" i="1"/>
  <c r="Q838" i="1"/>
  <c r="Q843" i="1"/>
  <c r="Q849" i="1"/>
  <c r="Q854" i="1"/>
  <c r="Q859" i="1"/>
  <c r="Q865" i="1"/>
  <c r="Q870" i="1"/>
  <c r="Q875" i="1"/>
  <c r="Q881" i="1"/>
  <c r="Q886" i="1"/>
  <c r="Q891" i="1"/>
  <c r="Q897" i="1"/>
  <c r="Q902" i="1"/>
  <c r="Q907" i="1"/>
  <c r="Q913" i="1"/>
  <c r="Q918" i="1"/>
  <c r="Q923" i="1"/>
  <c r="Q929" i="1"/>
  <c r="Q934" i="1"/>
  <c r="Q939" i="1"/>
  <c r="Q945" i="1"/>
  <c r="Q950" i="1"/>
  <c r="Q955" i="1"/>
  <c r="Q961" i="1"/>
  <c r="Q966" i="1"/>
  <c r="Q971" i="1"/>
  <c r="Q977" i="1"/>
  <c r="Q982" i="1"/>
  <c r="Q987" i="1"/>
  <c r="Q993" i="1"/>
  <c r="Q998" i="1"/>
  <c r="Q1003" i="1"/>
  <c r="Q1009" i="1"/>
  <c r="Q1014" i="1"/>
  <c r="Q1020" i="1"/>
  <c r="Q1026" i="1"/>
  <c r="Q1031" i="1"/>
  <c r="Q1036" i="1"/>
  <c r="Q1042" i="1"/>
  <c r="Q1047" i="1"/>
  <c r="Q1052" i="1"/>
  <c r="Q1058" i="1"/>
  <c r="Q1063" i="1"/>
  <c r="Q1068" i="1"/>
  <c r="Q1074" i="1"/>
  <c r="Q1079" i="1"/>
  <c r="Q1084" i="1"/>
  <c r="Q1088" i="1"/>
  <c r="Q1092" i="1"/>
  <c r="Q1096" i="1"/>
  <c r="Q1100" i="1"/>
  <c r="Q1104" i="1"/>
  <c r="Q1108" i="1"/>
  <c r="Q1112" i="1"/>
  <c r="Q1116" i="1"/>
  <c r="Q1120" i="1"/>
  <c r="Q1124" i="1"/>
  <c r="Q1128" i="1"/>
  <c r="Q1132" i="1"/>
  <c r="Q1136" i="1"/>
  <c r="Q1140" i="1"/>
  <c r="Q1144" i="1"/>
  <c r="Q1202" i="1"/>
  <c r="Q1206" i="1"/>
  <c r="Q1210" i="1"/>
  <c r="Q1214" i="1"/>
  <c r="Q1218" i="1"/>
  <c r="Q1222" i="1"/>
  <c r="Q1226" i="1"/>
  <c r="Q1230" i="1"/>
  <c r="Q1234" i="1"/>
  <c r="Q1238" i="1"/>
  <c r="Q1242" i="1"/>
  <c r="Q1247" i="1"/>
  <c r="Q1252" i="1"/>
  <c r="Q1257" i="1"/>
  <c r="Q1262" i="1"/>
  <c r="Q1266" i="1"/>
  <c r="Q1270" i="1"/>
  <c r="Q1275" i="1"/>
  <c r="Q1281" i="1"/>
  <c r="Q1372" i="1"/>
  <c r="Q1376" i="1"/>
  <c r="Q1380" i="1"/>
  <c r="Q1384" i="1"/>
  <c r="Q1388" i="1"/>
  <c r="Q1392" i="1"/>
  <c r="Q1396" i="1"/>
  <c r="Q1400" i="1"/>
  <c r="Q1404" i="1"/>
  <c r="Q1408" i="1"/>
  <c r="Q1412" i="1"/>
  <c r="Q1416" i="1"/>
  <c r="Q1420" i="1"/>
  <c r="Q1424" i="1"/>
  <c r="Q1428" i="1"/>
  <c r="Q1432" i="1"/>
  <c r="Q1436" i="1"/>
  <c r="Q1440" i="1"/>
  <c r="Q1444" i="1"/>
  <c r="Q1448" i="1"/>
  <c r="Q1567" i="1"/>
  <c r="Q1571" i="1"/>
  <c r="Q1575" i="1"/>
  <c r="Q1579" i="1"/>
  <c r="Q1583" i="1"/>
  <c r="Q1587" i="1"/>
  <c r="Q1591" i="1"/>
  <c r="Q1595" i="1"/>
  <c r="Q1599" i="1"/>
  <c r="Q1603" i="1"/>
  <c r="Q1607" i="1"/>
  <c r="Q1611" i="1"/>
  <c r="Q1615" i="1"/>
  <c r="Q1619" i="1"/>
  <c r="Q1623" i="1"/>
  <c r="Q1627" i="1"/>
  <c r="Q1631" i="1"/>
  <c r="Q1635" i="1"/>
  <c r="Q1639" i="1"/>
  <c r="Q1643" i="1"/>
  <c r="Q1647" i="1"/>
  <c r="Q1651" i="1"/>
  <c r="Q1655" i="1"/>
  <c r="Q1659" i="1"/>
  <c r="Q1663" i="1"/>
  <c r="Q1667" i="1"/>
  <c r="Q1671" i="1"/>
  <c r="Q1675" i="1"/>
  <c r="Q1679" i="1"/>
  <c r="Q1683" i="1"/>
  <c r="Q1687" i="1"/>
  <c r="Q1691" i="1"/>
  <c r="Q1695" i="1"/>
  <c r="Q1699" i="1"/>
  <c r="Q1703" i="1"/>
  <c r="Q1707" i="1"/>
  <c r="Q1711" i="1"/>
  <c r="Q1715" i="1"/>
  <c r="Q1720" i="1"/>
  <c r="Q1724" i="1"/>
  <c r="Q1728" i="1"/>
  <c r="Q1764" i="1"/>
  <c r="Q1768" i="1"/>
  <c r="Q1772" i="1"/>
  <c r="Q1776" i="1"/>
  <c r="Q1780" i="1"/>
  <c r="Q1784" i="1"/>
  <c r="Q1788" i="1"/>
  <c r="Q1792" i="1"/>
  <c r="Q1958" i="1"/>
  <c r="Q1962" i="1"/>
  <c r="Q1966" i="1"/>
  <c r="Q1970" i="1"/>
  <c r="Q1974" i="1"/>
  <c r="Q1978" i="1"/>
  <c r="Q1982" i="1"/>
  <c r="Q1986" i="1"/>
  <c r="Q1990" i="1"/>
  <c r="Q1994" i="1"/>
  <c r="Q1998" i="1"/>
  <c r="Q2002" i="1"/>
  <c r="Q2006" i="1"/>
  <c r="Q2010" i="1"/>
  <c r="Q2102" i="1"/>
  <c r="Q2106" i="1"/>
  <c r="Q2110" i="1"/>
  <c r="Q2114" i="1"/>
  <c r="Q2118" i="1"/>
  <c r="Q2122" i="1"/>
  <c r="Q2126" i="1"/>
  <c r="Q2130" i="1"/>
  <c r="Q2134" i="1"/>
  <c r="Q2138" i="1"/>
  <c r="Q2142" i="1"/>
  <c r="Q2146" i="1"/>
  <c r="Q2150" i="1"/>
  <c r="Q2154" i="1"/>
  <c r="Q2158" i="1"/>
  <c r="Q2162" i="1"/>
  <c r="Q2166" i="1"/>
  <c r="Q2170" i="1"/>
  <c r="Q2174" i="1"/>
  <c r="Q2178" i="1"/>
  <c r="Q2182" i="1"/>
  <c r="Q2186" i="1"/>
  <c r="Q2190" i="1"/>
  <c r="Q2194" i="1"/>
  <c r="Q4" i="1"/>
  <c r="Q9" i="1"/>
  <c r="Q15" i="1"/>
  <c r="Q20" i="1"/>
  <c r="Q25" i="1"/>
  <c r="Q31" i="1"/>
  <c r="Q36" i="1"/>
  <c r="Q41" i="1"/>
  <c r="Q47" i="1"/>
  <c r="Q52" i="1"/>
  <c r="Q57" i="1"/>
  <c r="Q63" i="1"/>
  <c r="Q68" i="1"/>
  <c r="Q87" i="1"/>
  <c r="Q7" i="1"/>
  <c r="Q12" i="1"/>
  <c r="Q17" i="1"/>
  <c r="Q23" i="1"/>
  <c r="Q28" i="1"/>
  <c r="Q33" i="1"/>
  <c r="Q39" i="1"/>
  <c r="Q44" i="1"/>
  <c r="Q49" i="1"/>
  <c r="Q55" i="1"/>
  <c r="Q60" i="1"/>
  <c r="Q65" i="1"/>
  <c r="Q85" i="1"/>
  <c r="Q90" i="1"/>
  <c r="Q95" i="1"/>
  <c r="Q101" i="1"/>
  <c r="Q106" i="1"/>
  <c r="Q111" i="1"/>
  <c r="Q117" i="1"/>
  <c r="Q122" i="1"/>
  <c r="Q127" i="1"/>
  <c r="Q133" i="1"/>
  <c r="Q138" i="1"/>
  <c r="Q143" i="1"/>
  <c r="Q149" i="1"/>
  <c r="Q154" i="1"/>
  <c r="Q159" i="1"/>
  <c r="Q165" i="1"/>
  <c r="Q170" i="1"/>
  <c r="Q175" i="1"/>
  <c r="Q181" i="1"/>
  <c r="Q186" i="1"/>
  <c r="Q191" i="1"/>
  <c r="Q197" i="1"/>
  <c r="Q202" i="1"/>
  <c r="Q207" i="1"/>
  <c r="Q213" i="1"/>
  <c r="Q218" i="1"/>
  <c r="Q223" i="1"/>
  <c r="Q229" i="1"/>
  <c r="Q234" i="1"/>
  <c r="Q239" i="1"/>
  <c r="Q245" i="1"/>
  <c r="Q250" i="1"/>
  <c r="Q255" i="1"/>
  <c r="Q261" i="1"/>
  <c r="Q266" i="1"/>
  <c r="Q271" i="1"/>
  <c r="Q277" i="1"/>
  <c r="Q666" i="1"/>
  <c r="Q671" i="1"/>
  <c r="Q677" i="1"/>
  <c r="Q682" i="1"/>
  <c r="Q687" i="1"/>
  <c r="Q693" i="1"/>
  <c r="Q698" i="1"/>
  <c r="Q703" i="1"/>
  <c r="Q709" i="1"/>
  <c r="Q714" i="1"/>
  <c r="Q719" i="1"/>
  <c r="Q725" i="1"/>
  <c r="Q730" i="1"/>
  <c r="Q735" i="1"/>
  <c r="Q741" i="1"/>
  <c r="Q746" i="1"/>
  <c r="Q751" i="1"/>
  <c r="Q757" i="1"/>
  <c r="Q762" i="1"/>
  <c r="Q767" i="1"/>
  <c r="Q773" i="1"/>
  <c r="Q778" i="1"/>
  <c r="Q783" i="1"/>
  <c r="Q789" i="1"/>
  <c r="Q794" i="1"/>
  <c r="Q799" i="1"/>
  <c r="Q805" i="1"/>
  <c r="Q810" i="1"/>
  <c r="Q815" i="1"/>
  <c r="Q821" i="1"/>
  <c r="Q826" i="1"/>
  <c r="Q831" i="1"/>
  <c r="Q837" i="1"/>
  <c r="Q842" i="1"/>
  <c r="Q847" i="1"/>
  <c r="Q853" i="1"/>
  <c r="Q858" i="1"/>
  <c r="Q863" i="1"/>
  <c r="Q869" i="1"/>
  <c r="Q874" i="1"/>
  <c r="Q879" i="1"/>
  <c r="Q885" i="1"/>
  <c r="Q890" i="1"/>
  <c r="Q895" i="1"/>
  <c r="Q901" i="1"/>
  <c r="Q906" i="1"/>
  <c r="Q911" i="1"/>
  <c r="Q917" i="1"/>
  <c r="Q922" i="1"/>
  <c r="Q927" i="1"/>
  <c r="Q933" i="1"/>
  <c r="Q938" i="1"/>
  <c r="Q943" i="1"/>
  <c r="Q949" i="1"/>
  <c r="Q954" i="1"/>
  <c r="Q959" i="1"/>
  <c r="Q965" i="1"/>
  <c r="Q970" i="1"/>
  <c r="Q975" i="1"/>
  <c r="Q981" i="1"/>
  <c r="Q986" i="1"/>
  <c r="Q991" i="1"/>
  <c r="Q997" i="1"/>
  <c r="Q1002" i="1"/>
  <c r="Q1007" i="1"/>
  <c r="Q1013" i="1"/>
  <c r="Q1019" i="1"/>
  <c r="Q1024" i="1"/>
  <c r="Q1030" i="1"/>
  <c r="Q1035" i="1"/>
  <c r="Q1040" i="1"/>
  <c r="Q1046" i="1"/>
  <c r="Q1051" i="1"/>
  <c r="Q1056" i="1"/>
  <c r="Q1062" i="1"/>
  <c r="Q1067" i="1"/>
  <c r="Q1072" i="1"/>
  <c r="Q1078" i="1"/>
  <c r="Q1083" i="1"/>
  <c r="Q1087" i="1"/>
  <c r="Q1091" i="1"/>
  <c r="Q1095" i="1"/>
  <c r="Q1099" i="1"/>
  <c r="Q1103" i="1"/>
  <c r="Q1107" i="1"/>
  <c r="Q1111" i="1"/>
  <c r="Q1115" i="1"/>
  <c r="Q1119" i="1"/>
  <c r="Q1123" i="1"/>
  <c r="Q1127" i="1"/>
  <c r="Q1131" i="1"/>
  <c r="Q1135" i="1"/>
  <c r="Q1139" i="1"/>
  <c r="Q1143" i="1"/>
  <c r="Q1201" i="1"/>
  <c r="Q1205" i="1"/>
  <c r="Q1209" i="1"/>
  <c r="Q1213" i="1"/>
  <c r="Q1217" i="1"/>
  <c r="Q1221" i="1"/>
  <c r="Q1225" i="1"/>
  <c r="Q1229" i="1"/>
  <c r="Q1233" i="1"/>
  <c r="Q1237" i="1"/>
  <c r="Q1241" i="1"/>
  <c r="Q1246" i="1"/>
  <c r="Q1251" i="1"/>
  <c r="Q1255" i="1"/>
  <c r="Q1260" i="1"/>
  <c r="Q1265" i="1"/>
  <c r="Q1269" i="1"/>
  <c r="Q1274" i="1"/>
  <c r="Q1278" i="1"/>
  <c r="Q1371" i="1"/>
  <c r="Q1375" i="1"/>
  <c r="Q1379" i="1"/>
  <c r="Q1383" i="1"/>
  <c r="Q1387" i="1"/>
  <c r="Q1391" i="1"/>
  <c r="Q1395" i="1"/>
  <c r="Q1399" i="1"/>
  <c r="Q1403" i="1"/>
  <c r="Q1407" i="1"/>
  <c r="Q1411" i="1"/>
  <c r="Q1415" i="1"/>
  <c r="Q1419" i="1"/>
  <c r="Q1423" i="1"/>
  <c r="Q1427" i="1"/>
  <c r="Q1431" i="1"/>
  <c r="Q1435" i="1"/>
  <c r="Q1439" i="1"/>
  <c r="Q1443" i="1"/>
  <c r="Q1447" i="1"/>
  <c r="Q1566" i="1"/>
  <c r="Q1570" i="1"/>
  <c r="Q1574" i="1"/>
  <c r="Q1578" i="1"/>
  <c r="Q1582" i="1"/>
  <c r="Q1586" i="1"/>
  <c r="Q1590" i="1"/>
  <c r="Q1594" i="1"/>
  <c r="Q1598" i="1"/>
  <c r="Q1602" i="1"/>
  <c r="Q1606" i="1"/>
  <c r="Q1610" i="1"/>
  <c r="Q1614" i="1"/>
  <c r="Q1618" i="1"/>
  <c r="Q1622" i="1"/>
  <c r="Q1626" i="1"/>
  <c r="Q1630" i="1"/>
  <c r="Q1634" i="1"/>
  <c r="Q1638" i="1"/>
  <c r="Q1642" i="1"/>
  <c r="Q1646" i="1"/>
  <c r="Q1650" i="1"/>
  <c r="Q1654" i="1"/>
  <c r="Q1658" i="1"/>
  <c r="Q1662" i="1"/>
  <c r="Q1666" i="1"/>
  <c r="Q1670" i="1"/>
  <c r="Q1674" i="1"/>
  <c r="Q1678" i="1"/>
  <c r="Q1682" i="1"/>
  <c r="Q1686" i="1"/>
  <c r="Q1690" i="1"/>
  <c r="Q1694" i="1"/>
  <c r="Q1698" i="1"/>
  <c r="Q1702" i="1"/>
  <c r="Q1706" i="1"/>
  <c r="Q1710" i="1"/>
  <c r="Q1714" i="1"/>
  <c r="Q1719" i="1"/>
  <c r="Q1723" i="1"/>
  <c r="Q1727" i="1"/>
  <c r="Q1763" i="1"/>
  <c r="Q1767" i="1"/>
  <c r="Q1771" i="1"/>
  <c r="Q1775" i="1"/>
  <c r="Q1779" i="1"/>
  <c r="Q1783" i="1"/>
  <c r="Q1787" i="1"/>
  <c r="Q1791" i="1"/>
  <c r="Q1795" i="1"/>
  <c r="Q1961" i="1"/>
  <c r="Q1965" i="1"/>
  <c r="Q1969" i="1"/>
  <c r="Q1973" i="1"/>
  <c r="Q1977" i="1"/>
  <c r="Q1981" i="1"/>
  <c r="Q1985" i="1"/>
  <c r="Q1989" i="1"/>
  <c r="Q1993" i="1"/>
  <c r="Q1997" i="1"/>
  <c r="Q2001" i="1"/>
  <c r="Q2005" i="1"/>
  <c r="Q2009" i="1"/>
  <c r="Q2101" i="1"/>
  <c r="Q2105" i="1"/>
  <c r="Q2109" i="1"/>
  <c r="Q2113" i="1"/>
  <c r="Q2117" i="1"/>
  <c r="Q2121" i="1"/>
  <c r="Q2125" i="1"/>
  <c r="Q2129" i="1"/>
  <c r="Q2133" i="1"/>
  <c r="Q2137" i="1"/>
  <c r="Q2141" i="1"/>
  <c r="Q2145" i="1"/>
  <c r="Q2149" i="1"/>
  <c r="Q2153" i="1"/>
  <c r="Q2157" i="1"/>
  <c r="Q2161" i="1"/>
  <c r="Q2165" i="1"/>
  <c r="Q2169" i="1"/>
  <c r="Q2173" i="1"/>
  <c r="Q2177" i="1"/>
  <c r="Q2181" i="1"/>
  <c r="Q2185" i="1"/>
  <c r="Q2189" i="1"/>
  <c r="Q2193" i="1"/>
  <c r="Q2197" i="1"/>
  <c r="Q2201" i="1"/>
  <c r="Q2205" i="1"/>
  <c r="Q2209" i="1"/>
  <c r="Q2331" i="1"/>
  <c r="Q2335" i="1"/>
  <c r="Q2339" i="1"/>
  <c r="Q2343" i="1"/>
  <c r="Q2347" i="1"/>
  <c r="Q2351" i="1"/>
  <c r="Q2355" i="1"/>
  <c r="Q2359" i="1"/>
  <c r="Q2363" i="1"/>
  <c r="Q2367" i="1"/>
  <c r="Q2371" i="1"/>
  <c r="Q2375" i="1"/>
  <c r="Q2379" i="1"/>
  <c r="Q2383" i="1"/>
  <c r="Q2387" i="1"/>
  <c r="Q2391" i="1"/>
  <c r="Q2395" i="1"/>
  <c r="Q2399" i="1"/>
  <c r="Q2403" i="1"/>
  <c r="Q2407" i="1"/>
  <c r="Q2411" i="1"/>
  <c r="Q2416" i="1"/>
  <c r="Q2420" i="1"/>
  <c r="Q2424" i="1"/>
  <c r="Q2428" i="1"/>
  <c r="Q2432" i="1"/>
  <c r="Q2436" i="1"/>
  <c r="Q2440" i="1"/>
  <c r="Q2445" i="1"/>
  <c r="Q2449" i="1"/>
  <c r="Q2453" i="1"/>
  <c r="Q2457" i="1"/>
  <c r="Q2461" i="1"/>
  <c r="Q2465" i="1"/>
  <c r="Q2469" i="1"/>
  <c r="Q2473" i="1"/>
  <c r="Q2477" i="1"/>
  <c r="Q2481" i="1"/>
  <c r="Q2485" i="1"/>
  <c r="Q2489" i="1"/>
  <c r="Q3089" i="1"/>
  <c r="Q3093" i="1"/>
  <c r="Q3097" i="1"/>
  <c r="Q3101" i="1"/>
  <c r="Q3105" i="1"/>
  <c r="Q3109" i="1"/>
  <c r="P5" i="1"/>
  <c r="P9" i="1"/>
  <c r="P13" i="1"/>
  <c r="P17" i="1"/>
  <c r="P21" i="1"/>
  <c r="P25" i="1"/>
  <c r="P29" i="1"/>
  <c r="P33" i="1"/>
  <c r="P37" i="1"/>
  <c r="P41" i="1"/>
  <c r="P45" i="1"/>
  <c r="P49" i="1"/>
  <c r="P53" i="1"/>
  <c r="P57" i="1"/>
  <c r="P61" i="1"/>
  <c r="P65" i="1"/>
  <c r="P80" i="1"/>
  <c r="P87" i="1"/>
  <c r="P91" i="1"/>
  <c r="P95" i="1"/>
  <c r="P99" i="1"/>
  <c r="P103" i="1"/>
  <c r="Q5" i="1"/>
  <c r="Q27" i="1"/>
  <c r="Q48" i="1"/>
  <c r="Q80" i="1"/>
  <c r="Q98" i="1"/>
  <c r="Q109" i="1"/>
  <c r="Q119" i="1"/>
  <c r="Q130" i="1"/>
  <c r="Q141" i="1"/>
  <c r="Q151" i="1"/>
  <c r="Q162" i="1"/>
  <c r="Q173" i="1"/>
  <c r="Q183" i="1"/>
  <c r="Q194" i="1"/>
  <c r="Q205" i="1"/>
  <c r="Q215" i="1"/>
  <c r="Q226" i="1"/>
  <c r="Q237" i="1"/>
  <c r="Q247" i="1"/>
  <c r="Q258" i="1"/>
  <c r="Q269" i="1"/>
  <c r="Q279" i="1"/>
  <c r="Q674" i="1"/>
  <c r="Q685" i="1"/>
  <c r="Q695" i="1"/>
  <c r="Q706" i="1"/>
  <c r="Q717" i="1"/>
  <c r="Q727" i="1"/>
  <c r="Q738" i="1"/>
  <c r="Q749" i="1"/>
  <c r="Q759" i="1"/>
  <c r="Q770" i="1"/>
  <c r="Q781" i="1"/>
  <c r="Q791" i="1"/>
  <c r="Q802" i="1"/>
  <c r="Q813" i="1"/>
  <c r="Q823" i="1"/>
  <c r="Q834" i="1"/>
  <c r="Q845" i="1"/>
  <c r="Q855" i="1"/>
  <c r="Q866" i="1"/>
  <c r="Q877" i="1"/>
  <c r="Q887" i="1"/>
  <c r="Q898" i="1"/>
  <c r="Q909" i="1"/>
  <c r="Q919" i="1"/>
  <c r="Q930" i="1"/>
  <c r="Q941" i="1"/>
  <c r="Q951" i="1"/>
  <c r="Q962" i="1"/>
  <c r="Q973" i="1"/>
  <c r="Q983" i="1"/>
  <c r="Q994" i="1"/>
  <c r="Q1005" i="1"/>
  <c r="Q1015" i="1"/>
  <c r="Q1027" i="1"/>
  <c r="Q1038" i="1"/>
  <c r="Q1048" i="1"/>
  <c r="Q1059" i="1"/>
  <c r="Q1070" i="1"/>
  <c r="Q1080" i="1"/>
  <c r="Q1089" i="1"/>
  <c r="Q1097" i="1"/>
  <c r="Q1105" i="1"/>
  <c r="Q1113" i="1"/>
  <c r="Q1121" i="1"/>
  <c r="Q1129" i="1"/>
  <c r="Q1137" i="1"/>
  <c r="Q1199" i="1"/>
  <c r="Q1207" i="1"/>
  <c r="Q1215" i="1"/>
  <c r="Q1223" i="1"/>
  <c r="Q1231" i="1"/>
  <c r="Q1239" i="1"/>
  <c r="Q1249" i="1"/>
  <c r="Q1258" i="1"/>
  <c r="Q1267" i="1"/>
  <c r="Q1276" i="1"/>
  <c r="Q1373" i="1"/>
  <c r="Q1381" i="1"/>
  <c r="Q1389" i="1"/>
  <c r="Q1397" i="1"/>
  <c r="Q1405" i="1"/>
  <c r="Q1413" i="1"/>
  <c r="Q1421" i="1"/>
  <c r="Q1429" i="1"/>
  <c r="Q1437" i="1"/>
  <c r="Q1445" i="1"/>
  <c r="Q1568" i="1"/>
  <c r="Q1576" i="1"/>
  <c r="Q1584" i="1"/>
  <c r="Q1592" i="1"/>
  <c r="Q1600" i="1"/>
  <c r="Q1608" i="1"/>
  <c r="Q1616" i="1"/>
  <c r="Q1624" i="1"/>
  <c r="Q1632" i="1"/>
  <c r="Q1640" i="1"/>
  <c r="Q1648" i="1"/>
  <c r="Q1656" i="1"/>
  <c r="Q1664" i="1"/>
  <c r="Q1672" i="1"/>
  <c r="Q1680" i="1"/>
  <c r="Q1688" i="1"/>
  <c r="Q1696" i="1"/>
  <c r="Q1704" i="1"/>
  <c r="Q1712" i="1"/>
  <c r="Q1721" i="1"/>
  <c r="Q1730" i="1"/>
  <c r="Q1769" i="1"/>
  <c r="Q1777" i="1"/>
  <c r="Q1785" i="1"/>
  <c r="Q1793" i="1"/>
  <c r="Q1963" i="1"/>
  <c r="Q1971" i="1"/>
  <c r="Q1979" i="1"/>
  <c r="Q1987" i="1"/>
  <c r="Q1995" i="1"/>
  <c r="Q2003" i="1"/>
  <c r="Q2099" i="1"/>
  <c r="Q2107" i="1"/>
  <c r="Q2115" i="1"/>
  <c r="Q2123" i="1"/>
  <c r="Q2131" i="1"/>
  <c r="Q2139" i="1"/>
  <c r="Q2147" i="1"/>
  <c r="Q2155" i="1"/>
  <c r="Q2163" i="1"/>
  <c r="Q2171" i="1"/>
  <c r="Q2179" i="1"/>
  <c r="Q2187" i="1"/>
  <c r="Q2195" i="1"/>
  <c r="Q2200" i="1"/>
  <c r="Q2206" i="1"/>
  <c r="Q2211" i="1"/>
  <c r="Q2334" i="1"/>
  <c r="Q2340" i="1"/>
  <c r="Q2345" i="1"/>
  <c r="Q2350" i="1"/>
  <c r="Q2356" i="1"/>
  <c r="Q2361" i="1"/>
  <c r="Q2366" i="1"/>
  <c r="Q2372" i="1"/>
  <c r="Q2377" i="1"/>
  <c r="Q2382" i="1"/>
  <c r="Q2388" i="1"/>
  <c r="Q2393" i="1"/>
  <c r="Q2398" i="1"/>
  <c r="Q2404" i="1"/>
  <c r="Q2409" i="1"/>
  <c r="Q2415" i="1"/>
  <c r="Q2421" i="1"/>
  <c r="Q2426" i="1"/>
  <c r="Q2431" i="1"/>
  <c r="Q2437" i="1"/>
  <c r="Q2443" i="1"/>
  <c r="Q2448" i="1"/>
  <c r="Q2454" i="1"/>
  <c r="Q2459" i="1"/>
  <c r="Q2464" i="1"/>
  <c r="Q2470" i="1"/>
  <c r="Q2475" i="1"/>
  <c r="Q2480" i="1"/>
  <c r="Q2486" i="1"/>
  <c r="Q3087" i="1"/>
  <c r="Q3092" i="1"/>
  <c r="Q3098" i="1"/>
  <c r="Q3103" i="1"/>
  <c r="Q3108" i="1"/>
  <c r="P6" i="1"/>
  <c r="P11" i="1"/>
  <c r="P16" i="1"/>
  <c r="P22" i="1"/>
  <c r="P27" i="1"/>
  <c r="P32" i="1"/>
  <c r="P38" i="1"/>
  <c r="P43" i="1"/>
  <c r="P48" i="1"/>
  <c r="P54" i="1"/>
  <c r="P59" i="1"/>
  <c r="P64" i="1"/>
  <c r="P84" i="1"/>
  <c r="P89" i="1"/>
  <c r="P94" i="1"/>
  <c r="P100" i="1"/>
  <c r="P105" i="1"/>
  <c r="P109" i="1"/>
  <c r="P113" i="1"/>
  <c r="P117" i="1"/>
  <c r="P121" i="1"/>
  <c r="P125" i="1"/>
  <c r="P129" i="1"/>
  <c r="P133" i="1"/>
  <c r="P137" i="1"/>
  <c r="P141" i="1"/>
  <c r="P145" i="1"/>
  <c r="P149" i="1"/>
  <c r="P153" i="1"/>
  <c r="P157" i="1"/>
  <c r="P161" i="1"/>
  <c r="P165" i="1"/>
  <c r="P169" i="1"/>
  <c r="P173" i="1"/>
  <c r="P177" i="1"/>
  <c r="P181" i="1"/>
  <c r="P185" i="1"/>
  <c r="P189" i="1"/>
  <c r="P193" i="1"/>
  <c r="P197" i="1"/>
  <c r="P201" i="1"/>
  <c r="P205" i="1"/>
  <c r="P209" i="1"/>
  <c r="P213" i="1"/>
  <c r="P217" i="1"/>
  <c r="P221" i="1"/>
  <c r="P225" i="1"/>
  <c r="P229" i="1"/>
  <c r="P233" i="1"/>
  <c r="P237" i="1"/>
  <c r="P241" i="1"/>
  <c r="P245" i="1"/>
  <c r="P249" i="1"/>
  <c r="P253" i="1"/>
  <c r="P257" i="1"/>
  <c r="P261" i="1"/>
  <c r="P265" i="1"/>
  <c r="P269" i="1"/>
  <c r="P273" i="1"/>
  <c r="P277" i="1"/>
  <c r="P665" i="1"/>
  <c r="P669" i="1"/>
  <c r="P673" i="1"/>
  <c r="P677" i="1"/>
  <c r="P681" i="1"/>
  <c r="P685" i="1"/>
  <c r="P689" i="1"/>
  <c r="P693" i="1"/>
  <c r="P697" i="1"/>
  <c r="P701" i="1"/>
  <c r="P705" i="1"/>
  <c r="P709" i="1"/>
  <c r="P713" i="1"/>
  <c r="P717" i="1"/>
  <c r="P721" i="1"/>
  <c r="P725" i="1"/>
  <c r="P729" i="1"/>
  <c r="P733" i="1"/>
  <c r="P737" i="1"/>
  <c r="P741" i="1"/>
  <c r="P745" i="1"/>
  <c r="P749" i="1"/>
  <c r="P753" i="1"/>
  <c r="P757" i="1"/>
  <c r="P761" i="1"/>
  <c r="P765" i="1"/>
  <c r="P769" i="1"/>
  <c r="P773" i="1"/>
  <c r="P777" i="1"/>
  <c r="P781" i="1"/>
  <c r="P785" i="1"/>
  <c r="P789" i="1"/>
  <c r="P793" i="1"/>
  <c r="P797" i="1"/>
  <c r="P801" i="1"/>
  <c r="P805" i="1"/>
  <c r="P809" i="1"/>
  <c r="P813" i="1"/>
  <c r="P817" i="1"/>
  <c r="P821" i="1"/>
  <c r="P825" i="1"/>
  <c r="P829" i="1"/>
  <c r="P833" i="1"/>
  <c r="P837" i="1"/>
  <c r="P841" i="1"/>
  <c r="P845" i="1"/>
  <c r="P849" i="1"/>
  <c r="P853" i="1"/>
  <c r="P857" i="1"/>
  <c r="P861" i="1"/>
  <c r="P865" i="1"/>
  <c r="P869" i="1"/>
  <c r="P873" i="1"/>
  <c r="P877" i="1"/>
  <c r="P881" i="1"/>
  <c r="P885" i="1"/>
  <c r="P889" i="1"/>
  <c r="P893" i="1"/>
  <c r="P897" i="1"/>
  <c r="P901" i="1"/>
  <c r="P905" i="1"/>
  <c r="P909" i="1"/>
  <c r="P913" i="1"/>
  <c r="P917" i="1"/>
  <c r="P921" i="1"/>
  <c r="P925" i="1"/>
  <c r="P929" i="1"/>
  <c r="P933" i="1"/>
  <c r="P937" i="1"/>
  <c r="P941" i="1"/>
  <c r="P945" i="1"/>
  <c r="P949" i="1"/>
  <c r="P953" i="1"/>
  <c r="P957" i="1"/>
  <c r="P961" i="1"/>
  <c r="P965" i="1"/>
  <c r="P969" i="1"/>
  <c r="P973" i="1"/>
  <c r="P977" i="1"/>
  <c r="P981" i="1"/>
  <c r="P985" i="1"/>
  <c r="P989" i="1"/>
  <c r="P993" i="1"/>
  <c r="P997" i="1"/>
  <c r="P1001" i="1"/>
  <c r="P1005" i="1"/>
  <c r="P1009" i="1"/>
  <c r="P1013" i="1"/>
  <c r="P1018" i="1"/>
  <c r="P1022" i="1"/>
  <c r="P1026" i="1"/>
  <c r="P1030" i="1"/>
  <c r="P1034" i="1"/>
  <c r="P1038" i="1"/>
  <c r="P1042" i="1"/>
  <c r="P1046" i="1"/>
  <c r="P1050" i="1"/>
  <c r="P1054" i="1"/>
  <c r="P1058" i="1"/>
  <c r="P1062" i="1"/>
  <c r="P1066" i="1"/>
  <c r="P1070" i="1"/>
  <c r="P1074" i="1"/>
  <c r="P1078" i="1"/>
  <c r="P1082" i="1"/>
  <c r="P1086" i="1"/>
  <c r="P1090" i="1"/>
  <c r="P1094" i="1"/>
  <c r="P1098" i="1"/>
  <c r="P1102" i="1"/>
  <c r="P1106" i="1"/>
  <c r="P1110" i="1"/>
  <c r="P1114" i="1"/>
  <c r="P1118" i="1"/>
  <c r="P1122" i="1"/>
  <c r="P1126" i="1"/>
  <c r="P1130" i="1"/>
  <c r="P1134" i="1"/>
  <c r="P1138" i="1"/>
  <c r="P1142" i="1"/>
  <c r="P1200" i="1"/>
  <c r="P1204" i="1"/>
  <c r="P1208" i="1"/>
  <c r="P1212" i="1"/>
  <c r="P1216" i="1"/>
  <c r="P1220" i="1"/>
  <c r="P1224" i="1"/>
  <c r="P1228" i="1"/>
  <c r="P1232" i="1"/>
  <c r="P1236" i="1"/>
  <c r="P1240" i="1"/>
  <c r="P1244" i="1"/>
  <c r="P1250" i="1"/>
  <c r="P1254" i="1"/>
  <c r="P1259" i="1"/>
  <c r="P1264" i="1"/>
  <c r="P1268" i="1"/>
  <c r="P1273" i="1"/>
  <c r="P1277" i="1"/>
  <c r="P1370" i="1"/>
  <c r="P1374" i="1"/>
  <c r="P1378" i="1"/>
  <c r="P1382" i="1"/>
  <c r="P1386" i="1"/>
  <c r="P1390" i="1"/>
  <c r="P1394" i="1"/>
  <c r="P1398" i="1"/>
  <c r="P1402" i="1"/>
  <c r="P1406" i="1"/>
  <c r="P1410" i="1"/>
  <c r="P1414" i="1"/>
  <c r="P1418" i="1"/>
  <c r="P1422" i="1"/>
  <c r="P1426" i="1"/>
  <c r="P1430" i="1"/>
  <c r="P1434" i="1"/>
  <c r="P1438" i="1"/>
  <c r="P1442" i="1"/>
  <c r="P1446" i="1"/>
  <c r="P1450" i="1"/>
  <c r="P1569" i="1"/>
  <c r="P1573" i="1"/>
  <c r="P1577" i="1"/>
  <c r="P1581" i="1"/>
  <c r="P1585" i="1"/>
  <c r="P1589" i="1"/>
  <c r="P1593" i="1"/>
  <c r="P1597" i="1"/>
  <c r="P1601" i="1"/>
  <c r="P1605" i="1"/>
  <c r="P1609" i="1"/>
  <c r="P1613" i="1"/>
  <c r="P1617" i="1"/>
  <c r="P1621" i="1"/>
  <c r="P1625" i="1"/>
  <c r="P1629" i="1"/>
  <c r="P1633" i="1"/>
  <c r="P1637" i="1"/>
  <c r="P1641" i="1"/>
  <c r="P1645" i="1"/>
  <c r="P1649" i="1"/>
  <c r="P1653" i="1"/>
  <c r="P1657" i="1"/>
  <c r="P1661" i="1"/>
  <c r="P1665" i="1"/>
  <c r="P1669" i="1"/>
  <c r="P1673" i="1"/>
  <c r="P1677" i="1"/>
  <c r="P1681" i="1"/>
  <c r="P1685" i="1"/>
  <c r="P1689" i="1"/>
  <c r="P1693" i="1"/>
  <c r="P1697" i="1"/>
  <c r="P1701" i="1"/>
  <c r="P1705" i="1"/>
  <c r="P1709" i="1"/>
  <c r="P1713" i="1"/>
  <c r="P1718" i="1"/>
  <c r="P1722" i="1"/>
  <c r="P1726" i="1"/>
  <c r="P1731" i="1"/>
  <c r="P1766" i="1"/>
  <c r="P1770" i="1"/>
  <c r="P1774" i="1"/>
  <c r="P1778" i="1"/>
  <c r="P1782" i="1"/>
  <c r="P1786" i="1"/>
  <c r="P1790" i="1"/>
  <c r="P1794" i="1"/>
  <c r="P1960" i="1"/>
  <c r="P1964" i="1"/>
  <c r="P1968" i="1"/>
  <c r="P1972" i="1"/>
  <c r="P1976" i="1"/>
  <c r="P1980" i="1"/>
  <c r="P1984" i="1"/>
  <c r="P1988" i="1"/>
  <c r="P1992" i="1"/>
  <c r="P1996" i="1"/>
  <c r="P2000" i="1"/>
  <c r="P2004" i="1"/>
  <c r="P2008" i="1"/>
  <c r="P2100" i="1"/>
  <c r="P2104" i="1"/>
  <c r="P2108" i="1"/>
  <c r="P2112" i="1"/>
  <c r="P2116" i="1"/>
  <c r="P2120" i="1"/>
  <c r="P2124" i="1"/>
  <c r="P2128" i="1"/>
  <c r="P2132" i="1"/>
  <c r="P2136" i="1"/>
  <c r="P2140" i="1"/>
  <c r="P2144" i="1"/>
  <c r="P2148" i="1"/>
  <c r="P2152" i="1"/>
  <c r="P2156" i="1"/>
  <c r="P2160" i="1"/>
  <c r="P2164" i="1"/>
  <c r="P2168" i="1"/>
  <c r="P2172" i="1"/>
  <c r="P2176" i="1"/>
  <c r="P2180" i="1"/>
  <c r="P2184" i="1"/>
  <c r="P2188" i="1"/>
  <c r="P2192" i="1"/>
  <c r="P2196" i="1"/>
  <c r="P2200" i="1"/>
  <c r="P2204" i="1"/>
  <c r="P2208" i="1"/>
  <c r="P2330" i="1"/>
  <c r="P2334" i="1"/>
  <c r="P2338" i="1"/>
  <c r="P2342" i="1"/>
  <c r="P2346" i="1"/>
  <c r="P2350" i="1"/>
  <c r="P2354" i="1"/>
  <c r="P2358" i="1"/>
  <c r="P2362" i="1"/>
  <c r="P2366" i="1"/>
  <c r="P2370" i="1"/>
  <c r="P2374" i="1"/>
  <c r="P2378" i="1"/>
  <c r="P2382" i="1"/>
  <c r="P2386" i="1"/>
  <c r="P2390" i="1"/>
  <c r="P2394" i="1"/>
  <c r="P2398" i="1"/>
  <c r="P2402" i="1"/>
  <c r="P2406" i="1"/>
  <c r="P2410" i="1"/>
  <c r="P2415" i="1"/>
  <c r="P2419" i="1"/>
  <c r="P2423" i="1"/>
  <c r="P2427" i="1"/>
  <c r="P2431" i="1"/>
  <c r="P2435" i="1"/>
  <c r="P2439" i="1"/>
  <c r="P2444" i="1"/>
  <c r="P2448" i="1"/>
  <c r="P2452" i="1"/>
  <c r="P2456" i="1"/>
  <c r="P2460" i="1"/>
  <c r="P2464" i="1"/>
  <c r="P2468" i="1"/>
  <c r="P2472" i="1"/>
  <c r="P2476" i="1"/>
  <c r="P2480" i="1"/>
  <c r="P2484" i="1"/>
  <c r="P2488" i="1"/>
  <c r="P3088" i="1"/>
  <c r="P3092" i="1"/>
  <c r="P3096" i="1"/>
  <c r="P3100" i="1"/>
  <c r="P3104" i="1"/>
  <c r="P3108" i="1"/>
  <c r="Q11" i="1"/>
  <c r="Q32" i="1"/>
  <c r="Q53" i="1"/>
  <c r="Q89" i="1"/>
  <c r="Q99" i="1"/>
  <c r="Q110" i="1"/>
  <c r="Q121" i="1"/>
  <c r="Q131" i="1"/>
  <c r="Q142" i="1"/>
  <c r="Q153" i="1"/>
  <c r="Q163" i="1"/>
  <c r="Q174" i="1"/>
  <c r="Q185" i="1"/>
  <c r="Q195" i="1"/>
  <c r="Q206" i="1"/>
  <c r="Q217" i="1"/>
  <c r="Q227" i="1"/>
  <c r="Q238" i="1"/>
  <c r="Q249" i="1"/>
  <c r="Q259" i="1"/>
  <c r="Q270" i="1"/>
  <c r="Q665" i="1"/>
  <c r="Q675" i="1"/>
  <c r="Q686" i="1"/>
  <c r="Q697" i="1"/>
  <c r="Q707" i="1"/>
  <c r="Q718" i="1"/>
  <c r="Q729" i="1"/>
  <c r="Q739" i="1"/>
  <c r="Q750" i="1"/>
  <c r="Q761" i="1"/>
  <c r="Q771" i="1"/>
  <c r="Q782" i="1"/>
  <c r="Q793" i="1"/>
  <c r="Q803" i="1"/>
  <c r="Q814" i="1"/>
  <c r="Q825" i="1"/>
  <c r="Q835" i="1"/>
  <c r="Q846" i="1"/>
  <c r="Q857" i="1"/>
  <c r="Q867" i="1"/>
  <c r="Q878" i="1"/>
  <c r="Q889" i="1"/>
  <c r="Q899" i="1"/>
  <c r="Q910" i="1"/>
  <c r="Q921" i="1"/>
  <c r="Q931" i="1"/>
  <c r="Q942" i="1"/>
  <c r="Q953" i="1"/>
  <c r="Q963" i="1"/>
  <c r="Q974" i="1"/>
  <c r="Q985" i="1"/>
  <c r="Q995" i="1"/>
  <c r="Q1006" i="1"/>
  <c r="Q1018" i="1"/>
  <c r="Q1028" i="1"/>
  <c r="Q1039" i="1"/>
  <c r="Q1050" i="1"/>
  <c r="Q1060" i="1"/>
  <c r="Q1071" i="1"/>
  <c r="Q1082" i="1"/>
  <c r="Q1090" i="1"/>
  <c r="Q1098" i="1"/>
  <c r="Q1106" i="1"/>
  <c r="Q1114" i="1"/>
  <c r="Q1122" i="1"/>
  <c r="Q1130" i="1"/>
  <c r="Q1138" i="1"/>
  <c r="Q1200" i="1"/>
  <c r="Q1208" i="1"/>
  <c r="Q1216" i="1"/>
  <c r="Q1224" i="1"/>
  <c r="Q1232" i="1"/>
  <c r="Q1240" i="1"/>
  <c r="Q1250" i="1"/>
  <c r="Q1259" i="1"/>
  <c r="Q1268" i="1"/>
  <c r="Q1277" i="1"/>
  <c r="Q1374" i="1"/>
  <c r="Q1382" i="1"/>
  <c r="Q1390" i="1"/>
  <c r="Q1398" i="1"/>
  <c r="Q1406" i="1"/>
  <c r="Q1414" i="1"/>
  <c r="Q1422" i="1"/>
  <c r="Q1430" i="1"/>
  <c r="Q1438" i="1"/>
  <c r="Q1446" i="1"/>
  <c r="Q1569" i="1"/>
  <c r="Q1577" i="1"/>
  <c r="Q1585" i="1"/>
  <c r="Q1593" i="1"/>
  <c r="Q1601" i="1"/>
  <c r="Q1609" i="1"/>
  <c r="Q1617" i="1"/>
  <c r="Q1625" i="1"/>
  <c r="Q1633" i="1"/>
  <c r="Q1641" i="1"/>
  <c r="Q1649" i="1"/>
  <c r="Q1657" i="1"/>
  <c r="Q1665" i="1"/>
  <c r="Q1673" i="1"/>
  <c r="Q1681" i="1"/>
  <c r="Q1689" i="1"/>
  <c r="Q1697" i="1"/>
  <c r="Q1705" i="1"/>
  <c r="Q1713" i="1"/>
  <c r="Q1722" i="1"/>
  <c r="Q1731" i="1"/>
  <c r="Q1770" i="1"/>
  <c r="Q1778" i="1"/>
  <c r="Q1786" i="1"/>
  <c r="Q1794" i="1"/>
  <c r="Q1964" i="1"/>
  <c r="Q1972" i="1"/>
  <c r="Q1980" i="1"/>
  <c r="Q1988" i="1"/>
  <c r="Q1996" i="1"/>
  <c r="Q2004" i="1"/>
  <c r="Q2100" i="1"/>
  <c r="Q2108" i="1"/>
  <c r="Q2116" i="1"/>
  <c r="Q2124" i="1"/>
  <c r="Q2132" i="1"/>
  <c r="Q2140" i="1"/>
  <c r="Q2148" i="1"/>
  <c r="Q2156" i="1"/>
  <c r="Q2164" i="1"/>
  <c r="Q2172" i="1"/>
  <c r="Q2180" i="1"/>
  <c r="Q2188" i="1"/>
  <c r="Q2196" i="1"/>
  <c r="Q2202" i="1"/>
  <c r="Q2207" i="1"/>
  <c r="Q2330" i="1"/>
  <c r="Q2336" i="1"/>
  <c r="Q2341" i="1"/>
  <c r="Q2346" i="1"/>
  <c r="Q2352" i="1"/>
  <c r="Q2357" i="1"/>
  <c r="Q2362" i="1"/>
  <c r="Q2368" i="1"/>
  <c r="Q2373" i="1"/>
  <c r="Q2378" i="1"/>
  <c r="Q2384" i="1"/>
  <c r="Q2389" i="1"/>
  <c r="Q2394" i="1"/>
  <c r="Q2400" i="1"/>
  <c r="Q2405" i="1"/>
  <c r="Q2410" i="1"/>
  <c r="Q2417" i="1"/>
  <c r="Q2422" i="1"/>
  <c r="Q2427" i="1"/>
  <c r="Q2433" i="1"/>
  <c r="Q2438" i="1"/>
  <c r="Q2444" i="1"/>
  <c r="Q2450" i="1"/>
  <c r="Q2455" i="1"/>
  <c r="Q2460" i="1"/>
  <c r="Q2466" i="1"/>
  <c r="Q2471" i="1"/>
  <c r="Q2476" i="1"/>
  <c r="Q2482" i="1"/>
  <c r="Q2487" i="1"/>
  <c r="Q3088" i="1"/>
  <c r="Q3094" i="1"/>
  <c r="Q3099" i="1"/>
  <c r="Q3104" i="1"/>
  <c r="Q2" i="1"/>
  <c r="P7" i="1"/>
  <c r="P12" i="1"/>
  <c r="P18" i="1"/>
  <c r="P23" i="1"/>
  <c r="P28" i="1"/>
  <c r="P34" i="1"/>
  <c r="P39" i="1"/>
  <c r="P44" i="1"/>
  <c r="P50" i="1"/>
  <c r="P55" i="1"/>
  <c r="P60" i="1"/>
  <c r="P66" i="1"/>
  <c r="P85" i="1"/>
  <c r="P90" i="1"/>
  <c r="P96" i="1"/>
  <c r="P101" i="1"/>
  <c r="P106" i="1"/>
  <c r="P110" i="1"/>
  <c r="P114" i="1"/>
  <c r="P118" i="1"/>
  <c r="P122" i="1"/>
  <c r="P126" i="1"/>
  <c r="P130" i="1"/>
  <c r="P134" i="1"/>
  <c r="P138" i="1"/>
  <c r="P142" i="1"/>
  <c r="P146" i="1"/>
  <c r="P150" i="1"/>
  <c r="P154" i="1"/>
  <c r="P158" i="1"/>
  <c r="P162" i="1"/>
  <c r="P166" i="1"/>
  <c r="P170" i="1"/>
  <c r="P174" i="1"/>
  <c r="P178" i="1"/>
  <c r="P182" i="1"/>
  <c r="P186" i="1"/>
  <c r="P190" i="1"/>
  <c r="P194" i="1"/>
  <c r="P198" i="1"/>
  <c r="P202" i="1"/>
  <c r="P206" i="1"/>
  <c r="P210" i="1"/>
  <c r="P214" i="1"/>
  <c r="P218" i="1"/>
  <c r="P222" i="1"/>
  <c r="P226" i="1"/>
  <c r="P230" i="1"/>
  <c r="P234" i="1"/>
  <c r="P238" i="1"/>
  <c r="P242" i="1"/>
  <c r="P246" i="1"/>
  <c r="P250" i="1"/>
  <c r="P254" i="1"/>
  <c r="P258" i="1"/>
  <c r="P262" i="1"/>
  <c r="P266" i="1"/>
  <c r="P270" i="1"/>
  <c r="P274" i="1"/>
  <c r="P278" i="1"/>
  <c r="P666" i="1"/>
  <c r="P670" i="1"/>
  <c r="P674" i="1"/>
  <c r="P678" i="1"/>
  <c r="P682" i="1"/>
  <c r="P686" i="1"/>
  <c r="P690" i="1"/>
  <c r="P694" i="1"/>
  <c r="P698" i="1"/>
  <c r="P702" i="1"/>
  <c r="P706" i="1"/>
  <c r="P710" i="1"/>
  <c r="P714" i="1"/>
  <c r="P718" i="1"/>
  <c r="P722" i="1"/>
  <c r="P726" i="1"/>
  <c r="P730" i="1"/>
  <c r="P734" i="1"/>
  <c r="P738" i="1"/>
  <c r="P742" i="1"/>
  <c r="P746" i="1"/>
  <c r="P750" i="1"/>
  <c r="P754" i="1"/>
  <c r="P758" i="1"/>
  <c r="P762" i="1"/>
  <c r="P766" i="1"/>
  <c r="P770" i="1"/>
  <c r="P774" i="1"/>
  <c r="P778" i="1"/>
  <c r="P782" i="1"/>
  <c r="P786" i="1"/>
  <c r="P790" i="1"/>
  <c r="P794" i="1"/>
  <c r="P798" i="1"/>
  <c r="P802" i="1"/>
  <c r="P806" i="1"/>
  <c r="P810" i="1"/>
  <c r="P814" i="1"/>
  <c r="P818" i="1"/>
  <c r="P822" i="1"/>
  <c r="P826" i="1"/>
  <c r="P830" i="1"/>
  <c r="P834" i="1"/>
  <c r="P838" i="1"/>
  <c r="P842" i="1"/>
  <c r="P846" i="1"/>
  <c r="P850" i="1"/>
  <c r="P854" i="1"/>
  <c r="P858" i="1"/>
  <c r="P862" i="1"/>
  <c r="P866" i="1"/>
  <c r="P870" i="1"/>
  <c r="P874" i="1"/>
  <c r="P878" i="1"/>
  <c r="P882" i="1"/>
  <c r="P886" i="1"/>
  <c r="P890" i="1"/>
  <c r="P894" i="1"/>
  <c r="P898" i="1"/>
  <c r="P902" i="1"/>
  <c r="P906" i="1"/>
  <c r="P910" i="1"/>
  <c r="P914" i="1"/>
  <c r="P918" i="1"/>
  <c r="P922" i="1"/>
  <c r="P926" i="1"/>
  <c r="P930" i="1"/>
  <c r="P934" i="1"/>
  <c r="P938" i="1"/>
  <c r="P942" i="1"/>
  <c r="P946" i="1"/>
  <c r="P950" i="1"/>
  <c r="P954" i="1"/>
  <c r="P958" i="1"/>
  <c r="P962" i="1"/>
  <c r="P966" i="1"/>
  <c r="P970" i="1"/>
  <c r="P974" i="1"/>
  <c r="P978" i="1"/>
  <c r="P982" i="1"/>
  <c r="P986" i="1"/>
  <c r="P990" i="1"/>
  <c r="P994" i="1"/>
  <c r="P998" i="1"/>
  <c r="P1002" i="1"/>
  <c r="P1006" i="1"/>
  <c r="P1010" i="1"/>
  <c r="P1014" i="1"/>
  <c r="P1019" i="1"/>
  <c r="P1023" i="1"/>
  <c r="P1027" i="1"/>
  <c r="P1031" i="1"/>
  <c r="P1035" i="1"/>
  <c r="P1039" i="1"/>
  <c r="P1043" i="1"/>
  <c r="P1047" i="1"/>
  <c r="P1051" i="1"/>
  <c r="P1055" i="1"/>
  <c r="P1059" i="1"/>
  <c r="P1063" i="1"/>
  <c r="P1067" i="1"/>
  <c r="P1071" i="1"/>
  <c r="P1075" i="1"/>
  <c r="P1079" i="1"/>
  <c r="P1083" i="1"/>
  <c r="P1087" i="1"/>
  <c r="P1091" i="1"/>
  <c r="P1095" i="1"/>
  <c r="P1099" i="1"/>
  <c r="P1103" i="1"/>
  <c r="P1107" i="1"/>
  <c r="P1111" i="1"/>
  <c r="P1115" i="1"/>
  <c r="P1119" i="1"/>
  <c r="P1123" i="1"/>
  <c r="P1127" i="1"/>
  <c r="P1131" i="1"/>
  <c r="P1135" i="1"/>
  <c r="P1139" i="1"/>
  <c r="P1143" i="1"/>
  <c r="P1201" i="1"/>
  <c r="P1205" i="1"/>
  <c r="P1209" i="1"/>
  <c r="P1213" i="1"/>
  <c r="P1217" i="1"/>
  <c r="P1221" i="1"/>
  <c r="P1225" i="1"/>
  <c r="P1229" i="1"/>
  <c r="P1233" i="1"/>
  <c r="P1237" i="1"/>
  <c r="P1241" i="1"/>
  <c r="P1246" i="1"/>
  <c r="P1251" i="1"/>
  <c r="P1255" i="1"/>
  <c r="P1260" i="1"/>
  <c r="P1265" i="1"/>
  <c r="P1269" i="1"/>
  <c r="P1274" i="1"/>
  <c r="P1278" i="1"/>
  <c r="P1371" i="1"/>
  <c r="P1375" i="1"/>
  <c r="P1379" i="1"/>
  <c r="P1383" i="1"/>
  <c r="P1387" i="1"/>
  <c r="P1391" i="1"/>
  <c r="P1395" i="1"/>
  <c r="P1399" i="1"/>
  <c r="P1403" i="1"/>
  <c r="P1407" i="1"/>
  <c r="P1411" i="1"/>
  <c r="P1415" i="1"/>
  <c r="P1419" i="1"/>
  <c r="P1423" i="1"/>
  <c r="P1427" i="1"/>
  <c r="P1431" i="1"/>
  <c r="P1435" i="1"/>
  <c r="P1439" i="1"/>
  <c r="P1443" i="1"/>
  <c r="P1447" i="1"/>
  <c r="P1566" i="1"/>
  <c r="P1570" i="1"/>
  <c r="P1574" i="1"/>
  <c r="P1578" i="1"/>
  <c r="P1582" i="1"/>
  <c r="P1586" i="1"/>
  <c r="P1590" i="1"/>
  <c r="P1594" i="1"/>
  <c r="P1598" i="1"/>
  <c r="P1602" i="1"/>
  <c r="P1606" i="1"/>
  <c r="P1610" i="1"/>
  <c r="P1614" i="1"/>
  <c r="P1618" i="1"/>
  <c r="P1622" i="1"/>
  <c r="P1626" i="1"/>
  <c r="P1630" i="1"/>
  <c r="P1634" i="1"/>
  <c r="P1638" i="1"/>
  <c r="P1642" i="1"/>
  <c r="P1646" i="1"/>
  <c r="P1650" i="1"/>
  <c r="P1654" i="1"/>
  <c r="P1658" i="1"/>
  <c r="P1662" i="1"/>
  <c r="P1666" i="1"/>
  <c r="P1670" i="1"/>
  <c r="P1674" i="1"/>
  <c r="P1678" i="1"/>
  <c r="P1682" i="1"/>
  <c r="P1686" i="1"/>
  <c r="P1690" i="1"/>
  <c r="P1694" i="1"/>
  <c r="P1698" i="1"/>
  <c r="P1702" i="1"/>
  <c r="P1706" i="1"/>
  <c r="P1710" i="1"/>
  <c r="P1714" i="1"/>
  <c r="P1719" i="1"/>
  <c r="P1723" i="1"/>
  <c r="P1727" i="1"/>
  <c r="P1763" i="1"/>
  <c r="P1767" i="1"/>
  <c r="P1771" i="1"/>
  <c r="P1775" i="1"/>
  <c r="P1779" i="1"/>
  <c r="P1783" i="1"/>
  <c r="P1787" i="1"/>
  <c r="P1791" i="1"/>
  <c r="P1795" i="1"/>
  <c r="P1961" i="1"/>
  <c r="P1965" i="1"/>
  <c r="P1969" i="1"/>
  <c r="P1973" i="1"/>
  <c r="P1977" i="1"/>
  <c r="P1981" i="1"/>
  <c r="P1985" i="1"/>
  <c r="P1989" i="1"/>
  <c r="P1993" i="1"/>
  <c r="P1997" i="1"/>
  <c r="P2001" i="1"/>
  <c r="P2005" i="1"/>
  <c r="P2009" i="1"/>
  <c r="P2101" i="1"/>
  <c r="P2105" i="1"/>
  <c r="P2109" i="1"/>
  <c r="P2113" i="1"/>
  <c r="P2117" i="1"/>
  <c r="P2121" i="1"/>
  <c r="P2125" i="1"/>
  <c r="P2129" i="1"/>
  <c r="P2133" i="1"/>
  <c r="P2137" i="1"/>
  <c r="P2141" i="1"/>
  <c r="P2145" i="1"/>
  <c r="P2149" i="1"/>
  <c r="P2153" i="1"/>
  <c r="P2157" i="1"/>
  <c r="P2161" i="1"/>
  <c r="P2165" i="1"/>
  <c r="P2169" i="1"/>
  <c r="P2173" i="1"/>
  <c r="P2177" i="1"/>
  <c r="P2181" i="1"/>
  <c r="P2185" i="1"/>
  <c r="P2189" i="1"/>
  <c r="P2193" i="1"/>
  <c r="P2197" i="1"/>
  <c r="P2201" i="1"/>
  <c r="P2205" i="1"/>
  <c r="P2209" i="1"/>
  <c r="P2331" i="1"/>
  <c r="P2335" i="1"/>
  <c r="P2339" i="1"/>
  <c r="P2343" i="1"/>
  <c r="P2347" i="1"/>
  <c r="P2351" i="1"/>
  <c r="P2355" i="1"/>
  <c r="P2359" i="1"/>
  <c r="P2363" i="1"/>
  <c r="P2367" i="1"/>
  <c r="P2371" i="1"/>
  <c r="P2375" i="1"/>
  <c r="P2379" i="1"/>
  <c r="P2383" i="1"/>
  <c r="P2387" i="1"/>
  <c r="P2391" i="1"/>
  <c r="P2395" i="1"/>
  <c r="P2399" i="1"/>
  <c r="P2403" i="1"/>
  <c r="P2407" i="1"/>
  <c r="P2411" i="1"/>
  <c r="P2416" i="1"/>
  <c r="P2420" i="1"/>
  <c r="P2424" i="1"/>
  <c r="P2428" i="1"/>
  <c r="P2432" i="1"/>
  <c r="P2436" i="1"/>
  <c r="P2440" i="1"/>
  <c r="P2445" i="1"/>
  <c r="P2449" i="1"/>
  <c r="P2453" i="1"/>
  <c r="P2457" i="1"/>
  <c r="P2461" i="1"/>
  <c r="P2465" i="1"/>
  <c r="P2469" i="1"/>
  <c r="P2473" i="1"/>
  <c r="P2477" i="1"/>
  <c r="P2481" i="1"/>
  <c r="P2485" i="1"/>
  <c r="P2489" i="1"/>
  <c r="P3089" i="1"/>
  <c r="P3093" i="1"/>
  <c r="P3097" i="1"/>
  <c r="P3101" i="1"/>
  <c r="P3105" i="1"/>
  <c r="P3109" i="1"/>
  <c r="Q16" i="1"/>
  <c r="Q37" i="1"/>
  <c r="Q59" i="1"/>
  <c r="Q93" i="1"/>
  <c r="Q103" i="1"/>
  <c r="Q114" i="1"/>
  <c r="Q125" i="1"/>
  <c r="Q135" i="1"/>
  <c r="Q146" i="1"/>
  <c r="Q157" i="1"/>
  <c r="Q167" i="1"/>
  <c r="Q178" i="1"/>
  <c r="Q189" i="1"/>
  <c r="Q199" i="1"/>
  <c r="Q210" i="1"/>
  <c r="Q221" i="1"/>
  <c r="Q231" i="1"/>
  <c r="Q242" i="1"/>
  <c r="Q253" i="1"/>
  <c r="Q263" i="1"/>
  <c r="Q274" i="1"/>
  <c r="Q669" i="1"/>
  <c r="Q679" i="1"/>
  <c r="Q690" i="1"/>
  <c r="Q701" i="1"/>
  <c r="Q711" i="1"/>
  <c r="Q722" i="1"/>
  <c r="Q733" i="1"/>
  <c r="Q743" i="1"/>
  <c r="Q754" i="1"/>
  <c r="Q765" i="1"/>
  <c r="Q775" i="1"/>
  <c r="Q786" i="1"/>
  <c r="Q797" i="1"/>
  <c r="Q807" i="1"/>
  <c r="Q818" i="1"/>
  <c r="Q829" i="1"/>
  <c r="Q839" i="1"/>
  <c r="Q850" i="1"/>
  <c r="Q861" i="1"/>
  <c r="Q871" i="1"/>
  <c r="Q882" i="1"/>
  <c r="Q893" i="1"/>
  <c r="Q903" i="1"/>
  <c r="Q914" i="1"/>
  <c r="Q925" i="1"/>
  <c r="Q935" i="1"/>
  <c r="Q946" i="1"/>
  <c r="Q957" i="1"/>
  <c r="Q967" i="1"/>
  <c r="Q978" i="1"/>
  <c r="Q989" i="1"/>
  <c r="Q999" i="1"/>
  <c r="Q1010" i="1"/>
  <c r="Q1022" i="1"/>
  <c r="Q1032" i="1"/>
  <c r="Q1043" i="1"/>
  <c r="Q1054" i="1"/>
  <c r="Q1064" i="1"/>
  <c r="Q1075" i="1"/>
  <c r="Q1085" i="1"/>
  <c r="Q1093" i="1"/>
  <c r="Q1101" i="1"/>
  <c r="Q1109" i="1"/>
  <c r="Q1117" i="1"/>
  <c r="Q1125" i="1"/>
  <c r="Q1133" i="1"/>
  <c r="Q1141" i="1"/>
  <c r="Q1203" i="1"/>
  <c r="Q1211" i="1"/>
  <c r="Q1219" i="1"/>
  <c r="Q1227" i="1"/>
  <c r="Q1235" i="1"/>
  <c r="Q1243" i="1"/>
  <c r="Q1253" i="1"/>
  <c r="Q1263" i="1"/>
  <c r="Q1271" i="1"/>
  <c r="Q1369" i="1"/>
  <c r="Q1377" i="1"/>
  <c r="Q1385" i="1"/>
  <c r="Q1393" i="1"/>
  <c r="Q1401" i="1"/>
  <c r="Q1409" i="1"/>
  <c r="Q1417" i="1"/>
  <c r="Q1425" i="1"/>
  <c r="Q1433" i="1"/>
  <c r="Q1441" i="1"/>
  <c r="Q1449" i="1"/>
  <c r="Q1572" i="1"/>
  <c r="Q1580" i="1"/>
  <c r="Q1588" i="1"/>
  <c r="Q1596" i="1"/>
  <c r="Q1604" i="1"/>
  <c r="Q1612" i="1"/>
  <c r="Q1620" i="1"/>
  <c r="Q1628" i="1"/>
  <c r="Q1636" i="1"/>
  <c r="Q1644" i="1"/>
  <c r="Q1652" i="1"/>
  <c r="Q1660" i="1"/>
  <c r="Q1668" i="1"/>
  <c r="Q1676" i="1"/>
  <c r="Q1684" i="1"/>
  <c r="Q1692" i="1"/>
  <c r="Q1700" i="1"/>
  <c r="Q1708" i="1"/>
  <c r="Q1717" i="1"/>
  <c r="Q1725" i="1"/>
  <c r="Q1765" i="1"/>
  <c r="Q1773" i="1"/>
  <c r="Q1781" i="1"/>
  <c r="Q1789" i="1"/>
  <c r="Q1959" i="1"/>
  <c r="Q1967" i="1"/>
  <c r="Q1975" i="1"/>
  <c r="Q1983" i="1"/>
  <c r="Q1991" i="1"/>
  <c r="Q1999" i="1"/>
  <c r="Q2007" i="1"/>
  <c r="Q2103" i="1"/>
  <c r="Q2111" i="1"/>
  <c r="Q2119" i="1"/>
  <c r="Q2127" i="1"/>
  <c r="Q2135" i="1"/>
  <c r="Q2143" i="1"/>
  <c r="Q2151" i="1"/>
  <c r="Q2159" i="1"/>
  <c r="Q2167" i="1"/>
  <c r="Q2175" i="1"/>
  <c r="Q2183" i="1"/>
  <c r="Q2191" i="1"/>
  <c r="Q2198" i="1"/>
  <c r="Q2203" i="1"/>
  <c r="Q2208" i="1"/>
  <c r="Q2332" i="1"/>
  <c r="Q2337" i="1"/>
  <c r="Q2342" i="1"/>
  <c r="Q2348" i="1"/>
  <c r="Q2353" i="1"/>
  <c r="Q2358" i="1"/>
  <c r="Q2364" i="1"/>
  <c r="Q2369" i="1"/>
  <c r="Q2374" i="1"/>
  <c r="Q2380" i="1"/>
  <c r="Q2385" i="1"/>
  <c r="Q2390" i="1"/>
  <c r="Q2396" i="1"/>
  <c r="Q2401" i="1"/>
  <c r="Q2406" i="1"/>
  <c r="Q2412" i="1"/>
  <c r="Q2418" i="1"/>
  <c r="Q2423" i="1"/>
  <c r="Q2429" i="1"/>
  <c r="Q2434" i="1"/>
  <c r="Q2439" i="1"/>
  <c r="Q2446" i="1"/>
  <c r="Q2451" i="1"/>
  <c r="Q2456" i="1"/>
  <c r="Q2462" i="1"/>
  <c r="Q2467" i="1"/>
  <c r="Q2472" i="1"/>
  <c r="Q2478" i="1"/>
  <c r="Q2483" i="1"/>
  <c r="Q2488" i="1"/>
  <c r="Q3090" i="1"/>
  <c r="Q3095" i="1"/>
  <c r="Q3100" i="1"/>
  <c r="Q3106" i="1"/>
  <c r="P3" i="1"/>
  <c r="P8" i="1"/>
  <c r="P14" i="1"/>
  <c r="P19" i="1"/>
  <c r="P24" i="1"/>
  <c r="P30" i="1"/>
  <c r="P35" i="1"/>
  <c r="P40" i="1"/>
  <c r="P46" i="1"/>
  <c r="P51" i="1"/>
  <c r="P56" i="1"/>
  <c r="P62" i="1"/>
  <c r="P67" i="1"/>
  <c r="P86" i="1"/>
  <c r="P92" i="1"/>
  <c r="P97" i="1"/>
  <c r="P102" i="1"/>
  <c r="P107" i="1"/>
  <c r="P111" i="1"/>
  <c r="P115" i="1"/>
  <c r="P119" i="1"/>
  <c r="P123" i="1"/>
  <c r="P127" i="1"/>
  <c r="P131" i="1"/>
  <c r="P135" i="1"/>
  <c r="P139" i="1"/>
  <c r="P143" i="1"/>
  <c r="P147" i="1"/>
  <c r="P151" i="1"/>
  <c r="P155" i="1"/>
  <c r="P159" i="1"/>
  <c r="P163" i="1"/>
  <c r="P167" i="1"/>
  <c r="P171" i="1"/>
  <c r="P175" i="1"/>
  <c r="P179" i="1"/>
  <c r="P183" i="1"/>
  <c r="P187" i="1"/>
  <c r="P191" i="1"/>
  <c r="P195" i="1"/>
  <c r="P199" i="1"/>
  <c r="P203" i="1"/>
  <c r="P207" i="1"/>
  <c r="P211" i="1"/>
  <c r="P215" i="1"/>
  <c r="P219" i="1"/>
  <c r="P223" i="1"/>
  <c r="P227" i="1"/>
  <c r="P231" i="1"/>
  <c r="P235" i="1"/>
  <c r="P239" i="1"/>
  <c r="P243" i="1"/>
  <c r="P247" i="1"/>
  <c r="P251" i="1"/>
  <c r="P255" i="1"/>
  <c r="P259" i="1"/>
  <c r="P263" i="1"/>
  <c r="P267" i="1"/>
  <c r="P271" i="1"/>
  <c r="P275" i="1"/>
  <c r="P279" i="1"/>
  <c r="P667" i="1"/>
  <c r="P671" i="1"/>
  <c r="P675" i="1"/>
  <c r="P679" i="1"/>
  <c r="P683" i="1"/>
  <c r="P687" i="1"/>
  <c r="P691" i="1"/>
  <c r="P695" i="1"/>
  <c r="P699" i="1"/>
  <c r="P703" i="1"/>
  <c r="P707" i="1"/>
  <c r="P711" i="1"/>
  <c r="P715" i="1"/>
  <c r="P719" i="1"/>
  <c r="P723" i="1"/>
  <c r="P727" i="1"/>
  <c r="P731" i="1"/>
  <c r="P735" i="1"/>
  <c r="P739" i="1"/>
  <c r="P743" i="1"/>
  <c r="P747" i="1"/>
  <c r="P751" i="1"/>
  <c r="P755" i="1"/>
  <c r="P759" i="1"/>
  <c r="P763" i="1"/>
  <c r="P767" i="1"/>
  <c r="P771" i="1"/>
  <c r="P775" i="1"/>
  <c r="P779" i="1"/>
  <c r="P783" i="1"/>
  <c r="P787" i="1"/>
  <c r="P791" i="1"/>
  <c r="P795" i="1"/>
  <c r="P799" i="1"/>
  <c r="P803" i="1"/>
  <c r="P807" i="1"/>
  <c r="P811" i="1"/>
  <c r="P815" i="1"/>
  <c r="P819" i="1"/>
  <c r="P823" i="1"/>
  <c r="P827" i="1"/>
  <c r="P831" i="1"/>
  <c r="P835" i="1"/>
  <c r="P839" i="1"/>
  <c r="P843" i="1"/>
  <c r="P847" i="1"/>
  <c r="P851" i="1"/>
  <c r="P855" i="1"/>
  <c r="P859" i="1"/>
  <c r="P863" i="1"/>
  <c r="P867" i="1"/>
  <c r="P871" i="1"/>
  <c r="P875" i="1"/>
  <c r="P879" i="1"/>
  <c r="P883" i="1"/>
  <c r="P887" i="1"/>
  <c r="P891" i="1"/>
  <c r="P895" i="1"/>
  <c r="P899" i="1"/>
  <c r="P903" i="1"/>
  <c r="P907" i="1"/>
  <c r="P911" i="1"/>
  <c r="P915" i="1"/>
  <c r="P919" i="1"/>
  <c r="P923" i="1"/>
  <c r="P927" i="1"/>
  <c r="P931" i="1"/>
  <c r="P935" i="1"/>
  <c r="P939" i="1"/>
  <c r="P943" i="1"/>
  <c r="P947" i="1"/>
  <c r="P951" i="1"/>
  <c r="P955" i="1"/>
  <c r="P959" i="1"/>
  <c r="P963" i="1"/>
  <c r="P967" i="1"/>
  <c r="P971" i="1"/>
  <c r="P975" i="1"/>
  <c r="P979" i="1"/>
  <c r="P983" i="1"/>
  <c r="P987" i="1"/>
  <c r="P991" i="1"/>
  <c r="P995" i="1"/>
  <c r="P999" i="1"/>
  <c r="P1003" i="1"/>
  <c r="P1007" i="1"/>
  <c r="P1011" i="1"/>
  <c r="P1015" i="1"/>
  <c r="P1020" i="1"/>
  <c r="P1024" i="1"/>
  <c r="P1028" i="1"/>
  <c r="P1032" i="1"/>
  <c r="P1036" i="1"/>
  <c r="P1040" i="1"/>
  <c r="P1044" i="1"/>
  <c r="P1048" i="1"/>
  <c r="P1052" i="1"/>
  <c r="P1056" i="1"/>
  <c r="P1060" i="1"/>
  <c r="P1064" i="1"/>
  <c r="P1068" i="1"/>
  <c r="P1072" i="1"/>
  <c r="P1076" i="1"/>
  <c r="P1080" i="1"/>
  <c r="P1084" i="1"/>
  <c r="P1088" i="1"/>
  <c r="P1092" i="1"/>
  <c r="P1096" i="1"/>
  <c r="P1100" i="1"/>
  <c r="P1104" i="1"/>
  <c r="P1108" i="1"/>
  <c r="P1112" i="1"/>
  <c r="P1116" i="1"/>
  <c r="P1120" i="1"/>
  <c r="P1124" i="1"/>
  <c r="P1128" i="1"/>
  <c r="P1132" i="1"/>
  <c r="P1136" i="1"/>
  <c r="P1140" i="1"/>
  <c r="P1144" i="1"/>
  <c r="P1202" i="1"/>
  <c r="P1206" i="1"/>
  <c r="P1210" i="1"/>
  <c r="P1214" i="1"/>
  <c r="P1218" i="1"/>
  <c r="P1222" i="1"/>
  <c r="P1226" i="1"/>
  <c r="P1230" i="1"/>
  <c r="P1234" i="1"/>
  <c r="P1238" i="1"/>
  <c r="P1242" i="1"/>
  <c r="P1247" i="1"/>
  <c r="P1252" i="1"/>
  <c r="P1257" i="1"/>
  <c r="P1262" i="1"/>
  <c r="P1266" i="1"/>
  <c r="P1270" i="1"/>
  <c r="P1275" i="1"/>
  <c r="P1281" i="1"/>
  <c r="P1372" i="1"/>
  <c r="P1376" i="1"/>
  <c r="P1380" i="1"/>
  <c r="P1384" i="1"/>
  <c r="P1388" i="1"/>
  <c r="P1392" i="1"/>
  <c r="P1396" i="1"/>
  <c r="P1400" i="1"/>
  <c r="P1404" i="1"/>
  <c r="P1408" i="1"/>
  <c r="P1412" i="1"/>
  <c r="P1416" i="1"/>
  <c r="P1420" i="1"/>
  <c r="P1424" i="1"/>
  <c r="P1428" i="1"/>
  <c r="P1432" i="1"/>
  <c r="P1436" i="1"/>
  <c r="P1440" i="1"/>
  <c r="P1444" i="1"/>
  <c r="P1448" i="1"/>
  <c r="P1567" i="1"/>
  <c r="P1571" i="1"/>
  <c r="P1575" i="1"/>
  <c r="P1579" i="1"/>
  <c r="P1583" i="1"/>
  <c r="P1587" i="1"/>
  <c r="P1591" i="1"/>
  <c r="P1595" i="1"/>
  <c r="P1599" i="1"/>
  <c r="P1603" i="1"/>
  <c r="P1607" i="1"/>
  <c r="P1611" i="1"/>
  <c r="P1615" i="1"/>
  <c r="P1619" i="1"/>
  <c r="P1623" i="1"/>
  <c r="P1627" i="1"/>
  <c r="P1631" i="1"/>
  <c r="P1635" i="1"/>
  <c r="P1639" i="1"/>
  <c r="P1643" i="1"/>
  <c r="P1647" i="1"/>
  <c r="P1651" i="1"/>
  <c r="P1655" i="1"/>
  <c r="P1659" i="1"/>
  <c r="P1663" i="1"/>
  <c r="P1667" i="1"/>
  <c r="P1671" i="1"/>
  <c r="P1675" i="1"/>
  <c r="P1679" i="1"/>
  <c r="P1683" i="1"/>
  <c r="P1687" i="1"/>
  <c r="P1691" i="1"/>
  <c r="P1695" i="1"/>
  <c r="P1699" i="1"/>
  <c r="P1703" i="1"/>
  <c r="P1707" i="1"/>
  <c r="P1711" i="1"/>
  <c r="P1715" i="1"/>
  <c r="P1720" i="1"/>
  <c r="P1724" i="1"/>
  <c r="P1728" i="1"/>
  <c r="P1764" i="1"/>
  <c r="P1768" i="1"/>
  <c r="P1772" i="1"/>
  <c r="P1776" i="1"/>
  <c r="P1780" i="1"/>
  <c r="P1784" i="1"/>
  <c r="P1788" i="1"/>
  <c r="P1792" i="1"/>
  <c r="P1958" i="1"/>
  <c r="P1962" i="1"/>
  <c r="P1966" i="1"/>
  <c r="P1970" i="1"/>
  <c r="P1974" i="1"/>
  <c r="P1978" i="1"/>
  <c r="P1982" i="1"/>
  <c r="P1986" i="1"/>
  <c r="P1990" i="1"/>
  <c r="P1994" i="1"/>
  <c r="P1998" i="1"/>
  <c r="P2002" i="1"/>
  <c r="P2006" i="1"/>
  <c r="P2010" i="1"/>
  <c r="P2102" i="1"/>
  <c r="P2106" i="1"/>
  <c r="P2110" i="1"/>
  <c r="P2114" i="1"/>
  <c r="P2118" i="1"/>
  <c r="P2122" i="1"/>
  <c r="P2126" i="1"/>
  <c r="P2130" i="1"/>
  <c r="P2134" i="1"/>
  <c r="P2138" i="1"/>
  <c r="P2142" i="1"/>
  <c r="P2146" i="1"/>
  <c r="P2150" i="1"/>
  <c r="P2154" i="1"/>
  <c r="P2158" i="1"/>
  <c r="P2162" i="1"/>
  <c r="P2166" i="1"/>
  <c r="P2170" i="1"/>
  <c r="P2174" i="1"/>
  <c r="P2178" i="1"/>
  <c r="P2182" i="1"/>
  <c r="P2186" i="1"/>
  <c r="P2190" i="1"/>
  <c r="P2194" i="1"/>
  <c r="P2198" i="1"/>
  <c r="P2202" i="1"/>
  <c r="P2206" i="1"/>
  <c r="P2210" i="1"/>
  <c r="P2332" i="1"/>
  <c r="P2336" i="1"/>
  <c r="P2340" i="1"/>
  <c r="P2344" i="1"/>
  <c r="P2348" i="1"/>
  <c r="P2352" i="1"/>
  <c r="P2356" i="1"/>
  <c r="P2360" i="1"/>
  <c r="P2364" i="1"/>
  <c r="P2368" i="1"/>
  <c r="P2372" i="1"/>
  <c r="P2376" i="1"/>
  <c r="P2380" i="1"/>
  <c r="P2384" i="1"/>
  <c r="P2388" i="1"/>
  <c r="P2392" i="1"/>
  <c r="P2396" i="1"/>
  <c r="P2400" i="1"/>
  <c r="P2404" i="1"/>
  <c r="P2408" i="1"/>
  <c r="P2412" i="1"/>
  <c r="P2417" i="1"/>
  <c r="P2421" i="1"/>
  <c r="P2425" i="1"/>
  <c r="P2429" i="1"/>
  <c r="P2433" i="1"/>
  <c r="P2437" i="1"/>
  <c r="P2441" i="1"/>
  <c r="P2446" i="1"/>
  <c r="P2450" i="1"/>
  <c r="P2454" i="1"/>
  <c r="P2458" i="1"/>
  <c r="P2462" i="1"/>
  <c r="P2466" i="1"/>
  <c r="P2470" i="1"/>
  <c r="P2474" i="1"/>
  <c r="P2478" i="1"/>
  <c r="P2482" i="1"/>
  <c r="P2486" i="1"/>
  <c r="P2490" i="1"/>
  <c r="P3090" i="1"/>
  <c r="P3094" i="1"/>
  <c r="P3098" i="1"/>
  <c r="P3102" i="1"/>
  <c r="P3106" i="1"/>
  <c r="P2" i="1"/>
  <c r="Q21" i="1"/>
  <c r="Q43" i="1"/>
  <c r="Q64" i="1"/>
  <c r="Q94" i="1"/>
  <c r="Q105" i="1"/>
  <c r="Q115" i="1"/>
  <c r="Q126" i="1"/>
  <c r="Q137" i="1"/>
  <c r="Q147" i="1"/>
  <c r="Q158" i="1"/>
  <c r="Q169" i="1"/>
  <c r="Q179" i="1"/>
  <c r="Q190" i="1"/>
  <c r="Q201" i="1"/>
  <c r="Q211" i="1"/>
  <c r="Q222" i="1"/>
  <c r="Q233" i="1"/>
  <c r="Q243" i="1"/>
  <c r="Q254" i="1"/>
  <c r="Q265" i="1"/>
  <c r="Q275" i="1"/>
  <c r="Q670" i="1"/>
  <c r="Q681" i="1"/>
  <c r="Q691" i="1"/>
  <c r="Q702" i="1"/>
  <c r="Q713" i="1"/>
  <c r="Q723" i="1"/>
  <c r="Q734" i="1"/>
  <c r="Q745" i="1"/>
  <c r="Q755" i="1"/>
  <c r="Q766" i="1"/>
  <c r="Q777" i="1"/>
  <c r="Q787" i="1"/>
  <c r="Q798" i="1"/>
  <c r="Q809" i="1"/>
  <c r="Q819" i="1"/>
  <c r="Q830" i="1"/>
  <c r="Q841" i="1"/>
  <c r="Q851" i="1"/>
  <c r="Q862" i="1"/>
  <c r="Q873" i="1"/>
  <c r="Q883" i="1"/>
  <c r="Q894" i="1"/>
  <c r="Q905" i="1"/>
  <c r="Q915" i="1"/>
  <c r="Q926" i="1"/>
  <c r="Q937" i="1"/>
  <c r="Q947" i="1"/>
  <c r="Q958" i="1"/>
  <c r="Q969" i="1"/>
  <c r="Q979" i="1"/>
  <c r="Q990" i="1"/>
  <c r="Q1001" i="1"/>
  <c r="Q1011" i="1"/>
  <c r="Q1023" i="1"/>
  <c r="Q1034" i="1"/>
  <c r="Q1044" i="1"/>
  <c r="Q1055" i="1"/>
  <c r="Q1066" i="1"/>
  <c r="Q1076" i="1"/>
  <c r="Q1086" i="1"/>
  <c r="Q1094" i="1"/>
  <c r="Q1102" i="1"/>
  <c r="Q1110" i="1"/>
  <c r="Q1118" i="1"/>
  <c r="Q1126" i="1"/>
  <c r="Q1134" i="1"/>
  <c r="Q1142" i="1"/>
  <c r="Q1204" i="1"/>
  <c r="Q1212" i="1"/>
  <c r="Q1220" i="1"/>
  <c r="Q1228" i="1"/>
  <c r="Q1236" i="1"/>
  <c r="Q1244" i="1"/>
  <c r="Q1254" i="1"/>
  <c r="Q1264" i="1"/>
  <c r="Q1273" i="1"/>
  <c r="Q1370" i="1"/>
  <c r="Q1378" i="1"/>
  <c r="Q1386" i="1"/>
  <c r="Q1394" i="1"/>
  <c r="Q1402" i="1"/>
  <c r="Q1410" i="1"/>
  <c r="Q1418" i="1"/>
  <c r="Q1426" i="1"/>
  <c r="Q1434" i="1"/>
  <c r="Q1442" i="1"/>
  <c r="Q1450" i="1"/>
  <c r="Q1573" i="1"/>
  <c r="Q1581" i="1"/>
  <c r="Q1589" i="1"/>
  <c r="Q1597" i="1"/>
  <c r="Q1605" i="1"/>
  <c r="Q1613" i="1"/>
  <c r="Q1621" i="1"/>
  <c r="Q1629" i="1"/>
  <c r="Q1637" i="1"/>
  <c r="Q1645" i="1"/>
  <c r="Q1653" i="1"/>
  <c r="Q1661" i="1"/>
  <c r="Q1669" i="1"/>
  <c r="Q1677" i="1"/>
  <c r="Q1685" i="1"/>
  <c r="Q1693" i="1"/>
  <c r="Q1701" i="1"/>
  <c r="Q1709" i="1"/>
  <c r="Q1718" i="1"/>
  <c r="Q1726" i="1"/>
  <c r="Q1766" i="1"/>
  <c r="Q1774" i="1"/>
  <c r="Q1782" i="1"/>
  <c r="Q1790" i="1"/>
  <c r="Q1960" i="1"/>
  <c r="Q1968" i="1"/>
  <c r="Q1976" i="1"/>
  <c r="Q1984" i="1"/>
  <c r="Q1992" i="1"/>
  <c r="Q2000" i="1"/>
  <c r="Q2008" i="1"/>
  <c r="Q2104" i="1"/>
  <c r="Q2112" i="1"/>
  <c r="Q2120" i="1"/>
  <c r="Q2128" i="1"/>
  <c r="Q2136" i="1"/>
  <c r="Q2144" i="1"/>
  <c r="Q2152" i="1"/>
  <c r="Q2160" i="1"/>
  <c r="Q2168" i="1"/>
  <c r="Q2176" i="1"/>
  <c r="Q2184" i="1"/>
  <c r="Q2192" i="1"/>
  <c r="Q2199" i="1"/>
  <c r="Q2204" i="1"/>
  <c r="Q2210" i="1"/>
  <c r="Q2333" i="1"/>
  <c r="Q2338" i="1"/>
  <c r="Q2344" i="1"/>
  <c r="Q2349" i="1"/>
  <c r="Q2354" i="1"/>
  <c r="Q2360" i="1"/>
  <c r="Q2365" i="1"/>
  <c r="Q2370" i="1"/>
  <c r="Q2376" i="1"/>
  <c r="Q2381" i="1"/>
  <c r="Q2386" i="1"/>
  <c r="Q2392" i="1"/>
  <c r="Q2397" i="1"/>
  <c r="Q2402" i="1"/>
  <c r="Q2408" i="1"/>
  <c r="Q2413" i="1"/>
  <c r="Q2419" i="1"/>
  <c r="Q2425" i="1"/>
  <c r="Q2430" i="1"/>
  <c r="Q2435" i="1"/>
  <c r="Q2441" i="1"/>
  <c r="Q2447" i="1"/>
  <c r="Q2452" i="1"/>
  <c r="Q2458" i="1"/>
  <c r="Q2463" i="1"/>
  <c r="Q2468" i="1"/>
  <c r="Q2474" i="1"/>
  <c r="Q2479" i="1"/>
  <c r="Q2484" i="1"/>
  <c r="Q2490" i="1"/>
  <c r="Q3091" i="1"/>
  <c r="Q3096" i="1"/>
  <c r="Q3102" i="1"/>
  <c r="Q3107" i="1"/>
  <c r="P4" i="1"/>
  <c r="P10" i="1"/>
  <c r="P15" i="1"/>
  <c r="P20" i="1"/>
  <c r="P26" i="1"/>
  <c r="P31" i="1"/>
  <c r="P36" i="1"/>
  <c r="P42" i="1"/>
  <c r="P47" i="1"/>
  <c r="P52" i="1"/>
  <c r="P58" i="1"/>
  <c r="P63" i="1"/>
  <c r="P68" i="1"/>
  <c r="P88" i="1"/>
  <c r="P93" i="1"/>
  <c r="P98" i="1"/>
  <c r="P104" i="1"/>
  <c r="P108" i="1"/>
  <c r="P112" i="1"/>
  <c r="P116" i="1"/>
  <c r="P120" i="1"/>
  <c r="P124" i="1"/>
  <c r="P128" i="1"/>
  <c r="P132" i="1"/>
  <c r="P136" i="1"/>
  <c r="P140" i="1"/>
  <c r="P144" i="1"/>
  <c r="P148" i="1"/>
  <c r="P152" i="1"/>
  <c r="P156" i="1"/>
  <c r="P160" i="1"/>
  <c r="P164" i="1"/>
  <c r="P168" i="1"/>
  <c r="P172" i="1"/>
  <c r="P176" i="1"/>
  <c r="P180" i="1"/>
  <c r="P184" i="1"/>
  <c r="P188" i="1"/>
  <c r="P192" i="1"/>
  <c r="P196" i="1"/>
  <c r="P200" i="1"/>
  <c r="P204" i="1"/>
  <c r="P208" i="1"/>
  <c r="P212" i="1"/>
  <c r="P216" i="1"/>
  <c r="P220" i="1"/>
  <c r="P224" i="1"/>
  <c r="P228" i="1"/>
  <c r="P232" i="1"/>
  <c r="P236" i="1"/>
  <c r="P240" i="1"/>
  <c r="P244" i="1"/>
  <c r="P248" i="1"/>
  <c r="P252" i="1"/>
  <c r="P256" i="1"/>
  <c r="P260" i="1"/>
  <c r="P264" i="1"/>
  <c r="P268" i="1"/>
  <c r="P272" i="1"/>
  <c r="P276" i="1"/>
  <c r="P280" i="1"/>
  <c r="P668" i="1"/>
  <c r="P672" i="1"/>
  <c r="P676" i="1"/>
  <c r="P680" i="1"/>
  <c r="P684" i="1"/>
  <c r="P688" i="1"/>
  <c r="P692" i="1"/>
  <c r="P696" i="1"/>
  <c r="P700" i="1"/>
  <c r="P704" i="1"/>
  <c r="P708" i="1"/>
  <c r="P712" i="1"/>
  <c r="P716" i="1"/>
  <c r="P720" i="1"/>
  <c r="P724" i="1"/>
  <c r="P728" i="1"/>
  <c r="P732" i="1"/>
  <c r="P736" i="1"/>
  <c r="P740" i="1"/>
  <c r="P744" i="1"/>
  <c r="P748" i="1"/>
  <c r="P752" i="1"/>
  <c r="P756" i="1"/>
  <c r="P760" i="1"/>
  <c r="P764" i="1"/>
  <c r="P768" i="1"/>
  <c r="P772" i="1"/>
  <c r="P776" i="1"/>
  <c r="P780" i="1"/>
  <c r="P784" i="1"/>
  <c r="P788" i="1"/>
  <c r="P792" i="1"/>
  <c r="P796" i="1"/>
  <c r="P800" i="1"/>
  <c r="P804" i="1"/>
  <c r="P808" i="1"/>
  <c r="P812" i="1"/>
  <c r="P816" i="1"/>
  <c r="P820" i="1"/>
  <c r="P824" i="1"/>
  <c r="P828" i="1"/>
  <c r="P832" i="1"/>
  <c r="P836" i="1"/>
  <c r="P840" i="1"/>
  <c r="P844" i="1"/>
  <c r="P848" i="1"/>
  <c r="P852" i="1"/>
  <c r="P856" i="1"/>
  <c r="P860" i="1"/>
  <c r="P864" i="1"/>
  <c r="P868" i="1"/>
  <c r="P872" i="1"/>
  <c r="P876" i="1"/>
  <c r="P880" i="1"/>
  <c r="P884" i="1"/>
  <c r="P888" i="1"/>
  <c r="P892" i="1"/>
  <c r="P896" i="1"/>
  <c r="P900" i="1"/>
  <c r="P904" i="1"/>
  <c r="P908" i="1"/>
  <c r="P912" i="1"/>
  <c r="P916" i="1"/>
  <c r="P920" i="1"/>
  <c r="P924" i="1"/>
  <c r="P928" i="1"/>
  <c r="P932" i="1"/>
  <c r="P936" i="1"/>
  <c r="P940" i="1"/>
  <c r="P944" i="1"/>
  <c r="P948" i="1"/>
  <c r="P952" i="1"/>
  <c r="P956" i="1"/>
  <c r="P960" i="1"/>
  <c r="P964" i="1"/>
  <c r="P968" i="1"/>
  <c r="P972" i="1"/>
  <c r="P976" i="1"/>
  <c r="P980" i="1"/>
  <c r="P984" i="1"/>
  <c r="P988" i="1"/>
  <c r="P992" i="1"/>
  <c r="P996" i="1"/>
  <c r="P1000" i="1"/>
  <c r="P1004" i="1"/>
  <c r="P1008" i="1"/>
  <c r="P1012" i="1"/>
  <c r="P1017" i="1"/>
  <c r="P1021" i="1"/>
  <c r="P1025" i="1"/>
  <c r="P1029" i="1"/>
  <c r="P1033" i="1"/>
  <c r="P1037" i="1"/>
  <c r="P1041" i="1"/>
  <c r="P1045" i="1"/>
  <c r="P1049" i="1"/>
  <c r="P1053" i="1"/>
  <c r="P1057" i="1"/>
  <c r="P1061" i="1"/>
  <c r="P1065" i="1"/>
  <c r="P1069" i="1"/>
  <c r="P1073" i="1"/>
  <c r="P1077" i="1"/>
  <c r="P1081" i="1"/>
  <c r="P1085" i="1"/>
  <c r="P1089" i="1"/>
  <c r="P1093" i="1"/>
  <c r="P1097" i="1"/>
  <c r="P1101" i="1"/>
  <c r="P1105" i="1"/>
  <c r="P1109" i="1"/>
  <c r="P1113" i="1"/>
  <c r="P1117" i="1"/>
  <c r="P1121" i="1"/>
  <c r="P1125" i="1"/>
  <c r="P1129" i="1"/>
  <c r="P1133" i="1"/>
  <c r="P1137" i="1"/>
  <c r="P1141" i="1"/>
  <c r="P1199" i="1"/>
  <c r="P1203" i="1"/>
  <c r="P1207" i="1"/>
  <c r="P1211" i="1"/>
  <c r="P1215" i="1"/>
  <c r="P1219" i="1"/>
  <c r="P1223" i="1"/>
  <c r="P1227" i="1"/>
  <c r="P1231" i="1"/>
  <c r="P1235" i="1"/>
  <c r="P1239" i="1"/>
  <c r="P1243" i="1"/>
  <c r="P1249" i="1"/>
  <c r="P1253" i="1"/>
  <c r="P1258" i="1"/>
  <c r="P1263" i="1"/>
  <c r="P1267" i="1"/>
  <c r="P1271" i="1"/>
  <c r="P1276" i="1"/>
  <c r="P1369" i="1"/>
  <c r="P1373" i="1"/>
  <c r="P1377" i="1"/>
  <c r="P1381" i="1"/>
  <c r="P1385" i="1"/>
  <c r="P1389" i="1"/>
  <c r="P1393" i="1"/>
  <c r="P1397" i="1"/>
  <c r="P1401" i="1"/>
  <c r="P1405" i="1"/>
  <c r="P1409" i="1"/>
  <c r="P1413" i="1"/>
  <c r="P1417" i="1"/>
  <c r="P1421" i="1"/>
  <c r="P1425" i="1"/>
  <c r="P1429" i="1"/>
  <c r="P1433" i="1"/>
  <c r="P1437" i="1"/>
  <c r="P1441" i="1"/>
  <c r="P1445" i="1"/>
  <c r="P1449" i="1"/>
  <c r="P1568" i="1"/>
  <c r="P1572" i="1"/>
  <c r="P1576" i="1"/>
  <c r="P1580" i="1"/>
  <c r="P1584" i="1"/>
  <c r="P1588" i="1"/>
  <c r="P1592" i="1"/>
  <c r="P1596" i="1"/>
  <c r="P1600" i="1"/>
  <c r="P1604" i="1"/>
  <c r="P1608" i="1"/>
  <c r="P1612" i="1"/>
  <c r="P1616" i="1"/>
  <c r="P1620" i="1"/>
  <c r="P1624" i="1"/>
  <c r="P1628" i="1"/>
  <c r="P1632" i="1"/>
  <c r="P1636" i="1"/>
  <c r="P1640" i="1"/>
  <c r="P1644" i="1"/>
  <c r="P1648" i="1"/>
  <c r="P1652" i="1"/>
  <c r="P1656" i="1"/>
  <c r="P1660" i="1"/>
  <c r="P1664" i="1"/>
  <c r="P1668" i="1"/>
  <c r="P1672" i="1"/>
  <c r="P1676" i="1"/>
  <c r="P1680" i="1"/>
  <c r="P1684" i="1"/>
  <c r="P1688" i="1"/>
  <c r="P1692" i="1"/>
  <c r="P1696" i="1"/>
  <c r="P1700" i="1"/>
  <c r="P1704" i="1"/>
  <c r="P1708" i="1"/>
  <c r="P1712" i="1"/>
  <c r="P1717" i="1"/>
  <c r="P1721" i="1"/>
  <c r="P1725" i="1"/>
  <c r="P1730" i="1"/>
  <c r="P1765" i="1"/>
  <c r="P1769" i="1"/>
  <c r="P1773" i="1"/>
  <c r="P1777" i="1"/>
  <c r="P1781" i="1"/>
  <c r="P1785" i="1"/>
  <c r="P1789" i="1"/>
  <c r="P1793" i="1"/>
  <c r="P1959" i="1"/>
  <c r="P1963" i="1"/>
  <c r="P1967" i="1"/>
  <c r="P1971" i="1"/>
  <c r="P1975" i="1"/>
  <c r="P1979" i="1"/>
  <c r="P1983" i="1"/>
  <c r="P1987" i="1"/>
  <c r="P1991" i="1"/>
  <c r="P1995" i="1"/>
  <c r="P1999" i="1"/>
  <c r="P2003" i="1"/>
  <c r="P2007" i="1"/>
  <c r="P2099" i="1"/>
  <c r="P2103" i="1"/>
  <c r="P2107" i="1"/>
  <c r="P2111" i="1"/>
  <c r="P2115" i="1"/>
  <c r="P2119" i="1"/>
  <c r="P2123" i="1"/>
  <c r="P2127" i="1"/>
  <c r="P2131" i="1"/>
  <c r="P2135" i="1"/>
  <c r="P2139" i="1"/>
  <c r="P2143" i="1"/>
  <c r="P2147" i="1"/>
  <c r="P2151" i="1"/>
  <c r="P2155" i="1"/>
  <c r="P2159" i="1"/>
  <c r="P2163" i="1"/>
  <c r="P2167" i="1"/>
  <c r="P2171" i="1"/>
  <c r="P2175" i="1"/>
  <c r="P2179" i="1"/>
  <c r="P2183" i="1"/>
  <c r="P2187" i="1"/>
  <c r="P2191" i="1"/>
  <c r="P2195" i="1"/>
  <c r="P2199" i="1"/>
  <c r="P2203" i="1"/>
  <c r="P2207" i="1"/>
  <c r="P2211" i="1"/>
  <c r="P2333" i="1"/>
  <c r="P2337" i="1"/>
  <c r="P2341" i="1"/>
  <c r="P2345" i="1"/>
  <c r="P2349" i="1"/>
  <c r="P2353" i="1"/>
  <c r="P2357" i="1"/>
  <c r="P2361" i="1"/>
  <c r="P2365" i="1"/>
  <c r="P2369" i="1"/>
  <c r="P2373" i="1"/>
  <c r="P2377" i="1"/>
  <c r="P2381" i="1"/>
  <c r="P2385" i="1"/>
  <c r="P2389" i="1"/>
  <c r="P2393" i="1"/>
  <c r="P2397" i="1"/>
  <c r="P2401" i="1"/>
  <c r="P2405" i="1"/>
  <c r="P2409" i="1"/>
  <c r="P2413" i="1"/>
  <c r="P2418" i="1"/>
  <c r="P2422" i="1"/>
  <c r="P2426" i="1"/>
  <c r="P2430" i="1"/>
  <c r="P2434" i="1"/>
  <c r="P2438" i="1"/>
  <c r="P2443" i="1"/>
  <c r="P2447" i="1"/>
  <c r="P2451" i="1"/>
  <c r="P2455" i="1"/>
  <c r="P2459" i="1"/>
  <c r="P2463" i="1"/>
  <c r="P2467" i="1"/>
  <c r="P2471" i="1"/>
  <c r="P2475" i="1"/>
  <c r="P2479" i="1"/>
  <c r="P2483" i="1"/>
  <c r="P2487" i="1"/>
  <c r="P3087" i="1"/>
  <c r="P3091" i="1"/>
  <c r="P3095" i="1"/>
  <c r="P3099" i="1"/>
  <c r="P3103" i="1"/>
  <c r="P3107" i="1"/>
  <c r="P3084" i="1"/>
  <c r="P3080" i="1"/>
  <c r="P3076" i="1"/>
  <c r="P3072" i="1"/>
  <c r="P3068" i="1"/>
  <c r="P3064" i="1"/>
  <c r="P3060" i="1"/>
  <c r="P3056" i="1"/>
  <c r="P3052" i="1"/>
  <c r="P3048" i="1"/>
  <c r="P3044" i="1"/>
  <c r="P3040" i="1"/>
  <c r="P3036" i="1"/>
  <c r="P3032" i="1"/>
  <c r="P3028" i="1"/>
  <c r="P3024" i="1"/>
  <c r="P3020" i="1"/>
  <c r="P3016" i="1"/>
  <c r="P3012" i="1"/>
  <c r="P3008" i="1"/>
  <c r="P3004" i="1"/>
  <c r="P3000" i="1"/>
  <c r="P2996" i="1"/>
  <c r="P2992" i="1"/>
  <c r="P2988" i="1"/>
  <c r="P2984" i="1"/>
  <c r="P2980" i="1"/>
  <c r="P2976" i="1"/>
  <c r="P2972" i="1"/>
  <c r="P2968" i="1"/>
  <c r="P2964" i="1"/>
  <c r="P2960" i="1"/>
  <c r="P2956" i="1"/>
  <c r="P2952" i="1"/>
  <c r="P2948" i="1"/>
  <c r="P2944" i="1"/>
  <c r="P2940" i="1"/>
  <c r="P2936" i="1"/>
  <c r="P2932" i="1"/>
  <c r="P2928" i="1"/>
  <c r="P2924" i="1"/>
  <c r="P2920" i="1"/>
  <c r="P2916" i="1"/>
  <c r="P2912" i="1"/>
  <c r="P2908" i="1"/>
  <c r="P2904" i="1"/>
  <c r="P2900" i="1"/>
  <c r="P2896" i="1"/>
  <c r="P2892" i="1"/>
  <c r="P2888" i="1"/>
  <c r="P2884" i="1"/>
  <c r="P2880" i="1"/>
  <c r="P2876" i="1"/>
  <c r="P2872" i="1"/>
  <c r="P2868" i="1"/>
  <c r="P2864" i="1"/>
  <c r="P2860" i="1"/>
  <c r="P2856" i="1"/>
  <c r="P2852" i="1"/>
  <c r="P2848" i="1"/>
  <c r="P2844" i="1"/>
  <c r="P2840" i="1"/>
  <c r="P2836" i="1"/>
  <c r="P2832" i="1"/>
  <c r="P2828" i="1"/>
  <c r="P2824" i="1"/>
  <c r="P2820" i="1"/>
  <c r="P2816" i="1"/>
  <c r="P2812" i="1"/>
  <c r="P2808" i="1"/>
  <c r="P2804" i="1"/>
  <c r="P2800" i="1"/>
  <c r="P2796" i="1"/>
  <c r="P2792" i="1"/>
  <c r="P2788" i="1"/>
  <c r="P2784" i="1"/>
  <c r="P2780" i="1"/>
  <c r="P2776" i="1"/>
  <c r="P2772" i="1"/>
  <c r="P2768" i="1"/>
  <c r="P2764" i="1"/>
  <c r="P2760" i="1"/>
  <c r="P2756" i="1"/>
  <c r="P2752" i="1"/>
  <c r="P2748" i="1"/>
  <c r="P2744" i="1"/>
  <c r="P2740" i="1"/>
  <c r="P2736" i="1"/>
  <c r="P2732" i="1"/>
  <c r="P2728" i="1"/>
  <c r="P2724" i="1"/>
  <c r="P2720" i="1"/>
  <c r="P2716" i="1"/>
  <c r="P2712" i="1"/>
  <c r="P2708" i="1"/>
  <c r="P2704" i="1"/>
  <c r="P2700" i="1"/>
  <c r="P2696" i="1"/>
  <c r="P2692" i="1"/>
  <c r="P2688" i="1"/>
  <c r="P2684" i="1"/>
  <c r="P2680" i="1"/>
  <c r="P2676" i="1"/>
  <c r="P2672" i="1"/>
  <c r="P2668" i="1"/>
  <c r="P2664" i="1"/>
  <c r="P2660" i="1"/>
  <c r="P2656" i="1"/>
  <c r="P2652" i="1"/>
  <c r="P2648" i="1"/>
  <c r="P2644" i="1"/>
  <c r="P2640" i="1"/>
  <c r="P2636" i="1"/>
  <c r="P2632" i="1"/>
  <c r="P2628" i="1"/>
  <c r="P2624" i="1"/>
  <c r="P2620" i="1"/>
  <c r="P2616" i="1"/>
  <c r="P2612" i="1"/>
  <c r="P2608" i="1"/>
  <c r="P2604" i="1"/>
  <c r="P2600" i="1"/>
  <c r="P2596" i="1"/>
  <c r="P2592" i="1"/>
  <c r="P2588" i="1"/>
  <c r="P2584" i="1"/>
  <c r="P2580" i="1"/>
  <c r="P2576" i="1"/>
  <c r="P2572" i="1"/>
  <c r="P2568" i="1"/>
  <c r="P2564" i="1"/>
  <c r="P2560" i="1"/>
  <c r="P2556" i="1"/>
  <c r="P2552" i="1"/>
  <c r="P2548" i="1"/>
  <c r="P2544" i="1"/>
  <c r="P2540" i="1"/>
  <c r="P2536" i="1"/>
  <c r="P2532" i="1"/>
  <c r="P2528" i="1"/>
  <c r="P2524" i="1"/>
  <c r="P2520" i="1"/>
  <c r="P2516" i="1"/>
  <c r="P2512" i="1"/>
  <c r="P2508" i="1"/>
  <c r="P2504" i="1"/>
  <c r="P2500" i="1"/>
  <c r="P2496" i="1"/>
  <c r="P2492" i="1"/>
  <c r="P2329" i="1"/>
  <c r="P2325" i="1"/>
  <c r="P2321" i="1"/>
  <c r="P2317" i="1"/>
  <c r="P2313" i="1"/>
  <c r="P2309" i="1"/>
  <c r="P2305" i="1"/>
  <c r="P2301" i="1"/>
  <c r="P2297" i="1"/>
  <c r="P2293" i="1"/>
  <c r="P2289" i="1"/>
  <c r="P2285" i="1"/>
  <c r="P2281" i="1"/>
  <c r="P2277" i="1"/>
  <c r="P2273" i="1"/>
  <c r="P2269" i="1"/>
  <c r="P2265" i="1"/>
  <c r="P2261" i="1"/>
  <c r="P2257" i="1"/>
  <c r="P2253" i="1"/>
  <c r="P2249" i="1"/>
  <c r="P2245" i="1"/>
  <c r="P2241" i="1"/>
  <c r="P2237" i="1"/>
  <c r="P2233" i="1"/>
  <c r="P2229" i="1"/>
  <c r="P2225" i="1"/>
  <c r="P2221" i="1"/>
  <c r="P2217" i="1"/>
  <c r="P2213" i="1"/>
  <c r="P2096" i="1"/>
  <c r="P2092" i="1"/>
  <c r="P2088" i="1"/>
  <c r="P2084" i="1"/>
  <c r="P2080" i="1"/>
  <c r="P2076" i="1"/>
  <c r="P2072" i="1"/>
  <c r="P2068" i="1"/>
  <c r="P2064" i="1"/>
  <c r="P2060" i="1"/>
  <c r="P2056" i="1"/>
  <c r="P2052" i="1"/>
  <c r="P2048" i="1"/>
  <c r="P2044" i="1"/>
  <c r="P2040" i="1"/>
  <c r="P2036" i="1"/>
  <c r="P2032" i="1"/>
  <c r="P2028" i="1"/>
  <c r="P2024" i="1"/>
  <c r="P2020" i="1"/>
  <c r="P2016" i="1"/>
  <c r="P2012" i="1"/>
  <c r="P1955" i="1"/>
  <c r="P1951" i="1"/>
  <c r="P1947" i="1"/>
  <c r="P1943" i="1"/>
  <c r="P1939" i="1"/>
  <c r="P1935" i="1"/>
  <c r="P1931" i="1"/>
  <c r="P1927" i="1"/>
  <c r="P1923" i="1"/>
  <c r="P1919" i="1"/>
  <c r="P1915" i="1"/>
  <c r="P1911" i="1"/>
  <c r="P1907" i="1"/>
  <c r="P1903" i="1"/>
  <c r="P1899" i="1"/>
  <c r="P1895" i="1"/>
  <c r="P1891" i="1"/>
  <c r="P1887" i="1"/>
  <c r="P1883" i="1"/>
  <c r="P1879" i="1"/>
  <c r="P1875" i="1"/>
  <c r="P1871" i="1"/>
  <c r="P1867" i="1"/>
  <c r="P1863" i="1"/>
  <c r="P1859" i="1"/>
  <c r="P1855" i="1"/>
  <c r="P1851" i="1"/>
  <c r="P1847" i="1"/>
  <c r="P1843" i="1"/>
  <c r="P1839" i="1"/>
  <c r="P1835" i="1"/>
  <c r="P1831" i="1"/>
  <c r="P1827" i="1"/>
  <c r="P1823" i="1"/>
  <c r="P1819" i="1"/>
  <c r="P1815" i="1"/>
  <c r="P1811" i="1"/>
  <c r="P1807" i="1"/>
  <c r="P1803" i="1"/>
  <c r="P1799" i="1"/>
  <c r="P1762" i="1"/>
  <c r="P1758" i="1"/>
  <c r="P1754" i="1"/>
  <c r="P1750" i="1"/>
  <c r="P1746" i="1"/>
  <c r="P1742" i="1"/>
  <c r="P1738" i="1"/>
  <c r="P1734" i="1"/>
  <c r="P1716" i="1"/>
  <c r="P1562" i="1"/>
  <c r="P1558" i="1"/>
  <c r="P1554" i="1"/>
  <c r="P1550" i="1"/>
  <c r="P1546" i="1"/>
  <c r="P1542" i="1"/>
  <c r="P1538" i="1"/>
  <c r="P1534" i="1"/>
  <c r="P3083" i="1"/>
  <c r="P3079" i="1"/>
  <c r="P3075" i="1"/>
  <c r="P3071" i="1"/>
  <c r="P3067" i="1"/>
  <c r="P3063" i="1"/>
  <c r="P3059" i="1"/>
  <c r="P3055" i="1"/>
  <c r="P3051" i="1"/>
  <c r="P3047" i="1"/>
  <c r="P3043" i="1"/>
  <c r="P3039" i="1"/>
  <c r="P3035" i="1"/>
  <c r="P3031" i="1"/>
  <c r="P3027" i="1"/>
  <c r="P3023" i="1"/>
  <c r="P3019" i="1"/>
  <c r="P3015" i="1"/>
  <c r="P3011" i="1"/>
  <c r="P3007" i="1"/>
  <c r="P3003" i="1"/>
  <c r="P2999" i="1"/>
  <c r="P2995" i="1"/>
  <c r="P2991" i="1"/>
  <c r="P2987" i="1"/>
  <c r="P2983" i="1"/>
  <c r="P2979" i="1"/>
  <c r="P2975" i="1"/>
  <c r="P2971" i="1"/>
  <c r="P2967" i="1"/>
  <c r="P2963" i="1"/>
  <c r="P2959" i="1"/>
  <c r="P2955" i="1"/>
  <c r="P2951" i="1"/>
  <c r="P2947" i="1"/>
  <c r="P2943" i="1"/>
  <c r="P2939" i="1"/>
  <c r="P2935" i="1"/>
  <c r="P2931" i="1"/>
  <c r="P2927" i="1"/>
  <c r="P2923" i="1"/>
  <c r="P2919" i="1"/>
  <c r="P2915" i="1"/>
  <c r="P2911" i="1"/>
  <c r="P2907" i="1"/>
  <c r="P2903" i="1"/>
  <c r="P2899" i="1"/>
  <c r="P2895" i="1"/>
  <c r="P2891" i="1"/>
  <c r="P2887" i="1"/>
  <c r="P2883" i="1"/>
  <c r="P2879" i="1"/>
  <c r="P2875" i="1"/>
  <c r="P2871" i="1"/>
  <c r="P2867" i="1"/>
  <c r="P2863" i="1"/>
  <c r="P2859" i="1"/>
  <c r="P2855" i="1"/>
  <c r="P2851" i="1"/>
  <c r="P2847" i="1"/>
  <c r="P2843" i="1"/>
  <c r="P2839" i="1"/>
  <c r="P2835" i="1"/>
  <c r="P2831" i="1"/>
  <c r="P2827" i="1"/>
  <c r="P2823" i="1"/>
  <c r="P2819" i="1"/>
  <c r="P2815" i="1"/>
  <c r="P2811" i="1"/>
  <c r="P2807" i="1"/>
  <c r="P2803" i="1"/>
  <c r="P2799" i="1"/>
  <c r="P2795" i="1"/>
  <c r="P2791" i="1"/>
  <c r="P2787" i="1"/>
  <c r="P2783" i="1"/>
  <c r="P2779" i="1"/>
  <c r="P2775" i="1"/>
  <c r="P2771" i="1"/>
  <c r="P2767" i="1"/>
  <c r="P2763" i="1"/>
  <c r="P2759" i="1"/>
  <c r="P2755" i="1"/>
  <c r="P2751" i="1"/>
  <c r="P2747" i="1"/>
  <c r="P2743" i="1"/>
  <c r="P2739" i="1"/>
  <c r="P2735" i="1"/>
  <c r="P2731" i="1"/>
  <c r="P2727" i="1"/>
  <c r="P2723" i="1"/>
  <c r="P2719" i="1"/>
  <c r="P2715" i="1"/>
  <c r="P2711" i="1"/>
  <c r="P2707" i="1"/>
  <c r="P2703" i="1"/>
  <c r="P2699" i="1"/>
  <c r="P2695" i="1"/>
  <c r="P2691" i="1"/>
  <c r="P2687" i="1"/>
  <c r="P2683" i="1"/>
  <c r="P2679" i="1"/>
  <c r="P2675" i="1"/>
  <c r="P2671" i="1"/>
  <c r="P2667" i="1"/>
  <c r="P2663" i="1"/>
  <c r="P2659" i="1"/>
  <c r="P2655" i="1"/>
  <c r="P2651" i="1"/>
  <c r="P2647" i="1"/>
  <c r="P2643" i="1"/>
  <c r="P2639" i="1"/>
  <c r="P2635" i="1"/>
  <c r="P2631" i="1"/>
  <c r="P2627" i="1"/>
  <c r="P2623" i="1"/>
  <c r="P2619" i="1"/>
  <c r="P2615" i="1"/>
  <c r="P2611" i="1"/>
  <c r="P2607" i="1"/>
  <c r="P2603" i="1"/>
  <c r="P2599" i="1"/>
  <c r="P2595" i="1"/>
  <c r="P2591" i="1"/>
  <c r="P2587" i="1"/>
  <c r="P2583" i="1"/>
  <c r="P2579" i="1"/>
  <c r="P2575" i="1"/>
  <c r="P2571" i="1"/>
  <c r="P2567" i="1"/>
  <c r="P2563" i="1"/>
  <c r="P2559" i="1"/>
  <c r="P2555" i="1"/>
  <c r="P2551" i="1"/>
  <c r="P2547" i="1"/>
  <c r="P2543" i="1"/>
  <c r="P2539" i="1"/>
  <c r="P2535" i="1"/>
  <c r="P2531" i="1"/>
  <c r="P2527" i="1"/>
  <c r="P2523" i="1"/>
  <c r="P2519" i="1"/>
  <c r="P2515" i="1"/>
  <c r="P2511" i="1"/>
  <c r="P2507" i="1"/>
  <c r="P2503" i="1"/>
  <c r="P2499" i="1"/>
  <c r="P2495" i="1"/>
  <c r="P2491" i="1"/>
  <c r="P2328" i="1"/>
  <c r="P2324" i="1"/>
  <c r="P2320" i="1"/>
  <c r="P2316" i="1"/>
  <c r="P2312" i="1"/>
  <c r="P2308" i="1"/>
  <c r="P2304" i="1"/>
  <c r="P2300" i="1"/>
  <c r="P2296" i="1"/>
  <c r="P2292" i="1"/>
  <c r="P2288" i="1"/>
  <c r="P2284" i="1"/>
  <c r="P2280" i="1"/>
  <c r="P2276" i="1"/>
  <c r="P2272" i="1"/>
  <c r="P2268" i="1"/>
  <c r="P2264" i="1"/>
  <c r="P2260" i="1"/>
  <c r="P2256" i="1"/>
  <c r="P2252" i="1"/>
  <c r="P2248" i="1"/>
  <c r="P2244" i="1"/>
  <c r="P2240" i="1"/>
  <c r="P2236" i="1"/>
  <c r="P2232" i="1"/>
  <c r="P2228" i="1"/>
  <c r="P2224" i="1"/>
  <c r="P2220" i="1"/>
  <c r="P2216" i="1"/>
  <c r="P2212" i="1"/>
  <c r="P2095" i="1"/>
  <c r="P2091" i="1"/>
  <c r="P2087" i="1"/>
  <c r="P2083" i="1"/>
  <c r="P2079" i="1"/>
  <c r="P2075" i="1"/>
  <c r="P2071" i="1"/>
  <c r="P2067" i="1"/>
  <c r="P2063" i="1"/>
  <c r="P2059" i="1"/>
  <c r="P2055" i="1"/>
  <c r="P2051" i="1"/>
  <c r="P2047" i="1"/>
  <c r="P2043" i="1"/>
  <c r="P2039" i="1"/>
  <c r="P2035" i="1"/>
  <c r="P2031" i="1"/>
  <c r="P2027" i="1"/>
  <c r="P2023" i="1"/>
  <c r="P2019" i="1"/>
  <c r="P2015" i="1"/>
  <c r="P2011" i="1"/>
  <c r="P1954" i="1"/>
  <c r="P1950" i="1"/>
  <c r="P1946" i="1"/>
  <c r="P1942" i="1"/>
  <c r="P1938" i="1"/>
  <c r="P1934" i="1"/>
  <c r="P1930" i="1"/>
  <c r="P1926" i="1"/>
  <c r="P1922" i="1"/>
  <c r="P1918" i="1"/>
  <c r="P1914" i="1"/>
  <c r="P1910" i="1"/>
  <c r="P1906" i="1"/>
  <c r="P1902" i="1"/>
  <c r="P1898" i="1"/>
  <c r="P1894" i="1"/>
  <c r="P1890" i="1"/>
  <c r="P1886" i="1"/>
  <c r="P1882" i="1"/>
  <c r="P1878" i="1"/>
  <c r="P1874" i="1"/>
  <c r="P1870" i="1"/>
  <c r="P1866" i="1"/>
  <c r="P1862" i="1"/>
  <c r="P1858" i="1"/>
  <c r="P1854" i="1"/>
  <c r="P1850" i="1"/>
  <c r="P1846" i="1"/>
  <c r="P1842" i="1"/>
  <c r="P1838" i="1"/>
  <c r="P1834" i="1"/>
  <c r="P1830" i="1"/>
  <c r="P1826" i="1"/>
  <c r="P1822" i="1"/>
  <c r="P1818" i="1"/>
  <c r="P1814" i="1"/>
  <c r="P1810" i="1"/>
  <c r="P1806" i="1"/>
  <c r="P1802" i="1"/>
  <c r="P1798" i="1"/>
  <c r="P1761" i="1"/>
  <c r="P1757" i="1"/>
  <c r="P1753" i="1"/>
  <c r="P1749" i="1"/>
  <c r="P1745" i="1"/>
  <c r="P1741" i="1"/>
  <c r="P1737" i="1"/>
  <c r="P1733" i="1"/>
  <c r="P1565" i="1"/>
  <c r="P1561" i="1"/>
  <c r="P1557" i="1"/>
  <c r="P1553" i="1"/>
  <c r="P1549" i="1"/>
  <c r="P1545" i="1"/>
  <c r="P1541" i="1"/>
  <c r="P1537" i="1"/>
  <c r="P1533" i="1"/>
  <c r="P1529" i="1"/>
  <c r="P1525" i="1"/>
  <c r="P1521" i="1"/>
  <c r="P1517" i="1"/>
  <c r="P1513" i="1"/>
  <c r="P1509" i="1"/>
  <c r="P1505" i="1"/>
  <c r="P1501" i="1"/>
  <c r="P1497" i="1"/>
  <c r="P1493" i="1"/>
  <c r="P1489" i="1"/>
  <c r="P1485" i="1"/>
  <c r="P1481" i="1"/>
  <c r="P1477" i="1"/>
  <c r="P1473" i="1"/>
  <c r="P1469" i="1"/>
  <c r="P1465" i="1"/>
  <c r="P1461" i="1"/>
  <c r="P1457" i="1"/>
  <c r="P1453" i="1"/>
  <c r="P1367" i="1"/>
  <c r="P1363" i="1"/>
  <c r="P1359" i="1"/>
  <c r="P1355" i="1"/>
  <c r="P1351" i="1"/>
  <c r="P1347" i="1"/>
  <c r="P1343" i="1"/>
  <c r="P1339" i="1"/>
  <c r="P1335" i="1"/>
  <c r="P1331" i="1"/>
  <c r="P1327" i="1"/>
  <c r="P1323" i="1"/>
  <c r="P1319" i="1"/>
  <c r="P1315" i="1"/>
  <c r="P1311" i="1"/>
  <c r="P1307" i="1"/>
  <c r="P1303" i="1"/>
  <c r="P1299" i="1"/>
  <c r="P1295" i="1"/>
  <c r="P1291" i="1"/>
  <c r="P1287" i="1"/>
  <c r="P1283" i="1"/>
  <c r="P1272" i="1"/>
  <c r="P1245" i="1"/>
  <c r="P1195" i="1"/>
  <c r="P1191" i="1"/>
  <c r="P1187" i="1"/>
  <c r="P1183" i="1"/>
  <c r="P1179" i="1"/>
  <c r="P1175" i="1"/>
  <c r="P1171" i="1"/>
  <c r="P1167" i="1"/>
  <c r="P1163" i="1"/>
  <c r="P1159" i="1"/>
  <c r="P1155" i="1"/>
  <c r="P1151" i="1"/>
  <c r="P1147" i="1"/>
  <c r="P664" i="1"/>
  <c r="P660" i="1"/>
  <c r="P656" i="1"/>
  <c r="P652" i="1"/>
  <c r="P648" i="1"/>
  <c r="P644" i="1"/>
  <c r="P640" i="1"/>
  <c r="P636" i="1"/>
  <c r="P632" i="1"/>
  <c r="P628" i="1"/>
  <c r="P624" i="1"/>
  <c r="P620" i="1"/>
  <c r="P616" i="1"/>
  <c r="P612" i="1"/>
  <c r="P608" i="1"/>
  <c r="P604" i="1"/>
  <c r="P600" i="1"/>
  <c r="P596" i="1"/>
  <c r="P592" i="1"/>
  <c r="P588" i="1"/>
  <c r="P584" i="1"/>
  <c r="P580" i="1"/>
  <c r="P576" i="1"/>
  <c r="P572" i="1"/>
  <c r="P568" i="1"/>
  <c r="P564" i="1"/>
  <c r="P560" i="1"/>
  <c r="P556" i="1"/>
  <c r="P552" i="1"/>
  <c r="P548" i="1"/>
  <c r="P544" i="1"/>
  <c r="P540" i="1"/>
  <c r="P536" i="1"/>
  <c r="P532" i="1"/>
  <c r="P528" i="1"/>
  <c r="P524" i="1"/>
  <c r="P520" i="1"/>
  <c r="P516" i="1"/>
  <c r="P512" i="1"/>
  <c r="P508" i="1"/>
  <c r="P504" i="1"/>
  <c r="P500" i="1"/>
  <c r="P496" i="1"/>
  <c r="P492" i="1"/>
  <c r="P488" i="1"/>
  <c r="P484" i="1"/>
  <c r="P480" i="1"/>
  <c r="P476" i="1"/>
  <c r="P472" i="1"/>
  <c r="P468" i="1"/>
  <c r="P464" i="1"/>
  <c r="P460" i="1"/>
  <c r="P456" i="1"/>
  <c r="P452" i="1"/>
  <c r="P448" i="1"/>
  <c r="P444" i="1"/>
  <c r="P440" i="1"/>
  <c r="P436" i="1"/>
  <c r="P432" i="1"/>
  <c r="P428" i="1"/>
  <c r="P424" i="1"/>
  <c r="P420" i="1"/>
  <c r="P416" i="1"/>
  <c r="P412" i="1"/>
  <c r="P408" i="1"/>
  <c r="P404" i="1"/>
  <c r="P400" i="1"/>
  <c r="P396" i="1"/>
  <c r="P392" i="1"/>
  <c r="P388" i="1"/>
  <c r="P384" i="1"/>
  <c r="P380" i="1"/>
  <c r="P376" i="1"/>
  <c r="P372" i="1"/>
  <c r="P368" i="1"/>
  <c r="P364" i="1"/>
  <c r="P360" i="1"/>
  <c r="P356" i="1"/>
  <c r="P352" i="1"/>
  <c r="P348" i="1"/>
  <c r="P344" i="1"/>
  <c r="P340" i="1"/>
  <c r="P336" i="1"/>
  <c r="P332" i="1"/>
  <c r="P328" i="1"/>
  <c r="P324" i="1"/>
  <c r="P320" i="1"/>
  <c r="P316" i="1"/>
  <c r="P312" i="1"/>
  <c r="P308" i="1"/>
  <c r="P304" i="1"/>
  <c r="P300" i="1"/>
  <c r="P296" i="1"/>
  <c r="P292" i="1"/>
  <c r="P288" i="1"/>
  <c r="P284" i="1"/>
  <c r="P83" i="1"/>
  <c r="P78" i="1"/>
  <c r="P74" i="1"/>
  <c r="P70" i="1"/>
  <c r="P1338" i="1"/>
  <c r="P1334" i="1"/>
  <c r="P1330" i="1"/>
  <c r="P1326" i="1"/>
  <c r="P1322" i="1"/>
  <c r="P1318" i="1"/>
  <c r="P1314" i="1"/>
  <c r="P1310" i="1"/>
  <c r="P1306" i="1"/>
  <c r="P1302" i="1"/>
  <c r="P1298" i="1"/>
  <c r="P1294" i="1"/>
  <c r="P1290" i="1"/>
  <c r="P1286" i="1"/>
  <c r="P1282" i="1"/>
  <c r="P1261" i="1"/>
  <c r="P1198" i="1"/>
  <c r="P1194" i="1"/>
  <c r="P1190" i="1"/>
  <c r="P1186" i="1"/>
  <c r="P1182" i="1"/>
  <c r="P1178" i="1"/>
  <c r="P1174" i="1"/>
  <c r="P1170" i="1"/>
  <c r="P1166" i="1"/>
  <c r="P1162" i="1"/>
  <c r="P1158" i="1"/>
  <c r="P1154" i="1"/>
  <c r="P1150" i="1"/>
  <c r="P1146" i="1"/>
  <c r="P663" i="1"/>
  <c r="P659" i="1"/>
  <c r="P655" i="1"/>
  <c r="P651" i="1"/>
  <c r="P647" i="1"/>
  <c r="P643" i="1"/>
  <c r="P639" i="1"/>
  <c r="P635" i="1"/>
  <c r="P631" i="1"/>
  <c r="P627" i="1"/>
  <c r="P623" i="1"/>
  <c r="P619" i="1"/>
  <c r="P615" i="1"/>
  <c r="P611" i="1"/>
  <c r="P607" i="1"/>
  <c r="P603" i="1"/>
  <c r="P599" i="1"/>
  <c r="P595" i="1"/>
  <c r="P591" i="1"/>
  <c r="P587" i="1"/>
  <c r="P583" i="1"/>
  <c r="P579" i="1"/>
  <c r="P575" i="1"/>
  <c r="P571" i="1"/>
  <c r="P567" i="1"/>
  <c r="P563" i="1"/>
  <c r="P559" i="1"/>
  <c r="P555" i="1"/>
  <c r="P551" i="1"/>
  <c r="P547" i="1"/>
  <c r="P543" i="1"/>
  <c r="P539" i="1"/>
  <c r="P535" i="1"/>
  <c r="P531" i="1"/>
  <c r="P527" i="1"/>
  <c r="P523" i="1"/>
  <c r="P519" i="1"/>
  <c r="P515" i="1"/>
  <c r="P511" i="1"/>
  <c r="P507" i="1"/>
  <c r="P503" i="1"/>
  <c r="P499" i="1"/>
  <c r="P495" i="1"/>
  <c r="P491" i="1"/>
  <c r="P487" i="1"/>
  <c r="P483" i="1"/>
  <c r="P479" i="1"/>
  <c r="P475" i="1"/>
  <c r="P471" i="1"/>
  <c r="P467" i="1"/>
  <c r="P463" i="1"/>
  <c r="P459" i="1"/>
  <c r="P455" i="1"/>
  <c r="P451" i="1"/>
  <c r="P447" i="1"/>
  <c r="P443" i="1"/>
  <c r="P439" i="1"/>
  <c r="P435" i="1"/>
  <c r="P431" i="1"/>
  <c r="P427" i="1"/>
  <c r="P423" i="1"/>
  <c r="P419" i="1"/>
  <c r="P415" i="1"/>
  <c r="P411" i="1"/>
  <c r="P407" i="1"/>
  <c r="P403" i="1"/>
  <c r="P399" i="1"/>
  <c r="P395" i="1"/>
  <c r="P391" i="1"/>
  <c r="P387" i="1"/>
  <c r="P383" i="1"/>
  <c r="P379" i="1"/>
  <c r="P375" i="1"/>
  <c r="P371" i="1"/>
  <c r="P367" i="1"/>
  <c r="P363" i="1"/>
  <c r="P359" i="1"/>
  <c r="P355" i="1"/>
  <c r="P351" i="1"/>
  <c r="P347" i="1"/>
  <c r="P343" i="1"/>
  <c r="P339" i="1"/>
  <c r="P335" i="1"/>
  <c r="P331" i="1"/>
  <c r="P327" i="1"/>
  <c r="P323" i="1"/>
  <c r="P319" i="1"/>
  <c r="P315" i="1"/>
  <c r="P311" i="1"/>
  <c r="P307" i="1"/>
  <c r="P303" i="1"/>
  <c r="P299" i="1"/>
  <c r="P295" i="1"/>
  <c r="P291" i="1"/>
  <c r="P287" i="1"/>
  <c r="P283" i="1"/>
  <c r="P82" i="1"/>
  <c r="P77" i="1"/>
  <c r="P73" i="1"/>
  <c r="P69" i="1"/>
  <c r="P1551" i="1"/>
  <c r="P1547" i="1"/>
  <c r="P1543" i="1"/>
  <c r="P1539" i="1"/>
  <c r="P1535" i="1"/>
  <c r="P1531" i="1"/>
  <c r="P1527" i="1"/>
  <c r="P1523" i="1"/>
  <c r="P1519" i="1"/>
  <c r="P1515" i="1"/>
  <c r="P1511" i="1"/>
  <c r="P1507" i="1"/>
  <c r="P1503" i="1"/>
  <c r="P1499" i="1"/>
  <c r="P1495" i="1"/>
  <c r="P1491" i="1"/>
  <c r="P1487" i="1"/>
  <c r="P1483" i="1"/>
  <c r="P1479" i="1"/>
  <c r="P1475" i="1"/>
  <c r="P1471" i="1"/>
  <c r="P1467" i="1"/>
  <c r="P1463" i="1"/>
  <c r="P1459" i="1"/>
  <c r="P1455" i="1"/>
  <c r="P1451" i="1"/>
  <c r="P1365" i="1"/>
  <c r="P1361" i="1"/>
  <c r="P1357" i="1"/>
  <c r="P1353" i="1"/>
  <c r="P1349" i="1"/>
  <c r="P1345" i="1"/>
  <c r="P1341" i="1"/>
  <c r="P1337" i="1"/>
  <c r="P1333" i="1"/>
  <c r="P1329" i="1"/>
  <c r="P1325" i="1"/>
  <c r="P1321" i="1"/>
  <c r="P1317" i="1"/>
  <c r="P1313" i="1"/>
  <c r="P1309" i="1"/>
  <c r="P1305" i="1"/>
  <c r="P1301" i="1"/>
  <c r="P1297" i="1"/>
  <c r="P1293" i="1"/>
  <c r="P1289" i="1"/>
  <c r="P1285" i="1"/>
  <c r="P1280" i="1"/>
  <c r="P1256" i="1"/>
  <c r="P1197" i="1"/>
  <c r="P1193" i="1"/>
  <c r="P1189" i="1"/>
  <c r="P1185" i="1"/>
  <c r="P1181" i="1"/>
  <c r="P1177" i="1"/>
  <c r="P1173" i="1"/>
  <c r="P1169" i="1"/>
  <c r="P1165" i="1"/>
  <c r="P1161" i="1"/>
  <c r="P1157" i="1"/>
  <c r="P1153" i="1"/>
  <c r="P1149" i="1"/>
  <c r="P1145" i="1"/>
  <c r="P662" i="1"/>
  <c r="P658" i="1"/>
  <c r="P654" i="1"/>
  <c r="P650" i="1"/>
  <c r="P646" i="1"/>
  <c r="P642" i="1"/>
  <c r="P638" i="1"/>
  <c r="P634" i="1"/>
  <c r="P630" i="1"/>
  <c r="P626" i="1"/>
  <c r="P622" i="1"/>
  <c r="P618" i="1"/>
  <c r="P614" i="1"/>
  <c r="P610" i="1"/>
  <c r="P606" i="1"/>
  <c r="P602" i="1"/>
  <c r="P598" i="1"/>
  <c r="P594" i="1"/>
  <c r="P590" i="1"/>
  <c r="P586" i="1"/>
  <c r="P582" i="1"/>
  <c r="P578" i="1"/>
  <c r="P574" i="1"/>
  <c r="P570" i="1"/>
  <c r="P566" i="1"/>
  <c r="P562" i="1"/>
  <c r="P558" i="1"/>
  <c r="P554" i="1"/>
  <c r="P550" i="1"/>
  <c r="P546" i="1"/>
  <c r="P542" i="1"/>
  <c r="P538" i="1"/>
  <c r="P534" i="1"/>
  <c r="P530" i="1"/>
  <c r="P526" i="1"/>
  <c r="P522" i="1"/>
  <c r="P518" i="1"/>
  <c r="P514" i="1"/>
  <c r="P510" i="1"/>
  <c r="P506" i="1"/>
  <c r="P502" i="1"/>
  <c r="P498" i="1"/>
  <c r="P494" i="1"/>
  <c r="P490" i="1"/>
  <c r="P486" i="1"/>
  <c r="P482" i="1"/>
  <c r="P478" i="1"/>
  <c r="P474" i="1"/>
  <c r="P470" i="1"/>
  <c r="P466" i="1"/>
  <c r="P462" i="1"/>
  <c r="P458" i="1"/>
  <c r="P454" i="1"/>
  <c r="P450" i="1"/>
  <c r="P446" i="1"/>
  <c r="P442" i="1"/>
  <c r="P438" i="1"/>
  <c r="P434" i="1"/>
  <c r="P430" i="1"/>
  <c r="P426" i="1"/>
  <c r="P422" i="1"/>
  <c r="P418" i="1"/>
  <c r="P414" i="1"/>
  <c r="P410" i="1"/>
  <c r="P406" i="1"/>
  <c r="P402" i="1"/>
  <c r="P398" i="1"/>
  <c r="P394" i="1"/>
  <c r="P390" i="1"/>
  <c r="P386" i="1"/>
  <c r="P382" i="1"/>
  <c r="P378" i="1"/>
  <c r="P374" i="1"/>
  <c r="P370" i="1"/>
  <c r="P366" i="1"/>
  <c r="P362" i="1"/>
  <c r="P358" i="1"/>
  <c r="P354" i="1"/>
  <c r="P350" i="1"/>
  <c r="P346" i="1"/>
  <c r="P342" i="1"/>
  <c r="P338" i="1"/>
  <c r="P334" i="1"/>
  <c r="P330" i="1"/>
  <c r="P326" i="1"/>
  <c r="P322" i="1"/>
  <c r="P318" i="1"/>
  <c r="P314" i="1"/>
  <c r="P310" i="1"/>
  <c r="P306" i="1"/>
  <c r="P302" i="1"/>
  <c r="P298" i="1"/>
  <c r="P294" i="1"/>
  <c r="P290" i="1"/>
  <c r="P286" i="1"/>
  <c r="P282" i="1"/>
  <c r="P81" i="1"/>
  <c r="P76" i="1"/>
  <c r="P72" i="1"/>
  <c r="P1530" i="1"/>
  <c r="P1526" i="1"/>
  <c r="P1522" i="1"/>
  <c r="P1518" i="1"/>
  <c r="P1514" i="1"/>
  <c r="P1510" i="1"/>
  <c r="P1506" i="1"/>
  <c r="P1502" i="1"/>
  <c r="P1498" i="1"/>
  <c r="P1494" i="1"/>
  <c r="P1490" i="1"/>
  <c r="P1486" i="1"/>
  <c r="P1482" i="1"/>
  <c r="P1478" i="1"/>
  <c r="P1474" i="1"/>
  <c r="P1470" i="1"/>
  <c r="P1466" i="1"/>
  <c r="P1462" i="1"/>
  <c r="P1458" i="1"/>
  <c r="P1454" i="1"/>
  <c r="P1368" i="1"/>
  <c r="P1364" i="1"/>
  <c r="P1360" i="1"/>
  <c r="P1356" i="1"/>
  <c r="P1352" i="1"/>
  <c r="P1348" i="1"/>
  <c r="P1344" i="1"/>
  <c r="P1340" i="1"/>
  <c r="P1336" i="1"/>
  <c r="P1332" i="1"/>
  <c r="P1328" i="1"/>
  <c r="P1324" i="1"/>
  <c r="P1320" i="1"/>
  <c r="P1316" i="1"/>
  <c r="P1312" i="1"/>
  <c r="P1308" i="1"/>
  <c r="P1304" i="1"/>
  <c r="P1300" i="1"/>
  <c r="P1296" i="1"/>
  <c r="P1292" i="1"/>
  <c r="P1288" i="1"/>
  <c r="P1284" i="1"/>
  <c r="P1279" i="1"/>
  <c r="P1248" i="1"/>
  <c r="P1196" i="1"/>
  <c r="P1192" i="1"/>
  <c r="P1188" i="1"/>
  <c r="P1184" i="1"/>
  <c r="P1180" i="1"/>
  <c r="P1176" i="1"/>
  <c r="P1172" i="1"/>
  <c r="P1168" i="1"/>
  <c r="P1164" i="1"/>
  <c r="P1160" i="1"/>
  <c r="P1156" i="1"/>
  <c r="P1152" i="1"/>
  <c r="P1148" i="1"/>
  <c r="P1016" i="1"/>
  <c r="P661" i="1"/>
  <c r="P657" i="1"/>
  <c r="P653" i="1"/>
  <c r="P649" i="1"/>
  <c r="P645" i="1"/>
  <c r="P641" i="1"/>
  <c r="P637" i="1"/>
  <c r="P633" i="1"/>
  <c r="P629" i="1"/>
  <c r="P625" i="1"/>
  <c r="P621" i="1"/>
  <c r="P617" i="1"/>
  <c r="P613" i="1"/>
  <c r="P609" i="1"/>
  <c r="P605" i="1"/>
  <c r="P601" i="1"/>
  <c r="P597" i="1"/>
  <c r="P593" i="1"/>
  <c r="P589" i="1"/>
  <c r="P585" i="1"/>
  <c r="P581" i="1"/>
  <c r="P577" i="1"/>
  <c r="P573" i="1"/>
  <c r="P569" i="1"/>
  <c r="P565" i="1"/>
  <c r="P561" i="1"/>
  <c r="P557" i="1"/>
  <c r="P553" i="1"/>
  <c r="P549" i="1"/>
  <c r="P545" i="1"/>
  <c r="P541" i="1"/>
  <c r="P537" i="1"/>
  <c r="P533" i="1"/>
  <c r="P529" i="1"/>
  <c r="P525" i="1"/>
  <c r="P521" i="1"/>
  <c r="P517" i="1"/>
  <c r="P513" i="1"/>
  <c r="P509" i="1"/>
  <c r="P505" i="1"/>
  <c r="P501" i="1"/>
  <c r="P497" i="1"/>
  <c r="P493" i="1"/>
  <c r="P489" i="1"/>
  <c r="P485" i="1"/>
  <c r="P481" i="1"/>
  <c r="P477" i="1"/>
  <c r="P473" i="1"/>
  <c r="P469" i="1"/>
  <c r="P465" i="1"/>
  <c r="P461" i="1"/>
  <c r="P457" i="1"/>
  <c r="P453" i="1"/>
  <c r="P449" i="1"/>
  <c r="P445" i="1"/>
  <c r="P441" i="1"/>
  <c r="P437" i="1"/>
  <c r="P433" i="1"/>
  <c r="P429" i="1"/>
  <c r="P425" i="1"/>
  <c r="P421" i="1"/>
  <c r="P417" i="1"/>
  <c r="P413" i="1"/>
  <c r="P409" i="1"/>
  <c r="P405" i="1"/>
  <c r="P401" i="1"/>
  <c r="P397" i="1"/>
  <c r="P393" i="1"/>
  <c r="P389" i="1"/>
  <c r="P385" i="1"/>
  <c r="P381" i="1"/>
  <c r="P377" i="1"/>
  <c r="P373" i="1"/>
  <c r="P369" i="1"/>
  <c r="P365" i="1"/>
  <c r="P361" i="1"/>
  <c r="P357" i="1"/>
  <c r="P353" i="1"/>
  <c r="P349" i="1"/>
  <c r="P345" i="1"/>
  <c r="P341" i="1"/>
  <c r="P337" i="1"/>
  <c r="P333" i="1"/>
  <c r="P329" i="1"/>
  <c r="P325" i="1"/>
  <c r="P321" i="1"/>
  <c r="P317" i="1"/>
  <c r="P313" i="1"/>
  <c r="P309" i="1"/>
  <c r="P305" i="1"/>
  <c r="P301" i="1"/>
  <c r="P297" i="1"/>
  <c r="P293" i="1"/>
  <c r="P289" i="1"/>
  <c r="P285" i="1"/>
  <c r="P281" i="1"/>
  <c r="P79" i="1"/>
  <c r="P75" i="1"/>
  <c r="P71" i="1"/>
  <c r="O303" i="16"/>
  <c r="O297" i="16"/>
  <c r="H3037" i="16" s="1"/>
  <c r="Y3037" i="1" s="1"/>
  <c r="O293" i="16"/>
  <c r="O289" i="16"/>
  <c r="H2962" i="16" s="1"/>
  <c r="Y2962" i="1" s="1"/>
  <c r="O287" i="16"/>
  <c r="O281" i="16"/>
  <c r="H2917" i="16" s="1"/>
  <c r="Y2917" i="1" s="1"/>
  <c r="O273" i="16"/>
  <c r="O265" i="16"/>
  <c r="O263" i="16"/>
  <c r="O261" i="16"/>
  <c r="O259" i="16"/>
  <c r="H2605" i="16" s="1"/>
  <c r="Y2605" i="1" s="1"/>
  <c r="O251" i="16"/>
  <c r="H2508" i="16" s="1"/>
  <c r="Y2508" i="1" s="1"/>
  <c r="O247" i="16"/>
  <c r="O245" i="16"/>
  <c r="H2489" i="16" s="1"/>
  <c r="Y2489" i="1" s="1"/>
  <c r="O241" i="16"/>
  <c r="H2429" i="16" s="1"/>
  <c r="O237" i="16"/>
  <c r="O235" i="16"/>
  <c r="O231" i="16"/>
  <c r="O225" i="16"/>
  <c r="O219" i="16"/>
  <c r="O217" i="16"/>
  <c r="O213" i="16"/>
  <c r="O211" i="16"/>
  <c r="O207" i="16"/>
  <c r="O205" i="16"/>
  <c r="O203" i="16"/>
  <c r="O199" i="16"/>
  <c r="O197" i="16"/>
  <c r="O195" i="16"/>
  <c r="H2051" i="16" s="1"/>
  <c r="Y2051" i="1" s="1"/>
  <c r="O187" i="16"/>
  <c r="O185" i="16"/>
  <c r="O183" i="16"/>
  <c r="Y2429" i="1"/>
  <c r="O301" i="16"/>
  <c r="O299" i="16"/>
  <c r="O295" i="16"/>
  <c r="O283" i="16"/>
  <c r="O277" i="16"/>
  <c r="O275" i="16"/>
  <c r="H2794" i="16" s="1"/>
  <c r="Y2794" i="1" s="1"/>
  <c r="O271" i="16"/>
  <c r="O267" i="16"/>
  <c r="O255" i="16"/>
  <c r="O253" i="16"/>
  <c r="O249" i="16"/>
  <c r="O243" i="16"/>
  <c r="O233" i="16"/>
  <c r="O227" i="16"/>
  <c r="O221" i="16"/>
  <c r="O215" i="16"/>
  <c r="O209" i="16"/>
  <c r="O201" i="16"/>
  <c r="O189" i="16"/>
  <c r="O2" i="16"/>
  <c r="H3" i="16" s="1"/>
  <c r="Y3" i="1" s="1"/>
  <c r="O304" i="16"/>
  <c r="H3092" i="16" s="1"/>
  <c r="Y3092" i="1" s="1"/>
  <c r="O302" i="16"/>
  <c r="O300" i="16"/>
  <c r="O298" i="16"/>
  <c r="H3066" i="16" s="1"/>
  <c r="Y3066" i="1" s="1"/>
  <c r="O296" i="16"/>
  <c r="O294" i="16"/>
  <c r="O292" i="16"/>
  <c r="H3030" i="16" s="1"/>
  <c r="Y3030" i="1" s="1"/>
  <c r="O290" i="16"/>
  <c r="O288" i="16"/>
  <c r="O286" i="16"/>
  <c r="O284" i="16"/>
  <c r="H2926" i="16" s="1"/>
  <c r="Y2926" i="1" s="1"/>
  <c r="O282" i="16"/>
  <c r="H2928" i="16" s="1"/>
  <c r="Y2928" i="1" s="1"/>
  <c r="O280" i="16"/>
  <c r="O278" i="16"/>
  <c r="O276" i="16"/>
  <c r="O274" i="16"/>
  <c r="H2796" i="16" s="1"/>
  <c r="Y2796" i="1" s="1"/>
  <c r="O272" i="16"/>
  <c r="H2777" i="16" s="1"/>
  <c r="Y2777" i="1" s="1"/>
  <c r="O270" i="16"/>
  <c r="O268" i="16"/>
  <c r="H2767" i="16" s="1"/>
  <c r="Y2767" i="1" s="1"/>
  <c r="O266" i="16"/>
  <c r="H2772" i="16" s="1"/>
  <c r="Y2772" i="1" s="1"/>
  <c r="O264" i="16"/>
  <c r="H2756" i="16" s="1"/>
  <c r="Y2756" i="1" s="1"/>
  <c r="O262" i="16"/>
  <c r="O260" i="16"/>
  <c r="O258" i="16"/>
  <c r="O256" i="16"/>
  <c r="O254" i="16"/>
  <c r="O252" i="16"/>
  <c r="O250" i="16"/>
  <c r="H2695" i="16" s="1"/>
  <c r="Y2695" i="1" s="1"/>
  <c r="O248" i="16"/>
  <c r="O246" i="16"/>
  <c r="O244" i="16"/>
  <c r="O242" i="16"/>
  <c r="O240" i="16"/>
  <c r="O238" i="16"/>
  <c r="O236" i="16"/>
  <c r="O234" i="16"/>
  <c r="O232" i="16"/>
  <c r="O230" i="16"/>
  <c r="O228" i="16"/>
  <c r="O226" i="16"/>
  <c r="O224" i="16"/>
  <c r="O222" i="16"/>
  <c r="O220" i="16"/>
  <c r="O218" i="16"/>
  <c r="H2234" i="16" s="1"/>
  <c r="Y2234" i="1" s="1"/>
  <c r="O216" i="16"/>
  <c r="O214" i="16"/>
  <c r="O212" i="16"/>
  <c r="O210" i="16"/>
  <c r="O208" i="16"/>
  <c r="O206" i="16"/>
  <c r="O204" i="16"/>
  <c r="O202" i="16"/>
  <c r="O200" i="16"/>
  <c r="O198" i="16"/>
  <c r="O196" i="16"/>
  <c r="H2055" i="16" s="1"/>
  <c r="Y2055" i="1" s="1"/>
  <c r="O194" i="16"/>
  <c r="O192" i="16"/>
  <c r="O190" i="16"/>
  <c r="O188" i="16"/>
  <c r="O186" i="16"/>
  <c r="H2023" i="16" s="1"/>
  <c r="Y2023" i="1" s="1"/>
  <c r="O184" i="16"/>
  <c r="O182" i="16"/>
  <c r="O180" i="16"/>
  <c r="O178" i="16"/>
  <c r="O176" i="16"/>
  <c r="H1904" i="16" s="1"/>
  <c r="Y1904" i="1" s="1"/>
  <c r="O174" i="16"/>
  <c r="O291" i="16"/>
  <c r="O285" i="16"/>
  <c r="H2940" i="16" s="1"/>
  <c r="Y2940" i="1" s="1"/>
  <c r="O279" i="16"/>
  <c r="H2888" i="16" s="1"/>
  <c r="Y2888" i="1" s="1"/>
  <c r="O269" i="16"/>
  <c r="O257" i="16"/>
  <c r="O239" i="16"/>
  <c r="H2404" i="16" s="1"/>
  <c r="Y2404" i="1" s="1"/>
  <c r="O229" i="16"/>
  <c r="O223" i="16"/>
  <c r="O193" i="16"/>
  <c r="O191" i="16"/>
  <c r="O181" i="16"/>
  <c r="O179" i="16"/>
  <c r="O177" i="16"/>
  <c r="O175" i="16"/>
  <c r="H1911" i="16" s="1"/>
  <c r="Y1911" i="1" s="1"/>
  <c r="O173" i="16"/>
  <c r="O171" i="16"/>
  <c r="O169" i="16"/>
  <c r="O167" i="16"/>
  <c r="H1841" i="16" s="1"/>
  <c r="O165" i="16"/>
  <c r="O163" i="16"/>
  <c r="O161" i="16"/>
  <c r="O159" i="16"/>
  <c r="O172" i="16"/>
  <c r="O170" i="16"/>
  <c r="O168" i="16"/>
  <c r="O166" i="16"/>
  <c r="O164" i="16"/>
  <c r="O162" i="16"/>
  <c r="O160" i="16"/>
  <c r="O158" i="16"/>
  <c r="O156" i="16"/>
  <c r="O154" i="16"/>
  <c r="O152" i="16"/>
  <c r="H1755" i="16" s="1"/>
  <c r="O150" i="16"/>
  <c r="O148" i="16"/>
  <c r="O146" i="16"/>
  <c r="O144" i="16"/>
  <c r="O142" i="16"/>
  <c r="H1731" i="16" s="1"/>
  <c r="Y1731" i="1" s="1"/>
  <c r="O140" i="16"/>
  <c r="O138" i="16"/>
  <c r="O136" i="16"/>
  <c r="H1572" i="16" s="1"/>
  <c r="Y1572" i="1" s="1"/>
  <c r="O134" i="16"/>
  <c r="O132" i="16"/>
  <c r="O130" i="16"/>
  <c r="O128" i="16"/>
  <c r="O126" i="16"/>
  <c r="H1510" i="16" s="1"/>
  <c r="Y1510" i="1" s="1"/>
  <c r="O124" i="16"/>
  <c r="O122" i="16"/>
  <c r="O120" i="16"/>
  <c r="H1336" i="16" s="1"/>
  <c r="Y1336" i="1" s="1"/>
  <c r="O118" i="16"/>
  <c r="H1272" i="16" s="1"/>
  <c r="Y1272" i="1" s="1"/>
  <c r="O116" i="16"/>
  <c r="O114" i="16"/>
  <c r="O112" i="16"/>
  <c r="O110" i="16"/>
  <c r="O108" i="16"/>
  <c r="O106" i="16"/>
  <c r="O104" i="16"/>
  <c r="O102" i="16"/>
  <c r="O100" i="16"/>
  <c r="O98" i="16"/>
  <c r="O96" i="16"/>
  <c r="O94" i="16"/>
  <c r="O92" i="16"/>
  <c r="O90" i="16"/>
  <c r="O88" i="16"/>
  <c r="O86" i="16"/>
  <c r="O84" i="16"/>
  <c r="O82" i="16"/>
  <c r="O80" i="16"/>
  <c r="O78" i="16"/>
  <c r="O76" i="16"/>
  <c r="O74" i="16"/>
  <c r="O72" i="16"/>
  <c r="O70" i="16"/>
  <c r="O68" i="16"/>
  <c r="O66" i="16"/>
  <c r="O64" i="16"/>
  <c r="O62" i="16"/>
  <c r="O60" i="16"/>
  <c r="O58" i="16"/>
  <c r="O56" i="16"/>
  <c r="O54" i="16"/>
  <c r="O52" i="16"/>
  <c r="O50" i="16"/>
  <c r="O48" i="16"/>
  <c r="O46" i="16"/>
  <c r="O44" i="16"/>
  <c r="O42" i="16"/>
  <c r="O40" i="16"/>
  <c r="O38" i="16"/>
  <c r="O36" i="16"/>
  <c r="O34" i="16"/>
  <c r="O32" i="16"/>
  <c r="O30" i="16"/>
  <c r="O28" i="16"/>
  <c r="H283" i="16" s="1"/>
  <c r="Y283" i="1" s="1"/>
  <c r="O26" i="16"/>
  <c r="H238" i="16" s="1"/>
  <c r="Y238" i="1" s="1"/>
  <c r="O24" i="16"/>
  <c r="O22" i="16"/>
  <c r="O20" i="16"/>
  <c r="O18" i="16"/>
  <c r="O16" i="16"/>
  <c r="O14" i="16"/>
  <c r="O12" i="16"/>
  <c r="O10" i="16"/>
  <c r="O8" i="16"/>
  <c r="H76" i="16" s="1"/>
  <c r="Y76" i="1" s="1"/>
  <c r="O6" i="16"/>
  <c r="O4" i="16"/>
  <c r="O157" i="16"/>
  <c r="O155" i="16"/>
  <c r="O153" i="16"/>
  <c r="O151" i="16"/>
  <c r="O149" i="16"/>
  <c r="O147" i="16"/>
  <c r="H1734" i="16" s="1"/>
  <c r="Y1734" i="1" s="1"/>
  <c r="O145" i="16"/>
  <c r="O143" i="16"/>
  <c r="O141" i="16"/>
  <c r="O139" i="16"/>
  <c r="O137" i="16"/>
  <c r="O135" i="16"/>
  <c r="O133" i="16"/>
  <c r="O131" i="16"/>
  <c r="H1500" i="16" s="1"/>
  <c r="Y1500" i="1" s="1"/>
  <c r="O129" i="16"/>
  <c r="H1474" i="16" s="1"/>
  <c r="Y1474" i="1" s="1"/>
  <c r="O127" i="16"/>
  <c r="O125" i="16"/>
  <c r="O123" i="16"/>
  <c r="O121" i="16"/>
  <c r="O119" i="16"/>
  <c r="O117" i="16"/>
  <c r="O115" i="16"/>
  <c r="O113" i="16"/>
  <c r="O111" i="16"/>
  <c r="O109" i="16"/>
  <c r="O107" i="16"/>
  <c r="O105" i="16"/>
  <c r="O103" i="16"/>
  <c r="O101" i="16"/>
  <c r="O99" i="16"/>
  <c r="H1160" i="16" s="1"/>
  <c r="Y1160" i="1" s="1"/>
  <c r="O97" i="16"/>
  <c r="O95" i="16"/>
  <c r="O93" i="16"/>
  <c r="O91" i="16"/>
  <c r="O89" i="16"/>
  <c r="O87" i="16"/>
  <c r="O85" i="16"/>
  <c r="O83" i="16"/>
  <c r="O81" i="16"/>
  <c r="O79" i="16"/>
  <c r="O77" i="16"/>
  <c r="O75" i="16"/>
  <c r="O73" i="16"/>
  <c r="O71" i="16"/>
  <c r="O69" i="16"/>
  <c r="O67" i="16"/>
  <c r="O65" i="16"/>
  <c r="O63" i="16"/>
  <c r="O61" i="16"/>
  <c r="O59" i="16"/>
  <c r="O57" i="16"/>
  <c r="O55" i="16"/>
  <c r="O53" i="16"/>
  <c r="O51" i="16"/>
  <c r="O49" i="16"/>
  <c r="O47" i="16"/>
  <c r="O45" i="16"/>
  <c r="O43" i="16"/>
  <c r="O41" i="16"/>
  <c r="O39" i="16"/>
  <c r="O37" i="16"/>
  <c r="O35" i="16"/>
  <c r="O33" i="16"/>
  <c r="O31" i="16"/>
  <c r="O29" i="16"/>
  <c r="O27" i="16"/>
  <c r="O25" i="16"/>
  <c r="O23" i="16"/>
  <c r="O21" i="16"/>
  <c r="O19" i="16"/>
  <c r="O17" i="16"/>
  <c r="O15" i="16"/>
  <c r="O13" i="16"/>
  <c r="O11" i="16"/>
  <c r="O9" i="16"/>
  <c r="O7" i="16"/>
  <c r="O5" i="16"/>
  <c r="O3" i="16"/>
  <c r="H53" i="16"/>
  <c r="Y53" i="1" s="1"/>
  <c r="H38" i="16"/>
  <c r="Y38" i="1" s="1"/>
  <c r="H50" i="16"/>
  <c r="Y50" i="1" s="1"/>
  <c r="H3088" i="16"/>
  <c r="Y3088" i="1" s="1"/>
  <c r="H3094" i="16"/>
  <c r="Y3094" i="1" s="1"/>
  <c r="H3098" i="16"/>
  <c r="Y3098" i="1" s="1"/>
  <c r="H3102" i="16"/>
  <c r="Y3102" i="1" s="1"/>
  <c r="H3093" i="16"/>
  <c r="Y3093" i="1" s="1"/>
  <c r="H3101" i="16"/>
  <c r="Y3101" i="1" s="1"/>
  <c r="H3028" i="16"/>
  <c r="Y3028" i="1" s="1"/>
  <c r="H3042" i="16"/>
  <c r="Y3042" i="1" s="1"/>
  <c r="H3058" i="16"/>
  <c r="Y3058" i="1" s="1"/>
  <c r="H3064" i="16"/>
  <c r="Y3064" i="1" s="1"/>
  <c r="H3078" i="16"/>
  <c r="Y3078" i="1" s="1"/>
  <c r="H3071" i="16"/>
  <c r="Y3071" i="1" s="1"/>
  <c r="H3079" i="16"/>
  <c r="Y3079" i="1" s="1"/>
  <c r="H3097" i="16"/>
  <c r="Y3097" i="1" s="1"/>
  <c r="H3099" i="16"/>
  <c r="Y3099" i="1" s="1"/>
  <c r="H3090" i="16"/>
  <c r="Y3090" i="1" s="1"/>
  <c r="H3104" i="16"/>
  <c r="Y3104" i="1" s="1"/>
  <c r="H3106" i="16"/>
  <c r="Y3106" i="1" s="1"/>
  <c r="H3087" i="16"/>
  <c r="Y3087" i="1" s="1"/>
  <c r="H3089" i="16"/>
  <c r="Y3089" i="1" s="1"/>
  <c r="H3091" i="16"/>
  <c r="Y3091" i="1" s="1"/>
  <c r="H3103" i="16"/>
  <c r="Y3103" i="1" s="1"/>
  <c r="H3105" i="16"/>
  <c r="Y3105" i="1" s="1"/>
  <c r="H3107" i="16"/>
  <c r="Y3107" i="1" s="1"/>
  <c r="H3044" i="16"/>
  <c r="Y3044" i="1" s="1"/>
  <c r="H3055" i="16"/>
  <c r="Y3055" i="1" s="1"/>
  <c r="H3034" i="16"/>
  <c r="Y3034" i="1" s="1"/>
  <c r="H3068" i="16"/>
  <c r="Y3068" i="1" s="1"/>
  <c r="H3070" i="16"/>
  <c r="Y3070" i="1" s="1"/>
  <c r="H3025" i="16"/>
  <c r="Y3025" i="1" s="1"/>
  <c r="H3039" i="16"/>
  <c r="Y3039" i="1" s="1"/>
  <c r="H3062" i="16"/>
  <c r="Y3062" i="1" s="1"/>
  <c r="H3045" i="16"/>
  <c r="Y3045" i="1" s="1"/>
  <c r="H3018" i="16"/>
  <c r="Y3018" i="1" s="1"/>
  <c r="H3026" i="16"/>
  <c r="Y3026" i="1" s="1"/>
  <c r="H3040" i="16"/>
  <c r="Y3040" i="1" s="1"/>
  <c r="H3052" i="16"/>
  <c r="Y3052" i="1" s="1"/>
  <c r="H3072" i="16"/>
  <c r="Y3072" i="1" s="1"/>
  <c r="H3017" i="16"/>
  <c r="Y3017" i="1" s="1"/>
  <c r="H3033" i="16"/>
  <c r="Y3033" i="1" s="1"/>
  <c r="H3049" i="16"/>
  <c r="Y3049" i="1" s="1"/>
  <c r="H3063" i="16"/>
  <c r="Y3063" i="1" s="1"/>
  <c r="H3067" i="16"/>
  <c r="Y3067" i="1" s="1"/>
  <c r="H3075" i="16"/>
  <c r="Y3075" i="1" s="1"/>
  <c r="H3083" i="16"/>
  <c r="Y3083" i="1" s="1"/>
  <c r="H2992" i="16"/>
  <c r="Y2992" i="1" s="1"/>
  <c r="H2971" i="16"/>
  <c r="Y2971" i="1" s="1"/>
  <c r="H2975" i="16"/>
  <c r="Y2975" i="1" s="1"/>
  <c r="H2983" i="16"/>
  <c r="Y2983" i="1" s="1"/>
  <c r="H2991" i="16"/>
  <c r="Y2991" i="1" s="1"/>
  <c r="H2995" i="16"/>
  <c r="Y2995" i="1" s="1"/>
  <c r="H2964" i="16"/>
  <c r="Y2964" i="1" s="1"/>
  <c r="H2990" i="16"/>
  <c r="Y2990" i="1" s="1"/>
  <c r="H2965" i="16"/>
  <c r="Y2965" i="1" s="1"/>
  <c r="H2985" i="16"/>
  <c r="Y2985" i="1" s="1"/>
  <c r="H2960" i="16"/>
  <c r="Y2960" i="1" s="1"/>
  <c r="H2966" i="16"/>
  <c r="Y2966" i="1" s="1"/>
  <c r="H2968" i="16"/>
  <c r="Y2968" i="1" s="1"/>
  <c r="H2970" i="16"/>
  <c r="Y2970" i="1" s="1"/>
  <c r="H2986" i="16"/>
  <c r="Y2986" i="1" s="1"/>
  <c r="H2996" i="16"/>
  <c r="Y2996" i="1" s="1"/>
  <c r="H3002" i="16"/>
  <c r="Y3002" i="1" s="1"/>
  <c r="H3008" i="16"/>
  <c r="Y3008" i="1" s="1"/>
  <c r="H2963" i="16"/>
  <c r="Y2963" i="1" s="1"/>
  <c r="H2977" i="16"/>
  <c r="Y2977" i="1" s="1"/>
  <c r="H2989" i="16"/>
  <c r="Y2989" i="1" s="1"/>
  <c r="H3003" i="16"/>
  <c r="Y3003" i="1" s="1"/>
  <c r="H3007" i="16"/>
  <c r="Y3007" i="1" s="1"/>
  <c r="H3011" i="16"/>
  <c r="Y3011" i="1" s="1"/>
  <c r="H2930" i="16"/>
  <c r="Y2930" i="1" s="1"/>
  <c r="H2932" i="16"/>
  <c r="Y2932" i="1" s="1"/>
  <c r="H2936" i="16"/>
  <c r="Y2936" i="1" s="1"/>
  <c r="H2942" i="16"/>
  <c r="Y2942" i="1" s="1"/>
  <c r="H2944" i="16"/>
  <c r="Y2944" i="1" s="1"/>
  <c r="H2948" i="16"/>
  <c r="Y2948" i="1" s="1"/>
  <c r="H2952" i="16"/>
  <c r="Y2952" i="1" s="1"/>
  <c r="H2951" i="16"/>
  <c r="Y2951" i="1" s="1"/>
  <c r="H2922" i="16"/>
  <c r="Y2922" i="1" s="1"/>
  <c r="H2924" i="16"/>
  <c r="Y2924" i="1" s="1"/>
  <c r="H2956" i="16"/>
  <c r="Y2956" i="1" s="1"/>
  <c r="H2929" i="16"/>
  <c r="Y2929" i="1" s="1"/>
  <c r="H2949" i="16"/>
  <c r="Y2949" i="1" s="1"/>
  <c r="H2959" i="16"/>
  <c r="Y2959" i="1" s="1"/>
  <c r="H2912" i="16"/>
  <c r="Y2912" i="1" s="1"/>
  <c r="H2897" i="16"/>
  <c r="Y2897" i="1" s="1"/>
  <c r="H2905" i="16"/>
  <c r="Y2905" i="1" s="1"/>
  <c r="H2808" i="16"/>
  <c r="Y2808" i="1" s="1"/>
  <c r="H2830" i="16"/>
  <c r="Y2830" i="1" s="1"/>
  <c r="H2834" i="16"/>
  <c r="Y2834" i="1" s="1"/>
  <c r="H2882" i="16"/>
  <c r="Y2882" i="1" s="1"/>
  <c r="H2916" i="16"/>
  <c r="Y2916" i="1" s="1"/>
  <c r="H2887" i="16"/>
  <c r="Y2887" i="1" s="1"/>
  <c r="H2919" i="16"/>
  <c r="Y2919" i="1" s="1"/>
  <c r="H2816" i="16"/>
  <c r="Y2816" i="1" s="1"/>
  <c r="H2883" i="16"/>
  <c r="Y2883" i="1" s="1"/>
  <c r="H2790" i="16"/>
  <c r="Y2790" i="1" s="1"/>
  <c r="H2800" i="16"/>
  <c r="Y2800" i="1" s="1"/>
  <c r="H2812" i="16"/>
  <c r="Y2812" i="1" s="1"/>
  <c r="H2828" i="16"/>
  <c r="Y2828" i="1" s="1"/>
  <c r="H2842" i="16"/>
  <c r="Y2842" i="1" s="1"/>
  <c r="H2852" i="16"/>
  <c r="Y2852" i="1" s="1"/>
  <c r="H2854" i="16"/>
  <c r="Y2854" i="1" s="1"/>
  <c r="H2858" i="16"/>
  <c r="Y2858" i="1" s="1"/>
  <c r="H2874" i="16"/>
  <c r="Y2874" i="1" s="1"/>
  <c r="H2896" i="16"/>
  <c r="Y2896" i="1" s="1"/>
  <c r="H2805" i="16"/>
  <c r="Y2805" i="1" s="1"/>
  <c r="H2807" i="16"/>
  <c r="Y2807" i="1" s="1"/>
  <c r="H2815" i="16"/>
  <c r="Y2815" i="1" s="1"/>
  <c r="H2831" i="16"/>
  <c r="Y2831" i="1" s="1"/>
  <c r="H2835" i="16"/>
  <c r="Y2835" i="1" s="1"/>
  <c r="H2843" i="16"/>
  <c r="Y2843" i="1" s="1"/>
  <c r="H2855" i="16"/>
  <c r="Y2855" i="1" s="1"/>
  <c r="H2863" i="16"/>
  <c r="Y2863" i="1" s="1"/>
  <c r="H2865" i="16"/>
  <c r="Y2865" i="1" s="1"/>
  <c r="H2885" i="16"/>
  <c r="Y2885" i="1" s="1"/>
  <c r="H2889" i="16"/>
  <c r="Y2889" i="1" s="1"/>
  <c r="H2788" i="16"/>
  <c r="Y2788" i="1" s="1"/>
  <c r="H2798" i="16"/>
  <c r="Y2798" i="1" s="1"/>
  <c r="H2836" i="16"/>
  <c r="Y2836" i="1" s="1"/>
  <c r="H2838" i="16"/>
  <c r="Y2838" i="1" s="1"/>
  <c r="H2846" i="16"/>
  <c r="Y2846" i="1" s="1"/>
  <c r="H2850" i="16"/>
  <c r="Y2850" i="1" s="1"/>
  <c r="H2870" i="16"/>
  <c r="Y2870" i="1" s="1"/>
  <c r="H2876" i="16"/>
  <c r="Y2876" i="1" s="1"/>
  <c r="H2880" i="16"/>
  <c r="Y2880" i="1" s="1"/>
  <c r="H2890" i="16"/>
  <c r="Y2890" i="1" s="1"/>
  <c r="H2894" i="16"/>
  <c r="Y2894" i="1" s="1"/>
  <c r="H2900" i="16"/>
  <c r="Y2900" i="1" s="1"/>
  <c r="H2801" i="16"/>
  <c r="Y2801" i="1" s="1"/>
  <c r="H2813" i="16"/>
  <c r="Y2813" i="1" s="1"/>
  <c r="H2827" i="16"/>
  <c r="Y2827" i="1" s="1"/>
  <c r="H2839" i="16"/>
  <c r="Y2839" i="1" s="1"/>
  <c r="H2841" i="16"/>
  <c r="Y2841" i="1" s="1"/>
  <c r="H2851" i="16"/>
  <c r="Y2851" i="1" s="1"/>
  <c r="H2853" i="16"/>
  <c r="Y2853" i="1" s="1"/>
  <c r="H2867" i="16"/>
  <c r="Y2867" i="1" s="1"/>
  <c r="H2869" i="16"/>
  <c r="Y2869" i="1" s="1"/>
  <c r="H2871" i="16"/>
  <c r="Y2871" i="1" s="1"/>
  <c r="H2881" i="16"/>
  <c r="Y2881" i="1" s="1"/>
  <c r="H2891" i="16"/>
  <c r="Y2891" i="1" s="1"/>
  <c r="H2907" i="16"/>
  <c r="Y2907" i="1" s="1"/>
  <c r="H2779" i="16"/>
  <c r="Y2779" i="1" s="1"/>
  <c r="H2774" i="16"/>
  <c r="Y2774" i="1" s="1"/>
  <c r="H2778" i="16"/>
  <c r="Y2778" i="1" s="1"/>
  <c r="H2782" i="16"/>
  <c r="Y2782" i="1" s="1"/>
  <c r="H2784" i="16"/>
  <c r="Y2784" i="1" s="1"/>
  <c r="H2786" i="16"/>
  <c r="Y2786" i="1" s="1"/>
  <c r="H2775" i="16"/>
  <c r="Y2775" i="1" s="1"/>
  <c r="H2783" i="16"/>
  <c r="Y2783" i="1" s="1"/>
  <c r="H2759" i="16"/>
  <c r="Y2759" i="1" s="1"/>
  <c r="H2771" i="16"/>
  <c r="Y2771" i="1" s="1"/>
  <c r="H2752" i="16"/>
  <c r="Y2752" i="1" s="1"/>
  <c r="H2760" i="16"/>
  <c r="Y2760" i="1" s="1"/>
  <c r="H2749" i="16"/>
  <c r="Y2749" i="1" s="1"/>
  <c r="H2761" i="16"/>
  <c r="Y2761" i="1" s="1"/>
  <c r="H2746" i="16"/>
  <c r="Y2746" i="1" s="1"/>
  <c r="H2736" i="16"/>
  <c r="Y2736" i="1" s="1"/>
  <c r="H2689" i="16"/>
  <c r="Y2689" i="1" s="1"/>
  <c r="H2717" i="16"/>
  <c r="Y2717" i="1" s="1"/>
  <c r="H2636" i="16"/>
  <c r="Y2636" i="1" s="1"/>
  <c r="H2727" i="16"/>
  <c r="Y2727" i="1" s="1"/>
  <c r="H2556" i="16"/>
  <c r="Y2556" i="1" s="1"/>
  <c r="H2614" i="16"/>
  <c r="Y2614" i="1" s="1"/>
  <c r="H2704" i="16"/>
  <c r="Y2704" i="1" s="1"/>
  <c r="H2621" i="16"/>
  <c r="Y2621" i="1" s="1"/>
  <c r="H2627" i="16"/>
  <c r="Y2627" i="1" s="1"/>
  <c r="H2735" i="16"/>
  <c r="Y2735" i="1" s="1"/>
  <c r="H2524" i="16"/>
  <c r="Y2524" i="1" s="1"/>
  <c r="H2564" i="16"/>
  <c r="Y2564" i="1" s="1"/>
  <c r="H2662" i="16"/>
  <c r="Y2662" i="1" s="1"/>
  <c r="H2684" i="16"/>
  <c r="Y2684" i="1" s="1"/>
  <c r="H2599" i="16"/>
  <c r="Y2599" i="1" s="1"/>
  <c r="H2715" i="16"/>
  <c r="Y2715" i="1" s="1"/>
  <c r="H2504" i="16"/>
  <c r="Y2504" i="1" s="1"/>
  <c r="H2668" i="16"/>
  <c r="Y2668" i="1" s="1"/>
  <c r="H2505" i="16"/>
  <c r="Y2505" i="1" s="1"/>
  <c r="H2496" i="16"/>
  <c r="Y2496" i="1" s="1"/>
  <c r="H2544" i="16"/>
  <c r="Y2544" i="1" s="1"/>
  <c r="H2670" i="16"/>
  <c r="Y2670" i="1" s="1"/>
  <c r="H2678" i="16"/>
  <c r="Y2678" i="1" s="1"/>
  <c r="H2523" i="16"/>
  <c r="Y2523" i="1" s="1"/>
  <c r="H2494" i="16"/>
  <c r="Y2494" i="1" s="1"/>
  <c r="H2498" i="16"/>
  <c r="Y2498" i="1" s="1"/>
  <c r="H2516" i="16"/>
  <c r="Y2516" i="1" s="1"/>
  <c r="H2518" i="16"/>
  <c r="Y2518" i="1" s="1"/>
  <c r="H2536" i="16"/>
  <c r="Y2536" i="1" s="1"/>
  <c r="H2540" i="16"/>
  <c r="Y2540" i="1" s="1"/>
  <c r="H2578" i="16"/>
  <c r="Y2578" i="1" s="1"/>
  <c r="H2582" i="16"/>
  <c r="Y2582" i="1" s="1"/>
  <c r="H2584" i="16"/>
  <c r="Y2584" i="1" s="1"/>
  <c r="H2606" i="16"/>
  <c r="Y2606" i="1" s="1"/>
  <c r="H2688" i="16"/>
  <c r="Y2688" i="1" s="1"/>
  <c r="H2702" i="16"/>
  <c r="Y2702" i="1" s="1"/>
  <c r="H2720" i="16"/>
  <c r="Y2720" i="1" s="1"/>
  <c r="H2497" i="16"/>
  <c r="Y2497" i="1" s="1"/>
  <c r="H2501" i="16"/>
  <c r="Y2501" i="1" s="1"/>
  <c r="H2509" i="16"/>
  <c r="Y2509" i="1" s="1"/>
  <c r="H2511" i="16"/>
  <c r="Y2511" i="1" s="1"/>
  <c r="H2581" i="16"/>
  <c r="Y2581" i="1" s="1"/>
  <c r="H2595" i="16"/>
  <c r="Y2595" i="1" s="1"/>
  <c r="H2601" i="16"/>
  <c r="Y2601" i="1" s="1"/>
  <c r="H2645" i="16"/>
  <c r="Y2645" i="1" s="1"/>
  <c r="H2691" i="16"/>
  <c r="Y2691" i="1" s="1"/>
  <c r="H2703" i="16"/>
  <c r="Y2703" i="1" s="1"/>
  <c r="H2725" i="16"/>
  <c r="Y2725" i="1" s="1"/>
  <c r="H2737" i="16"/>
  <c r="Y2737" i="1" s="1"/>
  <c r="H2739" i="16"/>
  <c r="Y2739" i="1" s="1"/>
  <c r="H2522" i="16"/>
  <c r="Y2522" i="1" s="1"/>
  <c r="H2552" i="16"/>
  <c r="Y2552" i="1" s="1"/>
  <c r="H2570" i="16"/>
  <c r="Y2570" i="1" s="1"/>
  <c r="H2592" i="16"/>
  <c r="Y2592" i="1" s="1"/>
  <c r="H2602" i="16"/>
  <c r="Y2602" i="1" s="1"/>
  <c r="H2610" i="16"/>
  <c r="Y2610" i="1" s="1"/>
  <c r="H2618" i="16"/>
  <c r="Y2618" i="1" s="1"/>
  <c r="H2634" i="16"/>
  <c r="Y2634" i="1" s="1"/>
  <c r="H2656" i="16"/>
  <c r="Y2656" i="1" s="1"/>
  <c r="H2664" i="16"/>
  <c r="Y2664" i="1" s="1"/>
  <c r="H2686" i="16"/>
  <c r="Y2686" i="1" s="1"/>
  <c r="H2692" i="16"/>
  <c r="Y2692" i="1" s="1"/>
  <c r="H2694" i="16"/>
  <c r="Y2694" i="1" s="1"/>
  <c r="H2700" i="16"/>
  <c r="Y2700" i="1" s="1"/>
  <c r="H2718" i="16"/>
  <c r="Y2718" i="1" s="1"/>
  <c r="H2724" i="16"/>
  <c r="Y2724" i="1" s="1"/>
  <c r="H2726" i="16"/>
  <c r="Y2726" i="1" s="1"/>
  <c r="H2740" i="16"/>
  <c r="Y2740" i="1" s="1"/>
  <c r="H2491" i="16"/>
  <c r="Y2491" i="1" s="1"/>
  <c r="H2493" i="16"/>
  <c r="Y2493" i="1" s="1"/>
  <c r="H2503" i="16"/>
  <c r="Y2503" i="1" s="1"/>
  <c r="H2519" i="16"/>
  <c r="Y2519" i="1" s="1"/>
  <c r="H2535" i="16"/>
  <c r="Y2535" i="1" s="1"/>
  <c r="H2539" i="16"/>
  <c r="Y2539" i="1" s="1"/>
  <c r="H2565" i="16"/>
  <c r="Y2565" i="1" s="1"/>
  <c r="H2571" i="16"/>
  <c r="Y2571" i="1" s="1"/>
  <c r="H2579" i="16"/>
  <c r="Y2579" i="1" s="1"/>
  <c r="H2583" i="16"/>
  <c r="Y2583" i="1" s="1"/>
  <c r="H2597" i="16"/>
  <c r="Y2597" i="1" s="1"/>
  <c r="H2603" i="16"/>
  <c r="Y2603" i="1" s="1"/>
  <c r="H2611" i="16"/>
  <c r="Y2611" i="1" s="1"/>
  <c r="H2629" i="16"/>
  <c r="Y2629" i="1" s="1"/>
  <c r="H2633" i="16"/>
  <c r="Y2633" i="1" s="1"/>
  <c r="H2635" i="16"/>
  <c r="Y2635" i="1" s="1"/>
  <c r="H2637" i="16"/>
  <c r="Y2637" i="1" s="1"/>
  <c r="H2639" i="16"/>
  <c r="Y2639" i="1" s="1"/>
  <c r="H2647" i="16"/>
  <c r="Y2647" i="1" s="1"/>
  <c r="H2651" i="16"/>
  <c r="Y2651" i="1" s="1"/>
  <c r="H2665" i="16"/>
  <c r="Y2665" i="1" s="1"/>
  <c r="H2673" i="16"/>
  <c r="Y2673" i="1" s="1"/>
  <c r="H2677" i="16"/>
  <c r="Y2677" i="1" s="1"/>
  <c r="H2719" i="16"/>
  <c r="Y2719" i="1" s="1"/>
  <c r="H2729" i="16"/>
  <c r="Y2729" i="1" s="1"/>
  <c r="H2731" i="16"/>
  <c r="Y2731" i="1" s="1"/>
  <c r="H2464" i="16"/>
  <c r="Y2464" i="1" s="1"/>
  <c r="H2466" i="16"/>
  <c r="Y2466" i="1" s="1"/>
  <c r="H2411" i="16"/>
  <c r="Y2411" i="1" s="1"/>
  <c r="H2413" i="16"/>
  <c r="Y2413" i="1" s="1"/>
  <c r="H2421" i="16"/>
  <c r="Y2421" i="1" s="1"/>
  <c r="H2447" i="16"/>
  <c r="Y2447" i="1" s="1"/>
  <c r="H2459" i="16"/>
  <c r="Y2459" i="1" s="1"/>
  <c r="H2473" i="16"/>
  <c r="Y2473" i="1" s="1"/>
  <c r="H2418" i="16"/>
  <c r="Y2418" i="1" s="1"/>
  <c r="H2422" i="16"/>
  <c r="Y2422" i="1" s="1"/>
  <c r="H2434" i="16"/>
  <c r="Y2434" i="1" s="1"/>
  <c r="H2454" i="16"/>
  <c r="Y2454" i="1" s="1"/>
  <c r="H2476" i="16"/>
  <c r="Y2476" i="1" s="1"/>
  <c r="H2415" i="16"/>
  <c r="Y2415" i="1" s="1"/>
  <c r="H2433" i="16"/>
  <c r="Y2433" i="1" s="1"/>
  <c r="H2435" i="16"/>
  <c r="Y2435" i="1" s="1"/>
  <c r="H2443" i="16"/>
  <c r="Y2443" i="1" s="1"/>
  <c r="H2487" i="16"/>
  <c r="Y2487" i="1" s="1"/>
  <c r="H2400" i="16"/>
  <c r="Y2400" i="1" s="1"/>
  <c r="H2428" i="16"/>
  <c r="Y2428" i="1" s="1"/>
  <c r="H2408" i="16"/>
  <c r="Y2408" i="1" s="1"/>
  <c r="H2410" i="16"/>
  <c r="Y2410" i="1" s="1"/>
  <c r="H2416" i="16"/>
  <c r="Y2416" i="1" s="1"/>
  <c r="H2420" i="16"/>
  <c r="Y2420" i="1" s="1"/>
  <c r="H2426" i="16"/>
  <c r="Y2426" i="1" s="1"/>
  <c r="H2456" i="16"/>
  <c r="Y2456" i="1" s="1"/>
  <c r="H2462" i="16"/>
  <c r="Y2462" i="1" s="1"/>
  <c r="H2484" i="16"/>
  <c r="Y2484" i="1" s="1"/>
  <c r="H2488" i="16"/>
  <c r="Y2488" i="1" s="1"/>
  <c r="H2397" i="16"/>
  <c r="Y2397" i="1" s="1"/>
  <c r="H2399" i="16"/>
  <c r="Y2399" i="1" s="1"/>
  <c r="H2425" i="16"/>
  <c r="Y2425" i="1" s="1"/>
  <c r="H2441" i="16"/>
  <c r="Y2441" i="1" s="1"/>
  <c r="H2449" i="16"/>
  <c r="Y2449" i="1" s="1"/>
  <c r="H2457" i="16"/>
  <c r="Y2457" i="1" s="1"/>
  <c r="H2467" i="16"/>
  <c r="Y2467" i="1" s="1"/>
  <c r="H2471" i="16"/>
  <c r="Y2471" i="1" s="1"/>
  <c r="H2483" i="16"/>
  <c r="Y2483" i="1" s="1"/>
  <c r="H2380" i="16"/>
  <c r="Y2380" i="1" s="1"/>
  <c r="H2375" i="16"/>
  <c r="Y2375" i="1" s="1"/>
  <c r="H2372" i="16"/>
  <c r="Y2372" i="1" s="1"/>
  <c r="H2345" i="16"/>
  <c r="Y2345" i="1" s="1"/>
  <c r="H2391" i="16"/>
  <c r="Y2391" i="1" s="1"/>
  <c r="H2334" i="16"/>
  <c r="Y2334" i="1" s="1"/>
  <c r="H2336" i="16"/>
  <c r="Y2336" i="1" s="1"/>
  <c r="H2342" i="16"/>
  <c r="Y2342" i="1" s="1"/>
  <c r="H2346" i="16"/>
  <c r="Y2346" i="1" s="1"/>
  <c r="H2354" i="16"/>
  <c r="Y2354" i="1" s="1"/>
  <c r="H2368" i="16"/>
  <c r="Y2368" i="1" s="1"/>
  <c r="H2374" i="16"/>
  <c r="Y2374" i="1" s="1"/>
  <c r="H2382" i="16"/>
  <c r="Y2382" i="1" s="1"/>
  <c r="H2388" i="16"/>
  <c r="Y2388" i="1" s="1"/>
  <c r="H2394" i="16"/>
  <c r="Y2394" i="1" s="1"/>
  <c r="H2331" i="16"/>
  <c r="Y2331" i="1" s="1"/>
  <c r="H2335" i="16"/>
  <c r="Y2335" i="1" s="1"/>
  <c r="H2343" i="16"/>
  <c r="Y2343" i="1" s="1"/>
  <c r="H2349" i="16"/>
  <c r="Y2349" i="1" s="1"/>
  <c r="H2351" i="16"/>
  <c r="Y2351" i="1" s="1"/>
  <c r="H2353" i="16"/>
  <c r="Y2353" i="1" s="1"/>
  <c r="H2359" i="16"/>
  <c r="Y2359" i="1" s="1"/>
  <c r="H2361" i="16"/>
  <c r="Y2361" i="1" s="1"/>
  <c r="H2369" i="16"/>
  <c r="Y2369" i="1" s="1"/>
  <c r="H2387" i="16"/>
  <c r="Y2387" i="1" s="1"/>
  <c r="H2298" i="16"/>
  <c r="Y2298" i="1" s="1"/>
  <c r="H2320" i="16"/>
  <c r="Y2320" i="1" s="1"/>
  <c r="H2297" i="16"/>
  <c r="Y2297" i="1" s="1"/>
  <c r="H2305" i="16"/>
  <c r="Y2305" i="1" s="1"/>
  <c r="H2321" i="16"/>
  <c r="Y2321" i="1" s="1"/>
  <c r="H2290" i="16"/>
  <c r="Y2290" i="1" s="1"/>
  <c r="H2291" i="16"/>
  <c r="Y2291" i="1" s="1"/>
  <c r="H2293" i="16"/>
  <c r="Y2293" i="1" s="1"/>
  <c r="H2301" i="16"/>
  <c r="Y2301" i="1" s="1"/>
  <c r="H2309" i="16"/>
  <c r="Y2309" i="1" s="1"/>
  <c r="H2323" i="16"/>
  <c r="Y2323" i="1" s="1"/>
  <c r="H2284" i="16"/>
  <c r="Y2284" i="1" s="1"/>
  <c r="H2286" i="16"/>
  <c r="Y2286" i="1" s="1"/>
  <c r="H2288" i="16"/>
  <c r="Y2288" i="1" s="1"/>
  <c r="H2294" i="16"/>
  <c r="Y2294" i="1" s="1"/>
  <c r="H2296" i="16"/>
  <c r="Y2296" i="1" s="1"/>
  <c r="H2300" i="16"/>
  <c r="Y2300" i="1" s="1"/>
  <c r="H2308" i="16"/>
  <c r="Y2308" i="1" s="1"/>
  <c r="H2314" i="16"/>
  <c r="Y2314" i="1" s="1"/>
  <c r="H2316" i="16"/>
  <c r="Y2316" i="1" s="1"/>
  <c r="H2318" i="16"/>
  <c r="Y2318" i="1" s="1"/>
  <c r="H2328" i="16"/>
  <c r="Y2328" i="1" s="1"/>
  <c r="H2289" i="16"/>
  <c r="Y2289" i="1" s="1"/>
  <c r="H2307" i="16"/>
  <c r="Y2307" i="1" s="1"/>
  <c r="H2317" i="16"/>
  <c r="Y2317" i="1" s="1"/>
  <c r="H2319" i="16"/>
  <c r="Y2319" i="1" s="1"/>
  <c r="H2256" i="16"/>
  <c r="Y2256" i="1" s="1"/>
  <c r="H2258" i="16"/>
  <c r="Y2258" i="1" s="1"/>
  <c r="H2263" i="16"/>
  <c r="Y2263" i="1" s="1"/>
  <c r="H2238" i="16"/>
  <c r="Y2238" i="1" s="1"/>
  <c r="H2244" i="16"/>
  <c r="Y2244" i="1" s="1"/>
  <c r="H2272" i="16"/>
  <c r="Y2272" i="1" s="1"/>
  <c r="H2231" i="16"/>
  <c r="Y2231" i="1" s="1"/>
  <c r="H2241" i="16"/>
  <c r="Y2241" i="1" s="1"/>
  <c r="H2243" i="16"/>
  <c r="Y2243" i="1" s="1"/>
  <c r="H2222" i="16"/>
  <c r="Y2222" i="1" s="1"/>
  <c r="H2232" i="16"/>
  <c r="Y2232" i="1" s="1"/>
  <c r="H2246" i="16"/>
  <c r="Y2246" i="1" s="1"/>
  <c r="H2250" i="16"/>
  <c r="Y2250" i="1" s="1"/>
  <c r="H2225" i="16"/>
  <c r="Y2225" i="1" s="1"/>
  <c r="H2233" i="16"/>
  <c r="Y2233" i="1" s="1"/>
  <c r="H2251" i="16"/>
  <c r="Y2251" i="1" s="1"/>
  <c r="H2259" i="16"/>
  <c r="Y2259" i="1" s="1"/>
  <c r="H2220" i="16"/>
  <c r="Y2220" i="1" s="1"/>
  <c r="H2226" i="16"/>
  <c r="Y2226" i="1" s="1"/>
  <c r="H2262" i="16"/>
  <c r="Y2262" i="1" s="1"/>
  <c r="H2218" i="16"/>
  <c r="Y2218" i="1" s="1"/>
  <c r="H2252" i="16"/>
  <c r="Y2252" i="1" s="1"/>
  <c r="H2278" i="16"/>
  <c r="Y2278" i="1" s="1"/>
  <c r="H2217" i="16"/>
  <c r="Y2217" i="1" s="1"/>
  <c r="H2247" i="16"/>
  <c r="Y2247" i="1" s="1"/>
  <c r="H2249" i="16"/>
  <c r="Y2249" i="1" s="1"/>
  <c r="H2274" i="16"/>
  <c r="Y2274" i="1" s="1"/>
  <c r="H2276" i="16"/>
  <c r="Y2276" i="1" s="1"/>
  <c r="H2215" i="16"/>
  <c r="Y2215" i="1" s="1"/>
  <c r="H2192" i="16"/>
  <c r="Y2192" i="1" s="1"/>
  <c r="H2195" i="16"/>
  <c r="Y2195" i="1" s="1"/>
  <c r="H2197" i="16"/>
  <c r="Y2197" i="1" s="1"/>
  <c r="H2180" i="16"/>
  <c r="Y2180" i="1" s="1"/>
  <c r="H2190" i="16"/>
  <c r="Y2190" i="1" s="1"/>
  <c r="H2211" i="16"/>
  <c r="Y2211" i="1" s="1"/>
  <c r="H2178" i="16"/>
  <c r="Y2178" i="1" s="1"/>
  <c r="H2201" i="16"/>
  <c r="Y2201" i="1" s="1"/>
  <c r="H2176" i="16"/>
  <c r="Y2176" i="1" s="1"/>
  <c r="H2182" i="16"/>
  <c r="Y2182" i="1" s="1"/>
  <c r="H2186" i="16"/>
  <c r="Y2186" i="1" s="1"/>
  <c r="H2196" i="16"/>
  <c r="Y2196" i="1" s="1"/>
  <c r="H2198" i="16"/>
  <c r="Y2198" i="1" s="1"/>
  <c r="H2200" i="16"/>
  <c r="Y2200" i="1" s="1"/>
  <c r="H2204" i="16"/>
  <c r="Y2204" i="1" s="1"/>
  <c r="H2206" i="16"/>
  <c r="Y2206" i="1" s="1"/>
  <c r="H2208" i="16"/>
  <c r="Y2208" i="1" s="1"/>
  <c r="H2181" i="16"/>
  <c r="Y2181" i="1" s="1"/>
  <c r="H2183" i="16"/>
  <c r="Y2183" i="1" s="1"/>
  <c r="H2185" i="16"/>
  <c r="Y2185" i="1" s="1"/>
  <c r="H2189" i="16"/>
  <c r="Y2189" i="1" s="1"/>
  <c r="H2191" i="16"/>
  <c r="Y2191" i="1" s="1"/>
  <c r="H2193" i="16"/>
  <c r="Y2193" i="1" s="1"/>
  <c r="H2203" i="16"/>
  <c r="Y2203" i="1" s="1"/>
  <c r="H2205" i="16"/>
  <c r="Y2205" i="1" s="1"/>
  <c r="H2207" i="16"/>
  <c r="Y2207" i="1" s="1"/>
  <c r="H2122" i="16"/>
  <c r="Y2122" i="1" s="1"/>
  <c r="H2124" i="16"/>
  <c r="Y2124" i="1" s="1"/>
  <c r="H2138" i="16"/>
  <c r="Y2138" i="1" s="1"/>
  <c r="H2140" i="16"/>
  <c r="Y2140" i="1" s="1"/>
  <c r="H2154" i="16"/>
  <c r="Y2154" i="1" s="1"/>
  <c r="H2164" i="16"/>
  <c r="Y2164" i="1" s="1"/>
  <c r="H2166" i="16"/>
  <c r="Y2166" i="1" s="1"/>
  <c r="H2115" i="16"/>
  <c r="Y2115" i="1" s="1"/>
  <c r="H2117" i="16"/>
  <c r="Y2117" i="1" s="1"/>
  <c r="H2139" i="16"/>
  <c r="Y2139" i="1" s="1"/>
  <c r="H2155" i="16"/>
  <c r="Y2155" i="1" s="1"/>
  <c r="H2171" i="16"/>
  <c r="Y2171" i="1" s="1"/>
  <c r="H2108" i="16"/>
  <c r="Y2108" i="1" s="1"/>
  <c r="H2118" i="16"/>
  <c r="Y2118" i="1" s="1"/>
  <c r="H2103" i="16"/>
  <c r="Y2103" i="1" s="1"/>
  <c r="H2128" i="16"/>
  <c r="Y2128" i="1" s="1"/>
  <c r="H2152" i="16"/>
  <c r="Y2152" i="1" s="1"/>
  <c r="H2099" i="16"/>
  <c r="Y2099" i="1" s="1"/>
  <c r="H2111" i="16"/>
  <c r="Y2111" i="1" s="1"/>
  <c r="H2151" i="16"/>
  <c r="Y2151" i="1" s="1"/>
  <c r="H2057" i="16"/>
  <c r="Y2057" i="1" s="1"/>
  <c r="H2087" i="16"/>
  <c r="Y2087" i="1" s="1"/>
  <c r="H2033" i="16"/>
  <c r="Y2033" i="1" s="1"/>
  <c r="H2035" i="16"/>
  <c r="Y2035" i="1" s="1"/>
  <c r="H2086" i="16"/>
  <c r="Y2086" i="1" s="1"/>
  <c r="H2059" i="16"/>
  <c r="Y2059" i="1" s="1"/>
  <c r="H2019" i="16"/>
  <c r="Y2019" i="1" s="1"/>
  <c r="H2041" i="16"/>
  <c r="Y2041" i="1" s="1"/>
  <c r="H2093" i="16"/>
  <c r="Y2093" i="1" s="1"/>
  <c r="H1984" i="16"/>
  <c r="Y1984" i="1" s="1"/>
  <c r="H1988" i="16"/>
  <c r="Y1988" i="1" s="1"/>
  <c r="H2008" i="16"/>
  <c r="Y2008" i="1" s="1"/>
  <c r="H2010" i="16"/>
  <c r="Y2010" i="1" s="1"/>
  <c r="H1965" i="16"/>
  <c r="Y1965" i="1" s="1"/>
  <c r="H1975" i="16"/>
  <c r="Y1975" i="1" s="1"/>
  <c r="H1966" i="16"/>
  <c r="Y1966" i="1" s="1"/>
  <c r="H1961" i="16"/>
  <c r="Y1961" i="1" s="1"/>
  <c r="H1963" i="16"/>
  <c r="Y1963" i="1" s="1"/>
  <c r="H1969" i="16"/>
  <c r="Y1969" i="1" s="1"/>
  <c r="H1971" i="16"/>
  <c r="Y1971" i="1" s="1"/>
  <c r="H1977" i="16"/>
  <c r="Y1977" i="1" s="1"/>
  <c r="H1979" i="16"/>
  <c r="Y1979" i="1" s="1"/>
  <c r="H1981" i="16"/>
  <c r="Y1981" i="1" s="1"/>
  <c r="H1983" i="16"/>
  <c r="Y1983" i="1" s="1"/>
  <c r="H1989" i="16"/>
  <c r="Y1989" i="1" s="1"/>
  <c r="H2001" i="16"/>
  <c r="Y2001" i="1" s="1"/>
  <c r="H2003" i="16"/>
  <c r="Y2003" i="1" s="1"/>
  <c r="H2009" i="16"/>
  <c r="Y2009" i="1" s="1"/>
  <c r="H1960" i="16"/>
  <c r="Y1960" i="1" s="1"/>
  <c r="H1972" i="16"/>
  <c r="Y1972" i="1" s="1"/>
  <c r="H1980" i="16"/>
  <c r="Y1980" i="1" s="1"/>
  <c r="H1992" i="16"/>
  <c r="Y1992" i="1" s="1"/>
  <c r="H1958" i="16"/>
  <c r="Y1958" i="1" s="1"/>
  <c r="H1974" i="16"/>
  <c r="Y1974" i="1" s="1"/>
  <c r="H1978" i="16"/>
  <c r="Y1978" i="1" s="1"/>
  <c r="H1982" i="16"/>
  <c r="Y1982" i="1" s="1"/>
  <c r="H1986" i="16"/>
  <c r="Y1986" i="1" s="1"/>
  <c r="H1994" i="16"/>
  <c r="Y1994" i="1" s="1"/>
  <c r="H1935" i="16"/>
  <c r="Y1935" i="1" s="1"/>
  <c r="H1941" i="16"/>
  <c r="Y1941" i="1" s="1"/>
  <c r="H1943" i="16"/>
  <c r="Y1943" i="1" s="1"/>
  <c r="H1880" i="16"/>
  <c r="Y1880" i="1" s="1"/>
  <c r="H1896" i="16"/>
  <c r="Y1896" i="1" s="1"/>
  <c r="H1900" i="16"/>
  <c r="Y1900" i="1" s="1"/>
  <c r="H1873" i="16"/>
  <c r="Y1873" i="1" s="1"/>
  <c r="H1920" i="16"/>
  <c r="Y1920" i="1" s="1"/>
  <c r="H1869" i="16"/>
  <c r="Y1869" i="1" s="1"/>
  <c r="H1871" i="16"/>
  <c r="Y1871" i="1" s="1"/>
  <c r="H1942" i="16"/>
  <c r="Y1942" i="1" s="1"/>
  <c r="H1863" i="16"/>
  <c r="Y1863" i="1" s="1"/>
  <c r="H1865" i="16"/>
  <c r="Y1865" i="1" s="1"/>
  <c r="H1877" i="16"/>
  <c r="Y1877" i="1" s="1"/>
  <c r="H1879" i="16"/>
  <c r="Y1879" i="1" s="1"/>
  <c r="H1881" i="16"/>
  <c r="Y1881" i="1" s="1"/>
  <c r="H1895" i="16"/>
  <c r="Y1895" i="1" s="1"/>
  <c r="H1897" i="16"/>
  <c r="Y1897" i="1" s="1"/>
  <c r="H1903" i="16"/>
  <c r="Y1903" i="1" s="1"/>
  <c r="H1905" i="16"/>
  <c r="Y1905" i="1" s="1"/>
  <c r="H1907" i="16"/>
  <c r="Y1907" i="1" s="1"/>
  <c r="H1913" i="16"/>
  <c r="Y1913" i="1" s="1"/>
  <c r="H1919" i="16"/>
  <c r="Y1919" i="1" s="1"/>
  <c r="H1927" i="16"/>
  <c r="Y1927" i="1" s="1"/>
  <c r="H1929" i="16"/>
  <c r="Y1929" i="1" s="1"/>
  <c r="H1939" i="16"/>
  <c r="Y1939" i="1" s="1"/>
  <c r="H1945" i="16"/>
  <c r="Y1945" i="1" s="1"/>
  <c r="H1951" i="16"/>
  <c r="Y1951" i="1" s="1"/>
  <c r="H1862" i="16"/>
  <c r="Y1862" i="1" s="1"/>
  <c r="H1864" i="16"/>
  <c r="Y1864" i="1" s="1"/>
  <c r="H1866" i="16"/>
  <c r="Y1866" i="1" s="1"/>
  <c r="H1872" i="16"/>
  <c r="Y1872" i="1" s="1"/>
  <c r="H1878" i="16"/>
  <c r="Y1878" i="1" s="1"/>
  <c r="H1888" i="16"/>
  <c r="Y1888" i="1" s="1"/>
  <c r="H1916" i="16"/>
  <c r="Y1916" i="1" s="1"/>
  <c r="H1932" i="16"/>
  <c r="Y1932" i="1" s="1"/>
  <c r="H1940" i="16"/>
  <c r="Y1940" i="1" s="1"/>
  <c r="H1944" i="16"/>
  <c r="Y1944" i="1" s="1"/>
  <c r="H1948" i="16"/>
  <c r="Y1948" i="1" s="1"/>
  <c r="H1952" i="16"/>
  <c r="Y1952" i="1" s="1"/>
  <c r="H1914" i="16"/>
  <c r="Y1914" i="1" s="1"/>
  <c r="H1918" i="16"/>
  <c r="Y1918" i="1" s="1"/>
  <c r="H1934" i="16"/>
  <c r="Y1934" i="1" s="1"/>
  <c r="H1946" i="16"/>
  <c r="Y1946" i="1" s="1"/>
  <c r="H1859" i="16"/>
  <c r="Y1859" i="1" s="1"/>
  <c r="H1915" i="16"/>
  <c r="Y1915" i="1" s="1"/>
  <c r="H1956" i="16"/>
  <c r="Y1956" i="1" s="1"/>
  <c r="H1930" i="16"/>
  <c r="Y1930" i="1" s="1"/>
  <c r="H1823" i="16"/>
  <c r="H1829" i="16"/>
  <c r="H1810" i="16"/>
  <c r="H1818" i="16"/>
  <c r="H1828" i="16"/>
  <c r="H1842" i="16"/>
  <c r="H1852" i="16"/>
  <c r="H1819" i="16"/>
  <c r="H1825" i="16"/>
  <c r="H1831" i="16"/>
  <c r="H1835" i="16"/>
  <c r="H1839" i="16"/>
  <c r="H1855" i="16"/>
  <c r="H1798" i="16"/>
  <c r="H1826" i="16"/>
  <c r="H1836" i="16"/>
  <c r="H1838" i="16"/>
  <c r="H1799" i="16"/>
  <c r="H1803" i="16"/>
  <c r="H1817" i="16"/>
  <c r="H1821" i="16"/>
  <c r="H1827" i="16"/>
  <c r="H1833" i="16"/>
  <c r="H1837" i="16"/>
  <c r="H1849" i="16"/>
  <c r="H1851" i="16"/>
  <c r="H1853" i="16"/>
  <c r="H1857" i="16"/>
  <c r="H1796" i="16"/>
  <c r="H1822" i="16"/>
  <c r="H1832" i="16"/>
  <c r="H1850" i="16"/>
  <c r="H1854" i="16"/>
  <c r="H1771" i="16"/>
  <c r="Y1771" i="1" s="1"/>
  <c r="H1776" i="16"/>
  <c r="Y1776" i="1" s="1"/>
  <c r="H1767" i="16"/>
  <c r="Y1767" i="1" s="1"/>
  <c r="H1769" i="16"/>
  <c r="Y1769" i="1" s="1"/>
  <c r="H1773" i="16"/>
  <c r="Y1773" i="1" s="1"/>
  <c r="H1779" i="16"/>
  <c r="Y1779" i="1" s="1"/>
  <c r="H1781" i="16"/>
  <c r="Y1781" i="1" s="1"/>
  <c r="H1783" i="16"/>
  <c r="Y1783" i="1" s="1"/>
  <c r="H1791" i="16"/>
  <c r="Y1791" i="1" s="1"/>
  <c r="H1772" i="16"/>
  <c r="Y1772" i="1" s="1"/>
  <c r="H1774" i="16"/>
  <c r="Y1774" i="1" s="1"/>
  <c r="H1784" i="16"/>
  <c r="Y1784" i="1" s="1"/>
  <c r="H1788" i="16"/>
  <c r="Y1788" i="1" s="1"/>
  <c r="H1790" i="16"/>
  <c r="Y1790" i="1" s="1"/>
  <c r="H1792" i="16"/>
  <c r="Y1792" i="1" s="1"/>
  <c r="H1794" i="16"/>
  <c r="Y1794" i="1" s="1"/>
  <c r="H1757" i="16"/>
  <c r="H1761" i="16"/>
  <c r="H1748" i="16"/>
  <c r="H1750" i="16"/>
  <c r="H1753" i="16"/>
  <c r="H1759" i="16"/>
  <c r="H1737" i="16"/>
  <c r="Y1737" i="1" s="1"/>
  <c r="H1739" i="16"/>
  <c r="Y1739" i="1" s="1"/>
  <c r="H1733" i="16"/>
  <c r="Y1733" i="1" s="1"/>
  <c r="H1735" i="16"/>
  <c r="Y1735" i="1" s="1"/>
  <c r="H1732" i="16"/>
  <c r="Y1732" i="1" s="1"/>
  <c r="H1728" i="16"/>
  <c r="Y1728" i="1" s="1"/>
  <c r="H1715" i="16"/>
  <c r="Y1715" i="1" s="1"/>
  <c r="H1717" i="16"/>
  <c r="Y1717" i="1" s="1"/>
  <c r="H1723" i="16"/>
  <c r="Y1723" i="1" s="1"/>
  <c r="H1727" i="16"/>
  <c r="Y1727" i="1" s="1"/>
  <c r="H1720" i="16"/>
  <c r="Y1720" i="1" s="1"/>
  <c r="H1724" i="16"/>
  <c r="Y1724" i="1" s="1"/>
  <c r="H1726" i="16"/>
  <c r="Y1726" i="1" s="1"/>
  <c r="H1730" i="16"/>
  <c r="Y1730" i="1" s="1"/>
  <c r="H1647" i="16"/>
  <c r="Y1647" i="1" s="1"/>
  <c r="H1661" i="16"/>
  <c r="Y1661" i="1" s="1"/>
  <c r="H1668" i="16"/>
  <c r="Y1668" i="1" s="1"/>
  <c r="H1682" i="16"/>
  <c r="Y1682" i="1" s="1"/>
  <c r="H1625" i="16"/>
  <c r="Y1625" i="1" s="1"/>
  <c r="H1657" i="16"/>
  <c r="Y1657" i="1" s="1"/>
  <c r="H1667" i="16"/>
  <c r="Y1667" i="1" s="1"/>
  <c r="H1679" i="16"/>
  <c r="Y1679" i="1" s="1"/>
  <c r="H1624" i="16"/>
  <c r="Y1624" i="1" s="1"/>
  <c r="H1646" i="16"/>
  <c r="Y1646" i="1" s="1"/>
  <c r="H1652" i="16"/>
  <c r="Y1652" i="1" s="1"/>
  <c r="H1656" i="16"/>
  <c r="Y1656" i="1" s="1"/>
  <c r="H1678" i="16"/>
  <c r="Y1678" i="1" s="1"/>
  <c r="H1680" i="16"/>
  <c r="Y1680" i="1" s="1"/>
  <c r="H1688" i="16"/>
  <c r="Y1688" i="1" s="1"/>
  <c r="H1704" i="16"/>
  <c r="Y1704" i="1" s="1"/>
  <c r="H1627" i="16"/>
  <c r="Y1627" i="1" s="1"/>
  <c r="H1631" i="16"/>
  <c r="Y1631" i="1" s="1"/>
  <c r="H1635" i="16"/>
  <c r="Y1635" i="1" s="1"/>
  <c r="H1641" i="16"/>
  <c r="Y1641" i="1" s="1"/>
  <c r="H1681" i="16"/>
  <c r="Y1681" i="1" s="1"/>
  <c r="H1687" i="16"/>
  <c r="Y1687" i="1" s="1"/>
  <c r="H1711" i="16"/>
  <c r="Y1711" i="1" s="1"/>
  <c r="H1622" i="16"/>
  <c r="Y1622" i="1" s="1"/>
  <c r="H1632" i="16"/>
  <c r="Y1632" i="1" s="1"/>
  <c r="H1636" i="16"/>
  <c r="Y1636" i="1" s="1"/>
  <c r="H1648" i="16"/>
  <c r="Y1648" i="1" s="1"/>
  <c r="H1690" i="16"/>
  <c r="Y1690" i="1" s="1"/>
  <c r="H1692" i="16"/>
  <c r="Y1692" i="1" s="1"/>
  <c r="H1708" i="16"/>
  <c r="Y1708" i="1" s="1"/>
  <c r="H1714" i="16"/>
  <c r="Y1714" i="1" s="1"/>
  <c r="H1597" i="16"/>
  <c r="Y1597" i="1" s="1"/>
  <c r="H1567" i="16"/>
  <c r="Y1567" i="1" s="1"/>
  <c r="H1569" i="16"/>
  <c r="Y1569" i="1" s="1"/>
  <c r="H1571" i="16"/>
  <c r="Y1571" i="1" s="1"/>
  <c r="H1573" i="16"/>
  <c r="Y1573" i="1" s="1"/>
  <c r="H1575" i="16"/>
  <c r="Y1575" i="1" s="1"/>
  <c r="H1579" i="16"/>
  <c r="Y1579" i="1" s="1"/>
  <c r="H1583" i="16"/>
  <c r="Y1583" i="1" s="1"/>
  <c r="H1589" i="16"/>
  <c r="Y1589" i="1" s="1"/>
  <c r="H1591" i="16"/>
  <c r="Y1591" i="1" s="1"/>
  <c r="H1593" i="16"/>
  <c r="Y1593" i="1" s="1"/>
  <c r="H1595" i="16"/>
  <c r="Y1595" i="1" s="1"/>
  <c r="H1601" i="16"/>
  <c r="Y1601" i="1" s="1"/>
  <c r="H1603" i="16"/>
  <c r="Y1603" i="1" s="1"/>
  <c r="H1605" i="16"/>
  <c r="Y1605" i="1" s="1"/>
  <c r="H1609" i="16"/>
  <c r="Y1609" i="1" s="1"/>
  <c r="H1615" i="16"/>
  <c r="Y1615" i="1" s="1"/>
  <c r="H1617" i="16"/>
  <c r="Y1617" i="1" s="1"/>
  <c r="H1619" i="16"/>
  <c r="Y1619" i="1" s="1"/>
  <c r="H1566" i="16"/>
  <c r="Y1566" i="1" s="1"/>
  <c r="H1568" i="16"/>
  <c r="Y1568" i="1" s="1"/>
  <c r="H1574" i="16"/>
  <c r="Y1574" i="1" s="1"/>
  <c r="H1582" i="16"/>
  <c r="Y1582" i="1" s="1"/>
  <c r="H1586" i="16"/>
  <c r="Y1586" i="1" s="1"/>
  <c r="H1588" i="16"/>
  <c r="Y1588" i="1" s="1"/>
  <c r="H1592" i="16"/>
  <c r="Y1592" i="1" s="1"/>
  <c r="H1594" i="16"/>
  <c r="Y1594" i="1" s="1"/>
  <c r="H1596" i="16"/>
  <c r="Y1596" i="1" s="1"/>
  <c r="H1598" i="16"/>
  <c r="Y1598" i="1" s="1"/>
  <c r="H1600" i="16"/>
  <c r="Y1600" i="1" s="1"/>
  <c r="H1602" i="16"/>
  <c r="Y1602" i="1" s="1"/>
  <c r="H1604" i="16"/>
  <c r="Y1604" i="1" s="1"/>
  <c r="H1606" i="16"/>
  <c r="Y1606" i="1" s="1"/>
  <c r="H1608" i="16"/>
  <c r="Y1608" i="1" s="1"/>
  <c r="H1610" i="16"/>
  <c r="Y1610" i="1" s="1"/>
  <c r="H1616" i="16"/>
  <c r="Y1616" i="1" s="1"/>
  <c r="H1618" i="16"/>
  <c r="Y1618" i="1" s="1"/>
  <c r="H1486" i="16"/>
  <c r="Y1486" i="1" s="1"/>
  <c r="H1565" i="16"/>
  <c r="Y1565" i="1" s="1"/>
  <c r="H1533" i="16"/>
  <c r="Y1533" i="1" s="1"/>
  <c r="H1480" i="16"/>
  <c r="Y1480" i="1" s="1"/>
  <c r="H1482" i="16"/>
  <c r="Y1482" i="1" s="1"/>
  <c r="H1518" i="16"/>
  <c r="Y1518" i="1" s="1"/>
  <c r="H1526" i="16"/>
  <c r="Y1526" i="1" s="1"/>
  <c r="H1534" i="16"/>
  <c r="Y1534" i="1" s="1"/>
  <c r="H1459" i="16"/>
  <c r="Y1459" i="1" s="1"/>
  <c r="H1463" i="16"/>
  <c r="Y1463" i="1" s="1"/>
  <c r="H1562" i="16"/>
  <c r="Y1562" i="1" s="1"/>
  <c r="H1452" i="16"/>
  <c r="Y1452" i="1" s="1"/>
  <c r="H1464" i="16"/>
  <c r="Y1464" i="1" s="1"/>
  <c r="H1466" i="16"/>
  <c r="Y1466" i="1" s="1"/>
  <c r="H1472" i="16"/>
  <c r="Y1472" i="1" s="1"/>
  <c r="H1504" i="16"/>
  <c r="Y1504" i="1" s="1"/>
  <c r="H1461" i="16"/>
  <c r="Y1461" i="1" s="1"/>
  <c r="H1469" i="16"/>
  <c r="Y1469" i="1" s="1"/>
  <c r="H1489" i="16"/>
  <c r="Y1489" i="1" s="1"/>
  <c r="H1475" i="16"/>
  <c r="Y1475" i="1" s="1"/>
  <c r="H1499" i="16"/>
  <c r="Y1499" i="1" s="1"/>
  <c r="H1507" i="16"/>
  <c r="Y1507" i="1" s="1"/>
  <c r="H1523" i="16"/>
  <c r="Y1523" i="1" s="1"/>
  <c r="H1539" i="16"/>
  <c r="Y1539" i="1" s="1"/>
  <c r="H1559" i="16"/>
  <c r="Y1559" i="1" s="1"/>
  <c r="H1386" i="16"/>
  <c r="Y1386" i="1" s="1"/>
  <c r="H1392" i="16"/>
  <c r="Y1392" i="1" s="1"/>
  <c r="H1398" i="16"/>
  <c r="Y1398" i="1" s="1"/>
  <c r="H1424" i="16"/>
  <c r="Y1424" i="1" s="1"/>
  <c r="H1432" i="16"/>
  <c r="Y1432" i="1" s="1"/>
  <c r="H1440" i="16"/>
  <c r="Y1440" i="1" s="1"/>
  <c r="H1450" i="16"/>
  <c r="Y1450" i="1" s="1"/>
  <c r="H1385" i="16"/>
  <c r="Y1385" i="1" s="1"/>
  <c r="H1393" i="16"/>
  <c r="Y1393" i="1" s="1"/>
  <c r="H1437" i="16"/>
  <c r="Y1437" i="1" s="1"/>
  <c r="H1391" i="16"/>
  <c r="Y1391" i="1" s="1"/>
  <c r="H1370" i="16"/>
  <c r="Y1370" i="1" s="1"/>
  <c r="H1372" i="16"/>
  <c r="Y1372" i="1" s="1"/>
  <c r="H1378" i="16"/>
  <c r="Y1378" i="1" s="1"/>
  <c r="H1394" i="16"/>
  <c r="Y1394" i="1" s="1"/>
  <c r="H1396" i="16"/>
  <c r="Y1396" i="1" s="1"/>
  <c r="H1400" i="16"/>
  <c r="Y1400" i="1" s="1"/>
  <c r="H1420" i="16"/>
  <c r="Y1420" i="1" s="1"/>
  <c r="H1422" i="16"/>
  <c r="Y1422" i="1" s="1"/>
  <c r="H1426" i="16"/>
  <c r="Y1426" i="1" s="1"/>
  <c r="H1428" i="16"/>
  <c r="Y1428" i="1" s="1"/>
  <c r="H1436" i="16"/>
  <c r="Y1436" i="1" s="1"/>
  <c r="H1438" i="16"/>
  <c r="Y1438" i="1" s="1"/>
  <c r="H1442" i="16"/>
  <c r="Y1442" i="1" s="1"/>
  <c r="H1377" i="16"/>
  <c r="Y1377" i="1" s="1"/>
  <c r="H1381" i="16"/>
  <c r="Y1381" i="1" s="1"/>
  <c r="H1397" i="16"/>
  <c r="Y1397" i="1" s="1"/>
  <c r="H1401" i="16"/>
  <c r="Y1401" i="1" s="1"/>
  <c r="H1417" i="16"/>
  <c r="Y1417" i="1" s="1"/>
  <c r="H1449" i="16"/>
  <c r="Y1449" i="1" s="1"/>
  <c r="H1375" i="16"/>
  <c r="Y1375" i="1" s="1"/>
  <c r="H1379" i="16"/>
  <c r="Y1379" i="1" s="1"/>
  <c r="H1395" i="16"/>
  <c r="Y1395" i="1" s="1"/>
  <c r="H1399" i="16"/>
  <c r="Y1399" i="1" s="1"/>
  <c r="H1403" i="16"/>
  <c r="Y1403" i="1" s="1"/>
  <c r="H1427" i="16"/>
  <c r="Y1427" i="1" s="1"/>
  <c r="H1439" i="16"/>
  <c r="Y1439" i="1" s="1"/>
  <c r="H1447" i="16"/>
  <c r="Y1447" i="1" s="1"/>
  <c r="H1286" i="16"/>
  <c r="Y1286" i="1" s="1"/>
  <c r="H1288" i="16"/>
  <c r="Y1288" i="1" s="1"/>
  <c r="H1290" i="16"/>
  <c r="Y1290" i="1" s="1"/>
  <c r="H1294" i="16"/>
  <c r="Y1294" i="1" s="1"/>
  <c r="H1304" i="16"/>
  <c r="Y1304" i="1" s="1"/>
  <c r="H1350" i="16"/>
  <c r="Y1350" i="1" s="1"/>
  <c r="H1354" i="16"/>
  <c r="Y1354" i="1" s="1"/>
  <c r="H1360" i="16"/>
  <c r="Y1360" i="1" s="1"/>
  <c r="H1301" i="16"/>
  <c r="Y1301" i="1" s="1"/>
  <c r="H1309" i="16"/>
  <c r="Y1309" i="1" s="1"/>
  <c r="H1321" i="16"/>
  <c r="Y1321" i="1" s="1"/>
  <c r="H1329" i="16"/>
  <c r="Y1329" i="1" s="1"/>
  <c r="H1333" i="16"/>
  <c r="Y1333" i="1" s="1"/>
  <c r="H1341" i="16"/>
  <c r="Y1341" i="1" s="1"/>
  <c r="H1353" i="16"/>
  <c r="Y1353" i="1" s="1"/>
  <c r="H1295" i="16"/>
  <c r="Y1295" i="1" s="1"/>
  <c r="H1311" i="16"/>
  <c r="Y1311" i="1" s="1"/>
  <c r="H1300" i="16"/>
  <c r="Y1300" i="1" s="1"/>
  <c r="H1308" i="16"/>
  <c r="Y1308" i="1" s="1"/>
  <c r="H1283" i="16"/>
  <c r="Y1283" i="1" s="1"/>
  <c r="H1291" i="16"/>
  <c r="Y1291" i="1" s="1"/>
  <c r="H1351" i="16"/>
  <c r="Y1351" i="1" s="1"/>
  <c r="H1363" i="16"/>
  <c r="Y1363" i="1" s="1"/>
  <c r="H1367" i="16"/>
  <c r="Y1367" i="1" s="1"/>
  <c r="H1256" i="16"/>
  <c r="Y1256" i="1" s="1"/>
  <c r="H1280" i="16"/>
  <c r="Y1280" i="1" s="1"/>
  <c r="H1236" i="16"/>
  <c r="Y1236" i="1" s="1"/>
  <c r="H1242" i="16"/>
  <c r="Y1242" i="1" s="1"/>
  <c r="H1254" i="16"/>
  <c r="Y1254" i="1" s="1"/>
  <c r="H1268" i="16"/>
  <c r="Y1268" i="1" s="1"/>
  <c r="H1217" i="16"/>
  <c r="Y1217" i="1" s="1"/>
  <c r="H1221" i="16"/>
  <c r="Y1221" i="1" s="1"/>
  <c r="H1237" i="16"/>
  <c r="Y1237" i="1" s="1"/>
  <c r="H1207" i="16"/>
  <c r="Y1207" i="1" s="1"/>
  <c r="H1223" i="16"/>
  <c r="Y1223" i="1" s="1"/>
  <c r="H1231" i="16"/>
  <c r="Y1231" i="1" s="1"/>
  <c r="H1239" i="16"/>
  <c r="Y1239" i="1" s="1"/>
  <c r="H1271" i="16"/>
  <c r="Y1271" i="1" s="1"/>
  <c r="H1202" i="16"/>
  <c r="Y1202" i="1" s="1"/>
  <c r="H1220" i="16"/>
  <c r="Y1220" i="1" s="1"/>
  <c r="H1222" i="16"/>
  <c r="Y1222" i="1" s="1"/>
  <c r="H1226" i="16"/>
  <c r="Y1226" i="1" s="1"/>
  <c r="H1230" i="16"/>
  <c r="Y1230" i="1" s="1"/>
  <c r="H1250" i="16"/>
  <c r="Y1250" i="1" s="1"/>
  <c r="H1270" i="16"/>
  <c r="Y1270" i="1" s="1"/>
  <c r="H1215" i="16"/>
  <c r="Y1215" i="1" s="1"/>
  <c r="H1235" i="16"/>
  <c r="Y1235" i="1" s="1"/>
  <c r="H1243" i="16"/>
  <c r="Y1243" i="1" s="1"/>
  <c r="H1247" i="16"/>
  <c r="Y1247" i="1" s="1"/>
  <c r="H1267" i="16"/>
  <c r="Y1267" i="1" s="1"/>
  <c r="H1275" i="16"/>
  <c r="Y1275" i="1" s="1"/>
  <c r="H1196" i="16"/>
  <c r="Y1196" i="1" s="1"/>
  <c r="H1198" i="16"/>
  <c r="Y1198" i="1" s="1"/>
  <c r="H1189" i="16"/>
  <c r="Y1189" i="1" s="1"/>
  <c r="H1193" i="16"/>
  <c r="Y1193" i="1" s="1"/>
  <c r="H1197" i="16"/>
  <c r="Y1197" i="1" s="1"/>
  <c r="H1195" i="16"/>
  <c r="Y1195" i="1" s="1"/>
  <c r="H1186" i="16"/>
  <c r="Y1186" i="1" s="1"/>
  <c r="H1192" i="16"/>
  <c r="Y1192" i="1" s="1"/>
  <c r="H1185" i="16"/>
  <c r="Y1185" i="1" s="1"/>
  <c r="H1187" i="16"/>
  <c r="Y1187" i="1" s="1"/>
  <c r="H1191" i="16"/>
  <c r="Y1191" i="1" s="1"/>
  <c r="H1173" i="16"/>
  <c r="H1163" i="16"/>
  <c r="H1175" i="16"/>
  <c r="H1182" i="16"/>
  <c r="H1161" i="16"/>
  <c r="H1183" i="16"/>
  <c r="H1152" i="16"/>
  <c r="Y1152" i="1" s="1"/>
  <c r="H1151" i="16"/>
  <c r="Y1151" i="1" s="1"/>
  <c r="H1156" i="16"/>
  <c r="Y1156" i="1" s="1"/>
  <c r="H1097" i="16"/>
  <c r="Y1097" i="1" s="1"/>
  <c r="H1141" i="16"/>
  <c r="Y1141" i="1" s="1"/>
  <c r="H1108" i="16"/>
  <c r="Y1108" i="1" s="1"/>
  <c r="H1083" i="16"/>
  <c r="Y1083" i="1" s="1"/>
  <c r="H1088" i="16"/>
  <c r="Y1088" i="1" s="1"/>
  <c r="H1118" i="16"/>
  <c r="Y1118" i="1" s="1"/>
  <c r="H1120" i="16"/>
  <c r="Y1120" i="1" s="1"/>
  <c r="H1128" i="16"/>
  <c r="Y1128" i="1" s="1"/>
  <c r="H1130" i="16"/>
  <c r="Y1130" i="1" s="1"/>
  <c r="H1132" i="16"/>
  <c r="Y1132" i="1" s="1"/>
  <c r="H1081" i="16"/>
  <c r="Y1081" i="1" s="1"/>
  <c r="H1089" i="16"/>
  <c r="Y1089" i="1" s="1"/>
  <c r="H1117" i="16"/>
  <c r="Y1117" i="1" s="1"/>
  <c r="H1133" i="16"/>
  <c r="Y1133" i="1" s="1"/>
  <c r="H1137" i="16"/>
  <c r="Y1137" i="1" s="1"/>
  <c r="H1103" i="16"/>
  <c r="Y1103" i="1" s="1"/>
  <c r="H1135" i="16"/>
  <c r="Y1135" i="1" s="1"/>
  <c r="H1143" i="16"/>
  <c r="Y1143" i="1" s="1"/>
  <c r="H994" i="16"/>
  <c r="Y994" i="1" s="1"/>
  <c r="H1065" i="16"/>
  <c r="Y1065" i="1" s="1"/>
  <c r="H970" i="16"/>
  <c r="Y970" i="1" s="1"/>
  <c r="H984" i="16"/>
  <c r="Y984" i="1" s="1"/>
  <c r="H990" i="16"/>
  <c r="Y990" i="1" s="1"/>
  <c r="H1006" i="16"/>
  <c r="Y1006" i="1" s="1"/>
  <c r="H969" i="16"/>
  <c r="Y969" i="1" s="1"/>
  <c r="H985" i="16"/>
  <c r="Y985" i="1" s="1"/>
  <c r="H1001" i="16"/>
  <c r="Y1001" i="1" s="1"/>
  <c r="H1005" i="16"/>
  <c r="Y1005" i="1" s="1"/>
  <c r="H1017" i="16"/>
  <c r="Y1017" i="1" s="1"/>
  <c r="H1042" i="16"/>
  <c r="Y1042" i="1" s="1"/>
  <c r="H1056" i="16"/>
  <c r="Y1056" i="1" s="1"/>
  <c r="H1066" i="16"/>
  <c r="Y1066" i="1" s="1"/>
  <c r="H1068" i="16"/>
  <c r="Y1068" i="1" s="1"/>
  <c r="H1072" i="16"/>
  <c r="Y1072" i="1" s="1"/>
  <c r="H1074" i="16"/>
  <c r="Y1074" i="1" s="1"/>
  <c r="H1080" i="16"/>
  <c r="Y1080" i="1" s="1"/>
  <c r="H1011" i="16"/>
  <c r="Y1011" i="1" s="1"/>
  <c r="H1007" i="16"/>
  <c r="Y1007" i="1" s="1"/>
  <c r="H1071" i="16"/>
  <c r="Y1071" i="1" s="1"/>
  <c r="H964" i="16"/>
  <c r="Y964" i="1" s="1"/>
  <c r="H978" i="16"/>
  <c r="Y978" i="1" s="1"/>
  <c r="H980" i="16"/>
  <c r="Y980" i="1" s="1"/>
  <c r="H982" i="16"/>
  <c r="Y982" i="1" s="1"/>
  <c r="H996" i="16"/>
  <c r="Y996" i="1" s="1"/>
  <c r="H998" i="16"/>
  <c r="Y998" i="1" s="1"/>
  <c r="H1000" i="16"/>
  <c r="Y1000" i="1" s="1"/>
  <c r="H1002" i="16"/>
  <c r="Y1002" i="1" s="1"/>
  <c r="H1008" i="16"/>
  <c r="Y1008" i="1" s="1"/>
  <c r="H1014" i="16"/>
  <c r="Y1014" i="1" s="1"/>
  <c r="H1018" i="16"/>
  <c r="Y1018" i="1" s="1"/>
  <c r="H1020" i="16"/>
  <c r="Y1020" i="1" s="1"/>
  <c r="H965" i="16"/>
  <c r="Y965" i="1" s="1"/>
  <c r="H977" i="16"/>
  <c r="Y977" i="1" s="1"/>
  <c r="H981" i="16"/>
  <c r="Y981" i="1" s="1"/>
  <c r="H997" i="16"/>
  <c r="Y997" i="1" s="1"/>
  <c r="H1013" i="16"/>
  <c r="Y1013" i="1" s="1"/>
  <c r="H1021" i="16"/>
  <c r="Y1021" i="1" s="1"/>
  <c r="H1026" i="16"/>
  <c r="Y1026" i="1" s="1"/>
  <c r="H1032" i="16"/>
  <c r="Y1032" i="1" s="1"/>
  <c r="H1036" i="16"/>
  <c r="Y1036" i="1" s="1"/>
  <c r="H1040" i="16"/>
  <c r="Y1040" i="1" s="1"/>
  <c r="H1044" i="16"/>
  <c r="Y1044" i="1" s="1"/>
  <c r="H1050" i="16"/>
  <c r="Y1050" i="1" s="1"/>
  <c r="H1058" i="16"/>
  <c r="Y1058" i="1" s="1"/>
  <c r="H1060" i="16"/>
  <c r="Y1060" i="1" s="1"/>
  <c r="H1078" i="16"/>
  <c r="Y1078" i="1" s="1"/>
  <c r="H963" i="16"/>
  <c r="Y963" i="1" s="1"/>
  <c r="H971" i="16"/>
  <c r="Y971" i="1" s="1"/>
  <c r="H995" i="16"/>
  <c r="Y995" i="1" s="1"/>
  <c r="H1033" i="16"/>
  <c r="Y1033" i="1" s="1"/>
  <c r="H1037" i="16"/>
  <c r="Y1037" i="1" s="1"/>
  <c r="H1041" i="16"/>
  <c r="Y1041" i="1" s="1"/>
  <c r="H1057" i="16"/>
  <c r="Y1057" i="1" s="1"/>
  <c r="H1069" i="16"/>
  <c r="Y1069" i="1" s="1"/>
  <c r="H1073" i="16"/>
  <c r="Y1073" i="1" s="1"/>
  <c r="H1077" i="16"/>
  <c r="Y1077" i="1" s="1"/>
  <c r="H1023" i="16"/>
  <c r="Y1023" i="1" s="1"/>
  <c r="H1027" i="16"/>
  <c r="Y1027" i="1" s="1"/>
  <c r="H1039" i="16"/>
  <c r="Y1039" i="1" s="1"/>
  <c r="H1047" i="16"/>
  <c r="Y1047" i="1" s="1"/>
  <c r="H1063" i="16"/>
  <c r="Y1063" i="1" s="1"/>
  <c r="H1067" i="16"/>
  <c r="Y1067" i="1" s="1"/>
  <c r="H966" i="16"/>
  <c r="Y966" i="1" s="1"/>
  <c r="H974" i="16"/>
  <c r="Y974" i="1" s="1"/>
  <c r="H986" i="16"/>
  <c r="Y986" i="1" s="1"/>
  <c r="H988" i="16"/>
  <c r="Y988" i="1" s="1"/>
  <c r="H992" i="16"/>
  <c r="Y992" i="1" s="1"/>
  <c r="H1004" i="16"/>
  <c r="Y1004" i="1" s="1"/>
  <c r="H1010" i="16"/>
  <c r="Y1010" i="1" s="1"/>
  <c r="H961" i="16"/>
  <c r="Y961" i="1" s="1"/>
  <c r="H973" i="16"/>
  <c r="Y973" i="1" s="1"/>
  <c r="H989" i="16"/>
  <c r="Y989" i="1" s="1"/>
  <c r="H993" i="16"/>
  <c r="Y993" i="1" s="1"/>
  <c r="H1009" i="16"/>
  <c r="Y1009" i="1" s="1"/>
  <c r="H1024" i="16"/>
  <c r="Y1024" i="1" s="1"/>
  <c r="H1028" i="16"/>
  <c r="Y1028" i="1" s="1"/>
  <c r="H1030" i="16"/>
  <c r="Y1030" i="1" s="1"/>
  <c r="H1034" i="16"/>
  <c r="Y1034" i="1" s="1"/>
  <c r="H1038" i="16"/>
  <c r="Y1038" i="1" s="1"/>
  <c r="H1046" i="16"/>
  <c r="Y1046" i="1" s="1"/>
  <c r="H1048" i="16"/>
  <c r="Y1048" i="1" s="1"/>
  <c r="H1052" i="16"/>
  <c r="Y1052" i="1" s="1"/>
  <c r="H1054" i="16"/>
  <c r="Y1054" i="1" s="1"/>
  <c r="H1062" i="16"/>
  <c r="Y1062" i="1" s="1"/>
  <c r="H1064" i="16"/>
  <c r="Y1064" i="1" s="1"/>
  <c r="H1070" i="16"/>
  <c r="Y1070" i="1" s="1"/>
  <c r="H1076" i="16"/>
  <c r="Y1076" i="1" s="1"/>
  <c r="H987" i="16"/>
  <c r="Y987" i="1" s="1"/>
  <c r="H1003" i="16"/>
  <c r="Y1003" i="1" s="1"/>
  <c r="H1025" i="16"/>
  <c r="Y1025" i="1" s="1"/>
  <c r="H1029" i="16"/>
  <c r="Y1029" i="1" s="1"/>
  <c r="H1045" i="16"/>
  <c r="Y1045" i="1" s="1"/>
  <c r="H1049" i="16"/>
  <c r="Y1049" i="1" s="1"/>
  <c r="H1061" i="16"/>
  <c r="Y1061" i="1" s="1"/>
  <c r="H967" i="16"/>
  <c r="Y967" i="1" s="1"/>
  <c r="H983" i="16"/>
  <c r="Y983" i="1" s="1"/>
  <c r="H1015" i="16"/>
  <c r="Y1015" i="1" s="1"/>
  <c r="H1031" i="16"/>
  <c r="Y1031" i="1" s="1"/>
  <c r="H1043" i="16"/>
  <c r="Y1043" i="1" s="1"/>
  <c r="H1051" i="16"/>
  <c r="Y1051" i="1" s="1"/>
  <c r="H1055" i="16"/>
  <c r="Y1055" i="1" s="1"/>
  <c r="H1059" i="16"/>
  <c r="Y1059" i="1" s="1"/>
  <c r="H1075" i="16"/>
  <c r="Y1075" i="1" s="1"/>
  <c r="H1079" i="16"/>
  <c r="Y1079" i="1" s="1"/>
  <c r="H898" i="16"/>
  <c r="Y898" i="1" s="1"/>
  <c r="H930" i="16"/>
  <c r="Y930" i="1" s="1"/>
  <c r="H954" i="16"/>
  <c r="Y954" i="1" s="1"/>
  <c r="H877" i="16"/>
  <c r="Y877" i="1" s="1"/>
  <c r="H909" i="16"/>
  <c r="Y909" i="1" s="1"/>
  <c r="H925" i="16"/>
  <c r="Y925" i="1" s="1"/>
  <c r="H899" i="16"/>
  <c r="Y899" i="1" s="1"/>
  <c r="H895" i="16"/>
  <c r="Y895" i="1" s="1"/>
  <c r="H903" i="16"/>
  <c r="Y903" i="1" s="1"/>
  <c r="H951" i="16"/>
  <c r="Y951" i="1" s="1"/>
  <c r="H878" i="16"/>
  <c r="Y878" i="1" s="1"/>
  <c r="H916" i="16"/>
  <c r="Y916" i="1" s="1"/>
  <c r="H942" i="16"/>
  <c r="Y942" i="1" s="1"/>
  <c r="H944" i="16"/>
  <c r="Y944" i="1" s="1"/>
  <c r="H907" i="16"/>
  <c r="Y907" i="1" s="1"/>
  <c r="H863" i="16"/>
  <c r="Y863" i="1" s="1"/>
  <c r="H808" i="16"/>
  <c r="Y808" i="1" s="1"/>
  <c r="H838" i="16"/>
  <c r="Y838" i="1" s="1"/>
  <c r="H781" i="16"/>
  <c r="Y781" i="1" s="1"/>
  <c r="H813" i="16"/>
  <c r="Y813" i="1" s="1"/>
  <c r="H833" i="16"/>
  <c r="Y833" i="1" s="1"/>
  <c r="H841" i="16"/>
  <c r="Y841" i="1" s="1"/>
  <c r="H787" i="16"/>
  <c r="Y787" i="1" s="1"/>
  <c r="H758" i="16"/>
  <c r="Y758" i="1" s="1"/>
  <c r="H760" i="16"/>
  <c r="Y760" i="1" s="1"/>
  <c r="H768" i="16"/>
  <c r="Y768" i="1" s="1"/>
  <c r="H776" i="16"/>
  <c r="Y776" i="1" s="1"/>
  <c r="H782" i="16"/>
  <c r="Y782" i="1" s="1"/>
  <c r="H788" i="16"/>
  <c r="Y788" i="1" s="1"/>
  <c r="H790" i="16"/>
  <c r="Y790" i="1" s="1"/>
  <c r="H810" i="16"/>
  <c r="Y810" i="1" s="1"/>
  <c r="H812" i="16"/>
  <c r="Y812" i="1" s="1"/>
  <c r="H816" i="16"/>
  <c r="Y816" i="1" s="1"/>
  <c r="H824" i="16"/>
  <c r="Y824" i="1" s="1"/>
  <c r="H828" i="16"/>
  <c r="Y828" i="1" s="1"/>
  <c r="H832" i="16"/>
  <c r="Y832" i="1" s="1"/>
  <c r="H836" i="16"/>
  <c r="Y836" i="1" s="1"/>
  <c r="H844" i="16"/>
  <c r="Y844" i="1" s="1"/>
  <c r="H854" i="16"/>
  <c r="Y854" i="1" s="1"/>
  <c r="H801" i="16"/>
  <c r="Y801" i="1" s="1"/>
  <c r="H825" i="16"/>
  <c r="Y825" i="1" s="1"/>
  <c r="H829" i="16"/>
  <c r="Y829" i="1" s="1"/>
  <c r="H845" i="16"/>
  <c r="Y845" i="1" s="1"/>
  <c r="H849" i="16"/>
  <c r="Y849" i="1" s="1"/>
  <c r="H843" i="16"/>
  <c r="Y843" i="1" s="1"/>
  <c r="H759" i="16"/>
  <c r="Y759" i="1" s="1"/>
  <c r="H783" i="16"/>
  <c r="Y783" i="1" s="1"/>
  <c r="H807" i="16"/>
  <c r="Y807" i="1" s="1"/>
  <c r="H815" i="16"/>
  <c r="Y815" i="1" s="1"/>
  <c r="H823" i="16"/>
  <c r="Y823" i="1" s="1"/>
  <c r="H709" i="16"/>
  <c r="Y709" i="1" s="1"/>
  <c r="H728" i="16"/>
  <c r="Y728" i="1" s="1"/>
  <c r="H670" i="16"/>
  <c r="Y670" i="1" s="1"/>
  <c r="H705" i="16"/>
  <c r="Y705" i="1" s="1"/>
  <c r="H713" i="16"/>
  <c r="Y713" i="1" s="1"/>
  <c r="H717" i="16"/>
  <c r="Y717" i="1" s="1"/>
  <c r="H694" i="16"/>
  <c r="Y694" i="1" s="1"/>
  <c r="H696" i="16"/>
  <c r="Y696" i="1" s="1"/>
  <c r="H743" i="16"/>
  <c r="Y743" i="1" s="1"/>
  <c r="H751" i="16"/>
  <c r="Y751" i="1" s="1"/>
  <c r="H3024" i="16"/>
  <c r="Y3024" i="1" s="1"/>
  <c r="H3050" i="16"/>
  <c r="Y3050" i="1" s="1"/>
  <c r="H3056" i="16"/>
  <c r="Y3056" i="1" s="1"/>
  <c r="H3076" i="16"/>
  <c r="Y3076" i="1" s="1"/>
  <c r="H3080" i="16"/>
  <c r="Y3080" i="1" s="1"/>
  <c r="H3084" i="16"/>
  <c r="Y3084" i="1" s="1"/>
  <c r="H3086" i="16"/>
  <c r="Y3086" i="1" s="1"/>
  <c r="H3029" i="16"/>
  <c r="Y3029" i="1" s="1"/>
  <c r="H3031" i="16"/>
  <c r="Y3031" i="1" s="1"/>
  <c r="H3041" i="16"/>
  <c r="Y3041" i="1" s="1"/>
  <c r="H3043" i="16"/>
  <c r="Y3043" i="1" s="1"/>
  <c r="H3047" i="16"/>
  <c r="Y3047" i="1" s="1"/>
  <c r="H3053" i="16"/>
  <c r="Y3053" i="1" s="1"/>
  <c r="H3073" i="16"/>
  <c r="Y3073" i="1" s="1"/>
  <c r="H3022" i="16"/>
  <c r="Y3022" i="1" s="1"/>
  <c r="H3032" i="16"/>
  <c r="Y3032" i="1" s="1"/>
  <c r="H3019" i="16"/>
  <c r="Y3019" i="1" s="1"/>
  <c r="H3027" i="16"/>
  <c r="Y3027" i="1" s="1"/>
  <c r="H3051" i="16"/>
  <c r="Y3051" i="1" s="1"/>
  <c r="H3059" i="16"/>
  <c r="Y3059" i="1" s="1"/>
  <c r="H3085" i="16"/>
  <c r="Y3085" i="1" s="1"/>
  <c r="H2976" i="16"/>
  <c r="Y2976" i="1" s="1"/>
  <c r="H2980" i="16"/>
  <c r="Y2980" i="1" s="1"/>
  <c r="H2982" i="16"/>
  <c r="Y2982" i="1" s="1"/>
  <c r="H2984" i="16"/>
  <c r="Y2984" i="1" s="1"/>
  <c r="H3005" i="16"/>
  <c r="Y3005" i="1" s="1"/>
  <c r="H2972" i="16"/>
  <c r="Y2972" i="1" s="1"/>
  <c r="H3004" i="16"/>
  <c r="Y3004" i="1" s="1"/>
  <c r="H3006" i="16"/>
  <c r="Y3006" i="1" s="1"/>
  <c r="H3010" i="16"/>
  <c r="Y3010" i="1" s="1"/>
  <c r="H2987" i="16"/>
  <c r="Y2987" i="1" s="1"/>
  <c r="H2993" i="16"/>
  <c r="Y2993" i="1" s="1"/>
  <c r="H2997" i="16"/>
  <c r="Y2997" i="1" s="1"/>
  <c r="H3001" i="16"/>
  <c r="Y3001" i="1" s="1"/>
  <c r="H2998" i="16"/>
  <c r="Y2998" i="1" s="1"/>
  <c r="H3012" i="16"/>
  <c r="Y3012" i="1" s="1"/>
  <c r="H2967" i="16"/>
  <c r="Y2967" i="1" s="1"/>
  <c r="H2981" i="16"/>
  <c r="Y2981" i="1" s="1"/>
  <c r="H3009" i="16"/>
  <c r="Y3009" i="1" s="1"/>
  <c r="H3013" i="16"/>
  <c r="Y3013" i="1" s="1"/>
  <c r="H2978" i="16"/>
  <c r="Y2978" i="1" s="1"/>
  <c r="H2988" i="16"/>
  <c r="Y2988" i="1" s="1"/>
  <c r="H2961" i="16"/>
  <c r="Y2961" i="1" s="1"/>
  <c r="H2969" i="16"/>
  <c r="Y2969" i="1" s="1"/>
  <c r="H2946" i="16"/>
  <c r="Y2946" i="1" s="1"/>
  <c r="H2950" i="16"/>
  <c r="Y2950" i="1" s="1"/>
  <c r="H2927" i="16"/>
  <c r="Y2927" i="1" s="1"/>
  <c r="H2953" i="16"/>
  <c r="Y2953" i="1" s="1"/>
  <c r="H2938" i="16"/>
  <c r="Y2938" i="1" s="1"/>
  <c r="H2954" i="16"/>
  <c r="Y2954" i="1" s="1"/>
  <c r="H2923" i="16"/>
  <c r="Y2923" i="1" s="1"/>
  <c r="H2931" i="16"/>
  <c r="Y2931" i="1" s="1"/>
  <c r="H2934" i="16"/>
  <c r="Y2934" i="1" s="1"/>
  <c r="H2958" i="16"/>
  <c r="Y2958" i="1" s="1"/>
  <c r="H2921" i="16"/>
  <c r="Y2921" i="1" s="1"/>
  <c r="H2925" i="16"/>
  <c r="Y2925" i="1" s="1"/>
  <c r="H2933" i="16"/>
  <c r="Y2933" i="1" s="1"/>
  <c r="H2935" i="16"/>
  <c r="Y2935" i="1" s="1"/>
  <c r="H2939" i="16"/>
  <c r="Y2939" i="1" s="1"/>
  <c r="H2941" i="16"/>
  <c r="Y2941" i="1" s="1"/>
  <c r="H2943" i="16"/>
  <c r="Y2943" i="1" s="1"/>
  <c r="H2945" i="16"/>
  <c r="Y2945" i="1" s="1"/>
  <c r="H2955" i="16"/>
  <c r="Y2955" i="1" s="1"/>
  <c r="H2860" i="16"/>
  <c r="Y2860" i="1" s="1"/>
  <c r="H2892" i="16"/>
  <c r="Y2892" i="1" s="1"/>
  <c r="H2902" i="16"/>
  <c r="Y2902" i="1" s="1"/>
  <c r="H2873" i="16"/>
  <c r="Y2873" i="1" s="1"/>
  <c r="H2903" i="16"/>
  <c r="Y2903" i="1" s="1"/>
  <c r="H2872" i="16"/>
  <c r="Y2872" i="1" s="1"/>
  <c r="H2817" i="16"/>
  <c r="Y2817" i="1" s="1"/>
  <c r="H2895" i="16"/>
  <c r="Y2895" i="1" s="1"/>
  <c r="H2792" i="16"/>
  <c r="Y2792" i="1" s="1"/>
  <c r="H2802" i="16"/>
  <c r="Y2802" i="1" s="1"/>
  <c r="H2810" i="16"/>
  <c r="Y2810" i="1" s="1"/>
  <c r="H2814" i="16"/>
  <c r="Y2814" i="1" s="1"/>
  <c r="H2818" i="16"/>
  <c r="Y2818" i="1" s="1"/>
  <c r="H2820" i="16"/>
  <c r="Y2820" i="1" s="1"/>
  <c r="H2848" i="16"/>
  <c r="Y2848" i="1" s="1"/>
  <c r="H2866" i="16"/>
  <c r="Y2866" i="1" s="1"/>
  <c r="H2868" i="16"/>
  <c r="Y2868" i="1" s="1"/>
  <c r="H2908" i="16"/>
  <c r="Y2908" i="1" s="1"/>
  <c r="H2791" i="16"/>
  <c r="Y2791" i="1" s="1"/>
  <c r="H2793" i="16"/>
  <c r="Y2793" i="1" s="1"/>
  <c r="H2803" i="16"/>
  <c r="Y2803" i="1" s="1"/>
  <c r="H2875" i="16"/>
  <c r="Y2875" i="1" s="1"/>
  <c r="H2804" i="16"/>
  <c r="Y2804" i="1" s="1"/>
  <c r="H2822" i="16"/>
  <c r="Y2822" i="1" s="1"/>
  <c r="H2824" i="16"/>
  <c r="Y2824" i="1" s="1"/>
  <c r="H2826" i="16"/>
  <c r="Y2826" i="1" s="1"/>
  <c r="H2844" i="16"/>
  <c r="Y2844" i="1" s="1"/>
  <c r="H2862" i="16"/>
  <c r="Y2862" i="1" s="1"/>
  <c r="H2864" i="16"/>
  <c r="Y2864" i="1" s="1"/>
  <c r="H2878" i="16"/>
  <c r="Y2878" i="1" s="1"/>
  <c r="H2884" i="16"/>
  <c r="Y2884" i="1" s="1"/>
  <c r="H2886" i="16"/>
  <c r="Y2886" i="1" s="1"/>
  <c r="H2898" i="16"/>
  <c r="Y2898" i="1" s="1"/>
  <c r="H2914" i="16"/>
  <c r="Y2914" i="1" s="1"/>
  <c r="H2918" i="16"/>
  <c r="Y2918" i="1" s="1"/>
  <c r="H2920" i="16"/>
  <c r="Y2920" i="1" s="1"/>
  <c r="H2789" i="16"/>
  <c r="Y2789" i="1" s="1"/>
  <c r="H2795" i="16"/>
  <c r="Y2795" i="1" s="1"/>
  <c r="H2797" i="16"/>
  <c r="Y2797" i="1" s="1"/>
  <c r="H2799" i="16"/>
  <c r="Y2799" i="1" s="1"/>
  <c r="H2809" i="16"/>
  <c r="Y2809" i="1" s="1"/>
  <c r="H2811" i="16"/>
  <c r="Y2811" i="1" s="1"/>
  <c r="H2819" i="16"/>
  <c r="Y2819" i="1" s="1"/>
  <c r="H2821" i="16"/>
  <c r="Y2821" i="1" s="1"/>
  <c r="H2823" i="16"/>
  <c r="Y2823" i="1" s="1"/>
  <c r="H2833" i="16"/>
  <c r="Y2833" i="1" s="1"/>
  <c r="H2837" i="16"/>
  <c r="Y2837" i="1" s="1"/>
  <c r="H2847" i="16"/>
  <c r="Y2847" i="1" s="1"/>
  <c r="H2849" i="16"/>
  <c r="Y2849" i="1" s="1"/>
  <c r="H2857" i="16"/>
  <c r="Y2857" i="1" s="1"/>
  <c r="H2859" i="16"/>
  <c r="Y2859" i="1" s="1"/>
  <c r="H2861" i="16"/>
  <c r="Y2861" i="1" s="1"/>
  <c r="H2877" i="16"/>
  <c r="Y2877" i="1" s="1"/>
  <c r="H2901" i="16"/>
  <c r="Y2901" i="1" s="1"/>
  <c r="H2911" i="16"/>
  <c r="Y2911" i="1" s="1"/>
  <c r="H2913" i="16"/>
  <c r="Y2913" i="1" s="1"/>
  <c r="H2915" i="16"/>
  <c r="Y2915" i="1" s="1"/>
  <c r="H2776" i="16"/>
  <c r="Y2776" i="1" s="1"/>
  <c r="H2781" i="16"/>
  <c r="Y2781" i="1" s="1"/>
  <c r="H2785" i="16"/>
  <c r="Y2785" i="1" s="1"/>
  <c r="H2787" i="16"/>
  <c r="Y2787" i="1" s="1"/>
  <c r="H2768" i="16"/>
  <c r="Y2768" i="1" s="1"/>
  <c r="H2770" i="16"/>
  <c r="Y2770" i="1" s="1"/>
  <c r="H2763" i="16"/>
  <c r="Y2763" i="1" s="1"/>
  <c r="H2750" i="16"/>
  <c r="Y2750" i="1" s="1"/>
  <c r="H2762" i="16"/>
  <c r="Y2762" i="1" s="1"/>
  <c r="H2747" i="16"/>
  <c r="Y2747" i="1" s="1"/>
  <c r="H2773" i="16"/>
  <c r="Y2773" i="1" s="1"/>
  <c r="H2748" i="16"/>
  <c r="Y2748" i="1" s="1"/>
  <c r="H2754" i="16"/>
  <c r="Y2754" i="1" s="1"/>
  <c r="H2758" i="16"/>
  <c r="Y2758" i="1" s="1"/>
  <c r="H2764" i="16"/>
  <c r="Y2764" i="1" s="1"/>
  <c r="H2745" i="16"/>
  <c r="Y2745" i="1" s="1"/>
  <c r="H2751" i="16"/>
  <c r="Y2751" i="1" s="1"/>
  <c r="H2753" i="16"/>
  <c r="Y2753" i="1" s="1"/>
  <c r="H2755" i="16"/>
  <c r="Y2755" i="1" s="1"/>
  <c r="H2757" i="16"/>
  <c r="Y2757" i="1" s="1"/>
  <c r="H2765" i="16"/>
  <c r="Y2765" i="1" s="1"/>
  <c r="H2649" i="16"/>
  <c r="Y2649" i="1" s="1"/>
  <c r="H2655" i="16"/>
  <c r="Y2655" i="1" s="1"/>
  <c r="H2646" i="16"/>
  <c r="Y2646" i="1" s="1"/>
  <c r="H2615" i="16"/>
  <c r="Y2615" i="1" s="1"/>
  <c r="H2590" i="16"/>
  <c r="Y2590" i="1" s="1"/>
  <c r="H2613" i="16"/>
  <c r="Y2613" i="1" s="1"/>
  <c r="H2671" i="16"/>
  <c r="Y2671" i="1" s="1"/>
  <c r="H2666" i="16"/>
  <c r="Y2666" i="1" s="1"/>
  <c r="H2563" i="16"/>
  <c r="Y2563" i="1" s="1"/>
  <c r="H2560" i="16"/>
  <c r="Y2560" i="1" s="1"/>
  <c r="H2616" i="16"/>
  <c r="Y2616" i="1" s="1"/>
  <c r="H2674" i="16"/>
  <c r="Y2674" i="1" s="1"/>
  <c r="H2619" i="16"/>
  <c r="Y2619" i="1" s="1"/>
  <c r="H2598" i="16"/>
  <c r="Y2598" i="1" s="1"/>
  <c r="H2521" i="16"/>
  <c r="Y2521" i="1" s="1"/>
  <c r="H2510" i="16"/>
  <c r="Y2510" i="1" s="1"/>
  <c r="H2574" i="16"/>
  <c r="Y2574" i="1" s="1"/>
  <c r="H2660" i="16"/>
  <c r="Y2660" i="1" s="1"/>
  <c r="H2710" i="16"/>
  <c r="Y2710" i="1" s="1"/>
  <c r="H2533" i="16"/>
  <c r="Y2533" i="1" s="1"/>
  <c r="H2551" i="16"/>
  <c r="Y2551" i="1" s="1"/>
  <c r="H2569" i="16"/>
  <c r="Y2569" i="1" s="1"/>
  <c r="H2591" i="16"/>
  <c r="Y2591" i="1" s="1"/>
  <c r="H2506" i="16"/>
  <c r="Y2506" i="1" s="1"/>
  <c r="H2542" i="16"/>
  <c r="Y2542" i="1" s="1"/>
  <c r="H2546" i="16"/>
  <c r="Y2546" i="1" s="1"/>
  <c r="H2548" i="16"/>
  <c r="Y2548" i="1" s="1"/>
  <c r="H2554" i="16"/>
  <c r="Y2554" i="1" s="1"/>
  <c r="H2562" i="16"/>
  <c r="Y2562" i="1" s="1"/>
  <c r="H2566" i="16"/>
  <c r="Y2566" i="1" s="1"/>
  <c r="H2572" i="16"/>
  <c r="Y2572" i="1" s="1"/>
  <c r="H2576" i="16"/>
  <c r="Y2576" i="1" s="1"/>
  <c r="H2588" i="16"/>
  <c r="Y2588" i="1" s="1"/>
  <c r="H2594" i="16"/>
  <c r="Y2594" i="1" s="1"/>
  <c r="H2596" i="16"/>
  <c r="Y2596" i="1" s="1"/>
  <c r="H2600" i="16"/>
  <c r="Y2600" i="1" s="1"/>
  <c r="H2604" i="16"/>
  <c r="Y2604" i="1" s="1"/>
  <c r="H2622" i="16"/>
  <c r="Y2622" i="1" s="1"/>
  <c r="H2626" i="16"/>
  <c r="Y2626" i="1" s="1"/>
  <c r="H2628" i="16"/>
  <c r="Y2628" i="1" s="1"/>
  <c r="H2632" i="16"/>
  <c r="Y2632" i="1" s="1"/>
  <c r="H2640" i="16"/>
  <c r="Y2640" i="1" s="1"/>
  <c r="H2644" i="16"/>
  <c r="Y2644" i="1" s="1"/>
  <c r="H2652" i="16"/>
  <c r="Y2652" i="1" s="1"/>
  <c r="H2658" i="16"/>
  <c r="Y2658" i="1" s="1"/>
  <c r="H2676" i="16"/>
  <c r="Y2676" i="1" s="1"/>
  <c r="H2690" i="16"/>
  <c r="Y2690" i="1" s="1"/>
  <c r="H2698" i="16"/>
  <c r="Y2698" i="1" s="1"/>
  <c r="H2708" i="16"/>
  <c r="Y2708" i="1" s="1"/>
  <c r="H2714" i="16"/>
  <c r="Y2714" i="1" s="1"/>
  <c r="H2722" i="16"/>
  <c r="Y2722" i="1" s="1"/>
  <c r="H2728" i="16"/>
  <c r="Y2728" i="1" s="1"/>
  <c r="H2732" i="16"/>
  <c r="Y2732" i="1" s="1"/>
  <c r="H2738" i="16"/>
  <c r="Y2738" i="1" s="1"/>
  <c r="H2742" i="16"/>
  <c r="Y2742" i="1" s="1"/>
  <c r="H2507" i="16"/>
  <c r="Y2507" i="1" s="1"/>
  <c r="H2517" i="16"/>
  <c r="Y2517" i="1" s="1"/>
  <c r="H2531" i="16"/>
  <c r="Y2531" i="1" s="1"/>
  <c r="H2543" i="16"/>
  <c r="Y2543" i="1" s="1"/>
  <c r="H2557" i="16"/>
  <c r="Y2557" i="1" s="1"/>
  <c r="H2573" i="16"/>
  <c r="Y2573" i="1" s="1"/>
  <c r="H2575" i="16"/>
  <c r="Y2575" i="1" s="1"/>
  <c r="H2577" i="16"/>
  <c r="Y2577" i="1" s="1"/>
  <c r="H2593" i="16"/>
  <c r="Y2593" i="1" s="1"/>
  <c r="H2609" i="16"/>
  <c r="Y2609" i="1" s="1"/>
  <c r="H2623" i="16"/>
  <c r="Y2623" i="1" s="1"/>
  <c r="H2625" i="16"/>
  <c r="Y2625" i="1" s="1"/>
  <c r="H2641" i="16"/>
  <c r="Y2641" i="1" s="1"/>
  <c r="H2659" i="16"/>
  <c r="Y2659" i="1" s="1"/>
  <c r="H2667" i="16"/>
  <c r="Y2667" i="1" s="1"/>
  <c r="H2669" i="16"/>
  <c r="Y2669" i="1" s="1"/>
  <c r="H2685" i="16"/>
  <c r="Y2685" i="1" s="1"/>
  <c r="H2687" i="16"/>
  <c r="Y2687" i="1" s="1"/>
  <c r="H2697" i="16"/>
  <c r="Y2697" i="1" s="1"/>
  <c r="H2699" i="16"/>
  <c r="Y2699" i="1" s="1"/>
  <c r="H2701" i="16"/>
  <c r="Y2701" i="1" s="1"/>
  <c r="H2705" i="16"/>
  <c r="Y2705" i="1" s="1"/>
  <c r="H2707" i="16"/>
  <c r="Y2707" i="1" s="1"/>
  <c r="H2713" i="16"/>
  <c r="Y2713" i="1" s="1"/>
  <c r="H2721" i="16"/>
  <c r="Y2721" i="1" s="1"/>
  <c r="H2723" i="16"/>
  <c r="Y2723" i="1" s="1"/>
  <c r="H2741" i="16"/>
  <c r="Y2741" i="1" s="1"/>
  <c r="H2743" i="16"/>
  <c r="Y2743" i="1" s="1"/>
  <c r="H2502" i="16"/>
  <c r="Y2502" i="1" s="1"/>
  <c r="H2512" i="16"/>
  <c r="Y2512" i="1" s="1"/>
  <c r="H2528" i="16"/>
  <c r="Y2528" i="1" s="1"/>
  <c r="H2530" i="16"/>
  <c r="Y2530" i="1" s="1"/>
  <c r="H2532" i="16"/>
  <c r="Y2532" i="1" s="1"/>
  <c r="H2534" i="16"/>
  <c r="Y2534" i="1" s="1"/>
  <c r="H2538" i="16"/>
  <c r="Y2538" i="1" s="1"/>
  <c r="H2580" i="16"/>
  <c r="Y2580" i="1" s="1"/>
  <c r="H2586" i="16"/>
  <c r="Y2586" i="1" s="1"/>
  <c r="H2612" i="16"/>
  <c r="Y2612" i="1" s="1"/>
  <c r="H2624" i="16"/>
  <c r="Y2624" i="1" s="1"/>
  <c r="H2630" i="16"/>
  <c r="Y2630" i="1" s="1"/>
  <c r="H2638" i="16"/>
  <c r="Y2638" i="1" s="1"/>
  <c r="H2650" i="16"/>
  <c r="Y2650" i="1" s="1"/>
  <c r="H2654" i="16"/>
  <c r="Y2654" i="1" s="1"/>
  <c r="H2672" i="16"/>
  <c r="Y2672" i="1" s="1"/>
  <c r="H2696" i="16"/>
  <c r="Y2696" i="1" s="1"/>
  <c r="H2712" i="16"/>
  <c r="Y2712" i="1" s="1"/>
  <c r="H2734" i="16"/>
  <c r="Y2734" i="1" s="1"/>
  <c r="H2744" i="16"/>
  <c r="Y2744" i="1" s="1"/>
  <c r="H2499" i="16"/>
  <c r="Y2499" i="1" s="1"/>
  <c r="H2513" i="16"/>
  <c r="Y2513" i="1" s="1"/>
  <c r="H2515" i="16"/>
  <c r="Y2515" i="1" s="1"/>
  <c r="H2525" i="16"/>
  <c r="Y2525" i="1" s="1"/>
  <c r="H2537" i="16"/>
  <c r="Y2537" i="1" s="1"/>
  <c r="H2541" i="16"/>
  <c r="Y2541" i="1" s="1"/>
  <c r="H2545" i="16"/>
  <c r="Y2545" i="1" s="1"/>
  <c r="H2549" i="16"/>
  <c r="Y2549" i="1" s="1"/>
  <c r="H2553" i="16"/>
  <c r="Y2553" i="1" s="1"/>
  <c r="H2555" i="16"/>
  <c r="Y2555" i="1" s="1"/>
  <c r="H2559" i="16"/>
  <c r="Y2559" i="1" s="1"/>
  <c r="H2567" i="16"/>
  <c r="Y2567" i="1" s="1"/>
  <c r="H2585" i="16"/>
  <c r="Y2585" i="1" s="1"/>
  <c r="H2587" i="16"/>
  <c r="Y2587" i="1" s="1"/>
  <c r="H2589" i="16"/>
  <c r="Y2589" i="1" s="1"/>
  <c r="H2607" i="16"/>
  <c r="Y2607" i="1" s="1"/>
  <c r="H2657" i="16"/>
  <c r="Y2657" i="1" s="1"/>
  <c r="H2661" i="16"/>
  <c r="Y2661" i="1" s="1"/>
  <c r="H2663" i="16"/>
  <c r="Y2663" i="1" s="1"/>
  <c r="H2675" i="16"/>
  <c r="Y2675" i="1" s="1"/>
  <c r="H2679" i="16"/>
  <c r="Y2679" i="1" s="1"/>
  <c r="H2683" i="16"/>
  <c r="Y2683" i="1" s="1"/>
  <c r="H2709" i="16"/>
  <c r="Y2709" i="1" s="1"/>
  <c r="H2500" i="16"/>
  <c r="Y2500" i="1" s="1"/>
  <c r="H2520" i="16"/>
  <c r="Y2520" i="1" s="1"/>
  <c r="H2558" i="16"/>
  <c r="Y2558" i="1" s="1"/>
  <c r="H2608" i="16"/>
  <c r="Y2608" i="1" s="1"/>
  <c r="H2620" i="16"/>
  <c r="Y2620" i="1" s="1"/>
  <c r="H2642" i="16"/>
  <c r="Y2642" i="1" s="1"/>
  <c r="H2716" i="16"/>
  <c r="Y2716" i="1" s="1"/>
  <c r="H2730" i="16"/>
  <c r="Y2730" i="1" s="1"/>
  <c r="H2495" i="16"/>
  <c r="Y2495" i="1" s="1"/>
  <c r="H2529" i="16"/>
  <c r="Y2529" i="1" s="1"/>
  <c r="H2617" i="16"/>
  <c r="Y2617" i="1" s="1"/>
  <c r="H2631" i="16"/>
  <c r="Y2631" i="1" s="1"/>
  <c r="H2643" i="16"/>
  <c r="Y2643" i="1" s="1"/>
  <c r="H2653" i="16"/>
  <c r="Y2653" i="1" s="1"/>
  <c r="H2681" i="16"/>
  <c r="Y2681" i="1" s="1"/>
  <c r="H2711" i="16"/>
  <c r="Y2711" i="1" s="1"/>
  <c r="H2733" i="16"/>
  <c r="Y2733" i="1" s="1"/>
  <c r="H2492" i="16"/>
  <c r="Y2492" i="1" s="1"/>
  <c r="H2682" i="16"/>
  <c r="Y2682" i="1" s="1"/>
  <c r="H2706" i="16"/>
  <c r="Y2706" i="1" s="1"/>
  <c r="H2436" i="16"/>
  <c r="Y2436" i="1" s="1"/>
  <c r="H2480" i="16"/>
  <c r="Y2480" i="1" s="1"/>
  <c r="H2451" i="16"/>
  <c r="Y2451" i="1" s="1"/>
  <c r="H2475" i="16"/>
  <c r="Y2475" i="1" s="1"/>
  <c r="H2414" i="16"/>
  <c r="Y2414" i="1" s="1"/>
  <c r="H2470" i="16"/>
  <c r="Y2470" i="1" s="1"/>
  <c r="H2478" i="16"/>
  <c r="Y2478" i="1" s="1"/>
  <c r="H2490" i="16"/>
  <c r="Y2490" i="1" s="1"/>
  <c r="H2406" i="16"/>
  <c r="Y2406" i="1" s="1"/>
  <c r="H2412" i="16"/>
  <c r="Y2412" i="1" s="1"/>
  <c r="H2452" i="16"/>
  <c r="Y2452" i="1" s="1"/>
  <c r="H2407" i="16"/>
  <c r="Y2407" i="1" s="1"/>
  <c r="H2417" i="16"/>
  <c r="Y2417" i="1" s="1"/>
  <c r="H2419" i="16"/>
  <c r="Y2419" i="1" s="1"/>
  <c r="H2455" i="16"/>
  <c r="Y2455" i="1" s="1"/>
  <c r="H2469" i="16"/>
  <c r="Y2469" i="1" s="1"/>
  <c r="H2479" i="16"/>
  <c r="Y2479" i="1" s="1"/>
  <c r="H2402" i="16"/>
  <c r="Y2402" i="1" s="1"/>
  <c r="H2424" i="16"/>
  <c r="Y2424" i="1" s="1"/>
  <c r="H2432" i="16"/>
  <c r="Y2432" i="1" s="1"/>
  <c r="H2460" i="16"/>
  <c r="Y2460" i="1" s="1"/>
  <c r="H2472" i="16"/>
  <c r="Y2472" i="1" s="1"/>
  <c r="H2482" i="16"/>
  <c r="Y2482" i="1" s="1"/>
  <c r="H2403" i="16"/>
  <c r="Y2403" i="1" s="1"/>
  <c r="H2405" i="16"/>
  <c r="Y2405" i="1" s="1"/>
  <c r="H2453" i="16"/>
  <c r="Y2453" i="1" s="1"/>
  <c r="H2465" i="16"/>
  <c r="Y2465" i="1" s="1"/>
  <c r="H2481" i="16"/>
  <c r="Y2481" i="1" s="1"/>
  <c r="H2398" i="16"/>
  <c r="Y2398" i="1" s="1"/>
  <c r="H2430" i="16"/>
  <c r="Y2430" i="1" s="1"/>
  <c r="H2438" i="16"/>
  <c r="Y2438" i="1" s="1"/>
  <c r="H2446" i="16"/>
  <c r="Y2446" i="1" s="1"/>
  <c r="H2450" i="16"/>
  <c r="Y2450" i="1" s="1"/>
  <c r="H2486" i="16"/>
  <c r="Y2486" i="1" s="1"/>
  <c r="H2409" i="16"/>
  <c r="Y2409" i="1" s="1"/>
  <c r="H2423" i="16"/>
  <c r="Y2423" i="1" s="1"/>
  <c r="H2437" i="16"/>
  <c r="Y2437" i="1" s="1"/>
  <c r="H2439" i="16"/>
  <c r="Y2439" i="1" s="1"/>
  <c r="H2445" i="16"/>
  <c r="Y2445" i="1" s="1"/>
  <c r="H2463" i="16"/>
  <c r="Y2463" i="1" s="1"/>
  <c r="H2396" i="16"/>
  <c r="Y2396" i="1" s="1"/>
  <c r="H2440" i="16"/>
  <c r="Y2440" i="1" s="1"/>
  <c r="H2448" i="16"/>
  <c r="Y2448" i="1" s="1"/>
  <c r="H2468" i="16"/>
  <c r="Y2468" i="1" s="1"/>
  <c r="H2401" i="16"/>
  <c r="Y2401" i="1" s="1"/>
  <c r="H2427" i="16"/>
  <c r="Y2427" i="1" s="1"/>
  <c r="H2477" i="16"/>
  <c r="Y2477" i="1" s="1"/>
  <c r="H2485" i="16"/>
  <c r="Y2485" i="1" s="1"/>
  <c r="H2370" i="16"/>
  <c r="Y2370" i="1" s="1"/>
  <c r="H2378" i="16"/>
  <c r="Y2378" i="1" s="1"/>
  <c r="H2392" i="16"/>
  <c r="Y2392" i="1" s="1"/>
  <c r="H2344" i="16"/>
  <c r="Y2344" i="1" s="1"/>
  <c r="H2355" i="16"/>
  <c r="Y2355" i="1" s="1"/>
  <c r="H2381" i="16"/>
  <c r="Y2381" i="1" s="1"/>
  <c r="H2330" i="16"/>
  <c r="Y2330" i="1" s="1"/>
  <c r="H2332" i="16"/>
  <c r="Y2332" i="1" s="1"/>
  <c r="H2338" i="16"/>
  <c r="Y2338" i="1" s="1"/>
  <c r="H2340" i="16"/>
  <c r="Y2340" i="1" s="1"/>
  <c r="H2348" i="16"/>
  <c r="Y2348" i="1" s="1"/>
  <c r="H2350" i="16"/>
  <c r="Y2350" i="1" s="1"/>
  <c r="H2352" i="16"/>
  <c r="Y2352" i="1" s="1"/>
  <c r="H2356" i="16"/>
  <c r="Y2356" i="1" s="1"/>
  <c r="H2358" i="16"/>
  <c r="Y2358" i="1" s="1"/>
  <c r="H2360" i="16"/>
  <c r="Y2360" i="1" s="1"/>
  <c r="H2362" i="16"/>
  <c r="Y2362" i="1" s="1"/>
  <c r="H2364" i="16"/>
  <c r="Y2364" i="1" s="1"/>
  <c r="H2366" i="16"/>
  <c r="Y2366" i="1" s="1"/>
  <c r="H2376" i="16"/>
  <c r="Y2376" i="1" s="1"/>
  <c r="H2384" i="16"/>
  <c r="Y2384" i="1" s="1"/>
  <c r="H2386" i="16"/>
  <c r="Y2386" i="1" s="1"/>
  <c r="H2390" i="16"/>
  <c r="Y2390" i="1" s="1"/>
  <c r="H2333" i="16"/>
  <c r="Y2333" i="1" s="1"/>
  <c r="H2337" i="16"/>
  <c r="Y2337" i="1" s="1"/>
  <c r="H2339" i="16"/>
  <c r="Y2339" i="1" s="1"/>
  <c r="H2341" i="16"/>
  <c r="Y2341" i="1" s="1"/>
  <c r="H2347" i="16"/>
  <c r="Y2347" i="1" s="1"/>
  <c r="H2357" i="16"/>
  <c r="Y2357" i="1" s="1"/>
  <c r="H2363" i="16"/>
  <c r="Y2363" i="1" s="1"/>
  <c r="H2365" i="16"/>
  <c r="Y2365" i="1" s="1"/>
  <c r="H2367" i="16"/>
  <c r="Y2367" i="1" s="1"/>
  <c r="H2371" i="16"/>
  <c r="Y2371" i="1" s="1"/>
  <c r="H2373" i="16"/>
  <c r="Y2373" i="1" s="1"/>
  <c r="H2377" i="16"/>
  <c r="Y2377" i="1" s="1"/>
  <c r="H2379" i="16"/>
  <c r="Y2379" i="1" s="1"/>
  <c r="H2383" i="16"/>
  <c r="Y2383" i="1" s="1"/>
  <c r="H2385" i="16"/>
  <c r="Y2385" i="1" s="1"/>
  <c r="H2389" i="16"/>
  <c r="Y2389" i="1" s="1"/>
  <c r="H2393" i="16"/>
  <c r="Y2393" i="1" s="1"/>
  <c r="H2395" i="16"/>
  <c r="Y2395" i="1" s="1"/>
  <c r="H2292" i="16"/>
  <c r="Y2292" i="1" s="1"/>
  <c r="H2324" i="16"/>
  <c r="Y2324" i="1" s="1"/>
  <c r="H2295" i="16"/>
  <c r="Y2295" i="1" s="1"/>
  <c r="H2303" i="16"/>
  <c r="Y2303" i="1" s="1"/>
  <c r="H2313" i="16"/>
  <c r="Y2313" i="1" s="1"/>
  <c r="H2327" i="16"/>
  <c r="Y2327" i="1" s="1"/>
  <c r="H2302" i="16"/>
  <c r="Y2302" i="1" s="1"/>
  <c r="H2304" i="16"/>
  <c r="Y2304" i="1" s="1"/>
  <c r="H2306" i="16"/>
  <c r="Y2306" i="1" s="1"/>
  <c r="H2310" i="16"/>
  <c r="Y2310" i="1" s="1"/>
  <c r="H2312" i="16"/>
  <c r="Y2312" i="1" s="1"/>
  <c r="H2322" i="16"/>
  <c r="Y2322" i="1" s="1"/>
  <c r="H2326" i="16"/>
  <c r="Y2326" i="1" s="1"/>
  <c r="H2285" i="16"/>
  <c r="Y2285" i="1" s="1"/>
  <c r="H2287" i="16"/>
  <c r="Y2287" i="1" s="1"/>
  <c r="H2299" i="16"/>
  <c r="Y2299" i="1" s="1"/>
  <c r="H2311" i="16"/>
  <c r="Y2311" i="1" s="1"/>
  <c r="H2315" i="16"/>
  <c r="Y2315" i="1" s="1"/>
  <c r="H2325" i="16"/>
  <c r="Y2325" i="1" s="1"/>
  <c r="H2329" i="16"/>
  <c r="Y2329" i="1" s="1"/>
  <c r="H2280" i="16"/>
  <c r="Y2280" i="1" s="1"/>
  <c r="H2282" i="16"/>
  <c r="Y2282" i="1" s="1"/>
  <c r="H2281" i="16"/>
  <c r="Y2281" i="1" s="1"/>
  <c r="H2283" i="16"/>
  <c r="Y2283" i="1" s="1"/>
  <c r="H2236" i="16"/>
  <c r="Y2236" i="1" s="1"/>
  <c r="H2254" i="16"/>
  <c r="Y2254" i="1" s="1"/>
  <c r="H2248" i="16"/>
  <c r="Y2248" i="1" s="1"/>
  <c r="H2227" i="16"/>
  <c r="Y2227" i="1" s="1"/>
  <c r="H2235" i="16"/>
  <c r="Y2235" i="1" s="1"/>
  <c r="H2253" i="16"/>
  <c r="Y2253" i="1" s="1"/>
  <c r="H2273" i="16"/>
  <c r="Y2273" i="1" s="1"/>
  <c r="H2228" i="16"/>
  <c r="Y2228" i="1" s="1"/>
  <c r="H2242" i="16"/>
  <c r="Y2242" i="1" s="1"/>
  <c r="H2260" i="16"/>
  <c r="Y2260" i="1" s="1"/>
  <c r="H2264" i="16"/>
  <c r="Y2264" i="1" s="1"/>
  <c r="H2266" i="16"/>
  <c r="Y2266" i="1" s="1"/>
  <c r="H2268" i="16"/>
  <c r="Y2268" i="1" s="1"/>
  <c r="H2270" i="16"/>
  <c r="Y2270" i="1" s="1"/>
  <c r="H2219" i="16"/>
  <c r="Y2219" i="1" s="1"/>
  <c r="H2223" i="16"/>
  <c r="Y2223" i="1" s="1"/>
  <c r="H2229" i="16"/>
  <c r="Y2229" i="1" s="1"/>
  <c r="H2255" i="16"/>
  <c r="Y2255" i="1" s="1"/>
  <c r="H2265" i="16"/>
  <c r="Y2265" i="1" s="1"/>
  <c r="H2267" i="16"/>
  <c r="Y2267" i="1" s="1"/>
  <c r="H2269" i="16"/>
  <c r="Y2269" i="1" s="1"/>
  <c r="H2271" i="16"/>
  <c r="Y2271" i="1" s="1"/>
  <c r="H2275" i="16"/>
  <c r="Y2275" i="1" s="1"/>
  <c r="H2216" i="16"/>
  <c r="Y2216" i="1" s="1"/>
  <c r="H2240" i="16"/>
  <c r="Y2240" i="1" s="1"/>
  <c r="H2245" i="16"/>
  <c r="Y2245" i="1" s="1"/>
  <c r="H2214" i="16"/>
  <c r="Y2214" i="1" s="1"/>
  <c r="H2237" i="16"/>
  <c r="Y2237" i="1" s="1"/>
  <c r="H2212" i="16"/>
  <c r="Y2212" i="1" s="1"/>
  <c r="H2224" i="16"/>
  <c r="Y2224" i="1" s="1"/>
  <c r="H2230" i="16"/>
  <c r="Y2230" i="1" s="1"/>
  <c r="H2239" i="16"/>
  <c r="Y2239" i="1" s="1"/>
  <c r="H2261" i="16"/>
  <c r="Y2261" i="1" s="1"/>
  <c r="H2277" i="16"/>
  <c r="Y2277" i="1" s="1"/>
  <c r="H2202" i="16"/>
  <c r="Y2202" i="1" s="1"/>
  <c r="H2199" i="16"/>
  <c r="Y2199" i="1" s="1"/>
  <c r="H2188" i="16"/>
  <c r="Y2188" i="1" s="1"/>
  <c r="H2194" i="16"/>
  <c r="Y2194" i="1" s="1"/>
  <c r="H2210" i="16"/>
  <c r="Y2210" i="1" s="1"/>
  <c r="H2187" i="16"/>
  <c r="Y2187" i="1" s="1"/>
  <c r="H2184" i="16"/>
  <c r="Y2184" i="1" s="1"/>
  <c r="H2177" i="16"/>
  <c r="Y2177" i="1" s="1"/>
  <c r="H2112" i="16"/>
  <c r="Y2112" i="1" s="1"/>
  <c r="H2114" i="16"/>
  <c r="Y2114" i="1" s="1"/>
  <c r="H2142" i="16"/>
  <c r="Y2142" i="1" s="1"/>
  <c r="H2107" i="16"/>
  <c r="Y2107" i="1" s="1"/>
  <c r="H2100" i="16"/>
  <c r="Y2100" i="1" s="1"/>
  <c r="H2102" i="16"/>
  <c r="Y2102" i="1" s="1"/>
  <c r="H2104" i="16"/>
  <c r="Y2104" i="1" s="1"/>
  <c r="H2106" i="16"/>
  <c r="Y2106" i="1" s="1"/>
  <c r="H2110" i="16"/>
  <c r="Y2110" i="1" s="1"/>
  <c r="H2116" i="16"/>
  <c r="Y2116" i="1" s="1"/>
  <c r="H2120" i="16"/>
  <c r="Y2120" i="1" s="1"/>
  <c r="H2126" i="16"/>
  <c r="Y2126" i="1" s="1"/>
  <c r="H2130" i="16"/>
  <c r="Y2130" i="1" s="1"/>
  <c r="H2132" i="16"/>
  <c r="Y2132" i="1" s="1"/>
  <c r="H2134" i="16"/>
  <c r="Y2134" i="1" s="1"/>
  <c r="H2136" i="16"/>
  <c r="Y2136" i="1" s="1"/>
  <c r="H2144" i="16"/>
  <c r="Y2144" i="1" s="1"/>
  <c r="H2146" i="16"/>
  <c r="Y2146" i="1" s="1"/>
  <c r="H2148" i="16"/>
  <c r="Y2148" i="1" s="1"/>
  <c r="H2150" i="16"/>
  <c r="Y2150" i="1" s="1"/>
  <c r="H2156" i="16"/>
  <c r="Y2156" i="1" s="1"/>
  <c r="H2158" i="16"/>
  <c r="Y2158" i="1" s="1"/>
  <c r="H2160" i="16"/>
  <c r="Y2160" i="1" s="1"/>
  <c r="H2162" i="16"/>
  <c r="Y2162" i="1" s="1"/>
  <c r="H2168" i="16"/>
  <c r="Y2168" i="1" s="1"/>
  <c r="H2172" i="16"/>
  <c r="Y2172" i="1" s="1"/>
  <c r="H2174" i="16"/>
  <c r="Y2174" i="1" s="1"/>
  <c r="H2101" i="16"/>
  <c r="Y2101" i="1" s="1"/>
  <c r="H2105" i="16"/>
  <c r="Y2105" i="1" s="1"/>
  <c r="H2109" i="16"/>
  <c r="Y2109" i="1" s="1"/>
  <c r="H2113" i="16"/>
  <c r="Y2113" i="1" s="1"/>
  <c r="H2119" i="16"/>
  <c r="Y2119" i="1" s="1"/>
  <c r="H2121" i="16"/>
  <c r="Y2121" i="1" s="1"/>
  <c r="H2123" i="16"/>
  <c r="Y2123" i="1" s="1"/>
  <c r="H2125" i="16"/>
  <c r="Y2125" i="1" s="1"/>
  <c r="H2127" i="16"/>
  <c r="Y2127" i="1" s="1"/>
  <c r="H2129" i="16"/>
  <c r="Y2129" i="1" s="1"/>
  <c r="H2131" i="16"/>
  <c r="Y2131" i="1" s="1"/>
  <c r="H2133" i="16"/>
  <c r="Y2133" i="1" s="1"/>
  <c r="H2135" i="16"/>
  <c r="Y2135" i="1" s="1"/>
  <c r="H2137" i="16"/>
  <c r="Y2137" i="1" s="1"/>
  <c r="H2141" i="16"/>
  <c r="Y2141" i="1" s="1"/>
  <c r="H2143" i="16"/>
  <c r="Y2143" i="1" s="1"/>
  <c r="H2145" i="16"/>
  <c r="Y2145" i="1" s="1"/>
  <c r="H2147" i="16"/>
  <c r="Y2147" i="1" s="1"/>
  <c r="H2149" i="16"/>
  <c r="Y2149" i="1" s="1"/>
  <c r="H2159" i="16"/>
  <c r="Y2159" i="1" s="1"/>
  <c r="H2161" i="16"/>
  <c r="Y2161" i="1" s="1"/>
  <c r="H2163" i="16"/>
  <c r="Y2163" i="1" s="1"/>
  <c r="H2165" i="16"/>
  <c r="Y2165" i="1" s="1"/>
  <c r="H2167" i="16"/>
  <c r="Y2167" i="1" s="1"/>
  <c r="H2169" i="16"/>
  <c r="Y2169" i="1" s="1"/>
  <c r="H2173" i="16"/>
  <c r="Y2173" i="1" s="1"/>
  <c r="H2175" i="16"/>
  <c r="Y2175" i="1" s="1"/>
  <c r="H2080" i="16"/>
  <c r="Y2080" i="1" s="1"/>
  <c r="H2090" i="16"/>
  <c r="Y2090" i="1" s="1"/>
  <c r="H2058" i="16"/>
  <c r="Y2058" i="1" s="1"/>
  <c r="H2060" i="16"/>
  <c r="Y2060" i="1" s="1"/>
  <c r="H2088" i="16"/>
  <c r="Y2088" i="1" s="1"/>
  <c r="H2097" i="16"/>
  <c r="Y2097" i="1" s="1"/>
  <c r="H2062" i="16"/>
  <c r="Y2062" i="1" s="1"/>
  <c r="H2038" i="16"/>
  <c r="Y2038" i="1" s="1"/>
  <c r="H2032" i="16"/>
  <c r="Y2032" i="1" s="1"/>
  <c r="H2042" i="16"/>
  <c r="Y2042" i="1" s="1"/>
  <c r="H2072" i="16"/>
  <c r="Y2072" i="1" s="1"/>
  <c r="H2028" i="16"/>
  <c r="Y2028" i="1" s="1"/>
  <c r="H2053" i="16"/>
  <c r="Y2053" i="1" s="1"/>
  <c r="H2022" i="16"/>
  <c r="Y2022" i="1" s="1"/>
  <c r="H2065" i="16"/>
  <c r="Y2065" i="1" s="1"/>
  <c r="H2067" i="16"/>
  <c r="Y2067" i="1" s="1"/>
  <c r="H2017" i="16"/>
  <c r="Y2017" i="1" s="1"/>
  <c r="H2020" i="16"/>
  <c r="Y2020" i="1" s="1"/>
  <c r="H2036" i="16"/>
  <c r="Y2036" i="1" s="1"/>
  <c r="H2054" i="16"/>
  <c r="Y2054" i="1" s="1"/>
  <c r="H2074" i="16"/>
  <c r="Y2074" i="1" s="1"/>
  <c r="H2018" i="16"/>
  <c r="Y2018" i="1" s="1"/>
  <c r="H2047" i="16"/>
  <c r="Y2047" i="1" s="1"/>
  <c r="H2069" i="16"/>
  <c r="Y2069" i="1" s="1"/>
  <c r="H2075" i="16"/>
  <c r="Y2075" i="1" s="1"/>
  <c r="H2013" i="16"/>
  <c r="Y2013" i="1" s="1"/>
  <c r="H2015" i="16"/>
  <c r="Y2015" i="1" s="1"/>
  <c r="H2021" i="16"/>
  <c r="Y2021" i="1" s="1"/>
  <c r="H2025" i="16"/>
  <c r="Y2025" i="1" s="1"/>
  <c r="H2027" i="16"/>
  <c r="Y2027" i="1" s="1"/>
  <c r="H2029" i="16"/>
  <c r="Y2029" i="1" s="1"/>
  <c r="H2037" i="16"/>
  <c r="Y2037" i="1" s="1"/>
  <c r="H2016" i="16"/>
  <c r="Y2016" i="1" s="1"/>
  <c r="H2040" i="16"/>
  <c r="Y2040" i="1" s="1"/>
  <c r="H2044" i="16"/>
  <c r="Y2044" i="1" s="1"/>
  <c r="H2046" i="16"/>
  <c r="Y2046" i="1" s="1"/>
  <c r="H2048" i="16"/>
  <c r="Y2048" i="1" s="1"/>
  <c r="H2050" i="16"/>
  <c r="Y2050" i="1" s="1"/>
  <c r="H2056" i="16"/>
  <c r="Y2056" i="1" s="1"/>
  <c r="H2064" i="16"/>
  <c r="Y2064" i="1" s="1"/>
  <c r="H2066" i="16"/>
  <c r="Y2066" i="1" s="1"/>
  <c r="H2070" i="16"/>
  <c r="Y2070" i="1" s="1"/>
  <c r="H2076" i="16"/>
  <c r="Y2076" i="1" s="1"/>
  <c r="H2078" i="16"/>
  <c r="Y2078" i="1" s="1"/>
  <c r="H2082" i="16"/>
  <c r="Y2082" i="1" s="1"/>
  <c r="H2084" i="16"/>
  <c r="Y2084" i="1" s="1"/>
  <c r="H2094" i="16"/>
  <c r="Y2094" i="1" s="1"/>
  <c r="H2096" i="16"/>
  <c r="Y2096" i="1" s="1"/>
  <c r="H2098" i="16"/>
  <c r="Y2098" i="1" s="1"/>
  <c r="H2026" i="16"/>
  <c r="Y2026" i="1" s="1"/>
  <c r="H2030" i="16"/>
  <c r="Y2030" i="1" s="1"/>
  <c r="H2034" i="16"/>
  <c r="Y2034" i="1" s="1"/>
  <c r="H2043" i="16"/>
  <c r="Y2043" i="1" s="1"/>
  <c r="H2045" i="16"/>
  <c r="Y2045" i="1" s="1"/>
  <c r="H2049" i="16"/>
  <c r="Y2049" i="1" s="1"/>
  <c r="H2061" i="16"/>
  <c r="Y2061" i="1" s="1"/>
  <c r="H2071" i="16"/>
  <c r="Y2071" i="1" s="1"/>
  <c r="H2073" i="16"/>
  <c r="Y2073" i="1" s="1"/>
  <c r="H2079" i="16"/>
  <c r="Y2079" i="1" s="1"/>
  <c r="H2081" i="16"/>
  <c r="Y2081" i="1" s="1"/>
  <c r="H2083" i="16"/>
  <c r="Y2083" i="1" s="1"/>
  <c r="H2085" i="16"/>
  <c r="Y2085" i="1" s="1"/>
  <c r="H2089" i="16"/>
  <c r="Y2089" i="1" s="1"/>
  <c r="H2091" i="16"/>
  <c r="Y2091" i="1" s="1"/>
  <c r="H2095" i="16"/>
  <c r="Y2095" i="1" s="1"/>
  <c r="H2011" i="16"/>
  <c r="Y2011" i="1" s="1"/>
  <c r="H2068" i="16"/>
  <c r="Y2068" i="1" s="1"/>
  <c r="H2092" i="16"/>
  <c r="Y2092" i="1" s="1"/>
  <c r="H2063" i="16"/>
  <c r="Y2063" i="1" s="1"/>
  <c r="H1987" i="16"/>
  <c r="Y1987" i="1" s="1"/>
  <c r="H2000" i="16"/>
  <c r="Y2000" i="1" s="1"/>
  <c r="H1999" i="16"/>
  <c r="Y1999" i="1" s="1"/>
  <c r="H1976" i="16"/>
  <c r="Y1976" i="1" s="1"/>
  <c r="H1959" i="16"/>
  <c r="Y1959" i="1" s="1"/>
  <c r="H1967" i="16"/>
  <c r="Y1967" i="1" s="1"/>
  <c r="H1973" i="16"/>
  <c r="Y1973" i="1" s="1"/>
  <c r="H1985" i="16"/>
  <c r="Y1985" i="1" s="1"/>
  <c r="H1991" i="16"/>
  <c r="Y1991" i="1" s="1"/>
  <c r="H1993" i="16"/>
  <c r="Y1993" i="1" s="1"/>
  <c r="H1995" i="16"/>
  <c r="Y1995" i="1" s="1"/>
  <c r="H1997" i="16"/>
  <c r="Y1997" i="1" s="1"/>
  <c r="H2005" i="16"/>
  <c r="Y2005" i="1" s="1"/>
  <c r="H2007" i="16"/>
  <c r="Y2007" i="1" s="1"/>
  <c r="H1964" i="16"/>
  <c r="Y1964" i="1" s="1"/>
  <c r="H1968" i="16"/>
  <c r="Y1968" i="1" s="1"/>
  <c r="H1996" i="16"/>
  <c r="Y1996" i="1" s="1"/>
  <c r="H2004" i="16"/>
  <c r="Y2004" i="1" s="1"/>
  <c r="H1962" i="16"/>
  <c r="Y1962" i="1" s="1"/>
  <c r="H1970" i="16"/>
  <c r="Y1970" i="1" s="1"/>
  <c r="H1998" i="16"/>
  <c r="Y1998" i="1" s="1"/>
  <c r="H2002" i="16"/>
  <c r="Y2002" i="1" s="1"/>
  <c r="H2006" i="16"/>
  <c r="Y2006" i="1" s="1"/>
  <c r="H1938" i="16"/>
  <c r="Y1938" i="1" s="1"/>
  <c r="H1954" i="16"/>
  <c r="Y1954" i="1" s="1"/>
  <c r="H1887" i="16"/>
  <c r="Y1887" i="1" s="1"/>
  <c r="H1909" i="16"/>
  <c r="Y1909" i="1" s="1"/>
  <c r="H1884" i="16"/>
  <c r="Y1884" i="1" s="1"/>
  <c r="H1894" i="16"/>
  <c r="Y1894" i="1" s="1"/>
  <c r="H1928" i="16"/>
  <c r="Y1928" i="1" s="1"/>
  <c r="H1926" i="16"/>
  <c r="Y1926" i="1" s="1"/>
  <c r="H1875" i="16"/>
  <c r="Y1875" i="1" s="1"/>
  <c r="H1901" i="16"/>
  <c r="Y1901" i="1" s="1"/>
  <c r="H1921" i="16"/>
  <c r="Y1921" i="1" s="1"/>
  <c r="H1953" i="16"/>
  <c r="Y1953" i="1" s="1"/>
  <c r="H1876" i="16"/>
  <c r="Y1876" i="1" s="1"/>
  <c r="H1890" i="16"/>
  <c r="Y1890" i="1" s="1"/>
  <c r="H1902" i="16"/>
  <c r="Y1902" i="1" s="1"/>
  <c r="H1883" i="16"/>
  <c r="Y1883" i="1" s="1"/>
  <c r="H1889" i="16"/>
  <c r="Y1889" i="1" s="1"/>
  <c r="H1891" i="16"/>
  <c r="Y1891" i="1" s="1"/>
  <c r="H1947" i="16"/>
  <c r="Y1947" i="1" s="1"/>
  <c r="H1949" i="16"/>
  <c r="Y1949" i="1" s="1"/>
  <c r="H1870" i="16"/>
  <c r="Y1870" i="1" s="1"/>
  <c r="H1898" i="16"/>
  <c r="Y1898" i="1" s="1"/>
  <c r="H1908" i="16"/>
  <c r="Y1908" i="1" s="1"/>
  <c r="H1924" i="16"/>
  <c r="Y1924" i="1" s="1"/>
  <c r="H1922" i="16"/>
  <c r="Y1922" i="1" s="1"/>
  <c r="H1867" i="16"/>
  <c r="Y1867" i="1" s="1"/>
  <c r="H1925" i="16"/>
  <c r="Y1925" i="1" s="1"/>
  <c r="H1931" i="16"/>
  <c r="Y1931" i="1" s="1"/>
  <c r="H1882" i="16"/>
  <c r="Y1882" i="1" s="1"/>
  <c r="H1861" i="16"/>
  <c r="Y1861" i="1" s="1"/>
  <c r="H1899" i="16"/>
  <c r="Y1899" i="1" s="1"/>
  <c r="H1923" i="16"/>
  <c r="Y1923" i="1" s="1"/>
  <c r="H1957" i="16"/>
  <c r="Y1957" i="1" s="1"/>
  <c r="H1860" i="16"/>
  <c r="Y1860" i="1" s="1"/>
  <c r="H1874" i="16"/>
  <c r="Y1874" i="1" s="1"/>
  <c r="H1950" i="16"/>
  <c r="Y1950" i="1" s="1"/>
  <c r="H1893" i="16"/>
  <c r="Y1893" i="1" s="1"/>
  <c r="H1933" i="16"/>
  <c r="Y1933" i="1" s="1"/>
  <c r="H1937" i="16"/>
  <c r="Y1937" i="1" s="1"/>
  <c r="H1858" i="16"/>
  <c r="Y1858" i="1" s="1"/>
  <c r="H1868" i="16"/>
  <c r="Y1868" i="1" s="1"/>
  <c r="H1886" i="16"/>
  <c r="Y1886" i="1" s="1"/>
  <c r="H1892" i="16"/>
  <c r="Y1892" i="1" s="1"/>
  <c r="H1912" i="16"/>
  <c r="Y1912" i="1" s="1"/>
  <c r="H1906" i="16"/>
  <c r="Y1906" i="1" s="1"/>
  <c r="H1809" i="16"/>
  <c r="H1847" i="16"/>
  <c r="H1797" i="16"/>
  <c r="H1801" i="16"/>
  <c r="H1805" i="16"/>
  <c r="H1807" i="16"/>
  <c r="H1813" i="16"/>
  <c r="H1815" i="16"/>
  <c r="H1845" i="16"/>
  <c r="H1800" i="16"/>
  <c r="H1802" i="16"/>
  <c r="H1804" i="16"/>
  <c r="H1806" i="16"/>
  <c r="H1808" i="16"/>
  <c r="H1812" i="16"/>
  <c r="H1814" i="16"/>
  <c r="H1816" i="16"/>
  <c r="H1820" i="16"/>
  <c r="H1824" i="16"/>
  <c r="H1834" i="16"/>
  <c r="H1840" i="16"/>
  <c r="H1844" i="16"/>
  <c r="H1846" i="16"/>
  <c r="H1848" i="16"/>
  <c r="H1856" i="16"/>
  <c r="H1793" i="16"/>
  <c r="Y1793" i="1" s="1"/>
  <c r="H1795" i="16"/>
  <c r="Y1795" i="1" s="1"/>
  <c r="H1787" i="16"/>
  <c r="Y1787" i="1" s="1"/>
  <c r="H1789" i="16"/>
  <c r="Y1789" i="1" s="1"/>
  <c r="H1770" i="16"/>
  <c r="Y1770" i="1" s="1"/>
  <c r="H1786" i="16"/>
  <c r="Y1786" i="1" s="1"/>
  <c r="H1765" i="16"/>
  <c r="Y1765" i="1" s="1"/>
  <c r="H1775" i="16"/>
  <c r="Y1775" i="1" s="1"/>
  <c r="H1777" i="16"/>
  <c r="Y1777" i="1" s="1"/>
  <c r="H1785" i="16"/>
  <c r="Y1785" i="1" s="1"/>
  <c r="H1766" i="16"/>
  <c r="Y1766" i="1" s="1"/>
  <c r="H1768" i="16"/>
  <c r="Y1768" i="1" s="1"/>
  <c r="H1778" i="16"/>
  <c r="Y1778" i="1" s="1"/>
  <c r="H1780" i="16"/>
  <c r="Y1780" i="1" s="1"/>
  <c r="H1782" i="16"/>
  <c r="Y1782" i="1" s="1"/>
  <c r="H1747" i="16"/>
  <c r="H1758" i="16"/>
  <c r="H1744" i="16"/>
  <c r="H1754" i="16"/>
  <c r="H1756" i="16"/>
  <c r="H1760" i="16"/>
  <c r="H1745" i="16"/>
  <c r="H1742" i="16"/>
  <c r="H1752" i="16"/>
  <c r="H1762" i="16"/>
  <c r="H1719" i="16"/>
  <c r="Y1719" i="1" s="1"/>
  <c r="H1725" i="16"/>
  <c r="Y1725" i="1" s="1"/>
  <c r="H1698" i="16"/>
  <c r="Y1698" i="1" s="1"/>
  <c r="H1710" i="16"/>
  <c r="Y1710" i="1" s="1"/>
  <c r="H1643" i="16"/>
  <c r="Y1643" i="1" s="1"/>
  <c r="H1649" i="16"/>
  <c r="Y1649" i="1" s="1"/>
  <c r="H1699" i="16"/>
  <c r="Y1699" i="1" s="1"/>
  <c r="H1701" i="16"/>
  <c r="Y1701" i="1" s="1"/>
  <c r="H1634" i="16"/>
  <c r="Y1634" i="1" s="1"/>
  <c r="H1662" i="16"/>
  <c r="Y1662" i="1" s="1"/>
  <c r="H1676" i="16"/>
  <c r="Y1676" i="1" s="1"/>
  <c r="H1623" i="16"/>
  <c r="Y1623" i="1" s="1"/>
  <c r="H1629" i="16"/>
  <c r="Y1629" i="1" s="1"/>
  <c r="H1633" i="16"/>
  <c r="Y1633" i="1" s="1"/>
  <c r="H1637" i="16"/>
  <c r="Y1637" i="1" s="1"/>
  <c r="H1639" i="16"/>
  <c r="Y1639" i="1" s="1"/>
  <c r="H1645" i="16"/>
  <c r="Y1645" i="1" s="1"/>
  <c r="H1651" i="16"/>
  <c r="Y1651" i="1" s="1"/>
  <c r="H1653" i="16"/>
  <c r="Y1653" i="1" s="1"/>
  <c r="H1655" i="16"/>
  <c r="Y1655" i="1" s="1"/>
  <c r="H1659" i="16"/>
  <c r="Y1659" i="1" s="1"/>
  <c r="H1663" i="16"/>
  <c r="Y1663" i="1" s="1"/>
  <c r="H1665" i="16"/>
  <c r="Y1665" i="1" s="1"/>
  <c r="H1669" i="16"/>
  <c r="Y1669" i="1" s="1"/>
  <c r="H1671" i="16"/>
  <c r="Y1671" i="1" s="1"/>
  <c r="H1673" i="16"/>
  <c r="Y1673" i="1" s="1"/>
  <c r="H1675" i="16"/>
  <c r="Y1675" i="1" s="1"/>
  <c r="H1677" i="16"/>
  <c r="Y1677" i="1" s="1"/>
  <c r="H1683" i="16"/>
  <c r="Y1683" i="1" s="1"/>
  <c r="H1685" i="16"/>
  <c r="Y1685" i="1" s="1"/>
  <c r="H1689" i="16"/>
  <c r="Y1689" i="1" s="1"/>
  <c r="H1691" i="16"/>
  <c r="Y1691" i="1" s="1"/>
  <c r="H1693" i="16"/>
  <c r="Y1693" i="1" s="1"/>
  <c r="H1695" i="16"/>
  <c r="Y1695" i="1" s="1"/>
  <c r="H1697" i="16"/>
  <c r="Y1697" i="1" s="1"/>
  <c r="H1703" i="16"/>
  <c r="Y1703" i="1" s="1"/>
  <c r="H1705" i="16"/>
  <c r="Y1705" i="1" s="1"/>
  <c r="H1707" i="16"/>
  <c r="Y1707" i="1" s="1"/>
  <c r="H1709" i="16"/>
  <c r="Y1709" i="1" s="1"/>
  <c r="H1713" i="16"/>
  <c r="Y1713" i="1" s="1"/>
  <c r="H1626" i="16"/>
  <c r="Y1626" i="1" s="1"/>
  <c r="H1628" i="16"/>
  <c r="Y1628" i="1" s="1"/>
  <c r="H1630" i="16"/>
  <c r="Y1630" i="1" s="1"/>
  <c r="H1638" i="16"/>
  <c r="Y1638" i="1" s="1"/>
  <c r="H1640" i="16"/>
  <c r="Y1640" i="1" s="1"/>
  <c r="H1642" i="16"/>
  <c r="Y1642" i="1" s="1"/>
  <c r="H1644" i="16"/>
  <c r="Y1644" i="1" s="1"/>
  <c r="H1650" i="16"/>
  <c r="Y1650" i="1" s="1"/>
  <c r="H1654" i="16"/>
  <c r="Y1654" i="1" s="1"/>
  <c r="H1658" i="16"/>
  <c r="Y1658" i="1" s="1"/>
  <c r="H1660" i="16"/>
  <c r="Y1660" i="1" s="1"/>
  <c r="H1664" i="16"/>
  <c r="Y1664" i="1" s="1"/>
  <c r="H1666" i="16"/>
  <c r="Y1666" i="1" s="1"/>
  <c r="H1670" i="16"/>
  <c r="Y1670" i="1" s="1"/>
  <c r="H1672" i="16"/>
  <c r="Y1672" i="1" s="1"/>
  <c r="H1674" i="16"/>
  <c r="Y1674" i="1" s="1"/>
  <c r="H1684" i="16"/>
  <c r="Y1684" i="1" s="1"/>
  <c r="H1686" i="16"/>
  <c r="Y1686" i="1" s="1"/>
  <c r="H1694" i="16"/>
  <c r="Y1694" i="1" s="1"/>
  <c r="H1696" i="16"/>
  <c r="Y1696" i="1" s="1"/>
  <c r="H1700" i="16"/>
  <c r="Y1700" i="1" s="1"/>
  <c r="H1702" i="16"/>
  <c r="Y1702" i="1" s="1"/>
  <c r="H1706" i="16"/>
  <c r="Y1706" i="1" s="1"/>
  <c r="H1712" i="16"/>
  <c r="Y1712" i="1" s="1"/>
  <c r="H1577" i="16"/>
  <c r="Y1577" i="1" s="1"/>
  <c r="H1585" i="16"/>
  <c r="Y1585" i="1" s="1"/>
  <c r="H1587" i="16"/>
  <c r="Y1587" i="1" s="1"/>
  <c r="H1599" i="16"/>
  <c r="Y1599" i="1" s="1"/>
  <c r="H1607" i="16"/>
  <c r="Y1607" i="1" s="1"/>
  <c r="H1611" i="16"/>
  <c r="Y1611" i="1" s="1"/>
  <c r="H1613" i="16"/>
  <c r="Y1613" i="1" s="1"/>
  <c r="H1576" i="16"/>
  <c r="Y1576" i="1" s="1"/>
  <c r="H1578" i="16"/>
  <c r="Y1578" i="1" s="1"/>
  <c r="H1580" i="16"/>
  <c r="Y1580" i="1" s="1"/>
  <c r="H1590" i="16"/>
  <c r="Y1590" i="1" s="1"/>
  <c r="H1612" i="16"/>
  <c r="Y1612" i="1" s="1"/>
  <c r="H1614" i="16"/>
  <c r="Y1614" i="1" s="1"/>
  <c r="H1620" i="16"/>
  <c r="Y1620" i="1" s="1"/>
  <c r="H1570" i="16"/>
  <c r="Y1570" i="1" s="1"/>
  <c r="H1584" i="16"/>
  <c r="Y1584" i="1" s="1"/>
  <c r="H1484" i="16"/>
  <c r="Y1484" i="1" s="1"/>
  <c r="H1563" i="16"/>
  <c r="Y1563" i="1" s="1"/>
  <c r="H1551" i="16"/>
  <c r="Y1551" i="1" s="1"/>
  <c r="H1460" i="16"/>
  <c r="Y1460" i="1" s="1"/>
  <c r="H1476" i="16"/>
  <c r="Y1476" i="1" s="1"/>
  <c r="H1462" i="16"/>
  <c r="Y1462" i="1" s="1"/>
  <c r="H1514" i="16"/>
  <c r="Y1514" i="1" s="1"/>
  <c r="H1522" i="16"/>
  <c r="Y1522" i="1" s="1"/>
  <c r="H1524" i="16"/>
  <c r="Y1524" i="1" s="1"/>
  <c r="H1528" i="16"/>
  <c r="Y1528" i="1" s="1"/>
  <c r="H1530" i="16"/>
  <c r="Y1530" i="1" s="1"/>
  <c r="H1544" i="16"/>
  <c r="Y1544" i="1" s="1"/>
  <c r="H1550" i="16"/>
  <c r="Y1550" i="1" s="1"/>
  <c r="H1554" i="16"/>
  <c r="Y1554" i="1" s="1"/>
  <c r="H1453" i="16"/>
  <c r="Y1453" i="1" s="1"/>
  <c r="H1465" i="16"/>
  <c r="Y1465" i="1" s="1"/>
  <c r="H1477" i="16"/>
  <c r="Y1477" i="1" s="1"/>
  <c r="H1485" i="16"/>
  <c r="Y1485" i="1" s="1"/>
  <c r="H1501" i="16"/>
  <c r="Y1501" i="1" s="1"/>
  <c r="H1509" i="16"/>
  <c r="Y1509" i="1" s="1"/>
  <c r="H1517" i="16"/>
  <c r="Y1517" i="1" s="1"/>
  <c r="H1529" i="16"/>
  <c r="Y1529" i="1" s="1"/>
  <c r="H1537" i="16"/>
  <c r="Y1537" i="1" s="1"/>
  <c r="H1545" i="16"/>
  <c r="Y1545" i="1" s="1"/>
  <c r="H1553" i="16"/>
  <c r="Y1553" i="1" s="1"/>
  <c r="H1531" i="16"/>
  <c r="Y1531" i="1" s="1"/>
  <c r="H1535" i="16"/>
  <c r="Y1535" i="1" s="1"/>
  <c r="H1547" i="16"/>
  <c r="Y1547" i="1" s="1"/>
  <c r="H1454" i="16"/>
  <c r="Y1454" i="1" s="1"/>
  <c r="H1456" i="16"/>
  <c r="Y1456" i="1" s="1"/>
  <c r="H1458" i="16"/>
  <c r="Y1458" i="1" s="1"/>
  <c r="H1468" i="16"/>
  <c r="Y1468" i="1" s="1"/>
  <c r="H1470" i="16"/>
  <c r="Y1470" i="1" s="1"/>
  <c r="H1478" i="16"/>
  <c r="Y1478" i="1" s="1"/>
  <c r="H1488" i="16"/>
  <c r="Y1488" i="1" s="1"/>
  <c r="H1490" i="16"/>
  <c r="Y1490" i="1" s="1"/>
  <c r="H1492" i="16"/>
  <c r="Y1492" i="1" s="1"/>
  <c r="H1494" i="16"/>
  <c r="Y1494" i="1" s="1"/>
  <c r="H1496" i="16"/>
  <c r="Y1496" i="1" s="1"/>
  <c r="H1502" i="16"/>
  <c r="Y1502" i="1" s="1"/>
  <c r="H1506" i="16"/>
  <c r="Y1506" i="1" s="1"/>
  <c r="H1508" i="16"/>
  <c r="Y1508" i="1" s="1"/>
  <c r="H1512" i="16"/>
  <c r="Y1512" i="1" s="1"/>
  <c r="H1516" i="16"/>
  <c r="Y1516" i="1" s="1"/>
  <c r="H1520" i="16"/>
  <c r="Y1520" i="1" s="1"/>
  <c r="H1532" i="16"/>
  <c r="Y1532" i="1" s="1"/>
  <c r="H1536" i="16"/>
  <c r="Y1536" i="1" s="1"/>
  <c r="H1538" i="16"/>
  <c r="Y1538" i="1" s="1"/>
  <c r="H1540" i="16"/>
  <c r="Y1540" i="1" s="1"/>
  <c r="H1548" i="16"/>
  <c r="Y1548" i="1" s="1"/>
  <c r="H1552" i="16"/>
  <c r="Y1552" i="1" s="1"/>
  <c r="H1556" i="16"/>
  <c r="Y1556" i="1" s="1"/>
  <c r="H1558" i="16"/>
  <c r="Y1558" i="1" s="1"/>
  <c r="H1560" i="16"/>
  <c r="Y1560" i="1" s="1"/>
  <c r="H1473" i="16"/>
  <c r="Y1473" i="1" s="1"/>
  <c r="H1481" i="16"/>
  <c r="Y1481" i="1" s="1"/>
  <c r="H1493" i="16"/>
  <c r="Y1493" i="1" s="1"/>
  <c r="H1497" i="16"/>
  <c r="Y1497" i="1" s="1"/>
  <c r="H1505" i="16"/>
  <c r="Y1505" i="1" s="1"/>
  <c r="H1513" i="16"/>
  <c r="Y1513" i="1" s="1"/>
  <c r="H1521" i="16"/>
  <c r="Y1521" i="1" s="1"/>
  <c r="H1525" i="16"/>
  <c r="Y1525" i="1" s="1"/>
  <c r="H1541" i="16"/>
  <c r="Y1541" i="1" s="1"/>
  <c r="H1549" i="16"/>
  <c r="Y1549" i="1" s="1"/>
  <c r="H1557" i="16"/>
  <c r="Y1557" i="1" s="1"/>
  <c r="H1561" i="16"/>
  <c r="Y1561" i="1" s="1"/>
  <c r="H1451" i="16"/>
  <c r="Y1451" i="1" s="1"/>
  <c r="H1455" i="16"/>
  <c r="Y1455" i="1" s="1"/>
  <c r="H1467" i="16"/>
  <c r="Y1467" i="1" s="1"/>
  <c r="H1471" i="16"/>
  <c r="Y1471" i="1" s="1"/>
  <c r="H1479" i="16"/>
  <c r="Y1479" i="1" s="1"/>
  <c r="H1483" i="16"/>
  <c r="Y1483" i="1" s="1"/>
  <c r="H1487" i="16"/>
  <c r="Y1487" i="1" s="1"/>
  <c r="H1491" i="16"/>
  <c r="Y1491" i="1" s="1"/>
  <c r="H1495" i="16"/>
  <c r="Y1495" i="1" s="1"/>
  <c r="H1503" i="16"/>
  <c r="Y1503" i="1" s="1"/>
  <c r="H1511" i="16"/>
  <c r="Y1511" i="1" s="1"/>
  <c r="H1515" i="16"/>
  <c r="Y1515" i="1" s="1"/>
  <c r="H1519" i="16"/>
  <c r="Y1519" i="1" s="1"/>
  <c r="H1527" i="16"/>
  <c r="Y1527" i="1" s="1"/>
  <c r="H1543" i="16"/>
  <c r="Y1543" i="1" s="1"/>
  <c r="H1555" i="16"/>
  <c r="Y1555" i="1" s="1"/>
  <c r="H1564" i="16"/>
  <c r="Y1564" i="1" s="1"/>
  <c r="H1405" i="16"/>
  <c r="Y1405" i="1" s="1"/>
  <c r="H1413" i="16"/>
  <c r="Y1413" i="1" s="1"/>
  <c r="H1429" i="16"/>
  <c r="Y1429" i="1" s="1"/>
  <c r="H1373" i="16"/>
  <c r="Y1373" i="1" s="1"/>
  <c r="H1383" i="16"/>
  <c r="Y1383" i="1" s="1"/>
  <c r="H1415" i="16"/>
  <c r="Y1415" i="1" s="1"/>
  <c r="H1374" i="16"/>
  <c r="Y1374" i="1" s="1"/>
  <c r="H1376" i="16"/>
  <c r="Y1376" i="1" s="1"/>
  <c r="H1380" i="16"/>
  <c r="Y1380" i="1" s="1"/>
  <c r="H1382" i="16"/>
  <c r="Y1382" i="1" s="1"/>
  <c r="H1384" i="16"/>
  <c r="Y1384" i="1" s="1"/>
  <c r="H1388" i="16"/>
  <c r="Y1388" i="1" s="1"/>
  <c r="H1390" i="16"/>
  <c r="Y1390" i="1" s="1"/>
  <c r="H1402" i="16"/>
  <c r="Y1402" i="1" s="1"/>
  <c r="H1404" i="16"/>
  <c r="Y1404" i="1" s="1"/>
  <c r="H1406" i="16"/>
  <c r="Y1406" i="1" s="1"/>
  <c r="H1408" i="16"/>
  <c r="Y1408" i="1" s="1"/>
  <c r="H1410" i="16"/>
  <c r="Y1410" i="1" s="1"/>
  <c r="H1412" i="16"/>
  <c r="Y1412" i="1" s="1"/>
  <c r="H1414" i="16"/>
  <c r="Y1414" i="1" s="1"/>
  <c r="H1416" i="16"/>
  <c r="Y1416" i="1" s="1"/>
  <c r="H1418" i="16"/>
  <c r="Y1418" i="1" s="1"/>
  <c r="H1434" i="16"/>
  <c r="Y1434" i="1" s="1"/>
  <c r="H1444" i="16"/>
  <c r="Y1444" i="1" s="1"/>
  <c r="H1446" i="16"/>
  <c r="Y1446" i="1" s="1"/>
  <c r="H1448" i="16"/>
  <c r="Y1448" i="1" s="1"/>
  <c r="H1369" i="16"/>
  <c r="Y1369" i="1" s="1"/>
  <c r="H1389" i="16"/>
  <c r="Y1389" i="1" s="1"/>
  <c r="H1409" i="16"/>
  <c r="Y1409" i="1" s="1"/>
  <c r="H1421" i="16"/>
  <c r="Y1421" i="1" s="1"/>
  <c r="H1425" i="16"/>
  <c r="Y1425" i="1" s="1"/>
  <c r="H1433" i="16"/>
  <c r="Y1433" i="1" s="1"/>
  <c r="H1441" i="16"/>
  <c r="Y1441" i="1" s="1"/>
  <c r="H1445" i="16"/>
  <c r="Y1445" i="1" s="1"/>
  <c r="H1371" i="16"/>
  <c r="Y1371" i="1" s="1"/>
  <c r="H1387" i="16"/>
  <c r="Y1387" i="1" s="1"/>
  <c r="H1407" i="16"/>
  <c r="Y1407" i="1" s="1"/>
  <c r="H1411" i="16"/>
  <c r="Y1411" i="1" s="1"/>
  <c r="H1419" i="16"/>
  <c r="Y1419" i="1" s="1"/>
  <c r="H1423" i="16"/>
  <c r="Y1423" i="1" s="1"/>
  <c r="H1431" i="16"/>
  <c r="Y1431" i="1" s="1"/>
  <c r="H1435" i="16"/>
  <c r="Y1435" i="1" s="1"/>
  <c r="H1443" i="16"/>
  <c r="Y1443" i="1" s="1"/>
  <c r="H1284" i="16"/>
  <c r="Y1284" i="1" s="1"/>
  <c r="H1296" i="16"/>
  <c r="Y1296" i="1" s="1"/>
  <c r="H1310" i="16"/>
  <c r="Y1310" i="1" s="1"/>
  <c r="H1314" i="16"/>
  <c r="Y1314" i="1" s="1"/>
  <c r="H1316" i="16"/>
  <c r="Y1316" i="1" s="1"/>
  <c r="H1318" i="16"/>
  <c r="Y1318" i="1" s="1"/>
  <c r="H1320" i="16"/>
  <c r="Y1320" i="1" s="1"/>
  <c r="H1322" i="16"/>
  <c r="Y1322" i="1" s="1"/>
  <c r="H1330" i="16"/>
  <c r="Y1330" i="1" s="1"/>
  <c r="H1340" i="16"/>
  <c r="Y1340" i="1" s="1"/>
  <c r="H1344" i="16"/>
  <c r="Y1344" i="1" s="1"/>
  <c r="H1358" i="16"/>
  <c r="Y1358" i="1" s="1"/>
  <c r="H1364" i="16"/>
  <c r="Y1364" i="1" s="1"/>
  <c r="H1368" i="16"/>
  <c r="Y1368" i="1" s="1"/>
  <c r="H1325" i="16"/>
  <c r="Y1325" i="1" s="1"/>
  <c r="H1337" i="16"/>
  <c r="Y1337" i="1" s="1"/>
  <c r="H1349" i="16"/>
  <c r="Y1349" i="1" s="1"/>
  <c r="H1357" i="16"/>
  <c r="Y1357" i="1" s="1"/>
  <c r="H1361" i="16"/>
  <c r="Y1361" i="1" s="1"/>
  <c r="H1335" i="16"/>
  <c r="Y1335" i="1" s="1"/>
  <c r="H1339" i="16"/>
  <c r="Y1339" i="1" s="1"/>
  <c r="H1359" i="16"/>
  <c r="Y1359" i="1" s="1"/>
  <c r="H1282" i="16"/>
  <c r="Y1282" i="1" s="1"/>
  <c r="H1292" i="16"/>
  <c r="Y1292" i="1" s="1"/>
  <c r="H1298" i="16"/>
  <c r="Y1298" i="1" s="1"/>
  <c r="H1302" i="16"/>
  <c r="Y1302" i="1" s="1"/>
  <c r="H1306" i="16"/>
  <c r="Y1306" i="1" s="1"/>
  <c r="H1312" i="16"/>
  <c r="Y1312" i="1" s="1"/>
  <c r="H1324" i="16"/>
  <c r="Y1324" i="1" s="1"/>
  <c r="H1326" i="16"/>
  <c r="Y1326" i="1" s="1"/>
  <c r="H1328" i="16"/>
  <c r="Y1328" i="1" s="1"/>
  <c r="H1332" i="16"/>
  <c r="Y1332" i="1" s="1"/>
  <c r="H1334" i="16"/>
  <c r="Y1334" i="1" s="1"/>
  <c r="H1338" i="16"/>
  <c r="Y1338" i="1" s="1"/>
  <c r="H1342" i="16"/>
  <c r="Y1342" i="1" s="1"/>
  <c r="H1346" i="16"/>
  <c r="Y1346" i="1" s="1"/>
  <c r="H1348" i="16"/>
  <c r="Y1348" i="1" s="1"/>
  <c r="H1356" i="16"/>
  <c r="Y1356" i="1" s="1"/>
  <c r="H1362" i="16"/>
  <c r="Y1362" i="1" s="1"/>
  <c r="H1366" i="16"/>
  <c r="Y1366" i="1" s="1"/>
  <c r="H1285" i="16"/>
  <c r="Y1285" i="1" s="1"/>
  <c r="H1289" i="16"/>
  <c r="Y1289" i="1" s="1"/>
  <c r="H1293" i="16"/>
  <c r="Y1293" i="1" s="1"/>
  <c r="H1297" i="16"/>
  <c r="Y1297" i="1" s="1"/>
  <c r="H1305" i="16"/>
  <c r="Y1305" i="1" s="1"/>
  <c r="H1313" i="16"/>
  <c r="Y1313" i="1" s="1"/>
  <c r="H1317" i="16"/>
  <c r="Y1317" i="1" s="1"/>
  <c r="H1345" i="16"/>
  <c r="Y1345" i="1" s="1"/>
  <c r="H1365" i="16"/>
  <c r="Y1365" i="1" s="1"/>
  <c r="H1287" i="16"/>
  <c r="Y1287" i="1" s="1"/>
  <c r="H1299" i="16"/>
  <c r="Y1299" i="1" s="1"/>
  <c r="H1303" i="16"/>
  <c r="Y1303" i="1" s="1"/>
  <c r="H1307" i="16"/>
  <c r="Y1307" i="1" s="1"/>
  <c r="H1315" i="16"/>
  <c r="Y1315" i="1" s="1"/>
  <c r="H1319" i="16"/>
  <c r="Y1319" i="1" s="1"/>
  <c r="H1323" i="16"/>
  <c r="Y1323" i="1" s="1"/>
  <c r="H1327" i="16"/>
  <c r="Y1327" i="1" s="1"/>
  <c r="H1331" i="16"/>
  <c r="Y1331" i="1" s="1"/>
  <c r="H1347" i="16"/>
  <c r="Y1347" i="1" s="1"/>
  <c r="H1355" i="16"/>
  <c r="Y1355" i="1" s="1"/>
  <c r="H1248" i="16"/>
  <c r="Y1248" i="1" s="1"/>
  <c r="H1245" i="16"/>
  <c r="Y1245" i="1" s="1"/>
  <c r="H1261" i="16"/>
  <c r="Y1261" i="1" s="1"/>
  <c r="H1279" i="16"/>
  <c r="Y1279" i="1" s="1"/>
  <c r="H1206" i="16"/>
  <c r="Y1206" i="1" s="1"/>
  <c r="H1212" i="16"/>
  <c r="Y1212" i="1" s="1"/>
  <c r="H1278" i="16"/>
  <c r="Y1278" i="1" s="1"/>
  <c r="H1209" i="16"/>
  <c r="Y1209" i="1" s="1"/>
  <c r="H1257" i="16"/>
  <c r="Y1257" i="1" s="1"/>
  <c r="H1211" i="16"/>
  <c r="Y1211" i="1" s="1"/>
  <c r="H1259" i="16"/>
  <c r="Y1259" i="1" s="1"/>
  <c r="H1200" i="16"/>
  <c r="Y1200" i="1" s="1"/>
  <c r="H1204" i="16"/>
  <c r="Y1204" i="1" s="1"/>
  <c r="H1208" i="16"/>
  <c r="Y1208" i="1" s="1"/>
  <c r="H1210" i="16"/>
  <c r="Y1210" i="1" s="1"/>
  <c r="H1214" i="16"/>
  <c r="Y1214" i="1" s="1"/>
  <c r="H1216" i="16"/>
  <c r="Y1216" i="1" s="1"/>
  <c r="H1218" i="16"/>
  <c r="Y1218" i="1" s="1"/>
  <c r="H1224" i="16"/>
  <c r="Y1224" i="1" s="1"/>
  <c r="H1228" i="16"/>
  <c r="Y1228" i="1" s="1"/>
  <c r="H1232" i="16"/>
  <c r="Y1232" i="1" s="1"/>
  <c r="H1234" i="16"/>
  <c r="Y1234" i="1" s="1"/>
  <c r="H1238" i="16"/>
  <c r="Y1238" i="1" s="1"/>
  <c r="H1240" i="16"/>
  <c r="Y1240" i="1" s="1"/>
  <c r="H1246" i="16"/>
  <c r="Y1246" i="1" s="1"/>
  <c r="H1252" i="16"/>
  <c r="Y1252" i="1" s="1"/>
  <c r="H1258" i="16"/>
  <c r="Y1258" i="1" s="1"/>
  <c r="H1260" i="16"/>
  <c r="Y1260" i="1" s="1"/>
  <c r="H1262" i="16"/>
  <c r="Y1262" i="1" s="1"/>
  <c r="H1264" i="16"/>
  <c r="Y1264" i="1" s="1"/>
  <c r="H1266" i="16"/>
  <c r="Y1266" i="1" s="1"/>
  <c r="H1274" i="16"/>
  <c r="Y1274" i="1" s="1"/>
  <c r="H1276" i="16"/>
  <c r="Y1276" i="1" s="1"/>
  <c r="H1201" i="16"/>
  <c r="Y1201" i="1" s="1"/>
  <c r="H1205" i="16"/>
  <c r="Y1205" i="1" s="1"/>
  <c r="H1213" i="16"/>
  <c r="Y1213" i="1" s="1"/>
  <c r="H1225" i="16"/>
  <c r="Y1225" i="1" s="1"/>
  <c r="H1229" i="16"/>
  <c r="Y1229" i="1" s="1"/>
  <c r="H1233" i="16"/>
  <c r="Y1233" i="1" s="1"/>
  <c r="H1249" i="16"/>
  <c r="Y1249" i="1" s="1"/>
  <c r="H1253" i="16"/>
  <c r="Y1253" i="1" s="1"/>
  <c r="H1265" i="16"/>
  <c r="Y1265" i="1" s="1"/>
  <c r="H1269" i="16"/>
  <c r="Y1269" i="1" s="1"/>
  <c r="H1273" i="16"/>
  <c r="Y1273" i="1" s="1"/>
  <c r="H1277" i="16"/>
  <c r="Y1277" i="1" s="1"/>
  <c r="H1281" i="16"/>
  <c r="Y1281" i="1" s="1"/>
  <c r="H1199" i="16"/>
  <c r="Y1199" i="1" s="1"/>
  <c r="H1203" i="16"/>
  <c r="Y1203" i="1" s="1"/>
  <c r="H1219" i="16"/>
  <c r="Y1219" i="1" s="1"/>
  <c r="H1227" i="16"/>
  <c r="Y1227" i="1" s="1"/>
  <c r="H1251" i="16"/>
  <c r="Y1251" i="1" s="1"/>
  <c r="H1255" i="16"/>
  <c r="Y1255" i="1" s="1"/>
  <c r="H1263" i="16"/>
  <c r="Y1263" i="1" s="1"/>
  <c r="H1188" i="16"/>
  <c r="Y1188" i="1" s="1"/>
  <c r="H1190" i="16"/>
  <c r="Y1190" i="1" s="1"/>
  <c r="H1194" i="16"/>
  <c r="Y1194" i="1" s="1"/>
  <c r="H1180" i="16"/>
  <c r="H1171" i="16"/>
  <c r="H1165" i="16"/>
  <c r="H1169" i="16"/>
  <c r="H1162" i="16"/>
  <c r="H1164" i="16"/>
  <c r="H1166" i="16"/>
  <c r="H1168" i="16"/>
  <c r="H1170" i="16"/>
  <c r="H1172" i="16"/>
  <c r="H1176" i="16"/>
  <c r="H1184" i="16"/>
  <c r="H1177" i="16"/>
  <c r="H1148" i="16"/>
  <c r="Y1148" i="1" s="1"/>
  <c r="H1158" i="16"/>
  <c r="Y1158" i="1" s="1"/>
  <c r="H1153" i="16"/>
  <c r="Y1153" i="1" s="1"/>
  <c r="H1157" i="16"/>
  <c r="Y1157" i="1" s="1"/>
  <c r="H1155" i="16"/>
  <c r="Y1155" i="1" s="1"/>
  <c r="H1146" i="16"/>
  <c r="Y1146" i="1" s="1"/>
  <c r="H1149" i="16"/>
  <c r="Y1149" i="1" s="1"/>
  <c r="H1159" i="16"/>
  <c r="Y1159" i="1" s="1"/>
  <c r="H1096" i="16"/>
  <c r="Y1096" i="1" s="1"/>
  <c r="H1102" i="16"/>
  <c r="Y1102" i="1" s="1"/>
  <c r="H1126" i="16"/>
  <c r="Y1126" i="1" s="1"/>
  <c r="H1136" i="16"/>
  <c r="Y1136" i="1" s="1"/>
  <c r="H1140" i="16"/>
  <c r="Y1140" i="1" s="1"/>
  <c r="H1099" i="16"/>
  <c r="Y1099" i="1" s="1"/>
  <c r="H1090" i="16"/>
  <c r="Y1090" i="1" s="1"/>
  <c r="H1104" i="16"/>
  <c r="Y1104" i="1" s="1"/>
  <c r="H1106" i="16"/>
  <c r="Y1106" i="1" s="1"/>
  <c r="H1112" i="16"/>
  <c r="Y1112" i="1" s="1"/>
  <c r="H1116" i="16"/>
  <c r="Y1116" i="1" s="1"/>
  <c r="H1124" i="16"/>
  <c r="Y1124" i="1" s="1"/>
  <c r="H1109" i="16"/>
  <c r="Y1109" i="1" s="1"/>
  <c r="H1125" i="16"/>
  <c r="Y1125" i="1" s="1"/>
  <c r="H1119" i="16"/>
  <c r="Y1119" i="1" s="1"/>
  <c r="H1127" i="16"/>
  <c r="Y1127" i="1" s="1"/>
  <c r="H1084" i="16"/>
  <c r="Y1084" i="1" s="1"/>
  <c r="H1122" i="16"/>
  <c r="Y1122" i="1" s="1"/>
  <c r="H1138" i="16"/>
  <c r="Y1138" i="1" s="1"/>
  <c r="H1107" i="16"/>
  <c r="Y1107" i="1" s="1"/>
  <c r="H1082" i="16"/>
  <c r="Y1082" i="1" s="1"/>
  <c r="H1094" i="16"/>
  <c r="Y1094" i="1" s="1"/>
  <c r="H1098" i="16"/>
  <c r="Y1098" i="1" s="1"/>
  <c r="H1100" i="16"/>
  <c r="Y1100" i="1" s="1"/>
  <c r="H1110" i="16"/>
  <c r="Y1110" i="1" s="1"/>
  <c r="H1114" i="16"/>
  <c r="Y1114" i="1" s="1"/>
  <c r="H1134" i="16"/>
  <c r="Y1134" i="1" s="1"/>
  <c r="H1142" i="16"/>
  <c r="Y1142" i="1" s="1"/>
  <c r="H1144" i="16"/>
  <c r="Y1144" i="1" s="1"/>
  <c r="H1085" i="16"/>
  <c r="Y1085" i="1" s="1"/>
  <c r="H1093" i="16"/>
  <c r="Y1093" i="1" s="1"/>
  <c r="H1101" i="16"/>
  <c r="Y1101" i="1" s="1"/>
  <c r="H1105" i="16"/>
  <c r="Y1105" i="1" s="1"/>
  <c r="H1113" i="16"/>
  <c r="Y1113" i="1" s="1"/>
  <c r="H1121" i="16"/>
  <c r="Y1121" i="1" s="1"/>
  <c r="H1129" i="16"/>
  <c r="Y1129" i="1" s="1"/>
  <c r="H1087" i="16"/>
  <c r="Y1087" i="1" s="1"/>
  <c r="H1091" i="16"/>
  <c r="Y1091" i="1" s="1"/>
  <c r="H1095" i="16"/>
  <c r="Y1095" i="1" s="1"/>
  <c r="H1111" i="16"/>
  <c r="Y1111" i="1" s="1"/>
  <c r="H1115" i="16"/>
  <c r="Y1115" i="1" s="1"/>
  <c r="H1123" i="16"/>
  <c r="Y1123" i="1" s="1"/>
  <c r="H1139" i="16"/>
  <c r="Y1139" i="1" s="1"/>
  <c r="H968" i="16"/>
  <c r="Y968" i="1" s="1"/>
  <c r="H979" i="16"/>
  <c r="Y979" i="1" s="1"/>
  <c r="H1019" i="16"/>
  <c r="Y1019" i="1" s="1"/>
  <c r="H1053" i="16"/>
  <c r="Y1053" i="1" s="1"/>
  <c r="H962" i="16"/>
  <c r="Y962" i="1" s="1"/>
  <c r="H972" i="16"/>
  <c r="Y972" i="1" s="1"/>
  <c r="H976" i="16"/>
  <c r="Y976" i="1" s="1"/>
  <c r="H1012" i="16"/>
  <c r="Y1012" i="1" s="1"/>
  <c r="H1022" i="16"/>
  <c r="Y1022" i="1" s="1"/>
  <c r="H991" i="16"/>
  <c r="Y991" i="1" s="1"/>
  <c r="H999" i="16"/>
  <c r="Y999" i="1" s="1"/>
  <c r="H1035" i="16"/>
  <c r="Y1035" i="1" s="1"/>
  <c r="H884" i="16"/>
  <c r="Y884" i="1" s="1"/>
  <c r="H890" i="16"/>
  <c r="Y890" i="1" s="1"/>
  <c r="H896" i="16"/>
  <c r="Y896" i="1" s="1"/>
  <c r="H902" i="16"/>
  <c r="Y902" i="1" s="1"/>
  <c r="H940" i="16"/>
  <c r="Y940" i="1" s="1"/>
  <c r="H950" i="16"/>
  <c r="Y950" i="1" s="1"/>
  <c r="H881" i="16"/>
  <c r="Y881" i="1" s="1"/>
  <c r="H889" i="16"/>
  <c r="Y889" i="1" s="1"/>
  <c r="H941" i="16"/>
  <c r="Y941" i="1" s="1"/>
  <c r="H949" i="16"/>
  <c r="Y949" i="1" s="1"/>
  <c r="H883" i="16"/>
  <c r="Y883" i="1" s="1"/>
  <c r="H943" i="16"/>
  <c r="Y943" i="1" s="1"/>
  <c r="H864" i="16"/>
  <c r="Y864" i="1" s="1"/>
  <c r="H880" i="16"/>
  <c r="Y880" i="1" s="1"/>
  <c r="H888" i="16"/>
  <c r="Y888" i="1" s="1"/>
  <c r="H892" i="16"/>
  <c r="Y892" i="1" s="1"/>
  <c r="H900" i="16"/>
  <c r="Y900" i="1" s="1"/>
  <c r="H908" i="16"/>
  <c r="Y908" i="1" s="1"/>
  <c r="H926" i="16"/>
  <c r="Y926" i="1" s="1"/>
  <c r="H932" i="16"/>
  <c r="Y932" i="1" s="1"/>
  <c r="H938" i="16"/>
  <c r="Y938" i="1" s="1"/>
  <c r="H865" i="16"/>
  <c r="Y865" i="1" s="1"/>
  <c r="H875" i="16"/>
  <c r="Y875" i="1" s="1"/>
  <c r="H947" i="16"/>
  <c r="Y947" i="1" s="1"/>
  <c r="H955" i="16"/>
  <c r="Y955" i="1" s="1"/>
  <c r="H959" i="16"/>
  <c r="Y959" i="1" s="1"/>
  <c r="H856" i="16"/>
  <c r="Y856" i="1" s="1"/>
  <c r="H858" i="16"/>
  <c r="Y858" i="1" s="1"/>
  <c r="H860" i="16"/>
  <c r="Y860" i="1" s="1"/>
  <c r="H862" i="16"/>
  <c r="Y862" i="1" s="1"/>
  <c r="H866" i="16"/>
  <c r="Y866" i="1" s="1"/>
  <c r="H868" i="16"/>
  <c r="Y868" i="1" s="1"/>
  <c r="H870" i="16"/>
  <c r="Y870" i="1" s="1"/>
  <c r="H872" i="16"/>
  <c r="Y872" i="1" s="1"/>
  <c r="H874" i="16"/>
  <c r="Y874" i="1" s="1"/>
  <c r="H876" i="16"/>
  <c r="Y876" i="1" s="1"/>
  <c r="H882" i="16"/>
  <c r="Y882" i="1" s="1"/>
  <c r="H894" i="16"/>
  <c r="Y894" i="1" s="1"/>
  <c r="H904" i="16"/>
  <c r="Y904" i="1" s="1"/>
  <c r="H906" i="16"/>
  <c r="Y906" i="1" s="1"/>
  <c r="H910" i="16"/>
  <c r="Y910" i="1" s="1"/>
  <c r="H912" i="16"/>
  <c r="Y912" i="1" s="1"/>
  <c r="H914" i="16"/>
  <c r="Y914" i="1" s="1"/>
  <c r="H918" i="16"/>
  <c r="Y918" i="1" s="1"/>
  <c r="H920" i="16"/>
  <c r="Y920" i="1" s="1"/>
  <c r="H922" i="16"/>
  <c r="Y922" i="1" s="1"/>
  <c r="H924" i="16"/>
  <c r="Y924" i="1" s="1"/>
  <c r="H928" i="16"/>
  <c r="Y928" i="1" s="1"/>
  <c r="H934" i="16"/>
  <c r="Y934" i="1" s="1"/>
  <c r="H946" i="16"/>
  <c r="Y946" i="1" s="1"/>
  <c r="H948" i="16"/>
  <c r="Y948" i="1" s="1"/>
  <c r="H952" i="16"/>
  <c r="Y952" i="1" s="1"/>
  <c r="H956" i="16"/>
  <c r="Y956" i="1" s="1"/>
  <c r="H958" i="16"/>
  <c r="Y958" i="1" s="1"/>
  <c r="H857" i="16"/>
  <c r="Y857" i="1" s="1"/>
  <c r="H861" i="16"/>
  <c r="Y861" i="1" s="1"/>
  <c r="H869" i="16"/>
  <c r="Y869" i="1" s="1"/>
  <c r="H873" i="16"/>
  <c r="Y873" i="1" s="1"/>
  <c r="H885" i="16"/>
  <c r="Y885" i="1" s="1"/>
  <c r="H893" i="16"/>
  <c r="Y893" i="1" s="1"/>
  <c r="H897" i="16"/>
  <c r="Y897" i="1" s="1"/>
  <c r="H905" i="16"/>
  <c r="Y905" i="1" s="1"/>
  <c r="H913" i="16"/>
  <c r="Y913" i="1" s="1"/>
  <c r="H917" i="16"/>
  <c r="Y917" i="1" s="1"/>
  <c r="H921" i="16"/>
  <c r="Y921" i="1" s="1"/>
  <c r="H929" i="16"/>
  <c r="Y929" i="1" s="1"/>
  <c r="H933" i="16"/>
  <c r="Y933" i="1" s="1"/>
  <c r="H937" i="16"/>
  <c r="Y937" i="1" s="1"/>
  <c r="H945" i="16"/>
  <c r="Y945" i="1" s="1"/>
  <c r="H953" i="16"/>
  <c r="Y953" i="1" s="1"/>
  <c r="H957" i="16"/>
  <c r="Y957" i="1" s="1"/>
  <c r="H859" i="16"/>
  <c r="Y859" i="1" s="1"/>
  <c r="H867" i="16"/>
  <c r="Y867" i="1" s="1"/>
  <c r="H891" i="16"/>
  <c r="Y891" i="1" s="1"/>
  <c r="H915" i="16"/>
  <c r="Y915" i="1" s="1"/>
  <c r="H923" i="16"/>
  <c r="Y923" i="1" s="1"/>
  <c r="H931" i="16"/>
  <c r="Y931" i="1" s="1"/>
  <c r="H939" i="16"/>
  <c r="Y939" i="1" s="1"/>
  <c r="H871" i="16"/>
  <c r="Y871" i="1" s="1"/>
  <c r="H879" i="16"/>
  <c r="Y879" i="1" s="1"/>
  <c r="H887" i="16"/>
  <c r="Y887" i="1" s="1"/>
  <c r="H911" i="16"/>
  <c r="Y911" i="1" s="1"/>
  <c r="H919" i="16"/>
  <c r="Y919" i="1" s="1"/>
  <c r="H927" i="16"/>
  <c r="Y927" i="1" s="1"/>
  <c r="H935" i="16"/>
  <c r="Y935" i="1" s="1"/>
  <c r="H762" i="16"/>
  <c r="Y762" i="1" s="1"/>
  <c r="H794" i="16"/>
  <c r="Y794" i="1" s="1"/>
  <c r="H834" i="16"/>
  <c r="Y834" i="1" s="1"/>
  <c r="H848" i="16"/>
  <c r="Y848" i="1" s="1"/>
  <c r="H765" i="16"/>
  <c r="Y765" i="1" s="1"/>
  <c r="H809" i="16"/>
  <c r="Y809" i="1" s="1"/>
  <c r="H817" i="16"/>
  <c r="Y817" i="1" s="1"/>
  <c r="H821" i="16"/>
  <c r="Y821" i="1" s="1"/>
  <c r="H853" i="16"/>
  <c r="Y853" i="1" s="1"/>
  <c r="H763" i="16"/>
  <c r="Y763" i="1" s="1"/>
  <c r="H795" i="16"/>
  <c r="Y795" i="1" s="1"/>
  <c r="H799" i="16"/>
  <c r="Y799" i="1" s="1"/>
  <c r="H831" i="16"/>
  <c r="Y831" i="1" s="1"/>
  <c r="H847" i="16"/>
  <c r="Y847" i="1" s="1"/>
  <c r="H764" i="16"/>
  <c r="Y764" i="1" s="1"/>
  <c r="H766" i="16"/>
  <c r="Y766" i="1" s="1"/>
  <c r="H770" i="16"/>
  <c r="Y770" i="1" s="1"/>
  <c r="H772" i="16"/>
  <c r="Y772" i="1" s="1"/>
  <c r="H774" i="16"/>
  <c r="Y774" i="1" s="1"/>
  <c r="H778" i="16"/>
  <c r="Y778" i="1" s="1"/>
  <c r="H780" i="16"/>
  <c r="Y780" i="1" s="1"/>
  <c r="H784" i="16"/>
  <c r="Y784" i="1" s="1"/>
  <c r="H786" i="16"/>
  <c r="Y786" i="1" s="1"/>
  <c r="H792" i="16"/>
  <c r="Y792" i="1" s="1"/>
  <c r="H796" i="16"/>
  <c r="Y796" i="1" s="1"/>
  <c r="H798" i="16"/>
  <c r="Y798" i="1" s="1"/>
  <c r="H800" i="16"/>
  <c r="Y800" i="1" s="1"/>
  <c r="H802" i="16"/>
  <c r="Y802" i="1" s="1"/>
  <c r="H804" i="16"/>
  <c r="Y804" i="1" s="1"/>
  <c r="H806" i="16"/>
  <c r="Y806" i="1" s="1"/>
  <c r="H814" i="16"/>
  <c r="Y814" i="1" s="1"/>
  <c r="H818" i="16"/>
  <c r="Y818" i="1" s="1"/>
  <c r="H820" i="16"/>
  <c r="Y820" i="1" s="1"/>
  <c r="H822" i="16"/>
  <c r="Y822" i="1" s="1"/>
  <c r="H826" i="16"/>
  <c r="Y826" i="1" s="1"/>
  <c r="H830" i="16"/>
  <c r="Y830" i="1" s="1"/>
  <c r="H840" i="16"/>
  <c r="Y840" i="1" s="1"/>
  <c r="H842" i="16"/>
  <c r="Y842" i="1" s="1"/>
  <c r="H846" i="16"/>
  <c r="Y846" i="1" s="1"/>
  <c r="H850" i="16"/>
  <c r="Y850" i="1" s="1"/>
  <c r="H852" i="16"/>
  <c r="Y852" i="1" s="1"/>
  <c r="H757" i="16"/>
  <c r="Y757" i="1" s="1"/>
  <c r="H761" i="16"/>
  <c r="Y761" i="1" s="1"/>
  <c r="H769" i="16"/>
  <c r="Y769" i="1" s="1"/>
  <c r="H773" i="16"/>
  <c r="Y773" i="1" s="1"/>
  <c r="H777" i="16"/>
  <c r="Y777" i="1" s="1"/>
  <c r="H785" i="16"/>
  <c r="Y785" i="1" s="1"/>
  <c r="H789" i="16"/>
  <c r="Y789" i="1" s="1"/>
  <c r="H793" i="16"/>
  <c r="Y793" i="1" s="1"/>
  <c r="H797" i="16"/>
  <c r="Y797" i="1" s="1"/>
  <c r="H805" i="16"/>
  <c r="Y805" i="1" s="1"/>
  <c r="H837" i="16"/>
  <c r="Y837" i="1" s="1"/>
  <c r="H771" i="16"/>
  <c r="Y771" i="1" s="1"/>
  <c r="H779" i="16"/>
  <c r="Y779" i="1" s="1"/>
  <c r="H803" i="16"/>
  <c r="Y803" i="1" s="1"/>
  <c r="H811" i="16"/>
  <c r="Y811" i="1" s="1"/>
  <c r="H819" i="16"/>
  <c r="Y819" i="1" s="1"/>
  <c r="H827" i="16"/>
  <c r="Y827" i="1" s="1"/>
  <c r="H835" i="16"/>
  <c r="Y835" i="1" s="1"/>
  <c r="H851" i="16"/>
  <c r="Y851" i="1" s="1"/>
  <c r="H767" i="16"/>
  <c r="Y767" i="1" s="1"/>
  <c r="H775" i="16"/>
  <c r="Y775" i="1" s="1"/>
  <c r="H791" i="16"/>
  <c r="Y791" i="1" s="1"/>
  <c r="H839" i="16"/>
  <c r="Y839" i="1" s="1"/>
  <c r="H855" i="16"/>
  <c r="Y855" i="1" s="1"/>
  <c r="H724" i="16"/>
  <c r="Y724" i="1" s="1"/>
  <c r="H736" i="16"/>
  <c r="Y736" i="1" s="1"/>
  <c r="H752" i="16"/>
  <c r="Y752" i="1" s="1"/>
  <c r="H745" i="16"/>
  <c r="Y745" i="1" s="1"/>
  <c r="H674" i="16"/>
  <c r="Y674" i="1" s="1"/>
  <c r="H686" i="16"/>
  <c r="Y686" i="1" s="1"/>
  <c r="H669" i="16"/>
  <c r="Y669" i="1" s="1"/>
  <c r="H677" i="16"/>
  <c r="Y677" i="1" s="1"/>
  <c r="H685" i="16"/>
  <c r="Y685" i="1" s="1"/>
  <c r="H715" i="16"/>
  <c r="Y715" i="1" s="1"/>
  <c r="H723" i="16"/>
  <c r="Y723" i="1" s="1"/>
  <c r="H727" i="16"/>
  <c r="Y727" i="1" s="1"/>
  <c r="H702" i="16"/>
  <c r="Y702" i="1" s="1"/>
  <c r="H704" i="16"/>
  <c r="Y704" i="1" s="1"/>
  <c r="H726" i="16"/>
  <c r="Y726" i="1" s="1"/>
  <c r="H742" i="16"/>
  <c r="Y742" i="1" s="1"/>
  <c r="H676" i="16"/>
  <c r="Y676" i="1" s="1"/>
  <c r="H678" i="16"/>
  <c r="Y678" i="1" s="1"/>
  <c r="H680" i="16"/>
  <c r="Y680" i="1" s="1"/>
  <c r="H665" i="16"/>
  <c r="Y665" i="1" s="1"/>
  <c r="H673" i="16"/>
  <c r="Y673" i="1" s="1"/>
  <c r="H681" i="16"/>
  <c r="Y681" i="1" s="1"/>
  <c r="H683" i="16"/>
  <c r="Y683" i="1" s="1"/>
  <c r="H687" i="16"/>
  <c r="Y687" i="1" s="1"/>
  <c r="H689" i="16"/>
  <c r="Y689" i="1" s="1"/>
  <c r="H691" i="16"/>
  <c r="Y691" i="1" s="1"/>
  <c r="H697" i="16"/>
  <c r="Y697" i="1" s="1"/>
  <c r="H699" i="16"/>
  <c r="Y699" i="1" s="1"/>
  <c r="H703" i="16"/>
  <c r="Y703" i="1" s="1"/>
  <c r="H707" i="16"/>
  <c r="Y707" i="1" s="1"/>
  <c r="H711" i="16"/>
  <c r="Y711" i="1" s="1"/>
  <c r="H721" i="16"/>
  <c r="Y721" i="1" s="1"/>
  <c r="H725" i="16"/>
  <c r="Y725" i="1" s="1"/>
  <c r="H733" i="16"/>
  <c r="Y733" i="1" s="1"/>
  <c r="H688" i="16"/>
  <c r="Y688" i="1" s="1"/>
  <c r="H690" i="16"/>
  <c r="Y690" i="1" s="1"/>
  <c r="H692" i="16"/>
  <c r="Y692" i="1" s="1"/>
  <c r="H700" i="16"/>
  <c r="Y700" i="1" s="1"/>
  <c r="H706" i="16"/>
  <c r="Y706" i="1" s="1"/>
  <c r="H708" i="16"/>
  <c r="Y708" i="1" s="1"/>
  <c r="H714" i="16"/>
  <c r="Y714" i="1" s="1"/>
  <c r="H716" i="16"/>
  <c r="Y716" i="1" s="1"/>
  <c r="H718" i="16"/>
  <c r="Y718" i="1" s="1"/>
  <c r="H732" i="16"/>
  <c r="Y732" i="1" s="1"/>
  <c r="H734" i="16"/>
  <c r="Y734" i="1" s="1"/>
  <c r="H738" i="16"/>
  <c r="Y738" i="1" s="1"/>
  <c r="H740" i="16"/>
  <c r="Y740" i="1" s="1"/>
  <c r="H744" i="16"/>
  <c r="Y744" i="1" s="1"/>
  <c r="H750" i="16"/>
  <c r="Y750" i="1" s="1"/>
  <c r="H749" i="16"/>
  <c r="Y749" i="1" s="1"/>
  <c r="H753" i="16"/>
  <c r="Y753" i="1" s="1"/>
  <c r="H739" i="16"/>
  <c r="Y739" i="1" s="1"/>
  <c r="H755" i="16"/>
  <c r="Y755" i="1" s="1"/>
  <c r="H578" i="16"/>
  <c r="Y578" i="1" s="1"/>
  <c r="H618" i="16"/>
  <c r="Y618" i="1" s="1"/>
  <c r="H622" i="16"/>
  <c r="Y622" i="1" s="1"/>
  <c r="H644" i="16"/>
  <c r="Y644" i="1" s="1"/>
  <c r="H607" i="16"/>
  <c r="Y607" i="1" s="1"/>
  <c r="H629" i="16"/>
  <c r="Y629" i="1" s="1"/>
  <c r="H566" i="16"/>
  <c r="Y566" i="1" s="1"/>
  <c r="H572" i="16"/>
  <c r="Y572" i="1" s="1"/>
  <c r="H576" i="16"/>
  <c r="Y576" i="1" s="1"/>
  <c r="H582" i="16"/>
  <c r="Y582" i="1" s="1"/>
  <c r="H608" i="16"/>
  <c r="Y608" i="1" s="1"/>
  <c r="H620" i="16"/>
  <c r="Y620" i="1" s="1"/>
  <c r="H624" i="16"/>
  <c r="Y624" i="1" s="1"/>
  <c r="H634" i="16"/>
  <c r="Y634" i="1" s="1"/>
  <c r="H636" i="16"/>
  <c r="Y636" i="1" s="1"/>
  <c r="H646" i="16"/>
  <c r="Y646" i="1" s="1"/>
  <c r="H652" i="16"/>
  <c r="Y652" i="1" s="1"/>
  <c r="H662" i="16"/>
  <c r="Y662" i="1" s="1"/>
  <c r="H664" i="16"/>
  <c r="Y664" i="1" s="1"/>
  <c r="H581" i="16"/>
  <c r="Y581" i="1" s="1"/>
  <c r="H599" i="16"/>
  <c r="Y599" i="1" s="1"/>
  <c r="H619" i="16"/>
  <c r="Y619" i="1" s="1"/>
  <c r="H627" i="16"/>
  <c r="Y627" i="1" s="1"/>
  <c r="H643" i="16"/>
  <c r="Y643" i="1" s="1"/>
  <c r="H663" i="16"/>
  <c r="Y663" i="1" s="1"/>
  <c r="H568" i="16"/>
  <c r="Y568" i="1" s="1"/>
  <c r="H612" i="16"/>
  <c r="Y612" i="1" s="1"/>
  <c r="H616" i="16"/>
  <c r="Y616" i="1" s="1"/>
  <c r="H640" i="16"/>
  <c r="Y640" i="1" s="1"/>
  <c r="H660" i="16"/>
  <c r="Y660" i="1" s="1"/>
  <c r="H563" i="16"/>
  <c r="Y563" i="1" s="1"/>
  <c r="H605" i="16"/>
  <c r="Y605" i="1" s="1"/>
  <c r="H615" i="16"/>
  <c r="Y615" i="1" s="1"/>
  <c r="H633" i="16"/>
  <c r="Y633" i="1" s="1"/>
  <c r="H657" i="16"/>
  <c r="Y657" i="1" s="1"/>
  <c r="H526" i="16"/>
  <c r="Y526" i="1" s="1"/>
  <c r="H530" i="16"/>
  <c r="Y530" i="1" s="1"/>
  <c r="H541" i="16"/>
  <c r="Y541" i="1" s="1"/>
  <c r="H555" i="16"/>
  <c r="Y555" i="1" s="1"/>
  <c r="H544" i="16"/>
  <c r="Y544" i="1" s="1"/>
  <c r="H546" i="16"/>
  <c r="Y546" i="1" s="1"/>
  <c r="H521" i="16"/>
  <c r="Y521" i="1" s="1"/>
  <c r="H539" i="16"/>
  <c r="Y539" i="1" s="1"/>
  <c r="H553" i="16"/>
  <c r="Y553" i="1" s="1"/>
  <c r="H426" i="16"/>
  <c r="Y426" i="1" s="1"/>
  <c r="H387" i="16"/>
  <c r="Y387" i="1" s="1"/>
  <c r="H403" i="16"/>
  <c r="Y403" i="1" s="1"/>
  <c r="H374" i="16"/>
  <c r="Y374" i="1" s="1"/>
  <c r="H384" i="16"/>
  <c r="Y384" i="1" s="1"/>
  <c r="H410" i="16"/>
  <c r="Y410" i="1" s="1"/>
  <c r="H422" i="16"/>
  <c r="Y422" i="1" s="1"/>
  <c r="H448" i="16"/>
  <c r="Y448" i="1" s="1"/>
  <c r="H385" i="16"/>
  <c r="Y385" i="1" s="1"/>
  <c r="H395" i="16"/>
  <c r="Y395" i="1" s="1"/>
  <c r="H435" i="16"/>
  <c r="Y435" i="1" s="1"/>
  <c r="H447" i="16"/>
  <c r="Y447" i="1" s="1"/>
  <c r="H465" i="16"/>
  <c r="Y465" i="1" s="1"/>
  <c r="H467" i="16"/>
  <c r="Y467" i="1" s="1"/>
  <c r="H366" i="16"/>
  <c r="Y366" i="1" s="1"/>
  <c r="H370" i="16"/>
  <c r="Y370" i="1" s="1"/>
  <c r="H376" i="16"/>
  <c r="Y376" i="1" s="1"/>
  <c r="H388" i="16"/>
  <c r="Y388" i="1" s="1"/>
  <c r="H406" i="16"/>
  <c r="Y406" i="1" s="1"/>
  <c r="H416" i="16"/>
  <c r="Y416" i="1" s="1"/>
  <c r="H450" i="16"/>
  <c r="Y450" i="1" s="1"/>
  <c r="H454" i="16"/>
  <c r="Y454" i="1" s="1"/>
  <c r="H466" i="16"/>
  <c r="Y466" i="1" s="1"/>
  <c r="H470" i="16"/>
  <c r="Y470" i="1" s="1"/>
  <c r="H480" i="16"/>
  <c r="Y480" i="1" s="1"/>
  <c r="H494" i="16"/>
  <c r="Y494" i="1" s="1"/>
  <c r="H506" i="16"/>
  <c r="Y506" i="1" s="1"/>
  <c r="H514" i="16"/>
  <c r="Y514" i="1" s="1"/>
  <c r="H518" i="16"/>
  <c r="Y518" i="1" s="1"/>
  <c r="H377" i="16"/>
  <c r="Y377" i="1" s="1"/>
  <c r="H381" i="16"/>
  <c r="Y381" i="1" s="1"/>
  <c r="H401" i="16"/>
  <c r="Y401" i="1" s="1"/>
  <c r="H409" i="16"/>
  <c r="Y409" i="1" s="1"/>
  <c r="H431" i="16"/>
  <c r="Y431" i="1" s="1"/>
  <c r="H443" i="16"/>
  <c r="Y443" i="1" s="1"/>
  <c r="H445" i="16"/>
  <c r="Y445" i="1" s="1"/>
  <c r="H451" i="16"/>
  <c r="Y451" i="1" s="1"/>
  <c r="H461" i="16"/>
  <c r="Y461" i="1" s="1"/>
  <c r="H463" i="16"/>
  <c r="Y463" i="1" s="1"/>
  <c r="H471" i="16"/>
  <c r="Y471" i="1" s="1"/>
  <c r="H473" i="16"/>
  <c r="Y473" i="1" s="1"/>
  <c r="H475" i="16"/>
  <c r="Y475" i="1" s="1"/>
  <c r="H372" i="16"/>
  <c r="Y372" i="1" s="1"/>
  <c r="H398" i="16"/>
  <c r="Y398" i="1" s="1"/>
  <c r="H400" i="16"/>
  <c r="Y400" i="1" s="1"/>
  <c r="H430" i="16"/>
  <c r="Y430" i="1" s="1"/>
  <c r="H438" i="16"/>
  <c r="Y438" i="1" s="1"/>
  <c r="H444" i="16"/>
  <c r="Y444" i="1" s="1"/>
  <c r="H456" i="16"/>
  <c r="Y456" i="1" s="1"/>
  <c r="H458" i="16"/>
  <c r="Y458" i="1" s="1"/>
  <c r="H464" i="16"/>
  <c r="Y464" i="1" s="1"/>
  <c r="H468" i="16"/>
  <c r="Y468" i="1" s="1"/>
  <c r="H502" i="16"/>
  <c r="Y502" i="1" s="1"/>
  <c r="H363" i="16"/>
  <c r="Y363" i="1" s="1"/>
  <c r="H373" i="16"/>
  <c r="Y373" i="1" s="1"/>
  <c r="H433" i="16"/>
  <c r="Y433" i="1" s="1"/>
  <c r="H449" i="16"/>
  <c r="Y449" i="1" s="1"/>
  <c r="H453" i="16"/>
  <c r="Y453" i="1" s="1"/>
  <c r="H457" i="16"/>
  <c r="Y457" i="1" s="1"/>
  <c r="H311" i="16"/>
  <c r="Y311" i="1" s="1"/>
  <c r="H324" i="16"/>
  <c r="Y324" i="1" s="1"/>
  <c r="H307" i="16"/>
  <c r="Y307" i="1" s="1"/>
  <c r="H308" i="16"/>
  <c r="Y308" i="1" s="1"/>
  <c r="H320" i="16"/>
  <c r="Y320" i="1" s="1"/>
  <c r="H303" i="16"/>
  <c r="Y303" i="1" s="1"/>
  <c r="H342" i="16"/>
  <c r="Y342" i="1" s="1"/>
  <c r="H299" i="16"/>
  <c r="Y299" i="1" s="1"/>
  <c r="H321" i="16"/>
  <c r="Y321" i="1" s="1"/>
  <c r="H331" i="16"/>
  <c r="Y331" i="1" s="1"/>
  <c r="H306" i="16"/>
  <c r="Y306" i="1" s="1"/>
  <c r="H297" i="16"/>
  <c r="Y297" i="1" s="1"/>
  <c r="H327" i="16"/>
  <c r="Y327" i="1" s="1"/>
  <c r="H300" i="16"/>
  <c r="Y300" i="1" s="1"/>
  <c r="H328" i="16"/>
  <c r="Y328" i="1" s="1"/>
  <c r="H332" i="16"/>
  <c r="Y332" i="1" s="1"/>
  <c r="H334" i="16"/>
  <c r="Y334" i="1" s="1"/>
  <c r="H338" i="16"/>
  <c r="Y338" i="1" s="1"/>
  <c r="H350" i="16"/>
  <c r="Y350" i="1" s="1"/>
  <c r="H345" i="16"/>
  <c r="Y345" i="1" s="1"/>
  <c r="H351" i="16"/>
  <c r="Y351" i="1" s="1"/>
  <c r="H295" i="16"/>
  <c r="Y295" i="1" s="1"/>
  <c r="H341" i="16"/>
  <c r="Y341" i="1" s="1"/>
  <c r="H318" i="16"/>
  <c r="Y318" i="1" s="1"/>
  <c r="H326" i="16"/>
  <c r="Y326" i="1" s="1"/>
  <c r="H344" i="16"/>
  <c r="Y344" i="1" s="1"/>
  <c r="H358" i="16"/>
  <c r="Y358" i="1" s="1"/>
  <c r="H289" i="16"/>
  <c r="Y289" i="1" s="1"/>
  <c r="H291" i="16"/>
  <c r="Y291" i="1" s="1"/>
  <c r="H290" i="16"/>
  <c r="Y290" i="1" s="1"/>
  <c r="H281" i="16"/>
  <c r="Y281" i="1" s="1"/>
  <c r="H285" i="16"/>
  <c r="Y285" i="1" s="1"/>
  <c r="H287" i="16"/>
  <c r="Y287" i="1" s="1"/>
  <c r="H284" i="16"/>
  <c r="Y284" i="1" s="1"/>
  <c r="H286" i="16"/>
  <c r="Y286" i="1" s="1"/>
  <c r="H221" i="16"/>
  <c r="Y221" i="1" s="1"/>
  <c r="H229" i="16"/>
  <c r="Y229" i="1" s="1"/>
  <c r="H245" i="16"/>
  <c r="Y245" i="1" s="1"/>
  <c r="H257" i="16"/>
  <c r="Y257" i="1" s="1"/>
  <c r="H273" i="16"/>
  <c r="Y273" i="1" s="1"/>
  <c r="H222" i="16"/>
  <c r="Y222" i="1" s="1"/>
  <c r="H228" i="16"/>
  <c r="Y228" i="1" s="1"/>
  <c r="H230" i="16"/>
  <c r="Y230" i="1" s="1"/>
  <c r="H232" i="16"/>
  <c r="Y232" i="1" s="1"/>
  <c r="H234" i="16"/>
  <c r="Y234" i="1" s="1"/>
  <c r="H246" i="16"/>
  <c r="Y246" i="1" s="1"/>
  <c r="H272" i="16"/>
  <c r="Y272" i="1" s="1"/>
  <c r="H225" i="16"/>
  <c r="Y225" i="1" s="1"/>
  <c r="H231" i="16"/>
  <c r="Y231" i="1" s="1"/>
  <c r="H239" i="16"/>
  <c r="Y239" i="1" s="1"/>
  <c r="H243" i="16"/>
  <c r="Y243" i="1" s="1"/>
  <c r="H249" i="16"/>
  <c r="Y249" i="1" s="1"/>
  <c r="H253" i="16"/>
  <c r="Y253" i="1" s="1"/>
  <c r="H255" i="16"/>
  <c r="Y255" i="1" s="1"/>
  <c r="H259" i="16"/>
  <c r="Y259" i="1" s="1"/>
  <c r="H261" i="16"/>
  <c r="Y261" i="1" s="1"/>
  <c r="H265" i="16"/>
  <c r="Y265" i="1" s="1"/>
  <c r="H267" i="16"/>
  <c r="Y267" i="1" s="1"/>
  <c r="H269" i="16"/>
  <c r="Y269" i="1" s="1"/>
  <c r="H275" i="16"/>
  <c r="Y275" i="1" s="1"/>
  <c r="H218" i="16"/>
  <c r="Y218" i="1" s="1"/>
  <c r="H220" i="16"/>
  <c r="Y220" i="1" s="1"/>
  <c r="H226" i="16"/>
  <c r="Y226" i="1" s="1"/>
  <c r="H242" i="16"/>
  <c r="Y242" i="1" s="1"/>
  <c r="H244" i="16"/>
  <c r="Y244" i="1" s="1"/>
  <c r="H248" i="16"/>
  <c r="Y248" i="1" s="1"/>
  <c r="H250" i="16"/>
  <c r="Y250" i="1" s="1"/>
  <c r="H254" i="16"/>
  <c r="Y254" i="1" s="1"/>
  <c r="H258" i="16"/>
  <c r="Y258" i="1" s="1"/>
  <c r="H260" i="16"/>
  <c r="Y260" i="1" s="1"/>
  <c r="H262" i="16"/>
  <c r="Y262" i="1" s="1"/>
  <c r="H270" i="16"/>
  <c r="Y270" i="1" s="1"/>
  <c r="H278" i="16"/>
  <c r="Y278" i="1" s="1"/>
  <c r="H280" i="16"/>
  <c r="Y280" i="1" s="1"/>
  <c r="H211" i="16"/>
  <c r="Y211" i="1" s="1"/>
  <c r="H204" i="16"/>
  <c r="Y204" i="1" s="1"/>
  <c r="H164" i="16"/>
  <c r="Y164" i="1" s="1"/>
  <c r="H187" i="16"/>
  <c r="Y187" i="1" s="1"/>
  <c r="H210" i="16"/>
  <c r="Y210" i="1" s="1"/>
  <c r="H162" i="16"/>
  <c r="Y162" i="1" s="1"/>
  <c r="H168" i="16"/>
  <c r="Y168" i="1" s="1"/>
  <c r="H185" i="16"/>
  <c r="Y185" i="1" s="1"/>
  <c r="H193" i="16"/>
  <c r="Y193" i="1" s="1"/>
  <c r="H197" i="16"/>
  <c r="Y197" i="1" s="1"/>
  <c r="H203" i="16"/>
  <c r="Y203" i="1" s="1"/>
  <c r="H209" i="16"/>
  <c r="Y209" i="1" s="1"/>
  <c r="H178" i="16"/>
  <c r="Y178" i="1" s="1"/>
  <c r="H182" i="16"/>
  <c r="Y182" i="1" s="1"/>
  <c r="H200" i="16"/>
  <c r="Y200" i="1" s="1"/>
  <c r="H202" i="16"/>
  <c r="Y202" i="1" s="1"/>
  <c r="H208" i="16"/>
  <c r="Y208" i="1" s="1"/>
  <c r="H212" i="16"/>
  <c r="Y212" i="1" s="1"/>
  <c r="H216" i="16"/>
  <c r="Y216" i="1" s="1"/>
  <c r="H159" i="16"/>
  <c r="Y159" i="1" s="1"/>
  <c r="H165" i="16"/>
  <c r="Y165" i="1" s="1"/>
  <c r="H167" i="16"/>
  <c r="Y167" i="1" s="1"/>
  <c r="H173" i="16"/>
  <c r="Y173" i="1" s="1"/>
  <c r="H177" i="16"/>
  <c r="Y177" i="1" s="1"/>
  <c r="H179" i="16"/>
  <c r="Y179" i="1" s="1"/>
  <c r="H189" i="16"/>
  <c r="Y189" i="1" s="1"/>
  <c r="H191" i="16"/>
  <c r="Y191" i="1" s="1"/>
  <c r="H195" i="16"/>
  <c r="Y195" i="1" s="1"/>
  <c r="H201" i="16"/>
  <c r="Y201" i="1" s="1"/>
  <c r="H207" i="16"/>
  <c r="Y207" i="1" s="1"/>
  <c r="H174" i="16"/>
  <c r="Y174" i="1" s="1"/>
  <c r="H186" i="16"/>
  <c r="Y186" i="1" s="1"/>
  <c r="H192" i="16"/>
  <c r="Y192" i="1" s="1"/>
  <c r="H194" i="16"/>
  <c r="Y194" i="1" s="1"/>
  <c r="H198" i="16"/>
  <c r="Y198" i="1" s="1"/>
  <c r="H206" i="16"/>
  <c r="Y206" i="1" s="1"/>
  <c r="H214" i="16"/>
  <c r="Y214" i="1" s="1"/>
  <c r="H87" i="16"/>
  <c r="Y87" i="1" s="1"/>
  <c r="H99" i="16"/>
  <c r="Y99" i="1" s="1"/>
  <c r="H143" i="16"/>
  <c r="Y143" i="1" s="1"/>
  <c r="H106" i="16"/>
  <c r="Y106" i="1" s="1"/>
  <c r="H126" i="16"/>
  <c r="Y126" i="1" s="1"/>
  <c r="H146" i="16"/>
  <c r="Y146" i="1" s="1"/>
  <c r="H85" i="16"/>
  <c r="Y85" i="1" s="1"/>
  <c r="H89" i="16"/>
  <c r="Y89" i="1" s="1"/>
  <c r="H93" i="16"/>
  <c r="Y93" i="1" s="1"/>
  <c r="H95" i="16"/>
  <c r="Y95" i="1" s="1"/>
  <c r="H97" i="16"/>
  <c r="Y97" i="1" s="1"/>
  <c r="H103" i="16"/>
  <c r="Y103" i="1" s="1"/>
  <c r="H105" i="16"/>
  <c r="Y105" i="1" s="1"/>
  <c r="H107" i="16"/>
  <c r="Y107" i="1" s="1"/>
  <c r="H111" i="16"/>
  <c r="Y111" i="1" s="1"/>
  <c r="H113" i="16"/>
  <c r="Y113" i="1" s="1"/>
  <c r="H115" i="16"/>
  <c r="Y115" i="1" s="1"/>
  <c r="H117" i="16"/>
  <c r="Y117" i="1" s="1"/>
  <c r="H121" i="16"/>
  <c r="Y121" i="1" s="1"/>
  <c r="H131" i="16"/>
  <c r="Y131" i="1" s="1"/>
  <c r="H135" i="16"/>
  <c r="Y135" i="1" s="1"/>
  <c r="H137" i="16"/>
  <c r="Y137" i="1" s="1"/>
  <c r="H141" i="16"/>
  <c r="Y141" i="1" s="1"/>
  <c r="H145" i="16"/>
  <c r="Y145" i="1" s="1"/>
  <c r="H153" i="16"/>
  <c r="Y153" i="1" s="1"/>
  <c r="H157" i="16"/>
  <c r="Y157" i="1" s="1"/>
  <c r="H84" i="16"/>
  <c r="Y84" i="1" s="1"/>
  <c r="H90" i="16"/>
  <c r="Y90" i="1" s="1"/>
  <c r="H92" i="16"/>
  <c r="Y92" i="1" s="1"/>
  <c r="H94" i="16"/>
  <c r="Y94" i="1" s="1"/>
  <c r="H98" i="16"/>
  <c r="Y98" i="1" s="1"/>
  <c r="H102" i="16"/>
  <c r="Y102" i="1" s="1"/>
  <c r="H104" i="16"/>
  <c r="Y104" i="1" s="1"/>
  <c r="H112" i="16"/>
  <c r="Y112" i="1" s="1"/>
  <c r="H114" i="16"/>
  <c r="Y114" i="1" s="1"/>
  <c r="H122" i="16"/>
  <c r="Y122" i="1" s="1"/>
  <c r="H130" i="16"/>
  <c r="Y130" i="1" s="1"/>
  <c r="H142" i="16"/>
  <c r="Y142" i="1" s="1"/>
  <c r="H144" i="16"/>
  <c r="Y144" i="1" s="1"/>
  <c r="H150" i="16"/>
  <c r="Y150" i="1" s="1"/>
  <c r="H156" i="16"/>
  <c r="Y156" i="1" s="1"/>
  <c r="H71" i="16"/>
  <c r="Y71" i="1" s="1"/>
  <c r="H80" i="16"/>
  <c r="Y80" i="1" s="1"/>
  <c r="H69" i="16"/>
  <c r="Y69" i="1" s="1"/>
  <c r="H73" i="16"/>
  <c r="Y73" i="1" s="1"/>
  <c r="H81" i="16"/>
  <c r="Y81" i="1" s="1"/>
  <c r="H72" i="16"/>
  <c r="Y72" i="1" s="1"/>
  <c r="H74" i="16"/>
  <c r="Y74" i="1" s="1"/>
  <c r="H78" i="16"/>
  <c r="Y78" i="1" s="1"/>
  <c r="H13" i="16"/>
  <c r="Y13" i="1" s="1"/>
  <c r="H17" i="16"/>
  <c r="Y17" i="1" s="1"/>
  <c r="H47" i="16"/>
  <c r="Y47" i="1" s="1"/>
  <c r="H51" i="16"/>
  <c r="Y51" i="1" s="1"/>
  <c r="H14" i="16"/>
  <c r="Y14" i="1" s="1"/>
  <c r="H24" i="16"/>
  <c r="Y24" i="1" s="1"/>
  <c r="H56" i="16"/>
  <c r="Y56" i="1" s="1"/>
  <c r="H66" i="16"/>
  <c r="Y66" i="1" s="1"/>
  <c r="H7" i="16"/>
  <c r="Y7" i="1" s="1"/>
  <c r="H11" i="16"/>
  <c r="Y11" i="1" s="1"/>
  <c r="H15" i="16"/>
  <c r="Y15" i="1" s="1"/>
  <c r="H19" i="16"/>
  <c r="Y19" i="1" s="1"/>
  <c r="H21" i="16"/>
  <c r="Y21" i="1" s="1"/>
  <c r="H23" i="16"/>
  <c r="Y23" i="1" s="1"/>
  <c r="H25" i="16"/>
  <c r="Y25" i="1" s="1"/>
  <c r="H31" i="16"/>
  <c r="Y31" i="1" s="1"/>
  <c r="H33" i="16"/>
  <c r="Y33" i="1" s="1"/>
  <c r="H37" i="16"/>
  <c r="Y37" i="1" s="1"/>
  <c r="H39" i="16"/>
  <c r="Y39" i="1" s="1"/>
  <c r="H45" i="16"/>
  <c r="Y45" i="1" s="1"/>
  <c r="H49" i="16"/>
  <c r="Y49" i="1" s="1"/>
  <c r="H57" i="16"/>
  <c r="Y57" i="1" s="1"/>
  <c r="H61" i="16"/>
  <c r="Y61" i="1" s="1"/>
  <c r="H63" i="16"/>
  <c r="Y63" i="1" s="1"/>
  <c r="H67" i="16"/>
  <c r="Y67" i="1" s="1"/>
  <c r="H4" i="16"/>
  <c r="Y4" i="1" s="1"/>
  <c r="H8" i="16"/>
  <c r="Y8" i="1" s="1"/>
  <c r="H10" i="16"/>
  <c r="Y10" i="1" s="1"/>
  <c r="H16" i="16"/>
  <c r="Y16" i="1" s="1"/>
  <c r="H20" i="16"/>
  <c r="Y20" i="1" s="1"/>
  <c r="H22" i="16"/>
  <c r="Y22" i="1" s="1"/>
  <c r="H26" i="16"/>
  <c r="Y26" i="1" s="1"/>
  <c r="H28" i="16"/>
  <c r="Y28" i="1" s="1"/>
  <c r="H30" i="16"/>
  <c r="Y30" i="1" s="1"/>
  <c r="H48" i="16"/>
  <c r="Y48" i="1" s="1"/>
  <c r="H54" i="16"/>
  <c r="Y54" i="1" s="1"/>
  <c r="H62" i="16"/>
  <c r="Y62" i="1" s="1"/>
  <c r="H68" i="16"/>
  <c r="Y68" i="1" s="1"/>
  <c r="H666" i="16"/>
  <c r="Y666" i="1" s="1"/>
  <c r="H668" i="16"/>
  <c r="Y668" i="1" s="1"/>
  <c r="H672" i="16"/>
  <c r="Y672" i="1" s="1"/>
  <c r="H682" i="16"/>
  <c r="Y682" i="1" s="1"/>
  <c r="H667" i="16"/>
  <c r="Y667" i="1" s="1"/>
  <c r="H671" i="16"/>
  <c r="Y671" i="1" s="1"/>
  <c r="H675" i="16"/>
  <c r="Y675" i="1" s="1"/>
  <c r="H679" i="16"/>
  <c r="Y679" i="1" s="1"/>
  <c r="H701" i="16"/>
  <c r="Y701" i="1" s="1"/>
  <c r="H719" i="16"/>
  <c r="Y719" i="1" s="1"/>
  <c r="H729" i="16"/>
  <c r="Y729" i="1" s="1"/>
  <c r="H731" i="16"/>
  <c r="Y731" i="1" s="1"/>
  <c r="H735" i="16"/>
  <c r="Y735" i="1" s="1"/>
  <c r="H684" i="16"/>
  <c r="Y684" i="1" s="1"/>
  <c r="H698" i="16"/>
  <c r="Y698" i="1" s="1"/>
  <c r="H710" i="16"/>
  <c r="Y710" i="1" s="1"/>
  <c r="H712" i="16"/>
  <c r="Y712" i="1" s="1"/>
  <c r="H720" i="16"/>
  <c r="Y720" i="1" s="1"/>
  <c r="H722" i="16"/>
  <c r="Y722" i="1" s="1"/>
  <c r="H746" i="16"/>
  <c r="Y746" i="1" s="1"/>
  <c r="H748" i="16"/>
  <c r="Y748" i="1" s="1"/>
  <c r="H754" i="16"/>
  <c r="Y754" i="1" s="1"/>
  <c r="H756" i="16"/>
  <c r="Y756" i="1" s="1"/>
  <c r="H737" i="16"/>
  <c r="Y737" i="1" s="1"/>
  <c r="H741" i="16"/>
  <c r="Y741" i="1" s="1"/>
  <c r="H747" i="16"/>
  <c r="Y747" i="1" s="1"/>
  <c r="H584" i="16"/>
  <c r="Y584" i="1" s="1"/>
  <c r="H609" i="16"/>
  <c r="Y609" i="1" s="1"/>
  <c r="H611" i="16"/>
  <c r="Y611" i="1" s="1"/>
  <c r="H661" i="16"/>
  <c r="Y661" i="1" s="1"/>
  <c r="H570" i="16"/>
  <c r="Y570" i="1" s="1"/>
  <c r="H574" i="16"/>
  <c r="Y574" i="1" s="1"/>
  <c r="H580" i="16"/>
  <c r="Y580" i="1" s="1"/>
  <c r="H586" i="16"/>
  <c r="Y586" i="1" s="1"/>
  <c r="H588" i="16"/>
  <c r="Y588" i="1" s="1"/>
  <c r="H590" i="16"/>
  <c r="Y590" i="1" s="1"/>
  <c r="H592" i="16"/>
  <c r="Y592" i="1" s="1"/>
  <c r="H596" i="16"/>
  <c r="Y596" i="1" s="1"/>
  <c r="H598" i="16"/>
  <c r="Y598" i="1" s="1"/>
  <c r="H600" i="16"/>
  <c r="Y600" i="1" s="1"/>
  <c r="H602" i="16"/>
  <c r="Y602" i="1" s="1"/>
  <c r="H606" i="16"/>
  <c r="Y606" i="1" s="1"/>
  <c r="H610" i="16"/>
  <c r="Y610" i="1" s="1"/>
  <c r="H614" i="16"/>
  <c r="Y614" i="1" s="1"/>
  <c r="H626" i="16"/>
  <c r="Y626" i="1" s="1"/>
  <c r="H630" i="16"/>
  <c r="Y630" i="1" s="1"/>
  <c r="H632" i="16"/>
  <c r="Y632" i="1" s="1"/>
  <c r="H638" i="16"/>
  <c r="Y638" i="1" s="1"/>
  <c r="H642" i="16"/>
  <c r="Y642" i="1" s="1"/>
  <c r="H648" i="16"/>
  <c r="Y648" i="1" s="1"/>
  <c r="H656" i="16"/>
  <c r="Y656" i="1" s="1"/>
  <c r="H658" i="16"/>
  <c r="Y658" i="1" s="1"/>
  <c r="H567" i="16"/>
  <c r="Y567" i="1" s="1"/>
  <c r="H571" i="16"/>
  <c r="Y571" i="1" s="1"/>
  <c r="H573" i="16"/>
  <c r="Y573" i="1" s="1"/>
  <c r="H575" i="16"/>
  <c r="Y575" i="1" s="1"/>
  <c r="H577" i="16"/>
  <c r="Y577" i="1" s="1"/>
  <c r="H579" i="16"/>
  <c r="Y579" i="1" s="1"/>
  <c r="H583" i="16"/>
  <c r="Y583" i="1" s="1"/>
  <c r="H585" i="16"/>
  <c r="Y585" i="1" s="1"/>
  <c r="H587" i="16"/>
  <c r="Y587" i="1" s="1"/>
  <c r="H591" i="16"/>
  <c r="Y591" i="1" s="1"/>
  <c r="H593" i="16"/>
  <c r="Y593" i="1" s="1"/>
  <c r="H595" i="16"/>
  <c r="Y595" i="1" s="1"/>
  <c r="H597" i="16"/>
  <c r="Y597" i="1" s="1"/>
  <c r="H603" i="16"/>
  <c r="Y603" i="1" s="1"/>
  <c r="H613" i="16"/>
  <c r="Y613" i="1" s="1"/>
  <c r="H617" i="16"/>
  <c r="Y617" i="1" s="1"/>
  <c r="H623" i="16"/>
  <c r="Y623" i="1" s="1"/>
  <c r="H625" i="16"/>
  <c r="Y625" i="1" s="1"/>
  <c r="H631" i="16"/>
  <c r="Y631" i="1" s="1"/>
  <c r="H635" i="16"/>
  <c r="Y635" i="1" s="1"/>
  <c r="H637" i="16"/>
  <c r="Y637" i="1" s="1"/>
  <c r="H639" i="16"/>
  <c r="Y639" i="1" s="1"/>
  <c r="H641" i="16"/>
  <c r="Y641" i="1" s="1"/>
  <c r="H645" i="16"/>
  <c r="Y645" i="1" s="1"/>
  <c r="H647" i="16"/>
  <c r="Y647" i="1" s="1"/>
  <c r="H649" i="16"/>
  <c r="Y649" i="1" s="1"/>
  <c r="H651" i="16"/>
  <c r="Y651" i="1" s="1"/>
  <c r="H653" i="16"/>
  <c r="Y653" i="1" s="1"/>
  <c r="H655" i="16"/>
  <c r="Y655" i="1" s="1"/>
  <c r="H659" i="16"/>
  <c r="Y659" i="1" s="1"/>
  <c r="H564" i="16"/>
  <c r="Y564" i="1" s="1"/>
  <c r="H628" i="16"/>
  <c r="Y628" i="1" s="1"/>
  <c r="H650" i="16"/>
  <c r="Y650" i="1" s="1"/>
  <c r="H654" i="16"/>
  <c r="Y654" i="1" s="1"/>
  <c r="H565" i="16"/>
  <c r="Y565" i="1" s="1"/>
  <c r="H569" i="16"/>
  <c r="Y569" i="1" s="1"/>
  <c r="H589" i="16"/>
  <c r="Y589" i="1" s="1"/>
  <c r="H601" i="16"/>
  <c r="Y601" i="1" s="1"/>
  <c r="H621" i="16"/>
  <c r="Y621" i="1" s="1"/>
  <c r="H522" i="16"/>
  <c r="Y522" i="1" s="1"/>
  <c r="H524" i="16"/>
  <c r="Y524" i="1" s="1"/>
  <c r="H534" i="16"/>
  <c r="Y534" i="1" s="1"/>
  <c r="H538" i="16"/>
  <c r="Y538" i="1" s="1"/>
  <c r="H540" i="16"/>
  <c r="Y540" i="1" s="1"/>
  <c r="H542" i="16"/>
  <c r="Y542" i="1" s="1"/>
  <c r="H552" i="16"/>
  <c r="Y552" i="1" s="1"/>
  <c r="H556" i="16"/>
  <c r="Y556" i="1" s="1"/>
  <c r="H558" i="16"/>
  <c r="Y558" i="1" s="1"/>
  <c r="H560" i="16"/>
  <c r="Y560" i="1" s="1"/>
  <c r="H525" i="16"/>
  <c r="Y525" i="1" s="1"/>
  <c r="H533" i="16"/>
  <c r="Y533" i="1" s="1"/>
  <c r="H535" i="16"/>
  <c r="Y535" i="1" s="1"/>
  <c r="H545" i="16"/>
  <c r="Y545" i="1" s="1"/>
  <c r="H547" i="16"/>
  <c r="Y547" i="1" s="1"/>
  <c r="H557" i="16"/>
  <c r="Y557" i="1" s="1"/>
  <c r="H559" i="16"/>
  <c r="Y559" i="1" s="1"/>
  <c r="H561" i="16"/>
  <c r="Y561" i="1" s="1"/>
  <c r="H520" i="16"/>
  <c r="Y520" i="1" s="1"/>
  <c r="H536" i="16"/>
  <c r="Y536" i="1" s="1"/>
  <c r="H548" i="16"/>
  <c r="Y548" i="1" s="1"/>
  <c r="H550" i="16"/>
  <c r="Y550" i="1" s="1"/>
  <c r="H554" i="16"/>
  <c r="Y554" i="1" s="1"/>
  <c r="H562" i="16"/>
  <c r="Y562" i="1" s="1"/>
  <c r="H523" i="16"/>
  <c r="Y523" i="1" s="1"/>
  <c r="H527" i="16"/>
  <c r="Y527" i="1" s="1"/>
  <c r="H529" i="16"/>
  <c r="Y529" i="1" s="1"/>
  <c r="H531" i="16"/>
  <c r="Y531" i="1" s="1"/>
  <c r="H537" i="16"/>
  <c r="Y537" i="1" s="1"/>
  <c r="H543" i="16"/>
  <c r="Y543" i="1" s="1"/>
  <c r="H549" i="16"/>
  <c r="Y549" i="1" s="1"/>
  <c r="H434" i="16"/>
  <c r="Y434" i="1" s="1"/>
  <c r="H397" i="16"/>
  <c r="Y397" i="1" s="1"/>
  <c r="H407" i="16"/>
  <c r="Y407" i="1" s="1"/>
  <c r="H415" i="16"/>
  <c r="Y415" i="1" s="1"/>
  <c r="H469" i="16"/>
  <c r="Y469" i="1" s="1"/>
  <c r="H481" i="16"/>
  <c r="Y481" i="1" s="1"/>
  <c r="H382" i="16"/>
  <c r="Y382" i="1" s="1"/>
  <c r="H367" i="16"/>
  <c r="Y367" i="1" s="1"/>
  <c r="H378" i="16"/>
  <c r="Y378" i="1" s="1"/>
  <c r="H386" i="16"/>
  <c r="Y386" i="1" s="1"/>
  <c r="H404" i="16"/>
  <c r="Y404" i="1" s="1"/>
  <c r="H414" i="16"/>
  <c r="Y414" i="1" s="1"/>
  <c r="H418" i="16"/>
  <c r="Y418" i="1" s="1"/>
  <c r="H432" i="16"/>
  <c r="Y432" i="1" s="1"/>
  <c r="H440" i="16"/>
  <c r="Y440" i="1" s="1"/>
  <c r="H442" i="16"/>
  <c r="Y442" i="1" s="1"/>
  <c r="H452" i="16"/>
  <c r="Y452" i="1" s="1"/>
  <c r="H474" i="16"/>
  <c r="Y474" i="1" s="1"/>
  <c r="H478" i="16"/>
  <c r="Y478" i="1" s="1"/>
  <c r="H486" i="16"/>
  <c r="Y486" i="1" s="1"/>
  <c r="H492" i="16"/>
  <c r="Y492" i="1" s="1"/>
  <c r="H504" i="16"/>
  <c r="Y504" i="1" s="1"/>
  <c r="H508" i="16"/>
  <c r="Y508" i="1" s="1"/>
  <c r="H516" i="16"/>
  <c r="Y516" i="1" s="1"/>
  <c r="H365" i="16"/>
  <c r="Y365" i="1" s="1"/>
  <c r="H389" i="16"/>
  <c r="Y389" i="1" s="1"/>
  <c r="H405" i="16"/>
  <c r="Y405" i="1" s="1"/>
  <c r="H411" i="16"/>
  <c r="Y411" i="1" s="1"/>
  <c r="H421" i="16"/>
  <c r="Y421" i="1" s="1"/>
  <c r="H427" i="16"/>
  <c r="Y427" i="1" s="1"/>
  <c r="H429" i="16"/>
  <c r="Y429" i="1" s="1"/>
  <c r="H455" i="16"/>
  <c r="Y455" i="1" s="1"/>
  <c r="H477" i="16"/>
  <c r="Y477" i="1" s="1"/>
  <c r="H479" i="16"/>
  <c r="Y479" i="1" s="1"/>
  <c r="H483" i="16"/>
  <c r="Y483" i="1" s="1"/>
  <c r="H487" i="16"/>
  <c r="Y487" i="1" s="1"/>
  <c r="H489" i="16"/>
  <c r="Y489" i="1" s="1"/>
  <c r="H493" i="16"/>
  <c r="Y493" i="1" s="1"/>
  <c r="H499" i="16"/>
  <c r="Y499" i="1" s="1"/>
  <c r="H509" i="16"/>
  <c r="Y509" i="1" s="1"/>
  <c r="H513" i="16"/>
  <c r="Y513" i="1" s="1"/>
  <c r="H517" i="16"/>
  <c r="Y517" i="1" s="1"/>
  <c r="H360" i="16"/>
  <c r="Y360" i="1" s="1"/>
  <c r="H362" i="16"/>
  <c r="Y362" i="1" s="1"/>
  <c r="H364" i="16"/>
  <c r="Y364" i="1" s="1"/>
  <c r="H368" i="16"/>
  <c r="Y368" i="1" s="1"/>
  <c r="H380" i="16"/>
  <c r="Y380" i="1" s="1"/>
  <c r="H394" i="16"/>
  <c r="Y394" i="1" s="1"/>
  <c r="H396" i="16"/>
  <c r="Y396" i="1" s="1"/>
  <c r="H402" i="16"/>
  <c r="Y402" i="1" s="1"/>
  <c r="H408" i="16"/>
  <c r="Y408" i="1" s="1"/>
  <c r="H412" i="16"/>
  <c r="Y412" i="1" s="1"/>
  <c r="H420" i="16"/>
  <c r="Y420" i="1" s="1"/>
  <c r="H424" i="16"/>
  <c r="Y424" i="1" s="1"/>
  <c r="H436" i="16"/>
  <c r="Y436" i="1" s="1"/>
  <c r="H446" i="16"/>
  <c r="Y446" i="1" s="1"/>
  <c r="H460" i="16"/>
  <c r="Y460" i="1" s="1"/>
  <c r="H462" i="16"/>
  <c r="Y462" i="1" s="1"/>
  <c r="H472" i="16"/>
  <c r="Y472" i="1" s="1"/>
  <c r="H476" i="16"/>
  <c r="Y476" i="1" s="1"/>
  <c r="H482" i="16"/>
  <c r="Y482" i="1" s="1"/>
  <c r="H484" i="16"/>
  <c r="Y484" i="1" s="1"/>
  <c r="H488" i="16"/>
  <c r="Y488" i="1" s="1"/>
  <c r="H496" i="16"/>
  <c r="Y496" i="1" s="1"/>
  <c r="H498" i="16"/>
  <c r="Y498" i="1" s="1"/>
  <c r="H500" i="16"/>
  <c r="Y500" i="1" s="1"/>
  <c r="H510" i="16"/>
  <c r="Y510" i="1" s="1"/>
  <c r="H512" i="16"/>
  <c r="Y512" i="1" s="1"/>
  <c r="H361" i="16"/>
  <c r="Y361" i="1" s="1"/>
  <c r="H369" i="16"/>
  <c r="Y369" i="1" s="1"/>
  <c r="H371" i="16"/>
  <c r="Y371" i="1" s="1"/>
  <c r="H375" i="16"/>
  <c r="Y375" i="1" s="1"/>
  <c r="H383" i="16"/>
  <c r="Y383" i="1" s="1"/>
  <c r="H391" i="16"/>
  <c r="Y391" i="1" s="1"/>
  <c r="H393" i="16"/>
  <c r="Y393" i="1" s="1"/>
  <c r="H399" i="16"/>
  <c r="Y399" i="1" s="1"/>
  <c r="H413" i="16"/>
  <c r="Y413" i="1" s="1"/>
  <c r="H423" i="16"/>
  <c r="Y423" i="1" s="1"/>
  <c r="H425" i="16"/>
  <c r="Y425" i="1" s="1"/>
  <c r="H437" i="16"/>
  <c r="Y437" i="1" s="1"/>
  <c r="H439" i="16"/>
  <c r="Y439" i="1" s="1"/>
  <c r="H441" i="16"/>
  <c r="Y441" i="1" s="1"/>
  <c r="H459" i="16"/>
  <c r="Y459" i="1" s="1"/>
  <c r="H491" i="16"/>
  <c r="Y491" i="1" s="1"/>
  <c r="H495" i="16"/>
  <c r="Y495" i="1" s="1"/>
  <c r="H497" i="16"/>
  <c r="Y497" i="1" s="1"/>
  <c r="H501" i="16"/>
  <c r="Y501" i="1" s="1"/>
  <c r="H503" i="16"/>
  <c r="Y503" i="1" s="1"/>
  <c r="H507" i="16"/>
  <c r="Y507" i="1" s="1"/>
  <c r="H511" i="16"/>
  <c r="Y511" i="1" s="1"/>
  <c r="H515" i="16"/>
  <c r="Y515" i="1" s="1"/>
  <c r="H309" i="16"/>
  <c r="Y309" i="1" s="1"/>
  <c r="H347" i="16"/>
  <c r="Y347" i="1" s="1"/>
  <c r="H315" i="16"/>
  <c r="Y315" i="1" s="1"/>
  <c r="H323" i="16"/>
  <c r="Y323" i="1" s="1"/>
  <c r="H304" i="16"/>
  <c r="Y304" i="1" s="1"/>
  <c r="H353" i="16"/>
  <c r="Y353" i="1" s="1"/>
  <c r="H301" i="16"/>
  <c r="Y301" i="1" s="1"/>
  <c r="H319" i="16"/>
  <c r="Y319" i="1" s="1"/>
  <c r="H333" i="16"/>
  <c r="Y333" i="1" s="1"/>
  <c r="H337" i="16"/>
  <c r="Y337" i="1" s="1"/>
  <c r="H302" i="16"/>
  <c r="Y302" i="1" s="1"/>
  <c r="H322" i="16"/>
  <c r="Y322" i="1" s="1"/>
  <c r="H343" i="16"/>
  <c r="Y343" i="1" s="1"/>
  <c r="H348" i="16"/>
  <c r="Y348" i="1" s="1"/>
  <c r="H356" i="16"/>
  <c r="Y356" i="1" s="1"/>
  <c r="H349" i="16"/>
  <c r="Y349" i="1" s="1"/>
  <c r="H335" i="16"/>
  <c r="Y335" i="1" s="1"/>
  <c r="H298" i="16"/>
  <c r="Y298" i="1" s="1"/>
  <c r="H340" i="16"/>
  <c r="Y340" i="1" s="1"/>
  <c r="H352" i="16"/>
  <c r="Y352" i="1" s="1"/>
  <c r="H305" i="16"/>
  <c r="Y305" i="1" s="1"/>
  <c r="H313" i="16"/>
  <c r="Y313" i="1" s="1"/>
  <c r="H317" i="16"/>
  <c r="Y317" i="1" s="1"/>
  <c r="H325" i="16"/>
  <c r="Y325" i="1" s="1"/>
  <c r="H329" i="16"/>
  <c r="Y329" i="1" s="1"/>
  <c r="H339" i="16"/>
  <c r="Y339" i="1" s="1"/>
  <c r="H296" i="16"/>
  <c r="Y296" i="1" s="1"/>
  <c r="H310" i="16"/>
  <c r="Y310" i="1" s="1"/>
  <c r="H316" i="16"/>
  <c r="Y316" i="1" s="1"/>
  <c r="H330" i="16"/>
  <c r="Y330" i="1" s="1"/>
  <c r="H346" i="16"/>
  <c r="Y346" i="1" s="1"/>
  <c r="H354" i="16"/>
  <c r="Y354" i="1" s="1"/>
  <c r="H355" i="16"/>
  <c r="Y355" i="1" s="1"/>
  <c r="H359" i="16"/>
  <c r="Y359" i="1" s="1"/>
  <c r="H294" i="16"/>
  <c r="Y294" i="1" s="1"/>
  <c r="H312" i="16"/>
  <c r="Y312" i="1" s="1"/>
  <c r="H357" i="16"/>
  <c r="Y357" i="1" s="1"/>
  <c r="H251" i="16"/>
  <c r="Y251" i="1" s="1"/>
  <c r="H263" i="16"/>
  <c r="Y263" i="1" s="1"/>
  <c r="H271" i="16"/>
  <c r="Y271" i="1" s="1"/>
  <c r="H236" i="16"/>
  <c r="Y236" i="1" s="1"/>
  <c r="H240" i="16"/>
  <c r="Y240" i="1" s="1"/>
  <c r="H274" i="16"/>
  <c r="Y274" i="1" s="1"/>
  <c r="H276" i="16"/>
  <c r="Y276" i="1" s="1"/>
  <c r="H227" i="16"/>
  <c r="Y227" i="1" s="1"/>
  <c r="H237" i="16"/>
  <c r="Y237" i="1" s="1"/>
  <c r="H241" i="16"/>
  <c r="Y241" i="1" s="1"/>
  <c r="H277" i="16"/>
  <c r="Y277" i="1" s="1"/>
  <c r="H256" i="16"/>
  <c r="Y256" i="1" s="1"/>
  <c r="H264" i="16"/>
  <c r="Y264" i="1" s="1"/>
  <c r="H268" i="16"/>
  <c r="Y268" i="1" s="1"/>
  <c r="H219" i="16"/>
  <c r="Y219" i="1" s="1"/>
  <c r="H233" i="16"/>
  <c r="Y233" i="1" s="1"/>
  <c r="H224" i="16"/>
  <c r="Y224" i="1" s="1"/>
  <c r="H217" i="16"/>
  <c r="Y217" i="1" s="1"/>
  <c r="H223" i="16"/>
  <c r="Y223" i="1" s="1"/>
  <c r="H247" i="16"/>
  <c r="Y247" i="1" s="1"/>
  <c r="H279" i="16"/>
  <c r="Y279" i="1" s="1"/>
  <c r="H252" i="16"/>
  <c r="Y252" i="1" s="1"/>
  <c r="H199" i="16"/>
  <c r="Y199" i="1" s="1"/>
  <c r="H215" i="16"/>
  <c r="Y215" i="1" s="1"/>
  <c r="H188" i="16"/>
  <c r="Y188" i="1" s="1"/>
  <c r="H196" i="16"/>
  <c r="Y196" i="1" s="1"/>
  <c r="H163" i="16"/>
  <c r="Y163" i="1" s="1"/>
  <c r="H166" i="16"/>
  <c r="Y166" i="1" s="1"/>
  <c r="H175" i="16"/>
  <c r="Y175" i="1" s="1"/>
  <c r="H181" i="16"/>
  <c r="Y181" i="1" s="1"/>
  <c r="H183" i="16"/>
  <c r="Y183" i="1" s="1"/>
  <c r="H205" i="16"/>
  <c r="Y205" i="1" s="1"/>
  <c r="H213" i="16"/>
  <c r="Y213" i="1" s="1"/>
  <c r="H176" i="16"/>
  <c r="Y176" i="1" s="1"/>
  <c r="H180" i="16"/>
  <c r="Y180" i="1" s="1"/>
  <c r="H190" i="16"/>
  <c r="Y190" i="1" s="1"/>
  <c r="H161" i="16"/>
  <c r="Y161" i="1" s="1"/>
  <c r="H160" i="16"/>
  <c r="Y160" i="1" s="1"/>
  <c r="H170" i="16"/>
  <c r="Y170" i="1" s="1"/>
  <c r="H172" i="16"/>
  <c r="Y172" i="1" s="1"/>
  <c r="H184" i="16"/>
  <c r="Y184" i="1" s="1"/>
  <c r="H101" i="16"/>
  <c r="Y101" i="1" s="1"/>
  <c r="H109" i="16"/>
  <c r="Y109" i="1" s="1"/>
  <c r="H123" i="16"/>
  <c r="Y123" i="1" s="1"/>
  <c r="H129" i="16"/>
  <c r="Y129" i="1" s="1"/>
  <c r="H139" i="16"/>
  <c r="Y139" i="1" s="1"/>
  <c r="H149" i="16"/>
  <c r="Y149" i="1" s="1"/>
  <c r="H155" i="16"/>
  <c r="Y155" i="1" s="1"/>
  <c r="H96" i="16"/>
  <c r="Y96" i="1" s="1"/>
  <c r="H100" i="16"/>
  <c r="Y100" i="1" s="1"/>
  <c r="H110" i="16"/>
  <c r="Y110" i="1" s="1"/>
  <c r="H118" i="16"/>
  <c r="Y118" i="1" s="1"/>
  <c r="H124" i="16"/>
  <c r="Y124" i="1" s="1"/>
  <c r="H136" i="16"/>
  <c r="Y136" i="1" s="1"/>
  <c r="H91" i="16"/>
  <c r="Y91" i="1" s="1"/>
  <c r="H119" i="16"/>
  <c r="Y119" i="1" s="1"/>
  <c r="H125" i="16"/>
  <c r="Y125" i="1" s="1"/>
  <c r="H133" i="16"/>
  <c r="Y133" i="1" s="1"/>
  <c r="H147" i="16"/>
  <c r="Y147" i="1" s="1"/>
  <c r="H151" i="16"/>
  <c r="Y151" i="1" s="1"/>
  <c r="H86" i="16"/>
  <c r="Y86" i="1" s="1"/>
  <c r="H88" i="16"/>
  <c r="Y88" i="1" s="1"/>
  <c r="H108" i="16"/>
  <c r="Y108" i="1" s="1"/>
  <c r="H116" i="16"/>
  <c r="Y116" i="1" s="1"/>
  <c r="H120" i="16"/>
  <c r="Y120" i="1" s="1"/>
  <c r="H128" i="16"/>
  <c r="Y128" i="1" s="1"/>
  <c r="H132" i="16"/>
  <c r="Y132" i="1" s="1"/>
  <c r="H138" i="16"/>
  <c r="Y138" i="1" s="1"/>
  <c r="H140" i="16"/>
  <c r="Y140" i="1" s="1"/>
  <c r="H148" i="16"/>
  <c r="Y148" i="1" s="1"/>
  <c r="H152" i="16"/>
  <c r="Y152" i="1" s="1"/>
  <c r="H154" i="16"/>
  <c r="Y154" i="1" s="1"/>
  <c r="H158" i="16"/>
  <c r="Y158" i="1" s="1"/>
  <c r="H77" i="16"/>
  <c r="Y77" i="1" s="1"/>
  <c r="H83" i="16"/>
  <c r="Y83" i="1" s="1"/>
  <c r="H70" i="16"/>
  <c r="Y70" i="1" s="1"/>
  <c r="H82" i="16"/>
  <c r="Y82" i="1" s="1"/>
  <c r="H5" i="16"/>
  <c r="Y5" i="1" s="1"/>
  <c r="H9" i="16"/>
  <c r="Y9" i="1" s="1"/>
  <c r="H29" i="16"/>
  <c r="Y29" i="1" s="1"/>
  <c r="H35" i="16"/>
  <c r="Y35" i="1" s="1"/>
  <c r="H41" i="16"/>
  <c r="Y41" i="1" s="1"/>
  <c r="H55" i="16"/>
  <c r="Y55" i="1" s="1"/>
  <c r="H65" i="16"/>
  <c r="Y65" i="1" s="1"/>
  <c r="H6" i="16"/>
  <c r="Y6" i="1" s="1"/>
  <c r="H12" i="16"/>
  <c r="Y12" i="1" s="1"/>
  <c r="H32" i="16"/>
  <c r="Y32" i="1" s="1"/>
  <c r="H34" i="16"/>
  <c r="Y34" i="1" s="1"/>
  <c r="H44" i="16"/>
  <c r="Y44" i="1" s="1"/>
  <c r="H58" i="16"/>
  <c r="Y58" i="1" s="1"/>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2587" i="13"/>
  <c r="A2588" i="13"/>
  <c r="A2589" i="13"/>
  <c r="A2590" i="13"/>
  <c r="A2591" i="13"/>
  <c r="A2592" i="13"/>
  <c r="A2593" i="13"/>
  <c r="A2594" i="13"/>
  <c r="A2595" i="13"/>
  <c r="A2596" i="13"/>
  <c r="A2597" i="13"/>
  <c r="A2598" i="13"/>
  <c r="A2599" i="13"/>
  <c r="A2600" i="13"/>
  <c r="A2601" i="13"/>
  <c r="A2602" i="13"/>
  <c r="A2603" i="13"/>
  <c r="A2604" i="13"/>
  <c r="A2605" i="13"/>
  <c r="A2606" i="13"/>
  <c r="A2607" i="13"/>
  <c r="A2608" i="13"/>
  <c r="A2609" i="13"/>
  <c r="A2610" i="13"/>
  <c r="A2611" i="13"/>
  <c r="A2612" i="13"/>
  <c r="A2613" i="13"/>
  <c r="A2614" i="13"/>
  <c r="A2615" i="13"/>
  <c r="A2616" i="13"/>
  <c r="A2617" i="13"/>
  <c r="A2618" i="13"/>
  <c r="A2619" i="13"/>
  <c r="A2620" i="13"/>
  <c r="A2621" i="13"/>
  <c r="A2622" i="13"/>
  <c r="A2623" i="13"/>
  <c r="A2624" i="13"/>
  <c r="A2625" i="13"/>
  <c r="A2626" i="13"/>
  <c r="A2627" i="13"/>
  <c r="A2628" i="13"/>
  <c r="A2629" i="13"/>
  <c r="A2630" i="13"/>
  <c r="A2631" i="13"/>
  <c r="A2632" i="13"/>
  <c r="A2633" i="13"/>
  <c r="A2634" i="13"/>
  <c r="A2635" i="13"/>
  <c r="A2636" i="13"/>
  <c r="A2637" i="13"/>
  <c r="A2638" i="13"/>
  <c r="A2639" i="13"/>
  <c r="A2640" i="13"/>
  <c r="A2641" i="13"/>
  <c r="A2642" i="13"/>
  <c r="A2643" i="13"/>
  <c r="A2644" i="13"/>
  <c r="A2645" i="13"/>
  <c r="A2646" i="13"/>
  <c r="A2647" i="13"/>
  <c r="A2648" i="13"/>
  <c r="A2649" i="13"/>
  <c r="A2650" i="13"/>
  <c r="A2651" i="13"/>
  <c r="A2652" i="13"/>
  <c r="A2653" i="13"/>
  <c r="A2654" i="13"/>
  <c r="A2655" i="13"/>
  <c r="A2656" i="13"/>
  <c r="A2657" i="13"/>
  <c r="A2658" i="13"/>
  <c r="A2659" i="13"/>
  <c r="A2660" i="13"/>
  <c r="A2661" i="13"/>
  <c r="A2662" i="13"/>
  <c r="A2663" i="13"/>
  <c r="A2664" i="13"/>
  <c r="A2665" i="13"/>
  <c r="A2666" i="13"/>
  <c r="A2667" i="13"/>
  <c r="A2668" i="13"/>
  <c r="A2669" i="13"/>
  <c r="A2670" i="13"/>
  <c r="A2671" i="13"/>
  <c r="A2672" i="13"/>
  <c r="A2673" i="13"/>
  <c r="A2674" i="13"/>
  <c r="A2675" i="13"/>
  <c r="A2676" i="13"/>
  <c r="A2677" i="13"/>
  <c r="A2678" i="13"/>
  <c r="A2679" i="13"/>
  <c r="A2680" i="13"/>
  <c r="A2681" i="13"/>
  <c r="A2682" i="13"/>
  <c r="A2683" i="13"/>
  <c r="A2684" i="13"/>
  <c r="A2685" i="13"/>
  <c r="A2686" i="13"/>
  <c r="A2687" i="13"/>
  <c r="A2688" i="13"/>
  <c r="A2689" i="13"/>
  <c r="A2690" i="13"/>
  <c r="A2691" i="13"/>
  <c r="A2692" i="13"/>
  <c r="A2693" i="13"/>
  <c r="A2694" i="13"/>
  <c r="A2695" i="13"/>
  <c r="A2696" i="13"/>
  <c r="A2697" i="13"/>
  <c r="A2698" i="13"/>
  <c r="A2699" i="13"/>
  <c r="A2700" i="13"/>
  <c r="A2701" i="13"/>
  <c r="A2702" i="13"/>
  <c r="A2703" i="13"/>
  <c r="A2704" i="13"/>
  <c r="A2705" i="13"/>
  <c r="A2706" i="13"/>
  <c r="A2707" i="13"/>
  <c r="A2708" i="13"/>
  <c r="A2709" i="13"/>
  <c r="A2710" i="13"/>
  <c r="A2711" i="13"/>
  <c r="A2712" i="13"/>
  <c r="A2713" i="13"/>
  <c r="A2714" i="13"/>
  <c r="A2715" i="13"/>
  <c r="A2716" i="13"/>
  <c r="A2717" i="13"/>
  <c r="A2718" i="13"/>
  <c r="A2719" i="13"/>
  <c r="A2720" i="13"/>
  <c r="A2721" i="13"/>
  <c r="A2722" i="13"/>
  <c r="A2723" i="13"/>
  <c r="A2724" i="13"/>
  <c r="A2725" i="13"/>
  <c r="A2726" i="13"/>
  <c r="A2727" i="13"/>
  <c r="A2728" i="13"/>
  <c r="A2729" i="13"/>
  <c r="A2730" i="13"/>
  <c r="A2731" i="13"/>
  <c r="A2732" i="13"/>
  <c r="A2733" i="13"/>
  <c r="A2734" i="13"/>
  <c r="A2735" i="13"/>
  <c r="A2736" i="13"/>
  <c r="A2737" i="13"/>
  <c r="A2738" i="13"/>
  <c r="A2739" i="13"/>
  <c r="A2740" i="13"/>
  <c r="A2741" i="13"/>
  <c r="A2742" i="13"/>
  <c r="A2743" i="13"/>
  <c r="A2744" i="13"/>
  <c r="A2745" i="13"/>
  <c r="A2746" i="13"/>
  <c r="A2747" i="13"/>
  <c r="A2748" i="13"/>
  <c r="A2749" i="13"/>
  <c r="A2750" i="13"/>
  <c r="A2751" i="13"/>
  <c r="A2752" i="13"/>
  <c r="A2753" i="13"/>
  <c r="A2754" i="13"/>
  <c r="A2755" i="13"/>
  <c r="A2756" i="13"/>
  <c r="A2757" i="13"/>
  <c r="A2758" i="13"/>
  <c r="A2759" i="13"/>
  <c r="A2760" i="13"/>
  <c r="A2761" i="13"/>
  <c r="A2762" i="13"/>
  <c r="A2763" i="13"/>
  <c r="A2764" i="13"/>
  <c r="A2765" i="13"/>
  <c r="A2766" i="13"/>
  <c r="A2767" i="13"/>
  <c r="A2768" i="13"/>
  <c r="A2769" i="13"/>
  <c r="A2770" i="13"/>
  <c r="A2771" i="13"/>
  <c r="A2772" i="13"/>
  <c r="A2773" i="13"/>
  <c r="A2774" i="13"/>
  <c r="A2775" i="13"/>
  <c r="A2776" i="13"/>
  <c r="A2777" i="13"/>
  <c r="A2778" i="13"/>
  <c r="A2779" i="13"/>
  <c r="A2780" i="13"/>
  <c r="A2781" i="13"/>
  <c r="A2782" i="13"/>
  <c r="A2783" i="13"/>
  <c r="A2784" i="13"/>
  <c r="A2785" i="13"/>
  <c r="A2786" i="13"/>
  <c r="A2787" i="13"/>
  <c r="A2788" i="13"/>
  <c r="A2789" i="13"/>
  <c r="A2790" i="13"/>
  <c r="A2791" i="13"/>
  <c r="A2792" i="13"/>
  <c r="A2793" i="13"/>
  <c r="A2794" i="13"/>
  <c r="A2795" i="13"/>
  <c r="A2796" i="13"/>
  <c r="A2797" i="13"/>
  <c r="A2798" i="13"/>
  <c r="A2799" i="13"/>
  <c r="A2800" i="13"/>
  <c r="A2801" i="13"/>
  <c r="A2802" i="13"/>
  <c r="A2803" i="13"/>
  <c r="A2804" i="13"/>
  <c r="A2805" i="13"/>
  <c r="A2806" i="13"/>
  <c r="A2807" i="13"/>
  <c r="A2808" i="13"/>
  <c r="A2809" i="13"/>
  <c r="A2810" i="13"/>
  <c r="A2811" i="13"/>
  <c r="A2812" i="13"/>
  <c r="A2813" i="13"/>
  <c r="A2814" i="13"/>
  <c r="A2815" i="13"/>
  <c r="A2816" i="13"/>
  <c r="A2817" i="13"/>
  <c r="A2818" i="13"/>
  <c r="A2819" i="13"/>
  <c r="A2820" i="13"/>
  <c r="A2821" i="13"/>
  <c r="A2822" i="13"/>
  <c r="A2823" i="13"/>
  <c r="A2824" i="13"/>
  <c r="A2825" i="13"/>
  <c r="A2826" i="13"/>
  <c r="A2827" i="13"/>
  <c r="A2828" i="13"/>
  <c r="A2829" i="13"/>
  <c r="A2830" i="13"/>
  <c r="A2831" i="13"/>
  <c r="A2832" i="13"/>
  <c r="A2833" i="13"/>
  <c r="A2834" i="13"/>
  <c r="A2835" i="13"/>
  <c r="A2836" i="13"/>
  <c r="A2837" i="13"/>
  <c r="A2838" i="13"/>
  <c r="A2839" i="13"/>
  <c r="A2840" i="13"/>
  <c r="A2841" i="13"/>
  <c r="A2842" i="13"/>
  <c r="A2843" i="13"/>
  <c r="A2844" i="13"/>
  <c r="A2845" i="13"/>
  <c r="A2846" i="13"/>
  <c r="A2847" i="13"/>
  <c r="A2848" i="13"/>
  <c r="A2849" i="13"/>
  <c r="A2850" i="13"/>
  <c r="A2851" i="13"/>
  <c r="A2852" i="13"/>
  <c r="A2853" i="13"/>
  <c r="A2854" i="13"/>
  <c r="A2855" i="13"/>
  <c r="A2856" i="13"/>
  <c r="A2857" i="13"/>
  <c r="A2858" i="13"/>
  <c r="A2859" i="13"/>
  <c r="A2860" i="13"/>
  <c r="A2861" i="13"/>
  <c r="A2862" i="13"/>
  <c r="A2863" i="13"/>
  <c r="A2864" i="13"/>
  <c r="A2865" i="13"/>
  <c r="A2866" i="13"/>
  <c r="A2867" i="13"/>
  <c r="A2868" i="13"/>
  <c r="A2869" i="13"/>
  <c r="A2870" i="13"/>
  <c r="A2871" i="13"/>
  <c r="A2872" i="13"/>
  <c r="A2873" i="13"/>
  <c r="A2874" i="13"/>
  <c r="A2875" i="13"/>
  <c r="A2876" i="13"/>
  <c r="A2877" i="13"/>
  <c r="A2878" i="13"/>
  <c r="A2879" i="13"/>
  <c r="A2880" i="13"/>
  <c r="A2881" i="13"/>
  <c r="A2882" i="13"/>
  <c r="A2883" i="13"/>
  <c r="A2884" i="13"/>
  <c r="A2885" i="13"/>
  <c r="A2886" i="13"/>
  <c r="A2887" i="13"/>
  <c r="A2888" i="13"/>
  <c r="A2889" i="13"/>
  <c r="A2890" i="13"/>
  <c r="A2891" i="13"/>
  <c r="A2892" i="13"/>
  <c r="A2893" i="13"/>
  <c r="A2894" i="13"/>
  <c r="A2895" i="13"/>
  <c r="A2896" i="13"/>
  <c r="A2897" i="13"/>
  <c r="A2898" i="13"/>
  <c r="A2899" i="13"/>
  <c r="A2900" i="13"/>
  <c r="A2901" i="13"/>
  <c r="A2902" i="13"/>
  <c r="A2903" i="13"/>
  <c r="A2904" i="13"/>
  <c r="A2905" i="13"/>
  <c r="A2906" i="13"/>
  <c r="A2907" i="13"/>
  <c r="A2908" i="13"/>
  <c r="A2909" i="13"/>
  <c r="A2910" i="13"/>
  <c r="A2911" i="13"/>
  <c r="A2912" i="13"/>
  <c r="A2913" i="13"/>
  <c r="A2914" i="13"/>
  <c r="A2915" i="13"/>
  <c r="A2916" i="13"/>
  <c r="A2917" i="13"/>
  <c r="A2918" i="13"/>
  <c r="A2919" i="13"/>
  <c r="A2920" i="13"/>
  <c r="A2921" i="13"/>
  <c r="A2922" i="13"/>
  <c r="A2923" i="13"/>
  <c r="A2924" i="13"/>
  <c r="A2925" i="13"/>
  <c r="A2926" i="13"/>
  <c r="A2927" i="13"/>
  <c r="A2928" i="13"/>
  <c r="A2929" i="13"/>
  <c r="A2930" i="13"/>
  <c r="A2931" i="13"/>
  <c r="A2932" i="13"/>
  <c r="A2933" i="13"/>
  <c r="A2934" i="13"/>
  <c r="A2935" i="13"/>
  <c r="A2936" i="13"/>
  <c r="A2937" i="13"/>
  <c r="A2938" i="13"/>
  <c r="A2939" i="13"/>
  <c r="A2940" i="13"/>
  <c r="A2941" i="13"/>
  <c r="A2942" i="13"/>
  <c r="A2943" i="13"/>
  <c r="A2944" i="13"/>
  <c r="A2945" i="13"/>
  <c r="A2946" i="13"/>
  <c r="A2947" i="13"/>
  <c r="A2948" i="13"/>
  <c r="A2949" i="13"/>
  <c r="A2950" i="13"/>
  <c r="A2951" i="13"/>
  <c r="A2952" i="13"/>
  <c r="A2953" i="13"/>
  <c r="A2954" i="13"/>
  <c r="A2955" i="13"/>
  <c r="A2956" i="13"/>
  <c r="A2957" i="13"/>
  <c r="A2958" i="13"/>
  <c r="A2959" i="13"/>
  <c r="A2960" i="13"/>
  <c r="A2961" i="13"/>
  <c r="A2962" i="13"/>
  <c r="A2963" i="13"/>
  <c r="A2964" i="13"/>
  <c r="A2965" i="13"/>
  <c r="A2966" i="13"/>
  <c r="A2967" i="13"/>
  <c r="A2968" i="13"/>
  <c r="A2969" i="13"/>
  <c r="A2970" i="13"/>
  <c r="A2971" i="13"/>
  <c r="A2972" i="13"/>
  <c r="A2973" i="13"/>
  <c r="A2974" i="13"/>
  <c r="A2975" i="13"/>
  <c r="A2976" i="13"/>
  <c r="A2977" i="13"/>
  <c r="A2978" i="13"/>
  <c r="A2979" i="13"/>
  <c r="A2980" i="13"/>
  <c r="A2981" i="13"/>
  <c r="A2982" i="13"/>
  <c r="A2983" i="13"/>
  <c r="A2984" i="13"/>
  <c r="A2985" i="13"/>
  <c r="A2986" i="13"/>
  <c r="A2987" i="13"/>
  <c r="A2988" i="13"/>
  <c r="A2989" i="13"/>
  <c r="A2990" i="13"/>
  <c r="A2991" i="13"/>
  <c r="A2992" i="13"/>
  <c r="A2993" i="13"/>
  <c r="A2994" i="13"/>
  <c r="A2995" i="13"/>
  <c r="A2996" i="13"/>
  <c r="A2997" i="13"/>
  <c r="A2998" i="13"/>
  <c r="A2999" i="13"/>
  <c r="A3000" i="13"/>
  <c r="A3001" i="13"/>
  <c r="A3002" i="13"/>
  <c r="A3003" i="13"/>
  <c r="A3004" i="13"/>
  <c r="A3005" i="13"/>
  <c r="A3006" i="13"/>
  <c r="A3007" i="13"/>
  <c r="A3008" i="13"/>
  <c r="A3009" i="13"/>
  <c r="A3010" i="13"/>
  <c r="A3011" i="13"/>
  <c r="A3012" i="13"/>
  <c r="A3013" i="13"/>
  <c r="A3014" i="13"/>
  <c r="A3015" i="13"/>
  <c r="A3016" i="13"/>
  <c r="A3017" i="13"/>
  <c r="A3018" i="13"/>
  <c r="A3019" i="13"/>
  <c r="A3020" i="13"/>
  <c r="A3021" i="13"/>
  <c r="A3022" i="13"/>
  <c r="A3023" i="13"/>
  <c r="A3024" i="13"/>
  <c r="A3025" i="13"/>
  <c r="A3026" i="13"/>
  <c r="A3027" i="13"/>
  <c r="A3028" i="13"/>
  <c r="A3029" i="13"/>
  <c r="A3030" i="13"/>
  <c r="A3031" i="13"/>
  <c r="A3032" i="13"/>
  <c r="A3033" i="13"/>
  <c r="A3034" i="13"/>
  <c r="A3035" i="13"/>
  <c r="A3036" i="13"/>
  <c r="A3037" i="13"/>
  <c r="A3038" i="13"/>
  <c r="A3039" i="13"/>
  <c r="A3040" i="13"/>
  <c r="A3041" i="13"/>
  <c r="A3042" i="13"/>
  <c r="A3043" i="13"/>
  <c r="A3044" i="13"/>
  <c r="A3045" i="13"/>
  <c r="A3046" i="13"/>
  <c r="A3047" i="13"/>
  <c r="A3048" i="13"/>
  <c r="A3049" i="13"/>
  <c r="A3050" i="13"/>
  <c r="A3051" i="13"/>
  <c r="A3052" i="13"/>
  <c r="A3053" i="13"/>
  <c r="A3054" i="13"/>
  <c r="A3055" i="13"/>
  <c r="A3056" i="13"/>
  <c r="A3057" i="13"/>
  <c r="A3058" i="13"/>
  <c r="A3059" i="13"/>
  <c r="A3060" i="13"/>
  <c r="A3061" i="13"/>
  <c r="A3062" i="13"/>
  <c r="A3063" i="13"/>
  <c r="A3064" i="13"/>
  <c r="A3065" i="13"/>
  <c r="A3066" i="13"/>
  <c r="A3067" i="13"/>
  <c r="A3068" i="13"/>
  <c r="A3069" i="13"/>
  <c r="A3070" i="13"/>
  <c r="A3071" i="13"/>
  <c r="A3072" i="13"/>
  <c r="A3073" i="13"/>
  <c r="A3074" i="13"/>
  <c r="A3075" i="13"/>
  <c r="A3076" i="13"/>
  <c r="A3077" i="13"/>
  <c r="A3078" i="13"/>
  <c r="A3079" i="13"/>
  <c r="A3080" i="13"/>
  <c r="A3081" i="13"/>
  <c r="A3082" i="13"/>
  <c r="A3083" i="13"/>
  <c r="A3084" i="13"/>
  <c r="A3085" i="13"/>
  <c r="A3086" i="13"/>
  <c r="A3087" i="13"/>
  <c r="A3088" i="13"/>
  <c r="A3089" i="13"/>
  <c r="A3090" i="13"/>
  <c r="A3091" i="13"/>
  <c r="A3092" i="13"/>
  <c r="A3093" i="13"/>
  <c r="A3094" i="13"/>
  <c r="A3095" i="13"/>
  <c r="A3096" i="13"/>
  <c r="A3097" i="13"/>
  <c r="A3098" i="13"/>
  <c r="A3099" i="13"/>
  <c r="A3100" i="13"/>
  <c r="A3101" i="13"/>
  <c r="A3102" i="13"/>
  <c r="A3103" i="13"/>
  <c r="A3104" i="13"/>
  <c r="A3105" i="13"/>
  <c r="A3106" i="13"/>
  <c r="A3107" i="13"/>
  <c r="A3108" i="13"/>
  <c r="A3109" i="13"/>
  <c r="A3110" i="13"/>
  <c r="A3111" i="13"/>
  <c r="A3112" i="13"/>
  <c r="A3113" i="13"/>
  <c r="A3114" i="13"/>
  <c r="A3115" i="13"/>
  <c r="A3116" i="13"/>
  <c r="A3117" i="13"/>
  <c r="A3118" i="13"/>
  <c r="A3119" i="13"/>
  <c r="A3120" i="13"/>
  <c r="A3121" i="13"/>
  <c r="A3122" i="13"/>
  <c r="A3123" i="13"/>
  <c r="A3124" i="13"/>
  <c r="A3125" i="13"/>
  <c r="A3126" i="13"/>
  <c r="A3127" i="13"/>
  <c r="A3128" i="13"/>
  <c r="A3129" i="13"/>
  <c r="A3130" i="13"/>
  <c r="A3131" i="13"/>
  <c r="A3132" i="13"/>
  <c r="A3133" i="13"/>
  <c r="A3134" i="13"/>
  <c r="A3135" i="13"/>
  <c r="A3136" i="13"/>
  <c r="A3137" i="13"/>
  <c r="A3138" i="13"/>
  <c r="A3139" i="13"/>
  <c r="A3140" i="13"/>
  <c r="A3141" i="13"/>
  <c r="A3142" i="13"/>
  <c r="A3143" i="13"/>
  <c r="A3144" i="13"/>
  <c r="A3145" i="13"/>
  <c r="A3146" i="13"/>
  <c r="A3147" i="13"/>
  <c r="A3148" i="13"/>
  <c r="A3149" i="13"/>
  <c r="A3150" i="13"/>
  <c r="A3151" i="13"/>
  <c r="A3152" i="13"/>
  <c r="A3153" i="13"/>
  <c r="A3154" i="13"/>
  <c r="A3155" i="13"/>
  <c r="A3156" i="13"/>
  <c r="A3157" i="13"/>
  <c r="A3158" i="13"/>
  <c r="A3159" i="13"/>
  <c r="A3160" i="13"/>
  <c r="A3161" i="13"/>
  <c r="A3162" i="13"/>
  <c r="A3163" i="13"/>
  <c r="A3164" i="13"/>
  <c r="A3165" i="13"/>
  <c r="A3166" i="13"/>
  <c r="A3167" i="13"/>
  <c r="A3168" i="13"/>
  <c r="A3169" i="13"/>
  <c r="A3170" i="13"/>
  <c r="A3171" i="13"/>
  <c r="A3172" i="13"/>
  <c r="A3173" i="13"/>
  <c r="A3174" i="13"/>
  <c r="A3175" i="13"/>
  <c r="A3176" i="13"/>
  <c r="A3177" i="13"/>
  <c r="A3178" i="13"/>
  <c r="A3179" i="13"/>
  <c r="A3180" i="13"/>
  <c r="A3181" i="13"/>
  <c r="A3182" i="13"/>
  <c r="A3183" i="13"/>
  <c r="A3184" i="13"/>
  <c r="A3185" i="13"/>
  <c r="A3186" i="13"/>
  <c r="A3187" i="13"/>
  <c r="A3188" i="13"/>
  <c r="A3189" i="13"/>
  <c r="A3190" i="13"/>
  <c r="A3191" i="13"/>
  <c r="A3192" i="13"/>
  <c r="A3193" i="13"/>
  <c r="A3194" i="13"/>
  <c r="A3195" i="13"/>
  <c r="A3196" i="13"/>
  <c r="A3197" i="13"/>
  <c r="A3198" i="13"/>
  <c r="A3199" i="13"/>
  <c r="A3200" i="13"/>
  <c r="A3201" i="13"/>
  <c r="A3202" i="13"/>
  <c r="A3203" i="13"/>
  <c r="A3204" i="13"/>
  <c r="A3205" i="13"/>
  <c r="A3206" i="13"/>
  <c r="A3207" i="13"/>
  <c r="A3208" i="13"/>
  <c r="A3209" i="13"/>
  <c r="A3210" i="13"/>
  <c r="A3211" i="13"/>
  <c r="A3212" i="13"/>
  <c r="A3213" i="13"/>
  <c r="A3214" i="13"/>
  <c r="A3215" i="13"/>
  <c r="A3216" i="13"/>
  <c r="A3217" i="13"/>
  <c r="A3218" i="13"/>
  <c r="A3219" i="13"/>
  <c r="A3220" i="13"/>
  <c r="A3221" i="13"/>
  <c r="A3222" i="13"/>
  <c r="A3223" i="13"/>
  <c r="A3224" i="13"/>
  <c r="A3225" i="13"/>
  <c r="A3226" i="13"/>
  <c r="A3227" i="13"/>
  <c r="A3228" i="13"/>
  <c r="A3229" i="13"/>
  <c r="A3230" i="13"/>
  <c r="A3231" i="13"/>
  <c r="A3232" i="13"/>
  <c r="A3233" i="13"/>
  <c r="A5" i="13"/>
  <c r="Z170" i="1" l="1"/>
  <c r="Z310" i="1"/>
  <c r="Z425" i="1"/>
  <c r="Z508" i="1"/>
  <c r="Z589" i="1"/>
  <c r="Z580" i="1"/>
  <c r="Z25" i="1"/>
  <c r="Z113" i="1"/>
  <c r="Z262" i="1"/>
  <c r="Z328" i="1"/>
  <c r="Z395" i="1"/>
  <c r="Z718" i="1"/>
  <c r="Z851" i="1"/>
  <c r="Z799" i="1"/>
  <c r="Z870" i="1"/>
  <c r="Z1101" i="1"/>
  <c r="Z1206" i="1"/>
  <c r="Z1330" i="1"/>
  <c r="Z1519" i="1"/>
  <c r="Z1453" i="1"/>
  <c r="Z1709" i="1"/>
  <c r="Z1775" i="1"/>
  <c r="Z1898" i="1"/>
  <c r="Z2011" i="1"/>
  <c r="Z2042" i="1"/>
  <c r="Z2106" i="1"/>
  <c r="Z2315" i="1"/>
  <c r="Z2392" i="1"/>
  <c r="Z2681" i="1"/>
  <c r="Z2612" i="1"/>
  <c r="Z2562" i="1"/>
  <c r="Z2859" i="1"/>
  <c r="Z2935" i="1"/>
  <c r="Z3041" i="1"/>
  <c r="Z944" i="1"/>
  <c r="Z1067" i="1"/>
  <c r="Z1143" i="1"/>
  <c r="Z1222" i="1"/>
  <c r="Z1394" i="1"/>
  <c r="Z1618" i="1"/>
  <c r="Z1656" i="1"/>
  <c r="Z1895" i="1"/>
  <c r="Z2111" i="1"/>
  <c r="Z2222" i="1"/>
  <c r="Z2462" i="1"/>
  <c r="Z2618" i="1"/>
  <c r="Z2689" i="1"/>
  <c r="Z2816" i="1"/>
  <c r="Z2965" i="1"/>
  <c r="Z1474" i="1"/>
  <c r="Z3066" i="1"/>
  <c r="Z2402" i="1"/>
  <c r="Z108" i="1"/>
  <c r="Z276" i="1"/>
  <c r="Z371" i="1"/>
  <c r="Z550" i="1"/>
  <c r="Z602" i="1"/>
  <c r="Z61" i="1"/>
  <c r="Z89" i="1"/>
  <c r="Z281" i="1"/>
  <c r="Z431" i="1"/>
  <c r="Z634" i="1"/>
  <c r="Z680" i="1"/>
  <c r="Z778" i="1"/>
  <c r="Z934" i="1"/>
  <c r="Z962" i="1"/>
  <c r="Z1263" i="1"/>
  <c r="Z1285" i="1"/>
  <c r="Z1389" i="1"/>
  <c r="Z1473" i="1"/>
  <c r="Z1613" i="1"/>
  <c r="Z1699" i="1"/>
  <c r="Z1861" i="1"/>
  <c r="Z2073" i="1"/>
  <c r="Z2090" i="1"/>
  <c r="Z2177" i="1"/>
  <c r="Z2324" i="1"/>
  <c r="Z2452" i="1"/>
  <c r="Z2512" i="1"/>
  <c r="Z2604" i="1"/>
  <c r="Z2819" i="1"/>
  <c r="Z2954" i="1"/>
  <c r="Z705" i="1"/>
  <c r="Z1061" i="1"/>
  <c r="Z1018" i="1"/>
  <c r="Z1375" i="1"/>
  <c r="Z1568" i="1"/>
  <c r="Z1727" i="1"/>
  <c r="Z1981" i="1"/>
  <c r="Z2190" i="1"/>
  <c r="Z2353" i="1"/>
  <c r="Z2411" i="1"/>
  <c r="Z2584" i="1"/>
  <c r="Z2854" i="1"/>
  <c r="Z3072" i="1"/>
  <c r="Z2940" i="1"/>
  <c r="Z2429" i="1"/>
  <c r="Z136" i="1"/>
  <c r="Z294" i="1"/>
  <c r="Z369" i="1"/>
  <c r="Z432" i="1"/>
  <c r="Z569" i="1"/>
  <c r="Z600" i="1"/>
  <c r="Z57" i="1"/>
  <c r="Z111" i="1"/>
  <c r="Z260" i="1"/>
  <c r="Z300" i="1"/>
  <c r="Z480" i="1"/>
  <c r="Z624" i="1"/>
  <c r="Z733" i="1"/>
  <c r="Z761" i="1"/>
  <c r="Z859" i="1"/>
  <c r="Z947" i="1"/>
  <c r="Z1098" i="1"/>
  <c r="Z1260" i="1"/>
  <c r="Z1332" i="1"/>
  <c r="Z1369" i="1"/>
  <c r="Z1525" i="1"/>
  <c r="Z1554" i="1"/>
  <c r="Z1707" i="1"/>
  <c r="Z1765" i="1"/>
  <c r="Z1870" i="1"/>
  <c r="Z2098" i="1"/>
  <c r="Z2159" i="1"/>
  <c r="Z2340" i="1"/>
  <c r="Z124" i="1"/>
  <c r="Z264" i="1"/>
  <c r="Z413" i="1"/>
  <c r="Z489" i="1"/>
  <c r="Z469" i="1"/>
  <c r="Z533" i="1"/>
  <c r="Z651" i="1"/>
  <c r="Z631" i="1"/>
  <c r="Z593" i="1"/>
  <c r="Z573" i="1"/>
  <c r="Z632" i="1"/>
  <c r="Z598" i="1"/>
  <c r="Z570" i="1"/>
  <c r="Z756" i="1"/>
  <c r="Z698" i="1"/>
  <c r="Z675" i="1"/>
  <c r="Z62" i="1"/>
  <c r="Z16" i="1"/>
  <c r="Z142" i="1"/>
  <c r="Z94" i="1"/>
  <c r="Z137" i="1"/>
  <c r="Z107" i="1"/>
  <c r="Z146" i="1"/>
  <c r="Z198" i="1"/>
  <c r="Z191" i="1"/>
  <c r="Z216" i="1"/>
  <c r="Z203" i="1"/>
  <c r="Z164" i="1"/>
  <c r="Z258" i="1"/>
  <c r="Z218" i="1"/>
  <c r="Z253" i="1"/>
  <c r="Z234" i="1"/>
  <c r="Z229" i="1"/>
  <c r="Z291" i="1"/>
  <c r="Z351" i="1"/>
  <c r="Z327" i="1"/>
  <c r="Z320" i="1"/>
  <c r="Z433" i="1"/>
  <c r="Z444" i="1"/>
  <c r="Z471" i="1"/>
  <c r="Z401" i="1"/>
  <c r="Z470" i="1"/>
  <c r="Z370" i="1"/>
  <c r="Z448" i="1"/>
  <c r="Z553" i="1"/>
  <c r="Z526" i="1"/>
  <c r="Z616" i="1"/>
  <c r="Z581" i="1"/>
  <c r="Z620" i="1"/>
  <c r="Z644" i="1"/>
  <c r="Z750" i="1"/>
  <c r="Z714" i="1"/>
  <c r="Z725" i="1"/>
  <c r="Z689" i="1"/>
  <c r="Z676" i="1"/>
  <c r="Z685" i="1"/>
  <c r="Z724" i="1"/>
  <c r="Z827" i="1"/>
  <c r="Z797" i="1"/>
  <c r="Z757" i="1"/>
  <c r="Z822" i="1"/>
  <c r="Z798" i="1"/>
  <c r="Z772" i="1"/>
  <c r="Z763" i="1"/>
  <c r="Z794" i="1"/>
  <c r="Z871" i="1"/>
  <c r="Z957" i="1"/>
  <c r="Z913" i="1"/>
  <c r="Z857" i="1"/>
  <c r="Z924" i="1"/>
  <c r="Z904" i="1"/>
  <c r="Z866" i="1"/>
  <c r="Z875" i="1"/>
  <c r="Z888" i="1"/>
  <c r="Z881" i="1"/>
  <c r="Z999" i="1"/>
  <c r="Z1019" i="1"/>
  <c r="Z1091" i="1"/>
  <c r="Z1085" i="1"/>
  <c r="Z1094" i="1"/>
  <c r="Z1125" i="1"/>
  <c r="Z1099" i="1"/>
  <c r="Z1146" i="1"/>
  <c r="Z1251" i="1"/>
  <c r="Z1269" i="1"/>
  <c r="Z1205" i="1"/>
  <c r="Z1258" i="1"/>
  <c r="Z1224" i="1"/>
  <c r="Z1259" i="1"/>
  <c r="Z1261" i="1"/>
  <c r="Z1319" i="1"/>
  <c r="Z1317" i="1"/>
  <c r="Z1362" i="1"/>
  <c r="Z1328" i="1"/>
  <c r="Z1282" i="1"/>
  <c r="Z1325" i="1"/>
  <c r="Z1320" i="1"/>
  <c r="Z1435" i="1"/>
  <c r="Z1445" i="1"/>
  <c r="Z1448" i="1"/>
  <c r="Z1410" i="1"/>
  <c r="Z1382" i="1"/>
  <c r="Z1413" i="1"/>
  <c r="Z1511" i="1"/>
  <c r="Z1467" i="1"/>
  <c r="Z1521" i="1"/>
  <c r="Z1558" i="1"/>
  <c r="Z1520" i="1"/>
  <c r="Z1492" i="1"/>
  <c r="Z1454" i="1"/>
  <c r="Z1517" i="1"/>
  <c r="Z1550" i="1"/>
  <c r="Z1476" i="1"/>
  <c r="Z1614" i="1"/>
  <c r="Z1607" i="1"/>
  <c r="Z1700" i="1"/>
  <c r="Z1666" i="1"/>
  <c r="Z1640" i="1"/>
  <c r="Z1705" i="1"/>
  <c r="Z1683" i="1"/>
  <c r="Z1659" i="1"/>
  <c r="Z1629" i="1"/>
  <c r="Z1643" i="1"/>
  <c r="Z1780" i="1"/>
  <c r="Z1786" i="1"/>
  <c r="Z1912" i="1"/>
  <c r="Z1950" i="1"/>
  <c r="Z1931" i="1"/>
  <c r="Z1949" i="1"/>
  <c r="Z1953" i="1"/>
  <c r="Z1909" i="1"/>
  <c r="Z1962" i="1"/>
  <c r="Z1995" i="1"/>
  <c r="Z1999" i="1"/>
  <c r="Z2091" i="1"/>
  <c r="Z2061" i="1"/>
  <c r="Z2096" i="1"/>
  <c r="Z2064" i="1"/>
  <c r="Z2037" i="1"/>
  <c r="Z2069" i="1"/>
  <c r="Z2067" i="1"/>
  <c r="Z2038" i="1"/>
  <c r="Z2175" i="1"/>
  <c r="Z2149" i="1"/>
  <c r="Z2131" i="1"/>
  <c r="Z2109" i="1"/>
  <c r="Z2158" i="1"/>
  <c r="Z2132" i="1"/>
  <c r="Z2102" i="1"/>
  <c r="Z2187" i="1"/>
  <c r="Z2239" i="1"/>
  <c r="Z2216" i="1"/>
  <c r="Z2223" i="1"/>
  <c r="Z2228" i="1"/>
  <c r="Z2283" i="1"/>
  <c r="Z2299" i="1"/>
  <c r="Z2304" i="1"/>
  <c r="Z2395" i="1"/>
  <c r="Z2371" i="1"/>
  <c r="Z2337" i="1"/>
  <c r="Z2362" i="1"/>
  <c r="Z2338" i="1"/>
  <c r="Z2370" i="1"/>
  <c r="Z2396" i="1"/>
  <c r="Z2450" i="1"/>
  <c r="Z2405" i="1"/>
  <c r="Z2479" i="1"/>
  <c r="Z2406" i="1"/>
  <c r="Z2436" i="1"/>
  <c r="Z2643" i="1"/>
  <c r="Z2620" i="1"/>
  <c r="Z152" i="1"/>
  <c r="Z219" i="1"/>
  <c r="Z501" i="1"/>
  <c r="Z499" i="1"/>
  <c r="Z545" i="1"/>
  <c r="Z577" i="1"/>
  <c r="Z666" i="1"/>
  <c r="Z102" i="1"/>
  <c r="Z178" i="1"/>
  <c r="Z226" i="1"/>
  <c r="Z453" i="1"/>
  <c r="Z387" i="1"/>
  <c r="Z753" i="1"/>
  <c r="Z837" i="1"/>
  <c r="Z887" i="1"/>
  <c r="Z900" i="1"/>
  <c r="Z1127" i="1"/>
  <c r="Z1225" i="1"/>
  <c r="Z1365" i="1"/>
  <c r="Z1387" i="1"/>
  <c r="Z1479" i="1"/>
  <c r="Z1537" i="1"/>
  <c r="Z1644" i="1"/>
  <c r="Z1959" i="1"/>
  <c r="Z2020" i="1"/>
  <c r="Z2136" i="1"/>
  <c r="Z2255" i="1"/>
  <c r="Z2366" i="1"/>
  <c r="Z2465" i="1"/>
  <c r="Z2683" i="1"/>
  <c r="Z2573" i="1"/>
  <c r="Z2619" i="1"/>
  <c r="Z2918" i="1"/>
  <c r="Z3001" i="1"/>
  <c r="Z790" i="1"/>
  <c r="Z1070" i="1"/>
  <c r="Z1078" i="1"/>
  <c r="Z1132" i="1"/>
  <c r="Z1256" i="1"/>
  <c r="Z1450" i="1"/>
  <c r="Z1690" i="1"/>
  <c r="Z1794" i="1"/>
  <c r="Z1914" i="1"/>
  <c r="Z1980" i="1"/>
  <c r="Z2189" i="1"/>
  <c r="Z2316" i="1"/>
  <c r="Z2457" i="1"/>
  <c r="Z2665" i="1"/>
  <c r="Z2511" i="1"/>
  <c r="Z2779" i="1"/>
  <c r="Z2905" i="1"/>
  <c r="Z3097" i="1"/>
  <c r="Z2695" i="1"/>
  <c r="Z5" i="1"/>
  <c r="Z160" i="1"/>
  <c r="Z274" i="1"/>
  <c r="Z484" i="1"/>
  <c r="Z504" i="1"/>
  <c r="Z535" i="1"/>
  <c r="Z595" i="1"/>
  <c r="Z710" i="1"/>
  <c r="Z24" i="1"/>
  <c r="Z98" i="1"/>
  <c r="Z195" i="1"/>
  <c r="Z255" i="1"/>
  <c r="Z303" i="1"/>
  <c r="Z376" i="1"/>
  <c r="Z599" i="1"/>
  <c r="Z691" i="1"/>
  <c r="Z805" i="1"/>
  <c r="Z834" i="1"/>
  <c r="Z861" i="1"/>
  <c r="Z889" i="1"/>
  <c r="Z1119" i="1"/>
  <c r="Z1200" i="1"/>
  <c r="Z1337" i="1"/>
  <c r="Z1384" i="1"/>
  <c r="Z1532" i="1"/>
  <c r="Z1620" i="1"/>
  <c r="Z1685" i="1"/>
  <c r="Z1893" i="1"/>
  <c r="Z1997" i="1"/>
  <c r="Z2066" i="1"/>
  <c r="Z2080" i="1"/>
  <c r="Z2134" i="1"/>
  <c r="Z2229" i="1"/>
  <c r="Z2292" i="1"/>
  <c r="Z2440" i="1"/>
  <c r="Z86" i="1"/>
  <c r="Z279" i="1"/>
  <c r="Z298" i="1"/>
  <c r="Z361" i="1"/>
  <c r="Z421" i="1"/>
  <c r="Z81" i="1"/>
  <c r="Z65" i="1"/>
  <c r="Z70" i="1"/>
  <c r="Z138" i="1"/>
  <c r="Z151" i="1"/>
  <c r="Z118" i="1"/>
  <c r="Z123" i="1"/>
  <c r="Z190" i="1"/>
  <c r="Z166" i="1"/>
  <c r="Z247" i="1"/>
  <c r="Z256" i="1"/>
  <c r="Z236" i="1"/>
  <c r="Z355" i="1"/>
  <c r="Z329" i="1"/>
  <c r="Z335" i="1"/>
  <c r="Z333" i="1"/>
  <c r="Z309" i="1"/>
  <c r="Z491" i="1"/>
  <c r="Z399" i="1"/>
  <c r="Z512" i="1"/>
  <c r="Z476" i="1"/>
  <c r="Z412" i="1"/>
  <c r="Z362" i="1"/>
  <c r="Z487" i="1"/>
  <c r="Z411" i="1"/>
  <c r="Z486" i="1"/>
  <c r="Z414" i="1"/>
  <c r="Z415" i="1"/>
  <c r="Z529" i="1"/>
  <c r="Z520" i="1"/>
  <c r="Z525" i="1"/>
  <c r="Z534" i="1"/>
  <c r="Z654" i="1"/>
  <c r="Z649" i="1"/>
  <c r="Z625" i="1"/>
  <c r="Z591" i="1"/>
  <c r="Z571" i="1"/>
  <c r="Z630" i="1"/>
  <c r="Z596" i="1"/>
  <c r="Z661" i="1"/>
  <c r="Z754" i="1"/>
  <c r="Z684" i="1"/>
  <c r="Z671" i="1"/>
  <c r="Z54" i="1"/>
  <c r="Z10" i="1"/>
  <c r="Z45" i="1"/>
  <c r="Z19" i="1"/>
  <c r="Z51" i="1"/>
  <c r="Z73" i="1"/>
  <c r="Z130" i="1"/>
  <c r="Z92" i="1"/>
  <c r="Z135" i="1"/>
  <c r="Z105" i="1"/>
  <c r="Z126" i="1"/>
  <c r="Z194" i="1"/>
  <c r="Z189" i="1"/>
  <c r="Z212" i="1"/>
  <c r="Z197" i="1"/>
  <c r="Z204" i="1"/>
  <c r="Z254" i="1"/>
  <c r="Z275" i="1"/>
  <c r="Z249" i="1"/>
  <c r="Z232" i="1"/>
  <c r="Z221" i="1"/>
  <c r="Z289" i="1"/>
  <c r="Z345" i="1"/>
  <c r="Z297" i="1"/>
  <c r="Z308" i="1"/>
  <c r="Z373" i="1"/>
  <c r="Z438" i="1"/>
  <c r="Z463" i="1"/>
  <c r="Z381" i="1"/>
  <c r="Z466" i="1"/>
  <c r="Z366" i="1"/>
  <c r="Z422" i="1"/>
  <c r="Z539" i="1"/>
  <c r="Z657" i="1"/>
  <c r="Z612" i="1"/>
  <c r="Z664" i="1"/>
  <c r="Z608" i="1"/>
  <c r="Z622" i="1"/>
  <c r="Z744" i="1"/>
  <c r="Z708" i="1"/>
  <c r="Z721" i="1"/>
  <c r="Z687" i="1"/>
  <c r="Z742" i="1"/>
  <c r="Z677" i="1"/>
  <c r="Z855" i="1"/>
  <c r="Z819" i="1"/>
  <c r="Z793" i="1"/>
  <c r="Z852" i="1"/>
  <c r="Z820" i="1"/>
  <c r="Z796" i="1"/>
  <c r="Z770" i="1"/>
  <c r="Z853" i="1"/>
  <c r="Z762" i="1"/>
  <c r="Z939" i="1"/>
  <c r="Z953" i="1"/>
  <c r="Z905" i="1"/>
  <c r="Z958" i="1"/>
  <c r="Z922" i="1"/>
  <c r="Z894" i="1"/>
  <c r="Z862" i="1"/>
  <c r="Z865" i="1"/>
  <c r="Z880" i="1"/>
  <c r="Z950" i="1"/>
  <c r="Z991" i="1"/>
  <c r="Z979" i="1"/>
  <c r="Z1087" i="1"/>
  <c r="Z1144" i="1"/>
  <c r="Z1082" i="1"/>
  <c r="Z1109" i="1"/>
  <c r="Z1140" i="1"/>
  <c r="Z1155" i="1"/>
  <c r="Z1227" i="1"/>
  <c r="Z1265" i="1"/>
  <c r="Z1201" i="1"/>
  <c r="Z1252" i="1"/>
  <c r="Z1218" i="1"/>
  <c r="Z1211" i="1"/>
  <c r="Z1245" i="1"/>
  <c r="Z1315" i="1"/>
  <c r="Z1313" i="1"/>
  <c r="Z1356" i="1"/>
  <c r="Z1326" i="1"/>
  <c r="Z1359" i="1"/>
  <c r="Z1368" i="1"/>
  <c r="Z1318" i="1"/>
  <c r="Z1431" i="1"/>
  <c r="Z1441" i="1"/>
  <c r="Z1446" i="1"/>
  <c r="Z1408" i="1"/>
  <c r="Z1380" i="1"/>
  <c r="Z1405" i="1"/>
  <c r="Z32" i="1"/>
  <c r="Z183" i="1"/>
  <c r="Z322" i="1"/>
  <c r="Z380" i="1"/>
  <c r="Z543" i="1"/>
  <c r="Z597" i="1"/>
  <c r="Z701" i="1"/>
  <c r="Z150" i="1"/>
  <c r="Z201" i="1"/>
  <c r="Z272" i="1"/>
  <c r="Z342" i="1"/>
  <c r="Z388" i="1"/>
  <c r="Z629" i="1"/>
  <c r="Z752" i="1"/>
  <c r="Z848" i="1"/>
  <c r="Z910" i="1"/>
  <c r="Z1111" i="1"/>
  <c r="Z1204" i="1"/>
  <c r="Z1284" i="1"/>
  <c r="Z1541" i="1"/>
  <c r="Z1514" i="1"/>
  <c r="Z1689" i="1"/>
  <c r="Z1890" i="1"/>
  <c r="Z2070" i="1"/>
  <c r="Z2161" i="1"/>
  <c r="Z2277" i="1"/>
  <c r="Z2310" i="1"/>
  <c r="Z2448" i="1"/>
  <c r="Z2716" i="1"/>
  <c r="Z2705" i="1"/>
  <c r="Z2551" i="1"/>
  <c r="Z2781" i="1"/>
  <c r="Z2902" i="1"/>
  <c r="Z3050" i="1"/>
  <c r="Z925" i="1"/>
  <c r="Z1069" i="1"/>
  <c r="Z985" i="1"/>
  <c r="Z1237" i="1"/>
  <c r="Z1438" i="1"/>
  <c r="Z1598" i="1"/>
  <c r="Z1682" i="1"/>
  <c r="Z1869" i="1"/>
  <c r="Z2155" i="1"/>
  <c r="Z2258" i="1"/>
  <c r="Z2391" i="1"/>
  <c r="Z2535" i="1"/>
  <c r="Z2504" i="1"/>
  <c r="Z2835" i="1"/>
  <c r="Z2992" i="1"/>
  <c r="Z53" i="1"/>
  <c r="Z2023" i="1"/>
  <c r="Z148" i="1"/>
  <c r="Z252" i="1"/>
  <c r="Z302" i="1"/>
  <c r="Z493" i="1"/>
  <c r="Z548" i="1"/>
  <c r="Z575" i="1"/>
  <c r="Z68" i="1"/>
  <c r="Z85" i="1"/>
  <c r="Z220" i="1"/>
  <c r="Z295" i="1"/>
  <c r="Z409" i="1"/>
  <c r="Z640" i="1"/>
  <c r="Z715" i="1"/>
  <c r="Z826" i="1"/>
  <c r="Z917" i="1"/>
  <c r="Z1053" i="1"/>
  <c r="Z1149" i="1"/>
  <c r="Z1213" i="1"/>
  <c r="Z1323" i="1"/>
  <c r="Z1322" i="1"/>
  <c r="Z1429" i="1"/>
  <c r="Z1456" i="1"/>
  <c r="Z1611" i="1"/>
  <c r="Z1663" i="1"/>
  <c r="Z1876" i="1"/>
  <c r="Z2071" i="1"/>
  <c r="Z2032" i="1"/>
  <c r="Z2104" i="1"/>
  <c r="Z2378" i="1"/>
  <c r="Z140" i="1"/>
  <c r="Z175" i="1"/>
  <c r="Z339" i="1"/>
  <c r="Z495" i="1"/>
  <c r="Z364" i="1"/>
  <c r="Z14" i="1"/>
  <c r="Z55" i="1"/>
  <c r="Z83" i="1"/>
  <c r="Z132" i="1"/>
  <c r="Z147" i="1"/>
  <c r="Z110" i="1"/>
  <c r="Z109" i="1"/>
  <c r="Z180" i="1"/>
  <c r="Z163" i="1"/>
  <c r="Z223" i="1"/>
  <c r="Z277" i="1"/>
  <c r="Z271" i="1"/>
  <c r="Z354" i="1"/>
  <c r="Z325" i="1"/>
  <c r="Z349" i="1"/>
  <c r="Z319" i="1"/>
  <c r="Z515" i="1"/>
  <c r="Z459" i="1"/>
  <c r="Z393" i="1"/>
  <c r="Z510" i="1"/>
  <c r="Z472" i="1"/>
  <c r="Z408" i="1"/>
  <c r="Z360" i="1"/>
  <c r="Z483" i="1"/>
  <c r="Z405" i="1"/>
  <c r="Z478" i="1"/>
  <c r="Z404" i="1"/>
  <c r="Z407" i="1"/>
  <c r="Z527" i="1"/>
  <c r="Z561" i="1"/>
  <c r="Z560" i="1"/>
  <c r="Z524" i="1"/>
  <c r="Z650" i="1"/>
  <c r="Z647" i="1"/>
  <c r="Z623" i="1"/>
  <c r="Z587" i="1"/>
  <c r="Z567" i="1"/>
  <c r="Z626" i="1"/>
  <c r="Z592" i="1"/>
  <c r="Z611" i="1"/>
  <c r="Z748" i="1"/>
  <c r="Z735" i="1"/>
  <c r="Z667" i="1"/>
  <c r="Z48" i="1"/>
  <c r="Z8" i="1"/>
  <c r="Z39" i="1"/>
  <c r="Z15" i="1"/>
  <c r="Z47" i="1"/>
  <c r="Z69" i="1"/>
  <c r="Z122" i="1"/>
  <c r="Z90" i="1"/>
  <c r="Z131" i="1"/>
  <c r="Z103" i="1"/>
  <c r="Z106" i="1"/>
  <c r="Z192" i="1"/>
  <c r="Z179" i="1"/>
  <c r="Z208" i="1"/>
  <c r="Z193" i="1"/>
  <c r="Z211" i="1"/>
  <c r="Z250" i="1"/>
  <c r="Z269" i="1"/>
  <c r="Z243" i="1"/>
  <c r="Z230" i="1"/>
  <c r="Z286" i="1"/>
  <c r="Z358" i="1"/>
  <c r="Z350" i="1"/>
  <c r="Z306" i="1"/>
  <c r="Z307" i="1"/>
  <c r="Z363" i="1"/>
  <c r="Z430" i="1"/>
  <c r="Z461" i="1"/>
  <c r="Z377" i="1"/>
  <c r="Z454" i="1"/>
  <c r="Z467" i="1"/>
  <c r="Z410" i="1"/>
  <c r="Z521" i="1"/>
  <c r="Z149" i="1"/>
  <c r="Z352" i="1"/>
  <c r="Z436" i="1"/>
  <c r="Z440" i="1"/>
  <c r="Z655" i="1"/>
  <c r="Z741" i="1"/>
  <c r="Z74" i="1"/>
  <c r="Z214" i="1"/>
  <c r="Z259" i="1"/>
  <c r="Z458" i="1"/>
  <c r="Z541" i="1"/>
  <c r="Z723" i="1"/>
  <c r="Z802" i="1"/>
  <c r="Z869" i="1"/>
  <c r="Z941" i="1"/>
  <c r="Z1104" i="1"/>
  <c r="Z1262" i="1"/>
  <c r="Z1334" i="1"/>
  <c r="Z1414" i="1"/>
  <c r="Z1536" i="1"/>
  <c r="Z1570" i="1"/>
  <c r="Z1665" i="1"/>
  <c r="Z1894" i="1"/>
  <c r="Z2013" i="1"/>
  <c r="Z2162" i="1"/>
  <c r="Z2260" i="1"/>
  <c r="Z2341" i="1"/>
  <c r="Z2409" i="1"/>
  <c r="Z2587" i="1"/>
  <c r="Z2732" i="1"/>
  <c r="Z2747" i="1"/>
  <c r="Z2810" i="1"/>
  <c r="Z3005" i="1"/>
  <c r="Z844" i="1"/>
  <c r="Z961" i="1"/>
  <c r="Z980" i="1"/>
  <c r="Z1195" i="1"/>
  <c r="Z1286" i="1"/>
  <c r="Z1504" i="1"/>
  <c r="Z1573" i="1"/>
  <c r="Z1783" i="1"/>
  <c r="Z1878" i="1"/>
  <c r="Z1975" i="1"/>
  <c r="Z2198" i="1"/>
  <c r="Z2305" i="1"/>
  <c r="Z2434" i="1"/>
  <c r="Z2737" i="1"/>
  <c r="Z2759" i="1"/>
  <c r="Z2798" i="1"/>
  <c r="Z3002" i="1"/>
  <c r="Z3103" i="1"/>
  <c r="Z2772" i="1"/>
  <c r="Z139" i="1"/>
  <c r="Z296" i="1"/>
  <c r="Z423" i="1"/>
  <c r="Z427" i="1"/>
  <c r="Z540" i="1"/>
  <c r="Z638" i="1"/>
  <c r="Z679" i="1"/>
  <c r="Z72" i="1"/>
  <c r="Z206" i="1"/>
  <c r="Z209" i="1"/>
  <c r="Z290" i="1"/>
  <c r="Z473" i="1"/>
  <c r="Z530" i="1"/>
  <c r="Z749" i="1"/>
  <c r="Z736" i="1"/>
  <c r="Z800" i="1"/>
  <c r="Z879" i="1"/>
  <c r="Z868" i="1"/>
  <c r="Z1095" i="1"/>
  <c r="Z1228" i="1"/>
  <c r="Z1366" i="1"/>
  <c r="Z1371" i="1"/>
  <c r="Z1471" i="1"/>
  <c r="Z1529" i="1"/>
  <c r="Z1702" i="1"/>
  <c r="Z1649" i="1"/>
  <c r="Z1882" i="1"/>
  <c r="Z1976" i="1"/>
  <c r="Z2017" i="1"/>
  <c r="Z2160" i="1"/>
  <c r="Z2240" i="1"/>
  <c r="Z2311" i="1"/>
  <c r="Z2339" i="1"/>
  <c r="Z2453" i="1"/>
  <c r="Z6" i="1"/>
  <c r="Z161" i="1"/>
  <c r="Z359" i="1"/>
  <c r="Z347" i="1"/>
  <c r="Z420" i="1"/>
  <c r="Z418" i="1"/>
  <c r="Z536" i="1"/>
  <c r="Z565" i="1"/>
  <c r="Z49" i="1"/>
  <c r="Z58" i="1"/>
  <c r="Z41" i="1"/>
  <c r="Z77" i="1"/>
  <c r="Z128" i="1"/>
  <c r="Z133" i="1"/>
  <c r="Z100" i="1"/>
  <c r="Z101" i="1"/>
  <c r="Z176" i="1"/>
  <c r="Z196" i="1"/>
  <c r="Z217" i="1"/>
  <c r="Z241" i="1"/>
  <c r="Z263" i="1"/>
  <c r="Z346" i="1"/>
  <c r="Z317" i="1"/>
  <c r="Z356" i="1"/>
  <c r="Z301" i="1"/>
  <c r="Z511" i="1"/>
  <c r="Z441" i="1"/>
  <c r="Z391" i="1"/>
  <c r="Z500" i="1"/>
  <c r="Z462" i="1"/>
  <c r="Z402" i="1"/>
  <c r="Z517" i="1"/>
  <c r="Z479" i="1"/>
  <c r="Z389" i="1"/>
  <c r="Z474" i="1"/>
  <c r="Z386" i="1"/>
  <c r="Z397" i="1"/>
  <c r="Z523" i="1"/>
  <c r="Z559" i="1"/>
  <c r="Z558" i="1"/>
  <c r="Z522" i="1"/>
  <c r="Z628" i="1"/>
  <c r="Z645" i="1"/>
  <c r="Z617" i="1"/>
  <c r="Z585" i="1"/>
  <c r="Z658" i="1"/>
  <c r="Z614" i="1"/>
  <c r="Z590" i="1"/>
  <c r="Z609" i="1"/>
  <c r="Z746" i="1"/>
  <c r="Z731" i="1"/>
  <c r="Z682" i="1"/>
  <c r="Z30" i="1"/>
  <c r="Z4" i="1"/>
  <c r="Z37" i="1"/>
  <c r="Z11" i="1"/>
  <c r="Z17" i="1"/>
  <c r="Z80" i="1"/>
  <c r="Z114" i="1"/>
  <c r="Z84" i="1"/>
  <c r="Z121" i="1"/>
  <c r="Z97" i="1"/>
  <c r="Z143" i="1"/>
  <c r="Z186" i="1"/>
  <c r="Z177" i="1"/>
  <c r="Z202" i="1"/>
  <c r="Z185" i="1"/>
  <c r="Z280" i="1"/>
  <c r="Z248" i="1"/>
  <c r="Z267" i="1"/>
  <c r="Z239" i="1"/>
  <c r="Z228" i="1"/>
  <c r="Z284" i="1"/>
  <c r="Z344" i="1"/>
  <c r="Z338" i="1"/>
  <c r="Z331" i="1"/>
  <c r="Z324" i="1"/>
  <c r="Z502" i="1"/>
  <c r="Z400" i="1"/>
  <c r="Z451" i="1"/>
  <c r="Z518" i="1"/>
  <c r="Z450" i="1"/>
  <c r="Z465" i="1"/>
  <c r="Z384" i="1"/>
  <c r="Z546" i="1"/>
  <c r="Z615" i="1"/>
  <c r="Z663" i="1"/>
  <c r="Z652" i="1"/>
  <c r="Z576" i="1"/>
  <c r="Z578" i="1"/>
  <c r="Z738" i="1"/>
  <c r="Z700" i="1"/>
  <c r="Z707" i="1"/>
  <c r="Z681" i="1"/>
  <c r="Z704" i="1"/>
  <c r="Z686" i="1"/>
  <c r="Z791" i="1"/>
  <c r="Z803" i="1"/>
  <c r="Z785" i="1"/>
  <c r="Z846" i="1"/>
  <c r="Z814" i="1"/>
  <c r="Z786" i="1"/>
  <c r="Z764" i="1"/>
  <c r="Z817" i="1"/>
  <c r="Z927" i="1"/>
  <c r="Z923" i="1"/>
  <c r="Z937" i="1"/>
  <c r="Z893" i="1"/>
  <c r="Z952" i="1"/>
  <c r="Z918" i="1"/>
  <c r="Z876" i="1"/>
  <c r="Z858" i="1"/>
  <c r="Z932" i="1"/>
  <c r="Z943" i="1"/>
  <c r="Z902" i="1"/>
  <c r="Z1012" i="1"/>
  <c r="Z1139" i="1"/>
  <c r="Z1121" i="1"/>
  <c r="Z1134" i="1"/>
  <c r="Z1138" i="1"/>
  <c r="Z1116" i="1"/>
  <c r="Z1126" i="1"/>
  <c r="Z1153" i="1"/>
  <c r="Z1194" i="1"/>
  <c r="Z1203" i="1"/>
  <c r="Z1249" i="1"/>
  <c r="Z1274" i="1"/>
  <c r="Z1240" i="1"/>
  <c r="Z1214" i="1"/>
  <c r="Z1209" i="1"/>
  <c r="Z1355" i="1"/>
  <c r="Z1303" i="1"/>
  <c r="Z1297" i="1"/>
  <c r="Z1346" i="1"/>
  <c r="Z1312" i="1"/>
  <c r="Z1335" i="1"/>
  <c r="Z1358" i="1"/>
  <c r="Z1314" i="1"/>
  <c r="Z1419" i="1"/>
  <c r="Z1425" i="1"/>
  <c r="Z1434" i="1"/>
  <c r="Z1404" i="1"/>
  <c r="Z91" i="1"/>
  <c r="Z312" i="1"/>
  <c r="Z488" i="1"/>
  <c r="Z382" i="1"/>
  <c r="Z637" i="1"/>
  <c r="Z712" i="1"/>
  <c r="Z56" i="1"/>
  <c r="Z165" i="1"/>
  <c r="Z257" i="1"/>
  <c r="Z475" i="1"/>
  <c r="Z660" i="1"/>
  <c r="Z697" i="1"/>
  <c r="Z830" i="1"/>
  <c r="Z921" i="1"/>
  <c r="Z884" i="1"/>
  <c r="Z1159" i="1"/>
  <c r="Z1232" i="1"/>
  <c r="Z1298" i="1"/>
  <c r="Z1388" i="1"/>
  <c r="Z1458" i="1"/>
  <c r="Z1672" i="1"/>
  <c r="Z1933" i="1"/>
  <c r="Z2005" i="1"/>
  <c r="Z2040" i="1"/>
  <c r="Z2119" i="1"/>
  <c r="Z2245" i="1"/>
  <c r="Z2377" i="1"/>
  <c r="Z2424" i="1"/>
  <c r="Z2541" i="1"/>
  <c r="Z2659" i="1"/>
  <c r="Z2590" i="1"/>
  <c r="Z2791" i="1"/>
  <c r="Z3027" i="1"/>
  <c r="Z841" i="1"/>
  <c r="Z1034" i="1"/>
  <c r="Z1072" i="1"/>
  <c r="Z1247" i="1"/>
  <c r="Z1301" i="1"/>
  <c r="Z1534" i="1"/>
  <c r="Z1641" i="1"/>
  <c r="Z1929" i="1"/>
  <c r="Z2019" i="1"/>
  <c r="Z2249" i="1"/>
  <c r="Z2284" i="1"/>
  <c r="Z2400" i="1"/>
  <c r="Z2718" i="1"/>
  <c r="Z2627" i="1"/>
  <c r="Z2851" i="1"/>
  <c r="Z2930" i="1"/>
  <c r="Z3101" i="1"/>
  <c r="Z2234" i="1"/>
  <c r="Z88" i="1"/>
  <c r="Z268" i="1"/>
  <c r="Z315" i="1"/>
  <c r="Z424" i="1"/>
  <c r="Z537" i="1"/>
  <c r="Z635" i="1"/>
  <c r="Z737" i="1"/>
  <c r="Z23" i="1"/>
  <c r="Z141" i="1"/>
  <c r="Z187" i="1"/>
  <c r="Z245" i="1"/>
  <c r="Z456" i="1"/>
  <c r="Z426" i="1"/>
  <c r="Z716" i="1"/>
  <c r="Z835" i="1"/>
  <c r="Z795" i="1"/>
  <c r="Z906" i="1"/>
  <c r="Z1035" i="1"/>
  <c r="Z1090" i="1"/>
  <c r="Z1273" i="1"/>
  <c r="Z1345" i="1"/>
  <c r="Z1443" i="1"/>
  <c r="Z1515" i="1"/>
  <c r="Z1494" i="1"/>
  <c r="Z1670" i="1"/>
  <c r="Z1633" i="1"/>
  <c r="Z1884" i="1"/>
  <c r="Z2095" i="1"/>
  <c r="Z2075" i="1"/>
  <c r="Z2113" i="1"/>
  <c r="Z2261" i="1"/>
  <c r="Z2236" i="1"/>
  <c r="Z2373" i="1"/>
  <c r="Z2486" i="1"/>
  <c r="Z82" i="1"/>
  <c r="Z129" i="1"/>
  <c r="Z240" i="1"/>
  <c r="Z337" i="1"/>
  <c r="Z482" i="1"/>
  <c r="Z492" i="1"/>
  <c r="Z531" i="1"/>
  <c r="Z538" i="1"/>
  <c r="Z21" i="1"/>
  <c r="Z44" i="1"/>
  <c r="Z35" i="1"/>
  <c r="Z158" i="1"/>
  <c r="Z120" i="1"/>
  <c r="Z125" i="1"/>
  <c r="Z96" i="1"/>
  <c r="Z184" i="1"/>
  <c r="Z213" i="1"/>
  <c r="Z188" i="1"/>
  <c r="Z224" i="1"/>
  <c r="Z237" i="1"/>
  <c r="Z251" i="1"/>
  <c r="Z330" i="1"/>
  <c r="Z313" i="1"/>
  <c r="Z348" i="1"/>
  <c r="Z353" i="1"/>
  <c r="Z507" i="1"/>
  <c r="Z439" i="1"/>
  <c r="Z383" i="1"/>
  <c r="Z498" i="1"/>
  <c r="Z460" i="1"/>
  <c r="Z396" i="1"/>
  <c r="Z513" i="1"/>
  <c r="Z477" i="1"/>
  <c r="Z365" i="1"/>
  <c r="Z452" i="1"/>
  <c r="Z378" i="1"/>
  <c r="Z434" i="1"/>
  <c r="Z562" i="1"/>
  <c r="Z557" i="1"/>
  <c r="Z556" i="1"/>
  <c r="Z621" i="1"/>
  <c r="Z564" i="1"/>
  <c r="Z641" i="1"/>
  <c r="Z613" i="1"/>
  <c r="Z583" i="1"/>
  <c r="Z656" i="1"/>
  <c r="Z610" i="1"/>
  <c r="Z588" i="1"/>
  <c r="Z584" i="1"/>
  <c r="Z722" i="1"/>
  <c r="Z729" i="1"/>
  <c r="Z672" i="1"/>
  <c r="Z28" i="1"/>
  <c r="Z67" i="1"/>
  <c r="Z33" i="1"/>
  <c r="Z7" i="1"/>
  <c r="Z13" i="1"/>
  <c r="Z71" i="1"/>
  <c r="Z112" i="1"/>
  <c r="Z157" i="1"/>
  <c r="Z117" i="1"/>
  <c r="Z95" i="1"/>
  <c r="Z99" i="1"/>
  <c r="Z174" i="1"/>
  <c r="Z173" i="1"/>
  <c r="Z200" i="1"/>
  <c r="Z168" i="1"/>
  <c r="Z278" i="1"/>
  <c r="Z244" i="1"/>
  <c r="Z265" i="1"/>
  <c r="Z231" i="1"/>
  <c r="Z222" i="1"/>
  <c r="Z287" i="1"/>
  <c r="Z326" i="1"/>
  <c r="Z334" i="1"/>
  <c r="Z321" i="1"/>
  <c r="Z311" i="1"/>
  <c r="Z468" i="1"/>
  <c r="Z398" i="1"/>
  <c r="Z445" i="1"/>
  <c r="Z514" i="1"/>
  <c r="Z416" i="1"/>
  <c r="Z447" i="1"/>
  <c r="Z374" i="1"/>
  <c r="Z544" i="1"/>
  <c r="Z605" i="1"/>
  <c r="Z643" i="1"/>
  <c r="Z646" i="1"/>
  <c r="Z572" i="1"/>
  <c r="Z755" i="1"/>
  <c r="Z734" i="1"/>
  <c r="Z692" i="1"/>
  <c r="Z703" i="1"/>
  <c r="Z673" i="1"/>
  <c r="Z702" i="1"/>
  <c r="Z674" i="1"/>
  <c r="Z775" i="1"/>
  <c r="Z779" i="1"/>
  <c r="Z777" i="1"/>
  <c r="Z842" i="1"/>
  <c r="Z806" i="1"/>
  <c r="Z784" i="1"/>
  <c r="Z847" i="1"/>
  <c r="Z809" i="1"/>
  <c r="Z919" i="1"/>
  <c r="Z915" i="1"/>
  <c r="Z9" i="1"/>
  <c r="Z199" i="1"/>
  <c r="Z323" i="1"/>
  <c r="Z429" i="1"/>
  <c r="Z542" i="1"/>
  <c r="Z642" i="1"/>
  <c r="Z22" i="1"/>
  <c r="Z145" i="1"/>
  <c r="Z210" i="1"/>
  <c r="Z341" i="1"/>
  <c r="Z494" i="1"/>
  <c r="Z619" i="1"/>
  <c r="Z688" i="1"/>
  <c r="Z769" i="1"/>
  <c r="Z867" i="1"/>
  <c r="Z955" i="1"/>
  <c r="Z1100" i="1"/>
  <c r="Z1277" i="1"/>
  <c r="Z1327" i="1"/>
  <c r="Z1349" i="1"/>
  <c r="Z1373" i="1"/>
  <c r="Z1496" i="1"/>
  <c r="Z1706" i="1"/>
  <c r="Z1637" i="1"/>
  <c r="Z1998" i="1"/>
  <c r="Z2026" i="1"/>
  <c r="Z2135" i="1"/>
  <c r="Z2254" i="1"/>
  <c r="Z2348" i="1"/>
  <c r="Z2451" i="1"/>
  <c r="Z2712" i="1"/>
  <c r="Z2658" i="1"/>
  <c r="Z2753" i="1"/>
  <c r="Z2844" i="1"/>
  <c r="Z2988" i="1"/>
  <c r="Z759" i="1"/>
  <c r="Z1059" i="1"/>
  <c r="Z1026" i="1"/>
  <c r="Z1141" i="1"/>
  <c r="Z1311" i="1"/>
  <c r="Z1539" i="1"/>
  <c r="Z1601" i="1"/>
  <c r="Z1739" i="1"/>
  <c r="Z1935" i="1"/>
  <c r="Z2138" i="1"/>
  <c r="Z2220" i="1"/>
  <c r="Z2382" i="1"/>
  <c r="Z2611" i="1"/>
  <c r="Z2494" i="1"/>
  <c r="Z2890" i="1"/>
  <c r="Z2922" i="1"/>
  <c r="Z3025" i="1"/>
  <c r="Z1272" i="1"/>
  <c r="Z2928" i="1"/>
  <c r="Z12" i="1"/>
  <c r="Z181" i="1"/>
  <c r="Z340" i="1"/>
  <c r="Z497" i="1"/>
  <c r="Z368" i="1"/>
  <c r="Z481" i="1"/>
  <c r="Z653" i="1"/>
  <c r="Z574" i="1"/>
  <c r="Z20" i="1"/>
  <c r="Z144" i="1"/>
  <c r="Z159" i="1"/>
  <c r="Z246" i="1"/>
  <c r="Z449" i="1"/>
  <c r="Z385" i="1"/>
  <c r="Z607" i="1"/>
  <c r="Z678" i="1"/>
  <c r="Z774" i="1"/>
  <c r="Z928" i="1"/>
  <c r="Z892" i="1"/>
  <c r="Z1093" i="1"/>
  <c r="Z1255" i="1"/>
  <c r="Z1279" i="1"/>
  <c r="Z1292" i="1"/>
  <c r="Z1412" i="1"/>
  <c r="Z1560" i="1"/>
  <c r="Z1462" i="1"/>
  <c r="Z1642" i="1"/>
  <c r="Z1782" i="1"/>
  <c r="Z1906" i="1"/>
  <c r="Z1970" i="1"/>
  <c r="Z2016" i="1"/>
  <c r="Z2133" i="1"/>
  <c r="Z2184" i="1"/>
  <c r="Z2242" i="1"/>
  <c r="Z2306" i="1"/>
  <c r="Z2364" i="1"/>
  <c r="Z34" i="1"/>
  <c r="Z29" i="1"/>
  <c r="Z154" i="1"/>
  <c r="Z116" i="1"/>
  <c r="Z119" i="1"/>
  <c r="Z155" i="1"/>
  <c r="Z172" i="1"/>
  <c r="Z205" i="1"/>
  <c r="Z215" i="1"/>
  <c r="Z233" i="1"/>
  <c r="Z227" i="1"/>
  <c r="Z357" i="1"/>
  <c r="Z316" i="1"/>
  <c r="Z305" i="1"/>
  <c r="Z343" i="1"/>
  <c r="Z304" i="1"/>
  <c r="Z503" i="1"/>
  <c r="Z437" i="1"/>
  <c r="Z375" i="1"/>
  <c r="Z496" i="1"/>
  <c r="Z446" i="1"/>
  <c r="Z394" i="1"/>
  <c r="Z509" i="1"/>
  <c r="Z455" i="1"/>
  <c r="Z516" i="1"/>
  <c r="Z442" i="1"/>
  <c r="Z367" i="1"/>
  <c r="Z549" i="1"/>
  <c r="Z554" i="1"/>
  <c r="Z547" i="1"/>
  <c r="Z552" i="1"/>
  <c r="Z601" i="1"/>
  <c r="Z659" i="1"/>
  <c r="Z639" i="1"/>
  <c r="Z603" i="1"/>
  <c r="Z579" i="1"/>
  <c r="Z648" i="1"/>
  <c r="Z606" i="1"/>
  <c r="Z586" i="1"/>
  <c r="Z747" i="1"/>
  <c r="Z720" i="1"/>
  <c r="Z719" i="1"/>
  <c r="Z668" i="1"/>
  <c r="Z26" i="1"/>
  <c r="Z63" i="1"/>
  <c r="Z31" i="1"/>
  <c r="Z66" i="1"/>
  <c r="Z78" i="1"/>
  <c r="Z156" i="1"/>
  <c r="Z104" i="1"/>
  <c r="Z153" i="1"/>
  <c r="Z115" i="1"/>
  <c r="Z93" i="1"/>
  <c r="Z87" i="1"/>
  <c r="Z207" i="1"/>
  <c r="Z167" i="1"/>
  <c r="Z182" i="1"/>
  <c r="Z162" i="1"/>
  <c r="Z270" i="1"/>
  <c r="Z242" i="1"/>
  <c r="Z261" i="1"/>
  <c r="Z225" i="1"/>
  <c r="Z273" i="1"/>
  <c r="Z285" i="1"/>
  <c r="Z318" i="1"/>
  <c r="Z332" i="1"/>
  <c r="Z299" i="1"/>
  <c r="Z457" i="1"/>
  <c r="Z464" i="1"/>
  <c r="Z372" i="1"/>
  <c r="Z443" i="1"/>
  <c r="Z506" i="1"/>
  <c r="Z406" i="1"/>
  <c r="Z435" i="1"/>
  <c r="Z403" i="1"/>
  <c r="Z555" i="1"/>
  <c r="Z563" i="1"/>
  <c r="Z627" i="1"/>
  <c r="Z636" i="1"/>
  <c r="Z566" i="1"/>
  <c r="Z739" i="1"/>
  <c r="Z732" i="1"/>
  <c r="Z690" i="1"/>
  <c r="Z699" i="1"/>
  <c r="Z665" i="1"/>
  <c r="Z727" i="1"/>
  <c r="Z745" i="1"/>
  <c r="Z767" i="1"/>
  <c r="Z771" i="1"/>
  <c r="Z773" i="1"/>
  <c r="Z840" i="1"/>
  <c r="Z804" i="1"/>
  <c r="Z780" i="1"/>
  <c r="Z831" i="1"/>
  <c r="Z765" i="1"/>
  <c r="Z911" i="1"/>
  <c r="Z891" i="1"/>
  <c r="Z929" i="1"/>
  <c r="Z873" i="1"/>
  <c r="Z946" i="1"/>
  <c r="Z912" i="1"/>
  <c r="Z872" i="1"/>
  <c r="Z959" i="1"/>
  <c r="Z908" i="1"/>
  <c r="Z949" i="1"/>
  <c r="Z890" i="1"/>
  <c r="Z972" i="1"/>
  <c r="Z1115" i="1"/>
  <c r="Z1105" i="1"/>
  <c r="Z1110" i="1"/>
  <c r="Z1084" i="1"/>
  <c r="Z1106" i="1"/>
  <c r="Z1096" i="1"/>
  <c r="Z1148" i="1"/>
  <c r="Z1188" i="1"/>
  <c r="Z1281" i="1"/>
  <c r="Z1229" i="1"/>
  <c r="Z1264" i="1"/>
  <c r="Z1234" i="1"/>
  <c r="Z1208" i="1"/>
  <c r="Z1212" i="1"/>
  <c r="Z1331" i="1"/>
  <c r="Z1287" i="1"/>
  <c r="Z1289" i="1"/>
  <c r="Z1338" i="1"/>
  <c r="Z1302" i="1"/>
  <c r="Z1357" i="1"/>
  <c r="Z1340" i="1"/>
  <c r="Z1296" i="1"/>
  <c r="Z1407" i="1"/>
  <c r="Z1409" i="1"/>
  <c r="Z1416" i="1"/>
  <c r="Z1390" i="1"/>
  <c r="Z1383" i="1"/>
  <c r="Z1527" i="1"/>
  <c r="Z1483" i="1"/>
  <c r="Z1549" i="1"/>
  <c r="Z1481" i="1"/>
  <c r="Z1538" i="1"/>
  <c r="Z1502" i="1"/>
  <c r="Z1468" i="1"/>
  <c r="Z1545" i="1"/>
  <c r="Z1465" i="1"/>
  <c r="Z1522" i="1"/>
  <c r="Z1584" i="1"/>
  <c r="Z1576" i="1"/>
  <c r="Z1712" i="1"/>
  <c r="Z1674" i="1"/>
  <c r="Z1650" i="1"/>
  <c r="Z1713" i="1"/>
  <c r="Z1691" i="1"/>
  <c r="Z1669" i="1"/>
  <c r="Z1639" i="1"/>
  <c r="Z1701" i="1"/>
  <c r="Z1777" i="1"/>
  <c r="Z1793" i="1"/>
  <c r="Z1937" i="1"/>
  <c r="Z1899" i="1"/>
  <c r="Z1908" i="1"/>
  <c r="Z1902" i="1"/>
  <c r="Z1928" i="1"/>
  <c r="Z2002" i="1"/>
  <c r="Z2007" i="1"/>
  <c r="Z1967" i="1"/>
  <c r="Z2068" i="1"/>
  <c r="Z2079" i="1"/>
  <c r="Z2030" i="1"/>
  <c r="Z2076" i="1"/>
  <c r="Z2044" i="1"/>
  <c r="Z2015" i="1"/>
  <c r="Z2036" i="1"/>
  <c r="Z2072" i="1"/>
  <c r="Z2058" i="1"/>
  <c r="Z2163" i="1"/>
  <c r="Z2137" i="1"/>
  <c r="Z2121" i="1"/>
  <c r="Z2168" i="1"/>
  <c r="Z2144" i="1"/>
  <c r="Z2110" i="1"/>
  <c r="Z2112" i="1"/>
  <c r="Z2202" i="1"/>
  <c r="Z2214" i="1"/>
  <c r="Z2265" i="1"/>
  <c r="Z2264" i="1"/>
  <c r="Z2248" i="1"/>
  <c r="Z2325" i="1"/>
  <c r="Z2312" i="1"/>
  <c r="Z2412" i="1"/>
  <c r="Z2480" i="1"/>
  <c r="Z2653" i="1"/>
  <c r="Z2642" i="1"/>
  <c r="Z2679" i="1"/>
  <c r="Z2585" i="1"/>
  <c r="Z2537" i="1"/>
  <c r="Z2696" i="1"/>
  <c r="Z2586" i="1"/>
  <c r="Z2502" i="1"/>
  <c r="Z2701" i="1"/>
  <c r="Z2641" i="1"/>
  <c r="Z2557" i="1"/>
  <c r="Z2728" i="1"/>
  <c r="Z2652" i="1"/>
  <c r="Z2600" i="1"/>
  <c r="Z2554" i="1"/>
  <c r="Z2533" i="1"/>
  <c r="Z2674" i="1"/>
  <c r="Z2615" i="1"/>
  <c r="Z2751" i="1"/>
  <c r="Z2762" i="1"/>
  <c r="Z2776" i="1"/>
  <c r="Z2857" i="1"/>
  <c r="Z2811" i="1"/>
  <c r="Z2914" i="1"/>
  <c r="Z2826" i="1"/>
  <c r="Z2908" i="1"/>
  <c r="Z2802" i="1"/>
  <c r="Z2892" i="1"/>
  <c r="Z2933" i="1"/>
  <c r="Z2938" i="1"/>
  <c r="Z2978" i="1"/>
  <c r="Z2997" i="1"/>
  <c r="Z2984" i="1"/>
  <c r="Z3019" i="1"/>
  <c r="Z3031" i="1"/>
  <c r="Z3024" i="1"/>
  <c r="Z670" i="1"/>
  <c r="Z843" i="1"/>
  <c r="Z836" i="1"/>
  <c r="Z788" i="1"/>
  <c r="Z833" i="1"/>
  <c r="Z942" i="1"/>
  <c r="Z909" i="1"/>
  <c r="Z1055" i="1"/>
  <c r="Z1049" i="1"/>
  <c r="Z1064" i="1"/>
  <c r="Z1030" i="1"/>
  <c r="Z1010" i="1"/>
  <c r="Z1063" i="1"/>
  <c r="Z1057" i="1"/>
  <c r="Z1060" i="1"/>
  <c r="Z1021" i="1"/>
  <c r="Z1014" i="1"/>
  <c r="Z978" i="1"/>
  <c r="Z1068" i="1"/>
  <c r="Z969" i="1"/>
  <c r="Z1135" i="1"/>
  <c r="Z1130" i="1"/>
  <c r="Z1097" i="1"/>
  <c r="Z1197" i="1"/>
  <c r="Z1243" i="1"/>
  <c r="Z1220" i="1"/>
  <c r="Z1221" i="1"/>
  <c r="Z1367" i="1"/>
  <c r="Z1295" i="1"/>
  <c r="Z1360" i="1"/>
  <c r="Z1447" i="1"/>
  <c r="Z1449" i="1"/>
  <c r="Z1436" i="1"/>
  <c r="Z1378" i="1"/>
  <c r="Z1440" i="1"/>
  <c r="Z1523" i="1"/>
  <c r="Z1472" i="1"/>
  <c r="Z1526" i="1"/>
  <c r="Z1616" i="1"/>
  <c r="Z1596" i="1"/>
  <c r="Z1566" i="1"/>
  <c r="Z1595" i="1"/>
  <c r="Z1571" i="1"/>
  <c r="Z1648" i="1"/>
  <c r="Z1635" i="1"/>
  <c r="Z1652" i="1"/>
  <c r="Z1668" i="1"/>
  <c r="Z1723" i="1"/>
  <c r="Z1737" i="1"/>
  <c r="Z1792" i="1"/>
  <c r="Z1781" i="1"/>
  <c r="Z1930" i="1"/>
  <c r="Z1952" i="1"/>
  <c r="Z1872" i="1"/>
  <c r="Z1927" i="1"/>
  <c r="Z1881" i="1"/>
  <c r="Z1920" i="1"/>
  <c r="Z1994" i="1"/>
  <c r="Z1972" i="1"/>
  <c r="Z1979" i="1"/>
  <c r="Z1965" i="1"/>
  <c r="Z2059" i="1"/>
  <c r="Z2099" i="1"/>
  <c r="Z2139" i="1"/>
  <c r="Z2124" i="1"/>
  <c r="Z2185" i="1"/>
  <c r="Z2196" i="1"/>
  <c r="Z2180" i="1"/>
  <c r="Z2247" i="1"/>
  <c r="Z2259" i="1"/>
  <c r="Z2243" i="1"/>
  <c r="Z2256" i="1"/>
  <c r="Z2314" i="1"/>
  <c r="Z2323" i="1"/>
  <c r="Z2297" i="1"/>
  <c r="Z2351" i="1"/>
  <c r="Z2374" i="1"/>
  <c r="Z2345" i="1"/>
  <c r="Z2449" i="1"/>
  <c r="Z2456" i="1"/>
  <c r="Z2487" i="1"/>
  <c r="Z2422" i="1"/>
  <c r="Z2466" i="1"/>
  <c r="Z2651" i="1"/>
  <c r="Z2603" i="1"/>
  <c r="Z2519" i="1"/>
  <c r="Z2700" i="1"/>
  <c r="Z2610" i="1"/>
  <c r="Z2725" i="1"/>
  <c r="Z2509" i="1"/>
  <c r="Z2582" i="1"/>
  <c r="Z2523" i="1"/>
  <c r="Z2715" i="1"/>
  <c r="Z2621" i="1"/>
  <c r="Z2736" i="1"/>
  <c r="Z2783" i="1"/>
  <c r="Z2907" i="1"/>
  <c r="Z2841" i="1"/>
  <c r="Z2880" i="1"/>
  <c r="Z2788" i="1"/>
  <c r="Z2831" i="1"/>
  <c r="Z2852" i="1"/>
  <c r="Z2919" i="1"/>
  <c r="Z2897" i="1"/>
  <c r="Z2951" i="1"/>
  <c r="Z3011" i="1"/>
  <c r="Z2996" i="1"/>
  <c r="Z2990" i="1"/>
  <c r="Z3083" i="1"/>
  <c r="Z3052" i="1"/>
  <c r="Z3070" i="1"/>
  <c r="Z3091" i="1"/>
  <c r="Z3079" i="1"/>
  <c r="Z3093" i="1"/>
  <c r="Z1160" i="1"/>
  <c r="Z1500" i="1"/>
  <c r="Z1734" i="1"/>
  <c r="Z76" i="1"/>
  <c r="Z1336" i="1"/>
  <c r="Z1572" i="1"/>
  <c r="Z2767" i="1"/>
  <c r="Z2926" i="1"/>
  <c r="Z2675" i="1"/>
  <c r="Z2567" i="1"/>
  <c r="Z2525" i="1"/>
  <c r="Z2672" i="1"/>
  <c r="Z2580" i="1"/>
  <c r="Z2743" i="1"/>
  <c r="Z2699" i="1"/>
  <c r="Z2625" i="1"/>
  <c r="Z2543" i="1"/>
  <c r="Z2722" i="1"/>
  <c r="Z2644" i="1"/>
  <c r="Z2596" i="1"/>
  <c r="Z2548" i="1"/>
  <c r="Z2710" i="1"/>
  <c r="Z2616" i="1"/>
  <c r="Z2646" i="1"/>
  <c r="Z2745" i="1"/>
  <c r="Z2750" i="1"/>
  <c r="Z2915" i="1"/>
  <c r="Z2849" i="1"/>
  <c r="Z2809" i="1"/>
  <c r="Z2898" i="1"/>
  <c r="Z2824" i="1"/>
  <c r="Z2868" i="1"/>
  <c r="Z2792" i="1"/>
  <c r="Z2860" i="1"/>
  <c r="Z2925" i="1"/>
  <c r="Z2953" i="1"/>
  <c r="Z3013" i="1"/>
  <c r="Z2993" i="1"/>
  <c r="Z2982" i="1"/>
  <c r="Z3032" i="1"/>
  <c r="Z3029" i="1"/>
  <c r="Z751" i="1"/>
  <c r="Z728" i="1"/>
  <c r="Z849" i="1"/>
  <c r="Z832" i="1"/>
  <c r="Z782" i="1"/>
  <c r="Z813" i="1"/>
  <c r="Z916" i="1"/>
  <c r="Z877" i="1"/>
  <c r="Z1051" i="1"/>
  <c r="Z1045" i="1"/>
  <c r="Z1062" i="1"/>
  <c r="Z1028" i="1"/>
  <c r="Z1004" i="1"/>
  <c r="Z1047" i="1"/>
  <c r="Z1041" i="1"/>
  <c r="Z1058" i="1"/>
  <c r="Z1013" i="1"/>
  <c r="Z1008" i="1"/>
  <c r="Z964" i="1"/>
  <c r="Z1066" i="1"/>
  <c r="Z1006" i="1"/>
  <c r="Z1103" i="1"/>
  <c r="Z1128" i="1"/>
  <c r="Z1156" i="1"/>
  <c r="Z1193" i="1"/>
  <c r="Z1235" i="1"/>
  <c r="Z1202" i="1"/>
  <c r="Z1217" i="1"/>
  <c r="Z1363" i="1"/>
  <c r="Z1353" i="1"/>
  <c r="Z1354" i="1"/>
  <c r="Z1439" i="1"/>
  <c r="Z1417" i="1"/>
  <c r="Z1428" i="1"/>
  <c r="Z1372" i="1"/>
  <c r="Z1432" i="1"/>
  <c r="Z1507" i="1"/>
  <c r="Z1466" i="1"/>
  <c r="Z1518" i="1"/>
  <c r="Z1610" i="1"/>
  <c r="Z1594" i="1"/>
  <c r="Z1619" i="1"/>
  <c r="Z1593" i="1"/>
  <c r="Z1569" i="1"/>
  <c r="Z1636" i="1"/>
  <c r="Z1631" i="1"/>
  <c r="Z1646" i="1"/>
  <c r="Z1661" i="1"/>
  <c r="Z1717" i="1"/>
  <c r="Z1790" i="1"/>
  <c r="Z1779" i="1"/>
  <c r="Z1956" i="1"/>
  <c r="Z1948" i="1"/>
  <c r="Z1866" i="1"/>
  <c r="Z1919" i="1"/>
  <c r="Z1879" i="1"/>
  <c r="Z1873" i="1"/>
  <c r="Z1986" i="1"/>
  <c r="Z1960" i="1"/>
  <c r="Z1977" i="1"/>
  <c r="Z2010" i="1"/>
  <c r="Z2086" i="1"/>
  <c r="Z2152" i="1"/>
  <c r="Z2117" i="1"/>
  <c r="Z2122" i="1"/>
  <c r="Z2183" i="1"/>
  <c r="Z2186" i="1"/>
  <c r="Z2197" i="1"/>
  <c r="Z2217" i="1"/>
  <c r="Z2251" i="1"/>
  <c r="Z2241" i="1"/>
  <c r="Z2319" i="1"/>
  <c r="Z2308" i="1"/>
  <c r="Z2309" i="1"/>
  <c r="Z2320" i="1"/>
  <c r="Z2349" i="1"/>
  <c r="Z2368" i="1"/>
  <c r="Z2372" i="1"/>
  <c r="Z2441" i="1"/>
  <c r="Z2426" i="1"/>
  <c r="Z2443" i="1"/>
  <c r="Z2418" i="1"/>
  <c r="Z2464" i="1"/>
  <c r="Z2647" i="1"/>
  <c r="Z2597" i="1"/>
  <c r="Z2503" i="1"/>
  <c r="Z2694" i="1"/>
  <c r="Z2602" i="1"/>
  <c r="Z2703" i="1"/>
  <c r="Z2501" i="1"/>
  <c r="Z2578" i="1"/>
  <c r="Z2678" i="1"/>
  <c r="Z2599" i="1"/>
  <c r="Z2704" i="1"/>
  <c r="Z2746" i="1"/>
  <c r="Z2775" i="1"/>
  <c r="Z2891" i="1"/>
  <c r="Z2839" i="1"/>
  <c r="Z2876" i="1"/>
  <c r="Z2889" i="1"/>
  <c r="Z2815" i="1"/>
  <c r="Z2842" i="1"/>
  <c r="Z2887" i="1"/>
  <c r="Z2912" i="1"/>
  <c r="Z2952" i="1"/>
  <c r="Z3007" i="1"/>
  <c r="Z2986" i="1"/>
  <c r="Z2964" i="1"/>
  <c r="Z3075" i="1"/>
  <c r="Z3040" i="1"/>
  <c r="Z3068" i="1"/>
  <c r="Z3089" i="1"/>
  <c r="Z3071" i="1"/>
  <c r="Z3102" i="1"/>
  <c r="Z238" i="1"/>
  <c r="Z2794" i="1"/>
  <c r="Z1503" i="1"/>
  <c r="Z1455" i="1"/>
  <c r="Z1513" i="1"/>
  <c r="Z1556" i="1"/>
  <c r="Z1516" i="1"/>
  <c r="Z1490" i="1"/>
  <c r="Z1547" i="1"/>
  <c r="Z1509" i="1"/>
  <c r="Z1544" i="1"/>
  <c r="Z1460" i="1"/>
  <c r="Z1612" i="1"/>
  <c r="Z1599" i="1"/>
  <c r="Z1696" i="1"/>
  <c r="Z1664" i="1"/>
  <c r="Z1638" i="1"/>
  <c r="Z1703" i="1"/>
  <c r="Z1677" i="1"/>
  <c r="Z1655" i="1"/>
  <c r="Z1623" i="1"/>
  <c r="Z1710" i="1"/>
  <c r="Z1778" i="1"/>
  <c r="Z1770" i="1"/>
  <c r="Z1892" i="1"/>
  <c r="Z1874" i="1"/>
  <c r="Z1925" i="1"/>
  <c r="Z1947" i="1"/>
  <c r="Z1921" i="1"/>
  <c r="Z1887" i="1"/>
  <c r="Z2004" i="1"/>
  <c r="Z1993" i="1"/>
  <c r="Z2000" i="1"/>
  <c r="Z2089" i="1"/>
  <c r="Z2049" i="1"/>
  <c r="Z2094" i="1"/>
  <c r="Z2056" i="1"/>
  <c r="Z2029" i="1"/>
  <c r="Z2047" i="1"/>
  <c r="Z2065" i="1"/>
  <c r="Z2062" i="1"/>
  <c r="Z2173" i="1"/>
  <c r="Z2147" i="1"/>
  <c r="Z2129" i="1"/>
  <c r="Z2105" i="1"/>
  <c r="Z2156" i="1"/>
  <c r="Z2130" i="1"/>
  <c r="Z2100" i="1"/>
  <c r="Z2210" i="1"/>
  <c r="Z2230" i="1"/>
  <c r="Z2275" i="1"/>
  <c r="Z2219" i="1"/>
  <c r="Z2273" i="1"/>
  <c r="Z2281" i="1"/>
  <c r="Z2287" i="1"/>
  <c r="Z2302" i="1"/>
  <c r="Z2393" i="1"/>
  <c r="Z2367" i="1"/>
  <c r="Z2333" i="1"/>
  <c r="Z2360" i="1"/>
  <c r="Z2332" i="1"/>
  <c r="Z2485" i="1"/>
  <c r="Z2463" i="1"/>
  <c r="Z2446" i="1"/>
  <c r="Z2403" i="1"/>
  <c r="Z2469" i="1"/>
  <c r="Z2490" i="1"/>
  <c r="Z2706" i="1"/>
  <c r="Z2631" i="1"/>
  <c r="Z2608" i="1"/>
  <c r="Z2663" i="1"/>
  <c r="Z2559" i="1"/>
  <c r="Z2515" i="1"/>
  <c r="Z2654" i="1"/>
  <c r="Z2538" i="1"/>
  <c r="Z2741" i="1"/>
  <c r="Z2697" i="1"/>
  <c r="Z2623" i="1"/>
  <c r="Z2531" i="1"/>
  <c r="Z2714" i="1"/>
  <c r="Z2640" i="1"/>
  <c r="Z2594" i="1"/>
  <c r="Z2546" i="1"/>
  <c r="Z2660" i="1"/>
  <c r="Z2560" i="1"/>
  <c r="Z2655" i="1"/>
  <c r="Z2764" i="1"/>
  <c r="Z2763" i="1"/>
  <c r="Z2913" i="1"/>
  <c r="Z2847" i="1"/>
  <c r="Z2799" i="1"/>
  <c r="Z2886" i="1"/>
  <c r="Z2822" i="1"/>
  <c r="Z2866" i="1"/>
  <c r="Z2895" i="1"/>
  <c r="Z2955" i="1"/>
  <c r="Z2921" i="1"/>
  <c r="Z2927" i="1"/>
  <c r="Z3009" i="1"/>
  <c r="Z2987" i="1"/>
  <c r="Z2980" i="1"/>
  <c r="Z3022" i="1"/>
  <c r="Z3086" i="1"/>
  <c r="Z743" i="1"/>
  <c r="Z709" i="1"/>
  <c r="Z845" i="1"/>
  <c r="Z828" i="1"/>
  <c r="Z776" i="1"/>
  <c r="Z781" i="1"/>
  <c r="Z878" i="1"/>
  <c r="Z954" i="1"/>
  <c r="Z1043" i="1"/>
  <c r="Z1029" i="1"/>
  <c r="Z1054" i="1"/>
  <c r="Z1024" i="1"/>
  <c r="Z992" i="1"/>
  <c r="Z1039" i="1"/>
  <c r="Z1037" i="1"/>
  <c r="Z1050" i="1"/>
  <c r="Z997" i="1"/>
  <c r="Z1002" i="1"/>
  <c r="Z1071" i="1"/>
  <c r="Z1056" i="1"/>
  <c r="Z990" i="1"/>
  <c r="Z1137" i="1"/>
  <c r="Z1120" i="1"/>
  <c r="Z1151" i="1"/>
  <c r="Z1191" i="1"/>
  <c r="Z1189" i="1"/>
  <c r="Z1215" i="1"/>
  <c r="Z1271" i="1"/>
  <c r="Z1268" i="1"/>
  <c r="Z1351" i="1"/>
  <c r="Z1341" i="1"/>
  <c r="Z1350" i="1"/>
  <c r="Z1427" i="1"/>
  <c r="Z1401" i="1"/>
  <c r="Z1426" i="1"/>
  <c r="Z1370" i="1"/>
  <c r="Z1424" i="1"/>
  <c r="Z1499" i="1"/>
  <c r="Z1464" i="1"/>
  <c r="Z1482" i="1"/>
  <c r="Z1608" i="1"/>
  <c r="Z1592" i="1"/>
  <c r="Z1617" i="1"/>
  <c r="Z1591" i="1"/>
  <c r="Z1567" i="1"/>
  <c r="Z1632" i="1"/>
  <c r="Z1627" i="1"/>
  <c r="Z1624" i="1"/>
  <c r="Z1647" i="1"/>
  <c r="Z1715" i="1"/>
  <c r="Z1788" i="1"/>
  <c r="Z1773" i="1"/>
  <c r="Z1915" i="1"/>
  <c r="Z1944" i="1"/>
  <c r="Z1864" i="1"/>
  <c r="Z1913" i="1"/>
  <c r="Z1877" i="1"/>
  <c r="Z1900" i="1"/>
  <c r="Z1982" i="1"/>
  <c r="Z2009" i="1"/>
  <c r="Z1971" i="1"/>
  <c r="Z2008" i="1"/>
  <c r="Z2035" i="1"/>
  <c r="Z2128" i="1"/>
  <c r="Z2115" i="1"/>
  <c r="Z2207" i="1"/>
  <c r="Z2181" i="1"/>
  <c r="Z2182" i="1"/>
  <c r="Z2195" i="1"/>
  <c r="Z2278" i="1"/>
  <c r="Z2233" i="1"/>
  <c r="Z2231" i="1"/>
  <c r="Z2317" i="1"/>
  <c r="Z2300" i="1"/>
  <c r="Z2301" i="1"/>
  <c r="Z2298" i="1"/>
  <c r="Z2343" i="1"/>
  <c r="Z2354" i="1"/>
  <c r="Z2375" i="1"/>
  <c r="Z2425" i="1"/>
  <c r="Z2420" i="1"/>
  <c r="Z2435" i="1"/>
  <c r="Z2473" i="1"/>
  <c r="Z2731" i="1"/>
  <c r="Z2639" i="1"/>
  <c r="Z2583" i="1"/>
  <c r="Z2493" i="1"/>
  <c r="Z2692" i="1"/>
  <c r="Z2592" i="1"/>
  <c r="Z2691" i="1"/>
  <c r="Z2497" i="1"/>
  <c r="Z2540" i="1"/>
  <c r="Z2670" i="1"/>
  <c r="Z2684" i="1"/>
  <c r="Z2614" i="1"/>
  <c r="Z2761" i="1"/>
  <c r="Z2786" i="1"/>
  <c r="Z2881" i="1"/>
  <c r="Z2827" i="1"/>
  <c r="Z2870" i="1"/>
  <c r="Z2885" i="1"/>
  <c r="Z2807" i="1"/>
  <c r="Z2828" i="1"/>
  <c r="Z2916" i="1"/>
  <c r="Z2959" i="1"/>
  <c r="Z2948" i="1"/>
  <c r="Z3003" i="1"/>
  <c r="Z2970" i="1"/>
  <c r="Z2995" i="1"/>
  <c r="Z3067" i="1"/>
  <c r="Z3026" i="1"/>
  <c r="Z3034" i="1"/>
  <c r="Z3087" i="1"/>
  <c r="Z3078" i="1"/>
  <c r="Z3098" i="1"/>
  <c r="Z283" i="1"/>
  <c r="Z1904" i="1"/>
  <c r="Z2777" i="1"/>
  <c r="Z3092" i="1"/>
  <c r="Z2489" i="1"/>
  <c r="Z2917" i="1"/>
  <c r="Z633" i="1"/>
  <c r="Z568" i="1"/>
  <c r="Z662" i="1"/>
  <c r="Z582" i="1"/>
  <c r="Z618" i="1"/>
  <c r="Z740" i="1"/>
  <c r="Z706" i="1"/>
  <c r="Z711" i="1"/>
  <c r="Z683" i="1"/>
  <c r="Z726" i="1"/>
  <c r="Z669" i="1"/>
  <c r="Z839" i="1"/>
  <c r="Z811" i="1"/>
  <c r="Z789" i="1"/>
  <c r="Z850" i="1"/>
  <c r="Z818" i="1"/>
  <c r="Z792" i="1"/>
  <c r="Z766" i="1"/>
  <c r="Z821" i="1"/>
  <c r="Z935" i="1"/>
  <c r="Z931" i="1"/>
  <c r="Z945" i="1"/>
  <c r="Z897" i="1"/>
  <c r="Z956" i="1"/>
  <c r="Z920" i="1"/>
  <c r="Z882" i="1"/>
  <c r="Z860" i="1"/>
  <c r="Z938" i="1"/>
  <c r="Z864" i="1"/>
  <c r="Z940" i="1"/>
  <c r="Z1022" i="1"/>
  <c r="Z968" i="1"/>
  <c r="Z1129" i="1"/>
  <c r="Z1142" i="1"/>
  <c r="Z1107" i="1"/>
  <c r="Z1124" i="1"/>
  <c r="Z1136" i="1"/>
  <c r="Z1157" i="1"/>
  <c r="Z1219" i="1"/>
  <c r="Z1253" i="1"/>
  <c r="Z1276" i="1"/>
  <c r="Z1246" i="1"/>
  <c r="Z1216" i="1"/>
  <c r="Z1257" i="1"/>
  <c r="Z1248" i="1"/>
  <c r="Z1307" i="1"/>
  <c r="Z1305" i="1"/>
  <c r="Z1348" i="1"/>
  <c r="Z1324" i="1"/>
  <c r="Z1339" i="1"/>
  <c r="Z1364" i="1"/>
  <c r="Z1316" i="1"/>
  <c r="Z1423" i="1"/>
  <c r="Z1433" i="1"/>
  <c r="Z1444" i="1"/>
  <c r="Z1406" i="1"/>
  <c r="Z1376" i="1"/>
  <c r="Z1564" i="1"/>
  <c r="Z1495" i="1"/>
  <c r="Z1451" i="1"/>
  <c r="Z1505" i="1"/>
  <c r="Z1552" i="1"/>
  <c r="Z1512" i="1"/>
  <c r="Z1488" i="1"/>
  <c r="Z1535" i="1"/>
  <c r="Z1501" i="1"/>
  <c r="Z1530" i="1"/>
  <c r="Z1551" i="1"/>
  <c r="Z1590" i="1"/>
  <c r="Z1587" i="1"/>
  <c r="Z1694" i="1"/>
  <c r="Z1660" i="1"/>
  <c r="Z1630" i="1"/>
  <c r="Z1697" i="1"/>
  <c r="Z1675" i="1"/>
  <c r="Z1653" i="1"/>
  <c r="Z1676" i="1"/>
  <c r="Z1698" i="1"/>
  <c r="Z1768" i="1"/>
  <c r="Z1789" i="1"/>
  <c r="Z1886" i="1"/>
  <c r="Z1860" i="1"/>
  <c r="Z1867" i="1"/>
  <c r="Z1891" i="1"/>
  <c r="Z1901" i="1"/>
  <c r="Z1954" i="1"/>
  <c r="Z1996" i="1"/>
  <c r="Z1991" i="1"/>
  <c r="Z1987" i="1"/>
  <c r="Z2085" i="1"/>
  <c r="Z2045" i="1"/>
  <c r="Z2084" i="1"/>
  <c r="Z2050" i="1"/>
  <c r="Z2027" i="1"/>
  <c r="Z2018" i="1"/>
  <c r="Z2022" i="1"/>
  <c r="Z2097" i="1"/>
  <c r="Z2169" i="1"/>
  <c r="Z2145" i="1"/>
  <c r="Z2127" i="1"/>
  <c r="Z2101" i="1"/>
  <c r="Z2150" i="1"/>
  <c r="Z2126" i="1"/>
  <c r="Z2107" i="1"/>
  <c r="Z2194" i="1"/>
  <c r="Z2224" i="1"/>
  <c r="Z2271" i="1"/>
  <c r="Z2270" i="1"/>
  <c r="Z2253" i="1"/>
  <c r="Z2282" i="1"/>
  <c r="Z2285" i="1"/>
  <c r="Z2327" i="1"/>
  <c r="Z2389" i="1"/>
  <c r="Z2365" i="1"/>
  <c r="Z2390" i="1"/>
  <c r="Z2358" i="1"/>
  <c r="Z2330" i="1"/>
  <c r="Z2477" i="1"/>
  <c r="Z2445" i="1"/>
  <c r="Z2438" i="1"/>
  <c r="Z2482" i="1"/>
  <c r="Z2455" i="1"/>
  <c r="Z2478" i="1"/>
  <c r="Z2682" i="1"/>
  <c r="Z2617" i="1"/>
  <c r="Z2558" i="1"/>
  <c r="Z2661" i="1"/>
  <c r="Z2555" i="1"/>
  <c r="Z2513" i="1"/>
  <c r="Z2650" i="1"/>
  <c r="Z2534" i="1"/>
  <c r="Z2723" i="1"/>
  <c r="Z2687" i="1"/>
  <c r="Z2609" i="1"/>
  <c r="Z2517" i="1"/>
  <c r="Z2708" i="1"/>
  <c r="Z2632" i="1"/>
  <c r="Z2588" i="1"/>
  <c r="Z2542" i="1"/>
  <c r="Z2574" i="1"/>
  <c r="Z2563" i="1"/>
  <c r="Z2649" i="1"/>
  <c r="Z2758" i="1"/>
  <c r="Z2770" i="1"/>
  <c r="Z2911" i="1"/>
  <c r="Z2837" i="1"/>
  <c r="Z2797" i="1"/>
  <c r="Z2884" i="1"/>
  <c r="Z2804" i="1"/>
  <c r="Z2848" i="1"/>
  <c r="Z2817" i="1"/>
  <c r="Z2945" i="1"/>
  <c r="Z2958" i="1"/>
  <c r="Z2950" i="1"/>
  <c r="Z2981" i="1"/>
  <c r="Z3010" i="1"/>
  <c r="Z2976" i="1"/>
  <c r="Z3073" i="1"/>
  <c r="Z3084" i="1"/>
  <c r="Z696" i="1"/>
  <c r="Z823" i="1"/>
  <c r="Z829" i="1"/>
  <c r="Z824" i="1"/>
  <c r="Z768" i="1"/>
  <c r="Z838" i="1"/>
  <c r="Z951" i="1"/>
  <c r="Z930" i="1"/>
  <c r="Z1031" i="1"/>
  <c r="Z1025" i="1"/>
  <c r="Z1052" i="1"/>
  <c r="Z1009" i="1"/>
  <c r="Z988" i="1"/>
  <c r="Z1027" i="1"/>
  <c r="Z1033" i="1"/>
  <c r="Z1044" i="1"/>
  <c r="Z981" i="1"/>
  <c r="Z1000" i="1"/>
  <c r="Z1007" i="1"/>
  <c r="Z1042" i="1"/>
  <c r="Z984" i="1"/>
  <c r="Z1133" i="1"/>
  <c r="Z1118" i="1"/>
  <c r="Z1152" i="1"/>
  <c r="Z1187" i="1"/>
  <c r="Z1198" i="1"/>
  <c r="Z1270" i="1"/>
  <c r="Z1239" i="1"/>
  <c r="Z1254" i="1"/>
  <c r="Z1291" i="1"/>
  <c r="Z1333" i="1"/>
  <c r="Z1304" i="1"/>
  <c r="Z1403" i="1"/>
  <c r="Z1397" i="1"/>
  <c r="Z1422" i="1"/>
  <c r="Z1391" i="1"/>
  <c r="Z1398" i="1"/>
  <c r="Z1475" i="1"/>
  <c r="Z1452" i="1"/>
  <c r="Z1480" i="1"/>
  <c r="Z1606" i="1"/>
  <c r="Z1588" i="1"/>
  <c r="Z1615" i="1"/>
  <c r="Z1589" i="1"/>
  <c r="Z1597" i="1"/>
  <c r="Z1622" i="1"/>
  <c r="Z1704" i="1"/>
  <c r="Z1679" i="1"/>
  <c r="Z1730" i="1"/>
  <c r="Z1728" i="1"/>
  <c r="Z1784" i="1"/>
  <c r="Z1769" i="1"/>
  <c r="Z1859" i="1"/>
  <c r="Z1940" i="1"/>
  <c r="Z1862" i="1"/>
  <c r="Z1907" i="1"/>
  <c r="Z1865" i="1"/>
  <c r="Z1896" i="1"/>
  <c r="Z1978" i="1"/>
  <c r="Z2003" i="1"/>
  <c r="Z1969" i="1"/>
  <c r="Z1988" i="1"/>
  <c r="Z2033" i="1"/>
  <c r="Z2103" i="1"/>
  <c r="Z2166" i="1"/>
  <c r="Z2205" i="1"/>
  <c r="Z2208" i="1"/>
  <c r="Z2176" i="1"/>
  <c r="Z2192" i="1"/>
  <c r="Z2252" i="1"/>
  <c r="Z2225" i="1"/>
  <c r="Z2272" i="1"/>
  <c r="Z2307" i="1"/>
  <c r="Z2296" i="1"/>
  <c r="Z2293" i="1"/>
  <c r="Z2387" i="1"/>
  <c r="Z2335" i="1"/>
  <c r="Z2346" i="1"/>
  <c r="Z2380" i="1"/>
  <c r="Z2399" i="1"/>
  <c r="Z2416" i="1"/>
  <c r="Z2433" i="1"/>
  <c r="Z2459" i="1"/>
  <c r="Z2729" i="1"/>
  <c r="Z2637" i="1"/>
  <c r="Z2579" i="1"/>
  <c r="Z2491" i="1"/>
  <c r="Z2686" i="1"/>
  <c r="Z2570" i="1"/>
  <c r="Z2645" i="1"/>
  <c r="Z2720" i="1"/>
  <c r="Z2536" i="1"/>
  <c r="Z2544" i="1"/>
  <c r="Z2662" i="1"/>
  <c r="Z2556" i="1"/>
  <c r="Z2749" i="1"/>
  <c r="Z2784" i="1"/>
  <c r="Z2871" i="1"/>
  <c r="Z2813" i="1"/>
  <c r="Z2850" i="1"/>
  <c r="Z2865" i="1"/>
  <c r="Z2805" i="1"/>
  <c r="Z2812" i="1"/>
  <c r="Z2882" i="1"/>
  <c r="Z2949" i="1"/>
  <c r="Z2944" i="1"/>
  <c r="Z2989" i="1"/>
  <c r="Z2968" i="1"/>
  <c r="Z2991" i="1"/>
  <c r="Z3063" i="1"/>
  <c r="Z3018" i="1"/>
  <c r="Z3055" i="1"/>
  <c r="Z3106" i="1"/>
  <c r="Z3064" i="1"/>
  <c r="Z3094" i="1"/>
  <c r="Z1510" i="1"/>
  <c r="Z1731" i="1"/>
  <c r="Z1911" i="1"/>
  <c r="Z2404" i="1"/>
  <c r="Z2796" i="1"/>
  <c r="Z3" i="1"/>
  <c r="Z2051" i="1"/>
  <c r="Z1374" i="1"/>
  <c r="Z1555" i="1"/>
  <c r="Z1491" i="1"/>
  <c r="Z1561" i="1"/>
  <c r="Z1497" i="1"/>
  <c r="Z1548" i="1"/>
  <c r="Z1508" i="1"/>
  <c r="Z1478" i="1"/>
  <c r="Z1531" i="1"/>
  <c r="Z1485" i="1"/>
  <c r="Z1528" i="1"/>
  <c r="Z1563" i="1"/>
  <c r="Z1580" i="1"/>
  <c r="Z1585" i="1"/>
  <c r="Z1686" i="1"/>
  <c r="Z1658" i="1"/>
  <c r="Z1628" i="1"/>
  <c r="Z1695" i="1"/>
  <c r="Z1673" i="1"/>
  <c r="Z1651" i="1"/>
  <c r="Z1662" i="1"/>
  <c r="Z1725" i="1"/>
  <c r="Z1766" i="1"/>
  <c r="Z1787" i="1"/>
  <c r="Z1868" i="1"/>
  <c r="Z1957" i="1"/>
  <c r="Z1922" i="1"/>
  <c r="Z1889" i="1"/>
  <c r="Z1875" i="1"/>
  <c r="Z1938" i="1"/>
  <c r="Z1968" i="1"/>
  <c r="Z1985" i="1"/>
  <c r="Z2063" i="1"/>
  <c r="Z2083" i="1"/>
  <c r="Z2043" i="1"/>
  <c r="Z2082" i="1"/>
  <c r="Z2048" i="1"/>
  <c r="Z2025" i="1"/>
  <c r="Z2074" i="1"/>
  <c r="Z2053" i="1"/>
  <c r="Z2088" i="1"/>
  <c r="Z2167" i="1"/>
  <c r="Z2143" i="1"/>
  <c r="Z2125" i="1"/>
  <c r="Z2174" i="1"/>
  <c r="Z2148" i="1"/>
  <c r="Z2120" i="1"/>
  <c r="Z2142" i="1"/>
  <c r="Z2188" i="1"/>
  <c r="Z2212" i="1"/>
  <c r="Z2269" i="1"/>
  <c r="Z2268" i="1"/>
  <c r="Z2235" i="1"/>
  <c r="Z2280" i="1"/>
  <c r="Z2326" i="1"/>
  <c r="Z2313" i="1"/>
  <c r="Z2385" i="1"/>
  <c r="Z2363" i="1"/>
  <c r="Z2386" i="1"/>
  <c r="Z2356" i="1"/>
  <c r="Z2381" i="1"/>
  <c r="Z2427" i="1"/>
  <c r="Z2439" i="1"/>
  <c r="Z2430" i="1"/>
  <c r="Z2472" i="1"/>
  <c r="Z2419" i="1"/>
  <c r="Z2470" i="1"/>
  <c r="Z2492" i="1"/>
  <c r="Z2529" i="1"/>
  <c r="Z2520" i="1"/>
  <c r="Z2657" i="1"/>
  <c r="Z2553" i="1"/>
  <c r="Z2499" i="1"/>
  <c r="Z2638" i="1"/>
  <c r="Z2532" i="1"/>
  <c r="Z2721" i="1"/>
  <c r="Z2685" i="1"/>
  <c r="Z2593" i="1"/>
  <c r="Z2507" i="1"/>
  <c r="Z2698" i="1"/>
  <c r="Z2628" i="1"/>
  <c r="Z2576" i="1"/>
  <c r="Z2506" i="1"/>
  <c r="Z2510" i="1"/>
  <c r="Z2666" i="1"/>
  <c r="Z2765" i="1"/>
  <c r="Z2754" i="1"/>
  <c r="Z2768" i="1"/>
  <c r="Z2901" i="1"/>
  <c r="Z2833" i="1"/>
  <c r="Z2795" i="1"/>
  <c r="Z2878" i="1"/>
  <c r="Z2875" i="1"/>
  <c r="Z2820" i="1"/>
  <c r="Z2872" i="1"/>
  <c r="Z2943" i="1"/>
  <c r="Z2934" i="1"/>
  <c r="Z2946" i="1"/>
  <c r="Z2967" i="1"/>
  <c r="Z3006" i="1"/>
  <c r="Z3085" i="1"/>
  <c r="Z3053" i="1"/>
  <c r="Z3080" i="1"/>
  <c r="Z694" i="1"/>
  <c r="Z815" i="1"/>
  <c r="Z825" i="1"/>
  <c r="Z816" i="1"/>
  <c r="Z760" i="1"/>
  <c r="Z808" i="1"/>
  <c r="Z903" i="1"/>
  <c r="Z898" i="1"/>
  <c r="Z1015" i="1"/>
  <c r="Z1003" i="1"/>
  <c r="Z1048" i="1"/>
  <c r="Z993" i="1"/>
  <c r="Z986" i="1"/>
  <c r="Z1023" i="1"/>
  <c r="Z995" i="1"/>
  <c r="Z1040" i="1"/>
  <c r="Z977" i="1"/>
  <c r="Z998" i="1"/>
  <c r="Z1011" i="1"/>
  <c r="Z1017" i="1"/>
  <c r="Z970" i="1"/>
  <c r="Z1117" i="1"/>
  <c r="Z1088" i="1"/>
  <c r="Z1185" i="1"/>
  <c r="Z1196" i="1"/>
  <c r="Z1250" i="1"/>
  <c r="Z1231" i="1"/>
  <c r="Z1242" i="1"/>
  <c r="Z1283" i="1"/>
  <c r="Z1329" i="1"/>
  <c r="Z1294" i="1"/>
  <c r="Z1399" i="1"/>
  <c r="Z1381" i="1"/>
  <c r="Z1420" i="1"/>
  <c r="Z1437" i="1"/>
  <c r="Z1392" i="1"/>
  <c r="Z1489" i="1"/>
  <c r="Z1562" i="1"/>
  <c r="Z1533" i="1"/>
  <c r="Z1604" i="1"/>
  <c r="Z1586" i="1"/>
  <c r="Z1609" i="1"/>
  <c r="Z1583" i="1"/>
  <c r="Z1714" i="1"/>
  <c r="Z1711" i="1"/>
  <c r="Z1688" i="1"/>
  <c r="Z1667" i="1"/>
  <c r="Z1726" i="1"/>
  <c r="Z1732" i="1"/>
  <c r="Z1774" i="1"/>
  <c r="Z1767" i="1"/>
  <c r="Z1946" i="1"/>
  <c r="Z1932" i="1"/>
  <c r="Z1951" i="1"/>
  <c r="Z1905" i="1"/>
  <c r="Z1863" i="1"/>
  <c r="Z1880" i="1"/>
  <c r="Z1974" i="1"/>
  <c r="Z2001" i="1"/>
  <c r="Z1963" i="1"/>
  <c r="Z1984" i="1"/>
  <c r="Z2087" i="1"/>
  <c r="Z2118" i="1"/>
  <c r="Z2164" i="1"/>
  <c r="Z2203" i="1"/>
  <c r="Z2206" i="1"/>
  <c r="Z2201" i="1"/>
  <c r="Z2215" i="1"/>
  <c r="Z2218" i="1"/>
  <c r="Z2250" i="1"/>
  <c r="Z2244" i="1"/>
  <c r="Z2289" i="1"/>
  <c r="Z2294" i="1"/>
  <c r="Z2291" i="1"/>
  <c r="Z2369" i="1"/>
  <c r="Z2331" i="1"/>
  <c r="Z2342" i="1"/>
  <c r="Z2483" i="1"/>
  <c r="Z2397" i="1"/>
  <c r="Z2410" i="1"/>
  <c r="Z2415" i="1"/>
  <c r="Z2447" i="1"/>
  <c r="Z2719" i="1"/>
  <c r="Z2635" i="1"/>
  <c r="Z2571" i="1"/>
  <c r="Z2740" i="1"/>
  <c r="Z2664" i="1"/>
  <c r="Z2552" i="1"/>
  <c r="Z2601" i="1"/>
  <c r="Z2702" i="1"/>
  <c r="Z2518" i="1"/>
  <c r="Z2496" i="1"/>
  <c r="Z2564" i="1"/>
  <c r="Z2727" i="1"/>
  <c r="Z2760" i="1"/>
  <c r="Z2782" i="1"/>
  <c r="Z2869" i="1"/>
  <c r="Z2801" i="1"/>
  <c r="Z2846" i="1"/>
  <c r="Z2863" i="1"/>
  <c r="Z2896" i="1"/>
  <c r="Z2800" i="1"/>
  <c r="Z2834" i="1"/>
  <c r="Z2929" i="1"/>
  <c r="Z2942" i="1"/>
  <c r="Z2977" i="1"/>
  <c r="Z2966" i="1"/>
  <c r="Z2983" i="1"/>
  <c r="Z3049" i="1"/>
  <c r="Z3045" i="1"/>
  <c r="Z3044" i="1"/>
  <c r="Z3104" i="1"/>
  <c r="Z3058" i="1"/>
  <c r="Z3088" i="1"/>
  <c r="Z2055" i="1"/>
  <c r="Z3030" i="1"/>
  <c r="Z2508" i="1"/>
  <c r="Z2962" i="1"/>
  <c r="Z933" i="1"/>
  <c r="Z885" i="1"/>
  <c r="Z948" i="1"/>
  <c r="Z914" i="1"/>
  <c r="Z874" i="1"/>
  <c r="Z856" i="1"/>
  <c r="Z926" i="1"/>
  <c r="Z883" i="1"/>
  <c r="Z896" i="1"/>
  <c r="Z976" i="1"/>
  <c r="Z1123" i="1"/>
  <c r="Z1113" i="1"/>
  <c r="Z1114" i="1"/>
  <c r="Z1122" i="1"/>
  <c r="Z1112" i="1"/>
  <c r="Z1102" i="1"/>
  <c r="Z1158" i="1"/>
  <c r="Z1190" i="1"/>
  <c r="Z1199" i="1"/>
  <c r="Z1233" i="1"/>
  <c r="Z1266" i="1"/>
  <c r="Z1238" i="1"/>
  <c r="Z1210" i="1"/>
  <c r="Z1278" i="1"/>
  <c r="Z1347" i="1"/>
  <c r="Z1299" i="1"/>
  <c r="Z1293" i="1"/>
  <c r="Z1342" i="1"/>
  <c r="Z1306" i="1"/>
  <c r="Z1361" i="1"/>
  <c r="Z1344" i="1"/>
  <c r="Z1310" i="1"/>
  <c r="Z1411" i="1"/>
  <c r="Z1421" i="1"/>
  <c r="Z1418" i="1"/>
  <c r="Z1402" i="1"/>
  <c r="Z1415" i="1"/>
  <c r="Z1543" i="1"/>
  <c r="Z1487" i="1"/>
  <c r="Z1557" i="1"/>
  <c r="Z1493" i="1"/>
  <c r="Z1540" i="1"/>
  <c r="Z1506" i="1"/>
  <c r="Z1470" i="1"/>
  <c r="Z1553" i="1"/>
  <c r="Z1477" i="1"/>
  <c r="Z1524" i="1"/>
  <c r="Z1484" i="1"/>
  <c r="Z1578" i="1"/>
  <c r="Z1577" i="1"/>
  <c r="Z1684" i="1"/>
  <c r="Z1654" i="1"/>
  <c r="Z1626" i="1"/>
  <c r="Z1693" i="1"/>
  <c r="Z1671" i="1"/>
  <c r="Z1645" i="1"/>
  <c r="Z1634" i="1"/>
  <c r="Z1719" i="1"/>
  <c r="Z1785" i="1"/>
  <c r="Z1795" i="1"/>
  <c r="Z1858" i="1"/>
  <c r="Z1923" i="1"/>
  <c r="Z1924" i="1"/>
  <c r="Z1883" i="1"/>
  <c r="Z1926" i="1"/>
  <c r="Z2006" i="1"/>
  <c r="Z1964" i="1"/>
  <c r="Z1973" i="1"/>
  <c r="Z2092" i="1"/>
  <c r="Z2081" i="1"/>
  <c r="Z2034" i="1"/>
  <c r="Z2078" i="1"/>
  <c r="Z2046" i="1"/>
  <c r="Z2021" i="1"/>
  <c r="Z2054" i="1"/>
  <c r="Z2028" i="1"/>
  <c r="Z2060" i="1"/>
  <c r="Z2165" i="1"/>
  <c r="Z2141" i="1"/>
  <c r="Z2123" i="1"/>
  <c r="Z2172" i="1"/>
  <c r="Z2146" i="1"/>
  <c r="Z2116" i="1"/>
  <c r="Z2114" i="1"/>
  <c r="Z2199" i="1"/>
  <c r="Z2237" i="1"/>
  <c r="Z2267" i="1"/>
  <c r="Z2266" i="1"/>
  <c r="Z2227" i="1"/>
  <c r="Z2329" i="1"/>
  <c r="Z2322" i="1"/>
  <c r="Z2303" i="1"/>
  <c r="Z2383" i="1"/>
  <c r="Z2357" i="1"/>
  <c r="Z2384" i="1"/>
  <c r="Z2352" i="1"/>
  <c r="Z2355" i="1"/>
  <c r="Z2401" i="1"/>
  <c r="Z2437" i="1"/>
  <c r="Z2398" i="1"/>
  <c r="Z2460" i="1"/>
  <c r="Z2417" i="1"/>
  <c r="Z2414" i="1"/>
  <c r="Z2733" i="1"/>
  <c r="Z2495" i="1"/>
  <c r="Z2500" i="1"/>
  <c r="Z2607" i="1"/>
  <c r="Z2549" i="1"/>
  <c r="Z2744" i="1"/>
  <c r="Z2630" i="1"/>
  <c r="Z2530" i="1"/>
  <c r="Z2713" i="1"/>
  <c r="Z2669" i="1"/>
  <c r="Z2577" i="1"/>
  <c r="Z2742" i="1"/>
  <c r="Z2690" i="1"/>
  <c r="Z2626" i="1"/>
  <c r="Z2572" i="1"/>
  <c r="Z2591" i="1"/>
  <c r="Z2521" i="1"/>
  <c r="Z2671" i="1"/>
  <c r="Z2757" i="1"/>
  <c r="Z2748" i="1"/>
  <c r="Z2787" i="1"/>
  <c r="Z2877" i="1"/>
  <c r="Z2823" i="1"/>
  <c r="Z2789" i="1"/>
  <c r="Z2864" i="1"/>
  <c r="Z2803" i="1"/>
  <c r="Z2818" i="1"/>
  <c r="Z2903" i="1"/>
  <c r="Z2941" i="1"/>
  <c r="Z2931" i="1"/>
  <c r="Z2969" i="1"/>
  <c r="Z3012" i="1"/>
  <c r="Z3004" i="1"/>
  <c r="Z3059" i="1"/>
  <c r="Z3047" i="1"/>
  <c r="Z3076" i="1"/>
  <c r="Z717" i="1"/>
  <c r="Z807" i="1"/>
  <c r="Z801" i="1"/>
  <c r="Z812" i="1"/>
  <c r="Z758" i="1"/>
  <c r="Z863" i="1"/>
  <c r="Z895" i="1"/>
  <c r="Z1079" i="1"/>
  <c r="Z983" i="1"/>
  <c r="Z987" i="1"/>
  <c r="Z1046" i="1"/>
  <c r="Z989" i="1"/>
  <c r="Z974" i="1"/>
  <c r="Z1077" i="1"/>
  <c r="Z971" i="1"/>
  <c r="Z1036" i="1"/>
  <c r="Z965" i="1"/>
  <c r="Z996" i="1"/>
  <c r="Z1080" i="1"/>
  <c r="Z1005" i="1"/>
  <c r="Z1065" i="1"/>
  <c r="Z1089" i="1"/>
  <c r="Z1083" i="1"/>
  <c r="Z1192" i="1"/>
  <c r="Z1275" i="1"/>
  <c r="Z1230" i="1"/>
  <c r="Z1223" i="1"/>
  <c r="Z1236" i="1"/>
  <c r="Z1308" i="1"/>
  <c r="Z1321" i="1"/>
  <c r="Z1290" i="1"/>
  <c r="Z1395" i="1"/>
  <c r="Z1377" i="1"/>
  <c r="Z1400" i="1"/>
  <c r="Z1393" i="1"/>
  <c r="Z1386" i="1"/>
  <c r="Z1469" i="1"/>
  <c r="Z1463" i="1"/>
  <c r="Z1565" i="1"/>
  <c r="Z1602" i="1"/>
  <c r="Z1582" i="1"/>
  <c r="Z1605" i="1"/>
  <c r="Z1579" i="1"/>
  <c r="Z1708" i="1"/>
  <c r="Z1687" i="1"/>
  <c r="Z1680" i="1"/>
  <c r="Z1657" i="1"/>
  <c r="Z1724" i="1"/>
  <c r="Z1735" i="1"/>
  <c r="Z1772" i="1"/>
  <c r="Z1776" i="1"/>
  <c r="Z1934" i="1"/>
  <c r="Z1916" i="1"/>
  <c r="Z1945" i="1"/>
  <c r="Z1903" i="1"/>
  <c r="Z1942" i="1"/>
  <c r="Z1943" i="1"/>
  <c r="Z1958" i="1"/>
  <c r="Z1989" i="1"/>
  <c r="Z1961" i="1"/>
  <c r="Z2093" i="1"/>
  <c r="Z2057" i="1"/>
  <c r="Z2108" i="1"/>
  <c r="Z2154" i="1"/>
  <c r="Z2193" i="1"/>
  <c r="Z2204" i="1"/>
  <c r="Z2178" i="1"/>
  <c r="Z2276" i="1"/>
  <c r="Z2262" i="1"/>
  <c r="Z2246" i="1"/>
  <c r="Z2238" i="1"/>
  <c r="Z2328" i="1"/>
  <c r="Z2288" i="1"/>
  <c r="Z2290" i="1"/>
  <c r="Z2361" i="1"/>
  <c r="Z2394" i="1"/>
  <c r="Z2336" i="1"/>
  <c r="Z2471" i="1"/>
  <c r="Z2488" i="1"/>
  <c r="Z2408" i="1"/>
  <c r="Z2476" i="1"/>
  <c r="Z2421" i="1"/>
  <c r="Z2677" i="1"/>
  <c r="Z2633" i="1"/>
  <c r="Z2565" i="1"/>
  <c r="Z2726" i="1"/>
  <c r="Z2656" i="1"/>
  <c r="Z2522" i="1"/>
  <c r="Z2595" i="1"/>
  <c r="Z2688" i="1"/>
  <c r="Z2516" i="1"/>
  <c r="Z2505" i="1"/>
  <c r="Z2524" i="1"/>
  <c r="Z2636" i="1"/>
  <c r="Z2752" i="1"/>
  <c r="Z2778" i="1"/>
  <c r="Z2867" i="1"/>
  <c r="Z2900" i="1"/>
  <c r="Z2838" i="1"/>
  <c r="Z2855" i="1"/>
  <c r="Z2874" i="1"/>
  <c r="Z2790" i="1"/>
  <c r="Z2830" i="1"/>
  <c r="Z2956" i="1"/>
  <c r="Z2936" i="1"/>
  <c r="Z2963" i="1"/>
  <c r="Z2960" i="1"/>
  <c r="Z2975" i="1"/>
  <c r="Z3033" i="1"/>
  <c r="Z3062" i="1"/>
  <c r="Z3107" i="1"/>
  <c r="Z3090" i="1"/>
  <c r="Z3042" i="1"/>
  <c r="Z50" i="1"/>
  <c r="Z2605" i="1"/>
  <c r="Z2295" i="1"/>
  <c r="Z2379" i="1"/>
  <c r="Z2347" i="1"/>
  <c r="Z2376" i="1"/>
  <c r="Z2350" i="1"/>
  <c r="Z2344" i="1"/>
  <c r="Z2468" i="1"/>
  <c r="Z2423" i="1"/>
  <c r="Z2481" i="1"/>
  <c r="Z2432" i="1"/>
  <c r="Z2407" i="1"/>
  <c r="Z2475" i="1"/>
  <c r="Z2711" i="1"/>
  <c r="Z2730" i="1"/>
  <c r="Z2709" i="1"/>
  <c r="Z2589" i="1"/>
  <c r="Z2545" i="1"/>
  <c r="Z2734" i="1"/>
  <c r="Z2624" i="1"/>
  <c r="Z2528" i="1"/>
  <c r="Z2707" i="1"/>
  <c r="Z2667" i="1"/>
  <c r="Z2575" i="1"/>
  <c r="Z2738" i="1"/>
  <c r="Z2676" i="1"/>
  <c r="Z2622" i="1"/>
  <c r="Z2566" i="1"/>
  <c r="Z2569" i="1"/>
  <c r="Z2598" i="1"/>
  <c r="Z2613" i="1"/>
  <c r="Z2755" i="1"/>
  <c r="Z2773" i="1"/>
  <c r="Z2785" i="1"/>
  <c r="Z2861" i="1"/>
  <c r="Z2821" i="1"/>
  <c r="Z2920" i="1"/>
  <c r="Z2862" i="1"/>
  <c r="Z2793" i="1"/>
  <c r="Z2814" i="1"/>
  <c r="Z2873" i="1"/>
  <c r="Z2939" i="1"/>
  <c r="Z2923" i="1"/>
  <c r="Z2961" i="1"/>
  <c r="Z2998" i="1"/>
  <c r="Z2972" i="1"/>
  <c r="Z3051" i="1"/>
  <c r="Z3043" i="1"/>
  <c r="Z3056" i="1"/>
  <c r="Z713" i="1"/>
  <c r="Z783" i="1"/>
  <c r="Z854" i="1"/>
  <c r="Z810" i="1"/>
  <c r="Z787" i="1"/>
  <c r="Z907" i="1"/>
  <c r="Z899" i="1"/>
  <c r="Z1075" i="1"/>
  <c r="Z967" i="1"/>
  <c r="Z1076" i="1"/>
  <c r="Z1038" i="1"/>
  <c r="Z973" i="1"/>
  <c r="Z966" i="1"/>
  <c r="Z1073" i="1"/>
  <c r="Z963" i="1"/>
  <c r="Z1032" i="1"/>
  <c r="Z1020" i="1"/>
  <c r="Z982" i="1"/>
  <c r="Z1074" i="1"/>
  <c r="Z1001" i="1"/>
  <c r="Z994" i="1"/>
  <c r="Z1081" i="1"/>
  <c r="Z1108" i="1"/>
  <c r="Z1186" i="1"/>
  <c r="Z1267" i="1"/>
  <c r="Z1226" i="1"/>
  <c r="Z1207" i="1"/>
  <c r="Z1280" i="1"/>
  <c r="Z1300" i="1"/>
  <c r="Z1309" i="1"/>
  <c r="Z1288" i="1"/>
  <c r="Z1379" i="1"/>
  <c r="Z1442" i="1"/>
  <c r="Z1396" i="1"/>
  <c r="Z1385" i="1"/>
  <c r="Z1559" i="1"/>
  <c r="Z1461" i="1"/>
  <c r="Z1459" i="1"/>
  <c r="Z1486" i="1"/>
  <c r="Z1600" i="1"/>
  <c r="Z1574" i="1"/>
  <c r="Z1603" i="1"/>
  <c r="Z1575" i="1"/>
  <c r="Z1692" i="1"/>
  <c r="Z1681" i="1"/>
  <c r="Z1678" i="1"/>
  <c r="Z1625" i="1"/>
  <c r="Z1720" i="1"/>
  <c r="Z1733" i="1"/>
  <c r="Z1791" i="1"/>
  <c r="Z1771" i="1"/>
  <c r="Z1918" i="1"/>
  <c r="Z1888" i="1"/>
  <c r="Z1939" i="1"/>
  <c r="Z1897" i="1"/>
  <c r="Z1871" i="1"/>
  <c r="Z1941" i="1"/>
  <c r="Z1992" i="1"/>
  <c r="Z1983" i="1"/>
  <c r="Z1966" i="1"/>
  <c r="Z2041" i="1"/>
  <c r="Z2151" i="1"/>
  <c r="Z2171" i="1"/>
  <c r="Z2140" i="1"/>
  <c r="Z2191" i="1"/>
  <c r="Z2200" i="1"/>
  <c r="Z2211" i="1"/>
  <c r="Z2274" i="1"/>
  <c r="Z2226" i="1"/>
  <c r="Z2232" i="1"/>
  <c r="Z2263" i="1"/>
  <c r="Z2318" i="1"/>
  <c r="Z2286" i="1"/>
  <c r="Z2321" i="1"/>
  <c r="Z2359" i="1"/>
  <c r="Z2388" i="1"/>
  <c r="Z2334" i="1"/>
  <c r="Z2467" i="1"/>
  <c r="Z2484" i="1"/>
  <c r="Z2428" i="1"/>
  <c r="Z2454" i="1"/>
  <c r="Z2413" i="1"/>
  <c r="Z2673" i="1"/>
  <c r="Z2629" i="1"/>
  <c r="Z2539" i="1"/>
  <c r="Z2724" i="1"/>
  <c r="Z2634" i="1"/>
  <c r="Z2739" i="1"/>
  <c r="Z2581" i="1"/>
  <c r="Z2606" i="1"/>
  <c r="Z2498" i="1"/>
  <c r="Z2668" i="1"/>
  <c r="Z2735" i="1"/>
  <c r="Z2717" i="1"/>
  <c r="Z2771" i="1"/>
  <c r="Z2774" i="1"/>
  <c r="Z2853" i="1"/>
  <c r="Z2894" i="1"/>
  <c r="Z2836" i="1"/>
  <c r="Z2843" i="1"/>
  <c r="Z2858" i="1"/>
  <c r="Z2883" i="1"/>
  <c r="Z2808" i="1"/>
  <c r="Z2924" i="1"/>
  <c r="Z2932" i="1"/>
  <c r="Z3008" i="1"/>
  <c r="Z2985" i="1"/>
  <c r="Z2971" i="1"/>
  <c r="Z3017" i="1"/>
  <c r="Z3039" i="1"/>
  <c r="Z3105" i="1"/>
  <c r="Z3099" i="1"/>
  <c r="Z3028" i="1"/>
  <c r="Z38" i="1"/>
  <c r="Z2888" i="1"/>
  <c r="Z2756" i="1"/>
  <c r="Z3037" i="1"/>
  <c r="H1150" i="16"/>
  <c r="Y1150" i="1" s="1"/>
  <c r="H1343" i="16"/>
  <c r="Y1343" i="1" s="1"/>
  <c r="H1741" i="16"/>
  <c r="Y1741" i="1" s="1"/>
  <c r="H1743" i="16"/>
  <c r="H2906" i="16"/>
  <c r="Y2906" i="1" s="1"/>
  <c r="H2568" i="16"/>
  <c r="Y2568" i="1" s="1"/>
  <c r="H1145" i="16"/>
  <c r="Y1145" i="1" s="1"/>
  <c r="H1352" i="16"/>
  <c r="Y1352" i="1" s="1"/>
  <c r="H1457" i="16"/>
  <c r="Y1457" i="1" s="1"/>
  <c r="H1722" i="16"/>
  <c r="Y1722" i="1" s="1"/>
  <c r="H1721" i="16"/>
  <c r="Y1721" i="1" s="1"/>
  <c r="H1830" i="16"/>
  <c r="H1955" i="16"/>
  <c r="Y1955" i="1" s="1"/>
  <c r="H2461" i="16"/>
  <c r="Y2461" i="1" s="1"/>
  <c r="H2431" i="16"/>
  <c r="Y2431" i="1" s="1"/>
  <c r="H2444" i="16"/>
  <c r="Y2444" i="1" s="1"/>
  <c r="H2879" i="16"/>
  <c r="Y2879" i="1" s="1"/>
  <c r="H2845" i="16"/>
  <c r="Y2845" i="1" s="1"/>
  <c r="H2825" i="16"/>
  <c r="Y2825" i="1" s="1"/>
  <c r="H2904" i="16"/>
  <c r="Y2904" i="1" s="1"/>
  <c r="H2856" i="16"/>
  <c r="Y2856" i="1" s="1"/>
  <c r="H2832" i="16"/>
  <c r="Y2832" i="1" s="1"/>
  <c r="H2957" i="16"/>
  <c r="Y2957" i="1" s="1"/>
  <c r="H2693" i="16"/>
  <c r="Y2693" i="1" s="1"/>
  <c r="H2527" i="16"/>
  <c r="Y2527" i="1" s="1"/>
  <c r="H2680" i="16"/>
  <c r="Y2680" i="1" s="1"/>
  <c r="H2648" i="16"/>
  <c r="Y2648" i="1" s="1"/>
  <c r="H2550" i="16"/>
  <c r="Y2550" i="1" s="1"/>
  <c r="H2893" i="16"/>
  <c r="Y2893" i="1" s="1"/>
  <c r="H2840" i="16"/>
  <c r="Y2840" i="1" s="1"/>
  <c r="H2909" i="16"/>
  <c r="Y2909" i="1" s="1"/>
  <c r="H2899" i="16"/>
  <c r="Y2899" i="1" s="1"/>
  <c r="H2829" i="16"/>
  <c r="Y2829" i="1" s="1"/>
  <c r="H2910" i="16"/>
  <c r="Y2910" i="1" s="1"/>
  <c r="H2947" i="16"/>
  <c r="Y2947" i="1" s="1"/>
  <c r="H2999" i="16"/>
  <c r="Y2999" i="1" s="1"/>
  <c r="H2979" i="16"/>
  <c r="Y2979" i="1" s="1"/>
  <c r="H2994" i="16"/>
  <c r="Y2994" i="1" s="1"/>
  <c r="H2974" i="16"/>
  <c r="Y2974" i="1" s="1"/>
  <c r="H3077" i="16"/>
  <c r="Y3077" i="1" s="1"/>
  <c r="H3069" i="16"/>
  <c r="Y3069" i="1" s="1"/>
  <c r="H3065" i="16"/>
  <c r="Y3065" i="1" s="1"/>
  <c r="H3061" i="16"/>
  <c r="Y3061" i="1" s="1"/>
  <c r="H3035" i="16"/>
  <c r="Y3035" i="1" s="1"/>
  <c r="H3021" i="16"/>
  <c r="Y3021" i="1" s="1"/>
  <c r="H3015" i="16"/>
  <c r="Y3015" i="1" s="1"/>
  <c r="H3054" i="16"/>
  <c r="Y3054" i="1" s="1"/>
  <c r="H3048" i="16"/>
  <c r="Y3048" i="1" s="1"/>
  <c r="H3038" i="16"/>
  <c r="Y3038" i="1" s="1"/>
  <c r="H3020" i="16"/>
  <c r="Y3020" i="1" s="1"/>
  <c r="H3016" i="16"/>
  <c r="Y3016" i="1" s="1"/>
  <c r="H3023" i="16"/>
  <c r="Y3023" i="1" s="1"/>
  <c r="H3109" i="16"/>
  <c r="Y3109" i="1" s="1"/>
  <c r="H3095" i="16"/>
  <c r="Y3095" i="1" s="1"/>
  <c r="H3108" i="16"/>
  <c r="Y3108" i="1" s="1"/>
  <c r="H3100" i="16"/>
  <c r="Y3100" i="1" s="1"/>
  <c r="H3096" i="16"/>
  <c r="Y3096" i="1" s="1"/>
  <c r="H64" i="16"/>
  <c r="Y64" i="1" s="1"/>
  <c r="H42" i="16"/>
  <c r="Y42" i="1" s="1"/>
  <c r="H18" i="16"/>
  <c r="Y18" i="1" s="1"/>
  <c r="H27" i="16"/>
  <c r="Y27" i="1" s="1"/>
  <c r="H3081" i="16"/>
  <c r="Y3081" i="1" s="1"/>
  <c r="H2" i="16"/>
  <c r="Y2" i="1" s="1"/>
  <c r="H52" i="16"/>
  <c r="Y52" i="1" s="1"/>
  <c r="H46" i="16"/>
  <c r="Y46" i="1" s="1"/>
  <c r="H40" i="16"/>
  <c r="Y40" i="1" s="1"/>
  <c r="H36" i="16"/>
  <c r="Y36" i="1" s="1"/>
  <c r="H59" i="16"/>
  <c r="Y59" i="1" s="1"/>
  <c r="H43" i="16"/>
  <c r="Y43" i="1" s="1"/>
  <c r="H293" i="16"/>
  <c r="Y293" i="1" s="1"/>
  <c r="H392" i="16"/>
  <c r="Y392" i="1" s="1"/>
  <c r="H428" i="16"/>
  <c r="Y428" i="1" s="1"/>
  <c r="H519" i="16"/>
  <c r="Y519" i="1" s="1"/>
  <c r="H901" i="16"/>
  <c r="Y901" i="1" s="1"/>
  <c r="H975" i="16"/>
  <c r="Y975" i="1" s="1"/>
  <c r="H1131" i="16"/>
  <c r="Y1131" i="1" s="1"/>
  <c r="H1181" i="16"/>
  <c r="H1241" i="16"/>
  <c r="Y1241" i="1" s="1"/>
  <c r="H79" i="16"/>
  <c r="Y79" i="1" s="1"/>
  <c r="H169" i="16"/>
  <c r="Y169" i="1" s="1"/>
  <c r="H266" i="16"/>
  <c r="Y266" i="1" s="1"/>
  <c r="H288" i="16"/>
  <c r="Y288" i="1" s="1"/>
  <c r="H314" i="16"/>
  <c r="Y314" i="1" s="1"/>
  <c r="H379" i="16"/>
  <c r="Y379" i="1" s="1"/>
  <c r="H485" i="16"/>
  <c r="Y485" i="1" s="1"/>
  <c r="H528" i="16"/>
  <c r="Y528" i="1" s="1"/>
  <c r="H693" i="16"/>
  <c r="Y693" i="1" s="1"/>
  <c r="H730" i="16"/>
  <c r="Y730" i="1" s="1"/>
  <c r="H936" i="16"/>
  <c r="Y936" i="1" s="1"/>
  <c r="H1092" i="16"/>
  <c r="Y1092" i="1" s="1"/>
  <c r="H1174" i="16"/>
  <c r="H1244" i="16"/>
  <c r="Y1244" i="1" s="1"/>
  <c r="H1430" i="16"/>
  <c r="Y1430" i="1" s="1"/>
  <c r="H1498" i="16"/>
  <c r="Y1498" i="1" s="1"/>
  <c r="H1716" i="16"/>
  <c r="Y1716" i="1" s="1"/>
  <c r="H1736" i="16"/>
  <c r="Y1736" i="1" s="1"/>
  <c r="H1917" i="16"/>
  <c r="Y1917" i="1" s="1"/>
  <c r="H2766" i="16"/>
  <c r="Y2766" i="1" s="1"/>
  <c r="H3014" i="16"/>
  <c r="Y3014" i="1" s="1"/>
  <c r="H3000" i="16"/>
  <c r="Y3000" i="1" s="1"/>
  <c r="H1581" i="16"/>
  <c r="Y1581" i="1" s="1"/>
  <c r="H1764" i="16"/>
  <c r="Y1764" i="1" s="1"/>
  <c r="H1843" i="16"/>
  <c r="H1885" i="16"/>
  <c r="Y1885" i="1" s="1"/>
  <c r="H1936" i="16"/>
  <c r="Y1936" i="1" s="1"/>
  <c r="H2474" i="16"/>
  <c r="Y2474" i="1" s="1"/>
  <c r="H1990" i="16"/>
  <c r="Y1990" i="1" s="1"/>
  <c r="H2014" i="16"/>
  <c r="Y2014" i="1" s="1"/>
  <c r="H2024" i="16"/>
  <c r="Y2024" i="1" s="1"/>
  <c r="H2547" i="16"/>
  <c r="Y2547" i="1" s="1"/>
  <c r="H2052" i="16"/>
  <c r="Y2052" i="1" s="1"/>
  <c r="H2077" i="16"/>
  <c r="Y2077" i="1" s="1"/>
  <c r="H2157" i="16"/>
  <c r="Y2157" i="1" s="1"/>
  <c r="H2806" i="16"/>
  <c r="Y2806" i="1" s="1"/>
  <c r="H2213" i="16"/>
  <c r="Y2213" i="1" s="1"/>
  <c r="H3036" i="16"/>
  <c r="Y3036" i="1" s="1"/>
  <c r="H3060" i="16"/>
  <c r="Y3060" i="1" s="1"/>
  <c r="H1738" i="16"/>
  <c r="Y1738" i="1" s="1"/>
  <c r="H2514" i="16"/>
  <c r="Y2514" i="1" s="1"/>
  <c r="H2153" i="16"/>
  <c r="Y2153" i="1" s="1"/>
  <c r="H2221" i="16"/>
  <c r="Y2221" i="1" s="1"/>
  <c r="H2257" i="16"/>
  <c r="Y2257" i="1" s="1"/>
  <c r="H3074" i="16"/>
  <c r="Y3074" i="1" s="1"/>
  <c r="H127" i="16"/>
  <c r="Y127" i="1" s="1"/>
  <c r="H171" i="16"/>
  <c r="Y171" i="1" s="1"/>
  <c r="H235" i="16"/>
  <c r="Y235" i="1" s="1"/>
  <c r="H336" i="16"/>
  <c r="Y336" i="1" s="1"/>
  <c r="H417" i="16"/>
  <c r="Y417" i="1" s="1"/>
  <c r="H490" i="16"/>
  <c r="Y490" i="1" s="1"/>
  <c r="H532" i="16"/>
  <c r="Y532" i="1" s="1"/>
  <c r="H594" i="16"/>
  <c r="Y594" i="1" s="1"/>
  <c r="H695" i="16"/>
  <c r="Y695" i="1" s="1"/>
  <c r="H960" i="16"/>
  <c r="Y960" i="1" s="1"/>
  <c r="H1016" i="16"/>
  <c r="Y1016" i="1" s="1"/>
  <c r="H1154" i="16"/>
  <c r="Y1154" i="1" s="1"/>
  <c r="H1178" i="16"/>
  <c r="H60" i="16"/>
  <c r="Y60" i="1" s="1"/>
  <c r="H75" i="16"/>
  <c r="Y75" i="1" s="1"/>
  <c r="H134" i="16"/>
  <c r="Y134" i="1" s="1"/>
  <c r="H282" i="16"/>
  <c r="Y282" i="1" s="1"/>
  <c r="H292" i="16"/>
  <c r="Y292" i="1" s="1"/>
  <c r="H390" i="16"/>
  <c r="Y390" i="1" s="1"/>
  <c r="H419" i="16"/>
  <c r="Y419" i="1" s="1"/>
  <c r="H505" i="16"/>
  <c r="Y505" i="1" s="1"/>
  <c r="H551" i="16"/>
  <c r="Y551" i="1" s="1"/>
  <c r="H604" i="16"/>
  <c r="Y604" i="1" s="1"/>
  <c r="H886" i="16"/>
  <c r="Y886" i="1" s="1"/>
  <c r="H1086" i="16"/>
  <c r="Y1086" i="1" s="1"/>
  <c r="H1147" i="16"/>
  <c r="Y1147" i="1" s="1"/>
  <c r="H1167" i="16"/>
  <c r="H1179" i="16"/>
  <c r="H1546" i="16"/>
  <c r="Y1546" i="1" s="1"/>
  <c r="H1621" i="16"/>
  <c r="Y1621" i="1" s="1"/>
  <c r="H1763" i="16"/>
  <c r="Y1763" i="1" s="1"/>
  <c r="H1811" i="16"/>
  <c r="H1542" i="16"/>
  <c r="Y1542" i="1" s="1"/>
  <c r="H1718" i="16"/>
  <c r="Y1718" i="1" s="1"/>
  <c r="H1740" i="16"/>
  <c r="Y1740" i="1" s="1"/>
  <c r="H1746" i="16"/>
  <c r="H1751" i="16"/>
  <c r="H1910" i="16"/>
  <c r="Y1910" i="1" s="1"/>
  <c r="H2442" i="16"/>
  <c r="Y2442" i="1" s="1"/>
  <c r="H2012" i="16"/>
  <c r="Y2012" i="1" s="1"/>
  <c r="H2031" i="16"/>
  <c r="Y2031" i="1" s="1"/>
  <c r="H2561" i="16"/>
  <c r="Y2561" i="1" s="1"/>
  <c r="H2039" i="16"/>
  <c r="Y2039" i="1" s="1"/>
  <c r="H2769" i="16"/>
  <c r="Y2769" i="1" s="1"/>
  <c r="H2209" i="16"/>
  <c r="Y2209" i="1" s="1"/>
  <c r="H2937" i="16"/>
  <c r="Y2937" i="1" s="1"/>
  <c r="H2973" i="16"/>
  <c r="Y2973" i="1" s="1"/>
  <c r="H3057" i="16"/>
  <c r="Y3057" i="1" s="1"/>
  <c r="H2279" i="16"/>
  <c r="Y2279" i="1" s="1"/>
  <c r="H3082" i="16"/>
  <c r="Y3082" i="1" s="1"/>
  <c r="H1729" i="16"/>
  <c r="Y1729" i="1" s="1"/>
  <c r="H1749" i="16"/>
  <c r="H2458" i="16"/>
  <c r="Y2458" i="1" s="1"/>
  <c r="H2526" i="16"/>
  <c r="Y2526" i="1" s="1"/>
  <c r="H2780" i="16"/>
  <c r="Y2780" i="1" s="1"/>
  <c r="H2170" i="16"/>
  <c r="Y2170" i="1" s="1"/>
  <c r="H2179" i="16"/>
  <c r="Y2179" i="1" s="1"/>
  <c r="H3046" i="16"/>
  <c r="Y3046" i="1" s="1"/>
  <c r="F6" i="13"/>
  <c r="I6" i="13" s="1"/>
  <c r="F7" i="13"/>
  <c r="I7" i="13" s="1"/>
  <c r="F8" i="13"/>
  <c r="I8" i="13" s="1"/>
  <c r="F9" i="13"/>
  <c r="I9" i="13" s="1"/>
  <c r="F10" i="13"/>
  <c r="I10" i="13" s="1"/>
  <c r="F11" i="13"/>
  <c r="I11" i="13" s="1"/>
  <c r="F12" i="13"/>
  <c r="I12" i="13" s="1"/>
  <c r="F13" i="13"/>
  <c r="I13" i="13" s="1"/>
  <c r="F14" i="13"/>
  <c r="I14" i="13" s="1"/>
  <c r="F15" i="13"/>
  <c r="I15" i="13" s="1"/>
  <c r="F16" i="13"/>
  <c r="I16" i="13" s="1"/>
  <c r="F17" i="13"/>
  <c r="I17" i="13" s="1"/>
  <c r="F18" i="13"/>
  <c r="I18" i="13" s="1"/>
  <c r="F19" i="13"/>
  <c r="I19" i="13" s="1"/>
  <c r="F20" i="13"/>
  <c r="I20" i="13" s="1"/>
  <c r="F21" i="13"/>
  <c r="I21" i="13" s="1"/>
  <c r="F22" i="13"/>
  <c r="I22" i="13" s="1"/>
  <c r="F23" i="13"/>
  <c r="I23" i="13" s="1"/>
  <c r="F24" i="13"/>
  <c r="I24" i="13" s="1"/>
  <c r="F25" i="13"/>
  <c r="I25" i="13" s="1"/>
  <c r="F26" i="13"/>
  <c r="I26" i="13" s="1"/>
  <c r="F27" i="13"/>
  <c r="I27" i="13" s="1"/>
  <c r="F28" i="13"/>
  <c r="I28" i="13" s="1"/>
  <c r="F29" i="13"/>
  <c r="I29" i="13" s="1"/>
  <c r="F30" i="13"/>
  <c r="I30" i="13" s="1"/>
  <c r="F31" i="13"/>
  <c r="I31" i="13" s="1"/>
  <c r="F32" i="13"/>
  <c r="I32" i="13" s="1"/>
  <c r="F33" i="13"/>
  <c r="I33" i="13" s="1"/>
  <c r="F34" i="13"/>
  <c r="I34" i="13" s="1"/>
  <c r="F35" i="13"/>
  <c r="I35" i="13" s="1"/>
  <c r="F36" i="13"/>
  <c r="I36" i="13" s="1"/>
  <c r="F37" i="13"/>
  <c r="I37" i="13" s="1"/>
  <c r="F38" i="13"/>
  <c r="I38" i="13" s="1"/>
  <c r="F39" i="13"/>
  <c r="I39" i="13" s="1"/>
  <c r="F40" i="13"/>
  <c r="I40" i="13" s="1"/>
  <c r="F41" i="13"/>
  <c r="I41" i="13" s="1"/>
  <c r="F42" i="13"/>
  <c r="I42" i="13" s="1"/>
  <c r="F43" i="13"/>
  <c r="I43" i="13" s="1"/>
  <c r="F44" i="13"/>
  <c r="I44" i="13" s="1"/>
  <c r="F45" i="13"/>
  <c r="I45" i="13" s="1"/>
  <c r="F46" i="13"/>
  <c r="I46" i="13" s="1"/>
  <c r="F47" i="13"/>
  <c r="I47" i="13" s="1"/>
  <c r="F48" i="13"/>
  <c r="I48" i="13" s="1"/>
  <c r="F49" i="13"/>
  <c r="I49" i="13" s="1"/>
  <c r="F50" i="13"/>
  <c r="I50" i="13" s="1"/>
  <c r="F51" i="13"/>
  <c r="I51" i="13" s="1"/>
  <c r="F52" i="13"/>
  <c r="I52" i="13" s="1"/>
  <c r="F53" i="13"/>
  <c r="I53" i="13" s="1"/>
  <c r="F54" i="13"/>
  <c r="I54" i="13" s="1"/>
  <c r="F55" i="13"/>
  <c r="I55" i="13" s="1"/>
  <c r="F56" i="13"/>
  <c r="I56" i="13" s="1"/>
  <c r="F57" i="13"/>
  <c r="I57" i="13" s="1"/>
  <c r="F58" i="13"/>
  <c r="I58" i="13" s="1"/>
  <c r="F59" i="13"/>
  <c r="I59" i="13" s="1"/>
  <c r="F60" i="13"/>
  <c r="I60" i="13" s="1"/>
  <c r="F61" i="13"/>
  <c r="I61" i="13" s="1"/>
  <c r="F62" i="13"/>
  <c r="I62" i="13" s="1"/>
  <c r="F63" i="13"/>
  <c r="I63" i="13" s="1"/>
  <c r="F64" i="13"/>
  <c r="I64" i="13" s="1"/>
  <c r="F65" i="13"/>
  <c r="I65" i="13" s="1"/>
  <c r="F66" i="13"/>
  <c r="I66" i="13" s="1"/>
  <c r="F67" i="13"/>
  <c r="I67" i="13" s="1"/>
  <c r="F68" i="13"/>
  <c r="I68" i="13" s="1"/>
  <c r="F69" i="13"/>
  <c r="I69" i="13" s="1"/>
  <c r="F70" i="13"/>
  <c r="I70" i="13" s="1"/>
  <c r="F71" i="13"/>
  <c r="I71" i="13" s="1"/>
  <c r="F72" i="13"/>
  <c r="I72" i="13" s="1"/>
  <c r="F73" i="13"/>
  <c r="I73" i="13" s="1"/>
  <c r="F74" i="13"/>
  <c r="I74" i="13" s="1"/>
  <c r="F75" i="13"/>
  <c r="I75" i="13" s="1"/>
  <c r="F76" i="13"/>
  <c r="I76" i="13" s="1"/>
  <c r="F77" i="13"/>
  <c r="I77" i="13" s="1"/>
  <c r="F78" i="13"/>
  <c r="I78" i="13" s="1"/>
  <c r="F79" i="13"/>
  <c r="I79" i="13" s="1"/>
  <c r="F80" i="13"/>
  <c r="I80" i="13" s="1"/>
  <c r="F81" i="13"/>
  <c r="I81" i="13" s="1"/>
  <c r="F82" i="13"/>
  <c r="I82" i="13" s="1"/>
  <c r="F83" i="13"/>
  <c r="I83" i="13" s="1"/>
  <c r="F84" i="13"/>
  <c r="I84" i="13" s="1"/>
  <c r="F85" i="13"/>
  <c r="I85" i="13" s="1"/>
  <c r="F86" i="13"/>
  <c r="I86" i="13" s="1"/>
  <c r="F87" i="13"/>
  <c r="I87" i="13" s="1"/>
  <c r="F88" i="13"/>
  <c r="I88" i="13" s="1"/>
  <c r="F89" i="13"/>
  <c r="I89" i="13" s="1"/>
  <c r="F90" i="13"/>
  <c r="I90" i="13" s="1"/>
  <c r="F91" i="13"/>
  <c r="I91" i="13" s="1"/>
  <c r="F92" i="13"/>
  <c r="I92" i="13" s="1"/>
  <c r="F93" i="13"/>
  <c r="I93" i="13" s="1"/>
  <c r="F94" i="13"/>
  <c r="I94" i="13" s="1"/>
  <c r="F95" i="13"/>
  <c r="I95" i="13" s="1"/>
  <c r="F96" i="13"/>
  <c r="I96" i="13" s="1"/>
  <c r="F97" i="13"/>
  <c r="I97" i="13" s="1"/>
  <c r="F98" i="13"/>
  <c r="I98" i="13" s="1"/>
  <c r="F99" i="13"/>
  <c r="I99" i="13" s="1"/>
  <c r="F100" i="13"/>
  <c r="I100" i="13" s="1"/>
  <c r="F101" i="13"/>
  <c r="I101" i="13" s="1"/>
  <c r="F102" i="13"/>
  <c r="I102" i="13" s="1"/>
  <c r="F103" i="13"/>
  <c r="I103" i="13" s="1"/>
  <c r="F104" i="13"/>
  <c r="I104" i="13" s="1"/>
  <c r="F105" i="13"/>
  <c r="I105" i="13" s="1"/>
  <c r="F106" i="13"/>
  <c r="I106" i="13" s="1"/>
  <c r="F107" i="13"/>
  <c r="I107" i="13" s="1"/>
  <c r="F108" i="13"/>
  <c r="I108" i="13" s="1"/>
  <c r="F109" i="13"/>
  <c r="I109" i="13" s="1"/>
  <c r="F110" i="13"/>
  <c r="I110" i="13" s="1"/>
  <c r="F111" i="13"/>
  <c r="I111" i="13" s="1"/>
  <c r="F112" i="13"/>
  <c r="I112" i="13" s="1"/>
  <c r="F113" i="13"/>
  <c r="I113" i="13" s="1"/>
  <c r="F114" i="13"/>
  <c r="I114" i="13" s="1"/>
  <c r="F115" i="13"/>
  <c r="I115" i="13" s="1"/>
  <c r="F116" i="13"/>
  <c r="I116" i="13" s="1"/>
  <c r="F117" i="13"/>
  <c r="I117" i="13" s="1"/>
  <c r="F118" i="13"/>
  <c r="I118" i="13" s="1"/>
  <c r="F119" i="13"/>
  <c r="I119" i="13" s="1"/>
  <c r="F120" i="13"/>
  <c r="I120" i="13" s="1"/>
  <c r="F121" i="13"/>
  <c r="I121" i="13" s="1"/>
  <c r="F122" i="13"/>
  <c r="I122" i="13" s="1"/>
  <c r="F123" i="13"/>
  <c r="I123" i="13" s="1"/>
  <c r="F124" i="13"/>
  <c r="I124" i="13" s="1"/>
  <c r="F125" i="13"/>
  <c r="I125" i="13" s="1"/>
  <c r="F126" i="13"/>
  <c r="I126" i="13" s="1"/>
  <c r="F127" i="13"/>
  <c r="I127" i="13" s="1"/>
  <c r="F128" i="13"/>
  <c r="I128" i="13" s="1"/>
  <c r="F129" i="13"/>
  <c r="I129" i="13" s="1"/>
  <c r="F130" i="13"/>
  <c r="I130" i="13" s="1"/>
  <c r="F131" i="13"/>
  <c r="I131" i="13" s="1"/>
  <c r="F132" i="13"/>
  <c r="I132" i="13" s="1"/>
  <c r="F133" i="13"/>
  <c r="I133" i="13" s="1"/>
  <c r="F134" i="13"/>
  <c r="I134" i="13" s="1"/>
  <c r="F135" i="13"/>
  <c r="I135" i="13" s="1"/>
  <c r="F136" i="13"/>
  <c r="I136" i="13" s="1"/>
  <c r="F137" i="13"/>
  <c r="I137" i="13" s="1"/>
  <c r="F138" i="13"/>
  <c r="I138" i="13" s="1"/>
  <c r="F139" i="13"/>
  <c r="I139" i="13" s="1"/>
  <c r="F140" i="13"/>
  <c r="I140" i="13" s="1"/>
  <c r="F141" i="13"/>
  <c r="I141" i="13" s="1"/>
  <c r="F142" i="13"/>
  <c r="I142" i="13" s="1"/>
  <c r="F143" i="13"/>
  <c r="I143" i="13" s="1"/>
  <c r="F144" i="13"/>
  <c r="I144" i="13" s="1"/>
  <c r="F145" i="13"/>
  <c r="I145" i="13" s="1"/>
  <c r="F146" i="13"/>
  <c r="I146" i="13" s="1"/>
  <c r="F147" i="13"/>
  <c r="I147" i="13" s="1"/>
  <c r="F148" i="13"/>
  <c r="I148" i="13" s="1"/>
  <c r="F149" i="13"/>
  <c r="I149" i="13" s="1"/>
  <c r="F150" i="13"/>
  <c r="I150" i="13" s="1"/>
  <c r="F151" i="13"/>
  <c r="I151" i="13" s="1"/>
  <c r="F152" i="13"/>
  <c r="I152" i="13" s="1"/>
  <c r="F153" i="13"/>
  <c r="I153" i="13" s="1"/>
  <c r="F154" i="13"/>
  <c r="I154" i="13" s="1"/>
  <c r="F155" i="13"/>
  <c r="I155" i="13" s="1"/>
  <c r="F156" i="13"/>
  <c r="I156" i="13" s="1"/>
  <c r="F157" i="13"/>
  <c r="I157" i="13" s="1"/>
  <c r="F158" i="13"/>
  <c r="I158" i="13" s="1"/>
  <c r="F159" i="13"/>
  <c r="I159" i="13" s="1"/>
  <c r="F160" i="13"/>
  <c r="I160" i="13" s="1"/>
  <c r="F161" i="13"/>
  <c r="I161" i="13" s="1"/>
  <c r="F162" i="13"/>
  <c r="I162" i="13" s="1"/>
  <c r="F163" i="13"/>
  <c r="I163" i="13" s="1"/>
  <c r="F164" i="13"/>
  <c r="I164" i="13" s="1"/>
  <c r="F165" i="13"/>
  <c r="I165" i="13" s="1"/>
  <c r="F166" i="13"/>
  <c r="I166" i="13" s="1"/>
  <c r="F167" i="13"/>
  <c r="I167" i="13" s="1"/>
  <c r="F168" i="13"/>
  <c r="I168" i="13" s="1"/>
  <c r="F169" i="13"/>
  <c r="I169" i="13" s="1"/>
  <c r="F170" i="13"/>
  <c r="I170" i="13" s="1"/>
  <c r="F171" i="13"/>
  <c r="I171" i="13" s="1"/>
  <c r="F172" i="13"/>
  <c r="I172" i="13" s="1"/>
  <c r="F173" i="13"/>
  <c r="I173" i="13" s="1"/>
  <c r="F174" i="13"/>
  <c r="I174" i="13" s="1"/>
  <c r="F175" i="13"/>
  <c r="I175" i="13" s="1"/>
  <c r="F176" i="13"/>
  <c r="I176" i="13" s="1"/>
  <c r="F177" i="13"/>
  <c r="I177" i="13" s="1"/>
  <c r="F178" i="13"/>
  <c r="I178" i="13" s="1"/>
  <c r="F179" i="13"/>
  <c r="I179" i="13" s="1"/>
  <c r="F180" i="13"/>
  <c r="I180" i="13" s="1"/>
  <c r="F181" i="13"/>
  <c r="I181" i="13" s="1"/>
  <c r="F182" i="13"/>
  <c r="I182" i="13" s="1"/>
  <c r="F183" i="13"/>
  <c r="I183" i="13" s="1"/>
  <c r="F184" i="13"/>
  <c r="I184" i="13" s="1"/>
  <c r="F185" i="13"/>
  <c r="I185" i="13" s="1"/>
  <c r="F186" i="13"/>
  <c r="I186" i="13" s="1"/>
  <c r="F187" i="13"/>
  <c r="I187" i="13" s="1"/>
  <c r="F188" i="13"/>
  <c r="I188" i="13" s="1"/>
  <c r="F189" i="13"/>
  <c r="I189" i="13" s="1"/>
  <c r="F190" i="13"/>
  <c r="I190" i="13" s="1"/>
  <c r="F191" i="13"/>
  <c r="I191" i="13" s="1"/>
  <c r="F192" i="13"/>
  <c r="I192" i="13" s="1"/>
  <c r="F193" i="13"/>
  <c r="I193" i="13" s="1"/>
  <c r="F194" i="13"/>
  <c r="I194" i="13" s="1"/>
  <c r="F195" i="13"/>
  <c r="I195" i="13" s="1"/>
  <c r="F196" i="13"/>
  <c r="I196" i="13" s="1"/>
  <c r="F197" i="13"/>
  <c r="I197" i="13" s="1"/>
  <c r="F198" i="13"/>
  <c r="I198" i="13" s="1"/>
  <c r="F199" i="13"/>
  <c r="I199" i="13" s="1"/>
  <c r="F200" i="13"/>
  <c r="I200" i="13" s="1"/>
  <c r="F201" i="13"/>
  <c r="I201" i="13" s="1"/>
  <c r="F202" i="13"/>
  <c r="I202" i="13" s="1"/>
  <c r="F203" i="13"/>
  <c r="I203" i="13" s="1"/>
  <c r="F204" i="13"/>
  <c r="I204" i="13" s="1"/>
  <c r="F205" i="13"/>
  <c r="I205" i="13" s="1"/>
  <c r="F206" i="13"/>
  <c r="I206" i="13" s="1"/>
  <c r="F207" i="13"/>
  <c r="I207" i="13" s="1"/>
  <c r="F208" i="13"/>
  <c r="I208" i="13" s="1"/>
  <c r="F209" i="13"/>
  <c r="I209" i="13" s="1"/>
  <c r="F210" i="13"/>
  <c r="I210" i="13" s="1"/>
  <c r="F211" i="13"/>
  <c r="I211" i="13" s="1"/>
  <c r="F212" i="13"/>
  <c r="I212" i="13" s="1"/>
  <c r="F213" i="13"/>
  <c r="I213" i="13" s="1"/>
  <c r="F214" i="13"/>
  <c r="I214" i="13" s="1"/>
  <c r="F215" i="13"/>
  <c r="I215" i="13" s="1"/>
  <c r="F216" i="13"/>
  <c r="I216" i="13" s="1"/>
  <c r="F217" i="13"/>
  <c r="I217" i="13" s="1"/>
  <c r="F218" i="13"/>
  <c r="I218" i="13" s="1"/>
  <c r="F219" i="13"/>
  <c r="I219" i="13" s="1"/>
  <c r="F220" i="13"/>
  <c r="I220" i="13" s="1"/>
  <c r="F221" i="13"/>
  <c r="I221" i="13" s="1"/>
  <c r="F222" i="13"/>
  <c r="I222" i="13" s="1"/>
  <c r="F223" i="13"/>
  <c r="I223" i="13" s="1"/>
  <c r="F224" i="13"/>
  <c r="I224" i="13" s="1"/>
  <c r="F225" i="13"/>
  <c r="I225" i="13" s="1"/>
  <c r="F226" i="13"/>
  <c r="I226" i="13" s="1"/>
  <c r="F227" i="13"/>
  <c r="I227" i="13" s="1"/>
  <c r="F228" i="13"/>
  <c r="I228" i="13" s="1"/>
  <c r="F229" i="13"/>
  <c r="I229" i="13" s="1"/>
  <c r="F230" i="13"/>
  <c r="I230" i="13" s="1"/>
  <c r="F231" i="13"/>
  <c r="I231" i="13" s="1"/>
  <c r="F232" i="13"/>
  <c r="I232" i="13" s="1"/>
  <c r="F233" i="13"/>
  <c r="I233" i="13" s="1"/>
  <c r="F234" i="13"/>
  <c r="I234" i="13" s="1"/>
  <c r="F235" i="13"/>
  <c r="I235" i="13" s="1"/>
  <c r="F236" i="13"/>
  <c r="I236" i="13" s="1"/>
  <c r="F237" i="13"/>
  <c r="I237" i="13" s="1"/>
  <c r="F238" i="13"/>
  <c r="I238" i="13" s="1"/>
  <c r="F239" i="13"/>
  <c r="I239" i="13" s="1"/>
  <c r="F240" i="13"/>
  <c r="I240" i="13" s="1"/>
  <c r="F241" i="13"/>
  <c r="I241" i="13" s="1"/>
  <c r="F242" i="13"/>
  <c r="I242" i="13" s="1"/>
  <c r="F243" i="13"/>
  <c r="I243" i="13" s="1"/>
  <c r="F244" i="13"/>
  <c r="I244" i="13" s="1"/>
  <c r="F245" i="13"/>
  <c r="I245" i="13" s="1"/>
  <c r="F246" i="13"/>
  <c r="I246" i="13" s="1"/>
  <c r="F247" i="13"/>
  <c r="I247" i="13" s="1"/>
  <c r="F248" i="13"/>
  <c r="I248" i="13" s="1"/>
  <c r="F249" i="13"/>
  <c r="I249" i="13" s="1"/>
  <c r="F250" i="13"/>
  <c r="I250" i="13" s="1"/>
  <c r="F251" i="13"/>
  <c r="I251" i="13" s="1"/>
  <c r="F252" i="13"/>
  <c r="I252" i="13" s="1"/>
  <c r="F253" i="13"/>
  <c r="I253" i="13" s="1"/>
  <c r="F254" i="13"/>
  <c r="I254" i="13" s="1"/>
  <c r="F255" i="13"/>
  <c r="I255" i="13" s="1"/>
  <c r="F256" i="13"/>
  <c r="I256" i="13" s="1"/>
  <c r="F257" i="13"/>
  <c r="I257" i="13" s="1"/>
  <c r="F258" i="13"/>
  <c r="I258" i="13" s="1"/>
  <c r="F259" i="13"/>
  <c r="I259" i="13" s="1"/>
  <c r="F260" i="13"/>
  <c r="I260" i="13" s="1"/>
  <c r="F261" i="13"/>
  <c r="I261" i="13" s="1"/>
  <c r="F262" i="13"/>
  <c r="I262" i="13" s="1"/>
  <c r="F263" i="13"/>
  <c r="I263" i="13" s="1"/>
  <c r="F264" i="13"/>
  <c r="I264" i="13" s="1"/>
  <c r="F265" i="13"/>
  <c r="I265" i="13" s="1"/>
  <c r="F266" i="13"/>
  <c r="I266" i="13" s="1"/>
  <c r="F267" i="13"/>
  <c r="I267" i="13" s="1"/>
  <c r="F268" i="13"/>
  <c r="I268" i="13" s="1"/>
  <c r="F269" i="13"/>
  <c r="I269" i="13" s="1"/>
  <c r="F270" i="13"/>
  <c r="I270" i="13" s="1"/>
  <c r="F271" i="13"/>
  <c r="I271" i="13" s="1"/>
  <c r="F272" i="13"/>
  <c r="I272" i="13" s="1"/>
  <c r="F273" i="13"/>
  <c r="I273" i="13" s="1"/>
  <c r="F274" i="13"/>
  <c r="I274" i="13" s="1"/>
  <c r="F275" i="13"/>
  <c r="I275" i="13" s="1"/>
  <c r="F276" i="13"/>
  <c r="I276" i="13" s="1"/>
  <c r="F277" i="13"/>
  <c r="I277" i="13" s="1"/>
  <c r="F278" i="13"/>
  <c r="I278" i="13" s="1"/>
  <c r="F279" i="13"/>
  <c r="I279" i="13" s="1"/>
  <c r="F280" i="13"/>
  <c r="I280" i="13" s="1"/>
  <c r="F281" i="13"/>
  <c r="I281" i="13" s="1"/>
  <c r="F282" i="13"/>
  <c r="I282" i="13" s="1"/>
  <c r="F283" i="13"/>
  <c r="I283" i="13" s="1"/>
  <c r="F284" i="13"/>
  <c r="I284" i="13" s="1"/>
  <c r="F285" i="13"/>
  <c r="I285" i="13" s="1"/>
  <c r="F286" i="13"/>
  <c r="I286" i="13" s="1"/>
  <c r="F287" i="13"/>
  <c r="I287" i="13" s="1"/>
  <c r="F288" i="13"/>
  <c r="I288" i="13" s="1"/>
  <c r="F289" i="13"/>
  <c r="I289" i="13" s="1"/>
  <c r="F290" i="13"/>
  <c r="I290" i="13" s="1"/>
  <c r="F291" i="13"/>
  <c r="I291" i="13" s="1"/>
  <c r="F292" i="13"/>
  <c r="I292" i="13" s="1"/>
  <c r="F293" i="13"/>
  <c r="I293" i="13" s="1"/>
  <c r="F294" i="13"/>
  <c r="I294" i="13" s="1"/>
  <c r="F295" i="13"/>
  <c r="I295" i="13" s="1"/>
  <c r="F296" i="13"/>
  <c r="I296" i="13" s="1"/>
  <c r="F297" i="13"/>
  <c r="I297" i="13" s="1"/>
  <c r="F298" i="13"/>
  <c r="I298" i="13" s="1"/>
  <c r="F299" i="13"/>
  <c r="I299" i="13" s="1"/>
  <c r="F300" i="13"/>
  <c r="I300" i="13" s="1"/>
  <c r="F301" i="13"/>
  <c r="I301" i="13" s="1"/>
  <c r="F302" i="13"/>
  <c r="I302" i="13" s="1"/>
  <c r="F303" i="13"/>
  <c r="I303" i="13" s="1"/>
  <c r="F304" i="13"/>
  <c r="I304" i="13" s="1"/>
  <c r="F305" i="13"/>
  <c r="I305" i="13" s="1"/>
  <c r="F306" i="13"/>
  <c r="I306" i="13" s="1"/>
  <c r="F307" i="13"/>
  <c r="I307" i="13" s="1"/>
  <c r="F308" i="13"/>
  <c r="I308" i="13" s="1"/>
  <c r="F309" i="13"/>
  <c r="I309" i="13" s="1"/>
  <c r="F310" i="13"/>
  <c r="I310" i="13" s="1"/>
  <c r="F311" i="13"/>
  <c r="I311" i="13" s="1"/>
  <c r="F312" i="13"/>
  <c r="I312" i="13" s="1"/>
  <c r="F313" i="13"/>
  <c r="I313" i="13" s="1"/>
  <c r="F314" i="13"/>
  <c r="I314" i="13" s="1"/>
  <c r="F315" i="13"/>
  <c r="I315" i="13" s="1"/>
  <c r="F316" i="13"/>
  <c r="I316" i="13" s="1"/>
  <c r="F317" i="13"/>
  <c r="I317" i="13" s="1"/>
  <c r="F318" i="13"/>
  <c r="I318" i="13" s="1"/>
  <c r="F319" i="13"/>
  <c r="I319" i="13" s="1"/>
  <c r="F320" i="13"/>
  <c r="I320" i="13" s="1"/>
  <c r="F321" i="13"/>
  <c r="I321" i="13" s="1"/>
  <c r="F322" i="13"/>
  <c r="I322" i="13" s="1"/>
  <c r="F323" i="13"/>
  <c r="I323" i="13" s="1"/>
  <c r="F324" i="13"/>
  <c r="I324" i="13" s="1"/>
  <c r="F325" i="13"/>
  <c r="I325" i="13" s="1"/>
  <c r="F326" i="13"/>
  <c r="I326" i="13" s="1"/>
  <c r="F327" i="13"/>
  <c r="I327" i="13" s="1"/>
  <c r="F328" i="13"/>
  <c r="I328" i="13" s="1"/>
  <c r="F329" i="13"/>
  <c r="I329" i="13" s="1"/>
  <c r="F330" i="13"/>
  <c r="I330" i="13" s="1"/>
  <c r="F331" i="13"/>
  <c r="I331" i="13" s="1"/>
  <c r="F332" i="13"/>
  <c r="I332" i="13" s="1"/>
  <c r="F333" i="13"/>
  <c r="I333" i="13" s="1"/>
  <c r="F334" i="13"/>
  <c r="I334" i="13" s="1"/>
  <c r="F335" i="13"/>
  <c r="I335" i="13" s="1"/>
  <c r="F336" i="13"/>
  <c r="I336" i="13" s="1"/>
  <c r="F337" i="13"/>
  <c r="I337" i="13" s="1"/>
  <c r="F338" i="13"/>
  <c r="I338" i="13" s="1"/>
  <c r="F339" i="13"/>
  <c r="I339" i="13" s="1"/>
  <c r="F340" i="13"/>
  <c r="I340" i="13" s="1"/>
  <c r="F341" i="13"/>
  <c r="I341" i="13" s="1"/>
  <c r="F342" i="13"/>
  <c r="I342" i="13" s="1"/>
  <c r="F343" i="13"/>
  <c r="I343" i="13" s="1"/>
  <c r="F344" i="13"/>
  <c r="I344" i="13" s="1"/>
  <c r="F345" i="13"/>
  <c r="I345" i="13" s="1"/>
  <c r="F346" i="13"/>
  <c r="I346" i="13" s="1"/>
  <c r="F347" i="13"/>
  <c r="I347" i="13" s="1"/>
  <c r="F348" i="13"/>
  <c r="I348" i="13" s="1"/>
  <c r="F349" i="13"/>
  <c r="I349" i="13" s="1"/>
  <c r="F350" i="13"/>
  <c r="I350" i="13" s="1"/>
  <c r="F351" i="13"/>
  <c r="I351" i="13" s="1"/>
  <c r="F352" i="13"/>
  <c r="I352" i="13" s="1"/>
  <c r="F353" i="13"/>
  <c r="I353" i="13" s="1"/>
  <c r="F354" i="13"/>
  <c r="I354" i="13" s="1"/>
  <c r="F355" i="13"/>
  <c r="I355" i="13" s="1"/>
  <c r="F356" i="13"/>
  <c r="I356" i="13" s="1"/>
  <c r="F357" i="13"/>
  <c r="I357" i="13" s="1"/>
  <c r="F358" i="13"/>
  <c r="I358" i="13" s="1"/>
  <c r="F359" i="13"/>
  <c r="I359" i="13" s="1"/>
  <c r="F360" i="13"/>
  <c r="I360" i="13" s="1"/>
  <c r="F361" i="13"/>
  <c r="I361" i="13" s="1"/>
  <c r="F362" i="13"/>
  <c r="I362" i="13" s="1"/>
  <c r="F363" i="13"/>
  <c r="I363" i="13" s="1"/>
  <c r="F364" i="13"/>
  <c r="I364" i="13" s="1"/>
  <c r="F365" i="13"/>
  <c r="I365" i="13" s="1"/>
  <c r="F366" i="13"/>
  <c r="I366" i="13" s="1"/>
  <c r="F367" i="13"/>
  <c r="I367" i="13" s="1"/>
  <c r="F368" i="13"/>
  <c r="I368" i="13" s="1"/>
  <c r="F369" i="13"/>
  <c r="I369" i="13" s="1"/>
  <c r="F370" i="13"/>
  <c r="I370" i="13" s="1"/>
  <c r="F371" i="13"/>
  <c r="I371" i="13" s="1"/>
  <c r="F372" i="13"/>
  <c r="I372" i="13" s="1"/>
  <c r="F373" i="13"/>
  <c r="I373" i="13" s="1"/>
  <c r="F374" i="13"/>
  <c r="I374" i="13" s="1"/>
  <c r="F375" i="13"/>
  <c r="I375" i="13" s="1"/>
  <c r="F376" i="13"/>
  <c r="I376" i="13" s="1"/>
  <c r="F377" i="13"/>
  <c r="I377" i="13" s="1"/>
  <c r="F378" i="13"/>
  <c r="I378" i="13" s="1"/>
  <c r="F379" i="13"/>
  <c r="I379" i="13" s="1"/>
  <c r="F380" i="13"/>
  <c r="I380" i="13" s="1"/>
  <c r="F381" i="13"/>
  <c r="I381" i="13" s="1"/>
  <c r="F382" i="13"/>
  <c r="I382" i="13" s="1"/>
  <c r="F383" i="13"/>
  <c r="I383" i="13" s="1"/>
  <c r="F384" i="13"/>
  <c r="I384" i="13" s="1"/>
  <c r="F385" i="13"/>
  <c r="I385" i="13" s="1"/>
  <c r="F386" i="13"/>
  <c r="I386" i="13" s="1"/>
  <c r="F387" i="13"/>
  <c r="I387" i="13" s="1"/>
  <c r="F388" i="13"/>
  <c r="I388" i="13" s="1"/>
  <c r="F389" i="13"/>
  <c r="I389" i="13" s="1"/>
  <c r="F390" i="13"/>
  <c r="I390" i="13" s="1"/>
  <c r="F391" i="13"/>
  <c r="I391" i="13" s="1"/>
  <c r="F392" i="13"/>
  <c r="I392" i="13" s="1"/>
  <c r="F393" i="13"/>
  <c r="I393" i="13" s="1"/>
  <c r="F394" i="13"/>
  <c r="I394" i="13" s="1"/>
  <c r="F395" i="13"/>
  <c r="I395" i="13" s="1"/>
  <c r="F396" i="13"/>
  <c r="I396" i="13" s="1"/>
  <c r="F397" i="13"/>
  <c r="I397" i="13" s="1"/>
  <c r="F398" i="13"/>
  <c r="I398" i="13" s="1"/>
  <c r="F399" i="13"/>
  <c r="I399" i="13" s="1"/>
  <c r="F400" i="13"/>
  <c r="I400" i="13" s="1"/>
  <c r="F401" i="13"/>
  <c r="I401" i="13" s="1"/>
  <c r="F402" i="13"/>
  <c r="I402" i="13" s="1"/>
  <c r="F403" i="13"/>
  <c r="I403" i="13" s="1"/>
  <c r="F404" i="13"/>
  <c r="I404" i="13" s="1"/>
  <c r="F405" i="13"/>
  <c r="I405" i="13" s="1"/>
  <c r="F406" i="13"/>
  <c r="I406" i="13" s="1"/>
  <c r="F407" i="13"/>
  <c r="I407" i="13" s="1"/>
  <c r="F408" i="13"/>
  <c r="I408" i="13" s="1"/>
  <c r="F409" i="13"/>
  <c r="I409" i="13" s="1"/>
  <c r="F410" i="13"/>
  <c r="I410" i="13" s="1"/>
  <c r="F411" i="13"/>
  <c r="I411" i="13" s="1"/>
  <c r="F412" i="13"/>
  <c r="I412" i="13" s="1"/>
  <c r="F413" i="13"/>
  <c r="I413" i="13" s="1"/>
  <c r="F414" i="13"/>
  <c r="I414" i="13" s="1"/>
  <c r="F415" i="13"/>
  <c r="I415" i="13" s="1"/>
  <c r="F416" i="13"/>
  <c r="I416" i="13" s="1"/>
  <c r="F417" i="13"/>
  <c r="I417" i="13" s="1"/>
  <c r="F418" i="13"/>
  <c r="I418" i="13" s="1"/>
  <c r="F419" i="13"/>
  <c r="I419" i="13" s="1"/>
  <c r="F420" i="13"/>
  <c r="I420" i="13" s="1"/>
  <c r="F421" i="13"/>
  <c r="I421" i="13" s="1"/>
  <c r="F422" i="13"/>
  <c r="I422" i="13" s="1"/>
  <c r="F423" i="13"/>
  <c r="I423" i="13" s="1"/>
  <c r="F424" i="13"/>
  <c r="I424" i="13" s="1"/>
  <c r="F425" i="13"/>
  <c r="I425" i="13" s="1"/>
  <c r="F426" i="13"/>
  <c r="I426" i="13" s="1"/>
  <c r="F427" i="13"/>
  <c r="I427" i="13" s="1"/>
  <c r="F428" i="13"/>
  <c r="I428" i="13" s="1"/>
  <c r="F429" i="13"/>
  <c r="I429" i="13" s="1"/>
  <c r="F430" i="13"/>
  <c r="I430" i="13" s="1"/>
  <c r="F431" i="13"/>
  <c r="I431" i="13" s="1"/>
  <c r="F432" i="13"/>
  <c r="I432" i="13" s="1"/>
  <c r="F433" i="13"/>
  <c r="I433" i="13" s="1"/>
  <c r="F434" i="13"/>
  <c r="I434" i="13" s="1"/>
  <c r="F435" i="13"/>
  <c r="I435" i="13" s="1"/>
  <c r="F436" i="13"/>
  <c r="I436" i="13" s="1"/>
  <c r="F437" i="13"/>
  <c r="I437" i="13" s="1"/>
  <c r="F438" i="13"/>
  <c r="I438" i="13" s="1"/>
  <c r="F439" i="13"/>
  <c r="I439" i="13" s="1"/>
  <c r="F440" i="13"/>
  <c r="I440" i="13" s="1"/>
  <c r="F441" i="13"/>
  <c r="I441" i="13" s="1"/>
  <c r="F442" i="13"/>
  <c r="I442" i="13" s="1"/>
  <c r="F443" i="13"/>
  <c r="I443" i="13" s="1"/>
  <c r="F444" i="13"/>
  <c r="I444" i="13" s="1"/>
  <c r="F445" i="13"/>
  <c r="I445" i="13" s="1"/>
  <c r="F446" i="13"/>
  <c r="I446" i="13" s="1"/>
  <c r="F447" i="13"/>
  <c r="I447" i="13" s="1"/>
  <c r="F448" i="13"/>
  <c r="I448" i="13" s="1"/>
  <c r="F449" i="13"/>
  <c r="I449" i="13" s="1"/>
  <c r="F450" i="13"/>
  <c r="I450" i="13" s="1"/>
  <c r="F451" i="13"/>
  <c r="I451" i="13" s="1"/>
  <c r="F452" i="13"/>
  <c r="I452" i="13" s="1"/>
  <c r="F453" i="13"/>
  <c r="I453" i="13" s="1"/>
  <c r="F454" i="13"/>
  <c r="I454" i="13" s="1"/>
  <c r="F455" i="13"/>
  <c r="I455" i="13" s="1"/>
  <c r="F456" i="13"/>
  <c r="I456" i="13" s="1"/>
  <c r="F457" i="13"/>
  <c r="I457" i="13" s="1"/>
  <c r="F458" i="13"/>
  <c r="I458" i="13" s="1"/>
  <c r="F459" i="13"/>
  <c r="I459" i="13" s="1"/>
  <c r="F460" i="13"/>
  <c r="I460" i="13" s="1"/>
  <c r="F461" i="13"/>
  <c r="I461" i="13" s="1"/>
  <c r="F462" i="13"/>
  <c r="I462" i="13" s="1"/>
  <c r="F463" i="13"/>
  <c r="I463" i="13" s="1"/>
  <c r="F464" i="13"/>
  <c r="I464" i="13" s="1"/>
  <c r="F465" i="13"/>
  <c r="I465" i="13" s="1"/>
  <c r="F466" i="13"/>
  <c r="I466" i="13" s="1"/>
  <c r="F467" i="13"/>
  <c r="I467" i="13" s="1"/>
  <c r="F468" i="13"/>
  <c r="I468" i="13" s="1"/>
  <c r="F469" i="13"/>
  <c r="I469" i="13" s="1"/>
  <c r="F470" i="13"/>
  <c r="I470" i="13" s="1"/>
  <c r="F471" i="13"/>
  <c r="I471" i="13" s="1"/>
  <c r="F472" i="13"/>
  <c r="I472" i="13" s="1"/>
  <c r="F473" i="13"/>
  <c r="I473" i="13" s="1"/>
  <c r="F474" i="13"/>
  <c r="I474" i="13" s="1"/>
  <c r="F475" i="13"/>
  <c r="I475" i="13" s="1"/>
  <c r="F476" i="13"/>
  <c r="I476" i="13" s="1"/>
  <c r="F477" i="13"/>
  <c r="I477" i="13" s="1"/>
  <c r="F478" i="13"/>
  <c r="I478" i="13" s="1"/>
  <c r="F479" i="13"/>
  <c r="I479" i="13" s="1"/>
  <c r="F480" i="13"/>
  <c r="I480" i="13" s="1"/>
  <c r="F481" i="13"/>
  <c r="I481" i="13" s="1"/>
  <c r="F482" i="13"/>
  <c r="I482" i="13" s="1"/>
  <c r="F483" i="13"/>
  <c r="I483" i="13" s="1"/>
  <c r="F484" i="13"/>
  <c r="I484" i="13" s="1"/>
  <c r="F485" i="13"/>
  <c r="I485" i="13" s="1"/>
  <c r="F486" i="13"/>
  <c r="I486" i="13" s="1"/>
  <c r="F487" i="13"/>
  <c r="I487" i="13" s="1"/>
  <c r="F488" i="13"/>
  <c r="I488" i="13" s="1"/>
  <c r="F489" i="13"/>
  <c r="I489" i="13" s="1"/>
  <c r="F490" i="13"/>
  <c r="I490" i="13" s="1"/>
  <c r="F491" i="13"/>
  <c r="I491" i="13" s="1"/>
  <c r="F492" i="13"/>
  <c r="I492" i="13" s="1"/>
  <c r="F493" i="13"/>
  <c r="I493" i="13" s="1"/>
  <c r="F494" i="13"/>
  <c r="I494" i="13" s="1"/>
  <c r="F495" i="13"/>
  <c r="I495" i="13" s="1"/>
  <c r="F496" i="13"/>
  <c r="I496" i="13" s="1"/>
  <c r="F497" i="13"/>
  <c r="I497" i="13" s="1"/>
  <c r="F498" i="13"/>
  <c r="I498" i="13" s="1"/>
  <c r="F499" i="13"/>
  <c r="I499" i="13" s="1"/>
  <c r="F500" i="13"/>
  <c r="I500" i="13" s="1"/>
  <c r="F501" i="13"/>
  <c r="I501" i="13" s="1"/>
  <c r="F502" i="13"/>
  <c r="I502" i="13" s="1"/>
  <c r="F503" i="13"/>
  <c r="I503" i="13" s="1"/>
  <c r="F504" i="13"/>
  <c r="I504" i="13" s="1"/>
  <c r="F505" i="13"/>
  <c r="I505" i="13" s="1"/>
  <c r="F506" i="13"/>
  <c r="I506" i="13" s="1"/>
  <c r="F507" i="13"/>
  <c r="I507" i="13" s="1"/>
  <c r="F508" i="13"/>
  <c r="I508" i="13" s="1"/>
  <c r="F509" i="13"/>
  <c r="I509" i="13" s="1"/>
  <c r="F510" i="13"/>
  <c r="I510" i="13" s="1"/>
  <c r="F511" i="13"/>
  <c r="I511" i="13" s="1"/>
  <c r="F512" i="13"/>
  <c r="I512" i="13" s="1"/>
  <c r="F513" i="13"/>
  <c r="I513" i="13" s="1"/>
  <c r="F514" i="13"/>
  <c r="I514" i="13" s="1"/>
  <c r="F515" i="13"/>
  <c r="I515" i="13" s="1"/>
  <c r="F516" i="13"/>
  <c r="I516" i="13" s="1"/>
  <c r="F517" i="13"/>
  <c r="I517" i="13" s="1"/>
  <c r="F518" i="13"/>
  <c r="I518" i="13" s="1"/>
  <c r="F519" i="13"/>
  <c r="I519" i="13" s="1"/>
  <c r="F520" i="13"/>
  <c r="I520" i="13" s="1"/>
  <c r="F521" i="13"/>
  <c r="I521" i="13" s="1"/>
  <c r="F522" i="13"/>
  <c r="I522" i="13" s="1"/>
  <c r="F523" i="13"/>
  <c r="I523" i="13" s="1"/>
  <c r="F524" i="13"/>
  <c r="I524" i="13" s="1"/>
  <c r="F525" i="13"/>
  <c r="I525" i="13" s="1"/>
  <c r="F526" i="13"/>
  <c r="I526" i="13" s="1"/>
  <c r="F527" i="13"/>
  <c r="I527" i="13" s="1"/>
  <c r="F528" i="13"/>
  <c r="I528" i="13" s="1"/>
  <c r="F529" i="13"/>
  <c r="I529" i="13" s="1"/>
  <c r="F530" i="13"/>
  <c r="I530" i="13" s="1"/>
  <c r="F531" i="13"/>
  <c r="I531" i="13" s="1"/>
  <c r="F532" i="13"/>
  <c r="I532" i="13" s="1"/>
  <c r="F533" i="13"/>
  <c r="I533" i="13" s="1"/>
  <c r="F534" i="13"/>
  <c r="I534" i="13" s="1"/>
  <c r="F535" i="13"/>
  <c r="I535" i="13" s="1"/>
  <c r="F536" i="13"/>
  <c r="I536" i="13" s="1"/>
  <c r="F537" i="13"/>
  <c r="I537" i="13" s="1"/>
  <c r="F538" i="13"/>
  <c r="I538" i="13" s="1"/>
  <c r="F539" i="13"/>
  <c r="I539" i="13" s="1"/>
  <c r="F540" i="13"/>
  <c r="I540" i="13" s="1"/>
  <c r="F541" i="13"/>
  <c r="I541" i="13" s="1"/>
  <c r="F542" i="13"/>
  <c r="I542" i="13" s="1"/>
  <c r="F543" i="13"/>
  <c r="I543" i="13" s="1"/>
  <c r="F544" i="13"/>
  <c r="I544" i="13" s="1"/>
  <c r="F545" i="13"/>
  <c r="I545" i="13" s="1"/>
  <c r="F546" i="13"/>
  <c r="I546" i="13" s="1"/>
  <c r="F547" i="13"/>
  <c r="I547" i="13" s="1"/>
  <c r="F548" i="13"/>
  <c r="I548" i="13" s="1"/>
  <c r="F549" i="13"/>
  <c r="I549" i="13" s="1"/>
  <c r="F550" i="13"/>
  <c r="I550" i="13" s="1"/>
  <c r="F551" i="13"/>
  <c r="I551" i="13" s="1"/>
  <c r="F552" i="13"/>
  <c r="I552" i="13" s="1"/>
  <c r="F553" i="13"/>
  <c r="I553" i="13" s="1"/>
  <c r="F554" i="13"/>
  <c r="I554" i="13" s="1"/>
  <c r="F555" i="13"/>
  <c r="I555" i="13" s="1"/>
  <c r="F556" i="13"/>
  <c r="I556" i="13" s="1"/>
  <c r="F557" i="13"/>
  <c r="I557" i="13" s="1"/>
  <c r="F558" i="13"/>
  <c r="I558" i="13" s="1"/>
  <c r="F559" i="13"/>
  <c r="I559" i="13" s="1"/>
  <c r="F560" i="13"/>
  <c r="I560" i="13" s="1"/>
  <c r="F561" i="13"/>
  <c r="I561" i="13" s="1"/>
  <c r="F562" i="13"/>
  <c r="I562" i="13" s="1"/>
  <c r="F563" i="13"/>
  <c r="I563" i="13" s="1"/>
  <c r="F564" i="13"/>
  <c r="I564" i="13" s="1"/>
  <c r="F565" i="13"/>
  <c r="I565" i="13" s="1"/>
  <c r="F566" i="13"/>
  <c r="I566" i="13" s="1"/>
  <c r="F567" i="13"/>
  <c r="I567" i="13" s="1"/>
  <c r="F568" i="13"/>
  <c r="I568" i="13" s="1"/>
  <c r="F569" i="13"/>
  <c r="I569" i="13" s="1"/>
  <c r="F570" i="13"/>
  <c r="I570" i="13" s="1"/>
  <c r="F571" i="13"/>
  <c r="I571" i="13" s="1"/>
  <c r="F572" i="13"/>
  <c r="I572" i="13" s="1"/>
  <c r="F573" i="13"/>
  <c r="I573" i="13" s="1"/>
  <c r="F574" i="13"/>
  <c r="I574" i="13" s="1"/>
  <c r="F575" i="13"/>
  <c r="I575" i="13" s="1"/>
  <c r="F576" i="13"/>
  <c r="I576" i="13" s="1"/>
  <c r="F577" i="13"/>
  <c r="I577" i="13" s="1"/>
  <c r="F578" i="13"/>
  <c r="I578" i="13" s="1"/>
  <c r="F579" i="13"/>
  <c r="I579" i="13" s="1"/>
  <c r="F580" i="13"/>
  <c r="I580" i="13" s="1"/>
  <c r="F581" i="13"/>
  <c r="I581" i="13" s="1"/>
  <c r="F582" i="13"/>
  <c r="I582" i="13" s="1"/>
  <c r="F583" i="13"/>
  <c r="I583" i="13" s="1"/>
  <c r="F584" i="13"/>
  <c r="I584" i="13" s="1"/>
  <c r="F585" i="13"/>
  <c r="I585" i="13" s="1"/>
  <c r="F586" i="13"/>
  <c r="I586" i="13" s="1"/>
  <c r="F587" i="13"/>
  <c r="I587" i="13" s="1"/>
  <c r="F588" i="13"/>
  <c r="I588" i="13" s="1"/>
  <c r="F589" i="13"/>
  <c r="I589" i="13" s="1"/>
  <c r="F590" i="13"/>
  <c r="I590" i="13" s="1"/>
  <c r="F591" i="13"/>
  <c r="I591" i="13" s="1"/>
  <c r="F592" i="13"/>
  <c r="I592" i="13" s="1"/>
  <c r="F593" i="13"/>
  <c r="I593" i="13" s="1"/>
  <c r="F594" i="13"/>
  <c r="I594" i="13" s="1"/>
  <c r="F595" i="13"/>
  <c r="I595" i="13" s="1"/>
  <c r="F596" i="13"/>
  <c r="I596" i="13" s="1"/>
  <c r="F597" i="13"/>
  <c r="I597" i="13" s="1"/>
  <c r="F598" i="13"/>
  <c r="I598" i="13" s="1"/>
  <c r="F599" i="13"/>
  <c r="I599" i="13" s="1"/>
  <c r="F600" i="13"/>
  <c r="I600" i="13" s="1"/>
  <c r="F601" i="13"/>
  <c r="I601" i="13" s="1"/>
  <c r="F602" i="13"/>
  <c r="I602" i="13" s="1"/>
  <c r="F603" i="13"/>
  <c r="I603" i="13" s="1"/>
  <c r="F604" i="13"/>
  <c r="I604" i="13" s="1"/>
  <c r="F605" i="13"/>
  <c r="I605" i="13" s="1"/>
  <c r="F606" i="13"/>
  <c r="I606" i="13" s="1"/>
  <c r="F607" i="13"/>
  <c r="I607" i="13" s="1"/>
  <c r="F608" i="13"/>
  <c r="I608" i="13" s="1"/>
  <c r="F609" i="13"/>
  <c r="I609" i="13" s="1"/>
  <c r="F610" i="13"/>
  <c r="I610" i="13" s="1"/>
  <c r="F611" i="13"/>
  <c r="I611" i="13" s="1"/>
  <c r="F612" i="13"/>
  <c r="I612" i="13" s="1"/>
  <c r="F613" i="13"/>
  <c r="I613" i="13" s="1"/>
  <c r="F614" i="13"/>
  <c r="I614" i="13" s="1"/>
  <c r="F615" i="13"/>
  <c r="I615" i="13" s="1"/>
  <c r="F616" i="13"/>
  <c r="I616" i="13" s="1"/>
  <c r="F617" i="13"/>
  <c r="I617" i="13" s="1"/>
  <c r="F618" i="13"/>
  <c r="I618" i="13" s="1"/>
  <c r="F619" i="13"/>
  <c r="I619" i="13" s="1"/>
  <c r="F620" i="13"/>
  <c r="I620" i="13" s="1"/>
  <c r="F621" i="13"/>
  <c r="I621" i="13" s="1"/>
  <c r="F622" i="13"/>
  <c r="I622" i="13" s="1"/>
  <c r="F623" i="13"/>
  <c r="I623" i="13" s="1"/>
  <c r="F624" i="13"/>
  <c r="I624" i="13" s="1"/>
  <c r="F625" i="13"/>
  <c r="I625" i="13" s="1"/>
  <c r="F626" i="13"/>
  <c r="I626" i="13" s="1"/>
  <c r="F627" i="13"/>
  <c r="I627" i="13" s="1"/>
  <c r="F628" i="13"/>
  <c r="I628" i="13" s="1"/>
  <c r="F629" i="13"/>
  <c r="I629" i="13" s="1"/>
  <c r="F630" i="13"/>
  <c r="I630" i="13" s="1"/>
  <c r="F631" i="13"/>
  <c r="I631" i="13" s="1"/>
  <c r="F632" i="13"/>
  <c r="I632" i="13" s="1"/>
  <c r="F633" i="13"/>
  <c r="I633" i="13" s="1"/>
  <c r="F634" i="13"/>
  <c r="I634" i="13" s="1"/>
  <c r="F635" i="13"/>
  <c r="I635" i="13" s="1"/>
  <c r="F636" i="13"/>
  <c r="I636" i="13" s="1"/>
  <c r="F637" i="13"/>
  <c r="I637" i="13" s="1"/>
  <c r="F638" i="13"/>
  <c r="I638" i="13" s="1"/>
  <c r="F639" i="13"/>
  <c r="I639" i="13" s="1"/>
  <c r="F640" i="13"/>
  <c r="I640" i="13" s="1"/>
  <c r="F641" i="13"/>
  <c r="I641" i="13" s="1"/>
  <c r="F642" i="13"/>
  <c r="I642" i="13" s="1"/>
  <c r="F643" i="13"/>
  <c r="I643" i="13" s="1"/>
  <c r="F644" i="13"/>
  <c r="I644" i="13" s="1"/>
  <c r="F645" i="13"/>
  <c r="I645" i="13" s="1"/>
  <c r="F646" i="13"/>
  <c r="I646" i="13" s="1"/>
  <c r="F647" i="13"/>
  <c r="I647" i="13" s="1"/>
  <c r="F648" i="13"/>
  <c r="I648" i="13" s="1"/>
  <c r="F649" i="13"/>
  <c r="I649" i="13" s="1"/>
  <c r="F650" i="13"/>
  <c r="I650" i="13" s="1"/>
  <c r="F651" i="13"/>
  <c r="I651" i="13" s="1"/>
  <c r="F652" i="13"/>
  <c r="I652" i="13" s="1"/>
  <c r="F653" i="13"/>
  <c r="I653" i="13" s="1"/>
  <c r="F654" i="13"/>
  <c r="I654" i="13" s="1"/>
  <c r="F655" i="13"/>
  <c r="I655" i="13" s="1"/>
  <c r="F656" i="13"/>
  <c r="I656" i="13" s="1"/>
  <c r="F657" i="13"/>
  <c r="I657" i="13" s="1"/>
  <c r="F658" i="13"/>
  <c r="I658" i="13" s="1"/>
  <c r="F659" i="13"/>
  <c r="I659" i="13" s="1"/>
  <c r="F660" i="13"/>
  <c r="I660" i="13" s="1"/>
  <c r="F661" i="13"/>
  <c r="I661" i="13" s="1"/>
  <c r="F662" i="13"/>
  <c r="I662" i="13" s="1"/>
  <c r="F663" i="13"/>
  <c r="I663" i="13" s="1"/>
  <c r="F664" i="13"/>
  <c r="I664" i="13" s="1"/>
  <c r="F665" i="13"/>
  <c r="I665" i="13" s="1"/>
  <c r="F666" i="13"/>
  <c r="I666" i="13" s="1"/>
  <c r="F667" i="13"/>
  <c r="I667" i="13" s="1"/>
  <c r="F668" i="13"/>
  <c r="I668" i="13" s="1"/>
  <c r="F669" i="13"/>
  <c r="I669" i="13" s="1"/>
  <c r="F670" i="13"/>
  <c r="I670" i="13" s="1"/>
  <c r="F671" i="13"/>
  <c r="I671" i="13" s="1"/>
  <c r="F672" i="13"/>
  <c r="I672" i="13" s="1"/>
  <c r="F673" i="13"/>
  <c r="I673" i="13" s="1"/>
  <c r="F674" i="13"/>
  <c r="I674" i="13" s="1"/>
  <c r="F675" i="13"/>
  <c r="I675" i="13" s="1"/>
  <c r="F676" i="13"/>
  <c r="I676" i="13" s="1"/>
  <c r="F677" i="13"/>
  <c r="I677" i="13" s="1"/>
  <c r="F678" i="13"/>
  <c r="I678" i="13" s="1"/>
  <c r="F679" i="13"/>
  <c r="I679" i="13" s="1"/>
  <c r="F680" i="13"/>
  <c r="I680" i="13" s="1"/>
  <c r="F681" i="13"/>
  <c r="I681" i="13" s="1"/>
  <c r="F682" i="13"/>
  <c r="I682" i="13" s="1"/>
  <c r="F683" i="13"/>
  <c r="I683" i="13" s="1"/>
  <c r="F684" i="13"/>
  <c r="I684" i="13" s="1"/>
  <c r="F685" i="13"/>
  <c r="I685" i="13" s="1"/>
  <c r="F686" i="13"/>
  <c r="I686" i="13" s="1"/>
  <c r="F687" i="13"/>
  <c r="I687" i="13" s="1"/>
  <c r="F688" i="13"/>
  <c r="I688" i="13" s="1"/>
  <c r="F689" i="13"/>
  <c r="I689" i="13" s="1"/>
  <c r="F690" i="13"/>
  <c r="I690" i="13" s="1"/>
  <c r="F691" i="13"/>
  <c r="I691" i="13" s="1"/>
  <c r="F692" i="13"/>
  <c r="I692" i="13" s="1"/>
  <c r="F693" i="13"/>
  <c r="I693" i="13" s="1"/>
  <c r="F694" i="13"/>
  <c r="I694" i="13" s="1"/>
  <c r="F695" i="13"/>
  <c r="I695" i="13" s="1"/>
  <c r="F696" i="13"/>
  <c r="I696" i="13" s="1"/>
  <c r="F697" i="13"/>
  <c r="I697" i="13" s="1"/>
  <c r="F698" i="13"/>
  <c r="I698" i="13" s="1"/>
  <c r="F699" i="13"/>
  <c r="I699" i="13" s="1"/>
  <c r="F700" i="13"/>
  <c r="I700" i="13" s="1"/>
  <c r="F701" i="13"/>
  <c r="I701" i="13" s="1"/>
  <c r="F702" i="13"/>
  <c r="I702" i="13" s="1"/>
  <c r="F703" i="13"/>
  <c r="I703" i="13" s="1"/>
  <c r="F704" i="13"/>
  <c r="I704" i="13" s="1"/>
  <c r="F705" i="13"/>
  <c r="I705" i="13" s="1"/>
  <c r="F706" i="13"/>
  <c r="I706" i="13" s="1"/>
  <c r="F707" i="13"/>
  <c r="I707" i="13" s="1"/>
  <c r="F708" i="13"/>
  <c r="I708" i="13" s="1"/>
  <c r="F709" i="13"/>
  <c r="I709" i="13" s="1"/>
  <c r="F710" i="13"/>
  <c r="I710" i="13" s="1"/>
  <c r="F711" i="13"/>
  <c r="I711" i="13" s="1"/>
  <c r="F712" i="13"/>
  <c r="I712" i="13" s="1"/>
  <c r="F713" i="13"/>
  <c r="I713" i="13" s="1"/>
  <c r="F714" i="13"/>
  <c r="I714" i="13" s="1"/>
  <c r="F715" i="13"/>
  <c r="I715" i="13" s="1"/>
  <c r="F716" i="13"/>
  <c r="I716" i="13" s="1"/>
  <c r="F717" i="13"/>
  <c r="I717" i="13" s="1"/>
  <c r="F718" i="13"/>
  <c r="I718" i="13" s="1"/>
  <c r="F719" i="13"/>
  <c r="I719" i="13" s="1"/>
  <c r="F720" i="13"/>
  <c r="I720" i="13" s="1"/>
  <c r="F721" i="13"/>
  <c r="I721" i="13" s="1"/>
  <c r="F722" i="13"/>
  <c r="I722" i="13" s="1"/>
  <c r="F723" i="13"/>
  <c r="I723" i="13" s="1"/>
  <c r="F724" i="13"/>
  <c r="I724" i="13" s="1"/>
  <c r="F725" i="13"/>
  <c r="I725" i="13" s="1"/>
  <c r="F726" i="13"/>
  <c r="I726" i="13" s="1"/>
  <c r="F727" i="13"/>
  <c r="I727" i="13" s="1"/>
  <c r="F728" i="13"/>
  <c r="I728" i="13" s="1"/>
  <c r="F729" i="13"/>
  <c r="I729" i="13" s="1"/>
  <c r="F730" i="13"/>
  <c r="I730" i="13" s="1"/>
  <c r="F731" i="13"/>
  <c r="I731" i="13" s="1"/>
  <c r="F732" i="13"/>
  <c r="I732" i="13" s="1"/>
  <c r="F733" i="13"/>
  <c r="I733" i="13" s="1"/>
  <c r="F734" i="13"/>
  <c r="I734" i="13" s="1"/>
  <c r="F735" i="13"/>
  <c r="I735" i="13" s="1"/>
  <c r="F736" i="13"/>
  <c r="I736" i="13" s="1"/>
  <c r="F737" i="13"/>
  <c r="I737" i="13" s="1"/>
  <c r="F738" i="13"/>
  <c r="I738" i="13" s="1"/>
  <c r="F739" i="13"/>
  <c r="I739" i="13" s="1"/>
  <c r="F740" i="13"/>
  <c r="I740" i="13" s="1"/>
  <c r="F741" i="13"/>
  <c r="I741" i="13" s="1"/>
  <c r="F742" i="13"/>
  <c r="I742" i="13" s="1"/>
  <c r="F743" i="13"/>
  <c r="I743" i="13" s="1"/>
  <c r="F744" i="13"/>
  <c r="I744" i="13" s="1"/>
  <c r="F745" i="13"/>
  <c r="I745" i="13" s="1"/>
  <c r="F746" i="13"/>
  <c r="I746" i="13" s="1"/>
  <c r="F747" i="13"/>
  <c r="I747" i="13" s="1"/>
  <c r="F748" i="13"/>
  <c r="I748" i="13" s="1"/>
  <c r="F749" i="13"/>
  <c r="I749" i="13" s="1"/>
  <c r="F750" i="13"/>
  <c r="I750" i="13" s="1"/>
  <c r="F751" i="13"/>
  <c r="I751" i="13" s="1"/>
  <c r="F752" i="13"/>
  <c r="I752" i="13" s="1"/>
  <c r="F753" i="13"/>
  <c r="I753" i="13" s="1"/>
  <c r="F754" i="13"/>
  <c r="I754" i="13" s="1"/>
  <c r="F755" i="13"/>
  <c r="I755" i="13" s="1"/>
  <c r="F756" i="13"/>
  <c r="I756" i="13" s="1"/>
  <c r="F757" i="13"/>
  <c r="I757" i="13" s="1"/>
  <c r="F758" i="13"/>
  <c r="I758" i="13" s="1"/>
  <c r="F759" i="13"/>
  <c r="I759" i="13" s="1"/>
  <c r="F760" i="13"/>
  <c r="I760" i="13" s="1"/>
  <c r="F761" i="13"/>
  <c r="I761" i="13" s="1"/>
  <c r="F762" i="13"/>
  <c r="I762" i="13" s="1"/>
  <c r="F763" i="13"/>
  <c r="I763" i="13" s="1"/>
  <c r="F764" i="13"/>
  <c r="I764" i="13" s="1"/>
  <c r="F765" i="13"/>
  <c r="I765" i="13" s="1"/>
  <c r="F766" i="13"/>
  <c r="I766" i="13" s="1"/>
  <c r="F767" i="13"/>
  <c r="I767" i="13" s="1"/>
  <c r="F768" i="13"/>
  <c r="I768" i="13" s="1"/>
  <c r="F769" i="13"/>
  <c r="I769" i="13" s="1"/>
  <c r="F770" i="13"/>
  <c r="I770" i="13" s="1"/>
  <c r="F771" i="13"/>
  <c r="I771" i="13" s="1"/>
  <c r="F772" i="13"/>
  <c r="I772" i="13" s="1"/>
  <c r="F773" i="13"/>
  <c r="I773" i="13" s="1"/>
  <c r="F774" i="13"/>
  <c r="I774" i="13" s="1"/>
  <c r="F775" i="13"/>
  <c r="I775" i="13" s="1"/>
  <c r="F776" i="13"/>
  <c r="I776" i="13" s="1"/>
  <c r="F777" i="13"/>
  <c r="I777" i="13" s="1"/>
  <c r="F778" i="13"/>
  <c r="I778" i="13" s="1"/>
  <c r="F779" i="13"/>
  <c r="I779" i="13" s="1"/>
  <c r="F780" i="13"/>
  <c r="I780" i="13" s="1"/>
  <c r="F781" i="13"/>
  <c r="I781" i="13" s="1"/>
  <c r="F782" i="13"/>
  <c r="I782" i="13" s="1"/>
  <c r="F783" i="13"/>
  <c r="I783" i="13" s="1"/>
  <c r="F784" i="13"/>
  <c r="I784" i="13" s="1"/>
  <c r="F785" i="13"/>
  <c r="I785" i="13" s="1"/>
  <c r="F786" i="13"/>
  <c r="I786" i="13" s="1"/>
  <c r="F787" i="13"/>
  <c r="I787" i="13" s="1"/>
  <c r="F788" i="13"/>
  <c r="I788" i="13" s="1"/>
  <c r="F789" i="13"/>
  <c r="I789" i="13" s="1"/>
  <c r="F790" i="13"/>
  <c r="I790" i="13" s="1"/>
  <c r="F791" i="13"/>
  <c r="I791" i="13" s="1"/>
  <c r="F792" i="13"/>
  <c r="I792" i="13" s="1"/>
  <c r="F793" i="13"/>
  <c r="I793" i="13" s="1"/>
  <c r="F794" i="13"/>
  <c r="I794" i="13" s="1"/>
  <c r="F795" i="13"/>
  <c r="I795" i="13" s="1"/>
  <c r="F796" i="13"/>
  <c r="I796" i="13" s="1"/>
  <c r="F797" i="13"/>
  <c r="I797" i="13" s="1"/>
  <c r="F798" i="13"/>
  <c r="I798" i="13" s="1"/>
  <c r="F799" i="13"/>
  <c r="I799" i="13" s="1"/>
  <c r="F800" i="13"/>
  <c r="I800" i="13" s="1"/>
  <c r="F801" i="13"/>
  <c r="I801" i="13" s="1"/>
  <c r="F802" i="13"/>
  <c r="I802" i="13" s="1"/>
  <c r="F803" i="13"/>
  <c r="I803" i="13" s="1"/>
  <c r="F804" i="13"/>
  <c r="I804" i="13" s="1"/>
  <c r="F805" i="13"/>
  <c r="I805" i="13" s="1"/>
  <c r="F806" i="13"/>
  <c r="I806" i="13" s="1"/>
  <c r="F807" i="13"/>
  <c r="I807" i="13" s="1"/>
  <c r="F808" i="13"/>
  <c r="I808" i="13" s="1"/>
  <c r="F809" i="13"/>
  <c r="I809" i="13" s="1"/>
  <c r="F810" i="13"/>
  <c r="I810" i="13" s="1"/>
  <c r="F811" i="13"/>
  <c r="I811" i="13" s="1"/>
  <c r="F812" i="13"/>
  <c r="I812" i="13" s="1"/>
  <c r="F813" i="13"/>
  <c r="I813" i="13" s="1"/>
  <c r="F814" i="13"/>
  <c r="I814" i="13" s="1"/>
  <c r="F815" i="13"/>
  <c r="I815" i="13" s="1"/>
  <c r="F816" i="13"/>
  <c r="I816" i="13" s="1"/>
  <c r="F817" i="13"/>
  <c r="I817" i="13" s="1"/>
  <c r="F818" i="13"/>
  <c r="I818" i="13" s="1"/>
  <c r="F819" i="13"/>
  <c r="I819" i="13" s="1"/>
  <c r="F820" i="13"/>
  <c r="I820" i="13" s="1"/>
  <c r="F821" i="13"/>
  <c r="I821" i="13" s="1"/>
  <c r="F822" i="13"/>
  <c r="I822" i="13" s="1"/>
  <c r="F823" i="13"/>
  <c r="I823" i="13" s="1"/>
  <c r="F824" i="13"/>
  <c r="I824" i="13" s="1"/>
  <c r="F825" i="13"/>
  <c r="I825" i="13" s="1"/>
  <c r="F826" i="13"/>
  <c r="I826" i="13" s="1"/>
  <c r="F827" i="13"/>
  <c r="I827" i="13" s="1"/>
  <c r="F828" i="13"/>
  <c r="I828" i="13" s="1"/>
  <c r="F829" i="13"/>
  <c r="I829" i="13" s="1"/>
  <c r="F830" i="13"/>
  <c r="I830" i="13" s="1"/>
  <c r="F831" i="13"/>
  <c r="I831" i="13" s="1"/>
  <c r="F832" i="13"/>
  <c r="I832" i="13" s="1"/>
  <c r="F833" i="13"/>
  <c r="I833" i="13" s="1"/>
  <c r="F834" i="13"/>
  <c r="I834" i="13" s="1"/>
  <c r="F835" i="13"/>
  <c r="I835" i="13" s="1"/>
  <c r="F836" i="13"/>
  <c r="I836" i="13" s="1"/>
  <c r="F837" i="13"/>
  <c r="I837" i="13" s="1"/>
  <c r="F838" i="13"/>
  <c r="I838" i="13" s="1"/>
  <c r="F839" i="13"/>
  <c r="I839" i="13" s="1"/>
  <c r="F840" i="13"/>
  <c r="I840" i="13" s="1"/>
  <c r="F841" i="13"/>
  <c r="I841" i="13" s="1"/>
  <c r="F842" i="13"/>
  <c r="I842" i="13" s="1"/>
  <c r="F843" i="13"/>
  <c r="I843" i="13" s="1"/>
  <c r="F844" i="13"/>
  <c r="I844" i="13" s="1"/>
  <c r="F845" i="13"/>
  <c r="I845" i="13" s="1"/>
  <c r="F846" i="13"/>
  <c r="I846" i="13" s="1"/>
  <c r="F847" i="13"/>
  <c r="I847" i="13" s="1"/>
  <c r="F848" i="13"/>
  <c r="I848" i="13" s="1"/>
  <c r="F849" i="13"/>
  <c r="I849" i="13" s="1"/>
  <c r="F850" i="13"/>
  <c r="I850" i="13" s="1"/>
  <c r="F851" i="13"/>
  <c r="I851" i="13" s="1"/>
  <c r="F852" i="13"/>
  <c r="I852" i="13" s="1"/>
  <c r="F853" i="13"/>
  <c r="I853" i="13" s="1"/>
  <c r="F854" i="13"/>
  <c r="I854" i="13" s="1"/>
  <c r="F855" i="13"/>
  <c r="I855" i="13" s="1"/>
  <c r="F856" i="13"/>
  <c r="I856" i="13" s="1"/>
  <c r="F857" i="13"/>
  <c r="I857" i="13" s="1"/>
  <c r="F858" i="13"/>
  <c r="I858" i="13" s="1"/>
  <c r="F859" i="13"/>
  <c r="I859" i="13" s="1"/>
  <c r="F860" i="13"/>
  <c r="I860" i="13" s="1"/>
  <c r="F861" i="13"/>
  <c r="I861" i="13" s="1"/>
  <c r="F862" i="13"/>
  <c r="I862" i="13" s="1"/>
  <c r="F863" i="13"/>
  <c r="I863" i="13" s="1"/>
  <c r="F864" i="13"/>
  <c r="I864" i="13" s="1"/>
  <c r="F865" i="13"/>
  <c r="I865" i="13" s="1"/>
  <c r="F866" i="13"/>
  <c r="I866" i="13" s="1"/>
  <c r="F867" i="13"/>
  <c r="I867" i="13" s="1"/>
  <c r="F868" i="13"/>
  <c r="I868" i="13" s="1"/>
  <c r="F869" i="13"/>
  <c r="I869" i="13" s="1"/>
  <c r="F870" i="13"/>
  <c r="I870" i="13" s="1"/>
  <c r="F871" i="13"/>
  <c r="I871" i="13" s="1"/>
  <c r="F872" i="13"/>
  <c r="I872" i="13" s="1"/>
  <c r="F873" i="13"/>
  <c r="I873" i="13" s="1"/>
  <c r="F874" i="13"/>
  <c r="I874" i="13" s="1"/>
  <c r="F875" i="13"/>
  <c r="I875" i="13" s="1"/>
  <c r="F876" i="13"/>
  <c r="I876" i="13" s="1"/>
  <c r="F877" i="13"/>
  <c r="I877" i="13" s="1"/>
  <c r="F878" i="13"/>
  <c r="I878" i="13" s="1"/>
  <c r="F879" i="13"/>
  <c r="I879" i="13" s="1"/>
  <c r="F880" i="13"/>
  <c r="I880" i="13" s="1"/>
  <c r="F881" i="13"/>
  <c r="I881" i="13" s="1"/>
  <c r="F882" i="13"/>
  <c r="I882" i="13" s="1"/>
  <c r="F883" i="13"/>
  <c r="I883" i="13" s="1"/>
  <c r="F884" i="13"/>
  <c r="I884" i="13" s="1"/>
  <c r="F885" i="13"/>
  <c r="I885" i="13" s="1"/>
  <c r="F886" i="13"/>
  <c r="I886" i="13" s="1"/>
  <c r="F887" i="13"/>
  <c r="I887" i="13" s="1"/>
  <c r="F888" i="13"/>
  <c r="I888" i="13" s="1"/>
  <c r="F889" i="13"/>
  <c r="I889" i="13" s="1"/>
  <c r="F890" i="13"/>
  <c r="I890" i="13" s="1"/>
  <c r="F891" i="13"/>
  <c r="I891" i="13" s="1"/>
  <c r="F892" i="13"/>
  <c r="I892" i="13" s="1"/>
  <c r="F893" i="13"/>
  <c r="I893" i="13" s="1"/>
  <c r="F894" i="13"/>
  <c r="I894" i="13" s="1"/>
  <c r="F895" i="13"/>
  <c r="I895" i="13" s="1"/>
  <c r="F896" i="13"/>
  <c r="I896" i="13" s="1"/>
  <c r="F897" i="13"/>
  <c r="I897" i="13" s="1"/>
  <c r="F898" i="13"/>
  <c r="I898" i="13" s="1"/>
  <c r="F899" i="13"/>
  <c r="I899" i="13" s="1"/>
  <c r="F900" i="13"/>
  <c r="I900" i="13" s="1"/>
  <c r="F901" i="13"/>
  <c r="I901" i="13" s="1"/>
  <c r="F902" i="13"/>
  <c r="I902" i="13" s="1"/>
  <c r="F903" i="13"/>
  <c r="I903" i="13" s="1"/>
  <c r="F904" i="13"/>
  <c r="I904" i="13" s="1"/>
  <c r="F905" i="13"/>
  <c r="I905" i="13" s="1"/>
  <c r="F906" i="13"/>
  <c r="I906" i="13" s="1"/>
  <c r="F907" i="13"/>
  <c r="I907" i="13" s="1"/>
  <c r="F908" i="13"/>
  <c r="I908" i="13" s="1"/>
  <c r="F909" i="13"/>
  <c r="I909" i="13" s="1"/>
  <c r="F910" i="13"/>
  <c r="I910" i="13" s="1"/>
  <c r="F911" i="13"/>
  <c r="I911" i="13" s="1"/>
  <c r="F912" i="13"/>
  <c r="I912" i="13" s="1"/>
  <c r="F913" i="13"/>
  <c r="I913" i="13" s="1"/>
  <c r="F914" i="13"/>
  <c r="I914" i="13" s="1"/>
  <c r="F915" i="13"/>
  <c r="I915" i="13" s="1"/>
  <c r="F916" i="13"/>
  <c r="I916" i="13" s="1"/>
  <c r="F917" i="13"/>
  <c r="I917" i="13" s="1"/>
  <c r="F918" i="13"/>
  <c r="I918" i="13" s="1"/>
  <c r="F919" i="13"/>
  <c r="I919" i="13" s="1"/>
  <c r="F920" i="13"/>
  <c r="I920" i="13" s="1"/>
  <c r="F921" i="13"/>
  <c r="I921" i="13" s="1"/>
  <c r="F922" i="13"/>
  <c r="I922" i="13" s="1"/>
  <c r="F923" i="13"/>
  <c r="I923" i="13" s="1"/>
  <c r="F924" i="13"/>
  <c r="I924" i="13" s="1"/>
  <c r="F925" i="13"/>
  <c r="I925" i="13" s="1"/>
  <c r="F926" i="13"/>
  <c r="I926" i="13" s="1"/>
  <c r="F927" i="13"/>
  <c r="I927" i="13" s="1"/>
  <c r="F928" i="13"/>
  <c r="I928" i="13" s="1"/>
  <c r="F929" i="13"/>
  <c r="I929" i="13" s="1"/>
  <c r="F930" i="13"/>
  <c r="I930" i="13" s="1"/>
  <c r="F931" i="13"/>
  <c r="I931" i="13" s="1"/>
  <c r="F932" i="13"/>
  <c r="I932" i="13" s="1"/>
  <c r="F933" i="13"/>
  <c r="I933" i="13" s="1"/>
  <c r="F934" i="13"/>
  <c r="I934" i="13" s="1"/>
  <c r="F935" i="13"/>
  <c r="I935" i="13" s="1"/>
  <c r="F936" i="13"/>
  <c r="I936" i="13" s="1"/>
  <c r="F937" i="13"/>
  <c r="I937" i="13" s="1"/>
  <c r="F938" i="13"/>
  <c r="I938" i="13" s="1"/>
  <c r="F939" i="13"/>
  <c r="I939" i="13" s="1"/>
  <c r="F940" i="13"/>
  <c r="I940" i="13" s="1"/>
  <c r="F941" i="13"/>
  <c r="I941" i="13" s="1"/>
  <c r="F942" i="13"/>
  <c r="I942" i="13" s="1"/>
  <c r="F943" i="13"/>
  <c r="I943" i="13" s="1"/>
  <c r="F944" i="13"/>
  <c r="I944" i="13" s="1"/>
  <c r="F945" i="13"/>
  <c r="I945" i="13" s="1"/>
  <c r="F946" i="13"/>
  <c r="I946" i="13" s="1"/>
  <c r="F947" i="13"/>
  <c r="I947" i="13" s="1"/>
  <c r="F948" i="13"/>
  <c r="I948" i="13" s="1"/>
  <c r="F949" i="13"/>
  <c r="I949" i="13" s="1"/>
  <c r="F950" i="13"/>
  <c r="I950" i="13" s="1"/>
  <c r="F951" i="13"/>
  <c r="I951" i="13" s="1"/>
  <c r="F952" i="13"/>
  <c r="I952" i="13" s="1"/>
  <c r="F953" i="13"/>
  <c r="I953" i="13" s="1"/>
  <c r="F954" i="13"/>
  <c r="I954" i="13" s="1"/>
  <c r="F955" i="13"/>
  <c r="I955" i="13" s="1"/>
  <c r="F956" i="13"/>
  <c r="I956" i="13" s="1"/>
  <c r="F957" i="13"/>
  <c r="I957" i="13" s="1"/>
  <c r="F958" i="13"/>
  <c r="I958" i="13" s="1"/>
  <c r="F959" i="13"/>
  <c r="I959" i="13" s="1"/>
  <c r="F960" i="13"/>
  <c r="I960" i="13" s="1"/>
  <c r="F961" i="13"/>
  <c r="I961" i="13" s="1"/>
  <c r="F962" i="13"/>
  <c r="I962" i="13" s="1"/>
  <c r="F963" i="13"/>
  <c r="I963" i="13" s="1"/>
  <c r="F964" i="13"/>
  <c r="I964" i="13" s="1"/>
  <c r="F965" i="13"/>
  <c r="I965" i="13" s="1"/>
  <c r="F966" i="13"/>
  <c r="I966" i="13" s="1"/>
  <c r="F967" i="13"/>
  <c r="I967" i="13" s="1"/>
  <c r="F968" i="13"/>
  <c r="I968" i="13" s="1"/>
  <c r="F969" i="13"/>
  <c r="I969" i="13" s="1"/>
  <c r="F970" i="13"/>
  <c r="I970" i="13" s="1"/>
  <c r="F971" i="13"/>
  <c r="I971" i="13" s="1"/>
  <c r="F972" i="13"/>
  <c r="I972" i="13" s="1"/>
  <c r="F973" i="13"/>
  <c r="I973" i="13" s="1"/>
  <c r="F974" i="13"/>
  <c r="I974" i="13" s="1"/>
  <c r="F975" i="13"/>
  <c r="I975" i="13" s="1"/>
  <c r="F976" i="13"/>
  <c r="I976" i="13" s="1"/>
  <c r="F977" i="13"/>
  <c r="I977" i="13" s="1"/>
  <c r="F978" i="13"/>
  <c r="I978" i="13" s="1"/>
  <c r="F979" i="13"/>
  <c r="I979" i="13" s="1"/>
  <c r="F980" i="13"/>
  <c r="I980" i="13" s="1"/>
  <c r="F981" i="13"/>
  <c r="I981" i="13" s="1"/>
  <c r="F982" i="13"/>
  <c r="I982" i="13" s="1"/>
  <c r="F983" i="13"/>
  <c r="I983" i="13" s="1"/>
  <c r="F984" i="13"/>
  <c r="I984" i="13" s="1"/>
  <c r="F985" i="13"/>
  <c r="I985" i="13" s="1"/>
  <c r="F986" i="13"/>
  <c r="I986" i="13" s="1"/>
  <c r="F987" i="13"/>
  <c r="I987" i="13" s="1"/>
  <c r="F988" i="13"/>
  <c r="I988" i="13" s="1"/>
  <c r="F989" i="13"/>
  <c r="I989" i="13" s="1"/>
  <c r="F990" i="13"/>
  <c r="I990" i="13" s="1"/>
  <c r="F991" i="13"/>
  <c r="I991" i="13" s="1"/>
  <c r="F992" i="13"/>
  <c r="I992" i="13" s="1"/>
  <c r="F993" i="13"/>
  <c r="I993" i="13" s="1"/>
  <c r="F994" i="13"/>
  <c r="I994" i="13" s="1"/>
  <c r="F995" i="13"/>
  <c r="I995" i="13" s="1"/>
  <c r="F996" i="13"/>
  <c r="I996" i="13" s="1"/>
  <c r="F997" i="13"/>
  <c r="I997" i="13" s="1"/>
  <c r="F998" i="13"/>
  <c r="I998" i="13" s="1"/>
  <c r="F999" i="13"/>
  <c r="I999" i="13" s="1"/>
  <c r="F1000" i="13"/>
  <c r="I1000" i="13" s="1"/>
  <c r="F1001" i="13"/>
  <c r="I1001" i="13" s="1"/>
  <c r="F1002" i="13"/>
  <c r="I1002" i="13" s="1"/>
  <c r="F1003" i="13"/>
  <c r="I1003" i="13" s="1"/>
  <c r="F1004" i="13"/>
  <c r="I1004" i="13" s="1"/>
  <c r="F1005" i="13"/>
  <c r="I1005" i="13" s="1"/>
  <c r="F1006" i="13"/>
  <c r="I1006" i="13" s="1"/>
  <c r="F1007" i="13"/>
  <c r="I1007" i="13" s="1"/>
  <c r="F1008" i="13"/>
  <c r="I1008" i="13" s="1"/>
  <c r="F1009" i="13"/>
  <c r="I1009" i="13" s="1"/>
  <c r="F1010" i="13"/>
  <c r="I1010" i="13" s="1"/>
  <c r="F1011" i="13"/>
  <c r="I1011" i="13" s="1"/>
  <c r="F1012" i="13"/>
  <c r="I1012" i="13" s="1"/>
  <c r="F1013" i="13"/>
  <c r="I1013" i="13" s="1"/>
  <c r="F1014" i="13"/>
  <c r="I1014" i="13" s="1"/>
  <c r="F1015" i="13"/>
  <c r="I1015" i="13" s="1"/>
  <c r="F1016" i="13"/>
  <c r="I1016" i="13" s="1"/>
  <c r="F1017" i="13"/>
  <c r="I1017" i="13" s="1"/>
  <c r="F1018" i="13"/>
  <c r="I1018" i="13" s="1"/>
  <c r="F1019" i="13"/>
  <c r="I1019" i="13" s="1"/>
  <c r="F1020" i="13"/>
  <c r="I1020" i="13" s="1"/>
  <c r="F1021" i="13"/>
  <c r="I1021" i="13" s="1"/>
  <c r="F1022" i="13"/>
  <c r="I1022" i="13" s="1"/>
  <c r="F1023" i="13"/>
  <c r="I1023" i="13" s="1"/>
  <c r="F1024" i="13"/>
  <c r="I1024" i="13" s="1"/>
  <c r="F1025" i="13"/>
  <c r="I1025" i="13" s="1"/>
  <c r="F1026" i="13"/>
  <c r="I1026" i="13" s="1"/>
  <c r="F1027" i="13"/>
  <c r="I1027" i="13" s="1"/>
  <c r="F1028" i="13"/>
  <c r="I1028" i="13" s="1"/>
  <c r="F1029" i="13"/>
  <c r="I1029" i="13" s="1"/>
  <c r="F1030" i="13"/>
  <c r="I1030" i="13" s="1"/>
  <c r="F1031" i="13"/>
  <c r="I1031" i="13" s="1"/>
  <c r="F1032" i="13"/>
  <c r="I1032" i="13" s="1"/>
  <c r="F1033" i="13"/>
  <c r="I1033" i="13" s="1"/>
  <c r="F1034" i="13"/>
  <c r="I1034" i="13" s="1"/>
  <c r="F1035" i="13"/>
  <c r="I1035" i="13" s="1"/>
  <c r="F1036" i="13"/>
  <c r="I1036" i="13" s="1"/>
  <c r="F1037" i="13"/>
  <c r="I1037" i="13" s="1"/>
  <c r="F1038" i="13"/>
  <c r="I1038" i="13" s="1"/>
  <c r="F1039" i="13"/>
  <c r="I1039" i="13" s="1"/>
  <c r="F1040" i="13"/>
  <c r="I1040" i="13" s="1"/>
  <c r="F1041" i="13"/>
  <c r="I1041" i="13" s="1"/>
  <c r="F1042" i="13"/>
  <c r="I1042" i="13" s="1"/>
  <c r="F1043" i="13"/>
  <c r="I1043" i="13" s="1"/>
  <c r="F1044" i="13"/>
  <c r="I1044" i="13" s="1"/>
  <c r="F1045" i="13"/>
  <c r="I1045" i="13" s="1"/>
  <c r="F1046" i="13"/>
  <c r="I1046" i="13" s="1"/>
  <c r="F1047" i="13"/>
  <c r="I1047" i="13" s="1"/>
  <c r="F1048" i="13"/>
  <c r="I1048" i="13" s="1"/>
  <c r="F1049" i="13"/>
  <c r="I1049" i="13" s="1"/>
  <c r="F1050" i="13"/>
  <c r="I1050" i="13" s="1"/>
  <c r="F1051" i="13"/>
  <c r="I1051" i="13" s="1"/>
  <c r="F1052" i="13"/>
  <c r="I1052" i="13" s="1"/>
  <c r="F1053" i="13"/>
  <c r="I1053" i="13" s="1"/>
  <c r="F1054" i="13"/>
  <c r="I1054" i="13" s="1"/>
  <c r="F1055" i="13"/>
  <c r="I1055" i="13" s="1"/>
  <c r="F1056" i="13"/>
  <c r="I1056" i="13" s="1"/>
  <c r="F1057" i="13"/>
  <c r="I1057" i="13" s="1"/>
  <c r="F1058" i="13"/>
  <c r="I1058" i="13" s="1"/>
  <c r="F1059" i="13"/>
  <c r="I1059" i="13" s="1"/>
  <c r="F1060" i="13"/>
  <c r="I1060" i="13" s="1"/>
  <c r="F1061" i="13"/>
  <c r="I1061" i="13" s="1"/>
  <c r="F1062" i="13"/>
  <c r="I1062" i="13" s="1"/>
  <c r="F1063" i="13"/>
  <c r="I1063" i="13" s="1"/>
  <c r="F1064" i="13"/>
  <c r="I1064" i="13" s="1"/>
  <c r="F1065" i="13"/>
  <c r="I1065" i="13" s="1"/>
  <c r="F1066" i="13"/>
  <c r="I1066" i="13" s="1"/>
  <c r="F1067" i="13"/>
  <c r="I1067" i="13" s="1"/>
  <c r="F1068" i="13"/>
  <c r="I1068" i="13" s="1"/>
  <c r="F1069" i="13"/>
  <c r="I1069" i="13" s="1"/>
  <c r="F1070" i="13"/>
  <c r="I1070" i="13" s="1"/>
  <c r="F1071" i="13"/>
  <c r="I1071" i="13" s="1"/>
  <c r="F1072" i="13"/>
  <c r="I1072" i="13" s="1"/>
  <c r="F1073" i="13"/>
  <c r="I1073" i="13" s="1"/>
  <c r="F1074" i="13"/>
  <c r="I1074" i="13" s="1"/>
  <c r="F1075" i="13"/>
  <c r="I1075" i="13" s="1"/>
  <c r="F1076" i="13"/>
  <c r="I1076" i="13" s="1"/>
  <c r="F1077" i="13"/>
  <c r="I1077" i="13" s="1"/>
  <c r="F1078" i="13"/>
  <c r="I1078" i="13" s="1"/>
  <c r="F1079" i="13"/>
  <c r="I1079" i="13" s="1"/>
  <c r="F1080" i="13"/>
  <c r="I1080" i="13" s="1"/>
  <c r="F1081" i="13"/>
  <c r="I1081" i="13" s="1"/>
  <c r="F1082" i="13"/>
  <c r="I1082" i="13" s="1"/>
  <c r="F1083" i="13"/>
  <c r="I1083" i="13" s="1"/>
  <c r="F1084" i="13"/>
  <c r="I1084" i="13" s="1"/>
  <c r="F1085" i="13"/>
  <c r="I1085" i="13" s="1"/>
  <c r="F1086" i="13"/>
  <c r="I1086" i="13" s="1"/>
  <c r="F1087" i="13"/>
  <c r="I1087" i="13" s="1"/>
  <c r="F1088" i="13"/>
  <c r="I1088" i="13" s="1"/>
  <c r="F1089" i="13"/>
  <c r="I1089" i="13" s="1"/>
  <c r="F1090" i="13"/>
  <c r="I1090" i="13" s="1"/>
  <c r="F1091" i="13"/>
  <c r="I1091" i="13" s="1"/>
  <c r="F1092" i="13"/>
  <c r="I1092" i="13" s="1"/>
  <c r="F1093" i="13"/>
  <c r="I1093" i="13" s="1"/>
  <c r="F1094" i="13"/>
  <c r="I1094" i="13" s="1"/>
  <c r="F1095" i="13"/>
  <c r="I1095" i="13" s="1"/>
  <c r="F1096" i="13"/>
  <c r="I1096" i="13" s="1"/>
  <c r="F1097" i="13"/>
  <c r="I1097" i="13" s="1"/>
  <c r="F1098" i="13"/>
  <c r="I1098" i="13" s="1"/>
  <c r="F1099" i="13"/>
  <c r="I1099" i="13" s="1"/>
  <c r="F1100" i="13"/>
  <c r="I1100" i="13" s="1"/>
  <c r="F1101" i="13"/>
  <c r="I1101" i="13" s="1"/>
  <c r="F1102" i="13"/>
  <c r="I1102" i="13" s="1"/>
  <c r="F1103" i="13"/>
  <c r="I1103" i="13" s="1"/>
  <c r="F1104" i="13"/>
  <c r="I1104" i="13" s="1"/>
  <c r="F1105" i="13"/>
  <c r="I1105" i="13" s="1"/>
  <c r="F1106" i="13"/>
  <c r="I1106" i="13" s="1"/>
  <c r="F1107" i="13"/>
  <c r="I1107" i="13" s="1"/>
  <c r="F1108" i="13"/>
  <c r="I1108" i="13" s="1"/>
  <c r="F1109" i="13"/>
  <c r="I1109" i="13" s="1"/>
  <c r="F1110" i="13"/>
  <c r="I1110" i="13" s="1"/>
  <c r="F1111" i="13"/>
  <c r="I1111" i="13" s="1"/>
  <c r="F1112" i="13"/>
  <c r="I1112" i="13" s="1"/>
  <c r="F1113" i="13"/>
  <c r="I1113" i="13" s="1"/>
  <c r="F1114" i="13"/>
  <c r="I1114" i="13" s="1"/>
  <c r="F1115" i="13"/>
  <c r="I1115" i="13" s="1"/>
  <c r="F1116" i="13"/>
  <c r="I1116" i="13" s="1"/>
  <c r="F1117" i="13"/>
  <c r="I1117" i="13" s="1"/>
  <c r="F1118" i="13"/>
  <c r="I1118" i="13" s="1"/>
  <c r="F1119" i="13"/>
  <c r="I1119" i="13" s="1"/>
  <c r="F1120" i="13"/>
  <c r="I1120" i="13" s="1"/>
  <c r="F1121" i="13"/>
  <c r="I1121" i="13" s="1"/>
  <c r="F1122" i="13"/>
  <c r="I1122" i="13" s="1"/>
  <c r="F1123" i="13"/>
  <c r="I1123" i="13" s="1"/>
  <c r="F1124" i="13"/>
  <c r="I1124" i="13" s="1"/>
  <c r="F1125" i="13"/>
  <c r="I1125" i="13" s="1"/>
  <c r="F1126" i="13"/>
  <c r="I1126" i="13" s="1"/>
  <c r="F1127" i="13"/>
  <c r="I1127" i="13" s="1"/>
  <c r="F1128" i="13"/>
  <c r="I1128" i="13" s="1"/>
  <c r="F1129" i="13"/>
  <c r="I1129" i="13" s="1"/>
  <c r="F1130" i="13"/>
  <c r="I1130" i="13" s="1"/>
  <c r="F1131" i="13"/>
  <c r="I1131" i="13" s="1"/>
  <c r="F1132" i="13"/>
  <c r="I1132" i="13" s="1"/>
  <c r="F1133" i="13"/>
  <c r="I1133" i="13" s="1"/>
  <c r="F1134" i="13"/>
  <c r="I1134" i="13" s="1"/>
  <c r="F1135" i="13"/>
  <c r="I1135" i="13" s="1"/>
  <c r="F1136" i="13"/>
  <c r="I1136" i="13" s="1"/>
  <c r="F1137" i="13"/>
  <c r="I1137" i="13" s="1"/>
  <c r="F1138" i="13"/>
  <c r="I1138" i="13" s="1"/>
  <c r="F1139" i="13"/>
  <c r="I1139" i="13" s="1"/>
  <c r="F1140" i="13"/>
  <c r="I1140" i="13" s="1"/>
  <c r="F1141" i="13"/>
  <c r="I1141" i="13" s="1"/>
  <c r="F1142" i="13"/>
  <c r="I1142" i="13" s="1"/>
  <c r="F1143" i="13"/>
  <c r="I1143" i="13" s="1"/>
  <c r="F1144" i="13"/>
  <c r="I1144" i="13" s="1"/>
  <c r="F1145" i="13"/>
  <c r="I1145" i="13" s="1"/>
  <c r="F1146" i="13"/>
  <c r="I1146" i="13" s="1"/>
  <c r="F1147" i="13"/>
  <c r="I1147" i="13" s="1"/>
  <c r="F1148" i="13"/>
  <c r="I1148" i="13" s="1"/>
  <c r="F1149" i="13"/>
  <c r="I1149" i="13" s="1"/>
  <c r="F1150" i="13"/>
  <c r="I1150" i="13" s="1"/>
  <c r="F1151" i="13"/>
  <c r="I1151" i="13" s="1"/>
  <c r="F1152" i="13"/>
  <c r="I1152" i="13" s="1"/>
  <c r="F1153" i="13"/>
  <c r="I1153" i="13" s="1"/>
  <c r="F1154" i="13"/>
  <c r="I1154" i="13" s="1"/>
  <c r="F1155" i="13"/>
  <c r="I1155" i="13" s="1"/>
  <c r="F1156" i="13"/>
  <c r="I1156" i="13" s="1"/>
  <c r="F1157" i="13"/>
  <c r="I1157" i="13" s="1"/>
  <c r="F1158" i="13"/>
  <c r="I1158" i="13" s="1"/>
  <c r="F1159" i="13"/>
  <c r="I1159" i="13" s="1"/>
  <c r="F1160" i="13"/>
  <c r="I1160" i="13" s="1"/>
  <c r="F1161" i="13"/>
  <c r="I1161" i="13" s="1"/>
  <c r="F1162" i="13"/>
  <c r="I1162" i="13" s="1"/>
  <c r="F1163" i="13"/>
  <c r="I1163" i="13" s="1"/>
  <c r="F1164" i="13"/>
  <c r="I1164" i="13" s="1"/>
  <c r="F1165" i="13"/>
  <c r="I1165" i="13" s="1"/>
  <c r="F1166" i="13"/>
  <c r="I1166" i="13" s="1"/>
  <c r="F1167" i="13"/>
  <c r="I1167" i="13" s="1"/>
  <c r="F1168" i="13"/>
  <c r="I1168" i="13" s="1"/>
  <c r="F1169" i="13"/>
  <c r="I1169" i="13" s="1"/>
  <c r="F1170" i="13"/>
  <c r="I1170" i="13" s="1"/>
  <c r="F1171" i="13"/>
  <c r="I1171" i="13" s="1"/>
  <c r="F1172" i="13"/>
  <c r="I1172" i="13" s="1"/>
  <c r="F1173" i="13"/>
  <c r="I1173" i="13" s="1"/>
  <c r="F1174" i="13"/>
  <c r="I1174" i="13" s="1"/>
  <c r="F1175" i="13"/>
  <c r="I1175" i="13" s="1"/>
  <c r="F1176" i="13"/>
  <c r="I1176" i="13" s="1"/>
  <c r="F1177" i="13"/>
  <c r="I1177" i="13" s="1"/>
  <c r="F1178" i="13"/>
  <c r="I1178" i="13" s="1"/>
  <c r="F1179" i="13"/>
  <c r="I1179" i="13" s="1"/>
  <c r="F1180" i="13"/>
  <c r="I1180" i="13" s="1"/>
  <c r="F1181" i="13"/>
  <c r="I1181" i="13" s="1"/>
  <c r="F1182" i="13"/>
  <c r="I1182" i="13" s="1"/>
  <c r="F1183" i="13"/>
  <c r="I1183" i="13" s="1"/>
  <c r="F1184" i="13"/>
  <c r="I1184" i="13" s="1"/>
  <c r="F1185" i="13"/>
  <c r="I1185" i="13" s="1"/>
  <c r="F1186" i="13"/>
  <c r="I1186" i="13" s="1"/>
  <c r="F1187" i="13"/>
  <c r="I1187" i="13" s="1"/>
  <c r="F1188" i="13"/>
  <c r="I1188" i="13" s="1"/>
  <c r="F1189" i="13"/>
  <c r="I1189" i="13" s="1"/>
  <c r="F1190" i="13"/>
  <c r="I1190" i="13" s="1"/>
  <c r="F1191" i="13"/>
  <c r="I1191" i="13" s="1"/>
  <c r="F1192" i="13"/>
  <c r="I1192" i="13" s="1"/>
  <c r="F1193" i="13"/>
  <c r="I1193" i="13" s="1"/>
  <c r="F1194" i="13"/>
  <c r="I1194" i="13" s="1"/>
  <c r="F1195" i="13"/>
  <c r="I1195" i="13" s="1"/>
  <c r="F1196" i="13"/>
  <c r="I1196" i="13" s="1"/>
  <c r="F1197" i="13"/>
  <c r="I1197" i="13" s="1"/>
  <c r="F1198" i="13"/>
  <c r="I1198" i="13" s="1"/>
  <c r="F1199" i="13"/>
  <c r="I1199" i="13" s="1"/>
  <c r="F1200" i="13"/>
  <c r="I1200" i="13" s="1"/>
  <c r="F1201" i="13"/>
  <c r="I1201" i="13" s="1"/>
  <c r="F1202" i="13"/>
  <c r="I1202" i="13" s="1"/>
  <c r="F1203" i="13"/>
  <c r="I1203" i="13" s="1"/>
  <c r="F1204" i="13"/>
  <c r="I1204" i="13" s="1"/>
  <c r="F1205" i="13"/>
  <c r="I1205" i="13" s="1"/>
  <c r="F1206" i="13"/>
  <c r="I1206" i="13" s="1"/>
  <c r="F1207" i="13"/>
  <c r="I1207" i="13" s="1"/>
  <c r="F1208" i="13"/>
  <c r="I1208" i="13" s="1"/>
  <c r="F1209" i="13"/>
  <c r="I1209" i="13" s="1"/>
  <c r="F1210" i="13"/>
  <c r="I1210" i="13" s="1"/>
  <c r="F1211" i="13"/>
  <c r="I1211" i="13" s="1"/>
  <c r="F1212" i="13"/>
  <c r="I1212" i="13" s="1"/>
  <c r="F1213" i="13"/>
  <c r="I1213" i="13" s="1"/>
  <c r="F1214" i="13"/>
  <c r="I1214" i="13" s="1"/>
  <c r="F1215" i="13"/>
  <c r="I1215" i="13" s="1"/>
  <c r="F1216" i="13"/>
  <c r="I1216" i="13" s="1"/>
  <c r="F1217" i="13"/>
  <c r="I1217" i="13" s="1"/>
  <c r="F1218" i="13"/>
  <c r="I1218" i="13" s="1"/>
  <c r="F1219" i="13"/>
  <c r="I1219" i="13" s="1"/>
  <c r="F1220" i="13"/>
  <c r="I1220" i="13" s="1"/>
  <c r="F1221" i="13"/>
  <c r="I1221" i="13" s="1"/>
  <c r="F1222" i="13"/>
  <c r="I1222" i="13" s="1"/>
  <c r="F1223" i="13"/>
  <c r="I1223" i="13" s="1"/>
  <c r="F1224" i="13"/>
  <c r="I1224" i="13" s="1"/>
  <c r="F1225" i="13"/>
  <c r="I1225" i="13" s="1"/>
  <c r="F1226" i="13"/>
  <c r="I1226" i="13" s="1"/>
  <c r="F1227" i="13"/>
  <c r="I1227" i="13" s="1"/>
  <c r="F1228" i="13"/>
  <c r="I1228" i="13" s="1"/>
  <c r="F1229" i="13"/>
  <c r="I1229" i="13" s="1"/>
  <c r="F1230" i="13"/>
  <c r="I1230" i="13" s="1"/>
  <c r="F1231" i="13"/>
  <c r="I1231" i="13" s="1"/>
  <c r="F1232" i="13"/>
  <c r="I1232" i="13" s="1"/>
  <c r="F1233" i="13"/>
  <c r="I1233" i="13" s="1"/>
  <c r="F1234" i="13"/>
  <c r="I1234" i="13" s="1"/>
  <c r="F1235" i="13"/>
  <c r="I1235" i="13" s="1"/>
  <c r="F1236" i="13"/>
  <c r="I1236" i="13" s="1"/>
  <c r="F1237" i="13"/>
  <c r="I1237" i="13" s="1"/>
  <c r="F1238" i="13"/>
  <c r="I1238" i="13" s="1"/>
  <c r="F1239" i="13"/>
  <c r="I1239" i="13" s="1"/>
  <c r="F1240" i="13"/>
  <c r="I1240" i="13" s="1"/>
  <c r="F1241" i="13"/>
  <c r="I1241" i="13" s="1"/>
  <c r="F1242" i="13"/>
  <c r="I1242" i="13" s="1"/>
  <c r="F1243" i="13"/>
  <c r="I1243" i="13" s="1"/>
  <c r="F1244" i="13"/>
  <c r="I1244" i="13" s="1"/>
  <c r="F1245" i="13"/>
  <c r="I1245" i="13" s="1"/>
  <c r="F1246" i="13"/>
  <c r="I1246" i="13" s="1"/>
  <c r="F1247" i="13"/>
  <c r="I1247" i="13" s="1"/>
  <c r="F1248" i="13"/>
  <c r="I1248" i="13" s="1"/>
  <c r="F1249" i="13"/>
  <c r="I1249" i="13" s="1"/>
  <c r="F1250" i="13"/>
  <c r="I1250" i="13" s="1"/>
  <c r="F1251" i="13"/>
  <c r="I1251" i="13" s="1"/>
  <c r="F1252" i="13"/>
  <c r="I1252" i="13" s="1"/>
  <c r="F1253" i="13"/>
  <c r="I1253" i="13" s="1"/>
  <c r="F1254" i="13"/>
  <c r="I1254" i="13" s="1"/>
  <c r="F1255" i="13"/>
  <c r="I1255" i="13" s="1"/>
  <c r="F1256" i="13"/>
  <c r="I1256" i="13" s="1"/>
  <c r="F1257" i="13"/>
  <c r="I1257" i="13" s="1"/>
  <c r="F1258" i="13"/>
  <c r="I1258" i="13" s="1"/>
  <c r="F1259" i="13"/>
  <c r="I1259" i="13" s="1"/>
  <c r="F1260" i="13"/>
  <c r="I1260" i="13" s="1"/>
  <c r="F1261" i="13"/>
  <c r="I1261" i="13" s="1"/>
  <c r="F1262" i="13"/>
  <c r="I1262" i="13" s="1"/>
  <c r="F1263" i="13"/>
  <c r="I1263" i="13" s="1"/>
  <c r="F1264" i="13"/>
  <c r="I1264" i="13" s="1"/>
  <c r="F1265" i="13"/>
  <c r="I1265" i="13" s="1"/>
  <c r="F1266" i="13"/>
  <c r="I1266" i="13" s="1"/>
  <c r="F1267" i="13"/>
  <c r="I1267" i="13" s="1"/>
  <c r="F1268" i="13"/>
  <c r="I1268" i="13" s="1"/>
  <c r="F1269" i="13"/>
  <c r="I1269" i="13" s="1"/>
  <c r="F1270" i="13"/>
  <c r="I1270" i="13" s="1"/>
  <c r="F1271" i="13"/>
  <c r="I1271" i="13" s="1"/>
  <c r="F1272" i="13"/>
  <c r="I1272" i="13" s="1"/>
  <c r="F1273" i="13"/>
  <c r="I1273" i="13" s="1"/>
  <c r="F1274" i="13"/>
  <c r="I1274" i="13" s="1"/>
  <c r="F1275" i="13"/>
  <c r="I1275" i="13" s="1"/>
  <c r="F1276" i="13"/>
  <c r="I1276" i="13" s="1"/>
  <c r="F1277" i="13"/>
  <c r="I1277" i="13" s="1"/>
  <c r="F1278" i="13"/>
  <c r="I1278" i="13" s="1"/>
  <c r="F1279" i="13"/>
  <c r="I1279" i="13" s="1"/>
  <c r="F1280" i="13"/>
  <c r="I1280" i="13" s="1"/>
  <c r="F1281" i="13"/>
  <c r="I1281" i="13" s="1"/>
  <c r="F1282" i="13"/>
  <c r="I1282" i="13" s="1"/>
  <c r="F1283" i="13"/>
  <c r="I1283" i="13" s="1"/>
  <c r="F1284" i="13"/>
  <c r="I1284" i="13" s="1"/>
  <c r="F1285" i="13"/>
  <c r="I1285" i="13" s="1"/>
  <c r="F1286" i="13"/>
  <c r="I1286" i="13" s="1"/>
  <c r="F1287" i="13"/>
  <c r="I1287" i="13" s="1"/>
  <c r="F1288" i="13"/>
  <c r="I1288" i="13" s="1"/>
  <c r="F1289" i="13"/>
  <c r="I1289" i="13" s="1"/>
  <c r="F1290" i="13"/>
  <c r="I1290" i="13" s="1"/>
  <c r="F1291" i="13"/>
  <c r="I1291" i="13" s="1"/>
  <c r="F1292" i="13"/>
  <c r="I1292" i="13" s="1"/>
  <c r="F1293" i="13"/>
  <c r="I1293" i="13" s="1"/>
  <c r="F1294" i="13"/>
  <c r="I1294" i="13" s="1"/>
  <c r="F1295" i="13"/>
  <c r="I1295" i="13" s="1"/>
  <c r="F1296" i="13"/>
  <c r="I1296" i="13" s="1"/>
  <c r="F1297" i="13"/>
  <c r="I1297" i="13" s="1"/>
  <c r="F1298" i="13"/>
  <c r="I1298" i="13" s="1"/>
  <c r="F1299" i="13"/>
  <c r="I1299" i="13" s="1"/>
  <c r="F1300" i="13"/>
  <c r="I1300" i="13" s="1"/>
  <c r="F1301" i="13"/>
  <c r="I1301" i="13" s="1"/>
  <c r="F1302" i="13"/>
  <c r="I1302" i="13" s="1"/>
  <c r="F1303" i="13"/>
  <c r="I1303" i="13" s="1"/>
  <c r="F1304" i="13"/>
  <c r="I1304" i="13" s="1"/>
  <c r="F1305" i="13"/>
  <c r="I1305" i="13" s="1"/>
  <c r="F1306" i="13"/>
  <c r="I1306" i="13" s="1"/>
  <c r="F1307" i="13"/>
  <c r="I1307" i="13" s="1"/>
  <c r="F1308" i="13"/>
  <c r="I1308" i="13" s="1"/>
  <c r="F1309" i="13"/>
  <c r="I1309" i="13" s="1"/>
  <c r="F1310" i="13"/>
  <c r="I1310" i="13" s="1"/>
  <c r="F1311" i="13"/>
  <c r="I1311" i="13" s="1"/>
  <c r="F1312" i="13"/>
  <c r="I1312" i="13" s="1"/>
  <c r="F1313" i="13"/>
  <c r="I1313" i="13" s="1"/>
  <c r="F1314" i="13"/>
  <c r="I1314" i="13" s="1"/>
  <c r="F1315" i="13"/>
  <c r="I1315" i="13" s="1"/>
  <c r="F1316" i="13"/>
  <c r="I1316" i="13" s="1"/>
  <c r="F1317" i="13"/>
  <c r="I1317" i="13" s="1"/>
  <c r="F1318" i="13"/>
  <c r="I1318" i="13" s="1"/>
  <c r="F1319" i="13"/>
  <c r="I1319" i="13" s="1"/>
  <c r="F1320" i="13"/>
  <c r="I1320" i="13" s="1"/>
  <c r="F1321" i="13"/>
  <c r="I1321" i="13" s="1"/>
  <c r="F1322" i="13"/>
  <c r="I1322" i="13" s="1"/>
  <c r="F1323" i="13"/>
  <c r="I1323" i="13" s="1"/>
  <c r="F1324" i="13"/>
  <c r="I1324" i="13" s="1"/>
  <c r="F1325" i="13"/>
  <c r="I1325" i="13" s="1"/>
  <c r="F1326" i="13"/>
  <c r="I1326" i="13" s="1"/>
  <c r="F1327" i="13"/>
  <c r="I1327" i="13" s="1"/>
  <c r="F1328" i="13"/>
  <c r="I1328" i="13" s="1"/>
  <c r="F1329" i="13"/>
  <c r="I1329" i="13" s="1"/>
  <c r="F1330" i="13"/>
  <c r="I1330" i="13" s="1"/>
  <c r="F1331" i="13"/>
  <c r="I1331" i="13" s="1"/>
  <c r="F1332" i="13"/>
  <c r="I1332" i="13" s="1"/>
  <c r="F1333" i="13"/>
  <c r="I1333" i="13" s="1"/>
  <c r="F1334" i="13"/>
  <c r="I1334" i="13" s="1"/>
  <c r="F1335" i="13"/>
  <c r="I1335" i="13" s="1"/>
  <c r="F1336" i="13"/>
  <c r="I1336" i="13" s="1"/>
  <c r="F1337" i="13"/>
  <c r="I1337" i="13" s="1"/>
  <c r="F1338" i="13"/>
  <c r="I1338" i="13" s="1"/>
  <c r="F1339" i="13"/>
  <c r="I1339" i="13" s="1"/>
  <c r="F1340" i="13"/>
  <c r="I1340" i="13" s="1"/>
  <c r="F1341" i="13"/>
  <c r="I1341" i="13" s="1"/>
  <c r="F1342" i="13"/>
  <c r="I1342" i="13" s="1"/>
  <c r="F1343" i="13"/>
  <c r="I1343" i="13" s="1"/>
  <c r="F1344" i="13"/>
  <c r="I1344" i="13" s="1"/>
  <c r="F1345" i="13"/>
  <c r="I1345" i="13" s="1"/>
  <c r="F1346" i="13"/>
  <c r="I1346" i="13" s="1"/>
  <c r="F1347" i="13"/>
  <c r="I1347" i="13" s="1"/>
  <c r="F1348" i="13"/>
  <c r="I1348" i="13" s="1"/>
  <c r="F1349" i="13"/>
  <c r="I1349" i="13" s="1"/>
  <c r="F1350" i="13"/>
  <c r="I1350" i="13" s="1"/>
  <c r="F1351" i="13"/>
  <c r="I1351" i="13" s="1"/>
  <c r="F1352" i="13"/>
  <c r="I1352" i="13" s="1"/>
  <c r="F1353" i="13"/>
  <c r="I1353" i="13" s="1"/>
  <c r="F1354" i="13"/>
  <c r="I1354" i="13" s="1"/>
  <c r="F1355" i="13"/>
  <c r="I1355" i="13" s="1"/>
  <c r="F1356" i="13"/>
  <c r="I1356" i="13" s="1"/>
  <c r="F1357" i="13"/>
  <c r="I1357" i="13" s="1"/>
  <c r="F1358" i="13"/>
  <c r="I1358" i="13" s="1"/>
  <c r="F1359" i="13"/>
  <c r="I1359" i="13" s="1"/>
  <c r="F1360" i="13"/>
  <c r="I1360" i="13" s="1"/>
  <c r="F1361" i="13"/>
  <c r="I1361" i="13" s="1"/>
  <c r="F1362" i="13"/>
  <c r="I1362" i="13" s="1"/>
  <c r="F1363" i="13"/>
  <c r="I1363" i="13" s="1"/>
  <c r="F1364" i="13"/>
  <c r="I1364" i="13" s="1"/>
  <c r="F1365" i="13"/>
  <c r="I1365" i="13" s="1"/>
  <c r="F1366" i="13"/>
  <c r="I1366" i="13" s="1"/>
  <c r="F1367" i="13"/>
  <c r="I1367" i="13" s="1"/>
  <c r="F1368" i="13"/>
  <c r="I1368" i="13" s="1"/>
  <c r="F1369" i="13"/>
  <c r="I1369" i="13" s="1"/>
  <c r="F1370" i="13"/>
  <c r="I1370" i="13" s="1"/>
  <c r="F1371" i="13"/>
  <c r="I1371" i="13" s="1"/>
  <c r="F1372" i="13"/>
  <c r="I1372" i="13" s="1"/>
  <c r="F1373" i="13"/>
  <c r="I1373" i="13" s="1"/>
  <c r="F1374" i="13"/>
  <c r="I1374" i="13" s="1"/>
  <c r="F1375" i="13"/>
  <c r="I1375" i="13" s="1"/>
  <c r="F1376" i="13"/>
  <c r="I1376" i="13" s="1"/>
  <c r="F1377" i="13"/>
  <c r="I1377" i="13" s="1"/>
  <c r="F1378" i="13"/>
  <c r="I1378" i="13" s="1"/>
  <c r="F1379" i="13"/>
  <c r="I1379" i="13" s="1"/>
  <c r="F1380" i="13"/>
  <c r="I1380" i="13" s="1"/>
  <c r="F1381" i="13"/>
  <c r="I1381" i="13" s="1"/>
  <c r="F1382" i="13"/>
  <c r="I1382" i="13" s="1"/>
  <c r="F1383" i="13"/>
  <c r="I1383" i="13" s="1"/>
  <c r="F1384" i="13"/>
  <c r="I1384" i="13" s="1"/>
  <c r="F1385" i="13"/>
  <c r="I1385" i="13" s="1"/>
  <c r="F1386" i="13"/>
  <c r="I1386" i="13" s="1"/>
  <c r="F1387" i="13"/>
  <c r="I1387" i="13" s="1"/>
  <c r="F1388" i="13"/>
  <c r="I1388" i="13" s="1"/>
  <c r="F1389" i="13"/>
  <c r="I1389" i="13" s="1"/>
  <c r="F1390" i="13"/>
  <c r="I1390" i="13" s="1"/>
  <c r="F1391" i="13"/>
  <c r="I1391" i="13" s="1"/>
  <c r="F1392" i="13"/>
  <c r="I1392" i="13" s="1"/>
  <c r="F1393" i="13"/>
  <c r="I1393" i="13" s="1"/>
  <c r="F1394" i="13"/>
  <c r="I1394" i="13" s="1"/>
  <c r="F1395" i="13"/>
  <c r="I1395" i="13" s="1"/>
  <c r="F1396" i="13"/>
  <c r="I1396" i="13" s="1"/>
  <c r="F1397" i="13"/>
  <c r="I1397" i="13" s="1"/>
  <c r="F1398" i="13"/>
  <c r="I1398" i="13" s="1"/>
  <c r="F1399" i="13"/>
  <c r="I1399" i="13" s="1"/>
  <c r="F1400" i="13"/>
  <c r="I1400" i="13" s="1"/>
  <c r="F1401" i="13"/>
  <c r="I1401" i="13" s="1"/>
  <c r="F1402" i="13"/>
  <c r="I1402" i="13" s="1"/>
  <c r="F1403" i="13"/>
  <c r="I1403" i="13" s="1"/>
  <c r="F1404" i="13"/>
  <c r="I1404" i="13" s="1"/>
  <c r="F1405" i="13"/>
  <c r="I1405" i="13" s="1"/>
  <c r="F1406" i="13"/>
  <c r="I1406" i="13" s="1"/>
  <c r="F1407" i="13"/>
  <c r="I1407" i="13" s="1"/>
  <c r="F1408" i="13"/>
  <c r="I1408" i="13" s="1"/>
  <c r="F1409" i="13"/>
  <c r="I1409" i="13" s="1"/>
  <c r="F1410" i="13"/>
  <c r="I1410" i="13" s="1"/>
  <c r="F1411" i="13"/>
  <c r="I1411" i="13" s="1"/>
  <c r="F1412" i="13"/>
  <c r="I1412" i="13" s="1"/>
  <c r="F1413" i="13"/>
  <c r="I1413" i="13" s="1"/>
  <c r="F1414" i="13"/>
  <c r="I1414" i="13" s="1"/>
  <c r="F1415" i="13"/>
  <c r="I1415" i="13" s="1"/>
  <c r="F1416" i="13"/>
  <c r="I1416" i="13" s="1"/>
  <c r="F1417" i="13"/>
  <c r="I1417" i="13" s="1"/>
  <c r="F1418" i="13"/>
  <c r="I1418" i="13" s="1"/>
  <c r="F1419" i="13"/>
  <c r="I1419" i="13" s="1"/>
  <c r="F1420" i="13"/>
  <c r="I1420" i="13" s="1"/>
  <c r="F1421" i="13"/>
  <c r="I1421" i="13" s="1"/>
  <c r="F1422" i="13"/>
  <c r="I1422" i="13" s="1"/>
  <c r="F1423" i="13"/>
  <c r="I1423" i="13" s="1"/>
  <c r="F1424" i="13"/>
  <c r="I1424" i="13" s="1"/>
  <c r="F1425" i="13"/>
  <c r="I1425" i="13" s="1"/>
  <c r="F1426" i="13"/>
  <c r="I1426" i="13" s="1"/>
  <c r="F1427" i="13"/>
  <c r="I1427" i="13" s="1"/>
  <c r="F1428" i="13"/>
  <c r="I1428" i="13" s="1"/>
  <c r="F1429" i="13"/>
  <c r="I1429" i="13" s="1"/>
  <c r="F1430" i="13"/>
  <c r="I1430" i="13" s="1"/>
  <c r="F1431" i="13"/>
  <c r="I1431" i="13" s="1"/>
  <c r="F1432" i="13"/>
  <c r="I1432" i="13" s="1"/>
  <c r="F1433" i="13"/>
  <c r="I1433" i="13" s="1"/>
  <c r="F1434" i="13"/>
  <c r="I1434" i="13" s="1"/>
  <c r="F1435" i="13"/>
  <c r="I1435" i="13" s="1"/>
  <c r="F1436" i="13"/>
  <c r="I1436" i="13" s="1"/>
  <c r="F1437" i="13"/>
  <c r="I1437" i="13" s="1"/>
  <c r="F1438" i="13"/>
  <c r="I1438" i="13" s="1"/>
  <c r="F1439" i="13"/>
  <c r="I1439" i="13" s="1"/>
  <c r="F1440" i="13"/>
  <c r="I1440" i="13" s="1"/>
  <c r="F1441" i="13"/>
  <c r="I1441" i="13" s="1"/>
  <c r="F1442" i="13"/>
  <c r="I1442" i="13" s="1"/>
  <c r="F1443" i="13"/>
  <c r="I1443" i="13" s="1"/>
  <c r="F1444" i="13"/>
  <c r="I1444" i="13" s="1"/>
  <c r="F1445" i="13"/>
  <c r="I1445" i="13" s="1"/>
  <c r="F1446" i="13"/>
  <c r="I1446" i="13" s="1"/>
  <c r="F1447" i="13"/>
  <c r="I1447" i="13" s="1"/>
  <c r="F1448" i="13"/>
  <c r="I1448" i="13" s="1"/>
  <c r="F1449" i="13"/>
  <c r="I1449" i="13" s="1"/>
  <c r="F1450" i="13"/>
  <c r="I1450" i="13" s="1"/>
  <c r="F1451" i="13"/>
  <c r="I1451" i="13" s="1"/>
  <c r="F1452" i="13"/>
  <c r="I1452" i="13" s="1"/>
  <c r="F1453" i="13"/>
  <c r="I1453" i="13" s="1"/>
  <c r="F1454" i="13"/>
  <c r="I1454" i="13" s="1"/>
  <c r="F1455" i="13"/>
  <c r="I1455" i="13" s="1"/>
  <c r="F1456" i="13"/>
  <c r="I1456" i="13" s="1"/>
  <c r="F1457" i="13"/>
  <c r="I1457" i="13" s="1"/>
  <c r="F1458" i="13"/>
  <c r="I1458" i="13" s="1"/>
  <c r="F1459" i="13"/>
  <c r="I1459" i="13" s="1"/>
  <c r="F1460" i="13"/>
  <c r="I1460" i="13" s="1"/>
  <c r="F1461" i="13"/>
  <c r="I1461" i="13" s="1"/>
  <c r="F1462" i="13"/>
  <c r="I1462" i="13" s="1"/>
  <c r="F1463" i="13"/>
  <c r="I1463" i="13" s="1"/>
  <c r="F1464" i="13"/>
  <c r="I1464" i="13" s="1"/>
  <c r="F1465" i="13"/>
  <c r="I1465" i="13" s="1"/>
  <c r="F1466" i="13"/>
  <c r="I1466" i="13" s="1"/>
  <c r="F1467" i="13"/>
  <c r="I1467" i="13" s="1"/>
  <c r="F1468" i="13"/>
  <c r="I1468" i="13" s="1"/>
  <c r="F1469" i="13"/>
  <c r="I1469" i="13" s="1"/>
  <c r="F1470" i="13"/>
  <c r="I1470" i="13" s="1"/>
  <c r="F1471" i="13"/>
  <c r="I1471" i="13" s="1"/>
  <c r="F1472" i="13"/>
  <c r="I1472" i="13" s="1"/>
  <c r="F1473" i="13"/>
  <c r="I1473" i="13" s="1"/>
  <c r="F1474" i="13"/>
  <c r="I1474" i="13" s="1"/>
  <c r="F1475" i="13"/>
  <c r="I1475" i="13" s="1"/>
  <c r="F1476" i="13"/>
  <c r="I1476" i="13" s="1"/>
  <c r="F1477" i="13"/>
  <c r="I1477" i="13" s="1"/>
  <c r="F1478" i="13"/>
  <c r="I1478" i="13" s="1"/>
  <c r="F1479" i="13"/>
  <c r="I1479" i="13" s="1"/>
  <c r="F1480" i="13"/>
  <c r="I1480" i="13" s="1"/>
  <c r="F1481" i="13"/>
  <c r="I1481" i="13" s="1"/>
  <c r="F1482" i="13"/>
  <c r="I1482" i="13" s="1"/>
  <c r="F1483" i="13"/>
  <c r="I1483" i="13" s="1"/>
  <c r="F1484" i="13"/>
  <c r="I1484" i="13" s="1"/>
  <c r="F1485" i="13"/>
  <c r="I1485" i="13" s="1"/>
  <c r="F1486" i="13"/>
  <c r="I1486" i="13" s="1"/>
  <c r="F1487" i="13"/>
  <c r="I1487" i="13" s="1"/>
  <c r="F1488" i="13"/>
  <c r="I1488" i="13" s="1"/>
  <c r="F1489" i="13"/>
  <c r="I1489" i="13" s="1"/>
  <c r="F1490" i="13"/>
  <c r="I1490" i="13" s="1"/>
  <c r="F1491" i="13"/>
  <c r="I1491" i="13" s="1"/>
  <c r="F1492" i="13"/>
  <c r="I1492" i="13" s="1"/>
  <c r="F1493" i="13"/>
  <c r="I1493" i="13" s="1"/>
  <c r="F1494" i="13"/>
  <c r="I1494" i="13" s="1"/>
  <c r="F1495" i="13"/>
  <c r="I1495" i="13" s="1"/>
  <c r="F1496" i="13"/>
  <c r="I1496" i="13" s="1"/>
  <c r="F1497" i="13"/>
  <c r="I1497" i="13" s="1"/>
  <c r="F1498" i="13"/>
  <c r="I1498" i="13" s="1"/>
  <c r="F1499" i="13"/>
  <c r="I1499" i="13" s="1"/>
  <c r="F1500" i="13"/>
  <c r="I1500" i="13" s="1"/>
  <c r="F1501" i="13"/>
  <c r="I1501" i="13" s="1"/>
  <c r="F1502" i="13"/>
  <c r="I1502" i="13" s="1"/>
  <c r="F1503" i="13"/>
  <c r="I1503" i="13" s="1"/>
  <c r="F1504" i="13"/>
  <c r="I1504" i="13" s="1"/>
  <c r="F1505" i="13"/>
  <c r="I1505" i="13" s="1"/>
  <c r="F1506" i="13"/>
  <c r="I1506" i="13" s="1"/>
  <c r="F1507" i="13"/>
  <c r="I1507" i="13" s="1"/>
  <c r="F1508" i="13"/>
  <c r="I1508" i="13" s="1"/>
  <c r="F1509" i="13"/>
  <c r="I1509" i="13" s="1"/>
  <c r="F1510" i="13"/>
  <c r="I1510" i="13" s="1"/>
  <c r="F1511" i="13"/>
  <c r="I1511" i="13" s="1"/>
  <c r="F1512" i="13"/>
  <c r="I1512" i="13" s="1"/>
  <c r="F1513" i="13"/>
  <c r="I1513" i="13" s="1"/>
  <c r="F1514" i="13"/>
  <c r="I1514" i="13" s="1"/>
  <c r="F1515" i="13"/>
  <c r="I1515" i="13" s="1"/>
  <c r="F1516" i="13"/>
  <c r="I1516" i="13" s="1"/>
  <c r="F1517" i="13"/>
  <c r="I1517" i="13" s="1"/>
  <c r="F1518" i="13"/>
  <c r="I1518" i="13" s="1"/>
  <c r="F1519" i="13"/>
  <c r="I1519" i="13" s="1"/>
  <c r="F1520" i="13"/>
  <c r="I1520" i="13" s="1"/>
  <c r="F1521" i="13"/>
  <c r="I1521" i="13" s="1"/>
  <c r="F1522" i="13"/>
  <c r="I1522" i="13" s="1"/>
  <c r="F1523" i="13"/>
  <c r="I1523" i="13" s="1"/>
  <c r="F1524" i="13"/>
  <c r="I1524" i="13" s="1"/>
  <c r="F1525" i="13"/>
  <c r="I1525" i="13" s="1"/>
  <c r="F1526" i="13"/>
  <c r="I1526" i="13" s="1"/>
  <c r="F1527" i="13"/>
  <c r="I1527" i="13" s="1"/>
  <c r="F1528" i="13"/>
  <c r="I1528" i="13" s="1"/>
  <c r="F1529" i="13"/>
  <c r="I1529" i="13" s="1"/>
  <c r="F1530" i="13"/>
  <c r="I1530" i="13" s="1"/>
  <c r="F1531" i="13"/>
  <c r="I1531" i="13" s="1"/>
  <c r="F1532" i="13"/>
  <c r="I1532" i="13" s="1"/>
  <c r="F1533" i="13"/>
  <c r="I1533" i="13" s="1"/>
  <c r="F1534" i="13"/>
  <c r="I1534" i="13" s="1"/>
  <c r="F1535" i="13"/>
  <c r="I1535" i="13" s="1"/>
  <c r="F1536" i="13"/>
  <c r="I1536" i="13" s="1"/>
  <c r="F1537" i="13"/>
  <c r="I1537" i="13" s="1"/>
  <c r="F1538" i="13"/>
  <c r="I1538" i="13" s="1"/>
  <c r="F1539" i="13"/>
  <c r="I1539" i="13" s="1"/>
  <c r="F1540" i="13"/>
  <c r="I1540" i="13" s="1"/>
  <c r="F1541" i="13"/>
  <c r="I1541" i="13" s="1"/>
  <c r="F1542" i="13"/>
  <c r="I1542" i="13" s="1"/>
  <c r="F1543" i="13"/>
  <c r="I1543" i="13" s="1"/>
  <c r="F1544" i="13"/>
  <c r="I1544" i="13" s="1"/>
  <c r="F1545" i="13"/>
  <c r="I1545" i="13" s="1"/>
  <c r="F1546" i="13"/>
  <c r="I1546" i="13" s="1"/>
  <c r="F1547" i="13"/>
  <c r="I1547" i="13" s="1"/>
  <c r="F1548" i="13"/>
  <c r="I1548" i="13" s="1"/>
  <c r="F1549" i="13"/>
  <c r="I1549" i="13" s="1"/>
  <c r="F1550" i="13"/>
  <c r="I1550" i="13" s="1"/>
  <c r="F1551" i="13"/>
  <c r="I1551" i="13" s="1"/>
  <c r="F1552" i="13"/>
  <c r="I1552" i="13" s="1"/>
  <c r="F1553" i="13"/>
  <c r="I1553" i="13" s="1"/>
  <c r="F1554" i="13"/>
  <c r="I1554" i="13" s="1"/>
  <c r="F1555" i="13"/>
  <c r="I1555" i="13" s="1"/>
  <c r="F1556" i="13"/>
  <c r="I1556" i="13" s="1"/>
  <c r="F1557" i="13"/>
  <c r="I1557" i="13" s="1"/>
  <c r="F1558" i="13"/>
  <c r="I1558" i="13" s="1"/>
  <c r="F1559" i="13"/>
  <c r="I1559" i="13" s="1"/>
  <c r="F1560" i="13"/>
  <c r="I1560" i="13" s="1"/>
  <c r="F1561" i="13"/>
  <c r="I1561" i="13" s="1"/>
  <c r="F1562" i="13"/>
  <c r="I1562" i="13" s="1"/>
  <c r="F1563" i="13"/>
  <c r="I1563" i="13" s="1"/>
  <c r="F1564" i="13"/>
  <c r="I1564" i="13" s="1"/>
  <c r="F1565" i="13"/>
  <c r="I1565" i="13" s="1"/>
  <c r="F1566" i="13"/>
  <c r="I1566" i="13" s="1"/>
  <c r="F1567" i="13"/>
  <c r="I1567" i="13" s="1"/>
  <c r="F1568" i="13"/>
  <c r="I1568" i="13" s="1"/>
  <c r="F1569" i="13"/>
  <c r="I1569" i="13" s="1"/>
  <c r="F1570" i="13"/>
  <c r="I1570" i="13" s="1"/>
  <c r="F1571" i="13"/>
  <c r="I1571" i="13" s="1"/>
  <c r="F1572" i="13"/>
  <c r="I1572" i="13" s="1"/>
  <c r="F1573" i="13"/>
  <c r="I1573" i="13" s="1"/>
  <c r="F1574" i="13"/>
  <c r="I1574" i="13" s="1"/>
  <c r="F1575" i="13"/>
  <c r="I1575" i="13" s="1"/>
  <c r="F1576" i="13"/>
  <c r="I1576" i="13" s="1"/>
  <c r="F1577" i="13"/>
  <c r="I1577" i="13" s="1"/>
  <c r="F1578" i="13"/>
  <c r="I1578" i="13" s="1"/>
  <c r="F1579" i="13"/>
  <c r="I1579" i="13" s="1"/>
  <c r="F1580" i="13"/>
  <c r="I1580" i="13" s="1"/>
  <c r="F1581" i="13"/>
  <c r="I1581" i="13" s="1"/>
  <c r="F1582" i="13"/>
  <c r="I1582" i="13" s="1"/>
  <c r="F1583" i="13"/>
  <c r="I1583" i="13" s="1"/>
  <c r="F1584" i="13"/>
  <c r="I1584" i="13" s="1"/>
  <c r="F1585" i="13"/>
  <c r="I1585" i="13" s="1"/>
  <c r="F1586" i="13"/>
  <c r="I1586" i="13" s="1"/>
  <c r="F1587" i="13"/>
  <c r="I1587" i="13" s="1"/>
  <c r="F1588" i="13"/>
  <c r="I1588" i="13" s="1"/>
  <c r="F1589" i="13"/>
  <c r="I1589" i="13" s="1"/>
  <c r="F1590" i="13"/>
  <c r="I1590" i="13" s="1"/>
  <c r="F1591" i="13"/>
  <c r="I1591" i="13" s="1"/>
  <c r="F1592" i="13"/>
  <c r="I1592" i="13" s="1"/>
  <c r="F1593" i="13"/>
  <c r="I1593" i="13" s="1"/>
  <c r="F1594" i="13"/>
  <c r="I1594" i="13" s="1"/>
  <c r="F1595" i="13"/>
  <c r="I1595" i="13" s="1"/>
  <c r="F1596" i="13"/>
  <c r="I1596" i="13" s="1"/>
  <c r="F1597" i="13"/>
  <c r="I1597" i="13" s="1"/>
  <c r="F1598" i="13"/>
  <c r="I1598" i="13" s="1"/>
  <c r="F1599" i="13"/>
  <c r="I1599" i="13" s="1"/>
  <c r="F1600" i="13"/>
  <c r="I1600" i="13" s="1"/>
  <c r="F1601" i="13"/>
  <c r="I1601" i="13" s="1"/>
  <c r="F1602" i="13"/>
  <c r="I1602" i="13" s="1"/>
  <c r="F1603" i="13"/>
  <c r="I1603" i="13" s="1"/>
  <c r="F1604" i="13"/>
  <c r="I1604" i="13" s="1"/>
  <c r="F1605" i="13"/>
  <c r="I1605" i="13" s="1"/>
  <c r="F1606" i="13"/>
  <c r="I1606" i="13" s="1"/>
  <c r="F1607" i="13"/>
  <c r="I1607" i="13" s="1"/>
  <c r="F1608" i="13"/>
  <c r="I1608" i="13" s="1"/>
  <c r="F1609" i="13"/>
  <c r="I1609" i="13" s="1"/>
  <c r="F1610" i="13"/>
  <c r="I1610" i="13" s="1"/>
  <c r="F1611" i="13"/>
  <c r="I1611" i="13" s="1"/>
  <c r="F1612" i="13"/>
  <c r="I1612" i="13" s="1"/>
  <c r="F1613" i="13"/>
  <c r="I1613" i="13" s="1"/>
  <c r="F1614" i="13"/>
  <c r="I1614" i="13" s="1"/>
  <c r="F1615" i="13"/>
  <c r="I1615" i="13" s="1"/>
  <c r="F1616" i="13"/>
  <c r="I1616" i="13" s="1"/>
  <c r="F1617" i="13"/>
  <c r="I1617" i="13" s="1"/>
  <c r="F1618" i="13"/>
  <c r="I1618" i="13" s="1"/>
  <c r="F1619" i="13"/>
  <c r="I1619" i="13" s="1"/>
  <c r="F1620" i="13"/>
  <c r="I1620" i="13" s="1"/>
  <c r="F1621" i="13"/>
  <c r="I1621" i="13" s="1"/>
  <c r="F1622" i="13"/>
  <c r="I1622" i="13" s="1"/>
  <c r="F1623" i="13"/>
  <c r="I1623" i="13" s="1"/>
  <c r="F1624" i="13"/>
  <c r="I1624" i="13" s="1"/>
  <c r="F1625" i="13"/>
  <c r="I1625" i="13" s="1"/>
  <c r="F1626" i="13"/>
  <c r="I1626" i="13" s="1"/>
  <c r="F1627" i="13"/>
  <c r="I1627" i="13" s="1"/>
  <c r="F1628" i="13"/>
  <c r="I1628" i="13" s="1"/>
  <c r="F1629" i="13"/>
  <c r="I1629" i="13" s="1"/>
  <c r="F1630" i="13"/>
  <c r="I1630" i="13" s="1"/>
  <c r="F1631" i="13"/>
  <c r="I1631" i="13" s="1"/>
  <c r="F1632" i="13"/>
  <c r="I1632" i="13" s="1"/>
  <c r="F1633" i="13"/>
  <c r="I1633" i="13" s="1"/>
  <c r="F1634" i="13"/>
  <c r="I1634" i="13" s="1"/>
  <c r="F1635" i="13"/>
  <c r="I1635" i="13" s="1"/>
  <c r="F1636" i="13"/>
  <c r="I1636" i="13" s="1"/>
  <c r="F1637" i="13"/>
  <c r="I1637" i="13" s="1"/>
  <c r="F1638" i="13"/>
  <c r="I1638" i="13" s="1"/>
  <c r="F1639" i="13"/>
  <c r="I1639" i="13" s="1"/>
  <c r="F1640" i="13"/>
  <c r="I1640" i="13" s="1"/>
  <c r="F1641" i="13"/>
  <c r="I1641" i="13" s="1"/>
  <c r="F1642" i="13"/>
  <c r="I1642" i="13" s="1"/>
  <c r="F1643" i="13"/>
  <c r="I1643" i="13" s="1"/>
  <c r="F1644" i="13"/>
  <c r="I1644" i="13" s="1"/>
  <c r="F1645" i="13"/>
  <c r="I1645" i="13" s="1"/>
  <c r="F1646" i="13"/>
  <c r="I1646" i="13" s="1"/>
  <c r="F1647" i="13"/>
  <c r="I1647" i="13" s="1"/>
  <c r="F1648" i="13"/>
  <c r="I1648" i="13" s="1"/>
  <c r="F1649" i="13"/>
  <c r="I1649" i="13" s="1"/>
  <c r="F1650" i="13"/>
  <c r="I1650" i="13" s="1"/>
  <c r="F1651" i="13"/>
  <c r="I1651" i="13" s="1"/>
  <c r="F1652" i="13"/>
  <c r="I1652" i="13" s="1"/>
  <c r="F1653" i="13"/>
  <c r="I1653" i="13" s="1"/>
  <c r="F1654" i="13"/>
  <c r="I1654" i="13" s="1"/>
  <c r="F1655" i="13"/>
  <c r="I1655" i="13" s="1"/>
  <c r="F1656" i="13"/>
  <c r="I1656" i="13" s="1"/>
  <c r="F1657" i="13"/>
  <c r="I1657" i="13" s="1"/>
  <c r="F1658" i="13"/>
  <c r="I1658" i="13" s="1"/>
  <c r="F1659" i="13"/>
  <c r="I1659" i="13" s="1"/>
  <c r="F1660" i="13"/>
  <c r="I1660" i="13" s="1"/>
  <c r="F1661" i="13"/>
  <c r="I1661" i="13" s="1"/>
  <c r="F1662" i="13"/>
  <c r="I1662" i="13" s="1"/>
  <c r="F1663" i="13"/>
  <c r="I1663" i="13" s="1"/>
  <c r="F1664" i="13"/>
  <c r="I1664" i="13" s="1"/>
  <c r="F1665" i="13"/>
  <c r="I1665" i="13" s="1"/>
  <c r="F1666" i="13"/>
  <c r="I1666" i="13" s="1"/>
  <c r="F1667" i="13"/>
  <c r="I1667" i="13" s="1"/>
  <c r="F1668" i="13"/>
  <c r="I1668" i="13" s="1"/>
  <c r="F1669" i="13"/>
  <c r="I1669" i="13" s="1"/>
  <c r="F1670" i="13"/>
  <c r="I1670" i="13" s="1"/>
  <c r="F1671" i="13"/>
  <c r="I1671" i="13" s="1"/>
  <c r="F1672" i="13"/>
  <c r="I1672" i="13" s="1"/>
  <c r="F1673" i="13"/>
  <c r="I1673" i="13" s="1"/>
  <c r="F1674" i="13"/>
  <c r="I1674" i="13" s="1"/>
  <c r="F1675" i="13"/>
  <c r="I1675" i="13" s="1"/>
  <c r="F1676" i="13"/>
  <c r="I1676" i="13" s="1"/>
  <c r="F1677" i="13"/>
  <c r="I1677" i="13" s="1"/>
  <c r="F1678" i="13"/>
  <c r="I1678" i="13" s="1"/>
  <c r="F1679" i="13"/>
  <c r="I1679" i="13" s="1"/>
  <c r="F1680" i="13"/>
  <c r="I1680" i="13" s="1"/>
  <c r="F1681" i="13"/>
  <c r="I1681" i="13" s="1"/>
  <c r="F1682" i="13"/>
  <c r="I1682" i="13" s="1"/>
  <c r="F1683" i="13"/>
  <c r="I1683" i="13" s="1"/>
  <c r="F1684" i="13"/>
  <c r="I1684" i="13" s="1"/>
  <c r="F1685" i="13"/>
  <c r="I1685" i="13" s="1"/>
  <c r="F1686" i="13"/>
  <c r="I1686" i="13" s="1"/>
  <c r="F1687" i="13"/>
  <c r="I1687" i="13" s="1"/>
  <c r="F1688" i="13"/>
  <c r="I1688" i="13" s="1"/>
  <c r="F1689" i="13"/>
  <c r="I1689" i="13" s="1"/>
  <c r="F1690" i="13"/>
  <c r="I1690" i="13" s="1"/>
  <c r="F1691" i="13"/>
  <c r="I1691" i="13" s="1"/>
  <c r="F1692" i="13"/>
  <c r="I1692" i="13" s="1"/>
  <c r="F1693" i="13"/>
  <c r="I1693" i="13" s="1"/>
  <c r="F1694" i="13"/>
  <c r="I1694" i="13" s="1"/>
  <c r="F1695" i="13"/>
  <c r="I1695" i="13" s="1"/>
  <c r="F1696" i="13"/>
  <c r="I1696" i="13" s="1"/>
  <c r="F1697" i="13"/>
  <c r="I1697" i="13" s="1"/>
  <c r="F5" i="13"/>
  <c r="L2385"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2" i="1"/>
  <c r="Y5" i="12"/>
  <c r="Y6" i="12"/>
  <c r="Y7" i="12"/>
  <c r="Y8" i="12"/>
  <c r="Y9" i="12"/>
  <c r="Y10" i="12"/>
  <c r="Y11" i="12"/>
  <c r="Y12" i="12"/>
  <c r="Y13" i="12"/>
  <c r="Y14" i="12"/>
  <c r="Y15" i="12"/>
  <c r="Y16" i="12"/>
  <c r="Y17" i="12"/>
  <c r="Y18" i="12"/>
  <c r="Y19" i="12"/>
  <c r="Y20" i="12"/>
  <c r="Y21" i="12"/>
  <c r="Y22" i="12"/>
  <c r="Y23" i="12"/>
  <c r="Y24" i="12"/>
  <c r="Y25" i="12"/>
  <c r="Y26" i="12"/>
  <c r="Y27" i="12"/>
  <c r="Y28" i="12"/>
  <c r="Y29" i="12"/>
  <c r="Y30" i="12"/>
  <c r="Y31" i="12"/>
  <c r="Y32" i="12"/>
  <c r="Y33" i="12"/>
  <c r="Y34" i="12"/>
  <c r="Y35" i="12"/>
  <c r="Y36" i="12"/>
  <c r="Y37" i="12"/>
  <c r="Y38" i="12"/>
  <c r="Y39" i="12"/>
  <c r="Y40" i="12"/>
  <c r="Y41" i="12"/>
  <c r="Y42" i="12"/>
  <c r="Y43" i="12"/>
  <c r="Y44" i="12"/>
  <c r="Y45" i="12"/>
  <c r="Y46" i="12"/>
  <c r="Y47" i="12"/>
  <c r="Y48" i="12"/>
  <c r="Y3"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4" i="12"/>
  <c r="B405" i="12"/>
  <c r="B406" i="12"/>
  <c r="B407" i="12"/>
  <c r="B408" i="12"/>
  <c r="B409" i="12"/>
  <c r="B410" i="12"/>
  <c r="B411" i="12"/>
  <c r="B412" i="12"/>
  <c r="B414" i="12"/>
  <c r="B415" i="12"/>
  <c r="B416" i="12"/>
  <c r="B418" i="12"/>
  <c r="B419" i="12"/>
  <c r="B420" i="12"/>
  <c r="B421" i="12"/>
  <c r="B425" i="12"/>
  <c r="B427" i="12"/>
  <c r="B429" i="12"/>
  <c r="B430" i="12"/>
  <c r="B431" i="12"/>
  <c r="B432" i="12"/>
  <c r="B434" i="12"/>
  <c r="B435" i="12"/>
  <c r="B436" i="12"/>
  <c r="B438" i="12"/>
  <c r="B440" i="12"/>
  <c r="B441" i="12"/>
  <c r="B442" i="12"/>
  <c r="B444" i="12"/>
  <c r="B445" i="12"/>
  <c r="B446" i="12"/>
  <c r="B447" i="12"/>
  <c r="B448" i="12"/>
  <c r="B449" i="12"/>
  <c r="B450" i="12"/>
  <c r="B454" i="12"/>
  <c r="B456" i="12"/>
  <c r="B457" i="12"/>
  <c r="B458" i="12"/>
  <c r="B460" i="12"/>
  <c r="B461" i="12"/>
  <c r="B463" i="12"/>
  <c r="B465" i="12"/>
  <c r="B467" i="12"/>
  <c r="B468" i="12"/>
  <c r="B471" i="12"/>
  <c r="B472" i="12"/>
  <c r="B475" i="12"/>
  <c r="B476" i="12"/>
  <c r="B477" i="12"/>
  <c r="B478" i="12"/>
  <c r="B481" i="12"/>
  <c r="B482" i="12"/>
  <c r="B483" i="12"/>
  <c r="B484" i="12"/>
  <c r="B485" i="12"/>
  <c r="B486" i="12"/>
  <c r="B487" i="12"/>
  <c r="B489" i="12"/>
  <c r="B490" i="12"/>
  <c r="B491" i="12"/>
  <c r="B493" i="12"/>
  <c r="B495" i="12"/>
  <c r="B496" i="12"/>
  <c r="B498" i="12"/>
  <c r="B500" i="12"/>
  <c r="B501" i="12"/>
  <c r="B504" i="12"/>
  <c r="B506" i="12"/>
  <c r="B508" i="12"/>
  <c r="B511" i="12"/>
  <c r="B513" i="12"/>
  <c r="B514" i="12"/>
  <c r="B515" i="12"/>
  <c r="B516" i="12"/>
  <c r="B518" i="12"/>
  <c r="B519" i="12"/>
  <c r="B520" i="12"/>
  <c r="B522" i="12"/>
  <c r="B523" i="12"/>
  <c r="B524" i="12"/>
  <c r="B525" i="12"/>
  <c r="B526" i="12"/>
  <c r="B527" i="12"/>
  <c r="B528" i="12"/>
  <c r="B529" i="12"/>
  <c r="B530" i="12"/>
  <c r="B531" i="12"/>
  <c r="B532" i="12"/>
  <c r="B533" i="12"/>
  <c r="B534" i="12"/>
  <c r="B535" i="12"/>
  <c r="B537" i="12"/>
  <c r="B538" i="12"/>
  <c r="B539" i="12"/>
  <c r="B541" i="12"/>
  <c r="B543" i="12"/>
  <c r="B544" i="12"/>
  <c r="B545" i="12"/>
  <c r="B546" i="12"/>
  <c r="B547" i="12"/>
  <c r="B548" i="12"/>
  <c r="B549" i="12"/>
  <c r="B550" i="12"/>
  <c r="B551" i="12"/>
  <c r="B552" i="12"/>
  <c r="B553" i="12"/>
  <c r="B554" i="12"/>
  <c r="B1122" i="12"/>
  <c r="B1123" i="12"/>
  <c r="B1125" i="12"/>
  <c r="B1126" i="12"/>
  <c r="B1128" i="12"/>
  <c r="B1129" i="12"/>
  <c r="B1130" i="12"/>
  <c r="B1132" i="12"/>
  <c r="B1133" i="12"/>
  <c r="B1134" i="12"/>
  <c r="B1135" i="12"/>
  <c r="B1136" i="12"/>
  <c r="B1137" i="12"/>
  <c r="B1139" i="12"/>
  <c r="B1140" i="12"/>
  <c r="B1141" i="12"/>
  <c r="B1142" i="12"/>
  <c r="B1143" i="12"/>
  <c r="B1144" i="12"/>
  <c r="B1146" i="12"/>
  <c r="B1148" i="12"/>
  <c r="B1151" i="12"/>
  <c r="B1152" i="12"/>
  <c r="B1154" i="12"/>
  <c r="B1155" i="12"/>
  <c r="B1156" i="12"/>
  <c r="B1158" i="12"/>
  <c r="B1159" i="12"/>
  <c r="B1161" i="12"/>
  <c r="B1162" i="12"/>
  <c r="B1163" i="12"/>
  <c r="B1164" i="12"/>
  <c r="B1167" i="12"/>
  <c r="B1169" i="12"/>
  <c r="B1170" i="12"/>
  <c r="B1171" i="12"/>
  <c r="B1173" i="12"/>
  <c r="B1174" i="12"/>
  <c r="B1175" i="12"/>
  <c r="B1176" i="12"/>
  <c r="B1177" i="12"/>
  <c r="B1178" i="12"/>
  <c r="B1179" i="12"/>
  <c r="B1180" i="12"/>
  <c r="B1181" i="12"/>
  <c r="B1183" i="12"/>
  <c r="B1184" i="12"/>
  <c r="B1185" i="12"/>
  <c r="B1202" i="12"/>
  <c r="B1206" i="12"/>
  <c r="B1210" i="12"/>
  <c r="B1212" i="12"/>
  <c r="B1219" i="12"/>
  <c r="B1220" i="12"/>
  <c r="B1221" i="12"/>
  <c r="B1222" i="12"/>
  <c r="B1223" i="12"/>
  <c r="B1224" i="12"/>
  <c r="B1410" i="12"/>
  <c r="B1411" i="12"/>
  <c r="B1412" i="12"/>
  <c r="B1413" i="12"/>
  <c r="B1414" i="12"/>
  <c r="B1415" i="12"/>
  <c r="B1416" i="12"/>
  <c r="B1417" i="12"/>
  <c r="B1418" i="12"/>
  <c r="B1419" i="12"/>
  <c r="B1420" i="12"/>
  <c r="B1421" i="12"/>
  <c r="B1422" i="12"/>
  <c r="B1423" i="12"/>
  <c r="B1424" i="12"/>
  <c r="B1425" i="12"/>
  <c r="B1426" i="12"/>
  <c r="B1427" i="12"/>
  <c r="B1428" i="12"/>
  <c r="B1429" i="12"/>
  <c r="B1430" i="12"/>
  <c r="B1431" i="12"/>
  <c r="B1432" i="12"/>
  <c r="B1433" i="12"/>
  <c r="B1434" i="12"/>
  <c r="B1435" i="12"/>
  <c r="B1436" i="12"/>
  <c r="B1437" i="12"/>
  <c r="B1438" i="12"/>
  <c r="B1439" i="12"/>
  <c r="B1440" i="12"/>
  <c r="B1441" i="12"/>
  <c r="B1442" i="12"/>
  <c r="B1443" i="12"/>
  <c r="B1444" i="12"/>
  <c r="B1445" i="12"/>
  <c r="B1446" i="12"/>
  <c r="B1447" i="12"/>
  <c r="B1448" i="12"/>
  <c r="B1449" i="12"/>
  <c r="B1450" i="12"/>
  <c r="B1451" i="12"/>
  <c r="B1452" i="12"/>
  <c r="B1453" i="12"/>
  <c r="B1454" i="12"/>
  <c r="B1455" i="12"/>
  <c r="B1456" i="12"/>
  <c r="B1457" i="12"/>
  <c r="B1458" i="12"/>
  <c r="B1459" i="12"/>
  <c r="B1460" i="12"/>
  <c r="B1461" i="12"/>
  <c r="B1462" i="12"/>
  <c r="B1463" i="12"/>
  <c r="B1464" i="12"/>
  <c r="B1465" i="12"/>
  <c r="B1466" i="12"/>
  <c r="B1467" i="12"/>
  <c r="B1468" i="12"/>
  <c r="B1469" i="12"/>
  <c r="B1470" i="12"/>
  <c r="B1471" i="12"/>
  <c r="B1472" i="12"/>
  <c r="B1473" i="12"/>
  <c r="B1474" i="12"/>
  <c r="B1475" i="12"/>
  <c r="B1476" i="12"/>
  <c r="B1477" i="12"/>
  <c r="B1478" i="12"/>
  <c r="B1479" i="12"/>
  <c r="B1480" i="12"/>
  <c r="B1481" i="12"/>
  <c r="B1482" i="12"/>
  <c r="B1483" i="12"/>
  <c r="B1484" i="12"/>
  <c r="B1485" i="12"/>
  <c r="B1486" i="12"/>
  <c r="B1487" i="12"/>
  <c r="B1488" i="12"/>
  <c r="B1489" i="12"/>
  <c r="B1490" i="12"/>
  <c r="B1491" i="12"/>
  <c r="B1773" i="12"/>
  <c r="B1774" i="12"/>
  <c r="B1775" i="12"/>
  <c r="B1776" i="12"/>
  <c r="B1777" i="12"/>
  <c r="B1782" i="12"/>
  <c r="B1899" i="12"/>
  <c r="B1900" i="12"/>
  <c r="B1901" i="12"/>
  <c r="B1902" i="12"/>
  <c r="B1903" i="12"/>
  <c r="B1904" i="12"/>
  <c r="B1905" i="12"/>
  <c r="B1906" i="12"/>
  <c r="B1907" i="12"/>
  <c r="B1908" i="12"/>
  <c r="B1909" i="12"/>
  <c r="B1910" i="12"/>
  <c r="B1911" i="12"/>
  <c r="B1912" i="12"/>
  <c r="B1913" i="12"/>
  <c r="B1914" i="12"/>
  <c r="B1915" i="12"/>
  <c r="B1916" i="12"/>
  <c r="B1917" i="12"/>
  <c r="B1918" i="12"/>
  <c r="B1919" i="12"/>
  <c r="B1920" i="12"/>
  <c r="B1921" i="12"/>
  <c r="B1922" i="12"/>
  <c r="B1923" i="12"/>
  <c r="B1924" i="12"/>
  <c r="B1925" i="12"/>
  <c r="B1926" i="12"/>
  <c r="B1927" i="12"/>
  <c r="B1928" i="12"/>
  <c r="B1929" i="12"/>
  <c r="B1930" i="12"/>
  <c r="B1931" i="12"/>
  <c r="B1932" i="12"/>
  <c r="B1933" i="12"/>
  <c r="B1934" i="12"/>
  <c r="B1935" i="12"/>
  <c r="B1936" i="12"/>
  <c r="B1937" i="12"/>
  <c r="B1938" i="12"/>
  <c r="B1939" i="12"/>
  <c r="B1940" i="12"/>
  <c r="B1941" i="12"/>
  <c r="B1942" i="12"/>
  <c r="B1943" i="12"/>
  <c r="B1944" i="12"/>
  <c r="B1945" i="12"/>
  <c r="B1946" i="12"/>
  <c r="B1947" i="12"/>
  <c r="B1948" i="12"/>
  <c r="B1949" i="12"/>
  <c r="B1950" i="12"/>
  <c r="B1951" i="12"/>
  <c r="B1952" i="12"/>
  <c r="B1953" i="12"/>
  <c r="B1954" i="12"/>
  <c r="B1955" i="12"/>
  <c r="B1956" i="12"/>
  <c r="B1957" i="12"/>
  <c r="B1958" i="12"/>
  <c r="B1959" i="12"/>
  <c r="B1960" i="12"/>
  <c r="B1961" i="12"/>
  <c r="B1962" i="12"/>
  <c r="B1963" i="12"/>
  <c r="B1964" i="12"/>
  <c r="B1965" i="12"/>
  <c r="B1966" i="12"/>
  <c r="B1967" i="12"/>
  <c r="B1968" i="12"/>
  <c r="B1969" i="12"/>
  <c r="B1970" i="12"/>
  <c r="B1971" i="12"/>
  <c r="B1972" i="12"/>
  <c r="B1973" i="12"/>
  <c r="B1974" i="12"/>
  <c r="B1975" i="12"/>
  <c r="B1976" i="12"/>
  <c r="B1977" i="12"/>
  <c r="B1978" i="12"/>
  <c r="B1979" i="12"/>
  <c r="B1980" i="12"/>
  <c r="B1981" i="12"/>
  <c r="B1982" i="12"/>
  <c r="B1983" i="12"/>
  <c r="B1984" i="12"/>
  <c r="B1985" i="12"/>
  <c r="B1986" i="12"/>
  <c r="B1987" i="12"/>
  <c r="B1988" i="12"/>
  <c r="B1989" i="12"/>
  <c r="B1990" i="12"/>
  <c r="B1991" i="12"/>
  <c r="B1992" i="12"/>
  <c r="B1993" i="12"/>
  <c r="B1994" i="12"/>
  <c r="B1995" i="12"/>
  <c r="B1996" i="12"/>
  <c r="B1997" i="12"/>
  <c r="B1998" i="12"/>
  <c r="B2253" i="12"/>
  <c r="B2257" i="12"/>
  <c r="B2258" i="12"/>
  <c r="B2259" i="12"/>
  <c r="B2260" i="12"/>
  <c r="B2263" i="12"/>
  <c r="B2264" i="12"/>
  <c r="B2265" i="12"/>
  <c r="B2266" i="12"/>
  <c r="B2269" i="12"/>
  <c r="B2270" i="12"/>
  <c r="B2271" i="12"/>
  <c r="B2273" i="12"/>
  <c r="B2274" i="12"/>
  <c r="B2280" i="12"/>
  <c r="B2281" i="12"/>
  <c r="B2283" i="12"/>
  <c r="B2286" i="12"/>
  <c r="B2287" i="12"/>
  <c r="B2288" i="12"/>
  <c r="B2290" i="12"/>
  <c r="B2291" i="12"/>
  <c r="B2292" i="12"/>
  <c r="B2293" i="12"/>
  <c r="B2296" i="12"/>
  <c r="B2297" i="12"/>
  <c r="B2299" i="12"/>
  <c r="B2300" i="12"/>
  <c r="B2301" i="12"/>
  <c r="B2302" i="12"/>
  <c r="B2304" i="12"/>
  <c r="B2305" i="12"/>
  <c r="B2306" i="12"/>
  <c r="B2307" i="12"/>
  <c r="B2308" i="12"/>
  <c r="B2309" i="12"/>
  <c r="B2310" i="12"/>
  <c r="B2311" i="12"/>
  <c r="B2312" i="12"/>
  <c r="B2316" i="12"/>
  <c r="B2318" i="12"/>
  <c r="B2319" i="12"/>
  <c r="B2325" i="12"/>
  <c r="B2326" i="12"/>
  <c r="B2327" i="12"/>
  <c r="B2328" i="12"/>
  <c r="B2329" i="12"/>
  <c r="B2330" i="12"/>
  <c r="B2331" i="12"/>
  <c r="B2332" i="12"/>
  <c r="B2333" i="12"/>
  <c r="B2334" i="12"/>
  <c r="B2335" i="12"/>
  <c r="B2336" i="12"/>
  <c r="B2337" i="12"/>
  <c r="B2338" i="12"/>
  <c r="B2339" i="12"/>
  <c r="B2340" i="12"/>
  <c r="B2341" i="12"/>
  <c r="B2342" i="12"/>
  <c r="B2343" i="12"/>
  <c r="B2344" i="12"/>
  <c r="B2345" i="12"/>
  <c r="B2346" i="12"/>
  <c r="B2347" i="12"/>
  <c r="B2348" i="12"/>
  <c r="B2349" i="12"/>
  <c r="B2350" i="12"/>
  <c r="B2351" i="12"/>
  <c r="B2352" i="12"/>
  <c r="B2353" i="12"/>
  <c r="B2354" i="12"/>
  <c r="B2355" i="12"/>
  <c r="B2356" i="12"/>
  <c r="B2357" i="12"/>
  <c r="B2358" i="12"/>
  <c r="B2359" i="12"/>
  <c r="B2360" i="12"/>
  <c r="B2361" i="12"/>
  <c r="B2362" i="12"/>
  <c r="B2363" i="12"/>
  <c r="B2364" i="12"/>
  <c r="B2365" i="12"/>
  <c r="B2366" i="12"/>
  <c r="B2367" i="12"/>
  <c r="B2368" i="12"/>
  <c r="B2369" i="12"/>
  <c r="B2370" i="12"/>
  <c r="B2437" i="12"/>
  <c r="B2438" i="12"/>
  <c r="B2440" i="12"/>
  <c r="B2441" i="12"/>
  <c r="B2442" i="12"/>
  <c r="B2443" i="12"/>
  <c r="B2444" i="12"/>
  <c r="B2446" i="12"/>
  <c r="B2449" i="12"/>
  <c r="B2451" i="12"/>
  <c r="B2452" i="12"/>
  <c r="B2454" i="12"/>
  <c r="B2457" i="12"/>
  <c r="B2461" i="12"/>
  <c r="B2462" i="12"/>
  <c r="B2465" i="12"/>
  <c r="B2466" i="12"/>
  <c r="B2467" i="12"/>
  <c r="B2468" i="12"/>
  <c r="B2469" i="12"/>
  <c r="B2470" i="12"/>
  <c r="B2473" i="12"/>
  <c r="B2481" i="12"/>
  <c r="B2482" i="12"/>
  <c r="B2483" i="12"/>
  <c r="B2488" i="12"/>
  <c r="B2489" i="12"/>
  <c r="B2490" i="12"/>
  <c r="B2494" i="12"/>
  <c r="B2497" i="12"/>
  <c r="B2498" i="12"/>
  <c r="B2500" i="12"/>
  <c r="B2501" i="12"/>
  <c r="B2503" i="12"/>
  <c r="B2505" i="12"/>
  <c r="B2506" i="12"/>
  <c r="B2507" i="12"/>
  <c r="B2508" i="12"/>
  <c r="B2509" i="12"/>
  <c r="B2512" i="12"/>
  <c r="B2513" i="12"/>
  <c r="B2514" i="12"/>
  <c r="B2518" i="12"/>
  <c r="B2522" i="12"/>
  <c r="B2523" i="12"/>
  <c r="B2524" i="12"/>
  <c r="B2525" i="12"/>
  <c r="B2526" i="12"/>
  <c r="B2529" i="12"/>
  <c r="B2555" i="12"/>
  <c r="B2562" i="12"/>
  <c r="B2597" i="12"/>
  <c r="B2639" i="12"/>
  <c r="B2655" i="12"/>
  <c r="B2656" i="12"/>
  <c r="B2662" i="12"/>
  <c r="B2668" i="12"/>
  <c r="B2687" i="12"/>
  <c r="B2745" i="12"/>
  <c r="B2776" i="12"/>
  <c r="B2829" i="12"/>
  <c r="B2830" i="12"/>
  <c r="B2831" i="12"/>
  <c r="B2832" i="12"/>
  <c r="B2833" i="12"/>
  <c r="B2834" i="12"/>
  <c r="B2836" i="12"/>
  <c r="B2837" i="12"/>
  <c r="B2838" i="12"/>
  <c r="B2839" i="12"/>
  <c r="B2840" i="12"/>
  <c r="B2841" i="12"/>
  <c r="B2842" i="12"/>
  <c r="B2843" i="12"/>
  <c r="B2844" i="12"/>
  <c r="B2845" i="12"/>
  <c r="B2846" i="12"/>
  <c r="B2848" i="12"/>
  <c r="B2850" i="12"/>
  <c r="B2851" i="12"/>
  <c r="B2852" i="12"/>
  <c r="B2853" i="12"/>
  <c r="B2854" i="12"/>
  <c r="B2855" i="12"/>
  <c r="B2856" i="12"/>
  <c r="B2858" i="12"/>
  <c r="B2859" i="12"/>
  <c r="B2860" i="12"/>
  <c r="B2861" i="12"/>
  <c r="B2862" i="12"/>
  <c r="B2863" i="12"/>
  <c r="B2864" i="12"/>
  <c r="B2865" i="12"/>
  <c r="B2866" i="12"/>
  <c r="B2867" i="12"/>
  <c r="B2868" i="12"/>
  <c r="B2869" i="12"/>
  <c r="B2872" i="12"/>
  <c r="B2873" i="12"/>
  <c r="B2874" i="12"/>
  <c r="B2876" i="12"/>
  <c r="B2877" i="12"/>
  <c r="B2878" i="12"/>
  <c r="B2879" i="12"/>
  <c r="B2880" i="12"/>
  <c r="B2882" i="12"/>
  <c r="B2883" i="12"/>
  <c r="B2884" i="12"/>
  <c r="B2885" i="12"/>
  <c r="B2886" i="12"/>
  <c r="B2887" i="12"/>
  <c r="B2888" i="12"/>
  <c r="B2889" i="12"/>
  <c r="B2890" i="12"/>
  <c r="B2891" i="12"/>
  <c r="B2892" i="12"/>
  <c r="B2893" i="12"/>
  <c r="B2894" i="12"/>
  <c r="B2895" i="12"/>
  <c r="B2896" i="12"/>
  <c r="B2897" i="12"/>
  <c r="B2898" i="12"/>
  <c r="B2899" i="12"/>
  <c r="B2900" i="12"/>
  <c r="B2902" i="12"/>
  <c r="B2903" i="12"/>
  <c r="B2904" i="12"/>
  <c r="B2905" i="12"/>
  <c r="B2906" i="12"/>
  <c r="B2907" i="12"/>
  <c r="B2908" i="12"/>
  <c r="B2909" i="12"/>
  <c r="B2910" i="12"/>
  <c r="B2911" i="12"/>
  <c r="B2912" i="12"/>
  <c r="B2913" i="12"/>
  <c r="B2915" i="12"/>
  <c r="B2916" i="12"/>
  <c r="B2917" i="12"/>
  <c r="B2918" i="12"/>
  <c r="B2919" i="12"/>
  <c r="B2920" i="12"/>
  <c r="B2921" i="12"/>
  <c r="B2922" i="12"/>
  <c r="B2925" i="12"/>
  <c r="B2926" i="12"/>
  <c r="B2927" i="12"/>
  <c r="B2928" i="12"/>
  <c r="B2930" i="12"/>
  <c r="B2932" i="12"/>
  <c r="B2933" i="12"/>
  <c r="B2934" i="12"/>
  <c r="B2937" i="12"/>
  <c r="B2938" i="12"/>
  <c r="B2939" i="12"/>
  <c r="B2941" i="12"/>
  <c r="B2943" i="12"/>
  <c r="B2944" i="12"/>
  <c r="B2947" i="12"/>
  <c r="B2950" i="12"/>
  <c r="B2951" i="12"/>
  <c r="B2954" i="12"/>
  <c r="B2956" i="12"/>
  <c r="B2957" i="12"/>
  <c r="B2958" i="12"/>
  <c r="B2961" i="12"/>
  <c r="B2963" i="12"/>
  <c r="B3004" i="12"/>
  <c r="B3012" i="12"/>
  <c r="B3014" i="12"/>
  <c r="B3015" i="12"/>
  <c r="B3016" i="12"/>
  <c r="B3018" i="12"/>
  <c r="B3021" i="12"/>
  <c r="B3026" i="12"/>
  <c r="B3030" i="12"/>
  <c r="B3031" i="12"/>
  <c r="B3034" i="12"/>
  <c r="B3035" i="12"/>
  <c r="B3036" i="12"/>
  <c r="B3038" i="12"/>
  <c r="B3040" i="12"/>
  <c r="B3043" i="12"/>
  <c r="B3044" i="12"/>
  <c r="B3047" i="12"/>
  <c r="B3049" i="12"/>
  <c r="B3053" i="12"/>
  <c r="B3057" i="12"/>
  <c r="B1187" i="12"/>
  <c r="B1189" i="12"/>
  <c r="B1190" i="12"/>
  <c r="B1194" i="12"/>
  <c r="B1195" i="12"/>
  <c r="B1196" i="12"/>
  <c r="B1198" i="12"/>
  <c r="B1199" i="12"/>
  <c r="B1200" i="12"/>
  <c r="B1837" i="12"/>
  <c r="B1838" i="12"/>
  <c r="B1840" i="12"/>
  <c r="B1841" i="12"/>
  <c r="B1842" i="12"/>
  <c r="B1843" i="12"/>
  <c r="B1844" i="12"/>
  <c r="B1845" i="12"/>
  <c r="B1846" i="12"/>
  <c r="B1847" i="12"/>
  <c r="B1848" i="12"/>
  <c r="B1849" i="12"/>
  <c r="B1851" i="12"/>
  <c r="B1853" i="12"/>
  <c r="B1854" i="12"/>
  <c r="B1855" i="12"/>
  <c r="B1856" i="12"/>
  <c r="B1857" i="12"/>
  <c r="B1858" i="12"/>
  <c r="B1859" i="12"/>
  <c r="B1861" i="12"/>
  <c r="B1862" i="12"/>
  <c r="B1863" i="12"/>
  <c r="B1864" i="12"/>
  <c r="B1865" i="12"/>
  <c r="B1868" i="12"/>
  <c r="B1869" i="12"/>
  <c r="B1870" i="12"/>
  <c r="B1871" i="12"/>
  <c r="B1873" i="12"/>
  <c r="B1874" i="12"/>
  <c r="B1875" i="12"/>
  <c r="B1878" i="12"/>
  <c r="B1881" i="12"/>
  <c r="B1882" i="12"/>
  <c r="B1883" i="12"/>
  <c r="B1884" i="12"/>
  <c r="B1885" i="12"/>
  <c r="B1886" i="12"/>
  <c r="B1887" i="12"/>
  <c r="B1889" i="12"/>
  <c r="B1890" i="12"/>
  <c r="B1891" i="12"/>
  <c r="B1892" i="12"/>
  <c r="B1893" i="12"/>
  <c r="B1894" i="12"/>
  <c r="B1895" i="12"/>
  <c r="B1897" i="12"/>
  <c r="B1898" i="12"/>
  <c r="B2815" i="12"/>
  <c r="B2816" i="12"/>
  <c r="B2817" i="12"/>
  <c r="B2818" i="12"/>
  <c r="B2819" i="12"/>
  <c r="B2820" i="12"/>
  <c r="B2821" i="12"/>
  <c r="B2822" i="12"/>
  <c r="B2823" i="12"/>
  <c r="B2824" i="12"/>
  <c r="B2825" i="12"/>
  <c r="B2826" i="12"/>
  <c r="B2827" i="12"/>
  <c r="B2828" i="12"/>
  <c r="B401" i="12"/>
  <c r="B402" i="12"/>
  <c r="B403" i="12"/>
  <c r="B413" i="12"/>
  <c r="B417" i="12"/>
  <c r="B422" i="12"/>
  <c r="B423" i="12"/>
  <c r="B424" i="12"/>
  <c r="B426" i="12"/>
  <c r="B428" i="12"/>
  <c r="B433" i="12"/>
  <c r="B437" i="12"/>
  <c r="B439" i="12"/>
  <c r="B443" i="12"/>
  <c r="B451" i="12"/>
  <c r="B452" i="12"/>
  <c r="B453" i="12"/>
  <c r="B455" i="12"/>
  <c r="B459" i="12"/>
  <c r="B462" i="12"/>
  <c r="B464" i="12"/>
  <c r="B466" i="12"/>
  <c r="B469" i="12"/>
  <c r="B470" i="12"/>
  <c r="B473" i="12"/>
  <c r="B474" i="12"/>
  <c r="B479" i="12"/>
  <c r="B480" i="12"/>
  <c r="B488" i="12"/>
  <c r="B492" i="12"/>
  <c r="B494" i="12"/>
  <c r="B497" i="12"/>
  <c r="B499" i="12"/>
  <c r="B502" i="12"/>
  <c r="B503" i="12"/>
  <c r="B505" i="12"/>
  <c r="B507" i="12"/>
  <c r="B509" i="12"/>
  <c r="B510" i="12"/>
  <c r="B512" i="12"/>
  <c r="B517" i="12"/>
  <c r="B521" i="12"/>
  <c r="B536" i="12"/>
  <c r="B540" i="12"/>
  <c r="B542" i="12"/>
  <c r="B1124" i="12"/>
  <c r="B1127" i="12"/>
  <c r="B1131" i="12"/>
  <c r="B1138" i="12"/>
  <c r="B1145" i="12"/>
  <c r="B1147" i="12"/>
  <c r="B1149" i="12"/>
  <c r="B1150" i="12"/>
  <c r="B1153" i="12"/>
  <c r="B1157" i="12"/>
  <c r="B1160" i="12"/>
  <c r="B1165" i="12"/>
  <c r="B1166" i="12"/>
  <c r="B1168" i="12"/>
  <c r="B1172" i="12"/>
  <c r="B1182" i="12"/>
  <c r="B2631" i="12"/>
  <c r="B2654" i="12"/>
  <c r="B2712" i="12"/>
  <c r="B2532" i="12"/>
  <c r="B2534" i="12"/>
  <c r="B2535" i="12"/>
  <c r="B2538" i="12"/>
  <c r="B2539" i="12"/>
  <c r="B2542" i="12"/>
  <c r="B2544" i="12"/>
  <c r="B2545" i="12"/>
  <c r="B2546" i="12"/>
  <c r="B2549" i="12"/>
  <c r="B2550" i="12"/>
  <c r="B2552" i="12"/>
  <c r="B2557" i="12"/>
  <c r="B2559" i="12"/>
  <c r="B2560" i="12"/>
  <c r="B2563" i="12"/>
  <c r="B2565" i="12"/>
  <c r="B2568" i="12"/>
  <c r="B2576" i="12"/>
  <c r="B2577" i="12"/>
  <c r="B2580" i="12"/>
  <c r="B2581" i="12"/>
  <c r="B2591" i="12"/>
  <c r="B2593" i="12"/>
  <c r="B2601" i="12"/>
  <c r="B2604" i="12"/>
  <c r="B2605" i="12"/>
  <c r="B2606" i="12"/>
  <c r="B2611" i="12"/>
  <c r="B2612" i="12"/>
  <c r="B2619" i="12"/>
  <c r="B2620" i="12"/>
  <c r="B2622" i="12"/>
  <c r="B2623" i="12"/>
  <c r="B2624" i="12"/>
  <c r="B2625" i="12"/>
  <c r="B2633" i="12"/>
  <c r="B2636" i="12"/>
  <c r="B2638" i="12"/>
  <c r="B2640" i="12"/>
  <c r="B2642" i="12"/>
  <c r="B2643" i="12"/>
  <c r="B2644" i="12"/>
  <c r="B2647" i="12"/>
  <c r="B2651" i="12"/>
  <c r="B2652" i="12"/>
  <c r="B2657" i="12"/>
  <c r="B2659" i="12"/>
  <c r="B2660" i="12"/>
  <c r="B2670" i="12"/>
  <c r="B2674" i="12"/>
  <c r="B2675" i="12"/>
  <c r="B2676" i="12"/>
  <c r="B2678" i="12"/>
  <c r="B2680" i="12"/>
  <c r="B2686" i="12"/>
  <c r="B2688" i="12"/>
  <c r="B2689" i="12"/>
  <c r="B2692" i="12"/>
  <c r="B2697" i="12"/>
  <c r="B2703" i="12"/>
  <c r="B2705" i="12"/>
  <c r="B2706" i="12"/>
  <c r="B2707" i="12"/>
  <c r="B2709" i="12"/>
  <c r="B2714" i="12"/>
  <c r="B2715" i="12"/>
  <c r="B2718" i="12"/>
  <c r="B2721" i="12"/>
  <c r="B2725" i="12"/>
  <c r="B2727" i="12"/>
  <c r="B2729" i="12"/>
  <c r="B2730" i="12"/>
  <c r="B2732" i="12"/>
  <c r="B2733" i="12"/>
  <c r="B2734" i="12"/>
  <c r="B2735" i="12"/>
  <c r="B2736" i="12"/>
  <c r="B2741" i="12"/>
  <c r="B2743" i="12"/>
  <c r="B2744" i="12"/>
  <c r="B2756" i="12"/>
  <c r="B2758" i="12"/>
  <c r="B2759" i="12"/>
  <c r="B2760" i="12"/>
  <c r="B2761" i="12"/>
  <c r="B2765" i="12"/>
  <c r="B2766" i="12"/>
  <c r="B2767" i="12"/>
  <c r="B2770" i="12"/>
  <c r="B2772" i="12"/>
  <c r="B2777" i="12"/>
  <c r="B2778" i="12"/>
  <c r="B2780" i="12"/>
  <c r="B2781" i="12"/>
  <c r="B604" i="12"/>
  <c r="B605" i="12"/>
  <c r="B606" i="12"/>
  <c r="B607" i="12"/>
  <c r="B608" i="12"/>
  <c r="B609" i="12"/>
  <c r="B610" i="12"/>
  <c r="B611" i="12"/>
  <c r="B612" i="12"/>
  <c r="B613" i="12"/>
  <c r="B614" i="12"/>
  <c r="B615" i="12"/>
  <c r="B616" i="12"/>
  <c r="B617" i="12"/>
  <c r="B618" i="12"/>
  <c r="B620" i="12"/>
  <c r="B621" i="12"/>
  <c r="B622" i="12"/>
  <c r="B623" i="12"/>
  <c r="B624" i="12"/>
  <c r="B626" i="12"/>
  <c r="B627" i="12"/>
  <c r="B628" i="12"/>
  <c r="B629" i="12"/>
  <c r="B630" i="12"/>
  <c r="B631" i="12"/>
  <c r="B632" i="12"/>
  <c r="B633" i="12"/>
  <c r="B634" i="12"/>
  <c r="B636" i="12"/>
  <c r="B637" i="12"/>
  <c r="B638" i="12"/>
  <c r="B639" i="12"/>
  <c r="B640" i="12"/>
  <c r="B641" i="12"/>
  <c r="B642" i="12"/>
  <c r="B643" i="12"/>
  <c r="B644" i="12"/>
  <c r="B646" i="12"/>
  <c r="B647" i="12"/>
  <c r="B649" i="12"/>
  <c r="B651" i="12"/>
  <c r="B653" i="12"/>
  <c r="B654" i="12"/>
  <c r="B655" i="12"/>
  <c r="B656" i="12"/>
  <c r="B657" i="12"/>
  <c r="B658" i="12"/>
  <c r="B660" i="12"/>
  <c r="B661" i="12"/>
  <c r="B662" i="12"/>
  <c r="B664" i="12"/>
  <c r="B665" i="12"/>
  <c r="B666" i="12"/>
  <c r="B667" i="12"/>
  <c r="B668" i="12"/>
  <c r="B669" i="12"/>
  <c r="B671" i="12"/>
  <c r="B672" i="12"/>
  <c r="B673" i="12"/>
  <c r="B674" i="12"/>
  <c r="B675" i="12"/>
  <c r="B676" i="12"/>
  <c r="B677" i="12"/>
  <c r="B678" i="12"/>
  <c r="B679" i="12"/>
  <c r="B680" i="12"/>
  <c r="B681" i="12"/>
  <c r="B682" i="12"/>
  <c r="B683" i="12"/>
  <c r="B684" i="12"/>
  <c r="B686" i="12"/>
  <c r="B687" i="12"/>
  <c r="B688" i="12"/>
  <c r="B689" i="12"/>
  <c r="B690" i="12"/>
  <c r="B691" i="12"/>
  <c r="B692" i="12"/>
  <c r="B693" i="12"/>
  <c r="B694" i="12"/>
  <c r="B695" i="12"/>
  <c r="B696" i="12"/>
  <c r="B697" i="12"/>
  <c r="B698" i="12"/>
  <c r="B699" i="12"/>
  <c r="B700" i="12"/>
  <c r="B701" i="12"/>
  <c r="B703" i="12"/>
  <c r="B704" i="12"/>
  <c r="B705" i="12"/>
  <c r="B706" i="12"/>
  <c r="B707" i="12"/>
  <c r="B708" i="12"/>
  <c r="B709" i="12"/>
  <c r="B710" i="12"/>
  <c r="B711" i="12"/>
  <c r="B712" i="12"/>
  <c r="B713" i="12"/>
  <c r="B714" i="12"/>
  <c r="B716" i="12"/>
  <c r="B717" i="12"/>
  <c r="B718" i="12"/>
  <c r="B719" i="12"/>
  <c r="B720" i="12"/>
  <c r="B721" i="12"/>
  <c r="B722" i="12"/>
  <c r="B723" i="12"/>
  <c r="B724" i="12"/>
  <c r="B725" i="12"/>
  <c r="B726" i="12"/>
  <c r="B728" i="12"/>
  <c r="B729" i="12"/>
  <c r="B730" i="12"/>
  <c r="B731" i="12"/>
  <c r="B732" i="12"/>
  <c r="B733" i="12"/>
  <c r="B734" i="12"/>
  <c r="B735" i="12"/>
  <c r="B736" i="12"/>
  <c r="B737" i="12"/>
  <c r="B738" i="12"/>
  <c r="B739" i="12"/>
  <c r="B740" i="12"/>
  <c r="B741" i="12"/>
  <c r="B742" i="12"/>
  <c r="B743" i="12"/>
  <c r="B744" i="12"/>
  <c r="B745" i="12"/>
  <c r="B746" i="12"/>
  <c r="B747" i="12"/>
  <c r="B748" i="12"/>
  <c r="B749" i="12"/>
  <c r="B751" i="12"/>
  <c r="B752" i="12"/>
  <c r="B753" i="12"/>
  <c r="B754" i="12"/>
  <c r="B755" i="12"/>
  <c r="B756" i="12"/>
  <c r="B757" i="12"/>
  <c r="B758" i="12"/>
  <c r="B759" i="12"/>
  <c r="B760" i="12"/>
  <c r="B761" i="12"/>
  <c r="B762" i="12"/>
  <c r="B763" i="12"/>
  <c r="B764" i="12"/>
  <c r="B765" i="12"/>
  <c r="B766" i="12"/>
  <c r="B767" i="12"/>
  <c r="B768"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1002" i="12"/>
  <c r="B1003" i="12"/>
  <c r="B1004" i="12"/>
  <c r="B1005" i="12"/>
  <c r="B1006" i="12"/>
  <c r="B1007" i="12"/>
  <c r="B1008" i="12"/>
  <c r="B1010" i="12"/>
  <c r="B1011" i="12"/>
  <c r="B1012" i="12"/>
  <c r="B1013" i="12"/>
  <c r="B1014" i="12"/>
  <c r="B1015" i="12"/>
  <c r="B1017" i="12"/>
  <c r="B1018" i="12"/>
  <c r="B1019"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8" i="12"/>
  <c r="B1059"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7" i="12"/>
  <c r="B1288" i="12"/>
  <c r="B1290" i="12"/>
  <c r="B1291" i="12"/>
  <c r="B1292" i="12"/>
  <c r="B1293" i="12"/>
  <c r="B1294" i="12"/>
  <c r="B1295" i="12"/>
  <c r="B1296" i="12"/>
  <c r="B1298" i="12"/>
  <c r="B1299" i="12"/>
  <c r="B1300" i="12"/>
  <c r="B1301" i="12"/>
  <c r="B1303" i="12"/>
  <c r="B1304" i="12"/>
  <c r="B1305" i="12"/>
  <c r="B1306" i="12"/>
  <c r="B1307" i="12"/>
  <c r="B1308" i="12"/>
  <c r="B1309" i="12"/>
  <c r="B1310" i="12"/>
  <c r="B1311" i="12"/>
  <c r="B1312" i="12"/>
  <c r="B1314" i="12"/>
  <c r="B1315" i="12"/>
  <c r="B1316" i="12"/>
  <c r="B1317" i="12"/>
  <c r="B1318" i="12"/>
  <c r="B1319" i="12"/>
  <c r="B1322" i="12"/>
  <c r="B2052" i="12"/>
  <c r="B2053" i="12"/>
  <c r="B2054" i="12"/>
  <c r="B2055" i="12"/>
  <c r="B2056" i="12"/>
  <c r="B2057" i="12"/>
  <c r="B2058" i="12"/>
  <c r="B2059" i="12"/>
  <c r="B2061" i="12"/>
  <c r="B2062" i="12"/>
  <c r="B2066" i="12"/>
  <c r="B2067" i="12"/>
  <c r="B2068" i="12"/>
  <c r="B2069" i="12"/>
  <c r="B2070" i="12"/>
  <c r="B2071" i="12"/>
  <c r="B2072" i="12"/>
  <c r="B2073" i="12"/>
  <c r="B2074" i="12"/>
  <c r="B2075" i="12"/>
  <c r="B2076" i="12"/>
  <c r="B2077" i="12"/>
  <c r="B2078" i="12"/>
  <c r="B2079" i="12"/>
  <c r="B2081" i="12"/>
  <c r="B2083" i="12"/>
  <c r="B2084" i="12"/>
  <c r="B2085" i="12"/>
  <c r="B2086" i="12"/>
  <c r="B2087" i="12"/>
  <c r="B2088" i="12"/>
  <c r="B2089" i="12"/>
  <c r="B2090" i="12"/>
  <c r="B2091" i="12"/>
  <c r="B2092" i="12"/>
  <c r="B2093" i="12"/>
  <c r="B2094" i="12"/>
  <c r="B2095" i="12"/>
  <c r="B2096" i="12"/>
  <c r="B2097" i="12"/>
  <c r="B2098" i="12"/>
  <c r="B2099" i="12"/>
  <c r="B2100" i="12"/>
  <c r="B2101" i="12"/>
  <c r="B2102" i="12"/>
  <c r="B2103" i="12"/>
  <c r="B2104" i="12"/>
  <c r="B2105" i="12"/>
  <c r="B2107" i="12"/>
  <c r="B2109" i="12"/>
  <c r="B2110" i="12"/>
  <c r="B2111" i="12"/>
  <c r="B2112" i="12"/>
  <c r="B2113" i="12"/>
  <c r="B2114" i="12"/>
  <c r="B2115" i="12"/>
  <c r="B2116" i="12"/>
  <c r="B2117" i="12"/>
  <c r="B2118" i="12"/>
  <c r="B2119" i="12"/>
  <c r="B2120" i="12"/>
  <c r="B2121" i="12"/>
  <c r="B2122" i="12"/>
  <c r="B2123" i="12"/>
  <c r="B2124" i="12"/>
  <c r="B2125" i="12"/>
  <c r="B2126" i="12"/>
  <c r="B2127" i="12"/>
  <c r="B2128" i="12"/>
  <c r="B2129" i="12"/>
  <c r="B2130" i="12"/>
  <c r="B2131" i="12"/>
  <c r="B2132" i="12"/>
  <c r="B2133" i="12"/>
  <c r="B2135" i="12"/>
  <c r="B2136" i="12"/>
  <c r="B2137" i="12"/>
  <c r="B2138" i="12"/>
  <c r="B2139" i="12"/>
  <c r="B2268" i="12"/>
  <c r="B2272" i="12"/>
  <c r="B2276" i="12"/>
  <c r="B2277" i="12"/>
  <c r="B2279" i="12"/>
  <c r="B2282" i="12"/>
  <c r="B2284" i="12"/>
  <c r="B2285" i="12"/>
  <c r="B2289" i="12"/>
  <c r="B2294" i="12"/>
  <c r="B2295" i="12"/>
  <c r="B2313" i="12"/>
  <c r="B2314" i="12"/>
  <c r="B2439" i="12"/>
  <c r="B2445" i="12"/>
  <c r="B2447" i="12"/>
  <c r="B2448" i="12"/>
  <c r="B2450" i="12"/>
  <c r="B2453" i="12"/>
  <c r="B2455" i="12"/>
  <c r="B2456" i="12"/>
  <c r="B2458" i="12"/>
  <c r="B2459" i="12"/>
  <c r="B2460" i="12"/>
  <c r="B2463" i="12"/>
  <c r="B2464" i="12"/>
  <c r="B2471" i="12"/>
  <c r="B2472" i="12"/>
  <c r="B2474" i="12"/>
  <c r="B2475" i="12"/>
  <c r="B2476" i="12"/>
  <c r="B2477" i="12"/>
  <c r="B2478" i="12"/>
  <c r="B2479" i="12"/>
  <c r="B2480" i="12"/>
  <c r="B2484" i="12"/>
  <c r="B2485" i="12"/>
  <c r="B2486" i="12"/>
  <c r="B2487" i="12"/>
  <c r="B2491" i="12"/>
  <c r="B2492" i="12"/>
  <c r="B2493" i="12"/>
  <c r="B2495" i="12"/>
  <c r="B2496" i="12"/>
  <c r="B2499" i="12"/>
  <c r="B2502" i="12"/>
  <c r="B2504" i="12"/>
  <c r="B2510" i="12"/>
  <c r="B2511" i="12"/>
  <c r="B2516" i="12"/>
  <c r="B2517" i="12"/>
  <c r="B2519" i="12"/>
  <c r="B2520" i="12"/>
  <c r="B2521" i="12"/>
  <c r="B2527" i="12"/>
  <c r="B2528" i="12"/>
  <c r="B2530" i="12"/>
  <c r="B2531" i="12"/>
  <c r="B3003" i="12"/>
  <c r="B3005" i="12"/>
  <c r="B3006" i="12"/>
  <c r="B3007" i="12"/>
  <c r="B3008" i="12"/>
  <c r="B3009" i="12"/>
  <c r="B3010" i="12"/>
  <c r="B3011" i="12"/>
  <c r="B3013" i="12"/>
  <c r="B3017" i="12"/>
  <c r="B3019" i="12"/>
  <c r="B3020" i="12"/>
  <c r="B3022" i="12"/>
  <c r="B3023" i="12"/>
  <c r="B3024" i="12"/>
  <c r="B3025" i="12"/>
  <c r="B3027" i="12"/>
  <c r="B3028" i="12"/>
  <c r="B3029" i="12"/>
  <c r="B3032" i="12"/>
  <c r="B3033" i="12"/>
  <c r="B3037" i="12"/>
  <c r="B3039" i="12"/>
  <c r="B3041" i="12"/>
  <c r="B3042" i="12"/>
  <c r="B3045" i="12"/>
  <c r="B3046" i="12"/>
  <c r="B3048" i="12"/>
  <c r="B3050" i="12"/>
  <c r="B3051" i="12"/>
  <c r="B3052" i="12"/>
  <c r="B3054" i="12"/>
  <c r="B3055" i="12"/>
  <c r="B3056" i="12"/>
  <c r="B1285" i="12"/>
  <c r="B1286" i="12"/>
  <c r="B1289" i="12"/>
  <c r="B1297" i="12"/>
  <c r="B1302" i="12"/>
  <c r="B1313" i="12"/>
  <c r="B1320" i="12"/>
  <c r="B1321" i="12"/>
  <c r="B715" i="12"/>
  <c r="B727" i="12"/>
  <c r="B2060" i="12"/>
  <c r="B2063" i="12"/>
  <c r="B2064" i="12"/>
  <c r="B2065" i="12"/>
  <c r="B2080" i="12"/>
  <c r="B2082" i="12"/>
  <c r="B2106" i="12"/>
  <c r="B2108" i="12"/>
  <c r="B2134" i="12"/>
  <c r="B2515" i="12"/>
  <c r="B2254" i="12"/>
  <c r="B2255" i="12"/>
  <c r="B2256" i="12"/>
  <c r="B2262" i="12"/>
  <c r="B2278" i="12"/>
  <c r="B2315" i="12"/>
  <c r="B2317"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492" i="12"/>
  <c r="B1493" i="12"/>
  <c r="B1494" i="12"/>
  <c r="B1495" i="12"/>
  <c r="B1496" i="12"/>
  <c r="B1497" i="12"/>
  <c r="B1498" i="12"/>
  <c r="B1499" i="12"/>
  <c r="B1500" i="12"/>
  <c r="B1501" i="12"/>
  <c r="B1502" i="12"/>
  <c r="B1503" i="12"/>
  <c r="B1504" i="12"/>
  <c r="B1505" i="12"/>
  <c r="B1506" i="12"/>
  <c r="B1507" i="12"/>
  <c r="B1508" i="12"/>
  <c r="B1509" i="12"/>
  <c r="B1510" i="12"/>
  <c r="B1511" i="12"/>
  <c r="B1512" i="12"/>
  <c r="B1513" i="12"/>
  <c r="B1514" i="12"/>
  <c r="B1516" i="12"/>
  <c r="B1517" i="12"/>
  <c r="B1518" i="12"/>
  <c r="B1519" i="12"/>
  <c r="B1520" i="12"/>
  <c r="B1521" i="12"/>
  <c r="B1522" i="12"/>
  <c r="B1523" i="12"/>
  <c r="B1524" i="12"/>
  <c r="B1525" i="12"/>
  <c r="B1526" i="12"/>
  <c r="B1528" i="12"/>
  <c r="B1529" i="12"/>
  <c r="B1530" i="12"/>
  <c r="B1531" i="12"/>
  <c r="B1532" i="12"/>
  <c r="B1533" i="12"/>
  <c r="B1534" i="12"/>
  <c r="B1535" i="12"/>
  <c r="B1536" i="12"/>
  <c r="B1537" i="12"/>
  <c r="B1538" i="12"/>
  <c r="B1540" i="12"/>
  <c r="B1542" i="12"/>
  <c r="B1543" i="12"/>
  <c r="B1544" i="12"/>
  <c r="B1545" i="12"/>
  <c r="B1546" i="12"/>
  <c r="B1547" i="12"/>
  <c r="B1548" i="12"/>
  <c r="B1549" i="12"/>
  <c r="B1550" i="12"/>
  <c r="B1551" i="12"/>
  <c r="B1552" i="12"/>
  <c r="B1553" i="12"/>
  <c r="B1554" i="12"/>
  <c r="B1555" i="12"/>
  <c r="B1556" i="12"/>
  <c r="B1557" i="12"/>
  <c r="B1558" i="12"/>
  <c r="B1559" i="12"/>
  <c r="B1560" i="12"/>
  <c r="B1561" i="12"/>
  <c r="B1562" i="12"/>
  <c r="B1563" i="12"/>
  <c r="B1564" i="12"/>
  <c r="B1565" i="12"/>
  <c r="B1566" i="12"/>
  <c r="B1567" i="12"/>
  <c r="B1568" i="12"/>
  <c r="B1569" i="12"/>
  <c r="B1570" i="12"/>
  <c r="B1571" i="12"/>
  <c r="B1572" i="12"/>
  <c r="B1573" i="12"/>
  <c r="B1575" i="12"/>
  <c r="B1576" i="12"/>
  <c r="B1577" i="12"/>
  <c r="B1578" i="12"/>
  <c r="B1579" i="12"/>
  <c r="B1580" i="12"/>
  <c r="B1581" i="12"/>
  <c r="B1582" i="12"/>
  <c r="B1584" i="12"/>
  <c r="B1585" i="12"/>
  <c r="B1586" i="12"/>
  <c r="B1588" i="12"/>
  <c r="B1589" i="12"/>
  <c r="B1590" i="12"/>
  <c r="B1591" i="12"/>
  <c r="B1592" i="12"/>
  <c r="B1593" i="12"/>
  <c r="B1594" i="12"/>
  <c r="B1595" i="12"/>
  <c r="B1596" i="12"/>
  <c r="B1597" i="12"/>
  <c r="B1598" i="12"/>
  <c r="B1599" i="12"/>
  <c r="B1600" i="12"/>
  <c r="B1601" i="12"/>
  <c r="B1602" i="12"/>
  <c r="B1603" i="12"/>
  <c r="B1604" i="12"/>
  <c r="B1605" i="12"/>
  <c r="B1663" i="12"/>
  <c r="B1664" i="12"/>
  <c r="B1665" i="12"/>
  <c r="B1666" i="12"/>
  <c r="B1667" i="12"/>
  <c r="B1668" i="12"/>
  <c r="B1669" i="12"/>
  <c r="B1670" i="12"/>
  <c r="B1671" i="12"/>
  <c r="B1672" i="12"/>
  <c r="B1673" i="12"/>
  <c r="B1674" i="12"/>
  <c r="B1675" i="12"/>
  <c r="B1676" i="12"/>
  <c r="B1677" i="12"/>
  <c r="B1678" i="12"/>
  <c r="B1679" i="12"/>
  <c r="B1680" i="12"/>
  <c r="B1681" i="12"/>
  <c r="B1682" i="12"/>
  <c r="B1683" i="12"/>
  <c r="B1684" i="12"/>
  <c r="B1685" i="12"/>
  <c r="B1686" i="12"/>
  <c r="B1687" i="12"/>
  <c r="B1688" i="12"/>
  <c r="B1689" i="12"/>
  <c r="B1690" i="12"/>
  <c r="B1691" i="12"/>
  <c r="B1692" i="12"/>
  <c r="B1693" i="12"/>
  <c r="B1694" i="12"/>
  <c r="B1695" i="12"/>
  <c r="B1696" i="12"/>
  <c r="B1697" i="12"/>
  <c r="B1698" i="12"/>
  <c r="B1699" i="12"/>
  <c r="B1700" i="12"/>
  <c r="B1701" i="12"/>
  <c r="B1702" i="12"/>
  <c r="B1703" i="12"/>
  <c r="B1704" i="12"/>
  <c r="B1705" i="12"/>
  <c r="B1706" i="12"/>
  <c r="B1707" i="12"/>
  <c r="B1708" i="12"/>
  <c r="B1709" i="12"/>
  <c r="B1710" i="12"/>
  <c r="B1711" i="12"/>
  <c r="B1712" i="12"/>
  <c r="B1713" i="12"/>
  <c r="B1714" i="12"/>
  <c r="B1715" i="12"/>
  <c r="B1716" i="12"/>
  <c r="B1717" i="12"/>
  <c r="B1718" i="12"/>
  <c r="B1719" i="12"/>
  <c r="B1720" i="12"/>
  <c r="B1721" i="12"/>
  <c r="B1722" i="12"/>
  <c r="B1723" i="12"/>
  <c r="B1724" i="12"/>
  <c r="B1725" i="12"/>
  <c r="B1726" i="12"/>
  <c r="B1727" i="12"/>
  <c r="B1728" i="12"/>
  <c r="B1729" i="12"/>
  <c r="B1730" i="12"/>
  <c r="B1731" i="12"/>
  <c r="B1732" i="12"/>
  <c r="B1733" i="12"/>
  <c r="B1734" i="12"/>
  <c r="B1735" i="12"/>
  <c r="B1736" i="12"/>
  <c r="B1737" i="12"/>
  <c r="B1738" i="12"/>
  <c r="B1739" i="12"/>
  <c r="B1740" i="12"/>
  <c r="B1741" i="12"/>
  <c r="B1742" i="12"/>
  <c r="B1743" i="12"/>
  <c r="B1744" i="12"/>
  <c r="B1745" i="12"/>
  <c r="B1746" i="12"/>
  <c r="B1747" i="12"/>
  <c r="B1748" i="12"/>
  <c r="B1749" i="12"/>
  <c r="B1750" i="12"/>
  <c r="B1751" i="12"/>
  <c r="B1752" i="12"/>
  <c r="B1753" i="12"/>
  <c r="B1754" i="12"/>
  <c r="B1755" i="12"/>
  <c r="B1804" i="12"/>
  <c r="B1805" i="12"/>
  <c r="B1806" i="12"/>
  <c r="B1807" i="12"/>
  <c r="B1808" i="12"/>
  <c r="B1809" i="12"/>
  <c r="B1810" i="12"/>
  <c r="B1811" i="12"/>
  <c r="B1812" i="12"/>
  <c r="B1813" i="12"/>
  <c r="B1814" i="12"/>
  <c r="B1815" i="12"/>
  <c r="B1816" i="12"/>
  <c r="B1817" i="12"/>
  <c r="B1818" i="12"/>
  <c r="B1819" i="12"/>
  <c r="B1820" i="12"/>
  <c r="B1821" i="12"/>
  <c r="B1822" i="12"/>
  <c r="B1823" i="12"/>
  <c r="B1824" i="12"/>
  <c r="B1825" i="12"/>
  <c r="B1826" i="12"/>
  <c r="B1827" i="12"/>
  <c r="B1828" i="12"/>
  <c r="B1829" i="12"/>
  <c r="B1830" i="12"/>
  <c r="B1831" i="12"/>
  <c r="B1832" i="12"/>
  <c r="B1833" i="12"/>
  <c r="B1834" i="12"/>
  <c r="B1835" i="12"/>
  <c r="B1836" i="12"/>
  <c r="B2140" i="12"/>
  <c r="B2141" i="12"/>
  <c r="B2142" i="12"/>
  <c r="B2143" i="12"/>
  <c r="B2144" i="12"/>
  <c r="B2145" i="12"/>
  <c r="B2146" i="12"/>
  <c r="B2147" i="12"/>
  <c r="B2148" i="12"/>
  <c r="B2149" i="12"/>
  <c r="B2150" i="12"/>
  <c r="B2151" i="12"/>
  <c r="B2152" i="12"/>
  <c r="B2153" i="12"/>
  <c r="B2154" i="12"/>
  <c r="B2155" i="12"/>
  <c r="B2156" i="12"/>
  <c r="B2157" i="12"/>
  <c r="B2158" i="12"/>
  <c r="B2159" i="12"/>
  <c r="B2160" i="12"/>
  <c r="B2161" i="12"/>
  <c r="B2162" i="12"/>
  <c r="B2163" i="12"/>
  <c r="B2164" i="12"/>
  <c r="B2165" i="12"/>
  <c r="B2166" i="12"/>
  <c r="B2167" i="12"/>
  <c r="B2168" i="12"/>
  <c r="B2169" i="12"/>
  <c r="B2170" i="12"/>
  <c r="B2171" i="12"/>
  <c r="B2172" i="12"/>
  <c r="B2173" i="12"/>
  <c r="B2174" i="12"/>
  <c r="B2175" i="12"/>
  <c r="B2176" i="12"/>
  <c r="B2177" i="12"/>
  <c r="B2178" i="12"/>
  <c r="B2179" i="12"/>
  <c r="B2180" i="12"/>
  <c r="B2181" i="12"/>
  <c r="B2182" i="12"/>
  <c r="B2183" i="12"/>
  <c r="B2184" i="12"/>
  <c r="B2185" i="12"/>
  <c r="B2186" i="12"/>
  <c r="B2187" i="12"/>
  <c r="B2188" i="12"/>
  <c r="B2189" i="12"/>
  <c r="B2190" i="12"/>
  <c r="B2191" i="12"/>
  <c r="B2192" i="12"/>
  <c r="B2193" i="12"/>
  <c r="B2194" i="12"/>
  <c r="B2195" i="12"/>
  <c r="B2196" i="12"/>
  <c r="B2197" i="12"/>
  <c r="B2198" i="12"/>
  <c r="B2199" i="12"/>
  <c r="B2200" i="12"/>
  <c r="B2201" i="12"/>
  <c r="B2202" i="12"/>
  <c r="B2203" i="12"/>
  <c r="B2204" i="12"/>
  <c r="B2205" i="12"/>
  <c r="B2206" i="12"/>
  <c r="B2207" i="12"/>
  <c r="B2208" i="12"/>
  <c r="B2209" i="12"/>
  <c r="B2210" i="12"/>
  <c r="B2211" i="12"/>
  <c r="B2212" i="12"/>
  <c r="B2213" i="12"/>
  <c r="B2214" i="12"/>
  <c r="B2215" i="12"/>
  <c r="B2216" i="12"/>
  <c r="B2533" i="12"/>
  <c r="B2536" i="12"/>
  <c r="B2537" i="12"/>
  <c r="B2540" i="12"/>
  <c r="B2541" i="12"/>
  <c r="B2543" i="12"/>
  <c r="B2547" i="12"/>
  <c r="B2548" i="12"/>
  <c r="B2553" i="12"/>
  <c r="B2554" i="12"/>
  <c r="B2556" i="12"/>
  <c r="B2558" i="12"/>
  <c r="B2561" i="12"/>
  <c r="B2564" i="12"/>
  <c r="B2566" i="12"/>
  <c r="B2569" i="12"/>
  <c r="B2570" i="12"/>
  <c r="B2571" i="12"/>
  <c r="B2572" i="12"/>
  <c r="B2573" i="12"/>
  <c r="B2575" i="12"/>
  <c r="B2578" i="12"/>
  <c r="B2579" i="12"/>
  <c r="B2582" i="12"/>
  <c r="B2583" i="12"/>
  <c r="B2584" i="12"/>
  <c r="B2585" i="12"/>
  <c r="B2586" i="12"/>
  <c r="B2587" i="12"/>
  <c r="B2589" i="12"/>
  <c r="B2590" i="12"/>
  <c r="B2594" i="12"/>
  <c r="B2595" i="12"/>
  <c r="B2596" i="12"/>
  <c r="B2598" i="12"/>
  <c r="B2599" i="12"/>
  <c r="B2600" i="12"/>
  <c r="B2603" i="12"/>
  <c r="B2607" i="12"/>
  <c r="B2608" i="12"/>
  <c r="B2609" i="12"/>
  <c r="B2613" i="12"/>
  <c r="B2614" i="12"/>
  <c r="B2616" i="12"/>
  <c r="B2617" i="12"/>
  <c r="B2618" i="12"/>
  <c r="B2621" i="12"/>
  <c r="B2626" i="12"/>
  <c r="B2627" i="12"/>
  <c r="B2628" i="12"/>
  <c r="B2629" i="12"/>
  <c r="B2630" i="12"/>
  <c r="B2634" i="12"/>
  <c r="B2635" i="12"/>
  <c r="B2637" i="12"/>
  <c r="B2641" i="12"/>
  <c r="B2645" i="12"/>
  <c r="B2646" i="12"/>
  <c r="B2648" i="12"/>
  <c r="B2649" i="12"/>
  <c r="B2650" i="12"/>
  <c r="B2653" i="12"/>
  <c r="B2658" i="12"/>
  <c r="B2661" i="12"/>
  <c r="B2663" i="12"/>
  <c r="B2664" i="12"/>
  <c r="B2665" i="12"/>
  <c r="B2666" i="12"/>
  <c r="B2667" i="12"/>
  <c r="B2669" i="12"/>
  <c r="B2671" i="12"/>
  <c r="B2672" i="12"/>
  <c r="B2673" i="12"/>
  <c r="B2679" i="12"/>
  <c r="B2681" i="12"/>
  <c r="B2682" i="12"/>
  <c r="B2683" i="12"/>
  <c r="B2684" i="12"/>
  <c r="B2685" i="12"/>
  <c r="B2690" i="12"/>
  <c r="B2691" i="12"/>
  <c r="B2693" i="12"/>
  <c r="B2694" i="12"/>
  <c r="B2695" i="12"/>
  <c r="B2696" i="12"/>
  <c r="B2698" i="12"/>
  <c r="B2699" i="12"/>
  <c r="B2700" i="12"/>
  <c r="B2702" i="12"/>
  <c r="B2704" i="12"/>
  <c r="B2708" i="12"/>
  <c r="B2710" i="12"/>
  <c r="B2711" i="12"/>
  <c r="B2713" i="12"/>
  <c r="B2716" i="12"/>
  <c r="B2717" i="12"/>
  <c r="B2719" i="12"/>
  <c r="B2720" i="12"/>
  <c r="B2722" i="12"/>
  <c r="B2723" i="12"/>
  <c r="B2724" i="12"/>
  <c r="B2726" i="12"/>
  <c r="B2728" i="12"/>
  <c r="B2731" i="12"/>
  <c r="B2737" i="12"/>
  <c r="B2738" i="12"/>
  <c r="B2739" i="12"/>
  <c r="B2740" i="12"/>
  <c r="B2742" i="12"/>
  <c r="B2746" i="12"/>
  <c r="B2747" i="12"/>
  <c r="B2748" i="12"/>
  <c r="B2749" i="12"/>
  <c r="B2750" i="12"/>
  <c r="B2752" i="12"/>
  <c r="B2753" i="12"/>
  <c r="B2754" i="12"/>
  <c r="B2755" i="12"/>
  <c r="B2757" i="12"/>
  <c r="B2762" i="12"/>
  <c r="B2763" i="12"/>
  <c r="B2764" i="12"/>
  <c r="B2769" i="12"/>
  <c r="B2771" i="12"/>
  <c r="B2773" i="12"/>
  <c r="B2774" i="12"/>
  <c r="B2775" i="12"/>
  <c r="B2779" i="12"/>
  <c r="B2782" i="12"/>
  <c r="B2783" i="12"/>
  <c r="B2784" i="12"/>
  <c r="B2785" i="12"/>
  <c r="B942" i="12"/>
  <c r="B1001" i="12"/>
  <c r="B1515" i="12"/>
  <c r="B1539" i="12"/>
  <c r="B1574" i="12"/>
  <c r="B260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1350" i="12"/>
  <c r="B1351" i="12"/>
  <c r="B1352" i="12"/>
  <c r="B1353" i="12"/>
  <c r="B1354" i="12"/>
  <c r="B1355" i="12"/>
  <c r="B1356" i="12"/>
  <c r="B1357" i="12"/>
  <c r="B1358" i="12"/>
  <c r="B1359" i="12"/>
  <c r="B1360" i="12"/>
  <c r="B1361" i="12"/>
  <c r="B1362" i="12"/>
  <c r="B1363" i="12"/>
  <c r="B1364" i="12"/>
  <c r="B1365" i="12"/>
  <c r="B1366" i="12"/>
  <c r="B1367" i="12"/>
  <c r="B1368" i="12"/>
  <c r="B1369" i="12"/>
  <c r="B1370" i="12"/>
  <c r="B1371" i="12"/>
  <c r="B1372" i="12"/>
  <c r="B1373" i="12"/>
  <c r="B1374" i="12"/>
  <c r="B1375" i="12"/>
  <c r="B1376" i="12"/>
  <c r="B1377" i="12"/>
  <c r="B1378" i="12"/>
  <c r="B1379" i="12"/>
  <c r="B1380" i="12"/>
  <c r="B1381" i="12"/>
  <c r="B1382" i="12"/>
  <c r="B1383" i="12"/>
  <c r="B1384" i="12"/>
  <c r="B1385" i="12"/>
  <c r="B1386" i="12"/>
  <c r="B1387" i="12"/>
  <c r="B1388" i="12"/>
  <c r="B1389" i="12"/>
  <c r="B1390" i="12"/>
  <c r="B1391" i="12"/>
  <c r="B1392" i="12"/>
  <c r="B1393" i="12"/>
  <c r="B1394" i="12"/>
  <c r="B1395" i="12"/>
  <c r="B1396" i="12"/>
  <c r="B1397" i="12"/>
  <c r="B1398" i="12"/>
  <c r="B1399" i="12"/>
  <c r="B1400" i="12"/>
  <c r="B1401" i="12"/>
  <c r="B1402" i="12"/>
  <c r="B1403" i="12"/>
  <c r="B1404" i="12"/>
  <c r="B1405" i="12"/>
  <c r="B1406" i="12"/>
  <c r="B1407" i="12"/>
  <c r="B1408" i="12"/>
  <c r="B1409" i="12"/>
  <c r="B1999" i="12"/>
  <c r="B2000" i="12"/>
  <c r="B2001" i="12"/>
  <c r="B2002" i="12"/>
  <c r="B2003" i="12"/>
  <c r="B2004" i="12"/>
  <c r="B2005" i="12"/>
  <c r="B2006" i="12"/>
  <c r="B2007" i="12"/>
  <c r="B2008" i="12"/>
  <c r="B2009" i="12"/>
  <c r="B2010" i="12"/>
  <c r="B2011" i="12"/>
  <c r="B2012" i="12"/>
  <c r="B2013" i="12"/>
  <c r="B2014" i="12"/>
  <c r="B2015" i="12"/>
  <c r="B2016" i="12"/>
  <c r="B2017" i="12"/>
  <c r="B2018" i="12"/>
  <c r="B2019" i="12"/>
  <c r="B2020" i="12"/>
  <c r="B2021" i="12"/>
  <c r="B2022" i="12"/>
  <c r="B2023" i="12"/>
  <c r="B2024" i="12"/>
  <c r="B2025" i="12"/>
  <c r="B2026" i="12"/>
  <c r="B2027" i="12"/>
  <c r="B2028" i="12"/>
  <c r="B2029" i="12"/>
  <c r="B2030" i="12"/>
  <c r="B2031" i="12"/>
  <c r="B2032" i="12"/>
  <c r="B2033" i="12"/>
  <c r="B2034" i="12"/>
  <c r="B2035" i="12"/>
  <c r="B2036" i="12"/>
  <c r="B2037" i="12"/>
  <c r="B2038" i="12"/>
  <c r="B2039" i="12"/>
  <c r="B2040" i="12"/>
  <c r="B2041" i="12"/>
  <c r="B2042" i="12"/>
  <c r="B2043" i="12"/>
  <c r="B2044" i="12"/>
  <c r="B2045" i="12"/>
  <c r="B2046" i="12"/>
  <c r="B2047" i="12"/>
  <c r="B2048" i="12"/>
  <c r="B2049" i="12"/>
  <c r="B2050" i="12"/>
  <c r="B2051" i="12"/>
  <c r="B2371" i="12"/>
  <c r="B2372" i="12"/>
  <c r="B2373" i="12"/>
  <c r="B2374" i="12"/>
  <c r="B2375" i="12"/>
  <c r="B2376" i="12"/>
  <c r="B2377" i="12"/>
  <c r="B2378" i="12"/>
  <c r="B2379" i="12"/>
  <c r="B2380" i="12"/>
  <c r="B2381" i="12"/>
  <c r="B2382" i="12"/>
  <c r="B2383" i="12"/>
  <c r="B2384" i="12"/>
  <c r="B2385" i="12"/>
  <c r="B2386" i="12"/>
  <c r="B2387" i="12"/>
  <c r="B2388" i="12"/>
  <c r="B2389" i="12"/>
  <c r="B2390" i="12"/>
  <c r="B2391" i="12"/>
  <c r="B2392" i="12"/>
  <c r="B2393" i="12"/>
  <c r="B2394" i="12"/>
  <c r="B2395" i="12"/>
  <c r="B2396" i="12"/>
  <c r="B2397" i="12"/>
  <c r="B2398" i="12"/>
  <c r="B2399" i="12"/>
  <c r="B2400" i="12"/>
  <c r="B2401" i="12"/>
  <c r="B2402" i="12"/>
  <c r="B2403" i="12"/>
  <c r="B2404" i="12"/>
  <c r="B2405" i="12"/>
  <c r="B2406" i="12"/>
  <c r="B2407" i="12"/>
  <c r="B2408" i="12"/>
  <c r="B2409" i="12"/>
  <c r="B2410" i="12"/>
  <c r="B2411" i="12"/>
  <c r="B2412" i="12"/>
  <c r="B2413" i="12"/>
  <c r="B2414" i="12"/>
  <c r="B2415" i="12"/>
  <c r="B2416" i="12"/>
  <c r="B2417" i="12"/>
  <c r="B2418" i="12"/>
  <c r="B2419" i="12"/>
  <c r="B2420" i="12"/>
  <c r="B2421" i="12"/>
  <c r="B2422" i="12"/>
  <c r="B2423" i="12"/>
  <c r="B2424" i="12"/>
  <c r="B2425" i="12"/>
  <c r="B2426" i="12"/>
  <c r="B2427" i="12"/>
  <c r="B2428" i="12"/>
  <c r="B2429" i="12"/>
  <c r="B2430" i="12"/>
  <c r="B2431" i="12"/>
  <c r="B2432" i="12"/>
  <c r="B2433" i="12"/>
  <c r="B2434" i="12"/>
  <c r="B2435" i="12"/>
  <c r="B2436" i="12"/>
  <c r="B3058" i="12"/>
  <c r="B3059" i="12"/>
  <c r="B3060" i="12"/>
  <c r="B3061" i="12"/>
  <c r="B3062" i="12"/>
  <c r="B3063" i="12"/>
  <c r="B3064" i="12"/>
  <c r="B3065" i="12"/>
  <c r="B3066" i="12"/>
  <c r="B3067" i="12"/>
  <c r="B3068" i="12"/>
  <c r="B3069" i="12"/>
  <c r="B3070" i="12"/>
  <c r="B3071" i="12"/>
  <c r="B3072" i="12"/>
  <c r="B3073" i="12"/>
  <c r="B3074" i="12"/>
  <c r="B3075" i="12"/>
  <c r="B3076" i="12"/>
  <c r="B3077" i="12"/>
  <c r="B3078" i="12"/>
  <c r="B3079" i="12"/>
  <c r="B3080" i="12"/>
  <c r="B3081" i="12"/>
  <c r="B3082" i="12"/>
  <c r="B3083" i="12"/>
  <c r="B3084" i="12"/>
  <c r="B3085" i="12"/>
  <c r="B3086" i="12"/>
  <c r="B3088" i="12"/>
  <c r="B3089" i="12"/>
  <c r="B3090" i="12"/>
  <c r="B3091" i="12"/>
  <c r="B3092" i="12"/>
  <c r="B3093" i="12"/>
  <c r="B3094" i="12"/>
  <c r="B3095" i="12"/>
  <c r="B3096" i="12"/>
  <c r="B3097" i="12"/>
  <c r="B3099" i="12"/>
  <c r="B3100" i="12"/>
  <c r="B3101" i="12"/>
  <c r="B3102" i="12"/>
  <c r="B3104" i="12"/>
  <c r="B3105" i="12"/>
  <c r="B3106" i="12"/>
  <c r="B3107" i="12"/>
  <c r="B3108" i="12"/>
  <c r="B3110" i="12"/>
  <c r="B3111" i="12"/>
  <c r="B3112" i="12"/>
  <c r="B3113" i="12"/>
  <c r="B3114" i="12"/>
  <c r="B3115" i="12"/>
  <c r="B3116" i="12"/>
  <c r="B3117" i="12"/>
  <c r="B3118" i="12"/>
  <c r="B3119" i="12"/>
  <c r="B3120" i="12"/>
  <c r="B3121" i="12"/>
  <c r="B3122" i="12"/>
  <c r="B3123" i="12"/>
  <c r="B3126" i="12"/>
  <c r="B3127" i="12"/>
  <c r="B3128" i="12"/>
  <c r="B3129" i="12"/>
  <c r="B254" i="12"/>
  <c r="B256" i="12"/>
  <c r="B257" i="12"/>
  <c r="B258" i="12"/>
  <c r="B261" i="12"/>
  <c r="B262" i="12"/>
  <c r="B263" i="12"/>
  <c r="B264" i="12"/>
  <c r="B265" i="12"/>
  <c r="B266" i="12"/>
  <c r="B267" i="12"/>
  <c r="B268" i="12"/>
  <c r="B270" i="12"/>
  <c r="B272" i="12"/>
  <c r="B273" i="12"/>
  <c r="B274" i="12"/>
  <c r="B275" i="12"/>
  <c r="B276" i="12"/>
  <c r="B277" i="12"/>
  <c r="B278" i="12"/>
  <c r="B279" i="12"/>
  <c r="B280" i="12"/>
  <c r="B281" i="12"/>
  <c r="B282" i="12"/>
  <c r="B284" i="12"/>
  <c r="B285" i="12"/>
  <c r="B286" i="12"/>
  <c r="B287"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6"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1607" i="12"/>
  <c r="B1608" i="12"/>
  <c r="B1609" i="12"/>
  <c r="B1610" i="12"/>
  <c r="B1611" i="12"/>
  <c r="B1612" i="12"/>
  <c r="B1613" i="12"/>
  <c r="B1614" i="12"/>
  <c r="B1615" i="12"/>
  <c r="B1616" i="12"/>
  <c r="B1617" i="12"/>
  <c r="B1618" i="12"/>
  <c r="B1619" i="12"/>
  <c r="B1620" i="12"/>
  <c r="B1621" i="12"/>
  <c r="B1622" i="12"/>
  <c r="B1623" i="12"/>
  <c r="B1624" i="12"/>
  <c r="B1625" i="12"/>
  <c r="B1626" i="12"/>
  <c r="B1627" i="12"/>
  <c r="B1628" i="12"/>
  <c r="B1629" i="12"/>
  <c r="B1630" i="12"/>
  <c r="B1631" i="12"/>
  <c r="B1632" i="12"/>
  <c r="B1633" i="12"/>
  <c r="B1634" i="12"/>
  <c r="B1635" i="12"/>
  <c r="B1636" i="12"/>
  <c r="B1637" i="12"/>
  <c r="B1638" i="12"/>
  <c r="B1639" i="12"/>
  <c r="B1640" i="12"/>
  <c r="B1641" i="12"/>
  <c r="B1642" i="12"/>
  <c r="B1643" i="12"/>
  <c r="B1644" i="12"/>
  <c r="B1645" i="12"/>
  <c r="B1646" i="12"/>
  <c r="B1647" i="12"/>
  <c r="B1648" i="12"/>
  <c r="B1649" i="12"/>
  <c r="B1650" i="12"/>
  <c r="B1651" i="12"/>
  <c r="B1652" i="12"/>
  <c r="B1653" i="12"/>
  <c r="B1654" i="12"/>
  <c r="B1655" i="12"/>
  <c r="B1656" i="12"/>
  <c r="B1657" i="12"/>
  <c r="B1658" i="12"/>
  <c r="B1659" i="12"/>
  <c r="B1660" i="12"/>
  <c r="B1661" i="12"/>
  <c r="B1662" i="12"/>
  <c r="B2217" i="12"/>
  <c r="B2218" i="12"/>
  <c r="B2220" i="12"/>
  <c r="B2221" i="12"/>
  <c r="B2222" i="12"/>
  <c r="B2223" i="12"/>
  <c r="B2224" i="12"/>
  <c r="B2225" i="12"/>
  <c r="B2226" i="12"/>
  <c r="B2227" i="12"/>
  <c r="B2228" i="12"/>
  <c r="B2229" i="12"/>
  <c r="B2230" i="12"/>
  <c r="B2231" i="12"/>
  <c r="B2232" i="12"/>
  <c r="B2233" i="12"/>
  <c r="B2234" i="12"/>
  <c r="B2235" i="12"/>
  <c r="B2236" i="12"/>
  <c r="B2237" i="12"/>
  <c r="B2238" i="12"/>
  <c r="B2239" i="12"/>
  <c r="B2241" i="12"/>
  <c r="B2244" i="12"/>
  <c r="B2245" i="12"/>
  <c r="B2246" i="12"/>
  <c r="B2247" i="12"/>
  <c r="B2248" i="12"/>
  <c r="B2249" i="12"/>
  <c r="B2251" i="12"/>
  <c r="B2252" i="12"/>
  <c r="B2786" i="12"/>
  <c r="B2787" i="12"/>
  <c r="B2788" i="12"/>
  <c r="B2789" i="12"/>
  <c r="B2790" i="12"/>
  <c r="B2792" i="12"/>
  <c r="B2793" i="12"/>
  <c r="B2794" i="12"/>
  <c r="B2795" i="12"/>
  <c r="B2796" i="12"/>
  <c r="B2797" i="12"/>
  <c r="B2798" i="12"/>
  <c r="B2799" i="12"/>
  <c r="B2800" i="12"/>
  <c r="B2801" i="12"/>
  <c r="B2802" i="12"/>
  <c r="B2804" i="12"/>
  <c r="B2805" i="12"/>
  <c r="B2806" i="12"/>
  <c r="B2807" i="12"/>
  <c r="B2808" i="12"/>
  <c r="B2809" i="12"/>
  <c r="B2810" i="12"/>
  <c r="B2811" i="12"/>
  <c r="B2812" i="12"/>
  <c r="B2813" i="12"/>
  <c r="B2814" i="12"/>
  <c r="B2964" i="12"/>
  <c r="B2965" i="12"/>
  <c r="B2966" i="12"/>
  <c r="B2967" i="12"/>
  <c r="B2968" i="12"/>
  <c r="B2969" i="12"/>
  <c r="B2970" i="12"/>
  <c r="B2971" i="12"/>
  <c r="B2972" i="12"/>
  <c r="B2973" i="12"/>
  <c r="B2974" i="12"/>
  <c r="B2975" i="12"/>
  <c r="B2976" i="12"/>
  <c r="B2977" i="12"/>
  <c r="B2978" i="12"/>
  <c r="B2979" i="12"/>
  <c r="B2980" i="12"/>
  <c r="B2981" i="12"/>
  <c r="B2982" i="12"/>
  <c r="B2983" i="12"/>
  <c r="B2984" i="12"/>
  <c r="B2985" i="12"/>
  <c r="B2986" i="12"/>
  <c r="B2987" i="12"/>
  <c r="B2988" i="12"/>
  <c r="B2989" i="12"/>
  <c r="B2990" i="12"/>
  <c r="B2991" i="12"/>
  <c r="B2992" i="12"/>
  <c r="B2993" i="12"/>
  <c r="B2994" i="12"/>
  <c r="B2995" i="12"/>
  <c r="B2996" i="12"/>
  <c r="B2997" i="12"/>
  <c r="B2998" i="12"/>
  <c r="B2999" i="12"/>
  <c r="B3000" i="12"/>
  <c r="B3001" i="12"/>
  <c r="B3002" i="12"/>
  <c r="B3130" i="12"/>
  <c r="B3131" i="12"/>
  <c r="B3132" i="12"/>
  <c r="B3133" i="12"/>
  <c r="B3134" i="12"/>
  <c r="B3135" i="12"/>
  <c r="B3136" i="12"/>
  <c r="B3137" i="12"/>
  <c r="B3138" i="12"/>
  <c r="B3139" i="12"/>
  <c r="B3140" i="12"/>
  <c r="B3141" i="12"/>
  <c r="B3142" i="12"/>
  <c r="B3143" i="12"/>
  <c r="B3144" i="12"/>
  <c r="B3145" i="12"/>
  <c r="B3146" i="12"/>
  <c r="B3147" i="12"/>
  <c r="B3148" i="12"/>
  <c r="B3149" i="12"/>
  <c r="B3150" i="12"/>
  <c r="B3151" i="12"/>
  <c r="B3152" i="12"/>
  <c r="B253" i="12"/>
  <c r="B255" i="12"/>
  <c r="B259" i="12"/>
  <c r="B260" i="12"/>
  <c r="B269" i="12"/>
  <c r="B271" i="12"/>
  <c r="B283" i="12"/>
  <c r="B288" i="12"/>
  <c r="B315" i="12"/>
  <c r="B2219" i="12"/>
  <c r="B2240" i="12"/>
  <c r="B2242" i="12"/>
  <c r="B2243" i="12"/>
  <c r="B2250" i="12"/>
  <c r="B2791" i="12"/>
  <c r="B2803"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3" i="12"/>
  <c r="B114" i="12"/>
  <c r="B115" i="12"/>
  <c r="B116" i="12"/>
  <c r="B117" i="12"/>
  <c r="B118" i="12"/>
  <c r="B119" i="12"/>
  <c r="B555" i="12"/>
  <c r="B556" i="12"/>
  <c r="B557" i="12"/>
  <c r="B558" i="12"/>
  <c r="B559" i="12"/>
  <c r="B1756" i="12"/>
  <c r="B1757" i="12"/>
  <c r="B1758" i="12"/>
  <c r="B1759" i="12"/>
  <c r="B1760" i="12"/>
  <c r="B1761" i="12"/>
  <c r="B1762" i="12"/>
  <c r="B1763" i="12"/>
  <c r="B1764" i="12"/>
  <c r="B1765" i="12"/>
  <c r="B1766" i="12"/>
  <c r="B1767" i="12"/>
  <c r="B1768" i="12"/>
  <c r="B1769" i="12"/>
  <c r="B1771" i="12"/>
  <c r="B1772" i="12"/>
  <c r="B3153" i="12"/>
  <c r="B3154" i="12"/>
  <c r="B3155" i="12"/>
  <c r="B3156" i="12"/>
  <c r="B3157" i="12"/>
  <c r="B3158" i="12"/>
  <c r="B3159" i="12"/>
  <c r="B3160" i="12"/>
  <c r="B3161" i="12"/>
  <c r="B3162" i="12"/>
  <c r="B3163" i="12"/>
  <c r="B3164" i="12"/>
  <c r="B3165" i="12"/>
  <c r="B3166" i="12"/>
  <c r="B3167" i="12"/>
  <c r="B3168" i="12"/>
  <c r="B3169" i="12"/>
  <c r="B3170" i="12"/>
  <c r="B3171" i="12"/>
  <c r="B3172" i="12"/>
  <c r="B3173" i="12"/>
  <c r="B3174" i="12"/>
  <c r="B3175" i="12"/>
  <c r="B3176" i="12"/>
  <c r="B3177" i="12"/>
  <c r="B3178" i="12"/>
  <c r="B3179" i="12"/>
  <c r="B3180" i="12"/>
  <c r="B3181" i="12"/>
  <c r="B3182" i="12"/>
  <c r="B3183" i="12"/>
  <c r="B3184" i="12"/>
  <c r="B3185" i="12"/>
  <c r="B3186" i="12"/>
  <c r="B3187" i="12"/>
  <c r="B3188" i="12"/>
  <c r="B3189" i="12"/>
  <c r="B3190" i="12"/>
  <c r="B3191" i="12"/>
  <c r="B3192" i="12"/>
  <c r="B3193" i="12"/>
  <c r="B3194" i="12"/>
  <c r="B3195" i="12"/>
  <c r="B3196" i="12"/>
  <c r="B3197" i="12"/>
  <c r="B3198" i="12"/>
  <c r="B3199" i="12"/>
  <c r="B3200" i="12"/>
  <c r="B3201" i="12"/>
  <c r="B3202" i="12"/>
  <c r="B3203" i="12"/>
  <c r="B3204" i="12"/>
  <c r="B3205" i="12"/>
  <c r="B3206" i="12"/>
  <c r="B3207" i="12"/>
  <c r="B3208" i="12"/>
  <c r="B3209" i="12"/>
  <c r="B3210" i="12"/>
  <c r="B3211" i="12"/>
  <c r="B3212" i="12"/>
  <c r="B3213" i="12"/>
  <c r="B3214" i="12"/>
  <c r="B3215" i="12"/>
  <c r="B3216" i="12"/>
  <c r="B3217" i="12"/>
  <c r="B3218" i="12"/>
  <c r="B3219" i="12"/>
  <c r="B3220" i="12"/>
  <c r="B3221" i="12"/>
  <c r="B3222" i="12"/>
  <c r="B3223" i="12"/>
  <c r="B3224" i="12"/>
  <c r="B3225" i="12"/>
  <c r="B3226" i="12"/>
  <c r="B3227" i="12"/>
  <c r="B3228" i="12"/>
  <c r="B3229" i="12"/>
  <c r="B3230" i="12"/>
  <c r="B3231" i="12"/>
  <c r="B3232" i="12"/>
  <c r="B3233" i="12"/>
  <c r="B1770" i="12"/>
  <c r="B317" i="12"/>
  <c r="B318" i="12"/>
  <c r="B319" i="12"/>
  <c r="B320" i="12"/>
  <c r="B321" i="12"/>
  <c r="B322" i="12"/>
  <c r="B323" i="12"/>
  <c r="B324" i="12"/>
  <c r="B325" i="12"/>
  <c r="B326" i="12"/>
  <c r="B327" i="12"/>
  <c r="B328" i="12"/>
  <c r="B1186" i="12"/>
  <c r="B1188" i="12"/>
  <c r="B1191" i="12"/>
  <c r="B1192" i="12"/>
  <c r="B1193" i="12"/>
  <c r="B1197" i="12"/>
  <c r="B1201" i="12"/>
  <c r="B1226" i="12"/>
  <c r="B1227" i="12"/>
  <c r="B1228" i="12"/>
  <c r="B1229" i="12"/>
  <c r="B1230" i="12"/>
  <c r="B1231" i="12"/>
  <c r="B1232" i="12"/>
  <c r="B1233" i="12"/>
  <c r="B1234" i="12"/>
  <c r="B1235" i="12"/>
  <c r="B1236" i="12"/>
  <c r="B1237" i="12"/>
  <c r="B1238" i="12"/>
  <c r="B1239" i="12"/>
  <c r="B1778" i="12"/>
  <c r="B1779" i="12"/>
  <c r="B1780" i="12"/>
  <c r="B1781" i="12"/>
  <c r="B1783" i="12"/>
  <c r="B1784" i="12"/>
  <c r="B1785" i="12"/>
  <c r="B1786" i="12"/>
  <c r="B1787" i="12"/>
  <c r="B1788" i="12"/>
  <c r="B1789" i="12"/>
  <c r="B1790" i="12"/>
  <c r="B1791" i="12"/>
  <c r="B1792" i="12"/>
  <c r="B1793" i="12"/>
  <c r="B1794" i="12"/>
  <c r="B1795" i="12"/>
  <c r="B1796" i="12"/>
  <c r="B1797" i="12"/>
  <c r="B1798" i="12"/>
  <c r="B1799" i="12"/>
  <c r="B1800" i="12"/>
  <c r="B1801" i="12"/>
  <c r="B1802" i="12"/>
  <c r="B1803" i="12"/>
  <c r="B1839" i="12"/>
  <c r="B1850" i="12"/>
  <c r="B1852" i="12"/>
  <c r="B1860" i="12"/>
  <c r="B1866" i="12"/>
  <c r="B1867" i="12"/>
  <c r="B1872" i="12"/>
  <c r="B1876" i="12"/>
  <c r="B1877" i="12"/>
  <c r="B1879" i="12"/>
  <c r="B1880" i="12"/>
  <c r="B1888" i="12"/>
  <c r="B1896" i="12"/>
  <c r="B2261" i="12"/>
  <c r="B2267" i="12"/>
  <c r="B2275" i="12"/>
  <c r="B2298" i="12"/>
  <c r="B2303" i="12"/>
  <c r="B2320" i="12"/>
  <c r="B2321" i="12"/>
  <c r="B2322" i="12"/>
  <c r="B2323" i="12"/>
  <c r="B2324" i="12"/>
  <c r="B1203" i="12"/>
  <c r="B1204" i="12"/>
  <c r="B1205" i="12"/>
  <c r="B1207" i="12"/>
  <c r="B1208" i="12"/>
  <c r="B1209" i="12"/>
  <c r="B1211" i="12"/>
  <c r="B1213" i="12"/>
  <c r="B1214" i="12"/>
  <c r="B1215" i="12"/>
  <c r="B1216" i="12"/>
  <c r="B1217" i="12"/>
  <c r="B1218" i="12"/>
  <c r="B1225" i="12"/>
  <c r="B2835" i="12"/>
  <c r="B2847" i="12"/>
  <c r="B2849" i="12"/>
  <c r="B2857" i="12"/>
  <c r="B2870" i="12"/>
  <c r="B2871" i="12"/>
  <c r="B2875" i="12"/>
  <c r="B2881" i="12"/>
  <c r="B2901" i="12"/>
  <c r="B2914" i="12"/>
  <c r="B2923" i="12"/>
  <c r="B2924" i="12"/>
  <c r="B2929" i="12"/>
  <c r="B2931" i="12"/>
  <c r="B2935" i="12"/>
  <c r="B2936" i="12"/>
  <c r="B2940" i="12"/>
  <c r="B2942" i="12"/>
  <c r="B2945" i="12"/>
  <c r="B2946" i="12"/>
  <c r="B2948" i="12"/>
  <c r="B2949" i="12"/>
  <c r="B2952" i="12"/>
  <c r="B2953" i="12"/>
  <c r="B2955" i="12"/>
  <c r="B2959" i="12"/>
  <c r="B2960" i="12"/>
  <c r="B2962" i="12"/>
  <c r="B2551" i="12"/>
  <c r="B2567" i="12"/>
  <c r="B2574" i="12"/>
  <c r="B2588" i="12"/>
  <c r="B2592" i="12"/>
  <c r="B2610" i="12"/>
  <c r="B2615" i="12"/>
  <c r="B2632" i="12"/>
  <c r="B2677" i="12"/>
  <c r="B2701" i="12"/>
  <c r="B2751" i="12"/>
  <c r="B2768" i="12"/>
  <c r="B619" i="12"/>
  <c r="B625" i="12"/>
  <c r="B635" i="12"/>
  <c r="B645" i="12"/>
  <c r="B648" i="12"/>
  <c r="B650" i="12"/>
  <c r="B652" i="12"/>
  <c r="B659" i="12"/>
  <c r="B663" i="12"/>
  <c r="B670" i="12"/>
  <c r="B685" i="12"/>
  <c r="B702" i="12"/>
  <c r="B750" i="12"/>
  <c r="B769" i="12"/>
  <c r="B1009" i="12"/>
  <c r="B1016" i="12"/>
  <c r="B1020" i="12"/>
  <c r="B1057" i="12"/>
  <c r="B1060" i="12"/>
  <c r="B1094" i="12"/>
  <c r="B1527" i="12"/>
  <c r="B1541" i="12"/>
  <c r="B1583" i="12"/>
  <c r="B1587" i="12"/>
  <c r="B1606" i="12"/>
  <c r="B3087" i="12"/>
  <c r="B3098" i="12"/>
  <c r="B3103" i="12"/>
  <c r="B3109" i="12"/>
  <c r="B3124" i="12"/>
  <c r="B3125" i="12"/>
  <c r="B112"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6" i="12"/>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2" i="1"/>
  <c r="Z2458" i="1" l="1"/>
  <c r="Z2209" i="1"/>
  <c r="Z1546" i="1"/>
  <c r="Z505" i="1"/>
  <c r="Z417" i="1"/>
  <c r="Z2153" i="1"/>
  <c r="Z2077" i="1"/>
  <c r="Z1885" i="1"/>
  <c r="Z1736" i="1"/>
  <c r="Z730" i="1"/>
  <c r="Z169" i="1"/>
  <c r="Z428" i="1"/>
  <c r="Z52" i="1"/>
  <c r="Z3100" i="1"/>
  <c r="Z3048" i="1"/>
  <c r="Z3077" i="1"/>
  <c r="Z2899" i="1"/>
  <c r="Z2693" i="1"/>
  <c r="Z2444" i="1"/>
  <c r="Z1352" i="1"/>
  <c r="Z2769" i="1"/>
  <c r="Z419" i="1"/>
  <c r="Z1154" i="1"/>
  <c r="Z336" i="1"/>
  <c r="Z2514" i="1"/>
  <c r="Z2052" i="1"/>
  <c r="Z1716" i="1"/>
  <c r="Z693" i="1"/>
  <c r="Z79" i="1"/>
  <c r="Z392" i="1"/>
  <c r="Z2" i="1"/>
  <c r="Z3108" i="1"/>
  <c r="Z3054" i="1"/>
  <c r="Z2974" i="1"/>
  <c r="Z2909" i="1"/>
  <c r="Z2957" i="1"/>
  <c r="Z2431" i="1"/>
  <c r="Z1145" i="1"/>
  <c r="Z1729" i="1"/>
  <c r="Z2039" i="1"/>
  <c r="Z1740" i="1"/>
  <c r="Z390" i="1"/>
  <c r="Z1016" i="1"/>
  <c r="Z235" i="1"/>
  <c r="Z1738" i="1"/>
  <c r="Z2547" i="1"/>
  <c r="Z1764" i="1"/>
  <c r="Z1498" i="1"/>
  <c r="Z528" i="1"/>
  <c r="Z1241" i="1"/>
  <c r="Z293" i="1"/>
  <c r="Z3081" i="1"/>
  <c r="Z3095" i="1"/>
  <c r="Z3015" i="1"/>
  <c r="Z2994" i="1"/>
  <c r="Z2840" i="1"/>
  <c r="Z2832" i="1"/>
  <c r="Z2461" i="1"/>
  <c r="Z2568" i="1"/>
  <c r="Z3046" i="1"/>
  <c r="Z3082" i="1"/>
  <c r="Z2561" i="1"/>
  <c r="Z1718" i="1"/>
  <c r="Z1147" i="1"/>
  <c r="Z292" i="1"/>
  <c r="Z960" i="1"/>
  <c r="Z171" i="1"/>
  <c r="Z3060" i="1"/>
  <c r="Z2024" i="1"/>
  <c r="Z1581" i="1"/>
  <c r="Z1430" i="1"/>
  <c r="Z485" i="1"/>
  <c r="Z43" i="1"/>
  <c r="Z27" i="1"/>
  <c r="Z3109" i="1"/>
  <c r="Z3021" i="1"/>
  <c r="Z2979" i="1"/>
  <c r="Z2893" i="1"/>
  <c r="Z2856" i="1"/>
  <c r="Z1955" i="1"/>
  <c r="Z2906" i="1"/>
  <c r="Z2179" i="1"/>
  <c r="Z2279" i="1"/>
  <c r="Z2031" i="1"/>
  <c r="Z1542" i="1"/>
  <c r="Z1086" i="1"/>
  <c r="Z282" i="1"/>
  <c r="Z695" i="1"/>
  <c r="Z127" i="1"/>
  <c r="Z3036" i="1"/>
  <c r="Z2014" i="1"/>
  <c r="Z3000" i="1"/>
  <c r="Z1244" i="1"/>
  <c r="Z379" i="1"/>
  <c r="Z1131" i="1"/>
  <c r="Z59" i="1"/>
  <c r="Z18" i="1"/>
  <c r="Z3023" i="1"/>
  <c r="Z3035" i="1"/>
  <c r="Z2999" i="1"/>
  <c r="Z2550" i="1"/>
  <c r="Z2904" i="1"/>
  <c r="Z2170" i="1"/>
  <c r="Z3057" i="1"/>
  <c r="Z2012" i="1"/>
  <c r="Z886" i="1"/>
  <c r="Z134" i="1"/>
  <c r="Z594" i="1"/>
  <c r="Z3074" i="1"/>
  <c r="Z2213" i="1"/>
  <c r="Z1990" i="1"/>
  <c r="Z3014" i="1"/>
  <c r="Z314" i="1"/>
  <c r="Z975" i="1"/>
  <c r="Z36" i="1"/>
  <c r="Z42" i="1"/>
  <c r="Z3016" i="1"/>
  <c r="Z3061" i="1"/>
  <c r="Z2947" i="1"/>
  <c r="Z2648" i="1"/>
  <c r="Z2825" i="1"/>
  <c r="Z1721" i="1"/>
  <c r="Z1741" i="1"/>
  <c r="Z2780" i="1"/>
  <c r="Z2973" i="1"/>
  <c r="Z2442" i="1"/>
  <c r="Z1763" i="1"/>
  <c r="Z604" i="1"/>
  <c r="Z75" i="1"/>
  <c r="Z532" i="1"/>
  <c r="Z2257" i="1"/>
  <c r="Z2806" i="1"/>
  <c r="Z2474" i="1"/>
  <c r="Z2766" i="1"/>
  <c r="Z1092" i="1"/>
  <c r="Z288" i="1"/>
  <c r="Z901" i="1"/>
  <c r="Z40" i="1"/>
  <c r="Z64" i="1"/>
  <c r="Z3020" i="1"/>
  <c r="Z3065" i="1"/>
  <c r="Z2910" i="1"/>
  <c r="Z2680" i="1"/>
  <c r="Z2845" i="1"/>
  <c r="Z1722" i="1"/>
  <c r="Z1343" i="1"/>
  <c r="Z2526" i="1"/>
  <c r="Z2937" i="1"/>
  <c r="Z1910" i="1"/>
  <c r="Z1621" i="1"/>
  <c r="Z551" i="1"/>
  <c r="Z60" i="1"/>
  <c r="Z490" i="1"/>
  <c r="Z2221" i="1"/>
  <c r="Z2157" i="1"/>
  <c r="Z1936" i="1"/>
  <c r="Z1917" i="1"/>
  <c r="Z936" i="1"/>
  <c r="Z266" i="1"/>
  <c r="Z519" i="1"/>
  <c r="Z46" i="1"/>
  <c r="Z3096" i="1"/>
  <c r="Z3038" i="1"/>
  <c r="Z3069" i="1"/>
  <c r="Z2829" i="1"/>
  <c r="Z2527" i="1"/>
  <c r="Z2879" i="1"/>
  <c r="Z1457" i="1"/>
  <c r="Z1150" i="1"/>
  <c r="P287" i="16"/>
  <c r="P277" i="16"/>
  <c r="P299" i="16"/>
  <c r="P261" i="16"/>
  <c r="P233" i="16"/>
  <c r="P209" i="16"/>
  <c r="P195" i="16"/>
  <c r="P266" i="16"/>
  <c r="P258" i="16"/>
  <c r="P254" i="16"/>
  <c r="P238" i="16"/>
  <c r="P234" i="16"/>
  <c r="P226" i="16"/>
  <c r="P218" i="16"/>
  <c r="P210" i="16"/>
  <c r="P206" i="16"/>
  <c r="P202" i="16"/>
  <c r="P198" i="16"/>
  <c r="P186" i="16"/>
  <c r="P178" i="16"/>
  <c r="P174" i="16"/>
  <c r="P285" i="16"/>
  <c r="P257" i="16"/>
  <c r="P235" i="16"/>
  <c r="P205" i="16"/>
  <c r="P191" i="16"/>
  <c r="P183" i="16"/>
  <c r="P171" i="16"/>
  <c r="P163" i="16"/>
  <c r="P170" i="16"/>
  <c r="P162" i="16"/>
  <c r="P154" i="16"/>
  <c r="P146" i="16"/>
  <c r="P142" i="16"/>
  <c r="P138" i="16"/>
  <c r="P126" i="16"/>
  <c r="P122" i="16"/>
  <c r="P114" i="16"/>
  <c r="P102" i="16"/>
  <c r="P94" i="16"/>
  <c r="P82" i="16"/>
  <c r="P78" i="16"/>
  <c r="P58" i="16"/>
  <c r="P50" i="16"/>
  <c r="P42" i="16"/>
  <c r="P38" i="16"/>
  <c r="P34" i="16"/>
  <c r="P26" i="16"/>
  <c r="P18" i="16"/>
  <c r="P14" i="16"/>
  <c r="P153" i="16"/>
  <c r="P145" i="16"/>
  <c r="P141" i="16"/>
  <c r="P129" i="16"/>
  <c r="P121" i="16"/>
  <c r="P117" i="16"/>
  <c r="P105" i="16"/>
  <c r="P97" i="16"/>
  <c r="P93" i="16"/>
  <c r="P81" i="16"/>
  <c r="P77" i="16"/>
  <c r="P61" i="16"/>
  <c r="P49" i="16"/>
  <c r="P41" i="16"/>
  <c r="P33" i="16"/>
  <c r="P29" i="16"/>
  <c r="P17" i="16"/>
  <c r="P13" i="16"/>
  <c r="P5" i="16"/>
  <c r="P301" i="16"/>
  <c r="P295" i="16"/>
  <c r="P289" i="16"/>
  <c r="P281" i="16"/>
  <c r="P265" i="16"/>
  <c r="P247" i="16"/>
  <c r="P237" i="16"/>
  <c r="P225" i="16"/>
  <c r="P213" i="16"/>
  <c r="P201" i="16"/>
  <c r="P197" i="16"/>
  <c r="P304" i="16"/>
  <c r="P300" i="16"/>
  <c r="P296" i="16"/>
  <c r="P288" i="16"/>
  <c r="P284" i="16"/>
  <c r="P268" i="16"/>
  <c r="P264" i="16"/>
  <c r="P260" i="16"/>
  <c r="P256" i="16"/>
  <c r="P252" i="16"/>
  <c r="P248" i="16"/>
  <c r="P240" i="16"/>
  <c r="P236" i="16"/>
  <c r="P232" i="16"/>
  <c r="P224" i="16"/>
  <c r="P220" i="16"/>
  <c r="P212" i="16"/>
  <c r="P208" i="16"/>
  <c r="P200" i="16"/>
  <c r="P192" i="16"/>
  <c r="P184" i="16"/>
  <c r="P180" i="16"/>
  <c r="P303" i="16"/>
  <c r="P279" i="16"/>
  <c r="P269" i="16"/>
  <c r="P251" i="16"/>
  <c r="P217" i="16"/>
  <c r="P185" i="16"/>
  <c r="P177" i="16"/>
  <c r="P173" i="16"/>
  <c r="P165" i="16"/>
  <c r="P172" i="16"/>
  <c r="P160" i="16"/>
  <c r="P148" i="16"/>
  <c r="P136" i="16"/>
  <c r="P128" i="16"/>
  <c r="P124" i="16"/>
  <c r="P116" i="16"/>
  <c r="P104" i="16"/>
  <c r="P88" i="16"/>
  <c r="P80" i="16"/>
  <c r="P76" i="16"/>
  <c r="P64" i="16"/>
  <c r="P60" i="16"/>
  <c r="P48" i="16"/>
  <c r="P40" i="16"/>
  <c r="P36" i="16"/>
  <c r="P32" i="16"/>
  <c r="P24" i="16"/>
  <c r="P20" i="16"/>
  <c r="P12" i="16"/>
  <c r="P8" i="16"/>
  <c r="P155" i="16"/>
  <c r="P151" i="16"/>
  <c r="P139" i="16"/>
  <c r="P131" i="16"/>
  <c r="P127" i="16"/>
  <c r="P119" i="16"/>
  <c r="P115" i="16"/>
  <c r="P103" i="16"/>
  <c r="P95" i="16"/>
  <c r="P87" i="16"/>
  <c r="P79" i="16"/>
  <c r="P59" i="16"/>
  <c r="P51" i="16"/>
  <c r="P43" i="16"/>
  <c r="P39" i="16"/>
  <c r="P31" i="16"/>
  <c r="P23" i="16"/>
  <c r="P15" i="16"/>
  <c r="P7" i="16"/>
  <c r="P255" i="16"/>
  <c r="P221" i="16"/>
  <c r="P203" i="16"/>
  <c r="P278" i="16"/>
  <c r="P293" i="16"/>
  <c r="P271" i="16"/>
  <c r="P249" i="16"/>
  <c r="P243" i="16"/>
  <c r="P227" i="16"/>
  <c r="P215" i="16"/>
  <c r="P2" i="16"/>
  <c r="P302" i="16"/>
  <c r="P298" i="16"/>
  <c r="P294" i="16"/>
  <c r="P290" i="16"/>
  <c r="P286" i="16"/>
  <c r="P282" i="16"/>
  <c r="P274" i="16"/>
  <c r="P270" i="16"/>
  <c r="P262" i="16"/>
  <c r="P250" i="16"/>
  <c r="P246" i="16"/>
  <c r="P242" i="16"/>
  <c r="P230" i="16"/>
  <c r="P222" i="16"/>
  <c r="P214" i="16"/>
  <c r="P194" i="16"/>
  <c r="P190" i="16"/>
  <c r="P182" i="16"/>
  <c r="P297" i="16"/>
  <c r="P273" i="16"/>
  <c r="P245" i="16"/>
  <c r="P223" i="16"/>
  <c r="P199" i="16"/>
  <c r="P179" i="16"/>
  <c r="P175" i="16"/>
  <c r="P167" i="16"/>
  <c r="P159" i="16"/>
  <c r="P166" i="16"/>
  <c r="P158" i="16"/>
  <c r="P150" i="16"/>
  <c r="P134" i="16"/>
  <c r="P130" i="16"/>
  <c r="P118" i="16"/>
  <c r="P110" i="16"/>
  <c r="P106" i="16"/>
  <c r="P98" i="16"/>
  <c r="P90" i="16"/>
  <c r="P86" i="16"/>
  <c r="P74" i="16"/>
  <c r="P70" i="16"/>
  <c r="P66" i="16"/>
  <c r="P62" i="16"/>
  <c r="P54" i="16"/>
  <c r="P46" i="16"/>
  <c r="P30" i="16"/>
  <c r="P22" i="16"/>
  <c r="P10" i="16"/>
  <c r="P6" i="16"/>
  <c r="P157" i="16"/>
  <c r="P149" i="16"/>
  <c r="P137" i="16"/>
  <c r="P133" i="16"/>
  <c r="P125" i="16"/>
  <c r="P113" i="16"/>
  <c r="P109" i="16"/>
  <c r="P101" i="16"/>
  <c r="P89" i="16"/>
  <c r="P85" i="16"/>
  <c r="P73" i="16"/>
  <c r="P69" i="16"/>
  <c r="P65" i="16"/>
  <c r="P57" i="16"/>
  <c r="P53" i="16"/>
  <c r="P45" i="16"/>
  <c r="P37" i="16"/>
  <c r="P25" i="16"/>
  <c r="P21" i="16"/>
  <c r="P9" i="16"/>
  <c r="P283" i="16"/>
  <c r="P275" i="16"/>
  <c r="P267" i="16"/>
  <c r="P259" i="16"/>
  <c r="P253" i="16"/>
  <c r="P241" i="16"/>
  <c r="P231" i="16"/>
  <c r="P219" i="16"/>
  <c r="P207" i="16"/>
  <c r="P189" i="16"/>
  <c r="P292" i="16"/>
  <c r="P280" i="16"/>
  <c r="P276" i="16"/>
  <c r="P272" i="16"/>
  <c r="P244" i="16"/>
  <c r="P228" i="16"/>
  <c r="P216" i="16"/>
  <c r="P204" i="16"/>
  <c r="P196" i="16"/>
  <c r="P188" i="16"/>
  <c r="P176" i="16"/>
  <c r="P291" i="16"/>
  <c r="P263" i="16"/>
  <c r="P239" i="16"/>
  <c r="P229" i="16"/>
  <c r="P211" i="16"/>
  <c r="P193" i="16"/>
  <c r="P187" i="16"/>
  <c r="P181" i="16"/>
  <c r="P169" i="16"/>
  <c r="P161" i="16"/>
  <c r="P168" i="16"/>
  <c r="P164" i="16"/>
  <c r="P156" i="16"/>
  <c r="P152" i="16"/>
  <c r="P144" i="16"/>
  <c r="P140" i="16"/>
  <c r="P132" i="16"/>
  <c r="P120" i="16"/>
  <c r="P112" i="16"/>
  <c r="P108" i="16"/>
  <c r="P100" i="16"/>
  <c r="P96" i="16"/>
  <c r="P92" i="16"/>
  <c r="P84" i="16"/>
  <c r="P72" i="16"/>
  <c r="P68" i="16"/>
  <c r="P56" i="16"/>
  <c r="P52" i="16"/>
  <c r="P44" i="16"/>
  <c r="P28" i="16"/>
  <c r="P16" i="16"/>
  <c r="P4" i="16"/>
  <c r="P147" i="16"/>
  <c r="P143" i="16"/>
  <c r="P135" i="16"/>
  <c r="P123" i="16"/>
  <c r="P111" i="16"/>
  <c r="P107" i="16"/>
  <c r="P99" i="16"/>
  <c r="P91" i="16"/>
  <c r="P83" i="16"/>
  <c r="P75" i="16"/>
  <c r="P71" i="16"/>
  <c r="P67" i="16"/>
  <c r="P63" i="16"/>
  <c r="P55" i="16"/>
  <c r="P47" i="16"/>
  <c r="P35" i="16"/>
  <c r="P27" i="16"/>
  <c r="P19" i="16"/>
  <c r="P11" i="16"/>
  <c r="P3" i="16"/>
  <c r="I5" i="13"/>
  <c r="D6" i="13"/>
  <c r="O3" i="1" s="1"/>
  <c r="D7" i="13"/>
  <c r="O4" i="1" s="1"/>
  <c r="D8" i="13"/>
  <c r="O5" i="1" s="1"/>
  <c r="D9" i="13"/>
  <c r="O6" i="1" s="1"/>
  <c r="D13" i="13"/>
  <c r="O10" i="1" s="1"/>
  <c r="D17" i="13"/>
  <c r="O14" i="1" s="1"/>
  <c r="D21" i="13"/>
  <c r="O18" i="1" s="1"/>
  <c r="D25" i="13"/>
  <c r="O22" i="1" s="1"/>
  <c r="D29" i="13"/>
  <c r="O26" i="1" s="1"/>
  <c r="D33" i="13"/>
  <c r="O30" i="1" s="1"/>
  <c r="D37" i="13"/>
  <c r="O34" i="1" s="1"/>
  <c r="D41" i="13"/>
  <c r="O38" i="1" s="1"/>
  <c r="D45" i="13"/>
  <c r="O42" i="1" s="1"/>
  <c r="D49" i="13"/>
  <c r="O46" i="1" s="1"/>
  <c r="D53" i="13"/>
  <c r="O50" i="1" s="1"/>
  <c r="D57" i="13"/>
  <c r="O54" i="1" s="1"/>
  <c r="D61" i="13"/>
  <c r="O58" i="1" s="1"/>
  <c r="D65" i="13"/>
  <c r="O62" i="1" s="1"/>
  <c r="D69" i="13"/>
  <c r="O66" i="1" s="1"/>
  <c r="D73" i="13"/>
  <c r="D77" i="13"/>
  <c r="D81" i="13"/>
  <c r="D85" i="13"/>
  <c r="D89" i="13"/>
  <c r="D93" i="13"/>
  <c r="D97" i="13"/>
  <c r="D101" i="13"/>
  <c r="D105" i="13"/>
  <c r="O70" i="1" s="1"/>
  <c r="D109" i="13"/>
  <c r="O74" i="1" s="1"/>
  <c r="D113" i="13"/>
  <c r="O78" i="1" s="1"/>
  <c r="D117" i="13"/>
  <c r="O82" i="1" s="1"/>
  <c r="D121" i="13"/>
  <c r="O86" i="1" s="1"/>
  <c r="D125" i="13"/>
  <c r="O90" i="1" s="1"/>
  <c r="D129" i="13"/>
  <c r="O94" i="1" s="1"/>
  <c r="D133" i="13"/>
  <c r="O98" i="1" s="1"/>
  <c r="D137" i="13"/>
  <c r="O102" i="1" s="1"/>
  <c r="D141" i="13"/>
  <c r="O106" i="1" s="1"/>
  <c r="D145" i="13"/>
  <c r="O110" i="1" s="1"/>
  <c r="D149" i="13"/>
  <c r="O114" i="1" s="1"/>
  <c r="D153" i="13"/>
  <c r="O118" i="1" s="1"/>
  <c r="D157" i="13"/>
  <c r="O122" i="1" s="1"/>
  <c r="D161" i="13"/>
  <c r="O126" i="1" s="1"/>
  <c r="D165" i="13"/>
  <c r="O130" i="1" s="1"/>
  <c r="D169" i="13"/>
  <c r="O134" i="1" s="1"/>
  <c r="D173" i="13"/>
  <c r="O138" i="1" s="1"/>
  <c r="D177" i="13"/>
  <c r="O142" i="1" s="1"/>
  <c r="D181" i="13"/>
  <c r="O146" i="1" s="1"/>
  <c r="D185" i="13"/>
  <c r="O150" i="1" s="1"/>
  <c r="D189" i="13"/>
  <c r="O154" i="1" s="1"/>
  <c r="D193" i="13"/>
  <c r="O158" i="1" s="1"/>
  <c r="D197" i="13"/>
  <c r="O162" i="1" s="1"/>
  <c r="D201" i="13"/>
  <c r="O166" i="1" s="1"/>
  <c r="D205" i="13"/>
  <c r="O170" i="1" s="1"/>
  <c r="D209" i="13"/>
  <c r="O174" i="1" s="1"/>
  <c r="D213" i="13"/>
  <c r="O178" i="1" s="1"/>
  <c r="D217" i="13"/>
  <c r="O182" i="1" s="1"/>
  <c r="D221" i="13"/>
  <c r="O186" i="1" s="1"/>
  <c r="D225" i="13"/>
  <c r="O190" i="1" s="1"/>
  <c r="D229" i="13"/>
  <c r="O194" i="1" s="1"/>
  <c r="D233" i="13"/>
  <c r="O198" i="1" s="1"/>
  <c r="D237" i="13"/>
  <c r="O202" i="1" s="1"/>
  <c r="D241" i="13"/>
  <c r="O206" i="1" s="1"/>
  <c r="D245" i="13"/>
  <c r="O210" i="1" s="1"/>
  <c r="D249" i="13"/>
  <c r="O214" i="1" s="1"/>
  <c r="D253" i="13"/>
  <c r="O218" i="1" s="1"/>
  <c r="D257" i="13"/>
  <c r="O222" i="1" s="1"/>
  <c r="D261" i="13"/>
  <c r="O226" i="1" s="1"/>
  <c r="D265" i="13"/>
  <c r="O230" i="1" s="1"/>
  <c r="D269" i="13"/>
  <c r="O234" i="1" s="1"/>
  <c r="D273" i="13"/>
  <c r="O238" i="1" s="1"/>
  <c r="D277" i="13"/>
  <c r="O242" i="1" s="1"/>
  <c r="D281" i="13"/>
  <c r="O246" i="1" s="1"/>
  <c r="D285" i="13"/>
  <c r="O250" i="1" s="1"/>
  <c r="D289" i="13"/>
  <c r="O254" i="1" s="1"/>
  <c r="D293" i="13"/>
  <c r="O258" i="1" s="1"/>
  <c r="D297" i="13"/>
  <c r="O262" i="1" s="1"/>
  <c r="D301" i="13"/>
  <c r="O266" i="1" s="1"/>
  <c r="D305" i="13"/>
  <c r="O270" i="1" s="1"/>
  <c r="D309" i="13"/>
  <c r="O274" i="1" s="1"/>
  <c r="D313" i="13"/>
  <c r="O278" i="1" s="1"/>
  <c r="D317" i="13"/>
  <c r="O282" i="1" s="1"/>
  <c r="D321" i="13"/>
  <c r="O286" i="1" s="1"/>
  <c r="D325" i="13"/>
  <c r="O290" i="1" s="1"/>
  <c r="D329" i="13"/>
  <c r="O294" i="1" s="1"/>
  <c r="D333" i="13"/>
  <c r="O298" i="1" s="1"/>
  <c r="D337" i="13"/>
  <c r="O302" i="1" s="1"/>
  <c r="D341" i="13"/>
  <c r="O306" i="1" s="1"/>
  <c r="D345" i="13"/>
  <c r="O310" i="1" s="1"/>
  <c r="D10" i="13"/>
  <c r="O7" i="1" s="1"/>
  <c r="D15" i="13"/>
  <c r="O12" i="1" s="1"/>
  <c r="D20" i="13"/>
  <c r="O17" i="1" s="1"/>
  <c r="D26" i="13"/>
  <c r="O23" i="1" s="1"/>
  <c r="D31" i="13"/>
  <c r="O28" i="1" s="1"/>
  <c r="D36" i="13"/>
  <c r="O33" i="1" s="1"/>
  <c r="D42" i="13"/>
  <c r="O39" i="1" s="1"/>
  <c r="D47" i="13"/>
  <c r="O44" i="1" s="1"/>
  <c r="D52" i="13"/>
  <c r="O49" i="1" s="1"/>
  <c r="D58" i="13"/>
  <c r="O55" i="1" s="1"/>
  <c r="D63" i="13"/>
  <c r="O60" i="1" s="1"/>
  <c r="D68" i="13"/>
  <c r="O65" i="1" s="1"/>
  <c r="D74" i="13"/>
  <c r="D79" i="13"/>
  <c r="D84" i="13"/>
  <c r="D90" i="13"/>
  <c r="D95" i="13"/>
  <c r="D100" i="13"/>
  <c r="D106" i="13"/>
  <c r="O71" i="1" s="1"/>
  <c r="D111" i="13"/>
  <c r="O76" i="1" s="1"/>
  <c r="D116" i="13"/>
  <c r="O81" i="1" s="1"/>
  <c r="D122" i="13"/>
  <c r="O87" i="1" s="1"/>
  <c r="D127" i="13"/>
  <c r="O92" i="1" s="1"/>
  <c r="D132" i="13"/>
  <c r="O97" i="1" s="1"/>
  <c r="D138" i="13"/>
  <c r="O103" i="1" s="1"/>
  <c r="D143" i="13"/>
  <c r="O108" i="1" s="1"/>
  <c r="D148" i="13"/>
  <c r="O113" i="1" s="1"/>
  <c r="D154" i="13"/>
  <c r="O119" i="1" s="1"/>
  <c r="D159" i="13"/>
  <c r="O124" i="1" s="1"/>
  <c r="D164" i="13"/>
  <c r="O129" i="1" s="1"/>
  <c r="D170" i="13"/>
  <c r="O135" i="1" s="1"/>
  <c r="D175" i="13"/>
  <c r="O140" i="1" s="1"/>
  <c r="D180" i="13"/>
  <c r="O145" i="1" s="1"/>
  <c r="D186" i="13"/>
  <c r="O151" i="1" s="1"/>
  <c r="D191" i="13"/>
  <c r="O156" i="1" s="1"/>
  <c r="D196" i="13"/>
  <c r="O161" i="1" s="1"/>
  <c r="D202" i="13"/>
  <c r="O167" i="1" s="1"/>
  <c r="D207" i="13"/>
  <c r="O172" i="1" s="1"/>
  <c r="D212" i="13"/>
  <c r="O177" i="1" s="1"/>
  <c r="D218" i="13"/>
  <c r="O183" i="1" s="1"/>
  <c r="D223" i="13"/>
  <c r="O188" i="1" s="1"/>
  <c r="D228" i="13"/>
  <c r="O193" i="1" s="1"/>
  <c r="D234" i="13"/>
  <c r="O199" i="1" s="1"/>
  <c r="D239" i="13"/>
  <c r="O204" i="1" s="1"/>
  <c r="D244" i="13"/>
  <c r="O209" i="1" s="1"/>
  <c r="D250" i="13"/>
  <c r="O215" i="1" s="1"/>
  <c r="D255" i="13"/>
  <c r="O220" i="1" s="1"/>
  <c r="D260" i="13"/>
  <c r="O225" i="1" s="1"/>
  <c r="D266" i="13"/>
  <c r="O231" i="1" s="1"/>
  <c r="D11" i="13"/>
  <c r="O8" i="1" s="1"/>
  <c r="D16" i="13"/>
  <c r="O13" i="1" s="1"/>
  <c r="D22" i="13"/>
  <c r="O19" i="1" s="1"/>
  <c r="D27" i="13"/>
  <c r="O24" i="1" s="1"/>
  <c r="D32" i="13"/>
  <c r="O29" i="1" s="1"/>
  <c r="D38" i="13"/>
  <c r="O35" i="1" s="1"/>
  <c r="D43" i="13"/>
  <c r="O40" i="1" s="1"/>
  <c r="D48" i="13"/>
  <c r="O45" i="1" s="1"/>
  <c r="D54" i="13"/>
  <c r="O51" i="1" s="1"/>
  <c r="D59" i="13"/>
  <c r="O56" i="1" s="1"/>
  <c r="D64" i="13"/>
  <c r="O61" i="1" s="1"/>
  <c r="D70" i="13"/>
  <c r="O67" i="1" s="1"/>
  <c r="D75" i="13"/>
  <c r="D80" i="13"/>
  <c r="D86" i="13"/>
  <c r="D91" i="13"/>
  <c r="D96" i="13"/>
  <c r="D102" i="13"/>
  <c r="D107" i="13"/>
  <c r="O72" i="1" s="1"/>
  <c r="D112" i="13"/>
  <c r="O77" i="1" s="1"/>
  <c r="D118" i="13"/>
  <c r="O83" i="1" s="1"/>
  <c r="D123" i="13"/>
  <c r="O88" i="1" s="1"/>
  <c r="D128" i="13"/>
  <c r="O93" i="1" s="1"/>
  <c r="D134" i="13"/>
  <c r="O99" i="1" s="1"/>
  <c r="D139" i="13"/>
  <c r="O104" i="1" s="1"/>
  <c r="D144" i="13"/>
  <c r="O109" i="1" s="1"/>
  <c r="D150" i="13"/>
  <c r="O115" i="1" s="1"/>
  <c r="D155" i="13"/>
  <c r="O120" i="1" s="1"/>
  <c r="D160" i="13"/>
  <c r="O125" i="1" s="1"/>
  <c r="D166" i="13"/>
  <c r="O131" i="1" s="1"/>
  <c r="D171" i="13"/>
  <c r="O136" i="1" s="1"/>
  <c r="D176" i="13"/>
  <c r="O141" i="1" s="1"/>
  <c r="D182" i="13"/>
  <c r="O147" i="1" s="1"/>
  <c r="D187" i="13"/>
  <c r="O152" i="1" s="1"/>
  <c r="D192" i="13"/>
  <c r="O157" i="1" s="1"/>
  <c r="D198" i="13"/>
  <c r="O163" i="1" s="1"/>
  <c r="D203" i="13"/>
  <c r="O168" i="1" s="1"/>
  <c r="D208" i="13"/>
  <c r="O173" i="1" s="1"/>
  <c r="D214" i="13"/>
  <c r="O179" i="1" s="1"/>
  <c r="D219" i="13"/>
  <c r="O184" i="1" s="1"/>
  <c r="D224" i="13"/>
  <c r="O189" i="1" s="1"/>
  <c r="D230" i="13"/>
  <c r="O195" i="1" s="1"/>
  <c r="D235" i="13"/>
  <c r="O200" i="1" s="1"/>
  <c r="D240" i="13"/>
  <c r="O205" i="1" s="1"/>
  <c r="D246" i="13"/>
  <c r="O211" i="1" s="1"/>
  <c r="D251" i="13"/>
  <c r="O216" i="1" s="1"/>
  <c r="D256" i="13"/>
  <c r="O221" i="1" s="1"/>
  <c r="D262" i="13"/>
  <c r="O227" i="1" s="1"/>
  <c r="D267" i="13"/>
  <c r="O232" i="1" s="1"/>
  <c r="D272" i="13"/>
  <c r="O237" i="1" s="1"/>
  <c r="D278" i="13"/>
  <c r="O243" i="1" s="1"/>
  <c r="D283" i="13"/>
  <c r="O248" i="1" s="1"/>
  <c r="D288" i="13"/>
  <c r="O253" i="1" s="1"/>
  <c r="D294" i="13"/>
  <c r="O259" i="1" s="1"/>
  <c r="D299" i="13"/>
  <c r="O264" i="1" s="1"/>
  <c r="D304" i="13"/>
  <c r="O269" i="1" s="1"/>
  <c r="D310" i="13"/>
  <c r="O275" i="1" s="1"/>
  <c r="D315" i="13"/>
  <c r="O280" i="1" s="1"/>
  <c r="D320" i="13"/>
  <c r="O285" i="1" s="1"/>
  <c r="D326" i="13"/>
  <c r="O291" i="1" s="1"/>
  <c r="D331" i="13"/>
  <c r="O296" i="1" s="1"/>
  <c r="D336" i="13"/>
  <c r="O301" i="1" s="1"/>
  <c r="D342" i="13"/>
  <c r="O307" i="1" s="1"/>
  <c r="D347" i="13"/>
  <c r="O312" i="1" s="1"/>
  <c r="D351" i="13"/>
  <c r="O316" i="1" s="1"/>
  <c r="D355" i="13"/>
  <c r="O320" i="1" s="1"/>
  <c r="D359" i="13"/>
  <c r="O324" i="1" s="1"/>
  <c r="D363" i="13"/>
  <c r="O328" i="1" s="1"/>
  <c r="D367" i="13"/>
  <c r="O332" i="1" s="1"/>
  <c r="D371" i="13"/>
  <c r="O336" i="1" s="1"/>
  <c r="D375" i="13"/>
  <c r="O340" i="1" s="1"/>
  <c r="D379" i="13"/>
  <c r="O344" i="1" s="1"/>
  <c r="D383" i="13"/>
  <c r="O348" i="1" s="1"/>
  <c r="D387" i="13"/>
  <c r="O352" i="1" s="1"/>
  <c r="D391" i="13"/>
  <c r="O356" i="1" s="1"/>
  <c r="D395" i="13"/>
  <c r="O360" i="1" s="1"/>
  <c r="D399" i="13"/>
  <c r="O364" i="1" s="1"/>
  <c r="D403" i="13"/>
  <c r="O368" i="1" s="1"/>
  <c r="D407" i="13"/>
  <c r="O372" i="1" s="1"/>
  <c r="D411" i="13"/>
  <c r="O376" i="1" s="1"/>
  <c r="D415" i="13"/>
  <c r="O380" i="1" s="1"/>
  <c r="D419" i="13"/>
  <c r="O384" i="1" s="1"/>
  <c r="D423" i="13"/>
  <c r="O388" i="1" s="1"/>
  <c r="D427" i="13"/>
  <c r="O392" i="1" s="1"/>
  <c r="D431" i="13"/>
  <c r="O396" i="1" s="1"/>
  <c r="D12" i="13"/>
  <c r="O9" i="1" s="1"/>
  <c r="D18" i="13"/>
  <c r="O15" i="1" s="1"/>
  <c r="D23" i="13"/>
  <c r="O20" i="1" s="1"/>
  <c r="D28" i="13"/>
  <c r="O25" i="1" s="1"/>
  <c r="D34" i="13"/>
  <c r="O31" i="1" s="1"/>
  <c r="D39" i="13"/>
  <c r="O36" i="1" s="1"/>
  <c r="D44" i="13"/>
  <c r="O41" i="1" s="1"/>
  <c r="D50" i="13"/>
  <c r="O47" i="1" s="1"/>
  <c r="D55" i="13"/>
  <c r="O52" i="1" s="1"/>
  <c r="D60" i="13"/>
  <c r="O57" i="1" s="1"/>
  <c r="D66" i="13"/>
  <c r="O63" i="1" s="1"/>
  <c r="D71" i="13"/>
  <c r="O68" i="1" s="1"/>
  <c r="D76" i="13"/>
  <c r="D82" i="13"/>
  <c r="D14" i="13"/>
  <c r="O11" i="1" s="1"/>
  <c r="D35" i="13"/>
  <c r="O32" i="1" s="1"/>
  <c r="D56" i="13"/>
  <c r="O53" i="1" s="1"/>
  <c r="D78" i="13"/>
  <c r="D92" i="13"/>
  <c r="D103" i="13"/>
  <c r="D114" i="13"/>
  <c r="O79" i="1" s="1"/>
  <c r="D124" i="13"/>
  <c r="O89" i="1" s="1"/>
  <c r="D135" i="13"/>
  <c r="O100" i="1" s="1"/>
  <c r="D146" i="13"/>
  <c r="O111" i="1" s="1"/>
  <c r="D156" i="13"/>
  <c r="O121" i="1" s="1"/>
  <c r="D167" i="13"/>
  <c r="O132" i="1" s="1"/>
  <c r="D178" i="13"/>
  <c r="O143" i="1" s="1"/>
  <c r="D188" i="13"/>
  <c r="O153" i="1" s="1"/>
  <c r="D199" i="13"/>
  <c r="O164" i="1" s="1"/>
  <c r="D210" i="13"/>
  <c r="O175" i="1" s="1"/>
  <c r="D220" i="13"/>
  <c r="O185" i="1" s="1"/>
  <c r="D231" i="13"/>
  <c r="O196" i="1" s="1"/>
  <c r="D242" i="13"/>
  <c r="O207" i="1" s="1"/>
  <c r="D252" i="13"/>
  <c r="O217" i="1" s="1"/>
  <c r="D263" i="13"/>
  <c r="O228" i="1" s="1"/>
  <c r="D271" i="13"/>
  <c r="O236" i="1" s="1"/>
  <c r="D279" i="13"/>
  <c r="O244" i="1" s="1"/>
  <c r="D286" i="13"/>
  <c r="O251" i="1" s="1"/>
  <c r="D292" i="13"/>
  <c r="O257" i="1" s="1"/>
  <c r="D300" i="13"/>
  <c r="O265" i="1" s="1"/>
  <c r="D307" i="13"/>
  <c r="O272" i="1" s="1"/>
  <c r="D314" i="13"/>
  <c r="O279" i="1" s="1"/>
  <c r="D322" i="13"/>
  <c r="O287" i="1" s="1"/>
  <c r="D328" i="13"/>
  <c r="O293" i="1" s="1"/>
  <c r="D335" i="13"/>
  <c r="O300" i="1" s="1"/>
  <c r="D343" i="13"/>
  <c r="O308" i="1" s="1"/>
  <c r="D349" i="13"/>
  <c r="O314" i="1" s="1"/>
  <c r="D354" i="13"/>
  <c r="O319" i="1" s="1"/>
  <c r="D360" i="13"/>
  <c r="O325" i="1" s="1"/>
  <c r="D365" i="13"/>
  <c r="O330" i="1" s="1"/>
  <c r="D370" i="13"/>
  <c r="O335" i="1" s="1"/>
  <c r="D376" i="13"/>
  <c r="O341" i="1" s="1"/>
  <c r="D381" i="13"/>
  <c r="O346" i="1" s="1"/>
  <c r="D386" i="13"/>
  <c r="O351" i="1" s="1"/>
  <c r="D392" i="13"/>
  <c r="O357" i="1" s="1"/>
  <c r="D397" i="13"/>
  <c r="O362" i="1" s="1"/>
  <c r="D402" i="13"/>
  <c r="O367" i="1" s="1"/>
  <c r="D408" i="13"/>
  <c r="O373" i="1" s="1"/>
  <c r="D413" i="13"/>
  <c r="O378" i="1" s="1"/>
  <c r="D418" i="13"/>
  <c r="O383" i="1" s="1"/>
  <c r="D424" i="13"/>
  <c r="O389" i="1" s="1"/>
  <c r="D429" i="13"/>
  <c r="O394" i="1" s="1"/>
  <c r="D434" i="13"/>
  <c r="O399" i="1" s="1"/>
  <c r="D438" i="13"/>
  <c r="O403" i="1" s="1"/>
  <c r="D442" i="13"/>
  <c r="O407" i="1" s="1"/>
  <c r="D446" i="13"/>
  <c r="O411" i="1" s="1"/>
  <c r="D450" i="13"/>
  <c r="O415" i="1" s="1"/>
  <c r="D454" i="13"/>
  <c r="O419" i="1" s="1"/>
  <c r="D458" i="13"/>
  <c r="O423" i="1" s="1"/>
  <c r="D462" i="13"/>
  <c r="O427" i="1" s="1"/>
  <c r="D466" i="13"/>
  <c r="O431" i="1" s="1"/>
  <c r="D470" i="13"/>
  <c r="O435" i="1" s="1"/>
  <c r="D474" i="13"/>
  <c r="O439" i="1" s="1"/>
  <c r="D478" i="13"/>
  <c r="O443" i="1" s="1"/>
  <c r="D482" i="13"/>
  <c r="O447" i="1" s="1"/>
  <c r="D486" i="13"/>
  <c r="O451" i="1" s="1"/>
  <c r="D490" i="13"/>
  <c r="O455" i="1" s="1"/>
  <c r="D494" i="13"/>
  <c r="O459" i="1" s="1"/>
  <c r="D498" i="13"/>
  <c r="O463" i="1" s="1"/>
  <c r="D502" i="13"/>
  <c r="O467" i="1" s="1"/>
  <c r="D506" i="13"/>
  <c r="O471" i="1" s="1"/>
  <c r="D510" i="13"/>
  <c r="O475" i="1" s="1"/>
  <c r="D514" i="13"/>
  <c r="O479" i="1" s="1"/>
  <c r="D518" i="13"/>
  <c r="O483" i="1" s="1"/>
  <c r="D522" i="13"/>
  <c r="O487" i="1" s="1"/>
  <c r="D526" i="13"/>
  <c r="O491" i="1" s="1"/>
  <c r="D530" i="13"/>
  <c r="O495" i="1" s="1"/>
  <c r="D534" i="13"/>
  <c r="O499" i="1" s="1"/>
  <c r="D538" i="13"/>
  <c r="O503" i="1" s="1"/>
  <c r="D542" i="13"/>
  <c r="O507" i="1" s="1"/>
  <c r="D546" i="13"/>
  <c r="O511" i="1" s="1"/>
  <c r="D550" i="13"/>
  <c r="O515" i="1" s="1"/>
  <c r="D554" i="13"/>
  <c r="D558" i="13"/>
  <c r="D562" i="13"/>
  <c r="O522" i="1" s="1"/>
  <c r="D566" i="13"/>
  <c r="O526" i="1" s="1"/>
  <c r="D570" i="13"/>
  <c r="O530" i="1" s="1"/>
  <c r="D574" i="13"/>
  <c r="O534" i="1" s="1"/>
  <c r="D578" i="13"/>
  <c r="O538" i="1" s="1"/>
  <c r="D19" i="13"/>
  <c r="O16" i="1" s="1"/>
  <c r="D40" i="13"/>
  <c r="O37" i="1" s="1"/>
  <c r="D62" i="13"/>
  <c r="O59" i="1" s="1"/>
  <c r="D83" i="13"/>
  <c r="D94" i="13"/>
  <c r="D104" i="13"/>
  <c r="O69" i="1" s="1"/>
  <c r="D115" i="13"/>
  <c r="O80" i="1" s="1"/>
  <c r="D126" i="13"/>
  <c r="O91" i="1" s="1"/>
  <c r="D136" i="13"/>
  <c r="O101" i="1" s="1"/>
  <c r="D147" i="13"/>
  <c r="O112" i="1" s="1"/>
  <c r="D158" i="13"/>
  <c r="O123" i="1" s="1"/>
  <c r="D168" i="13"/>
  <c r="O133" i="1" s="1"/>
  <c r="D179" i="13"/>
  <c r="O144" i="1" s="1"/>
  <c r="D190" i="13"/>
  <c r="O155" i="1" s="1"/>
  <c r="D200" i="13"/>
  <c r="O165" i="1" s="1"/>
  <c r="D211" i="13"/>
  <c r="O176" i="1" s="1"/>
  <c r="D222" i="13"/>
  <c r="O187" i="1" s="1"/>
  <c r="D232" i="13"/>
  <c r="O197" i="1" s="1"/>
  <c r="D243" i="13"/>
  <c r="O208" i="1" s="1"/>
  <c r="D254" i="13"/>
  <c r="O219" i="1" s="1"/>
  <c r="D264" i="13"/>
  <c r="O229" i="1" s="1"/>
  <c r="D274" i="13"/>
  <c r="O239" i="1" s="1"/>
  <c r="D280" i="13"/>
  <c r="O245" i="1" s="1"/>
  <c r="D287" i="13"/>
  <c r="O252" i="1" s="1"/>
  <c r="D295" i="13"/>
  <c r="O260" i="1" s="1"/>
  <c r="D302" i="13"/>
  <c r="O267" i="1" s="1"/>
  <c r="D308" i="13"/>
  <c r="O273" i="1" s="1"/>
  <c r="D316" i="13"/>
  <c r="O281" i="1" s="1"/>
  <c r="D323" i="13"/>
  <c r="O288" i="1" s="1"/>
  <c r="D330" i="13"/>
  <c r="O295" i="1" s="1"/>
  <c r="D338" i="13"/>
  <c r="O303" i="1" s="1"/>
  <c r="D344" i="13"/>
  <c r="O309" i="1" s="1"/>
  <c r="D350" i="13"/>
  <c r="O315" i="1" s="1"/>
  <c r="D356" i="13"/>
  <c r="O321" i="1" s="1"/>
  <c r="D361" i="13"/>
  <c r="O326" i="1" s="1"/>
  <c r="D366" i="13"/>
  <c r="O331" i="1" s="1"/>
  <c r="D372" i="13"/>
  <c r="O337" i="1" s="1"/>
  <c r="D377" i="13"/>
  <c r="O342" i="1" s="1"/>
  <c r="D382" i="13"/>
  <c r="O347" i="1" s="1"/>
  <c r="D388" i="13"/>
  <c r="O353" i="1" s="1"/>
  <c r="D393" i="13"/>
  <c r="O358" i="1" s="1"/>
  <c r="D398" i="13"/>
  <c r="O363" i="1" s="1"/>
  <c r="D404" i="13"/>
  <c r="O369" i="1" s="1"/>
  <c r="D409" i="13"/>
  <c r="O374" i="1" s="1"/>
  <c r="D414" i="13"/>
  <c r="O379" i="1" s="1"/>
  <c r="D420" i="13"/>
  <c r="O385" i="1" s="1"/>
  <c r="D425" i="13"/>
  <c r="O390" i="1" s="1"/>
  <c r="D430" i="13"/>
  <c r="O395" i="1" s="1"/>
  <c r="D435" i="13"/>
  <c r="O400" i="1" s="1"/>
  <c r="D439" i="13"/>
  <c r="O404" i="1" s="1"/>
  <c r="D443" i="13"/>
  <c r="O408" i="1" s="1"/>
  <c r="D447" i="13"/>
  <c r="O412" i="1" s="1"/>
  <c r="D451" i="13"/>
  <c r="O416" i="1" s="1"/>
  <c r="D455" i="13"/>
  <c r="O420" i="1" s="1"/>
  <c r="D459" i="13"/>
  <c r="O424" i="1" s="1"/>
  <c r="D463" i="13"/>
  <c r="O428" i="1" s="1"/>
  <c r="D467" i="13"/>
  <c r="O432" i="1" s="1"/>
  <c r="D471" i="13"/>
  <c r="O436" i="1" s="1"/>
  <c r="D475" i="13"/>
  <c r="O440" i="1" s="1"/>
  <c r="D479" i="13"/>
  <c r="O444" i="1" s="1"/>
  <c r="D483" i="13"/>
  <c r="O448" i="1" s="1"/>
  <c r="D487" i="13"/>
  <c r="O452" i="1" s="1"/>
  <c r="D491" i="13"/>
  <c r="O456" i="1" s="1"/>
  <c r="D495" i="13"/>
  <c r="O460" i="1" s="1"/>
  <c r="D499" i="13"/>
  <c r="O464" i="1" s="1"/>
  <c r="D503" i="13"/>
  <c r="O468" i="1" s="1"/>
  <c r="D507" i="13"/>
  <c r="O472" i="1" s="1"/>
  <c r="D511" i="13"/>
  <c r="O476" i="1" s="1"/>
  <c r="D515" i="13"/>
  <c r="O480" i="1" s="1"/>
  <c r="D519" i="13"/>
  <c r="O484" i="1" s="1"/>
  <c r="D523" i="13"/>
  <c r="O488" i="1" s="1"/>
  <c r="D527" i="13"/>
  <c r="O492" i="1" s="1"/>
  <c r="D531" i="13"/>
  <c r="O496" i="1" s="1"/>
  <c r="D535" i="13"/>
  <c r="O500" i="1" s="1"/>
  <c r="D539" i="13"/>
  <c r="O504" i="1" s="1"/>
  <c r="D543" i="13"/>
  <c r="O508" i="1" s="1"/>
  <c r="D547" i="13"/>
  <c r="O512" i="1" s="1"/>
  <c r="D551" i="13"/>
  <c r="O516" i="1" s="1"/>
  <c r="D555" i="13"/>
  <c r="D559" i="13"/>
  <c r="O519" i="1" s="1"/>
  <c r="D563" i="13"/>
  <c r="O523" i="1" s="1"/>
  <c r="D567" i="13"/>
  <c r="O527" i="1" s="1"/>
  <c r="D571" i="13"/>
  <c r="O531" i="1" s="1"/>
  <c r="D575" i="13"/>
  <c r="O535" i="1" s="1"/>
  <c r="D579" i="13"/>
  <c r="O539" i="1" s="1"/>
  <c r="D24" i="13"/>
  <c r="O21" i="1" s="1"/>
  <c r="D46" i="13"/>
  <c r="O43" i="1" s="1"/>
  <c r="D67" i="13"/>
  <c r="O64" i="1" s="1"/>
  <c r="D87" i="13"/>
  <c r="D98" i="13"/>
  <c r="D108" i="13"/>
  <c r="O73" i="1" s="1"/>
  <c r="D119" i="13"/>
  <c r="O84" i="1" s="1"/>
  <c r="D130" i="13"/>
  <c r="O95" i="1" s="1"/>
  <c r="D140" i="13"/>
  <c r="O105" i="1" s="1"/>
  <c r="D151" i="13"/>
  <c r="O116" i="1" s="1"/>
  <c r="D162" i="13"/>
  <c r="O127" i="1" s="1"/>
  <c r="D172" i="13"/>
  <c r="O137" i="1" s="1"/>
  <c r="D183" i="13"/>
  <c r="O148" i="1" s="1"/>
  <c r="D194" i="13"/>
  <c r="O159" i="1" s="1"/>
  <c r="D204" i="13"/>
  <c r="O169" i="1" s="1"/>
  <c r="D215" i="13"/>
  <c r="O180" i="1" s="1"/>
  <c r="D226" i="13"/>
  <c r="O191" i="1" s="1"/>
  <c r="D236" i="13"/>
  <c r="O201" i="1" s="1"/>
  <c r="D247" i="13"/>
  <c r="O212" i="1" s="1"/>
  <c r="D258" i="13"/>
  <c r="O223" i="1" s="1"/>
  <c r="D268" i="13"/>
  <c r="O233" i="1" s="1"/>
  <c r="D275" i="13"/>
  <c r="O240" i="1" s="1"/>
  <c r="D282" i="13"/>
  <c r="O247" i="1" s="1"/>
  <c r="D290" i="13"/>
  <c r="O255" i="1" s="1"/>
  <c r="D296" i="13"/>
  <c r="O261" i="1" s="1"/>
  <c r="D303" i="13"/>
  <c r="O268" i="1" s="1"/>
  <c r="D311" i="13"/>
  <c r="O276" i="1" s="1"/>
  <c r="D318" i="13"/>
  <c r="O283" i="1" s="1"/>
  <c r="D324" i="13"/>
  <c r="O289" i="1" s="1"/>
  <c r="D332" i="13"/>
  <c r="O297" i="1" s="1"/>
  <c r="D339" i="13"/>
  <c r="O304" i="1" s="1"/>
  <c r="D346" i="13"/>
  <c r="O311" i="1" s="1"/>
  <c r="D352" i="13"/>
  <c r="O317" i="1" s="1"/>
  <c r="D357" i="13"/>
  <c r="O322" i="1" s="1"/>
  <c r="D362" i="13"/>
  <c r="O327" i="1" s="1"/>
  <c r="D368" i="13"/>
  <c r="O333" i="1" s="1"/>
  <c r="D373" i="13"/>
  <c r="O338" i="1" s="1"/>
  <c r="D378" i="13"/>
  <c r="O343" i="1" s="1"/>
  <c r="D384" i="13"/>
  <c r="O349" i="1" s="1"/>
  <c r="D389" i="13"/>
  <c r="O354" i="1" s="1"/>
  <c r="D394" i="13"/>
  <c r="O359" i="1" s="1"/>
  <c r="D400" i="13"/>
  <c r="O365" i="1" s="1"/>
  <c r="D405" i="13"/>
  <c r="O370" i="1" s="1"/>
  <c r="D30" i="13"/>
  <c r="O27" i="1" s="1"/>
  <c r="D99" i="13"/>
  <c r="D142" i="13"/>
  <c r="O107" i="1" s="1"/>
  <c r="D184" i="13"/>
  <c r="O149" i="1" s="1"/>
  <c r="D227" i="13"/>
  <c r="O192" i="1" s="1"/>
  <c r="D270" i="13"/>
  <c r="O235" i="1" s="1"/>
  <c r="D298" i="13"/>
  <c r="O263" i="1" s="1"/>
  <c r="D327" i="13"/>
  <c r="O292" i="1" s="1"/>
  <c r="D353" i="13"/>
  <c r="O318" i="1" s="1"/>
  <c r="D374" i="13"/>
  <c r="O339" i="1" s="1"/>
  <c r="D396" i="13"/>
  <c r="O361" i="1" s="1"/>
  <c r="D412" i="13"/>
  <c r="O377" i="1" s="1"/>
  <c r="D422" i="13"/>
  <c r="O387" i="1" s="1"/>
  <c r="D433" i="13"/>
  <c r="O398" i="1" s="1"/>
  <c r="D441" i="13"/>
  <c r="O406" i="1" s="1"/>
  <c r="D449" i="13"/>
  <c r="O414" i="1" s="1"/>
  <c r="D457" i="13"/>
  <c r="O422" i="1" s="1"/>
  <c r="D465" i="13"/>
  <c r="O430" i="1" s="1"/>
  <c r="D473" i="13"/>
  <c r="O438" i="1" s="1"/>
  <c r="D481" i="13"/>
  <c r="O446" i="1" s="1"/>
  <c r="D489" i="13"/>
  <c r="O454" i="1" s="1"/>
  <c r="D497" i="13"/>
  <c r="O462" i="1" s="1"/>
  <c r="D505" i="13"/>
  <c r="O470" i="1" s="1"/>
  <c r="D513" i="13"/>
  <c r="O478" i="1" s="1"/>
  <c r="D521" i="13"/>
  <c r="O486" i="1" s="1"/>
  <c r="D529" i="13"/>
  <c r="O494" i="1" s="1"/>
  <c r="D537" i="13"/>
  <c r="O502" i="1" s="1"/>
  <c r="D545" i="13"/>
  <c r="O510" i="1" s="1"/>
  <c r="D553" i="13"/>
  <c r="O518" i="1" s="1"/>
  <c r="D561" i="13"/>
  <c r="O521" i="1" s="1"/>
  <c r="D569" i="13"/>
  <c r="O529" i="1" s="1"/>
  <c r="D577" i="13"/>
  <c r="O537" i="1" s="1"/>
  <c r="D583" i="13"/>
  <c r="O543" i="1" s="1"/>
  <c r="D587" i="13"/>
  <c r="O547" i="1" s="1"/>
  <c r="D591" i="13"/>
  <c r="O551" i="1" s="1"/>
  <c r="D595" i="13"/>
  <c r="O555" i="1" s="1"/>
  <c r="D599" i="13"/>
  <c r="O559" i="1" s="1"/>
  <c r="D603" i="13"/>
  <c r="O563" i="1" s="1"/>
  <c r="D607" i="13"/>
  <c r="O567" i="1" s="1"/>
  <c r="D611" i="13"/>
  <c r="O571" i="1" s="1"/>
  <c r="D615" i="13"/>
  <c r="O575" i="1" s="1"/>
  <c r="D619" i="13"/>
  <c r="O579" i="1" s="1"/>
  <c r="D623" i="13"/>
  <c r="O583" i="1" s="1"/>
  <c r="D627" i="13"/>
  <c r="O587" i="1" s="1"/>
  <c r="D631" i="13"/>
  <c r="O591" i="1" s="1"/>
  <c r="D635" i="13"/>
  <c r="O595" i="1" s="1"/>
  <c r="D639" i="13"/>
  <c r="O599" i="1" s="1"/>
  <c r="D643" i="13"/>
  <c r="O603" i="1" s="1"/>
  <c r="D647" i="13"/>
  <c r="O607" i="1" s="1"/>
  <c r="D651" i="13"/>
  <c r="O611" i="1" s="1"/>
  <c r="D655" i="13"/>
  <c r="O615" i="1" s="1"/>
  <c r="D659" i="13"/>
  <c r="O619" i="1" s="1"/>
  <c r="D663" i="13"/>
  <c r="O623" i="1" s="1"/>
  <c r="D667" i="13"/>
  <c r="O627" i="1" s="1"/>
  <c r="D671" i="13"/>
  <c r="O631" i="1" s="1"/>
  <c r="D675" i="13"/>
  <c r="O635" i="1" s="1"/>
  <c r="D679" i="13"/>
  <c r="O639" i="1" s="1"/>
  <c r="D683" i="13"/>
  <c r="O643" i="1" s="1"/>
  <c r="D687" i="13"/>
  <c r="O647" i="1" s="1"/>
  <c r="D691" i="13"/>
  <c r="O651" i="1" s="1"/>
  <c r="D695" i="13"/>
  <c r="O655" i="1" s="1"/>
  <c r="D699" i="13"/>
  <c r="O659" i="1" s="1"/>
  <c r="D703" i="13"/>
  <c r="O663" i="1" s="1"/>
  <c r="D707" i="13"/>
  <c r="O667" i="1" s="1"/>
  <c r="D711" i="13"/>
  <c r="O671" i="1" s="1"/>
  <c r="D715" i="13"/>
  <c r="O675" i="1" s="1"/>
  <c r="D719" i="13"/>
  <c r="O679" i="1" s="1"/>
  <c r="D723" i="13"/>
  <c r="O683" i="1" s="1"/>
  <c r="D727" i="13"/>
  <c r="O687" i="1" s="1"/>
  <c r="D731" i="13"/>
  <c r="O691" i="1" s="1"/>
  <c r="D735" i="13"/>
  <c r="O695" i="1" s="1"/>
  <c r="D739" i="13"/>
  <c r="O699" i="1" s="1"/>
  <c r="D743" i="13"/>
  <c r="O703" i="1" s="1"/>
  <c r="D747" i="13"/>
  <c r="O707" i="1" s="1"/>
  <c r="D751" i="13"/>
  <c r="O711" i="1" s="1"/>
  <c r="D755" i="13"/>
  <c r="O715" i="1" s="1"/>
  <c r="D759" i="13"/>
  <c r="O719" i="1" s="1"/>
  <c r="D763" i="13"/>
  <c r="O723" i="1" s="1"/>
  <c r="D767" i="13"/>
  <c r="O727" i="1" s="1"/>
  <c r="D771" i="13"/>
  <c r="O731" i="1" s="1"/>
  <c r="D775" i="13"/>
  <c r="O735" i="1" s="1"/>
  <c r="D779" i="13"/>
  <c r="O739" i="1" s="1"/>
  <c r="D783" i="13"/>
  <c r="O743" i="1" s="1"/>
  <c r="D787" i="13"/>
  <c r="O747" i="1" s="1"/>
  <c r="D791" i="13"/>
  <c r="O751" i="1" s="1"/>
  <c r="D795" i="13"/>
  <c r="O755" i="1" s="1"/>
  <c r="D51" i="13"/>
  <c r="O48" i="1" s="1"/>
  <c r="D110" i="13"/>
  <c r="O75" i="1" s="1"/>
  <c r="D152" i="13"/>
  <c r="O117" i="1" s="1"/>
  <c r="D195" i="13"/>
  <c r="O160" i="1" s="1"/>
  <c r="D238" i="13"/>
  <c r="O203" i="1" s="1"/>
  <c r="D276" i="13"/>
  <c r="O241" i="1" s="1"/>
  <c r="D306" i="13"/>
  <c r="O271" i="1" s="1"/>
  <c r="D334" i="13"/>
  <c r="O299" i="1" s="1"/>
  <c r="D358" i="13"/>
  <c r="O323" i="1" s="1"/>
  <c r="D380" i="13"/>
  <c r="O345" i="1" s="1"/>
  <c r="D401" i="13"/>
  <c r="O366" i="1" s="1"/>
  <c r="D416" i="13"/>
  <c r="O381" i="1" s="1"/>
  <c r="D426" i="13"/>
  <c r="O391" i="1" s="1"/>
  <c r="D436" i="13"/>
  <c r="O401" i="1" s="1"/>
  <c r="D444" i="13"/>
  <c r="O409" i="1" s="1"/>
  <c r="D452" i="13"/>
  <c r="O417" i="1" s="1"/>
  <c r="D460" i="13"/>
  <c r="O425" i="1" s="1"/>
  <c r="D468" i="13"/>
  <c r="O433" i="1" s="1"/>
  <c r="D476" i="13"/>
  <c r="O441" i="1" s="1"/>
  <c r="D484" i="13"/>
  <c r="O449" i="1" s="1"/>
  <c r="D492" i="13"/>
  <c r="O457" i="1" s="1"/>
  <c r="D500" i="13"/>
  <c r="O465" i="1" s="1"/>
  <c r="D508" i="13"/>
  <c r="O473" i="1" s="1"/>
  <c r="D516" i="13"/>
  <c r="O481" i="1" s="1"/>
  <c r="D524" i="13"/>
  <c r="O489" i="1" s="1"/>
  <c r="D532" i="13"/>
  <c r="O497" i="1" s="1"/>
  <c r="D540" i="13"/>
  <c r="O505" i="1" s="1"/>
  <c r="D548" i="13"/>
  <c r="O513" i="1" s="1"/>
  <c r="D556" i="13"/>
  <c r="D564" i="13"/>
  <c r="O524" i="1" s="1"/>
  <c r="D572" i="13"/>
  <c r="O532" i="1" s="1"/>
  <c r="D580" i="13"/>
  <c r="O540" i="1" s="1"/>
  <c r="D584" i="13"/>
  <c r="O544" i="1" s="1"/>
  <c r="D588" i="13"/>
  <c r="O548" i="1" s="1"/>
  <c r="D592" i="13"/>
  <c r="O552" i="1" s="1"/>
  <c r="D596" i="13"/>
  <c r="O556" i="1" s="1"/>
  <c r="D600" i="13"/>
  <c r="O560" i="1" s="1"/>
  <c r="D604" i="13"/>
  <c r="O564" i="1" s="1"/>
  <c r="D608" i="13"/>
  <c r="O568" i="1" s="1"/>
  <c r="D72" i="13"/>
  <c r="D120" i="13"/>
  <c r="O85" i="1" s="1"/>
  <c r="D163" i="13"/>
  <c r="O128" i="1" s="1"/>
  <c r="D206" i="13"/>
  <c r="O171" i="1" s="1"/>
  <c r="D248" i="13"/>
  <c r="O213" i="1" s="1"/>
  <c r="D284" i="13"/>
  <c r="O249" i="1" s="1"/>
  <c r="D312" i="13"/>
  <c r="O277" i="1" s="1"/>
  <c r="D340" i="13"/>
  <c r="O305" i="1" s="1"/>
  <c r="D364" i="13"/>
  <c r="O329" i="1" s="1"/>
  <c r="D385" i="13"/>
  <c r="O350" i="1" s="1"/>
  <c r="D406" i="13"/>
  <c r="O371" i="1" s="1"/>
  <c r="D417" i="13"/>
  <c r="O382" i="1" s="1"/>
  <c r="D428" i="13"/>
  <c r="O393" i="1" s="1"/>
  <c r="D437" i="13"/>
  <c r="O402" i="1" s="1"/>
  <c r="D445" i="13"/>
  <c r="O410" i="1" s="1"/>
  <c r="D453" i="13"/>
  <c r="O418" i="1" s="1"/>
  <c r="D461" i="13"/>
  <c r="O426" i="1" s="1"/>
  <c r="D469" i="13"/>
  <c r="O434" i="1" s="1"/>
  <c r="D477" i="13"/>
  <c r="O442" i="1" s="1"/>
  <c r="D485" i="13"/>
  <c r="O450" i="1" s="1"/>
  <c r="D493" i="13"/>
  <c r="O458" i="1" s="1"/>
  <c r="D501" i="13"/>
  <c r="O466" i="1" s="1"/>
  <c r="D509" i="13"/>
  <c r="O474" i="1" s="1"/>
  <c r="D517" i="13"/>
  <c r="O482" i="1" s="1"/>
  <c r="D525" i="13"/>
  <c r="O490" i="1" s="1"/>
  <c r="D533" i="13"/>
  <c r="O498" i="1" s="1"/>
  <c r="D541" i="13"/>
  <c r="O506" i="1" s="1"/>
  <c r="D549" i="13"/>
  <c r="O514" i="1" s="1"/>
  <c r="D557" i="13"/>
  <c r="D565" i="13"/>
  <c r="O525" i="1" s="1"/>
  <c r="D573" i="13"/>
  <c r="O533" i="1" s="1"/>
  <c r="D581" i="13"/>
  <c r="O541" i="1" s="1"/>
  <c r="D585" i="13"/>
  <c r="O545" i="1" s="1"/>
  <c r="D589" i="13"/>
  <c r="O549" i="1" s="1"/>
  <c r="D593" i="13"/>
  <c r="O553" i="1" s="1"/>
  <c r="D597" i="13"/>
  <c r="O557" i="1" s="1"/>
  <c r="D601" i="13"/>
  <c r="O561" i="1" s="1"/>
  <c r="D605" i="13"/>
  <c r="O565" i="1" s="1"/>
  <c r="D609" i="13"/>
  <c r="O569" i="1" s="1"/>
  <c r="D613" i="13"/>
  <c r="O573" i="1" s="1"/>
  <c r="D617" i="13"/>
  <c r="O577" i="1" s="1"/>
  <c r="D621" i="13"/>
  <c r="O581" i="1" s="1"/>
  <c r="D625" i="13"/>
  <c r="O585" i="1" s="1"/>
  <c r="D629" i="13"/>
  <c r="O589" i="1" s="1"/>
  <c r="D633" i="13"/>
  <c r="O593" i="1" s="1"/>
  <c r="D637" i="13"/>
  <c r="O597" i="1" s="1"/>
  <c r="D641" i="13"/>
  <c r="O601" i="1" s="1"/>
  <c r="D645" i="13"/>
  <c r="O605" i="1" s="1"/>
  <c r="D649" i="13"/>
  <c r="O609" i="1" s="1"/>
  <c r="D653" i="13"/>
  <c r="O613" i="1" s="1"/>
  <c r="D657" i="13"/>
  <c r="O617" i="1" s="1"/>
  <c r="D661" i="13"/>
  <c r="O621" i="1" s="1"/>
  <c r="D665" i="13"/>
  <c r="O625" i="1" s="1"/>
  <c r="D669" i="13"/>
  <c r="O629" i="1" s="1"/>
  <c r="D673" i="13"/>
  <c r="O633" i="1" s="1"/>
  <c r="D677" i="13"/>
  <c r="O637" i="1" s="1"/>
  <c r="D681" i="13"/>
  <c r="O641" i="1" s="1"/>
  <c r="D685" i="13"/>
  <c r="O645" i="1" s="1"/>
  <c r="D689" i="13"/>
  <c r="O649" i="1" s="1"/>
  <c r="D693" i="13"/>
  <c r="O653" i="1" s="1"/>
  <c r="D697" i="13"/>
  <c r="O657" i="1" s="1"/>
  <c r="D701" i="13"/>
  <c r="O661" i="1" s="1"/>
  <c r="D705" i="13"/>
  <c r="O665" i="1" s="1"/>
  <c r="D709" i="13"/>
  <c r="O669" i="1" s="1"/>
  <c r="D713" i="13"/>
  <c r="O673" i="1" s="1"/>
  <c r="D717" i="13"/>
  <c r="O677" i="1" s="1"/>
  <c r="D721" i="13"/>
  <c r="O681" i="1" s="1"/>
  <c r="D725" i="13"/>
  <c r="O685" i="1" s="1"/>
  <c r="D729" i="13"/>
  <c r="O689" i="1" s="1"/>
  <c r="D733" i="13"/>
  <c r="O693" i="1" s="1"/>
  <c r="D737" i="13"/>
  <c r="O697" i="1" s="1"/>
  <c r="D741" i="13"/>
  <c r="O701" i="1" s="1"/>
  <c r="D745" i="13"/>
  <c r="O705" i="1" s="1"/>
  <c r="D749" i="13"/>
  <c r="O709" i="1" s="1"/>
  <c r="D753" i="13"/>
  <c r="O713" i="1" s="1"/>
  <c r="D757" i="13"/>
  <c r="O717" i="1" s="1"/>
  <c r="D761" i="13"/>
  <c r="O721" i="1" s="1"/>
  <c r="D765" i="13"/>
  <c r="O725" i="1" s="1"/>
  <c r="D769" i="13"/>
  <c r="O729" i="1" s="1"/>
  <c r="D773" i="13"/>
  <c r="O733" i="1" s="1"/>
  <c r="D777" i="13"/>
  <c r="O737" i="1" s="1"/>
  <c r="D781" i="13"/>
  <c r="O741" i="1" s="1"/>
  <c r="D785" i="13"/>
  <c r="O745" i="1" s="1"/>
  <c r="D789" i="13"/>
  <c r="O749" i="1" s="1"/>
  <c r="D793" i="13"/>
  <c r="O753" i="1" s="1"/>
  <c r="D88" i="13"/>
  <c r="D259" i="13"/>
  <c r="O224" i="1" s="1"/>
  <c r="D369" i="13"/>
  <c r="O334" i="1" s="1"/>
  <c r="D432" i="13"/>
  <c r="O397" i="1" s="1"/>
  <c r="D464" i="13"/>
  <c r="O429" i="1" s="1"/>
  <c r="D496" i="13"/>
  <c r="O461" i="1" s="1"/>
  <c r="D528" i="13"/>
  <c r="O493" i="1" s="1"/>
  <c r="D560" i="13"/>
  <c r="O520" i="1" s="1"/>
  <c r="D586" i="13"/>
  <c r="O546" i="1" s="1"/>
  <c r="D602" i="13"/>
  <c r="O562" i="1" s="1"/>
  <c r="D614" i="13"/>
  <c r="O574" i="1" s="1"/>
  <c r="D622" i="13"/>
  <c r="O582" i="1" s="1"/>
  <c r="D630" i="13"/>
  <c r="O590" i="1" s="1"/>
  <c r="D638" i="13"/>
  <c r="O598" i="1" s="1"/>
  <c r="D646" i="13"/>
  <c r="O606" i="1" s="1"/>
  <c r="D654" i="13"/>
  <c r="O614" i="1" s="1"/>
  <c r="D662" i="13"/>
  <c r="O622" i="1" s="1"/>
  <c r="D670" i="13"/>
  <c r="O630" i="1" s="1"/>
  <c r="D678" i="13"/>
  <c r="O638" i="1" s="1"/>
  <c r="D686" i="13"/>
  <c r="O646" i="1" s="1"/>
  <c r="D694" i="13"/>
  <c r="O654" i="1" s="1"/>
  <c r="D702" i="13"/>
  <c r="O662" i="1" s="1"/>
  <c r="D710" i="13"/>
  <c r="O670" i="1" s="1"/>
  <c r="D718" i="13"/>
  <c r="O678" i="1" s="1"/>
  <c r="D726" i="13"/>
  <c r="O686" i="1" s="1"/>
  <c r="D734" i="13"/>
  <c r="O694" i="1" s="1"/>
  <c r="D742" i="13"/>
  <c r="O702" i="1" s="1"/>
  <c r="D750" i="13"/>
  <c r="O710" i="1" s="1"/>
  <c r="D758" i="13"/>
  <c r="O718" i="1" s="1"/>
  <c r="D766" i="13"/>
  <c r="O726" i="1" s="1"/>
  <c r="D774" i="13"/>
  <c r="O734" i="1" s="1"/>
  <c r="D782" i="13"/>
  <c r="O742" i="1" s="1"/>
  <c r="D790" i="13"/>
  <c r="O750" i="1" s="1"/>
  <c r="D797" i="13"/>
  <c r="O757" i="1" s="1"/>
  <c r="D801" i="13"/>
  <c r="O761" i="1" s="1"/>
  <c r="D805" i="13"/>
  <c r="O765" i="1" s="1"/>
  <c r="D809" i="13"/>
  <c r="O769" i="1" s="1"/>
  <c r="D813" i="13"/>
  <c r="O773" i="1" s="1"/>
  <c r="D817" i="13"/>
  <c r="O777" i="1" s="1"/>
  <c r="D821" i="13"/>
  <c r="O781" i="1" s="1"/>
  <c r="D825" i="13"/>
  <c r="O785" i="1" s="1"/>
  <c r="D829" i="13"/>
  <c r="O789" i="1" s="1"/>
  <c r="D833" i="13"/>
  <c r="O793" i="1" s="1"/>
  <c r="D837" i="13"/>
  <c r="O797" i="1" s="1"/>
  <c r="D841" i="13"/>
  <c r="O801" i="1" s="1"/>
  <c r="D845" i="13"/>
  <c r="O805" i="1" s="1"/>
  <c r="D849" i="13"/>
  <c r="O809" i="1" s="1"/>
  <c r="D853" i="13"/>
  <c r="O813" i="1" s="1"/>
  <c r="D857" i="13"/>
  <c r="O817" i="1" s="1"/>
  <c r="D861" i="13"/>
  <c r="O821" i="1" s="1"/>
  <c r="D865" i="13"/>
  <c r="O825" i="1" s="1"/>
  <c r="D869" i="13"/>
  <c r="O829" i="1" s="1"/>
  <c r="D873" i="13"/>
  <c r="O833" i="1" s="1"/>
  <c r="D877" i="13"/>
  <c r="O837" i="1" s="1"/>
  <c r="D881" i="13"/>
  <c r="O841" i="1" s="1"/>
  <c r="D885" i="13"/>
  <c r="O845" i="1" s="1"/>
  <c r="D889" i="13"/>
  <c r="O849" i="1" s="1"/>
  <c r="D893" i="13"/>
  <c r="O853" i="1" s="1"/>
  <c r="D897" i="13"/>
  <c r="O857" i="1" s="1"/>
  <c r="D901" i="13"/>
  <c r="O861" i="1" s="1"/>
  <c r="D905" i="13"/>
  <c r="O865" i="1" s="1"/>
  <c r="D909" i="13"/>
  <c r="O869" i="1" s="1"/>
  <c r="D913" i="13"/>
  <c r="O873" i="1" s="1"/>
  <c r="D917" i="13"/>
  <c r="O877" i="1" s="1"/>
  <c r="D921" i="13"/>
  <c r="O881" i="1" s="1"/>
  <c r="D925" i="13"/>
  <c r="O885" i="1" s="1"/>
  <c r="D929" i="13"/>
  <c r="O889" i="1" s="1"/>
  <c r="D933" i="13"/>
  <c r="O893" i="1" s="1"/>
  <c r="D937" i="13"/>
  <c r="O897" i="1" s="1"/>
  <c r="D941" i="13"/>
  <c r="O901" i="1" s="1"/>
  <c r="D945" i="13"/>
  <c r="O905" i="1" s="1"/>
  <c r="D949" i="13"/>
  <c r="O909" i="1" s="1"/>
  <c r="D953" i="13"/>
  <c r="O913" i="1" s="1"/>
  <c r="D957" i="13"/>
  <c r="O917" i="1" s="1"/>
  <c r="D961" i="13"/>
  <c r="O921" i="1" s="1"/>
  <c r="D965" i="13"/>
  <c r="O925" i="1" s="1"/>
  <c r="D969" i="13"/>
  <c r="O929" i="1" s="1"/>
  <c r="D973" i="13"/>
  <c r="O933" i="1" s="1"/>
  <c r="D977" i="13"/>
  <c r="O937" i="1" s="1"/>
  <c r="D981" i="13"/>
  <c r="O941" i="1" s="1"/>
  <c r="D985" i="13"/>
  <c r="O945" i="1" s="1"/>
  <c r="D989" i="13"/>
  <c r="O949" i="1" s="1"/>
  <c r="D993" i="13"/>
  <c r="O953" i="1" s="1"/>
  <c r="D997" i="13"/>
  <c r="O957" i="1" s="1"/>
  <c r="D1001" i="13"/>
  <c r="O961" i="1" s="1"/>
  <c r="D1005" i="13"/>
  <c r="O965" i="1" s="1"/>
  <c r="D1009" i="13"/>
  <c r="O969" i="1" s="1"/>
  <c r="D1013" i="13"/>
  <c r="O973" i="1" s="1"/>
  <c r="D1017" i="13"/>
  <c r="O977" i="1" s="1"/>
  <c r="D1021" i="13"/>
  <c r="O981" i="1" s="1"/>
  <c r="D1025" i="13"/>
  <c r="O985" i="1" s="1"/>
  <c r="D1029" i="13"/>
  <c r="O989" i="1" s="1"/>
  <c r="D1033" i="13"/>
  <c r="O993" i="1" s="1"/>
  <c r="D1037" i="13"/>
  <c r="O997" i="1" s="1"/>
  <c r="D1041" i="13"/>
  <c r="O1001" i="1" s="1"/>
  <c r="D1045" i="13"/>
  <c r="O1005" i="1" s="1"/>
  <c r="D1049" i="13"/>
  <c r="O1009" i="1" s="1"/>
  <c r="D1053" i="13"/>
  <c r="O1013" i="1" s="1"/>
  <c r="D1057" i="13"/>
  <c r="O1017" i="1" s="1"/>
  <c r="D1061" i="13"/>
  <c r="O1021" i="1" s="1"/>
  <c r="D1065" i="13"/>
  <c r="O1025" i="1" s="1"/>
  <c r="D1069" i="13"/>
  <c r="O1029" i="1" s="1"/>
  <c r="D1073" i="13"/>
  <c r="O1033" i="1" s="1"/>
  <c r="D1077" i="13"/>
  <c r="O1037" i="1" s="1"/>
  <c r="D1081" i="13"/>
  <c r="O1041" i="1" s="1"/>
  <c r="D1085" i="13"/>
  <c r="O1045" i="1" s="1"/>
  <c r="D1089" i="13"/>
  <c r="O1049" i="1" s="1"/>
  <c r="D1093" i="13"/>
  <c r="O1053" i="1" s="1"/>
  <c r="D1097" i="13"/>
  <c r="O1057" i="1" s="1"/>
  <c r="D1101" i="13"/>
  <c r="O1061" i="1" s="1"/>
  <c r="D1105" i="13"/>
  <c r="O1065" i="1" s="1"/>
  <c r="D1109" i="13"/>
  <c r="O1069" i="1" s="1"/>
  <c r="D1113" i="13"/>
  <c r="O1073" i="1" s="1"/>
  <c r="D1117" i="13"/>
  <c r="O1077" i="1" s="1"/>
  <c r="D1121" i="13"/>
  <c r="O1081" i="1" s="1"/>
  <c r="D1125" i="13"/>
  <c r="O1085" i="1" s="1"/>
  <c r="D1129" i="13"/>
  <c r="O1089" i="1" s="1"/>
  <c r="D1133" i="13"/>
  <c r="O1093" i="1" s="1"/>
  <c r="D1137" i="13"/>
  <c r="O1097" i="1" s="1"/>
  <c r="D1141" i="13"/>
  <c r="O1101" i="1" s="1"/>
  <c r="D1145" i="13"/>
  <c r="O1105" i="1" s="1"/>
  <c r="D1149" i="13"/>
  <c r="O1109" i="1" s="1"/>
  <c r="D1153" i="13"/>
  <c r="O1113" i="1" s="1"/>
  <c r="D1157" i="13"/>
  <c r="O1117" i="1" s="1"/>
  <c r="D1161" i="13"/>
  <c r="O1121" i="1" s="1"/>
  <c r="D1165" i="13"/>
  <c r="O1125" i="1" s="1"/>
  <c r="D1169" i="13"/>
  <c r="O1129" i="1" s="1"/>
  <c r="D1173" i="13"/>
  <c r="O1133" i="1" s="1"/>
  <c r="D1177" i="13"/>
  <c r="O1137" i="1" s="1"/>
  <c r="D1181" i="13"/>
  <c r="O1141" i="1" s="1"/>
  <c r="D1185" i="13"/>
  <c r="O1145" i="1" s="1"/>
  <c r="D1189" i="13"/>
  <c r="O1149" i="1" s="1"/>
  <c r="D1193" i="13"/>
  <c r="O1153" i="1" s="1"/>
  <c r="D1197" i="13"/>
  <c r="O1157" i="1" s="1"/>
  <c r="D1201" i="13"/>
  <c r="O1161" i="1" s="1"/>
  <c r="D1205" i="13"/>
  <c r="O1165" i="1" s="1"/>
  <c r="D1209" i="13"/>
  <c r="O1169" i="1" s="1"/>
  <c r="D1213" i="13"/>
  <c r="O1173" i="1" s="1"/>
  <c r="D1217" i="13"/>
  <c r="O1177" i="1" s="1"/>
  <c r="D1221" i="13"/>
  <c r="O1181" i="1" s="1"/>
  <c r="D1225" i="13"/>
  <c r="O1185" i="1" s="1"/>
  <c r="D1229" i="13"/>
  <c r="O1189" i="1" s="1"/>
  <c r="D1233" i="13"/>
  <c r="O1193" i="1" s="1"/>
  <c r="D1237" i="13"/>
  <c r="O1197" i="1" s="1"/>
  <c r="D1241" i="13"/>
  <c r="O1201" i="1" s="1"/>
  <c r="D1245" i="13"/>
  <c r="O1205" i="1" s="1"/>
  <c r="D1249" i="13"/>
  <c r="O1209" i="1" s="1"/>
  <c r="D1253" i="13"/>
  <c r="O1213" i="1" s="1"/>
  <c r="D1257" i="13"/>
  <c r="O1217" i="1" s="1"/>
  <c r="D1261" i="13"/>
  <c r="O1221" i="1" s="1"/>
  <c r="D1265" i="13"/>
  <c r="O1225" i="1" s="1"/>
  <c r="D1269" i="13"/>
  <c r="O1229" i="1" s="1"/>
  <c r="D1273" i="13"/>
  <c r="O1233" i="1" s="1"/>
  <c r="D1277" i="13"/>
  <c r="O1237" i="1" s="1"/>
  <c r="D1281" i="13"/>
  <c r="O1241" i="1" s="1"/>
  <c r="D1285" i="13"/>
  <c r="O1245" i="1" s="1"/>
  <c r="D1289" i="13"/>
  <c r="O1249" i="1" s="1"/>
  <c r="D1293" i="13"/>
  <c r="O1253" i="1" s="1"/>
  <c r="D1297" i="13"/>
  <c r="O1257" i="1" s="1"/>
  <c r="D1301" i="13"/>
  <c r="O1261" i="1" s="1"/>
  <c r="D1305" i="13"/>
  <c r="O1265" i="1" s="1"/>
  <c r="D1309" i="13"/>
  <c r="O1269" i="1" s="1"/>
  <c r="D1313" i="13"/>
  <c r="O1273" i="1" s="1"/>
  <c r="D1317" i="13"/>
  <c r="O1277" i="1" s="1"/>
  <c r="D1321" i="13"/>
  <c r="O1281" i="1" s="1"/>
  <c r="D1325" i="13"/>
  <c r="O1285" i="1" s="1"/>
  <c r="D1329" i="13"/>
  <c r="O1289" i="1" s="1"/>
  <c r="D1333" i="13"/>
  <c r="O1293" i="1" s="1"/>
  <c r="D1337" i="13"/>
  <c r="O1297" i="1" s="1"/>
  <c r="D1341" i="13"/>
  <c r="O1301" i="1" s="1"/>
  <c r="D131" i="13"/>
  <c r="O96" i="1" s="1"/>
  <c r="D291" i="13"/>
  <c r="O256" i="1" s="1"/>
  <c r="D390" i="13"/>
  <c r="O355" i="1" s="1"/>
  <c r="D440" i="13"/>
  <c r="O405" i="1" s="1"/>
  <c r="D472" i="13"/>
  <c r="O437" i="1" s="1"/>
  <c r="D504" i="13"/>
  <c r="O469" i="1" s="1"/>
  <c r="D536" i="13"/>
  <c r="O501" i="1" s="1"/>
  <c r="D568" i="13"/>
  <c r="O528" i="1" s="1"/>
  <c r="D590" i="13"/>
  <c r="O550" i="1" s="1"/>
  <c r="D606" i="13"/>
  <c r="O566" i="1" s="1"/>
  <c r="D616" i="13"/>
  <c r="O576" i="1" s="1"/>
  <c r="D624" i="13"/>
  <c r="O584" i="1" s="1"/>
  <c r="D632" i="13"/>
  <c r="O592" i="1" s="1"/>
  <c r="D640" i="13"/>
  <c r="O600" i="1" s="1"/>
  <c r="D648" i="13"/>
  <c r="O608" i="1" s="1"/>
  <c r="D656" i="13"/>
  <c r="O616" i="1" s="1"/>
  <c r="D664" i="13"/>
  <c r="O624" i="1" s="1"/>
  <c r="D672" i="13"/>
  <c r="O632" i="1" s="1"/>
  <c r="D680" i="13"/>
  <c r="O640" i="1" s="1"/>
  <c r="D688" i="13"/>
  <c r="O648" i="1" s="1"/>
  <c r="D696" i="13"/>
  <c r="O656" i="1" s="1"/>
  <c r="D704" i="13"/>
  <c r="O664" i="1" s="1"/>
  <c r="D712" i="13"/>
  <c r="O672" i="1" s="1"/>
  <c r="D720" i="13"/>
  <c r="O680" i="1" s="1"/>
  <c r="D728" i="13"/>
  <c r="O688" i="1" s="1"/>
  <c r="D736" i="13"/>
  <c r="O696" i="1" s="1"/>
  <c r="D744" i="13"/>
  <c r="O704" i="1" s="1"/>
  <c r="D752" i="13"/>
  <c r="O712" i="1" s="1"/>
  <c r="D760" i="13"/>
  <c r="O720" i="1" s="1"/>
  <c r="D768" i="13"/>
  <c r="O728" i="1" s="1"/>
  <c r="D776" i="13"/>
  <c r="O736" i="1" s="1"/>
  <c r="D784" i="13"/>
  <c r="O744" i="1" s="1"/>
  <c r="D792" i="13"/>
  <c r="O752" i="1" s="1"/>
  <c r="D798" i="13"/>
  <c r="O758" i="1" s="1"/>
  <c r="D802" i="13"/>
  <c r="O762" i="1" s="1"/>
  <c r="D806" i="13"/>
  <c r="O766" i="1" s="1"/>
  <c r="D810" i="13"/>
  <c r="O770" i="1" s="1"/>
  <c r="D814" i="13"/>
  <c r="O774" i="1" s="1"/>
  <c r="D818" i="13"/>
  <c r="O778" i="1" s="1"/>
  <c r="D822" i="13"/>
  <c r="O782" i="1" s="1"/>
  <c r="D826" i="13"/>
  <c r="O786" i="1" s="1"/>
  <c r="D830" i="13"/>
  <c r="O790" i="1" s="1"/>
  <c r="D834" i="13"/>
  <c r="O794" i="1" s="1"/>
  <c r="D838" i="13"/>
  <c r="O798" i="1" s="1"/>
  <c r="D842" i="13"/>
  <c r="O802" i="1" s="1"/>
  <c r="D846" i="13"/>
  <c r="O806" i="1" s="1"/>
  <c r="D850" i="13"/>
  <c r="O810" i="1" s="1"/>
  <c r="D854" i="13"/>
  <c r="O814" i="1" s="1"/>
  <c r="D858" i="13"/>
  <c r="O818" i="1" s="1"/>
  <c r="D862" i="13"/>
  <c r="O822" i="1" s="1"/>
  <c r="D866" i="13"/>
  <c r="O826" i="1" s="1"/>
  <c r="D870" i="13"/>
  <c r="O830" i="1" s="1"/>
  <c r="D874" i="13"/>
  <c r="O834" i="1" s="1"/>
  <c r="D878" i="13"/>
  <c r="O838" i="1" s="1"/>
  <c r="D882" i="13"/>
  <c r="O842" i="1" s="1"/>
  <c r="D886" i="13"/>
  <c r="O846" i="1" s="1"/>
  <c r="D890" i="13"/>
  <c r="O850" i="1" s="1"/>
  <c r="D894" i="13"/>
  <c r="O854" i="1" s="1"/>
  <c r="D898" i="13"/>
  <c r="O858" i="1" s="1"/>
  <c r="D902" i="13"/>
  <c r="O862" i="1" s="1"/>
  <c r="D906" i="13"/>
  <c r="O866" i="1" s="1"/>
  <c r="D910" i="13"/>
  <c r="O870" i="1" s="1"/>
  <c r="D914" i="13"/>
  <c r="O874" i="1" s="1"/>
  <c r="D918" i="13"/>
  <c r="O878" i="1" s="1"/>
  <c r="D922" i="13"/>
  <c r="O882" i="1" s="1"/>
  <c r="D926" i="13"/>
  <c r="O886" i="1" s="1"/>
  <c r="D930" i="13"/>
  <c r="O890" i="1" s="1"/>
  <c r="D934" i="13"/>
  <c r="O894" i="1" s="1"/>
  <c r="D938" i="13"/>
  <c r="O898" i="1" s="1"/>
  <c r="D942" i="13"/>
  <c r="O902" i="1" s="1"/>
  <c r="D946" i="13"/>
  <c r="O906" i="1" s="1"/>
  <c r="D950" i="13"/>
  <c r="O910" i="1" s="1"/>
  <c r="D954" i="13"/>
  <c r="O914" i="1" s="1"/>
  <c r="D958" i="13"/>
  <c r="O918" i="1" s="1"/>
  <c r="D962" i="13"/>
  <c r="O922" i="1" s="1"/>
  <c r="D966" i="13"/>
  <c r="O926" i="1" s="1"/>
  <c r="D970" i="13"/>
  <c r="O930" i="1" s="1"/>
  <c r="D974" i="13"/>
  <c r="O934" i="1" s="1"/>
  <c r="D978" i="13"/>
  <c r="O938" i="1" s="1"/>
  <c r="D174" i="13"/>
  <c r="O139" i="1" s="1"/>
  <c r="D319" i="13"/>
  <c r="O284" i="1" s="1"/>
  <c r="D410" i="13"/>
  <c r="O375" i="1" s="1"/>
  <c r="D448" i="13"/>
  <c r="O413" i="1" s="1"/>
  <c r="D480" i="13"/>
  <c r="O445" i="1" s="1"/>
  <c r="D512" i="13"/>
  <c r="O477" i="1" s="1"/>
  <c r="D544" i="13"/>
  <c r="O509" i="1" s="1"/>
  <c r="D576" i="13"/>
  <c r="O536" i="1" s="1"/>
  <c r="D594" i="13"/>
  <c r="O554" i="1" s="1"/>
  <c r="D610" i="13"/>
  <c r="O570" i="1" s="1"/>
  <c r="D618" i="13"/>
  <c r="O578" i="1" s="1"/>
  <c r="D626" i="13"/>
  <c r="O586" i="1" s="1"/>
  <c r="D634" i="13"/>
  <c r="O594" i="1" s="1"/>
  <c r="D642" i="13"/>
  <c r="O602" i="1" s="1"/>
  <c r="D650" i="13"/>
  <c r="O610" i="1" s="1"/>
  <c r="D658" i="13"/>
  <c r="O618" i="1" s="1"/>
  <c r="D666" i="13"/>
  <c r="O626" i="1" s="1"/>
  <c r="D674" i="13"/>
  <c r="O634" i="1" s="1"/>
  <c r="D682" i="13"/>
  <c r="O642" i="1" s="1"/>
  <c r="D690" i="13"/>
  <c r="O650" i="1" s="1"/>
  <c r="D698" i="13"/>
  <c r="O658" i="1" s="1"/>
  <c r="D706" i="13"/>
  <c r="O666" i="1" s="1"/>
  <c r="D714" i="13"/>
  <c r="O674" i="1" s="1"/>
  <c r="D722" i="13"/>
  <c r="O682" i="1" s="1"/>
  <c r="D730" i="13"/>
  <c r="O690" i="1" s="1"/>
  <c r="D738" i="13"/>
  <c r="O698" i="1" s="1"/>
  <c r="D746" i="13"/>
  <c r="O706" i="1" s="1"/>
  <c r="D754" i="13"/>
  <c r="O714" i="1" s="1"/>
  <c r="D762" i="13"/>
  <c r="O722" i="1" s="1"/>
  <c r="D770" i="13"/>
  <c r="O730" i="1" s="1"/>
  <c r="D778" i="13"/>
  <c r="O738" i="1" s="1"/>
  <c r="D786" i="13"/>
  <c r="O746" i="1" s="1"/>
  <c r="D794" i="13"/>
  <c r="O754" i="1" s="1"/>
  <c r="D799" i="13"/>
  <c r="O759" i="1" s="1"/>
  <c r="D803" i="13"/>
  <c r="O763" i="1" s="1"/>
  <c r="D807" i="13"/>
  <c r="O767" i="1" s="1"/>
  <c r="D811" i="13"/>
  <c r="O771" i="1" s="1"/>
  <c r="D815" i="13"/>
  <c r="O775" i="1" s="1"/>
  <c r="D819" i="13"/>
  <c r="O779" i="1" s="1"/>
  <c r="D823" i="13"/>
  <c r="O783" i="1" s="1"/>
  <c r="D827" i="13"/>
  <c r="O787" i="1" s="1"/>
  <c r="D831" i="13"/>
  <c r="O791" i="1" s="1"/>
  <c r="D835" i="13"/>
  <c r="O795" i="1" s="1"/>
  <c r="D839" i="13"/>
  <c r="O799" i="1" s="1"/>
  <c r="D843" i="13"/>
  <c r="O803" i="1" s="1"/>
  <c r="D847" i="13"/>
  <c r="O807" i="1" s="1"/>
  <c r="D851" i="13"/>
  <c r="O811" i="1" s="1"/>
  <c r="D855" i="13"/>
  <c r="O815" i="1" s="1"/>
  <c r="D859" i="13"/>
  <c r="O819" i="1" s="1"/>
  <c r="D863" i="13"/>
  <c r="O823" i="1" s="1"/>
  <c r="D867" i="13"/>
  <c r="O827" i="1" s="1"/>
  <c r="D871" i="13"/>
  <c r="O831" i="1" s="1"/>
  <c r="D875" i="13"/>
  <c r="O835" i="1" s="1"/>
  <c r="D879" i="13"/>
  <c r="O839" i="1" s="1"/>
  <c r="D883" i="13"/>
  <c r="O843" i="1" s="1"/>
  <c r="D887" i="13"/>
  <c r="O847" i="1" s="1"/>
  <c r="D891" i="13"/>
  <c r="O851" i="1" s="1"/>
  <c r="D895" i="13"/>
  <c r="O855" i="1" s="1"/>
  <c r="D899" i="13"/>
  <c r="O859" i="1" s="1"/>
  <c r="D903" i="13"/>
  <c r="O863" i="1" s="1"/>
  <c r="D907" i="13"/>
  <c r="O867" i="1" s="1"/>
  <c r="D911" i="13"/>
  <c r="O871" i="1" s="1"/>
  <c r="D915" i="13"/>
  <c r="O875" i="1" s="1"/>
  <c r="D919" i="13"/>
  <c r="O879" i="1" s="1"/>
  <c r="D923" i="13"/>
  <c r="O883" i="1" s="1"/>
  <c r="D927" i="13"/>
  <c r="O887" i="1" s="1"/>
  <c r="D931" i="13"/>
  <c r="O891" i="1" s="1"/>
  <c r="D935" i="13"/>
  <c r="O895" i="1" s="1"/>
  <c r="D939" i="13"/>
  <c r="O899" i="1" s="1"/>
  <c r="D943" i="13"/>
  <c r="O903" i="1" s="1"/>
  <c r="D947" i="13"/>
  <c r="O907" i="1" s="1"/>
  <c r="D951" i="13"/>
  <c r="O911" i="1" s="1"/>
  <c r="D955" i="13"/>
  <c r="O915" i="1" s="1"/>
  <c r="D959" i="13"/>
  <c r="O919" i="1" s="1"/>
  <c r="D963" i="13"/>
  <c r="O923" i="1" s="1"/>
  <c r="D967" i="13"/>
  <c r="O927" i="1" s="1"/>
  <c r="D971" i="13"/>
  <c r="O931" i="1" s="1"/>
  <c r="D975" i="13"/>
  <c r="O935" i="1" s="1"/>
  <c r="D979" i="13"/>
  <c r="O939" i="1" s="1"/>
  <c r="D983" i="13"/>
  <c r="O943" i="1" s="1"/>
  <c r="D987" i="13"/>
  <c r="O947" i="1" s="1"/>
  <c r="D991" i="13"/>
  <c r="O951" i="1" s="1"/>
  <c r="D995" i="13"/>
  <c r="O955" i="1" s="1"/>
  <c r="D999" i="13"/>
  <c r="O959" i="1" s="1"/>
  <c r="D1003" i="13"/>
  <c r="O963" i="1" s="1"/>
  <c r="D1007" i="13"/>
  <c r="O967" i="1" s="1"/>
  <c r="D1011" i="13"/>
  <c r="O971" i="1" s="1"/>
  <c r="D1015" i="13"/>
  <c r="O975" i="1" s="1"/>
  <c r="D1019" i="13"/>
  <c r="O979" i="1" s="1"/>
  <c r="D1023" i="13"/>
  <c r="O983" i="1" s="1"/>
  <c r="D1027" i="13"/>
  <c r="O987" i="1" s="1"/>
  <c r="D1031" i="13"/>
  <c r="O991" i="1" s="1"/>
  <c r="D1035" i="13"/>
  <c r="O995" i="1" s="1"/>
  <c r="D1039" i="13"/>
  <c r="O999" i="1" s="1"/>
  <c r="D1043" i="13"/>
  <c r="O1003" i="1" s="1"/>
  <c r="D1047" i="13"/>
  <c r="O1007" i="1" s="1"/>
  <c r="D1051" i="13"/>
  <c r="O1011" i="1" s="1"/>
  <c r="D1055" i="13"/>
  <c r="O1015" i="1" s="1"/>
  <c r="D1059" i="13"/>
  <c r="O1019" i="1" s="1"/>
  <c r="D1063" i="13"/>
  <c r="O1023" i="1" s="1"/>
  <c r="D1067" i="13"/>
  <c r="O1027" i="1" s="1"/>
  <c r="D1071" i="13"/>
  <c r="O1031" i="1" s="1"/>
  <c r="D1075" i="13"/>
  <c r="O1035" i="1" s="1"/>
  <c r="D1079" i="13"/>
  <c r="O1039" i="1" s="1"/>
  <c r="D1083" i="13"/>
  <c r="O1043" i="1" s="1"/>
  <c r="D1087" i="13"/>
  <c r="O1047" i="1" s="1"/>
  <c r="D1091" i="13"/>
  <c r="O1051" i="1" s="1"/>
  <c r="D1095" i="13"/>
  <c r="O1055" i="1" s="1"/>
  <c r="D1099" i="13"/>
  <c r="O1059" i="1" s="1"/>
  <c r="D1103" i="13"/>
  <c r="O1063" i="1" s="1"/>
  <c r="D1107" i="13"/>
  <c r="O1067" i="1" s="1"/>
  <c r="D1111" i="13"/>
  <c r="O1071" i="1" s="1"/>
  <c r="D1115" i="13"/>
  <c r="O1075" i="1" s="1"/>
  <c r="D1119" i="13"/>
  <c r="O1079" i="1" s="1"/>
  <c r="D1123" i="13"/>
  <c r="O1083" i="1" s="1"/>
  <c r="D1127" i="13"/>
  <c r="O1087" i="1" s="1"/>
  <c r="D1131" i="13"/>
  <c r="O1091" i="1" s="1"/>
  <c r="D1135" i="13"/>
  <c r="O1095" i="1" s="1"/>
  <c r="D1139" i="13"/>
  <c r="O1099" i="1" s="1"/>
  <c r="D1143" i="13"/>
  <c r="O1103" i="1" s="1"/>
  <c r="D1147" i="13"/>
  <c r="O1107" i="1" s="1"/>
  <c r="D1151" i="13"/>
  <c r="O1111" i="1" s="1"/>
  <c r="D1155" i="13"/>
  <c r="O1115" i="1" s="1"/>
  <c r="D1159" i="13"/>
  <c r="O1119" i="1" s="1"/>
  <c r="D1163" i="13"/>
  <c r="O1123" i="1" s="1"/>
  <c r="D1167" i="13"/>
  <c r="O1127" i="1" s="1"/>
  <c r="D1171" i="13"/>
  <c r="O1131" i="1" s="1"/>
  <c r="D1175" i="13"/>
  <c r="O1135" i="1" s="1"/>
  <c r="D1179" i="13"/>
  <c r="O1139" i="1" s="1"/>
  <c r="D1183" i="13"/>
  <c r="O1143" i="1" s="1"/>
  <c r="D1187" i="13"/>
  <c r="O1147" i="1" s="1"/>
  <c r="D1191" i="13"/>
  <c r="O1151" i="1" s="1"/>
  <c r="D1195" i="13"/>
  <c r="O1155" i="1" s="1"/>
  <c r="D1199" i="13"/>
  <c r="O1159" i="1" s="1"/>
  <c r="D1203" i="13"/>
  <c r="O1163" i="1" s="1"/>
  <c r="D1207" i="13"/>
  <c r="O1167" i="1" s="1"/>
  <c r="D1211" i="13"/>
  <c r="O1171" i="1" s="1"/>
  <c r="D1215" i="13"/>
  <c r="O1175" i="1" s="1"/>
  <c r="D1219" i="13"/>
  <c r="O1179" i="1" s="1"/>
  <c r="D1223" i="13"/>
  <c r="O1183" i="1" s="1"/>
  <c r="D1227" i="13"/>
  <c r="O1187" i="1" s="1"/>
  <c r="D1231" i="13"/>
  <c r="O1191" i="1" s="1"/>
  <c r="D1235" i="13"/>
  <c r="O1195" i="1" s="1"/>
  <c r="D1239" i="13"/>
  <c r="O1199" i="1" s="1"/>
  <c r="D1243" i="13"/>
  <c r="O1203" i="1" s="1"/>
  <c r="D1247" i="13"/>
  <c r="O1207" i="1" s="1"/>
  <c r="D1251" i="13"/>
  <c r="O1211" i="1" s="1"/>
  <c r="D1255" i="13"/>
  <c r="O1215" i="1" s="1"/>
  <c r="D1259" i="13"/>
  <c r="O1219" i="1" s="1"/>
  <c r="D1263" i="13"/>
  <c r="O1223" i="1" s="1"/>
  <c r="D1267" i="13"/>
  <c r="O1227" i="1" s="1"/>
  <c r="D1271" i="13"/>
  <c r="O1231" i="1" s="1"/>
  <c r="D1275" i="13"/>
  <c r="O1235" i="1" s="1"/>
  <c r="D1279" i="13"/>
  <c r="O1239" i="1" s="1"/>
  <c r="D1283" i="13"/>
  <c r="O1243" i="1" s="1"/>
  <c r="D1287" i="13"/>
  <c r="O1247" i="1" s="1"/>
  <c r="D1291" i="13"/>
  <c r="O1251" i="1" s="1"/>
  <c r="D1295" i="13"/>
  <c r="O1255" i="1" s="1"/>
  <c r="D1299" i="13"/>
  <c r="O1259" i="1" s="1"/>
  <c r="D1303" i="13"/>
  <c r="O1263" i="1" s="1"/>
  <c r="D1307" i="13"/>
  <c r="O1267" i="1" s="1"/>
  <c r="D1311" i="13"/>
  <c r="O1271" i="1" s="1"/>
  <c r="D1315" i="13"/>
  <c r="O1275" i="1" s="1"/>
  <c r="D1319" i="13"/>
  <c r="O1279" i="1" s="1"/>
  <c r="D1323" i="13"/>
  <c r="O1283" i="1" s="1"/>
  <c r="D1327" i="13"/>
  <c r="O1287" i="1" s="1"/>
  <c r="D1331" i="13"/>
  <c r="O1291" i="1" s="1"/>
  <c r="D1335" i="13"/>
  <c r="O1295" i="1" s="1"/>
  <c r="D1339" i="13"/>
  <c r="O1299" i="1" s="1"/>
  <c r="D1343" i="13"/>
  <c r="O1303" i="1" s="1"/>
  <c r="D216" i="13"/>
  <c r="O181" i="1" s="1"/>
  <c r="D488" i="13"/>
  <c r="O453" i="1" s="1"/>
  <c r="D598" i="13"/>
  <c r="O558" i="1" s="1"/>
  <c r="D636" i="13"/>
  <c r="O596" i="1" s="1"/>
  <c r="D668" i="13"/>
  <c r="O628" i="1" s="1"/>
  <c r="D700" i="13"/>
  <c r="O660" i="1" s="1"/>
  <c r="D732" i="13"/>
  <c r="O692" i="1" s="1"/>
  <c r="D764" i="13"/>
  <c r="O724" i="1" s="1"/>
  <c r="D796" i="13"/>
  <c r="O756" i="1" s="1"/>
  <c r="D812" i="13"/>
  <c r="O772" i="1" s="1"/>
  <c r="D828" i="13"/>
  <c r="O788" i="1" s="1"/>
  <c r="D844" i="13"/>
  <c r="O804" i="1" s="1"/>
  <c r="D860" i="13"/>
  <c r="O820" i="1" s="1"/>
  <c r="D876" i="13"/>
  <c r="O836" i="1" s="1"/>
  <c r="D892" i="13"/>
  <c r="O852" i="1" s="1"/>
  <c r="D908" i="13"/>
  <c r="O868" i="1" s="1"/>
  <c r="D924" i="13"/>
  <c r="O884" i="1" s="1"/>
  <c r="D940" i="13"/>
  <c r="O900" i="1" s="1"/>
  <c r="D956" i="13"/>
  <c r="O916" i="1" s="1"/>
  <c r="D972" i="13"/>
  <c r="O932" i="1" s="1"/>
  <c r="D984" i="13"/>
  <c r="O944" i="1" s="1"/>
  <c r="D992" i="13"/>
  <c r="O952" i="1" s="1"/>
  <c r="D1000" i="13"/>
  <c r="O960" i="1" s="1"/>
  <c r="D1008" i="13"/>
  <c r="O968" i="1" s="1"/>
  <c r="D1016" i="13"/>
  <c r="O976" i="1" s="1"/>
  <c r="D1024" i="13"/>
  <c r="O984" i="1" s="1"/>
  <c r="D1032" i="13"/>
  <c r="O992" i="1" s="1"/>
  <c r="D1040" i="13"/>
  <c r="O1000" i="1" s="1"/>
  <c r="D1048" i="13"/>
  <c r="O1008" i="1" s="1"/>
  <c r="D1056" i="13"/>
  <c r="O1016" i="1" s="1"/>
  <c r="D1064" i="13"/>
  <c r="O1024" i="1" s="1"/>
  <c r="D1072" i="13"/>
  <c r="O1032" i="1" s="1"/>
  <c r="D1080" i="13"/>
  <c r="O1040" i="1" s="1"/>
  <c r="D1088" i="13"/>
  <c r="O1048" i="1" s="1"/>
  <c r="D1096" i="13"/>
  <c r="O1056" i="1" s="1"/>
  <c r="D1104" i="13"/>
  <c r="O1064" i="1" s="1"/>
  <c r="D1112" i="13"/>
  <c r="O1072" i="1" s="1"/>
  <c r="D1120" i="13"/>
  <c r="O1080" i="1" s="1"/>
  <c r="D1128" i="13"/>
  <c r="O1088" i="1" s="1"/>
  <c r="D1136" i="13"/>
  <c r="O1096" i="1" s="1"/>
  <c r="D1144" i="13"/>
  <c r="O1104" i="1" s="1"/>
  <c r="D1152" i="13"/>
  <c r="O1112" i="1" s="1"/>
  <c r="D1160" i="13"/>
  <c r="O1120" i="1" s="1"/>
  <c r="D1168" i="13"/>
  <c r="O1128" i="1" s="1"/>
  <c r="D1176" i="13"/>
  <c r="O1136" i="1" s="1"/>
  <c r="D1184" i="13"/>
  <c r="O1144" i="1" s="1"/>
  <c r="D1192" i="13"/>
  <c r="O1152" i="1" s="1"/>
  <c r="D1200" i="13"/>
  <c r="O1160" i="1" s="1"/>
  <c r="D1208" i="13"/>
  <c r="O1168" i="1" s="1"/>
  <c r="D1216" i="13"/>
  <c r="O1176" i="1" s="1"/>
  <c r="D1224" i="13"/>
  <c r="O1184" i="1" s="1"/>
  <c r="D1232" i="13"/>
  <c r="O1192" i="1" s="1"/>
  <c r="D1240" i="13"/>
  <c r="O1200" i="1" s="1"/>
  <c r="D1248" i="13"/>
  <c r="O1208" i="1" s="1"/>
  <c r="D1256" i="13"/>
  <c r="O1216" i="1" s="1"/>
  <c r="D1264" i="13"/>
  <c r="O1224" i="1" s="1"/>
  <c r="D1272" i="13"/>
  <c r="O1232" i="1" s="1"/>
  <c r="D1280" i="13"/>
  <c r="O1240" i="1" s="1"/>
  <c r="D1288" i="13"/>
  <c r="O1248" i="1" s="1"/>
  <c r="D1296" i="13"/>
  <c r="O1256" i="1" s="1"/>
  <c r="D1304" i="13"/>
  <c r="O1264" i="1" s="1"/>
  <c r="D1312" i="13"/>
  <c r="O1272" i="1" s="1"/>
  <c r="D1320" i="13"/>
  <c r="O1280" i="1" s="1"/>
  <c r="D1328" i="13"/>
  <c r="O1288" i="1" s="1"/>
  <c r="D1336" i="13"/>
  <c r="O1296" i="1" s="1"/>
  <c r="D1344" i="13"/>
  <c r="O1304" i="1" s="1"/>
  <c r="D1348" i="13"/>
  <c r="O1308" i="1" s="1"/>
  <c r="D1352" i="13"/>
  <c r="O1312" i="1" s="1"/>
  <c r="D1356" i="13"/>
  <c r="O1316" i="1" s="1"/>
  <c r="D1360" i="13"/>
  <c r="O1320" i="1" s="1"/>
  <c r="D1364" i="13"/>
  <c r="O1324" i="1" s="1"/>
  <c r="D1368" i="13"/>
  <c r="O1328" i="1" s="1"/>
  <c r="D1372" i="13"/>
  <c r="O1332" i="1" s="1"/>
  <c r="D1376" i="13"/>
  <c r="O1336" i="1" s="1"/>
  <c r="D1380" i="13"/>
  <c r="O1340" i="1" s="1"/>
  <c r="D1384" i="13"/>
  <c r="O1344" i="1" s="1"/>
  <c r="D1388" i="13"/>
  <c r="O1348" i="1" s="1"/>
  <c r="D1392" i="13"/>
  <c r="O1352" i="1" s="1"/>
  <c r="D1396" i="13"/>
  <c r="O1356" i="1" s="1"/>
  <c r="D1400" i="13"/>
  <c r="O1360" i="1" s="1"/>
  <c r="D1404" i="13"/>
  <c r="O1364" i="1" s="1"/>
  <c r="D1408" i="13"/>
  <c r="O1368" i="1" s="1"/>
  <c r="D1412" i="13"/>
  <c r="O1372" i="1" s="1"/>
  <c r="D1416" i="13"/>
  <c r="O1376" i="1" s="1"/>
  <c r="D1420" i="13"/>
  <c r="O1380" i="1" s="1"/>
  <c r="D1424" i="13"/>
  <c r="O1384" i="1" s="1"/>
  <c r="D1428" i="13"/>
  <c r="O1388" i="1" s="1"/>
  <c r="D1432" i="13"/>
  <c r="O1392" i="1" s="1"/>
  <c r="D1436" i="13"/>
  <c r="O1396" i="1" s="1"/>
  <c r="D1440" i="13"/>
  <c r="O1400" i="1" s="1"/>
  <c r="D1444" i="13"/>
  <c r="O1404" i="1" s="1"/>
  <c r="D1448" i="13"/>
  <c r="O1408" i="1" s="1"/>
  <c r="D1452" i="13"/>
  <c r="O1412" i="1" s="1"/>
  <c r="D1456" i="13"/>
  <c r="O1416" i="1" s="1"/>
  <c r="D1460" i="13"/>
  <c r="O1420" i="1" s="1"/>
  <c r="D1464" i="13"/>
  <c r="O1424" i="1" s="1"/>
  <c r="D1468" i="13"/>
  <c r="O1428" i="1" s="1"/>
  <c r="D1472" i="13"/>
  <c r="O1432" i="1" s="1"/>
  <c r="D1476" i="13"/>
  <c r="O1436" i="1" s="1"/>
  <c r="D1480" i="13"/>
  <c r="O1440" i="1" s="1"/>
  <c r="D1484" i="13"/>
  <c r="O1444" i="1" s="1"/>
  <c r="D1488" i="13"/>
  <c r="O1448" i="1" s="1"/>
  <c r="D1492" i="13"/>
  <c r="O1452" i="1" s="1"/>
  <c r="D1496" i="13"/>
  <c r="O1456" i="1" s="1"/>
  <c r="D1500" i="13"/>
  <c r="O1460" i="1" s="1"/>
  <c r="D1504" i="13"/>
  <c r="O1464" i="1" s="1"/>
  <c r="D1508" i="13"/>
  <c r="O1468" i="1" s="1"/>
  <c r="D1512" i="13"/>
  <c r="O1472" i="1" s="1"/>
  <c r="D1516" i="13"/>
  <c r="O1476" i="1" s="1"/>
  <c r="D1520" i="13"/>
  <c r="O1480" i="1" s="1"/>
  <c r="D1524" i="13"/>
  <c r="O1484" i="1" s="1"/>
  <c r="D1528" i="13"/>
  <c r="O1488" i="1" s="1"/>
  <c r="D1532" i="13"/>
  <c r="O1492" i="1" s="1"/>
  <c r="D1536" i="13"/>
  <c r="O1496" i="1" s="1"/>
  <c r="D1540" i="13"/>
  <c r="O1500" i="1" s="1"/>
  <c r="D1544" i="13"/>
  <c r="O1504" i="1" s="1"/>
  <c r="D1548" i="13"/>
  <c r="O1508" i="1" s="1"/>
  <c r="D1552" i="13"/>
  <c r="O1512" i="1" s="1"/>
  <c r="D1556" i="13"/>
  <c r="O1516" i="1" s="1"/>
  <c r="D1560" i="13"/>
  <c r="O1520" i="1" s="1"/>
  <c r="D1564" i="13"/>
  <c r="O1524" i="1" s="1"/>
  <c r="D1568" i="13"/>
  <c r="O1528" i="1" s="1"/>
  <c r="D1572" i="13"/>
  <c r="O1532" i="1" s="1"/>
  <c r="D1576" i="13"/>
  <c r="O1536" i="1" s="1"/>
  <c r="D1580" i="13"/>
  <c r="O1540" i="1" s="1"/>
  <c r="D1584" i="13"/>
  <c r="O1544" i="1" s="1"/>
  <c r="D1588" i="13"/>
  <c r="O1548" i="1" s="1"/>
  <c r="D1592" i="13"/>
  <c r="O1552" i="1" s="1"/>
  <c r="D1596" i="13"/>
  <c r="O1556" i="1" s="1"/>
  <c r="D1600" i="13"/>
  <c r="O1560" i="1" s="1"/>
  <c r="D1604" i="13"/>
  <c r="O1564" i="1" s="1"/>
  <c r="D1608" i="13"/>
  <c r="O1568" i="1" s="1"/>
  <c r="D1612" i="13"/>
  <c r="O1572" i="1" s="1"/>
  <c r="D1616" i="13"/>
  <c r="O1576" i="1" s="1"/>
  <c r="D1620" i="13"/>
  <c r="O1580" i="1" s="1"/>
  <c r="D1624" i="13"/>
  <c r="O1584" i="1" s="1"/>
  <c r="D1628" i="13"/>
  <c r="O1588" i="1" s="1"/>
  <c r="D1632" i="13"/>
  <c r="O1592" i="1" s="1"/>
  <c r="D1636" i="13"/>
  <c r="O1596" i="1" s="1"/>
  <c r="D1640" i="13"/>
  <c r="O1600" i="1" s="1"/>
  <c r="D1644" i="13"/>
  <c r="O1604" i="1" s="1"/>
  <c r="D1648" i="13"/>
  <c r="O1608" i="1" s="1"/>
  <c r="D1652" i="13"/>
  <c r="O1612" i="1" s="1"/>
  <c r="D1656" i="13"/>
  <c r="O1616" i="1" s="1"/>
  <c r="D1660" i="13"/>
  <c r="O1620" i="1" s="1"/>
  <c r="D1664" i="13"/>
  <c r="O1624" i="1" s="1"/>
  <c r="D1668" i="13"/>
  <c r="O1628" i="1" s="1"/>
  <c r="D1672" i="13"/>
  <c r="O1632" i="1" s="1"/>
  <c r="D1676" i="13"/>
  <c r="O1636" i="1" s="1"/>
  <c r="D1680" i="13"/>
  <c r="O1640" i="1" s="1"/>
  <c r="D1684" i="13"/>
  <c r="O1644" i="1" s="1"/>
  <c r="D1688" i="13"/>
  <c r="O1648" i="1" s="1"/>
  <c r="D1692" i="13"/>
  <c r="O1652" i="1" s="1"/>
  <c r="D1696" i="13"/>
  <c r="O1656" i="1" s="1"/>
  <c r="D1700" i="13"/>
  <c r="O1660" i="1" s="1"/>
  <c r="D1704" i="13"/>
  <c r="O1664" i="1" s="1"/>
  <c r="D1708" i="13"/>
  <c r="O1668" i="1" s="1"/>
  <c r="D1712" i="13"/>
  <c r="O1672" i="1" s="1"/>
  <c r="D1716" i="13"/>
  <c r="O1676" i="1" s="1"/>
  <c r="D1720" i="13"/>
  <c r="O1680" i="1" s="1"/>
  <c r="D1724" i="13"/>
  <c r="O1684" i="1" s="1"/>
  <c r="D1728" i="13"/>
  <c r="O1688" i="1" s="1"/>
  <c r="D1732" i="13"/>
  <c r="O1692" i="1" s="1"/>
  <c r="D1736" i="13"/>
  <c r="O1696" i="1" s="1"/>
  <c r="D1740" i="13"/>
  <c r="O1700" i="1" s="1"/>
  <c r="D1744" i="13"/>
  <c r="O1704" i="1" s="1"/>
  <c r="D1748" i="13"/>
  <c r="O1708" i="1" s="1"/>
  <c r="D1752" i="13"/>
  <c r="O1712" i="1" s="1"/>
  <c r="D1756" i="13"/>
  <c r="O1716" i="1" s="1"/>
  <c r="D1760" i="13"/>
  <c r="O1720" i="1" s="1"/>
  <c r="D1764" i="13"/>
  <c r="O1724" i="1" s="1"/>
  <c r="D348" i="13"/>
  <c r="O313" i="1" s="1"/>
  <c r="D520" i="13"/>
  <c r="O485" i="1" s="1"/>
  <c r="D612" i="13"/>
  <c r="O572" i="1" s="1"/>
  <c r="D644" i="13"/>
  <c r="O604" i="1" s="1"/>
  <c r="D676" i="13"/>
  <c r="O636" i="1" s="1"/>
  <c r="D708" i="13"/>
  <c r="O668" i="1" s="1"/>
  <c r="D740" i="13"/>
  <c r="O700" i="1" s="1"/>
  <c r="D772" i="13"/>
  <c r="O732" i="1" s="1"/>
  <c r="D800" i="13"/>
  <c r="O760" i="1" s="1"/>
  <c r="D816" i="13"/>
  <c r="O776" i="1" s="1"/>
  <c r="D832" i="13"/>
  <c r="O792" i="1" s="1"/>
  <c r="D848" i="13"/>
  <c r="O808" i="1" s="1"/>
  <c r="D864" i="13"/>
  <c r="O824" i="1" s="1"/>
  <c r="D880" i="13"/>
  <c r="O840" i="1" s="1"/>
  <c r="D896" i="13"/>
  <c r="O856" i="1" s="1"/>
  <c r="D912" i="13"/>
  <c r="O872" i="1" s="1"/>
  <c r="D928" i="13"/>
  <c r="O888" i="1" s="1"/>
  <c r="D944" i="13"/>
  <c r="O904" i="1" s="1"/>
  <c r="D960" i="13"/>
  <c r="O920" i="1" s="1"/>
  <c r="D976" i="13"/>
  <c r="O936" i="1" s="1"/>
  <c r="D986" i="13"/>
  <c r="O946" i="1" s="1"/>
  <c r="D994" i="13"/>
  <c r="O954" i="1" s="1"/>
  <c r="D1002" i="13"/>
  <c r="O962" i="1" s="1"/>
  <c r="D1010" i="13"/>
  <c r="O970" i="1" s="1"/>
  <c r="D1018" i="13"/>
  <c r="O978" i="1" s="1"/>
  <c r="D1026" i="13"/>
  <c r="O986" i="1" s="1"/>
  <c r="D1034" i="13"/>
  <c r="O994" i="1" s="1"/>
  <c r="D1042" i="13"/>
  <c r="O1002" i="1" s="1"/>
  <c r="D1050" i="13"/>
  <c r="O1010" i="1" s="1"/>
  <c r="D1058" i="13"/>
  <c r="O1018" i="1" s="1"/>
  <c r="D1066" i="13"/>
  <c r="O1026" i="1" s="1"/>
  <c r="D1074" i="13"/>
  <c r="O1034" i="1" s="1"/>
  <c r="D1082" i="13"/>
  <c r="O1042" i="1" s="1"/>
  <c r="D1090" i="13"/>
  <c r="O1050" i="1" s="1"/>
  <c r="D1098" i="13"/>
  <c r="O1058" i="1" s="1"/>
  <c r="D1106" i="13"/>
  <c r="O1066" i="1" s="1"/>
  <c r="D1114" i="13"/>
  <c r="O1074" i="1" s="1"/>
  <c r="D1122" i="13"/>
  <c r="O1082" i="1" s="1"/>
  <c r="D1130" i="13"/>
  <c r="O1090" i="1" s="1"/>
  <c r="D1138" i="13"/>
  <c r="O1098" i="1" s="1"/>
  <c r="D1146" i="13"/>
  <c r="O1106" i="1" s="1"/>
  <c r="D1154" i="13"/>
  <c r="O1114" i="1" s="1"/>
  <c r="D1162" i="13"/>
  <c r="O1122" i="1" s="1"/>
  <c r="D1170" i="13"/>
  <c r="O1130" i="1" s="1"/>
  <c r="D1178" i="13"/>
  <c r="O1138" i="1" s="1"/>
  <c r="D1186" i="13"/>
  <c r="O1146" i="1" s="1"/>
  <c r="D1194" i="13"/>
  <c r="O1154" i="1" s="1"/>
  <c r="D1202" i="13"/>
  <c r="O1162" i="1" s="1"/>
  <c r="D1210" i="13"/>
  <c r="O1170" i="1" s="1"/>
  <c r="D1218" i="13"/>
  <c r="O1178" i="1" s="1"/>
  <c r="D1226" i="13"/>
  <c r="O1186" i="1" s="1"/>
  <c r="D1234" i="13"/>
  <c r="O1194" i="1" s="1"/>
  <c r="D1242" i="13"/>
  <c r="O1202" i="1" s="1"/>
  <c r="D1250" i="13"/>
  <c r="O1210" i="1" s="1"/>
  <c r="D1258" i="13"/>
  <c r="O1218" i="1" s="1"/>
  <c r="D1266" i="13"/>
  <c r="O1226" i="1" s="1"/>
  <c r="D1274" i="13"/>
  <c r="O1234" i="1" s="1"/>
  <c r="D1282" i="13"/>
  <c r="O1242" i="1" s="1"/>
  <c r="D1290" i="13"/>
  <c r="O1250" i="1" s="1"/>
  <c r="D1298" i="13"/>
  <c r="O1258" i="1" s="1"/>
  <c r="D1306" i="13"/>
  <c r="O1266" i="1" s="1"/>
  <c r="D1314" i="13"/>
  <c r="O1274" i="1" s="1"/>
  <c r="D1322" i="13"/>
  <c r="O1282" i="1" s="1"/>
  <c r="D1330" i="13"/>
  <c r="O1290" i="1" s="1"/>
  <c r="D1338" i="13"/>
  <c r="O1298" i="1" s="1"/>
  <c r="D1345" i="13"/>
  <c r="O1305" i="1" s="1"/>
  <c r="D1349" i="13"/>
  <c r="O1309" i="1" s="1"/>
  <c r="D1353" i="13"/>
  <c r="O1313" i="1" s="1"/>
  <c r="D1357" i="13"/>
  <c r="O1317" i="1" s="1"/>
  <c r="D1361" i="13"/>
  <c r="O1321" i="1" s="1"/>
  <c r="D1365" i="13"/>
  <c r="O1325" i="1" s="1"/>
  <c r="D1369" i="13"/>
  <c r="O1329" i="1" s="1"/>
  <c r="D1373" i="13"/>
  <c r="O1333" i="1" s="1"/>
  <c r="D1377" i="13"/>
  <c r="O1337" i="1" s="1"/>
  <c r="D1381" i="13"/>
  <c r="O1341" i="1" s="1"/>
  <c r="D1385" i="13"/>
  <c r="O1345" i="1" s="1"/>
  <c r="D1389" i="13"/>
  <c r="O1349" i="1" s="1"/>
  <c r="D1393" i="13"/>
  <c r="O1353" i="1" s="1"/>
  <c r="D421" i="13"/>
  <c r="O386" i="1" s="1"/>
  <c r="D552" i="13"/>
  <c r="O517" i="1" s="1"/>
  <c r="D620" i="13"/>
  <c r="O580" i="1" s="1"/>
  <c r="D652" i="13"/>
  <c r="O612" i="1" s="1"/>
  <c r="D684" i="13"/>
  <c r="O644" i="1" s="1"/>
  <c r="D716" i="13"/>
  <c r="O676" i="1" s="1"/>
  <c r="D748" i="13"/>
  <c r="O708" i="1" s="1"/>
  <c r="D780" i="13"/>
  <c r="O740" i="1" s="1"/>
  <c r="D804" i="13"/>
  <c r="O764" i="1" s="1"/>
  <c r="D820" i="13"/>
  <c r="O780" i="1" s="1"/>
  <c r="D836" i="13"/>
  <c r="O796" i="1" s="1"/>
  <c r="D852" i="13"/>
  <c r="O812" i="1" s="1"/>
  <c r="D868" i="13"/>
  <c r="O828" i="1" s="1"/>
  <c r="D884" i="13"/>
  <c r="O844" i="1" s="1"/>
  <c r="D900" i="13"/>
  <c r="O860" i="1" s="1"/>
  <c r="D916" i="13"/>
  <c r="O876" i="1" s="1"/>
  <c r="D932" i="13"/>
  <c r="O892" i="1" s="1"/>
  <c r="D948" i="13"/>
  <c r="O908" i="1" s="1"/>
  <c r="D964" i="13"/>
  <c r="O924" i="1" s="1"/>
  <c r="D980" i="13"/>
  <c r="O940" i="1" s="1"/>
  <c r="D988" i="13"/>
  <c r="O948" i="1" s="1"/>
  <c r="D996" i="13"/>
  <c r="O956" i="1" s="1"/>
  <c r="D1004" i="13"/>
  <c r="O964" i="1" s="1"/>
  <c r="D1012" i="13"/>
  <c r="O972" i="1" s="1"/>
  <c r="D1020" i="13"/>
  <c r="O980" i="1" s="1"/>
  <c r="D1028" i="13"/>
  <c r="O988" i="1" s="1"/>
  <c r="D1036" i="13"/>
  <c r="O996" i="1" s="1"/>
  <c r="D1044" i="13"/>
  <c r="O1004" i="1" s="1"/>
  <c r="D1052" i="13"/>
  <c r="O1012" i="1" s="1"/>
  <c r="D1060" i="13"/>
  <c r="O1020" i="1" s="1"/>
  <c r="D1068" i="13"/>
  <c r="O1028" i="1" s="1"/>
  <c r="D1076" i="13"/>
  <c r="O1036" i="1" s="1"/>
  <c r="D1084" i="13"/>
  <c r="O1044" i="1" s="1"/>
  <c r="D1092" i="13"/>
  <c r="O1052" i="1" s="1"/>
  <c r="D1100" i="13"/>
  <c r="O1060" i="1" s="1"/>
  <c r="D1108" i="13"/>
  <c r="O1068" i="1" s="1"/>
  <c r="D1116" i="13"/>
  <c r="O1076" i="1" s="1"/>
  <c r="D1124" i="13"/>
  <c r="O1084" i="1" s="1"/>
  <c r="D1132" i="13"/>
  <c r="O1092" i="1" s="1"/>
  <c r="D1140" i="13"/>
  <c r="O1100" i="1" s="1"/>
  <c r="D1148" i="13"/>
  <c r="O1108" i="1" s="1"/>
  <c r="D1156" i="13"/>
  <c r="O1116" i="1" s="1"/>
  <c r="D1164" i="13"/>
  <c r="O1124" i="1" s="1"/>
  <c r="D1172" i="13"/>
  <c r="O1132" i="1" s="1"/>
  <c r="D1180" i="13"/>
  <c r="O1140" i="1" s="1"/>
  <c r="D1188" i="13"/>
  <c r="O1148" i="1" s="1"/>
  <c r="D1196" i="13"/>
  <c r="O1156" i="1" s="1"/>
  <c r="D1204" i="13"/>
  <c r="O1164" i="1" s="1"/>
  <c r="D1212" i="13"/>
  <c r="O1172" i="1" s="1"/>
  <c r="D1220" i="13"/>
  <c r="O1180" i="1" s="1"/>
  <c r="D1228" i="13"/>
  <c r="O1188" i="1" s="1"/>
  <c r="D1236" i="13"/>
  <c r="O1196" i="1" s="1"/>
  <c r="D1244" i="13"/>
  <c r="O1204" i="1" s="1"/>
  <c r="D1252" i="13"/>
  <c r="O1212" i="1" s="1"/>
  <c r="D1260" i="13"/>
  <c r="O1220" i="1" s="1"/>
  <c r="D1268" i="13"/>
  <c r="O1228" i="1" s="1"/>
  <c r="D1276" i="13"/>
  <c r="O1236" i="1" s="1"/>
  <c r="D1284" i="13"/>
  <c r="O1244" i="1" s="1"/>
  <c r="D1292" i="13"/>
  <c r="O1252" i="1" s="1"/>
  <c r="D1300" i="13"/>
  <c r="O1260" i="1" s="1"/>
  <c r="D1308" i="13"/>
  <c r="O1268" i="1" s="1"/>
  <c r="D1316" i="13"/>
  <c r="O1276" i="1" s="1"/>
  <c r="D1324" i="13"/>
  <c r="O1284" i="1" s="1"/>
  <c r="D1332" i="13"/>
  <c r="O1292" i="1" s="1"/>
  <c r="D1340" i="13"/>
  <c r="O1300" i="1" s="1"/>
  <c r="D1346" i="13"/>
  <c r="O1306" i="1" s="1"/>
  <c r="D1350" i="13"/>
  <c r="O1310" i="1" s="1"/>
  <c r="D1354" i="13"/>
  <c r="O1314" i="1" s="1"/>
  <c r="D1358" i="13"/>
  <c r="O1318" i="1" s="1"/>
  <c r="D1362" i="13"/>
  <c r="O1322" i="1" s="1"/>
  <c r="D1366" i="13"/>
  <c r="O1326" i="1" s="1"/>
  <c r="D1370" i="13"/>
  <c r="O1330" i="1" s="1"/>
  <c r="D1374" i="13"/>
  <c r="O1334" i="1" s="1"/>
  <c r="D1378" i="13"/>
  <c r="O1338" i="1" s="1"/>
  <c r="D1382" i="13"/>
  <c r="O1342" i="1" s="1"/>
  <c r="D1386" i="13"/>
  <c r="O1346" i="1" s="1"/>
  <c r="D1390" i="13"/>
  <c r="O1350" i="1" s="1"/>
  <c r="D1394" i="13"/>
  <c r="O1354" i="1" s="1"/>
  <c r="D1398" i="13"/>
  <c r="O1358" i="1" s="1"/>
  <c r="D1402" i="13"/>
  <c r="O1362" i="1" s="1"/>
  <c r="D1406" i="13"/>
  <c r="O1366" i="1" s="1"/>
  <c r="D1410" i="13"/>
  <c r="O1370" i="1" s="1"/>
  <c r="D1414" i="13"/>
  <c r="O1374" i="1" s="1"/>
  <c r="D1418" i="13"/>
  <c r="O1378" i="1" s="1"/>
  <c r="D1422" i="13"/>
  <c r="O1382" i="1" s="1"/>
  <c r="D1426" i="13"/>
  <c r="O1386" i="1" s="1"/>
  <c r="D1430" i="13"/>
  <c r="O1390" i="1" s="1"/>
  <c r="D1434" i="13"/>
  <c r="O1394" i="1" s="1"/>
  <c r="D1438" i="13"/>
  <c r="O1398" i="1" s="1"/>
  <c r="D1442" i="13"/>
  <c r="O1402" i="1" s="1"/>
  <c r="D1446" i="13"/>
  <c r="O1406" i="1" s="1"/>
  <c r="D1450" i="13"/>
  <c r="O1410" i="1" s="1"/>
  <c r="D1454" i="13"/>
  <c r="O1414" i="1" s="1"/>
  <c r="D1458" i="13"/>
  <c r="O1418" i="1" s="1"/>
  <c r="D1462" i="13"/>
  <c r="O1422" i="1" s="1"/>
  <c r="D1466" i="13"/>
  <c r="O1426" i="1" s="1"/>
  <c r="D1470" i="13"/>
  <c r="O1430" i="1" s="1"/>
  <c r="D1474" i="13"/>
  <c r="O1434" i="1" s="1"/>
  <c r="D1478" i="13"/>
  <c r="O1438" i="1" s="1"/>
  <c r="D1482" i="13"/>
  <c r="O1442" i="1" s="1"/>
  <c r="D1486" i="13"/>
  <c r="O1446" i="1" s="1"/>
  <c r="D1490" i="13"/>
  <c r="O1450" i="1" s="1"/>
  <c r="D1494" i="13"/>
  <c r="O1454" i="1" s="1"/>
  <c r="D1498" i="13"/>
  <c r="O1458" i="1" s="1"/>
  <c r="D1502" i="13"/>
  <c r="O1462" i="1" s="1"/>
  <c r="D1506" i="13"/>
  <c r="O1466" i="1" s="1"/>
  <c r="D1510" i="13"/>
  <c r="O1470" i="1" s="1"/>
  <c r="D1514" i="13"/>
  <c r="O1474" i="1" s="1"/>
  <c r="D1518" i="13"/>
  <c r="O1478" i="1" s="1"/>
  <c r="D1522" i="13"/>
  <c r="O1482" i="1" s="1"/>
  <c r="D1526" i="13"/>
  <c r="O1486" i="1" s="1"/>
  <c r="D1530" i="13"/>
  <c r="O1490" i="1" s="1"/>
  <c r="D1534" i="13"/>
  <c r="O1494" i="1" s="1"/>
  <c r="D1538" i="13"/>
  <c r="O1498" i="1" s="1"/>
  <c r="D1542" i="13"/>
  <c r="O1502" i="1" s="1"/>
  <c r="D1546" i="13"/>
  <c r="O1506" i="1" s="1"/>
  <c r="D1550" i="13"/>
  <c r="O1510" i="1" s="1"/>
  <c r="D1554" i="13"/>
  <c r="O1514" i="1" s="1"/>
  <c r="D1558" i="13"/>
  <c r="O1518" i="1" s="1"/>
  <c r="D1562" i="13"/>
  <c r="O1522" i="1" s="1"/>
  <c r="D1566" i="13"/>
  <c r="O1526" i="1" s="1"/>
  <c r="D1570" i="13"/>
  <c r="O1530" i="1" s="1"/>
  <c r="D1574" i="13"/>
  <c r="O1534" i="1" s="1"/>
  <c r="D1578" i="13"/>
  <c r="O1538" i="1" s="1"/>
  <c r="D1582" i="13"/>
  <c r="O1542" i="1" s="1"/>
  <c r="D1586" i="13"/>
  <c r="O1546" i="1" s="1"/>
  <c r="D1590" i="13"/>
  <c r="O1550" i="1" s="1"/>
  <c r="D1594" i="13"/>
  <c r="O1554" i="1" s="1"/>
  <c r="D1598" i="13"/>
  <c r="O1558" i="1" s="1"/>
  <c r="D1602" i="13"/>
  <c r="O1562" i="1" s="1"/>
  <c r="D1606" i="13"/>
  <c r="O1566" i="1" s="1"/>
  <c r="D1610" i="13"/>
  <c r="O1570" i="1" s="1"/>
  <c r="D1614" i="13"/>
  <c r="O1574" i="1" s="1"/>
  <c r="D1618" i="13"/>
  <c r="O1578" i="1" s="1"/>
  <c r="D1622" i="13"/>
  <c r="O1582" i="1" s="1"/>
  <c r="D1626" i="13"/>
  <c r="O1586" i="1" s="1"/>
  <c r="D1630" i="13"/>
  <c r="O1590" i="1" s="1"/>
  <c r="D1634" i="13"/>
  <c r="O1594" i="1" s="1"/>
  <c r="D1638" i="13"/>
  <c r="O1598" i="1" s="1"/>
  <c r="D1642" i="13"/>
  <c r="O1602" i="1" s="1"/>
  <c r="D1646" i="13"/>
  <c r="O1606" i="1" s="1"/>
  <c r="D1650" i="13"/>
  <c r="O1610" i="1" s="1"/>
  <c r="D1654" i="13"/>
  <c r="O1614" i="1" s="1"/>
  <c r="D1658" i="13"/>
  <c r="O1618" i="1" s="1"/>
  <c r="D1662" i="13"/>
  <c r="O1622" i="1" s="1"/>
  <c r="D1666" i="13"/>
  <c r="O1626" i="1" s="1"/>
  <c r="D1670" i="13"/>
  <c r="O1630" i="1" s="1"/>
  <c r="D1674" i="13"/>
  <c r="O1634" i="1" s="1"/>
  <c r="D1678" i="13"/>
  <c r="O1638" i="1" s="1"/>
  <c r="D1682" i="13"/>
  <c r="O1642" i="1" s="1"/>
  <c r="D1686" i="13"/>
  <c r="O1646" i="1" s="1"/>
  <c r="D1690" i="13"/>
  <c r="O1650" i="1" s="1"/>
  <c r="D1694" i="13"/>
  <c r="O1654" i="1" s="1"/>
  <c r="D1698" i="13"/>
  <c r="O1658" i="1" s="1"/>
  <c r="D1702" i="13"/>
  <c r="O1662" i="1" s="1"/>
  <c r="D1706" i="13"/>
  <c r="O1666" i="1" s="1"/>
  <c r="D1710" i="13"/>
  <c r="O1670" i="1" s="1"/>
  <c r="D1714" i="13"/>
  <c r="O1674" i="1" s="1"/>
  <c r="D1718" i="13"/>
  <c r="O1678" i="1" s="1"/>
  <c r="D1722" i="13"/>
  <c r="O1682" i="1" s="1"/>
  <c r="D1726" i="13"/>
  <c r="O1686" i="1" s="1"/>
  <c r="D1730" i="13"/>
  <c r="O1690" i="1" s="1"/>
  <c r="D1734" i="13"/>
  <c r="O1694" i="1" s="1"/>
  <c r="D1738" i="13"/>
  <c r="O1698" i="1" s="1"/>
  <c r="D1742" i="13"/>
  <c r="O1702" i="1" s="1"/>
  <c r="D1746" i="13"/>
  <c r="O1706" i="1" s="1"/>
  <c r="D1750" i="13"/>
  <c r="O1710" i="1" s="1"/>
  <c r="D1754" i="13"/>
  <c r="O1714" i="1" s="1"/>
  <c r="D1758" i="13"/>
  <c r="O1718" i="1" s="1"/>
  <c r="D1762" i="13"/>
  <c r="O1722" i="1" s="1"/>
  <c r="D456" i="13"/>
  <c r="O421" i="1" s="1"/>
  <c r="D692" i="13"/>
  <c r="O652" i="1" s="1"/>
  <c r="D808" i="13"/>
  <c r="O768" i="1" s="1"/>
  <c r="D872" i="13"/>
  <c r="O832" i="1" s="1"/>
  <c r="D936" i="13"/>
  <c r="O896" i="1" s="1"/>
  <c r="D990" i="13"/>
  <c r="O950" i="1" s="1"/>
  <c r="D1022" i="13"/>
  <c r="O982" i="1" s="1"/>
  <c r="D1054" i="13"/>
  <c r="O1014" i="1" s="1"/>
  <c r="D1086" i="13"/>
  <c r="O1046" i="1" s="1"/>
  <c r="D1118" i="13"/>
  <c r="O1078" i="1" s="1"/>
  <c r="D1150" i="13"/>
  <c r="O1110" i="1" s="1"/>
  <c r="D1182" i="13"/>
  <c r="O1142" i="1" s="1"/>
  <c r="D1214" i="13"/>
  <c r="O1174" i="1" s="1"/>
  <c r="D1246" i="13"/>
  <c r="O1206" i="1" s="1"/>
  <c r="D1278" i="13"/>
  <c r="O1238" i="1" s="1"/>
  <c r="D1310" i="13"/>
  <c r="O1270" i="1" s="1"/>
  <c r="D1342" i="13"/>
  <c r="O1302" i="1" s="1"/>
  <c r="D1359" i="13"/>
  <c r="O1319" i="1" s="1"/>
  <c r="D1375" i="13"/>
  <c r="O1335" i="1" s="1"/>
  <c r="D1391" i="13"/>
  <c r="O1351" i="1" s="1"/>
  <c r="D1401" i="13"/>
  <c r="O1361" i="1" s="1"/>
  <c r="D1409" i="13"/>
  <c r="O1369" i="1" s="1"/>
  <c r="D1417" i="13"/>
  <c r="O1377" i="1" s="1"/>
  <c r="D1425" i="13"/>
  <c r="O1385" i="1" s="1"/>
  <c r="D1433" i="13"/>
  <c r="O1393" i="1" s="1"/>
  <c r="D1441" i="13"/>
  <c r="O1401" i="1" s="1"/>
  <c r="D1449" i="13"/>
  <c r="O1409" i="1" s="1"/>
  <c r="D1457" i="13"/>
  <c r="O1417" i="1" s="1"/>
  <c r="D1465" i="13"/>
  <c r="O1425" i="1" s="1"/>
  <c r="D1473" i="13"/>
  <c r="O1433" i="1" s="1"/>
  <c r="D1481" i="13"/>
  <c r="O1441" i="1" s="1"/>
  <c r="D1489" i="13"/>
  <c r="O1449" i="1" s="1"/>
  <c r="D1497" i="13"/>
  <c r="O1457" i="1" s="1"/>
  <c r="D1505" i="13"/>
  <c r="O1465" i="1" s="1"/>
  <c r="D1513" i="13"/>
  <c r="O1473" i="1" s="1"/>
  <c r="D1521" i="13"/>
  <c r="O1481" i="1" s="1"/>
  <c r="D1529" i="13"/>
  <c r="O1489" i="1" s="1"/>
  <c r="D1537" i="13"/>
  <c r="O1497" i="1" s="1"/>
  <c r="D1545" i="13"/>
  <c r="O1505" i="1" s="1"/>
  <c r="D1553" i="13"/>
  <c r="O1513" i="1" s="1"/>
  <c r="D1561" i="13"/>
  <c r="O1521" i="1" s="1"/>
  <c r="D1569" i="13"/>
  <c r="O1529" i="1" s="1"/>
  <c r="D1577" i="13"/>
  <c r="O1537" i="1" s="1"/>
  <c r="D1585" i="13"/>
  <c r="O1545" i="1" s="1"/>
  <c r="D1593" i="13"/>
  <c r="O1553" i="1" s="1"/>
  <c r="D1601" i="13"/>
  <c r="O1561" i="1" s="1"/>
  <c r="D1609" i="13"/>
  <c r="O1569" i="1" s="1"/>
  <c r="D1617" i="13"/>
  <c r="O1577" i="1" s="1"/>
  <c r="D1625" i="13"/>
  <c r="O1585" i="1" s="1"/>
  <c r="D1633" i="13"/>
  <c r="O1593" i="1" s="1"/>
  <c r="D1641" i="13"/>
  <c r="O1601" i="1" s="1"/>
  <c r="D1649" i="13"/>
  <c r="O1609" i="1" s="1"/>
  <c r="D1657" i="13"/>
  <c r="O1617" i="1" s="1"/>
  <c r="D1665" i="13"/>
  <c r="O1625" i="1" s="1"/>
  <c r="D1673" i="13"/>
  <c r="O1633" i="1" s="1"/>
  <c r="D1681" i="13"/>
  <c r="O1641" i="1" s="1"/>
  <c r="D1689" i="13"/>
  <c r="O1649" i="1" s="1"/>
  <c r="D1697" i="13"/>
  <c r="O1657" i="1" s="1"/>
  <c r="D1705" i="13"/>
  <c r="O1665" i="1" s="1"/>
  <c r="D1713" i="13"/>
  <c r="O1673" i="1" s="1"/>
  <c r="D1721" i="13"/>
  <c r="O1681" i="1" s="1"/>
  <c r="D1729" i="13"/>
  <c r="O1689" i="1" s="1"/>
  <c r="D1737" i="13"/>
  <c r="O1697" i="1" s="1"/>
  <c r="D1745" i="13"/>
  <c r="O1705" i="1" s="1"/>
  <c r="D1753" i="13"/>
  <c r="O1713" i="1" s="1"/>
  <c r="D1761" i="13"/>
  <c r="O1721" i="1" s="1"/>
  <c r="D1767" i="13"/>
  <c r="O1727" i="1" s="1"/>
  <c r="D1771" i="13"/>
  <c r="O1731" i="1" s="1"/>
  <c r="D1775" i="13"/>
  <c r="O1735" i="1" s="1"/>
  <c r="D1779" i="13"/>
  <c r="O1739" i="1" s="1"/>
  <c r="D1783" i="13"/>
  <c r="O1743" i="1" s="1"/>
  <c r="D1787" i="13"/>
  <c r="O1747" i="1" s="1"/>
  <c r="D1791" i="13"/>
  <c r="O1751" i="1" s="1"/>
  <c r="D1795" i="13"/>
  <c r="O1755" i="1" s="1"/>
  <c r="D1799" i="13"/>
  <c r="O1759" i="1" s="1"/>
  <c r="D1803" i="13"/>
  <c r="O1763" i="1" s="1"/>
  <c r="D1807" i="13"/>
  <c r="O1767" i="1" s="1"/>
  <c r="D1811" i="13"/>
  <c r="O1771" i="1" s="1"/>
  <c r="D1815" i="13"/>
  <c r="O1775" i="1" s="1"/>
  <c r="D1819" i="13"/>
  <c r="O1779" i="1" s="1"/>
  <c r="D1823" i="13"/>
  <c r="O1783" i="1" s="1"/>
  <c r="D1827" i="13"/>
  <c r="O1787" i="1" s="1"/>
  <c r="D1831" i="13"/>
  <c r="O1791" i="1" s="1"/>
  <c r="D1835" i="13"/>
  <c r="O1795" i="1" s="1"/>
  <c r="D1839" i="13"/>
  <c r="O1799" i="1" s="1"/>
  <c r="D1843" i="13"/>
  <c r="O1803" i="1" s="1"/>
  <c r="D1847" i="13"/>
  <c r="O1807" i="1" s="1"/>
  <c r="D1851" i="13"/>
  <c r="O1811" i="1" s="1"/>
  <c r="D1855" i="13"/>
  <c r="O1815" i="1" s="1"/>
  <c r="D1859" i="13"/>
  <c r="O1819" i="1" s="1"/>
  <c r="D1863" i="13"/>
  <c r="O1823" i="1" s="1"/>
  <c r="D1867" i="13"/>
  <c r="O1827" i="1" s="1"/>
  <c r="D1871" i="13"/>
  <c r="O1831" i="1" s="1"/>
  <c r="D1875" i="13"/>
  <c r="O1835" i="1" s="1"/>
  <c r="D1879" i="13"/>
  <c r="O1839" i="1" s="1"/>
  <c r="D1883" i="13"/>
  <c r="O1843" i="1" s="1"/>
  <c r="D1887" i="13"/>
  <c r="O1847" i="1" s="1"/>
  <c r="D1891" i="13"/>
  <c r="O1851" i="1" s="1"/>
  <c r="D1895" i="13"/>
  <c r="O1855" i="1" s="1"/>
  <c r="D1899" i="13"/>
  <c r="O1859" i="1" s="1"/>
  <c r="D1903" i="13"/>
  <c r="O1863" i="1" s="1"/>
  <c r="D1907" i="13"/>
  <c r="O1867" i="1" s="1"/>
  <c r="D1911" i="13"/>
  <c r="O1871" i="1" s="1"/>
  <c r="D1915" i="13"/>
  <c r="O1875" i="1" s="1"/>
  <c r="D1919" i="13"/>
  <c r="O1879" i="1" s="1"/>
  <c r="D1923" i="13"/>
  <c r="O1883" i="1" s="1"/>
  <c r="D1927" i="13"/>
  <c r="O1887" i="1" s="1"/>
  <c r="D1931" i="13"/>
  <c r="O1891" i="1" s="1"/>
  <c r="D1935" i="13"/>
  <c r="O1895" i="1" s="1"/>
  <c r="D1939" i="13"/>
  <c r="O1899" i="1" s="1"/>
  <c r="D1943" i="13"/>
  <c r="O1903" i="1" s="1"/>
  <c r="D1947" i="13"/>
  <c r="O1907" i="1" s="1"/>
  <c r="D1951" i="13"/>
  <c r="O1911" i="1" s="1"/>
  <c r="D1955" i="13"/>
  <c r="O1915" i="1" s="1"/>
  <c r="D1959" i="13"/>
  <c r="O1919" i="1" s="1"/>
  <c r="D1963" i="13"/>
  <c r="O1923" i="1" s="1"/>
  <c r="D1967" i="13"/>
  <c r="O1927" i="1" s="1"/>
  <c r="D1971" i="13"/>
  <c r="O1931" i="1" s="1"/>
  <c r="D1975" i="13"/>
  <c r="O1935" i="1" s="1"/>
  <c r="D1979" i="13"/>
  <c r="O1939" i="1" s="1"/>
  <c r="D1983" i="13"/>
  <c r="O1943" i="1" s="1"/>
  <c r="D1987" i="13"/>
  <c r="O1947" i="1" s="1"/>
  <c r="D1991" i="13"/>
  <c r="O1951" i="1" s="1"/>
  <c r="D1995" i="13"/>
  <c r="O1955" i="1" s="1"/>
  <c r="D1999" i="13"/>
  <c r="O1959" i="1" s="1"/>
  <c r="D2003" i="13"/>
  <c r="O1963" i="1" s="1"/>
  <c r="D2007" i="13"/>
  <c r="O1967" i="1" s="1"/>
  <c r="D2011" i="13"/>
  <c r="O1971" i="1" s="1"/>
  <c r="D2015" i="13"/>
  <c r="O1975" i="1" s="1"/>
  <c r="D2019" i="13"/>
  <c r="O1979" i="1" s="1"/>
  <c r="D2023" i="13"/>
  <c r="O1983" i="1" s="1"/>
  <c r="D2027" i="13"/>
  <c r="O1987" i="1" s="1"/>
  <c r="D2031" i="13"/>
  <c r="O1991" i="1" s="1"/>
  <c r="D2035" i="13"/>
  <c r="O1995" i="1" s="1"/>
  <c r="D2039" i="13"/>
  <c r="O1999" i="1" s="1"/>
  <c r="D2043" i="13"/>
  <c r="O2003" i="1" s="1"/>
  <c r="D2047" i="13"/>
  <c r="O2007" i="1" s="1"/>
  <c r="D2051" i="13"/>
  <c r="O2011" i="1" s="1"/>
  <c r="D2055" i="13"/>
  <c r="O2015" i="1" s="1"/>
  <c r="D2059" i="13"/>
  <c r="O2019" i="1" s="1"/>
  <c r="D2063" i="13"/>
  <c r="O2023" i="1" s="1"/>
  <c r="D2067" i="13"/>
  <c r="O2027" i="1" s="1"/>
  <c r="D2071" i="13"/>
  <c r="O2031" i="1" s="1"/>
  <c r="D2075" i="13"/>
  <c r="O2035" i="1" s="1"/>
  <c r="D2079" i="13"/>
  <c r="O2039" i="1" s="1"/>
  <c r="D2083" i="13"/>
  <c r="O2043" i="1" s="1"/>
  <c r="D2087" i="13"/>
  <c r="O2047" i="1" s="1"/>
  <c r="D2091" i="13"/>
  <c r="O2051" i="1" s="1"/>
  <c r="D2095" i="13"/>
  <c r="O2055" i="1" s="1"/>
  <c r="D2099" i="13"/>
  <c r="O2059" i="1" s="1"/>
  <c r="D2103" i="13"/>
  <c r="O2063" i="1" s="1"/>
  <c r="D2107" i="13"/>
  <c r="O2067" i="1" s="1"/>
  <c r="D2111" i="13"/>
  <c r="O2071" i="1" s="1"/>
  <c r="D2115" i="13"/>
  <c r="O2075" i="1" s="1"/>
  <c r="D2119" i="13"/>
  <c r="O2079" i="1" s="1"/>
  <c r="D2123" i="13"/>
  <c r="O2083" i="1" s="1"/>
  <c r="D2127" i="13"/>
  <c r="O2087" i="1" s="1"/>
  <c r="D2131" i="13"/>
  <c r="O2091" i="1" s="1"/>
  <c r="D2135" i="13"/>
  <c r="O2095" i="1" s="1"/>
  <c r="D2139" i="13"/>
  <c r="O2099" i="1" s="1"/>
  <c r="D2143" i="13"/>
  <c r="O2103" i="1" s="1"/>
  <c r="D2147" i="13"/>
  <c r="O2107" i="1" s="1"/>
  <c r="D2151" i="13"/>
  <c r="O2111" i="1" s="1"/>
  <c r="D2155" i="13"/>
  <c r="O2115" i="1" s="1"/>
  <c r="D2159" i="13"/>
  <c r="O2119" i="1" s="1"/>
  <c r="D2163" i="13"/>
  <c r="O2123" i="1" s="1"/>
  <c r="D2167" i="13"/>
  <c r="O2127" i="1" s="1"/>
  <c r="D2171" i="13"/>
  <c r="O2131" i="1" s="1"/>
  <c r="D2175" i="13"/>
  <c r="O2135" i="1" s="1"/>
  <c r="D2179" i="13"/>
  <c r="O2139" i="1" s="1"/>
  <c r="D2183" i="13"/>
  <c r="O2143" i="1" s="1"/>
  <c r="D2187" i="13"/>
  <c r="O2147" i="1" s="1"/>
  <c r="D2191" i="13"/>
  <c r="O2151" i="1" s="1"/>
  <c r="D2195" i="13"/>
  <c r="O2155" i="1" s="1"/>
  <c r="D2199" i="13"/>
  <c r="O2159" i="1" s="1"/>
  <c r="D2203" i="13"/>
  <c r="O2163" i="1" s="1"/>
  <c r="D2207" i="13"/>
  <c r="O2167" i="1" s="1"/>
  <c r="D2211" i="13"/>
  <c r="O2171" i="1" s="1"/>
  <c r="D2215" i="13"/>
  <c r="O2175" i="1" s="1"/>
  <c r="D2219" i="13"/>
  <c r="O2179" i="1" s="1"/>
  <c r="D2223" i="13"/>
  <c r="O2183" i="1" s="1"/>
  <c r="D2227" i="13"/>
  <c r="O2187" i="1" s="1"/>
  <c r="D2231" i="13"/>
  <c r="O2191" i="1" s="1"/>
  <c r="D2235" i="13"/>
  <c r="O2195" i="1" s="1"/>
  <c r="D2239" i="13"/>
  <c r="O2199" i="1" s="1"/>
  <c r="D2243" i="13"/>
  <c r="O2203" i="1" s="1"/>
  <c r="D2247" i="13"/>
  <c r="O2207" i="1" s="1"/>
  <c r="D2251" i="13"/>
  <c r="O2211" i="1" s="1"/>
  <c r="D2255" i="13"/>
  <c r="O2215" i="1" s="1"/>
  <c r="D2259" i="13"/>
  <c r="O2219" i="1" s="1"/>
  <c r="D2263" i="13"/>
  <c r="O2223" i="1" s="1"/>
  <c r="D2267" i="13"/>
  <c r="O2227" i="1" s="1"/>
  <c r="D2271" i="13"/>
  <c r="O2231" i="1" s="1"/>
  <c r="D2275" i="13"/>
  <c r="O2235" i="1" s="1"/>
  <c r="D2279" i="13"/>
  <c r="O2239" i="1" s="1"/>
  <c r="D2283" i="13"/>
  <c r="O2243" i="1" s="1"/>
  <c r="D2287" i="13"/>
  <c r="O2247" i="1" s="1"/>
  <c r="D2291" i="13"/>
  <c r="O2251" i="1" s="1"/>
  <c r="D2295" i="13"/>
  <c r="O2255" i="1" s="1"/>
  <c r="D2299" i="13"/>
  <c r="O2259" i="1" s="1"/>
  <c r="D2303" i="13"/>
  <c r="O2263" i="1" s="1"/>
  <c r="D2307" i="13"/>
  <c r="O2267" i="1" s="1"/>
  <c r="D2311" i="13"/>
  <c r="O2271" i="1" s="1"/>
  <c r="D2315" i="13"/>
  <c r="O2275" i="1" s="1"/>
  <c r="D2319" i="13"/>
  <c r="O2279" i="1" s="1"/>
  <c r="D2323" i="13"/>
  <c r="O2283" i="1" s="1"/>
  <c r="D2327" i="13"/>
  <c r="O2287" i="1" s="1"/>
  <c r="D2331" i="13"/>
  <c r="O2291" i="1" s="1"/>
  <c r="D2335" i="13"/>
  <c r="O2295" i="1" s="1"/>
  <c r="D2339" i="13"/>
  <c r="O2299" i="1" s="1"/>
  <c r="D2343" i="13"/>
  <c r="O2303" i="1" s="1"/>
  <c r="D2347" i="13"/>
  <c r="O2307" i="1" s="1"/>
  <c r="D2351" i="13"/>
  <c r="O2311" i="1" s="1"/>
  <c r="D2355" i="13"/>
  <c r="O2315" i="1" s="1"/>
  <c r="D2359" i="13"/>
  <c r="O2319" i="1" s="1"/>
  <c r="D2363" i="13"/>
  <c r="O2323" i="1" s="1"/>
  <c r="D2367" i="13"/>
  <c r="O2327" i="1" s="1"/>
  <c r="D2371" i="13"/>
  <c r="O2331" i="1" s="1"/>
  <c r="D2375" i="13"/>
  <c r="O2335" i="1" s="1"/>
  <c r="D2379" i="13"/>
  <c r="O2339" i="1" s="1"/>
  <c r="D2383" i="13"/>
  <c r="O2343" i="1" s="1"/>
  <c r="D2387" i="13"/>
  <c r="O2347" i="1" s="1"/>
  <c r="D2391" i="13"/>
  <c r="O2351" i="1" s="1"/>
  <c r="D2395" i="13"/>
  <c r="O2355" i="1" s="1"/>
  <c r="D2399" i="13"/>
  <c r="O2359" i="1" s="1"/>
  <c r="D2403" i="13"/>
  <c r="O2363" i="1" s="1"/>
  <c r="D2407" i="13"/>
  <c r="O2367" i="1" s="1"/>
  <c r="D2411" i="13"/>
  <c r="O2371" i="1" s="1"/>
  <c r="D2415" i="13"/>
  <c r="O2375" i="1" s="1"/>
  <c r="D2419" i="13"/>
  <c r="O2379" i="1" s="1"/>
  <c r="D2423" i="13"/>
  <c r="O2382" i="1" s="1"/>
  <c r="D2427" i="13"/>
  <c r="O2386" i="1" s="1"/>
  <c r="D2431" i="13"/>
  <c r="O2390" i="1" s="1"/>
  <c r="D2435" i="13"/>
  <c r="O2394" i="1" s="1"/>
  <c r="D2439" i="13"/>
  <c r="O2398" i="1" s="1"/>
  <c r="D2443" i="13"/>
  <c r="O2402" i="1" s="1"/>
  <c r="D2447" i="13"/>
  <c r="O2406" i="1" s="1"/>
  <c r="D2451" i="13"/>
  <c r="O2410" i="1" s="1"/>
  <c r="D2455" i="13"/>
  <c r="O2414" i="1" s="1"/>
  <c r="D2459" i="13"/>
  <c r="O2418" i="1" s="1"/>
  <c r="D2463" i="13"/>
  <c r="O2422" i="1" s="1"/>
  <c r="D2467" i="13"/>
  <c r="O2426" i="1" s="1"/>
  <c r="D2471" i="13"/>
  <c r="O2430" i="1" s="1"/>
  <c r="D2475" i="13"/>
  <c r="O2434" i="1" s="1"/>
  <c r="D2479" i="13"/>
  <c r="O2438" i="1" s="1"/>
  <c r="D2483" i="13"/>
  <c r="O2442" i="1" s="1"/>
  <c r="D2487" i="13"/>
  <c r="O2446" i="1" s="1"/>
  <c r="D2491" i="13"/>
  <c r="O2450" i="1" s="1"/>
  <c r="D2495" i="13"/>
  <c r="O2454" i="1" s="1"/>
  <c r="D2499" i="13"/>
  <c r="O2458" i="1" s="1"/>
  <c r="D2503" i="13"/>
  <c r="O2462" i="1" s="1"/>
  <c r="D2507" i="13"/>
  <c r="O2466" i="1" s="1"/>
  <c r="D2511" i="13"/>
  <c r="O2470" i="1" s="1"/>
  <c r="D2515" i="13"/>
  <c r="O2474" i="1" s="1"/>
  <c r="D2519" i="13"/>
  <c r="O2478" i="1" s="1"/>
  <c r="D2523" i="13"/>
  <c r="O2482" i="1" s="1"/>
  <c r="D2527" i="13"/>
  <c r="O2486" i="1" s="1"/>
  <c r="D2531" i="13"/>
  <c r="O2490" i="1" s="1"/>
  <c r="D2535" i="13"/>
  <c r="O2494" i="1" s="1"/>
  <c r="D2539" i="13"/>
  <c r="O2498" i="1" s="1"/>
  <c r="D2543" i="13"/>
  <c r="O2502" i="1" s="1"/>
  <c r="D2547" i="13"/>
  <c r="O2506" i="1" s="1"/>
  <c r="D2551" i="13"/>
  <c r="O2510" i="1" s="1"/>
  <c r="D2555" i="13"/>
  <c r="O2514" i="1" s="1"/>
  <c r="D2559" i="13"/>
  <c r="O2518" i="1" s="1"/>
  <c r="D2563" i="13"/>
  <c r="O2522" i="1" s="1"/>
  <c r="D2567" i="13"/>
  <c r="O2526" i="1" s="1"/>
  <c r="D2571" i="13"/>
  <c r="O2530" i="1" s="1"/>
  <c r="D2575" i="13"/>
  <c r="O2534" i="1" s="1"/>
  <c r="D2579" i="13"/>
  <c r="O2538" i="1" s="1"/>
  <c r="D2583" i="13"/>
  <c r="O2542" i="1" s="1"/>
  <c r="D2587" i="13"/>
  <c r="O2546" i="1" s="1"/>
  <c r="D2591" i="13"/>
  <c r="O2550" i="1" s="1"/>
  <c r="D2595" i="13"/>
  <c r="O2554" i="1" s="1"/>
  <c r="D2599" i="13"/>
  <c r="O2558" i="1" s="1"/>
  <c r="D2603" i="13"/>
  <c r="O2562" i="1" s="1"/>
  <c r="D2607" i="13"/>
  <c r="O2566" i="1" s="1"/>
  <c r="D2611" i="13"/>
  <c r="O2570" i="1" s="1"/>
  <c r="D2615" i="13"/>
  <c r="O2574" i="1" s="1"/>
  <c r="D2619" i="13"/>
  <c r="O2578" i="1" s="1"/>
  <c r="D2623" i="13"/>
  <c r="O2582" i="1" s="1"/>
  <c r="D2627" i="13"/>
  <c r="O2586" i="1" s="1"/>
  <c r="D2631" i="13"/>
  <c r="O2590" i="1" s="1"/>
  <c r="D2635" i="13"/>
  <c r="O2594" i="1" s="1"/>
  <c r="D2639" i="13"/>
  <c r="O2598" i="1" s="1"/>
  <c r="D2643" i="13"/>
  <c r="O2602" i="1" s="1"/>
  <c r="D2647" i="13"/>
  <c r="O2606" i="1" s="1"/>
  <c r="D2651" i="13"/>
  <c r="O2610" i="1" s="1"/>
  <c r="D2655" i="13"/>
  <c r="O2614" i="1" s="1"/>
  <c r="D2659" i="13"/>
  <c r="O2618" i="1" s="1"/>
  <c r="D2663" i="13"/>
  <c r="O2622" i="1" s="1"/>
  <c r="D2667" i="13"/>
  <c r="O2626" i="1" s="1"/>
  <c r="D2671" i="13"/>
  <c r="O2630" i="1" s="1"/>
  <c r="D2675" i="13"/>
  <c r="O2634" i="1" s="1"/>
  <c r="D2679" i="13"/>
  <c r="O2638" i="1" s="1"/>
  <c r="D2683" i="13"/>
  <c r="O2642" i="1" s="1"/>
  <c r="D2687" i="13"/>
  <c r="O2646" i="1" s="1"/>
  <c r="D2691" i="13"/>
  <c r="O2650" i="1" s="1"/>
  <c r="D2695" i="13"/>
  <c r="O2654" i="1" s="1"/>
  <c r="D2699" i="13"/>
  <c r="O2658" i="1" s="1"/>
  <c r="D2703" i="13"/>
  <c r="O2662" i="1" s="1"/>
  <c r="D2707" i="13"/>
  <c r="O2666" i="1" s="1"/>
  <c r="D2711" i="13"/>
  <c r="O2670" i="1" s="1"/>
  <c r="D2715" i="13"/>
  <c r="O2674" i="1" s="1"/>
  <c r="D2719" i="13"/>
  <c r="O2678" i="1" s="1"/>
  <c r="D2723" i="13"/>
  <c r="O2682" i="1" s="1"/>
  <c r="D2727" i="13"/>
  <c r="O2686" i="1" s="1"/>
  <c r="D2731" i="13"/>
  <c r="O2690" i="1" s="1"/>
  <c r="D2735" i="13"/>
  <c r="O2694" i="1" s="1"/>
  <c r="D2739" i="13"/>
  <c r="O2698" i="1" s="1"/>
  <c r="D2743" i="13"/>
  <c r="O2702" i="1" s="1"/>
  <c r="D2747" i="13"/>
  <c r="O2706" i="1" s="1"/>
  <c r="D2751" i="13"/>
  <c r="O2710" i="1" s="1"/>
  <c r="D2755" i="13"/>
  <c r="O2714" i="1" s="1"/>
  <c r="D2759" i="13"/>
  <c r="O2718" i="1" s="1"/>
  <c r="D2763" i="13"/>
  <c r="O2722" i="1" s="1"/>
  <c r="D2767" i="13"/>
  <c r="O2726" i="1" s="1"/>
  <c r="D2771" i="13"/>
  <c r="O2730" i="1" s="1"/>
  <c r="D2775" i="13"/>
  <c r="O2734" i="1" s="1"/>
  <c r="D2779" i="13"/>
  <c r="O2738" i="1" s="1"/>
  <c r="D2783" i="13"/>
  <c r="O2742" i="1" s="1"/>
  <c r="D2787" i="13"/>
  <c r="O2746" i="1" s="1"/>
  <c r="D2791" i="13"/>
  <c r="O2750" i="1" s="1"/>
  <c r="D2795" i="13"/>
  <c r="O2754" i="1" s="1"/>
  <c r="D2799" i="13"/>
  <c r="O2758" i="1" s="1"/>
  <c r="D2803" i="13"/>
  <c r="O2762" i="1" s="1"/>
  <c r="D2807" i="13"/>
  <c r="O2766" i="1" s="1"/>
  <c r="D2811" i="13"/>
  <c r="O2770" i="1" s="1"/>
  <c r="D2815" i="13"/>
  <c r="O2774" i="1" s="1"/>
  <c r="D2819" i="13"/>
  <c r="O2778" i="1" s="1"/>
  <c r="D2823" i="13"/>
  <c r="O2782" i="1" s="1"/>
  <c r="D2827" i="13"/>
  <c r="O2786" i="1" s="1"/>
  <c r="D2831" i="13"/>
  <c r="O2790" i="1" s="1"/>
  <c r="D2835" i="13"/>
  <c r="O2794" i="1" s="1"/>
  <c r="D2839" i="13"/>
  <c r="O2798" i="1" s="1"/>
  <c r="D2843" i="13"/>
  <c r="O2802" i="1" s="1"/>
  <c r="D2847" i="13"/>
  <c r="O2806" i="1" s="1"/>
  <c r="D2851" i="13"/>
  <c r="O2810" i="1" s="1"/>
  <c r="D2855" i="13"/>
  <c r="O2814" i="1" s="1"/>
  <c r="D2859" i="13"/>
  <c r="O2818" i="1" s="1"/>
  <c r="D2863" i="13"/>
  <c r="O2822" i="1" s="1"/>
  <c r="D582" i="13"/>
  <c r="O542" i="1" s="1"/>
  <c r="D724" i="13"/>
  <c r="O684" i="1" s="1"/>
  <c r="D824" i="13"/>
  <c r="O784" i="1" s="1"/>
  <c r="D888" i="13"/>
  <c r="O848" i="1" s="1"/>
  <c r="D952" i="13"/>
  <c r="O912" i="1" s="1"/>
  <c r="D998" i="13"/>
  <c r="O958" i="1" s="1"/>
  <c r="D1030" i="13"/>
  <c r="O990" i="1" s="1"/>
  <c r="D1062" i="13"/>
  <c r="O1022" i="1" s="1"/>
  <c r="D1094" i="13"/>
  <c r="O1054" i="1" s="1"/>
  <c r="D1126" i="13"/>
  <c r="O1086" i="1" s="1"/>
  <c r="D1158" i="13"/>
  <c r="O1118" i="1" s="1"/>
  <c r="D1190" i="13"/>
  <c r="O1150" i="1" s="1"/>
  <c r="D1222" i="13"/>
  <c r="O1182" i="1" s="1"/>
  <c r="D1254" i="13"/>
  <c r="O1214" i="1" s="1"/>
  <c r="D1286" i="13"/>
  <c r="O1246" i="1" s="1"/>
  <c r="D1318" i="13"/>
  <c r="O1278" i="1" s="1"/>
  <c r="D1347" i="13"/>
  <c r="O1307" i="1" s="1"/>
  <c r="D1363" i="13"/>
  <c r="O1323" i="1" s="1"/>
  <c r="D1379" i="13"/>
  <c r="O1339" i="1" s="1"/>
  <c r="D1395" i="13"/>
  <c r="O1355" i="1" s="1"/>
  <c r="D1403" i="13"/>
  <c r="O1363" i="1" s="1"/>
  <c r="D1411" i="13"/>
  <c r="O1371" i="1" s="1"/>
  <c r="D1419" i="13"/>
  <c r="O1379" i="1" s="1"/>
  <c r="D1427" i="13"/>
  <c r="O1387" i="1" s="1"/>
  <c r="D1435" i="13"/>
  <c r="O1395" i="1" s="1"/>
  <c r="D1443" i="13"/>
  <c r="O1403" i="1" s="1"/>
  <c r="D1451" i="13"/>
  <c r="O1411" i="1" s="1"/>
  <c r="D1459" i="13"/>
  <c r="O1419" i="1" s="1"/>
  <c r="D1467" i="13"/>
  <c r="O1427" i="1" s="1"/>
  <c r="D1475" i="13"/>
  <c r="O1435" i="1" s="1"/>
  <c r="D1483" i="13"/>
  <c r="O1443" i="1" s="1"/>
  <c r="D1491" i="13"/>
  <c r="O1451" i="1" s="1"/>
  <c r="D1499" i="13"/>
  <c r="O1459" i="1" s="1"/>
  <c r="D1507" i="13"/>
  <c r="O1467" i="1" s="1"/>
  <c r="D1515" i="13"/>
  <c r="O1475" i="1" s="1"/>
  <c r="D1523" i="13"/>
  <c r="O1483" i="1" s="1"/>
  <c r="D1531" i="13"/>
  <c r="O1491" i="1" s="1"/>
  <c r="D1539" i="13"/>
  <c r="O1499" i="1" s="1"/>
  <c r="D1547" i="13"/>
  <c r="O1507" i="1" s="1"/>
  <c r="D1555" i="13"/>
  <c r="O1515" i="1" s="1"/>
  <c r="D1563" i="13"/>
  <c r="O1523" i="1" s="1"/>
  <c r="D1571" i="13"/>
  <c r="O1531" i="1" s="1"/>
  <c r="D1579" i="13"/>
  <c r="O1539" i="1" s="1"/>
  <c r="D1587" i="13"/>
  <c r="O1547" i="1" s="1"/>
  <c r="D1595" i="13"/>
  <c r="O1555" i="1" s="1"/>
  <c r="D1603" i="13"/>
  <c r="O1563" i="1" s="1"/>
  <c r="D1611" i="13"/>
  <c r="O1571" i="1" s="1"/>
  <c r="D1619" i="13"/>
  <c r="O1579" i="1" s="1"/>
  <c r="D1627" i="13"/>
  <c r="O1587" i="1" s="1"/>
  <c r="D1635" i="13"/>
  <c r="O1595" i="1" s="1"/>
  <c r="D1643" i="13"/>
  <c r="O1603" i="1" s="1"/>
  <c r="D1651" i="13"/>
  <c r="O1611" i="1" s="1"/>
  <c r="D1659" i="13"/>
  <c r="O1619" i="1" s="1"/>
  <c r="D1667" i="13"/>
  <c r="O1627" i="1" s="1"/>
  <c r="D1675" i="13"/>
  <c r="O1635" i="1" s="1"/>
  <c r="D1683" i="13"/>
  <c r="O1643" i="1" s="1"/>
  <c r="D1691" i="13"/>
  <c r="O1651" i="1" s="1"/>
  <c r="D1699" i="13"/>
  <c r="O1659" i="1" s="1"/>
  <c r="D1707" i="13"/>
  <c r="O1667" i="1" s="1"/>
  <c r="D1715" i="13"/>
  <c r="O1675" i="1" s="1"/>
  <c r="D1723" i="13"/>
  <c r="O1683" i="1" s="1"/>
  <c r="D1731" i="13"/>
  <c r="O1691" i="1" s="1"/>
  <c r="D1739" i="13"/>
  <c r="O1699" i="1" s="1"/>
  <c r="D1747" i="13"/>
  <c r="O1707" i="1" s="1"/>
  <c r="D1755" i="13"/>
  <c r="O1715" i="1" s="1"/>
  <c r="D1763" i="13"/>
  <c r="O1723" i="1" s="1"/>
  <c r="D1768" i="13"/>
  <c r="O1728" i="1" s="1"/>
  <c r="D1772" i="13"/>
  <c r="O1732" i="1" s="1"/>
  <c r="D1776" i="13"/>
  <c r="O1736" i="1" s="1"/>
  <c r="D1780" i="13"/>
  <c r="O1740" i="1" s="1"/>
  <c r="D1784" i="13"/>
  <c r="O1744" i="1" s="1"/>
  <c r="D1788" i="13"/>
  <c r="O1748" i="1" s="1"/>
  <c r="D1792" i="13"/>
  <c r="O1752" i="1" s="1"/>
  <c r="D1796" i="13"/>
  <c r="O1756" i="1" s="1"/>
  <c r="D1800" i="13"/>
  <c r="O1760" i="1" s="1"/>
  <c r="D1804" i="13"/>
  <c r="O1764" i="1" s="1"/>
  <c r="D1808" i="13"/>
  <c r="O1768" i="1" s="1"/>
  <c r="D1812" i="13"/>
  <c r="O1772" i="1" s="1"/>
  <c r="D1816" i="13"/>
  <c r="O1776" i="1" s="1"/>
  <c r="D1820" i="13"/>
  <c r="O1780" i="1" s="1"/>
  <c r="D1824" i="13"/>
  <c r="O1784" i="1" s="1"/>
  <c r="D1828" i="13"/>
  <c r="O1788" i="1" s="1"/>
  <c r="D1832" i="13"/>
  <c r="O1792" i="1" s="1"/>
  <c r="D1836" i="13"/>
  <c r="O1796" i="1" s="1"/>
  <c r="D1840" i="13"/>
  <c r="O1800" i="1" s="1"/>
  <c r="D1844" i="13"/>
  <c r="O1804" i="1" s="1"/>
  <c r="D1848" i="13"/>
  <c r="O1808" i="1" s="1"/>
  <c r="D1852" i="13"/>
  <c r="O1812" i="1" s="1"/>
  <c r="D1856" i="13"/>
  <c r="O1816" i="1" s="1"/>
  <c r="D1860" i="13"/>
  <c r="O1820" i="1" s="1"/>
  <c r="D1864" i="13"/>
  <c r="O1824" i="1" s="1"/>
  <c r="D1868" i="13"/>
  <c r="O1828" i="1" s="1"/>
  <c r="D1872" i="13"/>
  <c r="O1832" i="1" s="1"/>
  <c r="D1876" i="13"/>
  <c r="O1836" i="1" s="1"/>
  <c r="D1880" i="13"/>
  <c r="O1840" i="1" s="1"/>
  <c r="D1884" i="13"/>
  <c r="O1844" i="1" s="1"/>
  <c r="D1888" i="13"/>
  <c r="O1848" i="1" s="1"/>
  <c r="D1892" i="13"/>
  <c r="O1852" i="1" s="1"/>
  <c r="D1896" i="13"/>
  <c r="O1856" i="1" s="1"/>
  <c r="D1900" i="13"/>
  <c r="O1860" i="1" s="1"/>
  <c r="D1904" i="13"/>
  <c r="O1864" i="1" s="1"/>
  <c r="D1908" i="13"/>
  <c r="O1868" i="1" s="1"/>
  <c r="D1912" i="13"/>
  <c r="O1872" i="1" s="1"/>
  <c r="D1916" i="13"/>
  <c r="O1876" i="1" s="1"/>
  <c r="D1920" i="13"/>
  <c r="O1880" i="1" s="1"/>
  <c r="D1924" i="13"/>
  <c r="O1884" i="1" s="1"/>
  <c r="D1928" i="13"/>
  <c r="O1888" i="1" s="1"/>
  <c r="D1932" i="13"/>
  <c r="O1892" i="1" s="1"/>
  <c r="D1936" i="13"/>
  <c r="O1896" i="1" s="1"/>
  <c r="D1940" i="13"/>
  <c r="O1900" i="1" s="1"/>
  <c r="D1944" i="13"/>
  <c r="O1904" i="1" s="1"/>
  <c r="D1948" i="13"/>
  <c r="O1908" i="1" s="1"/>
  <c r="D1952" i="13"/>
  <c r="O1912" i="1" s="1"/>
  <c r="D1956" i="13"/>
  <c r="O1916" i="1" s="1"/>
  <c r="D1960" i="13"/>
  <c r="O1920" i="1" s="1"/>
  <c r="D1964" i="13"/>
  <c r="O1924" i="1" s="1"/>
  <c r="D1968" i="13"/>
  <c r="O1928" i="1" s="1"/>
  <c r="D1972" i="13"/>
  <c r="O1932" i="1" s="1"/>
  <c r="D1976" i="13"/>
  <c r="O1936" i="1" s="1"/>
  <c r="D1980" i="13"/>
  <c r="O1940" i="1" s="1"/>
  <c r="D1984" i="13"/>
  <c r="O1944" i="1" s="1"/>
  <c r="D1988" i="13"/>
  <c r="O1948" i="1" s="1"/>
  <c r="D1992" i="13"/>
  <c r="O1952" i="1" s="1"/>
  <c r="D1996" i="13"/>
  <c r="O1956" i="1" s="1"/>
  <c r="D2000" i="13"/>
  <c r="O1960" i="1" s="1"/>
  <c r="D2004" i="13"/>
  <c r="O1964" i="1" s="1"/>
  <c r="D2008" i="13"/>
  <c r="O1968" i="1" s="1"/>
  <c r="D2012" i="13"/>
  <c r="O1972" i="1" s="1"/>
  <c r="D2016" i="13"/>
  <c r="O1976" i="1" s="1"/>
  <c r="D2020" i="13"/>
  <c r="O1980" i="1" s="1"/>
  <c r="D2024" i="13"/>
  <c r="O1984" i="1" s="1"/>
  <c r="D2028" i="13"/>
  <c r="O1988" i="1" s="1"/>
  <c r="D2032" i="13"/>
  <c r="O1992" i="1" s="1"/>
  <c r="D2036" i="13"/>
  <c r="O1996" i="1" s="1"/>
  <c r="D2040" i="13"/>
  <c r="O2000" i="1" s="1"/>
  <c r="D2044" i="13"/>
  <c r="O2004" i="1" s="1"/>
  <c r="D2048" i="13"/>
  <c r="O2008" i="1" s="1"/>
  <c r="D2052" i="13"/>
  <c r="O2012" i="1" s="1"/>
  <c r="D2056" i="13"/>
  <c r="O2016" i="1" s="1"/>
  <c r="D2060" i="13"/>
  <c r="O2020" i="1" s="1"/>
  <c r="D2064" i="13"/>
  <c r="O2024" i="1" s="1"/>
  <c r="D2068" i="13"/>
  <c r="O2028" i="1" s="1"/>
  <c r="D2072" i="13"/>
  <c r="O2032" i="1" s="1"/>
  <c r="D2076" i="13"/>
  <c r="O2036" i="1" s="1"/>
  <c r="D2080" i="13"/>
  <c r="O2040" i="1" s="1"/>
  <c r="D2084" i="13"/>
  <c r="O2044" i="1" s="1"/>
  <c r="D2088" i="13"/>
  <c r="O2048" i="1" s="1"/>
  <c r="D2092" i="13"/>
  <c r="O2052" i="1" s="1"/>
  <c r="D2096" i="13"/>
  <c r="O2056" i="1" s="1"/>
  <c r="D2100" i="13"/>
  <c r="O2060" i="1" s="1"/>
  <c r="D2104" i="13"/>
  <c r="O2064" i="1" s="1"/>
  <c r="D2108" i="13"/>
  <c r="O2068" i="1" s="1"/>
  <c r="D2112" i="13"/>
  <c r="O2072" i="1" s="1"/>
  <c r="D2116" i="13"/>
  <c r="O2076" i="1" s="1"/>
  <c r="D2120" i="13"/>
  <c r="O2080" i="1" s="1"/>
  <c r="D628" i="13"/>
  <c r="O588" i="1" s="1"/>
  <c r="D756" i="13"/>
  <c r="O716" i="1" s="1"/>
  <c r="D840" i="13"/>
  <c r="O800" i="1" s="1"/>
  <c r="D904" i="13"/>
  <c r="O864" i="1" s="1"/>
  <c r="D968" i="13"/>
  <c r="O928" i="1" s="1"/>
  <c r="D1006" i="13"/>
  <c r="O966" i="1" s="1"/>
  <c r="D1038" i="13"/>
  <c r="O998" i="1" s="1"/>
  <c r="D1070" i="13"/>
  <c r="O1030" i="1" s="1"/>
  <c r="D1102" i="13"/>
  <c r="O1062" i="1" s="1"/>
  <c r="D1134" i="13"/>
  <c r="O1094" i="1" s="1"/>
  <c r="D1166" i="13"/>
  <c r="O1126" i="1" s="1"/>
  <c r="D1198" i="13"/>
  <c r="O1158" i="1" s="1"/>
  <c r="D1230" i="13"/>
  <c r="O1190" i="1" s="1"/>
  <c r="D1262" i="13"/>
  <c r="O1222" i="1" s="1"/>
  <c r="D1294" i="13"/>
  <c r="O1254" i="1" s="1"/>
  <c r="D1326" i="13"/>
  <c r="O1286" i="1" s="1"/>
  <c r="D1351" i="13"/>
  <c r="O1311" i="1" s="1"/>
  <c r="D1367" i="13"/>
  <c r="O1327" i="1" s="1"/>
  <c r="D1383" i="13"/>
  <c r="O1343" i="1" s="1"/>
  <c r="D1397" i="13"/>
  <c r="O1357" i="1" s="1"/>
  <c r="D1405" i="13"/>
  <c r="O1365" i="1" s="1"/>
  <c r="D1413" i="13"/>
  <c r="O1373" i="1" s="1"/>
  <c r="D1421" i="13"/>
  <c r="O1381" i="1" s="1"/>
  <c r="D1429" i="13"/>
  <c r="O1389" i="1" s="1"/>
  <c r="D1437" i="13"/>
  <c r="O1397" i="1" s="1"/>
  <c r="D1445" i="13"/>
  <c r="O1405" i="1" s="1"/>
  <c r="D1453" i="13"/>
  <c r="O1413" i="1" s="1"/>
  <c r="D1461" i="13"/>
  <c r="O1421" i="1" s="1"/>
  <c r="D1469" i="13"/>
  <c r="O1429" i="1" s="1"/>
  <c r="D1477" i="13"/>
  <c r="O1437" i="1" s="1"/>
  <c r="D1485" i="13"/>
  <c r="O1445" i="1" s="1"/>
  <c r="D1493" i="13"/>
  <c r="O1453" i="1" s="1"/>
  <c r="D1501" i="13"/>
  <c r="O1461" i="1" s="1"/>
  <c r="D1509" i="13"/>
  <c r="O1469" i="1" s="1"/>
  <c r="D1517" i="13"/>
  <c r="O1477" i="1" s="1"/>
  <c r="D1525" i="13"/>
  <c r="O1485" i="1" s="1"/>
  <c r="D1533" i="13"/>
  <c r="O1493" i="1" s="1"/>
  <c r="D1541" i="13"/>
  <c r="O1501" i="1" s="1"/>
  <c r="D1549" i="13"/>
  <c r="O1509" i="1" s="1"/>
  <c r="D1557" i="13"/>
  <c r="O1517" i="1" s="1"/>
  <c r="D1565" i="13"/>
  <c r="O1525" i="1" s="1"/>
  <c r="D1573" i="13"/>
  <c r="O1533" i="1" s="1"/>
  <c r="D1581" i="13"/>
  <c r="O1541" i="1" s="1"/>
  <c r="D1589" i="13"/>
  <c r="O1549" i="1" s="1"/>
  <c r="D1597" i="13"/>
  <c r="O1557" i="1" s="1"/>
  <c r="D1605" i="13"/>
  <c r="O1565" i="1" s="1"/>
  <c r="D1613" i="13"/>
  <c r="O1573" i="1" s="1"/>
  <c r="D1621" i="13"/>
  <c r="O1581" i="1" s="1"/>
  <c r="D1629" i="13"/>
  <c r="O1589" i="1" s="1"/>
  <c r="D1637" i="13"/>
  <c r="O1597" i="1" s="1"/>
  <c r="D1645" i="13"/>
  <c r="O1605" i="1" s="1"/>
  <c r="D1653" i="13"/>
  <c r="O1613" i="1" s="1"/>
  <c r="D1661" i="13"/>
  <c r="O1621" i="1" s="1"/>
  <c r="D1669" i="13"/>
  <c r="O1629" i="1" s="1"/>
  <c r="D1677" i="13"/>
  <c r="O1637" i="1" s="1"/>
  <c r="D1685" i="13"/>
  <c r="O1645" i="1" s="1"/>
  <c r="D1693" i="13"/>
  <c r="O1653" i="1" s="1"/>
  <c r="D1701" i="13"/>
  <c r="O1661" i="1" s="1"/>
  <c r="D1709" i="13"/>
  <c r="O1669" i="1" s="1"/>
  <c r="D1717" i="13"/>
  <c r="O1677" i="1" s="1"/>
  <c r="D1725" i="13"/>
  <c r="O1685" i="1" s="1"/>
  <c r="D1733" i="13"/>
  <c r="O1693" i="1" s="1"/>
  <c r="D1741" i="13"/>
  <c r="O1701" i="1" s="1"/>
  <c r="D1749" i="13"/>
  <c r="O1709" i="1" s="1"/>
  <c r="D1757" i="13"/>
  <c r="O1717" i="1" s="1"/>
  <c r="D1765" i="13"/>
  <c r="O1725" i="1" s="1"/>
  <c r="D1769" i="13"/>
  <c r="O1729" i="1" s="1"/>
  <c r="D1773" i="13"/>
  <c r="O1733" i="1" s="1"/>
  <c r="D1777" i="13"/>
  <c r="O1737" i="1" s="1"/>
  <c r="D1781" i="13"/>
  <c r="O1741" i="1" s="1"/>
  <c r="D1785" i="13"/>
  <c r="O1745" i="1" s="1"/>
  <c r="D1789" i="13"/>
  <c r="O1749" i="1" s="1"/>
  <c r="D1793" i="13"/>
  <c r="O1753" i="1" s="1"/>
  <c r="D1797" i="13"/>
  <c r="O1757" i="1" s="1"/>
  <c r="D1801" i="13"/>
  <c r="O1761" i="1" s="1"/>
  <c r="D1805" i="13"/>
  <c r="O1765" i="1" s="1"/>
  <c r="D1809" i="13"/>
  <c r="O1769" i="1" s="1"/>
  <c r="D1813" i="13"/>
  <c r="O1773" i="1" s="1"/>
  <c r="D1817" i="13"/>
  <c r="O1777" i="1" s="1"/>
  <c r="D1821" i="13"/>
  <c r="O1781" i="1" s="1"/>
  <c r="D1825" i="13"/>
  <c r="O1785" i="1" s="1"/>
  <c r="D1829" i="13"/>
  <c r="O1789" i="1" s="1"/>
  <c r="D1833" i="13"/>
  <c r="O1793" i="1" s="1"/>
  <c r="D1837" i="13"/>
  <c r="O1797" i="1" s="1"/>
  <c r="D1841" i="13"/>
  <c r="O1801" i="1" s="1"/>
  <c r="D1845" i="13"/>
  <c r="O1805" i="1" s="1"/>
  <c r="D1849" i="13"/>
  <c r="O1809" i="1" s="1"/>
  <c r="D1853" i="13"/>
  <c r="O1813" i="1" s="1"/>
  <c r="D1857" i="13"/>
  <c r="O1817" i="1" s="1"/>
  <c r="D1861" i="13"/>
  <c r="O1821" i="1" s="1"/>
  <c r="D1865" i="13"/>
  <c r="O1825" i="1" s="1"/>
  <c r="D1869" i="13"/>
  <c r="O1829" i="1" s="1"/>
  <c r="D1873" i="13"/>
  <c r="O1833" i="1" s="1"/>
  <c r="D1877" i="13"/>
  <c r="O1837" i="1" s="1"/>
  <c r="D1881" i="13"/>
  <c r="O1841" i="1" s="1"/>
  <c r="D1885" i="13"/>
  <c r="O1845" i="1" s="1"/>
  <c r="D1889" i="13"/>
  <c r="O1849" i="1" s="1"/>
  <c r="D1893" i="13"/>
  <c r="O1853" i="1" s="1"/>
  <c r="D1897" i="13"/>
  <c r="O1857" i="1" s="1"/>
  <c r="D1901" i="13"/>
  <c r="O1861" i="1" s="1"/>
  <c r="D1905" i="13"/>
  <c r="O1865" i="1" s="1"/>
  <c r="D1909" i="13"/>
  <c r="O1869" i="1" s="1"/>
  <c r="D1913" i="13"/>
  <c r="O1873" i="1" s="1"/>
  <c r="D1917" i="13"/>
  <c r="O1877" i="1" s="1"/>
  <c r="D1921" i="13"/>
  <c r="O1881" i="1" s="1"/>
  <c r="D1925" i="13"/>
  <c r="O1885" i="1" s="1"/>
  <c r="D1929" i="13"/>
  <c r="O1889" i="1" s="1"/>
  <c r="D1933" i="13"/>
  <c r="O1893" i="1" s="1"/>
  <c r="D1937" i="13"/>
  <c r="O1897" i="1" s="1"/>
  <c r="D1941" i="13"/>
  <c r="O1901" i="1" s="1"/>
  <c r="D1945" i="13"/>
  <c r="O1905" i="1" s="1"/>
  <c r="D1949" i="13"/>
  <c r="O1909" i="1" s="1"/>
  <c r="D1953" i="13"/>
  <c r="O1913" i="1" s="1"/>
  <c r="D1957" i="13"/>
  <c r="O1917" i="1" s="1"/>
  <c r="D1961" i="13"/>
  <c r="O1921" i="1" s="1"/>
  <c r="D1965" i="13"/>
  <c r="O1925" i="1" s="1"/>
  <c r="D1969" i="13"/>
  <c r="O1929" i="1" s="1"/>
  <c r="D1973" i="13"/>
  <c r="O1933" i="1" s="1"/>
  <c r="D1977" i="13"/>
  <c r="O1937" i="1" s="1"/>
  <c r="D1981" i="13"/>
  <c r="O1941" i="1" s="1"/>
  <c r="D1985" i="13"/>
  <c r="O1945" i="1" s="1"/>
  <c r="D1989" i="13"/>
  <c r="O1949" i="1" s="1"/>
  <c r="D1993" i="13"/>
  <c r="O1953" i="1" s="1"/>
  <c r="D1997" i="13"/>
  <c r="O1957" i="1" s="1"/>
  <c r="D2001" i="13"/>
  <c r="O1961" i="1" s="1"/>
  <c r="D2005" i="13"/>
  <c r="O1965" i="1" s="1"/>
  <c r="D2009" i="13"/>
  <c r="O1969" i="1" s="1"/>
  <c r="D2013" i="13"/>
  <c r="O1973" i="1" s="1"/>
  <c r="D2017" i="13"/>
  <c r="O1977" i="1" s="1"/>
  <c r="D2021" i="13"/>
  <c r="O1981" i="1" s="1"/>
  <c r="D2025" i="13"/>
  <c r="O1985" i="1" s="1"/>
  <c r="D2029" i="13"/>
  <c r="O1989" i="1" s="1"/>
  <c r="D2033" i="13"/>
  <c r="O1993" i="1" s="1"/>
  <c r="D2037" i="13"/>
  <c r="O1997" i="1" s="1"/>
  <c r="D2041" i="13"/>
  <c r="O2001" i="1" s="1"/>
  <c r="D2045" i="13"/>
  <c r="O2005" i="1" s="1"/>
  <c r="D2049" i="13"/>
  <c r="O2009" i="1" s="1"/>
  <c r="D2053" i="13"/>
  <c r="O2013" i="1" s="1"/>
  <c r="D2057" i="13"/>
  <c r="O2017" i="1" s="1"/>
  <c r="D2061" i="13"/>
  <c r="O2021" i="1" s="1"/>
  <c r="D2065" i="13"/>
  <c r="O2025" i="1" s="1"/>
  <c r="D2069" i="13"/>
  <c r="O2029" i="1" s="1"/>
  <c r="D2073" i="13"/>
  <c r="O2033" i="1" s="1"/>
  <c r="D2077" i="13"/>
  <c r="O2037" i="1" s="1"/>
  <c r="D2081" i="13"/>
  <c r="O2041" i="1" s="1"/>
  <c r="D2085" i="13"/>
  <c r="O2045" i="1" s="1"/>
  <c r="D2089" i="13"/>
  <c r="O2049" i="1" s="1"/>
  <c r="D2093" i="13"/>
  <c r="O2053" i="1" s="1"/>
  <c r="D2097" i="13"/>
  <c r="O2057" i="1" s="1"/>
  <c r="D2101" i="13"/>
  <c r="O2061" i="1" s="1"/>
  <c r="D2105" i="13"/>
  <c r="O2065" i="1" s="1"/>
  <c r="D2109" i="13"/>
  <c r="O2069" i="1" s="1"/>
  <c r="D2113" i="13"/>
  <c r="O2073" i="1" s="1"/>
  <c r="D2117" i="13"/>
  <c r="O2077" i="1" s="1"/>
  <c r="D2121" i="13"/>
  <c r="O2081" i="1" s="1"/>
  <c r="D2125" i="13"/>
  <c r="O2085" i="1" s="1"/>
  <c r="D2129" i="13"/>
  <c r="O2089" i="1" s="1"/>
  <c r="D2133" i="13"/>
  <c r="O2093" i="1" s="1"/>
  <c r="D2137" i="13"/>
  <c r="O2097" i="1" s="1"/>
  <c r="D2141" i="13"/>
  <c r="O2101" i="1" s="1"/>
  <c r="D2145" i="13"/>
  <c r="O2105" i="1" s="1"/>
  <c r="D2149" i="13"/>
  <c r="O2109" i="1" s="1"/>
  <c r="D2153" i="13"/>
  <c r="O2113" i="1" s="1"/>
  <c r="D2157" i="13"/>
  <c r="O2117" i="1" s="1"/>
  <c r="D2161" i="13"/>
  <c r="O2121" i="1" s="1"/>
  <c r="D2165" i="13"/>
  <c r="O2125" i="1" s="1"/>
  <c r="D2169" i="13"/>
  <c r="O2129" i="1" s="1"/>
  <c r="D2173" i="13"/>
  <c r="O2133" i="1" s="1"/>
  <c r="D2177" i="13"/>
  <c r="O2137" i="1" s="1"/>
  <c r="D2181" i="13"/>
  <c r="O2141" i="1" s="1"/>
  <c r="D2185" i="13"/>
  <c r="O2145" i="1" s="1"/>
  <c r="D2189" i="13"/>
  <c r="O2149" i="1" s="1"/>
  <c r="D2193" i="13"/>
  <c r="O2153" i="1" s="1"/>
  <c r="D2197" i="13"/>
  <c r="O2157" i="1" s="1"/>
  <c r="D2201" i="13"/>
  <c r="O2161" i="1" s="1"/>
  <c r="D2205" i="13"/>
  <c r="O2165" i="1" s="1"/>
  <c r="D2209" i="13"/>
  <c r="O2169" i="1" s="1"/>
  <c r="D2213" i="13"/>
  <c r="O2173" i="1" s="1"/>
  <c r="D2217" i="13"/>
  <c r="O2177" i="1" s="1"/>
  <c r="D2221" i="13"/>
  <c r="O2181" i="1" s="1"/>
  <c r="D2225" i="13"/>
  <c r="O2185" i="1" s="1"/>
  <c r="D2229" i="13"/>
  <c r="O2189" i="1" s="1"/>
  <c r="D2233" i="13"/>
  <c r="O2193" i="1" s="1"/>
  <c r="D2237" i="13"/>
  <c r="O2197" i="1" s="1"/>
  <c r="D2241" i="13"/>
  <c r="O2201" i="1" s="1"/>
  <c r="D2245" i="13"/>
  <c r="O2205" i="1" s="1"/>
  <c r="D2249" i="13"/>
  <c r="O2209" i="1" s="1"/>
  <c r="D2253" i="13"/>
  <c r="O2213" i="1" s="1"/>
  <c r="D2257" i="13"/>
  <c r="O2217" i="1" s="1"/>
  <c r="D2261" i="13"/>
  <c r="O2221" i="1" s="1"/>
  <c r="D2265" i="13"/>
  <c r="O2225" i="1" s="1"/>
  <c r="D2269" i="13"/>
  <c r="O2229" i="1" s="1"/>
  <c r="D2273" i="13"/>
  <c r="O2233" i="1" s="1"/>
  <c r="D2277" i="13"/>
  <c r="O2237" i="1" s="1"/>
  <c r="D2281" i="13"/>
  <c r="O2241" i="1" s="1"/>
  <c r="D2285" i="13"/>
  <c r="O2245" i="1" s="1"/>
  <c r="D2289" i="13"/>
  <c r="O2249" i="1" s="1"/>
  <c r="D2293" i="13"/>
  <c r="O2253" i="1" s="1"/>
  <c r="D2297" i="13"/>
  <c r="O2257" i="1" s="1"/>
  <c r="D2301" i="13"/>
  <c r="O2261" i="1" s="1"/>
  <c r="D2305" i="13"/>
  <c r="O2265" i="1" s="1"/>
  <c r="D2309" i="13"/>
  <c r="O2269" i="1" s="1"/>
  <c r="D2313" i="13"/>
  <c r="O2273" i="1" s="1"/>
  <c r="D2317" i="13"/>
  <c r="O2277" i="1" s="1"/>
  <c r="D2321" i="13"/>
  <c r="O2281" i="1" s="1"/>
  <c r="D2325" i="13"/>
  <c r="O2285" i="1" s="1"/>
  <c r="D2329" i="13"/>
  <c r="O2289" i="1" s="1"/>
  <c r="D2333" i="13"/>
  <c r="O2293" i="1" s="1"/>
  <c r="D2337" i="13"/>
  <c r="O2297" i="1" s="1"/>
  <c r="D2341" i="13"/>
  <c r="O2301" i="1" s="1"/>
  <c r="D2345" i="13"/>
  <c r="O2305" i="1" s="1"/>
  <c r="D2349" i="13"/>
  <c r="O2309" i="1" s="1"/>
  <c r="D2353" i="13"/>
  <c r="O2313" i="1" s="1"/>
  <c r="D2357" i="13"/>
  <c r="O2317" i="1" s="1"/>
  <c r="D2361" i="13"/>
  <c r="O2321" i="1" s="1"/>
  <c r="D2365" i="13"/>
  <c r="O2325" i="1" s="1"/>
  <c r="D2369" i="13"/>
  <c r="O2329" i="1" s="1"/>
  <c r="D2373" i="13"/>
  <c r="O2333" i="1" s="1"/>
  <c r="D2377" i="13"/>
  <c r="O2337" i="1" s="1"/>
  <c r="D2381" i="13"/>
  <c r="O2341" i="1" s="1"/>
  <c r="D2385" i="13"/>
  <c r="O2345" i="1" s="1"/>
  <c r="D2389" i="13"/>
  <c r="O2349" i="1" s="1"/>
  <c r="D2393" i="13"/>
  <c r="O2353" i="1" s="1"/>
  <c r="D2397" i="13"/>
  <c r="O2357" i="1" s="1"/>
  <c r="D2401" i="13"/>
  <c r="O2361" i="1" s="1"/>
  <c r="D2405" i="13"/>
  <c r="O2365" i="1" s="1"/>
  <c r="D2409" i="13"/>
  <c r="O2369" i="1" s="1"/>
  <c r="D2413" i="13"/>
  <c r="O2373" i="1" s="1"/>
  <c r="D2417" i="13"/>
  <c r="O2377" i="1" s="1"/>
  <c r="D2421" i="13"/>
  <c r="O2380" i="1" s="1"/>
  <c r="D2425" i="13"/>
  <c r="O2384" i="1" s="1"/>
  <c r="D2429" i="13"/>
  <c r="O2388" i="1" s="1"/>
  <c r="D2433" i="13"/>
  <c r="O2392" i="1" s="1"/>
  <c r="D2437" i="13"/>
  <c r="O2396" i="1" s="1"/>
  <c r="D2441" i="13"/>
  <c r="O2400" i="1" s="1"/>
  <c r="D2445" i="13"/>
  <c r="O2404" i="1" s="1"/>
  <c r="D2449" i="13"/>
  <c r="O2408" i="1" s="1"/>
  <c r="D2453" i="13"/>
  <c r="O2412" i="1" s="1"/>
  <c r="D2457" i="13"/>
  <c r="O2416" i="1" s="1"/>
  <c r="D2461" i="13"/>
  <c r="O2420" i="1" s="1"/>
  <c r="D2465" i="13"/>
  <c r="O2424" i="1" s="1"/>
  <c r="D2469" i="13"/>
  <c r="O2428" i="1" s="1"/>
  <c r="D2473" i="13"/>
  <c r="O2432" i="1" s="1"/>
  <c r="D2477" i="13"/>
  <c r="O2436" i="1" s="1"/>
  <c r="D2481" i="13"/>
  <c r="O2440" i="1" s="1"/>
  <c r="D2485" i="13"/>
  <c r="O2444" i="1" s="1"/>
  <c r="D2489" i="13"/>
  <c r="O2448" i="1" s="1"/>
  <c r="D2493" i="13"/>
  <c r="O2452" i="1" s="1"/>
  <c r="D2497" i="13"/>
  <c r="O2456" i="1" s="1"/>
  <c r="D2501" i="13"/>
  <c r="O2460" i="1" s="1"/>
  <c r="D2505" i="13"/>
  <c r="O2464" i="1" s="1"/>
  <c r="D2509" i="13"/>
  <c r="O2468" i="1" s="1"/>
  <c r="D2513" i="13"/>
  <c r="O2472" i="1" s="1"/>
  <c r="D2517" i="13"/>
  <c r="O2476" i="1" s="1"/>
  <c r="D2521" i="13"/>
  <c r="O2480" i="1" s="1"/>
  <c r="D2525" i="13"/>
  <c r="O2484" i="1" s="1"/>
  <c r="D2529" i="13"/>
  <c r="O2488" i="1" s="1"/>
  <c r="D2533" i="13"/>
  <c r="O2492" i="1" s="1"/>
  <c r="D2537" i="13"/>
  <c r="O2496" i="1" s="1"/>
  <c r="D2541" i="13"/>
  <c r="O2500" i="1" s="1"/>
  <c r="D2545" i="13"/>
  <c r="O2504" i="1" s="1"/>
  <c r="D2549" i="13"/>
  <c r="O2508" i="1" s="1"/>
  <c r="D2553" i="13"/>
  <c r="O2512" i="1" s="1"/>
  <c r="D2557" i="13"/>
  <c r="O2516" i="1" s="1"/>
  <c r="D2561" i="13"/>
  <c r="O2520" i="1" s="1"/>
  <c r="D2565" i="13"/>
  <c r="O2524" i="1" s="1"/>
  <c r="D2569" i="13"/>
  <c r="O2528" i="1" s="1"/>
  <c r="D2573" i="13"/>
  <c r="O2532" i="1" s="1"/>
  <c r="D2577" i="13"/>
  <c r="O2536" i="1" s="1"/>
  <c r="D2581" i="13"/>
  <c r="O2540" i="1" s="1"/>
  <c r="D2585" i="13"/>
  <c r="O2544" i="1" s="1"/>
  <c r="D2589" i="13"/>
  <c r="O2548" i="1" s="1"/>
  <c r="D2593" i="13"/>
  <c r="O2552" i="1" s="1"/>
  <c r="D2597" i="13"/>
  <c r="O2556" i="1" s="1"/>
  <c r="D2601" i="13"/>
  <c r="O2560" i="1" s="1"/>
  <c r="D2605" i="13"/>
  <c r="O2564" i="1" s="1"/>
  <c r="D2609" i="13"/>
  <c r="O2568" i="1" s="1"/>
  <c r="D2613" i="13"/>
  <c r="O2572" i="1" s="1"/>
  <c r="D2617" i="13"/>
  <c r="O2576" i="1" s="1"/>
  <c r="D2621" i="13"/>
  <c r="O2580" i="1" s="1"/>
  <c r="D2625" i="13"/>
  <c r="O2584" i="1" s="1"/>
  <c r="D2629" i="13"/>
  <c r="O2588" i="1" s="1"/>
  <c r="D2633" i="13"/>
  <c r="O2592" i="1" s="1"/>
  <c r="D2637" i="13"/>
  <c r="O2596" i="1" s="1"/>
  <c r="D2641" i="13"/>
  <c r="O2600" i="1" s="1"/>
  <c r="D2645" i="13"/>
  <c r="O2604" i="1" s="1"/>
  <c r="D2649" i="13"/>
  <c r="O2608" i="1" s="1"/>
  <c r="D2653" i="13"/>
  <c r="O2612" i="1" s="1"/>
  <c r="D2657" i="13"/>
  <c r="O2616" i="1" s="1"/>
  <c r="D2661" i="13"/>
  <c r="O2620" i="1" s="1"/>
  <c r="D2665" i="13"/>
  <c r="O2624" i="1" s="1"/>
  <c r="D2669" i="13"/>
  <c r="O2628" i="1" s="1"/>
  <c r="D2673" i="13"/>
  <c r="O2632" i="1" s="1"/>
  <c r="D2677" i="13"/>
  <c r="O2636" i="1" s="1"/>
  <c r="D2681" i="13"/>
  <c r="O2640" i="1" s="1"/>
  <c r="D2685" i="13"/>
  <c r="O2644" i="1" s="1"/>
  <c r="D2689" i="13"/>
  <c r="O2648" i="1" s="1"/>
  <c r="D2693" i="13"/>
  <c r="O2652" i="1" s="1"/>
  <c r="D2697" i="13"/>
  <c r="O2656" i="1" s="1"/>
  <c r="D2701" i="13"/>
  <c r="O2660" i="1" s="1"/>
  <c r="D2705" i="13"/>
  <c r="O2664" i="1" s="1"/>
  <c r="D2709" i="13"/>
  <c r="O2668" i="1" s="1"/>
  <c r="D2713" i="13"/>
  <c r="O2672" i="1" s="1"/>
  <c r="D2717" i="13"/>
  <c r="O2676" i="1" s="1"/>
  <c r="D2721" i="13"/>
  <c r="O2680" i="1" s="1"/>
  <c r="D2725" i="13"/>
  <c r="O2684" i="1" s="1"/>
  <c r="D2729" i="13"/>
  <c r="O2688" i="1" s="1"/>
  <c r="D2733" i="13"/>
  <c r="O2692" i="1" s="1"/>
  <c r="D2737" i="13"/>
  <c r="O2696" i="1" s="1"/>
  <c r="D2741" i="13"/>
  <c r="O2700" i="1" s="1"/>
  <c r="D2745" i="13"/>
  <c r="O2704" i="1" s="1"/>
  <c r="D2749" i="13"/>
  <c r="O2708" i="1" s="1"/>
  <c r="D2753" i="13"/>
  <c r="O2712" i="1" s="1"/>
  <c r="D2757" i="13"/>
  <c r="O2716" i="1" s="1"/>
  <c r="D2761" i="13"/>
  <c r="O2720" i="1" s="1"/>
  <c r="D2765" i="13"/>
  <c r="O2724" i="1" s="1"/>
  <c r="D2769" i="13"/>
  <c r="O2728" i="1" s="1"/>
  <c r="D2773" i="13"/>
  <c r="O2732" i="1" s="1"/>
  <c r="D2777" i="13"/>
  <c r="O2736" i="1" s="1"/>
  <c r="D2781" i="13"/>
  <c r="O2740" i="1" s="1"/>
  <c r="D2785" i="13"/>
  <c r="O2744" i="1" s="1"/>
  <c r="D2789" i="13"/>
  <c r="O2748" i="1" s="1"/>
  <c r="D2793" i="13"/>
  <c r="O2752" i="1" s="1"/>
  <c r="D2797" i="13"/>
  <c r="O2756" i="1" s="1"/>
  <c r="D2801" i="13"/>
  <c r="O2760" i="1" s="1"/>
  <c r="D2805" i="13"/>
  <c r="O2764" i="1" s="1"/>
  <c r="D2809" i="13"/>
  <c r="O2768" i="1" s="1"/>
  <c r="D2813" i="13"/>
  <c r="O2772" i="1" s="1"/>
  <c r="D2817" i="13"/>
  <c r="O2776" i="1" s="1"/>
  <c r="D2821" i="13"/>
  <c r="O2780" i="1" s="1"/>
  <c r="D2825" i="13"/>
  <c r="O2784" i="1" s="1"/>
  <c r="D2829" i="13"/>
  <c r="O2788" i="1" s="1"/>
  <c r="D2833" i="13"/>
  <c r="O2792" i="1" s="1"/>
  <c r="D2837" i="13"/>
  <c r="O2796" i="1" s="1"/>
  <c r="D2841" i="13"/>
  <c r="O2800" i="1" s="1"/>
  <c r="D2845" i="13"/>
  <c r="O2804" i="1" s="1"/>
  <c r="D2849" i="13"/>
  <c r="O2808" i="1" s="1"/>
  <c r="D2853" i="13"/>
  <c r="O2812" i="1" s="1"/>
  <c r="D2857" i="13"/>
  <c r="O2816" i="1" s="1"/>
  <c r="D2861" i="13"/>
  <c r="O2820" i="1" s="1"/>
  <c r="D2865" i="13"/>
  <c r="O2824" i="1" s="1"/>
  <c r="D660" i="13"/>
  <c r="O620" i="1" s="1"/>
  <c r="D982" i="13"/>
  <c r="O942" i="1" s="1"/>
  <c r="D1110" i="13"/>
  <c r="O1070" i="1" s="1"/>
  <c r="D1238" i="13"/>
  <c r="O1198" i="1" s="1"/>
  <c r="D1355" i="13"/>
  <c r="O1315" i="1" s="1"/>
  <c r="D1407" i="13"/>
  <c r="O1367" i="1" s="1"/>
  <c r="D1439" i="13"/>
  <c r="O1399" i="1" s="1"/>
  <c r="D1471" i="13"/>
  <c r="O1431" i="1" s="1"/>
  <c r="D1503" i="13"/>
  <c r="O1463" i="1" s="1"/>
  <c r="D1535" i="13"/>
  <c r="O1495" i="1" s="1"/>
  <c r="D1567" i="13"/>
  <c r="O1527" i="1" s="1"/>
  <c r="D1599" i="13"/>
  <c r="O1559" i="1" s="1"/>
  <c r="D1631" i="13"/>
  <c r="O1591" i="1" s="1"/>
  <c r="D1663" i="13"/>
  <c r="O1623" i="1" s="1"/>
  <c r="D1695" i="13"/>
  <c r="O1655" i="1" s="1"/>
  <c r="D1727" i="13"/>
  <c r="O1687" i="1" s="1"/>
  <c r="D1759" i="13"/>
  <c r="O1719" i="1" s="1"/>
  <c r="D1778" i="13"/>
  <c r="O1738" i="1" s="1"/>
  <c r="D1794" i="13"/>
  <c r="O1754" i="1" s="1"/>
  <c r="D1810" i="13"/>
  <c r="O1770" i="1" s="1"/>
  <c r="D1826" i="13"/>
  <c r="O1786" i="1" s="1"/>
  <c r="D1842" i="13"/>
  <c r="O1802" i="1" s="1"/>
  <c r="D1858" i="13"/>
  <c r="O1818" i="1" s="1"/>
  <c r="D1874" i="13"/>
  <c r="O1834" i="1" s="1"/>
  <c r="D1890" i="13"/>
  <c r="O1850" i="1" s="1"/>
  <c r="D1906" i="13"/>
  <c r="O1866" i="1" s="1"/>
  <c r="D1922" i="13"/>
  <c r="O1882" i="1" s="1"/>
  <c r="D1938" i="13"/>
  <c r="O1898" i="1" s="1"/>
  <c r="D1954" i="13"/>
  <c r="O1914" i="1" s="1"/>
  <c r="D1970" i="13"/>
  <c r="O1930" i="1" s="1"/>
  <c r="D1986" i="13"/>
  <c r="O1946" i="1" s="1"/>
  <c r="D2002" i="13"/>
  <c r="O1962" i="1" s="1"/>
  <c r="D2018" i="13"/>
  <c r="O1978" i="1" s="1"/>
  <c r="D2034" i="13"/>
  <c r="O1994" i="1" s="1"/>
  <c r="D2050" i="13"/>
  <c r="O2010" i="1" s="1"/>
  <c r="D2066" i="13"/>
  <c r="O2026" i="1" s="1"/>
  <c r="D2082" i="13"/>
  <c r="O2042" i="1" s="1"/>
  <c r="D2098" i="13"/>
  <c r="O2058" i="1" s="1"/>
  <c r="D2114" i="13"/>
  <c r="O2074" i="1" s="1"/>
  <c r="D2126" i="13"/>
  <c r="O2086" i="1" s="1"/>
  <c r="D2134" i="13"/>
  <c r="O2094" i="1" s="1"/>
  <c r="D2142" i="13"/>
  <c r="O2102" i="1" s="1"/>
  <c r="D2150" i="13"/>
  <c r="O2110" i="1" s="1"/>
  <c r="D2158" i="13"/>
  <c r="O2118" i="1" s="1"/>
  <c r="D2166" i="13"/>
  <c r="O2126" i="1" s="1"/>
  <c r="D2174" i="13"/>
  <c r="O2134" i="1" s="1"/>
  <c r="D2182" i="13"/>
  <c r="O2142" i="1" s="1"/>
  <c r="D2190" i="13"/>
  <c r="O2150" i="1" s="1"/>
  <c r="D2198" i="13"/>
  <c r="O2158" i="1" s="1"/>
  <c r="D2206" i="13"/>
  <c r="O2166" i="1" s="1"/>
  <c r="D2214" i="13"/>
  <c r="O2174" i="1" s="1"/>
  <c r="D2222" i="13"/>
  <c r="O2182" i="1" s="1"/>
  <c r="D2230" i="13"/>
  <c r="O2190" i="1" s="1"/>
  <c r="D2238" i="13"/>
  <c r="O2198" i="1" s="1"/>
  <c r="D2246" i="13"/>
  <c r="O2206" i="1" s="1"/>
  <c r="D2254" i="13"/>
  <c r="O2214" i="1" s="1"/>
  <c r="D2262" i="13"/>
  <c r="O2222" i="1" s="1"/>
  <c r="D2270" i="13"/>
  <c r="O2230" i="1" s="1"/>
  <c r="D2278" i="13"/>
  <c r="O2238" i="1" s="1"/>
  <c r="D2286" i="13"/>
  <c r="O2246" i="1" s="1"/>
  <c r="D2294" i="13"/>
  <c r="O2254" i="1" s="1"/>
  <c r="D2302" i="13"/>
  <c r="O2262" i="1" s="1"/>
  <c r="D2310" i="13"/>
  <c r="O2270" i="1" s="1"/>
  <c r="D2318" i="13"/>
  <c r="O2278" i="1" s="1"/>
  <c r="D2326" i="13"/>
  <c r="O2286" i="1" s="1"/>
  <c r="D2334" i="13"/>
  <c r="O2294" i="1" s="1"/>
  <c r="D2342" i="13"/>
  <c r="O2302" i="1" s="1"/>
  <c r="D2350" i="13"/>
  <c r="O2310" i="1" s="1"/>
  <c r="D2358" i="13"/>
  <c r="O2318" i="1" s="1"/>
  <c r="D2366" i="13"/>
  <c r="O2326" i="1" s="1"/>
  <c r="D2374" i="13"/>
  <c r="O2334" i="1" s="1"/>
  <c r="D2382" i="13"/>
  <c r="O2342" i="1" s="1"/>
  <c r="D2390" i="13"/>
  <c r="O2350" i="1" s="1"/>
  <c r="D2398" i="13"/>
  <c r="O2358" i="1" s="1"/>
  <c r="D2406" i="13"/>
  <c r="O2366" i="1" s="1"/>
  <c r="D2414" i="13"/>
  <c r="O2374" i="1" s="1"/>
  <c r="D2422" i="13"/>
  <c r="O2381" i="1" s="1"/>
  <c r="D2430" i="13"/>
  <c r="O2389" i="1" s="1"/>
  <c r="D2438" i="13"/>
  <c r="O2397" i="1" s="1"/>
  <c r="D2446" i="13"/>
  <c r="O2405" i="1" s="1"/>
  <c r="D2454" i="13"/>
  <c r="O2413" i="1" s="1"/>
  <c r="D2462" i="13"/>
  <c r="O2421" i="1" s="1"/>
  <c r="D2470" i="13"/>
  <c r="O2429" i="1" s="1"/>
  <c r="D2478" i="13"/>
  <c r="O2437" i="1" s="1"/>
  <c r="D2486" i="13"/>
  <c r="O2445" i="1" s="1"/>
  <c r="D2494" i="13"/>
  <c r="O2453" i="1" s="1"/>
  <c r="D2502" i="13"/>
  <c r="O2461" i="1" s="1"/>
  <c r="D2510" i="13"/>
  <c r="O2469" i="1" s="1"/>
  <c r="D2518" i="13"/>
  <c r="O2477" i="1" s="1"/>
  <c r="D2526" i="13"/>
  <c r="O2485" i="1" s="1"/>
  <c r="D2534" i="13"/>
  <c r="O2493" i="1" s="1"/>
  <c r="D2542" i="13"/>
  <c r="O2501" i="1" s="1"/>
  <c r="D2550" i="13"/>
  <c r="O2509" i="1" s="1"/>
  <c r="D2558" i="13"/>
  <c r="O2517" i="1" s="1"/>
  <c r="D2566" i="13"/>
  <c r="O2525" i="1" s="1"/>
  <c r="D2574" i="13"/>
  <c r="O2533" i="1" s="1"/>
  <c r="D2582" i="13"/>
  <c r="O2541" i="1" s="1"/>
  <c r="D2590" i="13"/>
  <c r="O2549" i="1" s="1"/>
  <c r="D2598" i="13"/>
  <c r="O2557" i="1" s="1"/>
  <c r="D2606" i="13"/>
  <c r="O2565" i="1" s="1"/>
  <c r="D2614" i="13"/>
  <c r="O2573" i="1" s="1"/>
  <c r="D2622" i="13"/>
  <c r="O2581" i="1" s="1"/>
  <c r="D2630" i="13"/>
  <c r="O2589" i="1" s="1"/>
  <c r="D2638" i="13"/>
  <c r="O2597" i="1" s="1"/>
  <c r="D2646" i="13"/>
  <c r="O2605" i="1" s="1"/>
  <c r="D2654" i="13"/>
  <c r="O2613" i="1" s="1"/>
  <c r="D2662" i="13"/>
  <c r="O2621" i="1" s="1"/>
  <c r="D2670" i="13"/>
  <c r="O2629" i="1" s="1"/>
  <c r="D2678" i="13"/>
  <c r="O2637" i="1" s="1"/>
  <c r="D2686" i="13"/>
  <c r="O2645" i="1" s="1"/>
  <c r="D2694" i="13"/>
  <c r="O2653" i="1" s="1"/>
  <c r="D2702" i="13"/>
  <c r="O2661" i="1" s="1"/>
  <c r="D2710" i="13"/>
  <c r="O2669" i="1" s="1"/>
  <c r="D2718" i="13"/>
  <c r="O2677" i="1" s="1"/>
  <c r="D2726" i="13"/>
  <c r="O2685" i="1" s="1"/>
  <c r="D2734" i="13"/>
  <c r="O2693" i="1" s="1"/>
  <c r="D2742" i="13"/>
  <c r="O2701" i="1" s="1"/>
  <c r="D2750" i="13"/>
  <c r="O2709" i="1" s="1"/>
  <c r="D2758" i="13"/>
  <c r="O2717" i="1" s="1"/>
  <c r="D2766" i="13"/>
  <c r="O2725" i="1" s="1"/>
  <c r="D2774" i="13"/>
  <c r="O2733" i="1" s="1"/>
  <c r="D2782" i="13"/>
  <c r="O2741" i="1" s="1"/>
  <c r="D2790" i="13"/>
  <c r="O2749" i="1" s="1"/>
  <c r="D2798" i="13"/>
  <c r="O2757" i="1" s="1"/>
  <c r="D2806" i="13"/>
  <c r="O2765" i="1" s="1"/>
  <c r="D2814" i="13"/>
  <c r="O2773" i="1" s="1"/>
  <c r="D2822" i="13"/>
  <c r="O2781" i="1" s="1"/>
  <c r="D2830" i="13"/>
  <c r="O2789" i="1" s="1"/>
  <c r="D2838" i="13"/>
  <c r="O2797" i="1" s="1"/>
  <c r="D2846" i="13"/>
  <c r="O2805" i="1" s="1"/>
  <c r="D2854" i="13"/>
  <c r="O2813" i="1" s="1"/>
  <c r="D2862" i="13"/>
  <c r="O2821" i="1" s="1"/>
  <c r="D2868" i="13"/>
  <c r="O2827" i="1" s="1"/>
  <c r="D2872" i="13"/>
  <c r="O2831" i="1" s="1"/>
  <c r="D2876" i="13"/>
  <c r="O2835" i="1" s="1"/>
  <c r="D2880" i="13"/>
  <c r="O2839" i="1" s="1"/>
  <c r="D2884" i="13"/>
  <c r="O2843" i="1" s="1"/>
  <c r="D2888" i="13"/>
  <c r="O2847" i="1" s="1"/>
  <c r="D2892" i="13"/>
  <c r="O2851" i="1" s="1"/>
  <c r="D2896" i="13"/>
  <c r="O2855" i="1" s="1"/>
  <c r="D2900" i="13"/>
  <c r="O2859" i="1" s="1"/>
  <c r="D2904" i="13"/>
  <c r="O2863" i="1" s="1"/>
  <c r="D2908" i="13"/>
  <c r="O2867" i="1" s="1"/>
  <c r="D2912" i="13"/>
  <c r="O2871" i="1" s="1"/>
  <c r="D2916" i="13"/>
  <c r="O2875" i="1" s="1"/>
  <c r="D2920" i="13"/>
  <c r="O2879" i="1" s="1"/>
  <c r="D2924" i="13"/>
  <c r="O2883" i="1" s="1"/>
  <c r="D2928" i="13"/>
  <c r="O2886" i="1" s="1"/>
  <c r="D2932" i="13"/>
  <c r="O2889" i="1" s="1"/>
  <c r="D2936" i="13"/>
  <c r="O2893" i="1" s="1"/>
  <c r="D2940" i="13"/>
  <c r="O2897" i="1" s="1"/>
  <c r="D2944" i="13"/>
  <c r="O2901" i="1" s="1"/>
  <c r="D2948" i="13"/>
  <c r="O2905" i="1" s="1"/>
  <c r="D2952" i="13"/>
  <c r="O2909" i="1" s="1"/>
  <c r="D2956" i="13"/>
  <c r="O2913" i="1" s="1"/>
  <c r="D2960" i="13"/>
  <c r="O2917" i="1" s="1"/>
  <c r="D2964" i="13"/>
  <c r="O2921" i="1" s="1"/>
  <c r="D2968" i="13"/>
  <c r="O2925" i="1" s="1"/>
  <c r="D2972" i="13"/>
  <c r="O2929" i="1" s="1"/>
  <c r="D2976" i="13"/>
  <c r="O2933" i="1" s="1"/>
  <c r="D2980" i="13"/>
  <c r="O2937" i="1" s="1"/>
  <c r="D2984" i="13"/>
  <c r="O2941" i="1" s="1"/>
  <c r="D2988" i="13"/>
  <c r="O2945" i="1" s="1"/>
  <c r="D2992" i="13"/>
  <c r="O2949" i="1" s="1"/>
  <c r="D2996" i="13"/>
  <c r="O2953" i="1" s="1"/>
  <c r="D3000" i="13"/>
  <c r="O2957" i="1" s="1"/>
  <c r="D3004" i="13"/>
  <c r="O2961" i="1" s="1"/>
  <c r="D3008" i="13"/>
  <c r="O2965" i="1" s="1"/>
  <c r="D3012" i="13"/>
  <c r="O2969" i="1" s="1"/>
  <c r="D3016" i="13"/>
  <c r="O2973" i="1" s="1"/>
  <c r="D3020" i="13"/>
  <c r="O2977" i="1" s="1"/>
  <c r="D3024" i="13"/>
  <c r="O2981" i="1" s="1"/>
  <c r="D3028" i="13"/>
  <c r="O2985" i="1" s="1"/>
  <c r="D3032" i="13"/>
  <c r="O2989" i="1" s="1"/>
  <c r="D3036" i="13"/>
  <c r="O2993" i="1" s="1"/>
  <c r="D3040" i="13"/>
  <c r="O2997" i="1" s="1"/>
  <c r="D3044" i="13"/>
  <c r="O3001" i="1" s="1"/>
  <c r="D3048" i="13"/>
  <c r="O3005" i="1" s="1"/>
  <c r="D3052" i="13"/>
  <c r="O3009" i="1" s="1"/>
  <c r="D3056" i="13"/>
  <c r="O3013" i="1" s="1"/>
  <c r="D3060" i="13"/>
  <c r="O3017" i="1" s="1"/>
  <c r="D3064" i="13"/>
  <c r="O3021" i="1" s="1"/>
  <c r="D3068" i="13"/>
  <c r="O3025" i="1" s="1"/>
  <c r="D3072" i="13"/>
  <c r="O3029" i="1" s="1"/>
  <c r="D3076" i="13"/>
  <c r="O3033" i="1" s="1"/>
  <c r="D3080" i="13"/>
  <c r="O3037" i="1" s="1"/>
  <c r="D3084" i="13"/>
  <c r="O3041" i="1" s="1"/>
  <c r="D3088" i="13"/>
  <c r="O3045" i="1" s="1"/>
  <c r="D3092" i="13"/>
  <c r="O3049" i="1" s="1"/>
  <c r="D3096" i="13"/>
  <c r="O3053" i="1" s="1"/>
  <c r="D3100" i="13"/>
  <c r="O3057" i="1" s="1"/>
  <c r="D3104" i="13"/>
  <c r="O3061" i="1" s="1"/>
  <c r="D3108" i="13"/>
  <c r="O3065" i="1" s="1"/>
  <c r="D3112" i="13"/>
  <c r="O3069" i="1" s="1"/>
  <c r="D3116" i="13"/>
  <c r="O3073" i="1" s="1"/>
  <c r="D3120" i="13"/>
  <c r="O3077" i="1" s="1"/>
  <c r="D3124" i="13"/>
  <c r="O3081" i="1" s="1"/>
  <c r="D3128" i="13"/>
  <c r="O3085" i="1" s="1"/>
  <c r="D3132" i="13"/>
  <c r="O3089" i="1" s="1"/>
  <c r="D3136" i="13"/>
  <c r="O3093" i="1" s="1"/>
  <c r="D3140" i="13"/>
  <c r="O3097" i="1" s="1"/>
  <c r="D3144" i="13"/>
  <c r="O3101" i="1" s="1"/>
  <c r="D3148" i="13"/>
  <c r="O3105" i="1" s="1"/>
  <c r="D3152" i="13"/>
  <c r="O3109" i="1" s="1"/>
  <c r="D3156" i="13"/>
  <c r="D3160" i="13"/>
  <c r="D3164" i="13"/>
  <c r="D3168" i="13"/>
  <c r="D3172" i="13"/>
  <c r="D3176" i="13"/>
  <c r="D3180" i="13"/>
  <c r="D3184" i="13"/>
  <c r="D3188" i="13"/>
  <c r="D3192" i="13"/>
  <c r="D3196" i="13"/>
  <c r="D3200" i="13"/>
  <c r="D3204" i="13"/>
  <c r="D3208" i="13"/>
  <c r="D3212" i="13"/>
  <c r="D3216" i="13"/>
  <c r="D3220" i="13"/>
  <c r="D3224" i="13"/>
  <c r="D3228" i="13"/>
  <c r="D3232" i="13"/>
  <c r="D788" i="13"/>
  <c r="O748" i="1" s="1"/>
  <c r="D1014" i="13"/>
  <c r="O974" i="1" s="1"/>
  <c r="D1142" i="13"/>
  <c r="O1102" i="1" s="1"/>
  <c r="D1270" i="13"/>
  <c r="O1230" i="1" s="1"/>
  <c r="D1371" i="13"/>
  <c r="O1331" i="1" s="1"/>
  <c r="D1415" i="13"/>
  <c r="O1375" i="1" s="1"/>
  <c r="D1447" i="13"/>
  <c r="O1407" i="1" s="1"/>
  <c r="D1479" i="13"/>
  <c r="O1439" i="1" s="1"/>
  <c r="D1511" i="13"/>
  <c r="O1471" i="1" s="1"/>
  <c r="D1543" i="13"/>
  <c r="O1503" i="1" s="1"/>
  <c r="D1575" i="13"/>
  <c r="O1535" i="1" s="1"/>
  <c r="D1607" i="13"/>
  <c r="O1567" i="1" s="1"/>
  <c r="D1639" i="13"/>
  <c r="O1599" i="1" s="1"/>
  <c r="D1671" i="13"/>
  <c r="O1631" i="1" s="1"/>
  <c r="D1703" i="13"/>
  <c r="O1663" i="1" s="1"/>
  <c r="D1735" i="13"/>
  <c r="O1695" i="1" s="1"/>
  <c r="D1766" i="13"/>
  <c r="O1726" i="1" s="1"/>
  <c r="D1782" i="13"/>
  <c r="O1742" i="1" s="1"/>
  <c r="D1798" i="13"/>
  <c r="O1758" i="1" s="1"/>
  <c r="D1814" i="13"/>
  <c r="O1774" i="1" s="1"/>
  <c r="D1830" i="13"/>
  <c r="O1790" i="1" s="1"/>
  <c r="D1846" i="13"/>
  <c r="O1806" i="1" s="1"/>
  <c r="D1862" i="13"/>
  <c r="O1822" i="1" s="1"/>
  <c r="D1878" i="13"/>
  <c r="O1838" i="1" s="1"/>
  <c r="D1894" i="13"/>
  <c r="O1854" i="1" s="1"/>
  <c r="D1910" i="13"/>
  <c r="O1870" i="1" s="1"/>
  <c r="D1926" i="13"/>
  <c r="O1886" i="1" s="1"/>
  <c r="D1942" i="13"/>
  <c r="O1902" i="1" s="1"/>
  <c r="D1958" i="13"/>
  <c r="O1918" i="1" s="1"/>
  <c r="D1974" i="13"/>
  <c r="O1934" i="1" s="1"/>
  <c r="D1990" i="13"/>
  <c r="O1950" i="1" s="1"/>
  <c r="D2006" i="13"/>
  <c r="O1966" i="1" s="1"/>
  <c r="D2022" i="13"/>
  <c r="O1982" i="1" s="1"/>
  <c r="D2038" i="13"/>
  <c r="O1998" i="1" s="1"/>
  <c r="D2054" i="13"/>
  <c r="O2014" i="1" s="1"/>
  <c r="D2070" i="13"/>
  <c r="O2030" i="1" s="1"/>
  <c r="D2086" i="13"/>
  <c r="O2046" i="1" s="1"/>
  <c r="D2102" i="13"/>
  <c r="O2062" i="1" s="1"/>
  <c r="D2118" i="13"/>
  <c r="O2078" i="1" s="1"/>
  <c r="D2128" i="13"/>
  <c r="O2088" i="1" s="1"/>
  <c r="D2136" i="13"/>
  <c r="O2096" i="1" s="1"/>
  <c r="D2144" i="13"/>
  <c r="O2104" i="1" s="1"/>
  <c r="D2152" i="13"/>
  <c r="O2112" i="1" s="1"/>
  <c r="D2160" i="13"/>
  <c r="O2120" i="1" s="1"/>
  <c r="D2168" i="13"/>
  <c r="O2128" i="1" s="1"/>
  <c r="D2176" i="13"/>
  <c r="O2136" i="1" s="1"/>
  <c r="D2184" i="13"/>
  <c r="O2144" i="1" s="1"/>
  <c r="D2192" i="13"/>
  <c r="O2152" i="1" s="1"/>
  <c r="D2200" i="13"/>
  <c r="O2160" i="1" s="1"/>
  <c r="D2208" i="13"/>
  <c r="O2168" i="1" s="1"/>
  <c r="D2216" i="13"/>
  <c r="O2176" i="1" s="1"/>
  <c r="D2224" i="13"/>
  <c r="O2184" i="1" s="1"/>
  <c r="D2232" i="13"/>
  <c r="O2192" i="1" s="1"/>
  <c r="D2240" i="13"/>
  <c r="O2200" i="1" s="1"/>
  <c r="D2248" i="13"/>
  <c r="O2208" i="1" s="1"/>
  <c r="D2256" i="13"/>
  <c r="O2216" i="1" s="1"/>
  <c r="D2264" i="13"/>
  <c r="O2224" i="1" s="1"/>
  <c r="D2272" i="13"/>
  <c r="O2232" i="1" s="1"/>
  <c r="D2280" i="13"/>
  <c r="O2240" i="1" s="1"/>
  <c r="D2288" i="13"/>
  <c r="O2248" i="1" s="1"/>
  <c r="D2296" i="13"/>
  <c r="O2256" i="1" s="1"/>
  <c r="D2304" i="13"/>
  <c r="O2264" i="1" s="1"/>
  <c r="D2312" i="13"/>
  <c r="O2272" i="1" s="1"/>
  <c r="D2320" i="13"/>
  <c r="O2280" i="1" s="1"/>
  <c r="D2328" i="13"/>
  <c r="O2288" i="1" s="1"/>
  <c r="D2336" i="13"/>
  <c r="O2296" i="1" s="1"/>
  <c r="D2344" i="13"/>
  <c r="O2304" i="1" s="1"/>
  <c r="D2352" i="13"/>
  <c r="O2312" i="1" s="1"/>
  <c r="D2360" i="13"/>
  <c r="O2320" i="1" s="1"/>
  <c r="D2368" i="13"/>
  <c r="O2328" i="1" s="1"/>
  <c r="D2376" i="13"/>
  <c r="O2336" i="1" s="1"/>
  <c r="D2384" i="13"/>
  <c r="O2344" i="1" s="1"/>
  <c r="D2392" i="13"/>
  <c r="O2352" i="1" s="1"/>
  <c r="D2400" i="13"/>
  <c r="O2360" i="1" s="1"/>
  <c r="D2408" i="13"/>
  <c r="O2368" i="1" s="1"/>
  <c r="D2416" i="13"/>
  <c r="O2376" i="1" s="1"/>
  <c r="D2424" i="13"/>
  <c r="O2383" i="1" s="1"/>
  <c r="D2432" i="13"/>
  <c r="O2391" i="1" s="1"/>
  <c r="D2440" i="13"/>
  <c r="O2399" i="1" s="1"/>
  <c r="D2448" i="13"/>
  <c r="O2407" i="1" s="1"/>
  <c r="D2456" i="13"/>
  <c r="O2415" i="1" s="1"/>
  <c r="D2464" i="13"/>
  <c r="O2423" i="1" s="1"/>
  <c r="D2472" i="13"/>
  <c r="O2431" i="1" s="1"/>
  <c r="D2480" i="13"/>
  <c r="O2439" i="1" s="1"/>
  <c r="D2488" i="13"/>
  <c r="O2447" i="1" s="1"/>
  <c r="D2496" i="13"/>
  <c r="O2455" i="1" s="1"/>
  <c r="D2504" i="13"/>
  <c r="O2463" i="1" s="1"/>
  <c r="D2512" i="13"/>
  <c r="O2471" i="1" s="1"/>
  <c r="D2520" i="13"/>
  <c r="O2479" i="1" s="1"/>
  <c r="D2528" i="13"/>
  <c r="O2487" i="1" s="1"/>
  <c r="D2536" i="13"/>
  <c r="O2495" i="1" s="1"/>
  <c r="D2544" i="13"/>
  <c r="O2503" i="1" s="1"/>
  <c r="D2552" i="13"/>
  <c r="O2511" i="1" s="1"/>
  <c r="D2560" i="13"/>
  <c r="O2519" i="1" s="1"/>
  <c r="D2568" i="13"/>
  <c r="O2527" i="1" s="1"/>
  <c r="D2576" i="13"/>
  <c r="O2535" i="1" s="1"/>
  <c r="D2584" i="13"/>
  <c r="O2543" i="1" s="1"/>
  <c r="D2592" i="13"/>
  <c r="O2551" i="1" s="1"/>
  <c r="D2600" i="13"/>
  <c r="O2559" i="1" s="1"/>
  <c r="D2608" i="13"/>
  <c r="O2567" i="1" s="1"/>
  <c r="D2616" i="13"/>
  <c r="O2575" i="1" s="1"/>
  <c r="D2624" i="13"/>
  <c r="O2583" i="1" s="1"/>
  <c r="D2632" i="13"/>
  <c r="O2591" i="1" s="1"/>
  <c r="D2640" i="13"/>
  <c r="O2599" i="1" s="1"/>
  <c r="D2648" i="13"/>
  <c r="O2607" i="1" s="1"/>
  <c r="D2656" i="13"/>
  <c r="O2615" i="1" s="1"/>
  <c r="D2664" i="13"/>
  <c r="O2623" i="1" s="1"/>
  <c r="D2672" i="13"/>
  <c r="O2631" i="1" s="1"/>
  <c r="D2680" i="13"/>
  <c r="O2639" i="1" s="1"/>
  <c r="D2688" i="13"/>
  <c r="O2647" i="1" s="1"/>
  <c r="D2696" i="13"/>
  <c r="O2655" i="1" s="1"/>
  <c r="D2704" i="13"/>
  <c r="O2663" i="1" s="1"/>
  <c r="D2712" i="13"/>
  <c r="O2671" i="1" s="1"/>
  <c r="D2720" i="13"/>
  <c r="O2679" i="1" s="1"/>
  <c r="D2728" i="13"/>
  <c r="O2687" i="1" s="1"/>
  <c r="D2736" i="13"/>
  <c r="O2695" i="1" s="1"/>
  <c r="D2744" i="13"/>
  <c r="O2703" i="1" s="1"/>
  <c r="D2752" i="13"/>
  <c r="O2711" i="1" s="1"/>
  <c r="D2760" i="13"/>
  <c r="O2719" i="1" s="1"/>
  <c r="D2768" i="13"/>
  <c r="O2727" i="1" s="1"/>
  <c r="D2776" i="13"/>
  <c r="O2735" i="1" s="1"/>
  <c r="D2784" i="13"/>
  <c r="O2743" i="1" s="1"/>
  <c r="D2792" i="13"/>
  <c r="O2751" i="1" s="1"/>
  <c r="D2800" i="13"/>
  <c r="O2759" i="1" s="1"/>
  <c r="D2808" i="13"/>
  <c r="O2767" i="1" s="1"/>
  <c r="D2816" i="13"/>
  <c r="O2775" i="1" s="1"/>
  <c r="D2824" i="13"/>
  <c r="O2783" i="1" s="1"/>
  <c r="D2832" i="13"/>
  <c r="O2791" i="1" s="1"/>
  <c r="D2840" i="13"/>
  <c r="O2799" i="1" s="1"/>
  <c r="D2848" i="13"/>
  <c r="O2807" i="1" s="1"/>
  <c r="D2856" i="13"/>
  <c r="O2815" i="1" s="1"/>
  <c r="D2864" i="13"/>
  <c r="O2823" i="1" s="1"/>
  <c r="D2869" i="13"/>
  <c r="O2828" i="1" s="1"/>
  <c r="D2873" i="13"/>
  <c r="O2832" i="1" s="1"/>
  <c r="D2877" i="13"/>
  <c r="O2836" i="1" s="1"/>
  <c r="D2881" i="13"/>
  <c r="O2840" i="1" s="1"/>
  <c r="D2885" i="13"/>
  <c r="O2844" i="1" s="1"/>
  <c r="D2889" i="13"/>
  <c r="O2848" i="1" s="1"/>
  <c r="D2893" i="13"/>
  <c r="O2852" i="1" s="1"/>
  <c r="D2897" i="13"/>
  <c r="O2856" i="1" s="1"/>
  <c r="D2901" i="13"/>
  <c r="O2860" i="1" s="1"/>
  <c r="D2905" i="13"/>
  <c r="O2864" i="1" s="1"/>
  <c r="D2909" i="13"/>
  <c r="O2868" i="1" s="1"/>
  <c r="D2913" i="13"/>
  <c r="O2872" i="1" s="1"/>
  <c r="D2917" i="13"/>
  <c r="O2876" i="1" s="1"/>
  <c r="D2921" i="13"/>
  <c r="O2880" i="1" s="1"/>
  <c r="D2925" i="13"/>
  <c r="D2929" i="13"/>
  <c r="O2887" i="1" s="1"/>
  <c r="D2933" i="13"/>
  <c r="O2890" i="1" s="1"/>
  <c r="D2937" i="13"/>
  <c r="O2894" i="1" s="1"/>
  <c r="D2941" i="13"/>
  <c r="O2898" i="1" s="1"/>
  <c r="D2945" i="13"/>
  <c r="O2902" i="1" s="1"/>
  <c r="D2949" i="13"/>
  <c r="O2906" i="1" s="1"/>
  <c r="D2953" i="13"/>
  <c r="O2910" i="1" s="1"/>
  <c r="D2957" i="13"/>
  <c r="O2914" i="1" s="1"/>
  <c r="D2961" i="13"/>
  <c r="O2918" i="1" s="1"/>
  <c r="D2965" i="13"/>
  <c r="O2922" i="1" s="1"/>
  <c r="D2969" i="13"/>
  <c r="O2926" i="1" s="1"/>
  <c r="D2973" i="13"/>
  <c r="O2930" i="1" s="1"/>
  <c r="D2977" i="13"/>
  <c r="O2934" i="1" s="1"/>
  <c r="D2981" i="13"/>
  <c r="O2938" i="1" s="1"/>
  <c r="D2985" i="13"/>
  <c r="O2942" i="1" s="1"/>
  <c r="D2989" i="13"/>
  <c r="O2946" i="1" s="1"/>
  <c r="D2993" i="13"/>
  <c r="O2950" i="1" s="1"/>
  <c r="D2997" i="13"/>
  <c r="O2954" i="1" s="1"/>
  <c r="D3001" i="13"/>
  <c r="O2958" i="1" s="1"/>
  <c r="D3005" i="13"/>
  <c r="O2962" i="1" s="1"/>
  <c r="D3009" i="13"/>
  <c r="O2966" i="1" s="1"/>
  <c r="D3013" i="13"/>
  <c r="O2970" i="1" s="1"/>
  <c r="D3017" i="13"/>
  <c r="O2974" i="1" s="1"/>
  <c r="D856" i="13"/>
  <c r="O816" i="1" s="1"/>
  <c r="D1046" i="13"/>
  <c r="O1006" i="1" s="1"/>
  <c r="D1174" i="13"/>
  <c r="O1134" i="1" s="1"/>
  <c r="D1302" i="13"/>
  <c r="O1262" i="1" s="1"/>
  <c r="D1387" i="13"/>
  <c r="O1347" i="1" s="1"/>
  <c r="D1423" i="13"/>
  <c r="O1383" i="1" s="1"/>
  <c r="D1455" i="13"/>
  <c r="O1415" i="1" s="1"/>
  <c r="D1487" i="13"/>
  <c r="O1447" i="1" s="1"/>
  <c r="D1519" i="13"/>
  <c r="O1479" i="1" s="1"/>
  <c r="D1551" i="13"/>
  <c r="O1511" i="1" s="1"/>
  <c r="D1583" i="13"/>
  <c r="O1543" i="1" s="1"/>
  <c r="D1615" i="13"/>
  <c r="O1575" i="1" s="1"/>
  <c r="D1647" i="13"/>
  <c r="O1607" i="1" s="1"/>
  <c r="D1679" i="13"/>
  <c r="O1639" i="1" s="1"/>
  <c r="D1711" i="13"/>
  <c r="O1671" i="1" s="1"/>
  <c r="D1743" i="13"/>
  <c r="O1703" i="1" s="1"/>
  <c r="D1770" i="13"/>
  <c r="O1730" i="1" s="1"/>
  <c r="D1786" i="13"/>
  <c r="O1746" i="1" s="1"/>
  <c r="D1802" i="13"/>
  <c r="O1762" i="1" s="1"/>
  <c r="D1818" i="13"/>
  <c r="O1778" i="1" s="1"/>
  <c r="D1834" i="13"/>
  <c r="O1794" i="1" s="1"/>
  <c r="D1850" i="13"/>
  <c r="O1810" i="1" s="1"/>
  <c r="D1866" i="13"/>
  <c r="O1826" i="1" s="1"/>
  <c r="D1882" i="13"/>
  <c r="O1842" i="1" s="1"/>
  <c r="D1898" i="13"/>
  <c r="O1858" i="1" s="1"/>
  <c r="D1914" i="13"/>
  <c r="O1874" i="1" s="1"/>
  <c r="D1930" i="13"/>
  <c r="O1890" i="1" s="1"/>
  <c r="D1946" i="13"/>
  <c r="O1906" i="1" s="1"/>
  <c r="D1962" i="13"/>
  <c r="O1922" i="1" s="1"/>
  <c r="D1978" i="13"/>
  <c r="O1938" i="1" s="1"/>
  <c r="D1994" i="13"/>
  <c r="O1954" i="1" s="1"/>
  <c r="D2010" i="13"/>
  <c r="O1970" i="1" s="1"/>
  <c r="D2026" i="13"/>
  <c r="O1986" i="1" s="1"/>
  <c r="D2042" i="13"/>
  <c r="O2002" i="1" s="1"/>
  <c r="D2058" i="13"/>
  <c r="O2018" i="1" s="1"/>
  <c r="D2074" i="13"/>
  <c r="O2034" i="1" s="1"/>
  <c r="D2090" i="13"/>
  <c r="O2050" i="1" s="1"/>
  <c r="D2106" i="13"/>
  <c r="O2066" i="1" s="1"/>
  <c r="D2122" i="13"/>
  <c r="O2082" i="1" s="1"/>
  <c r="D2130" i="13"/>
  <c r="O2090" i="1" s="1"/>
  <c r="D2138" i="13"/>
  <c r="O2098" i="1" s="1"/>
  <c r="D2146" i="13"/>
  <c r="O2106" i="1" s="1"/>
  <c r="D2154" i="13"/>
  <c r="O2114" i="1" s="1"/>
  <c r="D2162" i="13"/>
  <c r="O2122" i="1" s="1"/>
  <c r="D2170" i="13"/>
  <c r="O2130" i="1" s="1"/>
  <c r="D2178" i="13"/>
  <c r="O2138" i="1" s="1"/>
  <c r="D2186" i="13"/>
  <c r="O2146" i="1" s="1"/>
  <c r="D2194" i="13"/>
  <c r="O2154" i="1" s="1"/>
  <c r="D2202" i="13"/>
  <c r="O2162" i="1" s="1"/>
  <c r="D2210" i="13"/>
  <c r="O2170" i="1" s="1"/>
  <c r="D2218" i="13"/>
  <c r="O2178" i="1" s="1"/>
  <c r="D2226" i="13"/>
  <c r="O2186" i="1" s="1"/>
  <c r="D2234" i="13"/>
  <c r="O2194" i="1" s="1"/>
  <c r="D2242" i="13"/>
  <c r="O2202" i="1" s="1"/>
  <c r="D2250" i="13"/>
  <c r="O2210" i="1" s="1"/>
  <c r="D2258" i="13"/>
  <c r="O2218" i="1" s="1"/>
  <c r="D2266" i="13"/>
  <c r="O2226" i="1" s="1"/>
  <c r="D2274" i="13"/>
  <c r="O2234" i="1" s="1"/>
  <c r="D2282" i="13"/>
  <c r="O2242" i="1" s="1"/>
  <c r="D2290" i="13"/>
  <c r="O2250" i="1" s="1"/>
  <c r="D2298" i="13"/>
  <c r="O2258" i="1" s="1"/>
  <c r="D2306" i="13"/>
  <c r="O2266" i="1" s="1"/>
  <c r="D2314" i="13"/>
  <c r="O2274" i="1" s="1"/>
  <c r="D2322" i="13"/>
  <c r="O2282" i="1" s="1"/>
  <c r="D2330" i="13"/>
  <c r="O2290" i="1" s="1"/>
  <c r="D2338" i="13"/>
  <c r="O2298" i="1" s="1"/>
  <c r="D2346" i="13"/>
  <c r="O2306" i="1" s="1"/>
  <c r="D2354" i="13"/>
  <c r="O2314" i="1" s="1"/>
  <c r="D2362" i="13"/>
  <c r="O2322" i="1" s="1"/>
  <c r="D2370" i="13"/>
  <c r="O2330" i="1" s="1"/>
  <c r="D2378" i="13"/>
  <c r="O2338" i="1" s="1"/>
  <c r="D2386" i="13"/>
  <c r="O2346" i="1" s="1"/>
  <c r="D2394" i="13"/>
  <c r="O2354" i="1" s="1"/>
  <c r="D2402" i="13"/>
  <c r="O2362" i="1" s="1"/>
  <c r="D2410" i="13"/>
  <c r="O2370" i="1" s="1"/>
  <c r="D2418" i="13"/>
  <c r="O2378" i="1" s="1"/>
  <c r="D2426" i="13"/>
  <c r="D2434" i="13"/>
  <c r="O2393" i="1" s="1"/>
  <c r="D2442" i="13"/>
  <c r="O2401" i="1" s="1"/>
  <c r="D2450" i="13"/>
  <c r="O2409" i="1" s="1"/>
  <c r="D2458" i="13"/>
  <c r="O2417" i="1" s="1"/>
  <c r="D2466" i="13"/>
  <c r="O2425" i="1" s="1"/>
  <c r="D2474" i="13"/>
  <c r="O2433" i="1" s="1"/>
  <c r="D2482" i="13"/>
  <c r="O2441" i="1" s="1"/>
  <c r="D2490" i="13"/>
  <c r="O2449" i="1" s="1"/>
  <c r="D2498" i="13"/>
  <c r="O2457" i="1" s="1"/>
  <c r="D2506" i="13"/>
  <c r="O2465" i="1" s="1"/>
  <c r="D2514" i="13"/>
  <c r="O2473" i="1" s="1"/>
  <c r="D2522" i="13"/>
  <c r="O2481" i="1" s="1"/>
  <c r="D2530" i="13"/>
  <c r="O2489" i="1" s="1"/>
  <c r="D2538" i="13"/>
  <c r="O2497" i="1" s="1"/>
  <c r="D2546" i="13"/>
  <c r="O2505" i="1" s="1"/>
  <c r="D2554" i="13"/>
  <c r="O2513" i="1" s="1"/>
  <c r="D2562" i="13"/>
  <c r="O2521" i="1" s="1"/>
  <c r="D2570" i="13"/>
  <c r="O2529" i="1" s="1"/>
  <c r="D2578" i="13"/>
  <c r="O2537" i="1" s="1"/>
  <c r="D2586" i="13"/>
  <c r="O2545" i="1" s="1"/>
  <c r="D2594" i="13"/>
  <c r="O2553" i="1" s="1"/>
  <c r="D2602" i="13"/>
  <c r="O2561" i="1" s="1"/>
  <c r="D2610" i="13"/>
  <c r="O2569" i="1" s="1"/>
  <c r="D2618" i="13"/>
  <c r="O2577" i="1" s="1"/>
  <c r="D2626" i="13"/>
  <c r="O2585" i="1" s="1"/>
  <c r="D2634" i="13"/>
  <c r="O2593" i="1" s="1"/>
  <c r="D2642" i="13"/>
  <c r="O2601" i="1" s="1"/>
  <c r="D2650" i="13"/>
  <c r="O2609" i="1" s="1"/>
  <c r="D2658" i="13"/>
  <c r="O2617" i="1" s="1"/>
  <c r="D2666" i="13"/>
  <c r="O2625" i="1" s="1"/>
  <c r="D2674" i="13"/>
  <c r="O2633" i="1" s="1"/>
  <c r="D2682" i="13"/>
  <c r="O2641" i="1" s="1"/>
  <c r="D2690" i="13"/>
  <c r="O2649" i="1" s="1"/>
  <c r="D2698" i="13"/>
  <c r="O2657" i="1" s="1"/>
  <c r="D2706" i="13"/>
  <c r="O2665" i="1" s="1"/>
  <c r="D2714" i="13"/>
  <c r="O2673" i="1" s="1"/>
  <c r="D2722" i="13"/>
  <c r="O2681" i="1" s="1"/>
  <c r="D2730" i="13"/>
  <c r="O2689" i="1" s="1"/>
  <c r="D2738" i="13"/>
  <c r="O2697" i="1" s="1"/>
  <c r="D2746" i="13"/>
  <c r="O2705" i="1" s="1"/>
  <c r="D2754" i="13"/>
  <c r="O2713" i="1" s="1"/>
  <c r="D2762" i="13"/>
  <c r="O2721" i="1" s="1"/>
  <c r="D2770" i="13"/>
  <c r="O2729" i="1" s="1"/>
  <c r="D2778" i="13"/>
  <c r="O2737" i="1" s="1"/>
  <c r="D2786" i="13"/>
  <c r="O2745" i="1" s="1"/>
  <c r="D2794" i="13"/>
  <c r="O2753" i="1" s="1"/>
  <c r="D2802" i="13"/>
  <c r="O2761" i="1" s="1"/>
  <c r="D2810" i="13"/>
  <c r="O2769" i="1" s="1"/>
  <c r="D2818" i="13"/>
  <c r="O2777" i="1" s="1"/>
  <c r="D2826" i="13"/>
  <c r="O2785" i="1" s="1"/>
  <c r="D2834" i="13"/>
  <c r="O2793" i="1" s="1"/>
  <c r="D2842" i="13"/>
  <c r="O2801" i="1" s="1"/>
  <c r="D2850" i="13"/>
  <c r="O2809" i="1" s="1"/>
  <c r="D2858" i="13"/>
  <c r="O2817" i="1" s="1"/>
  <c r="D2866" i="13"/>
  <c r="O2825" i="1" s="1"/>
  <c r="D2870" i="13"/>
  <c r="O2829" i="1" s="1"/>
  <c r="D2874" i="13"/>
  <c r="O2833" i="1" s="1"/>
  <c r="D2878" i="13"/>
  <c r="O2837" i="1" s="1"/>
  <c r="D2882" i="13"/>
  <c r="O2841" i="1" s="1"/>
  <c r="D2886" i="13"/>
  <c r="O2845" i="1" s="1"/>
  <c r="D2890" i="13"/>
  <c r="O2849" i="1" s="1"/>
  <c r="D2894" i="13"/>
  <c r="O2853" i="1" s="1"/>
  <c r="D2898" i="13"/>
  <c r="O2857" i="1" s="1"/>
  <c r="D2902" i="13"/>
  <c r="O2861" i="1" s="1"/>
  <c r="D2906" i="13"/>
  <c r="O2865" i="1" s="1"/>
  <c r="D2910" i="13"/>
  <c r="O2869" i="1" s="1"/>
  <c r="D2914" i="13"/>
  <c r="O2873" i="1" s="1"/>
  <c r="D2918" i="13"/>
  <c r="O2877" i="1" s="1"/>
  <c r="D2922" i="13"/>
  <c r="O2881" i="1" s="1"/>
  <c r="D2926" i="13"/>
  <c r="O2884" i="1" s="1"/>
  <c r="D2930" i="13"/>
  <c r="D2934" i="13"/>
  <c r="O2891" i="1" s="1"/>
  <c r="D2938" i="13"/>
  <c r="O2895" i="1" s="1"/>
  <c r="D2942" i="13"/>
  <c r="O2899" i="1" s="1"/>
  <c r="D2946" i="13"/>
  <c r="O2903" i="1" s="1"/>
  <c r="D2950" i="13"/>
  <c r="O2907" i="1" s="1"/>
  <c r="D2954" i="13"/>
  <c r="O2911" i="1" s="1"/>
  <c r="D2958" i="13"/>
  <c r="O2915" i="1" s="1"/>
  <c r="D2962" i="13"/>
  <c r="O2919" i="1" s="1"/>
  <c r="D2966" i="13"/>
  <c r="O2923" i="1" s="1"/>
  <c r="D2970" i="13"/>
  <c r="O2927" i="1" s="1"/>
  <c r="D2974" i="13"/>
  <c r="O2931" i="1" s="1"/>
  <c r="D2978" i="13"/>
  <c r="O2935" i="1" s="1"/>
  <c r="D2982" i="13"/>
  <c r="O2939" i="1" s="1"/>
  <c r="D2986" i="13"/>
  <c r="O2943" i="1" s="1"/>
  <c r="D2990" i="13"/>
  <c r="O2947" i="1" s="1"/>
  <c r="D2994" i="13"/>
  <c r="O2951" i="1" s="1"/>
  <c r="D2998" i="13"/>
  <c r="O2955" i="1" s="1"/>
  <c r="D3002" i="13"/>
  <c r="O2959" i="1" s="1"/>
  <c r="D3006" i="13"/>
  <c r="O2963" i="1" s="1"/>
  <c r="D3010" i="13"/>
  <c r="O2967" i="1" s="1"/>
  <c r="D3014" i="13"/>
  <c r="O2971" i="1" s="1"/>
  <c r="D3018" i="13"/>
  <c r="O2975" i="1" s="1"/>
  <c r="D3022" i="13"/>
  <c r="O2979" i="1" s="1"/>
  <c r="D3026" i="13"/>
  <c r="O2983" i="1" s="1"/>
  <c r="D3030" i="13"/>
  <c r="O2987" i="1" s="1"/>
  <c r="D3034" i="13"/>
  <c r="O2991" i="1" s="1"/>
  <c r="D3038" i="13"/>
  <c r="O2995" i="1" s="1"/>
  <c r="D3042" i="13"/>
  <c r="O2999" i="1" s="1"/>
  <c r="D3046" i="13"/>
  <c r="O3003" i="1" s="1"/>
  <c r="D3050" i="13"/>
  <c r="O3007" i="1" s="1"/>
  <c r="D3054" i="13"/>
  <c r="O3011" i="1" s="1"/>
  <c r="D3058" i="13"/>
  <c r="O3015" i="1" s="1"/>
  <c r="D3062" i="13"/>
  <c r="O3019" i="1" s="1"/>
  <c r="D3066" i="13"/>
  <c r="O3023" i="1" s="1"/>
  <c r="D3070" i="13"/>
  <c r="O3027" i="1" s="1"/>
  <c r="D3074" i="13"/>
  <c r="O3031" i="1" s="1"/>
  <c r="D3078" i="13"/>
  <c r="O3035" i="1" s="1"/>
  <c r="D3082" i="13"/>
  <c r="O3039" i="1" s="1"/>
  <c r="D3086" i="13"/>
  <c r="O3043" i="1" s="1"/>
  <c r="D3090" i="13"/>
  <c r="O3047" i="1" s="1"/>
  <c r="D3094" i="13"/>
  <c r="O3051" i="1" s="1"/>
  <c r="D3098" i="13"/>
  <c r="O3055" i="1" s="1"/>
  <c r="D3102" i="13"/>
  <c r="O3059" i="1" s="1"/>
  <c r="D3106" i="13"/>
  <c r="O3063" i="1" s="1"/>
  <c r="D3110" i="13"/>
  <c r="O3067" i="1" s="1"/>
  <c r="D3114" i="13"/>
  <c r="O3071" i="1" s="1"/>
  <c r="D3118" i="13"/>
  <c r="O3075" i="1" s="1"/>
  <c r="D3122" i="13"/>
  <c r="O3079" i="1" s="1"/>
  <c r="D3126" i="13"/>
  <c r="O3083" i="1" s="1"/>
  <c r="D3130" i="13"/>
  <c r="O3087" i="1" s="1"/>
  <c r="D3134" i="13"/>
  <c r="O3091" i="1" s="1"/>
  <c r="D3138" i="13"/>
  <c r="O3095" i="1" s="1"/>
  <c r="D3142" i="13"/>
  <c r="O3099" i="1" s="1"/>
  <c r="D3146" i="13"/>
  <c r="O3103" i="1" s="1"/>
  <c r="D3150" i="13"/>
  <c r="O3107" i="1" s="1"/>
  <c r="D3154" i="13"/>
  <c r="D3158" i="13"/>
  <c r="D3162" i="13"/>
  <c r="D3166" i="13"/>
  <c r="D3170" i="13"/>
  <c r="D3174" i="13"/>
  <c r="D3178" i="13"/>
  <c r="D3182" i="13"/>
  <c r="D3186" i="13"/>
  <c r="D3190" i="13"/>
  <c r="D3194" i="13"/>
  <c r="D3198" i="13"/>
  <c r="D3202" i="13"/>
  <c r="D3206" i="13"/>
  <c r="D3210" i="13"/>
  <c r="D3214" i="13"/>
  <c r="D3218" i="13"/>
  <c r="D3222" i="13"/>
  <c r="D3226" i="13"/>
  <c r="D3230" i="13"/>
  <c r="D5" i="13"/>
  <c r="O2" i="1" s="1"/>
  <c r="D920" i="13"/>
  <c r="O880" i="1" s="1"/>
  <c r="D1399" i="13"/>
  <c r="O1359" i="1" s="1"/>
  <c r="D1527" i="13"/>
  <c r="O1487" i="1" s="1"/>
  <c r="D1655" i="13"/>
  <c r="O1615" i="1" s="1"/>
  <c r="D1774" i="13"/>
  <c r="O1734" i="1" s="1"/>
  <c r="D1838" i="13"/>
  <c r="O1798" i="1" s="1"/>
  <c r="D1902" i="13"/>
  <c r="O1862" i="1" s="1"/>
  <c r="D1966" i="13"/>
  <c r="O1926" i="1" s="1"/>
  <c r="D2030" i="13"/>
  <c r="O1990" i="1" s="1"/>
  <c r="D2094" i="13"/>
  <c r="O2054" i="1" s="1"/>
  <c r="D2140" i="13"/>
  <c r="O2100" i="1" s="1"/>
  <c r="D2172" i="13"/>
  <c r="O2132" i="1" s="1"/>
  <c r="D2204" i="13"/>
  <c r="O2164" i="1" s="1"/>
  <c r="D2236" i="13"/>
  <c r="O2196" i="1" s="1"/>
  <c r="D2268" i="13"/>
  <c r="O2228" i="1" s="1"/>
  <c r="D2300" i="13"/>
  <c r="O2260" i="1" s="1"/>
  <c r="D2332" i="13"/>
  <c r="O2292" i="1" s="1"/>
  <c r="D2364" i="13"/>
  <c r="O2324" i="1" s="1"/>
  <c r="D2396" i="13"/>
  <c r="O2356" i="1" s="1"/>
  <c r="D2428" i="13"/>
  <c r="O2387" i="1" s="1"/>
  <c r="D2460" i="13"/>
  <c r="O2419" i="1" s="1"/>
  <c r="D2492" i="13"/>
  <c r="O2451" i="1" s="1"/>
  <c r="D2524" i="13"/>
  <c r="O2483" i="1" s="1"/>
  <c r="D2556" i="13"/>
  <c r="O2515" i="1" s="1"/>
  <c r="D2588" i="13"/>
  <c r="O2547" i="1" s="1"/>
  <c r="D2620" i="13"/>
  <c r="O2579" i="1" s="1"/>
  <c r="D2652" i="13"/>
  <c r="O2611" i="1" s="1"/>
  <c r="D2684" i="13"/>
  <c r="O2643" i="1" s="1"/>
  <c r="D2716" i="13"/>
  <c r="O2675" i="1" s="1"/>
  <c r="D2748" i="13"/>
  <c r="O2707" i="1" s="1"/>
  <c r="D2780" i="13"/>
  <c r="O2739" i="1" s="1"/>
  <c r="D2812" i="13"/>
  <c r="O2771" i="1" s="1"/>
  <c r="D2844" i="13"/>
  <c r="O2803" i="1" s="1"/>
  <c r="D2871" i="13"/>
  <c r="O2830" i="1" s="1"/>
  <c r="D2887" i="13"/>
  <c r="O2846" i="1" s="1"/>
  <c r="D2903" i="13"/>
  <c r="O2862" i="1" s="1"/>
  <c r="D2919" i="13"/>
  <c r="O2878" i="1" s="1"/>
  <c r="D2935" i="13"/>
  <c r="O2892" i="1" s="1"/>
  <c r="D2951" i="13"/>
  <c r="O2908" i="1" s="1"/>
  <c r="D2967" i="13"/>
  <c r="O2924" i="1" s="1"/>
  <c r="D2983" i="13"/>
  <c r="O2940" i="1" s="1"/>
  <c r="D2999" i="13"/>
  <c r="O2956" i="1" s="1"/>
  <c r="D3015" i="13"/>
  <c r="O2972" i="1" s="1"/>
  <c r="D3025" i="13"/>
  <c r="O2982" i="1" s="1"/>
  <c r="D3033" i="13"/>
  <c r="O2990" i="1" s="1"/>
  <c r="D3041" i="13"/>
  <c r="O2998" i="1" s="1"/>
  <c r="D3049" i="13"/>
  <c r="O3006" i="1" s="1"/>
  <c r="D3057" i="13"/>
  <c r="O3014" i="1" s="1"/>
  <c r="D3065" i="13"/>
  <c r="O3022" i="1" s="1"/>
  <c r="D3073" i="13"/>
  <c r="O3030" i="1" s="1"/>
  <c r="D3081" i="13"/>
  <c r="O3038" i="1" s="1"/>
  <c r="D3089" i="13"/>
  <c r="O3046" i="1" s="1"/>
  <c r="D3097" i="13"/>
  <c r="O3054" i="1" s="1"/>
  <c r="D3105" i="13"/>
  <c r="O3062" i="1" s="1"/>
  <c r="D3113" i="13"/>
  <c r="O3070" i="1" s="1"/>
  <c r="D3121" i="13"/>
  <c r="O3078" i="1" s="1"/>
  <c r="D3129" i="13"/>
  <c r="O3086" i="1" s="1"/>
  <c r="D3137" i="13"/>
  <c r="O3094" i="1" s="1"/>
  <c r="D3145" i="13"/>
  <c r="O3102" i="1" s="1"/>
  <c r="D3153" i="13"/>
  <c r="D3161" i="13"/>
  <c r="D3169" i="13"/>
  <c r="D3177" i="13"/>
  <c r="D3185" i="13"/>
  <c r="D3193" i="13"/>
  <c r="D3201" i="13"/>
  <c r="D3209" i="13"/>
  <c r="D3217" i="13"/>
  <c r="D3225" i="13"/>
  <c r="D3233" i="13"/>
  <c r="D1078" i="13"/>
  <c r="O1038" i="1" s="1"/>
  <c r="D1431" i="13"/>
  <c r="O1391" i="1" s="1"/>
  <c r="D1559" i="13"/>
  <c r="O1519" i="1" s="1"/>
  <c r="D1687" i="13"/>
  <c r="O1647" i="1" s="1"/>
  <c r="D1790" i="13"/>
  <c r="O1750" i="1" s="1"/>
  <c r="D1854" i="13"/>
  <c r="O1814" i="1" s="1"/>
  <c r="D1918" i="13"/>
  <c r="O1878" i="1" s="1"/>
  <c r="D1982" i="13"/>
  <c r="O1942" i="1" s="1"/>
  <c r="D2046" i="13"/>
  <c r="O2006" i="1" s="1"/>
  <c r="D2110" i="13"/>
  <c r="O2070" i="1" s="1"/>
  <c r="D2148" i="13"/>
  <c r="O2108" i="1" s="1"/>
  <c r="D2180" i="13"/>
  <c r="O2140" i="1" s="1"/>
  <c r="D2212" i="13"/>
  <c r="O2172" i="1" s="1"/>
  <c r="D2244" i="13"/>
  <c r="O2204" i="1" s="1"/>
  <c r="D2276" i="13"/>
  <c r="O2236" i="1" s="1"/>
  <c r="D2308" i="13"/>
  <c r="O2268" i="1" s="1"/>
  <c r="D2340" i="13"/>
  <c r="O2300" i="1" s="1"/>
  <c r="D2372" i="13"/>
  <c r="O2332" i="1" s="1"/>
  <c r="D2404" i="13"/>
  <c r="O2364" i="1" s="1"/>
  <c r="D2436" i="13"/>
  <c r="O2395" i="1" s="1"/>
  <c r="D2468" i="13"/>
  <c r="O2427" i="1" s="1"/>
  <c r="D2500" i="13"/>
  <c r="O2459" i="1" s="1"/>
  <c r="D2532" i="13"/>
  <c r="O2491" i="1" s="1"/>
  <c r="D2564" i="13"/>
  <c r="O2523" i="1" s="1"/>
  <c r="D2596" i="13"/>
  <c r="O2555" i="1" s="1"/>
  <c r="D2628" i="13"/>
  <c r="O2587" i="1" s="1"/>
  <c r="D2660" i="13"/>
  <c r="O2619" i="1" s="1"/>
  <c r="D2692" i="13"/>
  <c r="O2651" i="1" s="1"/>
  <c r="D2724" i="13"/>
  <c r="O2683" i="1" s="1"/>
  <c r="D2756" i="13"/>
  <c r="O2715" i="1" s="1"/>
  <c r="D2788" i="13"/>
  <c r="O2747" i="1" s="1"/>
  <c r="D2820" i="13"/>
  <c r="O2779" i="1" s="1"/>
  <c r="D2852" i="13"/>
  <c r="O2811" i="1" s="1"/>
  <c r="D2875" i="13"/>
  <c r="O2834" i="1" s="1"/>
  <c r="D2891" i="13"/>
  <c r="O2850" i="1" s="1"/>
  <c r="D2907" i="13"/>
  <c r="O2866" i="1" s="1"/>
  <c r="D2923" i="13"/>
  <c r="O2882" i="1" s="1"/>
  <c r="D2939" i="13"/>
  <c r="O2896" i="1" s="1"/>
  <c r="D2955" i="13"/>
  <c r="O2912" i="1" s="1"/>
  <c r="D2971" i="13"/>
  <c r="O2928" i="1" s="1"/>
  <c r="D2987" i="13"/>
  <c r="O2944" i="1" s="1"/>
  <c r="D3003" i="13"/>
  <c r="O2960" i="1" s="1"/>
  <c r="D3019" i="13"/>
  <c r="O2976" i="1" s="1"/>
  <c r="D3027" i="13"/>
  <c r="O2984" i="1" s="1"/>
  <c r="D3035" i="13"/>
  <c r="O2992" i="1" s="1"/>
  <c r="D3043" i="13"/>
  <c r="O3000" i="1" s="1"/>
  <c r="D3051" i="13"/>
  <c r="O3008" i="1" s="1"/>
  <c r="D3059" i="13"/>
  <c r="O3016" i="1" s="1"/>
  <c r="D3067" i="13"/>
  <c r="O3024" i="1" s="1"/>
  <c r="D3075" i="13"/>
  <c r="O3032" i="1" s="1"/>
  <c r="D3083" i="13"/>
  <c r="O3040" i="1" s="1"/>
  <c r="D3091" i="13"/>
  <c r="O3048" i="1" s="1"/>
  <c r="D3099" i="13"/>
  <c r="O3056" i="1" s="1"/>
  <c r="D3107" i="13"/>
  <c r="O3064" i="1" s="1"/>
  <c r="D3115" i="13"/>
  <c r="O3072" i="1" s="1"/>
  <c r="D3123" i="13"/>
  <c r="O3080" i="1" s="1"/>
  <c r="D3131" i="13"/>
  <c r="O3088" i="1" s="1"/>
  <c r="D3139" i="13"/>
  <c r="O3096" i="1" s="1"/>
  <c r="D3147" i="13"/>
  <c r="O3104" i="1" s="1"/>
  <c r="D3155" i="13"/>
  <c r="D3163" i="13"/>
  <c r="D3171" i="13"/>
  <c r="D3179" i="13"/>
  <c r="D3187" i="13"/>
  <c r="D3195" i="13"/>
  <c r="D3203" i="13"/>
  <c r="D3211" i="13"/>
  <c r="D3219" i="13"/>
  <c r="D3227" i="13"/>
  <c r="D1206" i="13"/>
  <c r="O1166" i="1" s="1"/>
  <c r="D1463" i="13"/>
  <c r="O1423" i="1" s="1"/>
  <c r="D1591" i="13"/>
  <c r="O1551" i="1" s="1"/>
  <c r="D1719" i="13"/>
  <c r="O1679" i="1" s="1"/>
  <c r="D1806" i="13"/>
  <c r="O1766" i="1" s="1"/>
  <c r="D1870" i="13"/>
  <c r="O1830" i="1" s="1"/>
  <c r="D1934" i="13"/>
  <c r="O1894" i="1" s="1"/>
  <c r="D1998" i="13"/>
  <c r="O1958" i="1" s="1"/>
  <c r="D2062" i="13"/>
  <c r="O2022" i="1" s="1"/>
  <c r="D2124" i="13"/>
  <c r="O2084" i="1" s="1"/>
  <c r="D2156" i="13"/>
  <c r="O2116" i="1" s="1"/>
  <c r="D2188" i="13"/>
  <c r="O2148" i="1" s="1"/>
  <c r="D2220" i="13"/>
  <c r="O2180" i="1" s="1"/>
  <c r="D2252" i="13"/>
  <c r="O2212" i="1" s="1"/>
  <c r="D2284" i="13"/>
  <c r="O2244" i="1" s="1"/>
  <c r="D2316" i="13"/>
  <c r="O2276" i="1" s="1"/>
  <c r="D2348" i="13"/>
  <c r="O2308" i="1" s="1"/>
  <c r="D2380" i="13"/>
  <c r="O2340" i="1" s="1"/>
  <c r="D2412" i="13"/>
  <c r="O2372" i="1" s="1"/>
  <c r="D2444" i="13"/>
  <c r="O2403" i="1" s="1"/>
  <c r="D2476" i="13"/>
  <c r="O2435" i="1" s="1"/>
  <c r="D2508" i="13"/>
  <c r="O2467" i="1" s="1"/>
  <c r="D2540" i="13"/>
  <c r="O2499" i="1" s="1"/>
  <c r="D2572" i="13"/>
  <c r="O2531" i="1" s="1"/>
  <c r="D2604" i="13"/>
  <c r="O2563" i="1" s="1"/>
  <c r="D2636" i="13"/>
  <c r="O2595" i="1" s="1"/>
  <c r="D2668" i="13"/>
  <c r="O2627" i="1" s="1"/>
  <c r="D2700" i="13"/>
  <c r="O2659" i="1" s="1"/>
  <c r="D2732" i="13"/>
  <c r="O2691" i="1" s="1"/>
  <c r="D2764" i="13"/>
  <c r="O2723" i="1" s="1"/>
  <c r="D2796" i="13"/>
  <c r="O2755" i="1" s="1"/>
  <c r="D2828" i="13"/>
  <c r="O2787" i="1" s="1"/>
  <c r="D2860" i="13"/>
  <c r="O2819" i="1" s="1"/>
  <c r="D2879" i="13"/>
  <c r="O2838" i="1" s="1"/>
  <c r="D2895" i="13"/>
  <c r="O2854" i="1" s="1"/>
  <c r="D2911" i="13"/>
  <c r="O2870" i="1" s="1"/>
  <c r="D2927" i="13"/>
  <c r="O2885" i="1" s="1"/>
  <c r="D2943" i="13"/>
  <c r="O2900" i="1" s="1"/>
  <c r="D2959" i="13"/>
  <c r="O2916" i="1" s="1"/>
  <c r="D2975" i="13"/>
  <c r="O2932" i="1" s="1"/>
  <c r="D2991" i="13"/>
  <c r="O2948" i="1" s="1"/>
  <c r="D3007" i="13"/>
  <c r="O2964" i="1" s="1"/>
  <c r="D3021" i="13"/>
  <c r="O2978" i="1" s="1"/>
  <c r="D3029" i="13"/>
  <c r="O2986" i="1" s="1"/>
  <c r="D3037" i="13"/>
  <c r="O2994" i="1" s="1"/>
  <c r="D3045" i="13"/>
  <c r="O3002" i="1" s="1"/>
  <c r="D3053" i="13"/>
  <c r="O3010" i="1" s="1"/>
  <c r="D3061" i="13"/>
  <c r="O3018" i="1" s="1"/>
  <c r="D3069" i="13"/>
  <c r="O3026" i="1" s="1"/>
  <c r="D3077" i="13"/>
  <c r="O3034" i="1" s="1"/>
  <c r="D3085" i="13"/>
  <c r="O3042" i="1" s="1"/>
  <c r="D3093" i="13"/>
  <c r="O3050" i="1" s="1"/>
  <c r="D3101" i="13"/>
  <c r="O3058" i="1" s="1"/>
  <c r="D3109" i="13"/>
  <c r="O3066" i="1" s="1"/>
  <c r="D3117" i="13"/>
  <c r="O3074" i="1" s="1"/>
  <c r="D3125" i="13"/>
  <c r="O3082" i="1" s="1"/>
  <c r="D3133" i="13"/>
  <c r="O3090" i="1" s="1"/>
  <c r="D3141" i="13"/>
  <c r="O3098" i="1" s="1"/>
  <c r="D3149" i="13"/>
  <c r="O3106" i="1" s="1"/>
  <c r="D3157" i="13"/>
  <c r="D3165" i="13"/>
  <c r="D3173" i="13"/>
  <c r="D3181" i="13"/>
  <c r="D3189" i="13"/>
  <c r="D3197" i="13"/>
  <c r="D3205" i="13"/>
  <c r="D3213" i="13"/>
  <c r="D3221" i="13"/>
  <c r="D3229" i="13"/>
  <c r="D1334" i="13"/>
  <c r="O1294" i="1" s="1"/>
  <c r="D1495" i="13"/>
  <c r="O1455" i="1" s="1"/>
  <c r="D1623" i="13"/>
  <c r="O1583" i="1" s="1"/>
  <c r="D1751" i="13"/>
  <c r="O1711" i="1" s="1"/>
  <c r="D1822" i="13"/>
  <c r="O1782" i="1" s="1"/>
  <c r="D1886" i="13"/>
  <c r="O1846" i="1" s="1"/>
  <c r="D1950" i="13"/>
  <c r="O1910" i="1" s="1"/>
  <c r="D2014" i="13"/>
  <c r="O1974" i="1" s="1"/>
  <c r="D2078" i="13"/>
  <c r="O2038" i="1" s="1"/>
  <c r="D2132" i="13"/>
  <c r="O2092" i="1" s="1"/>
  <c r="D2164" i="13"/>
  <c r="O2124" i="1" s="1"/>
  <c r="D2196" i="13"/>
  <c r="O2156" i="1" s="1"/>
  <c r="D2228" i="13"/>
  <c r="O2188" i="1" s="1"/>
  <c r="D2260" i="13"/>
  <c r="O2220" i="1" s="1"/>
  <c r="D2292" i="13"/>
  <c r="O2252" i="1" s="1"/>
  <c r="D2324" i="13"/>
  <c r="O2284" i="1" s="1"/>
  <c r="D2356" i="13"/>
  <c r="O2316" i="1" s="1"/>
  <c r="D2388" i="13"/>
  <c r="O2348" i="1" s="1"/>
  <c r="D2420" i="13"/>
  <c r="O2385" i="1" s="1"/>
  <c r="D2452" i="13"/>
  <c r="O2411" i="1" s="1"/>
  <c r="D2484" i="13"/>
  <c r="O2443" i="1" s="1"/>
  <c r="D2516" i="13"/>
  <c r="O2475" i="1" s="1"/>
  <c r="D2548" i="13"/>
  <c r="O2507" i="1" s="1"/>
  <c r="D2580" i="13"/>
  <c r="O2539" i="1" s="1"/>
  <c r="D2612" i="13"/>
  <c r="O2571" i="1" s="1"/>
  <c r="D2644" i="13"/>
  <c r="O2603" i="1" s="1"/>
  <c r="D2676" i="13"/>
  <c r="O2635" i="1" s="1"/>
  <c r="D2708" i="13"/>
  <c r="O2667" i="1" s="1"/>
  <c r="D2740" i="13"/>
  <c r="O2699" i="1" s="1"/>
  <c r="D2772" i="13"/>
  <c r="O2731" i="1" s="1"/>
  <c r="D2804" i="13"/>
  <c r="O2763" i="1" s="1"/>
  <c r="D2836" i="13"/>
  <c r="O2795" i="1" s="1"/>
  <c r="D2867" i="13"/>
  <c r="O2826" i="1" s="1"/>
  <c r="D2883" i="13"/>
  <c r="O2842" i="1" s="1"/>
  <c r="D2899" i="13"/>
  <c r="O2858" i="1" s="1"/>
  <c r="D2915" i="13"/>
  <c r="O2874" i="1" s="1"/>
  <c r="D2931" i="13"/>
  <c r="O2888" i="1" s="1"/>
  <c r="D2947" i="13"/>
  <c r="O2904" i="1" s="1"/>
  <c r="D2963" i="13"/>
  <c r="O2920" i="1" s="1"/>
  <c r="D2979" i="13"/>
  <c r="O2936" i="1" s="1"/>
  <c r="D2995" i="13"/>
  <c r="O2952" i="1" s="1"/>
  <c r="D3011" i="13"/>
  <c r="O2968" i="1" s="1"/>
  <c r="D3023" i="13"/>
  <c r="O2980" i="1" s="1"/>
  <c r="D3031" i="13"/>
  <c r="O2988" i="1" s="1"/>
  <c r="D3039" i="13"/>
  <c r="O2996" i="1" s="1"/>
  <c r="D3047" i="13"/>
  <c r="O3004" i="1" s="1"/>
  <c r="D3055" i="13"/>
  <c r="O3012" i="1" s="1"/>
  <c r="D3063" i="13"/>
  <c r="O3020" i="1" s="1"/>
  <c r="D3071" i="13"/>
  <c r="O3028" i="1" s="1"/>
  <c r="D3079" i="13"/>
  <c r="O3036" i="1" s="1"/>
  <c r="D3087" i="13"/>
  <c r="O3044" i="1" s="1"/>
  <c r="D3095" i="13"/>
  <c r="O3052" i="1" s="1"/>
  <c r="D3103" i="13"/>
  <c r="O3060" i="1" s="1"/>
  <c r="D3111" i="13"/>
  <c r="O3068" i="1" s="1"/>
  <c r="D3119" i="13"/>
  <c r="O3076" i="1" s="1"/>
  <c r="D3127" i="13"/>
  <c r="O3084" i="1" s="1"/>
  <c r="D3135" i="13"/>
  <c r="O3092" i="1" s="1"/>
  <c r="D3143" i="13"/>
  <c r="O3100" i="1" s="1"/>
  <c r="D3151" i="13"/>
  <c r="O3108" i="1" s="1"/>
  <c r="D3159" i="13"/>
  <c r="D3167" i="13"/>
  <c r="D3175" i="13"/>
  <c r="D3183" i="13"/>
  <c r="D3191" i="13"/>
  <c r="D3199" i="13"/>
  <c r="D3207" i="13"/>
  <c r="D3215" i="13"/>
  <c r="D3223" i="13"/>
  <c r="D3231" i="13"/>
  <c r="C1573" i="13"/>
  <c r="N1533" i="1" s="1"/>
  <c r="V1533" i="1" s="1"/>
  <c r="AF1533" i="1" s="1"/>
  <c r="C1733" i="13"/>
  <c r="N1693" i="1" s="1"/>
  <c r="C3229" i="13"/>
  <c r="C3221" i="13"/>
  <c r="C3213" i="13"/>
  <c r="C3205" i="13"/>
  <c r="C3197" i="13"/>
  <c r="C3189" i="13"/>
  <c r="C3181" i="13"/>
  <c r="C3173" i="13"/>
  <c r="C3165" i="13"/>
  <c r="C3157" i="13"/>
  <c r="C3149" i="13"/>
  <c r="N3106" i="1" s="1"/>
  <c r="C3141" i="13"/>
  <c r="N3098" i="1" s="1"/>
  <c r="C3133" i="13"/>
  <c r="N3090" i="1" s="1"/>
  <c r="C3125" i="13"/>
  <c r="N3082" i="1" s="1"/>
  <c r="C3117" i="13"/>
  <c r="N3074" i="1" s="1"/>
  <c r="C3109" i="13"/>
  <c r="N3066" i="1" s="1"/>
  <c r="C3101" i="13"/>
  <c r="N3058" i="1" s="1"/>
  <c r="C3093" i="13"/>
  <c r="N3050" i="1" s="1"/>
  <c r="C3085" i="13"/>
  <c r="N3042" i="1" s="1"/>
  <c r="C3077" i="13"/>
  <c r="N3034" i="1" s="1"/>
  <c r="C3069" i="13"/>
  <c r="N3026" i="1" s="1"/>
  <c r="C3061" i="13"/>
  <c r="N3018" i="1" s="1"/>
  <c r="C3053" i="13"/>
  <c r="N3010" i="1" s="1"/>
  <c r="C3045" i="13"/>
  <c r="N3002" i="1" s="1"/>
  <c r="C3037" i="13"/>
  <c r="N2994" i="1" s="1"/>
  <c r="C3029" i="13"/>
  <c r="N2986" i="1" s="1"/>
  <c r="C3021" i="13"/>
  <c r="N2978" i="1" s="1"/>
  <c r="C3010" i="13"/>
  <c r="N2967" i="1" s="1"/>
  <c r="C2999" i="13"/>
  <c r="N2956" i="1" s="1"/>
  <c r="C2989" i="13"/>
  <c r="N2946" i="1" s="1"/>
  <c r="C2978" i="13"/>
  <c r="N2935" i="1" s="1"/>
  <c r="C2967" i="13"/>
  <c r="N2924" i="1" s="1"/>
  <c r="C2957" i="13"/>
  <c r="N2914" i="1" s="1"/>
  <c r="C2946" i="13"/>
  <c r="N2903" i="1" s="1"/>
  <c r="C2934" i="13"/>
  <c r="N2891" i="1" s="1"/>
  <c r="C2922" i="13"/>
  <c r="N2881" i="1" s="1"/>
  <c r="C2909" i="13"/>
  <c r="N2868" i="1" s="1"/>
  <c r="C2896" i="13"/>
  <c r="N2855" i="1" s="1"/>
  <c r="C2878" i="13"/>
  <c r="N2837" i="1" s="1"/>
  <c r="C2856" i="13"/>
  <c r="N2815" i="1" s="1"/>
  <c r="C2834" i="13"/>
  <c r="N2793" i="1" s="1"/>
  <c r="C2814" i="13"/>
  <c r="N2773" i="1" s="1"/>
  <c r="C2792" i="13"/>
  <c r="N2751" i="1" s="1"/>
  <c r="C2770" i="13"/>
  <c r="N2729" i="1" s="1"/>
  <c r="C2750" i="13"/>
  <c r="N2709" i="1" s="1"/>
  <c r="C2728" i="13"/>
  <c r="N2687" i="1" s="1"/>
  <c r="C2706" i="13"/>
  <c r="N2665" i="1" s="1"/>
  <c r="C2674" i="13"/>
  <c r="N2633" i="1" s="1"/>
  <c r="C2642" i="13"/>
  <c r="N2601" i="1" s="1"/>
  <c r="C2610" i="13"/>
  <c r="N2569" i="1" s="1"/>
  <c r="C2578" i="13"/>
  <c r="N2537" i="1" s="1"/>
  <c r="C2546" i="13"/>
  <c r="N2505" i="1" s="1"/>
  <c r="C2510" i="13"/>
  <c r="N2469" i="1" s="1"/>
  <c r="C2466" i="13"/>
  <c r="N2425" i="1" s="1"/>
  <c r="C2414" i="13"/>
  <c r="N2374" i="1" s="1"/>
  <c r="C2363" i="13"/>
  <c r="N2323" i="1" s="1"/>
  <c r="C2277" i="13"/>
  <c r="N2237" i="1" s="1"/>
  <c r="C2181" i="13"/>
  <c r="N2141" i="1" s="1"/>
  <c r="C2053" i="13"/>
  <c r="N2013" i="1" s="1"/>
  <c r="C1829" i="13"/>
  <c r="N1789" i="1" s="1"/>
  <c r="V1789" i="1" s="1"/>
  <c r="AF1789" i="1" s="1"/>
  <c r="C3228" i="13"/>
  <c r="C3220" i="13"/>
  <c r="C3212" i="13"/>
  <c r="C3204" i="13"/>
  <c r="C3196" i="13"/>
  <c r="C3188" i="13"/>
  <c r="C3180" i="13"/>
  <c r="C3172" i="13"/>
  <c r="C3164" i="13"/>
  <c r="C3156" i="13"/>
  <c r="C3148" i="13"/>
  <c r="N3105" i="1" s="1"/>
  <c r="C3140" i="13"/>
  <c r="N3097" i="1" s="1"/>
  <c r="C3132" i="13"/>
  <c r="N3089" i="1" s="1"/>
  <c r="C3124" i="13"/>
  <c r="N3081" i="1" s="1"/>
  <c r="C3116" i="13"/>
  <c r="N3073" i="1" s="1"/>
  <c r="C3108" i="13"/>
  <c r="N3065" i="1" s="1"/>
  <c r="C3100" i="13"/>
  <c r="N3057" i="1" s="1"/>
  <c r="C3092" i="13"/>
  <c r="N3049" i="1" s="1"/>
  <c r="C3084" i="13"/>
  <c r="N3041" i="1" s="1"/>
  <c r="C3076" i="13"/>
  <c r="N3033" i="1" s="1"/>
  <c r="C3068" i="13"/>
  <c r="N3025" i="1" s="1"/>
  <c r="C3060" i="13"/>
  <c r="N3017" i="1" s="1"/>
  <c r="C3052" i="13"/>
  <c r="N3009" i="1" s="1"/>
  <c r="C3044" i="13"/>
  <c r="N3001" i="1" s="1"/>
  <c r="C3036" i="13"/>
  <c r="N2993" i="1" s="1"/>
  <c r="C3028" i="13"/>
  <c r="N2985" i="1" s="1"/>
  <c r="C3019" i="13"/>
  <c r="N2976" i="1" s="1"/>
  <c r="C3008" i="13"/>
  <c r="N2965" i="1" s="1"/>
  <c r="C2998" i="13"/>
  <c r="N2955" i="1" s="1"/>
  <c r="C2987" i="13"/>
  <c r="N2944" i="1" s="1"/>
  <c r="C2976" i="13"/>
  <c r="N2933" i="1" s="1"/>
  <c r="C2966" i="13"/>
  <c r="N2923" i="1" s="1"/>
  <c r="C2955" i="13"/>
  <c r="N2912" i="1" s="1"/>
  <c r="C2944" i="13"/>
  <c r="N2901" i="1" s="1"/>
  <c r="C2933" i="13"/>
  <c r="N2890" i="1" s="1"/>
  <c r="C2920" i="13"/>
  <c r="N2879" i="1" s="1"/>
  <c r="C2907" i="13"/>
  <c r="N2866" i="1" s="1"/>
  <c r="C2894" i="13"/>
  <c r="N2853" i="1" s="1"/>
  <c r="C2874" i="13"/>
  <c r="N2833" i="1" s="1"/>
  <c r="C2854" i="13"/>
  <c r="N2813" i="1" s="1"/>
  <c r="C2832" i="13"/>
  <c r="N2791" i="1" s="1"/>
  <c r="C2810" i="13"/>
  <c r="N2769" i="1" s="1"/>
  <c r="C2790" i="13"/>
  <c r="N2749" i="1" s="1"/>
  <c r="C2768" i="13"/>
  <c r="N2727" i="1" s="1"/>
  <c r="C2746" i="13"/>
  <c r="N2705" i="1" s="1"/>
  <c r="C2726" i="13"/>
  <c r="N2685" i="1" s="1"/>
  <c r="C2704" i="13"/>
  <c r="N2663" i="1" s="1"/>
  <c r="C2672" i="13"/>
  <c r="N2631" i="1" s="1"/>
  <c r="C2640" i="13"/>
  <c r="N2599" i="1" s="1"/>
  <c r="C2608" i="13"/>
  <c r="N2567" i="1" s="1"/>
  <c r="C2576" i="13"/>
  <c r="N2535" i="1" s="1"/>
  <c r="C2544" i="13"/>
  <c r="N2503" i="1" s="1"/>
  <c r="C2507" i="13"/>
  <c r="N2466" i="1" s="1"/>
  <c r="C2462" i="13"/>
  <c r="N2421" i="1" s="1"/>
  <c r="C2411" i="13"/>
  <c r="N2371" i="1" s="1"/>
  <c r="C2357" i="13"/>
  <c r="N2317" i="1" s="1"/>
  <c r="C2274" i="13"/>
  <c r="N2234" i="1" s="1"/>
  <c r="C2173" i="13"/>
  <c r="N2133" i="1" s="1"/>
  <c r="C2045" i="13"/>
  <c r="N2005" i="1" s="1"/>
  <c r="V2005" i="1" s="1"/>
  <c r="AF2005" i="1" s="1"/>
  <c r="C1810" i="13"/>
  <c r="N1770" i="1" s="1"/>
  <c r="C3227" i="13"/>
  <c r="C3219" i="13"/>
  <c r="C3211" i="13"/>
  <c r="C3203" i="13"/>
  <c r="C3195" i="13"/>
  <c r="C3187" i="13"/>
  <c r="C3179" i="13"/>
  <c r="C3171" i="13"/>
  <c r="C3163" i="13"/>
  <c r="C3155" i="13"/>
  <c r="C3147" i="13"/>
  <c r="N3104" i="1" s="1"/>
  <c r="C3139" i="13"/>
  <c r="N3096" i="1" s="1"/>
  <c r="C3131" i="13"/>
  <c r="N3088" i="1" s="1"/>
  <c r="C3123" i="13"/>
  <c r="N3080" i="1" s="1"/>
  <c r="C3115" i="13"/>
  <c r="N3072" i="1" s="1"/>
  <c r="C3107" i="13"/>
  <c r="N3064" i="1" s="1"/>
  <c r="C3099" i="13"/>
  <c r="N3056" i="1" s="1"/>
  <c r="C3091" i="13"/>
  <c r="N3048" i="1" s="1"/>
  <c r="C3083" i="13"/>
  <c r="N3040" i="1" s="1"/>
  <c r="C3075" i="13"/>
  <c r="N3032" i="1" s="1"/>
  <c r="C3067" i="13"/>
  <c r="N3024" i="1" s="1"/>
  <c r="C3059" i="13"/>
  <c r="N3016" i="1" s="1"/>
  <c r="C3051" i="13"/>
  <c r="N3008" i="1" s="1"/>
  <c r="C3043" i="13"/>
  <c r="N3000" i="1" s="1"/>
  <c r="C3035" i="13"/>
  <c r="N2992" i="1" s="1"/>
  <c r="C3027" i="13"/>
  <c r="N2984" i="1" s="1"/>
  <c r="C3018" i="13"/>
  <c r="N2975" i="1" s="1"/>
  <c r="C3007" i="13"/>
  <c r="N2964" i="1" s="1"/>
  <c r="C2997" i="13"/>
  <c r="N2954" i="1" s="1"/>
  <c r="C2986" i="13"/>
  <c r="N2943" i="1" s="1"/>
  <c r="C2975" i="13"/>
  <c r="N2932" i="1" s="1"/>
  <c r="C2965" i="13"/>
  <c r="N2922" i="1" s="1"/>
  <c r="C2954" i="13"/>
  <c r="N2911" i="1" s="1"/>
  <c r="C2943" i="13"/>
  <c r="N2900" i="1" s="1"/>
  <c r="C2931" i="13"/>
  <c r="N2888" i="1" s="1"/>
  <c r="C2918" i="13"/>
  <c r="N2877" i="1" s="1"/>
  <c r="C2906" i="13"/>
  <c r="N2865" i="1" s="1"/>
  <c r="C2893" i="13"/>
  <c r="N2852" i="1" s="1"/>
  <c r="C2872" i="13"/>
  <c r="N2831" i="1" s="1"/>
  <c r="C2850" i="13"/>
  <c r="N2809" i="1" s="1"/>
  <c r="C2830" i="13"/>
  <c r="N2789" i="1" s="1"/>
  <c r="C2808" i="13"/>
  <c r="N2767" i="1" s="1"/>
  <c r="C2786" i="13"/>
  <c r="N2745" i="1" s="1"/>
  <c r="C2766" i="13"/>
  <c r="N2725" i="1" s="1"/>
  <c r="C2744" i="13"/>
  <c r="N2703" i="1" s="1"/>
  <c r="C2722" i="13"/>
  <c r="N2681" i="1" s="1"/>
  <c r="C2698" i="13"/>
  <c r="N2657" i="1" s="1"/>
  <c r="C2666" i="13"/>
  <c r="N2625" i="1" s="1"/>
  <c r="C2634" i="13"/>
  <c r="N2593" i="1" s="1"/>
  <c r="C2602" i="13"/>
  <c r="N2561" i="1" s="1"/>
  <c r="C2570" i="13"/>
  <c r="N2529" i="1" s="1"/>
  <c r="C2538" i="13"/>
  <c r="N2497" i="1" s="1"/>
  <c r="C2499" i="13"/>
  <c r="N2458" i="1" s="1"/>
  <c r="C2453" i="13"/>
  <c r="N2412" i="1" s="1"/>
  <c r="C2402" i="13"/>
  <c r="N2362" i="1" s="1"/>
  <c r="C2341" i="13"/>
  <c r="N2301" i="1" s="1"/>
  <c r="C2258" i="13"/>
  <c r="N2218" i="1" s="1"/>
  <c r="C2149" i="13"/>
  <c r="N2109" i="1" s="1"/>
  <c r="C2014" i="13"/>
  <c r="N1974" i="1" s="1"/>
  <c r="C5" i="13"/>
  <c r="N2" i="1" s="1"/>
  <c r="C3226" i="13"/>
  <c r="C3218" i="13"/>
  <c r="C3210" i="13"/>
  <c r="C3202" i="13"/>
  <c r="C3194" i="13"/>
  <c r="C3186" i="13"/>
  <c r="C3178" i="13"/>
  <c r="C3170" i="13"/>
  <c r="C3162" i="13"/>
  <c r="C3154" i="13"/>
  <c r="C3146" i="13"/>
  <c r="N3103" i="1" s="1"/>
  <c r="C3138" i="13"/>
  <c r="N3095" i="1" s="1"/>
  <c r="C3130" i="13"/>
  <c r="N3087" i="1" s="1"/>
  <c r="C3122" i="13"/>
  <c r="N3079" i="1" s="1"/>
  <c r="C3114" i="13"/>
  <c r="N3071" i="1" s="1"/>
  <c r="C3106" i="13"/>
  <c r="N3063" i="1" s="1"/>
  <c r="C3098" i="13"/>
  <c r="N3055" i="1" s="1"/>
  <c r="C3090" i="13"/>
  <c r="N3047" i="1" s="1"/>
  <c r="C3082" i="13"/>
  <c r="N3039" i="1" s="1"/>
  <c r="C3074" i="13"/>
  <c r="N3031" i="1" s="1"/>
  <c r="C3066" i="13"/>
  <c r="N3023" i="1" s="1"/>
  <c r="C3058" i="13"/>
  <c r="N3015" i="1" s="1"/>
  <c r="C3050" i="13"/>
  <c r="N3007" i="1" s="1"/>
  <c r="C3042" i="13"/>
  <c r="N2999" i="1" s="1"/>
  <c r="C3034" i="13"/>
  <c r="N2991" i="1" s="1"/>
  <c r="C3026" i="13"/>
  <c r="N2983" i="1" s="1"/>
  <c r="C3016" i="13"/>
  <c r="N2973" i="1" s="1"/>
  <c r="C3006" i="13"/>
  <c r="N2963" i="1" s="1"/>
  <c r="C2995" i="13"/>
  <c r="N2952" i="1" s="1"/>
  <c r="C2984" i="13"/>
  <c r="N2941" i="1" s="1"/>
  <c r="C2974" i="13"/>
  <c r="N2931" i="1" s="1"/>
  <c r="C2963" i="13"/>
  <c r="N2920" i="1" s="1"/>
  <c r="C2952" i="13"/>
  <c r="N2909" i="1" s="1"/>
  <c r="C2942" i="13"/>
  <c r="N2899" i="1" s="1"/>
  <c r="C2930" i="13"/>
  <c r="C2917" i="13"/>
  <c r="N2876" i="1" s="1"/>
  <c r="C2904" i="13"/>
  <c r="N2863" i="1" s="1"/>
  <c r="C2890" i="13"/>
  <c r="N2849" i="1" s="1"/>
  <c r="C2870" i="13"/>
  <c r="N2829" i="1" s="1"/>
  <c r="C2848" i="13"/>
  <c r="N2807" i="1" s="1"/>
  <c r="C2826" i="13"/>
  <c r="N2785" i="1" s="1"/>
  <c r="C2806" i="13"/>
  <c r="N2765" i="1" s="1"/>
  <c r="C2784" i="13"/>
  <c r="N2743" i="1" s="1"/>
  <c r="C2762" i="13"/>
  <c r="N2721" i="1" s="1"/>
  <c r="C2742" i="13"/>
  <c r="N2701" i="1" s="1"/>
  <c r="C2720" i="13"/>
  <c r="N2679" i="1" s="1"/>
  <c r="C2696" i="13"/>
  <c r="N2655" i="1" s="1"/>
  <c r="C2664" i="13"/>
  <c r="N2623" i="1" s="1"/>
  <c r="C2632" i="13"/>
  <c r="N2591" i="1" s="1"/>
  <c r="C2600" i="13"/>
  <c r="N2559" i="1" s="1"/>
  <c r="C2568" i="13"/>
  <c r="N2527" i="1" s="1"/>
  <c r="C2536" i="13"/>
  <c r="N2495" i="1" s="1"/>
  <c r="C2496" i="13"/>
  <c r="N2455" i="1" s="1"/>
  <c r="C2450" i="13"/>
  <c r="N2409" i="1" s="1"/>
  <c r="C2398" i="13"/>
  <c r="N2358" i="1" s="1"/>
  <c r="C2338" i="13"/>
  <c r="N2298" i="1" s="1"/>
  <c r="C2251" i="13"/>
  <c r="N2211" i="1" s="1"/>
  <c r="C2141" i="13"/>
  <c r="N2101" i="1" s="1"/>
  <c r="C2002" i="13"/>
  <c r="N1962" i="1" s="1"/>
  <c r="C1701" i="13"/>
  <c r="N1661" i="1" s="1"/>
  <c r="C3233" i="13"/>
  <c r="C3225" i="13"/>
  <c r="C3217" i="13"/>
  <c r="C3209" i="13"/>
  <c r="C3201" i="13"/>
  <c r="C3193" i="13"/>
  <c r="C3185" i="13"/>
  <c r="C3177" i="13"/>
  <c r="C3169" i="13"/>
  <c r="C3161" i="13"/>
  <c r="C3153" i="13"/>
  <c r="C3145" i="13"/>
  <c r="N3102" i="1" s="1"/>
  <c r="C3137" i="13"/>
  <c r="N3094" i="1" s="1"/>
  <c r="C3129" i="13"/>
  <c r="N3086" i="1" s="1"/>
  <c r="C3121" i="13"/>
  <c r="N3078" i="1" s="1"/>
  <c r="C3113" i="13"/>
  <c r="N3070" i="1" s="1"/>
  <c r="C3105" i="13"/>
  <c r="N3062" i="1" s="1"/>
  <c r="C3097" i="13"/>
  <c r="N3054" i="1" s="1"/>
  <c r="C3089" i="13"/>
  <c r="N3046" i="1" s="1"/>
  <c r="C3081" i="13"/>
  <c r="N3038" i="1" s="1"/>
  <c r="C3073" i="13"/>
  <c r="N3030" i="1" s="1"/>
  <c r="C3065" i="13"/>
  <c r="N3022" i="1" s="1"/>
  <c r="C3057" i="13"/>
  <c r="N3014" i="1" s="1"/>
  <c r="C3049" i="13"/>
  <c r="N3006" i="1" s="1"/>
  <c r="C3041" i="13"/>
  <c r="N2998" i="1" s="1"/>
  <c r="C3033" i="13"/>
  <c r="N2990" i="1" s="1"/>
  <c r="C3025" i="13"/>
  <c r="N2982" i="1" s="1"/>
  <c r="C3015" i="13"/>
  <c r="N2972" i="1" s="1"/>
  <c r="C3005" i="13"/>
  <c r="N2962" i="1" s="1"/>
  <c r="C2994" i="13"/>
  <c r="N2951" i="1" s="1"/>
  <c r="C2983" i="13"/>
  <c r="N2940" i="1" s="1"/>
  <c r="C2973" i="13"/>
  <c r="N2930" i="1" s="1"/>
  <c r="C2962" i="13"/>
  <c r="N2919" i="1" s="1"/>
  <c r="C2951" i="13"/>
  <c r="N2908" i="1" s="1"/>
  <c r="C2941" i="13"/>
  <c r="N2898" i="1" s="1"/>
  <c r="C2928" i="13"/>
  <c r="N2886" i="1" s="1"/>
  <c r="C2915" i="13"/>
  <c r="N2874" i="1" s="1"/>
  <c r="C2902" i="13"/>
  <c r="N2861" i="1" s="1"/>
  <c r="C2888" i="13"/>
  <c r="N2847" i="1" s="1"/>
  <c r="C2866" i="13"/>
  <c r="N2825" i="1" s="1"/>
  <c r="C2846" i="13"/>
  <c r="N2805" i="1" s="1"/>
  <c r="C2824" i="13"/>
  <c r="N2783" i="1" s="1"/>
  <c r="C2802" i="13"/>
  <c r="N2761" i="1" s="1"/>
  <c r="C2782" i="13"/>
  <c r="N2741" i="1" s="1"/>
  <c r="C2760" i="13"/>
  <c r="N2719" i="1" s="1"/>
  <c r="C2738" i="13"/>
  <c r="N2697" i="1" s="1"/>
  <c r="C2718" i="13"/>
  <c r="N2677" i="1" s="1"/>
  <c r="C2690" i="13"/>
  <c r="N2649" i="1" s="1"/>
  <c r="C2658" i="13"/>
  <c r="N2617" i="1" s="1"/>
  <c r="C2626" i="13"/>
  <c r="N2585" i="1" s="1"/>
  <c r="C2594" i="13"/>
  <c r="N2553" i="1" s="1"/>
  <c r="C2562" i="13"/>
  <c r="N2521" i="1" s="1"/>
  <c r="C2530" i="13"/>
  <c r="N2489" i="1" s="1"/>
  <c r="C2488" i="13"/>
  <c r="N2447" i="1" s="1"/>
  <c r="C2440" i="13"/>
  <c r="N2399" i="1" s="1"/>
  <c r="C2389" i="13"/>
  <c r="N2349" i="1" s="1"/>
  <c r="C2322" i="13"/>
  <c r="N2282" i="1" s="1"/>
  <c r="C2235" i="13"/>
  <c r="N2195" i="1" s="1"/>
  <c r="C2117" i="13"/>
  <c r="N2077" i="1" s="1"/>
  <c r="C1963" i="13"/>
  <c r="N1923" i="1" s="1"/>
  <c r="C1605" i="13"/>
  <c r="N1565" i="1" s="1"/>
  <c r="C3232" i="13"/>
  <c r="C3224" i="13"/>
  <c r="C3216" i="13"/>
  <c r="C3208" i="13"/>
  <c r="C3200" i="13"/>
  <c r="C3192" i="13"/>
  <c r="C3184" i="13"/>
  <c r="C3176" i="13"/>
  <c r="C3168" i="13"/>
  <c r="C3160" i="13"/>
  <c r="C3152" i="13"/>
  <c r="N3109" i="1" s="1"/>
  <c r="C3144" i="13"/>
  <c r="N3101" i="1" s="1"/>
  <c r="C3136" i="13"/>
  <c r="N3093" i="1" s="1"/>
  <c r="C3128" i="13"/>
  <c r="N3085" i="1" s="1"/>
  <c r="C3120" i="13"/>
  <c r="N3077" i="1" s="1"/>
  <c r="C3112" i="13"/>
  <c r="N3069" i="1" s="1"/>
  <c r="C3104" i="13"/>
  <c r="N3061" i="1" s="1"/>
  <c r="C3096" i="13"/>
  <c r="N3053" i="1" s="1"/>
  <c r="C3088" i="13"/>
  <c r="N3045" i="1" s="1"/>
  <c r="C3080" i="13"/>
  <c r="N3037" i="1" s="1"/>
  <c r="C3072" i="13"/>
  <c r="N3029" i="1" s="1"/>
  <c r="C3064" i="13"/>
  <c r="N3021" i="1" s="1"/>
  <c r="C3056" i="13"/>
  <c r="N3013" i="1" s="1"/>
  <c r="C3048" i="13"/>
  <c r="N3005" i="1" s="1"/>
  <c r="C3040" i="13"/>
  <c r="N2997" i="1" s="1"/>
  <c r="C3032" i="13"/>
  <c r="N2989" i="1" s="1"/>
  <c r="C3024" i="13"/>
  <c r="N2981" i="1" s="1"/>
  <c r="C3014" i="13"/>
  <c r="N2971" i="1" s="1"/>
  <c r="C3003" i="13"/>
  <c r="N2960" i="1" s="1"/>
  <c r="C2992" i="13"/>
  <c r="N2949" i="1" s="1"/>
  <c r="C2982" i="13"/>
  <c r="N2939" i="1" s="1"/>
  <c r="C2971" i="13"/>
  <c r="N2928" i="1" s="1"/>
  <c r="C2960" i="13"/>
  <c r="N2917" i="1" s="1"/>
  <c r="C2950" i="13"/>
  <c r="N2907" i="1" s="1"/>
  <c r="C2939" i="13"/>
  <c r="N2896" i="1" s="1"/>
  <c r="C2926" i="13"/>
  <c r="N2884" i="1" s="1"/>
  <c r="C2914" i="13"/>
  <c r="N2873" i="1" s="1"/>
  <c r="C2901" i="13"/>
  <c r="N2860" i="1" s="1"/>
  <c r="C2886" i="13"/>
  <c r="N2845" i="1" s="1"/>
  <c r="C2864" i="13"/>
  <c r="N2823" i="1" s="1"/>
  <c r="C2842" i="13"/>
  <c r="N2801" i="1" s="1"/>
  <c r="C2822" i="13"/>
  <c r="N2781" i="1" s="1"/>
  <c r="C2800" i="13"/>
  <c r="N2759" i="1" s="1"/>
  <c r="C2778" i="13"/>
  <c r="N2737" i="1" s="1"/>
  <c r="C2758" i="13"/>
  <c r="N2717" i="1" s="1"/>
  <c r="C2736" i="13"/>
  <c r="N2695" i="1" s="1"/>
  <c r="C2714" i="13"/>
  <c r="N2673" i="1" s="1"/>
  <c r="C2688" i="13"/>
  <c r="N2647" i="1" s="1"/>
  <c r="C2656" i="13"/>
  <c r="N2615" i="1" s="1"/>
  <c r="C2624" i="13"/>
  <c r="N2583" i="1" s="1"/>
  <c r="C2592" i="13"/>
  <c r="N2551" i="1" s="1"/>
  <c r="C2560" i="13"/>
  <c r="N2519" i="1" s="1"/>
  <c r="C2528" i="13"/>
  <c r="N2487" i="1" s="1"/>
  <c r="C2486" i="13"/>
  <c r="N2445" i="1" s="1"/>
  <c r="C2437" i="13"/>
  <c r="N2396" i="1" s="1"/>
  <c r="C2386" i="13"/>
  <c r="N2346" i="1" s="1"/>
  <c r="C2315" i="13"/>
  <c r="N2275" i="1" s="1"/>
  <c r="C2229" i="13"/>
  <c r="N2189" i="1" s="1"/>
  <c r="C2109" i="13"/>
  <c r="N2069" i="1" s="1"/>
  <c r="C1950" i="13"/>
  <c r="N1910" i="1" s="1"/>
  <c r="C6" i="13"/>
  <c r="N3" i="1" s="1"/>
  <c r="C14" i="13"/>
  <c r="N11" i="1" s="1"/>
  <c r="C22" i="13"/>
  <c r="N19" i="1" s="1"/>
  <c r="C30" i="13"/>
  <c r="N27" i="1" s="1"/>
  <c r="C38" i="13"/>
  <c r="N35" i="1" s="1"/>
  <c r="C46" i="13"/>
  <c r="N43" i="1" s="1"/>
  <c r="C54" i="13"/>
  <c r="N51" i="1" s="1"/>
  <c r="C62" i="13"/>
  <c r="N59" i="1" s="1"/>
  <c r="C70" i="13"/>
  <c r="N67" i="1" s="1"/>
  <c r="C78" i="13"/>
  <c r="C86" i="13"/>
  <c r="C94" i="13"/>
  <c r="C102" i="13"/>
  <c r="C110" i="13"/>
  <c r="N75" i="1" s="1"/>
  <c r="C118" i="13"/>
  <c r="N83" i="1" s="1"/>
  <c r="C126" i="13"/>
  <c r="N91" i="1" s="1"/>
  <c r="C134" i="13"/>
  <c r="N99" i="1" s="1"/>
  <c r="C142" i="13"/>
  <c r="N107" i="1" s="1"/>
  <c r="C150" i="13"/>
  <c r="N115" i="1" s="1"/>
  <c r="C158" i="13"/>
  <c r="N123" i="1" s="1"/>
  <c r="C166" i="13"/>
  <c r="N131" i="1" s="1"/>
  <c r="C174" i="13"/>
  <c r="N139" i="1" s="1"/>
  <c r="C182" i="13"/>
  <c r="N147" i="1" s="1"/>
  <c r="C190" i="13"/>
  <c r="N155" i="1" s="1"/>
  <c r="C198" i="13"/>
  <c r="N163" i="1" s="1"/>
  <c r="C206" i="13"/>
  <c r="N171" i="1" s="1"/>
  <c r="C214" i="13"/>
  <c r="N179" i="1" s="1"/>
  <c r="C222" i="13"/>
  <c r="N187" i="1" s="1"/>
  <c r="C230" i="13"/>
  <c r="N195" i="1" s="1"/>
  <c r="C238" i="13"/>
  <c r="N203" i="1" s="1"/>
  <c r="C246" i="13"/>
  <c r="N211" i="1" s="1"/>
  <c r="C254" i="13"/>
  <c r="N219" i="1" s="1"/>
  <c r="C262" i="13"/>
  <c r="N227" i="1" s="1"/>
  <c r="C270" i="13"/>
  <c r="N235" i="1" s="1"/>
  <c r="C278" i="13"/>
  <c r="N243" i="1" s="1"/>
  <c r="C286" i="13"/>
  <c r="N251" i="1" s="1"/>
  <c r="C294" i="13"/>
  <c r="N259" i="1" s="1"/>
  <c r="C302" i="13"/>
  <c r="N267" i="1" s="1"/>
  <c r="C310" i="13"/>
  <c r="N275" i="1" s="1"/>
  <c r="C318" i="13"/>
  <c r="N283" i="1" s="1"/>
  <c r="C326" i="13"/>
  <c r="N291" i="1" s="1"/>
  <c r="C334" i="13"/>
  <c r="N299" i="1" s="1"/>
  <c r="C342" i="13"/>
  <c r="N307" i="1" s="1"/>
  <c r="C350" i="13"/>
  <c r="N315" i="1" s="1"/>
  <c r="C358" i="13"/>
  <c r="N323" i="1" s="1"/>
  <c r="C366" i="13"/>
  <c r="N331" i="1" s="1"/>
  <c r="C374" i="13"/>
  <c r="N339" i="1" s="1"/>
  <c r="C382" i="13"/>
  <c r="N347" i="1" s="1"/>
  <c r="C390" i="13"/>
  <c r="N355" i="1" s="1"/>
  <c r="C398" i="13"/>
  <c r="N363" i="1" s="1"/>
  <c r="C406" i="13"/>
  <c r="N371" i="1" s="1"/>
  <c r="C414" i="13"/>
  <c r="N379" i="1" s="1"/>
  <c r="C422" i="13"/>
  <c r="N387" i="1" s="1"/>
  <c r="C430" i="13"/>
  <c r="N395" i="1" s="1"/>
  <c r="C438" i="13"/>
  <c r="N403" i="1" s="1"/>
  <c r="C446" i="13"/>
  <c r="N411" i="1" s="1"/>
  <c r="C454" i="13"/>
  <c r="N419" i="1" s="1"/>
  <c r="C462" i="13"/>
  <c r="N427" i="1" s="1"/>
  <c r="C470" i="13"/>
  <c r="N435" i="1" s="1"/>
  <c r="C478" i="13"/>
  <c r="N443" i="1" s="1"/>
  <c r="C486" i="13"/>
  <c r="N451" i="1" s="1"/>
  <c r="C494" i="13"/>
  <c r="N459" i="1" s="1"/>
  <c r="C502" i="13"/>
  <c r="N467" i="1" s="1"/>
  <c r="C510" i="13"/>
  <c r="N475" i="1" s="1"/>
  <c r="C518" i="13"/>
  <c r="N483" i="1" s="1"/>
  <c r="C526" i="13"/>
  <c r="N491" i="1" s="1"/>
  <c r="C534" i="13"/>
  <c r="N499" i="1" s="1"/>
  <c r="C542" i="13"/>
  <c r="N507" i="1" s="1"/>
  <c r="C550" i="13"/>
  <c r="N515" i="1" s="1"/>
  <c r="C558" i="13"/>
  <c r="C566" i="13"/>
  <c r="N526" i="1" s="1"/>
  <c r="C574" i="13"/>
  <c r="N534" i="1" s="1"/>
  <c r="C582" i="13"/>
  <c r="N542" i="1" s="1"/>
  <c r="C590" i="13"/>
  <c r="N550" i="1" s="1"/>
  <c r="C598" i="13"/>
  <c r="N558" i="1" s="1"/>
  <c r="C606" i="13"/>
  <c r="N566" i="1" s="1"/>
  <c r="C614" i="13"/>
  <c r="N574" i="1" s="1"/>
  <c r="C622" i="13"/>
  <c r="N582" i="1" s="1"/>
  <c r="C630" i="13"/>
  <c r="N590" i="1" s="1"/>
  <c r="C7" i="13"/>
  <c r="N4" i="1" s="1"/>
  <c r="C8" i="13"/>
  <c r="N5" i="1" s="1"/>
  <c r="C16" i="13"/>
  <c r="N13" i="1" s="1"/>
  <c r="C24" i="13"/>
  <c r="N21" i="1" s="1"/>
  <c r="C32" i="13"/>
  <c r="N29" i="1" s="1"/>
  <c r="C40" i="13"/>
  <c r="N37" i="1" s="1"/>
  <c r="C48" i="13"/>
  <c r="N45" i="1" s="1"/>
  <c r="C56" i="13"/>
  <c r="N53" i="1" s="1"/>
  <c r="C64" i="13"/>
  <c r="N61" i="1" s="1"/>
  <c r="C72" i="13"/>
  <c r="C80" i="13"/>
  <c r="C88" i="13"/>
  <c r="C96" i="13"/>
  <c r="C104" i="13"/>
  <c r="N69" i="1" s="1"/>
  <c r="C112" i="13"/>
  <c r="N77" i="1" s="1"/>
  <c r="C120" i="13"/>
  <c r="N85" i="1" s="1"/>
  <c r="C128" i="13"/>
  <c r="N93" i="1" s="1"/>
  <c r="C136" i="13"/>
  <c r="N101" i="1" s="1"/>
  <c r="C144" i="13"/>
  <c r="N109" i="1" s="1"/>
  <c r="C152" i="13"/>
  <c r="N117" i="1" s="1"/>
  <c r="C160" i="13"/>
  <c r="N125" i="1" s="1"/>
  <c r="C168" i="13"/>
  <c r="N133" i="1" s="1"/>
  <c r="C176" i="13"/>
  <c r="N141" i="1" s="1"/>
  <c r="C184" i="13"/>
  <c r="N149" i="1" s="1"/>
  <c r="C192" i="13"/>
  <c r="N157" i="1" s="1"/>
  <c r="C200" i="13"/>
  <c r="N165" i="1" s="1"/>
  <c r="C208" i="13"/>
  <c r="N173" i="1" s="1"/>
  <c r="C216" i="13"/>
  <c r="N181" i="1" s="1"/>
  <c r="C224" i="13"/>
  <c r="N189" i="1" s="1"/>
  <c r="C232" i="13"/>
  <c r="N197" i="1" s="1"/>
  <c r="C240" i="13"/>
  <c r="N205" i="1" s="1"/>
  <c r="C248" i="13"/>
  <c r="N213" i="1" s="1"/>
  <c r="C256" i="13"/>
  <c r="N221" i="1" s="1"/>
  <c r="C264" i="13"/>
  <c r="N229" i="1" s="1"/>
  <c r="C272" i="13"/>
  <c r="N237" i="1" s="1"/>
  <c r="C280" i="13"/>
  <c r="N245" i="1" s="1"/>
  <c r="C288" i="13"/>
  <c r="N253" i="1" s="1"/>
  <c r="C296" i="13"/>
  <c r="N261" i="1" s="1"/>
  <c r="C304" i="13"/>
  <c r="N269" i="1" s="1"/>
  <c r="C312" i="13"/>
  <c r="N277" i="1" s="1"/>
  <c r="C320" i="13"/>
  <c r="N285" i="1" s="1"/>
  <c r="C328" i="13"/>
  <c r="N293" i="1" s="1"/>
  <c r="C336" i="13"/>
  <c r="N301" i="1" s="1"/>
  <c r="C344" i="13"/>
  <c r="N309" i="1" s="1"/>
  <c r="C352" i="13"/>
  <c r="N317" i="1" s="1"/>
  <c r="C360" i="13"/>
  <c r="N325" i="1" s="1"/>
  <c r="C368" i="13"/>
  <c r="N333" i="1" s="1"/>
  <c r="C376" i="13"/>
  <c r="N341" i="1" s="1"/>
  <c r="C384" i="13"/>
  <c r="N349" i="1" s="1"/>
  <c r="C392" i="13"/>
  <c r="N357" i="1" s="1"/>
  <c r="C400" i="13"/>
  <c r="N365" i="1" s="1"/>
  <c r="C408" i="13"/>
  <c r="N373" i="1" s="1"/>
  <c r="C416" i="13"/>
  <c r="N381" i="1" s="1"/>
  <c r="C424" i="13"/>
  <c r="N389" i="1" s="1"/>
  <c r="C432" i="13"/>
  <c r="N397" i="1" s="1"/>
  <c r="C440" i="13"/>
  <c r="N405" i="1" s="1"/>
  <c r="C448" i="13"/>
  <c r="N413" i="1" s="1"/>
  <c r="C456" i="13"/>
  <c r="N421" i="1" s="1"/>
  <c r="C464" i="13"/>
  <c r="N429" i="1" s="1"/>
  <c r="C472" i="13"/>
  <c r="N437" i="1" s="1"/>
  <c r="C480" i="13"/>
  <c r="N445" i="1" s="1"/>
  <c r="C488" i="13"/>
  <c r="N453" i="1" s="1"/>
  <c r="C496" i="13"/>
  <c r="N461" i="1" s="1"/>
  <c r="C504" i="13"/>
  <c r="N469" i="1" s="1"/>
  <c r="C512" i="13"/>
  <c r="N477" i="1" s="1"/>
  <c r="C520" i="13"/>
  <c r="N485" i="1" s="1"/>
  <c r="C528" i="13"/>
  <c r="N493" i="1" s="1"/>
  <c r="C536" i="13"/>
  <c r="N501" i="1" s="1"/>
  <c r="C544" i="13"/>
  <c r="N509" i="1" s="1"/>
  <c r="C552" i="13"/>
  <c r="N517" i="1" s="1"/>
  <c r="C560" i="13"/>
  <c r="N520" i="1" s="1"/>
  <c r="C568" i="13"/>
  <c r="N528" i="1" s="1"/>
  <c r="C576" i="13"/>
  <c r="N536" i="1" s="1"/>
  <c r="C584" i="13"/>
  <c r="N544" i="1" s="1"/>
  <c r="C592" i="13"/>
  <c r="N552" i="1" s="1"/>
  <c r="C600" i="13"/>
  <c r="N560" i="1" s="1"/>
  <c r="C608" i="13"/>
  <c r="N568" i="1" s="1"/>
  <c r="C616" i="13"/>
  <c r="N576" i="1" s="1"/>
  <c r="C624" i="13"/>
  <c r="N584" i="1" s="1"/>
  <c r="C632" i="13"/>
  <c r="N592" i="1" s="1"/>
  <c r="C640" i="13"/>
  <c r="N600" i="1" s="1"/>
  <c r="C9" i="13"/>
  <c r="N6" i="1" s="1"/>
  <c r="C17" i="13"/>
  <c r="N14" i="1" s="1"/>
  <c r="C25" i="13"/>
  <c r="N22" i="1" s="1"/>
  <c r="C33" i="13"/>
  <c r="N30" i="1" s="1"/>
  <c r="C41" i="13"/>
  <c r="N38" i="1" s="1"/>
  <c r="C49" i="13"/>
  <c r="N46" i="1" s="1"/>
  <c r="C57" i="13"/>
  <c r="N54" i="1" s="1"/>
  <c r="C65" i="13"/>
  <c r="N62" i="1" s="1"/>
  <c r="C73" i="13"/>
  <c r="C81" i="13"/>
  <c r="C89" i="13"/>
  <c r="C97" i="13"/>
  <c r="C105" i="13"/>
  <c r="N70" i="1" s="1"/>
  <c r="C113" i="13"/>
  <c r="N78" i="1" s="1"/>
  <c r="C121" i="13"/>
  <c r="N86" i="1" s="1"/>
  <c r="C129" i="13"/>
  <c r="N94" i="1" s="1"/>
  <c r="C137" i="13"/>
  <c r="N102" i="1" s="1"/>
  <c r="C145" i="13"/>
  <c r="N110" i="1" s="1"/>
  <c r="C153" i="13"/>
  <c r="N118" i="1" s="1"/>
  <c r="C161" i="13"/>
  <c r="N126" i="1" s="1"/>
  <c r="C169" i="13"/>
  <c r="N134" i="1" s="1"/>
  <c r="C177" i="13"/>
  <c r="N142" i="1" s="1"/>
  <c r="C185" i="13"/>
  <c r="N150" i="1" s="1"/>
  <c r="C193" i="13"/>
  <c r="N158" i="1" s="1"/>
  <c r="C201" i="13"/>
  <c r="N166" i="1" s="1"/>
  <c r="C209" i="13"/>
  <c r="N174" i="1" s="1"/>
  <c r="C217" i="13"/>
  <c r="N182" i="1" s="1"/>
  <c r="C225" i="13"/>
  <c r="N190" i="1" s="1"/>
  <c r="C233" i="13"/>
  <c r="N198" i="1" s="1"/>
  <c r="C241" i="13"/>
  <c r="N206" i="1" s="1"/>
  <c r="C249" i="13"/>
  <c r="N214" i="1" s="1"/>
  <c r="C257" i="13"/>
  <c r="N222" i="1" s="1"/>
  <c r="C265" i="13"/>
  <c r="N230" i="1" s="1"/>
  <c r="C273" i="13"/>
  <c r="N238" i="1" s="1"/>
  <c r="C281" i="13"/>
  <c r="N246" i="1" s="1"/>
  <c r="C289" i="13"/>
  <c r="N254" i="1" s="1"/>
  <c r="C297" i="13"/>
  <c r="N262" i="1" s="1"/>
  <c r="C305" i="13"/>
  <c r="N270" i="1" s="1"/>
  <c r="C313" i="13"/>
  <c r="N278" i="1" s="1"/>
  <c r="C321" i="13"/>
  <c r="N286" i="1" s="1"/>
  <c r="C10" i="13"/>
  <c r="N7" i="1" s="1"/>
  <c r="C18" i="13"/>
  <c r="N15" i="1" s="1"/>
  <c r="C26" i="13"/>
  <c r="N23" i="1" s="1"/>
  <c r="C34" i="13"/>
  <c r="N31" i="1" s="1"/>
  <c r="C42" i="13"/>
  <c r="N39" i="1" s="1"/>
  <c r="C50" i="13"/>
  <c r="N47" i="1" s="1"/>
  <c r="C58" i="13"/>
  <c r="N55" i="1" s="1"/>
  <c r="C66" i="13"/>
  <c r="N63" i="1" s="1"/>
  <c r="C74" i="13"/>
  <c r="C82" i="13"/>
  <c r="C90" i="13"/>
  <c r="C98" i="13"/>
  <c r="C106" i="13"/>
  <c r="N71" i="1" s="1"/>
  <c r="C114" i="13"/>
  <c r="N79" i="1" s="1"/>
  <c r="C122" i="13"/>
  <c r="N87" i="1" s="1"/>
  <c r="C130" i="13"/>
  <c r="N95" i="1" s="1"/>
  <c r="C138" i="13"/>
  <c r="N103" i="1" s="1"/>
  <c r="C146" i="13"/>
  <c r="N111" i="1" s="1"/>
  <c r="C154" i="13"/>
  <c r="N119" i="1" s="1"/>
  <c r="C162" i="13"/>
  <c r="N127" i="1" s="1"/>
  <c r="C170" i="13"/>
  <c r="N135" i="1" s="1"/>
  <c r="C178" i="13"/>
  <c r="N143" i="1" s="1"/>
  <c r="C186" i="13"/>
  <c r="N151" i="1" s="1"/>
  <c r="C194" i="13"/>
  <c r="N159" i="1" s="1"/>
  <c r="C202" i="13"/>
  <c r="N167" i="1" s="1"/>
  <c r="C210" i="13"/>
  <c r="N175" i="1" s="1"/>
  <c r="C218" i="13"/>
  <c r="N183" i="1" s="1"/>
  <c r="C226" i="13"/>
  <c r="N191" i="1" s="1"/>
  <c r="C234" i="13"/>
  <c r="N199" i="1" s="1"/>
  <c r="C242" i="13"/>
  <c r="N207" i="1" s="1"/>
  <c r="C250" i="13"/>
  <c r="N215" i="1" s="1"/>
  <c r="C258" i="13"/>
  <c r="N223" i="1" s="1"/>
  <c r="C266" i="13"/>
  <c r="N231" i="1" s="1"/>
  <c r="C274" i="13"/>
  <c r="N239" i="1" s="1"/>
  <c r="C282" i="13"/>
  <c r="N247" i="1" s="1"/>
  <c r="C290" i="13"/>
  <c r="N255" i="1" s="1"/>
  <c r="C298" i="13"/>
  <c r="N263" i="1" s="1"/>
  <c r="C306" i="13"/>
  <c r="N271" i="1" s="1"/>
  <c r="C314" i="13"/>
  <c r="N279" i="1" s="1"/>
  <c r="C322" i="13"/>
  <c r="N287" i="1" s="1"/>
  <c r="C330" i="13"/>
  <c r="N295" i="1" s="1"/>
  <c r="C338" i="13"/>
  <c r="N303" i="1" s="1"/>
  <c r="C346" i="13"/>
  <c r="N311" i="1" s="1"/>
  <c r="C354" i="13"/>
  <c r="N319" i="1" s="1"/>
  <c r="C362" i="13"/>
  <c r="N327" i="1" s="1"/>
  <c r="C370" i="13"/>
  <c r="N335" i="1" s="1"/>
  <c r="C378" i="13"/>
  <c r="N343" i="1" s="1"/>
  <c r="C386" i="13"/>
  <c r="N351" i="1" s="1"/>
  <c r="C394" i="13"/>
  <c r="N359" i="1" s="1"/>
  <c r="C402" i="13"/>
  <c r="N367" i="1" s="1"/>
  <c r="C410" i="13"/>
  <c r="N375" i="1" s="1"/>
  <c r="C418" i="13"/>
  <c r="N383" i="1" s="1"/>
  <c r="C426" i="13"/>
  <c r="N391" i="1" s="1"/>
  <c r="C434" i="13"/>
  <c r="N399" i="1" s="1"/>
  <c r="C442" i="13"/>
  <c r="N407" i="1" s="1"/>
  <c r="C450" i="13"/>
  <c r="N415" i="1" s="1"/>
  <c r="C458" i="13"/>
  <c r="N423" i="1" s="1"/>
  <c r="C466" i="13"/>
  <c r="N431" i="1" s="1"/>
  <c r="C474" i="13"/>
  <c r="N439" i="1" s="1"/>
  <c r="C482" i="13"/>
  <c r="N447" i="1" s="1"/>
  <c r="C490" i="13"/>
  <c r="N455" i="1" s="1"/>
  <c r="C498" i="13"/>
  <c r="N463" i="1" s="1"/>
  <c r="C506" i="13"/>
  <c r="N471" i="1" s="1"/>
  <c r="C514" i="13"/>
  <c r="N479" i="1" s="1"/>
  <c r="C522" i="13"/>
  <c r="N487" i="1" s="1"/>
  <c r="C530" i="13"/>
  <c r="N495" i="1" s="1"/>
  <c r="C538" i="13"/>
  <c r="N503" i="1" s="1"/>
  <c r="C546" i="13"/>
  <c r="N511" i="1" s="1"/>
  <c r="C554" i="13"/>
  <c r="C562" i="13"/>
  <c r="N522" i="1" s="1"/>
  <c r="C570" i="13"/>
  <c r="N530" i="1" s="1"/>
  <c r="C578" i="13"/>
  <c r="N538" i="1" s="1"/>
  <c r="C586" i="13"/>
  <c r="N546" i="1" s="1"/>
  <c r="C594" i="13"/>
  <c r="N554" i="1" s="1"/>
  <c r="C602" i="13"/>
  <c r="N562" i="1" s="1"/>
  <c r="C610" i="13"/>
  <c r="N570" i="1" s="1"/>
  <c r="C11" i="13"/>
  <c r="N8" i="1" s="1"/>
  <c r="C19" i="13"/>
  <c r="N16" i="1" s="1"/>
  <c r="C27" i="13"/>
  <c r="N24" i="1" s="1"/>
  <c r="C35" i="13"/>
  <c r="N32" i="1" s="1"/>
  <c r="C43" i="13"/>
  <c r="N40" i="1" s="1"/>
  <c r="C51" i="13"/>
  <c r="N48" i="1" s="1"/>
  <c r="C59" i="13"/>
  <c r="N56" i="1" s="1"/>
  <c r="C67" i="13"/>
  <c r="N64" i="1" s="1"/>
  <c r="C75" i="13"/>
  <c r="C83" i="13"/>
  <c r="C91" i="13"/>
  <c r="C99" i="13"/>
  <c r="C107" i="13"/>
  <c r="N72" i="1" s="1"/>
  <c r="C115" i="13"/>
  <c r="N80" i="1" s="1"/>
  <c r="C123" i="13"/>
  <c r="N88" i="1" s="1"/>
  <c r="C131" i="13"/>
  <c r="N96" i="1" s="1"/>
  <c r="C139" i="13"/>
  <c r="N104" i="1" s="1"/>
  <c r="C147" i="13"/>
  <c r="N112" i="1" s="1"/>
  <c r="C155" i="13"/>
  <c r="N120" i="1" s="1"/>
  <c r="C163" i="13"/>
  <c r="N128" i="1" s="1"/>
  <c r="C171" i="13"/>
  <c r="N136" i="1" s="1"/>
  <c r="C179" i="13"/>
  <c r="N144" i="1" s="1"/>
  <c r="C187" i="13"/>
  <c r="N152" i="1" s="1"/>
  <c r="C195" i="13"/>
  <c r="N160" i="1" s="1"/>
  <c r="C203" i="13"/>
  <c r="N168" i="1" s="1"/>
  <c r="C211" i="13"/>
  <c r="N176" i="1" s="1"/>
  <c r="C219" i="13"/>
  <c r="N184" i="1" s="1"/>
  <c r="C227" i="13"/>
  <c r="N192" i="1" s="1"/>
  <c r="C235" i="13"/>
  <c r="N200" i="1" s="1"/>
  <c r="C243" i="13"/>
  <c r="N208" i="1" s="1"/>
  <c r="C251" i="13"/>
  <c r="N216" i="1" s="1"/>
  <c r="C259" i="13"/>
  <c r="N224" i="1" s="1"/>
  <c r="C267" i="13"/>
  <c r="N232" i="1" s="1"/>
  <c r="C275" i="13"/>
  <c r="N240" i="1" s="1"/>
  <c r="C283" i="13"/>
  <c r="N248" i="1" s="1"/>
  <c r="C291" i="13"/>
  <c r="N256" i="1" s="1"/>
  <c r="C299" i="13"/>
  <c r="N264" i="1" s="1"/>
  <c r="C307" i="13"/>
  <c r="N272" i="1" s="1"/>
  <c r="C315" i="13"/>
  <c r="N280" i="1" s="1"/>
  <c r="C323" i="13"/>
  <c r="N288" i="1" s="1"/>
  <c r="C331" i="13"/>
  <c r="N296" i="1" s="1"/>
  <c r="C339" i="13"/>
  <c r="N304" i="1" s="1"/>
  <c r="C347" i="13"/>
  <c r="N312" i="1" s="1"/>
  <c r="C355" i="13"/>
  <c r="N320" i="1" s="1"/>
  <c r="C363" i="13"/>
  <c r="N328" i="1" s="1"/>
  <c r="C371" i="13"/>
  <c r="N336" i="1" s="1"/>
  <c r="C379" i="13"/>
  <c r="N344" i="1" s="1"/>
  <c r="C387" i="13"/>
  <c r="N352" i="1" s="1"/>
  <c r="C395" i="13"/>
  <c r="N360" i="1" s="1"/>
  <c r="C403" i="13"/>
  <c r="N368" i="1" s="1"/>
  <c r="C411" i="13"/>
  <c r="N376" i="1" s="1"/>
  <c r="C419" i="13"/>
  <c r="N384" i="1" s="1"/>
  <c r="C427" i="13"/>
  <c r="N392" i="1" s="1"/>
  <c r="C435" i="13"/>
  <c r="N400" i="1" s="1"/>
  <c r="C443" i="13"/>
  <c r="N408" i="1" s="1"/>
  <c r="C451" i="13"/>
  <c r="N416" i="1" s="1"/>
  <c r="C459" i="13"/>
  <c r="N424" i="1" s="1"/>
  <c r="C467" i="13"/>
  <c r="N432" i="1" s="1"/>
  <c r="C475" i="13"/>
  <c r="N440" i="1" s="1"/>
  <c r="C483" i="13"/>
  <c r="N448" i="1" s="1"/>
  <c r="C491" i="13"/>
  <c r="N456" i="1" s="1"/>
  <c r="C499" i="13"/>
  <c r="N464" i="1" s="1"/>
  <c r="C507" i="13"/>
  <c r="N472" i="1" s="1"/>
  <c r="C515" i="13"/>
  <c r="N480" i="1" s="1"/>
  <c r="C523" i="13"/>
  <c r="N488" i="1" s="1"/>
  <c r="C531" i="13"/>
  <c r="N496" i="1" s="1"/>
  <c r="C539" i="13"/>
  <c r="N504" i="1" s="1"/>
  <c r="C547" i="13"/>
  <c r="N512" i="1" s="1"/>
  <c r="C555" i="13"/>
  <c r="C563" i="13"/>
  <c r="N523" i="1" s="1"/>
  <c r="C571" i="13"/>
  <c r="N531" i="1" s="1"/>
  <c r="C579" i="13"/>
  <c r="N539" i="1" s="1"/>
  <c r="C587" i="13"/>
  <c r="N547" i="1" s="1"/>
  <c r="C595" i="13"/>
  <c r="N555" i="1" s="1"/>
  <c r="C603" i="13"/>
  <c r="N563" i="1" s="1"/>
  <c r="C611" i="13"/>
  <c r="N571" i="1" s="1"/>
  <c r="C619" i="13"/>
  <c r="N579" i="1" s="1"/>
  <c r="C627" i="13"/>
  <c r="N587" i="1" s="1"/>
  <c r="C635" i="13"/>
  <c r="N595" i="1" s="1"/>
  <c r="C643" i="13"/>
  <c r="N603" i="1" s="1"/>
  <c r="C651" i="13"/>
  <c r="N611" i="1" s="1"/>
  <c r="C659" i="13"/>
  <c r="N619" i="1" s="1"/>
  <c r="C667" i="13"/>
  <c r="N627" i="1" s="1"/>
  <c r="C675" i="13"/>
  <c r="N635" i="1" s="1"/>
  <c r="C683" i="13"/>
  <c r="N643" i="1" s="1"/>
  <c r="C12" i="13"/>
  <c r="N9" i="1" s="1"/>
  <c r="C20" i="13"/>
  <c r="N17" i="1" s="1"/>
  <c r="C28" i="13"/>
  <c r="N25" i="1" s="1"/>
  <c r="C36" i="13"/>
  <c r="N33" i="1" s="1"/>
  <c r="C44" i="13"/>
  <c r="N41" i="1" s="1"/>
  <c r="C52" i="13"/>
  <c r="N49" i="1" s="1"/>
  <c r="C60" i="13"/>
  <c r="N57" i="1" s="1"/>
  <c r="C68" i="13"/>
  <c r="N65" i="1" s="1"/>
  <c r="C76" i="13"/>
  <c r="C84" i="13"/>
  <c r="C92" i="13"/>
  <c r="C100" i="13"/>
  <c r="C108" i="13"/>
  <c r="N73" i="1" s="1"/>
  <c r="C116" i="13"/>
  <c r="N81" i="1" s="1"/>
  <c r="C124" i="13"/>
  <c r="N89" i="1" s="1"/>
  <c r="C132" i="13"/>
  <c r="N97" i="1" s="1"/>
  <c r="C140" i="13"/>
  <c r="N105" i="1" s="1"/>
  <c r="C148" i="13"/>
  <c r="N113" i="1" s="1"/>
  <c r="C156" i="13"/>
  <c r="N121" i="1" s="1"/>
  <c r="C164" i="13"/>
  <c r="N129" i="1" s="1"/>
  <c r="C172" i="13"/>
  <c r="N137" i="1" s="1"/>
  <c r="C180" i="13"/>
  <c r="N145" i="1" s="1"/>
  <c r="C188" i="13"/>
  <c r="N153" i="1" s="1"/>
  <c r="C196" i="13"/>
  <c r="N161" i="1" s="1"/>
  <c r="C204" i="13"/>
  <c r="N169" i="1" s="1"/>
  <c r="C212" i="13"/>
  <c r="N177" i="1" s="1"/>
  <c r="C220" i="13"/>
  <c r="N185" i="1" s="1"/>
  <c r="C228" i="13"/>
  <c r="N193" i="1" s="1"/>
  <c r="C236" i="13"/>
  <c r="N201" i="1" s="1"/>
  <c r="C244" i="13"/>
  <c r="N209" i="1" s="1"/>
  <c r="C252" i="13"/>
  <c r="N217" i="1" s="1"/>
  <c r="C260" i="13"/>
  <c r="N225" i="1" s="1"/>
  <c r="C268" i="13"/>
  <c r="N233" i="1" s="1"/>
  <c r="C276" i="13"/>
  <c r="N241" i="1" s="1"/>
  <c r="C284" i="13"/>
  <c r="N249" i="1" s="1"/>
  <c r="C292" i="13"/>
  <c r="N257" i="1" s="1"/>
  <c r="C300" i="13"/>
  <c r="N265" i="1" s="1"/>
  <c r="C308" i="13"/>
  <c r="N273" i="1" s="1"/>
  <c r="C316" i="13"/>
  <c r="N281" i="1" s="1"/>
  <c r="C324" i="13"/>
  <c r="N289" i="1" s="1"/>
  <c r="C332" i="13"/>
  <c r="N297" i="1" s="1"/>
  <c r="C340" i="13"/>
  <c r="N305" i="1" s="1"/>
  <c r="C348" i="13"/>
  <c r="N313" i="1" s="1"/>
  <c r="C356" i="13"/>
  <c r="N321" i="1" s="1"/>
  <c r="C364" i="13"/>
  <c r="N329" i="1" s="1"/>
  <c r="C372" i="13"/>
  <c r="N337" i="1" s="1"/>
  <c r="C380" i="13"/>
  <c r="N345" i="1" s="1"/>
  <c r="C388" i="13"/>
  <c r="N353" i="1" s="1"/>
  <c r="C396" i="13"/>
  <c r="N361" i="1" s="1"/>
  <c r="C404" i="13"/>
  <c r="N369" i="1" s="1"/>
  <c r="C412" i="13"/>
  <c r="N377" i="1" s="1"/>
  <c r="C420" i="13"/>
  <c r="N385" i="1" s="1"/>
  <c r="C428" i="13"/>
  <c r="N393" i="1" s="1"/>
  <c r="C436" i="13"/>
  <c r="N401" i="1" s="1"/>
  <c r="C444" i="13"/>
  <c r="N409" i="1" s="1"/>
  <c r="C452" i="13"/>
  <c r="N417" i="1" s="1"/>
  <c r="C13" i="13"/>
  <c r="N10" i="1" s="1"/>
  <c r="C21" i="13"/>
  <c r="N18" i="1" s="1"/>
  <c r="C29" i="13"/>
  <c r="N26" i="1" s="1"/>
  <c r="C37" i="13"/>
  <c r="N34" i="1" s="1"/>
  <c r="C45" i="13"/>
  <c r="N42" i="1" s="1"/>
  <c r="C53" i="13"/>
  <c r="N50" i="1" s="1"/>
  <c r="C61" i="13"/>
  <c r="N58" i="1" s="1"/>
  <c r="C69" i="13"/>
  <c r="N66" i="1" s="1"/>
  <c r="C77" i="13"/>
  <c r="C85" i="13"/>
  <c r="C93" i="13"/>
  <c r="C101" i="13"/>
  <c r="C109" i="13"/>
  <c r="N74" i="1" s="1"/>
  <c r="C117" i="13"/>
  <c r="N82" i="1" s="1"/>
  <c r="C125" i="13"/>
  <c r="N90" i="1" s="1"/>
  <c r="C133" i="13"/>
  <c r="N98" i="1" s="1"/>
  <c r="C141" i="13"/>
  <c r="N106" i="1" s="1"/>
  <c r="C149" i="13"/>
  <c r="N114" i="1" s="1"/>
  <c r="C157" i="13"/>
  <c r="N122" i="1" s="1"/>
  <c r="C165" i="13"/>
  <c r="N130" i="1" s="1"/>
  <c r="C173" i="13"/>
  <c r="N138" i="1" s="1"/>
  <c r="C181" i="13"/>
  <c r="N146" i="1" s="1"/>
  <c r="C189" i="13"/>
  <c r="N154" i="1" s="1"/>
  <c r="C197" i="13"/>
  <c r="N162" i="1" s="1"/>
  <c r="C205" i="13"/>
  <c r="N170" i="1" s="1"/>
  <c r="C213" i="13"/>
  <c r="N178" i="1" s="1"/>
  <c r="C221" i="13"/>
  <c r="N186" i="1" s="1"/>
  <c r="C15" i="13"/>
  <c r="N12" i="1" s="1"/>
  <c r="C79" i="13"/>
  <c r="C143" i="13"/>
  <c r="N108" i="1" s="1"/>
  <c r="C207" i="13"/>
  <c r="N172" i="1" s="1"/>
  <c r="C247" i="13"/>
  <c r="N212" i="1" s="1"/>
  <c r="C279" i="13"/>
  <c r="N244" i="1" s="1"/>
  <c r="C311" i="13"/>
  <c r="N276" i="1" s="1"/>
  <c r="C337" i="13"/>
  <c r="N302" i="1" s="1"/>
  <c r="C359" i="13"/>
  <c r="N324" i="1" s="1"/>
  <c r="C381" i="13"/>
  <c r="N346" i="1" s="1"/>
  <c r="C401" i="13"/>
  <c r="N366" i="1" s="1"/>
  <c r="C423" i="13"/>
  <c r="N388" i="1" s="1"/>
  <c r="C445" i="13"/>
  <c r="N410" i="1" s="1"/>
  <c r="C463" i="13"/>
  <c r="N428" i="1" s="1"/>
  <c r="C479" i="13"/>
  <c r="N444" i="1" s="1"/>
  <c r="C495" i="13"/>
  <c r="N460" i="1" s="1"/>
  <c r="C511" i="13"/>
  <c r="N476" i="1" s="1"/>
  <c r="C527" i="13"/>
  <c r="N492" i="1" s="1"/>
  <c r="C543" i="13"/>
  <c r="N508" i="1" s="1"/>
  <c r="C559" i="13"/>
  <c r="N519" i="1" s="1"/>
  <c r="C575" i="13"/>
  <c r="N535" i="1" s="1"/>
  <c r="C591" i="13"/>
  <c r="N551" i="1" s="1"/>
  <c r="C607" i="13"/>
  <c r="N567" i="1" s="1"/>
  <c r="C621" i="13"/>
  <c r="N581" i="1" s="1"/>
  <c r="C634" i="13"/>
  <c r="N594" i="1" s="1"/>
  <c r="C645" i="13"/>
  <c r="N605" i="1" s="1"/>
  <c r="C654" i="13"/>
  <c r="N614" i="1" s="1"/>
  <c r="C663" i="13"/>
  <c r="N623" i="1" s="1"/>
  <c r="C672" i="13"/>
  <c r="N632" i="1" s="1"/>
  <c r="C681" i="13"/>
  <c r="N641" i="1" s="1"/>
  <c r="C690" i="13"/>
  <c r="N650" i="1" s="1"/>
  <c r="C698" i="13"/>
  <c r="N658" i="1" s="1"/>
  <c r="C706" i="13"/>
  <c r="N666" i="1" s="1"/>
  <c r="C714" i="13"/>
  <c r="N674" i="1" s="1"/>
  <c r="C722" i="13"/>
  <c r="N682" i="1" s="1"/>
  <c r="C730" i="13"/>
  <c r="N690" i="1" s="1"/>
  <c r="C738" i="13"/>
  <c r="N698" i="1" s="1"/>
  <c r="C746" i="13"/>
  <c r="N706" i="1" s="1"/>
  <c r="C754" i="13"/>
  <c r="N714" i="1" s="1"/>
  <c r="C762" i="13"/>
  <c r="N722" i="1" s="1"/>
  <c r="C770" i="13"/>
  <c r="N730" i="1" s="1"/>
  <c r="C778" i="13"/>
  <c r="N738" i="1" s="1"/>
  <c r="C786" i="13"/>
  <c r="N746" i="1" s="1"/>
  <c r="C794" i="13"/>
  <c r="N754" i="1" s="1"/>
  <c r="C802" i="13"/>
  <c r="N762" i="1" s="1"/>
  <c r="C810" i="13"/>
  <c r="N770" i="1" s="1"/>
  <c r="C818" i="13"/>
  <c r="N778" i="1" s="1"/>
  <c r="C826" i="13"/>
  <c r="N786" i="1" s="1"/>
  <c r="C834" i="13"/>
  <c r="N794" i="1" s="1"/>
  <c r="C842" i="13"/>
  <c r="N802" i="1" s="1"/>
  <c r="C850" i="13"/>
  <c r="N810" i="1" s="1"/>
  <c r="C858" i="13"/>
  <c r="N818" i="1" s="1"/>
  <c r="C866" i="13"/>
  <c r="N826" i="1" s="1"/>
  <c r="C874" i="13"/>
  <c r="N834" i="1" s="1"/>
  <c r="C882" i="13"/>
  <c r="N842" i="1" s="1"/>
  <c r="C890" i="13"/>
  <c r="N850" i="1" s="1"/>
  <c r="C898" i="13"/>
  <c r="N858" i="1" s="1"/>
  <c r="C906" i="13"/>
  <c r="N866" i="1" s="1"/>
  <c r="C914" i="13"/>
  <c r="N874" i="1" s="1"/>
  <c r="C922" i="13"/>
  <c r="N882" i="1" s="1"/>
  <c r="C930" i="13"/>
  <c r="N890" i="1" s="1"/>
  <c r="C938" i="13"/>
  <c r="N898" i="1" s="1"/>
  <c r="C946" i="13"/>
  <c r="N906" i="1" s="1"/>
  <c r="C954" i="13"/>
  <c r="N914" i="1" s="1"/>
  <c r="C962" i="13"/>
  <c r="N922" i="1" s="1"/>
  <c r="C970" i="13"/>
  <c r="N930" i="1" s="1"/>
  <c r="C978" i="13"/>
  <c r="N938" i="1" s="1"/>
  <c r="C986" i="13"/>
  <c r="N946" i="1" s="1"/>
  <c r="C994" i="13"/>
  <c r="N954" i="1" s="1"/>
  <c r="C23" i="13"/>
  <c r="N20" i="1" s="1"/>
  <c r="C87" i="13"/>
  <c r="C151" i="13"/>
  <c r="N116" i="1" s="1"/>
  <c r="C215" i="13"/>
  <c r="N180" i="1" s="1"/>
  <c r="C253" i="13"/>
  <c r="N218" i="1" s="1"/>
  <c r="C285" i="13"/>
  <c r="N250" i="1" s="1"/>
  <c r="C317" i="13"/>
  <c r="N282" i="1" s="1"/>
  <c r="C341" i="13"/>
  <c r="N306" i="1" s="1"/>
  <c r="C361" i="13"/>
  <c r="N326" i="1" s="1"/>
  <c r="C383" i="13"/>
  <c r="N348" i="1" s="1"/>
  <c r="C405" i="13"/>
  <c r="N370" i="1" s="1"/>
  <c r="C425" i="13"/>
  <c r="N390" i="1" s="1"/>
  <c r="C447" i="13"/>
  <c r="N412" i="1" s="1"/>
  <c r="C465" i="13"/>
  <c r="N430" i="1" s="1"/>
  <c r="C481" i="13"/>
  <c r="N446" i="1" s="1"/>
  <c r="C497" i="13"/>
  <c r="N462" i="1" s="1"/>
  <c r="C513" i="13"/>
  <c r="N478" i="1" s="1"/>
  <c r="C529" i="13"/>
  <c r="N494" i="1" s="1"/>
  <c r="C545" i="13"/>
  <c r="N510" i="1" s="1"/>
  <c r="C561" i="13"/>
  <c r="N521" i="1" s="1"/>
  <c r="C577" i="13"/>
  <c r="N537" i="1" s="1"/>
  <c r="C593" i="13"/>
  <c r="N553" i="1" s="1"/>
  <c r="C609" i="13"/>
  <c r="N569" i="1" s="1"/>
  <c r="C623" i="13"/>
  <c r="N583" i="1" s="1"/>
  <c r="C636" i="13"/>
  <c r="N596" i="1" s="1"/>
  <c r="C646" i="13"/>
  <c r="N606" i="1" s="1"/>
  <c r="C655" i="13"/>
  <c r="N615" i="1" s="1"/>
  <c r="C664" i="13"/>
  <c r="N624" i="1" s="1"/>
  <c r="C673" i="13"/>
  <c r="N633" i="1" s="1"/>
  <c r="C682" i="13"/>
  <c r="N642" i="1" s="1"/>
  <c r="C691" i="13"/>
  <c r="N651" i="1" s="1"/>
  <c r="C699" i="13"/>
  <c r="N659" i="1" s="1"/>
  <c r="C707" i="13"/>
  <c r="N667" i="1" s="1"/>
  <c r="C715" i="13"/>
  <c r="N675" i="1" s="1"/>
  <c r="C723" i="13"/>
  <c r="N683" i="1" s="1"/>
  <c r="C731" i="13"/>
  <c r="N691" i="1" s="1"/>
  <c r="C739" i="13"/>
  <c r="N699" i="1" s="1"/>
  <c r="C747" i="13"/>
  <c r="N707" i="1" s="1"/>
  <c r="C755" i="13"/>
  <c r="N715" i="1" s="1"/>
  <c r="C763" i="13"/>
  <c r="N723" i="1" s="1"/>
  <c r="C771" i="13"/>
  <c r="N731" i="1" s="1"/>
  <c r="C779" i="13"/>
  <c r="N739" i="1" s="1"/>
  <c r="C787" i="13"/>
  <c r="N747" i="1" s="1"/>
  <c r="C795" i="13"/>
  <c r="N755" i="1" s="1"/>
  <c r="C803" i="13"/>
  <c r="N763" i="1" s="1"/>
  <c r="C811" i="13"/>
  <c r="N771" i="1" s="1"/>
  <c r="C819" i="13"/>
  <c r="N779" i="1" s="1"/>
  <c r="C827" i="13"/>
  <c r="N787" i="1" s="1"/>
  <c r="C835" i="13"/>
  <c r="N795" i="1" s="1"/>
  <c r="C843" i="13"/>
  <c r="N803" i="1" s="1"/>
  <c r="C851" i="13"/>
  <c r="N811" i="1" s="1"/>
  <c r="C859" i="13"/>
  <c r="N819" i="1" s="1"/>
  <c r="C867" i="13"/>
  <c r="N827" i="1" s="1"/>
  <c r="C875" i="13"/>
  <c r="N835" i="1" s="1"/>
  <c r="C883" i="13"/>
  <c r="N843" i="1" s="1"/>
  <c r="C891" i="13"/>
  <c r="N851" i="1" s="1"/>
  <c r="C899" i="13"/>
  <c r="N859" i="1" s="1"/>
  <c r="C907" i="13"/>
  <c r="N867" i="1" s="1"/>
  <c r="C915" i="13"/>
  <c r="N875" i="1" s="1"/>
  <c r="C923" i="13"/>
  <c r="N883" i="1" s="1"/>
  <c r="C931" i="13"/>
  <c r="N891" i="1" s="1"/>
  <c r="C939" i="13"/>
  <c r="N899" i="1" s="1"/>
  <c r="C947" i="13"/>
  <c r="N907" i="1" s="1"/>
  <c r="C955" i="13"/>
  <c r="N915" i="1" s="1"/>
  <c r="C963" i="13"/>
  <c r="N923" i="1" s="1"/>
  <c r="C971" i="13"/>
  <c r="N931" i="1" s="1"/>
  <c r="C979" i="13"/>
  <c r="N939" i="1" s="1"/>
  <c r="C987" i="13"/>
  <c r="N947" i="1" s="1"/>
  <c r="C995" i="13"/>
  <c r="N955" i="1" s="1"/>
  <c r="C1003" i="13"/>
  <c r="N963" i="1" s="1"/>
  <c r="C1011" i="13"/>
  <c r="N971" i="1" s="1"/>
  <c r="C1019" i="13"/>
  <c r="N979" i="1" s="1"/>
  <c r="C1027" i="13"/>
  <c r="N987" i="1" s="1"/>
  <c r="C1035" i="13"/>
  <c r="N995" i="1" s="1"/>
  <c r="C1043" i="13"/>
  <c r="N1003" i="1" s="1"/>
  <c r="C1051" i="13"/>
  <c r="N1011" i="1" s="1"/>
  <c r="C1059" i="13"/>
  <c r="N1019" i="1" s="1"/>
  <c r="C1067" i="13"/>
  <c r="N1027" i="1" s="1"/>
  <c r="C1075" i="13"/>
  <c r="N1035" i="1" s="1"/>
  <c r="C1083" i="13"/>
  <c r="N1043" i="1" s="1"/>
  <c r="C1091" i="13"/>
  <c r="N1051" i="1" s="1"/>
  <c r="C1099" i="13"/>
  <c r="N1059" i="1" s="1"/>
  <c r="C1107" i="13"/>
  <c r="N1067" i="1" s="1"/>
  <c r="C31" i="13"/>
  <c r="N28" i="1" s="1"/>
  <c r="C95" i="13"/>
  <c r="C159" i="13"/>
  <c r="N124" i="1" s="1"/>
  <c r="C223" i="13"/>
  <c r="N188" i="1" s="1"/>
  <c r="C255" i="13"/>
  <c r="N220" i="1" s="1"/>
  <c r="C287" i="13"/>
  <c r="N252" i="1" s="1"/>
  <c r="C319" i="13"/>
  <c r="N284" i="1" s="1"/>
  <c r="C343" i="13"/>
  <c r="N308" i="1" s="1"/>
  <c r="C365" i="13"/>
  <c r="N330" i="1" s="1"/>
  <c r="C385" i="13"/>
  <c r="N350" i="1" s="1"/>
  <c r="C407" i="13"/>
  <c r="N372" i="1" s="1"/>
  <c r="C429" i="13"/>
  <c r="N394" i="1" s="1"/>
  <c r="C449" i="13"/>
  <c r="N414" i="1" s="1"/>
  <c r="C468" i="13"/>
  <c r="N433" i="1" s="1"/>
  <c r="C484" i="13"/>
  <c r="N449" i="1" s="1"/>
  <c r="C500" i="13"/>
  <c r="N465" i="1" s="1"/>
  <c r="C516" i="13"/>
  <c r="N481" i="1" s="1"/>
  <c r="C532" i="13"/>
  <c r="N497" i="1" s="1"/>
  <c r="C548" i="13"/>
  <c r="N513" i="1" s="1"/>
  <c r="C564" i="13"/>
  <c r="N524" i="1" s="1"/>
  <c r="C580" i="13"/>
  <c r="N540" i="1" s="1"/>
  <c r="C596" i="13"/>
  <c r="N556" i="1" s="1"/>
  <c r="C612" i="13"/>
  <c r="N572" i="1" s="1"/>
  <c r="C625" i="13"/>
  <c r="N585" i="1" s="1"/>
  <c r="C637" i="13"/>
  <c r="N597" i="1" s="1"/>
  <c r="C647" i="13"/>
  <c r="N607" i="1" s="1"/>
  <c r="C656" i="13"/>
  <c r="N616" i="1" s="1"/>
  <c r="C665" i="13"/>
  <c r="N625" i="1" s="1"/>
  <c r="C674" i="13"/>
  <c r="N634" i="1" s="1"/>
  <c r="C684" i="13"/>
  <c r="N644" i="1" s="1"/>
  <c r="C692" i="13"/>
  <c r="N652" i="1" s="1"/>
  <c r="C700" i="13"/>
  <c r="N660" i="1" s="1"/>
  <c r="C708" i="13"/>
  <c r="N668" i="1" s="1"/>
  <c r="C716" i="13"/>
  <c r="N676" i="1" s="1"/>
  <c r="C724" i="13"/>
  <c r="N684" i="1" s="1"/>
  <c r="C732" i="13"/>
  <c r="N692" i="1" s="1"/>
  <c r="C740" i="13"/>
  <c r="N700" i="1" s="1"/>
  <c r="C748" i="13"/>
  <c r="N708" i="1" s="1"/>
  <c r="C756" i="13"/>
  <c r="N716" i="1" s="1"/>
  <c r="C764" i="13"/>
  <c r="N724" i="1" s="1"/>
  <c r="C772" i="13"/>
  <c r="N732" i="1" s="1"/>
  <c r="C780" i="13"/>
  <c r="N740" i="1" s="1"/>
  <c r="C788" i="13"/>
  <c r="N748" i="1" s="1"/>
  <c r="C796" i="13"/>
  <c r="N756" i="1" s="1"/>
  <c r="C804" i="13"/>
  <c r="N764" i="1" s="1"/>
  <c r="C812" i="13"/>
  <c r="N772" i="1" s="1"/>
  <c r="C820" i="13"/>
  <c r="N780" i="1" s="1"/>
  <c r="C828" i="13"/>
  <c r="N788" i="1" s="1"/>
  <c r="C836" i="13"/>
  <c r="N796" i="1" s="1"/>
  <c r="C844" i="13"/>
  <c r="N804" i="1" s="1"/>
  <c r="C852" i="13"/>
  <c r="N812" i="1" s="1"/>
  <c r="C860" i="13"/>
  <c r="N820" i="1" s="1"/>
  <c r="C868" i="13"/>
  <c r="N828" i="1" s="1"/>
  <c r="C876" i="13"/>
  <c r="N836" i="1" s="1"/>
  <c r="C884" i="13"/>
  <c r="N844" i="1" s="1"/>
  <c r="C892" i="13"/>
  <c r="N852" i="1" s="1"/>
  <c r="C900" i="13"/>
  <c r="N860" i="1" s="1"/>
  <c r="C908" i="13"/>
  <c r="N868" i="1" s="1"/>
  <c r="C916" i="13"/>
  <c r="N876" i="1" s="1"/>
  <c r="C924" i="13"/>
  <c r="N884" i="1" s="1"/>
  <c r="C932" i="13"/>
  <c r="N892" i="1" s="1"/>
  <c r="C940" i="13"/>
  <c r="N900" i="1" s="1"/>
  <c r="C948" i="13"/>
  <c r="N908" i="1" s="1"/>
  <c r="C956" i="13"/>
  <c r="N916" i="1" s="1"/>
  <c r="C964" i="13"/>
  <c r="N924" i="1" s="1"/>
  <c r="C972" i="13"/>
  <c r="N932" i="1" s="1"/>
  <c r="C980" i="13"/>
  <c r="N940" i="1" s="1"/>
  <c r="C988" i="13"/>
  <c r="N948" i="1" s="1"/>
  <c r="C996" i="13"/>
  <c r="N956" i="1" s="1"/>
  <c r="C1004" i="13"/>
  <c r="N964" i="1" s="1"/>
  <c r="C1012" i="13"/>
  <c r="N972" i="1" s="1"/>
  <c r="C1020" i="13"/>
  <c r="N980" i="1" s="1"/>
  <c r="C1028" i="13"/>
  <c r="N988" i="1" s="1"/>
  <c r="C1036" i="13"/>
  <c r="N996" i="1" s="1"/>
  <c r="C1044" i="13"/>
  <c r="N1004" i="1" s="1"/>
  <c r="C1052" i="13"/>
  <c r="N1012" i="1" s="1"/>
  <c r="C1060" i="13"/>
  <c r="N1020" i="1" s="1"/>
  <c r="C1068" i="13"/>
  <c r="N1028" i="1" s="1"/>
  <c r="C1076" i="13"/>
  <c r="N1036" i="1" s="1"/>
  <c r="C1084" i="13"/>
  <c r="N1044" i="1" s="1"/>
  <c r="C1092" i="13"/>
  <c r="N1052" i="1" s="1"/>
  <c r="C1100" i="13"/>
  <c r="N1060" i="1" s="1"/>
  <c r="C1108" i="13"/>
  <c r="N1068" i="1" s="1"/>
  <c r="C1116" i="13"/>
  <c r="N1076" i="1" s="1"/>
  <c r="C1124" i="13"/>
  <c r="N1084" i="1" s="1"/>
  <c r="C39" i="13"/>
  <c r="N36" i="1" s="1"/>
  <c r="C103" i="13"/>
  <c r="C167" i="13"/>
  <c r="N132" i="1" s="1"/>
  <c r="C229" i="13"/>
  <c r="N194" i="1" s="1"/>
  <c r="C261" i="13"/>
  <c r="N226" i="1" s="1"/>
  <c r="C293" i="13"/>
  <c r="N258" i="1" s="1"/>
  <c r="C325" i="13"/>
  <c r="N290" i="1" s="1"/>
  <c r="C345" i="13"/>
  <c r="N310" i="1" s="1"/>
  <c r="C367" i="13"/>
  <c r="N332" i="1" s="1"/>
  <c r="C389" i="13"/>
  <c r="N354" i="1" s="1"/>
  <c r="C409" i="13"/>
  <c r="N374" i="1" s="1"/>
  <c r="C431" i="13"/>
  <c r="N396" i="1" s="1"/>
  <c r="C453" i="13"/>
  <c r="N418" i="1" s="1"/>
  <c r="C469" i="13"/>
  <c r="N434" i="1" s="1"/>
  <c r="C485" i="13"/>
  <c r="N450" i="1" s="1"/>
  <c r="C501" i="13"/>
  <c r="N466" i="1" s="1"/>
  <c r="C517" i="13"/>
  <c r="N482" i="1" s="1"/>
  <c r="C533" i="13"/>
  <c r="N498" i="1" s="1"/>
  <c r="C549" i="13"/>
  <c r="N514" i="1" s="1"/>
  <c r="C565" i="13"/>
  <c r="N525" i="1" s="1"/>
  <c r="C581" i="13"/>
  <c r="N541" i="1" s="1"/>
  <c r="C597" i="13"/>
  <c r="N557" i="1" s="1"/>
  <c r="C613" i="13"/>
  <c r="N573" i="1" s="1"/>
  <c r="C626" i="13"/>
  <c r="N586" i="1" s="1"/>
  <c r="C638" i="13"/>
  <c r="N598" i="1" s="1"/>
  <c r="C648" i="13"/>
  <c r="N608" i="1" s="1"/>
  <c r="C657" i="13"/>
  <c r="N617" i="1" s="1"/>
  <c r="C666" i="13"/>
  <c r="N626" i="1" s="1"/>
  <c r="C676" i="13"/>
  <c r="N636" i="1" s="1"/>
  <c r="C685" i="13"/>
  <c r="N645" i="1" s="1"/>
  <c r="C693" i="13"/>
  <c r="N653" i="1" s="1"/>
  <c r="C701" i="13"/>
  <c r="N661" i="1" s="1"/>
  <c r="C709" i="13"/>
  <c r="N669" i="1" s="1"/>
  <c r="C717" i="13"/>
  <c r="N677" i="1" s="1"/>
  <c r="C725" i="13"/>
  <c r="N685" i="1" s="1"/>
  <c r="C733" i="13"/>
  <c r="N693" i="1" s="1"/>
  <c r="C741" i="13"/>
  <c r="N701" i="1" s="1"/>
  <c r="C749" i="13"/>
  <c r="N709" i="1" s="1"/>
  <c r="C757" i="13"/>
  <c r="N717" i="1" s="1"/>
  <c r="C765" i="13"/>
  <c r="N725" i="1" s="1"/>
  <c r="C773" i="13"/>
  <c r="N733" i="1" s="1"/>
  <c r="C781" i="13"/>
  <c r="N741" i="1" s="1"/>
  <c r="C789" i="13"/>
  <c r="N749" i="1" s="1"/>
  <c r="C797" i="13"/>
  <c r="N757" i="1" s="1"/>
  <c r="C805" i="13"/>
  <c r="N765" i="1" s="1"/>
  <c r="C813" i="13"/>
  <c r="N773" i="1" s="1"/>
  <c r="C821" i="13"/>
  <c r="N781" i="1" s="1"/>
  <c r="C829" i="13"/>
  <c r="N789" i="1" s="1"/>
  <c r="C837" i="13"/>
  <c r="N797" i="1" s="1"/>
  <c r="C845" i="13"/>
  <c r="N805" i="1" s="1"/>
  <c r="C853" i="13"/>
  <c r="N813" i="1" s="1"/>
  <c r="C861" i="13"/>
  <c r="N821" i="1" s="1"/>
  <c r="C869" i="13"/>
  <c r="N829" i="1" s="1"/>
  <c r="C877" i="13"/>
  <c r="N837" i="1" s="1"/>
  <c r="C885" i="13"/>
  <c r="N845" i="1" s="1"/>
  <c r="C893" i="13"/>
  <c r="N853" i="1" s="1"/>
  <c r="C901" i="13"/>
  <c r="N861" i="1" s="1"/>
  <c r="C909" i="13"/>
  <c r="N869" i="1" s="1"/>
  <c r="C917" i="13"/>
  <c r="N877" i="1" s="1"/>
  <c r="C925" i="13"/>
  <c r="N885" i="1" s="1"/>
  <c r="C933" i="13"/>
  <c r="N893" i="1" s="1"/>
  <c r="C941" i="13"/>
  <c r="N901" i="1" s="1"/>
  <c r="C949" i="13"/>
  <c r="N909" i="1" s="1"/>
  <c r="C957" i="13"/>
  <c r="N917" i="1" s="1"/>
  <c r="C965" i="13"/>
  <c r="N925" i="1" s="1"/>
  <c r="C973" i="13"/>
  <c r="N933" i="1" s="1"/>
  <c r="C981" i="13"/>
  <c r="N941" i="1" s="1"/>
  <c r="C989" i="13"/>
  <c r="N949" i="1" s="1"/>
  <c r="C997" i="13"/>
  <c r="N957" i="1" s="1"/>
  <c r="C47" i="13"/>
  <c r="N44" i="1" s="1"/>
  <c r="C111" i="13"/>
  <c r="N76" i="1" s="1"/>
  <c r="C175" i="13"/>
  <c r="N140" i="1" s="1"/>
  <c r="C231" i="13"/>
  <c r="N196" i="1" s="1"/>
  <c r="C263" i="13"/>
  <c r="N228" i="1" s="1"/>
  <c r="C295" i="13"/>
  <c r="N260" i="1" s="1"/>
  <c r="C327" i="13"/>
  <c r="N292" i="1" s="1"/>
  <c r="C349" i="13"/>
  <c r="N314" i="1" s="1"/>
  <c r="C369" i="13"/>
  <c r="N334" i="1" s="1"/>
  <c r="C391" i="13"/>
  <c r="N356" i="1" s="1"/>
  <c r="C413" i="13"/>
  <c r="N378" i="1" s="1"/>
  <c r="C433" i="13"/>
  <c r="N398" i="1" s="1"/>
  <c r="C455" i="13"/>
  <c r="N420" i="1" s="1"/>
  <c r="C471" i="13"/>
  <c r="N436" i="1" s="1"/>
  <c r="C487" i="13"/>
  <c r="N452" i="1" s="1"/>
  <c r="C503" i="13"/>
  <c r="N468" i="1" s="1"/>
  <c r="C519" i="13"/>
  <c r="N484" i="1" s="1"/>
  <c r="C535" i="13"/>
  <c r="N500" i="1" s="1"/>
  <c r="C551" i="13"/>
  <c r="N516" i="1" s="1"/>
  <c r="C567" i="13"/>
  <c r="N527" i="1" s="1"/>
  <c r="C583" i="13"/>
  <c r="N543" i="1" s="1"/>
  <c r="C599" i="13"/>
  <c r="N559" i="1" s="1"/>
  <c r="C615" i="13"/>
  <c r="N575" i="1" s="1"/>
  <c r="C628" i="13"/>
  <c r="N588" i="1" s="1"/>
  <c r="C639" i="13"/>
  <c r="N599" i="1" s="1"/>
  <c r="C649" i="13"/>
  <c r="N609" i="1" s="1"/>
  <c r="C658" i="13"/>
  <c r="N618" i="1" s="1"/>
  <c r="C668" i="13"/>
  <c r="N628" i="1" s="1"/>
  <c r="C677" i="13"/>
  <c r="N637" i="1" s="1"/>
  <c r="C686" i="13"/>
  <c r="N646" i="1" s="1"/>
  <c r="C694" i="13"/>
  <c r="N654" i="1" s="1"/>
  <c r="C702" i="13"/>
  <c r="N662" i="1" s="1"/>
  <c r="C710" i="13"/>
  <c r="N670" i="1" s="1"/>
  <c r="C718" i="13"/>
  <c r="N678" i="1" s="1"/>
  <c r="C726" i="13"/>
  <c r="N686" i="1" s="1"/>
  <c r="C734" i="13"/>
  <c r="N694" i="1" s="1"/>
  <c r="C742" i="13"/>
  <c r="N702" i="1" s="1"/>
  <c r="C750" i="13"/>
  <c r="N710" i="1" s="1"/>
  <c r="C758" i="13"/>
  <c r="N718" i="1" s="1"/>
  <c r="C766" i="13"/>
  <c r="N726" i="1" s="1"/>
  <c r="C774" i="13"/>
  <c r="N734" i="1" s="1"/>
  <c r="C782" i="13"/>
  <c r="N742" i="1" s="1"/>
  <c r="C790" i="13"/>
  <c r="N750" i="1" s="1"/>
  <c r="C798" i="13"/>
  <c r="N758" i="1" s="1"/>
  <c r="C806" i="13"/>
  <c r="N766" i="1" s="1"/>
  <c r="C814" i="13"/>
  <c r="N774" i="1" s="1"/>
  <c r="C822" i="13"/>
  <c r="N782" i="1" s="1"/>
  <c r="C63" i="13"/>
  <c r="N60" i="1" s="1"/>
  <c r="C127" i="13"/>
  <c r="N92" i="1" s="1"/>
  <c r="C191" i="13"/>
  <c r="N156" i="1" s="1"/>
  <c r="C239" i="13"/>
  <c r="N204" i="1" s="1"/>
  <c r="C271" i="13"/>
  <c r="N236" i="1" s="1"/>
  <c r="C303" i="13"/>
  <c r="N268" i="1" s="1"/>
  <c r="C333" i="13"/>
  <c r="N298" i="1" s="1"/>
  <c r="C353" i="13"/>
  <c r="N318" i="1" s="1"/>
  <c r="C375" i="13"/>
  <c r="N340" i="1" s="1"/>
  <c r="C397" i="13"/>
  <c r="N362" i="1" s="1"/>
  <c r="C417" i="13"/>
  <c r="N382" i="1" s="1"/>
  <c r="C439" i="13"/>
  <c r="N404" i="1" s="1"/>
  <c r="C460" i="13"/>
  <c r="N425" i="1" s="1"/>
  <c r="C476" i="13"/>
  <c r="N441" i="1" s="1"/>
  <c r="C492" i="13"/>
  <c r="N457" i="1" s="1"/>
  <c r="C508" i="13"/>
  <c r="N473" i="1" s="1"/>
  <c r="C524" i="13"/>
  <c r="N489" i="1" s="1"/>
  <c r="C540" i="13"/>
  <c r="N505" i="1" s="1"/>
  <c r="C556" i="13"/>
  <c r="C572" i="13"/>
  <c r="N532" i="1" s="1"/>
  <c r="C588" i="13"/>
  <c r="N548" i="1" s="1"/>
  <c r="C604" i="13"/>
  <c r="N564" i="1" s="1"/>
  <c r="C618" i="13"/>
  <c r="N578" i="1" s="1"/>
  <c r="C631" i="13"/>
  <c r="N591" i="1" s="1"/>
  <c r="C642" i="13"/>
  <c r="N602" i="1" s="1"/>
  <c r="C652" i="13"/>
  <c r="N612" i="1" s="1"/>
  <c r="C661" i="13"/>
  <c r="N621" i="1" s="1"/>
  <c r="C670" i="13"/>
  <c r="N630" i="1" s="1"/>
  <c r="C679" i="13"/>
  <c r="N639" i="1" s="1"/>
  <c r="C688" i="13"/>
  <c r="N648" i="1" s="1"/>
  <c r="C696" i="13"/>
  <c r="N656" i="1" s="1"/>
  <c r="C704" i="13"/>
  <c r="N664" i="1" s="1"/>
  <c r="C712" i="13"/>
  <c r="N672" i="1" s="1"/>
  <c r="C720" i="13"/>
  <c r="N680" i="1" s="1"/>
  <c r="C728" i="13"/>
  <c r="N688" i="1" s="1"/>
  <c r="C736" i="13"/>
  <c r="N696" i="1" s="1"/>
  <c r="C744" i="13"/>
  <c r="N704" i="1" s="1"/>
  <c r="C752" i="13"/>
  <c r="N712" i="1" s="1"/>
  <c r="C760" i="13"/>
  <c r="N720" i="1" s="1"/>
  <c r="C768" i="13"/>
  <c r="N728" i="1" s="1"/>
  <c r="C776" i="13"/>
  <c r="N736" i="1" s="1"/>
  <c r="C784" i="13"/>
  <c r="N744" i="1" s="1"/>
  <c r="C792" i="13"/>
  <c r="N752" i="1" s="1"/>
  <c r="C800" i="13"/>
  <c r="N760" i="1" s="1"/>
  <c r="C808" i="13"/>
  <c r="N768" i="1" s="1"/>
  <c r="C816" i="13"/>
  <c r="N776" i="1" s="1"/>
  <c r="C824" i="13"/>
  <c r="N784" i="1" s="1"/>
  <c r="C832" i="13"/>
  <c r="N792" i="1" s="1"/>
  <c r="C840" i="13"/>
  <c r="N800" i="1" s="1"/>
  <c r="C848" i="13"/>
  <c r="N808" i="1" s="1"/>
  <c r="C856" i="13"/>
  <c r="N816" i="1" s="1"/>
  <c r="C864" i="13"/>
  <c r="N824" i="1" s="1"/>
  <c r="C872" i="13"/>
  <c r="N832" i="1" s="1"/>
  <c r="C880" i="13"/>
  <c r="N840" i="1" s="1"/>
  <c r="C888" i="13"/>
  <c r="N848" i="1" s="1"/>
  <c r="C896" i="13"/>
  <c r="N856" i="1" s="1"/>
  <c r="C904" i="13"/>
  <c r="N864" i="1" s="1"/>
  <c r="C912" i="13"/>
  <c r="N872" i="1" s="1"/>
  <c r="C920" i="13"/>
  <c r="N880" i="1" s="1"/>
  <c r="C928" i="13"/>
  <c r="N888" i="1" s="1"/>
  <c r="C936" i="13"/>
  <c r="N896" i="1" s="1"/>
  <c r="C944" i="13"/>
  <c r="N904" i="1" s="1"/>
  <c r="C952" i="13"/>
  <c r="N912" i="1" s="1"/>
  <c r="C960" i="13"/>
  <c r="N920" i="1" s="1"/>
  <c r="C968" i="13"/>
  <c r="N928" i="1" s="1"/>
  <c r="C976" i="13"/>
  <c r="N936" i="1" s="1"/>
  <c r="C984" i="13"/>
  <c r="N944" i="1" s="1"/>
  <c r="C992" i="13"/>
  <c r="N952" i="1" s="1"/>
  <c r="C1000" i="13"/>
  <c r="N960" i="1" s="1"/>
  <c r="C1008" i="13"/>
  <c r="N968" i="1" s="1"/>
  <c r="C1016" i="13"/>
  <c r="N976" i="1" s="1"/>
  <c r="C1024" i="13"/>
  <c r="N984" i="1" s="1"/>
  <c r="C1032" i="13"/>
  <c r="N992" i="1" s="1"/>
  <c r="C1040" i="13"/>
  <c r="N1000" i="1" s="1"/>
  <c r="C1048" i="13"/>
  <c r="N1008" i="1" s="1"/>
  <c r="C1056" i="13"/>
  <c r="N1016" i="1" s="1"/>
  <c r="C1064" i="13"/>
  <c r="N1024" i="1" s="1"/>
  <c r="C1072" i="13"/>
  <c r="N1032" i="1" s="1"/>
  <c r="C1080" i="13"/>
  <c r="N1040" i="1" s="1"/>
  <c r="C1088" i="13"/>
  <c r="N1048" i="1" s="1"/>
  <c r="C1096" i="13"/>
  <c r="N1056" i="1" s="1"/>
  <c r="C1104" i="13"/>
  <c r="N1064" i="1" s="1"/>
  <c r="C1112" i="13"/>
  <c r="N1072" i="1" s="1"/>
  <c r="C1120" i="13"/>
  <c r="N1080" i="1" s="1"/>
  <c r="C1128" i="13"/>
  <c r="N1088" i="1" s="1"/>
  <c r="C55" i="13"/>
  <c r="N52" i="1" s="1"/>
  <c r="C269" i="13"/>
  <c r="N234" i="1" s="1"/>
  <c r="C373" i="13"/>
  <c r="N338" i="1" s="1"/>
  <c r="C457" i="13"/>
  <c r="N422" i="1" s="1"/>
  <c r="C521" i="13"/>
  <c r="N486" i="1" s="1"/>
  <c r="C585" i="13"/>
  <c r="N545" i="1" s="1"/>
  <c r="C641" i="13"/>
  <c r="N601" i="1" s="1"/>
  <c r="C678" i="13"/>
  <c r="N638" i="1" s="1"/>
  <c r="C711" i="13"/>
  <c r="N671" i="1" s="1"/>
  <c r="C743" i="13"/>
  <c r="N703" i="1" s="1"/>
  <c r="C775" i="13"/>
  <c r="N735" i="1" s="1"/>
  <c r="C807" i="13"/>
  <c r="N767" i="1" s="1"/>
  <c r="C833" i="13"/>
  <c r="N793" i="1" s="1"/>
  <c r="C855" i="13"/>
  <c r="N815" i="1" s="1"/>
  <c r="C878" i="13"/>
  <c r="N838" i="1" s="1"/>
  <c r="C897" i="13"/>
  <c r="N857" i="1" s="1"/>
  <c r="C919" i="13"/>
  <c r="N879" i="1" s="1"/>
  <c r="C942" i="13"/>
  <c r="N902" i="1" s="1"/>
  <c r="C961" i="13"/>
  <c r="N921" i="1" s="1"/>
  <c r="C983" i="13"/>
  <c r="N943" i="1" s="1"/>
  <c r="C1002" i="13"/>
  <c r="N962" i="1" s="1"/>
  <c r="C1015" i="13"/>
  <c r="N975" i="1" s="1"/>
  <c r="C1029" i="13"/>
  <c r="N989" i="1" s="1"/>
  <c r="C1041" i="13"/>
  <c r="N1001" i="1" s="1"/>
  <c r="C1054" i="13"/>
  <c r="N1014" i="1" s="1"/>
  <c r="C1066" i="13"/>
  <c r="N1026" i="1" s="1"/>
  <c r="C1079" i="13"/>
  <c r="N1039" i="1" s="1"/>
  <c r="C1093" i="13"/>
  <c r="N1053" i="1" s="1"/>
  <c r="C1105" i="13"/>
  <c r="N1065" i="1" s="1"/>
  <c r="C1117" i="13"/>
  <c r="N1077" i="1" s="1"/>
  <c r="C1127" i="13"/>
  <c r="N1087" i="1" s="1"/>
  <c r="C1136" i="13"/>
  <c r="N1096" i="1" s="1"/>
  <c r="C1144" i="13"/>
  <c r="N1104" i="1" s="1"/>
  <c r="C1152" i="13"/>
  <c r="N1112" i="1" s="1"/>
  <c r="C1160" i="13"/>
  <c r="N1120" i="1" s="1"/>
  <c r="C1168" i="13"/>
  <c r="N1128" i="1" s="1"/>
  <c r="C1176" i="13"/>
  <c r="N1136" i="1" s="1"/>
  <c r="C1184" i="13"/>
  <c r="N1144" i="1" s="1"/>
  <c r="C1192" i="13"/>
  <c r="N1152" i="1" s="1"/>
  <c r="C1200" i="13"/>
  <c r="N1160" i="1" s="1"/>
  <c r="C1208" i="13"/>
  <c r="N1168" i="1" s="1"/>
  <c r="C1216" i="13"/>
  <c r="N1176" i="1" s="1"/>
  <c r="C1224" i="13"/>
  <c r="N1184" i="1" s="1"/>
  <c r="C1232" i="13"/>
  <c r="N1192" i="1" s="1"/>
  <c r="C1240" i="13"/>
  <c r="N1200" i="1" s="1"/>
  <c r="C1248" i="13"/>
  <c r="N1208" i="1" s="1"/>
  <c r="C1256" i="13"/>
  <c r="N1216" i="1" s="1"/>
  <c r="C1264" i="13"/>
  <c r="N1224" i="1" s="1"/>
  <c r="C1272" i="13"/>
  <c r="N1232" i="1" s="1"/>
  <c r="C1280" i="13"/>
  <c r="N1240" i="1" s="1"/>
  <c r="C1288" i="13"/>
  <c r="N1248" i="1" s="1"/>
  <c r="C1296" i="13"/>
  <c r="N1256" i="1" s="1"/>
  <c r="C1304" i="13"/>
  <c r="N1264" i="1" s="1"/>
  <c r="C1312" i="13"/>
  <c r="N1272" i="1" s="1"/>
  <c r="C1320" i="13"/>
  <c r="N1280" i="1" s="1"/>
  <c r="C1328" i="13"/>
  <c r="N1288" i="1" s="1"/>
  <c r="C1336" i="13"/>
  <c r="N1296" i="1" s="1"/>
  <c r="C1344" i="13"/>
  <c r="N1304" i="1" s="1"/>
  <c r="C1352" i="13"/>
  <c r="N1312" i="1" s="1"/>
  <c r="C1360" i="13"/>
  <c r="N1320" i="1" s="1"/>
  <c r="C1368" i="13"/>
  <c r="N1328" i="1" s="1"/>
  <c r="C1376" i="13"/>
  <c r="N1336" i="1" s="1"/>
  <c r="C1384" i="13"/>
  <c r="N1344" i="1" s="1"/>
  <c r="C1392" i="13"/>
  <c r="N1352" i="1" s="1"/>
  <c r="C1400" i="13"/>
  <c r="N1360" i="1" s="1"/>
  <c r="C1408" i="13"/>
  <c r="N1368" i="1" s="1"/>
  <c r="C71" i="13"/>
  <c r="N68" i="1" s="1"/>
  <c r="C277" i="13"/>
  <c r="N242" i="1" s="1"/>
  <c r="C377" i="13"/>
  <c r="N342" i="1" s="1"/>
  <c r="C461" i="13"/>
  <c r="N426" i="1" s="1"/>
  <c r="C525" i="13"/>
  <c r="N490" i="1" s="1"/>
  <c r="C589" i="13"/>
  <c r="N549" i="1" s="1"/>
  <c r="C644" i="13"/>
  <c r="N604" i="1" s="1"/>
  <c r="C680" i="13"/>
  <c r="N640" i="1" s="1"/>
  <c r="C713" i="13"/>
  <c r="N673" i="1" s="1"/>
  <c r="C745" i="13"/>
  <c r="N705" i="1" s="1"/>
  <c r="C777" i="13"/>
  <c r="N737" i="1" s="1"/>
  <c r="C809" i="13"/>
  <c r="N769" i="1" s="1"/>
  <c r="C838" i="13"/>
  <c r="N798" i="1" s="1"/>
  <c r="C857" i="13"/>
  <c r="N817" i="1" s="1"/>
  <c r="C879" i="13"/>
  <c r="N839" i="1" s="1"/>
  <c r="C902" i="13"/>
  <c r="N862" i="1" s="1"/>
  <c r="C921" i="13"/>
  <c r="N881" i="1" s="1"/>
  <c r="C943" i="13"/>
  <c r="N903" i="1" s="1"/>
  <c r="C966" i="13"/>
  <c r="N926" i="1" s="1"/>
  <c r="C985" i="13"/>
  <c r="N945" i="1" s="1"/>
  <c r="C1005" i="13"/>
  <c r="N965" i="1" s="1"/>
  <c r="C1017" i="13"/>
  <c r="N977" i="1" s="1"/>
  <c r="C1030" i="13"/>
  <c r="N990" i="1" s="1"/>
  <c r="C1042" i="13"/>
  <c r="N1002" i="1" s="1"/>
  <c r="C1055" i="13"/>
  <c r="N1015" i="1" s="1"/>
  <c r="C1069" i="13"/>
  <c r="N1029" i="1" s="1"/>
  <c r="C1081" i="13"/>
  <c r="N1041" i="1" s="1"/>
  <c r="C1094" i="13"/>
  <c r="N1054" i="1" s="1"/>
  <c r="C1106" i="13"/>
  <c r="N1066" i="1" s="1"/>
  <c r="C1118" i="13"/>
  <c r="N1078" i="1" s="1"/>
  <c r="C1129" i="13"/>
  <c r="N1089" i="1" s="1"/>
  <c r="C1137" i="13"/>
  <c r="N1097" i="1" s="1"/>
  <c r="C1145" i="13"/>
  <c r="N1105" i="1" s="1"/>
  <c r="C1153" i="13"/>
  <c r="N1113" i="1" s="1"/>
  <c r="C1161" i="13"/>
  <c r="N1121" i="1" s="1"/>
  <c r="C1169" i="13"/>
  <c r="N1129" i="1" s="1"/>
  <c r="C1177" i="13"/>
  <c r="N1137" i="1" s="1"/>
  <c r="C1185" i="13"/>
  <c r="N1145" i="1" s="1"/>
  <c r="C1193" i="13"/>
  <c r="N1153" i="1" s="1"/>
  <c r="C1201" i="13"/>
  <c r="N1161" i="1" s="1"/>
  <c r="C1209" i="13"/>
  <c r="N1169" i="1" s="1"/>
  <c r="C1217" i="13"/>
  <c r="N1177" i="1" s="1"/>
  <c r="C1225" i="13"/>
  <c r="N1185" i="1" s="1"/>
  <c r="C1233" i="13"/>
  <c r="N1193" i="1" s="1"/>
  <c r="C1241" i="13"/>
  <c r="N1201" i="1" s="1"/>
  <c r="C1249" i="13"/>
  <c r="N1209" i="1" s="1"/>
  <c r="C1257" i="13"/>
  <c r="N1217" i="1" s="1"/>
  <c r="C1265" i="13"/>
  <c r="N1225" i="1" s="1"/>
  <c r="C1273" i="13"/>
  <c r="N1233" i="1" s="1"/>
  <c r="C1281" i="13"/>
  <c r="N1241" i="1" s="1"/>
  <c r="C1289" i="13"/>
  <c r="N1249" i="1" s="1"/>
  <c r="C1297" i="13"/>
  <c r="N1257" i="1" s="1"/>
  <c r="C1305" i="13"/>
  <c r="N1265" i="1" s="1"/>
  <c r="C1313" i="13"/>
  <c r="N1273" i="1" s="1"/>
  <c r="C1321" i="13"/>
  <c r="N1281" i="1" s="1"/>
  <c r="C1329" i="13"/>
  <c r="N1289" i="1" s="1"/>
  <c r="C1337" i="13"/>
  <c r="N1297" i="1" s="1"/>
  <c r="C1345" i="13"/>
  <c r="N1305" i="1" s="1"/>
  <c r="C1353" i="13"/>
  <c r="N1313" i="1" s="1"/>
  <c r="C1361" i="13"/>
  <c r="N1321" i="1" s="1"/>
  <c r="C1369" i="13"/>
  <c r="N1329" i="1" s="1"/>
  <c r="C1377" i="13"/>
  <c r="N1337" i="1" s="1"/>
  <c r="C1385" i="13"/>
  <c r="N1345" i="1" s="1"/>
  <c r="C1393" i="13"/>
  <c r="N1353" i="1" s="1"/>
  <c r="C1401" i="13"/>
  <c r="N1361" i="1" s="1"/>
  <c r="C1409" i="13"/>
  <c r="N1369" i="1" s="1"/>
  <c r="C1417" i="13"/>
  <c r="N1377" i="1" s="1"/>
  <c r="C1425" i="13"/>
  <c r="N1385" i="1" s="1"/>
  <c r="C1433" i="13"/>
  <c r="N1393" i="1" s="1"/>
  <c r="C1441" i="13"/>
  <c r="N1401" i="1" s="1"/>
  <c r="C1449" i="13"/>
  <c r="N1409" i="1" s="1"/>
  <c r="C1457" i="13"/>
  <c r="N1417" i="1" s="1"/>
  <c r="C1465" i="13"/>
  <c r="N1425" i="1" s="1"/>
  <c r="C1473" i="13"/>
  <c r="N1433" i="1" s="1"/>
  <c r="C1481" i="13"/>
  <c r="N1441" i="1" s="1"/>
  <c r="C1489" i="13"/>
  <c r="N1449" i="1" s="1"/>
  <c r="C1497" i="13"/>
  <c r="N1457" i="1" s="1"/>
  <c r="C1505" i="13"/>
  <c r="N1465" i="1" s="1"/>
  <c r="C1513" i="13"/>
  <c r="N1473" i="1" s="1"/>
  <c r="C1521" i="13"/>
  <c r="N1481" i="1" s="1"/>
  <c r="C1529" i="13"/>
  <c r="N1489" i="1" s="1"/>
  <c r="C1537" i="13"/>
  <c r="N1497" i="1" s="1"/>
  <c r="C1545" i="13"/>
  <c r="N1505" i="1" s="1"/>
  <c r="C119" i="13"/>
  <c r="N84" i="1" s="1"/>
  <c r="C301" i="13"/>
  <c r="N266" i="1" s="1"/>
  <c r="C393" i="13"/>
  <c r="N358" i="1" s="1"/>
  <c r="C473" i="13"/>
  <c r="N438" i="1" s="1"/>
  <c r="C537" i="13"/>
  <c r="N502" i="1" s="1"/>
  <c r="C601" i="13"/>
  <c r="N561" i="1" s="1"/>
  <c r="C650" i="13"/>
  <c r="N610" i="1" s="1"/>
  <c r="C687" i="13"/>
  <c r="N647" i="1" s="1"/>
  <c r="C719" i="13"/>
  <c r="N679" i="1" s="1"/>
  <c r="C751" i="13"/>
  <c r="N711" i="1" s="1"/>
  <c r="C783" i="13"/>
  <c r="N743" i="1" s="1"/>
  <c r="C815" i="13"/>
  <c r="N775" i="1" s="1"/>
  <c r="C839" i="13"/>
  <c r="N799" i="1" s="1"/>
  <c r="C862" i="13"/>
  <c r="N822" i="1" s="1"/>
  <c r="C881" i="13"/>
  <c r="N841" i="1" s="1"/>
  <c r="C903" i="13"/>
  <c r="N863" i="1" s="1"/>
  <c r="C926" i="13"/>
  <c r="N886" i="1" s="1"/>
  <c r="C945" i="13"/>
  <c r="N905" i="1" s="1"/>
  <c r="C967" i="13"/>
  <c r="N927" i="1" s="1"/>
  <c r="C990" i="13"/>
  <c r="N950" i="1" s="1"/>
  <c r="C1006" i="13"/>
  <c r="N966" i="1" s="1"/>
  <c r="C1018" i="13"/>
  <c r="N978" i="1" s="1"/>
  <c r="C1031" i="13"/>
  <c r="N991" i="1" s="1"/>
  <c r="C1045" i="13"/>
  <c r="N1005" i="1" s="1"/>
  <c r="C1057" i="13"/>
  <c r="N1017" i="1" s="1"/>
  <c r="C1070" i="13"/>
  <c r="N1030" i="1" s="1"/>
  <c r="C1082" i="13"/>
  <c r="N1042" i="1" s="1"/>
  <c r="C1095" i="13"/>
  <c r="N1055" i="1" s="1"/>
  <c r="C1109" i="13"/>
  <c r="N1069" i="1" s="1"/>
  <c r="C1119" i="13"/>
  <c r="N1079" i="1" s="1"/>
  <c r="C1130" i="13"/>
  <c r="N1090" i="1" s="1"/>
  <c r="C1138" i="13"/>
  <c r="N1098" i="1" s="1"/>
  <c r="C1146" i="13"/>
  <c r="N1106" i="1" s="1"/>
  <c r="C1154" i="13"/>
  <c r="N1114" i="1" s="1"/>
  <c r="C1162" i="13"/>
  <c r="N1122" i="1" s="1"/>
  <c r="C1170" i="13"/>
  <c r="N1130" i="1" s="1"/>
  <c r="C1178" i="13"/>
  <c r="N1138" i="1" s="1"/>
  <c r="C1186" i="13"/>
  <c r="N1146" i="1" s="1"/>
  <c r="C1194" i="13"/>
  <c r="N1154" i="1" s="1"/>
  <c r="C1202" i="13"/>
  <c r="N1162" i="1" s="1"/>
  <c r="C1210" i="13"/>
  <c r="N1170" i="1" s="1"/>
  <c r="C1218" i="13"/>
  <c r="N1178" i="1" s="1"/>
  <c r="C1226" i="13"/>
  <c r="N1186" i="1" s="1"/>
  <c r="C1234" i="13"/>
  <c r="N1194" i="1" s="1"/>
  <c r="C1242" i="13"/>
  <c r="N1202" i="1" s="1"/>
  <c r="C1250" i="13"/>
  <c r="N1210" i="1" s="1"/>
  <c r="C1258" i="13"/>
  <c r="N1218" i="1" s="1"/>
  <c r="C1266" i="13"/>
  <c r="N1226" i="1" s="1"/>
  <c r="C1274" i="13"/>
  <c r="N1234" i="1" s="1"/>
  <c r="C1282" i="13"/>
  <c r="N1242" i="1" s="1"/>
  <c r="C1290" i="13"/>
  <c r="N1250" i="1" s="1"/>
  <c r="C1298" i="13"/>
  <c r="N1258" i="1" s="1"/>
  <c r="C1306" i="13"/>
  <c r="N1266" i="1" s="1"/>
  <c r="C1314" i="13"/>
  <c r="N1274" i="1" s="1"/>
  <c r="C1322" i="13"/>
  <c r="N1282" i="1" s="1"/>
  <c r="C1330" i="13"/>
  <c r="N1290" i="1" s="1"/>
  <c r="C1338" i="13"/>
  <c r="N1298" i="1" s="1"/>
  <c r="C1346" i="13"/>
  <c r="N1306" i="1" s="1"/>
  <c r="C1354" i="13"/>
  <c r="N1314" i="1" s="1"/>
  <c r="C1362" i="13"/>
  <c r="N1322" i="1" s="1"/>
  <c r="C1370" i="13"/>
  <c r="N1330" i="1" s="1"/>
  <c r="C1378" i="13"/>
  <c r="N1338" i="1" s="1"/>
  <c r="C1386" i="13"/>
  <c r="N1346" i="1" s="1"/>
  <c r="C1394" i="13"/>
  <c r="N1354" i="1" s="1"/>
  <c r="C1402" i="13"/>
  <c r="N1362" i="1" s="1"/>
  <c r="C1410" i="13"/>
  <c r="N1370" i="1" s="1"/>
  <c r="C135" i="13"/>
  <c r="N100" i="1" s="1"/>
  <c r="C309" i="13"/>
  <c r="N274" i="1" s="1"/>
  <c r="C399" i="13"/>
  <c r="N364" i="1" s="1"/>
  <c r="C477" i="13"/>
  <c r="N442" i="1" s="1"/>
  <c r="C541" i="13"/>
  <c r="N506" i="1" s="1"/>
  <c r="C605" i="13"/>
  <c r="N565" i="1" s="1"/>
  <c r="C653" i="13"/>
  <c r="N613" i="1" s="1"/>
  <c r="C689" i="13"/>
  <c r="N649" i="1" s="1"/>
  <c r="C721" i="13"/>
  <c r="N681" i="1" s="1"/>
  <c r="C753" i="13"/>
  <c r="N713" i="1" s="1"/>
  <c r="C785" i="13"/>
  <c r="N745" i="1" s="1"/>
  <c r="C817" i="13"/>
  <c r="N777" i="1" s="1"/>
  <c r="C841" i="13"/>
  <c r="N801" i="1" s="1"/>
  <c r="C863" i="13"/>
  <c r="N823" i="1" s="1"/>
  <c r="C886" i="13"/>
  <c r="N846" i="1" s="1"/>
  <c r="C905" i="13"/>
  <c r="N865" i="1" s="1"/>
  <c r="C927" i="13"/>
  <c r="N887" i="1" s="1"/>
  <c r="C950" i="13"/>
  <c r="N910" i="1" s="1"/>
  <c r="C969" i="13"/>
  <c r="N929" i="1" s="1"/>
  <c r="C991" i="13"/>
  <c r="N951" i="1" s="1"/>
  <c r="C1007" i="13"/>
  <c r="N967" i="1" s="1"/>
  <c r="C1021" i="13"/>
  <c r="N981" i="1" s="1"/>
  <c r="C1033" i="13"/>
  <c r="N993" i="1" s="1"/>
  <c r="C1046" i="13"/>
  <c r="N1006" i="1" s="1"/>
  <c r="C1058" i="13"/>
  <c r="N1018" i="1" s="1"/>
  <c r="C1071" i="13"/>
  <c r="N1031" i="1" s="1"/>
  <c r="C1085" i="13"/>
  <c r="N1045" i="1" s="1"/>
  <c r="C1097" i="13"/>
  <c r="N1057" i="1" s="1"/>
  <c r="C1110" i="13"/>
  <c r="N1070" i="1" s="1"/>
  <c r="C1121" i="13"/>
  <c r="N1081" i="1" s="1"/>
  <c r="C1131" i="13"/>
  <c r="N1091" i="1" s="1"/>
  <c r="C1139" i="13"/>
  <c r="N1099" i="1" s="1"/>
  <c r="C1147" i="13"/>
  <c r="N1107" i="1" s="1"/>
  <c r="C1155" i="13"/>
  <c r="N1115" i="1" s="1"/>
  <c r="C1163" i="13"/>
  <c r="N1123" i="1" s="1"/>
  <c r="C1171" i="13"/>
  <c r="N1131" i="1" s="1"/>
  <c r="C1179" i="13"/>
  <c r="N1139" i="1" s="1"/>
  <c r="C1187" i="13"/>
  <c r="N1147" i="1" s="1"/>
  <c r="C1195" i="13"/>
  <c r="N1155" i="1" s="1"/>
  <c r="C1203" i="13"/>
  <c r="N1163" i="1" s="1"/>
  <c r="C1211" i="13"/>
  <c r="N1171" i="1" s="1"/>
  <c r="C1219" i="13"/>
  <c r="N1179" i="1" s="1"/>
  <c r="C1227" i="13"/>
  <c r="N1187" i="1" s="1"/>
  <c r="C1235" i="13"/>
  <c r="N1195" i="1" s="1"/>
  <c r="C1243" i="13"/>
  <c r="N1203" i="1" s="1"/>
  <c r="C1251" i="13"/>
  <c r="N1211" i="1" s="1"/>
  <c r="C1259" i="13"/>
  <c r="N1219" i="1" s="1"/>
  <c r="C1267" i="13"/>
  <c r="N1227" i="1" s="1"/>
  <c r="C1275" i="13"/>
  <c r="N1235" i="1" s="1"/>
  <c r="C1283" i="13"/>
  <c r="N1243" i="1" s="1"/>
  <c r="C1291" i="13"/>
  <c r="N1251" i="1" s="1"/>
  <c r="C1299" i="13"/>
  <c r="N1259" i="1" s="1"/>
  <c r="C1307" i="13"/>
  <c r="N1267" i="1" s="1"/>
  <c r="C1315" i="13"/>
  <c r="N1275" i="1" s="1"/>
  <c r="C1323" i="13"/>
  <c r="N1283" i="1" s="1"/>
  <c r="C1331" i="13"/>
  <c r="N1291" i="1" s="1"/>
  <c r="C1339" i="13"/>
  <c r="N1299" i="1" s="1"/>
  <c r="C1347" i="13"/>
  <c r="N1307" i="1" s="1"/>
  <c r="C1355" i="13"/>
  <c r="N1315" i="1" s="1"/>
  <c r="C1363" i="13"/>
  <c r="N1323" i="1" s="1"/>
  <c r="C1371" i="13"/>
  <c r="N1331" i="1" s="1"/>
  <c r="C1379" i="13"/>
  <c r="N1339" i="1" s="1"/>
  <c r="C1387" i="13"/>
  <c r="N1347" i="1" s="1"/>
  <c r="C1395" i="13"/>
  <c r="N1355" i="1" s="1"/>
  <c r="C1403" i="13"/>
  <c r="N1363" i="1" s="1"/>
  <c r="C1411" i="13"/>
  <c r="N1371" i="1" s="1"/>
  <c r="C1419" i="13"/>
  <c r="N1379" i="1" s="1"/>
  <c r="C1427" i="13"/>
  <c r="N1387" i="1" s="1"/>
  <c r="C1435" i="13"/>
  <c r="N1395" i="1" s="1"/>
  <c r="C1443" i="13"/>
  <c r="N1403" i="1" s="1"/>
  <c r="C1451" i="13"/>
  <c r="N1411" i="1" s="1"/>
  <c r="C1459" i="13"/>
  <c r="N1419" i="1" s="1"/>
  <c r="C1467" i="13"/>
  <c r="N1427" i="1" s="1"/>
  <c r="C1475" i="13"/>
  <c r="N1435" i="1" s="1"/>
  <c r="C1483" i="13"/>
  <c r="N1443" i="1" s="1"/>
  <c r="C1491" i="13"/>
  <c r="N1451" i="1" s="1"/>
  <c r="C1499" i="13"/>
  <c r="N1459" i="1" s="1"/>
  <c r="C1507" i="13"/>
  <c r="N1467" i="1" s="1"/>
  <c r="C1515" i="13"/>
  <c r="N1475" i="1" s="1"/>
  <c r="C1523" i="13"/>
  <c r="N1483" i="1" s="1"/>
  <c r="C1531" i="13"/>
  <c r="N1491" i="1" s="1"/>
  <c r="C1539" i="13"/>
  <c r="N1499" i="1" s="1"/>
  <c r="C1547" i="13"/>
  <c r="N1507" i="1" s="1"/>
  <c r="C1555" i="13"/>
  <c r="N1515" i="1" s="1"/>
  <c r="C1563" i="13"/>
  <c r="N1523" i="1" s="1"/>
  <c r="C183" i="13"/>
  <c r="N148" i="1" s="1"/>
  <c r="C329" i="13"/>
  <c r="N294" i="1" s="1"/>
  <c r="C415" i="13"/>
  <c r="N380" i="1" s="1"/>
  <c r="C489" i="13"/>
  <c r="N454" i="1" s="1"/>
  <c r="C553" i="13"/>
  <c r="N518" i="1" s="1"/>
  <c r="C617" i="13"/>
  <c r="N577" i="1" s="1"/>
  <c r="C660" i="13"/>
  <c r="N620" i="1" s="1"/>
  <c r="C695" i="13"/>
  <c r="N655" i="1" s="1"/>
  <c r="C727" i="13"/>
  <c r="N687" i="1" s="1"/>
  <c r="C759" i="13"/>
  <c r="N719" i="1" s="1"/>
  <c r="C791" i="13"/>
  <c r="N751" i="1" s="1"/>
  <c r="C823" i="13"/>
  <c r="N783" i="1" s="1"/>
  <c r="C846" i="13"/>
  <c r="N806" i="1" s="1"/>
  <c r="C865" i="13"/>
  <c r="N825" i="1" s="1"/>
  <c r="C887" i="13"/>
  <c r="N847" i="1" s="1"/>
  <c r="C910" i="13"/>
  <c r="N870" i="1" s="1"/>
  <c r="C929" i="13"/>
  <c r="N889" i="1" s="1"/>
  <c r="C951" i="13"/>
  <c r="N911" i="1" s="1"/>
  <c r="C974" i="13"/>
  <c r="N934" i="1" s="1"/>
  <c r="C993" i="13"/>
  <c r="N953" i="1" s="1"/>
  <c r="C1009" i="13"/>
  <c r="N969" i="1" s="1"/>
  <c r="C1022" i="13"/>
  <c r="N982" i="1" s="1"/>
  <c r="C1034" i="13"/>
  <c r="N994" i="1" s="1"/>
  <c r="C1047" i="13"/>
  <c r="N1007" i="1" s="1"/>
  <c r="C1061" i="13"/>
  <c r="N1021" i="1" s="1"/>
  <c r="C1073" i="13"/>
  <c r="N1033" i="1" s="1"/>
  <c r="C1086" i="13"/>
  <c r="N1046" i="1" s="1"/>
  <c r="C1098" i="13"/>
  <c r="N1058" i="1" s="1"/>
  <c r="C1111" i="13"/>
  <c r="N1071" i="1" s="1"/>
  <c r="C1122" i="13"/>
  <c r="N1082" i="1" s="1"/>
  <c r="C1132" i="13"/>
  <c r="N1092" i="1" s="1"/>
  <c r="C1140" i="13"/>
  <c r="N1100" i="1" s="1"/>
  <c r="C1148" i="13"/>
  <c r="N1108" i="1" s="1"/>
  <c r="C1156" i="13"/>
  <c r="N1116" i="1" s="1"/>
  <c r="C1164" i="13"/>
  <c r="N1124" i="1" s="1"/>
  <c r="C1172" i="13"/>
  <c r="N1132" i="1" s="1"/>
  <c r="C1180" i="13"/>
  <c r="N1140" i="1" s="1"/>
  <c r="C1188" i="13"/>
  <c r="N1148" i="1" s="1"/>
  <c r="C1196" i="13"/>
  <c r="N1156" i="1" s="1"/>
  <c r="C1204" i="13"/>
  <c r="N1164" i="1" s="1"/>
  <c r="C1212" i="13"/>
  <c r="N1172" i="1" s="1"/>
  <c r="C1220" i="13"/>
  <c r="N1180" i="1" s="1"/>
  <c r="C1228" i="13"/>
  <c r="N1188" i="1" s="1"/>
  <c r="C1236" i="13"/>
  <c r="N1196" i="1" s="1"/>
  <c r="C1244" i="13"/>
  <c r="N1204" i="1" s="1"/>
  <c r="C1252" i="13"/>
  <c r="N1212" i="1" s="1"/>
  <c r="C1260" i="13"/>
  <c r="N1220" i="1" s="1"/>
  <c r="C1268" i="13"/>
  <c r="N1228" i="1" s="1"/>
  <c r="C1276" i="13"/>
  <c r="N1236" i="1" s="1"/>
  <c r="C1284" i="13"/>
  <c r="N1244" i="1" s="1"/>
  <c r="C1292" i="13"/>
  <c r="N1252" i="1" s="1"/>
  <c r="C1300" i="13"/>
  <c r="N1260" i="1" s="1"/>
  <c r="C1308" i="13"/>
  <c r="N1268" i="1" s="1"/>
  <c r="C1316" i="13"/>
  <c r="N1276" i="1" s="1"/>
  <c r="C1324" i="13"/>
  <c r="N1284" i="1" s="1"/>
  <c r="C1332" i="13"/>
  <c r="N1292" i="1" s="1"/>
  <c r="C1340" i="13"/>
  <c r="N1300" i="1" s="1"/>
  <c r="C1348" i="13"/>
  <c r="N1308" i="1" s="1"/>
  <c r="C1356" i="13"/>
  <c r="N1316" i="1" s="1"/>
  <c r="C1364" i="13"/>
  <c r="N1324" i="1" s="1"/>
  <c r="C1372" i="13"/>
  <c r="N1332" i="1" s="1"/>
  <c r="C1380" i="13"/>
  <c r="N1340" i="1" s="1"/>
  <c r="C1388" i="13"/>
  <c r="N1348" i="1" s="1"/>
  <c r="C1396" i="13"/>
  <c r="N1356" i="1" s="1"/>
  <c r="C1404" i="13"/>
  <c r="N1364" i="1" s="1"/>
  <c r="C1412" i="13"/>
  <c r="N1372" i="1" s="1"/>
  <c r="C1420" i="13"/>
  <c r="N1380" i="1" s="1"/>
  <c r="C1428" i="13"/>
  <c r="N1388" i="1" s="1"/>
  <c r="C1436" i="13"/>
  <c r="N1396" i="1" s="1"/>
  <c r="C1444" i="13"/>
  <c r="N1404" i="1" s="1"/>
  <c r="C1452" i="13"/>
  <c r="N1412" i="1" s="1"/>
  <c r="C1460" i="13"/>
  <c r="N1420" i="1" s="1"/>
  <c r="C1468" i="13"/>
  <c r="N1428" i="1" s="1"/>
  <c r="C1476" i="13"/>
  <c r="N1436" i="1" s="1"/>
  <c r="C1484" i="13"/>
  <c r="N1444" i="1" s="1"/>
  <c r="C1492" i="13"/>
  <c r="N1452" i="1" s="1"/>
  <c r="C1500" i="13"/>
  <c r="N1460" i="1" s="1"/>
  <c r="C237" i="13"/>
  <c r="N202" i="1" s="1"/>
  <c r="C351" i="13"/>
  <c r="N316" i="1" s="1"/>
  <c r="C437" i="13"/>
  <c r="N402" i="1" s="1"/>
  <c r="C505" i="13"/>
  <c r="N470" i="1" s="1"/>
  <c r="C569" i="13"/>
  <c r="N529" i="1" s="1"/>
  <c r="C629" i="13"/>
  <c r="N589" i="1" s="1"/>
  <c r="C669" i="13"/>
  <c r="N629" i="1" s="1"/>
  <c r="C703" i="13"/>
  <c r="N663" i="1" s="1"/>
  <c r="C735" i="13"/>
  <c r="N695" i="1" s="1"/>
  <c r="C767" i="13"/>
  <c r="N727" i="1" s="1"/>
  <c r="C799" i="13"/>
  <c r="N759" i="1" s="1"/>
  <c r="C830" i="13"/>
  <c r="N790" i="1" s="1"/>
  <c r="C849" i="13"/>
  <c r="N809" i="1" s="1"/>
  <c r="C871" i="13"/>
  <c r="N831" i="1" s="1"/>
  <c r="C894" i="13"/>
  <c r="N854" i="1" s="1"/>
  <c r="C913" i="13"/>
  <c r="N873" i="1" s="1"/>
  <c r="C935" i="13"/>
  <c r="N895" i="1" s="1"/>
  <c r="C958" i="13"/>
  <c r="N918" i="1" s="1"/>
  <c r="C977" i="13"/>
  <c r="N937" i="1" s="1"/>
  <c r="C999" i="13"/>
  <c r="N959" i="1" s="1"/>
  <c r="C1013" i="13"/>
  <c r="N973" i="1" s="1"/>
  <c r="C1025" i="13"/>
  <c r="N985" i="1" s="1"/>
  <c r="C1038" i="13"/>
  <c r="N998" i="1" s="1"/>
  <c r="C1050" i="13"/>
  <c r="N1010" i="1" s="1"/>
  <c r="C1063" i="13"/>
  <c r="N1023" i="1" s="1"/>
  <c r="C1077" i="13"/>
  <c r="N1037" i="1" s="1"/>
  <c r="C1089" i="13"/>
  <c r="N1049" i="1" s="1"/>
  <c r="C1102" i="13"/>
  <c r="N1062" i="1" s="1"/>
  <c r="C1114" i="13"/>
  <c r="N1074" i="1" s="1"/>
  <c r="C1125" i="13"/>
  <c r="N1085" i="1" s="1"/>
  <c r="C1134" i="13"/>
  <c r="N1094" i="1" s="1"/>
  <c r="C1142" i="13"/>
  <c r="N1102" i="1" s="1"/>
  <c r="C1150" i="13"/>
  <c r="N1110" i="1" s="1"/>
  <c r="C1158" i="13"/>
  <c r="N1118" i="1" s="1"/>
  <c r="C1166" i="13"/>
  <c r="N1126" i="1" s="1"/>
  <c r="C1174" i="13"/>
  <c r="N1134" i="1" s="1"/>
  <c r="C1182" i="13"/>
  <c r="N1142" i="1" s="1"/>
  <c r="C1190" i="13"/>
  <c r="N1150" i="1" s="1"/>
  <c r="C1198" i="13"/>
  <c r="N1158" i="1" s="1"/>
  <c r="C1206" i="13"/>
  <c r="N1166" i="1" s="1"/>
  <c r="C1214" i="13"/>
  <c r="N1174" i="1" s="1"/>
  <c r="C1222" i="13"/>
  <c r="N1182" i="1" s="1"/>
  <c r="C1230" i="13"/>
  <c r="N1190" i="1" s="1"/>
  <c r="C1238" i="13"/>
  <c r="N1198" i="1" s="1"/>
  <c r="C1246" i="13"/>
  <c r="N1206" i="1" s="1"/>
  <c r="C1254" i="13"/>
  <c r="N1214" i="1" s="1"/>
  <c r="C1262" i="13"/>
  <c r="N1222" i="1" s="1"/>
  <c r="C1270" i="13"/>
  <c r="N1230" i="1" s="1"/>
  <c r="C1278" i="13"/>
  <c r="N1238" i="1" s="1"/>
  <c r="C1286" i="13"/>
  <c r="N1246" i="1" s="1"/>
  <c r="C1294" i="13"/>
  <c r="N1254" i="1" s="1"/>
  <c r="C1302" i="13"/>
  <c r="N1262" i="1" s="1"/>
  <c r="C1310" i="13"/>
  <c r="N1270" i="1" s="1"/>
  <c r="C1318" i="13"/>
  <c r="N1278" i="1" s="1"/>
  <c r="C1326" i="13"/>
  <c r="N1286" i="1" s="1"/>
  <c r="C1334" i="13"/>
  <c r="N1294" i="1" s="1"/>
  <c r="C1342" i="13"/>
  <c r="N1302" i="1" s="1"/>
  <c r="C1350" i="13"/>
  <c r="N1310" i="1" s="1"/>
  <c r="C1358" i="13"/>
  <c r="N1318" i="1" s="1"/>
  <c r="C1366" i="13"/>
  <c r="N1326" i="1" s="1"/>
  <c r="C1374" i="13"/>
  <c r="N1334" i="1" s="1"/>
  <c r="C1382" i="13"/>
  <c r="N1342" i="1" s="1"/>
  <c r="C1390" i="13"/>
  <c r="N1350" i="1" s="1"/>
  <c r="C1398" i="13"/>
  <c r="N1358" i="1" s="1"/>
  <c r="C1406" i="13"/>
  <c r="N1366" i="1" s="1"/>
  <c r="C1414" i="13"/>
  <c r="N1374" i="1" s="1"/>
  <c r="C1422" i="13"/>
  <c r="N1382" i="1" s="1"/>
  <c r="C1430" i="13"/>
  <c r="N1390" i="1" s="1"/>
  <c r="C1438" i="13"/>
  <c r="N1398" i="1" s="1"/>
  <c r="C1446" i="13"/>
  <c r="N1406" i="1" s="1"/>
  <c r="C1454" i="13"/>
  <c r="N1414" i="1" s="1"/>
  <c r="C1462" i="13"/>
  <c r="N1422" i="1" s="1"/>
  <c r="C1470" i="13"/>
  <c r="N1430" i="1" s="1"/>
  <c r="C1478" i="13"/>
  <c r="N1438" i="1" s="1"/>
  <c r="C1486" i="13"/>
  <c r="N1446" i="1" s="1"/>
  <c r="C1494" i="13"/>
  <c r="N1454" i="1" s="1"/>
  <c r="C1502" i="13"/>
  <c r="N1462" i="1" s="1"/>
  <c r="C1510" i="13"/>
  <c r="N1470" i="1" s="1"/>
  <c r="C1518" i="13"/>
  <c r="N1478" i="1" s="1"/>
  <c r="C1526" i="13"/>
  <c r="N1486" i="1" s="1"/>
  <c r="C1534" i="13"/>
  <c r="N1494" i="1" s="1"/>
  <c r="C1542" i="13"/>
  <c r="N1502" i="1" s="1"/>
  <c r="C1550" i="13"/>
  <c r="N1510" i="1" s="1"/>
  <c r="C1558" i="13"/>
  <c r="N1518" i="1" s="1"/>
  <c r="C1566" i="13"/>
  <c r="N1526" i="1" s="1"/>
  <c r="C199" i="13"/>
  <c r="N164" i="1" s="1"/>
  <c r="C557" i="13"/>
  <c r="C729" i="13"/>
  <c r="N689" i="1" s="1"/>
  <c r="C847" i="13"/>
  <c r="N807" i="1" s="1"/>
  <c r="C934" i="13"/>
  <c r="N894" i="1" s="1"/>
  <c r="C1010" i="13"/>
  <c r="N970" i="1" s="1"/>
  <c r="C1062" i="13"/>
  <c r="N1022" i="1" s="1"/>
  <c r="C1113" i="13"/>
  <c r="N1073" i="1" s="1"/>
  <c r="C1149" i="13"/>
  <c r="N1109" i="1" s="1"/>
  <c r="C1181" i="13"/>
  <c r="N1141" i="1" s="1"/>
  <c r="C1213" i="13"/>
  <c r="N1173" i="1" s="1"/>
  <c r="C1245" i="13"/>
  <c r="N1205" i="1" s="1"/>
  <c r="C1277" i="13"/>
  <c r="N1237" i="1" s="1"/>
  <c r="C1309" i="13"/>
  <c r="N1269" i="1" s="1"/>
  <c r="C1341" i="13"/>
  <c r="N1301" i="1" s="1"/>
  <c r="C1373" i="13"/>
  <c r="N1333" i="1" s="1"/>
  <c r="C1405" i="13"/>
  <c r="N1365" i="1" s="1"/>
  <c r="C1424" i="13"/>
  <c r="N1384" i="1" s="1"/>
  <c r="C1440" i="13"/>
  <c r="N1400" i="1" s="1"/>
  <c r="C1456" i="13"/>
  <c r="N1416" i="1" s="1"/>
  <c r="C1472" i="13"/>
  <c r="N1432" i="1" s="1"/>
  <c r="C1488" i="13"/>
  <c r="N1448" i="1" s="1"/>
  <c r="C1504" i="13"/>
  <c r="N1464" i="1" s="1"/>
  <c r="C1517" i="13"/>
  <c r="N1477" i="1" s="1"/>
  <c r="C1530" i="13"/>
  <c r="N1490" i="1" s="1"/>
  <c r="C1543" i="13"/>
  <c r="N1503" i="1" s="1"/>
  <c r="C1554" i="13"/>
  <c r="N1514" i="1" s="1"/>
  <c r="C1565" i="13"/>
  <c r="N1525" i="1" s="1"/>
  <c r="C1574" i="13"/>
  <c r="N1534" i="1" s="1"/>
  <c r="C1582" i="13"/>
  <c r="N1542" i="1" s="1"/>
  <c r="C1590" i="13"/>
  <c r="N1550" i="1" s="1"/>
  <c r="C1598" i="13"/>
  <c r="N1558" i="1" s="1"/>
  <c r="C1606" i="13"/>
  <c r="N1566" i="1" s="1"/>
  <c r="C1614" i="13"/>
  <c r="N1574" i="1" s="1"/>
  <c r="C1622" i="13"/>
  <c r="N1582" i="1" s="1"/>
  <c r="C1630" i="13"/>
  <c r="N1590" i="1" s="1"/>
  <c r="C1638" i="13"/>
  <c r="N1598" i="1" s="1"/>
  <c r="C1646" i="13"/>
  <c r="N1606" i="1" s="1"/>
  <c r="C1654" i="13"/>
  <c r="N1614" i="1" s="1"/>
  <c r="C1662" i="13"/>
  <c r="N1622" i="1" s="1"/>
  <c r="C1670" i="13"/>
  <c r="N1630" i="1" s="1"/>
  <c r="C1678" i="13"/>
  <c r="N1638" i="1" s="1"/>
  <c r="C1686" i="13"/>
  <c r="N1646" i="1" s="1"/>
  <c r="C1694" i="13"/>
  <c r="N1654" i="1" s="1"/>
  <c r="C1702" i="13"/>
  <c r="N1662" i="1" s="1"/>
  <c r="C1710" i="13"/>
  <c r="N1670" i="1" s="1"/>
  <c r="C1718" i="13"/>
  <c r="N1678" i="1" s="1"/>
  <c r="C1726" i="13"/>
  <c r="N1686" i="1" s="1"/>
  <c r="C1734" i="13"/>
  <c r="N1694" i="1" s="1"/>
  <c r="C1742" i="13"/>
  <c r="N1702" i="1" s="1"/>
  <c r="C1750" i="13"/>
  <c r="N1710" i="1" s="1"/>
  <c r="C1758" i="13"/>
  <c r="N1718" i="1" s="1"/>
  <c r="C1766" i="13"/>
  <c r="N1726" i="1" s="1"/>
  <c r="C1774" i="13"/>
  <c r="N1734" i="1" s="1"/>
  <c r="C1782" i="13"/>
  <c r="N1742" i="1" s="1"/>
  <c r="C1790" i="13"/>
  <c r="N1750" i="1" s="1"/>
  <c r="C1798" i="13"/>
  <c r="N1758" i="1" s="1"/>
  <c r="C1806" i="13"/>
  <c r="N1766" i="1" s="1"/>
  <c r="C1814" i="13"/>
  <c r="N1774" i="1" s="1"/>
  <c r="C1822" i="13"/>
  <c r="N1782" i="1" s="1"/>
  <c r="C1830" i="13"/>
  <c r="N1790" i="1" s="1"/>
  <c r="C1838" i="13"/>
  <c r="N1798" i="1" s="1"/>
  <c r="C1846" i="13"/>
  <c r="N1806" i="1" s="1"/>
  <c r="C1854" i="13"/>
  <c r="N1814" i="1" s="1"/>
  <c r="C1862" i="13"/>
  <c r="N1822" i="1" s="1"/>
  <c r="C1870" i="13"/>
  <c r="N1830" i="1" s="1"/>
  <c r="C1878" i="13"/>
  <c r="N1838" i="1" s="1"/>
  <c r="C1886" i="13"/>
  <c r="N1846" i="1" s="1"/>
  <c r="C1894" i="13"/>
  <c r="N1854" i="1" s="1"/>
  <c r="C1902" i="13"/>
  <c r="N1862" i="1" s="1"/>
  <c r="C245" i="13"/>
  <c r="N210" i="1" s="1"/>
  <c r="C573" i="13"/>
  <c r="N533" i="1" s="1"/>
  <c r="C737" i="13"/>
  <c r="N697" i="1" s="1"/>
  <c r="C854" i="13"/>
  <c r="N814" i="1" s="1"/>
  <c r="C937" i="13"/>
  <c r="N897" i="1" s="1"/>
  <c r="C1014" i="13"/>
  <c r="N974" i="1" s="1"/>
  <c r="C1065" i="13"/>
  <c r="N1025" i="1" s="1"/>
  <c r="C1115" i="13"/>
  <c r="N1075" i="1" s="1"/>
  <c r="C1151" i="13"/>
  <c r="N1111" i="1" s="1"/>
  <c r="C1183" i="13"/>
  <c r="N1143" i="1" s="1"/>
  <c r="C1215" i="13"/>
  <c r="N1175" i="1" s="1"/>
  <c r="C1247" i="13"/>
  <c r="N1207" i="1" s="1"/>
  <c r="C1279" i="13"/>
  <c r="N1239" i="1" s="1"/>
  <c r="C1311" i="13"/>
  <c r="N1271" i="1" s="1"/>
  <c r="C1343" i="13"/>
  <c r="N1303" i="1" s="1"/>
  <c r="C1375" i="13"/>
  <c r="N1335" i="1" s="1"/>
  <c r="C1407" i="13"/>
  <c r="N1367" i="1" s="1"/>
  <c r="C1426" i="13"/>
  <c r="N1386" i="1" s="1"/>
  <c r="C1442" i="13"/>
  <c r="N1402" i="1" s="1"/>
  <c r="C1458" i="13"/>
  <c r="N1418" i="1" s="1"/>
  <c r="C1474" i="13"/>
  <c r="N1434" i="1" s="1"/>
  <c r="C1490" i="13"/>
  <c r="N1450" i="1" s="1"/>
  <c r="C1506" i="13"/>
  <c r="N1466" i="1" s="1"/>
  <c r="C1519" i="13"/>
  <c r="N1479" i="1" s="1"/>
  <c r="C1532" i="13"/>
  <c r="N1492" i="1" s="1"/>
  <c r="C1544" i="13"/>
  <c r="N1504" i="1" s="1"/>
  <c r="C1556" i="13"/>
  <c r="N1516" i="1" s="1"/>
  <c r="C1567" i="13"/>
  <c r="N1527" i="1" s="1"/>
  <c r="C1575" i="13"/>
  <c r="N1535" i="1" s="1"/>
  <c r="C1583" i="13"/>
  <c r="N1543" i="1" s="1"/>
  <c r="C1591" i="13"/>
  <c r="N1551" i="1" s="1"/>
  <c r="C1599" i="13"/>
  <c r="N1559" i="1" s="1"/>
  <c r="C1607" i="13"/>
  <c r="N1567" i="1" s="1"/>
  <c r="C1615" i="13"/>
  <c r="N1575" i="1" s="1"/>
  <c r="C1623" i="13"/>
  <c r="N1583" i="1" s="1"/>
  <c r="C1631" i="13"/>
  <c r="N1591" i="1" s="1"/>
  <c r="C1639" i="13"/>
  <c r="N1599" i="1" s="1"/>
  <c r="C1647" i="13"/>
  <c r="N1607" i="1" s="1"/>
  <c r="C1655" i="13"/>
  <c r="N1615" i="1" s="1"/>
  <c r="C1663" i="13"/>
  <c r="N1623" i="1" s="1"/>
  <c r="C1671" i="13"/>
  <c r="N1631" i="1" s="1"/>
  <c r="C1679" i="13"/>
  <c r="N1639" i="1" s="1"/>
  <c r="C1687" i="13"/>
  <c r="N1647" i="1" s="1"/>
  <c r="C1695" i="13"/>
  <c r="N1655" i="1" s="1"/>
  <c r="C1703" i="13"/>
  <c r="N1663" i="1" s="1"/>
  <c r="C1711" i="13"/>
  <c r="N1671" i="1" s="1"/>
  <c r="C1719" i="13"/>
  <c r="N1679" i="1" s="1"/>
  <c r="C1727" i="13"/>
  <c r="N1687" i="1" s="1"/>
  <c r="C1735" i="13"/>
  <c r="N1695" i="1" s="1"/>
  <c r="C1743" i="13"/>
  <c r="N1703" i="1" s="1"/>
  <c r="C1751" i="13"/>
  <c r="N1711" i="1" s="1"/>
  <c r="C1759" i="13"/>
  <c r="N1719" i="1" s="1"/>
  <c r="C1767" i="13"/>
  <c r="N1727" i="1" s="1"/>
  <c r="C1775" i="13"/>
  <c r="N1735" i="1" s="1"/>
  <c r="C1783" i="13"/>
  <c r="N1743" i="1" s="1"/>
  <c r="C1791" i="13"/>
  <c r="N1751" i="1" s="1"/>
  <c r="C1799" i="13"/>
  <c r="N1759" i="1" s="1"/>
  <c r="C1807" i="13"/>
  <c r="N1767" i="1" s="1"/>
  <c r="C1815" i="13"/>
  <c r="N1775" i="1" s="1"/>
  <c r="C1823" i="13"/>
  <c r="N1783" i="1" s="1"/>
  <c r="C1831" i="13"/>
  <c r="N1791" i="1" s="1"/>
  <c r="C1839" i="13"/>
  <c r="N1799" i="1" s="1"/>
  <c r="C1847" i="13"/>
  <c r="N1807" i="1" s="1"/>
  <c r="C1855" i="13"/>
  <c r="N1815" i="1" s="1"/>
  <c r="C1863" i="13"/>
  <c r="N1823" i="1" s="1"/>
  <c r="C1871" i="13"/>
  <c r="N1831" i="1" s="1"/>
  <c r="C1879" i="13"/>
  <c r="N1839" i="1" s="1"/>
  <c r="C1887" i="13"/>
  <c r="N1847" i="1" s="1"/>
  <c r="C1895" i="13"/>
  <c r="N1855" i="1" s="1"/>
  <c r="C1903" i="13"/>
  <c r="N1863" i="1" s="1"/>
  <c r="N1871" i="1"/>
  <c r="C1919" i="13"/>
  <c r="N1879" i="1" s="1"/>
  <c r="C1927" i="13"/>
  <c r="N1887" i="1" s="1"/>
  <c r="C1935" i="13"/>
  <c r="N1895" i="1" s="1"/>
  <c r="C1943" i="13"/>
  <c r="N1903" i="1" s="1"/>
  <c r="N1911" i="1"/>
  <c r="C1959" i="13"/>
  <c r="N1919" i="1" s="1"/>
  <c r="C1967" i="13"/>
  <c r="N1927" i="1" s="1"/>
  <c r="N1935" i="1"/>
  <c r="N1943" i="1"/>
  <c r="C1991" i="13"/>
  <c r="N1951" i="1" s="1"/>
  <c r="C1999" i="13"/>
  <c r="N1959" i="1" s="1"/>
  <c r="C2007" i="13"/>
  <c r="N1967" i="1" s="1"/>
  <c r="C2015" i="13"/>
  <c r="N1975" i="1" s="1"/>
  <c r="C2023" i="13"/>
  <c r="N1983" i="1" s="1"/>
  <c r="C335" i="13"/>
  <c r="N300" i="1" s="1"/>
  <c r="C620" i="13"/>
  <c r="N580" i="1" s="1"/>
  <c r="C761" i="13"/>
  <c r="N721" i="1" s="1"/>
  <c r="C870" i="13"/>
  <c r="N830" i="1" s="1"/>
  <c r="C953" i="13"/>
  <c r="N913" i="1" s="1"/>
  <c r="C1023" i="13"/>
  <c r="N983" i="1" s="1"/>
  <c r="C1074" i="13"/>
  <c r="N1034" i="1" s="1"/>
  <c r="C1123" i="13"/>
  <c r="N1083" i="1" s="1"/>
  <c r="C1157" i="13"/>
  <c r="N1117" i="1" s="1"/>
  <c r="C1189" i="13"/>
  <c r="N1149" i="1" s="1"/>
  <c r="C1221" i="13"/>
  <c r="N1181" i="1" s="1"/>
  <c r="C1253" i="13"/>
  <c r="N1213" i="1" s="1"/>
  <c r="C1285" i="13"/>
  <c r="N1245" i="1" s="1"/>
  <c r="C1317" i="13"/>
  <c r="N1277" i="1" s="1"/>
  <c r="C1349" i="13"/>
  <c r="N1309" i="1" s="1"/>
  <c r="C1381" i="13"/>
  <c r="N1341" i="1" s="1"/>
  <c r="C1413" i="13"/>
  <c r="N1373" i="1" s="1"/>
  <c r="C1429" i="13"/>
  <c r="N1389" i="1" s="1"/>
  <c r="C1445" i="13"/>
  <c r="N1405" i="1" s="1"/>
  <c r="C1461" i="13"/>
  <c r="N1421" i="1" s="1"/>
  <c r="C1477" i="13"/>
  <c r="N1437" i="1" s="1"/>
  <c r="C1493" i="13"/>
  <c r="N1453" i="1" s="1"/>
  <c r="C1508" i="13"/>
  <c r="N1468" i="1" s="1"/>
  <c r="C1520" i="13"/>
  <c r="N1480" i="1" s="1"/>
  <c r="C1533" i="13"/>
  <c r="N1493" i="1" s="1"/>
  <c r="C1546" i="13"/>
  <c r="N1506" i="1" s="1"/>
  <c r="C1557" i="13"/>
  <c r="N1517" i="1" s="1"/>
  <c r="C1568" i="13"/>
  <c r="N1528" i="1" s="1"/>
  <c r="C1576" i="13"/>
  <c r="N1536" i="1" s="1"/>
  <c r="C1584" i="13"/>
  <c r="N1544" i="1" s="1"/>
  <c r="C1592" i="13"/>
  <c r="N1552" i="1" s="1"/>
  <c r="C1600" i="13"/>
  <c r="N1560" i="1" s="1"/>
  <c r="C1608" i="13"/>
  <c r="N1568" i="1" s="1"/>
  <c r="C1616" i="13"/>
  <c r="N1576" i="1" s="1"/>
  <c r="C1624" i="13"/>
  <c r="N1584" i="1" s="1"/>
  <c r="C1632" i="13"/>
  <c r="N1592" i="1" s="1"/>
  <c r="C1640" i="13"/>
  <c r="N1600" i="1" s="1"/>
  <c r="C1648" i="13"/>
  <c r="N1608" i="1" s="1"/>
  <c r="C1656" i="13"/>
  <c r="N1616" i="1" s="1"/>
  <c r="C1664" i="13"/>
  <c r="N1624" i="1" s="1"/>
  <c r="C1672" i="13"/>
  <c r="N1632" i="1" s="1"/>
  <c r="C1680" i="13"/>
  <c r="N1640" i="1" s="1"/>
  <c r="C1688" i="13"/>
  <c r="N1648" i="1" s="1"/>
  <c r="C1696" i="13"/>
  <c r="N1656" i="1" s="1"/>
  <c r="C1704" i="13"/>
  <c r="N1664" i="1" s="1"/>
  <c r="C1712" i="13"/>
  <c r="N1672" i="1" s="1"/>
  <c r="C1720" i="13"/>
  <c r="N1680" i="1" s="1"/>
  <c r="C1728" i="13"/>
  <c r="N1688" i="1" s="1"/>
  <c r="C1736" i="13"/>
  <c r="N1696" i="1" s="1"/>
  <c r="C1744" i="13"/>
  <c r="N1704" i="1" s="1"/>
  <c r="C1752" i="13"/>
  <c r="N1712" i="1" s="1"/>
  <c r="C1760" i="13"/>
  <c r="N1720" i="1" s="1"/>
  <c r="C1768" i="13"/>
  <c r="N1728" i="1" s="1"/>
  <c r="C1776" i="13"/>
  <c r="N1736" i="1" s="1"/>
  <c r="C1784" i="13"/>
  <c r="N1744" i="1" s="1"/>
  <c r="C1792" i="13"/>
  <c r="N1752" i="1" s="1"/>
  <c r="C1800" i="13"/>
  <c r="N1760" i="1" s="1"/>
  <c r="C1808" i="13"/>
  <c r="N1768" i="1" s="1"/>
  <c r="C1816" i="13"/>
  <c r="N1776" i="1" s="1"/>
  <c r="C1824" i="13"/>
  <c r="N1784" i="1" s="1"/>
  <c r="C1832" i="13"/>
  <c r="N1792" i="1" s="1"/>
  <c r="C1840" i="13"/>
  <c r="N1800" i="1" s="1"/>
  <c r="C1848" i="13"/>
  <c r="N1808" i="1" s="1"/>
  <c r="C1856" i="13"/>
  <c r="N1816" i="1" s="1"/>
  <c r="C1864" i="13"/>
  <c r="N1824" i="1" s="1"/>
  <c r="C1872" i="13"/>
  <c r="N1832" i="1" s="1"/>
  <c r="C1880" i="13"/>
  <c r="N1840" i="1" s="1"/>
  <c r="C1888" i="13"/>
  <c r="N1848" i="1" s="1"/>
  <c r="C1896" i="13"/>
  <c r="N1856" i="1" s="1"/>
  <c r="C1904" i="13"/>
  <c r="N1864" i="1" s="1"/>
  <c r="C1912" i="13"/>
  <c r="N1872" i="1" s="1"/>
  <c r="N1880" i="1"/>
  <c r="C1928" i="13"/>
  <c r="N1888" i="1" s="1"/>
  <c r="N1896" i="1"/>
  <c r="C1944" i="13"/>
  <c r="N1904" i="1" s="1"/>
  <c r="C1952" i="13"/>
  <c r="N1912" i="1" s="1"/>
  <c r="N1920" i="1"/>
  <c r="C1968" i="13"/>
  <c r="N1928" i="1" s="1"/>
  <c r="C1976" i="13"/>
  <c r="N1936" i="1" s="1"/>
  <c r="C1984" i="13"/>
  <c r="N1944" i="1" s="1"/>
  <c r="C1992" i="13"/>
  <c r="N1952" i="1" s="1"/>
  <c r="C2000" i="13"/>
  <c r="N1960" i="1" s="1"/>
  <c r="C2008" i="13"/>
  <c r="N1968" i="1" s="1"/>
  <c r="C2016" i="13"/>
  <c r="N1976" i="1" s="1"/>
  <c r="C2024" i="13"/>
  <c r="N1984" i="1" s="1"/>
  <c r="C2032" i="13"/>
  <c r="N1992" i="1" s="1"/>
  <c r="C357" i="13"/>
  <c r="N322" i="1" s="1"/>
  <c r="C633" i="13"/>
  <c r="N593" i="1" s="1"/>
  <c r="C769" i="13"/>
  <c r="N729" i="1" s="1"/>
  <c r="C873" i="13"/>
  <c r="N833" i="1" s="1"/>
  <c r="C959" i="13"/>
  <c r="N919" i="1" s="1"/>
  <c r="C1026" i="13"/>
  <c r="N986" i="1" s="1"/>
  <c r="C1078" i="13"/>
  <c r="N1038" i="1" s="1"/>
  <c r="C1126" i="13"/>
  <c r="N1086" i="1" s="1"/>
  <c r="C1159" i="13"/>
  <c r="N1119" i="1" s="1"/>
  <c r="C1191" i="13"/>
  <c r="N1151" i="1" s="1"/>
  <c r="C1223" i="13"/>
  <c r="N1183" i="1" s="1"/>
  <c r="C1255" i="13"/>
  <c r="N1215" i="1" s="1"/>
  <c r="C1287" i="13"/>
  <c r="N1247" i="1" s="1"/>
  <c r="C1319" i="13"/>
  <c r="N1279" i="1" s="1"/>
  <c r="C1351" i="13"/>
  <c r="N1311" i="1" s="1"/>
  <c r="C1383" i="13"/>
  <c r="N1343" i="1" s="1"/>
  <c r="C1415" i="13"/>
  <c r="N1375" i="1" s="1"/>
  <c r="C1431" i="13"/>
  <c r="N1391" i="1" s="1"/>
  <c r="C1447" i="13"/>
  <c r="N1407" i="1" s="1"/>
  <c r="C1463" i="13"/>
  <c r="N1423" i="1" s="1"/>
  <c r="C1479" i="13"/>
  <c r="N1439" i="1" s="1"/>
  <c r="C1495" i="13"/>
  <c r="N1455" i="1" s="1"/>
  <c r="C1509" i="13"/>
  <c r="N1469" i="1" s="1"/>
  <c r="C1522" i="13"/>
  <c r="N1482" i="1" s="1"/>
  <c r="C1535" i="13"/>
  <c r="N1495" i="1" s="1"/>
  <c r="C1548" i="13"/>
  <c r="N1508" i="1" s="1"/>
  <c r="C1559" i="13"/>
  <c r="N1519" i="1" s="1"/>
  <c r="C1569" i="13"/>
  <c r="N1529" i="1" s="1"/>
  <c r="C1577" i="13"/>
  <c r="N1537" i="1" s="1"/>
  <c r="C1585" i="13"/>
  <c r="N1545" i="1" s="1"/>
  <c r="C1593" i="13"/>
  <c r="N1553" i="1" s="1"/>
  <c r="C1601" i="13"/>
  <c r="N1561" i="1" s="1"/>
  <c r="C1609" i="13"/>
  <c r="N1569" i="1" s="1"/>
  <c r="C1617" i="13"/>
  <c r="N1577" i="1" s="1"/>
  <c r="C1625" i="13"/>
  <c r="N1585" i="1" s="1"/>
  <c r="C1633" i="13"/>
  <c r="N1593" i="1" s="1"/>
  <c r="C1641" i="13"/>
  <c r="N1601" i="1" s="1"/>
  <c r="C1649" i="13"/>
  <c r="N1609" i="1" s="1"/>
  <c r="C1657" i="13"/>
  <c r="N1617" i="1" s="1"/>
  <c r="C1665" i="13"/>
  <c r="N1625" i="1" s="1"/>
  <c r="C1673" i="13"/>
  <c r="N1633" i="1" s="1"/>
  <c r="C1681" i="13"/>
  <c r="N1641" i="1" s="1"/>
  <c r="C1689" i="13"/>
  <c r="N1649" i="1" s="1"/>
  <c r="C1697" i="13"/>
  <c r="N1657" i="1" s="1"/>
  <c r="C1705" i="13"/>
  <c r="N1665" i="1" s="1"/>
  <c r="C1713" i="13"/>
  <c r="N1673" i="1" s="1"/>
  <c r="C1721" i="13"/>
  <c r="N1681" i="1" s="1"/>
  <c r="C1729" i="13"/>
  <c r="N1689" i="1" s="1"/>
  <c r="C1737" i="13"/>
  <c r="N1697" i="1" s="1"/>
  <c r="C1745" i="13"/>
  <c r="N1705" i="1" s="1"/>
  <c r="C1753" i="13"/>
  <c r="N1713" i="1" s="1"/>
  <c r="C1761" i="13"/>
  <c r="N1721" i="1" s="1"/>
  <c r="C1769" i="13"/>
  <c r="N1729" i="1" s="1"/>
  <c r="C1777" i="13"/>
  <c r="N1737" i="1" s="1"/>
  <c r="C1785" i="13"/>
  <c r="N1745" i="1" s="1"/>
  <c r="C1793" i="13"/>
  <c r="N1753" i="1" s="1"/>
  <c r="C1801" i="13"/>
  <c r="N1761" i="1" s="1"/>
  <c r="C1809" i="13"/>
  <c r="N1769" i="1" s="1"/>
  <c r="C1817" i="13"/>
  <c r="N1777" i="1" s="1"/>
  <c r="C1825" i="13"/>
  <c r="N1785" i="1" s="1"/>
  <c r="C1833" i="13"/>
  <c r="N1793" i="1" s="1"/>
  <c r="C1841" i="13"/>
  <c r="N1801" i="1" s="1"/>
  <c r="C1849" i="13"/>
  <c r="N1809" i="1" s="1"/>
  <c r="C1857" i="13"/>
  <c r="N1817" i="1" s="1"/>
  <c r="C1865" i="13"/>
  <c r="N1825" i="1" s="1"/>
  <c r="C1873" i="13"/>
  <c r="N1833" i="1" s="1"/>
  <c r="C1881" i="13"/>
  <c r="N1841" i="1" s="1"/>
  <c r="C1889" i="13"/>
  <c r="N1849" i="1" s="1"/>
  <c r="C1897" i="13"/>
  <c r="N1857" i="1" s="1"/>
  <c r="C1905" i="13"/>
  <c r="N1865" i="1" s="1"/>
  <c r="C421" i="13"/>
  <c r="N386" i="1" s="1"/>
  <c r="C662" i="13"/>
  <c r="N622" i="1" s="1"/>
  <c r="C793" i="13"/>
  <c r="N753" i="1" s="1"/>
  <c r="C889" i="13"/>
  <c r="N849" i="1" s="1"/>
  <c r="C975" i="13"/>
  <c r="N935" i="1" s="1"/>
  <c r="C1037" i="13"/>
  <c r="N997" i="1" s="1"/>
  <c r="C1087" i="13"/>
  <c r="N1047" i="1" s="1"/>
  <c r="C1133" i="13"/>
  <c r="N1093" i="1" s="1"/>
  <c r="C1165" i="13"/>
  <c r="N1125" i="1" s="1"/>
  <c r="C1197" i="13"/>
  <c r="N1157" i="1" s="1"/>
  <c r="C1229" i="13"/>
  <c r="N1189" i="1" s="1"/>
  <c r="C1261" i="13"/>
  <c r="N1221" i="1" s="1"/>
  <c r="C1293" i="13"/>
  <c r="N1253" i="1" s="1"/>
  <c r="C1325" i="13"/>
  <c r="N1285" i="1" s="1"/>
  <c r="C1357" i="13"/>
  <c r="N1317" i="1" s="1"/>
  <c r="C1389" i="13"/>
  <c r="N1349" i="1" s="1"/>
  <c r="C1416" i="13"/>
  <c r="N1376" i="1" s="1"/>
  <c r="C1432" i="13"/>
  <c r="N1392" i="1" s="1"/>
  <c r="C1448" i="13"/>
  <c r="N1408" i="1" s="1"/>
  <c r="C1464" i="13"/>
  <c r="N1424" i="1" s="1"/>
  <c r="C1480" i="13"/>
  <c r="N1440" i="1" s="1"/>
  <c r="C1496" i="13"/>
  <c r="N1456" i="1" s="1"/>
  <c r="C1511" i="13"/>
  <c r="N1471" i="1" s="1"/>
  <c r="C1524" i="13"/>
  <c r="N1484" i="1" s="1"/>
  <c r="C1536" i="13"/>
  <c r="N1496" i="1" s="1"/>
  <c r="C1549" i="13"/>
  <c r="N1509" i="1" s="1"/>
  <c r="C1560" i="13"/>
  <c r="N1520" i="1" s="1"/>
  <c r="C1570" i="13"/>
  <c r="N1530" i="1" s="1"/>
  <c r="C1578" i="13"/>
  <c r="N1538" i="1" s="1"/>
  <c r="C1586" i="13"/>
  <c r="N1546" i="1" s="1"/>
  <c r="C1594" i="13"/>
  <c r="N1554" i="1" s="1"/>
  <c r="C1602" i="13"/>
  <c r="N1562" i="1" s="1"/>
  <c r="C1610" i="13"/>
  <c r="N1570" i="1" s="1"/>
  <c r="C1618" i="13"/>
  <c r="N1578" i="1" s="1"/>
  <c r="C1626" i="13"/>
  <c r="N1586" i="1" s="1"/>
  <c r="C1634" i="13"/>
  <c r="N1594" i="1" s="1"/>
  <c r="C1642" i="13"/>
  <c r="N1602" i="1" s="1"/>
  <c r="C1650" i="13"/>
  <c r="N1610" i="1" s="1"/>
  <c r="C1658" i="13"/>
  <c r="N1618" i="1" s="1"/>
  <c r="C1666" i="13"/>
  <c r="N1626" i="1" s="1"/>
  <c r="C1674" i="13"/>
  <c r="N1634" i="1" s="1"/>
  <c r="C1682" i="13"/>
  <c r="N1642" i="1" s="1"/>
  <c r="C1690" i="13"/>
  <c r="N1650" i="1" s="1"/>
  <c r="C1698" i="13"/>
  <c r="N1658" i="1" s="1"/>
  <c r="C1706" i="13"/>
  <c r="N1666" i="1" s="1"/>
  <c r="C1714" i="13"/>
  <c r="N1674" i="1" s="1"/>
  <c r="C1722" i="13"/>
  <c r="N1682" i="1" s="1"/>
  <c r="C1730" i="13"/>
  <c r="N1690" i="1" s="1"/>
  <c r="C1738" i="13"/>
  <c r="N1698" i="1" s="1"/>
  <c r="C1746" i="13"/>
  <c r="N1706" i="1" s="1"/>
  <c r="C1754" i="13"/>
  <c r="N1714" i="1" s="1"/>
  <c r="C1762" i="13"/>
  <c r="N1722" i="1" s="1"/>
  <c r="C493" i="13"/>
  <c r="N458" i="1" s="1"/>
  <c r="C697" i="13"/>
  <c r="N657" i="1" s="1"/>
  <c r="C825" i="13"/>
  <c r="N785" i="1" s="1"/>
  <c r="C911" i="13"/>
  <c r="N871" i="1" s="1"/>
  <c r="C998" i="13"/>
  <c r="N958" i="1" s="1"/>
  <c r="C1049" i="13"/>
  <c r="N1009" i="1" s="1"/>
  <c r="C1101" i="13"/>
  <c r="N1061" i="1" s="1"/>
  <c r="C1141" i="13"/>
  <c r="N1101" i="1" s="1"/>
  <c r="C1173" i="13"/>
  <c r="N1133" i="1" s="1"/>
  <c r="C1205" i="13"/>
  <c r="N1165" i="1" s="1"/>
  <c r="C1237" i="13"/>
  <c r="N1197" i="1" s="1"/>
  <c r="C1269" i="13"/>
  <c r="N1229" i="1" s="1"/>
  <c r="C1301" i="13"/>
  <c r="N1261" i="1" s="1"/>
  <c r="C1333" i="13"/>
  <c r="N1293" i="1" s="1"/>
  <c r="C1365" i="13"/>
  <c r="N1325" i="1" s="1"/>
  <c r="C1397" i="13"/>
  <c r="N1357" i="1" s="1"/>
  <c r="C1421" i="13"/>
  <c r="N1381" i="1" s="1"/>
  <c r="C1437" i="13"/>
  <c r="N1397" i="1" s="1"/>
  <c r="C1453" i="13"/>
  <c r="N1413" i="1" s="1"/>
  <c r="C1469" i="13"/>
  <c r="N1429" i="1" s="1"/>
  <c r="C1485" i="13"/>
  <c r="N1445" i="1" s="1"/>
  <c r="C1501" i="13"/>
  <c r="N1461" i="1" s="1"/>
  <c r="C1514" i="13"/>
  <c r="N1474" i="1" s="1"/>
  <c r="C1527" i="13"/>
  <c r="N1487" i="1" s="1"/>
  <c r="C1540" i="13"/>
  <c r="N1500" i="1" s="1"/>
  <c r="C1552" i="13"/>
  <c r="N1512" i="1" s="1"/>
  <c r="C1562" i="13"/>
  <c r="N1522" i="1" s="1"/>
  <c r="C1572" i="13"/>
  <c r="N1532" i="1" s="1"/>
  <c r="C1580" i="13"/>
  <c r="N1540" i="1" s="1"/>
  <c r="C1588" i="13"/>
  <c r="N1548" i="1" s="1"/>
  <c r="C1596" i="13"/>
  <c r="N1556" i="1" s="1"/>
  <c r="C1604" i="13"/>
  <c r="N1564" i="1" s="1"/>
  <c r="C1612" i="13"/>
  <c r="N1572" i="1" s="1"/>
  <c r="C1620" i="13"/>
  <c r="N1580" i="1" s="1"/>
  <c r="C1628" i="13"/>
  <c r="N1588" i="1" s="1"/>
  <c r="C1636" i="13"/>
  <c r="N1596" i="1" s="1"/>
  <c r="C1644" i="13"/>
  <c r="N1604" i="1" s="1"/>
  <c r="C1652" i="13"/>
  <c r="N1612" i="1" s="1"/>
  <c r="C1660" i="13"/>
  <c r="N1620" i="1" s="1"/>
  <c r="C1668" i="13"/>
  <c r="N1628" i="1" s="1"/>
  <c r="C1676" i="13"/>
  <c r="N1636" i="1" s="1"/>
  <c r="C1684" i="13"/>
  <c r="N1644" i="1" s="1"/>
  <c r="C1692" i="13"/>
  <c r="N1652" i="1" s="1"/>
  <c r="C1700" i="13"/>
  <c r="N1660" i="1" s="1"/>
  <c r="C1708" i="13"/>
  <c r="N1668" i="1" s="1"/>
  <c r="C1716" i="13"/>
  <c r="N1676" i="1" s="1"/>
  <c r="C1724" i="13"/>
  <c r="N1684" i="1" s="1"/>
  <c r="C1732" i="13"/>
  <c r="N1692" i="1" s="1"/>
  <c r="C1740" i="13"/>
  <c r="N1700" i="1" s="1"/>
  <c r="C1748" i="13"/>
  <c r="N1708" i="1" s="1"/>
  <c r="C1756" i="13"/>
  <c r="N1716" i="1" s="1"/>
  <c r="C1764" i="13"/>
  <c r="N1724" i="1" s="1"/>
  <c r="C1772" i="13"/>
  <c r="N1732" i="1" s="1"/>
  <c r="C1780" i="13"/>
  <c r="N1740" i="1" s="1"/>
  <c r="C1788" i="13"/>
  <c r="N1748" i="1" s="1"/>
  <c r="C1796" i="13"/>
  <c r="N1756" i="1" s="1"/>
  <c r="C1804" i="13"/>
  <c r="N1764" i="1" s="1"/>
  <c r="C1812" i="13"/>
  <c r="N1772" i="1" s="1"/>
  <c r="C1820" i="13"/>
  <c r="N1780" i="1" s="1"/>
  <c r="C1828" i="13"/>
  <c r="N1788" i="1" s="1"/>
  <c r="C1836" i="13"/>
  <c r="N1796" i="1" s="1"/>
  <c r="C1844" i="13"/>
  <c r="N1804" i="1" s="1"/>
  <c r="C1852" i="13"/>
  <c r="N1812" i="1" s="1"/>
  <c r="C1860" i="13"/>
  <c r="N1820" i="1" s="1"/>
  <c r="C1868" i="13"/>
  <c r="N1828" i="1" s="1"/>
  <c r="C1876" i="13"/>
  <c r="N1836" i="1" s="1"/>
  <c r="C1884" i="13"/>
  <c r="N1844" i="1" s="1"/>
  <c r="C1892" i="13"/>
  <c r="N1852" i="1" s="1"/>
  <c r="C1900" i="13"/>
  <c r="N1860" i="1" s="1"/>
  <c r="C1908" i="13"/>
  <c r="N1868" i="1" s="1"/>
  <c r="N1876" i="1"/>
  <c r="C1924" i="13"/>
  <c r="N1884" i="1" s="1"/>
  <c r="C1932" i="13"/>
  <c r="N1892" i="1" s="1"/>
  <c r="N1900" i="1"/>
  <c r="C1948" i="13"/>
  <c r="N1908" i="1" s="1"/>
  <c r="C1956" i="13"/>
  <c r="N1916" i="1" s="1"/>
  <c r="C1964" i="13"/>
  <c r="N1924" i="1" s="1"/>
  <c r="C1972" i="13"/>
  <c r="N1932" i="1" s="1"/>
  <c r="C1980" i="13"/>
  <c r="N1940" i="1" s="1"/>
  <c r="C1988" i="13"/>
  <c r="N1948" i="1" s="1"/>
  <c r="C1996" i="13"/>
  <c r="N1956" i="1" s="1"/>
  <c r="C2004" i="13"/>
  <c r="N1964" i="1" s="1"/>
  <c r="C2012" i="13"/>
  <c r="N1972" i="1" s="1"/>
  <c r="C2020" i="13"/>
  <c r="N1980" i="1" s="1"/>
  <c r="C2028" i="13"/>
  <c r="N1988" i="1" s="1"/>
  <c r="C441" i="13"/>
  <c r="N406" i="1" s="1"/>
  <c r="C982" i="13"/>
  <c r="N942" i="1" s="1"/>
  <c r="C1167" i="13"/>
  <c r="N1127" i="1" s="1"/>
  <c r="C1295" i="13"/>
  <c r="N1255" i="1" s="1"/>
  <c r="C1418" i="13"/>
  <c r="N1378" i="1" s="1"/>
  <c r="C1482" i="13"/>
  <c r="N1442" i="1" s="1"/>
  <c r="C1538" i="13"/>
  <c r="N1498" i="1" s="1"/>
  <c r="C1579" i="13"/>
  <c r="N1539" i="1" s="1"/>
  <c r="C1611" i="13"/>
  <c r="N1571" i="1" s="1"/>
  <c r="C1643" i="13"/>
  <c r="N1603" i="1" s="1"/>
  <c r="C1675" i="13"/>
  <c r="N1635" i="1" s="1"/>
  <c r="C1707" i="13"/>
  <c r="N1667" i="1" s="1"/>
  <c r="C1739" i="13"/>
  <c r="N1699" i="1" s="1"/>
  <c r="C1770" i="13"/>
  <c r="N1730" i="1" s="1"/>
  <c r="C1789" i="13"/>
  <c r="N1749" i="1" s="1"/>
  <c r="C1811" i="13"/>
  <c r="N1771" i="1" s="1"/>
  <c r="C1834" i="13"/>
  <c r="N1794" i="1" s="1"/>
  <c r="C1853" i="13"/>
  <c r="N1813" i="1" s="1"/>
  <c r="C1875" i="13"/>
  <c r="N1835" i="1" s="1"/>
  <c r="C1898" i="13"/>
  <c r="N1858" i="1" s="1"/>
  <c r="C1914" i="13"/>
  <c r="N1874" i="1" s="1"/>
  <c r="C1926" i="13"/>
  <c r="N1886" i="1" s="1"/>
  <c r="C1939" i="13"/>
  <c r="N1899" i="1" s="1"/>
  <c r="C1953" i="13"/>
  <c r="N1913" i="1" s="1"/>
  <c r="N1925" i="1"/>
  <c r="N1938" i="1"/>
  <c r="C1990" i="13"/>
  <c r="N1950" i="1" s="1"/>
  <c r="C2003" i="13"/>
  <c r="N1963" i="1" s="1"/>
  <c r="C2017" i="13"/>
  <c r="N1977" i="1" s="1"/>
  <c r="C2029" i="13"/>
  <c r="N1989" i="1" s="1"/>
  <c r="C2038" i="13"/>
  <c r="N1998" i="1" s="1"/>
  <c r="C2046" i="13"/>
  <c r="N2006" i="1" s="1"/>
  <c r="C2054" i="13"/>
  <c r="N2014" i="1" s="1"/>
  <c r="C2062" i="13"/>
  <c r="N2022" i="1" s="1"/>
  <c r="C2070" i="13"/>
  <c r="N2030" i="1" s="1"/>
  <c r="C2078" i="13"/>
  <c r="N2038" i="1" s="1"/>
  <c r="C2086" i="13"/>
  <c r="N2046" i="1" s="1"/>
  <c r="C2094" i="13"/>
  <c r="N2054" i="1" s="1"/>
  <c r="C2102" i="13"/>
  <c r="N2062" i="1" s="1"/>
  <c r="C2110" i="13"/>
  <c r="N2070" i="1" s="1"/>
  <c r="C2118" i="13"/>
  <c r="N2078" i="1" s="1"/>
  <c r="C2126" i="13"/>
  <c r="N2086" i="1" s="1"/>
  <c r="C2134" i="13"/>
  <c r="N2094" i="1" s="1"/>
  <c r="C2142" i="13"/>
  <c r="N2102" i="1" s="1"/>
  <c r="C2150" i="13"/>
  <c r="N2110" i="1" s="1"/>
  <c r="C2158" i="13"/>
  <c r="N2118" i="1" s="1"/>
  <c r="C2166" i="13"/>
  <c r="N2126" i="1" s="1"/>
  <c r="C2174" i="13"/>
  <c r="N2134" i="1" s="1"/>
  <c r="C2182" i="13"/>
  <c r="N2142" i="1" s="1"/>
  <c r="C2190" i="13"/>
  <c r="N2150" i="1" s="1"/>
  <c r="C2198" i="13"/>
  <c r="N2158" i="1" s="1"/>
  <c r="C2206" i="13"/>
  <c r="N2166" i="1" s="1"/>
  <c r="C2214" i="13"/>
  <c r="N2174" i="1" s="1"/>
  <c r="C2222" i="13"/>
  <c r="N2182" i="1" s="1"/>
  <c r="C2230" i="13"/>
  <c r="N2190" i="1" s="1"/>
  <c r="C2238" i="13"/>
  <c r="N2198" i="1" s="1"/>
  <c r="C2246" i="13"/>
  <c r="N2206" i="1" s="1"/>
  <c r="C2254" i="13"/>
  <c r="N2214" i="1" s="1"/>
  <c r="C2262" i="13"/>
  <c r="N2222" i="1" s="1"/>
  <c r="C2270" i="13"/>
  <c r="N2230" i="1" s="1"/>
  <c r="C2278" i="13"/>
  <c r="N2238" i="1" s="1"/>
  <c r="C2286" i="13"/>
  <c r="N2246" i="1" s="1"/>
  <c r="C2294" i="13"/>
  <c r="N2254" i="1" s="1"/>
  <c r="C2302" i="13"/>
  <c r="N2262" i="1" s="1"/>
  <c r="C2310" i="13"/>
  <c r="N2270" i="1" s="1"/>
  <c r="C2318" i="13"/>
  <c r="N2278" i="1" s="1"/>
  <c r="C2326" i="13"/>
  <c r="N2286" i="1" s="1"/>
  <c r="C2334" i="13"/>
  <c r="N2294" i="1" s="1"/>
  <c r="C2342" i="13"/>
  <c r="N2302" i="1" s="1"/>
  <c r="C2350" i="13"/>
  <c r="N2310" i="1" s="1"/>
  <c r="C2358" i="13"/>
  <c r="N2318" i="1" s="1"/>
  <c r="C509" i="13"/>
  <c r="N474" i="1" s="1"/>
  <c r="C1001" i="13"/>
  <c r="N961" i="1" s="1"/>
  <c r="C1175" i="13"/>
  <c r="N1135" i="1" s="1"/>
  <c r="C1303" i="13"/>
  <c r="N1263" i="1" s="1"/>
  <c r="C1423" i="13"/>
  <c r="N1383" i="1" s="1"/>
  <c r="C1487" i="13"/>
  <c r="N1447" i="1" s="1"/>
  <c r="C1541" i="13"/>
  <c r="N1501" i="1" s="1"/>
  <c r="C1581" i="13"/>
  <c r="N1541" i="1" s="1"/>
  <c r="C1613" i="13"/>
  <c r="N1573" i="1" s="1"/>
  <c r="C1645" i="13"/>
  <c r="N1605" i="1" s="1"/>
  <c r="C1677" i="13"/>
  <c r="N1637" i="1" s="1"/>
  <c r="C1709" i="13"/>
  <c r="N1669" i="1" s="1"/>
  <c r="C1741" i="13"/>
  <c r="N1701" i="1" s="1"/>
  <c r="C1771" i="13"/>
  <c r="N1731" i="1" s="1"/>
  <c r="C1794" i="13"/>
  <c r="N1754" i="1" s="1"/>
  <c r="C1813" i="13"/>
  <c r="N1773" i="1" s="1"/>
  <c r="C1835" i="13"/>
  <c r="N1795" i="1" s="1"/>
  <c r="C1858" i="13"/>
  <c r="N1818" i="1" s="1"/>
  <c r="C1877" i="13"/>
  <c r="N1837" i="1" s="1"/>
  <c r="C1899" i="13"/>
  <c r="N1859" i="1" s="1"/>
  <c r="N1875" i="1"/>
  <c r="C1929" i="13"/>
  <c r="N1889" i="1" s="1"/>
  <c r="N1901" i="1"/>
  <c r="C1954" i="13"/>
  <c r="N1914" i="1" s="1"/>
  <c r="C1966" i="13"/>
  <c r="N1926" i="1" s="1"/>
  <c r="C1979" i="13"/>
  <c r="N1939" i="1" s="1"/>
  <c r="N1953" i="1"/>
  <c r="C2005" i="13"/>
  <c r="N1965" i="1" s="1"/>
  <c r="C2018" i="13"/>
  <c r="N1978" i="1" s="1"/>
  <c r="C2030" i="13"/>
  <c r="N1990" i="1" s="1"/>
  <c r="C2039" i="13"/>
  <c r="N1999" i="1" s="1"/>
  <c r="C2047" i="13"/>
  <c r="N2007" i="1" s="1"/>
  <c r="C2055" i="13"/>
  <c r="N2015" i="1" s="1"/>
  <c r="C2063" i="13"/>
  <c r="N2023" i="1" s="1"/>
  <c r="C2071" i="13"/>
  <c r="N2031" i="1" s="1"/>
  <c r="C2079" i="13"/>
  <c r="N2039" i="1" s="1"/>
  <c r="C2087" i="13"/>
  <c r="N2047" i="1" s="1"/>
  <c r="C2095" i="13"/>
  <c r="N2055" i="1" s="1"/>
  <c r="C2103" i="13"/>
  <c r="N2063" i="1" s="1"/>
  <c r="C2111" i="13"/>
  <c r="N2071" i="1" s="1"/>
  <c r="C2119" i="13"/>
  <c r="N2079" i="1" s="1"/>
  <c r="C2127" i="13"/>
  <c r="N2087" i="1" s="1"/>
  <c r="C2135" i="13"/>
  <c r="N2095" i="1" s="1"/>
  <c r="C2143" i="13"/>
  <c r="N2103" i="1" s="1"/>
  <c r="C2151" i="13"/>
  <c r="N2111" i="1" s="1"/>
  <c r="C2159" i="13"/>
  <c r="N2119" i="1" s="1"/>
  <c r="C2167" i="13"/>
  <c r="N2127" i="1" s="1"/>
  <c r="C2175" i="13"/>
  <c r="N2135" i="1" s="1"/>
  <c r="C2183" i="13"/>
  <c r="N2143" i="1" s="1"/>
  <c r="C2191" i="13"/>
  <c r="N2151" i="1" s="1"/>
  <c r="C2199" i="13"/>
  <c r="N2159" i="1" s="1"/>
  <c r="C2207" i="13"/>
  <c r="N2167" i="1" s="1"/>
  <c r="C2215" i="13"/>
  <c r="N2175" i="1" s="1"/>
  <c r="C2223" i="13"/>
  <c r="N2183" i="1" s="1"/>
  <c r="C2231" i="13"/>
  <c r="N2191" i="1" s="1"/>
  <c r="C2239" i="13"/>
  <c r="N2199" i="1" s="1"/>
  <c r="C2247" i="13"/>
  <c r="N2207" i="1" s="1"/>
  <c r="C2255" i="13"/>
  <c r="N2215" i="1" s="1"/>
  <c r="C2263" i="13"/>
  <c r="N2223" i="1" s="1"/>
  <c r="C2271" i="13"/>
  <c r="N2231" i="1" s="1"/>
  <c r="C2279" i="13"/>
  <c r="N2239" i="1" s="1"/>
  <c r="C2287" i="13"/>
  <c r="N2247" i="1" s="1"/>
  <c r="C2295" i="13"/>
  <c r="N2255" i="1" s="1"/>
  <c r="C2303" i="13"/>
  <c r="N2263" i="1" s="1"/>
  <c r="C2311" i="13"/>
  <c r="N2271" i="1" s="1"/>
  <c r="C2319" i="13"/>
  <c r="N2279" i="1" s="1"/>
  <c r="C2327" i="13"/>
  <c r="N2287" i="1" s="1"/>
  <c r="C2335" i="13"/>
  <c r="N2295" i="1" s="1"/>
  <c r="C2343" i="13"/>
  <c r="N2303" i="1" s="1"/>
  <c r="C2351" i="13"/>
  <c r="N2311" i="1" s="1"/>
  <c r="C2359" i="13"/>
  <c r="N2319" i="1" s="1"/>
  <c r="C2367" i="13"/>
  <c r="N2327" i="1" s="1"/>
  <c r="C2375" i="13"/>
  <c r="N2335" i="1" s="1"/>
  <c r="C2383" i="13"/>
  <c r="N2343" i="1" s="1"/>
  <c r="C2391" i="13"/>
  <c r="N2351" i="1" s="1"/>
  <c r="C2399" i="13"/>
  <c r="N2359" i="1" s="1"/>
  <c r="C2407" i="13"/>
  <c r="N2367" i="1" s="1"/>
  <c r="C2415" i="13"/>
  <c r="N2375" i="1" s="1"/>
  <c r="C2423" i="13"/>
  <c r="N2382" i="1" s="1"/>
  <c r="C2431" i="13"/>
  <c r="N2390" i="1" s="1"/>
  <c r="C2439" i="13"/>
  <c r="N2398" i="1" s="1"/>
  <c r="C2447" i="13"/>
  <c r="N2406" i="1" s="1"/>
  <c r="C2455" i="13"/>
  <c r="N2414" i="1" s="1"/>
  <c r="C2463" i="13"/>
  <c r="N2422" i="1" s="1"/>
  <c r="C2471" i="13"/>
  <c r="N2430" i="1" s="1"/>
  <c r="C671" i="13"/>
  <c r="N631" i="1" s="1"/>
  <c r="C1039" i="13"/>
  <c r="N999" i="1" s="1"/>
  <c r="C1199" i="13"/>
  <c r="N1159" i="1" s="1"/>
  <c r="C1327" i="13"/>
  <c r="N1287" i="1" s="1"/>
  <c r="C1434" i="13"/>
  <c r="N1394" i="1" s="1"/>
  <c r="C1498" i="13"/>
  <c r="N1458" i="1" s="1"/>
  <c r="C1551" i="13"/>
  <c r="N1511" i="1" s="1"/>
  <c r="C1587" i="13"/>
  <c r="N1547" i="1" s="1"/>
  <c r="C1619" i="13"/>
  <c r="N1579" i="1" s="1"/>
  <c r="C1651" i="13"/>
  <c r="N1611" i="1" s="1"/>
  <c r="C1683" i="13"/>
  <c r="N1643" i="1" s="1"/>
  <c r="C1715" i="13"/>
  <c r="N1675" i="1" s="1"/>
  <c r="C1747" i="13"/>
  <c r="N1707" i="1" s="1"/>
  <c r="C1773" i="13"/>
  <c r="N1733" i="1" s="1"/>
  <c r="C1795" i="13"/>
  <c r="N1755" i="1" s="1"/>
  <c r="C1818" i="13"/>
  <c r="N1778" i="1" s="1"/>
  <c r="C1837" i="13"/>
  <c r="N1797" i="1" s="1"/>
  <c r="C1859" i="13"/>
  <c r="N1819" i="1" s="1"/>
  <c r="C1882" i="13"/>
  <c r="N1842" i="1" s="1"/>
  <c r="C1901" i="13"/>
  <c r="N1861" i="1" s="1"/>
  <c r="C1917" i="13"/>
  <c r="N1877" i="1" s="1"/>
  <c r="N1890" i="1"/>
  <c r="N1902" i="1"/>
  <c r="C1955" i="13"/>
  <c r="N1915" i="1" s="1"/>
  <c r="C1969" i="13"/>
  <c r="N1929" i="1" s="1"/>
  <c r="N1941" i="1"/>
  <c r="N1954" i="1"/>
  <c r="C2006" i="13"/>
  <c r="N1966" i="1" s="1"/>
  <c r="C2019" i="13"/>
  <c r="N1979" i="1" s="1"/>
  <c r="C2031" i="13"/>
  <c r="N1991" i="1" s="1"/>
  <c r="C2040" i="13"/>
  <c r="N2000" i="1" s="1"/>
  <c r="C2048" i="13"/>
  <c r="N2008" i="1" s="1"/>
  <c r="C2056" i="13"/>
  <c r="N2016" i="1" s="1"/>
  <c r="C2064" i="13"/>
  <c r="N2024" i="1" s="1"/>
  <c r="C2072" i="13"/>
  <c r="N2032" i="1" s="1"/>
  <c r="C2080" i="13"/>
  <c r="N2040" i="1" s="1"/>
  <c r="C2088" i="13"/>
  <c r="N2048" i="1" s="1"/>
  <c r="C2096" i="13"/>
  <c r="N2056" i="1" s="1"/>
  <c r="C2104" i="13"/>
  <c r="N2064" i="1" s="1"/>
  <c r="C2112" i="13"/>
  <c r="N2072" i="1" s="1"/>
  <c r="C2120" i="13"/>
  <c r="N2080" i="1" s="1"/>
  <c r="C2128" i="13"/>
  <c r="N2088" i="1" s="1"/>
  <c r="C2136" i="13"/>
  <c r="N2096" i="1" s="1"/>
  <c r="C2144" i="13"/>
  <c r="N2104" i="1" s="1"/>
  <c r="C2152" i="13"/>
  <c r="N2112" i="1" s="1"/>
  <c r="C2160" i="13"/>
  <c r="N2120" i="1" s="1"/>
  <c r="C2168" i="13"/>
  <c r="N2128" i="1" s="1"/>
  <c r="C2176" i="13"/>
  <c r="N2136" i="1" s="1"/>
  <c r="C2184" i="13"/>
  <c r="N2144" i="1" s="1"/>
  <c r="C2192" i="13"/>
  <c r="N2152" i="1" s="1"/>
  <c r="C2200" i="13"/>
  <c r="N2160" i="1" s="1"/>
  <c r="C2208" i="13"/>
  <c r="N2168" i="1" s="1"/>
  <c r="C2216" i="13"/>
  <c r="N2176" i="1" s="1"/>
  <c r="C2224" i="13"/>
  <c r="N2184" i="1" s="1"/>
  <c r="C2232" i="13"/>
  <c r="N2192" i="1" s="1"/>
  <c r="C2240" i="13"/>
  <c r="N2200" i="1" s="1"/>
  <c r="C2248" i="13"/>
  <c r="N2208" i="1" s="1"/>
  <c r="C2256" i="13"/>
  <c r="N2216" i="1" s="1"/>
  <c r="C2264" i="13"/>
  <c r="N2224" i="1" s="1"/>
  <c r="C2272" i="13"/>
  <c r="N2232" i="1" s="1"/>
  <c r="C2280" i="13"/>
  <c r="N2240" i="1" s="1"/>
  <c r="C2288" i="13"/>
  <c r="N2248" i="1" s="1"/>
  <c r="C2296" i="13"/>
  <c r="N2256" i="1" s="1"/>
  <c r="C2304" i="13"/>
  <c r="N2264" i="1" s="1"/>
  <c r="C2312" i="13"/>
  <c r="N2272" i="1" s="1"/>
  <c r="C2320" i="13"/>
  <c r="N2280" i="1" s="1"/>
  <c r="C2328" i="13"/>
  <c r="N2288" i="1" s="1"/>
  <c r="C2336" i="13"/>
  <c r="N2296" i="1" s="1"/>
  <c r="C2344" i="13"/>
  <c r="N2304" i="1" s="1"/>
  <c r="C2352" i="13"/>
  <c r="N2312" i="1" s="1"/>
  <c r="C2360" i="13"/>
  <c r="N2320" i="1" s="1"/>
  <c r="C705" i="13"/>
  <c r="N665" i="1" s="1"/>
  <c r="C1053" i="13"/>
  <c r="N1013" i="1" s="1"/>
  <c r="C1207" i="13"/>
  <c r="N1167" i="1" s="1"/>
  <c r="C1335" i="13"/>
  <c r="N1295" i="1" s="1"/>
  <c r="C1439" i="13"/>
  <c r="N1399" i="1" s="1"/>
  <c r="C1503" i="13"/>
  <c r="N1463" i="1" s="1"/>
  <c r="C1553" i="13"/>
  <c r="N1513" i="1" s="1"/>
  <c r="C1589" i="13"/>
  <c r="N1549" i="1" s="1"/>
  <c r="C1621" i="13"/>
  <c r="N1581" i="1" s="1"/>
  <c r="C1653" i="13"/>
  <c r="N1613" i="1" s="1"/>
  <c r="C1685" i="13"/>
  <c r="N1645" i="1" s="1"/>
  <c r="C1717" i="13"/>
  <c r="N1677" i="1" s="1"/>
  <c r="C1749" i="13"/>
  <c r="N1709" i="1" s="1"/>
  <c r="C1778" i="13"/>
  <c r="N1738" i="1" s="1"/>
  <c r="C1797" i="13"/>
  <c r="N1757" i="1" s="1"/>
  <c r="C1819" i="13"/>
  <c r="N1779" i="1" s="1"/>
  <c r="C1842" i="13"/>
  <c r="N1802" i="1" s="1"/>
  <c r="C1861" i="13"/>
  <c r="N1821" i="1" s="1"/>
  <c r="C1883" i="13"/>
  <c r="N1843" i="1" s="1"/>
  <c r="C1906" i="13"/>
  <c r="N1866" i="1" s="1"/>
  <c r="C1918" i="13"/>
  <c r="N1878" i="1" s="1"/>
  <c r="C1931" i="13"/>
  <c r="N1891" i="1" s="1"/>
  <c r="C1945" i="13"/>
  <c r="N1905" i="1" s="1"/>
  <c r="C1957" i="13"/>
  <c r="N1917" i="1" s="1"/>
  <c r="C1970" i="13"/>
  <c r="N1930" i="1" s="1"/>
  <c r="N1942" i="1"/>
  <c r="N1955" i="1"/>
  <c r="C2009" i="13"/>
  <c r="N1969" i="1" s="1"/>
  <c r="C2021" i="13"/>
  <c r="N1981" i="1" s="1"/>
  <c r="C2033" i="13"/>
  <c r="N1993" i="1" s="1"/>
  <c r="C2041" i="13"/>
  <c r="N2001" i="1" s="1"/>
  <c r="C2049" i="13"/>
  <c r="N2009" i="1" s="1"/>
  <c r="C2057" i="13"/>
  <c r="N2017" i="1" s="1"/>
  <c r="C2065" i="13"/>
  <c r="N2025" i="1" s="1"/>
  <c r="C2073" i="13"/>
  <c r="N2033" i="1" s="1"/>
  <c r="C2081" i="13"/>
  <c r="N2041" i="1" s="1"/>
  <c r="C2089" i="13"/>
  <c r="N2049" i="1" s="1"/>
  <c r="C2097" i="13"/>
  <c r="N2057" i="1" s="1"/>
  <c r="C2105" i="13"/>
  <c r="N2065" i="1" s="1"/>
  <c r="C2113" i="13"/>
  <c r="N2073" i="1" s="1"/>
  <c r="C2121" i="13"/>
  <c r="N2081" i="1" s="1"/>
  <c r="C2129" i="13"/>
  <c r="N2089" i="1" s="1"/>
  <c r="C2137" i="13"/>
  <c r="N2097" i="1" s="1"/>
  <c r="C2145" i="13"/>
  <c r="N2105" i="1" s="1"/>
  <c r="C2153" i="13"/>
  <c r="N2113" i="1" s="1"/>
  <c r="C2161" i="13"/>
  <c r="N2121" i="1" s="1"/>
  <c r="C2169" i="13"/>
  <c r="N2129" i="1" s="1"/>
  <c r="C2177" i="13"/>
  <c r="N2137" i="1" s="1"/>
  <c r="C2185" i="13"/>
  <c r="N2145" i="1" s="1"/>
  <c r="C2193" i="13"/>
  <c r="N2153" i="1" s="1"/>
  <c r="C2201" i="13"/>
  <c r="N2161" i="1" s="1"/>
  <c r="C2209" i="13"/>
  <c r="N2169" i="1" s="1"/>
  <c r="C2217" i="13"/>
  <c r="N2177" i="1" s="1"/>
  <c r="C2225" i="13"/>
  <c r="N2185" i="1" s="1"/>
  <c r="C2233" i="13"/>
  <c r="N2193" i="1" s="1"/>
  <c r="C2241" i="13"/>
  <c r="N2201" i="1" s="1"/>
  <c r="C2249" i="13"/>
  <c r="N2209" i="1" s="1"/>
  <c r="C2257" i="13"/>
  <c r="N2217" i="1" s="1"/>
  <c r="C2265" i="13"/>
  <c r="N2225" i="1" s="1"/>
  <c r="C2273" i="13"/>
  <c r="N2233" i="1" s="1"/>
  <c r="C2281" i="13"/>
  <c r="N2241" i="1" s="1"/>
  <c r="C2289" i="13"/>
  <c r="N2249" i="1" s="1"/>
  <c r="C2297" i="13"/>
  <c r="N2257" i="1" s="1"/>
  <c r="C2305" i="13"/>
  <c r="N2265" i="1" s="1"/>
  <c r="C2313" i="13"/>
  <c r="N2273" i="1" s="1"/>
  <c r="C2321" i="13"/>
  <c r="N2281" i="1" s="1"/>
  <c r="C2329" i="13"/>
  <c r="N2289" i="1" s="1"/>
  <c r="C2337" i="13"/>
  <c r="N2297" i="1" s="1"/>
  <c r="C2345" i="13"/>
  <c r="N2305" i="1" s="1"/>
  <c r="C2353" i="13"/>
  <c r="N2313" i="1" s="1"/>
  <c r="C2361" i="13"/>
  <c r="N2321" i="1" s="1"/>
  <c r="C2369" i="13"/>
  <c r="N2329" i="1" s="1"/>
  <c r="C2377" i="13"/>
  <c r="N2337" i="1" s="1"/>
  <c r="C2385" i="13"/>
  <c r="N2345" i="1" s="1"/>
  <c r="C2393" i="13"/>
  <c r="N2353" i="1" s="1"/>
  <c r="C2401" i="13"/>
  <c r="N2361" i="1" s="1"/>
  <c r="C2409" i="13"/>
  <c r="N2369" i="1" s="1"/>
  <c r="C2417" i="13"/>
  <c r="N2377" i="1" s="1"/>
  <c r="C2425" i="13"/>
  <c r="N2384" i="1" s="1"/>
  <c r="C2433" i="13"/>
  <c r="N2392" i="1" s="1"/>
  <c r="C2441" i="13"/>
  <c r="N2400" i="1" s="1"/>
  <c r="C2449" i="13"/>
  <c r="N2408" i="1" s="1"/>
  <c r="C2457" i="13"/>
  <c r="N2416" i="1" s="1"/>
  <c r="C2465" i="13"/>
  <c r="N2424" i="1" s="1"/>
  <c r="C2473" i="13"/>
  <c r="N2432" i="1" s="1"/>
  <c r="C2481" i="13"/>
  <c r="N2440" i="1" s="1"/>
  <c r="C2489" i="13"/>
  <c r="N2448" i="1" s="1"/>
  <c r="C2497" i="13"/>
  <c r="N2456" i="1" s="1"/>
  <c r="C2505" i="13"/>
  <c r="N2464" i="1" s="1"/>
  <c r="C2513" i="13"/>
  <c r="N2472" i="1" s="1"/>
  <c r="C2521" i="13"/>
  <c r="N2480" i="1" s="1"/>
  <c r="C801" i="13"/>
  <c r="N761" i="1" s="1"/>
  <c r="C1090" i="13"/>
  <c r="N1050" i="1" s="1"/>
  <c r="C1231" i="13"/>
  <c r="N1191" i="1" s="1"/>
  <c r="C1359" i="13"/>
  <c r="N1319" i="1" s="1"/>
  <c r="C1450" i="13"/>
  <c r="N1410" i="1" s="1"/>
  <c r="C1512" i="13"/>
  <c r="N1472" i="1" s="1"/>
  <c r="C1561" i="13"/>
  <c r="N1521" i="1" s="1"/>
  <c r="C1595" i="13"/>
  <c r="N1555" i="1" s="1"/>
  <c r="C1627" i="13"/>
  <c r="N1587" i="1" s="1"/>
  <c r="C1659" i="13"/>
  <c r="N1619" i="1" s="1"/>
  <c r="C1691" i="13"/>
  <c r="N1651" i="1" s="1"/>
  <c r="C1723" i="13"/>
  <c r="N1683" i="1" s="1"/>
  <c r="C1755" i="13"/>
  <c r="N1715" i="1" s="1"/>
  <c r="C1779" i="13"/>
  <c r="N1739" i="1" s="1"/>
  <c r="C1802" i="13"/>
  <c r="N1762" i="1" s="1"/>
  <c r="C1821" i="13"/>
  <c r="N1781" i="1" s="1"/>
  <c r="C1843" i="13"/>
  <c r="N1803" i="1" s="1"/>
  <c r="C1866" i="13"/>
  <c r="N1826" i="1" s="1"/>
  <c r="C1885" i="13"/>
  <c r="N1845" i="1" s="1"/>
  <c r="N1867" i="1"/>
  <c r="C1921" i="13"/>
  <c r="N1881" i="1" s="1"/>
  <c r="C1933" i="13"/>
  <c r="N1893" i="1" s="1"/>
  <c r="C1946" i="13"/>
  <c r="N1906" i="1" s="1"/>
  <c r="C1958" i="13"/>
  <c r="N1918" i="1" s="1"/>
  <c r="N1931" i="1"/>
  <c r="C1985" i="13"/>
  <c r="N1945" i="1" s="1"/>
  <c r="C1997" i="13"/>
  <c r="N1957" i="1" s="1"/>
  <c r="C2010" i="13"/>
  <c r="N1970" i="1" s="1"/>
  <c r="C2022" i="13"/>
  <c r="N1982" i="1" s="1"/>
  <c r="C2034" i="13"/>
  <c r="N1994" i="1" s="1"/>
  <c r="C2042" i="13"/>
  <c r="N2002" i="1" s="1"/>
  <c r="C2050" i="13"/>
  <c r="N2010" i="1" s="1"/>
  <c r="C2058" i="13"/>
  <c r="N2018" i="1" s="1"/>
  <c r="C2066" i="13"/>
  <c r="N2026" i="1" s="1"/>
  <c r="C2074" i="13"/>
  <c r="N2034" i="1" s="1"/>
  <c r="C2082" i="13"/>
  <c r="N2042" i="1" s="1"/>
  <c r="C2090" i="13"/>
  <c r="N2050" i="1" s="1"/>
  <c r="C2098" i="13"/>
  <c r="N2058" i="1" s="1"/>
  <c r="C2106" i="13"/>
  <c r="N2066" i="1" s="1"/>
  <c r="C2114" i="13"/>
  <c r="N2074" i="1" s="1"/>
  <c r="C2122" i="13"/>
  <c r="N2082" i="1" s="1"/>
  <c r="C2130" i="13"/>
  <c r="N2090" i="1" s="1"/>
  <c r="C2138" i="13"/>
  <c r="N2098" i="1" s="1"/>
  <c r="C2146" i="13"/>
  <c r="N2106" i="1" s="1"/>
  <c r="C2154" i="13"/>
  <c r="N2114" i="1" s="1"/>
  <c r="C2162" i="13"/>
  <c r="N2122" i="1" s="1"/>
  <c r="C2170" i="13"/>
  <c r="N2130" i="1" s="1"/>
  <c r="C2178" i="13"/>
  <c r="N2138" i="1" s="1"/>
  <c r="C2186" i="13"/>
  <c r="N2146" i="1" s="1"/>
  <c r="C2194" i="13"/>
  <c r="N2154" i="1" s="1"/>
  <c r="C2202" i="13"/>
  <c r="N2162" i="1" s="1"/>
  <c r="C2210" i="13"/>
  <c r="N2170" i="1" s="1"/>
  <c r="C895" i="13"/>
  <c r="N855" i="1" s="1"/>
  <c r="C1135" i="13"/>
  <c r="N1095" i="1" s="1"/>
  <c r="C1263" i="13"/>
  <c r="N1223" i="1" s="1"/>
  <c r="C1391" i="13"/>
  <c r="N1351" i="1" s="1"/>
  <c r="C1466" i="13"/>
  <c r="N1426" i="1" s="1"/>
  <c r="C1525" i="13"/>
  <c r="N1485" i="1" s="1"/>
  <c r="C1571" i="13"/>
  <c r="N1531" i="1" s="1"/>
  <c r="C1603" i="13"/>
  <c r="N1563" i="1" s="1"/>
  <c r="C1635" i="13"/>
  <c r="N1595" i="1" s="1"/>
  <c r="C1667" i="13"/>
  <c r="N1627" i="1" s="1"/>
  <c r="C1699" i="13"/>
  <c r="N1659" i="1" s="1"/>
  <c r="C1731" i="13"/>
  <c r="N1691" i="1" s="1"/>
  <c r="C1763" i="13"/>
  <c r="N1723" i="1" s="1"/>
  <c r="C1786" i="13"/>
  <c r="N1746" i="1" s="1"/>
  <c r="C1805" i="13"/>
  <c r="N1765" i="1" s="1"/>
  <c r="C1827" i="13"/>
  <c r="N1787" i="1" s="1"/>
  <c r="C1850" i="13"/>
  <c r="N1810" i="1" s="1"/>
  <c r="C1869" i="13"/>
  <c r="N1829" i="1" s="1"/>
  <c r="C1891" i="13"/>
  <c r="N1851" i="1" s="1"/>
  <c r="C1910" i="13"/>
  <c r="N1870" i="1" s="1"/>
  <c r="C1923" i="13"/>
  <c r="N1883" i="1" s="1"/>
  <c r="C1937" i="13"/>
  <c r="N1897" i="1" s="1"/>
  <c r="C1949" i="13"/>
  <c r="N1909" i="1" s="1"/>
  <c r="C1962" i="13"/>
  <c r="N1922" i="1" s="1"/>
  <c r="C1974" i="13"/>
  <c r="N1934" i="1" s="1"/>
  <c r="C1987" i="13"/>
  <c r="N1947" i="1" s="1"/>
  <c r="C2001" i="13"/>
  <c r="N1961" i="1" s="1"/>
  <c r="C2013" i="13"/>
  <c r="N1973" i="1" s="1"/>
  <c r="C2026" i="13"/>
  <c r="N1986" i="1" s="1"/>
  <c r="C2036" i="13"/>
  <c r="N1996" i="1" s="1"/>
  <c r="C2044" i="13"/>
  <c r="N2004" i="1" s="1"/>
  <c r="C2052" i="13"/>
  <c r="N2012" i="1" s="1"/>
  <c r="C2060" i="13"/>
  <c r="N2020" i="1" s="1"/>
  <c r="C2068" i="13"/>
  <c r="N2028" i="1" s="1"/>
  <c r="C2076" i="13"/>
  <c r="N2036" i="1" s="1"/>
  <c r="C2084" i="13"/>
  <c r="N2044" i="1" s="1"/>
  <c r="C2092" i="13"/>
  <c r="N2052" i="1" s="1"/>
  <c r="C2100" i="13"/>
  <c r="N2060" i="1" s="1"/>
  <c r="C2108" i="13"/>
  <c r="N2068" i="1" s="1"/>
  <c r="C2116" i="13"/>
  <c r="N2076" i="1" s="1"/>
  <c r="C2124" i="13"/>
  <c r="N2084" i="1" s="1"/>
  <c r="C2132" i="13"/>
  <c r="N2092" i="1" s="1"/>
  <c r="C2140" i="13"/>
  <c r="N2100" i="1" s="1"/>
  <c r="C2148" i="13"/>
  <c r="N2108" i="1" s="1"/>
  <c r="C2156" i="13"/>
  <c r="N2116" i="1" s="1"/>
  <c r="C2164" i="13"/>
  <c r="N2124" i="1" s="1"/>
  <c r="C2172" i="13"/>
  <c r="N2132" i="1" s="1"/>
  <c r="C2180" i="13"/>
  <c r="N2140" i="1" s="1"/>
  <c r="C2188" i="13"/>
  <c r="N2148" i="1" s="1"/>
  <c r="C2196" i="13"/>
  <c r="N2156" i="1" s="1"/>
  <c r="C2204" i="13"/>
  <c r="N2164" i="1" s="1"/>
  <c r="C2212" i="13"/>
  <c r="N2172" i="1" s="1"/>
  <c r="C2220" i="13"/>
  <c r="N2180" i="1" s="1"/>
  <c r="C2228" i="13"/>
  <c r="N2188" i="1" s="1"/>
  <c r="C2236" i="13"/>
  <c r="N2196" i="1" s="1"/>
  <c r="C2244" i="13"/>
  <c r="N2204" i="1" s="1"/>
  <c r="C2252" i="13"/>
  <c r="N2212" i="1" s="1"/>
  <c r="C2260" i="13"/>
  <c r="N2220" i="1" s="1"/>
  <c r="C2268" i="13"/>
  <c r="N2228" i="1" s="1"/>
  <c r="C2276" i="13"/>
  <c r="N2236" i="1" s="1"/>
  <c r="C2284" i="13"/>
  <c r="N2244" i="1" s="1"/>
  <c r="C2292" i="13"/>
  <c r="N2252" i="1" s="1"/>
  <c r="C2300" i="13"/>
  <c r="N2260" i="1" s="1"/>
  <c r="C2308" i="13"/>
  <c r="N2268" i="1" s="1"/>
  <c r="C2316" i="13"/>
  <c r="N2276" i="1" s="1"/>
  <c r="C2324" i="13"/>
  <c r="N2284" i="1" s="1"/>
  <c r="C2332" i="13"/>
  <c r="N2292" i="1" s="1"/>
  <c r="C2340" i="13"/>
  <c r="N2300" i="1" s="1"/>
  <c r="C2348" i="13"/>
  <c r="N2308" i="1" s="1"/>
  <c r="C2356" i="13"/>
  <c r="N2316" i="1" s="1"/>
  <c r="C2364" i="13"/>
  <c r="N2324" i="1" s="1"/>
  <c r="C2372" i="13"/>
  <c r="N2332" i="1" s="1"/>
  <c r="C2380" i="13"/>
  <c r="N2340" i="1" s="1"/>
  <c r="C2388" i="13"/>
  <c r="N2348" i="1" s="1"/>
  <c r="C2396" i="13"/>
  <c r="N2356" i="1" s="1"/>
  <c r="C2404" i="13"/>
  <c r="N2364" i="1" s="1"/>
  <c r="C2412" i="13"/>
  <c r="N2372" i="1" s="1"/>
  <c r="C2420" i="13"/>
  <c r="N2385" i="1" s="1"/>
  <c r="C2428" i="13"/>
  <c r="N2387" i="1" s="1"/>
  <c r="C2436" i="13"/>
  <c r="N2395" i="1" s="1"/>
  <c r="C2444" i="13"/>
  <c r="N2403" i="1" s="1"/>
  <c r="C2452" i="13"/>
  <c r="N2411" i="1" s="1"/>
  <c r="C2460" i="13"/>
  <c r="N2419" i="1" s="1"/>
  <c r="C2468" i="13"/>
  <c r="N2427" i="1" s="1"/>
  <c r="C2476" i="13"/>
  <c r="N2435" i="1" s="1"/>
  <c r="C2484" i="13"/>
  <c r="N2443" i="1" s="1"/>
  <c r="C2492" i="13"/>
  <c r="N2451" i="1" s="1"/>
  <c r="C2500" i="13"/>
  <c r="N2459" i="1" s="1"/>
  <c r="C2508" i="13"/>
  <c r="N2467" i="1" s="1"/>
  <c r="C2516" i="13"/>
  <c r="N2475" i="1" s="1"/>
  <c r="C2524" i="13"/>
  <c r="N2483" i="1" s="1"/>
  <c r="C831" i="13"/>
  <c r="N791" i="1" s="1"/>
  <c r="C1455" i="13"/>
  <c r="N1415" i="1" s="1"/>
  <c r="C1629" i="13"/>
  <c r="N1589" i="1" s="1"/>
  <c r="C1757" i="13"/>
  <c r="N1717" i="1" s="1"/>
  <c r="C1845" i="13"/>
  <c r="N1805" i="1" s="1"/>
  <c r="N1882" i="1"/>
  <c r="C1973" i="13"/>
  <c r="N1933" i="1" s="1"/>
  <c r="C2025" i="13"/>
  <c r="N1985" i="1" s="1"/>
  <c r="C2059" i="13"/>
  <c r="N2019" i="1" s="1"/>
  <c r="C2091" i="13"/>
  <c r="N2051" i="1" s="1"/>
  <c r="C2123" i="13"/>
  <c r="N2083" i="1" s="1"/>
  <c r="C2155" i="13"/>
  <c r="N2115" i="1" s="1"/>
  <c r="C2187" i="13"/>
  <c r="N2147" i="1" s="1"/>
  <c r="C2218" i="13"/>
  <c r="N2178" i="1" s="1"/>
  <c r="C2237" i="13"/>
  <c r="N2197" i="1" s="1"/>
  <c r="C2259" i="13"/>
  <c r="N2219" i="1" s="1"/>
  <c r="C2282" i="13"/>
  <c r="N2242" i="1" s="1"/>
  <c r="C2301" i="13"/>
  <c r="N2261" i="1" s="1"/>
  <c r="C2323" i="13"/>
  <c r="N2283" i="1" s="1"/>
  <c r="C2346" i="13"/>
  <c r="N2306" i="1" s="1"/>
  <c r="C2365" i="13"/>
  <c r="N2325" i="1" s="1"/>
  <c r="C2378" i="13"/>
  <c r="N2338" i="1" s="1"/>
  <c r="C2390" i="13"/>
  <c r="N2350" i="1" s="1"/>
  <c r="C2403" i="13"/>
  <c r="N2363" i="1" s="1"/>
  <c r="C2416" i="13"/>
  <c r="N2376" i="1" s="1"/>
  <c r="C2429" i="13"/>
  <c r="N2388" i="1" s="1"/>
  <c r="C2442" i="13"/>
  <c r="N2401" i="1" s="1"/>
  <c r="C2454" i="13"/>
  <c r="N2413" i="1" s="1"/>
  <c r="C2467" i="13"/>
  <c r="N2426" i="1" s="1"/>
  <c r="C2479" i="13"/>
  <c r="N2438" i="1" s="1"/>
  <c r="C2490" i="13"/>
  <c r="N2449" i="1" s="1"/>
  <c r="C2501" i="13"/>
  <c r="N2460" i="1" s="1"/>
  <c r="C2511" i="13"/>
  <c r="N2470" i="1" s="1"/>
  <c r="C2522" i="13"/>
  <c r="N2481" i="1" s="1"/>
  <c r="C2531" i="13"/>
  <c r="N2490" i="1" s="1"/>
  <c r="C2539" i="13"/>
  <c r="N2498" i="1" s="1"/>
  <c r="C2547" i="13"/>
  <c r="N2506" i="1" s="1"/>
  <c r="C2555" i="13"/>
  <c r="N2514" i="1" s="1"/>
  <c r="C2563" i="13"/>
  <c r="N2522" i="1" s="1"/>
  <c r="C2571" i="13"/>
  <c r="N2530" i="1" s="1"/>
  <c r="C2579" i="13"/>
  <c r="N2538" i="1" s="1"/>
  <c r="C2587" i="13"/>
  <c r="N2546" i="1" s="1"/>
  <c r="C2595" i="13"/>
  <c r="N2554" i="1" s="1"/>
  <c r="C2603" i="13"/>
  <c r="N2562" i="1" s="1"/>
  <c r="C2611" i="13"/>
  <c r="N2570" i="1" s="1"/>
  <c r="C2619" i="13"/>
  <c r="N2578" i="1" s="1"/>
  <c r="C2627" i="13"/>
  <c r="N2586" i="1" s="1"/>
  <c r="C2635" i="13"/>
  <c r="N2594" i="1" s="1"/>
  <c r="C2643" i="13"/>
  <c r="N2602" i="1" s="1"/>
  <c r="C2651" i="13"/>
  <c r="N2610" i="1" s="1"/>
  <c r="C2659" i="13"/>
  <c r="N2618" i="1" s="1"/>
  <c r="C2667" i="13"/>
  <c r="N2626" i="1" s="1"/>
  <c r="C2675" i="13"/>
  <c r="N2634" i="1" s="1"/>
  <c r="C2683" i="13"/>
  <c r="N2642" i="1" s="1"/>
  <c r="C2691" i="13"/>
  <c r="N2650" i="1" s="1"/>
  <c r="C2699" i="13"/>
  <c r="N2658" i="1" s="1"/>
  <c r="C2707" i="13"/>
  <c r="N2666" i="1" s="1"/>
  <c r="C2715" i="13"/>
  <c r="N2674" i="1" s="1"/>
  <c r="C2723" i="13"/>
  <c r="N2682" i="1" s="1"/>
  <c r="C2731" i="13"/>
  <c r="N2690" i="1" s="1"/>
  <c r="C2739" i="13"/>
  <c r="N2698" i="1" s="1"/>
  <c r="C2747" i="13"/>
  <c r="N2706" i="1" s="1"/>
  <c r="C2755" i="13"/>
  <c r="N2714" i="1" s="1"/>
  <c r="C2763" i="13"/>
  <c r="N2722" i="1" s="1"/>
  <c r="C2771" i="13"/>
  <c r="N2730" i="1" s="1"/>
  <c r="C2779" i="13"/>
  <c r="N2738" i="1" s="1"/>
  <c r="C2787" i="13"/>
  <c r="N2746" i="1" s="1"/>
  <c r="C2795" i="13"/>
  <c r="N2754" i="1" s="1"/>
  <c r="C2803" i="13"/>
  <c r="N2762" i="1" s="1"/>
  <c r="C2811" i="13"/>
  <c r="N2770" i="1" s="1"/>
  <c r="C2819" i="13"/>
  <c r="N2778" i="1" s="1"/>
  <c r="C2827" i="13"/>
  <c r="N2786" i="1" s="1"/>
  <c r="C2835" i="13"/>
  <c r="N2794" i="1" s="1"/>
  <c r="C2843" i="13"/>
  <c r="N2802" i="1" s="1"/>
  <c r="C2851" i="13"/>
  <c r="N2810" i="1" s="1"/>
  <c r="C2859" i="13"/>
  <c r="N2818" i="1" s="1"/>
  <c r="C2867" i="13"/>
  <c r="N2826" i="1" s="1"/>
  <c r="C2875" i="13"/>
  <c r="N2834" i="1" s="1"/>
  <c r="C2883" i="13"/>
  <c r="N2842" i="1" s="1"/>
  <c r="C2891" i="13"/>
  <c r="N2850" i="1" s="1"/>
  <c r="C918" i="13"/>
  <c r="N878" i="1" s="1"/>
  <c r="C1471" i="13"/>
  <c r="N1431" i="1" s="1"/>
  <c r="C1637" i="13"/>
  <c r="N1597" i="1" s="1"/>
  <c r="C1765" i="13"/>
  <c r="N1725" i="1" s="1"/>
  <c r="C1851" i="13"/>
  <c r="N1811" i="1" s="1"/>
  <c r="C1925" i="13"/>
  <c r="N1885" i="1" s="1"/>
  <c r="C1977" i="13"/>
  <c r="N1937" i="1" s="1"/>
  <c r="C2027" i="13"/>
  <c r="N1987" i="1" s="1"/>
  <c r="C2061" i="13"/>
  <c r="N2021" i="1" s="1"/>
  <c r="C2093" i="13"/>
  <c r="N2053" i="1" s="1"/>
  <c r="C2125" i="13"/>
  <c r="N2085" i="1" s="1"/>
  <c r="C2157" i="13"/>
  <c r="N2117" i="1" s="1"/>
  <c r="C2189" i="13"/>
  <c r="N2149" i="1" s="1"/>
  <c r="C2219" i="13"/>
  <c r="N2179" i="1" s="1"/>
  <c r="C2242" i="13"/>
  <c r="N2202" i="1" s="1"/>
  <c r="C2261" i="13"/>
  <c r="N2221" i="1" s="1"/>
  <c r="C2283" i="13"/>
  <c r="N2243" i="1" s="1"/>
  <c r="C2306" i="13"/>
  <c r="N2266" i="1" s="1"/>
  <c r="C2325" i="13"/>
  <c r="N2285" i="1" s="1"/>
  <c r="C2347" i="13"/>
  <c r="N2307" i="1" s="1"/>
  <c r="C2366" i="13"/>
  <c r="N2326" i="1" s="1"/>
  <c r="C2379" i="13"/>
  <c r="N2339" i="1" s="1"/>
  <c r="C2392" i="13"/>
  <c r="N2352" i="1" s="1"/>
  <c r="C2405" i="13"/>
  <c r="N2365" i="1" s="1"/>
  <c r="C2418" i="13"/>
  <c r="N2378" i="1" s="1"/>
  <c r="C2430" i="13"/>
  <c r="N2389" i="1" s="1"/>
  <c r="C2443" i="13"/>
  <c r="N2402" i="1" s="1"/>
  <c r="C2456" i="13"/>
  <c r="N2415" i="1" s="1"/>
  <c r="C2469" i="13"/>
  <c r="N2428" i="1" s="1"/>
  <c r="C2480" i="13"/>
  <c r="N2439" i="1" s="1"/>
  <c r="C2491" i="13"/>
  <c r="N2450" i="1" s="1"/>
  <c r="C2502" i="13"/>
  <c r="N2461" i="1" s="1"/>
  <c r="C2512" i="13"/>
  <c r="N2471" i="1" s="1"/>
  <c r="C2523" i="13"/>
  <c r="N2482" i="1" s="1"/>
  <c r="C2532" i="13"/>
  <c r="N2491" i="1" s="1"/>
  <c r="C2540" i="13"/>
  <c r="N2499" i="1" s="1"/>
  <c r="C2548" i="13"/>
  <c r="N2507" i="1" s="1"/>
  <c r="C2556" i="13"/>
  <c r="N2515" i="1" s="1"/>
  <c r="C2564" i="13"/>
  <c r="N2523" i="1" s="1"/>
  <c r="C2572" i="13"/>
  <c r="N2531" i="1" s="1"/>
  <c r="C2580" i="13"/>
  <c r="N2539" i="1" s="1"/>
  <c r="C2588" i="13"/>
  <c r="N2547" i="1" s="1"/>
  <c r="C2596" i="13"/>
  <c r="N2555" i="1" s="1"/>
  <c r="C2604" i="13"/>
  <c r="N2563" i="1" s="1"/>
  <c r="C2612" i="13"/>
  <c r="N2571" i="1" s="1"/>
  <c r="C2620" i="13"/>
  <c r="N2579" i="1" s="1"/>
  <c r="C2628" i="13"/>
  <c r="N2587" i="1" s="1"/>
  <c r="C2636" i="13"/>
  <c r="N2595" i="1" s="1"/>
  <c r="C2644" i="13"/>
  <c r="N2603" i="1" s="1"/>
  <c r="C2652" i="13"/>
  <c r="N2611" i="1" s="1"/>
  <c r="C2660" i="13"/>
  <c r="N2619" i="1" s="1"/>
  <c r="C2668" i="13"/>
  <c r="N2627" i="1" s="1"/>
  <c r="C2676" i="13"/>
  <c r="N2635" i="1" s="1"/>
  <c r="C2684" i="13"/>
  <c r="N2643" i="1" s="1"/>
  <c r="C2692" i="13"/>
  <c r="N2651" i="1" s="1"/>
  <c r="C2700" i="13"/>
  <c r="N2659" i="1" s="1"/>
  <c r="C2708" i="13"/>
  <c r="N2667" i="1" s="1"/>
  <c r="C2716" i="13"/>
  <c r="N2675" i="1" s="1"/>
  <c r="C2724" i="13"/>
  <c r="N2683" i="1" s="1"/>
  <c r="C2732" i="13"/>
  <c r="N2691" i="1" s="1"/>
  <c r="C2740" i="13"/>
  <c r="N2699" i="1" s="1"/>
  <c r="C2748" i="13"/>
  <c r="N2707" i="1" s="1"/>
  <c r="C2756" i="13"/>
  <c r="N2715" i="1" s="1"/>
  <c r="C2764" i="13"/>
  <c r="N2723" i="1" s="1"/>
  <c r="C2772" i="13"/>
  <c r="N2731" i="1" s="1"/>
  <c r="C2780" i="13"/>
  <c r="N2739" i="1" s="1"/>
  <c r="C2788" i="13"/>
  <c r="N2747" i="1" s="1"/>
  <c r="C2796" i="13"/>
  <c r="N2755" i="1" s="1"/>
  <c r="C2804" i="13"/>
  <c r="N2763" i="1" s="1"/>
  <c r="C2812" i="13"/>
  <c r="N2771" i="1" s="1"/>
  <c r="C2820" i="13"/>
  <c r="N2779" i="1" s="1"/>
  <c r="C2828" i="13"/>
  <c r="N2787" i="1" s="1"/>
  <c r="C2836" i="13"/>
  <c r="N2795" i="1" s="1"/>
  <c r="C2844" i="13"/>
  <c r="N2803" i="1" s="1"/>
  <c r="C2852" i="13"/>
  <c r="N2811" i="1" s="1"/>
  <c r="C2860" i="13"/>
  <c r="N2819" i="1" s="1"/>
  <c r="C2868" i="13"/>
  <c r="N2827" i="1" s="1"/>
  <c r="C2876" i="13"/>
  <c r="N2835" i="1" s="1"/>
  <c r="C2884" i="13"/>
  <c r="N2843" i="1" s="1"/>
  <c r="C2892" i="13"/>
  <c r="N2851" i="1" s="1"/>
  <c r="C2900" i="13"/>
  <c r="N2859" i="1" s="1"/>
  <c r="C2908" i="13"/>
  <c r="N2867" i="1" s="1"/>
  <c r="C2916" i="13"/>
  <c r="N2875" i="1" s="1"/>
  <c r="C2924" i="13"/>
  <c r="N2883" i="1" s="1"/>
  <c r="C2932" i="13"/>
  <c r="N2889" i="1" s="1"/>
  <c r="C2940" i="13"/>
  <c r="N2897" i="1" s="1"/>
  <c r="C2948" i="13"/>
  <c r="N2905" i="1" s="1"/>
  <c r="C2956" i="13"/>
  <c r="N2913" i="1" s="1"/>
  <c r="C2964" i="13"/>
  <c r="N2921" i="1" s="1"/>
  <c r="C2972" i="13"/>
  <c r="N2929" i="1" s="1"/>
  <c r="C2980" i="13"/>
  <c r="N2937" i="1" s="1"/>
  <c r="C2988" i="13"/>
  <c r="N2945" i="1" s="1"/>
  <c r="C2996" i="13"/>
  <c r="N2953" i="1" s="1"/>
  <c r="C3004" i="13"/>
  <c r="N2961" i="1" s="1"/>
  <c r="C3012" i="13"/>
  <c r="N2969" i="1" s="1"/>
  <c r="C3020" i="13"/>
  <c r="N2977" i="1" s="1"/>
  <c r="C1103" i="13"/>
  <c r="N1063" i="1" s="1"/>
  <c r="C1516" i="13"/>
  <c r="N1476" i="1" s="1"/>
  <c r="C1661" i="13"/>
  <c r="N1621" i="1" s="1"/>
  <c r="C1781" i="13"/>
  <c r="N1741" i="1" s="1"/>
  <c r="C1867" i="13"/>
  <c r="N1827" i="1" s="1"/>
  <c r="C1934" i="13"/>
  <c r="N1894" i="1" s="1"/>
  <c r="C1986" i="13"/>
  <c r="N1946" i="1" s="1"/>
  <c r="C2035" i="13"/>
  <c r="N1995" i="1" s="1"/>
  <c r="C2067" i="13"/>
  <c r="N2027" i="1" s="1"/>
  <c r="C2099" i="13"/>
  <c r="N2059" i="1" s="1"/>
  <c r="C2131" i="13"/>
  <c r="N2091" i="1" s="1"/>
  <c r="C2163" i="13"/>
  <c r="N2123" i="1" s="1"/>
  <c r="C2195" i="13"/>
  <c r="N2155" i="1" s="1"/>
  <c r="C2221" i="13"/>
  <c r="N2181" i="1" s="1"/>
  <c r="C2243" i="13"/>
  <c r="N2203" i="1" s="1"/>
  <c r="C2266" i="13"/>
  <c r="N2226" i="1" s="1"/>
  <c r="C2285" i="13"/>
  <c r="N2245" i="1" s="1"/>
  <c r="C2307" i="13"/>
  <c r="N2267" i="1" s="1"/>
  <c r="C2330" i="13"/>
  <c r="N2290" i="1" s="1"/>
  <c r="C2349" i="13"/>
  <c r="N2309" i="1" s="1"/>
  <c r="C2368" i="13"/>
  <c r="N2328" i="1" s="1"/>
  <c r="C2381" i="13"/>
  <c r="N2341" i="1" s="1"/>
  <c r="C2394" i="13"/>
  <c r="N2354" i="1" s="1"/>
  <c r="C2406" i="13"/>
  <c r="N2366" i="1" s="1"/>
  <c r="C2419" i="13"/>
  <c r="N2379" i="1" s="1"/>
  <c r="C2432" i="13"/>
  <c r="N2391" i="1" s="1"/>
  <c r="C2445" i="13"/>
  <c r="N2404" i="1" s="1"/>
  <c r="C2458" i="13"/>
  <c r="N2417" i="1" s="1"/>
  <c r="C2470" i="13"/>
  <c r="N2429" i="1" s="1"/>
  <c r="C2482" i="13"/>
  <c r="N2441" i="1" s="1"/>
  <c r="C2493" i="13"/>
  <c r="N2452" i="1" s="1"/>
  <c r="C2503" i="13"/>
  <c r="N2462" i="1" s="1"/>
  <c r="C2514" i="13"/>
  <c r="N2473" i="1" s="1"/>
  <c r="C2525" i="13"/>
  <c r="N2484" i="1" s="1"/>
  <c r="C2533" i="13"/>
  <c r="N2492" i="1" s="1"/>
  <c r="C2541" i="13"/>
  <c r="N2500" i="1" s="1"/>
  <c r="C2549" i="13"/>
  <c r="N2508" i="1" s="1"/>
  <c r="C2557" i="13"/>
  <c r="N2516" i="1" s="1"/>
  <c r="C2565" i="13"/>
  <c r="N2524" i="1" s="1"/>
  <c r="C2573" i="13"/>
  <c r="N2532" i="1" s="1"/>
  <c r="C2581" i="13"/>
  <c r="N2540" i="1" s="1"/>
  <c r="C2589" i="13"/>
  <c r="N2548" i="1" s="1"/>
  <c r="C2597" i="13"/>
  <c r="N2556" i="1" s="1"/>
  <c r="C2605" i="13"/>
  <c r="N2564" i="1" s="1"/>
  <c r="C2613" i="13"/>
  <c r="N2572" i="1" s="1"/>
  <c r="C2621" i="13"/>
  <c r="N2580" i="1" s="1"/>
  <c r="C2629" i="13"/>
  <c r="N2588" i="1" s="1"/>
  <c r="C2637" i="13"/>
  <c r="N2596" i="1" s="1"/>
  <c r="C2645" i="13"/>
  <c r="N2604" i="1" s="1"/>
  <c r="C2653" i="13"/>
  <c r="N2612" i="1" s="1"/>
  <c r="C2661" i="13"/>
  <c r="N2620" i="1" s="1"/>
  <c r="C2669" i="13"/>
  <c r="N2628" i="1" s="1"/>
  <c r="C2677" i="13"/>
  <c r="N2636" i="1" s="1"/>
  <c r="C2685" i="13"/>
  <c r="N2644" i="1" s="1"/>
  <c r="C2693" i="13"/>
  <c r="N2652" i="1" s="1"/>
  <c r="C2701" i="13"/>
  <c r="N2660" i="1" s="1"/>
  <c r="C2709" i="13"/>
  <c r="N2668" i="1" s="1"/>
  <c r="C2717" i="13"/>
  <c r="N2676" i="1" s="1"/>
  <c r="C2725" i="13"/>
  <c r="N2684" i="1" s="1"/>
  <c r="C2733" i="13"/>
  <c r="N2692" i="1" s="1"/>
  <c r="C2741" i="13"/>
  <c r="N2700" i="1" s="1"/>
  <c r="C2749" i="13"/>
  <c r="N2708" i="1" s="1"/>
  <c r="C2757" i="13"/>
  <c r="N2716" i="1" s="1"/>
  <c r="C2765" i="13"/>
  <c r="N2724" i="1" s="1"/>
  <c r="C2773" i="13"/>
  <c r="N2732" i="1" s="1"/>
  <c r="C2781" i="13"/>
  <c r="N2740" i="1" s="1"/>
  <c r="C2789" i="13"/>
  <c r="N2748" i="1" s="1"/>
  <c r="C2797" i="13"/>
  <c r="N2756" i="1" s="1"/>
  <c r="C2805" i="13"/>
  <c r="N2764" i="1" s="1"/>
  <c r="C2813" i="13"/>
  <c r="N2772" i="1" s="1"/>
  <c r="C2821" i="13"/>
  <c r="N2780" i="1" s="1"/>
  <c r="C2829" i="13"/>
  <c r="N2788" i="1" s="1"/>
  <c r="C2837" i="13"/>
  <c r="N2796" i="1" s="1"/>
  <c r="C2845" i="13"/>
  <c r="N2804" i="1" s="1"/>
  <c r="C2853" i="13"/>
  <c r="N2812" i="1" s="1"/>
  <c r="C2861" i="13"/>
  <c r="N2820" i="1" s="1"/>
  <c r="C2869" i="13"/>
  <c r="N2828" i="1" s="1"/>
  <c r="C2877" i="13"/>
  <c r="N2836" i="1" s="1"/>
  <c r="C2885" i="13"/>
  <c r="N2844" i="1" s="1"/>
  <c r="C1143" i="13"/>
  <c r="N1103" i="1" s="1"/>
  <c r="C1528" i="13"/>
  <c r="N1488" i="1" s="1"/>
  <c r="C1669" i="13"/>
  <c r="N1629" i="1" s="1"/>
  <c r="C1787" i="13"/>
  <c r="N1747" i="1" s="1"/>
  <c r="C1874" i="13"/>
  <c r="N1834" i="1" s="1"/>
  <c r="C1938" i="13"/>
  <c r="N1898" i="1" s="1"/>
  <c r="C1989" i="13"/>
  <c r="N1949" i="1" s="1"/>
  <c r="C2037" i="13"/>
  <c r="N1997" i="1" s="1"/>
  <c r="C2069" i="13"/>
  <c r="N2029" i="1" s="1"/>
  <c r="C2101" i="13"/>
  <c r="N2061" i="1" s="1"/>
  <c r="C2133" i="13"/>
  <c r="N2093" i="1" s="1"/>
  <c r="C2165" i="13"/>
  <c r="N2125" i="1" s="1"/>
  <c r="C2197" i="13"/>
  <c r="N2157" i="1" s="1"/>
  <c r="C2226" i="13"/>
  <c r="N2186" i="1" s="1"/>
  <c r="C2245" i="13"/>
  <c r="N2205" i="1" s="1"/>
  <c r="C2267" i="13"/>
  <c r="N2227" i="1" s="1"/>
  <c r="C2290" i="13"/>
  <c r="N2250" i="1" s="1"/>
  <c r="C2309" i="13"/>
  <c r="N2269" i="1" s="1"/>
  <c r="C2331" i="13"/>
  <c r="N2291" i="1" s="1"/>
  <c r="C2354" i="13"/>
  <c r="N2314" i="1" s="1"/>
  <c r="C2370" i="13"/>
  <c r="N2330" i="1" s="1"/>
  <c r="C2382" i="13"/>
  <c r="N2342" i="1" s="1"/>
  <c r="C2395" i="13"/>
  <c r="N2355" i="1" s="1"/>
  <c r="C2408" i="13"/>
  <c r="N2368" i="1" s="1"/>
  <c r="C2421" i="13"/>
  <c r="N2380" i="1" s="1"/>
  <c r="C2434" i="13"/>
  <c r="N2393" i="1" s="1"/>
  <c r="C2446" i="13"/>
  <c r="N2405" i="1" s="1"/>
  <c r="C2459" i="13"/>
  <c r="N2418" i="1" s="1"/>
  <c r="C2472" i="13"/>
  <c r="N2431" i="1" s="1"/>
  <c r="C2483" i="13"/>
  <c r="N2442" i="1" s="1"/>
  <c r="C2494" i="13"/>
  <c r="N2453" i="1" s="1"/>
  <c r="C2504" i="13"/>
  <c r="N2463" i="1" s="1"/>
  <c r="C2515" i="13"/>
  <c r="N2474" i="1" s="1"/>
  <c r="C2526" i="13"/>
  <c r="N2485" i="1" s="1"/>
  <c r="C2534" i="13"/>
  <c r="N2493" i="1" s="1"/>
  <c r="C2542" i="13"/>
  <c r="N2501" i="1" s="1"/>
  <c r="C2550" i="13"/>
  <c r="N2509" i="1" s="1"/>
  <c r="C2558" i="13"/>
  <c r="N2517" i="1" s="1"/>
  <c r="C2566" i="13"/>
  <c r="N2525" i="1" s="1"/>
  <c r="C2574" i="13"/>
  <c r="N2533" i="1" s="1"/>
  <c r="C2582" i="13"/>
  <c r="N2541" i="1" s="1"/>
  <c r="C2590" i="13"/>
  <c r="N2549" i="1" s="1"/>
  <c r="C2598" i="13"/>
  <c r="N2557" i="1" s="1"/>
  <c r="C2606" i="13"/>
  <c r="N2565" i="1" s="1"/>
  <c r="C2614" i="13"/>
  <c r="N2573" i="1" s="1"/>
  <c r="C2622" i="13"/>
  <c r="N2581" i="1" s="1"/>
  <c r="C2630" i="13"/>
  <c r="N2589" i="1" s="1"/>
  <c r="C2638" i="13"/>
  <c r="N2597" i="1" s="1"/>
  <c r="C2646" i="13"/>
  <c r="N2605" i="1" s="1"/>
  <c r="C2654" i="13"/>
  <c r="N2613" i="1" s="1"/>
  <c r="C2662" i="13"/>
  <c r="N2621" i="1" s="1"/>
  <c r="C2670" i="13"/>
  <c r="N2629" i="1" s="1"/>
  <c r="C2678" i="13"/>
  <c r="N2637" i="1" s="1"/>
  <c r="C2686" i="13"/>
  <c r="N2645" i="1" s="1"/>
  <c r="C2694" i="13"/>
  <c r="N2653" i="1" s="1"/>
  <c r="C2702" i="13"/>
  <c r="N2661" i="1" s="1"/>
  <c r="C1239" i="13"/>
  <c r="N1199" i="1" s="1"/>
  <c r="C1564" i="13"/>
  <c r="N1524" i="1" s="1"/>
  <c r="C1693" i="13"/>
  <c r="N1653" i="1" s="1"/>
  <c r="C1803" i="13"/>
  <c r="N1763" i="1" s="1"/>
  <c r="C1890" i="13"/>
  <c r="N1850" i="1" s="1"/>
  <c r="C1947" i="13"/>
  <c r="N1907" i="1" s="1"/>
  <c r="C1998" i="13"/>
  <c r="N1958" i="1" s="1"/>
  <c r="C2043" i="13"/>
  <c r="N2003" i="1" s="1"/>
  <c r="C2075" i="13"/>
  <c r="N2035" i="1" s="1"/>
  <c r="C2107" i="13"/>
  <c r="N2067" i="1" s="1"/>
  <c r="C2139" i="13"/>
  <c r="N2099" i="1" s="1"/>
  <c r="C2171" i="13"/>
  <c r="N2131" i="1" s="1"/>
  <c r="C2203" i="13"/>
  <c r="N2163" i="1" s="1"/>
  <c r="C2227" i="13"/>
  <c r="N2187" i="1" s="1"/>
  <c r="C2250" i="13"/>
  <c r="N2210" i="1" s="1"/>
  <c r="C2269" i="13"/>
  <c r="N2229" i="1" s="1"/>
  <c r="C2291" i="13"/>
  <c r="N2251" i="1" s="1"/>
  <c r="C2314" i="13"/>
  <c r="N2274" i="1" s="1"/>
  <c r="C2333" i="13"/>
  <c r="N2293" i="1" s="1"/>
  <c r="C2355" i="13"/>
  <c r="N2315" i="1" s="1"/>
  <c r="C2371" i="13"/>
  <c r="N2331" i="1" s="1"/>
  <c r="C2384" i="13"/>
  <c r="N2344" i="1" s="1"/>
  <c r="C2397" i="13"/>
  <c r="N2357" i="1" s="1"/>
  <c r="C2410" i="13"/>
  <c r="N2370" i="1" s="1"/>
  <c r="C2422" i="13"/>
  <c r="N2381" i="1" s="1"/>
  <c r="C2435" i="13"/>
  <c r="N2394" i="1" s="1"/>
  <c r="C2448" i="13"/>
  <c r="N2407" i="1" s="1"/>
  <c r="C2461" i="13"/>
  <c r="N2420" i="1" s="1"/>
  <c r="C2474" i="13"/>
  <c r="N2433" i="1" s="1"/>
  <c r="C2485" i="13"/>
  <c r="N2444" i="1" s="1"/>
  <c r="C2495" i="13"/>
  <c r="N2454" i="1" s="1"/>
  <c r="C2506" i="13"/>
  <c r="N2465" i="1" s="1"/>
  <c r="C2517" i="13"/>
  <c r="N2476" i="1" s="1"/>
  <c r="C2527" i="13"/>
  <c r="N2486" i="1" s="1"/>
  <c r="C2535" i="13"/>
  <c r="N2494" i="1" s="1"/>
  <c r="C2543" i="13"/>
  <c r="N2502" i="1" s="1"/>
  <c r="C2551" i="13"/>
  <c r="N2510" i="1" s="1"/>
  <c r="C2559" i="13"/>
  <c r="N2518" i="1" s="1"/>
  <c r="C2567" i="13"/>
  <c r="N2526" i="1" s="1"/>
  <c r="C2575" i="13"/>
  <c r="N2534" i="1" s="1"/>
  <c r="C2583" i="13"/>
  <c r="N2542" i="1" s="1"/>
  <c r="C2591" i="13"/>
  <c r="N2550" i="1" s="1"/>
  <c r="C2599" i="13"/>
  <c r="N2558" i="1" s="1"/>
  <c r="C2607" i="13"/>
  <c r="N2566" i="1" s="1"/>
  <c r="C2615" i="13"/>
  <c r="N2574" i="1" s="1"/>
  <c r="C2623" i="13"/>
  <c r="N2582" i="1" s="1"/>
  <c r="C2631" i="13"/>
  <c r="N2590" i="1" s="1"/>
  <c r="C2639" i="13"/>
  <c r="N2598" i="1" s="1"/>
  <c r="C2647" i="13"/>
  <c r="N2606" i="1" s="1"/>
  <c r="C2655" i="13"/>
  <c r="N2614" i="1" s="1"/>
  <c r="C2663" i="13"/>
  <c r="N2622" i="1" s="1"/>
  <c r="C2671" i="13"/>
  <c r="N2630" i="1" s="1"/>
  <c r="C2679" i="13"/>
  <c r="N2638" i="1" s="1"/>
  <c r="C2687" i="13"/>
  <c r="N2646" i="1" s="1"/>
  <c r="C2695" i="13"/>
  <c r="N2654" i="1" s="1"/>
  <c r="C2703" i="13"/>
  <c r="N2662" i="1" s="1"/>
  <c r="C2711" i="13"/>
  <c r="N2670" i="1" s="1"/>
  <c r="C2719" i="13"/>
  <c r="N2678" i="1" s="1"/>
  <c r="C2727" i="13"/>
  <c r="N2686" i="1" s="1"/>
  <c r="C2735" i="13"/>
  <c r="N2694" i="1" s="1"/>
  <c r="C2743" i="13"/>
  <c r="N2702" i="1" s="1"/>
  <c r="C2751" i="13"/>
  <c r="N2710" i="1" s="1"/>
  <c r="C2759" i="13"/>
  <c r="N2718" i="1" s="1"/>
  <c r="C2767" i="13"/>
  <c r="N2726" i="1" s="1"/>
  <c r="C2775" i="13"/>
  <c r="N2734" i="1" s="1"/>
  <c r="C2783" i="13"/>
  <c r="N2742" i="1" s="1"/>
  <c r="C2791" i="13"/>
  <c r="N2750" i="1" s="1"/>
  <c r="C2799" i="13"/>
  <c r="N2758" i="1" s="1"/>
  <c r="C2807" i="13"/>
  <c r="N2766" i="1" s="1"/>
  <c r="C2815" i="13"/>
  <c r="N2774" i="1" s="1"/>
  <c r="C2823" i="13"/>
  <c r="N2782" i="1" s="1"/>
  <c r="C2831" i="13"/>
  <c r="N2790" i="1" s="1"/>
  <c r="C2839" i="13"/>
  <c r="N2798" i="1" s="1"/>
  <c r="C2847" i="13"/>
  <c r="N2806" i="1" s="1"/>
  <c r="C2855" i="13"/>
  <c r="N2814" i="1" s="1"/>
  <c r="C2863" i="13"/>
  <c r="N2822" i="1" s="1"/>
  <c r="C2871" i="13"/>
  <c r="N2830" i="1" s="1"/>
  <c r="C2879" i="13"/>
  <c r="N2838" i="1" s="1"/>
  <c r="C2887" i="13"/>
  <c r="N2846" i="1" s="1"/>
  <c r="C2895" i="13"/>
  <c r="N2854" i="1" s="1"/>
  <c r="C2903" i="13"/>
  <c r="N2862" i="1" s="1"/>
  <c r="C2911" i="13"/>
  <c r="N2870" i="1" s="1"/>
  <c r="C2919" i="13"/>
  <c r="N2878" i="1" s="1"/>
  <c r="C2927" i="13"/>
  <c r="N2885" i="1" s="1"/>
  <c r="C2935" i="13"/>
  <c r="N2892" i="1" s="1"/>
  <c r="C1367" i="13"/>
  <c r="N1327" i="1" s="1"/>
  <c r="C1597" i="13"/>
  <c r="N1557" i="1" s="1"/>
  <c r="C1725" i="13"/>
  <c r="N1685" i="1" s="1"/>
  <c r="C1826" i="13"/>
  <c r="N1786" i="1" s="1"/>
  <c r="N1869" i="1"/>
  <c r="N1921" i="1"/>
  <c r="C2011" i="13"/>
  <c r="N1971" i="1" s="1"/>
  <c r="C2051" i="13"/>
  <c r="N2011" i="1" s="1"/>
  <c r="C2083" i="13"/>
  <c r="N2043" i="1" s="1"/>
  <c r="C2115" i="13"/>
  <c r="N2075" i="1" s="1"/>
  <c r="C2147" i="13"/>
  <c r="N2107" i="1" s="1"/>
  <c r="C2179" i="13"/>
  <c r="N2139" i="1" s="1"/>
  <c r="C2211" i="13"/>
  <c r="N2171" i="1" s="1"/>
  <c r="C2234" i="13"/>
  <c r="N2194" i="1" s="1"/>
  <c r="C2253" i="13"/>
  <c r="N2213" i="1" s="1"/>
  <c r="C2275" i="13"/>
  <c r="N2235" i="1" s="1"/>
  <c r="C2298" i="13"/>
  <c r="N2258" i="1" s="1"/>
  <c r="C2317" i="13"/>
  <c r="N2277" i="1" s="1"/>
  <c r="C2339" i="13"/>
  <c r="N2299" i="1" s="1"/>
  <c r="C2362" i="13"/>
  <c r="N2322" i="1" s="1"/>
  <c r="C2374" i="13"/>
  <c r="N2334" i="1" s="1"/>
  <c r="C2387" i="13"/>
  <c r="N2347" i="1" s="1"/>
  <c r="C2400" i="13"/>
  <c r="N2360" i="1" s="1"/>
  <c r="C2413" i="13"/>
  <c r="N2373" i="1" s="1"/>
  <c r="C2426" i="13"/>
  <c r="C2438" i="13"/>
  <c r="N2397" i="1" s="1"/>
  <c r="C2451" i="13"/>
  <c r="N2410" i="1" s="1"/>
  <c r="C2464" i="13"/>
  <c r="N2423" i="1" s="1"/>
  <c r="C2477" i="13"/>
  <c r="N2436" i="1" s="1"/>
  <c r="C2487" i="13"/>
  <c r="N2446" i="1" s="1"/>
  <c r="C2498" i="13"/>
  <c r="N2457" i="1" s="1"/>
  <c r="C2509" i="13"/>
  <c r="N2468" i="1" s="1"/>
  <c r="C2519" i="13"/>
  <c r="N2478" i="1" s="1"/>
  <c r="C2529" i="13"/>
  <c r="N2488" i="1" s="1"/>
  <c r="C2537" i="13"/>
  <c r="N2496" i="1" s="1"/>
  <c r="C2545" i="13"/>
  <c r="N2504" i="1" s="1"/>
  <c r="C2553" i="13"/>
  <c r="N2512" i="1" s="1"/>
  <c r="C2561" i="13"/>
  <c r="N2520" i="1" s="1"/>
  <c r="C2569" i="13"/>
  <c r="N2528" i="1" s="1"/>
  <c r="C2577" i="13"/>
  <c r="N2536" i="1" s="1"/>
  <c r="C2585" i="13"/>
  <c r="N2544" i="1" s="1"/>
  <c r="C2593" i="13"/>
  <c r="N2552" i="1" s="1"/>
  <c r="C2601" i="13"/>
  <c r="N2560" i="1" s="1"/>
  <c r="C2609" i="13"/>
  <c r="N2568" i="1" s="1"/>
  <c r="C2617" i="13"/>
  <c r="N2576" i="1" s="1"/>
  <c r="C2625" i="13"/>
  <c r="N2584" i="1" s="1"/>
  <c r="C2633" i="13"/>
  <c r="N2592" i="1" s="1"/>
  <c r="C2641" i="13"/>
  <c r="N2600" i="1" s="1"/>
  <c r="C2649" i="13"/>
  <c r="N2608" i="1" s="1"/>
  <c r="C2657" i="13"/>
  <c r="N2616" i="1" s="1"/>
  <c r="C2665" i="13"/>
  <c r="N2624" i="1" s="1"/>
  <c r="C2673" i="13"/>
  <c r="N2632" i="1" s="1"/>
  <c r="C2681" i="13"/>
  <c r="N2640" i="1" s="1"/>
  <c r="C2689" i="13"/>
  <c r="N2648" i="1" s="1"/>
  <c r="C2697" i="13"/>
  <c r="N2656" i="1" s="1"/>
  <c r="C2705" i="13"/>
  <c r="N2664" i="1" s="1"/>
  <c r="C2713" i="13"/>
  <c r="N2672" i="1" s="1"/>
  <c r="C2721" i="13"/>
  <c r="N2680" i="1" s="1"/>
  <c r="C2729" i="13"/>
  <c r="N2688" i="1" s="1"/>
  <c r="C2737" i="13"/>
  <c r="N2696" i="1" s="1"/>
  <c r="C2745" i="13"/>
  <c r="N2704" i="1" s="1"/>
  <c r="C2753" i="13"/>
  <c r="N2712" i="1" s="1"/>
  <c r="C2761" i="13"/>
  <c r="N2720" i="1" s="1"/>
  <c r="C2769" i="13"/>
  <c r="N2728" i="1" s="1"/>
  <c r="C2777" i="13"/>
  <c r="N2736" i="1" s="1"/>
  <c r="C2785" i="13"/>
  <c r="N2744" i="1" s="1"/>
  <c r="C2793" i="13"/>
  <c r="N2752" i="1" s="1"/>
  <c r="C2801" i="13"/>
  <c r="N2760" i="1" s="1"/>
  <c r="C2809" i="13"/>
  <c r="N2768" i="1" s="1"/>
  <c r="C2817" i="13"/>
  <c r="N2776" i="1" s="1"/>
  <c r="C2825" i="13"/>
  <c r="N2784" i="1" s="1"/>
  <c r="C2833" i="13"/>
  <c r="N2792" i="1" s="1"/>
  <c r="C2841" i="13"/>
  <c r="N2800" i="1" s="1"/>
  <c r="C2849" i="13"/>
  <c r="N2808" i="1" s="1"/>
  <c r="C2857" i="13"/>
  <c r="N2816" i="1" s="1"/>
  <c r="C2865" i="13"/>
  <c r="N2824" i="1" s="1"/>
  <c r="C2873" i="13"/>
  <c r="N2832" i="1" s="1"/>
  <c r="C2881" i="13"/>
  <c r="N2840" i="1" s="1"/>
  <c r="C2889" i="13"/>
  <c r="N2848" i="1" s="1"/>
  <c r="C2897" i="13"/>
  <c r="N2856" i="1" s="1"/>
  <c r="C2905" i="13"/>
  <c r="N2864" i="1" s="1"/>
  <c r="C2913" i="13"/>
  <c r="N2872" i="1" s="1"/>
  <c r="C2921" i="13"/>
  <c r="N2880" i="1" s="1"/>
  <c r="C2929" i="13"/>
  <c r="N2887" i="1" s="1"/>
  <c r="C2937" i="13"/>
  <c r="N2894" i="1" s="1"/>
  <c r="C2945" i="13"/>
  <c r="N2902" i="1" s="1"/>
  <c r="C2953" i="13"/>
  <c r="N2910" i="1" s="1"/>
  <c r="C2961" i="13"/>
  <c r="N2918" i="1" s="1"/>
  <c r="C2969" i="13"/>
  <c r="N2926" i="1" s="1"/>
  <c r="C2977" i="13"/>
  <c r="N2934" i="1" s="1"/>
  <c r="C2985" i="13"/>
  <c r="N2942" i="1" s="1"/>
  <c r="C2993" i="13"/>
  <c r="N2950" i="1" s="1"/>
  <c r="C3001" i="13"/>
  <c r="N2958" i="1" s="1"/>
  <c r="C3009" i="13"/>
  <c r="N2966" i="1" s="1"/>
  <c r="C3017" i="13"/>
  <c r="N2974" i="1" s="1"/>
  <c r="C3231" i="13"/>
  <c r="C3223" i="13"/>
  <c r="C3215" i="13"/>
  <c r="C3207" i="13"/>
  <c r="C3199" i="13"/>
  <c r="C3191" i="13"/>
  <c r="C3183" i="13"/>
  <c r="C3175" i="13"/>
  <c r="C3167" i="13"/>
  <c r="C3159" i="13"/>
  <c r="C3151" i="13"/>
  <c r="N3108" i="1" s="1"/>
  <c r="C3143" i="13"/>
  <c r="N3100" i="1" s="1"/>
  <c r="C3135" i="13"/>
  <c r="N3092" i="1" s="1"/>
  <c r="C3127" i="13"/>
  <c r="N3084" i="1" s="1"/>
  <c r="C3119" i="13"/>
  <c r="N3076" i="1" s="1"/>
  <c r="C3111" i="13"/>
  <c r="N3068" i="1" s="1"/>
  <c r="C3103" i="13"/>
  <c r="N3060" i="1" s="1"/>
  <c r="C3095" i="13"/>
  <c r="N3052" i="1" s="1"/>
  <c r="C3087" i="13"/>
  <c r="N3044" i="1" s="1"/>
  <c r="C3079" i="13"/>
  <c r="N3036" i="1" s="1"/>
  <c r="C3071" i="13"/>
  <c r="N3028" i="1" s="1"/>
  <c r="C3063" i="13"/>
  <c r="N3020" i="1" s="1"/>
  <c r="C3055" i="13"/>
  <c r="N3012" i="1" s="1"/>
  <c r="C3047" i="13"/>
  <c r="N3004" i="1" s="1"/>
  <c r="C3039" i="13"/>
  <c r="N2996" i="1" s="1"/>
  <c r="C3031" i="13"/>
  <c r="N2988" i="1" s="1"/>
  <c r="C3023" i="13"/>
  <c r="N2980" i="1" s="1"/>
  <c r="C3013" i="13"/>
  <c r="N2970" i="1" s="1"/>
  <c r="C3002" i="13"/>
  <c r="N2959" i="1" s="1"/>
  <c r="C2991" i="13"/>
  <c r="N2948" i="1" s="1"/>
  <c r="C2981" i="13"/>
  <c r="N2938" i="1" s="1"/>
  <c r="C2970" i="13"/>
  <c r="N2927" i="1" s="1"/>
  <c r="C2959" i="13"/>
  <c r="N2916" i="1" s="1"/>
  <c r="C2949" i="13"/>
  <c r="N2906" i="1" s="1"/>
  <c r="C2938" i="13"/>
  <c r="N2895" i="1" s="1"/>
  <c r="C2925" i="13"/>
  <c r="C2912" i="13"/>
  <c r="N2871" i="1" s="1"/>
  <c r="C2899" i="13"/>
  <c r="N2858" i="1" s="1"/>
  <c r="C2882" i="13"/>
  <c r="N2841" i="1" s="1"/>
  <c r="C2862" i="13"/>
  <c r="N2821" i="1" s="1"/>
  <c r="C2840" i="13"/>
  <c r="N2799" i="1" s="1"/>
  <c r="C2818" i="13"/>
  <c r="N2777" i="1" s="1"/>
  <c r="C2798" i="13"/>
  <c r="N2757" i="1" s="1"/>
  <c r="C2776" i="13"/>
  <c r="N2735" i="1" s="1"/>
  <c r="C2754" i="13"/>
  <c r="N2713" i="1" s="1"/>
  <c r="C2734" i="13"/>
  <c r="N2693" i="1" s="1"/>
  <c r="C2712" i="13"/>
  <c r="N2671" i="1" s="1"/>
  <c r="C2682" i="13"/>
  <c r="N2641" i="1" s="1"/>
  <c r="C2650" i="13"/>
  <c r="N2609" i="1" s="1"/>
  <c r="C2618" i="13"/>
  <c r="N2577" i="1" s="1"/>
  <c r="C2586" i="13"/>
  <c r="N2545" i="1" s="1"/>
  <c r="C2554" i="13"/>
  <c r="N2513" i="1" s="1"/>
  <c r="C2520" i="13"/>
  <c r="N2479" i="1" s="1"/>
  <c r="C2478" i="13"/>
  <c r="N2437" i="1" s="1"/>
  <c r="C2427" i="13"/>
  <c r="N2386" i="1" s="1"/>
  <c r="C2376" i="13"/>
  <c r="N2336" i="1" s="1"/>
  <c r="C2299" i="13"/>
  <c r="N2259" i="1" s="1"/>
  <c r="C2213" i="13"/>
  <c r="N2173" i="1" s="1"/>
  <c r="C2085" i="13"/>
  <c r="N2045" i="1" s="1"/>
  <c r="N1873" i="1"/>
  <c r="C1399" i="13"/>
  <c r="N1359" i="1" s="1"/>
  <c r="C3230" i="13"/>
  <c r="C3222" i="13"/>
  <c r="C3214" i="13"/>
  <c r="C3206" i="13"/>
  <c r="C3198" i="13"/>
  <c r="C3190" i="13"/>
  <c r="C3182" i="13"/>
  <c r="C3174" i="13"/>
  <c r="C3166" i="13"/>
  <c r="C3158" i="13"/>
  <c r="C3150" i="13"/>
  <c r="N3107" i="1" s="1"/>
  <c r="C3142" i="13"/>
  <c r="N3099" i="1" s="1"/>
  <c r="C3134" i="13"/>
  <c r="N3091" i="1" s="1"/>
  <c r="C3126" i="13"/>
  <c r="N3083" i="1" s="1"/>
  <c r="C3118" i="13"/>
  <c r="N3075" i="1" s="1"/>
  <c r="C3110" i="13"/>
  <c r="N3067" i="1" s="1"/>
  <c r="C3102" i="13"/>
  <c r="N3059" i="1" s="1"/>
  <c r="C3094" i="13"/>
  <c r="N3051" i="1" s="1"/>
  <c r="C3086" i="13"/>
  <c r="N3043" i="1" s="1"/>
  <c r="C3078" i="13"/>
  <c r="N3035" i="1" s="1"/>
  <c r="C3070" i="13"/>
  <c r="N3027" i="1" s="1"/>
  <c r="C3062" i="13"/>
  <c r="N3019" i="1" s="1"/>
  <c r="C3054" i="13"/>
  <c r="N3011" i="1" s="1"/>
  <c r="C3046" i="13"/>
  <c r="N3003" i="1" s="1"/>
  <c r="C3038" i="13"/>
  <c r="N2995" i="1" s="1"/>
  <c r="C3030" i="13"/>
  <c r="N2987" i="1" s="1"/>
  <c r="C3022" i="13"/>
  <c r="N2979" i="1" s="1"/>
  <c r="C3011" i="13"/>
  <c r="N2968" i="1" s="1"/>
  <c r="C3000" i="13"/>
  <c r="N2957" i="1" s="1"/>
  <c r="C2990" i="13"/>
  <c r="N2947" i="1" s="1"/>
  <c r="C2979" i="13"/>
  <c r="N2936" i="1" s="1"/>
  <c r="C2968" i="13"/>
  <c r="N2925" i="1" s="1"/>
  <c r="C2958" i="13"/>
  <c r="N2915" i="1" s="1"/>
  <c r="C2947" i="13"/>
  <c r="N2904" i="1" s="1"/>
  <c r="C2936" i="13"/>
  <c r="N2893" i="1" s="1"/>
  <c r="C2923" i="13"/>
  <c r="N2882" i="1" s="1"/>
  <c r="C2910" i="13"/>
  <c r="N2869" i="1" s="1"/>
  <c r="C2898" i="13"/>
  <c r="N2857" i="1" s="1"/>
  <c r="C2880" i="13"/>
  <c r="N2839" i="1" s="1"/>
  <c r="C2858" i="13"/>
  <c r="N2817" i="1" s="1"/>
  <c r="C2838" i="13"/>
  <c r="N2797" i="1" s="1"/>
  <c r="C2816" i="13"/>
  <c r="N2775" i="1" s="1"/>
  <c r="C2794" i="13"/>
  <c r="N2753" i="1" s="1"/>
  <c r="C2774" i="13"/>
  <c r="N2733" i="1" s="1"/>
  <c r="C2752" i="13"/>
  <c r="N2711" i="1" s="1"/>
  <c r="C2730" i="13"/>
  <c r="N2689" i="1" s="1"/>
  <c r="C2710" i="13"/>
  <c r="N2669" i="1" s="1"/>
  <c r="C2680" i="13"/>
  <c r="N2639" i="1" s="1"/>
  <c r="C2648" i="13"/>
  <c r="N2607" i="1" s="1"/>
  <c r="C2616" i="13"/>
  <c r="N2575" i="1" s="1"/>
  <c r="C2584" i="13"/>
  <c r="N2543" i="1" s="1"/>
  <c r="C2552" i="13"/>
  <c r="N2511" i="1" s="1"/>
  <c r="C2518" i="13"/>
  <c r="N2477" i="1" s="1"/>
  <c r="C2475" i="13"/>
  <c r="N2434" i="1" s="1"/>
  <c r="C2424" i="13"/>
  <c r="N2383" i="1" s="1"/>
  <c r="C2373" i="13"/>
  <c r="N2333" i="1" s="1"/>
  <c r="C2293" i="13"/>
  <c r="N2253" i="1" s="1"/>
  <c r="C2205" i="13"/>
  <c r="N2165" i="1" s="1"/>
  <c r="C2077" i="13"/>
  <c r="N2037" i="1" s="1"/>
  <c r="C1893" i="13"/>
  <c r="N1853" i="1" s="1"/>
  <c r="C1271" i="13"/>
  <c r="N1231" i="1" s="1"/>
  <c r="AH2005" i="1" l="1"/>
  <c r="AH1533" i="1"/>
  <c r="AH1789" i="1"/>
  <c r="V1359" i="1"/>
  <c r="AF1359" i="1" s="1"/>
  <c r="V2950" i="1"/>
  <c r="AF2950" i="1" s="1"/>
  <c r="V2504" i="1"/>
  <c r="AF2504" i="1" s="1"/>
  <c r="V2734" i="1"/>
  <c r="AF2734" i="1" s="1"/>
  <c r="V2035" i="1"/>
  <c r="AF2035" i="1" s="1"/>
  <c r="V2029" i="1"/>
  <c r="AF2029" i="1" s="1"/>
  <c r="V2462" i="1"/>
  <c r="AF2462" i="1" s="1"/>
  <c r="V2787" i="1"/>
  <c r="AF2787" i="1" s="1"/>
  <c r="V2365" i="1"/>
  <c r="AF2365" i="1" s="1"/>
  <c r="V2530" i="1"/>
  <c r="AF2530" i="1" s="1"/>
  <c r="V2356" i="1"/>
  <c r="AF2356" i="1" s="1"/>
  <c r="V1961" i="1"/>
  <c r="AF1961" i="1" s="1"/>
  <c r="V1906" i="1"/>
  <c r="AF1906" i="1" s="1"/>
  <c r="V2153" i="1"/>
  <c r="AF2153" i="1" s="1"/>
  <c r="V1821" i="1"/>
  <c r="AF1821" i="1" s="1"/>
  <c r="V2080" i="1"/>
  <c r="AF2080" i="1" s="1"/>
  <c r="V2375" i="1"/>
  <c r="AF2375" i="1" s="1"/>
  <c r="V1990" i="1"/>
  <c r="AF1990" i="1" s="1"/>
  <c r="V2110" i="1"/>
  <c r="AF2110" i="1" s="1"/>
  <c r="V1900" i="1"/>
  <c r="AF1900" i="1" s="1"/>
  <c r="V1397" i="1"/>
  <c r="AF1397" i="1" s="1"/>
  <c r="V1285" i="1"/>
  <c r="AF1285" i="1" s="1"/>
  <c r="V1529" i="1"/>
  <c r="AF1529" i="1" s="1"/>
  <c r="V1768" i="1"/>
  <c r="AF1768" i="1" s="1"/>
  <c r="V1935" i="1"/>
  <c r="AF1935" i="1" s="1"/>
  <c r="V1466" i="1"/>
  <c r="AF1466" i="1" s="1"/>
  <c r="V1598" i="1"/>
  <c r="AF1598" i="1" s="1"/>
  <c r="V1438" i="1"/>
  <c r="AF1438" i="1" s="1"/>
  <c r="V918" i="1"/>
  <c r="AF918" i="1" s="1"/>
  <c r="V1220" i="1"/>
  <c r="AF1220" i="1" s="1"/>
  <c r="V1451" i="1"/>
  <c r="AF1451" i="1" s="1"/>
  <c r="V1057" i="1"/>
  <c r="AF1057" i="1" s="1"/>
  <c r="V1146" i="1"/>
  <c r="AF1146" i="1" s="1"/>
  <c r="V1361" i="1"/>
  <c r="AF1361" i="1" s="1"/>
  <c r="V881" i="1"/>
  <c r="AF881" i="1" s="1"/>
  <c r="V1120" i="1"/>
  <c r="AF1120" i="1" s="1"/>
  <c r="V984" i="1"/>
  <c r="AF984" i="1" s="1"/>
  <c r="V664" i="1"/>
  <c r="AF664" i="1" s="1"/>
  <c r="V575" i="1"/>
  <c r="AF575" i="1" s="1"/>
  <c r="V757" i="1"/>
  <c r="AF757" i="1" s="1"/>
  <c r="V1052" i="1"/>
  <c r="AF1052" i="1" s="1"/>
  <c r="V732" i="1"/>
  <c r="AF732" i="1" s="1"/>
  <c r="V330" i="1"/>
  <c r="AF330" i="1" s="1"/>
  <c r="V883" i="1"/>
  <c r="AF883" i="1" s="1"/>
  <c r="V521" i="1"/>
  <c r="AF521" i="1" s="1"/>
  <c r="V794" i="1"/>
  <c r="AF794" i="1" s="1"/>
  <c r="V451" i="1"/>
  <c r="AF451" i="1" s="1"/>
  <c r="V3091" i="1"/>
  <c r="AF3091" i="1" s="1"/>
  <c r="V2577" i="1"/>
  <c r="AF2577" i="1" s="1"/>
  <c r="V2926" i="1"/>
  <c r="AF2926" i="1" s="1"/>
  <c r="V2608" i="1"/>
  <c r="AF2608" i="1" s="1"/>
  <c r="V2838" i="1"/>
  <c r="AF2838" i="1" s="1"/>
  <c r="V2543" i="1"/>
  <c r="AF2543" i="1" s="1"/>
  <c r="V2893" i="1"/>
  <c r="AF2893" i="1" s="1"/>
  <c r="V2979" i="1"/>
  <c r="AF2979" i="1" s="1"/>
  <c r="V2336" i="1"/>
  <c r="AF2336" i="1" s="1"/>
  <c r="V3004" i="1"/>
  <c r="AF3004" i="1" s="1"/>
  <c r="V2165" i="1"/>
  <c r="AF2165" i="1" s="1"/>
  <c r="V2775" i="1"/>
  <c r="AF2775" i="1" s="1"/>
  <c r="V3051" i="1"/>
  <c r="AF3051" i="1" s="1"/>
  <c r="V2671" i="1"/>
  <c r="AF2671" i="1" s="1"/>
  <c r="V2841" i="1"/>
  <c r="AF2841" i="1" s="1"/>
  <c r="V3076" i="1"/>
  <c r="AF3076" i="1" s="1"/>
  <c r="V2902" i="1"/>
  <c r="AF2902" i="1" s="1"/>
  <c r="V2776" i="1"/>
  <c r="AF2776" i="1" s="1"/>
  <c r="V2648" i="1"/>
  <c r="AF2648" i="1" s="1"/>
  <c r="V2520" i="1"/>
  <c r="AF2520" i="1" s="1"/>
  <c r="V2347" i="1"/>
  <c r="AF2347" i="1" s="1"/>
  <c r="V1921" i="1"/>
  <c r="AF1921" i="1" s="1"/>
  <c r="V2814" i="1"/>
  <c r="AF2814" i="1" s="1"/>
  <c r="V2686" i="1"/>
  <c r="AF2686" i="1" s="1"/>
  <c r="V2558" i="1"/>
  <c r="AF2558" i="1" s="1"/>
  <c r="V2407" i="1"/>
  <c r="AF2407" i="1" s="1"/>
  <c r="V2099" i="1"/>
  <c r="AF2099" i="1" s="1"/>
  <c r="V2621" i="1"/>
  <c r="AF2621" i="1" s="1"/>
  <c r="V2405" i="1"/>
  <c r="AF2405" i="1" s="1"/>
  <c r="V2291" i="1"/>
  <c r="AF2291" i="1" s="1"/>
  <c r="V1629" i="1"/>
  <c r="AF1629" i="1" s="1"/>
  <c r="V2740" i="1"/>
  <c r="AF2740" i="1" s="1"/>
  <c r="V2676" i="1"/>
  <c r="AF2676" i="1" s="1"/>
  <c r="V2548" i="1"/>
  <c r="AF2548" i="1" s="1"/>
  <c r="V2484" i="1"/>
  <c r="AF2484" i="1" s="1"/>
  <c r="V2391" i="1"/>
  <c r="AF2391" i="1" s="1"/>
  <c r="V2267" i="1"/>
  <c r="AF2267" i="1" s="1"/>
  <c r="V2059" i="1"/>
  <c r="AF2059" i="1" s="1"/>
  <c r="V1476" i="1"/>
  <c r="AF1476" i="1" s="1"/>
  <c r="V2929" i="1"/>
  <c r="AF2929" i="1" s="1"/>
  <c r="V2867" i="1"/>
  <c r="AF2867" i="1" s="1"/>
  <c r="V2803" i="1"/>
  <c r="AF2803" i="1" s="1"/>
  <c r="V2739" i="1"/>
  <c r="AF2739" i="1" s="1"/>
  <c r="V2675" i="1"/>
  <c r="AF2675" i="1" s="1"/>
  <c r="V2611" i="1"/>
  <c r="AF2611" i="1" s="1"/>
  <c r="V2547" i="1"/>
  <c r="AF2547" i="1" s="1"/>
  <c r="V2482" i="1"/>
  <c r="AF2482" i="1" s="1"/>
  <c r="V2389" i="1"/>
  <c r="AF2389" i="1" s="1"/>
  <c r="V2266" i="1"/>
  <c r="AF2266" i="1" s="1"/>
  <c r="V2053" i="1"/>
  <c r="AF2053" i="1" s="1"/>
  <c r="V1431" i="1"/>
  <c r="AF1431" i="1" s="1"/>
  <c r="V2802" i="1"/>
  <c r="AF2802" i="1" s="1"/>
  <c r="V2738" i="1"/>
  <c r="AF2738" i="1" s="1"/>
  <c r="V2674" i="1"/>
  <c r="AF2674" i="1" s="1"/>
  <c r="V2610" i="1"/>
  <c r="AF2610" i="1" s="1"/>
  <c r="V2546" i="1"/>
  <c r="AF2546" i="1" s="1"/>
  <c r="V2481" i="1"/>
  <c r="AF2481" i="1" s="1"/>
  <c r="V2388" i="1"/>
  <c r="AF2388" i="1" s="1"/>
  <c r="V2261" i="1"/>
  <c r="AF2261" i="1" s="1"/>
  <c r="V2051" i="1"/>
  <c r="AF2051" i="1" s="1"/>
  <c r="V1415" i="1"/>
  <c r="AF1415" i="1" s="1"/>
  <c r="V2435" i="1"/>
  <c r="AF2435" i="1" s="1"/>
  <c r="V2372" i="1"/>
  <c r="AF2372" i="1" s="1"/>
  <c r="V2308" i="1"/>
  <c r="AF2308" i="1" s="1"/>
  <c r="V2244" i="1"/>
  <c r="AF2244" i="1" s="1"/>
  <c r="V2180" i="1"/>
  <c r="AF2180" i="1" s="1"/>
  <c r="V2116" i="1"/>
  <c r="AF2116" i="1" s="1"/>
  <c r="V2052" i="1"/>
  <c r="AF2052" i="1" s="1"/>
  <c r="V1986" i="1"/>
  <c r="AF1986" i="1" s="1"/>
  <c r="V1883" i="1"/>
  <c r="AF1883" i="1" s="1"/>
  <c r="V1723" i="1"/>
  <c r="AF1723" i="1" s="1"/>
  <c r="V1426" i="1"/>
  <c r="AF1426" i="1" s="1"/>
  <c r="V2146" i="1"/>
  <c r="AF2146" i="1" s="1"/>
  <c r="V2082" i="1"/>
  <c r="AF2082" i="1" s="1"/>
  <c r="V2018" i="1"/>
  <c r="AF2018" i="1" s="1"/>
  <c r="V1931" i="1"/>
  <c r="AF1931" i="1" s="1"/>
  <c r="V1803" i="1"/>
  <c r="AF1803" i="1" s="1"/>
  <c r="V1587" i="1"/>
  <c r="AF1587" i="1" s="1"/>
  <c r="V761" i="1"/>
  <c r="AF761" i="1" s="1"/>
  <c r="V2424" i="1"/>
  <c r="AF2424" i="1" s="1"/>
  <c r="V2361" i="1"/>
  <c r="AF2361" i="1" s="1"/>
  <c r="V2297" i="1"/>
  <c r="AF2297" i="1" s="1"/>
  <c r="V2233" i="1"/>
  <c r="AF2233" i="1" s="1"/>
  <c r="V2169" i="1"/>
  <c r="AF2169" i="1" s="1"/>
  <c r="V2105" i="1"/>
  <c r="AF2105" i="1" s="1"/>
  <c r="V2041" i="1"/>
  <c r="AF2041" i="1" s="1"/>
  <c r="V1969" i="1"/>
  <c r="AF1969" i="1" s="1"/>
  <c r="V1866" i="1"/>
  <c r="AF1866" i="1" s="1"/>
  <c r="V1677" i="1"/>
  <c r="AF1677" i="1" s="1"/>
  <c r="V1295" i="1"/>
  <c r="AF1295" i="1" s="1"/>
  <c r="V2288" i="1"/>
  <c r="AF2288" i="1" s="1"/>
  <c r="V2224" i="1"/>
  <c r="AF2224" i="1" s="1"/>
  <c r="V2160" i="1"/>
  <c r="AF2160" i="1" s="1"/>
  <c r="V2096" i="1"/>
  <c r="AF2096" i="1" s="1"/>
  <c r="V2032" i="1"/>
  <c r="AF2032" i="1" s="1"/>
  <c r="V1954" i="1"/>
  <c r="AF1954" i="1" s="1"/>
  <c r="V1842" i="1"/>
  <c r="AF1842" i="1" s="1"/>
  <c r="V1643" i="1"/>
  <c r="AF1643" i="1" s="1"/>
  <c r="V1159" i="1"/>
  <c r="AF1159" i="1" s="1"/>
  <c r="V2390" i="1"/>
  <c r="AF2390" i="1" s="1"/>
  <c r="V2327" i="1"/>
  <c r="AF2327" i="1" s="1"/>
  <c r="V2263" i="1"/>
  <c r="AF2263" i="1" s="1"/>
  <c r="V2199" i="1"/>
  <c r="AF2199" i="1" s="1"/>
  <c r="V2135" i="1"/>
  <c r="AF2135" i="1" s="1"/>
  <c r="V2071" i="1"/>
  <c r="AF2071" i="1" s="1"/>
  <c r="V2007" i="1"/>
  <c r="AF2007" i="1" s="1"/>
  <c r="V1914" i="1"/>
  <c r="AF1914" i="1" s="1"/>
  <c r="V1773" i="1"/>
  <c r="AF1773" i="1" s="1"/>
  <c r="V1541" i="1"/>
  <c r="AF1541" i="1" s="1"/>
  <c r="V2318" i="1"/>
  <c r="AF2318" i="1" s="1"/>
  <c r="V2254" i="1"/>
  <c r="AF2254" i="1" s="1"/>
  <c r="V2190" i="1"/>
  <c r="AF2190" i="1" s="1"/>
  <c r="V2126" i="1"/>
  <c r="AF2126" i="1" s="1"/>
  <c r="V2062" i="1"/>
  <c r="AF2062" i="1" s="1"/>
  <c r="V1998" i="1"/>
  <c r="AF1998" i="1" s="1"/>
  <c r="V1899" i="1"/>
  <c r="AF1899" i="1" s="1"/>
  <c r="V1749" i="1"/>
  <c r="AF1749" i="1" s="1"/>
  <c r="V1498" i="1"/>
  <c r="AF1498" i="1" s="1"/>
  <c r="V1980" i="1"/>
  <c r="AF1980" i="1" s="1"/>
  <c r="V1916" i="1"/>
  <c r="AF1916" i="1" s="1"/>
  <c r="V1852" i="1"/>
  <c r="AF1852" i="1" s="1"/>
  <c r="V1788" i="1"/>
  <c r="AF1788" i="1" s="1"/>
  <c r="V1724" i="1"/>
  <c r="AF1724" i="1" s="1"/>
  <c r="V1660" i="1"/>
  <c r="AF1660" i="1" s="1"/>
  <c r="V1596" i="1"/>
  <c r="AF1596" i="1" s="1"/>
  <c r="V1532" i="1"/>
  <c r="AF1532" i="1" s="1"/>
  <c r="V1429" i="1"/>
  <c r="AF1429" i="1" s="1"/>
  <c r="V1229" i="1"/>
  <c r="AF1229" i="1" s="1"/>
  <c r="V871" i="1"/>
  <c r="AF871" i="1" s="1"/>
  <c r="V1690" i="1"/>
  <c r="AF1690" i="1" s="1"/>
  <c r="V1626" i="1"/>
  <c r="AF1626" i="1" s="1"/>
  <c r="V1562" i="1"/>
  <c r="AF1562" i="1" s="1"/>
  <c r="V1484" i="1"/>
  <c r="AF1484" i="1" s="1"/>
  <c r="V1349" i="1"/>
  <c r="AF1349" i="1" s="1"/>
  <c r="V1093" i="1"/>
  <c r="AF1093" i="1" s="1"/>
  <c r="V1865" i="1"/>
  <c r="AF1865" i="1" s="1"/>
  <c r="V1801" i="1"/>
  <c r="AF1801" i="1" s="1"/>
  <c r="V1737" i="1"/>
  <c r="AF1737" i="1" s="1"/>
  <c r="V1673" i="1"/>
  <c r="AF1673" i="1" s="1"/>
  <c r="V1609" i="1"/>
  <c r="AF1609" i="1" s="1"/>
  <c r="V1545" i="1"/>
  <c r="AF1545" i="1" s="1"/>
  <c r="V1455" i="1"/>
  <c r="AF1455" i="1" s="1"/>
  <c r="V1279" i="1"/>
  <c r="AF1279" i="1" s="1"/>
  <c r="V986" i="1"/>
  <c r="AF986" i="1" s="1"/>
  <c r="V1976" i="1"/>
  <c r="AF1976" i="1" s="1"/>
  <c r="V1912" i="1"/>
  <c r="AF1912" i="1" s="1"/>
  <c r="V1848" i="1"/>
  <c r="AF1848" i="1" s="1"/>
  <c r="V1784" i="1"/>
  <c r="AF1784" i="1" s="1"/>
  <c r="V1720" i="1"/>
  <c r="AF1720" i="1" s="1"/>
  <c r="V1656" i="1"/>
  <c r="AF1656" i="1" s="1"/>
  <c r="V1592" i="1"/>
  <c r="AF1592" i="1" s="1"/>
  <c r="V1528" i="1"/>
  <c r="AF1528" i="1" s="1"/>
  <c r="V1421" i="1"/>
  <c r="AF1421" i="1" s="1"/>
  <c r="V1213" i="1"/>
  <c r="AF1213" i="1" s="1"/>
  <c r="V830" i="1"/>
  <c r="AF830" i="1" s="1"/>
  <c r="V1951" i="1"/>
  <c r="AF1951" i="1" s="1"/>
  <c r="V1887" i="1"/>
  <c r="AF1887" i="1" s="1"/>
  <c r="V1823" i="1"/>
  <c r="AF1823" i="1" s="1"/>
  <c r="V1759" i="1"/>
  <c r="AF1759" i="1" s="1"/>
  <c r="V1695" i="1"/>
  <c r="AF1695" i="1" s="1"/>
  <c r="V1631" i="1"/>
  <c r="AF1631" i="1" s="1"/>
  <c r="V1567" i="1"/>
  <c r="AF1567" i="1" s="1"/>
  <c r="V1492" i="1"/>
  <c r="AF1492" i="1" s="1"/>
  <c r="V1367" i="1"/>
  <c r="AF1367" i="1" s="1"/>
  <c r="V1111" i="1"/>
  <c r="AF1111" i="1" s="1"/>
  <c r="V210" i="1"/>
  <c r="AF210" i="1" s="1"/>
  <c r="V1806" i="1"/>
  <c r="AF1806" i="1" s="1"/>
  <c r="V1742" i="1"/>
  <c r="AF1742" i="1" s="1"/>
  <c r="V1678" i="1"/>
  <c r="AF1678" i="1" s="1"/>
  <c r="V1614" i="1"/>
  <c r="AF1614" i="1" s="1"/>
  <c r="V1550" i="1"/>
  <c r="AF1550" i="1" s="1"/>
  <c r="V1464" i="1"/>
  <c r="AF1464" i="1" s="1"/>
  <c r="V1301" i="1"/>
  <c r="AF1301" i="1" s="1"/>
  <c r="V1022" i="1"/>
  <c r="AF1022" i="1" s="1"/>
  <c r="V1518" i="1"/>
  <c r="AF1518" i="1" s="1"/>
  <c r="V1454" i="1"/>
  <c r="AF1454" i="1" s="1"/>
  <c r="V1390" i="1"/>
  <c r="AF1390" i="1" s="1"/>
  <c r="V1326" i="1"/>
  <c r="AF1326" i="1" s="1"/>
  <c r="V1262" i="1"/>
  <c r="AF1262" i="1" s="1"/>
  <c r="V1198" i="1"/>
  <c r="AF1198" i="1" s="1"/>
  <c r="V1134" i="1"/>
  <c r="AF1134" i="1" s="1"/>
  <c r="V1062" i="1"/>
  <c r="AF1062" i="1" s="1"/>
  <c r="V959" i="1"/>
  <c r="AF959" i="1" s="1"/>
  <c r="V790" i="1"/>
  <c r="AF790" i="1" s="1"/>
  <c r="V470" i="1"/>
  <c r="AF470" i="1" s="1"/>
  <c r="V1428" i="1"/>
  <c r="AF1428" i="1" s="1"/>
  <c r="V1364" i="1"/>
  <c r="AF1364" i="1" s="1"/>
  <c r="V1300" i="1"/>
  <c r="AF1300" i="1" s="1"/>
  <c r="V1236" i="1"/>
  <c r="AF1236" i="1" s="1"/>
  <c r="V1172" i="1"/>
  <c r="AF1172" i="1" s="1"/>
  <c r="V1108" i="1"/>
  <c r="AF1108" i="1" s="1"/>
  <c r="V1021" i="1"/>
  <c r="AF1021" i="1" s="1"/>
  <c r="V889" i="1"/>
  <c r="AF889" i="1" s="1"/>
  <c r="V687" i="1"/>
  <c r="AF687" i="1" s="1"/>
  <c r="V148" i="1"/>
  <c r="AF148" i="1" s="1"/>
  <c r="V1467" i="1"/>
  <c r="AF1467" i="1" s="1"/>
  <c r="V1403" i="1"/>
  <c r="AF1403" i="1" s="1"/>
  <c r="V1339" i="1"/>
  <c r="AF1339" i="1" s="1"/>
  <c r="V1275" i="1"/>
  <c r="AF1275" i="1" s="1"/>
  <c r="V1211" i="1"/>
  <c r="AF1211" i="1" s="1"/>
  <c r="V1147" i="1"/>
  <c r="AF1147" i="1" s="1"/>
  <c r="V1081" i="1"/>
  <c r="AF1081" i="1" s="1"/>
  <c r="V981" i="1"/>
  <c r="AF981" i="1" s="1"/>
  <c r="V823" i="1"/>
  <c r="AF823" i="1" s="1"/>
  <c r="V565" i="1"/>
  <c r="AF565" i="1" s="1"/>
  <c r="V1354" i="1"/>
  <c r="AF1354" i="1" s="1"/>
  <c r="V1290" i="1"/>
  <c r="AF1290" i="1" s="1"/>
  <c r="V1226" i="1"/>
  <c r="AF1226" i="1" s="1"/>
  <c r="V1162" i="1"/>
  <c r="AF1162" i="1" s="1"/>
  <c r="V1098" i="1"/>
  <c r="AF1098" i="1" s="1"/>
  <c r="V1005" i="1"/>
  <c r="AF1005" i="1" s="1"/>
  <c r="V863" i="1"/>
  <c r="AF863" i="1" s="1"/>
  <c r="V647" i="1"/>
  <c r="AF647" i="1" s="1"/>
  <c r="V1505" i="1"/>
  <c r="AF1505" i="1" s="1"/>
  <c r="V1441" i="1"/>
  <c r="AF1441" i="1" s="1"/>
  <c r="V1377" i="1"/>
  <c r="AF1377" i="1" s="1"/>
  <c r="V1313" i="1"/>
  <c r="AF1313" i="1" s="1"/>
  <c r="V1249" i="1"/>
  <c r="AF1249" i="1" s="1"/>
  <c r="V1185" i="1"/>
  <c r="AF1185" i="1" s="1"/>
  <c r="V1121" i="1"/>
  <c r="AF1121" i="1" s="1"/>
  <c r="V1041" i="1"/>
  <c r="AF1041" i="1" s="1"/>
  <c r="V926" i="1"/>
  <c r="AF926" i="1" s="1"/>
  <c r="V737" i="1"/>
  <c r="AF737" i="1" s="1"/>
  <c r="V342" i="1"/>
  <c r="AF342" i="1" s="1"/>
  <c r="V1328" i="1"/>
  <c r="AF1328" i="1" s="1"/>
  <c r="V1264" i="1"/>
  <c r="AF1264" i="1" s="1"/>
  <c r="V1200" i="1"/>
  <c r="AF1200" i="1" s="1"/>
  <c r="V1136" i="1"/>
  <c r="AF1136" i="1" s="1"/>
  <c r="V1065" i="1"/>
  <c r="AF1065" i="1" s="1"/>
  <c r="V962" i="1"/>
  <c r="AF962" i="1" s="1"/>
  <c r="V793" i="1"/>
  <c r="AF793" i="1" s="1"/>
  <c r="V486" i="1"/>
  <c r="AF486" i="1" s="1"/>
  <c r="V1064" i="1"/>
  <c r="AF1064" i="1" s="1"/>
  <c r="V1000" i="1"/>
  <c r="AF1000" i="1" s="1"/>
  <c r="V936" i="1"/>
  <c r="AF936" i="1" s="1"/>
  <c r="V872" i="1"/>
  <c r="AF872" i="1" s="1"/>
  <c r="V808" i="1"/>
  <c r="AF808" i="1" s="1"/>
  <c r="V744" i="1"/>
  <c r="AF744" i="1" s="1"/>
  <c r="V680" i="1"/>
  <c r="AF680" i="1" s="1"/>
  <c r="V612" i="1"/>
  <c r="AF612" i="1" s="1"/>
  <c r="V505" i="1"/>
  <c r="AF505" i="1" s="1"/>
  <c r="V362" i="1"/>
  <c r="AF362" i="1" s="1"/>
  <c r="V92" i="1"/>
  <c r="AF92" i="1" s="1"/>
  <c r="V734" i="1"/>
  <c r="AF734" i="1" s="1"/>
  <c r="V670" i="1"/>
  <c r="AF670" i="1" s="1"/>
  <c r="V599" i="1"/>
  <c r="AF599" i="1" s="1"/>
  <c r="V484" i="1"/>
  <c r="AF484" i="1" s="1"/>
  <c r="V334" i="1"/>
  <c r="AF334" i="1" s="1"/>
  <c r="V44" i="1"/>
  <c r="AF44" i="1" s="1"/>
  <c r="V901" i="1"/>
  <c r="AF901" i="1" s="1"/>
  <c r="V837" i="1"/>
  <c r="AF837" i="1" s="1"/>
  <c r="V773" i="1"/>
  <c r="AF773" i="1" s="1"/>
  <c r="V709" i="1"/>
  <c r="AF709" i="1" s="1"/>
  <c r="V645" i="1"/>
  <c r="AF645" i="1" s="1"/>
  <c r="V557" i="1"/>
  <c r="AF557" i="1" s="1"/>
  <c r="V434" i="1"/>
  <c r="AF434" i="1" s="1"/>
  <c r="V258" i="1"/>
  <c r="AF258" i="1" s="1"/>
  <c r="V1068" i="1"/>
  <c r="AF1068" i="1" s="1"/>
  <c r="V1004" i="1"/>
  <c r="AF1004" i="1" s="1"/>
  <c r="V940" i="1"/>
  <c r="AF940" i="1" s="1"/>
  <c r="V876" i="1"/>
  <c r="AF876" i="1" s="1"/>
  <c r="V812" i="1"/>
  <c r="AF812" i="1" s="1"/>
  <c r="V748" i="1"/>
  <c r="AF748" i="1" s="1"/>
  <c r="V684" i="1"/>
  <c r="AF684" i="1" s="1"/>
  <c r="V616" i="1"/>
  <c r="AF616" i="1" s="1"/>
  <c r="V513" i="1"/>
  <c r="AF513" i="1" s="1"/>
  <c r="V372" i="1"/>
  <c r="AF372" i="1" s="1"/>
  <c r="V124" i="1"/>
  <c r="AF124" i="1" s="1"/>
  <c r="V1027" i="1"/>
  <c r="AF1027" i="1" s="1"/>
  <c r="V963" i="1"/>
  <c r="AF963" i="1" s="1"/>
  <c r="V899" i="1"/>
  <c r="AF899" i="1" s="1"/>
  <c r="V835" i="1"/>
  <c r="AF835" i="1" s="1"/>
  <c r="V771" i="1"/>
  <c r="AF771" i="1" s="1"/>
  <c r="V707" i="1"/>
  <c r="AF707" i="1" s="1"/>
  <c r="V642" i="1"/>
  <c r="AF642" i="1" s="1"/>
  <c r="V553" i="1"/>
  <c r="AF553" i="1" s="1"/>
  <c r="V430" i="1"/>
  <c r="AF430" i="1" s="1"/>
  <c r="V250" i="1"/>
  <c r="AF250" i="1" s="1"/>
  <c r="V938" i="1"/>
  <c r="AF938" i="1" s="1"/>
  <c r="V874" i="1"/>
  <c r="AF874" i="1" s="1"/>
  <c r="V810" i="1"/>
  <c r="AF810" i="1" s="1"/>
  <c r="V746" i="1"/>
  <c r="AF746" i="1" s="1"/>
  <c r="V682" i="1"/>
  <c r="AF682" i="1" s="1"/>
  <c r="V614" i="1"/>
  <c r="AF614" i="1" s="1"/>
  <c r="V508" i="1"/>
  <c r="AF508" i="1" s="1"/>
  <c r="V366" i="1"/>
  <c r="AF366" i="1" s="1"/>
  <c r="V108" i="1"/>
  <c r="AF108" i="1" s="1"/>
  <c r="V146" i="1"/>
  <c r="AF146" i="1" s="1"/>
  <c r="V82" i="1"/>
  <c r="AF82" i="1" s="1"/>
  <c r="V50" i="1"/>
  <c r="AF50" i="1" s="1"/>
  <c r="V401" i="1"/>
  <c r="AF401" i="1" s="1"/>
  <c r="V337" i="1"/>
  <c r="AF337" i="1" s="1"/>
  <c r="V273" i="1"/>
  <c r="AF273" i="1" s="1"/>
  <c r="V209" i="1"/>
  <c r="AF209" i="1" s="1"/>
  <c r="V145" i="1"/>
  <c r="AF145" i="1" s="1"/>
  <c r="V81" i="1"/>
  <c r="AF81" i="1" s="1"/>
  <c r="V49" i="1"/>
  <c r="AF49" i="1" s="1"/>
  <c r="V627" i="1"/>
  <c r="AF627" i="1" s="1"/>
  <c r="V563" i="1"/>
  <c r="AF563" i="1" s="1"/>
  <c r="V504" i="1"/>
  <c r="AF504" i="1" s="1"/>
  <c r="V440" i="1"/>
  <c r="AF440" i="1" s="1"/>
  <c r="V376" i="1"/>
  <c r="AF376" i="1" s="1"/>
  <c r="V312" i="1"/>
  <c r="AF312" i="1" s="1"/>
  <c r="V248" i="1"/>
  <c r="AF248" i="1" s="1"/>
  <c r="V184" i="1"/>
  <c r="AF184" i="1" s="1"/>
  <c r="V120" i="1"/>
  <c r="AF120" i="1" s="1"/>
  <c r="V24" i="1"/>
  <c r="AF24" i="1" s="1"/>
  <c r="V530" i="1"/>
  <c r="AF530" i="1" s="1"/>
  <c r="V471" i="1"/>
  <c r="AF471" i="1" s="1"/>
  <c r="V407" i="1"/>
  <c r="AF407" i="1" s="1"/>
  <c r="V343" i="1"/>
  <c r="AF343" i="1" s="1"/>
  <c r="V279" i="1"/>
  <c r="AF279" i="1" s="1"/>
  <c r="V215" i="1"/>
  <c r="AF215" i="1" s="1"/>
  <c r="V151" i="1"/>
  <c r="AF151" i="1" s="1"/>
  <c r="V87" i="1"/>
  <c r="AF87" i="1" s="1"/>
  <c r="V55" i="1"/>
  <c r="AF55" i="1" s="1"/>
  <c r="V278" i="1"/>
  <c r="AF278" i="1" s="1"/>
  <c r="V214" i="1"/>
  <c r="AF214" i="1" s="1"/>
  <c r="V150" i="1"/>
  <c r="AF150" i="1" s="1"/>
  <c r="V86" i="1"/>
  <c r="AF86" i="1" s="1"/>
  <c r="V54" i="1"/>
  <c r="AF54" i="1" s="1"/>
  <c r="V592" i="1"/>
  <c r="AF592" i="1" s="1"/>
  <c r="V528" i="1"/>
  <c r="AF528" i="1" s="1"/>
  <c r="V469" i="1"/>
  <c r="AF469" i="1" s="1"/>
  <c r="V405" i="1"/>
  <c r="AF405" i="1" s="1"/>
  <c r="V341" i="1"/>
  <c r="AF341" i="1" s="1"/>
  <c r="V277" i="1"/>
  <c r="AF277" i="1" s="1"/>
  <c r="V213" i="1"/>
  <c r="AF213" i="1" s="1"/>
  <c r="V149" i="1"/>
  <c r="AF149" i="1" s="1"/>
  <c r="V85" i="1"/>
  <c r="AF85" i="1" s="1"/>
  <c r="V53" i="1"/>
  <c r="AF53" i="1" s="1"/>
  <c r="V590" i="1"/>
  <c r="AF590" i="1" s="1"/>
  <c r="V526" i="1"/>
  <c r="AF526" i="1" s="1"/>
  <c r="V467" i="1"/>
  <c r="AF467" i="1" s="1"/>
  <c r="V403" i="1"/>
  <c r="AF403" i="1" s="1"/>
  <c r="V339" i="1"/>
  <c r="AF339" i="1" s="1"/>
  <c r="V275" i="1"/>
  <c r="AF275" i="1" s="1"/>
  <c r="V211" i="1"/>
  <c r="AF211" i="1" s="1"/>
  <c r="V147" i="1"/>
  <c r="AF147" i="1" s="1"/>
  <c r="V83" i="1"/>
  <c r="AF83" i="1" s="1"/>
  <c r="V51" i="1"/>
  <c r="AF51" i="1" s="1"/>
  <c r="V2069" i="1"/>
  <c r="AF2069" i="1" s="1"/>
  <c r="V2551" i="1"/>
  <c r="AF2551" i="1" s="1"/>
  <c r="V2759" i="1"/>
  <c r="AF2759" i="1" s="1"/>
  <c r="V2896" i="1"/>
  <c r="AF2896" i="1" s="1"/>
  <c r="V2981" i="1"/>
  <c r="AF2981" i="1" s="1"/>
  <c r="V3045" i="1"/>
  <c r="AF3045" i="1" s="1"/>
  <c r="V3109" i="1"/>
  <c r="AF3109" i="1" s="1"/>
  <c r="V2349" i="1"/>
  <c r="AF2349" i="1" s="1"/>
  <c r="V2649" i="1"/>
  <c r="AF2649" i="1" s="1"/>
  <c r="V2825" i="1"/>
  <c r="AF2825" i="1" s="1"/>
  <c r="V2930" i="1"/>
  <c r="AF2930" i="1" s="1"/>
  <c r="V3006" i="1"/>
  <c r="AF3006" i="1" s="1"/>
  <c r="V3070" i="1"/>
  <c r="AF3070" i="1" s="1"/>
  <c r="V1661" i="1"/>
  <c r="AF1661" i="1" s="1"/>
  <c r="V2495" i="1"/>
  <c r="AF2495" i="1" s="1"/>
  <c r="V2721" i="1"/>
  <c r="AF2721" i="1" s="1"/>
  <c r="V2876" i="1"/>
  <c r="AF2876" i="1" s="1"/>
  <c r="V2963" i="1"/>
  <c r="AF2963" i="1" s="1"/>
  <c r="V3031" i="1"/>
  <c r="AF3031" i="1" s="1"/>
  <c r="V3095" i="1"/>
  <c r="AF3095" i="1" s="1"/>
  <c r="V2301" i="1"/>
  <c r="AF2301" i="1" s="1"/>
  <c r="V2625" i="1"/>
  <c r="AF2625" i="1" s="1"/>
  <c r="V2809" i="1"/>
  <c r="AF2809" i="1" s="1"/>
  <c r="V2922" i="1"/>
  <c r="AF2922" i="1" s="1"/>
  <c r="V3000" i="1"/>
  <c r="AF3000" i="1" s="1"/>
  <c r="V3064" i="1"/>
  <c r="AF3064" i="1" s="1"/>
  <c r="V1770" i="1"/>
  <c r="AF1770" i="1" s="1"/>
  <c r="V2503" i="1"/>
  <c r="AF2503" i="1" s="1"/>
  <c r="V2727" i="1"/>
  <c r="AF2727" i="1" s="1"/>
  <c r="V2879" i="1"/>
  <c r="AF2879" i="1" s="1"/>
  <c r="V2965" i="1"/>
  <c r="AF2965" i="1" s="1"/>
  <c r="V3033" i="1"/>
  <c r="AF3033" i="1" s="1"/>
  <c r="V3097" i="1"/>
  <c r="AF3097" i="1" s="1"/>
  <c r="V2323" i="1"/>
  <c r="AF2323" i="1" s="1"/>
  <c r="V2633" i="1"/>
  <c r="AF2633" i="1" s="1"/>
  <c r="V2815" i="1"/>
  <c r="AF2815" i="1" s="1"/>
  <c r="V2924" i="1"/>
  <c r="AF2924" i="1" s="1"/>
  <c r="V3002" i="1"/>
  <c r="AF3002" i="1" s="1"/>
  <c r="V3066" i="1"/>
  <c r="AF3066" i="1" s="1"/>
  <c r="V1693" i="1"/>
  <c r="AF1693" i="1" s="1"/>
  <c r="V2639" i="1"/>
  <c r="AF2639" i="1" s="1"/>
  <c r="V2479" i="1"/>
  <c r="AF2479" i="1" s="1"/>
  <c r="V2887" i="1"/>
  <c r="AF2887" i="1" s="1"/>
  <c r="V2423" i="1"/>
  <c r="AF2423" i="1" s="1"/>
  <c r="V2670" i="1"/>
  <c r="AF2670" i="1" s="1"/>
  <c r="V1199" i="1"/>
  <c r="AF1199" i="1" s="1"/>
  <c r="V1103" i="1"/>
  <c r="AF1103" i="1" s="1"/>
  <c r="V2366" i="1"/>
  <c r="AF2366" i="1" s="1"/>
  <c r="V2723" i="1"/>
  <c r="AF2723" i="1" s="1"/>
  <c r="V2221" i="1"/>
  <c r="AF2221" i="1" s="1"/>
  <c r="V2594" i="1"/>
  <c r="AF2594" i="1" s="1"/>
  <c r="V2419" i="1"/>
  <c r="AF2419" i="1" s="1"/>
  <c r="V1851" i="1"/>
  <c r="AF1851" i="1" s="1"/>
  <c r="V1762" i="1"/>
  <c r="AF1762" i="1" s="1"/>
  <c r="V2217" i="1"/>
  <c r="AF2217" i="1" s="1"/>
  <c r="V1013" i="1"/>
  <c r="AF1013" i="1" s="1"/>
  <c r="V1929" i="1"/>
  <c r="AF1929" i="1" s="1"/>
  <c r="V2247" i="1"/>
  <c r="AF2247" i="1" s="1"/>
  <c r="V1731" i="1"/>
  <c r="AF1731" i="1" s="1"/>
  <c r="V1977" i="1"/>
  <c r="AF1977" i="1" s="1"/>
  <c r="V1772" i="1"/>
  <c r="AF1772" i="1" s="1"/>
  <c r="V657" i="1"/>
  <c r="AF657" i="1" s="1"/>
  <c r="V997" i="1"/>
  <c r="AF997" i="1" s="1"/>
  <c r="V1423" i="1"/>
  <c r="AF1423" i="1" s="1"/>
  <c r="V1704" i="1"/>
  <c r="AF1704" i="1" s="1"/>
  <c r="V580" i="1"/>
  <c r="AF580" i="1" s="1"/>
  <c r="V1551" i="1"/>
  <c r="AF1551" i="1" s="1"/>
  <c r="V1662" i="1"/>
  <c r="AF1662" i="1" s="1"/>
  <c r="V1374" i="1"/>
  <c r="AF1374" i="1" s="1"/>
  <c r="V727" i="1"/>
  <c r="AF727" i="1" s="1"/>
  <c r="V1092" i="1"/>
  <c r="AF1092" i="1" s="1"/>
  <c r="V1387" i="1"/>
  <c r="AF1387" i="1" s="1"/>
  <c r="V951" i="1"/>
  <c r="AF951" i="1" s="1"/>
  <c r="V1079" i="1"/>
  <c r="AF1079" i="1" s="1"/>
  <c r="V1425" i="1"/>
  <c r="AF1425" i="1" s="1"/>
  <c r="V1015" i="1"/>
  <c r="AF1015" i="1" s="1"/>
  <c r="V1184" i="1"/>
  <c r="AF1184" i="1" s="1"/>
  <c r="V1048" i="1"/>
  <c r="AF1048" i="1" s="1"/>
  <c r="V473" i="1"/>
  <c r="AF473" i="1" s="1"/>
  <c r="V452" i="1"/>
  <c r="AF452" i="1" s="1"/>
  <c r="V693" i="1"/>
  <c r="AF693" i="1" s="1"/>
  <c r="V194" i="1"/>
  <c r="AF194" i="1" s="1"/>
  <c r="V668" i="1"/>
  <c r="AF668" i="1" s="1"/>
  <c r="V28" i="1"/>
  <c r="AF28" i="1" s="1"/>
  <c r="V819" i="1"/>
  <c r="AF819" i="1" s="1"/>
  <c r="V390" i="1"/>
  <c r="AF390" i="1" s="1"/>
  <c r="V130" i="1"/>
  <c r="AF130" i="1" s="1"/>
  <c r="V259" i="1"/>
  <c r="AF259" i="1" s="1"/>
  <c r="V2477" i="1"/>
  <c r="AF2477" i="1" s="1"/>
  <c r="V3027" i="1"/>
  <c r="AF3027" i="1" s="1"/>
  <c r="V2906" i="1"/>
  <c r="AF2906" i="1" s="1"/>
  <c r="V2864" i="1"/>
  <c r="AF2864" i="1" s="1"/>
  <c r="V2544" i="1"/>
  <c r="AF2544" i="1" s="1"/>
  <c r="V1327" i="1"/>
  <c r="AF1327" i="1" s="1"/>
  <c r="V2037" i="1"/>
  <c r="AF2037" i="1" s="1"/>
  <c r="V2753" i="1"/>
  <c r="AF2753" i="1" s="1"/>
  <c r="V3043" i="1"/>
  <c r="AF3043" i="1" s="1"/>
  <c r="V2641" i="1"/>
  <c r="AF2641" i="1" s="1"/>
  <c r="V3068" i="1"/>
  <c r="AF3068" i="1" s="1"/>
  <c r="V2575" i="1"/>
  <c r="AF2575" i="1" s="1"/>
  <c r="V2904" i="1"/>
  <c r="AF2904" i="1" s="1"/>
  <c r="V2987" i="1"/>
  <c r="AF2987" i="1" s="1"/>
  <c r="V2386" i="1"/>
  <c r="AF2386" i="1" s="1"/>
  <c r="V2938" i="1"/>
  <c r="AF2938" i="1" s="1"/>
  <c r="V3012" i="1"/>
  <c r="AF3012" i="1" s="1"/>
  <c r="V2966" i="1"/>
  <c r="AF2966" i="1" s="1"/>
  <c r="V2840" i="1"/>
  <c r="AF2840" i="1" s="1"/>
  <c r="V2712" i="1"/>
  <c r="AF2712" i="1" s="1"/>
  <c r="V2584" i="1"/>
  <c r="AF2584" i="1" s="1"/>
  <c r="V2446" i="1"/>
  <c r="AF2446" i="1" s="1"/>
  <c r="V2194" i="1"/>
  <c r="AF2194" i="1" s="1"/>
  <c r="V2878" i="1"/>
  <c r="AF2878" i="1" s="1"/>
  <c r="V2750" i="1"/>
  <c r="AF2750" i="1" s="1"/>
  <c r="V2622" i="1"/>
  <c r="AF2622" i="1" s="1"/>
  <c r="V2494" i="1"/>
  <c r="AF2494" i="1" s="1"/>
  <c r="V2293" i="1"/>
  <c r="AF2293" i="1" s="1"/>
  <c r="V1653" i="1"/>
  <c r="AF1653" i="1" s="1"/>
  <c r="V2557" i="1"/>
  <c r="AF2557" i="1" s="1"/>
  <c r="V2493" i="1"/>
  <c r="AF2493" i="1" s="1"/>
  <c r="V2093" i="1"/>
  <c r="AF2093" i="1" s="1"/>
  <c r="V2804" i="1"/>
  <c r="AF2804" i="1" s="1"/>
  <c r="V2612" i="1"/>
  <c r="AF2612" i="1" s="1"/>
  <c r="V2253" i="1"/>
  <c r="AF2253" i="1" s="1"/>
  <c r="V2607" i="1"/>
  <c r="AF2607" i="1" s="1"/>
  <c r="V2797" i="1"/>
  <c r="AF2797" i="1" s="1"/>
  <c r="V2915" i="1"/>
  <c r="AF2915" i="1" s="1"/>
  <c r="V2995" i="1"/>
  <c r="AF2995" i="1" s="1"/>
  <c r="V3059" i="1"/>
  <c r="AF3059" i="1" s="1"/>
  <c r="V2437" i="1"/>
  <c r="AF2437" i="1" s="1"/>
  <c r="V2693" i="1"/>
  <c r="AF2693" i="1" s="1"/>
  <c r="V2858" i="1"/>
  <c r="AF2858" i="1" s="1"/>
  <c r="V2948" i="1"/>
  <c r="AF2948" i="1" s="1"/>
  <c r="V3020" i="1"/>
  <c r="AF3020" i="1" s="1"/>
  <c r="V3084" i="1"/>
  <c r="AF3084" i="1" s="1"/>
  <c r="V2958" i="1"/>
  <c r="AF2958" i="1" s="1"/>
  <c r="V2894" i="1"/>
  <c r="AF2894" i="1" s="1"/>
  <c r="V2832" i="1"/>
  <c r="AF2832" i="1" s="1"/>
  <c r="V2768" i="1"/>
  <c r="AF2768" i="1" s="1"/>
  <c r="V2704" i="1"/>
  <c r="AF2704" i="1" s="1"/>
  <c r="V2640" i="1"/>
  <c r="AF2640" i="1" s="1"/>
  <c r="V2576" i="1"/>
  <c r="AF2576" i="1" s="1"/>
  <c r="V2512" i="1"/>
  <c r="AF2512" i="1" s="1"/>
  <c r="V2436" i="1"/>
  <c r="AF2436" i="1" s="1"/>
  <c r="V2334" i="1"/>
  <c r="AF2334" i="1" s="1"/>
  <c r="V2171" i="1"/>
  <c r="AF2171" i="1" s="1"/>
  <c r="V1869" i="1"/>
  <c r="AF1869" i="1" s="1"/>
  <c r="V2870" i="1"/>
  <c r="AF2870" i="1" s="1"/>
  <c r="V2806" i="1"/>
  <c r="AF2806" i="1" s="1"/>
  <c r="V2742" i="1"/>
  <c r="AF2742" i="1" s="1"/>
  <c r="V2678" i="1"/>
  <c r="AF2678" i="1" s="1"/>
  <c r="V2614" i="1"/>
  <c r="AF2614" i="1" s="1"/>
  <c r="V2550" i="1"/>
  <c r="AF2550" i="1" s="1"/>
  <c r="V2486" i="1"/>
  <c r="AF2486" i="1" s="1"/>
  <c r="V2394" i="1"/>
  <c r="AF2394" i="1" s="1"/>
  <c r="V2274" i="1"/>
  <c r="AF2274" i="1" s="1"/>
  <c r="V2067" i="1"/>
  <c r="AF2067" i="1" s="1"/>
  <c r="V1524" i="1"/>
  <c r="AF1524" i="1" s="1"/>
  <c r="V2613" i="1"/>
  <c r="AF2613" i="1" s="1"/>
  <c r="V2549" i="1"/>
  <c r="AF2549" i="1" s="1"/>
  <c r="V2485" i="1"/>
  <c r="AF2485" i="1" s="1"/>
  <c r="V2393" i="1"/>
  <c r="AF2393" i="1" s="1"/>
  <c r="V2269" i="1"/>
  <c r="AF2269" i="1" s="1"/>
  <c r="V2061" i="1"/>
  <c r="AF2061" i="1" s="1"/>
  <c r="V1488" i="1"/>
  <c r="AF1488" i="1" s="1"/>
  <c r="V2796" i="1"/>
  <c r="AF2796" i="1" s="1"/>
  <c r="V2732" i="1"/>
  <c r="AF2732" i="1" s="1"/>
  <c r="V2668" i="1"/>
  <c r="AF2668" i="1" s="1"/>
  <c r="V2604" i="1"/>
  <c r="AF2604" i="1" s="1"/>
  <c r="V2540" i="1"/>
  <c r="AF2540" i="1" s="1"/>
  <c r="V2473" i="1"/>
  <c r="AF2473" i="1" s="1"/>
  <c r="V2379" i="1"/>
  <c r="AF2379" i="1" s="1"/>
  <c r="V2245" i="1"/>
  <c r="AF2245" i="1" s="1"/>
  <c r="V2027" i="1"/>
  <c r="AF2027" i="1" s="1"/>
  <c r="V1063" i="1"/>
  <c r="AF1063" i="1" s="1"/>
  <c r="V2921" i="1"/>
  <c r="AF2921" i="1" s="1"/>
  <c r="V2859" i="1"/>
  <c r="AF2859" i="1" s="1"/>
  <c r="V2795" i="1"/>
  <c r="AF2795" i="1" s="1"/>
  <c r="V2731" i="1"/>
  <c r="AF2731" i="1" s="1"/>
  <c r="V2667" i="1"/>
  <c r="AF2667" i="1" s="1"/>
  <c r="V2603" i="1"/>
  <c r="AF2603" i="1" s="1"/>
  <c r="V2539" i="1"/>
  <c r="AF2539" i="1" s="1"/>
  <c r="V2471" i="1"/>
  <c r="AF2471" i="1" s="1"/>
  <c r="V2378" i="1"/>
  <c r="AF2378" i="1" s="1"/>
  <c r="V2243" i="1"/>
  <c r="AF2243" i="1" s="1"/>
  <c r="V2021" i="1"/>
  <c r="AF2021" i="1" s="1"/>
  <c r="V878" i="1"/>
  <c r="AF878" i="1" s="1"/>
  <c r="V2794" i="1"/>
  <c r="AF2794" i="1" s="1"/>
  <c r="V2730" i="1"/>
  <c r="AF2730" i="1" s="1"/>
  <c r="V2666" i="1"/>
  <c r="AF2666" i="1" s="1"/>
  <c r="V2602" i="1"/>
  <c r="AF2602" i="1" s="1"/>
  <c r="V2538" i="1"/>
  <c r="AF2538" i="1" s="1"/>
  <c r="V2470" i="1"/>
  <c r="AF2470" i="1" s="1"/>
  <c r="V2376" i="1"/>
  <c r="AF2376" i="1" s="1"/>
  <c r="V2242" i="1"/>
  <c r="AF2242" i="1" s="1"/>
  <c r="V2019" i="1"/>
  <c r="AF2019" i="1" s="1"/>
  <c r="V791" i="1"/>
  <c r="AF791" i="1" s="1"/>
  <c r="V2427" i="1"/>
  <c r="AF2427" i="1" s="1"/>
  <c r="V2364" i="1"/>
  <c r="AF2364" i="1" s="1"/>
  <c r="V2300" i="1"/>
  <c r="AF2300" i="1" s="1"/>
  <c r="V2236" i="1"/>
  <c r="AF2236" i="1" s="1"/>
  <c r="V2172" i="1"/>
  <c r="AF2172" i="1" s="1"/>
  <c r="V2108" i="1"/>
  <c r="AF2108" i="1" s="1"/>
  <c r="V2044" i="1"/>
  <c r="AF2044" i="1" s="1"/>
  <c r="V1973" i="1"/>
  <c r="AF1973" i="1" s="1"/>
  <c r="V1870" i="1"/>
  <c r="AF1870" i="1" s="1"/>
  <c r="V1691" i="1"/>
  <c r="AF1691" i="1" s="1"/>
  <c r="V1351" i="1"/>
  <c r="AF1351" i="1" s="1"/>
  <c r="V2138" i="1"/>
  <c r="AF2138" i="1" s="1"/>
  <c r="V2074" i="1"/>
  <c r="AF2074" i="1" s="1"/>
  <c r="V2010" i="1"/>
  <c r="AF2010" i="1" s="1"/>
  <c r="V1918" i="1"/>
  <c r="AF1918" i="1" s="1"/>
  <c r="V1781" i="1"/>
  <c r="AF1781" i="1" s="1"/>
  <c r="V1555" i="1"/>
  <c r="AF1555" i="1" s="1"/>
  <c r="V2480" i="1"/>
  <c r="AF2480" i="1" s="1"/>
  <c r="V2416" i="1"/>
  <c r="AF2416" i="1" s="1"/>
  <c r="V2353" i="1"/>
  <c r="AF2353" i="1" s="1"/>
  <c r="V2289" i="1"/>
  <c r="AF2289" i="1" s="1"/>
  <c r="V2225" i="1"/>
  <c r="AF2225" i="1" s="1"/>
  <c r="V2161" i="1"/>
  <c r="AF2161" i="1" s="1"/>
  <c r="V2097" i="1"/>
  <c r="AF2097" i="1" s="1"/>
  <c r="V2033" i="1"/>
  <c r="AF2033" i="1" s="1"/>
  <c r="V1955" i="1"/>
  <c r="AF1955" i="1" s="1"/>
  <c r="V1843" i="1"/>
  <c r="AF1843" i="1" s="1"/>
  <c r="V1645" i="1"/>
  <c r="AF1645" i="1" s="1"/>
  <c r="V1167" i="1"/>
  <c r="AF1167" i="1" s="1"/>
  <c r="V2280" i="1"/>
  <c r="AF2280" i="1" s="1"/>
  <c r="V2216" i="1"/>
  <c r="AF2216" i="1" s="1"/>
  <c r="V2152" i="1"/>
  <c r="AF2152" i="1" s="1"/>
  <c r="V2088" i="1"/>
  <c r="AF2088" i="1" s="1"/>
  <c r="V2024" i="1"/>
  <c r="AF2024" i="1" s="1"/>
  <c r="V1941" i="1"/>
  <c r="AF1941" i="1" s="1"/>
  <c r="V1819" i="1"/>
  <c r="AF1819" i="1" s="1"/>
  <c r="V1611" i="1"/>
  <c r="AF1611" i="1" s="1"/>
  <c r="V999" i="1"/>
  <c r="AF999" i="1" s="1"/>
  <c r="V2382" i="1"/>
  <c r="AF2382" i="1" s="1"/>
  <c r="V2319" i="1"/>
  <c r="AF2319" i="1" s="1"/>
  <c r="V2255" i="1"/>
  <c r="AF2255" i="1" s="1"/>
  <c r="V2191" i="1"/>
  <c r="AF2191" i="1" s="1"/>
  <c r="V2127" i="1"/>
  <c r="AF2127" i="1" s="1"/>
  <c r="V2063" i="1"/>
  <c r="AF2063" i="1" s="1"/>
  <c r="V1999" i="1"/>
  <c r="AF1999" i="1" s="1"/>
  <c r="V1901" i="1"/>
  <c r="AF1901" i="1" s="1"/>
  <c r="V1754" i="1"/>
  <c r="AF1754" i="1" s="1"/>
  <c r="V1501" i="1"/>
  <c r="AF1501" i="1" s="1"/>
  <c r="V2310" i="1"/>
  <c r="AF2310" i="1" s="1"/>
  <c r="V2246" i="1"/>
  <c r="AF2246" i="1" s="1"/>
  <c r="V2182" i="1"/>
  <c r="AF2182" i="1" s="1"/>
  <c r="V2118" i="1"/>
  <c r="AF2118" i="1" s="1"/>
  <c r="V2054" i="1"/>
  <c r="AF2054" i="1" s="1"/>
  <c r="V1989" i="1"/>
  <c r="AF1989" i="1" s="1"/>
  <c r="V1886" i="1"/>
  <c r="AF1886" i="1" s="1"/>
  <c r="V1730" i="1"/>
  <c r="AF1730" i="1" s="1"/>
  <c r="V1442" i="1"/>
  <c r="AF1442" i="1" s="1"/>
  <c r="V1972" i="1"/>
  <c r="AF1972" i="1" s="1"/>
  <c r="V1908" i="1"/>
  <c r="AF1908" i="1" s="1"/>
  <c r="V1844" i="1"/>
  <c r="AF1844" i="1" s="1"/>
  <c r="V1780" i="1"/>
  <c r="AF1780" i="1" s="1"/>
  <c r="V1716" i="1"/>
  <c r="AF1716" i="1" s="1"/>
  <c r="V1652" i="1"/>
  <c r="AF1652" i="1" s="1"/>
  <c r="V1588" i="1"/>
  <c r="AF1588" i="1" s="1"/>
  <c r="V1522" i="1"/>
  <c r="AF1522" i="1" s="1"/>
  <c r="V1413" i="1"/>
  <c r="AF1413" i="1" s="1"/>
  <c r="V1197" i="1"/>
  <c r="AF1197" i="1" s="1"/>
  <c r="V785" i="1"/>
  <c r="AF785" i="1" s="1"/>
  <c r="V1682" i="1"/>
  <c r="AF1682" i="1" s="1"/>
  <c r="V1618" i="1"/>
  <c r="AF1618" i="1" s="1"/>
  <c r="V1554" i="1"/>
  <c r="AF1554" i="1" s="1"/>
  <c r="V1471" i="1"/>
  <c r="AF1471" i="1" s="1"/>
  <c r="V1317" i="1"/>
  <c r="AF1317" i="1" s="1"/>
  <c r="V1047" i="1"/>
  <c r="AF1047" i="1" s="1"/>
  <c r="V1857" i="1"/>
  <c r="AF1857" i="1" s="1"/>
  <c r="V1793" i="1"/>
  <c r="AF1793" i="1" s="1"/>
  <c r="V1729" i="1"/>
  <c r="AF1729" i="1" s="1"/>
  <c r="V1665" i="1"/>
  <c r="AF1665" i="1" s="1"/>
  <c r="V1601" i="1"/>
  <c r="AF1601" i="1" s="1"/>
  <c r="V1537" i="1"/>
  <c r="AF1537" i="1" s="1"/>
  <c r="V1439" i="1"/>
  <c r="AF1439" i="1" s="1"/>
  <c r="V1247" i="1"/>
  <c r="AF1247" i="1" s="1"/>
  <c r="V919" i="1"/>
  <c r="AF919" i="1" s="1"/>
  <c r="V1968" i="1"/>
  <c r="AF1968" i="1" s="1"/>
  <c r="V1904" i="1"/>
  <c r="AF1904" i="1" s="1"/>
  <c r="V1840" i="1"/>
  <c r="AF1840" i="1" s="1"/>
  <c r="V1776" i="1"/>
  <c r="AF1776" i="1" s="1"/>
  <c r="V1712" i="1"/>
  <c r="AF1712" i="1" s="1"/>
  <c r="V1648" i="1"/>
  <c r="AF1648" i="1" s="1"/>
  <c r="V1584" i="1"/>
  <c r="AF1584" i="1" s="1"/>
  <c r="V1517" i="1"/>
  <c r="AF1517" i="1" s="1"/>
  <c r="V1405" i="1"/>
  <c r="AF1405" i="1" s="1"/>
  <c r="V1181" i="1"/>
  <c r="AF1181" i="1" s="1"/>
  <c r="V721" i="1"/>
  <c r="AF721" i="1" s="1"/>
  <c r="V1943" i="1"/>
  <c r="AF1943" i="1" s="1"/>
  <c r="V1879" i="1"/>
  <c r="AF1879" i="1" s="1"/>
  <c r="V1815" i="1"/>
  <c r="AF1815" i="1" s="1"/>
  <c r="V1751" i="1"/>
  <c r="AF1751" i="1" s="1"/>
  <c r="V1687" i="1"/>
  <c r="AF1687" i="1" s="1"/>
  <c r="V1623" i="1"/>
  <c r="AF1623" i="1" s="1"/>
  <c r="V1559" i="1"/>
  <c r="AF1559" i="1" s="1"/>
  <c r="V1479" i="1"/>
  <c r="AF1479" i="1" s="1"/>
  <c r="V1335" i="1"/>
  <c r="AF1335" i="1" s="1"/>
  <c r="V1075" i="1"/>
  <c r="AF1075" i="1" s="1"/>
  <c r="V1862" i="1"/>
  <c r="AF1862" i="1" s="1"/>
  <c r="V1798" i="1"/>
  <c r="AF1798" i="1" s="1"/>
  <c r="V1734" i="1"/>
  <c r="AF1734" i="1" s="1"/>
  <c r="V1670" i="1"/>
  <c r="AF1670" i="1" s="1"/>
  <c r="V1606" i="1"/>
  <c r="AF1606" i="1" s="1"/>
  <c r="V1542" i="1"/>
  <c r="AF1542" i="1" s="1"/>
  <c r="V1448" i="1"/>
  <c r="AF1448" i="1" s="1"/>
  <c r="V1269" i="1"/>
  <c r="AF1269" i="1" s="1"/>
  <c r="V970" i="1"/>
  <c r="AF970" i="1" s="1"/>
  <c r="V1510" i="1"/>
  <c r="AF1510" i="1" s="1"/>
  <c r="V1446" i="1"/>
  <c r="AF1446" i="1" s="1"/>
  <c r="V1382" i="1"/>
  <c r="AF1382" i="1" s="1"/>
  <c r="V1318" i="1"/>
  <c r="AF1318" i="1" s="1"/>
  <c r="V1254" i="1"/>
  <c r="AF1254" i="1" s="1"/>
  <c r="V1190" i="1"/>
  <c r="AF1190" i="1" s="1"/>
  <c r="V1126" i="1"/>
  <c r="AF1126" i="1" s="1"/>
  <c r="V1049" i="1"/>
  <c r="AF1049" i="1" s="1"/>
  <c r="V937" i="1"/>
  <c r="AF937" i="1" s="1"/>
  <c r="V759" i="1"/>
  <c r="AF759" i="1" s="1"/>
  <c r="V402" i="1"/>
  <c r="AF402" i="1" s="1"/>
  <c r="V1420" i="1"/>
  <c r="AF1420" i="1" s="1"/>
  <c r="V1356" i="1"/>
  <c r="AF1356" i="1" s="1"/>
  <c r="V1292" i="1"/>
  <c r="AF1292" i="1" s="1"/>
  <c r="V1228" i="1"/>
  <c r="AF1228" i="1" s="1"/>
  <c r="V1164" i="1"/>
  <c r="AF1164" i="1" s="1"/>
  <c r="V1100" i="1"/>
  <c r="AF1100" i="1" s="1"/>
  <c r="V1007" i="1"/>
  <c r="AF1007" i="1" s="1"/>
  <c r="V870" i="1"/>
  <c r="AF870" i="1" s="1"/>
  <c r="V655" i="1"/>
  <c r="AF655" i="1" s="1"/>
  <c r="V1523" i="1"/>
  <c r="AF1523" i="1" s="1"/>
  <c r="V1459" i="1"/>
  <c r="AF1459" i="1" s="1"/>
  <c r="V1395" i="1"/>
  <c r="AF1395" i="1" s="1"/>
  <c r="V1331" i="1"/>
  <c r="AF1331" i="1" s="1"/>
  <c r="V1267" i="1"/>
  <c r="AF1267" i="1" s="1"/>
  <c r="V1203" i="1"/>
  <c r="AF1203" i="1" s="1"/>
  <c r="V1139" i="1"/>
  <c r="AF1139" i="1" s="1"/>
  <c r="V1070" i="1"/>
  <c r="AF1070" i="1" s="1"/>
  <c r="V967" i="1"/>
  <c r="AF967" i="1" s="1"/>
  <c r="V801" i="1"/>
  <c r="AF801" i="1" s="1"/>
  <c r="V506" i="1"/>
  <c r="AF506" i="1" s="1"/>
  <c r="V1346" i="1"/>
  <c r="AF1346" i="1" s="1"/>
  <c r="V1282" i="1"/>
  <c r="AF1282" i="1" s="1"/>
  <c r="V1218" i="1"/>
  <c r="AF1218" i="1" s="1"/>
  <c r="V1154" i="1"/>
  <c r="AF1154" i="1" s="1"/>
  <c r="V1090" i="1"/>
  <c r="AF1090" i="1" s="1"/>
  <c r="V991" i="1"/>
  <c r="AF991" i="1" s="1"/>
  <c r="V841" i="1"/>
  <c r="AF841" i="1" s="1"/>
  <c r="V610" i="1"/>
  <c r="AF610" i="1" s="1"/>
  <c r="V1497" i="1"/>
  <c r="AF1497" i="1" s="1"/>
  <c r="V1433" i="1"/>
  <c r="AF1433" i="1" s="1"/>
  <c r="V1369" i="1"/>
  <c r="AF1369" i="1" s="1"/>
  <c r="V1305" i="1"/>
  <c r="AF1305" i="1" s="1"/>
  <c r="V1241" i="1"/>
  <c r="AF1241" i="1" s="1"/>
  <c r="V1177" i="1"/>
  <c r="AF1177" i="1" s="1"/>
  <c r="V1113" i="1"/>
  <c r="AF1113" i="1" s="1"/>
  <c r="V1029" i="1"/>
  <c r="AF1029" i="1" s="1"/>
  <c r="V903" i="1"/>
  <c r="AF903" i="1" s="1"/>
  <c r="V705" i="1"/>
  <c r="AF705" i="1" s="1"/>
  <c r="V242" i="1"/>
  <c r="AF242" i="1" s="1"/>
  <c r="V1320" i="1"/>
  <c r="AF1320" i="1" s="1"/>
  <c r="V1256" i="1"/>
  <c r="AF1256" i="1" s="1"/>
  <c r="V1192" i="1"/>
  <c r="AF1192" i="1" s="1"/>
  <c r="V1128" i="1"/>
  <c r="AF1128" i="1" s="1"/>
  <c r="V1053" i="1"/>
  <c r="AF1053" i="1" s="1"/>
  <c r="V943" i="1"/>
  <c r="AF943" i="1" s="1"/>
  <c r="V767" i="1"/>
  <c r="AF767" i="1" s="1"/>
  <c r="V422" i="1"/>
  <c r="AF422" i="1" s="1"/>
  <c r="V1056" i="1"/>
  <c r="AF1056" i="1" s="1"/>
  <c r="V992" i="1"/>
  <c r="AF992" i="1" s="1"/>
  <c r="V928" i="1"/>
  <c r="AF928" i="1" s="1"/>
  <c r="V864" i="1"/>
  <c r="AF864" i="1" s="1"/>
  <c r="V800" i="1"/>
  <c r="AF800" i="1" s="1"/>
  <c r="V736" i="1"/>
  <c r="AF736" i="1" s="1"/>
  <c r="V672" i="1"/>
  <c r="AF672" i="1" s="1"/>
  <c r="V602" i="1"/>
  <c r="AF602" i="1" s="1"/>
  <c r="V489" i="1"/>
  <c r="AF489" i="1" s="1"/>
  <c r="V340" i="1"/>
  <c r="AF340" i="1" s="1"/>
  <c r="V60" i="1"/>
  <c r="AF60" i="1" s="1"/>
  <c r="V726" i="1"/>
  <c r="AF726" i="1" s="1"/>
  <c r="V662" i="1"/>
  <c r="AF662" i="1" s="1"/>
  <c r="V588" i="1"/>
  <c r="AF588" i="1" s="1"/>
  <c r="V468" i="1"/>
  <c r="AF468" i="1" s="1"/>
  <c r="V314" i="1"/>
  <c r="AF314" i="1" s="1"/>
  <c r="V957" i="1"/>
  <c r="AF957" i="1" s="1"/>
  <c r="V893" i="1"/>
  <c r="AF893" i="1" s="1"/>
  <c r="V829" i="1"/>
  <c r="AF829" i="1" s="1"/>
  <c r="V765" i="1"/>
  <c r="AF765" i="1" s="1"/>
  <c r="V701" i="1"/>
  <c r="AF701" i="1" s="1"/>
  <c r="V636" i="1"/>
  <c r="AF636" i="1" s="1"/>
  <c r="V541" i="1"/>
  <c r="AF541" i="1" s="1"/>
  <c r="V418" i="1"/>
  <c r="AF418" i="1" s="1"/>
  <c r="V226" i="1"/>
  <c r="AF226" i="1" s="1"/>
  <c r="V1060" i="1"/>
  <c r="AF1060" i="1" s="1"/>
  <c r="V996" i="1"/>
  <c r="AF996" i="1" s="1"/>
  <c r="V932" i="1"/>
  <c r="AF932" i="1" s="1"/>
  <c r="V868" i="1"/>
  <c r="AF868" i="1" s="1"/>
  <c r="V804" i="1"/>
  <c r="AF804" i="1" s="1"/>
  <c r="V740" i="1"/>
  <c r="AF740" i="1" s="1"/>
  <c r="V676" i="1"/>
  <c r="AF676" i="1" s="1"/>
  <c r="V607" i="1"/>
  <c r="AF607" i="1" s="1"/>
  <c r="V497" i="1"/>
  <c r="AF497" i="1" s="1"/>
  <c r="V350" i="1"/>
  <c r="AF350" i="1" s="1"/>
  <c r="V1019" i="1"/>
  <c r="AF1019" i="1" s="1"/>
  <c r="V955" i="1"/>
  <c r="AF955" i="1" s="1"/>
  <c r="V891" i="1"/>
  <c r="AF891" i="1" s="1"/>
  <c r="V827" i="1"/>
  <c r="AF827" i="1" s="1"/>
  <c r="V763" i="1"/>
  <c r="AF763" i="1" s="1"/>
  <c r="V699" i="1"/>
  <c r="AF699" i="1" s="1"/>
  <c r="V633" i="1"/>
  <c r="AF633" i="1" s="1"/>
  <c r="V537" i="1"/>
  <c r="AF537" i="1" s="1"/>
  <c r="V412" i="1"/>
  <c r="AF412" i="1" s="1"/>
  <c r="V218" i="1"/>
  <c r="AF218" i="1" s="1"/>
  <c r="V930" i="1"/>
  <c r="AF930" i="1" s="1"/>
  <c r="V866" i="1"/>
  <c r="AF866" i="1" s="1"/>
  <c r="V802" i="1"/>
  <c r="AF802" i="1" s="1"/>
  <c r="V738" i="1"/>
  <c r="AF738" i="1" s="1"/>
  <c r="V674" i="1"/>
  <c r="AF674" i="1" s="1"/>
  <c r="V605" i="1"/>
  <c r="AF605" i="1" s="1"/>
  <c r="V492" i="1"/>
  <c r="AF492" i="1" s="1"/>
  <c r="V346" i="1"/>
  <c r="AF346" i="1" s="1"/>
  <c r="V138" i="1"/>
  <c r="AF138" i="1" s="1"/>
  <c r="V74" i="1"/>
  <c r="AF74" i="1" s="1"/>
  <c r="V42" i="1"/>
  <c r="AF42" i="1" s="1"/>
  <c r="V393" i="1"/>
  <c r="AF393" i="1" s="1"/>
  <c r="V329" i="1"/>
  <c r="AF329" i="1" s="1"/>
  <c r="V265" i="1"/>
  <c r="AF265" i="1" s="1"/>
  <c r="V201" i="1"/>
  <c r="AF201" i="1" s="1"/>
  <c r="V137" i="1"/>
  <c r="AF137" i="1" s="1"/>
  <c r="V73" i="1"/>
  <c r="AF73" i="1" s="1"/>
  <c r="V41" i="1"/>
  <c r="AF41" i="1" s="1"/>
  <c r="V619" i="1"/>
  <c r="AF619" i="1" s="1"/>
  <c r="V555" i="1"/>
  <c r="AF555" i="1" s="1"/>
  <c r="V496" i="1"/>
  <c r="AF496" i="1" s="1"/>
  <c r="V432" i="1"/>
  <c r="AF432" i="1" s="1"/>
  <c r="V368" i="1"/>
  <c r="AF368" i="1" s="1"/>
  <c r="V304" i="1"/>
  <c r="AF304" i="1" s="1"/>
  <c r="V240" i="1"/>
  <c r="AF240" i="1" s="1"/>
  <c r="V176" i="1"/>
  <c r="AF176" i="1" s="1"/>
  <c r="V112" i="1"/>
  <c r="AF112" i="1" s="1"/>
  <c r="V16" i="1"/>
  <c r="AF16" i="1" s="1"/>
  <c r="V522" i="1"/>
  <c r="AF522" i="1" s="1"/>
  <c r="V463" i="1"/>
  <c r="AF463" i="1" s="1"/>
  <c r="V399" i="1"/>
  <c r="AF399" i="1" s="1"/>
  <c r="V335" i="1"/>
  <c r="AF335" i="1" s="1"/>
  <c r="V271" i="1"/>
  <c r="AF271" i="1" s="1"/>
  <c r="V207" i="1"/>
  <c r="AF207" i="1" s="1"/>
  <c r="V143" i="1"/>
  <c r="AF143" i="1" s="1"/>
  <c r="V79" i="1"/>
  <c r="AF79" i="1" s="1"/>
  <c r="V47" i="1"/>
  <c r="AF47" i="1" s="1"/>
  <c r="V270" i="1"/>
  <c r="AF270" i="1" s="1"/>
  <c r="V206" i="1"/>
  <c r="AF206" i="1" s="1"/>
  <c r="V142" i="1"/>
  <c r="AF142" i="1" s="1"/>
  <c r="V78" i="1"/>
  <c r="AF78" i="1" s="1"/>
  <c r="V46" i="1"/>
  <c r="AF46" i="1" s="1"/>
  <c r="V584" i="1"/>
  <c r="AF584" i="1" s="1"/>
  <c r="V520" i="1"/>
  <c r="AF520" i="1" s="1"/>
  <c r="V461" i="1"/>
  <c r="AF461" i="1" s="1"/>
  <c r="V397" i="1"/>
  <c r="AF397" i="1" s="1"/>
  <c r="V333" i="1"/>
  <c r="AF333" i="1" s="1"/>
  <c r="V269" i="1"/>
  <c r="AF269" i="1" s="1"/>
  <c r="V205" i="1"/>
  <c r="AF205" i="1" s="1"/>
  <c r="V141" i="1"/>
  <c r="AF141" i="1" s="1"/>
  <c r="V77" i="1"/>
  <c r="AF77" i="1" s="1"/>
  <c r="V45" i="1"/>
  <c r="AF45" i="1" s="1"/>
  <c r="V582" i="1"/>
  <c r="AF582" i="1" s="1"/>
  <c r="V459" i="1"/>
  <c r="AF459" i="1" s="1"/>
  <c r="V395" i="1"/>
  <c r="AF395" i="1" s="1"/>
  <c r="V331" i="1"/>
  <c r="AF331" i="1" s="1"/>
  <c r="V267" i="1"/>
  <c r="AF267" i="1" s="1"/>
  <c r="V203" i="1"/>
  <c r="AF203" i="1" s="1"/>
  <c r="V139" i="1"/>
  <c r="AF139" i="1" s="1"/>
  <c r="V75" i="1"/>
  <c r="AF75" i="1" s="1"/>
  <c r="V43" i="1"/>
  <c r="AF43" i="1" s="1"/>
  <c r="V2189" i="1"/>
  <c r="AF2189" i="1" s="1"/>
  <c r="V2583" i="1"/>
  <c r="AF2583" i="1" s="1"/>
  <c r="V2781" i="1"/>
  <c r="AF2781" i="1" s="1"/>
  <c r="V2907" i="1"/>
  <c r="AF2907" i="1" s="1"/>
  <c r="V2989" i="1"/>
  <c r="AF2989" i="1" s="1"/>
  <c r="V3053" i="1"/>
  <c r="AF3053" i="1" s="1"/>
  <c r="V2925" i="1"/>
  <c r="AF2925" i="1" s="1"/>
  <c r="V2713" i="1"/>
  <c r="AF2713" i="1" s="1"/>
  <c r="V2760" i="1"/>
  <c r="AF2760" i="1" s="1"/>
  <c r="V2139" i="1"/>
  <c r="AF2139" i="1" s="1"/>
  <c r="V2606" i="1"/>
  <c r="AF2606" i="1" s="1"/>
  <c r="V2541" i="1"/>
  <c r="AF2541" i="1" s="1"/>
  <c r="V2724" i="1"/>
  <c r="AF2724" i="1" s="1"/>
  <c r="V1995" i="1"/>
  <c r="AF1995" i="1" s="1"/>
  <c r="V2659" i="1"/>
  <c r="AF2659" i="1" s="1"/>
  <c r="V2786" i="1"/>
  <c r="AF2786" i="1" s="1"/>
  <c r="V2219" i="1"/>
  <c r="AF2219" i="1" s="1"/>
  <c r="V2228" i="1"/>
  <c r="AF2228" i="1" s="1"/>
  <c r="V1223" i="1"/>
  <c r="AF1223" i="1" s="1"/>
  <c r="V2408" i="1"/>
  <c r="AF2408" i="1" s="1"/>
  <c r="V1942" i="1"/>
  <c r="AF1942" i="1" s="1"/>
  <c r="V2016" i="1"/>
  <c r="AF2016" i="1" s="1"/>
  <c r="V2183" i="1"/>
  <c r="AF2183" i="1" s="1"/>
  <c r="V2238" i="1"/>
  <c r="AF2238" i="1" s="1"/>
  <c r="V1964" i="1"/>
  <c r="AF1964" i="1" s="1"/>
  <c r="V1512" i="1"/>
  <c r="AF1512" i="1" s="1"/>
  <c r="V1456" i="1"/>
  <c r="AF1456" i="1" s="1"/>
  <c r="V1593" i="1"/>
  <c r="AF1593" i="1" s="1"/>
  <c r="V1832" i="1"/>
  <c r="AF1832" i="1" s="1"/>
  <c r="V1149" i="1"/>
  <c r="AF1149" i="1" s="1"/>
  <c r="V1615" i="1"/>
  <c r="AF1615" i="1" s="1"/>
  <c r="V1790" i="1"/>
  <c r="AF1790" i="1" s="1"/>
  <c r="V894" i="1"/>
  <c r="AF894" i="1" s="1"/>
  <c r="V1118" i="1"/>
  <c r="AF1118" i="1" s="1"/>
  <c r="V1284" i="1"/>
  <c r="AF1284" i="1" s="1"/>
  <c r="V1515" i="1"/>
  <c r="AF1515" i="1" s="1"/>
  <c r="V1131" i="1"/>
  <c r="AF1131" i="1" s="1"/>
  <c r="V1274" i="1"/>
  <c r="AF1274" i="1" s="1"/>
  <c r="V561" i="1"/>
  <c r="AF561" i="1" s="1"/>
  <c r="V1169" i="1"/>
  <c r="AF1169" i="1" s="1"/>
  <c r="V1312" i="1"/>
  <c r="AF1312" i="1" s="1"/>
  <c r="V338" i="1"/>
  <c r="AF338" i="1" s="1"/>
  <c r="V728" i="1"/>
  <c r="AF728" i="1" s="1"/>
  <c r="V654" i="1"/>
  <c r="AF654" i="1" s="1"/>
  <c r="V885" i="1"/>
  <c r="AF885" i="1" s="1"/>
  <c r="V396" i="1"/>
  <c r="AF396" i="1" s="1"/>
  <c r="V796" i="1"/>
  <c r="AF796" i="1" s="1"/>
  <c r="V481" i="1"/>
  <c r="AF481" i="1" s="1"/>
  <c r="V947" i="1"/>
  <c r="AF947" i="1" s="1"/>
  <c r="V624" i="1"/>
  <c r="AF624" i="1" s="1"/>
  <c r="V858" i="1"/>
  <c r="AF858" i="1" s="1"/>
  <c r="V666" i="1"/>
  <c r="AF666" i="1" s="1"/>
  <c r="V476" i="1"/>
  <c r="AF476" i="1" s="1"/>
  <c r="V12" i="1"/>
  <c r="AF12" i="1" s="1"/>
  <c r="V385" i="1"/>
  <c r="AF385" i="1" s="1"/>
  <c r="V257" i="1"/>
  <c r="AF257" i="1" s="1"/>
  <c r="V129" i="1"/>
  <c r="AF129" i="1" s="1"/>
  <c r="V611" i="1"/>
  <c r="AF611" i="1" s="1"/>
  <c r="V488" i="1"/>
  <c r="AF488" i="1" s="1"/>
  <c r="V360" i="1"/>
  <c r="AF360" i="1" s="1"/>
  <c r="V232" i="1"/>
  <c r="AF232" i="1" s="1"/>
  <c r="V104" i="1"/>
  <c r="AF104" i="1" s="1"/>
  <c r="V455" i="1"/>
  <c r="AF455" i="1" s="1"/>
  <c r="V327" i="1"/>
  <c r="AF327" i="1" s="1"/>
  <c r="V199" i="1"/>
  <c r="AF199" i="1" s="1"/>
  <c r="V71" i="1"/>
  <c r="AF71" i="1" s="1"/>
  <c r="V262" i="1"/>
  <c r="AF262" i="1" s="1"/>
  <c r="V134" i="1"/>
  <c r="AF134" i="1" s="1"/>
  <c r="V38" i="1"/>
  <c r="AF38" i="1" s="1"/>
  <c r="V517" i="1"/>
  <c r="AF517" i="1" s="1"/>
  <c r="V325" i="1"/>
  <c r="AF325" i="1" s="1"/>
  <c r="V197" i="1"/>
  <c r="AF197" i="1" s="1"/>
  <c r="V133" i="1"/>
  <c r="AF133" i="1" s="1"/>
  <c r="V69" i="1"/>
  <c r="AF69" i="1" s="1"/>
  <c r="V574" i="1"/>
  <c r="AF574" i="1" s="1"/>
  <c r="V387" i="1"/>
  <c r="AF387" i="1" s="1"/>
  <c r="V195" i="1"/>
  <c r="AF195" i="1" s="1"/>
  <c r="V131" i="1"/>
  <c r="AF131" i="1" s="1"/>
  <c r="V35" i="1"/>
  <c r="AF35" i="1" s="1"/>
  <c r="V2275" i="1"/>
  <c r="AF2275" i="1" s="1"/>
  <c r="V2615" i="1"/>
  <c r="AF2615" i="1" s="1"/>
  <c r="V2917" i="1"/>
  <c r="AF2917" i="1" s="1"/>
  <c r="V2669" i="1"/>
  <c r="AF2669" i="1" s="1"/>
  <c r="V2839" i="1"/>
  <c r="AF2839" i="1" s="1"/>
  <c r="V2936" i="1"/>
  <c r="AF2936" i="1" s="1"/>
  <c r="V3011" i="1"/>
  <c r="AF3011" i="1" s="1"/>
  <c r="V3075" i="1"/>
  <c r="AF3075" i="1" s="1"/>
  <c r="V1873" i="1"/>
  <c r="AF1873" i="1" s="1"/>
  <c r="V2513" i="1"/>
  <c r="AF2513" i="1" s="1"/>
  <c r="V2735" i="1"/>
  <c r="AF2735" i="1" s="1"/>
  <c r="V2970" i="1"/>
  <c r="AF2970" i="1" s="1"/>
  <c r="V3036" i="1"/>
  <c r="AF3036" i="1" s="1"/>
  <c r="V3100" i="1"/>
  <c r="AF3100" i="1" s="1"/>
  <c r="V2942" i="1"/>
  <c r="AF2942" i="1" s="1"/>
  <c r="V2880" i="1"/>
  <c r="AF2880" i="1" s="1"/>
  <c r="V2816" i="1"/>
  <c r="AF2816" i="1" s="1"/>
  <c r="V2752" i="1"/>
  <c r="AF2752" i="1" s="1"/>
  <c r="V2688" i="1"/>
  <c r="AF2688" i="1" s="1"/>
  <c r="V2624" i="1"/>
  <c r="AF2624" i="1" s="1"/>
  <c r="V2560" i="1"/>
  <c r="AF2560" i="1" s="1"/>
  <c r="V2496" i="1"/>
  <c r="AF2496" i="1" s="1"/>
  <c r="V2410" i="1"/>
  <c r="AF2410" i="1" s="1"/>
  <c r="V2299" i="1"/>
  <c r="AF2299" i="1" s="1"/>
  <c r="V2107" i="1"/>
  <c r="AF2107" i="1" s="1"/>
  <c r="V1685" i="1"/>
  <c r="AF1685" i="1" s="1"/>
  <c r="V2854" i="1"/>
  <c r="AF2854" i="1" s="1"/>
  <c r="V2790" i="1"/>
  <c r="AF2790" i="1" s="1"/>
  <c r="V2726" i="1"/>
  <c r="AF2726" i="1" s="1"/>
  <c r="V2662" i="1"/>
  <c r="AF2662" i="1" s="1"/>
  <c r="V2598" i="1"/>
  <c r="AF2598" i="1" s="1"/>
  <c r="V2534" i="1"/>
  <c r="AF2534" i="1" s="1"/>
  <c r="V2465" i="1"/>
  <c r="AF2465" i="1" s="1"/>
  <c r="V2370" i="1"/>
  <c r="AF2370" i="1" s="1"/>
  <c r="V2229" i="1"/>
  <c r="AF2229" i="1" s="1"/>
  <c r="V2003" i="1"/>
  <c r="AF2003" i="1" s="1"/>
  <c r="V2661" i="1"/>
  <c r="AF2661" i="1" s="1"/>
  <c r="V2597" i="1"/>
  <c r="AF2597" i="1" s="1"/>
  <c r="V2533" i="1"/>
  <c r="AF2533" i="1" s="1"/>
  <c r="V2463" i="1"/>
  <c r="AF2463" i="1" s="1"/>
  <c r="V2368" i="1"/>
  <c r="AF2368" i="1" s="1"/>
  <c r="V2227" i="1"/>
  <c r="AF2227" i="1" s="1"/>
  <c r="V1997" i="1"/>
  <c r="AF1997" i="1" s="1"/>
  <c r="V2844" i="1"/>
  <c r="AF2844" i="1" s="1"/>
  <c r="V2780" i="1"/>
  <c r="AF2780" i="1" s="1"/>
  <c r="V2716" i="1"/>
  <c r="AF2716" i="1" s="1"/>
  <c r="V2652" i="1"/>
  <c r="AF2652" i="1" s="1"/>
  <c r="V2588" i="1"/>
  <c r="AF2588" i="1" s="1"/>
  <c r="V2524" i="1"/>
  <c r="AF2524" i="1" s="1"/>
  <c r="V2452" i="1"/>
  <c r="AF2452" i="1" s="1"/>
  <c r="V2354" i="1"/>
  <c r="AF2354" i="1" s="1"/>
  <c r="V2203" i="1"/>
  <c r="AF2203" i="1" s="1"/>
  <c r="V1946" i="1"/>
  <c r="AF1946" i="1" s="1"/>
  <c r="V2969" i="1"/>
  <c r="AF2969" i="1" s="1"/>
  <c r="V2905" i="1"/>
  <c r="AF2905" i="1" s="1"/>
  <c r="V2843" i="1"/>
  <c r="AF2843" i="1" s="1"/>
  <c r="V2779" i="1"/>
  <c r="AF2779" i="1" s="1"/>
  <c r="V2715" i="1"/>
  <c r="AF2715" i="1" s="1"/>
  <c r="V2651" i="1"/>
  <c r="AF2651" i="1" s="1"/>
  <c r="V2587" i="1"/>
  <c r="AF2587" i="1" s="1"/>
  <c r="V2523" i="1"/>
  <c r="AF2523" i="1" s="1"/>
  <c r="V2450" i="1"/>
  <c r="AF2450" i="1" s="1"/>
  <c r="V2352" i="1"/>
  <c r="AF2352" i="1" s="1"/>
  <c r="V2202" i="1"/>
  <c r="AF2202" i="1" s="1"/>
  <c r="V1937" i="1"/>
  <c r="AF1937" i="1" s="1"/>
  <c r="V2842" i="1"/>
  <c r="AF2842" i="1" s="1"/>
  <c r="V2778" i="1"/>
  <c r="AF2778" i="1" s="1"/>
  <c r="V2714" i="1"/>
  <c r="AF2714" i="1" s="1"/>
  <c r="V2650" i="1"/>
  <c r="AF2650" i="1" s="1"/>
  <c r="V2586" i="1"/>
  <c r="AF2586" i="1" s="1"/>
  <c r="V2522" i="1"/>
  <c r="AF2522" i="1" s="1"/>
  <c r="V2449" i="1"/>
  <c r="AF2449" i="1" s="1"/>
  <c r="V2350" i="1"/>
  <c r="AF2350" i="1" s="1"/>
  <c r="V2197" i="1"/>
  <c r="AF2197" i="1" s="1"/>
  <c r="V1933" i="1"/>
  <c r="AF1933" i="1" s="1"/>
  <c r="V2475" i="1"/>
  <c r="AF2475" i="1" s="1"/>
  <c r="V2411" i="1"/>
  <c r="AF2411" i="1" s="1"/>
  <c r="V2348" i="1"/>
  <c r="AF2348" i="1" s="1"/>
  <c r="V2284" i="1"/>
  <c r="AF2284" i="1" s="1"/>
  <c r="V2220" i="1"/>
  <c r="AF2220" i="1" s="1"/>
  <c r="V2156" i="1"/>
  <c r="AF2156" i="1" s="1"/>
  <c r="V2092" i="1"/>
  <c r="AF2092" i="1" s="1"/>
  <c r="V2028" i="1"/>
  <c r="AF2028" i="1" s="1"/>
  <c r="V1947" i="1"/>
  <c r="AF1947" i="1" s="1"/>
  <c r="V1829" i="1"/>
  <c r="AF1829" i="1" s="1"/>
  <c r="V1627" i="1"/>
  <c r="AF1627" i="1" s="1"/>
  <c r="V1095" i="1"/>
  <c r="AF1095" i="1" s="1"/>
  <c r="V2122" i="1"/>
  <c r="AF2122" i="1" s="1"/>
  <c r="V2058" i="1"/>
  <c r="AF2058" i="1" s="1"/>
  <c r="V1994" i="1"/>
  <c r="AF1994" i="1" s="1"/>
  <c r="V1893" i="1"/>
  <c r="AF1893" i="1" s="1"/>
  <c r="V1739" i="1"/>
  <c r="AF1739" i="1" s="1"/>
  <c r="V1472" i="1"/>
  <c r="AF1472" i="1" s="1"/>
  <c r="V2464" i="1"/>
  <c r="AF2464" i="1" s="1"/>
  <c r="V2400" i="1"/>
  <c r="AF2400" i="1" s="1"/>
  <c r="V2337" i="1"/>
  <c r="AF2337" i="1" s="1"/>
  <c r="V2273" i="1"/>
  <c r="AF2273" i="1" s="1"/>
  <c r="V2209" i="1"/>
  <c r="AF2209" i="1" s="1"/>
  <c r="V2145" i="1"/>
  <c r="AF2145" i="1" s="1"/>
  <c r="V2081" i="1"/>
  <c r="AF2081" i="1" s="1"/>
  <c r="V2017" i="1"/>
  <c r="AF2017" i="1" s="1"/>
  <c r="V1930" i="1"/>
  <c r="AF1930" i="1" s="1"/>
  <c r="V1802" i="1"/>
  <c r="AF1802" i="1" s="1"/>
  <c r="V1581" i="1"/>
  <c r="AF1581" i="1" s="1"/>
  <c r="V665" i="1"/>
  <c r="AF665" i="1" s="1"/>
  <c r="V2264" i="1"/>
  <c r="AF2264" i="1" s="1"/>
  <c r="V2200" i="1"/>
  <c r="AF2200" i="1" s="1"/>
  <c r="V2136" i="1"/>
  <c r="AF2136" i="1" s="1"/>
  <c r="V2072" i="1"/>
  <c r="AF2072" i="1" s="1"/>
  <c r="V2008" i="1"/>
  <c r="AF2008" i="1" s="1"/>
  <c r="V1915" i="1"/>
  <c r="AF1915" i="1" s="1"/>
  <c r="V1778" i="1"/>
  <c r="AF1778" i="1" s="1"/>
  <c r="V1547" i="1"/>
  <c r="AF1547" i="1" s="1"/>
  <c r="V2430" i="1"/>
  <c r="AF2430" i="1" s="1"/>
  <c r="V2367" i="1"/>
  <c r="AF2367" i="1" s="1"/>
  <c r="V2303" i="1"/>
  <c r="AF2303" i="1" s="1"/>
  <c r="V2239" i="1"/>
  <c r="AF2239" i="1" s="1"/>
  <c r="V2175" i="1"/>
  <c r="AF2175" i="1" s="1"/>
  <c r="V2111" i="1"/>
  <c r="AF2111" i="1" s="1"/>
  <c r="V2047" i="1"/>
  <c r="AF2047" i="1" s="1"/>
  <c r="V1978" i="1"/>
  <c r="AF1978" i="1" s="1"/>
  <c r="V1875" i="1"/>
  <c r="AF1875" i="1" s="1"/>
  <c r="V1701" i="1"/>
  <c r="AF1701" i="1" s="1"/>
  <c r="V1383" i="1"/>
  <c r="AF1383" i="1" s="1"/>
  <c r="V2294" i="1"/>
  <c r="AF2294" i="1" s="1"/>
  <c r="V2230" i="1"/>
  <c r="AF2230" i="1" s="1"/>
  <c r="V2166" i="1"/>
  <c r="AF2166" i="1" s="1"/>
  <c r="V2102" i="1"/>
  <c r="AF2102" i="1" s="1"/>
  <c r="V2038" i="1"/>
  <c r="AF2038" i="1" s="1"/>
  <c r="V1963" i="1"/>
  <c r="AF1963" i="1" s="1"/>
  <c r="V1858" i="1"/>
  <c r="AF1858" i="1" s="1"/>
  <c r="V1667" i="1"/>
  <c r="AF1667" i="1" s="1"/>
  <c r="V1255" i="1"/>
  <c r="AF1255" i="1" s="1"/>
  <c r="V1956" i="1"/>
  <c r="AF1956" i="1" s="1"/>
  <c r="V1892" i="1"/>
  <c r="AF1892" i="1" s="1"/>
  <c r="V1828" i="1"/>
  <c r="AF1828" i="1" s="1"/>
  <c r="V1764" i="1"/>
  <c r="AF1764" i="1" s="1"/>
  <c r="V1700" i="1"/>
  <c r="AF1700" i="1" s="1"/>
  <c r="V1636" i="1"/>
  <c r="AF1636" i="1" s="1"/>
  <c r="V1572" i="1"/>
  <c r="AF1572" i="1" s="1"/>
  <c r="V1500" i="1"/>
  <c r="AF1500" i="1" s="1"/>
  <c r="V1381" i="1"/>
  <c r="AF1381" i="1" s="1"/>
  <c r="V1133" i="1"/>
  <c r="AF1133" i="1" s="1"/>
  <c r="V458" i="1"/>
  <c r="AF458" i="1" s="1"/>
  <c r="V1666" i="1"/>
  <c r="AF1666" i="1" s="1"/>
  <c r="V1602" i="1"/>
  <c r="AF1602" i="1" s="1"/>
  <c r="V1538" i="1"/>
  <c r="AF1538" i="1" s="1"/>
  <c r="V1440" i="1"/>
  <c r="AF1440" i="1" s="1"/>
  <c r="V1253" i="1"/>
  <c r="AF1253" i="1" s="1"/>
  <c r="V935" i="1"/>
  <c r="AF935" i="1" s="1"/>
  <c r="V1841" i="1"/>
  <c r="AF1841" i="1" s="1"/>
  <c r="V1777" i="1"/>
  <c r="AF1777" i="1" s="1"/>
  <c r="V1713" i="1"/>
  <c r="AF1713" i="1" s="1"/>
  <c r="V1649" i="1"/>
  <c r="AF1649" i="1" s="1"/>
  <c r="V1585" i="1"/>
  <c r="AF1585" i="1" s="1"/>
  <c r="V1519" i="1"/>
  <c r="AF1519" i="1" s="1"/>
  <c r="V1407" i="1"/>
  <c r="AF1407" i="1" s="1"/>
  <c r="V1183" i="1"/>
  <c r="AF1183" i="1" s="1"/>
  <c r="V729" i="1"/>
  <c r="AF729" i="1" s="1"/>
  <c r="V1952" i="1"/>
  <c r="AF1952" i="1" s="1"/>
  <c r="V1888" i="1"/>
  <c r="AF1888" i="1" s="1"/>
  <c r="V1824" i="1"/>
  <c r="AF1824" i="1" s="1"/>
  <c r="V1760" i="1"/>
  <c r="AF1760" i="1" s="1"/>
  <c r="V1696" i="1"/>
  <c r="AF1696" i="1" s="1"/>
  <c r="V1632" i="1"/>
  <c r="AF1632" i="1" s="1"/>
  <c r="V1568" i="1"/>
  <c r="AF1568" i="1" s="1"/>
  <c r="V1493" i="1"/>
  <c r="AF1493" i="1" s="1"/>
  <c r="V1373" i="1"/>
  <c r="AF1373" i="1" s="1"/>
  <c r="V1117" i="1"/>
  <c r="AF1117" i="1" s="1"/>
  <c r="V300" i="1"/>
  <c r="AF300" i="1" s="1"/>
  <c r="V1927" i="1"/>
  <c r="AF1927" i="1" s="1"/>
  <c r="V1863" i="1"/>
  <c r="AF1863" i="1" s="1"/>
  <c r="V1799" i="1"/>
  <c r="AF1799" i="1" s="1"/>
  <c r="V1735" i="1"/>
  <c r="AF1735" i="1" s="1"/>
  <c r="V1671" i="1"/>
  <c r="AF1671" i="1" s="1"/>
  <c r="V1607" i="1"/>
  <c r="AF1607" i="1" s="1"/>
  <c r="V1543" i="1"/>
  <c r="AF1543" i="1" s="1"/>
  <c r="V1450" i="1"/>
  <c r="AF1450" i="1" s="1"/>
  <c r="V1271" i="1"/>
  <c r="AF1271" i="1" s="1"/>
  <c r="V974" i="1"/>
  <c r="AF974" i="1" s="1"/>
  <c r="V1846" i="1"/>
  <c r="AF1846" i="1" s="1"/>
  <c r="V1782" i="1"/>
  <c r="AF1782" i="1" s="1"/>
  <c r="V1718" i="1"/>
  <c r="AF1718" i="1" s="1"/>
  <c r="V1654" i="1"/>
  <c r="AF1654" i="1" s="1"/>
  <c r="V1590" i="1"/>
  <c r="AF1590" i="1" s="1"/>
  <c r="V1525" i="1"/>
  <c r="AF1525" i="1" s="1"/>
  <c r="V1416" i="1"/>
  <c r="AF1416" i="1" s="1"/>
  <c r="V1205" i="1"/>
  <c r="AF1205" i="1" s="1"/>
  <c r="V807" i="1"/>
  <c r="AF807" i="1" s="1"/>
  <c r="V1494" i="1"/>
  <c r="AF1494" i="1" s="1"/>
  <c r="V1430" i="1"/>
  <c r="AF1430" i="1" s="1"/>
  <c r="V1366" i="1"/>
  <c r="AF1366" i="1" s="1"/>
  <c r="V1302" i="1"/>
  <c r="AF1302" i="1" s="1"/>
  <c r="V1238" i="1"/>
  <c r="AF1238" i="1" s="1"/>
  <c r="V1174" i="1"/>
  <c r="AF1174" i="1" s="1"/>
  <c r="V1110" i="1"/>
  <c r="AF1110" i="1" s="1"/>
  <c r="V1023" i="1"/>
  <c r="AF1023" i="1" s="1"/>
  <c r="V895" i="1"/>
  <c r="AF895" i="1" s="1"/>
  <c r="V695" i="1"/>
  <c r="AF695" i="1" s="1"/>
  <c r="V202" i="1"/>
  <c r="AF202" i="1" s="1"/>
  <c r="V1404" i="1"/>
  <c r="AF1404" i="1" s="1"/>
  <c r="V1340" i="1"/>
  <c r="AF1340" i="1" s="1"/>
  <c r="V1276" i="1"/>
  <c r="AF1276" i="1" s="1"/>
  <c r="V1212" i="1"/>
  <c r="AF1212" i="1" s="1"/>
  <c r="V1148" i="1"/>
  <c r="AF1148" i="1" s="1"/>
  <c r="V1082" i="1"/>
  <c r="AF1082" i="1" s="1"/>
  <c r="V982" i="1"/>
  <c r="AF982" i="1" s="1"/>
  <c r="V825" i="1"/>
  <c r="AF825" i="1" s="1"/>
  <c r="V577" i="1"/>
  <c r="AF577" i="1" s="1"/>
  <c r="V1507" i="1"/>
  <c r="AF1507" i="1" s="1"/>
  <c r="V1443" i="1"/>
  <c r="AF1443" i="1" s="1"/>
  <c r="V1379" i="1"/>
  <c r="AF1379" i="1" s="1"/>
  <c r="V1315" i="1"/>
  <c r="AF1315" i="1" s="1"/>
  <c r="V1251" i="1"/>
  <c r="AF1251" i="1" s="1"/>
  <c r="V1187" i="1"/>
  <c r="AF1187" i="1" s="1"/>
  <c r="V1123" i="1"/>
  <c r="AF1123" i="1" s="1"/>
  <c r="V1045" i="1"/>
  <c r="AF1045" i="1" s="1"/>
  <c r="V929" i="1"/>
  <c r="AF929" i="1" s="1"/>
  <c r="V745" i="1"/>
  <c r="AF745" i="1" s="1"/>
  <c r="V364" i="1"/>
  <c r="AF364" i="1" s="1"/>
  <c r="V1330" i="1"/>
  <c r="AF1330" i="1" s="1"/>
  <c r="V1266" i="1"/>
  <c r="AF1266" i="1" s="1"/>
  <c r="V1202" i="1"/>
  <c r="AF1202" i="1" s="1"/>
  <c r="V1138" i="1"/>
  <c r="AF1138" i="1" s="1"/>
  <c r="V1069" i="1"/>
  <c r="AF1069" i="1" s="1"/>
  <c r="V966" i="1"/>
  <c r="AF966" i="1" s="1"/>
  <c r="V799" i="1"/>
  <c r="AF799" i="1" s="1"/>
  <c r="V502" i="1"/>
  <c r="AF502" i="1" s="1"/>
  <c r="V1481" i="1"/>
  <c r="AF1481" i="1" s="1"/>
  <c r="V1417" i="1"/>
  <c r="AF1417" i="1" s="1"/>
  <c r="V1353" i="1"/>
  <c r="AF1353" i="1" s="1"/>
  <c r="V1289" i="1"/>
  <c r="AF1289" i="1" s="1"/>
  <c r="V1225" i="1"/>
  <c r="AF1225" i="1" s="1"/>
  <c r="V1161" i="1"/>
  <c r="AF1161" i="1" s="1"/>
  <c r="V1097" i="1"/>
  <c r="AF1097" i="1" s="1"/>
  <c r="V1002" i="1"/>
  <c r="AF1002" i="1" s="1"/>
  <c r="V862" i="1"/>
  <c r="AF862" i="1" s="1"/>
  <c r="V640" i="1"/>
  <c r="AF640" i="1" s="1"/>
  <c r="V1368" i="1"/>
  <c r="AF1368" i="1" s="1"/>
  <c r="V1304" i="1"/>
  <c r="AF1304" i="1" s="1"/>
  <c r="V1240" i="1"/>
  <c r="AF1240" i="1" s="1"/>
  <c r="V1176" i="1"/>
  <c r="AF1176" i="1" s="1"/>
  <c r="V1112" i="1"/>
  <c r="AF1112" i="1" s="1"/>
  <c r="V1026" i="1"/>
  <c r="AF1026" i="1" s="1"/>
  <c r="V902" i="1"/>
  <c r="AF902" i="1" s="1"/>
  <c r="V703" i="1"/>
  <c r="AF703" i="1" s="1"/>
  <c r="V234" i="1"/>
  <c r="AF234" i="1" s="1"/>
  <c r="V1040" i="1"/>
  <c r="AF1040" i="1" s="1"/>
  <c r="V976" i="1"/>
  <c r="AF976" i="1" s="1"/>
  <c r="V912" i="1"/>
  <c r="AF912" i="1" s="1"/>
  <c r="V848" i="1"/>
  <c r="AF848" i="1" s="1"/>
  <c r="V784" i="1"/>
  <c r="AF784" i="1" s="1"/>
  <c r="V720" i="1"/>
  <c r="AF720" i="1" s="1"/>
  <c r="V656" i="1"/>
  <c r="AF656" i="1" s="1"/>
  <c r="V578" i="1"/>
  <c r="AF578" i="1" s="1"/>
  <c r="V457" i="1"/>
  <c r="AF457" i="1" s="1"/>
  <c r="V298" i="1"/>
  <c r="AF298" i="1" s="1"/>
  <c r="V774" i="1"/>
  <c r="AF774" i="1" s="1"/>
  <c r="V710" i="1"/>
  <c r="AF710" i="1" s="1"/>
  <c r="V646" i="1"/>
  <c r="AF646" i="1" s="1"/>
  <c r="V559" i="1"/>
  <c r="AF559" i="1" s="1"/>
  <c r="V436" i="1"/>
  <c r="AF436" i="1" s="1"/>
  <c r="V260" i="1"/>
  <c r="AF260" i="1" s="1"/>
  <c r="V941" i="1"/>
  <c r="AF941" i="1" s="1"/>
  <c r="V877" i="1"/>
  <c r="AF877" i="1" s="1"/>
  <c r="V813" i="1"/>
  <c r="AF813" i="1" s="1"/>
  <c r="V749" i="1"/>
  <c r="AF749" i="1" s="1"/>
  <c r="V685" i="1"/>
  <c r="AF685" i="1" s="1"/>
  <c r="V617" i="1"/>
  <c r="AF617" i="1" s="1"/>
  <c r="V514" i="1"/>
  <c r="AF514" i="1" s="1"/>
  <c r="V374" i="1"/>
  <c r="AF374" i="1" s="1"/>
  <c r="V132" i="1"/>
  <c r="AF132" i="1" s="1"/>
  <c r="V1044" i="1"/>
  <c r="AF1044" i="1" s="1"/>
  <c r="V980" i="1"/>
  <c r="AF980" i="1" s="1"/>
  <c r="V916" i="1"/>
  <c r="AF916" i="1" s="1"/>
  <c r="V852" i="1"/>
  <c r="AF852" i="1" s="1"/>
  <c r="V788" i="1"/>
  <c r="AF788" i="1" s="1"/>
  <c r="V724" i="1"/>
  <c r="AF724" i="1" s="1"/>
  <c r="V660" i="1"/>
  <c r="AF660" i="1" s="1"/>
  <c r="V585" i="1"/>
  <c r="AF585" i="1" s="1"/>
  <c r="V465" i="1"/>
  <c r="AF465" i="1" s="1"/>
  <c r="V308" i="1"/>
  <c r="AF308" i="1" s="1"/>
  <c r="V1067" i="1"/>
  <c r="AF1067" i="1" s="1"/>
  <c r="V1003" i="1"/>
  <c r="AF1003" i="1" s="1"/>
  <c r="V939" i="1"/>
  <c r="AF939" i="1" s="1"/>
  <c r="V875" i="1"/>
  <c r="AF875" i="1" s="1"/>
  <c r="V811" i="1"/>
  <c r="AF811" i="1" s="1"/>
  <c r="V747" i="1"/>
  <c r="AF747" i="1" s="1"/>
  <c r="V683" i="1"/>
  <c r="AF683" i="1" s="1"/>
  <c r="V615" i="1"/>
  <c r="AF615" i="1" s="1"/>
  <c r="V510" i="1"/>
  <c r="AF510" i="1" s="1"/>
  <c r="V370" i="1"/>
  <c r="AF370" i="1" s="1"/>
  <c r="V116" i="1"/>
  <c r="AF116" i="1" s="1"/>
  <c r="V914" i="1"/>
  <c r="AF914" i="1" s="1"/>
  <c r="V850" i="1"/>
  <c r="AF850" i="1" s="1"/>
  <c r="V786" i="1"/>
  <c r="AF786" i="1" s="1"/>
  <c r="V722" i="1"/>
  <c r="AF722" i="1" s="1"/>
  <c r="V658" i="1"/>
  <c r="AF658" i="1" s="1"/>
  <c r="V581" i="1"/>
  <c r="AF581" i="1" s="1"/>
  <c r="V460" i="1"/>
  <c r="AF460" i="1" s="1"/>
  <c r="V302" i="1"/>
  <c r="AF302" i="1" s="1"/>
  <c r="V186" i="1"/>
  <c r="AF186" i="1" s="1"/>
  <c r="V122" i="1"/>
  <c r="AF122" i="1" s="1"/>
  <c r="V26" i="1"/>
  <c r="AF26" i="1" s="1"/>
  <c r="V377" i="1"/>
  <c r="AF377" i="1" s="1"/>
  <c r="V313" i="1"/>
  <c r="AF313" i="1" s="1"/>
  <c r="V249" i="1"/>
  <c r="AF249" i="1" s="1"/>
  <c r="V185" i="1"/>
  <c r="AF185" i="1" s="1"/>
  <c r="V121" i="1"/>
  <c r="AF121" i="1" s="1"/>
  <c r="V25" i="1"/>
  <c r="AF25" i="1" s="1"/>
  <c r="V603" i="1"/>
  <c r="AF603" i="1" s="1"/>
  <c r="V539" i="1"/>
  <c r="AF539" i="1" s="1"/>
  <c r="V480" i="1"/>
  <c r="AF480" i="1" s="1"/>
  <c r="V416" i="1"/>
  <c r="AF416" i="1" s="1"/>
  <c r="V352" i="1"/>
  <c r="AF352" i="1" s="1"/>
  <c r="V288" i="1"/>
  <c r="AF288" i="1" s="1"/>
  <c r="V224" i="1"/>
  <c r="AF224" i="1" s="1"/>
  <c r="V160" i="1"/>
  <c r="AF160" i="1" s="1"/>
  <c r="V96" i="1"/>
  <c r="AF96" i="1" s="1"/>
  <c r="V64" i="1"/>
  <c r="AF64" i="1" s="1"/>
  <c r="V570" i="1"/>
  <c r="AF570" i="1" s="1"/>
  <c r="V511" i="1"/>
  <c r="AF511" i="1" s="1"/>
  <c r="V447" i="1"/>
  <c r="AF447" i="1" s="1"/>
  <c r="V383" i="1"/>
  <c r="AF383" i="1" s="1"/>
  <c r="V319" i="1"/>
  <c r="AF319" i="1" s="1"/>
  <c r="V255" i="1"/>
  <c r="AF255" i="1" s="1"/>
  <c r="V191" i="1"/>
  <c r="AF191" i="1" s="1"/>
  <c r="V127" i="1"/>
  <c r="AF127" i="1" s="1"/>
  <c r="V31" i="1"/>
  <c r="AF31" i="1" s="1"/>
  <c r="V254" i="1"/>
  <c r="AF254" i="1" s="1"/>
  <c r="V190" i="1"/>
  <c r="AF190" i="1" s="1"/>
  <c r="V126" i="1"/>
  <c r="AF126" i="1" s="1"/>
  <c r="V30" i="1"/>
  <c r="AF30" i="1" s="1"/>
  <c r="V568" i="1"/>
  <c r="AF568" i="1" s="1"/>
  <c r="V509" i="1"/>
  <c r="AF509" i="1" s="1"/>
  <c r="V445" i="1"/>
  <c r="AF445" i="1" s="1"/>
  <c r="V381" i="1"/>
  <c r="AF381" i="1" s="1"/>
  <c r="V317" i="1"/>
  <c r="AF317" i="1" s="1"/>
  <c r="V253" i="1"/>
  <c r="AF253" i="1" s="1"/>
  <c r="V189" i="1"/>
  <c r="AF189" i="1" s="1"/>
  <c r="V125" i="1"/>
  <c r="AF125" i="1" s="1"/>
  <c r="V29" i="1"/>
  <c r="AF29" i="1" s="1"/>
  <c r="V566" i="1"/>
  <c r="AF566" i="1" s="1"/>
  <c r="V507" i="1"/>
  <c r="AF507" i="1" s="1"/>
  <c r="V443" i="1"/>
  <c r="AF443" i="1" s="1"/>
  <c r="V379" i="1"/>
  <c r="AF379" i="1" s="1"/>
  <c r="V315" i="1"/>
  <c r="AF315" i="1" s="1"/>
  <c r="V251" i="1"/>
  <c r="AF251" i="1" s="1"/>
  <c r="V187" i="1"/>
  <c r="AF187" i="1" s="1"/>
  <c r="V123" i="1"/>
  <c r="AF123" i="1" s="1"/>
  <c r="V27" i="1"/>
  <c r="AF27" i="1" s="1"/>
  <c r="V2346" i="1"/>
  <c r="AF2346" i="1" s="1"/>
  <c r="V2647" i="1"/>
  <c r="AF2647" i="1" s="1"/>
  <c r="V2823" i="1"/>
  <c r="AF2823" i="1" s="1"/>
  <c r="V3067" i="1"/>
  <c r="AF3067" i="1" s="1"/>
  <c r="V3092" i="1"/>
  <c r="AF3092" i="1" s="1"/>
  <c r="V2632" i="1"/>
  <c r="AF2632" i="1" s="1"/>
  <c r="V2798" i="1"/>
  <c r="AF2798" i="1" s="1"/>
  <c r="V2251" i="1"/>
  <c r="AF2251" i="1" s="1"/>
  <c r="V2250" i="1"/>
  <c r="AF2250" i="1" s="1"/>
  <c r="V2532" i="1"/>
  <c r="AF2532" i="1" s="1"/>
  <c r="V2913" i="1"/>
  <c r="AF2913" i="1" s="1"/>
  <c r="V2461" i="1"/>
  <c r="AF2461" i="1" s="1"/>
  <c r="V2658" i="1"/>
  <c r="AF2658" i="1" s="1"/>
  <c r="V1985" i="1"/>
  <c r="AF1985" i="1" s="1"/>
  <c r="V2100" i="1"/>
  <c r="AF2100" i="1" s="1"/>
  <c r="V2002" i="1"/>
  <c r="AF2002" i="1" s="1"/>
  <c r="V2281" i="1"/>
  <c r="AF2281" i="1" s="1"/>
  <c r="V2272" i="1"/>
  <c r="AF2272" i="1" s="1"/>
  <c r="V1579" i="1"/>
  <c r="AF1579" i="1" s="1"/>
  <c r="V2055" i="1"/>
  <c r="AF2055" i="1" s="1"/>
  <c r="V2174" i="1"/>
  <c r="AF2174" i="1" s="1"/>
  <c r="V1699" i="1"/>
  <c r="AF1699" i="1" s="1"/>
  <c r="V1708" i="1"/>
  <c r="AF1708" i="1" s="1"/>
  <c r="V1674" i="1"/>
  <c r="AF1674" i="1" s="1"/>
  <c r="V1721" i="1"/>
  <c r="AF1721" i="1" s="1"/>
  <c r="V1960" i="1"/>
  <c r="AF1960" i="1" s="1"/>
  <c r="V1506" i="1"/>
  <c r="AF1506" i="1" s="1"/>
  <c r="V1743" i="1"/>
  <c r="AF1743" i="1" s="1"/>
  <c r="V1854" i="1"/>
  <c r="AF1854" i="1" s="1"/>
  <c r="V1237" i="1"/>
  <c r="AF1237" i="1" s="1"/>
  <c r="V1246" i="1"/>
  <c r="AF1246" i="1" s="1"/>
  <c r="V1412" i="1"/>
  <c r="AF1412" i="1" s="1"/>
  <c r="V847" i="1"/>
  <c r="AF847" i="1" s="1"/>
  <c r="V1259" i="1"/>
  <c r="AF1259" i="1" s="1"/>
  <c r="V777" i="1"/>
  <c r="AF777" i="1" s="1"/>
  <c r="V978" i="1"/>
  <c r="AF978" i="1" s="1"/>
  <c r="V1233" i="1"/>
  <c r="AF1233" i="1" s="1"/>
  <c r="V68" i="1"/>
  <c r="AF68" i="1" s="1"/>
  <c r="V921" i="1"/>
  <c r="AF921" i="1" s="1"/>
  <c r="V920" i="1"/>
  <c r="AF920" i="1" s="1"/>
  <c r="V591" i="1"/>
  <c r="AF591" i="1" s="1"/>
  <c r="V292" i="1"/>
  <c r="AF292" i="1" s="1"/>
  <c r="V626" i="1"/>
  <c r="AF626" i="1" s="1"/>
  <c r="V924" i="1"/>
  <c r="AF924" i="1" s="1"/>
  <c r="V597" i="1"/>
  <c r="AF597" i="1" s="1"/>
  <c r="V1011" i="1"/>
  <c r="AF1011" i="1" s="1"/>
  <c r="V755" i="1"/>
  <c r="AF755" i="1" s="1"/>
  <c r="V922" i="1"/>
  <c r="AF922" i="1" s="1"/>
  <c r="V730" i="1"/>
  <c r="AF730" i="1" s="1"/>
  <c r="V594" i="1"/>
  <c r="AF594" i="1" s="1"/>
  <c r="V324" i="1"/>
  <c r="AF324" i="1" s="1"/>
  <c r="V34" i="1"/>
  <c r="AF34" i="1" s="1"/>
  <c r="V321" i="1"/>
  <c r="AF321" i="1" s="1"/>
  <c r="V193" i="1"/>
  <c r="AF193" i="1" s="1"/>
  <c r="V33" i="1"/>
  <c r="AF33" i="1" s="1"/>
  <c r="V547" i="1"/>
  <c r="AF547" i="1" s="1"/>
  <c r="V424" i="1"/>
  <c r="AF424" i="1" s="1"/>
  <c r="V296" i="1"/>
  <c r="AF296" i="1" s="1"/>
  <c r="V168" i="1"/>
  <c r="AF168" i="1" s="1"/>
  <c r="V8" i="1"/>
  <c r="AF8" i="1" s="1"/>
  <c r="V391" i="1"/>
  <c r="AF391" i="1" s="1"/>
  <c r="V263" i="1"/>
  <c r="AF263" i="1" s="1"/>
  <c r="V135" i="1"/>
  <c r="AF135" i="1" s="1"/>
  <c r="V39" i="1"/>
  <c r="AF39" i="1" s="1"/>
  <c r="V198" i="1"/>
  <c r="AF198" i="1" s="1"/>
  <c r="V70" i="1"/>
  <c r="AF70" i="1" s="1"/>
  <c r="V576" i="1"/>
  <c r="AF576" i="1" s="1"/>
  <c r="V389" i="1"/>
  <c r="AF389" i="1" s="1"/>
  <c r="V261" i="1"/>
  <c r="AF261" i="1" s="1"/>
  <c r="V37" i="1"/>
  <c r="AF37" i="1" s="1"/>
  <c r="V2801" i="1"/>
  <c r="AF2801" i="1" s="1"/>
  <c r="V2383" i="1"/>
  <c r="AF2383" i="1" s="1"/>
  <c r="V2434" i="1"/>
  <c r="AF2434" i="1" s="1"/>
  <c r="V2689" i="1"/>
  <c r="AF2689" i="1" s="1"/>
  <c r="V2857" i="1"/>
  <c r="AF2857" i="1" s="1"/>
  <c r="V2947" i="1"/>
  <c r="AF2947" i="1" s="1"/>
  <c r="V3019" i="1"/>
  <c r="AF3019" i="1" s="1"/>
  <c r="V3083" i="1"/>
  <c r="AF3083" i="1" s="1"/>
  <c r="V2045" i="1"/>
  <c r="AF2045" i="1" s="1"/>
  <c r="V2545" i="1"/>
  <c r="AF2545" i="1" s="1"/>
  <c r="V2757" i="1"/>
  <c r="AF2757" i="1" s="1"/>
  <c r="V2895" i="1"/>
  <c r="AF2895" i="1" s="1"/>
  <c r="V2980" i="1"/>
  <c r="AF2980" i="1" s="1"/>
  <c r="V3044" i="1"/>
  <c r="AF3044" i="1" s="1"/>
  <c r="V3108" i="1"/>
  <c r="AF3108" i="1" s="1"/>
  <c r="V2934" i="1"/>
  <c r="AF2934" i="1" s="1"/>
  <c r="V2872" i="1"/>
  <c r="AF2872" i="1" s="1"/>
  <c r="V2808" i="1"/>
  <c r="AF2808" i="1" s="1"/>
  <c r="V2744" i="1"/>
  <c r="AF2744" i="1" s="1"/>
  <c r="V2680" i="1"/>
  <c r="AF2680" i="1" s="1"/>
  <c r="V2616" i="1"/>
  <c r="AF2616" i="1" s="1"/>
  <c r="V2552" i="1"/>
  <c r="AF2552" i="1" s="1"/>
  <c r="V2488" i="1"/>
  <c r="AF2488" i="1" s="1"/>
  <c r="V2397" i="1"/>
  <c r="AF2397" i="1" s="1"/>
  <c r="V2277" i="1"/>
  <c r="AF2277" i="1" s="1"/>
  <c r="V2075" i="1"/>
  <c r="AF2075" i="1" s="1"/>
  <c r="V1557" i="1"/>
  <c r="AF1557" i="1" s="1"/>
  <c r="V2846" i="1"/>
  <c r="AF2846" i="1" s="1"/>
  <c r="V2782" i="1"/>
  <c r="AF2782" i="1" s="1"/>
  <c r="V2718" i="1"/>
  <c r="AF2718" i="1" s="1"/>
  <c r="V2654" i="1"/>
  <c r="AF2654" i="1" s="1"/>
  <c r="V2590" i="1"/>
  <c r="AF2590" i="1" s="1"/>
  <c r="V2526" i="1"/>
  <c r="AF2526" i="1" s="1"/>
  <c r="V2454" i="1"/>
  <c r="AF2454" i="1" s="1"/>
  <c r="V2357" i="1"/>
  <c r="AF2357" i="1" s="1"/>
  <c r="V2210" i="1"/>
  <c r="AF2210" i="1" s="1"/>
  <c r="V1958" i="1"/>
  <c r="AF1958" i="1" s="1"/>
  <c r="V2653" i="1"/>
  <c r="AF2653" i="1" s="1"/>
  <c r="V2589" i="1"/>
  <c r="AF2589" i="1" s="1"/>
  <c r="V2525" i="1"/>
  <c r="AF2525" i="1" s="1"/>
  <c r="V2453" i="1"/>
  <c r="AF2453" i="1" s="1"/>
  <c r="V2355" i="1"/>
  <c r="AF2355" i="1" s="1"/>
  <c r="V2205" i="1"/>
  <c r="AF2205" i="1" s="1"/>
  <c r="V1949" i="1"/>
  <c r="AF1949" i="1" s="1"/>
  <c r="V2836" i="1"/>
  <c r="AF2836" i="1" s="1"/>
  <c r="V2772" i="1"/>
  <c r="AF2772" i="1" s="1"/>
  <c r="V2708" i="1"/>
  <c r="AF2708" i="1" s="1"/>
  <c r="V2644" i="1"/>
  <c r="AF2644" i="1" s="1"/>
  <c r="V2580" i="1"/>
  <c r="AF2580" i="1" s="1"/>
  <c r="V2516" i="1"/>
  <c r="AF2516" i="1" s="1"/>
  <c r="V2441" i="1"/>
  <c r="AF2441" i="1" s="1"/>
  <c r="V2341" i="1"/>
  <c r="AF2341" i="1" s="1"/>
  <c r="V2181" i="1"/>
  <c r="AF2181" i="1" s="1"/>
  <c r="V1894" i="1"/>
  <c r="AF1894" i="1" s="1"/>
  <c r="V2961" i="1"/>
  <c r="AF2961" i="1" s="1"/>
  <c r="V2897" i="1"/>
  <c r="AF2897" i="1" s="1"/>
  <c r="V2835" i="1"/>
  <c r="AF2835" i="1" s="1"/>
  <c r="V2771" i="1"/>
  <c r="AF2771" i="1" s="1"/>
  <c r="V2707" i="1"/>
  <c r="AF2707" i="1" s="1"/>
  <c r="V2643" i="1"/>
  <c r="AF2643" i="1" s="1"/>
  <c r="V2579" i="1"/>
  <c r="AF2579" i="1" s="1"/>
  <c r="V2515" i="1"/>
  <c r="AF2515" i="1" s="1"/>
  <c r="V2439" i="1"/>
  <c r="AF2439" i="1" s="1"/>
  <c r="V2339" i="1"/>
  <c r="AF2339" i="1" s="1"/>
  <c r="V2179" i="1"/>
  <c r="AF2179" i="1" s="1"/>
  <c r="V1885" i="1"/>
  <c r="AF1885" i="1" s="1"/>
  <c r="V2834" i="1"/>
  <c r="AF2834" i="1" s="1"/>
  <c r="V2770" i="1"/>
  <c r="AF2770" i="1" s="1"/>
  <c r="V2706" i="1"/>
  <c r="AF2706" i="1" s="1"/>
  <c r="V2642" i="1"/>
  <c r="AF2642" i="1" s="1"/>
  <c r="V2578" i="1"/>
  <c r="AF2578" i="1" s="1"/>
  <c r="V2514" i="1"/>
  <c r="AF2514" i="1" s="1"/>
  <c r="V2438" i="1"/>
  <c r="AF2438" i="1" s="1"/>
  <c r="V2338" i="1"/>
  <c r="AF2338" i="1" s="1"/>
  <c r="V2178" i="1"/>
  <c r="AF2178" i="1" s="1"/>
  <c r="V1882" i="1"/>
  <c r="AF1882" i="1" s="1"/>
  <c r="V2467" i="1"/>
  <c r="AF2467" i="1" s="1"/>
  <c r="V2403" i="1"/>
  <c r="AF2403" i="1" s="1"/>
  <c r="V2340" i="1"/>
  <c r="AF2340" i="1" s="1"/>
  <c r="V2276" i="1"/>
  <c r="AF2276" i="1" s="1"/>
  <c r="V2212" i="1"/>
  <c r="AF2212" i="1" s="1"/>
  <c r="V2148" i="1"/>
  <c r="AF2148" i="1" s="1"/>
  <c r="V2084" i="1"/>
  <c r="AF2084" i="1" s="1"/>
  <c r="V2020" i="1"/>
  <c r="AF2020" i="1" s="1"/>
  <c r="V1934" i="1"/>
  <c r="AF1934" i="1" s="1"/>
  <c r="V1810" i="1"/>
  <c r="AF1810" i="1" s="1"/>
  <c r="V1595" i="1"/>
  <c r="AF1595" i="1" s="1"/>
  <c r="V855" i="1"/>
  <c r="AF855" i="1" s="1"/>
  <c r="V2114" i="1"/>
  <c r="AF2114" i="1" s="1"/>
  <c r="V2050" i="1"/>
  <c r="AF2050" i="1" s="1"/>
  <c r="V1982" i="1"/>
  <c r="AF1982" i="1" s="1"/>
  <c r="V1881" i="1"/>
  <c r="AF1881" i="1" s="1"/>
  <c r="V1715" i="1"/>
  <c r="AF1715" i="1" s="1"/>
  <c r="V1410" i="1"/>
  <c r="AF1410" i="1" s="1"/>
  <c r="V2456" i="1"/>
  <c r="AF2456" i="1" s="1"/>
  <c r="V2392" i="1"/>
  <c r="AF2392" i="1" s="1"/>
  <c r="V2329" i="1"/>
  <c r="AF2329" i="1" s="1"/>
  <c r="V2265" i="1"/>
  <c r="AF2265" i="1" s="1"/>
  <c r="V2201" i="1"/>
  <c r="AF2201" i="1" s="1"/>
  <c r="V2137" i="1"/>
  <c r="AF2137" i="1" s="1"/>
  <c r="V2073" i="1"/>
  <c r="AF2073" i="1" s="1"/>
  <c r="V2009" i="1"/>
  <c r="AF2009" i="1" s="1"/>
  <c r="V1917" i="1"/>
  <c r="AF1917" i="1" s="1"/>
  <c r="V1779" i="1"/>
  <c r="AF1779" i="1" s="1"/>
  <c r="V1549" i="1"/>
  <c r="AF1549" i="1" s="1"/>
  <c r="V2320" i="1"/>
  <c r="AF2320" i="1" s="1"/>
  <c r="V2256" i="1"/>
  <c r="AF2256" i="1" s="1"/>
  <c r="V2192" i="1"/>
  <c r="AF2192" i="1" s="1"/>
  <c r="V2128" i="1"/>
  <c r="AF2128" i="1" s="1"/>
  <c r="V2064" i="1"/>
  <c r="AF2064" i="1" s="1"/>
  <c r="V2000" i="1"/>
  <c r="AF2000" i="1" s="1"/>
  <c r="V1902" i="1"/>
  <c r="AF1902" i="1" s="1"/>
  <c r="V1755" i="1"/>
  <c r="AF1755" i="1" s="1"/>
  <c r="V1511" i="1"/>
  <c r="AF1511" i="1" s="1"/>
  <c r="V2422" i="1"/>
  <c r="AF2422" i="1" s="1"/>
  <c r="V2359" i="1"/>
  <c r="AF2359" i="1" s="1"/>
  <c r="V2295" i="1"/>
  <c r="AF2295" i="1" s="1"/>
  <c r="V2231" i="1"/>
  <c r="AF2231" i="1" s="1"/>
  <c r="V2167" i="1"/>
  <c r="AF2167" i="1" s="1"/>
  <c r="V2103" i="1"/>
  <c r="AF2103" i="1" s="1"/>
  <c r="V2039" i="1"/>
  <c r="AF2039" i="1" s="1"/>
  <c r="V1965" i="1"/>
  <c r="AF1965" i="1" s="1"/>
  <c r="V1859" i="1"/>
  <c r="AF1859" i="1" s="1"/>
  <c r="V1669" i="1"/>
  <c r="AF1669" i="1" s="1"/>
  <c r="V1263" i="1"/>
  <c r="AF1263" i="1" s="1"/>
  <c r="V2286" i="1"/>
  <c r="AF2286" i="1" s="1"/>
  <c r="V2222" i="1"/>
  <c r="AF2222" i="1" s="1"/>
  <c r="V2158" i="1"/>
  <c r="AF2158" i="1" s="1"/>
  <c r="V2094" i="1"/>
  <c r="AF2094" i="1" s="1"/>
  <c r="V2030" i="1"/>
  <c r="AF2030" i="1" s="1"/>
  <c r="V1950" i="1"/>
  <c r="AF1950" i="1" s="1"/>
  <c r="V1835" i="1"/>
  <c r="AF1835" i="1" s="1"/>
  <c r="V1635" i="1"/>
  <c r="AF1635" i="1" s="1"/>
  <c r="V1127" i="1"/>
  <c r="AF1127" i="1" s="1"/>
  <c r="V1948" i="1"/>
  <c r="AF1948" i="1" s="1"/>
  <c r="V1884" i="1"/>
  <c r="AF1884" i="1" s="1"/>
  <c r="V1820" i="1"/>
  <c r="AF1820" i="1" s="1"/>
  <c r="V1756" i="1"/>
  <c r="AF1756" i="1" s="1"/>
  <c r="V1692" i="1"/>
  <c r="AF1692" i="1" s="1"/>
  <c r="V1628" i="1"/>
  <c r="AF1628" i="1" s="1"/>
  <c r="V1564" i="1"/>
  <c r="AF1564" i="1" s="1"/>
  <c r="V1487" i="1"/>
  <c r="AF1487" i="1" s="1"/>
  <c r="V1357" i="1"/>
  <c r="AF1357" i="1" s="1"/>
  <c r="V1101" i="1"/>
  <c r="AF1101" i="1" s="1"/>
  <c r="V1722" i="1"/>
  <c r="AF1722" i="1" s="1"/>
  <c r="V1658" i="1"/>
  <c r="AF1658" i="1" s="1"/>
  <c r="V1594" i="1"/>
  <c r="AF1594" i="1" s="1"/>
  <c r="V1530" i="1"/>
  <c r="AF1530" i="1" s="1"/>
  <c r="V1424" i="1"/>
  <c r="AF1424" i="1" s="1"/>
  <c r="V1221" i="1"/>
  <c r="AF1221" i="1" s="1"/>
  <c r="V849" i="1"/>
  <c r="AF849" i="1" s="1"/>
  <c r="V1833" i="1"/>
  <c r="AF1833" i="1" s="1"/>
  <c r="V1769" i="1"/>
  <c r="AF1769" i="1" s="1"/>
  <c r="V1705" i="1"/>
  <c r="AF1705" i="1" s="1"/>
  <c r="V1641" i="1"/>
  <c r="AF1641" i="1" s="1"/>
  <c r="V1577" i="1"/>
  <c r="AF1577" i="1" s="1"/>
  <c r="V1508" i="1"/>
  <c r="AF1508" i="1" s="1"/>
  <c r="V1391" i="1"/>
  <c r="AF1391" i="1" s="1"/>
  <c r="V1151" i="1"/>
  <c r="AF1151" i="1" s="1"/>
  <c r="V593" i="1"/>
  <c r="AF593" i="1" s="1"/>
  <c r="V1944" i="1"/>
  <c r="AF1944" i="1" s="1"/>
  <c r="V1880" i="1"/>
  <c r="AF1880" i="1" s="1"/>
  <c r="V1816" i="1"/>
  <c r="AF1816" i="1" s="1"/>
  <c r="V1752" i="1"/>
  <c r="AF1752" i="1" s="1"/>
  <c r="V1688" i="1"/>
  <c r="AF1688" i="1" s="1"/>
  <c r="V1624" i="1"/>
  <c r="AF1624" i="1" s="1"/>
  <c r="V1560" i="1"/>
  <c r="AF1560" i="1" s="1"/>
  <c r="V1480" i="1"/>
  <c r="AF1480" i="1" s="1"/>
  <c r="V1341" i="1"/>
  <c r="AF1341" i="1" s="1"/>
  <c r="V1083" i="1"/>
  <c r="AF1083" i="1" s="1"/>
  <c r="V1983" i="1"/>
  <c r="AF1983" i="1" s="1"/>
  <c r="V1919" i="1"/>
  <c r="AF1919" i="1" s="1"/>
  <c r="V1855" i="1"/>
  <c r="AF1855" i="1" s="1"/>
  <c r="V1791" i="1"/>
  <c r="AF1791" i="1" s="1"/>
  <c r="V1727" i="1"/>
  <c r="AF1727" i="1" s="1"/>
  <c r="V1663" i="1"/>
  <c r="AF1663" i="1" s="1"/>
  <c r="V1599" i="1"/>
  <c r="AF1599" i="1" s="1"/>
  <c r="V1535" i="1"/>
  <c r="AF1535" i="1" s="1"/>
  <c r="V1434" i="1"/>
  <c r="AF1434" i="1" s="1"/>
  <c r="V1239" i="1"/>
  <c r="AF1239" i="1" s="1"/>
  <c r="V897" i="1"/>
  <c r="AF897" i="1" s="1"/>
  <c r="V1838" i="1"/>
  <c r="AF1838" i="1" s="1"/>
  <c r="V1774" i="1"/>
  <c r="AF1774" i="1" s="1"/>
  <c r="V1710" i="1"/>
  <c r="AF1710" i="1" s="1"/>
  <c r="V1646" i="1"/>
  <c r="AF1646" i="1" s="1"/>
  <c r="V1582" i="1"/>
  <c r="AF1582" i="1" s="1"/>
  <c r="V1514" i="1"/>
  <c r="AF1514" i="1" s="1"/>
  <c r="V1400" i="1"/>
  <c r="AF1400" i="1" s="1"/>
  <c r="V1173" i="1"/>
  <c r="AF1173" i="1" s="1"/>
  <c r="V689" i="1"/>
  <c r="AF689" i="1" s="1"/>
  <c r="V1486" i="1"/>
  <c r="AF1486" i="1" s="1"/>
  <c r="V1422" i="1"/>
  <c r="AF1422" i="1" s="1"/>
  <c r="V1358" i="1"/>
  <c r="AF1358" i="1" s="1"/>
  <c r="V1294" i="1"/>
  <c r="AF1294" i="1" s="1"/>
  <c r="V1230" i="1"/>
  <c r="AF1230" i="1" s="1"/>
  <c r="V1166" i="1"/>
  <c r="AF1166" i="1" s="1"/>
  <c r="V1102" i="1"/>
  <c r="AF1102" i="1" s="1"/>
  <c r="V1010" i="1"/>
  <c r="AF1010" i="1" s="1"/>
  <c r="V873" i="1"/>
  <c r="AF873" i="1" s="1"/>
  <c r="V663" i="1"/>
  <c r="AF663" i="1" s="1"/>
  <c r="V1460" i="1"/>
  <c r="AF1460" i="1" s="1"/>
  <c r="V1396" i="1"/>
  <c r="AF1396" i="1" s="1"/>
  <c r="V1332" i="1"/>
  <c r="AF1332" i="1" s="1"/>
  <c r="V1268" i="1"/>
  <c r="AF1268" i="1" s="1"/>
  <c r="V1204" i="1"/>
  <c r="AF1204" i="1" s="1"/>
  <c r="V1140" i="1"/>
  <c r="AF1140" i="1" s="1"/>
  <c r="V1071" i="1"/>
  <c r="AF1071" i="1" s="1"/>
  <c r="V969" i="1"/>
  <c r="AF969" i="1" s="1"/>
  <c r="V806" i="1"/>
  <c r="AF806" i="1" s="1"/>
  <c r="V518" i="1"/>
  <c r="AF518" i="1" s="1"/>
  <c r="V1499" i="1"/>
  <c r="AF1499" i="1" s="1"/>
  <c r="V1435" i="1"/>
  <c r="AF1435" i="1" s="1"/>
  <c r="V1371" i="1"/>
  <c r="AF1371" i="1" s="1"/>
  <c r="V1307" i="1"/>
  <c r="AF1307" i="1" s="1"/>
  <c r="V1243" i="1"/>
  <c r="AF1243" i="1" s="1"/>
  <c r="V1179" i="1"/>
  <c r="AF1179" i="1" s="1"/>
  <c r="V1115" i="1"/>
  <c r="AF1115" i="1" s="1"/>
  <c r="V1031" i="1"/>
  <c r="AF1031" i="1" s="1"/>
  <c r="V910" i="1"/>
  <c r="AF910" i="1" s="1"/>
  <c r="V713" i="1"/>
  <c r="AF713" i="1" s="1"/>
  <c r="V274" i="1"/>
  <c r="AF274" i="1" s="1"/>
  <c r="V1322" i="1"/>
  <c r="AF1322" i="1" s="1"/>
  <c r="V1258" i="1"/>
  <c r="AF1258" i="1" s="1"/>
  <c r="V1194" i="1"/>
  <c r="AF1194" i="1" s="1"/>
  <c r="V1130" i="1"/>
  <c r="AF1130" i="1" s="1"/>
  <c r="V1055" i="1"/>
  <c r="AF1055" i="1" s="1"/>
  <c r="V950" i="1"/>
  <c r="AF950" i="1" s="1"/>
  <c r="V775" i="1"/>
  <c r="AF775" i="1" s="1"/>
  <c r="V438" i="1"/>
  <c r="AF438" i="1" s="1"/>
  <c r="V1473" i="1"/>
  <c r="AF1473" i="1" s="1"/>
  <c r="V1409" i="1"/>
  <c r="AF1409" i="1" s="1"/>
  <c r="V1345" i="1"/>
  <c r="AF1345" i="1" s="1"/>
  <c r="V1281" i="1"/>
  <c r="AF1281" i="1" s="1"/>
  <c r="V1217" i="1"/>
  <c r="AF1217" i="1" s="1"/>
  <c r="V1153" i="1"/>
  <c r="AF1153" i="1" s="1"/>
  <c r="V1089" i="1"/>
  <c r="AF1089" i="1" s="1"/>
  <c r="V990" i="1"/>
  <c r="AF990" i="1" s="1"/>
  <c r="V839" i="1"/>
  <c r="AF839" i="1" s="1"/>
  <c r="V604" i="1"/>
  <c r="AF604" i="1" s="1"/>
  <c r="V1360" i="1"/>
  <c r="AF1360" i="1" s="1"/>
  <c r="V1296" i="1"/>
  <c r="AF1296" i="1" s="1"/>
  <c r="V1232" i="1"/>
  <c r="AF1232" i="1" s="1"/>
  <c r="V1168" i="1"/>
  <c r="AF1168" i="1" s="1"/>
  <c r="V1104" i="1"/>
  <c r="AF1104" i="1" s="1"/>
  <c r="V1014" i="1"/>
  <c r="AF1014" i="1" s="1"/>
  <c r="V879" i="1"/>
  <c r="AF879" i="1" s="1"/>
  <c r="V671" i="1"/>
  <c r="AF671" i="1" s="1"/>
  <c r="V52" i="1"/>
  <c r="AF52" i="1" s="1"/>
  <c r="V1032" i="1"/>
  <c r="AF1032" i="1" s="1"/>
  <c r="V968" i="1"/>
  <c r="AF968" i="1" s="1"/>
  <c r="V904" i="1"/>
  <c r="AF904" i="1" s="1"/>
  <c r="V840" i="1"/>
  <c r="AF840" i="1" s="1"/>
  <c r="V776" i="1"/>
  <c r="AF776" i="1" s="1"/>
  <c r="V712" i="1"/>
  <c r="AF712" i="1" s="1"/>
  <c r="V648" i="1"/>
  <c r="AF648" i="1" s="1"/>
  <c r="V564" i="1"/>
  <c r="AF564" i="1" s="1"/>
  <c r="V441" i="1"/>
  <c r="AF441" i="1" s="1"/>
  <c r="V268" i="1"/>
  <c r="AF268" i="1" s="1"/>
  <c r="V766" i="1"/>
  <c r="AF766" i="1" s="1"/>
  <c r="V702" i="1"/>
  <c r="AF702" i="1" s="1"/>
  <c r="V637" i="1"/>
  <c r="AF637" i="1" s="1"/>
  <c r="V543" i="1"/>
  <c r="AF543" i="1" s="1"/>
  <c r="V420" i="1"/>
  <c r="AF420" i="1" s="1"/>
  <c r="V228" i="1"/>
  <c r="AF228" i="1" s="1"/>
  <c r="V933" i="1"/>
  <c r="AF933" i="1" s="1"/>
  <c r="V869" i="1"/>
  <c r="AF869" i="1" s="1"/>
  <c r="V805" i="1"/>
  <c r="AF805" i="1" s="1"/>
  <c r="V741" i="1"/>
  <c r="AF741" i="1" s="1"/>
  <c r="V677" i="1"/>
  <c r="AF677" i="1" s="1"/>
  <c r="V608" i="1"/>
  <c r="AF608" i="1" s="1"/>
  <c r="V498" i="1"/>
  <c r="AF498" i="1" s="1"/>
  <c r="V354" i="1"/>
  <c r="AF354" i="1" s="1"/>
  <c r="V1036" i="1"/>
  <c r="AF1036" i="1" s="1"/>
  <c r="V972" i="1"/>
  <c r="AF972" i="1" s="1"/>
  <c r="V908" i="1"/>
  <c r="AF908" i="1" s="1"/>
  <c r="V844" i="1"/>
  <c r="AF844" i="1" s="1"/>
  <c r="V780" i="1"/>
  <c r="AF780" i="1" s="1"/>
  <c r="V716" i="1"/>
  <c r="AF716" i="1" s="1"/>
  <c r="V652" i="1"/>
  <c r="AF652" i="1" s="1"/>
  <c r="V572" i="1"/>
  <c r="AF572" i="1" s="1"/>
  <c r="V449" i="1"/>
  <c r="AF449" i="1" s="1"/>
  <c r="V284" i="1"/>
  <c r="AF284" i="1" s="1"/>
  <c r="V1059" i="1"/>
  <c r="AF1059" i="1" s="1"/>
  <c r="V995" i="1"/>
  <c r="AF995" i="1" s="1"/>
  <c r="V931" i="1"/>
  <c r="AF931" i="1" s="1"/>
  <c r="V867" i="1"/>
  <c r="AF867" i="1" s="1"/>
  <c r="V803" i="1"/>
  <c r="AF803" i="1" s="1"/>
  <c r="V739" i="1"/>
  <c r="AF739" i="1" s="1"/>
  <c r="V675" i="1"/>
  <c r="AF675" i="1" s="1"/>
  <c r="V606" i="1"/>
  <c r="AF606" i="1" s="1"/>
  <c r="V494" i="1"/>
  <c r="AF494" i="1" s="1"/>
  <c r="V348" i="1"/>
  <c r="AF348" i="1" s="1"/>
  <c r="V906" i="1"/>
  <c r="AF906" i="1" s="1"/>
  <c r="V842" i="1"/>
  <c r="AF842" i="1" s="1"/>
  <c r="V778" i="1"/>
  <c r="AF778" i="1" s="1"/>
  <c r="V714" i="1"/>
  <c r="AF714" i="1" s="1"/>
  <c r="V650" i="1"/>
  <c r="AF650" i="1" s="1"/>
  <c r="V567" i="1"/>
  <c r="AF567" i="1" s="1"/>
  <c r="V444" i="1"/>
  <c r="AF444" i="1" s="1"/>
  <c r="V276" i="1"/>
  <c r="AF276" i="1" s="1"/>
  <c r="V178" i="1"/>
  <c r="AF178" i="1" s="1"/>
  <c r="V114" i="1"/>
  <c r="AF114" i="1" s="1"/>
  <c r="V18" i="1"/>
  <c r="AF18" i="1" s="1"/>
  <c r="V369" i="1"/>
  <c r="AF369" i="1" s="1"/>
  <c r="V305" i="1"/>
  <c r="AF305" i="1" s="1"/>
  <c r="V241" i="1"/>
  <c r="AF241" i="1" s="1"/>
  <c r="V177" i="1"/>
  <c r="AF177" i="1" s="1"/>
  <c r="V113" i="1"/>
  <c r="AF113" i="1" s="1"/>
  <c r="V17" i="1"/>
  <c r="AF17" i="1" s="1"/>
  <c r="V595" i="1"/>
  <c r="AF595" i="1" s="1"/>
  <c r="V531" i="1"/>
  <c r="AF531" i="1" s="1"/>
  <c r="V472" i="1"/>
  <c r="AF472" i="1" s="1"/>
  <c r="V408" i="1"/>
  <c r="AF408" i="1" s="1"/>
  <c r="V344" i="1"/>
  <c r="AF344" i="1" s="1"/>
  <c r="V280" i="1"/>
  <c r="AF280" i="1" s="1"/>
  <c r="V216" i="1"/>
  <c r="AF216" i="1" s="1"/>
  <c r="V152" i="1"/>
  <c r="AF152" i="1" s="1"/>
  <c r="V88" i="1"/>
  <c r="AF88" i="1" s="1"/>
  <c r="V56" i="1"/>
  <c r="AF56" i="1" s="1"/>
  <c r="V562" i="1"/>
  <c r="AF562" i="1" s="1"/>
  <c r="V503" i="1"/>
  <c r="AF503" i="1" s="1"/>
  <c r="V439" i="1"/>
  <c r="AF439" i="1" s="1"/>
  <c r="V375" i="1"/>
  <c r="AF375" i="1" s="1"/>
  <c r="V311" i="1"/>
  <c r="AF311" i="1" s="1"/>
  <c r="V247" i="1"/>
  <c r="AF247" i="1" s="1"/>
  <c r="V183" i="1"/>
  <c r="AF183" i="1" s="1"/>
  <c r="V119" i="1"/>
  <c r="AF119" i="1" s="1"/>
  <c r="V23" i="1"/>
  <c r="AF23" i="1" s="1"/>
  <c r="V246" i="1"/>
  <c r="AF246" i="1" s="1"/>
  <c r="V182" i="1"/>
  <c r="AF182" i="1" s="1"/>
  <c r="V118" i="1"/>
  <c r="AF118" i="1" s="1"/>
  <c r="V22" i="1"/>
  <c r="AF22" i="1" s="1"/>
  <c r="V560" i="1"/>
  <c r="AF560" i="1" s="1"/>
  <c r="V501" i="1"/>
  <c r="AF501" i="1" s="1"/>
  <c r="V437" i="1"/>
  <c r="AF437" i="1" s="1"/>
  <c r="V373" i="1"/>
  <c r="AF373" i="1" s="1"/>
  <c r="V309" i="1"/>
  <c r="AF309" i="1" s="1"/>
  <c r="V245" i="1"/>
  <c r="AF245" i="1" s="1"/>
  <c r="V181" i="1"/>
  <c r="AF181" i="1" s="1"/>
  <c r="V117" i="1"/>
  <c r="AF117" i="1" s="1"/>
  <c r="V21" i="1"/>
  <c r="AF21" i="1" s="1"/>
  <c r="V558" i="1"/>
  <c r="AF558" i="1" s="1"/>
  <c r="V499" i="1"/>
  <c r="AF499" i="1" s="1"/>
  <c r="V435" i="1"/>
  <c r="AF435" i="1" s="1"/>
  <c r="V371" i="1"/>
  <c r="AF371" i="1" s="1"/>
  <c r="V307" i="1"/>
  <c r="AF307" i="1" s="1"/>
  <c r="V243" i="1"/>
  <c r="AF243" i="1" s="1"/>
  <c r="V179" i="1"/>
  <c r="AF179" i="1" s="1"/>
  <c r="V115" i="1"/>
  <c r="AF115" i="1" s="1"/>
  <c r="V19" i="1"/>
  <c r="AF19" i="1" s="1"/>
  <c r="V3003" i="1"/>
  <c r="AF3003" i="1" s="1"/>
  <c r="V3028" i="1"/>
  <c r="AF3028" i="1" s="1"/>
  <c r="V2696" i="1"/>
  <c r="AF2696" i="1" s="1"/>
  <c r="V1786" i="1"/>
  <c r="AF1786" i="1" s="1"/>
  <c r="V2476" i="1"/>
  <c r="AF2476" i="1" s="1"/>
  <c r="V2380" i="1"/>
  <c r="AF2380" i="1" s="1"/>
  <c r="V2596" i="1"/>
  <c r="AF2596" i="1" s="1"/>
  <c r="V2851" i="1"/>
  <c r="AF2851" i="1" s="1"/>
  <c r="V1987" i="1"/>
  <c r="AF1987" i="1" s="1"/>
  <c r="V2460" i="1"/>
  <c r="AF2460" i="1" s="1"/>
  <c r="V2292" i="1"/>
  <c r="AF2292" i="1" s="1"/>
  <c r="V1659" i="1"/>
  <c r="AF1659" i="1" s="1"/>
  <c r="V1521" i="1"/>
  <c r="AF1521" i="1" s="1"/>
  <c r="V2089" i="1"/>
  <c r="AF2089" i="1" s="1"/>
  <c r="V2208" i="1"/>
  <c r="AF2208" i="1" s="1"/>
  <c r="V631" i="1"/>
  <c r="AF631" i="1" s="1"/>
  <c r="V1889" i="1"/>
  <c r="AF1889" i="1" s="1"/>
  <c r="V2046" i="1"/>
  <c r="AF2046" i="1" s="1"/>
  <c r="V1836" i="1"/>
  <c r="AF1836" i="1" s="1"/>
  <c r="V1165" i="1"/>
  <c r="AF1165" i="1" s="1"/>
  <c r="V1849" i="1"/>
  <c r="AF1849" i="1" s="1"/>
  <c r="V1215" i="1"/>
  <c r="AF1215" i="1" s="1"/>
  <c r="V1640" i="1"/>
  <c r="AF1640" i="1" s="1"/>
  <c r="V1871" i="1"/>
  <c r="AF1871" i="1" s="1"/>
  <c r="V1025" i="1"/>
  <c r="AF1025" i="1" s="1"/>
  <c r="V1432" i="1"/>
  <c r="AF1432" i="1" s="1"/>
  <c r="V1182" i="1"/>
  <c r="AF1182" i="1" s="1"/>
  <c r="V1156" i="1"/>
  <c r="AF1156" i="1" s="1"/>
  <c r="V1210" i="1"/>
  <c r="AF1210" i="1" s="1"/>
  <c r="V782" i="1"/>
  <c r="AF782" i="1" s="1"/>
  <c r="V453" i="1"/>
  <c r="AF453" i="1" s="1"/>
  <c r="V1231" i="1"/>
  <c r="AF1231" i="1" s="1"/>
  <c r="V2957" i="1"/>
  <c r="AF2957" i="1" s="1"/>
  <c r="V2777" i="1"/>
  <c r="AF2777" i="1" s="1"/>
  <c r="V2800" i="1"/>
  <c r="AF2800" i="1" s="1"/>
  <c r="V2478" i="1"/>
  <c r="AF2478" i="1" s="1"/>
  <c r="V2043" i="1"/>
  <c r="AF2043" i="1" s="1"/>
  <c r="V2646" i="1"/>
  <c r="AF2646" i="1" s="1"/>
  <c r="V2518" i="1"/>
  <c r="AF2518" i="1" s="1"/>
  <c r="V2344" i="1"/>
  <c r="AF2344" i="1" s="1"/>
  <c r="V1907" i="1"/>
  <c r="AF1907" i="1" s="1"/>
  <c r="V2645" i="1"/>
  <c r="AF2645" i="1" s="1"/>
  <c r="V2517" i="1"/>
  <c r="AF2517" i="1" s="1"/>
  <c r="V2342" i="1"/>
  <c r="AF2342" i="1" s="1"/>
  <c r="V1898" i="1"/>
  <c r="AF1898" i="1" s="1"/>
  <c r="V2764" i="1"/>
  <c r="AF2764" i="1" s="1"/>
  <c r="V2700" i="1"/>
  <c r="AF2700" i="1" s="1"/>
  <c r="V2636" i="1"/>
  <c r="AF2636" i="1" s="1"/>
  <c r="V2572" i="1"/>
  <c r="AF2572" i="1" s="1"/>
  <c r="V2429" i="1"/>
  <c r="AF2429" i="1" s="1"/>
  <c r="V2328" i="1"/>
  <c r="AF2328" i="1" s="1"/>
  <c r="V2155" i="1"/>
  <c r="AF2155" i="1" s="1"/>
  <c r="V1827" i="1"/>
  <c r="AF1827" i="1" s="1"/>
  <c r="V2953" i="1"/>
  <c r="AF2953" i="1" s="1"/>
  <c r="V2889" i="1"/>
  <c r="AF2889" i="1" s="1"/>
  <c r="V2827" i="1"/>
  <c r="AF2827" i="1" s="1"/>
  <c r="V2763" i="1"/>
  <c r="AF2763" i="1" s="1"/>
  <c r="V2699" i="1"/>
  <c r="AF2699" i="1" s="1"/>
  <c r="V2635" i="1"/>
  <c r="AF2635" i="1" s="1"/>
  <c r="V2571" i="1"/>
  <c r="AF2571" i="1" s="1"/>
  <c r="V2507" i="1"/>
  <c r="AF2507" i="1" s="1"/>
  <c r="V2428" i="1"/>
  <c r="AF2428" i="1" s="1"/>
  <c r="V2326" i="1"/>
  <c r="AF2326" i="1" s="1"/>
  <c r="V2149" i="1"/>
  <c r="AF2149" i="1" s="1"/>
  <c r="V1811" i="1"/>
  <c r="AF1811" i="1" s="1"/>
  <c r="V2826" i="1"/>
  <c r="AF2826" i="1" s="1"/>
  <c r="V2762" i="1"/>
  <c r="AF2762" i="1" s="1"/>
  <c r="V2698" i="1"/>
  <c r="AF2698" i="1" s="1"/>
  <c r="V2634" i="1"/>
  <c r="AF2634" i="1" s="1"/>
  <c r="V2570" i="1"/>
  <c r="AF2570" i="1" s="1"/>
  <c r="V2506" i="1"/>
  <c r="AF2506" i="1" s="1"/>
  <c r="V2426" i="1"/>
  <c r="AF2426" i="1" s="1"/>
  <c r="V2325" i="1"/>
  <c r="AF2325" i="1" s="1"/>
  <c r="V2147" i="1"/>
  <c r="AF2147" i="1" s="1"/>
  <c r="V1805" i="1"/>
  <c r="AF1805" i="1" s="1"/>
  <c r="V2459" i="1"/>
  <c r="AF2459" i="1" s="1"/>
  <c r="V2395" i="1"/>
  <c r="AF2395" i="1" s="1"/>
  <c r="V2332" i="1"/>
  <c r="AF2332" i="1" s="1"/>
  <c r="V2268" i="1"/>
  <c r="AF2268" i="1" s="1"/>
  <c r="V2204" i="1"/>
  <c r="AF2204" i="1" s="1"/>
  <c r="V2140" i="1"/>
  <c r="AF2140" i="1" s="1"/>
  <c r="V2076" i="1"/>
  <c r="AF2076" i="1" s="1"/>
  <c r="V2012" i="1"/>
  <c r="AF2012" i="1" s="1"/>
  <c r="V1922" i="1"/>
  <c r="AF1922" i="1" s="1"/>
  <c r="V1787" i="1"/>
  <c r="AF1787" i="1" s="1"/>
  <c r="V1563" i="1"/>
  <c r="AF1563" i="1" s="1"/>
  <c r="V2170" i="1"/>
  <c r="AF2170" i="1" s="1"/>
  <c r="V2106" i="1"/>
  <c r="AF2106" i="1" s="1"/>
  <c r="V2042" i="1"/>
  <c r="AF2042" i="1" s="1"/>
  <c r="V1970" i="1"/>
  <c r="AF1970" i="1" s="1"/>
  <c r="V1867" i="1"/>
  <c r="AF1867" i="1" s="1"/>
  <c r="V1683" i="1"/>
  <c r="AF1683" i="1" s="1"/>
  <c r="V1319" i="1"/>
  <c r="AF1319" i="1" s="1"/>
  <c r="V2448" i="1"/>
  <c r="AF2448" i="1" s="1"/>
  <c r="V2384" i="1"/>
  <c r="AF2384" i="1" s="1"/>
  <c r="V2321" i="1"/>
  <c r="AF2321" i="1" s="1"/>
  <c r="V2257" i="1"/>
  <c r="AF2257" i="1" s="1"/>
  <c r="V2193" i="1"/>
  <c r="AF2193" i="1" s="1"/>
  <c r="V2129" i="1"/>
  <c r="AF2129" i="1" s="1"/>
  <c r="V2065" i="1"/>
  <c r="AF2065" i="1" s="1"/>
  <c r="V2001" i="1"/>
  <c r="AF2001" i="1" s="1"/>
  <c r="V1905" i="1"/>
  <c r="AF1905" i="1" s="1"/>
  <c r="V1757" i="1"/>
  <c r="AF1757" i="1" s="1"/>
  <c r="V1513" i="1"/>
  <c r="AF1513" i="1" s="1"/>
  <c r="V2312" i="1"/>
  <c r="AF2312" i="1" s="1"/>
  <c r="V2248" i="1"/>
  <c r="AF2248" i="1" s="1"/>
  <c r="V2184" i="1"/>
  <c r="AF2184" i="1" s="1"/>
  <c r="V2120" i="1"/>
  <c r="AF2120" i="1" s="1"/>
  <c r="V2056" i="1"/>
  <c r="AF2056" i="1" s="1"/>
  <c r="V1991" i="1"/>
  <c r="AF1991" i="1" s="1"/>
  <c r="V1890" i="1"/>
  <c r="AF1890" i="1" s="1"/>
  <c r="V1733" i="1"/>
  <c r="AF1733" i="1" s="1"/>
  <c r="V1458" i="1"/>
  <c r="AF1458" i="1" s="1"/>
  <c r="V2414" i="1"/>
  <c r="AF2414" i="1" s="1"/>
  <c r="V2351" i="1"/>
  <c r="AF2351" i="1" s="1"/>
  <c r="V2287" i="1"/>
  <c r="AF2287" i="1" s="1"/>
  <c r="V2223" i="1"/>
  <c r="AF2223" i="1" s="1"/>
  <c r="V2159" i="1"/>
  <c r="AF2159" i="1" s="1"/>
  <c r="V2095" i="1"/>
  <c r="AF2095" i="1" s="1"/>
  <c r="V2031" i="1"/>
  <c r="AF2031" i="1" s="1"/>
  <c r="V1953" i="1"/>
  <c r="AF1953" i="1" s="1"/>
  <c r="V1837" i="1"/>
  <c r="AF1837" i="1" s="1"/>
  <c r="V1637" i="1"/>
  <c r="AF1637" i="1" s="1"/>
  <c r="V1135" i="1"/>
  <c r="AF1135" i="1" s="1"/>
  <c r="V2278" i="1"/>
  <c r="AF2278" i="1" s="1"/>
  <c r="V2214" i="1"/>
  <c r="AF2214" i="1" s="1"/>
  <c r="V2150" i="1"/>
  <c r="AF2150" i="1" s="1"/>
  <c r="V2086" i="1"/>
  <c r="AF2086" i="1" s="1"/>
  <c r="V2022" i="1"/>
  <c r="AF2022" i="1" s="1"/>
  <c r="V1938" i="1"/>
  <c r="AF1938" i="1" s="1"/>
  <c r="V1813" i="1"/>
  <c r="AF1813" i="1" s="1"/>
  <c r="V1603" i="1"/>
  <c r="AF1603" i="1" s="1"/>
  <c r="V942" i="1"/>
  <c r="AF942" i="1" s="1"/>
  <c r="V1940" i="1"/>
  <c r="AF1940" i="1" s="1"/>
  <c r="V1876" i="1"/>
  <c r="AF1876" i="1" s="1"/>
  <c r="V1812" i="1"/>
  <c r="AF1812" i="1" s="1"/>
  <c r="V1748" i="1"/>
  <c r="AF1748" i="1" s="1"/>
  <c r="V1684" i="1"/>
  <c r="AF1684" i="1" s="1"/>
  <c r="V1620" i="1"/>
  <c r="AF1620" i="1" s="1"/>
  <c r="V1556" i="1"/>
  <c r="AF1556" i="1" s="1"/>
  <c r="V1474" i="1"/>
  <c r="AF1474" i="1" s="1"/>
  <c r="V1325" i="1"/>
  <c r="AF1325" i="1" s="1"/>
  <c r="V1061" i="1"/>
  <c r="AF1061" i="1" s="1"/>
  <c r="V1714" i="1"/>
  <c r="AF1714" i="1" s="1"/>
  <c r="V1650" i="1"/>
  <c r="AF1650" i="1" s="1"/>
  <c r="V1586" i="1"/>
  <c r="AF1586" i="1" s="1"/>
  <c r="V1520" i="1"/>
  <c r="AF1520" i="1" s="1"/>
  <c r="V1408" i="1"/>
  <c r="AF1408" i="1" s="1"/>
  <c r="V1189" i="1"/>
  <c r="AF1189" i="1" s="1"/>
  <c r="V753" i="1"/>
  <c r="AF753" i="1" s="1"/>
  <c r="V1825" i="1"/>
  <c r="AF1825" i="1" s="1"/>
  <c r="V1761" i="1"/>
  <c r="AF1761" i="1" s="1"/>
  <c r="V1697" i="1"/>
  <c r="AF1697" i="1" s="1"/>
  <c r="V1633" i="1"/>
  <c r="AF1633" i="1" s="1"/>
  <c r="V1569" i="1"/>
  <c r="AF1569" i="1" s="1"/>
  <c r="V1495" i="1"/>
  <c r="AF1495" i="1" s="1"/>
  <c r="V1375" i="1"/>
  <c r="AF1375" i="1" s="1"/>
  <c r="V1119" i="1"/>
  <c r="AF1119" i="1" s="1"/>
  <c r="V322" i="1"/>
  <c r="AF322" i="1" s="1"/>
  <c r="V1936" i="1"/>
  <c r="AF1936" i="1" s="1"/>
  <c r="V1872" i="1"/>
  <c r="AF1872" i="1" s="1"/>
  <c r="V1808" i="1"/>
  <c r="AF1808" i="1" s="1"/>
  <c r="V1744" i="1"/>
  <c r="AF1744" i="1" s="1"/>
  <c r="V1680" i="1"/>
  <c r="AF1680" i="1" s="1"/>
  <c r="V1616" i="1"/>
  <c r="AF1616" i="1" s="1"/>
  <c r="V1552" i="1"/>
  <c r="AF1552" i="1" s="1"/>
  <c r="V1468" i="1"/>
  <c r="AF1468" i="1" s="1"/>
  <c r="V1309" i="1"/>
  <c r="AF1309" i="1" s="1"/>
  <c r="V1034" i="1"/>
  <c r="AF1034" i="1" s="1"/>
  <c r="V1975" i="1"/>
  <c r="AF1975" i="1" s="1"/>
  <c r="V1911" i="1"/>
  <c r="AF1911" i="1" s="1"/>
  <c r="V1847" i="1"/>
  <c r="AF1847" i="1" s="1"/>
  <c r="V1783" i="1"/>
  <c r="AF1783" i="1" s="1"/>
  <c r="V1719" i="1"/>
  <c r="AF1719" i="1" s="1"/>
  <c r="V1655" i="1"/>
  <c r="AF1655" i="1" s="1"/>
  <c r="V1591" i="1"/>
  <c r="AF1591" i="1" s="1"/>
  <c r="V1527" i="1"/>
  <c r="AF1527" i="1" s="1"/>
  <c r="V1418" i="1"/>
  <c r="AF1418" i="1" s="1"/>
  <c r="V1207" i="1"/>
  <c r="AF1207" i="1" s="1"/>
  <c r="V814" i="1"/>
  <c r="AF814" i="1" s="1"/>
  <c r="V1830" i="1"/>
  <c r="AF1830" i="1" s="1"/>
  <c r="V1766" i="1"/>
  <c r="AF1766" i="1" s="1"/>
  <c r="V1702" i="1"/>
  <c r="AF1702" i="1" s="1"/>
  <c r="V1638" i="1"/>
  <c r="AF1638" i="1" s="1"/>
  <c r="V1574" i="1"/>
  <c r="AF1574" i="1" s="1"/>
  <c r="V1503" i="1"/>
  <c r="AF1503" i="1" s="1"/>
  <c r="V1384" i="1"/>
  <c r="AF1384" i="1" s="1"/>
  <c r="V1141" i="1"/>
  <c r="AF1141" i="1" s="1"/>
  <c r="V1478" i="1"/>
  <c r="AF1478" i="1" s="1"/>
  <c r="V1414" i="1"/>
  <c r="AF1414" i="1" s="1"/>
  <c r="V1350" i="1"/>
  <c r="AF1350" i="1" s="1"/>
  <c r="V1286" i="1"/>
  <c r="AF1286" i="1" s="1"/>
  <c r="V1222" i="1"/>
  <c r="AF1222" i="1" s="1"/>
  <c r="V1158" i="1"/>
  <c r="AF1158" i="1" s="1"/>
  <c r="V1094" i="1"/>
  <c r="AF1094" i="1" s="1"/>
  <c r="V998" i="1"/>
  <c r="AF998" i="1" s="1"/>
  <c r="V854" i="1"/>
  <c r="AF854" i="1" s="1"/>
  <c r="V629" i="1"/>
  <c r="AF629" i="1" s="1"/>
  <c r="V1452" i="1"/>
  <c r="AF1452" i="1" s="1"/>
  <c r="V1388" i="1"/>
  <c r="AF1388" i="1" s="1"/>
  <c r="V1324" i="1"/>
  <c r="AF1324" i="1" s="1"/>
  <c r="V1260" i="1"/>
  <c r="AF1260" i="1" s="1"/>
  <c r="V1196" i="1"/>
  <c r="AF1196" i="1" s="1"/>
  <c r="V1132" i="1"/>
  <c r="AF1132" i="1" s="1"/>
  <c r="V1058" i="1"/>
  <c r="AF1058" i="1" s="1"/>
  <c r="V953" i="1"/>
  <c r="AF953" i="1" s="1"/>
  <c r="V783" i="1"/>
  <c r="AF783" i="1" s="1"/>
  <c r="V454" i="1"/>
  <c r="AF454" i="1" s="1"/>
  <c r="V1491" i="1"/>
  <c r="AF1491" i="1" s="1"/>
  <c r="V1427" i="1"/>
  <c r="AF1427" i="1" s="1"/>
  <c r="V1363" i="1"/>
  <c r="AF1363" i="1" s="1"/>
  <c r="V1299" i="1"/>
  <c r="AF1299" i="1" s="1"/>
  <c r="V1235" i="1"/>
  <c r="AF1235" i="1" s="1"/>
  <c r="V1171" i="1"/>
  <c r="AF1171" i="1" s="1"/>
  <c r="V1107" i="1"/>
  <c r="AF1107" i="1" s="1"/>
  <c r="V1018" i="1"/>
  <c r="AF1018" i="1" s="1"/>
  <c r="V887" i="1"/>
  <c r="AF887" i="1" s="1"/>
  <c r="V681" i="1"/>
  <c r="AF681" i="1" s="1"/>
  <c r="V100" i="1"/>
  <c r="AF100" i="1" s="1"/>
  <c r="V1314" i="1"/>
  <c r="AF1314" i="1" s="1"/>
  <c r="V1250" i="1"/>
  <c r="AF1250" i="1" s="1"/>
  <c r="V1186" i="1"/>
  <c r="AF1186" i="1" s="1"/>
  <c r="V1122" i="1"/>
  <c r="AF1122" i="1" s="1"/>
  <c r="V1042" i="1"/>
  <c r="AF1042" i="1" s="1"/>
  <c r="V927" i="1"/>
  <c r="AF927" i="1" s="1"/>
  <c r="V743" i="1"/>
  <c r="AF743" i="1" s="1"/>
  <c r="V358" i="1"/>
  <c r="AF358" i="1" s="1"/>
  <c r="V1465" i="1"/>
  <c r="AF1465" i="1" s="1"/>
  <c r="V1401" i="1"/>
  <c r="AF1401" i="1" s="1"/>
  <c r="V1337" i="1"/>
  <c r="AF1337" i="1" s="1"/>
  <c r="V1273" i="1"/>
  <c r="AF1273" i="1" s="1"/>
  <c r="V1209" i="1"/>
  <c r="AF1209" i="1" s="1"/>
  <c r="V1145" i="1"/>
  <c r="AF1145" i="1" s="1"/>
  <c r="V1078" i="1"/>
  <c r="AF1078" i="1" s="1"/>
  <c r="V977" i="1"/>
  <c r="AF977" i="1" s="1"/>
  <c r="V817" i="1"/>
  <c r="AF817" i="1" s="1"/>
  <c r="V549" i="1"/>
  <c r="AF549" i="1" s="1"/>
  <c r="V1352" i="1"/>
  <c r="AF1352" i="1" s="1"/>
  <c r="V1288" i="1"/>
  <c r="AF1288" i="1" s="1"/>
  <c r="V1224" i="1"/>
  <c r="AF1224" i="1" s="1"/>
  <c r="V1160" i="1"/>
  <c r="AF1160" i="1" s="1"/>
  <c r="V1096" i="1"/>
  <c r="AF1096" i="1" s="1"/>
  <c r="V1001" i="1"/>
  <c r="AF1001" i="1" s="1"/>
  <c r="V857" i="1"/>
  <c r="AF857" i="1" s="1"/>
  <c r="V638" i="1"/>
  <c r="AF638" i="1" s="1"/>
  <c r="V1088" i="1"/>
  <c r="AF1088" i="1" s="1"/>
  <c r="V1024" i="1"/>
  <c r="AF1024" i="1" s="1"/>
  <c r="V960" i="1"/>
  <c r="AF960" i="1" s="1"/>
  <c r="V896" i="1"/>
  <c r="AF896" i="1" s="1"/>
  <c r="V832" i="1"/>
  <c r="AF832" i="1" s="1"/>
  <c r="V768" i="1"/>
  <c r="AF768" i="1" s="1"/>
  <c r="V704" i="1"/>
  <c r="AF704" i="1" s="1"/>
  <c r="V639" i="1"/>
  <c r="AF639" i="1" s="1"/>
  <c r="V548" i="1"/>
  <c r="AF548" i="1" s="1"/>
  <c r="V425" i="1"/>
  <c r="AF425" i="1" s="1"/>
  <c r="V236" i="1"/>
  <c r="AF236" i="1" s="1"/>
  <c r="V758" i="1"/>
  <c r="AF758" i="1" s="1"/>
  <c r="V694" i="1"/>
  <c r="AF694" i="1" s="1"/>
  <c r="V628" i="1"/>
  <c r="AF628" i="1" s="1"/>
  <c r="V527" i="1"/>
  <c r="AF527" i="1" s="1"/>
  <c r="V398" i="1"/>
  <c r="AF398" i="1" s="1"/>
  <c r="V196" i="1"/>
  <c r="AF196" i="1" s="1"/>
  <c r="V925" i="1"/>
  <c r="AF925" i="1" s="1"/>
  <c r="V861" i="1"/>
  <c r="AF861" i="1" s="1"/>
  <c r="V797" i="1"/>
  <c r="AF797" i="1" s="1"/>
  <c r="V733" i="1"/>
  <c r="AF733" i="1" s="1"/>
  <c r="V669" i="1"/>
  <c r="AF669" i="1" s="1"/>
  <c r="V598" i="1"/>
  <c r="AF598" i="1" s="1"/>
  <c r="V482" i="1"/>
  <c r="AF482" i="1" s="1"/>
  <c r="V332" i="1"/>
  <c r="AF332" i="1" s="1"/>
  <c r="V36" i="1"/>
  <c r="AF36" i="1" s="1"/>
  <c r="V1028" i="1"/>
  <c r="AF1028" i="1" s="1"/>
  <c r="V964" i="1"/>
  <c r="AF964" i="1" s="1"/>
  <c r="V900" i="1"/>
  <c r="AF900" i="1" s="1"/>
  <c r="V836" i="1"/>
  <c r="AF836" i="1" s="1"/>
  <c r="V772" i="1"/>
  <c r="AF772" i="1" s="1"/>
  <c r="V708" i="1"/>
  <c r="AF708" i="1" s="1"/>
  <c r="V644" i="1"/>
  <c r="AF644" i="1" s="1"/>
  <c r="V556" i="1"/>
  <c r="AF556" i="1" s="1"/>
  <c r="V433" i="1"/>
  <c r="AF433" i="1" s="1"/>
  <c r="V252" i="1"/>
  <c r="AF252" i="1" s="1"/>
  <c r="V1051" i="1"/>
  <c r="AF1051" i="1" s="1"/>
  <c r="V987" i="1"/>
  <c r="AF987" i="1" s="1"/>
  <c r="V923" i="1"/>
  <c r="AF923" i="1" s="1"/>
  <c r="V859" i="1"/>
  <c r="AF859" i="1" s="1"/>
  <c r="V795" i="1"/>
  <c r="AF795" i="1" s="1"/>
  <c r="V731" i="1"/>
  <c r="AF731" i="1" s="1"/>
  <c r="V667" i="1"/>
  <c r="AF667" i="1" s="1"/>
  <c r="V596" i="1"/>
  <c r="AF596" i="1" s="1"/>
  <c r="V478" i="1"/>
  <c r="AF478" i="1" s="1"/>
  <c r="V326" i="1"/>
  <c r="AF326" i="1" s="1"/>
  <c r="V20" i="1"/>
  <c r="AF20" i="1" s="1"/>
  <c r="V898" i="1"/>
  <c r="AF898" i="1" s="1"/>
  <c r="V834" i="1"/>
  <c r="AF834" i="1" s="1"/>
  <c r="V770" i="1"/>
  <c r="AF770" i="1" s="1"/>
  <c r="V706" i="1"/>
  <c r="AF706" i="1" s="1"/>
  <c r="V641" i="1"/>
  <c r="AF641" i="1" s="1"/>
  <c r="V551" i="1"/>
  <c r="AF551" i="1" s="1"/>
  <c r="V428" i="1"/>
  <c r="AF428" i="1" s="1"/>
  <c r="V244" i="1"/>
  <c r="AF244" i="1" s="1"/>
  <c r="V170" i="1"/>
  <c r="AF170" i="1" s="1"/>
  <c r="V106" i="1"/>
  <c r="AF106" i="1" s="1"/>
  <c r="V10" i="1"/>
  <c r="AF10" i="1" s="1"/>
  <c r="V361" i="1"/>
  <c r="AF361" i="1" s="1"/>
  <c r="V297" i="1"/>
  <c r="AF297" i="1" s="1"/>
  <c r="V233" i="1"/>
  <c r="AF233" i="1" s="1"/>
  <c r="V169" i="1"/>
  <c r="AF169" i="1" s="1"/>
  <c r="V105" i="1"/>
  <c r="AF105" i="1" s="1"/>
  <c r="V9" i="1"/>
  <c r="AF9" i="1" s="1"/>
  <c r="V587" i="1"/>
  <c r="AF587" i="1" s="1"/>
  <c r="V523" i="1"/>
  <c r="AF523" i="1" s="1"/>
  <c r="V464" i="1"/>
  <c r="AF464" i="1" s="1"/>
  <c r="V400" i="1"/>
  <c r="AF400" i="1" s="1"/>
  <c r="V336" i="1"/>
  <c r="AF336" i="1" s="1"/>
  <c r="V272" i="1"/>
  <c r="AF272" i="1" s="1"/>
  <c r="V208" i="1"/>
  <c r="AF208" i="1" s="1"/>
  <c r="V144" i="1"/>
  <c r="AF144" i="1" s="1"/>
  <c r="V80" i="1"/>
  <c r="AF80" i="1" s="1"/>
  <c r="V48" i="1"/>
  <c r="AF48" i="1" s="1"/>
  <c r="V554" i="1"/>
  <c r="AF554" i="1" s="1"/>
  <c r="V495" i="1"/>
  <c r="AF495" i="1" s="1"/>
  <c r="V431" i="1"/>
  <c r="AF431" i="1" s="1"/>
  <c r="V367" i="1"/>
  <c r="AF367" i="1" s="1"/>
  <c r="V303" i="1"/>
  <c r="AF303" i="1" s="1"/>
  <c r="V239" i="1"/>
  <c r="AF239" i="1" s="1"/>
  <c r="V175" i="1"/>
  <c r="AF175" i="1" s="1"/>
  <c r="V111" i="1"/>
  <c r="AF111" i="1" s="1"/>
  <c r="V15" i="1"/>
  <c r="AF15" i="1" s="1"/>
  <c r="V238" i="1"/>
  <c r="AF238" i="1" s="1"/>
  <c r="V174" i="1"/>
  <c r="AF174" i="1" s="1"/>
  <c r="V110" i="1"/>
  <c r="AF110" i="1" s="1"/>
  <c r="V14" i="1"/>
  <c r="AF14" i="1" s="1"/>
  <c r="V552" i="1"/>
  <c r="AF552" i="1" s="1"/>
  <c r="V493" i="1"/>
  <c r="AF493" i="1" s="1"/>
  <c r="V429" i="1"/>
  <c r="AF429" i="1" s="1"/>
  <c r="V365" i="1"/>
  <c r="AF365" i="1" s="1"/>
  <c r="V301" i="1"/>
  <c r="AF301" i="1" s="1"/>
  <c r="V237" i="1"/>
  <c r="AF237" i="1" s="1"/>
  <c r="V173" i="1"/>
  <c r="AF173" i="1" s="1"/>
  <c r="V109" i="1"/>
  <c r="AF109" i="1" s="1"/>
  <c r="V13" i="1"/>
  <c r="AF13" i="1" s="1"/>
  <c r="V550" i="1"/>
  <c r="AF550" i="1" s="1"/>
  <c r="V491" i="1"/>
  <c r="AF491" i="1" s="1"/>
  <c r="V427" i="1"/>
  <c r="AF427" i="1" s="1"/>
  <c r="V363" i="1"/>
  <c r="AF363" i="1" s="1"/>
  <c r="V299" i="1"/>
  <c r="AF299" i="1" s="1"/>
  <c r="V235" i="1"/>
  <c r="AF235" i="1" s="1"/>
  <c r="V171" i="1"/>
  <c r="AF171" i="1" s="1"/>
  <c r="V107" i="1"/>
  <c r="AF107" i="1" s="1"/>
  <c r="V11" i="1"/>
  <c r="AF11" i="1" s="1"/>
  <c r="V2445" i="1"/>
  <c r="AF2445" i="1" s="1"/>
  <c r="V2695" i="1"/>
  <c r="AF2695" i="1" s="1"/>
  <c r="V2860" i="1"/>
  <c r="AF2860" i="1" s="1"/>
  <c r="V2949" i="1"/>
  <c r="AF2949" i="1" s="1"/>
  <c r="V3021" i="1"/>
  <c r="AF3021" i="1" s="1"/>
  <c r="V3085" i="1"/>
  <c r="AF3085" i="1" s="1"/>
  <c r="V2077" i="1"/>
  <c r="AF2077" i="1" s="1"/>
  <c r="V2553" i="1"/>
  <c r="AF2553" i="1" s="1"/>
  <c r="V2761" i="1"/>
  <c r="AF2761" i="1" s="1"/>
  <c r="V2898" i="1"/>
  <c r="AF2898" i="1" s="1"/>
  <c r="V2982" i="1"/>
  <c r="AF2982" i="1" s="1"/>
  <c r="V3046" i="1"/>
  <c r="AF3046" i="1" s="1"/>
  <c r="V2358" i="1"/>
  <c r="AF2358" i="1" s="1"/>
  <c r="V2655" i="1"/>
  <c r="AF2655" i="1" s="1"/>
  <c r="V2829" i="1"/>
  <c r="AF2829" i="1" s="1"/>
  <c r="V2931" i="1"/>
  <c r="AF2931" i="1" s="1"/>
  <c r="V3007" i="1"/>
  <c r="AF3007" i="1" s="1"/>
  <c r="V3071" i="1"/>
  <c r="AF3071" i="1" s="1"/>
  <c r="V1974" i="1"/>
  <c r="AF1974" i="1" s="1"/>
  <c r="V2529" i="1"/>
  <c r="AF2529" i="1" s="1"/>
  <c r="V2745" i="1"/>
  <c r="AF2745" i="1" s="1"/>
  <c r="V2888" i="1"/>
  <c r="AF2888" i="1" s="1"/>
  <c r="V2975" i="1"/>
  <c r="AF2975" i="1" s="1"/>
  <c r="V3040" i="1"/>
  <c r="AF3040" i="1" s="1"/>
  <c r="V3104" i="1"/>
  <c r="AF3104" i="1" s="1"/>
  <c r="V2371" i="1"/>
  <c r="AF2371" i="1" s="1"/>
  <c r="V2663" i="1"/>
  <c r="AF2663" i="1" s="1"/>
  <c r="V2833" i="1"/>
  <c r="AF2833" i="1" s="1"/>
  <c r="V2933" i="1"/>
  <c r="AF2933" i="1" s="1"/>
  <c r="V3009" i="1"/>
  <c r="AF3009" i="1" s="1"/>
  <c r="V3073" i="1"/>
  <c r="AF3073" i="1" s="1"/>
  <c r="V2013" i="1"/>
  <c r="AF2013" i="1" s="1"/>
  <c r="V2537" i="1"/>
  <c r="AF2537" i="1" s="1"/>
  <c r="V2751" i="1"/>
  <c r="AF2751" i="1" s="1"/>
  <c r="V2891" i="1"/>
  <c r="AF2891" i="1" s="1"/>
  <c r="V2978" i="1"/>
  <c r="AF2978" i="1" s="1"/>
  <c r="V3042" i="1"/>
  <c r="AF3042" i="1" s="1"/>
  <c r="V3106" i="1"/>
  <c r="AF3106" i="1" s="1"/>
  <c r="V2817" i="1"/>
  <c r="AF2817" i="1" s="1"/>
  <c r="V2871" i="1"/>
  <c r="AF2871" i="1" s="1"/>
  <c r="V2824" i="1"/>
  <c r="AF2824" i="1" s="1"/>
  <c r="V2322" i="1"/>
  <c r="AF2322" i="1" s="1"/>
  <c r="V2542" i="1"/>
  <c r="AF2542" i="1" s="1"/>
  <c r="V2605" i="1"/>
  <c r="AF2605" i="1" s="1"/>
  <c r="V2788" i="1"/>
  <c r="AF2788" i="1" s="1"/>
  <c r="V2226" i="1"/>
  <c r="AF2226" i="1" s="1"/>
  <c r="V2595" i="1"/>
  <c r="AF2595" i="1" s="1"/>
  <c r="V2850" i="1"/>
  <c r="AF2850" i="1" s="1"/>
  <c r="V2363" i="1"/>
  <c r="AF2363" i="1" s="1"/>
  <c r="V2164" i="1"/>
  <c r="AF2164" i="1" s="1"/>
  <c r="V2130" i="1"/>
  <c r="AF2130" i="1" s="1"/>
  <c r="V2472" i="1"/>
  <c r="AF2472" i="1" s="1"/>
  <c r="V2025" i="1"/>
  <c r="AF2025" i="1" s="1"/>
  <c r="V2144" i="1"/>
  <c r="AF2144" i="1" s="1"/>
  <c r="V2311" i="1"/>
  <c r="AF2311" i="1" s="1"/>
  <c r="V1447" i="1"/>
  <c r="AF1447" i="1" s="1"/>
  <c r="V1874" i="1"/>
  <c r="AF1874" i="1" s="1"/>
  <c r="V1644" i="1"/>
  <c r="AF1644" i="1" s="1"/>
  <c r="V1546" i="1"/>
  <c r="AF1546" i="1" s="1"/>
  <c r="V1657" i="1"/>
  <c r="AF1657" i="1" s="1"/>
  <c r="V1896" i="1"/>
  <c r="AF1896" i="1" s="1"/>
  <c r="V1389" i="1"/>
  <c r="AF1389" i="1" s="1"/>
  <c r="V1679" i="1"/>
  <c r="AF1679" i="1" s="1"/>
  <c r="V1726" i="1"/>
  <c r="AF1726" i="1" s="1"/>
  <c r="V1502" i="1"/>
  <c r="AF1502" i="1" s="1"/>
  <c r="V1037" i="1"/>
  <c r="AF1037" i="1" s="1"/>
  <c r="V1348" i="1"/>
  <c r="AF1348" i="1" s="1"/>
  <c r="V620" i="1"/>
  <c r="AF620" i="1" s="1"/>
  <c r="V1195" i="1"/>
  <c r="AF1195" i="1" s="1"/>
  <c r="V1338" i="1"/>
  <c r="AF1338" i="1" s="1"/>
  <c r="V1489" i="1"/>
  <c r="AF1489" i="1" s="1"/>
  <c r="V1105" i="1"/>
  <c r="AF1105" i="1" s="1"/>
  <c r="V1248" i="1"/>
  <c r="AF1248" i="1" s="1"/>
  <c r="V735" i="1"/>
  <c r="AF735" i="1" s="1"/>
  <c r="V792" i="1"/>
  <c r="AF792" i="1" s="1"/>
  <c r="V718" i="1"/>
  <c r="AF718" i="1" s="1"/>
  <c r="V821" i="1"/>
  <c r="AF821" i="1" s="1"/>
  <c r="V988" i="1"/>
  <c r="AF988" i="1" s="1"/>
  <c r="V691" i="1"/>
  <c r="AF691" i="1" s="1"/>
  <c r="V515" i="1"/>
  <c r="AF515" i="1" s="1"/>
  <c r="V2711" i="1"/>
  <c r="AF2711" i="1" s="1"/>
  <c r="V2173" i="1"/>
  <c r="AF2173" i="1" s="1"/>
  <c r="V2988" i="1"/>
  <c r="AF2988" i="1" s="1"/>
  <c r="V2736" i="1"/>
  <c r="AF2736" i="1" s="1"/>
  <c r="V2258" i="1"/>
  <c r="AF2258" i="1" s="1"/>
  <c r="V2774" i="1"/>
  <c r="AF2774" i="1" s="1"/>
  <c r="V2582" i="1"/>
  <c r="AF2582" i="1" s="1"/>
  <c r="V2444" i="1"/>
  <c r="AF2444" i="1" s="1"/>
  <c r="V2187" i="1"/>
  <c r="AF2187" i="1" s="1"/>
  <c r="V2581" i="1"/>
  <c r="AF2581" i="1" s="1"/>
  <c r="V2442" i="1"/>
  <c r="AF2442" i="1" s="1"/>
  <c r="V2186" i="1"/>
  <c r="AF2186" i="1" s="1"/>
  <c r="V2828" i="1"/>
  <c r="AF2828" i="1" s="1"/>
  <c r="V2508" i="1"/>
  <c r="AF2508" i="1" s="1"/>
  <c r="V1853" i="1"/>
  <c r="AF1853" i="1" s="1"/>
  <c r="V2511" i="1"/>
  <c r="AF2511" i="1" s="1"/>
  <c r="V2733" i="1"/>
  <c r="AF2733" i="1" s="1"/>
  <c r="V2882" i="1"/>
  <c r="AF2882" i="1" s="1"/>
  <c r="V2968" i="1"/>
  <c r="AF2968" i="1" s="1"/>
  <c r="V3035" i="1"/>
  <c r="AF3035" i="1" s="1"/>
  <c r="V3099" i="1"/>
  <c r="AF3099" i="1" s="1"/>
  <c r="V2259" i="1"/>
  <c r="AF2259" i="1" s="1"/>
  <c r="V2609" i="1"/>
  <c r="AF2609" i="1" s="1"/>
  <c r="V2799" i="1"/>
  <c r="AF2799" i="1" s="1"/>
  <c r="V2916" i="1"/>
  <c r="AF2916" i="1" s="1"/>
  <c r="V2996" i="1"/>
  <c r="AF2996" i="1" s="1"/>
  <c r="V3060" i="1"/>
  <c r="AF3060" i="1" s="1"/>
  <c r="V2918" i="1"/>
  <c r="AF2918" i="1" s="1"/>
  <c r="V2856" i="1"/>
  <c r="AF2856" i="1" s="1"/>
  <c r="V2792" i="1"/>
  <c r="AF2792" i="1" s="1"/>
  <c r="V2728" i="1"/>
  <c r="AF2728" i="1" s="1"/>
  <c r="V2664" i="1"/>
  <c r="AF2664" i="1" s="1"/>
  <c r="V2600" i="1"/>
  <c r="AF2600" i="1" s="1"/>
  <c r="V2536" i="1"/>
  <c r="AF2536" i="1" s="1"/>
  <c r="V2468" i="1"/>
  <c r="AF2468" i="1" s="1"/>
  <c r="V2373" i="1"/>
  <c r="AF2373" i="1" s="1"/>
  <c r="V2235" i="1"/>
  <c r="AF2235" i="1" s="1"/>
  <c r="V2011" i="1"/>
  <c r="AF2011" i="1" s="1"/>
  <c r="V2892" i="1"/>
  <c r="AF2892" i="1" s="1"/>
  <c r="V2830" i="1"/>
  <c r="AF2830" i="1" s="1"/>
  <c r="V2766" i="1"/>
  <c r="AF2766" i="1" s="1"/>
  <c r="V2702" i="1"/>
  <c r="AF2702" i="1" s="1"/>
  <c r="V2638" i="1"/>
  <c r="AF2638" i="1" s="1"/>
  <c r="V2574" i="1"/>
  <c r="AF2574" i="1" s="1"/>
  <c r="V2510" i="1"/>
  <c r="AF2510" i="1" s="1"/>
  <c r="V2433" i="1"/>
  <c r="AF2433" i="1" s="1"/>
  <c r="V2331" i="1"/>
  <c r="AF2331" i="1" s="1"/>
  <c r="V2163" i="1"/>
  <c r="AF2163" i="1" s="1"/>
  <c r="V1850" i="1"/>
  <c r="AF1850" i="1" s="1"/>
  <c r="V2637" i="1"/>
  <c r="AF2637" i="1" s="1"/>
  <c r="V2573" i="1"/>
  <c r="AF2573" i="1" s="1"/>
  <c r="V2509" i="1"/>
  <c r="AF2509" i="1" s="1"/>
  <c r="V2431" i="1"/>
  <c r="AF2431" i="1" s="1"/>
  <c r="V2330" i="1"/>
  <c r="AF2330" i="1" s="1"/>
  <c r="V2157" i="1"/>
  <c r="AF2157" i="1" s="1"/>
  <c r="V1834" i="1"/>
  <c r="AF1834" i="1" s="1"/>
  <c r="V2820" i="1"/>
  <c r="AF2820" i="1" s="1"/>
  <c r="V2756" i="1"/>
  <c r="AF2756" i="1" s="1"/>
  <c r="V2692" i="1"/>
  <c r="AF2692" i="1" s="1"/>
  <c r="V2628" i="1"/>
  <c r="AF2628" i="1" s="1"/>
  <c r="V2564" i="1"/>
  <c r="AF2564" i="1" s="1"/>
  <c r="V2500" i="1"/>
  <c r="AF2500" i="1" s="1"/>
  <c r="V2417" i="1"/>
  <c r="AF2417" i="1" s="1"/>
  <c r="V2309" i="1"/>
  <c r="AF2309" i="1" s="1"/>
  <c r="V2123" i="1"/>
  <c r="AF2123" i="1" s="1"/>
  <c r="V1741" i="1"/>
  <c r="AF1741" i="1" s="1"/>
  <c r="V2945" i="1"/>
  <c r="AF2945" i="1" s="1"/>
  <c r="V2883" i="1"/>
  <c r="AF2883" i="1" s="1"/>
  <c r="V2819" i="1"/>
  <c r="AF2819" i="1" s="1"/>
  <c r="V2755" i="1"/>
  <c r="AF2755" i="1" s="1"/>
  <c r="V2691" i="1"/>
  <c r="AF2691" i="1" s="1"/>
  <c r="V2627" i="1"/>
  <c r="AF2627" i="1" s="1"/>
  <c r="V2563" i="1"/>
  <c r="AF2563" i="1" s="1"/>
  <c r="V2499" i="1"/>
  <c r="AF2499" i="1" s="1"/>
  <c r="V2415" i="1"/>
  <c r="AF2415" i="1" s="1"/>
  <c r="V2307" i="1"/>
  <c r="AF2307" i="1" s="1"/>
  <c r="V2117" i="1"/>
  <c r="AF2117" i="1" s="1"/>
  <c r="V1725" i="1"/>
  <c r="AF1725" i="1" s="1"/>
  <c r="V2818" i="1"/>
  <c r="AF2818" i="1" s="1"/>
  <c r="V2754" i="1"/>
  <c r="AF2754" i="1" s="1"/>
  <c r="V2690" i="1"/>
  <c r="AF2690" i="1" s="1"/>
  <c r="V2626" i="1"/>
  <c r="AF2626" i="1" s="1"/>
  <c r="V2562" i="1"/>
  <c r="AF2562" i="1" s="1"/>
  <c r="V2498" i="1"/>
  <c r="AF2498" i="1" s="1"/>
  <c r="V2413" i="1"/>
  <c r="AF2413" i="1" s="1"/>
  <c r="V2306" i="1"/>
  <c r="AF2306" i="1" s="1"/>
  <c r="V2115" i="1"/>
  <c r="AF2115" i="1" s="1"/>
  <c r="V1717" i="1"/>
  <c r="AF1717" i="1" s="1"/>
  <c r="V2451" i="1"/>
  <c r="AF2451" i="1" s="1"/>
  <c r="V2387" i="1"/>
  <c r="AF2387" i="1" s="1"/>
  <c r="V2324" i="1"/>
  <c r="AF2324" i="1" s="1"/>
  <c r="V2260" i="1"/>
  <c r="AF2260" i="1" s="1"/>
  <c r="V2196" i="1"/>
  <c r="AF2196" i="1" s="1"/>
  <c r="V2132" i="1"/>
  <c r="AF2132" i="1" s="1"/>
  <c r="V2068" i="1"/>
  <c r="AF2068" i="1" s="1"/>
  <c r="V2004" i="1"/>
  <c r="AF2004" i="1" s="1"/>
  <c r="V1909" i="1"/>
  <c r="AF1909" i="1" s="1"/>
  <c r="V1765" i="1"/>
  <c r="AF1765" i="1" s="1"/>
  <c r="V1531" i="1"/>
  <c r="AF1531" i="1" s="1"/>
  <c r="V2162" i="1"/>
  <c r="AF2162" i="1" s="1"/>
  <c r="V2098" i="1"/>
  <c r="AF2098" i="1" s="1"/>
  <c r="V2034" i="1"/>
  <c r="AF2034" i="1" s="1"/>
  <c r="V1957" i="1"/>
  <c r="AF1957" i="1" s="1"/>
  <c r="V1845" i="1"/>
  <c r="AF1845" i="1" s="1"/>
  <c r="V1651" i="1"/>
  <c r="AF1651" i="1" s="1"/>
  <c r="V1191" i="1"/>
  <c r="AF1191" i="1" s="1"/>
  <c r="V2440" i="1"/>
  <c r="AF2440" i="1" s="1"/>
  <c r="V2377" i="1"/>
  <c r="AF2377" i="1" s="1"/>
  <c r="V2313" i="1"/>
  <c r="AF2313" i="1" s="1"/>
  <c r="V2249" i="1"/>
  <c r="AF2249" i="1" s="1"/>
  <c r="V2185" i="1"/>
  <c r="AF2185" i="1" s="1"/>
  <c r="V2121" i="1"/>
  <c r="AF2121" i="1" s="1"/>
  <c r="V2057" i="1"/>
  <c r="AF2057" i="1" s="1"/>
  <c r="V1993" i="1"/>
  <c r="AF1993" i="1" s="1"/>
  <c r="V1891" i="1"/>
  <c r="AF1891" i="1" s="1"/>
  <c r="V1738" i="1"/>
  <c r="AF1738" i="1" s="1"/>
  <c r="V1463" i="1"/>
  <c r="AF1463" i="1" s="1"/>
  <c r="V2304" i="1"/>
  <c r="AF2304" i="1" s="1"/>
  <c r="V2240" i="1"/>
  <c r="AF2240" i="1" s="1"/>
  <c r="V2176" i="1"/>
  <c r="AF2176" i="1" s="1"/>
  <c r="V2112" i="1"/>
  <c r="AF2112" i="1" s="1"/>
  <c r="V2048" i="1"/>
  <c r="AF2048" i="1" s="1"/>
  <c r="V1979" i="1"/>
  <c r="AF1979" i="1" s="1"/>
  <c r="V1877" i="1"/>
  <c r="AF1877" i="1" s="1"/>
  <c r="V1707" i="1"/>
  <c r="AF1707" i="1" s="1"/>
  <c r="V1394" i="1"/>
  <c r="AF1394" i="1" s="1"/>
  <c r="V2406" i="1"/>
  <c r="AF2406" i="1" s="1"/>
  <c r="V2343" i="1"/>
  <c r="AF2343" i="1" s="1"/>
  <c r="V2279" i="1"/>
  <c r="AF2279" i="1" s="1"/>
  <c r="V2215" i="1"/>
  <c r="AF2215" i="1" s="1"/>
  <c r="V2151" i="1"/>
  <c r="AF2151" i="1" s="1"/>
  <c r="V2087" i="1"/>
  <c r="AF2087" i="1" s="1"/>
  <c r="V2023" i="1"/>
  <c r="AF2023" i="1" s="1"/>
  <c r="V1939" i="1"/>
  <c r="AF1939" i="1" s="1"/>
  <c r="V1818" i="1"/>
  <c r="AF1818" i="1" s="1"/>
  <c r="V1605" i="1"/>
  <c r="AF1605" i="1" s="1"/>
  <c r="V961" i="1"/>
  <c r="AF961" i="1" s="1"/>
  <c r="V2270" i="1"/>
  <c r="AF2270" i="1" s="1"/>
  <c r="V2206" i="1"/>
  <c r="AF2206" i="1" s="1"/>
  <c r="V2142" i="1"/>
  <c r="AF2142" i="1" s="1"/>
  <c r="V2078" i="1"/>
  <c r="AF2078" i="1" s="1"/>
  <c r="V2014" i="1"/>
  <c r="AF2014" i="1" s="1"/>
  <c r="V1925" i="1"/>
  <c r="AF1925" i="1" s="1"/>
  <c r="V1794" i="1"/>
  <c r="AF1794" i="1" s="1"/>
  <c r="V1571" i="1"/>
  <c r="AF1571" i="1" s="1"/>
  <c r="V406" i="1"/>
  <c r="AF406" i="1" s="1"/>
  <c r="V1932" i="1"/>
  <c r="AF1932" i="1" s="1"/>
  <c r="V1868" i="1"/>
  <c r="AF1868" i="1" s="1"/>
  <c r="V1804" i="1"/>
  <c r="AF1804" i="1" s="1"/>
  <c r="V1740" i="1"/>
  <c r="AF1740" i="1" s="1"/>
  <c r="V1676" i="1"/>
  <c r="AF1676" i="1" s="1"/>
  <c r="V1612" i="1"/>
  <c r="AF1612" i="1" s="1"/>
  <c r="V1548" i="1"/>
  <c r="AF1548" i="1" s="1"/>
  <c r="V1461" i="1"/>
  <c r="AF1461" i="1" s="1"/>
  <c r="V1293" i="1"/>
  <c r="AF1293" i="1" s="1"/>
  <c r="V1009" i="1"/>
  <c r="AF1009" i="1" s="1"/>
  <c r="V1706" i="1"/>
  <c r="AF1706" i="1" s="1"/>
  <c r="V1642" i="1"/>
  <c r="AF1642" i="1" s="1"/>
  <c r="V1578" i="1"/>
  <c r="AF1578" i="1" s="1"/>
  <c r="V1509" i="1"/>
  <c r="AF1509" i="1" s="1"/>
  <c r="V1392" i="1"/>
  <c r="AF1392" i="1" s="1"/>
  <c r="V1157" i="1"/>
  <c r="AF1157" i="1" s="1"/>
  <c r="V622" i="1"/>
  <c r="AF622" i="1" s="1"/>
  <c r="V1817" i="1"/>
  <c r="AF1817" i="1" s="1"/>
  <c r="V1753" i="1"/>
  <c r="AF1753" i="1" s="1"/>
  <c r="V1689" i="1"/>
  <c r="AF1689" i="1" s="1"/>
  <c r="V1625" i="1"/>
  <c r="AF1625" i="1" s="1"/>
  <c r="V1561" i="1"/>
  <c r="AF1561" i="1" s="1"/>
  <c r="V1482" i="1"/>
  <c r="AF1482" i="1" s="1"/>
  <c r="V1343" i="1"/>
  <c r="AF1343" i="1" s="1"/>
  <c r="V1086" i="1"/>
  <c r="AF1086" i="1" s="1"/>
  <c r="V1992" i="1"/>
  <c r="AF1992" i="1" s="1"/>
  <c r="V1928" i="1"/>
  <c r="AF1928" i="1" s="1"/>
  <c r="V1864" i="1"/>
  <c r="AF1864" i="1" s="1"/>
  <c r="V1800" i="1"/>
  <c r="AF1800" i="1" s="1"/>
  <c r="V1736" i="1"/>
  <c r="AF1736" i="1" s="1"/>
  <c r="V1672" i="1"/>
  <c r="AF1672" i="1" s="1"/>
  <c r="V1608" i="1"/>
  <c r="AF1608" i="1" s="1"/>
  <c r="V1544" i="1"/>
  <c r="AF1544" i="1" s="1"/>
  <c r="V1453" i="1"/>
  <c r="AF1453" i="1" s="1"/>
  <c r="V1277" i="1"/>
  <c r="AF1277" i="1" s="1"/>
  <c r="V983" i="1"/>
  <c r="AF983" i="1" s="1"/>
  <c r="V1967" i="1"/>
  <c r="AF1967" i="1" s="1"/>
  <c r="V1903" i="1"/>
  <c r="AF1903" i="1" s="1"/>
  <c r="V1839" i="1"/>
  <c r="AF1839" i="1" s="1"/>
  <c r="V1775" i="1"/>
  <c r="AF1775" i="1" s="1"/>
  <c r="V1711" i="1"/>
  <c r="AF1711" i="1" s="1"/>
  <c r="V1647" i="1"/>
  <c r="AF1647" i="1" s="1"/>
  <c r="V1583" i="1"/>
  <c r="AF1583" i="1" s="1"/>
  <c r="V1516" i="1"/>
  <c r="AF1516" i="1" s="1"/>
  <c r="V1402" i="1"/>
  <c r="AF1402" i="1" s="1"/>
  <c r="V1175" i="1"/>
  <c r="AF1175" i="1" s="1"/>
  <c r="V697" i="1"/>
  <c r="AF697" i="1" s="1"/>
  <c r="V1822" i="1"/>
  <c r="AF1822" i="1" s="1"/>
  <c r="V1758" i="1"/>
  <c r="AF1758" i="1" s="1"/>
  <c r="V1694" i="1"/>
  <c r="AF1694" i="1" s="1"/>
  <c r="V1630" i="1"/>
  <c r="AF1630" i="1" s="1"/>
  <c r="V1566" i="1"/>
  <c r="AF1566" i="1" s="1"/>
  <c r="V1490" i="1"/>
  <c r="AF1490" i="1" s="1"/>
  <c r="V1365" i="1"/>
  <c r="AF1365" i="1" s="1"/>
  <c r="V1109" i="1"/>
  <c r="AF1109" i="1" s="1"/>
  <c r="V164" i="1"/>
  <c r="AF164" i="1" s="1"/>
  <c r="V1470" i="1"/>
  <c r="AF1470" i="1" s="1"/>
  <c r="V1406" i="1"/>
  <c r="AF1406" i="1" s="1"/>
  <c r="V1342" i="1"/>
  <c r="AF1342" i="1" s="1"/>
  <c r="V1278" i="1"/>
  <c r="AF1278" i="1" s="1"/>
  <c r="V1214" i="1"/>
  <c r="AF1214" i="1" s="1"/>
  <c r="V1150" i="1"/>
  <c r="AF1150" i="1" s="1"/>
  <c r="V1085" i="1"/>
  <c r="AF1085" i="1" s="1"/>
  <c r="V985" i="1"/>
  <c r="AF985" i="1" s="1"/>
  <c r="V831" i="1"/>
  <c r="AF831" i="1" s="1"/>
  <c r="V589" i="1"/>
  <c r="AF589" i="1" s="1"/>
  <c r="V1444" i="1"/>
  <c r="AF1444" i="1" s="1"/>
  <c r="V1380" i="1"/>
  <c r="AF1380" i="1" s="1"/>
  <c r="V1316" i="1"/>
  <c r="AF1316" i="1" s="1"/>
  <c r="V1252" i="1"/>
  <c r="AF1252" i="1" s="1"/>
  <c r="V1188" i="1"/>
  <c r="AF1188" i="1" s="1"/>
  <c r="V1124" i="1"/>
  <c r="AF1124" i="1" s="1"/>
  <c r="V1046" i="1"/>
  <c r="AF1046" i="1" s="1"/>
  <c r="V934" i="1"/>
  <c r="AF934" i="1" s="1"/>
  <c r="V751" i="1"/>
  <c r="AF751" i="1" s="1"/>
  <c r="V380" i="1"/>
  <c r="AF380" i="1" s="1"/>
  <c r="V1483" i="1"/>
  <c r="AF1483" i="1" s="1"/>
  <c r="V1419" i="1"/>
  <c r="AF1419" i="1" s="1"/>
  <c r="V1355" i="1"/>
  <c r="AF1355" i="1" s="1"/>
  <c r="V1291" i="1"/>
  <c r="AF1291" i="1" s="1"/>
  <c r="V1227" i="1"/>
  <c r="AF1227" i="1" s="1"/>
  <c r="V1163" i="1"/>
  <c r="AF1163" i="1" s="1"/>
  <c r="V1099" i="1"/>
  <c r="AF1099" i="1" s="1"/>
  <c r="V1006" i="1"/>
  <c r="AF1006" i="1" s="1"/>
  <c r="V865" i="1"/>
  <c r="AF865" i="1" s="1"/>
  <c r="V649" i="1"/>
  <c r="AF649" i="1" s="1"/>
  <c r="V1370" i="1"/>
  <c r="AF1370" i="1" s="1"/>
  <c r="V1306" i="1"/>
  <c r="AF1306" i="1" s="1"/>
  <c r="V1242" i="1"/>
  <c r="AF1242" i="1" s="1"/>
  <c r="V1178" i="1"/>
  <c r="AF1178" i="1" s="1"/>
  <c r="V1114" i="1"/>
  <c r="AF1114" i="1" s="1"/>
  <c r="V1030" i="1"/>
  <c r="AF1030" i="1" s="1"/>
  <c r="V905" i="1"/>
  <c r="AF905" i="1" s="1"/>
  <c r="V711" i="1"/>
  <c r="AF711" i="1" s="1"/>
  <c r="V266" i="1"/>
  <c r="AF266" i="1" s="1"/>
  <c r="V1457" i="1"/>
  <c r="AF1457" i="1" s="1"/>
  <c r="V1393" i="1"/>
  <c r="AF1393" i="1" s="1"/>
  <c r="V1329" i="1"/>
  <c r="AF1329" i="1" s="1"/>
  <c r="V1265" i="1"/>
  <c r="AF1265" i="1" s="1"/>
  <c r="V1201" i="1"/>
  <c r="AF1201" i="1" s="1"/>
  <c r="V1137" i="1"/>
  <c r="AF1137" i="1" s="1"/>
  <c r="V1066" i="1"/>
  <c r="AF1066" i="1" s="1"/>
  <c r="V965" i="1"/>
  <c r="AF965" i="1" s="1"/>
  <c r="V798" i="1"/>
  <c r="AF798" i="1" s="1"/>
  <c r="V490" i="1"/>
  <c r="AF490" i="1" s="1"/>
  <c r="V1344" i="1"/>
  <c r="AF1344" i="1" s="1"/>
  <c r="V1280" i="1"/>
  <c r="AF1280" i="1" s="1"/>
  <c r="V1216" i="1"/>
  <c r="AF1216" i="1" s="1"/>
  <c r="V1152" i="1"/>
  <c r="AF1152" i="1" s="1"/>
  <c r="V1087" i="1"/>
  <c r="AF1087" i="1" s="1"/>
  <c r="V989" i="1"/>
  <c r="AF989" i="1" s="1"/>
  <c r="V838" i="1"/>
  <c r="AF838" i="1" s="1"/>
  <c r="V601" i="1"/>
  <c r="AF601" i="1" s="1"/>
  <c r="V1080" i="1"/>
  <c r="AF1080" i="1" s="1"/>
  <c r="V1016" i="1"/>
  <c r="AF1016" i="1" s="1"/>
  <c r="V952" i="1"/>
  <c r="AF952" i="1" s="1"/>
  <c r="V888" i="1"/>
  <c r="AF888" i="1" s="1"/>
  <c r="V824" i="1"/>
  <c r="AF824" i="1" s="1"/>
  <c r="V760" i="1"/>
  <c r="AF760" i="1" s="1"/>
  <c r="V696" i="1"/>
  <c r="AF696" i="1" s="1"/>
  <c r="V630" i="1"/>
  <c r="AF630" i="1" s="1"/>
  <c r="V532" i="1"/>
  <c r="AF532" i="1" s="1"/>
  <c r="V404" i="1"/>
  <c r="AF404" i="1" s="1"/>
  <c r="V204" i="1"/>
  <c r="AF204" i="1" s="1"/>
  <c r="V750" i="1"/>
  <c r="AF750" i="1" s="1"/>
  <c r="V686" i="1"/>
  <c r="AF686" i="1" s="1"/>
  <c r="V618" i="1"/>
  <c r="AF618" i="1" s="1"/>
  <c r="V516" i="1"/>
  <c r="AF516" i="1" s="1"/>
  <c r="V378" i="1"/>
  <c r="AF378" i="1" s="1"/>
  <c r="V140" i="1"/>
  <c r="AF140" i="1" s="1"/>
  <c r="V917" i="1"/>
  <c r="AF917" i="1" s="1"/>
  <c r="V853" i="1"/>
  <c r="AF853" i="1" s="1"/>
  <c r="V789" i="1"/>
  <c r="AF789" i="1" s="1"/>
  <c r="V725" i="1"/>
  <c r="AF725" i="1" s="1"/>
  <c r="V661" i="1"/>
  <c r="AF661" i="1" s="1"/>
  <c r="V586" i="1"/>
  <c r="AF586" i="1" s="1"/>
  <c r="V466" i="1"/>
  <c r="AF466" i="1" s="1"/>
  <c r="V310" i="1"/>
  <c r="AF310" i="1" s="1"/>
  <c r="V1084" i="1"/>
  <c r="AF1084" i="1" s="1"/>
  <c r="V1020" i="1"/>
  <c r="AF1020" i="1" s="1"/>
  <c r="V956" i="1"/>
  <c r="AF956" i="1" s="1"/>
  <c r="V892" i="1"/>
  <c r="AF892" i="1" s="1"/>
  <c r="V828" i="1"/>
  <c r="AF828" i="1" s="1"/>
  <c r="V764" i="1"/>
  <c r="AF764" i="1" s="1"/>
  <c r="V700" i="1"/>
  <c r="AF700" i="1" s="1"/>
  <c r="V634" i="1"/>
  <c r="AF634" i="1" s="1"/>
  <c r="V540" i="1"/>
  <c r="AF540" i="1" s="1"/>
  <c r="V414" i="1"/>
  <c r="AF414" i="1" s="1"/>
  <c r="V220" i="1"/>
  <c r="AF220" i="1" s="1"/>
  <c r="V1043" i="1"/>
  <c r="AF1043" i="1" s="1"/>
  <c r="V979" i="1"/>
  <c r="AF979" i="1" s="1"/>
  <c r="V915" i="1"/>
  <c r="AF915" i="1" s="1"/>
  <c r="V851" i="1"/>
  <c r="AF851" i="1" s="1"/>
  <c r="V787" i="1"/>
  <c r="AF787" i="1" s="1"/>
  <c r="V723" i="1"/>
  <c r="AF723" i="1" s="1"/>
  <c r="V659" i="1"/>
  <c r="AF659" i="1" s="1"/>
  <c r="V583" i="1"/>
  <c r="AF583" i="1" s="1"/>
  <c r="V462" i="1"/>
  <c r="AF462" i="1" s="1"/>
  <c r="V306" i="1"/>
  <c r="AF306" i="1" s="1"/>
  <c r="V954" i="1"/>
  <c r="AF954" i="1" s="1"/>
  <c r="V890" i="1"/>
  <c r="AF890" i="1" s="1"/>
  <c r="V826" i="1"/>
  <c r="AF826" i="1" s="1"/>
  <c r="V762" i="1"/>
  <c r="AF762" i="1" s="1"/>
  <c r="V698" i="1"/>
  <c r="AF698" i="1" s="1"/>
  <c r="V632" i="1"/>
  <c r="AF632" i="1" s="1"/>
  <c r="V535" i="1"/>
  <c r="AF535" i="1" s="1"/>
  <c r="V410" i="1"/>
  <c r="AF410" i="1" s="1"/>
  <c r="V212" i="1"/>
  <c r="AF212" i="1" s="1"/>
  <c r="V162" i="1"/>
  <c r="AF162" i="1" s="1"/>
  <c r="V98" i="1"/>
  <c r="AF98" i="1" s="1"/>
  <c r="V66" i="1"/>
  <c r="AF66" i="1" s="1"/>
  <c r="V417" i="1"/>
  <c r="AF417" i="1" s="1"/>
  <c r="V353" i="1"/>
  <c r="AF353" i="1" s="1"/>
  <c r="V289" i="1"/>
  <c r="AF289" i="1" s="1"/>
  <c r="V225" i="1"/>
  <c r="AF225" i="1" s="1"/>
  <c r="V161" i="1"/>
  <c r="AF161" i="1" s="1"/>
  <c r="V97" i="1"/>
  <c r="AF97" i="1" s="1"/>
  <c r="V65" i="1"/>
  <c r="AF65" i="1" s="1"/>
  <c r="V643" i="1"/>
  <c r="AF643" i="1" s="1"/>
  <c r="V579" i="1"/>
  <c r="AF579" i="1" s="1"/>
  <c r="V456" i="1"/>
  <c r="AF456" i="1" s="1"/>
  <c r="V392" i="1"/>
  <c r="AF392" i="1" s="1"/>
  <c r="V328" i="1"/>
  <c r="AF328" i="1" s="1"/>
  <c r="V264" i="1"/>
  <c r="AF264" i="1" s="1"/>
  <c r="V200" i="1"/>
  <c r="AF200" i="1" s="1"/>
  <c r="V136" i="1"/>
  <c r="AF136" i="1" s="1"/>
  <c r="V72" i="1"/>
  <c r="AF72" i="1" s="1"/>
  <c r="V40" i="1"/>
  <c r="AF40" i="1" s="1"/>
  <c r="V546" i="1"/>
  <c r="AF546" i="1" s="1"/>
  <c r="V487" i="1"/>
  <c r="AF487" i="1" s="1"/>
  <c r="V423" i="1"/>
  <c r="AF423" i="1" s="1"/>
  <c r="V359" i="1"/>
  <c r="AF359" i="1" s="1"/>
  <c r="V295" i="1"/>
  <c r="AF295" i="1" s="1"/>
  <c r="V231" i="1"/>
  <c r="AF231" i="1" s="1"/>
  <c r="V167" i="1"/>
  <c r="AF167" i="1" s="1"/>
  <c r="V103" i="1"/>
  <c r="AF103" i="1" s="1"/>
  <c r="V7" i="1"/>
  <c r="AF7" i="1" s="1"/>
  <c r="V230" i="1"/>
  <c r="AF230" i="1" s="1"/>
  <c r="V166" i="1"/>
  <c r="AF166" i="1" s="1"/>
  <c r="V102" i="1"/>
  <c r="AF102" i="1" s="1"/>
  <c r="V6" i="1"/>
  <c r="AF6" i="1" s="1"/>
  <c r="V544" i="1"/>
  <c r="AF544" i="1" s="1"/>
  <c r="V485" i="1"/>
  <c r="AF485" i="1" s="1"/>
  <c r="V421" i="1"/>
  <c r="AF421" i="1" s="1"/>
  <c r="V357" i="1"/>
  <c r="AF357" i="1" s="1"/>
  <c r="V293" i="1"/>
  <c r="AF293" i="1" s="1"/>
  <c r="V229" i="1"/>
  <c r="AF229" i="1" s="1"/>
  <c r="V165" i="1"/>
  <c r="AF165" i="1" s="1"/>
  <c r="V101" i="1"/>
  <c r="AF101" i="1" s="1"/>
  <c r="V5" i="1"/>
  <c r="AF5" i="1" s="1"/>
  <c r="V542" i="1"/>
  <c r="AF542" i="1" s="1"/>
  <c r="V483" i="1"/>
  <c r="AF483" i="1" s="1"/>
  <c r="V419" i="1"/>
  <c r="AF419" i="1" s="1"/>
  <c r="V355" i="1"/>
  <c r="AF355" i="1" s="1"/>
  <c r="V291" i="1"/>
  <c r="AF291" i="1" s="1"/>
  <c r="V227" i="1"/>
  <c r="AF227" i="1" s="1"/>
  <c r="V163" i="1"/>
  <c r="AF163" i="1" s="1"/>
  <c r="V99" i="1"/>
  <c r="AF99" i="1" s="1"/>
  <c r="V67" i="1"/>
  <c r="AF67" i="1" s="1"/>
  <c r="V3" i="1"/>
  <c r="AF3" i="1" s="1"/>
  <c r="V2487" i="1"/>
  <c r="AF2487" i="1" s="1"/>
  <c r="V2717" i="1"/>
  <c r="AF2717" i="1" s="1"/>
  <c r="V2873" i="1"/>
  <c r="AF2873" i="1" s="1"/>
  <c r="V2960" i="1"/>
  <c r="AF2960" i="1" s="1"/>
  <c r="V3029" i="1"/>
  <c r="AF3029" i="1" s="1"/>
  <c r="V3093" i="1"/>
  <c r="AF3093" i="1" s="1"/>
  <c r="V2195" i="1"/>
  <c r="AF2195" i="1" s="1"/>
  <c r="V2585" i="1"/>
  <c r="AF2585" i="1" s="1"/>
  <c r="V2783" i="1"/>
  <c r="AF2783" i="1" s="1"/>
  <c r="V2908" i="1"/>
  <c r="AF2908" i="1" s="1"/>
  <c r="V2990" i="1"/>
  <c r="AF2990" i="1" s="1"/>
  <c r="V3054" i="1"/>
  <c r="AF3054" i="1" s="1"/>
  <c r="V2409" i="1"/>
  <c r="AF2409" i="1" s="1"/>
  <c r="V2679" i="1"/>
  <c r="AF2679" i="1" s="1"/>
  <c r="V2849" i="1"/>
  <c r="AF2849" i="1" s="1"/>
  <c r="V2941" i="1"/>
  <c r="AF2941" i="1" s="1"/>
  <c r="V3015" i="1"/>
  <c r="AF3015" i="1" s="1"/>
  <c r="V3079" i="1"/>
  <c r="AF3079" i="1" s="1"/>
  <c r="V2109" i="1"/>
  <c r="AF2109" i="1" s="1"/>
  <c r="V2561" i="1"/>
  <c r="AF2561" i="1" s="1"/>
  <c r="V2767" i="1"/>
  <c r="AF2767" i="1" s="1"/>
  <c r="V2900" i="1"/>
  <c r="AF2900" i="1" s="1"/>
  <c r="V2984" i="1"/>
  <c r="AF2984" i="1" s="1"/>
  <c r="V3048" i="1"/>
  <c r="AF3048" i="1" s="1"/>
  <c r="V2421" i="1"/>
  <c r="AF2421" i="1" s="1"/>
  <c r="V2685" i="1"/>
  <c r="AF2685" i="1" s="1"/>
  <c r="V2853" i="1"/>
  <c r="AF2853" i="1" s="1"/>
  <c r="V2944" i="1"/>
  <c r="AF2944" i="1" s="1"/>
  <c r="V3017" i="1"/>
  <c r="AF3017" i="1" s="1"/>
  <c r="V3081" i="1"/>
  <c r="AF3081" i="1" s="1"/>
  <c r="V2141" i="1"/>
  <c r="AF2141" i="1" s="1"/>
  <c r="V2569" i="1"/>
  <c r="AF2569" i="1" s="1"/>
  <c r="V2773" i="1"/>
  <c r="AF2773" i="1" s="1"/>
  <c r="V2903" i="1"/>
  <c r="AF2903" i="1" s="1"/>
  <c r="V2986" i="1"/>
  <c r="AF2986" i="1" s="1"/>
  <c r="V3050" i="1"/>
  <c r="AF3050" i="1" s="1"/>
  <c r="V2333" i="1"/>
  <c r="AF2333" i="1" s="1"/>
  <c r="V2959" i="1"/>
  <c r="AF2959" i="1" s="1"/>
  <c r="V2568" i="1"/>
  <c r="AF2568" i="1" s="1"/>
  <c r="V2862" i="1"/>
  <c r="AF2862" i="1" s="1"/>
  <c r="V2381" i="1"/>
  <c r="AF2381" i="1" s="1"/>
  <c r="V2474" i="1"/>
  <c r="AF2474" i="1" s="1"/>
  <c r="V2660" i="1"/>
  <c r="AF2660" i="1" s="1"/>
  <c r="V2977" i="1"/>
  <c r="AF2977" i="1" s="1"/>
  <c r="V2531" i="1"/>
  <c r="AF2531" i="1" s="1"/>
  <c r="V2722" i="1"/>
  <c r="AF2722" i="1" s="1"/>
  <c r="V2483" i="1"/>
  <c r="AF2483" i="1" s="1"/>
  <c r="V2036" i="1"/>
  <c r="AF2036" i="1" s="1"/>
  <c r="V2066" i="1"/>
  <c r="AF2066" i="1" s="1"/>
  <c r="V2345" i="1"/>
  <c r="AF2345" i="1" s="1"/>
  <c r="V1613" i="1"/>
  <c r="AF1613" i="1" s="1"/>
  <c r="V1797" i="1"/>
  <c r="AF1797" i="1" s="1"/>
  <c r="V2119" i="1"/>
  <c r="AF2119" i="1" s="1"/>
  <c r="V2302" i="1"/>
  <c r="AF2302" i="1" s="1"/>
  <c r="V1378" i="1"/>
  <c r="AF1378" i="1" s="1"/>
  <c r="V1580" i="1"/>
  <c r="AF1580" i="1" s="1"/>
  <c r="V1610" i="1"/>
  <c r="AF1610" i="1" s="1"/>
  <c r="V1785" i="1"/>
  <c r="AF1785" i="1" s="1"/>
  <c r="V833" i="1"/>
  <c r="AF833" i="1" s="1"/>
  <c r="V1576" i="1"/>
  <c r="AF1576" i="1" s="1"/>
  <c r="V1807" i="1"/>
  <c r="AF1807" i="1" s="1"/>
  <c r="V1303" i="1"/>
  <c r="AF1303" i="1" s="1"/>
  <c r="V1534" i="1"/>
  <c r="AF1534" i="1" s="1"/>
  <c r="V1310" i="1"/>
  <c r="AF1310" i="1" s="1"/>
  <c r="V316" i="1"/>
  <c r="AF316" i="1" s="1"/>
  <c r="V994" i="1"/>
  <c r="AF994" i="1" s="1"/>
  <c r="V1323" i="1"/>
  <c r="AF1323" i="1" s="1"/>
  <c r="V442" i="1"/>
  <c r="AF442" i="1" s="1"/>
  <c r="V822" i="1"/>
  <c r="AF822" i="1" s="1"/>
  <c r="V1297" i="1"/>
  <c r="AF1297" i="1" s="1"/>
  <c r="V673" i="1"/>
  <c r="AF673" i="1" s="1"/>
  <c r="V1039" i="1"/>
  <c r="AF1039" i="1" s="1"/>
  <c r="V856" i="1"/>
  <c r="AF856" i="1" s="1"/>
  <c r="V318" i="1"/>
  <c r="AF318" i="1" s="1"/>
  <c r="V949" i="1"/>
  <c r="AF949" i="1" s="1"/>
  <c r="V525" i="1"/>
  <c r="AF525" i="1" s="1"/>
  <c r="V860" i="1"/>
  <c r="AF860" i="1" s="1"/>
  <c r="V180" i="1"/>
  <c r="AF180" i="1" s="1"/>
  <c r="V323" i="1"/>
  <c r="AF323" i="1" s="1"/>
  <c r="V2869" i="1"/>
  <c r="AF2869" i="1" s="1"/>
  <c r="V3052" i="1"/>
  <c r="AF3052" i="1" s="1"/>
  <c r="V2672" i="1"/>
  <c r="AF2672" i="1" s="1"/>
  <c r="V2710" i="1"/>
  <c r="AF2710" i="1" s="1"/>
  <c r="V3107" i="1"/>
  <c r="AF3107" i="1" s="1"/>
  <c r="V2821" i="1"/>
  <c r="AF2821" i="1" s="1"/>
  <c r="V2927" i="1"/>
  <c r="AF2927" i="1" s="1"/>
  <c r="V2974" i="1"/>
  <c r="AF2974" i="1" s="1"/>
  <c r="V2910" i="1"/>
  <c r="AF2910" i="1" s="1"/>
  <c r="V2848" i="1"/>
  <c r="AF2848" i="1" s="1"/>
  <c r="V2784" i="1"/>
  <c r="AF2784" i="1" s="1"/>
  <c r="V2720" i="1"/>
  <c r="AF2720" i="1" s="1"/>
  <c r="V2656" i="1"/>
  <c r="AF2656" i="1" s="1"/>
  <c r="V2592" i="1"/>
  <c r="AF2592" i="1" s="1"/>
  <c r="V2528" i="1"/>
  <c r="AF2528" i="1" s="1"/>
  <c r="V2457" i="1"/>
  <c r="AF2457" i="1" s="1"/>
  <c r="V2360" i="1"/>
  <c r="AF2360" i="1" s="1"/>
  <c r="V2213" i="1"/>
  <c r="AF2213" i="1" s="1"/>
  <c r="V1971" i="1"/>
  <c r="AF1971" i="1" s="1"/>
  <c r="V2885" i="1"/>
  <c r="AF2885" i="1" s="1"/>
  <c r="V2822" i="1"/>
  <c r="AF2822" i="1" s="1"/>
  <c r="V2758" i="1"/>
  <c r="AF2758" i="1" s="1"/>
  <c r="V2694" i="1"/>
  <c r="AF2694" i="1" s="1"/>
  <c r="V2630" i="1"/>
  <c r="AF2630" i="1" s="1"/>
  <c r="V2566" i="1"/>
  <c r="AF2566" i="1" s="1"/>
  <c r="V2502" i="1"/>
  <c r="AF2502" i="1" s="1"/>
  <c r="V2420" i="1"/>
  <c r="AF2420" i="1" s="1"/>
  <c r="V2315" i="1"/>
  <c r="AF2315" i="1" s="1"/>
  <c r="V2131" i="1"/>
  <c r="AF2131" i="1" s="1"/>
  <c r="V1763" i="1"/>
  <c r="AF1763" i="1" s="1"/>
  <c r="V2629" i="1"/>
  <c r="AF2629" i="1" s="1"/>
  <c r="V2565" i="1"/>
  <c r="AF2565" i="1" s="1"/>
  <c r="V2501" i="1"/>
  <c r="AF2501" i="1" s="1"/>
  <c r="V2418" i="1"/>
  <c r="AF2418" i="1" s="1"/>
  <c r="V2314" i="1"/>
  <c r="AF2314" i="1" s="1"/>
  <c r="V2125" i="1"/>
  <c r="AF2125" i="1" s="1"/>
  <c r="V1747" i="1"/>
  <c r="AF1747" i="1" s="1"/>
  <c r="V2812" i="1"/>
  <c r="AF2812" i="1" s="1"/>
  <c r="V2748" i="1"/>
  <c r="AF2748" i="1" s="1"/>
  <c r="V2684" i="1"/>
  <c r="AF2684" i="1" s="1"/>
  <c r="V2620" i="1"/>
  <c r="AF2620" i="1" s="1"/>
  <c r="V2556" i="1"/>
  <c r="AF2556" i="1" s="1"/>
  <c r="V2492" i="1"/>
  <c r="AF2492" i="1" s="1"/>
  <c r="V2404" i="1"/>
  <c r="AF2404" i="1" s="1"/>
  <c r="V2290" i="1"/>
  <c r="AF2290" i="1" s="1"/>
  <c r="V2091" i="1"/>
  <c r="AF2091" i="1" s="1"/>
  <c r="V1621" i="1"/>
  <c r="AF1621" i="1" s="1"/>
  <c r="V2937" i="1"/>
  <c r="AF2937" i="1" s="1"/>
  <c r="V2875" i="1"/>
  <c r="AF2875" i="1" s="1"/>
  <c r="V2811" i="1"/>
  <c r="AF2811" i="1" s="1"/>
  <c r="V2747" i="1"/>
  <c r="AF2747" i="1" s="1"/>
  <c r="V2683" i="1"/>
  <c r="AF2683" i="1" s="1"/>
  <c r="V2619" i="1"/>
  <c r="AF2619" i="1" s="1"/>
  <c r="V2555" i="1"/>
  <c r="AF2555" i="1" s="1"/>
  <c r="V2491" i="1"/>
  <c r="AF2491" i="1" s="1"/>
  <c r="V2402" i="1"/>
  <c r="AF2402" i="1" s="1"/>
  <c r="V2285" i="1"/>
  <c r="AF2285" i="1" s="1"/>
  <c r="V2085" i="1"/>
  <c r="AF2085" i="1" s="1"/>
  <c r="V1597" i="1"/>
  <c r="AF1597" i="1" s="1"/>
  <c r="V2810" i="1"/>
  <c r="AF2810" i="1" s="1"/>
  <c r="V2746" i="1"/>
  <c r="AF2746" i="1" s="1"/>
  <c r="V2682" i="1"/>
  <c r="AF2682" i="1" s="1"/>
  <c r="V2618" i="1"/>
  <c r="AF2618" i="1" s="1"/>
  <c r="V2554" i="1"/>
  <c r="AF2554" i="1" s="1"/>
  <c r="V2490" i="1"/>
  <c r="AF2490" i="1" s="1"/>
  <c r="V2401" i="1"/>
  <c r="AF2401" i="1" s="1"/>
  <c r="V2283" i="1"/>
  <c r="AF2283" i="1" s="1"/>
  <c r="V2083" i="1"/>
  <c r="AF2083" i="1" s="1"/>
  <c r="V1589" i="1"/>
  <c r="AF1589" i="1" s="1"/>
  <c r="V2443" i="1"/>
  <c r="AF2443" i="1" s="1"/>
  <c r="V2385" i="1"/>
  <c r="AF2385" i="1" s="1"/>
  <c r="V2316" i="1"/>
  <c r="AF2316" i="1" s="1"/>
  <c r="V2252" i="1"/>
  <c r="AF2252" i="1" s="1"/>
  <c r="V2188" i="1"/>
  <c r="AF2188" i="1" s="1"/>
  <c r="V2124" i="1"/>
  <c r="AF2124" i="1" s="1"/>
  <c r="V2060" i="1"/>
  <c r="AF2060" i="1" s="1"/>
  <c r="V1996" i="1"/>
  <c r="AF1996" i="1" s="1"/>
  <c r="V1897" i="1"/>
  <c r="AF1897" i="1" s="1"/>
  <c r="V1746" i="1"/>
  <c r="AF1746" i="1" s="1"/>
  <c r="V1485" i="1"/>
  <c r="AF1485" i="1" s="1"/>
  <c r="V2154" i="1"/>
  <c r="AF2154" i="1" s="1"/>
  <c r="V2090" i="1"/>
  <c r="AF2090" i="1" s="1"/>
  <c r="V2026" i="1"/>
  <c r="AF2026" i="1" s="1"/>
  <c r="V1945" i="1"/>
  <c r="AF1945" i="1" s="1"/>
  <c r="V1826" i="1"/>
  <c r="AF1826" i="1" s="1"/>
  <c r="V1619" i="1"/>
  <c r="AF1619" i="1" s="1"/>
  <c r="V1050" i="1"/>
  <c r="AF1050" i="1" s="1"/>
  <c r="V2432" i="1"/>
  <c r="AF2432" i="1" s="1"/>
  <c r="V2369" i="1"/>
  <c r="AF2369" i="1" s="1"/>
  <c r="V2305" i="1"/>
  <c r="AF2305" i="1" s="1"/>
  <c r="V2241" i="1"/>
  <c r="AF2241" i="1" s="1"/>
  <c r="V2177" i="1"/>
  <c r="AF2177" i="1" s="1"/>
  <c r="V2113" i="1"/>
  <c r="AF2113" i="1" s="1"/>
  <c r="V2049" i="1"/>
  <c r="AF2049" i="1" s="1"/>
  <c r="V1981" i="1"/>
  <c r="AF1981" i="1" s="1"/>
  <c r="V1878" i="1"/>
  <c r="AF1878" i="1" s="1"/>
  <c r="V1709" i="1"/>
  <c r="AF1709" i="1" s="1"/>
  <c r="V1399" i="1"/>
  <c r="AF1399" i="1" s="1"/>
  <c r="V2296" i="1"/>
  <c r="AF2296" i="1" s="1"/>
  <c r="V2232" i="1"/>
  <c r="AF2232" i="1" s="1"/>
  <c r="V2168" i="1"/>
  <c r="AF2168" i="1" s="1"/>
  <c r="V2104" i="1"/>
  <c r="AF2104" i="1" s="1"/>
  <c r="V2040" i="1"/>
  <c r="AF2040" i="1" s="1"/>
  <c r="V1966" i="1"/>
  <c r="AF1966" i="1" s="1"/>
  <c r="V1861" i="1"/>
  <c r="AF1861" i="1" s="1"/>
  <c r="V1675" i="1"/>
  <c r="AF1675" i="1" s="1"/>
  <c r="V1287" i="1"/>
  <c r="AF1287" i="1" s="1"/>
  <c r="V2398" i="1"/>
  <c r="AF2398" i="1" s="1"/>
  <c r="V2335" i="1"/>
  <c r="AF2335" i="1" s="1"/>
  <c r="V2271" i="1"/>
  <c r="AF2271" i="1" s="1"/>
  <c r="V2207" i="1"/>
  <c r="AF2207" i="1" s="1"/>
  <c r="V2143" i="1"/>
  <c r="AF2143" i="1" s="1"/>
  <c r="V2079" i="1"/>
  <c r="AF2079" i="1" s="1"/>
  <c r="V2015" i="1"/>
  <c r="AF2015" i="1" s="1"/>
  <c r="V1926" i="1"/>
  <c r="AF1926" i="1" s="1"/>
  <c r="V1795" i="1"/>
  <c r="AF1795" i="1" s="1"/>
  <c r="V1573" i="1"/>
  <c r="AF1573" i="1" s="1"/>
  <c r="V474" i="1"/>
  <c r="AF474" i="1" s="1"/>
  <c r="V2262" i="1"/>
  <c r="AF2262" i="1" s="1"/>
  <c r="V2198" i="1"/>
  <c r="AF2198" i="1" s="1"/>
  <c r="V2134" i="1"/>
  <c r="AF2134" i="1" s="1"/>
  <c r="V2070" i="1"/>
  <c r="AF2070" i="1" s="1"/>
  <c r="V2006" i="1"/>
  <c r="AF2006" i="1" s="1"/>
  <c r="V1913" i="1"/>
  <c r="AF1913" i="1" s="1"/>
  <c r="V1771" i="1"/>
  <c r="AF1771" i="1" s="1"/>
  <c r="V1539" i="1"/>
  <c r="AF1539" i="1" s="1"/>
  <c r="V1988" i="1"/>
  <c r="AF1988" i="1" s="1"/>
  <c r="V1924" i="1"/>
  <c r="AF1924" i="1" s="1"/>
  <c r="V1860" i="1"/>
  <c r="AF1860" i="1" s="1"/>
  <c r="V1796" i="1"/>
  <c r="AF1796" i="1" s="1"/>
  <c r="V1732" i="1"/>
  <c r="AF1732" i="1" s="1"/>
  <c r="V1668" i="1"/>
  <c r="AF1668" i="1" s="1"/>
  <c r="V1604" i="1"/>
  <c r="AF1604" i="1" s="1"/>
  <c r="V1540" i="1"/>
  <c r="AF1540" i="1" s="1"/>
  <c r="V1445" i="1"/>
  <c r="AF1445" i="1" s="1"/>
  <c r="V1261" i="1"/>
  <c r="AF1261" i="1" s="1"/>
  <c r="V958" i="1"/>
  <c r="AF958" i="1" s="1"/>
  <c r="V1698" i="1"/>
  <c r="AF1698" i="1" s="1"/>
  <c r="V1634" i="1"/>
  <c r="AF1634" i="1" s="1"/>
  <c r="V1570" i="1"/>
  <c r="AF1570" i="1" s="1"/>
  <c r="V1496" i="1"/>
  <c r="AF1496" i="1" s="1"/>
  <c r="V1376" i="1"/>
  <c r="AF1376" i="1" s="1"/>
  <c r="V1125" i="1"/>
  <c r="AF1125" i="1" s="1"/>
  <c r="V386" i="1"/>
  <c r="AF386" i="1" s="1"/>
  <c r="V1809" i="1"/>
  <c r="AF1809" i="1" s="1"/>
  <c r="V1745" i="1"/>
  <c r="AF1745" i="1" s="1"/>
  <c r="V1681" i="1"/>
  <c r="AF1681" i="1" s="1"/>
  <c r="V1617" i="1"/>
  <c r="AF1617" i="1" s="1"/>
  <c r="V1553" i="1"/>
  <c r="AF1553" i="1" s="1"/>
  <c r="V1469" i="1"/>
  <c r="AF1469" i="1" s="1"/>
  <c r="V1311" i="1"/>
  <c r="AF1311" i="1" s="1"/>
  <c r="V1038" i="1"/>
  <c r="AF1038" i="1" s="1"/>
  <c r="V1984" i="1"/>
  <c r="AF1984" i="1" s="1"/>
  <c r="V1920" i="1"/>
  <c r="AF1920" i="1" s="1"/>
  <c r="V1856" i="1"/>
  <c r="AF1856" i="1" s="1"/>
  <c r="V1792" i="1"/>
  <c r="AF1792" i="1" s="1"/>
  <c r="V1728" i="1"/>
  <c r="AF1728" i="1" s="1"/>
  <c r="V1664" i="1"/>
  <c r="AF1664" i="1" s="1"/>
  <c r="V1600" i="1"/>
  <c r="AF1600" i="1" s="1"/>
  <c r="V1536" i="1"/>
  <c r="AF1536" i="1" s="1"/>
  <c r="V1437" i="1"/>
  <c r="AF1437" i="1" s="1"/>
  <c r="V1245" i="1"/>
  <c r="AF1245" i="1" s="1"/>
  <c r="V913" i="1"/>
  <c r="AF913" i="1" s="1"/>
  <c r="V1959" i="1"/>
  <c r="AF1959" i="1" s="1"/>
  <c r="V1895" i="1"/>
  <c r="AF1895" i="1" s="1"/>
  <c r="V1831" i="1"/>
  <c r="AF1831" i="1" s="1"/>
  <c r="V1767" i="1"/>
  <c r="AF1767" i="1" s="1"/>
  <c r="V1703" i="1"/>
  <c r="AF1703" i="1" s="1"/>
  <c r="V1639" i="1"/>
  <c r="AF1639" i="1" s="1"/>
  <c r="V1575" i="1"/>
  <c r="AF1575" i="1" s="1"/>
  <c r="V1504" i="1"/>
  <c r="AF1504" i="1" s="1"/>
  <c r="V1386" i="1"/>
  <c r="AF1386" i="1" s="1"/>
  <c r="V1143" i="1"/>
  <c r="AF1143" i="1" s="1"/>
  <c r="V533" i="1"/>
  <c r="AF533" i="1" s="1"/>
  <c r="V1814" i="1"/>
  <c r="AF1814" i="1" s="1"/>
  <c r="V1750" i="1"/>
  <c r="AF1750" i="1" s="1"/>
  <c r="V1686" i="1"/>
  <c r="AF1686" i="1" s="1"/>
  <c r="V1622" i="1"/>
  <c r="AF1622" i="1" s="1"/>
  <c r="V1558" i="1"/>
  <c r="AF1558" i="1" s="1"/>
  <c r="V1477" i="1"/>
  <c r="AF1477" i="1" s="1"/>
  <c r="V1333" i="1"/>
  <c r="AF1333" i="1" s="1"/>
  <c r="V1073" i="1"/>
  <c r="AF1073" i="1" s="1"/>
  <c r="V1526" i="1"/>
  <c r="AF1526" i="1" s="1"/>
  <c r="V1462" i="1"/>
  <c r="AF1462" i="1" s="1"/>
  <c r="V1398" i="1"/>
  <c r="AF1398" i="1" s="1"/>
  <c r="V1334" i="1"/>
  <c r="AF1334" i="1" s="1"/>
  <c r="V1270" i="1"/>
  <c r="AF1270" i="1" s="1"/>
  <c r="V1206" i="1"/>
  <c r="AF1206" i="1" s="1"/>
  <c r="V1142" i="1"/>
  <c r="AF1142" i="1" s="1"/>
  <c r="V1074" i="1"/>
  <c r="AF1074" i="1" s="1"/>
  <c r="V973" i="1"/>
  <c r="AF973" i="1" s="1"/>
  <c r="V809" i="1"/>
  <c r="AF809" i="1" s="1"/>
  <c r="V529" i="1"/>
  <c r="AF529" i="1" s="1"/>
  <c r="V1436" i="1"/>
  <c r="AF1436" i="1" s="1"/>
  <c r="V1372" i="1"/>
  <c r="AF1372" i="1" s="1"/>
  <c r="V1308" i="1"/>
  <c r="AF1308" i="1" s="1"/>
  <c r="V1244" i="1"/>
  <c r="AF1244" i="1" s="1"/>
  <c r="V1180" i="1"/>
  <c r="AF1180" i="1" s="1"/>
  <c r="V1116" i="1"/>
  <c r="AF1116" i="1" s="1"/>
  <c r="V1033" i="1"/>
  <c r="AF1033" i="1" s="1"/>
  <c r="V911" i="1"/>
  <c r="AF911" i="1" s="1"/>
  <c r="V719" i="1"/>
  <c r="AF719" i="1" s="1"/>
  <c r="V294" i="1"/>
  <c r="AF294" i="1" s="1"/>
  <c r="V1475" i="1"/>
  <c r="AF1475" i="1" s="1"/>
  <c r="V1411" i="1"/>
  <c r="AF1411" i="1" s="1"/>
  <c r="V1347" i="1"/>
  <c r="AF1347" i="1" s="1"/>
  <c r="V1283" i="1"/>
  <c r="AF1283" i="1" s="1"/>
  <c r="V1219" i="1"/>
  <c r="AF1219" i="1" s="1"/>
  <c r="V1155" i="1"/>
  <c r="AF1155" i="1" s="1"/>
  <c r="V1091" i="1"/>
  <c r="AF1091" i="1" s="1"/>
  <c r="V993" i="1"/>
  <c r="AF993" i="1" s="1"/>
  <c r="V846" i="1"/>
  <c r="AF846" i="1" s="1"/>
  <c r="V613" i="1"/>
  <c r="AF613" i="1" s="1"/>
  <c r="V1362" i="1"/>
  <c r="AF1362" i="1" s="1"/>
  <c r="V1298" i="1"/>
  <c r="AF1298" i="1" s="1"/>
  <c r="V1234" i="1"/>
  <c r="AF1234" i="1" s="1"/>
  <c r="V1170" i="1"/>
  <c r="AF1170" i="1" s="1"/>
  <c r="V1106" i="1"/>
  <c r="AF1106" i="1" s="1"/>
  <c r="V1017" i="1"/>
  <c r="AF1017" i="1" s="1"/>
  <c r="V886" i="1"/>
  <c r="AF886" i="1" s="1"/>
  <c r="V679" i="1"/>
  <c r="AF679" i="1" s="1"/>
  <c r="V84" i="1"/>
  <c r="AF84" i="1" s="1"/>
  <c r="V1449" i="1"/>
  <c r="AF1449" i="1" s="1"/>
  <c r="V1385" i="1"/>
  <c r="AF1385" i="1" s="1"/>
  <c r="V1321" i="1"/>
  <c r="AF1321" i="1" s="1"/>
  <c r="V1257" i="1"/>
  <c r="AF1257" i="1" s="1"/>
  <c r="V1193" i="1"/>
  <c r="AF1193" i="1" s="1"/>
  <c r="V1129" i="1"/>
  <c r="AF1129" i="1" s="1"/>
  <c r="V1054" i="1"/>
  <c r="AF1054" i="1" s="1"/>
  <c r="V945" i="1"/>
  <c r="AF945" i="1" s="1"/>
  <c r="V769" i="1"/>
  <c r="AF769" i="1" s="1"/>
  <c r="V426" i="1"/>
  <c r="AF426" i="1" s="1"/>
  <c r="V1336" i="1"/>
  <c r="AF1336" i="1" s="1"/>
  <c r="V1272" i="1"/>
  <c r="AF1272" i="1" s="1"/>
  <c r="V1208" i="1"/>
  <c r="AF1208" i="1" s="1"/>
  <c r="V1144" i="1"/>
  <c r="AF1144" i="1" s="1"/>
  <c r="V1077" i="1"/>
  <c r="AF1077" i="1" s="1"/>
  <c r="V975" i="1"/>
  <c r="AF975" i="1" s="1"/>
  <c r="V815" i="1"/>
  <c r="AF815" i="1" s="1"/>
  <c r="V545" i="1"/>
  <c r="AF545" i="1" s="1"/>
  <c r="V1072" i="1"/>
  <c r="AF1072" i="1" s="1"/>
  <c r="V1008" i="1"/>
  <c r="AF1008" i="1" s="1"/>
  <c r="V944" i="1"/>
  <c r="AF944" i="1" s="1"/>
  <c r="V880" i="1"/>
  <c r="AF880" i="1" s="1"/>
  <c r="V816" i="1"/>
  <c r="AF816" i="1" s="1"/>
  <c r="V752" i="1"/>
  <c r="AF752" i="1" s="1"/>
  <c r="V688" i="1"/>
  <c r="AF688" i="1" s="1"/>
  <c r="V621" i="1"/>
  <c r="AF621" i="1" s="1"/>
  <c r="V382" i="1"/>
  <c r="AF382" i="1" s="1"/>
  <c r="V156" i="1"/>
  <c r="AF156" i="1" s="1"/>
  <c r="V742" i="1"/>
  <c r="AF742" i="1" s="1"/>
  <c r="V678" i="1"/>
  <c r="AF678" i="1" s="1"/>
  <c r="V609" i="1"/>
  <c r="AF609" i="1" s="1"/>
  <c r="V500" i="1"/>
  <c r="AF500" i="1" s="1"/>
  <c r="V356" i="1"/>
  <c r="AF356" i="1" s="1"/>
  <c r="V76" i="1"/>
  <c r="AF76" i="1" s="1"/>
  <c r="V909" i="1"/>
  <c r="AF909" i="1" s="1"/>
  <c r="V845" i="1"/>
  <c r="AF845" i="1" s="1"/>
  <c r="V781" i="1"/>
  <c r="AF781" i="1" s="1"/>
  <c r="V717" i="1"/>
  <c r="AF717" i="1" s="1"/>
  <c r="V653" i="1"/>
  <c r="AF653" i="1" s="1"/>
  <c r="V573" i="1"/>
  <c r="AF573" i="1" s="1"/>
  <c r="V450" i="1"/>
  <c r="AF450" i="1" s="1"/>
  <c r="V290" i="1"/>
  <c r="AF290" i="1" s="1"/>
  <c r="V1076" i="1"/>
  <c r="AF1076" i="1" s="1"/>
  <c r="V1012" i="1"/>
  <c r="AF1012" i="1" s="1"/>
  <c r="V948" i="1"/>
  <c r="AF948" i="1" s="1"/>
  <c r="V884" i="1"/>
  <c r="AF884" i="1" s="1"/>
  <c r="V820" i="1"/>
  <c r="AF820" i="1" s="1"/>
  <c r="V756" i="1"/>
  <c r="AF756" i="1" s="1"/>
  <c r="V692" i="1"/>
  <c r="AF692" i="1" s="1"/>
  <c r="V625" i="1"/>
  <c r="AF625" i="1" s="1"/>
  <c r="V524" i="1"/>
  <c r="AF524" i="1" s="1"/>
  <c r="V394" i="1"/>
  <c r="AF394" i="1" s="1"/>
  <c r="V188" i="1"/>
  <c r="AF188" i="1" s="1"/>
  <c r="V1035" i="1"/>
  <c r="AF1035" i="1" s="1"/>
  <c r="V971" i="1"/>
  <c r="AF971" i="1" s="1"/>
  <c r="V907" i="1"/>
  <c r="AF907" i="1" s="1"/>
  <c r="V843" i="1"/>
  <c r="AF843" i="1" s="1"/>
  <c r="V779" i="1"/>
  <c r="AF779" i="1" s="1"/>
  <c r="V715" i="1"/>
  <c r="AF715" i="1" s="1"/>
  <c r="V651" i="1"/>
  <c r="AF651" i="1" s="1"/>
  <c r="V569" i="1"/>
  <c r="AF569" i="1" s="1"/>
  <c r="V446" i="1"/>
  <c r="AF446" i="1" s="1"/>
  <c r="V282" i="1"/>
  <c r="AF282" i="1" s="1"/>
  <c r="V946" i="1"/>
  <c r="AF946" i="1" s="1"/>
  <c r="V882" i="1"/>
  <c r="AF882" i="1" s="1"/>
  <c r="V818" i="1"/>
  <c r="AF818" i="1" s="1"/>
  <c r="V754" i="1"/>
  <c r="AF754" i="1" s="1"/>
  <c r="V690" i="1"/>
  <c r="AF690" i="1" s="1"/>
  <c r="V623" i="1"/>
  <c r="AF623" i="1" s="1"/>
  <c r="V519" i="1"/>
  <c r="AF519" i="1" s="1"/>
  <c r="V388" i="1"/>
  <c r="AF388" i="1" s="1"/>
  <c r="V172" i="1"/>
  <c r="AF172" i="1" s="1"/>
  <c r="V154" i="1"/>
  <c r="AF154" i="1" s="1"/>
  <c r="V90" i="1"/>
  <c r="AF90" i="1" s="1"/>
  <c r="V58" i="1"/>
  <c r="AF58" i="1" s="1"/>
  <c r="V409" i="1"/>
  <c r="AF409" i="1" s="1"/>
  <c r="V345" i="1"/>
  <c r="AF345" i="1" s="1"/>
  <c r="V281" i="1"/>
  <c r="AF281" i="1" s="1"/>
  <c r="V217" i="1"/>
  <c r="AF217" i="1" s="1"/>
  <c r="V153" i="1"/>
  <c r="AF153" i="1" s="1"/>
  <c r="V89" i="1"/>
  <c r="AF89" i="1" s="1"/>
  <c r="V57" i="1"/>
  <c r="AF57" i="1" s="1"/>
  <c r="V635" i="1"/>
  <c r="AF635" i="1" s="1"/>
  <c r="V571" i="1"/>
  <c r="AF571" i="1" s="1"/>
  <c r="V512" i="1"/>
  <c r="AF512" i="1" s="1"/>
  <c r="V448" i="1"/>
  <c r="AF448" i="1" s="1"/>
  <c r="V384" i="1"/>
  <c r="AF384" i="1" s="1"/>
  <c r="V320" i="1"/>
  <c r="AF320" i="1" s="1"/>
  <c r="V256" i="1"/>
  <c r="AF256" i="1" s="1"/>
  <c r="V192" i="1"/>
  <c r="AF192" i="1" s="1"/>
  <c r="V128" i="1"/>
  <c r="AF128" i="1" s="1"/>
  <c r="V32" i="1"/>
  <c r="AF32" i="1" s="1"/>
  <c r="V538" i="1"/>
  <c r="AF538" i="1" s="1"/>
  <c r="V479" i="1"/>
  <c r="AF479" i="1" s="1"/>
  <c r="V415" i="1"/>
  <c r="AF415" i="1" s="1"/>
  <c r="V351" i="1"/>
  <c r="AF351" i="1" s="1"/>
  <c r="V287" i="1"/>
  <c r="AF287" i="1" s="1"/>
  <c r="V223" i="1"/>
  <c r="AF223" i="1" s="1"/>
  <c r="V159" i="1"/>
  <c r="AF159" i="1" s="1"/>
  <c r="V95" i="1"/>
  <c r="AF95" i="1" s="1"/>
  <c r="V63" i="1"/>
  <c r="AF63" i="1" s="1"/>
  <c r="V286" i="1"/>
  <c r="AF286" i="1" s="1"/>
  <c r="V222" i="1"/>
  <c r="AF222" i="1" s="1"/>
  <c r="V158" i="1"/>
  <c r="AF158" i="1" s="1"/>
  <c r="V94" i="1"/>
  <c r="AF94" i="1" s="1"/>
  <c r="V62" i="1"/>
  <c r="AF62" i="1" s="1"/>
  <c r="V600" i="1"/>
  <c r="AF600" i="1" s="1"/>
  <c r="V536" i="1"/>
  <c r="AF536" i="1" s="1"/>
  <c r="V477" i="1"/>
  <c r="AF477" i="1" s="1"/>
  <c r="V413" i="1"/>
  <c r="AF413" i="1" s="1"/>
  <c r="V349" i="1"/>
  <c r="AF349" i="1" s="1"/>
  <c r="V285" i="1"/>
  <c r="AF285" i="1" s="1"/>
  <c r="V221" i="1"/>
  <c r="AF221" i="1" s="1"/>
  <c r="V157" i="1"/>
  <c r="AF157" i="1" s="1"/>
  <c r="V93" i="1"/>
  <c r="AF93" i="1" s="1"/>
  <c r="V61" i="1"/>
  <c r="AF61" i="1" s="1"/>
  <c r="V4" i="1"/>
  <c r="AF4" i="1" s="1"/>
  <c r="V534" i="1"/>
  <c r="AF534" i="1" s="1"/>
  <c r="V475" i="1"/>
  <c r="AF475" i="1" s="1"/>
  <c r="V411" i="1"/>
  <c r="AF411" i="1" s="1"/>
  <c r="V347" i="1"/>
  <c r="AF347" i="1" s="1"/>
  <c r="V283" i="1"/>
  <c r="AF283" i="1" s="1"/>
  <c r="V219" i="1"/>
  <c r="AF219" i="1" s="1"/>
  <c r="V155" i="1"/>
  <c r="AF155" i="1" s="1"/>
  <c r="V91" i="1"/>
  <c r="AF91" i="1" s="1"/>
  <c r="V59" i="1"/>
  <c r="AF59" i="1" s="1"/>
  <c r="V1910" i="1"/>
  <c r="AF1910" i="1" s="1"/>
  <c r="V2519" i="1"/>
  <c r="AF2519" i="1" s="1"/>
  <c r="V2737" i="1"/>
  <c r="AF2737" i="1" s="1"/>
  <c r="V2884" i="1"/>
  <c r="AF2884" i="1" s="1"/>
  <c r="V2971" i="1"/>
  <c r="AF2971" i="1" s="1"/>
  <c r="V3037" i="1"/>
  <c r="AF3037" i="1" s="1"/>
  <c r="V3101" i="1"/>
  <c r="AF3101" i="1" s="1"/>
  <c r="V2282" i="1"/>
  <c r="AF2282" i="1" s="1"/>
  <c r="V2617" i="1"/>
  <c r="AF2617" i="1" s="1"/>
  <c r="V2805" i="1"/>
  <c r="AF2805" i="1" s="1"/>
  <c r="V2919" i="1"/>
  <c r="AF2919" i="1" s="1"/>
  <c r="V2998" i="1"/>
  <c r="AF2998" i="1" s="1"/>
  <c r="V3062" i="1"/>
  <c r="AF3062" i="1" s="1"/>
  <c r="V2455" i="1"/>
  <c r="AF2455" i="1" s="1"/>
  <c r="V2701" i="1"/>
  <c r="AF2701" i="1" s="1"/>
  <c r="V2863" i="1"/>
  <c r="AF2863" i="1" s="1"/>
  <c r="V2952" i="1"/>
  <c r="AF2952" i="1" s="1"/>
  <c r="V3023" i="1"/>
  <c r="AF3023" i="1" s="1"/>
  <c r="V3087" i="1"/>
  <c r="AF3087" i="1" s="1"/>
  <c r="V2218" i="1"/>
  <c r="AF2218" i="1" s="1"/>
  <c r="V2593" i="1"/>
  <c r="AF2593" i="1" s="1"/>
  <c r="V2789" i="1"/>
  <c r="AF2789" i="1" s="1"/>
  <c r="V2911" i="1"/>
  <c r="AF2911" i="1" s="1"/>
  <c r="V2992" i="1"/>
  <c r="AF2992" i="1" s="1"/>
  <c r="V3056" i="1"/>
  <c r="AF3056" i="1" s="1"/>
  <c r="V2466" i="1"/>
  <c r="AF2466" i="1" s="1"/>
  <c r="V2705" i="1"/>
  <c r="AF2705" i="1" s="1"/>
  <c r="V2866" i="1"/>
  <c r="AF2866" i="1" s="1"/>
  <c r="V2955" i="1"/>
  <c r="AF2955" i="1" s="1"/>
  <c r="V3025" i="1"/>
  <c r="AF3025" i="1" s="1"/>
  <c r="V3089" i="1"/>
  <c r="AF3089" i="1" s="1"/>
  <c r="V2237" i="1"/>
  <c r="AF2237" i="1" s="1"/>
  <c r="V2601" i="1"/>
  <c r="AF2601" i="1" s="1"/>
  <c r="V2793" i="1"/>
  <c r="AF2793" i="1" s="1"/>
  <c r="V2914" i="1"/>
  <c r="AF2914" i="1" s="1"/>
  <c r="V2994" i="1"/>
  <c r="AF2994" i="1" s="1"/>
  <c r="V3058" i="1"/>
  <c r="AF3058" i="1" s="1"/>
  <c r="V2997" i="1"/>
  <c r="AF2997" i="1" s="1"/>
  <c r="V3061" i="1"/>
  <c r="AF3061" i="1" s="1"/>
  <c r="V2447" i="1"/>
  <c r="AF2447" i="1" s="1"/>
  <c r="V2697" i="1"/>
  <c r="AF2697" i="1" s="1"/>
  <c r="V2861" i="1"/>
  <c r="AF2861" i="1" s="1"/>
  <c r="V2951" i="1"/>
  <c r="AF2951" i="1" s="1"/>
  <c r="V3022" i="1"/>
  <c r="AF3022" i="1" s="1"/>
  <c r="V3086" i="1"/>
  <c r="AF3086" i="1" s="1"/>
  <c r="V2101" i="1"/>
  <c r="AF2101" i="1" s="1"/>
  <c r="V2559" i="1"/>
  <c r="AF2559" i="1" s="1"/>
  <c r="V2765" i="1"/>
  <c r="AF2765" i="1" s="1"/>
  <c r="V2899" i="1"/>
  <c r="AF2899" i="1" s="1"/>
  <c r="V2983" i="1"/>
  <c r="AF2983" i="1" s="1"/>
  <c r="V3047" i="1"/>
  <c r="AF3047" i="1" s="1"/>
  <c r="V2412" i="1"/>
  <c r="AF2412" i="1" s="1"/>
  <c r="V2681" i="1"/>
  <c r="AF2681" i="1" s="1"/>
  <c r="V2852" i="1"/>
  <c r="AF2852" i="1" s="1"/>
  <c r="V2943" i="1"/>
  <c r="AF2943" i="1" s="1"/>
  <c r="V3016" i="1"/>
  <c r="AF3016" i="1" s="1"/>
  <c r="V3080" i="1"/>
  <c r="AF3080" i="1" s="1"/>
  <c r="V2133" i="1"/>
  <c r="AF2133" i="1" s="1"/>
  <c r="V2567" i="1"/>
  <c r="AF2567" i="1" s="1"/>
  <c r="V2769" i="1"/>
  <c r="AF2769" i="1" s="1"/>
  <c r="V2901" i="1"/>
  <c r="AF2901" i="1" s="1"/>
  <c r="V2985" i="1"/>
  <c r="AF2985" i="1" s="1"/>
  <c r="V3049" i="1"/>
  <c r="AF3049" i="1" s="1"/>
  <c r="V2425" i="1"/>
  <c r="AF2425" i="1" s="1"/>
  <c r="V2687" i="1"/>
  <c r="AF2687" i="1" s="1"/>
  <c r="V2855" i="1"/>
  <c r="AF2855" i="1" s="1"/>
  <c r="V2946" i="1"/>
  <c r="AF2946" i="1" s="1"/>
  <c r="V3018" i="1"/>
  <c r="AF3018" i="1" s="1"/>
  <c r="V3082" i="1"/>
  <c r="AF3082" i="1" s="1"/>
  <c r="V2928" i="1"/>
  <c r="AF2928" i="1" s="1"/>
  <c r="V3005" i="1"/>
  <c r="AF3005" i="1" s="1"/>
  <c r="V3069" i="1"/>
  <c r="AF3069" i="1" s="1"/>
  <c r="V2489" i="1"/>
  <c r="AF2489" i="1" s="1"/>
  <c r="V2719" i="1"/>
  <c r="AF2719" i="1" s="1"/>
  <c r="V2874" i="1"/>
  <c r="AF2874" i="1" s="1"/>
  <c r="V2962" i="1"/>
  <c r="AF2962" i="1" s="1"/>
  <c r="V3030" i="1"/>
  <c r="AF3030" i="1" s="1"/>
  <c r="V3094" i="1"/>
  <c r="AF3094" i="1" s="1"/>
  <c r="V2211" i="1"/>
  <c r="AF2211" i="1" s="1"/>
  <c r="V2591" i="1"/>
  <c r="AF2591" i="1" s="1"/>
  <c r="V2785" i="1"/>
  <c r="AF2785" i="1" s="1"/>
  <c r="V2909" i="1"/>
  <c r="AF2909" i="1" s="1"/>
  <c r="V2991" i="1"/>
  <c r="AF2991" i="1" s="1"/>
  <c r="V3055" i="1"/>
  <c r="AF3055" i="1" s="1"/>
  <c r="V2458" i="1"/>
  <c r="AF2458" i="1" s="1"/>
  <c r="V2703" i="1"/>
  <c r="AF2703" i="1" s="1"/>
  <c r="V2865" i="1"/>
  <c r="AF2865" i="1" s="1"/>
  <c r="V2954" i="1"/>
  <c r="AF2954" i="1" s="1"/>
  <c r="V3024" i="1"/>
  <c r="AF3024" i="1" s="1"/>
  <c r="V3088" i="1"/>
  <c r="AF3088" i="1" s="1"/>
  <c r="V2234" i="1"/>
  <c r="AF2234" i="1" s="1"/>
  <c r="V2599" i="1"/>
  <c r="AF2599" i="1" s="1"/>
  <c r="V2791" i="1"/>
  <c r="AF2791" i="1" s="1"/>
  <c r="V2912" i="1"/>
  <c r="AF2912" i="1" s="1"/>
  <c r="V2993" i="1"/>
  <c r="AF2993" i="1" s="1"/>
  <c r="V3057" i="1"/>
  <c r="AF3057" i="1" s="1"/>
  <c r="V2469" i="1"/>
  <c r="AF2469" i="1" s="1"/>
  <c r="V2709" i="1"/>
  <c r="AF2709" i="1" s="1"/>
  <c r="V2868" i="1"/>
  <c r="AF2868" i="1" s="1"/>
  <c r="V2956" i="1"/>
  <c r="AF2956" i="1" s="1"/>
  <c r="V3026" i="1"/>
  <c r="AF3026" i="1" s="1"/>
  <c r="V3090" i="1"/>
  <c r="AF3090" i="1" s="1"/>
  <c r="V2396" i="1"/>
  <c r="AF2396" i="1" s="1"/>
  <c r="V2673" i="1"/>
  <c r="AF2673" i="1" s="1"/>
  <c r="V2845" i="1"/>
  <c r="AF2845" i="1" s="1"/>
  <c r="V2939" i="1"/>
  <c r="AF2939" i="1" s="1"/>
  <c r="V3013" i="1"/>
  <c r="AF3013" i="1" s="1"/>
  <c r="V3077" i="1"/>
  <c r="AF3077" i="1" s="1"/>
  <c r="V1923" i="1"/>
  <c r="AF1923" i="1" s="1"/>
  <c r="V2521" i="1"/>
  <c r="AF2521" i="1" s="1"/>
  <c r="V2741" i="1"/>
  <c r="AF2741" i="1" s="1"/>
  <c r="V2886" i="1"/>
  <c r="AF2886" i="1" s="1"/>
  <c r="V2972" i="1"/>
  <c r="AF2972" i="1" s="1"/>
  <c r="V3038" i="1"/>
  <c r="AF3038" i="1" s="1"/>
  <c r="V3102" i="1"/>
  <c r="AF3102" i="1" s="1"/>
  <c r="V2298" i="1"/>
  <c r="AF2298" i="1" s="1"/>
  <c r="V2623" i="1"/>
  <c r="AF2623" i="1" s="1"/>
  <c r="V2807" i="1"/>
  <c r="AF2807" i="1" s="1"/>
  <c r="V2920" i="1"/>
  <c r="AF2920" i="1" s="1"/>
  <c r="V2999" i="1"/>
  <c r="AF2999" i="1" s="1"/>
  <c r="V3063" i="1"/>
  <c r="AF3063" i="1" s="1"/>
  <c r="V2" i="1"/>
  <c r="AF2" i="1" s="1"/>
  <c r="V2497" i="1"/>
  <c r="AF2497" i="1" s="1"/>
  <c r="V2725" i="1"/>
  <c r="AF2725" i="1" s="1"/>
  <c r="V2877" i="1"/>
  <c r="AF2877" i="1" s="1"/>
  <c r="V2964" i="1"/>
  <c r="AF2964" i="1" s="1"/>
  <c r="V3032" i="1"/>
  <c r="AF3032" i="1" s="1"/>
  <c r="V3096" i="1"/>
  <c r="AF3096" i="1" s="1"/>
  <c r="V2317" i="1"/>
  <c r="AF2317" i="1" s="1"/>
  <c r="V2631" i="1"/>
  <c r="AF2631" i="1" s="1"/>
  <c r="V2813" i="1"/>
  <c r="AF2813" i="1" s="1"/>
  <c r="V2923" i="1"/>
  <c r="AF2923" i="1" s="1"/>
  <c r="V3001" i="1"/>
  <c r="AF3001" i="1" s="1"/>
  <c r="V3065" i="1"/>
  <c r="AF3065" i="1" s="1"/>
  <c r="V2505" i="1"/>
  <c r="AF2505" i="1" s="1"/>
  <c r="V2729" i="1"/>
  <c r="AF2729" i="1" s="1"/>
  <c r="V2881" i="1"/>
  <c r="AF2881" i="1" s="1"/>
  <c r="V2967" i="1"/>
  <c r="AF2967" i="1" s="1"/>
  <c r="V3034" i="1"/>
  <c r="AF3034" i="1" s="1"/>
  <c r="V3098" i="1"/>
  <c r="AF3098" i="1" s="1"/>
  <c r="V1565" i="1"/>
  <c r="AF1565" i="1" s="1"/>
  <c r="V2399" i="1"/>
  <c r="AF2399" i="1" s="1"/>
  <c r="V2677" i="1"/>
  <c r="AF2677" i="1" s="1"/>
  <c r="V2847" i="1"/>
  <c r="AF2847" i="1" s="1"/>
  <c r="V2940" i="1"/>
  <c r="AF2940" i="1" s="1"/>
  <c r="V3014" i="1"/>
  <c r="AF3014" i="1" s="1"/>
  <c r="V3078" i="1"/>
  <c r="AF3078" i="1" s="1"/>
  <c r="V1962" i="1"/>
  <c r="AF1962" i="1" s="1"/>
  <c r="V2527" i="1"/>
  <c r="AF2527" i="1" s="1"/>
  <c r="V2743" i="1"/>
  <c r="AF2743" i="1" s="1"/>
  <c r="V2973" i="1"/>
  <c r="AF2973" i="1" s="1"/>
  <c r="V3039" i="1"/>
  <c r="AF3039" i="1" s="1"/>
  <c r="V3103" i="1"/>
  <c r="AF3103" i="1" s="1"/>
  <c r="V2362" i="1"/>
  <c r="AF2362" i="1" s="1"/>
  <c r="V2657" i="1"/>
  <c r="AF2657" i="1" s="1"/>
  <c r="V2831" i="1"/>
  <c r="AF2831" i="1" s="1"/>
  <c r="V2932" i="1"/>
  <c r="AF2932" i="1" s="1"/>
  <c r="V3008" i="1"/>
  <c r="AF3008" i="1" s="1"/>
  <c r="V3072" i="1"/>
  <c r="AF3072" i="1" s="1"/>
  <c r="V2535" i="1"/>
  <c r="AF2535" i="1" s="1"/>
  <c r="V2749" i="1"/>
  <c r="AF2749" i="1" s="1"/>
  <c r="V2890" i="1"/>
  <c r="AF2890" i="1" s="1"/>
  <c r="V2976" i="1"/>
  <c r="AF2976" i="1" s="1"/>
  <c r="V3041" i="1"/>
  <c r="AF3041" i="1" s="1"/>
  <c r="V3105" i="1"/>
  <c r="AF3105" i="1" s="1"/>
  <c r="V2374" i="1"/>
  <c r="AF2374" i="1" s="1"/>
  <c r="V2665" i="1"/>
  <c r="AF2665" i="1" s="1"/>
  <c r="V2837" i="1"/>
  <c r="AF2837" i="1" s="1"/>
  <c r="V2935" i="1"/>
  <c r="AF2935" i="1" s="1"/>
  <c r="V3010" i="1"/>
  <c r="AF3010" i="1" s="1"/>
  <c r="V3074" i="1"/>
  <c r="AF3074" i="1" s="1"/>
  <c r="AH2950" i="1" l="1"/>
  <c r="AH2923" i="1"/>
  <c r="AH2962" i="1"/>
  <c r="AH2866" i="1"/>
  <c r="AH223" i="1"/>
  <c r="AH290" i="1"/>
  <c r="AH1385" i="1"/>
  <c r="AH2554" i="1"/>
  <c r="AH2457" i="1"/>
  <c r="AH2483" i="1"/>
  <c r="AH485" i="1"/>
  <c r="AH1084" i="1"/>
  <c r="AH1099" i="1"/>
  <c r="AH1707" i="1"/>
  <c r="AH2117" i="1"/>
  <c r="AH2856" i="1"/>
  <c r="AH3042" i="1"/>
  <c r="AH367" i="1"/>
  <c r="AH836" i="1"/>
  <c r="AH358" i="1"/>
  <c r="AH1094" i="1"/>
  <c r="AH1569" i="1"/>
  <c r="AH2184" i="1"/>
  <c r="AH2328" i="1"/>
  <c r="AH309" i="1"/>
  <c r="AH1599" i="1"/>
  <c r="AH1769" i="1"/>
  <c r="AH1549" i="1"/>
  <c r="AH2580" i="1"/>
  <c r="AH255" i="1"/>
  <c r="AH2464" i="1"/>
  <c r="AH3100" i="1"/>
  <c r="AH232" i="1"/>
  <c r="AH476" i="1"/>
  <c r="AH203" i="1"/>
  <c r="AH866" i="1"/>
  <c r="AH1433" i="1"/>
  <c r="AH1955" i="1"/>
  <c r="AH2613" i="1"/>
  <c r="AH2446" i="1"/>
  <c r="AH3002" i="1"/>
  <c r="AH53" i="1"/>
  <c r="AH682" i="1"/>
  <c r="AH1998" i="1"/>
  <c r="AH2116" i="1"/>
  <c r="AH1431" i="1"/>
  <c r="AH2099" i="1"/>
  <c r="AH2530" i="1"/>
  <c r="AH2976" i="1"/>
  <c r="AH3078" i="1"/>
  <c r="AH2813" i="1"/>
  <c r="AH3102" i="1"/>
  <c r="AH2868" i="1"/>
  <c r="AH2234" i="1"/>
  <c r="AH2991" i="1"/>
  <c r="AH2874" i="1"/>
  <c r="AH2946" i="1"/>
  <c r="AH2567" i="1"/>
  <c r="AH3047" i="1"/>
  <c r="AH2951" i="1"/>
  <c r="AH2914" i="1"/>
  <c r="AH2705" i="1"/>
  <c r="AH3087" i="1"/>
  <c r="AH2919" i="1"/>
  <c r="AH2737" i="1"/>
  <c r="AH347" i="1"/>
  <c r="AH221" i="1"/>
  <c r="AH94" i="1"/>
  <c r="AH287" i="1"/>
  <c r="AH256" i="1"/>
  <c r="AH89" i="1"/>
  <c r="AH154" i="1"/>
  <c r="AH882" i="1"/>
  <c r="AH843" i="1"/>
  <c r="AH692" i="1"/>
  <c r="AH356" i="1"/>
  <c r="AH688" i="1"/>
  <c r="AH815" i="1"/>
  <c r="AH769" i="1"/>
  <c r="AH1449" i="1"/>
  <c r="AH1298" i="1"/>
  <c r="AH1283" i="1"/>
  <c r="AH1116" i="1"/>
  <c r="AH973" i="1"/>
  <c r="AH1526" i="1"/>
  <c r="AH1767" i="1"/>
  <c r="AH1600" i="1"/>
  <c r="AH1311" i="1"/>
  <c r="AH1125" i="1"/>
  <c r="AH1445" i="1"/>
  <c r="AH1988" i="1"/>
  <c r="AH2262" i="1"/>
  <c r="AH2207" i="1"/>
  <c r="AH2040" i="1"/>
  <c r="AH1981" i="1"/>
  <c r="AH1050" i="1"/>
  <c r="AH2385" i="1"/>
  <c r="AH2618" i="1"/>
  <c r="AH2491" i="1"/>
  <c r="AH1621" i="1"/>
  <c r="AH2748" i="1"/>
  <c r="AH2629" i="1"/>
  <c r="AH2694" i="1"/>
  <c r="AH2528" i="1"/>
  <c r="AH2927" i="1"/>
  <c r="AH180" i="1"/>
  <c r="AH1297" i="1"/>
  <c r="AH1303" i="1"/>
  <c r="AH2302" i="1"/>
  <c r="AH2722" i="1"/>
  <c r="AH2959" i="1"/>
  <c r="AH3081" i="1"/>
  <c r="AH2900" i="1"/>
  <c r="AH2679" i="1"/>
  <c r="AH3093" i="1"/>
  <c r="AH99" i="1"/>
  <c r="AH5" i="1"/>
  <c r="AH544" i="1"/>
  <c r="AH231" i="1"/>
  <c r="AH136" i="1"/>
  <c r="AH65" i="1"/>
  <c r="AH98" i="1"/>
  <c r="AH826" i="1"/>
  <c r="AH787" i="1"/>
  <c r="AH634" i="1"/>
  <c r="AH310" i="1"/>
  <c r="AH140" i="1"/>
  <c r="AH532" i="1"/>
  <c r="AH1080" i="1"/>
  <c r="AH1344" i="1"/>
  <c r="AH1329" i="1"/>
  <c r="AH934" i="1"/>
  <c r="AH589" i="1"/>
  <c r="AH1406" i="1"/>
  <c r="AH1694" i="1"/>
  <c r="AH1647" i="1"/>
  <c r="AH1453" i="1"/>
  <c r="AH1992" i="1"/>
  <c r="AH1009" i="1"/>
  <c r="AH1868" i="1"/>
  <c r="AH2142" i="1"/>
  <c r="AH2087" i="1"/>
  <c r="AH1877" i="1"/>
  <c r="AH1738" i="1"/>
  <c r="AH2377" i="1"/>
  <c r="AH2162" i="1"/>
  <c r="AH2260" i="1"/>
  <c r="AH2498" i="1"/>
  <c r="AH2307" i="1"/>
  <c r="AH2883" i="1"/>
  <c r="AH2628" i="1"/>
  <c r="AH2509" i="1"/>
  <c r="AH2574" i="1"/>
  <c r="AH2373" i="1"/>
  <c r="AH2918" i="1"/>
  <c r="AH3035" i="1"/>
  <c r="AH2186" i="1"/>
  <c r="AH2736" i="1"/>
  <c r="AH718" i="1"/>
  <c r="AH620" i="1"/>
  <c r="AH1657" i="1"/>
  <c r="AH2472" i="1"/>
  <c r="AH2605" i="1"/>
  <c r="AH2978" i="1"/>
  <c r="AH2833" i="1"/>
  <c r="AH2298" i="1"/>
  <c r="AH3055" i="1"/>
  <c r="AH2998" i="1"/>
  <c r="AH192" i="1"/>
  <c r="AH1703" i="1"/>
  <c r="AH2143" i="1"/>
  <c r="AH2937" i="1"/>
  <c r="AH323" i="1"/>
  <c r="AH2141" i="1"/>
  <c r="AH643" i="1"/>
  <c r="AH1583" i="1"/>
  <c r="AH1706" i="1"/>
  <c r="AH2098" i="1"/>
  <c r="AH2235" i="1"/>
  <c r="AH821" i="1"/>
  <c r="AH2025" i="1"/>
  <c r="AH235" i="1"/>
  <c r="AH987" i="1"/>
  <c r="AH1363" i="1"/>
  <c r="AH1867" i="1"/>
  <c r="AH408" i="1"/>
  <c r="AH449" i="1"/>
  <c r="AH1130" i="1"/>
  <c r="AH1341" i="1"/>
  <c r="AH1722" i="1"/>
  <c r="AH2438" i="1"/>
  <c r="AH2526" i="1"/>
  <c r="AH135" i="1"/>
  <c r="AH33" i="1"/>
  <c r="AH568" i="1"/>
  <c r="AH186" i="1"/>
  <c r="AH436" i="1"/>
  <c r="AH1082" i="1"/>
  <c r="AH2230" i="1"/>
  <c r="AH2348" i="1"/>
  <c r="AH2496" i="1"/>
  <c r="AH38" i="1"/>
  <c r="AH885" i="1"/>
  <c r="AH141" i="1"/>
  <c r="AH827" i="1"/>
  <c r="AH767" i="1"/>
  <c r="AH1100" i="1"/>
  <c r="AH1047" i="1"/>
  <c r="AH2480" i="1"/>
  <c r="AH1063" i="1"/>
  <c r="AH2557" i="1"/>
  <c r="AH727" i="1"/>
  <c r="AH3045" i="1"/>
  <c r="AH401" i="1"/>
  <c r="AH936" i="1"/>
  <c r="AH1364" i="1"/>
  <c r="AH1626" i="1"/>
  <c r="AH2018" i="1"/>
  <c r="AH2484" i="1"/>
  <c r="AH2165" i="1"/>
  <c r="AH1990" i="1"/>
  <c r="AH3074" i="1"/>
  <c r="AH2657" i="1"/>
  <c r="AH3034" i="1"/>
  <c r="AH2497" i="1"/>
  <c r="AH3013" i="1"/>
  <c r="AH3010" i="1"/>
  <c r="AH2890" i="1"/>
  <c r="AH2362" i="1"/>
  <c r="AH3014" i="1"/>
  <c r="AH2967" i="1"/>
  <c r="AH2631" i="1"/>
  <c r="AH2" i="1"/>
  <c r="AH3038" i="1"/>
  <c r="AH2939" i="1"/>
  <c r="AH2709" i="1"/>
  <c r="AH3088" i="1"/>
  <c r="AH2909" i="1"/>
  <c r="AH2719" i="1"/>
  <c r="AH2855" i="1"/>
  <c r="AH2133" i="1"/>
  <c r="AH2983" i="1"/>
  <c r="AH2861" i="1"/>
  <c r="AH2793" i="1"/>
  <c r="AH2466" i="1"/>
  <c r="AH3023" i="1"/>
  <c r="AH2805" i="1"/>
  <c r="AH2519" i="1"/>
  <c r="AH411" i="1"/>
  <c r="AH285" i="1"/>
  <c r="AH158" i="1"/>
  <c r="AH351" i="1"/>
  <c r="AH320" i="1"/>
  <c r="AH153" i="1"/>
  <c r="AH172" i="1"/>
  <c r="AH946" i="1"/>
  <c r="AH907" i="1"/>
  <c r="AH756" i="1"/>
  <c r="AH573" i="1"/>
  <c r="AH500" i="1"/>
  <c r="AH752" i="1"/>
  <c r="AH975" i="1"/>
  <c r="AH945" i="1"/>
  <c r="AH84" i="1"/>
  <c r="AH1362" i="1"/>
  <c r="AH1347" i="1"/>
  <c r="AH1074" i="1"/>
  <c r="AH1073" i="1"/>
  <c r="AH533" i="1"/>
  <c r="AH1664" i="1"/>
  <c r="AH1469" i="1"/>
  <c r="AH1376" i="1"/>
  <c r="AH1540" i="1"/>
  <c r="AH1539" i="1"/>
  <c r="AH474" i="1"/>
  <c r="AH2271" i="1"/>
  <c r="AH2104" i="1"/>
  <c r="AH2049" i="1"/>
  <c r="AH1619" i="1"/>
  <c r="AH1897" i="1"/>
  <c r="AH2443" i="1"/>
  <c r="AH2682" i="1"/>
  <c r="AH2555" i="1"/>
  <c r="AH2091" i="1"/>
  <c r="AH2812" i="1"/>
  <c r="AH1763" i="1"/>
  <c r="AH2758" i="1"/>
  <c r="AH2592" i="1"/>
  <c r="AH2821" i="1"/>
  <c r="AH860" i="1"/>
  <c r="AH822" i="1"/>
  <c r="AH2119" i="1"/>
  <c r="AH2531" i="1"/>
  <c r="AH2333" i="1"/>
  <c r="AH3017" i="1"/>
  <c r="AH2767" i="1"/>
  <c r="AH2409" i="1"/>
  <c r="AH3029" i="1"/>
  <c r="AH163" i="1"/>
  <c r="AH101" i="1"/>
  <c r="AH6" i="1"/>
  <c r="AH295" i="1"/>
  <c r="AH200" i="1"/>
  <c r="AH97" i="1"/>
  <c r="AH162" i="1"/>
  <c r="AH890" i="1"/>
  <c r="AH851" i="1"/>
  <c r="AH700" i="1"/>
  <c r="AH378" i="1"/>
  <c r="AH630" i="1"/>
  <c r="AH601" i="1"/>
  <c r="AH490" i="1"/>
  <c r="AH1393" i="1"/>
  <c r="AH1046" i="1"/>
  <c r="AH831" i="1"/>
  <c r="AH1470" i="1"/>
  <c r="AH1711" i="1"/>
  <c r="AH1544" i="1"/>
  <c r="AH1086" i="1"/>
  <c r="AH622" i="1"/>
  <c r="AH1293" i="1"/>
  <c r="AH1932" i="1"/>
  <c r="AH2206" i="1"/>
  <c r="AH2151" i="1"/>
  <c r="AH1979" i="1"/>
  <c r="AH1891" i="1"/>
  <c r="AH2440" i="1"/>
  <c r="AH1531" i="1"/>
  <c r="AH2324" i="1"/>
  <c r="AH2562" i="1"/>
  <c r="AH2415" i="1"/>
  <c r="AH2945" i="1"/>
  <c r="AH2692" i="1"/>
  <c r="AH2573" i="1"/>
  <c r="AH2638" i="1"/>
  <c r="AH2468" i="1"/>
  <c r="AH3041" i="1"/>
  <c r="AH3077" i="1"/>
  <c r="AH3022" i="1"/>
  <c r="AH157" i="1"/>
  <c r="AH90" i="1"/>
  <c r="AH1536" i="1"/>
  <c r="AH1878" i="1"/>
  <c r="AH2402" i="1"/>
  <c r="AH1534" i="1"/>
  <c r="AH2195" i="1"/>
  <c r="AH762" i="1"/>
  <c r="AH404" i="1"/>
  <c r="AH751" i="1"/>
  <c r="AH2819" i="1"/>
  <c r="AH2828" i="1"/>
  <c r="AH2745" i="1"/>
  <c r="AH272" i="1"/>
  <c r="AH628" i="1"/>
  <c r="AH1620" i="1"/>
  <c r="AH2762" i="1"/>
  <c r="AH2696" i="1"/>
  <c r="AH675" i="1"/>
  <c r="AH1032" i="1"/>
  <c r="AH1646" i="1"/>
  <c r="AH2039" i="1"/>
  <c r="AH2179" i="1"/>
  <c r="AH2801" i="1"/>
  <c r="AH1708" i="1"/>
  <c r="AH160" i="1"/>
  <c r="AH514" i="1"/>
  <c r="AH640" i="1"/>
  <c r="AH1735" i="1"/>
  <c r="AH935" i="1"/>
  <c r="AH2586" i="1"/>
  <c r="AH2662" i="1"/>
  <c r="AH195" i="1"/>
  <c r="AH1131" i="1"/>
  <c r="AH46" i="1"/>
  <c r="AH740" i="1"/>
  <c r="AH705" i="1"/>
  <c r="AH1510" i="1"/>
  <c r="AH2191" i="1"/>
  <c r="AH2471" i="1"/>
  <c r="AH2915" i="1"/>
  <c r="AH528" i="1"/>
  <c r="AH642" i="1"/>
  <c r="AH92" i="1"/>
  <c r="AH981" i="1"/>
  <c r="AH1673" i="1"/>
  <c r="AH2648" i="1"/>
  <c r="AH2935" i="1"/>
  <c r="AH2317" i="1"/>
  <c r="AH2469" i="1"/>
  <c r="AH3080" i="1"/>
  <c r="AH3056" i="1"/>
  <c r="AH475" i="1"/>
  <c r="AH384" i="1"/>
  <c r="AH820" i="1"/>
  <c r="AH816" i="1"/>
  <c r="AH679" i="1"/>
  <c r="AH1411" i="1"/>
  <c r="AH1142" i="1"/>
  <c r="AH1333" i="1"/>
  <c r="AH1143" i="1"/>
  <c r="AH1895" i="1"/>
  <c r="AH1728" i="1"/>
  <c r="AH1553" i="1"/>
  <c r="AH1496" i="1"/>
  <c r="AH1604" i="1"/>
  <c r="AH1771" i="1"/>
  <c r="AH1573" i="1"/>
  <c r="AH2335" i="1"/>
  <c r="AH2168" i="1"/>
  <c r="AH2113" i="1"/>
  <c r="AH1996" i="1"/>
  <c r="AH1589" i="1"/>
  <c r="AH2746" i="1"/>
  <c r="AH2619" i="1"/>
  <c r="AH2290" i="1"/>
  <c r="AH2131" i="1"/>
  <c r="AH2822" i="1"/>
  <c r="AH2656" i="1"/>
  <c r="AH3107" i="1"/>
  <c r="AH525" i="1"/>
  <c r="AH442" i="1"/>
  <c r="AH1576" i="1"/>
  <c r="AH2977" i="1"/>
  <c r="AH3050" i="1"/>
  <c r="AH2944" i="1"/>
  <c r="AH2561" i="1"/>
  <c r="AH3054" i="1"/>
  <c r="AH2960" i="1"/>
  <c r="AH227" i="1"/>
  <c r="AH165" i="1"/>
  <c r="AH102" i="1"/>
  <c r="AH359" i="1"/>
  <c r="AH264" i="1"/>
  <c r="AH161" i="1"/>
  <c r="AH212" i="1"/>
  <c r="AH954" i="1"/>
  <c r="AH915" i="1"/>
  <c r="AH764" i="1"/>
  <c r="AH586" i="1"/>
  <c r="AH516" i="1"/>
  <c r="AH696" i="1"/>
  <c r="AH838" i="1"/>
  <c r="AH798" i="1"/>
  <c r="AH1457" i="1"/>
  <c r="AH1306" i="1"/>
  <c r="AH1291" i="1"/>
  <c r="AH1124" i="1"/>
  <c r="AH985" i="1"/>
  <c r="AH164" i="1"/>
  <c r="AH1775" i="1"/>
  <c r="AH1608" i="1"/>
  <c r="AH1343" i="1"/>
  <c r="AH1157" i="1"/>
  <c r="AH1461" i="1"/>
  <c r="AH406" i="1"/>
  <c r="AH2270" i="1"/>
  <c r="AH2215" i="1"/>
  <c r="AH2048" i="1"/>
  <c r="AH1993" i="1"/>
  <c r="AH1191" i="1"/>
  <c r="AH1765" i="1"/>
  <c r="AH2387" i="1"/>
  <c r="AH2626" i="1"/>
  <c r="AH2499" i="1"/>
  <c r="AH1741" i="1"/>
  <c r="AH2756" i="1"/>
  <c r="AH2637" i="1"/>
  <c r="AH2702" i="1"/>
  <c r="AH2536" i="1"/>
  <c r="AH2996" i="1"/>
  <c r="AH2882" i="1"/>
  <c r="AH2581" i="1"/>
  <c r="AH2173" i="1"/>
  <c r="AH735" i="1"/>
  <c r="AH1037" i="1"/>
  <c r="AH1644" i="1"/>
  <c r="AH2164" i="1"/>
  <c r="AH2322" i="1"/>
  <c r="AH2751" i="1"/>
  <c r="AH2371" i="1"/>
  <c r="AH3071" i="1"/>
  <c r="AH2898" i="1"/>
  <c r="AH2695" i="1"/>
  <c r="AH427" i="1"/>
  <c r="AH365" i="1"/>
  <c r="AH15" i="1"/>
  <c r="AH554" i="1"/>
  <c r="AH464" i="1"/>
  <c r="AH361" i="1"/>
  <c r="AH706" i="1"/>
  <c r="AH667" i="1"/>
  <c r="AH433" i="1"/>
  <c r="AH1028" i="1"/>
  <c r="AH861" i="1"/>
  <c r="AH236" i="1"/>
  <c r="AH960" i="1"/>
  <c r="AH1042" i="1"/>
  <c r="AH1018" i="1"/>
  <c r="AH454" i="1"/>
  <c r="AH1388" i="1"/>
  <c r="AH1286" i="1"/>
  <c r="AH1638" i="1"/>
  <c r="AH1591" i="1"/>
  <c r="AH1309" i="1"/>
  <c r="AH1936" i="1"/>
  <c r="AH1714" i="1"/>
  <c r="AH2086" i="1"/>
  <c r="AH2031" i="1"/>
  <c r="AH1962" i="1"/>
  <c r="AH2599" i="1"/>
  <c r="AH2994" i="1"/>
  <c r="AH62" i="1"/>
  <c r="AH57" i="1"/>
  <c r="AH76" i="1"/>
  <c r="AH426" i="1"/>
  <c r="AH809" i="1"/>
  <c r="AH1038" i="1"/>
  <c r="AH1966" i="1"/>
  <c r="AH2684" i="1"/>
  <c r="AH673" i="1"/>
  <c r="AH1378" i="1"/>
  <c r="AH542" i="1"/>
  <c r="AH723" i="1"/>
  <c r="AH1016" i="1"/>
  <c r="AH1463" i="1"/>
  <c r="AH2564" i="1"/>
  <c r="AH2258" i="1"/>
  <c r="AH2933" i="1"/>
  <c r="AH110" i="1"/>
  <c r="AH669" i="1"/>
  <c r="AH246" i="1"/>
  <c r="AH1036" i="1"/>
  <c r="AH1115" i="1"/>
  <c r="AH2212" i="1"/>
  <c r="AH2277" i="1"/>
  <c r="AH2100" i="1"/>
  <c r="AH875" i="1"/>
  <c r="AH1417" i="1"/>
  <c r="AH895" i="1"/>
  <c r="AH1381" i="1"/>
  <c r="AH2450" i="1"/>
  <c r="AH2936" i="1"/>
  <c r="AH1942" i="1"/>
  <c r="AH74" i="1"/>
  <c r="AH1584" i="1"/>
  <c r="AH2024" i="1"/>
  <c r="AH2732" i="1"/>
  <c r="AH2987" i="1"/>
  <c r="AH657" i="1"/>
  <c r="AH1661" i="1"/>
  <c r="AH24" i="1"/>
  <c r="AH372" i="1"/>
  <c r="AH1185" i="1"/>
  <c r="AH148" i="1"/>
  <c r="AH830" i="1"/>
  <c r="AH2288" i="1"/>
  <c r="AH2739" i="1"/>
  <c r="AH732" i="1"/>
  <c r="AH2749" i="1"/>
  <c r="AH3063" i="1"/>
  <c r="AH2785" i="1"/>
  <c r="AH2697" i="1"/>
  <c r="AH2617" i="1"/>
  <c r="AH222" i="1"/>
  <c r="AH388" i="1"/>
  <c r="AH653" i="1"/>
  <c r="AH1054" i="1"/>
  <c r="AH2535" i="1"/>
  <c r="AH3039" i="1"/>
  <c r="AH2847" i="1"/>
  <c r="AH2729" i="1"/>
  <c r="AH3096" i="1"/>
  <c r="AH2999" i="1"/>
  <c r="AH2886" i="1"/>
  <c r="AH2673" i="1"/>
  <c r="AH3057" i="1"/>
  <c r="AH2954" i="1"/>
  <c r="AH2591" i="1"/>
  <c r="AH3069" i="1"/>
  <c r="AH2425" i="1"/>
  <c r="AH3016" i="1"/>
  <c r="AH2765" i="1"/>
  <c r="AH2447" i="1"/>
  <c r="AH2237" i="1"/>
  <c r="AH2992" i="1"/>
  <c r="AH2863" i="1"/>
  <c r="AH2282" i="1"/>
  <c r="AH59" i="1"/>
  <c r="AH534" i="1"/>
  <c r="AH413" i="1"/>
  <c r="AH286" i="1"/>
  <c r="AH479" i="1"/>
  <c r="AH448" i="1"/>
  <c r="AH281" i="1"/>
  <c r="AH519" i="1"/>
  <c r="AH446" i="1"/>
  <c r="AH1035" i="1"/>
  <c r="AH884" i="1"/>
  <c r="AH717" i="1"/>
  <c r="AH678" i="1"/>
  <c r="AH880" i="1"/>
  <c r="AH1144" i="1"/>
  <c r="AH1129" i="1"/>
  <c r="AH886" i="1"/>
  <c r="AH846" i="1"/>
  <c r="AH1475" i="1"/>
  <c r="AH1308" i="1"/>
  <c r="AH1477" i="1"/>
  <c r="AH1386" i="1"/>
  <c r="AH1959" i="1"/>
  <c r="AH1792" i="1"/>
  <c r="AH1617" i="1"/>
  <c r="AH1570" i="1"/>
  <c r="AH1668" i="1"/>
  <c r="AH1913" i="1"/>
  <c r="AH1795" i="1"/>
  <c r="AH2398" i="1"/>
  <c r="AH2232" i="1"/>
  <c r="AH2177" i="1"/>
  <c r="AH1945" i="1"/>
  <c r="AH2060" i="1"/>
  <c r="AH2083" i="1"/>
  <c r="AH2810" i="1"/>
  <c r="AH2683" i="1"/>
  <c r="AH2404" i="1"/>
  <c r="AH2125" i="1"/>
  <c r="AH2315" i="1"/>
  <c r="AH2885" i="1"/>
  <c r="AH2720" i="1"/>
  <c r="AH2710" i="1"/>
  <c r="AH949" i="1"/>
  <c r="AH1323" i="1"/>
  <c r="AH833" i="1"/>
  <c r="AH1613" i="1"/>
  <c r="AH2660" i="1"/>
  <c r="AH2986" i="1"/>
  <c r="AH2853" i="1"/>
  <c r="AH2109" i="1"/>
  <c r="AH2990" i="1"/>
  <c r="AH2873" i="1"/>
  <c r="AH291" i="1"/>
  <c r="AH229" i="1"/>
  <c r="AH166" i="1"/>
  <c r="AH423" i="1"/>
  <c r="AH328" i="1"/>
  <c r="AH225" i="1"/>
  <c r="AH410" i="1"/>
  <c r="AH306" i="1"/>
  <c r="AH979" i="1"/>
  <c r="AH828" i="1"/>
  <c r="AH661" i="1"/>
  <c r="AH618" i="1"/>
  <c r="AH760" i="1"/>
  <c r="AH989" i="1"/>
  <c r="AH965" i="1"/>
  <c r="AH266" i="1"/>
  <c r="AH1370" i="1"/>
  <c r="AH1355" i="1"/>
  <c r="AH1085" i="1"/>
  <c r="AH1109" i="1"/>
  <c r="AH697" i="1"/>
  <c r="AH1672" i="1"/>
  <c r="AH1482" i="1"/>
  <c r="AH1392" i="1"/>
  <c r="AH1548" i="1"/>
  <c r="AH1571" i="1"/>
  <c r="AH961" i="1"/>
  <c r="AH2279" i="1"/>
  <c r="AH2112" i="1"/>
  <c r="AH2057" i="1"/>
  <c r="AH1651" i="1"/>
  <c r="AH1909" i="1"/>
  <c r="AH2451" i="1"/>
  <c r="AH2690" i="1"/>
  <c r="AH2563" i="1"/>
  <c r="AH2123" i="1"/>
  <c r="AH2820" i="1"/>
  <c r="AH2766" i="1"/>
  <c r="AH2600" i="1"/>
  <c r="AH2916" i="1"/>
  <c r="AH2725" i="1"/>
  <c r="AH2769" i="1"/>
  <c r="AH2218" i="1"/>
  <c r="AH818" i="1"/>
  <c r="AH621" i="1"/>
  <c r="AH1033" i="1"/>
  <c r="AH1924" i="1"/>
  <c r="AH2316" i="1"/>
  <c r="AH2630" i="1"/>
  <c r="AH2568" i="1"/>
  <c r="AH67" i="1"/>
  <c r="AH66" i="1"/>
  <c r="AH917" i="1"/>
  <c r="AH1444" i="1"/>
  <c r="AH1928" i="1"/>
  <c r="AH2313" i="1"/>
  <c r="AH2431" i="1"/>
  <c r="AH1896" i="1"/>
  <c r="AH2358" i="1"/>
  <c r="AH169" i="1"/>
  <c r="AH768" i="1"/>
  <c r="AH100" i="1"/>
  <c r="AH1196" i="1"/>
  <c r="AH2351" i="1"/>
  <c r="AH2635" i="1"/>
  <c r="AH2292" i="1"/>
  <c r="AH650" i="1"/>
  <c r="AH1296" i="1"/>
  <c r="AH1358" i="1"/>
  <c r="AH2094" i="1"/>
  <c r="AH2114" i="1"/>
  <c r="AH2872" i="1"/>
  <c r="AH755" i="1"/>
  <c r="AH123" i="1"/>
  <c r="AH25" i="1"/>
  <c r="AH1568" i="1"/>
  <c r="AH2008" i="1"/>
  <c r="AH2969" i="1"/>
  <c r="AH207" i="1"/>
  <c r="AH541" i="1"/>
  <c r="AH1282" i="1"/>
  <c r="AH937" i="1"/>
  <c r="AH1972" i="1"/>
  <c r="AH2602" i="1"/>
  <c r="AH2512" i="1"/>
  <c r="AH390" i="1"/>
  <c r="AH2879" i="1"/>
  <c r="AH87" i="1"/>
  <c r="AH1004" i="1"/>
  <c r="AH1005" i="1"/>
  <c r="AH1492" i="1"/>
  <c r="AH1914" i="1"/>
  <c r="AH2926" i="1"/>
  <c r="AH3103" i="1"/>
  <c r="AH2845" i="1"/>
  <c r="AH2687" i="1"/>
  <c r="AH2601" i="1"/>
  <c r="AH1910" i="1"/>
  <c r="AH415" i="1"/>
  <c r="AH971" i="1"/>
  <c r="AH1077" i="1"/>
  <c r="AH2837" i="1"/>
  <c r="AH2665" i="1"/>
  <c r="AH3072" i="1"/>
  <c r="AH2973" i="1"/>
  <c r="AH2677" i="1"/>
  <c r="AH2505" i="1"/>
  <c r="AH3032" i="1"/>
  <c r="AH2920" i="1"/>
  <c r="AH2741" i="1"/>
  <c r="AH2396" i="1"/>
  <c r="AH2993" i="1"/>
  <c r="AH2865" i="1"/>
  <c r="AH2211" i="1"/>
  <c r="AH3005" i="1"/>
  <c r="AH3049" i="1"/>
  <c r="AH2943" i="1"/>
  <c r="AH2559" i="1"/>
  <c r="AH3061" i="1"/>
  <c r="AH3089" i="1"/>
  <c r="AH2911" i="1"/>
  <c r="AH2701" i="1"/>
  <c r="AH3101" i="1"/>
  <c r="AH91" i="1"/>
  <c r="AH4" i="1"/>
  <c r="AH477" i="1"/>
  <c r="AH63" i="1"/>
  <c r="AH538" i="1"/>
  <c r="AH512" i="1"/>
  <c r="AH345" i="1"/>
  <c r="AH623" i="1"/>
  <c r="AH569" i="1"/>
  <c r="AH188" i="1"/>
  <c r="AH948" i="1"/>
  <c r="AH781" i="1"/>
  <c r="AH742" i="1"/>
  <c r="AH944" i="1"/>
  <c r="AH1193" i="1"/>
  <c r="AH1017" i="1"/>
  <c r="AH993" i="1"/>
  <c r="AH294" i="1"/>
  <c r="AH1372" i="1"/>
  <c r="AH1558" i="1"/>
  <c r="AH1504" i="1"/>
  <c r="AH913" i="1"/>
  <c r="AH1681" i="1"/>
  <c r="AH1634" i="1"/>
  <c r="AH1732" i="1"/>
  <c r="AH2006" i="1"/>
  <c r="AH1926" i="1"/>
  <c r="AH1287" i="1"/>
  <c r="AH2296" i="1"/>
  <c r="AH2241" i="1"/>
  <c r="AH2026" i="1"/>
  <c r="AH2124" i="1"/>
  <c r="AH2283" i="1"/>
  <c r="AH1597" i="1"/>
  <c r="AH2747" i="1"/>
  <c r="AH2492" i="1"/>
  <c r="AH2314" i="1"/>
  <c r="AH2420" i="1"/>
  <c r="AH1971" i="1"/>
  <c r="AH2784" i="1"/>
  <c r="AH2672" i="1"/>
  <c r="AH318" i="1"/>
  <c r="AH994" i="1"/>
  <c r="AH1785" i="1"/>
  <c r="AH2345" i="1"/>
  <c r="AH2474" i="1"/>
  <c r="AH2903" i="1"/>
  <c r="AH2685" i="1"/>
  <c r="AH3079" i="1"/>
  <c r="AH2908" i="1"/>
  <c r="AH2717" i="1"/>
  <c r="AH355" i="1"/>
  <c r="AH293" i="1"/>
  <c r="AH230" i="1"/>
  <c r="AH487" i="1"/>
  <c r="AH392" i="1"/>
  <c r="AH289" i="1"/>
  <c r="AH535" i="1"/>
  <c r="AH462" i="1"/>
  <c r="AH1043" i="1"/>
  <c r="AH892" i="1"/>
  <c r="AH725" i="1"/>
  <c r="AH686" i="1"/>
  <c r="AH824" i="1"/>
  <c r="AH1087" i="1"/>
  <c r="AH1066" i="1"/>
  <c r="AH711" i="1"/>
  <c r="AH649" i="1"/>
  <c r="AH1419" i="1"/>
  <c r="AH1150" i="1"/>
  <c r="AH1365" i="1"/>
  <c r="AH1903" i="1"/>
  <c r="AH1736" i="1"/>
  <c r="AH1561" i="1"/>
  <c r="AH1509" i="1"/>
  <c r="AH1612" i="1"/>
  <c r="AH1794" i="1"/>
  <c r="AH1605" i="1"/>
  <c r="AH2343" i="1"/>
  <c r="AH2176" i="1"/>
  <c r="AH2121" i="1"/>
  <c r="AH2004" i="1"/>
  <c r="AH1717" i="1"/>
  <c r="AH2754" i="1"/>
  <c r="AH2627" i="1"/>
  <c r="AH2309" i="1"/>
  <c r="AH2831" i="1"/>
  <c r="AH2956" i="1"/>
  <c r="AH2412" i="1"/>
  <c r="AH283" i="1"/>
  <c r="AH625" i="1"/>
  <c r="AH386" i="1"/>
  <c r="AH2432" i="1"/>
  <c r="AH2565" i="1"/>
  <c r="AH2984" i="1"/>
  <c r="AH167" i="1"/>
  <c r="AH1630" i="1"/>
  <c r="AH2023" i="1"/>
  <c r="AH2413" i="1"/>
  <c r="AH3099" i="1"/>
  <c r="AH2788" i="1"/>
  <c r="AH173" i="1"/>
  <c r="AH326" i="1"/>
  <c r="AH977" i="1"/>
  <c r="AH1384" i="1"/>
  <c r="AH1520" i="1"/>
  <c r="AH2129" i="1"/>
  <c r="AH2800" i="1"/>
  <c r="AH503" i="1"/>
  <c r="AH933" i="1"/>
  <c r="AH806" i="1"/>
  <c r="AH2835" i="1"/>
  <c r="AH2045" i="1"/>
  <c r="AH921" i="1"/>
  <c r="AH29" i="1"/>
  <c r="AH724" i="1"/>
  <c r="AH703" i="1"/>
  <c r="AH1494" i="1"/>
  <c r="AH1956" i="1"/>
  <c r="AH1930" i="1"/>
  <c r="AH2716" i="1"/>
  <c r="AH2989" i="1"/>
  <c r="AH41" i="1"/>
  <c r="AH672" i="1"/>
  <c r="AH1413" i="1"/>
  <c r="AH2364" i="1"/>
  <c r="AH3084" i="1"/>
  <c r="AH1048" i="1"/>
  <c r="AH2625" i="1"/>
  <c r="AH563" i="1"/>
  <c r="AH837" i="1"/>
  <c r="AH2233" i="1"/>
  <c r="AH1361" i="1"/>
  <c r="AH2940" i="1"/>
  <c r="AH2972" i="1"/>
  <c r="AH2489" i="1"/>
  <c r="AH2899" i="1"/>
  <c r="AH2952" i="1"/>
  <c r="AH349" i="1"/>
  <c r="AH217" i="1"/>
  <c r="AH282" i="1"/>
  <c r="AH609" i="1"/>
  <c r="AH613" i="1"/>
  <c r="AH2374" i="1"/>
  <c r="AH3008" i="1"/>
  <c r="AH2743" i="1"/>
  <c r="AH2399" i="1"/>
  <c r="AH3065" i="1"/>
  <c r="AH2964" i="1"/>
  <c r="AH2807" i="1"/>
  <c r="AH2521" i="1"/>
  <c r="AH3090" i="1"/>
  <c r="AH2912" i="1"/>
  <c r="AH2703" i="1"/>
  <c r="AH3094" i="1"/>
  <c r="AH2928" i="1"/>
  <c r="AH2985" i="1"/>
  <c r="AH2852" i="1"/>
  <c r="AH2101" i="1"/>
  <c r="AH2997" i="1"/>
  <c r="AH3025" i="1"/>
  <c r="AH2789" i="1"/>
  <c r="AH2455" i="1"/>
  <c r="AH3037" i="1"/>
  <c r="AH155" i="1"/>
  <c r="AH61" i="1"/>
  <c r="AH536" i="1"/>
  <c r="AH95" i="1"/>
  <c r="AH32" i="1"/>
  <c r="AH571" i="1"/>
  <c r="AH409" i="1"/>
  <c r="AH690" i="1"/>
  <c r="AH651" i="1"/>
  <c r="AH394" i="1"/>
  <c r="AH1012" i="1"/>
  <c r="AH845" i="1"/>
  <c r="AH156" i="1"/>
  <c r="AH1008" i="1"/>
  <c r="AH1106" i="1"/>
  <c r="AH1091" i="1"/>
  <c r="AH719" i="1"/>
  <c r="AH1436" i="1"/>
  <c r="AH1334" i="1"/>
  <c r="AH1622" i="1"/>
  <c r="AH1575" i="1"/>
  <c r="AH1920" i="1"/>
  <c r="AH1698" i="1"/>
  <c r="AH2070" i="1"/>
  <c r="AH2015" i="1"/>
  <c r="AH1675" i="1"/>
  <c r="AH1399" i="1"/>
  <c r="AH2305" i="1"/>
  <c r="AH2090" i="1"/>
  <c r="AH2188" i="1"/>
  <c r="AH2401" i="1"/>
  <c r="AH2085" i="1"/>
  <c r="AH2811" i="1"/>
  <c r="AH2556" i="1"/>
  <c r="AH2418" i="1"/>
  <c r="AH2502" i="1"/>
  <c r="AH2213" i="1"/>
  <c r="AH2848" i="1"/>
  <c r="AH3052" i="1"/>
  <c r="AH856" i="1"/>
  <c r="AH316" i="1"/>
  <c r="AH1610" i="1"/>
  <c r="AH2066" i="1"/>
  <c r="AH2381" i="1"/>
  <c r="AH2773" i="1"/>
  <c r="AH2421" i="1"/>
  <c r="AH3015" i="1"/>
  <c r="AH2783" i="1"/>
  <c r="AH2487" i="1"/>
  <c r="AH419" i="1"/>
  <c r="AH357" i="1"/>
  <c r="AH7" i="1"/>
  <c r="AH546" i="1"/>
  <c r="AH456" i="1"/>
  <c r="AH353" i="1"/>
  <c r="AH632" i="1"/>
  <c r="AH583" i="1"/>
  <c r="AH220" i="1"/>
  <c r="AH956" i="1"/>
  <c r="AH789" i="1"/>
  <c r="AH750" i="1"/>
  <c r="AH888" i="1"/>
  <c r="AH1152" i="1"/>
  <c r="AH1137" i="1"/>
  <c r="AH905" i="1"/>
  <c r="AH865" i="1"/>
  <c r="AH1483" i="1"/>
  <c r="AH1316" i="1"/>
  <c r="AH1490" i="1"/>
  <c r="AH1402" i="1"/>
  <c r="AH1967" i="1"/>
  <c r="AH1625" i="1"/>
  <c r="AH1578" i="1"/>
  <c r="AH1676" i="1"/>
  <c r="AH1925" i="1"/>
  <c r="AH2406" i="1"/>
  <c r="AH2240" i="1"/>
  <c r="AH2185" i="1"/>
  <c r="AH1957" i="1"/>
  <c r="AH2068" i="1"/>
  <c r="AH2115" i="1"/>
  <c r="AH2818" i="1"/>
  <c r="AH2691" i="1"/>
  <c r="AH2417" i="1"/>
  <c r="AH2157" i="1"/>
  <c r="AH2331" i="1"/>
  <c r="AH2892" i="1"/>
  <c r="AH2728" i="1"/>
  <c r="AH2609" i="1"/>
  <c r="AH3098" i="1"/>
  <c r="AH3018" i="1"/>
  <c r="AH2884" i="1"/>
  <c r="AH779" i="1"/>
  <c r="AH545" i="1"/>
  <c r="AH1462" i="1"/>
  <c r="AH2198" i="1"/>
  <c r="AH1485" i="1"/>
  <c r="AH2974" i="1"/>
  <c r="AH2849" i="1"/>
  <c r="AH72" i="1"/>
  <c r="AH540" i="1"/>
  <c r="AH1114" i="1"/>
  <c r="AH1342" i="1"/>
  <c r="AH2078" i="1"/>
  <c r="AH2196" i="1"/>
  <c r="AH2510" i="1"/>
  <c r="AH1195" i="1"/>
  <c r="AH3021" i="1"/>
  <c r="AH428" i="1"/>
  <c r="AH1001" i="1"/>
  <c r="AH1911" i="1"/>
  <c r="AH1637" i="1"/>
  <c r="AH2012" i="1"/>
  <c r="AH2517" i="1"/>
  <c r="AH371" i="1"/>
  <c r="AH305" i="1"/>
  <c r="AH441" i="1"/>
  <c r="AH1460" i="1"/>
  <c r="AH1944" i="1"/>
  <c r="AH2329" i="1"/>
  <c r="AH2453" i="1"/>
  <c r="AH2798" i="1"/>
  <c r="AH914" i="1"/>
  <c r="AH656" i="1"/>
  <c r="AH1782" i="1"/>
  <c r="AH2175" i="1"/>
  <c r="AH1627" i="1"/>
  <c r="AH2597" i="1"/>
  <c r="AH2724" i="1"/>
  <c r="AH176" i="1"/>
  <c r="AH468" i="1"/>
  <c r="AH2246" i="1"/>
  <c r="AH1691" i="1"/>
  <c r="AH2678" i="1"/>
  <c r="AH1327" i="1"/>
  <c r="AH147" i="1"/>
  <c r="AH1550" i="1"/>
  <c r="AH1724" i="1"/>
  <c r="AH1159" i="1"/>
  <c r="AH2261" i="1"/>
  <c r="AH1466" i="1"/>
  <c r="AH2881" i="1"/>
  <c r="AH3024" i="1"/>
  <c r="AH3105" i="1"/>
  <c r="AH2932" i="1"/>
  <c r="AH2527" i="1"/>
  <c r="AH1565" i="1"/>
  <c r="AH3001" i="1"/>
  <c r="AH2877" i="1"/>
  <c r="AH2623" i="1"/>
  <c r="AH1923" i="1"/>
  <c r="AH3026" i="1"/>
  <c r="AH2791" i="1"/>
  <c r="AH2458" i="1"/>
  <c r="AH3030" i="1"/>
  <c r="AH3082" i="1"/>
  <c r="AH2901" i="1"/>
  <c r="AH2681" i="1"/>
  <c r="AH3086" i="1"/>
  <c r="AH3058" i="1"/>
  <c r="AH2955" i="1"/>
  <c r="AH2593" i="1"/>
  <c r="AH3062" i="1"/>
  <c r="AH2971" i="1"/>
  <c r="AH219" i="1"/>
  <c r="AH93" i="1"/>
  <c r="AH600" i="1"/>
  <c r="AH159" i="1"/>
  <c r="AH128" i="1"/>
  <c r="AH635" i="1"/>
  <c r="AH58" i="1"/>
  <c r="AH754" i="1"/>
  <c r="AH715" i="1"/>
  <c r="AH524" i="1"/>
  <c r="AH1076" i="1"/>
  <c r="AH909" i="1"/>
  <c r="AH382" i="1"/>
  <c r="AH1072" i="1"/>
  <c r="AH1336" i="1"/>
  <c r="AH1321" i="1"/>
  <c r="AH1155" i="1"/>
  <c r="AH911" i="1"/>
  <c r="AH529" i="1"/>
  <c r="AH1398" i="1"/>
  <c r="AH1686" i="1"/>
  <c r="AH1639" i="1"/>
  <c r="AH1437" i="1"/>
  <c r="AH1984" i="1"/>
  <c r="AH958" i="1"/>
  <c r="AH1860" i="1"/>
  <c r="AH2134" i="1"/>
  <c r="AH2079" i="1"/>
  <c r="AH1861" i="1"/>
  <c r="AH1709" i="1"/>
  <c r="AH2369" i="1"/>
  <c r="AH2154" i="1"/>
  <c r="AH2252" i="1"/>
  <c r="AH2490" i="1"/>
  <c r="AH2285" i="1"/>
  <c r="AH2875" i="1"/>
  <c r="AH2620" i="1"/>
  <c r="AH2501" i="1"/>
  <c r="AH2566" i="1"/>
  <c r="AH2360" i="1"/>
  <c r="AH2910" i="1"/>
  <c r="AH2869" i="1"/>
  <c r="AH1039" i="1"/>
  <c r="AH1310" i="1"/>
  <c r="AH1580" i="1"/>
  <c r="AH2036" i="1"/>
  <c r="AH2862" i="1"/>
  <c r="AH2569" i="1"/>
  <c r="AH3048" i="1"/>
  <c r="AH2941" i="1"/>
  <c r="AH2585" i="1"/>
  <c r="AH3" i="1"/>
  <c r="AH483" i="1"/>
  <c r="AH421" i="1"/>
  <c r="AH103" i="1"/>
  <c r="AH40" i="1"/>
  <c r="AH579" i="1"/>
  <c r="AH417" i="1"/>
  <c r="AH698" i="1"/>
  <c r="AH659" i="1"/>
  <c r="AH414" i="1"/>
  <c r="AH1020" i="1"/>
  <c r="AH853" i="1"/>
  <c r="AH204" i="1"/>
  <c r="AH952" i="1"/>
  <c r="AH1030" i="1"/>
  <c r="AH1006" i="1"/>
  <c r="AH380" i="1"/>
  <c r="AH1380" i="1"/>
  <c r="AH1566" i="1"/>
  <c r="AH1516" i="1"/>
  <c r="AH983" i="1"/>
  <c r="AH1864" i="1"/>
  <c r="AH1689" i="1"/>
  <c r="AH1642" i="1"/>
  <c r="AH1740" i="1"/>
  <c r="AH2014" i="1"/>
  <c r="AH1939" i="1"/>
  <c r="AH1394" i="1"/>
  <c r="AH2304" i="1"/>
  <c r="AH2249" i="1"/>
  <c r="AH2034" i="1"/>
  <c r="AH2132" i="1"/>
  <c r="AH2306" i="1"/>
  <c r="AH1725" i="1"/>
  <c r="AH2755" i="1"/>
  <c r="AH2500" i="1"/>
  <c r="AH2330" i="1"/>
  <c r="AH2433" i="1"/>
  <c r="AH2011" i="1"/>
  <c r="AH2792" i="1"/>
  <c r="AH2259" i="1"/>
  <c r="AH2508" i="1"/>
  <c r="AH2774" i="1"/>
  <c r="AH988" i="1"/>
  <c r="AH1338" i="1"/>
  <c r="AH2529" i="1"/>
  <c r="AH3046" i="1"/>
  <c r="AH2949" i="1"/>
  <c r="AH299" i="1"/>
  <c r="AH237" i="1"/>
  <c r="AH174" i="1"/>
  <c r="AH431" i="1"/>
  <c r="AH336" i="1"/>
  <c r="AH233" i="1"/>
  <c r="AH551" i="1"/>
  <c r="AH478" i="1"/>
  <c r="AH1051" i="1"/>
  <c r="AH900" i="1"/>
  <c r="AH733" i="1"/>
  <c r="AH694" i="1"/>
  <c r="AH832" i="1"/>
  <c r="AH1096" i="1"/>
  <c r="AH1078" i="1"/>
  <c r="AH743" i="1"/>
  <c r="AH681" i="1"/>
  <c r="AH1427" i="1"/>
  <c r="AH1158" i="1"/>
  <c r="AH1503" i="1"/>
  <c r="AH1418" i="1"/>
  <c r="AH1975" i="1"/>
  <c r="AH1633" i="1"/>
  <c r="AH1586" i="1"/>
  <c r="AH1684" i="1"/>
  <c r="AH1938" i="1"/>
  <c r="AH2414" i="1"/>
  <c r="AH2248" i="1"/>
  <c r="AH2193" i="1"/>
  <c r="AH1970" i="1"/>
  <c r="AH2076" i="1"/>
  <c r="AH2147" i="1"/>
  <c r="AH2826" i="1"/>
  <c r="AH2699" i="1"/>
  <c r="AH2429" i="1"/>
  <c r="AH2645" i="1"/>
  <c r="AH2777" i="1"/>
  <c r="AH1432" i="1"/>
  <c r="AH2046" i="1"/>
  <c r="AH2460" i="1"/>
  <c r="AH3028" i="1"/>
  <c r="AH435" i="1"/>
  <c r="AH373" i="1"/>
  <c r="AH23" i="1"/>
  <c r="AH562" i="1"/>
  <c r="AH472" i="1"/>
  <c r="AH369" i="1"/>
  <c r="AH714" i="1"/>
  <c r="AH739" i="1"/>
  <c r="AH572" i="1"/>
  <c r="AH354" i="1"/>
  <c r="AH228" i="1"/>
  <c r="AH564" i="1"/>
  <c r="AH52" i="1"/>
  <c r="AH1360" i="1"/>
  <c r="AH1345" i="1"/>
  <c r="AH969" i="1"/>
  <c r="AH663" i="1"/>
  <c r="AH1422" i="1"/>
  <c r="AH1710" i="1"/>
  <c r="AH1663" i="1"/>
  <c r="AH1480" i="1"/>
  <c r="AH593" i="1"/>
  <c r="AH1101" i="1"/>
  <c r="AH1884" i="1"/>
  <c r="AH2158" i="1"/>
  <c r="AH2103" i="1"/>
  <c r="AH1902" i="1"/>
  <c r="AH1779" i="1"/>
  <c r="AH2392" i="1"/>
  <c r="AH855" i="1"/>
  <c r="AH2276" i="1"/>
  <c r="AH2514" i="1"/>
  <c r="AH2339" i="1"/>
  <c r="AH2897" i="1"/>
  <c r="AH2644" i="1"/>
  <c r="AH2525" i="1"/>
  <c r="AH2590" i="1"/>
  <c r="AH2397" i="1"/>
  <c r="AH2934" i="1"/>
  <c r="AH3083" i="1"/>
  <c r="AH37" i="1"/>
  <c r="AH263" i="1"/>
  <c r="AH193" i="1"/>
  <c r="AH1011" i="1"/>
  <c r="AH68" i="1"/>
  <c r="AH1699" i="1"/>
  <c r="AH1985" i="1"/>
  <c r="AH2632" i="1"/>
  <c r="AH187" i="1"/>
  <c r="AH125" i="1"/>
  <c r="AH30" i="1"/>
  <c r="AH319" i="1"/>
  <c r="AH224" i="1"/>
  <c r="AH121" i="1"/>
  <c r="AH302" i="1"/>
  <c r="AH116" i="1"/>
  <c r="AH939" i="1"/>
  <c r="AH788" i="1"/>
  <c r="AH617" i="1"/>
  <c r="AH559" i="1"/>
  <c r="AH720" i="1"/>
  <c r="AH902" i="1"/>
  <c r="AH862" i="1"/>
  <c r="AH1481" i="1"/>
  <c r="AH1330" i="1"/>
  <c r="AH1315" i="1"/>
  <c r="AH1148" i="1"/>
  <c r="AH1023" i="1"/>
  <c r="AH807" i="1"/>
  <c r="AH1632" i="1"/>
  <c r="AH1407" i="1"/>
  <c r="AH1500" i="1"/>
  <c r="AH2294" i="1"/>
  <c r="AH2239" i="1"/>
  <c r="AH2072" i="1"/>
  <c r="AH2017" i="1"/>
  <c r="AH1472" i="1"/>
  <c r="AH2411" i="1"/>
  <c r="AH2650" i="1"/>
  <c r="AH2523" i="1"/>
  <c r="AH1946" i="1"/>
  <c r="AH2780" i="1"/>
  <c r="AH2661" i="1"/>
  <c r="AH2726" i="1"/>
  <c r="AH2560" i="1"/>
  <c r="AH3036" i="1"/>
  <c r="AH2839" i="1"/>
  <c r="AH387" i="1"/>
  <c r="AH134" i="1"/>
  <c r="AH360" i="1"/>
  <c r="AH666" i="1"/>
  <c r="AH654" i="1"/>
  <c r="AH1515" i="1"/>
  <c r="AH1593" i="1"/>
  <c r="AH2408" i="1"/>
  <c r="AH2541" i="1"/>
  <c r="AH2907" i="1"/>
  <c r="AH267" i="1"/>
  <c r="AH205" i="1"/>
  <c r="AH78" i="1"/>
  <c r="AH271" i="1"/>
  <c r="AH240" i="1"/>
  <c r="AH73" i="1"/>
  <c r="AH138" i="1"/>
  <c r="AH930" i="1"/>
  <c r="AH891" i="1"/>
  <c r="AH804" i="1"/>
  <c r="AH636" i="1"/>
  <c r="AH588" i="1"/>
  <c r="AH736" i="1"/>
  <c r="AH943" i="1"/>
  <c r="AH903" i="1"/>
  <c r="AH1497" i="1"/>
  <c r="AH1346" i="1"/>
  <c r="AH1331" i="1"/>
  <c r="AH1049" i="1"/>
  <c r="AH970" i="1"/>
  <c r="AH1862" i="1"/>
  <c r="AH1648" i="1"/>
  <c r="AH1439" i="1"/>
  <c r="AH1317" i="1"/>
  <c r="AH1522" i="1"/>
  <c r="AH1442" i="1"/>
  <c r="AH2310" i="1"/>
  <c r="AH2255" i="1"/>
  <c r="AH2088" i="1"/>
  <c r="AH2033" i="1"/>
  <c r="AH1555" i="1"/>
  <c r="AH1870" i="1"/>
  <c r="AH2427" i="1"/>
  <c r="AH2666" i="1"/>
  <c r="AH2539" i="1"/>
  <c r="AH2027" i="1"/>
  <c r="AH2796" i="1"/>
  <c r="AH1524" i="1"/>
  <c r="AH2742" i="1"/>
  <c r="AH2576" i="1"/>
  <c r="AH3020" i="1"/>
  <c r="AH2797" i="1"/>
  <c r="AH1653" i="1"/>
  <c r="AH2584" i="1"/>
  <c r="AH2904" i="1"/>
  <c r="AH2544" i="1"/>
  <c r="AH819" i="1"/>
  <c r="AH1374" i="1"/>
  <c r="AH1772" i="1"/>
  <c r="AH2670" i="1"/>
  <c r="AH2924" i="1"/>
  <c r="AH2727" i="1"/>
  <c r="AH2301" i="1"/>
  <c r="AH3070" i="1"/>
  <c r="AH2981" i="1"/>
  <c r="AH211" i="1"/>
  <c r="AH85" i="1"/>
  <c r="AH592" i="1"/>
  <c r="AH151" i="1"/>
  <c r="AH120" i="1"/>
  <c r="AH627" i="1"/>
  <c r="AH50" i="1"/>
  <c r="AH746" i="1"/>
  <c r="AH707" i="1"/>
  <c r="AH513" i="1"/>
  <c r="AH1068" i="1"/>
  <c r="AH901" i="1"/>
  <c r="AH362" i="1"/>
  <c r="AH1000" i="1"/>
  <c r="AH1098" i="1"/>
  <c r="AH1081" i="1"/>
  <c r="AH687" i="1"/>
  <c r="AH1428" i="1"/>
  <c r="AH1326" i="1"/>
  <c r="AH1614" i="1"/>
  <c r="AH1567" i="1"/>
  <c r="AH1912" i="1"/>
  <c r="AH1737" i="1"/>
  <c r="AH1690" i="1"/>
  <c r="AH1788" i="1"/>
  <c r="AH2062" i="1"/>
  <c r="AH2007" i="1"/>
  <c r="AH1643" i="1"/>
  <c r="AH1295" i="1"/>
  <c r="AH2297" i="1"/>
  <c r="AH2082" i="1"/>
  <c r="AH2180" i="1"/>
  <c r="AH2388" i="1"/>
  <c r="AH2053" i="1"/>
  <c r="AH2803" i="1"/>
  <c r="AH2548" i="1"/>
  <c r="AH2407" i="1"/>
  <c r="AH2776" i="1"/>
  <c r="AH3004" i="1"/>
  <c r="AH2577" i="1"/>
  <c r="AH1052" i="1"/>
  <c r="AH1146" i="1"/>
  <c r="AH1935" i="1"/>
  <c r="AH2375" i="1"/>
  <c r="AH2365" i="1"/>
  <c r="AH1359" i="1"/>
  <c r="AH3060" i="1"/>
  <c r="AH2968" i="1"/>
  <c r="AH2442" i="1"/>
  <c r="AH2988" i="1"/>
  <c r="AH792" i="1"/>
  <c r="AH1348" i="1"/>
  <c r="AH1546" i="1"/>
  <c r="AH2130" i="1"/>
  <c r="AH2542" i="1"/>
  <c r="AH2891" i="1"/>
  <c r="AH2663" i="1"/>
  <c r="AH1974" i="1"/>
  <c r="AH2982" i="1"/>
  <c r="AH2860" i="1"/>
  <c r="AH363" i="1"/>
  <c r="AH301" i="1"/>
  <c r="AH238" i="1"/>
  <c r="AH495" i="1"/>
  <c r="AH400" i="1"/>
  <c r="AH297" i="1"/>
  <c r="AH641" i="1"/>
  <c r="AH596" i="1"/>
  <c r="AH252" i="1"/>
  <c r="AH964" i="1"/>
  <c r="AH797" i="1"/>
  <c r="AH758" i="1"/>
  <c r="AH896" i="1"/>
  <c r="AH1160" i="1"/>
  <c r="AH1145" i="1"/>
  <c r="AH927" i="1"/>
  <c r="AH887" i="1"/>
  <c r="AH1491" i="1"/>
  <c r="AH1324" i="1"/>
  <c r="AH1574" i="1"/>
  <c r="AH1527" i="1"/>
  <c r="AH1034" i="1"/>
  <c r="AH1872" i="1"/>
  <c r="AH1697" i="1"/>
  <c r="AH1650" i="1"/>
  <c r="AH2022" i="1"/>
  <c r="AH1953" i="1"/>
  <c r="AH1458" i="1"/>
  <c r="AH2312" i="1"/>
  <c r="AH2257" i="1"/>
  <c r="AH2042" i="1"/>
  <c r="AH2140" i="1"/>
  <c r="AH2325" i="1"/>
  <c r="AH2763" i="1"/>
  <c r="AH2572" i="1"/>
  <c r="AH1907" i="1"/>
  <c r="AH2957" i="1"/>
  <c r="AH1025" i="1"/>
  <c r="AH1889" i="1"/>
  <c r="AH1987" i="1"/>
  <c r="AH3003" i="1"/>
  <c r="AH499" i="1"/>
  <c r="AH437" i="1"/>
  <c r="AH119" i="1"/>
  <c r="AH56" i="1"/>
  <c r="AH531" i="1"/>
  <c r="AH18" i="1"/>
  <c r="AH778" i="1"/>
  <c r="AH803" i="1"/>
  <c r="AH652" i="1"/>
  <c r="AH498" i="1"/>
  <c r="AH420" i="1"/>
  <c r="AH648" i="1"/>
  <c r="AH671" i="1"/>
  <c r="AH604" i="1"/>
  <c r="AH1409" i="1"/>
  <c r="AH1071" i="1"/>
  <c r="AH873" i="1"/>
  <c r="AH1486" i="1"/>
  <c r="AH1774" i="1"/>
  <c r="AH1727" i="1"/>
  <c r="AH1560" i="1"/>
  <c r="AH1151" i="1"/>
  <c r="AH849" i="1"/>
  <c r="AH1357" i="1"/>
  <c r="AH1948" i="1"/>
  <c r="AH2222" i="1"/>
  <c r="AH2167" i="1"/>
  <c r="AH2000" i="1"/>
  <c r="AH1917" i="1"/>
  <c r="AH2456" i="1"/>
  <c r="AH1595" i="1"/>
  <c r="AH2340" i="1"/>
  <c r="AH2578" i="1"/>
  <c r="AH2439" i="1"/>
  <c r="AH2961" i="1"/>
  <c r="AH2708" i="1"/>
  <c r="AH2589" i="1"/>
  <c r="AH2654" i="1"/>
  <c r="AH2488" i="1"/>
  <c r="AH3108" i="1"/>
  <c r="AH3019" i="1"/>
  <c r="AH261" i="1"/>
  <c r="AH391" i="1"/>
  <c r="AH321" i="1"/>
  <c r="AH597" i="1"/>
  <c r="AH2174" i="1"/>
  <c r="AH2658" i="1"/>
  <c r="AH3092" i="1"/>
  <c r="AH251" i="1"/>
  <c r="AH189" i="1"/>
  <c r="AH126" i="1"/>
  <c r="AH383" i="1"/>
  <c r="AH288" i="1"/>
  <c r="AH185" i="1"/>
  <c r="AH460" i="1"/>
  <c r="AH370" i="1"/>
  <c r="AH1003" i="1"/>
  <c r="AH852" i="1"/>
  <c r="AH685" i="1"/>
  <c r="AH646" i="1"/>
  <c r="AH784" i="1"/>
  <c r="AH1026" i="1"/>
  <c r="AH1002" i="1"/>
  <c r="AH502" i="1"/>
  <c r="AH364" i="1"/>
  <c r="AH1379" i="1"/>
  <c r="AH1110" i="1"/>
  <c r="AH974" i="1"/>
  <c r="AH1863" i="1"/>
  <c r="AH1696" i="1"/>
  <c r="AH1519" i="1"/>
  <c r="AH1440" i="1"/>
  <c r="AH1572" i="1"/>
  <c r="AH1667" i="1"/>
  <c r="AH1383" i="1"/>
  <c r="AH2303" i="1"/>
  <c r="AH2136" i="1"/>
  <c r="AH2081" i="1"/>
  <c r="AH1739" i="1"/>
  <c r="AH1947" i="1"/>
  <c r="AH2475" i="1"/>
  <c r="AH2714" i="1"/>
  <c r="AH2587" i="1"/>
  <c r="AH2203" i="1"/>
  <c r="AH2844" i="1"/>
  <c r="AH2003" i="1"/>
  <c r="AH2790" i="1"/>
  <c r="AH2624" i="1"/>
  <c r="AH2970" i="1"/>
  <c r="AH2669" i="1"/>
  <c r="AH574" i="1"/>
  <c r="AH262" i="1"/>
  <c r="AH488" i="1"/>
  <c r="AH858" i="1"/>
  <c r="AH728" i="1"/>
  <c r="AH1284" i="1"/>
  <c r="AH1456" i="1"/>
  <c r="AH2606" i="1"/>
  <c r="AH2781" i="1"/>
  <c r="AH331" i="1"/>
  <c r="AH269" i="1"/>
  <c r="AH142" i="1"/>
  <c r="AH335" i="1"/>
  <c r="AH304" i="1"/>
  <c r="AH137" i="1"/>
  <c r="AH346" i="1"/>
  <c r="AH218" i="1"/>
  <c r="AH955" i="1"/>
  <c r="AH868" i="1"/>
  <c r="AH701" i="1"/>
  <c r="AH662" i="1"/>
  <c r="AH800" i="1"/>
  <c r="AH1053" i="1"/>
  <c r="AH1029" i="1"/>
  <c r="AH610" i="1"/>
  <c r="AH1395" i="1"/>
  <c r="AH1126" i="1"/>
  <c r="AH1075" i="1"/>
  <c r="AH1879" i="1"/>
  <c r="AH1712" i="1"/>
  <c r="AH1537" i="1"/>
  <c r="AH1471" i="1"/>
  <c r="AH1588" i="1"/>
  <c r="AH1730" i="1"/>
  <c r="AH1501" i="1"/>
  <c r="AH2319" i="1"/>
  <c r="AH2152" i="1"/>
  <c r="AH2097" i="1"/>
  <c r="AH1781" i="1"/>
  <c r="AH1973" i="1"/>
  <c r="AH791" i="1"/>
  <c r="AH2730" i="1"/>
  <c r="AH2603" i="1"/>
  <c r="AH2245" i="1"/>
  <c r="AH1488" i="1"/>
  <c r="AH2067" i="1"/>
  <c r="AH2806" i="1"/>
  <c r="AH2640" i="1"/>
  <c r="AH2948" i="1"/>
  <c r="AH2607" i="1"/>
  <c r="AH2293" i="1"/>
  <c r="AH2712" i="1"/>
  <c r="AH2575" i="1"/>
  <c r="AH2864" i="1"/>
  <c r="AH28" i="1"/>
  <c r="AH1015" i="1"/>
  <c r="AH1662" i="1"/>
  <c r="AH1977" i="1"/>
  <c r="AH2419" i="1"/>
  <c r="AH2423" i="1"/>
  <c r="AH2815" i="1"/>
  <c r="AH2503" i="1"/>
  <c r="AH3095" i="1"/>
  <c r="AH3006" i="1"/>
  <c r="AH2896" i="1"/>
  <c r="AH275" i="1"/>
  <c r="AH149" i="1"/>
  <c r="AH54" i="1"/>
  <c r="AH215" i="1"/>
  <c r="AH184" i="1"/>
  <c r="AH49" i="1"/>
  <c r="AH82" i="1"/>
  <c r="AH810" i="1"/>
  <c r="AH771" i="1"/>
  <c r="AH616" i="1"/>
  <c r="AH258" i="1"/>
  <c r="AH44" i="1"/>
  <c r="AH505" i="1"/>
  <c r="AH1064" i="1"/>
  <c r="AH1328" i="1"/>
  <c r="AH1313" i="1"/>
  <c r="AH1147" i="1"/>
  <c r="AH889" i="1"/>
  <c r="AH470" i="1"/>
  <c r="AH1390" i="1"/>
  <c r="AH1678" i="1"/>
  <c r="AH1631" i="1"/>
  <c r="AH1421" i="1"/>
  <c r="AH1976" i="1"/>
  <c r="AH871" i="1"/>
  <c r="AH2126" i="1"/>
  <c r="AH2071" i="1"/>
  <c r="AH1677" i="1"/>
  <c r="AH2361" i="1"/>
  <c r="AH2146" i="1"/>
  <c r="AH2244" i="1"/>
  <c r="AH2481" i="1"/>
  <c r="AH2266" i="1"/>
  <c r="AH2867" i="1"/>
  <c r="AH2676" i="1"/>
  <c r="AH2558" i="1"/>
  <c r="AH2902" i="1"/>
  <c r="AH2336" i="1"/>
  <c r="AH3091" i="1"/>
  <c r="AH757" i="1"/>
  <c r="AH1057" i="1"/>
  <c r="AH1768" i="1"/>
  <c r="AH2080" i="1"/>
  <c r="AH2787" i="1"/>
  <c r="AH1733" i="1"/>
  <c r="AH1513" i="1"/>
  <c r="AH2321" i="1"/>
  <c r="AH2106" i="1"/>
  <c r="AH2204" i="1"/>
  <c r="AH2426" i="1"/>
  <c r="AH2149" i="1"/>
  <c r="AH2827" i="1"/>
  <c r="AH2636" i="1"/>
  <c r="AH2344" i="1"/>
  <c r="AH1871" i="1"/>
  <c r="AH631" i="1"/>
  <c r="AH2851" i="1"/>
  <c r="AH19" i="1"/>
  <c r="AH558" i="1"/>
  <c r="AH501" i="1"/>
  <c r="AH183" i="1"/>
  <c r="AH88" i="1"/>
  <c r="AH595" i="1"/>
  <c r="AH114" i="1"/>
  <c r="AH842" i="1"/>
  <c r="AH867" i="1"/>
  <c r="AH716" i="1"/>
  <c r="AH608" i="1"/>
  <c r="AH543" i="1"/>
  <c r="AH712" i="1"/>
  <c r="AH879" i="1"/>
  <c r="AH839" i="1"/>
  <c r="AH1473" i="1"/>
  <c r="AH1322" i="1"/>
  <c r="AH1307" i="1"/>
  <c r="AH1140" i="1"/>
  <c r="AH1010" i="1"/>
  <c r="AH689" i="1"/>
  <c r="AH1791" i="1"/>
  <c r="AH1624" i="1"/>
  <c r="AH1391" i="1"/>
  <c r="AH1487" i="1"/>
  <c r="AH1127" i="1"/>
  <c r="AH2286" i="1"/>
  <c r="AH2231" i="1"/>
  <c r="AH2064" i="1"/>
  <c r="AH2009" i="1"/>
  <c r="AH1410" i="1"/>
  <c r="AH2403" i="1"/>
  <c r="AH2642" i="1"/>
  <c r="AH2515" i="1"/>
  <c r="AH1894" i="1"/>
  <c r="AH2772" i="1"/>
  <c r="AH2653" i="1"/>
  <c r="AH2718" i="1"/>
  <c r="AH2552" i="1"/>
  <c r="AH3044" i="1"/>
  <c r="AH2947" i="1"/>
  <c r="AH389" i="1"/>
  <c r="AH8" i="1"/>
  <c r="AH34" i="1"/>
  <c r="AH924" i="1"/>
  <c r="AH978" i="1"/>
  <c r="AH2055" i="1"/>
  <c r="AH2461" i="1"/>
  <c r="AH3067" i="1"/>
  <c r="AH315" i="1"/>
  <c r="AH253" i="1"/>
  <c r="AH190" i="1"/>
  <c r="AH447" i="1"/>
  <c r="AH352" i="1"/>
  <c r="AH249" i="1"/>
  <c r="AH581" i="1"/>
  <c r="AH510" i="1"/>
  <c r="AH1067" i="1"/>
  <c r="AH916" i="1"/>
  <c r="AH749" i="1"/>
  <c r="AH710" i="1"/>
  <c r="AH848" i="1"/>
  <c r="AH1112" i="1"/>
  <c r="AH1097" i="1"/>
  <c r="AH799" i="1"/>
  <c r="AH745" i="1"/>
  <c r="AH1443" i="1"/>
  <c r="AH1416" i="1"/>
  <c r="AH1927" i="1"/>
  <c r="AH1585" i="1"/>
  <c r="AH1538" i="1"/>
  <c r="AH1636" i="1"/>
  <c r="AH1858" i="1"/>
  <c r="AH1701" i="1"/>
  <c r="AH2367" i="1"/>
  <c r="AH2200" i="1"/>
  <c r="AH2145" i="1"/>
  <c r="AH1893" i="1"/>
  <c r="AH2028" i="1"/>
  <c r="AH1933" i="1"/>
  <c r="AH2778" i="1"/>
  <c r="AH2651" i="1"/>
  <c r="AH2354" i="1"/>
  <c r="AH1997" i="1"/>
  <c r="AH2229" i="1"/>
  <c r="AH2854" i="1"/>
  <c r="AH2688" i="1"/>
  <c r="AH2735" i="1"/>
  <c r="AH2917" i="1"/>
  <c r="AH69" i="1"/>
  <c r="AH71" i="1"/>
  <c r="AH611" i="1"/>
  <c r="AH624" i="1"/>
  <c r="AH338" i="1"/>
  <c r="AH1118" i="1"/>
  <c r="AH1512" i="1"/>
  <c r="AH2228" i="1"/>
  <c r="AH2139" i="1"/>
  <c r="AH2583" i="1"/>
  <c r="AH395" i="1"/>
  <c r="AH333" i="1"/>
  <c r="AH206" i="1"/>
  <c r="AH399" i="1"/>
  <c r="AH368" i="1"/>
  <c r="AH201" i="1"/>
  <c r="AH492" i="1"/>
  <c r="AH412" i="1"/>
  <c r="AH1019" i="1"/>
  <c r="AH932" i="1"/>
  <c r="AH765" i="1"/>
  <c r="AH726" i="1"/>
  <c r="AH864" i="1"/>
  <c r="AH1128" i="1"/>
  <c r="AH1113" i="1"/>
  <c r="AH841" i="1"/>
  <c r="AH801" i="1"/>
  <c r="AH1459" i="1"/>
  <c r="AH1292" i="1"/>
  <c r="AH1190" i="1"/>
  <c r="AH1448" i="1"/>
  <c r="AH1335" i="1"/>
  <c r="AH1943" i="1"/>
  <c r="AH1776" i="1"/>
  <c r="AH1601" i="1"/>
  <c r="AH1554" i="1"/>
  <c r="AH1652" i="1"/>
  <c r="AH1886" i="1"/>
  <c r="AH2382" i="1"/>
  <c r="AH2216" i="1"/>
  <c r="AH2161" i="1"/>
  <c r="AH1918" i="1"/>
  <c r="AH2044" i="1"/>
  <c r="AH2019" i="1"/>
  <c r="AH2794" i="1"/>
  <c r="AH2667" i="1"/>
  <c r="AH2379" i="1"/>
  <c r="AH2061" i="1"/>
  <c r="AH2274" i="1"/>
  <c r="AH2870" i="1"/>
  <c r="AH2704" i="1"/>
  <c r="AH2858" i="1"/>
  <c r="AH2253" i="1"/>
  <c r="AH2494" i="1"/>
  <c r="AH2840" i="1"/>
  <c r="AH3068" i="1"/>
  <c r="AH2906" i="1"/>
  <c r="AH668" i="1"/>
  <c r="AH1425" i="1"/>
  <c r="AH1551" i="1"/>
  <c r="AH1731" i="1"/>
  <c r="AH2594" i="1"/>
  <c r="AH2887" i="1"/>
  <c r="AH2633" i="1"/>
  <c r="AH1770" i="1"/>
  <c r="AH3031" i="1"/>
  <c r="AH2930" i="1"/>
  <c r="AH2759" i="1"/>
  <c r="AH339" i="1"/>
  <c r="AH213" i="1"/>
  <c r="AH86" i="1"/>
  <c r="AH279" i="1"/>
  <c r="AH248" i="1"/>
  <c r="AH81" i="1"/>
  <c r="AH146" i="1"/>
  <c r="AH874" i="1"/>
  <c r="AH835" i="1"/>
  <c r="AH684" i="1"/>
  <c r="AH434" i="1"/>
  <c r="AH334" i="1"/>
  <c r="AH612" i="1"/>
  <c r="AH486" i="1"/>
  <c r="AH342" i="1"/>
  <c r="AH1377" i="1"/>
  <c r="AH1021" i="1"/>
  <c r="AH790" i="1"/>
  <c r="AH1454" i="1"/>
  <c r="AH1695" i="1"/>
  <c r="AH1528" i="1"/>
  <c r="AH986" i="1"/>
  <c r="AH1865" i="1"/>
  <c r="AH1916" i="1"/>
  <c r="AH2190" i="1"/>
  <c r="AH2135" i="1"/>
  <c r="AH1954" i="1"/>
  <c r="AH1866" i="1"/>
  <c r="AH2424" i="1"/>
  <c r="AH1426" i="1"/>
  <c r="AH2308" i="1"/>
  <c r="AH2546" i="1"/>
  <c r="AH2389" i="1"/>
  <c r="AH2929" i="1"/>
  <c r="AH2740" i="1"/>
  <c r="AH2686" i="1"/>
  <c r="AH3076" i="1"/>
  <c r="AH2979" i="1"/>
  <c r="AH451" i="1"/>
  <c r="AH575" i="1"/>
  <c r="AH1451" i="1"/>
  <c r="AH1529" i="1"/>
  <c r="AH2462" i="1"/>
  <c r="AH2733" i="1"/>
  <c r="AH2187" i="1"/>
  <c r="AH2711" i="1"/>
  <c r="AH1502" i="1"/>
  <c r="AH1874" i="1"/>
  <c r="AH2363" i="1"/>
  <c r="AH2824" i="1"/>
  <c r="AH2537" i="1"/>
  <c r="AH3104" i="1"/>
  <c r="AH3007" i="1"/>
  <c r="AH2761" i="1"/>
  <c r="AH2445" i="1"/>
  <c r="AH491" i="1"/>
  <c r="AH429" i="1"/>
  <c r="AH111" i="1"/>
  <c r="AH48" i="1"/>
  <c r="AH523" i="1"/>
  <c r="AH10" i="1"/>
  <c r="AH770" i="1"/>
  <c r="AH731" i="1"/>
  <c r="AH556" i="1"/>
  <c r="AH36" i="1"/>
  <c r="AH925" i="1"/>
  <c r="AH425" i="1"/>
  <c r="AH1024" i="1"/>
  <c r="AH1288" i="1"/>
  <c r="AH1122" i="1"/>
  <c r="AH1107" i="1"/>
  <c r="AH783" i="1"/>
  <c r="AH1452" i="1"/>
  <c r="AH1350" i="1"/>
  <c r="AH1702" i="1"/>
  <c r="AH1655" i="1"/>
  <c r="AH1468" i="1"/>
  <c r="AH322" i="1"/>
  <c r="AH1061" i="1"/>
  <c r="AH1876" i="1"/>
  <c r="AH2150" i="1"/>
  <c r="AH2095" i="1"/>
  <c r="AH1890" i="1"/>
  <c r="AH2384" i="1"/>
  <c r="AH2268" i="1"/>
  <c r="AH2506" i="1"/>
  <c r="AH2326" i="1"/>
  <c r="AH2889" i="1"/>
  <c r="AH2700" i="1"/>
  <c r="AH2518" i="1"/>
  <c r="AH453" i="1"/>
  <c r="AH1640" i="1"/>
  <c r="AH2208" i="1"/>
  <c r="AH2596" i="1"/>
  <c r="AH115" i="1"/>
  <c r="AH21" i="1"/>
  <c r="AH560" i="1"/>
  <c r="AH247" i="1"/>
  <c r="AH152" i="1"/>
  <c r="AH17" i="1"/>
  <c r="AH178" i="1"/>
  <c r="AH906" i="1"/>
  <c r="AH931" i="1"/>
  <c r="AH780" i="1"/>
  <c r="AH677" i="1"/>
  <c r="AH637" i="1"/>
  <c r="AH776" i="1"/>
  <c r="AH1014" i="1"/>
  <c r="AH990" i="1"/>
  <c r="AH438" i="1"/>
  <c r="AH274" i="1"/>
  <c r="AH1371" i="1"/>
  <c r="AH1102" i="1"/>
  <c r="AH897" i="1"/>
  <c r="AH1688" i="1"/>
  <c r="AH1508" i="1"/>
  <c r="AH1424" i="1"/>
  <c r="AH1564" i="1"/>
  <c r="AH1635" i="1"/>
  <c r="AH2295" i="1"/>
  <c r="AH2128" i="1"/>
  <c r="AH2073" i="1"/>
  <c r="AH1715" i="1"/>
  <c r="AH1934" i="1"/>
  <c r="AH2467" i="1"/>
  <c r="AH2706" i="1"/>
  <c r="AH2579" i="1"/>
  <c r="AH2181" i="1"/>
  <c r="AH2836" i="1"/>
  <c r="AH1958" i="1"/>
  <c r="AH2782" i="1"/>
  <c r="AH2616" i="1"/>
  <c r="AH2980" i="1"/>
  <c r="AH2857" i="1"/>
  <c r="AH576" i="1"/>
  <c r="AH168" i="1"/>
  <c r="AH324" i="1"/>
  <c r="AH626" i="1"/>
  <c r="AH777" i="1"/>
  <c r="AH1506" i="1"/>
  <c r="AH1579" i="1"/>
  <c r="AH2913" i="1"/>
  <c r="AH2823" i="1"/>
  <c r="AH317" i="1"/>
  <c r="AH254" i="1"/>
  <c r="AH511" i="1"/>
  <c r="AH416" i="1"/>
  <c r="AH313" i="1"/>
  <c r="AH658" i="1"/>
  <c r="AH615" i="1"/>
  <c r="AH308" i="1"/>
  <c r="AH980" i="1"/>
  <c r="AH813" i="1"/>
  <c r="AH774" i="1"/>
  <c r="AH912" i="1"/>
  <c r="AH966" i="1"/>
  <c r="AH929" i="1"/>
  <c r="AH1507" i="1"/>
  <c r="AH1340" i="1"/>
  <c r="AH1525" i="1"/>
  <c r="AH1450" i="1"/>
  <c r="AH300" i="1"/>
  <c r="AH1649" i="1"/>
  <c r="AH1602" i="1"/>
  <c r="AH1700" i="1"/>
  <c r="AH1963" i="1"/>
  <c r="AH1875" i="1"/>
  <c r="AH2430" i="1"/>
  <c r="AH2264" i="1"/>
  <c r="AH2209" i="1"/>
  <c r="AH1994" i="1"/>
  <c r="AH2092" i="1"/>
  <c r="AH2197" i="1"/>
  <c r="AH2842" i="1"/>
  <c r="AH2715" i="1"/>
  <c r="AH2452" i="1"/>
  <c r="AH2227" i="1"/>
  <c r="AH2370" i="1"/>
  <c r="AH1685" i="1"/>
  <c r="AH2752" i="1"/>
  <c r="AH2513" i="1"/>
  <c r="AH2615" i="1"/>
  <c r="AH133" i="1"/>
  <c r="AH199" i="1"/>
  <c r="AH129" i="1"/>
  <c r="AH947" i="1"/>
  <c r="AH1312" i="1"/>
  <c r="AH894" i="1"/>
  <c r="AH1964" i="1"/>
  <c r="AH2219" i="1"/>
  <c r="AH2760" i="1"/>
  <c r="AH2189" i="1"/>
  <c r="AH459" i="1"/>
  <c r="AH397" i="1"/>
  <c r="AH270" i="1"/>
  <c r="AH463" i="1"/>
  <c r="AH432" i="1"/>
  <c r="AH265" i="1"/>
  <c r="AH605" i="1"/>
  <c r="AH537" i="1"/>
  <c r="AH350" i="1"/>
  <c r="AH996" i="1"/>
  <c r="AH829" i="1"/>
  <c r="AH60" i="1"/>
  <c r="AH928" i="1"/>
  <c r="AH1192" i="1"/>
  <c r="AH991" i="1"/>
  <c r="AH967" i="1"/>
  <c r="AH1523" i="1"/>
  <c r="AH1356" i="1"/>
  <c r="AH1542" i="1"/>
  <c r="AH1479" i="1"/>
  <c r="AH721" i="1"/>
  <c r="AH1665" i="1"/>
  <c r="AH1618" i="1"/>
  <c r="AH1716" i="1"/>
  <c r="AH1989" i="1"/>
  <c r="AH1901" i="1"/>
  <c r="AH999" i="1"/>
  <c r="AH2280" i="1"/>
  <c r="AH2225" i="1"/>
  <c r="AH2010" i="1"/>
  <c r="AH2108" i="1"/>
  <c r="AH2242" i="1"/>
  <c r="AH878" i="1"/>
  <c r="AH2731" i="1"/>
  <c r="AH2473" i="1"/>
  <c r="AH2269" i="1"/>
  <c r="AH2394" i="1"/>
  <c r="AH1869" i="1"/>
  <c r="AH2768" i="1"/>
  <c r="AH2693" i="1"/>
  <c r="AH2612" i="1"/>
  <c r="AH2622" i="1"/>
  <c r="AH2966" i="1"/>
  <c r="AH2641" i="1"/>
  <c r="AH3027" i="1"/>
  <c r="AH194" i="1"/>
  <c r="AH1079" i="1"/>
  <c r="AH580" i="1"/>
  <c r="AH2247" i="1"/>
  <c r="AH2221" i="1"/>
  <c r="AH2479" i="1"/>
  <c r="AH2323" i="1"/>
  <c r="AH3064" i="1"/>
  <c r="AH2963" i="1"/>
  <c r="AH2825" i="1"/>
  <c r="AH2551" i="1"/>
  <c r="AH403" i="1"/>
  <c r="AH277" i="1"/>
  <c r="AH150" i="1"/>
  <c r="AH343" i="1"/>
  <c r="AH312" i="1"/>
  <c r="AH145" i="1"/>
  <c r="AH108" i="1"/>
  <c r="AH938" i="1"/>
  <c r="AH899" i="1"/>
  <c r="AH748" i="1"/>
  <c r="AH557" i="1"/>
  <c r="AH484" i="1"/>
  <c r="AH680" i="1"/>
  <c r="AH793" i="1"/>
  <c r="AH737" i="1"/>
  <c r="AH1441" i="1"/>
  <c r="AH1290" i="1"/>
  <c r="AH1108" i="1"/>
  <c r="AH959" i="1"/>
  <c r="AH1518" i="1"/>
  <c r="AH1592" i="1"/>
  <c r="AH1093" i="1"/>
  <c r="AH1429" i="1"/>
  <c r="AH1980" i="1"/>
  <c r="AH2254" i="1"/>
  <c r="AH2199" i="1"/>
  <c r="AH2032" i="1"/>
  <c r="AH1969" i="1"/>
  <c r="AH761" i="1"/>
  <c r="AH1723" i="1"/>
  <c r="AH2372" i="1"/>
  <c r="AH2610" i="1"/>
  <c r="AH2482" i="1"/>
  <c r="AH1476" i="1"/>
  <c r="AH1629" i="1"/>
  <c r="AH2814" i="1"/>
  <c r="AH2841" i="1"/>
  <c r="AH2893" i="1"/>
  <c r="AH794" i="1"/>
  <c r="AH664" i="1"/>
  <c r="AH1285" i="1"/>
  <c r="AH2153" i="1"/>
  <c r="AH2029" i="1"/>
  <c r="AH2163" i="1"/>
  <c r="AH2830" i="1"/>
  <c r="AH2664" i="1"/>
  <c r="AH2799" i="1"/>
  <c r="AH2511" i="1"/>
  <c r="AH2444" i="1"/>
  <c r="AH515" i="1"/>
  <c r="AH1105" i="1"/>
  <c r="AH1726" i="1"/>
  <c r="AH1447" i="1"/>
  <c r="AH2850" i="1"/>
  <c r="AH2871" i="1"/>
  <c r="AH2013" i="1"/>
  <c r="AH3040" i="1"/>
  <c r="AH2931" i="1"/>
  <c r="AH2553" i="1"/>
  <c r="AH11" i="1"/>
  <c r="AH550" i="1"/>
  <c r="AH493" i="1"/>
  <c r="AH175" i="1"/>
  <c r="AH80" i="1"/>
  <c r="AH587" i="1"/>
  <c r="AH106" i="1"/>
  <c r="AH834" i="1"/>
  <c r="AH795" i="1"/>
  <c r="AH644" i="1"/>
  <c r="AH332" i="1"/>
  <c r="AH196" i="1"/>
  <c r="AH548" i="1"/>
  <c r="AH1088" i="1"/>
  <c r="AH1352" i="1"/>
  <c r="AH1337" i="1"/>
  <c r="AH1186" i="1"/>
  <c r="AH953" i="1"/>
  <c r="AH629" i="1"/>
  <c r="AH1414" i="1"/>
  <c r="AH1766" i="1"/>
  <c r="AH1719" i="1"/>
  <c r="AH1552" i="1"/>
  <c r="AH1119" i="1"/>
  <c r="AH753" i="1"/>
  <c r="AH1325" i="1"/>
  <c r="AH1940" i="1"/>
  <c r="AH2214" i="1"/>
  <c r="AH2159" i="1"/>
  <c r="AH1991" i="1"/>
  <c r="AH1905" i="1"/>
  <c r="AH2448" i="1"/>
  <c r="AH1563" i="1"/>
  <c r="AH2332" i="1"/>
  <c r="AH2570" i="1"/>
  <c r="AH2428" i="1"/>
  <c r="AH2953" i="1"/>
  <c r="AH2764" i="1"/>
  <c r="AH2646" i="1"/>
  <c r="AH782" i="1"/>
  <c r="AH2089" i="1"/>
  <c r="AH2380" i="1"/>
  <c r="AH179" i="1"/>
  <c r="AH117" i="1"/>
  <c r="AH22" i="1"/>
  <c r="AH311" i="1"/>
  <c r="AH216" i="1"/>
  <c r="AH113" i="1"/>
  <c r="AH276" i="1"/>
  <c r="AH348" i="1"/>
  <c r="AH995" i="1"/>
  <c r="AH844" i="1"/>
  <c r="AH741" i="1"/>
  <c r="AH702" i="1"/>
  <c r="AH840" i="1"/>
  <c r="AH1104" i="1"/>
  <c r="AH1089" i="1"/>
  <c r="AH775" i="1"/>
  <c r="AH713" i="1"/>
  <c r="AH1435" i="1"/>
  <c r="AH1400" i="1"/>
  <c r="AH1919" i="1"/>
  <c r="AH1577" i="1"/>
  <c r="AH1530" i="1"/>
  <c r="AH1628" i="1"/>
  <c r="AH1669" i="1"/>
  <c r="AH2359" i="1"/>
  <c r="AH2192" i="1"/>
  <c r="AH2137" i="1"/>
  <c r="AH1881" i="1"/>
  <c r="AH2020" i="1"/>
  <c r="AH1882" i="1"/>
  <c r="AH2770" i="1"/>
  <c r="AH2643" i="1"/>
  <c r="AH2341" i="1"/>
  <c r="AH1949" i="1"/>
  <c r="AH2210" i="1"/>
  <c r="AH2846" i="1"/>
  <c r="AH2680" i="1"/>
  <c r="AH2895" i="1"/>
  <c r="AH2689" i="1"/>
  <c r="AH70" i="1"/>
  <c r="AH296" i="1"/>
  <c r="AH594" i="1"/>
  <c r="AH292" i="1"/>
  <c r="AH1960" i="1"/>
  <c r="AH2272" i="1"/>
  <c r="AH2532" i="1"/>
  <c r="AH2647" i="1"/>
  <c r="AH443" i="1"/>
  <c r="AH31" i="1"/>
  <c r="AH570" i="1"/>
  <c r="AH480" i="1"/>
  <c r="AH377" i="1"/>
  <c r="AH722" i="1"/>
  <c r="AH683" i="1"/>
  <c r="AH465" i="1"/>
  <c r="AH1044" i="1"/>
  <c r="AH877" i="1"/>
  <c r="AH298" i="1"/>
  <c r="AH976" i="1"/>
  <c r="AH1069" i="1"/>
  <c r="AH1045" i="1"/>
  <c r="AH577" i="1"/>
  <c r="AH1404" i="1"/>
  <c r="AH1302" i="1"/>
  <c r="AH1590" i="1"/>
  <c r="AH1543" i="1"/>
  <c r="AH1117" i="1"/>
  <c r="AH1888" i="1"/>
  <c r="AH1713" i="1"/>
  <c r="AH1666" i="1"/>
  <c r="AH1764" i="1"/>
  <c r="AH2038" i="1"/>
  <c r="AH1978" i="1"/>
  <c r="AH1547" i="1"/>
  <c r="AH665" i="1"/>
  <c r="AH2273" i="1"/>
  <c r="AH2058" i="1"/>
  <c r="AH2156" i="1"/>
  <c r="AH2350" i="1"/>
  <c r="AH1937" i="1"/>
  <c r="AH2779" i="1"/>
  <c r="AH2524" i="1"/>
  <c r="AH2368" i="1"/>
  <c r="AH2465" i="1"/>
  <c r="AH2107" i="1"/>
  <c r="AH2816" i="1"/>
  <c r="AH1873" i="1"/>
  <c r="AH2275" i="1"/>
  <c r="AH197" i="1"/>
  <c r="AH327" i="1"/>
  <c r="AH257" i="1"/>
  <c r="AH481" i="1"/>
  <c r="AH1790" i="1"/>
  <c r="AH2238" i="1"/>
  <c r="AH2786" i="1"/>
  <c r="AH2713" i="1"/>
  <c r="AH43" i="1"/>
  <c r="AH582" i="1"/>
  <c r="AH461" i="1"/>
  <c r="AH47" i="1"/>
  <c r="AH522" i="1"/>
  <c r="AH496" i="1"/>
  <c r="AH329" i="1"/>
  <c r="AH674" i="1"/>
  <c r="AH633" i="1"/>
  <c r="AH497" i="1"/>
  <c r="AH1060" i="1"/>
  <c r="AH893" i="1"/>
  <c r="AH340" i="1"/>
  <c r="AH992" i="1"/>
  <c r="AH1090" i="1"/>
  <c r="AH1070" i="1"/>
  <c r="AH655" i="1"/>
  <c r="AH1420" i="1"/>
  <c r="AH1318" i="1"/>
  <c r="AH1606" i="1"/>
  <c r="AH1559" i="1"/>
  <c r="AH1904" i="1"/>
  <c r="AH1729" i="1"/>
  <c r="AH1682" i="1"/>
  <c r="AH1780" i="1"/>
  <c r="AH2054" i="1"/>
  <c r="AH1999" i="1"/>
  <c r="AH1611" i="1"/>
  <c r="AH2289" i="1"/>
  <c r="AH2074" i="1"/>
  <c r="AH2172" i="1"/>
  <c r="AH2376" i="1"/>
  <c r="AH2021" i="1"/>
  <c r="AH2795" i="1"/>
  <c r="AH2540" i="1"/>
  <c r="AH2393" i="1"/>
  <c r="AH2486" i="1"/>
  <c r="AH2171" i="1"/>
  <c r="AH2832" i="1"/>
  <c r="AH2437" i="1"/>
  <c r="AH2804" i="1"/>
  <c r="AH2750" i="1"/>
  <c r="AH3012" i="1"/>
  <c r="AH3043" i="1"/>
  <c r="AH2477" i="1"/>
  <c r="AH693" i="1"/>
  <c r="AH951" i="1"/>
  <c r="AH1704" i="1"/>
  <c r="AH1929" i="1"/>
  <c r="AH2723" i="1"/>
  <c r="AH2639" i="1"/>
  <c r="AH3097" i="1"/>
  <c r="AH3000" i="1"/>
  <c r="AH2876" i="1"/>
  <c r="AH2649" i="1"/>
  <c r="AH2069" i="1"/>
  <c r="AH467" i="1"/>
  <c r="AH341" i="1"/>
  <c r="AH214" i="1"/>
  <c r="AH407" i="1"/>
  <c r="AH376" i="1"/>
  <c r="AH209" i="1"/>
  <c r="AH250" i="1"/>
  <c r="AH963" i="1"/>
  <c r="AH812" i="1"/>
  <c r="AH645" i="1"/>
  <c r="AH599" i="1"/>
  <c r="AH744" i="1"/>
  <c r="AH962" i="1"/>
  <c r="AH926" i="1"/>
  <c r="AH1505" i="1"/>
  <c r="AH1354" i="1"/>
  <c r="AH1339" i="1"/>
  <c r="AH1062" i="1"/>
  <c r="AH1022" i="1"/>
  <c r="AH210" i="1"/>
  <c r="AH1656" i="1"/>
  <c r="AH1455" i="1"/>
  <c r="AH1349" i="1"/>
  <c r="AH1532" i="1"/>
  <c r="AH1498" i="1"/>
  <c r="AH2318" i="1"/>
  <c r="AH2263" i="1"/>
  <c r="AH2096" i="1"/>
  <c r="AH2041" i="1"/>
  <c r="AH1587" i="1"/>
  <c r="AH1883" i="1"/>
  <c r="AH2435" i="1"/>
  <c r="AH2674" i="1"/>
  <c r="AH2547" i="1"/>
  <c r="AH2059" i="1"/>
  <c r="AH2291" i="1"/>
  <c r="AH1921" i="1"/>
  <c r="AH2671" i="1"/>
  <c r="AH2543" i="1"/>
  <c r="AH521" i="1"/>
  <c r="AH984" i="1"/>
  <c r="AH918" i="1"/>
  <c r="AH1397" i="1"/>
  <c r="AH1906" i="1"/>
  <c r="AH2035" i="1"/>
  <c r="AH2582" i="1"/>
  <c r="AH691" i="1"/>
  <c r="AH1489" i="1"/>
  <c r="AH1679" i="1"/>
  <c r="AH2311" i="1"/>
  <c r="AH2595" i="1"/>
  <c r="AH2817" i="1"/>
  <c r="AH3073" i="1"/>
  <c r="AH2975" i="1"/>
  <c r="AH2829" i="1"/>
  <c r="AH2077" i="1"/>
  <c r="AH107" i="1"/>
  <c r="AH13" i="1"/>
  <c r="AH552" i="1"/>
  <c r="AH239" i="1"/>
  <c r="AH144" i="1"/>
  <c r="AH9" i="1"/>
  <c r="AH170" i="1"/>
  <c r="AH898" i="1"/>
  <c r="AH859" i="1"/>
  <c r="AH708" i="1"/>
  <c r="AH482" i="1"/>
  <c r="AH398" i="1"/>
  <c r="AH639" i="1"/>
  <c r="AH638" i="1"/>
  <c r="AH549" i="1"/>
  <c r="AH1401" i="1"/>
  <c r="AH1058" i="1"/>
  <c r="AH854" i="1"/>
  <c r="AH1478" i="1"/>
  <c r="AH1783" i="1"/>
  <c r="AH1616" i="1"/>
  <c r="AH1375" i="1"/>
  <c r="AH1189" i="1"/>
  <c r="AH1474" i="1"/>
  <c r="AH942" i="1"/>
  <c r="AH2278" i="1"/>
  <c r="AH2223" i="1"/>
  <c r="AH2056" i="1"/>
  <c r="AH2001" i="1"/>
  <c r="AH1319" i="1"/>
  <c r="AH1787" i="1"/>
  <c r="AH2395" i="1"/>
  <c r="AH2634" i="1"/>
  <c r="AH2507" i="1"/>
  <c r="AH1898" i="1"/>
  <c r="AH2043" i="1"/>
  <c r="AH1521" i="1"/>
  <c r="AH2476" i="1"/>
  <c r="AH243" i="1"/>
  <c r="AH181" i="1"/>
  <c r="AH118" i="1"/>
  <c r="AH375" i="1"/>
  <c r="AH280" i="1"/>
  <c r="AH177" i="1"/>
  <c r="AH444" i="1"/>
  <c r="AH494" i="1"/>
  <c r="AH1059" i="1"/>
  <c r="AH908" i="1"/>
  <c r="AH805" i="1"/>
  <c r="AH766" i="1"/>
  <c r="AH904" i="1"/>
  <c r="AH1153" i="1"/>
  <c r="AH950" i="1"/>
  <c r="AH910" i="1"/>
  <c r="AH1499" i="1"/>
  <c r="AH1332" i="1"/>
  <c r="AH1514" i="1"/>
  <c r="AH1434" i="1"/>
  <c r="AH1983" i="1"/>
  <c r="AH1641" i="1"/>
  <c r="AH1594" i="1"/>
  <c r="AH1692" i="1"/>
  <c r="AH1950" i="1"/>
  <c r="AH1859" i="1"/>
  <c r="AH2422" i="1"/>
  <c r="AH2256" i="1"/>
  <c r="AH2201" i="1"/>
  <c r="AH1982" i="1"/>
  <c r="AH2084" i="1"/>
  <c r="AH2178" i="1"/>
  <c r="AH2834" i="1"/>
  <c r="AH2707" i="1"/>
  <c r="AH2441" i="1"/>
  <c r="AH2205" i="1"/>
  <c r="AH2357" i="1"/>
  <c r="AH1557" i="1"/>
  <c r="AH2744" i="1"/>
  <c r="AH2757" i="1"/>
  <c r="AH2434" i="1"/>
  <c r="AH198" i="1"/>
  <c r="AH424" i="1"/>
  <c r="AH730" i="1"/>
  <c r="AH591" i="1"/>
  <c r="AH847" i="1"/>
  <c r="AH1721" i="1"/>
  <c r="AH2281" i="1"/>
  <c r="AH2250" i="1"/>
  <c r="AH2346" i="1"/>
  <c r="AH507" i="1"/>
  <c r="AH445" i="1"/>
  <c r="AH127" i="1"/>
  <c r="AH64" i="1"/>
  <c r="AH539" i="1"/>
  <c r="AH26" i="1"/>
  <c r="AH786" i="1"/>
  <c r="AH747" i="1"/>
  <c r="AH585" i="1"/>
  <c r="AH132" i="1"/>
  <c r="AH941" i="1"/>
  <c r="AH457" i="1"/>
  <c r="AH1040" i="1"/>
  <c r="AH1304" i="1"/>
  <c r="AH1289" i="1"/>
  <c r="AH1138" i="1"/>
  <c r="AH1123" i="1"/>
  <c r="AH825" i="1"/>
  <c r="AH202" i="1"/>
  <c r="AH1366" i="1"/>
  <c r="AH1654" i="1"/>
  <c r="AH1607" i="1"/>
  <c r="AH1373" i="1"/>
  <c r="AH1952" i="1"/>
  <c r="AH1777" i="1"/>
  <c r="AH458" i="1"/>
  <c r="AH2102" i="1"/>
  <c r="AH2047" i="1"/>
  <c r="AH1778" i="1"/>
  <c r="AH1581" i="1"/>
  <c r="AH2337" i="1"/>
  <c r="AH2122" i="1"/>
  <c r="AH2220" i="1"/>
  <c r="AH2449" i="1"/>
  <c r="AH2202" i="1"/>
  <c r="AH2843" i="1"/>
  <c r="AH2588" i="1"/>
  <c r="AH2463" i="1"/>
  <c r="AH2534" i="1"/>
  <c r="AH2299" i="1"/>
  <c r="AH2880" i="1"/>
  <c r="AH3075" i="1"/>
  <c r="AH35" i="1"/>
  <c r="AH325" i="1"/>
  <c r="AH455" i="1"/>
  <c r="AH385" i="1"/>
  <c r="AH796" i="1"/>
  <c r="AH561" i="1"/>
  <c r="AH1615" i="1"/>
  <c r="AH2183" i="1"/>
  <c r="AH2659" i="1"/>
  <c r="AH2925" i="1"/>
  <c r="AH75" i="1"/>
  <c r="AH45" i="1"/>
  <c r="AH520" i="1"/>
  <c r="AH79" i="1"/>
  <c r="AH16" i="1"/>
  <c r="AH555" i="1"/>
  <c r="AH393" i="1"/>
  <c r="AH738" i="1"/>
  <c r="AH699" i="1"/>
  <c r="AH607" i="1"/>
  <c r="AH226" i="1"/>
  <c r="AH957" i="1"/>
  <c r="AH489" i="1"/>
  <c r="AH1056" i="1"/>
  <c r="AH1320" i="1"/>
  <c r="AH1305" i="1"/>
  <c r="AH1154" i="1"/>
  <c r="AH1139" i="1"/>
  <c r="AH870" i="1"/>
  <c r="AH402" i="1"/>
  <c r="AH1382" i="1"/>
  <c r="AH1670" i="1"/>
  <c r="AH1623" i="1"/>
  <c r="AH1405" i="1"/>
  <c r="AH1968" i="1"/>
  <c r="AH1793" i="1"/>
  <c r="AH785" i="1"/>
  <c r="AH2118" i="1"/>
  <c r="AH2063" i="1"/>
  <c r="AH1645" i="1"/>
  <c r="AH2353" i="1"/>
  <c r="AH2138" i="1"/>
  <c r="AH2236" i="1"/>
  <c r="AH2470" i="1"/>
  <c r="AH2243" i="1"/>
  <c r="AH2859" i="1"/>
  <c r="AH2604" i="1"/>
  <c r="AH2485" i="1"/>
  <c r="AH2550" i="1"/>
  <c r="AH2334" i="1"/>
  <c r="AH2894" i="1"/>
  <c r="AH3059" i="1"/>
  <c r="AH2093" i="1"/>
  <c r="AH2878" i="1"/>
  <c r="AH2938" i="1"/>
  <c r="AH2753" i="1"/>
  <c r="AH259" i="1"/>
  <c r="AH452" i="1"/>
  <c r="AH1387" i="1"/>
  <c r="AH1423" i="1"/>
  <c r="AH1013" i="1"/>
  <c r="AH2366" i="1"/>
  <c r="AH1693" i="1"/>
  <c r="AH3033" i="1"/>
  <c r="AH2922" i="1"/>
  <c r="AH2721" i="1"/>
  <c r="AH2349" i="1"/>
  <c r="AH51" i="1"/>
  <c r="AH526" i="1"/>
  <c r="AH405" i="1"/>
  <c r="AH278" i="1"/>
  <c r="AH471" i="1"/>
  <c r="AH440" i="1"/>
  <c r="AH273" i="1"/>
  <c r="AH508" i="1"/>
  <c r="AH430" i="1"/>
  <c r="AH1027" i="1"/>
  <c r="AH876" i="1"/>
  <c r="AH709" i="1"/>
  <c r="AH670" i="1"/>
  <c r="AH808" i="1"/>
  <c r="AH1065" i="1"/>
  <c r="AH1041" i="1"/>
  <c r="AH647" i="1"/>
  <c r="AH565" i="1"/>
  <c r="AH1403" i="1"/>
  <c r="AH1134" i="1"/>
  <c r="AH1301" i="1"/>
  <c r="AH1111" i="1"/>
  <c r="AH1887" i="1"/>
  <c r="AH1720" i="1"/>
  <c r="AH1545" i="1"/>
  <c r="AH1484" i="1"/>
  <c r="AH1596" i="1"/>
  <c r="AH1541" i="1"/>
  <c r="AH2327" i="1"/>
  <c r="AH2160" i="1"/>
  <c r="AH2105" i="1"/>
  <c r="AH1986" i="1"/>
  <c r="AH1415" i="1"/>
  <c r="AH2738" i="1"/>
  <c r="AH2611" i="1"/>
  <c r="AH2267" i="1"/>
  <c r="AH2405" i="1"/>
  <c r="AH2347" i="1"/>
  <c r="AH3051" i="1"/>
  <c r="AH2838" i="1"/>
  <c r="AH883" i="1"/>
  <c r="AH1120" i="1"/>
  <c r="AH1438" i="1"/>
  <c r="AH1900" i="1"/>
  <c r="AH1961" i="1"/>
  <c r="AH2734" i="1"/>
  <c r="AH1389" i="1"/>
  <c r="AH2144" i="1"/>
  <c r="AH2226" i="1"/>
  <c r="AH3106" i="1"/>
  <c r="AH3009" i="1"/>
  <c r="AH2888" i="1"/>
  <c r="AH2655" i="1"/>
  <c r="AH3085" i="1"/>
  <c r="AH171" i="1"/>
  <c r="AH109" i="1"/>
  <c r="AH14" i="1"/>
  <c r="AH303" i="1"/>
  <c r="AH208" i="1"/>
  <c r="AH105" i="1"/>
  <c r="AH244" i="1"/>
  <c r="AH20" i="1"/>
  <c r="AH923" i="1"/>
  <c r="AH772" i="1"/>
  <c r="AH598" i="1"/>
  <c r="AH527" i="1"/>
  <c r="AH704" i="1"/>
  <c r="AH857" i="1"/>
  <c r="AH817" i="1"/>
  <c r="AH1465" i="1"/>
  <c r="AH1314" i="1"/>
  <c r="AH1299" i="1"/>
  <c r="AH1132" i="1"/>
  <c r="AH998" i="1"/>
  <c r="AH1141" i="1"/>
  <c r="AH814" i="1"/>
  <c r="AH1680" i="1"/>
  <c r="AH1495" i="1"/>
  <c r="AH1408" i="1"/>
  <c r="AH1556" i="1"/>
  <c r="AH1603" i="1"/>
  <c r="AH1135" i="1"/>
  <c r="AH2287" i="1"/>
  <c r="AH2120" i="1"/>
  <c r="AH2065" i="1"/>
  <c r="AH1683" i="1"/>
  <c r="AH1922" i="1"/>
  <c r="AH2459" i="1"/>
  <c r="AH2698" i="1"/>
  <c r="AH2571" i="1"/>
  <c r="AH2155" i="1"/>
  <c r="AH2342" i="1"/>
  <c r="AH2478" i="1"/>
  <c r="AH1156" i="1"/>
  <c r="AH1659" i="1"/>
  <c r="AH1786" i="1"/>
  <c r="AH307" i="1"/>
  <c r="AH245" i="1"/>
  <c r="AH182" i="1"/>
  <c r="AH439" i="1"/>
  <c r="AH344" i="1"/>
  <c r="AH241" i="1"/>
  <c r="AH567" i="1"/>
  <c r="AH606" i="1"/>
  <c r="AH284" i="1"/>
  <c r="AH972" i="1"/>
  <c r="AH869" i="1"/>
  <c r="AH268" i="1"/>
  <c r="AH968" i="1"/>
  <c r="AH1055" i="1"/>
  <c r="AH1031" i="1"/>
  <c r="AH518" i="1"/>
  <c r="AH1396" i="1"/>
  <c r="AH1294" i="1"/>
  <c r="AH1582" i="1"/>
  <c r="AH1535" i="1"/>
  <c r="AH1083" i="1"/>
  <c r="AH1880" i="1"/>
  <c r="AH1705" i="1"/>
  <c r="AH1658" i="1"/>
  <c r="AH2030" i="1"/>
  <c r="AH1965" i="1"/>
  <c r="AH1511" i="1"/>
  <c r="AH2320" i="1"/>
  <c r="AH2265" i="1"/>
  <c r="AH2050" i="1"/>
  <c r="AH2148" i="1"/>
  <c r="AH2338" i="1"/>
  <c r="AH1885" i="1"/>
  <c r="AH2771" i="1"/>
  <c r="AH2516" i="1"/>
  <c r="AH2355" i="1"/>
  <c r="AH2454" i="1"/>
  <c r="AH2075" i="1"/>
  <c r="AH2808" i="1"/>
  <c r="AH2545" i="1"/>
  <c r="AH2383" i="1"/>
  <c r="AH39" i="1"/>
  <c r="AH547" i="1"/>
  <c r="AH922" i="1"/>
  <c r="AH920" i="1"/>
  <c r="AH1412" i="1"/>
  <c r="AH1674" i="1"/>
  <c r="AH2002" i="1"/>
  <c r="AH2251" i="1"/>
  <c r="AH27" i="1"/>
  <c r="AH566" i="1"/>
  <c r="AH509" i="1"/>
  <c r="AH191" i="1"/>
  <c r="AH96" i="1"/>
  <c r="AH603" i="1"/>
  <c r="AH122" i="1"/>
  <c r="AH850" i="1"/>
  <c r="AH811" i="1"/>
  <c r="AH660" i="1"/>
  <c r="AH374" i="1"/>
  <c r="AH260" i="1"/>
  <c r="AH578" i="1"/>
  <c r="AH234" i="1"/>
  <c r="AH1368" i="1"/>
  <c r="AH1353" i="1"/>
  <c r="AH1187" i="1"/>
  <c r="AH982" i="1"/>
  <c r="AH695" i="1"/>
  <c r="AH1430" i="1"/>
  <c r="AH1718" i="1"/>
  <c r="AH1671" i="1"/>
  <c r="AH1493" i="1"/>
  <c r="AH729" i="1"/>
  <c r="AH1133" i="1"/>
  <c r="AH1892" i="1"/>
  <c r="AH2166" i="1"/>
  <c r="AH2111" i="1"/>
  <c r="AH1915" i="1"/>
  <c r="AH2400" i="1"/>
  <c r="AH1095" i="1"/>
  <c r="AH2284" i="1"/>
  <c r="AH2522" i="1"/>
  <c r="AH2352" i="1"/>
  <c r="AH2905" i="1"/>
  <c r="AH2652" i="1"/>
  <c r="AH2533" i="1"/>
  <c r="AH2598" i="1"/>
  <c r="AH2410" i="1"/>
  <c r="AH2942" i="1"/>
  <c r="AH3011" i="1"/>
  <c r="AH131" i="1"/>
  <c r="AH517" i="1"/>
  <c r="AH104" i="1"/>
  <c r="AH12" i="1"/>
  <c r="AH396" i="1"/>
  <c r="AH1149" i="1"/>
  <c r="AH2016" i="1"/>
  <c r="AH1995" i="1"/>
  <c r="AH3053" i="1"/>
  <c r="AH139" i="1"/>
  <c r="AH77" i="1"/>
  <c r="AH584" i="1"/>
  <c r="AH143" i="1"/>
  <c r="AH112" i="1"/>
  <c r="AH619" i="1"/>
  <c r="AH42" i="1"/>
  <c r="AH802" i="1"/>
  <c r="AH763" i="1"/>
  <c r="AH676" i="1"/>
  <c r="AH418" i="1"/>
  <c r="AH314" i="1"/>
  <c r="AH602" i="1"/>
  <c r="AH422" i="1"/>
  <c r="AH242" i="1"/>
  <c r="AH1369" i="1"/>
  <c r="AH1007" i="1"/>
  <c r="AH759" i="1"/>
  <c r="AH1446" i="1"/>
  <c r="AH1734" i="1"/>
  <c r="AH1687" i="1"/>
  <c r="AH1517" i="1"/>
  <c r="AH919" i="1"/>
  <c r="AH1197" i="1"/>
  <c r="AH1908" i="1"/>
  <c r="AH2182" i="1"/>
  <c r="AH2127" i="1"/>
  <c r="AH1941" i="1"/>
  <c r="AH2416" i="1"/>
  <c r="AH1351" i="1"/>
  <c r="AH2300" i="1"/>
  <c r="AH2538" i="1"/>
  <c r="AH2378" i="1"/>
  <c r="AH2921" i="1"/>
  <c r="AH2668" i="1"/>
  <c r="AH2549" i="1"/>
  <c r="AH2614" i="1"/>
  <c r="AH2436" i="1"/>
  <c r="AH2958" i="1"/>
  <c r="AH2995" i="1"/>
  <c r="AH2493" i="1"/>
  <c r="AH2194" i="1"/>
  <c r="AH2386" i="1"/>
  <c r="AH2037" i="1"/>
  <c r="AH130" i="1"/>
  <c r="AH473" i="1"/>
  <c r="AH1092" i="1"/>
  <c r="AH997" i="1"/>
  <c r="AH2217" i="1"/>
  <c r="AH1103" i="1"/>
  <c r="AH3066" i="1"/>
  <c r="AH2965" i="1"/>
  <c r="AH2809" i="1"/>
  <c r="AH2495" i="1"/>
  <c r="AH3109" i="1"/>
  <c r="AH83" i="1"/>
  <c r="AH590" i="1"/>
  <c r="AH469" i="1"/>
  <c r="AH55" i="1"/>
  <c r="AH530" i="1"/>
  <c r="AH504" i="1"/>
  <c r="AH337" i="1"/>
  <c r="AH614" i="1"/>
  <c r="AH553" i="1"/>
  <c r="AH124" i="1"/>
  <c r="AH940" i="1"/>
  <c r="AH773" i="1"/>
  <c r="AH734" i="1"/>
  <c r="AH872" i="1"/>
  <c r="AH1136" i="1"/>
  <c r="AH1121" i="1"/>
  <c r="AH863" i="1"/>
  <c r="AH823" i="1"/>
  <c r="AH1467" i="1"/>
  <c r="AH1300" i="1"/>
  <c r="AH1198" i="1"/>
  <c r="AH1464" i="1"/>
  <c r="AH1367" i="1"/>
  <c r="AH1951" i="1"/>
  <c r="AH1784" i="1"/>
  <c r="AH1609" i="1"/>
  <c r="AH1562" i="1"/>
  <c r="AH1660" i="1"/>
  <c r="AH1899" i="1"/>
  <c r="AH1773" i="1"/>
  <c r="AH2390" i="1"/>
  <c r="AH2224" i="1"/>
  <c r="AH2169" i="1"/>
  <c r="AH1931" i="1"/>
  <c r="AH2052" i="1"/>
  <c r="AH2051" i="1"/>
  <c r="AH2802" i="1"/>
  <c r="AH2675" i="1"/>
  <c r="AH2391" i="1"/>
  <c r="AH2621" i="1"/>
  <c r="AH2520" i="1"/>
  <c r="AH2775" i="1"/>
  <c r="AH2608" i="1"/>
  <c r="AH330" i="1"/>
  <c r="AH881" i="1"/>
  <c r="AH1598" i="1"/>
  <c r="AH2110" i="1"/>
  <c r="AH2356" i="1"/>
  <c r="AH250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ADenBleyker</author>
    <author>tc={1B8A9FFD-1603-4738-A929-FDD449244B31}</author>
    <author>tc={844F4FA5-28F3-4C75-8DE4-0287EFFB1E4C}</author>
    <author>tc={2BD1C633-507D-4029-B815-6B3E3D5995D8}</author>
    <author>tc={7DF3711F-B9B8-46D7-BE95-82735D767C02}</author>
    <author>tc={2F27B3E4-3C53-471C-8938-6092281A6E23}</author>
    <author>tc={C1926345-0AA2-4E0C-B206-9AABE99018FD}</author>
    <author>tc={28E4FDD3-F307-491E-80D0-8A88197CED34}</author>
    <author>tc={1B5D44D3-F1B8-415F-A0BD-CB51E566AFE5}</author>
    <author>tc={14088C19-CF2B-4310-A8FB-4991F13CDF33}</author>
    <author>tc={A68EE732-0916-4EAD-8CC3-7B9668898177}</author>
    <author>tc={066D7AD0-139D-4EE9-88F3-4A8CB3287076}</author>
    <author>tc={3A1B58FA-EE46-4A57-A6ED-2143154BDF38}</author>
    <author>tc={5784AD35-80D9-4371-A2E3-77C07701F4DC}</author>
    <author>tc={6A98A5F6-CBAC-4023-99A1-3AB179F7361A}</author>
    <author>tc={FECADD04-6440-40DF-AE27-92FE78B15A7F}</author>
    <author>tc={DA78038E-EACF-4FF7-9D41-3D87046CFA38}</author>
    <author>tc={D709214B-B917-4563-98A7-05038C07795F}</author>
    <author>tc={8B3EBA64-CA3B-426A-BDBA-F777AB874A39}</author>
    <author>tc={F4DBEE2A-10EA-414E-BC49-8F3B48C307E4}</author>
    <author>tc={B766B9A4-FE99-4E9C-B7A3-9EFA6DCB68C3}</author>
    <author>tc={60A08670-F564-4B0C-B06D-C267063E43E7}</author>
    <author>tc={5A714C61-B1B2-47CA-BC4F-00DE9FA45BB1}</author>
    <author>tc={C2328D3C-4800-43AC-A617-1EA316215994}</author>
    <author>tc={45C952E6-BC45-44A6-A2DB-1FE11F5B002C}</author>
    <author>tc={20E14834-C47E-474E-95B8-ED6A8FEC4886}</author>
    <author>tc={EEEC46B1-FB2E-4A98-9513-B74F715C99AD}</author>
    <author>tc={9565088C-6A2E-4C9B-8F0D-B0905CED7A15}</author>
    <author>tc={4461CB54-E294-4FE1-BCB6-FAB2C1AA6914}</author>
  </authors>
  <commentList>
    <comment ref="S1" authorId="0" shapeId="0" xr:uid="{00000000-0006-0000-0100-000003000000}">
      <text>
        <r>
          <rPr>
            <b/>
            <sz val="9"/>
            <color indexed="81"/>
            <rFont val="Tahoma"/>
            <family val="2"/>
          </rPr>
          <t>Author:</t>
        </r>
        <r>
          <rPr>
            <sz val="9"/>
            <color indexed="81"/>
            <rFont val="Tahoma"/>
            <family val="2"/>
          </rPr>
          <t xml:space="preserve">
Source: US Census Bureau, Accessed October 2016.
https://www.census.gov/population/metro/data/def.html
List 1. CORE BASED STATISTICAL AREAS (CBSAs), METROPOLITAN DIVISIONS, AND COMBINED STATISTICAL AREAS (CSAs), JULY 2015
Notes: Metropolitan Central and Outlying counties only (Micropolitan was filtered out).</t>
        </r>
      </text>
    </comment>
    <comment ref="X1" authorId="1" shapeId="0" xr:uid="{C9596C01-A1F5-496D-977D-4D61EB8D03DC}">
      <text>
        <r>
          <rPr>
            <b/>
            <sz val="9"/>
            <color indexed="81"/>
            <rFont val="Tahoma"/>
            <family val="2"/>
          </rPr>
          <t>Author:</t>
        </r>
        <r>
          <rPr>
            <sz val="9"/>
            <color indexed="81"/>
            <rFont val="Tahoma"/>
            <family val="2"/>
          </rPr>
          <t xml:space="preserve">
Although WI counties do not appear in the "state request" column, we did consider WI's request for 3 rep. counties by double-checking the new draft rep counties. The 11 rep. counties for WI already meet the agency's request to separate (1) No I/M and no RFG, (2) I/M and RFG, and (3) I/M and no RFG.</t>
        </r>
      </text>
    </comment>
    <comment ref="AG340" authorId="2" shapeId="0" xr:uid="{1B8A9FFD-1603-4738-A929-FDD449244B31}">
      <text>
        <t>[Threaded comment]
Your version of Excel allows you to read this threaded comment; however, any edits to it will get removed if the file is opened in a newer version of Excel. Learn more: https://go.microsoft.com/fwlink/?linkid=870924
Comment:
    12095 was only its own rep. county because of artificial young fleet issue identified in 2016v1.  Reassigned to 12097 because it is same MSA, same ramp bin, and 1 age bin older.</t>
      </text>
    </comment>
    <comment ref="AG365" authorId="3" shapeId="0" xr:uid="{844F4FA5-28F3-4C75-8DE4-0287EFFB1E4C}">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377" authorId="4" shapeId="0" xr:uid="{2BD1C633-507D-4029-B815-6B3E3D5995D8}">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386" authorId="5" shapeId="0" xr:uid="{7DF3711F-B9B8-46D7-BE95-82735D767C02}">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388" authorId="6" shapeId="0" xr:uid="{2F27B3E4-3C53-471C-8938-6092281A6E23}">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01" authorId="7" shapeId="0" xr:uid="{C1926345-0AA2-4E0C-B206-9AABE99018FD}">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16" authorId="8" shapeId="0" xr:uid="{28E4FDD3-F307-491E-80D0-8A88197CED34}">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23" authorId="9" shapeId="0" xr:uid="{1B5D44D3-F1B8-415F-A0BD-CB51E566AFE5}">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30" authorId="10" shapeId="0" xr:uid="{14088C19-CF2B-4310-A8FB-4991F13CDF33}">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33" authorId="11" shapeId="0" xr:uid="{A68EE732-0916-4EAD-8CC3-7B9668898177}">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37" authorId="12" shapeId="0" xr:uid="{066D7AD0-139D-4EE9-88F3-4A8CB3287076}">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38" authorId="13" shapeId="0" xr:uid="{3A1B58FA-EE46-4A57-A6ED-2143154BDF38}">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43" authorId="14" shapeId="0" xr:uid="{5784AD35-80D9-4371-A2E3-77C07701F4DC}">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44" authorId="15" shapeId="0" xr:uid="{6A98A5F6-CBAC-4023-99A1-3AB179F7361A}">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52" authorId="16" shapeId="0" xr:uid="{FECADD04-6440-40DF-AE27-92FE78B15A7F}">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56" authorId="17" shapeId="0" xr:uid="{DA78038E-EACF-4FF7-9D41-3D87046CFA38}">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58" authorId="18" shapeId="0" xr:uid="{D709214B-B917-4563-98A7-05038C07795F}">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61" authorId="19" shapeId="0" xr:uid="{8B3EBA64-CA3B-426A-BDBA-F777AB874A39}">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63" authorId="20" shapeId="0" xr:uid="{F4DBEE2A-10EA-414E-BC49-8F3B48C307E4}">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71" authorId="21" shapeId="0" xr:uid="{B766B9A4-FE99-4E9C-B7A3-9EFA6DCB68C3}">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73" authorId="22" shapeId="0" xr:uid="{60A08670-F564-4B0C-B06D-C267063E43E7}">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74" authorId="23" shapeId="0" xr:uid="{5A714C61-B1B2-47CA-BC4F-00DE9FA45BB1}">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476" authorId="24" shapeId="0" xr:uid="{C2328D3C-4800-43AC-A617-1EA316215994}">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500" authorId="25" shapeId="0" xr:uid="{45C952E6-BC45-44A6-A2DB-1FE11F5B002C}">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504" authorId="26" shapeId="0" xr:uid="{20E14834-C47E-474E-95B8-ED6A8FEC4886}">
      <text>
        <t>[Threaded comment]
Your version of Excel allows you to read this threaded comment; however, any edits to it will get removed if the file is opened in a newer version of Excel. Learn more: https://go.microsoft.com/fwlink/?linkid=870924
Comment:
    13157 is the next highest VMT in the group 13_L_170001000_0_4_2. 13045 left the group per state request, so can no longer be the rep.</t>
      </text>
    </comment>
    <comment ref="AG1546" authorId="27" shapeId="0" xr:uid="{EEEC46B1-FB2E-4A98-9513-B74F715C99AD}">
      <text>
        <t>[Threaded comment]
Your version of Excel allows you to read this threaded comment; however, any edits to it will get removed if the file is opened in a newer version of Excel. Learn more: https://go.microsoft.com/fwlink/?linkid=870924
Comment:
    29189 was only its own rep. county because it is a "young fleet outlier" that we don't believe represents the operating fleet.</t>
      </text>
    </comment>
    <comment ref="AG2153" authorId="28" shapeId="0" xr:uid="{9565088C-6A2E-4C9B-8F0D-B0905CED7A15}">
      <text>
        <t>[Threaded comment]
Your version of Excel allows you to read this threaded comment; however, any edits to it will get removed if the file is opened in a newer version of Excel. Learn more: https://go.microsoft.com/fwlink/?linkid=870924
Comment:
    40109 was only its own rep. county because it is a "young fleet outlier" that we don't believe represents the operating fleet.</t>
      </text>
    </comment>
    <comment ref="AG2170" authorId="29" shapeId="0" xr:uid="{4461CB54-E294-4FE1-BCB6-FAB2C1AA6914}">
      <text>
        <t>[Threaded comment]
Your version of Excel allows you to read this threaded comment; however, any edits to it will get removed if the file is opened in a newer version of Excel. Learn more: https://go.microsoft.com/fwlink/?linkid=870924
Comment:
    40143 was only its own rep. county because it is a "young fleet outlier" that we don't believe represents the operating fleet.</t>
      </text>
    </comment>
  </commentList>
</comments>
</file>

<file path=xl/sharedStrings.xml><?xml version="1.0" encoding="utf-8"?>
<sst xmlns="http://schemas.openxmlformats.org/spreadsheetml/2006/main" count="35717" uniqueCount="4729">
  <si>
    <t>stateid</t>
  </si>
  <si>
    <t>statename</t>
  </si>
  <si>
    <t>countyid</t>
  </si>
  <si>
    <t>countyname</t>
  </si>
  <si>
    <t>2011VMT</t>
  </si>
  <si>
    <t>altitude</t>
  </si>
  <si>
    <t>Autauga County</t>
  </si>
  <si>
    <t>L</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</si>
  <si>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</si>
  <si>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</si>
  <si>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</si>
  <si>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</si>
  <si>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</si>
  <si>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</si>
  <si>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</si>
  <si>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</si>
  <si>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</si>
  <si>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</si>
  <si>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</si>
  <si>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</si>
  <si>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</si>
  <si>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</si>
  <si>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</si>
  <si>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</si>
  <si>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</si>
  <si>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</si>
  <si>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</si>
  <si>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</si>
  <si>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</si>
  <si>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</si>
  <si>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</si>
  <si>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</si>
  <si>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</si>
  <si>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</si>
  <si>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</si>
  <si>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</si>
  <si>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</si>
  <si>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</si>
  <si>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</si>
  <si>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</si>
  <si>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</si>
  <si>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</si>
  <si>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</si>
  <si>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</si>
  <si>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</si>
  <si>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</si>
  <si>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</si>
  <si>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</si>
  <si>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</si>
  <si>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</si>
  <si>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</si>
  <si>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</si>
  <si>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</si>
  <si>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</si>
  <si>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</si>
  <si>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</si>
  <si>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</si>
  <si>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</si>
  <si>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</si>
  <si>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</si>
  <si>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</si>
  <si>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</si>
  <si>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</si>
  <si>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</si>
  <si>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St. Clair County</t>
  </si>
  <si>
    <t>Shelby County</t>
  </si>
  <si>
    <t>Sumter County</t>
  </si>
  <si>
    <t>Talladega County</t>
  </si>
  <si>
    <t>Tallapoosa County</t>
  </si>
  <si>
    <t>Tuscaloosa County</t>
  </si>
  <si>
    <t>Walker County</t>
  </si>
  <si>
    <t>Washington County</t>
  </si>
  <si>
    <t>Wilcox County</t>
  </si>
  <si>
    <t>Winston County</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</si>
  <si>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</si>
  <si>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</si>
  <si>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</si>
  <si>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</si>
  <si>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</si>
  <si>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</si>
  <si>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</si>
  <si>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</si>
  <si>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</si>
  <si>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</si>
  <si>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</si>
  <si>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</si>
  <si>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</si>
  <si>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</si>
  <si>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</si>
  <si>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</si>
  <si>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</si>
  <si>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</si>
  <si>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</si>
  <si>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</si>
  <si>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</si>
  <si>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</si>
  <si>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</si>
  <si>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</si>
  <si>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</si>
  <si>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</si>
  <si>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</si>
  <si>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</si>
  <si>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</si>
  <si>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</si>
  <si>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</si>
  <si>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</si>
  <si>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</si>
  <si>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</si>
  <si>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</si>
  <si>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</si>
  <si>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</si>
  <si>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</si>
  <si>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</si>
  <si>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</si>
  <si>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</si>
  <si>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</si>
  <si>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</si>
  <si>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</si>
  <si>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</si>
  <si>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</si>
  <si>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</si>
  <si>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</si>
  <si>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</si>
  <si>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</si>
  <si>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</si>
  <si>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</si>
  <si>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</si>
  <si>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</si>
  <si>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</si>
  <si>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</si>
  <si>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</si>
  <si>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</si>
  <si>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</si>
  <si>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St. Francis County</t>
  </si>
  <si>
    <t>Saline County</t>
  </si>
  <si>
    <t>Scott County</t>
  </si>
  <si>
    <t>Searcy County</t>
  </si>
  <si>
    <t>Sebastian County</t>
  </si>
  <si>
    <t>Sevier County</t>
  </si>
  <si>
    <t>Sharp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</si>
  <si>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</si>
  <si>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</si>
  <si>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</si>
  <si>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</si>
  <si>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</si>
  <si>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</si>
  <si>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</si>
  <si>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</si>
  <si>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</si>
  <si>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</si>
  <si>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</si>
  <si>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</si>
  <si>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</si>
  <si>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</si>
  <si>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</si>
  <si>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</si>
  <si>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</si>
  <si>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</si>
  <si>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</si>
  <si>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</si>
  <si>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</si>
  <si>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</si>
  <si>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</si>
  <si>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</si>
  <si>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</si>
  <si>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</si>
  <si>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</si>
  <si>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</si>
  <si>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</si>
  <si>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</si>
  <si>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</si>
  <si>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</si>
  <si>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</si>
  <si>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</si>
  <si>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</si>
  <si>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</si>
  <si>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</si>
  <si>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</si>
  <si>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</si>
  <si>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</si>
  <si>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</si>
  <si>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</si>
  <si>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</si>
  <si>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</si>
  <si>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</si>
  <si>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</si>
  <si>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</si>
  <si>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</si>
  <si>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</si>
  <si>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</si>
  <si>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</si>
  <si>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</si>
  <si>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</si>
  <si>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</si>
  <si>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</si>
  <si>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</si>
  <si>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</si>
  <si>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</si>
  <si>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</si>
  <si>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</si>
  <si>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</si>
  <si>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</si>
  <si>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</si>
  <si>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H</t>
  </si>
  <si>
    <t>Alamosa County</t>
  </si>
  <si>
    <t>Arapahoe County</t>
  </si>
  <si>
    <t>Archuleta County</t>
  </si>
  <si>
    <t>Baca County</t>
  </si>
  <si>
    <t>Bent County</t>
  </si>
  <si>
    <t>Boulder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</si>
  <si>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</si>
  <si>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</si>
  <si>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</si>
  <si>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</si>
  <si>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</si>
  <si>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</si>
  <si>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</si>
  <si>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</si>
  <si>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</si>
  <si>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</si>
  <si>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</si>
  <si>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</si>
  <si>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Elbert County</t>
  </si>
  <si>
    <t>El Paso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</si>
  <si>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</si>
  <si>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</si>
  <si>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</si>
  <si>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</si>
  <si>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</si>
  <si>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</si>
  <si>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</si>
  <si>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</si>
  <si>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</si>
  <si>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</si>
  <si>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</si>
  <si>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</si>
  <si>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</si>
  <si>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</si>
  <si>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</si>
  <si>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</si>
  <si>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</si>
  <si>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</si>
  <si>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</si>
  <si>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</si>
  <si>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</si>
  <si>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</si>
  <si>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</si>
  <si>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</si>
  <si>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</si>
  <si>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</si>
  <si>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</si>
  <si>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</si>
  <si>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</si>
  <si>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</si>
  <si>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</si>
  <si>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</si>
  <si>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</si>
  <si>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</si>
  <si>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</si>
  <si>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</si>
  <si>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</si>
  <si>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</si>
  <si>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</si>
  <si>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</si>
  <si>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</si>
  <si>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</si>
  <si>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</si>
  <si>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</si>
  <si>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District of Columbia</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</si>
  <si>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</si>
  <si>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</si>
  <si>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</si>
  <si>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</si>
  <si>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</si>
  <si>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</si>
  <si>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</si>
  <si>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</si>
  <si>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</si>
  <si>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</si>
  <si>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</si>
  <si>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</si>
  <si>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</si>
  <si>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</si>
  <si>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</si>
  <si>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</si>
  <si>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</si>
  <si>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</si>
  <si>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</si>
  <si>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</si>
  <si>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</si>
  <si>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</si>
  <si>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</si>
  <si>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</si>
  <si>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</si>
  <si>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</si>
  <si>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</si>
  <si>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</si>
  <si>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</si>
  <si>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</si>
  <si>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</si>
  <si>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</si>
  <si>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</si>
  <si>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</si>
  <si>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</si>
  <si>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</si>
  <si>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</si>
  <si>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</si>
  <si>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</si>
  <si>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St. Johns County</t>
  </si>
  <si>
    <t>St. Lucie County</t>
  </si>
  <si>
    <t>Santa Rosa County</t>
  </si>
  <si>
    <t>Sarasota County</t>
  </si>
  <si>
    <t>Seminole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</si>
  <si>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</si>
  <si>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</si>
  <si>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</si>
  <si>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</si>
  <si>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</si>
  <si>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</si>
  <si>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</si>
  <si>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</si>
  <si>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</si>
  <si>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</si>
  <si>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</si>
  <si>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</si>
  <si>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</si>
  <si>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</si>
  <si>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</si>
  <si>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</si>
  <si>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</si>
  <si>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</si>
  <si>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</si>
  <si>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</si>
  <si>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</si>
  <si>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</si>
  <si>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</si>
  <si>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</si>
  <si>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</si>
  <si>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</si>
  <si>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</si>
  <si>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</si>
  <si>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</si>
  <si>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</si>
  <si>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</si>
  <si>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</si>
  <si>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</si>
  <si>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</si>
  <si>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</si>
  <si>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</si>
  <si>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</si>
  <si>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</si>
  <si>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</si>
  <si>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</si>
  <si>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</si>
  <si>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</si>
  <si>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</si>
  <si>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</si>
  <si>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</si>
  <si>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</si>
  <si>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</si>
  <si>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</si>
  <si>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</si>
  <si>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</si>
  <si>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</si>
  <si>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</si>
  <si>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</si>
  <si>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</si>
  <si>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</si>
  <si>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</si>
  <si>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</si>
  <si>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</si>
  <si>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</si>
  <si>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</si>
  <si>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</si>
  <si>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</si>
  <si>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</si>
  <si>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</si>
  <si>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</si>
  <si>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</si>
  <si>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</si>
  <si>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</si>
  <si>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</si>
  <si>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</si>
  <si>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</si>
  <si>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</si>
  <si>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</si>
  <si>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</si>
  <si>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</si>
  <si>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</si>
  <si>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</si>
  <si>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</si>
  <si>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</si>
  <si>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</si>
  <si>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</si>
  <si>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</si>
  <si>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</si>
  <si>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</si>
  <si>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</si>
  <si>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</si>
  <si>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</si>
  <si>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</si>
  <si>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</si>
  <si>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</si>
  <si>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</si>
  <si>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</si>
  <si>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</si>
  <si>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</si>
  <si>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</si>
  <si>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</si>
  <si>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</si>
  <si>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</si>
  <si>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</si>
  <si>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</si>
  <si>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</si>
  <si>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</si>
  <si>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</si>
  <si>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</si>
  <si>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</si>
  <si>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</si>
  <si>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</si>
  <si>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</si>
  <si>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</si>
  <si>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</si>
  <si>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</si>
  <si>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</si>
  <si>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</si>
  <si>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</si>
  <si>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</si>
  <si>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</si>
  <si>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</si>
  <si>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</si>
  <si>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</si>
  <si>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</si>
  <si>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</si>
  <si>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</si>
  <si>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</si>
  <si>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</si>
  <si>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</si>
  <si>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</si>
  <si>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</si>
  <si>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</si>
  <si>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</si>
  <si>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</si>
  <si>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</si>
  <si>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</si>
  <si>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</si>
  <si>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</si>
  <si>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</si>
  <si>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</si>
  <si>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</si>
  <si>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</si>
  <si>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</si>
  <si>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</si>
  <si>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</si>
  <si>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</si>
  <si>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</si>
  <si>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</si>
  <si>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</si>
  <si>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</si>
  <si>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</si>
  <si>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</si>
  <si>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</si>
  <si>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</si>
  <si>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</si>
  <si>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</si>
  <si>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</si>
  <si>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</si>
  <si>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</si>
  <si>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</si>
  <si>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</si>
  <si>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</si>
  <si>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</si>
  <si>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</si>
  <si>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</si>
  <si>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</si>
  <si>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</si>
  <si>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</si>
  <si>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</si>
  <si>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</si>
  <si>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</si>
  <si>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</si>
  <si>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</si>
  <si>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</si>
  <si>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</si>
  <si>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</si>
  <si>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 Salle County</t>
  </si>
  <si>
    <t>Livingston County</t>
  </si>
  <si>
    <t>McDonough County</t>
  </si>
  <si>
    <t>McHenry County</t>
  </si>
  <si>
    <t>McLean County</t>
  </si>
  <si>
    <t>Macoupin County</t>
  </si>
  <si>
    <t>Mason County</t>
  </si>
  <si>
    <t>Massac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</si>
  <si>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</si>
  <si>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</si>
  <si>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</si>
  <si>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</si>
  <si>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</si>
  <si>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</si>
  <si>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</si>
  <si>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</si>
  <si>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</si>
  <si>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</si>
  <si>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</si>
  <si>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</si>
  <si>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</si>
  <si>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</si>
  <si>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</si>
  <si>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</si>
  <si>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</si>
  <si>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</si>
  <si>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</si>
  <si>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</si>
  <si>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</si>
  <si>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</si>
  <si>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</si>
  <si>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</si>
  <si>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</si>
  <si>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 Kalb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</si>
  <si>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</si>
  <si>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</si>
  <si>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</si>
  <si>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</si>
  <si>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</si>
  <si>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</si>
  <si>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</si>
  <si>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</si>
  <si>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</si>
  <si>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</si>
  <si>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</si>
  <si>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</si>
  <si>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 Porte County</t>
  </si>
  <si>
    <t>Miami County</t>
  </si>
  <si>
    <t>Noble County</t>
  </si>
  <si>
    <t>Ohio County</t>
  </si>
  <si>
    <t>Owen County</t>
  </si>
  <si>
    <t>Parke County</t>
  </si>
  <si>
    <t>Porter County</t>
  </si>
  <si>
    <t>Posey County</t>
  </si>
  <si>
    <t>Ripley County</t>
  </si>
  <si>
    <t>Rush County</t>
  </si>
  <si>
    <t>St. Joseph County</t>
  </si>
  <si>
    <t>Spencer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</si>
  <si>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</si>
  <si>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</si>
  <si>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</si>
  <si>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</si>
  <si>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</si>
  <si>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</si>
  <si>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</si>
  <si>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</si>
  <si>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</si>
  <si>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</si>
  <si>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</si>
  <si>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</si>
  <si>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</si>
  <si>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</si>
  <si>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</si>
  <si>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</si>
  <si>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</si>
  <si>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</si>
  <si>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</si>
  <si>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</si>
  <si>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</si>
  <si>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</si>
  <si>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</si>
  <si>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</si>
  <si>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</si>
  <si>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</si>
  <si>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</si>
  <si>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</si>
  <si>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</si>
  <si>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</si>
  <si>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</si>
  <si>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</si>
  <si>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</si>
  <si>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</si>
  <si>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</si>
  <si>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</si>
  <si>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</si>
  <si>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</si>
  <si>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</si>
  <si>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</si>
  <si>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</si>
  <si>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</si>
  <si>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</si>
  <si>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</si>
  <si>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</si>
  <si>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</si>
  <si>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</si>
  <si>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</si>
  <si>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</si>
  <si>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</si>
  <si>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</si>
  <si>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</si>
  <si>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</si>
  <si>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</si>
  <si>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</si>
  <si>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</si>
  <si>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</si>
  <si>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</si>
  <si>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</si>
  <si>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</si>
  <si>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</si>
  <si>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</si>
  <si>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</si>
  <si>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</si>
  <si>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</si>
  <si>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</si>
  <si>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</si>
  <si>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</si>
  <si>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</si>
  <si>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</si>
  <si>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</si>
  <si>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</si>
  <si>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</si>
  <si>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</si>
  <si>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</si>
  <si>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</si>
  <si>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</si>
  <si>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</si>
  <si>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</si>
  <si>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</si>
  <si>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</si>
  <si>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</si>
  <si>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</si>
  <si>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</si>
  <si>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</si>
  <si>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</si>
  <si>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</si>
  <si>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</si>
  <si>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</si>
  <si>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</si>
  <si>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</si>
  <si>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</si>
  <si>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</si>
  <si>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</si>
  <si>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</si>
  <si>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</si>
  <si>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</si>
  <si>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</si>
  <si>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</si>
  <si>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</si>
  <si>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</si>
  <si>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</si>
  <si>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</si>
  <si>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</si>
  <si>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</si>
  <si>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</si>
  <si>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</si>
  <si>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</si>
  <si>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</si>
  <si>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</si>
  <si>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</si>
  <si>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</si>
  <si>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</si>
  <si>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</si>
  <si>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</si>
  <si>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</si>
  <si>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</si>
  <si>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</si>
  <si>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</si>
  <si>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</si>
  <si>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</si>
  <si>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</si>
  <si>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</si>
  <si>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</si>
  <si>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</si>
  <si>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</si>
  <si>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</si>
  <si>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</si>
  <si>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</si>
  <si>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</si>
  <si>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</si>
  <si>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</si>
  <si>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</si>
  <si>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</si>
  <si>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</si>
  <si>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</si>
  <si>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</si>
  <si>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</si>
  <si>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</si>
  <si>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</si>
  <si>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</si>
  <si>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</si>
  <si>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</si>
  <si>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</si>
  <si>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</si>
  <si>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</si>
  <si>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</si>
  <si>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</si>
  <si>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</si>
  <si>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</si>
  <si>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</si>
  <si>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</si>
  <si>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</si>
  <si>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</si>
  <si>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</si>
  <si>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</si>
  <si>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</si>
  <si>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</si>
  <si>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</si>
  <si>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McCracken County</t>
  </si>
  <si>
    <t>McCreary County</t>
  </si>
  <si>
    <t>Magoffin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</si>
  <si>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</si>
  <si>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</si>
  <si>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</si>
  <si>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</si>
  <si>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</si>
  <si>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</si>
  <si>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</si>
  <si>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</si>
  <si>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</si>
  <si>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</si>
  <si>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</si>
  <si>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</si>
  <si>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</si>
  <si>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</si>
  <si>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</si>
  <si>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</si>
  <si>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</si>
  <si>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</si>
  <si>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</si>
  <si>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</si>
  <si>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</si>
  <si>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</si>
  <si>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</si>
  <si>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</si>
  <si>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</si>
  <si>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</si>
  <si>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</si>
  <si>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</si>
  <si>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</si>
  <si>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</si>
  <si>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</si>
  <si>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</si>
  <si>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</si>
  <si>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</si>
  <si>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</si>
  <si>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</si>
  <si>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</si>
  <si>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</si>
  <si>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</si>
  <si>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</si>
  <si>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</si>
  <si>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</si>
  <si>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</si>
  <si>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</si>
  <si>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</si>
  <si>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</si>
  <si>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</si>
  <si>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</si>
  <si>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</si>
  <si>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</si>
  <si>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</si>
  <si>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</si>
  <si>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</si>
  <si>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</si>
  <si>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</si>
  <si>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</si>
  <si>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</si>
  <si>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</si>
  <si>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</si>
  <si>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</si>
  <si>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</si>
  <si>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</si>
  <si>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</si>
  <si>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</si>
  <si>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</si>
  <si>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</si>
  <si>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</si>
  <si>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</si>
  <si>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</si>
  <si>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</si>
  <si>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</si>
  <si>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</si>
  <si>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</si>
  <si>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</si>
  <si>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</si>
  <si>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</si>
  <si>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</si>
  <si>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</si>
  <si>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</si>
  <si>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</si>
  <si>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</si>
  <si>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</si>
  <si>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</si>
  <si>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</si>
  <si>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</si>
  <si>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</si>
  <si>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</si>
  <si>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</si>
  <si>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</si>
  <si>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</si>
  <si>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</si>
  <si>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</si>
  <si>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</si>
  <si>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</si>
  <si>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</si>
  <si>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</si>
  <si>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</si>
  <si>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</si>
  <si>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</si>
  <si>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</si>
  <si>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</si>
  <si>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</si>
  <si>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</si>
  <si>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</si>
  <si>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</si>
  <si>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</si>
  <si>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</si>
  <si>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Baltimore city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</si>
  <si>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</si>
  <si>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</si>
  <si>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</si>
  <si>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</si>
  <si>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</si>
  <si>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</si>
  <si>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</si>
  <si>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</si>
  <si>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</si>
  <si>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</si>
  <si>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</si>
  <si>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</si>
  <si>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</si>
  <si>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</si>
  <si>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</si>
  <si>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</si>
  <si>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</si>
  <si>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</si>
  <si>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</si>
  <si>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</si>
  <si>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</si>
  <si>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</si>
  <si>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</si>
  <si>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</si>
  <si>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</si>
  <si>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</si>
  <si>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</si>
  <si>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</si>
  <si>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</si>
  <si>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</si>
  <si>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</si>
  <si>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</si>
  <si>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</si>
  <si>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</si>
  <si>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</si>
  <si>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</si>
  <si>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</si>
  <si>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</si>
  <si>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</si>
  <si>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</si>
  <si>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</si>
  <si>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</si>
  <si>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</si>
  <si>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</si>
  <si>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</si>
  <si>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</si>
  <si>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</si>
  <si>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</si>
  <si>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</si>
  <si>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</si>
  <si>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</si>
  <si>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</si>
  <si>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</si>
  <si>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</si>
  <si>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</si>
  <si>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</si>
  <si>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</si>
  <si>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</si>
  <si>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</si>
  <si>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</si>
  <si>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</si>
  <si>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</si>
  <si>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</si>
  <si>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</si>
  <si>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</si>
  <si>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</si>
  <si>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</si>
  <si>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</si>
  <si>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</si>
  <si>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</si>
  <si>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</si>
  <si>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</si>
  <si>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</si>
  <si>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</si>
  <si>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</si>
  <si>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</si>
  <si>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</si>
  <si>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</si>
  <si>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</si>
  <si>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</si>
  <si>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</si>
  <si>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</si>
  <si>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</si>
  <si>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</si>
  <si>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</si>
  <si>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</si>
  <si>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</si>
  <si>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</si>
  <si>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</si>
  <si>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</si>
  <si>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</si>
  <si>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</si>
  <si>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</si>
  <si>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</si>
  <si>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</si>
  <si>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</si>
  <si>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</si>
  <si>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</si>
  <si>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</si>
  <si>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McLeod County</t>
  </si>
  <si>
    <t>Mahnomen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</si>
  <si>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</si>
  <si>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</si>
  <si>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</si>
  <si>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</si>
  <si>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</si>
  <si>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</si>
  <si>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</si>
  <si>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</si>
  <si>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</si>
  <si>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</si>
  <si>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</si>
  <si>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</si>
  <si>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</si>
  <si>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</si>
  <si>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</si>
  <si>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</si>
  <si>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</si>
  <si>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</si>
  <si>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St. Louis County</t>
  </si>
  <si>
    <t>Sherburne County</t>
  </si>
  <si>
    <t>Sibley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</si>
  <si>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</si>
  <si>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</si>
  <si>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</si>
  <si>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</si>
  <si>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</si>
  <si>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</si>
  <si>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</si>
  <si>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</si>
  <si>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</si>
  <si>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</si>
  <si>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</si>
  <si>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</si>
  <si>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</si>
  <si>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</si>
  <si>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</si>
  <si>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</si>
  <si>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</si>
  <si>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</si>
  <si>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</si>
  <si>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</si>
  <si>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</si>
  <si>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</si>
  <si>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</si>
  <si>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</si>
  <si>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</si>
  <si>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</si>
  <si>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</si>
  <si>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</si>
  <si>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</si>
  <si>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</si>
  <si>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</si>
  <si>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</si>
  <si>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</si>
  <si>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</si>
  <si>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</si>
  <si>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</si>
  <si>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</si>
  <si>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</si>
  <si>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</si>
  <si>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</si>
  <si>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</si>
  <si>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</si>
  <si>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</si>
  <si>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</si>
  <si>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</si>
  <si>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</si>
  <si>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</si>
  <si>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</si>
  <si>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</si>
  <si>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</si>
  <si>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</si>
  <si>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</si>
  <si>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</si>
  <si>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</si>
  <si>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</si>
  <si>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</si>
  <si>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</si>
  <si>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</si>
  <si>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</si>
  <si>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</si>
  <si>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</si>
  <si>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</si>
  <si>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</si>
  <si>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</si>
  <si>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McDonald County</t>
  </si>
  <si>
    <t>Maries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</si>
  <si>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</si>
  <si>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</si>
  <si>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</si>
  <si>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</si>
  <si>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</si>
  <si>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</si>
  <si>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</si>
  <si>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</si>
  <si>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</si>
  <si>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</si>
  <si>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</si>
  <si>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</si>
  <si>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St. Charles County</t>
  </si>
  <si>
    <t>Ste. Genevieve County</t>
  </si>
  <si>
    <t>St. Francois County</t>
  </si>
  <si>
    <t>Scotland County</t>
  </si>
  <si>
    <t>Shannon County</t>
  </si>
  <si>
    <t>Stoddard County</t>
  </si>
  <si>
    <t>Taney County</t>
  </si>
  <si>
    <t>Texas County</t>
  </si>
  <si>
    <t>Vernon County</t>
  </si>
  <si>
    <t>St. Louis city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</si>
  <si>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</si>
  <si>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</si>
  <si>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</si>
  <si>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</si>
  <si>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</si>
  <si>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</si>
  <si>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</si>
  <si>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</si>
  <si>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</si>
  <si>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</si>
  <si>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</si>
  <si>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</si>
  <si>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</si>
  <si>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</si>
  <si>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</si>
  <si>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</si>
  <si>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</si>
  <si>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</si>
  <si>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</si>
  <si>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</si>
  <si>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</si>
  <si>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</si>
  <si>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</si>
  <si>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</si>
  <si>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</si>
  <si>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</si>
  <si>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</si>
  <si>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</si>
  <si>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</si>
  <si>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</si>
  <si>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</si>
  <si>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</si>
  <si>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</si>
  <si>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</si>
  <si>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</si>
  <si>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</si>
  <si>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</si>
  <si>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</si>
  <si>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</si>
  <si>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</si>
  <si>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</si>
  <si>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</si>
  <si>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</si>
  <si>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</si>
  <si>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</si>
  <si>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</si>
  <si>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</si>
  <si>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</si>
  <si>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</si>
  <si>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</si>
  <si>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</si>
  <si>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</si>
  <si>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</si>
  <si>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</si>
  <si>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</si>
  <si>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</si>
  <si>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</si>
  <si>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</si>
  <si>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</si>
  <si>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</si>
  <si>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</si>
  <si>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</si>
  <si>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</si>
  <si>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</si>
  <si>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</si>
  <si>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</si>
  <si>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</si>
  <si>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</si>
  <si>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</si>
  <si>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</si>
  <si>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</si>
  <si>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</si>
  <si>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</si>
  <si>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</si>
  <si>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</si>
  <si>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</si>
  <si>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Churchill County</t>
  </si>
  <si>
    <t>Elko County</t>
  </si>
  <si>
    <t>Esmeralda County</t>
  </si>
  <si>
    <t>Eureka County</t>
  </si>
  <si>
    <t>Lander County</t>
  </si>
  <si>
    <t>Nye County</t>
  </si>
  <si>
    <t>Pershing County</t>
  </si>
  <si>
    <t>Storey County</t>
  </si>
  <si>
    <t>Washoe County</t>
  </si>
  <si>
    <t>White Pine County</t>
  </si>
  <si>
    <t>Carson City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</si>
  <si>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</si>
  <si>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</si>
  <si>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</si>
  <si>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</si>
  <si>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</si>
  <si>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</si>
  <si>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</si>
  <si>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</si>
  <si>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</si>
  <si>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</si>
  <si>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</si>
  <si>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</si>
  <si>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</si>
  <si>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</si>
  <si>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</si>
  <si>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</si>
  <si>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</si>
  <si>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</si>
  <si>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</si>
  <si>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</si>
  <si>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</si>
  <si>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</si>
  <si>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</si>
  <si>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</si>
  <si>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Dona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</si>
  <si>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</si>
  <si>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</si>
  <si>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</si>
  <si>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</si>
  <si>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</si>
  <si>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</si>
  <si>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</si>
  <si>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</si>
  <si>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</si>
  <si>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</si>
  <si>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</si>
  <si>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</si>
  <si>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</si>
  <si>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</si>
  <si>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</si>
  <si>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</si>
  <si>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</si>
  <si>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</si>
  <si>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</si>
  <si>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</si>
  <si>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</si>
  <si>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</si>
  <si>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</si>
  <si>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</si>
  <si>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</si>
  <si>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</si>
  <si>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</si>
  <si>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</si>
  <si>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</si>
  <si>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</si>
  <si>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</si>
  <si>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</si>
  <si>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</si>
  <si>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</si>
  <si>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</si>
  <si>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</si>
  <si>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</si>
  <si>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St. Lawrence County</t>
  </si>
  <si>
    <t>Saratoga County</t>
  </si>
  <si>
    <t>Schenectady County</t>
  </si>
  <si>
    <t>Schoharie County</t>
  </si>
  <si>
    <t>Seneca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</si>
  <si>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</si>
  <si>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</si>
  <si>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</si>
  <si>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</si>
  <si>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</si>
  <si>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</si>
  <si>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</si>
  <si>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</si>
  <si>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</si>
  <si>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</si>
  <si>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</si>
  <si>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</si>
  <si>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</si>
  <si>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</si>
  <si>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</si>
  <si>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</si>
  <si>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</si>
  <si>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</si>
  <si>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</si>
  <si>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</si>
  <si>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</si>
  <si>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</si>
  <si>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</si>
  <si>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</si>
  <si>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</si>
  <si>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</si>
  <si>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</si>
  <si>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</si>
  <si>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</si>
  <si>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</si>
  <si>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</si>
  <si>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</si>
  <si>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</si>
  <si>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</si>
  <si>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</si>
  <si>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</si>
  <si>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</si>
  <si>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</si>
  <si>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</si>
  <si>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</si>
  <si>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</si>
  <si>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</si>
  <si>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</si>
  <si>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</si>
  <si>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</si>
  <si>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</si>
  <si>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</si>
  <si>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</si>
  <si>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</si>
  <si>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</si>
  <si>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</si>
  <si>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</si>
  <si>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</si>
  <si>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</si>
  <si>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</si>
  <si>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</si>
  <si>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</si>
  <si>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</si>
  <si>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</si>
  <si>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</si>
  <si>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</si>
  <si>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</si>
  <si>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</si>
  <si>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</si>
  <si>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</si>
  <si>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</si>
  <si>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</si>
  <si>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</si>
  <si>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</si>
  <si>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</si>
  <si>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</si>
  <si>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</si>
  <si>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</si>
  <si>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</si>
  <si>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</si>
  <si>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</si>
  <si>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</si>
  <si>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</si>
  <si>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</si>
  <si>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</si>
  <si>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</si>
  <si>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</si>
  <si>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</si>
  <si>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</si>
  <si>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</si>
  <si>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</si>
  <si>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</si>
  <si>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</si>
  <si>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</si>
  <si>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</si>
  <si>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</si>
  <si>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</si>
  <si>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</si>
  <si>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</si>
  <si>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</si>
  <si>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</si>
  <si>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</si>
  <si>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</si>
  <si>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</si>
  <si>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</si>
  <si>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</si>
  <si>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</si>
  <si>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</si>
  <si>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</si>
  <si>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</si>
  <si>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</si>
  <si>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</si>
  <si>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</si>
  <si>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</si>
  <si>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</si>
  <si>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</si>
  <si>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</si>
  <si>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</si>
  <si>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</si>
  <si>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</si>
  <si>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</si>
  <si>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</si>
  <si>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</si>
  <si>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</si>
  <si>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</si>
  <si>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</si>
  <si>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</si>
  <si>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</si>
  <si>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</si>
  <si>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</si>
  <si>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</si>
  <si>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</si>
  <si>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</si>
  <si>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</si>
  <si>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</si>
  <si>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</si>
  <si>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</si>
  <si>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</si>
  <si>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</si>
  <si>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</si>
  <si>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</si>
  <si>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</si>
  <si>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</si>
  <si>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</si>
  <si>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</si>
  <si>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</si>
  <si>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</si>
  <si>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</si>
  <si>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</si>
  <si>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</si>
  <si>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</si>
  <si>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</si>
  <si>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</si>
  <si>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</si>
  <si>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</si>
  <si>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</si>
  <si>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</si>
  <si>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</si>
  <si>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</si>
  <si>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</si>
  <si>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</si>
  <si>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</si>
  <si>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McClain County</t>
  </si>
  <si>
    <t>McCurtain County</t>
  </si>
  <si>
    <t>Major County</t>
  </si>
  <si>
    <t>Mayes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</si>
  <si>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</si>
  <si>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</si>
  <si>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</si>
  <si>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</si>
  <si>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</si>
  <si>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</si>
  <si>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</si>
  <si>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</si>
  <si>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</si>
  <si>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</si>
  <si>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</si>
  <si>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</si>
  <si>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</si>
  <si>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</si>
  <si>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</si>
  <si>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</si>
  <si>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</si>
  <si>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</si>
  <si>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</si>
  <si>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</si>
  <si>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</si>
  <si>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</si>
  <si>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</si>
  <si>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</si>
  <si>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</si>
  <si>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</si>
  <si>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</si>
  <si>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</si>
  <si>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</si>
  <si>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</si>
  <si>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</si>
  <si>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</si>
  <si>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</si>
  <si>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</si>
  <si>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</si>
  <si>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</si>
  <si>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</si>
  <si>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</si>
  <si>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</si>
  <si>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</si>
  <si>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</si>
  <si>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</si>
  <si>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</si>
  <si>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</si>
  <si>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</si>
  <si>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</si>
  <si>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</si>
  <si>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</si>
  <si>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</si>
  <si>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</si>
  <si>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</si>
  <si>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</si>
  <si>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</si>
  <si>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</si>
  <si>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</si>
  <si>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</si>
  <si>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</si>
  <si>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</si>
  <si>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</si>
  <si>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</si>
  <si>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</si>
  <si>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</si>
  <si>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</si>
  <si>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</si>
  <si>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</si>
  <si>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</si>
  <si>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</si>
  <si>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</si>
  <si>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</si>
  <si>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</si>
  <si>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</si>
  <si>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</si>
  <si>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</si>
  <si>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</si>
  <si>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</si>
  <si>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</si>
  <si>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</si>
  <si>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</si>
  <si>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</si>
  <si>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</si>
  <si>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</si>
  <si>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</si>
  <si>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</si>
  <si>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</si>
  <si>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</si>
  <si>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</si>
  <si>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</si>
  <si>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</si>
  <si>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McCormick County</t>
  </si>
  <si>
    <t>Marlboro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</si>
  <si>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</si>
  <si>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</si>
  <si>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</si>
  <si>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</si>
  <si>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</si>
  <si>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</si>
  <si>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</si>
  <si>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</si>
  <si>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</si>
  <si>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</si>
  <si>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</si>
  <si>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</si>
  <si>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</si>
  <si>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</si>
  <si>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</si>
  <si>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</si>
  <si>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</si>
  <si>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</si>
  <si>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</si>
  <si>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</si>
  <si>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</si>
  <si>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</si>
  <si>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</si>
  <si>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</si>
  <si>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</si>
  <si>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</si>
  <si>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</si>
  <si>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</si>
  <si>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</si>
  <si>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</si>
  <si>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</si>
  <si>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</si>
  <si>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</si>
  <si>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Roberts County</t>
  </si>
  <si>
    <t>Sanborn County</t>
  </si>
  <si>
    <t>Oglala Lakota County/Shannon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</si>
  <si>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</si>
  <si>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</si>
  <si>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</si>
  <si>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</si>
  <si>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</si>
  <si>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</si>
  <si>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</si>
  <si>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</si>
  <si>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</si>
  <si>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</si>
  <si>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</si>
  <si>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</si>
  <si>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</si>
  <si>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</si>
  <si>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</si>
  <si>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</si>
  <si>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</si>
  <si>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</si>
  <si>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</si>
  <si>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</si>
  <si>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</si>
  <si>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McMinn County</t>
  </si>
  <si>
    <t>McNairy County</t>
  </si>
  <si>
    <t>Maury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</si>
  <si>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</si>
  <si>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</si>
  <si>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</si>
  <si>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</si>
  <si>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</si>
  <si>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</si>
  <si>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</si>
  <si>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</si>
  <si>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</si>
  <si>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</si>
  <si>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</si>
  <si>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</si>
  <si>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</si>
  <si>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</si>
  <si>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</si>
  <si>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</si>
  <si>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</si>
  <si>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</si>
  <si>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</si>
  <si>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</si>
  <si>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</si>
  <si>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</si>
  <si>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</si>
  <si>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</si>
  <si>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</si>
  <si>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</si>
  <si>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</si>
  <si>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</si>
  <si>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</si>
  <si>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</si>
  <si>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</si>
  <si>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</si>
  <si>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</si>
  <si>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</si>
  <si>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</si>
  <si>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</si>
  <si>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</si>
  <si>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</si>
  <si>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</si>
  <si>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</si>
  <si>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</si>
  <si>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</si>
  <si>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</si>
  <si>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</si>
  <si>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</si>
  <si>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</si>
  <si>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</si>
  <si>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</si>
  <si>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</si>
  <si>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</si>
  <si>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</si>
  <si>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</si>
  <si>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</si>
  <si>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</si>
  <si>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</si>
  <si>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</si>
  <si>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</si>
  <si>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</si>
  <si>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</si>
  <si>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</si>
  <si>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</si>
  <si>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</si>
  <si>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</si>
  <si>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</si>
  <si>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</si>
  <si>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</si>
  <si>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</si>
  <si>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</si>
  <si>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</si>
  <si>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</si>
  <si>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</si>
  <si>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</si>
  <si>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</si>
  <si>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</si>
  <si>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</si>
  <si>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</si>
  <si>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</si>
  <si>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</si>
  <si>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</si>
  <si>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</si>
  <si>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</si>
  <si>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</si>
  <si>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</si>
  <si>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</si>
  <si>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</si>
  <si>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</si>
  <si>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</si>
  <si>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</si>
  <si>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</si>
  <si>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</si>
  <si>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</si>
  <si>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</si>
  <si>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</si>
  <si>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</si>
  <si>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</si>
  <si>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Lamb County</t>
  </si>
  <si>
    <t>Lampasas County</t>
  </si>
  <si>
    <t>Lavaca County</t>
  </si>
  <si>
    <t>Lipscomb County</t>
  </si>
  <si>
    <t>Live Oak County</t>
  </si>
  <si>
    <t>Llano County</t>
  </si>
  <si>
    <t>Loving County</t>
  </si>
  <si>
    <t>Lubbock County</t>
  </si>
  <si>
    <t>Lynn County</t>
  </si>
  <si>
    <t>McCulloch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</si>
  <si>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</si>
  <si>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</si>
  <si>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</si>
  <si>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</si>
  <si>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</si>
  <si>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</si>
  <si>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</si>
  <si>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</si>
  <si>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</si>
  <si>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</si>
  <si>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</si>
  <si>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</si>
  <si>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</si>
  <si>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</si>
  <si>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</si>
  <si>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</si>
  <si>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</si>
  <si>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</si>
  <si>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</si>
  <si>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</si>
  <si>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</si>
  <si>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</si>
  <si>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</si>
  <si>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</si>
  <si>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</si>
  <si>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</si>
  <si>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</si>
  <si>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</si>
  <si>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</si>
  <si>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</si>
  <si>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</si>
  <si>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</si>
  <si>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</si>
  <si>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</si>
  <si>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</si>
  <si>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</si>
  <si>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</si>
  <si>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</si>
  <si>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</si>
  <si>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</si>
  <si>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</si>
  <si>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</si>
  <si>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</si>
  <si>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</si>
  <si>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</si>
  <si>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</si>
  <si>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</si>
  <si>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</si>
  <si>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</si>
  <si>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</si>
  <si>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</si>
  <si>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</si>
  <si>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</si>
  <si>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</si>
  <si>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</si>
  <si>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</si>
  <si>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</si>
  <si>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</si>
  <si>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</si>
  <si>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</si>
  <si>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</si>
  <si>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</si>
  <si>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</si>
  <si>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</si>
  <si>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</si>
  <si>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</si>
  <si>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</si>
  <si>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</si>
  <si>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</si>
  <si>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</si>
  <si>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</si>
  <si>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</si>
  <si>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</si>
  <si>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</si>
  <si>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</si>
  <si>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</si>
  <si>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</si>
  <si>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</si>
  <si>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</si>
  <si>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</si>
  <si>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</si>
  <si>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</si>
  <si>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</si>
  <si>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</si>
  <si>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</si>
  <si>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</si>
  <si>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</si>
  <si>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</si>
  <si>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</si>
  <si>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</si>
  <si>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</si>
  <si>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Amelia County</t>
  </si>
  <si>
    <t>Amherst County</t>
  </si>
  <si>
    <t>Appomattox County</t>
  </si>
  <si>
    <t>Arlington County</t>
  </si>
  <si>
    <t>Augusta County</t>
  </si>
  <si>
    <t>Bland County</t>
  </si>
  <si>
    <t>Botetourt County</t>
  </si>
  <si>
    <t>Buckingham County</t>
  </si>
  <si>
    <t>Charles City County</t>
  </si>
  <si>
    <t>Culpeper County</t>
  </si>
  <si>
    <t>Dickenson County</t>
  </si>
  <si>
    <t>Dinwiddie County</t>
  </si>
  <si>
    <t>Fairfax County</t>
  </si>
  <si>
    <t>Fauquier County</t>
  </si>
  <si>
    <t>Fluvanna County</t>
  </si>
  <si>
    <t>Goochland County</t>
  </si>
  <si>
    <t>Greensville County</t>
  </si>
  <si>
    <t>Hanover County</t>
  </si>
  <si>
    <t>Henrico County</t>
  </si>
  <si>
    <t>Isle of Wight County</t>
  </si>
  <si>
    <t>James City County</t>
  </si>
  <si>
    <t>King and Queen County</t>
  </si>
  <si>
    <t>King George County</t>
  </si>
  <si>
    <t>King William County</t>
  </si>
  <si>
    <t>Loudoun County</t>
  </si>
  <si>
    <t>Lunenburg County</t>
  </si>
  <si>
    <t>Mathews County</t>
  </si>
  <si>
    <t>New Kent County</t>
  </si>
  <si>
    <t>Nottoway County</t>
  </si>
  <si>
    <t>Patrick County</t>
  </si>
  <si>
    <t>Pittsylvania County</t>
  </si>
  <si>
    <t>Powhatan County</t>
  </si>
  <si>
    <t>Prince Edward County</t>
  </si>
  <si>
    <t>Prince George County</t>
  </si>
  <si>
    <t>Prince William County</t>
  </si>
  <si>
    <t>Rappahannock County</t>
  </si>
  <si>
    <t>Roanoke County</t>
  </si>
  <si>
    <t>Rockbridge County</t>
  </si>
  <si>
    <t>Shenandoah County</t>
  </si>
  <si>
    <t>Smyth County</t>
  </si>
  <si>
    <t>Southampton County</t>
  </si>
  <si>
    <t>Spotsylvania County</t>
  </si>
  <si>
    <t>Wythe County</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</si>
  <si>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</si>
  <si>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</si>
  <si>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</si>
  <si>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</si>
  <si>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</si>
  <si>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</si>
  <si>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</si>
  <si>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</si>
  <si>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</si>
  <si>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</si>
  <si>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</si>
  <si>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</si>
  <si>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</si>
  <si>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</si>
  <si>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</si>
  <si>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</si>
  <si>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</si>
  <si>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</si>
  <si>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</si>
  <si>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</si>
  <si>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</si>
  <si>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</si>
  <si>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</si>
  <si>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</si>
  <si>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</si>
  <si>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</si>
  <si>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</si>
  <si>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</si>
  <si>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</si>
  <si>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</si>
  <si>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</si>
  <si>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</si>
  <si>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</si>
  <si>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</si>
  <si>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</si>
  <si>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</si>
  <si>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</si>
  <si>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</si>
  <si>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</si>
  <si>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</si>
  <si>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</si>
  <si>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</si>
  <si>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</si>
  <si>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</si>
  <si>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</si>
  <si>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</si>
  <si>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</si>
  <si>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</si>
  <si>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</si>
  <si>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</si>
  <si>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</si>
  <si>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</si>
  <si>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</si>
  <si>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</si>
  <si>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</si>
  <si>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</si>
  <si>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</si>
  <si>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</si>
  <si>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</si>
  <si>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</si>
  <si>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</si>
  <si>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</si>
  <si>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</si>
  <si>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</si>
  <si>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</si>
  <si>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</si>
  <si>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</si>
  <si>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</si>
  <si>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</si>
  <si>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</si>
  <si>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</si>
  <si>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</si>
  <si>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</si>
  <si>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</si>
  <si>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</si>
  <si>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</si>
  <si>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</si>
  <si>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</si>
  <si>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</si>
  <si>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</si>
  <si>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</si>
  <si>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</si>
  <si>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</si>
  <si>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</si>
  <si>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</si>
  <si>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</si>
  <si>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</si>
  <si>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</si>
  <si>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</si>
  <si>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</si>
  <si>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</si>
  <si>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</si>
  <si>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</si>
  <si>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</si>
  <si>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</si>
  <si>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</si>
  <si>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</si>
  <si>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</si>
  <si>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</si>
  <si>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</si>
  <si>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</si>
  <si>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St. Croix County</t>
  </si>
  <si>
    <t>Sauk County</t>
  </si>
  <si>
    <t>Sawyer County</t>
  </si>
  <si>
    <t>Shawano County</t>
  </si>
  <si>
    <t>Sheboygan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</si>
  <si>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</si>
  <si>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</si>
  <si>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</si>
  <si>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</si>
  <si>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</si>
  <si>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</si>
  <si>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</si>
  <si>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</si>
  <si>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</si>
  <si>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</si>
  <si>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</si>
  <si>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</si>
  <si>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</si>
  <si>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</si>
  <si>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</si>
  <si>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</si>
  <si>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</si>
  <si>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Broomfield County</t>
  </si>
  <si>
    <t/>
  </si>
  <si>
    <t xml:space="preserve">Column </t>
  </si>
  <si>
    <t>Description</t>
  </si>
  <si>
    <t>County name.</t>
  </si>
  <si>
    <t>FIPS county identification.</t>
  </si>
  <si>
    <t>State name.</t>
  </si>
  <si>
    <t>FIPS state identification.</t>
  </si>
  <si>
    <t>1       0.0 ≤ Mean Age &lt; 7.0</t>
  </si>
  <si>
    <t>2       7.0 ≤ Mean Age &lt; 9.0</t>
  </si>
  <si>
    <t>3       9.0 ≤ Mean Age &lt; 11.0</t>
  </si>
  <si>
    <t>4       11.0 ≤ Mean Age &lt; 13.0</t>
  </si>
  <si>
    <t>5       13.0 ≤ Mean Age &lt; 15.0</t>
  </si>
  <si>
    <t>6       15.0 ≤ Mean Age</t>
  </si>
  <si>
    <t xml:space="preserve">        </t>
  </si>
  <si>
    <t>Bin     Description</t>
  </si>
  <si>
    <t>1       0 ≤ ramp fraction &lt; 0.05</t>
  </si>
  <si>
    <t>2       0.05 ≤ ramp fraction &lt; 0.09</t>
  </si>
  <si>
    <t>3       0.09 ≤ ramp fraction &lt; 0.13</t>
  </si>
  <si>
    <t>4       0.13 ≤ ramp fraction &lt; 0.17</t>
  </si>
  <si>
    <t>5       0.17 ≤ ramp fraction</t>
  </si>
  <si>
    <t>CDBs with empty RoadType tables (where the ramp fraction resides) should assume the default ramp fraction (0.08).</t>
  </si>
  <si>
    <t>Binning scheme for ramp fraction data</t>
  </si>
  <si>
    <t>The weighting of the average ages for the three sourceTypeIDs use the vehicle populations from the SourceTypeYear table.</t>
  </si>
  <si>
    <t>Representative county used in the 2011 NEI v2 analysis.</t>
  </si>
  <si>
    <t>countyInMSAYN</t>
  </si>
  <si>
    <t>MSAName</t>
  </si>
  <si>
    <t>Y</t>
  </si>
  <si>
    <t>Montgomery; AL</t>
  </si>
  <si>
    <t>Daphne-Fairhope-Foley; AL</t>
  </si>
  <si>
    <t>N</t>
  </si>
  <si>
    <t>Birmingham-Hoover; AL</t>
  </si>
  <si>
    <t>Anniston-Oxford-Jacksonville; AL</t>
  </si>
  <si>
    <t>Florence-Muscle Shoals; AL</t>
  </si>
  <si>
    <t>Gadsden; AL</t>
  </si>
  <si>
    <t>Dothan; AL</t>
  </si>
  <si>
    <t>Tuscaloosa; AL</t>
  </si>
  <si>
    <t>Decatur; AL</t>
  </si>
  <si>
    <t>Auburn-Opelika; AL</t>
  </si>
  <si>
    <t>Huntsville; AL</t>
  </si>
  <si>
    <t>Mobile; AL</t>
  </si>
  <si>
    <t>Columbus; GA-AL</t>
  </si>
  <si>
    <t>Sierra Vista-Douglas; AZ</t>
  </si>
  <si>
    <t>Flagstaff; AZ</t>
  </si>
  <si>
    <t>Phoenix-Mesa-Scottsdale; AZ</t>
  </si>
  <si>
    <t>Lake Havasu City-Kingman; AZ</t>
  </si>
  <si>
    <t>Tucson; AZ</t>
  </si>
  <si>
    <t>Prescott; AZ</t>
  </si>
  <si>
    <t>Yuma; AZ</t>
  </si>
  <si>
    <t>Fayetteville-Springdale-Rogers; AR-MO</t>
  </si>
  <si>
    <t>Pine Bluff; AR</t>
  </si>
  <si>
    <t>Jonesboro; AR</t>
  </si>
  <si>
    <t>Fort Smith; AR-OK</t>
  </si>
  <si>
    <t>Memphis; TN-MS-AR</t>
  </si>
  <si>
    <t>Little Rock-North Little Rock-Conway; AR</t>
  </si>
  <si>
    <t>Hot Springs; AR</t>
  </si>
  <si>
    <t>Texarkana; TX-AR</t>
  </si>
  <si>
    <t>San Francisco-Oakland-Hayward; CA</t>
  </si>
  <si>
    <t>Chico; CA</t>
  </si>
  <si>
    <t>Sacramento--Roseville--Arden-Arcade; CA</t>
  </si>
  <si>
    <t>Fresno; CA</t>
  </si>
  <si>
    <t>El Centro; CA</t>
  </si>
  <si>
    <t>Bakersfield; CA</t>
  </si>
  <si>
    <t>Hanford-Corcoran; CA</t>
  </si>
  <si>
    <t>Los Angeles-Long Beach-Anaheim; CA</t>
  </si>
  <si>
    <t>Madera; CA</t>
  </si>
  <si>
    <t>Merced; CA</t>
  </si>
  <si>
    <t>Salinas; CA</t>
  </si>
  <si>
    <t>Napa; CA</t>
  </si>
  <si>
    <t>Riverside-San Bernardino-Ontario; CA</t>
  </si>
  <si>
    <t>San Jose-Sunnyvale-Santa Clara; CA</t>
  </si>
  <si>
    <t>San Diego-Carlsbad; CA</t>
  </si>
  <si>
    <t>Stockton-Lodi; CA</t>
  </si>
  <si>
    <t>San Luis Obispo-Paso Robles-Arroyo Grande; CA</t>
  </si>
  <si>
    <t>Santa Maria-Santa Barbara; CA</t>
  </si>
  <si>
    <t>Santa Cruz-Watsonville; CA</t>
  </si>
  <si>
    <t>Redding; CA</t>
  </si>
  <si>
    <t>Vallejo-Fairfield; CA</t>
  </si>
  <si>
    <t>Santa Rosa; CA</t>
  </si>
  <si>
    <t>Modesto; CA</t>
  </si>
  <si>
    <t>Yuba City; CA</t>
  </si>
  <si>
    <t>Visalia-Porterville; CA</t>
  </si>
  <si>
    <t>Oxnard-Thousand Oaks-Ventura; CA</t>
  </si>
  <si>
    <t>Denver-Aurora-Lakewood; CO</t>
  </si>
  <si>
    <t>Boulder; CO</t>
  </si>
  <si>
    <t>Colorado Springs; CO</t>
  </si>
  <si>
    <t>Fort Collins; CO</t>
  </si>
  <si>
    <t>Grand Junction; CO</t>
  </si>
  <si>
    <t>Pueblo; CO</t>
  </si>
  <si>
    <t>Greeley; CO</t>
  </si>
  <si>
    <t>Bridgeport-Stamford-Norwalk; CT</t>
  </si>
  <si>
    <t>Hartford-West Hartford-East Hartford; CT</t>
  </si>
  <si>
    <t>New Haven-Milford; CT</t>
  </si>
  <si>
    <t>Norwich-New London; CT</t>
  </si>
  <si>
    <t>Worcester; MA-CT</t>
  </si>
  <si>
    <t>Salisbury; MD-DE</t>
  </si>
  <si>
    <t>Washington-Arlington-Alexandria; DC-VA-MD-WV</t>
  </si>
  <si>
    <t>Gainesville; FL</t>
  </si>
  <si>
    <t>Jacksonville; FL</t>
  </si>
  <si>
    <t>Panama City; FL</t>
  </si>
  <si>
    <t>Palm Bay-Melbourne-Titusville; FL</t>
  </si>
  <si>
    <t>Miami-Fort Lauderdale-West Palm Beach; FL</t>
  </si>
  <si>
    <t>Punta Gorda; FL</t>
  </si>
  <si>
    <t>Homosassa Springs; FL</t>
  </si>
  <si>
    <t>Naples-Immokalee-Marco Island; FL</t>
  </si>
  <si>
    <t>Pensacola-Ferry Pass-Brent; FL</t>
  </si>
  <si>
    <t>Deltona-Daytona Beach-Ormond Beach; FL</t>
  </si>
  <si>
    <t>Tallahassee; FL</t>
  </si>
  <si>
    <t>Tampa-St. Petersburg-Clearwater; FL</t>
  </si>
  <si>
    <t>Sebring; FL</t>
  </si>
  <si>
    <t>Sebastian-Vero Beach; FL</t>
  </si>
  <si>
    <t>Orlando-Kissimmee-Sanford; FL</t>
  </si>
  <si>
    <t>Cape Coral-Fort Myers; FL</t>
  </si>
  <si>
    <t>North Port-Sarasota-Bradenton; FL</t>
  </si>
  <si>
    <t>Ocala; FL</t>
  </si>
  <si>
    <t>Port St. Lucie; FL</t>
  </si>
  <si>
    <t>Crestview-Fort Walton Beach-Destin; FL</t>
  </si>
  <si>
    <t>Lakeland-Winter Haven; FL</t>
  </si>
  <si>
    <t>The Villages; FL</t>
  </si>
  <si>
    <t>Albany; GA</t>
  </si>
  <si>
    <t>Atlanta-Sandy Springs-Roswell; GA</t>
  </si>
  <si>
    <t>Macon-Bibb County; GA</t>
  </si>
  <si>
    <t>Brunswick; GA</t>
  </si>
  <si>
    <t>Valdosta; GA</t>
  </si>
  <si>
    <t>Savannah; GA</t>
  </si>
  <si>
    <t>Augusta-Richmond County; GA-SC</t>
  </si>
  <si>
    <t>Chattanooga; TN-GA</t>
  </si>
  <si>
    <t>Athens-Clarke County; GA</t>
  </si>
  <si>
    <t>Rome; GA</t>
  </si>
  <si>
    <t>Gainesville; GA</t>
  </si>
  <si>
    <t>Warner Robins; GA</t>
  </si>
  <si>
    <t>Hinesville; GA</t>
  </si>
  <si>
    <t>Dalton; GA</t>
  </si>
  <si>
    <t>Boise City; ID</t>
  </si>
  <si>
    <t>Pocatello; ID</t>
  </si>
  <si>
    <t>Idaho Falls; ID</t>
  </si>
  <si>
    <t>Logan; UT-ID</t>
  </si>
  <si>
    <t>Coeur d'Alene; ID</t>
  </si>
  <si>
    <t>Lewiston; ID-WA</t>
  </si>
  <si>
    <t>Cape Girardeau; MO-IL</t>
  </si>
  <si>
    <t>St. Louis; MO-IL</t>
  </si>
  <si>
    <t>Rockford; IL</t>
  </si>
  <si>
    <t>Champaign-Urbana; IL</t>
  </si>
  <si>
    <t>Chicago-Naperville-Elgin; IL-IN-WI</t>
  </si>
  <si>
    <t>Bloomington; IL</t>
  </si>
  <si>
    <t>Davenport-Moline-Rock Island; IA-IL</t>
  </si>
  <si>
    <t>Carbondale-Marion; IL</t>
  </si>
  <si>
    <t>Kankakee; IL</t>
  </si>
  <si>
    <t>Decatur; IL</t>
  </si>
  <si>
    <t>Peoria; IL</t>
  </si>
  <si>
    <t>Springfield; IL</t>
  </si>
  <si>
    <t>Danville; IL</t>
  </si>
  <si>
    <t>Fort Wayne; IN</t>
  </si>
  <si>
    <t>Columbus; IN</t>
  </si>
  <si>
    <t>Lafayette-West Lafayette; IN</t>
  </si>
  <si>
    <t>Indianapolis-Carmel-Anderson; IN</t>
  </si>
  <si>
    <t>Louisville/Jefferson County; KY-IN</t>
  </si>
  <si>
    <t>Terre Haute; IN</t>
  </si>
  <si>
    <t>Cincinnati; OH-KY-IN</t>
  </si>
  <si>
    <t>Muncie; IN</t>
  </si>
  <si>
    <t>Elkhart-Goshen; IN</t>
  </si>
  <si>
    <t>Kokomo; IN</t>
  </si>
  <si>
    <t>Michigan City-La Porte; IN</t>
  </si>
  <si>
    <t>Bloomington; IN</t>
  </si>
  <si>
    <t>Evansville; IN-KY</t>
  </si>
  <si>
    <t>South Bend-Mishawaka; IN-MI</t>
  </si>
  <si>
    <t>Cedar Rapids; IA</t>
  </si>
  <si>
    <t>Waterloo-Cedar Falls; IA</t>
  </si>
  <si>
    <t>Des Moines-West Des Moines; IA</t>
  </si>
  <si>
    <t>Dubuque; IA</t>
  </si>
  <si>
    <t>Omaha-Council Bluffs; NE-IA</t>
  </si>
  <si>
    <t>Iowa City; IA</t>
  </si>
  <si>
    <t>Sioux City; IA-NE-SD</t>
  </si>
  <si>
    <t>Ames; IA</t>
  </si>
  <si>
    <t>Wichita; KS</t>
  </si>
  <si>
    <t>St. Joseph; MO-KS</t>
  </si>
  <si>
    <t>Lawrence; KS</t>
  </si>
  <si>
    <t>Topeka; KS</t>
  </si>
  <si>
    <t>Kansas City; MO-KS</t>
  </si>
  <si>
    <t>Manhattan; KS</t>
  </si>
  <si>
    <t>Bowling Green; KY</t>
  </si>
  <si>
    <t>Lexington-Fayette; KY</t>
  </si>
  <si>
    <t>Huntington-Ashland; WV-KY-OH</t>
  </si>
  <si>
    <t>Clarksville; TN-KY</t>
  </si>
  <si>
    <t>Owensboro; KY</t>
  </si>
  <si>
    <t>Elizabethtown-Fort Knox; KY</t>
  </si>
  <si>
    <t>Lafayette; LA</t>
  </si>
  <si>
    <t>Baton Rouge; LA</t>
  </si>
  <si>
    <t>Shreveport-Bossier City; LA</t>
  </si>
  <si>
    <t>Lake Charles; LA</t>
  </si>
  <si>
    <t>Alexandria; LA</t>
  </si>
  <si>
    <t>New Orleans-Metairie; LA</t>
  </si>
  <si>
    <t>Houma-Thibodaux; LA</t>
  </si>
  <si>
    <t>Monroe; LA</t>
  </si>
  <si>
    <t>Hammond; LA</t>
  </si>
  <si>
    <t>Lewiston-Auburn; ME</t>
  </si>
  <si>
    <t>Portland-South Portland; ME</t>
  </si>
  <si>
    <t>Bangor; ME</t>
  </si>
  <si>
    <t>Cumberland; MD-WV</t>
  </si>
  <si>
    <t>Baltimore-Columbia-Towson; MD</t>
  </si>
  <si>
    <t>Philadelphia-Camden-Wilmington; PA-NJ-DE-MD</t>
  </si>
  <si>
    <t>California-Lexington Park; MD</t>
  </si>
  <si>
    <t>Hagerstown-Martinsburg; MD-WV</t>
  </si>
  <si>
    <t>Barnstable Town; MA</t>
  </si>
  <si>
    <t>Pittsfield; MA</t>
  </si>
  <si>
    <t>Providence-Warwick; RI-MA</t>
  </si>
  <si>
    <t>Boston-Cambridge-Newton; MA-NH</t>
  </si>
  <si>
    <t>Springfield; MA</t>
  </si>
  <si>
    <t>Minneapolis-St. Paul-Bloomington; MN-WI</t>
  </si>
  <si>
    <t>St. Cloud; MN</t>
  </si>
  <si>
    <t>Mankato-North Mankato; MN</t>
  </si>
  <si>
    <t>Duluth; MN-WI</t>
  </si>
  <si>
    <t>Fargo; ND-MN</t>
  </si>
  <si>
    <t>Rochester; MN</t>
  </si>
  <si>
    <t>La Crosse-Onalaska; WI-MN</t>
  </si>
  <si>
    <t>Grand Forks; ND-MN</t>
  </si>
  <si>
    <t>Jackson; MS</t>
  </si>
  <si>
    <t>Hattiesburg; MS</t>
  </si>
  <si>
    <t>Gulfport-Biloxi-Pascagoula; MS</t>
  </si>
  <si>
    <t>Columbia; MO</t>
  </si>
  <si>
    <t>Jefferson City; MO</t>
  </si>
  <si>
    <t>Springfield; MO</t>
  </si>
  <si>
    <t>Joplin; MO</t>
  </si>
  <si>
    <t>Billings; MT</t>
  </si>
  <si>
    <t>Great Falls; MT</t>
  </si>
  <si>
    <t>Missoula; MT</t>
  </si>
  <si>
    <t>Grand Island; NE</t>
  </si>
  <si>
    <t>Lincoln; NE</t>
  </si>
  <si>
    <t>Las Vegas-Henderson-Paradise; NV</t>
  </si>
  <si>
    <t>Reno; NV</t>
  </si>
  <si>
    <t>Carson City; NV</t>
  </si>
  <si>
    <t>Manchester-Nashua; NH</t>
  </si>
  <si>
    <t>Atlantic City-Hammonton; NJ</t>
  </si>
  <si>
    <t>New York-Newark-Jersey City; NY-NJ-PA</t>
  </si>
  <si>
    <t>Ocean City; NJ</t>
  </si>
  <si>
    <t>Vineland-Bridgeton; NJ</t>
  </si>
  <si>
    <t>Trenton; NJ</t>
  </si>
  <si>
    <t>Allentown-Bethlehem-Easton; PA-NJ</t>
  </si>
  <si>
    <t>Albuquerque; NM</t>
  </si>
  <si>
    <t>Las Cruces; NM</t>
  </si>
  <si>
    <t>Farmington; NM</t>
  </si>
  <si>
    <t>Santa Fe; NM</t>
  </si>
  <si>
    <t>Albany-Schenectady-Troy; NY</t>
  </si>
  <si>
    <t>Binghamton; NY</t>
  </si>
  <si>
    <t>Elmira; NY</t>
  </si>
  <si>
    <t>Buffalo-Cheektowaga-Niagara Falls; NY</t>
  </si>
  <si>
    <t>Utica-Rome; NY</t>
  </si>
  <si>
    <t>Watertown-Fort Drum; NY</t>
  </si>
  <si>
    <t>Rochester; NY</t>
  </si>
  <si>
    <t>Syracuse; NY</t>
  </si>
  <si>
    <t>Ithaca; NY</t>
  </si>
  <si>
    <t>Kingston; NY</t>
  </si>
  <si>
    <t>Glens Falls; NY</t>
  </si>
  <si>
    <t>Burlington; NC</t>
  </si>
  <si>
    <t>Hickory-Lenoir-Morganton; NC</t>
  </si>
  <si>
    <t>Myrtle Beach-Conway-North Myrtle Beach; SC-NC</t>
  </si>
  <si>
    <t>Asheville; NC</t>
  </si>
  <si>
    <t>Charlotte-Concord-Gastonia; NC-SC</t>
  </si>
  <si>
    <t>Durham-Chapel Hill; NC</t>
  </si>
  <si>
    <t>New Bern; NC</t>
  </si>
  <si>
    <t>Fayetteville; NC</t>
  </si>
  <si>
    <t>Virginia Beach-Norfolk-Newport News; VA-NC</t>
  </si>
  <si>
    <t>Winston-Salem; NC</t>
  </si>
  <si>
    <t>Rocky Mount; NC</t>
  </si>
  <si>
    <t>Raleigh; NC</t>
  </si>
  <si>
    <t>Greensboro-High Point; NC</t>
  </si>
  <si>
    <t>Wilmington; NC</t>
  </si>
  <si>
    <t>Jacksonville; NC</t>
  </si>
  <si>
    <t>Greenville; NC</t>
  </si>
  <si>
    <t>Goldsboro; NC</t>
  </si>
  <si>
    <t>Bismarck; ND</t>
  </si>
  <si>
    <t>Lima; OH</t>
  </si>
  <si>
    <t>Wheeling; WV-OH</t>
  </si>
  <si>
    <t>Canton-Massillon; OH</t>
  </si>
  <si>
    <t>Springfield; OH</t>
  </si>
  <si>
    <t>Cleveland-Elyria; OH</t>
  </si>
  <si>
    <t>Columbus; OH</t>
  </si>
  <si>
    <t>Toledo; OH</t>
  </si>
  <si>
    <t>Dayton; OH</t>
  </si>
  <si>
    <t>Weirton-Steubenville; WV-OH</t>
  </si>
  <si>
    <t>Youngstown-Warren-Boardman; OH-PA</t>
  </si>
  <si>
    <t>Akron; OH</t>
  </si>
  <si>
    <t>Mansfield; OH</t>
  </si>
  <si>
    <t>Oklahoma City; OK</t>
  </si>
  <si>
    <t>Lawton; OK</t>
  </si>
  <si>
    <t>Tulsa; OK</t>
  </si>
  <si>
    <t>Enid; OK</t>
  </si>
  <si>
    <t>Corvallis; OR</t>
  </si>
  <si>
    <t>Portland-Vancouver-Hillsboro; OR-WA</t>
  </si>
  <si>
    <t>Bend-Redmond; OR</t>
  </si>
  <si>
    <t>Medford; OR</t>
  </si>
  <si>
    <t>Grants Pass; OR</t>
  </si>
  <si>
    <t>Eugene; OR</t>
  </si>
  <si>
    <t>Albany; OR</t>
  </si>
  <si>
    <t>Salem; OR</t>
  </si>
  <si>
    <t>Gettysburg; PA</t>
  </si>
  <si>
    <t>Pittsburgh; PA</t>
  </si>
  <si>
    <t>Reading; PA</t>
  </si>
  <si>
    <t>Altoona; PA</t>
  </si>
  <si>
    <t>Johnstown; PA</t>
  </si>
  <si>
    <t>State College; PA</t>
  </si>
  <si>
    <t>Bloomsburg-Berwick; PA</t>
  </si>
  <si>
    <t>Harrisburg-Carlisle; PA</t>
  </si>
  <si>
    <t>Erie; PA</t>
  </si>
  <si>
    <t>Chambersburg-Waynesboro; PA</t>
  </si>
  <si>
    <t>Scranton--Wilkes-Barre--Hazleton; PA</t>
  </si>
  <si>
    <t>Lancaster; PA</t>
  </si>
  <si>
    <t>Lebanon; PA</t>
  </si>
  <si>
    <t>Williamsport; PA</t>
  </si>
  <si>
    <t>East Stroudsburg; PA</t>
  </si>
  <si>
    <t>York-Hanover; PA</t>
  </si>
  <si>
    <t>Greenville-Anderson-Mauldin; SC</t>
  </si>
  <si>
    <t>Hilton Head Island-Bluffton-Beaufort; SC</t>
  </si>
  <si>
    <t>Charleston-North Charleston; SC</t>
  </si>
  <si>
    <t>Columbia; SC</t>
  </si>
  <si>
    <t>Florence; SC</t>
  </si>
  <si>
    <t>Spartanburg; SC</t>
  </si>
  <si>
    <t>Sumter; SC</t>
  </si>
  <si>
    <t>Rapid City; SD</t>
  </si>
  <si>
    <t>Sioux Falls; SD</t>
  </si>
  <si>
    <t>Knoxville; TN</t>
  </si>
  <si>
    <t>Cleveland; TN</t>
  </si>
  <si>
    <t>Nashville-Davidson--Murfreesboro--Franklin; TN</t>
  </si>
  <si>
    <t>Johnson City; TN</t>
  </si>
  <si>
    <t>Jackson; TN</t>
  </si>
  <si>
    <t>Morristown; TN</t>
  </si>
  <si>
    <t>Kingsport-Bristol-Bristol; TN-VA</t>
  </si>
  <si>
    <t>Corpus Christi; TX</t>
  </si>
  <si>
    <t>Wichita Falls; TX</t>
  </si>
  <si>
    <t>Amarillo; TX</t>
  </si>
  <si>
    <t>San Antonio-New Braunfels; TX</t>
  </si>
  <si>
    <t>Houston-The Woodlands-Sugar Land; TX</t>
  </si>
  <si>
    <t>Austin-Round Rock; TX</t>
  </si>
  <si>
    <t>Killeen-Temple; TX</t>
  </si>
  <si>
    <t>College Station-Bryan; TX</t>
  </si>
  <si>
    <t>Abilene; TX</t>
  </si>
  <si>
    <t>Brownsville-Harlingen; TX</t>
  </si>
  <si>
    <t>Dallas-Fort Worth-Arlington; TX</t>
  </si>
  <si>
    <t>Lubbock; TX</t>
  </si>
  <si>
    <t>Odessa; TX</t>
  </si>
  <si>
    <t>El Paso; TX</t>
  </si>
  <si>
    <t>Waco; TX</t>
  </si>
  <si>
    <t>Victoria; TX</t>
  </si>
  <si>
    <t>Sherman-Denison; TX</t>
  </si>
  <si>
    <t>Longview; TX</t>
  </si>
  <si>
    <t>Beaumont-Port Arthur; TX</t>
  </si>
  <si>
    <t>McAllen-Edinburg-Mission; TX</t>
  </si>
  <si>
    <t>San Angelo; TX</t>
  </si>
  <si>
    <t>Midland; TX</t>
  </si>
  <si>
    <t>Tyler; TX</t>
  </si>
  <si>
    <t>Laredo; TX</t>
  </si>
  <si>
    <t>Ogden-Clearfield; UT</t>
  </si>
  <si>
    <t>Provo-Orem; UT</t>
  </si>
  <si>
    <t>Salt Lake City; UT</t>
  </si>
  <si>
    <t>St. George; UT</t>
  </si>
  <si>
    <t>Charlottesville; VA</t>
  </si>
  <si>
    <t>Richmond; VA</t>
  </si>
  <si>
    <t>Lynchburg; VA</t>
  </si>
  <si>
    <t>Staunton-Waynesboro; VA</t>
  </si>
  <si>
    <t>Roanoke; VA</t>
  </si>
  <si>
    <t>Blacksburg-Christiansburg-Radford; VA</t>
  </si>
  <si>
    <t>Winchester; VA-WV</t>
  </si>
  <si>
    <t>Harrisonburg; VA</t>
  </si>
  <si>
    <t>Kennewick-Richland; WA</t>
  </si>
  <si>
    <t>Wenatchee; WA</t>
  </si>
  <si>
    <t>Walla Walla; WA</t>
  </si>
  <si>
    <t>Longview; WA</t>
  </si>
  <si>
    <t>Seattle-Tacoma-Bellevue; WA</t>
  </si>
  <si>
    <t>Bremerton-Silverdale; WA</t>
  </si>
  <si>
    <t>Spokane-Spokane Valley; WA</t>
  </si>
  <si>
    <t>Mount Vernon-Anacortes; WA</t>
  </si>
  <si>
    <t>Olympia-Tumwater; WA</t>
  </si>
  <si>
    <t>Bellingham; WA</t>
  </si>
  <si>
    <t>Yakima; WA</t>
  </si>
  <si>
    <t>Charleston; WV</t>
  </si>
  <si>
    <t>Beckley; WV</t>
  </si>
  <si>
    <t>Morgantown; WV</t>
  </si>
  <si>
    <t>Parkersburg-Vienna; WV</t>
  </si>
  <si>
    <t>Green Bay; WI</t>
  </si>
  <si>
    <t>Appleton; WI</t>
  </si>
  <si>
    <t>Eau Claire; WI</t>
  </si>
  <si>
    <t>Madison; WI</t>
  </si>
  <si>
    <t>Fond du Lac; WI</t>
  </si>
  <si>
    <t>Wausau; WI</t>
  </si>
  <si>
    <t>Milwaukee-Waukesha-West Allis; WI</t>
  </si>
  <si>
    <t>Racine; WI</t>
  </si>
  <si>
    <t>Janesville-Beloit; WI</t>
  </si>
  <si>
    <t>Sheboygan; WI</t>
  </si>
  <si>
    <t>Oshkosh-Neenah; WI</t>
  </si>
  <si>
    <t>Cheyenne; WY</t>
  </si>
  <si>
    <t>Casper; WY</t>
  </si>
  <si>
    <t>Grand Rapids-Wyoming; MI</t>
  </si>
  <si>
    <t>Bay City; MI</t>
  </si>
  <si>
    <t>Niles-Benton Harbor; MI</t>
  </si>
  <si>
    <t>Battle Creek; MI</t>
  </si>
  <si>
    <t>Lansing-East Lansing; MI</t>
  </si>
  <si>
    <t>Flint; MI</t>
  </si>
  <si>
    <t>Jackson; MI</t>
  </si>
  <si>
    <t>Kalamazoo-Portage; MI</t>
  </si>
  <si>
    <t>Detroit-Warren-Dearborn; MI</t>
  </si>
  <si>
    <t>Midland; MI</t>
  </si>
  <si>
    <t>Monroe; MI</t>
  </si>
  <si>
    <t>Muskegon; MI</t>
  </si>
  <si>
    <t>Saginaw; MI</t>
  </si>
  <si>
    <t>Ann Arbor; MI</t>
  </si>
  <si>
    <t>Dover; DE</t>
  </si>
  <si>
    <t>Burlington-South Burlington; VT</t>
  </si>
  <si>
    <t>Alabama</t>
  </si>
  <si>
    <t>Arizona</t>
  </si>
  <si>
    <t>Arkansas</t>
  </si>
  <si>
    <t>California</t>
  </si>
  <si>
    <t>Colorado</t>
  </si>
  <si>
    <t>Connecticut</t>
  </si>
  <si>
    <t>Delaware</t>
  </si>
  <si>
    <t>D.C.</t>
  </si>
  <si>
    <t>Florida</t>
  </si>
  <si>
    <t>Georgia</t>
  </si>
  <si>
    <t>Idaho</t>
  </si>
  <si>
    <t>Kansas</t>
  </si>
  <si>
    <t>Kentucky</t>
  </si>
  <si>
    <t>Louisiana</t>
  </si>
  <si>
    <t>Illinois</t>
  </si>
  <si>
    <t>Indiana</t>
  </si>
  <si>
    <t>Iowa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</si>
  <si>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</si>
  <si>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</si>
  <si>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</si>
  <si>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</si>
  <si>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</si>
  <si>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</si>
  <si>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</si>
  <si>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</si>
  <si>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</si>
  <si>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</si>
  <si>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</si>
  <si>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</si>
  <si>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</si>
  <si>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</si>
  <si>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</si>
  <si>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</si>
  <si>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</si>
  <si>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</si>
  <si>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</si>
  <si>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</si>
  <si>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</si>
  <si>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</si>
  <si>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</si>
  <si>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</si>
  <si>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</si>
  <si>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</si>
  <si>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</si>
  <si>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</si>
  <si>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Wisconsin</t>
  </si>
  <si>
    <t>Washington</t>
  </si>
  <si>
    <t>West Virginia</t>
  </si>
  <si>
    <t>Wyoming</t>
  </si>
  <si>
    <t>State Name</t>
  </si>
  <si>
    <t>County name</t>
  </si>
  <si>
    <t>This tab has information about columns used in the RepCounties tab</t>
  </si>
  <si>
    <t>2011 v2 repcounty</t>
  </si>
  <si>
    <t>A</t>
  </si>
  <si>
    <t>B</t>
  </si>
  <si>
    <t>C</t>
  </si>
  <si>
    <t>I</t>
  </si>
  <si>
    <t>D</t>
  </si>
  <si>
    <t>E</t>
  </si>
  <si>
    <t>F</t>
  </si>
  <si>
    <t>G</t>
  </si>
  <si>
    <t>O</t>
  </si>
  <si>
    <t>J</t>
  </si>
  <si>
    <t>K</t>
  </si>
  <si>
    <t>Representative counties should have the same state, I/M programs, altitude, fuel region, rambin, and similar age bins</t>
  </si>
  <si>
    <t>M</t>
  </si>
  <si>
    <t>P</t>
  </si>
  <si>
    <t>Q</t>
  </si>
  <si>
    <t>R</t>
  </si>
  <si>
    <t>S</t>
  </si>
  <si>
    <t>repcountyID</t>
  </si>
  <si>
    <t>Y if the county is part of an MSA</t>
  </si>
  <si>
    <t xml:space="preserve">The name of the MSA the county is part of </t>
  </si>
  <si>
    <t>2014 v1 repcounty</t>
  </si>
  <si>
    <t>2014 v2
 repcounty</t>
  </si>
  <si>
    <t>2017imbin</t>
  </si>
  <si>
    <t>2017imbin
data source</t>
  </si>
  <si>
    <t>2017rampbin</t>
  </si>
  <si>
    <t>2017rampbin
data source</t>
  </si>
  <si>
    <t>select countyID, stateID, countyName, altitude from movesdb20181022.county;</t>
  </si>
  <si>
    <t>countyID</t>
  </si>
  <si>
    <t>stateID</t>
  </si>
  <si>
    <t>countyName</t>
  </si>
  <si>
    <t>Aleutians East Borough</t>
  </si>
  <si>
    <t>Aleutians West Census Area</t>
  </si>
  <si>
    <t>Anchorage Borough</t>
  </si>
  <si>
    <t>Bethel Census Area</t>
  </si>
  <si>
    <t>Bristol Bay Borough</t>
  </si>
  <si>
    <t>Denali Borough</t>
  </si>
  <si>
    <t>Dillingham Census Area</t>
  </si>
  <si>
    <t>Fairbanks North Star Borough</t>
  </si>
  <si>
    <t>Haines Borough</t>
  </si>
  <si>
    <t>Juneau Borough</t>
  </si>
  <si>
    <t>Kenai Peninsula Borough</t>
  </si>
  <si>
    <t>Ketchikan Gateway Borough</t>
  </si>
  <si>
    <t>Kodiak Island Borough</t>
  </si>
  <si>
    <t>Lake and Peninsula Borough</t>
  </si>
  <si>
    <t>Matanuska-Susitna Borough</t>
  </si>
  <si>
    <t>Nome Census Area</t>
  </si>
  <si>
    <t>North Slope Borough</t>
  </si>
  <si>
    <t>Northwest Arctic Borough</t>
  </si>
  <si>
    <t>Prince of Wales-Outer Ketchikan Census Area</t>
  </si>
  <si>
    <t>Sitka Borough</t>
  </si>
  <si>
    <t>Skagway-Hoonah-Angoon Census Area</t>
  </si>
  <si>
    <t>Southeast Fairbanks Census Area</t>
  </si>
  <si>
    <t>Valdez-Cordova Census Area</t>
  </si>
  <si>
    <t>Wade Hampton Census Area</t>
  </si>
  <si>
    <t>Wrangell-Petersburg Census Area</t>
  </si>
  <si>
    <t>Yakutat Borough</t>
  </si>
  <si>
    <t>Yukon-Koyukuk Census Area</t>
  </si>
  <si>
    <t>Hawaii County</t>
  </si>
  <si>
    <t>Honolulu County</t>
  </si>
  <si>
    <t>Kalawao County</t>
  </si>
  <si>
    <t>Kauai County</t>
  </si>
  <si>
    <t>Maui County</t>
  </si>
  <si>
    <t>Bedford city</t>
  </si>
  <si>
    <t>Clifton Forge city</t>
  </si>
  <si>
    <t>Yauco Municipio</t>
  </si>
  <si>
    <t>Yabucoa Municipio</t>
  </si>
  <si>
    <t>Villalba Municipio</t>
  </si>
  <si>
    <t>Vieques Municipio</t>
  </si>
  <si>
    <t>Vega Baja Municipio</t>
  </si>
  <si>
    <t>Vega Alta Municipio</t>
  </si>
  <si>
    <t>Utuado Municipio</t>
  </si>
  <si>
    <t>Trujillo Alto Municipio</t>
  </si>
  <si>
    <t>Toa Baja Municipio</t>
  </si>
  <si>
    <t>Toa Alta Municipio</t>
  </si>
  <si>
    <t>Santa Isabel Municipio</t>
  </si>
  <si>
    <t>San Sebastian Municipio</t>
  </si>
  <si>
    <t>San Lorenzo Municipio</t>
  </si>
  <si>
    <t>San Juan Municipio</t>
  </si>
  <si>
    <t>San German Municipio</t>
  </si>
  <si>
    <t>Salinas Municipio</t>
  </si>
  <si>
    <t>Sabana Grande Municipio</t>
  </si>
  <si>
    <t>Rio Grande Municipio</t>
  </si>
  <si>
    <t>Rincon Municipio</t>
  </si>
  <si>
    <t>Quebradillas Municipio</t>
  </si>
  <si>
    <t>Ponce Municipio</t>
  </si>
  <si>
    <t>Penuelas Municipio</t>
  </si>
  <si>
    <t>Patillas Municipio</t>
  </si>
  <si>
    <t>Orocovis Municipio</t>
  </si>
  <si>
    <t>Naranjito Municipio</t>
  </si>
  <si>
    <t>Naguabo Municipio</t>
  </si>
  <si>
    <t>Morovis Municipio</t>
  </si>
  <si>
    <t>Moca Municipio</t>
  </si>
  <si>
    <t>Mayaguez Municipio</t>
  </si>
  <si>
    <t>Maunabo Municipio</t>
  </si>
  <si>
    <t>Maricao Municipio</t>
  </si>
  <si>
    <t>Manati Municipio</t>
  </si>
  <si>
    <t>Luquillo Municipio</t>
  </si>
  <si>
    <t>Loiza Municipio</t>
  </si>
  <si>
    <t>Las Piedras Municipio</t>
  </si>
  <si>
    <t>Las Marias Municipio</t>
  </si>
  <si>
    <t>Lares Municipio</t>
  </si>
  <si>
    <t>Lajas Municipio</t>
  </si>
  <si>
    <t>Juncos Municipio</t>
  </si>
  <si>
    <t>Juana Diaz Municipio</t>
  </si>
  <si>
    <t>Jayuya Municipio</t>
  </si>
  <si>
    <t>Isabela Municipio</t>
  </si>
  <si>
    <t>Humacao Municipio</t>
  </si>
  <si>
    <t>Hormigueros Municipio</t>
  </si>
  <si>
    <t>Hatillo Municipio</t>
  </si>
  <si>
    <t>Gurabo Municipio</t>
  </si>
  <si>
    <t>Guaynabo Municipio</t>
  </si>
  <si>
    <t>Guayanilla Municipio</t>
  </si>
  <si>
    <t>Guayama Municipio</t>
  </si>
  <si>
    <t>Guanica Municipio</t>
  </si>
  <si>
    <t>Florida Municipio</t>
  </si>
  <si>
    <t>Fajardo Municipio</t>
  </si>
  <si>
    <t>Dorado Municipio</t>
  </si>
  <si>
    <t>Culebra Municipio</t>
  </si>
  <si>
    <t>Corozal Municipio</t>
  </si>
  <si>
    <t>Comerio Municipio</t>
  </si>
  <si>
    <t>Coamo Municipio</t>
  </si>
  <si>
    <t>Cidra Municipio</t>
  </si>
  <si>
    <t>Ciales Municipio</t>
  </si>
  <si>
    <t>Ceiba Municipio</t>
  </si>
  <si>
    <t>Cayey Municipio</t>
  </si>
  <si>
    <t>Catano Municipio</t>
  </si>
  <si>
    <t>Carolina Municipio</t>
  </si>
  <si>
    <t>Canovanas Municipio</t>
  </si>
  <si>
    <t>Camuy Municipio</t>
  </si>
  <si>
    <t>Caguas Municipio</t>
  </si>
  <si>
    <t>Cabo Rojo Municipio</t>
  </si>
  <si>
    <t>Bayamo'n Municipio</t>
  </si>
  <si>
    <t>Barranquitas Municipio</t>
  </si>
  <si>
    <t>Barceloneta Municipio</t>
  </si>
  <si>
    <t>Arroyo Municipio</t>
  </si>
  <si>
    <t>Arecibo Municipio</t>
  </si>
  <si>
    <t>Anasco Municipio</t>
  </si>
  <si>
    <t>Aibonito Municipio</t>
  </si>
  <si>
    <t>Aguas Buenas Municipio</t>
  </si>
  <si>
    <t>Aguadilla Municipio</t>
  </si>
  <si>
    <t>Aguada Municipio</t>
  </si>
  <si>
    <t>Adjuntas Municipio</t>
  </si>
  <si>
    <t>St. Thomas</t>
  </si>
  <si>
    <t>St. John</t>
  </si>
  <si>
    <t>St. Croix</t>
  </si>
  <si>
    <t>Prince of Wales-Hyder Census Area</t>
  </si>
  <si>
    <t>Hoonah-Angoon Census Area</t>
  </si>
  <si>
    <t>Petersburg Census Area</t>
  </si>
  <si>
    <t>Skagway Municipality</t>
  </si>
  <si>
    <t>Wrangell City and Borough</t>
  </si>
  <si>
    <t>Oglala Lakota County</t>
  </si>
  <si>
    <t>Representative county used in the 2014 NEI v1 analysis.</t>
  </si>
  <si>
    <t>2014 v2 repcounty</t>
  </si>
  <si>
    <t>Representative county used in the 2014 NEI v2 analysis.</t>
  </si>
  <si>
    <t>County altitude designation "L" (low) or "H" (high) from MOVES database (movesdb20181022)</t>
  </si>
  <si>
    <t>2016 beta fuel regions, plus incorporated comments from GA and WI.</t>
  </si>
  <si>
    <t>Source:</t>
  </si>
  <si>
    <t>regionID</t>
  </si>
  <si>
    <t>regionCodeID</t>
  </si>
  <si>
    <t>fuelYearID</t>
  </si>
  <si>
    <t>select countyID, regionID, regionCodeID, fuelYearID from moves201x_2016fuels.regionCounty where regionCodeID=1 and fuelYearID=2017;</t>
  </si>
  <si>
    <t>select * from movesdb20181022.region;</t>
  </si>
  <si>
    <t>VV</t>
  </si>
  <si>
    <t>WW</t>
  </si>
  <si>
    <t>XX</t>
  </si>
  <si>
    <t>YY</t>
  </si>
  <si>
    <t>ZZ</t>
  </si>
  <si>
    <t>description</t>
  </si>
  <si>
    <t>MOVES National Aggregation Always Uses PADD 1</t>
  </si>
  <si>
    <t>VVWWXXYYZZ - VV=fuelPADD, WW=max summer RVP x.y,  XX=00 1 psi waiver, 01 no waiver, YY=min ethanol vol%, ZZ=reserved</t>
  </si>
  <si>
    <t>fuelPADD</t>
  </si>
  <si>
    <t>MaxSummerRVP</t>
  </si>
  <si>
    <t>PSIwaiver</t>
  </si>
  <si>
    <t>MinEthanol%</t>
  </si>
  <si>
    <t>N/A</t>
  </si>
  <si>
    <t>state</t>
  </si>
  <si>
    <t>highlights indicate manual edit to account for local/state agency knowledge of fuel programs</t>
  </si>
  <si>
    <t>RVP area - 2016beta</t>
  </si>
  <si>
    <t>Georgia:</t>
  </si>
  <si>
    <t>32 counties left the fuel control area (170001000) and joined the rest of the state (100001000)</t>
  </si>
  <si>
    <t>List of state edits to the 2016 beta regionCounty list (Left)</t>
  </si>
  <si>
    <t>Former RVP area - Gil</t>
  </si>
  <si>
    <t>Note that we won't run MOVES with this updated region-county assignment, it is just to get the rep. counties grouped correctly.</t>
  </si>
  <si>
    <t>2017imbin data source</t>
  </si>
  <si>
    <t>Submittal or MOVES2014b</t>
  </si>
  <si>
    <t>select distinct countyID, 1 as imbin from movesdb20181022.imcoverage where useIMYN='Y' and yearID=2017; -- 1 (Yes).</t>
  </si>
  <si>
    <t>select distinct countyID, 0 as imbin from movesdb20181022.county where countyID not in (select countyID from movesdb20181022.imcoverage where useIMYN='Y' and yearID=2017); -- 0 (No).</t>
  </si>
  <si>
    <t>imbin</t>
  </si>
  <si>
    <t>c02013y2017_20190124</t>
  </si>
  <si>
    <t>c02016y2017_20190124</t>
  </si>
  <si>
    <t>c02020y2017_20190124</t>
  </si>
  <si>
    <t>c02050y2017_20190124</t>
  </si>
  <si>
    <t>c02060y2017_20190124</t>
  </si>
  <si>
    <t>c02068y2017_20190124</t>
  </si>
  <si>
    <t>c02070y2017_20190124</t>
  </si>
  <si>
    <t>c02090y2017_20190124</t>
  </si>
  <si>
    <t>c02100y2017_20190124</t>
  </si>
  <si>
    <t>c02105y2017_20190124</t>
  </si>
  <si>
    <t>c02110y2017_20190124</t>
  </si>
  <si>
    <t>c02122y2017_20190124</t>
  </si>
  <si>
    <t>c02130y2017_20190124</t>
  </si>
  <si>
    <t>c02150y2017_20190124</t>
  </si>
  <si>
    <t>c02164y2017_20190124</t>
  </si>
  <si>
    <t>c02170y2017_20190124</t>
  </si>
  <si>
    <t>c02180y2017_20190124</t>
  </si>
  <si>
    <t>c02185y2017_20190124</t>
  </si>
  <si>
    <t>c02188y2017_20190124</t>
  </si>
  <si>
    <t>c02195y2017_20190124</t>
  </si>
  <si>
    <t>c02198y2017_20190124</t>
  </si>
  <si>
    <t>c02201y2017_20190124</t>
  </si>
  <si>
    <t>c02220y2017_20190124</t>
  </si>
  <si>
    <t>c02230y2017_20190124</t>
  </si>
  <si>
    <t>c02232y2017_20190124</t>
  </si>
  <si>
    <t>c02240y2017_20190124</t>
  </si>
  <si>
    <t>c02261y2017_20190124</t>
  </si>
  <si>
    <t>c02270y2017_20190124</t>
  </si>
  <si>
    <t>c02275y2017_20190124</t>
  </si>
  <si>
    <t>c02280y2017_20190124</t>
  </si>
  <si>
    <t>c02282y2017_20190124</t>
  </si>
  <si>
    <t>c02290y2017_20190124</t>
  </si>
  <si>
    <t>c04001y2017_20190102</t>
  </si>
  <si>
    <t>c04003y2017_20190102</t>
  </si>
  <si>
    <t>c04005y2017_20190102</t>
  </si>
  <si>
    <t>c04007y2017_20190102</t>
  </si>
  <si>
    <t>c04009y2017_20190102</t>
  </si>
  <si>
    <t>c04011y2017_20190102</t>
  </si>
  <si>
    <t>c04012y2017_20190102</t>
  </si>
  <si>
    <t>c04013y2017_20180919</t>
  </si>
  <si>
    <t>c04015y2017_20190102</t>
  </si>
  <si>
    <t>c04017y2017_20190102</t>
  </si>
  <si>
    <t>c04019y2017_20190111</t>
  </si>
  <si>
    <t>c04023y2017_20190102</t>
  </si>
  <si>
    <t>c04025y2017_20190102</t>
  </si>
  <si>
    <t>c04027y2017_20190102</t>
  </si>
  <si>
    <t>c09001y2017_20181213</t>
  </si>
  <si>
    <t>c09003y2017_20181213</t>
  </si>
  <si>
    <t>c09005y2017_20181213</t>
  </si>
  <si>
    <t>c09007y2017_20181213</t>
  </si>
  <si>
    <t>c09009y2017_20181213</t>
  </si>
  <si>
    <t>c09011y2017_20181213</t>
  </si>
  <si>
    <t>c09013y2017_20181213</t>
  </si>
  <si>
    <t>c09015y2017_20181213</t>
  </si>
  <si>
    <t>c10001y2017_20190514</t>
  </si>
  <si>
    <t>c10003y2017_20190514</t>
  </si>
  <si>
    <t>c10005y2017_20190514</t>
  </si>
  <si>
    <t>c11001y2017_20190424</t>
  </si>
  <si>
    <t>c12001y2017_20190114</t>
  </si>
  <si>
    <t>c12003y2017_20190114</t>
  </si>
  <si>
    <t>c12005y2017_20190115</t>
  </si>
  <si>
    <t>c12007y2017_20190115</t>
  </si>
  <si>
    <t>c12009y2017_20190114</t>
  </si>
  <si>
    <t>c12011y2017_20190114</t>
  </si>
  <si>
    <t>c12013y2017_20190114</t>
  </si>
  <si>
    <t>c12015y2017_20190114</t>
  </si>
  <si>
    <t>c12017y2017_20190114</t>
  </si>
  <si>
    <t>c12019y2017_20190114</t>
  </si>
  <si>
    <t>c12021y2017_20190114</t>
  </si>
  <si>
    <t>c12023y2017_20190114</t>
  </si>
  <si>
    <t>c12027y2017_20190114</t>
  </si>
  <si>
    <t>c12029y2017_20190114</t>
  </si>
  <si>
    <t>c12031y2017_20190114</t>
  </si>
  <si>
    <t>c12033y2017_20190114</t>
  </si>
  <si>
    <t>c12035y2017_20190114</t>
  </si>
  <si>
    <t>c12037y2017_20190114</t>
  </si>
  <si>
    <t>c12039y2017_20190114</t>
  </si>
  <si>
    <t>c12041y2017_20190114</t>
  </si>
  <si>
    <t>c12043y2017_20190114</t>
  </si>
  <si>
    <t>c12045y2017_20190114</t>
  </si>
  <si>
    <t>c12047y2017_20190114</t>
  </si>
  <si>
    <t>c12049y2017_20190114</t>
  </si>
  <si>
    <t>c12051y2017_20190114</t>
  </si>
  <si>
    <t>c12053y2017_20190114</t>
  </si>
  <si>
    <t>c12055y2017_20190114</t>
  </si>
  <si>
    <t>c12057y2017_20190114</t>
  </si>
  <si>
    <t>c12059y2017_20190114</t>
  </si>
  <si>
    <t>c12061y2017_20190114</t>
  </si>
  <si>
    <t>c12063y2017_20190114</t>
  </si>
  <si>
    <t>c12065y2017_20190114</t>
  </si>
  <si>
    <t>c12067y2017_20190114</t>
  </si>
  <si>
    <t>c12069y2017_20190114</t>
  </si>
  <si>
    <t>c12071y2017_20190114</t>
  </si>
  <si>
    <t>c12073y2017_20190114</t>
  </si>
  <si>
    <t>c12075y2017_20190114</t>
  </si>
  <si>
    <t>c12077y2017_20190114</t>
  </si>
  <si>
    <t>c12079y2017_20190114</t>
  </si>
  <si>
    <t>c12081y2017_20190114</t>
  </si>
  <si>
    <t>c12083y2017_20190114</t>
  </si>
  <si>
    <t>c12085y2017_20190114</t>
  </si>
  <si>
    <t>c12086y2017_20190114</t>
  </si>
  <si>
    <t>c12087y2017_20190114</t>
  </si>
  <si>
    <t>c12089y2017_20190114</t>
  </si>
  <si>
    <t>c12091y2017_20190114</t>
  </si>
  <si>
    <t>c12093y2017_20190114</t>
  </si>
  <si>
    <t>c12095y2017_20190114</t>
  </si>
  <si>
    <t>c12097y2017_20190114</t>
  </si>
  <si>
    <t>c12099y2017_20190114</t>
  </si>
  <si>
    <t>c12101y2017_20190114</t>
  </si>
  <si>
    <t>c12103y2017_20190114</t>
  </si>
  <si>
    <t>c12105y2017_20190114</t>
  </si>
  <si>
    <t>c12107y2017_20190114</t>
  </si>
  <si>
    <t>c12109y2017_20190114</t>
  </si>
  <si>
    <t>c12111y2017_20190114</t>
  </si>
  <si>
    <t>c12113y2017_20190114</t>
  </si>
  <si>
    <t>c12115y2017_20190114</t>
  </si>
  <si>
    <t>c12117y2017_20190114</t>
  </si>
  <si>
    <t>c12119y2017_20190114</t>
  </si>
  <si>
    <t>c12121y2017_20190114</t>
  </si>
  <si>
    <t>c12123y2017_20190114</t>
  </si>
  <si>
    <t>c12125y2017_20190114</t>
  </si>
  <si>
    <t>c12127y2017_20190114</t>
  </si>
  <si>
    <t>c12129y2017_20190114</t>
  </si>
  <si>
    <t>c12131y2017_20190114</t>
  </si>
  <si>
    <t>c12133y2017_20190114</t>
  </si>
  <si>
    <t>c13001y2017_20181231</t>
  </si>
  <si>
    <t>c13003y2017_20181231</t>
  </si>
  <si>
    <t>c13005y2017_20181231</t>
  </si>
  <si>
    <t>c13007y2017_20181231</t>
  </si>
  <si>
    <t>c13009y2017_20181231</t>
  </si>
  <si>
    <t>c13011y2017_20181231</t>
  </si>
  <si>
    <t>c13013y2017_20181231</t>
  </si>
  <si>
    <t>c13015y2017_20181231</t>
  </si>
  <si>
    <t>c13017y2017_20181231</t>
  </si>
  <si>
    <t>c13019y2017_20181231</t>
  </si>
  <si>
    <t>c13021y2017_20181231</t>
  </si>
  <si>
    <t>c13023y2017_20181231</t>
  </si>
  <si>
    <t>c13025y2017_20181231</t>
  </si>
  <si>
    <t>c13027y2017_20181231</t>
  </si>
  <si>
    <t>c13029y2017_20181231</t>
  </si>
  <si>
    <t>c13031y2017_20181231</t>
  </si>
  <si>
    <t>c13033y2017_20181231</t>
  </si>
  <si>
    <t>c13035y2017_20181231</t>
  </si>
  <si>
    <t>c13037y2017_20181231</t>
  </si>
  <si>
    <t>c13039y2017_20181231</t>
  </si>
  <si>
    <t>c13043y2017_20181231</t>
  </si>
  <si>
    <t>c13045y2017_20181231</t>
  </si>
  <si>
    <t>c13047y2017_20181231</t>
  </si>
  <si>
    <t>c13049y2017_20181231</t>
  </si>
  <si>
    <t>c13051y2017_20181231</t>
  </si>
  <si>
    <t>c13053y2017_20181231</t>
  </si>
  <si>
    <t>c13055y2017_20181231</t>
  </si>
  <si>
    <t>c13057y2017_20181231</t>
  </si>
  <si>
    <t>c13059y2017_20181231</t>
  </si>
  <si>
    <t>c13061y2017_20181231</t>
  </si>
  <si>
    <t>c13063y2017_20181231</t>
  </si>
  <si>
    <t>c13065y2017_20181231</t>
  </si>
  <si>
    <t>c13067y2017_20181231</t>
  </si>
  <si>
    <t>c13069y2017_20181231</t>
  </si>
  <si>
    <t>c13071y2017_20181231</t>
  </si>
  <si>
    <t>c13073y2017_20181231</t>
  </si>
  <si>
    <t>c13075y2017_20181231</t>
  </si>
  <si>
    <t>c13077y2017_20181231</t>
  </si>
  <si>
    <t>c13079y2017_20181231</t>
  </si>
  <si>
    <t>c13081y2017_20181231</t>
  </si>
  <si>
    <t>c13083y2017_20181231</t>
  </si>
  <si>
    <t>c13085y2017_20181231</t>
  </si>
  <si>
    <t>c13087y2017_20181231</t>
  </si>
  <si>
    <t>c13089y2017_20181231</t>
  </si>
  <si>
    <t>c13091y2017_20181231</t>
  </si>
  <si>
    <t>c13093y2017_20181231</t>
  </si>
  <si>
    <t>c13095y2017_20181231</t>
  </si>
  <si>
    <t>c13097y2017_20181231</t>
  </si>
  <si>
    <t>c13099y2017_20181231</t>
  </si>
  <si>
    <t>c13101y2017_20181231</t>
  </si>
  <si>
    <t>c13103y2017_20181231</t>
  </si>
  <si>
    <t>c13105y2017_20181231</t>
  </si>
  <si>
    <t>c13107y2017_20181231</t>
  </si>
  <si>
    <t>c13109y2017_20181231</t>
  </si>
  <si>
    <t>c13111y2017_20181231</t>
  </si>
  <si>
    <t>c13113y2017_20181231</t>
  </si>
  <si>
    <t>c13115y2017_20181231</t>
  </si>
  <si>
    <t>c13117y2017_20181231</t>
  </si>
  <si>
    <t>c13119y2017_20181231</t>
  </si>
  <si>
    <t>c13121y2017_20181231</t>
  </si>
  <si>
    <t>c13123y2017_20181231</t>
  </si>
  <si>
    <t>c13125y2017_20181231</t>
  </si>
  <si>
    <t>c13127y2017_20181231</t>
  </si>
  <si>
    <t>c13129y2017_20181231</t>
  </si>
  <si>
    <t>c13131y2017_20181231</t>
  </si>
  <si>
    <t>c13133y2017_20181231</t>
  </si>
  <si>
    <t>c13135y2017_20181231</t>
  </si>
  <si>
    <t>c13137y2017_20181231</t>
  </si>
  <si>
    <t>c13139y2017_20181231</t>
  </si>
  <si>
    <t>c13141y2017_20181231</t>
  </si>
  <si>
    <t>c13143y2017_20181231</t>
  </si>
  <si>
    <t>c13145y2017_20181231</t>
  </si>
  <si>
    <t>c13147y2017_20181231</t>
  </si>
  <si>
    <t>c13149y2017_20181231</t>
  </si>
  <si>
    <t>c13151y2017_20181231</t>
  </si>
  <si>
    <t>c13153y2017_20181231</t>
  </si>
  <si>
    <t>c13155y2017_20181231</t>
  </si>
  <si>
    <t>c13157y2017_20181231</t>
  </si>
  <si>
    <t>c13159y2017_20181231</t>
  </si>
  <si>
    <t>c13161y2017_20181231</t>
  </si>
  <si>
    <t>c13163y2017_20181231</t>
  </si>
  <si>
    <t>c13165y2017_20181231</t>
  </si>
  <si>
    <t>c13167y2017_20181231</t>
  </si>
  <si>
    <t>c13169y2017_20181231</t>
  </si>
  <si>
    <t>c13171y2017_20181231</t>
  </si>
  <si>
    <t>c13173y2017_20181231</t>
  </si>
  <si>
    <t>c13175y2017_20181231</t>
  </si>
  <si>
    <t>c13177y2017_20181231</t>
  </si>
  <si>
    <t>c13179y2017_20181231</t>
  </si>
  <si>
    <t>c13181y2017_20181231</t>
  </si>
  <si>
    <t>c13183y2017_20181231</t>
  </si>
  <si>
    <t>c13185y2017_20181231</t>
  </si>
  <si>
    <t>c13187y2017_20181231</t>
  </si>
  <si>
    <t>c13189y2017_20181231</t>
  </si>
  <si>
    <t>c13191y2017_20181231</t>
  </si>
  <si>
    <t>c13193y2017_20181231</t>
  </si>
  <si>
    <t>c13195y2017_20181231</t>
  </si>
  <si>
    <t>c13197y2017_20181231</t>
  </si>
  <si>
    <t>c13199y2017_20181231</t>
  </si>
  <si>
    <t>c13201y2017_20181231</t>
  </si>
  <si>
    <t>c13205y2017_20181231</t>
  </si>
  <si>
    <t>c13207y2017_20181231</t>
  </si>
  <si>
    <t>c13209y2017_20181231</t>
  </si>
  <si>
    <t>c13211y2017_20181231</t>
  </si>
  <si>
    <t>c13213y2017_20181231</t>
  </si>
  <si>
    <t>c13215y2017_20181231</t>
  </si>
  <si>
    <t>c13217y2017_20181231</t>
  </si>
  <si>
    <t>c13219y2017_20181231</t>
  </si>
  <si>
    <t>c13221y2017_20181231</t>
  </si>
  <si>
    <t>c13223y2017_20181231</t>
  </si>
  <si>
    <t>c13225y2017_20181231</t>
  </si>
  <si>
    <t>c13227y2017_20181231</t>
  </si>
  <si>
    <t>c13229y2017_20181231</t>
  </si>
  <si>
    <t>c13231y2017_20181231</t>
  </si>
  <si>
    <t>c13233y2017_20181231</t>
  </si>
  <si>
    <t>c13235y2017_20181231</t>
  </si>
  <si>
    <t>c13237y2017_20181231</t>
  </si>
  <si>
    <t>c13239y2017_20181231</t>
  </si>
  <si>
    <t>c13241y2017_20181231</t>
  </si>
  <si>
    <t>c13243y2017_20181231</t>
  </si>
  <si>
    <t>c13245y2017_20181231</t>
  </si>
  <si>
    <t>c13247y2017_20181231</t>
  </si>
  <si>
    <t>c13249y2017_20181231</t>
  </si>
  <si>
    <t>c13251y2017_20181231</t>
  </si>
  <si>
    <t>c13253y2017_20181231</t>
  </si>
  <si>
    <t>c13255y2017_20181231</t>
  </si>
  <si>
    <t>c13257y2017_20181231</t>
  </si>
  <si>
    <t>c13259y2017_20181231</t>
  </si>
  <si>
    <t>c13261y2017_20181231</t>
  </si>
  <si>
    <t>c13263y2017_20181231</t>
  </si>
  <si>
    <t>c13265y2017_20181231</t>
  </si>
  <si>
    <t>c13267y2017_20181231</t>
  </si>
  <si>
    <t>c13269y2017_20181231</t>
  </si>
  <si>
    <t>c13271y2017_20181231</t>
  </si>
  <si>
    <t>c13273y2017_20181231</t>
  </si>
  <si>
    <t>c13275y2017_20181231</t>
  </si>
  <si>
    <t>c13277y2017_20181231</t>
  </si>
  <si>
    <t>c13279y2017_20181231</t>
  </si>
  <si>
    <t>c13281y2017_20181231</t>
  </si>
  <si>
    <t>c13283y2017_20181231</t>
  </si>
  <si>
    <t>c13285y2017_20181231</t>
  </si>
  <si>
    <t>c13287y2017_20181231</t>
  </si>
  <si>
    <t>c13289y2017_20181231</t>
  </si>
  <si>
    <t>c13291y2017_20181231</t>
  </si>
  <si>
    <t>c13293y2017_20181231</t>
  </si>
  <si>
    <t>c13295y2017_20181231</t>
  </si>
  <si>
    <t>c13297y2017_20181231</t>
  </si>
  <si>
    <t>c13299y2017_20181231</t>
  </si>
  <si>
    <t>c13301y2017_20181231</t>
  </si>
  <si>
    <t>c13303y2017_20181231</t>
  </si>
  <si>
    <t>c13305y2017_20181231</t>
  </si>
  <si>
    <t>c13307y2017_20181231</t>
  </si>
  <si>
    <t>c13309y2017_20181231</t>
  </si>
  <si>
    <t>c13311y2017_20181231</t>
  </si>
  <si>
    <t>c13313y2017_20181231</t>
  </si>
  <si>
    <t>c13315y2017_20181231</t>
  </si>
  <si>
    <t>c13317y2017_20181231</t>
  </si>
  <si>
    <t>c13319y2017_20181231</t>
  </si>
  <si>
    <t>c13321y2017_20181231</t>
  </si>
  <si>
    <t>c16001y2017_20190107</t>
  </si>
  <si>
    <t>c16003y2017_20190107</t>
  </si>
  <si>
    <t>c16005y2017_20190107</t>
  </si>
  <si>
    <t>c16007y2017_20190107</t>
  </si>
  <si>
    <t>c16009y2017_20190107</t>
  </si>
  <si>
    <t>c16011y2017_20190107</t>
  </si>
  <si>
    <t>c16013y2017_20190107</t>
  </si>
  <si>
    <t>c16015y2017_20190107</t>
  </si>
  <si>
    <t>c16017y2017_20190107</t>
  </si>
  <si>
    <t>c16019y2017_20190107</t>
  </si>
  <si>
    <t>c16021y2017_20190107</t>
  </si>
  <si>
    <t>c16023y2017_20190107</t>
  </si>
  <si>
    <t>c16025y2017_20190107</t>
  </si>
  <si>
    <t>c16027y2017_20190107</t>
  </si>
  <si>
    <t>c16029y2017_20190107</t>
  </si>
  <si>
    <t>c16031y2017_20190107</t>
  </si>
  <si>
    <t>c16033y2017_20190107</t>
  </si>
  <si>
    <t>c16035y2017_20190107</t>
  </si>
  <si>
    <t>c16037y2017_20190107</t>
  </si>
  <si>
    <t>c16039y2017_20190107</t>
  </si>
  <si>
    <t>c16041y2017_20190107</t>
  </si>
  <si>
    <t>c16043y2017_20190107</t>
  </si>
  <si>
    <t>c16045y2017_20190107</t>
  </si>
  <si>
    <t>c16047y2017_20190107</t>
  </si>
  <si>
    <t>c16049y2017_20190107</t>
  </si>
  <si>
    <t>c16051y2017_20190107</t>
  </si>
  <si>
    <t>c16053y2017_20190107</t>
  </si>
  <si>
    <t>c16055y2017_20190107</t>
  </si>
  <si>
    <t>c16057y2017_20190107</t>
  </si>
  <si>
    <t>c16059y2017_20190107</t>
  </si>
  <si>
    <t>c16061y2017_20190107</t>
  </si>
  <si>
    <t>c16063y2017_20190107</t>
  </si>
  <si>
    <t>c16065y2017_20190107</t>
  </si>
  <si>
    <t>c16067y2017_20190107</t>
  </si>
  <si>
    <t>c16069y2017_20190107</t>
  </si>
  <si>
    <t>c16071y2017_20190107</t>
  </si>
  <si>
    <t>c16073y2017_20190107</t>
  </si>
  <si>
    <t>c16075y2017_20190107</t>
  </si>
  <si>
    <t>c16077y2017_20190107</t>
  </si>
  <si>
    <t>c16079y2017_20190107</t>
  </si>
  <si>
    <t>c16081y2017_20190107</t>
  </si>
  <si>
    <t>c16083y2017_20190107</t>
  </si>
  <si>
    <t>c16085y2017_20190107</t>
  </si>
  <si>
    <t>c16087y2017_20190107</t>
  </si>
  <si>
    <t>c17001y2017_20180612</t>
  </si>
  <si>
    <t>c17003y2017_20180612</t>
  </si>
  <si>
    <t>c17005y2017_20180612</t>
  </si>
  <si>
    <t>c17007y2017_20180612</t>
  </si>
  <si>
    <t>c17009y2017_20180612</t>
  </si>
  <si>
    <t>c17011y2017_20180612</t>
  </si>
  <si>
    <t>c17013y2017_20180612</t>
  </si>
  <si>
    <t>c17015y2017_20180612</t>
  </si>
  <si>
    <t>c17017y2017_20180612</t>
  </si>
  <si>
    <t>c17019y2017_20180612</t>
  </si>
  <si>
    <t>c17021y2017_20180612</t>
  </si>
  <si>
    <t>c17023y2017_20180612</t>
  </si>
  <si>
    <t>c17025y2017_20180612</t>
  </si>
  <si>
    <t>c17027y2017_20180612</t>
  </si>
  <si>
    <t>c17029y2017_20180612</t>
  </si>
  <si>
    <t>c17031y2017_20180612</t>
  </si>
  <si>
    <t>c17033y2017_20180612</t>
  </si>
  <si>
    <t>c17035y2017_20180612</t>
  </si>
  <si>
    <t>c17037y2017_20180612</t>
  </si>
  <si>
    <t>c17039y2017_20180612</t>
  </si>
  <si>
    <t>c17041y2017_20180612</t>
  </si>
  <si>
    <t>c17043y2017_20180612</t>
  </si>
  <si>
    <t>c17045y2017_20180612</t>
  </si>
  <si>
    <t>c17047y2017_20180612</t>
  </si>
  <si>
    <t>c17049y2017_20180612</t>
  </si>
  <si>
    <t>c17051y2017_20180612</t>
  </si>
  <si>
    <t>c17053y2017_20180612</t>
  </si>
  <si>
    <t>c17055y2017_20180612</t>
  </si>
  <si>
    <t>c17057y2017_20180612</t>
  </si>
  <si>
    <t>c17059y2017_20180612</t>
  </si>
  <si>
    <t>c17061y2017_20180612</t>
  </si>
  <si>
    <t>c17063y2017_20180612</t>
  </si>
  <si>
    <t>c17065y2017_20180612</t>
  </si>
  <si>
    <t>c17067y2017_20180612</t>
  </si>
  <si>
    <t>c17069y2017_20180612</t>
  </si>
  <si>
    <t>c17071y2017_20180612</t>
  </si>
  <si>
    <t>c17073y2017_20180612</t>
  </si>
  <si>
    <t>c17075y2017_20180612</t>
  </si>
  <si>
    <t>c17077y2017_20180612</t>
  </si>
  <si>
    <t>c17079y2017_20180612</t>
  </si>
  <si>
    <t>c17081y2017_20180612</t>
  </si>
  <si>
    <t>c17083y2017_20180612</t>
  </si>
  <si>
    <t>c17085y2017_20180612</t>
  </si>
  <si>
    <t>c17087y2017_20180612</t>
  </si>
  <si>
    <t>c17089y2017_20180612</t>
  </si>
  <si>
    <t>c17091y2017_20180612</t>
  </si>
  <si>
    <t>c17093y2017_20180612</t>
  </si>
  <si>
    <t>c17095y2017_20180612</t>
  </si>
  <si>
    <t>c17097y2017_20180612</t>
  </si>
  <si>
    <t>c17099y2017_20180612</t>
  </si>
  <si>
    <t>c17101y2017_20180612</t>
  </si>
  <si>
    <t>c17103y2017_20180612</t>
  </si>
  <si>
    <t>c17105y2017_20180612</t>
  </si>
  <si>
    <t>c17107y2017_20180612</t>
  </si>
  <si>
    <t>c17109y2017_20180612</t>
  </si>
  <si>
    <t>c17111y2017_20180612</t>
  </si>
  <si>
    <t>c17113y2017_20180612</t>
  </si>
  <si>
    <t>c17115y2017_20180612</t>
  </si>
  <si>
    <t>c17117y2017_20180612</t>
  </si>
  <si>
    <t>c17119y2017_20180612</t>
  </si>
  <si>
    <t>c17121y2017_20180612</t>
  </si>
  <si>
    <t>c17123y2017_20180612</t>
  </si>
  <si>
    <t>c17125y2017_20180612</t>
  </si>
  <si>
    <t>c17127y2017_20180612</t>
  </si>
  <si>
    <t>c17129y2017_20180612</t>
  </si>
  <si>
    <t>c17131y2017_20180612</t>
  </si>
  <si>
    <t>c17133y2017_20180612</t>
  </si>
  <si>
    <t>c17135y2017_20180612</t>
  </si>
  <si>
    <t>c17137y2017_20180612</t>
  </si>
  <si>
    <t>c17139y2017_20180612</t>
  </si>
  <si>
    <t>c17141y2017_20180612</t>
  </si>
  <si>
    <t>c17143y2017_20180612</t>
  </si>
  <si>
    <t>c17145y2017_20180612</t>
  </si>
  <si>
    <t>c17147y2017_20180612</t>
  </si>
  <si>
    <t>c17149y2017_20180612</t>
  </si>
  <si>
    <t>c17151y2017_20180612</t>
  </si>
  <si>
    <t>c17153y2017_20180612</t>
  </si>
  <si>
    <t>c17155y2017_20180612</t>
  </si>
  <si>
    <t>c17157y2017_20180612</t>
  </si>
  <si>
    <t>c17159y2017_20180612</t>
  </si>
  <si>
    <t>c17161y2017_20180612</t>
  </si>
  <si>
    <t>c17163y2017_20180612</t>
  </si>
  <si>
    <t>c17165y2017_20180612</t>
  </si>
  <si>
    <t>c17167y2017_20180612</t>
  </si>
  <si>
    <t>c17169y2017_20180612</t>
  </si>
  <si>
    <t>c17171y2017_20180612</t>
  </si>
  <si>
    <t>c17173y2017_20180612</t>
  </si>
  <si>
    <t>c17175y2017_20180612</t>
  </si>
  <si>
    <t>c17177y2017_20180612</t>
  </si>
  <si>
    <t>c17179y2017_20180612</t>
  </si>
  <si>
    <t>c17181y2017_20180612</t>
  </si>
  <si>
    <t>c17183y2017_20180612</t>
  </si>
  <si>
    <t>c17185y2017_20180612</t>
  </si>
  <si>
    <t>c17187y2017_20180612</t>
  </si>
  <si>
    <t>c17189y2017_20180612</t>
  </si>
  <si>
    <t>c17191y2017_20180612</t>
  </si>
  <si>
    <t>c17193y2017_20180612</t>
  </si>
  <si>
    <t>c17195y2017_20180612</t>
  </si>
  <si>
    <t>c17197y2017_20180612</t>
  </si>
  <si>
    <t>c17199y2017_20180612</t>
  </si>
  <si>
    <t>c17201y2017_20180612</t>
  </si>
  <si>
    <t>c17203y2017_20180612</t>
  </si>
  <si>
    <t>c21111y2017_20180919</t>
  </si>
  <si>
    <t>c23001y2017_20190109</t>
  </si>
  <si>
    <t>c23003y2017_20190109</t>
  </si>
  <si>
    <t>c23005y2017_20190109</t>
  </si>
  <si>
    <t>c23007y2017_20190109</t>
  </si>
  <si>
    <t>c23009y2017_20190109</t>
  </si>
  <si>
    <t>c23011y2017_20190109</t>
  </si>
  <si>
    <t>c23013y2017_20190109</t>
  </si>
  <si>
    <t>c23015y2017_20190109</t>
  </si>
  <si>
    <t>c23017y2017_20190109</t>
  </si>
  <si>
    <t>c23019y2017_20190109</t>
  </si>
  <si>
    <t>c23021y2017_20190109</t>
  </si>
  <si>
    <t>c23023y2017_20190109</t>
  </si>
  <si>
    <t>c23025y2017_20190109</t>
  </si>
  <si>
    <t>c23027y2017_20190109</t>
  </si>
  <si>
    <t>c23029y2017_20190109</t>
  </si>
  <si>
    <t>c23031y2017_20190109</t>
  </si>
  <si>
    <t>c24001y2017_20190107</t>
  </si>
  <si>
    <t>c24003y2017_20190107</t>
  </si>
  <si>
    <t>c24005y2017_20190107</t>
  </si>
  <si>
    <t>c24009y2017_20190107</t>
  </si>
  <si>
    <t>c24011y2017_20190107</t>
  </si>
  <si>
    <t>c24013y2017_20190107</t>
  </si>
  <si>
    <t>c24015y2017_20190107</t>
  </si>
  <si>
    <t>c24017y2017_20190107</t>
  </si>
  <si>
    <t>c24019y2017_20190107</t>
  </si>
  <si>
    <t>c24021y2017_20190107</t>
  </si>
  <si>
    <t>c24023y2017_20190107</t>
  </si>
  <si>
    <t>c24025y2017_20190107</t>
  </si>
  <si>
    <t>c24027y2017_20190107</t>
  </si>
  <si>
    <t>c24029y2017_20190107</t>
  </si>
  <si>
    <t>c24031y2017_20190107</t>
  </si>
  <si>
    <t>c24033y2017_20190107</t>
  </si>
  <si>
    <t>c24035y2017_20190107</t>
  </si>
  <si>
    <t>c24037y2017_20190107</t>
  </si>
  <si>
    <t>c24039y2017_20190107</t>
  </si>
  <si>
    <t>c24041y2017_20190107</t>
  </si>
  <si>
    <t>c24043y2017_20190107</t>
  </si>
  <si>
    <t>c24045y2017_20190107</t>
  </si>
  <si>
    <t>c24047y2017_20190107</t>
  </si>
  <si>
    <t>c24510y2017_20190107</t>
  </si>
  <si>
    <t>c25001y2017_20181202</t>
  </si>
  <si>
    <t>c25003y2017_20181202</t>
  </si>
  <si>
    <t>c25005y2017_20181202</t>
  </si>
  <si>
    <t>c25007y2017_20181202</t>
  </si>
  <si>
    <t>c25009y2017_20181202</t>
  </si>
  <si>
    <t>c25011y2017_20181202</t>
  </si>
  <si>
    <t>c25013y2017_20181202</t>
  </si>
  <si>
    <t>c25015y2017_20181202</t>
  </si>
  <si>
    <t>c25017y2017_20181202</t>
  </si>
  <si>
    <t>c25019y2017_20181202</t>
  </si>
  <si>
    <t>c25021y2017_20181202</t>
  </si>
  <si>
    <t>c25023y2017_20181202</t>
  </si>
  <si>
    <t>c25025y2017_20181202</t>
  </si>
  <si>
    <t>c25027y2017_20181202</t>
  </si>
  <si>
    <t>c26093y2017_20190108</t>
  </si>
  <si>
    <t>c26099y2017_20190424</t>
  </si>
  <si>
    <t>c26115y2017_20190424</t>
  </si>
  <si>
    <t>c26125y2017_20190424</t>
  </si>
  <si>
    <t>c26147y2017_20190424</t>
  </si>
  <si>
    <t>c26161y2017_20190424</t>
  </si>
  <si>
    <t>c26163y2017_20190424</t>
  </si>
  <si>
    <t>c27001y2017_20181128</t>
  </si>
  <si>
    <t>c27003y2017_20181128</t>
  </si>
  <si>
    <t>c27005y2017_20181128</t>
  </si>
  <si>
    <t>c27007y2017_20181128</t>
  </si>
  <si>
    <t>c27009y2017_20181128</t>
  </si>
  <si>
    <t>c27011y2017_20181128</t>
  </si>
  <si>
    <t>c27013y2017_20181128</t>
  </si>
  <si>
    <t>c27015y2017_20181128</t>
  </si>
  <si>
    <t>c27017y2017_20181128</t>
  </si>
  <si>
    <t>c27019y2017_20181128</t>
  </si>
  <si>
    <t>c27021y2017_20181128</t>
  </si>
  <si>
    <t>c27023y2017_20181128</t>
  </si>
  <si>
    <t>c27025y2017_20181128</t>
  </si>
  <si>
    <t>c27027y2017_20181128</t>
  </si>
  <si>
    <t>c27029y2017_20181128</t>
  </si>
  <si>
    <t>c27031y2017_20181128</t>
  </si>
  <si>
    <t>c27033y2017_20181128</t>
  </si>
  <si>
    <t>c27035y2017_20181128</t>
  </si>
  <si>
    <t>c27037y2017_20181128</t>
  </si>
  <si>
    <t>c27039y2017_20181128</t>
  </si>
  <si>
    <t>c27041y2017_20181128</t>
  </si>
  <si>
    <t>c27043y2017_20181128</t>
  </si>
  <si>
    <t>c27045y2017_20181128</t>
  </si>
  <si>
    <t>c27047y2017_20181128</t>
  </si>
  <si>
    <t>c27049y2017_20181128</t>
  </si>
  <si>
    <t>c27051y2017_20181128</t>
  </si>
  <si>
    <t>c27053y2017_20181128</t>
  </si>
  <si>
    <t>c27055y2017_20181128</t>
  </si>
  <si>
    <t>c27057y2017_20181128</t>
  </si>
  <si>
    <t>c27059y2017_20181128</t>
  </si>
  <si>
    <t>c27061y2017_20181128</t>
  </si>
  <si>
    <t>c27063y2017_20181128</t>
  </si>
  <si>
    <t>c27065y2017_20181128</t>
  </si>
  <si>
    <t>c27067y2017_20181128</t>
  </si>
  <si>
    <t>c27069y2017_20181128</t>
  </si>
  <si>
    <t>c27071y2017_20181128</t>
  </si>
  <si>
    <t>c27073y2017_20181128</t>
  </si>
  <si>
    <t>c27075y2017_20181128</t>
  </si>
  <si>
    <t>c27077y2017_20181128</t>
  </si>
  <si>
    <t>c27079y2017_20181128</t>
  </si>
  <si>
    <t>c27081y2017_20181128</t>
  </si>
  <si>
    <t>c27083y2017_20181128</t>
  </si>
  <si>
    <t>c27085y2017_20181128</t>
  </si>
  <si>
    <t>c27087y2017_20181128</t>
  </si>
  <si>
    <t>c27089y2017_20181128</t>
  </si>
  <si>
    <t>c27091y2017_20181128</t>
  </si>
  <si>
    <t>c27093y2017_20181128</t>
  </si>
  <si>
    <t>c27095y2017_20181128</t>
  </si>
  <si>
    <t>c27097y2017_20181128</t>
  </si>
  <si>
    <t>c27099y2017_20181128</t>
  </si>
  <si>
    <t>c27101y2017_20181128</t>
  </si>
  <si>
    <t>c27103y2017_20181128</t>
  </si>
  <si>
    <t>c27105y2017_20181128</t>
  </si>
  <si>
    <t>c27107y2017_20181128</t>
  </si>
  <si>
    <t>c27109y2017_20181128</t>
  </si>
  <si>
    <t>c27111y2017_20181128</t>
  </si>
  <si>
    <t>c27113y2017_20181128</t>
  </si>
  <si>
    <t>c27115y2017_20181128</t>
  </si>
  <si>
    <t>c27117y2017_20181128</t>
  </si>
  <si>
    <t>c27119y2017_20181128</t>
  </si>
  <si>
    <t>c27121y2017_20181128</t>
  </si>
  <si>
    <t>c27123y2017_20181128</t>
  </si>
  <si>
    <t>c27125y2017_20181128</t>
  </si>
  <si>
    <t>c27127y2017_20181128</t>
  </si>
  <si>
    <t>c27129y2017_20181128</t>
  </si>
  <si>
    <t>c27131y2017_20181128</t>
  </si>
  <si>
    <t>c27133y2017_20181128</t>
  </si>
  <si>
    <t>c27135y2017_20181128</t>
  </si>
  <si>
    <t>c27137y2017_20181128</t>
  </si>
  <si>
    <t>c27139y2017_20181128</t>
  </si>
  <si>
    <t>c27141y2017_20181128</t>
  </si>
  <si>
    <t>c27143y2017_20181128</t>
  </si>
  <si>
    <t>c27145y2017_20181128</t>
  </si>
  <si>
    <t>c27147y2017_20181128</t>
  </si>
  <si>
    <t>c27149y2017_20181128</t>
  </si>
  <si>
    <t>c27151y2017_20181128</t>
  </si>
  <si>
    <t>c27153y2017_20181128</t>
  </si>
  <si>
    <t>c27155y2017_20181128</t>
  </si>
  <si>
    <t>c27157y2017_20181128</t>
  </si>
  <si>
    <t>c27159y2017_20181128</t>
  </si>
  <si>
    <t>c27161y2017_20181128</t>
  </si>
  <si>
    <t>c27163y2017_20181128</t>
  </si>
  <si>
    <t>c27165y2017_20181128</t>
  </si>
  <si>
    <t>c27167y2017_20181128</t>
  </si>
  <si>
    <t>c27169y2017_20181128</t>
  </si>
  <si>
    <t>c27171y2017_20181128</t>
  </si>
  <si>
    <t>c27173y2017_20181128</t>
  </si>
  <si>
    <t>c29001y2017_20180628</t>
  </si>
  <si>
    <t>c29003y2017_20180628</t>
  </si>
  <si>
    <t>c29005y2017_20180628</t>
  </si>
  <si>
    <t>c29007y2017_20180628</t>
  </si>
  <si>
    <t>c29009y2017_20180628</t>
  </si>
  <si>
    <t>c29011y2017_20180628</t>
  </si>
  <si>
    <t>c29013y2017_20180628</t>
  </si>
  <si>
    <t>c29015y2017_20180628</t>
  </si>
  <si>
    <t>c29017y2017_20180628</t>
  </si>
  <si>
    <t>c29019y2017_20180628</t>
  </si>
  <si>
    <t>c29021y2017_20180628</t>
  </si>
  <si>
    <t>c29023y2017_20180628</t>
  </si>
  <si>
    <t>c29025y2017_20180628</t>
  </si>
  <si>
    <t>c29027y2017_20180628</t>
  </si>
  <si>
    <t>c29029y2017_20180628</t>
  </si>
  <si>
    <t>c29031y2017_20180628</t>
  </si>
  <si>
    <t>c29033y2017_20180628</t>
  </si>
  <si>
    <t>c29035y2017_20180628</t>
  </si>
  <si>
    <t>c29037y2017_20180628</t>
  </si>
  <si>
    <t>c29039y2017_20180628</t>
  </si>
  <si>
    <t>c29041y2017_20180628</t>
  </si>
  <si>
    <t>c29043y2017_20180628</t>
  </si>
  <si>
    <t>c29045y2017_20180628</t>
  </si>
  <si>
    <t>c29047y2017_20180628</t>
  </si>
  <si>
    <t>c29049y2017_20180628</t>
  </si>
  <si>
    <t>c29051y2017_20180628</t>
  </si>
  <si>
    <t>c29053y2017_20180628</t>
  </si>
  <si>
    <t>c29055y2017_20180628</t>
  </si>
  <si>
    <t>c29057y2017_20180628</t>
  </si>
  <si>
    <t>c29059y2017_20180628</t>
  </si>
  <si>
    <t>c29061y2017_20180628</t>
  </si>
  <si>
    <t>c29063y2017_20180628</t>
  </si>
  <si>
    <t>c29065y2017_20180628</t>
  </si>
  <si>
    <t>c29067y2017_20180628</t>
  </si>
  <si>
    <t>c29069y2017_20180628</t>
  </si>
  <si>
    <t>c29071y2017_20180628</t>
  </si>
  <si>
    <t>c29073y2017_20180628</t>
  </si>
  <si>
    <t>c29075y2017_20180628</t>
  </si>
  <si>
    <t>c29077y2017_20180628</t>
  </si>
  <si>
    <t>c29079y2017_20180628</t>
  </si>
  <si>
    <t>c29081y2017_20180628</t>
  </si>
  <si>
    <t>c29083y2017_20180628</t>
  </si>
  <si>
    <t>c29085y2017_20180628</t>
  </si>
  <si>
    <t>c29087y2017_20180628</t>
  </si>
  <si>
    <t>c29089y2017_20180628</t>
  </si>
  <si>
    <t>c29091y2017_20180628</t>
  </si>
  <si>
    <t>c29093y2017_20180628</t>
  </si>
  <si>
    <t>c29095y2017_20180628</t>
  </si>
  <si>
    <t>c29097y2017_20180628</t>
  </si>
  <si>
    <t>c29099y2017_20180628</t>
  </si>
  <si>
    <t>c29101y2017_20180628</t>
  </si>
  <si>
    <t>c29103y2017_20180628</t>
  </si>
  <si>
    <t>c29105y2017_20180628</t>
  </si>
  <si>
    <t>c29107y2017_20180628</t>
  </si>
  <si>
    <t>c29109y2017_20180628</t>
  </si>
  <si>
    <t>c29111y2017_20180628</t>
  </si>
  <si>
    <t>c29113y2017_20180628</t>
  </si>
  <si>
    <t>c29115y2017_20180628</t>
  </si>
  <si>
    <t>c29117y2017_20180628</t>
  </si>
  <si>
    <t>c29119y2017_20180628</t>
  </si>
  <si>
    <t>c29121y2017_20180628</t>
  </si>
  <si>
    <t>c29123y2017_20180628</t>
  </si>
  <si>
    <t>c29125y2017_20180628</t>
  </si>
  <si>
    <t>c29127y2017_20180628</t>
  </si>
  <si>
    <t>c29129y2017_20180628</t>
  </si>
  <si>
    <t>c29131y2017_20180628</t>
  </si>
  <si>
    <t>c29133y2017_20180628</t>
  </si>
  <si>
    <t>c29135y2017_20180628</t>
  </si>
  <si>
    <t>c29137y2017_20180628</t>
  </si>
  <si>
    <t>c29139y2017_20180628</t>
  </si>
  <si>
    <t>c29141y2017_20180628</t>
  </si>
  <si>
    <t>c29143y2017_20180628</t>
  </si>
  <si>
    <t>c29145y2017_20180628</t>
  </si>
  <si>
    <t>c29147y2017_20180628</t>
  </si>
  <si>
    <t>c29149y2017_20180628</t>
  </si>
  <si>
    <t>c29151y2017_20180628</t>
  </si>
  <si>
    <t>c29153y2017_20180628</t>
  </si>
  <si>
    <t>c29155y2017_20180628</t>
  </si>
  <si>
    <t>c29157y2017_20180628</t>
  </si>
  <si>
    <t>c29159y2017_20180628</t>
  </si>
  <si>
    <t>c29161y2017_20180628</t>
  </si>
  <si>
    <t>c29163y2017_20180628</t>
  </si>
  <si>
    <t>c29165y2017_20180628</t>
  </si>
  <si>
    <t>c29167y2017_20180628</t>
  </si>
  <si>
    <t>c29169y2017_20180628</t>
  </si>
  <si>
    <t>c29171y2017_20180628</t>
  </si>
  <si>
    <t>c29173y2017_20180628</t>
  </si>
  <si>
    <t>c29175y2017_20180628</t>
  </si>
  <si>
    <t>c29177y2017_20180628</t>
  </si>
  <si>
    <t>c29179y2017_20180628</t>
  </si>
  <si>
    <t>c29181y2017_20180628</t>
  </si>
  <si>
    <t>c29183y2017_20180628</t>
  </si>
  <si>
    <t>c29185y2017_20180628</t>
  </si>
  <si>
    <t>c29186y2017_20180628</t>
  </si>
  <si>
    <t>c29187y2017_20180628</t>
  </si>
  <si>
    <t>c29189y2017_20180628</t>
  </si>
  <si>
    <t>c29195y2017_20180628</t>
  </si>
  <si>
    <t>c29197y2017_20180628</t>
  </si>
  <si>
    <t>c29199y2017_20180628</t>
  </si>
  <si>
    <t>c29201y2017_20180628</t>
  </si>
  <si>
    <t>c29203y2017_20180628</t>
  </si>
  <si>
    <t>c29205y2017_20180628</t>
  </si>
  <si>
    <t>c29207y2017_20180628</t>
  </si>
  <si>
    <t>c29209y2017_20180628</t>
  </si>
  <si>
    <t>c29211y2017_20180628</t>
  </si>
  <si>
    <t>c29213y2017_20180628</t>
  </si>
  <si>
    <t>c29215y2017_20180628</t>
  </si>
  <si>
    <t>c29217y2017_20180628</t>
  </si>
  <si>
    <t>c29219y2017_20180628</t>
  </si>
  <si>
    <t>c29221y2017_20180628</t>
  </si>
  <si>
    <t>c29223y2017_20180628</t>
  </si>
  <si>
    <t>c29225y2017_20180628</t>
  </si>
  <si>
    <t>c29227y2017_20180628</t>
  </si>
  <si>
    <t>c29229y2017_20180628</t>
  </si>
  <si>
    <t>c29510y2017_20180628</t>
  </si>
  <si>
    <t>c32003y2017_20190108</t>
  </si>
  <si>
    <t>c32031y2017_20190313</t>
  </si>
  <si>
    <t>c33001y2017_20181127</t>
  </si>
  <si>
    <t>c33003y2017_20181127</t>
  </si>
  <si>
    <t>c33005y2017_20181127</t>
  </si>
  <si>
    <t>c33007y2017_20181127</t>
  </si>
  <si>
    <t>c33009y2017_20181127</t>
  </si>
  <si>
    <t>c33011y2017_20181127</t>
  </si>
  <si>
    <t>c33013y2017_20181127</t>
  </si>
  <si>
    <t>c33015y2017_20181127</t>
  </si>
  <si>
    <t>c33017y2017_20181127</t>
  </si>
  <si>
    <t>c33019y2017_20181127</t>
  </si>
  <si>
    <t>c34001y2017_20190107</t>
  </si>
  <si>
    <t>c34003y2017_20190107</t>
  </si>
  <si>
    <t>c34005y2017_20190107</t>
  </si>
  <si>
    <t>c34007y2017_20190107</t>
  </si>
  <si>
    <t>c34009y2017_20190107</t>
  </si>
  <si>
    <t>c34011y2017_20190107</t>
  </si>
  <si>
    <t>c34013y2017_20190107</t>
  </si>
  <si>
    <t>c34015y2017_20190107</t>
  </si>
  <si>
    <t>c34017y2017_20190107</t>
  </si>
  <si>
    <t>c34019y2017_20190107</t>
  </si>
  <si>
    <t>c34021y2017_20190107</t>
  </si>
  <si>
    <t>c34023y2017_20190107</t>
  </si>
  <si>
    <t>c34025y2017_20190107</t>
  </si>
  <si>
    <t>c34027y2017_20190107</t>
  </si>
  <si>
    <t>c34029y2017_20190107</t>
  </si>
  <si>
    <t>c34031y2017_20190107</t>
  </si>
  <si>
    <t>c34033y2017_20190107</t>
  </si>
  <si>
    <t>c34035y2017_20190107</t>
  </si>
  <si>
    <t>c34037y2017_20190107</t>
  </si>
  <si>
    <t>c34039y2017_20190107</t>
  </si>
  <si>
    <t>c34041y2017_20190107</t>
  </si>
  <si>
    <t>c36001y2017_20180628</t>
  </si>
  <si>
    <t>c36003y2017_20180628</t>
  </si>
  <si>
    <t>c36005y2017_20180628</t>
  </si>
  <si>
    <t>c36007y2017_20180628</t>
  </si>
  <si>
    <t>c36009y2017_20180628</t>
  </si>
  <si>
    <t>c36011y2017_20180628</t>
  </si>
  <si>
    <t>c36013y2017_20180628</t>
  </si>
  <si>
    <t>c36015y2017_20180628</t>
  </si>
  <si>
    <t>c36017y2017_20180628</t>
  </si>
  <si>
    <t>c36019y2017_20180628</t>
  </si>
  <si>
    <t>c36021y2017_20180628</t>
  </si>
  <si>
    <t>c36023y2017_20180628</t>
  </si>
  <si>
    <t>c36025y2017_20180628</t>
  </si>
  <si>
    <t>c36027y2017_20180628</t>
  </si>
  <si>
    <t>c36029y2017_20180628</t>
  </si>
  <si>
    <t>c36031y2017_20180628</t>
  </si>
  <si>
    <t>c36033y2017_20180628</t>
  </si>
  <si>
    <t>c36035y2017_20180628</t>
  </si>
  <si>
    <t>c36037y2017_20180628</t>
  </si>
  <si>
    <t>c36039y2017_20180628</t>
  </si>
  <si>
    <t>c36041y2017_20180628</t>
  </si>
  <si>
    <t>c36043y2017_20180628</t>
  </si>
  <si>
    <t>c36045y2017_20180628</t>
  </si>
  <si>
    <t>c36047y2017_20180628</t>
  </si>
  <si>
    <t>c36049y2017_20180628</t>
  </si>
  <si>
    <t>c36051y2017_20180628</t>
  </si>
  <si>
    <t>c36053y2017_20180628</t>
  </si>
  <si>
    <t>c36055y2017_20180628</t>
  </si>
  <si>
    <t>c36057y2017_20180628</t>
  </si>
  <si>
    <t>c36059y2017_20180628</t>
  </si>
  <si>
    <t>c36061y2017_20180628</t>
  </si>
  <si>
    <t>c36063y2017_20180628</t>
  </si>
  <si>
    <t>c36065y2017_20180628</t>
  </si>
  <si>
    <t>c36067y2017_20180628</t>
  </si>
  <si>
    <t>c36069y2017_20180628</t>
  </si>
  <si>
    <t>c36071y2017_20180628</t>
  </si>
  <si>
    <t>c36073y2017_20180628</t>
  </si>
  <si>
    <t>c36075y2017_20180628</t>
  </si>
  <si>
    <t>c36077y2017_20180628</t>
  </si>
  <si>
    <t>c36079y2017_20180628</t>
  </si>
  <si>
    <t>c36081y2017_20180628</t>
  </si>
  <si>
    <t>c36083y2017_20180628</t>
  </si>
  <si>
    <t>c36085y2017_20180628</t>
  </si>
  <si>
    <t>c36087y2017_20180628</t>
  </si>
  <si>
    <t>c36089y2017_20180628</t>
  </si>
  <si>
    <t>c36091y2017_20180628</t>
  </si>
  <si>
    <t>c36093y2017_20180628</t>
  </si>
  <si>
    <t>c36095y2017_20180628</t>
  </si>
  <si>
    <t>c36097y2017_20180628</t>
  </si>
  <si>
    <t>c36099y2017_20180628</t>
  </si>
  <si>
    <t>c36101y2017_20180628</t>
  </si>
  <si>
    <t>c36103y2017_20180628</t>
  </si>
  <si>
    <t>c36105y2017_20180628</t>
  </si>
  <si>
    <t>c36107y2017_20180628</t>
  </si>
  <si>
    <t>c36109y2017_20180628</t>
  </si>
  <si>
    <t>c36111y2017_20180628</t>
  </si>
  <si>
    <t>c36113y2017_20180628</t>
  </si>
  <si>
    <t>c36115y2017_20180628</t>
  </si>
  <si>
    <t>c36117y2017_20180628</t>
  </si>
  <si>
    <t>c36119y2017_20180628</t>
  </si>
  <si>
    <t>c36121y2017_20180628</t>
  </si>
  <si>
    <t>c36123y2017_20180628</t>
  </si>
  <si>
    <t>c37001y2017_20190115</t>
  </si>
  <si>
    <t>c37003y2017_20190115</t>
  </si>
  <si>
    <t>c37005y2017_20190115</t>
  </si>
  <si>
    <t>c37007y2017_20190115</t>
  </si>
  <si>
    <t>c37009y2017_20190115</t>
  </si>
  <si>
    <t>c37011y2017_20190115</t>
  </si>
  <si>
    <t>c37013y2017_20190115</t>
  </si>
  <si>
    <t>c37015y2017_20190115</t>
  </si>
  <si>
    <t>c37017y2017_20190115</t>
  </si>
  <si>
    <t>c37019y2017_20190115</t>
  </si>
  <si>
    <t>c37021y2017_20190115</t>
  </si>
  <si>
    <t>c37023y2017_20190115</t>
  </si>
  <si>
    <t>c37025y2017_20190115</t>
  </si>
  <si>
    <t>c37027y2017_20190115</t>
  </si>
  <si>
    <t>c37029y2017_20190115</t>
  </si>
  <si>
    <t>c37031y2017_20190115</t>
  </si>
  <si>
    <t>c37033y2017_20190115</t>
  </si>
  <si>
    <t>c37035y2017_20190115</t>
  </si>
  <si>
    <t>c37037y2017_20190115</t>
  </si>
  <si>
    <t>c37039y2017_20190115</t>
  </si>
  <si>
    <t>c37041y2017_20190115</t>
  </si>
  <si>
    <t>c37043y2017_20190115</t>
  </si>
  <si>
    <t>c37045y2017_20190115</t>
  </si>
  <si>
    <t>c37047y2017_20190115</t>
  </si>
  <si>
    <t>c37049y2017_20190115</t>
  </si>
  <si>
    <t>c37051y2017_20190115</t>
  </si>
  <si>
    <t>c37053y2017_20190115</t>
  </si>
  <si>
    <t>c37055y2017_20190115</t>
  </si>
  <si>
    <t>c37057y2017_20190115</t>
  </si>
  <si>
    <t>c37059y2017_20190115</t>
  </si>
  <si>
    <t>c37061y2017_20190115</t>
  </si>
  <si>
    <t>c37063y2017_20190115</t>
  </si>
  <si>
    <t>c37065y2017_20190115</t>
  </si>
  <si>
    <t>c37067y2017_20190115</t>
  </si>
  <si>
    <t>c37069y2017_20190115</t>
  </si>
  <si>
    <t>c37071y2017_20190115</t>
  </si>
  <si>
    <t>c37073y2017_20190115</t>
  </si>
  <si>
    <t>c37075y2017_20190115</t>
  </si>
  <si>
    <t>c37077y2017_20190115</t>
  </si>
  <si>
    <t>c37079y2017_20190115</t>
  </si>
  <si>
    <t>c37081y2017_20190115</t>
  </si>
  <si>
    <t>c37083y2017_20190115</t>
  </si>
  <si>
    <t>c37085y2017_20190115</t>
  </si>
  <si>
    <t>c37087y2017_20190115</t>
  </si>
  <si>
    <t>c37089y2017_20190115</t>
  </si>
  <si>
    <t>c37091y2017_20190115</t>
  </si>
  <si>
    <t>c37093y2017_20190115</t>
  </si>
  <si>
    <t>c37095y2017_20190115</t>
  </si>
  <si>
    <t>c37097y2017_20190115</t>
  </si>
  <si>
    <t>c37099y2017_20190115</t>
  </si>
  <si>
    <t>c37101y2017_20190115</t>
  </si>
  <si>
    <t>c37103y2017_20190115</t>
  </si>
  <si>
    <t>c37105y2017_20190115</t>
  </si>
  <si>
    <t>c37107y2017_20190115</t>
  </si>
  <si>
    <t>c37109y2017_20190115</t>
  </si>
  <si>
    <t>c37111y2017_20190115</t>
  </si>
  <si>
    <t>c37113y2017_20190115</t>
  </si>
  <si>
    <t>c37115y2017_20190115</t>
  </si>
  <si>
    <t>c37117y2017_20190115</t>
  </si>
  <si>
    <t>c37119y2017_20190115</t>
  </si>
  <si>
    <t>c37121y2017_20190115</t>
  </si>
  <si>
    <t>c37123y2017_20190115</t>
  </si>
  <si>
    <t>c37125y2017_20190115</t>
  </si>
  <si>
    <t>c37127y2017_20190115</t>
  </si>
  <si>
    <t>c37129y2017_20190115</t>
  </si>
  <si>
    <t>c37131y2017_20190115</t>
  </si>
  <si>
    <t>c37133y2017_20190115</t>
  </si>
  <si>
    <t>c37135y2017_20190115</t>
  </si>
  <si>
    <t>c37137y2017_20190115</t>
  </si>
  <si>
    <t>c37139y2017_20190115</t>
  </si>
  <si>
    <t>c37141y2017_20190115</t>
  </si>
  <si>
    <t>c37143y2017_20190115</t>
  </si>
  <si>
    <t>c37145y2017_20190115</t>
  </si>
  <si>
    <t>c37147y2017_20190115</t>
  </si>
  <si>
    <t>c37149y2017_20190115</t>
  </si>
  <si>
    <t>c37151y2017_20190115</t>
  </si>
  <si>
    <t>c37153y2017_20190115</t>
  </si>
  <si>
    <t>c37155y2017_20190115</t>
  </si>
  <si>
    <t>c37157y2017_20190115</t>
  </si>
  <si>
    <t>c37159y2017_20190115</t>
  </si>
  <si>
    <t>c37161y2017_20190115</t>
  </si>
  <si>
    <t>c37163y2017_20190115</t>
  </si>
  <si>
    <t>c37165y2017_20190115</t>
  </si>
  <si>
    <t>c37167y2017_20190115</t>
  </si>
  <si>
    <t>c37169y2017_20190115</t>
  </si>
  <si>
    <t>c37171y2017_20190115</t>
  </si>
  <si>
    <t>c37173y2017_20190115</t>
  </si>
  <si>
    <t>c37175y2017_20190115</t>
  </si>
  <si>
    <t>c37177y2017_20190115</t>
  </si>
  <si>
    <t>c37179y2017_20190115</t>
  </si>
  <si>
    <t>c37181y2017_20190115</t>
  </si>
  <si>
    <t>c37183y2017_20190115</t>
  </si>
  <si>
    <t>c37185y2017_20190115</t>
  </si>
  <si>
    <t>c37187y2017_20190115</t>
  </si>
  <si>
    <t>c37189y2017_20190115</t>
  </si>
  <si>
    <t>c37191y2017_20190115</t>
  </si>
  <si>
    <t>c37193y2017_20190115</t>
  </si>
  <si>
    <t>c37195y2017_20190115</t>
  </si>
  <si>
    <t>c37197y2017_20190115</t>
  </si>
  <si>
    <t>c37199y2017_20190115</t>
  </si>
  <si>
    <t>c39001y2017_20181001</t>
  </si>
  <si>
    <t>c39003y2017_20181001</t>
  </si>
  <si>
    <t>c39005y2017_20181001</t>
  </si>
  <si>
    <t>c39007y2017_20181001</t>
  </si>
  <si>
    <t>c39009y2017_20181001</t>
  </si>
  <si>
    <t>c39011y2017_20181001</t>
  </si>
  <si>
    <t>c39013y2017_20181001</t>
  </si>
  <si>
    <t>c39015y2017_20181001</t>
  </si>
  <si>
    <t>c39017y2017_20181001</t>
  </si>
  <si>
    <t>c39019y2017_20181001</t>
  </si>
  <si>
    <t>c39021y2017_20181001</t>
  </si>
  <si>
    <t>c39023y2017_20181001</t>
  </si>
  <si>
    <t>c39025y2017_20181001</t>
  </si>
  <si>
    <t>c39027y2017_20181001</t>
  </si>
  <si>
    <t>c39029y2017_20181001</t>
  </si>
  <si>
    <t>c39031y2017_20181001</t>
  </si>
  <si>
    <t>c39033y2017_20181001</t>
  </si>
  <si>
    <t>c39035y2017_20181001</t>
  </si>
  <si>
    <t>c39037y2017_20181001</t>
  </si>
  <si>
    <t>c39039y2017_20181001</t>
  </si>
  <si>
    <t>c39041y2017_20181001</t>
  </si>
  <si>
    <t>c39043y2017_20181001</t>
  </si>
  <si>
    <t>c39045y2017_20181001</t>
  </si>
  <si>
    <t>c39047y2017_20181001</t>
  </si>
  <si>
    <t>c39049y2017_20181001</t>
  </si>
  <si>
    <t>c39051y2017_20181001</t>
  </si>
  <si>
    <t>c39053y2017_20181001</t>
  </si>
  <si>
    <t>c39055y2017_20181001</t>
  </si>
  <si>
    <t>c39057y2017_20181001</t>
  </si>
  <si>
    <t>c39059y2017_20181001</t>
  </si>
  <si>
    <t>c39061y2017_20181001</t>
  </si>
  <si>
    <t>c39063y2017_20181001</t>
  </si>
  <si>
    <t>c39065y2017_20181001</t>
  </si>
  <si>
    <t>c39067y2017_20181001</t>
  </si>
  <si>
    <t>c39069y2017_20181001</t>
  </si>
  <si>
    <t>c39071y2017_20181001</t>
  </si>
  <si>
    <t>c39073y2017_20181001</t>
  </si>
  <si>
    <t>c39075y2017_20181001</t>
  </si>
  <si>
    <t>c39077y2017_20181001</t>
  </si>
  <si>
    <t>c39079y2017_20181001</t>
  </si>
  <si>
    <t>c39081y2017_20181001</t>
  </si>
  <si>
    <t>c39083y2017_20181001</t>
  </si>
  <si>
    <t>c39085y2017_20181001</t>
  </si>
  <si>
    <t>c39087y2017_20181001</t>
  </si>
  <si>
    <t>c39089y2017_20181001</t>
  </si>
  <si>
    <t>c39091y2017_20181001</t>
  </si>
  <si>
    <t>c39093y2017_20181001</t>
  </si>
  <si>
    <t>c39095y2017_20181001</t>
  </si>
  <si>
    <t>c39097y2017_20181001</t>
  </si>
  <si>
    <t>c39099y2017_20181001</t>
  </si>
  <si>
    <t>c39101y2017_20181001</t>
  </si>
  <si>
    <t>c39103y2017_20181001</t>
  </si>
  <si>
    <t>c39105y2017_20181001</t>
  </si>
  <si>
    <t>c39107y2017_20181001</t>
  </si>
  <si>
    <t>c39109y2017_20181001</t>
  </si>
  <si>
    <t>c39111y2017_20181001</t>
  </si>
  <si>
    <t>c39113y2017_20181001</t>
  </si>
  <si>
    <t>c39115y2017_20181001</t>
  </si>
  <si>
    <t>c39117y2017_20181001</t>
  </si>
  <si>
    <t>c39119y2017_20181001</t>
  </si>
  <si>
    <t>c39121y2017_20181001</t>
  </si>
  <si>
    <t>c39123y2017_20181001</t>
  </si>
  <si>
    <t>c39125y2017_20181001</t>
  </si>
  <si>
    <t>c39127y2017_20181001</t>
  </si>
  <si>
    <t>c39129y2017_20181001</t>
  </si>
  <si>
    <t>c39131y2017_20181001</t>
  </si>
  <si>
    <t>c39133y2017_20181001</t>
  </si>
  <si>
    <t>c39135y2017_20181001</t>
  </si>
  <si>
    <t>c39137y2017_20181001</t>
  </si>
  <si>
    <t>c39139y2017_20181001</t>
  </si>
  <si>
    <t>c39141y2017_20181001</t>
  </si>
  <si>
    <t>c39143y2017_20181001</t>
  </si>
  <si>
    <t>c39145y2017_20181001</t>
  </si>
  <si>
    <t>c39147y2017_20181001</t>
  </si>
  <si>
    <t>c39149y2017_20181001</t>
  </si>
  <si>
    <t>c39151y2017_20181001</t>
  </si>
  <si>
    <t>c39153y2017_20181001</t>
  </si>
  <si>
    <t>c39155y2017_20181001</t>
  </si>
  <si>
    <t>c39157y2017_20181001</t>
  </si>
  <si>
    <t>c39159y2017_20181001</t>
  </si>
  <si>
    <t>c39161y2017_20181001</t>
  </si>
  <si>
    <t>c39163y2017_20181001</t>
  </si>
  <si>
    <t>c39165y2017_20181001</t>
  </si>
  <si>
    <t>c39167y2017_20181001</t>
  </si>
  <si>
    <t>c39169y2017_20181001</t>
  </si>
  <si>
    <t>c39171y2017_20181001</t>
  </si>
  <si>
    <t>c39173y2017_20181001</t>
  </si>
  <si>
    <t>c39175y2017_20181001</t>
  </si>
  <si>
    <t>c42001y2017_20181227</t>
  </si>
  <si>
    <t>c42003y2017_20181227</t>
  </si>
  <si>
    <t>c42005y2017_20181227</t>
  </si>
  <si>
    <t>c42007y2017_20181227</t>
  </si>
  <si>
    <t>c42009y2017_20181227</t>
  </si>
  <si>
    <t>c42011y2017_20181227</t>
  </si>
  <si>
    <t>c42013y2017_20181227</t>
  </si>
  <si>
    <t>c42015y2017_20181227</t>
  </si>
  <si>
    <t>c42017y2017_20181227</t>
  </si>
  <si>
    <t>c42019y2017_20181227</t>
  </si>
  <si>
    <t>c42021y2017_20181227</t>
  </si>
  <si>
    <t>c42023y2017_20181227</t>
  </si>
  <si>
    <t>c42025y2017_20181227</t>
  </si>
  <si>
    <t>c42027y2017_20181227</t>
  </si>
  <si>
    <t>c42029y2017_20181227</t>
  </si>
  <si>
    <t>c42031y2017_20181227</t>
  </si>
  <si>
    <t>c42033y2017_20181227</t>
  </si>
  <si>
    <t>c42035y2017_20181227</t>
  </si>
  <si>
    <t>c42037y2017_20181227</t>
  </si>
  <si>
    <t>c42039y2017_20181227</t>
  </si>
  <si>
    <t>c42041y2017_20181227</t>
  </si>
  <si>
    <t>c42043y2017_20181227</t>
  </si>
  <si>
    <t>c42045y2017_20181227</t>
  </si>
  <si>
    <t>c42047y2017_20181227</t>
  </si>
  <si>
    <t>c42049y2017_20181227</t>
  </si>
  <si>
    <t>c42051y2017_20181227</t>
  </si>
  <si>
    <t>c42053y2017_20181227</t>
  </si>
  <si>
    <t>c42055y2017_20181227</t>
  </si>
  <si>
    <t>c42057y2017_20181227</t>
  </si>
  <si>
    <t>c42059y2017_20181227</t>
  </si>
  <si>
    <t>c42061y2017_20181227</t>
  </si>
  <si>
    <t>c42063y2017_20181227</t>
  </si>
  <si>
    <t>c42065y2017_20181227</t>
  </si>
  <si>
    <t>c42067y2017_20181227</t>
  </si>
  <si>
    <t>c42069y2017_20181227</t>
  </si>
  <si>
    <t>c42071y2017_20181227</t>
  </si>
  <si>
    <t>c42073y2017_20181227</t>
  </si>
  <si>
    <t>c42075y2017_20181227</t>
  </si>
  <si>
    <t>c42077y2017_20181227</t>
  </si>
  <si>
    <t>c42079y2017_20181227</t>
  </si>
  <si>
    <t>c42081y2017_20181227</t>
  </si>
  <si>
    <t>c42083y2017_20181227</t>
  </si>
  <si>
    <t>c42085y2017_20181227</t>
  </si>
  <si>
    <t>c42087y2017_20181227</t>
  </si>
  <si>
    <t>c42089y2017_20181227</t>
  </si>
  <si>
    <t>c42091y2017_20181227</t>
  </si>
  <si>
    <t>c42093y2017_20181227</t>
  </si>
  <si>
    <t>c42095y2017_20181227</t>
  </si>
  <si>
    <t>c42097y2017_20181227</t>
  </si>
  <si>
    <t>c42099y2017_20181227</t>
  </si>
  <si>
    <t>c42101y2017_20181227</t>
  </si>
  <si>
    <t>c42103y2017_20181227</t>
  </si>
  <si>
    <t>c42105y2017_20181227</t>
  </si>
  <si>
    <t>c42107y2017_20181227</t>
  </si>
  <si>
    <t>c42109y2017_20181227</t>
  </si>
  <si>
    <t>c42111y2017_20181227</t>
  </si>
  <si>
    <t>c42113y2017_20181227</t>
  </si>
  <si>
    <t>c42115y2017_20181227</t>
  </si>
  <si>
    <t>c42117y2017_20181227</t>
  </si>
  <si>
    <t>c42119y2017_20181227</t>
  </si>
  <si>
    <t>c42121y2017_20181227</t>
  </si>
  <si>
    <t>c42123y2017_20181227</t>
  </si>
  <si>
    <t>c42125y2017_20181227</t>
  </si>
  <si>
    <t>c42127y2017_20181227</t>
  </si>
  <si>
    <t>c42129y2017_20181227</t>
  </si>
  <si>
    <t>c42131y2017_20181227</t>
  </si>
  <si>
    <t>c42133y2017_20181227</t>
  </si>
  <si>
    <t>c44001y2017_20190115</t>
  </si>
  <si>
    <t>c44003y2017_20190115</t>
  </si>
  <si>
    <t>c44005y2017_20190115</t>
  </si>
  <si>
    <t>c44007y2017_20190115</t>
  </si>
  <si>
    <t>c44009y2017_20190115</t>
  </si>
  <si>
    <t>c45001y2017_20180628</t>
  </si>
  <si>
    <t>c45003y2017_20180628</t>
  </si>
  <si>
    <t>c45005y2017_20180628</t>
  </si>
  <si>
    <t>c45007y2017_20180628</t>
  </si>
  <si>
    <t>c45009y2017_20180628</t>
  </si>
  <si>
    <t>c45011y2017_20180628</t>
  </si>
  <si>
    <t>c45013y2017_20180628</t>
  </si>
  <si>
    <t>c45015y2017_20180628</t>
  </si>
  <si>
    <t>c45017y2017_20180628</t>
  </si>
  <si>
    <t>c45019y2017_20180628</t>
  </si>
  <si>
    <t>c45021y2017_20180628</t>
  </si>
  <si>
    <t>c45023y2017_20180628</t>
  </si>
  <si>
    <t>c45025y2017_20180628</t>
  </si>
  <si>
    <t>c45027y2017_20180628</t>
  </si>
  <si>
    <t>c45029y2017_20180628</t>
  </si>
  <si>
    <t>c45031y2017_20180628</t>
  </si>
  <si>
    <t>c45033y2017_20180628</t>
  </si>
  <si>
    <t>c45035y2017_20180628</t>
  </si>
  <si>
    <t>c45037y2017_20180628</t>
  </si>
  <si>
    <t>c45039y2017_20180628</t>
  </si>
  <si>
    <t>c45041y2017_20180628</t>
  </si>
  <si>
    <t>c45043y2017_20180628</t>
  </si>
  <si>
    <t>c45045y2017_20180628</t>
  </si>
  <si>
    <t>c45047y2017_20180628</t>
  </si>
  <si>
    <t>c45049y2017_20180628</t>
  </si>
  <si>
    <t>c45051y2017_20180628</t>
  </si>
  <si>
    <t>c45053y2017_20180628</t>
  </si>
  <si>
    <t>c45055y2017_20180628</t>
  </si>
  <si>
    <t>c45057y2017_20180628</t>
  </si>
  <si>
    <t>c45059y2017_20180628</t>
  </si>
  <si>
    <t>c45061y2017_20180628</t>
  </si>
  <si>
    <t>c45063y2017_20180628</t>
  </si>
  <si>
    <t>c45065y2017_20180628</t>
  </si>
  <si>
    <t>c45067y2017_20180628</t>
  </si>
  <si>
    <t>c45069y2017_20180628</t>
  </si>
  <si>
    <t>c45071y2017_20180628</t>
  </si>
  <si>
    <t>c45073y2017_20180628</t>
  </si>
  <si>
    <t>c45075y2017_20180628</t>
  </si>
  <si>
    <t>c45077y2017_20180628</t>
  </si>
  <si>
    <t>c45079y2017_20180628</t>
  </si>
  <si>
    <t>c45081y2017_20180628</t>
  </si>
  <si>
    <t>c45083y2017_20180628</t>
  </si>
  <si>
    <t>c45085y2017_20180628</t>
  </si>
  <si>
    <t>c45087y2017_20180628</t>
  </si>
  <si>
    <t>c45089y2017_20180628</t>
  </si>
  <si>
    <t>c45091y2017_20180628</t>
  </si>
  <si>
    <t>c47037y2017_20190208</t>
  </si>
  <si>
    <t>c47093y2017_20180628</t>
  </si>
  <si>
    <t>c48001y2017_20181220</t>
  </si>
  <si>
    <t>c48003y2017_20181220</t>
  </si>
  <si>
    <t>c48005y2017_20181220</t>
  </si>
  <si>
    <t>c48007y2017_20181220</t>
  </si>
  <si>
    <t>c48009y2017_20181220</t>
  </si>
  <si>
    <t>c48011y2017_20181220</t>
  </si>
  <si>
    <t>c48013y2017_20181220</t>
  </si>
  <si>
    <t>c48015y2017_20181220</t>
  </si>
  <si>
    <t>c48017y2017_20181220</t>
  </si>
  <si>
    <t>c48019y2017_20181220</t>
  </si>
  <si>
    <t>c48021y2017_20181220</t>
  </si>
  <si>
    <t>c48023y2017_20181220</t>
  </si>
  <si>
    <t>c48025y2017_20181220</t>
  </si>
  <si>
    <t>c48027y2017_20181220</t>
  </si>
  <si>
    <t>c48029y2017_20181220</t>
  </si>
  <si>
    <t>c48031y2017_20181220</t>
  </si>
  <si>
    <t>c48033y2017_20181220</t>
  </si>
  <si>
    <t>c48035y2017_20181220</t>
  </si>
  <si>
    <t>c48037y2017_20181220</t>
  </si>
  <si>
    <t>c48039y2017_20181220</t>
  </si>
  <si>
    <t>c48041y2017_20181220</t>
  </si>
  <si>
    <t>c48043y2017_20181220</t>
  </si>
  <si>
    <t>c48045y2017_20181220</t>
  </si>
  <si>
    <t>c48047y2017_20181220</t>
  </si>
  <si>
    <t>c48049y2017_20181220</t>
  </si>
  <si>
    <t>c48051y2017_20181220</t>
  </si>
  <si>
    <t>c48053y2017_20181220</t>
  </si>
  <si>
    <t>c48055y2017_20181220</t>
  </si>
  <si>
    <t>c48057y2017_20181220</t>
  </si>
  <si>
    <t>c48059y2017_20181220</t>
  </si>
  <si>
    <t>c48061y2017_20181220</t>
  </si>
  <si>
    <t>c48063y2017_20181220</t>
  </si>
  <si>
    <t>c48065y2017_20181220</t>
  </si>
  <si>
    <t>c48067y2017_20181220</t>
  </si>
  <si>
    <t>c48069y2017_20181220</t>
  </si>
  <si>
    <t>c48071y2017_20181220</t>
  </si>
  <si>
    <t>c48073y2017_20181220</t>
  </si>
  <si>
    <t>c48075y2017_20181220</t>
  </si>
  <si>
    <t>c48077y2017_20181220</t>
  </si>
  <si>
    <t>c48079y2017_20181220</t>
  </si>
  <si>
    <t>c48081y2017_20181220</t>
  </si>
  <si>
    <t>c48083y2017_20181220</t>
  </si>
  <si>
    <t>c48085y2017_20181220</t>
  </si>
  <si>
    <t>c48087y2017_20181220</t>
  </si>
  <si>
    <t>c48089y2017_20181220</t>
  </si>
  <si>
    <t>c48091y2017_20181220</t>
  </si>
  <si>
    <t>c48093y2017_20181220</t>
  </si>
  <si>
    <t>c48095y2017_20181220</t>
  </si>
  <si>
    <t>c48097y2017_20181220</t>
  </si>
  <si>
    <t>c48099y2017_20181220</t>
  </si>
  <si>
    <t>c48101y2017_20181220</t>
  </si>
  <si>
    <t>c48103y2017_20181220</t>
  </si>
  <si>
    <t>c48105y2017_20181220</t>
  </si>
  <si>
    <t>c48107y2017_20181220</t>
  </si>
  <si>
    <t>c48109y2017_20181220</t>
  </si>
  <si>
    <t>c48111y2017_20181220</t>
  </si>
  <si>
    <t>c48113y2017_20181220</t>
  </si>
  <si>
    <t>c48115y2017_20181220</t>
  </si>
  <si>
    <t>c48117y2017_20181220</t>
  </si>
  <si>
    <t>c48119y2017_20181220</t>
  </si>
  <si>
    <t>c48121y2017_20181220</t>
  </si>
  <si>
    <t>c48123y2017_20181220</t>
  </si>
  <si>
    <t>c48125y2017_20181220</t>
  </si>
  <si>
    <t>c48127y2017_20181220</t>
  </si>
  <si>
    <t>c48129y2017_20181220</t>
  </si>
  <si>
    <t>c48131y2017_20181220</t>
  </si>
  <si>
    <t>c48133y2017_20181220</t>
  </si>
  <si>
    <t>c48135y2017_20181220</t>
  </si>
  <si>
    <t>c48137y2017_20181220</t>
  </si>
  <si>
    <t>c48139y2017_20181220</t>
  </si>
  <si>
    <t>c48141y2017_20181220</t>
  </si>
  <si>
    <t>c48143y2017_20181220</t>
  </si>
  <si>
    <t>c48145y2017_20181220</t>
  </si>
  <si>
    <t>c48147y2017_20181220</t>
  </si>
  <si>
    <t>c48149y2017_20181220</t>
  </si>
  <si>
    <t>c48151y2017_20181220</t>
  </si>
  <si>
    <t>c48153y2017_20181220</t>
  </si>
  <si>
    <t>c48155y2017_20181220</t>
  </si>
  <si>
    <t>c48157y2017_20181220</t>
  </si>
  <si>
    <t>c48159y2017_20181220</t>
  </si>
  <si>
    <t>c48161y2017_20181220</t>
  </si>
  <si>
    <t>c48163y2017_20181220</t>
  </si>
  <si>
    <t>c48165y2017_20181220</t>
  </si>
  <si>
    <t>c48167y2017_20181220</t>
  </si>
  <si>
    <t>c48169y2017_20181220</t>
  </si>
  <si>
    <t>c48171y2017_20181220</t>
  </si>
  <si>
    <t>c48173y2017_20181220</t>
  </si>
  <si>
    <t>c48175y2017_20181220</t>
  </si>
  <si>
    <t>c48177y2017_20181220</t>
  </si>
  <si>
    <t>c48179y2017_20181220</t>
  </si>
  <si>
    <t>c48181y2017_20181220</t>
  </si>
  <si>
    <t>c48183y2017_20181220</t>
  </si>
  <si>
    <t>c48185y2017_20181220</t>
  </si>
  <si>
    <t>c48187y2017_20181220</t>
  </si>
  <si>
    <t>c48189y2017_20181220</t>
  </si>
  <si>
    <t>c48191y2017_20181220</t>
  </si>
  <si>
    <t>c48193y2017_20181220</t>
  </si>
  <si>
    <t>c48195y2017_20181220</t>
  </si>
  <si>
    <t>c48197y2017_20181220</t>
  </si>
  <si>
    <t>c48199y2017_20181220</t>
  </si>
  <si>
    <t>c48201y2017_20181220</t>
  </si>
  <si>
    <t>c48203y2017_20181220</t>
  </si>
  <si>
    <t>c48205y2017_20181220</t>
  </si>
  <si>
    <t>c48207y2017_20181220</t>
  </si>
  <si>
    <t>c48209y2017_20181220</t>
  </si>
  <si>
    <t>c48211y2017_20181220</t>
  </si>
  <si>
    <t>c48213y2017_20181220</t>
  </si>
  <si>
    <t>c48215y2017_20181220</t>
  </si>
  <si>
    <t>c48217y2017_20181220</t>
  </si>
  <si>
    <t>c48219y2017_20181220</t>
  </si>
  <si>
    <t>c48221y2017_20181220</t>
  </si>
  <si>
    <t>c48223y2017_20181220</t>
  </si>
  <si>
    <t>c48225y2017_20181220</t>
  </si>
  <si>
    <t>c48227y2017_20181220</t>
  </si>
  <si>
    <t>c48229y2017_20181220</t>
  </si>
  <si>
    <t>c48231y2017_20181220</t>
  </si>
  <si>
    <t>c48233y2017_20181220</t>
  </si>
  <si>
    <t>c48235y2017_20181220</t>
  </si>
  <si>
    <t>c48237y2017_20181220</t>
  </si>
  <si>
    <t>c48239y2017_20181220</t>
  </si>
  <si>
    <t>c48241y2017_20181220</t>
  </si>
  <si>
    <t>c48243y2017_20181220</t>
  </si>
  <si>
    <t>c48245y2017_20181220</t>
  </si>
  <si>
    <t>c48247y2017_20181220</t>
  </si>
  <si>
    <t>c48249y2017_20181220</t>
  </si>
  <si>
    <t>c48251y2017_20181220</t>
  </si>
  <si>
    <t>c48253y2017_20181220</t>
  </si>
  <si>
    <t>c48255y2017_20181220</t>
  </si>
  <si>
    <t>c48257y2017_20181220</t>
  </si>
  <si>
    <t>c48259y2017_20181220</t>
  </si>
  <si>
    <t>c48261y2017_20181220</t>
  </si>
  <si>
    <t>c48263y2017_20181220</t>
  </si>
  <si>
    <t>c48265y2017_20181220</t>
  </si>
  <si>
    <t>c48267y2017_20181220</t>
  </si>
  <si>
    <t>c48269y2017_20181220</t>
  </si>
  <si>
    <t>c48271y2017_20181220</t>
  </si>
  <si>
    <t>c48273y2017_20181220</t>
  </si>
  <si>
    <t>c48275y2017_20181220</t>
  </si>
  <si>
    <t>c48277y2017_20181220</t>
  </si>
  <si>
    <t>c48279y2017_20181220</t>
  </si>
  <si>
    <t>c48281y2017_20181220</t>
  </si>
  <si>
    <t>c48283y2017_20181220</t>
  </si>
  <si>
    <t>c48285y2017_20181220</t>
  </si>
  <si>
    <t>c48287y2017_20181220</t>
  </si>
  <si>
    <t>c48289y2017_20181220</t>
  </si>
  <si>
    <t>c48291y2017_20181220</t>
  </si>
  <si>
    <t>c48293y2017_20181220</t>
  </si>
  <si>
    <t>c48295y2017_20181220</t>
  </si>
  <si>
    <t>c48297y2017_20181220</t>
  </si>
  <si>
    <t>c48299y2017_20181220</t>
  </si>
  <si>
    <t>c48301y2017_20181220</t>
  </si>
  <si>
    <t>c48303y2017_20181220</t>
  </si>
  <si>
    <t>c48305y2017_20181220</t>
  </si>
  <si>
    <t>c48307y2017_20181220</t>
  </si>
  <si>
    <t>c48309y2017_20181220</t>
  </si>
  <si>
    <t>c48311y2017_20181220</t>
  </si>
  <si>
    <t>c48313y2017_20181220</t>
  </si>
  <si>
    <t>c48315y2017_20181220</t>
  </si>
  <si>
    <t>c48317y2017_20181220</t>
  </si>
  <si>
    <t>c48319y2017_20181220</t>
  </si>
  <si>
    <t>c48321y2017_20181220</t>
  </si>
  <si>
    <t>c48323y2017_20181220</t>
  </si>
  <si>
    <t>c48325y2017_20181220</t>
  </si>
  <si>
    <t>c48327y2017_20181220</t>
  </si>
  <si>
    <t>c48329y2017_20181220</t>
  </si>
  <si>
    <t>c48331y2017_20181220</t>
  </si>
  <si>
    <t>c48333y2017_20181220</t>
  </si>
  <si>
    <t>c48335y2017_20181220</t>
  </si>
  <si>
    <t>c48337y2017_20181220</t>
  </si>
  <si>
    <t>c48339y2017_20181220</t>
  </si>
  <si>
    <t>c48341y2017_20181220</t>
  </si>
  <si>
    <t>c48343y2017_20181220</t>
  </si>
  <si>
    <t>c48345y2017_20181220</t>
  </si>
  <si>
    <t>c48347y2017_20181220</t>
  </si>
  <si>
    <t>c48349y2017_20181220</t>
  </si>
  <si>
    <t>c48351y2017_20181220</t>
  </si>
  <si>
    <t>c48353y2017_20181220</t>
  </si>
  <si>
    <t>c48355y2017_20181220</t>
  </si>
  <si>
    <t>c48357y2017_20181220</t>
  </si>
  <si>
    <t>c48359y2017_20181220</t>
  </si>
  <si>
    <t>c48361y2017_20181220</t>
  </si>
  <si>
    <t>c48363y2017_20181220</t>
  </si>
  <si>
    <t>c48365y2017_20181220</t>
  </si>
  <si>
    <t>c48367y2017_20181220</t>
  </si>
  <si>
    <t>c48369y2017_20181220</t>
  </si>
  <si>
    <t>c48371y2017_20181220</t>
  </si>
  <si>
    <t>c48373y2017_20181220</t>
  </si>
  <si>
    <t>c48375y2017_20181220</t>
  </si>
  <si>
    <t>c48377y2017_20181220</t>
  </si>
  <si>
    <t>c48379y2017_20181220</t>
  </si>
  <si>
    <t>c48381y2017_20181220</t>
  </si>
  <si>
    <t>c48383y2017_20181220</t>
  </si>
  <si>
    <t>c48385y2017_20181220</t>
  </si>
  <si>
    <t>c48387y2017_20181220</t>
  </si>
  <si>
    <t>c48389y2017_20181220</t>
  </si>
  <si>
    <t>c48391y2017_20181220</t>
  </si>
  <si>
    <t>c48393y2017_20181220</t>
  </si>
  <si>
    <t>c48395y2017_20181220</t>
  </si>
  <si>
    <t>c48397y2017_20181220</t>
  </si>
  <si>
    <t>c48399y2017_20181220</t>
  </si>
  <si>
    <t>c48401y2017_20181220</t>
  </si>
  <si>
    <t>c48403y2017_20181220</t>
  </si>
  <si>
    <t>c48405y2017_20181220</t>
  </si>
  <si>
    <t>c48407y2017_20181220</t>
  </si>
  <si>
    <t>c48409y2017_20181220</t>
  </si>
  <si>
    <t>c48411y2017_20181220</t>
  </si>
  <si>
    <t>c48413y2017_20181220</t>
  </si>
  <si>
    <t>c48415y2017_20181220</t>
  </si>
  <si>
    <t>c48417y2017_20181220</t>
  </si>
  <si>
    <t>c48419y2017_20181220</t>
  </si>
  <si>
    <t>c48421y2017_20181220</t>
  </si>
  <si>
    <t>c48423y2017_20181220</t>
  </si>
  <si>
    <t>c48425y2017_20181220</t>
  </si>
  <si>
    <t>c48427y2017_20181220</t>
  </si>
  <si>
    <t>c48429y2017_20181220</t>
  </si>
  <si>
    <t>c48431y2017_20181220</t>
  </si>
  <si>
    <t>c48433y2017_20181220</t>
  </si>
  <si>
    <t>c48435y2017_20181220</t>
  </si>
  <si>
    <t>c48437y2017_20181220</t>
  </si>
  <si>
    <t>c48439y2017_20181220</t>
  </si>
  <si>
    <t>c48441y2017_20181220</t>
  </si>
  <si>
    <t>c48443y2017_20181220</t>
  </si>
  <si>
    <t>c48445y2017_20181220</t>
  </si>
  <si>
    <t>c48447y2017_20181220</t>
  </si>
  <si>
    <t>c48449y2017_20181220</t>
  </si>
  <si>
    <t>c48451y2017_20181220</t>
  </si>
  <si>
    <t>c48453y2017_20181220</t>
  </si>
  <si>
    <t>c48455y2017_20181220</t>
  </si>
  <si>
    <t>c48457y2017_20181220</t>
  </si>
  <si>
    <t>c48459y2017_20181220</t>
  </si>
  <si>
    <t>c48461y2017_20181220</t>
  </si>
  <si>
    <t>c48463y2017_20181220</t>
  </si>
  <si>
    <t>c48465y2017_20181220</t>
  </si>
  <si>
    <t>c48467y2017_20181220</t>
  </si>
  <si>
    <t>c48469y2017_20181220</t>
  </si>
  <si>
    <t>c48471y2017_20181220</t>
  </si>
  <si>
    <t>c48473y2017_20181220</t>
  </si>
  <si>
    <t>c48475y2017_20181220</t>
  </si>
  <si>
    <t>c48477y2017_20181220</t>
  </si>
  <si>
    <t>c48479y2017_20181220</t>
  </si>
  <si>
    <t>c48481y2017_20181220</t>
  </si>
  <si>
    <t>c48483y2017_20181220</t>
  </si>
  <si>
    <t>c48485y2017_20181220</t>
  </si>
  <si>
    <t>c48487y2017_20181220</t>
  </si>
  <si>
    <t>c48489y2017_20181220</t>
  </si>
  <si>
    <t>c48491y2017_20181220</t>
  </si>
  <si>
    <t>c48493y2017_20181220</t>
  </si>
  <si>
    <t>c48495y2017_20181220</t>
  </si>
  <si>
    <t>c48497y2017_20181220</t>
  </si>
  <si>
    <t>c48499y2017_20181220</t>
  </si>
  <si>
    <t>c48501y2017_20181220</t>
  </si>
  <si>
    <t>c48503y2017_20181220</t>
  </si>
  <si>
    <t>c48505y2017_20181220</t>
  </si>
  <si>
    <t>c48507y2017_20181220</t>
  </si>
  <si>
    <t>c49001y2017_20170809</t>
  </si>
  <si>
    <t>c49003y2017_20170809</t>
  </si>
  <si>
    <t>c49005y2017_20170809</t>
  </si>
  <si>
    <t>c49007y2017_20170809</t>
  </si>
  <si>
    <t>c49009y2017_20170809</t>
  </si>
  <si>
    <t>c49011y2017_20170809</t>
  </si>
  <si>
    <t>c49013y2017_20170809</t>
  </si>
  <si>
    <t>c49015y2017_20170809</t>
  </si>
  <si>
    <t>c49017y2017_20170809</t>
  </si>
  <si>
    <t>c49019y2017_20170809</t>
  </si>
  <si>
    <t>c49021y2017_20170809</t>
  </si>
  <si>
    <t>c49023y2017_20170809</t>
  </si>
  <si>
    <t>c49025y2017_20170809</t>
  </si>
  <si>
    <t>c49027y2017_20170809</t>
  </si>
  <si>
    <t>c49029y2017_20170809</t>
  </si>
  <si>
    <t>c49031y2017_20170809</t>
  </si>
  <si>
    <t>c49033y2017_20170809</t>
  </si>
  <si>
    <t>c49035y2017_20170809</t>
  </si>
  <si>
    <t>c49037y2017_20170809</t>
  </si>
  <si>
    <t>c49039y2017_20170809</t>
  </si>
  <si>
    <t>c49041y2017_20170809</t>
  </si>
  <si>
    <t>c49043y2017_20170809</t>
  </si>
  <si>
    <t>c49045y2017_20170809</t>
  </si>
  <si>
    <t>c49047y2017_20170809</t>
  </si>
  <si>
    <t>c49049y2017_20170809</t>
  </si>
  <si>
    <t>c49051y2017_20170809</t>
  </si>
  <si>
    <t>c49053y2017_20170809</t>
  </si>
  <si>
    <t>c49055y2017_20170809</t>
  </si>
  <si>
    <t>c49057y2017_20170809</t>
  </si>
  <si>
    <t>c50001y2017_20190111</t>
  </si>
  <si>
    <t>c50003y2017_20190111</t>
  </si>
  <si>
    <t>c50005y2017_20190111</t>
  </si>
  <si>
    <t>c50007y2017_20190111</t>
  </si>
  <si>
    <t>c50009y2017_20190111</t>
  </si>
  <si>
    <t>c50011y2017_20190111</t>
  </si>
  <si>
    <t>c50013y2017_20190111</t>
  </si>
  <si>
    <t>c50015y2017_20190111</t>
  </si>
  <si>
    <t>c50017y2017_20190111</t>
  </si>
  <si>
    <t>c50019y2017_20190111</t>
  </si>
  <si>
    <t>c50021y2017_20190111</t>
  </si>
  <si>
    <t>c50023y2017_20190111</t>
  </si>
  <si>
    <t>c50025y2017_20190111</t>
  </si>
  <si>
    <t>c50027y2017_20190111</t>
  </si>
  <si>
    <t>c51001y2017_20181220</t>
  </si>
  <si>
    <t>c51003y2017_20181220</t>
  </si>
  <si>
    <t>c51005y2017_20181220</t>
  </si>
  <si>
    <t>c51007y2017_20181220</t>
  </si>
  <si>
    <t>c51009y2017_20181220</t>
  </si>
  <si>
    <t>c51011y2017_20181220</t>
  </si>
  <si>
    <t>c51013y2017_20181220</t>
  </si>
  <si>
    <t>c51015y2017_20181220</t>
  </si>
  <si>
    <t>c51017y2017_20181220</t>
  </si>
  <si>
    <t>c51019y2017_20181220</t>
  </si>
  <si>
    <t>c51021y2017_20181220</t>
  </si>
  <si>
    <t>c51023y2017_20181220</t>
  </si>
  <si>
    <t>c51025y2017_20181220</t>
  </si>
  <si>
    <t>c51027y2017_20181220</t>
  </si>
  <si>
    <t>c51029y2017_20181220</t>
  </si>
  <si>
    <t>c51031y2017_20181220</t>
  </si>
  <si>
    <t>c51033y2017_20181220</t>
  </si>
  <si>
    <t>c51035y2017_20181220</t>
  </si>
  <si>
    <t>c51036y2017_20181220</t>
  </si>
  <si>
    <t>c51037y2017_20181220</t>
  </si>
  <si>
    <t>c51041y2017_20181220</t>
  </si>
  <si>
    <t>c51043y2017_20181220</t>
  </si>
  <si>
    <t>c51045y2017_20181220</t>
  </si>
  <si>
    <t>c51047y2017_20181220</t>
  </si>
  <si>
    <t>c51049y2017_20181220</t>
  </si>
  <si>
    <t>c51051y2017_20181220</t>
  </si>
  <si>
    <t>c51053y2017_20181220</t>
  </si>
  <si>
    <t>c51057y2017_20181220</t>
  </si>
  <si>
    <t>c51059y2017_20181220</t>
  </si>
  <si>
    <t>c51061y2017_20181220</t>
  </si>
  <si>
    <t>c51063y2017_20181220</t>
  </si>
  <si>
    <t>c51065y2017_20181220</t>
  </si>
  <si>
    <t>c51067y2017_20181220</t>
  </si>
  <si>
    <t>c51069y2017_20181220</t>
  </si>
  <si>
    <t>c51071y2017_20181220</t>
  </si>
  <si>
    <t>c51073y2017_20181220</t>
  </si>
  <si>
    <t>c51075y2017_20181220</t>
  </si>
  <si>
    <t>c51077y2017_20181220</t>
  </si>
  <si>
    <t>c51079y2017_20181220</t>
  </si>
  <si>
    <t>c51081y2017_20181220</t>
  </si>
  <si>
    <t>c51083y2017_20181220</t>
  </si>
  <si>
    <t>c51085y2017_20181220</t>
  </si>
  <si>
    <t>c51087y2017_20181220</t>
  </si>
  <si>
    <t>c51089y2017_20181220</t>
  </si>
  <si>
    <t>c51091y2017_20181220</t>
  </si>
  <si>
    <t>c51093y2017_20181220</t>
  </si>
  <si>
    <t>c51095y2017_20181220</t>
  </si>
  <si>
    <t>c51097y2017_20181220</t>
  </si>
  <si>
    <t>c51099y2017_20181220</t>
  </si>
  <si>
    <t>c51101y2017_20181220</t>
  </si>
  <si>
    <t>c51103y2017_20181220</t>
  </si>
  <si>
    <t>c51105y2017_20181220</t>
  </si>
  <si>
    <t>c51107y2017_20181220</t>
  </si>
  <si>
    <t>c51109y2017_20181220</t>
  </si>
  <si>
    <t>c51111y2017_20181220</t>
  </si>
  <si>
    <t>c51113y2017_20181220</t>
  </si>
  <si>
    <t>c51115y2017_20181220</t>
  </si>
  <si>
    <t>c51117y2017_20181220</t>
  </si>
  <si>
    <t>c51119y2017_20181220</t>
  </si>
  <si>
    <t>c51121y2017_20181220</t>
  </si>
  <si>
    <t>c51125y2017_20181220</t>
  </si>
  <si>
    <t>c51127y2017_20181220</t>
  </si>
  <si>
    <t>c51131y2017_20181220</t>
  </si>
  <si>
    <t>c51133y2017_20181220</t>
  </si>
  <si>
    <t>c51135y2017_20181220</t>
  </si>
  <si>
    <t>c51137y2017_20181220</t>
  </si>
  <si>
    <t>c51139y2017_20181220</t>
  </si>
  <si>
    <t>c51141y2017_20181220</t>
  </si>
  <si>
    <t>c51143y2017_20181220</t>
  </si>
  <si>
    <t>c51145y2017_20181220</t>
  </si>
  <si>
    <t>c51147y2017_20181220</t>
  </si>
  <si>
    <t>c51149y2017_20181220</t>
  </si>
  <si>
    <t>c51153y2017_20181220</t>
  </si>
  <si>
    <t>c51155y2017_20181220</t>
  </si>
  <si>
    <t>c51157y2017_20181220</t>
  </si>
  <si>
    <t>c51159y2017_20181220</t>
  </si>
  <si>
    <t>c51161y2017_20181220</t>
  </si>
  <si>
    <t>c51163y2017_20181220</t>
  </si>
  <si>
    <t>c51165y2017_20181220</t>
  </si>
  <si>
    <t>c51167y2017_20181220</t>
  </si>
  <si>
    <t>c51169y2017_20181220</t>
  </si>
  <si>
    <t>c51171y2017_20181220</t>
  </si>
  <si>
    <t>c51173y2017_20181220</t>
  </si>
  <si>
    <t>c51175y2017_20181220</t>
  </si>
  <si>
    <t>c51177y2017_20181220</t>
  </si>
  <si>
    <t>c51179y2017_20181220</t>
  </si>
  <si>
    <t>c51181y2017_20181220</t>
  </si>
  <si>
    <t>c51183y2017_20181220</t>
  </si>
  <si>
    <t>c51185y2017_20181220</t>
  </si>
  <si>
    <t>c51187y2017_20181220</t>
  </si>
  <si>
    <t>c51191y2017_20181220</t>
  </si>
  <si>
    <t>c51193y2017_20181220</t>
  </si>
  <si>
    <t>c51195y2017_20181220</t>
  </si>
  <si>
    <t>c51197y2017_20181220</t>
  </si>
  <si>
    <t>c51199y2017_20181220</t>
  </si>
  <si>
    <t>c51510y2017_20181220</t>
  </si>
  <si>
    <t>c51520y2017_20181220</t>
  </si>
  <si>
    <t>c51530y2017_20181220</t>
  </si>
  <si>
    <t>c51540y2017_20181220</t>
  </si>
  <si>
    <t>c51550y2017_20181220</t>
  </si>
  <si>
    <t>c51570y2017_20181220</t>
  </si>
  <si>
    <t>c51580y2017_20181220</t>
  </si>
  <si>
    <t>c51590y2017_20181220</t>
  </si>
  <si>
    <t>c51595y2017_20181220</t>
  </si>
  <si>
    <t>c51600y2017_20181220</t>
  </si>
  <si>
    <t>c51610y2017_20181220</t>
  </si>
  <si>
    <t>c51620y2017_20181220</t>
  </si>
  <si>
    <t>c51630y2017_20181220</t>
  </si>
  <si>
    <t>c51640y2017_20181220</t>
  </si>
  <si>
    <t>c51650y2017_20181220</t>
  </si>
  <si>
    <t>c51660y2017_20181220</t>
  </si>
  <si>
    <t>c51670y2017_20181220</t>
  </si>
  <si>
    <t>c51678y2017_20181220</t>
  </si>
  <si>
    <t>c51680y2017_20181220</t>
  </si>
  <si>
    <t>c51683y2017_20181220</t>
  </si>
  <si>
    <t>c51685y2017_20181220</t>
  </si>
  <si>
    <t>c51690y2017_20181220</t>
  </si>
  <si>
    <t>c51700y2017_20181220</t>
  </si>
  <si>
    <t>c51710y2017_20181220</t>
  </si>
  <si>
    <t>c51720y2017_20181220</t>
  </si>
  <si>
    <t>c51730y2017_20181220</t>
  </si>
  <si>
    <t>c51735y2017_20181220</t>
  </si>
  <si>
    <t>c51740y2017_20181220</t>
  </si>
  <si>
    <t>c51750y2017_20181220</t>
  </si>
  <si>
    <t>c51760y2017_20181220</t>
  </si>
  <si>
    <t>c51770y2017_20181220</t>
  </si>
  <si>
    <t>c51775y2017_20181220</t>
  </si>
  <si>
    <t>c51790y2017_20181220</t>
  </si>
  <si>
    <t>c51800y2017_20181220</t>
  </si>
  <si>
    <t>c51810y2017_20181220</t>
  </si>
  <si>
    <t>c51820y2017_20181220</t>
  </si>
  <si>
    <t>c51830y2017_20181220</t>
  </si>
  <si>
    <t>c51840y2017_20181220</t>
  </si>
  <si>
    <t>c53001y2017_20181206</t>
  </si>
  <si>
    <t>c53003y2017_20181206</t>
  </si>
  <si>
    <t>c53005y2017_20181206</t>
  </si>
  <si>
    <t>c53007y2017_20181206</t>
  </si>
  <si>
    <t>c53009y2017_20181206</t>
  </si>
  <si>
    <t>c53011y2017_20181206</t>
  </si>
  <si>
    <t>c53013y2017_20181206</t>
  </si>
  <si>
    <t>c53015y2017_20181206</t>
  </si>
  <si>
    <t>c53017y2017_20181206</t>
  </si>
  <si>
    <t>c53019y2017_20181206</t>
  </si>
  <si>
    <t>c53021y2017_20181206</t>
  </si>
  <si>
    <t>c53023y2017_20181206</t>
  </si>
  <si>
    <t>c53025y2017_20181206</t>
  </si>
  <si>
    <t>c53027y2017_20181206</t>
  </si>
  <si>
    <t>c53029y2017_20181206</t>
  </si>
  <si>
    <t>c53031y2017_20181206</t>
  </si>
  <si>
    <t>c53033y2017_20181206</t>
  </si>
  <si>
    <t>c53035y2017_20181206</t>
  </si>
  <si>
    <t>c53037y2017_20181206</t>
  </si>
  <si>
    <t>c53039y2017_20181206</t>
  </si>
  <si>
    <t>c53041y2017_20181206</t>
  </si>
  <si>
    <t>c53043y2017_20181206</t>
  </si>
  <si>
    <t>c53045y2017_20181206</t>
  </si>
  <si>
    <t>c53047y2017_20181206</t>
  </si>
  <si>
    <t>c53049y2017_20181206</t>
  </si>
  <si>
    <t>c53051y2017_20181206</t>
  </si>
  <si>
    <t>c53053y2017_20181206</t>
  </si>
  <si>
    <t>c53055y2017_20181206</t>
  </si>
  <si>
    <t>c53057y2017_20181206</t>
  </si>
  <si>
    <t>c53059y2017_20181206</t>
  </si>
  <si>
    <t>c53061y2017_20181206</t>
  </si>
  <si>
    <t>c53063y2017_20181206</t>
  </si>
  <si>
    <t>c53065y2017_20181206</t>
  </si>
  <si>
    <t>c53067y2017_20181206</t>
  </si>
  <si>
    <t>c53069y2017_20181206</t>
  </si>
  <si>
    <t>c53071y2017_20181206</t>
  </si>
  <si>
    <t>c53073y2017_20181206</t>
  </si>
  <si>
    <t>c53075y2017_20181206</t>
  </si>
  <si>
    <t>c53077y2017_20181206</t>
  </si>
  <si>
    <t>c54001y2017_20190424</t>
  </si>
  <si>
    <t>c54003y2017_20190424</t>
  </si>
  <si>
    <t>c54005y2017_20190424</t>
  </si>
  <si>
    <t>c54007y2017_20190424</t>
  </si>
  <si>
    <t>c54009y2017_20190424</t>
  </si>
  <si>
    <t>c54011y2017_20190424</t>
  </si>
  <si>
    <t>c54013y2017_20190424</t>
  </si>
  <si>
    <t>c54015y2017_20190424</t>
  </si>
  <si>
    <t>c54017y2017_20190424</t>
  </si>
  <si>
    <t>c54019y2017_20190424</t>
  </si>
  <si>
    <t>c54021y2017_20190424</t>
  </si>
  <si>
    <t>c54023y2017_20190424</t>
  </si>
  <si>
    <t>c54025y2017_20190424</t>
  </si>
  <si>
    <t>c54027y2017_20190424</t>
  </si>
  <si>
    <t>c54029y2017_20190424</t>
  </si>
  <si>
    <t>c54031y2017_20190424</t>
  </si>
  <si>
    <t>c54033y2017_20190424</t>
  </si>
  <si>
    <t>c54035y2017_20190424</t>
  </si>
  <si>
    <t>c54037y2017_20190424</t>
  </si>
  <si>
    <t>c54039y2017_20190424</t>
  </si>
  <si>
    <t>c54041y2017_20190424</t>
  </si>
  <si>
    <t>c54043y2017_20190424</t>
  </si>
  <si>
    <t>c54045y2017_20190424</t>
  </si>
  <si>
    <t>c54047y2017_20190424</t>
  </si>
  <si>
    <t>c54049y2017_20190424</t>
  </si>
  <si>
    <t>c54051y2017_20190424</t>
  </si>
  <si>
    <t>c54053y2017_20190424</t>
  </si>
  <si>
    <t>c54055y2017_20190424</t>
  </si>
  <si>
    <t>c54057y2017_20190424</t>
  </si>
  <si>
    <t>c54059y2017_20190424</t>
  </si>
  <si>
    <t>c54061y2017_20190424</t>
  </si>
  <si>
    <t>c54063y2017_20190424</t>
  </si>
  <si>
    <t>c54065y2017_20190424</t>
  </si>
  <si>
    <t>c54067y2017_20190424</t>
  </si>
  <si>
    <t>c54069y2017_20190424</t>
  </si>
  <si>
    <t>c54071y2017_20190424</t>
  </si>
  <si>
    <t>c54073y2017_20190424</t>
  </si>
  <si>
    <t>c54075y2017_20190424</t>
  </si>
  <si>
    <t>c54077y2017_20190424</t>
  </si>
  <si>
    <t>c54079y2017_20190424</t>
  </si>
  <si>
    <t>c54081y2017_20190424</t>
  </si>
  <si>
    <t>c54083y2017_20190424</t>
  </si>
  <si>
    <t>c54085y2017_20190424</t>
  </si>
  <si>
    <t>c54087y2017_20190424</t>
  </si>
  <si>
    <t>c54089y2017_20190424</t>
  </si>
  <si>
    <t>c54091y2017_20190424</t>
  </si>
  <si>
    <t>c54093y2017_20190424</t>
  </si>
  <si>
    <t>c54095y2017_20190424</t>
  </si>
  <si>
    <t>c54097y2017_20190424</t>
  </si>
  <si>
    <t>c54099y2017_20190424</t>
  </si>
  <si>
    <t>c54101y2017_20190424</t>
  </si>
  <si>
    <t>c54103y2017_20190424</t>
  </si>
  <si>
    <t>c54105y2017_20190424</t>
  </si>
  <si>
    <t>c54107y2017_20190424</t>
  </si>
  <si>
    <t>c54109y2017_20190424</t>
  </si>
  <si>
    <t>c55001y2017_20190115</t>
  </si>
  <si>
    <t>c55003y2017_20190115</t>
  </si>
  <si>
    <t>c55005y2017_20190115</t>
  </si>
  <si>
    <t>c55007y2017_20190115</t>
  </si>
  <si>
    <t>c55009y2017_20190115</t>
  </si>
  <si>
    <t>c55011y2017_20190115</t>
  </si>
  <si>
    <t>c55013y2017_20190115</t>
  </si>
  <si>
    <t>c55015y2017_20190115</t>
  </si>
  <si>
    <t>c55017y2017_20190115</t>
  </si>
  <si>
    <t>c55019y2017_20190115</t>
  </si>
  <si>
    <t>c55021y2017_20190115</t>
  </si>
  <si>
    <t>c55023y2017_20190115</t>
  </si>
  <si>
    <t>c55025y2017_20190115</t>
  </si>
  <si>
    <t>c55027y2017_20190115</t>
  </si>
  <si>
    <t>c55029y2017_20190115</t>
  </si>
  <si>
    <t>c55031y2017_20190115</t>
  </si>
  <si>
    <t>c55033y2017_20190115</t>
  </si>
  <si>
    <t>c55035y2017_20190115</t>
  </si>
  <si>
    <t>c55037y2017_20190115</t>
  </si>
  <si>
    <t>c55039y2017_20190115</t>
  </si>
  <si>
    <t>c55041y2017_20190115</t>
  </si>
  <si>
    <t>c55043y2017_20190115</t>
  </si>
  <si>
    <t>c55045y2017_20190115</t>
  </si>
  <si>
    <t>c55047y2017_20190115</t>
  </si>
  <si>
    <t>c55049y2017_20190115</t>
  </si>
  <si>
    <t>c55051y2017_20190115</t>
  </si>
  <si>
    <t>c55053y2017_20190115</t>
  </si>
  <si>
    <t>c55055y2017_20190115</t>
  </si>
  <si>
    <t>c55057y2017_20190115</t>
  </si>
  <si>
    <t>c55059y2017_20190115</t>
  </si>
  <si>
    <t>c55061y2017_20190115</t>
  </si>
  <si>
    <t>c55063y2017_20190115</t>
  </si>
  <si>
    <t>c55065y2017_20190115</t>
  </si>
  <si>
    <t>c55067y2017_20190115</t>
  </si>
  <si>
    <t>c55069y2017_20190115</t>
  </si>
  <si>
    <t>c55071y2017_20190115</t>
  </si>
  <si>
    <t>c55073y2017_20190115</t>
  </si>
  <si>
    <t>c55075y2017_20190115</t>
  </si>
  <si>
    <t>c55077y2017_20190115</t>
  </si>
  <si>
    <t>c55078y2017_20190115</t>
  </si>
  <si>
    <t>c55079y2017_20190115</t>
  </si>
  <si>
    <t>c55081y2017_20190115</t>
  </si>
  <si>
    <t>c55083y2017_20190115</t>
  </si>
  <si>
    <t>c55085y2017_20190115</t>
  </si>
  <si>
    <t>c55087y2017_20190115</t>
  </si>
  <si>
    <t>c55089y2017_20190115</t>
  </si>
  <si>
    <t>c55091y2017_20190115</t>
  </si>
  <si>
    <t>c55093y2017_20190115</t>
  </si>
  <si>
    <t>c55095y2017_20190115</t>
  </si>
  <si>
    <t>c55097y2017_20190115</t>
  </si>
  <si>
    <t>c55099y2017_20190115</t>
  </si>
  <si>
    <t>c55101y2017_20190115</t>
  </si>
  <si>
    <t>c55103y2017_20190115</t>
  </si>
  <si>
    <t>c55105y2017_20190115</t>
  </si>
  <si>
    <t>c55107y2017_20190115</t>
  </si>
  <si>
    <t>c55109y2017_20190115</t>
  </si>
  <si>
    <t>c55111y2017_20190115</t>
  </si>
  <si>
    <t>c55113y2017_20190115</t>
  </si>
  <si>
    <t>c55115y2017_20190115</t>
  </si>
  <si>
    <t>c55117y2017_20190115</t>
  </si>
  <si>
    <t>c55119y2017_20190115</t>
  </si>
  <si>
    <t>c55121y2017_20190115</t>
  </si>
  <si>
    <t>c55123y2017_20190115</t>
  </si>
  <si>
    <t>c55125y2017_20190115</t>
  </si>
  <si>
    <t>c55127y2017_20190115</t>
  </si>
  <si>
    <t>c55129y2017_20190115</t>
  </si>
  <si>
    <t>c55131y2017_20190115</t>
  </si>
  <si>
    <t>c55133y2017_20190115</t>
  </si>
  <si>
    <t>c55135y2017_20190115</t>
  </si>
  <si>
    <t>c55137y2017_20190115</t>
  </si>
  <si>
    <t>c55139y2017_20190115</t>
  </si>
  <si>
    <t>c55141y2017_20190115</t>
  </si>
  <si>
    <t>Draft Name of Submitted CDB</t>
  </si>
  <si>
    <r>
      <rPr>
        <b/>
        <sz val="12"/>
        <color theme="1"/>
        <rFont val="Calibri"/>
        <family val="2"/>
        <scheme val="minor"/>
      </rPr>
      <t xml:space="preserve">Source: </t>
    </r>
    <r>
      <rPr>
        <sz val="12"/>
        <color theme="1"/>
        <rFont val="Calibri"/>
        <family val="2"/>
        <scheme val="minor"/>
      </rPr>
      <t>2017 submittals</t>
    </r>
  </si>
  <si>
    <t>county</t>
  </si>
  <si>
    <r>
      <t xml:space="preserve">Submitted data converted to imbin </t>
    </r>
    <r>
      <rPr>
        <b/>
        <i/>
        <sz val="12"/>
        <rFont val="Calibri"/>
        <family val="2"/>
        <scheme val="minor"/>
      </rPr>
      <t>(1st tier choice)</t>
    </r>
  </si>
  <si>
    <r>
      <t>Default MOVES2014b imbin</t>
    </r>
    <r>
      <rPr>
        <b/>
        <i/>
        <sz val="12"/>
        <rFont val="Calibri"/>
        <family val="2"/>
        <scheme val="minor"/>
      </rPr>
      <t xml:space="preserve"> (2nd tier choice)</t>
    </r>
  </si>
  <si>
    <t>Merged Set of 2017 imbin</t>
  </si>
  <si>
    <t>matchesMOVES?</t>
  </si>
  <si>
    <t>imbin data source</t>
  </si>
  <si>
    <t>https://www.govinfo.gov/content/pkg/FR-2018-09-25/pdf/2018-20748.pdf</t>
  </si>
  <si>
    <t>NC 26 counties:</t>
  </si>
  <si>
    <t>highlights manual override to reflect S/L agency knowledge of FY I/M changes</t>
  </si>
  <si>
    <t>2016fuelregion</t>
  </si>
  <si>
    <t>2017rampbin data source</t>
  </si>
  <si>
    <t>Age bin determined from the CRC A-115 analysis for calendar year 2017, scenario 1.</t>
  </si>
  <si>
    <t>Ramp bin determined from 2017 NEI ramp fractions, supplemented with MOVES default 0.08 for non-submitted areas.</t>
  </si>
  <si>
    <t>Bin     Description (Mean age in number of years old in 2017)</t>
  </si>
  <si>
    <t>I/M bin (0:empty IMCoverage table, 1:Any rows in the IMCoverage table where UseIMYN='Y', 2:Counties that would have "1" in base year and "0" in future years)</t>
  </si>
  <si>
    <t>meanLDage</t>
  </si>
  <si>
    <t>years old</t>
  </si>
  <si>
    <t>bin</t>
  </si>
  <si>
    <t>CRC A-115 SourceTypeYear and SourceTypeAgeDistribution, source types 21, 31, and 32 together, Year 2017, Scenario 1</t>
  </si>
  <si>
    <t>RoadType 2
Ramp Fraction</t>
  </si>
  <si>
    <t>RoadType 4
Ramp Fraction</t>
  </si>
  <si>
    <t>Source</t>
  </si>
  <si>
    <t>I/M program designation. "0" (no), "1" (yes),  or "2" (yes in base yr, no in future yr : for NC).</t>
  </si>
  <si>
    <t>If a county was not submitted, assume it is Bin 2 (ramp fraction 0.08)</t>
  </si>
  <si>
    <t>RT4-based
rampbin</t>
  </si>
  <si>
    <t>rampfraction</t>
  </si>
  <si>
    <t>Max VMT</t>
  </si>
  <si>
    <t>rep county</t>
  </si>
  <si>
    <t>repcounty</t>
  </si>
  <si>
    <t>Groups</t>
  </si>
  <si>
    <t>Without considering MSA status:</t>
  </si>
  <si>
    <t>UNIQUE state_altitude_fuelregion_imbin_meanLDage_rampbin</t>
  </si>
  <si>
    <t>1_L_100001000_0_5_2</t>
  </si>
  <si>
    <t>1_L_100001000_0_4_2</t>
  </si>
  <si>
    <t>4_L_600001000_0_5_2</t>
  </si>
  <si>
    <t>4_L_600001000_0_6_2</t>
  </si>
  <si>
    <t>5_L_300001000_0_4_2</t>
  </si>
  <si>
    <t>5_L_300001000_0_5_2</t>
  </si>
  <si>
    <t>5_L_300001000_0_6_2</t>
  </si>
  <si>
    <t>6_L_1570011000_0_4_2</t>
  </si>
  <si>
    <t>6_L_1570011000_0_5_2</t>
  </si>
  <si>
    <t>6_L_1570011000_1_4_2</t>
  </si>
  <si>
    <t>6_L_1570011000_1_5_2</t>
  </si>
  <si>
    <t>6_L_1570011000_0_6_2</t>
  </si>
  <si>
    <t>8_H_500001000_0_5_2</t>
  </si>
  <si>
    <t>8_H_500001000_0_6_2</t>
  </si>
  <si>
    <t>8_H_500001000_0_4_2</t>
  </si>
  <si>
    <t>8_H_500001000_0_3_2</t>
  </si>
  <si>
    <t>9_L_1170011000_1_3_1</t>
  </si>
  <si>
    <t>12_L_100001000_0_4_1</t>
  </si>
  <si>
    <t>12_L_100001000_0_5_1</t>
  </si>
  <si>
    <t>12_L_100001000_0_4_5</t>
  </si>
  <si>
    <t>12_L_100001000_0_3_1</t>
  </si>
  <si>
    <t>13_L_100001000_0_4_2</t>
  </si>
  <si>
    <t>13_L_100001000_0_5_2</t>
  </si>
  <si>
    <t>13_L_100001000_0_3_2</t>
  </si>
  <si>
    <t>13_L_100001000_0_6_2</t>
  </si>
  <si>
    <t>16_L_500001000_0_6_2</t>
  </si>
  <si>
    <t>16_L_500001000_0_5_2</t>
  </si>
  <si>
    <t>16_L_500001000_0_4_2</t>
  </si>
  <si>
    <t>17_L_200001000_0_3_3</t>
  </si>
  <si>
    <t>17_L_200001000_0_4_3</t>
  </si>
  <si>
    <t>18_L_200001000_0_4_2</t>
  </si>
  <si>
    <t>18_L_200001000_0_5_2</t>
  </si>
  <si>
    <t>18_L_200001000_0_3_2</t>
  </si>
  <si>
    <t>19_L_300001000_0_4_2</t>
  </si>
  <si>
    <t>19_L_300001000_0_5_2</t>
  </si>
  <si>
    <t>20_L_300001000_0_5_2</t>
  </si>
  <si>
    <t>20_L_300001000_0_6_2</t>
  </si>
  <si>
    <t>20_L_300001000_0_4_2</t>
  </si>
  <si>
    <t>20_L_300001000_0_3_2</t>
  </si>
  <si>
    <t>21_L_200001000_0_5_2</t>
  </si>
  <si>
    <t>21_L_200001000_0_4_2</t>
  </si>
  <si>
    <t>22_L_100001000_0_4_2</t>
  </si>
  <si>
    <t>22_L_100001000_0_3_2</t>
  </si>
  <si>
    <t>22_L_178001000_0_4_2</t>
  </si>
  <si>
    <t>22_L_178001000_0_3_2</t>
  </si>
  <si>
    <t>23_L_100011000_0_3_2</t>
  </si>
  <si>
    <t>23_L_100011000_0_4_2</t>
  </si>
  <si>
    <t>23_L_1170011000_0_3_2</t>
  </si>
  <si>
    <t>24_L_100001000_0_4_2</t>
  </si>
  <si>
    <t>24_L_100001000_0_3_2</t>
  </si>
  <si>
    <t>24_L_1270011000_0_4_2</t>
  </si>
  <si>
    <t>25_L_1170011000_1_3_2</t>
  </si>
  <si>
    <t>26_L_200001000_0_4_2</t>
  </si>
  <si>
    <t>26_L_200001000_0_3_2</t>
  </si>
  <si>
    <t>26_L_200001000_0_5_2</t>
  </si>
  <si>
    <t>26_L_270001000_0_3_2</t>
  </si>
  <si>
    <t>27_L_400001000_0_4_2</t>
  </si>
  <si>
    <t>27_L_400001000_0_5_2</t>
  </si>
  <si>
    <t>28_L_100001000_0_4_2</t>
  </si>
  <si>
    <t>28_L_100001000_0_5_2</t>
  </si>
  <si>
    <t>28_L_100001000_0_6_2</t>
  </si>
  <si>
    <t>29_L_300001000_0_5_2</t>
  </si>
  <si>
    <t>29_L_300001000_0_4_2</t>
  </si>
  <si>
    <t>29_L_300001000_0_6_2</t>
  </si>
  <si>
    <t>30_L_500001000_0_6_2</t>
  </si>
  <si>
    <t>30_L_500001000_0_5_2</t>
  </si>
  <si>
    <t>30_L_500001000_0_4_2</t>
  </si>
  <si>
    <t>31_L_300001000_0_4_2</t>
  </si>
  <si>
    <t>31_L_300001000_0_5_2</t>
  </si>
  <si>
    <t>31_L_300001000_0_6_2</t>
  </si>
  <si>
    <t>32_H_600001000_0_5_2</t>
  </si>
  <si>
    <t>32_H_600001000_0_4_2</t>
  </si>
  <si>
    <t>32_H_600001000_0_6_2</t>
  </si>
  <si>
    <t>33_L_100001000_1_3_2</t>
  </si>
  <si>
    <t>33_L_100001000_1_2_2</t>
  </si>
  <si>
    <t>33_L_1170011000_1_2_2</t>
  </si>
  <si>
    <t>35_H_300001000_0_6_2</t>
  </si>
  <si>
    <t>35_H_300001000_0_4_2</t>
  </si>
  <si>
    <t>35_H_300001000_0_5_2</t>
  </si>
  <si>
    <t>35_H_300001000_0_3_2</t>
  </si>
  <si>
    <t>36_L_100011000_1_3_2</t>
  </si>
  <si>
    <t>36_L_1170011000_1_3_2</t>
  </si>
  <si>
    <t>37_L_100001000_0_5_2</t>
  </si>
  <si>
    <t>37_L_100001000_0_4_2</t>
  </si>
  <si>
    <t>37_L_100001000_2_3_2</t>
  </si>
  <si>
    <t>37_L_100001000_2_4_2</t>
  </si>
  <si>
    <t>37_L_100001000_0_3_2</t>
  </si>
  <si>
    <t>37_L_100001000_1_4_2</t>
  </si>
  <si>
    <t>37_L_100001000_2_5_2</t>
  </si>
  <si>
    <t>38_L_400001000_0_5_2</t>
  </si>
  <si>
    <t>38_L_400001000_0_4_2</t>
  </si>
  <si>
    <t>38_L_400001000_0_6_2</t>
  </si>
  <si>
    <t>38_L_400001000_0_3_2</t>
  </si>
  <si>
    <t>39_L_200001000_0_5_2</t>
  </si>
  <si>
    <t>39_L_200001000_0_4_2</t>
  </si>
  <si>
    <t>39_L_200001000_0_4_5</t>
  </si>
  <si>
    <t>39_L_278001000_0_3_2</t>
  </si>
  <si>
    <t>39_L_200001000_0_3_2</t>
  </si>
  <si>
    <t>39_L_200001000_0_4_4</t>
  </si>
  <si>
    <t>40_L_300001000_0_5_2</t>
  </si>
  <si>
    <t>40_L_300001000_0_4_2</t>
  </si>
  <si>
    <t>40_L_300001000_0_3_2</t>
  </si>
  <si>
    <t>41_L_500001000_0_5_2</t>
  </si>
  <si>
    <t>41_L_500001000_0_4_2</t>
  </si>
  <si>
    <t>41_L_500001000_0_6_2</t>
  </si>
  <si>
    <t>42_L_100001000_0_5_2</t>
  </si>
  <si>
    <t>42_L_100001000_0_4_2</t>
  </si>
  <si>
    <t>42_L_200001000_0_3_2</t>
  </si>
  <si>
    <t>42_L_200001000_0_4_2</t>
  </si>
  <si>
    <t>45_L_100001000_0_5_2</t>
  </si>
  <si>
    <t>45_L_100001000_0_4_2</t>
  </si>
  <si>
    <t>46_L_400001000_0_5_2</t>
  </si>
  <si>
    <t>46_L_400001000_0_4_2</t>
  </si>
  <si>
    <t>46_L_400001000_0_6_2</t>
  </si>
  <si>
    <t>47_L_100001000_0_5_2</t>
  </si>
  <si>
    <t>47_L_200001000_0_5_2</t>
  </si>
  <si>
    <t>47_L_200001000_0_4_2</t>
  </si>
  <si>
    <t>47_L_100001000_0_4_2</t>
  </si>
  <si>
    <t>47_L_100001000_0_6_2</t>
  </si>
  <si>
    <t>48_L_178011000_0_3_2</t>
  </si>
  <si>
    <t>48_L_300001000_0_2_2</t>
  </si>
  <si>
    <t>48_L_300001000_0_4_2</t>
  </si>
  <si>
    <t>48_L_300001000_0_3_2</t>
  </si>
  <si>
    <t>48_L_178011000_0_4_2</t>
  </si>
  <si>
    <t>48_L_100001000_0_4_2</t>
  </si>
  <si>
    <t>48_L_100001000_0_3_2</t>
  </si>
  <si>
    <t>48_L_300001000_0_5_2</t>
  </si>
  <si>
    <t>48_L_100001000_0_2_2</t>
  </si>
  <si>
    <t>49_H_500001000_0_5_2</t>
  </si>
  <si>
    <t>49_H_500001000_0_6_2</t>
  </si>
  <si>
    <t>49_H_500001000_0_4_2</t>
  </si>
  <si>
    <t>49_H_500001000_0_3_2</t>
  </si>
  <si>
    <t>50_L_100011000_1_3_2</t>
  </si>
  <si>
    <t>50_L_100011000_1_2_2</t>
  </si>
  <si>
    <t>51_L_100001000_0_4_2</t>
  </si>
  <si>
    <t>51_L_100001000_0_5_2</t>
  </si>
  <si>
    <t>53_L_500001000_0_5_2</t>
  </si>
  <si>
    <t>53_L_500001000_0_6_2</t>
  </si>
  <si>
    <t>54_L_200001000_0_4_2</t>
  </si>
  <si>
    <t>54_L_100001000_0_5_2</t>
  </si>
  <si>
    <t>54_L_100001000_0_4_2</t>
  </si>
  <si>
    <t>54_L_200001000_0_3_2</t>
  </si>
  <si>
    <t>54_L_100001000_0_3_2</t>
  </si>
  <si>
    <t>55_L_400001000_0_4_2</t>
  </si>
  <si>
    <t>55_L_400001000_0_4_1</t>
  </si>
  <si>
    <t>55_L_400001000_0_3_2</t>
  </si>
  <si>
    <t>55_L_400001000_0_3_1</t>
  </si>
  <si>
    <t>56_L_500001000_0_4_2</t>
  </si>
  <si>
    <t>56_L_500001000_0_5_2</t>
  </si>
  <si>
    <t>1_L_100001000_0_3_2</t>
  </si>
  <si>
    <t>4_L_600001000_0_4_2</t>
  </si>
  <si>
    <t>4_L_1570011000_1_3_4</t>
  </si>
  <si>
    <t>4_L_600001000_1_4_1</t>
  </si>
  <si>
    <t>5_L_300001000_0_3_2</t>
  </si>
  <si>
    <t>6_L_1570011000_1_3_2</t>
  </si>
  <si>
    <t>6_L_1570011000_1_2_2</t>
  </si>
  <si>
    <t>8_H_578001000_1_4_2</t>
  </si>
  <si>
    <t>8_H_578001000_1_3_2</t>
  </si>
  <si>
    <t>8_H_578001000_1_2_2</t>
  </si>
  <si>
    <t>9_L_1170011000_1_3_2</t>
  </si>
  <si>
    <t>9_L_1170011000_1_4_2</t>
  </si>
  <si>
    <t>10_L_1170011000_1_3_2</t>
  </si>
  <si>
    <t>11_L_1170011000_1_4_2</t>
  </si>
  <si>
    <t>12_L_100001000_0_3_4</t>
  </si>
  <si>
    <t>12_L_100001000_0_3_5</t>
  </si>
  <si>
    <t>12_L_100001000_0_3_2</t>
  </si>
  <si>
    <t>12_L_100001000_0_2_5</t>
  </si>
  <si>
    <t>12_L_100001000_0_2_2</t>
  </si>
  <si>
    <t>12_L_100001000_0_3_3</t>
  </si>
  <si>
    <t>12_L_100001000_0_2_1</t>
  </si>
  <si>
    <t>12_L_100001000_0_4_2</t>
  </si>
  <si>
    <t>13_L_100001000_0_4_1</t>
  </si>
  <si>
    <t>13_L_170001000_1_3_3</t>
  </si>
  <si>
    <t>13_L_170001000_1_4_5</t>
  </si>
  <si>
    <t>13_L_170001000_1_3_4</t>
  </si>
  <si>
    <t>13_L_170001000_1_3_2</t>
  </si>
  <si>
    <t>13_L_170001000_1_2_2</t>
  </si>
  <si>
    <t>13_L_170001000_1_2_3</t>
  </si>
  <si>
    <t>13_L_100001000_0_4_3</t>
  </si>
  <si>
    <t>13_L_100001000_0_5_4</t>
  </si>
  <si>
    <t>13_L_100001000_0_5_1</t>
  </si>
  <si>
    <t>16_L_500001000_1_4_3</t>
  </si>
  <si>
    <t>16_L_500001000_1_5_3</t>
  </si>
  <si>
    <t>17_L_1470011000_1_3_3</t>
  </si>
  <si>
    <t>17_L_1470011000_1_2_3</t>
  </si>
  <si>
    <t>17_L_1470011000_0_3_3</t>
  </si>
  <si>
    <t>17_L_1470011000_0_4_3</t>
  </si>
  <si>
    <t>18_L_278001000_1_4_2</t>
  </si>
  <si>
    <t>18_L_200001000_0_2_2</t>
  </si>
  <si>
    <t>18_L_200001000_1_4_2</t>
  </si>
  <si>
    <t>18_L_1470011000_1_3_2</t>
  </si>
  <si>
    <t>19_L_300001000_0_3_2</t>
  </si>
  <si>
    <t>20_L_370001000_0_3_2</t>
  </si>
  <si>
    <t>20_L_370001000_0_4_2</t>
  </si>
  <si>
    <t>21_L_1470011000_0_3_2</t>
  </si>
  <si>
    <t>21_L_1470011000_0_4_2</t>
  </si>
  <si>
    <t>21_L_200001000_0_3_2</t>
  </si>
  <si>
    <t>21_L_1470011000_0_3_3</t>
  </si>
  <si>
    <t>22_L_178001000_0_2_2</t>
  </si>
  <si>
    <t>22_L_100001000_0_2_2</t>
  </si>
  <si>
    <t>22_L_178001000_1_3_2</t>
  </si>
  <si>
    <t>23_L_1170011000_1_2_2</t>
  </si>
  <si>
    <t>24_L_1270011000_1_3_2</t>
  </si>
  <si>
    <t>24_L_1270011000_1_2_2</t>
  </si>
  <si>
    <t>24_L_1270011000_1_4_2</t>
  </si>
  <si>
    <t>24_L_100001000_0_5_2</t>
  </si>
  <si>
    <t>24_L_100001000_1_4_2</t>
  </si>
  <si>
    <t>25_L_1170011000_1_2_2</t>
  </si>
  <si>
    <t>26_L_270001000_0_2_3</t>
  </si>
  <si>
    <t>26_L_270001000_0_3_3</t>
  </si>
  <si>
    <t>27_L_400001000_0_3_2</t>
  </si>
  <si>
    <t>28_L_100001000_0_3_2</t>
  </si>
  <si>
    <t>29_L_300001000_0_3_2</t>
  </si>
  <si>
    <t>29_L_370001000_0_3_2</t>
  </si>
  <si>
    <t>29_L_1470011000_1_4_2</t>
  </si>
  <si>
    <t>29_L_370001000_0_4_2</t>
  </si>
  <si>
    <t>29_L_1470011000_1_3_2</t>
  </si>
  <si>
    <t>29_L_1470011000_1_2_2</t>
  </si>
  <si>
    <t>31_L_300001000_0_3_2</t>
  </si>
  <si>
    <t>32_H_600001000_1_3_2</t>
  </si>
  <si>
    <t>32_H_678001000_1_4_2</t>
  </si>
  <si>
    <t>33_L_1170011000_1_3_2</t>
  </si>
  <si>
    <t>34_L_1170011000_1_3_2</t>
  </si>
  <si>
    <t>34_L_1170011000_1_2_5</t>
  </si>
  <si>
    <t>34_L_1170011000_1_2_2</t>
  </si>
  <si>
    <t>34_L_1170011000_1_3_1</t>
  </si>
  <si>
    <t>34_L_1170011000_1_4_2</t>
  </si>
  <si>
    <t>34_L_1170011000_1_3_5</t>
  </si>
  <si>
    <t>34_L_1170011000_0_3_2</t>
  </si>
  <si>
    <t>34_L_1170011000_1_2_1</t>
  </si>
  <si>
    <t>35_H_300001000_1_3_2</t>
  </si>
  <si>
    <t>36_L_1170011000_1_2_2</t>
  </si>
  <si>
    <t>36_L_100011000_1_2_2</t>
  </si>
  <si>
    <t>36_L_100011000_1_4_2</t>
  </si>
  <si>
    <t>37_L_100001000_1_3_2</t>
  </si>
  <si>
    <t>37_L_100001000_1_2_2</t>
  </si>
  <si>
    <t>37_L_100001000_1_5_2</t>
  </si>
  <si>
    <t>39_L_278001000_0_3_1</t>
  </si>
  <si>
    <t>39_L_278001000_0_4_3</t>
  </si>
  <si>
    <t>39_L_200001000_1_2_3</t>
  </si>
  <si>
    <t>39_L_200001000_0_2_4</t>
  </si>
  <si>
    <t>39_L_200001000_0_3_4</t>
  </si>
  <si>
    <t>39_L_200001000_1_2_2</t>
  </si>
  <si>
    <t>39_L_278001000_0_3_3</t>
  </si>
  <si>
    <t>39_L_200001000_0_4_3</t>
  </si>
  <si>
    <t>39_L_200001000_1_3_3</t>
  </si>
  <si>
    <t>39_L_200001000_0_3_3</t>
  </si>
  <si>
    <t>39_L_200001000_1_3_5</t>
  </si>
  <si>
    <t>40_L_300001000_0_2_2</t>
  </si>
  <si>
    <t>40_L_300001000_0_1_2</t>
  </si>
  <si>
    <t>41_L_578001000_1_4_2</t>
  </si>
  <si>
    <t>41_L_500001000_1_5_2</t>
  </si>
  <si>
    <t>41_L_578001000_0_4_2</t>
  </si>
  <si>
    <t>41_L_578001000_1_3_2</t>
  </si>
  <si>
    <t>42_L_278011000_1_2_2</t>
  </si>
  <si>
    <t>42_L_278011000_0_4_2</t>
  </si>
  <si>
    <t>42_L_278011000_1_3_2</t>
  </si>
  <si>
    <t>42_L_100001000_1_4_2</t>
  </si>
  <si>
    <t>42_L_1170011000_1_3_2</t>
  </si>
  <si>
    <t>42_L_278011000_0_3_2</t>
  </si>
  <si>
    <t>42_L_100001000_1_3_2</t>
  </si>
  <si>
    <t>42_L_200001000_1_3_2</t>
  </si>
  <si>
    <t>42_L_100001000_0_3_2</t>
  </si>
  <si>
    <t>42_L_1170011000_1_2_2</t>
  </si>
  <si>
    <t>44_L_1170011000_1_3_2</t>
  </si>
  <si>
    <t>44_L_1170011000_0_3_2</t>
  </si>
  <si>
    <t>45_L_100001000_0_3_2</t>
  </si>
  <si>
    <t>46_L_400001000_0_3_2</t>
  </si>
  <si>
    <t>47_L_100001000_0_3_2</t>
  </si>
  <si>
    <t>47_L_200001000_1_3_2</t>
  </si>
  <si>
    <t>47_L_100001000_0_3_3</t>
  </si>
  <si>
    <t>47_L_200001000_0_3_2</t>
  </si>
  <si>
    <t>47_L_278001000_1_3_2</t>
  </si>
  <si>
    <t>47_L_200001000_1_2_2</t>
  </si>
  <si>
    <t>48_L_178011000_0_2_2</t>
  </si>
  <si>
    <t>48_L_1370011000_1_2_2</t>
  </si>
  <si>
    <t>48_L_1370011000_0_2_2</t>
  </si>
  <si>
    <t>48_L_1370011000_1_3_2</t>
  </si>
  <si>
    <t>48_L_178011000_1_3_2</t>
  </si>
  <si>
    <t>48_L_370011000_1_3_2</t>
  </si>
  <si>
    <t>48_L_178001000_0_3_2</t>
  </si>
  <si>
    <t>48_L_1370011000_0_3_2</t>
  </si>
  <si>
    <t>48_L_178011000_1_2_2</t>
  </si>
  <si>
    <t>49_H_500001000_1_4_2</t>
  </si>
  <si>
    <t>49_H_578001000_1_3_2</t>
  </si>
  <si>
    <t>49_H_500001000_1_3_2</t>
  </si>
  <si>
    <t>51_L_1270011000_1_2_2</t>
  </si>
  <si>
    <t>51_L_1270011000_0_5_2</t>
  </si>
  <si>
    <t>51_L_1270011000_0_3_2</t>
  </si>
  <si>
    <t>51_L_100001000_0_3_2</t>
  </si>
  <si>
    <t>51_L_1270011000_0_4_2</t>
  </si>
  <si>
    <t>51_L_1270011000_1_3_2</t>
  </si>
  <si>
    <t>51_L_1270011000_0_2_2</t>
  </si>
  <si>
    <t>53_L_500001000_0_4_2</t>
  </si>
  <si>
    <t>53_L_500001000_1_4_2</t>
  </si>
  <si>
    <t>53_L_500001000_1_3_2</t>
  </si>
  <si>
    <t>55_L_400001000_0_3_3</t>
  </si>
  <si>
    <t>55_L_400001000_0_4_3</t>
  </si>
  <si>
    <t>55_L_1470011000_1_3_2</t>
  </si>
  <si>
    <t>55_L_400001000_0_3_4</t>
  </si>
  <si>
    <t>55_L_1470011000_1_2_1</t>
  </si>
  <si>
    <t>55_L_400001000_1_3_2</t>
  </si>
  <si>
    <t>55_L_1470011000_1_2_2</t>
  </si>
  <si>
    <t>T</t>
  </si>
  <si>
    <t>U</t>
  </si>
  <si>
    <t>V</t>
  </si>
  <si>
    <t>High = CO, NV, NM, UT</t>
  </si>
  <si>
    <t>Same as 2014?</t>
  </si>
  <si>
    <t>2014v2 VMT</t>
  </si>
  <si>
    <t>2016beta VMT</t>
  </si>
  <si>
    <t>2014 v2 VMT</t>
  </si>
  <si>
    <t>2016 beta VMT</t>
  </si>
  <si>
    <t>Total highway vehicle miles traveled from 2014 NEI v2 (added by C. Allen)</t>
  </si>
  <si>
    <t>Total highway vehicle miles traveled for calendar year 2011</t>
  </si>
  <si>
    <t>Total highway vehicle miles traveled from 2016 beta (added by C. Allen, will be used for selecting some rep counties)</t>
  </si>
  <si>
    <t>W</t>
  </si>
  <si>
    <t>X</t>
  </si>
  <si>
    <t>2017meanLDageBin CRC Scn 1</t>
  </si>
  <si>
    <t>2017meanLDage</t>
  </si>
  <si>
    <t>Draft representative county planned to be used in the 2016v1 platform and 2017 NEI based on EPA analysis only.</t>
  </si>
  <si>
    <t>Draft representative county planned to be used in the 2016v1 platform and 2017 NEI based on state suggestions in MD/NJ/NY and EPA analysis elsewhere (added by C. Allen).</t>
  </si>
  <si>
    <t>Age value from the same CRC A-115 analysis for the purposes of calculating the age bin in the previous column.</t>
  </si>
  <si>
    <t>TRUE or FALSE depending on whether the 2016/2017 rep county matches the 2014v2 rep county.</t>
  </si>
  <si>
    <t>state_altitude_fuelregion_imbin_meanLDage_rampbin (no MSA)</t>
  </si>
  <si>
    <t>2016b VMT</t>
  </si>
  <si>
    <t># of counties</t>
  </si>
  <si>
    <t>Grouping terms include: state, altitude, fuelregion, imbin, meanLDage, rampbin (modified by C. Allen to NOT include MSAYN)</t>
  </si>
  <si>
    <t>2011 VMT</t>
  </si>
  <si>
    <t>2017meanLD ageBin
CRC Scn 1</t>
  </si>
  <si>
    <t>2017 ramp bin</t>
  </si>
  <si>
    <t>2017 mean LD age</t>
  </si>
  <si>
    <t>county In MSA YN</t>
  </si>
  <si>
    <t xml:space="preserve">Groups(stateID_altitude_ fuel region_imbin_ meanLDagebin_rampbin) </t>
  </si>
  <si>
    <t>2016/2017
computed
repcounty</t>
  </si>
  <si>
    <t>2016/2017 computed repcounty</t>
  </si>
  <si>
    <t>Completed State requests</t>
  </si>
  <si>
    <t>Completed State Requests</t>
  </si>
  <si>
    <t>Repeat of 2014v2 Rep County</t>
  </si>
  <si>
    <t>Z</t>
  </si>
  <si>
    <t>A repeat of the 2014v2 rep county for reference</t>
  </si>
  <si>
    <t>Requests for specific repcounties from states.  
GA Source: unknown to ERG.
MD Source: Rev_MD_Representative_Counties_Scheme_for_2017NEI.xlsx
NY Source: NYSDOT REGIONS MAP (2007-05-14).PDF  C. Allen replaced county group numbers (1-11) with the FIPS corresponding to the highest 2016beta VMT county in the group.
NJ Source: John Gorgol email to US EPA 11/15/2018
WI Source: Representative_Counties_for_WI.xlsx
MI Source: Updated_1_Michigan requested changes_2016-2017_Representative_Counties_Analysis_20190613_new tab.xlsx</t>
  </si>
  <si>
    <t>AA</t>
  </si>
  <si>
    <t>AB</t>
  </si>
  <si>
    <t>AC</t>
  </si>
  <si>
    <t>AD</t>
  </si>
  <si>
    <t>Repeat of 2017meanLDageBin CRC Scn 1</t>
  </si>
  <si>
    <t>Repeat of 2017meanLDage</t>
  </si>
  <si>
    <t>A repeat of the 2017meanLDageBin (unadjusted) for reference</t>
  </si>
  <si>
    <t>A repeat of the 2017meanLDage (unadjusted)</t>
  </si>
  <si>
    <t>AE</t>
  </si>
  <si>
    <t>AF</t>
  </si>
  <si>
    <t>With Adjustments to Remove Antiques and Older Vehicles based on Fractions from 2017 NEI Data Analysis</t>
  </si>
  <si>
    <t>P:\EPA_2017_NEI_CDBs\RepCountyAnalysis\calc_2017nei_4_Summary.xlsx</t>
  </si>
  <si>
    <t>Sources:</t>
  </si>
  <si>
    <t>counties provided 2017 age distributions that are planned to be used in NEI.</t>
  </si>
  <si>
    <t>counties remain that use CRC A-115 data with Adjustments to Remove Antiques and Older Vehicles based on Fractions from 2017 NEI Data Analysis.</t>
  </si>
  <si>
    <t>group by a.countyID, b.countyID;</t>
  </si>
  <si>
    <t xml:space="preserve">    where a.countyID=b.countyID and a.countyID in (2013,2016,2020,2050,2060,2068,2070,2090,2100,2105,2110,2122,2130,2150,2164,2170,2180,2185,2188,2195,2198,2220,2230,2240,2261,2270,2275,2282,2290,4013,4019,9001,9003,9005,9007,9009,9011,9013,9015,10001,10003,10005,11001,013001,13003,13005,13007,13009,13011,13013,13015,13017,13019,13021,13023,13025,13027,13029,13031,13033,13035,13037,13039,13043,13045,13047,13049,13051,13053,13055,13057,13059,13061,13063,13065,13067,13069,13071,13073,13075,13077,13079,13081,13083,13085,13087,13089,13091,13093,13095,13097,13099,13101,13103,13105,13107,13109,13111,13113,13115,13117,13119,13121,13123,13125,13127,13129,13131,13133,13135,13137,13139,13141,13143,13145,13147,13149,13151,13153,13155,13157,13159,13161,13163,13165,13167,13169,13171,13173,13175,13177,13179,13181,13183,13185,13187,13189,13191,13193,13195,13197,13199,13201,13205,13207,13209,13211,13213,13215,13217,13219,13221,13223,13225,13227,13229,13231,13233,13235,13237,13239,13241,13243,13245,13247,13249,13251,13253,13255,13257,13259,13261,13263,13265,13267,13269,13271,13273,13275,13277,13279,13281,13283,13285,13287,13289,13291,13293,13295,13297,13299,13301,13303,13305,13307,13309,13311,13313,13315,13317,13319,13321,16001,16003,16005,16007,16009,16011,16013,16015,16017,16019,16021,16023,16025,16027,16029,16031,16033,16035,16037,16039,16041,16043,16045,16047,16049,16051,16053,16055,16057,16059,16061,16063,16065,16067,16069,16071,16073,16075,16077,16079,16081,16083,16085,16087,23001,23003,23005,23007,23009,23011,23013,23015,23017,23019,23021,23023,23025,23027,23029,23031,24001,24003,24005,24009,24011,24013,24015,24017,24019,24021,24023,24025,24027,24029,24031,24033,24035,24037,24039,24041,24043,24045,24047,24510,26093,26099,26115,26125,26147,26161,26163,27001,27003,27005,27007,27009,27011,27013,27015,27017,27019,27021,27023,27025,27027,27029,27031,27033,27035,27037,27039,27041,27043,27045,27047,27049,27051,27053,27055,27057,27059,27061,27063,27065,27067,27069,27071,27073,27075,27077,27079,27081,27083,27085,27087,27089,27091,27093,27095,27097,27099,27101,27103,27105,27107,27109,27111,27113,27115,27117,27119,27121,27123,27125,27127,27129,27131,27133,27135,27137,27139,27141,27143,27145,27147,27149,27151,27153,27155,27157,27159,27161,27163,27165,27167,27169,27171,27173,32031,33001,33003,33005,33007,33009,33011,33013,33015,33017,33019,34001,34003,34005,34007,34009,34011,34013,34015,34017,34019,34021,34023,34025,34027,34029,34031,34033,34035,34037,34039,34041,36001,36003,36005,36007,36009,36011,36013,36015,36017,36019,36021,36023,36025,36027,36029,36031,36033,36035,36037,36039,36041,36043,36045,36047,36049,36051,36053,36055,36057,36059,36061,36063,36065,36067,36069,36071,36073,36075,36077,36079,36081,36083,36085,36087,36089,36091,36093,36095,36097,36099,36101,36103,36105,36107,36109,36111,36113,36115,36117,36119,36121,36123,37001,37003,37005,37007,37009,37011,37013,37015,37017,37019,37021,37023,37025,37027,37029,37031,37033,37035,37037,37039,37041,37043,37045,37047,37049,37051,37053,37055,37057,37059,37061,37063,37065,37067,37069,37071,37073,37075,37077,37079,37081,37083,37085,37087,37089,37091,37093,37095,37097,37099,37101,37103,37105,37107,37109,37111,37113,37115,37117,37119,37121,37123,37125,37127,37129,37131,37133,37135,37137,37139,37141,37143,37145,37147,37149,37151,37153,37155,37157,37159,37161,37163,37165,37167,37169,37171,37173,37175,37177,37179,37181,37183,37185,37187,37189,37191,37193,37195,37197,37199,39001,39003,39005,39007,39009,39011,39013,39015,39017,39019,39021,39023,39025,39027,39029,39031,39033,39035,39037,39039,39041,39043,39045,39047,39049,39051,39053,39055,39057,39059,39061,39063,39065,39067,39069,39071,39073,39075,39077,39079,39081,39083,39085,39087,39089,39091,39093,39095,39097,39099,39101,39103,39105,39107,39109,39111,39113,39115,39117,39119,39121,39123,39125,39127,39129,39131,39133,39135,39137,39139,39141,39143,39145,39147,39149,39151,39153,39155,39157,39159,39161,39163,39165,39167,39169,39171,39173,39175,42001,42003,42005,42007,42009,42011,42013,42015,42017,42019,42021,42023,42025,42027,42029,42031,42033,42035,42037,42039,42041,42043,42045,42047,42049,42051,42053,42055,42057,42059,42061,42063,42065,42067,42069,42071,42073,42075,42077,42079,42081,42083,42085,42087,42089,42091,42093,42095,42097,42099,42101,42103,42105,42107,42109,42111,42113,42115,42117,42119,42121,42123,42125,42127,42129,42131,42133,44001,44003,44005,44007,44009,47037,49001,49003,49005,49007,49009,49011,49013,49015,49017,49019,49021,49023,49025,49027,49029,49031,49033,49035,49037,49039,49041,49043,49045,49047,49049,49051,49053,49055,49057,50001,50003,50005,50007,50009,50011,50013,50015,50017,50019,50021,50023,50025,50027,51001,51003,51005,51007,51009,51011,51013,51015,51017,51019,51021,51023,51025,51027,51029,51031,51033,51035,51036,51037,51041,51043,51045,51047,51049,51051,51053,51057,51059,51061,51063,51065,51067,51069,51071,51073,51075,51077,51079,51081,51083,51085,51087,51089,51091,51093,51095,51097,51099,51101,51103,51105,51107,51109,51111,51113,51115,51117,51119,51121,51125,51127,51131,51133,51135,51137,51139,51141,51143,51145,51147,51149,51153,51155,51157,51159,51161,51163,51165,51167,51169,51171,51173,51175,51177,51179,51181,51183,51185,51187,51191,51193,51195,51197,51199,51510,51520,51530,51540,51550,51570,51580,51590,51595,51600,51610,51620,51630,51640,51650,51660,51670,51678,51680,51683,51685,51690,51700,51710,51720,51730,51735,51740,51750,51760,51770,51775,51790,51800,51810,51820,51830,51840,53001,53003,53005,53007,53009,53011,53013,53015,53017,53019,53021,53023,53025,53027,53029,53031,53033,53035,53037,53039,53041,53043,53045,53047,53049,53051,53053,53055,53057,53059,53061,53063,53065,53067,53069,53071,53073,53075,53077,54001,54003,54005,54007,54009,54011,54013,54015,54017,54019,54021,54023,54025,54027,54029,54031,54033,54035,54037,54039,54041,54043,54045,54047,54049,54051,54053,54055,54057,54059,54061,54063,54065,54067,54069,54071,54073,54075,54077,54079,54081,54083,54085,54087,54089,54091,54093,54095,54097,54099,54101,54103,54105,54107,54109,55001,55003,55005,55007,55009,55011,55013,55015,55017,55019,55021,55023,55025,55027,55029,55031,55033,55035,55037,55039,55041,55043,55045,55047,55049,55051,55053,55055,55057,55059,55061,55063,55065,55067,55069,55071,55073,55075,55077,55078,55079,55081,55083,55085,55087,55089,55091,55093,55095,55097,55099,55101,55103,55105,55107,55109,55111,55113,55115,55117,55119,55121,55123,55125,55127,55129,55131,55133,55135,55137,55139,55141)</t>
  </si>
  <si>
    <t>from nei2017_analysis2.ldv_popbyage a, nei2017_analysis2.ldv_popbyage b</t>
  </si>
  <si>
    <t xml:space="preserve">  select a.countyID, sum(a.ageID*a.population)/sum(b.population) </t>
  </si>
  <si>
    <t>sum(a.ageID*a.population)/sum(b.population)</t>
  </si>
  <si>
    <t>2017meanLDageBin merged submittals, adjusted IHSM</t>
  </si>
  <si>
    <t>2017meanLDage merged submittals, adjusted IHSM</t>
  </si>
  <si>
    <t>4_L_600001000_1_3_1</t>
  </si>
  <si>
    <t>4_L_600001000_0_3_2</t>
  </si>
  <si>
    <t>5_L_300001000_0_2_2</t>
  </si>
  <si>
    <t>10_L_1170011000_1_2_2</t>
  </si>
  <si>
    <t>11_L_1170011000_1_2_2</t>
  </si>
  <si>
    <t>13_L_170001000_1_3_5</t>
  </si>
  <si>
    <t>16_L_500001000_1_3_3</t>
  </si>
  <si>
    <t>16_L_500001000_0_3_2</t>
  </si>
  <si>
    <t>17_L_200001000_0_2_3</t>
  </si>
  <si>
    <t>18_L_278001000_1_3_2</t>
  </si>
  <si>
    <t>19_L_300001000_0_2_2</t>
  </si>
  <si>
    <t>20_L_370001000_0_2_2</t>
  </si>
  <si>
    <t>23_L_100011000_0_2_2</t>
  </si>
  <si>
    <t>24_L_100001000_0_2_2</t>
  </si>
  <si>
    <t>24_L_1270011000_0_3_2</t>
  </si>
  <si>
    <t>24_L_100001000_1_3_2</t>
  </si>
  <si>
    <t>27_L_400001000_0_2_2</t>
  </si>
  <si>
    <t>28_L_100001000_0_2_2</t>
  </si>
  <si>
    <t>29_L_370001000_0_2_2</t>
  </si>
  <si>
    <t>29_L_1470011000_1_1_2</t>
  </si>
  <si>
    <t>34_L_1170011000_0_2_2</t>
  </si>
  <si>
    <t>39_L_200001000_0_3_5</t>
  </si>
  <si>
    <t>39_L_200001000_1_1_2</t>
  </si>
  <si>
    <t>39_L_278001000_0_2_1</t>
  </si>
  <si>
    <t>39_L_200001000_0_2_3</t>
  </si>
  <si>
    <t>39_L_200001000_1_2_5</t>
  </si>
  <si>
    <t>39_L_200001000_0_2_2</t>
  </si>
  <si>
    <t>41_L_500001000_1_4_2</t>
  </si>
  <si>
    <t>44_L_1170011000_1_2_2</t>
  </si>
  <si>
    <t>44_L_1170011000_0_2_2</t>
  </si>
  <si>
    <t>45_L_100001000_0_2_2</t>
  </si>
  <si>
    <t>48_L_178001000_0_2_2</t>
  </si>
  <si>
    <t>55_L_400001000_1_2_2</t>
  </si>
  <si>
    <t>56_L_500001000_0_3_2</t>
  </si>
  <si>
    <t>repCountyID</t>
  </si>
  <si>
    <t>maxVMT</t>
  </si>
  <si>
    <t>2017 computed repcounty</t>
  </si>
  <si>
    <t>Edit on 12/11/2019</t>
  </si>
  <si>
    <t>Updated several FL counties to use 0.08 ramp fraction so the extreme ramp fraction data (0.60-1) would not dictate groups.</t>
  </si>
  <si>
    <t>This list contains mean LDV age of 1,077 counties who have submitted 2017 age distributions that were accepted for use in the NEI.</t>
  </si>
  <si>
    <t>number of counties</t>
  </si>
  <si>
    <t>2016 final rep county</t>
  </si>
  <si>
    <t>2017meanLDageBin merged submittals and adjusted IHSM</t>
  </si>
  <si>
    <t>Age bin determined from submittals that are accepted for use in 2017 NEI and elsewhere uses the CRC A-115 analysis for calendar year 2017, scenario 1 plus adjustments (removed antiques and older vehicles based on 2017 data analysis.)</t>
  </si>
  <si>
    <t>2017meanLDage merged submittals and adjusted IHSM</t>
  </si>
  <si>
    <t>Age value determined from submittals that are accepted for use in 2017 NEI and elsewhere reflects the CRC A-115 analysis for the purposes of calculating the age bin in the previous column</t>
  </si>
  <si>
    <t>Draft representative county planned to be used in the 2017 NEI based on EPA analysis only.</t>
  </si>
  <si>
    <t>Changes to computed 2017 draft</t>
  </si>
  <si>
    <t>2016v1 final draft repcounty</t>
  </si>
  <si>
    <t>2016v1
final draft
rep county</t>
  </si>
  <si>
    <t>2017 draft rep. county</t>
  </si>
  <si>
    <t>AG</t>
  </si>
  <si>
    <t>checkRegion</t>
  </si>
  <si>
    <t>select * from moves201x_2017fuels_or_otaq_20191210.regioncounty</t>
  </si>
  <si>
    <t>2016 regionID</t>
  </si>
  <si>
    <t>Source for CY 2016</t>
  </si>
  <si>
    <t>Source for CY 2017</t>
  </si>
  <si>
    <t>2017fuelregion</t>
  </si>
  <si>
    <t>AH</t>
  </si>
  <si>
    <t>2017v1 fuel regions</t>
  </si>
  <si>
    <t>1_L_170001000_0_3_2</t>
  </si>
  <si>
    <t>12_L_178001000_0_2_5</t>
  </si>
  <si>
    <t>12_L_178001000_0_2_3</t>
  </si>
  <si>
    <t>12_L_178001000_0_2_2</t>
  </si>
  <si>
    <t>13_L_170001000_0_4_2</t>
  </si>
  <si>
    <t>13_L_170001000_0_4_1</t>
  </si>
  <si>
    <t>13_L_170001000_0_4_3</t>
  </si>
  <si>
    <t>13_L_170001000_0_3_2</t>
  </si>
  <si>
    <t>13_L_170001000_0_4_4</t>
  </si>
  <si>
    <t>23_L_178011000_0_3_2</t>
  </si>
  <si>
    <t>23_L_178011000_1_2_2</t>
  </si>
  <si>
    <t>23_L_178011000_0_2_2</t>
  </si>
  <si>
    <t>37_L_178001000_1_3_2</t>
  </si>
  <si>
    <t>37_L_178001000_1_2_2</t>
  </si>
  <si>
    <t>50_L_100001000_1_2_2</t>
  </si>
  <si>
    <t>50_L_100001000_1_3_2</t>
  </si>
  <si>
    <t>Ncounties in Group</t>
  </si>
  <si>
    <r>
      <t>Table 2.</t>
    </r>
    <r>
      <rPr>
        <sz val="12"/>
        <color theme="1"/>
        <rFont val="Calibri"/>
        <family val="2"/>
      </rPr>
      <t xml:space="preserve">  Outlier 18 Light Commercial Truck Age Distributions, Excluded from Representative County Groups for Source Type 32.</t>
    </r>
  </si>
  <si>
    <t>FIPS code</t>
  </si>
  <si>
    <t xml:space="preserve">County </t>
  </si>
  <si>
    <t>State</t>
  </si>
  <si>
    <t>San Mateo</t>
  </si>
  <si>
    <t>CA</t>
  </si>
  <si>
    <t>Anne Arundel</t>
  </si>
  <si>
    <t>MD</t>
  </si>
  <si>
    <t>Arapahoe</t>
  </si>
  <si>
    <t>CO</t>
  </si>
  <si>
    <t>Baltimore</t>
  </si>
  <si>
    <t>Crowley</t>
  </si>
  <si>
    <t>Platte</t>
  </si>
  <si>
    <t>MO</t>
  </si>
  <si>
    <t>Orange</t>
  </si>
  <si>
    <t>FL</t>
  </si>
  <si>
    <t>Geauga</t>
  </si>
  <si>
    <t>OH</t>
  </si>
  <si>
    <t>Effingham</t>
  </si>
  <si>
    <t>GA</t>
  </si>
  <si>
    <t>Richland</t>
  </si>
  <si>
    <t>DuPage</t>
  </si>
  <si>
    <t>IL</t>
  </si>
  <si>
    <t>Blount</t>
  </si>
  <si>
    <t>TN</t>
  </si>
  <si>
    <t>Lake</t>
  </si>
  <si>
    <t>Montgomery</t>
  </si>
  <si>
    <t>TX</t>
  </si>
  <si>
    <t>Pulaski</t>
  </si>
  <si>
    <t>IN</t>
  </si>
  <si>
    <t>Tarrant</t>
  </si>
  <si>
    <t>Jefferson</t>
  </si>
  <si>
    <t>LA</t>
  </si>
  <si>
    <t>Salt Lake</t>
  </si>
  <si>
    <t>UT</t>
  </si>
  <si>
    <r>
      <t>Table 3.</t>
    </r>
    <r>
      <rPr>
        <sz val="12"/>
        <color theme="1"/>
        <rFont val="Calibri"/>
        <family val="2"/>
      </rPr>
      <t xml:space="preserve">  Outliers in 7 Counties Requiring Substitution with Alternate County’s Age Distribution</t>
    </r>
  </si>
  <si>
    <t>Outlier</t>
  </si>
  <si>
    <t>County, State</t>
  </si>
  <si>
    <t>Substituted</t>
  </si>
  <si>
    <t>Affected</t>
  </si>
  <si>
    <t>Source Type(s)</t>
  </si>
  <si>
    <t>Maricopa, AZ</t>
  </si>
  <si>
    <t>Pinal, AZ</t>
  </si>
  <si>
    <t>Fulton, GA</t>
  </si>
  <si>
    <t>Richmond, GA</t>
  </si>
  <si>
    <t>St. Louis, MO</t>
  </si>
  <si>
    <t>Jefferson, MO</t>
  </si>
  <si>
    <t>Oklahoma, OK</t>
  </si>
  <si>
    <t>Cleveland, OK</t>
  </si>
  <si>
    <t>Tulsa, OK</t>
  </si>
  <si>
    <t>Rogers, OK</t>
  </si>
  <si>
    <t>21, 32</t>
  </si>
  <si>
    <t>Washington, OR</t>
  </si>
  <si>
    <t>Multnomah, OR</t>
  </si>
  <si>
    <t>Virginia Beach city, VA</t>
  </si>
  <si>
    <t>Norfolk city, VA</t>
  </si>
  <si>
    <t>The 2016 age distributions were then grouped using a population-weighted average of the source type populations of each county in the representative county group.  The end product was age distributions for each of the 13 source types in each of the 315 representative counties for 2016v1.  It should be noted that the long-haul truck source types 53 (Single Unit) and 62 (Combination Unit) are a nationwide average due to the long-haul nature of their operation.</t>
  </si>
  <si>
    <t>Adjustments to 2016v1 Populations</t>
  </si>
  <si>
    <t>EPA/ERG calculated the IHS data fraction of car (source type 21) vs. light duty truck (source types 31 and 32) populations at the county level and reapportioned all vehicle populations so that the submitted data would reflect a consistent VIN decoding approach across the nation.</t>
  </si>
  <si>
    <t>YoungFleetOutliers</t>
  </si>
  <si>
    <t>YoungFleetOutlierIn2016?</t>
  </si>
  <si>
    <t>Copy of col. W "Completed State Requests" plus an additional reassignment of five single-county rep. counties to other groups, because they use "EPA default" age distributions in 2017 and were previously identified as young fleet outlier counties in 2016v1. The five include: 12095, 29165, 29189, 40109, and 40143.</t>
  </si>
  <si>
    <t>2017 final rep. county</t>
  </si>
  <si>
    <t>Final representative county planned to be used in the 2017 NEI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</si>
</sst>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_(* \(#,##0.00\);_(* &quot;-&quot;??_);_(@_)"/>
    <numFmt numFmtId="164" formatCode="0.0"/>
    <numFmt numFmtId="165" formatCode="_(* #,##0_);_(* \(#,##0\);_(* &quot;-&quot;??_);_(@_)"/>
  </numFmts>
  <fonts count="34" x14ac:knownFonts="1">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65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b/>
      <sz val="9"/>
      <color indexed="81"/>
      <name val="Tahoma"/>
      <family val="2"/>
    </font>
    <font>
      <sz val="9"/>
      <color indexed="81"/>
      <name val="Tahoma"/>
      <family val="2"/>
    </font>
    <font>
      <i/>
      <sz val="12"/>
      <color theme="1"/>
      <name val="Calibri"/>
      <family val="2"/>
      <scheme val="minor"/>
    </font>
    <font>
      <b/>
      <i/>
      <sz val="12"/>
      <color theme="1"/>
      <name val="Calibri"/>
      <family val="2"/>
      <scheme val="minor"/>
    </font>
    <font>
      <b/>
      <i/>
      <sz val="12"/>
      <color rgb="FFC00000"/>
      <name val="Calibri"/>
      <family val="2"/>
      <scheme val="minor"/>
    </font>
    <font>
      <b/>
      <i/>
      <sz val="12"/>
      <name val="Calibri"/>
      <family val="2"/>
      <scheme val="minor"/>
    </font>
    <font>
      <u/>
      <sz val="12"/>
      <color theme="10"/>
      <name val="Calibri"/>
      <family val="2"/>
      <scheme val="minor"/>
    </font>
    <font>
      <b/>
      <sz val="11"/>
      <color theme="1"/>
      <name val="Calibri"/>
      <family val="2"/>
      <scheme val="minor"/>
    </font>
    <font>
      <sz val="12"/>
      <color theme="1"/>
      <name val="Calibri"/>
      <family val="2"/>
    </font>
    <font>
      <b/>
      <sz val="12"/>
      <color rgb="FFFF0000"/>
      <name val="Calibri"/>
      <family val="2"/>
      <scheme val="minor"/>
    </font>
    <font>
      <b/>
      <sz val="16"/>
      <color theme="1"/>
      <name val="Calibri"/>
      <family val="2"/>
      <scheme val="minor"/>
    </font>
    <font>
      <b/>
      <sz val="12"/>
      <color theme="1"/>
      <name val="Calibri"/>
      <family val="2"/>
    </font>
    <font>
      <b/>
      <sz val="11"/>
      <color theme="1"/>
      <name val="Calibri"/>
      <family val="2"/>
    </font>
    <font>
      <sz val="11"/>
      <color theme="1"/>
      <name val="Calibri"/>
      <family val="2"/>
    </font>
    <font>
      <sz val="13"/>
      <color rgb="FF2E74B5"/>
      <name val="Calibri Light"/>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D9D9D9"/>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5">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5" fillId="0" borderId="0" applyNumberFormat="0" applyFill="0" applyBorder="0" applyAlignment="0" applyProtection="0"/>
    <xf numFmtId="43" fontId="2" fillId="0" borderId="0" applyFont="0" applyFill="0" applyBorder="0" applyAlignment="0" applyProtection="0"/>
    <xf numFmtId="0" fontId="1" fillId="0" borderId="0"/>
  </cellStyleXfs>
  <cellXfs count="68">
    <xf numFmtId="0" fontId="0" fillId="0" borderId="0" xfId="0"/>
    <xf numFmtId="0" fontId="17" fillId="0" borderId="0" xfId="0" applyFont="1"/>
    <xf numFmtId="0" fontId="0" fillId="0" borderId="0" xfId="0" applyFont="1" applyAlignment="1">
      <alignment horizontal="left"/>
    </xf>
    <xf numFmtId="0" fontId="17" fillId="0" borderId="0" xfId="0" applyFont="1" applyAlignment="1">
      <alignment horizontal="left"/>
    </xf>
    <xf numFmtId="0" fontId="0" fillId="0" borderId="0" xfId="0" applyFill="1" applyAlignment="1">
      <alignment horizontal="center"/>
    </xf>
    <xf numFmtId="0" fontId="17" fillId="0" borderId="0" xfId="0" applyFont="1" applyFill="1" applyAlignment="1">
      <alignment wrapText="1"/>
    </xf>
    <xf numFmtId="0" fontId="0" fillId="0" borderId="0" xfId="0" applyFill="1"/>
    <xf numFmtId="0" fontId="17" fillId="0" borderId="0" xfId="0" applyFont="1" applyFill="1" applyAlignment="1">
      <alignment horizontal="center" wrapText="1"/>
    </xf>
    <xf numFmtId="0" fontId="0" fillId="33" borderId="0" xfId="0" applyFill="1" applyAlignment="1">
      <alignment horizontal="center"/>
    </xf>
    <xf numFmtId="0" fontId="0" fillId="33" borderId="0" xfId="0" applyFill="1"/>
    <xf numFmtId="0" fontId="0" fillId="0" borderId="0" xfId="0" applyAlignment="1">
      <alignment horizontal="center"/>
    </xf>
    <xf numFmtId="0" fontId="17" fillId="0" borderId="0" xfId="0" applyFont="1" applyAlignment="1">
      <alignment horizontal="center"/>
    </xf>
    <xf numFmtId="0" fontId="17" fillId="34" borderId="10" xfId="0" applyFont="1" applyFill="1" applyBorder="1" applyAlignment="1">
      <alignment horizontal="left"/>
    </xf>
    <xf numFmtId="0" fontId="17" fillId="34" borderId="10" xfId="0" applyFont="1" applyFill="1" applyBorder="1"/>
    <xf numFmtId="0" fontId="0" fillId="0" borderId="10" xfId="0" applyBorder="1" applyAlignment="1">
      <alignment horizontal="center"/>
    </xf>
    <xf numFmtId="0" fontId="0" fillId="0" borderId="10" xfId="0" applyBorder="1"/>
    <xf numFmtId="0" fontId="21" fillId="0" borderId="0" xfId="0" applyFont="1"/>
    <xf numFmtId="0" fontId="22" fillId="0" borderId="0" xfId="0" applyFont="1"/>
    <xf numFmtId="0" fontId="21" fillId="0" borderId="0" xfId="0" applyFont="1" applyAlignment="1">
      <alignment horizontal="center"/>
    </xf>
    <xf numFmtId="0" fontId="0" fillId="33" borderId="0" xfId="0" applyFill="1" applyAlignment="1">
      <alignment horizontal="left"/>
    </xf>
    <xf numFmtId="0" fontId="0" fillId="33" borderId="10" xfId="0" applyFill="1" applyBorder="1" applyAlignment="1">
      <alignment horizontal="center"/>
    </xf>
    <xf numFmtId="0" fontId="0" fillId="0" borderId="10" xfId="0" applyFill="1" applyBorder="1" applyAlignment="1">
      <alignment horizontal="center"/>
    </xf>
    <xf numFmtId="0" fontId="17" fillId="0" borderId="0" xfId="0" applyFont="1" applyFill="1" applyBorder="1"/>
    <xf numFmtId="0" fontId="0" fillId="0" borderId="0" xfId="0" applyFill="1" applyBorder="1"/>
    <xf numFmtId="0" fontId="23" fillId="0" borderId="0" xfId="0" applyFont="1"/>
    <xf numFmtId="0" fontId="17" fillId="34" borderId="10" xfId="0" applyFont="1" applyFill="1" applyBorder="1" applyAlignment="1">
      <alignment horizontal="center"/>
    </xf>
    <xf numFmtId="0" fontId="21" fillId="0" borderId="0" xfId="0" applyFont="1" applyAlignment="1">
      <alignment horizontal="center" vertical="center"/>
    </xf>
    <xf numFmtId="0" fontId="25" fillId="0" borderId="0" xfId="42"/>
    <xf numFmtId="0" fontId="17" fillId="34" borderId="10" xfId="0" applyFont="1" applyFill="1" applyBorder="1" applyAlignment="1">
      <alignment wrapText="1"/>
    </xf>
    <xf numFmtId="0" fontId="0" fillId="0" borderId="0" xfId="0" applyFont="1" applyFill="1" applyAlignment="1">
      <alignment horizontal="left" wrapText="1"/>
    </xf>
    <xf numFmtId="0" fontId="17" fillId="0" borderId="0" xfId="0" applyFont="1" applyAlignment="1">
      <alignment horizontal="right"/>
    </xf>
    <xf numFmtId="0" fontId="0" fillId="0" borderId="0" xfId="0" applyAlignment="1">
      <alignment horizontal="left"/>
    </xf>
    <xf numFmtId="164" fontId="0" fillId="0" borderId="0" xfId="0" applyNumberFormat="1" applyFill="1" applyAlignment="1">
      <alignment horizontal="center"/>
    </xf>
    <xf numFmtId="0" fontId="0" fillId="0" borderId="0" xfId="0" applyAlignment="1">
      <alignment horizontal="center" vertical="center"/>
    </xf>
    <xf numFmtId="0" fontId="0" fillId="0" borderId="0" xfId="0" applyFont="1" applyAlignment="1">
      <alignment horizontal="left" vertical="center"/>
    </xf>
    <xf numFmtId="0" fontId="0" fillId="0" borderId="0" xfId="0" applyAlignment="1">
      <alignment vertical="center"/>
    </xf>
    <xf numFmtId="3" fontId="17" fillId="0" borderId="0" xfId="0" applyNumberFormat="1" applyFont="1" applyFill="1" applyAlignment="1">
      <alignment horizontal="center" wrapText="1"/>
    </xf>
    <xf numFmtId="3" fontId="0" fillId="0" borderId="0" xfId="0" applyNumberFormat="1" applyFill="1"/>
    <xf numFmtId="3" fontId="0" fillId="33" borderId="0" xfId="0" applyNumberFormat="1" applyFill="1"/>
    <xf numFmtId="3" fontId="0" fillId="0" borderId="0" xfId="0" applyNumberFormat="1"/>
    <xf numFmtId="0" fontId="17" fillId="33" borderId="0" xfId="0" applyFont="1" applyFill="1" applyAlignment="1">
      <alignment horizontal="center" wrapText="1"/>
    </xf>
    <xf numFmtId="0" fontId="0" fillId="33" borderId="0" xfId="0" applyFont="1" applyFill="1" applyAlignment="1">
      <alignment horizontal="left"/>
    </xf>
    <xf numFmtId="0" fontId="17" fillId="0" borderId="0" xfId="0" applyFont="1" applyAlignment="1">
      <alignment horizontal="left" wrapText="1"/>
    </xf>
    <xf numFmtId="0" fontId="0" fillId="0" borderId="0" xfId="0" applyBorder="1"/>
    <xf numFmtId="0" fontId="1" fillId="0" borderId="0" xfId="44"/>
    <xf numFmtId="0" fontId="0" fillId="33" borderId="10" xfId="0" applyFill="1" applyBorder="1"/>
    <xf numFmtId="165" fontId="0" fillId="0" borderId="0" xfId="43" applyNumberFormat="1" applyFont="1"/>
    <xf numFmtId="0" fontId="17" fillId="33" borderId="0" xfId="0" applyFont="1" applyFill="1" applyAlignment="1">
      <alignment wrapText="1"/>
    </xf>
    <xf numFmtId="0" fontId="26" fillId="0" borderId="0" xfId="44" applyFont="1"/>
    <xf numFmtId="0" fontId="0" fillId="0" borderId="0" xfId="0" applyBorder="1" applyAlignment="1">
      <alignment horizontal="center"/>
    </xf>
    <xf numFmtId="0" fontId="0" fillId="0" borderId="0" xfId="0" applyAlignment="1"/>
    <xf numFmtId="0" fontId="17" fillId="0" borderId="0" xfId="0" applyFont="1" applyFill="1" applyBorder="1" applyAlignment="1">
      <alignment horizontal="left"/>
    </xf>
    <xf numFmtId="0" fontId="28" fillId="34" borderId="0" xfId="0" applyFont="1" applyFill="1" applyBorder="1" applyAlignment="1">
      <alignment horizontal="left"/>
    </xf>
    <xf numFmtId="0" fontId="15" fillId="0" borderId="0" xfId="0" applyFont="1" applyBorder="1" applyAlignment="1">
      <alignment horizontal="left"/>
    </xf>
    <xf numFmtId="0" fontId="15" fillId="0" borderId="0" xfId="0" applyFont="1"/>
    <xf numFmtId="0" fontId="0" fillId="0" borderId="0" xfId="0" applyFill="1" applyAlignment="1">
      <alignment horizontal="right"/>
    </xf>
    <xf numFmtId="0" fontId="27" fillId="0" borderId="0" xfId="0" applyFont="1" applyAlignment="1">
      <alignment vertical="center"/>
    </xf>
    <xf numFmtId="0" fontId="33" fillId="0" borderId="0" xfId="0" applyFont="1" applyAlignment="1">
      <alignment vertical="center"/>
    </xf>
    <xf numFmtId="0" fontId="30" fillId="0" borderId="0" xfId="0" applyFont="1" applyAlignment="1">
      <alignment horizontal="left" vertical="center"/>
    </xf>
    <xf numFmtId="0" fontId="31" fillId="36" borderId="10" xfId="0" applyFont="1" applyFill="1" applyBorder="1" applyAlignment="1">
      <alignment vertical="center" wrapText="1"/>
    </xf>
    <xf numFmtId="0" fontId="32" fillId="0" borderId="10" xfId="0" applyFont="1" applyBorder="1" applyAlignment="1">
      <alignment horizontal="right" vertical="center" wrapText="1"/>
    </xf>
    <xf numFmtId="0" fontId="32" fillId="0" borderId="10" xfId="0" applyFont="1" applyBorder="1" applyAlignment="1">
      <alignment vertical="center" wrapText="1"/>
    </xf>
    <xf numFmtId="0" fontId="32" fillId="0" borderId="10" xfId="0" applyFont="1" applyBorder="1" applyAlignment="1">
      <alignment horizontal="center" vertical="center" wrapText="1"/>
    </xf>
    <xf numFmtId="0" fontId="0" fillId="0" borderId="0" xfId="0" applyFont="1" applyFill="1" applyAlignment="1">
      <alignment horizontal="left"/>
    </xf>
    <xf numFmtId="0" fontId="0" fillId="0" borderId="0" xfId="0" applyFont="1" applyAlignment="1">
      <alignment horizontal="left" vertical="center" wrapText="1"/>
    </xf>
    <xf numFmtId="0" fontId="0" fillId="33" borderId="0" xfId="0" applyFill="1" applyAlignment="1">
      <alignment horizontal="left" vertical="top" wrapText="1"/>
    </xf>
    <xf numFmtId="0" fontId="0" fillId="33" borderId="11" xfId="0" applyFill="1" applyBorder="1" applyAlignment="1">
      <alignment horizontal="left" vertical="top" wrapText="1"/>
    </xf>
    <xf numFmtId="0" fontId="29" fillId="35" borderId="11" xfId="0" applyFont="1" applyFill="1" applyBorder="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rmal 2" xfId="44" xr:uid="{4990B1C8-FD31-48DF-BC54-251A4EEB0E11}"/>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CF0059FD-8D1F-436B-89D8-0684EF2DD3C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my.sharepoint.com/personal/eyth_alison_epa_gov/Documents/FY20/onroad/roadtype_submitted.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type_submitted"/>
    </sheetNames>
    <sheetDataSet>
      <sheetData sheetId="0">
        <row r="2">
          <cell r="C2" t="str">
            <v>c02013y2017_20190124_2</v>
          </cell>
          <cell r="D2">
            <v>0.08</v>
          </cell>
        </row>
        <row r="3">
          <cell r="C3" t="str">
            <v>c02013y2017_20190124_4</v>
          </cell>
          <cell r="D3">
            <v>0.08</v>
          </cell>
        </row>
        <row r="4">
          <cell r="C4" t="str">
            <v>c02016y2017_20190124_2</v>
          </cell>
          <cell r="D4">
            <v>0.08</v>
          </cell>
        </row>
        <row r="5">
          <cell r="C5" t="str">
            <v>c02016y2017_20190124_4</v>
          </cell>
          <cell r="D5">
            <v>0.08</v>
          </cell>
        </row>
        <row r="6">
          <cell r="C6" t="str">
            <v>c02020y2017_20190124_2</v>
          </cell>
          <cell r="D6">
            <v>9.3903000000000007E-3</v>
          </cell>
        </row>
        <row r="7">
          <cell r="C7" t="str">
            <v>c02020y2017_20190124_4</v>
          </cell>
          <cell r="D7">
            <v>0.115511</v>
          </cell>
        </row>
        <row r="8">
          <cell r="C8" t="str">
            <v>c02050y2017_20190124_2</v>
          </cell>
          <cell r="D8">
            <v>0.08</v>
          </cell>
        </row>
        <row r="9">
          <cell r="C9" t="str">
            <v>c02050y2017_20190124_4</v>
          </cell>
          <cell r="D9">
            <v>0.08</v>
          </cell>
        </row>
        <row r="10">
          <cell r="C10" t="str">
            <v>c02060y2017_20190124_2</v>
          </cell>
          <cell r="D10">
            <v>0.08</v>
          </cell>
        </row>
        <row r="11">
          <cell r="C11" t="str">
            <v>c02060y2017_20190124_4</v>
          </cell>
          <cell r="D11">
            <v>0.08</v>
          </cell>
        </row>
        <row r="12">
          <cell r="C12" t="str">
            <v>c02068y2017_20190124_2</v>
          </cell>
          <cell r="D12">
            <v>0.08</v>
          </cell>
        </row>
        <row r="13">
          <cell r="C13" t="str">
            <v>c02068y2017_20190124_4</v>
          </cell>
          <cell r="D13">
            <v>0.08</v>
          </cell>
        </row>
        <row r="14">
          <cell r="C14" t="str">
            <v>c02070y2017_20190124_2</v>
          </cell>
          <cell r="D14">
            <v>0.08</v>
          </cell>
        </row>
        <row r="15">
          <cell r="C15" t="str">
            <v>c02070y2017_20190124_4</v>
          </cell>
          <cell r="D15">
            <v>0.08</v>
          </cell>
        </row>
        <row r="16">
          <cell r="C16" t="str">
            <v>c02090y2017_20190124_2</v>
          </cell>
          <cell r="D16">
            <v>7.7652099999999998E-3</v>
          </cell>
        </row>
        <row r="17">
          <cell r="C17" t="str">
            <v>c02090y2017_20190124_4</v>
          </cell>
          <cell r="D17">
            <v>0.177726</v>
          </cell>
        </row>
        <row r="18">
          <cell r="C18" t="str">
            <v>c02100y2017_20190124_2</v>
          </cell>
          <cell r="D18">
            <v>0.08</v>
          </cell>
        </row>
        <row r="19">
          <cell r="C19" t="str">
            <v>c02100y2017_20190124_4</v>
          </cell>
          <cell r="D19">
            <v>0.08</v>
          </cell>
        </row>
        <row r="20">
          <cell r="C20" t="str">
            <v>c02105y2017_20190124_2</v>
          </cell>
          <cell r="D20">
            <v>0.08</v>
          </cell>
        </row>
        <row r="21">
          <cell r="C21" t="str">
            <v>c02105y2017_20190124_4</v>
          </cell>
          <cell r="D21">
            <v>0.08</v>
          </cell>
        </row>
        <row r="22">
          <cell r="C22" t="str">
            <v>c02110y2017_20190124_2</v>
          </cell>
          <cell r="D22">
            <v>0.08</v>
          </cell>
        </row>
        <row r="23">
          <cell r="C23" t="str">
            <v>c02110y2017_20190124_4</v>
          </cell>
          <cell r="D23">
            <v>0.08</v>
          </cell>
        </row>
        <row r="24">
          <cell r="C24" t="str">
            <v>c02122y2017_20190124_2</v>
          </cell>
          <cell r="D24">
            <v>0.08</v>
          </cell>
        </row>
        <row r="25">
          <cell r="C25" t="str">
            <v>c02122y2017_20190124_4</v>
          </cell>
          <cell r="D25">
            <v>3.1406299999999998E-2</v>
          </cell>
        </row>
        <row r="26">
          <cell r="C26" t="str">
            <v>c02130y2017_20190124_2</v>
          </cell>
          <cell r="D26">
            <v>0.08</v>
          </cell>
        </row>
        <row r="27">
          <cell r="C27" t="str">
            <v>c02130y2017_20190124_4</v>
          </cell>
          <cell r="D27">
            <v>0.08</v>
          </cell>
        </row>
        <row r="28">
          <cell r="C28" t="str">
            <v>c02150y2017_20190124_2</v>
          </cell>
          <cell r="D28">
            <v>0.08</v>
          </cell>
        </row>
        <row r="29">
          <cell r="C29" t="str">
            <v>c02150y2017_20190124_4</v>
          </cell>
          <cell r="D29">
            <v>0.08</v>
          </cell>
        </row>
        <row r="30">
          <cell r="C30" t="str">
            <v>c02164y2017_20190124_2</v>
          </cell>
          <cell r="D30">
            <v>0.08</v>
          </cell>
        </row>
        <row r="31">
          <cell r="C31" t="str">
            <v>c02164y2017_20190124_4</v>
          </cell>
          <cell r="D31">
            <v>0.08</v>
          </cell>
        </row>
        <row r="32">
          <cell r="C32" t="str">
            <v>c02170y2017_20190124_2</v>
          </cell>
          <cell r="D32">
            <v>1.0989199999999999E-2</v>
          </cell>
        </row>
        <row r="33">
          <cell r="C33" t="str">
            <v>c02170y2017_20190124_4</v>
          </cell>
          <cell r="D33">
            <v>2.7532500000000001E-2</v>
          </cell>
        </row>
        <row r="34">
          <cell r="C34" t="str">
            <v>c02180y2017_20190124_2</v>
          </cell>
          <cell r="D34">
            <v>0.08</v>
          </cell>
        </row>
        <row r="35">
          <cell r="C35" t="str">
            <v>c02180y2017_20190124_4</v>
          </cell>
          <cell r="D35">
            <v>0.08</v>
          </cell>
        </row>
        <row r="36">
          <cell r="C36" t="str">
            <v>c02185y2017_20190124_2</v>
          </cell>
          <cell r="D36">
            <v>0.08</v>
          </cell>
        </row>
        <row r="37">
          <cell r="C37" t="str">
            <v>c02185y2017_20190124_4</v>
          </cell>
          <cell r="D37">
            <v>0.08</v>
          </cell>
        </row>
        <row r="38">
          <cell r="C38" t="str">
            <v>c02188y2017_20190124_2</v>
          </cell>
          <cell r="D38">
            <v>0.08</v>
          </cell>
        </row>
        <row r="39">
          <cell r="C39" t="str">
            <v>c02188y2017_20190124_4</v>
          </cell>
          <cell r="D39">
            <v>0.08</v>
          </cell>
        </row>
        <row r="40">
          <cell r="C40" t="str">
            <v>c02195y2017_20190124_2</v>
          </cell>
          <cell r="D40">
            <v>0.08</v>
          </cell>
        </row>
        <row r="41">
          <cell r="C41" t="str">
            <v>c02195y2017_20190124_4</v>
          </cell>
          <cell r="D41">
            <v>0.08</v>
          </cell>
        </row>
        <row r="42">
          <cell r="C42" t="str">
            <v>c02198y2017_20190124_2</v>
          </cell>
          <cell r="D42">
            <v>0.08</v>
          </cell>
        </row>
        <row r="43">
          <cell r="C43" t="str">
            <v>c02198y2017_20190124_4</v>
          </cell>
          <cell r="D43">
            <v>0.08</v>
          </cell>
        </row>
        <row r="44">
          <cell r="C44" t="str">
            <v>c02201y2017_20190124_2</v>
          </cell>
          <cell r="D44">
            <v>0.08</v>
          </cell>
        </row>
        <row r="45">
          <cell r="C45" t="str">
            <v>c02201y2017_20190124_4</v>
          </cell>
          <cell r="D45">
            <v>0.08</v>
          </cell>
        </row>
        <row r="46">
          <cell r="C46" t="str">
            <v>c02220y2017_20190124_2</v>
          </cell>
          <cell r="D46">
            <v>0.08</v>
          </cell>
        </row>
        <row r="47">
          <cell r="C47" t="str">
            <v>c02220y2017_20190124_4</v>
          </cell>
          <cell r="D47">
            <v>0.08</v>
          </cell>
        </row>
        <row r="48">
          <cell r="C48" t="str">
            <v>c02230y2017_20190124_2</v>
          </cell>
          <cell r="D48">
            <v>0.08</v>
          </cell>
        </row>
        <row r="49">
          <cell r="C49" t="str">
            <v>c02230y2017_20190124_4</v>
          </cell>
          <cell r="D49">
            <v>0.08</v>
          </cell>
        </row>
        <row r="50">
          <cell r="C50" t="str">
            <v>c02232y2017_20190124_2</v>
          </cell>
          <cell r="D50">
            <v>0.08</v>
          </cell>
        </row>
        <row r="51">
          <cell r="C51" t="str">
            <v>c02232y2017_20190124_4</v>
          </cell>
          <cell r="D51">
            <v>0.08</v>
          </cell>
        </row>
        <row r="52">
          <cell r="C52" t="str">
            <v>c02240y2017_20190124_2</v>
          </cell>
          <cell r="D52">
            <v>8.25386E-4</v>
          </cell>
        </row>
        <row r="53">
          <cell r="C53" t="str">
            <v>c02240y2017_20190124_4</v>
          </cell>
          <cell r="D53">
            <v>0.08</v>
          </cell>
        </row>
        <row r="54">
          <cell r="C54" t="str">
            <v>c02261y2017_20190124_2</v>
          </cell>
          <cell r="D54">
            <v>0.08</v>
          </cell>
        </row>
        <row r="55">
          <cell r="C55" t="str">
            <v>c02261y2017_20190124_4</v>
          </cell>
          <cell r="D55">
            <v>0.08</v>
          </cell>
        </row>
        <row r="56">
          <cell r="C56" t="str">
            <v>c02270y2017_20190124_2</v>
          </cell>
          <cell r="D56">
            <v>0.08</v>
          </cell>
        </row>
        <row r="57">
          <cell r="C57" t="str">
            <v>c02270y2017_20190124_4</v>
          </cell>
          <cell r="D57">
            <v>0.08</v>
          </cell>
        </row>
        <row r="58">
          <cell r="C58" t="str">
            <v>c02275y2017_20190124_2</v>
          </cell>
          <cell r="D58">
            <v>0.08</v>
          </cell>
        </row>
        <row r="59">
          <cell r="C59" t="str">
            <v>c02275y2017_20190124_4</v>
          </cell>
          <cell r="D59">
            <v>0.08</v>
          </cell>
        </row>
        <row r="60">
          <cell r="C60" t="str">
            <v>c02280y2017_20190124_2</v>
          </cell>
          <cell r="D60">
            <v>0.08</v>
          </cell>
        </row>
        <row r="61">
          <cell r="C61" t="str">
            <v>c02280y2017_20190124_4</v>
          </cell>
          <cell r="D61">
            <v>0.08</v>
          </cell>
        </row>
        <row r="62">
          <cell r="C62" t="str">
            <v>c02282y2017_20190124_2</v>
          </cell>
          <cell r="D62">
            <v>0.08</v>
          </cell>
        </row>
        <row r="63">
          <cell r="C63" t="str">
            <v>c02282y2017_20190124_4</v>
          </cell>
          <cell r="D63">
            <v>0.08</v>
          </cell>
        </row>
        <row r="64">
          <cell r="C64" t="str">
            <v>c02290y2017_20190124_2</v>
          </cell>
          <cell r="D64">
            <v>0.08</v>
          </cell>
        </row>
        <row r="65">
          <cell r="C65" t="str">
            <v>c02290y2017_20190124_4</v>
          </cell>
          <cell r="D65">
            <v>0.08</v>
          </cell>
        </row>
        <row r="66">
          <cell r="C66" t="str">
            <v>c04013y2017_20180919_2</v>
          </cell>
          <cell r="D66">
            <v>4.8474999999999997E-2</v>
          </cell>
        </row>
        <row r="67">
          <cell r="C67" t="str">
            <v>c04013y2017_20180919_4</v>
          </cell>
          <cell r="D67">
            <v>0.132657</v>
          </cell>
        </row>
        <row r="68">
          <cell r="C68" t="str">
            <v>c04019y2017_20190111_2</v>
          </cell>
          <cell r="D68">
            <v>1.4199399999999999E-2</v>
          </cell>
        </row>
        <row r="69">
          <cell r="C69" t="str">
            <v>c04019y2017_20190111_4</v>
          </cell>
          <cell r="D69">
            <v>2.2021700000000002E-2</v>
          </cell>
        </row>
        <row r="70">
          <cell r="C70" t="str">
            <v>c09001y2017_20181213_2</v>
          </cell>
          <cell r="D70">
            <v>1E-3</v>
          </cell>
        </row>
        <row r="71">
          <cell r="C71" t="str">
            <v>c09001y2017_20181213_4</v>
          </cell>
          <cell r="D71">
            <v>4.4182600000000002E-2</v>
          </cell>
        </row>
        <row r="72">
          <cell r="C72" t="str">
            <v>c09003y2017_20181213_2</v>
          </cell>
          <cell r="D72">
            <v>6.5476199999999998E-2</v>
          </cell>
        </row>
        <row r="73">
          <cell r="C73" t="str">
            <v>c09003y2017_20181213_4</v>
          </cell>
          <cell r="D73">
            <v>5.9523800000000002E-2</v>
          </cell>
        </row>
        <row r="74">
          <cell r="C74" t="str">
            <v>c09005y2017_20181213_2</v>
          </cell>
          <cell r="D74">
            <v>4.8601699999999998E-2</v>
          </cell>
        </row>
        <row r="75">
          <cell r="C75" t="str">
            <v>c09005y2017_20181213_4</v>
          </cell>
          <cell r="D75">
            <v>4.4183399999999998E-2</v>
          </cell>
        </row>
        <row r="76">
          <cell r="C76" t="str">
            <v>c09007y2017_20181213_2</v>
          </cell>
          <cell r="D76">
            <v>4.8600600000000001E-2</v>
          </cell>
        </row>
        <row r="77">
          <cell r="C77" t="str">
            <v>c09007y2017_20181213_4</v>
          </cell>
          <cell r="D77">
            <v>4.4182399999999997E-2</v>
          </cell>
        </row>
        <row r="78">
          <cell r="C78" t="str">
            <v>c09009y2017_20181213_2</v>
          </cell>
          <cell r="D78">
            <v>4.86008E-2</v>
          </cell>
        </row>
        <row r="79">
          <cell r="C79" t="str">
            <v>c09009y2017_20181213_4</v>
          </cell>
          <cell r="D79">
            <v>4.4182600000000002E-2</v>
          </cell>
        </row>
        <row r="80">
          <cell r="C80" t="str">
            <v>c09011y2017_20181213_2</v>
          </cell>
          <cell r="D80">
            <v>3.2069800000000002E-2</v>
          </cell>
        </row>
        <row r="81">
          <cell r="C81" t="str">
            <v>c09011y2017_20181213_4</v>
          </cell>
          <cell r="D81">
            <v>2.91544E-2</v>
          </cell>
        </row>
        <row r="82">
          <cell r="C82" t="str">
            <v>c09013y2017_20181213_2</v>
          </cell>
          <cell r="D82">
            <v>1.5873399999999999E-2</v>
          </cell>
        </row>
        <row r="83">
          <cell r="C83" t="str">
            <v>c09013y2017_20181213_4</v>
          </cell>
          <cell r="D83">
            <v>1.4430399999999999E-2</v>
          </cell>
        </row>
        <row r="84">
          <cell r="C84" t="str">
            <v>c09015y2017_20181213_2</v>
          </cell>
          <cell r="D84">
            <v>6.5475800000000001E-2</v>
          </cell>
        </row>
        <row r="85">
          <cell r="C85" t="str">
            <v>c09015y2017_20181213_4</v>
          </cell>
          <cell r="D85">
            <v>5.95235E-2</v>
          </cell>
        </row>
        <row r="86">
          <cell r="C86" t="str">
            <v>c12001y2017_20190114_2</v>
          </cell>
          <cell r="D86">
            <v>1.0699999999999999E-2</v>
          </cell>
        </row>
        <row r="87">
          <cell r="C87" t="str">
            <v>c12001y2017_20190114_4</v>
          </cell>
          <cell r="D87">
            <v>0.13059999999999999</v>
          </cell>
        </row>
        <row r="88">
          <cell r="C88" t="str">
            <v>c12003y2017_20190114_2</v>
          </cell>
          <cell r="D88">
            <v>7.4999999999999997E-3</v>
          </cell>
        </row>
        <row r="89">
          <cell r="C89" t="str">
            <v>c12003y2017_20190114_4</v>
          </cell>
          <cell r="D89">
            <v>1.9199999999999998E-2</v>
          </cell>
        </row>
        <row r="90">
          <cell r="C90" t="str">
            <v>c12005y2017_20190115_2</v>
          </cell>
          <cell r="D90">
            <v>1E-3</v>
          </cell>
        </row>
        <row r="91">
          <cell r="C91" t="str">
            <v>c12005y2017_20190115_4</v>
          </cell>
          <cell r="D91">
            <v>1</v>
          </cell>
        </row>
        <row r="92">
          <cell r="C92" t="str">
            <v>c12007y2017_20190115_2</v>
          </cell>
          <cell r="D92">
            <v>1E-3</v>
          </cell>
        </row>
        <row r="93">
          <cell r="C93" t="str">
            <v>c12007y2017_20190115_4</v>
          </cell>
          <cell r="D93">
            <v>1E-3</v>
          </cell>
        </row>
        <row r="94">
          <cell r="C94" t="str">
            <v>c12009y2017_20190114_2</v>
          </cell>
          <cell r="D94">
            <v>4.4000000000000003E-3</v>
          </cell>
        </row>
        <row r="95">
          <cell r="C95" t="str">
            <v>c12009y2017_20190114_4</v>
          </cell>
          <cell r="D95">
            <v>5.3100000000000001E-2</v>
          </cell>
        </row>
        <row r="96">
          <cell r="C96" t="str">
            <v>c12011y2017_20190114_2</v>
          </cell>
          <cell r="D96">
            <v>0.72940000000000005</v>
          </cell>
        </row>
        <row r="97">
          <cell r="C97" t="str">
            <v>c12011y2017_20190114_4</v>
          </cell>
          <cell r="D97">
            <v>0.18759999999999999</v>
          </cell>
        </row>
        <row r="98">
          <cell r="C98" t="str">
            <v>c12013y2017_20190114_2</v>
          </cell>
          <cell r="D98">
            <v>1E-3</v>
          </cell>
        </row>
        <row r="99">
          <cell r="C99" t="str">
            <v>c12013y2017_20190114_4</v>
          </cell>
          <cell r="D99">
            <v>1E-3</v>
          </cell>
        </row>
        <row r="100">
          <cell r="C100" t="str">
            <v>c12015y2017_20190114_2</v>
          </cell>
          <cell r="D100">
            <v>2.5000000000000001E-3</v>
          </cell>
        </row>
        <row r="101">
          <cell r="C101" t="str">
            <v>c12015y2017_20190114_4</v>
          </cell>
          <cell r="D101">
            <v>5.74E-2</v>
          </cell>
        </row>
        <row r="102">
          <cell r="C102" t="str">
            <v>c12017y2017_20190114_2</v>
          </cell>
          <cell r="D102">
            <v>1E-3</v>
          </cell>
        </row>
        <row r="103">
          <cell r="C103" t="str">
            <v>c12017y2017_20190114_4</v>
          </cell>
          <cell r="D103">
            <v>1E-3</v>
          </cell>
        </row>
        <row r="104">
          <cell r="C104" t="str">
            <v>c12019y2017_20190114_2</v>
          </cell>
          <cell r="D104">
            <v>1E-3</v>
          </cell>
        </row>
        <row r="105">
          <cell r="C105" t="str">
            <v>c12019y2017_20190114_4</v>
          </cell>
          <cell r="D105">
            <v>1.9699999999999999E-2</v>
          </cell>
        </row>
        <row r="106">
          <cell r="C106" t="str">
            <v>c12021y2017_20190114_2</v>
          </cell>
          <cell r="D106">
            <v>0.64419999999999999</v>
          </cell>
        </row>
        <row r="107">
          <cell r="C107" t="str">
            <v>c12021y2017_20190114_4</v>
          </cell>
          <cell r="D107">
            <v>5.8099999999999999E-2</v>
          </cell>
        </row>
        <row r="108">
          <cell r="C108" t="str">
            <v>c12023y2017_20190114_2</v>
          </cell>
          <cell r="D108">
            <v>2.0500000000000001E-2</v>
          </cell>
        </row>
        <row r="109">
          <cell r="C109" t="str">
            <v>c12023y2017_20190114_4</v>
          </cell>
          <cell r="D109">
            <v>1</v>
          </cell>
        </row>
        <row r="110">
          <cell r="C110" t="str">
            <v>c12027y2017_20190114_2</v>
          </cell>
          <cell r="D110">
            <v>1E-3</v>
          </cell>
        </row>
        <row r="111">
          <cell r="C111" t="str">
            <v>c12027y2017_20190114_4</v>
          </cell>
          <cell r="D111">
            <v>1E-3</v>
          </cell>
        </row>
        <row r="112">
          <cell r="C112" t="str">
            <v>c12029y2017_20190114_2</v>
          </cell>
          <cell r="D112">
            <v>1E-3</v>
          </cell>
        </row>
        <row r="113">
          <cell r="C113" t="str">
            <v>c12029y2017_20190114_4</v>
          </cell>
          <cell r="D113">
            <v>1E-3</v>
          </cell>
        </row>
        <row r="114">
          <cell r="C114" t="str">
            <v>c12031y2017_20190114_2</v>
          </cell>
          <cell r="D114">
            <v>1.29E-2</v>
          </cell>
        </row>
        <row r="115">
          <cell r="C115" t="str">
            <v>c12031y2017_20190114_4</v>
          </cell>
          <cell r="D115">
            <v>0.1172</v>
          </cell>
        </row>
        <row r="116">
          <cell r="C116" t="str">
            <v>c12033y2017_20190114_2</v>
          </cell>
          <cell r="D116">
            <v>1E-3</v>
          </cell>
        </row>
        <row r="117">
          <cell r="C117" t="str">
            <v>c12033y2017_20190114_4</v>
          </cell>
          <cell r="D117">
            <v>0.1221</v>
          </cell>
        </row>
        <row r="118">
          <cell r="C118" t="str">
            <v>c12035y2017_20190114_2</v>
          </cell>
          <cell r="D118">
            <v>9.7000000000000003E-3</v>
          </cell>
        </row>
        <row r="119">
          <cell r="C119" t="str">
            <v>c12035y2017_20190114_4</v>
          </cell>
          <cell r="D119">
            <v>1.11E-2</v>
          </cell>
        </row>
        <row r="120">
          <cell r="C120" t="str">
            <v>c12037y2017_20190114_2</v>
          </cell>
          <cell r="D120">
            <v>1E-3</v>
          </cell>
        </row>
        <row r="121">
          <cell r="C121" t="str">
            <v>c12037y2017_20190114_4</v>
          </cell>
          <cell r="D121">
            <v>1E-3</v>
          </cell>
        </row>
        <row r="122">
          <cell r="C122" t="str">
            <v>c12039y2017_20190114_2</v>
          </cell>
          <cell r="D122">
            <v>9.7000000000000003E-3</v>
          </cell>
        </row>
        <row r="123">
          <cell r="C123" t="str">
            <v>c12039y2017_20190114_4</v>
          </cell>
          <cell r="D123">
            <v>1</v>
          </cell>
        </row>
        <row r="124">
          <cell r="C124" t="str">
            <v>c12041y2017_20190114_2</v>
          </cell>
          <cell r="D124">
            <v>1E-3</v>
          </cell>
        </row>
        <row r="125">
          <cell r="C125" t="str">
            <v>c12041y2017_20190114_4</v>
          </cell>
          <cell r="D125">
            <v>1E-3</v>
          </cell>
        </row>
        <row r="126">
          <cell r="C126" t="str">
            <v>c12043y2017_20190114_2</v>
          </cell>
          <cell r="D126">
            <v>1E-3</v>
          </cell>
        </row>
        <row r="127">
          <cell r="C127" t="str">
            <v>c12043y2017_20190114_4</v>
          </cell>
          <cell r="D127">
            <v>1E-3</v>
          </cell>
        </row>
        <row r="128">
          <cell r="C128" t="str">
            <v>c12047y2017_20190114_2</v>
          </cell>
          <cell r="D128">
            <v>3.5999999999999999E-3</v>
          </cell>
        </row>
        <row r="129">
          <cell r="C129" t="str">
            <v>c12047y2017_20190114_4</v>
          </cell>
          <cell r="D129">
            <v>0.23599999999999999</v>
          </cell>
        </row>
        <row r="130">
          <cell r="C130" t="str">
            <v>c12049y2017_20190114_2</v>
          </cell>
          <cell r="D130">
            <v>1E-3</v>
          </cell>
        </row>
        <row r="131">
          <cell r="C131" t="str">
            <v>c12049y2017_20190114_4</v>
          </cell>
          <cell r="D131">
            <v>1E-3</v>
          </cell>
        </row>
        <row r="132">
          <cell r="C132" t="str">
            <v>c12051y2017_20190114_2</v>
          </cell>
          <cell r="D132">
            <v>1E-3</v>
          </cell>
        </row>
        <row r="133">
          <cell r="C133" t="str">
            <v>c12051y2017_20190114_4</v>
          </cell>
          <cell r="D133">
            <v>1E-3</v>
          </cell>
        </row>
        <row r="134">
          <cell r="C134" t="str">
            <v>c12053y2017_20190114_2</v>
          </cell>
          <cell r="D134">
            <v>2.01E-2</v>
          </cell>
        </row>
        <row r="135">
          <cell r="C135" t="str">
            <v>c12053y2017_20190114_4</v>
          </cell>
          <cell r="D135">
            <v>1</v>
          </cell>
        </row>
        <row r="136">
          <cell r="C136" t="str">
            <v>c12055y2017_20190114_2</v>
          </cell>
          <cell r="D136">
            <v>1E-3</v>
          </cell>
        </row>
        <row r="137">
          <cell r="C137" t="str">
            <v>c12055y2017_20190114_4</v>
          </cell>
          <cell r="D137">
            <v>1E-3</v>
          </cell>
        </row>
        <row r="138">
          <cell r="C138" t="str">
            <v>c12057y2017_20190114_2</v>
          </cell>
          <cell r="D138">
            <v>1E-3</v>
          </cell>
        </row>
        <row r="139">
          <cell r="C139" t="str">
            <v>c12057y2017_20190114_4</v>
          </cell>
          <cell r="D139">
            <v>0.1099</v>
          </cell>
        </row>
        <row r="140">
          <cell r="C140" t="str">
            <v>c12059y2017_20190114_2</v>
          </cell>
          <cell r="D140">
            <v>7.1000000000000004E-3</v>
          </cell>
        </row>
        <row r="141">
          <cell r="C141" t="str">
            <v>c12059y2017_20190114_4</v>
          </cell>
          <cell r="D141">
            <v>1E-3</v>
          </cell>
        </row>
        <row r="142">
          <cell r="C142" t="str">
            <v>c12061y2017_20190114_2</v>
          </cell>
          <cell r="D142">
            <v>6.4999999999999997E-3</v>
          </cell>
        </row>
        <row r="143">
          <cell r="C143" t="str">
            <v>c12061y2017_20190114_4</v>
          </cell>
          <cell r="D143">
            <v>1.1599999999999999E-2</v>
          </cell>
        </row>
        <row r="144">
          <cell r="C144" t="str">
            <v>c12063y2017_20190114_2</v>
          </cell>
          <cell r="D144">
            <v>1.41E-2</v>
          </cell>
        </row>
        <row r="145">
          <cell r="C145" t="str">
            <v>c12063y2017_20190114_4</v>
          </cell>
          <cell r="D145">
            <v>1</v>
          </cell>
        </row>
        <row r="146">
          <cell r="C146" t="str">
            <v>c12065y2017_20190114_2</v>
          </cell>
          <cell r="D146">
            <v>1.09E-2</v>
          </cell>
        </row>
        <row r="147">
          <cell r="C147" t="str">
            <v>c12065y2017_20190114_4</v>
          </cell>
          <cell r="D147">
            <v>1</v>
          </cell>
        </row>
        <row r="148">
          <cell r="C148" t="str">
            <v>c12067y2017_20190114_2</v>
          </cell>
          <cell r="D148">
            <v>1E-3</v>
          </cell>
        </row>
        <row r="149">
          <cell r="C149" t="str">
            <v>c12067y2017_20190114_4</v>
          </cell>
          <cell r="D149">
            <v>1E-3</v>
          </cell>
        </row>
        <row r="150">
          <cell r="C150" t="str">
            <v>c12069y2017_20190114_2</v>
          </cell>
          <cell r="D150">
            <v>1</v>
          </cell>
        </row>
        <row r="151">
          <cell r="C151" t="str">
            <v>c12069y2017_20190114_4</v>
          </cell>
          <cell r="D151">
            <v>1</v>
          </cell>
        </row>
        <row r="152">
          <cell r="C152" t="str">
            <v>c12071y2017_20190114_2</v>
          </cell>
          <cell r="D152">
            <v>6.7000000000000002E-3</v>
          </cell>
        </row>
        <row r="153">
          <cell r="C153" t="str">
            <v>c12071y2017_20190114_4</v>
          </cell>
          <cell r="D153">
            <v>6.7500000000000004E-2</v>
          </cell>
        </row>
        <row r="154">
          <cell r="C154" t="str">
            <v>c12073y2017_20190114_2</v>
          </cell>
          <cell r="D154">
            <v>1E-3</v>
          </cell>
        </row>
        <row r="155">
          <cell r="C155" t="str">
            <v>c12073y2017_20190114_4</v>
          </cell>
          <cell r="D155">
            <v>8.5900000000000004E-2</v>
          </cell>
        </row>
        <row r="156">
          <cell r="C156" t="str">
            <v>c12075y2017_20190114_2</v>
          </cell>
          <cell r="D156">
            <v>1</v>
          </cell>
        </row>
        <row r="157">
          <cell r="C157" t="str">
            <v>c12075y2017_20190114_4</v>
          </cell>
          <cell r="D157">
            <v>1E-3</v>
          </cell>
        </row>
        <row r="158">
          <cell r="C158" t="str">
            <v>c12077y2017_20190114_2</v>
          </cell>
          <cell r="D158">
            <v>1E-3</v>
          </cell>
        </row>
        <row r="159">
          <cell r="C159" t="str">
            <v>c12077y2017_20190114_4</v>
          </cell>
          <cell r="D159">
            <v>1E-3</v>
          </cell>
        </row>
        <row r="160">
          <cell r="C160" t="str">
            <v>c12079y2017_20190114_2</v>
          </cell>
          <cell r="D160">
            <v>8.5000000000000006E-3</v>
          </cell>
        </row>
        <row r="161">
          <cell r="C161" t="str">
            <v>c12079y2017_20190114_4</v>
          </cell>
          <cell r="D161">
            <v>1E-3</v>
          </cell>
        </row>
        <row r="162">
          <cell r="C162" t="str">
            <v>c12081y2017_20190114_2</v>
          </cell>
          <cell r="D162">
            <v>6.8000000000000005E-2</v>
          </cell>
        </row>
        <row r="163">
          <cell r="C163" t="str">
            <v>c12081y2017_20190114_4</v>
          </cell>
          <cell r="D163">
            <v>7.51E-2</v>
          </cell>
        </row>
        <row r="164">
          <cell r="C164" t="str">
            <v>c12083y2017_20190114_2</v>
          </cell>
          <cell r="D164">
            <v>9.7000000000000003E-3</v>
          </cell>
        </row>
        <row r="165">
          <cell r="C165" t="str">
            <v>c12083y2017_20190114_4</v>
          </cell>
          <cell r="D165">
            <v>3.1800000000000002E-2</v>
          </cell>
        </row>
        <row r="166">
          <cell r="C166" t="str">
            <v>c12085y2017_20190114_2</v>
          </cell>
          <cell r="D166">
            <v>4.1000000000000003E-3</v>
          </cell>
        </row>
        <row r="167">
          <cell r="C167" t="str">
            <v>c12085y2017_20190114_4</v>
          </cell>
          <cell r="D167">
            <v>6.4399999999999999E-2</v>
          </cell>
        </row>
        <row r="168">
          <cell r="C168" t="str">
            <v>c12086y2017_20190114_2</v>
          </cell>
          <cell r="D168">
            <v>1</v>
          </cell>
        </row>
        <row r="169">
          <cell r="C169" t="str">
            <v>c12086y2017_20190114_4</v>
          </cell>
          <cell r="D169">
            <v>0.29799999999999999</v>
          </cell>
        </row>
        <row r="170">
          <cell r="C170" t="str">
            <v>c12087y2017_20190114_2</v>
          </cell>
          <cell r="D170">
            <v>1E-3</v>
          </cell>
        </row>
        <row r="171">
          <cell r="C171" t="str">
            <v>c12087y2017_20190114_4</v>
          </cell>
          <cell r="D171">
            <v>1E-3</v>
          </cell>
        </row>
        <row r="172">
          <cell r="C172" t="str">
            <v>c12089y2017_20190114_2</v>
          </cell>
          <cell r="D172">
            <v>0.01</v>
          </cell>
        </row>
        <row r="173">
          <cell r="C173" t="str">
            <v>c12089y2017_20190114_4</v>
          </cell>
          <cell r="D173">
            <v>3.0999999999999999E-3</v>
          </cell>
        </row>
        <row r="174">
          <cell r="C174" t="str">
            <v>c12091y2017_20190114_2</v>
          </cell>
          <cell r="D174">
            <v>5.4999999999999997E-3</v>
          </cell>
        </row>
        <row r="175">
          <cell r="C175" t="str">
            <v>c12091y2017_20190114_4</v>
          </cell>
          <cell r="D175">
            <v>6.6100000000000006E-2</v>
          </cell>
        </row>
        <row r="176">
          <cell r="C176" t="str">
            <v>c12093y2017_20190114_2</v>
          </cell>
          <cell r="D176">
            <v>1E-3</v>
          </cell>
        </row>
        <row r="177">
          <cell r="C177" t="str">
            <v>c12093y2017_20190114_4</v>
          </cell>
          <cell r="D177">
            <v>1E-3</v>
          </cell>
        </row>
        <row r="178">
          <cell r="C178" t="str">
            <v>c12095y2017_20190114_2</v>
          </cell>
          <cell r="D178">
            <v>1</v>
          </cell>
        </row>
        <row r="179">
          <cell r="C179" t="str">
            <v>c12095y2017_20190114_4</v>
          </cell>
          <cell r="D179">
            <v>0.254</v>
          </cell>
        </row>
        <row r="180">
          <cell r="C180" t="str">
            <v>c12097y2017_20190114_2</v>
          </cell>
          <cell r="D180">
            <v>1</v>
          </cell>
        </row>
        <row r="181">
          <cell r="C181" t="str">
            <v>c12097y2017_20190114_4</v>
          </cell>
          <cell r="D181">
            <v>0.254</v>
          </cell>
        </row>
        <row r="182">
          <cell r="C182" t="str">
            <v>c12099y2017_20190114_2</v>
          </cell>
          <cell r="D182">
            <v>1E-3</v>
          </cell>
        </row>
        <row r="183">
          <cell r="C183" t="str">
            <v>c12099y2017_20190114_4</v>
          </cell>
          <cell r="D183">
            <v>8.8400000000000006E-2</v>
          </cell>
        </row>
        <row r="184">
          <cell r="C184" t="str">
            <v>c12101y2017_20190114_2</v>
          </cell>
          <cell r="D184">
            <v>1.84E-2</v>
          </cell>
        </row>
        <row r="185">
          <cell r="C185" t="str">
            <v>c12101y2017_20190114_4</v>
          </cell>
          <cell r="D185">
            <v>4.82E-2</v>
          </cell>
        </row>
        <row r="186">
          <cell r="C186" t="str">
            <v>c12103y2017_20190114_2</v>
          </cell>
          <cell r="D186">
            <v>1E-3</v>
          </cell>
        </row>
        <row r="187">
          <cell r="C187" t="str">
            <v>c12103y2017_20190114_4</v>
          </cell>
          <cell r="D187">
            <v>0.22850000000000001</v>
          </cell>
        </row>
        <row r="188">
          <cell r="C188" t="str">
            <v>c12105y2017_20190114_2</v>
          </cell>
          <cell r="D188">
            <v>1.5900000000000001E-2</v>
          </cell>
        </row>
        <row r="189">
          <cell r="C189" t="str">
            <v>c12105y2017_20190114_4</v>
          </cell>
          <cell r="D189">
            <v>6.0299999999999999E-2</v>
          </cell>
        </row>
        <row r="190">
          <cell r="C190" t="str">
            <v>c12107y2017_20190114_2</v>
          </cell>
          <cell r="D190">
            <v>1E-3</v>
          </cell>
        </row>
        <row r="191">
          <cell r="C191" t="str">
            <v>c12107y2017_20190114_4</v>
          </cell>
          <cell r="D191">
            <v>1E-3</v>
          </cell>
        </row>
        <row r="192">
          <cell r="C192" t="str">
            <v>c12109y2017_20190114_2</v>
          </cell>
          <cell r="D192">
            <v>1.4E-2</v>
          </cell>
        </row>
        <row r="193">
          <cell r="C193" t="str">
            <v>c12109y2017_20190114_4</v>
          </cell>
          <cell r="D193">
            <v>1.47E-2</v>
          </cell>
        </row>
        <row r="194">
          <cell r="C194" t="str">
            <v>c12111y2017_20190114_2</v>
          </cell>
          <cell r="D194">
            <v>8.0000000000000004E-4</v>
          </cell>
        </row>
        <row r="195">
          <cell r="C195" t="str">
            <v>c12111y2017_20190114_4</v>
          </cell>
          <cell r="D195">
            <v>4.65E-2</v>
          </cell>
        </row>
        <row r="196">
          <cell r="C196" t="str">
            <v>c12113y2017_20190114_2</v>
          </cell>
          <cell r="D196">
            <v>4.7899999999999998E-2</v>
          </cell>
        </row>
        <row r="197">
          <cell r="C197" t="str">
            <v>c12113y2017_20190114_4</v>
          </cell>
          <cell r="D197">
            <v>3.9699999999999999E-2</v>
          </cell>
        </row>
        <row r="198">
          <cell r="C198" t="str">
            <v>c12115y2017_20190114_2</v>
          </cell>
          <cell r="D198">
            <v>1.38E-2</v>
          </cell>
        </row>
        <row r="199">
          <cell r="C199" t="str">
            <v>c12115y2017_20190114_4</v>
          </cell>
          <cell r="D199">
            <v>6.1600000000000002E-2</v>
          </cell>
        </row>
        <row r="200">
          <cell r="C200" t="str">
            <v>c12117y2017_20190114_2</v>
          </cell>
          <cell r="D200">
            <v>1E-3</v>
          </cell>
        </row>
        <row r="201">
          <cell r="C201" t="str">
            <v>c12117y2017_20190114_4</v>
          </cell>
          <cell r="D201">
            <v>7.7299999999999994E-2</v>
          </cell>
        </row>
        <row r="202">
          <cell r="C202" t="str">
            <v>c12119y2017_20190114_2</v>
          </cell>
          <cell r="D202">
            <v>1.4500000000000001E-2</v>
          </cell>
        </row>
        <row r="203">
          <cell r="C203" t="str">
            <v>c12119y2017_20190114_4</v>
          </cell>
          <cell r="D203">
            <v>1</v>
          </cell>
        </row>
        <row r="204">
          <cell r="C204" t="str">
            <v>c12121y2017_20190114_2</v>
          </cell>
          <cell r="D204">
            <v>9.4000000000000004E-3</v>
          </cell>
        </row>
        <row r="205">
          <cell r="C205" t="str">
            <v>c12121y2017_20190114_4</v>
          </cell>
          <cell r="D205">
            <v>1</v>
          </cell>
        </row>
        <row r="206">
          <cell r="C206" t="str">
            <v>c12123y2017_20190114_2</v>
          </cell>
          <cell r="D206">
            <v>1E-3</v>
          </cell>
        </row>
        <row r="207">
          <cell r="C207" t="str">
            <v>c12123y2017_20190114_4</v>
          </cell>
          <cell r="D207">
            <v>1E-3</v>
          </cell>
        </row>
        <row r="208">
          <cell r="C208" t="str">
            <v>c12125y2017_20190114_2</v>
          </cell>
          <cell r="D208">
            <v>1E-3</v>
          </cell>
        </row>
        <row r="209">
          <cell r="C209" t="str">
            <v>c12125y2017_20190114_4</v>
          </cell>
          <cell r="D209">
            <v>1E-3</v>
          </cell>
        </row>
        <row r="210">
          <cell r="C210" t="str">
            <v>c12127y2017_20190114_2</v>
          </cell>
          <cell r="D210">
            <v>1.84E-2</v>
          </cell>
        </row>
        <row r="211">
          <cell r="C211" t="str">
            <v>c12127y2017_20190114_4</v>
          </cell>
          <cell r="D211">
            <v>4.7500000000000001E-2</v>
          </cell>
        </row>
        <row r="212">
          <cell r="C212" t="str">
            <v>c12129y2017_20190114_2</v>
          </cell>
          <cell r="D212">
            <v>1E-3</v>
          </cell>
        </row>
        <row r="213">
          <cell r="C213" t="str">
            <v>c12129y2017_20190114_4</v>
          </cell>
          <cell r="D213">
            <v>1E-3</v>
          </cell>
        </row>
        <row r="214">
          <cell r="C214" t="str">
            <v>c12131y2017_20190114_2</v>
          </cell>
          <cell r="D214">
            <v>9.9000000000000008E-3</v>
          </cell>
        </row>
        <row r="215">
          <cell r="C215" t="str">
            <v>c12131y2017_20190114_4</v>
          </cell>
          <cell r="D215">
            <v>1</v>
          </cell>
        </row>
        <row r="216">
          <cell r="C216" t="str">
            <v>c12133y2017_20190114_2</v>
          </cell>
          <cell r="D216">
            <v>1.34E-2</v>
          </cell>
        </row>
        <row r="217">
          <cell r="C217" t="str">
            <v>c12133y2017_20190114_4</v>
          </cell>
          <cell r="D217">
            <v>1E-3</v>
          </cell>
        </row>
        <row r="218">
          <cell r="C218" t="str">
            <v>c13013y2017_20181231_2</v>
          </cell>
          <cell r="D218">
            <v>4.8399999999999999E-2</v>
          </cell>
        </row>
        <row r="219">
          <cell r="C219" t="str">
            <v>c13013y2017_20181231_4</v>
          </cell>
          <cell r="D219">
            <v>0.08</v>
          </cell>
        </row>
        <row r="220">
          <cell r="C220" t="str">
            <v>c13015y2017_20181231_2</v>
          </cell>
          <cell r="D220">
            <v>2.8799999999999999E-2</v>
          </cell>
        </row>
        <row r="221">
          <cell r="C221" t="str">
            <v>c13015y2017_20181231_4</v>
          </cell>
          <cell r="D221">
            <v>4.82E-2</v>
          </cell>
        </row>
        <row r="222">
          <cell r="C222" t="str">
            <v>c13021y2017_20181231_2</v>
          </cell>
          <cell r="D222">
            <v>0.08</v>
          </cell>
        </row>
        <row r="223">
          <cell r="C223" t="str">
            <v>c13021y2017_20181231_4</v>
          </cell>
          <cell r="D223">
            <v>8.9653999999999998E-2</v>
          </cell>
        </row>
        <row r="224">
          <cell r="C224" t="str">
            <v>c13045y2017_20181231_2</v>
          </cell>
          <cell r="D224">
            <v>2.18E-2</v>
          </cell>
        </row>
        <row r="225">
          <cell r="C225" t="str">
            <v>c13045y2017_20181231_4</v>
          </cell>
          <cell r="D225">
            <v>0.08</v>
          </cell>
        </row>
        <row r="226">
          <cell r="C226" t="str">
            <v>c13047y2017_20181231_2</v>
          </cell>
          <cell r="D226">
            <v>0.02</v>
          </cell>
        </row>
        <row r="227">
          <cell r="C227" t="str">
            <v>c13047y2017_20181231_4</v>
          </cell>
          <cell r="D227">
            <v>0.04</v>
          </cell>
        </row>
        <row r="228">
          <cell r="C228" t="str">
            <v>c13057y2017_20181231_2</v>
          </cell>
          <cell r="D228">
            <v>8.3000000000000004E-2</v>
          </cell>
        </row>
        <row r="229">
          <cell r="C229" t="str">
            <v>c13057y2017_20181231_4</v>
          </cell>
          <cell r="D229">
            <v>0.1241</v>
          </cell>
        </row>
        <row r="230">
          <cell r="C230" t="str">
            <v>c13063y2017_20181231_2</v>
          </cell>
          <cell r="D230">
            <v>3.0200000000000001E-2</v>
          </cell>
        </row>
        <row r="231">
          <cell r="C231" t="str">
            <v>c13063y2017_20181231_4</v>
          </cell>
          <cell r="D231">
            <v>0.2039</v>
          </cell>
        </row>
        <row r="232">
          <cell r="C232" t="str">
            <v>c13067y2017_20181231_2</v>
          </cell>
          <cell r="D232">
            <v>3.0200000000000001E-2</v>
          </cell>
        </row>
        <row r="233">
          <cell r="C233" t="str">
            <v>c13067y2017_20181231_4</v>
          </cell>
          <cell r="D233">
            <v>0.14199999999999999</v>
          </cell>
        </row>
        <row r="234">
          <cell r="C234" t="str">
            <v>c13077y2017_20181231_2</v>
          </cell>
          <cell r="D234">
            <v>2.8299999999999999E-2</v>
          </cell>
        </row>
        <row r="235">
          <cell r="C235" t="str">
            <v>c13077y2017_20181231_4</v>
          </cell>
          <cell r="D235">
            <v>6.9800000000000001E-2</v>
          </cell>
        </row>
        <row r="236">
          <cell r="C236" t="str">
            <v>c13089y2017_20181231_2</v>
          </cell>
          <cell r="D236">
            <v>3.0200000000000001E-2</v>
          </cell>
        </row>
        <row r="237">
          <cell r="C237" t="str">
            <v>c13089y2017_20181231_4</v>
          </cell>
          <cell r="D237">
            <v>0.12970000000000001</v>
          </cell>
        </row>
        <row r="238">
          <cell r="C238" t="str">
            <v>c13097y2017_20181231_2</v>
          </cell>
          <cell r="D238">
            <v>3.0200000000000001E-2</v>
          </cell>
        </row>
        <row r="239">
          <cell r="C239" t="str">
            <v>c13097y2017_20181231_4</v>
          </cell>
          <cell r="D239">
            <v>6.5000000000000002E-2</v>
          </cell>
        </row>
        <row r="240">
          <cell r="C240" t="str">
            <v>c13113y2017_20181231_2</v>
          </cell>
          <cell r="D240">
            <v>3.0200000000000001E-2</v>
          </cell>
        </row>
        <row r="241">
          <cell r="C241" t="str">
            <v>c13113y2017_20181231_4</v>
          </cell>
          <cell r="D241">
            <v>0.08</v>
          </cell>
        </row>
        <row r="242">
          <cell r="C242" t="str">
            <v>c13115y2017_20181231_2</v>
          </cell>
          <cell r="D242">
            <v>0.08</v>
          </cell>
        </row>
        <row r="243">
          <cell r="C243" t="str">
            <v>c13115y2017_20181231_4</v>
          </cell>
          <cell r="D243">
            <v>0.08</v>
          </cell>
        </row>
        <row r="244">
          <cell r="C244" t="str">
            <v>c13117y2017_20181231_2</v>
          </cell>
          <cell r="D244">
            <v>3.0200000000000001E-2</v>
          </cell>
        </row>
        <row r="245">
          <cell r="C245" t="str">
            <v>c13117y2017_20181231_4</v>
          </cell>
          <cell r="D245">
            <v>8.6499999999999994E-2</v>
          </cell>
        </row>
        <row r="246">
          <cell r="C246" t="str">
            <v>c13121y2017_20181231_2</v>
          </cell>
          <cell r="D246">
            <v>3.0200000000000001E-2</v>
          </cell>
        </row>
        <row r="247">
          <cell r="C247" t="str">
            <v>c13121y2017_20181231_4</v>
          </cell>
          <cell r="D247">
            <v>0.12139999999999999</v>
          </cell>
        </row>
        <row r="248">
          <cell r="C248" t="str">
            <v>c13135y2017_20181231_2</v>
          </cell>
          <cell r="D248">
            <v>3.0200000000000001E-2</v>
          </cell>
        </row>
        <row r="249">
          <cell r="C249" t="str">
            <v>c13135y2017_20181231_4</v>
          </cell>
          <cell r="D249">
            <v>0.1132</v>
          </cell>
        </row>
        <row r="250">
          <cell r="C250" t="str">
            <v>c13139y2017_20181231_2</v>
          </cell>
          <cell r="D250">
            <v>2.18E-2</v>
          </cell>
        </row>
        <row r="251">
          <cell r="C251" t="str">
            <v>c13139y2017_20181231_4</v>
          </cell>
          <cell r="D251">
            <v>9.4E-2</v>
          </cell>
        </row>
        <row r="252">
          <cell r="C252" t="str">
            <v>c13151y2017_20181231_2</v>
          </cell>
          <cell r="D252">
            <v>3.0200000000000001E-2</v>
          </cell>
        </row>
        <row r="253">
          <cell r="C253" t="str">
            <v>c13151y2017_20181231_4</v>
          </cell>
          <cell r="D253">
            <v>5.9700000000000003E-2</v>
          </cell>
        </row>
        <row r="254">
          <cell r="C254" t="str">
            <v>c13167y2017_20181231_2</v>
          </cell>
          <cell r="D254">
            <v>0.08</v>
          </cell>
        </row>
        <row r="255">
          <cell r="C255" t="str">
            <v>c13167y2017_20181231_4</v>
          </cell>
          <cell r="D255">
            <v>0.08</v>
          </cell>
        </row>
        <row r="256">
          <cell r="C256" t="str">
            <v>c13217y2017_20181231_2</v>
          </cell>
          <cell r="D256">
            <v>3.27E-2</v>
          </cell>
        </row>
        <row r="257">
          <cell r="C257" t="str">
            <v>c13217y2017_20181231_4</v>
          </cell>
          <cell r="D257">
            <v>0.08</v>
          </cell>
        </row>
        <row r="258">
          <cell r="C258" t="str">
            <v>c13223y2017_20181231_2</v>
          </cell>
          <cell r="D258">
            <v>3.0200000000000001E-2</v>
          </cell>
        </row>
        <row r="259">
          <cell r="C259" t="str">
            <v>c13223y2017_20181231_4</v>
          </cell>
          <cell r="D259">
            <v>0.08</v>
          </cell>
        </row>
        <row r="260">
          <cell r="C260" t="str">
            <v>c13247y2017_20181231_2</v>
          </cell>
          <cell r="D260">
            <v>3.0200000000000001E-2</v>
          </cell>
        </row>
        <row r="261">
          <cell r="C261" t="str">
            <v>c13247y2017_20181231_4</v>
          </cell>
          <cell r="D261">
            <v>6.5199999999999994E-2</v>
          </cell>
        </row>
        <row r="262">
          <cell r="C262" t="str">
            <v>c13255y2017_20181231_2</v>
          </cell>
          <cell r="D262">
            <v>2.7699999999999999E-2</v>
          </cell>
        </row>
        <row r="263">
          <cell r="C263" t="str">
            <v>c13255y2017_20181231_4</v>
          </cell>
          <cell r="D263">
            <v>0.13550000000000001</v>
          </cell>
        </row>
        <row r="264">
          <cell r="C264" t="str">
            <v>c13295y2017_20181231_2</v>
          </cell>
          <cell r="D264">
            <v>0.02</v>
          </cell>
        </row>
        <row r="265">
          <cell r="C265" t="str">
            <v>c13295y2017_20181231_4</v>
          </cell>
          <cell r="D265">
            <v>0.04</v>
          </cell>
        </row>
        <row r="266">
          <cell r="C266" t="str">
            <v>c13297y2017_20181231_2</v>
          </cell>
          <cell r="D266">
            <v>2.92E-2</v>
          </cell>
        </row>
        <row r="267">
          <cell r="C267" t="str">
            <v>c13297y2017_20181231_4</v>
          </cell>
          <cell r="D267">
            <v>0.08</v>
          </cell>
        </row>
        <row r="268">
          <cell r="C268" t="str">
            <v>c16001y2017_20190107_2</v>
          </cell>
          <cell r="D268">
            <v>2.72559E-3</v>
          </cell>
        </row>
        <row r="269">
          <cell r="C269" t="str">
            <v>c16001y2017_20190107_4</v>
          </cell>
          <cell r="D269">
            <v>0.10725999999999999</v>
          </cell>
        </row>
        <row r="270">
          <cell r="C270" t="str">
            <v>c16003y2017_20190107_2</v>
          </cell>
          <cell r="D270">
            <v>0.01</v>
          </cell>
        </row>
        <row r="271">
          <cell r="C271" t="str">
            <v>c16003y2017_20190107_4</v>
          </cell>
          <cell r="D271">
            <v>0.08</v>
          </cell>
        </row>
        <row r="272">
          <cell r="C272" t="str">
            <v>c16005y2017_20190107_2</v>
          </cell>
          <cell r="D272">
            <v>0.01</v>
          </cell>
        </row>
        <row r="273">
          <cell r="C273" t="str">
            <v>c16005y2017_20190107_4</v>
          </cell>
          <cell r="D273">
            <v>0.08</v>
          </cell>
        </row>
        <row r="274">
          <cell r="C274" t="str">
            <v>c16007y2017_20190107_2</v>
          </cell>
          <cell r="D274">
            <v>0.01</v>
          </cell>
        </row>
        <row r="275">
          <cell r="C275" t="str">
            <v>c16007y2017_20190107_4</v>
          </cell>
          <cell r="D275">
            <v>0.08</v>
          </cell>
        </row>
        <row r="276">
          <cell r="C276" t="str">
            <v>c16009y2017_20190107_2</v>
          </cell>
          <cell r="D276">
            <v>0.01</v>
          </cell>
        </row>
        <row r="277">
          <cell r="C277" t="str">
            <v>c16009y2017_20190107_4</v>
          </cell>
          <cell r="D277">
            <v>0.08</v>
          </cell>
        </row>
        <row r="278">
          <cell r="C278" t="str">
            <v>c16011y2017_20190107_2</v>
          </cell>
          <cell r="D278">
            <v>0.01</v>
          </cell>
        </row>
        <row r="279">
          <cell r="C279" t="str">
            <v>c16011y2017_20190107_4</v>
          </cell>
          <cell r="D279">
            <v>0.08</v>
          </cell>
        </row>
        <row r="280">
          <cell r="C280" t="str">
            <v>c16013y2017_20190107_2</v>
          </cell>
          <cell r="D280">
            <v>0.01</v>
          </cell>
        </row>
        <row r="281">
          <cell r="C281" t="str">
            <v>c16013y2017_20190107_4</v>
          </cell>
          <cell r="D281">
            <v>0.08</v>
          </cell>
        </row>
        <row r="282">
          <cell r="C282" t="str">
            <v>c16015y2017_20190107_2</v>
          </cell>
          <cell r="D282">
            <v>0.01</v>
          </cell>
        </row>
        <row r="283">
          <cell r="C283" t="str">
            <v>c16015y2017_20190107_4</v>
          </cell>
          <cell r="D283">
            <v>0.08</v>
          </cell>
        </row>
        <row r="284">
          <cell r="C284" t="str">
            <v>c16017y2017_20190107_2</v>
          </cell>
          <cell r="D284">
            <v>0.01</v>
          </cell>
        </row>
        <row r="285">
          <cell r="C285" t="str">
            <v>c16017y2017_20190107_4</v>
          </cell>
          <cell r="D285">
            <v>0.08</v>
          </cell>
        </row>
        <row r="286">
          <cell r="C286" t="str">
            <v>c16019y2017_20190107_2</v>
          </cell>
          <cell r="D286">
            <v>0.01</v>
          </cell>
        </row>
        <row r="287">
          <cell r="C287" t="str">
            <v>c16019y2017_20190107_4</v>
          </cell>
          <cell r="D287">
            <v>0.08</v>
          </cell>
        </row>
        <row r="288">
          <cell r="C288" t="str">
            <v>c16021y2017_20190107_2</v>
          </cell>
          <cell r="D288">
            <v>0.01</v>
          </cell>
        </row>
        <row r="289">
          <cell r="C289" t="str">
            <v>c16021y2017_20190107_4</v>
          </cell>
          <cell r="D289">
            <v>0.08</v>
          </cell>
        </row>
        <row r="290">
          <cell r="C290" t="str">
            <v>c16023y2017_20190107_2</v>
          </cell>
          <cell r="D290">
            <v>0.01</v>
          </cell>
        </row>
        <row r="291">
          <cell r="C291" t="str">
            <v>c16023y2017_20190107_4</v>
          </cell>
          <cell r="D291">
            <v>0.08</v>
          </cell>
        </row>
        <row r="292">
          <cell r="C292" t="str">
            <v>c16025y2017_20190107_2</v>
          </cell>
          <cell r="D292">
            <v>0.01</v>
          </cell>
        </row>
        <row r="293">
          <cell r="C293" t="str">
            <v>c16025y2017_20190107_4</v>
          </cell>
          <cell r="D293">
            <v>0.08</v>
          </cell>
        </row>
        <row r="294">
          <cell r="C294" t="str">
            <v>c16027y2017_20190107_2</v>
          </cell>
          <cell r="D294">
            <v>2.72559E-3</v>
          </cell>
        </row>
        <row r="295">
          <cell r="C295" t="str">
            <v>c16027y2017_20190107_4</v>
          </cell>
          <cell r="D295">
            <v>0.10725999999999999</v>
          </cell>
        </row>
        <row r="296">
          <cell r="C296" t="str">
            <v>c16029y2017_20190107_2</v>
          </cell>
          <cell r="D296">
            <v>0.01</v>
          </cell>
        </row>
        <row r="297">
          <cell r="C297" t="str">
            <v>c16029y2017_20190107_4</v>
          </cell>
          <cell r="D297">
            <v>0.08</v>
          </cell>
        </row>
        <row r="298">
          <cell r="C298" t="str">
            <v>c16031y2017_20190107_2</v>
          </cell>
          <cell r="D298">
            <v>0.01</v>
          </cell>
        </row>
        <row r="299">
          <cell r="C299" t="str">
            <v>c16031y2017_20190107_4</v>
          </cell>
          <cell r="D299">
            <v>0.08</v>
          </cell>
        </row>
        <row r="300">
          <cell r="C300" t="str">
            <v>c16033y2017_20190107_2</v>
          </cell>
          <cell r="D300">
            <v>0.01</v>
          </cell>
        </row>
        <row r="301">
          <cell r="C301" t="str">
            <v>c16033y2017_20190107_4</v>
          </cell>
          <cell r="D301">
            <v>0.08</v>
          </cell>
        </row>
        <row r="302">
          <cell r="C302" t="str">
            <v>c16035y2017_20190107_2</v>
          </cell>
          <cell r="D302">
            <v>0.01</v>
          </cell>
        </row>
        <row r="303">
          <cell r="C303" t="str">
            <v>c16035y2017_20190107_4</v>
          </cell>
          <cell r="D303">
            <v>0.08</v>
          </cell>
        </row>
        <row r="304">
          <cell r="C304" t="str">
            <v>c16037y2017_20190107_2</v>
          </cell>
          <cell r="D304">
            <v>0.01</v>
          </cell>
        </row>
        <row r="305">
          <cell r="C305" t="str">
            <v>c16037y2017_20190107_4</v>
          </cell>
          <cell r="D305">
            <v>0.08</v>
          </cell>
        </row>
        <row r="306">
          <cell r="C306" t="str">
            <v>c16039y2017_20190107_2</v>
          </cell>
          <cell r="D306">
            <v>0.01</v>
          </cell>
        </row>
        <row r="307">
          <cell r="C307" t="str">
            <v>c16039y2017_20190107_4</v>
          </cell>
          <cell r="D307">
            <v>0.08</v>
          </cell>
        </row>
        <row r="308">
          <cell r="C308" t="str">
            <v>c16041y2017_20190107_2</v>
          </cell>
          <cell r="D308">
            <v>0.01</v>
          </cell>
        </row>
        <row r="309">
          <cell r="C309" t="str">
            <v>c16041y2017_20190107_4</v>
          </cell>
          <cell r="D309">
            <v>0.08</v>
          </cell>
        </row>
        <row r="310">
          <cell r="C310" t="str">
            <v>c16043y2017_20190107_2</v>
          </cell>
          <cell r="D310">
            <v>0.01</v>
          </cell>
        </row>
        <row r="311">
          <cell r="C311" t="str">
            <v>c16043y2017_20190107_4</v>
          </cell>
          <cell r="D311">
            <v>0.08</v>
          </cell>
        </row>
        <row r="312">
          <cell r="C312" t="str">
            <v>c16045y2017_20190107_2</v>
          </cell>
          <cell r="D312">
            <v>0.01</v>
          </cell>
        </row>
        <row r="313">
          <cell r="C313" t="str">
            <v>c16045y2017_20190107_4</v>
          </cell>
          <cell r="D313">
            <v>0.08</v>
          </cell>
        </row>
        <row r="314">
          <cell r="C314" t="str">
            <v>c16047y2017_20190107_2</v>
          </cell>
          <cell r="D314">
            <v>0.01</v>
          </cell>
        </row>
        <row r="315">
          <cell r="C315" t="str">
            <v>c16047y2017_20190107_4</v>
          </cell>
          <cell r="D315">
            <v>0.08</v>
          </cell>
        </row>
        <row r="316">
          <cell r="C316" t="str">
            <v>c16049y2017_20190107_2</v>
          </cell>
          <cell r="D316">
            <v>0.01</v>
          </cell>
        </row>
        <row r="317">
          <cell r="C317" t="str">
            <v>c16049y2017_20190107_4</v>
          </cell>
          <cell r="D317">
            <v>0.08</v>
          </cell>
        </row>
        <row r="318">
          <cell r="C318" t="str">
            <v>c16051y2017_20190107_2</v>
          </cell>
          <cell r="D318">
            <v>0.01</v>
          </cell>
        </row>
        <row r="319">
          <cell r="C319" t="str">
            <v>c16051y2017_20190107_4</v>
          </cell>
          <cell r="D319">
            <v>0.08</v>
          </cell>
        </row>
        <row r="320">
          <cell r="C320" t="str">
            <v>c16053y2017_20190107_2</v>
          </cell>
          <cell r="D320">
            <v>0.01</v>
          </cell>
        </row>
        <row r="321">
          <cell r="C321" t="str">
            <v>c16053y2017_20190107_4</v>
          </cell>
          <cell r="D321">
            <v>0.08</v>
          </cell>
        </row>
        <row r="322">
          <cell r="C322" t="str">
            <v>c16055y2017_20190107_2</v>
          </cell>
          <cell r="D322">
            <v>0.01</v>
          </cell>
        </row>
        <row r="323">
          <cell r="C323" t="str">
            <v>c16055y2017_20190107_4</v>
          </cell>
          <cell r="D323">
            <v>0.08</v>
          </cell>
        </row>
        <row r="324">
          <cell r="C324" t="str">
            <v>c16057y2017_20190107_2</v>
          </cell>
          <cell r="D324">
            <v>0.01</v>
          </cell>
        </row>
        <row r="325">
          <cell r="C325" t="str">
            <v>c16057y2017_20190107_4</v>
          </cell>
          <cell r="D325">
            <v>0.08</v>
          </cell>
        </row>
        <row r="326">
          <cell r="C326" t="str">
            <v>c16059y2017_20190107_2</v>
          </cell>
          <cell r="D326">
            <v>0.01</v>
          </cell>
        </row>
        <row r="327">
          <cell r="C327" t="str">
            <v>c16059y2017_20190107_4</v>
          </cell>
          <cell r="D327">
            <v>0.08</v>
          </cell>
        </row>
        <row r="328">
          <cell r="C328" t="str">
            <v>c16061y2017_20190107_2</v>
          </cell>
          <cell r="D328">
            <v>0.01</v>
          </cell>
        </row>
        <row r="329">
          <cell r="C329" t="str">
            <v>c16061y2017_20190107_4</v>
          </cell>
          <cell r="D329">
            <v>0.08</v>
          </cell>
        </row>
        <row r="330">
          <cell r="C330" t="str">
            <v>c16063y2017_20190107_2</v>
          </cell>
          <cell r="D330">
            <v>0.01</v>
          </cell>
        </row>
        <row r="331">
          <cell r="C331" t="str">
            <v>c16063y2017_20190107_4</v>
          </cell>
          <cell r="D331">
            <v>0.08</v>
          </cell>
        </row>
        <row r="332">
          <cell r="C332" t="str">
            <v>c16065y2017_20190107_2</v>
          </cell>
          <cell r="D332">
            <v>0.01</v>
          </cell>
        </row>
        <row r="333">
          <cell r="C333" t="str">
            <v>c16065y2017_20190107_4</v>
          </cell>
          <cell r="D333">
            <v>0.08</v>
          </cell>
        </row>
        <row r="334">
          <cell r="C334" t="str">
            <v>c16067y2017_20190107_2</v>
          </cell>
          <cell r="D334">
            <v>0.01</v>
          </cell>
        </row>
        <row r="335">
          <cell r="C335" t="str">
            <v>c16067y2017_20190107_4</v>
          </cell>
          <cell r="D335">
            <v>0.08</v>
          </cell>
        </row>
        <row r="336">
          <cell r="C336" t="str">
            <v>c16069y2017_20190107_2</v>
          </cell>
          <cell r="D336">
            <v>0.01</v>
          </cell>
        </row>
        <row r="337">
          <cell r="C337" t="str">
            <v>c16069y2017_20190107_4</v>
          </cell>
          <cell r="D337">
            <v>0.08</v>
          </cell>
        </row>
        <row r="338">
          <cell r="C338" t="str">
            <v>c16071y2017_20190107_2</v>
          </cell>
          <cell r="D338">
            <v>0.01</v>
          </cell>
        </row>
        <row r="339">
          <cell r="C339" t="str">
            <v>c16071y2017_20190107_4</v>
          </cell>
          <cell r="D339">
            <v>0.08</v>
          </cell>
        </row>
        <row r="340">
          <cell r="C340" t="str">
            <v>c16073y2017_20190107_2</v>
          </cell>
          <cell r="D340">
            <v>0.01</v>
          </cell>
        </row>
        <row r="341">
          <cell r="C341" t="str">
            <v>c16073y2017_20190107_4</v>
          </cell>
          <cell r="D341">
            <v>0.08</v>
          </cell>
        </row>
        <row r="342">
          <cell r="C342" t="str">
            <v>c16075y2017_20190107_2</v>
          </cell>
          <cell r="D342">
            <v>0.01</v>
          </cell>
        </row>
        <row r="343">
          <cell r="C343" t="str">
            <v>c16075y2017_20190107_4</v>
          </cell>
          <cell r="D343">
            <v>0.08</v>
          </cell>
        </row>
        <row r="344">
          <cell r="C344" t="str">
            <v>c16077y2017_20190107_2</v>
          </cell>
          <cell r="D344">
            <v>0.01</v>
          </cell>
        </row>
        <row r="345">
          <cell r="C345" t="str">
            <v>c16077y2017_20190107_4</v>
          </cell>
          <cell r="D345">
            <v>0.08</v>
          </cell>
        </row>
        <row r="346">
          <cell r="C346" t="str">
            <v>c16079y2017_20190107_2</v>
          </cell>
          <cell r="D346">
            <v>0.01</v>
          </cell>
        </row>
        <row r="347">
          <cell r="C347" t="str">
            <v>c16079y2017_20190107_4</v>
          </cell>
          <cell r="D347">
            <v>0.08</v>
          </cell>
        </row>
        <row r="348">
          <cell r="C348" t="str">
            <v>c16081y2017_20190107_2</v>
          </cell>
          <cell r="D348">
            <v>0.01</v>
          </cell>
        </row>
        <row r="349">
          <cell r="C349" t="str">
            <v>c16081y2017_20190107_4</v>
          </cell>
          <cell r="D349">
            <v>0.08</v>
          </cell>
        </row>
        <row r="350">
          <cell r="C350" t="str">
            <v>c16083y2017_20190107_2</v>
          </cell>
          <cell r="D350">
            <v>0.01</v>
          </cell>
        </row>
        <row r="351">
          <cell r="C351" t="str">
            <v>c16083y2017_20190107_4</v>
          </cell>
          <cell r="D351">
            <v>0.08</v>
          </cell>
        </row>
        <row r="352">
          <cell r="C352" t="str">
            <v>c16085y2017_20190107_2</v>
          </cell>
          <cell r="D352">
            <v>0.01</v>
          </cell>
        </row>
        <row r="353">
          <cell r="C353" t="str">
            <v>c16085y2017_20190107_4</v>
          </cell>
          <cell r="D353">
            <v>0.08</v>
          </cell>
        </row>
        <row r="354">
          <cell r="C354" t="str">
            <v>c16087y2017_20190107_2</v>
          </cell>
          <cell r="D354">
            <v>0.01</v>
          </cell>
        </row>
        <row r="355">
          <cell r="C355" t="str">
            <v>c16087y2017_20190107_4</v>
          </cell>
          <cell r="D355">
            <v>0.08</v>
          </cell>
        </row>
        <row r="356">
          <cell r="C356" t="str">
            <v>c17001y2017_20180612_2</v>
          </cell>
          <cell r="D356">
            <v>0.15</v>
          </cell>
        </row>
        <row r="357">
          <cell r="C357" t="str">
            <v>c17001y2017_20180612_4</v>
          </cell>
          <cell r="D357">
            <v>9.6622E-2</v>
          </cell>
        </row>
        <row r="358">
          <cell r="C358" t="str">
            <v>c17003y2017_20180612_2</v>
          </cell>
          <cell r="D358">
            <v>0.15</v>
          </cell>
        </row>
        <row r="359">
          <cell r="C359" t="str">
            <v>c17003y2017_20180612_4</v>
          </cell>
          <cell r="D359">
            <v>9.6622E-2</v>
          </cell>
        </row>
        <row r="360">
          <cell r="C360" t="str">
            <v>c17005y2017_20180612_2</v>
          </cell>
          <cell r="D360">
            <v>0.15</v>
          </cell>
        </row>
        <row r="361">
          <cell r="C361" t="str">
            <v>c17005y2017_20180612_4</v>
          </cell>
          <cell r="D361">
            <v>9.6622E-2</v>
          </cell>
        </row>
        <row r="362">
          <cell r="C362" t="str">
            <v>c17007y2017_20180612_2</v>
          </cell>
          <cell r="D362">
            <v>0.15</v>
          </cell>
        </row>
        <row r="363">
          <cell r="C363" t="str">
            <v>c17007y2017_20180612_4</v>
          </cell>
          <cell r="D363">
            <v>9.6622E-2</v>
          </cell>
        </row>
        <row r="364">
          <cell r="C364" t="str">
            <v>c17009y2017_20180612_2</v>
          </cell>
          <cell r="D364">
            <v>0.15</v>
          </cell>
        </row>
        <row r="365">
          <cell r="C365" t="str">
            <v>c17009y2017_20180612_4</v>
          </cell>
          <cell r="D365">
            <v>9.6622E-2</v>
          </cell>
        </row>
        <row r="366">
          <cell r="C366" t="str">
            <v>c17011y2017_20180612_2</v>
          </cell>
          <cell r="D366">
            <v>0.15</v>
          </cell>
        </row>
        <row r="367">
          <cell r="C367" t="str">
            <v>c17011y2017_20180612_4</v>
          </cell>
          <cell r="D367">
            <v>9.6622E-2</v>
          </cell>
        </row>
        <row r="368">
          <cell r="C368" t="str">
            <v>c17013y2017_20180612_2</v>
          </cell>
          <cell r="D368">
            <v>0.15</v>
          </cell>
        </row>
        <row r="369">
          <cell r="C369" t="str">
            <v>c17013y2017_20180612_4</v>
          </cell>
          <cell r="D369">
            <v>9.6622E-2</v>
          </cell>
        </row>
        <row r="370">
          <cell r="C370" t="str">
            <v>c17015y2017_20180612_2</v>
          </cell>
          <cell r="D370">
            <v>0.15</v>
          </cell>
        </row>
        <row r="371">
          <cell r="C371" t="str">
            <v>c17015y2017_20180612_4</v>
          </cell>
          <cell r="D371">
            <v>9.6622E-2</v>
          </cell>
        </row>
        <row r="372">
          <cell r="C372" t="str">
            <v>c17017y2017_20180612_2</v>
          </cell>
          <cell r="D372">
            <v>0.15</v>
          </cell>
        </row>
        <row r="373">
          <cell r="C373" t="str">
            <v>c17017y2017_20180612_4</v>
          </cell>
          <cell r="D373">
            <v>9.6622E-2</v>
          </cell>
        </row>
        <row r="374">
          <cell r="C374" t="str">
            <v>c17019y2017_20180612_2</v>
          </cell>
          <cell r="D374">
            <v>0.15</v>
          </cell>
        </row>
        <row r="375">
          <cell r="C375" t="str">
            <v>c17019y2017_20180612_4</v>
          </cell>
          <cell r="D375">
            <v>9.6622E-2</v>
          </cell>
        </row>
        <row r="376">
          <cell r="C376" t="str">
            <v>c17021y2017_20180612_2</v>
          </cell>
          <cell r="D376">
            <v>0.15</v>
          </cell>
        </row>
        <row r="377">
          <cell r="C377" t="str">
            <v>c17021y2017_20180612_4</v>
          </cell>
          <cell r="D377">
            <v>9.6622E-2</v>
          </cell>
        </row>
        <row r="378">
          <cell r="C378" t="str">
            <v>c17023y2017_20180612_2</v>
          </cell>
          <cell r="D378">
            <v>0.15</v>
          </cell>
        </row>
        <row r="379">
          <cell r="C379" t="str">
            <v>c17023y2017_20180612_4</v>
          </cell>
          <cell r="D379">
            <v>9.6622E-2</v>
          </cell>
        </row>
        <row r="380">
          <cell r="C380" t="str">
            <v>c17025y2017_20180612_2</v>
          </cell>
          <cell r="D380">
            <v>0.15</v>
          </cell>
        </row>
        <row r="381">
          <cell r="C381" t="str">
            <v>c17025y2017_20180612_4</v>
          </cell>
          <cell r="D381">
            <v>9.6622E-2</v>
          </cell>
        </row>
        <row r="382">
          <cell r="C382" t="str">
            <v>c17027y2017_20180612_2</v>
          </cell>
          <cell r="D382">
            <v>0.15</v>
          </cell>
        </row>
        <row r="383">
          <cell r="C383" t="str">
            <v>c17027y2017_20180612_4</v>
          </cell>
          <cell r="D383">
            <v>9.6622E-2</v>
          </cell>
        </row>
        <row r="384">
          <cell r="C384" t="str">
            <v>c17029y2017_20180612_2</v>
          </cell>
          <cell r="D384">
            <v>0.15</v>
          </cell>
        </row>
        <row r="385">
          <cell r="C385" t="str">
            <v>c17029y2017_20180612_4</v>
          </cell>
          <cell r="D385">
            <v>9.6622E-2</v>
          </cell>
        </row>
        <row r="386">
          <cell r="C386" t="str">
            <v>c17031y2017_20180612_2</v>
          </cell>
          <cell r="D386">
            <v>0.15</v>
          </cell>
        </row>
        <row r="387">
          <cell r="C387" t="str">
            <v>c17031y2017_20180612_4</v>
          </cell>
          <cell r="D387">
            <v>9.6622E-2</v>
          </cell>
        </row>
        <row r="388">
          <cell r="C388" t="str">
            <v>c17033y2017_20180612_2</v>
          </cell>
          <cell r="D388">
            <v>0.15</v>
          </cell>
        </row>
        <row r="389">
          <cell r="C389" t="str">
            <v>c17033y2017_20180612_4</v>
          </cell>
          <cell r="D389">
            <v>9.6622E-2</v>
          </cell>
        </row>
        <row r="390">
          <cell r="C390" t="str">
            <v>c17035y2017_20180612_2</v>
          </cell>
          <cell r="D390">
            <v>0.15</v>
          </cell>
        </row>
        <row r="391">
          <cell r="C391" t="str">
            <v>c17035y2017_20180612_4</v>
          </cell>
          <cell r="D391">
            <v>9.6622E-2</v>
          </cell>
        </row>
        <row r="392">
          <cell r="C392" t="str">
            <v>c17037y2017_20180612_2</v>
          </cell>
          <cell r="D392">
            <v>0.15</v>
          </cell>
        </row>
        <row r="393">
          <cell r="C393" t="str">
            <v>c17037y2017_20180612_4</v>
          </cell>
          <cell r="D393">
            <v>9.6622E-2</v>
          </cell>
        </row>
        <row r="394">
          <cell r="C394" t="str">
            <v>c17039y2017_20180612_2</v>
          </cell>
          <cell r="D394">
            <v>0.15</v>
          </cell>
        </row>
        <row r="395">
          <cell r="C395" t="str">
            <v>c17039y2017_20180612_4</v>
          </cell>
          <cell r="D395">
            <v>9.6622E-2</v>
          </cell>
        </row>
        <row r="396">
          <cell r="C396" t="str">
            <v>c17041y2017_20180612_2</v>
          </cell>
          <cell r="D396">
            <v>0.15</v>
          </cell>
        </row>
        <row r="397">
          <cell r="C397" t="str">
            <v>c17041y2017_20180612_4</v>
          </cell>
          <cell r="D397">
            <v>9.6622E-2</v>
          </cell>
        </row>
        <row r="398">
          <cell r="C398" t="str">
            <v>c17043y2017_20180612_2</v>
          </cell>
          <cell r="D398">
            <v>0.15</v>
          </cell>
        </row>
        <row r="399">
          <cell r="C399" t="str">
            <v>c17043y2017_20180612_4</v>
          </cell>
          <cell r="D399">
            <v>9.6622E-2</v>
          </cell>
        </row>
        <row r="400">
          <cell r="C400" t="str">
            <v>c17045y2017_20180612_2</v>
          </cell>
          <cell r="D400">
            <v>0.15</v>
          </cell>
        </row>
        <row r="401">
          <cell r="C401" t="str">
            <v>c17045y2017_20180612_4</v>
          </cell>
          <cell r="D401">
            <v>9.6622E-2</v>
          </cell>
        </row>
        <row r="402">
          <cell r="C402" t="str">
            <v>c17047y2017_20180612_2</v>
          </cell>
          <cell r="D402">
            <v>0.15</v>
          </cell>
        </row>
        <row r="403">
          <cell r="C403" t="str">
            <v>c17047y2017_20180612_4</v>
          </cell>
          <cell r="D403">
            <v>9.6622E-2</v>
          </cell>
        </row>
        <row r="404">
          <cell r="C404" t="str">
            <v>c17049y2017_20180612_2</v>
          </cell>
          <cell r="D404">
            <v>0.15</v>
          </cell>
        </row>
        <row r="405">
          <cell r="C405" t="str">
            <v>c17049y2017_20180612_4</v>
          </cell>
          <cell r="D405">
            <v>9.6622E-2</v>
          </cell>
        </row>
        <row r="406">
          <cell r="C406" t="str">
            <v>c17051y2017_20180612_2</v>
          </cell>
          <cell r="D406">
            <v>0.15</v>
          </cell>
        </row>
        <row r="407">
          <cell r="C407" t="str">
            <v>c17051y2017_20180612_4</v>
          </cell>
          <cell r="D407">
            <v>9.6622E-2</v>
          </cell>
        </row>
        <row r="408">
          <cell r="C408" t="str">
            <v>c17053y2017_20180612_2</v>
          </cell>
          <cell r="D408">
            <v>0.15</v>
          </cell>
        </row>
        <row r="409">
          <cell r="C409" t="str">
            <v>c17053y2017_20180612_4</v>
          </cell>
          <cell r="D409">
            <v>9.6622E-2</v>
          </cell>
        </row>
        <row r="410">
          <cell r="C410" t="str">
            <v>c17055y2017_20180612_2</v>
          </cell>
          <cell r="D410">
            <v>0.15</v>
          </cell>
        </row>
        <row r="411">
          <cell r="C411" t="str">
            <v>c17055y2017_20180612_4</v>
          </cell>
          <cell r="D411">
            <v>9.6622E-2</v>
          </cell>
        </row>
        <row r="412">
          <cell r="C412" t="str">
            <v>c17057y2017_20180612_2</v>
          </cell>
          <cell r="D412">
            <v>0.15</v>
          </cell>
        </row>
        <row r="413">
          <cell r="C413" t="str">
            <v>c17057y2017_20180612_4</v>
          </cell>
          <cell r="D413">
            <v>9.6622E-2</v>
          </cell>
        </row>
        <row r="414">
          <cell r="C414" t="str">
            <v>c17059y2017_20180612_2</v>
          </cell>
          <cell r="D414">
            <v>0.15</v>
          </cell>
        </row>
        <row r="415">
          <cell r="C415" t="str">
            <v>c17059y2017_20180612_4</v>
          </cell>
          <cell r="D415">
            <v>9.6622E-2</v>
          </cell>
        </row>
        <row r="416">
          <cell r="C416" t="str">
            <v>c17061y2017_20180612_2</v>
          </cell>
          <cell r="D416">
            <v>0.15</v>
          </cell>
        </row>
        <row r="417">
          <cell r="C417" t="str">
            <v>c17061y2017_20180612_4</v>
          </cell>
          <cell r="D417">
            <v>9.6622E-2</v>
          </cell>
        </row>
        <row r="418">
          <cell r="C418" t="str">
            <v>c17063y2017_20180612_2</v>
          </cell>
          <cell r="D418">
            <v>0.15</v>
          </cell>
        </row>
        <row r="419">
          <cell r="C419" t="str">
            <v>c17063y2017_20180612_4</v>
          </cell>
          <cell r="D419">
            <v>9.6622E-2</v>
          </cell>
        </row>
        <row r="420">
          <cell r="C420" t="str">
            <v>c17065y2017_20180612_2</v>
          </cell>
          <cell r="D420">
            <v>0.15</v>
          </cell>
        </row>
        <row r="421">
          <cell r="C421" t="str">
            <v>c17065y2017_20180612_4</v>
          </cell>
          <cell r="D421">
            <v>9.6622E-2</v>
          </cell>
        </row>
        <row r="422">
          <cell r="C422" t="str">
            <v>c17067y2017_20180612_2</v>
          </cell>
          <cell r="D422">
            <v>0.15</v>
          </cell>
        </row>
        <row r="423">
          <cell r="C423" t="str">
            <v>c17067y2017_20180612_4</v>
          </cell>
          <cell r="D423">
            <v>9.6622E-2</v>
          </cell>
        </row>
        <row r="424">
          <cell r="C424" t="str">
            <v>c17069y2017_20180612_2</v>
          </cell>
          <cell r="D424">
            <v>0.15</v>
          </cell>
        </row>
        <row r="425">
          <cell r="C425" t="str">
            <v>c17069y2017_20180612_4</v>
          </cell>
          <cell r="D425">
            <v>9.6622E-2</v>
          </cell>
        </row>
        <row r="426">
          <cell r="C426" t="str">
            <v>c17071y2017_20180612_2</v>
          </cell>
          <cell r="D426">
            <v>0.15</v>
          </cell>
        </row>
        <row r="427">
          <cell r="C427" t="str">
            <v>c17071y2017_20180612_4</v>
          </cell>
          <cell r="D427">
            <v>9.6622E-2</v>
          </cell>
        </row>
        <row r="428">
          <cell r="C428" t="str">
            <v>c17073y2017_20180612_2</v>
          </cell>
          <cell r="D428">
            <v>0.15</v>
          </cell>
        </row>
        <row r="429">
          <cell r="C429" t="str">
            <v>c17073y2017_20180612_4</v>
          </cell>
          <cell r="D429">
            <v>9.6622E-2</v>
          </cell>
        </row>
        <row r="430">
          <cell r="C430" t="str">
            <v>c17075y2017_20180612_2</v>
          </cell>
          <cell r="D430">
            <v>0.15</v>
          </cell>
        </row>
        <row r="431">
          <cell r="C431" t="str">
            <v>c17075y2017_20180612_4</v>
          </cell>
          <cell r="D431">
            <v>9.6622E-2</v>
          </cell>
        </row>
        <row r="432">
          <cell r="C432" t="str">
            <v>c17077y2017_20180612_2</v>
          </cell>
          <cell r="D432">
            <v>0.15</v>
          </cell>
        </row>
        <row r="433">
          <cell r="C433" t="str">
            <v>c17077y2017_20180612_4</v>
          </cell>
          <cell r="D433">
            <v>9.6622E-2</v>
          </cell>
        </row>
        <row r="434">
          <cell r="C434" t="str">
            <v>c17079y2017_20180612_2</v>
          </cell>
          <cell r="D434">
            <v>0.15</v>
          </cell>
        </row>
        <row r="435">
          <cell r="C435" t="str">
            <v>c17079y2017_20180612_4</v>
          </cell>
          <cell r="D435">
            <v>9.6622E-2</v>
          </cell>
        </row>
        <row r="436">
          <cell r="C436" t="str">
            <v>c17081y2017_20180612_2</v>
          </cell>
          <cell r="D436">
            <v>0.15</v>
          </cell>
        </row>
        <row r="437">
          <cell r="C437" t="str">
            <v>c17081y2017_20180612_4</v>
          </cell>
          <cell r="D437">
            <v>9.6622E-2</v>
          </cell>
        </row>
        <row r="438">
          <cell r="C438" t="str">
            <v>c17083y2017_20180612_2</v>
          </cell>
          <cell r="D438">
            <v>0.15</v>
          </cell>
        </row>
        <row r="439">
          <cell r="C439" t="str">
            <v>c17083y2017_20180612_4</v>
          </cell>
          <cell r="D439">
            <v>9.6622E-2</v>
          </cell>
        </row>
        <row r="440">
          <cell r="C440" t="str">
            <v>c17085y2017_20180612_2</v>
          </cell>
          <cell r="D440">
            <v>0.15</v>
          </cell>
        </row>
        <row r="441">
          <cell r="C441" t="str">
            <v>c17085y2017_20180612_4</v>
          </cell>
          <cell r="D441">
            <v>9.6622E-2</v>
          </cell>
        </row>
        <row r="442">
          <cell r="C442" t="str">
            <v>c17087y2017_20180612_2</v>
          </cell>
          <cell r="D442">
            <v>0.15</v>
          </cell>
        </row>
        <row r="443">
          <cell r="C443" t="str">
            <v>c17087y2017_20180612_4</v>
          </cell>
          <cell r="D443">
            <v>9.6622E-2</v>
          </cell>
        </row>
        <row r="444">
          <cell r="C444" t="str">
            <v>c17089y2017_20180612_2</v>
          </cell>
          <cell r="D444">
            <v>0.15</v>
          </cell>
        </row>
        <row r="445">
          <cell r="C445" t="str">
            <v>c17089y2017_20180612_4</v>
          </cell>
          <cell r="D445">
            <v>9.6622E-2</v>
          </cell>
        </row>
        <row r="446">
          <cell r="C446" t="str">
            <v>c17091y2017_20180612_2</v>
          </cell>
          <cell r="D446">
            <v>0.15</v>
          </cell>
        </row>
        <row r="447">
          <cell r="C447" t="str">
            <v>c17091y2017_20180612_4</v>
          </cell>
          <cell r="D447">
            <v>9.6622E-2</v>
          </cell>
        </row>
        <row r="448">
          <cell r="C448" t="str">
            <v>c17093y2017_20180612_2</v>
          </cell>
          <cell r="D448">
            <v>0.15</v>
          </cell>
        </row>
        <row r="449">
          <cell r="C449" t="str">
            <v>c17093y2017_20180612_4</v>
          </cell>
          <cell r="D449">
            <v>9.6622E-2</v>
          </cell>
        </row>
        <row r="450">
          <cell r="C450" t="str">
            <v>c17095y2017_20180612_2</v>
          </cell>
          <cell r="D450">
            <v>0.15</v>
          </cell>
        </row>
        <row r="451">
          <cell r="C451" t="str">
            <v>c17095y2017_20180612_4</v>
          </cell>
          <cell r="D451">
            <v>9.6622E-2</v>
          </cell>
        </row>
        <row r="452">
          <cell r="C452" t="str">
            <v>c17097y2017_20180612_2</v>
          </cell>
          <cell r="D452">
            <v>0.15</v>
          </cell>
        </row>
        <row r="453">
          <cell r="C453" t="str">
            <v>c17097y2017_20180612_4</v>
          </cell>
          <cell r="D453">
            <v>9.6622E-2</v>
          </cell>
        </row>
        <row r="454">
          <cell r="C454" t="str">
            <v>c17099y2017_20180612_2</v>
          </cell>
          <cell r="D454">
            <v>0.15</v>
          </cell>
        </row>
        <row r="455">
          <cell r="C455" t="str">
            <v>c17099y2017_20180612_4</v>
          </cell>
          <cell r="D455">
            <v>9.6622E-2</v>
          </cell>
        </row>
        <row r="456">
          <cell r="C456" t="str">
            <v>c17101y2017_20180612_2</v>
          </cell>
          <cell r="D456">
            <v>0.15</v>
          </cell>
        </row>
        <row r="457">
          <cell r="C457" t="str">
            <v>c17101y2017_20180612_4</v>
          </cell>
          <cell r="D457">
            <v>9.6622E-2</v>
          </cell>
        </row>
        <row r="458">
          <cell r="C458" t="str">
            <v>c17103y2017_20180612_2</v>
          </cell>
          <cell r="D458">
            <v>0.15</v>
          </cell>
        </row>
        <row r="459">
          <cell r="C459" t="str">
            <v>c17103y2017_20180612_4</v>
          </cell>
          <cell r="D459">
            <v>9.6622E-2</v>
          </cell>
        </row>
        <row r="460">
          <cell r="C460" t="str">
            <v>c17105y2017_20180612_2</v>
          </cell>
          <cell r="D460">
            <v>0.15</v>
          </cell>
        </row>
        <row r="461">
          <cell r="C461" t="str">
            <v>c17105y2017_20180612_4</v>
          </cell>
          <cell r="D461">
            <v>9.6622E-2</v>
          </cell>
        </row>
        <row r="462">
          <cell r="C462" t="str">
            <v>c17107y2017_20180612_2</v>
          </cell>
          <cell r="D462">
            <v>0.15</v>
          </cell>
        </row>
        <row r="463">
          <cell r="C463" t="str">
            <v>c17107y2017_20180612_4</v>
          </cell>
          <cell r="D463">
            <v>9.6622E-2</v>
          </cell>
        </row>
        <row r="464">
          <cell r="C464" t="str">
            <v>c17109y2017_20180612_2</v>
          </cell>
          <cell r="D464">
            <v>0.15</v>
          </cell>
        </row>
        <row r="465">
          <cell r="C465" t="str">
            <v>c17109y2017_20180612_4</v>
          </cell>
          <cell r="D465">
            <v>9.6622E-2</v>
          </cell>
        </row>
        <row r="466">
          <cell r="C466" t="str">
            <v>c17111y2017_20180612_2</v>
          </cell>
          <cell r="D466">
            <v>0.15</v>
          </cell>
        </row>
        <row r="467">
          <cell r="C467" t="str">
            <v>c17111y2017_20180612_4</v>
          </cell>
          <cell r="D467">
            <v>9.6622E-2</v>
          </cell>
        </row>
        <row r="468">
          <cell r="C468" t="str">
            <v>c17113y2017_20180612_2</v>
          </cell>
          <cell r="D468">
            <v>0.15</v>
          </cell>
        </row>
        <row r="469">
          <cell r="C469" t="str">
            <v>c17113y2017_20180612_4</v>
          </cell>
          <cell r="D469">
            <v>9.6622E-2</v>
          </cell>
        </row>
        <row r="470">
          <cell r="C470" t="str">
            <v>c17115y2017_20180612_2</v>
          </cell>
          <cell r="D470">
            <v>0.15</v>
          </cell>
        </row>
        <row r="471">
          <cell r="C471" t="str">
            <v>c17115y2017_20180612_4</v>
          </cell>
          <cell r="D471">
            <v>9.6622E-2</v>
          </cell>
        </row>
        <row r="472">
          <cell r="C472" t="str">
            <v>c17117y2017_20180612_2</v>
          </cell>
          <cell r="D472">
            <v>0.15</v>
          </cell>
        </row>
        <row r="473">
          <cell r="C473" t="str">
            <v>c17117y2017_20180612_4</v>
          </cell>
          <cell r="D473">
            <v>9.6622E-2</v>
          </cell>
        </row>
        <row r="474">
          <cell r="C474" t="str">
            <v>c17119y2017_20180612_2</v>
          </cell>
          <cell r="D474">
            <v>0.15</v>
          </cell>
        </row>
        <row r="475">
          <cell r="C475" t="str">
            <v>c17119y2017_20180612_4</v>
          </cell>
          <cell r="D475">
            <v>9.6622E-2</v>
          </cell>
        </row>
        <row r="476">
          <cell r="C476" t="str">
            <v>c17121y2017_20180612_2</v>
          </cell>
          <cell r="D476">
            <v>0.15</v>
          </cell>
        </row>
        <row r="477">
          <cell r="C477" t="str">
            <v>c17121y2017_20180612_4</v>
          </cell>
          <cell r="D477">
            <v>9.6622E-2</v>
          </cell>
        </row>
        <row r="478">
          <cell r="C478" t="str">
            <v>c17123y2017_20180612_2</v>
          </cell>
          <cell r="D478">
            <v>0.15</v>
          </cell>
        </row>
        <row r="479">
          <cell r="C479" t="str">
            <v>c17123y2017_20180612_4</v>
          </cell>
          <cell r="D479">
            <v>9.6622E-2</v>
          </cell>
        </row>
        <row r="480">
          <cell r="C480" t="str">
            <v>c17125y2017_20180612_2</v>
          </cell>
          <cell r="D480">
            <v>0.15</v>
          </cell>
        </row>
        <row r="481">
          <cell r="C481" t="str">
            <v>c17125y2017_20180612_4</v>
          </cell>
          <cell r="D481">
            <v>9.6622E-2</v>
          </cell>
        </row>
        <row r="482">
          <cell r="C482" t="str">
            <v>c17127y2017_20180612_2</v>
          </cell>
          <cell r="D482">
            <v>0.15</v>
          </cell>
        </row>
        <row r="483">
          <cell r="C483" t="str">
            <v>c17127y2017_20180612_4</v>
          </cell>
          <cell r="D483">
            <v>9.6622E-2</v>
          </cell>
        </row>
        <row r="484">
          <cell r="C484" t="str">
            <v>c17129y2017_20180612_2</v>
          </cell>
          <cell r="D484">
            <v>0.15</v>
          </cell>
        </row>
        <row r="485">
          <cell r="C485" t="str">
            <v>c17129y2017_20180612_4</v>
          </cell>
          <cell r="D485">
            <v>9.6622E-2</v>
          </cell>
        </row>
        <row r="486">
          <cell r="C486" t="str">
            <v>c17131y2017_20180612_2</v>
          </cell>
          <cell r="D486">
            <v>0.15</v>
          </cell>
        </row>
        <row r="487">
          <cell r="C487" t="str">
            <v>c17131y2017_20180612_4</v>
          </cell>
          <cell r="D487">
            <v>9.6622E-2</v>
          </cell>
        </row>
        <row r="488">
          <cell r="C488" t="str">
            <v>c17133y2017_20180612_2</v>
          </cell>
          <cell r="D488">
            <v>0.15</v>
          </cell>
        </row>
        <row r="489">
          <cell r="C489" t="str">
            <v>c17133y2017_20180612_4</v>
          </cell>
          <cell r="D489">
            <v>9.6622E-2</v>
          </cell>
        </row>
        <row r="490">
          <cell r="C490" t="str">
            <v>c17135y2017_20180612_2</v>
          </cell>
          <cell r="D490">
            <v>0.15</v>
          </cell>
        </row>
        <row r="491">
          <cell r="C491" t="str">
            <v>c17135y2017_20180612_4</v>
          </cell>
          <cell r="D491">
            <v>9.6622E-2</v>
          </cell>
        </row>
        <row r="492">
          <cell r="C492" t="str">
            <v>c17137y2017_20180612_2</v>
          </cell>
          <cell r="D492">
            <v>0.15</v>
          </cell>
        </row>
        <row r="493">
          <cell r="C493" t="str">
            <v>c17137y2017_20180612_4</v>
          </cell>
          <cell r="D493">
            <v>9.6622E-2</v>
          </cell>
        </row>
        <row r="494">
          <cell r="C494" t="str">
            <v>c17139y2017_20180612_2</v>
          </cell>
          <cell r="D494">
            <v>0.15</v>
          </cell>
        </row>
        <row r="495">
          <cell r="C495" t="str">
            <v>c17139y2017_20180612_4</v>
          </cell>
          <cell r="D495">
            <v>9.6622E-2</v>
          </cell>
        </row>
        <row r="496">
          <cell r="C496" t="str">
            <v>c17141y2017_20180612_2</v>
          </cell>
          <cell r="D496">
            <v>0.15</v>
          </cell>
        </row>
        <row r="497">
          <cell r="C497" t="str">
            <v>c17141y2017_20180612_4</v>
          </cell>
          <cell r="D497">
            <v>9.6622E-2</v>
          </cell>
        </row>
        <row r="498">
          <cell r="C498" t="str">
            <v>c17143y2017_20180612_2</v>
          </cell>
          <cell r="D498">
            <v>0.15</v>
          </cell>
        </row>
        <row r="499">
          <cell r="C499" t="str">
            <v>c17143y2017_20180612_4</v>
          </cell>
          <cell r="D499">
            <v>9.6622E-2</v>
          </cell>
        </row>
        <row r="500">
          <cell r="C500" t="str">
            <v>c17145y2017_20180612_2</v>
          </cell>
          <cell r="D500">
            <v>0.15</v>
          </cell>
        </row>
        <row r="501">
          <cell r="C501" t="str">
            <v>c17145y2017_20180612_4</v>
          </cell>
          <cell r="D501">
            <v>9.6622E-2</v>
          </cell>
        </row>
        <row r="502">
          <cell r="C502" t="str">
            <v>c17147y2017_20180612_2</v>
          </cell>
          <cell r="D502">
            <v>0.15</v>
          </cell>
        </row>
        <row r="503">
          <cell r="C503" t="str">
            <v>c17147y2017_20180612_4</v>
          </cell>
          <cell r="D503">
            <v>9.6622E-2</v>
          </cell>
        </row>
        <row r="504">
          <cell r="C504" t="str">
            <v>c17149y2017_20180612_2</v>
          </cell>
          <cell r="D504">
            <v>0.15</v>
          </cell>
        </row>
        <row r="505">
          <cell r="C505" t="str">
            <v>c17149y2017_20180612_4</v>
          </cell>
          <cell r="D505">
            <v>9.6622E-2</v>
          </cell>
        </row>
        <row r="506">
          <cell r="C506" t="str">
            <v>c17151y2017_20180612_2</v>
          </cell>
          <cell r="D506">
            <v>0.15</v>
          </cell>
        </row>
        <row r="507">
          <cell r="C507" t="str">
            <v>c17151y2017_20180612_4</v>
          </cell>
          <cell r="D507">
            <v>9.6622E-2</v>
          </cell>
        </row>
        <row r="508">
          <cell r="C508" t="str">
            <v>c17153y2017_20180612_2</v>
          </cell>
          <cell r="D508">
            <v>0.15</v>
          </cell>
        </row>
        <row r="509">
          <cell r="C509" t="str">
            <v>c17153y2017_20180612_4</v>
          </cell>
          <cell r="D509">
            <v>9.6622E-2</v>
          </cell>
        </row>
        <row r="510">
          <cell r="C510" t="str">
            <v>c17155y2017_20180612_2</v>
          </cell>
          <cell r="D510">
            <v>0.15</v>
          </cell>
        </row>
        <row r="511">
          <cell r="C511" t="str">
            <v>c17155y2017_20180612_4</v>
          </cell>
          <cell r="D511">
            <v>9.6622E-2</v>
          </cell>
        </row>
        <row r="512">
          <cell r="C512" t="str">
            <v>c17157y2017_20180612_2</v>
          </cell>
          <cell r="D512">
            <v>0.15</v>
          </cell>
        </row>
        <row r="513">
          <cell r="C513" t="str">
            <v>c17157y2017_20180612_4</v>
          </cell>
          <cell r="D513">
            <v>9.6622E-2</v>
          </cell>
        </row>
        <row r="514">
          <cell r="C514" t="str">
            <v>c17159y2017_20180612_2</v>
          </cell>
          <cell r="D514">
            <v>0.15</v>
          </cell>
        </row>
        <row r="515">
          <cell r="C515" t="str">
            <v>c17159y2017_20180612_4</v>
          </cell>
          <cell r="D515">
            <v>9.6622E-2</v>
          </cell>
        </row>
        <row r="516">
          <cell r="C516" t="str">
            <v>c17161y2017_20180612_2</v>
          </cell>
          <cell r="D516">
            <v>0.15</v>
          </cell>
        </row>
        <row r="517">
          <cell r="C517" t="str">
            <v>c17161y2017_20180612_4</v>
          </cell>
          <cell r="D517">
            <v>9.6622E-2</v>
          </cell>
        </row>
        <row r="518">
          <cell r="C518" t="str">
            <v>c17163y2017_20180612_2</v>
          </cell>
          <cell r="D518">
            <v>0.15</v>
          </cell>
        </row>
        <row r="519">
          <cell r="C519" t="str">
            <v>c17163y2017_20180612_4</v>
          </cell>
          <cell r="D519">
            <v>9.6622E-2</v>
          </cell>
        </row>
        <row r="520">
          <cell r="C520" t="str">
            <v>c17165y2017_20180612_2</v>
          </cell>
          <cell r="D520">
            <v>0.15</v>
          </cell>
        </row>
        <row r="521">
          <cell r="C521" t="str">
            <v>c17165y2017_20180612_4</v>
          </cell>
          <cell r="D521">
            <v>9.6622E-2</v>
          </cell>
        </row>
        <row r="522">
          <cell r="C522" t="str">
            <v>c17167y2017_20180612_2</v>
          </cell>
          <cell r="D522">
            <v>0.15</v>
          </cell>
        </row>
        <row r="523">
          <cell r="C523" t="str">
            <v>c17167y2017_20180612_4</v>
          </cell>
          <cell r="D523">
            <v>9.6622E-2</v>
          </cell>
        </row>
        <row r="524">
          <cell r="C524" t="str">
            <v>c17169y2017_20180612_2</v>
          </cell>
          <cell r="D524">
            <v>0.15</v>
          </cell>
        </row>
        <row r="525">
          <cell r="C525" t="str">
            <v>c17169y2017_20180612_4</v>
          </cell>
          <cell r="D525">
            <v>9.6622E-2</v>
          </cell>
        </row>
        <row r="526">
          <cell r="C526" t="str">
            <v>c17171y2017_20180612_2</v>
          </cell>
          <cell r="D526">
            <v>0.15</v>
          </cell>
        </row>
        <row r="527">
          <cell r="C527" t="str">
            <v>c17171y2017_20180612_4</v>
          </cell>
          <cell r="D527">
            <v>9.6622E-2</v>
          </cell>
        </row>
        <row r="528">
          <cell r="C528" t="str">
            <v>c17173y2017_20180612_2</v>
          </cell>
          <cell r="D528">
            <v>0.15</v>
          </cell>
        </row>
        <row r="529">
          <cell r="C529" t="str">
            <v>c17173y2017_20180612_4</v>
          </cell>
          <cell r="D529">
            <v>9.6622E-2</v>
          </cell>
        </row>
        <row r="530">
          <cell r="C530" t="str">
            <v>c17175y2017_20180612_2</v>
          </cell>
          <cell r="D530">
            <v>0.15</v>
          </cell>
        </row>
        <row r="531">
          <cell r="C531" t="str">
            <v>c17175y2017_20180612_4</v>
          </cell>
          <cell r="D531">
            <v>9.6622E-2</v>
          </cell>
        </row>
        <row r="532">
          <cell r="C532" t="str">
            <v>c17177y2017_20180612_2</v>
          </cell>
          <cell r="D532">
            <v>0.15</v>
          </cell>
        </row>
        <row r="533">
          <cell r="C533" t="str">
            <v>c17177y2017_20180612_4</v>
          </cell>
          <cell r="D533">
            <v>9.6622E-2</v>
          </cell>
        </row>
        <row r="534">
          <cell r="C534" t="str">
            <v>c17179y2017_20180612_2</v>
          </cell>
          <cell r="D534">
            <v>0.15</v>
          </cell>
        </row>
        <row r="535">
          <cell r="C535" t="str">
            <v>c17179y2017_20180612_4</v>
          </cell>
          <cell r="D535">
            <v>9.6622E-2</v>
          </cell>
        </row>
        <row r="536">
          <cell r="C536" t="str">
            <v>c17181y2017_20180612_2</v>
          </cell>
          <cell r="D536">
            <v>0.15</v>
          </cell>
        </row>
        <row r="537">
          <cell r="C537" t="str">
            <v>c17181y2017_20180612_4</v>
          </cell>
          <cell r="D537">
            <v>9.6622E-2</v>
          </cell>
        </row>
        <row r="538">
          <cell r="C538" t="str">
            <v>c17183y2017_20180612_2</v>
          </cell>
          <cell r="D538">
            <v>0.15</v>
          </cell>
        </row>
        <row r="539">
          <cell r="C539" t="str">
            <v>c17183y2017_20180612_4</v>
          </cell>
          <cell r="D539">
            <v>9.6622E-2</v>
          </cell>
        </row>
        <row r="540">
          <cell r="C540" t="str">
            <v>c17185y2017_20180612_2</v>
          </cell>
          <cell r="D540">
            <v>0.15</v>
          </cell>
        </row>
        <row r="541">
          <cell r="C541" t="str">
            <v>c17185y2017_20180612_4</v>
          </cell>
          <cell r="D541">
            <v>9.6622E-2</v>
          </cell>
        </row>
        <row r="542">
          <cell r="C542" t="str">
            <v>c17187y2017_20180612_2</v>
          </cell>
          <cell r="D542">
            <v>0.15</v>
          </cell>
        </row>
        <row r="543">
          <cell r="C543" t="str">
            <v>c17187y2017_20180612_4</v>
          </cell>
          <cell r="D543">
            <v>9.6622E-2</v>
          </cell>
        </row>
        <row r="544">
          <cell r="C544" t="str">
            <v>c17189y2017_20180612_2</v>
          </cell>
          <cell r="D544">
            <v>0.15</v>
          </cell>
        </row>
        <row r="545">
          <cell r="C545" t="str">
            <v>c17189y2017_20180612_4</v>
          </cell>
          <cell r="D545">
            <v>9.6622E-2</v>
          </cell>
        </row>
        <row r="546">
          <cell r="C546" t="str">
            <v>c17191y2017_20180612_2</v>
          </cell>
          <cell r="D546">
            <v>0.15</v>
          </cell>
        </row>
        <row r="547">
          <cell r="C547" t="str">
            <v>c17191y2017_20180612_4</v>
          </cell>
          <cell r="D547">
            <v>9.6622E-2</v>
          </cell>
        </row>
        <row r="548">
          <cell r="C548" t="str">
            <v>c17193y2017_20180612_2</v>
          </cell>
          <cell r="D548">
            <v>0.15</v>
          </cell>
        </row>
        <row r="549">
          <cell r="C549" t="str">
            <v>c17193y2017_20180612_4</v>
          </cell>
          <cell r="D549">
            <v>9.6622E-2</v>
          </cell>
        </row>
        <row r="550">
          <cell r="C550" t="str">
            <v>c17195y2017_20180612_2</v>
          </cell>
          <cell r="D550">
            <v>0.15</v>
          </cell>
        </row>
        <row r="551">
          <cell r="C551" t="str">
            <v>c17195y2017_20180612_4</v>
          </cell>
          <cell r="D551">
            <v>9.6622E-2</v>
          </cell>
        </row>
        <row r="552">
          <cell r="C552" t="str">
            <v>c17197y2017_20180612_2</v>
          </cell>
          <cell r="D552">
            <v>0.15</v>
          </cell>
        </row>
        <row r="553">
          <cell r="C553" t="str">
            <v>c17197y2017_20180612_4</v>
          </cell>
          <cell r="D553">
            <v>9.6622E-2</v>
          </cell>
        </row>
        <row r="554">
          <cell r="C554" t="str">
            <v>c17199y2017_20180612_2</v>
          </cell>
          <cell r="D554">
            <v>0.15</v>
          </cell>
        </row>
        <row r="555">
          <cell r="C555" t="str">
            <v>c17199y2017_20180612_4</v>
          </cell>
          <cell r="D555">
            <v>9.6622E-2</v>
          </cell>
        </row>
        <row r="556">
          <cell r="C556" t="str">
            <v>c17201y2017_20180612_2</v>
          </cell>
          <cell r="D556">
            <v>0.15</v>
          </cell>
        </row>
        <row r="557">
          <cell r="C557" t="str">
            <v>c17201y2017_20180612_4</v>
          </cell>
          <cell r="D557">
            <v>9.6622E-2</v>
          </cell>
        </row>
        <row r="558">
          <cell r="C558" t="str">
            <v>c17203y2017_20180612_2</v>
          </cell>
          <cell r="D558">
            <v>0.15</v>
          </cell>
        </row>
        <row r="559">
          <cell r="C559" t="str">
            <v>c17203y2017_20180612_4</v>
          </cell>
          <cell r="D559">
            <v>9.6622E-2</v>
          </cell>
        </row>
        <row r="560">
          <cell r="C560" t="str">
            <v>c21111y2017_20180919_2</v>
          </cell>
          <cell r="D560">
            <v>0.01</v>
          </cell>
        </row>
        <row r="561">
          <cell r="C561" t="str">
            <v>c21111y2017_20180919_4</v>
          </cell>
          <cell r="D561">
            <v>0.11</v>
          </cell>
        </row>
        <row r="562">
          <cell r="C562" t="str">
            <v>c24001y2017_20190107_2</v>
          </cell>
          <cell r="D562">
            <v>0.08</v>
          </cell>
        </row>
        <row r="563">
          <cell r="C563" t="str">
            <v>c24001y2017_20190107_4</v>
          </cell>
          <cell r="D563">
            <v>0.08</v>
          </cell>
        </row>
        <row r="564">
          <cell r="C564" t="str">
            <v>c24003y2017_20190107_2</v>
          </cell>
          <cell r="D564">
            <v>0.08</v>
          </cell>
        </row>
        <row r="565">
          <cell r="C565" t="str">
            <v>c24003y2017_20190107_4</v>
          </cell>
          <cell r="D565">
            <v>0.08</v>
          </cell>
        </row>
        <row r="566">
          <cell r="C566" t="str">
            <v>c24005y2017_20190107_2</v>
          </cell>
          <cell r="D566">
            <v>0.08</v>
          </cell>
        </row>
        <row r="567">
          <cell r="C567" t="str">
            <v>c24005y2017_20190107_4</v>
          </cell>
          <cell r="D567">
            <v>0.08</v>
          </cell>
        </row>
        <row r="568">
          <cell r="C568" t="str">
            <v>c24009y2017_20190107_2</v>
          </cell>
          <cell r="D568">
            <v>0.08</v>
          </cell>
        </row>
        <row r="569">
          <cell r="C569" t="str">
            <v>c24009y2017_20190107_4</v>
          </cell>
          <cell r="D569">
            <v>0.08</v>
          </cell>
        </row>
        <row r="570">
          <cell r="C570" t="str">
            <v>c24011y2017_20190107_2</v>
          </cell>
          <cell r="D570">
            <v>0.08</v>
          </cell>
        </row>
        <row r="571">
          <cell r="C571" t="str">
            <v>c24011y2017_20190107_4</v>
          </cell>
          <cell r="D571">
            <v>0.08</v>
          </cell>
        </row>
        <row r="572">
          <cell r="C572" t="str">
            <v>c24013y2017_20190107_2</v>
          </cell>
          <cell r="D572">
            <v>0.08</v>
          </cell>
        </row>
        <row r="573">
          <cell r="C573" t="str">
            <v>c24013y2017_20190107_4</v>
          </cell>
          <cell r="D573">
            <v>0.08</v>
          </cell>
        </row>
        <row r="574">
          <cell r="C574" t="str">
            <v>c24015y2017_20190107_2</v>
          </cell>
          <cell r="D574">
            <v>0.08</v>
          </cell>
        </row>
        <row r="575">
          <cell r="C575" t="str">
            <v>c24015y2017_20190107_4</v>
          </cell>
          <cell r="D575">
            <v>0.08</v>
          </cell>
        </row>
        <row r="576">
          <cell r="C576" t="str">
            <v>c24017y2017_20190107_2</v>
          </cell>
          <cell r="D576">
            <v>0.08</v>
          </cell>
        </row>
        <row r="577">
          <cell r="C577" t="str">
            <v>c24017y2017_20190107_4</v>
          </cell>
          <cell r="D577">
            <v>0.08</v>
          </cell>
        </row>
        <row r="578">
          <cell r="C578" t="str">
            <v>c24019y2017_20190107_2</v>
          </cell>
          <cell r="D578">
            <v>0.08</v>
          </cell>
        </row>
        <row r="579">
          <cell r="C579" t="str">
            <v>c24019y2017_20190107_4</v>
          </cell>
          <cell r="D579">
            <v>0.08</v>
          </cell>
        </row>
        <row r="580">
          <cell r="C580" t="str">
            <v>c24021y2017_20190107_2</v>
          </cell>
          <cell r="D580">
            <v>0.08</v>
          </cell>
        </row>
        <row r="581">
          <cell r="C581" t="str">
            <v>c24021y2017_20190107_4</v>
          </cell>
          <cell r="D581">
            <v>0.08</v>
          </cell>
        </row>
        <row r="582">
          <cell r="C582" t="str">
            <v>c24023y2017_20190107_2</v>
          </cell>
          <cell r="D582">
            <v>0.08</v>
          </cell>
        </row>
        <row r="583">
          <cell r="C583" t="str">
            <v>c24023y2017_20190107_4</v>
          </cell>
          <cell r="D583">
            <v>0.08</v>
          </cell>
        </row>
        <row r="584">
          <cell r="C584" t="str">
            <v>c24025y2017_20190107_2</v>
          </cell>
          <cell r="D584">
            <v>0.08</v>
          </cell>
        </row>
        <row r="585">
          <cell r="C585" t="str">
            <v>c24025y2017_20190107_4</v>
          </cell>
          <cell r="D585">
            <v>0.08</v>
          </cell>
        </row>
        <row r="586">
          <cell r="C586" t="str">
            <v>c24027y2017_20190107_2</v>
          </cell>
          <cell r="D586">
            <v>0.08</v>
          </cell>
        </row>
        <row r="587">
          <cell r="C587" t="str">
            <v>c24027y2017_20190107_4</v>
          </cell>
          <cell r="D587">
            <v>0.08</v>
          </cell>
        </row>
        <row r="588">
          <cell r="C588" t="str">
            <v>c24029y2017_20190107_2</v>
          </cell>
          <cell r="D588">
            <v>0.08</v>
          </cell>
        </row>
        <row r="589">
          <cell r="C589" t="str">
            <v>c24029y2017_20190107_4</v>
          </cell>
          <cell r="D589">
            <v>0.08</v>
          </cell>
        </row>
        <row r="590">
          <cell r="C590" t="str">
            <v>c24031y2017_20190107_2</v>
          </cell>
          <cell r="D590">
            <v>0.08</v>
          </cell>
        </row>
        <row r="591">
          <cell r="C591" t="str">
            <v>c24031y2017_20190107_4</v>
          </cell>
          <cell r="D591">
            <v>0.08</v>
          </cell>
        </row>
        <row r="592">
          <cell r="C592" t="str">
            <v>c24033y2017_20190107_2</v>
          </cell>
          <cell r="D592">
            <v>0.08</v>
          </cell>
        </row>
        <row r="593">
          <cell r="C593" t="str">
            <v>c24033y2017_20190107_4</v>
          </cell>
          <cell r="D593">
            <v>0.08</v>
          </cell>
        </row>
        <row r="594">
          <cell r="C594" t="str">
            <v>c24035y2017_20190107_2</v>
          </cell>
          <cell r="D594">
            <v>0.08</v>
          </cell>
        </row>
        <row r="595">
          <cell r="C595" t="str">
            <v>c24035y2017_20190107_4</v>
          </cell>
          <cell r="D595">
            <v>0.08</v>
          </cell>
        </row>
        <row r="596">
          <cell r="C596" t="str">
            <v>c24037y2017_20190107_2</v>
          </cell>
          <cell r="D596">
            <v>0.08</v>
          </cell>
        </row>
        <row r="597">
          <cell r="C597" t="str">
            <v>c24037y2017_20190107_4</v>
          </cell>
          <cell r="D597">
            <v>0.08</v>
          </cell>
        </row>
        <row r="598">
          <cell r="C598" t="str">
            <v>c24039y2017_20190107_2</v>
          </cell>
          <cell r="D598">
            <v>0.08</v>
          </cell>
        </row>
        <row r="599">
          <cell r="C599" t="str">
            <v>c24039y2017_20190107_4</v>
          </cell>
          <cell r="D599">
            <v>0.08</v>
          </cell>
        </row>
        <row r="600">
          <cell r="C600" t="str">
            <v>c24041y2017_20190107_2</v>
          </cell>
          <cell r="D600">
            <v>0.08</v>
          </cell>
        </row>
        <row r="601">
          <cell r="C601" t="str">
            <v>c24041y2017_20190107_4</v>
          </cell>
          <cell r="D601">
            <v>0.08</v>
          </cell>
        </row>
        <row r="602">
          <cell r="C602" t="str">
            <v>c24043y2017_20190107_2</v>
          </cell>
          <cell r="D602">
            <v>0.08</v>
          </cell>
        </row>
        <row r="603">
          <cell r="C603" t="str">
            <v>c24043y2017_20190107_4</v>
          </cell>
          <cell r="D603">
            <v>0.08</v>
          </cell>
        </row>
        <row r="604">
          <cell r="C604" t="str">
            <v>c24045y2017_20190107_2</v>
          </cell>
          <cell r="D604">
            <v>0.08</v>
          </cell>
        </row>
        <row r="605">
          <cell r="C605" t="str">
            <v>c24045y2017_20190107_4</v>
          </cell>
          <cell r="D605">
            <v>0.08</v>
          </cell>
        </row>
        <row r="606">
          <cell r="C606" t="str">
            <v>c24047y2017_20190107_2</v>
          </cell>
          <cell r="D606">
            <v>0.08</v>
          </cell>
        </row>
        <row r="607">
          <cell r="C607" t="str">
            <v>c24047y2017_20190107_4</v>
          </cell>
          <cell r="D607">
            <v>0.08</v>
          </cell>
        </row>
        <row r="608">
          <cell r="C608" t="str">
            <v>c24510y2017_20190107_2</v>
          </cell>
          <cell r="D608">
            <v>0.08</v>
          </cell>
        </row>
        <row r="609">
          <cell r="C609" t="str">
            <v>c24510y2017_20190107_4</v>
          </cell>
          <cell r="D609">
            <v>0.08</v>
          </cell>
        </row>
        <row r="610">
          <cell r="C610" t="str">
            <v>c26093y2017_20190108_2</v>
          </cell>
          <cell r="D610">
            <v>3.27E-2</v>
          </cell>
        </row>
        <row r="611">
          <cell r="C611" t="str">
            <v>c26093y2017_20190108_4</v>
          </cell>
          <cell r="D611">
            <v>0.1067</v>
          </cell>
        </row>
        <row r="612">
          <cell r="C612" t="str">
            <v>c26099y2017_20190424_2</v>
          </cell>
          <cell r="D612">
            <v>6.5799999999999997E-2</v>
          </cell>
        </row>
        <row r="613">
          <cell r="C613" t="str">
            <v>c26099y2017_20190424_4</v>
          </cell>
          <cell r="D613">
            <v>0.1066</v>
          </cell>
        </row>
        <row r="614">
          <cell r="C614" t="str">
            <v>c26115y2017_20190424_2</v>
          </cell>
          <cell r="D614">
            <v>3.27E-2</v>
          </cell>
        </row>
        <row r="615">
          <cell r="C615" t="str">
            <v>c26115y2017_20190424_4</v>
          </cell>
          <cell r="D615">
            <v>0.1067</v>
          </cell>
        </row>
        <row r="616">
          <cell r="C616" t="str">
            <v>c26125y2017_20190424_2</v>
          </cell>
          <cell r="D616">
            <v>6.5799999999999997E-2</v>
          </cell>
        </row>
        <row r="617">
          <cell r="C617" t="str">
            <v>c26125y2017_20190424_4</v>
          </cell>
          <cell r="D617">
            <v>0.1066</v>
          </cell>
        </row>
        <row r="618">
          <cell r="C618" t="str">
            <v>c26147y2017_20190424_2</v>
          </cell>
          <cell r="D618">
            <v>3.27E-2</v>
          </cell>
        </row>
        <row r="619">
          <cell r="C619" t="str">
            <v>c26147y2017_20190424_4</v>
          </cell>
          <cell r="D619">
            <v>0.1067</v>
          </cell>
        </row>
        <row r="620">
          <cell r="C620" t="str">
            <v>c26161y2017_20190424_2</v>
          </cell>
          <cell r="D620">
            <v>3.27E-2</v>
          </cell>
        </row>
        <row r="621">
          <cell r="C621" t="str">
            <v>c26161y2017_20190424_4</v>
          </cell>
          <cell r="D621">
            <v>0.1067</v>
          </cell>
        </row>
        <row r="622">
          <cell r="C622" t="str">
            <v>c26163y2017_20190424_2</v>
          </cell>
          <cell r="D622">
            <v>6.5799999999999997E-2</v>
          </cell>
        </row>
        <row r="623">
          <cell r="C623" t="str">
            <v>c26163y2017_20190424_4</v>
          </cell>
          <cell r="D623">
            <v>0.1066</v>
          </cell>
        </row>
        <row r="624">
          <cell r="C624" t="str">
            <v>c32003y2017_20190108_5</v>
          </cell>
          <cell r="D624">
            <v>0</v>
          </cell>
        </row>
        <row r="625">
          <cell r="C625" t="str">
            <v>c32003y2017_20190108_4</v>
          </cell>
          <cell r="D625">
            <v>0.08</v>
          </cell>
        </row>
        <row r="626">
          <cell r="C626" t="str">
            <v>c32003y2017_20190108_3</v>
          </cell>
          <cell r="D626">
            <v>0</v>
          </cell>
        </row>
        <row r="627">
          <cell r="C627" t="str">
            <v>c32003y2017_20190108_2</v>
          </cell>
          <cell r="D627">
            <v>0.08</v>
          </cell>
        </row>
        <row r="628">
          <cell r="C628" t="str">
            <v>c32003y2017_20190108_1</v>
          </cell>
          <cell r="D628">
            <v>0</v>
          </cell>
        </row>
        <row r="629">
          <cell r="C629" t="str">
            <v>c32031y2017_20190313_2</v>
          </cell>
          <cell r="D629">
            <v>1.1784599999999999E-2</v>
          </cell>
        </row>
        <row r="630">
          <cell r="C630" t="str">
            <v>c32031y2017_20190313_4</v>
          </cell>
          <cell r="D630">
            <v>7.1168700000000001E-2</v>
          </cell>
        </row>
        <row r="631">
          <cell r="C631" t="str">
            <v>c34001y2017_20190107_2</v>
          </cell>
          <cell r="D631">
            <v>6.7610100000000006E-2</v>
          </cell>
        </row>
        <row r="632">
          <cell r="C632" t="str">
            <v>c34001y2017_20190107_4</v>
          </cell>
          <cell r="D632">
            <v>6.3003699999999996E-2</v>
          </cell>
        </row>
        <row r="633">
          <cell r="C633" t="str">
            <v>c34003y2017_20190107_2</v>
          </cell>
          <cell r="D633">
            <v>9.52432E-2</v>
          </cell>
        </row>
        <row r="634">
          <cell r="C634" t="str">
            <v>c34003y2017_20190107_4</v>
          </cell>
          <cell r="D634">
            <v>0.216806</v>
          </cell>
        </row>
        <row r="635">
          <cell r="C635" t="str">
            <v>c34005y2017_20190107_2</v>
          </cell>
          <cell r="D635">
            <v>0.08</v>
          </cell>
        </row>
        <row r="636">
          <cell r="C636" t="str">
            <v>c34005y2017_20190107_4</v>
          </cell>
          <cell r="D636">
            <v>0.08</v>
          </cell>
        </row>
        <row r="637">
          <cell r="C637" t="str">
            <v>c34007y2017_20190107_2</v>
          </cell>
          <cell r="D637">
            <v>0.08</v>
          </cell>
        </row>
        <row r="638">
          <cell r="C638" t="str">
            <v>c34007y2017_20190107_4</v>
          </cell>
          <cell r="D638">
            <v>0.08</v>
          </cell>
        </row>
        <row r="639">
          <cell r="C639" t="str">
            <v>c34009y2017_20190107_2</v>
          </cell>
          <cell r="D639">
            <v>5.6770099999999997E-2</v>
          </cell>
        </row>
        <row r="640">
          <cell r="C640" t="str">
            <v>c34009y2017_20190107_4</v>
          </cell>
          <cell r="D640">
            <v>2.7242100000000002E-2</v>
          </cell>
        </row>
        <row r="641">
          <cell r="C641" t="str">
            <v>c34011y2017_20190107_2</v>
          </cell>
          <cell r="D641">
            <v>8.5861699999999999E-2</v>
          </cell>
        </row>
        <row r="642">
          <cell r="C642" t="str">
            <v>c34011y2017_20190107_4</v>
          </cell>
          <cell r="D642">
            <v>0.08</v>
          </cell>
        </row>
        <row r="643">
          <cell r="C643" t="str">
            <v>c34013y2017_20190107_2</v>
          </cell>
          <cell r="D643">
            <v>0.223611</v>
          </cell>
        </row>
        <row r="644">
          <cell r="C644" t="str">
            <v>c34013y2017_20190107_4</v>
          </cell>
          <cell r="D644">
            <v>0.31170900000000001</v>
          </cell>
        </row>
        <row r="645">
          <cell r="C645" t="str">
            <v>c34015y2017_20190107_2</v>
          </cell>
          <cell r="D645">
            <v>0.08</v>
          </cell>
        </row>
        <row r="646">
          <cell r="C646" t="str">
            <v>c34015y2017_20190107_4</v>
          </cell>
          <cell r="D646">
            <v>0.08</v>
          </cell>
        </row>
        <row r="647">
          <cell r="C647" t="str">
            <v>c34017y2017_20190107_2</v>
          </cell>
          <cell r="D647">
            <v>0.10569099999999999</v>
          </cell>
        </row>
        <row r="648">
          <cell r="C648" t="str">
            <v>c34017y2017_20190107_4</v>
          </cell>
          <cell r="D648">
            <v>0.24291099999999999</v>
          </cell>
        </row>
        <row r="649">
          <cell r="C649" t="str">
            <v>c34019y2017_20190107_2</v>
          </cell>
          <cell r="D649">
            <v>5.8193500000000002E-2</v>
          </cell>
        </row>
        <row r="650">
          <cell r="C650" t="str">
            <v>c34019y2017_20190107_4</v>
          </cell>
          <cell r="D650">
            <v>2.6161299999999998E-2</v>
          </cell>
        </row>
        <row r="651">
          <cell r="C651" t="str">
            <v>c34021y2017_20190107_2</v>
          </cell>
          <cell r="D651">
            <v>0.08</v>
          </cell>
        </row>
        <row r="652">
          <cell r="C652" t="str">
            <v>c34021y2017_20190107_4</v>
          </cell>
          <cell r="D652">
            <v>0.08</v>
          </cell>
        </row>
        <row r="653">
          <cell r="C653" t="str">
            <v>c34023y2017_20190107_2</v>
          </cell>
          <cell r="D653">
            <v>0.154615</v>
          </cell>
        </row>
        <row r="654">
          <cell r="C654" t="str">
            <v>c34023y2017_20190107_4</v>
          </cell>
          <cell r="D654">
            <v>0.54217000000000004</v>
          </cell>
        </row>
        <row r="655">
          <cell r="C655" t="str">
            <v>c34025y2017_20190107_2</v>
          </cell>
          <cell r="D655">
            <v>0.112468</v>
          </cell>
        </row>
        <row r="656">
          <cell r="C656" t="str">
            <v>c34025y2017_20190107_4</v>
          </cell>
          <cell r="D656">
            <v>0.08</v>
          </cell>
        </row>
        <row r="657">
          <cell r="C657" t="str">
            <v>c34027y2017_20190107_2</v>
          </cell>
          <cell r="D657">
            <v>0.15062</v>
          </cell>
        </row>
        <row r="658">
          <cell r="C658" t="str">
            <v>c34027y2017_20190107_4</v>
          </cell>
          <cell r="D658">
            <v>0.41543799999999997</v>
          </cell>
        </row>
        <row r="659">
          <cell r="C659" t="str">
            <v>c34029y2017_20190107_2</v>
          </cell>
          <cell r="D659">
            <v>0.13855600000000001</v>
          </cell>
        </row>
        <row r="660">
          <cell r="C660" t="str">
            <v>c34029y2017_20190107_4</v>
          </cell>
          <cell r="D660">
            <v>0.08</v>
          </cell>
        </row>
        <row r="661">
          <cell r="C661" t="str">
            <v>c34031y2017_20190107_2</v>
          </cell>
          <cell r="D661">
            <v>0.170241</v>
          </cell>
        </row>
        <row r="662">
          <cell r="C662" t="str">
            <v>c34031y2017_20190107_4</v>
          </cell>
          <cell r="D662">
            <v>0.237593</v>
          </cell>
        </row>
        <row r="663">
          <cell r="C663" t="str">
            <v>c34033y2017_20190107_2</v>
          </cell>
          <cell r="D663">
            <v>0.102406</v>
          </cell>
        </row>
        <row r="664">
          <cell r="C664" t="str">
            <v>c34033y2017_20190107_4</v>
          </cell>
          <cell r="D664">
            <v>0.08</v>
          </cell>
        </row>
        <row r="665">
          <cell r="C665" t="str">
            <v>c34035y2017_20190107_2</v>
          </cell>
          <cell r="D665">
            <v>0.113151</v>
          </cell>
        </row>
        <row r="666">
          <cell r="C666" t="str">
            <v>c34035y2017_20190107_4</v>
          </cell>
          <cell r="D666">
            <v>0.197051</v>
          </cell>
        </row>
        <row r="667">
          <cell r="C667" t="str">
            <v>c34037y2017_20190107_2</v>
          </cell>
          <cell r="D667">
            <v>0.24107500000000001</v>
          </cell>
        </row>
        <row r="668">
          <cell r="C668" t="str">
            <v>c34037y2017_20190107_4</v>
          </cell>
          <cell r="D668">
            <v>0.08</v>
          </cell>
        </row>
        <row r="669">
          <cell r="C669" t="str">
            <v>c34039y2017_20190107_2</v>
          </cell>
          <cell r="D669">
            <v>0.139654</v>
          </cell>
        </row>
        <row r="670">
          <cell r="C670" t="str">
            <v>c34039y2017_20190107_4</v>
          </cell>
          <cell r="D670">
            <v>0.20767099999999999</v>
          </cell>
        </row>
        <row r="671">
          <cell r="C671" t="str">
            <v>c34041y2017_20190107_2</v>
          </cell>
          <cell r="D671">
            <v>3.7013799999999999E-2</v>
          </cell>
        </row>
        <row r="672">
          <cell r="C672" t="str">
            <v>c34041y2017_20190107_4</v>
          </cell>
          <cell r="D672">
            <v>0.08</v>
          </cell>
        </row>
        <row r="673">
          <cell r="C673" t="str">
            <v>c36001y2017_20180628_2</v>
          </cell>
          <cell r="D673">
            <v>0.08</v>
          </cell>
        </row>
        <row r="674">
          <cell r="C674" t="str">
            <v>c36001y2017_20180628_4</v>
          </cell>
          <cell r="D674">
            <v>0.08</v>
          </cell>
        </row>
        <row r="675">
          <cell r="C675" t="str">
            <v>c36003y2017_20180628_2</v>
          </cell>
          <cell r="D675">
            <v>0.08</v>
          </cell>
        </row>
        <row r="676">
          <cell r="C676" t="str">
            <v>c36003y2017_20180628_4</v>
          </cell>
          <cell r="D676">
            <v>0.08</v>
          </cell>
        </row>
        <row r="677">
          <cell r="C677" t="str">
            <v>c36005y2017_20180628_2</v>
          </cell>
          <cell r="D677">
            <v>0.08</v>
          </cell>
        </row>
        <row r="678">
          <cell r="C678" t="str">
            <v>c36005y2017_20180628_4</v>
          </cell>
          <cell r="D678">
            <v>0.08</v>
          </cell>
        </row>
        <row r="679">
          <cell r="C679" t="str">
            <v>c36007y2017_20180628_2</v>
          </cell>
          <cell r="D679">
            <v>0.08</v>
          </cell>
        </row>
        <row r="680">
          <cell r="C680" t="str">
            <v>c36007y2017_20180628_4</v>
          </cell>
          <cell r="D680">
            <v>0.08</v>
          </cell>
        </row>
        <row r="681">
          <cell r="C681" t="str">
            <v>c36009y2017_20180628_2</v>
          </cell>
          <cell r="D681">
            <v>0.08</v>
          </cell>
        </row>
        <row r="682">
          <cell r="C682" t="str">
            <v>c36009y2017_20180628_4</v>
          </cell>
          <cell r="D682">
            <v>0.08</v>
          </cell>
        </row>
        <row r="683">
          <cell r="C683" t="str">
            <v>c36011y2017_20180628_2</v>
          </cell>
          <cell r="D683">
            <v>0.08</v>
          </cell>
        </row>
        <row r="684">
          <cell r="C684" t="str">
            <v>c36011y2017_20180628_4</v>
          </cell>
          <cell r="D684">
            <v>0.08</v>
          </cell>
        </row>
        <row r="685">
          <cell r="C685" t="str">
            <v>c36013y2017_20180628_2</v>
          </cell>
          <cell r="D685">
            <v>0.08</v>
          </cell>
        </row>
        <row r="686">
          <cell r="C686" t="str">
            <v>c36013y2017_20180628_4</v>
          </cell>
          <cell r="D686">
            <v>0.08</v>
          </cell>
        </row>
        <row r="687">
          <cell r="C687" t="str">
            <v>c36015y2017_20180628_2</v>
          </cell>
          <cell r="D687">
            <v>0.08</v>
          </cell>
        </row>
        <row r="688">
          <cell r="C688" t="str">
            <v>c36015y2017_20180628_4</v>
          </cell>
          <cell r="D688">
            <v>0.08</v>
          </cell>
        </row>
        <row r="689">
          <cell r="C689" t="str">
            <v>c36017y2017_20180628_2</v>
          </cell>
          <cell r="D689">
            <v>0.08</v>
          </cell>
        </row>
        <row r="690">
          <cell r="C690" t="str">
            <v>c36017y2017_20180628_4</v>
          </cell>
          <cell r="D690">
            <v>0.08</v>
          </cell>
        </row>
        <row r="691">
          <cell r="C691" t="str">
            <v>c36019y2017_20180628_2</v>
          </cell>
          <cell r="D691">
            <v>0.08</v>
          </cell>
        </row>
        <row r="692">
          <cell r="C692" t="str">
            <v>c36019y2017_20180628_4</v>
          </cell>
          <cell r="D692">
            <v>0.08</v>
          </cell>
        </row>
        <row r="693">
          <cell r="C693" t="str">
            <v>c36021y2017_20180628_2</v>
          </cell>
          <cell r="D693">
            <v>0.08</v>
          </cell>
        </row>
        <row r="694">
          <cell r="C694" t="str">
            <v>c36021y2017_20180628_4</v>
          </cell>
          <cell r="D694">
            <v>0.08</v>
          </cell>
        </row>
        <row r="695">
          <cell r="C695" t="str">
            <v>c36023y2017_20180628_2</v>
          </cell>
          <cell r="D695">
            <v>0.08</v>
          </cell>
        </row>
        <row r="696">
          <cell r="C696" t="str">
            <v>c36023y2017_20180628_4</v>
          </cell>
          <cell r="D696">
            <v>0.08</v>
          </cell>
        </row>
        <row r="697">
          <cell r="C697" t="str">
            <v>c36025y2017_20180628_2</v>
          </cell>
          <cell r="D697">
            <v>0.08</v>
          </cell>
        </row>
        <row r="698">
          <cell r="C698" t="str">
            <v>c36025y2017_20180628_4</v>
          </cell>
          <cell r="D698">
            <v>0.08</v>
          </cell>
        </row>
        <row r="699">
          <cell r="C699" t="str">
            <v>c36029y2017_20180628_2</v>
          </cell>
          <cell r="D699">
            <v>0.08</v>
          </cell>
        </row>
        <row r="700">
          <cell r="C700" t="str">
            <v>c36029y2017_20180628_4</v>
          </cell>
          <cell r="D700">
            <v>0.08</v>
          </cell>
        </row>
        <row r="701">
          <cell r="C701" t="str">
            <v>c36031y2017_20180628_2</v>
          </cell>
          <cell r="D701">
            <v>0.08</v>
          </cell>
        </row>
        <row r="702">
          <cell r="C702" t="str">
            <v>c36031y2017_20180628_4</v>
          </cell>
          <cell r="D702">
            <v>0.08</v>
          </cell>
        </row>
        <row r="703">
          <cell r="C703" t="str">
            <v>c36033y2017_20180628_2</v>
          </cell>
          <cell r="D703">
            <v>0.08</v>
          </cell>
        </row>
        <row r="704">
          <cell r="C704" t="str">
            <v>c36033y2017_20180628_4</v>
          </cell>
          <cell r="D704">
            <v>0.08</v>
          </cell>
        </row>
        <row r="705">
          <cell r="C705" t="str">
            <v>c36035y2017_20180628_2</v>
          </cell>
          <cell r="D705">
            <v>0.08</v>
          </cell>
        </row>
        <row r="706">
          <cell r="C706" t="str">
            <v>c36035y2017_20180628_4</v>
          </cell>
          <cell r="D706">
            <v>0.08</v>
          </cell>
        </row>
        <row r="707">
          <cell r="C707" t="str">
            <v>c36037y2017_20180628_2</v>
          </cell>
          <cell r="D707">
            <v>0.08</v>
          </cell>
        </row>
        <row r="708">
          <cell r="C708" t="str">
            <v>c36037y2017_20180628_4</v>
          </cell>
          <cell r="D708">
            <v>0.08</v>
          </cell>
        </row>
        <row r="709">
          <cell r="C709" t="str">
            <v>c36039y2017_20180628_2</v>
          </cell>
          <cell r="D709">
            <v>0.08</v>
          </cell>
        </row>
        <row r="710">
          <cell r="C710" t="str">
            <v>c36039y2017_20180628_4</v>
          </cell>
          <cell r="D710">
            <v>0.08</v>
          </cell>
        </row>
        <row r="711">
          <cell r="C711" t="str">
            <v>c36041y2017_20180628_2</v>
          </cell>
          <cell r="D711">
            <v>0.08</v>
          </cell>
        </row>
        <row r="712">
          <cell r="C712" t="str">
            <v>c36041y2017_20180628_4</v>
          </cell>
          <cell r="D712">
            <v>0.08</v>
          </cell>
        </row>
        <row r="713">
          <cell r="C713" t="str">
            <v>c36043y2017_20180628_2</v>
          </cell>
          <cell r="D713">
            <v>0.08</v>
          </cell>
        </row>
        <row r="714">
          <cell r="C714" t="str">
            <v>c36043y2017_20180628_4</v>
          </cell>
          <cell r="D714">
            <v>0.08</v>
          </cell>
        </row>
        <row r="715">
          <cell r="C715" t="str">
            <v>c36045y2017_20180628_2</v>
          </cell>
          <cell r="D715">
            <v>0.08</v>
          </cell>
        </row>
        <row r="716">
          <cell r="C716" t="str">
            <v>c36045y2017_20180628_4</v>
          </cell>
          <cell r="D716">
            <v>0.08</v>
          </cell>
        </row>
        <row r="717">
          <cell r="C717" t="str">
            <v>c36047y2017_20180628_2</v>
          </cell>
          <cell r="D717">
            <v>0.08</v>
          </cell>
        </row>
        <row r="718">
          <cell r="C718" t="str">
            <v>c36047y2017_20180628_4</v>
          </cell>
          <cell r="D718">
            <v>0.08</v>
          </cell>
        </row>
        <row r="719">
          <cell r="C719" t="str">
            <v>c36049y2017_20180628_2</v>
          </cell>
          <cell r="D719">
            <v>0.08</v>
          </cell>
        </row>
        <row r="720">
          <cell r="C720" t="str">
            <v>c36049y2017_20180628_4</v>
          </cell>
          <cell r="D720">
            <v>0.08</v>
          </cell>
        </row>
        <row r="721">
          <cell r="C721" t="str">
            <v>c36051y2017_20180628_2</v>
          </cell>
          <cell r="D721">
            <v>0.08</v>
          </cell>
        </row>
        <row r="722">
          <cell r="C722" t="str">
            <v>c36051y2017_20180628_4</v>
          </cell>
          <cell r="D722">
            <v>0.08</v>
          </cell>
        </row>
        <row r="723">
          <cell r="C723" t="str">
            <v>c36053y2017_20180628_2</v>
          </cell>
          <cell r="D723">
            <v>0.08</v>
          </cell>
        </row>
        <row r="724">
          <cell r="C724" t="str">
            <v>c36053y2017_20180628_4</v>
          </cell>
          <cell r="D724">
            <v>0.08</v>
          </cell>
        </row>
        <row r="725">
          <cell r="C725" t="str">
            <v>c36055y2017_20180628_2</v>
          </cell>
          <cell r="D725">
            <v>0.08</v>
          </cell>
        </row>
        <row r="726">
          <cell r="C726" t="str">
            <v>c36055y2017_20180628_4</v>
          </cell>
          <cell r="D726">
            <v>0.08</v>
          </cell>
        </row>
        <row r="727">
          <cell r="C727" t="str">
            <v>c36057y2017_20180628_2</v>
          </cell>
          <cell r="D727">
            <v>0.08</v>
          </cell>
        </row>
        <row r="728">
          <cell r="C728" t="str">
            <v>c36057y2017_20180628_4</v>
          </cell>
          <cell r="D728">
            <v>0.08</v>
          </cell>
        </row>
        <row r="729">
          <cell r="C729" t="str">
            <v>c36059y2017_20180628_2</v>
          </cell>
          <cell r="D729">
            <v>0.08</v>
          </cell>
        </row>
        <row r="730">
          <cell r="C730" t="str">
            <v>c36059y2017_20180628_4</v>
          </cell>
          <cell r="D730">
            <v>0.08</v>
          </cell>
        </row>
        <row r="731">
          <cell r="C731" t="str">
            <v>c36061y2017_20180628_2</v>
          </cell>
          <cell r="D731">
            <v>0.08</v>
          </cell>
        </row>
        <row r="732">
          <cell r="C732" t="str">
            <v>c36061y2017_20180628_4</v>
          </cell>
          <cell r="D732">
            <v>0.08</v>
          </cell>
        </row>
        <row r="733">
          <cell r="C733" t="str">
            <v>c36063y2017_20180628_2</v>
          </cell>
          <cell r="D733">
            <v>0.08</v>
          </cell>
        </row>
        <row r="734">
          <cell r="C734" t="str">
            <v>c36063y2017_20180628_4</v>
          </cell>
          <cell r="D734">
            <v>0.08</v>
          </cell>
        </row>
        <row r="735">
          <cell r="C735" t="str">
            <v>c36065y2017_20180628_2</v>
          </cell>
          <cell r="D735">
            <v>0.08</v>
          </cell>
        </row>
        <row r="736">
          <cell r="C736" t="str">
            <v>c36065y2017_20180628_4</v>
          </cell>
          <cell r="D736">
            <v>0.08</v>
          </cell>
        </row>
        <row r="737">
          <cell r="C737" t="str">
            <v>c36067y2017_20180628_2</v>
          </cell>
          <cell r="D737">
            <v>0.08</v>
          </cell>
        </row>
        <row r="738">
          <cell r="C738" t="str">
            <v>c36067y2017_20180628_4</v>
          </cell>
          <cell r="D738">
            <v>0.08</v>
          </cell>
        </row>
        <row r="739">
          <cell r="C739" t="str">
            <v>c36069y2017_20180628_2</v>
          </cell>
          <cell r="D739">
            <v>0.08</v>
          </cell>
        </row>
        <row r="740">
          <cell r="C740" t="str">
            <v>c36069y2017_20180628_4</v>
          </cell>
          <cell r="D740">
            <v>0.08</v>
          </cell>
        </row>
        <row r="741">
          <cell r="C741" t="str">
            <v>c36071y2017_20180628_2</v>
          </cell>
          <cell r="D741">
            <v>0.08</v>
          </cell>
        </row>
        <row r="742">
          <cell r="C742" t="str">
            <v>c36071y2017_20180628_4</v>
          </cell>
          <cell r="D742">
            <v>0.08</v>
          </cell>
        </row>
        <row r="743">
          <cell r="C743" t="str">
            <v>c36073y2017_20180628_2</v>
          </cell>
          <cell r="D743">
            <v>0.08</v>
          </cell>
        </row>
        <row r="744">
          <cell r="C744" t="str">
            <v>c36073y2017_20180628_4</v>
          </cell>
          <cell r="D744">
            <v>0.08</v>
          </cell>
        </row>
        <row r="745">
          <cell r="C745" t="str">
            <v>c36075y2017_20180628_2</v>
          </cell>
          <cell r="D745">
            <v>0.08</v>
          </cell>
        </row>
        <row r="746">
          <cell r="C746" t="str">
            <v>c36075y2017_20180628_4</v>
          </cell>
          <cell r="D746">
            <v>0.08</v>
          </cell>
        </row>
        <row r="747">
          <cell r="C747" t="str">
            <v>c36077y2017_20180628_2</v>
          </cell>
          <cell r="D747">
            <v>0.08</v>
          </cell>
        </row>
        <row r="748">
          <cell r="C748" t="str">
            <v>c36077y2017_20180628_4</v>
          </cell>
          <cell r="D748">
            <v>0.08</v>
          </cell>
        </row>
        <row r="749">
          <cell r="C749" t="str">
            <v>c36079y2017_20180628_2</v>
          </cell>
          <cell r="D749">
            <v>0.08</v>
          </cell>
        </row>
        <row r="750">
          <cell r="C750" t="str">
            <v>c36079y2017_20180628_4</v>
          </cell>
          <cell r="D750">
            <v>0.08</v>
          </cell>
        </row>
        <row r="751">
          <cell r="C751" t="str">
            <v>c36081y2017_20180628_2</v>
          </cell>
          <cell r="D751">
            <v>0.08</v>
          </cell>
        </row>
        <row r="752">
          <cell r="C752" t="str">
            <v>c36081y2017_20180628_4</v>
          </cell>
          <cell r="D752">
            <v>0.08</v>
          </cell>
        </row>
        <row r="753">
          <cell r="C753" t="str">
            <v>c36083y2017_20180628_2</v>
          </cell>
          <cell r="D753">
            <v>0.08</v>
          </cell>
        </row>
        <row r="754">
          <cell r="C754" t="str">
            <v>c36083y2017_20180628_4</v>
          </cell>
          <cell r="D754">
            <v>0.08</v>
          </cell>
        </row>
        <row r="755">
          <cell r="C755" t="str">
            <v>c36085y2017_20180628_2</v>
          </cell>
          <cell r="D755">
            <v>0.08</v>
          </cell>
        </row>
        <row r="756">
          <cell r="C756" t="str">
            <v>c36085y2017_20180628_4</v>
          </cell>
          <cell r="D756">
            <v>0.08</v>
          </cell>
        </row>
        <row r="757">
          <cell r="C757" t="str">
            <v>c36087y2017_20180628_2</v>
          </cell>
          <cell r="D757">
            <v>0.08</v>
          </cell>
        </row>
        <row r="758">
          <cell r="C758" t="str">
            <v>c36087y2017_20180628_4</v>
          </cell>
          <cell r="D758">
            <v>0.08</v>
          </cell>
        </row>
        <row r="759">
          <cell r="C759" t="str">
            <v>c36089y2017_20180628_2</v>
          </cell>
          <cell r="D759">
            <v>0.08</v>
          </cell>
        </row>
        <row r="760">
          <cell r="C760" t="str">
            <v>c36089y2017_20180628_4</v>
          </cell>
          <cell r="D760">
            <v>0.08</v>
          </cell>
        </row>
        <row r="761">
          <cell r="C761" t="str">
            <v>c36091y2017_20180628_2</v>
          </cell>
          <cell r="D761">
            <v>0.08</v>
          </cell>
        </row>
        <row r="762">
          <cell r="C762" t="str">
            <v>c36091y2017_20180628_4</v>
          </cell>
          <cell r="D762">
            <v>0.08</v>
          </cell>
        </row>
        <row r="763">
          <cell r="C763" t="str">
            <v>c36093y2017_20180628_2</v>
          </cell>
          <cell r="D763">
            <v>0.08</v>
          </cell>
        </row>
        <row r="764">
          <cell r="C764" t="str">
            <v>c36093y2017_20180628_4</v>
          </cell>
          <cell r="D764">
            <v>0.08</v>
          </cell>
        </row>
        <row r="765">
          <cell r="C765" t="str">
            <v>c36095y2017_20180628_2</v>
          </cell>
          <cell r="D765">
            <v>0.08</v>
          </cell>
        </row>
        <row r="766">
          <cell r="C766" t="str">
            <v>c36095y2017_20180628_4</v>
          </cell>
          <cell r="D766">
            <v>0.08</v>
          </cell>
        </row>
        <row r="767">
          <cell r="C767" t="str">
            <v>c36097y2017_20180628_2</v>
          </cell>
          <cell r="D767">
            <v>0.08</v>
          </cell>
        </row>
        <row r="768">
          <cell r="C768" t="str">
            <v>c36097y2017_20180628_4</v>
          </cell>
          <cell r="D768">
            <v>0.08</v>
          </cell>
        </row>
        <row r="769">
          <cell r="C769" t="str">
            <v>c36099y2017_20180628_2</v>
          </cell>
          <cell r="D769">
            <v>0.08</v>
          </cell>
        </row>
        <row r="770">
          <cell r="C770" t="str">
            <v>c36099y2017_20180628_4</v>
          </cell>
          <cell r="D770">
            <v>0.08</v>
          </cell>
        </row>
        <row r="771">
          <cell r="C771" t="str">
            <v>c36101y2017_20180628_2</v>
          </cell>
          <cell r="D771">
            <v>0.08</v>
          </cell>
        </row>
        <row r="772">
          <cell r="C772" t="str">
            <v>c36101y2017_20180628_4</v>
          </cell>
          <cell r="D772">
            <v>0.08</v>
          </cell>
        </row>
        <row r="773">
          <cell r="C773" t="str">
            <v>c36103y2017_20180628_2</v>
          </cell>
          <cell r="D773">
            <v>0.08</v>
          </cell>
        </row>
        <row r="774">
          <cell r="C774" t="str">
            <v>c36103y2017_20180628_4</v>
          </cell>
          <cell r="D774">
            <v>0.08</v>
          </cell>
        </row>
        <row r="775">
          <cell r="C775" t="str">
            <v>c36107y2017_20180628_2</v>
          </cell>
          <cell r="D775">
            <v>0.08</v>
          </cell>
        </row>
        <row r="776">
          <cell r="C776" t="str">
            <v>c36107y2017_20180628_4</v>
          </cell>
          <cell r="D776">
            <v>0.08</v>
          </cell>
        </row>
        <row r="777">
          <cell r="C777" t="str">
            <v>c36109y2017_20180628_2</v>
          </cell>
          <cell r="D777">
            <v>0.08</v>
          </cell>
        </row>
        <row r="778">
          <cell r="C778" t="str">
            <v>c36109y2017_20180628_4</v>
          </cell>
          <cell r="D778">
            <v>0.08</v>
          </cell>
        </row>
        <row r="779">
          <cell r="C779" t="str">
            <v>c36111y2017_20180628_2</v>
          </cell>
          <cell r="D779">
            <v>0.08</v>
          </cell>
        </row>
        <row r="780">
          <cell r="C780" t="str">
            <v>c36111y2017_20180628_4</v>
          </cell>
          <cell r="D780">
            <v>0.08</v>
          </cell>
        </row>
        <row r="781">
          <cell r="C781" t="str">
            <v>c36113y2017_20180628_2</v>
          </cell>
          <cell r="D781">
            <v>0.08</v>
          </cell>
        </row>
        <row r="782">
          <cell r="C782" t="str">
            <v>c36113y2017_20180628_4</v>
          </cell>
          <cell r="D782">
            <v>0.08</v>
          </cell>
        </row>
        <row r="783">
          <cell r="C783" t="str">
            <v>c36115y2017_20180628_2</v>
          </cell>
          <cell r="D783">
            <v>0.08</v>
          </cell>
        </row>
        <row r="784">
          <cell r="C784" t="str">
            <v>c36115y2017_20180628_4</v>
          </cell>
          <cell r="D784">
            <v>0.08</v>
          </cell>
        </row>
        <row r="785">
          <cell r="C785" t="str">
            <v>c36117y2017_20180628_2</v>
          </cell>
          <cell r="D785">
            <v>0.08</v>
          </cell>
        </row>
        <row r="786">
          <cell r="C786" t="str">
            <v>c36117y2017_20180628_4</v>
          </cell>
          <cell r="D786">
            <v>0.08</v>
          </cell>
        </row>
        <row r="787">
          <cell r="C787" t="str">
            <v>c36119y2017_20180628_2</v>
          </cell>
          <cell r="D787">
            <v>0.08</v>
          </cell>
        </row>
        <row r="788">
          <cell r="C788" t="str">
            <v>c36119y2017_20180628_4</v>
          </cell>
          <cell r="D788">
            <v>0.08</v>
          </cell>
        </row>
        <row r="789">
          <cell r="C789" t="str">
            <v>c36121y2017_20180628_2</v>
          </cell>
          <cell r="D789">
            <v>0.08</v>
          </cell>
        </row>
        <row r="790">
          <cell r="C790" t="str">
            <v>c36121y2017_20180628_4</v>
          </cell>
          <cell r="D790">
            <v>0.08</v>
          </cell>
        </row>
        <row r="791">
          <cell r="C791" t="str">
            <v>c36123y2017_20180628_2</v>
          </cell>
          <cell r="D791">
            <v>0.08</v>
          </cell>
        </row>
        <row r="792">
          <cell r="C792" t="str">
            <v>c36123y2017_20180628_4</v>
          </cell>
          <cell r="D792">
            <v>0.08</v>
          </cell>
        </row>
        <row r="793">
          <cell r="C793" t="str">
            <v>c37001y2017_20190115_2</v>
          </cell>
          <cell r="D793">
            <v>0.08</v>
          </cell>
        </row>
        <row r="794">
          <cell r="C794" t="str">
            <v>c37001y2017_20190115_4</v>
          </cell>
          <cell r="D794">
            <v>0.08</v>
          </cell>
        </row>
        <row r="795">
          <cell r="C795" t="str">
            <v>c37003y2017_20190115_2</v>
          </cell>
          <cell r="D795">
            <v>0.08</v>
          </cell>
        </row>
        <row r="796">
          <cell r="C796" t="str">
            <v>c37003y2017_20190115_4</v>
          </cell>
          <cell r="D796">
            <v>0.08</v>
          </cell>
        </row>
        <row r="797">
          <cell r="C797" t="str">
            <v>c37005y2017_20190115_2</v>
          </cell>
          <cell r="D797">
            <v>0.08</v>
          </cell>
        </row>
        <row r="798">
          <cell r="C798" t="str">
            <v>c37005y2017_20190115_4</v>
          </cell>
          <cell r="D798">
            <v>0.08</v>
          </cell>
        </row>
        <row r="799">
          <cell r="C799" t="str">
            <v>c37007y2017_20190115_2</v>
          </cell>
          <cell r="D799">
            <v>0.08</v>
          </cell>
        </row>
        <row r="800">
          <cell r="C800" t="str">
            <v>c37007y2017_20190115_4</v>
          </cell>
          <cell r="D800">
            <v>0.08</v>
          </cell>
        </row>
        <row r="801">
          <cell r="C801" t="str">
            <v>c37009y2017_20190115_2</v>
          </cell>
          <cell r="D801">
            <v>0.08</v>
          </cell>
        </row>
        <row r="802">
          <cell r="C802" t="str">
            <v>c37009y2017_20190115_4</v>
          </cell>
          <cell r="D802">
            <v>0.08</v>
          </cell>
        </row>
        <row r="803">
          <cell r="C803" t="str">
            <v>c37011y2017_20190115_2</v>
          </cell>
          <cell r="D803">
            <v>0.08</v>
          </cell>
        </row>
        <row r="804">
          <cell r="C804" t="str">
            <v>c37011y2017_20190115_4</v>
          </cell>
          <cell r="D804">
            <v>0.08</v>
          </cell>
        </row>
        <row r="805">
          <cell r="C805" t="str">
            <v>c37013y2017_20190115_2</v>
          </cell>
          <cell r="D805">
            <v>0.08</v>
          </cell>
        </row>
        <row r="806">
          <cell r="C806" t="str">
            <v>c37013y2017_20190115_4</v>
          </cell>
          <cell r="D806">
            <v>0.08</v>
          </cell>
        </row>
        <row r="807">
          <cell r="C807" t="str">
            <v>c37015y2017_20190115_2</v>
          </cell>
          <cell r="D807">
            <v>0.08</v>
          </cell>
        </row>
        <row r="808">
          <cell r="C808" t="str">
            <v>c37015y2017_20190115_4</v>
          </cell>
          <cell r="D808">
            <v>0.08</v>
          </cell>
        </row>
        <row r="809">
          <cell r="C809" t="str">
            <v>c37017y2017_20190115_2</v>
          </cell>
          <cell r="D809">
            <v>0.08</v>
          </cell>
        </row>
        <row r="810">
          <cell r="C810" t="str">
            <v>c37017y2017_20190115_4</v>
          </cell>
          <cell r="D810">
            <v>0.08</v>
          </cell>
        </row>
        <row r="811">
          <cell r="C811" t="str">
            <v>c37019y2017_20190115_2</v>
          </cell>
          <cell r="D811">
            <v>0.08</v>
          </cell>
        </row>
        <row r="812">
          <cell r="C812" t="str">
            <v>c37019y2017_20190115_4</v>
          </cell>
          <cell r="D812">
            <v>0.08</v>
          </cell>
        </row>
        <row r="813">
          <cell r="C813" t="str">
            <v>c37021y2017_20190115_2</v>
          </cell>
          <cell r="D813">
            <v>0.08</v>
          </cell>
        </row>
        <row r="814">
          <cell r="C814" t="str">
            <v>c37021y2017_20190115_4</v>
          </cell>
          <cell r="D814">
            <v>0.08</v>
          </cell>
        </row>
        <row r="815">
          <cell r="C815" t="str">
            <v>c37023y2017_20190115_2</v>
          </cell>
          <cell r="D815">
            <v>0.08</v>
          </cell>
        </row>
        <row r="816">
          <cell r="C816" t="str">
            <v>c37023y2017_20190115_4</v>
          </cell>
          <cell r="D816">
            <v>0.08</v>
          </cell>
        </row>
        <row r="817">
          <cell r="C817" t="str">
            <v>c37025y2017_20190115_2</v>
          </cell>
          <cell r="D817">
            <v>0.08</v>
          </cell>
        </row>
        <row r="818">
          <cell r="C818" t="str">
            <v>c37025y2017_20190115_4</v>
          </cell>
          <cell r="D818">
            <v>0.08</v>
          </cell>
        </row>
        <row r="819">
          <cell r="C819" t="str">
            <v>c37027y2017_20190115_2</v>
          </cell>
          <cell r="D819">
            <v>0.08</v>
          </cell>
        </row>
        <row r="820">
          <cell r="C820" t="str">
            <v>c37027y2017_20190115_4</v>
          </cell>
          <cell r="D820">
            <v>0.08</v>
          </cell>
        </row>
        <row r="821">
          <cell r="C821" t="str">
            <v>c37029y2017_20190115_2</v>
          </cell>
          <cell r="D821">
            <v>0.08</v>
          </cell>
        </row>
        <row r="822">
          <cell r="C822" t="str">
            <v>c37029y2017_20190115_4</v>
          </cell>
          <cell r="D822">
            <v>0.08</v>
          </cell>
        </row>
        <row r="823">
          <cell r="C823" t="str">
            <v>c37031y2017_20190115_2</v>
          </cell>
          <cell r="D823">
            <v>0.08</v>
          </cell>
        </row>
        <row r="824">
          <cell r="C824" t="str">
            <v>c37031y2017_20190115_4</v>
          </cell>
          <cell r="D824">
            <v>0.08</v>
          </cell>
        </row>
        <row r="825">
          <cell r="C825" t="str">
            <v>c37033y2017_20190115_2</v>
          </cell>
          <cell r="D825">
            <v>0.08</v>
          </cell>
        </row>
        <row r="826">
          <cell r="C826" t="str">
            <v>c37033y2017_20190115_4</v>
          </cell>
          <cell r="D826">
            <v>0.08</v>
          </cell>
        </row>
        <row r="827">
          <cell r="C827" t="str">
            <v>c37035y2017_20190115_2</v>
          </cell>
          <cell r="D827">
            <v>0.08</v>
          </cell>
        </row>
        <row r="828">
          <cell r="C828" t="str">
            <v>c37035y2017_20190115_4</v>
          </cell>
          <cell r="D828">
            <v>0.08</v>
          </cell>
        </row>
        <row r="829">
          <cell r="C829" t="str">
            <v>c37037y2017_20190115_2</v>
          </cell>
          <cell r="D829">
            <v>0.08</v>
          </cell>
        </row>
        <row r="830">
          <cell r="C830" t="str">
            <v>c37037y2017_20190115_4</v>
          </cell>
          <cell r="D830">
            <v>0.08</v>
          </cell>
        </row>
        <row r="831">
          <cell r="C831" t="str">
            <v>c37039y2017_20190115_2</v>
          </cell>
          <cell r="D831">
            <v>0.08</v>
          </cell>
        </row>
        <row r="832">
          <cell r="C832" t="str">
            <v>c37039y2017_20190115_4</v>
          </cell>
          <cell r="D832">
            <v>0.08</v>
          </cell>
        </row>
        <row r="833">
          <cell r="C833" t="str">
            <v>c37041y2017_20190115_2</v>
          </cell>
          <cell r="D833">
            <v>0.08</v>
          </cell>
        </row>
        <row r="834">
          <cell r="C834" t="str">
            <v>c37041y2017_20190115_4</v>
          </cell>
          <cell r="D834">
            <v>0.08</v>
          </cell>
        </row>
        <row r="835">
          <cell r="C835" t="str">
            <v>c37043y2017_20190115_2</v>
          </cell>
          <cell r="D835">
            <v>0.08</v>
          </cell>
        </row>
        <row r="836">
          <cell r="C836" t="str">
            <v>c37043y2017_20190115_4</v>
          </cell>
          <cell r="D836">
            <v>0.08</v>
          </cell>
        </row>
        <row r="837">
          <cell r="C837" t="str">
            <v>c37045y2017_20190115_2</v>
          </cell>
          <cell r="D837">
            <v>0.08</v>
          </cell>
        </row>
        <row r="838">
          <cell r="C838" t="str">
            <v>c37045y2017_20190115_4</v>
          </cell>
          <cell r="D838">
            <v>0.08</v>
          </cell>
        </row>
        <row r="839">
          <cell r="C839" t="str">
            <v>c37047y2017_20190115_2</v>
          </cell>
          <cell r="D839">
            <v>0.08</v>
          </cell>
        </row>
        <row r="840">
          <cell r="C840" t="str">
            <v>c37047y2017_20190115_4</v>
          </cell>
          <cell r="D840">
            <v>0.08</v>
          </cell>
        </row>
        <row r="841">
          <cell r="C841" t="str">
            <v>c37049y2017_20190115_2</v>
          </cell>
          <cell r="D841">
            <v>0.08</v>
          </cell>
        </row>
        <row r="842">
          <cell r="C842" t="str">
            <v>c37049y2017_20190115_4</v>
          </cell>
          <cell r="D842">
            <v>0.08</v>
          </cell>
        </row>
        <row r="843">
          <cell r="C843" t="str">
            <v>c37051y2017_20190115_2</v>
          </cell>
          <cell r="D843">
            <v>0.08</v>
          </cell>
        </row>
        <row r="844">
          <cell r="C844" t="str">
            <v>c37051y2017_20190115_4</v>
          </cell>
          <cell r="D844">
            <v>0.08</v>
          </cell>
        </row>
        <row r="845">
          <cell r="C845" t="str">
            <v>c37053y2017_20190115_2</v>
          </cell>
          <cell r="D845">
            <v>0.08</v>
          </cell>
        </row>
        <row r="846">
          <cell r="C846" t="str">
            <v>c37053y2017_20190115_4</v>
          </cell>
          <cell r="D846">
            <v>0.08</v>
          </cell>
        </row>
        <row r="847">
          <cell r="C847" t="str">
            <v>c37055y2017_20190115_2</v>
          </cell>
          <cell r="D847">
            <v>0.08</v>
          </cell>
        </row>
        <row r="848">
          <cell r="C848" t="str">
            <v>c37055y2017_20190115_4</v>
          </cell>
          <cell r="D848">
            <v>0.08</v>
          </cell>
        </row>
        <row r="849">
          <cell r="C849" t="str">
            <v>c37057y2017_20190115_2</v>
          </cell>
          <cell r="D849">
            <v>0.08</v>
          </cell>
        </row>
        <row r="850">
          <cell r="C850" t="str">
            <v>c37057y2017_20190115_4</v>
          </cell>
          <cell r="D850">
            <v>0.08</v>
          </cell>
        </row>
        <row r="851">
          <cell r="C851" t="str">
            <v>c37059y2017_20190115_2</v>
          </cell>
          <cell r="D851">
            <v>0.08</v>
          </cell>
        </row>
        <row r="852">
          <cell r="C852" t="str">
            <v>c37059y2017_20190115_4</v>
          </cell>
          <cell r="D852">
            <v>0.08</v>
          </cell>
        </row>
        <row r="853">
          <cell r="C853" t="str">
            <v>c37061y2017_20190115_2</v>
          </cell>
          <cell r="D853">
            <v>0.08</v>
          </cell>
        </row>
        <row r="854">
          <cell r="C854" t="str">
            <v>c37061y2017_20190115_4</v>
          </cell>
          <cell r="D854">
            <v>0.08</v>
          </cell>
        </row>
        <row r="855">
          <cell r="C855" t="str">
            <v>c37063y2017_20190115_2</v>
          </cell>
          <cell r="D855">
            <v>0.08</v>
          </cell>
        </row>
        <row r="856">
          <cell r="C856" t="str">
            <v>c37063y2017_20190115_4</v>
          </cell>
          <cell r="D856">
            <v>0.08</v>
          </cell>
        </row>
        <row r="857">
          <cell r="C857" t="str">
            <v>c37065y2017_20190115_2</v>
          </cell>
          <cell r="D857">
            <v>0.08</v>
          </cell>
        </row>
        <row r="858">
          <cell r="C858" t="str">
            <v>c37065y2017_20190115_4</v>
          </cell>
          <cell r="D858">
            <v>0.08</v>
          </cell>
        </row>
        <row r="859">
          <cell r="C859" t="str">
            <v>c37067y2017_20190115_2</v>
          </cell>
          <cell r="D859">
            <v>0.08</v>
          </cell>
        </row>
        <row r="860">
          <cell r="C860" t="str">
            <v>c37067y2017_20190115_4</v>
          </cell>
          <cell r="D860">
            <v>0.08</v>
          </cell>
        </row>
        <row r="861">
          <cell r="C861" t="str">
            <v>c37069y2017_20190115_2</v>
          </cell>
          <cell r="D861">
            <v>0.08</v>
          </cell>
        </row>
        <row r="862">
          <cell r="C862" t="str">
            <v>c37069y2017_20190115_4</v>
          </cell>
          <cell r="D862">
            <v>0.08</v>
          </cell>
        </row>
        <row r="863">
          <cell r="C863" t="str">
            <v>c37071y2017_20190115_2</v>
          </cell>
          <cell r="D863">
            <v>0.08</v>
          </cell>
        </row>
        <row r="864">
          <cell r="C864" t="str">
            <v>c37071y2017_20190115_4</v>
          </cell>
          <cell r="D864">
            <v>0.08</v>
          </cell>
        </row>
        <row r="865">
          <cell r="C865" t="str">
            <v>c37073y2017_20190115_2</v>
          </cell>
          <cell r="D865">
            <v>0.08</v>
          </cell>
        </row>
        <row r="866">
          <cell r="C866" t="str">
            <v>c37073y2017_20190115_4</v>
          </cell>
          <cell r="D866">
            <v>0.08</v>
          </cell>
        </row>
        <row r="867">
          <cell r="C867" t="str">
            <v>c37075y2017_20190115_2</v>
          </cell>
          <cell r="D867">
            <v>0.08</v>
          </cell>
        </row>
        <row r="868">
          <cell r="C868" t="str">
            <v>c37075y2017_20190115_4</v>
          </cell>
          <cell r="D868">
            <v>0.08</v>
          </cell>
        </row>
        <row r="869">
          <cell r="C869" t="str">
            <v>c37077y2017_20190115_2</v>
          </cell>
          <cell r="D869">
            <v>0.08</v>
          </cell>
        </row>
        <row r="870">
          <cell r="C870" t="str">
            <v>c37077y2017_20190115_4</v>
          </cell>
          <cell r="D870">
            <v>0.08</v>
          </cell>
        </row>
        <row r="871">
          <cell r="C871" t="str">
            <v>c37079y2017_20190115_2</v>
          </cell>
          <cell r="D871">
            <v>0.08</v>
          </cell>
        </row>
        <row r="872">
          <cell r="C872" t="str">
            <v>c37079y2017_20190115_4</v>
          </cell>
          <cell r="D872">
            <v>0.08</v>
          </cell>
        </row>
        <row r="873">
          <cell r="C873" t="str">
            <v>c37081y2017_20190115_2</v>
          </cell>
          <cell r="D873">
            <v>0.08</v>
          </cell>
        </row>
        <row r="874">
          <cell r="C874" t="str">
            <v>c37081y2017_20190115_4</v>
          </cell>
          <cell r="D874">
            <v>0.08</v>
          </cell>
        </row>
        <row r="875">
          <cell r="C875" t="str">
            <v>c37083y2017_20190115_2</v>
          </cell>
          <cell r="D875">
            <v>0.08</v>
          </cell>
        </row>
        <row r="876">
          <cell r="C876" t="str">
            <v>c37083y2017_20190115_4</v>
          </cell>
          <cell r="D876">
            <v>0.08</v>
          </cell>
        </row>
        <row r="877">
          <cell r="C877" t="str">
            <v>c37085y2017_20190115_2</v>
          </cell>
          <cell r="D877">
            <v>0.08</v>
          </cell>
        </row>
        <row r="878">
          <cell r="C878" t="str">
            <v>c37085y2017_20190115_4</v>
          </cell>
          <cell r="D878">
            <v>0.08</v>
          </cell>
        </row>
        <row r="879">
          <cell r="C879" t="str">
            <v>c37087y2017_20190115_2</v>
          </cell>
          <cell r="D879">
            <v>0.08</v>
          </cell>
        </row>
        <row r="880">
          <cell r="C880" t="str">
            <v>c37087y2017_20190115_4</v>
          </cell>
          <cell r="D880">
            <v>0.08</v>
          </cell>
        </row>
        <row r="881">
          <cell r="C881" t="str">
            <v>c37089y2017_20190115_2</v>
          </cell>
          <cell r="D881">
            <v>0.08</v>
          </cell>
        </row>
        <row r="882">
          <cell r="C882" t="str">
            <v>c37089y2017_20190115_4</v>
          </cell>
          <cell r="D882">
            <v>0.08</v>
          </cell>
        </row>
        <row r="883">
          <cell r="C883" t="str">
            <v>c37091y2017_20190115_2</v>
          </cell>
          <cell r="D883">
            <v>0.08</v>
          </cell>
        </row>
        <row r="884">
          <cell r="C884" t="str">
            <v>c37091y2017_20190115_4</v>
          </cell>
          <cell r="D884">
            <v>0.08</v>
          </cell>
        </row>
        <row r="885">
          <cell r="C885" t="str">
            <v>c37093y2017_20190115_2</v>
          </cell>
          <cell r="D885">
            <v>0.08</v>
          </cell>
        </row>
        <row r="886">
          <cell r="C886" t="str">
            <v>c37093y2017_20190115_4</v>
          </cell>
          <cell r="D886">
            <v>0.08</v>
          </cell>
        </row>
        <row r="887">
          <cell r="C887" t="str">
            <v>c37095y2017_20190115_2</v>
          </cell>
          <cell r="D887">
            <v>0.08</v>
          </cell>
        </row>
        <row r="888">
          <cell r="C888" t="str">
            <v>c37095y2017_20190115_4</v>
          </cell>
          <cell r="D888">
            <v>0.08</v>
          </cell>
        </row>
        <row r="889">
          <cell r="C889" t="str">
            <v>c37097y2017_20190115_2</v>
          </cell>
          <cell r="D889">
            <v>0.08</v>
          </cell>
        </row>
        <row r="890">
          <cell r="C890" t="str">
            <v>c37097y2017_20190115_4</v>
          </cell>
          <cell r="D890">
            <v>0.08</v>
          </cell>
        </row>
        <row r="891">
          <cell r="C891" t="str">
            <v>c37099y2017_20190115_2</v>
          </cell>
          <cell r="D891">
            <v>0.08</v>
          </cell>
        </row>
        <row r="892">
          <cell r="C892" t="str">
            <v>c37099y2017_20190115_4</v>
          </cell>
          <cell r="D892">
            <v>0.08</v>
          </cell>
        </row>
        <row r="893">
          <cell r="C893" t="str">
            <v>c37101y2017_20190115_2</v>
          </cell>
          <cell r="D893">
            <v>0.08</v>
          </cell>
        </row>
        <row r="894">
          <cell r="C894" t="str">
            <v>c37101y2017_20190115_4</v>
          </cell>
          <cell r="D894">
            <v>0.08</v>
          </cell>
        </row>
        <row r="895">
          <cell r="C895" t="str">
            <v>c37103y2017_20190115_2</v>
          </cell>
          <cell r="D895">
            <v>0.08</v>
          </cell>
        </row>
        <row r="896">
          <cell r="C896" t="str">
            <v>c37103y2017_20190115_4</v>
          </cell>
          <cell r="D896">
            <v>0.08</v>
          </cell>
        </row>
        <row r="897">
          <cell r="C897" t="str">
            <v>c37105y2017_20190115_2</v>
          </cell>
          <cell r="D897">
            <v>0.08</v>
          </cell>
        </row>
        <row r="898">
          <cell r="C898" t="str">
            <v>c37105y2017_20190115_4</v>
          </cell>
          <cell r="D898">
            <v>0.08</v>
          </cell>
        </row>
        <row r="899">
          <cell r="C899" t="str">
            <v>c37107y2017_20190115_2</v>
          </cell>
          <cell r="D899">
            <v>0.08</v>
          </cell>
        </row>
        <row r="900">
          <cell r="C900" t="str">
            <v>c37107y2017_20190115_4</v>
          </cell>
          <cell r="D900">
            <v>0.08</v>
          </cell>
        </row>
        <row r="901">
          <cell r="C901" t="str">
            <v>c37109y2017_20190115_2</v>
          </cell>
          <cell r="D901">
            <v>0.08</v>
          </cell>
        </row>
        <row r="902">
          <cell r="C902" t="str">
            <v>c37109y2017_20190115_4</v>
          </cell>
          <cell r="D902">
            <v>0.08</v>
          </cell>
        </row>
        <row r="903">
          <cell r="C903" t="str">
            <v>c37111y2017_20190115_2</v>
          </cell>
          <cell r="D903">
            <v>0.08</v>
          </cell>
        </row>
        <row r="904">
          <cell r="C904" t="str">
            <v>c37111y2017_20190115_4</v>
          </cell>
          <cell r="D904">
            <v>0.08</v>
          </cell>
        </row>
        <row r="905">
          <cell r="C905" t="str">
            <v>c37113y2017_20190115_2</v>
          </cell>
          <cell r="D905">
            <v>0.08</v>
          </cell>
        </row>
        <row r="906">
          <cell r="C906" t="str">
            <v>c37113y2017_20190115_4</v>
          </cell>
          <cell r="D906">
            <v>0.08</v>
          </cell>
        </row>
        <row r="907">
          <cell r="C907" t="str">
            <v>c37115y2017_20190115_2</v>
          </cell>
          <cell r="D907">
            <v>0.08</v>
          </cell>
        </row>
        <row r="908">
          <cell r="C908" t="str">
            <v>c37115y2017_20190115_4</v>
          </cell>
          <cell r="D908">
            <v>0.08</v>
          </cell>
        </row>
        <row r="909">
          <cell r="C909" t="str">
            <v>c37117y2017_20190115_2</v>
          </cell>
          <cell r="D909">
            <v>0.08</v>
          </cell>
        </row>
        <row r="910">
          <cell r="C910" t="str">
            <v>c37117y2017_20190115_4</v>
          </cell>
          <cell r="D910">
            <v>0.08</v>
          </cell>
        </row>
        <row r="911">
          <cell r="C911" t="str">
            <v>c37119y2017_20190115_2</v>
          </cell>
          <cell r="D911">
            <v>0.08</v>
          </cell>
        </row>
        <row r="912">
          <cell r="C912" t="str">
            <v>c37119y2017_20190115_4</v>
          </cell>
          <cell r="D912">
            <v>0.08</v>
          </cell>
        </row>
        <row r="913">
          <cell r="C913" t="str">
            <v>c37121y2017_20190115_2</v>
          </cell>
          <cell r="D913">
            <v>0.08</v>
          </cell>
        </row>
        <row r="914">
          <cell r="C914" t="str">
            <v>c37121y2017_20190115_4</v>
          </cell>
          <cell r="D914">
            <v>0.08</v>
          </cell>
        </row>
        <row r="915">
          <cell r="C915" t="str">
            <v>c37123y2017_20190115_2</v>
          </cell>
          <cell r="D915">
            <v>0.08</v>
          </cell>
        </row>
        <row r="916">
          <cell r="C916" t="str">
            <v>c37123y2017_20190115_4</v>
          </cell>
          <cell r="D916">
            <v>0.08</v>
          </cell>
        </row>
        <row r="917">
          <cell r="C917" t="str">
            <v>c37125y2017_20190115_2</v>
          </cell>
          <cell r="D917">
            <v>0.08</v>
          </cell>
        </row>
        <row r="918">
          <cell r="C918" t="str">
            <v>c37125y2017_20190115_4</v>
          </cell>
          <cell r="D918">
            <v>0.08</v>
          </cell>
        </row>
        <row r="919">
          <cell r="C919" t="str">
            <v>c37127y2017_20190115_2</v>
          </cell>
          <cell r="D919">
            <v>0.08</v>
          </cell>
        </row>
        <row r="920">
          <cell r="C920" t="str">
            <v>c37127y2017_20190115_4</v>
          </cell>
          <cell r="D920">
            <v>0.08</v>
          </cell>
        </row>
        <row r="921">
          <cell r="C921" t="str">
            <v>c37129y2017_20190115_2</v>
          </cell>
          <cell r="D921">
            <v>0.08</v>
          </cell>
        </row>
        <row r="922">
          <cell r="C922" t="str">
            <v>c37129y2017_20190115_4</v>
          </cell>
          <cell r="D922">
            <v>0.08</v>
          </cell>
        </row>
        <row r="923">
          <cell r="C923" t="str">
            <v>c37131y2017_20190115_2</v>
          </cell>
          <cell r="D923">
            <v>0.08</v>
          </cell>
        </row>
        <row r="924">
          <cell r="C924" t="str">
            <v>c37131y2017_20190115_4</v>
          </cell>
          <cell r="D924">
            <v>0.08</v>
          </cell>
        </row>
        <row r="925">
          <cell r="C925" t="str">
            <v>c37133y2017_20190115_2</v>
          </cell>
          <cell r="D925">
            <v>0.08</v>
          </cell>
        </row>
        <row r="926">
          <cell r="C926" t="str">
            <v>c37133y2017_20190115_4</v>
          </cell>
          <cell r="D926">
            <v>0.08</v>
          </cell>
        </row>
        <row r="927">
          <cell r="C927" t="str">
            <v>c37135y2017_20190115_2</v>
          </cell>
          <cell r="D927">
            <v>0.08</v>
          </cell>
        </row>
        <row r="928">
          <cell r="C928" t="str">
            <v>c37135y2017_20190115_4</v>
          </cell>
          <cell r="D928">
            <v>0.08</v>
          </cell>
        </row>
        <row r="929">
          <cell r="C929" t="str">
            <v>c37137y2017_20190115_2</v>
          </cell>
          <cell r="D929">
            <v>0.08</v>
          </cell>
        </row>
        <row r="930">
          <cell r="C930" t="str">
            <v>c37137y2017_20190115_4</v>
          </cell>
          <cell r="D930">
            <v>0.08</v>
          </cell>
        </row>
        <row r="931">
          <cell r="C931" t="str">
            <v>c37139y2017_20190115_2</v>
          </cell>
          <cell r="D931">
            <v>0.08</v>
          </cell>
        </row>
        <row r="932">
          <cell r="C932" t="str">
            <v>c37139y2017_20190115_4</v>
          </cell>
          <cell r="D932">
            <v>0.08</v>
          </cell>
        </row>
        <row r="933">
          <cell r="C933" t="str">
            <v>c37141y2017_20190115_2</v>
          </cell>
          <cell r="D933">
            <v>0.08</v>
          </cell>
        </row>
        <row r="934">
          <cell r="C934" t="str">
            <v>c37141y2017_20190115_4</v>
          </cell>
          <cell r="D934">
            <v>0.08</v>
          </cell>
        </row>
        <row r="935">
          <cell r="C935" t="str">
            <v>c37143y2017_20190115_2</v>
          </cell>
          <cell r="D935">
            <v>0.08</v>
          </cell>
        </row>
        <row r="936">
          <cell r="C936" t="str">
            <v>c37143y2017_20190115_4</v>
          </cell>
          <cell r="D936">
            <v>0.08</v>
          </cell>
        </row>
        <row r="937">
          <cell r="C937" t="str">
            <v>c37145y2017_20190115_2</v>
          </cell>
          <cell r="D937">
            <v>0.08</v>
          </cell>
        </row>
        <row r="938">
          <cell r="C938" t="str">
            <v>c37145y2017_20190115_4</v>
          </cell>
          <cell r="D938">
            <v>0.08</v>
          </cell>
        </row>
        <row r="939">
          <cell r="C939" t="str">
            <v>c37147y2017_20190115_2</v>
          </cell>
          <cell r="D939">
            <v>0.08</v>
          </cell>
        </row>
        <row r="940">
          <cell r="C940" t="str">
            <v>c37147y2017_20190115_4</v>
          </cell>
          <cell r="D940">
            <v>0.08</v>
          </cell>
        </row>
        <row r="941">
          <cell r="C941" t="str">
            <v>c37149y2017_20190115_2</v>
          </cell>
          <cell r="D941">
            <v>0.08</v>
          </cell>
        </row>
        <row r="942">
          <cell r="C942" t="str">
            <v>c37149y2017_20190115_4</v>
          </cell>
          <cell r="D942">
            <v>0.08</v>
          </cell>
        </row>
        <row r="943">
          <cell r="C943" t="str">
            <v>c37151y2017_20190115_2</v>
          </cell>
          <cell r="D943">
            <v>0.08</v>
          </cell>
        </row>
        <row r="944">
          <cell r="C944" t="str">
            <v>c37151y2017_20190115_4</v>
          </cell>
          <cell r="D944">
            <v>0.08</v>
          </cell>
        </row>
        <row r="945">
          <cell r="C945" t="str">
            <v>c37153y2017_20190115_2</v>
          </cell>
          <cell r="D945">
            <v>0.08</v>
          </cell>
        </row>
        <row r="946">
          <cell r="C946" t="str">
            <v>c37153y2017_20190115_4</v>
          </cell>
          <cell r="D946">
            <v>0.08</v>
          </cell>
        </row>
        <row r="947">
          <cell r="C947" t="str">
            <v>c37155y2017_20190115_2</v>
          </cell>
          <cell r="D947">
            <v>0.08</v>
          </cell>
        </row>
        <row r="948">
          <cell r="C948" t="str">
            <v>c37155y2017_20190115_4</v>
          </cell>
          <cell r="D948">
            <v>0.08</v>
          </cell>
        </row>
        <row r="949">
          <cell r="C949" t="str">
            <v>c37157y2017_20190115_2</v>
          </cell>
          <cell r="D949">
            <v>0.08</v>
          </cell>
        </row>
        <row r="950">
          <cell r="C950" t="str">
            <v>c37157y2017_20190115_4</v>
          </cell>
          <cell r="D950">
            <v>0.08</v>
          </cell>
        </row>
        <row r="951">
          <cell r="C951" t="str">
            <v>c37159y2017_20190115_2</v>
          </cell>
          <cell r="D951">
            <v>0.08</v>
          </cell>
        </row>
        <row r="952">
          <cell r="C952" t="str">
            <v>c37159y2017_20190115_4</v>
          </cell>
          <cell r="D952">
            <v>0.08</v>
          </cell>
        </row>
        <row r="953">
          <cell r="C953" t="str">
            <v>c37161y2017_20190115_2</v>
          </cell>
          <cell r="D953">
            <v>0.08</v>
          </cell>
        </row>
        <row r="954">
          <cell r="C954" t="str">
            <v>c37161y2017_20190115_4</v>
          </cell>
          <cell r="D954">
            <v>0.08</v>
          </cell>
        </row>
        <row r="955">
          <cell r="C955" t="str">
            <v>c37163y2017_20190115_2</v>
          </cell>
          <cell r="D955">
            <v>0.08</v>
          </cell>
        </row>
        <row r="956">
          <cell r="C956" t="str">
            <v>c37163y2017_20190115_4</v>
          </cell>
          <cell r="D956">
            <v>0.08</v>
          </cell>
        </row>
        <row r="957">
          <cell r="C957" t="str">
            <v>c37165y2017_20190115_2</v>
          </cell>
          <cell r="D957">
            <v>0.08</v>
          </cell>
        </row>
        <row r="958">
          <cell r="C958" t="str">
            <v>c37165y2017_20190115_4</v>
          </cell>
          <cell r="D958">
            <v>0.08</v>
          </cell>
        </row>
        <row r="959">
          <cell r="C959" t="str">
            <v>c37167y2017_20190115_2</v>
          </cell>
          <cell r="D959">
            <v>0.08</v>
          </cell>
        </row>
        <row r="960">
          <cell r="C960" t="str">
            <v>c37167y2017_20190115_4</v>
          </cell>
          <cell r="D960">
            <v>0.08</v>
          </cell>
        </row>
        <row r="961">
          <cell r="C961" t="str">
            <v>c37169y2017_20190115_2</v>
          </cell>
          <cell r="D961">
            <v>0.08</v>
          </cell>
        </row>
        <row r="962">
          <cell r="C962" t="str">
            <v>c37169y2017_20190115_4</v>
          </cell>
          <cell r="D962">
            <v>0.08</v>
          </cell>
        </row>
        <row r="963">
          <cell r="C963" t="str">
            <v>c37171y2017_20190115_2</v>
          </cell>
          <cell r="D963">
            <v>0.08</v>
          </cell>
        </row>
        <row r="964">
          <cell r="C964" t="str">
            <v>c37171y2017_20190115_4</v>
          </cell>
          <cell r="D964">
            <v>0.08</v>
          </cell>
        </row>
        <row r="965">
          <cell r="C965" t="str">
            <v>c37173y2017_20190115_2</v>
          </cell>
          <cell r="D965">
            <v>0.08</v>
          </cell>
        </row>
        <row r="966">
          <cell r="C966" t="str">
            <v>c37173y2017_20190115_4</v>
          </cell>
          <cell r="D966">
            <v>0.08</v>
          </cell>
        </row>
        <row r="967">
          <cell r="C967" t="str">
            <v>c37175y2017_20190115_2</v>
          </cell>
          <cell r="D967">
            <v>0.08</v>
          </cell>
        </row>
        <row r="968">
          <cell r="C968" t="str">
            <v>c37175y2017_20190115_4</v>
          </cell>
          <cell r="D968">
            <v>0.08</v>
          </cell>
        </row>
        <row r="969">
          <cell r="C969" t="str">
            <v>c37177y2017_20190115_2</v>
          </cell>
          <cell r="D969">
            <v>0.08</v>
          </cell>
        </row>
        <row r="970">
          <cell r="C970" t="str">
            <v>c37177y2017_20190115_4</v>
          </cell>
          <cell r="D970">
            <v>0.08</v>
          </cell>
        </row>
        <row r="971">
          <cell r="C971" t="str">
            <v>c37179y2017_20190115_2</v>
          </cell>
          <cell r="D971">
            <v>0.08</v>
          </cell>
        </row>
        <row r="972">
          <cell r="C972" t="str">
            <v>c37179y2017_20190115_4</v>
          </cell>
          <cell r="D972">
            <v>0.08</v>
          </cell>
        </row>
        <row r="973">
          <cell r="C973" t="str">
            <v>c37181y2017_20190115_2</v>
          </cell>
          <cell r="D973">
            <v>0.08</v>
          </cell>
        </row>
        <row r="974">
          <cell r="C974" t="str">
            <v>c37181y2017_20190115_4</v>
          </cell>
          <cell r="D974">
            <v>0.08</v>
          </cell>
        </row>
        <row r="975">
          <cell r="C975" t="str">
            <v>c37183y2017_20190115_2</v>
          </cell>
          <cell r="D975">
            <v>0.08</v>
          </cell>
        </row>
        <row r="976">
          <cell r="C976" t="str">
            <v>c37183y2017_20190115_4</v>
          </cell>
          <cell r="D976">
            <v>0.08</v>
          </cell>
        </row>
        <row r="977">
          <cell r="C977" t="str">
            <v>c37185y2017_20190115_2</v>
          </cell>
          <cell r="D977">
            <v>0.08</v>
          </cell>
        </row>
        <row r="978">
          <cell r="C978" t="str">
            <v>c37185y2017_20190115_4</v>
          </cell>
          <cell r="D978">
            <v>0.08</v>
          </cell>
        </row>
        <row r="979">
          <cell r="C979" t="str">
            <v>c37187y2017_20190115_2</v>
          </cell>
          <cell r="D979">
            <v>0.08</v>
          </cell>
        </row>
        <row r="980">
          <cell r="C980" t="str">
            <v>c37187y2017_20190115_4</v>
          </cell>
          <cell r="D980">
            <v>0.08</v>
          </cell>
        </row>
        <row r="981">
          <cell r="C981" t="str">
            <v>c37189y2017_20190115_2</v>
          </cell>
          <cell r="D981">
            <v>0.08</v>
          </cell>
        </row>
        <row r="982">
          <cell r="C982" t="str">
            <v>c37189y2017_20190115_4</v>
          </cell>
          <cell r="D982">
            <v>0.08</v>
          </cell>
        </row>
        <row r="983">
          <cell r="C983" t="str">
            <v>c37191y2017_20190115_2</v>
          </cell>
          <cell r="D983">
            <v>0.08</v>
          </cell>
        </row>
        <row r="984">
          <cell r="C984" t="str">
            <v>c37191y2017_20190115_4</v>
          </cell>
          <cell r="D984">
            <v>0.08</v>
          </cell>
        </row>
        <row r="985">
          <cell r="C985" t="str">
            <v>c37193y2017_20190115_2</v>
          </cell>
          <cell r="D985">
            <v>0.08</v>
          </cell>
        </row>
        <row r="986">
          <cell r="C986" t="str">
            <v>c37193y2017_20190115_4</v>
          </cell>
          <cell r="D986">
            <v>0.08</v>
          </cell>
        </row>
        <row r="987">
          <cell r="C987" t="str">
            <v>c37195y2017_20190115_2</v>
          </cell>
          <cell r="D987">
            <v>0.08</v>
          </cell>
        </row>
        <row r="988">
          <cell r="C988" t="str">
            <v>c37195y2017_20190115_4</v>
          </cell>
          <cell r="D988">
            <v>0.08</v>
          </cell>
        </row>
        <row r="989">
          <cell r="C989" t="str">
            <v>c37197y2017_20190115_2</v>
          </cell>
          <cell r="D989">
            <v>0.08</v>
          </cell>
        </row>
        <row r="990">
          <cell r="C990" t="str">
            <v>c37197y2017_20190115_4</v>
          </cell>
          <cell r="D990">
            <v>0.08</v>
          </cell>
        </row>
        <row r="991">
          <cell r="C991" t="str">
            <v>c37199y2017_20190115_2</v>
          </cell>
          <cell r="D991">
            <v>0.08</v>
          </cell>
        </row>
        <row r="992">
          <cell r="C992" t="str">
            <v>c37199y2017_20190115_4</v>
          </cell>
          <cell r="D992">
            <v>0.08</v>
          </cell>
        </row>
        <row r="993">
          <cell r="C993" t="str">
            <v>c39001y2017_20181001_2</v>
          </cell>
          <cell r="D993">
            <v>0.08</v>
          </cell>
        </row>
        <row r="994">
          <cell r="C994" t="str">
            <v>c39001y2017_20181001_4</v>
          </cell>
          <cell r="D994">
            <v>0.08</v>
          </cell>
        </row>
        <row r="995">
          <cell r="C995" t="str">
            <v>c39003y2017_20181001_2</v>
          </cell>
          <cell r="D995">
            <v>0.06</v>
          </cell>
        </row>
        <row r="996">
          <cell r="C996" t="str">
            <v>c39003y2017_20181001_4</v>
          </cell>
          <cell r="D996">
            <v>0.2</v>
          </cell>
        </row>
        <row r="997">
          <cell r="C997" t="str">
            <v>c39005y2017_20181001_2</v>
          </cell>
          <cell r="D997">
            <v>0.08</v>
          </cell>
        </row>
        <row r="998">
          <cell r="C998" t="str">
            <v>c39005y2017_20181001_4</v>
          </cell>
          <cell r="D998">
            <v>0.08</v>
          </cell>
        </row>
        <row r="999">
          <cell r="C999" t="str">
            <v>c39007y2017_20181001_2</v>
          </cell>
          <cell r="D999">
            <v>0.01</v>
          </cell>
        </row>
        <row r="1000">
          <cell r="C1000" t="str">
            <v>c39007y2017_20181001_4</v>
          </cell>
          <cell r="D1000">
            <v>0.18</v>
          </cell>
        </row>
        <row r="1001">
          <cell r="C1001" t="str">
            <v>c39009y2017_20181001_2</v>
          </cell>
          <cell r="D1001">
            <v>0.08</v>
          </cell>
        </row>
        <row r="1002">
          <cell r="C1002" t="str">
            <v>c39009y2017_20181001_4</v>
          </cell>
          <cell r="D1002">
            <v>0.08</v>
          </cell>
        </row>
        <row r="1003">
          <cell r="C1003" t="str">
            <v>c39011y2017_20181001_2</v>
          </cell>
          <cell r="D1003">
            <v>0.08</v>
          </cell>
        </row>
        <row r="1004">
          <cell r="C1004" t="str">
            <v>c39011y2017_20181001_4</v>
          </cell>
          <cell r="D1004">
            <v>0.08</v>
          </cell>
        </row>
        <row r="1005">
          <cell r="C1005" t="str">
            <v>c39013y2017_20181001_2</v>
          </cell>
          <cell r="D1005">
            <v>0.01</v>
          </cell>
        </row>
        <row r="1006">
          <cell r="C1006" t="str">
            <v>c39013y2017_20181001_4</v>
          </cell>
          <cell r="D1006">
            <v>0.08</v>
          </cell>
        </row>
        <row r="1007">
          <cell r="C1007" t="str">
            <v>c39015y2017_20181001_2</v>
          </cell>
          <cell r="D1007">
            <v>0.08</v>
          </cell>
        </row>
        <row r="1008">
          <cell r="C1008" t="str">
            <v>c39015y2017_20181001_4</v>
          </cell>
          <cell r="D1008">
            <v>0.08</v>
          </cell>
        </row>
        <row r="1009">
          <cell r="C1009" t="str">
            <v>c39017y2017_20181001_2</v>
          </cell>
          <cell r="D1009">
            <v>1.6040800000000001E-2</v>
          </cell>
        </row>
        <row r="1010">
          <cell r="C1010" t="str">
            <v>c39017y2017_20181001_4</v>
          </cell>
          <cell r="D1010">
            <v>4.3446699999999998E-2</v>
          </cell>
        </row>
        <row r="1011">
          <cell r="C1011" t="str">
            <v>c39019y2017_20181001_2</v>
          </cell>
          <cell r="D1011">
            <v>0.08</v>
          </cell>
        </row>
        <row r="1012">
          <cell r="C1012" t="str">
            <v>c39019y2017_20181001_4</v>
          </cell>
          <cell r="D1012">
            <v>0.08</v>
          </cell>
        </row>
        <row r="1013">
          <cell r="C1013" t="str">
            <v>c39021y2017_20181001_2</v>
          </cell>
          <cell r="D1013">
            <v>0.08</v>
          </cell>
        </row>
        <row r="1014">
          <cell r="C1014" t="str">
            <v>c39021y2017_20181001_4</v>
          </cell>
          <cell r="D1014">
            <v>0.08</v>
          </cell>
        </row>
        <row r="1015">
          <cell r="C1015" t="str">
            <v>c39023y2017_20181001_2</v>
          </cell>
          <cell r="D1015">
            <v>0.04</v>
          </cell>
        </row>
        <row r="1016">
          <cell r="C1016" t="str">
            <v>c39023y2017_20181001_4</v>
          </cell>
          <cell r="D1016">
            <v>0.11</v>
          </cell>
        </row>
        <row r="1017">
          <cell r="C1017" t="str">
            <v>c39025y2017_20181001_2</v>
          </cell>
          <cell r="D1017">
            <v>1.6040800000000001E-2</v>
          </cell>
        </row>
        <row r="1018">
          <cell r="C1018" t="str">
            <v>c39025y2017_20181001_4</v>
          </cell>
          <cell r="D1018">
            <v>4.3446699999999998E-2</v>
          </cell>
        </row>
        <row r="1019">
          <cell r="C1019" t="str">
            <v>c39027y2017_20181001_2</v>
          </cell>
          <cell r="D1019">
            <v>0.08</v>
          </cell>
        </row>
        <row r="1020">
          <cell r="C1020" t="str">
            <v>c39027y2017_20181001_4</v>
          </cell>
          <cell r="D1020">
            <v>0.08</v>
          </cell>
        </row>
        <row r="1021">
          <cell r="C1021" t="str">
            <v>c39029y2017_20181001_2</v>
          </cell>
          <cell r="D1021">
            <v>0.08</v>
          </cell>
        </row>
        <row r="1022">
          <cell r="C1022" t="str">
            <v>c39029y2017_20181001_4</v>
          </cell>
          <cell r="D1022">
            <v>0.08</v>
          </cell>
        </row>
        <row r="1023">
          <cell r="C1023" t="str">
            <v>c39031y2017_20181001_2</v>
          </cell>
          <cell r="D1023">
            <v>0.08</v>
          </cell>
        </row>
        <row r="1024">
          <cell r="C1024" t="str">
            <v>c39031y2017_20181001_4</v>
          </cell>
          <cell r="D1024">
            <v>0.08</v>
          </cell>
        </row>
        <row r="1025">
          <cell r="C1025" t="str">
            <v>c39033y2017_20181001_2</v>
          </cell>
          <cell r="D1025">
            <v>0.08</v>
          </cell>
        </row>
        <row r="1026">
          <cell r="C1026" t="str">
            <v>c39033y2017_20181001_4</v>
          </cell>
          <cell r="D1026">
            <v>0.08</v>
          </cell>
        </row>
        <row r="1027">
          <cell r="C1027" t="str">
            <v>c39035y2017_20181001_2</v>
          </cell>
          <cell r="D1027">
            <v>0.01</v>
          </cell>
        </row>
        <row r="1028">
          <cell r="C1028" t="str">
            <v>c39035y2017_20181001_4</v>
          </cell>
          <cell r="D1028">
            <v>0.11600000000000001</v>
          </cell>
        </row>
        <row r="1029">
          <cell r="C1029" t="str">
            <v>c39037y2017_20181001_2</v>
          </cell>
          <cell r="D1029">
            <v>0.08</v>
          </cell>
        </row>
        <row r="1030">
          <cell r="C1030" t="str">
            <v>c39037y2017_20181001_4</v>
          </cell>
          <cell r="D1030">
            <v>0.08</v>
          </cell>
        </row>
        <row r="1031">
          <cell r="C1031" t="str">
            <v>c39039y2017_20181001_2</v>
          </cell>
          <cell r="D1031">
            <v>0.08</v>
          </cell>
        </row>
        <row r="1032">
          <cell r="C1032" t="str">
            <v>c39039y2017_20181001_4</v>
          </cell>
          <cell r="D1032">
            <v>0.08</v>
          </cell>
        </row>
        <row r="1033">
          <cell r="C1033" t="str">
            <v>c39041y2017_20181001_2</v>
          </cell>
          <cell r="D1033">
            <v>0.02</v>
          </cell>
        </row>
        <row r="1034">
          <cell r="C1034" t="str">
            <v>c39041y2017_20181001_4</v>
          </cell>
          <cell r="D1034">
            <v>0.13</v>
          </cell>
        </row>
        <row r="1035">
          <cell r="C1035" t="str">
            <v>c39043y2017_20181001_2</v>
          </cell>
          <cell r="D1035">
            <v>0.08</v>
          </cell>
        </row>
        <row r="1036">
          <cell r="C1036" t="str">
            <v>c39043y2017_20181001_4</v>
          </cell>
          <cell r="D1036">
            <v>0.08</v>
          </cell>
        </row>
        <row r="1037">
          <cell r="C1037" t="str">
            <v>c39045y2017_20181001_2</v>
          </cell>
          <cell r="D1037">
            <v>0.02</v>
          </cell>
        </row>
        <row r="1038">
          <cell r="C1038" t="str">
            <v>c39045y2017_20181001_4</v>
          </cell>
          <cell r="D1038">
            <v>0.13</v>
          </cell>
        </row>
        <row r="1039">
          <cell r="C1039" t="str">
            <v>c39047y2017_20181001_2</v>
          </cell>
          <cell r="D1039">
            <v>0.08</v>
          </cell>
        </row>
        <row r="1040">
          <cell r="C1040" t="str">
            <v>c39047y2017_20181001_4</v>
          </cell>
          <cell r="D1040">
            <v>0.08</v>
          </cell>
        </row>
        <row r="1041">
          <cell r="C1041" t="str">
            <v>c39049y2017_20181001_2</v>
          </cell>
          <cell r="D1041">
            <v>0.02</v>
          </cell>
        </row>
        <row r="1042">
          <cell r="C1042" t="str">
            <v>c39049y2017_20181001_4</v>
          </cell>
          <cell r="D1042">
            <v>0.13</v>
          </cell>
        </row>
        <row r="1043">
          <cell r="C1043" t="str">
            <v>c39051y2017_20181001_2</v>
          </cell>
          <cell r="D1043">
            <v>0.08</v>
          </cell>
        </row>
        <row r="1044">
          <cell r="C1044" t="str">
            <v>c39051y2017_20181001_4</v>
          </cell>
          <cell r="D1044">
            <v>0.08</v>
          </cell>
        </row>
        <row r="1045">
          <cell r="C1045" t="str">
            <v>c39053y2017_20181001_2</v>
          </cell>
          <cell r="D1045">
            <v>0.08</v>
          </cell>
        </row>
        <row r="1046">
          <cell r="C1046" t="str">
            <v>c39053y2017_20181001_4</v>
          </cell>
          <cell r="D1046">
            <v>0.08</v>
          </cell>
        </row>
        <row r="1047">
          <cell r="C1047" t="str">
            <v>c39055y2017_20181001_2</v>
          </cell>
          <cell r="D1047">
            <v>6.0999999999999999E-2</v>
          </cell>
        </row>
        <row r="1048">
          <cell r="C1048" t="str">
            <v>c39055y2017_20181001_4</v>
          </cell>
          <cell r="D1048">
            <v>6.0999999999999999E-2</v>
          </cell>
        </row>
        <row r="1049">
          <cell r="C1049" t="str">
            <v>c39057y2017_20181001_2</v>
          </cell>
          <cell r="D1049">
            <v>0.04</v>
          </cell>
        </row>
        <row r="1050">
          <cell r="C1050" t="str">
            <v>c39057y2017_20181001_4</v>
          </cell>
          <cell r="D1050">
            <v>0.11</v>
          </cell>
        </row>
        <row r="1051">
          <cell r="C1051" t="str">
            <v>c39059y2017_20181001_2</v>
          </cell>
          <cell r="D1051">
            <v>0.08</v>
          </cell>
        </row>
        <row r="1052">
          <cell r="C1052" t="str">
            <v>c39059y2017_20181001_4</v>
          </cell>
          <cell r="D1052">
            <v>0.08</v>
          </cell>
        </row>
        <row r="1053">
          <cell r="C1053" t="str">
            <v>c39061y2017_20181001_2</v>
          </cell>
          <cell r="D1053">
            <v>1.6040800000000001E-2</v>
          </cell>
        </row>
        <row r="1054">
          <cell r="C1054" t="str">
            <v>c39061y2017_20181001_4</v>
          </cell>
          <cell r="D1054">
            <v>4.3446699999999998E-2</v>
          </cell>
        </row>
        <row r="1055">
          <cell r="C1055" t="str">
            <v>c39063y2017_20181001_2</v>
          </cell>
          <cell r="D1055">
            <v>0.08</v>
          </cell>
        </row>
        <row r="1056">
          <cell r="C1056" t="str">
            <v>c39063y2017_20181001_4</v>
          </cell>
          <cell r="D1056">
            <v>0.08</v>
          </cell>
        </row>
        <row r="1057">
          <cell r="C1057" t="str">
            <v>c39065y2017_20181001_2</v>
          </cell>
          <cell r="D1057">
            <v>0.08</v>
          </cell>
        </row>
        <row r="1058">
          <cell r="C1058" t="str">
            <v>c39065y2017_20181001_4</v>
          </cell>
          <cell r="D1058">
            <v>0.08</v>
          </cell>
        </row>
        <row r="1059">
          <cell r="C1059" t="str">
            <v>c39067y2017_20181001_2</v>
          </cell>
          <cell r="D1059">
            <v>0.08</v>
          </cell>
        </row>
        <row r="1060">
          <cell r="C1060" t="str">
            <v>c39067y2017_20181001_4</v>
          </cell>
          <cell r="D1060">
            <v>0.08</v>
          </cell>
        </row>
        <row r="1061">
          <cell r="C1061" t="str">
            <v>c39069y2017_20181001_2</v>
          </cell>
          <cell r="D1061">
            <v>0.08</v>
          </cell>
        </row>
        <row r="1062">
          <cell r="C1062" t="str">
            <v>c39069y2017_20181001_4</v>
          </cell>
          <cell r="D1062">
            <v>0.08</v>
          </cell>
        </row>
        <row r="1063">
          <cell r="C1063" t="str">
            <v>c39071y2017_20181001_2</v>
          </cell>
          <cell r="D1063">
            <v>0.08</v>
          </cell>
        </row>
        <row r="1064">
          <cell r="C1064" t="str">
            <v>c39071y2017_20181001_4</v>
          </cell>
          <cell r="D1064">
            <v>0.08</v>
          </cell>
        </row>
        <row r="1065">
          <cell r="C1065" t="str">
            <v>c39073y2017_20181001_2</v>
          </cell>
          <cell r="D1065">
            <v>0.08</v>
          </cell>
        </row>
        <row r="1066">
          <cell r="C1066" t="str">
            <v>c39073y2017_20181001_4</v>
          </cell>
          <cell r="D1066">
            <v>0.08</v>
          </cell>
        </row>
        <row r="1067">
          <cell r="C1067" t="str">
            <v>c39075y2017_20181001_2</v>
          </cell>
          <cell r="D1067">
            <v>0.08</v>
          </cell>
        </row>
        <row r="1068">
          <cell r="C1068" t="str">
            <v>c39075y2017_20181001_4</v>
          </cell>
          <cell r="D1068">
            <v>0.08</v>
          </cell>
        </row>
        <row r="1069">
          <cell r="C1069" t="str">
            <v>c39077y2017_20181001_2</v>
          </cell>
          <cell r="D1069">
            <v>0.08</v>
          </cell>
        </row>
        <row r="1070">
          <cell r="C1070" t="str">
            <v>c39077y2017_20181001_4</v>
          </cell>
          <cell r="D1070">
            <v>0.08</v>
          </cell>
        </row>
        <row r="1071">
          <cell r="C1071" t="str">
            <v>c39079y2017_20181001_2</v>
          </cell>
          <cell r="D1071">
            <v>0.08</v>
          </cell>
        </row>
        <row r="1072">
          <cell r="C1072" t="str">
            <v>c39079y2017_20181001_4</v>
          </cell>
          <cell r="D1072">
            <v>0.08</v>
          </cell>
        </row>
        <row r="1073">
          <cell r="C1073" t="str">
            <v>c39081y2017_20181001_2</v>
          </cell>
          <cell r="D1073">
            <v>0.02</v>
          </cell>
        </row>
        <row r="1074">
          <cell r="C1074" t="str">
            <v>c39081y2017_20181001_4</v>
          </cell>
          <cell r="D1074">
            <v>0.09</v>
          </cell>
        </row>
        <row r="1075">
          <cell r="C1075" t="str">
            <v>c39083y2017_20181001_2</v>
          </cell>
          <cell r="D1075">
            <v>0.02</v>
          </cell>
        </row>
        <row r="1076">
          <cell r="C1076" t="str">
            <v>c39083y2017_20181001_4</v>
          </cell>
          <cell r="D1076">
            <v>0.13</v>
          </cell>
        </row>
        <row r="1077">
          <cell r="C1077" t="str">
            <v>c39085y2017_20181001_2</v>
          </cell>
          <cell r="D1077">
            <v>9.1999999999999998E-2</v>
          </cell>
        </row>
        <row r="1078">
          <cell r="C1078" t="str">
            <v>c39085y2017_20181001_4</v>
          </cell>
          <cell r="D1078">
            <v>9.1999999999999998E-2</v>
          </cell>
        </row>
        <row r="1079">
          <cell r="C1079" t="str">
            <v>c39087y2017_20181001_2</v>
          </cell>
          <cell r="D1079">
            <v>0.08</v>
          </cell>
        </row>
        <row r="1080">
          <cell r="C1080" t="str">
            <v>c39087y2017_20181001_4</v>
          </cell>
          <cell r="D1080">
            <v>0.08</v>
          </cell>
        </row>
        <row r="1081">
          <cell r="C1081" t="str">
            <v>c39089y2017_20181001_2</v>
          </cell>
          <cell r="D1081">
            <v>0.02</v>
          </cell>
        </row>
        <row r="1082">
          <cell r="C1082" t="str">
            <v>c39089y2017_20181001_4</v>
          </cell>
          <cell r="D1082">
            <v>0.13</v>
          </cell>
        </row>
        <row r="1083">
          <cell r="C1083" t="str">
            <v>c39091y2017_20181001_2</v>
          </cell>
          <cell r="D1083">
            <v>0.08</v>
          </cell>
        </row>
        <row r="1084">
          <cell r="C1084" t="str">
            <v>c39091y2017_20181001_4</v>
          </cell>
          <cell r="D1084">
            <v>0.08</v>
          </cell>
        </row>
        <row r="1085">
          <cell r="C1085" t="str">
            <v>c39093y2017_20181001_2</v>
          </cell>
          <cell r="D1085">
            <v>0.107</v>
          </cell>
        </row>
        <row r="1086">
          <cell r="C1086" t="str">
            <v>c39093y2017_20181001_4</v>
          </cell>
          <cell r="D1086">
            <v>0.107</v>
          </cell>
        </row>
        <row r="1087">
          <cell r="C1087" t="str">
            <v>c39095y2017_20181001_2</v>
          </cell>
          <cell r="D1087">
            <v>7.0000000000000007E-2</v>
          </cell>
        </row>
        <row r="1088">
          <cell r="C1088" t="str">
            <v>c39095y2017_20181001_4</v>
          </cell>
          <cell r="D1088">
            <v>0.1</v>
          </cell>
        </row>
        <row r="1089">
          <cell r="C1089" t="str">
            <v>c39097y2017_20181001_2</v>
          </cell>
          <cell r="D1089">
            <v>0.02</v>
          </cell>
        </row>
        <row r="1090">
          <cell r="C1090" t="str">
            <v>c39097y2017_20181001_4</v>
          </cell>
          <cell r="D1090">
            <v>0.13</v>
          </cell>
        </row>
        <row r="1091">
          <cell r="C1091" t="str">
            <v>c39099y2017_20181001_2</v>
          </cell>
          <cell r="D1091">
            <v>7.0000000000000007E-2</v>
          </cell>
        </row>
        <row r="1092">
          <cell r="C1092" t="str">
            <v>c39099y2017_20181001_4</v>
          </cell>
          <cell r="D1092">
            <v>0.1</v>
          </cell>
        </row>
        <row r="1093">
          <cell r="C1093" t="str">
            <v>c39101y2017_20181001_2</v>
          </cell>
          <cell r="D1093">
            <v>0.08</v>
          </cell>
        </row>
        <row r="1094">
          <cell r="C1094" t="str">
            <v>c39101y2017_20181001_4</v>
          </cell>
          <cell r="D1094">
            <v>0.08</v>
          </cell>
        </row>
        <row r="1095">
          <cell r="C1095" t="str">
            <v>c39103y2017_20181001_2</v>
          </cell>
          <cell r="D1095">
            <v>5.8000000000000003E-2</v>
          </cell>
        </row>
        <row r="1096">
          <cell r="C1096" t="str">
            <v>c39103y2017_20181001_4</v>
          </cell>
          <cell r="D1096">
            <v>5.8000000000000003E-2</v>
          </cell>
        </row>
        <row r="1097">
          <cell r="C1097" t="str">
            <v>c39105y2017_20181001_2</v>
          </cell>
          <cell r="D1097">
            <v>0.08</v>
          </cell>
        </row>
        <row r="1098">
          <cell r="C1098" t="str">
            <v>c39105y2017_20181001_4</v>
          </cell>
          <cell r="D1098">
            <v>0.08</v>
          </cell>
        </row>
        <row r="1099">
          <cell r="C1099" t="str">
            <v>c39107y2017_20181001_2</v>
          </cell>
          <cell r="D1099">
            <v>0.08</v>
          </cell>
        </row>
        <row r="1100">
          <cell r="C1100" t="str">
            <v>c39107y2017_20181001_4</v>
          </cell>
          <cell r="D1100">
            <v>0.08</v>
          </cell>
        </row>
        <row r="1101">
          <cell r="C1101" t="str">
            <v>c39109y2017_20181001_2</v>
          </cell>
          <cell r="D1101">
            <v>0.04</v>
          </cell>
        </row>
        <row r="1102">
          <cell r="C1102" t="str">
            <v>c39109y2017_20181001_4</v>
          </cell>
          <cell r="D1102">
            <v>0.11</v>
          </cell>
        </row>
        <row r="1103">
          <cell r="C1103" t="str">
            <v>c39111y2017_20181001_2</v>
          </cell>
          <cell r="D1103">
            <v>0.08</v>
          </cell>
        </row>
        <row r="1104">
          <cell r="C1104" t="str">
            <v>c39111y2017_20181001_4</v>
          </cell>
          <cell r="D1104">
            <v>0.08</v>
          </cell>
        </row>
        <row r="1105">
          <cell r="C1105" t="str">
            <v>c39113y2017_20181001_2</v>
          </cell>
          <cell r="D1105">
            <v>0.04</v>
          </cell>
        </row>
        <row r="1106">
          <cell r="C1106" t="str">
            <v>c39113y2017_20181001_4</v>
          </cell>
          <cell r="D1106">
            <v>0.11</v>
          </cell>
        </row>
        <row r="1107">
          <cell r="C1107" t="str">
            <v>c39115y2017_20181001_2</v>
          </cell>
          <cell r="D1107">
            <v>0.08</v>
          </cell>
        </row>
        <row r="1108">
          <cell r="C1108" t="str">
            <v>c39115y2017_20181001_4</v>
          </cell>
          <cell r="D1108">
            <v>0.08</v>
          </cell>
        </row>
        <row r="1109">
          <cell r="C1109" t="str">
            <v>c39117y2017_20181001_2</v>
          </cell>
          <cell r="D1109">
            <v>0.08</v>
          </cell>
        </row>
        <row r="1110">
          <cell r="C1110" t="str">
            <v>c39117y2017_20181001_4</v>
          </cell>
          <cell r="D1110">
            <v>0.08</v>
          </cell>
        </row>
        <row r="1111">
          <cell r="C1111" t="str">
            <v>c39119y2017_20181001_2</v>
          </cell>
          <cell r="D1111">
            <v>0.08</v>
          </cell>
        </row>
        <row r="1112">
          <cell r="C1112" t="str">
            <v>c39119y2017_20181001_4</v>
          </cell>
          <cell r="D1112">
            <v>0.08</v>
          </cell>
        </row>
        <row r="1113">
          <cell r="C1113" t="str">
            <v>c39121y2017_20181001_2</v>
          </cell>
          <cell r="D1113">
            <v>0.08</v>
          </cell>
        </row>
        <row r="1114">
          <cell r="C1114" t="str">
            <v>c39121y2017_20181001_4</v>
          </cell>
          <cell r="D1114">
            <v>0.08</v>
          </cell>
        </row>
        <row r="1115">
          <cell r="C1115" t="str">
            <v>c39123y2017_20181001_2</v>
          </cell>
          <cell r="D1115">
            <v>0.08</v>
          </cell>
        </row>
        <row r="1116">
          <cell r="C1116" t="str">
            <v>c39123y2017_20181001_4</v>
          </cell>
          <cell r="D1116">
            <v>0.08</v>
          </cell>
        </row>
        <row r="1117">
          <cell r="C1117" t="str">
            <v>c39125y2017_20181001_2</v>
          </cell>
          <cell r="D1117">
            <v>0.08</v>
          </cell>
        </row>
        <row r="1118">
          <cell r="C1118" t="str">
            <v>c39125y2017_20181001_4</v>
          </cell>
          <cell r="D1118">
            <v>0.08</v>
          </cell>
        </row>
        <row r="1119">
          <cell r="C1119" t="str">
            <v>c39127y2017_20181001_2</v>
          </cell>
          <cell r="D1119">
            <v>0.08</v>
          </cell>
        </row>
        <row r="1120">
          <cell r="C1120" t="str">
            <v>c39127y2017_20181001_4</v>
          </cell>
          <cell r="D1120">
            <v>0.08</v>
          </cell>
        </row>
        <row r="1121">
          <cell r="C1121" t="str">
            <v>c39129y2017_20181001_2</v>
          </cell>
          <cell r="D1121">
            <v>0.08</v>
          </cell>
        </row>
        <row r="1122">
          <cell r="C1122" t="str">
            <v>c39129y2017_20181001_4</v>
          </cell>
          <cell r="D1122">
            <v>0.08</v>
          </cell>
        </row>
        <row r="1123">
          <cell r="C1123" t="str">
            <v>c39131y2017_20181001_2</v>
          </cell>
          <cell r="D1123">
            <v>0.08</v>
          </cell>
        </row>
        <row r="1124">
          <cell r="C1124" t="str">
            <v>c39131y2017_20181001_4</v>
          </cell>
          <cell r="D1124">
            <v>0.08</v>
          </cell>
        </row>
        <row r="1125">
          <cell r="C1125" t="str">
            <v>c39133y2017_20181001_2</v>
          </cell>
          <cell r="D1125">
            <v>0.01</v>
          </cell>
        </row>
        <row r="1126">
          <cell r="C1126" t="str">
            <v>c39133y2017_20181001_4</v>
          </cell>
          <cell r="D1126">
            <v>0.18</v>
          </cell>
        </row>
        <row r="1127">
          <cell r="C1127" t="str">
            <v>c39135y2017_20181001_2</v>
          </cell>
          <cell r="D1127">
            <v>0.08</v>
          </cell>
        </row>
        <row r="1128">
          <cell r="C1128" t="str">
            <v>c39135y2017_20181001_4</v>
          </cell>
          <cell r="D1128">
            <v>0.08</v>
          </cell>
        </row>
        <row r="1129">
          <cell r="C1129" t="str">
            <v>c39137y2017_20181001_2</v>
          </cell>
          <cell r="D1129">
            <v>0.08</v>
          </cell>
        </row>
        <row r="1130">
          <cell r="C1130" t="str">
            <v>c39137y2017_20181001_4</v>
          </cell>
          <cell r="D1130">
            <v>0.08</v>
          </cell>
        </row>
        <row r="1131">
          <cell r="C1131" t="str">
            <v>c39139y2017_20181001_2</v>
          </cell>
          <cell r="D1131">
            <v>0.08</v>
          </cell>
        </row>
        <row r="1132">
          <cell r="C1132" t="str">
            <v>c39139y2017_20181001_4</v>
          </cell>
          <cell r="D1132">
            <v>0.08</v>
          </cell>
        </row>
        <row r="1133">
          <cell r="C1133" t="str">
            <v>c39141y2017_20181001_2</v>
          </cell>
          <cell r="D1133">
            <v>0.08</v>
          </cell>
        </row>
        <row r="1134">
          <cell r="C1134" t="str">
            <v>c39141y2017_20181001_4</v>
          </cell>
          <cell r="D1134">
            <v>0.08</v>
          </cell>
        </row>
        <row r="1135">
          <cell r="C1135" t="str">
            <v>c39143y2017_20181001_2</v>
          </cell>
          <cell r="D1135">
            <v>0.08</v>
          </cell>
        </row>
        <row r="1136">
          <cell r="C1136" t="str">
            <v>c39143y2017_20181001_4</v>
          </cell>
          <cell r="D1136">
            <v>0.08</v>
          </cell>
        </row>
        <row r="1137">
          <cell r="C1137" t="str">
            <v>c39145y2017_20181001_2</v>
          </cell>
          <cell r="D1137">
            <v>0.08</v>
          </cell>
        </row>
        <row r="1138">
          <cell r="C1138" t="str">
            <v>c39145y2017_20181001_4</v>
          </cell>
          <cell r="D1138">
            <v>0.08</v>
          </cell>
        </row>
        <row r="1139">
          <cell r="C1139" t="str">
            <v>c39147y2017_20181001_2</v>
          </cell>
          <cell r="D1139">
            <v>0.08</v>
          </cell>
        </row>
        <row r="1140">
          <cell r="C1140" t="str">
            <v>c39147y2017_20181001_4</v>
          </cell>
          <cell r="D1140">
            <v>0.08</v>
          </cell>
        </row>
        <row r="1141">
          <cell r="C1141" t="str">
            <v>c39149y2017_20181001_2</v>
          </cell>
          <cell r="D1141">
            <v>0.08</v>
          </cell>
        </row>
        <row r="1142">
          <cell r="C1142" t="str">
            <v>c39149y2017_20181001_4</v>
          </cell>
          <cell r="D1142">
            <v>0.08</v>
          </cell>
        </row>
        <row r="1143">
          <cell r="C1143" t="str">
            <v>c39151y2017_20181001_2</v>
          </cell>
          <cell r="D1143">
            <v>0.05</v>
          </cell>
        </row>
        <row r="1144">
          <cell r="C1144" t="str">
            <v>c39151y2017_20181001_4</v>
          </cell>
          <cell r="D1144">
            <v>0.13</v>
          </cell>
        </row>
        <row r="1145">
          <cell r="C1145" t="str">
            <v>c39153y2017_20181001_2</v>
          </cell>
          <cell r="D1145">
            <v>0.01</v>
          </cell>
        </row>
        <row r="1146">
          <cell r="C1146" t="str">
            <v>c39153y2017_20181001_4</v>
          </cell>
          <cell r="D1146">
            <v>0.09</v>
          </cell>
        </row>
        <row r="1147">
          <cell r="C1147" t="str">
            <v>c39155y2017_20181001_2</v>
          </cell>
          <cell r="D1147">
            <v>7.0000000000000007E-2</v>
          </cell>
        </row>
        <row r="1148">
          <cell r="C1148" t="str">
            <v>c39155y2017_20181001_4</v>
          </cell>
          <cell r="D1148">
            <v>0.1</v>
          </cell>
        </row>
        <row r="1149">
          <cell r="C1149" t="str">
            <v>c39157y2017_20181001_2</v>
          </cell>
          <cell r="D1149">
            <v>0.08</v>
          </cell>
        </row>
        <row r="1150">
          <cell r="C1150" t="str">
            <v>c39157y2017_20181001_4</v>
          </cell>
          <cell r="D1150">
            <v>0.08</v>
          </cell>
        </row>
        <row r="1151">
          <cell r="C1151" t="str">
            <v>c39159y2017_20181001_2</v>
          </cell>
          <cell r="D1151">
            <v>0.08</v>
          </cell>
        </row>
        <row r="1152">
          <cell r="C1152" t="str">
            <v>c39159y2017_20181001_4</v>
          </cell>
          <cell r="D1152">
            <v>0.08</v>
          </cell>
        </row>
        <row r="1153">
          <cell r="C1153" t="str">
            <v>c39161y2017_20181001_2</v>
          </cell>
          <cell r="D1153">
            <v>0.08</v>
          </cell>
        </row>
        <row r="1154">
          <cell r="C1154" t="str">
            <v>c39161y2017_20181001_4</v>
          </cell>
          <cell r="D1154">
            <v>0.08</v>
          </cell>
        </row>
        <row r="1155">
          <cell r="C1155" t="str">
            <v>c39163y2017_20181001_2</v>
          </cell>
          <cell r="D1155">
            <v>0.08</v>
          </cell>
        </row>
        <row r="1156">
          <cell r="C1156" t="str">
            <v>c39163y2017_20181001_4</v>
          </cell>
          <cell r="D1156">
            <v>0.08</v>
          </cell>
        </row>
        <row r="1157">
          <cell r="C1157" t="str">
            <v>c39165y2017_20181001_2</v>
          </cell>
          <cell r="D1157">
            <v>1.6040800000000001E-2</v>
          </cell>
        </row>
        <row r="1158">
          <cell r="C1158" t="str">
            <v>c39165y2017_20181001_4</v>
          </cell>
          <cell r="D1158">
            <v>4.3446699999999998E-2</v>
          </cell>
        </row>
        <row r="1159">
          <cell r="C1159" t="str">
            <v>c39167y2017_20181001_2</v>
          </cell>
          <cell r="D1159">
            <v>0.01</v>
          </cell>
        </row>
        <row r="1160">
          <cell r="C1160" t="str">
            <v>c39167y2017_20181001_4</v>
          </cell>
          <cell r="D1160">
            <v>0.08</v>
          </cell>
        </row>
        <row r="1161">
          <cell r="C1161" t="str">
            <v>c39169y2017_20181001_2</v>
          </cell>
          <cell r="D1161">
            <v>0.08</v>
          </cell>
        </row>
        <row r="1162">
          <cell r="C1162" t="str">
            <v>c39169y2017_20181001_4</v>
          </cell>
          <cell r="D1162">
            <v>0.08</v>
          </cell>
        </row>
        <row r="1163">
          <cell r="C1163" t="str">
            <v>c39171y2017_20181001_2</v>
          </cell>
          <cell r="D1163">
            <v>0.08</v>
          </cell>
        </row>
        <row r="1164">
          <cell r="C1164" t="str">
            <v>c39171y2017_20181001_4</v>
          </cell>
          <cell r="D1164">
            <v>0.08</v>
          </cell>
        </row>
        <row r="1165">
          <cell r="C1165" t="str">
            <v>c39173y2017_20181001_2</v>
          </cell>
          <cell r="D1165">
            <v>7.0000000000000007E-2</v>
          </cell>
        </row>
        <row r="1166">
          <cell r="C1166" t="str">
            <v>c39173y2017_20181001_4</v>
          </cell>
          <cell r="D1166">
            <v>0.1</v>
          </cell>
        </row>
        <row r="1167">
          <cell r="C1167" t="str">
            <v>c39175y2017_20181001_2</v>
          </cell>
          <cell r="D1167">
            <v>0.08</v>
          </cell>
        </row>
        <row r="1168">
          <cell r="C1168" t="str">
            <v>c39175y2017_20181001_4</v>
          </cell>
          <cell r="D1168">
            <v>0.08</v>
          </cell>
        </row>
        <row r="1169">
          <cell r="C1169" t="str">
            <v>c42001y2017_20181227_2</v>
          </cell>
          <cell r="D1169">
            <v>0.08</v>
          </cell>
        </row>
        <row r="1170">
          <cell r="C1170" t="str">
            <v>c42001y2017_20181227_4</v>
          </cell>
          <cell r="D1170">
            <v>0.08</v>
          </cell>
        </row>
        <row r="1171">
          <cell r="C1171" t="str">
            <v>c42003y2017_20181227_2</v>
          </cell>
          <cell r="D1171">
            <v>0.08</v>
          </cell>
        </row>
        <row r="1172">
          <cell r="C1172" t="str">
            <v>c42003y2017_20181227_4</v>
          </cell>
          <cell r="D1172">
            <v>0.08</v>
          </cell>
        </row>
        <row r="1173">
          <cell r="C1173" t="str">
            <v>c42005y2017_20181227_2</v>
          </cell>
          <cell r="D1173">
            <v>0.08</v>
          </cell>
        </row>
        <row r="1174">
          <cell r="C1174" t="str">
            <v>c42005y2017_20181227_4</v>
          </cell>
          <cell r="D1174">
            <v>0.08</v>
          </cell>
        </row>
        <row r="1175">
          <cell r="C1175" t="str">
            <v>c42007y2017_20181227_2</v>
          </cell>
          <cell r="D1175">
            <v>0.08</v>
          </cell>
        </row>
        <row r="1176">
          <cell r="C1176" t="str">
            <v>c42007y2017_20181227_4</v>
          </cell>
          <cell r="D1176">
            <v>0.08</v>
          </cell>
        </row>
        <row r="1177">
          <cell r="C1177" t="str">
            <v>c42009y2017_20181227_2</v>
          </cell>
          <cell r="D1177">
            <v>0.08</v>
          </cell>
        </row>
        <row r="1178">
          <cell r="C1178" t="str">
            <v>c42009y2017_20181227_4</v>
          </cell>
          <cell r="D1178">
            <v>0.08</v>
          </cell>
        </row>
        <row r="1179">
          <cell r="C1179" t="str">
            <v>c42011y2017_20181227_2</v>
          </cell>
          <cell r="D1179">
            <v>0.08</v>
          </cell>
        </row>
        <row r="1180">
          <cell r="C1180" t="str">
            <v>c42011y2017_20181227_4</v>
          </cell>
          <cell r="D1180">
            <v>0.08</v>
          </cell>
        </row>
        <row r="1181">
          <cell r="C1181" t="str">
            <v>c42013y2017_20181227_2</v>
          </cell>
          <cell r="D1181">
            <v>0.08</v>
          </cell>
        </row>
        <row r="1182">
          <cell r="C1182" t="str">
            <v>c42013y2017_20181227_4</v>
          </cell>
          <cell r="D1182">
            <v>0.08</v>
          </cell>
        </row>
        <row r="1183">
          <cell r="C1183" t="str">
            <v>c42015y2017_20181227_2</v>
          </cell>
          <cell r="D1183">
            <v>0.08</v>
          </cell>
        </row>
        <row r="1184">
          <cell r="C1184" t="str">
            <v>c42015y2017_20181227_4</v>
          </cell>
          <cell r="D1184">
            <v>0.08</v>
          </cell>
        </row>
        <row r="1185">
          <cell r="C1185" t="str">
            <v>c42017y2017_20181227_2</v>
          </cell>
          <cell r="D1185">
            <v>0.08</v>
          </cell>
        </row>
        <row r="1186">
          <cell r="C1186" t="str">
            <v>c42017y2017_20181227_4</v>
          </cell>
          <cell r="D1186">
            <v>0.08</v>
          </cell>
        </row>
        <row r="1187">
          <cell r="C1187" t="str">
            <v>c42019y2017_20181227_2</v>
          </cell>
          <cell r="D1187">
            <v>0.08</v>
          </cell>
        </row>
        <row r="1188">
          <cell r="C1188" t="str">
            <v>c42019y2017_20181227_4</v>
          </cell>
          <cell r="D1188">
            <v>0.08</v>
          </cell>
        </row>
        <row r="1189">
          <cell r="C1189" t="str">
            <v>c42021y2017_20181227_2</v>
          </cell>
          <cell r="D1189">
            <v>0.08</v>
          </cell>
        </row>
        <row r="1190">
          <cell r="C1190" t="str">
            <v>c42021y2017_20181227_4</v>
          </cell>
          <cell r="D1190">
            <v>0.08</v>
          </cell>
        </row>
        <row r="1191">
          <cell r="C1191" t="str">
            <v>c42023y2017_20181227_2</v>
          </cell>
          <cell r="D1191">
            <v>0.08</v>
          </cell>
        </row>
        <row r="1192">
          <cell r="C1192" t="str">
            <v>c42023y2017_20181227_4</v>
          </cell>
          <cell r="D1192">
            <v>0.08</v>
          </cell>
        </row>
        <row r="1193">
          <cell r="C1193" t="str">
            <v>c42025y2017_20181227_2</v>
          </cell>
          <cell r="D1193">
            <v>0.08</v>
          </cell>
        </row>
        <row r="1194">
          <cell r="C1194" t="str">
            <v>c42025y2017_20181227_4</v>
          </cell>
          <cell r="D1194">
            <v>0.08</v>
          </cell>
        </row>
        <row r="1195">
          <cell r="C1195" t="str">
            <v>c42027y2017_20181227_2</v>
          </cell>
          <cell r="D1195">
            <v>0.08</v>
          </cell>
        </row>
        <row r="1196">
          <cell r="C1196" t="str">
            <v>c42027y2017_20181227_4</v>
          </cell>
          <cell r="D1196">
            <v>0.08</v>
          </cell>
        </row>
        <row r="1197">
          <cell r="C1197" t="str">
            <v>c42029y2017_20181227_2</v>
          </cell>
          <cell r="D1197">
            <v>0.08</v>
          </cell>
        </row>
        <row r="1198">
          <cell r="C1198" t="str">
            <v>c42029y2017_20181227_4</v>
          </cell>
          <cell r="D1198">
            <v>0.08</v>
          </cell>
        </row>
        <row r="1199">
          <cell r="C1199" t="str">
            <v>c42031y2017_20181227_2</v>
          </cell>
          <cell r="D1199">
            <v>0.08</v>
          </cell>
        </row>
        <row r="1200">
          <cell r="C1200" t="str">
            <v>c42031y2017_20181227_4</v>
          </cell>
          <cell r="D1200">
            <v>0.08</v>
          </cell>
        </row>
        <row r="1201">
          <cell r="C1201" t="str">
            <v>c42033y2017_20181227_2</v>
          </cell>
          <cell r="D1201">
            <v>0.08</v>
          </cell>
        </row>
        <row r="1202">
          <cell r="C1202" t="str">
            <v>c42033y2017_20181227_4</v>
          </cell>
          <cell r="D1202">
            <v>0.08</v>
          </cell>
        </row>
        <row r="1203">
          <cell r="C1203" t="str">
            <v>c42035y2017_20181227_2</v>
          </cell>
          <cell r="D1203">
            <v>0.08</v>
          </cell>
        </row>
        <row r="1204">
          <cell r="C1204" t="str">
            <v>c42035y2017_20181227_4</v>
          </cell>
          <cell r="D1204">
            <v>0.08</v>
          </cell>
        </row>
        <row r="1205">
          <cell r="C1205" t="str">
            <v>c42037y2017_20181227_2</v>
          </cell>
          <cell r="D1205">
            <v>0.08</v>
          </cell>
        </row>
        <row r="1206">
          <cell r="C1206" t="str">
            <v>c42037y2017_20181227_4</v>
          </cell>
          <cell r="D1206">
            <v>0.08</v>
          </cell>
        </row>
        <row r="1207">
          <cell r="C1207" t="str">
            <v>c42039y2017_20181227_2</v>
          </cell>
          <cell r="D1207">
            <v>0.08</v>
          </cell>
        </row>
        <row r="1208">
          <cell r="C1208" t="str">
            <v>c42039y2017_20181227_4</v>
          </cell>
          <cell r="D1208">
            <v>0.08</v>
          </cell>
        </row>
        <row r="1209">
          <cell r="C1209" t="str">
            <v>c42041y2017_20181227_2</v>
          </cell>
          <cell r="D1209">
            <v>0.08</v>
          </cell>
        </row>
        <row r="1210">
          <cell r="C1210" t="str">
            <v>c42041y2017_20181227_4</v>
          </cell>
          <cell r="D1210">
            <v>0.08</v>
          </cell>
        </row>
        <row r="1211">
          <cell r="C1211" t="str">
            <v>c42043y2017_20181227_2</v>
          </cell>
          <cell r="D1211">
            <v>0.08</v>
          </cell>
        </row>
        <row r="1212">
          <cell r="C1212" t="str">
            <v>c42043y2017_20181227_4</v>
          </cell>
          <cell r="D1212">
            <v>0.08</v>
          </cell>
        </row>
        <row r="1213">
          <cell r="C1213" t="str">
            <v>c42045y2017_20181227_2</v>
          </cell>
          <cell r="D1213">
            <v>0.08</v>
          </cell>
        </row>
        <row r="1214">
          <cell r="C1214" t="str">
            <v>c42045y2017_20181227_4</v>
          </cell>
          <cell r="D1214">
            <v>0.08</v>
          </cell>
        </row>
        <row r="1215">
          <cell r="C1215" t="str">
            <v>c42047y2017_20181227_2</v>
          </cell>
          <cell r="D1215">
            <v>0.08</v>
          </cell>
        </row>
        <row r="1216">
          <cell r="C1216" t="str">
            <v>c42047y2017_20181227_4</v>
          </cell>
          <cell r="D1216">
            <v>0.08</v>
          </cell>
        </row>
        <row r="1217">
          <cell r="C1217" t="str">
            <v>c42049y2017_20181227_2</v>
          </cell>
          <cell r="D1217">
            <v>0.08</v>
          </cell>
        </row>
        <row r="1218">
          <cell r="C1218" t="str">
            <v>c42049y2017_20181227_4</v>
          </cell>
          <cell r="D1218">
            <v>0.08</v>
          </cell>
        </row>
        <row r="1219">
          <cell r="C1219" t="str">
            <v>c42051y2017_20181227_2</v>
          </cell>
          <cell r="D1219">
            <v>0.08</v>
          </cell>
        </row>
        <row r="1220">
          <cell r="C1220" t="str">
            <v>c42051y2017_20181227_4</v>
          </cell>
          <cell r="D1220">
            <v>0.08</v>
          </cell>
        </row>
        <row r="1221">
          <cell r="C1221" t="str">
            <v>c42053y2017_20181227_2</v>
          </cell>
          <cell r="D1221">
            <v>0.08</v>
          </cell>
        </row>
        <row r="1222">
          <cell r="C1222" t="str">
            <v>c42053y2017_20181227_4</v>
          </cell>
          <cell r="D1222">
            <v>0.08</v>
          </cell>
        </row>
        <row r="1223">
          <cell r="C1223" t="str">
            <v>c42055y2017_20181227_2</v>
          </cell>
          <cell r="D1223">
            <v>0.08</v>
          </cell>
        </row>
        <row r="1224">
          <cell r="C1224" t="str">
            <v>c42055y2017_20181227_4</v>
          </cell>
          <cell r="D1224">
            <v>0.08</v>
          </cell>
        </row>
        <row r="1225">
          <cell r="C1225" t="str">
            <v>c42057y2017_20181227_2</v>
          </cell>
          <cell r="D1225">
            <v>0.08</v>
          </cell>
        </row>
        <row r="1226">
          <cell r="C1226" t="str">
            <v>c42057y2017_20181227_4</v>
          </cell>
          <cell r="D1226">
            <v>0.08</v>
          </cell>
        </row>
        <row r="1227">
          <cell r="C1227" t="str">
            <v>c42059y2017_20181227_2</v>
          </cell>
          <cell r="D1227">
            <v>0.08</v>
          </cell>
        </row>
        <row r="1228">
          <cell r="C1228" t="str">
            <v>c42059y2017_20181227_4</v>
          </cell>
          <cell r="D1228">
            <v>0.08</v>
          </cell>
        </row>
        <row r="1229">
          <cell r="C1229" t="str">
            <v>c42061y2017_20181227_2</v>
          </cell>
          <cell r="D1229">
            <v>0.08</v>
          </cell>
        </row>
        <row r="1230">
          <cell r="C1230" t="str">
            <v>c42061y2017_20181227_4</v>
          </cell>
          <cell r="D1230">
            <v>0.08</v>
          </cell>
        </row>
        <row r="1231">
          <cell r="C1231" t="str">
            <v>c42063y2017_20181227_2</v>
          </cell>
          <cell r="D1231">
            <v>0.08</v>
          </cell>
        </row>
        <row r="1232">
          <cell r="C1232" t="str">
            <v>c42063y2017_20181227_4</v>
          </cell>
          <cell r="D1232">
            <v>0.08</v>
          </cell>
        </row>
        <row r="1233">
          <cell r="C1233" t="str">
            <v>c42065y2017_20181227_2</v>
          </cell>
          <cell r="D1233">
            <v>0.08</v>
          </cell>
        </row>
        <row r="1234">
          <cell r="C1234" t="str">
            <v>c42065y2017_20181227_4</v>
          </cell>
          <cell r="D1234">
            <v>0.08</v>
          </cell>
        </row>
        <row r="1235">
          <cell r="C1235" t="str">
            <v>c42067y2017_20181227_2</v>
          </cell>
          <cell r="D1235">
            <v>0.08</v>
          </cell>
        </row>
        <row r="1236">
          <cell r="C1236" t="str">
            <v>c42067y2017_20181227_4</v>
          </cell>
          <cell r="D1236">
            <v>0.08</v>
          </cell>
        </row>
        <row r="1237">
          <cell r="C1237" t="str">
            <v>c42069y2017_20181227_2</v>
          </cell>
          <cell r="D1237">
            <v>0.08</v>
          </cell>
        </row>
        <row r="1238">
          <cell r="C1238" t="str">
            <v>c42069y2017_20181227_4</v>
          </cell>
          <cell r="D1238">
            <v>0.08</v>
          </cell>
        </row>
        <row r="1239">
          <cell r="C1239" t="str">
            <v>c42071y2017_20181227_2</v>
          </cell>
          <cell r="D1239">
            <v>0.08</v>
          </cell>
        </row>
        <row r="1240">
          <cell r="C1240" t="str">
            <v>c42071y2017_20181227_4</v>
          </cell>
          <cell r="D1240">
            <v>0.08</v>
          </cell>
        </row>
        <row r="1241">
          <cell r="C1241" t="str">
            <v>c42073y2017_20181227_2</v>
          </cell>
          <cell r="D1241">
            <v>0.08</v>
          </cell>
        </row>
        <row r="1242">
          <cell r="C1242" t="str">
            <v>c42073y2017_20181227_4</v>
          </cell>
          <cell r="D1242">
            <v>0.08</v>
          </cell>
        </row>
        <row r="1243">
          <cell r="C1243" t="str">
            <v>c42075y2017_20181227_2</v>
          </cell>
          <cell r="D1243">
            <v>0.08</v>
          </cell>
        </row>
        <row r="1244">
          <cell r="C1244" t="str">
            <v>c42075y2017_20181227_4</v>
          </cell>
          <cell r="D1244">
            <v>0.08</v>
          </cell>
        </row>
        <row r="1245">
          <cell r="C1245" t="str">
            <v>c42077y2017_20181227_2</v>
          </cell>
          <cell r="D1245">
            <v>0.08</v>
          </cell>
        </row>
        <row r="1246">
          <cell r="C1246" t="str">
            <v>c42077y2017_20181227_4</v>
          </cell>
          <cell r="D1246">
            <v>0.08</v>
          </cell>
        </row>
        <row r="1247">
          <cell r="C1247" t="str">
            <v>c42079y2017_20181227_2</v>
          </cell>
          <cell r="D1247">
            <v>0.08</v>
          </cell>
        </row>
        <row r="1248">
          <cell r="C1248" t="str">
            <v>c42079y2017_20181227_4</v>
          </cell>
          <cell r="D1248">
            <v>0.08</v>
          </cell>
        </row>
        <row r="1249">
          <cell r="C1249" t="str">
            <v>c42081y2017_20181227_2</v>
          </cell>
          <cell r="D1249">
            <v>0.08</v>
          </cell>
        </row>
        <row r="1250">
          <cell r="C1250" t="str">
            <v>c42081y2017_20181227_4</v>
          </cell>
          <cell r="D1250">
            <v>0.08</v>
          </cell>
        </row>
        <row r="1251">
          <cell r="C1251" t="str">
            <v>c42083y2017_20181227_2</v>
          </cell>
          <cell r="D1251">
            <v>0.08</v>
          </cell>
        </row>
        <row r="1252">
          <cell r="C1252" t="str">
            <v>c42083y2017_20181227_4</v>
          </cell>
          <cell r="D1252">
            <v>0.08</v>
          </cell>
        </row>
        <row r="1253">
          <cell r="C1253" t="str">
            <v>c42085y2017_20181227_2</v>
          </cell>
          <cell r="D1253">
            <v>0.08</v>
          </cell>
        </row>
        <row r="1254">
          <cell r="C1254" t="str">
            <v>c42085y2017_20181227_4</v>
          </cell>
          <cell r="D1254">
            <v>0.08</v>
          </cell>
        </row>
        <row r="1255">
          <cell r="C1255" t="str">
            <v>c42087y2017_20181227_2</v>
          </cell>
          <cell r="D1255">
            <v>0.08</v>
          </cell>
        </row>
        <row r="1256">
          <cell r="C1256" t="str">
            <v>c42087y2017_20181227_4</v>
          </cell>
          <cell r="D1256">
            <v>0.08</v>
          </cell>
        </row>
        <row r="1257">
          <cell r="C1257" t="str">
            <v>c42089y2017_20181227_2</v>
          </cell>
          <cell r="D1257">
            <v>0.08</v>
          </cell>
        </row>
        <row r="1258">
          <cell r="C1258" t="str">
            <v>c42089y2017_20181227_4</v>
          </cell>
          <cell r="D1258">
            <v>0.08</v>
          </cell>
        </row>
        <row r="1259">
          <cell r="C1259" t="str">
            <v>c42091y2017_20181227_2</v>
          </cell>
          <cell r="D1259">
            <v>0.08</v>
          </cell>
        </row>
        <row r="1260">
          <cell r="C1260" t="str">
            <v>c42091y2017_20181227_4</v>
          </cell>
          <cell r="D1260">
            <v>0.08</v>
          </cell>
        </row>
        <row r="1261">
          <cell r="C1261" t="str">
            <v>c42093y2017_20181227_2</v>
          </cell>
          <cell r="D1261">
            <v>0.08</v>
          </cell>
        </row>
        <row r="1262">
          <cell r="C1262" t="str">
            <v>c42093y2017_20181227_4</v>
          </cell>
          <cell r="D1262">
            <v>0.08</v>
          </cell>
        </row>
        <row r="1263">
          <cell r="C1263" t="str">
            <v>c42095y2017_20181227_2</v>
          </cell>
          <cell r="D1263">
            <v>0.08</v>
          </cell>
        </row>
        <row r="1264">
          <cell r="C1264" t="str">
            <v>c42095y2017_20181227_4</v>
          </cell>
          <cell r="D1264">
            <v>0.08</v>
          </cell>
        </row>
        <row r="1265">
          <cell r="C1265" t="str">
            <v>c42097y2017_20181227_2</v>
          </cell>
          <cell r="D1265">
            <v>0.08</v>
          </cell>
        </row>
        <row r="1266">
          <cell r="C1266" t="str">
            <v>c42097y2017_20181227_4</v>
          </cell>
          <cell r="D1266">
            <v>0.08</v>
          </cell>
        </row>
        <row r="1267">
          <cell r="C1267" t="str">
            <v>c42099y2017_20181227_2</v>
          </cell>
          <cell r="D1267">
            <v>0.08</v>
          </cell>
        </row>
        <row r="1268">
          <cell r="C1268" t="str">
            <v>c42099y2017_20181227_4</v>
          </cell>
          <cell r="D1268">
            <v>0.08</v>
          </cell>
        </row>
        <row r="1269">
          <cell r="C1269" t="str">
            <v>c42101y2017_20181227_2</v>
          </cell>
          <cell r="D1269">
            <v>0.08</v>
          </cell>
        </row>
        <row r="1270">
          <cell r="C1270" t="str">
            <v>c42101y2017_20181227_4</v>
          </cell>
          <cell r="D1270">
            <v>0.08</v>
          </cell>
        </row>
        <row r="1271">
          <cell r="C1271" t="str">
            <v>c42103y2017_20181227_2</v>
          </cell>
          <cell r="D1271">
            <v>0.08</v>
          </cell>
        </row>
        <row r="1272">
          <cell r="C1272" t="str">
            <v>c42103y2017_20181227_4</v>
          </cell>
          <cell r="D1272">
            <v>0.08</v>
          </cell>
        </row>
        <row r="1273">
          <cell r="C1273" t="str">
            <v>c42105y2017_20181227_2</v>
          </cell>
          <cell r="D1273">
            <v>0.08</v>
          </cell>
        </row>
        <row r="1274">
          <cell r="C1274" t="str">
            <v>c42105y2017_20181227_4</v>
          </cell>
          <cell r="D1274">
            <v>0.08</v>
          </cell>
        </row>
        <row r="1275">
          <cell r="C1275" t="str">
            <v>c42107y2017_20181227_2</v>
          </cell>
          <cell r="D1275">
            <v>0.08</v>
          </cell>
        </row>
        <row r="1276">
          <cell r="C1276" t="str">
            <v>c42107y2017_20181227_4</v>
          </cell>
          <cell r="D1276">
            <v>0.08</v>
          </cell>
        </row>
        <row r="1277">
          <cell r="C1277" t="str">
            <v>c42109y2017_20181227_2</v>
          </cell>
          <cell r="D1277">
            <v>0.08</v>
          </cell>
        </row>
        <row r="1278">
          <cell r="C1278" t="str">
            <v>c42109y2017_20181227_4</v>
          </cell>
          <cell r="D1278">
            <v>0.08</v>
          </cell>
        </row>
        <row r="1279">
          <cell r="C1279" t="str">
            <v>c42111y2017_20181227_2</v>
          </cell>
          <cell r="D1279">
            <v>0.08</v>
          </cell>
        </row>
        <row r="1280">
          <cell r="C1280" t="str">
            <v>c42111y2017_20181227_4</v>
          </cell>
          <cell r="D1280">
            <v>0.08</v>
          </cell>
        </row>
        <row r="1281">
          <cell r="C1281" t="str">
            <v>c42113y2017_20181227_2</v>
          </cell>
          <cell r="D1281">
            <v>0.08</v>
          </cell>
        </row>
        <row r="1282">
          <cell r="C1282" t="str">
            <v>c42113y2017_20181227_4</v>
          </cell>
          <cell r="D1282">
            <v>0.08</v>
          </cell>
        </row>
        <row r="1283">
          <cell r="C1283" t="str">
            <v>c42115y2017_20181227_2</v>
          </cell>
          <cell r="D1283">
            <v>0.08</v>
          </cell>
        </row>
        <row r="1284">
          <cell r="C1284" t="str">
            <v>c42115y2017_20181227_4</v>
          </cell>
          <cell r="D1284">
            <v>0.08</v>
          </cell>
        </row>
        <row r="1285">
          <cell r="C1285" t="str">
            <v>c42117y2017_20181227_2</v>
          </cell>
          <cell r="D1285">
            <v>0.08</v>
          </cell>
        </row>
        <row r="1286">
          <cell r="C1286" t="str">
            <v>c42117y2017_20181227_4</v>
          </cell>
          <cell r="D1286">
            <v>0.08</v>
          </cell>
        </row>
        <row r="1287">
          <cell r="C1287" t="str">
            <v>c42119y2017_20181227_2</v>
          </cell>
          <cell r="D1287">
            <v>0.08</v>
          </cell>
        </row>
        <row r="1288">
          <cell r="C1288" t="str">
            <v>c42119y2017_20181227_4</v>
          </cell>
          <cell r="D1288">
            <v>0.08</v>
          </cell>
        </row>
        <row r="1289">
          <cell r="C1289" t="str">
            <v>c42121y2017_20181227_2</v>
          </cell>
          <cell r="D1289">
            <v>0.08</v>
          </cell>
        </row>
        <row r="1290">
          <cell r="C1290" t="str">
            <v>c42121y2017_20181227_4</v>
          </cell>
          <cell r="D1290">
            <v>0.08</v>
          </cell>
        </row>
        <row r="1291">
          <cell r="C1291" t="str">
            <v>c42123y2017_20181227_2</v>
          </cell>
          <cell r="D1291">
            <v>0.08</v>
          </cell>
        </row>
        <row r="1292">
          <cell r="C1292" t="str">
            <v>c42123y2017_20181227_4</v>
          </cell>
          <cell r="D1292">
            <v>0.08</v>
          </cell>
        </row>
        <row r="1293">
          <cell r="C1293" t="str">
            <v>c42125y2017_20181227_2</v>
          </cell>
          <cell r="D1293">
            <v>0.08</v>
          </cell>
        </row>
        <row r="1294">
          <cell r="C1294" t="str">
            <v>c42125y2017_20181227_4</v>
          </cell>
          <cell r="D1294">
            <v>0.08</v>
          </cell>
        </row>
        <row r="1295">
          <cell r="C1295" t="str">
            <v>c42127y2017_20181227_2</v>
          </cell>
          <cell r="D1295">
            <v>0.08</v>
          </cell>
        </row>
        <row r="1296">
          <cell r="C1296" t="str">
            <v>c42127y2017_20181227_4</v>
          </cell>
          <cell r="D1296">
            <v>0.08</v>
          </cell>
        </row>
        <row r="1297">
          <cell r="C1297" t="str">
            <v>c42129y2017_20181227_2</v>
          </cell>
          <cell r="D1297">
            <v>0.08</v>
          </cell>
        </row>
        <row r="1298">
          <cell r="C1298" t="str">
            <v>c42129y2017_20181227_4</v>
          </cell>
          <cell r="D1298">
            <v>0.08</v>
          </cell>
        </row>
        <row r="1299">
          <cell r="C1299" t="str">
            <v>c42131y2017_20181227_2</v>
          </cell>
          <cell r="D1299">
            <v>0.08</v>
          </cell>
        </row>
        <row r="1300">
          <cell r="C1300" t="str">
            <v>c42131y2017_20181227_4</v>
          </cell>
          <cell r="D1300">
            <v>0.08</v>
          </cell>
        </row>
        <row r="1301">
          <cell r="C1301" t="str">
            <v>c42133y2017_20181227_2</v>
          </cell>
          <cell r="D1301">
            <v>0.08</v>
          </cell>
        </row>
        <row r="1302">
          <cell r="C1302" t="str">
            <v>c42133y2017_20181227_4</v>
          </cell>
          <cell r="D1302">
            <v>0.08</v>
          </cell>
        </row>
        <row r="1303">
          <cell r="C1303" t="str">
            <v>c47093y2017_20180628_2</v>
          </cell>
          <cell r="D1303">
            <v>2.03997E-2</v>
          </cell>
        </row>
        <row r="1304">
          <cell r="C1304" t="str">
            <v>c47093y2017_20180628_4</v>
          </cell>
          <cell r="D1304">
            <v>0.123418</v>
          </cell>
        </row>
        <row r="1305">
          <cell r="C1305" t="str">
            <v>c49001y2017_20170809_2</v>
          </cell>
          <cell r="D1305">
            <v>0.08</v>
          </cell>
        </row>
        <row r="1306">
          <cell r="C1306" t="str">
            <v>c49001y2017_20170809_4</v>
          </cell>
          <cell r="D1306">
            <v>0.08</v>
          </cell>
        </row>
        <row r="1307">
          <cell r="C1307" t="str">
            <v>c49003y2017_20170809_2</v>
          </cell>
          <cell r="D1307">
            <v>0.08</v>
          </cell>
        </row>
        <row r="1308">
          <cell r="C1308" t="str">
            <v>c49003y2017_20170809_4</v>
          </cell>
          <cell r="D1308">
            <v>0.08</v>
          </cell>
        </row>
        <row r="1309">
          <cell r="C1309" t="str">
            <v>c49007y2017_20170809_2</v>
          </cell>
          <cell r="D1309">
            <v>0.08</v>
          </cell>
        </row>
        <row r="1310">
          <cell r="C1310" t="str">
            <v>c49007y2017_20170809_4</v>
          </cell>
          <cell r="D1310">
            <v>0.08</v>
          </cell>
        </row>
        <row r="1311">
          <cell r="C1311" t="str">
            <v>c49009y2017_20170809_2</v>
          </cell>
          <cell r="D1311">
            <v>0.08</v>
          </cell>
        </row>
        <row r="1312">
          <cell r="C1312" t="str">
            <v>c49009y2017_20170809_4</v>
          </cell>
          <cell r="D1312">
            <v>0.08</v>
          </cell>
        </row>
        <row r="1313">
          <cell r="C1313" t="str">
            <v>c49011y2017_20170809_2</v>
          </cell>
          <cell r="D1313">
            <v>5.3900000000000003E-2</v>
          </cell>
        </row>
        <row r="1314">
          <cell r="C1314" t="str">
            <v>c49011y2017_20170809_4</v>
          </cell>
          <cell r="D1314">
            <v>5.3900000000000003E-2</v>
          </cell>
        </row>
        <row r="1315">
          <cell r="C1315" t="str">
            <v>c49013y2017_20170809_2</v>
          </cell>
          <cell r="D1315">
            <v>0.08</v>
          </cell>
        </row>
        <row r="1316">
          <cell r="C1316" t="str">
            <v>c49013y2017_20170809_4</v>
          </cell>
          <cell r="D1316">
            <v>0.08</v>
          </cell>
        </row>
        <row r="1317">
          <cell r="C1317" t="str">
            <v>c49015y2017_20170809_2</v>
          </cell>
          <cell r="D1317">
            <v>0.08</v>
          </cell>
        </row>
        <row r="1318">
          <cell r="C1318" t="str">
            <v>c49015y2017_20170809_4</v>
          </cell>
          <cell r="D1318">
            <v>0.08</v>
          </cell>
        </row>
        <row r="1319">
          <cell r="C1319" t="str">
            <v>c49017y2017_20170809_2</v>
          </cell>
          <cell r="D1319">
            <v>0.08</v>
          </cell>
        </row>
        <row r="1320">
          <cell r="C1320" t="str">
            <v>c49017y2017_20170809_4</v>
          </cell>
          <cell r="D1320">
            <v>0.08</v>
          </cell>
        </row>
        <row r="1321">
          <cell r="C1321" t="str">
            <v>c49019y2017_20170809_2</v>
          </cell>
          <cell r="D1321">
            <v>0.08</v>
          </cell>
        </row>
        <row r="1322">
          <cell r="C1322" t="str">
            <v>c49019y2017_20170809_4</v>
          </cell>
          <cell r="D1322">
            <v>0.08</v>
          </cell>
        </row>
        <row r="1323">
          <cell r="C1323" t="str">
            <v>c49021y2017_20170809_2</v>
          </cell>
          <cell r="D1323">
            <v>0.08</v>
          </cell>
        </row>
        <row r="1324">
          <cell r="C1324" t="str">
            <v>c49021y2017_20170809_4</v>
          </cell>
          <cell r="D1324">
            <v>0.08</v>
          </cell>
        </row>
        <row r="1325">
          <cell r="C1325" t="str">
            <v>c49023y2017_20170809_2</v>
          </cell>
          <cell r="D1325">
            <v>0.08</v>
          </cell>
        </row>
        <row r="1326">
          <cell r="C1326" t="str">
            <v>c49023y2017_20170809_4</v>
          </cell>
          <cell r="D1326">
            <v>0.08</v>
          </cell>
        </row>
        <row r="1327">
          <cell r="C1327" t="str">
            <v>c49025y2017_20170809_2</v>
          </cell>
          <cell r="D1327">
            <v>0.08</v>
          </cell>
        </row>
        <row r="1328">
          <cell r="C1328" t="str">
            <v>c49025y2017_20170809_4</v>
          </cell>
          <cell r="D1328">
            <v>0.08</v>
          </cell>
        </row>
        <row r="1329">
          <cell r="C1329" t="str">
            <v>c49027y2017_20170809_2</v>
          </cell>
          <cell r="D1329">
            <v>0.08</v>
          </cell>
        </row>
        <row r="1330">
          <cell r="C1330" t="str">
            <v>c49027y2017_20170809_4</v>
          </cell>
          <cell r="D1330">
            <v>0.08</v>
          </cell>
        </row>
        <row r="1331">
          <cell r="C1331" t="str">
            <v>c49029y2017_20170809_2</v>
          </cell>
          <cell r="D1331">
            <v>0.08</v>
          </cell>
        </row>
        <row r="1332">
          <cell r="C1332" t="str">
            <v>c49029y2017_20170809_4</v>
          </cell>
          <cell r="D1332">
            <v>0.08</v>
          </cell>
        </row>
        <row r="1333">
          <cell r="C1333" t="str">
            <v>c49035y2017_20170809_2</v>
          </cell>
          <cell r="D1333">
            <v>5.6000000000000001E-2</v>
          </cell>
        </row>
        <row r="1334">
          <cell r="C1334" t="str">
            <v>c49035y2017_20170809_4</v>
          </cell>
          <cell r="D1334">
            <v>5.6000000000000001E-2</v>
          </cell>
        </row>
        <row r="1335">
          <cell r="C1335" t="str">
            <v>c49041y2017_20170809_2</v>
          </cell>
          <cell r="D1335">
            <v>0.08</v>
          </cell>
        </row>
        <row r="1336">
          <cell r="C1336" t="str">
            <v>c49041y2017_20170809_4</v>
          </cell>
          <cell r="D1336">
            <v>0.08</v>
          </cell>
        </row>
        <row r="1337">
          <cell r="C1337" t="str">
            <v>c49043y2017_20170809_2</v>
          </cell>
          <cell r="D1337">
            <v>0.08</v>
          </cell>
        </row>
        <row r="1338">
          <cell r="C1338" t="str">
            <v>c49043y2017_20170809_4</v>
          </cell>
          <cell r="D1338">
            <v>0.08</v>
          </cell>
        </row>
        <row r="1339">
          <cell r="C1339" t="str">
            <v>c49045y2017_20170809_2</v>
          </cell>
          <cell r="D1339">
            <v>0.08</v>
          </cell>
        </row>
        <row r="1340">
          <cell r="C1340" t="str">
            <v>c49045y2017_20170809_4</v>
          </cell>
          <cell r="D1340">
            <v>0.08</v>
          </cell>
        </row>
        <row r="1341">
          <cell r="C1341" t="str">
            <v>c49049y2017_20170809_2</v>
          </cell>
          <cell r="D1341">
            <v>7.7600000000000002E-2</v>
          </cell>
        </row>
        <row r="1342">
          <cell r="C1342" t="str">
            <v>c49049y2017_20170809_4</v>
          </cell>
          <cell r="D1342">
            <v>7.7600000000000002E-2</v>
          </cell>
        </row>
        <row r="1343">
          <cell r="C1343" t="str">
            <v>c49051y2017_20170809_2</v>
          </cell>
          <cell r="D1343">
            <v>0.08</v>
          </cell>
        </row>
        <row r="1344">
          <cell r="C1344" t="str">
            <v>c49051y2017_20170809_4</v>
          </cell>
          <cell r="D1344">
            <v>0.08</v>
          </cell>
        </row>
        <row r="1345">
          <cell r="C1345" t="str">
            <v>c49053y2017_20170809_2</v>
          </cell>
          <cell r="D1345">
            <v>0.08</v>
          </cell>
        </row>
        <row r="1346">
          <cell r="C1346" t="str">
            <v>c49053y2017_20170809_4</v>
          </cell>
          <cell r="D1346">
            <v>0.08</v>
          </cell>
        </row>
        <row r="1347">
          <cell r="C1347" t="str">
            <v>c49057y2017_20170809_2</v>
          </cell>
          <cell r="D1347">
            <v>8.2100000000000006E-2</v>
          </cell>
        </row>
        <row r="1348">
          <cell r="C1348" t="str">
            <v>c49057y2017_20170809_4</v>
          </cell>
          <cell r="D1348">
            <v>8.2100000000000006E-2</v>
          </cell>
        </row>
        <row r="1349">
          <cell r="C1349" t="str">
            <v>c55001y2017_20190115_2</v>
          </cell>
          <cell r="D1349">
            <v>0.08</v>
          </cell>
        </row>
        <row r="1350">
          <cell r="C1350" t="str">
            <v>c55001y2017_20190115_4</v>
          </cell>
          <cell r="D1350">
            <v>0.08</v>
          </cell>
        </row>
        <row r="1351">
          <cell r="C1351" t="str">
            <v>c55003y2017_20190115_2</v>
          </cell>
          <cell r="D1351">
            <v>0.08</v>
          </cell>
        </row>
        <row r="1352">
          <cell r="C1352" t="str">
            <v>c55003y2017_20190115_4</v>
          </cell>
          <cell r="D1352">
            <v>0.08</v>
          </cell>
        </row>
        <row r="1353">
          <cell r="C1353" t="str">
            <v>c55005y2017_20190115_2</v>
          </cell>
          <cell r="D1353">
            <v>5.5E-2</v>
          </cell>
        </row>
        <row r="1354">
          <cell r="C1354" t="str">
            <v>c55005y2017_20190115_4</v>
          </cell>
          <cell r="D1354">
            <v>5.5E-2</v>
          </cell>
        </row>
        <row r="1355">
          <cell r="C1355" t="str">
            <v>c55007y2017_20190115_2</v>
          </cell>
          <cell r="D1355">
            <v>0.08</v>
          </cell>
        </row>
        <row r="1356">
          <cell r="C1356" t="str">
            <v>c55007y2017_20190115_4</v>
          </cell>
          <cell r="D1356">
            <v>0.08</v>
          </cell>
        </row>
        <row r="1357">
          <cell r="C1357" t="str">
            <v>c55009y2017_20190115_2</v>
          </cell>
          <cell r="D1357">
            <v>0.11600000000000001</v>
          </cell>
        </row>
        <row r="1358">
          <cell r="C1358" t="str">
            <v>c55009y2017_20190115_4</v>
          </cell>
          <cell r="D1358">
            <v>0.11600000000000001</v>
          </cell>
        </row>
        <row r="1359">
          <cell r="C1359" t="str">
            <v>c55011y2017_20190115_2</v>
          </cell>
          <cell r="D1359">
            <v>0.08</v>
          </cell>
        </row>
        <row r="1360">
          <cell r="C1360" t="str">
            <v>c55011y2017_20190115_4</v>
          </cell>
          <cell r="D1360">
            <v>0.08</v>
          </cell>
        </row>
        <row r="1361">
          <cell r="C1361" t="str">
            <v>c55013y2017_20190115_2</v>
          </cell>
          <cell r="D1361">
            <v>0.08</v>
          </cell>
        </row>
        <row r="1362">
          <cell r="C1362" t="str">
            <v>c55013y2017_20190115_4</v>
          </cell>
          <cell r="D1362">
            <v>0.08</v>
          </cell>
        </row>
        <row r="1363">
          <cell r="C1363" t="str">
            <v>c55015y2017_20190115_2</v>
          </cell>
          <cell r="D1363">
            <v>0.111</v>
          </cell>
        </row>
        <row r="1364">
          <cell r="C1364" t="str">
            <v>c55015y2017_20190115_4</v>
          </cell>
          <cell r="D1364">
            <v>0.111</v>
          </cell>
        </row>
        <row r="1365">
          <cell r="C1365" t="str">
            <v>c55017y2017_20190115_2</v>
          </cell>
          <cell r="D1365">
            <v>7.1999999999999995E-2</v>
          </cell>
        </row>
        <row r="1366">
          <cell r="C1366" t="str">
            <v>c55017y2017_20190115_4</v>
          </cell>
          <cell r="D1366">
            <v>7.1999999999999995E-2</v>
          </cell>
        </row>
        <row r="1367">
          <cell r="C1367" t="str">
            <v>c55019y2017_20190115_2</v>
          </cell>
          <cell r="D1367">
            <v>2.3E-2</v>
          </cell>
        </row>
        <row r="1368">
          <cell r="C1368" t="str">
            <v>c55019y2017_20190115_4</v>
          </cell>
          <cell r="D1368">
            <v>2.3E-2</v>
          </cell>
        </row>
        <row r="1369">
          <cell r="C1369" t="str">
            <v>c55021y2017_20190115_2</v>
          </cell>
          <cell r="D1369">
            <v>7.2999999999999995E-2</v>
          </cell>
        </row>
        <row r="1370">
          <cell r="C1370" t="str">
            <v>c55021y2017_20190115_4</v>
          </cell>
          <cell r="D1370">
            <v>7.2999999999999995E-2</v>
          </cell>
        </row>
        <row r="1371">
          <cell r="C1371" t="str">
            <v>c55023y2017_20190115_2</v>
          </cell>
          <cell r="D1371">
            <v>0.08</v>
          </cell>
        </row>
        <row r="1372">
          <cell r="C1372" t="str">
            <v>c55023y2017_20190115_4</v>
          </cell>
          <cell r="D1372">
            <v>0.08</v>
          </cell>
        </row>
        <row r="1373">
          <cell r="C1373" t="str">
            <v>c55025y2017_20190115_2</v>
          </cell>
          <cell r="D1373">
            <v>0.10100000000000001</v>
          </cell>
        </row>
        <row r="1374">
          <cell r="C1374" t="str">
            <v>c55025y2017_20190115_4</v>
          </cell>
          <cell r="D1374">
            <v>0.10100000000000001</v>
          </cell>
        </row>
        <row r="1375">
          <cell r="C1375" t="str">
            <v>c55027y2017_20190115_2</v>
          </cell>
          <cell r="D1375">
            <v>6.4000000000000001E-2</v>
          </cell>
        </row>
        <row r="1376">
          <cell r="C1376" t="str">
            <v>c55027y2017_20190115_4</v>
          </cell>
          <cell r="D1376">
            <v>6.4000000000000001E-2</v>
          </cell>
        </row>
        <row r="1377">
          <cell r="C1377" t="str">
            <v>c55029y2017_20190115_2</v>
          </cell>
          <cell r="D1377">
            <v>1.0999999999999999E-2</v>
          </cell>
        </row>
        <row r="1378">
          <cell r="C1378" t="str">
            <v>c55029y2017_20190115_4</v>
          </cell>
          <cell r="D1378">
            <v>1.0999999999999999E-2</v>
          </cell>
        </row>
        <row r="1379">
          <cell r="C1379" t="str">
            <v>c55031y2017_20190115_2</v>
          </cell>
          <cell r="D1379">
            <v>5.1999999999999998E-2</v>
          </cell>
        </row>
        <row r="1380">
          <cell r="C1380" t="str">
            <v>c55031y2017_20190115_4</v>
          </cell>
          <cell r="D1380">
            <v>5.1999999999999998E-2</v>
          </cell>
        </row>
        <row r="1381">
          <cell r="C1381" t="str">
            <v>c55033y2017_20190115_2</v>
          </cell>
          <cell r="D1381">
            <v>3.5000000000000003E-2</v>
          </cell>
        </row>
        <row r="1382">
          <cell r="C1382" t="str">
            <v>c55033y2017_20190115_4</v>
          </cell>
          <cell r="D1382">
            <v>3.5000000000000003E-2</v>
          </cell>
        </row>
        <row r="1383">
          <cell r="C1383" t="str">
            <v>c55035y2017_20190115_2</v>
          </cell>
          <cell r="D1383">
            <v>9.8000000000000004E-2</v>
          </cell>
        </row>
        <row r="1384">
          <cell r="C1384" t="str">
            <v>c55035y2017_20190115_4</v>
          </cell>
          <cell r="D1384">
            <v>9.8000000000000004E-2</v>
          </cell>
        </row>
        <row r="1385">
          <cell r="C1385" t="str">
            <v>c55037y2017_20190115_2</v>
          </cell>
          <cell r="D1385">
            <v>0.08</v>
          </cell>
        </row>
        <row r="1386">
          <cell r="C1386" t="str">
            <v>c55037y2017_20190115_4</v>
          </cell>
          <cell r="D1386">
            <v>0.08</v>
          </cell>
        </row>
        <row r="1387">
          <cell r="C1387" t="str">
            <v>c55039y2017_20190115_2</v>
          </cell>
          <cell r="D1387">
            <v>6.5000000000000002E-2</v>
          </cell>
        </row>
        <row r="1388">
          <cell r="C1388" t="str">
            <v>c55039y2017_20190115_4</v>
          </cell>
          <cell r="D1388">
            <v>6.5000000000000002E-2</v>
          </cell>
        </row>
        <row r="1389">
          <cell r="C1389" t="str">
            <v>c55041y2017_20190115_2</v>
          </cell>
          <cell r="D1389">
            <v>0.08</v>
          </cell>
        </row>
        <row r="1390">
          <cell r="C1390" t="str">
            <v>c55041y2017_20190115_4</v>
          </cell>
          <cell r="D1390">
            <v>0.08</v>
          </cell>
        </row>
        <row r="1391">
          <cell r="C1391" t="str">
            <v>c55043y2017_20190115_2</v>
          </cell>
          <cell r="D1391">
            <v>4.7E-2</v>
          </cell>
        </row>
        <row r="1392">
          <cell r="C1392" t="str">
            <v>c55043y2017_20190115_4</v>
          </cell>
          <cell r="D1392">
            <v>4.7E-2</v>
          </cell>
        </row>
        <row r="1393">
          <cell r="C1393" t="str">
            <v>c55045y2017_20190115_2</v>
          </cell>
          <cell r="D1393">
            <v>0.10100000000000001</v>
          </cell>
        </row>
        <row r="1394">
          <cell r="C1394" t="str">
            <v>c55045y2017_20190115_4</v>
          </cell>
          <cell r="D1394">
            <v>0.10100000000000001</v>
          </cell>
        </row>
        <row r="1395">
          <cell r="C1395" t="str">
            <v>c55047y2017_20190115_2</v>
          </cell>
          <cell r="D1395">
            <v>0.08</v>
          </cell>
        </row>
        <row r="1396">
          <cell r="C1396" t="str">
            <v>c55047y2017_20190115_4</v>
          </cell>
          <cell r="D1396">
            <v>0.08</v>
          </cell>
        </row>
        <row r="1397">
          <cell r="C1397" t="str">
            <v>c55049y2017_20190115_2</v>
          </cell>
          <cell r="D1397">
            <v>6.8000000000000005E-2</v>
          </cell>
        </row>
        <row r="1398">
          <cell r="C1398" t="str">
            <v>c55049y2017_20190115_4</v>
          </cell>
          <cell r="D1398">
            <v>6.8000000000000005E-2</v>
          </cell>
        </row>
        <row r="1399">
          <cell r="C1399" t="str">
            <v>c55051y2017_20190115_2</v>
          </cell>
          <cell r="D1399">
            <v>0.08</v>
          </cell>
        </row>
        <row r="1400">
          <cell r="C1400" t="str">
            <v>c55051y2017_20190115_4</v>
          </cell>
          <cell r="D1400">
            <v>0.08</v>
          </cell>
        </row>
        <row r="1401">
          <cell r="C1401" t="str">
            <v>c55053y2017_20190115_2</v>
          </cell>
          <cell r="D1401">
            <v>1.4E-2</v>
          </cell>
        </row>
        <row r="1402">
          <cell r="C1402" t="str">
            <v>c55053y2017_20190115_4</v>
          </cell>
          <cell r="D1402">
            <v>1.4E-2</v>
          </cell>
        </row>
        <row r="1403">
          <cell r="C1403" t="str">
            <v>c55055y2017_20190115_2</v>
          </cell>
          <cell r="D1403">
            <v>5.1999999999999998E-2</v>
          </cell>
        </row>
        <row r="1404">
          <cell r="C1404" t="str">
            <v>c55055y2017_20190115_4</v>
          </cell>
          <cell r="D1404">
            <v>5.1999999999999998E-2</v>
          </cell>
        </row>
        <row r="1405">
          <cell r="C1405" t="str">
            <v>c55057y2017_20190115_2</v>
          </cell>
          <cell r="D1405">
            <v>1.7999999999999999E-2</v>
          </cell>
        </row>
        <row r="1406">
          <cell r="C1406" t="str">
            <v>c55057y2017_20190115_4</v>
          </cell>
          <cell r="D1406">
            <v>1.7999999999999999E-2</v>
          </cell>
        </row>
        <row r="1407">
          <cell r="C1407" t="str">
            <v>c55059y2017_20190115_2</v>
          </cell>
          <cell r="D1407">
            <v>6.9000000000000006E-2</v>
          </cell>
        </row>
        <row r="1408">
          <cell r="C1408" t="str">
            <v>c55059y2017_20190115_4</v>
          </cell>
          <cell r="D1408">
            <v>6.9000000000000006E-2</v>
          </cell>
        </row>
        <row r="1409">
          <cell r="C1409" t="str">
            <v>c55061y2017_20190115_2</v>
          </cell>
          <cell r="D1409">
            <v>0.08</v>
          </cell>
        </row>
        <row r="1410">
          <cell r="C1410" t="str">
            <v>c55061y2017_20190115_4</v>
          </cell>
          <cell r="D1410">
            <v>0.08</v>
          </cell>
        </row>
        <row r="1411">
          <cell r="C1411" t="str">
            <v>c55063y2017_20190115_2</v>
          </cell>
          <cell r="D1411">
            <v>0.13</v>
          </cell>
        </row>
        <row r="1412">
          <cell r="C1412" t="str">
            <v>c55063y2017_20190115_4</v>
          </cell>
          <cell r="D1412">
            <v>0.13</v>
          </cell>
        </row>
        <row r="1413">
          <cell r="C1413" t="str">
            <v>c55065y2017_20190115_2</v>
          </cell>
          <cell r="D1413">
            <v>0.02</v>
          </cell>
        </row>
        <row r="1414">
          <cell r="C1414" t="str">
            <v>c55065y2017_20190115_4</v>
          </cell>
          <cell r="D1414">
            <v>0.02</v>
          </cell>
        </row>
        <row r="1415">
          <cell r="C1415" t="str">
            <v>c55067y2017_20190115_2</v>
          </cell>
          <cell r="D1415">
            <v>0.08</v>
          </cell>
        </row>
        <row r="1416">
          <cell r="C1416" t="str">
            <v>c55067y2017_20190115_4</v>
          </cell>
          <cell r="D1416">
            <v>0.08</v>
          </cell>
        </row>
        <row r="1417">
          <cell r="C1417" t="str">
            <v>c55069y2017_20190115_2</v>
          </cell>
          <cell r="D1417">
            <v>6.6000000000000003E-2</v>
          </cell>
        </row>
        <row r="1418">
          <cell r="C1418" t="str">
            <v>c55069y2017_20190115_4</v>
          </cell>
          <cell r="D1418">
            <v>6.6000000000000003E-2</v>
          </cell>
        </row>
        <row r="1419">
          <cell r="C1419" t="str">
            <v>c55071y2017_20190115_2</v>
          </cell>
          <cell r="D1419">
            <v>3.9E-2</v>
          </cell>
        </row>
        <row r="1420">
          <cell r="C1420" t="str">
            <v>c55071y2017_20190115_4</v>
          </cell>
          <cell r="D1420">
            <v>3.9E-2</v>
          </cell>
        </row>
        <row r="1421">
          <cell r="C1421" t="str">
            <v>c55073y2017_20190115_2</v>
          </cell>
          <cell r="D1421">
            <v>0.10199999999999999</v>
          </cell>
        </row>
        <row r="1422">
          <cell r="C1422" t="str">
            <v>c55073y2017_20190115_4</v>
          </cell>
          <cell r="D1422">
            <v>0.10199999999999999</v>
          </cell>
        </row>
        <row r="1423">
          <cell r="C1423" t="str">
            <v>c55075y2017_20190115_2</v>
          </cell>
          <cell r="D1423">
            <v>0.06</v>
          </cell>
        </row>
        <row r="1424">
          <cell r="C1424" t="str">
            <v>c55075y2017_20190115_4</v>
          </cell>
          <cell r="D1424">
            <v>0.06</v>
          </cell>
        </row>
        <row r="1425">
          <cell r="C1425" t="str">
            <v>c55077y2017_20190115_2</v>
          </cell>
          <cell r="D1425">
            <v>2.8000000000000001E-2</v>
          </cell>
        </row>
        <row r="1426">
          <cell r="C1426" t="str">
            <v>c55077y2017_20190115_4</v>
          </cell>
          <cell r="D1426">
            <v>2.8000000000000001E-2</v>
          </cell>
        </row>
        <row r="1427">
          <cell r="C1427" t="str">
            <v>c55078y2017_20190115_2</v>
          </cell>
          <cell r="D1427">
            <v>0.08</v>
          </cell>
        </row>
        <row r="1428">
          <cell r="C1428" t="str">
            <v>c55078y2017_20190115_4</v>
          </cell>
          <cell r="D1428">
            <v>0.08</v>
          </cell>
        </row>
        <row r="1429">
          <cell r="C1429" t="str">
            <v>c55079y2017_20190115_2</v>
          </cell>
          <cell r="D1429">
            <v>5.8999999999999997E-2</v>
          </cell>
        </row>
        <row r="1430">
          <cell r="C1430" t="str">
            <v>c55079y2017_20190115_4</v>
          </cell>
          <cell r="D1430">
            <v>5.8999999999999997E-2</v>
          </cell>
        </row>
        <row r="1431">
          <cell r="C1431" t="str">
            <v>c55081y2017_20190115_2</v>
          </cell>
          <cell r="D1431">
            <v>4.8000000000000001E-2</v>
          </cell>
        </row>
        <row r="1432">
          <cell r="C1432" t="str">
            <v>c55081y2017_20190115_4</v>
          </cell>
          <cell r="D1432">
            <v>4.8000000000000001E-2</v>
          </cell>
        </row>
        <row r="1433">
          <cell r="C1433" t="str">
            <v>c55083y2017_20190115_2</v>
          </cell>
          <cell r="D1433">
            <v>3.2000000000000001E-2</v>
          </cell>
        </row>
        <row r="1434">
          <cell r="C1434" t="str">
            <v>c55083y2017_20190115_4</v>
          </cell>
          <cell r="D1434">
            <v>3.2000000000000001E-2</v>
          </cell>
        </row>
        <row r="1435">
          <cell r="C1435" t="str">
            <v>c55085y2017_20190115_2</v>
          </cell>
          <cell r="D1435">
            <v>0.08</v>
          </cell>
        </row>
        <row r="1436">
          <cell r="C1436" t="str">
            <v>c55085y2017_20190115_4</v>
          </cell>
          <cell r="D1436">
            <v>0.08</v>
          </cell>
        </row>
        <row r="1437">
          <cell r="C1437" t="str">
            <v>c55087y2017_20190115_2</v>
          </cell>
          <cell r="D1437">
            <v>0.10199999999999999</v>
          </cell>
        </row>
        <row r="1438">
          <cell r="C1438" t="str">
            <v>c55087y2017_20190115_4</v>
          </cell>
          <cell r="D1438">
            <v>0.10199999999999999</v>
          </cell>
        </row>
        <row r="1439">
          <cell r="C1439" t="str">
            <v>c55089y2017_20190115_2</v>
          </cell>
          <cell r="D1439">
            <v>4.4999999999999998E-2</v>
          </cell>
        </row>
        <row r="1440">
          <cell r="C1440" t="str">
            <v>c55089y2017_20190115_4</v>
          </cell>
          <cell r="D1440">
            <v>4.4999999999999998E-2</v>
          </cell>
        </row>
        <row r="1441">
          <cell r="C1441" t="str">
            <v>c55091y2017_20190115_2</v>
          </cell>
          <cell r="D1441">
            <v>0.08</v>
          </cell>
        </row>
        <row r="1442">
          <cell r="C1442" t="str">
            <v>c55091y2017_20190115_4</v>
          </cell>
          <cell r="D1442">
            <v>0.08</v>
          </cell>
        </row>
        <row r="1443">
          <cell r="C1443" t="str">
            <v>c55093y2017_20190115_2</v>
          </cell>
          <cell r="D1443">
            <v>0.08</v>
          </cell>
        </row>
        <row r="1444">
          <cell r="C1444" t="str">
            <v>c55093y2017_20190115_4</v>
          </cell>
          <cell r="D1444">
            <v>0.08</v>
          </cell>
        </row>
        <row r="1445">
          <cell r="C1445" t="str">
            <v>c55095y2017_20190115_2</v>
          </cell>
          <cell r="D1445">
            <v>0.08</v>
          </cell>
        </row>
        <row r="1446">
          <cell r="C1446" t="str">
            <v>c55095y2017_20190115_4</v>
          </cell>
          <cell r="D1446">
            <v>0.08</v>
          </cell>
        </row>
        <row r="1447">
          <cell r="C1447" t="str">
            <v>c55097y2017_20190115_2</v>
          </cell>
          <cell r="D1447">
            <v>7.9000000000000001E-2</v>
          </cell>
        </row>
        <row r="1448">
          <cell r="C1448" t="str">
            <v>c55097y2017_20190115_4</v>
          </cell>
          <cell r="D1448">
            <v>7.9000000000000001E-2</v>
          </cell>
        </row>
        <row r="1449">
          <cell r="C1449" t="str">
            <v>c55099y2017_20190115_2</v>
          </cell>
          <cell r="D1449">
            <v>0.08</v>
          </cell>
        </row>
        <row r="1450">
          <cell r="C1450" t="str">
            <v>c55099y2017_20190115_4</v>
          </cell>
          <cell r="D1450">
            <v>0.08</v>
          </cell>
        </row>
        <row r="1451">
          <cell r="C1451" t="str">
            <v>c55101y2017_20190115_2</v>
          </cell>
          <cell r="D1451">
            <v>0.06</v>
          </cell>
        </row>
        <row r="1452">
          <cell r="C1452" t="str">
            <v>c55101y2017_20190115_4</v>
          </cell>
          <cell r="D1452">
            <v>0.06</v>
          </cell>
        </row>
        <row r="1453">
          <cell r="C1453" t="str">
            <v>c55103y2017_20190115_2</v>
          </cell>
          <cell r="D1453">
            <v>0.08</v>
          </cell>
        </row>
        <row r="1454">
          <cell r="C1454" t="str">
            <v>c55103y2017_20190115_4</v>
          </cell>
          <cell r="D1454">
            <v>0.08</v>
          </cell>
        </row>
        <row r="1455">
          <cell r="C1455" t="str">
            <v>c55105y2017_20190115_2</v>
          </cell>
          <cell r="D1455">
            <v>6.5000000000000002E-2</v>
          </cell>
        </row>
        <row r="1456">
          <cell r="C1456" t="str">
            <v>c55105y2017_20190115_4</v>
          </cell>
          <cell r="D1456">
            <v>6.5000000000000002E-2</v>
          </cell>
        </row>
        <row r="1457">
          <cell r="C1457" t="str">
            <v>c55107y2017_20190115_2</v>
          </cell>
          <cell r="D1457">
            <v>0.08</v>
          </cell>
        </row>
        <row r="1458">
          <cell r="C1458" t="str">
            <v>c55107y2017_20190115_4</v>
          </cell>
          <cell r="D1458">
            <v>0.08</v>
          </cell>
        </row>
        <row r="1459">
          <cell r="C1459" t="str">
            <v>c55109y2017_20190115_2</v>
          </cell>
          <cell r="D1459">
            <v>8.5999999999999993E-2</v>
          </cell>
        </row>
        <row r="1460">
          <cell r="C1460" t="str">
            <v>c55109y2017_20190115_4</v>
          </cell>
          <cell r="D1460">
            <v>8.5999999999999993E-2</v>
          </cell>
        </row>
        <row r="1461">
          <cell r="C1461" t="str">
            <v>c55111y2017_20190115_2</v>
          </cell>
          <cell r="D1461">
            <v>5.0999999999999997E-2</v>
          </cell>
        </row>
        <row r="1462">
          <cell r="C1462" t="str">
            <v>c55111y2017_20190115_4</v>
          </cell>
          <cell r="D1462">
            <v>5.0999999999999997E-2</v>
          </cell>
        </row>
        <row r="1463">
          <cell r="C1463" t="str">
            <v>c55113y2017_20190115_2</v>
          </cell>
          <cell r="D1463">
            <v>0.08</v>
          </cell>
        </row>
        <row r="1464">
          <cell r="C1464" t="str">
            <v>c55113y2017_20190115_4</v>
          </cell>
          <cell r="D1464">
            <v>0.08</v>
          </cell>
        </row>
        <row r="1465">
          <cell r="C1465" t="str">
            <v>c55115y2017_20190115_2</v>
          </cell>
          <cell r="D1465">
            <v>0.03</v>
          </cell>
        </row>
        <row r="1466">
          <cell r="C1466" t="str">
            <v>c55115y2017_20190115_4</v>
          </cell>
          <cell r="D1466">
            <v>0.03</v>
          </cell>
        </row>
        <row r="1467">
          <cell r="C1467" t="str">
            <v>c55117y2017_20190115_2</v>
          </cell>
          <cell r="D1467">
            <v>6.4000000000000001E-2</v>
          </cell>
        </row>
        <row r="1468">
          <cell r="C1468" t="str">
            <v>c55117y2017_20190115_4</v>
          </cell>
          <cell r="D1468">
            <v>6.4000000000000001E-2</v>
          </cell>
        </row>
        <row r="1469">
          <cell r="C1469" t="str">
            <v>c55119y2017_20190115_2</v>
          </cell>
          <cell r="D1469">
            <v>0.08</v>
          </cell>
        </row>
        <row r="1470">
          <cell r="C1470" t="str">
            <v>c55119y2017_20190115_4</v>
          </cell>
          <cell r="D1470">
            <v>0.08</v>
          </cell>
        </row>
        <row r="1471">
          <cell r="C1471" t="str">
            <v>c55121y2017_20190115_2</v>
          </cell>
          <cell r="D1471">
            <v>4.9000000000000002E-2</v>
          </cell>
        </row>
        <row r="1472">
          <cell r="C1472" t="str">
            <v>c55121y2017_20190115_4</v>
          </cell>
          <cell r="D1472">
            <v>4.9000000000000002E-2</v>
          </cell>
        </row>
        <row r="1473">
          <cell r="C1473" t="str">
            <v>c55123y2017_20190115_2</v>
          </cell>
          <cell r="D1473">
            <v>0.08</v>
          </cell>
        </row>
        <row r="1474">
          <cell r="C1474" t="str">
            <v>c55123y2017_20190115_4</v>
          </cell>
          <cell r="D1474">
            <v>0.08</v>
          </cell>
        </row>
        <row r="1475">
          <cell r="C1475" t="str">
            <v>c55125y2017_20190115_2</v>
          </cell>
          <cell r="D1475">
            <v>0.08</v>
          </cell>
        </row>
        <row r="1476">
          <cell r="C1476" t="str">
            <v>c55125y2017_20190115_4</v>
          </cell>
          <cell r="D1476">
            <v>0.08</v>
          </cell>
        </row>
        <row r="1477">
          <cell r="C1477" t="str">
            <v>c55127y2017_20190115_2</v>
          </cell>
          <cell r="D1477">
            <v>7.4999999999999997E-2</v>
          </cell>
        </row>
        <row r="1478">
          <cell r="C1478" t="str">
            <v>c55127y2017_20190115_4</v>
          </cell>
          <cell r="D1478">
            <v>7.4999999999999997E-2</v>
          </cell>
        </row>
        <row r="1479">
          <cell r="C1479" t="str">
            <v>c55129y2017_20190115_2</v>
          </cell>
          <cell r="D1479">
            <v>1.7999999999999999E-2</v>
          </cell>
        </row>
        <row r="1480">
          <cell r="C1480" t="str">
            <v>c55129y2017_20190115_4</v>
          </cell>
          <cell r="D1480">
            <v>1.7999999999999999E-2</v>
          </cell>
        </row>
        <row r="1481">
          <cell r="C1481" t="str">
            <v>c55131y2017_20190115_2</v>
          </cell>
          <cell r="D1481">
            <v>5.0999999999999997E-2</v>
          </cell>
        </row>
        <row r="1482">
          <cell r="C1482" t="str">
            <v>c55131y2017_20190115_4</v>
          </cell>
          <cell r="D1482">
            <v>5.0999999999999997E-2</v>
          </cell>
        </row>
        <row r="1483">
          <cell r="C1483" t="str">
            <v>c55133y2017_20190115_2</v>
          </cell>
          <cell r="D1483">
            <v>7.6999999999999999E-2</v>
          </cell>
        </row>
        <row r="1484">
          <cell r="C1484" t="str">
            <v>c55133y2017_20190115_4</v>
          </cell>
          <cell r="D1484">
            <v>7.6999999999999999E-2</v>
          </cell>
        </row>
        <row r="1485">
          <cell r="C1485" t="str">
            <v>c55135y2017_20190115_2</v>
          </cell>
          <cell r="D1485">
            <v>0.06</v>
          </cell>
        </row>
        <row r="1486">
          <cell r="C1486" t="str">
            <v>c55135y2017_20190115_4</v>
          </cell>
          <cell r="D1486">
            <v>0.06</v>
          </cell>
        </row>
        <row r="1487">
          <cell r="C1487" t="str">
            <v>c55137y2017_20190115_2</v>
          </cell>
          <cell r="D1487">
            <v>4.4999999999999998E-2</v>
          </cell>
        </row>
        <row r="1488">
          <cell r="C1488" t="str">
            <v>c55137y2017_20190115_4</v>
          </cell>
          <cell r="D1488">
            <v>4.4999999999999998E-2</v>
          </cell>
        </row>
        <row r="1489">
          <cell r="C1489" t="str">
            <v>c55139y2017_20190115_2</v>
          </cell>
          <cell r="D1489">
            <v>0.10100000000000001</v>
          </cell>
        </row>
        <row r="1490">
          <cell r="C1490" t="str">
            <v>c55139y2017_20190115_4</v>
          </cell>
          <cell r="D1490">
            <v>0.10100000000000001</v>
          </cell>
        </row>
        <row r="1491">
          <cell r="C1491" t="str">
            <v>c55141y2017_20190115_2</v>
          </cell>
          <cell r="D1491">
            <v>0.01</v>
          </cell>
        </row>
        <row r="1492">
          <cell r="C1492" t="str">
            <v>c55141y2017_20190115_4</v>
          </cell>
          <cell r="D1492">
            <v>0.01</v>
          </cell>
        </row>
      </sheetData>
    </sheetDataSet>
  </externalBook>
</externalLink>
</file>

<file path=xl/persons/person.xml><?xml version="1.0" encoding="utf-8"?>
<personList xmlns="http://schemas.microsoft.com/office/spreadsheetml/2018/threadedcomments" xmlns:x="http://schemas.openxmlformats.org/spreadsheetml/2006/main">
  <person displayName="Allison DenBleyker" id="{D5825927-62F3-4975-B7F8-B866A74F301A}" userId="S::Allison.DenBleyker@erg.com::41710dad-2b1e-49e9-9fab-bd0f803b572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340" dT="2019-12-19T19:02:35.90" personId="{D5825927-62F3-4975-B7F8-B866A74F301A}" id="{1B8A9FFD-1603-4738-A929-FDD449244B31}">
    <text>12095 was only its own rep. county because of artificial young fleet issue identified in 2016v1.  Reassigned to 12097 because it is same MSA, same ramp bin, and 1 age bin older.</text>
  </threadedComment>
  <threadedComment ref="AG365" dT="2019-12-20T23:19:36.65" personId="{D5825927-62F3-4975-B7F8-B866A74F301A}" id="{844F4FA5-28F3-4C75-8DE4-0287EFFB1E4C}">
    <text>13157 is the next highest VMT in the group 13_L_170001000_0_4_2. 13045 left the group per state request, so can no longer be the rep.</text>
  </threadedComment>
  <threadedComment ref="AG377" dT="2019-12-20T23:19:36.65" personId="{D5825927-62F3-4975-B7F8-B866A74F301A}" id="{2BD1C633-507D-4029-B815-6B3E3D5995D8}">
    <text>13157 is the next highest VMT in the group 13_L_170001000_0_4_2. 13045 left the group per state request, so can no longer be the rep.</text>
  </threadedComment>
  <threadedComment ref="AG386" dT="2019-12-20T23:19:36.65" personId="{D5825927-62F3-4975-B7F8-B866A74F301A}" id="{7DF3711F-B9B8-46D7-BE95-82735D767C02}">
    <text>13157 is the next highest VMT in the group 13_L_170001000_0_4_2. 13045 left the group per state request, so can no longer be the rep.</text>
  </threadedComment>
  <threadedComment ref="AG388" dT="2019-12-20T23:19:36.65" personId="{D5825927-62F3-4975-B7F8-B866A74F301A}" id="{2F27B3E4-3C53-471C-8938-6092281A6E23}">
    <text>13157 is the next highest VMT in the group 13_L_170001000_0_4_2. 13045 left the group per state request, so can no longer be the rep.</text>
  </threadedComment>
  <threadedComment ref="AG401" dT="2019-12-20T23:19:36.65" personId="{D5825927-62F3-4975-B7F8-B866A74F301A}" id="{C1926345-0AA2-4E0C-B206-9AABE99018FD}">
    <text>13157 is the next highest VMT in the group 13_L_170001000_0_4_2. 13045 left the group per state request, so can no longer be the rep.</text>
  </threadedComment>
  <threadedComment ref="AG416" dT="2019-12-20T23:19:36.65" personId="{D5825927-62F3-4975-B7F8-B866A74F301A}" id="{28E4FDD3-F307-491E-80D0-8A88197CED34}">
    <text>13157 is the next highest VMT in the group 13_L_170001000_0_4_2. 13045 left the group per state request, so can no longer be the rep.</text>
  </threadedComment>
  <threadedComment ref="AG423" dT="2019-12-20T23:19:36.65" personId="{D5825927-62F3-4975-B7F8-B866A74F301A}" id="{1B5D44D3-F1B8-415F-A0BD-CB51E566AFE5}">
    <text>13157 is the next highest VMT in the group 13_L_170001000_0_4_2. 13045 left the group per state request, so can no longer be the rep.</text>
  </threadedComment>
  <threadedComment ref="AG430" dT="2019-12-20T23:19:36.65" personId="{D5825927-62F3-4975-B7F8-B866A74F301A}" id="{14088C19-CF2B-4310-A8FB-4991F13CDF33}">
    <text>13157 is the next highest VMT in the group 13_L_170001000_0_4_2. 13045 left the group per state request, so can no longer be the rep.</text>
  </threadedComment>
  <threadedComment ref="AG433" dT="2019-12-20T23:19:36.65" personId="{D5825927-62F3-4975-B7F8-B866A74F301A}" id="{A68EE732-0916-4EAD-8CC3-7B9668898177}">
    <text>13157 is the next highest VMT in the group 13_L_170001000_0_4_2. 13045 left the group per state request, so can no longer be the rep.</text>
  </threadedComment>
  <threadedComment ref="AG437" dT="2019-12-20T23:19:36.65" personId="{D5825927-62F3-4975-B7F8-B866A74F301A}" id="{066D7AD0-139D-4EE9-88F3-4A8CB3287076}">
    <text>13157 is the next highest VMT in the group 13_L_170001000_0_4_2. 13045 left the group per state request, so can no longer be the rep.</text>
  </threadedComment>
  <threadedComment ref="AG438" dT="2019-12-20T23:19:36.65" personId="{D5825927-62F3-4975-B7F8-B866A74F301A}" id="{3A1B58FA-EE46-4A57-A6ED-2143154BDF38}">
    <text>13157 is the next highest VMT in the group 13_L_170001000_0_4_2. 13045 left the group per state request, so can no longer be the rep.</text>
  </threadedComment>
  <threadedComment ref="AG443" dT="2019-12-20T23:19:36.65" personId="{D5825927-62F3-4975-B7F8-B866A74F301A}" id="{5784AD35-80D9-4371-A2E3-77C07701F4DC}">
    <text>13157 is the next highest VMT in the group 13_L_170001000_0_4_2. 13045 left the group per state request, so can no longer be the rep.</text>
  </threadedComment>
  <threadedComment ref="AG444" dT="2019-12-20T23:19:36.65" personId="{D5825927-62F3-4975-B7F8-B866A74F301A}" id="{6A98A5F6-CBAC-4023-99A1-3AB179F7361A}">
    <text>13157 is the next highest VMT in the group 13_L_170001000_0_4_2. 13045 left the group per state request, so can no longer be the rep.</text>
  </threadedComment>
  <threadedComment ref="AG452" dT="2019-12-20T23:19:36.65" personId="{D5825927-62F3-4975-B7F8-B866A74F301A}" id="{FECADD04-6440-40DF-AE27-92FE78B15A7F}">
    <text>13157 is the next highest VMT in the group 13_L_170001000_0_4_2. 13045 left the group per state request, so can no longer be the rep.</text>
  </threadedComment>
  <threadedComment ref="AG456" dT="2019-12-20T23:19:36.65" personId="{D5825927-62F3-4975-B7F8-B866A74F301A}" id="{DA78038E-EACF-4FF7-9D41-3D87046CFA38}">
    <text>13157 is the next highest VMT in the group 13_L_170001000_0_4_2. 13045 left the group per state request, so can no longer be the rep.</text>
  </threadedComment>
  <threadedComment ref="AG458" dT="2019-12-20T23:19:36.65" personId="{D5825927-62F3-4975-B7F8-B866A74F301A}" id="{D709214B-B917-4563-98A7-05038C07795F}">
    <text>13157 is the next highest VMT in the group 13_L_170001000_0_4_2. 13045 left the group per state request, so can no longer be the rep.</text>
  </threadedComment>
  <threadedComment ref="AG461" dT="2019-12-20T23:19:36.65" personId="{D5825927-62F3-4975-B7F8-B866A74F301A}" id="{8B3EBA64-CA3B-426A-BDBA-F777AB874A39}">
    <text>13157 is the next highest VMT in the group 13_L_170001000_0_4_2. 13045 left the group per state request, so can no longer be the rep.</text>
  </threadedComment>
  <threadedComment ref="AG463" dT="2019-12-20T23:19:36.65" personId="{D5825927-62F3-4975-B7F8-B866A74F301A}" id="{F4DBEE2A-10EA-414E-BC49-8F3B48C307E4}">
    <text>13157 is the next highest VMT in the group 13_L_170001000_0_4_2. 13045 left the group per state request, so can no longer be the rep.</text>
  </threadedComment>
  <threadedComment ref="AG471" dT="2019-12-20T23:19:36.65" personId="{D5825927-62F3-4975-B7F8-B866A74F301A}" id="{B766B9A4-FE99-4E9C-B7A3-9EFA6DCB68C3}">
    <text>13157 is the next highest VMT in the group 13_L_170001000_0_4_2. 13045 left the group per state request, so can no longer be the rep.</text>
  </threadedComment>
  <threadedComment ref="AG473" dT="2019-12-20T23:19:36.65" personId="{D5825927-62F3-4975-B7F8-B866A74F301A}" id="{60A08670-F564-4B0C-B06D-C267063E43E7}">
    <text>13157 is the next highest VMT in the group 13_L_170001000_0_4_2. 13045 left the group per state request, so can no longer be the rep.</text>
  </threadedComment>
  <threadedComment ref="AG474" dT="2019-12-20T23:19:36.65" personId="{D5825927-62F3-4975-B7F8-B866A74F301A}" id="{5A714C61-B1B2-47CA-BC4F-00DE9FA45BB1}">
    <text>13157 is the next highest VMT in the group 13_L_170001000_0_4_2. 13045 left the group per state request, so can no longer be the rep.</text>
  </threadedComment>
  <threadedComment ref="AG476" dT="2019-12-20T23:19:36.65" personId="{D5825927-62F3-4975-B7F8-B866A74F301A}" id="{C2328D3C-4800-43AC-A617-1EA316215994}">
    <text>13157 is the next highest VMT in the group 13_L_170001000_0_4_2. 13045 left the group per state request, so can no longer be the rep.</text>
  </threadedComment>
  <threadedComment ref="AG500" dT="2019-12-20T23:19:36.65" personId="{D5825927-62F3-4975-B7F8-B866A74F301A}" id="{45C952E6-BC45-44A6-A2DB-1FE11F5B002C}">
    <text>13157 is the next highest VMT in the group 13_L_170001000_0_4_2. 13045 left the group per state request, so can no longer be the rep.</text>
  </threadedComment>
  <threadedComment ref="AG504" dT="2019-12-20T23:19:36.65" personId="{D5825927-62F3-4975-B7F8-B866A74F301A}" id="{20E14834-C47E-474E-95B8-ED6A8FEC4886}">
    <text>13157 is the next highest VMT in the group 13_L_170001000_0_4_2. 13045 left the group per state request, so can no longer be the rep.</text>
  </threadedComment>
  <threadedComment ref="AG1546" dT="2019-12-19T19:28:26.42" personId="{D5825927-62F3-4975-B7F8-B866A74F301A}" id="{EEEC46B1-FB2E-4A98-9513-B74F715C99AD}">
    <text>29189 was only its own rep. county because it is a "young fleet outlier" that we don't believe represents the operating fleet.</text>
  </threadedComment>
  <threadedComment ref="AG2153" dT="2019-12-19T19:48:52.86" personId="{D5825927-62F3-4975-B7F8-B866A74F301A}" id="{9565088C-6A2E-4C9B-8F0D-B0905CED7A15}">
    <text>40109 was only its own rep. county because it is a "young fleet outlier" that we don't believe represents the operating fleet.</text>
  </threadedComment>
  <threadedComment ref="AG2170" dT="2019-12-19T19:05:27.70" personId="{D5825927-62F3-4975-B7F8-B866A74F301A}" id="{4461CB54-E294-4FE1-BCB6-FAB2C1AA6914}">
    <text>40143 was only its own rep. county because it is a "young fleet outlier" that we don't believe represents the operating fleet.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info.gov/content/pkg/FR-2018-09-25/pdf/2018-20748.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6402"/>
  <sheetViews>
    <sheetView tabSelected="1" topLeftCell="A4" workbookViewId="0">
      <pane ySplit="1" topLeftCell="A5" activePane="bottomLeft" state="frozen"/>
      <selection activeCell="A4" sqref="A4"/>
      <selection pane="bottomLeft" activeCell="A5" sqref="A5"/>
    </sheetView>
  </sheetViews>
  <sheetFormatPr defaultRowHeight="15.6" x14ac:dyDescent="0.3"/>
  <cols>
    <col min="1" max="1" width="4.09765625" style="10" customWidth="1"/>
    <col min="2" max="2" width="50.69921875" customWidth="1"/>
  </cols>
  <sheetData>
    <row r="1" spans="1:3" x14ac:dyDescent="0.3">
      <c r="B1" t="s">
        <v>2308</v>
      </c>
    </row>
    <row r="2" spans="1:3" x14ac:dyDescent="0.3">
      <c r="B2" t="s">
        <v>2321</v>
      </c>
    </row>
    <row r="4" spans="1:3" s="1" customFormat="1" x14ac:dyDescent="0.3">
      <c r="A4" s="11"/>
      <c r="B4" s="1" t="s">
        <v>1852</v>
      </c>
      <c r="C4" s="1" t="s">
        <v>1853</v>
      </c>
    </row>
    <row r="5" spans="1:3" x14ac:dyDescent="0.3">
      <c r="A5" s="10" t="s">
        <v>2310</v>
      </c>
      <c r="B5" s="2" t="s">
        <v>0</v>
      </c>
      <c r="C5" t="s">
        <v>1857</v>
      </c>
    </row>
    <row r="6" spans="1:3" x14ac:dyDescent="0.3">
      <c r="A6" s="10" t="s">
        <v>2311</v>
      </c>
      <c r="B6" s="2" t="s">
        <v>2</v>
      </c>
      <c r="C6" t="s">
        <v>1855</v>
      </c>
    </row>
    <row r="7" spans="1:3" x14ac:dyDescent="0.3">
      <c r="A7" s="10" t="s">
        <v>2312</v>
      </c>
      <c r="B7" s="2" t="s">
        <v>1</v>
      </c>
      <c r="C7" t="s">
        <v>1856</v>
      </c>
    </row>
    <row r="8" spans="1:3" x14ac:dyDescent="0.3">
      <c r="A8" s="10" t="s">
        <v>2314</v>
      </c>
      <c r="B8" s="2" t="s">
        <v>3</v>
      </c>
      <c r="C8" t="s">
        <v>1854</v>
      </c>
    </row>
    <row r="9" spans="1:3" x14ac:dyDescent="0.3">
      <c r="A9" s="10" t="s">
        <v>2315</v>
      </c>
      <c r="B9" s="2" t="s">
        <v>2309</v>
      </c>
      <c r="C9" t="s">
        <v>1874</v>
      </c>
    </row>
    <row r="10" spans="1:3" x14ac:dyDescent="0.3">
      <c r="A10" s="10" t="s">
        <v>2316</v>
      </c>
      <c r="B10" s="2" t="s">
        <v>2330</v>
      </c>
      <c r="C10" t="s">
        <v>2461</v>
      </c>
    </row>
    <row r="11" spans="1:3" x14ac:dyDescent="0.3">
      <c r="A11" s="10" t="s">
        <v>2317</v>
      </c>
      <c r="B11" s="2" t="s">
        <v>2462</v>
      </c>
      <c r="C11" t="s">
        <v>2463</v>
      </c>
    </row>
    <row r="12" spans="1:3" x14ac:dyDescent="0.3">
      <c r="A12" s="10" t="s">
        <v>203</v>
      </c>
      <c r="B12" s="2" t="s">
        <v>4</v>
      </c>
      <c r="C12" t="s">
        <v>4538</v>
      </c>
    </row>
    <row r="13" spans="1:3" x14ac:dyDescent="0.3">
      <c r="A13" s="10" t="s">
        <v>2313</v>
      </c>
      <c r="B13" s="2" t="s">
        <v>4535</v>
      </c>
      <c r="C13" t="s">
        <v>4537</v>
      </c>
    </row>
    <row r="14" spans="1:3" x14ac:dyDescent="0.3">
      <c r="A14" s="10" t="s">
        <v>2319</v>
      </c>
      <c r="B14" s="2" t="s">
        <v>4536</v>
      </c>
      <c r="C14" t="s">
        <v>4539</v>
      </c>
    </row>
    <row r="15" spans="1:3" x14ac:dyDescent="0.3">
      <c r="A15" s="10" t="s">
        <v>2320</v>
      </c>
      <c r="B15" s="2" t="s">
        <v>5</v>
      </c>
      <c r="C15" t="s">
        <v>2464</v>
      </c>
    </row>
    <row r="16" spans="1:3" x14ac:dyDescent="0.3">
      <c r="A16" s="10" t="s">
        <v>7</v>
      </c>
      <c r="B16" s="2" t="s">
        <v>4202</v>
      </c>
      <c r="C16" t="s">
        <v>2465</v>
      </c>
    </row>
    <row r="17" spans="1:19" x14ac:dyDescent="0.3">
      <c r="A17" s="10" t="s">
        <v>2322</v>
      </c>
      <c r="B17" s="2" t="s">
        <v>4645</v>
      </c>
      <c r="C17" t="s">
        <v>4647</v>
      </c>
    </row>
    <row r="18" spans="1:19" x14ac:dyDescent="0.3">
      <c r="A18" s="10" t="s">
        <v>1880</v>
      </c>
      <c r="B18" s="2" t="s">
        <v>2332</v>
      </c>
      <c r="C18" t="s">
        <v>4215</v>
      </c>
    </row>
    <row r="19" spans="1:19" x14ac:dyDescent="0.3">
      <c r="A19" s="10" t="s">
        <v>2318</v>
      </c>
      <c r="B19" s="2" t="s">
        <v>2493</v>
      </c>
      <c r="C19" t="s">
        <v>2494</v>
      </c>
    </row>
    <row r="20" spans="1:19" x14ac:dyDescent="0.3">
      <c r="A20" s="10" t="s">
        <v>2323</v>
      </c>
      <c r="B20" s="2" t="s">
        <v>2334</v>
      </c>
      <c r="C20" t="s">
        <v>4205</v>
      </c>
    </row>
    <row r="21" spans="1:19" x14ac:dyDescent="0.3">
      <c r="A21" s="10" t="s">
        <v>2324</v>
      </c>
      <c r="B21" s="2" t="s">
        <v>4203</v>
      </c>
      <c r="C21" t="s">
        <v>2494</v>
      </c>
    </row>
    <row r="22" spans="1:19" x14ac:dyDescent="0.3">
      <c r="A22" s="10" t="s">
        <v>2325</v>
      </c>
      <c r="B22" s="2" t="s">
        <v>1875</v>
      </c>
      <c r="C22" t="s">
        <v>2328</v>
      </c>
    </row>
    <row r="23" spans="1:19" x14ac:dyDescent="0.3">
      <c r="A23" s="10" t="s">
        <v>2326</v>
      </c>
      <c r="B23" s="2" t="s">
        <v>1876</v>
      </c>
      <c r="C23" t="s">
        <v>2329</v>
      </c>
    </row>
    <row r="24" spans="1:19" x14ac:dyDescent="0.3">
      <c r="A24" s="10" t="s">
        <v>4528</v>
      </c>
      <c r="B24" s="2" t="s">
        <v>4542</v>
      </c>
      <c r="C24" t="s">
        <v>4204</v>
      </c>
    </row>
    <row r="25" spans="1:19" x14ac:dyDescent="0.3">
      <c r="A25" s="10" t="s">
        <v>4529</v>
      </c>
      <c r="B25" s="2" t="s">
        <v>4543</v>
      </c>
      <c r="C25" t="s">
        <v>4546</v>
      </c>
    </row>
    <row r="26" spans="1:19" x14ac:dyDescent="0.3">
      <c r="A26" s="10" t="s">
        <v>4530</v>
      </c>
      <c r="B26" s="29" t="s">
        <v>4222</v>
      </c>
      <c r="C26" t="s">
        <v>4551</v>
      </c>
    </row>
    <row r="27" spans="1:19" x14ac:dyDescent="0.3">
      <c r="A27" s="10" t="s">
        <v>4540</v>
      </c>
      <c r="B27" s="2" t="s">
        <v>4559</v>
      </c>
      <c r="C27" t="s">
        <v>4544</v>
      </c>
    </row>
    <row r="28" spans="1:19" s="35" customFormat="1" ht="112.5" customHeight="1" x14ac:dyDescent="0.3">
      <c r="A28" s="33" t="s">
        <v>4541</v>
      </c>
      <c r="B28" s="34" t="s">
        <v>4561</v>
      </c>
      <c r="C28" s="64" t="s">
        <v>4565</v>
      </c>
      <c r="D28" s="64"/>
      <c r="E28" s="64"/>
      <c r="F28" s="64"/>
      <c r="G28" s="64"/>
      <c r="H28" s="64"/>
      <c r="I28" s="64"/>
      <c r="J28" s="64"/>
      <c r="K28" s="64"/>
      <c r="L28" s="64"/>
      <c r="M28" s="64"/>
      <c r="N28" s="64"/>
      <c r="O28" s="64"/>
      <c r="P28" s="64"/>
      <c r="Q28" s="64"/>
      <c r="R28" s="64"/>
      <c r="S28" s="64"/>
    </row>
    <row r="29" spans="1:19" x14ac:dyDescent="0.3">
      <c r="A29" s="4" t="s">
        <v>1877</v>
      </c>
      <c r="B29" s="63" t="s">
        <v>4636</v>
      </c>
      <c r="C29" t="s">
        <v>4545</v>
      </c>
    </row>
    <row r="30" spans="1:19" x14ac:dyDescent="0.3">
      <c r="A30" s="10" t="s">
        <v>4563</v>
      </c>
      <c r="B30" s="2" t="s">
        <v>4532</v>
      </c>
      <c r="C30" t="s">
        <v>4547</v>
      </c>
    </row>
    <row r="31" spans="1:19" x14ac:dyDescent="0.3">
      <c r="A31" s="10" t="s">
        <v>4566</v>
      </c>
      <c r="B31" s="2" t="s">
        <v>4562</v>
      </c>
      <c r="C31" t="s">
        <v>4564</v>
      </c>
    </row>
    <row r="32" spans="1:19" x14ac:dyDescent="0.3">
      <c r="A32" s="10" t="s">
        <v>4567</v>
      </c>
      <c r="B32" s="2" t="s">
        <v>4570</v>
      </c>
      <c r="C32" t="s">
        <v>4572</v>
      </c>
    </row>
    <row r="33" spans="1:3" x14ac:dyDescent="0.3">
      <c r="A33" s="10" t="s">
        <v>4568</v>
      </c>
      <c r="B33" s="2" t="s">
        <v>4571</v>
      </c>
      <c r="C33" t="s">
        <v>4573</v>
      </c>
    </row>
    <row r="34" spans="1:3" x14ac:dyDescent="0.3">
      <c r="A34" s="10" t="s">
        <v>4569</v>
      </c>
      <c r="B34" s="2" t="s">
        <v>4630</v>
      </c>
      <c r="C34" t="s">
        <v>4631</v>
      </c>
    </row>
    <row r="35" spans="1:3" x14ac:dyDescent="0.3">
      <c r="A35" s="10" t="s">
        <v>4574</v>
      </c>
      <c r="B35" s="2" t="s">
        <v>4632</v>
      </c>
      <c r="C35" t="s">
        <v>4633</v>
      </c>
    </row>
    <row r="36" spans="1:3" x14ac:dyDescent="0.3">
      <c r="A36" s="10" t="s">
        <v>4575</v>
      </c>
      <c r="B36" s="2" t="s">
        <v>4624</v>
      </c>
      <c r="C36" t="s">
        <v>4634</v>
      </c>
    </row>
    <row r="37" spans="1:3" x14ac:dyDescent="0.3">
      <c r="A37" s="10" t="s">
        <v>4639</v>
      </c>
      <c r="B37" s="2" t="s">
        <v>4635</v>
      </c>
      <c r="C37" t="s">
        <v>4726</v>
      </c>
    </row>
    <row r="38" spans="1:3" x14ac:dyDescent="0.3">
      <c r="A38" s="8" t="s">
        <v>4646</v>
      </c>
      <c r="B38" s="41" t="s">
        <v>4727</v>
      </c>
      <c r="C38" t="s">
        <v>4728</v>
      </c>
    </row>
    <row r="39" spans="1:3" x14ac:dyDescent="0.3">
      <c r="B39" s="2"/>
    </row>
    <row r="40" spans="1:3" x14ac:dyDescent="0.3">
      <c r="B40" s="3" t="s">
        <v>2327</v>
      </c>
    </row>
    <row r="41" spans="1:3" x14ac:dyDescent="0.3">
      <c r="B41" s="2" t="s">
        <v>4206</v>
      </c>
    </row>
    <row r="42" spans="1:3" x14ac:dyDescent="0.3">
      <c r="B42" s="2" t="s">
        <v>1858</v>
      </c>
    </row>
    <row r="43" spans="1:3" x14ac:dyDescent="0.3">
      <c r="B43" s="2" t="s">
        <v>1859</v>
      </c>
    </row>
    <row r="44" spans="1:3" x14ac:dyDescent="0.3">
      <c r="B44" s="2" t="s">
        <v>1860</v>
      </c>
    </row>
    <row r="45" spans="1:3" x14ac:dyDescent="0.3">
      <c r="B45" s="2" t="s">
        <v>1861</v>
      </c>
    </row>
    <row r="46" spans="1:3" x14ac:dyDescent="0.3">
      <c r="B46" s="2" t="s">
        <v>1862</v>
      </c>
    </row>
    <row r="47" spans="1:3" x14ac:dyDescent="0.3">
      <c r="B47" s="2" t="s">
        <v>1863</v>
      </c>
    </row>
    <row r="48" spans="1:3" x14ac:dyDescent="0.3">
      <c r="B48" s="2" t="s">
        <v>1864</v>
      </c>
    </row>
    <row r="49" spans="2:2" x14ac:dyDescent="0.3">
      <c r="B49" s="3" t="s">
        <v>1872</v>
      </c>
    </row>
    <row r="50" spans="2:2" x14ac:dyDescent="0.3">
      <c r="B50" s="2" t="s">
        <v>1865</v>
      </c>
    </row>
    <row r="51" spans="2:2" x14ac:dyDescent="0.3">
      <c r="B51" s="2" t="s">
        <v>1866</v>
      </c>
    </row>
    <row r="52" spans="2:2" x14ac:dyDescent="0.3">
      <c r="B52" s="2" t="s">
        <v>1867</v>
      </c>
    </row>
    <row r="53" spans="2:2" x14ac:dyDescent="0.3">
      <c r="B53" s="2" t="s">
        <v>1868</v>
      </c>
    </row>
    <row r="54" spans="2:2" x14ac:dyDescent="0.3">
      <c r="B54" s="2" t="s">
        <v>1869</v>
      </c>
    </row>
    <row r="55" spans="2:2" x14ac:dyDescent="0.3">
      <c r="B55" s="2" t="s">
        <v>1870</v>
      </c>
    </row>
    <row r="56" spans="2:2" x14ac:dyDescent="0.3">
      <c r="B56" s="2"/>
    </row>
    <row r="57" spans="2:2" x14ac:dyDescent="0.3">
      <c r="B57" s="2" t="s">
        <v>1873</v>
      </c>
    </row>
    <row r="58" spans="2:2" x14ac:dyDescent="0.3">
      <c r="B58" s="2"/>
    </row>
    <row r="59" spans="2:2" x14ac:dyDescent="0.3">
      <c r="B59" s="2" t="s">
        <v>1871</v>
      </c>
    </row>
    <row r="60" spans="2:2" x14ac:dyDescent="0.3">
      <c r="B60" s="2"/>
    </row>
    <row r="61" spans="2:2" x14ac:dyDescent="0.3">
      <c r="B61" s="2" t="s">
        <v>4207</v>
      </c>
    </row>
    <row r="62" spans="2:2" x14ac:dyDescent="0.3">
      <c r="B62" s="2"/>
    </row>
    <row r="63" spans="2:2" x14ac:dyDescent="0.3">
      <c r="B63" s="2"/>
    </row>
    <row r="64" spans="2:2" x14ac:dyDescent="0.3">
      <c r="B64" s="2"/>
    </row>
    <row r="65" spans="2:2" x14ac:dyDescent="0.3">
      <c r="B65" s="2"/>
    </row>
    <row r="66" spans="2:2" x14ac:dyDescent="0.3">
      <c r="B66" s="2"/>
    </row>
    <row r="67" spans="2:2" x14ac:dyDescent="0.3">
      <c r="B67" s="2"/>
    </row>
    <row r="68" spans="2:2" x14ac:dyDescent="0.3">
      <c r="B68" s="2"/>
    </row>
    <row r="69" spans="2:2" x14ac:dyDescent="0.3">
      <c r="B69" s="2"/>
    </row>
    <row r="70" spans="2:2" x14ac:dyDescent="0.3">
      <c r="B70" s="2"/>
    </row>
    <row r="71" spans="2:2" x14ac:dyDescent="0.3">
      <c r="B71" s="2"/>
    </row>
    <row r="72" spans="2:2" x14ac:dyDescent="0.3">
      <c r="B72" s="2"/>
    </row>
    <row r="73" spans="2:2" x14ac:dyDescent="0.3">
      <c r="B73" s="2"/>
    </row>
    <row r="74" spans="2:2" x14ac:dyDescent="0.3">
      <c r="B74" s="2"/>
    </row>
    <row r="75" spans="2:2" x14ac:dyDescent="0.3">
      <c r="B75" s="2"/>
    </row>
    <row r="76" spans="2:2" x14ac:dyDescent="0.3">
      <c r="B76" s="2"/>
    </row>
    <row r="77" spans="2:2" x14ac:dyDescent="0.3">
      <c r="B77" s="2"/>
    </row>
    <row r="78" spans="2:2" x14ac:dyDescent="0.3">
      <c r="B78" s="2"/>
    </row>
    <row r="79" spans="2:2" x14ac:dyDescent="0.3">
      <c r="B79" s="2"/>
    </row>
    <row r="80" spans="2:2" x14ac:dyDescent="0.3">
      <c r="B80" s="2"/>
    </row>
    <row r="81" spans="2:2" x14ac:dyDescent="0.3">
      <c r="B81" s="2"/>
    </row>
    <row r="82" spans="2:2" x14ac:dyDescent="0.3">
      <c r="B82" s="2"/>
    </row>
    <row r="83" spans="2:2" x14ac:dyDescent="0.3">
      <c r="B83" s="2"/>
    </row>
    <row r="84" spans="2:2" x14ac:dyDescent="0.3">
      <c r="B84" s="2"/>
    </row>
    <row r="85" spans="2:2" x14ac:dyDescent="0.3">
      <c r="B85" s="2"/>
    </row>
    <row r="86" spans="2:2" x14ac:dyDescent="0.3">
      <c r="B86" s="2"/>
    </row>
    <row r="87" spans="2:2" x14ac:dyDescent="0.3">
      <c r="B87" s="2"/>
    </row>
    <row r="88" spans="2:2" x14ac:dyDescent="0.3">
      <c r="B88" s="2"/>
    </row>
    <row r="89" spans="2:2" x14ac:dyDescent="0.3">
      <c r="B89" s="2"/>
    </row>
    <row r="90" spans="2:2" x14ac:dyDescent="0.3">
      <c r="B90" s="2"/>
    </row>
    <row r="91" spans="2:2" x14ac:dyDescent="0.3">
      <c r="B91" s="2"/>
    </row>
    <row r="92" spans="2:2" x14ac:dyDescent="0.3">
      <c r="B92" s="2"/>
    </row>
    <row r="93" spans="2:2" x14ac:dyDescent="0.3">
      <c r="B93" s="2"/>
    </row>
    <row r="94" spans="2:2" x14ac:dyDescent="0.3">
      <c r="B94" s="2"/>
    </row>
    <row r="95" spans="2:2" x14ac:dyDescent="0.3">
      <c r="B95" s="2"/>
    </row>
    <row r="96" spans="2:2" x14ac:dyDescent="0.3">
      <c r="B96" s="2"/>
    </row>
    <row r="97" spans="2:2" x14ac:dyDescent="0.3">
      <c r="B97" s="2"/>
    </row>
    <row r="98" spans="2:2" x14ac:dyDescent="0.3">
      <c r="B98" s="2"/>
    </row>
    <row r="99" spans="2:2" x14ac:dyDescent="0.3">
      <c r="B99" s="2"/>
    </row>
    <row r="100" spans="2:2" x14ac:dyDescent="0.3">
      <c r="B100" s="2"/>
    </row>
    <row r="101" spans="2:2" x14ac:dyDescent="0.3">
      <c r="B101" s="2"/>
    </row>
    <row r="102" spans="2:2" x14ac:dyDescent="0.3">
      <c r="B102" s="2"/>
    </row>
    <row r="103" spans="2:2" x14ac:dyDescent="0.3">
      <c r="B103" s="2"/>
    </row>
    <row r="104" spans="2:2" x14ac:dyDescent="0.3">
      <c r="B104" s="2"/>
    </row>
    <row r="105" spans="2:2" x14ac:dyDescent="0.3">
      <c r="B105" s="2"/>
    </row>
    <row r="106" spans="2:2" x14ac:dyDescent="0.3">
      <c r="B106" s="2"/>
    </row>
    <row r="107" spans="2:2" x14ac:dyDescent="0.3">
      <c r="B107" s="2"/>
    </row>
    <row r="108" spans="2:2" x14ac:dyDescent="0.3">
      <c r="B108" s="2"/>
    </row>
    <row r="109" spans="2:2" x14ac:dyDescent="0.3">
      <c r="B109" s="2"/>
    </row>
    <row r="110" spans="2:2" x14ac:dyDescent="0.3">
      <c r="B110" s="2"/>
    </row>
    <row r="111" spans="2:2" x14ac:dyDescent="0.3">
      <c r="B111" s="2"/>
    </row>
    <row r="112" spans="2:2" x14ac:dyDescent="0.3">
      <c r="B112" s="2"/>
    </row>
    <row r="113" spans="2:2" x14ac:dyDescent="0.3">
      <c r="B113" s="2"/>
    </row>
    <row r="114" spans="2:2" x14ac:dyDescent="0.3">
      <c r="B114" s="2"/>
    </row>
    <row r="115" spans="2:2" x14ac:dyDescent="0.3">
      <c r="B115" s="2"/>
    </row>
    <row r="116" spans="2:2" x14ac:dyDescent="0.3">
      <c r="B116" s="2"/>
    </row>
    <row r="117" spans="2:2" x14ac:dyDescent="0.3">
      <c r="B117" s="2"/>
    </row>
    <row r="118" spans="2:2" x14ac:dyDescent="0.3">
      <c r="B118" s="2"/>
    </row>
    <row r="119" spans="2:2" x14ac:dyDescent="0.3">
      <c r="B119" s="2"/>
    </row>
    <row r="120" spans="2:2" x14ac:dyDescent="0.3">
      <c r="B120" s="2"/>
    </row>
    <row r="121" spans="2:2" x14ac:dyDescent="0.3">
      <c r="B121" s="2"/>
    </row>
    <row r="122" spans="2:2" x14ac:dyDescent="0.3">
      <c r="B122" s="2"/>
    </row>
    <row r="123" spans="2:2" x14ac:dyDescent="0.3">
      <c r="B123" s="2"/>
    </row>
    <row r="124" spans="2:2" x14ac:dyDescent="0.3">
      <c r="B124" s="2"/>
    </row>
    <row r="125" spans="2:2" x14ac:dyDescent="0.3">
      <c r="B125" s="2"/>
    </row>
    <row r="126" spans="2:2" x14ac:dyDescent="0.3">
      <c r="B126" s="2"/>
    </row>
    <row r="127" spans="2:2" x14ac:dyDescent="0.3">
      <c r="B127" s="2"/>
    </row>
    <row r="128" spans="2:2" x14ac:dyDescent="0.3">
      <c r="B128" s="2"/>
    </row>
    <row r="129" spans="2:2" x14ac:dyDescent="0.3">
      <c r="B129" s="2"/>
    </row>
    <row r="130" spans="2:2" x14ac:dyDescent="0.3">
      <c r="B130" s="2"/>
    </row>
    <row r="131" spans="2:2" x14ac:dyDescent="0.3">
      <c r="B131" s="2"/>
    </row>
    <row r="132" spans="2:2" x14ac:dyDescent="0.3">
      <c r="B132" s="2"/>
    </row>
    <row r="133" spans="2:2" x14ac:dyDescent="0.3">
      <c r="B133" s="2"/>
    </row>
    <row r="134" spans="2:2" x14ac:dyDescent="0.3">
      <c r="B134" s="2"/>
    </row>
    <row r="135" spans="2:2" x14ac:dyDescent="0.3">
      <c r="B135" s="2"/>
    </row>
    <row r="136" spans="2:2" x14ac:dyDescent="0.3">
      <c r="B136" s="2"/>
    </row>
    <row r="137" spans="2:2" x14ac:dyDescent="0.3">
      <c r="B137" s="2"/>
    </row>
    <row r="138" spans="2:2" x14ac:dyDescent="0.3">
      <c r="B138" s="2"/>
    </row>
    <row r="139" spans="2:2" x14ac:dyDescent="0.3">
      <c r="B139" s="2"/>
    </row>
    <row r="140" spans="2:2" x14ac:dyDescent="0.3">
      <c r="B140" s="2"/>
    </row>
    <row r="141" spans="2:2" x14ac:dyDescent="0.3">
      <c r="B141" s="2"/>
    </row>
    <row r="142" spans="2:2" x14ac:dyDescent="0.3">
      <c r="B142" s="2"/>
    </row>
    <row r="143" spans="2:2" x14ac:dyDescent="0.3">
      <c r="B143" s="2"/>
    </row>
    <row r="144" spans="2:2" x14ac:dyDescent="0.3">
      <c r="B144" s="2"/>
    </row>
    <row r="145" spans="2:2" x14ac:dyDescent="0.3">
      <c r="B145" s="2"/>
    </row>
    <row r="146" spans="2:2" x14ac:dyDescent="0.3">
      <c r="B146" s="2"/>
    </row>
    <row r="147" spans="2:2" x14ac:dyDescent="0.3">
      <c r="B147" s="2"/>
    </row>
    <row r="148" spans="2:2" x14ac:dyDescent="0.3">
      <c r="B148" s="2"/>
    </row>
    <row r="149" spans="2:2" x14ac:dyDescent="0.3">
      <c r="B149" s="2"/>
    </row>
    <row r="150" spans="2:2" x14ac:dyDescent="0.3">
      <c r="B150" s="2"/>
    </row>
    <row r="151" spans="2:2" x14ac:dyDescent="0.3">
      <c r="B151" s="2"/>
    </row>
    <row r="152" spans="2:2" x14ac:dyDescent="0.3">
      <c r="B152" s="2"/>
    </row>
    <row r="153" spans="2:2" x14ac:dyDescent="0.3">
      <c r="B153" s="2"/>
    </row>
    <row r="154" spans="2:2" x14ac:dyDescent="0.3">
      <c r="B154" s="2"/>
    </row>
    <row r="155" spans="2:2" x14ac:dyDescent="0.3">
      <c r="B155" s="2"/>
    </row>
    <row r="156" spans="2:2" x14ac:dyDescent="0.3">
      <c r="B156" s="2"/>
    </row>
    <row r="157" spans="2:2" x14ac:dyDescent="0.3">
      <c r="B157" s="2"/>
    </row>
    <row r="158" spans="2:2" x14ac:dyDescent="0.3">
      <c r="B158" s="2"/>
    </row>
    <row r="159" spans="2:2" x14ac:dyDescent="0.3">
      <c r="B159" s="2"/>
    </row>
    <row r="160" spans="2:2" x14ac:dyDescent="0.3">
      <c r="B160" s="2"/>
    </row>
    <row r="161" spans="2:2" x14ac:dyDescent="0.3">
      <c r="B161" s="2"/>
    </row>
    <row r="162" spans="2:2" x14ac:dyDescent="0.3">
      <c r="B162" s="2"/>
    </row>
    <row r="163" spans="2:2" x14ac:dyDescent="0.3">
      <c r="B163" s="2"/>
    </row>
    <row r="164" spans="2:2" x14ac:dyDescent="0.3">
      <c r="B164" s="2"/>
    </row>
    <row r="165" spans="2:2" x14ac:dyDescent="0.3">
      <c r="B165" s="2"/>
    </row>
    <row r="166" spans="2:2" x14ac:dyDescent="0.3">
      <c r="B166" s="2"/>
    </row>
    <row r="167" spans="2:2" x14ac:dyDescent="0.3">
      <c r="B167" s="2"/>
    </row>
    <row r="168" spans="2:2" x14ac:dyDescent="0.3">
      <c r="B168" s="2"/>
    </row>
    <row r="169" spans="2:2" x14ac:dyDescent="0.3">
      <c r="B169" s="2"/>
    </row>
    <row r="170" spans="2:2" x14ac:dyDescent="0.3">
      <c r="B170" s="2"/>
    </row>
    <row r="171" spans="2:2" x14ac:dyDescent="0.3">
      <c r="B171" s="2"/>
    </row>
    <row r="172" spans="2:2" x14ac:dyDescent="0.3">
      <c r="B172" s="2"/>
    </row>
    <row r="173" spans="2:2" x14ac:dyDescent="0.3">
      <c r="B173" s="2"/>
    </row>
    <row r="174" spans="2:2" x14ac:dyDescent="0.3">
      <c r="B174" s="2"/>
    </row>
    <row r="175" spans="2:2" x14ac:dyDescent="0.3">
      <c r="B175" s="2"/>
    </row>
    <row r="176" spans="2:2" x14ac:dyDescent="0.3">
      <c r="B176" s="2"/>
    </row>
    <row r="177" spans="2:2" x14ac:dyDescent="0.3">
      <c r="B177" s="2"/>
    </row>
    <row r="178" spans="2:2" x14ac:dyDescent="0.3">
      <c r="B178" s="2"/>
    </row>
    <row r="179" spans="2:2" x14ac:dyDescent="0.3">
      <c r="B179" s="2"/>
    </row>
    <row r="180" spans="2:2" x14ac:dyDescent="0.3">
      <c r="B180" s="2"/>
    </row>
    <row r="181" spans="2:2" x14ac:dyDescent="0.3">
      <c r="B181" s="2"/>
    </row>
    <row r="182" spans="2:2" x14ac:dyDescent="0.3">
      <c r="B182" s="2"/>
    </row>
    <row r="183" spans="2:2" x14ac:dyDescent="0.3">
      <c r="B183" s="2"/>
    </row>
    <row r="184" spans="2:2" x14ac:dyDescent="0.3">
      <c r="B184" s="2"/>
    </row>
    <row r="185" spans="2:2" x14ac:dyDescent="0.3">
      <c r="B185" s="2"/>
    </row>
    <row r="186" spans="2:2" x14ac:dyDescent="0.3">
      <c r="B186" s="2"/>
    </row>
    <row r="187" spans="2:2" x14ac:dyDescent="0.3">
      <c r="B187" s="2"/>
    </row>
    <row r="188" spans="2:2" x14ac:dyDescent="0.3">
      <c r="B188" s="2"/>
    </row>
    <row r="189" spans="2:2" x14ac:dyDescent="0.3">
      <c r="B189" s="2"/>
    </row>
    <row r="190" spans="2:2" x14ac:dyDescent="0.3">
      <c r="B190" s="2"/>
    </row>
    <row r="191" spans="2:2" x14ac:dyDescent="0.3">
      <c r="B191" s="2"/>
    </row>
    <row r="192" spans="2:2" x14ac:dyDescent="0.3">
      <c r="B192" s="2"/>
    </row>
    <row r="193" spans="2:2" x14ac:dyDescent="0.3">
      <c r="B193" s="2"/>
    </row>
    <row r="194" spans="2:2" x14ac:dyDescent="0.3">
      <c r="B194" s="2"/>
    </row>
    <row r="195" spans="2:2" x14ac:dyDescent="0.3">
      <c r="B195" s="2"/>
    </row>
    <row r="196" spans="2:2" x14ac:dyDescent="0.3">
      <c r="B196" s="2"/>
    </row>
    <row r="197" spans="2:2" x14ac:dyDescent="0.3">
      <c r="B197" s="2"/>
    </row>
    <row r="198" spans="2:2" x14ac:dyDescent="0.3">
      <c r="B198" s="2"/>
    </row>
    <row r="199" spans="2:2" x14ac:dyDescent="0.3">
      <c r="B199" s="2"/>
    </row>
    <row r="200" spans="2:2" x14ac:dyDescent="0.3">
      <c r="B200" s="2"/>
    </row>
    <row r="201" spans="2:2" x14ac:dyDescent="0.3">
      <c r="B201" s="2"/>
    </row>
    <row r="202" spans="2:2" x14ac:dyDescent="0.3">
      <c r="B202" s="2"/>
    </row>
    <row r="203" spans="2:2" x14ac:dyDescent="0.3">
      <c r="B203" s="2"/>
    </row>
    <row r="204" spans="2:2" x14ac:dyDescent="0.3">
      <c r="B204" s="2"/>
    </row>
    <row r="205" spans="2:2" x14ac:dyDescent="0.3">
      <c r="B205" s="2"/>
    </row>
    <row r="206" spans="2:2" x14ac:dyDescent="0.3">
      <c r="B206" s="2"/>
    </row>
    <row r="207" spans="2:2" x14ac:dyDescent="0.3">
      <c r="B207" s="2"/>
    </row>
    <row r="208" spans="2:2" x14ac:dyDescent="0.3">
      <c r="B208" s="2"/>
    </row>
    <row r="209" spans="2:2" x14ac:dyDescent="0.3">
      <c r="B209" s="2"/>
    </row>
    <row r="210" spans="2:2" x14ac:dyDescent="0.3">
      <c r="B210" s="2"/>
    </row>
    <row r="211" spans="2:2" x14ac:dyDescent="0.3">
      <c r="B211" s="2"/>
    </row>
    <row r="212" spans="2:2" x14ac:dyDescent="0.3">
      <c r="B212" s="2"/>
    </row>
    <row r="213" spans="2:2" x14ac:dyDescent="0.3">
      <c r="B213" s="2"/>
    </row>
    <row r="214" spans="2:2" x14ac:dyDescent="0.3">
      <c r="B214" s="2"/>
    </row>
    <row r="215" spans="2:2" x14ac:dyDescent="0.3">
      <c r="B215" s="2"/>
    </row>
    <row r="216" spans="2:2" x14ac:dyDescent="0.3">
      <c r="B216" s="2"/>
    </row>
    <row r="217" spans="2:2" x14ac:dyDescent="0.3">
      <c r="B217" s="2"/>
    </row>
    <row r="218" spans="2:2" x14ac:dyDescent="0.3">
      <c r="B218" s="2"/>
    </row>
    <row r="219" spans="2:2" x14ac:dyDescent="0.3">
      <c r="B219" s="2"/>
    </row>
    <row r="220" spans="2:2" x14ac:dyDescent="0.3">
      <c r="B220" s="2"/>
    </row>
    <row r="221" spans="2:2" x14ac:dyDescent="0.3">
      <c r="B221" s="2"/>
    </row>
    <row r="222" spans="2:2" x14ac:dyDescent="0.3">
      <c r="B222" s="2"/>
    </row>
    <row r="223" spans="2:2" x14ac:dyDescent="0.3">
      <c r="B223" s="2"/>
    </row>
    <row r="224" spans="2:2" x14ac:dyDescent="0.3">
      <c r="B224" s="2"/>
    </row>
    <row r="225" spans="2:2" x14ac:dyDescent="0.3">
      <c r="B225" s="2"/>
    </row>
    <row r="226" spans="2:2" x14ac:dyDescent="0.3">
      <c r="B226" s="2"/>
    </row>
    <row r="227" spans="2:2" x14ac:dyDescent="0.3">
      <c r="B227" s="2"/>
    </row>
    <row r="228" spans="2:2" x14ac:dyDescent="0.3">
      <c r="B228" s="2"/>
    </row>
    <row r="229" spans="2:2" x14ac:dyDescent="0.3">
      <c r="B229" s="2"/>
    </row>
    <row r="230" spans="2:2" x14ac:dyDescent="0.3">
      <c r="B230" s="2"/>
    </row>
    <row r="231" spans="2:2" x14ac:dyDescent="0.3">
      <c r="B231" s="2"/>
    </row>
    <row r="232" spans="2:2" x14ac:dyDescent="0.3">
      <c r="B232" s="2"/>
    </row>
    <row r="233" spans="2:2" x14ac:dyDescent="0.3">
      <c r="B233" s="2"/>
    </row>
    <row r="234" spans="2:2" x14ac:dyDescent="0.3">
      <c r="B234" s="2"/>
    </row>
    <row r="235" spans="2:2" x14ac:dyDescent="0.3">
      <c r="B235" s="2"/>
    </row>
    <row r="236" spans="2:2" x14ac:dyDescent="0.3">
      <c r="B236" s="2"/>
    </row>
    <row r="237" spans="2:2" x14ac:dyDescent="0.3">
      <c r="B237" s="2"/>
    </row>
    <row r="238" spans="2:2" x14ac:dyDescent="0.3">
      <c r="B238" s="2"/>
    </row>
    <row r="239" spans="2:2" x14ac:dyDescent="0.3">
      <c r="B239" s="2"/>
    </row>
    <row r="240" spans="2:2" x14ac:dyDescent="0.3">
      <c r="B240" s="2"/>
    </row>
    <row r="241" spans="2:2" x14ac:dyDescent="0.3">
      <c r="B241" s="2"/>
    </row>
    <row r="242" spans="2:2" x14ac:dyDescent="0.3">
      <c r="B242" s="2"/>
    </row>
    <row r="243" spans="2:2" x14ac:dyDescent="0.3">
      <c r="B243" s="2"/>
    </row>
    <row r="244" spans="2:2" x14ac:dyDescent="0.3">
      <c r="B244" s="2"/>
    </row>
    <row r="245" spans="2:2" x14ac:dyDescent="0.3">
      <c r="B245" s="2"/>
    </row>
    <row r="246" spans="2:2" x14ac:dyDescent="0.3">
      <c r="B246" s="2"/>
    </row>
    <row r="247" spans="2:2" x14ac:dyDescent="0.3">
      <c r="B247" s="2"/>
    </row>
    <row r="248" spans="2:2" x14ac:dyDescent="0.3">
      <c r="B248" s="2"/>
    </row>
    <row r="249" spans="2:2" x14ac:dyDescent="0.3">
      <c r="B249" s="2"/>
    </row>
    <row r="250" spans="2:2" x14ac:dyDescent="0.3">
      <c r="B250" s="2"/>
    </row>
    <row r="251" spans="2:2" x14ac:dyDescent="0.3">
      <c r="B251" s="2"/>
    </row>
    <row r="252" spans="2:2" x14ac:dyDescent="0.3">
      <c r="B252" s="2"/>
    </row>
    <row r="253" spans="2:2" x14ac:dyDescent="0.3">
      <c r="B253" s="2"/>
    </row>
    <row r="254" spans="2:2" x14ac:dyDescent="0.3">
      <c r="B254" s="2"/>
    </row>
    <row r="255" spans="2:2" x14ac:dyDescent="0.3">
      <c r="B255" s="2"/>
    </row>
    <row r="256" spans="2:2" x14ac:dyDescent="0.3">
      <c r="B256" s="2"/>
    </row>
    <row r="257" spans="2:2" x14ac:dyDescent="0.3">
      <c r="B257" s="2"/>
    </row>
    <row r="258" spans="2:2" x14ac:dyDescent="0.3">
      <c r="B258" s="2"/>
    </row>
    <row r="259" spans="2:2" x14ac:dyDescent="0.3">
      <c r="B259" s="2"/>
    </row>
    <row r="260" spans="2:2" x14ac:dyDescent="0.3">
      <c r="B260" s="2"/>
    </row>
    <row r="261" spans="2:2" x14ac:dyDescent="0.3">
      <c r="B261" s="2"/>
    </row>
    <row r="262" spans="2:2" x14ac:dyDescent="0.3">
      <c r="B262" s="2"/>
    </row>
    <row r="263" spans="2:2" x14ac:dyDescent="0.3">
      <c r="B263" s="2"/>
    </row>
    <row r="264" spans="2:2" x14ac:dyDescent="0.3">
      <c r="B264" s="2"/>
    </row>
    <row r="265" spans="2:2" x14ac:dyDescent="0.3">
      <c r="B265" s="2"/>
    </row>
    <row r="266" spans="2:2" x14ac:dyDescent="0.3">
      <c r="B266" s="2"/>
    </row>
    <row r="267" spans="2:2" x14ac:dyDescent="0.3">
      <c r="B267" s="2"/>
    </row>
    <row r="268" spans="2:2" x14ac:dyDescent="0.3">
      <c r="B268" s="2"/>
    </row>
    <row r="269" spans="2:2" x14ac:dyDescent="0.3">
      <c r="B269" s="2"/>
    </row>
    <row r="270" spans="2:2" x14ac:dyDescent="0.3">
      <c r="B270" s="2"/>
    </row>
    <row r="271" spans="2:2" x14ac:dyDescent="0.3">
      <c r="B271" s="2"/>
    </row>
    <row r="272" spans="2:2" x14ac:dyDescent="0.3">
      <c r="B272" s="2"/>
    </row>
    <row r="273" spans="2:2" x14ac:dyDescent="0.3">
      <c r="B273" s="2"/>
    </row>
    <row r="274" spans="2:2" x14ac:dyDescent="0.3">
      <c r="B274" s="2"/>
    </row>
    <row r="275" spans="2:2" x14ac:dyDescent="0.3">
      <c r="B275" s="2"/>
    </row>
    <row r="276" spans="2:2" x14ac:dyDescent="0.3">
      <c r="B276" s="2"/>
    </row>
    <row r="277" spans="2:2" x14ac:dyDescent="0.3">
      <c r="B277" s="2"/>
    </row>
    <row r="278" spans="2:2" x14ac:dyDescent="0.3">
      <c r="B278" s="2"/>
    </row>
    <row r="279" spans="2:2" x14ac:dyDescent="0.3">
      <c r="B279" s="2"/>
    </row>
    <row r="280" spans="2:2" x14ac:dyDescent="0.3">
      <c r="B280" s="2"/>
    </row>
    <row r="281" spans="2:2" x14ac:dyDescent="0.3">
      <c r="B281" s="2"/>
    </row>
    <row r="282" spans="2:2" x14ac:dyDescent="0.3">
      <c r="B282" s="2"/>
    </row>
    <row r="283" spans="2:2" x14ac:dyDescent="0.3">
      <c r="B283" s="2"/>
    </row>
    <row r="284" spans="2:2" x14ac:dyDescent="0.3">
      <c r="B284" s="2"/>
    </row>
    <row r="285" spans="2:2" x14ac:dyDescent="0.3">
      <c r="B285" s="2"/>
    </row>
    <row r="286" spans="2:2" x14ac:dyDescent="0.3">
      <c r="B286" s="2"/>
    </row>
    <row r="287" spans="2:2" x14ac:dyDescent="0.3">
      <c r="B287" s="2"/>
    </row>
    <row r="288" spans="2:2" x14ac:dyDescent="0.3">
      <c r="B288" s="2"/>
    </row>
    <row r="289" spans="2:2" x14ac:dyDescent="0.3">
      <c r="B289" s="2"/>
    </row>
    <row r="290" spans="2:2" x14ac:dyDescent="0.3">
      <c r="B290" s="2"/>
    </row>
    <row r="291" spans="2:2" x14ac:dyDescent="0.3">
      <c r="B291" s="2"/>
    </row>
    <row r="292" spans="2:2" x14ac:dyDescent="0.3">
      <c r="B292" s="2"/>
    </row>
    <row r="293" spans="2:2" x14ac:dyDescent="0.3">
      <c r="B293" s="2"/>
    </row>
    <row r="294" spans="2:2" x14ac:dyDescent="0.3">
      <c r="B294" s="2"/>
    </row>
    <row r="295" spans="2:2" x14ac:dyDescent="0.3">
      <c r="B295" s="2"/>
    </row>
    <row r="296" spans="2:2" x14ac:dyDescent="0.3">
      <c r="B296" s="2"/>
    </row>
    <row r="297" spans="2:2" x14ac:dyDescent="0.3">
      <c r="B297" s="2"/>
    </row>
    <row r="298" spans="2:2" x14ac:dyDescent="0.3">
      <c r="B298" s="2"/>
    </row>
    <row r="299" spans="2:2" x14ac:dyDescent="0.3">
      <c r="B299" s="2"/>
    </row>
    <row r="300" spans="2:2" x14ac:dyDescent="0.3">
      <c r="B300" s="2"/>
    </row>
    <row r="301" spans="2:2" x14ac:dyDescent="0.3">
      <c r="B301" s="2"/>
    </row>
    <row r="302" spans="2:2" x14ac:dyDescent="0.3">
      <c r="B302" s="2"/>
    </row>
    <row r="303" spans="2:2" x14ac:dyDescent="0.3">
      <c r="B303" s="2"/>
    </row>
    <row r="304" spans="2:2" x14ac:dyDescent="0.3">
      <c r="B304" s="2"/>
    </row>
    <row r="305" spans="2:2" x14ac:dyDescent="0.3">
      <c r="B305" s="2"/>
    </row>
    <row r="306" spans="2:2" x14ac:dyDescent="0.3">
      <c r="B306" s="2"/>
    </row>
    <row r="307" spans="2:2" x14ac:dyDescent="0.3">
      <c r="B307" s="2"/>
    </row>
    <row r="308" spans="2:2" x14ac:dyDescent="0.3">
      <c r="B308" s="2"/>
    </row>
    <row r="309" spans="2:2" x14ac:dyDescent="0.3">
      <c r="B309" s="2"/>
    </row>
    <row r="310" spans="2:2" x14ac:dyDescent="0.3">
      <c r="B310" s="2"/>
    </row>
    <row r="311" spans="2:2" x14ac:dyDescent="0.3">
      <c r="B311" s="2"/>
    </row>
    <row r="312" spans="2:2" x14ac:dyDescent="0.3">
      <c r="B312" s="2"/>
    </row>
    <row r="313" spans="2:2" x14ac:dyDescent="0.3">
      <c r="B313" s="2"/>
    </row>
    <row r="314" spans="2:2" x14ac:dyDescent="0.3">
      <c r="B314" s="2"/>
    </row>
    <row r="315" spans="2:2" x14ac:dyDescent="0.3">
      <c r="B315" s="2"/>
    </row>
    <row r="316" spans="2:2" x14ac:dyDescent="0.3">
      <c r="B316" s="2"/>
    </row>
    <row r="317" spans="2:2" x14ac:dyDescent="0.3">
      <c r="B317" s="2"/>
    </row>
    <row r="318" spans="2:2" x14ac:dyDescent="0.3">
      <c r="B318" s="2"/>
    </row>
    <row r="319" spans="2:2" x14ac:dyDescent="0.3">
      <c r="B319" s="2"/>
    </row>
    <row r="320" spans="2:2" x14ac:dyDescent="0.3">
      <c r="B320" s="2"/>
    </row>
    <row r="321" spans="2:2" x14ac:dyDescent="0.3">
      <c r="B321" s="2"/>
    </row>
    <row r="322" spans="2:2" x14ac:dyDescent="0.3">
      <c r="B322" s="2"/>
    </row>
    <row r="323" spans="2:2" x14ac:dyDescent="0.3">
      <c r="B323" s="2"/>
    </row>
    <row r="324" spans="2:2" x14ac:dyDescent="0.3">
      <c r="B324" s="2"/>
    </row>
    <row r="325" spans="2:2" x14ac:dyDescent="0.3">
      <c r="B325" s="2"/>
    </row>
    <row r="326" spans="2:2" x14ac:dyDescent="0.3">
      <c r="B326" s="2"/>
    </row>
    <row r="327" spans="2:2" x14ac:dyDescent="0.3">
      <c r="B327" s="2"/>
    </row>
    <row r="328" spans="2:2" x14ac:dyDescent="0.3">
      <c r="B328" s="2"/>
    </row>
    <row r="329" spans="2:2" x14ac:dyDescent="0.3">
      <c r="B329" s="2"/>
    </row>
    <row r="330" spans="2:2" x14ac:dyDescent="0.3">
      <c r="B330" s="2"/>
    </row>
    <row r="331" spans="2:2" x14ac:dyDescent="0.3">
      <c r="B331" s="2"/>
    </row>
    <row r="332" spans="2:2" x14ac:dyDescent="0.3">
      <c r="B332" s="2"/>
    </row>
    <row r="333" spans="2:2" x14ac:dyDescent="0.3">
      <c r="B333" s="2"/>
    </row>
    <row r="334" spans="2:2" x14ac:dyDescent="0.3">
      <c r="B334" s="2"/>
    </row>
    <row r="335" spans="2:2" x14ac:dyDescent="0.3">
      <c r="B335" s="2"/>
    </row>
    <row r="336" spans="2:2" x14ac:dyDescent="0.3">
      <c r="B336" s="2"/>
    </row>
    <row r="337" spans="2:2" x14ac:dyDescent="0.3">
      <c r="B337" s="2"/>
    </row>
    <row r="338" spans="2:2" x14ac:dyDescent="0.3">
      <c r="B338" s="2"/>
    </row>
    <row r="339" spans="2:2" x14ac:dyDescent="0.3">
      <c r="B339" s="2"/>
    </row>
    <row r="340" spans="2:2" x14ac:dyDescent="0.3">
      <c r="B340" s="2"/>
    </row>
    <row r="341" spans="2:2" x14ac:dyDescent="0.3">
      <c r="B341" s="2"/>
    </row>
    <row r="342" spans="2:2" x14ac:dyDescent="0.3">
      <c r="B342" s="2"/>
    </row>
    <row r="343" spans="2:2" x14ac:dyDescent="0.3">
      <c r="B343" s="2"/>
    </row>
    <row r="344" spans="2:2" x14ac:dyDescent="0.3">
      <c r="B344" s="2"/>
    </row>
    <row r="345" spans="2:2" x14ac:dyDescent="0.3">
      <c r="B345" s="2"/>
    </row>
    <row r="346" spans="2:2" x14ac:dyDescent="0.3">
      <c r="B346" s="2"/>
    </row>
    <row r="347" spans="2:2" x14ac:dyDescent="0.3">
      <c r="B347" s="2"/>
    </row>
    <row r="348" spans="2:2" x14ac:dyDescent="0.3">
      <c r="B348" s="2"/>
    </row>
    <row r="349" spans="2:2" x14ac:dyDescent="0.3">
      <c r="B349" s="2"/>
    </row>
    <row r="350" spans="2:2" x14ac:dyDescent="0.3">
      <c r="B350" s="2"/>
    </row>
    <row r="351" spans="2:2" x14ac:dyDescent="0.3">
      <c r="B351" s="2"/>
    </row>
    <row r="352" spans="2:2" x14ac:dyDescent="0.3">
      <c r="B352" s="2"/>
    </row>
    <row r="353" spans="2:2" x14ac:dyDescent="0.3">
      <c r="B353" s="2"/>
    </row>
    <row r="354" spans="2:2" x14ac:dyDescent="0.3">
      <c r="B354" s="2"/>
    </row>
    <row r="355" spans="2:2" x14ac:dyDescent="0.3">
      <c r="B355" s="2"/>
    </row>
    <row r="356" spans="2:2" x14ac:dyDescent="0.3">
      <c r="B356" s="2"/>
    </row>
    <row r="357" spans="2:2" x14ac:dyDescent="0.3">
      <c r="B357" s="2"/>
    </row>
    <row r="358" spans="2:2" x14ac:dyDescent="0.3">
      <c r="B358" s="2"/>
    </row>
    <row r="359" spans="2:2" x14ac:dyDescent="0.3">
      <c r="B359" s="2"/>
    </row>
    <row r="360" spans="2:2" x14ac:dyDescent="0.3">
      <c r="B360" s="2"/>
    </row>
    <row r="361" spans="2:2" x14ac:dyDescent="0.3">
      <c r="B361" s="2"/>
    </row>
    <row r="362" spans="2:2" x14ac:dyDescent="0.3">
      <c r="B362" s="2"/>
    </row>
    <row r="363" spans="2:2" x14ac:dyDescent="0.3">
      <c r="B363" s="2"/>
    </row>
    <row r="364" spans="2:2" x14ac:dyDescent="0.3">
      <c r="B364" s="2"/>
    </row>
    <row r="365" spans="2:2" x14ac:dyDescent="0.3">
      <c r="B365" s="2"/>
    </row>
    <row r="366" spans="2:2" x14ac:dyDescent="0.3">
      <c r="B366" s="2"/>
    </row>
    <row r="367" spans="2:2" x14ac:dyDescent="0.3">
      <c r="B367" s="2"/>
    </row>
    <row r="368" spans="2:2" x14ac:dyDescent="0.3">
      <c r="B368" s="2"/>
    </row>
    <row r="369" spans="2:2" x14ac:dyDescent="0.3">
      <c r="B369" s="2"/>
    </row>
    <row r="370" spans="2:2" x14ac:dyDescent="0.3">
      <c r="B370" s="2"/>
    </row>
    <row r="371" spans="2:2" x14ac:dyDescent="0.3">
      <c r="B371" s="2"/>
    </row>
    <row r="372" spans="2:2" x14ac:dyDescent="0.3">
      <c r="B372" s="2"/>
    </row>
    <row r="373" spans="2:2" x14ac:dyDescent="0.3">
      <c r="B373" s="2"/>
    </row>
    <row r="374" spans="2:2" x14ac:dyDescent="0.3">
      <c r="B374" s="2"/>
    </row>
    <row r="375" spans="2:2" x14ac:dyDescent="0.3">
      <c r="B375" s="2"/>
    </row>
    <row r="376" spans="2:2" x14ac:dyDescent="0.3">
      <c r="B376" s="2"/>
    </row>
    <row r="377" spans="2:2" x14ac:dyDescent="0.3">
      <c r="B377" s="2"/>
    </row>
    <row r="378" spans="2:2" x14ac:dyDescent="0.3">
      <c r="B378" s="2"/>
    </row>
    <row r="379" spans="2:2" x14ac:dyDescent="0.3">
      <c r="B379" s="2"/>
    </row>
    <row r="380" spans="2:2" x14ac:dyDescent="0.3">
      <c r="B380" s="2"/>
    </row>
    <row r="381" spans="2:2" x14ac:dyDescent="0.3">
      <c r="B381" s="2"/>
    </row>
    <row r="382" spans="2:2" x14ac:dyDescent="0.3">
      <c r="B382" s="2"/>
    </row>
    <row r="383" spans="2:2" x14ac:dyDescent="0.3">
      <c r="B383" s="2"/>
    </row>
    <row r="384" spans="2:2" x14ac:dyDescent="0.3">
      <c r="B384" s="2"/>
    </row>
    <row r="385" spans="2:2" x14ac:dyDescent="0.3">
      <c r="B385" s="2"/>
    </row>
    <row r="386" spans="2:2" x14ac:dyDescent="0.3">
      <c r="B386" s="2"/>
    </row>
    <row r="387" spans="2:2" x14ac:dyDescent="0.3">
      <c r="B387" s="2"/>
    </row>
    <row r="388" spans="2:2" x14ac:dyDescent="0.3">
      <c r="B388" s="2"/>
    </row>
    <row r="389" spans="2:2" x14ac:dyDescent="0.3">
      <c r="B389" s="2"/>
    </row>
    <row r="390" spans="2:2" x14ac:dyDescent="0.3">
      <c r="B390" s="2"/>
    </row>
    <row r="391" spans="2:2" x14ac:dyDescent="0.3">
      <c r="B391" s="2"/>
    </row>
    <row r="392" spans="2:2" x14ac:dyDescent="0.3">
      <c r="B392" s="2"/>
    </row>
    <row r="393" spans="2:2" x14ac:dyDescent="0.3">
      <c r="B393" s="2"/>
    </row>
    <row r="394" spans="2:2" x14ac:dyDescent="0.3">
      <c r="B394" s="2"/>
    </row>
    <row r="395" spans="2:2" x14ac:dyDescent="0.3">
      <c r="B395" s="2"/>
    </row>
    <row r="396" spans="2:2" x14ac:dyDescent="0.3">
      <c r="B396" s="2"/>
    </row>
    <row r="397" spans="2:2" x14ac:dyDescent="0.3">
      <c r="B397" s="2"/>
    </row>
    <row r="398" spans="2:2" x14ac:dyDescent="0.3">
      <c r="B398" s="2"/>
    </row>
    <row r="399" spans="2:2" x14ac:dyDescent="0.3">
      <c r="B399" s="2"/>
    </row>
    <row r="400" spans="2:2" x14ac:dyDescent="0.3">
      <c r="B400" s="2"/>
    </row>
    <row r="401" spans="2:2" x14ac:dyDescent="0.3">
      <c r="B401" s="2"/>
    </row>
    <row r="402" spans="2:2" x14ac:dyDescent="0.3">
      <c r="B402" s="2"/>
    </row>
    <row r="403" spans="2:2" x14ac:dyDescent="0.3">
      <c r="B403" s="2"/>
    </row>
    <row r="404" spans="2:2" x14ac:dyDescent="0.3">
      <c r="B404" s="2"/>
    </row>
    <row r="405" spans="2:2" x14ac:dyDescent="0.3">
      <c r="B405" s="2"/>
    </row>
    <row r="406" spans="2:2" x14ac:dyDescent="0.3">
      <c r="B406" s="2"/>
    </row>
    <row r="407" spans="2:2" x14ac:dyDescent="0.3">
      <c r="B407" s="2"/>
    </row>
    <row r="408" spans="2:2" x14ac:dyDescent="0.3">
      <c r="B408" s="2"/>
    </row>
    <row r="409" spans="2:2" x14ac:dyDescent="0.3">
      <c r="B409" s="2"/>
    </row>
    <row r="410" spans="2:2" x14ac:dyDescent="0.3">
      <c r="B410" s="2"/>
    </row>
    <row r="411" spans="2:2" x14ac:dyDescent="0.3">
      <c r="B411" s="2"/>
    </row>
    <row r="412" spans="2:2" x14ac:dyDescent="0.3">
      <c r="B412" s="2"/>
    </row>
    <row r="413" spans="2:2" x14ac:dyDescent="0.3">
      <c r="B413" s="2"/>
    </row>
    <row r="414" spans="2:2" x14ac:dyDescent="0.3">
      <c r="B414" s="2"/>
    </row>
    <row r="415" spans="2:2" x14ac:dyDescent="0.3">
      <c r="B415" s="2"/>
    </row>
    <row r="416" spans="2:2" x14ac:dyDescent="0.3">
      <c r="B416" s="2"/>
    </row>
    <row r="417" spans="2:2" x14ac:dyDescent="0.3">
      <c r="B417" s="2"/>
    </row>
    <row r="418" spans="2:2" x14ac:dyDescent="0.3">
      <c r="B418" s="2"/>
    </row>
    <row r="419" spans="2:2" x14ac:dyDescent="0.3">
      <c r="B419" s="2"/>
    </row>
    <row r="420" spans="2:2" x14ac:dyDescent="0.3">
      <c r="B420" s="2"/>
    </row>
    <row r="421" spans="2:2" x14ac:dyDescent="0.3">
      <c r="B421" s="2"/>
    </row>
    <row r="422" spans="2:2" x14ac:dyDescent="0.3">
      <c r="B422" s="2"/>
    </row>
    <row r="423" spans="2:2" x14ac:dyDescent="0.3">
      <c r="B423" s="2"/>
    </row>
    <row r="424" spans="2:2" x14ac:dyDescent="0.3">
      <c r="B424" s="2"/>
    </row>
    <row r="425" spans="2:2" x14ac:dyDescent="0.3">
      <c r="B425" s="2"/>
    </row>
    <row r="426" spans="2:2" x14ac:dyDescent="0.3">
      <c r="B426" s="2"/>
    </row>
    <row r="427" spans="2:2" x14ac:dyDescent="0.3">
      <c r="B427" s="2"/>
    </row>
    <row r="428" spans="2:2" x14ac:dyDescent="0.3">
      <c r="B428" s="2"/>
    </row>
    <row r="429" spans="2:2" x14ac:dyDescent="0.3">
      <c r="B429" s="2"/>
    </row>
    <row r="430" spans="2:2" x14ac:dyDescent="0.3">
      <c r="B430" s="2"/>
    </row>
    <row r="431" spans="2:2" x14ac:dyDescent="0.3">
      <c r="B431" s="2"/>
    </row>
    <row r="432" spans="2:2" x14ac:dyDescent="0.3">
      <c r="B432" s="2"/>
    </row>
    <row r="433" spans="2:2" x14ac:dyDescent="0.3">
      <c r="B433" s="2"/>
    </row>
    <row r="434" spans="2:2" x14ac:dyDescent="0.3">
      <c r="B434" s="2"/>
    </row>
    <row r="435" spans="2:2" x14ac:dyDescent="0.3">
      <c r="B435" s="2"/>
    </row>
    <row r="436" spans="2:2" x14ac:dyDescent="0.3">
      <c r="B436" s="2"/>
    </row>
    <row r="437" spans="2:2" x14ac:dyDescent="0.3">
      <c r="B437" s="2"/>
    </row>
    <row r="438" spans="2:2" x14ac:dyDescent="0.3">
      <c r="B438" s="2"/>
    </row>
    <row r="439" spans="2:2" x14ac:dyDescent="0.3">
      <c r="B439" s="2"/>
    </row>
    <row r="440" spans="2:2" x14ac:dyDescent="0.3">
      <c r="B440" s="2"/>
    </row>
    <row r="441" spans="2:2" x14ac:dyDescent="0.3">
      <c r="B441" s="2"/>
    </row>
    <row r="442" spans="2:2" x14ac:dyDescent="0.3">
      <c r="B442" s="2"/>
    </row>
    <row r="443" spans="2:2" x14ac:dyDescent="0.3">
      <c r="B443" s="2"/>
    </row>
    <row r="444" spans="2:2" x14ac:dyDescent="0.3">
      <c r="B444" s="2"/>
    </row>
    <row r="445" spans="2:2" x14ac:dyDescent="0.3">
      <c r="B445" s="2"/>
    </row>
    <row r="446" spans="2:2" x14ac:dyDescent="0.3">
      <c r="B446" s="2"/>
    </row>
    <row r="447" spans="2:2" x14ac:dyDescent="0.3">
      <c r="B447" s="2"/>
    </row>
    <row r="448" spans="2:2" x14ac:dyDescent="0.3">
      <c r="B448" s="2"/>
    </row>
    <row r="449" spans="2:2" x14ac:dyDescent="0.3">
      <c r="B449" s="2"/>
    </row>
    <row r="450" spans="2:2" x14ac:dyDescent="0.3">
      <c r="B450" s="2"/>
    </row>
    <row r="451" spans="2:2" x14ac:dyDescent="0.3">
      <c r="B451" s="2"/>
    </row>
    <row r="452" spans="2:2" x14ac:dyDescent="0.3">
      <c r="B452" s="2"/>
    </row>
    <row r="453" spans="2:2" x14ac:dyDescent="0.3">
      <c r="B453" s="2"/>
    </row>
    <row r="454" spans="2:2" x14ac:dyDescent="0.3">
      <c r="B454" s="2"/>
    </row>
    <row r="455" spans="2:2" x14ac:dyDescent="0.3">
      <c r="B455" s="2"/>
    </row>
    <row r="456" spans="2:2" x14ac:dyDescent="0.3">
      <c r="B456" s="2"/>
    </row>
    <row r="457" spans="2:2" x14ac:dyDescent="0.3">
      <c r="B457" s="2"/>
    </row>
    <row r="458" spans="2:2" x14ac:dyDescent="0.3">
      <c r="B458" s="2"/>
    </row>
    <row r="459" spans="2:2" x14ac:dyDescent="0.3">
      <c r="B459" s="2"/>
    </row>
    <row r="460" spans="2:2" x14ac:dyDescent="0.3">
      <c r="B460" s="2"/>
    </row>
    <row r="461" spans="2:2" x14ac:dyDescent="0.3">
      <c r="B461" s="2"/>
    </row>
    <row r="462" spans="2:2" x14ac:dyDescent="0.3">
      <c r="B462" s="2"/>
    </row>
    <row r="463" spans="2:2" x14ac:dyDescent="0.3">
      <c r="B463" s="2"/>
    </row>
    <row r="464" spans="2:2" x14ac:dyDescent="0.3">
      <c r="B464" s="2"/>
    </row>
    <row r="465" spans="2:2" x14ac:dyDescent="0.3">
      <c r="B465" s="2"/>
    </row>
    <row r="466" spans="2:2" x14ac:dyDescent="0.3">
      <c r="B466" s="2"/>
    </row>
    <row r="467" spans="2:2" x14ac:dyDescent="0.3">
      <c r="B467" s="2"/>
    </row>
    <row r="468" spans="2:2" x14ac:dyDescent="0.3">
      <c r="B468" s="2"/>
    </row>
    <row r="469" spans="2:2" x14ac:dyDescent="0.3">
      <c r="B469" s="2"/>
    </row>
    <row r="470" spans="2:2" x14ac:dyDescent="0.3">
      <c r="B470" s="2"/>
    </row>
    <row r="471" spans="2:2" x14ac:dyDescent="0.3">
      <c r="B471" s="2"/>
    </row>
    <row r="472" spans="2:2" x14ac:dyDescent="0.3">
      <c r="B472" s="2"/>
    </row>
    <row r="473" spans="2:2" x14ac:dyDescent="0.3">
      <c r="B473" s="2"/>
    </row>
    <row r="474" spans="2:2" x14ac:dyDescent="0.3">
      <c r="B474" s="2"/>
    </row>
    <row r="475" spans="2:2" x14ac:dyDescent="0.3">
      <c r="B475" s="2"/>
    </row>
    <row r="476" spans="2:2" x14ac:dyDescent="0.3">
      <c r="B476" s="2"/>
    </row>
    <row r="477" spans="2:2" x14ac:dyDescent="0.3">
      <c r="B477" s="2"/>
    </row>
    <row r="478" spans="2:2" x14ac:dyDescent="0.3">
      <c r="B478" s="2"/>
    </row>
    <row r="479" spans="2:2" x14ac:dyDescent="0.3">
      <c r="B479" s="2"/>
    </row>
    <row r="480" spans="2:2" x14ac:dyDescent="0.3">
      <c r="B480" s="2"/>
    </row>
    <row r="481" spans="2:2" x14ac:dyDescent="0.3">
      <c r="B481" s="2"/>
    </row>
    <row r="482" spans="2:2" x14ac:dyDescent="0.3">
      <c r="B482" s="2"/>
    </row>
    <row r="483" spans="2:2" x14ac:dyDescent="0.3">
      <c r="B483" s="2"/>
    </row>
    <row r="484" spans="2:2" x14ac:dyDescent="0.3">
      <c r="B484" s="2"/>
    </row>
    <row r="485" spans="2:2" x14ac:dyDescent="0.3">
      <c r="B485" s="2"/>
    </row>
    <row r="486" spans="2:2" x14ac:dyDescent="0.3">
      <c r="B486" s="2"/>
    </row>
    <row r="487" spans="2:2" x14ac:dyDescent="0.3">
      <c r="B487" s="2"/>
    </row>
    <row r="488" spans="2:2" x14ac:dyDescent="0.3">
      <c r="B488" s="2"/>
    </row>
    <row r="489" spans="2:2" x14ac:dyDescent="0.3">
      <c r="B489" s="2"/>
    </row>
    <row r="490" spans="2:2" x14ac:dyDescent="0.3">
      <c r="B490" s="2"/>
    </row>
    <row r="491" spans="2:2" x14ac:dyDescent="0.3">
      <c r="B491" s="2"/>
    </row>
    <row r="492" spans="2:2" x14ac:dyDescent="0.3">
      <c r="B492" s="2"/>
    </row>
    <row r="493" spans="2:2" x14ac:dyDescent="0.3">
      <c r="B493" s="2"/>
    </row>
    <row r="494" spans="2:2" x14ac:dyDescent="0.3">
      <c r="B494" s="2"/>
    </row>
    <row r="495" spans="2:2" x14ac:dyDescent="0.3">
      <c r="B495" s="2"/>
    </row>
    <row r="496" spans="2:2" x14ac:dyDescent="0.3">
      <c r="B496" s="2"/>
    </row>
    <row r="497" spans="2:2" x14ac:dyDescent="0.3">
      <c r="B497" s="2"/>
    </row>
    <row r="498" spans="2:2" x14ac:dyDescent="0.3">
      <c r="B498" s="2"/>
    </row>
    <row r="499" spans="2:2" x14ac:dyDescent="0.3">
      <c r="B499" s="2"/>
    </row>
    <row r="500" spans="2:2" x14ac:dyDescent="0.3">
      <c r="B500" s="2"/>
    </row>
    <row r="501" spans="2:2" x14ac:dyDescent="0.3">
      <c r="B501" s="2"/>
    </row>
    <row r="502" spans="2:2" x14ac:dyDescent="0.3">
      <c r="B502" s="2"/>
    </row>
    <row r="503" spans="2:2" x14ac:dyDescent="0.3">
      <c r="B503" s="2"/>
    </row>
    <row r="504" spans="2:2" x14ac:dyDescent="0.3">
      <c r="B504" s="2"/>
    </row>
    <row r="505" spans="2:2" x14ac:dyDescent="0.3">
      <c r="B505" s="2"/>
    </row>
    <row r="506" spans="2:2" x14ac:dyDescent="0.3">
      <c r="B506" s="2"/>
    </row>
    <row r="507" spans="2:2" x14ac:dyDescent="0.3">
      <c r="B507" s="2"/>
    </row>
    <row r="508" spans="2:2" x14ac:dyDescent="0.3">
      <c r="B508" s="2"/>
    </row>
    <row r="509" spans="2:2" x14ac:dyDescent="0.3">
      <c r="B509" s="2"/>
    </row>
    <row r="510" spans="2:2" x14ac:dyDescent="0.3">
      <c r="B510" s="2"/>
    </row>
    <row r="511" spans="2:2" x14ac:dyDescent="0.3">
      <c r="B511" s="2"/>
    </row>
    <row r="512" spans="2:2" x14ac:dyDescent="0.3">
      <c r="B512" s="2"/>
    </row>
    <row r="513" spans="2:2" x14ac:dyDescent="0.3">
      <c r="B513" s="2"/>
    </row>
    <row r="514" spans="2:2" x14ac:dyDescent="0.3">
      <c r="B514" s="2"/>
    </row>
    <row r="515" spans="2:2" x14ac:dyDescent="0.3">
      <c r="B515" s="2"/>
    </row>
    <row r="516" spans="2:2" x14ac:dyDescent="0.3">
      <c r="B516" s="2"/>
    </row>
    <row r="517" spans="2:2" x14ac:dyDescent="0.3">
      <c r="B517" s="2"/>
    </row>
    <row r="518" spans="2:2" x14ac:dyDescent="0.3">
      <c r="B518" s="2"/>
    </row>
    <row r="519" spans="2:2" x14ac:dyDescent="0.3">
      <c r="B519" s="2"/>
    </row>
    <row r="520" spans="2:2" x14ac:dyDescent="0.3">
      <c r="B520" s="2"/>
    </row>
    <row r="521" spans="2:2" x14ac:dyDescent="0.3">
      <c r="B521" s="2"/>
    </row>
    <row r="522" spans="2:2" x14ac:dyDescent="0.3">
      <c r="B522" s="2"/>
    </row>
    <row r="523" spans="2:2" x14ac:dyDescent="0.3">
      <c r="B523" s="2"/>
    </row>
    <row r="524" spans="2:2" x14ac:dyDescent="0.3">
      <c r="B524" s="2"/>
    </row>
    <row r="525" spans="2:2" x14ac:dyDescent="0.3">
      <c r="B525" s="2"/>
    </row>
    <row r="526" spans="2:2" x14ac:dyDescent="0.3">
      <c r="B526" s="2"/>
    </row>
    <row r="527" spans="2:2" x14ac:dyDescent="0.3">
      <c r="B527" s="2"/>
    </row>
    <row r="528" spans="2:2" x14ac:dyDescent="0.3">
      <c r="B528" s="2"/>
    </row>
    <row r="529" spans="2:2" x14ac:dyDescent="0.3">
      <c r="B529" s="2"/>
    </row>
    <row r="530" spans="2:2" x14ac:dyDescent="0.3">
      <c r="B530" s="2"/>
    </row>
    <row r="531" spans="2:2" x14ac:dyDescent="0.3">
      <c r="B531" s="2"/>
    </row>
    <row r="532" spans="2:2" x14ac:dyDescent="0.3">
      <c r="B532" s="2"/>
    </row>
    <row r="533" spans="2:2" x14ac:dyDescent="0.3">
      <c r="B533" s="2"/>
    </row>
    <row r="534" spans="2:2" x14ac:dyDescent="0.3">
      <c r="B534" s="2"/>
    </row>
    <row r="535" spans="2:2" x14ac:dyDescent="0.3">
      <c r="B535" s="2"/>
    </row>
    <row r="536" spans="2:2" x14ac:dyDescent="0.3">
      <c r="B536" s="2"/>
    </row>
    <row r="537" spans="2:2" x14ac:dyDescent="0.3">
      <c r="B537" s="2"/>
    </row>
    <row r="538" spans="2:2" x14ac:dyDescent="0.3">
      <c r="B538" s="2"/>
    </row>
    <row r="539" spans="2:2" x14ac:dyDescent="0.3">
      <c r="B539" s="2"/>
    </row>
    <row r="540" spans="2:2" x14ac:dyDescent="0.3">
      <c r="B540" s="2"/>
    </row>
    <row r="541" spans="2:2" x14ac:dyDescent="0.3">
      <c r="B541" s="2"/>
    </row>
    <row r="542" spans="2:2" x14ac:dyDescent="0.3">
      <c r="B542" s="2"/>
    </row>
    <row r="543" spans="2:2" x14ac:dyDescent="0.3">
      <c r="B543" s="2"/>
    </row>
    <row r="544" spans="2:2" x14ac:dyDescent="0.3">
      <c r="B544" s="2"/>
    </row>
    <row r="545" spans="2:2" x14ac:dyDescent="0.3">
      <c r="B545" s="2"/>
    </row>
    <row r="546" spans="2:2" x14ac:dyDescent="0.3">
      <c r="B546" s="2"/>
    </row>
    <row r="547" spans="2:2" x14ac:dyDescent="0.3">
      <c r="B547" s="2"/>
    </row>
    <row r="548" spans="2:2" x14ac:dyDescent="0.3">
      <c r="B548" s="2"/>
    </row>
    <row r="549" spans="2:2" x14ac:dyDescent="0.3">
      <c r="B549" s="2"/>
    </row>
    <row r="550" spans="2:2" x14ac:dyDescent="0.3">
      <c r="B550" s="2"/>
    </row>
    <row r="551" spans="2:2" x14ac:dyDescent="0.3">
      <c r="B551" s="2"/>
    </row>
    <row r="552" spans="2:2" x14ac:dyDescent="0.3">
      <c r="B552" s="2"/>
    </row>
    <row r="553" spans="2:2" x14ac:dyDescent="0.3">
      <c r="B553" s="2"/>
    </row>
    <row r="554" spans="2:2" x14ac:dyDescent="0.3">
      <c r="B554" s="2"/>
    </row>
    <row r="555" spans="2:2" x14ac:dyDescent="0.3">
      <c r="B555" s="2"/>
    </row>
    <row r="556" spans="2:2" x14ac:dyDescent="0.3">
      <c r="B556" s="2"/>
    </row>
    <row r="557" spans="2:2" x14ac:dyDescent="0.3">
      <c r="B557" s="2"/>
    </row>
    <row r="558" spans="2:2" x14ac:dyDescent="0.3">
      <c r="B558" s="2"/>
    </row>
    <row r="559" spans="2:2" x14ac:dyDescent="0.3">
      <c r="B559" s="2"/>
    </row>
    <row r="560" spans="2:2" x14ac:dyDescent="0.3">
      <c r="B560" s="2"/>
    </row>
    <row r="561" spans="2:2" x14ac:dyDescent="0.3">
      <c r="B561" s="2"/>
    </row>
    <row r="562" spans="2:2" x14ac:dyDescent="0.3">
      <c r="B562" s="2"/>
    </row>
    <row r="563" spans="2:2" x14ac:dyDescent="0.3">
      <c r="B563" s="2"/>
    </row>
    <row r="564" spans="2:2" x14ac:dyDescent="0.3">
      <c r="B564" s="2"/>
    </row>
    <row r="565" spans="2:2" x14ac:dyDescent="0.3">
      <c r="B565" s="2"/>
    </row>
    <row r="566" spans="2:2" x14ac:dyDescent="0.3">
      <c r="B566" s="2"/>
    </row>
    <row r="567" spans="2:2" x14ac:dyDescent="0.3">
      <c r="B567" s="2"/>
    </row>
    <row r="568" spans="2:2" x14ac:dyDescent="0.3">
      <c r="B568" s="2"/>
    </row>
    <row r="569" spans="2:2" x14ac:dyDescent="0.3">
      <c r="B569" s="2"/>
    </row>
    <row r="570" spans="2:2" x14ac:dyDescent="0.3">
      <c r="B570" s="2"/>
    </row>
    <row r="571" spans="2:2" x14ac:dyDescent="0.3">
      <c r="B571" s="2"/>
    </row>
    <row r="572" spans="2:2" x14ac:dyDescent="0.3">
      <c r="B572" s="2"/>
    </row>
    <row r="573" spans="2:2" x14ac:dyDescent="0.3">
      <c r="B573" s="2"/>
    </row>
    <row r="574" spans="2:2" x14ac:dyDescent="0.3">
      <c r="B574" s="2"/>
    </row>
    <row r="575" spans="2:2" x14ac:dyDescent="0.3">
      <c r="B575" s="2"/>
    </row>
    <row r="576" spans="2:2" x14ac:dyDescent="0.3">
      <c r="B576" s="2"/>
    </row>
    <row r="577" spans="2:2" x14ac:dyDescent="0.3">
      <c r="B577" s="2"/>
    </row>
    <row r="578" spans="2:2" x14ac:dyDescent="0.3">
      <c r="B578" s="2"/>
    </row>
    <row r="579" spans="2:2" x14ac:dyDescent="0.3">
      <c r="B579" s="2"/>
    </row>
    <row r="580" spans="2:2" x14ac:dyDescent="0.3">
      <c r="B580" s="2"/>
    </row>
    <row r="581" spans="2:2" x14ac:dyDescent="0.3">
      <c r="B581" s="2"/>
    </row>
    <row r="582" spans="2:2" x14ac:dyDescent="0.3">
      <c r="B582" s="2"/>
    </row>
    <row r="583" spans="2:2" x14ac:dyDescent="0.3">
      <c r="B583" s="2"/>
    </row>
    <row r="584" spans="2:2" x14ac:dyDescent="0.3">
      <c r="B584" s="2"/>
    </row>
    <row r="585" spans="2:2" x14ac:dyDescent="0.3">
      <c r="B585" s="2"/>
    </row>
    <row r="586" spans="2:2" x14ac:dyDescent="0.3">
      <c r="B586" s="2"/>
    </row>
    <row r="587" spans="2:2" x14ac:dyDescent="0.3">
      <c r="B587" s="2"/>
    </row>
    <row r="588" spans="2:2" x14ac:dyDescent="0.3">
      <c r="B588" s="2"/>
    </row>
    <row r="589" spans="2:2" x14ac:dyDescent="0.3">
      <c r="B589" s="2"/>
    </row>
    <row r="590" spans="2:2" x14ac:dyDescent="0.3">
      <c r="B590" s="2"/>
    </row>
    <row r="591" spans="2:2" x14ac:dyDescent="0.3">
      <c r="B591" s="2"/>
    </row>
    <row r="592" spans="2:2" x14ac:dyDescent="0.3">
      <c r="B592" s="2"/>
    </row>
    <row r="593" spans="2:2" x14ac:dyDescent="0.3">
      <c r="B593" s="2"/>
    </row>
    <row r="594" spans="2:2" x14ac:dyDescent="0.3">
      <c r="B594" s="2"/>
    </row>
    <row r="595" spans="2:2" x14ac:dyDescent="0.3">
      <c r="B595" s="2"/>
    </row>
    <row r="596" spans="2:2" x14ac:dyDescent="0.3">
      <c r="B596" s="2"/>
    </row>
    <row r="597" spans="2:2" x14ac:dyDescent="0.3">
      <c r="B597" s="2"/>
    </row>
    <row r="598" spans="2:2" x14ac:dyDescent="0.3">
      <c r="B598" s="2"/>
    </row>
    <row r="599" spans="2:2" x14ac:dyDescent="0.3">
      <c r="B599" s="2"/>
    </row>
    <row r="600" spans="2:2" x14ac:dyDescent="0.3">
      <c r="B600" s="2"/>
    </row>
    <row r="601" spans="2:2" x14ac:dyDescent="0.3">
      <c r="B601" s="2"/>
    </row>
    <row r="602" spans="2:2" x14ac:dyDescent="0.3">
      <c r="B602" s="2"/>
    </row>
    <row r="603" spans="2:2" x14ac:dyDescent="0.3">
      <c r="B603" s="2"/>
    </row>
    <row r="604" spans="2:2" x14ac:dyDescent="0.3">
      <c r="B604" s="2"/>
    </row>
    <row r="605" spans="2:2" x14ac:dyDescent="0.3">
      <c r="B605" s="2"/>
    </row>
    <row r="606" spans="2:2" x14ac:dyDescent="0.3">
      <c r="B606" s="2"/>
    </row>
    <row r="607" spans="2:2" x14ac:dyDescent="0.3">
      <c r="B607" s="2"/>
    </row>
    <row r="608" spans="2:2" x14ac:dyDescent="0.3">
      <c r="B608" s="2"/>
    </row>
    <row r="609" spans="2:2" x14ac:dyDescent="0.3">
      <c r="B609" s="2"/>
    </row>
    <row r="610" spans="2:2" x14ac:dyDescent="0.3">
      <c r="B610" s="2"/>
    </row>
    <row r="611" spans="2:2" x14ac:dyDescent="0.3">
      <c r="B611" s="2"/>
    </row>
    <row r="612" spans="2:2" x14ac:dyDescent="0.3">
      <c r="B612" s="2"/>
    </row>
    <row r="613" spans="2:2" x14ac:dyDescent="0.3">
      <c r="B613" s="2"/>
    </row>
    <row r="614" spans="2:2" x14ac:dyDescent="0.3">
      <c r="B614" s="2"/>
    </row>
    <row r="615" spans="2:2" x14ac:dyDescent="0.3">
      <c r="B615" s="2"/>
    </row>
    <row r="616" spans="2:2" x14ac:dyDescent="0.3">
      <c r="B616" s="2"/>
    </row>
    <row r="617" spans="2:2" x14ac:dyDescent="0.3">
      <c r="B617" s="2"/>
    </row>
    <row r="618" spans="2:2" x14ac:dyDescent="0.3">
      <c r="B618" s="2"/>
    </row>
    <row r="619" spans="2:2" x14ac:dyDescent="0.3">
      <c r="B619" s="2"/>
    </row>
    <row r="620" spans="2:2" x14ac:dyDescent="0.3">
      <c r="B620" s="2"/>
    </row>
    <row r="621" spans="2:2" x14ac:dyDescent="0.3">
      <c r="B621" s="2"/>
    </row>
    <row r="622" spans="2:2" x14ac:dyDescent="0.3">
      <c r="B622" s="2"/>
    </row>
    <row r="623" spans="2:2" x14ac:dyDescent="0.3">
      <c r="B623" s="2"/>
    </row>
    <row r="624" spans="2:2" x14ac:dyDescent="0.3">
      <c r="B624" s="2"/>
    </row>
    <row r="625" spans="2:2" x14ac:dyDescent="0.3">
      <c r="B625" s="2"/>
    </row>
    <row r="626" spans="2:2" x14ac:dyDescent="0.3">
      <c r="B626" s="2"/>
    </row>
    <row r="627" spans="2:2" x14ac:dyDescent="0.3">
      <c r="B627" s="2"/>
    </row>
    <row r="628" spans="2:2" x14ac:dyDescent="0.3">
      <c r="B628" s="2"/>
    </row>
    <row r="629" spans="2:2" x14ac:dyDescent="0.3">
      <c r="B629" s="2"/>
    </row>
    <row r="630" spans="2:2" x14ac:dyDescent="0.3">
      <c r="B630" s="2"/>
    </row>
    <row r="631" spans="2:2" x14ac:dyDescent="0.3">
      <c r="B631" s="2"/>
    </row>
    <row r="632" spans="2:2" x14ac:dyDescent="0.3">
      <c r="B632" s="2"/>
    </row>
    <row r="633" spans="2:2" x14ac:dyDescent="0.3">
      <c r="B633" s="2"/>
    </row>
    <row r="634" spans="2:2" x14ac:dyDescent="0.3">
      <c r="B634" s="2"/>
    </row>
    <row r="635" spans="2:2" x14ac:dyDescent="0.3">
      <c r="B635" s="2"/>
    </row>
    <row r="636" spans="2:2" x14ac:dyDescent="0.3">
      <c r="B636" s="2"/>
    </row>
    <row r="637" spans="2:2" x14ac:dyDescent="0.3">
      <c r="B637" s="2"/>
    </row>
    <row r="638" spans="2:2" x14ac:dyDescent="0.3">
      <c r="B638" s="2"/>
    </row>
    <row r="639" spans="2:2" x14ac:dyDescent="0.3">
      <c r="B639" s="2"/>
    </row>
    <row r="640" spans="2:2" x14ac:dyDescent="0.3">
      <c r="B640" s="2"/>
    </row>
    <row r="641" spans="2:2" x14ac:dyDescent="0.3">
      <c r="B641" s="2"/>
    </row>
    <row r="642" spans="2:2" x14ac:dyDescent="0.3">
      <c r="B642" s="2"/>
    </row>
    <row r="643" spans="2:2" x14ac:dyDescent="0.3">
      <c r="B643" s="2"/>
    </row>
    <row r="644" spans="2:2" x14ac:dyDescent="0.3">
      <c r="B644" s="2"/>
    </row>
    <row r="645" spans="2:2" x14ac:dyDescent="0.3">
      <c r="B645" s="2"/>
    </row>
    <row r="646" spans="2:2" x14ac:dyDescent="0.3">
      <c r="B646" s="2"/>
    </row>
    <row r="647" spans="2:2" x14ac:dyDescent="0.3">
      <c r="B647" s="2"/>
    </row>
    <row r="648" spans="2:2" x14ac:dyDescent="0.3">
      <c r="B648" s="2"/>
    </row>
    <row r="649" spans="2:2" x14ac:dyDescent="0.3">
      <c r="B649" s="2"/>
    </row>
    <row r="650" spans="2:2" x14ac:dyDescent="0.3">
      <c r="B650" s="2"/>
    </row>
    <row r="651" spans="2:2" x14ac:dyDescent="0.3">
      <c r="B651" s="2"/>
    </row>
    <row r="652" spans="2:2" x14ac:dyDescent="0.3">
      <c r="B652" s="2"/>
    </row>
    <row r="653" spans="2:2" x14ac:dyDescent="0.3">
      <c r="B653" s="2"/>
    </row>
    <row r="654" spans="2:2" x14ac:dyDescent="0.3">
      <c r="B654" s="2"/>
    </row>
    <row r="655" spans="2:2" x14ac:dyDescent="0.3">
      <c r="B655" s="2"/>
    </row>
    <row r="656" spans="2:2" x14ac:dyDescent="0.3">
      <c r="B656" s="2"/>
    </row>
    <row r="657" spans="2:2" x14ac:dyDescent="0.3">
      <c r="B657" s="2"/>
    </row>
    <row r="658" spans="2:2" x14ac:dyDescent="0.3">
      <c r="B658" s="2"/>
    </row>
    <row r="659" spans="2:2" x14ac:dyDescent="0.3">
      <c r="B659" s="2"/>
    </row>
    <row r="660" spans="2:2" x14ac:dyDescent="0.3">
      <c r="B660" s="2"/>
    </row>
    <row r="661" spans="2:2" x14ac:dyDescent="0.3">
      <c r="B661" s="2"/>
    </row>
    <row r="662" spans="2:2" x14ac:dyDescent="0.3">
      <c r="B662" s="2"/>
    </row>
    <row r="663" spans="2:2" x14ac:dyDescent="0.3">
      <c r="B663" s="2"/>
    </row>
    <row r="664" spans="2:2" x14ac:dyDescent="0.3">
      <c r="B664" s="2"/>
    </row>
    <row r="665" spans="2:2" x14ac:dyDescent="0.3">
      <c r="B665" s="2"/>
    </row>
    <row r="666" spans="2:2" x14ac:dyDescent="0.3">
      <c r="B666" s="2"/>
    </row>
    <row r="667" spans="2:2" x14ac:dyDescent="0.3">
      <c r="B667" s="2"/>
    </row>
    <row r="668" spans="2:2" x14ac:dyDescent="0.3">
      <c r="B668" s="2"/>
    </row>
    <row r="669" spans="2:2" x14ac:dyDescent="0.3">
      <c r="B669" s="2"/>
    </row>
    <row r="670" spans="2:2" x14ac:dyDescent="0.3">
      <c r="B670" s="2"/>
    </row>
    <row r="671" spans="2:2" x14ac:dyDescent="0.3">
      <c r="B671" s="2"/>
    </row>
    <row r="672" spans="2:2" x14ac:dyDescent="0.3">
      <c r="B672" s="2"/>
    </row>
    <row r="673" spans="2:2" x14ac:dyDescent="0.3">
      <c r="B673" s="2"/>
    </row>
    <row r="674" spans="2:2" x14ac:dyDescent="0.3">
      <c r="B674" s="2"/>
    </row>
    <row r="675" spans="2:2" x14ac:dyDescent="0.3">
      <c r="B675" s="2"/>
    </row>
    <row r="676" spans="2:2" x14ac:dyDescent="0.3">
      <c r="B676" s="2"/>
    </row>
    <row r="677" spans="2:2" x14ac:dyDescent="0.3">
      <c r="B677" s="2"/>
    </row>
    <row r="678" spans="2:2" x14ac:dyDescent="0.3">
      <c r="B678" s="2"/>
    </row>
    <row r="679" spans="2:2" x14ac:dyDescent="0.3">
      <c r="B679" s="2"/>
    </row>
    <row r="680" spans="2:2" x14ac:dyDescent="0.3">
      <c r="B680" s="2"/>
    </row>
    <row r="681" spans="2:2" x14ac:dyDescent="0.3">
      <c r="B681" s="2"/>
    </row>
    <row r="682" spans="2:2" x14ac:dyDescent="0.3">
      <c r="B682" s="2"/>
    </row>
    <row r="683" spans="2:2" x14ac:dyDescent="0.3">
      <c r="B683" s="2"/>
    </row>
    <row r="684" spans="2:2" x14ac:dyDescent="0.3">
      <c r="B684" s="2"/>
    </row>
    <row r="685" spans="2:2" x14ac:dyDescent="0.3">
      <c r="B685" s="2"/>
    </row>
    <row r="686" spans="2:2" x14ac:dyDescent="0.3">
      <c r="B686" s="2"/>
    </row>
    <row r="687" spans="2:2" x14ac:dyDescent="0.3">
      <c r="B687" s="2"/>
    </row>
    <row r="688" spans="2:2" x14ac:dyDescent="0.3">
      <c r="B688" s="2"/>
    </row>
    <row r="689" spans="2:2" x14ac:dyDescent="0.3">
      <c r="B689" s="2"/>
    </row>
    <row r="690" spans="2:2" x14ac:dyDescent="0.3">
      <c r="B690" s="2"/>
    </row>
    <row r="691" spans="2:2" x14ac:dyDescent="0.3">
      <c r="B691" s="2"/>
    </row>
    <row r="692" spans="2:2" x14ac:dyDescent="0.3">
      <c r="B692" s="2"/>
    </row>
    <row r="693" spans="2:2" x14ac:dyDescent="0.3">
      <c r="B693" s="2"/>
    </row>
    <row r="694" spans="2:2" x14ac:dyDescent="0.3">
      <c r="B694" s="2"/>
    </row>
    <row r="695" spans="2:2" x14ac:dyDescent="0.3">
      <c r="B695" s="2"/>
    </row>
    <row r="696" spans="2:2" x14ac:dyDescent="0.3">
      <c r="B696" s="2"/>
    </row>
    <row r="697" spans="2:2" x14ac:dyDescent="0.3">
      <c r="B697" s="2"/>
    </row>
    <row r="698" spans="2:2" x14ac:dyDescent="0.3">
      <c r="B698" s="2"/>
    </row>
    <row r="699" spans="2:2" x14ac:dyDescent="0.3">
      <c r="B699" s="2"/>
    </row>
    <row r="700" spans="2:2" x14ac:dyDescent="0.3">
      <c r="B700" s="2"/>
    </row>
    <row r="701" spans="2:2" x14ac:dyDescent="0.3">
      <c r="B701" s="2"/>
    </row>
    <row r="702" spans="2:2" x14ac:dyDescent="0.3">
      <c r="B702" s="2"/>
    </row>
    <row r="703" spans="2:2" x14ac:dyDescent="0.3">
      <c r="B703" s="2"/>
    </row>
    <row r="704" spans="2:2" x14ac:dyDescent="0.3">
      <c r="B704" s="2"/>
    </row>
    <row r="705" spans="2:2" x14ac:dyDescent="0.3">
      <c r="B705" s="2"/>
    </row>
    <row r="706" spans="2:2" x14ac:dyDescent="0.3">
      <c r="B706" s="2"/>
    </row>
    <row r="707" spans="2:2" x14ac:dyDescent="0.3">
      <c r="B707" s="2"/>
    </row>
    <row r="708" spans="2:2" x14ac:dyDescent="0.3">
      <c r="B708" s="2"/>
    </row>
    <row r="709" spans="2:2" x14ac:dyDescent="0.3">
      <c r="B709" s="2"/>
    </row>
    <row r="710" spans="2:2" x14ac:dyDescent="0.3">
      <c r="B710" s="2"/>
    </row>
    <row r="711" spans="2:2" x14ac:dyDescent="0.3">
      <c r="B711" s="2"/>
    </row>
    <row r="712" spans="2:2" x14ac:dyDescent="0.3">
      <c r="B712" s="2"/>
    </row>
    <row r="713" spans="2:2" x14ac:dyDescent="0.3">
      <c r="B713" s="2"/>
    </row>
    <row r="714" spans="2:2" x14ac:dyDescent="0.3">
      <c r="B714" s="2"/>
    </row>
    <row r="715" spans="2:2" x14ac:dyDescent="0.3">
      <c r="B715" s="2"/>
    </row>
    <row r="716" spans="2:2" x14ac:dyDescent="0.3">
      <c r="B716" s="2"/>
    </row>
    <row r="717" spans="2:2" x14ac:dyDescent="0.3">
      <c r="B717" s="2"/>
    </row>
    <row r="718" spans="2:2" x14ac:dyDescent="0.3">
      <c r="B718" s="2"/>
    </row>
    <row r="719" spans="2:2" x14ac:dyDescent="0.3">
      <c r="B719" s="2"/>
    </row>
    <row r="720" spans="2:2" x14ac:dyDescent="0.3">
      <c r="B720" s="2"/>
    </row>
    <row r="721" spans="2:2" x14ac:dyDescent="0.3">
      <c r="B721" s="2"/>
    </row>
    <row r="722" spans="2:2" x14ac:dyDescent="0.3">
      <c r="B722" s="2"/>
    </row>
    <row r="723" spans="2:2" x14ac:dyDescent="0.3">
      <c r="B723" s="2"/>
    </row>
    <row r="724" spans="2:2" x14ac:dyDescent="0.3">
      <c r="B724" s="2"/>
    </row>
    <row r="725" spans="2:2" x14ac:dyDescent="0.3">
      <c r="B725" s="2"/>
    </row>
    <row r="726" spans="2:2" x14ac:dyDescent="0.3">
      <c r="B726" s="2"/>
    </row>
    <row r="727" spans="2:2" x14ac:dyDescent="0.3">
      <c r="B727" s="2"/>
    </row>
    <row r="728" spans="2:2" x14ac:dyDescent="0.3">
      <c r="B728" s="2"/>
    </row>
    <row r="729" spans="2:2" x14ac:dyDescent="0.3">
      <c r="B729" s="2"/>
    </row>
    <row r="730" spans="2:2" x14ac:dyDescent="0.3">
      <c r="B730" s="2"/>
    </row>
    <row r="731" spans="2:2" x14ac:dyDescent="0.3">
      <c r="B731" s="2"/>
    </row>
    <row r="732" spans="2:2" x14ac:dyDescent="0.3">
      <c r="B732" s="2"/>
    </row>
    <row r="733" spans="2:2" x14ac:dyDescent="0.3">
      <c r="B733" s="2"/>
    </row>
    <row r="734" spans="2:2" x14ac:dyDescent="0.3">
      <c r="B734" s="2"/>
    </row>
    <row r="735" spans="2:2" x14ac:dyDescent="0.3">
      <c r="B735" s="2"/>
    </row>
    <row r="736" spans="2:2" x14ac:dyDescent="0.3">
      <c r="B736" s="2"/>
    </row>
    <row r="737" spans="2:2" x14ac:dyDescent="0.3">
      <c r="B737" s="2"/>
    </row>
    <row r="738" spans="2:2" x14ac:dyDescent="0.3">
      <c r="B738" s="2"/>
    </row>
    <row r="739" spans="2:2" x14ac:dyDescent="0.3">
      <c r="B739" s="2"/>
    </row>
    <row r="740" spans="2:2" x14ac:dyDescent="0.3">
      <c r="B740" s="2"/>
    </row>
    <row r="741" spans="2:2" x14ac:dyDescent="0.3">
      <c r="B741" s="2"/>
    </row>
    <row r="742" spans="2:2" x14ac:dyDescent="0.3">
      <c r="B742" s="2"/>
    </row>
    <row r="743" spans="2:2" x14ac:dyDescent="0.3">
      <c r="B743" s="2"/>
    </row>
    <row r="744" spans="2:2" x14ac:dyDescent="0.3">
      <c r="B744" s="2"/>
    </row>
    <row r="745" spans="2:2" x14ac:dyDescent="0.3">
      <c r="B745" s="2"/>
    </row>
    <row r="746" spans="2:2" x14ac:dyDescent="0.3">
      <c r="B746" s="2"/>
    </row>
    <row r="747" spans="2:2" x14ac:dyDescent="0.3">
      <c r="B747" s="2"/>
    </row>
    <row r="748" spans="2:2" x14ac:dyDescent="0.3">
      <c r="B748" s="2"/>
    </row>
    <row r="749" spans="2:2" x14ac:dyDescent="0.3">
      <c r="B749" s="2"/>
    </row>
    <row r="750" spans="2:2" x14ac:dyDescent="0.3">
      <c r="B750" s="2"/>
    </row>
    <row r="751" spans="2:2" x14ac:dyDescent="0.3">
      <c r="B751" s="2"/>
    </row>
    <row r="752" spans="2:2" x14ac:dyDescent="0.3">
      <c r="B752" s="2"/>
    </row>
    <row r="753" spans="2:2" x14ac:dyDescent="0.3">
      <c r="B753" s="2"/>
    </row>
    <row r="754" spans="2:2" x14ac:dyDescent="0.3">
      <c r="B754" s="2"/>
    </row>
    <row r="755" spans="2:2" x14ac:dyDescent="0.3">
      <c r="B755" s="2"/>
    </row>
    <row r="756" spans="2:2" x14ac:dyDescent="0.3">
      <c r="B756" s="2"/>
    </row>
    <row r="757" spans="2:2" x14ac:dyDescent="0.3">
      <c r="B757" s="2"/>
    </row>
    <row r="758" spans="2:2" x14ac:dyDescent="0.3">
      <c r="B758" s="2"/>
    </row>
    <row r="759" spans="2:2" x14ac:dyDescent="0.3">
      <c r="B759" s="2"/>
    </row>
    <row r="760" spans="2:2" x14ac:dyDescent="0.3">
      <c r="B760" s="2"/>
    </row>
    <row r="761" spans="2:2" x14ac:dyDescent="0.3">
      <c r="B761" s="2"/>
    </row>
    <row r="762" spans="2:2" x14ac:dyDescent="0.3">
      <c r="B762" s="2"/>
    </row>
    <row r="763" spans="2:2" x14ac:dyDescent="0.3">
      <c r="B763" s="2"/>
    </row>
    <row r="764" spans="2:2" x14ac:dyDescent="0.3">
      <c r="B764" s="2"/>
    </row>
    <row r="765" spans="2:2" x14ac:dyDescent="0.3">
      <c r="B765" s="2"/>
    </row>
    <row r="766" spans="2:2" x14ac:dyDescent="0.3">
      <c r="B766" s="2"/>
    </row>
    <row r="767" spans="2:2" x14ac:dyDescent="0.3">
      <c r="B767" s="2"/>
    </row>
    <row r="768" spans="2:2" x14ac:dyDescent="0.3">
      <c r="B768" s="2"/>
    </row>
    <row r="769" spans="2:2" x14ac:dyDescent="0.3">
      <c r="B769" s="2"/>
    </row>
    <row r="770" spans="2:2" x14ac:dyDescent="0.3">
      <c r="B770" s="2"/>
    </row>
    <row r="771" spans="2:2" x14ac:dyDescent="0.3">
      <c r="B771" s="2"/>
    </row>
    <row r="772" spans="2:2" x14ac:dyDescent="0.3">
      <c r="B772" s="2"/>
    </row>
    <row r="773" spans="2:2" x14ac:dyDescent="0.3">
      <c r="B773" s="2"/>
    </row>
    <row r="774" spans="2:2" x14ac:dyDescent="0.3">
      <c r="B774" s="2"/>
    </row>
    <row r="775" spans="2:2" x14ac:dyDescent="0.3">
      <c r="B775" s="2"/>
    </row>
    <row r="776" spans="2:2" x14ac:dyDescent="0.3">
      <c r="B776" s="2"/>
    </row>
    <row r="777" spans="2:2" x14ac:dyDescent="0.3">
      <c r="B777" s="2"/>
    </row>
    <row r="778" spans="2:2" x14ac:dyDescent="0.3">
      <c r="B778" s="2"/>
    </row>
    <row r="779" spans="2:2" x14ac:dyDescent="0.3">
      <c r="B779" s="2"/>
    </row>
    <row r="780" spans="2:2" x14ac:dyDescent="0.3">
      <c r="B780" s="2"/>
    </row>
    <row r="781" spans="2:2" x14ac:dyDescent="0.3">
      <c r="B781" s="2"/>
    </row>
    <row r="782" spans="2:2" x14ac:dyDescent="0.3">
      <c r="B782" s="2"/>
    </row>
    <row r="783" spans="2:2" x14ac:dyDescent="0.3">
      <c r="B783" s="2"/>
    </row>
    <row r="784" spans="2:2" x14ac:dyDescent="0.3">
      <c r="B784" s="2"/>
    </row>
    <row r="785" spans="2:2" x14ac:dyDescent="0.3">
      <c r="B785" s="2"/>
    </row>
    <row r="786" spans="2:2" x14ac:dyDescent="0.3">
      <c r="B786" s="2"/>
    </row>
    <row r="787" spans="2:2" x14ac:dyDescent="0.3">
      <c r="B787" s="2"/>
    </row>
    <row r="788" spans="2:2" x14ac:dyDescent="0.3">
      <c r="B788" s="2"/>
    </row>
    <row r="789" spans="2:2" x14ac:dyDescent="0.3">
      <c r="B789" s="2"/>
    </row>
    <row r="790" spans="2:2" x14ac:dyDescent="0.3">
      <c r="B790" s="2"/>
    </row>
    <row r="791" spans="2:2" x14ac:dyDescent="0.3">
      <c r="B791" s="2"/>
    </row>
    <row r="792" spans="2:2" x14ac:dyDescent="0.3">
      <c r="B792" s="2"/>
    </row>
    <row r="793" spans="2:2" x14ac:dyDescent="0.3">
      <c r="B793" s="2"/>
    </row>
    <row r="794" spans="2:2" x14ac:dyDescent="0.3">
      <c r="B794" s="2"/>
    </row>
    <row r="795" spans="2:2" x14ac:dyDescent="0.3">
      <c r="B795" s="2"/>
    </row>
    <row r="796" spans="2:2" x14ac:dyDescent="0.3">
      <c r="B796" s="2"/>
    </row>
    <row r="797" spans="2:2" x14ac:dyDescent="0.3">
      <c r="B797" s="2"/>
    </row>
    <row r="798" spans="2:2" x14ac:dyDescent="0.3">
      <c r="B798" s="2"/>
    </row>
    <row r="799" spans="2:2" x14ac:dyDescent="0.3">
      <c r="B799" s="2"/>
    </row>
    <row r="800" spans="2:2" x14ac:dyDescent="0.3">
      <c r="B800" s="2"/>
    </row>
    <row r="801" spans="2:2" x14ac:dyDescent="0.3">
      <c r="B801" s="2"/>
    </row>
    <row r="802" spans="2:2" x14ac:dyDescent="0.3">
      <c r="B802" s="2"/>
    </row>
    <row r="803" spans="2:2" x14ac:dyDescent="0.3">
      <c r="B803" s="2"/>
    </row>
    <row r="804" spans="2:2" x14ac:dyDescent="0.3">
      <c r="B804" s="2"/>
    </row>
    <row r="805" spans="2:2" x14ac:dyDescent="0.3">
      <c r="B805" s="2"/>
    </row>
    <row r="806" spans="2:2" x14ac:dyDescent="0.3">
      <c r="B806" s="2"/>
    </row>
    <row r="807" spans="2:2" x14ac:dyDescent="0.3">
      <c r="B807" s="2"/>
    </row>
    <row r="808" spans="2:2" x14ac:dyDescent="0.3">
      <c r="B808" s="2"/>
    </row>
    <row r="809" spans="2:2" x14ac:dyDescent="0.3">
      <c r="B809" s="2"/>
    </row>
    <row r="810" spans="2:2" x14ac:dyDescent="0.3">
      <c r="B810" s="2"/>
    </row>
    <row r="811" spans="2:2" x14ac:dyDescent="0.3">
      <c r="B811" s="2"/>
    </row>
    <row r="812" spans="2:2" x14ac:dyDescent="0.3">
      <c r="B812" s="2"/>
    </row>
    <row r="813" spans="2:2" x14ac:dyDescent="0.3">
      <c r="B813" s="2"/>
    </row>
    <row r="814" spans="2:2" x14ac:dyDescent="0.3">
      <c r="B814" s="2"/>
    </row>
    <row r="815" spans="2:2" x14ac:dyDescent="0.3">
      <c r="B815" s="2"/>
    </row>
    <row r="816" spans="2:2" x14ac:dyDescent="0.3">
      <c r="B816" s="2"/>
    </row>
    <row r="817" spans="2:2" x14ac:dyDescent="0.3">
      <c r="B817" s="2"/>
    </row>
    <row r="818" spans="2:2" x14ac:dyDescent="0.3">
      <c r="B818" s="2"/>
    </row>
    <row r="819" spans="2:2" x14ac:dyDescent="0.3">
      <c r="B819" s="2"/>
    </row>
    <row r="820" spans="2:2" x14ac:dyDescent="0.3">
      <c r="B820" s="2"/>
    </row>
    <row r="821" spans="2:2" x14ac:dyDescent="0.3">
      <c r="B821" s="2"/>
    </row>
    <row r="822" spans="2:2" x14ac:dyDescent="0.3">
      <c r="B822" s="2"/>
    </row>
    <row r="823" spans="2:2" x14ac:dyDescent="0.3">
      <c r="B823" s="2"/>
    </row>
    <row r="824" spans="2:2" x14ac:dyDescent="0.3">
      <c r="B824" s="2"/>
    </row>
    <row r="825" spans="2:2" x14ac:dyDescent="0.3">
      <c r="B825" s="2"/>
    </row>
    <row r="826" spans="2:2" x14ac:dyDescent="0.3">
      <c r="B826" s="2"/>
    </row>
    <row r="827" spans="2:2" x14ac:dyDescent="0.3">
      <c r="B827" s="2"/>
    </row>
    <row r="828" spans="2:2" x14ac:dyDescent="0.3">
      <c r="B828" s="2"/>
    </row>
    <row r="829" spans="2:2" x14ac:dyDescent="0.3">
      <c r="B829" s="2"/>
    </row>
    <row r="830" spans="2:2" x14ac:dyDescent="0.3">
      <c r="B830" s="2"/>
    </row>
    <row r="831" spans="2:2" x14ac:dyDescent="0.3">
      <c r="B831" s="2"/>
    </row>
    <row r="832" spans="2:2" x14ac:dyDescent="0.3">
      <c r="B832" s="2"/>
    </row>
    <row r="833" spans="2:2" x14ac:dyDescent="0.3">
      <c r="B833" s="2"/>
    </row>
    <row r="834" spans="2:2" x14ac:dyDescent="0.3">
      <c r="B834" s="2"/>
    </row>
    <row r="835" spans="2:2" x14ac:dyDescent="0.3">
      <c r="B835" s="2"/>
    </row>
    <row r="836" spans="2:2" x14ac:dyDescent="0.3">
      <c r="B836" s="2"/>
    </row>
    <row r="837" spans="2:2" x14ac:dyDescent="0.3">
      <c r="B837" s="2"/>
    </row>
    <row r="838" spans="2:2" x14ac:dyDescent="0.3">
      <c r="B838" s="2"/>
    </row>
    <row r="839" spans="2:2" x14ac:dyDescent="0.3">
      <c r="B839" s="2"/>
    </row>
    <row r="840" spans="2:2" x14ac:dyDescent="0.3">
      <c r="B840" s="2"/>
    </row>
    <row r="841" spans="2:2" x14ac:dyDescent="0.3">
      <c r="B841" s="2"/>
    </row>
    <row r="842" spans="2:2" x14ac:dyDescent="0.3">
      <c r="B842" s="2"/>
    </row>
    <row r="843" spans="2:2" x14ac:dyDescent="0.3">
      <c r="B843" s="2"/>
    </row>
    <row r="844" spans="2:2" x14ac:dyDescent="0.3">
      <c r="B844" s="2"/>
    </row>
    <row r="845" spans="2:2" x14ac:dyDescent="0.3">
      <c r="B845" s="2"/>
    </row>
    <row r="846" spans="2:2" x14ac:dyDescent="0.3">
      <c r="B846" s="2"/>
    </row>
    <row r="847" spans="2:2" x14ac:dyDescent="0.3">
      <c r="B847" s="2"/>
    </row>
    <row r="848" spans="2:2" x14ac:dyDescent="0.3">
      <c r="B848" s="2"/>
    </row>
    <row r="849" spans="2:2" x14ac:dyDescent="0.3">
      <c r="B849" s="2"/>
    </row>
    <row r="850" spans="2:2" x14ac:dyDescent="0.3">
      <c r="B850" s="2"/>
    </row>
    <row r="851" spans="2:2" x14ac:dyDescent="0.3">
      <c r="B851" s="2"/>
    </row>
    <row r="852" spans="2:2" x14ac:dyDescent="0.3">
      <c r="B852" s="2"/>
    </row>
    <row r="853" spans="2:2" x14ac:dyDescent="0.3">
      <c r="B853" s="2"/>
    </row>
    <row r="854" spans="2:2" x14ac:dyDescent="0.3">
      <c r="B854" s="2"/>
    </row>
    <row r="855" spans="2:2" x14ac:dyDescent="0.3">
      <c r="B855" s="2"/>
    </row>
    <row r="856" spans="2:2" x14ac:dyDescent="0.3">
      <c r="B856" s="2"/>
    </row>
    <row r="857" spans="2:2" x14ac:dyDescent="0.3">
      <c r="B857" s="2"/>
    </row>
    <row r="858" spans="2:2" x14ac:dyDescent="0.3">
      <c r="B858" s="2"/>
    </row>
    <row r="859" spans="2:2" x14ac:dyDescent="0.3">
      <c r="B859" s="2"/>
    </row>
    <row r="860" spans="2:2" x14ac:dyDescent="0.3">
      <c r="B860" s="2"/>
    </row>
    <row r="861" spans="2:2" x14ac:dyDescent="0.3">
      <c r="B861" s="2"/>
    </row>
    <row r="862" spans="2:2" x14ac:dyDescent="0.3">
      <c r="B862" s="2"/>
    </row>
    <row r="863" spans="2:2" x14ac:dyDescent="0.3">
      <c r="B863" s="2"/>
    </row>
    <row r="864" spans="2:2" x14ac:dyDescent="0.3">
      <c r="B864" s="2"/>
    </row>
    <row r="865" spans="2:2" x14ac:dyDescent="0.3">
      <c r="B865" s="2"/>
    </row>
    <row r="866" spans="2:2" x14ac:dyDescent="0.3">
      <c r="B866" s="2"/>
    </row>
    <row r="867" spans="2:2" x14ac:dyDescent="0.3">
      <c r="B867" s="2"/>
    </row>
    <row r="868" spans="2:2" x14ac:dyDescent="0.3">
      <c r="B868" s="2"/>
    </row>
    <row r="869" spans="2:2" x14ac:dyDescent="0.3">
      <c r="B869" s="2"/>
    </row>
    <row r="870" spans="2:2" x14ac:dyDescent="0.3">
      <c r="B870" s="2"/>
    </row>
    <row r="871" spans="2:2" x14ac:dyDescent="0.3">
      <c r="B871" s="2"/>
    </row>
    <row r="872" spans="2:2" x14ac:dyDescent="0.3">
      <c r="B872" s="2"/>
    </row>
    <row r="873" spans="2:2" x14ac:dyDescent="0.3">
      <c r="B873" s="2"/>
    </row>
    <row r="874" spans="2:2" x14ac:dyDescent="0.3">
      <c r="B874" s="2"/>
    </row>
    <row r="875" spans="2:2" x14ac:dyDescent="0.3">
      <c r="B875" s="2"/>
    </row>
    <row r="876" spans="2:2" x14ac:dyDescent="0.3">
      <c r="B876" s="2"/>
    </row>
    <row r="877" spans="2:2" x14ac:dyDescent="0.3">
      <c r="B877" s="2"/>
    </row>
    <row r="878" spans="2:2" x14ac:dyDescent="0.3">
      <c r="B878" s="2"/>
    </row>
    <row r="879" spans="2:2" x14ac:dyDescent="0.3">
      <c r="B879" s="2"/>
    </row>
    <row r="880" spans="2:2" x14ac:dyDescent="0.3">
      <c r="B880" s="2"/>
    </row>
    <row r="881" spans="2:2" x14ac:dyDescent="0.3">
      <c r="B881" s="2"/>
    </row>
    <row r="882" spans="2:2" x14ac:dyDescent="0.3">
      <c r="B882" s="2"/>
    </row>
    <row r="883" spans="2:2" x14ac:dyDescent="0.3">
      <c r="B883" s="2"/>
    </row>
    <row r="884" spans="2:2" x14ac:dyDescent="0.3">
      <c r="B884" s="2"/>
    </row>
    <row r="885" spans="2:2" x14ac:dyDescent="0.3">
      <c r="B885" s="2"/>
    </row>
    <row r="886" spans="2:2" x14ac:dyDescent="0.3">
      <c r="B886" s="2"/>
    </row>
    <row r="887" spans="2:2" x14ac:dyDescent="0.3">
      <c r="B887" s="2"/>
    </row>
    <row r="888" spans="2:2" x14ac:dyDescent="0.3">
      <c r="B888" s="2"/>
    </row>
    <row r="889" spans="2:2" x14ac:dyDescent="0.3">
      <c r="B889" s="2"/>
    </row>
    <row r="890" spans="2:2" x14ac:dyDescent="0.3">
      <c r="B890" s="2"/>
    </row>
    <row r="891" spans="2:2" x14ac:dyDescent="0.3">
      <c r="B891" s="2"/>
    </row>
    <row r="892" spans="2:2" x14ac:dyDescent="0.3">
      <c r="B892" s="2"/>
    </row>
    <row r="893" spans="2:2" x14ac:dyDescent="0.3">
      <c r="B893" s="2"/>
    </row>
    <row r="894" spans="2:2" x14ac:dyDescent="0.3">
      <c r="B894" s="2"/>
    </row>
    <row r="895" spans="2:2" x14ac:dyDescent="0.3">
      <c r="B895" s="2"/>
    </row>
    <row r="896" spans="2:2" x14ac:dyDescent="0.3">
      <c r="B896" s="2"/>
    </row>
    <row r="897" spans="2:2" x14ac:dyDescent="0.3">
      <c r="B897" s="2"/>
    </row>
    <row r="898" spans="2:2" x14ac:dyDescent="0.3">
      <c r="B898" s="2"/>
    </row>
    <row r="899" spans="2:2" x14ac:dyDescent="0.3">
      <c r="B899" s="2"/>
    </row>
    <row r="900" spans="2:2" x14ac:dyDescent="0.3">
      <c r="B900" s="2"/>
    </row>
    <row r="901" spans="2:2" x14ac:dyDescent="0.3">
      <c r="B901" s="2"/>
    </row>
    <row r="902" spans="2:2" x14ac:dyDescent="0.3">
      <c r="B902" s="2"/>
    </row>
    <row r="903" spans="2:2" x14ac:dyDescent="0.3">
      <c r="B903" s="2"/>
    </row>
    <row r="904" spans="2:2" x14ac:dyDescent="0.3">
      <c r="B904" s="2"/>
    </row>
    <row r="905" spans="2:2" x14ac:dyDescent="0.3">
      <c r="B905" s="2"/>
    </row>
    <row r="906" spans="2:2" x14ac:dyDescent="0.3">
      <c r="B906" s="2"/>
    </row>
    <row r="907" spans="2:2" x14ac:dyDescent="0.3">
      <c r="B907" s="2"/>
    </row>
    <row r="908" spans="2:2" x14ac:dyDescent="0.3">
      <c r="B908" s="2"/>
    </row>
    <row r="909" spans="2:2" x14ac:dyDescent="0.3">
      <c r="B909" s="2"/>
    </row>
    <row r="910" spans="2:2" x14ac:dyDescent="0.3">
      <c r="B910" s="2"/>
    </row>
    <row r="911" spans="2:2" x14ac:dyDescent="0.3">
      <c r="B911" s="2"/>
    </row>
    <row r="912" spans="2:2" x14ac:dyDescent="0.3">
      <c r="B912" s="2"/>
    </row>
    <row r="913" spans="2:2" x14ac:dyDescent="0.3">
      <c r="B913" s="2"/>
    </row>
    <row r="914" spans="2:2" x14ac:dyDescent="0.3">
      <c r="B914" s="2"/>
    </row>
    <row r="915" spans="2:2" x14ac:dyDescent="0.3">
      <c r="B915" s="2"/>
    </row>
    <row r="916" spans="2:2" x14ac:dyDescent="0.3">
      <c r="B916" s="2"/>
    </row>
    <row r="917" spans="2:2" x14ac:dyDescent="0.3">
      <c r="B917" s="2"/>
    </row>
    <row r="918" spans="2:2" x14ac:dyDescent="0.3">
      <c r="B918" s="2"/>
    </row>
    <row r="919" spans="2:2" x14ac:dyDescent="0.3">
      <c r="B919" s="2"/>
    </row>
    <row r="920" spans="2:2" x14ac:dyDescent="0.3">
      <c r="B920" s="2"/>
    </row>
    <row r="921" spans="2:2" x14ac:dyDescent="0.3">
      <c r="B921" s="2"/>
    </row>
    <row r="922" spans="2:2" x14ac:dyDescent="0.3">
      <c r="B922" s="2"/>
    </row>
    <row r="923" spans="2:2" x14ac:dyDescent="0.3">
      <c r="B923" s="2"/>
    </row>
    <row r="924" spans="2:2" x14ac:dyDescent="0.3">
      <c r="B924" s="2"/>
    </row>
    <row r="925" spans="2:2" x14ac:dyDescent="0.3">
      <c r="B925" s="2"/>
    </row>
    <row r="926" spans="2:2" x14ac:dyDescent="0.3">
      <c r="B926" s="2"/>
    </row>
    <row r="927" spans="2:2" x14ac:dyDescent="0.3">
      <c r="B927" s="2"/>
    </row>
    <row r="928" spans="2:2" x14ac:dyDescent="0.3">
      <c r="B928" s="2"/>
    </row>
    <row r="929" spans="2:2" x14ac:dyDescent="0.3">
      <c r="B929" s="2"/>
    </row>
    <row r="930" spans="2:2" x14ac:dyDescent="0.3">
      <c r="B930" s="2"/>
    </row>
    <row r="931" spans="2:2" x14ac:dyDescent="0.3">
      <c r="B931" s="2"/>
    </row>
    <row r="932" spans="2:2" x14ac:dyDescent="0.3">
      <c r="B932" s="2"/>
    </row>
    <row r="933" spans="2:2" x14ac:dyDescent="0.3">
      <c r="B933" s="2"/>
    </row>
    <row r="934" spans="2:2" x14ac:dyDescent="0.3">
      <c r="B934" s="2"/>
    </row>
    <row r="935" spans="2:2" x14ac:dyDescent="0.3">
      <c r="B935" s="2"/>
    </row>
    <row r="936" spans="2:2" x14ac:dyDescent="0.3">
      <c r="B936" s="2"/>
    </row>
    <row r="937" spans="2:2" x14ac:dyDescent="0.3">
      <c r="B937" s="2"/>
    </row>
    <row r="938" spans="2:2" x14ac:dyDescent="0.3">
      <c r="B938" s="2"/>
    </row>
    <row r="939" spans="2:2" x14ac:dyDescent="0.3">
      <c r="B939" s="2"/>
    </row>
    <row r="940" spans="2:2" x14ac:dyDescent="0.3">
      <c r="B940" s="2"/>
    </row>
    <row r="941" spans="2:2" x14ac:dyDescent="0.3">
      <c r="B941" s="2"/>
    </row>
    <row r="942" spans="2:2" x14ac:dyDescent="0.3">
      <c r="B942" s="2"/>
    </row>
    <row r="943" spans="2:2" x14ac:dyDescent="0.3">
      <c r="B943" s="2"/>
    </row>
    <row r="944" spans="2:2" x14ac:dyDescent="0.3">
      <c r="B944" s="2"/>
    </row>
    <row r="945" spans="2:2" x14ac:dyDescent="0.3">
      <c r="B945" s="2"/>
    </row>
    <row r="946" spans="2:2" x14ac:dyDescent="0.3">
      <c r="B946" s="2"/>
    </row>
    <row r="947" spans="2:2" x14ac:dyDescent="0.3">
      <c r="B947" s="2"/>
    </row>
    <row r="948" spans="2:2" x14ac:dyDescent="0.3">
      <c r="B948" s="2"/>
    </row>
    <row r="949" spans="2:2" x14ac:dyDescent="0.3">
      <c r="B949" s="2"/>
    </row>
    <row r="950" spans="2:2" x14ac:dyDescent="0.3">
      <c r="B950" s="2"/>
    </row>
    <row r="951" spans="2:2" x14ac:dyDescent="0.3">
      <c r="B951" s="2"/>
    </row>
    <row r="952" spans="2:2" x14ac:dyDescent="0.3">
      <c r="B952" s="2"/>
    </row>
    <row r="953" spans="2:2" x14ac:dyDescent="0.3">
      <c r="B953" s="2"/>
    </row>
    <row r="954" spans="2:2" x14ac:dyDescent="0.3">
      <c r="B954" s="2"/>
    </row>
    <row r="955" spans="2:2" x14ac:dyDescent="0.3">
      <c r="B955" s="2"/>
    </row>
    <row r="956" spans="2:2" x14ac:dyDescent="0.3">
      <c r="B956" s="2"/>
    </row>
    <row r="957" spans="2:2" x14ac:dyDescent="0.3">
      <c r="B957" s="2"/>
    </row>
    <row r="958" spans="2:2" x14ac:dyDescent="0.3">
      <c r="B958" s="2"/>
    </row>
    <row r="959" spans="2:2" x14ac:dyDescent="0.3">
      <c r="B959" s="2"/>
    </row>
    <row r="960" spans="2:2" x14ac:dyDescent="0.3">
      <c r="B960" s="2"/>
    </row>
    <row r="961" spans="2:2" x14ac:dyDescent="0.3">
      <c r="B961" s="2"/>
    </row>
    <row r="962" spans="2:2" x14ac:dyDescent="0.3">
      <c r="B962" s="2"/>
    </row>
    <row r="963" spans="2:2" x14ac:dyDescent="0.3">
      <c r="B963" s="2"/>
    </row>
    <row r="964" spans="2:2" x14ac:dyDescent="0.3">
      <c r="B964" s="2"/>
    </row>
    <row r="965" spans="2:2" x14ac:dyDescent="0.3">
      <c r="B965" s="2"/>
    </row>
    <row r="966" spans="2:2" x14ac:dyDescent="0.3">
      <c r="B966" s="2"/>
    </row>
    <row r="967" spans="2:2" x14ac:dyDescent="0.3">
      <c r="B967" s="2"/>
    </row>
    <row r="968" spans="2:2" x14ac:dyDescent="0.3">
      <c r="B968" s="2"/>
    </row>
    <row r="969" spans="2:2" x14ac:dyDescent="0.3">
      <c r="B969" s="2"/>
    </row>
    <row r="970" spans="2:2" x14ac:dyDescent="0.3">
      <c r="B970" s="2"/>
    </row>
    <row r="971" spans="2:2" x14ac:dyDescent="0.3">
      <c r="B971" s="2"/>
    </row>
    <row r="972" spans="2:2" x14ac:dyDescent="0.3">
      <c r="B972" s="2"/>
    </row>
    <row r="973" spans="2:2" x14ac:dyDescent="0.3">
      <c r="B973" s="2"/>
    </row>
    <row r="974" spans="2:2" x14ac:dyDescent="0.3">
      <c r="B974" s="2"/>
    </row>
    <row r="975" spans="2:2" x14ac:dyDescent="0.3">
      <c r="B975" s="2"/>
    </row>
    <row r="976" spans="2:2" x14ac:dyDescent="0.3">
      <c r="B976" s="2"/>
    </row>
    <row r="977" spans="2:2" x14ac:dyDescent="0.3">
      <c r="B977" s="2"/>
    </row>
    <row r="978" spans="2:2" x14ac:dyDescent="0.3">
      <c r="B978" s="2"/>
    </row>
    <row r="979" spans="2:2" x14ac:dyDescent="0.3">
      <c r="B979" s="2"/>
    </row>
    <row r="980" spans="2:2" x14ac:dyDescent="0.3">
      <c r="B980" s="2"/>
    </row>
    <row r="981" spans="2:2" x14ac:dyDescent="0.3">
      <c r="B981" s="2"/>
    </row>
    <row r="982" spans="2:2" x14ac:dyDescent="0.3">
      <c r="B982" s="2"/>
    </row>
    <row r="983" spans="2:2" x14ac:dyDescent="0.3">
      <c r="B983" s="2"/>
    </row>
    <row r="984" spans="2:2" x14ac:dyDescent="0.3">
      <c r="B984" s="2"/>
    </row>
    <row r="985" spans="2:2" x14ac:dyDescent="0.3">
      <c r="B985" s="2"/>
    </row>
    <row r="986" spans="2:2" x14ac:dyDescent="0.3">
      <c r="B986" s="2"/>
    </row>
    <row r="987" spans="2:2" x14ac:dyDescent="0.3">
      <c r="B987" s="2"/>
    </row>
    <row r="988" spans="2:2" x14ac:dyDescent="0.3">
      <c r="B988" s="2"/>
    </row>
    <row r="989" spans="2:2" x14ac:dyDescent="0.3">
      <c r="B989" s="2"/>
    </row>
    <row r="990" spans="2:2" x14ac:dyDescent="0.3">
      <c r="B990" s="2"/>
    </row>
    <row r="991" spans="2:2" x14ac:dyDescent="0.3">
      <c r="B991" s="2"/>
    </row>
    <row r="992" spans="2:2" x14ac:dyDescent="0.3">
      <c r="B992" s="2"/>
    </row>
    <row r="993" spans="2:2" x14ac:dyDescent="0.3">
      <c r="B993" s="2"/>
    </row>
    <row r="994" spans="2:2" x14ac:dyDescent="0.3">
      <c r="B994" s="2"/>
    </row>
    <row r="995" spans="2:2" x14ac:dyDescent="0.3">
      <c r="B995" s="2"/>
    </row>
    <row r="996" spans="2:2" x14ac:dyDescent="0.3">
      <c r="B996" s="2"/>
    </row>
    <row r="997" spans="2:2" x14ac:dyDescent="0.3">
      <c r="B997" s="2"/>
    </row>
    <row r="998" spans="2:2" x14ac:dyDescent="0.3">
      <c r="B998" s="2"/>
    </row>
    <row r="999" spans="2:2" x14ac:dyDescent="0.3">
      <c r="B999" s="2"/>
    </row>
    <row r="1000" spans="2:2" x14ac:dyDescent="0.3">
      <c r="B1000" s="2"/>
    </row>
    <row r="1001" spans="2:2" x14ac:dyDescent="0.3">
      <c r="B1001" s="2"/>
    </row>
    <row r="1002" spans="2:2" x14ac:dyDescent="0.3">
      <c r="B1002" s="2"/>
    </row>
    <row r="1003" spans="2:2" x14ac:dyDescent="0.3">
      <c r="B1003" s="2"/>
    </row>
    <row r="1004" spans="2:2" x14ac:dyDescent="0.3">
      <c r="B1004" s="2"/>
    </row>
    <row r="1005" spans="2:2" x14ac:dyDescent="0.3">
      <c r="B1005" s="2"/>
    </row>
    <row r="1006" spans="2:2" x14ac:dyDescent="0.3">
      <c r="B1006" s="2"/>
    </row>
    <row r="1007" spans="2:2" x14ac:dyDescent="0.3">
      <c r="B1007" s="2"/>
    </row>
    <row r="1008" spans="2:2" x14ac:dyDescent="0.3">
      <c r="B1008" s="2"/>
    </row>
    <row r="1009" spans="2:2" x14ac:dyDescent="0.3">
      <c r="B1009" s="2"/>
    </row>
    <row r="1010" spans="2:2" x14ac:dyDescent="0.3">
      <c r="B1010" s="2"/>
    </row>
    <row r="1011" spans="2:2" x14ac:dyDescent="0.3">
      <c r="B1011" s="2"/>
    </row>
    <row r="1012" spans="2:2" x14ac:dyDescent="0.3">
      <c r="B1012" s="2"/>
    </row>
    <row r="1013" spans="2:2" x14ac:dyDescent="0.3">
      <c r="B1013" s="2"/>
    </row>
    <row r="1014" spans="2:2" x14ac:dyDescent="0.3">
      <c r="B1014" s="2"/>
    </row>
    <row r="1015" spans="2:2" x14ac:dyDescent="0.3">
      <c r="B1015" s="2"/>
    </row>
    <row r="1016" spans="2:2" x14ac:dyDescent="0.3">
      <c r="B1016" s="2"/>
    </row>
    <row r="1017" spans="2:2" x14ac:dyDescent="0.3">
      <c r="B1017" s="2"/>
    </row>
    <row r="1018" spans="2:2" x14ac:dyDescent="0.3">
      <c r="B1018" s="2"/>
    </row>
    <row r="1019" spans="2:2" x14ac:dyDescent="0.3">
      <c r="B1019" s="2"/>
    </row>
    <row r="1020" spans="2:2" x14ac:dyDescent="0.3">
      <c r="B1020" s="2"/>
    </row>
    <row r="1021" spans="2:2" x14ac:dyDescent="0.3">
      <c r="B1021" s="2"/>
    </row>
    <row r="1022" spans="2:2" x14ac:dyDescent="0.3">
      <c r="B1022" s="2"/>
    </row>
    <row r="1023" spans="2:2" x14ac:dyDescent="0.3">
      <c r="B1023" s="2"/>
    </row>
    <row r="1024" spans="2:2" x14ac:dyDescent="0.3">
      <c r="B1024" s="2"/>
    </row>
    <row r="1025" spans="2:2" x14ac:dyDescent="0.3">
      <c r="B1025" s="2"/>
    </row>
    <row r="1026" spans="2:2" x14ac:dyDescent="0.3">
      <c r="B1026" s="2"/>
    </row>
    <row r="1027" spans="2:2" x14ac:dyDescent="0.3">
      <c r="B1027" s="2"/>
    </row>
    <row r="1028" spans="2:2" x14ac:dyDescent="0.3">
      <c r="B1028" s="2"/>
    </row>
    <row r="1029" spans="2:2" x14ac:dyDescent="0.3">
      <c r="B1029" s="2"/>
    </row>
    <row r="1030" spans="2:2" x14ac:dyDescent="0.3">
      <c r="B1030" s="2"/>
    </row>
    <row r="1031" spans="2:2" x14ac:dyDescent="0.3">
      <c r="B1031" s="2"/>
    </row>
    <row r="1032" spans="2:2" x14ac:dyDescent="0.3">
      <c r="B1032" s="2"/>
    </row>
    <row r="1033" spans="2:2" x14ac:dyDescent="0.3">
      <c r="B1033" s="2"/>
    </row>
    <row r="1034" spans="2:2" x14ac:dyDescent="0.3">
      <c r="B1034" s="2"/>
    </row>
    <row r="1035" spans="2:2" x14ac:dyDescent="0.3">
      <c r="B1035" s="2"/>
    </row>
    <row r="1036" spans="2:2" x14ac:dyDescent="0.3">
      <c r="B1036" s="2"/>
    </row>
    <row r="1037" spans="2:2" x14ac:dyDescent="0.3">
      <c r="B1037" s="2"/>
    </row>
    <row r="1038" spans="2:2" x14ac:dyDescent="0.3">
      <c r="B1038" s="2"/>
    </row>
    <row r="1039" spans="2:2" x14ac:dyDescent="0.3">
      <c r="B1039" s="2"/>
    </row>
    <row r="1040" spans="2:2" x14ac:dyDescent="0.3">
      <c r="B1040" s="2"/>
    </row>
    <row r="1041" spans="2:2" x14ac:dyDescent="0.3">
      <c r="B1041" s="2"/>
    </row>
    <row r="1042" spans="2:2" x14ac:dyDescent="0.3">
      <c r="B1042" s="2"/>
    </row>
    <row r="1043" spans="2:2" x14ac:dyDescent="0.3">
      <c r="B1043" s="2"/>
    </row>
    <row r="1044" spans="2:2" x14ac:dyDescent="0.3">
      <c r="B1044" s="2"/>
    </row>
    <row r="1045" spans="2:2" x14ac:dyDescent="0.3">
      <c r="B1045" s="2"/>
    </row>
    <row r="1046" spans="2:2" x14ac:dyDescent="0.3">
      <c r="B1046" s="2"/>
    </row>
    <row r="1047" spans="2:2" x14ac:dyDescent="0.3">
      <c r="B1047" s="2"/>
    </row>
    <row r="1048" spans="2:2" x14ac:dyDescent="0.3">
      <c r="B1048" s="2"/>
    </row>
    <row r="1049" spans="2:2" x14ac:dyDescent="0.3">
      <c r="B1049" s="2"/>
    </row>
    <row r="1050" spans="2:2" x14ac:dyDescent="0.3">
      <c r="B1050" s="2"/>
    </row>
    <row r="1051" spans="2:2" x14ac:dyDescent="0.3">
      <c r="B1051" s="2"/>
    </row>
    <row r="1052" spans="2:2" x14ac:dyDescent="0.3">
      <c r="B1052" s="2"/>
    </row>
    <row r="1053" spans="2:2" x14ac:dyDescent="0.3">
      <c r="B1053" s="2"/>
    </row>
    <row r="1054" spans="2:2" x14ac:dyDescent="0.3">
      <c r="B1054" s="2"/>
    </row>
    <row r="1055" spans="2:2" x14ac:dyDescent="0.3">
      <c r="B1055" s="2"/>
    </row>
    <row r="1056" spans="2:2" x14ac:dyDescent="0.3">
      <c r="B1056" s="2"/>
    </row>
    <row r="1057" spans="2:2" x14ac:dyDescent="0.3">
      <c r="B1057" s="2"/>
    </row>
    <row r="1058" spans="2:2" x14ac:dyDescent="0.3">
      <c r="B1058" s="2"/>
    </row>
    <row r="1059" spans="2:2" x14ac:dyDescent="0.3">
      <c r="B1059" s="2"/>
    </row>
    <row r="1060" spans="2:2" x14ac:dyDescent="0.3">
      <c r="B1060" s="2"/>
    </row>
    <row r="1061" spans="2:2" x14ac:dyDescent="0.3">
      <c r="B1061" s="2"/>
    </row>
    <row r="1062" spans="2:2" x14ac:dyDescent="0.3">
      <c r="B1062" s="2"/>
    </row>
    <row r="1063" spans="2:2" x14ac:dyDescent="0.3">
      <c r="B1063" s="2"/>
    </row>
    <row r="1064" spans="2:2" x14ac:dyDescent="0.3">
      <c r="B1064" s="2"/>
    </row>
    <row r="1065" spans="2:2" x14ac:dyDescent="0.3">
      <c r="B1065" s="2"/>
    </row>
    <row r="1066" spans="2:2" x14ac:dyDescent="0.3">
      <c r="B1066" s="2"/>
    </row>
    <row r="1067" spans="2:2" x14ac:dyDescent="0.3">
      <c r="B1067" s="2"/>
    </row>
    <row r="1068" spans="2:2" x14ac:dyDescent="0.3">
      <c r="B1068" s="2"/>
    </row>
    <row r="1069" spans="2:2" x14ac:dyDescent="0.3">
      <c r="B1069" s="2"/>
    </row>
    <row r="1070" spans="2:2" x14ac:dyDescent="0.3">
      <c r="B1070" s="2"/>
    </row>
    <row r="1071" spans="2:2" x14ac:dyDescent="0.3">
      <c r="B1071" s="2"/>
    </row>
    <row r="1072" spans="2:2" x14ac:dyDescent="0.3">
      <c r="B1072" s="2"/>
    </row>
    <row r="1073" spans="2:2" x14ac:dyDescent="0.3">
      <c r="B1073" s="2"/>
    </row>
    <row r="1074" spans="2:2" x14ac:dyDescent="0.3">
      <c r="B1074" s="2"/>
    </row>
    <row r="1075" spans="2:2" x14ac:dyDescent="0.3">
      <c r="B1075" s="2"/>
    </row>
    <row r="1076" spans="2:2" x14ac:dyDescent="0.3">
      <c r="B1076" s="2"/>
    </row>
    <row r="1077" spans="2:2" x14ac:dyDescent="0.3">
      <c r="B1077" s="2"/>
    </row>
    <row r="1078" spans="2:2" x14ac:dyDescent="0.3">
      <c r="B1078" s="2"/>
    </row>
    <row r="1079" spans="2:2" x14ac:dyDescent="0.3">
      <c r="B1079" s="2"/>
    </row>
    <row r="1080" spans="2:2" x14ac:dyDescent="0.3">
      <c r="B1080" s="2"/>
    </row>
    <row r="1081" spans="2:2" x14ac:dyDescent="0.3">
      <c r="B1081" s="2"/>
    </row>
    <row r="1082" spans="2:2" x14ac:dyDescent="0.3">
      <c r="B1082" s="2"/>
    </row>
    <row r="1083" spans="2:2" x14ac:dyDescent="0.3">
      <c r="B1083" s="2"/>
    </row>
    <row r="1084" spans="2:2" x14ac:dyDescent="0.3">
      <c r="B1084" s="2"/>
    </row>
    <row r="1085" spans="2:2" x14ac:dyDescent="0.3">
      <c r="B1085" s="2"/>
    </row>
    <row r="1086" spans="2:2" x14ac:dyDescent="0.3">
      <c r="B1086" s="2"/>
    </row>
    <row r="1087" spans="2:2" x14ac:dyDescent="0.3">
      <c r="B1087" s="2"/>
    </row>
    <row r="1088" spans="2:2" x14ac:dyDescent="0.3">
      <c r="B1088" s="2"/>
    </row>
    <row r="1089" spans="2:2" x14ac:dyDescent="0.3">
      <c r="B1089" s="2"/>
    </row>
    <row r="1090" spans="2:2" x14ac:dyDescent="0.3">
      <c r="B1090" s="2"/>
    </row>
    <row r="1091" spans="2:2" x14ac:dyDescent="0.3">
      <c r="B1091" s="2"/>
    </row>
    <row r="1092" spans="2:2" x14ac:dyDescent="0.3">
      <c r="B1092" s="2"/>
    </row>
    <row r="1093" spans="2:2" x14ac:dyDescent="0.3">
      <c r="B1093" s="2"/>
    </row>
    <row r="1094" spans="2:2" x14ac:dyDescent="0.3">
      <c r="B1094" s="2"/>
    </row>
    <row r="1095" spans="2:2" x14ac:dyDescent="0.3">
      <c r="B1095" s="2"/>
    </row>
    <row r="1096" spans="2:2" x14ac:dyDescent="0.3">
      <c r="B1096" s="2"/>
    </row>
    <row r="1097" spans="2:2" x14ac:dyDescent="0.3">
      <c r="B1097" s="2"/>
    </row>
    <row r="1098" spans="2:2" x14ac:dyDescent="0.3">
      <c r="B1098" s="2"/>
    </row>
    <row r="1099" spans="2:2" x14ac:dyDescent="0.3">
      <c r="B1099" s="2"/>
    </row>
    <row r="1100" spans="2:2" x14ac:dyDescent="0.3">
      <c r="B1100" s="2"/>
    </row>
    <row r="1101" spans="2:2" x14ac:dyDescent="0.3">
      <c r="B1101" s="2"/>
    </row>
    <row r="1102" spans="2:2" x14ac:dyDescent="0.3">
      <c r="B1102" s="2"/>
    </row>
    <row r="1103" spans="2:2" x14ac:dyDescent="0.3">
      <c r="B1103" s="2"/>
    </row>
    <row r="1104" spans="2:2" x14ac:dyDescent="0.3">
      <c r="B1104" s="2"/>
    </row>
    <row r="1105" spans="2:2" x14ac:dyDescent="0.3">
      <c r="B1105" s="2"/>
    </row>
    <row r="1106" spans="2:2" x14ac:dyDescent="0.3">
      <c r="B1106" s="2"/>
    </row>
    <row r="1107" spans="2:2" x14ac:dyDescent="0.3">
      <c r="B1107" s="2"/>
    </row>
    <row r="1108" spans="2:2" x14ac:dyDescent="0.3">
      <c r="B1108" s="2"/>
    </row>
    <row r="1109" spans="2:2" x14ac:dyDescent="0.3">
      <c r="B1109" s="2"/>
    </row>
    <row r="1110" spans="2:2" x14ac:dyDescent="0.3">
      <c r="B1110" s="2"/>
    </row>
    <row r="1111" spans="2:2" x14ac:dyDescent="0.3">
      <c r="B1111" s="2"/>
    </row>
    <row r="1112" spans="2:2" x14ac:dyDescent="0.3">
      <c r="B1112" s="2"/>
    </row>
    <row r="1113" spans="2:2" x14ac:dyDescent="0.3">
      <c r="B1113" s="2"/>
    </row>
    <row r="1114" spans="2:2" x14ac:dyDescent="0.3">
      <c r="B1114" s="2"/>
    </row>
    <row r="1115" spans="2:2" x14ac:dyDescent="0.3">
      <c r="B1115" s="2"/>
    </row>
    <row r="1116" spans="2:2" x14ac:dyDescent="0.3">
      <c r="B1116" s="2"/>
    </row>
    <row r="1117" spans="2:2" x14ac:dyDescent="0.3">
      <c r="B1117" s="2"/>
    </row>
    <row r="1118" spans="2:2" x14ac:dyDescent="0.3">
      <c r="B1118" s="2"/>
    </row>
    <row r="1119" spans="2:2" x14ac:dyDescent="0.3">
      <c r="B1119" s="2"/>
    </row>
    <row r="1120" spans="2:2" x14ac:dyDescent="0.3">
      <c r="B1120" s="2"/>
    </row>
    <row r="1121" spans="2:2" x14ac:dyDescent="0.3">
      <c r="B1121" s="2"/>
    </row>
    <row r="1122" spans="2:2" x14ac:dyDescent="0.3">
      <c r="B1122" s="2"/>
    </row>
    <row r="1123" spans="2:2" x14ac:dyDescent="0.3">
      <c r="B1123" s="2"/>
    </row>
    <row r="1124" spans="2:2" x14ac:dyDescent="0.3">
      <c r="B1124" s="2"/>
    </row>
    <row r="1125" spans="2:2" x14ac:dyDescent="0.3">
      <c r="B1125" s="2"/>
    </row>
    <row r="1126" spans="2:2" x14ac:dyDescent="0.3">
      <c r="B1126" s="2"/>
    </row>
    <row r="1127" spans="2:2" x14ac:dyDescent="0.3">
      <c r="B1127" s="2"/>
    </row>
    <row r="1128" spans="2:2" x14ac:dyDescent="0.3">
      <c r="B1128" s="2"/>
    </row>
    <row r="1129" spans="2:2" x14ac:dyDescent="0.3">
      <c r="B1129" s="2"/>
    </row>
    <row r="1130" spans="2:2" x14ac:dyDescent="0.3">
      <c r="B1130" s="2"/>
    </row>
    <row r="1131" spans="2:2" x14ac:dyDescent="0.3">
      <c r="B1131" s="2"/>
    </row>
    <row r="1132" spans="2:2" x14ac:dyDescent="0.3">
      <c r="B1132" s="2"/>
    </row>
    <row r="1133" spans="2:2" x14ac:dyDescent="0.3">
      <c r="B1133" s="2"/>
    </row>
    <row r="1134" spans="2:2" x14ac:dyDescent="0.3">
      <c r="B1134" s="2"/>
    </row>
    <row r="1135" spans="2:2" x14ac:dyDescent="0.3">
      <c r="B1135" s="2"/>
    </row>
    <row r="1136" spans="2:2" x14ac:dyDescent="0.3">
      <c r="B1136" s="2"/>
    </row>
    <row r="1137" spans="2:2" x14ac:dyDescent="0.3">
      <c r="B1137" s="2"/>
    </row>
    <row r="1138" spans="2:2" x14ac:dyDescent="0.3">
      <c r="B1138" s="2"/>
    </row>
    <row r="1139" spans="2:2" x14ac:dyDescent="0.3">
      <c r="B1139" s="2"/>
    </row>
    <row r="1140" spans="2:2" x14ac:dyDescent="0.3">
      <c r="B1140" s="2"/>
    </row>
    <row r="1141" spans="2:2" x14ac:dyDescent="0.3">
      <c r="B1141" s="2"/>
    </row>
    <row r="1142" spans="2:2" x14ac:dyDescent="0.3">
      <c r="B1142" s="2"/>
    </row>
    <row r="1143" spans="2:2" x14ac:dyDescent="0.3">
      <c r="B1143" s="2"/>
    </row>
    <row r="1144" spans="2:2" x14ac:dyDescent="0.3">
      <c r="B1144" s="2"/>
    </row>
    <row r="1145" spans="2:2" x14ac:dyDescent="0.3">
      <c r="B1145" s="2"/>
    </row>
    <row r="1146" spans="2:2" x14ac:dyDescent="0.3">
      <c r="B1146" s="2"/>
    </row>
    <row r="1147" spans="2:2" x14ac:dyDescent="0.3">
      <c r="B1147" s="2"/>
    </row>
    <row r="1148" spans="2:2" x14ac:dyDescent="0.3">
      <c r="B1148" s="2"/>
    </row>
    <row r="1149" spans="2:2" x14ac:dyDescent="0.3">
      <c r="B1149" s="2"/>
    </row>
    <row r="1150" spans="2:2" x14ac:dyDescent="0.3">
      <c r="B1150" s="2"/>
    </row>
    <row r="1151" spans="2:2" x14ac:dyDescent="0.3">
      <c r="B1151" s="2"/>
    </row>
    <row r="1152" spans="2:2" x14ac:dyDescent="0.3">
      <c r="B1152" s="2"/>
    </row>
    <row r="1153" spans="2:2" x14ac:dyDescent="0.3">
      <c r="B1153" s="2"/>
    </row>
    <row r="1154" spans="2:2" x14ac:dyDescent="0.3">
      <c r="B1154" s="2"/>
    </row>
    <row r="1155" spans="2:2" x14ac:dyDescent="0.3">
      <c r="B1155" s="2"/>
    </row>
    <row r="1156" spans="2:2" x14ac:dyDescent="0.3">
      <c r="B1156" s="2"/>
    </row>
    <row r="1157" spans="2:2" x14ac:dyDescent="0.3">
      <c r="B1157" s="2"/>
    </row>
    <row r="1158" spans="2:2" x14ac:dyDescent="0.3">
      <c r="B1158" s="2"/>
    </row>
    <row r="1159" spans="2:2" x14ac:dyDescent="0.3">
      <c r="B1159" s="2"/>
    </row>
    <row r="1160" spans="2:2" x14ac:dyDescent="0.3">
      <c r="B1160" s="2"/>
    </row>
    <row r="1161" spans="2:2" x14ac:dyDescent="0.3">
      <c r="B1161" s="2"/>
    </row>
    <row r="1162" spans="2:2" x14ac:dyDescent="0.3">
      <c r="B1162" s="2"/>
    </row>
    <row r="1163" spans="2:2" x14ac:dyDescent="0.3">
      <c r="B1163" s="2"/>
    </row>
    <row r="1164" spans="2:2" x14ac:dyDescent="0.3">
      <c r="B1164" s="2"/>
    </row>
    <row r="1165" spans="2:2" x14ac:dyDescent="0.3">
      <c r="B1165" s="2"/>
    </row>
    <row r="1166" spans="2:2" x14ac:dyDescent="0.3">
      <c r="B1166" s="2"/>
    </row>
    <row r="1167" spans="2:2" x14ac:dyDescent="0.3">
      <c r="B1167" s="2"/>
    </row>
    <row r="1168" spans="2:2" x14ac:dyDescent="0.3">
      <c r="B1168" s="2"/>
    </row>
    <row r="1169" spans="2:2" x14ac:dyDescent="0.3">
      <c r="B1169" s="2"/>
    </row>
    <row r="1170" spans="2:2" x14ac:dyDescent="0.3">
      <c r="B1170" s="2"/>
    </row>
    <row r="1171" spans="2:2" x14ac:dyDescent="0.3">
      <c r="B1171" s="2"/>
    </row>
    <row r="1172" spans="2:2" x14ac:dyDescent="0.3">
      <c r="B1172" s="2"/>
    </row>
    <row r="1173" spans="2:2" x14ac:dyDescent="0.3">
      <c r="B1173" s="2"/>
    </row>
    <row r="1174" spans="2:2" x14ac:dyDescent="0.3">
      <c r="B1174" s="2"/>
    </row>
    <row r="1175" spans="2:2" x14ac:dyDescent="0.3">
      <c r="B1175" s="2"/>
    </row>
    <row r="1176" spans="2:2" x14ac:dyDescent="0.3">
      <c r="B1176" s="2"/>
    </row>
    <row r="1177" spans="2:2" x14ac:dyDescent="0.3">
      <c r="B1177" s="2"/>
    </row>
    <row r="1178" spans="2:2" x14ac:dyDescent="0.3">
      <c r="B1178" s="2"/>
    </row>
    <row r="1179" spans="2:2" x14ac:dyDescent="0.3">
      <c r="B1179" s="2"/>
    </row>
    <row r="1180" spans="2:2" x14ac:dyDescent="0.3">
      <c r="B1180" s="2"/>
    </row>
    <row r="1181" spans="2:2" x14ac:dyDescent="0.3">
      <c r="B1181" s="2"/>
    </row>
    <row r="1182" spans="2:2" x14ac:dyDescent="0.3">
      <c r="B1182" s="2"/>
    </row>
    <row r="1183" spans="2:2" x14ac:dyDescent="0.3">
      <c r="B1183" s="2"/>
    </row>
    <row r="1184" spans="2:2" x14ac:dyDescent="0.3">
      <c r="B1184" s="2"/>
    </row>
    <row r="1185" spans="2:2" x14ac:dyDescent="0.3">
      <c r="B1185" s="2"/>
    </row>
    <row r="1186" spans="2:2" x14ac:dyDescent="0.3">
      <c r="B1186" s="2"/>
    </row>
    <row r="1187" spans="2:2" x14ac:dyDescent="0.3">
      <c r="B1187" s="2"/>
    </row>
    <row r="1188" spans="2:2" x14ac:dyDescent="0.3">
      <c r="B1188" s="2"/>
    </row>
    <row r="1189" spans="2:2" x14ac:dyDescent="0.3">
      <c r="B1189" s="2"/>
    </row>
    <row r="1190" spans="2:2" x14ac:dyDescent="0.3">
      <c r="B1190" s="2"/>
    </row>
    <row r="1191" spans="2:2" x14ac:dyDescent="0.3">
      <c r="B1191" s="2"/>
    </row>
    <row r="1192" spans="2:2" x14ac:dyDescent="0.3">
      <c r="B1192" s="2"/>
    </row>
    <row r="1193" spans="2:2" x14ac:dyDescent="0.3">
      <c r="B1193" s="2"/>
    </row>
    <row r="1194" spans="2:2" x14ac:dyDescent="0.3">
      <c r="B1194" s="2"/>
    </row>
    <row r="1195" spans="2:2" x14ac:dyDescent="0.3">
      <c r="B1195" s="2"/>
    </row>
    <row r="1196" spans="2:2" x14ac:dyDescent="0.3">
      <c r="B1196" s="2"/>
    </row>
    <row r="1197" spans="2:2" x14ac:dyDescent="0.3">
      <c r="B1197" s="2"/>
    </row>
    <row r="1198" spans="2:2" x14ac:dyDescent="0.3">
      <c r="B1198" s="2"/>
    </row>
    <row r="1199" spans="2:2" x14ac:dyDescent="0.3">
      <c r="B1199" s="2"/>
    </row>
    <row r="1200" spans="2:2" x14ac:dyDescent="0.3">
      <c r="B1200" s="2"/>
    </row>
    <row r="1201" spans="2:2" x14ac:dyDescent="0.3">
      <c r="B1201" s="2"/>
    </row>
    <row r="1202" spans="2:2" x14ac:dyDescent="0.3">
      <c r="B1202" s="2"/>
    </row>
    <row r="1203" spans="2:2" x14ac:dyDescent="0.3">
      <c r="B1203" s="2"/>
    </row>
    <row r="1204" spans="2:2" x14ac:dyDescent="0.3">
      <c r="B1204" s="2"/>
    </row>
    <row r="1205" spans="2:2" x14ac:dyDescent="0.3">
      <c r="B1205" s="2"/>
    </row>
    <row r="1206" spans="2:2" x14ac:dyDescent="0.3">
      <c r="B1206" s="2"/>
    </row>
    <row r="1207" spans="2:2" x14ac:dyDescent="0.3">
      <c r="B1207" s="2"/>
    </row>
    <row r="1208" spans="2:2" x14ac:dyDescent="0.3">
      <c r="B1208" s="2"/>
    </row>
    <row r="1209" spans="2:2" x14ac:dyDescent="0.3">
      <c r="B1209" s="2"/>
    </row>
    <row r="1210" spans="2:2" x14ac:dyDescent="0.3">
      <c r="B1210" s="2"/>
    </row>
    <row r="1211" spans="2:2" x14ac:dyDescent="0.3">
      <c r="B1211" s="2"/>
    </row>
    <row r="1212" spans="2:2" x14ac:dyDescent="0.3">
      <c r="B1212" s="2"/>
    </row>
    <row r="1213" spans="2:2" x14ac:dyDescent="0.3">
      <c r="B1213" s="2"/>
    </row>
    <row r="1214" spans="2:2" x14ac:dyDescent="0.3">
      <c r="B1214" s="2"/>
    </row>
    <row r="1215" spans="2:2" x14ac:dyDescent="0.3">
      <c r="B1215" s="2"/>
    </row>
    <row r="1216" spans="2:2" x14ac:dyDescent="0.3">
      <c r="B1216" s="2"/>
    </row>
    <row r="1217" spans="2:2" x14ac:dyDescent="0.3">
      <c r="B1217" s="2"/>
    </row>
    <row r="1218" spans="2:2" x14ac:dyDescent="0.3">
      <c r="B1218" s="2"/>
    </row>
    <row r="1219" spans="2:2" x14ac:dyDescent="0.3">
      <c r="B1219" s="2"/>
    </row>
    <row r="1220" spans="2:2" x14ac:dyDescent="0.3">
      <c r="B1220" s="2"/>
    </row>
    <row r="1221" spans="2:2" x14ac:dyDescent="0.3">
      <c r="B1221" s="2"/>
    </row>
    <row r="1222" spans="2:2" x14ac:dyDescent="0.3">
      <c r="B1222" s="2"/>
    </row>
    <row r="1223" spans="2:2" x14ac:dyDescent="0.3">
      <c r="B1223" s="2"/>
    </row>
    <row r="1224" spans="2:2" x14ac:dyDescent="0.3">
      <c r="B1224" s="2"/>
    </row>
    <row r="1225" spans="2:2" x14ac:dyDescent="0.3">
      <c r="B1225" s="2"/>
    </row>
    <row r="1226" spans="2:2" x14ac:dyDescent="0.3">
      <c r="B1226" s="2"/>
    </row>
    <row r="1227" spans="2:2" x14ac:dyDescent="0.3">
      <c r="B1227" s="2"/>
    </row>
    <row r="1228" spans="2:2" x14ac:dyDescent="0.3">
      <c r="B1228" s="2"/>
    </row>
    <row r="1229" spans="2:2" x14ac:dyDescent="0.3">
      <c r="B1229" s="2"/>
    </row>
    <row r="1230" spans="2:2" x14ac:dyDescent="0.3">
      <c r="B1230" s="2"/>
    </row>
    <row r="1231" spans="2:2" x14ac:dyDescent="0.3">
      <c r="B1231" s="2"/>
    </row>
    <row r="1232" spans="2:2" x14ac:dyDescent="0.3">
      <c r="B1232" s="2"/>
    </row>
    <row r="1233" spans="2:2" x14ac:dyDescent="0.3">
      <c r="B1233" s="2"/>
    </row>
    <row r="1234" spans="2:2" x14ac:dyDescent="0.3">
      <c r="B1234" s="2"/>
    </row>
    <row r="1235" spans="2:2" x14ac:dyDescent="0.3">
      <c r="B1235" s="2"/>
    </row>
    <row r="1236" spans="2:2" x14ac:dyDescent="0.3">
      <c r="B1236" s="2"/>
    </row>
    <row r="1237" spans="2:2" x14ac:dyDescent="0.3">
      <c r="B1237" s="2"/>
    </row>
    <row r="1238" spans="2:2" x14ac:dyDescent="0.3">
      <c r="B1238" s="2"/>
    </row>
    <row r="1239" spans="2:2" x14ac:dyDescent="0.3">
      <c r="B1239" s="2"/>
    </row>
    <row r="1240" spans="2:2" x14ac:dyDescent="0.3">
      <c r="B1240" s="2"/>
    </row>
    <row r="1241" spans="2:2" x14ac:dyDescent="0.3">
      <c r="B1241" s="2"/>
    </row>
    <row r="1242" spans="2:2" x14ac:dyDescent="0.3">
      <c r="B1242" s="2"/>
    </row>
    <row r="1243" spans="2:2" x14ac:dyDescent="0.3">
      <c r="B1243" s="2"/>
    </row>
    <row r="1244" spans="2:2" x14ac:dyDescent="0.3">
      <c r="B1244" s="2"/>
    </row>
    <row r="1245" spans="2:2" x14ac:dyDescent="0.3">
      <c r="B1245" s="2"/>
    </row>
    <row r="1246" spans="2:2" x14ac:dyDescent="0.3">
      <c r="B1246" s="2"/>
    </row>
    <row r="1247" spans="2:2" x14ac:dyDescent="0.3">
      <c r="B1247" s="2"/>
    </row>
    <row r="1248" spans="2:2" x14ac:dyDescent="0.3">
      <c r="B1248" s="2"/>
    </row>
    <row r="1249" spans="2:2" x14ac:dyDescent="0.3">
      <c r="B1249" s="2"/>
    </row>
    <row r="1250" spans="2:2" x14ac:dyDescent="0.3">
      <c r="B1250" s="2"/>
    </row>
    <row r="1251" spans="2:2" x14ac:dyDescent="0.3">
      <c r="B1251" s="2"/>
    </row>
    <row r="1252" spans="2:2" x14ac:dyDescent="0.3">
      <c r="B1252" s="2"/>
    </row>
    <row r="1253" spans="2:2" x14ac:dyDescent="0.3">
      <c r="B1253" s="2"/>
    </row>
    <row r="1254" spans="2:2" x14ac:dyDescent="0.3">
      <c r="B1254" s="2"/>
    </row>
    <row r="1255" spans="2:2" x14ac:dyDescent="0.3">
      <c r="B1255" s="2"/>
    </row>
    <row r="1256" spans="2:2" x14ac:dyDescent="0.3">
      <c r="B1256" s="2"/>
    </row>
    <row r="1257" spans="2:2" x14ac:dyDescent="0.3">
      <c r="B1257" s="2"/>
    </row>
    <row r="1258" spans="2:2" x14ac:dyDescent="0.3">
      <c r="B1258" s="2"/>
    </row>
    <row r="1259" spans="2:2" x14ac:dyDescent="0.3">
      <c r="B1259" s="2"/>
    </row>
    <row r="1260" spans="2:2" x14ac:dyDescent="0.3">
      <c r="B1260" s="2"/>
    </row>
    <row r="1261" spans="2:2" x14ac:dyDescent="0.3">
      <c r="B1261" s="2"/>
    </row>
    <row r="1262" spans="2:2" x14ac:dyDescent="0.3">
      <c r="B1262" s="2"/>
    </row>
    <row r="1263" spans="2:2" x14ac:dyDescent="0.3">
      <c r="B1263" s="2"/>
    </row>
    <row r="1264" spans="2:2" x14ac:dyDescent="0.3">
      <c r="B1264" s="2"/>
    </row>
    <row r="1265" spans="2:2" x14ac:dyDescent="0.3">
      <c r="B1265" s="2"/>
    </row>
    <row r="1266" spans="2:2" x14ac:dyDescent="0.3">
      <c r="B1266" s="2"/>
    </row>
    <row r="1267" spans="2:2" x14ac:dyDescent="0.3">
      <c r="B1267" s="2"/>
    </row>
    <row r="1268" spans="2:2" x14ac:dyDescent="0.3">
      <c r="B1268" s="2"/>
    </row>
    <row r="1269" spans="2:2" x14ac:dyDescent="0.3">
      <c r="B1269" s="2"/>
    </row>
    <row r="1270" spans="2:2" x14ac:dyDescent="0.3">
      <c r="B1270" s="2"/>
    </row>
    <row r="1271" spans="2:2" x14ac:dyDescent="0.3">
      <c r="B1271" s="2"/>
    </row>
    <row r="1272" spans="2:2" x14ac:dyDescent="0.3">
      <c r="B1272" s="2"/>
    </row>
    <row r="1273" spans="2:2" x14ac:dyDescent="0.3">
      <c r="B1273" s="2"/>
    </row>
    <row r="1274" spans="2:2" x14ac:dyDescent="0.3">
      <c r="B1274" s="2"/>
    </row>
    <row r="1275" spans="2:2" x14ac:dyDescent="0.3">
      <c r="B1275" s="2"/>
    </row>
    <row r="1276" spans="2:2" x14ac:dyDescent="0.3">
      <c r="B1276" s="2"/>
    </row>
    <row r="1277" spans="2:2" x14ac:dyDescent="0.3">
      <c r="B1277" s="2"/>
    </row>
    <row r="1278" spans="2:2" x14ac:dyDescent="0.3">
      <c r="B1278" s="2"/>
    </row>
    <row r="1279" spans="2:2" x14ac:dyDescent="0.3">
      <c r="B1279" s="2"/>
    </row>
    <row r="1280" spans="2:2" x14ac:dyDescent="0.3">
      <c r="B1280" s="2"/>
    </row>
    <row r="1281" spans="2:2" x14ac:dyDescent="0.3">
      <c r="B1281" s="2"/>
    </row>
    <row r="1282" spans="2:2" x14ac:dyDescent="0.3">
      <c r="B1282" s="2"/>
    </row>
    <row r="1283" spans="2:2" x14ac:dyDescent="0.3">
      <c r="B1283" s="2"/>
    </row>
    <row r="1284" spans="2:2" x14ac:dyDescent="0.3">
      <c r="B1284" s="2"/>
    </row>
    <row r="1285" spans="2:2" x14ac:dyDescent="0.3">
      <c r="B1285" s="2"/>
    </row>
    <row r="1286" spans="2:2" x14ac:dyDescent="0.3">
      <c r="B1286" s="2"/>
    </row>
    <row r="1287" spans="2:2" x14ac:dyDescent="0.3">
      <c r="B1287" s="2"/>
    </row>
    <row r="1288" spans="2:2" x14ac:dyDescent="0.3">
      <c r="B1288" s="2"/>
    </row>
    <row r="1289" spans="2:2" x14ac:dyDescent="0.3">
      <c r="B1289" s="2"/>
    </row>
    <row r="1290" spans="2:2" x14ac:dyDescent="0.3">
      <c r="B1290" s="2"/>
    </row>
    <row r="1291" spans="2:2" x14ac:dyDescent="0.3">
      <c r="B1291" s="2"/>
    </row>
    <row r="1292" spans="2:2" x14ac:dyDescent="0.3">
      <c r="B1292" s="2"/>
    </row>
    <row r="1293" spans="2:2" x14ac:dyDescent="0.3">
      <c r="B1293" s="2"/>
    </row>
    <row r="1294" spans="2:2" x14ac:dyDescent="0.3">
      <c r="B1294" s="2"/>
    </row>
    <row r="1295" spans="2:2" x14ac:dyDescent="0.3">
      <c r="B1295" s="2"/>
    </row>
    <row r="1296" spans="2:2" x14ac:dyDescent="0.3">
      <c r="B1296" s="2"/>
    </row>
    <row r="1297" spans="2:2" x14ac:dyDescent="0.3">
      <c r="B1297" s="2"/>
    </row>
    <row r="1298" spans="2:2" x14ac:dyDescent="0.3">
      <c r="B1298" s="2"/>
    </row>
    <row r="1299" spans="2:2" x14ac:dyDescent="0.3">
      <c r="B1299" s="2"/>
    </row>
    <row r="1300" spans="2:2" x14ac:dyDescent="0.3">
      <c r="B1300" s="2"/>
    </row>
    <row r="1301" spans="2:2" x14ac:dyDescent="0.3">
      <c r="B1301" s="2"/>
    </row>
    <row r="1302" spans="2:2" x14ac:dyDescent="0.3">
      <c r="B1302" s="2"/>
    </row>
    <row r="1303" spans="2:2" x14ac:dyDescent="0.3">
      <c r="B1303" s="2"/>
    </row>
    <row r="1304" spans="2:2" x14ac:dyDescent="0.3">
      <c r="B1304" s="2"/>
    </row>
    <row r="1305" spans="2:2" x14ac:dyDescent="0.3">
      <c r="B1305" s="2"/>
    </row>
    <row r="1306" spans="2:2" x14ac:dyDescent="0.3">
      <c r="B1306" s="2"/>
    </row>
    <row r="1307" spans="2:2" x14ac:dyDescent="0.3">
      <c r="B1307" s="2"/>
    </row>
    <row r="1308" spans="2:2" x14ac:dyDescent="0.3">
      <c r="B1308" s="2"/>
    </row>
    <row r="1309" spans="2:2" x14ac:dyDescent="0.3">
      <c r="B1309" s="2"/>
    </row>
    <row r="1310" spans="2:2" x14ac:dyDescent="0.3">
      <c r="B1310" s="2"/>
    </row>
    <row r="1311" spans="2:2" x14ac:dyDescent="0.3">
      <c r="B1311" s="2"/>
    </row>
    <row r="1312" spans="2:2" x14ac:dyDescent="0.3">
      <c r="B1312" s="2"/>
    </row>
    <row r="1313" spans="2:2" x14ac:dyDescent="0.3">
      <c r="B1313" s="2"/>
    </row>
    <row r="1314" spans="2:2" x14ac:dyDescent="0.3">
      <c r="B1314" s="2"/>
    </row>
    <row r="1315" spans="2:2" x14ac:dyDescent="0.3">
      <c r="B1315" s="2"/>
    </row>
    <row r="1316" spans="2:2" x14ac:dyDescent="0.3">
      <c r="B1316" s="2"/>
    </row>
    <row r="1317" spans="2:2" x14ac:dyDescent="0.3">
      <c r="B1317" s="2"/>
    </row>
    <row r="1318" spans="2:2" x14ac:dyDescent="0.3">
      <c r="B1318" s="2"/>
    </row>
    <row r="1319" spans="2:2" x14ac:dyDescent="0.3">
      <c r="B1319" s="2"/>
    </row>
    <row r="1320" spans="2:2" x14ac:dyDescent="0.3">
      <c r="B1320" s="2"/>
    </row>
    <row r="1321" spans="2:2" x14ac:dyDescent="0.3">
      <c r="B1321" s="2"/>
    </row>
    <row r="1322" spans="2:2" x14ac:dyDescent="0.3">
      <c r="B1322" s="2"/>
    </row>
    <row r="1323" spans="2:2" x14ac:dyDescent="0.3">
      <c r="B1323" s="2"/>
    </row>
    <row r="1324" spans="2:2" x14ac:dyDescent="0.3">
      <c r="B1324" s="2"/>
    </row>
    <row r="1325" spans="2:2" x14ac:dyDescent="0.3">
      <c r="B1325" s="2"/>
    </row>
    <row r="1326" spans="2:2" x14ac:dyDescent="0.3">
      <c r="B1326" s="2"/>
    </row>
    <row r="1327" spans="2:2" x14ac:dyDescent="0.3">
      <c r="B1327" s="2"/>
    </row>
    <row r="1328" spans="2:2" x14ac:dyDescent="0.3">
      <c r="B1328" s="2"/>
    </row>
    <row r="1329" spans="2:2" x14ac:dyDescent="0.3">
      <c r="B1329" s="2"/>
    </row>
    <row r="1330" spans="2:2" x14ac:dyDescent="0.3">
      <c r="B1330" s="2"/>
    </row>
    <row r="1331" spans="2:2" x14ac:dyDescent="0.3">
      <c r="B1331" s="2"/>
    </row>
    <row r="1332" spans="2:2" x14ac:dyDescent="0.3">
      <c r="B1332" s="2"/>
    </row>
    <row r="1333" spans="2:2" x14ac:dyDescent="0.3">
      <c r="B1333" s="2"/>
    </row>
    <row r="1334" spans="2:2" x14ac:dyDescent="0.3">
      <c r="B1334" s="2"/>
    </row>
    <row r="1335" spans="2:2" x14ac:dyDescent="0.3">
      <c r="B1335" s="2"/>
    </row>
    <row r="1336" spans="2:2" x14ac:dyDescent="0.3">
      <c r="B1336" s="2"/>
    </row>
    <row r="1337" spans="2:2" x14ac:dyDescent="0.3">
      <c r="B1337" s="2"/>
    </row>
    <row r="1338" spans="2:2" x14ac:dyDescent="0.3">
      <c r="B1338" s="2"/>
    </row>
    <row r="1339" spans="2:2" x14ac:dyDescent="0.3">
      <c r="B1339" s="2"/>
    </row>
    <row r="1340" spans="2:2" x14ac:dyDescent="0.3">
      <c r="B1340" s="2"/>
    </row>
    <row r="1341" spans="2:2" x14ac:dyDescent="0.3">
      <c r="B1341" s="2"/>
    </row>
    <row r="1342" spans="2:2" x14ac:dyDescent="0.3">
      <c r="B1342" s="2"/>
    </row>
    <row r="1343" spans="2:2" x14ac:dyDescent="0.3">
      <c r="B1343" s="2"/>
    </row>
    <row r="1344" spans="2:2" x14ac:dyDescent="0.3">
      <c r="B1344" s="2"/>
    </row>
    <row r="1345" spans="2:2" x14ac:dyDescent="0.3">
      <c r="B1345" s="2"/>
    </row>
    <row r="1346" spans="2:2" x14ac:dyDescent="0.3">
      <c r="B1346" s="2"/>
    </row>
    <row r="1347" spans="2:2" x14ac:dyDescent="0.3">
      <c r="B1347" s="2"/>
    </row>
    <row r="1348" spans="2:2" x14ac:dyDescent="0.3">
      <c r="B1348" s="2"/>
    </row>
    <row r="1349" spans="2:2" x14ac:dyDescent="0.3">
      <c r="B1349" s="2"/>
    </row>
    <row r="1350" spans="2:2" x14ac:dyDescent="0.3">
      <c r="B1350" s="2"/>
    </row>
    <row r="1351" spans="2:2" x14ac:dyDescent="0.3">
      <c r="B1351" s="2"/>
    </row>
    <row r="1352" spans="2:2" x14ac:dyDescent="0.3">
      <c r="B1352" s="2"/>
    </row>
    <row r="1353" spans="2:2" x14ac:dyDescent="0.3">
      <c r="B1353" s="2"/>
    </row>
    <row r="1354" spans="2:2" x14ac:dyDescent="0.3">
      <c r="B1354" s="2"/>
    </row>
    <row r="1355" spans="2:2" x14ac:dyDescent="0.3">
      <c r="B1355" s="2"/>
    </row>
    <row r="1356" spans="2:2" x14ac:dyDescent="0.3">
      <c r="B1356" s="2"/>
    </row>
    <row r="1357" spans="2:2" x14ac:dyDescent="0.3">
      <c r="B1357" s="2"/>
    </row>
    <row r="1358" spans="2:2" x14ac:dyDescent="0.3">
      <c r="B1358" s="2"/>
    </row>
    <row r="1359" spans="2:2" x14ac:dyDescent="0.3">
      <c r="B1359" s="2"/>
    </row>
    <row r="1360" spans="2:2" x14ac:dyDescent="0.3">
      <c r="B1360" s="2"/>
    </row>
    <row r="1361" spans="2:2" x14ac:dyDescent="0.3">
      <c r="B1361" s="2"/>
    </row>
    <row r="1362" spans="2:2" x14ac:dyDescent="0.3">
      <c r="B1362" s="2"/>
    </row>
    <row r="1363" spans="2:2" x14ac:dyDescent="0.3">
      <c r="B1363" s="2"/>
    </row>
    <row r="1364" spans="2:2" x14ac:dyDescent="0.3">
      <c r="B1364" s="2"/>
    </row>
    <row r="1365" spans="2:2" x14ac:dyDescent="0.3">
      <c r="B1365" s="2"/>
    </row>
    <row r="1366" spans="2:2" x14ac:dyDescent="0.3">
      <c r="B1366" s="2"/>
    </row>
    <row r="1367" spans="2:2" x14ac:dyDescent="0.3">
      <c r="B1367" s="2"/>
    </row>
    <row r="1368" spans="2:2" x14ac:dyDescent="0.3">
      <c r="B1368" s="2"/>
    </row>
    <row r="1369" spans="2:2" x14ac:dyDescent="0.3">
      <c r="B1369" s="2"/>
    </row>
    <row r="1370" spans="2:2" x14ac:dyDescent="0.3">
      <c r="B1370" s="2"/>
    </row>
    <row r="1371" spans="2:2" x14ac:dyDescent="0.3">
      <c r="B1371" s="2"/>
    </row>
    <row r="1372" spans="2:2" x14ac:dyDescent="0.3">
      <c r="B1372" s="2"/>
    </row>
    <row r="1373" spans="2:2" x14ac:dyDescent="0.3">
      <c r="B1373" s="2"/>
    </row>
    <row r="1374" spans="2:2" x14ac:dyDescent="0.3">
      <c r="B1374" s="2"/>
    </row>
    <row r="1375" spans="2:2" x14ac:dyDescent="0.3">
      <c r="B1375" s="2"/>
    </row>
    <row r="1376" spans="2:2" x14ac:dyDescent="0.3">
      <c r="B1376" s="2"/>
    </row>
    <row r="1377" spans="2:2" x14ac:dyDescent="0.3">
      <c r="B1377" s="2"/>
    </row>
    <row r="1378" spans="2:2" x14ac:dyDescent="0.3">
      <c r="B1378" s="2"/>
    </row>
    <row r="1379" spans="2:2" x14ac:dyDescent="0.3">
      <c r="B1379" s="2"/>
    </row>
    <row r="1380" spans="2:2" x14ac:dyDescent="0.3">
      <c r="B1380" s="2"/>
    </row>
    <row r="1381" spans="2:2" x14ac:dyDescent="0.3">
      <c r="B1381" s="2"/>
    </row>
    <row r="1382" spans="2:2" x14ac:dyDescent="0.3">
      <c r="B1382" s="2"/>
    </row>
    <row r="1383" spans="2:2" x14ac:dyDescent="0.3">
      <c r="B1383" s="2"/>
    </row>
    <row r="1384" spans="2:2" x14ac:dyDescent="0.3">
      <c r="B1384" s="2"/>
    </row>
    <row r="1385" spans="2:2" x14ac:dyDescent="0.3">
      <c r="B1385" s="2"/>
    </row>
    <row r="1386" spans="2:2" x14ac:dyDescent="0.3">
      <c r="B1386" s="2"/>
    </row>
    <row r="1387" spans="2:2" x14ac:dyDescent="0.3">
      <c r="B1387" s="2"/>
    </row>
    <row r="1388" spans="2:2" x14ac:dyDescent="0.3">
      <c r="B1388" s="2"/>
    </row>
    <row r="1389" spans="2:2" x14ac:dyDescent="0.3">
      <c r="B1389" s="2"/>
    </row>
    <row r="1390" spans="2:2" x14ac:dyDescent="0.3">
      <c r="B1390" s="2"/>
    </row>
    <row r="1391" spans="2:2" x14ac:dyDescent="0.3">
      <c r="B1391" s="2"/>
    </row>
    <row r="1392" spans="2:2" x14ac:dyDescent="0.3">
      <c r="B1392" s="2"/>
    </row>
    <row r="1393" spans="2:2" x14ac:dyDescent="0.3">
      <c r="B1393" s="2"/>
    </row>
    <row r="1394" spans="2:2" x14ac:dyDescent="0.3">
      <c r="B1394" s="2"/>
    </row>
    <row r="1395" spans="2:2" x14ac:dyDescent="0.3">
      <c r="B1395" s="2"/>
    </row>
    <row r="1396" spans="2:2" x14ac:dyDescent="0.3">
      <c r="B1396" s="2"/>
    </row>
    <row r="1397" spans="2:2" x14ac:dyDescent="0.3">
      <c r="B1397" s="2"/>
    </row>
    <row r="1398" spans="2:2" x14ac:dyDescent="0.3">
      <c r="B1398" s="2"/>
    </row>
    <row r="1399" spans="2:2" x14ac:dyDescent="0.3">
      <c r="B1399" s="2"/>
    </row>
    <row r="1400" spans="2:2" x14ac:dyDescent="0.3">
      <c r="B1400" s="2"/>
    </row>
    <row r="1401" spans="2:2" x14ac:dyDescent="0.3">
      <c r="B1401" s="2"/>
    </row>
    <row r="1402" spans="2:2" x14ac:dyDescent="0.3">
      <c r="B1402" s="2"/>
    </row>
    <row r="1403" spans="2:2" x14ac:dyDescent="0.3">
      <c r="B1403" s="2"/>
    </row>
    <row r="1404" spans="2:2" x14ac:dyDescent="0.3">
      <c r="B1404" s="2"/>
    </row>
    <row r="1405" spans="2:2" x14ac:dyDescent="0.3">
      <c r="B1405" s="2"/>
    </row>
    <row r="1406" spans="2:2" x14ac:dyDescent="0.3">
      <c r="B1406" s="2"/>
    </row>
    <row r="1407" spans="2:2" x14ac:dyDescent="0.3">
      <c r="B1407" s="2"/>
    </row>
    <row r="1408" spans="2:2" x14ac:dyDescent="0.3">
      <c r="B1408" s="2"/>
    </row>
    <row r="1409" spans="2:2" x14ac:dyDescent="0.3">
      <c r="B1409" s="2"/>
    </row>
    <row r="1410" spans="2:2" x14ac:dyDescent="0.3">
      <c r="B1410" s="2"/>
    </row>
    <row r="1411" spans="2:2" x14ac:dyDescent="0.3">
      <c r="B1411" s="2"/>
    </row>
    <row r="1412" spans="2:2" x14ac:dyDescent="0.3">
      <c r="B1412" s="2"/>
    </row>
    <row r="1413" spans="2:2" x14ac:dyDescent="0.3">
      <c r="B1413" s="2"/>
    </row>
    <row r="1414" spans="2:2" x14ac:dyDescent="0.3">
      <c r="B1414" s="2"/>
    </row>
    <row r="1415" spans="2:2" x14ac:dyDescent="0.3">
      <c r="B1415" s="2"/>
    </row>
    <row r="1416" spans="2:2" x14ac:dyDescent="0.3">
      <c r="B1416" s="2"/>
    </row>
    <row r="1417" spans="2:2" x14ac:dyDescent="0.3">
      <c r="B1417" s="2"/>
    </row>
    <row r="1418" spans="2:2" x14ac:dyDescent="0.3">
      <c r="B1418" s="2"/>
    </row>
    <row r="1419" spans="2:2" x14ac:dyDescent="0.3">
      <c r="B1419" s="2"/>
    </row>
    <row r="1420" spans="2:2" x14ac:dyDescent="0.3">
      <c r="B1420" s="2"/>
    </row>
    <row r="1421" spans="2:2" x14ac:dyDescent="0.3">
      <c r="B1421" s="2"/>
    </row>
    <row r="1422" spans="2:2" x14ac:dyDescent="0.3">
      <c r="B1422" s="2"/>
    </row>
    <row r="1423" spans="2:2" x14ac:dyDescent="0.3">
      <c r="B1423" s="2"/>
    </row>
    <row r="1424" spans="2:2" x14ac:dyDescent="0.3">
      <c r="B1424" s="2"/>
    </row>
    <row r="1425" spans="2:2" x14ac:dyDescent="0.3">
      <c r="B1425" s="2"/>
    </row>
    <row r="1426" spans="2:2" x14ac:dyDescent="0.3">
      <c r="B1426" s="2"/>
    </row>
    <row r="1427" spans="2:2" x14ac:dyDescent="0.3">
      <c r="B1427" s="2"/>
    </row>
    <row r="1428" spans="2:2" x14ac:dyDescent="0.3">
      <c r="B1428" s="2"/>
    </row>
    <row r="1429" spans="2:2" x14ac:dyDescent="0.3">
      <c r="B1429" s="2"/>
    </row>
    <row r="1430" spans="2:2" x14ac:dyDescent="0.3">
      <c r="B1430" s="2"/>
    </row>
    <row r="1431" spans="2:2" x14ac:dyDescent="0.3">
      <c r="B1431" s="2"/>
    </row>
    <row r="1432" spans="2:2" x14ac:dyDescent="0.3">
      <c r="B1432" s="2"/>
    </row>
    <row r="1433" spans="2:2" x14ac:dyDescent="0.3">
      <c r="B1433" s="2"/>
    </row>
    <row r="1434" spans="2:2" x14ac:dyDescent="0.3">
      <c r="B1434" s="2"/>
    </row>
    <row r="1435" spans="2:2" x14ac:dyDescent="0.3">
      <c r="B1435" s="2"/>
    </row>
    <row r="1436" spans="2:2" x14ac:dyDescent="0.3">
      <c r="B1436" s="2"/>
    </row>
    <row r="1437" spans="2:2" x14ac:dyDescent="0.3">
      <c r="B1437" s="2"/>
    </row>
    <row r="1438" spans="2:2" x14ac:dyDescent="0.3">
      <c r="B1438" s="2"/>
    </row>
    <row r="1439" spans="2:2" x14ac:dyDescent="0.3">
      <c r="B1439" s="2"/>
    </row>
    <row r="1440" spans="2:2" x14ac:dyDescent="0.3">
      <c r="B1440" s="2"/>
    </row>
    <row r="1441" spans="2:2" x14ac:dyDescent="0.3">
      <c r="B1441" s="2"/>
    </row>
    <row r="1442" spans="2:2" x14ac:dyDescent="0.3">
      <c r="B1442" s="2"/>
    </row>
    <row r="1443" spans="2:2" x14ac:dyDescent="0.3">
      <c r="B1443" s="2"/>
    </row>
    <row r="1444" spans="2:2" x14ac:dyDescent="0.3">
      <c r="B1444" s="2"/>
    </row>
    <row r="1445" spans="2:2" x14ac:dyDescent="0.3">
      <c r="B1445" s="2"/>
    </row>
    <row r="1446" spans="2:2" x14ac:dyDescent="0.3">
      <c r="B1446" s="2"/>
    </row>
    <row r="1447" spans="2:2" x14ac:dyDescent="0.3">
      <c r="B1447" s="2"/>
    </row>
    <row r="1448" spans="2:2" x14ac:dyDescent="0.3">
      <c r="B1448" s="2"/>
    </row>
    <row r="1449" spans="2:2" x14ac:dyDescent="0.3">
      <c r="B1449" s="2"/>
    </row>
    <row r="1450" spans="2:2" x14ac:dyDescent="0.3">
      <c r="B1450" s="2"/>
    </row>
    <row r="1451" spans="2:2" x14ac:dyDescent="0.3">
      <c r="B1451" s="2"/>
    </row>
    <row r="1452" spans="2:2" x14ac:dyDescent="0.3">
      <c r="B1452" s="2"/>
    </row>
    <row r="1453" spans="2:2" x14ac:dyDescent="0.3">
      <c r="B1453" s="2"/>
    </row>
    <row r="1454" spans="2:2" x14ac:dyDescent="0.3">
      <c r="B1454" s="2"/>
    </row>
    <row r="1455" spans="2:2" x14ac:dyDescent="0.3">
      <c r="B1455" s="2"/>
    </row>
    <row r="1456" spans="2:2" x14ac:dyDescent="0.3">
      <c r="B1456" s="2"/>
    </row>
    <row r="1457" spans="2:2" x14ac:dyDescent="0.3">
      <c r="B1457" s="2"/>
    </row>
    <row r="1458" spans="2:2" x14ac:dyDescent="0.3">
      <c r="B1458" s="2"/>
    </row>
    <row r="1459" spans="2:2" x14ac:dyDescent="0.3">
      <c r="B1459" s="2"/>
    </row>
    <row r="1460" spans="2:2" x14ac:dyDescent="0.3">
      <c r="B1460" s="2"/>
    </row>
    <row r="1461" spans="2:2" x14ac:dyDescent="0.3">
      <c r="B1461" s="2"/>
    </row>
    <row r="1462" spans="2:2" x14ac:dyDescent="0.3">
      <c r="B1462" s="2"/>
    </row>
    <row r="1463" spans="2:2" x14ac:dyDescent="0.3">
      <c r="B1463" s="2"/>
    </row>
    <row r="1464" spans="2:2" x14ac:dyDescent="0.3">
      <c r="B1464" s="2"/>
    </row>
    <row r="1465" spans="2:2" x14ac:dyDescent="0.3">
      <c r="B1465" s="2"/>
    </row>
    <row r="1466" spans="2:2" x14ac:dyDescent="0.3">
      <c r="B1466" s="2"/>
    </row>
    <row r="1467" spans="2:2" x14ac:dyDescent="0.3">
      <c r="B1467" s="2"/>
    </row>
    <row r="1468" spans="2:2" x14ac:dyDescent="0.3">
      <c r="B1468" s="2"/>
    </row>
    <row r="1469" spans="2:2" x14ac:dyDescent="0.3">
      <c r="B1469" s="2"/>
    </row>
    <row r="1470" spans="2:2" x14ac:dyDescent="0.3">
      <c r="B1470" s="2"/>
    </row>
    <row r="1471" spans="2:2" x14ac:dyDescent="0.3">
      <c r="B1471" s="2"/>
    </row>
    <row r="1472" spans="2:2" x14ac:dyDescent="0.3">
      <c r="B1472" s="2"/>
    </row>
    <row r="1473" spans="2:2" x14ac:dyDescent="0.3">
      <c r="B1473" s="2"/>
    </row>
    <row r="1474" spans="2:2" x14ac:dyDescent="0.3">
      <c r="B1474" s="2"/>
    </row>
    <row r="1475" spans="2:2" x14ac:dyDescent="0.3">
      <c r="B1475" s="2"/>
    </row>
    <row r="1476" spans="2:2" x14ac:dyDescent="0.3">
      <c r="B1476" s="2"/>
    </row>
    <row r="1477" spans="2:2" x14ac:dyDescent="0.3">
      <c r="B1477" s="2"/>
    </row>
    <row r="1478" spans="2:2" x14ac:dyDescent="0.3">
      <c r="B1478" s="2"/>
    </row>
    <row r="1479" spans="2:2" x14ac:dyDescent="0.3">
      <c r="B1479" s="2"/>
    </row>
    <row r="1480" spans="2:2" x14ac:dyDescent="0.3">
      <c r="B1480" s="2"/>
    </row>
    <row r="1481" spans="2:2" x14ac:dyDescent="0.3">
      <c r="B1481" s="2"/>
    </row>
    <row r="1482" spans="2:2" x14ac:dyDescent="0.3">
      <c r="B1482" s="2"/>
    </row>
    <row r="1483" spans="2:2" x14ac:dyDescent="0.3">
      <c r="B1483" s="2"/>
    </row>
    <row r="1484" spans="2:2" x14ac:dyDescent="0.3">
      <c r="B1484" s="2"/>
    </row>
    <row r="1485" spans="2:2" x14ac:dyDescent="0.3">
      <c r="B1485" s="2"/>
    </row>
    <row r="1486" spans="2:2" x14ac:dyDescent="0.3">
      <c r="B1486" s="2"/>
    </row>
    <row r="1487" spans="2:2" x14ac:dyDescent="0.3">
      <c r="B1487" s="2"/>
    </row>
    <row r="1488" spans="2:2" x14ac:dyDescent="0.3">
      <c r="B1488" s="2"/>
    </row>
    <row r="1489" spans="2:2" x14ac:dyDescent="0.3">
      <c r="B1489" s="2"/>
    </row>
    <row r="1490" spans="2:2" x14ac:dyDescent="0.3">
      <c r="B1490" s="2"/>
    </row>
    <row r="1491" spans="2:2" x14ac:dyDescent="0.3">
      <c r="B1491" s="2"/>
    </row>
    <row r="1492" spans="2:2" x14ac:dyDescent="0.3">
      <c r="B1492" s="2"/>
    </row>
    <row r="1493" spans="2:2" x14ac:dyDescent="0.3">
      <c r="B1493" s="2"/>
    </row>
    <row r="1494" spans="2:2" x14ac:dyDescent="0.3">
      <c r="B1494" s="2"/>
    </row>
    <row r="1495" spans="2:2" x14ac:dyDescent="0.3">
      <c r="B1495" s="2"/>
    </row>
    <row r="1496" spans="2:2" x14ac:dyDescent="0.3">
      <c r="B1496" s="2"/>
    </row>
    <row r="1497" spans="2:2" x14ac:dyDescent="0.3">
      <c r="B1497" s="2"/>
    </row>
    <row r="1498" spans="2:2" x14ac:dyDescent="0.3">
      <c r="B1498" s="2"/>
    </row>
    <row r="1499" spans="2:2" x14ac:dyDescent="0.3">
      <c r="B1499" s="2"/>
    </row>
    <row r="1500" spans="2:2" x14ac:dyDescent="0.3">
      <c r="B1500" s="2"/>
    </row>
    <row r="1501" spans="2:2" x14ac:dyDescent="0.3">
      <c r="B1501" s="2"/>
    </row>
    <row r="1502" spans="2:2" x14ac:dyDescent="0.3">
      <c r="B1502" s="2"/>
    </row>
    <row r="1503" spans="2:2" x14ac:dyDescent="0.3">
      <c r="B1503" s="2"/>
    </row>
    <row r="1504" spans="2:2" x14ac:dyDescent="0.3">
      <c r="B1504" s="2"/>
    </row>
    <row r="1505" spans="2:2" x14ac:dyDescent="0.3">
      <c r="B1505" s="2"/>
    </row>
    <row r="1506" spans="2:2" x14ac:dyDescent="0.3">
      <c r="B1506" s="2"/>
    </row>
    <row r="1507" spans="2:2" x14ac:dyDescent="0.3">
      <c r="B1507" s="2"/>
    </row>
    <row r="1508" spans="2:2" x14ac:dyDescent="0.3">
      <c r="B1508" s="2"/>
    </row>
    <row r="1509" spans="2:2" x14ac:dyDescent="0.3">
      <c r="B1509" s="2"/>
    </row>
    <row r="1510" spans="2:2" x14ac:dyDescent="0.3">
      <c r="B1510" s="2"/>
    </row>
    <row r="1511" spans="2:2" x14ac:dyDescent="0.3">
      <c r="B1511" s="2"/>
    </row>
    <row r="1512" spans="2:2" x14ac:dyDescent="0.3">
      <c r="B1512" s="2"/>
    </row>
    <row r="1513" spans="2:2" x14ac:dyDescent="0.3">
      <c r="B1513" s="2"/>
    </row>
    <row r="1514" spans="2:2" x14ac:dyDescent="0.3">
      <c r="B1514" s="2"/>
    </row>
    <row r="1515" spans="2:2" x14ac:dyDescent="0.3">
      <c r="B1515" s="2"/>
    </row>
    <row r="1516" spans="2:2" x14ac:dyDescent="0.3">
      <c r="B1516" s="2"/>
    </row>
    <row r="1517" spans="2:2" x14ac:dyDescent="0.3">
      <c r="B1517" s="2"/>
    </row>
    <row r="1518" spans="2:2" x14ac:dyDescent="0.3">
      <c r="B1518" s="2"/>
    </row>
    <row r="1519" spans="2:2" x14ac:dyDescent="0.3">
      <c r="B1519" s="2"/>
    </row>
    <row r="1520" spans="2:2" x14ac:dyDescent="0.3">
      <c r="B1520" s="2"/>
    </row>
    <row r="1521" spans="2:2" x14ac:dyDescent="0.3">
      <c r="B1521" s="2"/>
    </row>
    <row r="1522" spans="2:2" x14ac:dyDescent="0.3">
      <c r="B1522" s="2"/>
    </row>
    <row r="1523" spans="2:2" x14ac:dyDescent="0.3">
      <c r="B1523" s="2"/>
    </row>
    <row r="1524" spans="2:2" x14ac:dyDescent="0.3">
      <c r="B1524" s="2"/>
    </row>
    <row r="1525" spans="2:2" x14ac:dyDescent="0.3">
      <c r="B1525" s="2"/>
    </row>
    <row r="1526" spans="2:2" x14ac:dyDescent="0.3">
      <c r="B1526" s="2"/>
    </row>
    <row r="1527" spans="2:2" x14ac:dyDescent="0.3">
      <c r="B1527" s="2"/>
    </row>
    <row r="1528" spans="2:2" x14ac:dyDescent="0.3">
      <c r="B1528" s="2"/>
    </row>
    <row r="1529" spans="2:2" x14ac:dyDescent="0.3">
      <c r="B1529" s="2"/>
    </row>
    <row r="1530" spans="2:2" x14ac:dyDescent="0.3">
      <c r="B1530" s="2"/>
    </row>
    <row r="1531" spans="2:2" x14ac:dyDescent="0.3">
      <c r="B1531" s="2"/>
    </row>
    <row r="1532" spans="2:2" x14ac:dyDescent="0.3">
      <c r="B1532" s="2"/>
    </row>
    <row r="1533" spans="2:2" x14ac:dyDescent="0.3">
      <c r="B1533" s="2"/>
    </row>
    <row r="1534" spans="2:2" x14ac:dyDescent="0.3">
      <c r="B1534" s="2"/>
    </row>
    <row r="1535" spans="2:2" x14ac:dyDescent="0.3">
      <c r="B1535" s="2"/>
    </row>
    <row r="1536" spans="2:2" x14ac:dyDescent="0.3">
      <c r="B1536" s="2"/>
    </row>
    <row r="1537" spans="2:2" x14ac:dyDescent="0.3">
      <c r="B1537" s="2"/>
    </row>
    <row r="1538" spans="2:2" x14ac:dyDescent="0.3">
      <c r="B1538" s="2"/>
    </row>
    <row r="1539" spans="2:2" x14ac:dyDescent="0.3">
      <c r="B1539" s="2"/>
    </row>
    <row r="1540" spans="2:2" x14ac:dyDescent="0.3">
      <c r="B1540" s="2"/>
    </row>
    <row r="1541" spans="2:2" x14ac:dyDescent="0.3">
      <c r="B1541" s="2"/>
    </row>
    <row r="1542" spans="2:2" x14ac:dyDescent="0.3">
      <c r="B1542" s="2"/>
    </row>
    <row r="1543" spans="2:2" x14ac:dyDescent="0.3">
      <c r="B1543" s="2"/>
    </row>
    <row r="1544" spans="2:2" x14ac:dyDescent="0.3">
      <c r="B1544" s="2"/>
    </row>
    <row r="1545" spans="2:2" x14ac:dyDescent="0.3">
      <c r="B1545" s="2"/>
    </row>
    <row r="1546" spans="2:2" x14ac:dyDescent="0.3">
      <c r="B1546" s="2"/>
    </row>
    <row r="1547" spans="2:2" x14ac:dyDescent="0.3">
      <c r="B1547" s="2"/>
    </row>
    <row r="1548" spans="2:2" x14ac:dyDescent="0.3">
      <c r="B1548" s="2"/>
    </row>
    <row r="1549" spans="2:2" x14ac:dyDescent="0.3">
      <c r="B1549" s="2"/>
    </row>
    <row r="1550" spans="2:2" x14ac:dyDescent="0.3">
      <c r="B1550" s="2"/>
    </row>
    <row r="1551" spans="2:2" x14ac:dyDescent="0.3">
      <c r="B1551" s="2"/>
    </row>
    <row r="1552" spans="2:2" x14ac:dyDescent="0.3">
      <c r="B1552" s="2"/>
    </row>
    <row r="1553" spans="2:2" x14ac:dyDescent="0.3">
      <c r="B1553" s="2"/>
    </row>
    <row r="1554" spans="2:2" x14ac:dyDescent="0.3">
      <c r="B1554" s="2"/>
    </row>
    <row r="1555" spans="2:2" x14ac:dyDescent="0.3">
      <c r="B1555" s="2"/>
    </row>
    <row r="1556" spans="2:2" x14ac:dyDescent="0.3">
      <c r="B1556" s="2"/>
    </row>
    <row r="1557" spans="2:2" x14ac:dyDescent="0.3">
      <c r="B1557" s="2"/>
    </row>
    <row r="1558" spans="2:2" x14ac:dyDescent="0.3">
      <c r="B1558" s="2"/>
    </row>
    <row r="1559" spans="2:2" x14ac:dyDescent="0.3">
      <c r="B1559" s="2"/>
    </row>
    <row r="1560" spans="2:2" x14ac:dyDescent="0.3">
      <c r="B1560" s="2"/>
    </row>
    <row r="1561" spans="2:2" x14ac:dyDescent="0.3">
      <c r="B1561" s="2"/>
    </row>
    <row r="1562" spans="2:2" x14ac:dyDescent="0.3">
      <c r="B1562" s="2"/>
    </row>
    <row r="1563" spans="2:2" x14ac:dyDescent="0.3">
      <c r="B1563" s="2"/>
    </row>
    <row r="1564" spans="2:2" x14ac:dyDescent="0.3">
      <c r="B1564" s="2"/>
    </row>
    <row r="1565" spans="2:2" x14ac:dyDescent="0.3">
      <c r="B1565" s="2"/>
    </row>
    <row r="1566" spans="2:2" x14ac:dyDescent="0.3">
      <c r="B1566" s="2"/>
    </row>
    <row r="1567" spans="2:2" x14ac:dyDescent="0.3">
      <c r="B1567" s="2"/>
    </row>
    <row r="1568" spans="2:2" x14ac:dyDescent="0.3">
      <c r="B1568" s="2"/>
    </row>
    <row r="1569" spans="2:2" x14ac:dyDescent="0.3">
      <c r="B1569" s="2"/>
    </row>
    <row r="1570" spans="2:2" x14ac:dyDescent="0.3">
      <c r="B1570" s="2"/>
    </row>
    <row r="1571" spans="2:2" x14ac:dyDescent="0.3">
      <c r="B1571" s="2"/>
    </row>
    <row r="1572" spans="2:2" x14ac:dyDescent="0.3">
      <c r="B1572" s="2"/>
    </row>
    <row r="1573" spans="2:2" x14ac:dyDescent="0.3">
      <c r="B1573" s="2"/>
    </row>
    <row r="1574" spans="2:2" x14ac:dyDescent="0.3">
      <c r="B1574" s="2"/>
    </row>
    <row r="1575" spans="2:2" x14ac:dyDescent="0.3">
      <c r="B1575" s="2"/>
    </row>
    <row r="1576" spans="2:2" x14ac:dyDescent="0.3">
      <c r="B1576" s="2"/>
    </row>
    <row r="1577" spans="2:2" x14ac:dyDescent="0.3">
      <c r="B1577" s="2"/>
    </row>
    <row r="1578" spans="2:2" x14ac:dyDescent="0.3">
      <c r="B1578" s="2"/>
    </row>
    <row r="1579" spans="2:2" x14ac:dyDescent="0.3">
      <c r="B1579" s="2"/>
    </row>
    <row r="1580" spans="2:2" x14ac:dyDescent="0.3">
      <c r="B1580" s="2"/>
    </row>
    <row r="1581" spans="2:2" x14ac:dyDescent="0.3">
      <c r="B1581" s="2"/>
    </row>
    <row r="1582" spans="2:2" x14ac:dyDescent="0.3">
      <c r="B1582" s="2"/>
    </row>
    <row r="1583" spans="2:2" x14ac:dyDescent="0.3">
      <c r="B1583" s="2"/>
    </row>
    <row r="1584" spans="2:2" x14ac:dyDescent="0.3">
      <c r="B1584" s="2"/>
    </row>
    <row r="1585" spans="2:2" x14ac:dyDescent="0.3">
      <c r="B1585" s="2"/>
    </row>
    <row r="1586" spans="2:2" x14ac:dyDescent="0.3">
      <c r="B1586" s="2"/>
    </row>
    <row r="1587" spans="2:2" x14ac:dyDescent="0.3">
      <c r="B1587" s="2"/>
    </row>
    <row r="1588" spans="2:2" x14ac:dyDescent="0.3">
      <c r="B1588" s="2"/>
    </row>
    <row r="1589" spans="2:2" x14ac:dyDescent="0.3">
      <c r="B1589" s="2"/>
    </row>
    <row r="1590" spans="2:2" x14ac:dyDescent="0.3">
      <c r="B1590" s="2"/>
    </row>
    <row r="1591" spans="2:2" x14ac:dyDescent="0.3">
      <c r="B1591" s="2"/>
    </row>
    <row r="1592" spans="2:2" x14ac:dyDescent="0.3">
      <c r="B1592" s="2"/>
    </row>
    <row r="1593" spans="2:2" x14ac:dyDescent="0.3">
      <c r="B1593" s="2"/>
    </row>
    <row r="1594" spans="2:2" x14ac:dyDescent="0.3">
      <c r="B1594" s="2"/>
    </row>
    <row r="1595" spans="2:2" x14ac:dyDescent="0.3">
      <c r="B1595" s="2"/>
    </row>
    <row r="1596" spans="2:2" x14ac:dyDescent="0.3">
      <c r="B1596" s="2"/>
    </row>
    <row r="1597" spans="2:2" x14ac:dyDescent="0.3">
      <c r="B1597" s="2"/>
    </row>
    <row r="1598" spans="2:2" x14ac:dyDescent="0.3">
      <c r="B1598" s="2"/>
    </row>
    <row r="1599" spans="2:2" x14ac:dyDescent="0.3">
      <c r="B1599" s="2"/>
    </row>
    <row r="1600" spans="2:2" x14ac:dyDescent="0.3">
      <c r="B1600" s="2"/>
    </row>
    <row r="1601" spans="2:2" x14ac:dyDescent="0.3">
      <c r="B1601" s="2"/>
    </row>
    <row r="1602" spans="2:2" x14ac:dyDescent="0.3">
      <c r="B1602" s="2"/>
    </row>
    <row r="1603" spans="2:2" x14ac:dyDescent="0.3">
      <c r="B1603" s="2"/>
    </row>
    <row r="1604" spans="2:2" x14ac:dyDescent="0.3">
      <c r="B1604" s="2"/>
    </row>
    <row r="1605" spans="2:2" x14ac:dyDescent="0.3">
      <c r="B1605" s="2"/>
    </row>
    <row r="1606" spans="2:2" x14ac:dyDescent="0.3">
      <c r="B1606" s="2"/>
    </row>
    <row r="1607" spans="2:2" x14ac:dyDescent="0.3">
      <c r="B1607" s="2"/>
    </row>
    <row r="1608" spans="2:2" x14ac:dyDescent="0.3">
      <c r="B1608" s="2"/>
    </row>
    <row r="1609" spans="2:2" x14ac:dyDescent="0.3">
      <c r="B1609" s="2"/>
    </row>
    <row r="1610" spans="2:2" x14ac:dyDescent="0.3">
      <c r="B1610" s="2"/>
    </row>
    <row r="1611" spans="2:2" x14ac:dyDescent="0.3">
      <c r="B1611" s="2"/>
    </row>
    <row r="1612" spans="2:2" x14ac:dyDescent="0.3">
      <c r="B1612" s="2"/>
    </row>
    <row r="1613" spans="2:2" x14ac:dyDescent="0.3">
      <c r="B1613" s="2"/>
    </row>
    <row r="1614" spans="2:2" x14ac:dyDescent="0.3">
      <c r="B1614" s="2"/>
    </row>
    <row r="1615" spans="2:2" x14ac:dyDescent="0.3">
      <c r="B1615" s="2"/>
    </row>
    <row r="1616" spans="2:2" x14ac:dyDescent="0.3">
      <c r="B1616" s="2"/>
    </row>
    <row r="1617" spans="2:2" x14ac:dyDescent="0.3">
      <c r="B1617" s="2"/>
    </row>
    <row r="1618" spans="2:2" x14ac:dyDescent="0.3">
      <c r="B1618" s="2"/>
    </row>
    <row r="1619" spans="2:2" x14ac:dyDescent="0.3">
      <c r="B1619" s="2"/>
    </row>
    <row r="1620" spans="2:2" x14ac:dyDescent="0.3">
      <c r="B1620" s="2"/>
    </row>
    <row r="1621" spans="2:2" x14ac:dyDescent="0.3">
      <c r="B1621" s="2"/>
    </row>
    <row r="1622" spans="2:2" x14ac:dyDescent="0.3">
      <c r="B1622" s="2"/>
    </row>
    <row r="1623" spans="2:2" x14ac:dyDescent="0.3">
      <c r="B1623" s="2"/>
    </row>
    <row r="1624" spans="2:2" x14ac:dyDescent="0.3">
      <c r="B1624" s="2"/>
    </row>
    <row r="1625" spans="2:2" x14ac:dyDescent="0.3">
      <c r="B1625" s="2"/>
    </row>
    <row r="1626" spans="2:2" x14ac:dyDescent="0.3">
      <c r="B1626" s="2"/>
    </row>
    <row r="1627" spans="2:2" x14ac:dyDescent="0.3">
      <c r="B1627" s="2"/>
    </row>
    <row r="1628" spans="2:2" x14ac:dyDescent="0.3">
      <c r="B1628" s="2"/>
    </row>
    <row r="1629" spans="2:2" x14ac:dyDescent="0.3">
      <c r="B1629" s="2"/>
    </row>
    <row r="1630" spans="2:2" x14ac:dyDescent="0.3">
      <c r="B1630" s="2"/>
    </row>
    <row r="1631" spans="2:2" x14ac:dyDescent="0.3">
      <c r="B1631" s="2"/>
    </row>
    <row r="1632" spans="2:2" x14ac:dyDescent="0.3">
      <c r="B1632" s="2"/>
    </row>
    <row r="1633" spans="2:2" x14ac:dyDescent="0.3">
      <c r="B1633" s="2"/>
    </row>
    <row r="1634" spans="2:2" x14ac:dyDescent="0.3">
      <c r="B1634" s="2"/>
    </row>
    <row r="1635" spans="2:2" x14ac:dyDescent="0.3">
      <c r="B1635" s="2"/>
    </row>
    <row r="1636" spans="2:2" x14ac:dyDescent="0.3">
      <c r="B1636" s="2"/>
    </row>
    <row r="1637" spans="2:2" x14ac:dyDescent="0.3">
      <c r="B1637" s="2"/>
    </row>
    <row r="1638" spans="2:2" x14ac:dyDescent="0.3">
      <c r="B1638" s="2"/>
    </row>
    <row r="1639" spans="2:2" x14ac:dyDescent="0.3">
      <c r="B1639" s="2"/>
    </row>
    <row r="1640" spans="2:2" x14ac:dyDescent="0.3">
      <c r="B1640" s="2"/>
    </row>
    <row r="1641" spans="2:2" x14ac:dyDescent="0.3">
      <c r="B1641" s="2"/>
    </row>
    <row r="1642" spans="2:2" x14ac:dyDescent="0.3">
      <c r="B1642" s="2"/>
    </row>
    <row r="1643" spans="2:2" x14ac:dyDescent="0.3">
      <c r="B1643" s="2"/>
    </row>
    <row r="1644" spans="2:2" x14ac:dyDescent="0.3">
      <c r="B1644" s="2"/>
    </row>
    <row r="1645" spans="2:2" x14ac:dyDescent="0.3">
      <c r="B1645" s="2"/>
    </row>
    <row r="1646" spans="2:2" x14ac:dyDescent="0.3">
      <c r="B1646" s="2"/>
    </row>
    <row r="1647" spans="2:2" x14ac:dyDescent="0.3">
      <c r="B1647" s="2"/>
    </row>
    <row r="1648" spans="2:2" x14ac:dyDescent="0.3">
      <c r="B1648" s="2"/>
    </row>
    <row r="1649" spans="2:2" x14ac:dyDescent="0.3">
      <c r="B1649" s="2"/>
    </row>
    <row r="1650" spans="2:2" x14ac:dyDescent="0.3">
      <c r="B1650" s="2"/>
    </row>
    <row r="1651" spans="2:2" x14ac:dyDescent="0.3">
      <c r="B1651" s="2"/>
    </row>
    <row r="1652" spans="2:2" x14ac:dyDescent="0.3">
      <c r="B1652" s="2"/>
    </row>
    <row r="1653" spans="2:2" x14ac:dyDescent="0.3">
      <c r="B1653" s="2"/>
    </row>
    <row r="1654" spans="2:2" x14ac:dyDescent="0.3">
      <c r="B1654" s="2"/>
    </row>
    <row r="1655" spans="2:2" x14ac:dyDescent="0.3">
      <c r="B1655" s="2"/>
    </row>
    <row r="1656" spans="2:2" x14ac:dyDescent="0.3">
      <c r="B1656" s="2"/>
    </row>
    <row r="1657" spans="2:2" x14ac:dyDescent="0.3">
      <c r="B1657" s="2"/>
    </row>
    <row r="1658" spans="2:2" x14ac:dyDescent="0.3">
      <c r="B1658" s="2"/>
    </row>
    <row r="1659" spans="2:2" x14ac:dyDescent="0.3">
      <c r="B1659" s="2"/>
    </row>
    <row r="1660" spans="2:2" x14ac:dyDescent="0.3">
      <c r="B1660" s="2"/>
    </row>
    <row r="1661" spans="2:2" x14ac:dyDescent="0.3">
      <c r="B1661" s="2"/>
    </row>
    <row r="1662" spans="2:2" x14ac:dyDescent="0.3">
      <c r="B1662" s="2"/>
    </row>
    <row r="1663" spans="2:2" x14ac:dyDescent="0.3">
      <c r="B1663" s="2"/>
    </row>
    <row r="1664" spans="2:2" x14ac:dyDescent="0.3">
      <c r="B1664" s="2"/>
    </row>
    <row r="1665" spans="2:2" x14ac:dyDescent="0.3">
      <c r="B1665" s="2"/>
    </row>
    <row r="1666" spans="2:2" x14ac:dyDescent="0.3">
      <c r="B1666" s="2"/>
    </row>
    <row r="1667" spans="2:2" x14ac:dyDescent="0.3">
      <c r="B1667" s="2"/>
    </row>
    <row r="1668" spans="2:2" x14ac:dyDescent="0.3">
      <c r="B1668" s="2"/>
    </row>
    <row r="1669" spans="2:2" x14ac:dyDescent="0.3">
      <c r="B1669" s="2"/>
    </row>
    <row r="1670" spans="2:2" x14ac:dyDescent="0.3">
      <c r="B1670" s="2"/>
    </row>
    <row r="1671" spans="2:2" x14ac:dyDescent="0.3">
      <c r="B1671" s="2"/>
    </row>
    <row r="1672" spans="2:2" x14ac:dyDescent="0.3">
      <c r="B1672" s="2"/>
    </row>
    <row r="1673" spans="2:2" x14ac:dyDescent="0.3">
      <c r="B1673" s="2"/>
    </row>
    <row r="1674" spans="2:2" x14ac:dyDescent="0.3">
      <c r="B1674" s="2"/>
    </row>
    <row r="1675" spans="2:2" x14ac:dyDescent="0.3">
      <c r="B1675" s="2"/>
    </row>
    <row r="1676" spans="2:2" x14ac:dyDescent="0.3">
      <c r="B1676" s="2"/>
    </row>
    <row r="1677" spans="2:2" x14ac:dyDescent="0.3">
      <c r="B1677" s="2"/>
    </row>
    <row r="1678" spans="2:2" x14ac:dyDescent="0.3">
      <c r="B1678" s="2"/>
    </row>
    <row r="1679" spans="2:2" x14ac:dyDescent="0.3">
      <c r="B1679" s="2"/>
    </row>
    <row r="1680" spans="2:2" x14ac:dyDescent="0.3">
      <c r="B1680" s="2"/>
    </row>
    <row r="1681" spans="2:2" x14ac:dyDescent="0.3">
      <c r="B1681" s="2"/>
    </row>
    <row r="1682" spans="2:2" x14ac:dyDescent="0.3">
      <c r="B1682" s="2"/>
    </row>
    <row r="1683" spans="2:2" x14ac:dyDescent="0.3">
      <c r="B1683" s="2"/>
    </row>
    <row r="1684" spans="2:2" x14ac:dyDescent="0.3">
      <c r="B1684" s="2"/>
    </row>
    <row r="1685" spans="2:2" x14ac:dyDescent="0.3">
      <c r="B1685" s="2"/>
    </row>
    <row r="1686" spans="2:2" x14ac:dyDescent="0.3">
      <c r="B1686" s="2"/>
    </row>
    <row r="1687" spans="2:2" x14ac:dyDescent="0.3">
      <c r="B1687" s="2"/>
    </row>
    <row r="1688" spans="2:2" x14ac:dyDescent="0.3">
      <c r="B1688" s="2"/>
    </row>
    <row r="1689" spans="2:2" x14ac:dyDescent="0.3">
      <c r="B1689" s="2"/>
    </row>
    <row r="1690" spans="2:2" x14ac:dyDescent="0.3">
      <c r="B1690" s="2"/>
    </row>
    <row r="1691" spans="2:2" x14ac:dyDescent="0.3">
      <c r="B1691" s="2"/>
    </row>
    <row r="1692" spans="2:2" x14ac:dyDescent="0.3">
      <c r="B1692" s="2"/>
    </row>
    <row r="1693" spans="2:2" x14ac:dyDescent="0.3">
      <c r="B1693" s="2"/>
    </row>
    <row r="1694" spans="2:2" x14ac:dyDescent="0.3">
      <c r="B1694" s="2"/>
    </row>
    <row r="1695" spans="2:2" x14ac:dyDescent="0.3">
      <c r="B1695" s="2"/>
    </row>
    <row r="1696" spans="2:2" x14ac:dyDescent="0.3">
      <c r="B1696" s="2"/>
    </row>
    <row r="1697" spans="2:2" x14ac:dyDescent="0.3">
      <c r="B1697" s="2"/>
    </row>
    <row r="1698" spans="2:2" x14ac:dyDescent="0.3">
      <c r="B1698" s="2"/>
    </row>
    <row r="1699" spans="2:2" x14ac:dyDescent="0.3">
      <c r="B1699" s="2"/>
    </row>
    <row r="1700" spans="2:2" x14ac:dyDescent="0.3">
      <c r="B1700" s="2"/>
    </row>
    <row r="1701" spans="2:2" x14ac:dyDescent="0.3">
      <c r="B1701" s="2"/>
    </row>
    <row r="1702" spans="2:2" x14ac:dyDescent="0.3">
      <c r="B1702" s="2"/>
    </row>
    <row r="1703" spans="2:2" x14ac:dyDescent="0.3">
      <c r="B1703" s="2"/>
    </row>
    <row r="1704" spans="2:2" x14ac:dyDescent="0.3">
      <c r="B1704" s="2"/>
    </row>
    <row r="1705" spans="2:2" x14ac:dyDescent="0.3">
      <c r="B1705" s="2"/>
    </row>
    <row r="1706" spans="2:2" x14ac:dyDescent="0.3">
      <c r="B1706" s="2"/>
    </row>
    <row r="1707" spans="2:2" x14ac:dyDescent="0.3">
      <c r="B1707" s="2"/>
    </row>
    <row r="1708" spans="2:2" x14ac:dyDescent="0.3">
      <c r="B1708" s="2"/>
    </row>
    <row r="1709" spans="2:2" x14ac:dyDescent="0.3">
      <c r="B1709" s="2"/>
    </row>
    <row r="1710" spans="2:2" x14ac:dyDescent="0.3">
      <c r="B1710" s="2"/>
    </row>
    <row r="1711" spans="2:2" x14ac:dyDescent="0.3">
      <c r="B1711" s="2"/>
    </row>
    <row r="1712" spans="2:2" x14ac:dyDescent="0.3">
      <c r="B1712" s="2"/>
    </row>
    <row r="1713" spans="2:2" x14ac:dyDescent="0.3">
      <c r="B1713" s="2"/>
    </row>
    <row r="1714" spans="2:2" x14ac:dyDescent="0.3">
      <c r="B1714" s="2"/>
    </row>
    <row r="1715" spans="2:2" x14ac:dyDescent="0.3">
      <c r="B1715" s="2"/>
    </row>
    <row r="1716" spans="2:2" x14ac:dyDescent="0.3">
      <c r="B1716" s="2"/>
    </row>
    <row r="1717" spans="2:2" x14ac:dyDescent="0.3">
      <c r="B1717" s="2"/>
    </row>
    <row r="1718" spans="2:2" x14ac:dyDescent="0.3">
      <c r="B1718" s="2"/>
    </row>
    <row r="1719" spans="2:2" x14ac:dyDescent="0.3">
      <c r="B1719" s="2"/>
    </row>
    <row r="1720" spans="2:2" x14ac:dyDescent="0.3">
      <c r="B1720" s="2"/>
    </row>
    <row r="1721" spans="2:2" x14ac:dyDescent="0.3">
      <c r="B1721" s="2"/>
    </row>
    <row r="1722" spans="2:2" x14ac:dyDescent="0.3">
      <c r="B1722" s="2"/>
    </row>
    <row r="1723" spans="2:2" x14ac:dyDescent="0.3">
      <c r="B1723" s="2"/>
    </row>
    <row r="1724" spans="2:2" x14ac:dyDescent="0.3">
      <c r="B1724" s="2"/>
    </row>
    <row r="1725" spans="2:2" x14ac:dyDescent="0.3">
      <c r="B1725" s="2"/>
    </row>
    <row r="1726" spans="2:2" x14ac:dyDescent="0.3">
      <c r="B1726" s="2"/>
    </row>
    <row r="1727" spans="2:2" x14ac:dyDescent="0.3">
      <c r="B1727" s="2"/>
    </row>
    <row r="1728" spans="2:2" x14ac:dyDescent="0.3">
      <c r="B1728" s="2"/>
    </row>
    <row r="1729" spans="2:2" x14ac:dyDescent="0.3">
      <c r="B1729" s="2"/>
    </row>
    <row r="1730" spans="2:2" x14ac:dyDescent="0.3">
      <c r="B1730" s="2"/>
    </row>
    <row r="1731" spans="2:2" x14ac:dyDescent="0.3">
      <c r="B1731" s="2"/>
    </row>
    <row r="1732" spans="2:2" x14ac:dyDescent="0.3">
      <c r="B1732" s="2"/>
    </row>
    <row r="1733" spans="2:2" x14ac:dyDescent="0.3">
      <c r="B1733" s="2"/>
    </row>
    <row r="1734" spans="2:2" x14ac:dyDescent="0.3">
      <c r="B1734" s="2"/>
    </row>
    <row r="1735" spans="2:2" x14ac:dyDescent="0.3">
      <c r="B1735" s="2"/>
    </row>
    <row r="1736" spans="2:2" x14ac:dyDescent="0.3">
      <c r="B1736" s="2"/>
    </row>
    <row r="1737" spans="2:2" x14ac:dyDescent="0.3">
      <c r="B1737" s="2"/>
    </row>
    <row r="1738" spans="2:2" x14ac:dyDescent="0.3">
      <c r="B1738" s="2"/>
    </row>
    <row r="1739" spans="2:2" x14ac:dyDescent="0.3">
      <c r="B1739" s="2"/>
    </row>
    <row r="1740" spans="2:2" x14ac:dyDescent="0.3">
      <c r="B1740" s="2"/>
    </row>
    <row r="1741" spans="2:2" x14ac:dyDescent="0.3">
      <c r="B1741" s="2"/>
    </row>
    <row r="1742" spans="2:2" x14ac:dyDescent="0.3">
      <c r="B1742" s="2"/>
    </row>
    <row r="1743" spans="2:2" x14ac:dyDescent="0.3">
      <c r="B1743" s="2"/>
    </row>
    <row r="1744" spans="2:2" x14ac:dyDescent="0.3">
      <c r="B1744" s="2"/>
    </row>
    <row r="1745" spans="2:2" x14ac:dyDescent="0.3">
      <c r="B1745" s="2"/>
    </row>
    <row r="1746" spans="2:2" x14ac:dyDescent="0.3">
      <c r="B1746" s="2"/>
    </row>
    <row r="1747" spans="2:2" x14ac:dyDescent="0.3">
      <c r="B1747" s="2"/>
    </row>
    <row r="1748" spans="2:2" x14ac:dyDescent="0.3">
      <c r="B1748" s="2"/>
    </row>
    <row r="1749" spans="2:2" x14ac:dyDescent="0.3">
      <c r="B1749" s="2"/>
    </row>
    <row r="1750" spans="2:2" x14ac:dyDescent="0.3">
      <c r="B1750" s="2"/>
    </row>
    <row r="1751" spans="2:2" x14ac:dyDescent="0.3">
      <c r="B1751" s="2"/>
    </row>
    <row r="1752" spans="2:2" x14ac:dyDescent="0.3">
      <c r="B1752" s="2"/>
    </row>
    <row r="1753" spans="2:2" x14ac:dyDescent="0.3">
      <c r="B1753" s="2"/>
    </row>
    <row r="1754" spans="2:2" x14ac:dyDescent="0.3">
      <c r="B1754" s="2"/>
    </row>
    <row r="1755" spans="2:2" x14ac:dyDescent="0.3">
      <c r="B1755" s="2"/>
    </row>
    <row r="1756" spans="2:2" x14ac:dyDescent="0.3">
      <c r="B1756" s="2"/>
    </row>
    <row r="1757" spans="2:2" x14ac:dyDescent="0.3">
      <c r="B1757" s="2"/>
    </row>
    <row r="1758" spans="2:2" x14ac:dyDescent="0.3">
      <c r="B1758" s="2"/>
    </row>
    <row r="1759" spans="2:2" x14ac:dyDescent="0.3">
      <c r="B1759" s="2"/>
    </row>
    <row r="1760" spans="2:2" x14ac:dyDescent="0.3">
      <c r="B1760" s="2"/>
    </row>
    <row r="1761" spans="2:2" x14ac:dyDescent="0.3">
      <c r="B1761" s="2"/>
    </row>
    <row r="1762" spans="2:2" x14ac:dyDescent="0.3">
      <c r="B1762" s="2"/>
    </row>
    <row r="1763" spans="2:2" x14ac:dyDescent="0.3">
      <c r="B1763" s="2"/>
    </row>
    <row r="1764" spans="2:2" x14ac:dyDescent="0.3">
      <c r="B1764" s="2"/>
    </row>
    <row r="1765" spans="2:2" x14ac:dyDescent="0.3">
      <c r="B1765" s="2"/>
    </row>
    <row r="1766" spans="2:2" x14ac:dyDescent="0.3">
      <c r="B1766" s="2"/>
    </row>
    <row r="1767" spans="2:2" x14ac:dyDescent="0.3">
      <c r="B1767" s="2"/>
    </row>
    <row r="1768" spans="2:2" x14ac:dyDescent="0.3">
      <c r="B1768" s="2"/>
    </row>
    <row r="1769" spans="2:2" x14ac:dyDescent="0.3">
      <c r="B1769" s="2"/>
    </row>
    <row r="1770" spans="2:2" x14ac:dyDescent="0.3">
      <c r="B1770" s="2"/>
    </row>
    <row r="1771" spans="2:2" x14ac:dyDescent="0.3">
      <c r="B1771" s="2"/>
    </row>
    <row r="1772" spans="2:2" x14ac:dyDescent="0.3">
      <c r="B1772" s="2"/>
    </row>
    <row r="1773" spans="2:2" x14ac:dyDescent="0.3">
      <c r="B1773" s="2"/>
    </row>
    <row r="1774" spans="2:2" x14ac:dyDescent="0.3">
      <c r="B1774" s="2"/>
    </row>
    <row r="1775" spans="2:2" x14ac:dyDescent="0.3">
      <c r="B1775" s="2"/>
    </row>
    <row r="1776" spans="2:2" x14ac:dyDescent="0.3">
      <c r="B1776" s="2"/>
    </row>
    <row r="1777" spans="2:2" x14ac:dyDescent="0.3">
      <c r="B1777" s="2"/>
    </row>
    <row r="1778" spans="2:2" x14ac:dyDescent="0.3">
      <c r="B1778" s="2"/>
    </row>
    <row r="1779" spans="2:2" x14ac:dyDescent="0.3">
      <c r="B1779" s="2"/>
    </row>
    <row r="1780" spans="2:2" x14ac:dyDescent="0.3">
      <c r="B1780" s="2"/>
    </row>
    <row r="1781" spans="2:2" x14ac:dyDescent="0.3">
      <c r="B1781" s="2"/>
    </row>
    <row r="1782" spans="2:2" x14ac:dyDescent="0.3">
      <c r="B1782" s="2"/>
    </row>
    <row r="1783" spans="2:2" x14ac:dyDescent="0.3">
      <c r="B1783" s="2"/>
    </row>
    <row r="1784" spans="2:2" x14ac:dyDescent="0.3">
      <c r="B1784" s="2"/>
    </row>
    <row r="1785" spans="2:2" x14ac:dyDescent="0.3">
      <c r="B1785" s="2"/>
    </row>
    <row r="1786" spans="2:2" x14ac:dyDescent="0.3">
      <c r="B1786" s="2"/>
    </row>
    <row r="1787" spans="2:2" x14ac:dyDescent="0.3">
      <c r="B1787" s="2"/>
    </row>
    <row r="1788" spans="2:2" x14ac:dyDescent="0.3">
      <c r="B1788" s="2"/>
    </row>
    <row r="1789" spans="2:2" x14ac:dyDescent="0.3">
      <c r="B1789" s="2"/>
    </row>
    <row r="1790" spans="2:2" x14ac:dyDescent="0.3">
      <c r="B1790" s="2"/>
    </row>
    <row r="1791" spans="2:2" x14ac:dyDescent="0.3">
      <c r="B1791" s="2"/>
    </row>
    <row r="1792" spans="2:2" x14ac:dyDescent="0.3">
      <c r="B1792" s="2"/>
    </row>
    <row r="1793" spans="2:2" x14ac:dyDescent="0.3">
      <c r="B1793" s="2"/>
    </row>
    <row r="1794" spans="2:2" x14ac:dyDescent="0.3">
      <c r="B1794" s="2"/>
    </row>
    <row r="1795" spans="2:2" x14ac:dyDescent="0.3">
      <c r="B1795" s="2"/>
    </row>
    <row r="1796" spans="2:2" x14ac:dyDescent="0.3">
      <c r="B1796" s="2"/>
    </row>
    <row r="1797" spans="2:2" x14ac:dyDescent="0.3">
      <c r="B1797" s="2"/>
    </row>
    <row r="1798" spans="2:2" x14ac:dyDescent="0.3">
      <c r="B1798" s="2"/>
    </row>
    <row r="1799" spans="2:2" x14ac:dyDescent="0.3">
      <c r="B1799" s="2"/>
    </row>
    <row r="1800" spans="2:2" x14ac:dyDescent="0.3">
      <c r="B1800" s="2"/>
    </row>
    <row r="1801" spans="2:2" x14ac:dyDescent="0.3">
      <c r="B1801" s="2"/>
    </row>
    <row r="1802" spans="2:2" x14ac:dyDescent="0.3">
      <c r="B1802" s="2"/>
    </row>
    <row r="1803" spans="2:2" x14ac:dyDescent="0.3">
      <c r="B1803" s="2"/>
    </row>
    <row r="1804" spans="2:2" x14ac:dyDescent="0.3">
      <c r="B1804" s="2"/>
    </row>
    <row r="1805" spans="2:2" x14ac:dyDescent="0.3">
      <c r="B1805" s="2"/>
    </row>
    <row r="1806" spans="2:2" x14ac:dyDescent="0.3">
      <c r="B1806" s="2"/>
    </row>
    <row r="1807" spans="2:2" x14ac:dyDescent="0.3">
      <c r="B1807" s="2"/>
    </row>
    <row r="1808" spans="2:2" x14ac:dyDescent="0.3">
      <c r="B1808" s="2"/>
    </row>
    <row r="1809" spans="2:2" x14ac:dyDescent="0.3">
      <c r="B1809" s="2"/>
    </row>
    <row r="1810" spans="2:2" x14ac:dyDescent="0.3">
      <c r="B1810" s="2"/>
    </row>
    <row r="1811" spans="2:2" x14ac:dyDescent="0.3">
      <c r="B1811" s="2"/>
    </row>
    <row r="1812" spans="2:2" x14ac:dyDescent="0.3">
      <c r="B1812" s="2"/>
    </row>
    <row r="1813" spans="2:2" x14ac:dyDescent="0.3">
      <c r="B1813" s="2"/>
    </row>
    <row r="1814" spans="2:2" x14ac:dyDescent="0.3">
      <c r="B1814" s="2"/>
    </row>
    <row r="1815" spans="2:2" x14ac:dyDescent="0.3">
      <c r="B1815" s="2"/>
    </row>
    <row r="1816" spans="2:2" x14ac:dyDescent="0.3">
      <c r="B1816" s="2"/>
    </row>
    <row r="1817" spans="2:2" x14ac:dyDescent="0.3">
      <c r="B1817" s="2"/>
    </row>
    <row r="1818" spans="2:2" x14ac:dyDescent="0.3">
      <c r="B1818" s="2"/>
    </row>
    <row r="1819" spans="2:2" x14ac:dyDescent="0.3">
      <c r="B1819" s="2"/>
    </row>
    <row r="1820" spans="2:2" x14ac:dyDescent="0.3">
      <c r="B1820" s="2"/>
    </row>
    <row r="1821" spans="2:2" x14ac:dyDescent="0.3">
      <c r="B1821" s="2"/>
    </row>
    <row r="1822" spans="2:2" x14ac:dyDescent="0.3">
      <c r="B1822" s="2"/>
    </row>
    <row r="1823" spans="2:2" x14ac:dyDescent="0.3">
      <c r="B1823" s="2"/>
    </row>
    <row r="1824" spans="2:2" x14ac:dyDescent="0.3">
      <c r="B1824" s="2"/>
    </row>
    <row r="1825" spans="2:2" x14ac:dyDescent="0.3">
      <c r="B1825" s="2"/>
    </row>
    <row r="1826" spans="2:2" x14ac:dyDescent="0.3">
      <c r="B1826" s="2"/>
    </row>
    <row r="1827" spans="2:2" x14ac:dyDescent="0.3">
      <c r="B1827" s="2"/>
    </row>
    <row r="1828" spans="2:2" x14ac:dyDescent="0.3">
      <c r="B1828" s="2"/>
    </row>
    <row r="1829" spans="2:2" x14ac:dyDescent="0.3">
      <c r="B1829" s="2"/>
    </row>
    <row r="1830" spans="2:2" x14ac:dyDescent="0.3">
      <c r="B1830" s="2"/>
    </row>
    <row r="1831" spans="2:2" x14ac:dyDescent="0.3">
      <c r="B1831" s="2"/>
    </row>
    <row r="1832" spans="2:2" x14ac:dyDescent="0.3">
      <c r="B1832" s="2"/>
    </row>
    <row r="1833" spans="2:2" x14ac:dyDescent="0.3">
      <c r="B1833" s="2"/>
    </row>
    <row r="1834" spans="2:2" x14ac:dyDescent="0.3">
      <c r="B1834" s="2"/>
    </row>
    <row r="1835" spans="2:2" x14ac:dyDescent="0.3">
      <c r="B1835" s="2"/>
    </row>
    <row r="1836" spans="2:2" x14ac:dyDescent="0.3">
      <c r="B1836" s="2"/>
    </row>
    <row r="1837" spans="2:2" x14ac:dyDescent="0.3">
      <c r="B1837" s="2"/>
    </row>
    <row r="1838" spans="2:2" x14ac:dyDescent="0.3">
      <c r="B1838" s="2"/>
    </row>
    <row r="1839" spans="2:2" x14ac:dyDescent="0.3">
      <c r="B1839" s="2"/>
    </row>
    <row r="1840" spans="2:2" x14ac:dyDescent="0.3">
      <c r="B1840" s="2"/>
    </row>
    <row r="1841" spans="2:2" x14ac:dyDescent="0.3">
      <c r="B1841" s="2"/>
    </row>
    <row r="1842" spans="2:2" x14ac:dyDescent="0.3">
      <c r="B1842" s="2"/>
    </row>
    <row r="1843" spans="2:2" x14ac:dyDescent="0.3">
      <c r="B1843" s="2"/>
    </row>
    <row r="1844" spans="2:2" x14ac:dyDescent="0.3">
      <c r="B1844" s="2"/>
    </row>
    <row r="1845" spans="2:2" x14ac:dyDescent="0.3">
      <c r="B1845" s="2"/>
    </row>
    <row r="1846" spans="2:2" x14ac:dyDescent="0.3">
      <c r="B1846" s="2"/>
    </row>
    <row r="1847" spans="2:2" x14ac:dyDescent="0.3">
      <c r="B1847" s="2"/>
    </row>
    <row r="1848" spans="2:2" x14ac:dyDescent="0.3">
      <c r="B1848" s="2"/>
    </row>
    <row r="1849" spans="2:2" x14ac:dyDescent="0.3">
      <c r="B1849" s="2"/>
    </row>
    <row r="1850" spans="2:2" x14ac:dyDescent="0.3">
      <c r="B1850" s="2"/>
    </row>
    <row r="1851" spans="2:2" x14ac:dyDescent="0.3">
      <c r="B1851" s="2"/>
    </row>
    <row r="1852" spans="2:2" x14ac:dyDescent="0.3">
      <c r="B1852" s="2"/>
    </row>
    <row r="1853" spans="2:2" x14ac:dyDescent="0.3">
      <c r="B1853" s="2"/>
    </row>
    <row r="1854" spans="2:2" x14ac:dyDescent="0.3">
      <c r="B1854" s="2"/>
    </row>
    <row r="1855" spans="2:2" x14ac:dyDescent="0.3">
      <c r="B1855" s="2"/>
    </row>
    <row r="1856" spans="2:2" x14ac:dyDescent="0.3">
      <c r="B1856" s="2"/>
    </row>
    <row r="1857" spans="2:2" x14ac:dyDescent="0.3">
      <c r="B1857" s="2"/>
    </row>
    <row r="1858" spans="2:2" x14ac:dyDescent="0.3">
      <c r="B1858" s="2"/>
    </row>
    <row r="1859" spans="2:2" x14ac:dyDescent="0.3">
      <c r="B1859" s="2"/>
    </row>
    <row r="1860" spans="2:2" x14ac:dyDescent="0.3">
      <c r="B1860" s="2"/>
    </row>
    <row r="1861" spans="2:2" x14ac:dyDescent="0.3">
      <c r="B1861" s="2"/>
    </row>
    <row r="1862" spans="2:2" x14ac:dyDescent="0.3">
      <c r="B1862" s="2"/>
    </row>
    <row r="1863" spans="2:2" x14ac:dyDescent="0.3">
      <c r="B1863" s="2"/>
    </row>
    <row r="1864" spans="2:2" x14ac:dyDescent="0.3">
      <c r="B1864" s="2"/>
    </row>
    <row r="1865" spans="2:2" x14ac:dyDescent="0.3">
      <c r="B1865" s="2"/>
    </row>
    <row r="1866" spans="2:2" x14ac:dyDescent="0.3">
      <c r="B1866" s="2"/>
    </row>
    <row r="1867" spans="2:2" x14ac:dyDescent="0.3">
      <c r="B1867" s="2"/>
    </row>
    <row r="1868" spans="2:2" x14ac:dyDescent="0.3">
      <c r="B1868" s="2"/>
    </row>
    <row r="1869" spans="2:2" x14ac:dyDescent="0.3">
      <c r="B1869" s="2"/>
    </row>
    <row r="1870" spans="2:2" x14ac:dyDescent="0.3">
      <c r="B1870" s="2"/>
    </row>
    <row r="1871" spans="2:2" x14ac:dyDescent="0.3">
      <c r="B1871" s="2"/>
    </row>
    <row r="1872" spans="2:2" x14ac:dyDescent="0.3">
      <c r="B1872" s="2"/>
    </row>
    <row r="1873" spans="2:2" x14ac:dyDescent="0.3">
      <c r="B1873" s="2"/>
    </row>
    <row r="1874" spans="2:2" x14ac:dyDescent="0.3">
      <c r="B1874" s="2"/>
    </row>
    <row r="1875" spans="2:2" x14ac:dyDescent="0.3">
      <c r="B1875" s="2"/>
    </row>
    <row r="1876" spans="2:2" x14ac:dyDescent="0.3">
      <c r="B1876" s="2"/>
    </row>
    <row r="1877" spans="2:2" x14ac:dyDescent="0.3">
      <c r="B1877" s="2"/>
    </row>
    <row r="1878" spans="2:2" x14ac:dyDescent="0.3">
      <c r="B1878" s="2"/>
    </row>
    <row r="1879" spans="2:2" x14ac:dyDescent="0.3">
      <c r="B1879" s="2"/>
    </row>
    <row r="1880" spans="2:2" x14ac:dyDescent="0.3">
      <c r="B1880" s="2"/>
    </row>
    <row r="1881" spans="2:2" x14ac:dyDescent="0.3">
      <c r="B1881" s="2"/>
    </row>
    <row r="1882" spans="2:2" x14ac:dyDescent="0.3">
      <c r="B1882" s="2"/>
    </row>
    <row r="1883" spans="2:2" x14ac:dyDescent="0.3">
      <c r="B1883" s="2"/>
    </row>
    <row r="1884" spans="2:2" x14ac:dyDescent="0.3">
      <c r="B1884" s="2"/>
    </row>
    <row r="1885" spans="2:2" x14ac:dyDescent="0.3">
      <c r="B1885" s="2"/>
    </row>
    <row r="1886" spans="2:2" x14ac:dyDescent="0.3">
      <c r="B1886" s="2"/>
    </row>
    <row r="1887" spans="2:2" x14ac:dyDescent="0.3">
      <c r="B1887" s="2"/>
    </row>
    <row r="1888" spans="2:2" x14ac:dyDescent="0.3">
      <c r="B1888" s="2"/>
    </row>
    <row r="1889" spans="2:2" x14ac:dyDescent="0.3">
      <c r="B1889" s="2"/>
    </row>
    <row r="1890" spans="2:2" x14ac:dyDescent="0.3">
      <c r="B1890" s="2"/>
    </row>
    <row r="1891" spans="2:2" x14ac:dyDescent="0.3">
      <c r="B1891" s="2"/>
    </row>
    <row r="1892" spans="2:2" x14ac:dyDescent="0.3">
      <c r="B1892" s="2"/>
    </row>
    <row r="1893" spans="2:2" x14ac:dyDescent="0.3">
      <c r="B1893" s="2"/>
    </row>
    <row r="1894" spans="2:2" x14ac:dyDescent="0.3">
      <c r="B1894" s="2"/>
    </row>
    <row r="1895" spans="2:2" x14ac:dyDescent="0.3">
      <c r="B1895" s="2"/>
    </row>
    <row r="1896" spans="2:2" x14ac:dyDescent="0.3">
      <c r="B1896" s="2"/>
    </row>
    <row r="1897" spans="2:2" x14ac:dyDescent="0.3">
      <c r="B1897" s="2"/>
    </row>
    <row r="1898" spans="2:2" x14ac:dyDescent="0.3">
      <c r="B1898" s="2"/>
    </row>
    <row r="1899" spans="2:2" x14ac:dyDescent="0.3">
      <c r="B1899" s="2"/>
    </row>
    <row r="1900" spans="2:2" x14ac:dyDescent="0.3">
      <c r="B1900" s="2"/>
    </row>
    <row r="1901" spans="2:2" x14ac:dyDescent="0.3">
      <c r="B1901" s="2"/>
    </row>
    <row r="1902" spans="2:2" x14ac:dyDescent="0.3">
      <c r="B1902" s="2"/>
    </row>
    <row r="1903" spans="2:2" x14ac:dyDescent="0.3">
      <c r="B1903" s="2"/>
    </row>
    <row r="1904" spans="2:2" x14ac:dyDescent="0.3">
      <c r="B1904" s="2"/>
    </row>
    <row r="1905" spans="2:2" x14ac:dyDescent="0.3">
      <c r="B1905" s="2"/>
    </row>
    <row r="1906" spans="2:2" x14ac:dyDescent="0.3">
      <c r="B1906" s="2"/>
    </row>
    <row r="1907" spans="2:2" x14ac:dyDescent="0.3">
      <c r="B1907" s="2"/>
    </row>
    <row r="1908" spans="2:2" x14ac:dyDescent="0.3">
      <c r="B1908" s="2"/>
    </row>
    <row r="1909" spans="2:2" x14ac:dyDescent="0.3">
      <c r="B1909" s="2"/>
    </row>
    <row r="1910" spans="2:2" x14ac:dyDescent="0.3">
      <c r="B1910" s="2"/>
    </row>
    <row r="1911" spans="2:2" x14ac:dyDescent="0.3">
      <c r="B1911" s="2"/>
    </row>
    <row r="1912" spans="2:2" x14ac:dyDescent="0.3">
      <c r="B1912" s="2"/>
    </row>
    <row r="1913" spans="2:2" x14ac:dyDescent="0.3">
      <c r="B1913" s="2"/>
    </row>
    <row r="1914" spans="2:2" x14ac:dyDescent="0.3">
      <c r="B1914" s="2"/>
    </row>
    <row r="1915" spans="2:2" x14ac:dyDescent="0.3">
      <c r="B1915" s="2"/>
    </row>
    <row r="1916" spans="2:2" x14ac:dyDescent="0.3">
      <c r="B1916" s="2"/>
    </row>
    <row r="1917" spans="2:2" x14ac:dyDescent="0.3">
      <c r="B1917" s="2"/>
    </row>
    <row r="1918" spans="2:2" x14ac:dyDescent="0.3">
      <c r="B1918" s="2"/>
    </row>
    <row r="1919" spans="2:2" x14ac:dyDescent="0.3">
      <c r="B1919" s="2"/>
    </row>
    <row r="1920" spans="2:2" x14ac:dyDescent="0.3">
      <c r="B1920" s="2"/>
    </row>
    <row r="1921" spans="2:2" x14ac:dyDescent="0.3">
      <c r="B1921" s="2"/>
    </row>
    <row r="1922" spans="2:2" x14ac:dyDescent="0.3">
      <c r="B1922" s="2"/>
    </row>
    <row r="1923" spans="2:2" x14ac:dyDescent="0.3">
      <c r="B1923" s="2"/>
    </row>
    <row r="1924" spans="2:2" x14ac:dyDescent="0.3">
      <c r="B1924" s="2"/>
    </row>
    <row r="1925" spans="2:2" x14ac:dyDescent="0.3">
      <c r="B1925" s="2"/>
    </row>
    <row r="1926" spans="2:2" x14ac:dyDescent="0.3">
      <c r="B1926" s="2"/>
    </row>
    <row r="1927" spans="2:2" x14ac:dyDescent="0.3">
      <c r="B1927" s="2"/>
    </row>
    <row r="1928" spans="2:2" x14ac:dyDescent="0.3">
      <c r="B1928" s="2"/>
    </row>
    <row r="1929" spans="2:2" x14ac:dyDescent="0.3">
      <c r="B1929" s="2"/>
    </row>
    <row r="1930" spans="2:2" x14ac:dyDescent="0.3">
      <c r="B1930" s="2"/>
    </row>
    <row r="1931" spans="2:2" x14ac:dyDescent="0.3">
      <c r="B1931" s="2"/>
    </row>
    <row r="1932" spans="2:2" x14ac:dyDescent="0.3">
      <c r="B1932" s="2"/>
    </row>
    <row r="1933" spans="2:2" x14ac:dyDescent="0.3">
      <c r="B1933" s="2"/>
    </row>
    <row r="1934" spans="2:2" x14ac:dyDescent="0.3">
      <c r="B1934" s="2"/>
    </row>
    <row r="1935" spans="2:2" x14ac:dyDescent="0.3">
      <c r="B1935" s="2"/>
    </row>
    <row r="1936" spans="2:2" x14ac:dyDescent="0.3">
      <c r="B1936" s="2"/>
    </row>
    <row r="1937" spans="2:2" x14ac:dyDescent="0.3">
      <c r="B1937" s="2"/>
    </row>
    <row r="1938" spans="2:2" x14ac:dyDescent="0.3">
      <c r="B1938" s="2"/>
    </row>
    <row r="1939" spans="2:2" x14ac:dyDescent="0.3">
      <c r="B1939" s="2"/>
    </row>
    <row r="1940" spans="2:2" x14ac:dyDescent="0.3">
      <c r="B1940" s="2"/>
    </row>
    <row r="1941" spans="2:2" x14ac:dyDescent="0.3">
      <c r="B1941" s="2"/>
    </row>
    <row r="1942" spans="2:2" x14ac:dyDescent="0.3">
      <c r="B1942" s="2"/>
    </row>
    <row r="1943" spans="2:2" x14ac:dyDescent="0.3">
      <c r="B1943" s="2"/>
    </row>
    <row r="1944" spans="2:2" x14ac:dyDescent="0.3">
      <c r="B1944" s="2"/>
    </row>
    <row r="1945" spans="2:2" x14ac:dyDescent="0.3">
      <c r="B1945" s="2"/>
    </row>
    <row r="1946" spans="2:2" x14ac:dyDescent="0.3">
      <c r="B1946" s="2"/>
    </row>
    <row r="1947" spans="2:2" x14ac:dyDescent="0.3">
      <c r="B1947" s="2"/>
    </row>
    <row r="1948" spans="2:2" x14ac:dyDescent="0.3">
      <c r="B1948" s="2"/>
    </row>
    <row r="1949" spans="2:2" x14ac:dyDescent="0.3">
      <c r="B1949" s="2"/>
    </row>
    <row r="1950" spans="2:2" x14ac:dyDescent="0.3">
      <c r="B1950" s="2"/>
    </row>
    <row r="1951" spans="2:2" x14ac:dyDescent="0.3">
      <c r="B1951" s="2"/>
    </row>
    <row r="1952" spans="2:2" x14ac:dyDescent="0.3">
      <c r="B1952" s="2"/>
    </row>
    <row r="1953" spans="2:2" x14ac:dyDescent="0.3">
      <c r="B1953" s="2"/>
    </row>
    <row r="1954" spans="2:2" x14ac:dyDescent="0.3">
      <c r="B1954" s="2"/>
    </row>
    <row r="1955" spans="2:2" x14ac:dyDescent="0.3">
      <c r="B1955" s="2"/>
    </row>
    <row r="1956" spans="2:2" x14ac:dyDescent="0.3">
      <c r="B1956" s="2"/>
    </row>
    <row r="1957" spans="2:2" x14ac:dyDescent="0.3">
      <c r="B1957" s="2"/>
    </row>
    <row r="1958" spans="2:2" x14ac:dyDescent="0.3">
      <c r="B1958" s="2"/>
    </row>
    <row r="1959" spans="2:2" x14ac:dyDescent="0.3">
      <c r="B1959" s="2"/>
    </row>
    <row r="1960" spans="2:2" x14ac:dyDescent="0.3">
      <c r="B1960" s="2"/>
    </row>
    <row r="1961" spans="2:2" x14ac:dyDescent="0.3">
      <c r="B1961" s="2"/>
    </row>
    <row r="1962" spans="2:2" x14ac:dyDescent="0.3">
      <c r="B1962" s="2"/>
    </row>
    <row r="1963" spans="2:2" x14ac:dyDescent="0.3">
      <c r="B1963" s="2"/>
    </row>
    <row r="1964" spans="2:2" x14ac:dyDescent="0.3">
      <c r="B1964" s="2"/>
    </row>
    <row r="1965" spans="2:2" x14ac:dyDescent="0.3">
      <c r="B1965" s="2"/>
    </row>
    <row r="1966" spans="2:2" x14ac:dyDescent="0.3">
      <c r="B1966" s="2"/>
    </row>
    <row r="1967" spans="2:2" x14ac:dyDescent="0.3">
      <c r="B1967" s="2"/>
    </row>
    <row r="1968" spans="2:2" x14ac:dyDescent="0.3">
      <c r="B1968" s="2"/>
    </row>
    <row r="1969" spans="2:2" x14ac:dyDescent="0.3">
      <c r="B1969" s="2"/>
    </row>
    <row r="1970" spans="2:2" x14ac:dyDescent="0.3">
      <c r="B1970" s="2"/>
    </row>
    <row r="1971" spans="2:2" x14ac:dyDescent="0.3">
      <c r="B1971" s="2"/>
    </row>
    <row r="1972" spans="2:2" x14ac:dyDescent="0.3">
      <c r="B1972" s="2"/>
    </row>
    <row r="1973" spans="2:2" x14ac:dyDescent="0.3">
      <c r="B1973" s="2"/>
    </row>
    <row r="1974" spans="2:2" x14ac:dyDescent="0.3">
      <c r="B1974" s="2"/>
    </row>
    <row r="1975" spans="2:2" x14ac:dyDescent="0.3">
      <c r="B1975" s="2"/>
    </row>
    <row r="1976" spans="2:2" x14ac:dyDescent="0.3">
      <c r="B1976" s="2"/>
    </row>
    <row r="1977" spans="2:2" x14ac:dyDescent="0.3">
      <c r="B1977" s="2"/>
    </row>
    <row r="1978" spans="2:2" x14ac:dyDescent="0.3">
      <c r="B1978" s="2"/>
    </row>
    <row r="1979" spans="2:2" x14ac:dyDescent="0.3">
      <c r="B1979" s="2"/>
    </row>
    <row r="1980" spans="2:2" x14ac:dyDescent="0.3">
      <c r="B1980" s="2"/>
    </row>
    <row r="1981" spans="2:2" x14ac:dyDescent="0.3">
      <c r="B1981" s="2"/>
    </row>
    <row r="1982" spans="2:2" x14ac:dyDescent="0.3">
      <c r="B1982" s="2"/>
    </row>
    <row r="1983" spans="2:2" x14ac:dyDescent="0.3">
      <c r="B1983" s="2"/>
    </row>
    <row r="1984" spans="2:2" x14ac:dyDescent="0.3">
      <c r="B1984" s="2"/>
    </row>
    <row r="1985" spans="2:2" x14ac:dyDescent="0.3">
      <c r="B1985" s="2"/>
    </row>
    <row r="1986" spans="2:2" x14ac:dyDescent="0.3">
      <c r="B1986" s="2"/>
    </row>
    <row r="1987" spans="2:2" x14ac:dyDescent="0.3">
      <c r="B1987" s="2"/>
    </row>
    <row r="1988" spans="2:2" x14ac:dyDescent="0.3">
      <c r="B1988" s="2"/>
    </row>
    <row r="1989" spans="2:2" x14ac:dyDescent="0.3">
      <c r="B1989" s="2"/>
    </row>
    <row r="1990" spans="2:2" x14ac:dyDescent="0.3">
      <c r="B1990" s="2"/>
    </row>
    <row r="1991" spans="2:2" x14ac:dyDescent="0.3">
      <c r="B1991" s="2"/>
    </row>
    <row r="1992" spans="2:2" x14ac:dyDescent="0.3">
      <c r="B1992" s="2"/>
    </row>
    <row r="1993" spans="2:2" x14ac:dyDescent="0.3">
      <c r="B1993" s="2"/>
    </row>
    <row r="1994" spans="2:2" x14ac:dyDescent="0.3">
      <c r="B1994" s="2"/>
    </row>
    <row r="1995" spans="2:2" x14ac:dyDescent="0.3">
      <c r="B1995" s="2"/>
    </row>
    <row r="1996" spans="2:2" x14ac:dyDescent="0.3">
      <c r="B1996" s="2"/>
    </row>
    <row r="1997" spans="2:2" x14ac:dyDescent="0.3">
      <c r="B1997" s="2"/>
    </row>
    <row r="1998" spans="2:2" x14ac:dyDescent="0.3">
      <c r="B1998" s="2"/>
    </row>
    <row r="1999" spans="2:2" x14ac:dyDescent="0.3">
      <c r="B1999" s="2"/>
    </row>
    <row r="2000" spans="2:2" x14ac:dyDescent="0.3">
      <c r="B2000" s="2"/>
    </row>
    <row r="2001" spans="2:2" x14ac:dyDescent="0.3">
      <c r="B2001" s="2"/>
    </row>
    <row r="2002" spans="2:2" x14ac:dyDescent="0.3">
      <c r="B2002" s="2"/>
    </row>
    <row r="2003" spans="2:2" x14ac:dyDescent="0.3">
      <c r="B2003" s="2"/>
    </row>
    <row r="2004" spans="2:2" x14ac:dyDescent="0.3">
      <c r="B2004" s="2"/>
    </row>
    <row r="2005" spans="2:2" x14ac:dyDescent="0.3">
      <c r="B2005" s="2"/>
    </row>
    <row r="2006" spans="2:2" x14ac:dyDescent="0.3">
      <c r="B2006" s="2"/>
    </row>
    <row r="2007" spans="2:2" x14ac:dyDescent="0.3">
      <c r="B2007" s="2"/>
    </row>
    <row r="2008" spans="2:2" x14ac:dyDescent="0.3">
      <c r="B2008" s="2"/>
    </row>
    <row r="2009" spans="2:2" x14ac:dyDescent="0.3">
      <c r="B2009" s="2"/>
    </row>
    <row r="2010" spans="2:2" x14ac:dyDescent="0.3">
      <c r="B2010" s="2"/>
    </row>
    <row r="2011" spans="2:2" x14ac:dyDescent="0.3">
      <c r="B2011" s="2"/>
    </row>
    <row r="2012" spans="2:2" x14ac:dyDescent="0.3">
      <c r="B2012" s="2"/>
    </row>
    <row r="2013" spans="2:2" x14ac:dyDescent="0.3">
      <c r="B2013" s="2"/>
    </row>
    <row r="2014" spans="2:2" x14ac:dyDescent="0.3">
      <c r="B2014" s="2"/>
    </row>
    <row r="2015" spans="2:2" x14ac:dyDescent="0.3">
      <c r="B2015" s="2"/>
    </row>
    <row r="2016" spans="2:2" x14ac:dyDescent="0.3">
      <c r="B2016" s="2"/>
    </row>
    <row r="2017" spans="2:2" x14ac:dyDescent="0.3">
      <c r="B2017" s="2"/>
    </row>
    <row r="2018" spans="2:2" x14ac:dyDescent="0.3">
      <c r="B2018" s="2"/>
    </row>
    <row r="2019" spans="2:2" x14ac:dyDescent="0.3">
      <c r="B2019" s="2"/>
    </row>
    <row r="2020" spans="2:2" x14ac:dyDescent="0.3">
      <c r="B2020" s="2"/>
    </row>
    <row r="2021" spans="2:2" x14ac:dyDescent="0.3">
      <c r="B2021" s="2"/>
    </row>
    <row r="2022" spans="2:2" x14ac:dyDescent="0.3">
      <c r="B2022" s="2"/>
    </row>
    <row r="2023" spans="2:2" x14ac:dyDescent="0.3">
      <c r="B2023" s="2"/>
    </row>
    <row r="2024" spans="2:2" x14ac:dyDescent="0.3">
      <c r="B2024" s="2"/>
    </row>
    <row r="2025" spans="2:2" x14ac:dyDescent="0.3">
      <c r="B2025" s="2"/>
    </row>
    <row r="2026" spans="2:2" x14ac:dyDescent="0.3">
      <c r="B2026" s="2"/>
    </row>
    <row r="2027" spans="2:2" x14ac:dyDescent="0.3">
      <c r="B2027" s="2"/>
    </row>
    <row r="2028" spans="2:2" x14ac:dyDescent="0.3">
      <c r="B2028" s="2"/>
    </row>
    <row r="2029" spans="2:2" x14ac:dyDescent="0.3">
      <c r="B2029" s="2"/>
    </row>
    <row r="2030" spans="2:2" x14ac:dyDescent="0.3">
      <c r="B2030" s="2"/>
    </row>
    <row r="2031" spans="2:2" x14ac:dyDescent="0.3">
      <c r="B2031" s="2"/>
    </row>
    <row r="2032" spans="2:2" x14ac:dyDescent="0.3">
      <c r="B2032" s="2"/>
    </row>
    <row r="2033" spans="2:2" x14ac:dyDescent="0.3">
      <c r="B2033" s="2"/>
    </row>
    <row r="2034" spans="2:2" x14ac:dyDescent="0.3">
      <c r="B2034" s="2"/>
    </row>
    <row r="2035" spans="2:2" x14ac:dyDescent="0.3">
      <c r="B2035" s="2"/>
    </row>
    <row r="2036" spans="2:2" x14ac:dyDescent="0.3">
      <c r="B2036" s="2"/>
    </row>
    <row r="2037" spans="2:2" x14ac:dyDescent="0.3">
      <c r="B2037" s="2"/>
    </row>
    <row r="2038" spans="2:2" x14ac:dyDescent="0.3">
      <c r="B2038" s="2"/>
    </row>
    <row r="2039" spans="2:2" x14ac:dyDescent="0.3">
      <c r="B2039" s="2"/>
    </row>
    <row r="2040" spans="2:2" x14ac:dyDescent="0.3">
      <c r="B2040" s="2"/>
    </row>
    <row r="2041" spans="2:2" x14ac:dyDescent="0.3">
      <c r="B2041" s="2"/>
    </row>
    <row r="2042" spans="2:2" x14ac:dyDescent="0.3">
      <c r="B2042" s="2"/>
    </row>
    <row r="2043" spans="2:2" x14ac:dyDescent="0.3">
      <c r="B2043" s="2"/>
    </row>
    <row r="2044" spans="2:2" x14ac:dyDescent="0.3">
      <c r="B2044" s="2"/>
    </row>
    <row r="2045" spans="2:2" x14ac:dyDescent="0.3">
      <c r="B2045" s="2"/>
    </row>
    <row r="2046" spans="2:2" x14ac:dyDescent="0.3">
      <c r="B2046" s="2"/>
    </row>
    <row r="2047" spans="2:2" x14ac:dyDescent="0.3">
      <c r="B2047" s="2"/>
    </row>
    <row r="2048" spans="2:2" x14ac:dyDescent="0.3">
      <c r="B2048" s="2"/>
    </row>
    <row r="2049" spans="2:2" x14ac:dyDescent="0.3">
      <c r="B2049" s="2"/>
    </row>
    <row r="2050" spans="2:2" x14ac:dyDescent="0.3">
      <c r="B2050" s="2"/>
    </row>
    <row r="2051" spans="2:2" x14ac:dyDescent="0.3">
      <c r="B2051" s="2"/>
    </row>
    <row r="2052" spans="2:2" x14ac:dyDescent="0.3">
      <c r="B2052" s="2"/>
    </row>
    <row r="2053" spans="2:2" x14ac:dyDescent="0.3">
      <c r="B2053" s="2"/>
    </row>
    <row r="2054" spans="2:2" x14ac:dyDescent="0.3">
      <c r="B2054" s="2"/>
    </row>
    <row r="2055" spans="2:2" x14ac:dyDescent="0.3">
      <c r="B2055" s="2"/>
    </row>
    <row r="2056" spans="2:2" x14ac:dyDescent="0.3">
      <c r="B2056" s="2"/>
    </row>
    <row r="2057" spans="2:2" x14ac:dyDescent="0.3">
      <c r="B2057" s="2"/>
    </row>
    <row r="2058" spans="2:2" x14ac:dyDescent="0.3">
      <c r="B2058" s="2"/>
    </row>
    <row r="2059" spans="2:2" x14ac:dyDescent="0.3">
      <c r="B2059" s="2"/>
    </row>
    <row r="2060" spans="2:2" x14ac:dyDescent="0.3">
      <c r="B2060" s="2"/>
    </row>
    <row r="2061" spans="2:2" x14ac:dyDescent="0.3">
      <c r="B2061" s="2"/>
    </row>
    <row r="2062" spans="2:2" x14ac:dyDescent="0.3">
      <c r="B2062" s="2"/>
    </row>
    <row r="2063" spans="2:2" x14ac:dyDescent="0.3">
      <c r="B2063" s="2"/>
    </row>
    <row r="2064" spans="2:2" x14ac:dyDescent="0.3">
      <c r="B2064" s="2"/>
    </row>
    <row r="2065" spans="2:2" x14ac:dyDescent="0.3">
      <c r="B2065" s="2"/>
    </row>
    <row r="2066" spans="2:2" x14ac:dyDescent="0.3">
      <c r="B2066" s="2"/>
    </row>
    <row r="2067" spans="2:2" x14ac:dyDescent="0.3">
      <c r="B2067" s="2"/>
    </row>
    <row r="2068" spans="2:2" x14ac:dyDescent="0.3">
      <c r="B2068" s="2"/>
    </row>
    <row r="2069" spans="2:2" x14ac:dyDescent="0.3">
      <c r="B2069" s="2"/>
    </row>
    <row r="2070" spans="2:2" x14ac:dyDescent="0.3">
      <c r="B2070" s="2"/>
    </row>
    <row r="2071" spans="2:2" x14ac:dyDescent="0.3">
      <c r="B2071" s="2"/>
    </row>
    <row r="2072" spans="2:2" x14ac:dyDescent="0.3">
      <c r="B2072" s="2"/>
    </row>
    <row r="2073" spans="2:2" x14ac:dyDescent="0.3">
      <c r="B2073" s="2"/>
    </row>
    <row r="2074" spans="2:2" x14ac:dyDescent="0.3">
      <c r="B2074" s="2"/>
    </row>
    <row r="2075" spans="2:2" x14ac:dyDescent="0.3">
      <c r="B2075" s="2"/>
    </row>
    <row r="2076" spans="2:2" x14ac:dyDescent="0.3">
      <c r="B2076" s="2"/>
    </row>
    <row r="2077" spans="2:2" x14ac:dyDescent="0.3">
      <c r="B2077" s="2"/>
    </row>
    <row r="2078" spans="2:2" x14ac:dyDescent="0.3">
      <c r="B2078" s="2"/>
    </row>
    <row r="2079" spans="2:2" x14ac:dyDescent="0.3">
      <c r="B2079" s="2"/>
    </row>
    <row r="2080" spans="2:2" x14ac:dyDescent="0.3">
      <c r="B2080" s="2"/>
    </row>
    <row r="2081" spans="2:2" x14ac:dyDescent="0.3">
      <c r="B2081" s="2"/>
    </row>
    <row r="2082" spans="2:2" x14ac:dyDescent="0.3">
      <c r="B2082" s="2"/>
    </row>
    <row r="2083" spans="2:2" x14ac:dyDescent="0.3">
      <c r="B2083" s="2"/>
    </row>
    <row r="2084" spans="2:2" x14ac:dyDescent="0.3">
      <c r="B2084" s="2"/>
    </row>
    <row r="2085" spans="2:2" x14ac:dyDescent="0.3">
      <c r="B2085" s="2"/>
    </row>
    <row r="2086" spans="2:2" x14ac:dyDescent="0.3">
      <c r="B2086" s="2"/>
    </row>
    <row r="2087" spans="2:2" x14ac:dyDescent="0.3">
      <c r="B2087" s="2"/>
    </row>
    <row r="2088" spans="2:2" x14ac:dyDescent="0.3">
      <c r="B2088" s="2"/>
    </row>
    <row r="2089" spans="2:2" x14ac:dyDescent="0.3">
      <c r="B2089" s="2"/>
    </row>
    <row r="2090" spans="2:2" x14ac:dyDescent="0.3">
      <c r="B2090" s="2"/>
    </row>
    <row r="2091" spans="2:2" x14ac:dyDescent="0.3">
      <c r="B2091" s="2"/>
    </row>
    <row r="2092" spans="2:2" x14ac:dyDescent="0.3">
      <c r="B2092" s="2"/>
    </row>
    <row r="2093" spans="2:2" x14ac:dyDescent="0.3">
      <c r="B2093" s="2"/>
    </row>
    <row r="2094" spans="2:2" x14ac:dyDescent="0.3">
      <c r="B2094" s="2"/>
    </row>
    <row r="2095" spans="2:2" x14ac:dyDescent="0.3">
      <c r="B2095" s="2"/>
    </row>
    <row r="2096" spans="2:2" x14ac:dyDescent="0.3">
      <c r="B2096" s="2"/>
    </row>
    <row r="2097" spans="2:2" x14ac:dyDescent="0.3">
      <c r="B2097" s="2"/>
    </row>
    <row r="2098" spans="2:2" x14ac:dyDescent="0.3">
      <c r="B2098" s="2"/>
    </row>
    <row r="2099" spans="2:2" x14ac:dyDescent="0.3">
      <c r="B2099" s="2"/>
    </row>
    <row r="2100" spans="2:2" x14ac:dyDescent="0.3">
      <c r="B2100" s="2"/>
    </row>
    <row r="2101" spans="2:2" x14ac:dyDescent="0.3">
      <c r="B2101" s="2"/>
    </row>
    <row r="2102" spans="2:2" x14ac:dyDescent="0.3">
      <c r="B2102" s="2"/>
    </row>
    <row r="2103" spans="2:2" x14ac:dyDescent="0.3">
      <c r="B2103" s="2"/>
    </row>
    <row r="2104" spans="2:2" x14ac:dyDescent="0.3">
      <c r="B2104" s="2"/>
    </row>
    <row r="2105" spans="2:2" x14ac:dyDescent="0.3">
      <c r="B2105" s="2"/>
    </row>
    <row r="2106" spans="2:2" x14ac:dyDescent="0.3">
      <c r="B2106" s="2"/>
    </row>
    <row r="2107" spans="2:2" x14ac:dyDescent="0.3">
      <c r="B2107" s="2"/>
    </row>
    <row r="2108" spans="2:2" x14ac:dyDescent="0.3">
      <c r="B2108" s="2"/>
    </row>
    <row r="2109" spans="2:2" x14ac:dyDescent="0.3">
      <c r="B2109" s="2"/>
    </row>
    <row r="2110" spans="2:2" x14ac:dyDescent="0.3">
      <c r="B2110" s="2"/>
    </row>
    <row r="2111" spans="2:2" x14ac:dyDescent="0.3">
      <c r="B2111" s="2"/>
    </row>
    <row r="2112" spans="2:2" x14ac:dyDescent="0.3">
      <c r="B2112" s="2"/>
    </row>
    <row r="2113" spans="2:2" x14ac:dyDescent="0.3">
      <c r="B2113" s="2"/>
    </row>
    <row r="2114" spans="2:2" x14ac:dyDescent="0.3">
      <c r="B2114" s="2"/>
    </row>
    <row r="2115" spans="2:2" x14ac:dyDescent="0.3">
      <c r="B2115" s="2"/>
    </row>
    <row r="2116" spans="2:2" x14ac:dyDescent="0.3">
      <c r="B2116" s="2"/>
    </row>
    <row r="2117" spans="2:2" x14ac:dyDescent="0.3">
      <c r="B2117" s="2"/>
    </row>
    <row r="2118" spans="2:2" x14ac:dyDescent="0.3">
      <c r="B2118" s="2"/>
    </row>
    <row r="2119" spans="2:2" x14ac:dyDescent="0.3">
      <c r="B2119" s="2"/>
    </row>
    <row r="2120" spans="2:2" x14ac:dyDescent="0.3">
      <c r="B2120" s="2"/>
    </row>
    <row r="2121" spans="2:2" x14ac:dyDescent="0.3">
      <c r="B2121" s="2"/>
    </row>
    <row r="2122" spans="2:2" x14ac:dyDescent="0.3">
      <c r="B2122" s="2"/>
    </row>
    <row r="2123" spans="2:2" x14ac:dyDescent="0.3">
      <c r="B2123" s="2"/>
    </row>
    <row r="2124" spans="2:2" x14ac:dyDescent="0.3">
      <c r="B2124" s="2"/>
    </row>
    <row r="2125" spans="2:2" x14ac:dyDescent="0.3">
      <c r="B2125" s="2"/>
    </row>
    <row r="2126" spans="2:2" x14ac:dyDescent="0.3">
      <c r="B2126" s="2"/>
    </row>
    <row r="2127" spans="2:2" x14ac:dyDescent="0.3">
      <c r="B2127" s="2"/>
    </row>
    <row r="2128" spans="2:2" x14ac:dyDescent="0.3">
      <c r="B2128" s="2"/>
    </row>
    <row r="2129" spans="2:2" x14ac:dyDescent="0.3">
      <c r="B2129" s="2"/>
    </row>
    <row r="2130" spans="2:2" x14ac:dyDescent="0.3">
      <c r="B2130" s="2"/>
    </row>
    <row r="2131" spans="2:2" x14ac:dyDescent="0.3">
      <c r="B2131" s="2"/>
    </row>
    <row r="2132" spans="2:2" x14ac:dyDescent="0.3">
      <c r="B2132" s="2"/>
    </row>
    <row r="2133" spans="2:2" x14ac:dyDescent="0.3">
      <c r="B2133" s="2"/>
    </row>
    <row r="2134" spans="2:2" x14ac:dyDescent="0.3">
      <c r="B2134" s="2"/>
    </row>
    <row r="2135" spans="2:2" x14ac:dyDescent="0.3">
      <c r="B2135" s="2"/>
    </row>
    <row r="2136" spans="2:2" x14ac:dyDescent="0.3">
      <c r="B2136" s="2"/>
    </row>
    <row r="2137" spans="2:2" x14ac:dyDescent="0.3">
      <c r="B2137" s="2"/>
    </row>
    <row r="2138" spans="2:2" x14ac:dyDescent="0.3">
      <c r="B2138" s="2"/>
    </row>
    <row r="2139" spans="2:2" x14ac:dyDescent="0.3">
      <c r="B2139" s="2"/>
    </row>
    <row r="2140" spans="2:2" x14ac:dyDescent="0.3">
      <c r="B2140" s="2"/>
    </row>
    <row r="2141" spans="2:2" x14ac:dyDescent="0.3">
      <c r="B2141" s="2"/>
    </row>
    <row r="2142" spans="2:2" x14ac:dyDescent="0.3">
      <c r="B2142" s="2"/>
    </row>
    <row r="2143" spans="2:2" x14ac:dyDescent="0.3">
      <c r="B2143" s="2"/>
    </row>
    <row r="2144" spans="2:2" x14ac:dyDescent="0.3">
      <c r="B2144" s="2"/>
    </row>
    <row r="2145" spans="2:2" x14ac:dyDescent="0.3">
      <c r="B2145" s="2"/>
    </row>
    <row r="2146" spans="2:2" x14ac:dyDescent="0.3">
      <c r="B2146" s="2"/>
    </row>
    <row r="2147" spans="2:2" x14ac:dyDescent="0.3">
      <c r="B2147" s="2"/>
    </row>
    <row r="2148" spans="2:2" x14ac:dyDescent="0.3">
      <c r="B2148" s="2"/>
    </row>
    <row r="2149" spans="2:2" x14ac:dyDescent="0.3">
      <c r="B2149" s="2"/>
    </row>
    <row r="2150" spans="2:2" x14ac:dyDescent="0.3">
      <c r="B2150" s="2"/>
    </row>
    <row r="2151" spans="2:2" x14ac:dyDescent="0.3">
      <c r="B2151" s="2"/>
    </row>
    <row r="2152" spans="2:2" x14ac:dyDescent="0.3">
      <c r="B2152" s="2"/>
    </row>
    <row r="2153" spans="2:2" x14ac:dyDescent="0.3">
      <c r="B2153" s="2"/>
    </row>
    <row r="2154" spans="2:2" x14ac:dyDescent="0.3">
      <c r="B2154" s="2"/>
    </row>
    <row r="2155" spans="2:2" x14ac:dyDescent="0.3">
      <c r="B2155" s="2"/>
    </row>
    <row r="2156" spans="2:2" x14ac:dyDescent="0.3">
      <c r="B2156" s="2"/>
    </row>
    <row r="2157" spans="2:2" x14ac:dyDescent="0.3">
      <c r="B2157" s="2"/>
    </row>
    <row r="2158" spans="2:2" x14ac:dyDescent="0.3">
      <c r="B2158" s="2"/>
    </row>
    <row r="2159" spans="2:2" x14ac:dyDescent="0.3">
      <c r="B2159" s="2"/>
    </row>
    <row r="2160" spans="2:2" x14ac:dyDescent="0.3">
      <c r="B2160" s="2"/>
    </row>
    <row r="2161" spans="2:2" x14ac:dyDescent="0.3">
      <c r="B2161" s="2"/>
    </row>
    <row r="2162" spans="2:2" x14ac:dyDescent="0.3">
      <c r="B2162" s="2"/>
    </row>
    <row r="2163" spans="2:2" x14ac:dyDescent="0.3">
      <c r="B2163" s="2"/>
    </row>
    <row r="2164" spans="2:2" x14ac:dyDescent="0.3">
      <c r="B2164" s="2"/>
    </row>
    <row r="2165" spans="2:2" x14ac:dyDescent="0.3">
      <c r="B2165" s="2"/>
    </row>
    <row r="2166" spans="2:2" x14ac:dyDescent="0.3">
      <c r="B2166" s="2"/>
    </row>
    <row r="2167" spans="2:2" x14ac:dyDescent="0.3">
      <c r="B2167" s="2"/>
    </row>
    <row r="2168" spans="2:2" x14ac:dyDescent="0.3">
      <c r="B2168" s="2"/>
    </row>
    <row r="2169" spans="2:2" x14ac:dyDescent="0.3">
      <c r="B2169" s="2"/>
    </row>
    <row r="2170" spans="2:2" x14ac:dyDescent="0.3">
      <c r="B2170" s="2"/>
    </row>
    <row r="2171" spans="2:2" x14ac:dyDescent="0.3">
      <c r="B2171" s="2"/>
    </row>
    <row r="2172" spans="2:2" x14ac:dyDescent="0.3">
      <c r="B2172" s="2"/>
    </row>
    <row r="2173" spans="2:2" x14ac:dyDescent="0.3">
      <c r="B2173" s="2"/>
    </row>
    <row r="2174" spans="2:2" x14ac:dyDescent="0.3">
      <c r="B2174" s="2"/>
    </row>
    <row r="2175" spans="2:2" x14ac:dyDescent="0.3">
      <c r="B2175" s="2"/>
    </row>
    <row r="2176" spans="2:2" x14ac:dyDescent="0.3">
      <c r="B2176" s="2"/>
    </row>
    <row r="2177" spans="2:2" x14ac:dyDescent="0.3">
      <c r="B2177" s="2"/>
    </row>
    <row r="2178" spans="2:2" x14ac:dyDescent="0.3">
      <c r="B2178" s="2"/>
    </row>
    <row r="2179" spans="2:2" x14ac:dyDescent="0.3">
      <c r="B2179" s="2"/>
    </row>
    <row r="2180" spans="2:2" x14ac:dyDescent="0.3">
      <c r="B2180" s="2"/>
    </row>
    <row r="2181" spans="2:2" x14ac:dyDescent="0.3">
      <c r="B2181" s="2"/>
    </row>
    <row r="2182" spans="2:2" x14ac:dyDescent="0.3">
      <c r="B2182" s="2"/>
    </row>
    <row r="2183" spans="2:2" x14ac:dyDescent="0.3">
      <c r="B2183" s="2"/>
    </row>
    <row r="2184" spans="2:2" x14ac:dyDescent="0.3">
      <c r="B2184" s="2"/>
    </row>
    <row r="2185" spans="2:2" x14ac:dyDescent="0.3">
      <c r="B2185" s="2"/>
    </row>
    <row r="2186" spans="2:2" x14ac:dyDescent="0.3">
      <c r="B2186" s="2"/>
    </row>
    <row r="2187" spans="2:2" x14ac:dyDescent="0.3">
      <c r="B2187" s="2"/>
    </row>
    <row r="2188" spans="2:2" x14ac:dyDescent="0.3">
      <c r="B2188" s="2"/>
    </row>
    <row r="2189" spans="2:2" x14ac:dyDescent="0.3">
      <c r="B2189" s="2"/>
    </row>
    <row r="2190" spans="2:2" x14ac:dyDescent="0.3">
      <c r="B2190" s="2"/>
    </row>
    <row r="2191" spans="2:2" x14ac:dyDescent="0.3">
      <c r="B2191" s="2"/>
    </row>
    <row r="2192" spans="2:2" x14ac:dyDescent="0.3">
      <c r="B2192" s="2"/>
    </row>
    <row r="2193" spans="2:2" x14ac:dyDescent="0.3">
      <c r="B2193" s="2"/>
    </row>
    <row r="2194" spans="2:2" x14ac:dyDescent="0.3">
      <c r="B2194" s="2"/>
    </row>
    <row r="2195" spans="2:2" x14ac:dyDescent="0.3">
      <c r="B2195" s="2"/>
    </row>
    <row r="2196" spans="2:2" x14ac:dyDescent="0.3">
      <c r="B2196" s="2"/>
    </row>
    <row r="2197" spans="2:2" x14ac:dyDescent="0.3">
      <c r="B2197" s="2"/>
    </row>
    <row r="2198" spans="2:2" x14ac:dyDescent="0.3">
      <c r="B2198" s="2"/>
    </row>
    <row r="2199" spans="2:2" x14ac:dyDescent="0.3">
      <c r="B2199" s="2"/>
    </row>
    <row r="2200" spans="2:2" x14ac:dyDescent="0.3">
      <c r="B2200" s="2"/>
    </row>
    <row r="2201" spans="2:2" x14ac:dyDescent="0.3">
      <c r="B2201" s="2"/>
    </row>
    <row r="2202" spans="2:2" x14ac:dyDescent="0.3">
      <c r="B2202" s="2"/>
    </row>
    <row r="2203" spans="2:2" x14ac:dyDescent="0.3">
      <c r="B2203" s="2"/>
    </row>
    <row r="2204" spans="2:2" x14ac:dyDescent="0.3">
      <c r="B2204" s="2"/>
    </row>
    <row r="2205" spans="2:2" x14ac:dyDescent="0.3">
      <c r="B2205" s="2"/>
    </row>
    <row r="2206" spans="2:2" x14ac:dyDescent="0.3">
      <c r="B2206" s="2"/>
    </row>
    <row r="2207" spans="2:2" x14ac:dyDescent="0.3">
      <c r="B2207" s="2"/>
    </row>
    <row r="2208" spans="2:2" x14ac:dyDescent="0.3">
      <c r="B2208" s="2"/>
    </row>
    <row r="2209" spans="2:2" x14ac:dyDescent="0.3">
      <c r="B2209" s="2"/>
    </row>
    <row r="2210" spans="2:2" x14ac:dyDescent="0.3">
      <c r="B2210" s="2"/>
    </row>
    <row r="2211" spans="2:2" x14ac:dyDescent="0.3">
      <c r="B2211" s="2"/>
    </row>
    <row r="2212" spans="2:2" x14ac:dyDescent="0.3">
      <c r="B2212" s="2"/>
    </row>
    <row r="2213" spans="2:2" x14ac:dyDescent="0.3">
      <c r="B2213" s="2"/>
    </row>
    <row r="2214" spans="2:2" x14ac:dyDescent="0.3">
      <c r="B2214" s="2"/>
    </row>
    <row r="2215" spans="2:2" x14ac:dyDescent="0.3">
      <c r="B2215" s="2"/>
    </row>
    <row r="2216" spans="2:2" x14ac:dyDescent="0.3">
      <c r="B2216" s="2"/>
    </row>
    <row r="2217" spans="2:2" x14ac:dyDescent="0.3">
      <c r="B2217" s="2"/>
    </row>
    <row r="2218" spans="2:2" x14ac:dyDescent="0.3">
      <c r="B2218" s="2"/>
    </row>
    <row r="2219" spans="2:2" x14ac:dyDescent="0.3">
      <c r="B2219" s="2"/>
    </row>
    <row r="2220" spans="2:2" x14ac:dyDescent="0.3">
      <c r="B2220" s="2"/>
    </row>
    <row r="2221" spans="2:2" x14ac:dyDescent="0.3">
      <c r="B2221" s="2"/>
    </row>
    <row r="2222" spans="2:2" x14ac:dyDescent="0.3">
      <c r="B2222" s="2"/>
    </row>
    <row r="2223" spans="2:2" x14ac:dyDescent="0.3">
      <c r="B2223" s="2"/>
    </row>
    <row r="2224" spans="2:2" x14ac:dyDescent="0.3">
      <c r="B2224" s="2"/>
    </row>
    <row r="2225" spans="2:2" x14ac:dyDescent="0.3">
      <c r="B2225" s="2"/>
    </row>
    <row r="2226" spans="2:2" x14ac:dyDescent="0.3">
      <c r="B2226" s="2"/>
    </row>
    <row r="2227" spans="2:2" x14ac:dyDescent="0.3">
      <c r="B2227" s="2"/>
    </row>
    <row r="2228" spans="2:2" x14ac:dyDescent="0.3">
      <c r="B2228" s="2"/>
    </row>
    <row r="2229" spans="2:2" x14ac:dyDescent="0.3">
      <c r="B2229" s="2"/>
    </row>
    <row r="2230" spans="2:2" x14ac:dyDescent="0.3">
      <c r="B2230" s="2"/>
    </row>
    <row r="2231" spans="2:2" x14ac:dyDescent="0.3">
      <c r="B2231" s="2"/>
    </row>
    <row r="2232" spans="2:2" x14ac:dyDescent="0.3">
      <c r="B2232" s="2"/>
    </row>
    <row r="2233" spans="2:2" x14ac:dyDescent="0.3">
      <c r="B2233" s="2"/>
    </row>
    <row r="2234" spans="2:2" x14ac:dyDescent="0.3">
      <c r="B2234" s="2"/>
    </row>
    <row r="2235" spans="2:2" x14ac:dyDescent="0.3">
      <c r="B2235" s="2"/>
    </row>
    <row r="2236" spans="2:2" x14ac:dyDescent="0.3">
      <c r="B2236" s="2"/>
    </row>
    <row r="2237" spans="2:2" x14ac:dyDescent="0.3">
      <c r="B2237" s="2"/>
    </row>
    <row r="2238" spans="2:2" x14ac:dyDescent="0.3">
      <c r="B2238" s="2"/>
    </row>
    <row r="2239" spans="2:2" x14ac:dyDescent="0.3">
      <c r="B2239" s="2"/>
    </row>
    <row r="2240" spans="2:2" x14ac:dyDescent="0.3">
      <c r="B2240" s="2"/>
    </row>
    <row r="2241" spans="2:2" x14ac:dyDescent="0.3">
      <c r="B2241" s="2"/>
    </row>
    <row r="2242" spans="2:2" x14ac:dyDescent="0.3">
      <c r="B2242" s="2"/>
    </row>
    <row r="2243" spans="2:2" x14ac:dyDescent="0.3">
      <c r="B2243" s="2"/>
    </row>
    <row r="2244" spans="2:2" x14ac:dyDescent="0.3">
      <c r="B2244" s="2"/>
    </row>
    <row r="2245" spans="2:2" x14ac:dyDescent="0.3">
      <c r="B2245" s="2"/>
    </row>
    <row r="2246" spans="2:2" x14ac:dyDescent="0.3">
      <c r="B2246" s="2"/>
    </row>
    <row r="2247" spans="2:2" x14ac:dyDescent="0.3">
      <c r="B2247" s="2"/>
    </row>
    <row r="2248" spans="2:2" x14ac:dyDescent="0.3">
      <c r="B2248" s="2"/>
    </row>
    <row r="2249" spans="2:2" x14ac:dyDescent="0.3">
      <c r="B2249" s="2"/>
    </row>
    <row r="2250" spans="2:2" x14ac:dyDescent="0.3">
      <c r="B2250" s="2"/>
    </row>
    <row r="2251" spans="2:2" x14ac:dyDescent="0.3">
      <c r="B2251" s="2"/>
    </row>
    <row r="2252" spans="2:2" x14ac:dyDescent="0.3">
      <c r="B2252" s="2"/>
    </row>
    <row r="2253" spans="2:2" x14ac:dyDescent="0.3">
      <c r="B2253" s="2"/>
    </row>
    <row r="2254" spans="2:2" x14ac:dyDescent="0.3">
      <c r="B2254" s="2"/>
    </row>
    <row r="2255" spans="2:2" x14ac:dyDescent="0.3">
      <c r="B2255" s="2"/>
    </row>
    <row r="2256" spans="2:2" x14ac:dyDescent="0.3">
      <c r="B2256" s="2"/>
    </row>
    <row r="2257" spans="2:2" x14ac:dyDescent="0.3">
      <c r="B2257" s="2"/>
    </row>
    <row r="2258" spans="2:2" x14ac:dyDescent="0.3">
      <c r="B2258" s="2"/>
    </row>
    <row r="2259" spans="2:2" x14ac:dyDescent="0.3">
      <c r="B2259" s="2"/>
    </row>
    <row r="2260" spans="2:2" x14ac:dyDescent="0.3">
      <c r="B2260" s="2"/>
    </row>
    <row r="2261" spans="2:2" x14ac:dyDescent="0.3">
      <c r="B2261" s="2"/>
    </row>
    <row r="2262" spans="2:2" x14ac:dyDescent="0.3">
      <c r="B2262" s="2"/>
    </row>
    <row r="2263" spans="2:2" x14ac:dyDescent="0.3">
      <c r="B2263" s="2"/>
    </row>
    <row r="2264" spans="2:2" x14ac:dyDescent="0.3">
      <c r="B2264" s="2"/>
    </row>
    <row r="2265" spans="2:2" x14ac:dyDescent="0.3">
      <c r="B2265" s="2"/>
    </row>
    <row r="2266" spans="2:2" x14ac:dyDescent="0.3">
      <c r="B2266" s="2"/>
    </row>
    <row r="2267" spans="2:2" x14ac:dyDescent="0.3">
      <c r="B2267" s="2"/>
    </row>
    <row r="2268" spans="2:2" x14ac:dyDescent="0.3">
      <c r="B2268" s="2"/>
    </row>
    <row r="2269" spans="2:2" x14ac:dyDescent="0.3">
      <c r="B2269" s="2"/>
    </row>
    <row r="2270" spans="2:2" x14ac:dyDescent="0.3">
      <c r="B2270" s="2"/>
    </row>
    <row r="2271" spans="2:2" x14ac:dyDescent="0.3">
      <c r="B2271" s="2"/>
    </row>
    <row r="2272" spans="2:2" x14ac:dyDescent="0.3">
      <c r="B2272" s="2"/>
    </row>
    <row r="2273" spans="2:2" x14ac:dyDescent="0.3">
      <c r="B2273" s="2"/>
    </row>
    <row r="2274" spans="2:2" x14ac:dyDescent="0.3">
      <c r="B2274" s="2"/>
    </row>
    <row r="2275" spans="2:2" x14ac:dyDescent="0.3">
      <c r="B2275" s="2"/>
    </row>
    <row r="2276" spans="2:2" x14ac:dyDescent="0.3">
      <c r="B2276" s="2"/>
    </row>
    <row r="2277" spans="2:2" x14ac:dyDescent="0.3">
      <c r="B2277" s="2"/>
    </row>
    <row r="2278" spans="2:2" x14ac:dyDescent="0.3">
      <c r="B2278" s="2"/>
    </row>
    <row r="2279" spans="2:2" x14ac:dyDescent="0.3">
      <c r="B2279" s="2"/>
    </row>
    <row r="2280" spans="2:2" x14ac:dyDescent="0.3">
      <c r="B2280" s="2"/>
    </row>
    <row r="2281" spans="2:2" x14ac:dyDescent="0.3">
      <c r="B2281" s="2"/>
    </row>
    <row r="2282" spans="2:2" x14ac:dyDescent="0.3">
      <c r="B2282" s="2"/>
    </row>
    <row r="2283" spans="2:2" x14ac:dyDescent="0.3">
      <c r="B2283" s="2"/>
    </row>
    <row r="2284" spans="2:2" x14ac:dyDescent="0.3">
      <c r="B2284" s="2"/>
    </row>
    <row r="2285" spans="2:2" x14ac:dyDescent="0.3">
      <c r="B2285" s="2"/>
    </row>
    <row r="2286" spans="2:2" x14ac:dyDescent="0.3">
      <c r="B2286" s="2"/>
    </row>
    <row r="2287" spans="2:2" x14ac:dyDescent="0.3">
      <c r="B2287" s="2"/>
    </row>
    <row r="2288" spans="2:2" x14ac:dyDescent="0.3">
      <c r="B2288" s="2"/>
    </row>
    <row r="2289" spans="2:2" x14ac:dyDescent="0.3">
      <c r="B2289" s="2"/>
    </row>
    <row r="2290" spans="2:2" x14ac:dyDescent="0.3">
      <c r="B2290" s="2"/>
    </row>
    <row r="2291" spans="2:2" x14ac:dyDescent="0.3">
      <c r="B2291" s="2"/>
    </row>
    <row r="2292" spans="2:2" x14ac:dyDescent="0.3">
      <c r="B2292" s="2"/>
    </row>
    <row r="2293" spans="2:2" x14ac:dyDescent="0.3">
      <c r="B2293" s="2"/>
    </row>
    <row r="2294" spans="2:2" x14ac:dyDescent="0.3">
      <c r="B2294" s="2"/>
    </row>
    <row r="2295" spans="2:2" x14ac:dyDescent="0.3">
      <c r="B2295" s="2"/>
    </row>
    <row r="2296" spans="2:2" x14ac:dyDescent="0.3">
      <c r="B2296" s="2"/>
    </row>
    <row r="2297" spans="2:2" x14ac:dyDescent="0.3">
      <c r="B2297" s="2"/>
    </row>
    <row r="2298" spans="2:2" x14ac:dyDescent="0.3">
      <c r="B2298" s="2"/>
    </row>
    <row r="2299" spans="2:2" x14ac:dyDescent="0.3">
      <c r="B2299" s="2"/>
    </row>
    <row r="2300" spans="2:2" x14ac:dyDescent="0.3">
      <c r="B2300" s="2"/>
    </row>
    <row r="2301" spans="2:2" x14ac:dyDescent="0.3">
      <c r="B2301" s="2"/>
    </row>
    <row r="2302" spans="2:2" x14ac:dyDescent="0.3">
      <c r="B2302" s="2"/>
    </row>
    <row r="2303" spans="2:2" x14ac:dyDescent="0.3">
      <c r="B2303" s="2"/>
    </row>
    <row r="2304" spans="2:2" x14ac:dyDescent="0.3">
      <c r="B2304" s="2"/>
    </row>
    <row r="2305" spans="2:2" x14ac:dyDescent="0.3">
      <c r="B2305" s="2"/>
    </row>
    <row r="2306" spans="2:2" x14ac:dyDescent="0.3">
      <c r="B2306" s="2"/>
    </row>
    <row r="2307" spans="2:2" x14ac:dyDescent="0.3">
      <c r="B2307" s="2"/>
    </row>
    <row r="2308" spans="2:2" x14ac:dyDescent="0.3">
      <c r="B2308" s="2"/>
    </row>
    <row r="2309" spans="2:2" x14ac:dyDescent="0.3">
      <c r="B2309" s="2"/>
    </row>
    <row r="2310" spans="2:2" x14ac:dyDescent="0.3">
      <c r="B2310" s="2"/>
    </row>
    <row r="2311" spans="2:2" x14ac:dyDescent="0.3">
      <c r="B2311" s="2"/>
    </row>
    <row r="2312" spans="2:2" x14ac:dyDescent="0.3">
      <c r="B2312" s="2"/>
    </row>
    <row r="2313" spans="2:2" x14ac:dyDescent="0.3">
      <c r="B2313" s="2"/>
    </row>
    <row r="2314" spans="2:2" x14ac:dyDescent="0.3">
      <c r="B2314" s="2"/>
    </row>
    <row r="2315" spans="2:2" x14ac:dyDescent="0.3">
      <c r="B2315" s="2"/>
    </row>
    <row r="2316" spans="2:2" x14ac:dyDescent="0.3">
      <c r="B2316" s="2"/>
    </row>
    <row r="2317" spans="2:2" x14ac:dyDescent="0.3">
      <c r="B2317" s="2"/>
    </row>
    <row r="2318" spans="2:2" x14ac:dyDescent="0.3">
      <c r="B2318" s="2"/>
    </row>
    <row r="2319" spans="2:2" x14ac:dyDescent="0.3">
      <c r="B2319" s="2"/>
    </row>
    <row r="2320" spans="2:2" x14ac:dyDescent="0.3">
      <c r="B2320" s="2"/>
    </row>
    <row r="2321" spans="2:2" x14ac:dyDescent="0.3">
      <c r="B2321" s="2"/>
    </row>
    <row r="2322" spans="2:2" x14ac:dyDescent="0.3">
      <c r="B2322" s="2"/>
    </row>
    <row r="2323" spans="2:2" x14ac:dyDescent="0.3">
      <c r="B2323" s="2"/>
    </row>
    <row r="2324" spans="2:2" x14ac:dyDescent="0.3">
      <c r="B2324" s="2"/>
    </row>
    <row r="2325" spans="2:2" x14ac:dyDescent="0.3">
      <c r="B2325" s="2"/>
    </row>
    <row r="2326" spans="2:2" x14ac:dyDescent="0.3">
      <c r="B2326" s="2"/>
    </row>
    <row r="2327" spans="2:2" x14ac:dyDescent="0.3">
      <c r="B2327" s="2"/>
    </row>
    <row r="2328" spans="2:2" x14ac:dyDescent="0.3">
      <c r="B2328" s="2"/>
    </row>
    <row r="2329" spans="2:2" x14ac:dyDescent="0.3">
      <c r="B2329" s="2"/>
    </row>
    <row r="2330" spans="2:2" x14ac:dyDescent="0.3">
      <c r="B2330" s="2"/>
    </row>
    <row r="2331" spans="2:2" x14ac:dyDescent="0.3">
      <c r="B2331" s="2"/>
    </row>
    <row r="2332" spans="2:2" x14ac:dyDescent="0.3">
      <c r="B2332" s="2"/>
    </row>
    <row r="2333" spans="2:2" x14ac:dyDescent="0.3">
      <c r="B2333" s="2"/>
    </row>
    <row r="2334" spans="2:2" x14ac:dyDescent="0.3">
      <c r="B2334" s="2"/>
    </row>
    <row r="2335" spans="2:2" x14ac:dyDescent="0.3">
      <c r="B2335" s="2"/>
    </row>
    <row r="2336" spans="2:2" x14ac:dyDescent="0.3">
      <c r="B2336" s="2"/>
    </row>
    <row r="2337" spans="2:2" x14ac:dyDescent="0.3">
      <c r="B2337" s="2"/>
    </row>
    <row r="2338" spans="2:2" x14ac:dyDescent="0.3">
      <c r="B2338" s="2"/>
    </row>
    <row r="2339" spans="2:2" x14ac:dyDescent="0.3">
      <c r="B2339" s="2"/>
    </row>
    <row r="2340" spans="2:2" x14ac:dyDescent="0.3">
      <c r="B2340" s="2"/>
    </row>
    <row r="2341" spans="2:2" x14ac:dyDescent="0.3">
      <c r="B2341" s="2"/>
    </row>
    <row r="2342" spans="2:2" x14ac:dyDescent="0.3">
      <c r="B2342" s="2"/>
    </row>
    <row r="2343" spans="2:2" x14ac:dyDescent="0.3">
      <c r="B2343" s="2"/>
    </row>
    <row r="2344" spans="2:2" x14ac:dyDescent="0.3">
      <c r="B2344" s="2"/>
    </row>
    <row r="2345" spans="2:2" x14ac:dyDescent="0.3">
      <c r="B2345" s="2"/>
    </row>
    <row r="2346" spans="2:2" x14ac:dyDescent="0.3">
      <c r="B2346" s="2"/>
    </row>
    <row r="2347" spans="2:2" x14ac:dyDescent="0.3">
      <c r="B2347" s="2"/>
    </row>
    <row r="2348" spans="2:2" x14ac:dyDescent="0.3">
      <c r="B2348" s="2"/>
    </row>
    <row r="2349" spans="2:2" x14ac:dyDescent="0.3">
      <c r="B2349" s="2"/>
    </row>
    <row r="2350" spans="2:2" x14ac:dyDescent="0.3">
      <c r="B2350" s="2"/>
    </row>
    <row r="2351" spans="2:2" x14ac:dyDescent="0.3">
      <c r="B2351" s="2"/>
    </row>
    <row r="2352" spans="2:2" x14ac:dyDescent="0.3">
      <c r="B2352" s="2"/>
    </row>
    <row r="2353" spans="2:2" x14ac:dyDescent="0.3">
      <c r="B2353" s="2"/>
    </row>
    <row r="2354" spans="2:2" x14ac:dyDescent="0.3">
      <c r="B2354" s="2"/>
    </row>
    <row r="2355" spans="2:2" x14ac:dyDescent="0.3">
      <c r="B2355" s="2"/>
    </row>
    <row r="2356" spans="2:2" x14ac:dyDescent="0.3">
      <c r="B2356" s="2"/>
    </row>
    <row r="2357" spans="2:2" x14ac:dyDescent="0.3">
      <c r="B2357" s="2"/>
    </row>
    <row r="2358" spans="2:2" x14ac:dyDescent="0.3">
      <c r="B2358" s="2"/>
    </row>
    <row r="2359" spans="2:2" x14ac:dyDescent="0.3">
      <c r="B2359" s="2"/>
    </row>
    <row r="2360" spans="2:2" x14ac:dyDescent="0.3">
      <c r="B2360" s="2"/>
    </row>
    <row r="2361" spans="2:2" x14ac:dyDescent="0.3">
      <c r="B2361" s="2"/>
    </row>
    <row r="2362" spans="2:2" x14ac:dyDescent="0.3">
      <c r="B2362" s="2"/>
    </row>
    <row r="2363" spans="2:2" x14ac:dyDescent="0.3">
      <c r="B2363" s="2"/>
    </row>
    <row r="2364" spans="2:2" x14ac:dyDescent="0.3">
      <c r="B2364" s="2"/>
    </row>
    <row r="2365" spans="2:2" x14ac:dyDescent="0.3">
      <c r="B2365" s="2"/>
    </row>
    <row r="2366" spans="2:2" x14ac:dyDescent="0.3">
      <c r="B2366" s="2"/>
    </row>
    <row r="2367" spans="2:2" x14ac:dyDescent="0.3">
      <c r="B2367" s="2"/>
    </row>
    <row r="2368" spans="2:2" x14ac:dyDescent="0.3">
      <c r="B2368" s="2"/>
    </row>
    <row r="2369" spans="2:2" x14ac:dyDescent="0.3">
      <c r="B2369" s="2"/>
    </row>
    <row r="2370" spans="2:2" x14ac:dyDescent="0.3">
      <c r="B2370" s="2"/>
    </row>
    <row r="2371" spans="2:2" x14ac:dyDescent="0.3">
      <c r="B2371" s="2"/>
    </row>
    <row r="2372" spans="2:2" x14ac:dyDescent="0.3">
      <c r="B2372" s="2"/>
    </row>
    <row r="2373" spans="2:2" x14ac:dyDescent="0.3">
      <c r="B2373" s="2"/>
    </row>
    <row r="2374" spans="2:2" x14ac:dyDescent="0.3">
      <c r="B2374" s="2"/>
    </row>
    <row r="2375" spans="2:2" x14ac:dyDescent="0.3">
      <c r="B2375" s="2"/>
    </row>
    <row r="2376" spans="2:2" x14ac:dyDescent="0.3">
      <c r="B2376" s="2"/>
    </row>
    <row r="2377" spans="2:2" x14ac:dyDescent="0.3">
      <c r="B2377" s="2"/>
    </row>
    <row r="2378" spans="2:2" x14ac:dyDescent="0.3">
      <c r="B2378" s="2"/>
    </row>
    <row r="2379" spans="2:2" x14ac:dyDescent="0.3">
      <c r="B2379" s="2"/>
    </row>
    <row r="2380" spans="2:2" x14ac:dyDescent="0.3">
      <c r="B2380" s="2"/>
    </row>
    <row r="2381" spans="2:2" x14ac:dyDescent="0.3">
      <c r="B2381" s="2"/>
    </row>
    <row r="2382" spans="2:2" x14ac:dyDescent="0.3">
      <c r="B2382" s="2"/>
    </row>
    <row r="2383" spans="2:2" x14ac:dyDescent="0.3">
      <c r="B2383" s="2"/>
    </row>
    <row r="2384" spans="2:2" x14ac:dyDescent="0.3">
      <c r="B2384" s="2"/>
    </row>
    <row r="2385" spans="2:2" x14ac:dyDescent="0.3">
      <c r="B2385" s="2"/>
    </row>
    <row r="2386" spans="2:2" x14ac:dyDescent="0.3">
      <c r="B2386" s="2"/>
    </row>
    <row r="2387" spans="2:2" x14ac:dyDescent="0.3">
      <c r="B2387" s="2"/>
    </row>
    <row r="2388" spans="2:2" x14ac:dyDescent="0.3">
      <c r="B2388" s="2"/>
    </row>
    <row r="2389" spans="2:2" x14ac:dyDescent="0.3">
      <c r="B2389" s="2"/>
    </row>
    <row r="2390" spans="2:2" x14ac:dyDescent="0.3">
      <c r="B2390" s="2"/>
    </row>
    <row r="2391" spans="2:2" x14ac:dyDescent="0.3">
      <c r="B2391" s="2"/>
    </row>
    <row r="2392" spans="2:2" x14ac:dyDescent="0.3">
      <c r="B2392" s="2"/>
    </row>
    <row r="2393" spans="2:2" x14ac:dyDescent="0.3">
      <c r="B2393" s="2"/>
    </row>
    <row r="2394" spans="2:2" x14ac:dyDescent="0.3">
      <c r="B2394" s="2"/>
    </row>
    <row r="2395" spans="2:2" x14ac:dyDescent="0.3">
      <c r="B2395" s="2"/>
    </row>
    <row r="2396" spans="2:2" x14ac:dyDescent="0.3">
      <c r="B2396" s="2"/>
    </row>
    <row r="2397" spans="2:2" x14ac:dyDescent="0.3">
      <c r="B2397" s="2"/>
    </row>
    <row r="2398" spans="2:2" x14ac:dyDescent="0.3">
      <c r="B2398" s="2"/>
    </row>
    <row r="2399" spans="2:2" x14ac:dyDescent="0.3">
      <c r="B2399" s="2"/>
    </row>
    <row r="2400" spans="2:2" x14ac:dyDescent="0.3">
      <c r="B2400" s="2"/>
    </row>
    <row r="2401" spans="2:2" x14ac:dyDescent="0.3">
      <c r="B2401" s="2"/>
    </row>
    <row r="2402" spans="2:2" x14ac:dyDescent="0.3">
      <c r="B2402" s="2"/>
    </row>
    <row r="2403" spans="2:2" x14ac:dyDescent="0.3">
      <c r="B2403" s="2"/>
    </row>
    <row r="2404" spans="2:2" x14ac:dyDescent="0.3">
      <c r="B2404" s="2"/>
    </row>
    <row r="2405" spans="2:2" x14ac:dyDescent="0.3">
      <c r="B2405" s="2"/>
    </row>
    <row r="2406" spans="2:2" x14ac:dyDescent="0.3">
      <c r="B2406" s="2"/>
    </row>
    <row r="2407" spans="2:2" x14ac:dyDescent="0.3">
      <c r="B2407" s="2"/>
    </row>
    <row r="2408" spans="2:2" x14ac:dyDescent="0.3">
      <c r="B2408" s="2"/>
    </row>
    <row r="2409" spans="2:2" x14ac:dyDescent="0.3">
      <c r="B2409" s="2"/>
    </row>
    <row r="2410" spans="2:2" x14ac:dyDescent="0.3">
      <c r="B2410" s="2"/>
    </row>
    <row r="2411" spans="2:2" x14ac:dyDescent="0.3">
      <c r="B2411" s="2"/>
    </row>
    <row r="2412" spans="2:2" x14ac:dyDescent="0.3">
      <c r="B2412" s="2"/>
    </row>
    <row r="2413" spans="2:2" x14ac:dyDescent="0.3">
      <c r="B2413" s="2"/>
    </row>
    <row r="2414" spans="2:2" x14ac:dyDescent="0.3">
      <c r="B2414" s="2"/>
    </row>
    <row r="2415" spans="2:2" x14ac:dyDescent="0.3">
      <c r="B2415" s="2"/>
    </row>
    <row r="2416" spans="2:2" x14ac:dyDescent="0.3">
      <c r="B2416" s="2"/>
    </row>
    <row r="2417" spans="2:2" x14ac:dyDescent="0.3">
      <c r="B2417" s="2"/>
    </row>
    <row r="2418" spans="2:2" x14ac:dyDescent="0.3">
      <c r="B2418" s="2"/>
    </row>
    <row r="2419" spans="2:2" x14ac:dyDescent="0.3">
      <c r="B2419" s="2"/>
    </row>
    <row r="2420" spans="2:2" x14ac:dyDescent="0.3">
      <c r="B2420" s="2"/>
    </row>
    <row r="2421" spans="2:2" x14ac:dyDescent="0.3">
      <c r="B2421" s="2"/>
    </row>
    <row r="2422" spans="2:2" x14ac:dyDescent="0.3">
      <c r="B2422" s="2"/>
    </row>
    <row r="2423" spans="2:2" x14ac:dyDescent="0.3">
      <c r="B2423" s="2"/>
    </row>
    <row r="2424" spans="2:2" x14ac:dyDescent="0.3">
      <c r="B2424" s="2"/>
    </row>
    <row r="2425" spans="2:2" x14ac:dyDescent="0.3">
      <c r="B2425" s="2"/>
    </row>
    <row r="2426" spans="2:2" x14ac:dyDescent="0.3">
      <c r="B2426" s="2"/>
    </row>
    <row r="2427" spans="2:2" x14ac:dyDescent="0.3">
      <c r="B2427" s="2"/>
    </row>
    <row r="2428" spans="2:2" x14ac:dyDescent="0.3">
      <c r="B2428" s="2"/>
    </row>
    <row r="2429" spans="2:2" x14ac:dyDescent="0.3">
      <c r="B2429" s="2"/>
    </row>
    <row r="2430" spans="2:2" x14ac:dyDescent="0.3">
      <c r="B2430" s="2"/>
    </row>
    <row r="2431" spans="2:2" x14ac:dyDescent="0.3">
      <c r="B2431" s="2"/>
    </row>
    <row r="2432" spans="2:2" x14ac:dyDescent="0.3">
      <c r="B2432" s="2"/>
    </row>
    <row r="2433" spans="2:2" x14ac:dyDescent="0.3">
      <c r="B2433" s="2"/>
    </row>
    <row r="2434" spans="2:2" x14ac:dyDescent="0.3">
      <c r="B2434" s="2"/>
    </row>
    <row r="2435" spans="2:2" x14ac:dyDescent="0.3">
      <c r="B2435" s="2"/>
    </row>
    <row r="2436" spans="2:2" x14ac:dyDescent="0.3">
      <c r="B2436" s="2"/>
    </row>
    <row r="2437" spans="2:2" x14ac:dyDescent="0.3">
      <c r="B2437" s="2"/>
    </row>
    <row r="2438" spans="2:2" x14ac:dyDescent="0.3">
      <c r="B2438" s="2"/>
    </row>
    <row r="2439" spans="2:2" x14ac:dyDescent="0.3">
      <c r="B2439" s="2"/>
    </row>
    <row r="2440" spans="2:2" x14ac:dyDescent="0.3">
      <c r="B2440" s="2"/>
    </row>
    <row r="2441" spans="2:2" x14ac:dyDescent="0.3">
      <c r="B2441" s="2"/>
    </row>
    <row r="2442" spans="2:2" x14ac:dyDescent="0.3">
      <c r="B2442" s="2"/>
    </row>
    <row r="2443" spans="2:2" x14ac:dyDescent="0.3">
      <c r="B2443" s="2"/>
    </row>
    <row r="2444" spans="2:2" x14ac:dyDescent="0.3">
      <c r="B2444" s="2"/>
    </row>
    <row r="2445" spans="2:2" x14ac:dyDescent="0.3">
      <c r="B2445" s="2"/>
    </row>
    <row r="2446" spans="2:2" x14ac:dyDescent="0.3">
      <c r="B2446" s="2"/>
    </row>
    <row r="2447" spans="2:2" x14ac:dyDescent="0.3">
      <c r="B2447" s="2"/>
    </row>
    <row r="2448" spans="2:2" x14ac:dyDescent="0.3">
      <c r="B2448" s="2"/>
    </row>
    <row r="2449" spans="2:2" x14ac:dyDescent="0.3">
      <c r="B2449" s="2"/>
    </row>
    <row r="2450" spans="2:2" x14ac:dyDescent="0.3">
      <c r="B2450" s="2"/>
    </row>
    <row r="2451" spans="2:2" x14ac:dyDescent="0.3">
      <c r="B2451" s="2"/>
    </row>
    <row r="2452" spans="2:2" x14ac:dyDescent="0.3">
      <c r="B2452" s="2"/>
    </row>
    <row r="2453" spans="2:2" x14ac:dyDescent="0.3">
      <c r="B2453" s="2"/>
    </row>
    <row r="2454" spans="2:2" x14ac:dyDescent="0.3">
      <c r="B2454" s="2"/>
    </row>
    <row r="2455" spans="2:2" x14ac:dyDescent="0.3">
      <c r="B2455" s="2"/>
    </row>
    <row r="2456" spans="2:2" x14ac:dyDescent="0.3">
      <c r="B2456" s="2"/>
    </row>
    <row r="2457" spans="2:2" x14ac:dyDescent="0.3">
      <c r="B2457" s="2"/>
    </row>
    <row r="2458" spans="2:2" x14ac:dyDescent="0.3">
      <c r="B2458" s="2"/>
    </row>
    <row r="2459" spans="2:2" x14ac:dyDescent="0.3">
      <c r="B2459" s="2"/>
    </row>
    <row r="2460" spans="2:2" x14ac:dyDescent="0.3">
      <c r="B2460" s="2"/>
    </row>
    <row r="2461" spans="2:2" x14ac:dyDescent="0.3">
      <c r="B2461" s="2"/>
    </row>
    <row r="2462" spans="2:2" x14ac:dyDescent="0.3">
      <c r="B2462" s="2"/>
    </row>
    <row r="2463" spans="2:2" x14ac:dyDescent="0.3">
      <c r="B2463" s="2"/>
    </row>
    <row r="2464" spans="2:2" x14ac:dyDescent="0.3">
      <c r="B2464" s="2"/>
    </row>
    <row r="2465" spans="2:2" x14ac:dyDescent="0.3">
      <c r="B2465" s="2"/>
    </row>
    <row r="2466" spans="2:2" x14ac:dyDescent="0.3">
      <c r="B2466" s="2"/>
    </row>
    <row r="2467" spans="2:2" x14ac:dyDescent="0.3">
      <c r="B2467" s="2"/>
    </row>
    <row r="2468" spans="2:2" x14ac:dyDescent="0.3">
      <c r="B2468" s="2"/>
    </row>
    <row r="2469" spans="2:2" x14ac:dyDescent="0.3">
      <c r="B2469" s="2"/>
    </row>
    <row r="2470" spans="2:2" x14ac:dyDescent="0.3">
      <c r="B2470" s="2"/>
    </row>
    <row r="2471" spans="2:2" x14ac:dyDescent="0.3">
      <c r="B2471" s="2"/>
    </row>
    <row r="2472" spans="2:2" x14ac:dyDescent="0.3">
      <c r="B2472" s="2"/>
    </row>
    <row r="2473" spans="2:2" x14ac:dyDescent="0.3">
      <c r="B2473" s="2"/>
    </row>
    <row r="2474" spans="2:2" x14ac:dyDescent="0.3">
      <c r="B2474" s="2"/>
    </row>
    <row r="2475" spans="2:2" x14ac:dyDescent="0.3">
      <c r="B2475" s="2"/>
    </row>
    <row r="2476" spans="2:2" x14ac:dyDescent="0.3">
      <c r="B2476" s="2"/>
    </row>
    <row r="2477" spans="2:2" x14ac:dyDescent="0.3">
      <c r="B2477" s="2"/>
    </row>
    <row r="2478" spans="2:2" x14ac:dyDescent="0.3">
      <c r="B2478" s="2"/>
    </row>
    <row r="2479" spans="2:2" x14ac:dyDescent="0.3">
      <c r="B2479" s="2"/>
    </row>
    <row r="2480" spans="2:2" x14ac:dyDescent="0.3">
      <c r="B2480" s="2"/>
    </row>
    <row r="2481" spans="2:2" x14ac:dyDescent="0.3">
      <c r="B2481" s="2"/>
    </row>
    <row r="2482" spans="2:2" x14ac:dyDescent="0.3">
      <c r="B2482" s="2"/>
    </row>
    <row r="2483" spans="2:2" x14ac:dyDescent="0.3">
      <c r="B2483" s="2"/>
    </row>
    <row r="2484" spans="2:2" x14ac:dyDescent="0.3">
      <c r="B2484" s="2"/>
    </row>
    <row r="2485" spans="2:2" x14ac:dyDescent="0.3">
      <c r="B2485" s="2"/>
    </row>
    <row r="2486" spans="2:2" x14ac:dyDescent="0.3">
      <c r="B2486" s="2"/>
    </row>
    <row r="2487" spans="2:2" x14ac:dyDescent="0.3">
      <c r="B2487" s="2"/>
    </row>
    <row r="2488" spans="2:2" x14ac:dyDescent="0.3">
      <c r="B2488" s="2"/>
    </row>
    <row r="2489" spans="2:2" x14ac:dyDescent="0.3">
      <c r="B2489" s="2"/>
    </row>
    <row r="2490" spans="2:2" x14ac:dyDescent="0.3">
      <c r="B2490" s="2"/>
    </row>
    <row r="2491" spans="2:2" x14ac:dyDescent="0.3">
      <c r="B2491" s="2"/>
    </row>
    <row r="2492" spans="2:2" x14ac:dyDescent="0.3">
      <c r="B2492" s="2"/>
    </row>
    <row r="2493" spans="2:2" x14ac:dyDescent="0.3">
      <c r="B2493" s="2"/>
    </row>
    <row r="2494" spans="2:2" x14ac:dyDescent="0.3">
      <c r="B2494" s="2"/>
    </row>
    <row r="2495" spans="2:2" x14ac:dyDescent="0.3">
      <c r="B2495" s="2"/>
    </row>
    <row r="2496" spans="2:2" x14ac:dyDescent="0.3">
      <c r="B2496" s="2"/>
    </row>
    <row r="2497" spans="2:2" x14ac:dyDescent="0.3">
      <c r="B2497" s="2"/>
    </row>
    <row r="2498" spans="2:2" x14ac:dyDescent="0.3">
      <c r="B2498" s="2"/>
    </row>
    <row r="2499" spans="2:2" x14ac:dyDescent="0.3">
      <c r="B2499" s="2"/>
    </row>
    <row r="2500" spans="2:2" x14ac:dyDescent="0.3">
      <c r="B2500" s="2"/>
    </row>
    <row r="2501" spans="2:2" x14ac:dyDescent="0.3">
      <c r="B2501" s="2"/>
    </row>
    <row r="2502" spans="2:2" x14ac:dyDescent="0.3">
      <c r="B2502" s="2"/>
    </row>
    <row r="2503" spans="2:2" x14ac:dyDescent="0.3">
      <c r="B2503" s="2"/>
    </row>
    <row r="2504" spans="2:2" x14ac:dyDescent="0.3">
      <c r="B2504" s="2"/>
    </row>
    <row r="2505" spans="2:2" x14ac:dyDescent="0.3">
      <c r="B2505" s="2"/>
    </row>
    <row r="2506" spans="2:2" x14ac:dyDescent="0.3">
      <c r="B2506" s="2"/>
    </row>
    <row r="2507" spans="2:2" x14ac:dyDescent="0.3">
      <c r="B2507" s="2"/>
    </row>
    <row r="2508" spans="2:2" x14ac:dyDescent="0.3">
      <c r="B2508" s="2"/>
    </row>
    <row r="2509" spans="2:2" x14ac:dyDescent="0.3">
      <c r="B2509" s="2"/>
    </row>
    <row r="2510" spans="2:2" x14ac:dyDescent="0.3">
      <c r="B2510" s="2"/>
    </row>
    <row r="2511" spans="2:2" x14ac:dyDescent="0.3">
      <c r="B2511" s="2"/>
    </row>
    <row r="2512" spans="2:2" x14ac:dyDescent="0.3">
      <c r="B2512" s="2"/>
    </row>
    <row r="2513" spans="2:2" x14ac:dyDescent="0.3">
      <c r="B2513" s="2"/>
    </row>
    <row r="2514" spans="2:2" x14ac:dyDescent="0.3">
      <c r="B2514" s="2"/>
    </row>
    <row r="2515" spans="2:2" x14ac:dyDescent="0.3">
      <c r="B2515" s="2"/>
    </row>
    <row r="2516" spans="2:2" x14ac:dyDescent="0.3">
      <c r="B2516" s="2"/>
    </row>
    <row r="2517" spans="2:2" x14ac:dyDescent="0.3">
      <c r="B2517" s="2"/>
    </row>
    <row r="2518" spans="2:2" x14ac:dyDescent="0.3">
      <c r="B2518" s="2"/>
    </row>
    <row r="2519" spans="2:2" x14ac:dyDescent="0.3">
      <c r="B2519" s="2"/>
    </row>
    <row r="2520" spans="2:2" x14ac:dyDescent="0.3">
      <c r="B2520" s="2"/>
    </row>
    <row r="2521" spans="2:2" x14ac:dyDescent="0.3">
      <c r="B2521" s="2"/>
    </row>
    <row r="2522" spans="2:2" x14ac:dyDescent="0.3">
      <c r="B2522" s="2"/>
    </row>
    <row r="2523" spans="2:2" x14ac:dyDescent="0.3">
      <c r="B2523" s="2"/>
    </row>
    <row r="2524" spans="2:2" x14ac:dyDescent="0.3">
      <c r="B2524" s="2"/>
    </row>
    <row r="2525" spans="2:2" x14ac:dyDescent="0.3">
      <c r="B2525" s="2"/>
    </row>
    <row r="2526" spans="2:2" x14ac:dyDescent="0.3">
      <c r="B2526" s="2"/>
    </row>
    <row r="2527" spans="2:2" x14ac:dyDescent="0.3">
      <c r="B2527" s="2"/>
    </row>
    <row r="2528" spans="2:2" x14ac:dyDescent="0.3">
      <c r="B2528" s="2"/>
    </row>
    <row r="2529" spans="2:2" x14ac:dyDescent="0.3">
      <c r="B2529" s="2"/>
    </row>
    <row r="2530" spans="2:2" x14ac:dyDescent="0.3">
      <c r="B2530" s="2"/>
    </row>
    <row r="2531" spans="2:2" x14ac:dyDescent="0.3">
      <c r="B2531" s="2"/>
    </row>
    <row r="2532" spans="2:2" x14ac:dyDescent="0.3">
      <c r="B2532" s="2"/>
    </row>
    <row r="2533" spans="2:2" x14ac:dyDescent="0.3">
      <c r="B2533" s="2"/>
    </row>
    <row r="2534" spans="2:2" x14ac:dyDescent="0.3">
      <c r="B2534" s="2"/>
    </row>
    <row r="2535" spans="2:2" x14ac:dyDescent="0.3">
      <c r="B2535" s="2"/>
    </row>
    <row r="2536" spans="2:2" x14ac:dyDescent="0.3">
      <c r="B2536" s="2"/>
    </row>
    <row r="2537" spans="2:2" x14ac:dyDescent="0.3">
      <c r="B2537" s="2"/>
    </row>
    <row r="2538" spans="2:2" x14ac:dyDescent="0.3">
      <c r="B2538" s="2"/>
    </row>
    <row r="2539" spans="2:2" x14ac:dyDescent="0.3">
      <c r="B2539" s="2"/>
    </row>
    <row r="2540" spans="2:2" x14ac:dyDescent="0.3">
      <c r="B2540" s="2"/>
    </row>
    <row r="2541" spans="2:2" x14ac:dyDescent="0.3">
      <c r="B2541" s="2"/>
    </row>
    <row r="2542" spans="2:2" x14ac:dyDescent="0.3">
      <c r="B2542" s="2"/>
    </row>
    <row r="2543" spans="2:2" x14ac:dyDescent="0.3">
      <c r="B2543" s="2"/>
    </row>
    <row r="2544" spans="2:2" x14ac:dyDescent="0.3">
      <c r="B2544" s="2"/>
    </row>
    <row r="2545" spans="2:2" x14ac:dyDescent="0.3">
      <c r="B2545" s="2"/>
    </row>
    <row r="2546" spans="2:2" x14ac:dyDescent="0.3">
      <c r="B2546" s="2"/>
    </row>
    <row r="2547" spans="2:2" x14ac:dyDescent="0.3">
      <c r="B2547" s="2"/>
    </row>
    <row r="2548" spans="2:2" x14ac:dyDescent="0.3">
      <c r="B2548" s="2"/>
    </row>
    <row r="2549" spans="2:2" x14ac:dyDescent="0.3">
      <c r="B2549" s="2"/>
    </row>
    <row r="2550" spans="2:2" x14ac:dyDescent="0.3">
      <c r="B2550" s="2"/>
    </row>
    <row r="2551" spans="2:2" x14ac:dyDescent="0.3">
      <c r="B2551" s="2"/>
    </row>
    <row r="2552" spans="2:2" x14ac:dyDescent="0.3">
      <c r="B2552" s="2"/>
    </row>
    <row r="2553" spans="2:2" x14ac:dyDescent="0.3">
      <c r="B2553" s="2"/>
    </row>
    <row r="2554" spans="2:2" x14ac:dyDescent="0.3">
      <c r="B2554" s="2"/>
    </row>
    <row r="2555" spans="2:2" x14ac:dyDescent="0.3">
      <c r="B2555" s="2"/>
    </row>
    <row r="2556" spans="2:2" x14ac:dyDescent="0.3">
      <c r="B2556" s="2"/>
    </row>
    <row r="2557" spans="2:2" x14ac:dyDescent="0.3">
      <c r="B2557" s="2"/>
    </row>
    <row r="2558" spans="2:2" x14ac:dyDescent="0.3">
      <c r="B2558" s="2"/>
    </row>
    <row r="2559" spans="2:2" x14ac:dyDescent="0.3">
      <c r="B2559" s="2"/>
    </row>
    <row r="2560" spans="2:2" x14ac:dyDescent="0.3">
      <c r="B2560" s="2"/>
    </row>
    <row r="2561" spans="2:2" x14ac:dyDescent="0.3">
      <c r="B2561" s="2"/>
    </row>
    <row r="2562" spans="2:2" x14ac:dyDescent="0.3">
      <c r="B2562" s="2"/>
    </row>
    <row r="2563" spans="2:2" x14ac:dyDescent="0.3">
      <c r="B2563" s="2"/>
    </row>
    <row r="2564" spans="2:2" x14ac:dyDescent="0.3">
      <c r="B2564" s="2"/>
    </row>
    <row r="2565" spans="2:2" x14ac:dyDescent="0.3">
      <c r="B2565" s="2"/>
    </row>
    <row r="2566" spans="2:2" x14ac:dyDescent="0.3">
      <c r="B2566" s="2"/>
    </row>
    <row r="2567" spans="2:2" x14ac:dyDescent="0.3">
      <c r="B2567" s="2"/>
    </row>
    <row r="2568" spans="2:2" x14ac:dyDescent="0.3">
      <c r="B2568" s="2"/>
    </row>
    <row r="2569" spans="2:2" x14ac:dyDescent="0.3">
      <c r="B2569" s="2"/>
    </row>
    <row r="2570" spans="2:2" x14ac:dyDescent="0.3">
      <c r="B2570" s="2"/>
    </row>
    <row r="2571" spans="2:2" x14ac:dyDescent="0.3">
      <c r="B2571" s="2"/>
    </row>
    <row r="2572" spans="2:2" x14ac:dyDescent="0.3">
      <c r="B2572" s="2"/>
    </row>
    <row r="2573" spans="2:2" x14ac:dyDescent="0.3">
      <c r="B2573" s="2"/>
    </row>
    <row r="2574" spans="2:2" x14ac:dyDescent="0.3">
      <c r="B2574" s="2"/>
    </row>
    <row r="2575" spans="2:2" x14ac:dyDescent="0.3">
      <c r="B2575" s="2"/>
    </row>
    <row r="2576" spans="2:2" x14ac:dyDescent="0.3">
      <c r="B2576" s="2"/>
    </row>
    <row r="2577" spans="2:2" x14ac:dyDescent="0.3">
      <c r="B2577" s="2"/>
    </row>
    <row r="2578" spans="2:2" x14ac:dyDescent="0.3">
      <c r="B2578" s="2"/>
    </row>
    <row r="2579" spans="2:2" x14ac:dyDescent="0.3">
      <c r="B2579" s="2"/>
    </row>
    <row r="2580" spans="2:2" x14ac:dyDescent="0.3">
      <c r="B2580" s="2"/>
    </row>
    <row r="2581" spans="2:2" x14ac:dyDescent="0.3">
      <c r="B2581" s="2"/>
    </row>
    <row r="2582" spans="2:2" x14ac:dyDescent="0.3">
      <c r="B2582" s="2"/>
    </row>
    <row r="2583" spans="2:2" x14ac:dyDescent="0.3">
      <c r="B2583" s="2"/>
    </row>
    <row r="2584" spans="2:2" x14ac:dyDescent="0.3">
      <c r="B2584" s="2"/>
    </row>
    <row r="2585" spans="2:2" x14ac:dyDescent="0.3">
      <c r="B2585" s="2"/>
    </row>
    <row r="2586" spans="2:2" x14ac:dyDescent="0.3">
      <c r="B2586" s="2"/>
    </row>
    <row r="2587" spans="2:2" x14ac:dyDescent="0.3">
      <c r="B2587" s="2"/>
    </row>
    <row r="2588" spans="2:2" x14ac:dyDescent="0.3">
      <c r="B2588" s="2"/>
    </row>
    <row r="2589" spans="2:2" x14ac:dyDescent="0.3">
      <c r="B2589" s="2"/>
    </row>
    <row r="2590" spans="2:2" x14ac:dyDescent="0.3">
      <c r="B2590" s="2"/>
    </row>
    <row r="2591" spans="2:2" x14ac:dyDescent="0.3">
      <c r="B2591" s="2"/>
    </row>
    <row r="2592" spans="2:2" x14ac:dyDescent="0.3">
      <c r="B2592" s="2"/>
    </row>
    <row r="2593" spans="2:2" x14ac:dyDescent="0.3">
      <c r="B2593" s="2"/>
    </row>
    <row r="2594" spans="2:2" x14ac:dyDescent="0.3">
      <c r="B2594" s="2"/>
    </row>
    <row r="2595" spans="2:2" x14ac:dyDescent="0.3">
      <c r="B2595" s="2"/>
    </row>
    <row r="2596" spans="2:2" x14ac:dyDescent="0.3">
      <c r="B2596" s="2"/>
    </row>
    <row r="2597" spans="2:2" x14ac:dyDescent="0.3">
      <c r="B2597" s="2"/>
    </row>
    <row r="2598" spans="2:2" x14ac:dyDescent="0.3">
      <c r="B2598" s="2"/>
    </row>
    <row r="2599" spans="2:2" x14ac:dyDescent="0.3">
      <c r="B2599" s="2"/>
    </row>
    <row r="2600" spans="2:2" x14ac:dyDescent="0.3">
      <c r="B2600" s="2"/>
    </row>
    <row r="2601" spans="2:2" x14ac:dyDescent="0.3">
      <c r="B2601" s="2"/>
    </row>
    <row r="2602" spans="2:2" x14ac:dyDescent="0.3">
      <c r="B2602" s="2"/>
    </row>
    <row r="2603" spans="2:2" x14ac:dyDescent="0.3">
      <c r="B2603" s="2"/>
    </row>
    <row r="2604" spans="2:2" x14ac:dyDescent="0.3">
      <c r="B2604" s="2"/>
    </row>
    <row r="2605" spans="2:2" x14ac:dyDescent="0.3">
      <c r="B2605" s="2"/>
    </row>
    <row r="2606" spans="2:2" x14ac:dyDescent="0.3">
      <c r="B2606" s="2"/>
    </row>
    <row r="2607" spans="2:2" x14ac:dyDescent="0.3">
      <c r="B2607" s="2"/>
    </row>
    <row r="2608" spans="2:2" x14ac:dyDescent="0.3">
      <c r="B2608" s="2"/>
    </row>
    <row r="2609" spans="2:2" x14ac:dyDescent="0.3">
      <c r="B2609" s="2"/>
    </row>
    <row r="2610" spans="2:2" x14ac:dyDescent="0.3">
      <c r="B2610" s="2"/>
    </row>
    <row r="2611" spans="2:2" x14ac:dyDescent="0.3">
      <c r="B2611" s="2"/>
    </row>
    <row r="2612" spans="2:2" x14ac:dyDescent="0.3">
      <c r="B2612" s="2"/>
    </row>
    <row r="2613" spans="2:2" x14ac:dyDescent="0.3">
      <c r="B2613" s="2"/>
    </row>
    <row r="2614" spans="2:2" x14ac:dyDescent="0.3">
      <c r="B2614" s="2"/>
    </row>
    <row r="2615" spans="2:2" x14ac:dyDescent="0.3">
      <c r="B2615" s="2"/>
    </row>
    <row r="2616" spans="2:2" x14ac:dyDescent="0.3">
      <c r="B2616" s="2"/>
    </row>
    <row r="2617" spans="2:2" x14ac:dyDescent="0.3">
      <c r="B2617" s="2"/>
    </row>
    <row r="2618" spans="2:2" x14ac:dyDescent="0.3">
      <c r="B2618" s="2"/>
    </row>
    <row r="2619" spans="2:2" x14ac:dyDescent="0.3">
      <c r="B2619" s="2"/>
    </row>
    <row r="2620" spans="2:2" x14ac:dyDescent="0.3">
      <c r="B2620" s="2"/>
    </row>
    <row r="2621" spans="2:2" x14ac:dyDescent="0.3">
      <c r="B2621" s="2"/>
    </row>
    <row r="2622" spans="2:2" x14ac:dyDescent="0.3">
      <c r="B2622" s="2"/>
    </row>
    <row r="2623" spans="2:2" x14ac:dyDescent="0.3">
      <c r="B2623" s="2"/>
    </row>
    <row r="2624" spans="2:2" x14ac:dyDescent="0.3">
      <c r="B2624" s="2"/>
    </row>
    <row r="2625" spans="2:2" x14ac:dyDescent="0.3">
      <c r="B2625" s="2"/>
    </row>
    <row r="2626" spans="2:2" x14ac:dyDescent="0.3">
      <c r="B2626" s="2"/>
    </row>
    <row r="2627" spans="2:2" x14ac:dyDescent="0.3">
      <c r="B2627" s="2"/>
    </row>
    <row r="2628" spans="2:2" x14ac:dyDescent="0.3">
      <c r="B2628" s="2"/>
    </row>
    <row r="2629" spans="2:2" x14ac:dyDescent="0.3">
      <c r="B2629" s="2"/>
    </row>
    <row r="2630" spans="2:2" x14ac:dyDescent="0.3">
      <c r="B2630" s="2"/>
    </row>
    <row r="2631" spans="2:2" x14ac:dyDescent="0.3">
      <c r="B2631" s="2"/>
    </row>
    <row r="2632" spans="2:2" x14ac:dyDescent="0.3">
      <c r="B2632" s="2"/>
    </row>
    <row r="2633" spans="2:2" x14ac:dyDescent="0.3">
      <c r="B2633" s="2"/>
    </row>
    <row r="2634" spans="2:2" x14ac:dyDescent="0.3">
      <c r="B2634" s="2"/>
    </row>
    <row r="2635" spans="2:2" x14ac:dyDescent="0.3">
      <c r="B2635" s="2"/>
    </row>
    <row r="2636" spans="2:2" x14ac:dyDescent="0.3">
      <c r="B2636" s="2"/>
    </row>
    <row r="2637" spans="2:2" x14ac:dyDescent="0.3">
      <c r="B2637" s="2"/>
    </row>
    <row r="2638" spans="2:2" x14ac:dyDescent="0.3">
      <c r="B2638" s="2"/>
    </row>
    <row r="2639" spans="2:2" x14ac:dyDescent="0.3">
      <c r="B2639" s="2"/>
    </row>
    <row r="2640" spans="2:2" x14ac:dyDescent="0.3">
      <c r="B2640" s="2"/>
    </row>
    <row r="2641" spans="2:2" x14ac:dyDescent="0.3">
      <c r="B2641" s="2"/>
    </row>
    <row r="2642" spans="2:2" x14ac:dyDescent="0.3">
      <c r="B2642" s="2"/>
    </row>
    <row r="2643" spans="2:2" x14ac:dyDescent="0.3">
      <c r="B2643" s="2"/>
    </row>
    <row r="2644" spans="2:2" x14ac:dyDescent="0.3">
      <c r="B2644" s="2"/>
    </row>
    <row r="2645" spans="2:2" x14ac:dyDescent="0.3">
      <c r="B2645" s="2"/>
    </row>
    <row r="2646" spans="2:2" x14ac:dyDescent="0.3">
      <c r="B2646" s="2"/>
    </row>
    <row r="2647" spans="2:2" x14ac:dyDescent="0.3">
      <c r="B2647" s="2"/>
    </row>
    <row r="2648" spans="2:2" x14ac:dyDescent="0.3">
      <c r="B2648" s="2"/>
    </row>
    <row r="2649" spans="2:2" x14ac:dyDescent="0.3">
      <c r="B2649" s="2"/>
    </row>
    <row r="2650" spans="2:2" x14ac:dyDescent="0.3">
      <c r="B2650" s="2"/>
    </row>
    <row r="2651" spans="2:2" x14ac:dyDescent="0.3">
      <c r="B2651" s="2"/>
    </row>
    <row r="2652" spans="2:2" x14ac:dyDescent="0.3">
      <c r="B2652" s="2"/>
    </row>
    <row r="2653" spans="2:2" x14ac:dyDescent="0.3">
      <c r="B2653" s="2"/>
    </row>
    <row r="2654" spans="2:2" x14ac:dyDescent="0.3">
      <c r="B2654" s="2"/>
    </row>
    <row r="2655" spans="2:2" x14ac:dyDescent="0.3">
      <c r="B2655" s="2"/>
    </row>
    <row r="2656" spans="2:2" x14ac:dyDescent="0.3">
      <c r="B2656" s="2"/>
    </row>
    <row r="2657" spans="2:2" x14ac:dyDescent="0.3">
      <c r="B2657" s="2"/>
    </row>
    <row r="2658" spans="2:2" x14ac:dyDescent="0.3">
      <c r="B2658" s="2"/>
    </row>
    <row r="2659" spans="2:2" x14ac:dyDescent="0.3">
      <c r="B2659" s="2"/>
    </row>
    <row r="2660" spans="2:2" x14ac:dyDescent="0.3">
      <c r="B2660" s="2"/>
    </row>
    <row r="2661" spans="2:2" x14ac:dyDescent="0.3">
      <c r="B2661" s="2"/>
    </row>
    <row r="2662" spans="2:2" x14ac:dyDescent="0.3">
      <c r="B2662" s="2"/>
    </row>
    <row r="2663" spans="2:2" x14ac:dyDescent="0.3">
      <c r="B2663" s="2"/>
    </row>
    <row r="2664" spans="2:2" x14ac:dyDescent="0.3">
      <c r="B2664" s="2"/>
    </row>
    <row r="2665" spans="2:2" x14ac:dyDescent="0.3">
      <c r="B2665" s="2"/>
    </row>
    <row r="2666" spans="2:2" x14ac:dyDescent="0.3">
      <c r="B2666" s="2"/>
    </row>
    <row r="2667" spans="2:2" x14ac:dyDescent="0.3">
      <c r="B2667" s="2"/>
    </row>
    <row r="2668" spans="2:2" x14ac:dyDescent="0.3">
      <c r="B2668" s="2"/>
    </row>
    <row r="2669" spans="2:2" x14ac:dyDescent="0.3">
      <c r="B2669" s="2"/>
    </row>
    <row r="2670" spans="2:2" x14ac:dyDescent="0.3">
      <c r="B2670" s="2"/>
    </row>
    <row r="2671" spans="2:2" x14ac:dyDescent="0.3">
      <c r="B2671" s="2"/>
    </row>
    <row r="2672" spans="2:2" x14ac:dyDescent="0.3">
      <c r="B2672" s="2"/>
    </row>
    <row r="2673" spans="2:2" x14ac:dyDescent="0.3">
      <c r="B2673" s="2"/>
    </row>
    <row r="2674" spans="2:2" x14ac:dyDescent="0.3">
      <c r="B2674" s="2"/>
    </row>
    <row r="2675" spans="2:2" x14ac:dyDescent="0.3">
      <c r="B2675" s="2"/>
    </row>
    <row r="2676" spans="2:2" x14ac:dyDescent="0.3">
      <c r="B2676" s="2"/>
    </row>
    <row r="2677" spans="2:2" x14ac:dyDescent="0.3">
      <c r="B2677" s="2"/>
    </row>
    <row r="2678" spans="2:2" x14ac:dyDescent="0.3">
      <c r="B2678" s="2"/>
    </row>
    <row r="2679" spans="2:2" x14ac:dyDescent="0.3">
      <c r="B2679" s="2"/>
    </row>
    <row r="2680" spans="2:2" x14ac:dyDescent="0.3">
      <c r="B2680" s="2"/>
    </row>
    <row r="2681" spans="2:2" x14ac:dyDescent="0.3">
      <c r="B2681" s="2"/>
    </row>
    <row r="2682" spans="2:2" x14ac:dyDescent="0.3">
      <c r="B2682" s="2"/>
    </row>
    <row r="2683" spans="2:2" x14ac:dyDescent="0.3">
      <c r="B2683" s="2"/>
    </row>
    <row r="2684" spans="2:2" x14ac:dyDescent="0.3">
      <c r="B2684" s="2"/>
    </row>
    <row r="2685" spans="2:2" x14ac:dyDescent="0.3">
      <c r="B2685" s="2"/>
    </row>
    <row r="2686" spans="2:2" x14ac:dyDescent="0.3">
      <c r="B2686" s="2"/>
    </row>
    <row r="2687" spans="2:2" x14ac:dyDescent="0.3">
      <c r="B2687" s="2"/>
    </row>
    <row r="2688" spans="2:2" x14ac:dyDescent="0.3">
      <c r="B2688" s="2"/>
    </row>
    <row r="2689" spans="2:2" x14ac:dyDescent="0.3">
      <c r="B2689" s="2"/>
    </row>
    <row r="2690" spans="2:2" x14ac:dyDescent="0.3">
      <c r="B2690" s="2"/>
    </row>
    <row r="2691" spans="2:2" x14ac:dyDescent="0.3">
      <c r="B2691" s="2"/>
    </row>
    <row r="2692" spans="2:2" x14ac:dyDescent="0.3">
      <c r="B2692" s="2"/>
    </row>
    <row r="2693" spans="2:2" x14ac:dyDescent="0.3">
      <c r="B2693" s="2"/>
    </row>
    <row r="2694" spans="2:2" x14ac:dyDescent="0.3">
      <c r="B2694" s="2"/>
    </row>
    <row r="2695" spans="2:2" x14ac:dyDescent="0.3">
      <c r="B2695" s="2"/>
    </row>
    <row r="2696" spans="2:2" x14ac:dyDescent="0.3">
      <c r="B2696" s="2"/>
    </row>
    <row r="2697" spans="2:2" x14ac:dyDescent="0.3">
      <c r="B2697" s="2"/>
    </row>
    <row r="2698" spans="2:2" x14ac:dyDescent="0.3">
      <c r="B2698" s="2"/>
    </row>
    <row r="2699" spans="2:2" x14ac:dyDescent="0.3">
      <c r="B2699" s="2"/>
    </row>
    <row r="2700" spans="2:2" x14ac:dyDescent="0.3">
      <c r="B2700" s="2"/>
    </row>
    <row r="2701" spans="2:2" x14ac:dyDescent="0.3">
      <c r="B2701" s="2"/>
    </row>
    <row r="2702" spans="2:2" x14ac:dyDescent="0.3">
      <c r="B2702" s="2"/>
    </row>
    <row r="2703" spans="2:2" x14ac:dyDescent="0.3">
      <c r="B2703" s="2"/>
    </row>
    <row r="2704" spans="2:2" x14ac:dyDescent="0.3">
      <c r="B2704" s="2"/>
    </row>
    <row r="2705" spans="2:2" x14ac:dyDescent="0.3">
      <c r="B2705" s="2"/>
    </row>
    <row r="2706" spans="2:2" x14ac:dyDescent="0.3">
      <c r="B2706" s="2"/>
    </row>
    <row r="2707" spans="2:2" x14ac:dyDescent="0.3">
      <c r="B2707" s="2"/>
    </row>
    <row r="2708" spans="2:2" x14ac:dyDescent="0.3">
      <c r="B2708" s="2"/>
    </row>
    <row r="2709" spans="2:2" x14ac:dyDescent="0.3">
      <c r="B2709" s="2"/>
    </row>
    <row r="2710" spans="2:2" x14ac:dyDescent="0.3">
      <c r="B2710" s="2"/>
    </row>
    <row r="2711" spans="2:2" x14ac:dyDescent="0.3">
      <c r="B2711" s="2"/>
    </row>
    <row r="2712" spans="2:2" x14ac:dyDescent="0.3">
      <c r="B2712" s="2"/>
    </row>
    <row r="2713" spans="2:2" x14ac:dyDescent="0.3">
      <c r="B2713" s="2"/>
    </row>
    <row r="2714" spans="2:2" x14ac:dyDescent="0.3">
      <c r="B2714" s="2"/>
    </row>
    <row r="2715" spans="2:2" x14ac:dyDescent="0.3">
      <c r="B2715" s="2"/>
    </row>
    <row r="2716" spans="2:2" x14ac:dyDescent="0.3">
      <c r="B2716" s="2"/>
    </row>
    <row r="2717" spans="2:2" x14ac:dyDescent="0.3">
      <c r="B2717" s="2"/>
    </row>
    <row r="2718" spans="2:2" x14ac:dyDescent="0.3">
      <c r="B2718" s="2"/>
    </row>
    <row r="2719" spans="2:2" x14ac:dyDescent="0.3">
      <c r="B2719" s="2"/>
    </row>
    <row r="2720" spans="2:2" x14ac:dyDescent="0.3">
      <c r="B2720" s="2"/>
    </row>
    <row r="2721" spans="2:2" x14ac:dyDescent="0.3">
      <c r="B2721" s="2"/>
    </row>
    <row r="2722" spans="2:2" x14ac:dyDescent="0.3">
      <c r="B2722" s="2"/>
    </row>
    <row r="2723" spans="2:2" x14ac:dyDescent="0.3">
      <c r="B2723" s="2"/>
    </row>
    <row r="2724" spans="2:2" x14ac:dyDescent="0.3">
      <c r="B2724" s="2"/>
    </row>
    <row r="2725" spans="2:2" x14ac:dyDescent="0.3">
      <c r="B2725" s="2"/>
    </row>
    <row r="2726" spans="2:2" x14ac:dyDescent="0.3">
      <c r="B2726" s="2"/>
    </row>
    <row r="2727" spans="2:2" x14ac:dyDescent="0.3">
      <c r="B2727" s="2"/>
    </row>
    <row r="2728" spans="2:2" x14ac:dyDescent="0.3">
      <c r="B2728" s="2"/>
    </row>
    <row r="2729" spans="2:2" x14ac:dyDescent="0.3">
      <c r="B2729" s="2"/>
    </row>
    <row r="2730" spans="2:2" x14ac:dyDescent="0.3">
      <c r="B2730" s="2"/>
    </row>
    <row r="2731" spans="2:2" x14ac:dyDescent="0.3">
      <c r="B2731" s="2"/>
    </row>
    <row r="2732" spans="2:2" x14ac:dyDescent="0.3">
      <c r="B2732" s="2"/>
    </row>
    <row r="2733" spans="2:2" x14ac:dyDescent="0.3">
      <c r="B2733" s="2"/>
    </row>
    <row r="2734" spans="2:2" x14ac:dyDescent="0.3">
      <c r="B2734" s="2"/>
    </row>
    <row r="2735" spans="2:2" x14ac:dyDescent="0.3">
      <c r="B2735" s="2"/>
    </row>
    <row r="2736" spans="2:2" x14ac:dyDescent="0.3">
      <c r="B2736" s="2"/>
    </row>
    <row r="2737" spans="2:2" x14ac:dyDescent="0.3">
      <c r="B2737" s="2"/>
    </row>
    <row r="2738" spans="2:2" x14ac:dyDescent="0.3">
      <c r="B2738" s="2"/>
    </row>
    <row r="2739" spans="2:2" x14ac:dyDescent="0.3">
      <c r="B2739" s="2"/>
    </row>
    <row r="2740" spans="2:2" x14ac:dyDescent="0.3">
      <c r="B2740" s="2"/>
    </row>
    <row r="2741" spans="2:2" x14ac:dyDescent="0.3">
      <c r="B2741" s="2"/>
    </row>
    <row r="2742" spans="2:2" x14ac:dyDescent="0.3">
      <c r="B2742" s="2"/>
    </row>
    <row r="2743" spans="2:2" x14ac:dyDescent="0.3">
      <c r="B2743" s="2"/>
    </row>
    <row r="2744" spans="2:2" x14ac:dyDescent="0.3">
      <c r="B2744" s="2"/>
    </row>
    <row r="2745" spans="2:2" x14ac:dyDescent="0.3">
      <c r="B2745" s="2"/>
    </row>
    <row r="2746" spans="2:2" x14ac:dyDescent="0.3">
      <c r="B2746" s="2"/>
    </row>
    <row r="2747" spans="2:2" x14ac:dyDescent="0.3">
      <c r="B2747" s="2"/>
    </row>
    <row r="2748" spans="2:2" x14ac:dyDescent="0.3">
      <c r="B2748" s="2"/>
    </row>
    <row r="2749" spans="2:2" x14ac:dyDescent="0.3">
      <c r="B2749" s="2"/>
    </row>
    <row r="2750" spans="2:2" x14ac:dyDescent="0.3">
      <c r="B2750" s="2"/>
    </row>
    <row r="2751" spans="2:2" x14ac:dyDescent="0.3">
      <c r="B2751" s="2"/>
    </row>
    <row r="2752" spans="2:2" x14ac:dyDescent="0.3">
      <c r="B2752" s="2"/>
    </row>
    <row r="2753" spans="2:2" x14ac:dyDescent="0.3">
      <c r="B2753" s="2"/>
    </row>
    <row r="2754" spans="2:2" x14ac:dyDescent="0.3">
      <c r="B2754" s="2"/>
    </row>
    <row r="2755" spans="2:2" x14ac:dyDescent="0.3">
      <c r="B2755" s="2"/>
    </row>
    <row r="2756" spans="2:2" x14ac:dyDescent="0.3">
      <c r="B2756" s="2"/>
    </row>
    <row r="2757" spans="2:2" x14ac:dyDescent="0.3">
      <c r="B2757" s="2"/>
    </row>
    <row r="2758" spans="2:2" x14ac:dyDescent="0.3">
      <c r="B2758" s="2"/>
    </row>
    <row r="2759" spans="2:2" x14ac:dyDescent="0.3">
      <c r="B2759" s="2"/>
    </row>
    <row r="2760" spans="2:2" x14ac:dyDescent="0.3">
      <c r="B2760" s="2"/>
    </row>
    <row r="2761" spans="2:2" x14ac:dyDescent="0.3">
      <c r="B2761" s="2"/>
    </row>
    <row r="2762" spans="2:2" x14ac:dyDescent="0.3">
      <c r="B2762" s="2"/>
    </row>
    <row r="2763" spans="2:2" x14ac:dyDescent="0.3">
      <c r="B2763" s="2"/>
    </row>
    <row r="2764" spans="2:2" x14ac:dyDescent="0.3">
      <c r="B2764" s="2"/>
    </row>
    <row r="2765" spans="2:2" x14ac:dyDescent="0.3">
      <c r="B2765" s="2"/>
    </row>
    <row r="2766" spans="2:2" x14ac:dyDescent="0.3">
      <c r="B2766" s="2"/>
    </row>
    <row r="2767" spans="2:2" x14ac:dyDescent="0.3">
      <c r="B2767" s="2"/>
    </row>
    <row r="2768" spans="2:2" x14ac:dyDescent="0.3">
      <c r="B2768" s="2"/>
    </row>
    <row r="2769" spans="2:2" x14ac:dyDescent="0.3">
      <c r="B2769" s="2"/>
    </row>
    <row r="2770" spans="2:2" x14ac:dyDescent="0.3">
      <c r="B2770" s="2"/>
    </row>
    <row r="2771" spans="2:2" x14ac:dyDescent="0.3">
      <c r="B2771" s="2"/>
    </row>
    <row r="2772" spans="2:2" x14ac:dyDescent="0.3">
      <c r="B2772" s="2"/>
    </row>
    <row r="2773" spans="2:2" x14ac:dyDescent="0.3">
      <c r="B2773" s="2"/>
    </row>
    <row r="2774" spans="2:2" x14ac:dyDescent="0.3">
      <c r="B2774" s="2"/>
    </row>
    <row r="2775" spans="2:2" x14ac:dyDescent="0.3">
      <c r="B2775" s="2"/>
    </row>
    <row r="2776" spans="2:2" x14ac:dyDescent="0.3">
      <c r="B2776" s="2"/>
    </row>
    <row r="2777" spans="2:2" x14ac:dyDescent="0.3">
      <c r="B2777" s="2"/>
    </row>
    <row r="2778" spans="2:2" x14ac:dyDescent="0.3">
      <c r="B2778" s="2"/>
    </row>
    <row r="2779" spans="2:2" x14ac:dyDescent="0.3">
      <c r="B2779" s="2"/>
    </row>
    <row r="2780" spans="2:2" x14ac:dyDescent="0.3">
      <c r="B2780" s="2"/>
    </row>
    <row r="2781" spans="2:2" x14ac:dyDescent="0.3">
      <c r="B2781" s="2"/>
    </row>
    <row r="2782" spans="2:2" x14ac:dyDescent="0.3">
      <c r="B2782" s="2"/>
    </row>
    <row r="2783" spans="2:2" x14ac:dyDescent="0.3">
      <c r="B2783" s="2"/>
    </row>
    <row r="2784" spans="2:2" x14ac:dyDescent="0.3">
      <c r="B2784" s="2"/>
    </row>
    <row r="2785" spans="2:2" x14ac:dyDescent="0.3">
      <c r="B2785" s="2"/>
    </row>
    <row r="2786" spans="2:2" x14ac:dyDescent="0.3">
      <c r="B2786" s="2"/>
    </row>
    <row r="2787" spans="2:2" x14ac:dyDescent="0.3">
      <c r="B2787" s="2"/>
    </row>
    <row r="2788" spans="2:2" x14ac:dyDescent="0.3">
      <c r="B2788" s="2"/>
    </row>
    <row r="2789" spans="2:2" x14ac:dyDescent="0.3">
      <c r="B2789" s="2"/>
    </row>
    <row r="2790" spans="2:2" x14ac:dyDescent="0.3">
      <c r="B2790" s="2"/>
    </row>
    <row r="2791" spans="2:2" x14ac:dyDescent="0.3">
      <c r="B2791" s="2"/>
    </row>
    <row r="2792" spans="2:2" x14ac:dyDescent="0.3">
      <c r="B2792" s="2"/>
    </row>
    <row r="2793" spans="2:2" x14ac:dyDescent="0.3">
      <c r="B2793" s="2"/>
    </row>
    <row r="2794" spans="2:2" x14ac:dyDescent="0.3">
      <c r="B2794" s="2"/>
    </row>
    <row r="2795" spans="2:2" x14ac:dyDescent="0.3">
      <c r="B2795" s="2"/>
    </row>
    <row r="2796" spans="2:2" x14ac:dyDescent="0.3">
      <c r="B2796" s="2"/>
    </row>
    <row r="2797" spans="2:2" x14ac:dyDescent="0.3">
      <c r="B2797" s="2"/>
    </row>
    <row r="2798" spans="2:2" x14ac:dyDescent="0.3">
      <c r="B2798" s="2"/>
    </row>
    <row r="2799" spans="2:2" x14ac:dyDescent="0.3">
      <c r="B2799" s="2"/>
    </row>
    <row r="2800" spans="2:2" x14ac:dyDescent="0.3">
      <c r="B2800" s="2"/>
    </row>
    <row r="2801" spans="2:2" x14ac:dyDescent="0.3">
      <c r="B2801" s="2"/>
    </row>
    <row r="2802" spans="2:2" x14ac:dyDescent="0.3">
      <c r="B2802" s="2"/>
    </row>
    <row r="2803" spans="2:2" x14ac:dyDescent="0.3">
      <c r="B2803" s="2"/>
    </row>
    <row r="2804" spans="2:2" x14ac:dyDescent="0.3">
      <c r="B2804" s="2"/>
    </row>
    <row r="2805" spans="2:2" x14ac:dyDescent="0.3">
      <c r="B2805" s="2"/>
    </row>
    <row r="2806" spans="2:2" x14ac:dyDescent="0.3">
      <c r="B2806" s="2"/>
    </row>
    <row r="2807" spans="2:2" x14ac:dyDescent="0.3">
      <c r="B2807" s="2"/>
    </row>
    <row r="2808" spans="2:2" x14ac:dyDescent="0.3">
      <c r="B2808" s="2"/>
    </row>
    <row r="2809" spans="2:2" x14ac:dyDescent="0.3">
      <c r="B2809" s="2"/>
    </row>
    <row r="2810" spans="2:2" x14ac:dyDescent="0.3">
      <c r="B2810" s="2"/>
    </row>
    <row r="2811" spans="2:2" x14ac:dyDescent="0.3">
      <c r="B2811" s="2"/>
    </row>
    <row r="2812" spans="2:2" x14ac:dyDescent="0.3">
      <c r="B2812" s="2"/>
    </row>
    <row r="2813" spans="2:2" x14ac:dyDescent="0.3">
      <c r="B2813" s="2"/>
    </row>
    <row r="2814" spans="2:2" x14ac:dyDescent="0.3">
      <c r="B2814" s="2"/>
    </row>
    <row r="2815" spans="2:2" x14ac:dyDescent="0.3">
      <c r="B2815" s="2"/>
    </row>
    <row r="2816" spans="2:2" x14ac:dyDescent="0.3">
      <c r="B2816" s="2"/>
    </row>
    <row r="2817" spans="2:2" x14ac:dyDescent="0.3">
      <c r="B2817" s="2"/>
    </row>
    <row r="2818" spans="2:2" x14ac:dyDescent="0.3">
      <c r="B2818" s="2"/>
    </row>
    <row r="2819" spans="2:2" x14ac:dyDescent="0.3">
      <c r="B2819" s="2"/>
    </row>
    <row r="2820" spans="2:2" x14ac:dyDescent="0.3">
      <c r="B2820" s="2"/>
    </row>
    <row r="2821" spans="2:2" x14ac:dyDescent="0.3">
      <c r="B2821" s="2"/>
    </row>
    <row r="2822" spans="2:2" x14ac:dyDescent="0.3">
      <c r="B2822" s="2"/>
    </row>
    <row r="2823" spans="2:2" x14ac:dyDescent="0.3">
      <c r="B2823" s="2"/>
    </row>
    <row r="2824" spans="2:2" x14ac:dyDescent="0.3">
      <c r="B2824" s="2"/>
    </row>
    <row r="2825" spans="2:2" x14ac:dyDescent="0.3">
      <c r="B2825" s="2"/>
    </row>
    <row r="2826" spans="2:2" x14ac:dyDescent="0.3">
      <c r="B2826" s="2"/>
    </row>
    <row r="2827" spans="2:2" x14ac:dyDescent="0.3">
      <c r="B2827" s="2"/>
    </row>
    <row r="2828" spans="2:2" x14ac:dyDescent="0.3">
      <c r="B2828" s="2"/>
    </row>
    <row r="2829" spans="2:2" x14ac:dyDescent="0.3">
      <c r="B2829" s="2"/>
    </row>
    <row r="2830" spans="2:2" x14ac:dyDescent="0.3">
      <c r="B2830" s="2"/>
    </row>
    <row r="2831" spans="2:2" x14ac:dyDescent="0.3">
      <c r="B2831" s="2"/>
    </row>
    <row r="2832" spans="2:2" x14ac:dyDescent="0.3">
      <c r="B2832" s="2"/>
    </row>
    <row r="2833" spans="2:2" x14ac:dyDescent="0.3">
      <c r="B2833" s="2"/>
    </row>
    <row r="2834" spans="2:2" x14ac:dyDescent="0.3">
      <c r="B2834" s="2"/>
    </row>
    <row r="2835" spans="2:2" x14ac:dyDescent="0.3">
      <c r="B2835" s="2"/>
    </row>
    <row r="2836" spans="2:2" x14ac:dyDescent="0.3">
      <c r="B2836" s="2"/>
    </row>
    <row r="2837" spans="2:2" x14ac:dyDescent="0.3">
      <c r="B2837" s="2"/>
    </row>
    <row r="2838" spans="2:2" x14ac:dyDescent="0.3">
      <c r="B2838" s="2"/>
    </row>
    <row r="2839" spans="2:2" x14ac:dyDescent="0.3">
      <c r="B2839" s="2"/>
    </row>
    <row r="2840" spans="2:2" x14ac:dyDescent="0.3">
      <c r="B2840" s="2"/>
    </row>
    <row r="2841" spans="2:2" x14ac:dyDescent="0.3">
      <c r="B2841" s="2"/>
    </row>
    <row r="2842" spans="2:2" x14ac:dyDescent="0.3">
      <c r="B2842" s="2"/>
    </row>
    <row r="2843" spans="2:2" x14ac:dyDescent="0.3">
      <c r="B2843" s="2"/>
    </row>
    <row r="2844" spans="2:2" x14ac:dyDescent="0.3">
      <c r="B2844" s="2"/>
    </row>
    <row r="2845" spans="2:2" x14ac:dyDescent="0.3">
      <c r="B2845" s="2"/>
    </row>
    <row r="2846" spans="2:2" x14ac:dyDescent="0.3">
      <c r="B2846" s="2"/>
    </row>
    <row r="2847" spans="2:2" x14ac:dyDescent="0.3">
      <c r="B2847" s="2"/>
    </row>
    <row r="2848" spans="2:2" x14ac:dyDescent="0.3">
      <c r="B2848" s="2"/>
    </row>
    <row r="2849" spans="2:2" x14ac:dyDescent="0.3">
      <c r="B2849" s="2"/>
    </row>
    <row r="2850" spans="2:2" x14ac:dyDescent="0.3">
      <c r="B2850" s="2"/>
    </row>
    <row r="2851" spans="2:2" x14ac:dyDescent="0.3">
      <c r="B2851" s="2"/>
    </row>
    <row r="2852" spans="2:2" x14ac:dyDescent="0.3">
      <c r="B2852" s="2"/>
    </row>
    <row r="2853" spans="2:2" x14ac:dyDescent="0.3">
      <c r="B2853" s="2"/>
    </row>
    <row r="2854" spans="2:2" x14ac:dyDescent="0.3">
      <c r="B2854" s="2"/>
    </row>
    <row r="2855" spans="2:2" x14ac:dyDescent="0.3">
      <c r="B2855" s="2"/>
    </row>
    <row r="2856" spans="2:2" x14ac:dyDescent="0.3">
      <c r="B2856" s="2"/>
    </row>
    <row r="2857" spans="2:2" x14ac:dyDescent="0.3">
      <c r="B2857" s="2"/>
    </row>
    <row r="2858" spans="2:2" x14ac:dyDescent="0.3">
      <c r="B2858" s="2"/>
    </row>
    <row r="2859" spans="2:2" x14ac:dyDescent="0.3">
      <c r="B2859" s="2"/>
    </row>
    <row r="2860" spans="2:2" x14ac:dyDescent="0.3">
      <c r="B2860" s="2"/>
    </row>
    <row r="2861" spans="2:2" x14ac:dyDescent="0.3">
      <c r="B2861" s="2"/>
    </row>
    <row r="2862" spans="2:2" x14ac:dyDescent="0.3">
      <c r="B2862" s="2"/>
    </row>
    <row r="2863" spans="2:2" x14ac:dyDescent="0.3">
      <c r="B2863" s="2"/>
    </row>
    <row r="2864" spans="2:2" x14ac:dyDescent="0.3">
      <c r="B2864" s="2"/>
    </row>
    <row r="2865" spans="2:2" x14ac:dyDescent="0.3">
      <c r="B2865" s="2"/>
    </row>
    <row r="2866" spans="2:2" x14ac:dyDescent="0.3">
      <c r="B2866" s="2"/>
    </row>
    <row r="2867" spans="2:2" x14ac:dyDescent="0.3">
      <c r="B2867" s="2"/>
    </row>
    <row r="2868" spans="2:2" x14ac:dyDescent="0.3">
      <c r="B2868" s="2"/>
    </row>
    <row r="2869" spans="2:2" x14ac:dyDescent="0.3">
      <c r="B2869" s="2"/>
    </row>
    <row r="2870" spans="2:2" x14ac:dyDescent="0.3">
      <c r="B2870" s="2"/>
    </row>
    <row r="2871" spans="2:2" x14ac:dyDescent="0.3">
      <c r="B2871" s="2"/>
    </row>
    <row r="2872" spans="2:2" x14ac:dyDescent="0.3">
      <c r="B2872" s="2"/>
    </row>
    <row r="2873" spans="2:2" x14ac:dyDescent="0.3">
      <c r="B2873" s="2"/>
    </row>
    <row r="2874" spans="2:2" x14ac:dyDescent="0.3">
      <c r="B2874" s="2"/>
    </row>
    <row r="2875" spans="2:2" x14ac:dyDescent="0.3">
      <c r="B2875" s="2"/>
    </row>
    <row r="2876" spans="2:2" x14ac:dyDescent="0.3">
      <c r="B2876" s="2"/>
    </row>
    <row r="2877" spans="2:2" x14ac:dyDescent="0.3">
      <c r="B2877" s="2"/>
    </row>
    <row r="2878" spans="2:2" x14ac:dyDescent="0.3">
      <c r="B2878" s="2"/>
    </row>
    <row r="2879" spans="2:2" x14ac:dyDescent="0.3">
      <c r="B2879" s="2"/>
    </row>
    <row r="2880" spans="2:2" x14ac:dyDescent="0.3">
      <c r="B2880" s="2"/>
    </row>
    <row r="2881" spans="2:2" x14ac:dyDescent="0.3">
      <c r="B2881" s="2"/>
    </row>
    <row r="2882" spans="2:2" x14ac:dyDescent="0.3">
      <c r="B2882" s="2"/>
    </row>
    <row r="2883" spans="2:2" x14ac:dyDescent="0.3">
      <c r="B2883" s="2"/>
    </row>
    <row r="2884" spans="2:2" x14ac:dyDescent="0.3">
      <c r="B2884" s="2"/>
    </row>
    <row r="2885" spans="2:2" x14ac:dyDescent="0.3">
      <c r="B2885" s="2"/>
    </row>
    <row r="2886" spans="2:2" x14ac:dyDescent="0.3">
      <c r="B2886" s="2"/>
    </row>
    <row r="2887" spans="2:2" x14ac:dyDescent="0.3">
      <c r="B2887" s="2"/>
    </row>
    <row r="2888" spans="2:2" x14ac:dyDescent="0.3">
      <c r="B2888" s="2"/>
    </row>
    <row r="2889" spans="2:2" x14ac:dyDescent="0.3">
      <c r="B2889" s="2"/>
    </row>
    <row r="2890" spans="2:2" x14ac:dyDescent="0.3">
      <c r="B2890" s="2"/>
    </row>
    <row r="2891" spans="2:2" x14ac:dyDescent="0.3">
      <c r="B2891" s="2"/>
    </row>
    <row r="2892" spans="2:2" x14ac:dyDescent="0.3">
      <c r="B2892" s="2"/>
    </row>
    <row r="2893" spans="2:2" x14ac:dyDescent="0.3">
      <c r="B2893" s="2"/>
    </row>
    <row r="2894" spans="2:2" x14ac:dyDescent="0.3">
      <c r="B2894" s="2"/>
    </row>
    <row r="2895" spans="2:2" x14ac:dyDescent="0.3">
      <c r="B2895" s="2"/>
    </row>
    <row r="2896" spans="2:2" x14ac:dyDescent="0.3">
      <c r="B2896" s="2"/>
    </row>
    <row r="2897" spans="2:2" x14ac:dyDescent="0.3">
      <c r="B2897" s="2"/>
    </row>
    <row r="2898" spans="2:2" x14ac:dyDescent="0.3">
      <c r="B2898" s="2"/>
    </row>
    <row r="2899" spans="2:2" x14ac:dyDescent="0.3">
      <c r="B2899" s="2"/>
    </row>
    <row r="2900" spans="2:2" x14ac:dyDescent="0.3">
      <c r="B2900" s="2"/>
    </row>
    <row r="2901" spans="2:2" x14ac:dyDescent="0.3">
      <c r="B2901" s="2"/>
    </row>
    <row r="2902" spans="2:2" x14ac:dyDescent="0.3">
      <c r="B2902" s="2"/>
    </row>
    <row r="2903" spans="2:2" x14ac:dyDescent="0.3">
      <c r="B2903" s="2"/>
    </row>
    <row r="2904" spans="2:2" x14ac:dyDescent="0.3">
      <c r="B2904" s="2"/>
    </row>
    <row r="2905" spans="2:2" x14ac:dyDescent="0.3">
      <c r="B2905" s="2"/>
    </row>
    <row r="2906" spans="2:2" x14ac:dyDescent="0.3">
      <c r="B2906" s="2"/>
    </row>
    <row r="2907" spans="2:2" x14ac:dyDescent="0.3">
      <c r="B2907" s="2"/>
    </row>
    <row r="2908" spans="2:2" x14ac:dyDescent="0.3">
      <c r="B2908" s="2"/>
    </row>
    <row r="2909" spans="2:2" x14ac:dyDescent="0.3">
      <c r="B2909" s="2"/>
    </row>
    <row r="2910" spans="2:2" x14ac:dyDescent="0.3">
      <c r="B2910" s="2"/>
    </row>
    <row r="2911" spans="2:2" x14ac:dyDescent="0.3">
      <c r="B2911" s="2"/>
    </row>
    <row r="2912" spans="2:2" x14ac:dyDescent="0.3">
      <c r="B2912" s="2"/>
    </row>
    <row r="2913" spans="2:2" x14ac:dyDescent="0.3">
      <c r="B2913" s="2"/>
    </row>
    <row r="2914" spans="2:2" x14ac:dyDescent="0.3">
      <c r="B2914" s="2"/>
    </row>
    <row r="2915" spans="2:2" x14ac:dyDescent="0.3">
      <c r="B2915" s="2"/>
    </row>
    <row r="2916" spans="2:2" x14ac:dyDescent="0.3">
      <c r="B2916" s="2"/>
    </row>
    <row r="2917" spans="2:2" x14ac:dyDescent="0.3">
      <c r="B2917" s="2"/>
    </row>
    <row r="2918" spans="2:2" x14ac:dyDescent="0.3">
      <c r="B2918" s="2"/>
    </row>
    <row r="2919" spans="2:2" x14ac:dyDescent="0.3">
      <c r="B2919" s="2"/>
    </row>
    <row r="2920" spans="2:2" x14ac:dyDescent="0.3">
      <c r="B2920" s="2"/>
    </row>
    <row r="2921" spans="2:2" x14ac:dyDescent="0.3">
      <c r="B2921" s="2"/>
    </row>
    <row r="2922" spans="2:2" x14ac:dyDescent="0.3">
      <c r="B2922" s="2"/>
    </row>
    <row r="2923" spans="2:2" x14ac:dyDescent="0.3">
      <c r="B2923" s="2"/>
    </row>
    <row r="2924" spans="2:2" x14ac:dyDescent="0.3">
      <c r="B2924" s="2"/>
    </row>
    <row r="2925" spans="2:2" x14ac:dyDescent="0.3">
      <c r="B2925" s="2"/>
    </row>
    <row r="2926" spans="2:2" x14ac:dyDescent="0.3">
      <c r="B2926" s="2"/>
    </row>
    <row r="2927" spans="2:2" x14ac:dyDescent="0.3">
      <c r="B2927" s="2"/>
    </row>
    <row r="2928" spans="2:2" x14ac:dyDescent="0.3">
      <c r="B2928" s="2"/>
    </row>
    <row r="2929" spans="2:2" x14ac:dyDescent="0.3">
      <c r="B2929" s="2"/>
    </row>
    <row r="2930" spans="2:2" x14ac:dyDescent="0.3">
      <c r="B2930" s="2"/>
    </row>
    <row r="2931" spans="2:2" x14ac:dyDescent="0.3">
      <c r="B2931" s="2"/>
    </row>
    <row r="2932" spans="2:2" x14ac:dyDescent="0.3">
      <c r="B2932" s="2"/>
    </row>
    <row r="2933" spans="2:2" x14ac:dyDescent="0.3">
      <c r="B2933" s="2"/>
    </row>
    <row r="2934" spans="2:2" x14ac:dyDescent="0.3">
      <c r="B2934" s="2"/>
    </row>
    <row r="2935" spans="2:2" x14ac:dyDescent="0.3">
      <c r="B2935" s="2"/>
    </row>
    <row r="2936" spans="2:2" x14ac:dyDescent="0.3">
      <c r="B2936" s="2"/>
    </row>
    <row r="2937" spans="2:2" x14ac:dyDescent="0.3">
      <c r="B2937" s="2"/>
    </row>
    <row r="2938" spans="2:2" x14ac:dyDescent="0.3">
      <c r="B2938" s="2"/>
    </row>
    <row r="2939" spans="2:2" x14ac:dyDescent="0.3">
      <c r="B2939" s="2"/>
    </row>
    <row r="2940" spans="2:2" x14ac:dyDescent="0.3">
      <c r="B2940" s="2"/>
    </row>
    <row r="2941" spans="2:2" x14ac:dyDescent="0.3">
      <c r="B2941" s="2"/>
    </row>
    <row r="2942" spans="2:2" x14ac:dyDescent="0.3">
      <c r="B2942" s="2"/>
    </row>
    <row r="2943" spans="2:2" x14ac:dyDescent="0.3">
      <c r="B2943" s="2"/>
    </row>
    <row r="2944" spans="2:2" x14ac:dyDescent="0.3">
      <c r="B2944" s="2"/>
    </row>
    <row r="2945" spans="2:2" x14ac:dyDescent="0.3">
      <c r="B2945" s="2"/>
    </row>
    <row r="2946" spans="2:2" x14ac:dyDescent="0.3">
      <c r="B2946" s="2"/>
    </row>
    <row r="2947" spans="2:2" x14ac:dyDescent="0.3">
      <c r="B2947" s="2"/>
    </row>
    <row r="2948" spans="2:2" x14ac:dyDescent="0.3">
      <c r="B2948" s="2"/>
    </row>
    <row r="2949" spans="2:2" x14ac:dyDescent="0.3">
      <c r="B2949" s="2"/>
    </row>
    <row r="2950" spans="2:2" x14ac:dyDescent="0.3">
      <c r="B2950" s="2"/>
    </row>
    <row r="2951" spans="2:2" x14ac:dyDescent="0.3">
      <c r="B2951" s="2"/>
    </row>
    <row r="2952" spans="2:2" x14ac:dyDescent="0.3">
      <c r="B2952" s="2"/>
    </row>
    <row r="2953" spans="2:2" x14ac:dyDescent="0.3">
      <c r="B2953" s="2"/>
    </row>
    <row r="2954" spans="2:2" x14ac:dyDescent="0.3">
      <c r="B2954" s="2"/>
    </row>
    <row r="2955" spans="2:2" x14ac:dyDescent="0.3">
      <c r="B2955" s="2"/>
    </row>
    <row r="2956" spans="2:2" x14ac:dyDescent="0.3">
      <c r="B2956" s="2"/>
    </row>
    <row r="2957" spans="2:2" x14ac:dyDescent="0.3">
      <c r="B2957" s="2"/>
    </row>
    <row r="2958" spans="2:2" x14ac:dyDescent="0.3">
      <c r="B2958" s="2"/>
    </row>
    <row r="2959" spans="2:2" x14ac:dyDescent="0.3">
      <c r="B2959" s="2"/>
    </row>
    <row r="2960" spans="2:2" x14ac:dyDescent="0.3">
      <c r="B2960" s="2"/>
    </row>
    <row r="2961" spans="2:2" x14ac:dyDescent="0.3">
      <c r="B2961" s="2"/>
    </row>
    <row r="2962" spans="2:2" x14ac:dyDescent="0.3">
      <c r="B2962" s="2"/>
    </row>
    <row r="2963" spans="2:2" x14ac:dyDescent="0.3">
      <c r="B2963" s="2"/>
    </row>
    <row r="2964" spans="2:2" x14ac:dyDescent="0.3">
      <c r="B2964" s="2"/>
    </row>
    <row r="2965" spans="2:2" x14ac:dyDescent="0.3">
      <c r="B2965" s="2"/>
    </row>
    <row r="2966" spans="2:2" x14ac:dyDescent="0.3">
      <c r="B2966" s="2"/>
    </row>
    <row r="2967" spans="2:2" x14ac:dyDescent="0.3">
      <c r="B2967" s="2"/>
    </row>
    <row r="2968" spans="2:2" x14ac:dyDescent="0.3">
      <c r="B2968" s="2"/>
    </row>
    <row r="2969" spans="2:2" x14ac:dyDescent="0.3">
      <c r="B2969" s="2"/>
    </row>
    <row r="2970" spans="2:2" x14ac:dyDescent="0.3">
      <c r="B2970" s="2"/>
    </row>
    <row r="2971" spans="2:2" x14ac:dyDescent="0.3">
      <c r="B2971" s="2"/>
    </row>
    <row r="2972" spans="2:2" x14ac:dyDescent="0.3">
      <c r="B2972" s="2"/>
    </row>
    <row r="2973" spans="2:2" x14ac:dyDescent="0.3">
      <c r="B2973" s="2"/>
    </row>
    <row r="2974" spans="2:2" x14ac:dyDescent="0.3">
      <c r="B2974" s="2"/>
    </row>
    <row r="2975" spans="2:2" x14ac:dyDescent="0.3">
      <c r="B2975" s="2"/>
    </row>
    <row r="2976" spans="2:2" x14ac:dyDescent="0.3">
      <c r="B2976" s="2"/>
    </row>
    <row r="2977" spans="2:2" x14ac:dyDescent="0.3">
      <c r="B2977" s="2"/>
    </row>
    <row r="2978" spans="2:2" x14ac:dyDescent="0.3">
      <c r="B2978" s="2"/>
    </row>
    <row r="2979" spans="2:2" x14ac:dyDescent="0.3">
      <c r="B2979" s="2"/>
    </row>
    <row r="2980" spans="2:2" x14ac:dyDescent="0.3">
      <c r="B2980" s="2"/>
    </row>
    <row r="2981" spans="2:2" x14ac:dyDescent="0.3">
      <c r="B2981" s="2"/>
    </row>
    <row r="2982" spans="2:2" x14ac:dyDescent="0.3">
      <c r="B2982" s="2"/>
    </row>
    <row r="2983" spans="2:2" x14ac:dyDescent="0.3">
      <c r="B2983" s="2"/>
    </row>
    <row r="2984" spans="2:2" x14ac:dyDescent="0.3">
      <c r="B2984" s="2"/>
    </row>
    <row r="2985" spans="2:2" x14ac:dyDescent="0.3">
      <c r="B2985" s="2"/>
    </row>
    <row r="2986" spans="2:2" x14ac:dyDescent="0.3">
      <c r="B2986" s="2"/>
    </row>
    <row r="2987" spans="2:2" x14ac:dyDescent="0.3">
      <c r="B2987" s="2"/>
    </row>
    <row r="2988" spans="2:2" x14ac:dyDescent="0.3">
      <c r="B2988" s="2"/>
    </row>
    <row r="2989" spans="2:2" x14ac:dyDescent="0.3">
      <c r="B2989" s="2"/>
    </row>
    <row r="2990" spans="2:2" x14ac:dyDescent="0.3">
      <c r="B2990" s="2"/>
    </row>
    <row r="2991" spans="2:2" x14ac:dyDescent="0.3">
      <c r="B2991" s="2"/>
    </row>
    <row r="2992" spans="2:2" x14ac:dyDescent="0.3">
      <c r="B2992" s="2"/>
    </row>
    <row r="2993" spans="2:2" x14ac:dyDescent="0.3">
      <c r="B2993" s="2"/>
    </row>
    <row r="2994" spans="2:2" x14ac:dyDescent="0.3">
      <c r="B2994" s="2"/>
    </row>
    <row r="2995" spans="2:2" x14ac:dyDescent="0.3">
      <c r="B2995" s="2"/>
    </row>
    <row r="2996" spans="2:2" x14ac:dyDescent="0.3">
      <c r="B2996" s="2"/>
    </row>
    <row r="2997" spans="2:2" x14ac:dyDescent="0.3">
      <c r="B2997" s="2"/>
    </row>
    <row r="2998" spans="2:2" x14ac:dyDescent="0.3">
      <c r="B2998" s="2"/>
    </row>
    <row r="2999" spans="2:2" x14ac:dyDescent="0.3">
      <c r="B2999" s="2"/>
    </row>
    <row r="3000" spans="2:2" x14ac:dyDescent="0.3">
      <c r="B3000" s="2"/>
    </row>
    <row r="3001" spans="2:2" x14ac:dyDescent="0.3">
      <c r="B3001" s="2"/>
    </row>
    <row r="3002" spans="2:2" x14ac:dyDescent="0.3">
      <c r="B3002" s="2"/>
    </row>
    <row r="3003" spans="2:2" x14ac:dyDescent="0.3">
      <c r="B3003" s="2"/>
    </row>
    <row r="3004" spans="2:2" x14ac:dyDescent="0.3">
      <c r="B3004" s="2"/>
    </row>
    <row r="3005" spans="2:2" x14ac:dyDescent="0.3">
      <c r="B3005" s="2"/>
    </row>
    <row r="3006" spans="2:2" x14ac:dyDescent="0.3">
      <c r="B3006" s="2"/>
    </row>
    <row r="3007" spans="2:2" x14ac:dyDescent="0.3">
      <c r="B3007" s="2"/>
    </row>
    <row r="3008" spans="2:2" x14ac:dyDescent="0.3">
      <c r="B3008" s="2"/>
    </row>
    <row r="3009" spans="2:2" x14ac:dyDescent="0.3">
      <c r="B3009" s="2"/>
    </row>
    <row r="3010" spans="2:2" x14ac:dyDescent="0.3">
      <c r="B3010" s="2"/>
    </row>
    <row r="3011" spans="2:2" x14ac:dyDescent="0.3">
      <c r="B3011" s="2"/>
    </row>
    <row r="3012" spans="2:2" x14ac:dyDescent="0.3">
      <c r="B3012" s="2"/>
    </row>
    <row r="3013" spans="2:2" x14ac:dyDescent="0.3">
      <c r="B3013" s="2"/>
    </row>
    <row r="3014" spans="2:2" x14ac:dyDescent="0.3">
      <c r="B3014" s="2"/>
    </row>
    <row r="3015" spans="2:2" x14ac:dyDescent="0.3">
      <c r="B3015" s="2"/>
    </row>
    <row r="3016" spans="2:2" x14ac:dyDescent="0.3">
      <c r="B3016" s="2"/>
    </row>
    <row r="3017" spans="2:2" x14ac:dyDescent="0.3">
      <c r="B3017" s="2"/>
    </row>
    <row r="3018" spans="2:2" x14ac:dyDescent="0.3">
      <c r="B3018" s="2"/>
    </row>
    <row r="3019" spans="2:2" x14ac:dyDescent="0.3">
      <c r="B3019" s="2"/>
    </row>
    <row r="3020" spans="2:2" x14ac:dyDescent="0.3">
      <c r="B3020" s="2"/>
    </row>
    <row r="3021" spans="2:2" x14ac:dyDescent="0.3">
      <c r="B3021" s="2"/>
    </row>
    <row r="3022" spans="2:2" x14ac:dyDescent="0.3">
      <c r="B3022" s="2"/>
    </row>
    <row r="3023" spans="2:2" x14ac:dyDescent="0.3">
      <c r="B3023" s="2"/>
    </row>
    <row r="3024" spans="2:2" x14ac:dyDescent="0.3">
      <c r="B3024" s="2"/>
    </row>
    <row r="3025" spans="2:2" x14ac:dyDescent="0.3">
      <c r="B3025" s="2"/>
    </row>
    <row r="3026" spans="2:2" x14ac:dyDescent="0.3">
      <c r="B3026" s="2"/>
    </row>
    <row r="3027" spans="2:2" x14ac:dyDescent="0.3">
      <c r="B3027" s="2"/>
    </row>
    <row r="3028" spans="2:2" x14ac:dyDescent="0.3">
      <c r="B3028" s="2"/>
    </row>
    <row r="3029" spans="2:2" x14ac:dyDescent="0.3">
      <c r="B3029" s="2"/>
    </row>
    <row r="3030" spans="2:2" x14ac:dyDescent="0.3">
      <c r="B3030" s="2"/>
    </row>
    <row r="3031" spans="2:2" x14ac:dyDescent="0.3">
      <c r="B3031" s="2"/>
    </row>
    <row r="3032" spans="2:2" x14ac:dyDescent="0.3">
      <c r="B3032" s="2"/>
    </row>
    <row r="3033" spans="2:2" x14ac:dyDescent="0.3">
      <c r="B3033" s="2"/>
    </row>
    <row r="3034" spans="2:2" x14ac:dyDescent="0.3">
      <c r="B3034" s="2"/>
    </row>
    <row r="3035" spans="2:2" x14ac:dyDescent="0.3">
      <c r="B3035" s="2"/>
    </row>
    <row r="3036" spans="2:2" x14ac:dyDescent="0.3">
      <c r="B3036" s="2"/>
    </row>
    <row r="3037" spans="2:2" x14ac:dyDescent="0.3">
      <c r="B3037" s="2"/>
    </row>
    <row r="3038" spans="2:2" x14ac:dyDescent="0.3">
      <c r="B3038" s="2"/>
    </row>
    <row r="3039" spans="2:2" x14ac:dyDescent="0.3">
      <c r="B3039" s="2"/>
    </row>
    <row r="3040" spans="2:2" x14ac:dyDescent="0.3">
      <c r="B3040" s="2"/>
    </row>
    <row r="3041" spans="2:2" x14ac:dyDescent="0.3">
      <c r="B3041" s="2"/>
    </row>
    <row r="3042" spans="2:2" x14ac:dyDescent="0.3">
      <c r="B3042" s="2"/>
    </row>
    <row r="3043" spans="2:2" x14ac:dyDescent="0.3">
      <c r="B3043" s="2"/>
    </row>
    <row r="3044" spans="2:2" x14ac:dyDescent="0.3">
      <c r="B3044" s="2"/>
    </row>
    <row r="3045" spans="2:2" x14ac:dyDescent="0.3">
      <c r="B3045" s="2"/>
    </row>
    <row r="3046" spans="2:2" x14ac:dyDescent="0.3">
      <c r="B3046" s="2"/>
    </row>
    <row r="3047" spans="2:2" x14ac:dyDescent="0.3">
      <c r="B3047" s="2"/>
    </row>
    <row r="3048" spans="2:2" x14ac:dyDescent="0.3">
      <c r="B3048" s="2"/>
    </row>
    <row r="3049" spans="2:2" x14ac:dyDescent="0.3">
      <c r="B3049" s="2"/>
    </row>
    <row r="3050" spans="2:2" x14ac:dyDescent="0.3">
      <c r="B3050" s="2"/>
    </row>
    <row r="3051" spans="2:2" x14ac:dyDescent="0.3">
      <c r="B3051" s="2"/>
    </row>
    <row r="3052" spans="2:2" x14ac:dyDescent="0.3">
      <c r="B3052" s="2"/>
    </row>
    <row r="3053" spans="2:2" x14ac:dyDescent="0.3">
      <c r="B3053" s="2"/>
    </row>
    <row r="3054" spans="2:2" x14ac:dyDescent="0.3">
      <c r="B3054" s="2"/>
    </row>
    <row r="3055" spans="2:2" x14ac:dyDescent="0.3">
      <c r="B3055" s="2"/>
    </row>
    <row r="3056" spans="2:2" x14ac:dyDescent="0.3">
      <c r="B3056" s="2"/>
    </row>
    <row r="3057" spans="2:2" x14ac:dyDescent="0.3">
      <c r="B3057" s="2"/>
    </row>
    <row r="3058" spans="2:2" x14ac:dyDescent="0.3">
      <c r="B3058" s="2"/>
    </row>
    <row r="3059" spans="2:2" x14ac:dyDescent="0.3">
      <c r="B3059" s="2"/>
    </row>
    <row r="3060" spans="2:2" x14ac:dyDescent="0.3">
      <c r="B3060" s="2"/>
    </row>
    <row r="3061" spans="2:2" x14ac:dyDescent="0.3">
      <c r="B3061" s="2"/>
    </row>
    <row r="3062" spans="2:2" x14ac:dyDescent="0.3">
      <c r="B3062" s="2"/>
    </row>
    <row r="3063" spans="2:2" x14ac:dyDescent="0.3">
      <c r="B3063" s="2"/>
    </row>
    <row r="3064" spans="2:2" x14ac:dyDescent="0.3">
      <c r="B3064" s="2"/>
    </row>
    <row r="3065" spans="2:2" x14ac:dyDescent="0.3">
      <c r="B3065" s="2"/>
    </row>
    <row r="3066" spans="2:2" x14ac:dyDescent="0.3">
      <c r="B3066" s="2"/>
    </row>
    <row r="3067" spans="2:2" x14ac:dyDescent="0.3">
      <c r="B3067" s="2"/>
    </row>
    <row r="3068" spans="2:2" x14ac:dyDescent="0.3">
      <c r="B3068" s="2"/>
    </row>
    <row r="3069" spans="2:2" x14ac:dyDescent="0.3">
      <c r="B3069" s="2"/>
    </row>
    <row r="3070" spans="2:2" x14ac:dyDescent="0.3">
      <c r="B3070" s="2"/>
    </row>
    <row r="3071" spans="2:2" x14ac:dyDescent="0.3">
      <c r="B3071" s="2"/>
    </row>
    <row r="3072" spans="2:2" x14ac:dyDescent="0.3">
      <c r="B3072" s="2"/>
    </row>
    <row r="3073" spans="2:2" x14ac:dyDescent="0.3">
      <c r="B3073" s="2"/>
    </row>
    <row r="3074" spans="2:2" x14ac:dyDescent="0.3">
      <c r="B3074" s="2"/>
    </row>
    <row r="3075" spans="2:2" x14ac:dyDescent="0.3">
      <c r="B3075" s="2"/>
    </row>
    <row r="3076" spans="2:2" x14ac:dyDescent="0.3">
      <c r="B3076" s="2"/>
    </row>
    <row r="3077" spans="2:2" x14ac:dyDescent="0.3">
      <c r="B3077" s="2"/>
    </row>
    <row r="3078" spans="2:2" x14ac:dyDescent="0.3">
      <c r="B3078" s="2"/>
    </row>
    <row r="3079" spans="2:2" x14ac:dyDescent="0.3">
      <c r="B3079" s="2"/>
    </row>
    <row r="3080" spans="2:2" x14ac:dyDescent="0.3">
      <c r="B3080" s="2"/>
    </row>
    <row r="3081" spans="2:2" x14ac:dyDescent="0.3">
      <c r="B3081" s="2"/>
    </row>
    <row r="3082" spans="2:2" x14ac:dyDescent="0.3">
      <c r="B3082" s="2"/>
    </row>
    <row r="3083" spans="2:2" x14ac:dyDescent="0.3">
      <c r="B3083" s="2"/>
    </row>
    <row r="3084" spans="2:2" x14ac:dyDescent="0.3">
      <c r="B3084" s="2"/>
    </row>
    <row r="3085" spans="2:2" x14ac:dyDescent="0.3">
      <c r="B3085" s="2"/>
    </row>
    <row r="3086" spans="2:2" x14ac:dyDescent="0.3">
      <c r="B3086" s="2"/>
    </row>
    <row r="3087" spans="2:2" x14ac:dyDescent="0.3">
      <c r="B3087" s="2"/>
    </row>
    <row r="3088" spans="2:2" x14ac:dyDescent="0.3">
      <c r="B3088" s="2"/>
    </row>
    <row r="3089" spans="2:2" x14ac:dyDescent="0.3">
      <c r="B3089" s="2"/>
    </row>
    <row r="3090" spans="2:2" x14ac:dyDescent="0.3">
      <c r="B3090" s="2"/>
    </row>
    <row r="3091" spans="2:2" x14ac:dyDescent="0.3">
      <c r="B3091" s="2"/>
    </row>
    <row r="3092" spans="2:2" x14ac:dyDescent="0.3">
      <c r="B3092" s="2"/>
    </row>
    <row r="3093" spans="2:2" x14ac:dyDescent="0.3">
      <c r="B3093" s="2"/>
    </row>
    <row r="3094" spans="2:2" x14ac:dyDescent="0.3">
      <c r="B3094" s="2"/>
    </row>
    <row r="3095" spans="2:2" x14ac:dyDescent="0.3">
      <c r="B3095" s="2"/>
    </row>
    <row r="3096" spans="2:2" x14ac:dyDescent="0.3">
      <c r="B3096" s="2"/>
    </row>
    <row r="3097" spans="2:2" x14ac:dyDescent="0.3">
      <c r="B3097" s="2"/>
    </row>
    <row r="3098" spans="2:2" x14ac:dyDescent="0.3">
      <c r="B3098" s="2"/>
    </row>
    <row r="3099" spans="2:2" x14ac:dyDescent="0.3">
      <c r="B3099" s="2"/>
    </row>
    <row r="3100" spans="2:2" x14ac:dyDescent="0.3">
      <c r="B3100" s="2"/>
    </row>
    <row r="3101" spans="2:2" x14ac:dyDescent="0.3">
      <c r="B3101" s="2"/>
    </row>
    <row r="3102" spans="2:2" x14ac:dyDescent="0.3">
      <c r="B3102" s="2"/>
    </row>
    <row r="3103" spans="2:2" x14ac:dyDescent="0.3">
      <c r="B3103" s="2"/>
    </row>
    <row r="3104" spans="2:2" x14ac:dyDescent="0.3">
      <c r="B3104" s="2"/>
    </row>
    <row r="3105" spans="2:2" x14ac:dyDescent="0.3">
      <c r="B3105" s="2"/>
    </row>
    <row r="3106" spans="2:2" x14ac:dyDescent="0.3">
      <c r="B3106" s="2"/>
    </row>
    <row r="3107" spans="2:2" x14ac:dyDescent="0.3">
      <c r="B3107" s="2"/>
    </row>
    <row r="3108" spans="2:2" x14ac:dyDescent="0.3">
      <c r="B3108" s="2"/>
    </row>
    <row r="3109" spans="2:2" x14ac:dyDescent="0.3">
      <c r="B3109" s="2"/>
    </row>
    <row r="3110" spans="2:2" x14ac:dyDescent="0.3">
      <c r="B3110" s="2"/>
    </row>
    <row r="3111" spans="2:2" x14ac:dyDescent="0.3">
      <c r="B3111" s="2"/>
    </row>
    <row r="3112" spans="2:2" x14ac:dyDescent="0.3">
      <c r="B3112" s="2"/>
    </row>
    <row r="3113" spans="2:2" x14ac:dyDescent="0.3">
      <c r="B3113" s="2"/>
    </row>
    <row r="3114" spans="2:2" x14ac:dyDescent="0.3">
      <c r="B3114" s="2"/>
    </row>
    <row r="3115" spans="2:2" x14ac:dyDescent="0.3">
      <c r="B3115" s="2"/>
    </row>
    <row r="3116" spans="2:2" x14ac:dyDescent="0.3">
      <c r="B3116" s="2"/>
    </row>
    <row r="3117" spans="2:2" x14ac:dyDescent="0.3">
      <c r="B3117" s="2"/>
    </row>
    <row r="3118" spans="2:2" x14ac:dyDescent="0.3">
      <c r="B3118" s="2"/>
    </row>
    <row r="3119" spans="2:2" x14ac:dyDescent="0.3">
      <c r="B3119" s="2"/>
    </row>
    <row r="3120" spans="2:2" x14ac:dyDescent="0.3">
      <c r="B3120" s="2"/>
    </row>
    <row r="3121" spans="2:2" x14ac:dyDescent="0.3">
      <c r="B3121" s="2"/>
    </row>
    <row r="3122" spans="2:2" x14ac:dyDescent="0.3">
      <c r="B3122" s="2"/>
    </row>
    <row r="3123" spans="2:2" x14ac:dyDescent="0.3">
      <c r="B3123" s="2"/>
    </row>
    <row r="3124" spans="2:2" x14ac:dyDescent="0.3">
      <c r="B3124" s="2"/>
    </row>
    <row r="3125" spans="2:2" x14ac:dyDescent="0.3">
      <c r="B3125" s="2"/>
    </row>
    <row r="3126" spans="2:2" x14ac:dyDescent="0.3">
      <c r="B3126" s="2"/>
    </row>
    <row r="3127" spans="2:2" x14ac:dyDescent="0.3">
      <c r="B3127" s="2"/>
    </row>
    <row r="3128" spans="2:2" x14ac:dyDescent="0.3">
      <c r="B3128" s="2"/>
    </row>
    <row r="3129" spans="2:2" x14ac:dyDescent="0.3">
      <c r="B3129" s="2"/>
    </row>
    <row r="3130" spans="2:2" x14ac:dyDescent="0.3">
      <c r="B3130" s="2"/>
    </row>
    <row r="3131" spans="2:2" x14ac:dyDescent="0.3">
      <c r="B3131" s="2"/>
    </row>
    <row r="3132" spans="2:2" x14ac:dyDescent="0.3">
      <c r="B3132" s="2"/>
    </row>
    <row r="3133" spans="2:2" x14ac:dyDescent="0.3">
      <c r="B3133" s="2"/>
    </row>
    <row r="3134" spans="2:2" x14ac:dyDescent="0.3">
      <c r="B3134" s="2"/>
    </row>
    <row r="3135" spans="2:2" x14ac:dyDescent="0.3">
      <c r="B3135" s="2"/>
    </row>
    <row r="3136" spans="2:2" x14ac:dyDescent="0.3">
      <c r="B3136" s="2"/>
    </row>
    <row r="3137" spans="2:2" x14ac:dyDescent="0.3">
      <c r="B3137" s="2"/>
    </row>
    <row r="3138" spans="2:2" x14ac:dyDescent="0.3">
      <c r="B3138" s="2"/>
    </row>
    <row r="3139" spans="2:2" x14ac:dyDescent="0.3">
      <c r="B3139" s="2"/>
    </row>
    <row r="3140" spans="2:2" x14ac:dyDescent="0.3">
      <c r="B3140" s="2"/>
    </row>
    <row r="3141" spans="2:2" x14ac:dyDescent="0.3">
      <c r="B3141" s="2"/>
    </row>
    <row r="3142" spans="2:2" x14ac:dyDescent="0.3">
      <c r="B3142" s="2"/>
    </row>
    <row r="3143" spans="2:2" x14ac:dyDescent="0.3">
      <c r="B3143" s="2"/>
    </row>
    <row r="3144" spans="2:2" x14ac:dyDescent="0.3">
      <c r="B3144" s="2"/>
    </row>
    <row r="3145" spans="2:2" x14ac:dyDescent="0.3">
      <c r="B3145" s="2"/>
    </row>
    <row r="3146" spans="2:2" x14ac:dyDescent="0.3">
      <c r="B3146" s="2"/>
    </row>
    <row r="3147" spans="2:2" x14ac:dyDescent="0.3">
      <c r="B3147" s="2"/>
    </row>
    <row r="3148" spans="2:2" x14ac:dyDescent="0.3">
      <c r="B3148" s="2"/>
    </row>
    <row r="3149" spans="2:2" x14ac:dyDescent="0.3">
      <c r="B3149" s="2"/>
    </row>
    <row r="3150" spans="2:2" x14ac:dyDescent="0.3">
      <c r="B3150" s="2"/>
    </row>
    <row r="3151" spans="2:2" x14ac:dyDescent="0.3">
      <c r="B3151" s="2"/>
    </row>
    <row r="3152" spans="2:2" x14ac:dyDescent="0.3">
      <c r="B3152" s="2"/>
    </row>
    <row r="3153" spans="2:2" x14ac:dyDescent="0.3">
      <c r="B3153" s="2"/>
    </row>
    <row r="3154" spans="2:2" x14ac:dyDescent="0.3">
      <c r="B3154" s="2"/>
    </row>
    <row r="3155" spans="2:2" x14ac:dyDescent="0.3">
      <c r="B3155" s="2"/>
    </row>
    <row r="3156" spans="2:2" x14ac:dyDescent="0.3">
      <c r="B3156" s="2"/>
    </row>
    <row r="3157" spans="2:2" x14ac:dyDescent="0.3">
      <c r="B3157" s="2"/>
    </row>
    <row r="3158" spans="2:2" x14ac:dyDescent="0.3">
      <c r="B3158" s="2"/>
    </row>
    <row r="3159" spans="2:2" x14ac:dyDescent="0.3">
      <c r="B3159" s="2"/>
    </row>
    <row r="3160" spans="2:2" x14ac:dyDescent="0.3">
      <c r="B3160" s="2"/>
    </row>
    <row r="3161" spans="2:2" x14ac:dyDescent="0.3">
      <c r="B3161" s="2"/>
    </row>
    <row r="3162" spans="2:2" x14ac:dyDescent="0.3">
      <c r="B3162" s="2"/>
    </row>
    <row r="3163" spans="2:2" x14ac:dyDescent="0.3">
      <c r="B3163" s="2"/>
    </row>
    <row r="3164" spans="2:2" x14ac:dyDescent="0.3">
      <c r="B3164" s="2"/>
    </row>
    <row r="3165" spans="2:2" x14ac:dyDescent="0.3">
      <c r="B3165" s="2"/>
    </row>
    <row r="3166" spans="2:2" x14ac:dyDescent="0.3">
      <c r="B3166" s="2"/>
    </row>
    <row r="3167" spans="2:2" x14ac:dyDescent="0.3">
      <c r="B3167" s="2"/>
    </row>
    <row r="3168" spans="2:2" x14ac:dyDescent="0.3">
      <c r="B3168" s="2"/>
    </row>
    <row r="3169" spans="2:2" x14ac:dyDescent="0.3">
      <c r="B3169" s="2"/>
    </row>
    <row r="3170" spans="2:2" x14ac:dyDescent="0.3">
      <c r="B3170" s="2"/>
    </row>
    <row r="3171" spans="2:2" x14ac:dyDescent="0.3">
      <c r="B3171" s="2"/>
    </row>
    <row r="3172" spans="2:2" x14ac:dyDescent="0.3">
      <c r="B3172" s="2"/>
    </row>
    <row r="3173" spans="2:2" x14ac:dyDescent="0.3">
      <c r="B3173" s="2"/>
    </row>
    <row r="3174" spans="2:2" x14ac:dyDescent="0.3">
      <c r="B3174" s="2"/>
    </row>
    <row r="3175" spans="2:2" x14ac:dyDescent="0.3">
      <c r="B3175" s="2"/>
    </row>
    <row r="3176" spans="2:2" x14ac:dyDescent="0.3">
      <c r="B3176" s="2"/>
    </row>
    <row r="3177" spans="2:2" x14ac:dyDescent="0.3">
      <c r="B3177" s="2"/>
    </row>
    <row r="3178" spans="2:2" x14ac:dyDescent="0.3">
      <c r="B3178" s="2"/>
    </row>
    <row r="3179" spans="2:2" x14ac:dyDescent="0.3">
      <c r="B3179" s="2"/>
    </row>
    <row r="3180" spans="2:2" x14ac:dyDescent="0.3">
      <c r="B3180" s="2"/>
    </row>
    <row r="3181" spans="2:2" x14ac:dyDescent="0.3">
      <c r="B3181" s="2"/>
    </row>
    <row r="3182" spans="2:2" x14ac:dyDescent="0.3">
      <c r="B3182" s="2"/>
    </row>
    <row r="3183" spans="2:2" x14ac:dyDescent="0.3">
      <c r="B3183" s="2"/>
    </row>
    <row r="3184" spans="2:2" x14ac:dyDescent="0.3">
      <c r="B3184" s="2"/>
    </row>
    <row r="3185" spans="2:2" x14ac:dyDescent="0.3">
      <c r="B3185" s="2"/>
    </row>
    <row r="3186" spans="2:2" x14ac:dyDescent="0.3">
      <c r="B3186" s="2"/>
    </row>
    <row r="3187" spans="2:2" x14ac:dyDescent="0.3">
      <c r="B3187" s="2"/>
    </row>
    <row r="3188" spans="2:2" x14ac:dyDescent="0.3">
      <c r="B3188" s="2"/>
    </row>
    <row r="3189" spans="2:2" x14ac:dyDescent="0.3">
      <c r="B3189" s="2"/>
    </row>
    <row r="3190" spans="2:2" x14ac:dyDescent="0.3">
      <c r="B3190" s="2"/>
    </row>
    <row r="3191" spans="2:2" x14ac:dyDescent="0.3">
      <c r="B3191" s="2"/>
    </row>
    <row r="3192" spans="2:2" x14ac:dyDescent="0.3">
      <c r="B3192" s="2"/>
    </row>
    <row r="3193" spans="2:2" x14ac:dyDescent="0.3">
      <c r="B3193" s="2"/>
    </row>
    <row r="3194" spans="2:2" x14ac:dyDescent="0.3">
      <c r="B3194" s="2"/>
    </row>
    <row r="3195" spans="2:2" x14ac:dyDescent="0.3">
      <c r="B3195" s="2"/>
    </row>
    <row r="3196" spans="2:2" x14ac:dyDescent="0.3">
      <c r="B3196" s="2"/>
    </row>
    <row r="3197" spans="2:2" x14ac:dyDescent="0.3">
      <c r="B3197" s="2"/>
    </row>
    <row r="3198" spans="2:2" x14ac:dyDescent="0.3">
      <c r="B3198" s="2"/>
    </row>
    <row r="3199" spans="2:2" x14ac:dyDescent="0.3">
      <c r="B3199" s="2"/>
    </row>
    <row r="3200" spans="2:2" x14ac:dyDescent="0.3">
      <c r="B3200" s="2"/>
    </row>
    <row r="3201" spans="2:2" x14ac:dyDescent="0.3">
      <c r="B3201" s="2"/>
    </row>
    <row r="3202" spans="2:2" x14ac:dyDescent="0.3">
      <c r="B3202" s="2"/>
    </row>
    <row r="3203" spans="2:2" x14ac:dyDescent="0.3">
      <c r="B3203" s="2"/>
    </row>
    <row r="3204" spans="2:2" x14ac:dyDescent="0.3">
      <c r="B3204" s="2"/>
    </row>
    <row r="3205" spans="2:2" x14ac:dyDescent="0.3">
      <c r="B3205" s="2"/>
    </row>
    <row r="3206" spans="2:2" x14ac:dyDescent="0.3">
      <c r="B3206" s="2"/>
    </row>
    <row r="3207" spans="2:2" x14ac:dyDescent="0.3">
      <c r="B3207" s="2"/>
    </row>
    <row r="3208" spans="2:2" x14ac:dyDescent="0.3">
      <c r="B3208" s="2"/>
    </row>
    <row r="3209" spans="2:2" x14ac:dyDescent="0.3">
      <c r="B3209" s="2"/>
    </row>
    <row r="3210" spans="2:2" x14ac:dyDescent="0.3">
      <c r="B3210" s="2"/>
    </row>
    <row r="3211" spans="2:2" x14ac:dyDescent="0.3">
      <c r="B3211" s="2"/>
    </row>
    <row r="3212" spans="2:2" x14ac:dyDescent="0.3">
      <c r="B3212" s="2"/>
    </row>
    <row r="3213" spans="2:2" x14ac:dyDescent="0.3">
      <c r="B3213" s="2"/>
    </row>
    <row r="3214" spans="2:2" x14ac:dyDescent="0.3">
      <c r="B3214" s="2"/>
    </row>
    <row r="3215" spans="2:2" x14ac:dyDescent="0.3">
      <c r="B3215" s="2"/>
    </row>
    <row r="3216" spans="2:2" x14ac:dyDescent="0.3">
      <c r="B3216" s="2"/>
    </row>
    <row r="3217" spans="2:2" x14ac:dyDescent="0.3">
      <c r="B3217" s="2"/>
    </row>
    <row r="3218" spans="2:2" x14ac:dyDescent="0.3">
      <c r="B3218" s="2"/>
    </row>
    <row r="3219" spans="2:2" x14ac:dyDescent="0.3">
      <c r="B3219" s="2"/>
    </row>
    <row r="3220" spans="2:2" x14ac:dyDescent="0.3">
      <c r="B3220" s="2"/>
    </row>
    <row r="3221" spans="2:2" x14ac:dyDescent="0.3">
      <c r="B3221" s="2"/>
    </row>
    <row r="3222" spans="2:2" x14ac:dyDescent="0.3">
      <c r="B3222" s="2"/>
    </row>
    <row r="3223" spans="2:2" x14ac:dyDescent="0.3">
      <c r="B3223" s="2"/>
    </row>
    <row r="3224" spans="2:2" x14ac:dyDescent="0.3">
      <c r="B3224" s="2"/>
    </row>
    <row r="3225" spans="2:2" x14ac:dyDescent="0.3">
      <c r="B3225" s="2"/>
    </row>
    <row r="3226" spans="2:2" x14ac:dyDescent="0.3">
      <c r="B3226" s="2"/>
    </row>
    <row r="3227" spans="2:2" x14ac:dyDescent="0.3">
      <c r="B3227" s="2"/>
    </row>
    <row r="3228" spans="2:2" x14ac:dyDescent="0.3">
      <c r="B3228" s="2"/>
    </row>
    <row r="3229" spans="2:2" x14ac:dyDescent="0.3">
      <c r="B3229" s="2"/>
    </row>
    <row r="3230" spans="2:2" x14ac:dyDescent="0.3">
      <c r="B3230" s="2"/>
    </row>
    <row r="3231" spans="2:2" x14ac:dyDescent="0.3">
      <c r="B3231" s="2"/>
    </row>
    <row r="3232" spans="2:2" x14ac:dyDescent="0.3">
      <c r="B3232" s="2"/>
    </row>
    <row r="3233" spans="2:2" x14ac:dyDescent="0.3">
      <c r="B3233" s="2"/>
    </row>
    <row r="3234" spans="2:2" x14ac:dyDescent="0.3">
      <c r="B3234" s="2"/>
    </row>
    <row r="3235" spans="2:2" x14ac:dyDescent="0.3">
      <c r="B3235" s="2"/>
    </row>
    <row r="3236" spans="2:2" x14ac:dyDescent="0.3">
      <c r="B3236" s="2"/>
    </row>
    <row r="3237" spans="2:2" x14ac:dyDescent="0.3">
      <c r="B3237" s="2"/>
    </row>
    <row r="3238" spans="2:2" x14ac:dyDescent="0.3">
      <c r="B3238" s="2"/>
    </row>
    <row r="3239" spans="2:2" x14ac:dyDescent="0.3">
      <c r="B3239" s="2"/>
    </row>
    <row r="3240" spans="2:2" x14ac:dyDescent="0.3">
      <c r="B3240" s="2"/>
    </row>
    <row r="3241" spans="2:2" x14ac:dyDescent="0.3">
      <c r="B3241" s="2"/>
    </row>
    <row r="3242" spans="2:2" x14ac:dyDescent="0.3">
      <c r="B3242" s="2"/>
    </row>
    <row r="3243" spans="2:2" x14ac:dyDescent="0.3">
      <c r="B3243" s="2"/>
    </row>
    <row r="3244" spans="2:2" x14ac:dyDescent="0.3">
      <c r="B3244" s="2"/>
    </row>
    <row r="3245" spans="2:2" x14ac:dyDescent="0.3">
      <c r="B3245" s="2"/>
    </row>
    <row r="3246" spans="2:2" x14ac:dyDescent="0.3">
      <c r="B3246" s="2"/>
    </row>
    <row r="3247" spans="2:2" x14ac:dyDescent="0.3">
      <c r="B3247" s="2"/>
    </row>
    <row r="3248" spans="2:2" x14ac:dyDescent="0.3">
      <c r="B3248" s="2"/>
    </row>
    <row r="3249" spans="2:2" x14ac:dyDescent="0.3">
      <c r="B3249" s="2"/>
    </row>
    <row r="3250" spans="2:2" x14ac:dyDescent="0.3">
      <c r="B3250" s="2"/>
    </row>
    <row r="3251" spans="2:2" x14ac:dyDescent="0.3">
      <c r="B3251" s="2"/>
    </row>
    <row r="3252" spans="2:2" x14ac:dyDescent="0.3">
      <c r="B3252" s="2"/>
    </row>
    <row r="3253" spans="2:2" x14ac:dyDescent="0.3">
      <c r="B3253" s="2"/>
    </row>
    <row r="3254" spans="2:2" x14ac:dyDescent="0.3">
      <c r="B3254" s="2"/>
    </row>
    <row r="3255" spans="2:2" x14ac:dyDescent="0.3">
      <c r="B3255" s="2"/>
    </row>
    <row r="3256" spans="2:2" x14ac:dyDescent="0.3">
      <c r="B3256" s="2"/>
    </row>
    <row r="3257" spans="2:2" x14ac:dyDescent="0.3">
      <c r="B3257" s="2"/>
    </row>
    <row r="3258" spans="2:2" x14ac:dyDescent="0.3">
      <c r="B3258" s="2"/>
    </row>
    <row r="3259" spans="2:2" x14ac:dyDescent="0.3">
      <c r="B3259" s="2"/>
    </row>
    <row r="3260" spans="2:2" x14ac:dyDescent="0.3">
      <c r="B3260" s="2"/>
    </row>
    <row r="3261" spans="2:2" x14ac:dyDescent="0.3">
      <c r="B3261" s="2"/>
    </row>
    <row r="3262" spans="2:2" x14ac:dyDescent="0.3">
      <c r="B3262" s="2"/>
    </row>
    <row r="3263" spans="2:2" x14ac:dyDescent="0.3">
      <c r="B3263" s="2"/>
    </row>
    <row r="3264" spans="2:2" x14ac:dyDescent="0.3">
      <c r="B3264" s="2"/>
    </row>
    <row r="3265" spans="2:2" x14ac:dyDescent="0.3">
      <c r="B3265" s="2"/>
    </row>
    <row r="3266" spans="2:2" x14ac:dyDescent="0.3">
      <c r="B3266" s="2"/>
    </row>
    <row r="3267" spans="2:2" x14ac:dyDescent="0.3">
      <c r="B3267" s="2"/>
    </row>
    <row r="3268" spans="2:2" x14ac:dyDescent="0.3">
      <c r="B3268" s="2"/>
    </row>
    <row r="3269" spans="2:2" x14ac:dyDescent="0.3">
      <c r="B3269" s="2"/>
    </row>
    <row r="3270" spans="2:2" x14ac:dyDescent="0.3">
      <c r="B3270" s="2"/>
    </row>
    <row r="3271" spans="2:2" x14ac:dyDescent="0.3">
      <c r="B3271" s="2"/>
    </row>
    <row r="3272" spans="2:2" x14ac:dyDescent="0.3">
      <c r="B3272" s="2"/>
    </row>
    <row r="3273" spans="2:2" x14ac:dyDescent="0.3">
      <c r="B3273" s="2"/>
    </row>
    <row r="3274" spans="2:2" x14ac:dyDescent="0.3">
      <c r="B3274" s="2"/>
    </row>
    <row r="3275" spans="2:2" x14ac:dyDescent="0.3">
      <c r="B3275" s="2"/>
    </row>
    <row r="3276" spans="2:2" x14ac:dyDescent="0.3">
      <c r="B3276" s="2"/>
    </row>
    <row r="3277" spans="2:2" x14ac:dyDescent="0.3">
      <c r="B3277" s="2"/>
    </row>
    <row r="3278" spans="2:2" x14ac:dyDescent="0.3">
      <c r="B3278" s="2"/>
    </row>
    <row r="3279" spans="2:2" x14ac:dyDescent="0.3">
      <c r="B3279" s="2"/>
    </row>
    <row r="3280" spans="2:2" x14ac:dyDescent="0.3">
      <c r="B3280" s="2"/>
    </row>
    <row r="3281" spans="2:2" x14ac:dyDescent="0.3">
      <c r="B3281" s="2"/>
    </row>
    <row r="3282" spans="2:2" x14ac:dyDescent="0.3">
      <c r="B3282" s="2"/>
    </row>
    <row r="3283" spans="2:2" x14ac:dyDescent="0.3">
      <c r="B3283" s="2"/>
    </row>
    <row r="3284" spans="2:2" x14ac:dyDescent="0.3">
      <c r="B3284" s="2"/>
    </row>
    <row r="3285" spans="2:2" x14ac:dyDescent="0.3">
      <c r="B3285" s="2"/>
    </row>
    <row r="3286" spans="2:2" x14ac:dyDescent="0.3">
      <c r="B3286" s="2"/>
    </row>
    <row r="3287" spans="2:2" x14ac:dyDescent="0.3">
      <c r="B3287" s="2"/>
    </row>
    <row r="3288" spans="2:2" x14ac:dyDescent="0.3">
      <c r="B3288" s="2"/>
    </row>
    <row r="3289" spans="2:2" x14ac:dyDescent="0.3">
      <c r="B3289" s="2"/>
    </row>
    <row r="3290" spans="2:2" x14ac:dyDescent="0.3">
      <c r="B3290" s="2"/>
    </row>
    <row r="3291" spans="2:2" x14ac:dyDescent="0.3">
      <c r="B3291" s="2"/>
    </row>
    <row r="3292" spans="2:2" x14ac:dyDescent="0.3">
      <c r="B3292" s="2"/>
    </row>
    <row r="3293" spans="2:2" x14ac:dyDescent="0.3">
      <c r="B3293" s="2"/>
    </row>
    <row r="3294" spans="2:2" x14ac:dyDescent="0.3">
      <c r="B3294" s="2"/>
    </row>
    <row r="3295" spans="2:2" x14ac:dyDescent="0.3">
      <c r="B3295" s="2"/>
    </row>
    <row r="3296" spans="2:2" x14ac:dyDescent="0.3">
      <c r="B3296" s="2"/>
    </row>
    <row r="3297" spans="2:2" x14ac:dyDescent="0.3">
      <c r="B3297" s="2"/>
    </row>
    <row r="3298" spans="2:2" x14ac:dyDescent="0.3">
      <c r="B3298" s="2"/>
    </row>
    <row r="3299" spans="2:2" x14ac:dyDescent="0.3">
      <c r="B3299" s="2"/>
    </row>
    <row r="3300" spans="2:2" x14ac:dyDescent="0.3">
      <c r="B3300" s="2"/>
    </row>
    <row r="3301" spans="2:2" x14ac:dyDescent="0.3">
      <c r="B3301" s="2"/>
    </row>
    <row r="3302" spans="2:2" x14ac:dyDescent="0.3">
      <c r="B3302" s="2"/>
    </row>
    <row r="3303" spans="2:2" x14ac:dyDescent="0.3">
      <c r="B3303" s="2"/>
    </row>
    <row r="3304" spans="2:2" x14ac:dyDescent="0.3">
      <c r="B3304" s="2"/>
    </row>
    <row r="3305" spans="2:2" x14ac:dyDescent="0.3">
      <c r="B3305" s="2"/>
    </row>
    <row r="3306" spans="2:2" x14ac:dyDescent="0.3">
      <c r="B3306" s="2"/>
    </row>
    <row r="3307" spans="2:2" x14ac:dyDescent="0.3">
      <c r="B3307" s="2"/>
    </row>
    <row r="3308" spans="2:2" x14ac:dyDescent="0.3">
      <c r="B3308" s="2"/>
    </row>
    <row r="3309" spans="2:2" x14ac:dyDescent="0.3">
      <c r="B3309" s="2"/>
    </row>
    <row r="3310" spans="2:2" x14ac:dyDescent="0.3">
      <c r="B3310" s="2"/>
    </row>
    <row r="3311" spans="2:2" x14ac:dyDescent="0.3">
      <c r="B3311" s="2"/>
    </row>
    <row r="3312" spans="2:2" x14ac:dyDescent="0.3">
      <c r="B3312" s="2"/>
    </row>
    <row r="3313" spans="2:2" x14ac:dyDescent="0.3">
      <c r="B3313" s="2"/>
    </row>
    <row r="3314" spans="2:2" x14ac:dyDescent="0.3">
      <c r="B3314" s="2"/>
    </row>
    <row r="3315" spans="2:2" x14ac:dyDescent="0.3">
      <c r="B3315" s="2"/>
    </row>
    <row r="3316" spans="2:2" x14ac:dyDescent="0.3">
      <c r="B3316" s="2"/>
    </row>
    <row r="3317" spans="2:2" x14ac:dyDescent="0.3">
      <c r="B3317" s="2"/>
    </row>
    <row r="3318" spans="2:2" x14ac:dyDescent="0.3">
      <c r="B3318" s="2"/>
    </row>
    <row r="3319" spans="2:2" x14ac:dyDescent="0.3">
      <c r="B3319" s="2"/>
    </row>
    <row r="3320" spans="2:2" x14ac:dyDescent="0.3">
      <c r="B3320" s="2"/>
    </row>
    <row r="3321" spans="2:2" x14ac:dyDescent="0.3">
      <c r="B3321" s="2"/>
    </row>
    <row r="3322" spans="2:2" x14ac:dyDescent="0.3">
      <c r="B3322" s="2"/>
    </row>
    <row r="3323" spans="2:2" x14ac:dyDescent="0.3">
      <c r="B3323" s="2"/>
    </row>
    <row r="3324" spans="2:2" x14ac:dyDescent="0.3">
      <c r="B3324" s="2"/>
    </row>
    <row r="3325" spans="2:2" x14ac:dyDescent="0.3">
      <c r="B3325" s="2"/>
    </row>
    <row r="3326" spans="2:2" x14ac:dyDescent="0.3">
      <c r="B3326" s="2"/>
    </row>
    <row r="3327" spans="2:2" x14ac:dyDescent="0.3">
      <c r="B3327" s="2"/>
    </row>
    <row r="3328" spans="2:2" x14ac:dyDescent="0.3">
      <c r="B3328" s="2"/>
    </row>
    <row r="3329" spans="2:2" x14ac:dyDescent="0.3">
      <c r="B3329" s="2"/>
    </row>
    <row r="3330" spans="2:2" x14ac:dyDescent="0.3">
      <c r="B3330" s="2"/>
    </row>
    <row r="3331" spans="2:2" x14ac:dyDescent="0.3">
      <c r="B3331" s="2"/>
    </row>
    <row r="3332" spans="2:2" x14ac:dyDescent="0.3">
      <c r="B3332" s="2"/>
    </row>
    <row r="3333" spans="2:2" x14ac:dyDescent="0.3">
      <c r="B3333" s="2"/>
    </row>
    <row r="3334" spans="2:2" x14ac:dyDescent="0.3">
      <c r="B3334" s="2"/>
    </row>
    <row r="3335" spans="2:2" x14ac:dyDescent="0.3">
      <c r="B3335" s="2"/>
    </row>
    <row r="3336" spans="2:2" x14ac:dyDescent="0.3">
      <c r="B3336" s="2"/>
    </row>
    <row r="3337" spans="2:2" x14ac:dyDescent="0.3">
      <c r="B3337" s="2"/>
    </row>
    <row r="3338" spans="2:2" x14ac:dyDescent="0.3">
      <c r="B3338" s="2"/>
    </row>
    <row r="3339" spans="2:2" x14ac:dyDescent="0.3">
      <c r="B3339" s="2"/>
    </row>
    <row r="3340" spans="2:2" x14ac:dyDescent="0.3">
      <c r="B3340" s="2"/>
    </row>
    <row r="3341" spans="2:2" x14ac:dyDescent="0.3">
      <c r="B3341" s="2"/>
    </row>
    <row r="3342" spans="2:2" x14ac:dyDescent="0.3">
      <c r="B3342" s="2"/>
    </row>
    <row r="3343" spans="2:2" x14ac:dyDescent="0.3">
      <c r="B3343" s="2"/>
    </row>
    <row r="3344" spans="2:2" x14ac:dyDescent="0.3">
      <c r="B3344" s="2"/>
    </row>
    <row r="3345" spans="2:2" x14ac:dyDescent="0.3">
      <c r="B3345" s="2"/>
    </row>
    <row r="3346" spans="2:2" x14ac:dyDescent="0.3">
      <c r="B3346" s="2"/>
    </row>
    <row r="3347" spans="2:2" x14ac:dyDescent="0.3">
      <c r="B3347" s="2"/>
    </row>
    <row r="3348" spans="2:2" x14ac:dyDescent="0.3">
      <c r="B3348" s="2"/>
    </row>
    <row r="3349" spans="2:2" x14ac:dyDescent="0.3">
      <c r="B3349" s="2"/>
    </row>
    <row r="3350" spans="2:2" x14ac:dyDescent="0.3">
      <c r="B3350" s="2"/>
    </row>
    <row r="3351" spans="2:2" x14ac:dyDescent="0.3">
      <c r="B3351" s="2"/>
    </row>
    <row r="3352" spans="2:2" x14ac:dyDescent="0.3">
      <c r="B3352" s="2"/>
    </row>
    <row r="3353" spans="2:2" x14ac:dyDescent="0.3">
      <c r="B3353" s="2"/>
    </row>
    <row r="3354" spans="2:2" x14ac:dyDescent="0.3">
      <c r="B3354" s="2"/>
    </row>
    <row r="3355" spans="2:2" x14ac:dyDescent="0.3">
      <c r="B3355" s="2"/>
    </row>
    <row r="3356" spans="2:2" x14ac:dyDescent="0.3">
      <c r="B3356" s="2"/>
    </row>
    <row r="3357" spans="2:2" x14ac:dyDescent="0.3">
      <c r="B3357" s="2"/>
    </row>
    <row r="3358" spans="2:2" x14ac:dyDescent="0.3">
      <c r="B3358" s="2"/>
    </row>
    <row r="3359" spans="2:2" x14ac:dyDescent="0.3">
      <c r="B3359" s="2"/>
    </row>
    <row r="3360" spans="2:2" x14ac:dyDescent="0.3">
      <c r="B3360" s="2"/>
    </row>
    <row r="3361" spans="2:2" x14ac:dyDescent="0.3">
      <c r="B3361" s="2"/>
    </row>
    <row r="3362" spans="2:2" x14ac:dyDescent="0.3">
      <c r="B3362" s="2"/>
    </row>
    <row r="3363" spans="2:2" x14ac:dyDescent="0.3">
      <c r="B3363" s="2"/>
    </row>
    <row r="3364" spans="2:2" x14ac:dyDescent="0.3">
      <c r="B3364" s="2"/>
    </row>
    <row r="3365" spans="2:2" x14ac:dyDescent="0.3">
      <c r="B3365" s="2"/>
    </row>
    <row r="3366" spans="2:2" x14ac:dyDescent="0.3">
      <c r="B3366" s="2"/>
    </row>
    <row r="3367" spans="2:2" x14ac:dyDescent="0.3">
      <c r="B3367" s="2"/>
    </row>
    <row r="3368" spans="2:2" x14ac:dyDescent="0.3">
      <c r="B3368" s="2"/>
    </row>
    <row r="3369" spans="2:2" x14ac:dyDescent="0.3">
      <c r="B3369" s="2"/>
    </row>
    <row r="3370" spans="2:2" x14ac:dyDescent="0.3">
      <c r="B3370" s="2"/>
    </row>
    <row r="3371" spans="2:2" x14ac:dyDescent="0.3">
      <c r="B3371" s="2"/>
    </row>
    <row r="3372" spans="2:2" x14ac:dyDescent="0.3">
      <c r="B3372" s="2"/>
    </row>
    <row r="3373" spans="2:2" x14ac:dyDescent="0.3">
      <c r="B3373" s="2"/>
    </row>
    <row r="3374" spans="2:2" x14ac:dyDescent="0.3">
      <c r="B3374" s="2"/>
    </row>
    <row r="3375" spans="2:2" x14ac:dyDescent="0.3">
      <c r="B3375" s="2"/>
    </row>
    <row r="3376" spans="2:2" x14ac:dyDescent="0.3">
      <c r="B3376" s="2"/>
    </row>
    <row r="3377" spans="2:2" x14ac:dyDescent="0.3">
      <c r="B3377" s="2"/>
    </row>
    <row r="3378" spans="2:2" x14ac:dyDescent="0.3">
      <c r="B3378" s="2"/>
    </row>
    <row r="3379" spans="2:2" x14ac:dyDescent="0.3">
      <c r="B3379" s="2"/>
    </row>
    <row r="3380" spans="2:2" x14ac:dyDescent="0.3">
      <c r="B3380" s="2"/>
    </row>
    <row r="3381" spans="2:2" x14ac:dyDescent="0.3">
      <c r="B3381" s="2"/>
    </row>
    <row r="3382" spans="2:2" x14ac:dyDescent="0.3">
      <c r="B3382" s="2"/>
    </row>
    <row r="3383" spans="2:2" x14ac:dyDescent="0.3">
      <c r="B3383" s="2"/>
    </row>
    <row r="3384" spans="2:2" x14ac:dyDescent="0.3">
      <c r="B3384" s="2"/>
    </row>
    <row r="3385" spans="2:2" x14ac:dyDescent="0.3">
      <c r="B3385" s="2"/>
    </row>
    <row r="3386" spans="2:2" x14ac:dyDescent="0.3">
      <c r="B3386" s="2"/>
    </row>
    <row r="3387" spans="2:2" x14ac:dyDescent="0.3">
      <c r="B3387" s="2"/>
    </row>
    <row r="3388" spans="2:2" x14ac:dyDescent="0.3">
      <c r="B3388" s="2"/>
    </row>
    <row r="3389" spans="2:2" x14ac:dyDescent="0.3">
      <c r="B3389" s="2"/>
    </row>
    <row r="3390" spans="2:2" x14ac:dyDescent="0.3">
      <c r="B3390" s="2"/>
    </row>
    <row r="3391" spans="2:2" x14ac:dyDescent="0.3">
      <c r="B3391" s="2"/>
    </row>
    <row r="3392" spans="2:2" x14ac:dyDescent="0.3">
      <c r="B3392" s="2"/>
    </row>
    <row r="3393" spans="2:2" x14ac:dyDescent="0.3">
      <c r="B3393" s="2"/>
    </row>
    <row r="3394" spans="2:2" x14ac:dyDescent="0.3">
      <c r="B3394" s="2"/>
    </row>
    <row r="3395" spans="2:2" x14ac:dyDescent="0.3">
      <c r="B3395" s="2"/>
    </row>
    <row r="3396" spans="2:2" x14ac:dyDescent="0.3">
      <c r="B3396" s="2"/>
    </row>
    <row r="3397" spans="2:2" x14ac:dyDescent="0.3">
      <c r="B3397" s="2"/>
    </row>
    <row r="3398" spans="2:2" x14ac:dyDescent="0.3">
      <c r="B3398" s="2"/>
    </row>
    <row r="3399" spans="2:2" x14ac:dyDescent="0.3">
      <c r="B3399" s="2"/>
    </row>
    <row r="3400" spans="2:2" x14ac:dyDescent="0.3">
      <c r="B3400" s="2"/>
    </row>
    <row r="3401" spans="2:2" x14ac:dyDescent="0.3">
      <c r="B3401" s="2"/>
    </row>
    <row r="3402" spans="2:2" x14ac:dyDescent="0.3">
      <c r="B3402" s="2"/>
    </row>
    <row r="3403" spans="2:2" x14ac:dyDescent="0.3">
      <c r="B3403" s="2"/>
    </row>
    <row r="3404" spans="2:2" x14ac:dyDescent="0.3">
      <c r="B3404" s="2"/>
    </row>
    <row r="3405" spans="2:2" x14ac:dyDescent="0.3">
      <c r="B3405" s="2"/>
    </row>
    <row r="3406" spans="2:2" x14ac:dyDescent="0.3">
      <c r="B3406" s="2"/>
    </row>
    <row r="3407" spans="2:2" x14ac:dyDescent="0.3">
      <c r="B3407" s="2"/>
    </row>
    <row r="3408" spans="2:2" x14ac:dyDescent="0.3">
      <c r="B3408" s="2"/>
    </row>
    <row r="3409" spans="2:2" x14ac:dyDescent="0.3">
      <c r="B3409" s="2"/>
    </row>
    <row r="3410" spans="2:2" x14ac:dyDescent="0.3">
      <c r="B3410" s="2"/>
    </row>
    <row r="3411" spans="2:2" x14ac:dyDescent="0.3">
      <c r="B3411" s="2"/>
    </row>
    <row r="3412" spans="2:2" x14ac:dyDescent="0.3">
      <c r="B3412" s="2"/>
    </row>
    <row r="3413" spans="2:2" x14ac:dyDescent="0.3">
      <c r="B3413" s="2"/>
    </row>
    <row r="3414" spans="2:2" x14ac:dyDescent="0.3">
      <c r="B3414" s="2"/>
    </row>
    <row r="3415" spans="2:2" x14ac:dyDescent="0.3">
      <c r="B3415" s="2"/>
    </row>
    <row r="3416" spans="2:2" x14ac:dyDescent="0.3">
      <c r="B3416" s="2"/>
    </row>
    <row r="3417" spans="2:2" x14ac:dyDescent="0.3">
      <c r="B3417" s="2"/>
    </row>
    <row r="3418" spans="2:2" x14ac:dyDescent="0.3">
      <c r="B3418" s="2"/>
    </row>
    <row r="3419" spans="2:2" x14ac:dyDescent="0.3">
      <c r="B3419" s="2"/>
    </row>
    <row r="3420" spans="2:2" x14ac:dyDescent="0.3">
      <c r="B3420" s="2"/>
    </row>
    <row r="3421" spans="2:2" x14ac:dyDescent="0.3">
      <c r="B3421" s="2"/>
    </row>
    <row r="3422" spans="2:2" x14ac:dyDescent="0.3">
      <c r="B3422" s="2"/>
    </row>
    <row r="3423" spans="2:2" x14ac:dyDescent="0.3">
      <c r="B3423" s="2"/>
    </row>
    <row r="3424" spans="2:2" x14ac:dyDescent="0.3">
      <c r="B3424" s="2"/>
    </row>
    <row r="3425" spans="2:2" x14ac:dyDescent="0.3">
      <c r="B3425" s="2"/>
    </row>
    <row r="3426" spans="2:2" x14ac:dyDescent="0.3">
      <c r="B3426" s="2"/>
    </row>
    <row r="3427" spans="2:2" x14ac:dyDescent="0.3">
      <c r="B3427" s="2"/>
    </row>
    <row r="3428" spans="2:2" x14ac:dyDescent="0.3">
      <c r="B3428" s="2"/>
    </row>
    <row r="3429" spans="2:2" x14ac:dyDescent="0.3">
      <c r="B3429" s="2"/>
    </row>
    <row r="3430" spans="2:2" x14ac:dyDescent="0.3">
      <c r="B3430" s="2"/>
    </row>
    <row r="3431" spans="2:2" x14ac:dyDescent="0.3">
      <c r="B3431" s="2"/>
    </row>
    <row r="3432" spans="2:2" x14ac:dyDescent="0.3">
      <c r="B3432" s="2"/>
    </row>
    <row r="3433" spans="2:2" x14ac:dyDescent="0.3">
      <c r="B3433" s="2"/>
    </row>
    <row r="3434" spans="2:2" x14ac:dyDescent="0.3">
      <c r="B3434" s="2"/>
    </row>
    <row r="3435" spans="2:2" x14ac:dyDescent="0.3">
      <c r="B3435" s="2"/>
    </row>
    <row r="3436" spans="2:2" x14ac:dyDescent="0.3">
      <c r="B3436" s="2"/>
    </row>
    <row r="3437" spans="2:2" x14ac:dyDescent="0.3">
      <c r="B3437" s="2"/>
    </row>
    <row r="3438" spans="2:2" x14ac:dyDescent="0.3">
      <c r="B3438" s="2"/>
    </row>
    <row r="3439" spans="2:2" x14ac:dyDescent="0.3">
      <c r="B3439" s="2"/>
    </row>
    <row r="3440" spans="2:2" x14ac:dyDescent="0.3">
      <c r="B3440" s="2"/>
    </row>
    <row r="3441" spans="2:2" x14ac:dyDescent="0.3">
      <c r="B3441" s="2"/>
    </row>
    <row r="3442" spans="2:2" x14ac:dyDescent="0.3">
      <c r="B3442" s="2"/>
    </row>
    <row r="3443" spans="2:2" x14ac:dyDescent="0.3">
      <c r="B3443" s="2"/>
    </row>
    <row r="3444" spans="2:2" x14ac:dyDescent="0.3">
      <c r="B3444" s="2"/>
    </row>
    <row r="3445" spans="2:2" x14ac:dyDescent="0.3">
      <c r="B3445" s="2"/>
    </row>
    <row r="3446" spans="2:2" x14ac:dyDescent="0.3">
      <c r="B3446" s="2"/>
    </row>
    <row r="3447" spans="2:2" x14ac:dyDescent="0.3">
      <c r="B3447" s="2"/>
    </row>
    <row r="3448" spans="2:2" x14ac:dyDescent="0.3">
      <c r="B3448" s="2"/>
    </row>
    <row r="3449" spans="2:2" x14ac:dyDescent="0.3">
      <c r="B3449" s="2"/>
    </row>
    <row r="3450" spans="2:2" x14ac:dyDescent="0.3">
      <c r="B3450" s="2"/>
    </row>
    <row r="3451" spans="2:2" x14ac:dyDescent="0.3">
      <c r="B3451" s="2"/>
    </row>
    <row r="3452" spans="2:2" x14ac:dyDescent="0.3">
      <c r="B3452" s="2"/>
    </row>
    <row r="3453" spans="2:2" x14ac:dyDescent="0.3">
      <c r="B3453" s="2"/>
    </row>
    <row r="3454" spans="2:2" x14ac:dyDescent="0.3">
      <c r="B3454" s="2"/>
    </row>
    <row r="3455" spans="2:2" x14ac:dyDescent="0.3">
      <c r="B3455" s="2"/>
    </row>
    <row r="3456" spans="2:2" x14ac:dyDescent="0.3">
      <c r="B3456" s="2"/>
    </row>
    <row r="3457" spans="2:2" x14ac:dyDescent="0.3">
      <c r="B3457" s="2"/>
    </row>
    <row r="3458" spans="2:2" x14ac:dyDescent="0.3">
      <c r="B3458" s="2"/>
    </row>
    <row r="3459" spans="2:2" x14ac:dyDescent="0.3">
      <c r="B3459" s="2"/>
    </row>
    <row r="3460" spans="2:2" x14ac:dyDescent="0.3">
      <c r="B3460" s="2"/>
    </row>
    <row r="3461" spans="2:2" x14ac:dyDescent="0.3">
      <c r="B3461" s="2"/>
    </row>
    <row r="3462" spans="2:2" x14ac:dyDescent="0.3">
      <c r="B3462" s="2"/>
    </row>
    <row r="3463" spans="2:2" x14ac:dyDescent="0.3">
      <c r="B3463" s="2"/>
    </row>
    <row r="3464" spans="2:2" x14ac:dyDescent="0.3">
      <c r="B3464" s="2"/>
    </row>
    <row r="3465" spans="2:2" x14ac:dyDescent="0.3">
      <c r="B3465" s="2"/>
    </row>
    <row r="3466" spans="2:2" x14ac:dyDescent="0.3">
      <c r="B3466" s="2"/>
    </row>
    <row r="3467" spans="2:2" x14ac:dyDescent="0.3">
      <c r="B3467" s="2"/>
    </row>
    <row r="3468" spans="2:2" x14ac:dyDescent="0.3">
      <c r="B3468" s="2"/>
    </row>
    <row r="3469" spans="2:2" x14ac:dyDescent="0.3">
      <c r="B3469" s="2"/>
    </row>
    <row r="3470" spans="2:2" x14ac:dyDescent="0.3">
      <c r="B3470" s="2"/>
    </row>
    <row r="3471" spans="2:2" x14ac:dyDescent="0.3">
      <c r="B3471" s="2"/>
    </row>
    <row r="3472" spans="2:2" x14ac:dyDescent="0.3">
      <c r="B3472" s="2"/>
    </row>
    <row r="3473" spans="2:2" x14ac:dyDescent="0.3">
      <c r="B3473" s="2"/>
    </row>
    <row r="3474" spans="2:2" x14ac:dyDescent="0.3">
      <c r="B3474" s="2"/>
    </row>
    <row r="3475" spans="2:2" x14ac:dyDescent="0.3">
      <c r="B3475" s="2"/>
    </row>
    <row r="3476" spans="2:2" x14ac:dyDescent="0.3">
      <c r="B3476" s="2"/>
    </row>
    <row r="3477" spans="2:2" x14ac:dyDescent="0.3">
      <c r="B3477" s="2"/>
    </row>
    <row r="3478" spans="2:2" x14ac:dyDescent="0.3">
      <c r="B3478" s="2"/>
    </row>
    <row r="3479" spans="2:2" x14ac:dyDescent="0.3">
      <c r="B3479" s="2"/>
    </row>
    <row r="3480" spans="2:2" x14ac:dyDescent="0.3">
      <c r="B3480" s="2"/>
    </row>
    <row r="3481" spans="2:2" x14ac:dyDescent="0.3">
      <c r="B3481" s="2"/>
    </row>
    <row r="3482" spans="2:2" x14ac:dyDescent="0.3">
      <c r="B3482" s="2"/>
    </row>
    <row r="3483" spans="2:2" x14ac:dyDescent="0.3">
      <c r="B3483" s="2"/>
    </row>
    <row r="3484" spans="2:2" x14ac:dyDescent="0.3">
      <c r="B3484" s="2"/>
    </row>
    <row r="3485" spans="2:2" x14ac:dyDescent="0.3">
      <c r="B3485" s="2"/>
    </row>
    <row r="3486" spans="2:2" x14ac:dyDescent="0.3">
      <c r="B3486" s="2"/>
    </row>
    <row r="3487" spans="2:2" x14ac:dyDescent="0.3">
      <c r="B3487" s="2"/>
    </row>
    <row r="3488" spans="2:2" x14ac:dyDescent="0.3">
      <c r="B3488" s="2"/>
    </row>
    <row r="3489" spans="2:2" x14ac:dyDescent="0.3">
      <c r="B3489" s="2"/>
    </row>
    <row r="3490" spans="2:2" x14ac:dyDescent="0.3">
      <c r="B3490" s="2"/>
    </row>
    <row r="3491" spans="2:2" x14ac:dyDescent="0.3">
      <c r="B3491" s="2"/>
    </row>
    <row r="3492" spans="2:2" x14ac:dyDescent="0.3">
      <c r="B3492" s="2"/>
    </row>
    <row r="3493" spans="2:2" x14ac:dyDescent="0.3">
      <c r="B3493" s="2"/>
    </row>
    <row r="3494" spans="2:2" x14ac:dyDescent="0.3">
      <c r="B3494" s="2"/>
    </row>
    <row r="3495" spans="2:2" x14ac:dyDescent="0.3">
      <c r="B3495" s="2"/>
    </row>
    <row r="3496" spans="2:2" x14ac:dyDescent="0.3">
      <c r="B3496" s="2"/>
    </row>
    <row r="3497" spans="2:2" x14ac:dyDescent="0.3">
      <c r="B3497" s="2"/>
    </row>
    <row r="3498" spans="2:2" x14ac:dyDescent="0.3">
      <c r="B3498" s="2"/>
    </row>
    <row r="3499" spans="2:2" x14ac:dyDescent="0.3">
      <c r="B3499" s="2"/>
    </row>
    <row r="3500" spans="2:2" x14ac:dyDescent="0.3">
      <c r="B3500" s="2"/>
    </row>
    <row r="3501" spans="2:2" x14ac:dyDescent="0.3">
      <c r="B3501" s="2"/>
    </row>
    <row r="3502" spans="2:2" x14ac:dyDescent="0.3">
      <c r="B3502" s="2"/>
    </row>
    <row r="3503" spans="2:2" x14ac:dyDescent="0.3">
      <c r="B3503" s="2"/>
    </row>
    <row r="3504" spans="2:2" x14ac:dyDescent="0.3">
      <c r="B3504" s="2"/>
    </row>
    <row r="3505" spans="2:2" x14ac:dyDescent="0.3">
      <c r="B3505" s="2"/>
    </row>
    <row r="3506" spans="2:2" x14ac:dyDescent="0.3">
      <c r="B3506" s="2"/>
    </row>
    <row r="3507" spans="2:2" x14ac:dyDescent="0.3">
      <c r="B3507" s="2"/>
    </row>
    <row r="3508" spans="2:2" x14ac:dyDescent="0.3">
      <c r="B3508" s="2"/>
    </row>
    <row r="3509" spans="2:2" x14ac:dyDescent="0.3">
      <c r="B3509" s="2"/>
    </row>
    <row r="3510" spans="2:2" x14ac:dyDescent="0.3">
      <c r="B3510" s="2"/>
    </row>
    <row r="3511" spans="2:2" x14ac:dyDescent="0.3">
      <c r="B3511" s="2"/>
    </row>
    <row r="3512" spans="2:2" x14ac:dyDescent="0.3">
      <c r="B3512" s="2"/>
    </row>
    <row r="3513" spans="2:2" x14ac:dyDescent="0.3">
      <c r="B3513" s="2"/>
    </row>
    <row r="3514" spans="2:2" x14ac:dyDescent="0.3">
      <c r="B3514" s="2"/>
    </row>
    <row r="3515" spans="2:2" x14ac:dyDescent="0.3">
      <c r="B3515" s="2"/>
    </row>
    <row r="3516" spans="2:2" x14ac:dyDescent="0.3">
      <c r="B3516" s="2"/>
    </row>
    <row r="3517" spans="2:2" x14ac:dyDescent="0.3">
      <c r="B3517" s="2"/>
    </row>
    <row r="3518" spans="2:2" x14ac:dyDescent="0.3">
      <c r="B3518" s="2"/>
    </row>
    <row r="3519" spans="2:2" x14ac:dyDescent="0.3">
      <c r="B3519" s="2"/>
    </row>
    <row r="3520" spans="2:2" x14ac:dyDescent="0.3">
      <c r="B3520" s="2"/>
    </row>
    <row r="3521" spans="2:2" x14ac:dyDescent="0.3">
      <c r="B3521" s="2"/>
    </row>
    <row r="3522" spans="2:2" x14ac:dyDescent="0.3">
      <c r="B3522" s="2"/>
    </row>
    <row r="3523" spans="2:2" x14ac:dyDescent="0.3">
      <c r="B3523" s="2"/>
    </row>
    <row r="3524" spans="2:2" x14ac:dyDescent="0.3">
      <c r="B3524" s="2"/>
    </row>
    <row r="3525" spans="2:2" x14ac:dyDescent="0.3">
      <c r="B3525" s="2"/>
    </row>
    <row r="3526" spans="2:2" x14ac:dyDescent="0.3">
      <c r="B3526" s="2"/>
    </row>
    <row r="3527" spans="2:2" x14ac:dyDescent="0.3">
      <c r="B3527" s="2"/>
    </row>
    <row r="3528" spans="2:2" x14ac:dyDescent="0.3">
      <c r="B3528" s="2"/>
    </row>
    <row r="3529" spans="2:2" x14ac:dyDescent="0.3">
      <c r="B3529" s="2"/>
    </row>
    <row r="3530" spans="2:2" x14ac:dyDescent="0.3">
      <c r="B3530" s="2"/>
    </row>
    <row r="3531" spans="2:2" x14ac:dyDescent="0.3">
      <c r="B3531" s="2"/>
    </row>
    <row r="3532" spans="2:2" x14ac:dyDescent="0.3">
      <c r="B3532" s="2"/>
    </row>
    <row r="3533" spans="2:2" x14ac:dyDescent="0.3">
      <c r="B3533" s="2"/>
    </row>
    <row r="3534" spans="2:2" x14ac:dyDescent="0.3">
      <c r="B3534" s="2"/>
    </row>
    <row r="3535" spans="2:2" x14ac:dyDescent="0.3">
      <c r="B3535" s="2"/>
    </row>
    <row r="3536" spans="2:2" x14ac:dyDescent="0.3">
      <c r="B3536" s="2"/>
    </row>
    <row r="3537" spans="2:2" x14ac:dyDescent="0.3">
      <c r="B3537" s="2"/>
    </row>
    <row r="3538" spans="2:2" x14ac:dyDescent="0.3">
      <c r="B3538" s="2"/>
    </row>
    <row r="3539" spans="2:2" x14ac:dyDescent="0.3">
      <c r="B3539" s="2"/>
    </row>
    <row r="3540" spans="2:2" x14ac:dyDescent="0.3">
      <c r="B3540" s="2"/>
    </row>
    <row r="3541" spans="2:2" x14ac:dyDescent="0.3">
      <c r="B3541" s="2"/>
    </row>
    <row r="3542" spans="2:2" x14ac:dyDescent="0.3">
      <c r="B3542" s="2"/>
    </row>
    <row r="3543" spans="2:2" x14ac:dyDescent="0.3">
      <c r="B3543" s="2"/>
    </row>
    <row r="3544" spans="2:2" x14ac:dyDescent="0.3">
      <c r="B3544" s="2"/>
    </row>
    <row r="3545" spans="2:2" x14ac:dyDescent="0.3">
      <c r="B3545" s="2"/>
    </row>
    <row r="3546" spans="2:2" x14ac:dyDescent="0.3">
      <c r="B3546" s="2"/>
    </row>
    <row r="3547" spans="2:2" x14ac:dyDescent="0.3">
      <c r="B3547" s="2"/>
    </row>
    <row r="3548" spans="2:2" x14ac:dyDescent="0.3">
      <c r="B3548" s="2"/>
    </row>
    <row r="3549" spans="2:2" x14ac:dyDescent="0.3">
      <c r="B3549" s="2"/>
    </row>
    <row r="3550" spans="2:2" x14ac:dyDescent="0.3">
      <c r="B3550" s="2"/>
    </row>
    <row r="3551" spans="2:2" x14ac:dyDescent="0.3">
      <c r="B3551" s="2"/>
    </row>
    <row r="3552" spans="2:2" x14ac:dyDescent="0.3">
      <c r="B3552" s="2"/>
    </row>
    <row r="3553" spans="2:2" x14ac:dyDescent="0.3">
      <c r="B3553" s="2"/>
    </row>
    <row r="3554" spans="2:2" x14ac:dyDescent="0.3">
      <c r="B3554" s="2"/>
    </row>
    <row r="3555" spans="2:2" x14ac:dyDescent="0.3">
      <c r="B3555" s="2"/>
    </row>
    <row r="3556" spans="2:2" x14ac:dyDescent="0.3">
      <c r="B3556" s="2"/>
    </row>
    <row r="3557" spans="2:2" x14ac:dyDescent="0.3">
      <c r="B3557" s="2"/>
    </row>
    <row r="3558" spans="2:2" x14ac:dyDescent="0.3">
      <c r="B3558" s="2"/>
    </row>
    <row r="3559" spans="2:2" x14ac:dyDescent="0.3">
      <c r="B3559" s="2"/>
    </row>
    <row r="3560" spans="2:2" x14ac:dyDescent="0.3">
      <c r="B3560" s="2"/>
    </row>
    <row r="3561" spans="2:2" x14ac:dyDescent="0.3">
      <c r="B3561" s="2"/>
    </row>
    <row r="3562" spans="2:2" x14ac:dyDescent="0.3">
      <c r="B3562" s="2"/>
    </row>
    <row r="3563" spans="2:2" x14ac:dyDescent="0.3">
      <c r="B3563" s="2"/>
    </row>
    <row r="3564" spans="2:2" x14ac:dyDescent="0.3">
      <c r="B3564" s="2"/>
    </row>
    <row r="3565" spans="2:2" x14ac:dyDescent="0.3">
      <c r="B3565" s="2"/>
    </row>
    <row r="3566" spans="2:2" x14ac:dyDescent="0.3">
      <c r="B3566" s="2"/>
    </row>
    <row r="3567" spans="2:2" x14ac:dyDescent="0.3">
      <c r="B3567" s="2"/>
    </row>
    <row r="3568" spans="2:2" x14ac:dyDescent="0.3">
      <c r="B3568" s="2"/>
    </row>
    <row r="3569" spans="2:2" x14ac:dyDescent="0.3">
      <c r="B3569" s="2"/>
    </row>
    <row r="3570" spans="2:2" x14ac:dyDescent="0.3">
      <c r="B3570" s="2"/>
    </row>
    <row r="3571" spans="2:2" x14ac:dyDescent="0.3">
      <c r="B3571" s="2"/>
    </row>
    <row r="3572" spans="2:2" x14ac:dyDescent="0.3">
      <c r="B3572" s="2"/>
    </row>
    <row r="3573" spans="2:2" x14ac:dyDescent="0.3">
      <c r="B3573" s="2"/>
    </row>
    <row r="3574" spans="2:2" x14ac:dyDescent="0.3">
      <c r="B3574" s="2"/>
    </row>
    <row r="3575" spans="2:2" x14ac:dyDescent="0.3">
      <c r="B3575" s="2"/>
    </row>
    <row r="3576" spans="2:2" x14ac:dyDescent="0.3">
      <c r="B3576" s="2"/>
    </row>
    <row r="3577" spans="2:2" x14ac:dyDescent="0.3">
      <c r="B3577" s="2"/>
    </row>
    <row r="3578" spans="2:2" x14ac:dyDescent="0.3">
      <c r="B3578" s="2"/>
    </row>
    <row r="3579" spans="2:2" x14ac:dyDescent="0.3">
      <c r="B3579" s="2"/>
    </row>
    <row r="3580" spans="2:2" x14ac:dyDescent="0.3">
      <c r="B3580" s="2"/>
    </row>
    <row r="3581" spans="2:2" x14ac:dyDescent="0.3">
      <c r="B3581" s="2"/>
    </row>
    <row r="3582" spans="2:2" x14ac:dyDescent="0.3">
      <c r="B3582" s="2"/>
    </row>
    <row r="3583" spans="2:2" x14ac:dyDescent="0.3">
      <c r="B3583" s="2"/>
    </row>
    <row r="3584" spans="2:2" x14ac:dyDescent="0.3">
      <c r="B3584" s="2"/>
    </row>
    <row r="3585" spans="2:2" x14ac:dyDescent="0.3">
      <c r="B3585" s="2"/>
    </row>
    <row r="3586" spans="2:2" x14ac:dyDescent="0.3">
      <c r="B3586" s="2"/>
    </row>
    <row r="3587" spans="2:2" x14ac:dyDescent="0.3">
      <c r="B3587" s="2"/>
    </row>
    <row r="3588" spans="2:2" x14ac:dyDescent="0.3">
      <c r="B3588" s="2"/>
    </row>
    <row r="3589" spans="2:2" x14ac:dyDescent="0.3">
      <c r="B3589" s="2"/>
    </row>
    <row r="3590" spans="2:2" x14ac:dyDescent="0.3">
      <c r="B3590" s="2"/>
    </row>
    <row r="3591" spans="2:2" x14ac:dyDescent="0.3">
      <c r="B3591" s="2"/>
    </row>
    <row r="3592" spans="2:2" x14ac:dyDescent="0.3">
      <c r="B3592" s="2"/>
    </row>
    <row r="3593" spans="2:2" x14ac:dyDescent="0.3">
      <c r="B3593" s="2"/>
    </row>
    <row r="3594" spans="2:2" x14ac:dyDescent="0.3">
      <c r="B3594" s="2"/>
    </row>
    <row r="3595" spans="2:2" x14ac:dyDescent="0.3">
      <c r="B3595" s="2"/>
    </row>
    <row r="3596" spans="2:2" x14ac:dyDescent="0.3">
      <c r="B3596" s="2"/>
    </row>
    <row r="3597" spans="2:2" x14ac:dyDescent="0.3">
      <c r="B3597" s="2"/>
    </row>
    <row r="3598" spans="2:2" x14ac:dyDescent="0.3">
      <c r="B3598" s="2"/>
    </row>
    <row r="3599" spans="2:2" x14ac:dyDescent="0.3">
      <c r="B3599" s="2"/>
    </row>
    <row r="3600" spans="2:2" x14ac:dyDescent="0.3">
      <c r="B3600" s="2"/>
    </row>
    <row r="3601" spans="2:2" x14ac:dyDescent="0.3">
      <c r="B3601" s="2"/>
    </row>
    <row r="3602" spans="2:2" x14ac:dyDescent="0.3">
      <c r="B3602" s="2"/>
    </row>
    <row r="3603" spans="2:2" x14ac:dyDescent="0.3">
      <c r="B3603" s="2"/>
    </row>
    <row r="3604" spans="2:2" x14ac:dyDescent="0.3">
      <c r="B3604" s="2"/>
    </row>
    <row r="3605" spans="2:2" x14ac:dyDescent="0.3">
      <c r="B3605" s="2"/>
    </row>
    <row r="3606" spans="2:2" x14ac:dyDescent="0.3">
      <c r="B3606" s="2"/>
    </row>
    <row r="3607" spans="2:2" x14ac:dyDescent="0.3">
      <c r="B3607" s="2"/>
    </row>
    <row r="3608" spans="2:2" x14ac:dyDescent="0.3">
      <c r="B3608" s="2"/>
    </row>
    <row r="3609" spans="2:2" x14ac:dyDescent="0.3">
      <c r="B3609" s="2"/>
    </row>
    <row r="3610" spans="2:2" x14ac:dyDescent="0.3">
      <c r="B3610" s="2"/>
    </row>
    <row r="3611" spans="2:2" x14ac:dyDescent="0.3">
      <c r="B3611" s="2"/>
    </row>
    <row r="3612" spans="2:2" x14ac:dyDescent="0.3">
      <c r="B3612" s="2"/>
    </row>
    <row r="3613" spans="2:2" x14ac:dyDescent="0.3">
      <c r="B3613" s="2"/>
    </row>
    <row r="3614" spans="2:2" x14ac:dyDescent="0.3">
      <c r="B3614" s="2"/>
    </row>
    <row r="3615" spans="2:2" x14ac:dyDescent="0.3">
      <c r="B3615" s="2"/>
    </row>
    <row r="3616" spans="2:2" x14ac:dyDescent="0.3">
      <c r="B3616" s="2"/>
    </row>
    <row r="3617" spans="2:2" x14ac:dyDescent="0.3">
      <c r="B3617" s="2"/>
    </row>
    <row r="3618" spans="2:2" x14ac:dyDescent="0.3">
      <c r="B3618" s="2"/>
    </row>
    <row r="3619" spans="2:2" x14ac:dyDescent="0.3">
      <c r="B3619" s="2"/>
    </row>
    <row r="3620" spans="2:2" x14ac:dyDescent="0.3">
      <c r="B3620" s="2"/>
    </row>
    <row r="3621" spans="2:2" x14ac:dyDescent="0.3">
      <c r="B3621" s="2"/>
    </row>
    <row r="3622" spans="2:2" x14ac:dyDescent="0.3">
      <c r="B3622" s="2"/>
    </row>
    <row r="3623" spans="2:2" x14ac:dyDescent="0.3">
      <c r="B3623" s="2"/>
    </row>
    <row r="3624" spans="2:2" x14ac:dyDescent="0.3">
      <c r="B3624" s="2"/>
    </row>
    <row r="3625" spans="2:2" x14ac:dyDescent="0.3">
      <c r="B3625" s="2"/>
    </row>
    <row r="3626" spans="2:2" x14ac:dyDescent="0.3">
      <c r="B3626" s="2"/>
    </row>
    <row r="3627" spans="2:2" x14ac:dyDescent="0.3">
      <c r="B3627" s="2"/>
    </row>
    <row r="3628" spans="2:2" x14ac:dyDescent="0.3">
      <c r="B3628" s="2"/>
    </row>
    <row r="3629" spans="2:2" x14ac:dyDescent="0.3">
      <c r="B3629" s="2"/>
    </row>
    <row r="3630" spans="2:2" x14ac:dyDescent="0.3">
      <c r="B3630" s="2"/>
    </row>
    <row r="3631" spans="2:2" x14ac:dyDescent="0.3">
      <c r="B3631" s="2"/>
    </row>
    <row r="3632" spans="2:2" x14ac:dyDescent="0.3">
      <c r="B3632" s="2"/>
    </row>
    <row r="3633" spans="2:2" x14ac:dyDescent="0.3">
      <c r="B3633" s="2"/>
    </row>
    <row r="3634" spans="2:2" x14ac:dyDescent="0.3">
      <c r="B3634" s="2"/>
    </row>
    <row r="3635" spans="2:2" x14ac:dyDescent="0.3">
      <c r="B3635" s="2"/>
    </row>
    <row r="3636" spans="2:2" x14ac:dyDescent="0.3">
      <c r="B3636" s="2"/>
    </row>
    <row r="3637" spans="2:2" x14ac:dyDescent="0.3">
      <c r="B3637" s="2"/>
    </row>
    <row r="3638" spans="2:2" x14ac:dyDescent="0.3">
      <c r="B3638" s="2"/>
    </row>
    <row r="3639" spans="2:2" x14ac:dyDescent="0.3">
      <c r="B3639" s="2"/>
    </row>
    <row r="3640" spans="2:2" x14ac:dyDescent="0.3">
      <c r="B3640" s="2"/>
    </row>
    <row r="3641" spans="2:2" x14ac:dyDescent="0.3">
      <c r="B3641" s="2"/>
    </row>
    <row r="3642" spans="2:2" x14ac:dyDescent="0.3">
      <c r="B3642" s="2"/>
    </row>
    <row r="3643" spans="2:2" x14ac:dyDescent="0.3">
      <c r="B3643" s="2"/>
    </row>
    <row r="3644" spans="2:2" x14ac:dyDescent="0.3">
      <c r="B3644" s="2"/>
    </row>
    <row r="3645" spans="2:2" x14ac:dyDescent="0.3">
      <c r="B3645" s="2"/>
    </row>
    <row r="3646" spans="2:2" x14ac:dyDescent="0.3">
      <c r="B3646" s="2"/>
    </row>
    <row r="3647" spans="2:2" x14ac:dyDescent="0.3">
      <c r="B3647" s="2"/>
    </row>
    <row r="3648" spans="2:2" x14ac:dyDescent="0.3">
      <c r="B3648" s="2"/>
    </row>
    <row r="3649" spans="2:2" x14ac:dyDescent="0.3">
      <c r="B3649" s="2"/>
    </row>
    <row r="3650" spans="2:2" x14ac:dyDescent="0.3">
      <c r="B3650" s="2"/>
    </row>
    <row r="3651" spans="2:2" x14ac:dyDescent="0.3">
      <c r="B3651" s="2"/>
    </row>
    <row r="3652" spans="2:2" x14ac:dyDescent="0.3">
      <c r="B3652" s="2"/>
    </row>
    <row r="3653" spans="2:2" x14ac:dyDescent="0.3">
      <c r="B3653" s="2"/>
    </row>
    <row r="3654" spans="2:2" x14ac:dyDescent="0.3">
      <c r="B3654" s="2"/>
    </row>
    <row r="3655" spans="2:2" x14ac:dyDescent="0.3">
      <c r="B3655" s="2"/>
    </row>
    <row r="3656" spans="2:2" x14ac:dyDescent="0.3">
      <c r="B3656" s="2"/>
    </row>
    <row r="3657" spans="2:2" x14ac:dyDescent="0.3">
      <c r="B3657" s="2"/>
    </row>
    <row r="3658" spans="2:2" x14ac:dyDescent="0.3">
      <c r="B3658" s="2"/>
    </row>
    <row r="3659" spans="2:2" x14ac:dyDescent="0.3">
      <c r="B3659" s="2"/>
    </row>
    <row r="3660" spans="2:2" x14ac:dyDescent="0.3">
      <c r="B3660" s="2"/>
    </row>
    <row r="3661" spans="2:2" x14ac:dyDescent="0.3">
      <c r="B3661" s="2"/>
    </row>
    <row r="3662" spans="2:2" x14ac:dyDescent="0.3">
      <c r="B3662" s="2"/>
    </row>
    <row r="3663" spans="2:2" x14ac:dyDescent="0.3">
      <c r="B3663" s="2"/>
    </row>
    <row r="3664" spans="2:2" x14ac:dyDescent="0.3">
      <c r="B3664" s="2"/>
    </row>
    <row r="3665" spans="2:2" x14ac:dyDescent="0.3">
      <c r="B3665" s="2"/>
    </row>
    <row r="3666" spans="2:2" x14ac:dyDescent="0.3">
      <c r="B3666" s="2"/>
    </row>
    <row r="3667" spans="2:2" x14ac:dyDescent="0.3">
      <c r="B3667" s="2"/>
    </row>
    <row r="3668" spans="2:2" x14ac:dyDescent="0.3">
      <c r="B3668" s="2"/>
    </row>
    <row r="3669" spans="2:2" x14ac:dyDescent="0.3">
      <c r="B3669" s="2"/>
    </row>
    <row r="3670" spans="2:2" x14ac:dyDescent="0.3">
      <c r="B3670" s="2"/>
    </row>
    <row r="3671" spans="2:2" x14ac:dyDescent="0.3">
      <c r="B3671" s="2"/>
    </row>
    <row r="3672" spans="2:2" x14ac:dyDescent="0.3">
      <c r="B3672" s="2"/>
    </row>
    <row r="3673" spans="2:2" x14ac:dyDescent="0.3">
      <c r="B3673" s="2"/>
    </row>
    <row r="3674" spans="2:2" x14ac:dyDescent="0.3">
      <c r="B3674" s="2"/>
    </row>
    <row r="3675" spans="2:2" x14ac:dyDescent="0.3">
      <c r="B3675" s="2"/>
    </row>
    <row r="3676" spans="2:2" x14ac:dyDescent="0.3">
      <c r="B3676" s="2"/>
    </row>
    <row r="3677" spans="2:2" x14ac:dyDescent="0.3">
      <c r="B3677" s="2"/>
    </row>
    <row r="3678" spans="2:2" x14ac:dyDescent="0.3">
      <c r="B3678" s="2"/>
    </row>
    <row r="3679" spans="2:2" x14ac:dyDescent="0.3">
      <c r="B3679" s="2"/>
    </row>
    <row r="3680" spans="2:2" x14ac:dyDescent="0.3">
      <c r="B3680" s="2"/>
    </row>
    <row r="3681" spans="2:2" x14ac:dyDescent="0.3">
      <c r="B3681" s="2"/>
    </row>
    <row r="3682" spans="2:2" x14ac:dyDescent="0.3">
      <c r="B3682" s="2"/>
    </row>
    <row r="3683" spans="2:2" x14ac:dyDescent="0.3">
      <c r="B3683" s="2"/>
    </row>
    <row r="3684" spans="2:2" x14ac:dyDescent="0.3">
      <c r="B3684" s="2"/>
    </row>
    <row r="3685" spans="2:2" x14ac:dyDescent="0.3">
      <c r="B3685" s="2"/>
    </row>
    <row r="3686" spans="2:2" x14ac:dyDescent="0.3">
      <c r="B3686" s="2"/>
    </row>
    <row r="3687" spans="2:2" x14ac:dyDescent="0.3">
      <c r="B3687" s="2"/>
    </row>
    <row r="3688" spans="2:2" x14ac:dyDescent="0.3">
      <c r="B3688" s="2"/>
    </row>
    <row r="3689" spans="2:2" x14ac:dyDescent="0.3">
      <c r="B3689" s="2"/>
    </row>
    <row r="3690" spans="2:2" x14ac:dyDescent="0.3">
      <c r="B3690" s="2"/>
    </row>
    <row r="3691" spans="2:2" x14ac:dyDescent="0.3">
      <c r="B3691" s="2"/>
    </row>
    <row r="3692" spans="2:2" x14ac:dyDescent="0.3">
      <c r="B3692" s="2"/>
    </row>
    <row r="3693" spans="2:2" x14ac:dyDescent="0.3">
      <c r="B3693" s="2"/>
    </row>
    <row r="3694" spans="2:2" x14ac:dyDescent="0.3">
      <c r="B3694" s="2"/>
    </row>
    <row r="3695" spans="2:2" x14ac:dyDescent="0.3">
      <c r="B3695" s="2"/>
    </row>
    <row r="3696" spans="2:2" x14ac:dyDescent="0.3">
      <c r="B3696" s="2"/>
    </row>
    <row r="3697" spans="2:2" x14ac:dyDescent="0.3">
      <c r="B3697" s="2"/>
    </row>
    <row r="3698" spans="2:2" x14ac:dyDescent="0.3">
      <c r="B3698" s="2"/>
    </row>
    <row r="3699" spans="2:2" x14ac:dyDescent="0.3">
      <c r="B3699" s="2"/>
    </row>
    <row r="3700" spans="2:2" x14ac:dyDescent="0.3">
      <c r="B3700" s="2"/>
    </row>
    <row r="3701" spans="2:2" x14ac:dyDescent="0.3">
      <c r="B3701" s="2"/>
    </row>
    <row r="3702" spans="2:2" x14ac:dyDescent="0.3">
      <c r="B3702" s="2"/>
    </row>
    <row r="3703" spans="2:2" x14ac:dyDescent="0.3">
      <c r="B3703" s="2"/>
    </row>
    <row r="3704" spans="2:2" x14ac:dyDescent="0.3">
      <c r="B3704" s="2"/>
    </row>
    <row r="3705" spans="2:2" x14ac:dyDescent="0.3">
      <c r="B3705" s="2"/>
    </row>
    <row r="3706" spans="2:2" x14ac:dyDescent="0.3">
      <c r="B3706" s="2"/>
    </row>
    <row r="3707" spans="2:2" x14ac:dyDescent="0.3">
      <c r="B3707" s="2"/>
    </row>
    <row r="3708" spans="2:2" x14ac:dyDescent="0.3">
      <c r="B3708" s="2"/>
    </row>
    <row r="3709" spans="2:2" x14ac:dyDescent="0.3">
      <c r="B3709" s="2"/>
    </row>
    <row r="3710" spans="2:2" x14ac:dyDescent="0.3">
      <c r="B3710" s="2"/>
    </row>
    <row r="3711" spans="2:2" x14ac:dyDescent="0.3">
      <c r="B3711" s="2"/>
    </row>
    <row r="3712" spans="2:2" x14ac:dyDescent="0.3">
      <c r="B3712" s="2"/>
    </row>
    <row r="3713" spans="2:2" x14ac:dyDescent="0.3">
      <c r="B3713" s="2"/>
    </row>
    <row r="3714" spans="2:2" x14ac:dyDescent="0.3">
      <c r="B3714" s="2"/>
    </row>
    <row r="3715" spans="2:2" x14ac:dyDescent="0.3">
      <c r="B3715" s="2"/>
    </row>
    <row r="3716" spans="2:2" x14ac:dyDescent="0.3">
      <c r="B3716" s="2"/>
    </row>
    <row r="3717" spans="2:2" x14ac:dyDescent="0.3">
      <c r="B3717" s="2"/>
    </row>
    <row r="3718" spans="2:2" x14ac:dyDescent="0.3">
      <c r="B3718" s="2"/>
    </row>
    <row r="3719" spans="2:2" x14ac:dyDescent="0.3">
      <c r="B3719" s="2"/>
    </row>
    <row r="3720" spans="2:2" x14ac:dyDescent="0.3">
      <c r="B3720" s="2"/>
    </row>
    <row r="3721" spans="2:2" x14ac:dyDescent="0.3">
      <c r="B3721" s="2"/>
    </row>
    <row r="3722" spans="2:2" x14ac:dyDescent="0.3">
      <c r="B3722" s="2"/>
    </row>
    <row r="3723" spans="2:2" x14ac:dyDescent="0.3">
      <c r="B3723" s="2"/>
    </row>
    <row r="3724" spans="2:2" x14ac:dyDescent="0.3">
      <c r="B3724" s="2"/>
    </row>
    <row r="3725" spans="2:2" x14ac:dyDescent="0.3">
      <c r="B3725" s="2"/>
    </row>
    <row r="3726" spans="2:2" x14ac:dyDescent="0.3">
      <c r="B3726" s="2"/>
    </row>
    <row r="3727" spans="2:2" x14ac:dyDescent="0.3">
      <c r="B3727" s="2"/>
    </row>
    <row r="3728" spans="2:2" x14ac:dyDescent="0.3">
      <c r="B3728" s="2"/>
    </row>
    <row r="3729" spans="2:2" x14ac:dyDescent="0.3">
      <c r="B3729" s="2"/>
    </row>
    <row r="3730" spans="2:2" x14ac:dyDescent="0.3">
      <c r="B3730" s="2"/>
    </row>
    <row r="3731" spans="2:2" x14ac:dyDescent="0.3">
      <c r="B3731" s="2"/>
    </row>
    <row r="3732" spans="2:2" x14ac:dyDescent="0.3">
      <c r="B3732" s="2"/>
    </row>
    <row r="3733" spans="2:2" x14ac:dyDescent="0.3">
      <c r="B3733" s="2"/>
    </row>
    <row r="3734" spans="2:2" x14ac:dyDescent="0.3">
      <c r="B3734" s="2"/>
    </row>
    <row r="3735" spans="2:2" x14ac:dyDescent="0.3">
      <c r="B3735" s="2"/>
    </row>
    <row r="3736" spans="2:2" x14ac:dyDescent="0.3">
      <c r="B3736" s="2"/>
    </row>
    <row r="3737" spans="2:2" x14ac:dyDescent="0.3">
      <c r="B3737" s="2"/>
    </row>
    <row r="3738" spans="2:2" x14ac:dyDescent="0.3">
      <c r="B3738" s="2"/>
    </row>
    <row r="3739" spans="2:2" x14ac:dyDescent="0.3">
      <c r="B3739" s="2"/>
    </row>
    <row r="3740" spans="2:2" x14ac:dyDescent="0.3">
      <c r="B3740" s="2"/>
    </row>
    <row r="3741" spans="2:2" x14ac:dyDescent="0.3">
      <c r="B3741" s="2"/>
    </row>
    <row r="3742" spans="2:2" x14ac:dyDescent="0.3">
      <c r="B3742" s="2"/>
    </row>
    <row r="3743" spans="2:2" x14ac:dyDescent="0.3">
      <c r="B3743" s="2"/>
    </row>
    <row r="3744" spans="2:2" x14ac:dyDescent="0.3">
      <c r="B3744" s="2"/>
    </row>
    <row r="3745" spans="2:2" x14ac:dyDescent="0.3">
      <c r="B3745" s="2"/>
    </row>
    <row r="3746" spans="2:2" x14ac:dyDescent="0.3">
      <c r="B3746" s="2"/>
    </row>
    <row r="3747" spans="2:2" x14ac:dyDescent="0.3">
      <c r="B3747" s="2"/>
    </row>
    <row r="3748" spans="2:2" x14ac:dyDescent="0.3">
      <c r="B3748" s="2"/>
    </row>
    <row r="3749" spans="2:2" x14ac:dyDescent="0.3">
      <c r="B3749" s="2"/>
    </row>
    <row r="3750" spans="2:2" x14ac:dyDescent="0.3">
      <c r="B3750" s="2"/>
    </row>
    <row r="3751" spans="2:2" x14ac:dyDescent="0.3">
      <c r="B3751" s="2"/>
    </row>
    <row r="3752" spans="2:2" x14ac:dyDescent="0.3">
      <c r="B3752" s="2"/>
    </row>
    <row r="3753" spans="2:2" x14ac:dyDescent="0.3">
      <c r="B3753" s="2"/>
    </row>
    <row r="3754" spans="2:2" x14ac:dyDescent="0.3">
      <c r="B3754" s="2"/>
    </row>
    <row r="3755" spans="2:2" x14ac:dyDescent="0.3">
      <c r="B3755" s="2"/>
    </row>
    <row r="3756" spans="2:2" x14ac:dyDescent="0.3">
      <c r="B3756" s="2"/>
    </row>
    <row r="3757" spans="2:2" x14ac:dyDescent="0.3">
      <c r="B3757" s="2"/>
    </row>
    <row r="3758" spans="2:2" x14ac:dyDescent="0.3">
      <c r="B3758" s="2"/>
    </row>
    <row r="3759" spans="2:2" x14ac:dyDescent="0.3">
      <c r="B3759" s="2"/>
    </row>
    <row r="3760" spans="2:2" x14ac:dyDescent="0.3">
      <c r="B3760" s="2"/>
    </row>
    <row r="3761" spans="2:2" x14ac:dyDescent="0.3">
      <c r="B3761" s="2"/>
    </row>
    <row r="3762" spans="2:2" x14ac:dyDescent="0.3">
      <c r="B3762" s="2"/>
    </row>
    <row r="3763" spans="2:2" x14ac:dyDescent="0.3">
      <c r="B3763" s="2"/>
    </row>
    <row r="3764" spans="2:2" x14ac:dyDescent="0.3">
      <c r="B3764" s="2"/>
    </row>
    <row r="3765" spans="2:2" x14ac:dyDescent="0.3">
      <c r="B3765" s="2"/>
    </row>
    <row r="3766" spans="2:2" x14ac:dyDescent="0.3">
      <c r="B3766" s="2"/>
    </row>
    <row r="3767" spans="2:2" x14ac:dyDescent="0.3">
      <c r="B3767" s="2"/>
    </row>
    <row r="3768" spans="2:2" x14ac:dyDescent="0.3">
      <c r="B3768" s="2"/>
    </row>
    <row r="3769" spans="2:2" x14ac:dyDescent="0.3">
      <c r="B3769" s="2"/>
    </row>
    <row r="3770" spans="2:2" x14ac:dyDescent="0.3">
      <c r="B3770" s="2"/>
    </row>
    <row r="3771" spans="2:2" x14ac:dyDescent="0.3">
      <c r="B3771" s="2"/>
    </row>
    <row r="3772" spans="2:2" x14ac:dyDescent="0.3">
      <c r="B3772" s="2"/>
    </row>
    <row r="3773" spans="2:2" x14ac:dyDescent="0.3">
      <c r="B3773" s="2"/>
    </row>
    <row r="3774" spans="2:2" x14ac:dyDescent="0.3">
      <c r="B3774" s="2"/>
    </row>
    <row r="3775" spans="2:2" x14ac:dyDescent="0.3">
      <c r="B3775" s="2"/>
    </row>
    <row r="3776" spans="2:2" x14ac:dyDescent="0.3">
      <c r="B3776" s="2"/>
    </row>
    <row r="3777" spans="2:2" x14ac:dyDescent="0.3">
      <c r="B3777" s="2"/>
    </row>
    <row r="3778" spans="2:2" x14ac:dyDescent="0.3">
      <c r="B3778" s="2"/>
    </row>
    <row r="3779" spans="2:2" x14ac:dyDescent="0.3">
      <c r="B3779" s="2"/>
    </row>
    <row r="3780" spans="2:2" x14ac:dyDescent="0.3">
      <c r="B3780" s="2"/>
    </row>
    <row r="3781" spans="2:2" x14ac:dyDescent="0.3">
      <c r="B3781" s="2"/>
    </row>
    <row r="3782" spans="2:2" x14ac:dyDescent="0.3">
      <c r="B3782" s="2"/>
    </row>
    <row r="3783" spans="2:2" x14ac:dyDescent="0.3">
      <c r="B3783" s="2"/>
    </row>
    <row r="3784" spans="2:2" x14ac:dyDescent="0.3">
      <c r="B3784" s="2"/>
    </row>
    <row r="3785" spans="2:2" x14ac:dyDescent="0.3">
      <c r="B3785" s="2"/>
    </row>
    <row r="3786" spans="2:2" x14ac:dyDescent="0.3">
      <c r="B3786" s="2"/>
    </row>
    <row r="3787" spans="2:2" x14ac:dyDescent="0.3">
      <c r="B3787" s="2"/>
    </row>
    <row r="3788" spans="2:2" x14ac:dyDescent="0.3">
      <c r="B3788" s="2"/>
    </row>
    <row r="3789" spans="2:2" x14ac:dyDescent="0.3">
      <c r="B3789" s="2"/>
    </row>
    <row r="3790" spans="2:2" x14ac:dyDescent="0.3">
      <c r="B3790" s="2"/>
    </row>
    <row r="3791" spans="2:2" x14ac:dyDescent="0.3">
      <c r="B3791" s="2"/>
    </row>
    <row r="3792" spans="2:2" x14ac:dyDescent="0.3">
      <c r="B3792" s="2"/>
    </row>
    <row r="3793" spans="2:2" x14ac:dyDescent="0.3">
      <c r="B3793" s="2"/>
    </row>
    <row r="3794" spans="2:2" x14ac:dyDescent="0.3">
      <c r="B3794" s="2"/>
    </row>
    <row r="3795" spans="2:2" x14ac:dyDescent="0.3">
      <c r="B3795" s="2"/>
    </row>
    <row r="3796" spans="2:2" x14ac:dyDescent="0.3">
      <c r="B3796" s="2"/>
    </row>
    <row r="3797" spans="2:2" x14ac:dyDescent="0.3">
      <c r="B3797" s="2"/>
    </row>
    <row r="3798" spans="2:2" x14ac:dyDescent="0.3">
      <c r="B3798" s="2"/>
    </row>
    <row r="3799" spans="2:2" x14ac:dyDescent="0.3">
      <c r="B3799" s="2"/>
    </row>
    <row r="3800" spans="2:2" x14ac:dyDescent="0.3">
      <c r="B3800" s="2"/>
    </row>
    <row r="3801" spans="2:2" x14ac:dyDescent="0.3">
      <c r="B3801" s="2"/>
    </row>
    <row r="3802" spans="2:2" x14ac:dyDescent="0.3">
      <c r="B3802" s="2"/>
    </row>
    <row r="3803" spans="2:2" x14ac:dyDescent="0.3">
      <c r="B3803" s="2"/>
    </row>
    <row r="3804" spans="2:2" x14ac:dyDescent="0.3">
      <c r="B3804" s="2"/>
    </row>
    <row r="3805" spans="2:2" x14ac:dyDescent="0.3">
      <c r="B3805" s="2"/>
    </row>
    <row r="3806" spans="2:2" x14ac:dyDescent="0.3">
      <c r="B3806" s="2"/>
    </row>
    <row r="3807" spans="2:2" x14ac:dyDescent="0.3">
      <c r="B3807" s="2"/>
    </row>
    <row r="3808" spans="2:2" x14ac:dyDescent="0.3">
      <c r="B3808" s="2"/>
    </row>
    <row r="3809" spans="2:2" x14ac:dyDescent="0.3">
      <c r="B3809" s="2"/>
    </row>
    <row r="3810" spans="2:2" x14ac:dyDescent="0.3">
      <c r="B3810" s="2"/>
    </row>
    <row r="3811" spans="2:2" x14ac:dyDescent="0.3">
      <c r="B3811" s="2"/>
    </row>
    <row r="3812" spans="2:2" x14ac:dyDescent="0.3">
      <c r="B3812" s="2"/>
    </row>
    <row r="3813" spans="2:2" x14ac:dyDescent="0.3">
      <c r="B3813" s="2"/>
    </row>
    <row r="3814" spans="2:2" x14ac:dyDescent="0.3">
      <c r="B3814" s="2"/>
    </row>
    <row r="3815" spans="2:2" x14ac:dyDescent="0.3">
      <c r="B3815" s="2"/>
    </row>
    <row r="3816" spans="2:2" x14ac:dyDescent="0.3">
      <c r="B3816" s="2"/>
    </row>
    <row r="3817" spans="2:2" x14ac:dyDescent="0.3">
      <c r="B3817" s="2"/>
    </row>
    <row r="3818" spans="2:2" x14ac:dyDescent="0.3">
      <c r="B3818" s="2"/>
    </row>
    <row r="3819" spans="2:2" x14ac:dyDescent="0.3">
      <c r="B3819" s="2"/>
    </row>
    <row r="3820" spans="2:2" x14ac:dyDescent="0.3">
      <c r="B3820" s="2"/>
    </row>
    <row r="3821" spans="2:2" x14ac:dyDescent="0.3">
      <c r="B3821" s="2"/>
    </row>
    <row r="3822" spans="2:2" x14ac:dyDescent="0.3">
      <c r="B3822" s="2"/>
    </row>
    <row r="3823" spans="2:2" x14ac:dyDescent="0.3">
      <c r="B3823" s="2"/>
    </row>
    <row r="3824" spans="2:2" x14ac:dyDescent="0.3">
      <c r="B3824" s="2"/>
    </row>
    <row r="3825" spans="2:2" x14ac:dyDescent="0.3">
      <c r="B3825" s="2"/>
    </row>
    <row r="3826" spans="2:2" x14ac:dyDescent="0.3">
      <c r="B3826" s="2"/>
    </row>
    <row r="3827" spans="2:2" x14ac:dyDescent="0.3">
      <c r="B3827" s="2"/>
    </row>
    <row r="3828" spans="2:2" x14ac:dyDescent="0.3">
      <c r="B3828" s="2"/>
    </row>
    <row r="3829" spans="2:2" x14ac:dyDescent="0.3">
      <c r="B3829" s="2"/>
    </row>
    <row r="3830" spans="2:2" x14ac:dyDescent="0.3">
      <c r="B3830" s="2"/>
    </row>
    <row r="3831" spans="2:2" x14ac:dyDescent="0.3">
      <c r="B3831" s="2"/>
    </row>
    <row r="3832" spans="2:2" x14ac:dyDescent="0.3">
      <c r="B3832" s="2"/>
    </row>
    <row r="3833" spans="2:2" x14ac:dyDescent="0.3">
      <c r="B3833" s="2"/>
    </row>
    <row r="3834" spans="2:2" x14ac:dyDescent="0.3">
      <c r="B3834" s="2"/>
    </row>
    <row r="3835" spans="2:2" x14ac:dyDescent="0.3">
      <c r="B3835" s="2"/>
    </row>
    <row r="3836" spans="2:2" x14ac:dyDescent="0.3">
      <c r="B3836" s="2"/>
    </row>
    <row r="3837" spans="2:2" x14ac:dyDescent="0.3">
      <c r="B3837" s="2"/>
    </row>
    <row r="3838" spans="2:2" x14ac:dyDescent="0.3">
      <c r="B3838" s="2"/>
    </row>
    <row r="3839" spans="2:2" x14ac:dyDescent="0.3">
      <c r="B3839" s="2"/>
    </row>
    <row r="3840" spans="2:2" x14ac:dyDescent="0.3">
      <c r="B3840" s="2"/>
    </row>
    <row r="3841" spans="2:2" x14ac:dyDescent="0.3">
      <c r="B3841" s="2"/>
    </row>
    <row r="3842" spans="2:2" x14ac:dyDescent="0.3">
      <c r="B3842" s="2"/>
    </row>
    <row r="3843" spans="2:2" x14ac:dyDescent="0.3">
      <c r="B3843" s="2"/>
    </row>
    <row r="3844" spans="2:2" x14ac:dyDescent="0.3">
      <c r="B3844" s="2"/>
    </row>
    <row r="3845" spans="2:2" x14ac:dyDescent="0.3">
      <c r="B3845" s="2"/>
    </row>
    <row r="3846" spans="2:2" x14ac:dyDescent="0.3">
      <c r="B3846" s="2"/>
    </row>
    <row r="3847" spans="2:2" x14ac:dyDescent="0.3">
      <c r="B3847" s="2"/>
    </row>
    <row r="3848" spans="2:2" x14ac:dyDescent="0.3">
      <c r="B3848" s="2"/>
    </row>
    <row r="3849" spans="2:2" x14ac:dyDescent="0.3">
      <c r="B3849" s="2"/>
    </row>
    <row r="3850" spans="2:2" x14ac:dyDescent="0.3">
      <c r="B3850" s="2"/>
    </row>
    <row r="3851" spans="2:2" x14ac:dyDescent="0.3">
      <c r="B3851" s="2"/>
    </row>
    <row r="3852" spans="2:2" x14ac:dyDescent="0.3">
      <c r="B3852" s="2"/>
    </row>
    <row r="3853" spans="2:2" x14ac:dyDescent="0.3">
      <c r="B3853" s="2"/>
    </row>
    <row r="3854" spans="2:2" x14ac:dyDescent="0.3">
      <c r="B3854" s="2"/>
    </row>
    <row r="3855" spans="2:2" x14ac:dyDescent="0.3">
      <c r="B3855" s="2"/>
    </row>
    <row r="3856" spans="2:2" x14ac:dyDescent="0.3">
      <c r="B3856" s="2"/>
    </row>
    <row r="3857" spans="2:2" x14ac:dyDescent="0.3">
      <c r="B3857" s="2"/>
    </row>
    <row r="3858" spans="2:2" x14ac:dyDescent="0.3">
      <c r="B3858" s="2"/>
    </row>
    <row r="3859" spans="2:2" x14ac:dyDescent="0.3">
      <c r="B3859" s="2"/>
    </row>
    <row r="3860" spans="2:2" x14ac:dyDescent="0.3">
      <c r="B3860" s="2"/>
    </row>
    <row r="3861" spans="2:2" x14ac:dyDescent="0.3">
      <c r="B3861" s="2"/>
    </row>
    <row r="3862" spans="2:2" x14ac:dyDescent="0.3">
      <c r="B3862" s="2"/>
    </row>
    <row r="3863" spans="2:2" x14ac:dyDescent="0.3">
      <c r="B3863" s="2"/>
    </row>
    <row r="3864" spans="2:2" x14ac:dyDescent="0.3">
      <c r="B3864" s="2"/>
    </row>
    <row r="3865" spans="2:2" x14ac:dyDescent="0.3">
      <c r="B3865" s="2"/>
    </row>
    <row r="3866" spans="2:2" x14ac:dyDescent="0.3">
      <c r="B3866" s="2"/>
    </row>
    <row r="3867" spans="2:2" x14ac:dyDescent="0.3">
      <c r="B3867" s="2"/>
    </row>
    <row r="3868" spans="2:2" x14ac:dyDescent="0.3">
      <c r="B3868" s="2"/>
    </row>
    <row r="3869" spans="2:2" x14ac:dyDescent="0.3">
      <c r="B3869" s="2"/>
    </row>
    <row r="3870" spans="2:2" x14ac:dyDescent="0.3">
      <c r="B3870" s="2"/>
    </row>
    <row r="3871" spans="2:2" x14ac:dyDescent="0.3">
      <c r="B3871" s="2"/>
    </row>
    <row r="3872" spans="2:2" x14ac:dyDescent="0.3">
      <c r="B3872" s="2"/>
    </row>
    <row r="3873" spans="2:2" x14ac:dyDescent="0.3">
      <c r="B3873" s="2"/>
    </row>
    <row r="3874" spans="2:2" x14ac:dyDescent="0.3">
      <c r="B3874" s="2"/>
    </row>
    <row r="3875" spans="2:2" x14ac:dyDescent="0.3">
      <c r="B3875" s="2"/>
    </row>
    <row r="3876" spans="2:2" x14ac:dyDescent="0.3">
      <c r="B3876" s="2"/>
    </row>
    <row r="3877" spans="2:2" x14ac:dyDescent="0.3">
      <c r="B3877" s="2"/>
    </row>
    <row r="3878" spans="2:2" x14ac:dyDescent="0.3">
      <c r="B3878" s="2"/>
    </row>
    <row r="3879" spans="2:2" x14ac:dyDescent="0.3">
      <c r="B3879" s="2"/>
    </row>
    <row r="3880" spans="2:2" x14ac:dyDescent="0.3">
      <c r="B3880" s="2"/>
    </row>
    <row r="3881" spans="2:2" x14ac:dyDescent="0.3">
      <c r="B3881" s="2"/>
    </row>
    <row r="3882" spans="2:2" x14ac:dyDescent="0.3">
      <c r="B3882" s="2"/>
    </row>
    <row r="3883" spans="2:2" x14ac:dyDescent="0.3">
      <c r="B3883" s="2"/>
    </row>
    <row r="3884" spans="2:2" x14ac:dyDescent="0.3">
      <c r="B3884" s="2"/>
    </row>
    <row r="3885" spans="2:2" x14ac:dyDescent="0.3">
      <c r="B3885" s="2"/>
    </row>
    <row r="3886" spans="2:2" x14ac:dyDescent="0.3">
      <c r="B3886" s="2"/>
    </row>
    <row r="3887" spans="2:2" x14ac:dyDescent="0.3">
      <c r="B3887" s="2"/>
    </row>
    <row r="3888" spans="2:2" x14ac:dyDescent="0.3">
      <c r="B3888" s="2"/>
    </row>
    <row r="3889" spans="2:2" x14ac:dyDescent="0.3">
      <c r="B3889" s="2"/>
    </row>
    <row r="3890" spans="2:2" x14ac:dyDescent="0.3">
      <c r="B3890" s="2"/>
    </row>
    <row r="3891" spans="2:2" x14ac:dyDescent="0.3">
      <c r="B3891" s="2"/>
    </row>
    <row r="3892" spans="2:2" x14ac:dyDescent="0.3">
      <c r="B3892" s="2"/>
    </row>
    <row r="3893" spans="2:2" x14ac:dyDescent="0.3">
      <c r="B3893" s="2"/>
    </row>
    <row r="3894" spans="2:2" x14ac:dyDescent="0.3">
      <c r="B3894" s="2"/>
    </row>
    <row r="3895" spans="2:2" x14ac:dyDescent="0.3">
      <c r="B3895" s="2"/>
    </row>
    <row r="3896" spans="2:2" x14ac:dyDescent="0.3">
      <c r="B3896" s="2"/>
    </row>
    <row r="3897" spans="2:2" x14ac:dyDescent="0.3">
      <c r="B3897" s="2"/>
    </row>
    <row r="3898" spans="2:2" x14ac:dyDescent="0.3">
      <c r="B3898" s="2"/>
    </row>
    <row r="3899" spans="2:2" x14ac:dyDescent="0.3">
      <c r="B3899" s="2"/>
    </row>
    <row r="3900" spans="2:2" x14ac:dyDescent="0.3">
      <c r="B3900" s="2"/>
    </row>
    <row r="3901" spans="2:2" x14ac:dyDescent="0.3">
      <c r="B3901" s="2"/>
    </row>
    <row r="3902" spans="2:2" x14ac:dyDescent="0.3">
      <c r="B3902" s="2"/>
    </row>
    <row r="3903" spans="2:2" x14ac:dyDescent="0.3">
      <c r="B3903" s="2"/>
    </row>
    <row r="3904" spans="2:2" x14ac:dyDescent="0.3">
      <c r="B3904" s="2"/>
    </row>
    <row r="3905" spans="2:2" x14ac:dyDescent="0.3">
      <c r="B3905" s="2"/>
    </row>
    <row r="3906" spans="2:2" x14ac:dyDescent="0.3">
      <c r="B3906" s="2"/>
    </row>
    <row r="3907" spans="2:2" x14ac:dyDescent="0.3">
      <c r="B3907" s="2"/>
    </row>
    <row r="3908" spans="2:2" x14ac:dyDescent="0.3">
      <c r="B3908" s="2"/>
    </row>
    <row r="3909" spans="2:2" x14ac:dyDescent="0.3">
      <c r="B3909" s="2"/>
    </row>
    <row r="3910" spans="2:2" x14ac:dyDescent="0.3">
      <c r="B3910" s="2"/>
    </row>
    <row r="3911" spans="2:2" x14ac:dyDescent="0.3">
      <c r="B3911" s="2"/>
    </row>
    <row r="3912" spans="2:2" x14ac:dyDescent="0.3">
      <c r="B3912" s="2"/>
    </row>
    <row r="3913" spans="2:2" x14ac:dyDescent="0.3">
      <c r="B3913" s="2"/>
    </row>
    <row r="3914" spans="2:2" x14ac:dyDescent="0.3">
      <c r="B3914" s="2"/>
    </row>
    <row r="3915" spans="2:2" x14ac:dyDescent="0.3">
      <c r="B3915" s="2"/>
    </row>
    <row r="3916" spans="2:2" x14ac:dyDescent="0.3">
      <c r="B3916" s="2"/>
    </row>
    <row r="3917" spans="2:2" x14ac:dyDescent="0.3">
      <c r="B3917" s="2"/>
    </row>
    <row r="3918" spans="2:2" x14ac:dyDescent="0.3">
      <c r="B3918" s="2"/>
    </row>
    <row r="3919" spans="2:2" x14ac:dyDescent="0.3">
      <c r="B3919" s="2"/>
    </row>
    <row r="3920" spans="2:2" x14ac:dyDescent="0.3">
      <c r="B3920" s="2"/>
    </row>
    <row r="3921" spans="2:2" x14ac:dyDescent="0.3">
      <c r="B3921" s="2"/>
    </row>
    <row r="3922" spans="2:2" x14ac:dyDescent="0.3">
      <c r="B3922" s="2"/>
    </row>
    <row r="3923" spans="2:2" x14ac:dyDescent="0.3">
      <c r="B3923" s="2"/>
    </row>
    <row r="3924" spans="2:2" x14ac:dyDescent="0.3">
      <c r="B3924" s="2"/>
    </row>
    <row r="3925" spans="2:2" x14ac:dyDescent="0.3">
      <c r="B3925" s="2"/>
    </row>
    <row r="3926" spans="2:2" x14ac:dyDescent="0.3">
      <c r="B3926" s="2"/>
    </row>
    <row r="3927" spans="2:2" x14ac:dyDescent="0.3">
      <c r="B3927" s="2"/>
    </row>
    <row r="3928" spans="2:2" x14ac:dyDescent="0.3">
      <c r="B3928" s="2"/>
    </row>
    <row r="3929" spans="2:2" x14ac:dyDescent="0.3">
      <c r="B3929" s="2"/>
    </row>
    <row r="3930" spans="2:2" x14ac:dyDescent="0.3">
      <c r="B3930" s="2"/>
    </row>
    <row r="3931" spans="2:2" x14ac:dyDescent="0.3">
      <c r="B3931" s="2"/>
    </row>
    <row r="3932" spans="2:2" x14ac:dyDescent="0.3">
      <c r="B3932" s="2"/>
    </row>
    <row r="3933" spans="2:2" x14ac:dyDescent="0.3">
      <c r="B3933" s="2"/>
    </row>
    <row r="3934" spans="2:2" x14ac:dyDescent="0.3">
      <c r="B3934" s="2"/>
    </row>
    <row r="3935" spans="2:2" x14ac:dyDescent="0.3">
      <c r="B3935" s="2"/>
    </row>
    <row r="3936" spans="2:2" x14ac:dyDescent="0.3">
      <c r="B3936" s="2"/>
    </row>
    <row r="3937" spans="2:2" x14ac:dyDescent="0.3">
      <c r="B3937" s="2"/>
    </row>
    <row r="3938" spans="2:2" x14ac:dyDescent="0.3">
      <c r="B3938" s="2"/>
    </row>
    <row r="3939" spans="2:2" x14ac:dyDescent="0.3">
      <c r="B3939" s="2"/>
    </row>
    <row r="3940" spans="2:2" x14ac:dyDescent="0.3">
      <c r="B3940" s="2"/>
    </row>
    <row r="3941" spans="2:2" x14ac:dyDescent="0.3">
      <c r="B3941" s="2"/>
    </row>
    <row r="3942" spans="2:2" x14ac:dyDescent="0.3">
      <c r="B3942" s="2"/>
    </row>
    <row r="3943" spans="2:2" x14ac:dyDescent="0.3">
      <c r="B3943" s="2"/>
    </row>
    <row r="3944" spans="2:2" x14ac:dyDescent="0.3">
      <c r="B3944" s="2"/>
    </row>
    <row r="3945" spans="2:2" x14ac:dyDescent="0.3">
      <c r="B3945" s="2"/>
    </row>
    <row r="3946" spans="2:2" x14ac:dyDescent="0.3">
      <c r="B3946" s="2"/>
    </row>
    <row r="3947" spans="2:2" x14ac:dyDescent="0.3">
      <c r="B3947" s="2"/>
    </row>
    <row r="3948" spans="2:2" x14ac:dyDescent="0.3">
      <c r="B3948" s="2"/>
    </row>
    <row r="3949" spans="2:2" x14ac:dyDescent="0.3">
      <c r="B3949" s="2"/>
    </row>
    <row r="3950" spans="2:2" x14ac:dyDescent="0.3">
      <c r="B3950" s="2"/>
    </row>
    <row r="3951" spans="2:2" x14ac:dyDescent="0.3">
      <c r="B3951" s="2"/>
    </row>
    <row r="3952" spans="2:2" x14ac:dyDescent="0.3">
      <c r="B3952" s="2"/>
    </row>
    <row r="3953" spans="2:2" x14ac:dyDescent="0.3">
      <c r="B3953" s="2"/>
    </row>
    <row r="3954" spans="2:2" x14ac:dyDescent="0.3">
      <c r="B3954" s="2"/>
    </row>
    <row r="3955" spans="2:2" x14ac:dyDescent="0.3">
      <c r="B3955" s="2"/>
    </row>
    <row r="3956" spans="2:2" x14ac:dyDescent="0.3">
      <c r="B3956" s="2"/>
    </row>
    <row r="3957" spans="2:2" x14ac:dyDescent="0.3">
      <c r="B3957" s="2"/>
    </row>
    <row r="3958" spans="2:2" x14ac:dyDescent="0.3">
      <c r="B3958" s="2"/>
    </row>
    <row r="3959" spans="2:2" x14ac:dyDescent="0.3">
      <c r="B3959" s="2"/>
    </row>
    <row r="3960" spans="2:2" x14ac:dyDescent="0.3">
      <c r="B3960" s="2"/>
    </row>
    <row r="3961" spans="2:2" x14ac:dyDescent="0.3">
      <c r="B3961" s="2"/>
    </row>
    <row r="3962" spans="2:2" x14ac:dyDescent="0.3">
      <c r="B3962" s="2"/>
    </row>
    <row r="3963" spans="2:2" x14ac:dyDescent="0.3">
      <c r="B3963" s="2"/>
    </row>
    <row r="3964" spans="2:2" x14ac:dyDescent="0.3">
      <c r="B3964" s="2"/>
    </row>
    <row r="3965" spans="2:2" x14ac:dyDescent="0.3">
      <c r="B3965" s="2"/>
    </row>
    <row r="3966" spans="2:2" x14ac:dyDescent="0.3">
      <c r="B3966" s="2"/>
    </row>
    <row r="3967" spans="2:2" x14ac:dyDescent="0.3">
      <c r="B3967" s="2"/>
    </row>
    <row r="3968" spans="2:2" x14ac:dyDescent="0.3">
      <c r="B3968" s="2"/>
    </row>
    <row r="3969" spans="2:2" x14ac:dyDescent="0.3">
      <c r="B3969" s="2"/>
    </row>
    <row r="3970" spans="2:2" x14ac:dyDescent="0.3">
      <c r="B3970" s="2"/>
    </row>
    <row r="3971" spans="2:2" x14ac:dyDescent="0.3">
      <c r="B3971" s="2"/>
    </row>
    <row r="3972" spans="2:2" x14ac:dyDescent="0.3">
      <c r="B3972" s="2"/>
    </row>
    <row r="3973" spans="2:2" x14ac:dyDescent="0.3">
      <c r="B3973" s="2"/>
    </row>
    <row r="3974" spans="2:2" x14ac:dyDescent="0.3">
      <c r="B3974" s="2"/>
    </row>
    <row r="3975" spans="2:2" x14ac:dyDescent="0.3">
      <c r="B3975" s="2"/>
    </row>
    <row r="3976" spans="2:2" x14ac:dyDescent="0.3">
      <c r="B3976" s="2"/>
    </row>
    <row r="3977" spans="2:2" x14ac:dyDescent="0.3">
      <c r="B3977" s="2"/>
    </row>
    <row r="3978" spans="2:2" x14ac:dyDescent="0.3">
      <c r="B3978" s="2"/>
    </row>
    <row r="3979" spans="2:2" x14ac:dyDescent="0.3">
      <c r="B3979" s="2"/>
    </row>
    <row r="3980" spans="2:2" x14ac:dyDescent="0.3">
      <c r="B3980" s="2"/>
    </row>
    <row r="3981" spans="2:2" x14ac:dyDescent="0.3">
      <c r="B3981" s="2"/>
    </row>
    <row r="3982" spans="2:2" x14ac:dyDescent="0.3">
      <c r="B3982" s="2"/>
    </row>
    <row r="3983" spans="2:2" x14ac:dyDescent="0.3">
      <c r="B3983" s="2"/>
    </row>
    <row r="3984" spans="2:2" x14ac:dyDescent="0.3">
      <c r="B3984" s="2"/>
    </row>
    <row r="3985" spans="2:2" x14ac:dyDescent="0.3">
      <c r="B3985" s="2"/>
    </row>
    <row r="3986" spans="2:2" x14ac:dyDescent="0.3">
      <c r="B3986" s="2"/>
    </row>
    <row r="3987" spans="2:2" x14ac:dyDescent="0.3">
      <c r="B3987" s="2"/>
    </row>
    <row r="3988" spans="2:2" x14ac:dyDescent="0.3">
      <c r="B3988" s="2"/>
    </row>
    <row r="3989" spans="2:2" x14ac:dyDescent="0.3">
      <c r="B3989" s="2"/>
    </row>
    <row r="3990" spans="2:2" x14ac:dyDescent="0.3">
      <c r="B3990" s="2"/>
    </row>
    <row r="3991" spans="2:2" x14ac:dyDescent="0.3">
      <c r="B3991" s="2"/>
    </row>
    <row r="3992" spans="2:2" x14ac:dyDescent="0.3">
      <c r="B3992" s="2"/>
    </row>
    <row r="3993" spans="2:2" x14ac:dyDescent="0.3">
      <c r="B3993" s="2"/>
    </row>
    <row r="3994" spans="2:2" x14ac:dyDescent="0.3">
      <c r="B3994" s="2"/>
    </row>
    <row r="3995" spans="2:2" x14ac:dyDescent="0.3">
      <c r="B3995" s="2"/>
    </row>
    <row r="3996" spans="2:2" x14ac:dyDescent="0.3">
      <c r="B3996" s="2"/>
    </row>
    <row r="3997" spans="2:2" x14ac:dyDescent="0.3">
      <c r="B3997" s="2"/>
    </row>
    <row r="3998" spans="2:2" x14ac:dyDescent="0.3">
      <c r="B3998" s="2"/>
    </row>
    <row r="3999" spans="2:2" x14ac:dyDescent="0.3">
      <c r="B3999" s="2"/>
    </row>
    <row r="4000" spans="2:2" x14ac:dyDescent="0.3">
      <c r="B4000" s="2"/>
    </row>
    <row r="4001" spans="2:2" x14ac:dyDescent="0.3">
      <c r="B4001" s="2"/>
    </row>
    <row r="4002" spans="2:2" x14ac:dyDescent="0.3">
      <c r="B4002" s="2"/>
    </row>
    <row r="4003" spans="2:2" x14ac:dyDescent="0.3">
      <c r="B4003" s="2"/>
    </row>
    <row r="4004" spans="2:2" x14ac:dyDescent="0.3">
      <c r="B4004" s="2"/>
    </row>
    <row r="4005" spans="2:2" x14ac:dyDescent="0.3">
      <c r="B4005" s="2"/>
    </row>
    <row r="4006" spans="2:2" x14ac:dyDescent="0.3">
      <c r="B4006" s="2"/>
    </row>
    <row r="4007" spans="2:2" x14ac:dyDescent="0.3">
      <c r="B4007" s="2"/>
    </row>
    <row r="4008" spans="2:2" x14ac:dyDescent="0.3">
      <c r="B4008" s="2"/>
    </row>
    <row r="4009" spans="2:2" x14ac:dyDescent="0.3">
      <c r="B4009" s="2"/>
    </row>
    <row r="4010" spans="2:2" x14ac:dyDescent="0.3">
      <c r="B4010" s="2"/>
    </row>
    <row r="4011" spans="2:2" x14ac:dyDescent="0.3">
      <c r="B4011" s="2"/>
    </row>
    <row r="4012" spans="2:2" x14ac:dyDescent="0.3">
      <c r="B4012" s="2"/>
    </row>
    <row r="4013" spans="2:2" x14ac:dyDescent="0.3">
      <c r="B4013" s="2"/>
    </row>
    <row r="4014" spans="2:2" x14ac:dyDescent="0.3">
      <c r="B4014" s="2"/>
    </row>
    <row r="4015" spans="2:2" x14ac:dyDescent="0.3">
      <c r="B4015" s="2"/>
    </row>
    <row r="4016" spans="2:2" x14ac:dyDescent="0.3">
      <c r="B4016" s="2"/>
    </row>
    <row r="4017" spans="2:2" x14ac:dyDescent="0.3">
      <c r="B4017" s="2"/>
    </row>
    <row r="4018" spans="2:2" x14ac:dyDescent="0.3">
      <c r="B4018" s="2"/>
    </row>
    <row r="4019" spans="2:2" x14ac:dyDescent="0.3">
      <c r="B4019" s="2"/>
    </row>
    <row r="4020" spans="2:2" x14ac:dyDescent="0.3">
      <c r="B4020" s="2"/>
    </row>
    <row r="4021" spans="2:2" x14ac:dyDescent="0.3">
      <c r="B4021" s="2"/>
    </row>
    <row r="4022" spans="2:2" x14ac:dyDescent="0.3">
      <c r="B4022" s="2"/>
    </row>
    <row r="4023" spans="2:2" x14ac:dyDescent="0.3">
      <c r="B4023" s="2"/>
    </row>
    <row r="4024" spans="2:2" x14ac:dyDescent="0.3">
      <c r="B4024" s="2"/>
    </row>
    <row r="4025" spans="2:2" x14ac:dyDescent="0.3">
      <c r="B4025" s="2"/>
    </row>
    <row r="4026" spans="2:2" x14ac:dyDescent="0.3">
      <c r="B4026" s="2"/>
    </row>
    <row r="4027" spans="2:2" x14ac:dyDescent="0.3">
      <c r="B4027" s="2"/>
    </row>
    <row r="4028" spans="2:2" x14ac:dyDescent="0.3">
      <c r="B4028" s="2"/>
    </row>
    <row r="4029" spans="2:2" x14ac:dyDescent="0.3">
      <c r="B4029" s="2"/>
    </row>
    <row r="4030" spans="2:2" x14ac:dyDescent="0.3">
      <c r="B4030" s="2"/>
    </row>
    <row r="4031" spans="2:2" x14ac:dyDescent="0.3">
      <c r="B4031" s="2"/>
    </row>
    <row r="4032" spans="2:2" x14ac:dyDescent="0.3">
      <c r="B4032" s="2"/>
    </row>
    <row r="4033" spans="2:2" x14ac:dyDescent="0.3">
      <c r="B4033" s="2"/>
    </row>
    <row r="4034" spans="2:2" x14ac:dyDescent="0.3">
      <c r="B4034" s="2"/>
    </row>
    <row r="4035" spans="2:2" x14ac:dyDescent="0.3">
      <c r="B4035" s="2"/>
    </row>
    <row r="4036" spans="2:2" x14ac:dyDescent="0.3">
      <c r="B4036" s="2"/>
    </row>
    <row r="4037" spans="2:2" x14ac:dyDescent="0.3">
      <c r="B4037" s="2"/>
    </row>
    <row r="4038" spans="2:2" x14ac:dyDescent="0.3">
      <c r="B4038" s="2"/>
    </row>
    <row r="4039" spans="2:2" x14ac:dyDescent="0.3">
      <c r="B4039" s="2"/>
    </row>
    <row r="4040" spans="2:2" x14ac:dyDescent="0.3">
      <c r="B4040" s="2"/>
    </row>
    <row r="4041" spans="2:2" x14ac:dyDescent="0.3">
      <c r="B4041" s="2"/>
    </row>
    <row r="4042" spans="2:2" x14ac:dyDescent="0.3">
      <c r="B4042" s="2"/>
    </row>
    <row r="4043" spans="2:2" x14ac:dyDescent="0.3">
      <c r="B4043" s="2"/>
    </row>
    <row r="4044" spans="2:2" x14ac:dyDescent="0.3">
      <c r="B4044" s="2"/>
    </row>
    <row r="4045" spans="2:2" x14ac:dyDescent="0.3">
      <c r="B4045" s="2"/>
    </row>
    <row r="4046" spans="2:2" x14ac:dyDescent="0.3">
      <c r="B4046" s="2"/>
    </row>
    <row r="4047" spans="2:2" x14ac:dyDescent="0.3">
      <c r="B4047" s="2"/>
    </row>
    <row r="4048" spans="2:2" x14ac:dyDescent="0.3">
      <c r="B4048" s="2"/>
    </row>
    <row r="4049" spans="2:2" x14ac:dyDescent="0.3">
      <c r="B4049" s="2"/>
    </row>
    <row r="4050" spans="2:2" x14ac:dyDescent="0.3">
      <c r="B4050" s="2"/>
    </row>
    <row r="4051" spans="2:2" x14ac:dyDescent="0.3">
      <c r="B4051" s="2"/>
    </row>
    <row r="4052" spans="2:2" x14ac:dyDescent="0.3">
      <c r="B4052" s="2"/>
    </row>
    <row r="4053" spans="2:2" x14ac:dyDescent="0.3">
      <c r="B4053" s="2"/>
    </row>
    <row r="4054" spans="2:2" x14ac:dyDescent="0.3">
      <c r="B4054" s="2"/>
    </row>
    <row r="4055" spans="2:2" x14ac:dyDescent="0.3">
      <c r="B4055" s="2"/>
    </row>
    <row r="4056" spans="2:2" x14ac:dyDescent="0.3">
      <c r="B4056" s="2"/>
    </row>
    <row r="4057" spans="2:2" x14ac:dyDescent="0.3">
      <c r="B4057" s="2"/>
    </row>
    <row r="4058" spans="2:2" x14ac:dyDescent="0.3">
      <c r="B4058" s="2"/>
    </row>
    <row r="4059" spans="2:2" x14ac:dyDescent="0.3">
      <c r="B4059" s="2"/>
    </row>
    <row r="4060" spans="2:2" x14ac:dyDescent="0.3">
      <c r="B4060" s="2"/>
    </row>
    <row r="4061" spans="2:2" x14ac:dyDescent="0.3">
      <c r="B4061" s="2"/>
    </row>
    <row r="4062" spans="2:2" x14ac:dyDescent="0.3">
      <c r="B4062" s="2"/>
    </row>
    <row r="4063" spans="2:2" x14ac:dyDescent="0.3">
      <c r="B4063" s="2"/>
    </row>
    <row r="4064" spans="2:2" x14ac:dyDescent="0.3">
      <c r="B4064" s="2"/>
    </row>
    <row r="4065" spans="2:2" x14ac:dyDescent="0.3">
      <c r="B4065" s="2"/>
    </row>
    <row r="4066" spans="2:2" x14ac:dyDescent="0.3">
      <c r="B4066" s="2"/>
    </row>
    <row r="4067" spans="2:2" x14ac:dyDescent="0.3">
      <c r="B4067" s="2"/>
    </row>
    <row r="4068" spans="2:2" x14ac:dyDescent="0.3">
      <c r="B4068" s="2"/>
    </row>
    <row r="4069" spans="2:2" x14ac:dyDescent="0.3">
      <c r="B4069" s="2"/>
    </row>
    <row r="4070" spans="2:2" x14ac:dyDescent="0.3">
      <c r="B4070" s="2"/>
    </row>
    <row r="4071" spans="2:2" x14ac:dyDescent="0.3">
      <c r="B4071" s="2"/>
    </row>
    <row r="4072" spans="2:2" x14ac:dyDescent="0.3">
      <c r="B4072" s="2"/>
    </row>
    <row r="4073" spans="2:2" x14ac:dyDescent="0.3">
      <c r="B4073" s="2"/>
    </row>
    <row r="4074" spans="2:2" x14ac:dyDescent="0.3">
      <c r="B4074" s="2"/>
    </row>
    <row r="4075" spans="2:2" x14ac:dyDescent="0.3">
      <c r="B4075" s="2"/>
    </row>
    <row r="4076" spans="2:2" x14ac:dyDescent="0.3">
      <c r="B4076" s="2"/>
    </row>
    <row r="4077" spans="2:2" x14ac:dyDescent="0.3">
      <c r="B4077" s="2"/>
    </row>
    <row r="4078" spans="2:2" x14ac:dyDescent="0.3">
      <c r="B4078" s="2"/>
    </row>
    <row r="4079" spans="2:2" x14ac:dyDescent="0.3">
      <c r="B4079" s="2"/>
    </row>
    <row r="4080" spans="2:2" x14ac:dyDescent="0.3">
      <c r="B4080" s="2"/>
    </row>
    <row r="4081" spans="2:2" x14ac:dyDescent="0.3">
      <c r="B4081" s="2"/>
    </row>
    <row r="4082" spans="2:2" x14ac:dyDescent="0.3">
      <c r="B4082" s="2"/>
    </row>
    <row r="4083" spans="2:2" x14ac:dyDescent="0.3">
      <c r="B4083" s="2"/>
    </row>
    <row r="4084" spans="2:2" x14ac:dyDescent="0.3">
      <c r="B4084" s="2"/>
    </row>
    <row r="4085" spans="2:2" x14ac:dyDescent="0.3">
      <c r="B4085" s="2"/>
    </row>
    <row r="4086" spans="2:2" x14ac:dyDescent="0.3">
      <c r="B4086" s="2"/>
    </row>
    <row r="4087" spans="2:2" x14ac:dyDescent="0.3">
      <c r="B4087" s="2"/>
    </row>
    <row r="4088" spans="2:2" x14ac:dyDescent="0.3">
      <c r="B4088" s="2"/>
    </row>
    <row r="4089" spans="2:2" x14ac:dyDescent="0.3">
      <c r="B4089" s="2"/>
    </row>
    <row r="4090" spans="2:2" x14ac:dyDescent="0.3">
      <c r="B4090" s="2"/>
    </row>
    <row r="4091" spans="2:2" x14ac:dyDescent="0.3">
      <c r="B4091" s="2"/>
    </row>
    <row r="4092" spans="2:2" x14ac:dyDescent="0.3">
      <c r="B4092" s="2"/>
    </row>
    <row r="4093" spans="2:2" x14ac:dyDescent="0.3">
      <c r="B4093" s="2"/>
    </row>
    <row r="4094" spans="2:2" x14ac:dyDescent="0.3">
      <c r="B4094" s="2"/>
    </row>
    <row r="4095" spans="2:2" x14ac:dyDescent="0.3">
      <c r="B4095" s="2"/>
    </row>
    <row r="4096" spans="2:2" x14ac:dyDescent="0.3">
      <c r="B4096" s="2"/>
    </row>
    <row r="4097" spans="2:2" x14ac:dyDescent="0.3">
      <c r="B4097" s="2"/>
    </row>
    <row r="4098" spans="2:2" x14ac:dyDescent="0.3">
      <c r="B4098" s="2"/>
    </row>
    <row r="4099" spans="2:2" x14ac:dyDescent="0.3">
      <c r="B4099" s="2"/>
    </row>
    <row r="4100" spans="2:2" x14ac:dyDescent="0.3">
      <c r="B4100" s="2"/>
    </row>
    <row r="4101" spans="2:2" x14ac:dyDescent="0.3">
      <c r="B4101" s="2"/>
    </row>
    <row r="4102" spans="2:2" x14ac:dyDescent="0.3">
      <c r="B4102" s="2"/>
    </row>
    <row r="4103" spans="2:2" x14ac:dyDescent="0.3">
      <c r="B4103" s="2"/>
    </row>
    <row r="4104" spans="2:2" x14ac:dyDescent="0.3">
      <c r="B4104" s="2"/>
    </row>
    <row r="4105" spans="2:2" x14ac:dyDescent="0.3">
      <c r="B4105" s="2"/>
    </row>
    <row r="4106" spans="2:2" x14ac:dyDescent="0.3">
      <c r="B4106" s="2"/>
    </row>
    <row r="4107" spans="2:2" x14ac:dyDescent="0.3">
      <c r="B4107" s="2"/>
    </row>
    <row r="4108" spans="2:2" x14ac:dyDescent="0.3">
      <c r="B4108" s="2"/>
    </row>
    <row r="4109" spans="2:2" x14ac:dyDescent="0.3">
      <c r="B4109" s="2"/>
    </row>
    <row r="4110" spans="2:2" x14ac:dyDescent="0.3">
      <c r="B4110" s="2"/>
    </row>
    <row r="4111" spans="2:2" x14ac:dyDescent="0.3">
      <c r="B4111" s="2"/>
    </row>
    <row r="4112" spans="2:2" x14ac:dyDescent="0.3">
      <c r="B4112" s="2"/>
    </row>
    <row r="4113" spans="2:2" x14ac:dyDescent="0.3">
      <c r="B4113" s="2"/>
    </row>
    <row r="4114" spans="2:2" x14ac:dyDescent="0.3">
      <c r="B4114" s="2"/>
    </row>
    <row r="4115" spans="2:2" x14ac:dyDescent="0.3">
      <c r="B4115" s="2"/>
    </row>
    <row r="4116" spans="2:2" x14ac:dyDescent="0.3">
      <c r="B4116" s="2"/>
    </row>
    <row r="4117" spans="2:2" x14ac:dyDescent="0.3">
      <c r="B4117" s="2"/>
    </row>
    <row r="4118" spans="2:2" x14ac:dyDescent="0.3">
      <c r="B4118" s="2"/>
    </row>
    <row r="4119" spans="2:2" x14ac:dyDescent="0.3">
      <c r="B4119" s="2"/>
    </row>
    <row r="4120" spans="2:2" x14ac:dyDescent="0.3">
      <c r="B4120" s="2"/>
    </row>
    <row r="4121" spans="2:2" x14ac:dyDescent="0.3">
      <c r="B4121" s="2"/>
    </row>
    <row r="4122" spans="2:2" x14ac:dyDescent="0.3">
      <c r="B4122" s="2"/>
    </row>
    <row r="4123" spans="2:2" x14ac:dyDescent="0.3">
      <c r="B4123" s="2"/>
    </row>
    <row r="4124" spans="2:2" x14ac:dyDescent="0.3">
      <c r="B4124" s="2"/>
    </row>
    <row r="4125" spans="2:2" x14ac:dyDescent="0.3">
      <c r="B4125" s="2"/>
    </row>
    <row r="4126" spans="2:2" x14ac:dyDescent="0.3">
      <c r="B4126" s="2"/>
    </row>
    <row r="4127" spans="2:2" x14ac:dyDescent="0.3">
      <c r="B4127" s="2"/>
    </row>
    <row r="4128" spans="2:2" x14ac:dyDescent="0.3">
      <c r="B4128" s="2"/>
    </row>
    <row r="4129" spans="2:2" x14ac:dyDescent="0.3">
      <c r="B4129" s="2"/>
    </row>
    <row r="4130" spans="2:2" x14ac:dyDescent="0.3">
      <c r="B4130" s="2"/>
    </row>
    <row r="4131" spans="2:2" x14ac:dyDescent="0.3">
      <c r="B4131" s="2"/>
    </row>
    <row r="4132" spans="2:2" x14ac:dyDescent="0.3">
      <c r="B4132" s="2"/>
    </row>
    <row r="4133" spans="2:2" x14ac:dyDescent="0.3">
      <c r="B4133" s="2"/>
    </row>
    <row r="4134" spans="2:2" x14ac:dyDescent="0.3">
      <c r="B4134" s="2"/>
    </row>
    <row r="4135" spans="2:2" x14ac:dyDescent="0.3">
      <c r="B4135" s="2"/>
    </row>
    <row r="4136" spans="2:2" x14ac:dyDescent="0.3">
      <c r="B4136" s="2"/>
    </row>
    <row r="4137" spans="2:2" x14ac:dyDescent="0.3">
      <c r="B4137" s="2"/>
    </row>
    <row r="4138" spans="2:2" x14ac:dyDescent="0.3">
      <c r="B4138" s="2"/>
    </row>
    <row r="4139" spans="2:2" x14ac:dyDescent="0.3">
      <c r="B4139" s="2"/>
    </row>
    <row r="4140" spans="2:2" x14ac:dyDescent="0.3">
      <c r="B4140" s="2"/>
    </row>
    <row r="4141" spans="2:2" x14ac:dyDescent="0.3">
      <c r="B4141" s="2"/>
    </row>
    <row r="4142" spans="2:2" x14ac:dyDescent="0.3">
      <c r="B4142" s="2"/>
    </row>
    <row r="4143" spans="2:2" x14ac:dyDescent="0.3">
      <c r="B4143" s="2"/>
    </row>
    <row r="4144" spans="2:2" x14ac:dyDescent="0.3">
      <c r="B4144" s="2"/>
    </row>
    <row r="4145" spans="2:2" x14ac:dyDescent="0.3">
      <c r="B4145" s="2"/>
    </row>
    <row r="4146" spans="2:2" x14ac:dyDescent="0.3">
      <c r="B4146" s="2"/>
    </row>
    <row r="4147" spans="2:2" x14ac:dyDescent="0.3">
      <c r="B4147" s="2"/>
    </row>
    <row r="4148" spans="2:2" x14ac:dyDescent="0.3">
      <c r="B4148" s="2"/>
    </row>
    <row r="4149" spans="2:2" x14ac:dyDescent="0.3">
      <c r="B4149" s="2"/>
    </row>
    <row r="4150" spans="2:2" x14ac:dyDescent="0.3">
      <c r="B4150" s="2"/>
    </row>
    <row r="4151" spans="2:2" x14ac:dyDescent="0.3">
      <c r="B4151" s="2"/>
    </row>
    <row r="4152" spans="2:2" x14ac:dyDescent="0.3">
      <c r="B4152" s="2"/>
    </row>
    <row r="4153" spans="2:2" x14ac:dyDescent="0.3">
      <c r="B4153" s="2"/>
    </row>
    <row r="4154" spans="2:2" x14ac:dyDescent="0.3">
      <c r="B4154" s="2"/>
    </row>
    <row r="4155" spans="2:2" x14ac:dyDescent="0.3">
      <c r="B4155" s="2"/>
    </row>
    <row r="4156" spans="2:2" x14ac:dyDescent="0.3">
      <c r="B4156" s="2"/>
    </row>
    <row r="4157" spans="2:2" x14ac:dyDescent="0.3">
      <c r="B4157" s="2"/>
    </row>
    <row r="4158" spans="2:2" x14ac:dyDescent="0.3">
      <c r="B4158" s="2"/>
    </row>
    <row r="4159" spans="2:2" x14ac:dyDescent="0.3">
      <c r="B4159" s="2"/>
    </row>
    <row r="4160" spans="2:2" x14ac:dyDescent="0.3">
      <c r="B4160" s="2"/>
    </row>
    <row r="4161" spans="2:2" x14ac:dyDescent="0.3">
      <c r="B4161" s="2"/>
    </row>
    <row r="4162" spans="2:2" x14ac:dyDescent="0.3">
      <c r="B4162" s="2"/>
    </row>
    <row r="4163" spans="2:2" x14ac:dyDescent="0.3">
      <c r="B4163" s="2"/>
    </row>
    <row r="4164" spans="2:2" x14ac:dyDescent="0.3">
      <c r="B4164" s="2"/>
    </row>
    <row r="4165" spans="2:2" x14ac:dyDescent="0.3">
      <c r="B4165" s="2"/>
    </row>
    <row r="4166" spans="2:2" x14ac:dyDescent="0.3">
      <c r="B4166" s="2"/>
    </row>
    <row r="4167" spans="2:2" x14ac:dyDescent="0.3">
      <c r="B4167" s="2"/>
    </row>
    <row r="4168" spans="2:2" x14ac:dyDescent="0.3">
      <c r="B4168" s="2"/>
    </row>
    <row r="4169" spans="2:2" x14ac:dyDescent="0.3">
      <c r="B4169" s="2"/>
    </row>
    <row r="4170" spans="2:2" x14ac:dyDescent="0.3">
      <c r="B4170" s="2"/>
    </row>
    <row r="4171" spans="2:2" x14ac:dyDescent="0.3">
      <c r="B4171" s="2"/>
    </row>
    <row r="4172" spans="2:2" x14ac:dyDescent="0.3">
      <c r="B4172" s="2"/>
    </row>
    <row r="4173" spans="2:2" x14ac:dyDescent="0.3">
      <c r="B4173" s="2"/>
    </row>
    <row r="4174" spans="2:2" x14ac:dyDescent="0.3">
      <c r="B4174" s="2"/>
    </row>
    <row r="4175" spans="2:2" x14ac:dyDescent="0.3">
      <c r="B4175" s="2"/>
    </row>
    <row r="4176" spans="2:2" x14ac:dyDescent="0.3">
      <c r="B4176" s="2"/>
    </row>
    <row r="4177" spans="2:2" x14ac:dyDescent="0.3">
      <c r="B4177" s="2"/>
    </row>
    <row r="4178" spans="2:2" x14ac:dyDescent="0.3">
      <c r="B4178" s="2"/>
    </row>
    <row r="4179" spans="2:2" x14ac:dyDescent="0.3">
      <c r="B4179" s="2"/>
    </row>
    <row r="4180" spans="2:2" x14ac:dyDescent="0.3">
      <c r="B4180" s="2"/>
    </row>
    <row r="4181" spans="2:2" x14ac:dyDescent="0.3">
      <c r="B4181" s="2"/>
    </row>
    <row r="4182" spans="2:2" x14ac:dyDescent="0.3">
      <c r="B4182" s="2"/>
    </row>
    <row r="4183" spans="2:2" x14ac:dyDescent="0.3">
      <c r="B4183" s="2"/>
    </row>
    <row r="4184" spans="2:2" x14ac:dyDescent="0.3">
      <c r="B4184" s="2"/>
    </row>
    <row r="4185" spans="2:2" x14ac:dyDescent="0.3">
      <c r="B4185" s="2"/>
    </row>
    <row r="4186" spans="2:2" x14ac:dyDescent="0.3">
      <c r="B4186" s="2"/>
    </row>
    <row r="4187" spans="2:2" x14ac:dyDescent="0.3">
      <c r="B4187" s="2"/>
    </row>
    <row r="4188" spans="2:2" x14ac:dyDescent="0.3">
      <c r="B4188" s="2"/>
    </row>
    <row r="4189" spans="2:2" x14ac:dyDescent="0.3">
      <c r="B4189" s="2"/>
    </row>
    <row r="4190" spans="2:2" x14ac:dyDescent="0.3">
      <c r="B4190" s="2"/>
    </row>
    <row r="4191" spans="2:2" x14ac:dyDescent="0.3">
      <c r="B4191" s="2"/>
    </row>
    <row r="4192" spans="2:2" x14ac:dyDescent="0.3">
      <c r="B4192" s="2"/>
    </row>
    <row r="4193" spans="2:2" x14ac:dyDescent="0.3">
      <c r="B4193" s="2"/>
    </row>
    <row r="4194" spans="2:2" x14ac:dyDescent="0.3">
      <c r="B4194" s="2"/>
    </row>
    <row r="4195" spans="2:2" x14ac:dyDescent="0.3">
      <c r="B4195" s="2"/>
    </row>
    <row r="4196" spans="2:2" x14ac:dyDescent="0.3">
      <c r="B4196" s="2"/>
    </row>
    <row r="4197" spans="2:2" x14ac:dyDescent="0.3">
      <c r="B4197" s="2"/>
    </row>
    <row r="4198" spans="2:2" x14ac:dyDescent="0.3">
      <c r="B4198" s="2"/>
    </row>
    <row r="4199" spans="2:2" x14ac:dyDescent="0.3">
      <c r="B4199" s="2"/>
    </row>
    <row r="4200" spans="2:2" x14ac:dyDescent="0.3">
      <c r="B4200" s="2"/>
    </row>
    <row r="4201" spans="2:2" x14ac:dyDescent="0.3">
      <c r="B4201" s="2"/>
    </row>
    <row r="4202" spans="2:2" x14ac:dyDescent="0.3">
      <c r="B4202" s="2"/>
    </row>
    <row r="4203" spans="2:2" x14ac:dyDescent="0.3">
      <c r="B4203" s="2"/>
    </row>
    <row r="4204" spans="2:2" x14ac:dyDescent="0.3">
      <c r="B4204" s="2"/>
    </row>
    <row r="4205" spans="2:2" x14ac:dyDescent="0.3">
      <c r="B4205" s="2"/>
    </row>
    <row r="4206" spans="2:2" x14ac:dyDescent="0.3">
      <c r="B4206" s="2"/>
    </row>
    <row r="4207" spans="2:2" x14ac:dyDescent="0.3">
      <c r="B4207" s="2"/>
    </row>
    <row r="4208" spans="2:2" x14ac:dyDescent="0.3">
      <c r="B4208" s="2"/>
    </row>
    <row r="4209" spans="2:2" x14ac:dyDescent="0.3">
      <c r="B4209" s="2"/>
    </row>
    <row r="4210" spans="2:2" x14ac:dyDescent="0.3">
      <c r="B4210" s="2"/>
    </row>
    <row r="4211" spans="2:2" x14ac:dyDescent="0.3">
      <c r="B4211" s="2"/>
    </row>
    <row r="4212" spans="2:2" x14ac:dyDescent="0.3">
      <c r="B4212" s="2"/>
    </row>
    <row r="4213" spans="2:2" x14ac:dyDescent="0.3">
      <c r="B4213" s="2"/>
    </row>
    <row r="4214" spans="2:2" x14ac:dyDescent="0.3">
      <c r="B4214" s="2"/>
    </row>
    <row r="4215" spans="2:2" x14ac:dyDescent="0.3">
      <c r="B4215" s="2"/>
    </row>
    <row r="4216" spans="2:2" x14ac:dyDescent="0.3">
      <c r="B4216" s="2"/>
    </row>
    <row r="4217" spans="2:2" x14ac:dyDescent="0.3">
      <c r="B4217" s="2"/>
    </row>
    <row r="4218" spans="2:2" x14ac:dyDescent="0.3">
      <c r="B4218" s="2"/>
    </row>
    <row r="4219" spans="2:2" x14ac:dyDescent="0.3">
      <c r="B4219" s="2"/>
    </row>
    <row r="4220" spans="2:2" x14ac:dyDescent="0.3">
      <c r="B4220" s="2"/>
    </row>
    <row r="4221" spans="2:2" x14ac:dyDescent="0.3">
      <c r="B4221" s="2"/>
    </row>
    <row r="4222" spans="2:2" x14ac:dyDescent="0.3">
      <c r="B4222" s="2"/>
    </row>
    <row r="4223" spans="2:2" x14ac:dyDescent="0.3">
      <c r="B4223" s="2"/>
    </row>
    <row r="4224" spans="2:2" x14ac:dyDescent="0.3">
      <c r="B4224" s="2"/>
    </row>
    <row r="4225" spans="2:2" x14ac:dyDescent="0.3">
      <c r="B4225" s="2"/>
    </row>
    <row r="4226" spans="2:2" x14ac:dyDescent="0.3">
      <c r="B4226" s="2"/>
    </row>
    <row r="4227" spans="2:2" x14ac:dyDescent="0.3">
      <c r="B4227" s="2"/>
    </row>
    <row r="4228" spans="2:2" x14ac:dyDescent="0.3">
      <c r="B4228" s="2"/>
    </row>
    <row r="4229" spans="2:2" x14ac:dyDescent="0.3">
      <c r="B4229" s="2"/>
    </row>
    <row r="4230" spans="2:2" x14ac:dyDescent="0.3">
      <c r="B4230" s="2"/>
    </row>
    <row r="4231" spans="2:2" x14ac:dyDescent="0.3">
      <c r="B4231" s="2"/>
    </row>
    <row r="4232" spans="2:2" x14ac:dyDescent="0.3">
      <c r="B4232" s="2"/>
    </row>
    <row r="4233" spans="2:2" x14ac:dyDescent="0.3">
      <c r="B4233" s="2"/>
    </row>
    <row r="4234" spans="2:2" x14ac:dyDescent="0.3">
      <c r="B4234" s="2"/>
    </row>
    <row r="4235" spans="2:2" x14ac:dyDescent="0.3">
      <c r="B4235" s="2"/>
    </row>
    <row r="4236" spans="2:2" x14ac:dyDescent="0.3">
      <c r="B4236" s="2"/>
    </row>
    <row r="4237" spans="2:2" x14ac:dyDescent="0.3">
      <c r="B4237" s="2"/>
    </row>
    <row r="4238" spans="2:2" x14ac:dyDescent="0.3">
      <c r="B4238" s="2"/>
    </row>
    <row r="4239" spans="2:2" x14ac:dyDescent="0.3">
      <c r="B4239" s="2"/>
    </row>
    <row r="4240" spans="2:2" x14ac:dyDescent="0.3">
      <c r="B4240" s="2"/>
    </row>
    <row r="4241" spans="2:2" x14ac:dyDescent="0.3">
      <c r="B4241" s="2"/>
    </row>
    <row r="4242" spans="2:2" x14ac:dyDescent="0.3">
      <c r="B4242" s="2"/>
    </row>
    <row r="4243" spans="2:2" x14ac:dyDescent="0.3">
      <c r="B4243" s="2"/>
    </row>
    <row r="4244" spans="2:2" x14ac:dyDescent="0.3">
      <c r="B4244" s="2"/>
    </row>
    <row r="4245" spans="2:2" x14ac:dyDescent="0.3">
      <c r="B4245" s="2"/>
    </row>
    <row r="4246" spans="2:2" x14ac:dyDescent="0.3">
      <c r="B4246" s="2"/>
    </row>
    <row r="4247" spans="2:2" x14ac:dyDescent="0.3">
      <c r="B4247" s="2"/>
    </row>
    <row r="4248" spans="2:2" x14ac:dyDescent="0.3">
      <c r="B4248" s="2"/>
    </row>
    <row r="4249" spans="2:2" x14ac:dyDescent="0.3">
      <c r="B4249" s="2"/>
    </row>
    <row r="4250" spans="2:2" x14ac:dyDescent="0.3">
      <c r="B4250" s="2"/>
    </row>
    <row r="4251" spans="2:2" x14ac:dyDescent="0.3">
      <c r="B4251" s="2"/>
    </row>
    <row r="4252" spans="2:2" x14ac:dyDescent="0.3">
      <c r="B4252" s="2"/>
    </row>
    <row r="4253" spans="2:2" x14ac:dyDescent="0.3">
      <c r="B4253" s="2"/>
    </row>
    <row r="4254" spans="2:2" x14ac:dyDescent="0.3">
      <c r="B4254" s="2"/>
    </row>
    <row r="4255" spans="2:2" x14ac:dyDescent="0.3">
      <c r="B4255" s="2"/>
    </row>
    <row r="4256" spans="2:2" x14ac:dyDescent="0.3">
      <c r="B4256" s="2"/>
    </row>
    <row r="4257" spans="2:2" x14ac:dyDescent="0.3">
      <c r="B4257" s="2"/>
    </row>
    <row r="4258" spans="2:2" x14ac:dyDescent="0.3">
      <c r="B4258" s="2"/>
    </row>
    <row r="4259" spans="2:2" x14ac:dyDescent="0.3">
      <c r="B4259" s="2"/>
    </row>
    <row r="4260" spans="2:2" x14ac:dyDescent="0.3">
      <c r="B4260" s="2"/>
    </row>
    <row r="4261" spans="2:2" x14ac:dyDescent="0.3">
      <c r="B4261" s="2"/>
    </row>
    <row r="4262" spans="2:2" x14ac:dyDescent="0.3">
      <c r="B4262" s="2"/>
    </row>
    <row r="4263" spans="2:2" x14ac:dyDescent="0.3">
      <c r="B4263" s="2"/>
    </row>
    <row r="4264" spans="2:2" x14ac:dyDescent="0.3">
      <c r="B4264" s="2"/>
    </row>
    <row r="4265" spans="2:2" x14ac:dyDescent="0.3">
      <c r="B4265" s="2"/>
    </row>
    <row r="4266" spans="2:2" x14ac:dyDescent="0.3">
      <c r="B4266" s="2"/>
    </row>
    <row r="4267" spans="2:2" x14ac:dyDescent="0.3">
      <c r="B4267" s="2"/>
    </row>
    <row r="4268" spans="2:2" x14ac:dyDescent="0.3">
      <c r="B4268" s="2"/>
    </row>
    <row r="4269" spans="2:2" x14ac:dyDescent="0.3">
      <c r="B4269" s="2"/>
    </row>
    <row r="4270" spans="2:2" x14ac:dyDescent="0.3">
      <c r="B4270" s="2"/>
    </row>
    <row r="4271" spans="2:2" x14ac:dyDescent="0.3">
      <c r="B4271" s="2"/>
    </row>
    <row r="4272" spans="2:2" x14ac:dyDescent="0.3">
      <c r="B4272" s="2"/>
    </row>
    <row r="4273" spans="2:2" x14ac:dyDescent="0.3">
      <c r="B4273" s="2"/>
    </row>
    <row r="4274" spans="2:2" x14ac:dyDescent="0.3">
      <c r="B4274" s="2"/>
    </row>
    <row r="4275" spans="2:2" x14ac:dyDescent="0.3">
      <c r="B4275" s="2"/>
    </row>
    <row r="4276" spans="2:2" x14ac:dyDescent="0.3">
      <c r="B4276" s="2"/>
    </row>
    <row r="4277" spans="2:2" x14ac:dyDescent="0.3">
      <c r="B4277" s="2"/>
    </row>
    <row r="4278" spans="2:2" x14ac:dyDescent="0.3">
      <c r="B4278" s="2"/>
    </row>
    <row r="4279" spans="2:2" x14ac:dyDescent="0.3">
      <c r="B4279" s="2"/>
    </row>
    <row r="4280" spans="2:2" x14ac:dyDescent="0.3">
      <c r="B4280" s="2"/>
    </row>
    <row r="4281" spans="2:2" x14ac:dyDescent="0.3">
      <c r="B4281" s="2"/>
    </row>
    <row r="4282" spans="2:2" x14ac:dyDescent="0.3">
      <c r="B4282" s="2"/>
    </row>
    <row r="4283" spans="2:2" x14ac:dyDescent="0.3">
      <c r="B4283" s="2"/>
    </row>
    <row r="4284" spans="2:2" x14ac:dyDescent="0.3">
      <c r="B4284" s="2"/>
    </row>
    <row r="4285" spans="2:2" x14ac:dyDescent="0.3">
      <c r="B4285" s="2"/>
    </row>
    <row r="4286" spans="2:2" x14ac:dyDescent="0.3">
      <c r="B4286" s="2"/>
    </row>
    <row r="4287" spans="2:2" x14ac:dyDescent="0.3">
      <c r="B4287" s="2"/>
    </row>
    <row r="4288" spans="2:2" x14ac:dyDescent="0.3">
      <c r="B4288" s="2"/>
    </row>
    <row r="4289" spans="2:2" x14ac:dyDescent="0.3">
      <c r="B4289" s="2"/>
    </row>
    <row r="4290" spans="2:2" x14ac:dyDescent="0.3">
      <c r="B4290" s="2"/>
    </row>
    <row r="4291" spans="2:2" x14ac:dyDescent="0.3">
      <c r="B4291" s="2"/>
    </row>
    <row r="4292" spans="2:2" x14ac:dyDescent="0.3">
      <c r="B4292" s="2"/>
    </row>
    <row r="4293" spans="2:2" x14ac:dyDescent="0.3">
      <c r="B4293" s="2"/>
    </row>
    <row r="4294" spans="2:2" x14ac:dyDescent="0.3">
      <c r="B4294" s="2"/>
    </row>
    <row r="4295" spans="2:2" x14ac:dyDescent="0.3">
      <c r="B4295" s="2"/>
    </row>
    <row r="4296" spans="2:2" x14ac:dyDescent="0.3">
      <c r="B4296" s="2"/>
    </row>
    <row r="4297" spans="2:2" x14ac:dyDescent="0.3">
      <c r="B4297" s="2"/>
    </row>
    <row r="4298" spans="2:2" x14ac:dyDescent="0.3">
      <c r="B4298" s="2"/>
    </row>
    <row r="4299" spans="2:2" x14ac:dyDescent="0.3">
      <c r="B4299" s="2"/>
    </row>
    <row r="4300" spans="2:2" x14ac:dyDescent="0.3">
      <c r="B4300" s="2"/>
    </row>
    <row r="4301" spans="2:2" x14ac:dyDescent="0.3">
      <c r="B4301" s="2"/>
    </row>
    <row r="4302" spans="2:2" x14ac:dyDescent="0.3">
      <c r="B4302" s="2"/>
    </row>
    <row r="4303" spans="2:2" x14ac:dyDescent="0.3">
      <c r="B4303" s="2"/>
    </row>
    <row r="4304" spans="2:2" x14ac:dyDescent="0.3">
      <c r="B4304" s="2"/>
    </row>
    <row r="4305" spans="2:2" x14ac:dyDescent="0.3">
      <c r="B4305" s="2"/>
    </row>
    <row r="4306" spans="2:2" x14ac:dyDescent="0.3">
      <c r="B4306" s="2"/>
    </row>
    <row r="4307" spans="2:2" x14ac:dyDescent="0.3">
      <c r="B4307" s="2"/>
    </row>
    <row r="4308" spans="2:2" x14ac:dyDescent="0.3">
      <c r="B4308" s="2"/>
    </row>
    <row r="4309" spans="2:2" x14ac:dyDescent="0.3">
      <c r="B4309" s="2"/>
    </row>
    <row r="4310" spans="2:2" x14ac:dyDescent="0.3">
      <c r="B4310" s="2"/>
    </row>
    <row r="4311" spans="2:2" x14ac:dyDescent="0.3">
      <c r="B4311" s="2"/>
    </row>
    <row r="4312" spans="2:2" x14ac:dyDescent="0.3">
      <c r="B4312" s="2"/>
    </row>
    <row r="4313" spans="2:2" x14ac:dyDescent="0.3">
      <c r="B4313" s="2"/>
    </row>
    <row r="4314" spans="2:2" x14ac:dyDescent="0.3">
      <c r="B4314" s="2"/>
    </row>
    <row r="4315" spans="2:2" x14ac:dyDescent="0.3">
      <c r="B4315" s="2"/>
    </row>
    <row r="4316" spans="2:2" x14ac:dyDescent="0.3">
      <c r="B4316" s="2"/>
    </row>
    <row r="4317" spans="2:2" x14ac:dyDescent="0.3">
      <c r="B4317" s="2"/>
    </row>
    <row r="4318" spans="2:2" x14ac:dyDescent="0.3">
      <c r="B4318" s="2"/>
    </row>
    <row r="4319" spans="2:2" x14ac:dyDescent="0.3">
      <c r="B4319" s="2"/>
    </row>
    <row r="4320" spans="2:2" x14ac:dyDescent="0.3">
      <c r="B4320" s="2"/>
    </row>
    <row r="4321" spans="2:2" x14ac:dyDescent="0.3">
      <c r="B4321" s="2"/>
    </row>
    <row r="4322" spans="2:2" x14ac:dyDescent="0.3">
      <c r="B4322" s="2"/>
    </row>
    <row r="4323" spans="2:2" x14ac:dyDescent="0.3">
      <c r="B4323" s="2"/>
    </row>
    <row r="4324" spans="2:2" x14ac:dyDescent="0.3">
      <c r="B4324" s="2"/>
    </row>
    <row r="4325" spans="2:2" x14ac:dyDescent="0.3">
      <c r="B4325" s="2"/>
    </row>
    <row r="4326" spans="2:2" x14ac:dyDescent="0.3">
      <c r="B4326" s="2"/>
    </row>
    <row r="4327" spans="2:2" x14ac:dyDescent="0.3">
      <c r="B4327" s="2"/>
    </row>
    <row r="4328" spans="2:2" x14ac:dyDescent="0.3">
      <c r="B4328" s="2"/>
    </row>
    <row r="4329" spans="2:2" x14ac:dyDescent="0.3">
      <c r="B4329" s="2"/>
    </row>
    <row r="4330" spans="2:2" x14ac:dyDescent="0.3">
      <c r="B4330" s="2"/>
    </row>
    <row r="4331" spans="2:2" x14ac:dyDescent="0.3">
      <c r="B4331" s="2"/>
    </row>
    <row r="4332" spans="2:2" x14ac:dyDescent="0.3">
      <c r="B4332" s="2"/>
    </row>
    <row r="4333" spans="2:2" x14ac:dyDescent="0.3">
      <c r="B4333" s="2"/>
    </row>
    <row r="4334" spans="2:2" x14ac:dyDescent="0.3">
      <c r="B4334" s="2"/>
    </row>
    <row r="4335" spans="2:2" x14ac:dyDescent="0.3">
      <c r="B4335" s="2"/>
    </row>
    <row r="4336" spans="2:2" x14ac:dyDescent="0.3">
      <c r="B4336" s="2"/>
    </row>
    <row r="4337" spans="2:2" x14ac:dyDescent="0.3">
      <c r="B4337" s="2"/>
    </row>
    <row r="4338" spans="2:2" x14ac:dyDescent="0.3">
      <c r="B4338" s="2"/>
    </row>
    <row r="4339" spans="2:2" x14ac:dyDescent="0.3">
      <c r="B4339" s="2"/>
    </row>
    <row r="4340" spans="2:2" x14ac:dyDescent="0.3">
      <c r="B4340" s="2"/>
    </row>
    <row r="4341" spans="2:2" x14ac:dyDescent="0.3">
      <c r="B4341" s="2"/>
    </row>
    <row r="4342" spans="2:2" x14ac:dyDescent="0.3">
      <c r="B4342" s="2"/>
    </row>
    <row r="4343" spans="2:2" x14ac:dyDescent="0.3">
      <c r="B4343" s="2"/>
    </row>
    <row r="4344" spans="2:2" x14ac:dyDescent="0.3">
      <c r="B4344" s="2"/>
    </row>
    <row r="4345" spans="2:2" x14ac:dyDescent="0.3">
      <c r="B4345" s="2"/>
    </row>
    <row r="4346" spans="2:2" x14ac:dyDescent="0.3">
      <c r="B4346" s="2"/>
    </row>
    <row r="4347" spans="2:2" x14ac:dyDescent="0.3">
      <c r="B4347" s="2"/>
    </row>
    <row r="4348" spans="2:2" x14ac:dyDescent="0.3">
      <c r="B4348" s="2"/>
    </row>
    <row r="4349" spans="2:2" x14ac:dyDescent="0.3">
      <c r="B4349" s="2"/>
    </row>
    <row r="4350" spans="2:2" x14ac:dyDescent="0.3">
      <c r="B4350" s="2"/>
    </row>
    <row r="4351" spans="2:2" x14ac:dyDescent="0.3">
      <c r="B4351" s="2"/>
    </row>
    <row r="4352" spans="2:2" x14ac:dyDescent="0.3">
      <c r="B4352" s="2"/>
    </row>
    <row r="4353" spans="2:2" x14ac:dyDescent="0.3">
      <c r="B4353" s="2"/>
    </row>
    <row r="4354" spans="2:2" x14ac:dyDescent="0.3">
      <c r="B4354" s="2"/>
    </row>
    <row r="4355" spans="2:2" x14ac:dyDescent="0.3">
      <c r="B4355" s="2"/>
    </row>
    <row r="4356" spans="2:2" x14ac:dyDescent="0.3">
      <c r="B4356" s="2"/>
    </row>
    <row r="4357" spans="2:2" x14ac:dyDescent="0.3">
      <c r="B4357" s="2"/>
    </row>
    <row r="4358" spans="2:2" x14ac:dyDescent="0.3">
      <c r="B4358" s="2"/>
    </row>
    <row r="4359" spans="2:2" x14ac:dyDescent="0.3">
      <c r="B4359" s="2"/>
    </row>
    <row r="4360" spans="2:2" x14ac:dyDescent="0.3">
      <c r="B4360" s="2"/>
    </row>
    <row r="4361" spans="2:2" x14ac:dyDescent="0.3">
      <c r="B4361" s="2"/>
    </row>
    <row r="4362" spans="2:2" x14ac:dyDescent="0.3">
      <c r="B4362" s="2"/>
    </row>
    <row r="4363" spans="2:2" x14ac:dyDescent="0.3">
      <c r="B4363" s="2"/>
    </row>
    <row r="4364" spans="2:2" x14ac:dyDescent="0.3">
      <c r="B4364" s="2"/>
    </row>
    <row r="4365" spans="2:2" x14ac:dyDescent="0.3">
      <c r="B4365" s="2"/>
    </row>
    <row r="4366" spans="2:2" x14ac:dyDescent="0.3">
      <c r="B4366" s="2"/>
    </row>
    <row r="4367" spans="2:2" x14ac:dyDescent="0.3">
      <c r="B4367" s="2"/>
    </row>
    <row r="4368" spans="2:2" x14ac:dyDescent="0.3">
      <c r="B4368" s="2"/>
    </row>
    <row r="4369" spans="2:2" x14ac:dyDescent="0.3">
      <c r="B4369" s="2"/>
    </row>
    <row r="4370" spans="2:2" x14ac:dyDescent="0.3">
      <c r="B4370" s="2"/>
    </row>
    <row r="4371" spans="2:2" x14ac:dyDescent="0.3">
      <c r="B4371" s="2"/>
    </row>
    <row r="4372" spans="2:2" x14ac:dyDescent="0.3">
      <c r="B4372" s="2"/>
    </row>
    <row r="4373" spans="2:2" x14ac:dyDescent="0.3">
      <c r="B4373" s="2"/>
    </row>
    <row r="4374" spans="2:2" x14ac:dyDescent="0.3">
      <c r="B4374" s="2"/>
    </row>
    <row r="4375" spans="2:2" x14ac:dyDescent="0.3">
      <c r="B4375" s="2"/>
    </row>
    <row r="4376" spans="2:2" x14ac:dyDescent="0.3">
      <c r="B4376" s="2"/>
    </row>
    <row r="4377" spans="2:2" x14ac:dyDescent="0.3">
      <c r="B4377" s="2"/>
    </row>
    <row r="4378" spans="2:2" x14ac:dyDescent="0.3">
      <c r="B4378" s="2"/>
    </row>
    <row r="4379" spans="2:2" x14ac:dyDescent="0.3">
      <c r="B4379" s="2"/>
    </row>
    <row r="4380" spans="2:2" x14ac:dyDescent="0.3">
      <c r="B4380" s="2"/>
    </row>
    <row r="4381" spans="2:2" x14ac:dyDescent="0.3">
      <c r="B4381" s="2"/>
    </row>
    <row r="4382" spans="2:2" x14ac:dyDescent="0.3">
      <c r="B4382" s="2"/>
    </row>
    <row r="4383" spans="2:2" x14ac:dyDescent="0.3">
      <c r="B4383" s="2"/>
    </row>
    <row r="4384" spans="2:2" x14ac:dyDescent="0.3">
      <c r="B4384" s="2"/>
    </row>
    <row r="4385" spans="2:2" x14ac:dyDescent="0.3">
      <c r="B4385" s="2"/>
    </row>
    <row r="4386" spans="2:2" x14ac:dyDescent="0.3">
      <c r="B4386" s="2"/>
    </row>
    <row r="4387" spans="2:2" x14ac:dyDescent="0.3">
      <c r="B4387" s="2"/>
    </row>
    <row r="4388" spans="2:2" x14ac:dyDescent="0.3">
      <c r="B4388" s="2"/>
    </row>
    <row r="4389" spans="2:2" x14ac:dyDescent="0.3">
      <c r="B4389" s="2"/>
    </row>
    <row r="4390" spans="2:2" x14ac:dyDescent="0.3">
      <c r="B4390" s="2"/>
    </row>
    <row r="4391" spans="2:2" x14ac:dyDescent="0.3">
      <c r="B4391" s="2"/>
    </row>
    <row r="4392" spans="2:2" x14ac:dyDescent="0.3">
      <c r="B4392" s="2"/>
    </row>
    <row r="4393" spans="2:2" x14ac:dyDescent="0.3">
      <c r="B4393" s="2"/>
    </row>
    <row r="4394" spans="2:2" x14ac:dyDescent="0.3">
      <c r="B4394" s="2"/>
    </row>
    <row r="4395" spans="2:2" x14ac:dyDescent="0.3">
      <c r="B4395" s="2"/>
    </row>
    <row r="4396" spans="2:2" x14ac:dyDescent="0.3">
      <c r="B4396" s="2"/>
    </row>
    <row r="4397" spans="2:2" x14ac:dyDescent="0.3">
      <c r="B4397" s="2"/>
    </row>
    <row r="4398" spans="2:2" x14ac:dyDescent="0.3">
      <c r="B4398" s="2"/>
    </row>
    <row r="4399" spans="2:2" x14ac:dyDescent="0.3">
      <c r="B4399" s="2"/>
    </row>
    <row r="4400" spans="2:2" x14ac:dyDescent="0.3">
      <c r="B4400" s="2"/>
    </row>
    <row r="4401" spans="2:2" x14ac:dyDescent="0.3">
      <c r="B4401" s="2"/>
    </row>
    <row r="4402" spans="2:2" x14ac:dyDescent="0.3">
      <c r="B4402" s="2"/>
    </row>
    <row r="4403" spans="2:2" x14ac:dyDescent="0.3">
      <c r="B4403" s="2"/>
    </row>
    <row r="4404" spans="2:2" x14ac:dyDescent="0.3">
      <c r="B4404" s="2"/>
    </row>
    <row r="4405" spans="2:2" x14ac:dyDescent="0.3">
      <c r="B4405" s="2"/>
    </row>
    <row r="4406" spans="2:2" x14ac:dyDescent="0.3">
      <c r="B4406" s="2"/>
    </row>
    <row r="4407" spans="2:2" x14ac:dyDescent="0.3">
      <c r="B4407" s="2"/>
    </row>
    <row r="4408" spans="2:2" x14ac:dyDescent="0.3">
      <c r="B4408" s="2"/>
    </row>
    <row r="4409" spans="2:2" x14ac:dyDescent="0.3">
      <c r="B4409" s="2"/>
    </row>
    <row r="4410" spans="2:2" x14ac:dyDescent="0.3">
      <c r="B4410" s="2"/>
    </row>
    <row r="4411" spans="2:2" x14ac:dyDescent="0.3">
      <c r="B4411" s="2"/>
    </row>
    <row r="4412" spans="2:2" x14ac:dyDescent="0.3">
      <c r="B4412" s="2"/>
    </row>
    <row r="4413" spans="2:2" x14ac:dyDescent="0.3">
      <c r="B4413" s="2"/>
    </row>
    <row r="4414" spans="2:2" x14ac:dyDescent="0.3">
      <c r="B4414" s="2"/>
    </row>
    <row r="4415" spans="2:2" x14ac:dyDescent="0.3">
      <c r="B4415" s="2"/>
    </row>
    <row r="4416" spans="2:2" x14ac:dyDescent="0.3">
      <c r="B4416" s="2"/>
    </row>
    <row r="4417" spans="2:2" x14ac:dyDescent="0.3">
      <c r="B4417" s="2"/>
    </row>
    <row r="4418" spans="2:2" x14ac:dyDescent="0.3">
      <c r="B4418" s="2"/>
    </row>
    <row r="4419" spans="2:2" x14ac:dyDescent="0.3">
      <c r="B4419" s="2"/>
    </row>
    <row r="4420" spans="2:2" x14ac:dyDescent="0.3">
      <c r="B4420" s="2"/>
    </row>
    <row r="4421" spans="2:2" x14ac:dyDescent="0.3">
      <c r="B4421" s="2"/>
    </row>
    <row r="4422" spans="2:2" x14ac:dyDescent="0.3">
      <c r="B4422" s="2"/>
    </row>
    <row r="4423" spans="2:2" x14ac:dyDescent="0.3">
      <c r="B4423" s="2"/>
    </row>
    <row r="4424" spans="2:2" x14ac:dyDescent="0.3">
      <c r="B4424" s="2"/>
    </row>
    <row r="4425" spans="2:2" x14ac:dyDescent="0.3">
      <c r="B4425" s="2"/>
    </row>
    <row r="4426" spans="2:2" x14ac:dyDescent="0.3">
      <c r="B4426" s="2"/>
    </row>
    <row r="4427" spans="2:2" x14ac:dyDescent="0.3">
      <c r="B4427" s="2"/>
    </row>
    <row r="4428" spans="2:2" x14ac:dyDescent="0.3">
      <c r="B4428" s="2"/>
    </row>
    <row r="4429" spans="2:2" x14ac:dyDescent="0.3">
      <c r="B4429" s="2"/>
    </row>
    <row r="4430" spans="2:2" x14ac:dyDescent="0.3">
      <c r="B4430" s="2"/>
    </row>
    <row r="4431" spans="2:2" x14ac:dyDescent="0.3">
      <c r="B4431" s="2"/>
    </row>
    <row r="4432" spans="2:2" x14ac:dyDescent="0.3">
      <c r="B4432" s="2"/>
    </row>
    <row r="4433" spans="2:2" x14ac:dyDescent="0.3">
      <c r="B4433" s="2"/>
    </row>
    <row r="4434" spans="2:2" x14ac:dyDescent="0.3">
      <c r="B4434" s="2"/>
    </row>
    <row r="4435" spans="2:2" x14ac:dyDescent="0.3">
      <c r="B4435" s="2"/>
    </row>
    <row r="4436" spans="2:2" x14ac:dyDescent="0.3">
      <c r="B4436" s="2"/>
    </row>
    <row r="4437" spans="2:2" x14ac:dyDescent="0.3">
      <c r="B4437" s="2"/>
    </row>
    <row r="4438" spans="2:2" x14ac:dyDescent="0.3">
      <c r="B4438" s="2"/>
    </row>
    <row r="4439" spans="2:2" x14ac:dyDescent="0.3">
      <c r="B4439" s="2"/>
    </row>
    <row r="4440" spans="2:2" x14ac:dyDescent="0.3">
      <c r="B4440" s="2"/>
    </row>
    <row r="4441" spans="2:2" x14ac:dyDescent="0.3">
      <c r="B4441" s="2"/>
    </row>
    <row r="4442" spans="2:2" x14ac:dyDescent="0.3">
      <c r="B4442" s="2"/>
    </row>
    <row r="4443" spans="2:2" x14ac:dyDescent="0.3">
      <c r="B4443" s="2"/>
    </row>
    <row r="4444" spans="2:2" x14ac:dyDescent="0.3">
      <c r="B4444" s="2"/>
    </row>
    <row r="4445" spans="2:2" x14ac:dyDescent="0.3">
      <c r="B4445" s="2"/>
    </row>
    <row r="4446" spans="2:2" x14ac:dyDescent="0.3">
      <c r="B4446" s="2"/>
    </row>
    <row r="4447" spans="2:2" x14ac:dyDescent="0.3">
      <c r="B4447" s="2"/>
    </row>
    <row r="4448" spans="2:2" x14ac:dyDescent="0.3">
      <c r="B4448" s="2"/>
    </row>
    <row r="4449" spans="2:2" x14ac:dyDescent="0.3">
      <c r="B4449" s="2"/>
    </row>
    <row r="4450" spans="2:2" x14ac:dyDescent="0.3">
      <c r="B4450" s="2"/>
    </row>
    <row r="4451" spans="2:2" x14ac:dyDescent="0.3">
      <c r="B4451" s="2"/>
    </row>
    <row r="4452" spans="2:2" x14ac:dyDescent="0.3">
      <c r="B4452" s="2"/>
    </row>
    <row r="4453" spans="2:2" x14ac:dyDescent="0.3">
      <c r="B4453" s="2"/>
    </row>
    <row r="4454" spans="2:2" x14ac:dyDescent="0.3">
      <c r="B4454" s="2"/>
    </row>
    <row r="4455" spans="2:2" x14ac:dyDescent="0.3">
      <c r="B4455" s="2"/>
    </row>
    <row r="4456" spans="2:2" x14ac:dyDescent="0.3">
      <c r="B4456" s="2"/>
    </row>
    <row r="4457" spans="2:2" x14ac:dyDescent="0.3">
      <c r="B4457" s="2"/>
    </row>
    <row r="4458" spans="2:2" x14ac:dyDescent="0.3">
      <c r="B4458" s="2"/>
    </row>
    <row r="4459" spans="2:2" x14ac:dyDescent="0.3">
      <c r="B4459" s="2"/>
    </row>
    <row r="4460" spans="2:2" x14ac:dyDescent="0.3">
      <c r="B4460" s="2"/>
    </row>
    <row r="4461" spans="2:2" x14ac:dyDescent="0.3">
      <c r="B4461" s="2"/>
    </row>
    <row r="4462" spans="2:2" x14ac:dyDescent="0.3">
      <c r="B4462" s="2"/>
    </row>
    <row r="4463" spans="2:2" x14ac:dyDescent="0.3">
      <c r="B4463" s="2"/>
    </row>
    <row r="4464" spans="2:2" x14ac:dyDescent="0.3">
      <c r="B4464" s="2"/>
    </row>
    <row r="4465" spans="2:2" x14ac:dyDescent="0.3">
      <c r="B4465" s="2"/>
    </row>
    <row r="4466" spans="2:2" x14ac:dyDescent="0.3">
      <c r="B4466" s="2"/>
    </row>
    <row r="4467" spans="2:2" x14ac:dyDescent="0.3">
      <c r="B4467" s="2"/>
    </row>
    <row r="4468" spans="2:2" x14ac:dyDescent="0.3">
      <c r="B4468" s="2"/>
    </row>
    <row r="4469" spans="2:2" x14ac:dyDescent="0.3">
      <c r="B4469" s="2"/>
    </row>
    <row r="4470" spans="2:2" x14ac:dyDescent="0.3">
      <c r="B4470" s="2"/>
    </row>
    <row r="4471" spans="2:2" x14ac:dyDescent="0.3">
      <c r="B4471" s="2"/>
    </row>
    <row r="4472" spans="2:2" x14ac:dyDescent="0.3">
      <c r="B4472" s="2"/>
    </row>
    <row r="4473" spans="2:2" x14ac:dyDescent="0.3">
      <c r="B4473" s="2"/>
    </row>
    <row r="4474" spans="2:2" x14ac:dyDescent="0.3">
      <c r="B4474" s="2"/>
    </row>
    <row r="4475" spans="2:2" x14ac:dyDescent="0.3">
      <c r="B4475" s="2"/>
    </row>
    <row r="4476" spans="2:2" x14ac:dyDescent="0.3">
      <c r="B4476" s="2"/>
    </row>
    <row r="4477" spans="2:2" x14ac:dyDescent="0.3">
      <c r="B4477" s="2"/>
    </row>
    <row r="4478" spans="2:2" x14ac:dyDescent="0.3">
      <c r="B4478" s="2"/>
    </row>
    <row r="4479" spans="2:2" x14ac:dyDescent="0.3">
      <c r="B4479" s="2"/>
    </row>
    <row r="4480" spans="2:2" x14ac:dyDescent="0.3">
      <c r="B4480" s="2"/>
    </row>
    <row r="4481" spans="2:2" x14ac:dyDescent="0.3">
      <c r="B4481" s="2"/>
    </row>
    <row r="4482" spans="2:2" x14ac:dyDescent="0.3">
      <c r="B4482" s="2"/>
    </row>
    <row r="4483" spans="2:2" x14ac:dyDescent="0.3">
      <c r="B4483" s="2"/>
    </row>
    <row r="4484" spans="2:2" x14ac:dyDescent="0.3">
      <c r="B4484" s="2"/>
    </row>
    <row r="4485" spans="2:2" x14ac:dyDescent="0.3">
      <c r="B4485" s="2"/>
    </row>
    <row r="4486" spans="2:2" x14ac:dyDescent="0.3">
      <c r="B4486" s="2"/>
    </row>
    <row r="4487" spans="2:2" x14ac:dyDescent="0.3">
      <c r="B4487" s="2"/>
    </row>
    <row r="4488" spans="2:2" x14ac:dyDescent="0.3">
      <c r="B4488" s="2"/>
    </row>
    <row r="4489" spans="2:2" x14ac:dyDescent="0.3">
      <c r="B4489" s="2"/>
    </row>
    <row r="4490" spans="2:2" x14ac:dyDescent="0.3">
      <c r="B4490" s="2"/>
    </row>
    <row r="4491" spans="2:2" x14ac:dyDescent="0.3">
      <c r="B4491" s="2"/>
    </row>
    <row r="4492" spans="2:2" x14ac:dyDescent="0.3">
      <c r="B4492" s="2"/>
    </row>
    <row r="4493" spans="2:2" x14ac:dyDescent="0.3">
      <c r="B4493" s="2"/>
    </row>
    <row r="4494" spans="2:2" x14ac:dyDescent="0.3">
      <c r="B4494" s="2"/>
    </row>
    <row r="4495" spans="2:2" x14ac:dyDescent="0.3">
      <c r="B4495" s="2"/>
    </row>
    <row r="4496" spans="2:2" x14ac:dyDescent="0.3">
      <c r="B4496" s="2"/>
    </row>
    <row r="4497" spans="2:2" x14ac:dyDescent="0.3">
      <c r="B4497" s="2"/>
    </row>
    <row r="4498" spans="2:2" x14ac:dyDescent="0.3">
      <c r="B4498" s="2"/>
    </row>
    <row r="4499" spans="2:2" x14ac:dyDescent="0.3">
      <c r="B4499" s="2"/>
    </row>
    <row r="4500" spans="2:2" x14ac:dyDescent="0.3">
      <c r="B4500" s="2"/>
    </row>
    <row r="4501" spans="2:2" x14ac:dyDescent="0.3">
      <c r="B4501" s="2"/>
    </row>
    <row r="4502" spans="2:2" x14ac:dyDescent="0.3">
      <c r="B4502" s="2"/>
    </row>
    <row r="4503" spans="2:2" x14ac:dyDescent="0.3">
      <c r="B4503" s="2"/>
    </row>
    <row r="4504" spans="2:2" x14ac:dyDescent="0.3">
      <c r="B4504" s="2"/>
    </row>
    <row r="4505" spans="2:2" x14ac:dyDescent="0.3">
      <c r="B4505" s="2"/>
    </row>
    <row r="4506" spans="2:2" x14ac:dyDescent="0.3">
      <c r="B4506" s="2"/>
    </row>
    <row r="4507" spans="2:2" x14ac:dyDescent="0.3">
      <c r="B4507" s="2"/>
    </row>
    <row r="4508" spans="2:2" x14ac:dyDescent="0.3">
      <c r="B4508" s="2"/>
    </row>
    <row r="4509" spans="2:2" x14ac:dyDescent="0.3">
      <c r="B4509" s="2"/>
    </row>
    <row r="4510" spans="2:2" x14ac:dyDescent="0.3">
      <c r="B4510" s="2"/>
    </row>
    <row r="4511" spans="2:2" x14ac:dyDescent="0.3">
      <c r="B4511" s="2"/>
    </row>
    <row r="4512" spans="2:2" x14ac:dyDescent="0.3">
      <c r="B4512" s="2"/>
    </row>
    <row r="4513" spans="2:2" x14ac:dyDescent="0.3">
      <c r="B4513" s="2"/>
    </row>
    <row r="4514" spans="2:2" x14ac:dyDescent="0.3">
      <c r="B4514" s="2"/>
    </row>
    <row r="4515" spans="2:2" x14ac:dyDescent="0.3">
      <c r="B4515" s="2"/>
    </row>
    <row r="4516" spans="2:2" x14ac:dyDescent="0.3">
      <c r="B4516" s="2"/>
    </row>
    <row r="4517" spans="2:2" x14ac:dyDescent="0.3">
      <c r="B4517" s="2"/>
    </row>
    <row r="4518" spans="2:2" x14ac:dyDescent="0.3">
      <c r="B4518" s="2"/>
    </row>
    <row r="4519" spans="2:2" x14ac:dyDescent="0.3">
      <c r="B4519" s="2"/>
    </row>
    <row r="4520" spans="2:2" x14ac:dyDescent="0.3">
      <c r="B4520" s="2"/>
    </row>
    <row r="4521" spans="2:2" x14ac:dyDescent="0.3">
      <c r="B4521" s="2"/>
    </row>
    <row r="4522" spans="2:2" x14ac:dyDescent="0.3">
      <c r="B4522" s="2"/>
    </row>
    <row r="4523" spans="2:2" x14ac:dyDescent="0.3">
      <c r="B4523" s="2"/>
    </row>
    <row r="4524" spans="2:2" x14ac:dyDescent="0.3">
      <c r="B4524" s="2"/>
    </row>
    <row r="4525" spans="2:2" x14ac:dyDescent="0.3">
      <c r="B4525" s="2"/>
    </row>
    <row r="4526" spans="2:2" x14ac:dyDescent="0.3">
      <c r="B4526" s="2"/>
    </row>
    <row r="4527" spans="2:2" x14ac:dyDescent="0.3">
      <c r="B4527" s="2"/>
    </row>
    <row r="4528" spans="2:2" x14ac:dyDescent="0.3">
      <c r="B4528" s="2"/>
    </row>
    <row r="4529" spans="2:2" x14ac:dyDescent="0.3">
      <c r="B4529" s="2"/>
    </row>
    <row r="4530" spans="2:2" x14ac:dyDescent="0.3">
      <c r="B4530" s="2"/>
    </row>
    <row r="4531" spans="2:2" x14ac:dyDescent="0.3">
      <c r="B4531" s="2"/>
    </row>
    <row r="4532" spans="2:2" x14ac:dyDescent="0.3">
      <c r="B4532" s="2"/>
    </row>
    <row r="4533" spans="2:2" x14ac:dyDescent="0.3">
      <c r="B4533" s="2"/>
    </row>
    <row r="4534" spans="2:2" x14ac:dyDescent="0.3">
      <c r="B4534" s="2"/>
    </row>
    <row r="4535" spans="2:2" x14ac:dyDescent="0.3">
      <c r="B4535" s="2"/>
    </row>
    <row r="4536" spans="2:2" x14ac:dyDescent="0.3">
      <c r="B4536" s="2"/>
    </row>
    <row r="4537" spans="2:2" x14ac:dyDescent="0.3">
      <c r="B4537" s="2"/>
    </row>
    <row r="4538" spans="2:2" x14ac:dyDescent="0.3">
      <c r="B4538" s="2"/>
    </row>
    <row r="4539" spans="2:2" x14ac:dyDescent="0.3">
      <c r="B4539" s="2"/>
    </row>
    <row r="4540" spans="2:2" x14ac:dyDescent="0.3">
      <c r="B4540" s="2"/>
    </row>
    <row r="4541" spans="2:2" x14ac:dyDescent="0.3">
      <c r="B4541" s="2"/>
    </row>
    <row r="4542" spans="2:2" x14ac:dyDescent="0.3">
      <c r="B4542" s="2"/>
    </row>
    <row r="4543" spans="2:2" x14ac:dyDescent="0.3">
      <c r="B4543" s="2"/>
    </row>
    <row r="4544" spans="2:2" x14ac:dyDescent="0.3">
      <c r="B4544" s="2"/>
    </row>
    <row r="4545" spans="2:2" x14ac:dyDescent="0.3">
      <c r="B4545" s="2"/>
    </row>
    <row r="4546" spans="2:2" x14ac:dyDescent="0.3">
      <c r="B4546" s="2"/>
    </row>
    <row r="4547" spans="2:2" x14ac:dyDescent="0.3">
      <c r="B4547" s="2"/>
    </row>
    <row r="4548" spans="2:2" x14ac:dyDescent="0.3">
      <c r="B4548" s="2"/>
    </row>
    <row r="4549" spans="2:2" x14ac:dyDescent="0.3">
      <c r="B4549" s="2"/>
    </row>
    <row r="4550" spans="2:2" x14ac:dyDescent="0.3">
      <c r="B4550" s="2"/>
    </row>
    <row r="4551" spans="2:2" x14ac:dyDescent="0.3">
      <c r="B4551" s="2"/>
    </row>
    <row r="4552" spans="2:2" x14ac:dyDescent="0.3">
      <c r="B4552" s="2"/>
    </row>
    <row r="4553" spans="2:2" x14ac:dyDescent="0.3">
      <c r="B4553" s="2"/>
    </row>
    <row r="4554" spans="2:2" x14ac:dyDescent="0.3">
      <c r="B4554" s="2"/>
    </row>
    <row r="4555" spans="2:2" x14ac:dyDescent="0.3">
      <c r="B4555" s="2"/>
    </row>
    <row r="4556" spans="2:2" x14ac:dyDescent="0.3">
      <c r="B4556" s="2"/>
    </row>
    <row r="4557" spans="2:2" x14ac:dyDescent="0.3">
      <c r="B4557" s="2"/>
    </row>
    <row r="4558" spans="2:2" x14ac:dyDescent="0.3">
      <c r="B4558" s="2"/>
    </row>
    <row r="4559" spans="2:2" x14ac:dyDescent="0.3">
      <c r="B4559" s="2"/>
    </row>
    <row r="4560" spans="2:2" x14ac:dyDescent="0.3">
      <c r="B4560" s="2"/>
    </row>
    <row r="4561" spans="2:2" x14ac:dyDescent="0.3">
      <c r="B4561" s="2"/>
    </row>
    <row r="4562" spans="2:2" x14ac:dyDescent="0.3">
      <c r="B4562" s="2"/>
    </row>
    <row r="4563" spans="2:2" x14ac:dyDescent="0.3">
      <c r="B4563" s="2"/>
    </row>
    <row r="4564" spans="2:2" x14ac:dyDescent="0.3">
      <c r="B4564" s="2"/>
    </row>
    <row r="4565" spans="2:2" x14ac:dyDescent="0.3">
      <c r="B4565" s="2"/>
    </row>
    <row r="4566" spans="2:2" x14ac:dyDescent="0.3">
      <c r="B4566" s="2"/>
    </row>
    <row r="4567" spans="2:2" x14ac:dyDescent="0.3">
      <c r="B4567" s="2"/>
    </row>
    <row r="4568" spans="2:2" x14ac:dyDescent="0.3">
      <c r="B4568" s="2"/>
    </row>
    <row r="4569" spans="2:2" x14ac:dyDescent="0.3">
      <c r="B4569" s="2"/>
    </row>
    <row r="4570" spans="2:2" x14ac:dyDescent="0.3">
      <c r="B4570" s="2"/>
    </row>
    <row r="4571" spans="2:2" x14ac:dyDescent="0.3">
      <c r="B4571" s="2"/>
    </row>
    <row r="4572" spans="2:2" x14ac:dyDescent="0.3">
      <c r="B4572" s="2"/>
    </row>
    <row r="4573" spans="2:2" x14ac:dyDescent="0.3">
      <c r="B4573" s="2"/>
    </row>
    <row r="4574" spans="2:2" x14ac:dyDescent="0.3">
      <c r="B4574" s="2"/>
    </row>
    <row r="4575" spans="2:2" x14ac:dyDescent="0.3">
      <c r="B4575" s="2"/>
    </row>
    <row r="4576" spans="2:2" x14ac:dyDescent="0.3">
      <c r="B4576" s="2"/>
    </row>
    <row r="4577" spans="2:2" x14ac:dyDescent="0.3">
      <c r="B4577" s="2"/>
    </row>
    <row r="4578" spans="2:2" x14ac:dyDescent="0.3">
      <c r="B4578" s="2"/>
    </row>
    <row r="4579" spans="2:2" x14ac:dyDescent="0.3">
      <c r="B4579" s="2"/>
    </row>
    <row r="4580" spans="2:2" x14ac:dyDescent="0.3">
      <c r="B4580" s="2"/>
    </row>
    <row r="4581" spans="2:2" x14ac:dyDescent="0.3">
      <c r="B4581" s="2"/>
    </row>
    <row r="4582" spans="2:2" x14ac:dyDescent="0.3">
      <c r="B4582" s="2"/>
    </row>
    <row r="4583" spans="2:2" x14ac:dyDescent="0.3">
      <c r="B4583" s="2"/>
    </row>
    <row r="4584" spans="2:2" x14ac:dyDescent="0.3">
      <c r="B4584" s="2"/>
    </row>
    <row r="4585" spans="2:2" x14ac:dyDescent="0.3">
      <c r="B4585" s="2"/>
    </row>
    <row r="4586" spans="2:2" x14ac:dyDescent="0.3">
      <c r="B4586" s="2"/>
    </row>
    <row r="4587" spans="2:2" x14ac:dyDescent="0.3">
      <c r="B4587" s="2"/>
    </row>
    <row r="4588" spans="2:2" x14ac:dyDescent="0.3">
      <c r="B4588" s="2"/>
    </row>
    <row r="4589" spans="2:2" x14ac:dyDescent="0.3">
      <c r="B4589" s="2"/>
    </row>
    <row r="4590" spans="2:2" x14ac:dyDescent="0.3">
      <c r="B4590" s="2"/>
    </row>
    <row r="4591" spans="2:2" x14ac:dyDescent="0.3">
      <c r="B4591" s="2"/>
    </row>
    <row r="4592" spans="2:2" x14ac:dyDescent="0.3">
      <c r="B4592" s="2"/>
    </row>
    <row r="4593" spans="2:2" x14ac:dyDescent="0.3">
      <c r="B4593" s="2"/>
    </row>
    <row r="4594" spans="2:2" x14ac:dyDescent="0.3">
      <c r="B4594" s="2"/>
    </row>
    <row r="4595" spans="2:2" x14ac:dyDescent="0.3">
      <c r="B4595" s="2"/>
    </row>
    <row r="4596" spans="2:2" x14ac:dyDescent="0.3">
      <c r="B4596" s="2"/>
    </row>
    <row r="4597" spans="2:2" x14ac:dyDescent="0.3">
      <c r="B4597" s="2"/>
    </row>
    <row r="4598" spans="2:2" x14ac:dyDescent="0.3">
      <c r="B4598" s="2"/>
    </row>
    <row r="4599" spans="2:2" x14ac:dyDescent="0.3">
      <c r="B4599" s="2"/>
    </row>
    <row r="4600" spans="2:2" x14ac:dyDescent="0.3">
      <c r="B4600" s="2"/>
    </row>
    <row r="4601" spans="2:2" x14ac:dyDescent="0.3">
      <c r="B4601" s="2"/>
    </row>
    <row r="4602" spans="2:2" x14ac:dyDescent="0.3">
      <c r="B4602" s="2"/>
    </row>
    <row r="4603" spans="2:2" x14ac:dyDescent="0.3">
      <c r="B4603" s="2"/>
    </row>
    <row r="4604" spans="2:2" x14ac:dyDescent="0.3">
      <c r="B4604" s="2"/>
    </row>
    <row r="4605" spans="2:2" x14ac:dyDescent="0.3">
      <c r="B4605" s="2"/>
    </row>
    <row r="4606" spans="2:2" x14ac:dyDescent="0.3">
      <c r="B4606" s="2"/>
    </row>
    <row r="4607" spans="2:2" x14ac:dyDescent="0.3">
      <c r="B4607" s="2"/>
    </row>
    <row r="4608" spans="2:2" x14ac:dyDescent="0.3">
      <c r="B4608" s="2"/>
    </row>
    <row r="4609" spans="2:2" x14ac:dyDescent="0.3">
      <c r="B4609" s="2"/>
    </row>
    <row r="4610" spans="2:2" x14ac:dyDescent="0.3">
      <c r="B4610" s="2"/>
    </row>
    <row r="4611" spans="2:2" x14ac:dyDescent="0.3">
      <c r="B4611" s="2"/>
    </row>
    <row r="4612" spans="2:2" x14ac:dyDescent="0.3">
      <c r="B4612" s="2"/>
    </row>
    <row r="4613" spans="2:2" x14ac:dyDescent="0.3">
      <c r="B4613" s="2"/>
    </row>
    <row r="4614" spans="2:2" x14ac:dyDescent="0.3">
      <c r="B4614" s="2"/>
    </row>
    <row r="4615" spans="2:2" x14ac:dyDescent="0.3">
      <c r="B4615" s="2"/>
    </row>
    <row r="4616" spans="2:2" x14ac:dyDescent="0.3">
      <c r="B4616" s="2"/>
    </row>
    <row r="4617" spans="2:2" x14ac:dyDescent="0.3">
      <c r="B4617" s="2"/>
    </row>
    <row r="4618" spans="2:2" x14ac:dyDescent="0.3">
      <c r="B4618" s="2"/>
    </row>
    <row r="4619" spans="2:2" x14ac:dyDescent="0.3">
      <c r="B4619" s="2"/>
    </row>
    <row r="4620" spans="2:2" x14ac:dyDescent="0.3">
      <c r="B4620" s="2"/>
    </row>
    <row r="4621" spans="2:2" x14ac:dyDescent="0.3">
      <c r="B4621" s="2"/>
    </row>
    <row r="4622" spans="2:2" x14ac:dyDescent="0.3">
      <c r="B4622" s="2"/>
    </row>
    <row r="4623" spans="2:2" x14ac:dyDescent="0.3">
      <c r="B4623" s="2"/>
    </row>
    <row r="4624" spans="2:2" x14ac:dyDescent="0.3">
      <c r="B4624" s="2"/>
    </row>
    <row r="4625" spans="2:2" x14ac:dyDescent="0.3">
      <c r="B4625" s="2"/>
    </row>
    <row r="4626" spans="2:2" x14ac:dyDescent="0.3">
      <c r="B4626" s="2"/>
    </row>
    <row r="4627" spans="2:2" x14ac:dyDescent="0.3">
      <c r="B4627" s="2"/>
    </row>
    <row r="4628" spans="2:2" x14ac:dyDescent="0.3">
      <c r="B4628" s="2"/>
    </row>
    <row r="4629" spans="2:2" x14ac:dyDescent="0.3">
      <c r="B4629" s="2"/>
    </row>
    <row r="4630" spans="2:2" x14ac:dyDescent="0.3">
      <c r="B4630" s="2"/>
    </row>
    <row r="4631" spans="2:2" x14ac:dyDescent="0.3">
      <c r="B4631" s="2"/>
    </row>
    <row r="4632" spans="2:2" x14ac:dyDescent="0.3">
      <c r="B4632" s="2"/>
    </row>
    <row r="4633" spans="2:2" x14ac:dyDescent="0.3">
      <c r="B4633" s="2"/>
    </row>
    <row r="4634" spans="2:2" x14ac:dyDescent="0.3">
      <c r="B4634" s="2"/>
    </row>
    <row r="4635" spans="2:2" x14ac:dyDescent="0.3">
      <c r="B4635" s="2"/>
    </row>
    <row r="4636" spans="2:2" x14ac:dyDescent="0.3">
      <c r="B4636" s="2"/>
    </row>
    <row r="4637" spans="2:2" x14ac:dyDescent="0.3">
      <c r="B4637" s="2"/>
    </row>
    <row r="4638" spans="2:2" x14ac:dyDescent="0.3">
      <c r="B4638" s="2"/>
    </row>
    <row r="4639" spans="2:2" x14ac:dyDescent="0.3">
      <c r="B4639" s="2"/>
    </row>
    <row r="4640" spans="2:2" x14ac:dyDescent="0.3">
      <c r="B4640" s="2"/>
    </row>
    <row r="4641" spans="2:2" x14ac:dyDescent="0.3">
      <c r="B4641" s="2"/>
    </row>
    <row r="4642" spans="2:2" x14ac:dyDescent="0.3">
      <c r="B4642" s="2"/>
    </row>
    <row r="4643" spans="2:2" x14ac:dyDescent="0.3">
      <c r="B4643" s="2"/>
    </row>
    <row r="4644" spans="2:2" x14ac:dyDescent="0.3">
      <c r="B4644" s="2"/>
    </row>
    <row r="4645" spans="2:2" x14ac:dyDescent="0.3">
      <c r="B4645" s="2"/>
    </row>
    <row r="4646" spans="2:2" x14ac:dyDescent="0.3">
      <c r="B4646" s="2"/>
    </row>
    <row r="4647" spans="2:2" x14ac:dyDescent="0.3">
      <c r="B4647" s="2"/>
    </row>
    <row r="4648" spans="2:2" x14ac:dyDescent="0.3">
      <c r="B4648" s="2"/>
    </row>
    <row r="4649" spans="2:2" x14ac:dyDescent="0.3">
      <c r="B4649" s="2"/>
    </row>
    <row r="4650" spans="2:2" x14ac:dyDescent="0.3">
      <c r="B4650" s="2"/>
    </row>
    <row r="4651" spans="2:2" x14ac:dyDescent="0.3">
      <c r="B4651" s="2"/>
    </row>
    <row r="4652" spans="2:2" x14ac:dyDescent="0.3">
      <c r="B4652" s="2"/>
    </row>
    <row r="4653" spans="2:2" x14ac:dyDescent="0.3">
      <c r="B4653" s="2"/>
    </row>
    <row r="4654" spans="2:2" x14ac:dyDescent="0.3">
      <c r="B4654" s="2"/>
    </row>
    <row r="4655" spans="2:2" x14ac:dyDescent="0.3">
      <c r="B4655" s="2"/>
    </row>
    <row r="4656" spans="2:2" x14ac:dyDescent="0.3">
      <c r="B4656" s="2"/>
    </row>
    <row r="4657" spans="2:2" x14ac:dyDescent="0.3">
      <c r="B4657" s="2"/>
    </row>
    <row r="4658" spans="2:2" x14ac:dyDescent="0.3">
      <c r="B4658" s="2"/>
    </row>
    <row r="4659" spans="2:2" x14ac:dyDescent="0.3">
      <c r="B4659" s="2"/>
    </row>
    <row r="4660" spans="2:2" x14ac:dyDescent="0.3">
      <c r="B4660" s="2"/>
    </row>
    <row r="4661" spans="2:2" x14ac:dyDescent="0.3">
      <c r="B4661" s="2"/>
    </row>
    <row r="4662" spans="2:2" x14ac:dyDescent="0.3">
      <c r="B4662" s="2"/>
    </row>
    <row r="4663" spans="2:2" x14ac:dyDescent="0.3">
      <c r="B4663" s="2"/>
    </row>
    <row r="4664" spans="2:2" x14ac:dyDescent="0.3">
      <c r="B4664" s="2"/>
    </row>
    <row r="4665" spans="2:2" x14ac:dyDescent="0.3">
      <c r="B4665" s="2"/>
    </row>
    <row r="4666" spans="2:2" x14ac:dyDescent="0.3">
      <c r="B4666" s="2"/>
    </row>
    <row r="4667" spans="2:2" x14ac:dyDescent="0.3">
      <c r="B4667" s="2"/>
    </row>
    <row r="4668" spans="2:2" x14ac:dyDescent="0.3">
      <c r="B4668" s="2"/>
    </row>
    <row r="4669" spans="2:2" x14ac:dyDescent="0.3">
      <c r="B4669" s="2"/>
    </row>
    <row r="4670" spans="2:2" x14ac:dyDescent="0.3">
      <c r="B4670" s="2"/>
    </row>
    <row r="4671" spans="2:2" x14ac:dyDescent="0.3">
      <c r="B4671" s="2"/>
    </row>
    <row r="4672" spans="2:2" x14ac:dyDescent="0.3">
      <c r="B4672" s="2"/>
    </row>
    <row r="4673" spans="2:2" x14ac:dyDescent="0.3">
      <c r="B4673" s="2"/>
    </row>
    <row r="4674" spans="2:2" x14ac:dyDescent="0.3">
      <c r="B4674" s="2"/>
    </row>
    <row r="4675" spans="2:2" x14ac:dyDescent="0.3">
      <c r="B4675" s="2"/>
    </row>
    <row r="4676" spans="2:2" x14ac:dyDescent="0.3">
      <c r="B4676" s="2"/>
    </row>
    <row r="4677" spans="2:2" x14ac:dyDescent="0.3">
      <c r="B4677" s="2"/>
    </row>
    <row r="4678" spans="2:2" x14ac:dyDescent="0.3">
      <c r="B4678" s="2"/>
    </row>
    <row r="4679" spans="2:2" x14ac:dyDescent="0.3">
      <c r="B4679" s="2"/>
    </row>
    <row r="4680" spans="2:2" x14ac:dyDescent="0.3">
      <c r="B4680" s="2"/>
    </row>
    <row r="4681" spans="2:2" x14ac:dyDescent="0.3">
      <c r="B4681" s="2"/>
    </row>
    <row r="4682" spans="2:2" x14ac:dyDescent="0.3">
      <c r="B4682" s="2"/>
    </row>
    <row r="4683" spans="2:2" x14ac:dyDescent="0.3">
      <c r="B4683" s="2"/>
    </row>
    <row r="4684" spans="2:2" x14ac:dyDescent="0.3">
      <c r="B4684" s="2"/>
    </row>
    <row r="4685" spans="2:2" x14ac:dyDescent="0.3">
      <c r="B4685" s="2"/>
    </row>
    <row r="4686" spans="2:2" x14ac:dyDescent="0.3">
      <c r="B4686" s="2"/>
    </row>
    <row r="4687" spans="2:2" x14ac:dyDescent="0.3">
      <c r="B4687" s="2"/>
    </row>
    <row r="4688" spans="2:2" x14ac:dyDescent="0.3">
      <c r="B4688" s="2"/>
    </row>
    <row r="4689" spans="2:2" x14ac:dyDescent="0.3">
      <c r="B4689" s="2"/>
    </row>
    <row r="4690" spans="2:2" x14ac:dyDescent="0.3">
      <c r="B4690" s="2"/>
    </row>
    <row r="4691" spans="2:2" x14ac:dyDescent="0.3">
      <c r="B4691" s="2"/>
    </row>
    <row r="4692" spans="2:2" x14ac:dyDescent="0.3">
      <c r="B4692" s="2"/>
    </row>
    <row r="4693" spans="2:2" x14ac:dyDescent="0.3">
      <c r="B4693" s="2"/>
    </row>
    <row r="4694" spans="2:2" x14ac:dyDescent="0.3">
      <c r="B4694" s="2"/>
    </row>
    <row r="4695" spans="2:2" x14ac:dyDescent="0.3">
      <c r="B4695" s="2"/>
    </row>
    <row r="4696" spans="2:2" x14ac:dyDescent="0.3">
      <c r="B4696" s="2"/>
    </row>
    <row r="4697" spans="2:2" x14ac:dyDescent="0.3">
      <c r="B4697" s="2"/>
    </row>
    <row r="4698" spans="2:2" x14ac:dyDescent="0.3">
      <c r="B4698" s="2"/>
    </row>
    <row r="4699" spans="2:2" x14ac:dyDescent="0.3">
      <c r="B4699" s="2"/>
    </row>
    <row r="4700" spans="2:2" x14ac:dyDescent="0.3">
      <c r="B4700" s="2"/>
    </row>
    <row r="4701" spans="2:2" x14ac:dyDescent="0.3">
      <c r="B4701" s="2"/>
    </row>
    <row r="4702" spans="2:2" x14ac:dyDescent="0.3">
      <c r="B4702" s="2"/>
    </row>
    <row r="4703" spans="2:2" x14ac:dyDescent="0.3">
      <c r="B4703" s="2"/>
    </row>
    <row r="4704" spans="2:2" x14ac:dyDescent="0.3">
      <c r="B4704" s="2"/>
    </row>
    <row r="4705" spans="2:2" x14ac:dyDescent="0.3">
      <c r="B4705" s="2"/>
    </row>
    <row r="4706" spans="2:2" x14ac:dyDescent="0.3">
      <c r="B4706" s="2"/>
    </row>
    <row r="4707" spans="2:2" x14ac:dyDescent="0.3">
      <c r="B4707" s="2"/>
    </row>
    <row r="4708" spans="2:2" x14ac:dyDescent="0.3">
      <c r="B4708" s="2"/>
    </row>
    <row r="4709" spans="2:2" x14ac:dyDescent="0.3">
      <c r="B4709" s="2"/>
    </row>
    <row r="4710" spans="2:2" x14ac:dyDescent="0.3">
      <c r="B4710" s="2"/>
    </row>
    <row r="4711" spans="2:2" x14ac:dyDescent="0.3">
      <c r="B4711" s="2"/>
    </row>
    <row r="4712" spans="2:2" x14ac:dyDescent="0.3">
      <c r="B4712" s="2"/>
    </row>
    <row r="4713" spans="2:2" x14ac:dyDescent="0.3">
      <c r="B4713" s="2"/>
    </row>
    <row r="4714" spans="2:2" x14ac:dyDescent="0.3">
      <c r="B4714" s="2"/>
    </row>
    <row r="4715" spans="2:2" x14ac:dyDescent="0.3">
      <c r="B4715" s="2"/>
    </row>
    <row r="4716" spans="2:2" x14ac:dyDescent="0.3">
      <c r="B4716" s="2"/>
    </row>
    <row r="4717" spans="2:2" x14ac:dyDescent="0.3">
      <c r="B4717" s="2"/>
    </row>
    <row r="4718" spans="2:2" x14ac:dyDescent="0.3">
      <c r="B4718" s="2"/>
    </row>
    <row r="4719" spans="2:2" x14ac:dyDescent="0.3">
      <c r="B4719" s="2"/>
    </row>
    <row r="4720" spans="2:2" x14ac:dyDescent="0.3">
      <c r="B4720" s="2"/>
    </row>
    <row r="4721" spans="2:2" x14ac:dyDescent="0.3">
      <c r="B4721" s="2"/>
    </row>
    <row r="4722" spans="2:2" x14ac:dyDescent="0.3">
      <c r="B4722" s="2"/>
    </row>
    <row r="4723" spans="2:2" x14ac:dyDescent="0.3">
      <c r="B4723" s="2"/>
    </row>
    <row r="4724" spans="2:2" x14ac:dyDescent="0.3">
      <c r="B4724" s="2"/>
    </row>
    <row r="4725" spans="2:2" x14ac:dyDescent="0.3">
      <c r="B4725" s="2"/>
    </row>
    <row r="4726" spans="2:2" x14ac:dyDescent="0.3">
      <c r="B4726" s="2"/>
    </row>
    <row r="4727" spans="2:2" x14ac:dyDescent="0.3">
      <c r="B4727" s="2"/>
    </row>
    <row r="4728" spans="2:2" x14ac:dyDescent="0.3">
      <c r="B4728" s="2"/>
    </row>
    <row r="4729" spans="2:2" x14ac:dyDescent="0.3">
      <c r="B4729" s="2"/>
    </row>
    <row r="4730" spans="2:2" x14ac:dyDescent="0.3">
      <c r="B4730" s="2"/>
    </row>
    <row r="4731" spans="2:2" x14ac:dyDescent="0.3">
      <c r="B4731" s="2"/>
    </row>
    <row r="4732" spans="2:2" x14ac:dyDescent="0.3">
      <c r="B4732" s="2"/>
    </row>
    <row r="4733" spans="2:2" x14ac:dyDescent="0.3">
      <c r="B4733" s="2"/>
    </row>
    <row r="4734" spans="2:2" x14ac:dyDescent="0.3">
      <c r="B4734" s="2"/>
    </row>
    <row r="4735" spans="2:2" x14ac:dyDescent="0.3">
      <c r="B4735" s="2"/>
    </row>
    <row r="4736" spans="2:2" x14ac:dyDescent="0.3">
      <c r="B4736" s="2"/>
    </row>
    <row r="4737" spans="2:2" x14ac:dyDescent="0.3">
      <c r="B4737" s="2"/>
    </row>
    <row r="4738" spans="2:2" x14ac:dyDescent="0.3">
      <c r="B4738" s="2"/>
    </row>
    <row r="4739" spans="2:2" x14ac:dyDescent="0.3">
      <c r="B4739" s="2"/>
    </row>
    <row r="4740" spans="2:2" x14ac:dyDescent="0.3">
      <c r="B4740" s="2"/>
    </row>
    <row r="4741" spans="2:2" x14ac:dyDescent="0.3">
      <c r="B4741" s="2"/>
    </row>
    <row r="4742" spans="2:2" x14ac:dyDescent="0.3">
      <c r="B4742" s="2"/>
    </row>
    <row r="4743" spans="2:2" x14ac:dyDescent="0.3">
      <c r="B4743" s="2"/>
    </row>
    <row r="4744" spans="2:2" x14ac:dyDescent="0.3">
      <c r="B4744" s="2"/>
    </row>
    <row r="4745" spans="2:2" x14ac:dyDescent="0.3">
      <c r="B4745" s="2"/>
    </row>
    <row r="4746" spans="2:2" x14ac:dyDescent="0.3">
      <c r="B4746" s="2"/>
    </row>
    <row r="4747" spans="2:2" x14ac:dyDescent="0.3">
      <c r="B4747" s="2"/>
    </row>
    <row r="4748" spans="2:2" x14ac:dyDescent="0.3">
      <c r="B4748" s="2"/>
    </row>
    <row r="4749" spans="2:2" x14ac:dyDescent="0.3">
      <c r="B4749" s="2"/>
    </row>
    <row r="4750" spans="2:2" x14ac:dyDescent="0.3">
      <c r="B4750" s="2"/>
    </row>
    <row r="4751" spans="2:2" x14ac:dyDescent="0.3">
      <c r="B4751" s="2"/>
    </row>
    <row r="4752" spans="2:2" x14ac:dyDescent="0.3">
      <c r="B4752" s="2"/>
    </row>
    <row r="4753" spans="2:2" x14ac:dyDescent="0.3">
      <c r="B4753" s="2"/>
    </row>
    <row r="4754" spans="2:2" x14ac:dyDescent="0.3">
      <c r="B4754" s="2"/>
    </row>
    <row r="4755" spans="2:2" x14ac:dyDescent="0.3">
      <c r="B4755" s="2"/>
    </row>
    <row r="4756" spans="2:2" x14ac:dyDescent="0.3">
      <c r="B4756" s="2"/>
    </row>
    <row r="4757" spans="2:2" x14ac:dyDescent="0.3">
      <c r="B4757" s="2"/>
    </row>
    <row r="4758" spans="2:2" x14ac:dyDescent="0.3">
      <c r="B4758" s="2"/>
    </row>
    <row r="4759" spans="2:2" x14ac:dyDescent="0.3">
      <c r="B4759" s="2"/>
    </row>
    <row r="4760" spans="2:2" x14ac:dyDescent="0.3">
      <c r="B4760" s="2"/>
    </row>
    <row r="4761" spans="2:2" x14ac:dyDescent="0.3">
      <c r="B4761" s="2"/>
    </row>
    <row r="4762" spans="2:2" x14ac:dyDescent="0.3">
      <c r="B4762" s="2"/>
    </row>
    <row r="4763" spans="2:2" x14ac:dyDescent="0.3">
      <c r="B4763" s="2"/>
    </row>
    <row r="4764" spans="2:2" x14ac:dyDescent="0.3">
      <c r="B4764" s="2"/>
    </row>
    <row r="4765" spans="2:2" x14ac:dyDescent="0.3">
      <c r="B4765" s="2"/>
    </row>
    <row r="4766" spans="2:2" x14ac:dyDescent="0.3">
      <c r="B4766" s="2"/>
    </row>
    <row r="4767" spans="2:2" x14ac:dyDescent="0.3">
      <c r="B4767" s="2"/>
    </row>
    <row r="4768" spans="2:2" x14ac:dyDescent="0.3">
      <c r="B4768" s="2"/>
    </row>
    <row r="4769" spans="2:2" x14ac:dyDescent="0.3">
      <c r="B4769" s="2"/>
    </row>
    <row r="4770" spans="2:2" x14ac:dyDescent="0.3">
      <c r="B4770" s="2"/>
    </row>
    <row r="4771" spans="2:2" x14ac:dyDescent="0.3">
      <c r="B4771" s="2"/>
    </row>
    <row r="4772" spans="2:2" x14ac:dyDescent="0.3">
      <c r="B4772" s="2"/>
    </row>
    <row r="4773" spans="2:2" x14ac:dyDescent="0.3">
      <c r="B4773" s="2"/>
    </row>
    <row r="4774" spans="2:2" x14ac:dyDescent="0.3">
      <c r="B4774" s="2"/>
    </row>
    <row r="4775" spans="2:2" x14ac:dyDescent="0.3">
      <c r="B4775" s="2"/>
    </row>
    <row r="4776" spans="2:2" x14ac:dyDescent="0.3">
      <c r="B4776" s="2"/>
    </row>
    <row r="4777" spans="2:2" x14ac:dyDescent="0.3">
      <c r="B4777" s="2"/>
    </row>
    <row r="4778" spans="2:2" x14ac:dyDescent="0.3">
      <c r="B4778" s="2"/>
    </row>
    <row r="4779" spans="2:2" x14ac:dyDescent="0.3">
      <c r="B4779" s="2"/>
    </row>
    <row r="4780" spans="2:2" x14ac:dyDescent="0.3">
      <c r="B4780" s="2"/>
    </row>
    <row r="4781" spans="2:2" x14ac:dyDescent="0.3">
      <c r="B4781" s="2"/>
    </row>
    <row r="4782" spans="2:2" x14ac:dyDescent="0.3">
      <c r="B4782" s="2"/>
    </row>
    <row r="4783" spans="2:2" x14ac:dyDescent="0.3">
      <c r="B4783" s="2"/>
    </row>
    <row r="4784" spans="2:2" x14ac:dyDescent="0.3">
      <c r="B4784" s="2"/>
    </row>
    <row r="4785" spans="2:2" x14ac:dyDescent="0.3">
      <c r="B4785" s="2"/>
    </row>
    <row r="4786" spans="2:2" x14ac:dyDescent="0.3">
      <c r="B4786" s="2"/>
    </row>
    <row r="4787" spans="2:2" x14ac:dyDescent="0.3">
      <c r="B4787" s="2"/>
    </row>
    <row r="4788" spans="2:2" x14ac:dyDescent="0.3">
      <c r="B4788" s="2"/>
    </row>
    <row r="4789" spans="2:2" x14ac:dyDescent="0.3">
      <c r="B4789" s="2"/>
    </row>
    <row r="4790" spans="2:2" x14ac:dyDescent="0.3">
      <c r="B4790" s="2"/>
    </row>
    <row r="4791" spans="2:2" x14ac:dyDescent="0.3">
      <c r="B4791" s="2"/>
    </row>
    <row r="4792" spans="2:2" x14ac:dyDescent="0.3">
      <c r="B4792" s="2"/>
    </row>
    <row r="4793" spans="2:2" x14ac:dyDescent="0.3">
      <c r="B4793" s="2"/>
    </row>
    <row r="4794" spans="2:2" x14ac:dyDescent="0.3">
      <c r="B4794" s="2"/>
    </row>
    <row r="4795" spans="2:2" x14ac:dyDescent="0.3">
      <c r="B4795" s="2"/>
    </row>
    <row r="4796" spans="2:2" x14ac:dyDescent="0.3">
      <c r="B4796" s="2"/>
    </row>
    <row r="4797" spans="2:2" x14ac:dyDescent="0.3">
      <c r="B4797" s="2"/>
    </row>
    <row r="4798" spans="2:2" x14ac:dyDescent="0.3">
      <c r="B4798" s="2"/>
    </row>
    <row r="4799" spans="2:2" x14ac:dyDescent="0.3">
      <c r="B4799" s="2"/>
    </row>
    <row r="4800" spans="2:2" x14ac:dyDescent="0.3">
      <c r="B4800" s="2"/>
    </row>
    <row r="4801" spans="2:2" x14ac:dyDescent="0.3">
      <c r="B4801" s="2"/>
    </row>
    <row r="4802" spans="2:2" x14ac:dyDescent="0.3">
      <c r="B4802" s="2"/>
    </row>
    <row r="4803" spans="2:2" x14ac:dyDescent="0.3">
      <c r="B4803" s="2"/>
    </row>
    <row r="4804" spans="2:2" x14ac:dyDescent="0.3">
      <c r="B4804" s="2"/>
    </row>
    <row r="4805" spans="2:2" x14ac:dyDescent="0.3">
      <c r="B4805" s="2"/>
    </row>
    <row r="4806" spans="2:2" x14ac:dyDescent="0.3">
      <c r="B4806" s="2"/>
    </row>
    <row r="4807" spans="2:2" x14ac:dyDescent="0.3">
      <c r="B4807" s="2"/>
    </row>
    <row r="4808" spans="2:2" x14ac:dyDescent="0.3">
      <c r="B4808" s="2"/>
    </row>
    <row r="4809" spans="2:2" x14ac:dyDescent="0.3">
      <c r="B4809" s="2"/>
    </row>
    <row r="4810" spans="2:2" x14ac:dyDescent="0.3">
      <c r="B4810" s="2"/>
    </row>
    <row r="4811" spans="2:2" x14ac:dyDescent="0.3">
      <c r="B4811" s="2"/>
    </row>
    <row r="4812" spans="2:2" x14ac:dyDescent="0.3">
      <c r="B4812" s="2"/>
    </row>
    <row r="4813" spans="2:2" x14ac:dyDescent="0.3">
      <c r="B4813" s="2"/>
    </row>
    <row r="4814" spans="2:2" x14ac:dyDescent="0.3">
      <c r="B4814" s="2"/>
    </row>
    <row r="4815" spans="2:2" x14ac:dyDescent="0.3">
      <c r="B4815" s="2"/>
    </row>
    <row r="4816" spans="2:2" x14ac:dyDescent="0.3">
      <c r="B4816" s="2"/>
    </row>
    <row r="4817" spans="2:2" x14ac:dyDescent="0.3">
      <c r="B4817" s="2"/>
    </row>
    <row r="4818" spans="2:2" x14ac:dyDescent="0.3">
      <c r="B4818" s="2"/>
    </row>
    <row r="4819" spans="2:2" x14ac:dyDescent="0.3">
      <c r="B4819" s="2"/>
    </row>
    <row r="4820" spans="2:2" x14ac:dyDescent="0.3">
      <c r="B4820" s="2"/>
    </row>
    <row r="4821" spans="2:2" x14ac:dyDescent="0.3">
      <c r="B4821" s="2"/>
    </row>
    <row r="4822" spans="2:2" x14ac:dyDescent="0.3">
      <c r="B4822" s="2"/>
    </row>
    <row r="4823" spans="2:2" x14ac:dyDescent="0.3">
      <c r="B4823" s="2"/>
    </row>
    <row r="4824" spans="2:2" x14ac:dyDescent="0.3">
      <c r="B4824" s="2"/>
    </row>
    <row r="4825" spans="2:2" x14ac:dyDescent="0.3">
      <c r="B4825" s="2"/>
    </row>
    <row r="4826" spans="2:2" x14ac:dyDescent="0.3">
      <c r="B4826" s="2"/>
    </row>
    <row r="4827" spans="2:2" x14ac:dyDescent="0.3">
      <c r="B4827" s="2"/>
    </row>
    <row r="4828" spans="2:2" x14ac:dyDescent="0.3">
      <c r="B4828" s="2"/>
    </row>
    <row r="4829" spans="2:2" x14ac:dyDescent="0.3">
      <c r="B4829" s="2"/>
    </row>
    <row r="4830" spans="2:2" x14ac:dyDescent="0.3">
      <c r="B4830" s="2"/>
    </row>
    <row r="4831" spans="2:2" x14ac:dyDescent="0.3">
      <c r="B4831" s="2"/>
    </row>
    <row r="4832" spans="2:2" x14ac:dyDescent="0.3">
      <c r="B4832" s="2"/>
    </row>
    <row r="4833" spans="2:2" x14ac:dyDescent="0.3">
      <c r="B4833" s="2"/>
    </row>
    <row r="4834" spans="2:2" x14ac:dyDescent="0.3">
      <c r="B4834" s="2"/>
    </row>
    <row r="4835" spans="2:2" x14ac:dyDescent="0.3">
      <c r="B4835" s="2"/>
    </row>
    <row r="4836" spans="2:2" x14ac:dyDescent="0.3">
      <c r="B4836" s="2"/>
    </row>
    <row r="4837" spans="2:2" x14ac:dyDescent="0.3">
      <c r="B4837" s="2"/>
    </row>
    <row r="4838" spans="2:2" x14ac:dyDescent="0.3">
      <c r="B4838" s="2"/>
    </row>
    <row r="4839" spans="2:2" x14ac:dyDescent="0.3">
      <c r="B4839" s="2"/>
    </row>
    <row r="4840" spans="2:2" x14ac:dyDescent="0.3">
      <c r="B4840" s="2"/>
    </row>
    <row r="4841" spans="2:2" x14ac:dyDescent="0.3">
      <c r="B4841" s="2"/>
    </row>
    <row r="4842" spans="2:2" x14ac:dyDescent="0.3">
      <c r="B4842" s="2"/>
    </row>
    <row r="4843" spans="2:2" x14ac:dyDescent="0.3">
      <c r="B4843" s="2"/>
    </row>
    <row r="4844" spans="2:2" x14ac:dyDescent="0.3">
      <c r="B4844" s="2"/>
    </row>
    <row r="4845" spans="2:2" x14ac:dyDescent="0.3">
      <c r="B4845" s="2"/>
    </row>
    <row r="4846" spans="2:2" x14ac:dyDescent="0.3">
      <c r="B4846" s="2"/>
    </row>
    <row r="4847" spans="2:2" x14ac:dyDescent="0.3">
      <c r="B4847" s="2"/>
    </row>
    <row r="4848" spans="2:2" x14ac:dyDescent="0.3">
      <c r="B4848" s="2"/>
    </row>
    <row r="4849" spans="2:2" x14ac:dyDescent="0.3">
      <c r="B4849" s="2"/>
    </row>
    <row r="4850" spans="2:2" x14ac:dyDescent="0.3">
      <c r="B4850" s="2"/>
    </row>
    <row r="4851" spans="2:2" x14ac:dyDescent="0.3">
      <c r="B4851" s="2"/>
    </row>
    <row r="4852" spans="2:2" x14ac:dyDescent="0.3">
      <c r="B4852" s="2"/>
    </row>
    <row r="4853" spans="2:2" x14ac:dyDescent="0.3">
      <c r="B4853" s="2"/>
    </row>
    <row r="4854" spans="2:2" x14ac:dyDescent="0.3">
      <c r="B4854" s="2"/>
    </row>
    <row r="4855" spans="2:2" x14ac:dyDescent="0.3">
      <c r="B4855" s="2"/>
    </row>
    <row r="4856" spans="2:2" x14ac:dyDescent="0.3">
      <c r="B4856" s="2"/>
    </row>
    <row r="4857" spans="2:2" x14ac:dyDescent="0.3">
      <c r="B4857" s="2"/>
    </row>
    <row r="4858" spans="2:2" x14ac:dyDescent="0.3">
      <c r="B4858" s="2"/>
    </row>
    <row r="4859" spans="2:2" x14ac:dyDescent="0.3">
      <c r="B4859" s="2"/>
    </row>
    <row r="4860" spans="2:2" x14ac:dyDescent="0.3">
      <c r="B4860" s="2"/>
    </row>
    <row r="4861" spans="2:2" x14ac:dyDescent="0.3">
      <c r="B4861" s="2"/>
    </row>
    <row r="4862" spans="2:2" x14ac:dyDescent="0.3">
      <c r="B4862" s="2"/>
    </row>
    <row r="4863" spans="2:2" x14ac:dyDescent="0.3">
      <c r="B4863" s="2"/>
    </row>
    <row r="4864" spans="2:2" x14ac:dyDescent="0.3">
      <c r="B4864" s="2"/>
    </row>
    <row r="4865" spans="2:2" x14ac:dyDescent="0.3">
      <c r="B4865" s="2"/>
    </row>
    <row r="4866" spans="2:2" x14ac:dyDescent="0.3">
      <c r="B4866" s="2"/>
    </row>
    <row r="4867" spans="2:2" x14ac:dyDescent="0.3">
      <c r="B4867" s="2"/>
    </row>
    <row r="4868" spans="2:2" x14ac:dyDescent="0.3">
      <c r="B4868" s="2"/>
    </row>
    <row r="4869" spans="2:2" x14ac:dyDescent="0.3">
      <c r="B4869" s="2"/>
    </row>
    <row r="4870" spans="2:2" x14ac:dyDescent="0.3">
      <c r="B4870" s="2"/>
    </row>
    <row r="4871" spans="2:2" x14ac:dyDescent="0.3">
      <c r="B4871" s="2"/>
    </row>
    <row r="4872" spans="2:2" x14ac:dyDescent="0.3">
      <c r="B4872" s="2"/>
    </row>
    <row r="4873" spans="2:2" x14ac:dyDescent="0.3">
      <c r="B4873" s="2"/>
    </row>
    <row r="4874" spans="2:2" x14ac:dyDescent="0.3">
      <c r="B4874" s="2"/>
    </row>
    <row r="4875" spans="2:2" x14ac:dyDescent="0.3">
      <c r="B4875" s="2"/>
    </row>
    <row r="4876" spans="2:2" x14ac:dyDescent="0.3">
      <c r="B4876" s="2"/>
    </row>
    <row r="4877" spans="2:2" x14ac:dyDescent="0.3">
      <c r="B4877" s="2"/>
    </row>
    <row r="4878" spans="2:2" x14ac:dyDescent="0.3">
      <c r="B4878" s="2"/>
    </row>
    <row r="4879" spans="2:2" x14ac:dyDescent="0.3">
      <c r="B4879" s="2"/>
    </row>
    <row r="4880" spans="2:2" x14ac:dyDescent="0.3">
      <c r="B4880" s="2"/>
    </row>
    <row r="4881" spans="2:2" x14ac:dyDescent="0.3">
      <c r="B4881" s="2"/>
    </row>
    <row r="4882" spans="2:2" x14ac:dyDescent="0.3">
      <c r="B4882" s="2"/>
    </row>
    <row r="4883" spans="2:2" x14ac:dyDescent="0.3">
      <c r="B4883" s="2"/>
    </row>
    <row r="4884" spans="2:2" x14ac:dyDescent="0.3">
      <c r="B4884" s="2"/>
    </row>
    <row r="4885" spans="2:2" x14ac:dyDescent="0.3">
      <c r="B4885" s="2"/>
    </row>
    <row r="4886" spans="2:2" x14ac:dyDescent="0.3">
      <c r="B4886" s="2"/>
    </row>
    <row r="4887" spans="2:2" x14ac:dyDescent="0.3">
      <c r="B4887" s="2"/>
    </row>
    <row r="4888" spans="2:2" x14ac:dyDescent="0.3">
      <c r="B4888" s="2"/>
    </row>
    <row r="4889" spans="2:2" x14ac:dyDescent="0.3">
      <c r="B4889" s="2"/>
    </row>
    <row r="4890" spans="2:2" x14ac:dyDescent="0.3">
      <c r="B4890" s="2"/>
    </row>
    <row r="4891" spans="2:2" x14ac:dyDescent="0.3">
      <c r="B4891" s="2"/>
    </row>
    <row r="4892" spans="2:2" x14ac:dyDescent="0.3">
      <c r="B4892" s="2"/>
    </row>
    <row r="4893" spans="2:2" x14ac:dyDescent="0.3">
      <c r="B4893" s="2"/>
    </row>
    <row r="4894" spans="2:2" x14ac:dyDescent="0.3">
      <c r="B4894" s="2"/>
    </row>
    <row r="4895" spans="2:2" x14ac:dyDescent="0.3">
      <c r="B4895" s="2"/>
    </row>
    <row r="4896" spans="2:2" x14ac:dyDescent="0.3">
      <c r="B4896" s="2"/>
    </row>
    <row r="4897" spans="2:2" x14ac:dyDescent="0.3">
      <c r="B4897" s="2"/>
    </row>
    <row r="4898" spans="2:2" x14ac:dyDescent="0.3">
      <c r="B4898" s="2"/>
    </row>
    <row r="4899" spans="2:2" x14ac:dyDescent="0.3">
      <c r="B4899" s="2"/>
    </row>
    <row r="4900" spans="2:2" x14ac:dyDescent="0.3">
      <c r="B4900" s="2"/>
    </row>
    <row r="4901" spans="2:2" x14ac:dyDescent="0.3">
      <c r="B4901" s="2"/>
    </row>
    <row r="4902" spans="2:2" x14ac:dyDescent="0.3">
      <c r="B4902" s="2"/>
    </row>
    <row r="4903" spans="2:2" x14ac:dyDescent="0.3">
      <c r="B4903" s="2"/>
    </row>
    <row r="4904" spans="2:2" x14ac:dyDescent="0.3">
      <c r="B4904" s="2"/>
    </row>
    <row r="4905" spans="2:2" x14ac:dyDescent="0.3">
      <c r="B4905" s="2"/>
    </row>
    <row r="4906" spans="2:2" x14ac:dyDescent="0.3">
      <c r="B4906" s="2"/>
    </row>
    <row r="4907" spans="2:2" x14ac:dyDescent="0.3">
      <c r="B4907" s="2"/>
    </row>
    <row r="4908" spans="2:2" x14ac:dyDescent="0.3">
      <c r="B4908" s="2"/>
    </row>
    <row r="4909" spans="2:2" x14ac:dyDescent="0.3">
      <c r="B4909" s="2"/>
    </row>
    <row r="4910" spans="2:2" x14ac:dyDescent="0.3">
      <c r="B4910" s="2"/>
    </row>
    <row r="4911" spans="2:2" x14ac:dyDescent="0.3">
      <c r="B4911" s="2"/>
    </row>
    <row r="4912" spans="2:2" x14ac:dyDescent="0.3">
      <c r="B4912" s="2"/>
    </row>
    <row r="4913" spans="2:2" x14ac:dyDescent="0.3">
      <c r="B4913" s="2"/>
    </row>
    <row r="4914" spans="2:2" x14ac:dyDescent="0.3">
      <c r="B4914" s="2"/>
    </row>
    <row r="4915" spans="2:2" x14ac:dyDescent="0.3">
      <c r="B4915" s="2"/>
    </row>
    <row r="4916" spans="2:2" x14ac:dyDescent="0.3">
      <c r="B4916" s="2"/>
    </row>
    <row r="4917" spans="2:2" x14ac:dyDescent="0.3">
      <c r="B4917" s="2"/>
    </row>
    <row r="4918" spans="2:2" x14ac:dyDescent="0.3">
      <c r="B4918" s="2"/>
    </row>
    <row r="4919" spans="2:2" x14ac:dyDescent="0.3">
      <c r="B4919" s="2"/>
    </row>
    <row r="4920" spans="2:2" x14ac:dyDescent="0.3">
      <c r="B4920" s="2"/>
    </row>
    <row r="4921" spans="2:2" x14ac:dyDescent="0.3">
      <c r="B4921" s="2"/>
    </row>
    <row r="4922" spans="2:2" x14ac:dyDescent="0.3">
      <c r="B4922" s="2"/>
    </row>
    <row r="4923" spans="2:2" x14ac:dyDescent="0.3">
      <c r="B4923" s="2"/>
    </row>
    <row r="4924" spans="2:2" x14ac:dyDescent="0.3">
      <c r="B4924" s="2"/>
    </row>
    <row r="4925" spans="2:2" x14ac:dyDescent="0.3">
      <c r="B4925" s="2"/>
    </row>
    <row r="4926" spans="2:2" x14ac:dyDescent="0.3">
      <c r="B4926" s="2"/>
    </row>
    <row r="4927" spans="2:2" x14ac:dyDescent="0.3">
      <c r="B4927" s="2"/>
    </row>
    <row r="4928" spans="2:2" x14ac:dyDescent="0.3">
      <c r="B4928" s="2"/>
    </row>
    <row r="4929" spans="2:2" x14ac:dyDescent="0.3">
      <c r="B4929" s="2"/>
    </row>
    <row r="4930" spans="2:2" x14ac:dyDescent="0.3">
      <c r="B4930" s="2"/>
    </row>
    <row r="4931" spans="2:2" x14ac:dyDescent="0.3">
      <c r="B4931" s="2"/>
    </row>
    <row r="4932" spans="2:2" x14ac:dyDescent="0.3">
      <c r="B4932" s="2"/>
    </row>
    <row r="4933" spans="2:2" x14ac:dyDescent="0.3">
      <c r="B4933" s="2"/>
    </row>
    <row r="4934" spans="2:2" x14ac:dyDescent="0.3">
      <c r="B4934" s="2"/>
    </row>
    <row r="4935" spans="2:2" x14ac:dyDescent="0.3">
      <c r="B4935" s="2"/>
    </row>
    <row r="4936" spans="2:2" x14ac:dyDescent="0.3">
      <c r="B4936" s="2"/>
    </row>
    <row r="4937" spans="2:2" x14ac:dyDescent="0.3">
      <c r="B4937" s="2"/>
    </row>
    <row r="4938" spans="2:2" x14ac:dyDescent="0.3">
      <c r="B4938" s="2"/>
    </row>
    <row r="4939" spans="2:2" x14ac:dyDescent="0.3">
      <c r="B4939" s="2"/>
    </row>
    <row r="4940" spans="2:2" x14ac:dyDescent="0.3">
      <c r="B4940" s="2"/>
    </row>
    <row r="4941" spans="2:2" x14ac:dyDescent="0.3">
      <c r="B4941" s="2"/>
    </row>
    <row r="4942" spans="2:2" x14ac:dyDescent="0.3">
      <c r="B4942" s="2"/>
    </row>
    <row r="4943" spans="2:2" x14ac:dyDescent="0.3">
      <c r="B4943" s="2"/>
    </row>
    <row r="4944" spans="2:2" x14ac:dyDescent="0.3">
      <c r="B4944" s="2"/>
    </row>
    <row r="4945" spans="2:2" x14ac:dyDescent="0.3">
      <c r="B4945" s="2"/>
    </row>
    <row r="4946" spans="2:2" x14ac:dyDescent="0.3">
      <c r="B4946" s="2"/>
    </row>
    <row r="4947" spans="2:2" x14ac:dyDescent="0.3">
      <c r="B4947" s="2"/>
    </row>
    <row r="4948" spans="2:2" x14ac:dyDescent="0.3">
      <c r="B4948" s="2"/>
    </row>
    <row r="4949" spans="2:2" x14ac:dyDescent="0.3">
      <c r="B4949" s="2"/>
    </row>
    <row r="4950" spans="2:2" x14ac:dyDescent="0.3">
      <c r="B4950" s="2"/>
    </row>
    <row r="4951" spans="2:2" x14ac:dyDescent="0.3">
      <c r="B4951" s="2"/>
    </row>
    <row r="4952" spans="2:2" x14ac:dyDescent="0.3">
      <c r="B4952" s="2"/>
    </row>
    <row r="4953" spans="2:2" x14ac:dyDescent="0.3">
      <c r="B4953" s="2"/>
    </row>
    <row r="4954" spans="2:2" x14ac:dyDescent="0.3">
      <c r="B4954" s="2"/>
    </row>
    <row r="4955" spans="2:2" x14ac:dyDescent="0.3">
      <c r="B4955" s="2"/>
    </row>
    <row r="4956" spans="2:2" x14ac:dyDescent="0.3">
      <c r="B4956" s="2"/>
    </row>
    <row r="4957" spans="2:2" x14ac:dyDescent="0.3">
      <c r="B4957" s="2"/>
    </row>
    <row r="4958" spans="2:2" x14ac:dyDescent="0.3">
      <c r="B4958" s="2"/>
    </row>
    <row r="4959" spans="2:2" x14ac:dyDescent="0.3">
      <c r="B4959" s="2"/>
    </row>
    <row r="4960" spans="2:2" x14ac:dyDescent="0.3">
      <c r="B4960" s="2"/>
    </row>
    <row r="4961" spans="2:2" x14ac:dyDescent="0.3">
      <c r="B4961" s="2"/>
    </row>
    <row r="4962" spans="2:2" x14ac:dyDescent="0.3">
      <c r="B4962" s="2"/>
    </row>
    <row r="4963" spans="2:2" x14ac:dyDescent="0.3">
      <c r="B4963" s="2"/>
    </row>
    <row r="4964" spans="2:2" x14ac:dyDescent="0.3">
      <c r="B4964" s="2"/>
    </row>
    <row r="4965" spans="2:2" x14ac:dyDescent="0.3">
      <c r="B4965" s="2"/>
    </row>
    <row r="4966" spans="2:2" x14ac:dyDescent="0.3">
      <c r="B4966" s="2"/>
    </row>
    <row r="4967" spans="2:2" x14ac:dyDescent="0.3">
      <c r="B4967" s="2"/>
    </row>
    <row r="4968" spans="2:2" x14ac:dyDescent="0.3">
      <c r="B4968" s="2"/>
    </row>
    <row r="4969" spans="2:2" x14ac:dyDescent="0.3">
      <c r="B4969" s="2"/>
    </row>
    <row r="4970" spans="2:2" x14ac:dyDescent="0.3">
      <c r="B4970" s="2"/>
    </row>
    <row r="4971" spans="2:2" x14ac:dyDescent="0.3">
      <c r="B4971" s="2"/>
    </row>
    <row r="4972" spans="2:2" x14ac:dyDescent="0.3">
      <c r="B4972" s="2"/>
    </row>
    <row r="4973" spans="2:2" x14ac:dyDescent="0.3">
      <c r="B4973" s="2"/>
    </row>
    <row r="4974" spans="2:2" x14ac:dyDescent="0.3">
      <c r="B4974" s="2"/>
    </row>
    <row r="4975" spans="2:2" x14ac:dyDescent="0.3">
      <c r="B4975" s="2"/>
    </row>
    <row r="4976" spans="2:2" x14ac:dyDescent="0.3">
      <c r="B4976" s="2"/>
    </row>
    <row r="4977" spans="2:2" x14ac:dyDescent="0.3">
      <c r="B4977" s="2"/>
    </row>
    <row r="4978" spans="2:2" x14ac:dyDescent="0.3">
      <c r="B4978" s="2"/>
    </row>
    <row r="4979" spans="2:2" x14ac:dyDescent="0.3">
      <c r="B4979" s="2"/>
    </row>
    <row r="4980" spans="2:2" x14ac:dyDescent="0.3">
      <c r="B4980" s="2"/>
    </row>
    <row r="4981" spans="2:2" x14ac:dyDescent="0.3">
      <c r="B4981" s="2"/>
    </row>
    <row r="4982" spans="2:2" x14ac:dyDescent="0.3">
      <c r="B4982" s="2"/>
    </row>
    <row r="4983" spans="2:2" x14ac:dyDescent="0.3">
      <c r="B4983" s="2"/>
    </row>
    <row r="4984" spans="2:2" x14ac:dyDescent="0.3">
      <c r="B4984" s="2"/>
    </row>
    <row r="4985" spans="2:2" x14ac:dyDescent="0.3">
      <c r="B4985" s="2"/>
    </row>
    <row r="4986" spans="2:2" x14ac:dyDescent="0.3">
      <c r="B4986" s="2"/>
    </row>
    <row r="4987" spans="2:2" x14ac:dyDescent="0.3">
      <c r="B4987" s="2"/>
    </row>
    <row r="4988" spans="2:2" x14ac:dyDescent="0.3">
      <c r="B4988" s="2"/>
    </row>
    <row r="4989" spans="2:2" x14ac:dyDescent="0.3">
      <c r="B4989" s="2"/>
    </row>
    <row r="4990" spans="2:2" x14ac:dyDescent="0.3">
      <c r="B4990" s="2"/>
    </row>
    <row r="4991" spans="2:2" x14ac:dyDescent="0.3">
      <c r="B4991" s="2"/>
    </row>
    <row r="4992" spans="2:2" x14ac:dyDescent="0.3">
      <c r="B4992" s="2"/>
    </row>
    <row r="4993" spans="2:2" x14ac:dyDescent="0.3">
      <c r="B4993" s="2"/>
    </row>
    <row r="4994" spans="2:2" x14ac:dyDescent="0.3">
      <c r="B4994" s="2"/>
    </row>
    <row r="4995" spans="2:2" x14ac:dyDescent="0.3">
      <c r="B4995" s="2"/>
    </row>
    <row r="4996" spans="2:2" x14ac:dyDescent="0.3">
      <c r="B4996" s="2"/>
    </row>
    <row r="4997" spans="2:2" x14ac:dyDescent="0.3">
      <c r="B4997" s="2"/>
    </row>
    <row r="4998" spans="2:2" x14ac:dyDescent="0.3">
      <c r="B4998" s="2"/>
    </row>
    <row r="4999" spans="2:2" x14ac:dyDescent="0.3">
      <c r="B4999" s="2"/>
    </row>
    <row r="5000" spans="2:2" x14ac:dyDescent="0.3">
      <c r="B5000" s="2"/>
    </row>
    <row r="5001" spans="2:2" x14ac:dyDescent="0.3">
      <c r="B5001" s="2"/>
    </row>
    <row r="5002" spans="2:2" x14ac:dyDescent="0.3">
      <c r="B5002" s="2"/>
    </row>
    <row r="5003" spans="2:2" x14ac:dyDescent="0.3">
      <c r="B5003" s="2"/>
    </row>
    <row r="5004" spans="2:2" x14ac:dyDescent="0.3">
      <c r="B5004" s="2"/>
    </row>
    <row r="5005" spans="2:2" x14ac:dyDescent="0.3">
      <c r="B5005" s="2"/>
    </row>
    <row r="5006" spans="2:2" x14ac:dyDescent="0.3">
      <c r="B5006" s="2"/>
    </row>
    <row r="5007" spans="2:2" x14ac:dyDescent="0.3">
      <c r="B5007" s="2"/>
    </row>
    <row r="5008" spans="2:2" x14ac:dyDescent="0.3">
      <c r="B5008" s="2"/>
    </row>
    <row r="5009" spans="2:2" x14ac:dyDescent="0.3">
      <c r="B5009" s="2"/>
    </row>
    <row r="5010" spans="2:2" x14ac:dyDescent="0.3">
      <c r="B5010" s="2"/>
    </row>
    <row r="5011" spans="2:2" x14ac:dyDescent="0.3">
      <c r="B5011" s="2"/>
    </row>
    <row r="5012" spans="2:2" x14ac:dyDescent="0.3">
      <c r="B5012" s="2"/>
    </row>
    <row r="5013" spans="2:2" x14ac:dyDescent="0.3">
      <c r="B5013" s="2"/>
    </row>
    <row r="5014" spans="2:2" x14ac:dyDescent="0.3">
      <c r="B5014" s="2"/>
    </row>
    <row r="5015" spans="2:2" x14ac:dyDescent="0.3">
      <c r="B5015" s="2"/>
    </row>
    <row r="5016" spans="2:2" x14ac:dyDescent="0.3">
      <c r="B5016" s="2"/>
    </row>
    <row r="5017" spans="2:2" x14ac:dyDescent="0.3">
      <c r="B5017" s="2"/>
    </row>
    <row r="5018" spans="2:2" x14ac:dyDescent="0.3">
      <c r="B5018" s="2"/>
    </row>
    <row r="5019" spans="2:2" x14ac:dyDescent="0.3">
      <c r="B5019" s="2"/>
    </row>
    <row r="5020" spans="2:2" x14ac:dyDescent="0.3">
      <c r="B5020" s="2"/>
    </row>
    <row r="5021" spans="2:2" x14ac:dyDescent="0.3">
      <c r="B5021" s="2"/>
    </row>
    <row r="5022" spans="2:2" x14ac:dyDescent="0.3">
      <c r="B5022" s="2"/>
    </row>
    <row r="5023" spans="2:2" x14ac:dyDescent="0.3">
      <c r="B5023" s="2"/>
    </row>
    <row r="5024" spans="2:2" x14ac:dyDescent="0.3">
      <c r="B5024" s="2"/>
    </row>
    <row r="5025" spans="2:2" x14ac:dyDescent="0.3">
      <c r="B5025" s="2"/>
    </row>
    <row r="5026" spans="2:2" x14ac:dyDescent="0.3">
      <c r="B5026" s="2"/>
    </row>
    <row r="5027" spans="2:2" x14ac:dyDescent="0.3">
      <c r="B5027" s="2"/>
    </row>
    <row r="5028" spans="2:2" x14ac:dyDescent="0.3">
      <c r="B5028" s="2"/>
    </row>
    <row r="5029" spans="2:2" x14ac:dyDescent="0.3">
      <c r="B5029" s="2"/>
    </row>
    <row r="5030" spans="2:2" x14ac:dyDescent="0.3">
      <c r="B5030" s="2"/>
    </row>
    <row r="5031" spans="2:2" x14ac:dyDescent="0.3">
      <c r="B5031" s="2"/>
    </row>
    <row r="5032" spans="2:2" x14ac:dyDescent="0.3">
      <c r="B5032" s="2"/>
    </row>
    <row r="5033" spans="2:2" x14ac:dyDescent="0.3">
      <c r="B5033" s="2"/>
    </row>
    <row r="5034" spans="2:2" x14ac:dyDescent="0.3">
      <c r="B5034" s="2"/>
    </row>
    <row r="5035" spans="2:2" x14ac:dyDescent="0.3">
      <c r="B5035" s="2"/>
    </row>
    <row r="5036" spans="2:2" x14ac:dyDescent="0.3">
      <c r="B5036" s="2"/>
    </row>
    <row r="5037" spans="2:2" x14ac:dyDescent="0.3">
      <c r="B5037" s="2"/>
    </row>
    <row r="5038" spans="2:2" x14ac:dyDescent="0.3">
      <c r="B5038" s="2"/>
    </row>
    <row r="5039" spans="2:2" x14ac:dyDescent="0.3">
      <c r="B5039" s="2"/>
    </row>
    <row r="5040" spans="2:2" x14ac:dyDescent="0.3">
      <c r="B5040" s="2"/>
    </row>
    <row r="5041" spans="2:2" x14ac:dyDescent="0.3">
      <c r="B5041" s="2"/>
    </row>
    <row r="5042" spans="2:2" x14ac:dyDescent="0.3">
      <c r="B5042" s="2"/>
    </row>
    <row r="5043" spans="2:2" x14ac:dyDescent="0.3">
      <c r="B5043" s="2"/>
    </row>
    <row r="5044" spans="2:2" x14ac:dyDescent="0.3">
      <c r="B5044" s="2"/>
    </row>
    <row r="5045" spans="2:2" x14ac:dyDescent="0.3">
      <c r="B5045" s="2"/>
    </row>
    <row r="5046" spans="2:2" x14ac:dyDescent="0.3">
      <c r="B5046" s="2"/>
    </row>
    <row r="5047" spans="2:2" x14ac:dyDescent="0.3">
      <c r="B5047" s="2"/>
    </row>
    <row r="5048" spans="2:2" x14ac:dyDescent="0.3">
      <c r="B5048" s="2"/>
    </row>
    <row r="5049" spans="2:2" x14ac:dyDescent="0.3">
      <c r="B5049" s="2"/>
    </row>
    <row r="5050" spans="2:2" x14ac:dyDescent="0.3">
      <c r="B5050" s="2"/>
    </row>
    <row r="5051" spans="2:2" x14ac:dyDescent="0.3">
      <c r="B5051" s="2"/>
    </row>
    <row r="5052" spans="2:2" x14ac:dyDescent="0.3">
      <c r="B5052" s="2"/>
    </row>
    <row r="5053" spans="2:2" x14ac:dyDescent="0.3">
      <c r="B5053" s="2"/>
    </row>
    <row r="5054" spans="2:2" x14ac:dyDescent="0.3">
      <c r="B5054" s="2"/>
    </row>
    <row r="5055" spans="2:2" x14ac:dyDescent="0.3">
      <c r="B5055" s="2"/>
    </row>
    <row r="5056" spans="2:2" x14ac:dyDescent="0.3">
      <c r="B5056" s="2"/>
    </row>
    <row r="5057" spans="2:2" x14ac:dyDescent="0.3">
      <c r="B5057" s="2"/>
    </row>
    <row r="5058" spans="2:2" x14ac:dyDescent="0.3">
      <c r="B5058" s="2"/>
    </row>
    <row r="5059" spans="2:2" x14ac:dyDescent="0.3">
      <c r="B5059" s="2"/>
    </row>
    <row r="5060" spans="2:2" x14ac:dyDescent="0.3">
      <c r="B5060" s="2"/>
    </row>
    <row r="5061" spans="2:2" x14ac:dyDescent="0.3">
      <c r="B5061" s="2"/>
    </row>
    <row r="5062" spans="2:2" x14ac:dyDescent="0.3">
      <c r="B5062" s="2"/>
    </row>
    <row r="5063" spans="2:2" x14ac:dyDescent="0.3">
      <c r="B5063" s="2"/>
    </row>
    <row r="5064" spans="2:2" x14ac:dyDescent="0.3">
      <c r="B5064" s="2"/>
    </row>
    <row r="5065" spans="2:2" x14ac:dyDescent="0.3">
      <c r="B5065" s="2"/>
    </row>
    <row r="5066" spans="2:2" x14ac:dyDescent="0.3">
      <c r="B5066" s="2"/>
    </row>
    <row r="5067" spans="2:2" x14ac:dyDescent="0.3">
      <c r="B5067" s="2"/>
    </row>
    <row r="5068" spans="2:2" x14ac:dyDescent="0.3">
      <c r="B5068" s="2"/>
    </row>
    <row r="5069" spans="2:2" x14ac:dyDescent="0.3">
      <c r="B5069" s="2"/>
    </row>
    <row r="5070" spans="2:2" x14ac:dyDescent="0.3">
      <c r="B5070" s="2"/>
    </row>
    <row r="5071" spans="2:2" x14ac:dyDescent="0.3">
      <c r="B5071" s="2"/>
    </row>
    <row r="5072" spans="2:2" x14ac:dyDescent="0.3">
      <c r="B5072" s="2"/>
    </row>
    <row r="5073" spans="2:2" x14ac:dyDescent="0.3">
      <c r="B5073" s="2"/>
    </row>
    <row r="5074" spans="2:2" x14ac:dyDescent="0.3">
      <c r="B5074" s="2"/>
    </row>
    <row r="5075" spans="2:2" x14ac:dyDescent="0.3">
      <c r="B5075" s="2"/>
    </row>
    <row r="5076" spans="2:2" x14ac:dyDescent="0.3">
      <c r="B5076" s="2"/>
    </row>
    <row r="5077" spans="2:2" x14ac:dyDescent="0.3">
      <c r="B5077" s="2"/>
    </row>
    <row r="5078" spans="2:2" x14ac:dyDescent="0.3">
      <c r="B5078" s="2"/>
    </row>
    <row r="5079" spans="2:2" x14ac:dyDescent="0.3">
      <c r="B5079" s="2"/>
    </row>
    <row r="5080" spans="2:2" x14ac:dyDescent="0.3">
      <c r="B5080" s="2"/>
    </row>
    <row r="5081" spans="2:2" x14ac:dyDescent="0.3">
      <c r="B5081" s="2"/>
    </row>
    <row r="5082" spans="2:2" x14ac:dyDescent="0.3">
      <c r="B5082" s="2"/>
    </row>
    <row r="5083" spans="2:2" x14ac:dyDescent="0.3">
      <c r="B5083" s="2"/>
    </row>
    <row r="5084" spans="2:2" x14ac:dyDescent="0.3">
      <c r="B5084" s="2"/>
    </row>
    <row r="5085" spans="2:2" x14ac:dyDescent="0.3">
      <c r="B5085" s="2"/>
    </row>
    <row r="5086" spans="2:2" x14ac:dyDescent="0.3">
      <c r="B5086" s="2"/>
    </row>
    <row r="5087" spans="2:2" x14ac:dyDescent="0.3">
      <c r="B5087" s="2"/>
    </row>
    <row r="5088" spans="2:2" x14ac:dyDescent="0.3">
      <c r="B5088" s="2"/>
    </row>
    <row r="5089" spans="2:2" x14ac:dyDescent="0.3">
      <c r="B5089" s="2"/>
    </row>
    <row r="5090" spans="2:2" x14ac:dyDescent="0.3">
      <c r="B5090" s="2"/>
    </row>
    <row r="5091" spans="2:2" x14ac:dyDescent="0.3">
      <c r="B5091" s="2"/>
    </row>
    <row r="5092" spans="2:2" x14ac:dyDescent="0.3">
      <c r="B5092" s="2"/>
    </row>
    <row r="5093" spans="2:2" x14ac:dyDescent="0.3">
      <c r="B5093" s="2"/>
    </row>
    <row r="5094" spans="2:2" x14ac:dyDescent="0.3">
      <c r="B5094" s="2"/>
    </row>
    <row r="5095" spans="2:2" x14ac:dyDescent="0.3">
      <c r="B5095" s="2"/>
    </row>
    <row r="5096" spans="2:2" x14ac:dyDescent="0.3">
      <c r="B5096" s="2"/>
    </row>
    <row r="5097" spans="2:2" x14ac:dyDescent="0.3">
      <c r="B5097" s="2"/>
    </row>
    <row r="5098" spans="2:2" x14ac:dyDescent="0.3">
      <c r="B5098" s="2"/>
    </row>
    <row r="5099" spans="2:2" x14ac:dyDescent="0.3">
      <c r="B5099" s="2"/>
    </row>
    <row r="5100" spans="2:2" x14ac:dyDescent="0.3">
      <c r="B5100" s="2"/>
    </row>
    <row r="5101" spans="2:2" x14ac:dyDescent="0.3">
      <c r="B5101" s="2"/>
    </row>
    <row r="5102" spans="2:2" x14ac:dyDescent="0.3">
      <c r="B5102" s="2"/>
    </row>
    <row r="5103" spans="2:2" x14ac:dyDescent="0.3">
      <c r="B5103" s="2"/>
    </row>
    <row r="5104" spans="2:2" x14ac:dyDescent="0.3">
      <c r="B5104" s="2"/>
    </row>
    <row r="5105" spans="2:2" x14ac:dyDescent="0.3">
      <c r="B5105" s="2"/>
    </row>
    <row r="5106" spans="2:2" x14ac:dyDescent="0.3">
      <c r="B5106" s="2"/>
    </row>
    <row r="5107" spans="2:2" x14ac:dyDescent="0.3">
      <c r="B5107" s="2"/>
    </row>
    <row r="5108" spans="2:2" x14ac:dyDescent="0.3">
      <c r="B5108" s="2"/>
    </row>
    <row r="5109" spans="2:2" x14ac:dyDescent="0.3">
      <c r="B5109" s="2"/>
    </row>
    <row r="5110" spans="2:2" x14ac:dyDescent="0.3">
      <c r="B5110" s="2"/>
    </row>
    <row r="5111" spans="2:2" x14ac:dyDescent="0.3">
      <c r="B5111" s="2"/>
    </row>
    <row r="5112" spans="2:2" x14ac:dyDescent="0.3">
      <c r="B5112" s="2"/>
    </row>
    <row r="5113" spans="2:2" x14ac:dyDescent="0.3">
      <c r="B5113" s="2"/>
    </row>
    <row r="5114" spans="2:2" x14ac:dyDescent="0.3">
      <c r="B5114" s="2"/>
    </row>
    <row r="5115" spans="2:2" x14ac:dyDescent="0.3">
      <c r="B5115" s="2"/>
    </row>
    <row r="5116" spans="2:2" x14ac:dyDescent="0.3">
      <c r="B5116" s="2"/>
    </row>
    <row r="5117" spans="2:2" x14ac:dyDescent="0.3">
      <c r="B5117" s="2"/>
    </row>
    <row r="5118" spans="2:2" x14ac:dyDescent="0.3">
      <c r="B5118" s="2"/>
    </row>
    <row r="5119" spans="2:2" x14ac:dyDescent="0.3">
      <c r="B5119" s="2"/>
    </row>
    <row r="5120" spans="2:2" x14ac:dyDescent="0.3">
      <c r="B5120" s="2"/>
    </row>
    <row r="5121" spans="2:2" x14ac:dyDescent="0.3">
      <c r="B5121" s="2"/>
    </row>
    <row r="5122" spans="2:2" x14ac:dyDescent="0.3">
      <c r="B5122" s="2"/>
    </row>
    <row r="5123" spans="2:2" x14ac:dyDescent="0.3">
      <c r="B5123" s="2"/>
    </row>
    <row r="5124" spans="2:2" x14ac:dyDescent="0.3">
      <c r="B5124" s="2"/>
    </row>
    <row r="5125" spans="2:2" x14ac:dyDescent="0.3">
      <c r="B5125" s="2"/>
    </row>
    <row r="5126" spans="2:2" x14ac:dyDescent="0.3">
      <c r="B5126" s="2"/>
    </row>
    <row r="5127" spans="2:2" x14ac:dyDescent="0.3">
      <c r="B5127" s="2"/>
    </row>
    <row r="5128" spans="2:2" x14ac:dyDescent="0.3">
      <c r="B5128" s="2"/>
    </row>
    <row r="5129" spans="2:2" x14ac:dyDescent="0.3">
      <c r="B5129" s="2"/>
    </row>
    <row r="5130" spans="2:2" x14ac:dyDescent="0.3">
      <c r="B5130" s="2"/>
    </row>
    <row r="5131" spans="2:2" x14ac:dyDescent="0.3">
      <c r="B5131" s="2"/>
    </row>
    <row r="5132" spans="2:2" x14ac:dyDescent="0.3">
      <c r="B5132" s="2"/>
    </row>
    <row r="5133" spans="2:2" x14ac:dyDescent="0.3">
      <c r="B5133" s="2"/>
    </row>
    <row r="5134" spans="2:2" x14ac:dyDescent="0.3">
      <c r="B5134" s="2"/>
    </row>
    <row r="5135" spans="2:2" x14ac:dyDescent="0.3">
      <c r="B5135" s="2"/>
    </row>
    <row r="5136" spans="2:2" x14ac:dyDescent="0.3">
      <c r="B5136" s="2"/>
    </row>
    <row r="5137" spans="2:2" x14ac:dyDescent="0.3">
      <c r="B5137" s="2"/>
    </row>
    <row r="5138" spans="2:2" x14ac:dyDescent="0.3">
      <c r="B5138" s="2"/>
    </row>
    <row r="5139" spans="2:2" x14ac:dyDescent="0.3">
      <c r="B5139" s="2"/>
    </row>
    <row r="5140" spans="2:2" x14ac:dyDescent="0.3">
      <c r="B5140" s="2"/>
    </row>
    <row r="5141" spans="2:2" x14ac:dyDescent="0.3">
      <c r="B5141" s="2"/>
    </row>
    <row r="5142" spans="2:2" x14ac:dyDescent="0.3">
      <c r="B5142" s="2"/>
    </row>
    <row r="5143" spans="2:2" x14ac:dyDescent="0.3">
      <c r="B5143" s="2"/>
    </row>
    <row r="5144" spans="2:2" x14ac:dyDescent="0.3">
      <c r="B5144" s="2"/>
    </row>
    <row r="5145" spans="2:2" x14ac:dyDescent="0.3">
      <c r="B5145" s="2"/>
    </row>
    <row r="5146" spans="2:2" x14ac:dyDescent="0.3">
      <c r="B5146" s="2"/>
    </row>
    <row r="5147" spans="2:2" x14ac:dyDescent="0.3">
      <c r="B5147" s="2"/>
    </row>
    <row r="5148" spans="2:2" x14ac:dyDescent="0.3">
      <c r="B5148" s="2"/>
    </row>
    <row r="5149" spans="2:2" x14ac:dyDescent="0.3">
      <c r="B5149" s="2"/>
    </row>
    <row r="5150" spans="2:2" x14ac:dyDescent="0.3">
      <c r="B5150" s="2"/>
    </row>
    <row r="5151" spans="2:2" x14ac:dyDescent="0.3">
      <c r="B5151" s="2"/>
    </row>
    <row r="5152" spans="2:2" x14ac:dyDescent="0.3">
      <c r="B5152" s="2"/>
    </row>
    <row r="5153" spans="2:2" x14ac:dyDescent="0.3">
      <c r="B5153" s="2"/>
    </row>
    <row r="5154" spans="2:2" x14ac:dyDescent="0.3">
      <c r="B5154" s="2"/>
    </row>
    <row r="5155" spans="2:2" x14ac:dyDescent="0.3">
      <c r="B5155" s="2"/>
    </row>
    <row r="5156" spans="2:2" x14ac:dyDescent="0.3">
      <c r="B5156" s="2"/>
    </row>
    <row r="5157" spans="2:2" x14ac:dyDescent="0.3">
      <c r="B5157" s="2"/>
    </row>
    <row r="5158" spans="2:2" x14ac:dyDescent="0.3">
      <c r="B5158" s="2"/>
    </row>
    <row r="5159" spans="2:2" x14ac:dyDescent="0.3">
      <c r="B5159" s="2"/>
    </row>
    <row r="5160" spans="2:2" x14ac:dyDescent="0.3">
      <c r="B5160" s="2"/>
    </row>
    <row r="5161" spans="2:2" x14ac:dyDescent="0.3">
      <c r="B5161" s="2"/>
    </row>
    <row r="5162" spans="2:2" x14ac:dyDescent="0.3">
      <c r="B5162" s="2"/>
    </row>
    <row r="5163" spans="2:2" x14ac:dyDescent="0.3">
      <c r="B5163" s="2"/>
    </row>
    <row r="5164" spans="2:2" x14ac:dyDescent="0.3">
      <c r="B5164" s="2"/>
    </row>
    <row r="5165" spans="2:2" x14ac:dyDescent="0.3">
      <c r="B5165" s="2"/>
    </row>
    <row r="5166" spans="2:2" x14ac:dyDescent="0.3">
      <c r="B5166" s="2"/>
    </row>
    <row r="5167" spans="2:2" x14ac:dyDescent="0.3">
      <c r="B5167" s="2"/>
    </row>
    <row r="5168" spans="2:2" x14ac:dyDescent="0.3">
      <c r="B5168" s="2"/>
    </row>
    <row r="5169" spans="2:2" x14ac:dyDescent="0.3">
      <c r="B5169" s="2"/>
    </row>
    <row r="5170" spans="2:2" x14ac:dyDescent="0.3">
      <c r="B5170" s="2"/>
    </row>
    <row r="5171" spans="2:2" x14ac:dyDescent="0.3">
      <c r="B5171" s="2"/>
    </row>
    <row r="5172" spans="2:2" x14ac:dyDescent="0.3">
      <c r="B5172" s="2"/>
    </row>
    <row r="5173" spans="2:2" x14ac:dyDescent="0.3">
      <c r="B5173" s="2"/>
    </row>
    <row r="5174" spans="2:2" x14ac:dyDescent="0.3">
      <c r="B5174" s="2"/>
    </row>
    <row r="5175" spans="2:2" x14ac:dyDescent="0.3">
      <c r="B5175" s="2"/>
    </row>
    <row r="5176" spans="2:2" x14ac:dyDescent="0.3">
      <c r="B5176" s="2"/>
    </row>
    <row r="5177" spans="2:2" x14ac:dyDescent="0.3">
      <c r="B5177" s="2"/>
    </row>
    <row r="5178" spans="2:2" x14ac:dyDescent="0.3">
      <c r="B5178" s="2"/>
    </row>
    <row r="5179" spans="2:2" x14ac:dyDescent="0.3">
      <c r="B5179" s="2"/>
    </row>
    <row r="5180" spans="2:2" x14ac:dyDescent="0.3">
      <c r="B5180" s="2"/>
    </row>
    <row r="5181" spans="2:2" x14ac:dyDescent="0.3">
      <c r="B5181" s="2"/>
    </row>
    <row r="5182" spans="2:2" x14ac:dyDescent="0.3">
      <c r="B5182" s="2"/>
    </row>
    <row r="5183" spans="2:2" x14ac:dyDescent="0.3">
      <c r="B5183" s="2"/>
    </row>
    <row r="5184" spans="2:2" x14ac:dyDescent="0.3">
      <c r="B5184" s="2"/>
    </row>
    <row r="5185" spans="2:2" x14ac:dyDescent="0.3">
      <c r="B5185" s="2"/>
    </row>
    <row r="5186" spans="2:2" x14ac:dyDescent="0.3">
      <c r="B5186" s="2"/>
    </row>
    <row r="5187" spans="2:2" x14ac:dyDescent="0.3">
      <c r="B5187" s="2"/>
    </row>
    <row r="5188" spans="2:2" x14ac:dyDescent="0.3">
      <c r="B5188" s="2"/>
    </row>
    <row r="5189" spans="2:2" x14ac:dyDescent="0.3">
      <c r="B5189" s="2"/>
    </row>
    <row r="5190" spans="2:2" x14ac:dyDescent="0.3">
      <c r="B5190" s="2"/>
    </row>
    <row r="5191" spans="2:2" x14ac:dyDescent="0.3">
      <c r="B5191" s="2"/>
    </row>
    <row r="5192" spans="2:2" x14ac:dyDescent="0.3">
      <c r="B5192" s="2"/>
    </row>
    <row r="5193" spans="2:2" x14ac:dyDescent="0.3">
      <c r="B5193" s="2"/>
    </row>
    <row r="5194" spans="2:2" x14ac:dyDescent="0.3">
      <c r="B5194" s="2"/>
    </row>
    <row r="5195" spans="2:2" x14ac:dyDescent="0.3">
      <c r="B5195" s="2"/>
    </row>
    <row r="5196" spans="2:2" x14ac:dyDescent="0.3">
      <c r="B5196" s="2"/>
    </row>
    <row r="5197" spans="2:2" x14ac:dyDescent="0.3">
      <c r="B5197" s="2"/>
    </row>
    <row r="5198" spans="2:2" x14ac:dyDescent="0.3">
      <c r="B5198" s="2"/>
    </row>
    <row r="5199" spans="2:2" x14ac:dyDescent="0.3">
      <c r="B5199" s="2"/>
    </row>
    <row r="5200" spans="2:2" x14ac:dyDescent="0.3">
      <c r="B5200" s="2"/>
    </row>
    <row r="5201" spans="2:2" x14ac:dyDescent="0.3">
      <c r="B5201" s="2"/>
    </row>
    <row r="5202" spans="2:2" x14ac:dyDescent="0.3">
      <c r="B5202" s="2"/>
    </row>
    <row r="5203" spans="2:2" x14ac:dyDescent="0.3">
      <c r="B5203" s="2"/>
    </row>
    <row r="5204" spans="2:2" x14ac:dyDescent="0.3">
      <c r="B5204" s="2"/>
    </row>
    <row r="5205" spans="2:2" x14ac:dyDescent="0.3">
      <c r="B5205" s="2"/>
    </row>
    <row r="5206" spans="2:2" x14ac:dyDescent="0.3">
      <c r="B5206" s="2"/>
    </row>
    <row r="5207" spans="2:2" x14ac:dyDescent="0.3">
      <c r="B5207" s="2"/>
    </row>
    <row r="5208" spans="2:2" x14ac:dyDescent="0.3">
      <c r="B5208" s="2"/>
    </row>
    <row r="5209" spans="2:2" x14ac:dyDescent="0.3">
      <c r="B5209" s="2"/>
    </row>
    <row r="5210" spans="2:2" x14ac:dyDescent="0.3">
      <c r="B5210" s="2"/>
    </row>
    <row r="5211" spans="2:2" x14ac:dyDescent="0.3">
      <c r="B5211" s="2"/>
    </row>
    <row r="5212" spans="2:2" x14ac:dyDescent="0.3">
      <c r="B5212" s="2"/>
    </row>
    <row r="5213" spans="2:2" x14ac:dyDescent="0.3">
      <c r="B5213" s="2"/>
    </row>
    <row r="5214" spans="2:2" x14ac:dyDescent="0.3">
      <c r="B5214" s="2"/>
    </row>
    <row r="5215" spans="2:2" x14ac:dyDescent="0.3">
      <c r="B5215" s="2"/>
    </row>
    <row r="5216" spans="2:2" x14ac:dyDescent="0.3">
      <c r="B5216" s="2"/>
    </row>
    <row r="5217" spans="2:2" x14ac:dyDescent="0.3">
      <c r="B5217" s="2"/>
    </row>
    <row r="5218" spans="2:2" x14ac:dyDescent="0.3">
      <c r="B5218" s="2"/>
    </row>
    <row r="5219" spans="2:2" x14ac:dyDescent="0.3">
      <c r="B5219" s="2"/>
    </row>
    <row r="5220" spans="2:2" x14ac:dyDescent="0.3">
      <c r="B5220" s="2"/>
    </row>
    <row r="5221" spans="2:2" x14ac:dyDescent="0.3">
      <c r="B5221" s="2"/>
    </row>
    <row r="5222" spans="2:2" x14ac:dyDescent="0.3">
      <c r="B5222" s="2"/>
    </row>
    <row r="5223" spans="2:2" x14ac:dyDescent="0.3">
      <c r="B5223" s="2"/>
    </row>
    <row r="5224" spans="2:2" x14ac:dyDescent="0.3">
      <c r="B5224" s="2"/>
    </row>
    <row r="5225" spans="2:2" x14ac:dyDescent="0.3">
      <c r="B5225" s="2"/>
    </row>
    <row r="5226" spans="2:2" x14ac:dyDescent="0.3">
      <c r="B5226" s="2"/>
    </row>
    <row r="5227" spans="2:2" x14ac:dyDescent="0.3">
      <c r="B5227" s="2"/>
    </row>
    <row r="5228" spans="2:2" x14ac:dyDescent="0.3">
      <c r="B5228" s="2"/>
    </row>
    <row r="5229" spans="2:2" x14ac:dyDescent="0.3">
      <c r="B5229" s="2"/>
    </row>
    <row r="5230" spans="2:2" x14ac:dyDescent="0.3">
      <c r="B5230" s="2"/>
    </row>
    <row r="5231" spans="2:2" x14ac:dyDescent="0.3">
      <c r="B5231" s="2"/>
    </row>
    <row r="5232" spans="2:2" x14ac:dyDescent="0.3">
      <c r="B5232" s="2"/>
    </row>
    <row r="5233" spans="2:2" x14ac:dyDescent="0.3">
      <c r="B5233" s="2"/>
    </row>
    <row r="5234" spans="2:2" x14ac:dyDescent="0.3">
      <c r="B5234" s="2"/>
    </row>
    <row r="5235" spans="2:2" x14ac:dyDescent="0.3">
      <c r="B5235" s="2"/>
    </row>
    <row r="5236" spans="2:2" x14ac:dyDescent="0.3">
      <c r="B5236" s="2"/>
    </row>
    <row r="5237" spans="2:2" x14ac:dyDescent="0.3">
      <c r="B5237" s="2"/>
    </row>
    <row r="5238" spans="2:2" x14ac:dyDescent="0.3">
      <c r="B5238" s="2"/>
    </row>
    <row r="5239" spans="2:2" x14ac:dyDescent="0.3">
      <c r="B5239" s="2"/>
    </row>
    <row r="5240" spans="2:2" x14ac:dyDescent="0.3">
      <c r="B5240" s="2"/>
    </row>
    <row r="5241" spans="2:2" x14ac:dyDescent="0.3">
      <c r="B5241" s="2"/>
    </row>
    <row r="5242" spans="2:2" x14ac:dyDescent="0.3">
      <c r="B5242" s="2"/>
    </row>
    <row r="5243" spans="2:2" x14ac:dyDescent="0.3">
      <c r="B5243" s="2"/>
    </row>
    <row r="5244" spans="2:2" x14ac:dyDescent="0.3">
      <c r="B5244" s="2"/>
    </row>
    <row r="5245" spans="2:2" x14ac:dyDescent="0.3">
      <c r="B5245" s="2"/>
    </row>
    <row r="5246" spans="2:2" x14ac:dyDescent="0.3">
      <c r="B5246" s="2"/>
    </row>
    <row r="5247" spans="2:2" x14ac:dyDescent="0.3">
      <c r="B5247" s="2"/>
    </row>
    <row r="5248" spans="2:2" x14ac:dyDescent="0.3">
      <c r="B5248" s="2"/>
    </row>
    <row r="5249" spans="2:2" x14ac:dyDescent="0.3">
      <c r="B5249" s="2"/>
    </row>
    <row r="5250" spans="2:2" x14ac:dyDescent="0.3">
      <c r="B5250" s="2"/>
    </row>
    <row r="5251" spans="2:2" x14ac:dyDescent="0.3">
      <c r="B5251" s="2"/>
    </row>
    <row r="5252" spans="2:2" x14ac:dyDescent="0.3">
      <c r="B5252" s="2"/>
    </row>
    <row r="5253" spans="2:2" x14ac:dyDescent="0.3">
      <c r="B5253" s="2"/>
    </row>
    <row r="5254" spans="2:2" x14ac:dyDescent="0.3">
      <c r="B5254" s="2"/>
    </row>
    <row r="5255" spans="2:2" x14ac:dyDescent="0.3">
      <c r="B5255" s="2"/>
    </row>
    <row r="5256" spans="2:2" x14ac:dyDescent="0.3">
      <c r="B5256" s="2"/>
    </row>
    <row r="5257" spans="2:2" x14ac:dyDescent="0.3">
      <c r="B5257" s="2"/>
    </row>
    <row r="5258" spans="2:2" x14ac:dyDescent="0.3">
      <c r="B5258" s="2"/>
    </row>
    <row r="5259" spans="2:2" x14ac:dyDescent="0.3">
      <c r="B5259" s="2"/>
    </row>
    <row r="5260" spans="2:2" x14ac:dyDescent="0.3">
      <c r="B5260" s="2"/>
    </row>
    <row r="5261" spans="2:2" x14ac:dyDescent="0.3">
      <c r="B5261" s="2"/>
    </row>
    <row r="5262" spans="2:2" x14ac:dyDescent="0.3">
      <c r="B5262" s="2"/>
    </row>
    <row r="5263" spans="2:2" x14ac:dyDescent="0.3">
      <c r="B5263" s="2"/>
    </row>
    <row r="5264" spans="2:2" x14ac:dyDescent="0.3">
      <c r="B5264" s="2"/>
    </row>
    <row r="5265" spans="2:2" x14ac:dyDescent="0.3">
      <c r="B5265" s="2"/>
    </row>
    <row r="5266" spans="2:2" x14ac:dyDescent="0.3">
      <c r="B5266" s="2"/>
    </row>
    <row r="5267" spans="2:2" x14ac:dyDescent="0.3">
      <c r="B5267" s="2"/>
    </row>
    <row r="5268" spans="2:2" x14ac:dyDescent="0.3">
      <c r="B5268" s="2"/>
    </row>
    <row r="5269" spans="2:2" x14ac:dyDescent="0.3">
      <c r="B5269" s="2"/>
    </row>
    <row r="5270" spans="2:2" x14ac:dyDescent="0.3">
      <c r="B5270" s="2"/>
    </row>
    <row r="5271" spans="2:2" x14ac:dyDescent="0.3">
      <c r="B5271" s="2"/>
    </row>
    <row r="5272" spans="2:2" x14ac:dyDescent="0.3">
      <c r="B5272" s="2"/>
    </row>
    <row r="5273" spans="2:2" x14ac:dyDescent="0.3">
      <c r="B5273" s="2"/>
    </row>
    <row r="5274" spans="2:2" x14ac:dyDescent="0.3">
      <c r="B5274" s="2"/>
    </row>
    <row r="5275" spans="2:2" x14ac:dyDescent="0.3">
      <c r="B5275" s="2"/>
    </row>
    <row r="5276" spans="2:2" x14ac:dyDescent="0.3">
      <c r="B5276" s="2"/>
    </row>
    <row r="5277" spans="2:2" x14ac:dyDescent="0.3">
      <c r="B5277" s="2"/>
    </row>
    <row r="5278" spans="2:2" x14ac:dyDescent="0.3">
      <c r="B5278" s="2"/>
    </row>
    <row r="5279" spans="2:2" x14ac:dyDescent="0.3">
      <c r="B5279" s="2"/>
    </row>
    <row r="5280" spans="2:2" x14ac:dyDescent="0.3">
      <c r="B5280" s="2"/>
    </row>
    <row r="5281" spans="2:2" x14ac:dyDescent="0.3">
      <c r="B5281" s="2"/>
    </row>
    <row r="5282" spans="2:2" x14ac:dyDescent="0.3">
      <c r="B5282" s="2"/>
    </row>
    <row r="5283" spans="2:2" x14ac:dyDescent="0.3">
      <c r="B5283" s="2"/>
    </row>
    <row r="5284" spans="2:2" x14ac:dyDescent="0.3">
      <c r="B5284" s="2"/>
    </row>
    <row r="5285" spans="2:2" x14ac:dyDescent="0.3">
      <c r="B5285" s="2"/>
    </row>
    <row r="5286" spans="2:2" x14ac:dyDescent="0.3">
      <c r="B5286" s="2"/>
    </row>
    <row r="5287" spans="2:2" x14ac:dyDescent="0.3">
      <c r="B5287" s="2"/>
    </row>
    <row r="5288" spans="2:2" x14ac:dyDescent="0.3">
      <c r="B5288" s="2"/>
    </row>
    <row r="5289" spans="2:2" x14ac:dyDescent="0.3">
      <c r="B5289" s="2"/>
    </row>
    <row r="5290" spans="2:2" x14ac:dyDescent="0.3">
      <c r="B5290" s="2"/>
    </row>
    <row r="5291" spans="2:2" x14ac:dyDescent="0.3">
      <c r="B5291" s="2"/>
    </row>
    <row r="5292" spans="2:2" x14ac:dyDescent="0.3">
      <c r="B5292" s="2"/>
    </row>
    <row r="5293" spans="2:2" x14ac:dyDescent="0.3">
      <c r="B5293" s="2"/>
    </row>
    <row r="5294" spans="2:2" x14ac:dyDescent="0.3">
      <c r="B5294" s="2"/>
    </row>
    <row r="5295" spans="2:2" x14ac:dyDescent="0.3">
      <c r="B5295" s="2"/>
    </row>
    <row r="5296" spans="2:2" x14ac:dyDescent="0.3">
      <c r="B5296" s="2"/>
    </row>
    <row r="5297" spans="2:2" x14ac:dyDescent="0.3">
      <c r="B5297" s="2"/>
    </row>
    <row r="5298" spans="2:2" x14ac:dyDescent="0.3">
      <c r="B5298" s="2"/>
    </row>
    <row r="5299" spans="2:2" x14ac:dyDescent="0.3">
      <c r="B5299" s="2"/>
    </row>
    <row r="5300" spans="2:2" x14ac:dyDescent="0.3">
      <c r="B5300" s="2"/>
    </row>
    <row r="5301" spans="2:2" x14ac:dyDescent="0.3">
      <c r="B5301" s="2"/>
    </row>
    <row r="5302" spans="2:2" x14ac:dyDescent="0.3">
      <c r="B5302" s="2"/>
    </row>
    <row r="5303" spans="2:2" x14ac:dyDescent="0.3">
      <c r="B5303" s="2"/>
    </row>
    <row r="5304" spans="2:2" x14ac:dyDescent="0.3">
      <c r="B5304" s="2"/>
    </row>
    <row r="5305" spans="2:2" x14ac:dyDescent="0.3">
      <c r="B5305" s="2"/>
    </row>
    <row r="5306" spans="2:2" x14ac:dyDescent="0.3">
      <c r="B5306" s="2"/>
    </row>
    <row r="5307" spans="2:2" x14ac:dyDescent="0.3">
      <c r="B5307" s="2"/>
    </row>
    <row r="5308" spans="2:2" x14ac:dyDescent="0.3">
      <c r="B5308" s="2"/>
    </row>
    <row r="5309" spans="2:2" x14ac:dyDescent="0.3">
      <c r="B5309" s="2"/>
    </row>
    <row r="5310" spans="2:2" x14ac:dyDescent="0.3">
      <c r="B5310" s="2"/>
    </row>
    <row r="5311" spans="2:2" x14ac:dyDescent="0.3">
      <c r="B5311" s="2"/>
    </row>
    <row r="5312" spans="2:2" x14ac:dyDescent="0.3">
      <c r="B5312" s="2"/>
    </row>
    <row r="5313" spans="2:2" x14ac:dyDescent="0.3">
      <c r="B5313" s="2"/>
    </row>
    <row r="5314" spans="2:2" x14ac:dyDescent="0.3">
      <c r="B5314" s="2"/>
    </row>
    <row r="5315" spans="2:2" x14ac:dyDescent="0.3">
      <c r="B5315" s="2"/>
    </row>
    <row r="5316" spans="2:2" x14ac:dyDescent="0.3">
      <c r="B5316" s="2"/>
    </row>
    <row r="5317" spans="2:2" x14ac:dyDescent="0.3">
      <c r="B5317" s="2"/>
    </row>
    <row r="5318" spans="2:2" x14ac:dyDescent="0.3">
      <c r="B5318" s="2"/>
    </row>
    <row r="5319" spans="2:2" x14ac:dyDescent="0.3">
      <c r="B5319" s="2"/>
    </row>
    <row r="5320" spans="2:2" x14ac:dyDescent="0.3">
      <c r="B5320" s="2"/>
    </row>
    <row r="5321" spans="2:2" x14ac:dyDescent="0.3">
      <c r="B5321" s="2"/>
    </row>
    <row r="5322" spans="2:2" x14ac:dyDescent="0.3">
      <c r="B5322" s="2"/>
    </row>
    <row r="5323" spans="2:2" x14ac:dyDescent="0.3">
      <c r="B5323" s="2"/>
    </row>
    <row r="5324" spans="2:2" x14ac:dyDescent="0.3">
      <c r="B5324" s="2"/>
    </row>
    <row r="5325" spans="2:2" x14ac:dyDescent="0.3">
      <c r="B5325" s="2"/>
    </row>
    <row r="5326" spans="2:2" x14ac:dyDescent="0.3">
      <c r="B5326" s="2"/>
    </row>
    <row r="5327" spans="2:2" x14ac:dyDescent="0.3">
      <c r="B5327" s="2"/>
    </row>
    <row r="5328" spans="2:2" x14ac:dyDescent="0.3">
      <c r="B5328" s="2"/>
    </row>
    <row r="5329" spans="2:2" x14ac:dyDescent="0.3">
      <c r="B5329" s="2"/>
    </row>
    <row r="5330" spans="2:2" x14ac:dyDescent="0.3">
      <c r="B5330" s="2"/>
    </row>
    <row r="5331" spans="2:2" x14ac:dyDescent="0.3">
      <c r="B5331" s="2"/>
    </row>
    <row r="5332" spans="2:2" x14ac:dyDescent="0.3">
      <c r="B5332" s="2"/>
    </row>
    <row r="5333" spans="2:2" x14ac:dyDescent="0.3">
      <c r="B5333" s="2"/>
    </row>
    <row r="5334" spans="2:2" x14ac:dyDescent="0.3">
      <c r="B5334" s="2"/>
    </row>
    <row r="5335" spans="2:2" x14ac:dyDescent="0.3">
      <c r="B5335" s="2"/>
    </row>
    <row r="5336" spans="2:2" x14ac:dyDescent="0.3">
      <c r="B5336" s="2"/>
    </row>
    <row r="5337" spans="2:2" x14ac:dyDescent="0.3">
      <c r="B5337" s="2"/>
    </row>
    <row r="5338" spans="2:2" x14ac:dyDescent="0.3">
      <c r="B5338" s="2"/>
    </row>
    <row r="5339" spans="2:2" x14ac:dyDescent="0.3">
      <c r="B5339" s="2"/>
    </row>
    <row r="5340" spans="2:2" x14ac:dyDescent="0.3">
      <c r="B5340" s="2"/>
    </row>
    <row r="5341" spans="2:2" x14ac:dyDescent="0.3">
      <c r="B5341" s="2"/>
    </row>
    <row r="5342" spans="2:2" x14ac:dyDescent="0.3">
      <c r="B5342" s="2"/>
    </row>
    <row r="5343" spans="2:2" x14ac:dyDescent="0.3">
      <c r="B5343" s="2"/>
    </row>
    <row r="5344" spans="2:2" x14ac:dyDescent="0.3">
      <c r="B5344" s="2"/>
    </row>
    <row r="5345" spans="2:2" x14ac:dyDescent="0.3">
      <c r="B5345" s="2"/>
    </row>
    <row r="5346" spans="2:2" x14ac:dyDescent="0.3">
      <c r="B5346" s="2"/>
    </row>
    <row r="5347" spans="2:2" x14ac:dyDescent="0.3">
      <c r="B5347" s="2"/>
    </row>
    <row r="5348" spans="2:2" x14ac:dyDescent="0.3">
      <c r="B5348" s="2"/>
    </row>
    <row r="5349" spans="2:2" x14ac:dyDescent="0.3">
      <c r="B5349" s="2"/>
    </row>
    <row r="5350" spans="2:2" x14ac:dyDescent="0.3">
      <c r="B5350" s="2"/>
    </row>
    <row r="5351" spans="2:2" x14ac:dyDescent="0.3">
      <c r="B5351" s="2"/>
    </row>
    <row r="5352" spans="2:2" x14ac:dyDescent="0.3">
      <c r="B5352" s="2"/>
    </row>
    <row r="5353" spans="2:2" x14ac:dyDescent="0.3">
      <c r="B5353" s="2"/>
    </row>
    <row r="5354" spans="2:2" x14ac:dyDescent="0.3">
      <c r="B5354" s="2"/>
    </row>
    <row r="5355" spans="2:2" x14ac:dyDescent="0.3">
      <c r="B5355" s="2"/>
    </row>
    <row r="5356" spans="2:2" x14ac:dyDescent="0.3">
      <c r="B5356" s="2"/>
    </row>
    <row r="5357" spans="2:2" x14ac:dyDescent="0.3">
      <c r="B5357" s="2"/>
    </row>
    <row r="5358" spans="2:2" x14ac:dyDescent="0.3">
      <c r="B5358" s="2"/>
    </row>
    <row r="5359" spans="2:2" x14ac:dyDescent="0.3">
      <c r="B5359" s="2"/>
    </row>
    <row r="5360" spans="2:2" x14ac:dyDescent="0.3">
      <c r="B5360" s="2"/>
    </row>
    <row r="5361" spans="2:2" x14ac:dyDescent="0.3">
      <c r="B5361" s="2"/>
    </row>
    <row r="5362" spans="2:2" x14ac:dyDescent="0.3">
      <c r="B5362" s="2"/>
    </row>
    <row r="5363" spans="2:2" x14ac:dyDescent="0.3">
      <c r="B5363" s="2"/>
    </row>
    <row r="5364" spans="2:2" x14ac:dyDescent="0.3">
      <c r="B5364" s="2"/>
    </row>
    <row r="5365" spans="2:2" x14ac:dyDescent="0.3">
      <c r="B5365" s="2"/>
    </row>
    <row r="5366" spans="2:2" x14ac:dyDescent="0.3">
      <c r="B5366" s="2"/>
    </row>
    <row r="5367" spans="2:2" x14ac:dyDescent="0.3">
      <c r="B5367" s="2"/>
    </row>
    <row r="5368" spans="2:2" x14ac:dyDescent="0.3">
      <c r="B5368" s="2"/>
    </row>
    <row r="5369" spans="2:2" x14ac:dyDescent="0.3">
      <c r="B5369" s="2"/>
    </row>
    <row r="5370" spans="2:2" x14ac:dyDescent="0.3">
      <c r="B5370" s="2"/>
    </row>
    <row r="5371" spans="2:2" x14ac:dyDescent="0.3">
      <c r="B5371" s="2"/>
    </row>
    <row r="5372" spans="2:2" x14ac:dyDescent="0.3">
      <c r="B5372" s="2"/>
    </row>
    <row r="5373" spans="2:2" x14ac:dyDescent="0.3">
      <c r="B5373" s="2"/>
    </row>
    <row r="5374" spans="2:2" x14ac:dyDescent="0.3">
      <c r="B5374" s="2"/>
    </row>
    <row r="5375" spans="2:2" x14ac:dyDescent="0.3">
      <c r="B5375" s="2"/>
    </row>
    <row r="5376" spans="2:2" x14ac:dyDescent="0.3">
      <c r="B5376" s="2"/>
    </row>
    <row r="5377" spans="2:2" x14ac:dyDescent="0.3">
      <c r="B5377" s="2"/>
    </row>
    <row r="5378" spans="2:2" x14ac:dyDescent="0.3">
      <c r="B5378" s="2"/>
    </row>
    <row r="5379" spans="2:2" x14ac:dyDescent="0.3">
      <c r="B5379" s="2"/>
    </row>
    <row r="5380" spans="2:2" x14ac:dyDescent="0.3">
      <c r="B5380" s="2"/>
    </row>
    <row r="5381" spans="2:2" x14ac:dyDescent="0.3">
      <c r="B5381" s="2"/>
    </row>
    <row r="5382" spans="2:2" x14ac:dyDescent="0.3">
      <c r="B5382" s="2"/>
    </row>
    <row r="5383" spans="2:2" x14ac:dyDescent="0.3">
      <c r="B5383" s="2"/>
    </row>
    <row r="5384" spans="2:2" x14ac:dyDescent="0.3">
      <c r="B5384" s="2"/>
    </row>
    <row r="5385" spans="2:2" x14ac:dyDescent="0.3">
      <c r="B5385" s="2"/>
    </row>
    <row r="5386" spans="2:2" x14ac:dyDescent="0.3">
      <c r="B5386" s="2"/>
    </row>
    <row r="5387" spans="2:2" x14ac:dyDescent="0.3">
      <c r="B5387" s="2"/>
    </row>
    <row r="5388" spans="2:2" x14ac:dyDescent="0.3">
      <c r="B5388" s="2"/>
    </row>
    <row r="5389" spans="2:2" x14ac:dyDescent="0.3">
      <c r="B5389" s="2"/>
    </row>
    <row r="5390" spans="2:2" x14ac:dyDescent="0.3">
      <c r="B5390" s="2"/>
    </row>
    <row r="5391" spans="2:2" x14ac:dyDescent="0.3">
      <c r="B5391" s="2"/>
    </row>
    <row r="5392" spans="2:2" x14ac:dyDescent="0.3">
      <c r="B5392" s="2"/>
    </row>
    <row r="5393" spans="2:2" x14ac:dyDescent="0.3">
      <c r="B5393" s="2"/>
    </row>
    <row r="5394" spans="2:2" x14ac:dyDescent="0.3">
      <c r="B5394" s="2"/>
    </row>
    <row r="5395" spans="2:2" x14ac:dyDescent="0.3">
      <c r="B5395" s="2"/>
    </row>
    <row r="5396" spans="2:2" x14ac:dyDescent="0.3">
      <c r="B5396" s="2"/>
    </row>
    <row r="5397" spans="2:2" x14ac:dyDescent="0.3">
      <c r="B5397" s="2"/>
    </row>
    <row r="5398" spans="2:2" x14ac:dyDescent="0.3">
      <c r="B5398" s="2"/>
    </row>
    <row r="5399" spans="2:2" x14ac:dyDescent="0.3">
      <c r="B5399" s="2"/>
    </row>
    <row r="5400" spans="2:2" x14ac:dyDescent="0.3">
      <c r="B5400" s="2"/>
    </row>
    <row r="5401" spans="2:2" x14ac:dyDescent="0.3">
      <c r="B5401" s="2"/>
    </row>
    <row r="5402" spans="2:2" x14ac:dyDescent="0.3">
      <c r="B5402" s="2"/>
    </row>
    <row r="5403" spans="2:2" x14ac:dyDescent="0.3">
      <c r="B5403" s="2"/>
    </row>
    <row r="5404" spans="2:2" x14ac:dyDescent="0.3">
      <c r="B5404" s="2"/>
    </row>
    <row r="5405" spans="2:2" x14ac:dyDescent="0.3">
      <c r="B5405" s="2"/>
    </row>
    <row r="5406" spans="2:2" x14ac:dyDescent="0.3">
      <c r="B5406" s="2"/>
    </row>
    <row r="5407" spans="2:2" x14ac:dyDescent="0.3">
      <c r="B5407" s="2"/>
    </row>
    <row r="5408" spans="2:2" x14ac:dyDescent="0.3">
      <c r="B5408" s="2"/>
    </row>
    <row r="5409" spans="2:2" x14ac:dyDescent="0.3">
      <c r="B5409" s="2"/>
    </row>
    <row r="5410" spans="2:2" x14ac:dyDescent="0.3">
      <c r="B5410" s="2"/>
    </row>
    <row r="5411" spans="2:2" x14ac:dyDescent="0.3">
      <c r="B5411" s="2"/>
    </row>
    <row r="5412" spans="2:2" x14ac:dyDescent="0.3">
      <c r="B5412" s="2"/>
    </row>
    <row r="5413" spans="2:2" x14ac:dyDescent="0.3">
      <c r="B5413" s="2"/>
    </row>
    <row r="5414" spans="2:2" x14ac:dyDescent="0.3">
      <c r="B5414" s="2"/>
    </row>
    <row r="5415" spans="2:2" x14ac:dyDescent="0.3">
      <c r="B5415" s="2"/>
    </row>
    <row r="5416" spans="2:2" x14ac:dyDescent="0.3">
      <c r="B5416" s="2"/>
    </row>
    <row r="5417" spans="2:2" x14ac:dyDescent="0.3">
      <c r="B5417" s="2"/>
    </row>
    <row r="5418" spans="2:2" x14ac:dyDescent="0.3">
      <c r="B5418" s="2"/>
    </row>
    <row r="5419" spans="2:2" x14ac:dyDescent="0.3">
      <c r="B5419" s="2"/>
    </row>
    <row r="5420" spans="2:2" x14ac:dyDescent="0.3">
      <c r="B5420" s="2"/>
    </row>
    <row r="5421" spans="2:2" x14ac:dyDescent="0.3">
      <c r="B5421" s="2"/>
    </row>
    <row r="5422" spans="2:2" x14ac:dyDescent="0.3">
      <c r="B5422" s="2"/>
    </row>
    <row r="5423" spans="2:2" x14ac:dyDescent="0.3">
      <c r="B5423" s="2"/>
    </row>
    <row r="5424" spans="2:2" x14ac:dyDescent="0.3">
      <c r="B5424" s="2"/>
    </row>
    <row r="5425" spans="2:2" x14ac:dyDescent="0.3">
      <c r="B5425" s="2"/>
    </row>
    <row r="5426" spans="2:2" x14ac:dyDescent="0.3">
      <c r="B5426" s="2"/>
    </row>
    <row r="5427" spans="2:2" x14ac:dyDescent="0.3">
      <c r="B5427" s="2"/>
    </row>
    <row r="5428" spans="2:2" x14ac:dyDescent="0.3">
      <c r="B5428" s="2"/>
    </row>
    <row r="5429" spans="2:2" x14ac:dyDescent="0.3">
      <c r="B5429" s="2"/>
    </row>
    <row r="5430" spans="2:2" x14ac:dyDescent="0.3">
      <c r="B5430" s="2"/>
    </row>
    <row r="5431" spans="2:2" x14ac:dyDescent="0.3">
      <c r="B5431" s="2"/>
    </row>
    <row r="5432" spans="2:2" x14ac:dyDescent="0.3">
      <c r="B5432" s="2"/>
    </row>
    <row r="5433" spans="2:2" x14ac:dyDescent="0.3">
      <c r="B5433" s="2"/>
    </row>
    <row r="5434" spans="2:2" x14ac:dyDescent="0.3">
      <c r="B5434" s="2"/>
    </row>
    <row r="5435" spans="2:2" x14ac:dyDescent="0.3">
      <c r="B5435" s="2"/>
    </row>
    <row r="5436" spans="2:2" x14ac:dyDescent="0.3">
      <c r="B5436" s="2"/>
    </row>
    <row r="5437" spans="2:2" x14ac:dyDescent="0.3">
      <c r="B5437" s="2"/>
    </row>
    <row r="5438" spans="2:2" x14ac:dyDescent="0.3">
      <c r="B5438" s="2"/>
    </row>
    <row r="5439" spans="2:2" x14ac:dyDescent="0.3">
      <c r="B5439" s="2"/>
    </row>
    <row r="5440" spans="2:2" x14ac:dyDescent="0.3">
      <c r="B5440" s="2"/>
    </row>
    <row r="5441" spans="2:2" x14ac:dyDescent="0.3">
      <c r="B5441" s="2"/>
    </row>
    <row r="5442" spans="2:2" x14ac:dyDescent="0.3">
      <c r="B5442" s="2"/>
    </row>
    <row r="5443" spans="2:2" x14ac:dyDescent="0.3">
      <c r="B5443" s="2"/>
    </row>
    <row r="5444" spans="2:2" x14ac:dyDescent="0.3">
      <c r="B5444" s="2"/>
    </row>
    <row r="5445" spans="2:2" x14ac:dyDescent="0.3">
      <c r="B5445" s="2"/>
    </row>
    <row r="5446" spans="2:2" x14ac:dyDescent="0.3">
      <c r="B5446" s="2"/>
    </row>
    <row r="5447" spans="2:2" x14ac:dyDescent="0.3">
      <c r="B5447" s="2"/>
    </row>
    <row r="5448" spans="2:2" x14ac:dyDescent="0.3">
      <c r="B5448" s="2"/>
    </row>
    <row r="5449" spans="2:2" x14ac:dyDescent="0.3">
      <c r="B5449" s="2"/>
    </row>
    <row r="5450" spans="2:2" x14ac:dyDescent="0.3">
      <c r="B5450" s="2"/>
    </row>
    <row r="5451" spans="2:2" x14ac:dyDescent="0.3">
      <c r="B5451" s="2"/>
    </row>
    <row r="5452" spans="2:2" x14ac:dyDescent="0.3">
      <c r="B5452" s="2"/>
    </row>
    <row r="5453" spans="2:2" x14ac:dyDescent="0.3">
      <c r="B5453" s="2"/>
    </row>
    <row r="5454" spans="2:2" x14ac:dyDescent="0.3">
      <c r="B5454" s="2"/>
    </row>
    <row r="5455" spans="2:2" x14ac:dyDescent="0.3">
      <c r="B5455" s="2"/>
    </row>
    <row r="5456" spans="2:2" x14ac:dyDescent="0.3">
      <c r="B5456" s="2"/>
    </row>
    <row r="5457" spans="2:2" x14ac:dyDescent="0.3">
      <c r="B5457" s="2"/>
    </row>
    <row r="5458" spans="2:2" x14ac:dyDescent="0.3">
      <c r="B5458" s="2"/>
    </row>
    <row r="5459" spans="2:2" x14ac:dyDescent="0.3">
      <c r="B5459" s="2"/>
    </row>
    <row r="5460" spans="2:2" x14ac:dyDescent="0.3">
      <c r="B5460" s="2"/>
    </row>
    <row r="5461" spans="2:2" x14ac:dyDescent="0.3">
      <c r="B5461" s="2"/>
    </row>
    <row r="5462" spans="2:2" x14ac:dyDescent="0.3">
      <c r="B5462" s="2"/>
    </row>
    <row r="5463" spans="2:2" x14ac:dyDescent="0.3">
      <c r="B5463" s="2"/>
    </row>
    <row r="5464" spans="2:2" x14ac:dyDescent="0.3">
      <c r="B5464" s="2"/>
    </row>
    <row r="5465" spans="2:2" x14ac:dyDescent="0.3">
      <c r="B5465" s="2"/>
    </row>
    <row r="5466" spans="2:2" x14ac:dyDescent="0.3">
      <c r="B5466" s="2"/>
    </row>
    <row r="5467" spans="2:2" x14ac:dyDescent="0.3">
      <c r="B5467" s="2"/>
    </row>
    <row r="5468" spans="2:2" x14ac:dyDescent="0.3">
      <c r="B5468" s="2"/>
    </row>
    <row r="5469" spans="2:2" x14ac:dyDescent="0.3">
      <c r="B5469" s="2"/>
    </row>
    <row r="5470" spans="2:2" x14ac:dyDescent="0.3">
      <c r="B5470" s="2"/>
    </row>
    <row r="5471" spans="2:2" x14ac:dyDescent="0.3">
      <c r="B5471" s="2"/>
    </row>
    <row r="5472" spans="2:2" x14ac:dyDescent="0.3">
      <c r="B5472" s="2"/>
    </row>
    <row r="5473" spans="2:2" x14ac:dyDescent="0.3">
      <c r="B5473" s="2"/>
    </row>
    <row r="5474" spans="2:2" x14ac:dyDescent="0.3">
      <c r="B5474" s="2"/>
    </row>
    <row r="5475" spans="2:2" x14ac:dyDescent="0.3">
      <c r="B5475" s="2"/>
    </row>
    <row r="5476" spans="2:2" x14ac:dyDescent="0.3">
      <c r="B5476" s="2"/>
    </row>
    <row r="5477" spans="2:2" x14ac:dyDescent="0.3">
      <c r="B5477" s="2"/>
    </row>
    <row r="5478" spans="2:2" x14ac:dyDescent="0.3">
      <c r="B5478" s="2"/>
    </row>
    <row r="5479" spans="2:2" x14ac:dyDescent="0.3">
      <c r="B5479" s="2"/>
    </row>
    <row r="5480" spans="2:2" x14ac:dyDescent="0.3">
      <c r="B5480" s="2"/>
    </row>
    <row r="5481" spans="2:2" x14ac:dyDescent="0.3">
      <c r="B5481" s="2"/>
    </row>
    <row r="5482" spans="2:2" x14ac:dyDescent="0.3">
      <c r="B5482" s="2"/>
    </row>
    <row r="5483" spans="2:2" x14ac:dyDescent="0.3">
      <c r="B5483" s="2"/>
    </row>
    <row r="5484" spans="2:2" x14ac:dyDescent="0.3">
      <c r="B5484" s="2"/>
    </row>
    <row r="5485" spans="2:2" x14ac:dyDescent="0.3">
      <c r="B5485" s="2"/>
    </row>
    <row r="5486" spans="2:2" x14ac:dyDescent="0.3">
      <c r="B5486" s="2"/>
    </row>
    <row r="5487" spans="2:2" x14ac:dyDescent="0.3">
      <c r="B5487" s="2"/>
    </row>
    <row r="5488" spans="2:2" x14ac:dyDescent="0.3">
      <c r="B5488" s="2"/>
    </row>
    <row r="5489" spans="2:2" x14ac:dyDescent="0.3">
      <c r="B5489" s="2"/>
    </row>
    <row r="5490" spans="2:2" x14ac:dyDescent="0.3">
      <c r="B5490" s="2"/>
    </row>
    <row r="5491" spans="2:2" x14ac:dyDescent="0.3">
      <c r="B5491" s="2"/>
    </row>
    <row r="5492" spans="2:2" x14ac:dyDescent="0.3">
      <c r="B5492" s="2"/>
    </row>
    <row r="5493" spans="2:2" x14ac:dyDescent="0.3">
      <c r="B5493" s="2"/>
    </row>
    <row r="5494" spans="2:2" x14ac:dyDescent="0.3">
      <c r="B5494" s="2"/>
    </row>
    <row r="5495" spans="2:2" x14ac:dyDescent="0.3">
      <c r="B5495" s="2"/>
    </row>
    <row r="5496" spans="2:2" x14ac:dyDescent="0.3">
      <c r="B5496" s="2"/>
    </row>
    <row r="5497" spans="2:2" x14ac:dyDescent="0.3">
      <c r="B5497" s="2"/>
    </row>
    <row r="5498" spans="2:2" x14ac:dyDescent="0.3">
      <c r="B5498" s="2"/>
    </row>
    <row r="5499" spans="2:2" x14ac:dyDescent="0.3">
      <c r="B5499" s="2"/>
    </row>
    <row r="5500" spans="2:2" x14ac:dyDescent="0.3">
      <c r="B5500" s="2"/>
    </row>
    <row r="5501" spans="2:2" x14ac:dyDescent="0.3">
      <c r="B5501" s="2"/>
    </row>
    <row r="5502" spans="2:2" x14ac:dyDescent="0.3">
      <c r="B5502" s="2"/>
    </row>
    <row r="5503" spans="2:2" x14ac:dyDescent="0.3">
      <c r="B5503" s="2"/>
    </row>
    <row r="5504" spans="2:2" x14ac:dyDescent="0.3">
      <c r="B5504" s="2"/>
    </row>
    <row r="5505" spans="2:2" x14ac:dyDescent="0.3">
      <c r="B5505" s="2"/>
    </row>
    <row r="5506" spans="2:2" x14ac:dyDescent="0.3">
      <c r="B5506" s="2"/>
    </row>
    <row r="5507" spans="2:2" x14ac:dyDescent="0.3">
      <c r="B5507" s="2"/>
    </row>
    <row r="5508" spans="2:2" x14ac:dyDescent="0.3">
      <c r="B5508" s="2"/>
    </row>
    <row r="5509" spans="2:2" x14ac:dyDescent="0.3">
      <c r="B5509" s="2"/>
    </row>
    <row r="5510" spans="2:2" x14ac:dyDescent="0.3">
      <c r="B5510" s="2"/>
    </row>
    <row r="5511" spans="2:2" x14ac:dyDescent="0.3">
      <c r="B5511" s="2"/>
    </row>
    <row r="5512" spans="2:2" x14ac:dyDescent="0.3">
      <c r="B5512" s="2"/>
    </row>
    <row r="5513" spans="2:2" x14ac:dyDescent="0.3">
      <c r="B5513" s="2"/>
    </row>
    <row r="5514" spans="2:2" x14ac:dyDescent="0.3">
      <c r="B5514" s="2"/>
    </row>
    <row r="5515" spans="2:2" x14ac:dyDescent="0.3">
      <c r="B5515" s="2"/>
    </row>
    <row r="5516" spans="2:2" x14ac:dyDescent="0.3">
      <c r="B5516" s="2"/>
    </row>
    <row r="5517" spans="2:2" x14ac:dyDescent="0.3">
      <c r="B5517" s="2"/>
    </row>
    <row r="5518" spans="2:2" x14ac:dyDescent="0.3">
      <c r="B5518" s="2"/>
    </row>
    <row r="5519" spans="2:2" x14ac:dyDescent="0.3">
      <c r="B5519" s="2"/>
    </row>
    <row r="5520" spans="2:2" x14ac:dyDescent="0.3">
      <c r="B5520" s="2"/>
    </row>
    <row r="5521" spans="2:2" x14ac:dyDescent="0.3">
      <c r="B5521" s="2"/>
    </row>
    <row r="5522" spans="2:2" x14ac:dyDescent="0.3">
      <c r="B5522" s="2"/>
    </row>
    <row r="5523" spans="2:2" x14ac:dyDescent="0.3">
      <c r="B5523" s="2"/>
    </row>
    <row r="5524" spans="2:2" x14ac:dyDescent="0.3">
      <c r="B5524" s="2"/>
    </row>
    <row r="5525" spans="2:2" x14ac:dyDescent="0.3">
      <c r="B5525" s="2"/>
    </row>
    <row r="5526" spans="2:2" x14ac:dyDescent="0.3">
      <c r="B5526" s="2"/>
    </row>
    <row r="5527" spans="2:2" x14ac:dyDescent="0.3">
      <c r="B5527" s="2"/>
    </row>
    <row r="5528" spans="2:2" x14ac:dyDescent="0.3">
      <c r="B5528" s="2"/>
    </row>
    <row r="5529" spans="2:2" x14ac:dyDescent="0.3">
      <c r="B5529" s="2"/>
    </row>
    <row r="5530" spans="2:2" x14ac:dyDescent="0.3">
      <c r="B5530" s="2"/>
    </row>
    <row r="5531" spans="2:2" x14ac:dyDescent="0.3">
      <c r="B5531" s="2"/>
    </row>
    <row r="5532" spans="2:2" x14ac:dyDescent="0.3">
      <c r="B5532" s="2"/>
    </row>
    <row r="5533" spans="2:2" x14ac:dyDescent="0.3">
      <c r="B5533" s="2"/>
    </row>
    <row r="5534" spans="2:2" x14ac:dyDescent="0.3">
      <c r="B5534" s="2"/>
    </row>
    <row r="5535" spans="2:2" x14ac:dyDescent="0.3">
      <c r="B5535" s="2"/>
    </row>
    <row r="5536" spans="2:2" x14ac:dyDescent="0.3">
      <c r="B5536" s="2"/>
    </row>
    <row r="5537" spans="2:2" x14ac:dyDescent="0.3">
      <c r="B5537" s="2"/>
    </row>
    <row r="5538" spans="2:2" x14ac:dyDescent="0.3">
      <c r="B5538" s="2"/>
    </row>
    <row r="5539" spans="2:2" x14ac:dyDescent="0.3">
      <c r="B5539" s="2"/>
    </row>
    <row r="5540" spans="2:2" x14ac:dyDescent="0.3">
      <c r="B5540" s="2"/>
    </row>
    <row r="5541" spans="2:2" x14ac:dyDescent="0.3">
      <c r="B5541" s="2"/>
    </row>
    <row r="5542" spans="2:2" x14ac:dyDescent="0.3">
      <c r="B5542" s="2"/>
    </row>
    <row r="5543" spans="2:2" x14ac:dyDescent="0.3">
      <c r="B5543" s="2"/>
    </row>
    <row r="5544" spans="2:2" x14ac:dyDescent="0.3">
      <c r="B5544" s="2"/>
    </row>
    <row r="5545" spans="2:2" x14ac:dyDescent="0.3">
      <c r="B5545" s="2"/>
    </row>
    <row r="5546" spans="2:2" x14ac:dyDescent="0.3">
      <c r="B5546" s="2"/>
    </row>
    <row r="5547" spans="2:2" x14ac:dyDescent="0.3">
      <c r="B5547" s="2"/>
    </row>
    <row r="5548" spans="2:2" x14ac:dyDescent="0.3">
      <c r="B5548" s="2"/>
    </row>
    <row r="5549" spans="2:2" x14ac:dyDescent="0.3">
      <c r="B5549" s="2"/>
    </row>
    <row r="5550" spans="2:2" x14ac:dyDescent="0.3">
      <c r="B5550" s="2"/>
    </row>
    <row r="5551" spans="2:2" x14ac:dyDescent="0.3">
      <c r="B5551" s="2"/>
    </row>
    <row r="5552" spans="2:2" x14ac:dyDescent="0.3">
      <c r="B5552" s="2"/>
    </row>
    <row r="5553" spans="2:2" x14ac:dyDescent="0.3">
      <c r="B5553" s="2"/>
    </row>
    <row r="5554" spans="2:2" x14ac:dyDescent="0.3">
      <c r="B5554" s="2"/>
    </row>
    <row r="5555" spans="2:2" x14ac:dyDescent="0.3">
      <c r="B5555" s="2"/>
    </row>
    <row r="5556" spans="2:2" x14ac:dyDescent="0.3">
      <c r="B5556" s="2"/>
    </row>
    <row r="5557" spans="2:2" x14ac:dyDescent="0.3">
      <c r="B5557" s="2"/>
    </row>
    <row r="5558" spans="2:2" x14ac:dyDescent="0.3">
      <c r="B5558" s="2"/>
    </row>
    <row r="5559" spans="2:2" x14ac:dyDescent="0.3">
      <c r="B5559" s="2"/>
    </row>
    <row r="5560" spans="2:2" x14ac:dyDescent="0.3">
      <c r="B5560" s="2"/>
    </row>
    <row r="5561" spans="2:2" x14ac:dyDescent="0.3">
      <c r="B5561" s="2"/>
    </row>
    <row r="5562" spans="2:2" x14ac:dyDescent="0.3">
      <c r="B5562" s="2"/>
    </row>
    <row r="5563" spans="2:2" x14ac:dyDescent="0.3">
      <c r="B5563" s="2"/>
    </row>
    <row r="5564" spans="2:2" x14ac:dyDescent="0.3">
      <c r="B5564" s="2"/>
    </row>
    <row r="5565" spans="2:2" x14ac:dyDescent="0.3">
      <c r="B5565" s="2"/>
    </row>
    <row r="5566" spans="2:2" x14ac:dyDescent="0.3">
      <c r="B5566" s="2"/>
    </row>
    <row r="5567" spans="2:2" x14ac:dyDescent="0.3">
      <c r="B5567" s="2"/>
    </row>
    <row r="5568" spans="2:2" x14ac:dyDescent="0.3">
      <c r="B5568" s="2"/>
    </row>
    <row r="5569" spans="2:2" x14ac:dyDescent="0.3">
      <c r="B5569" s="2"/>
    </row>
    <row r="5570" spans="2:2" x14ac:dyDescent="0.3">
      <c r="B5570" s="2"/>
    </row>
    <row r="5571" spans="2:2" x14ac:dyDescent="0.3">
      <c r="B5571" s="2"/>
    </row>
    <row r="5572" spans="2:2" x14ac:dyDescent="0.3">
      <c r="B5572" s="2"/>
    </row>
    <row r="5573" spans="2:2" x14ac:dyDescent="0.3">
      <c r="B5573" s="2"/>
    </row>
    <row r="5574" spans="2:2" x14ac:dyDescent="0.3">
      <c r="B5574" s="2"/>
    </row>
    <row r="5575" spans="2:2" x14ac:dyDescent="0.3">
      <c r="B5575" s="2"/>
    </row>
    <row r="5576" spans="2:2" x14ac:dyDescent="0.3">
      <c r="B5576" s="2"/>
    </row>
    <row r="5577" spans="2:2" x14ac:dyDescent="0.3">
      <c r="B5577" s="2"/>
    </row>
    <row r="5578" spans="2:2" x14ac:dyDescent="0.3">
      <c r="B5578" s="2"/>
    </row>
    <row r="5579" spans="2:2" x14ac:dyDescent="0.3">
      <c r="B5579" s="2"/>
    </row>
    <row r="5580" spans="2:2" x14ac:dyDescent="0.3">
      <c r="B5580" s="2"/>
    </row>
    <row r="5581" spans="2:2" x14ac:dyDescent="0.3">
      <c r="B5581" s="2"/>
    </row>
    <row r="5582" spans="2:2" x14ac:dyDescent="0.3">
      <c r="B5582" s="2"/>
    </row>
    <row r="5583" spans="2:2" x14ac:dyDescent="0.3">
      <c r="B5583" s="2"/>
    </row>
    <row r="5584" spans="2:2" x14ac:dyDescent="0.3">
      <c r="B5584" s="2"/>
    </row>
    <row r="5585" spans="2:2" x14ac:dyDescent="0.3">
      <c r="B5585" s="2"/>
    </row>
    <row r="5586" spans="2:2" x14ac:dyDescent="0.3">
      <c r="B5586" s="2"/>
    </row>
    <row r="5587" spans="2:2" x14ac:dyDescent="0.3">
      <c r="B5587" s="2"/>
    </row>
    <row r="5588" spans="2:2" x14ac:dyDescent="0.3">
      <c r="B5588" s="2"/>
    </row>
    <row r="5589" spans="2:2" x14ac:dyDescent="0.3">
      <c r="B5589" s="2"/>
    </row>
    <row r="5590" spans="2:2" x14ac:dyDescent="0.3">
      <c r="B5590" s="2"/>
    </row>
    <row r="5591" spans="2:2" x14ac:dyDescent="0.3">
      <c r="B5591" s="2"/>
    </row>
    <row r="5592" spans="2:2" x14ac:dyDescent="0.3">
      <c r="B5592" s="2"/>
    </row>
    <row r="5593" spans="2:2" x14ac:dyDescent="0.3">
      <c r="B5593" s="2"/>
    </row>
    <row r="5594" spans="2:2" x14ac:dyDescent="0.3">
      <c r="B5594" s="2"/>
    </row>
    <row r="5595" spans="2:2" x14ac:dyDescent="0.3">
      <c r="B5595" s="2"/>
    </row>
    <row r="5596" spans="2:2" x14ac:dyDescent="0.3">
      <c r="B5596" s="2"/>
    </row>
    <row r="5597" spans="2:2" x14ac:dyDescent="0.3">
      <c r="B5597" s="2"/>
    </row>
    <row r="5598" spans="2:2" x14ac:dyDescent="0.3">
      <c r="B5598" s="2"/>
    </row>
    <row r="5599" spans="2:2" x14ac:dyDescent="0.3">
      <c r="B5599" s="2"/>
    </row>
    <row r="5600" spans="2:2" x14ac:dyDescent="0.3">
      <c r="B5600" s="2"/>
    </row>
    <row r="5601" spans="2:2" x14ac:dyDescent="0.3">
      <c r="B5601" s="2"/>
    </row>
    <row r="5602" spans="2:2" x14ac:dyDescent="0.3">
      <c r="B5602" s="2"/>
    </row>
    <row r="5603" spans="2:2" x14ac:dyDescent="0.3">
      <c r="B5603" s="2"/>
    </row>
    <row r="5604" spans="2:2" x14ac:dyDescent="0.3">
      <c r="B5604" s="2"/>
    </row>
    <row r="5605" spans="2:2" x14ac:dyDescent="0.3">
      <c r="B5605" s="2"/>
    </row>
    <row r="5606" spans="2:2" x14ac:dyDescent="0.3">
      <c r="B5606" s="2"/>
    </row>
    <row r="5607" spans="2:2" x14ac:dyDescent="0.3">
      <c r="B5607" s="2"/>
    </row>
    <row r="5608" spans="2:2" x14ac:dyDescent="0.3">
      <c r="B5608" s="2"/>
    </row>
    <row r="5609" spans="2:2" x14ac:dyDescent="0.3">
      <c r="B5609" s="2"/>
    </row>
    <row r="5610" spans="2:2" x14ac:dyDescent="0.3">
      <c r="B5610" s="2"/>
    </row>
    <row r="5611" spans="2:2" x14ac:dyDescent="0.3">
      <c r="B5611" s="2"/>
    </row>
    <row r="5612" spans="2:2" x14ac:dyDescent="0.3">
      <c r="B5612" s="2"/>
    </row>
    <row r="5613" spans="2:2" x14ac:dyDescent="0.3">
      <c r="B5613" s="2"/>
    </row>
    <row r="5614" spans="2:2" x14ac:dyDescent="0.3">
      <c r="B5614" s="2"/>
    </row>
    <row r="5615" spans="2:2" x14ac:dyDescent="0.3">
      <c r="B5615" s="2"/>
    </row>
    <row r="5616" spans="2:2" x14ac:dyDescent="0.3">
      <c r="B5616" s="2"/>
    </row>
    <row r="5617" spans="2:2" x14ac:dyDescent="0.3">
      <c r="B5617" s="2"/>
    </row>
    <row r="5618" spans="2:2" x14ac:dyDescent="0.3">
      <c r="B5618" s="2"/>
    </row>
    <row r="5619" spans="2:2" x14ac:dyDescent="0.3">
      <c r="B5619" s="2"/>
    </row>
    <row r="5620" spans="2:2" x14ac:dyDescent="0.3">
      <c r="B5620" s="2"/>
    </row>
    <row r="5621" spans="2:2" x14ac:dyDescent="0.3">
      <c r="B5621" s="2"/>
    </row>
    <row r="5622" spans="2:2" x14ac:dyDescent="0.3">
      <c r="B5622" s="2"/>
    </row>
    <row r="5623" spans="2:2" x14ac:dyDescent="0.3">
      <c r="B5623" s="2"/>
    </row>
    <row r="5624" spans="2:2" x14ac:dyDescent="0.3">
      <c r="B5624" s="2"/>
    </row>
    <row r="5625" spans="2:2" x14ac:dyDescent="0.3">
      <c r="B5625" s="2"/>
    </row>
    <row r="5626" spans="2:2" x14ac:dyDescent="0.3">
      <c r="B5626" s="2"/>
    </row>
    <row r="5627" spans="2:2" x14ac:dyDescent="0.3">
      <c r="B5627" s="2"/>
    </row>
    <row r="5628" spans="2:2" x14ac:dyDescent="0.3">
      <c r="B5628" s="2"/>
    </row>
    <row r="5629" spans="2:2" x14ac:dyDescent="0.3">
      <c r="B5629" s="2"/>
    </row>
    <row r="5630" spans="2:2" x14ac:dyDescent="0.3">
      <c r="B5630" s="2"/>
    </row>
    <row r="5631" spans="2:2" x14ac:dyDescent="0.3">
      <c r="B5631" s="2"/>
    </row>
    <row r="5632" spans="2:2" x14ac:dyDescent="0.3">
      <c r="B5632" s="2"/>
    </row>
    <row r="5633" spans="2:2" x14ac:dyDescent="0.3">
      <c r="B5633" s="2"/>
    </row>
    <row r="5634" spans="2:2" x14ac:dyDescent="0.3">
      <c r="B5634" s="2"/>
    </row>
    <row r="5635" spans="2:2" x14ac:dyDescent="0.3">
      <c r="B5635" s="2"/>
    </row>
    <row r="5636" spans="2:2" x14ac:dyDescent="0.3">
      <c r="B5636" s="2"/>
    </row>
    <row r="5637" spans="2:2" x14ac:dyDescent="0.3">
      <c r="B5637" s="2"/>
    </row>
    <row r="5638" spans="2:2" x14ac:dyDescent="0.3">
      <c r="B5638" s="2"/>
    </row>
    <row r="5639" spans="2:2" x14ac:dyDescent="0.3">
      <c r="B5639" s="2"/>
    </row>
    <row r="5640" spans="2:2" x14ac:dyDescent="0.3">
      <c r="B5640" s="2"/>
    </row>
    <row r="5641" spans="2:2" x14ac:dyDescent="0.3">
      <c r="B5641" s="2"/>
    </row>
    <row r="5642" spans="2:2" x14ac:dyDescent="0.3">
      <c r="B5642" s="2"/>
    </row>
    <row r="5643" spans="2:2" x14ac:dyDescent="0.3">
      <c r="B5643" s="2"/>
    </row>
    <row r="5644" spans="2:2" x14ac:dyDescent="0.3">
      <c r="B5644" s="2"/>
    </row>
    <row r="5645" spans="2:2" x14ac:dyDescent="0.3">
      <c r="B5645" s="2"/>
    </row>
    <row r="5646" spans="2:2" x14ac:dyDescent="0.3">
      <c r="B5646" s="2"/>
    </row>
    <row r="5647" spans="2:2" x14ac:dyDescent="0.3">
      <c r="B5647" s="2"/>
    </row>
    <row r="5648" spans="2:2" x14ac:dyDescent="0.3">
      <c r="B5648" s="2"/>
    </row>
    <row r="5649" spans="2:2" x14ac:dyDescent="0.3">
      <c r="B5649" s="2"/>
    </row>
    <row r="5650" spans="2:2" x14ac:dyDescent="0.3">
      <c r="B5650" s="2"/>
    </row>
    <row r="5651" spans="2:2" x14ac:dyDescent="0.3">
      <c r="B5651" s="2"/>
    </row>
    <row r="5652" spans="2:2" x14ac:dyDescent="0.3">
      <c r="B5652" s="2"/>
    </row>
    <row r="5653" spans="2:2" x14ac:dyDescent="0.3">
      <c r="B5653" s="2"/>
    </row>
    <row r="5654" spans="2:2" x14ac:dyDescent="0.3">
      <c r="B5654" s="2"/>
    </row>
    <row r="5655" spans="2:2" x14ac:dyDescent="0.3">
      <c r="B5655" s="2"/>
    </row>
    <row r="5656" spans="2:2" x14ac:dyDescent="0.3">
      <c r="B5656" s="2"/>
    </row>
    <row r="5657" spans="2:2" x14ac:dyDescent="0.3">
      <c r="B5657" s="2"/>
    </row>
    <row r="5658" spans="2:2" x14ac:dyDescent="0.3">
      <c r="B5658" s="2"/>
    </row>
    <row r="5659" spans="2:2" x14ac:dyDescent="0.3">
      <c r="B5659" s="2"/>
    </row>
    <row r="5660" spans="2:2" x14ac:dyDescent="0.3">
      <c r="B5660" s="2"/>
    </row>
    <row r="5661" spans="2:2" x14ac:dyDescent="0.3">
      <c r="B5661" s="2"/>
    </row>
    <row r="5662" spans="2:2" x14ac:dyDescent="0.3">
      <c r="B5662" s="2"/>
    </row>
    <row r="5663" spans="2:2" x14ac:dyDescent="0.3">
      <c r="B5663" s="2"/>
    </row>
    <row r="5664" spans="2:2" x14ac:dyDescent="0.3">
      <c r="B5664" s="2"/>
    </row>
    <row r="5665" spans="2:2" x14ac:dyDescent="0.3">
      <c r="B5665" s="2"/>
    </row>
    <row r="5666" spans="2:2" x14ac:dyDescent="0.3">
      <c r="B5666" s="2"/>
    </row>
    <row r="5667" spans="2:2" x14ac:dyDescent="0.3">
      <c r="B5667" s="2"/>
    </row>
    <row r="5668" spans="2:2" x14ac:dyDescent="0.3">
      <c r="B5668" s="2"/>
    </row>
    <row r="5669" spans="2:2" x14ac:dyDescent="0.3">
      <c r="B5669" s="2"/>
    </row>
    <row r="5670" spans="2:2" x14ac:dyDescent="0.3">
      <c r="B5670" s="2"/>
    </row>
    <row r="5671" spans="2:2" x14ac:dyDescent="0.3">
      <c r="B5671" s="2"/>
    </row>
    <row r="5672" spans="2:2" x14ac:dyDescent="0.3">
      <c r="B5672" s="2"/>
    </row>
    <row r="5673" spans="2:2" x14ac:dyDescent="0.3">
      <c r="B5673" s="2"/>
    </row>
    <row r="5674" spans="2:2" x14ac:dyDescent="0.3">
      <c r="B5674" s="2"/>
    </row>
    <row r="5675" spans="2:2" x14ac:dyDescent="0.3">
      <c r="B5675" s="2"/>
    </row>
    <row r="5676" spans="2:2" x14ac:dyDescent="0.3">
      <c r="B5676" s="2"/>
    </row>
    <row r="5677" spans="2:2" x14ac:dyDescent="0.3">
      <c r="B5677" s="2"/>
    </row>
    <row r="5678" spans="2:2" x14ac:dyDescent="0.3">
      <c r="B5678" s="2"/>
    </row>
    <row r="5679" spans="2:2" x14ac:dyDescent="0.3">
      <c r="B5679" s="2"/>
    </row>
    <row r="5680" spans="2:2" x14ac:dyDescent="0.3">
      <c r="B5680" s="2"/>
    </row>
    <row r="5681" spans="2:2" x14ac:dyDescent="0.3">
      <c r="B5681" s="2"/>
    </row>
    <row r="5682" spans="2:2" x14ac:dyDescent="0.3">
      <c r="B5682" s="2"/>
    </row>
    <row r="5683" spans="2:2" x14ac:dyDescent="0.3">
      <c r="B5683" s="2"/>
    </row>
    <row r="5684" spans="2:2" x14ac:dyDescent="0.3">
      <c r="B5684" s="2"/>
    </row>
    <row r="5685" spans="2:2" x14ac:dyDescent="0.3">
      <c r="B5685" s="2"/>
    </row>
    <row r="5686" spans="2:2" x14ac:dyDescent="0.3">
      <c r="B5686" s="2"/>
    </row>
    <row r="5687" spans="2:2" x14ac:dyDescent="0.3">
      <c r="B5687" s="2"/>
    </row>
    <row r="5688" spans="2:2" x14ac:dyDescent="0.3">
      <c r="B5688" s="2"/>
    </row>
    <row r="5689" spans="2:2" x14ac:dyDescent="0.3">
      <c r="B5689" s="2"/>
    </row>
    <row r="5690" spans="2:2" x14ac:dyDescent="0.3">
      <c r="B5690" s="2"/>
    </row>
    <row r="5691" spans="2:2" x14ac:dyDescent="0.3">
      <c r="B5691" s="2"/>
    </row>
    <row r="5692" spans="2:2" x14ac:dyDescent="0.3">
      <c r="B5692" s="2"/>
    </row>
    <row r="5693" spans="2:2" x14ac:dyDescent="0.3">
      <c r="B5693" s="2"/>
    </row>
    <row r="5694" spans="2:2" x14ac:dyDescent="0.3">
      <c r="B5694" s="2"/>
    </row>
    <row r="5695" spans="2:2" x14ac:dyDescent="0.3">
      <c r="B5695" s="2"/>
    </row>
    <row r="5696" spans="2:2" x14ac:dyDescent="0.3">
      <c r="B5696" s="2"/>
    </row>
    <row r="5697" spans="2:2" x14ac:dyDescent="0.3">
      <c r="B5697" s="2"/>
    </row>
    <row r="5698" spans="2:2" x14ac:dyDescent="0.3">
      <c r="B5698" s="2"/>
    </row>
    <row r="5699" spans="2:2" x14ac:dyDescent="0.3">
      <c r="B5699" s="2"/>
    </row>
    <row r="5700" spans="2:2" x14ac:dyDescent="0.3">
      <c r="B5700" s="2"/>
    </row>
    <row r="5701" spans="2:2" x14ac:dyDescent="0.3">
      <c r="B5701" s="2"/>
    </row>
    <row r="5702" spans="2:2" x14ac:dyDescent="0.3">
      <c r="B5702" s="2"/>
    </row>
    <row r="5703" spans="2:2" x14ac:dyDescent="0.3">
      <c r="B5703" s="2"/>
    </row>
    <row r="5704" spans="2:2" x14ac:dyDescent="0.3">
      <c r="B5704" s="2"/>
    </row>
    <row r="5705" spans="2:2" x14ac:dyDescent="0.3">
      <c r="B5705" s="2"/>
    </row>
    <row r="5706" spans="2:2" x14ac:dyDescent="0.3">
      <c r="B5706" s="2"/>
    </row>
    <row r="5707" spans="2:2" x14ac:dyDescent="0.3">
      <c r="B5707" s="2"/>
    </row>
    <row r="5708" spans="2:2" x14ac:dyDescent="0.3">
      <c r="B5708" s="2"/>
    </row>
    <row r="5709" spans="2:2" x14ac:dyDescent="0.3">
      <c r="B5709" s="2"/>
    </row>
    <row r="5710" spans="2:2" x14ac:dyDescent="0.3">
      <c r="B5710" s="2"/>
    </row>
    <row r="5711" spans="2:2" x14ac:dyDescent="0.3">
      <c r="B5711" s="2"/>
    </row>
    <row r="5712" spans="2:2" x14ac:dyDescent="0.3">
      <c r="B5712" s="2"/>
    </row>
    <row r="5713" spans="2:2" x14ac:dyDescent="0.3">
      <c r="B5713" s="2"/>
    </row>
    <row r="5714" spans="2:2" x14ac:dyDescent="0.3">
      <c r="B5714" s="2"/>
    </row>
    <row r="5715" spans="2:2" x14ac:dyDescent="0.3">
      <c r="B5715" s="2"/>
    </row>
    <row r="5716" spans="2:2" x14ac:dyDescent="0.3">
      <c r="B5716" s="2"/>
    </row>
    <row r="5717" spans="2:2" x14ac:dyDescent="0.3">
      <c r="B5717" s="2"/>
    </row>
    <row r="5718" spans="2:2" x14ac:dyDescent="0.3">
      <c r="B5718" s="2"/>
    </row>
    <row r="5719" spans="2:2" x14ac:dyDescent="0.3">
      <c r="B5719" s="2"/>
    </row>
    <row r="5720" spans="2:2" x14ac:dyDescent="0.3">
      <c r="B5720" s="2"/>
    </row>
    <row r="5721" spans="2:2" x14ac:dyDescent="0.3">
      <c r="B5721" s="2"/>
    </row>
    <row r="5722" spans="2:2" x14ac:dyDescent="0.3">
      <c r="B5722" s="2"/>
    </row>
    <row r="5723" spans="2:2" x14ac:dyDescent="0.3">
      <c r="B5723" s="2"/>
    </row>
    <row r="5724" spans="2:2" x14ac:dyDescent="0.3">
      <c r="B5724" s="2"/>
    </row>
    <row r="5725" spans="2:2" x14ac:dyDescent="0.3">
      <c r="B5725" s="2"/>
    </row>
    <row r="5726" spans="2:2" x14ac:dyDescent="0.3">
      <c r="B5726" s="2"/>
    </row>
    <row r="5727" spans="2:2" x14ac:dyDescent="0.3">
      <c r="B5727" s="2"/>
    </row>
    <row r="5728" spans="2:2" x14ac:dyDescent="0.3">
      <c r="B5728" s="2"/>
    </row>
    <row r="5729" spans="2:2" x14ac:dyDescent="0.3">
      <c r="B5729" s="2"/>
    </row>
    <row r="5730" spans="2:2" x14ac:dyDescent="0.3">
      <c r="B5730" s="2"/>
    </row>
    <row r="5731" spans="2:2" x14ac:dyDescent="0.3">
      <c r="B5731" s="2"/>
    </row>
    <row r="5732" spans="2:2" x14ac:dyDescent="0.3">
      <c r="B5732" s="2"/>
    </row>
    <row r="5733" spans="2:2" x14ac:dyDescent="0.3">
      <c r="B5733" s="2"/>
    </row>
    <row r="5734" spans="2:2" x14ac:dyDescent="0.3">
      <c r="B5734" s="2"/>
    </row>
    <row r="5735" spans="2:2" x14ac:dyDescent="0.3">
      <c r="B5735" s="2"/>
    </row>
    <row r="5736" spans="2:2" x14ac:dyDescent="0.3">
      <c r="B5736" s="2"/>
    </row>
    <row r="5737" spans="2:2" x14ac:dyDescent="0.3">
      <c r="B5737" s="2"/>
    </row>
    <row r="5738" spans="2:2" x14ac:dyDescent="0.3">
      <c r="B5738" s="2"/>
    </row>
    <row r="5739" spans="2:2" x14ac:dyDescent="0.3">
      <c r="B5739" s="2"/>
    </row>
    <row r="5740" spans="2:2" x14ac:dyDescent="0.3">
      <c r="B5740" s="2"/>
    </row>
    <row r="5741" spans="2:2" x14ac:dyDescent="0.3">
      <c r="B5741" s="2"/>
    </row>
    <row r="5742" spans="2:2" x14ac:dyDescent="0.3">
      <c r="B5742" s="2"/>
    </row>
    <row r="5743" spans="2:2" x14ac:dyDescent="0.3">
      <c r="B5743" s="2"/>
    </row>
    <row r="5744" spans="2:2" x14ac:dyDescent="0.3">
      <c r="B5744" s="2"/>
    </row>
    <row r="5745" spans="2:2" x14ac:dyDescent="0.3">
      <c r="B5745" s="2"/>
    </row>
    <row r="5746" spans="2:2" x14ac:dyDescent="0.3">
      <c r="B5746" s="2"/>
    </row>
    <row r="5747" spans="2:2" x14ac:dyDescent="0.3">
      <c r="B5747" s="2"/>
    </row>
    <row r="5748" spans="2:2" x14ac:dyDescent="0.3">
      <c r="B5748" s="2"/>
    </row>
    <row r="5749" spans="2:2" x14ac:dyDescent="0.3">
      <c r="B5749" s="2"/>
    </row>
    <row r="5750" spans="2:2" x14ac:dyDescent="0.3">
      <c r="B5750" s="2"/>
    </row>
    <row r="5751" spans="2:2" x14ac:dyDescent="0.3">
      <c r="B5751" s="2"/>
    </row>
    <row r="5752" spans="2:2" x14ac:dyDescent="0.3">
      <c r="B5752" s="2"/>
    </row>
    <row r="5753" spans="2:2" x14ac:dyDescent="0.3">
      <c r="B5753" s="2"/>
    </row>
    <row r="5754" spans="2:2" x14ac:dyDescent="0.3">
      <c r="B5754" s="2"/>
    </row>
    <row r="5755" spans="2:2" x14ac:dyDescent="0.3">
      <c r="B5755" s="2"/>
    </row>
    <row r="5756" spans="2:2" x14ac:dyDescent="0.3">
      <c r="B5756" s="2"/>
    </row>
    <row r="5757" spans="2:2" x14ac:dyDescent="0.3">
      <c r="B5757" s="2"/>
    </row>
    <row r="5758" spans="2:2" x14ac:dyDescent="0.3">
      <c r="B5758" s="2"/>
    </row>
    <row r="5759" spans="2:2" x14ac:dyDescent="0.3">
      <c r="B5759" s="2"/>
    </row>
    <row r="5760" spans="2:2" x14ac:dyDescent="0.3">
      <c r="B5760" s="2"/>
    </row>
    <row r="5761" spans="2:2" x14ac:dyDescent="0.3">
      <c r="B5761" s="2"/>
    </row>
    <row r="5762" spans="2:2" x14ac:dyDescent="0.3">
      <c r="B5762" s="2"/>
    </row>
    <row r="5763" spans="2:2" x14ac:dyDescent="0.3">
      <c r="B5763" s="2"/>
    </row>
    <row r="5764" spans="2:2" x14ac:dyDescent="0.3">
      <c r="B5764" s="2"/>
    </row>
    <row r="5765" spans="2:2" x14ac:dyDescent="0.3">
      <c r="B5765" s="2"/>
    </row>
    <row r="5766" spans="2:2" x14ac:dyDescent="0.3">
      <c r="B5766" s="2"/>
    </row>
    <row r="5767" spans="2:2" x14ac:dyDescent="0.3">
      <c r="B5767" s="2"/>
    </row>
    <row r="5768" spans="2:2" x14ac:dyDescent="0.3">
      <c r="B5768" s="2"/>
    </row>
    <row r="5769" spans="2:2" x14ac:dyDescent="0.3">
      <c r="B5769" s="2"/>
    </row>
    <row r="5770" spans="2:2" x14ac:dyDescent="0.3">
      <c r="B5770" s="2"/>
    </row>
    <row r="5771" spans="2:2" x14ac:dyDescent="0.3">
      <c r="B5771" s="2"/>
    </row>
    <row r="5772" spans="2:2" x14ac:dyDescent="0.3">
      <c r="B5772" s="2"/>
    </row>
    <row r="5773" spans="2:2" x14ac:dyDescent="0.3">
      <c r="B5773" s="2"/>
    </row>
    <row r="5774" spans="2:2" x14ac:dyDescent="0.3">
      <c r="B5774" s="2"/>
    </row>
    <row r="5775" spans="2:2" x14ac:dyDescent="0.3">
      <c r="B5775" s="2"/>
    </row>
    <row r="5776" spans="2:2" x14ac:dyDescent="0.3">
      <c r="B5776" s="2"/>
    </row>
    <row r="5777" spans="2:2" x14ac:dyDescent="0.3">
      <c r="B5777" s="2"/>
    </row>
    <row r="5778" spans="2:2" x14ac:dyDescent="0.3">
      <c r="B5778" s="2"/>
    </row>
    <row r="5779" spans="2:2" x14ac:dyDescent="0.3">
      <c r="B5779" s="2"/>
    </row>
    <row r="5780" spans="2:2" x14ac:dyDescent="0.3">
      <c r="B5780" s="2"/>
    </row>
    <row r="5781" spans="2:2" x14ac:dyDescent="0.3">
      <c r="B5781" s="2"/>
    </row>
    <row r="5782" spans="2:2" x14ac:dyDescent="0.3">
      <c r="B5782" s="2"/>
    </row>
    <row r="5783" spans="2:2" x14ac:dyDescent="0.3">
      <c r="B5783" s="2"/>
    </row>
    <row r="5784" spans="2:2" x14ac:dyDescent="0.3">
      <c r="B5784" s="2"/>
    </row>
    <row r="5785" spans="2:2" x14ac:dyDescent="0.3">
      <c r="B5785" s="2"/>
    </row>
    <row r="5786" spans="2:2" x14ac:dyDescent="0.3">
      <c r="B5786" s="2"/>
    </row>
    <row r="5787" spans="2:2" x14ac:dyDescent="0.3">
      <c r="B5787" s="2"/>
    </row>
    <row r="5788" spans="2:2" x14ac:dyDescent="0.3">
      <c r="B5788" s="2"/>
    </row>
    <row r="5789" spans="2:2" x14ac:dyDescent="0.3">
      <c r="B5789" s="2"/>
    </row>
    <row r="5790" spans="2:2" x14ac:dyDescent="0.3">
      <c r="B5790" s="2"/>
    </row>
    <row r="5791" spans="2:2" x14ac:dyDescent="0.3">
      <c r="B5791" s="2"/>
    </row>
    <row r="5792" spans="2:2" x14ac:dyDescent="0.3">
      <c r="B5792" s="2"/>
    </row>
    <row r="5793" spans="2:2" x14ac:dyDescent="0.3">
      <c r="B5793" s="2"/>
    </row>
    <row r="5794" spans="2:2" x14ac:dyDescent="0.3">
      <c r="B5794" s="2"/>
    </row>
    <row r="5795" spans="2:2" x14ac:dyDescent="0.3">
      <c r="B5795" s="2"/>
    </row>
    <row r="5796" spans="2:2" x14ac:dyDescent="0.3">
      <c r="B5796" s="2"/>
    </row>
    <row r="5797" spans="2:2" x14ac:dyDescent="0.3">
      <c r="B5797" s="2"/>
    </row>
    <row r="5798" spans="2:2" x14ac:dyDescent="0.3">
      <c r="B5798" s="2"/>
    </row>
    <row r="5799" spans="2:2" x14ac:dyDescent="0.3">
      <c r="B5799" s="2"/>
    </row>
    <row r="5800" spans="2:2" x14ac:dyDescent="0.3">
      <c r="B5800" s="2"/>
    </row>
    <row r="5801" spans="2:2" x14ac:dyDescent="0.3">
      <c r="B5801" s="2"/>
    </row>
    <row r="5802" spans="2:2" x14ac:dyDescent="0.3">
      <c r="B5802" s="2"/>
    </row>
    <row r="5803" spans="2:2" x14ac:dyDescent="0.3">
      <c r="B5803" s="2"/>
    </row>
    <row r="5804" spans="2:2" x14ac:dyDescent="0.3">
      <c r="B5804" s="2"/>
    </row>
    <row r="5805" spans="2:2" x14ac:dyDescent="0.3">
      <c r="B5805" s="2"/>
    </row>
    <row r="5806" spans="2:2" x14ac:dyDescent="0.3">
      <c r="B5806" s="2"/>
    </row>
    <row r="5807" spans="2:2" x14ac:dyDescent="0.3">
      <c r="B5807" s="2"/>
    </row>
    <row r="5808" spans="2:2" x14ac:dyDescent="0.3">
      <c r="B5808" s="2"/>
    </row>
    <row r="5809" spans="2:2" x14ac:dyDescent="0.3">
      <c r="B5809" s="2"/>
    </row>
    <row r="5810" spans="2:2" x14ac:dyDescent="0.3">
      <c r="B5810" s="2"/>
    </row>
    <row r="5811" spans="2:2" x14ac:dyDescent="0.3">
      <c r="B5811" s="2"/>
    </row>
    <row r="5812" spans="2:2" x14ac:dyDescent="0.3">
      <c r="B5812" s="2"/>
    </row>
    <row r="5813" spans="2:2" x14ac:dyDescent="0.3">
      <c r="B5813" s="2"/>
    </row>
    <row r="5814" spans="2:2" x14ac:dyDescent="0.3">
      <c r="B5814" s="2"/>
    </row>
    <row r="5815" spans="2:2" x14ac:dyDescent="0.3">
      <c r="B5815" s="2"/>
    </row>
    <row r="5816" spans="2:2" x14ac:dyDescent="0.3">
      <c r="B5816" s="2"/>
    </row>
    <row r="5817" spans="2:2" x14ac:dyDescent="0.3">
      <c r="B5817" s="2"/>
    </row>
    <row r="5818" spans="2:2" x14ac:dyDescent="0.3">
      <c r="B5818" s="2"/>
    </row>
    <row r="5819" spans="2:2" x14ac:dyDescent="0.3">
      <c r="B5819" s="2"/>
    </row>
    <row r="5820" spans="2:2" x14ac:dyDescent="0.3">
      <c r="B5820" s="2"/>
    </row>
    <row r="5821" spans="2:2" x14ac:dyDescent="0.3">
      <c r="B5821" s="2"/>
    </row>
    <row r="5822" spans="2:2" x14ac:dyDescent="0.3">
      <c r="B5822" s="2"/>
    </row>
    <row r="5823" spans="2:2" x14ac:dyDescent="0.3">
      <c r="B5823" s="2"/>
    </row>
    <row r="5824" spans="2:2" x14ac:dyDescent="0.3">
      <c r="B5824" s="2"/>
    </row>
    <row r="5825" spans="2:2" x14ac:dyDescent="0.3">
      <c r="B5825" s="2"/>
    </row>
    <row r="5826" spans="2:2" x14ac:dyDescent="0.3">
      <c r="B5826" s="2"/>
    </row>
    <row r="5827" spans="2:2" x14ac:dyDescent="0.3">
      <c r="B5827" s="2"/>
    </row>
    <row r="5828" spans="2:2" x14ac:dyDescent="0.3">
      <c r="B5828" s="2"/>
    </row>
    <row r="5829" spans="2:2" x14ac:dyDescent="0.3">
      <c r="B5829" s="2"/>
    </row>
    <row r="5830" spans="2:2" x14ac:dyDescent="0.3">
      <c r="B5830" s="2"/>
    </row>
    <row r="5831" spans="2:2" x14ac:dyDescent="0.3">
      <c r="B5831" s="2"/>
    </row>
    <row r="5832" spans="2:2" x14ac:dyDescent="0.3">
      <c r="B5832" s="2"/>
    </row>
    <row r="5833" spans="2:2" x14ac:dyDescent="0.3">
      <c r="B5833" s="2"/>
    </row>
    <row r="5834" spans="2:2" x14ac:dyDescent="0.3">
      <c r="B5834" s="2"/>
    </row>
    <row r="5835" spans="2:2" x14ac:dyDescent="0.3">
      <c r="B5835" s="2"/>
    </row>
    <row r="5836" spans="2:2" x14ac:dyDescent="0.3">
      <c r="B5836" s="2"/>
    </row>
    <row r="5837" spans="2:2" x14ac:dyDescent="0.3">
      <c r="B5837" s="2"/>
    </row>
    <row r="5838" spans="2:2" x14ac:dyDescent="0.3">
      <c r="B5838" s="2"/>
    </row>
    <row r="5839" spans="2:2" x14ac:dyDescent="0.3">
      <c r="B5839" s="2"/>
    </row>
    <row r="5840" spans="2:2" x14ac:dyDescent="0.3">
      <c r="B5840" s="2"/>
    </row>
    <row r="5841" spans="2:2" x14ac:dyDescent="0.3">
      <c r="B5841" s="2"/>
    </row>
    <row r="5842" spans="2:2" x14ac:dyDescent="0.3">
      <c r="B5842" s="2"/>
    </row>
    <row r="5843" spans="2:2" x14ac:dyDescent="0.3">
      <c r="B5843" s="2"/>
    </row>
    <row r="5844" spans="2:2" x14ac:dyDescent="0.3">
      <c r="B5844" s="2"/>
    </row>
    <row r="5845" spans="2:2" x14ac:dyDescent="0.3">
      <c r="B5845" s="2"/>
    </row>
    <row r="5846" spans="2:2" x14ac:dyDescent="0.3">
      <c r="B5846" s="2"/>
    </row>
    <row r="5847" spans="2:2" x14ac:dyDescent="0.3">
      <c r="B5847" s="2"/>
    </row>
    <row r="5848" spans="2:2" x14ac:dyDescent="0.3">
      <c r="B5848" s="2"/>
    </row>
    <row r="5849" spans="2:2" x14ac:dyDescent="0.3">
      <c r="B5849" s="2"/>
    </row>
    <row r="5850" spans="2:2" x14ac:dyDescent="0.3">
      <c r="B5850" s="2"/>
    </row>
    <row r="5851" spans="2:2" x14ac:dyDescent="0.3">
      <c r="B5851" s="2"/>
    </row>
    <row r="5852" spans="2:2" x14ac:dyDescent="0.3">
      <c r="B5852" s="2"/>
    </row>
    <row r="5853" spans="2:2" x14ac:dyDescent="0.3">
      <c r="B5853" s="2"/>
    </row>
    <row r="5854" spans="2:2" x14ac:dyDescent="0.3">
      <c r="B5854" s="2"/>
    </row>
    <row r="5855" spans="2:2" x14ac:dyDescent="0.3">
      <c r="B5855" s="2"/>
    </row>
    <row r="5856" spans="2:2" x14ac:dyDescent="0.3">
      <c r="B5856" s="2"/>
    </row>
    <row r="5857" spans="2:2" x14ac:dyDescent="0.3">
      <c r="B5857" s="2"/>
    </row>
    <row r="5858" spans="2:2" x14ac:dyDescent="0.3">
      <c r="B5858" s="2"/>
    </row>
    <row r="5859" spans="2:2" x14ac:dyDescent="0.3">
      <c r="B5859" s="2"/>
    </row>
    <row r="5860" spans="2:2" x14ac:dyDescent="0.3">
      <c r="B5860" s="2"/>
    </row>
    <row r="5861" spans="2:2" x14ac:dyDescent="0.3">
      <c r="B5861" s="2"/>
    </row>
    <row r="5862" spans="2:2" x14ac:dyDescent="0.3">
      <c r="B5862" s="2"/>
    </row>
    <row r="5863" spans="2:2" x14ac:dyDescent="0.3">
      <c r="B5863" s="2"/>
    </row>
    <row r="5864" spans="2:2" x14ac:dyDescent="0.3">
      <c r="B5864" s="2"/>
    </row>
    <row r="5865" spans="2:2" x14ac:dyDescent="0.3">
      <c r="B5865" s="2"/>
    </row>
    <row r="5866" spans="2:2" x14ac:dyDescent="0.3">
      <c r="B5866" s="2"/>
    </row>
    <row r="5867" spans="2:2" x14ac:dyDescent="0.3">
      <c r="B5867" s="2"/>
    </row>
    <row r="5868" spans="2:2" x14ac:dyDescent="0.3">
      <c r="B5868" s="2"/>
    </row>
    <row r="5869" spans="2:2" x14ac:dyDescent="0.3">
      <c r="B5869" s="2"/>
    </row>
    <row r="5870" spans="2:2" x14ac:dyDescent="0.3">
      <c r="B5870" s="2"/>
    </row>
    <row r="5871" spans="2:2" x14ac:dyDescent="0.3">
      <c r="B5871" s="2"/>
    </row>
    <row r="5872" spans="2:2" x14ac:dyDescent="0.3">
      <c r="B5872" s="2"/>
    </row>
    <row r="5873" spans="2:2" x14ac:dyDescent="0.3">
      <c r="B5873" s="2"/>
    </row>
    <row r="5874" spans="2:2" x14ac:dyDescent="0.3">
      <c r="B5874" s="2"/>
    </row>
    <row r="5875" spans="2:2" x14ac:dyDescent="0.3">
      <c r="B5875" s="2"/>
    </row>
    <row r="5876" spans="2:2" x14ac:dyDescent="0.3">
      <c r="B5876" s="2"/>
    </row>
    <row r="5877" spans="2:2" x14ac:dyDescent="0.3">
      <c r="B5877" s="2"/>
    </row>
    <row r="5878" spans="2:2" x14ac:dyDescent="0.3">
      <c r="B5878" s="2"/>
    </row>
    <row r="5879" spans="2:2" x14ac:dyDescent="0.3">
      <c r="B5879" s="2"/>
    </row>
    <row r="5880" spans="2:2" x14ac:dyDescent="0.3">
      <c r="B5880" s="2"/>
    </row>
    <row r="5881" spans="2:2" x14ac:dyDescent="0.3">
      <c r="B5881" s="2"/>
    </row>
    <row r="5882" spans="2:2" x14ac:dyDescent="0.3">
      <c r="B5882" s="2"/>
    </row>
    <row r="5883" spans="2:2" x14ac:dyDescent="0.3">
      <c r="B5883" s="2"/>
    </row>
    <row r="5884" spans="2:2" x14ac:dyDescent="0.3">
      <c r="B5884" s="2"/>
    </row>
    <row r="5885" spans="2:2" x14ac:dyDescent="0.3">
      <c r="B5885" s="2"/>
    </row>
    <row r="5886" spans="2:2" x14ac:dyDescent="0.3">
      <c r="B5886" s="2"/>
    </row>
    <row r="5887" spans="2:2" x14ac:dyDescent="0.3">
      <c r="B5887" s="2"/>
    </row>
    <row r="5888" spans="2:2" x14ac:dyDescent="0.3">
      <c r="B5888" s="2"/>
    </row>
    <row r="5889" spans="2:2" x14ac:dyDescent="0.3">
      <c r="B5889" s="2"/>
    </row>
    <row r="5890" spans="2:2" x14ac:dyDescent="0.3">
      <c r="B5890" s="2"/>
    </row>
    <row r="5891" spans="2:2" x14ac:dyDescent="0.3">
      <c r="B5891" s="2"/>
    </row>
    <row r="5892" spans="2:2" x14ac:dyDescent="0.3">
      <c r="B5892" s="2"/>
    </row>
    <row r="5893" spans="2:2" x14ac:dyDescent="0.3">
      <c r="B5893" s="2"/>
    </row>
    <row r="5894" spans="2:2" x14ac:dyDescent="0.3">
      <c r="B5894" s="2"/>
    </row>
    <row r="5895" spans="2:2" x14ac:dyDescent="0.3">
      <c r="B5895" s="2"/>
    </row>
    <row r="5896" spans="2:2" x14ac:dyDescent="0.3">
      <c r="B5896" s="2"/>
    </row>
    <row r="5897" spans="2:2" x14ac:dyDescent="0.3">
      <c r="B5897" s="2"/>
    </row>
    <row r="5898" spans="2:2" x14ac:dyDescent="0.3">
      <c r="B5898" s="2"/>
    </row>
    <row r="5899" spans="2:2" x14ac:dyDescent="0.3">
      <c r="B5899" s="2"/>
    </row>
    <row r="5900" spans="2:2" x14ac:dyDescent="0.3">
      <c r="B5900" s="2"/>
    </row>
    <row r="5901" spans="2:2" x14ac:dyDescent="0.3">
      <c r="B5901" s="2"/>
    </row>
    <row r="5902" spans="2:2" x14ac:dyDescent="0.3">
      <c r="B5902" s="2"/>
    </row>
    <row r="5903" spans="2:2" x14ac:dyDescent="0.3">
      <c r="B5903" s="2"/>
    </row>
    <row r="5904" spans="2:2" x14ac:dyDescent="0.3">
      <c r="B5904" s="2"/>
    </row>
    <row r="5905" spans="2:2" x14ac:dyDescent="0.3">
      <c r="B5905" s="2"/>
    </row>
    <row r="5906" spans="2:2" x14ac:dyDescent="0.3">
      <c r="B5906" s="2"/>
    </row>
    <row r="5907" spans="2:2" x14ac:dyDescent="0.3">
      <c r="B5907" s="2"/>
    </row>
    <row r="5908" spans="2:2" x14ac:dyDescent="0.3">
      <c r="B5908" s="2"/>
    </row>
    <row r="5909" spans="2:2" x14ac:dyDescent="0.3">
      <c r="B5909" s="2"/>
    </row>
    <row r="5910" spans="2:2" x14ac:dyDescent="0.3">
      <c r="B5910" s="2"/>
    </row>
    <row r="5911" spans="2:2" x14ac:dyDescent="0.3">
      <c r="B5911" s="2"/>
    </row>
    <row r="5912" spans="2:2" x14ac:dyDescent="0.3">
      <c r="B5912" s="2"/>
    </row>
    <row r="5913" spans="2:2" x14ac:dyDescent="0.3">
      <c r="B5913" s="2"/>
    </row>
    <row r="5914" spans="2:2" x14ac:dyDescent="0.3">
      <c r="B5914" s="2"/>
    </row>
    <row r="5915" spans="2:2" x14ac:dyDescent="0.3">
      <c r="B5915" s="2"/>
    </row>
    <row r="5916" spans="2:2" x14ac:dyDescent="0.3">
      <c r="B5916" s="2"/>
    </row>
    <row r="5917" spans="2:2" x14ac:dyDescent="0.3">
      <c r="B5917" s="2"/>
    </row>
    <row r="5918" spans="2:2" x14ac:dyDescent="0.3">
      <c r="B5918" s="2"/>
    </row>
    <row r="5919" spans="2:2" x14ac:dyDescent="0.3">
      <c r="B5919" s="2"/>
    </row>
    <row r="5920" spans="2:2" x14ac:dyDescent="0.3">
      <c r="B5920" s="2"/>
    </row>
    <row r="5921" spans="2:2" x14ac:dyDescent="0.3">
      <c r="B5921" s="2"/>
    </row>
    <row r="5922" spans="2:2" x14ac:dyDescent="0.3">
      <c r="B5922" s="2"/>
    </row>
    <row r="5923" spans="2:2" x14ac:dyDescent="0.3">
      <c r="B5923" s="2"/>
    </row>
    <row r="5924" spans="2:2" x14ac:dyDescent="0.3">
      <c r="B5924" s="2"/>
    </row>
    <row r="5925" spans="2:2" x14ac:dyDescent="0.3">
      <c r="B5925" s="2"/>
    </row>
    <row r="5926" spans="2:2" x14ac:dyDescent="0.3">
      <c r="B5926" s="2"/>
    </row>
    <row r="5927" spans="2:2" x14ac:dyDescent="0.3">
      <c r="B5927" s="2"/>
    </row>
    <row r="5928" spans="2:2" x14ac:dyDescent="0.3">
      <c r="B5928" s="2"/>
    </row>
    <row r="5929" spans="2:2" x14ac:dyDescent="0.3">
      <c r="B5929" s="2"/>
    </row>
    <row r="5930" spans="2:2" x14ac:dyDescent="0.3">
      <c r="B5930" s="2"/>
    </row>
    <row r="5931" spans="2:2" x14ac:dyDescent="0.3">
      <c r="B5931" s="2"/>
    </row>
    <row r="5932" spans="2:2" x14ac:dyDescent="0.3">
      <c r="B5932" s="2"/>
    </row>
    <row r="5933" spans="2:2" x14ac:dyDescent="0.3">
      <c r="B5933" s="2"/>
    </row>
    <row r="5934" spans="2:2" x14ac:dyDescent="0.3">
      <c r="B5934" s="2"/>
    </row>
    <row r="5935" spans="2:2" x14ac:dyDescent="0.3">
      <c r="B5935" s="2"/>
    </row>
    <row r="5936" spans="2:2" x14ac:dyDescent="0.3">
      <c r="B5936" s="2"/>
    </row>
    <row r="5937" spans="2:2" x14ac:dyDescent="0.3">
      <c r="B5937" s="2"/>
    </row>
    <row r="5938" spans="2:2" x14ac:dyDescent="0.3">
      <c r="B5938" s="2"/>
    </row>
    <row r="5939" spans="2:2" x14ac:dyDescent="0.3">
      <c r="B5939" s="2"/>
    </row>
    <row r="5940" spans="2:2" x14ac:dyDescent="0.3">
      <c r="B5940" s="2"/>
    </row>
    <row r="5941" spans="2:2" x14ac:dyDescent="0.3">
      <c r="B5941" s="2"/>
    </row>
    <row r="5942" spans="2:2" x14ac:dyDescent="0.3">
      <c r="B5942" s="2"/>
    </row>
    <row r="5943" spans="2:2" x14ac:dyDescent="0.3">
      <c r="B5943" s="2"/>
    </row>
    <row r="5944" spans="2:2" x14ac:dyDescent="0.3">
      <c r="B5944" s="2"/>
    </row>
    <row r="5945" spans="2:2" x14ac:dyDescent="0.3">
      <c r="B5945" s="2"/>
    </row>
    <row r="5946" spans="2:2" x14ac:dyDescent="0.3">
      <c r="B5946" s="2"/>
    </row>
    <row r="5947" spans="2:2" x14ac:dyDescent="0.3">
      <c r="B5947" s="2"/>
    </row>
    <row r="5948" spans="2:2" x14ac:dyDescent="0.3">
      <c r="B5948" s="2"/>
    </row>
    <row r="5949" spans="2:2" x14ac:dyDescent="0.3">
      <c r="B5949" s="2"/>
    </row>
    <row r="5950" spans="2:2" x14ac:dyDescent="0.3">
      <c r="B5950" s="2"/>
    </row>
    <row r="5951" spans="2:2" x14ac:dyDescent="0.3">
      <c r="B5951" s="2"/>
    </row>
    <row r="5952" spans="2:2" x14ac:dyDescent="0.3">
      <c r="B5952" s="2"/>
    </row>
    <row r="5953" spans="2:2" x14ac:dyDescent="0.3">
      <c r="B5953" s="2"/>
    </row>
    <row r="5954" spans="2:2" x14ac:dyDescent="0.3">
      <c r="B5954" s="2"/>
    </row>
    <row r="5955" spans="2:2" x14ac:dyDescent="0.3">
      <c r="B5955" s="2"/>
    </row>
    <row r="5956" spans="2:2" x14ac:dyDescent="0.3">
      <c r="B5956" s="2"/>
    </row>
    <row r="5957" spans="2:2" x14ac:dyDescent="0.3">
      <c r="B5957" s="2"/>
    </row>
    <row r="5958" spans="2:2" x14ac:dyDescent="0.3">
      <c r="B5958" s="2"/>
    </row>
    <row r="5959" spans="2:2" x14ac:dyDescent="0.3">
      <c r="B5959" s="2"/>
    </row>
    <row r="5960" spans="2:2" x14ac:dyDescent="0.3">
      <c r="B5960" s="2"/>
    </row>
    <row r="5961" spans="2:2" x14ac:dyDescent="0.3">
      <c r="B5961" s="2"/>
    </row>
    <row r="5962" spans="2:2" x14ac:dyDescent="0.3">
      <c r="B5962" s="2"/>
    </row>
    <row r="5963" spans="2:2" x14ac:dyDescent="0.3">
      <c r="B5963" s="2"/>
    </row>
    <row r="5964" spans="2:2" x14ac:dyDescent="0.3">
      <c r="B5964" s="2"/>
    </row>
    <row r="5965" spans="2:2" x14ac:dyDescent="0.3">
      <c r="B5965" s="2"/>
    </row>
    <row r="5966" spans="2:2" x14ac:dyDescent="0.3">
      <c r="B5966" s="2"/>
    </row>
    <row r="5967" spans="2:2" x14ac:dyDescent="0.3">
      <c r="B5967" s="2"/>
    </row>
    <row r="5968" spans="2:2" x14ac:dyDescent="0.3">
      <c r="B5968" s="2"/>
    </row>
    <row r="5969" spans="2:2" x14ac:dyDescent="0.3">
      <c r="B5969" s="2"/>
    </row>
    <row r="5970" spans="2:2" x14ac:dyDescent="0.3">
      <c r="B5970" s="2"/>
    </row>
    <row r="5971" spans="2:2" x14ac:dyDescent="0.3">
      <c r="B5971" s="2"/>
    </row>
    <row r="5972" spans="2:2" x14ac:dyDescent="0.3">
      <c r="B5972" s="2"/>
    </row>
    <row r="5973" spans="2:2" x14ac:dyDescent="0.3">
      <c r="B5973" s="2"/>
    </row>
    <row r="5974" spans="2:2" x14ac:dyDescent="0.3">
      <c r="B5974" s="2"/>
    </row>
    <row r="5975" spans="2:2" x14ac:dyDescent="0.3">
      <c r="B5975" s="2"/>
    </row>
    <row r="5976" spans="2:2" x14ac:dyDescent="0.3">
      <c r="B5976" s="2"/>
    </row>
    <row r="5977" spans="2:2" x14ac:dyDescent="0.3">
      <c r="B5977" s="2"/>
    </row>
    <row r="5978" spans="2:2" x14ac:dyDescent="0.3">
      <c r="B5978" s="2"/>
    </row>
    <row r="5979" spans="2:2" x14ac:dyDescent="0.3">
      <c r="B5979" s="2"/>
    </row>
    <row r="5980" spans="2:2" x14ac:dyDescent="0.3">
      <c r="B5980" s="2"/>
    </row>
    <row r="5981" spans="2:2" x14ac:dyDescent="0.3">
      <c r="B5981" s="2"/>
    </row>
    <row r="5982" spans="2:2" x14ac:dyDescent="0.3">
      <c r="B5982" s="2"/>
    </row>
    <row r="5983" spans="2:2" x14ac:dyDescent="0.3">
      <c r="B5983" s="2"/>
    </row>
    <row r="5984" spans="2:2" x14ac:dyDescent="0.3">
      <c r="B5984" s="2"/>
    </row>
    <row r="5985" spans="2:2" x14ac:dyDescent="0.3">
      <c r="B5985" s="2"/>
    </row>
    <row r="5986" spans="2:2" x14ac:dyDescent="0.3">
      <c r="B5986" s="2"/>
    </row>
    <row r="5987" spans="2:2" x14ac:dyDescent="0.3">
      <c r="B5987" s="2"/>
    </row>
    <row r="5988" spans="2:2" x14ac:dyDescent="0.3">
      <c r="B5988" s="2"/>
    </row>
    <row r="5989" spans="2:2" x14ac:dyDescent="0.3">
      <c r="B5989" s="2"/>
    </row>
    <row r="5990" spans="2:2" x14ac:dyDescent="0.3">
      <c r="B5990" s="2"/>
    </row>
    <row r="5991" spans="2:2" x14ac:dyDescent="0.3">
      <c r="B5991" s="2"/>
    </row>
    <row r="5992" spans="2:2" x14ac:dyDescent="0.3">
      <c r="B5992" s="2"/>
    </row>
    <row r="5993" spans="2:2" x14ac:dyDescent="0.3">
      <c r="B5993" s="2"/>
    </row>
    <row r="5994" spans="2:2" x14ac:dyDescent="0.3">
      <c r="B5994" s="2"/>
    </row>
    <row r="5995" spans="2:2" x14ac:dyDescent="0.3">
      <c r="B5995" s="2"/>
    </row>
    <row r="5996" spans="2:2" x14ac:dyDescent="0.3">
      <c r="B5996" s="2"/>
    </row>
    <row r="5997" spans="2:2" x14ac:dyDescent="0.3">
      <c r="B5997" s="2"/>
    </row>
    <row r="5998" spans="2:2" x14ac:dyDescent="0.3">
      <c r="B5998" s="2"/>
    </row>
    <row r="5999" spans="2:2" x14ac:dyDescent="0.3">
      <c r="B5999" s="2"/>
    </row>
    <row r="6000" spans="2:2" x14ac:dyDescent="0.3">
      <c r="B6000" s="2"/>
    </row>
    <row r="6001" spans="2:2" x14ac:dyDescent="0.3">
      <c r="B6001" s="2"/>
    </row>
    <row r="6002" spans="2:2" x14ac:dyDescent="0.3">
      <c r="B6002" s="2"/>
    </row>
    <row r="6003" spans="2:2" x14ac:dyDescent="0.3">
      <c r="B6003" s="2"/>
    </row>
    <row r="6004" spans="2:2" x14ac:dyDescent="0.3">
      <c r="B6004" s="2"/>
    </row>
    <row r="6005" spans="2:2" x14ac:dyDescent="0.3">
      <c r="B6005" s="2"/>
    </row>
    <row r="6006" spans="2:2" x14ac:dyDescent="0.3">
      <c r="B6006" s="2"/>
    </row>
    <row r="6007" spans="2:2" x14ac:dyDescent="0.3">
      <c r="B6007" s="2"/>
    </row>
    <row r="6008" spans="2:2" x14ac:dyDescent="0.3">
      <c r="B6008" s="2"/>
    </row>
    <row r="6009" spans="2:2" x14ac:dyDescent="0.3">
      <c r="B6009" s="2"/>
    </row>
    <row r="6010" spans="2:2" x14ac:dyDescent="0.3">
      <c r="B6010" s="2"/>
    </row>
    <row r="6011" spans="2:2" x14ac:dyDescent="0.3">
      <c r="B6011" s="2"/>
    </row>
    <row r="6012" spans="2:2" x14ac:dyDescent="0.3">
      <c r="B6012" s="2"/>
    </row>
    <row r="6013" spans="2:2" x14ac:dyDescent="0.3">
      <c r="B6013" s="2"/>
    </row>
    <row r="6014" spans="2:2" x14ac:dyDescent="0.3">
      <c r="B6014" s="2"/>
    </row>
    <row r="6015" spans="2:2" x14ac:dyDescent="0.3">
      <c r="B6015" s="2"/>
    </row>
    <row r="6016" spans="2:2" x14ac:dyDescent="0.3">
      <c r="B6016" s="2"/>
    </row>
    <row r="6017" spans="2:2" x14ac:dyDescent="0.3">
      <c r="B6017" s="2"/>
    </row>
    <row r="6018" spans="2:2" x14ac:dyDescent="0.3">
      <c r="B6018" s="2"/>
    </row>
    <row r="6019" spans="2:2" x14ac:dyDescent="0.3">
      <c r="B6019" s="2"/>
    </row>
    <row r="6020" spans="2:2" x14ac:dyDescent="0.3">
      <c r="B6020" s="2"/>
    </row>
    <row r="6021" spans="2:2" x14ac:dyDescent="0.3">
      <c r="B6021" s="2"/>
    </row>
    <row r="6022" spans="2:2" x14ac:dyDescent="0.3">
      <c r="B6022" s="2"/>
    </row>
    <row r="6023" spans="2:2" x14ac:dyDescent="0.3">
      <c r="B6023" s="2"/>
    </row>
    <row r="6024" spans="2:2" x14ac:dyDescent="0.3">
      <c r="B6024" s="2"/>
    </row>
    <row r="6025" spans="2:2" x14ac:dyDescent="0.3">
      <c r="B6025" s="2"/>
    </row>
    <row r="6026" spans="2:2" x14ac:dyDescent="0.3">
      <c r="B6026" s="2"/>
    </row>
    <row r="6027" spans="2:2" x14ac:dyDescent="0.3">
      <c r="B6027" s="2"/>
    </row>
    <row r="6028" spans="2:2" x14ac:dyDescent="0.3">
      <c r="B6028" s="2"/>
    </row>
    <row r="6029" spans="2:2" x14ac:dyDescent="0.3">
      <c r="B6029" s="2"/>
    </row>
    <row r="6030" spans="2:2" x14ac:dyDescent="0.3">
      <c r="B6030" s="2"/>
    </row>
    <row r="6031" spans="2:2" x14ac:dyDescent="0.3">
      <c r="B6031" s="2"/>
    </row>
    <row r="6032" spans="2:2" x14ac:dyDescent="0.3">
      <c r="B6032" s="2"/>
    </row>
    <row r="6033" spans="2:2" x14ac:dyDescent="0.3">
      <c r="B6033" s="2"/>
    </row>
    <row r="6034" spans="2:2" x14ac:dyDescent="0.3">
      <c r="B6034" s="2"/>
    </row>
    <row r="6035" spans="2:2" x14ac:dyDescent="0.3">
      <c r="B6035" s="2"/>
    </row>
    <row r="6036" spans="2:2" x14ac:dyDescent="0.3">
      <c r="B6036" s="2"/>
    </row>
    <row r="6037" spans="2:2" x14ac:dyDescent="0.3">
      <c r="B6037" s="2"/>
    </row>
    <row r="6038" spans="2:2" x14ac:dyDescent="0.3">
      <c r="B6038" s="2"/>
    </row>
    <row r="6039" spans="2:2" x14ac:dyDescent="0.3">
      <c r="B6039" s="2"/>
    </row>
    <row r="6040" spans="2:2" x14ac:dyDescent="0.3">
      <c r="B6040" s="2"/>
    </row>
    <row r="6041" spans="2:2" x14ac:dyDescent="0.3">
      <c r="B6041" s="2"/>
    </row>
    <row r="6042" spans="2:2" x14ac:dyDescent="0.3">
      <c r="B6042" s="2"/>
    </row>
    <row r="6043" spans="2:2" x14ac:dyDescent="0.3">
      <c r="B6043" s="2"/>
    </row>
    <row r="6044" spans="2:2" x14ac:dyDescent="0.3">
      <c r="B6044" s="2"/>
    </row>
    <row r="6045" spans="2:2" x14ac:dyDescent="0.3">
      <c r="B6045" s="2"/>
    </row>
    <row r="6046" spans="2:2" x14ac:dyDescent="0.3">
      <c r="B6046" s="2"/>
    </row>
    <row r="6047" spans="2:2" x14ac:dyDescent="0.3">
      <c r="B6047" s="2"/>
    </row>
    <row r="6048" spans="2:2" x14ac:dyDescent="0.3">
      <c r="B6048" s="2"/>
    </row>
    <row r="6049" spans="2:2" x14ac:dyDescent="0.3">
      <c r="B6049" s="2"/>
    </row>
    <row r="6050" spans="2:2" x14ac:dyDescent="0.3">
      <c r="B6050" s="2"/>
    </row>
    <row r="6051" spans="2:2" x14ac:dyDescent="0.3">
      <c r="B6051" s="2"/>
    </row>
    <row r="6052" spans="2:2" x14ac:dyDescent="0.3">
      <c r="B6052" s="2"/>
    </row>
    <row r="6053" spans="2:2" x14ac:dyDescent="0.3">
      <c r="B6053" s="2"/>
    </row>
    <row r="6054" spans="2:2" x14ac:dyDescent="0.3">
      <c r="B6054" s="2"/>
    </row>
    <row r="6055" spans="2:2" x14ac:dyDescent="0.3">
      <c r="B6055" s="2"/>
    </row>
    <row r="6056" spans="2:2" x14ac:dyDescent="0.3">
      <c r="B6056" s="2"/>
    </row>
    <row r="6057" spans="2:2" x14ac:dyDescent="0.3">
      <c r="B6057" s="2"/>
    </row>
    <row r="6058" spans="2:2" x14ac:dyDescent="0.3">
      <c r="B6058" s="2"/>
    </row>
    <row r="6059" spans="2:2" x14ac:dyDescent="0.3">
      <c r="B6059" s="2"/>
    </row>
    <row r="6060" spans="2:2" x14ac:dyDescent="0.3">
      <c r="B6060" s="2"/>
    </row>
    <row r="6061" spans="2:2" x14ac:dyDescent="0.3">
      <c r="B6061" s="2"/>
    </row>
    <row r="6062" spans="2:2" x14ac:dyDescent="0.3">
      <c r="B6062" s="2"/>
    </row>
    <row r="6063" spans="2:2" x14ac:dyDescent="0.3">
      <c r="B6063" s="2"/>
    </row>
    <row r="6064" spans="2:2" x14ac:dyDescent="0.3">
      <c r="B6064" s="2"/>
    </row>
    <row r="6065" spans="2:2" x14ac:dyDescent="0.3">
      <c r="B6065" s="2"/>
    </row>
    <row r="6066" spans="2:2" x14ac:dyDescent="0.3">
      <c r="B6066" s="2"/>
    </row>
    <row r="6067" spans="2:2" x14ac:dyDescent="0.3">
      <c r="B6067" s="2"/>
    </row>
    <row r="6068" spans="2:2" x14ac:dyDescent="0.3">
      <c r="B6068" s="2"/>
    </row>
    <row r="6069" spans="2:2" x14ac:dyDescent="0.3">
      <c r="B6069" s="2"/>
    </row>
    <row r="6070" spans="2:2" x14ac:dyDescent="0.3">
      <c r="B6070" s="2"/>
    </row>
    <row r="6071" spans="2:2" x14ac:dyDescent="0.3">
      <c r="B6071" s="2"/>
    </row>
    <row r="6072" spans="2:2" x14ac:dyDescent="0.3">
      <c r="B6072" s="2"/>
    </row>
    <row r="6073" spans="2:2" x14ac:dyDescent="0.3">
      <c r="B6073" s="2"/>
    </row>
    <row r="6074" spans="2:2" x14ac:dyDescent="0.3">
      <c r="B6074" s="2"/>
    </row>
    <row r="6075" spans="2:2" x14ac:dyDescent="0.3">
      <c r="B6075" s="2"/>
    </row>
    <row r="6076" spans="2:2" x14ac:dyDescent="0.3">
      <c r="B6076" s="2"/>
    </row>
    <row r="6077" spans="2:2" x14ac:dyDescent="0.3">
      <c r="B6077" s="2"/>
    </row>
    <row r="6078" spans="2:2" x14ac:dyDescent="0.3">
      <c r="B6078" s="2"/>
    </row>
    <row r="6079" spans="2:2" x14ac:dyDescent="0.3">
      <c r="B6079" s="2"/>
    </row>
    <row r="6080" spans="2:2" x14ac:dyDescent="0.3">
      <c r="B6080" s="2"/>
    </row>
    <row r="6081" spans="2:2" x14ac:dyDescent="0.3">
      <c r="B6081" s="2"/>
    </row>
    <row r="6082" spans="2:2" x14ac:dyDescent="0.3">
      <c r="B6082" s="2"/>
    </row>
    <row r="6083" spans="2:2" x14ac:dyDescent="0.3">
      <c r="B6083" s="2"/>
    </row>
    <row r="6084" spans="2:2" x14ac:dyDescent="0.3">
      <c r="B6084" s="2"/>
    </row>
    <row r="6085" spans="2:2" x14ac:dyDescent="0.3">
      <c r="B6085" s="2"/>
    </row>
    <row r="6086" spans="2:2" x14ac:dyDescent="0.3">
      <c r="B6086" s="2"/>
    </row>
    <row r="6087" spans="2:2" x14ac:dyDescent="0.3">
      <c r="B6087" s="2"/>
    </row>
    <row r="6088" spans="2:2" x14ac:dyDescent="0.3">
      <c r="B6088" s="2"/>
    </row>
    <row r="6089" spans="2:2" x14ac:dyDescent="0.3">
      <c r="B6089" s="2"/>
    </row>
    <row r="6090" spans="2:2" x14ac:dyDescent="0.3">
      <c r="B6090" s="2"/>
    </row>
    <row r="6091" spans="2:2" x14ac:dyDescent="0.3">
      <c r="B6091" s="2"/>
    </row>
    <row r="6092" spans="2:2" x14ac:dyDescent="0.3">
      <c r="B6092" s="2"/>
    </row>
    <row r="6093" spans="2:2" x14ac:dyDescent="0.3">
      <c r="B6093" s="2"/>
    </row>
    <row r="6094" spans="2:2" x14ac:dyDescent="0.3">
      <c r="B6094" s="2"/>
    </row>
    <row r="6095" spans="2:2" x14ac:dyDescent="0.3">
      <c r="B6095" s="2"/>
    </row>
    <row r="6096" spans="2:2" x14ac:dyDescent="0.3">
      <c r="B6096" s="2"/>
    </row>
    <row r="6097" spans="2:2" x14ac:dyDescent="0.3">
      <c r="B6097" s="2"/>
    </row>
    <row r="6098" spans="2:2" x14ac:dyDescent="0.3">
      <c r="B6098" s="2"/>
    </row>
    <row r="6099" spans="2:2" x14ac:dyDescent="0.3">
      <c r="B6099" s="2"/>
    </row>
    <row r="6100" spans="2:2" x14ac:dyDescent="0.3">
      <c r="B6100" s="2"/>
    </row>
    <row r="6101" spans="2:2" x14ac:dyDescent="0.3">
      <c r="B6101" s="2"/>
    </row>
    <row r="6102" spans="2:2" x14ac:dyDescent="0.3">
      <c r="B6102" s="2"/>
    </row>
    <row r="6103" spans="2:2" x14ac:dyDescent="0.3">
      <c r="B6103" s="2"/>
    </row>
    <row r="6104" spans="2:2" x14ac:dyDescent="0.3">
      <c r="B6104" s="2"/>
    </row>
    <row r="6105" spans="2:2" x14ac:dyDescent="0.3">
      <c r="B6105" s="2"/>
    </row>
    <row r="6106" spans="2:2" x14ac:dyDescent="0.3">
      <c r="B6106" s="2"/>
    </row>
    <row r="6107" spans="2:2" x14ac:dyDescent="0.3">
      <c r="B6107" s="2"/>
    </row>
    <row r="6108" spans="2:2" x14ac:dyDescent="0.3">
      <c r="B6108" s="2"/>
    </row>
    <row r="6109" spans="2:2" x14ac:dyDescent="0.3">
      <c r="B6109" s="2"/>
    </row>
    <row r="6110" spans="2:2" x14ac:dyDescent="0.3">
      <c r="B6110" s="2"/>
    </row>
    <row r="6111" spans="2:2" x14ac:dyDescent="0.3">
      <c r="B6111" s="2"/>
    </row>
    <row r="6112" spans="2:2" x14ac:dyDescent="0.3">
      <c r="B6112" s="2"/>
    </row>
    <row r="6113" spans="2:2" x14ac:dyDescent="0.3">
      <c r="B6113" s="2"/>
    </row>
    <row r="6114" spans="2:2" x14ac:dyDescent="0.3">
      <c r="B6114" s="2"/>
    </row>
    <row r="6115" spans="2:2" x14ac:dyDescent="0.3">
      <c r="B6115" s="2"/>
    </row>
    <row r="6116" spans="2:2" x14ac:dyDescent="0.3">
      <c r="B6116" s="2"/>
    </row>
    <row r="6117" spans="2:2" x14ac:dyDescent="0.3">
      <c r="B6117" s="2"/>
    </row>
    <row r="6118" spans="2:2" x14ac:dyDescent="0.3">
      <c r="B6118" s="2"/>
    </row>
    <row r="6119" spans="2:2" x14ac:dyDescent="0.3">
      <c r="B6119" s="2"/>
    </row>
    <row r="6120" spans="2:2" x14ac:dyDescent="0.3">
      <c r="B6120" s="2"/>
    </row>
    <row r="6121" spans="2:2" x14ac:dyDescent="0.3">
      <c r="B6121" s="2"/>
    </row>
    <row r="6122" spans="2:2" x14ac:dyDescent="0.3">
      <c r="B6122" s="2"/>
    </row>
    <row r="6123" spans="2:2" x14ac:dyDescent="0.3">
      <c r="B6123" s="2"/>
    </row>
    <row r="6124" spans="2:2" x14ac:dyDescent="0.3">
      <c r="B6124" s="2"/>
    </row>
    <row r="6125" spans="2:2" x14ac:dyDescent="0.3">
      <c r="B6125" s="2"/>
    </row>
    <row r="6126" spans="2:2" x14ac:dyDescent="0.3">
      <c r="B6126" s="2"/>
    </row>
    <row r="6127" spans="2:2" x14ac:dyDescent="0.3">
      <c r="B6127" s="2"/>
    </row>
    <row r="6128" spans="2:2" x14ac:dyDescent="0.3">
      <c r="B6128" s="2"/>
    </row>
    <row r="6129" spans="2:2" x14ac:dyDescent="0.3">
      <c r="B6129" s="2"/>
    </row>
    <row r="6130" spans="2:2" x14ac:dyDescent="0.3">
      <c r="B6130" s="2"/>
    </row>
    <row r="6131" spans="2:2" x14ac:dyDescent="0.3">
      <c r="B6131" s="2"/>
    </row>
    <row r="6132" spans="2:2" x14ac:dyDescent="0.3">
      <c r="B6132" s="2"/>
    </row>
    <row r="6133" spans="2:2" x14ac:dyDescent="0.3">
      <c r="B6133" s="2"/>
    </row>
    <row r="6134" spans="2:2" x14ac:dyDescent="0.3">
      <c r="B6134" s="2"/>
    </row>
    <row r="6135" spans="2:2" x14ac:dyDescent="0.3">
      <c r="B6135" s="2"/>
    </row>
    <row r="6136" spans="2:2" x14ac:dyDescent="0.3">
      <c r="B6136" s="2"/>
    </row>
    <row r="6137" spans="2:2" x14ac:dyDescent="0.3">
      <c r="B6137" s="2"/>
    </row>
    <row r="6138" spans="2:2" x14ac:dyDescent="0.3">
      <c r="B6138" s="2"/>
    </row>
    <row r="6139" spans="2:2" x14ac:dyDescent="0.3">
      <c r="B6139" s="2"/>
    </row>
    <row r="6140" spans="2:2" x14ac:dyDescent="0.3">
      <c r="B6140" s="2"/>
    </row>
    <row r="6141" spans="2:2" x14ac:dyDescent="0.3">
      <c r="B6141" s="2"/>
    </row>
    <row r="6142" spans="2:2" x14ac:dyDescent="0.3">
      <c r="B6142" s="2"/>
    </row>
    <row r="6143" spans="2:2" x14ac:dyDescent="0.3">
      <c r="B6143" s="2"/>
    </row>
    <row r="6144" spans="2:2" x14ac:dyDescent="0.3">
      <c r="B6144" s="2"/>
    </row>
    <row r="6145" spans="2:2" x14ac:dyDescent="0.3">
      <c r="B6145" s="2"/>
    </row>
    <row r="6146" spans="2:2" x14ac:dyDescent="0.3">
      <c r="B6146" s="2"/>
    </row>
    <row r="6147" spans="2:2" x14ac:dyDescent="0.3">
      <c r="B6147" s="2"/>
    </row>
    <row r="6148" spans="2:2" x14ac:dyDescent="0.3">
      <c r="B6148" s="2"/>
    </row>
    <row r="6149" spans="2:2" x14ac:dyDescent="0.3">
      <c r="B6149" s="2"/>
    </row>
    <row r="6150" spans="2:2" x14ac:dyDescent="0.3">
      <c r="B6150" s="2"/>
    </row>
    <row r="6151" spans="2:2" x14ac:dyDescent="0.3">
      <c r="B6151" s="2"/>
    </row>
    <row r="6152" spans="2:2" x14ac:dyDescent="0.3">
      <c r="B6152" s="2"/>
    </row>
    <row r="6153" spans="2:2" x14ac:dyDescent="0.3">
      <c r="B6153" s="2"/>
    </row>
    <row r="6154" spans="2:2" x14ac:dyDescent="0.3">
      <c r="B6154" s="2"/>
    </row>
    <row r="6155" spans="2:2" x14ac:dyDescent="0.3">
      <c r="B6155" s="2"/>
    </row>
    <row r="6156" spans="2:2" x14ac:dyDescent="0.3">
      <c r="B6156" s="2"/>
    </row>
    <row r="6157" spans="2:2" x14ac:dyDescent="0.3">
      <c r="B6157" s="2"/>
    </row>
    <row r="6158" spans="2:2" x14ac:dyDescent="0.3">
      <c r="B6158" s="2"/>
    </row>
    <row r="6159" spans="2:2" x14ac:dyDescent="0.3">
      <c r="B6159" s="2"/>
    </row>
    <row r="6160" spans="2:2" x14ac:dyDescent="0.3">
      <c r="B6160" s="2"/>
    </row>
    <row r="6161" spans="2:2" x14ac:dyDescent="0.3">
      <c r="B6161" s="2"/>
    </row>
    <row r="6162" spans="2:2" x14ac:dyDescent="0.3">
      <c r="B6162" s="2"/>
    </row>
    <row r="6163" spans="2:2" x14ac:dyDescent="0.3">
      <c r="B6163" s="2"/>
    </row>
    <row r="6164" spans="2:2" x14ac:dyDescent="0.3">
      <c r="B6164" s="2"/>
    </row>
    <row r="6165" spans="2:2" x14ac:dyDescent="0.3">
      <c r="B6165" s="2"/>
    </row>
    <row r="6166" spans="2:2" x14ac:dyDescent="0.3">
      <c r="B6166" s="2"/>
    </row>
    <row r="6167" spans="2:2" x14ac:dyDescent="0.3">
      <c r="B6167" s="2"/>
    </row>
    <row r="6168" spans="2:2" x14ac:dyDescent="0.3">
      <c r="B6168" s="2"/>
    </row>
    <row r="6169" spans="2:2" x14ac:dyDescent="0.3">
      <c r="B6169" s="2"/>
    </row>
    <row r="6170" spans="2:2" x14ac:dyDescent="0.3">
      <c r="B6170" s="2"/>
    </row>
    <row r="6171" spans="2:2" x14ac:dyDescent="0.3">
      <c r="B6171" s="2"/>
    </row>
    <row r="6172" spans="2:2" x14ac:dyDescent="0.3">
      <c r="B6172" s="2"/>
    </row>
    <row r="6173" spans="2:2" x14ac:dyDescent="0.3">
      <c r="B6173" s="2"/>
    </row>
    <row r="6174" spans="2:2" x14ac:dyDescent="0.3">
      <c r="B6174" s="2"/>
    </row>
    <row r="6175" spans="2:2" x14ac:dyDescent="0.3">
      <c r="B6175" s="2"/>
    </row>
    <row r="6176" spans="2:2" x14ac:dyDescent="0.3">
      <c r="B6176" s="2"/>
    </row>
    <row r="6177" spans="2:2" x14ac:dyDescent="0.3">
      <c r="B6177" s="2"/>
    </row>
    <row r="6178" spans="2:2" x14ac:dyDescent="0.3">
      <c r="B6178" s="2"/>
    </row>
    <row r="6179" spans="2:2" x14ac:dyDescent="0.3">
      <c r="B6179" s="2"/>
    </row>
    <row r="6180" spans="2:2" x14ac:dyDescent="0.3">
      <c r="B6180" s="2"/>
    </row>
    <row r="6181" spans="2:2" x14ac:dyDescent="0.3">
      <c r="B6181" s="2"/>
    </row>
    <row r="6182" spans="2:2" x14ac:dyDescent="0.3">
      <c r="B6182" s="2"/>
    </row>
    <row r="6183" spans="2:2" x14ac:dyDescent="0.3">
      <c r="B6183" s="2"/>
    </row>
    <row r="6184" spans="2:2" x14ac:dyDescent="0.3">
      <c r="B6184" s="2"/>
    </row>
    <row r="6185" spans="2:2" x14ac:dyDescent="0.3">
      <c r="B6185" s="2"/>
    </row>
    <row r="6186" spans="2:2" x14ac:dyDescent="0.3">
      <c r="B6186" s="2"/>
    </row>
    <row r="6187" spans="2:2" x14ac:dyDescent="0.3">
      <c r="B6187" s="2"/>
    </row>
    <row r="6188" spans="2:2" x14ac:dyDescent="0.3">
      <c r="B6188" s="2"/>
    </row>
    <row r="6189" spans="2:2" x14ac:dyDescent="0.3">
      <c r="B6189" s="2"/>
    </row>
    <row r="6190" spans="2:2" x14ac:dyDescent="0.3">
      <c r="B6190" s="2"/>
    </row>
    <row r="6191" spans="2:2" x14ac:dyDescent="0.3">
      <c r="B6191" s="2"/>
    </row>
    <row r="6192" spans="2:2" x14ac:dyDescent="0.3">
      <c r="B6192" s="2"/>
    </row>
    <row r="6193" spans="2:2" x14ac:dyDescent="0.3">
      <c r="B6193" s="2"/>
    </row>
    <row r="6194" spans="2:2" x14ac:dyDescent="0.3">
      <c r="B6194" s="2"/>
    </row>
    <row r="6195" spans="2:2" x14ac:dyDescent="0.3">
      <c r="B6195" s="2"/>
    </row>
    <row r="6196" spans="2:2" x14ac:dyDescent="0.3">
      <c r="B6196" s="2"/>
    </row>
    <row r="6197" spans="2:2" x14ac:dyDescent="0.3">
      <c r="B6197" s="2"/>
    </row>
    <row r="6198" spans="2:2" x14ac:dyDescent="0.3">
      <c r="B6198" s="2"/>
    </row>
    <row r="6199" spans="2:2" x14ac:dyDescent="0.3">
      <c r="B6199" s="2"/>
    </row>
    <row r="6200" spans="2:2" x14ac:dyDescent="0.3">
      <c r="B6200" s="2"/>
    </row>
    <row r="6201" spans="2:2" x14ac:dyDescent="0.3">
      <c r="B6201" s="2"/>
    </row>
    <row r="6202" spans="2:2" x14ac:dyDescent="0.3">
      <c r="B6202" s="2"/>
    </row>
    <row r="6203" spans="2:2" x14ac:dyDescent="0.3">
      <c r="B6203" s="2"/>
    </row>
    <row r="6204" spans="2:2" x14ac:dyDescent="0.3">
      <c r="B6204" s="2"/>
    </row>
    <row r="6205" spans="2:2" x14ac:dyDescent="0.3">
      <c r="B6205" s="2"/>
    </row>
    <row r="6206" spans="2:2" x14ac:dyDescent="0.3">
      <c r="B6206" s="2"/>
    </row>
    <row r="6207" spans="2:2" x14ac:dyDescent="0.3">
      <c r="B6207" s="2"/>
    </row>
    <row r="6208" spans="2:2" x14ac:dyDescent="0.3">
      <c r="B6208" s="2"/>
    </row>
    <row r="6209" spans="2:2" x14ac:dyDescent="0.3">
      <c r="B6209" s="2"/>
    </row>
    <row r="6210" spans="2:2" x14ac:dyDescent="0.3">
      <c r="B6210" s="2"/>
    </row>
    <row r="6211" spans="2:2" x14ac:dyDescent="0.3">
      <c r="B6211" s="2"/>
    </row>
    <row r="6212" spans="2:2" x14ac:dyDescent="0.3">
      <c r="B6212" s="2"/>
    </row>
    <row r="6213" spans="2:2" x14ac:dyDescent="0.3">
      <c r="B6213" s="2"/>
    </row>
    <row r="6214" spans="2:2" x14ac:dyDescent="0.3">
      <c r="B6214" s="2"/>
    </row>
    <row r="6215" spans="2:2" x14ac:dyDescent="0.3">
      <c r="B6215" s="2"/>
    </row>
    <row r="6216" spans="2:2" x14ac:dyDescent="0.3">
      <c r="B6216" s="2"/>
    </row>
    <row r="6217" spans="2:2" x14ac:dyDescent="0.3">
      <c r="B6217" s="2"/>
    </row>
    <row r="6218" spans="2:2" x14ac:dyDescent="0.3">
      <c r="B6218" s="2"/>
    </row>
    <row r="6219" spans="2:2" x14ac:dyDescent="0.3">
      <c r="B6219" s="2"/>
    </row>
    <row r="6220" spans="2:2" x14ac:dyDescent="0.3">
      <c r="B6220" s="2"/>
    </row>
    <row r="6221" spans="2:2" x14ac:dyDescent="0.3">
      <c r="B6221" s="2"/>
    </row>
    <row r="6222" spans="2:2" x14ac:dyDescent="0.3">
      <c r="B6222" s="2"/>
    </row>
    <row r="6223" spans="2:2" x14ac:dyDescent="0.3">
      <c r="B6223" s="2"/>
    </row>
    <row r="6224" spans="2:2" x14ac:dyDescent="0.3">
      <c r="B6224" s="2"/>
    </row>
    <row r="6225" spans="2:2" x14ac:dyDescent="0.3">
      <c r="B6225" s="2"/>
    </row>
    <row r="6226" spans="2:2" x14ac:dyDescent="0.3">
      <c r="B6226" s="2"/>
    </row>
    <row r="6227" spans="2:2" x14ac:dyDescent="0.3">
      <c r="B6227" s="2"/>
    </row>
    <row r="6228" spans="2:2" x14ac:dyDescent="0.3">
      <c r="B6228" s="2"/>
    </row>
    <row r="6229" spans="2:2" x14ac:dyDescent="0.3">
      <c r="B6229" s="2"/>
    </row>
    <row r="6230" spans="2:2" x14ac:dyDescent="0.3">
      <c r="B6230" s="2"/>
    </row>
    <row r="6231" spans="2:2" x14ac:dyDescent="0.3">
      <c r="B6231" s="2"/>
    </row>
    <row r="6232" spans="2:2" x14ac:dyDescent="0.3">
      <c r="B6232" s="2"/>
    </row>
    <row r="6233" spans="2:2" x14ac:dyDescent="0.3">
      <c r="B6233" s="2"/>
    </row>
    <row r="6234" spans="2:2" x14ac:dyDescent="0.3">
      <c r="B6234" s="2"/>
    </row>
    <row r="6235" spans="2:2" x14ac:dyDescent="0.3">
      <c r="B6235" s="2"/>
    </row>
    <row r="6236" spans="2:2" x14ac:dyDescent="0.3">
      <c r="B6236" s="2"/>
    </row>
    <row r="6237" spans="2:2" x14ac:dyDescent="0.3">
      <c r="B6237" s="2"/>
    </row>
    <row r="6238" spans="2:2" x14ac:dyDescent="0.3">
      <c r="B6238" s="2"/>
    </row>
    <row r="6239" spans="2:2" x14ac:dyDescent="0.3">
      <c r="B6239" s="2"/>
    </row>
    <row r="6240" spans="2:2" x14ac:dyDescent="0.3">
      <c r="B6240" s="2"/>
    </row>
    <row r="6241" spans="2:2" x14ac:dyDescent="0.3">
      <c r="B6241" s="2"/>
    </row>
    <row r="6242" spans="2:2" x14ac:dyDescent="0.3">
      <c r="B6242" s="2"/>
    </row>
    <row r="6243" spans="2:2" x14ac:dyDescent="0.3">
      <c r="B6243" s="2"/>
    </row>
    <row r="6244" spans="2:2" x14ac:dyDescent="0.3">
      <c r="B6244" s="2"/>
    </row>
    <row r="6245" spans="2:2" x14ac:dyDescent="0.3">
      <c r="B6245" s="2"/>
    </row>
    <row r="6246" spans="2:2" x14ac:dyDescent="0.3">
      <c r="B6246" s="2"/>
    </row>
    <row r="6247" spans="2:2" x14ac:dyDescent="0.3">
      <c r="B6247" s="2"/>
    </row>
    <row r="6248" spans="2:2" x14ac:dyDescent="0.3">
      <c r="B6248" s="2"/>
    </row>
    <row r="6249" spans="2:2" x14ac:dyDescent="0.3">
      <c r="B6249" s="2"/>
    </row>
    <row r="6250" spans="2:2" x14ac:dyDescent="0.3">
      <c r="B6250" s="2"/>
    </row>
    <row r="6251" spans="2:2" x14ac:dyDescent="0.3">
      <c r="B6251" s="2"/>
    </row>
    <row r="6252" spans="2:2" x14ac:dyDescent="0.3">
      <c r="B6252" s="2"/>
    </row>
    <row r="6253" spans="2:2" x14ac:dyDescent="0.3">
      <c r="B6253" s="2"/>
    </row>
    <row r="6254" spans="2:2" x14ac:dyDescent="0.3">
      <c r="B6254" s="2"/>
    </row>
    <row r="6255" spans="2:2" x14ac:dyDescent="0.3">
      <c r="B6255" s="2"/>
    </row>
    <row r="6256" spans="2:2" x14ac:dyDescent="0.3">
      <c r="B6256" s="2"/>
    </row>
    <row r="6257" spans="2:2" x14ac:dyDescent="0.3">
      <c r="B6257" s="2"/>
    </row>
    <row r="6258" spans="2:2" x14ac:dyDescent="0.3">
      <c r="B6258" s="2"/>
    </row>
    <row r="6259" spans="2:2" x14ac:dyDescent="0.3">
      <c r="B6259" s="2"/>
    </row>
    <row r="6260" spans="2:2" x14ac:dyDescent="0.3">
      <c r="B6260" s="2"/>
    </row>
    <row r="6261" spans="2:2" x14ac:dyDescent="0.3">
      <c r="B6261" s="2"/>
    </row>
    <row r="6262" spans="2:2" x14ac:dyDescent="0.3">
      <c r="B6262" s="2"/>
    </row>
    <row r="6263" spans="2:2" x14ac:dyDescent="0.3">
      <c r="B6263" s="2"/>
    </row>
    <row r="6264" spans="2:2" x14ac:dyDescent="0.3">
      <c r="B6264" s="2"/>
    </row>
    <row r="6265" spans="2:2" x14ac:dyDescent="0.3">
      <c r="B6265" s="2"/>
    </row>
    <row r="6266" spans="2:2" x14ac:dyDescent="0.3">
      <c r="B6266" s="2"/>
    </row>
    <row r="6267" spans="2:2" x14ac:dyDescent="0.3">
      <c r="B6267" s="2"/>
    </row>
    <row r="6268" spans="2:2" x14ac:dyDescent="0.3">
      <c r="B6268" s="2"/>
    </row>
    <row r="6269" spans="2:2" x14ac:dyDescent="0.3">
      <c r="B6269" s="2"/>
    </row>
    <row r="6270" spans="2:2" x14ac:dyDescent="0.3">
      <c r="B6270" s="2"/>
    </row>
    <row r="6271" spans="2:2" x14ac:dyDescent="0.3">
      <c r="B6271" s="2"/>
    </row>
    <row r="6272" spans="2:2" x14ac:dyDescent="0.3">
      <c r="B6272" s="2"/>
    </row>
    <row r="6273" spans="2:2" x14ac:dyDescent="0.3">
      <c r="B6273" s="2"/>
    </row>
    <row r="6274" spans="2:2" x14ac:dyDescent="0.3">
      <c r="B6274" s="2"/>
    </row>
    <row r="6275" spans="2:2" x14ac:dyDescent="0.3">
      <c r="B6275" s="2"/>
    </row>
    <row r="6276" spans="2:2" x14ac:dyDescent="0.3">
      <c r="B6276" s="2"/>
    </row>
    <row r="6277" spans="2:2" x14ac:dyDescent="0.3">
      <c r="B6277" s="2"/>
    </row>
    <row r="6278" spans="2:2" x14ac:dyDescent="0.3">
      <c r="B6278" s="2"/>
    </row>
    <row r="6279" spans="2:2" x14ac:dyDescent="0.3">
      <c r="B6279" s="2"/>
    </row>
    <row r="6280" spans="2:2" x14ac:dyDescent="0.3">
      <c r="B6280" s="2"/>
    </row>
    <row r="6281" spans="2:2" x14ac:dyDescent="0.3">
      <c r="B6281" s="2"/>
    </row>
    <row r="6282" spans="2:2" x14ac:dyDescent="0.3">
      <c r="B6282" s="2"/>
    </row>
    <row r="6283" spans="2:2" x14ac:dyDescent="0.3">
      <c r="B6283" s="2"/>
    </row>
    <row r="6284" spans="2:2" x14ac:dyDescent="0.3">
      <c r="B6284" s="2"/>
    </row>
    <row r="6285" spans="2:2" x14ac:dyDescent="0.3">
      <c r="B6285" s="2"/>
    </row>
    <row r="6286" spans="2:2" x14ac:dyDescent="0.3">
      <c r="B6286" s="2"/>
    </row>
    <row r="6287" spans="2:2" x14ac:dyDescent="0.3">
      <c r="B6287" s="2"/>
    </row>
    <row r="6288" spans="2:2" x14ac:dyDescent="0.3">
      <c r="B6288" s="2"/>
    </row>
    <row r="6289" spans="2:2" x14ac:dyDescent="0.3">
      <c r="B6289" s="2"/>
    </row>
    <row r="6290" spans="2:2" x14ac:dyDescent="0.3">
      <c r="B6290" s="2"/>
    </row>
    <row r="6291" spans="2:2" x14ac:dyDescent="0.3">
      <c r="B6291" s="2"/>
    </row>
    <row r="6292" spans="2:2" x14ac:dyDescent="0.3">
      <c r="B6292" s="2"/>
    </row>
    <row r="6293" spans="2:2" x14ac:dyDescent="0.3">
      <c r="B6293" s="2"/>
    </row>
    <row r="6294" spans="2:2" x14ac:dyDescent="0.3">
      <c r="B6294" s="2"/>
    </row>
    <row r="6295" spans="2:2" x14ac:dyDescent="0.3">
      <c r="B6295" s="2"/>
    </row>
    <row r="6296" spans="2:2" x14ac:dyDescent="0.3">
      <c r="B6296" s="2"/>
    </row>
    <row r="6297" spans="2:2" x14ac:dyDescent="0.3">
      <c r="B6297" s="2"/>
    </row>
    <row r="6298" spans="2:2" x14ac:dyDescent="0.3">
      <c r="B6298" s="2"/>
    </row>
    <row r="6299" spans="2:2" x14ac:dyDescent="0.3">
      <c r="B6299" s="2"/>
    </row>
    <row r="6300" spans="2:2" x14ac:dyDescent="0.3">
      <c r="B6300" s="2"/>
    </row>
    <row r="6301" spans="2:2" x14ac:dyDescent="0.3">
      <c r="B6301" s="2"/>
    </row>
    <row r="6302" spans="2:2" x14ac:dyDescent="0.3">
      <c r="B6302" s="2"/>
    </row>
    <row r="6303" spans="2:2" x14ac:dyDescent="0.3">
      <c r="B6303" s="2"/>
    </row>
    <row r="6304" spans="2:2" x14ac:dyDescent="0.3">
      <c r="B6304" s="2"/>
    </row>
    <row r="6305" spans="2:2" x14ac:dyDescent="0.3">
      <c r="B6305" s="2"/>
    </row>
    <row r="6306" spans="2:2" x14ac:dyDescent="0.3">
      <c r="B6306" s="2"/>
    </row>
    <row r="6307" spans="2:2" x14ac:dyDescent="0.3">
      <c r="B6307" s="2"/>
    </row>
    <row r="6308" spans="2:2" x14ac:dyDescent="0.3">
      <c r="B6308" s="2"/>
    </row>
    <row r="6309" spans="2:2" x14ac:dyDescent="0.3">
      <c r="B6309" s="2"/>
    </row>
    <row r="6310" spans="2:2" x14ac:dyDescent="0.3">
      <c r="B6310" s="2"/>
    </row>
    <row r="6311" spans="2:2" x14ac:dyDescent="0.3">
      <c r="B6311" s="2"/>
    </row>
    <row r="6312" spans="2:2" x14ac:dyDescent="0.3">
      <c r="B6312" s="2"/>
    </row>
    <row r="6313" spans="2:2" x14ac:dyDescent="0.3">
      <c r="B6313" s="2"/>
    </row>
    <row r="6314" spans="2:2" x14ac:dyDescent="0.3">
      <c r="B6314" s="2"/>
    </row>
    <row r="6315" spans="2:2" x14ac:dyDescent="0.3">
      <c r="B6315" s="2"/>
    </row>
    <row r="6316" spans="2:2" x14ac:dyDescent="0.3">
      <c r="B6316" s="2"/>
    </row>
    <row r="6317" spans="2:2" x14ac:dyDescent="0.3">
      <c r="B6317" s="2"/>
    </row>
    <row r="6318" spans="2:2" x14ac:dyDescent="0.3">
      <c r="B6318" s="2"/>
    </row>
    <row r="6319" spans="2:2" x14ac:dyDescent="0.3">
      <c r="B6319" s="2"/>
    </row>
    <row r="6320" spans="2:2" x14ac:dyDescent="0.3">
      <c r="B6320" s="2"/>
    </row>
    <row r="6321" spans="2:2" x14ac:dyDescent="0.3">
      <c r="B6321" s="2"/>
    </row>
    <row r="6322" spans="2:2" x14ac:dyDescent="0.3">
      <c r="B6322" s="2"/>
    </row>
    <row r="6323" spans="2:2" x14ac:dyDescent="0.3">
      <c r="B6323" s="2"/>
    </row>
    <row r="6324" spans="2:2" x14ac:dyDescent="0.3">
      <c r="B6324" s="2"/>
    </row>
    <row r="6325" spans="2:2" x14ac:dyDescent="0.3">
      <c r="B6325" s="2"/>
    </row>
    <row r="6326" spans="2:2" x14ac:dyDescent="0.3">
      <c r="B6326" s="2"/>
    </row>
    <row r="6327" spans="2:2" x14ac:dyDescent="0.3">
      <c r="B6327" s="2"/>
    </row>
    <row r="6328" spans="2:2" x14ac:dyDescent="0.3">
      <c r="B6328" s="2"/>
    </row>
    <row r="6329" spans="2:2" x14ac:dyDescent="0.3">
      <c r="B6329" s="2"/>
    </row>
    <row r="6330" spans="2:2" x14ac:dyDescent="0.3">
      <c r="B6330" s="2"/>
    </row>
    <row r="6331" spans="2:2" x14ac:dyDescent="0.3">
      <c r="B6331" s="2"/>
    </row>
    <row r="6332" spans="2:2" x14ac:dyDescent="0.3">
      <c r="B6332" s="2"/>
    </row>
    <row r="6333" spans="2:2" x14ac:dyDescent="0.3">
      <c r="B6333" s="2"/>
    </row>
    <row r="6334" spans="2:2" x14ac:dyDescent="0.3">
      <c r="B6334" s="2"/>
    </row>
    <row r="6335" spans="2:2" x14ac:dyDescent="0.3">
      <c r="B6335" s="2"/>
    </row>
    <row r="6336" spans="2:2" x14ac:dyDescent="0.3">
      <c r="B6336" s="2"/>
    </row>
    <row r="6337" spans="2:2" x14ac:dyDescent="0.3">
      <c r="B6337" s="2"/>
    </row>
    <row r="6338" spans="2:2" x14ac:dyDescent="0.3">
      <c r="B6338" s="2"/>
    </row>
    <row r="6339" spans="2:2" x14ac:dyDescent="0.3">
      <c r="B6339" s="2"/>
    </row>
    <row r="6340" spans="2:2" x14ac:dyDescent="0.3">
      <c r="B6340" s="2"/>
    </row>
    <row r="6341" spans="2:2" x14ac:dyDescent="0.3">
      <c r="B6341" s="2"/>
    </row>
    <row r="6342" spans="2:2" x14ac:dyDescent="0.3">
      <c r="B6342" s="2"/>
    </row>
    <row r="6343" spans="2:2" x14ac:dyDescent="0.3">
      <c r="B6343" s="2"/>
    </row>
    <row r="6344" spans="2:2" x14ac:dyDescent="0.3">
      <c r="B6344" s="2"/>
    </row>
    <row r="6345" spans="2:2" x14ac:dyDescent="0.3">
      <c r="B6345" s="2"/>
    </row>
    <row r="6346" spans="2:2" x14ac:dyDescent="0.3">
      <c r="B6346" s="2"/>
    </row>
    <row r="6347" spans="2:2" x14ac:dyDescent="0.3">
      <c r="B6347" s="2"/>
    </row>
    <row r="6348" spans="2:2" x14ac:dyDescent="0.3">
      <c r="B6348" s="2"/>
    </row>
    <row r="6349" spans="2:2" x14ac:dyDescent="0.3">
      <c r="B6349" s="2"/>
    </row>
    <row r="6350" spans="2:2" x14ac:dyDescent="0.3">
      <c r="B6350" s="2"/>
    </row>
    <row r="6351" spans="2:2" x14ac:dyDescent="0.3">
      <c r="B6351" s="2"/>
    </row>
    <row r="6352" spans="2:2" x14ac:dyDescent="0.3">
      <c r="B6352" s="2"/>
    </row>
    <row r="6353" spans="2:2" x14ac:dyDescent="0.3">
      <c r="B6353" s="2"/>
    </row>
    <row r="6354" spans="2:2" x14ac:dyDescent="0.3">
      <c r="B6354" s="2"/>
    </row>
    <row r="6355" spans="2:2" x14ac:dyDescent="0.3">
      <c r="B6355" s="2"/>
    </row>
    <row r="6356" spans="2:2" x14ac:dyDescent="0.3">
      <c r="B6356" s="2"/>
    </row>
    <row r="6357" spans="2:2" x14ac:dyDescent="0.3">
      <c r="B6357" s="2"/>
    </row>
    <row r="6358" spans="2:2" x14ac:dyDescent="0.3">
      <c r="B6358" s="2"/>
    </row>
    <row r="6359" spans="2:2" x14ac:dyDescent="0.3">
      <c r="B6359" s="2"/>
    </row>
    <row r="6360" spans="2:2" x14ac:dyDescent="0.3">
      <c r="B6360" s="2"/>
    </row>
    <row r="6361" spans="2:2" x14ac:dyDescent="0.3">
      <c r="B6361" s="2"/>
    </row>
    <row r="6362" spans="2:2" x14ac:dyDescent="0.3">
      <c r="B6362" s="2"/>
    </row>
    <row r="6363" spans="2:2" x14ac:dyDescent="0.3">
      <c r="B6363" s="2"/>
    </row>
    <row r="6364" spans="2:2" x14ac:dyDescent="0.3">
      <c r="B6364" s="2"/>
    </row>
    <row r="6365" spans="2:2" x14ac:dyDescent="0.3">
      <c r="B6365" s="2"/>
    </row>
    <row r="6366" spans="2:2" x14ac:dyDescent="0.3">
      <c r="B6366" s="2"/>
    </row>
    <row r="6367" spans="2:2" x14ac:dyDescent="0.3">
      <c r="B6367" s="2"/>
    </row>
    <row r="6368" spans="2:2" x14ac:dyDescent="0.3">
      <c r="B6368" s="2"/>
    </row>
    <row r="6369" spans="2:2" x14ac:dyDescent="0.3">
      <c r="B6369" s="2"/>
    </row>
    <row r="6370" spans="2:2" x14ac:dyDescent="0.3">
      <c r="B6370" s="2"/>
    </row>
    <row r="6371" spans="2:2" x14ac:dyDescent="0.3">
      <c r="B6371" s="2"/>
    </row>
    <row r="6372" spans="2:2" x14ac:dyDescent="0.3">
      <c r="B6372" s="2"/>
    </row>
    <row r="6373" spans="2:2" x14ac:dyDescent="0.3">
      <c r="B6373" s="2"/>
    </row>
    <row r="6374" spans="2:2" x14ac:dyDescent="0.3">
      <c r="B6374" s="2"/>
    </row>
    <row r="6375" spans="2:2" x14ac:dyDescent="0.3">
      <c r="B6375" s="2"/>
    </row>
    <row r="6376" spans="2:2" x14ac:dyDescent="0.3">
      <c r="B6376" s="2"/>
    </row>
    <row r="6377" spans="2:2" x14ac:dyDescent="0.3">
      <c r="B6377" s="2"/>
    </row>
    <row r="6378" spans="2:2" x14ac:dyDescent="0.3">
      <c r="B6378" s="2"/>
    </row>
    <row r="6379" spans="2:2" x14ac:dyDescent="0.3">
      <c r="B6379" s="2"/>
    </row>
    <row r="6380" spans="2:2" x14ac:dyDescent="0.3">
      <c r="B6380" s="2"/>
    </row>
    <row r="6381" spans="2:2" x14ac:dyDescent="0.3">
      <c r="B6381" s="2"/>
    </row>
    <row r="6382" spans="2:2" x14ac:dyDescent="0.3">
      <c r="B6382" s="2"/>
    </row>
    <row r="6383" spans="2:2" x14ac:dyDescent="0.3">
      <c r="B6383" s="2"/>
    </row>
    <row r="6384" spans="2:2" x14ac:dyDescent="0.3">
      <c r="B6384" s="2"/>
    </row>
    <row r="6385" spans="2:2" x14ac:dyDescent="0.3">
      <c r="B6385" s="2"/>
    </row>
    <row r="6386" spans="2:2" x14ac:dyDescent="0.3">
      <c r="B6386" s="2"/>
    </row>
    <row r="6387" spans="2:2" x14ac:dyDescent="0.3">
      <c r="B6387" s="2"/>
    </row>
    <row r="6388" spans="2:2" x14ac:dyDescent="0.3">
      <c r="B6388" s="2"/>
    </row>
    <row r="6389" spans="2:2" x14ac:dyDescent="0.3">
      <c r="B6389" s="2"/>
    </row>
    <row r="6390" spans="2:2" x14ac:dyDescent="0.3">
      <c r="B6390" s="2"/>
    </row>
    <row r="6391" spans="2:2" x14ac:dyDescent="0.3">
      <c r="B6391" s="2"/>
    </row>
    <row r="6392" spans="2:2" x14ac:dyDescent="0.3">
      <c r="B6392" s="2"/>
    </row>
    <row r="6393" spans="2:2" x14ac:dyDescent="0.3">
      <c r="B6393" s="2"/>
    </row>
    <row r="6394" spans="2:2" x14ac:dyDescent="0.3">
      <c r="B6394" s="2"/>
    </row>
    <row r="6395" spans="2:2" x14ac:dyDescent="0.3">
      <c r="B6395" s="2"/>
    </row>
    <row r="6396" spans="2:2" x14ac:dyDescent="0.3">
      <c r="B6396" s="2"/>
    </row>
    <row r="6397" spans="2:2" x14ac:dyDescent="0.3">
      <c r="B6397" s="2"/>
    </row>
    <row r="6398" spans="2:2" x14ac:dyDescent="0.3">
      <c r="B6398" s="2"/>
    </row>
    <row r="6399" spans="2:2" x14ac:dyDescent="0.3">
      <c r="B6399" s="2"/>
    </row>
    <row r="6400" spans="2:2" x14ac:dyDescent="0.3">
      <c r="B6400" s="2"/>
    </row>
    <row r="6401" spans="2:2" x14ac:dyDescent="0.3">
      <c r="B6401" s="2"/>
    </row>
    <row r="6402" spans="2:2" x14ac:dyDescent="0.3">
      <c r="B6402" s="2"/>
    </row>
    <row r="6403" spans="2:2" x14ac:dyDescent="0.3">
      <c r="B6403" s="2"/>
    </row>
    <row r="6404" spans="2:2" x14ac:dyDescent="0.3">
      <c r="B6404" s="2"/>
    </row>
    <row r="6405" spans="2:2" x14ac:dyDescent="0.3">
      <c r="B6405" s="2"/>
    </row>
    <row r="6406" spans="2:2" x14ac:dyDescent="0.3">
      <c r="B6406" s="2"/>
    </row>
    <row r="6407" spans="2:2" x14ac:dyDescent="0.3">
      <c r="B6407" s="2"/>
    </row>
    <row r="6408" spans="2:2" x14ac:dyDescent="0.3">
      <c r="B6408" s="2"/>
    </row>
    <row r="6409" spans="2:2" x14ac:dyDescent="0.3">
      <c r="B6409" s="2"/>
    </row>
    <row r="6410" spans="2:2" x14ac:dyDescent="0.3">
      <c r="B6410" s="2"/>
    </row>
    <row r="6411" spans="2:2" x14ac:dyDescent="0.3">
      <c r="B6411" s="2"/>
    </row>
    <row r="6412" spans="2:2" x14ac:dyDescent="0.3">
      <c r="B6412" s="2"/>
    </row>
    <row r="6413" spans="2:2" x14ac:dyDescent="0.3">
      <c r="B6413" s="2"/>
    </row>
    <row r="6414" spans="2:2" x14ac:dyDescent="0.3">
      <c r="B6414" s="2"/>
    </row>
    <row r="6415" spans="2:2" x14ac:dyDescent="0.3">
      <c r="B6415" s="2"/>
    </row>
    <row r="6416" spans="2:2" x14ac:dyDescent="0.3">
      <c r="B6416" s="2"/>
    </row>
    <row r="6417" spans="2:2" x14ac:dyDescent="0.3">
      <c r="B6417" s="2"/>
    </row>
    <row r="6418" spans="2:2" x14ac:dyDescent="0.3">
      <c r="B6418" s="2"/>
    </row>
    <row r="6419" spans="2:2" x14ac:dyDescent="0.3">
      <c r="B6419" s="2"/>
    </row>
    <row r="6420" spans="2:2" x14ac:dyDescent="0.3">
      <c r="B6420" s="2"/>
    </row>
    <row r="6421" spans="2:2" x14ac:dyDescent="0.3">
      <c r="B6421" s="2"/>
    </row>
    <row r="6422" spans="2:2" x14ac:dyDescent="0.3">
      <c r="B6422" s="2"/>
    </row>
    <row r="6423" spans="2:2" x14ac:dyDescent="0.3">
      <c r="B6423" s="2"/>
    </row>
    <row r="6424" spans="2:2" x14ac:dyDescent="0.3">
      <c r="B6424" s="2"/>
    </row>
    <row r="6425" spans="2:2" x14ac:dyDescent="0.3">
      <c r="B6425" s="2"/>
    </row>
    <row r="6426" spans="2:2" x14ac:dyDescent="0.3">
      <c r="B6426" s="2"/>
    </row>
    <row r="6427" spans="2:2" x14ac:dyDescent="0.3">
      <c r="B6427" s="2"/>
    </row>
    <row r="6428" spans="2:2" x14ac:dyDescent="0.3">
      <c r="B6428" s="2"/>
    </row>
    <row r="6429" spans="2:2" x14ac:dyDescent="0.3">
      <c r="B6429" s="2"/>
    </row>
    <row r="6430" spans="2:2" x14ac:dyDescent="0.3">
      <c r="B6430" s="2"/>
    </row>
    <row r="6431" spans="2:2" x14ac:dyDescent="0.3">
      <c r="B6431" s="2"/>
    </row>
    <row r="6432" spans="2:2" x14ac:dyDescent="0.3">
      <c r="B6432" s="2"/>
    </row>
    <row r="6433" spans="2:2" x14ac:dyDescent="0.3">
      <c r="B6433" s="2"/>
    </row>
    <row r="6434" spans="2:2" x14ac:dyDescent="0.3">
      <c r="B6434" s="2"/>
    </row>
    <row r="6435" spans="2:2" x14ac:dyDescent="0.3">
      <c r="B6435" s="2"/>
    </row>
    <row r="6436" spans="2:2" x14ac:dyDescent="0.3">
      <c r="B6436" s="2"/>
    </row>
    <row r="6437" spans="2:2" x14ac:dyDescent="0.3">
      <c r="B6437" s="2"/>
    </row>
    <row r="6438" spans="2:2" x14ac:dyDescent="0.3">
      <c r="B6438" s="2"/>
    </row>
    <row r="6439" spans="2:2" x14ac:dyDescent="0.3">
      <c r="B6439" s="2"/>
    </row>
    <row r="6440" spans="2:2" x14ac:dyDescent="0.3">
      <c r="B6440" s="2"/>
    </row>
    <row r="6441" spans="2:2" x14ac:dyDescent="0.3">
      <c r="B6441" s="2"/>
    </row>
    <row r="6442" spans="2:2" x14ac:dyDescent="0.3">
      <c r="B6442" s="2"/>
    </row>
    <row r="6443" spans="2:2" x14ac:dyDescent="0.3">
      <c r="B6443" s="2"/>
    </row>
    <row r="6444" spans="2:2" x14ac:dyDescent="0.3">
      <c r="B6444" s="2"/>
    </row>
    <row r="6445" spans="2:2" x14ac:dyDescent="0.3">
      <c r="B6445" s="2"/>
    </row>
    <row r="6446" spans="2:2" x14ac:dyDescent="0.3">
      <c r="B6446" s="2"/>
    </row>
    <row r="6447" spans="2:2" x14ac:dyDescent="0.3">
      <c r="B6447" s="2"/>
    </row>
    <row r="6448" spans="2:2" x14ac:dyDescent="0.3">
      <c r="B6448" s="2"/>
    </row>
    <row r="6449" spans="2:2" x14ac:dyDescent="0.3">
      <c r="B6449" s="2"/>
    </row>
    <row r="6450" spans="2:2" x14ac:dyDescent="0.3">
      <c r="B6450" s="2"/>
    </row>
    <row r="6451" spans="2:2" x14ac:dyDescent="0.3">
      <c r="B6451" s="2"/>
    </row>
    <row r="6452" spans="2:2" x14ac:dyDescent="0.3">
      <c r="B6452" s="2"/>
    </row>
    <row r="6453" spans="2:2" x14ac:dyDescent="0.3">
      <c r="B6453" s="2"/>
    </row>
    <row r="6454" spans="2:2" x14ac:dyDescent="0.3">
      <c r="B6454" s="2"/>
    </row>
    <row r="6455" spans="2:2" x14ac:dyDescent="0.3">
      <c r="B6455" s="2"/>
    </row>
    <row r="6456" spans="2:2" x14ac:dyDescent="0.3">
      <c r="B6456" s="2"/>
    </row>
    <row r="6457" spans="2:2" x14ac:dyDescent="0.3">
      <c r="B6457" s="2"/>
    </row>
    <row r="6458" spans="2:2" x14ac:dyDescent="0.3">
      <c r="B6458" s="2"/>
    </row>
    <row r="6459" spans="2:2" x14ac:dyDescent="0.3">
      <c r="B6459" s="2"/>
    </row>
    <row r="6460" spans="2:2" x14ac:dyDescent="0.3">
      <c r="B6460" s="2"/>
    </row>
    <row r="6461" spans="2:2" x14ac:dyDescent="0.3">
      <c r="B6461" s="2"/>
    </row>
    <row r="6462" spans="2:2" x14ac:dyDescent="0.3">
      <c r="B6462" s="2"/>
    </row>
    <row r="6463" spans="2:2" x14ac:dyDescent="0.3">
      <c r="B6463" s="2"/>
    </row>
    <row r="6464" spans="2:2" x14ac:dyDescent="0.3">
      <c r="B6464" s="2"/>
    </row>
    <row r="6465" spans="2:2" x14ac:dyDescent="0.3">
      <c r="B6465" s="2"/>
    </row>
    <row r="6466" spans="2:2" x14ac:dyDescent="0.3">
      <c r="B6466" s="2"/>
    </row>
    <row r="6467" spans="2:2" x14ac:dyDescent="0.3">
      <c r="B6467" s="2"/>
    </row>
    <row r="6468" spans="2:2" x14ac:dyDescent="0.3">
      <c r="B6468" s="2"/>
    </row>
    <row r="6469" spans="2:2" x14ac:dyDescent="0.3">
      <c r="B6469" s="2"/>
    </row>
    <row r="6470" spans="2:2" x14ac:dyDescent="0.3">
      <c r="B6470" s="2"/>
    </row>
    <row r="6471" spans="2:2" x14ac:dyDescent="0.3">
      <c r="B6471" s="2"/>
    </row>
    <row r="6472" spans="2:2" x14ac:dyDescent="0.3">
      <c r="B6472" s="2"/>
    </row>
    <row r="6473" spans="2:2" x14ac:dyDescent="0.3">
      <c r="B6473" s="2"/>
    </row>
    <row r="6474" spans="2:2" x14ac:dyDescent="0.3">
      <c r="B6474" s="2"/>
    </row>
    <row r="6475" spans="2:2" x14ac:dyDescent="0.3">
      <c r="B6475" s="2"/>
    </row>
    <row r="6476" spans="2:2" x14ac:dyDescent="0.3">
      <c r="B6476" s="2"/>
    </row>
    <row r="6477" spans="2:2" x14ac:dyDescent="0.3">
      <c r="B6477" s="2"/>
    </row>
    <row r="6478" spans="2:2" x14ac:dyDescent="0.3">
      <c r="B6478" s="2"/>
    </row>
    <row r="6479" spans="2:2" x14ac:dyDescent="0.3">
      <c r="B6479" s="2"/>
    </row>
    <row r="6480" spans="2:2" x14ac:dyDescent="0.3">
      <c r="B6480" s="2"/>
    </row>
    <row r="6481" spans="2:2" x14ac:dyDescent="0.3">
      <c r="B6481" s="2"/>
    </row>
    <row r="6482" spans="2:2" x14ac:dyDescent="0.3">
      <c r="B6482" s="2"/>
    </row>
    <row r="6483" spans="2:2" x14ac:dyDescent="0.3">
      <c r="B6483" s="2"/>
    </row>
    <row r="6484" spans="2:2" x14ac:dyDescent="0.3">
      <c r="B6484" s="2"/>
    </row>
    <row r="6485" spans="2:2" x14ac:dyDescent="0.3">
      <c r="B6485" s="2"/>
    </row>
    <row r="6486" spans="2:2" x14ac:dyDescent="0.3">
      <c r="B6486" s="2"/>
    </row>
    <row r="6487" spans="2:2" x14ac:dyDescent="0.3">
      <c r="B6487" s="2"/>
    </row>
    <row r="6488" spans="2:2" x14ac:dyDescent="0.3">
      <c r="B6488" s="2"/>
    </row>
    <row r="6489" spans="2:2" x14ac:dyDescent="0.3">
      <c r="B6489" s="2"/>
    </row>
    <row r="6490" spans="2:2" x14ac:dyDescent="0.3">
      <c r="B6490" s="2"/>
    </row>
    <row r="6491" spans="2:2" x14ac:dyDescent="0.3">
      <c r="B6491" s="2"/>
    </row>
    <row r="6492" spans="2:2" x14ac:dyDescent="0.3">
      <c r="B6492" s="2"/>
    </row>
    <row r="6493" spans="2:2" x14ac:dyDescent="0.3">
      <c r="B6493" s="2"/>
    </row>
    <row r="6494" spans="2:2" x14ac:dyDescent="0.3">
      <c r="B6494" s="2"/>
    </row>
    <row r="6495" spans="2:2" x14ac:dyDescent="0.3">
      <c r="B6495" s="2"/>
    </row>
    <row r="6496" spans="2:2" x14ac:dyDescent="0.3">
      <c r="B6496" s="2"/>
    </row>
    <row r="6497" spans="2:2" x14ac:dyDescent="0.3">
      <c r="B6497" s="2"/>
    </row>
    <row r="6498" spans="2:2" x14ac:dyDescent="0.3">
      <c r="B6498" s="2"/>
    </row>
    <row r="6499" spans="2:2" x14ac:dyDescent="0.3">
      <c r="B6499" s="2"/>
    </row>
    <row r="6500" spans="2:2" x14ac:dyDescent="0.3">
      <c r="B6500" s="2"/>
    </row>
    <row r="6501" spans="2:2" x14ac:dyDescent="0.3">
      <c r="B6501" s="2"/>
    </row>
    <row r="6502" spans="2:2" x14ac:dyDescent="0.3">
      <c r="B6502" s="2"/>
    </row>
    <row r="6503" spans="2:2" x14ac:dyDescent="0.3">
      <c r="B6503" s="2"/>
    </row>
    <row r="6504" spans="2:2" x14ac:dyDescent="0.3">
      <c r="B6504" s="2"/>
    </row>
    <row r="6505" spans="2:2" x14ac:dyDescent="0.3">
      <c r="B6505" s="2"/>
    </row>
    <row r="6506" spans="2:2" x14ac:dyDescent="0.3">
      <c r="B6506" s="2"/>
    </row>
    <row r="6507" spans="2:2" x14ac:dyDescent="0.3">
      <c r="B6507" s="2"/>
    </row>
    <row r="6508" spans="2:2" x14ac:dyDescent="0.3">
      <c r="B6508" s="2"/>
    </row>
    <row r="6509" spans="2:2" x14ac:dyDescent="0.3">
      <c r="B6509" s="2"/>
    </row>
    <row r="6510" spans="2:2" x14ac:dyDescent="0.3">
      <c r="B6510" s="2"/>
    </row>
    <row r="6511" spans="2:2" x14ac:dyDescent="0.3">
      <c r="B6511" s="2"/>
    </row>
    <row r="6512" spans="2:2" x14ac:dyDescent="0.3">
      <c r="B6512" s="2"/>
    </row>
    <row r="6513" spans="2:2" x14ac:dyDescent="0.3">
      <c r="B6513" s="2"/>
    </row>
    <row r="6514" spans="2:2" x14ac:dyDescent="0.3">
      <c r="B6514" s="2"/>
    </row>
    <row r="6515" spans="2:2" x14ac:dyDescent="0.3">
      <c r="B6515" s="2"/>
    </row>
    <row r="6516" spans="2:2" x14ac:dyDescent="0.3">
      <c r="B6516" s="2"/>
    </row>
    <row r="6517" spans="2:2" x14ac:dyDescent="0.3">
      <c r="B6517" s="2"/>
    </row>
    <row r="6518" spans="2:2" x14ac:dyDescent="0.3">
      <c r="B6518" s="2"/>
    </row>
    <row r="6519" spans="2:2" x14ac:dyDescent="0.3">
      <c r="B6519" s="2"/>
    </row>
    <row r="6520" spans="2:2" x14ac:dyDescent="0.3">
      <c r="B6520" s="2"/>
    </row>
    <row r="6521" spans="2:2" x14ac:dyDescent="0.3">
      <c r="B6521" s="2"/>
    </row>
    <row r="6522" spans="2:2" x14ac:dyDescent="0.3">
      <c r="B6522" s="2"/>
    </row>
    <row r="6523" spans="2:2" x14ac:dyDescent="0.3">
      <c r="B6523" s="2"/>
    </row>
    <row r="6524" spans="2:2" x14ac:dyDescent="0.3">
      <c r="B6524" s="2"/>
    </row>
    <row r="6525" spans="2:2" x14ac:dyDescent="0.3">
      <c r="B6525" s="2"/>
    </row>
    <row r="6526" spans="2:2" x14ac:dyDescent="0.3">
      <c r="B6526" s="2"/>
    </row>
    <row r="6527" spans="2:2" x14ac:dyDescent="0.3">
      <c r="B6527" s="2"/>
    </row>
    <row r="6528" spans="2:2" x14ac:dyDescent="0.3">
      <c r="B6528" s="2"/>
    </row>
    <row r="6529" spans="2:2" x14ac:dyDescent="0.3">
      <c r="B6529" s="2"/>
    </row>
    <row r="6530" spans="2:2" x14ac:dyDescent="0.3">
      <c r="B6530" s="2"/>
    </row>
    <row r="6531" spans="2:2" x14ac:dyDescent="0.3">
      <c r="B6531" s="2"/>
    </row>
    <row r="6532" spans="2:2" x14ac:dyDescent="0.3">
      <c r="B6532" s="2"/>
    </row>
    <row r="6533" spans="2:2" x14ac:dyDescent="0.3">
      <c r="B6533" s="2"/>
    </row>
    <row r="6534" spans="2:2" x14ac:dyDescent="0.3">
      <c r="B6534" s="2"/>
    </row>
    <row r="6535" spans="2:2" x14ac:dyDescent="0.3">
      <c r="B6535" s="2"/>
    </row>
    <row r="6536" spans="2:2" x14ac:dyDescent="0.3">
      <c r="B6536" s="2"/>
    </row>
    <row r="6537" spans="2:2" x14ac:dyDescent="0.3">
      <c r="B6537" s="2"/>
    </row>
    <row r="6538" spans="2:2" x14ac:dyDescent="0.3">
      <c r="B6538" s="2"/>
    </row>
    <row r="6539" spans="2:2" x14ac:dyDescent="0.3">
      <c r="B6539" s="2"/>
    </row>
    <row r="6540" spans="2:2" x14ac:dyDescent="0.3">
      <c r="B6540" s="2"/>
    </row>
    <row r="6541" spans="2:2" x14ac:dyDescent="0.3">
      <c r="B6541" s="2"/>
    </row>
    <row r="6542" spans="2:2" x14ac:dyDescent="0.3">
      <c r="B6542" s="2"/>
    </row>
    <row r="6543" spans="2:2" x14ac:dyDescent="0.3">
      <c r="B6543" s="2"/>
    </row>
    <row r="6544" spans="2:2" x14ac:dyDescent="0.3">
      <c r="B6544" s="2"/>
    </row>
    <row r="6545" spans="2:2" x14ac:dyDescent="0.3">
      <c r="B6545" s="2"/>
    </row>
    <row r="6546" spans="2:2" x14ac:dyDescent="0.3">
      <c r="B6546" s="2"/>
    </row>
    <row r="6547" spans="2:2" x14ac:dyDescent="0.3">
      <c r="B6547" s="2"/>
    </row>
    <row r="6548" spans="2:2" x14ac:dyDescent="0.3">
      <c r="B6548" s="2"/>
    </row>
    <row r="6549" spans="2:2" x14ac:dyDescent="0.3">
      <c r="B6549" s="2"/>
    </row>
    <row r="6550" spans="2:2" x14ac:dyDescent="0.3">
      <c r="B6550" s="2"/>
    </row>
    <row r="6551" spans="2:2" x14ac:dyDescent="0.3">
      <c r="B6551" s="2"/>
    </row>
    <row r="6552" spans="2:2" x14ac:dyDescent="0.3">
      <c r="B6552" s="2"/>
    </row>
    <row r="6553" spans="2:2" x14ac:dyDescent="0.3">
      <c r="B6553" s="2"/>
    </row>
    <row r="6554" spans="2:2" x14ac:dyDescent="0.3">
      <c r="B6554" s="2"/>
    </row>
    <row r="6555" spans="2:2" x14ac:dyDescent="0.3">
      <c r="B6555" s="2"/>
    </row>
    <row r="6556" spans="2:2" x14ac:dyDescent="0.3">
      <c r="B6556" s="2"/>
    </row>
    <row r="6557" spans="2:2" x14ac:dyDescent="0.3">
      <c r="B6557" s="2"/>
    </row>
    <row r="6558" spans="2:2" x14ac:dyDescent="0.3">
      <c r="B6558" s="2"/>
    </row>
    <row r="6559" spans="2:2" x14ac:dyDescent="0.3">
      <c r="B6559" s="2"/>
    </row>
    <row r="6560" spans="2:2" x14ac:dyDescent="0.3">
      <c r="B6560" s="2"/>
    </row>
    <row r="6561" spans="2:2" x14ac:dyDescent="0.3">
      <c r="B6561" s="2"/>
    </row>
    <row r="6562" spans="2:2" x14ac:dyDescent="0.3">
      <c r="B6562" s="2"/>
    </row>
    <row r="6563" spans="2:2" x14ac:dyDescent="0.3">
      <c r="B6563" s="2"/>
    </row>
    <row r="6564" spans="2:2" x14ac:dyDescent="0.3">
      <c r="B6564" s="2"/>
    </row>
    <row r="6565" spans="2:2" x14ac:dyDescent="0.3">
      <c r="B6565" s="2"/>
    </row>
    <row r="6566" spans="2:2" x14ac:dyDescent="0.3">
      <c r="B6566" s="2"/>
    </row>
    <row r="6567" spans="2:2" x14ac:dyDescent="0.3">
      <c r="B6567" s="2"/>
    </row>
    <row r="6568" spans="2:2" x14ac:dyDescent="0.3">
      <c r="B6568" s="2"/>
    </row>
    <row r="6569" spans="2:2" x14ac:dyDescent="0.3">
      <c r="B6569" s="2"/>
    </row>
    <row r="6570" spans="2:2" x14ac:dyDescent="0.3">
      <c r="B6570" s="2"/>
    </row>
    <row r="6571" spans="2:2" x14ac:dyDescent="0.3">
      <c r="B6571" s="2"/>
    </row>
    <row r="6572" spans="2:2" x14ac:dyDescent="0.3">
      <c r="B6572" s="2"/>
    </row>
    <row r="6573" spans="2:2" x14ac:dyDescent="0.3">
      <c r="B6573" s="2"/>
    </row>
    <row r="6574" spans="2:2" x14ac:dyDescent="0.3">
      <c r="B6574" s="2"/>
    </row>
    <row r="6575" spans="2:2" x14ac:dyDescent="0.3">
      <c r="B6575" s="2"/>
    </row>
    <row r="6576" spans="2:2" x14ac:dyDescent="0.3">
      <c r="B6576" s="2"/>
    </row>
    <row r="6577" spans="2:2" x14ac:dyDescent="0.3">
      <c r="B6577" s="2"/>
    </row>
    <row r="6578" spans="2:2" x14ac:dyDescent="0.3">
      <c r="B6578" s="2"/>
    </row>
    <row r="6579" spans="2:2" x14ac:dyDescent="0.3">
      <c r="B6579" s="2"/>
    </row>
    <row r="6580" spans="2:2" x14ac:dyDescent="0.3">
      <c r="B6580" s="2"/>
    </row>
    <row r="6581" spans="2:2" x14ac:dyDescent="0.3">
      <c r="B6581" s="2"/>
    </row>
    <row r="6582" spans="2:2" x14ac:dyDescent="0.3">
      <c r="B6582" s="2"/>
    </row>
    <row r="6583" spans="2:2" x14ac:dyDescent="0.3">
      <c r="B6583" s="2"/>
    </row>
    <row r="6584" spans="2:2" x14ac:dyDescent="0.3">
      <c r="B6584" s="2"/>
    </row>
    <row r="6585" spans="2:2" x14ac:dyDescent="0.3">
      <c r="B6585" s="2"/>
    </row>
    <row r="6586" spans="2:2" x14ac:dyDescent="0.3">
      <c r="B6586" s="2"/>
    </row>
    <row r="6587" spans="2:2" x14ac:dyDescent="0.3">
      <c r="B6587" s="2"/>
    </row>
    <row r="6588" spans="2:2" x14ac:dyDescent="0.3">
      <c r="B6588" s="2"/>
    </row>
    <row r="6589" spans="2:2" x14ac:dyDescent="0.3">
      <c r="B6589" s="2"/>
    </row>
    <row r="6590" spans="2:2" x14ac:dyDescent="0.3">
      <c r="B6590" s="2"/>
    </row>
    <row r="6591" spans="2:2" x14ac:dyDescent="0.3">
      <c r="B6591" s="2"/>
    </row>
    <row r="6592" spans="2:2" x14ac:dyDescent="0.3">
      <c r="B6592" s="2"/>
    </row>
    <row r="6593" spans="2:2" x14ac:dyDescent="0.3">
      <c r="B6593" s="2"/>
    </row>
    <row r="6594" spans="2:2" x14ac:dyDescent="0.3">
      <c r="B6594" s="2"/>
    </row>
    <row r="6595" spans="2:2" x14ac:dyDescent="0.3">
      <c r="B6595" s="2"/>
    </row>
    <row r="6596" spans="2:2" x14ac:dyDescent="0.3">
      <c r="B6596" s="2"/>
    </row>
    <row r="6597" spans="2:2" x14ac:dyDescent="0.3">
      <c r="B6597" s="2"/>
    </row>
    <row r="6598" spans="2:2" x14ac:dyDescent="0.3">
      <c r="B6598" s="2"/>
    </row>
    <row r="6599" spans="2:2" x14ac:dyDescent="0.3">
      <c r="B6599" s="2"/>
    </row>
    <row r="6600" spans="2:2" x14ac:dyDescent="0.3">
      <c r="B6600" s="2"/>
    </row>
    <row r="6601" spans="2:2" x14ac:dyDescent="0.3">
      <c r="B6601" s="2"/>
    </row>
    <row r="6602" spans="2:2" x14ac:dyDescent="0.3">
      <c r="B6602" s="2"/>
    </row>
    <row r="6603" spans="2:2" x14ac:dyDescent="0.3">
      <c r="B6603" s="2"/>
    </row>
    <row r="6604" spans="2:2" x14ac:dyDescent="0.3">
      <c r="B6604" s="2"/>
    </row>
    <row r="6605" spans="2:2" x14ac:dyDescent="0.3">
      <c r="B6605" s="2"/>
    </row>
    <row r="6606" spans="2:2" x14ac:dyDescent="0.3">
      <c r="B6606" s="2"/>
    </row>
    <row r="6607" spans="2:2" x14ac:dyDescent="0.3">
      <c r="B6607" s="2"/>
    </row>
    <row r="6608" spans="2:2" x14ac:dyDescent="0.3">
      <c r="B6608" s="2"/>
    </row>
    <row r="6609" spans="2:2" x14ac:dyDescent="0.3">
      <c r="B6609" s="2"/>
    </row>
    <row r="6610" spans="2:2" x14ac:dyDescent="0.3">
      <c r="B6610" s="2"/>
    </row>
    <row r="6611" spans="2:2" x14ac:dyDescent="0.3">
      <c r="B6611" s="2"/>
    </row>
    <row r="6612" spans="2:2" x14ac:dyDescent="0.3">
      <c r="B6612" s="2"/>
    </row>
    <row r="6613" spans="2:2" x14ac:dyDescent="0.3">
      <c r="B6613" s="2"/>
    </row>
    <row r="6614" spans="2:2" x14ac:dyDescent="0.3">
      <c r="B6614" s="2"/>
    </row>
    <row r="6615" spans="2:2" x14ac:dyDescent="0.3">
      <c r="B6615" s="2"/>
    </row>
    <row r="6616" spans="2:2" x14ac:dyDescent="0.3">
      <c r="B6616" s="2"/>
    </row>
    <row r="6617" spans="2:2" x14ac:dyDescent="0.3">
      <c r="B6617" s="2"/>
    </row>
    <row r="6618" spans="2:2" x14ac:dyDescent="0.3">
      <c r="B6618" s="2"/>
    </row>
    <row r="6619" spans="2:2" x14ac:dyDescent="0.3">
      <c r="B6619" s="2"/>
    </row>
    <row r="6620" spans="2:2" x14ac:dyDescent="0.3">
      <c r="B6620" s="2"/>
    </row>
    <row r="6621" spans="2:2" x14ac:dyDescent="0.3">
      <c r="B6621" s="2"/>
    </row>
    <row r="6622" spans="2:2" x14ac:dyDescent="0.3">
      <c r="B6622" s="2"/>
    </row>
    <row r="6623" spans="2:2" x14ac:dyDescent="0.3">
      <c r="B6623" s="2"/>
    </row>
    <row r="6624" spans="2:2" x14ac:dyDescent="0.3">
      <c r="B6624" s="2"/>
    </row>
    <row r="6625" spans="2:2" x14ac:dyDescent="0.3">
      <c r="B6625" s="2"/>
    </row>
    <row r="6626" spans="2:2" x14ac:dyDescent="0.3">
      <c r="B6626" s="2"/>
    </row>
    <row r="6627" spans="2:2" x14ac:dyDescent="0.3">
      <c r="B6627" s="2"/>
    </row>
    <row r="6628" spans="2:2" x14ac:dyDescent="0.3">
      <c r="B6628" s="2"/>
    </row>
    <row r="6629" spans="2:2" x14ac:dyDescent="0.3">
      <c r="B6629" s="2"/>
    </row>
    <row r="6630" spans="2:2" x14ac:dyDescent="0.3">
      <c r="B6630" s="2"/>
    </row>
    <row r="6631" spans="2:2" x14ac:dyDescent="0.3">
      <c r="B6631" s="2"/>
    </row>
    <row r="6632" spans="2:2" x14ac:dyDescent="0.3">
      <c r="B6632" s="2"/>
    </row>
    <row r="6633" spans="2:2" x14ac:dyDescent="0.3">
      <c r="B6633" s="2"/>
    </row>
    <row r="6634" spans="2:2" x14ac:dyDescent="0.3">
      <c r="B6634" s="2"/>
    </row>
    <row r="6635" spans="2:2" x14ac:dyDescent="0.3">
      <c r="B6635" s="2"/>
    </row>
    <row r="6636" spans="2:2" x14ac:dyDescent="0.3">
      <c r="B6636" s="2"/>
    </row>
    <row r="6637" spans="2:2" x14ac:dyDescent="0.3">
      <c r="B6637" s="2"/>
    </row>
    <row r="6638" spans="2:2" x14ac:dyDescent="0.3">
      <c r="B6638" s="2"/>
    </row>
    <row r="6639" spans="2:2" x14ac:dyDescent="0.3">
      <c r="B6639" s="2"/>
    </row>
    <row r="6640" spans="2:2" x14ac:dyDescent="0.3">
      <c r="B6640" s="2"/>
    </row>
    <row r="6641" spans="2:2" x14ac:dyDescent="0.3">
      <c r="B6641" s="2"/>
    </row>
    <row r="6642" spans="2:2" x14ac:dyDescent="0.3">
      <c r="B6642" s="2"/>
    </row>
    <row r="6643" spans="2:2" x14ac:dyDescent="0.3">
      <c r="B6643" s="2"/>
    </row>
    <row r="6644" spans="2:2" x14ac:dyDescent="0.3">
      <c r="B6644" s="2"/>
    </row>
    <row r="6645" spans="2:2" x14ac:dyDescent="0.3">
      <c r="B6645" s="2"/>
    </row>
    <row r="6646" spans="2:2" x14ac:dyDescent="0.3">
      <c r="B6646" s="2"/>
    </row>
    <row r="6647" spans="2:2" x14ac:dyDescent="0.3">
      <c r="B6647" s="2"/>
    </row>
    <row r="6648" spans="2:2" x14ac:dyDescent="0.3">
      <c r="B6648" s="2"/>
    </row>
    <row r="6649" spans="2:2" x14ac:dyDescent="0.3">
      <c r="B6649" s="2"/>
    </row>
    <row r="6650" spans="2:2" x14ac:dyDescent="0.3">
      <c r="B6650" s="2"/>
    </row>
    <row r="6651" spans="2:2" x14ac:dyDescent="0.3">
      <c r="B6651" s="2"/>
    </row>
    <row r="6652" spans="2:2" x14ac:dyDescent="0.3">
      <c r="B6652" s="2"/>
    </row>
    <row r="6653" spans="2:2" x14ac:dyDescent="0.3">
      <c r="B6653" s="2"/>
    </row>
    <row r="6654" spans="2:2" x14ac:dyDescent="0.3">
      <c r="B6654" s="2"/>
    </row>
    <row r="6655" spans="2:2" x14ac:dyDescent="0.3">
      <c r="B6655" s="2"/>
    </row>
    <row r="6656" spans="2:2" x14ac:dyDescent="0.3">
      <c r="B6656" s="2"/>
    </row>
    <row r="6657" spans="2:2" x14ac:dyDescent="0.3">
      <c r="B6657" s="2"/>
    </row>
    <row r="6658" spans="2:2" x14ac:dyDescent="0.3">
      <c r="B6658" s="2"/>
    </row>
    <row r="6659" spans="2:2" x14ac:dyDescent="0.3">
      <c r="B6659" s="2"/>
    </row>
    <row r="6660" spans="2:2" x14ac:dyDescent="0.3">
      <c r="B6660" s="2"/>
    </row>
    <row r="6661" spans="2:2" x14ac:dyDescent="0.3">
      <c r="B6661" s="2"/>
    </row>
    <row r="6662" spans="2:2" x14ac:dyDescent="0.3">
      <c r="B6662" s="2"/>
    </row>
    <row r="6663" spans="2:2" x14ac:dyDescent="0.3">
      <c r="B6663" s="2"/>
    </row>
    <row r="6664" spans="2:2" x14ac:dyDescent="0.3">
      <c r="B6664" s="2"/>
    </row>
    <row r="6665" spans="2:2" x14ac:dyDescent="0.3">
      <c r="B6665" s="2"/>
    </row>
    <row r="6666" spans="2:2" x14ac:dyDescent="0.3">
      <c r="B6666" s="2"/>
    </row>
    <row r="6667" spans="2:2" x14ac:dyDescent="0.3">
      <c r="B6667" s="2"/>
    </row>
    <row r="6668" spans="2:2" x14ac:dyDescent="0.3">
      <c r="B6668" s="2"/>
    </row>
    <row r="6669" spans="2:2" x14ac:dyDescent="0.3">
      <c r="B6669" s="2"/>
    </row>
    <row r="6670" spans="2:2" x14ac:dyDescent="0.3">
      <c r="B6670" s="2"/>
    </row>
    <row r="6671" spans="2:2" x14ac:dyDescent="0.3">
      <c r="B6671" s="2"/>
    </row>
    <row r="6672" spans="2:2" x14ac:dyDescent="0.3">
      <c r="B6672" s="2"/>
    </row>
    <row r="6673" spans="2:2" x14ac:dyDescent="0.3">
      <c r="B6673" s="2"/>
    </row>
    <row r="6674" spans="2:2" x14ac:dyDescent="0.3">
      <c r="B6674" s="2"/>
    </row>
    <row r="6675" spans="2:2" x14ac:dyDescent="0.3">
      <c r="B6675" s="2"/>
    </row>
    <row r="6676" spans="2:2" x14ac:dyDescent="0.3">
      <c r="B6676" s="2"/>
    </row>
    <row r="6677" spans="2:2" x14ac:dyDescent="0.3">
      <c r="B6677" s="2"/>
    </row>
    <row r="6678" spans="2:2" x14ac:dyDescent="0.3">
      <c r="B6678" s="2"/>
    </row>
    <row r="6679" spans="2:2" x14ac:dyDescent="0.3">
      <c r="B6679" s="2"/>
    </row>
    <row r="6680" spans="2:2" x14ac:dyDescent="0.3">
      <c r="B6680" s="2"/>
    </row>
    <row r="6681" spans="2:2" x14ac:dyDescent="0.3">
      <c r="B6681" s="2"/>
    </row>
    <row r="6682" spans="2:2" x14ac:dyDescent="0.3">
      <c r="B6682" s="2"/>
    </row>
    <row r="6683" spans="2:2" x14ac:dyDescent="0.3">
      <c r="B6683" s="2"/>
    </row>
    <row r="6684" spans="2:2" x14ac:dyDescent="0.3">
      <c r="B6684" s="2"/>
    </row>
    <row r="6685" spans="2:2" x14ac:dyDescent="0.3">
      <c r="B6685" s="2"/>
    </row>
    <row r="6686" spans="2:2" x14ac:dyDescent="0.3">
      <c r="B6686" s="2"/>
    </row>
    <row r="6687" spans="2:2" x14ac:dyDescent="0.3">
      <c r="B6687" s="2"/>
    </row>
    <row r="6688" spans="2:2" x14ac:dyDescent="0.3">
      <c r="B6688" s="2"/>
    </row>
    <row r="6689" spans="2:2" x14ac:dyDescent="0.3">
      <c r="B6689" s="2"/>
    </row>
    <row r="6690" spans="2:2" x14ac:dyDescent="0.3">
      <c r="B6690" s="2"/>
    </row>
    <row r="6691" spans="2:2" x14ac:dyDescent="0.3">
      <c r="B6691" s="2"/>
    </row>
    <row r="6692" spans="2:2" x14ac:dyDescent="0.3">
      <c r="B6692" s="2"/>
    </row>
    <row r="6693" spans="2:2" x14ac:dyDescent="0.3">
      <c r="B6693" s="2"/>
    </row>
    <row r="6694" spans="2:2" x14ac:dyDescent="0.3">
      <c r="B6694" s="2"/>
    </row>
    <row r="6695" spans="2:2" x14ac:dyDescent="0.3">
      <c r="B6695" s="2"/>
    </row>
    <row r="6696" spans="2:2" x14ac:dyDescent="0.3">
      <c r="B6696" s="2"/>
    </row>
    <row r="6697" spans="2:2" x14ac:dyDescent="0.3">
      <c r="B6697" s="2"/>
    </row>
    <row r="6698" spans="2:2" x14ac:dyDescent="0.3">
      <c r="B6698" s="2"/>
    </row>
    <row r="6699" spans="2:2" x14ac:dyDescent="0.3">
      <c r="B6699" s="2"/>
    </row>
    <row r="6700" spans="2:2" x14ac:dyDescent="0.3">
      <c r="B6700" s="2"/>
    </row>
    <row r="6701" spans="2:2" x14ac:dyDescent="0.3">
      <c r="B6701" s="2"/>
    </row>
    <row r="6702" spans="2:2" x14ac:dyDescent="0.3">
      <c r="B6702" s="2"/>
    </row>
    <row r="6703" spans="2:2" x14ac:dyDescent="0.3">
      <c r="B6703" s="2"/>
    </row>
    <row r="6704" spans="2:2" x14ac:dyDescent="0.3">
      <c r="B6704" s="2"/>
    </row>
    <row r="6705" spans="2:2" x14ac:dyDescent="0.3">
      <c r="B6705" s="2"/>
    </row>
    <row r="6706" spans="2:2" x14ac:dyDescent="0.3">
      <c r="B6706" s="2"/>
    </row>
    <row r="6707" spans="2:2" x14ac:dyDescent="0.3">
      <c r="B6707" s="2"/>
    </row>
    <row r="6708" spans="2:2" x14ac:dyDescent="0.3">
      <c r="B6708" s="2"/>
    </row>
    <row r="6709" spans="2:2" x14ac:dyDescent="0.3">
      <c r="B6709" s="2"/>
    </row>
    <row r="6710" spans="2:2" x14ac:dyDescent="0.3">
      <c r="B6710" s="2"/>
    </row>
    <row r="6711" spans="2:2" x14ac:dyDescent="0.3">
      <c r="B6711" s="2"/>
    </row>
    <row r="6712" spans="2:2" x14ac:dyDescent="0.3">
      <c r="B6712" s="2"/>
    </row>
    <row r="6713" spans="2:2" x14ac:dyDescent="0.3">
      <c r="B6713" s="2"/>
    </row>
    <row r="6714" spans="2:2" x14ac:dyDescent="0.3">
      <c r="B6714" s="2"/>
    </row>
    <row r="6715" spans="2:2" x14ac:dyDescent="0.3">
      <c r="B6715" s="2"/>
    </row>
    <row r="6716" spans="2:2" x14ac:dyDescent="0.3">
      <c r="B6716" s="2"/>
    </row>
    <row r="6717" spans="2:2" x14ac:dyDescent="0.3">
      <c r="B6717" s="2"/>
    </row>
    <row r="6718" spans="2:2" x14ac:dyDescent="0.3">
      <c r="B6718" s="2"/>
    </row>
    <row r="6719" spans="2:2" x14ac:dyDescent="0.3">
      <c r="B6719" s="2"/>
    </row>
    <row r="6720" spans="2:2" x14ac:dyDescent="0.3">
      <c r="B6720" s="2"/>
    </row>
    <row r="6721" spans="2:2" x14ac:dyDescent="0.3">
      <c r="B6721" s="2"/>
    </row>
    <row r="6722" spans="2:2" x14ac:dyDescent="0.3">
      <c r="B6722" s="2"/>
    </row>
    <row r="6723" spans="2:2" x14ac:dyDescent="0.3">
      <c r="B6723" s="2"/>
    </row>
    <row r="6724" spans="2:2" x14ac:dyDescent="0.3">
      <c r="B6724" s="2"/>
    </row>
    <row r="6725" spans="2:2" x14ac:dyDescent="0.3">
      <c r="B6725" s="2"/>
    </row>
    <row r="6726" spans="2:2" x14ac:dyDescent="0.3">
      <c r="B6726" s="2"/>
    </row>
    <row r="6727" spans="2:2" x14ac:dyDescent="0.3">
      <c r="B6727" s="2"/>
    </row>
    <row r="6728" spans="2:2" x14ac:dyDescent="0.3">
      <c r="B6728" s="2"/>
    </row>
    <row r="6729" spans="2:2" x14ac:dyDescent="0.3">
      <c r="B6729" s="2"/>
    </row>
    <row r="6730" spans="2:2" x14ac:dyDescent="0.3">
      <c r="B6730" s="2"/>
    </row>
    <row r="6731" spans="2:2" x14ac:dyDescent="0.3">
      <c r="B6731" s="2"/>
    </row>
    <row r="6732" spans="2:2" x14ac:dyDescent="0.3">
      <c r="B6732" s="2"/>
    </row>
    <row r="6733" spans="2:2" x14ac:dyDescent="0.3">
      <c r="B6733" s="2"/>
    </row>
    <row r="6734" spans="2:2" x14ac:dyDescent="0.3">
      <c r="B6734" s="2"/>
    </row>
    <row r="6735" spans="2:2" x14ac:dyDescent="0.3">
      <c r="B6735" s="2"/>
    </row>
    <row r="6736" spans="2:2" x14ac:dyDescent="0.3">
      <c r="B6736" s="2"/>
    </row>
    <row r="6737" spans="2:2" x14ac:dyDescent="0.3">
      <c r="B6737" s="2"/>
    </row>
    <row r="6738" spans="2:2" x14ac:dyDescent="0.3">
      <c r="B6738" s="2"/>
    </row>
    <row r="6739" spans="2:2" x14ac:dyDescent="0.3">
      <c r="B6739" s="2"/>
    </row>
    <row r="6740" spans="2:2" x14ac:dyDescent="0.3">
      <c r="B6740" s="2"/>
    </row>
    <row r="6741" spans="2:2" x14ac:dyDescent="0.3">
      <c r="B6741" s="2"/>
    </row>
    <row r="6742" spans="2:2" x14ac:dyDescent="0.3">
      <c r="B6742" s="2"/>
    </row>
    <row r="6743" spans="2:2" x14ac:dyDescent="0.3">
      <c r="B6743" s="2"/>
    </row>
    <row r="6744" spans="2:2" x14ac:dyDescent="0.3">
      <c r="B6744" s="2"/>
    </row>
    <row r="6745" spans="2:2" x14ac:dyDescent="0.3">
      <c r="B6745" s="2"/>
    </row>
    <row r="6746" spans="2:2" x14ac:dyDescent="0.3">
      <c r="B6746" s="2"/>
    </row>
    <row r="6747" spans="2:2" x14ac:dyDescent="0.3">
      <c r="B6747" s="2"/>
    </row>
    <row r="6748" spans="2:2" x14ac:dyDescent="0.3">
      <c r="B6748" s="2"/>
    </row>
    <row r="6749" spans="2:2" x14ac:dyDescent="0.3">
      <c r="B6749" s="2"/>
    </row>
    <row r="6750" spans="2:2" x14ac:dyDescent="0.3">
      <c r="B6750" s="2"/>
    </row>
    <row r="6751" spans="2:2" x14ac:dyDescent="0.3">
      <c r="B6751" s="2"/>
    </row>
    <row r="6752" spans="2:2" x14ac:dyDescent="0.3">
      <c r="B6752" s="2"/>
    </row>
    <row r="6753" spans="2:2" x14ac:dyDescent="0.3">
      <c r="B6753" s="2"/>
    </row>
    <row r="6754" spans="2:2" x14ac:dyDescent="0.3">
      <c r="B6754" s="2"/>
    </row>
    <row r="6755" spans="2:2" x14ac:dyDescent="0.3">
      <c r="B6755" s="2"/>
    </row>
    <row r="6756" spans="2:2" x14ac:dyDescent="0.3">
      <c r="B6756" s="2"/>
    </row>
    <row r="6757" spans="2:2" x14ac:dyDescent="0.3">
      <c r="B6757" s="2"/>
    </row>
    <row r="6758" spans="2:2" x14ac:dyDescent="0.3">
      <c r="B6758" s="2"/>
    </row>
    <row r="6759" spans="2:2" x14ac:dyDescent="0.3">
      <c r="B6759" s="2"/>
    </row>
    <row r="6760" spans="2:2" x14ac:dyDescent="0.3">
      <c r="B6760" s="2"/>
    </row>
    <row r="6761" spans="2:2" x14ac:dyDescent="0.3">
      <c r="B6761" s="2"/>
    </row>
    <row r="6762" spans="2:2" x14ac:dyDescent="0.3">
      <c r="B6762" s="2"/>
    </row>
    <row r="6763" spans="2:2" x14ac:dyDescent="0.3">
      <c r="B6763" s="2"/>
    </row>
    <row r="6764" spans="2:2" x14ac:dyDescent="0.3">
      <c r="B6764" s="2"/>
    </row>
    <row r="6765" spans="2:2" x14ac:dyDescent="0.3">
      <c r="B6765" s="2"/>
    </row>
    <row r="6766" spans="2:2" x14ac:dyDescent="0.3">
      <c r="B6766" s="2"/>
    </row>
    <row r="6767" spans="2:2" x14ac:dyDescent="0.3">
      <c r="B6767" s="2"/>
    </row>
    <row r="6768" spans="2:2" x14ac:dyDescent="0.3">
      <c r="B6768" s="2"/>
    </row>
    <row r="6769" spans="2:2" x14ac:dyDescent="0.3">
      <c r="B6769" s="2"/>
    </row>
    <row r="6770" spans="2:2" x14ac:dyDescent="0.3">
      <c r="B6770" s="2"/>
    </row>
    <row r="6771" spans="2:2" x14ac:dyDescent="0.3">
      <c r="B6771" s="2"/>
    </row>
    <row r="6772" spans="2:2" x14ac:dyDescent="0.3">
      <c r="B6772" s="2"/>
    </row>
    <row r="6773" spans="2:2" x14ac:dyDescent="0.3">
      <c r="B6773" s="2"/>
    </row>
    <row r="6774" spans="2:2" x14ac:dyDescent="0.3">
      <c r="B6774" s="2"/>
    </row>
    <row r="6775" spans="2:2" x14ac:dyDescent="0.3">
      <c r="B6775" s="2"/>
    </row>
    <row r="6776" spans="2:2" x14ac:dyDescent="0.3">
      <c r="B6776" s="2"/>
    </row>
    <row r="6777" spans="2:2" x14ac:dyDescent="0.3">
      <c r="B6777" s="2"/>
    </row>
    <row r="6778" spans="2:2" x14ac:dyDescent="0.3">
      <c r="B6778" s="2"/>
    </row>
    <row r="6779" spans="2:2" x14ac:dyDescent="0.3">
      <c r="B6779" s="2"/>
    </row>
    <row r="6780" spans="2:2" x14ac:dyDescent="0.3">
      <c r="B6780" s="2"/>
    </row>
    <row r="6781" spans="2:2" x14ac:dyDescent="0.3">
      <c r="B6781" s="2"/>
    </row>
    <row r="6782" spans="2:2" x14ac:dyDescent="0.3">
      <c r="B6782" s="2"/>
    </row>
    <row r="6783" spans="2:2" x14ac:dyDescent="0.3">
      <c r="B6783" s="2"/>
    </row>
    <row r="6784" spans="2:2" x14ac:dyDescent="0.3">
      <c r="B6784" s="2"/>
    </row>
    <row r="6785" spans="2:2" x14ac:dyDescent="0.3">
      <c r="B6785" s="2"/>
    </row>
    <row r="6786" spans="2:2" x14ac:dyDescent="0.3">
      <c r="B6786" s="2"/>
    </row>
    <row r="6787" spans="2:2" x14ac:dyDescent="0.3">
      <c r="B6787" s="2"/>
    </row>
    <row r="6788" spans="2:2" x14ac:dyDescent="0.3">
      <c r="B6788" s="2"/>
    </row>
    <row r="6789" spans="2:2" x14ac:dyDescent="0.3">
      <c r="B6789" s="2"/>
    </row>
    <row r="6790" spans="2:2" x14ac:dyDescent="0.3">
      <c r="B6790" s="2"/>
    </row>
    <row r="6791" spans="2:2" x14ac:dyDescent="0.3">
      <c r="B6791" s="2"/>
    </row>
    <row r="6792" spans="2:2" x14ac:dyDescent="0.3">
      <c r="B6792" s="2"/>
    </row>
    <row r="6793" spans="2:2" x14ac:dyDescent="0.3">
      <c r="B6793" s="2"/>
    </row>
    <row r="6794" spans="2:2" x14ac:dyDescent="0.3">
      <c r="B6794" s="2"/>
    </row>
    <row r="6795" spans="2:2" x14ac:dyDescent="0.3">
      <c r="B6795" s="2"/>
    </row>
    <row r="6796" spans="2:2" x14ac:dyDescent="0.3">
      <c r="B6796" s="2"/>
    </row>
    <row r="6797" spans="2:2" x14ac:dyDescent="0.3">
      <c r="B6797" s="2"/>
    </row>
    <row r="6798" spans="2:2" x14ac:dyDescent="0.3">
      <c r="B6798" s="2"/>
    </row>
    <row r="6799" spans="2:2" x14ac:dyDescent="0.3">
      <c r="B6799" s="2"/>
    </row>
    <row r="6800" spans="2:2" x14ac:dyDescent="0.3">
      <c r="B6800" s="2"/>
    </row>
    <row r="6801" spans="2:2" x14ac:dyDescent="0.3">
      <c r="B6801" s="2"/>
    </row>
    <row r="6802" spans="2:2" x14ac:dyDescent="0.3">
      <c r="B6802" s="2"/>
    </row>
    <row r="6803" spans="2:2" x14ac:dyDescent="0.3">
      <c r="B6803" s="2"/>
    </row>
    <row r="6804" spans="2:2" x14ac:dyDescent="0.3">
      <c r="B6804" s="2"/>
    </row>
    <row r="6805" spans="2:2" x14ac:dyDescent="0.3">
      <c r="B6805" s="2"/>
    </row>
    <row r="6806" spans="2:2" x14ac:dyDescent="0.3">
      <c r="B6806" s="2"/>
    </row>
    <row r="6807" spans="2:2" x14ac:dyDescent="0.3">
      <c r="B6807" s="2"/>
    </row>
    <row r="6808" spans="2:2" x14ac:dyDescent="0.3">
      <c r="B6808" s="2"/>
    </row>
    <row r="6809" spans="2:2" x14ac:dyDescent="0.3">
      <c r="B6809" s="2"/>
    </row>
    <row r="6810" spans="2:2" x14ac:dyDescent="0.3">
      <c r="B6810" s="2"/>
    </row>
    <row r="6811" spans="2:2" x14ac:dyDescent="0.3">
      <c r="B6811" s="2"/>
    </row>
    <row r="6812" spans="2:2" x14ac:dyDescent="0.3">
      <c r="B6812" s="2"/>
    </row>
    <row r="6813" spans="2:2" x14ac:dyDescent="0.3">
      <c r="B6813" s="2"/>
    </row>
    <row r="6814" spans="2:2" x14ac:dyDescent="0.3">
      <c r="B6814" s="2"/>
    </row>
    <row r="6815" spans="2:2" x14ac:dyDescent="0.3">
      <c r="B6815" s="2"/>
    </row>
    <row r="6816" spans="2:2" x14ac:dyDescent="0.3">
      <c r="B6816" s="2"/>
    </row>
    <row r="6817" spans="2:2" x14ac:dyDescent="0.3">
      <c r="B6817" s="2"/>
    </row>
    <row r="6818" spans="2:2" x14ac:dyDescent="0.3">
      <c r="B6818" s="2"/>
    </row>
    <row r="6819" spans="2:2" x14ac:dyDescent="0.3">
      <c r="B6819" s="2"/>
    </row>
    <row r="6820" spans="2:2" x14ac:dyDescent="0.3">
      <c r="B6820" s="2"/>
    </row>
    <row r="6821" spans="2:2" x14ac:dyDescent="0.3">
      <c r="B6821" s="2"/>
    </row>
    <row r="6822" spans="2:2" x14ac:dyDescent="0.3">
      <c r="B6822" s="2"/>
    </row>
    <row r="6823" spans="2:2" x14ac:dyDescent="0.3">
      <c r="B6823" s="2"/>
    </row>
    <row r="6824" spans="2:2" x14ac:dyDescent="0.3">
      <c r="B6824" s="2"/>
    </row>
    <row r="6825" spans="2:2" x14ac:dyDescent="0.3">
      <c r="B6825" s="2"/>
    </row>
    <row r="6826" spans="2:2" x14ac:dyDescent="0.3">
      <c r="B6826" s="2"/>
    </row>
    <row r="6827" spans="2:2" x14ac:dyDescent="0.3">
      <c r="B6827" s="2"/>
    </row>
    <row r="6828" spans="2:2" x14ac:dyDescent="0.3">
      <c r="B6828" s="2"/>
    </row>
    <row r="6829" spans="2:2" x14ac:dyDescent="0.3">
      <c r="B6829" s="2"/>
    </row>
    <row r="6830" spans="2:2" x14ac:dyDescent="0.3">
      <c r="B6830" s="2"/>
    </row>
    <row r="6831" spans="2:2" x14ac:dyDescent="0.3">
      <c r="B6831" s="2"/>
    </row>
    <row r="6832" spans="2:2" x14ac:dyDescent="0.3">
      <c r="B6832" s="2"/>
    </row>
    <row r="6833" spans="2:2" x14ac:dyDescent="0.3">
      <c r="B6833" s="2"/>
    </row>
    <row r="6834" spans="2:2" x14ac:dyDescent="0.3">
      <c r="B6834" s="2"/>
    </row>
    <row r="6835" spans="2:2" x14ac:dyDescent="0.3">
      <c r="B6835" s="2"/>
    </row>
    <row r="6836" spans="2:2" x14ac:dyDescent="0.3">
      <c r="B6836" s="2"/>
    </row>
    <row r="6837" spans="2:2" x14ac:dyDescent="0.3">
      <c r="B6837" s="2"/>
    </row>
    <row r="6838" spans="2:2" x14ac:dyDescent="0.3">
      <c r="B6838" s="2"/>
    </row>
    <row r="6839" spans="2:2" x14ac:dyDescent="0.3">
      <c r="B6839" s="2"/>
    </row>
    <row r="6840" spans="2:2" x14ac:dyDescent="0.3">
      <c r="B6840" s="2"/>
    </row>
    <row r="6841" spans="2:2" x14ac:dyDescent="0.3">
      <c r="B6841" s="2"/>
    </row>
    <row r="6842" spans="2:2" x14ac:dyDescent="0.3">
      <c r="B6842" s="2"/>
    </row>
    <row r="6843" spans="2:2" x14ac:dyDescent="0.3">
      <c r="B6843" s="2"/>
    </row>
    <row r="6844" spans="2:2" x14ac:dyDescent="0.3">
      <c r="B6844" s="2"/>
    </row>
    <row r="6845" spans="2:2" x14ac:dyDescent="0.3">
      <c r="B6845" s="2"/>
    </row>
    <row r="6846" spans="2:2" x14ac:dyDescent="0.3">
      <c r="B6846" s="2"/>
    </row>
    <row r="6847" spans="2:2" x14ac:dyDescent="0.3">
      <c r="B6847" s="2"/>
    </row>
    <row r="6848" spans="2:2" x14ac:dyDescent="0.3">
      <c r="B6848" s="2"/>
    </row>
    <row r="6849" spans="2:2" x14ac:dyDescent="0.3">
      <c r="B6849" s="2"/>
    </row>
    <row r="6850" spans="2:2" x14ac:dyDescent="0.3">
      <c r="B6850" s="2"/>
    </row>
    <row r="6851" spans="2:2" x14ac:dyDescent="0.3">
      <c r="B6851" s="2"/>
    </row>
    <row r="6852" spans="2:2" x14ac:dyDescent="0.3">
      <c r="B6852" s="2"/>
    </row>
    <row r="6853" spans="2:2" x14ac:dyDescent="0.3">
      <c r="B6853" s="2"/>
    </row>
    <row r="6854" spans="2:2" x14ac:dyDescent="0.3">
      <c r="B6854" s="2"/>
    </row>
    <row r="6855" spans="2:2" x14ac:dyDescent="0.3">
      <c r="B6855" s="2"/>
    </row>
    <row r="6856" spans="2:2" x14ac:dyDescent="0.3">
      <c r="B6856" s="2"/>
    </row>
    <row r="6857" spans="2:2" x14ac:dyDescent="0.3">
      <c r="B6857" s="2"/>
    </row>
    <row r="6858" spans="2:2" x14ac:dyDescent="0.3">
      <c r="B6858" s="2"/>
    </row>
    <row r="6859" spans="2:2" x14ac:dyDescent="0.3">
      <c r="B6859" s="2"/>
    </row>
    <row r="6860" spans="2:2" x14ac:dyDescent="0.3">
      <c r="B6860" s="2"/>
    </row>
    <row r="6861" spans="2:2" x14ac:dyDescent="0.3">
      <c r="B6861" s="2"/>
    </row>
    <row r="6862" spans="2:2" x14ac:dyDescent="0.3">
      <c r="B6862" s="2"/>
    </row>
    <row r="6863" spans="2:2" x14ac:dyDescent="0.3">
      <c r="B6863" s="2"/>
    </row>
    <row r="6864" spans="2:2" x14ac:dyDescent="0.3">
      <c r="B6864" s="2"/>
    </row>
    <row r="6865" spans="2:2" x14ac:dyDescent="0.3">
      <c r="B6865" s="2"/>
    </row>
    <row r="6866" spans="2:2" x14ac:dyDescent="0.3">
      <c r="B6866" s="2"/>
    </row>
    <row r="6867" spans="2:2" x14ac:dyDescent="0.3">
      <c r="B6867" s="2"/>
    </row>
    <row r="6868" spans="2:2" x14ac:dyDescent="0.3">
      <c r="B6868" s="2"/>
    </row>
    <row r="6869" spans="2:2" x14ac:dyDescent="0.3">
      <c r="B6869" s="2"/>
    </row>
    <row r="6870" spans="2:2" x14ac:dyDescent="0.3">
      <c r="B6870" s="2"/>
    </row>
    <row r="6871" spans="2:2" x14ac:dyDescent="0.3">
      <c r="B6871" s="2"/>
    </row>
    <row r="6872" spans="2:2" x14ac:dyDescent="0.3">
      <c r="B6872" s="2"/>
    </row>
    <row r="6873" spans="2:2" x14ac:dyDescent="0.3">
      <c r="B6873" s="2"/>
    </row>
    <row r="6874" spans="2:2" x14ac:dyDescent="0.3">
      <c r="B6874" s="2"/>
    </row>
    <row r="6875" spans="2:2" x14ac:dyDescent="0.3">
      <c r="B6875" s="2"/>
    </row>
    <row r="6876" spans="2:2" x14ac:dyDescent="0.3">
      <c r="B6876" s="2"/>
    </row>
    <row r="6877" spans="2:2" x14ac:dyDescent="0.3">
      <c r="B6877" s="2"/>
    </row>
    <row r="6878" spans="2:2" x14ac:dyDescent="0.3">
      <c r="B6878" s="2"/>
    </row>
    <row r="6879" spans="2:2" x14ac:dyDescent="0.3">
      <c r="B6879" s="2"/>
    </row>
    <row r="6880" spans="2:2" x14ac:dyDescent="0.3">
      <c r="B6880" s="2"/>
    </row>
    <row r="6881" spans="2:2" x14ac:dyDescent="0.3">
      <c r="B6881" s="2"/>
    </row>
    <row r="6882" spans="2:2" x14ac:dyDescent="0.3">
      <c r="B6882" s="2"/>
    </row>
    <row r="6883" spans="2:2" x14ac:dyDescent="0.3">
      <c r="B6883" s="2"/>
    </row>
    <row r="6884" spans="2:2" x14ac:dyDescent="0.3">
      <c r="B6884" s="2"/>
    </row>
    <row r="6885" spans="2:2" x14ac:dyDescent="0.3">
      <c r="B6885" s="2"/>
    </row>
    <row r="6886" spans="2:2" x14ac:dyDescent="0.3">
      <c r="B6886" s="2"/>
    </row>
    <row r="6887" spans="2:2" x14ac:dyDescent="0.3">
      <c r="B6887" s="2"/>
    </row>
    <row r="6888" spans="2:2" x14ac:dyDescent="0.3">
      <c r="B6888" s="2"/>
    </row>
    <row r="6889" spans="2:2" x14ac:dyDescent="0.3">
      <c r="B6889" s="2"/>
    </row>
    <row r="6890" spans="2:2" x14ac:dyDescent="0.3">
      <c r="B6890" s="2"/>
    </row>
    <row r="6891" spans="2:2" x14ac:dyDescent="0.3">
      <c r="B6891" s="2"/>
    </row>
    <row r="6892" spans="2:2" x14ac:dyDescent="0.3">
      <c r="B6892" s="2"/>
    </row>
    <row r="6893" spans="2:2" x14ac:dyDescent="0.3">
      <c r="B6893" s="2"/>
    </row>
    <row r="6894" spans="2:2" x14ac:dyDescent="0.3">
      <c r="B6894" s="2"/>
    </row>
    <row r="6895" spans="2:2" x14ac:dyDescent="0.3">
      <c r="B6895" s="2"/>
    </row>
    <row r="6896" spans="2:2" x14ac:dyDescent="0.3">
      <c r="B6896" s="2"/>
    </row>
    <row r="6897" spans="2:2" x14ac:dyDescent="0.3">
      <c r="B6897" s="2"/>
    </row>
    <row r="6898" spans="2:2" x14ac:dyDescent="0.3">
      <c r="B6898" s="2"/>
    </row>
    <row r="6899" spans="2:2" x14ac:dyDescent="0.3">
      <c r="B6899" s="2"/>
    </row>
    <row r="6900" spans="2:2" x14ac:dyDescent="0.3">
      <c r="B6900" s="2"/>
    </row>
    <row r="6901" spans="2:2" x14ac:dyDescent="0.3">
      <c r="B6901" s="2"/>
    </row>
    <row r="6902" spans="2:2" x14ac:dyDescent="0.3">
      <c r="B6902" s="2"/>
    </row>
    <row r="6903" spans="2:2" x14ac:dyDescent="0.3">
      <c r="B6903" s="2"/>
    </row>
    <row r="6904" spans="2:2" x14ac:dyDescent="0.3">
      <c r="B6904" s="2"/>
    </row>
    <row r="6905" spans="2:2" x14ac:dyDescent="0.3">
      <c r="B6905" s="2"/>
    </row>
    <row r="6906" spans="2:2" x14ac:dyDescent="0.3">
      <c r="B6906" s="2"/>
    </row>
    <row r="6907" spans="2:2" x14ac:dyDescent="0.3">
      <c r="B6907" s="2"/>
    </row>
    <row r="6908" spans="2:2" x14ac:dyDescent="0.3">
      <c r="B6908" s="2"/>
    </row>
    <row r="6909" spans="2:2" x14ac:dyDescent="0.3">
      <c r="B6909" s="2"/>
    </row>
    <row r="6910" spans="2:2" x14ac:dyDescent="0.3">
      <c r="B6910" s="2"/>
    </row>
    <row r="6911" spans="2:2" x14ac:dyDescent="0.3">
      <c r="B6911" s="2"/>
    </row>
    <row r="6912" spans="2:2" x14ac:dyDescent="0.3">
      <c r="B6912" s="2"/>
    </row>
    <row r="6913" spans="2:2" x14ac:dyDescent="0.3">
      <c r="B6913" s="2"/>
    </row>
    <row r="6914" spans="2:2" x14ac:dyDescent="0.3">
      <c r="B6914" s="2"/>
    </row>
    <row r="6915" spans="2:2" x14ac:dyDescent="0.3">
      <c r="B6915" s="2"/>
    </row>
    <row r="6916" spans="2:2" x14ac:dyDescent="0.3">
      <c r="B6916" s="2"/>
    </row>
    <row r="6917" spans="2:2" x14ac:dyDescent="0.3">
      <c r="B6917" s="2"/>
    </row>
    <row r="6918" spans="2:2" x14ac:dyDescent="0.3">
      <c r="B6918" s="2"/>
    </row>
    <row r="6919" spans="2:2" x14ac:dyDescent="0.3">
      <c r="B6919" s="2"/>
    </row>
    <row r="6920" spans="2:2" x14ac:dyDescent="0.3">
      <c r="B6920" s="2"/>
    </row>
    <row r="6921" spans="2:2" x14ac:dyDescent="0.3">
      <c r="B6921" s="2"/>
    </row>
    <row r="6922" spans="2:2" x14ac:dyDescent="0.3">
      <c r="B6922" s="2"/>
    </row>
    <row r="6923" spans="2:2" x14ac:dyDescent="0.3">
      <c r="B6923" s="2"/>
    </row>
    <row r="6924" spans="2:2" x14ac:dyDescent="0.3">
      <c r="B6924" s="2"/>
    </row>
    <row r="6925" spans="2:2" x14ac:dyDescent="0.3">
      <c r="B6925" s="2"/>
    </row>
    <row r="6926" spans="2:2" x14ac:dyDescent="0.3">
      <c r="B6926" s="2"/>
    </row>
    <row r="6927" spans="2:2" x14ac:dyDescent="0.3">
      <c r="B6927" s="2"/>
    </row>
    <row r="6928" spans="2:2" x14ac:dyDescent="0.3">
      <c r="B6928" s="2"/>
    </row>
    <row r="6929" spans="2:2" x14ac:dyDescent="0.3">
      <c r="B6929" s="2"/>
    </row>
    <row r="6930" spans="2:2" x14ac:dyDescent="0.3">
      <c r="B6930" s="2"/>
    </row>
    <row r="6931" spans="2:2" x14ac:dyDescent="0.3">
      <c r="B6931" s="2"/>
    </row>
    <row r="6932" spans="2:2" x14ac:dyDescent="0.3">
      <c r="B6932" s="2"/>
    </row>
    <row r="6933" spans="2:2" x14ac:dyDescent="0.3">
      <c r="B6933" s="2"/>
    </row>
    <row r="6934" spans="2:2" x14ac:dyDescent="0.3">
      <c r="B6934" s="2"/>
    </row>
    <row r="6935" spans="2:2" x14ac:dyDescent="0.3">
      <c r="B6935" s="2"/>
    </row>
    <row r="6936" spans="2:2" x14ac:dyDescent="0.3">
      <c r="B6936" s="2"/>
    </row>
    <row r="6937" spans="2:2" x14ac:dyDescent="0.3">
      <c r="B6937" s="2"/>
    </row>
    <row r="6938" spans="2:2" x14ac:dyDescent="0.3">
      <c r="B6938" s="2"/>
    </row>
    <row r="6939" spans="2:2" x14ac:dyDescent="0.3">
      <c r="B6939" s="2"/>
    </row>
    <row r="6940" spans="2:2" x14ac:dyDescent="0.3">
      <c r="B6940" s="2"/>
    </row>
    <row r="6941" spans="2:2" x14ac:dyDescent="0.3">
      <c r="B6941" s="2"/>
    </row>
    <row r="6942" spans="2:2" x14ac:dyDescent="0.3">
      <c r="B6942" s="2"/>
    </row>
    <row r="6943" spans="2:2" x14ac:dyDescent="0.3">
      <c r="B6943" s="2"/>
    </row>
    <row r="6944" spans="2:2" x14ac:dyDescent="0.3">
      <c r="B6944" s="2"/>
    </row>
    <row r="6945" spans="2:2" x14ac:dyDescent="0.3">
      <c r="B6945" s="2"/>
    </row>
    <row r="6946" spans="2:2" x14ac:dyDescent="0.3">
      <c r="B6946" s="2"/>
    </row>
    <row r="6947" spans="2:2" x14ac:dyDescent="0.3">
      <c r="B6947" s="2"/>
    </row>
    <row r="6948" spans="2:2" x14ac:dyDescent="0.3">
      <c r="B6948" s="2"/>
    </row>
    <row r="6949" spans="2:2" x14ac:dyDescent="0.3">
      <c r="B6949" s="2"/>
    </row>
    <row r="6950" spans="2:2" x14ac:dyDescent="0.3">
      <c r="B6950" s="2"/>
    </row>
    <row r="6951" spans="2:2" x14ac:dyDescent="0.3">
      <c r="B6951" s="2"/>
    </row>
    <row r="6952" spans="2:2" x14ac:dyDescent="0.3">
      <c r="B6952" s="2"/>
    </row>
    <row r="6953" spans="2:2" x14ac:dyDescent="0.3">
      <c r="B6953" s="2"/>
    </row>
    <row r="6954" spans="2:2" x14ac:dyDescent="0.3">
      <c r="B6954" s="2"/>
    </row>
    <row r="6955" spans="2:2" x14ac:dyDescent="0.3">
      <c r="B6955" s="2"/>
    </row>
    <row r="6956" spans="2:2" x14ac:dyDescent="0.3">
      <c r="B6956" s="2"/>
    </row>
    <row r="6957" spans="2:2" x14ac:dyDescent="0.3">
      <c r="B6957" s="2"/>
    </row>
    <row r="6958" spans="2:2" x14ac:dyDescent="0.3">
      <c r="B6958" s="2"/>
    </row>
    <row r="6959" spans="2:2" x14ac:dyDescent="0.3">
      <c r="B6959" s="2"/>
    </row>
    <row r="6960" spans="2:2" x14ac:dyDescent="0.3">
      <c r="B6960" s="2"/>
    </row>
    <row r="6961" spans="2:2" x14ac:dyDescent="0.3">
      <c r="B6961" s="2"/>
    </row>
    <row r="6962" spans="2:2" x14ac:dyDescent="0.3">
      <c r="B6962" s="2"/>
    </row>
    <row r="6963" spans="2:2" x14ac:dyDescent="0.3">
      <c r="B6963" s="2"/>
    </row>
    <row r="6964" spans="2:2" x14ac:dyDescent="0.3">
      <c r="B6964" s="2"/>
    </row>
    <row r="6965" spans="2:2" x14ac:dyDescent="0.3">
      <c r="B6965" s="2"/>
    </row>
    <row r="6966" spans="2:2" x14ac:dyDescent="0.3">
      <c r="B6966" s="2"/>
    </row>
    <row r="6967" spans="2:2" x14ac:dyDescent="0.3">
      <c r="B6967" s="2"/>
    </row>
    <row r="6968" spans="2:2" x14ac:dyDescent="0.3">
      <c r="B6968" s="2"/>
    </row>
    <row r="6969" spans="2:2" x14ac:dyDescent="0.3">
      <c r="B6969" s="2"/>
    </row>
    <row r="6970" spans="2:2" x14ac:dyDescent="0.3">
      <c r="B6970" s="2"/>
    </row>
    <row r="6971" spans="2:2" x14ac:dyDescent="0.3">
      <c r="B6971" s="2"/>
    </row>
    <row r="6972" spans="2:2" x14ac:dyDescent="0.3">
      <c r="B6972" s="2"/>
    </row>
    <row r="6973" spans="2:2" x14ac:dyDescent="0.3">
      <c r="B6973" s="2"/>
    </row>
    <row r="6974" spans="2:2" x14ac:dyDescent="0.3">
      <c r="B6974" s="2"/>
    </row>
    <row r="6975" spans="2:2" x14ac:dyDescent="0.3">
      <c r="B6975" s="2"/>
    </row>
    <row r="6976" spans="2:2" x14ac:dyDescent="0.3">
      <c r="B6976" s="2"/>
    </row>
    <row r="6977" spans="2:2" x14ac:dyDescent="0.3">
      <c r="B6977" s="2"/>
    </row>
    <row r="6978" spans="2:2" x14ac:dyDescent="0.3">
      <c r="B6978" s="2"/>
    </row>
    <row r="6979" spans="2:2" x14ac:dyDescent="0.3">
      <c r="B6979" s="2"/>
    </row>
    <row r="6980" spans="2:2" x14ac:dyDescent="0.3">
      <c r="B6980" s="2"/>
    </row>
    <row r="6981" spans="2:2" x14ac:dyDescent="0.3">
      <c r="B6981" s="2"/>
    </row>
    <row r="6982" spans="2:2" x14ac:dyDescent="0.3">
      <c r="B6982" s="2"/>
    </row>
    <row r="6983" spans="2:2" x14ac:dyDescent="0.3">
      <c r="B6983" s="2"/>
    </row>
    <row r="6984" spans="2:2" x14ac:dyDescent="0.3">
      <c r="B6984" s="2"/>
    </row>
    <row r="6985" spans="2:2" x14ac:dyDescent="0.3">
      <c r="B6985" s="2"/>
    </row>
    <row r="6986" spans="2:2" x14ac:dyDescent="0.3">
      <c r="B6986" s="2"/>
    </row>
    <row r="6987" spans="2:2" x14ac:dyDescent="0.3">
      <c r="B6987" s="2"/>
    </row>
    <row r="6988" spans="2:2" x14ac:dyDescent="0.3">
      <c r="B6988" s="2"/>
    </row>
    <row r="6989" spans="2:2" x14ac:dyDescent="0.3">
      <c r="B6989" s="2"/>
    </row>
    <row r="6990" spans="2:2" x14ac:dyDescent="0.3">
      <c r="B6990" s="2"/>
    </row>
    <row r="6991" spans="2:2" x14ac:dyDescent="0.3">
      <c r="B6991" s="2"/>
    </row>
    <row r="6992" spans="2:2" x14ac:dyDescent="0.3">
      <c r="B6992" s="2"/>
    </row>
    <row r="6993" spans="2:2" x14ac:dyDescent="0.3">
      <c r="B6993" s="2"/>
    </row>
    <row r="6994" spans="2:2" x14ac:dyDescent="0.3">
      <c r="B6994" s="2"/>
    </row>
    <row r="6995" spans="2:2" x14ac:dyDescent="0.3">
      <c r="B6995" s="2"/>
    </row>
    <row r="6996" spans="2:2" x14ac:dyDescent="0.3">
      <c r="B6996" s="2"/>
    </row>
    <row r="6997" spans="2:2" x14ac:dyDescent="0.3">
      <c r="B6997" s="2"/>
    </row>
    <row r="6998" spans="2:2" x14ac:dyDescent="0.3">
      <c r="B6998" s="2"/>
    </row>
    <row r="6999" spans="2:2" x14ac:dyDescent="0.3">
      <c r="B6999" s="2"/>
    </row>
    <row r="7000" spans="2:2" x14ac:dyDescent="0.3">
      <c r="B7000" s="2"/>
    </row>
    <row r="7001" spans="2:2" x14ac:dyDescent="0.3">
      <c r="B7001" s="2"/>
    </row>
    <row r="7002" spans="2:2" x14ac:dyDescent="0.3">
      <c r="B7002" s="2"/>
    </row>
    <row r="7003" spans="2:2" x14ac:dyDescent="0.3">
      <c r="B7003" s="2"/>
    </row>
    <row r="7004" spans="2:2" x14ac:dyDescent="0.3">
      <c r="B7004" s="2"/>
    </row>
    <row r="7005" spans="2:2" x14ac:dyDescent="0.3">
      <c r="B7005" s="2"/>
    </row>
    <row r="7006" spans="2:2" x14ac:dyDescent="0.3">
      <c r="B7006" s="2"/>
    </row>
    <row r="7007" spans="2:2" x14ac:dyDescent="0.3">
      <c r="B7007" s="2"/>
    </row>
    <row r="7008" spans="2:2" x14ac:dyDescent="0.3">
      <c r="B7008" s="2"/>
    </row>
    <row r="7009" spans="2:2" x14ac:dyDescent="0.3">
      <c r="B7009" s="2"/>
    </row>
    <row r="7010" spans="2:2" x14ac:dyDescent="0.3">
      <c r="B7010" s="2"/>
    </row>
    <row r="7011" spans="2:2" x14ac:dyDescent="0.3">
      <c r="B7011" s="2"/>
    </row>
    <row r="7012" spans="2:2" x14ac:dyDescent="0.3">
      <c r="B7012" s="2"/>
    </row>
    <row r="7013" spans="2:2" x14ac:dyDescent="0.3">
      <c r="B7013" s="2"/>
    </row>
    <row r="7014" spans="2:2" x14ac:dyDescent="0.3">
      <c r="B7014" s="2"/>
    </row>
    <row r="7015" spans="2:2" x14ac:dyDescent="0.3">
      <c r="B7015" s="2"/>
    </row>
    <row r="7016" spans="2:2" x14ac:dyDescent="0.3">
      <c r="B7016" s="2"/>
    </row>
    <row r="7017" spans="2:2" x14ac:dyDescent="0.3">
      <c r="B7017" s="2"/>
    </row>
    <row r="7018" spans="2:2" x14ac:dyDescent="0.3">
      <c r="B7018" s="2"/>
    </row>
    <row r="7019" spans="2:2" x14ac:dyDescent="0.3">
      <c r="B7019" s="2"/>
    </row>
    <row r="7020" spans="2:2" x14ac:dyDescent="0.3">
      <c r="B7020" s="2"/>
    </row>
    <row r="7021" spans="2:2" x14ac:dyDescent="0.3">
      <c r="B7021" s="2"/>
    </row>
    <row r="7022" spans="2:2" x14ac:dyDescent="0.3">
      <c r="B7022" s="2"/>
    </row>
    <row r="7023" spans="2:2" x14ac:dyDescent="0.3">
      <c r="B7023" s="2"/>
    </row>
    <row r="7024" spans="2:2" x14ac:dyDescent="0.3">
      <c r="B7024" s="2"/>
    </row>
    <row r="7025" spans="2:2" x14ac:dyDescent="0.3">
      <c r="B7025" s="2"/>
    </row>
    <row r="7026" spans="2:2" x14ac:dyDescent="0.3">
      <c r="B7026" s="2"/>
    </row>
    <row r="7027" spans="2:2" x14ac:dyDescent="0.3">
      <c r="B7027" s="2"/>
    </row>
    <row r="7028" spans="2:2" x14ac:dyDescent="0.3">
      <c r="B7028" s="2"/>
    </row>
    <row r="7029" spans="2:2" x14ac:dyDescent="0.3">
      <c r="B7029" s="2"/>
    </row>
    <row r="7030" spans="2:2" x14ac:dyDescent="0.3">
      <c r="B7030" s="2"/>
    </row>
    <row r="7031" spans="2:2" x14ac:dyDescent="0.3">
      <c r="B7031" s="2"/>
    </row>
    <row r="7032" spans="2:2" x14ac:dyDescent="0.3">
      <c r="B7032" s="2"/>
    </row>
    <row r="7033" spans="2:2" x14ac:dyDescent="0.3">
      <c r="B7033" s="2"/>
    </row>
    <row r="7034" spans="2:2" x14ac:dyDescent="0.3">
      <c r="B7034" s="2"/>
    </row>
    <row r="7035" spans="2:2" x14ac:dyDescent="0.3">
      <c r="B7035" s="2"/>
    </row>
    <row r="7036" spans="2:2" x14ac:dyDescent="0.3">
      <c r="B7036" s="2"/>
    </row>
    <row r="7037" spans="2:2" x14ac:dyDescent="0.3">
      <c r="B7037" s="2"/>
    </row>
    <row r="7038" spans="2:2" x14ac:dyDescent="0.3">
      <c r="B7038" s="2"/>
    </row>
    <row r="7039" spans="2:2" x14ac:dyDescent="0.3">
      <c r="B7039" s="2"/>
    </row>
    <row r="7040" spans="2:2" x14ac:dyDescent="0.3">
      <c r="B7040" s="2"/>
    </row>
    <row r="7041" spans="2:2" x14ac:dyDescent="0.3">
      <c r="B7041" s="2"/>
    </row>
    <row r="7042" spans="2:2" x14ac:dyDescent="0.3">
      <c r="B7042" s="2"/>
    </row>
    <row r="7043" spans="2:2" x14ac:dyDescent="0.3">
      <c r="B7043" s="2"/>
    </row>
    <row r="7044" spans="2:2" x14ac:dyDescent="0.3">
      <c r="B7044" s="2"/>
    </row>
    <row r="7045" spans="2:2" x14ac:dyDescent="0.3">
      <c r="B7045" s="2"/>
    </row>
    <row r="7046" spans="2:2" x14ac:dyDescent="0.3">
      <c r="B7046" s="2"/>
    </row>
    <row r="7047" spans="2:2" x14ac:dyDescent="0.3">
      <c r="B7047" s="2"/>
    </row>
    <row r="7048" spans="2:2" x14ac:dyDescent="0.3">
      <c r="B7048" s="2"/>
    </row>
    <row r="7049" spans="2:2" x14ac:dyDescent="0.3">
      <c r="B7049" s="2"/>
    </row>
    <row r="7050" spans="2:2" x14ac:dyDescent="0.3">
      <c r="B7050" s="2"/>
    </row>
    <row r="7051" spans="2:2" x14ac:dyDescent="0.3">
      <c r="B7051" s="2"/>
    </row>
    <row r="7052" spans="2:2" x14ac:dyDescent="0.3">
      <c r="B7052" s="2"/>
    </row>
    <row r="7053" spans="2:2" x14ac:dyDescent="0.3">
      <c r="B7053" s="2"/>
    </row>
    <row r="7054" spans="2:2" x14ac:dyDescent="0.3">
      <c r="B7054" s="2"/>
    </row>
    <row r="7055" spans="2:2" x14ac:dyDescent="0.3">
      <c r="B7055" s="2"/>
    </row>
    <row r="7056" spans="2:2" x14ac:dyDescent="0.3">
      <c r="B7056" s="2"/>
    </row>
    <row r="7057" spans="2:2" x14ac:dyDescent="0.3">
      <c r="B7057" s="2"/>
    </row>
    <row r="7058" spans="2:2" x14ac:dyDescent="0.3">
      <c r="B7058" s="2"/>
    </row>
    <row r="7059" spans="2:2" x14ac:dyDescent="0.3">
      <c r="B7059" s="2"/>
    </row>
    <row r="7060" spans="2:2" x14ac:dyDescent="0.3">
      <c r="B7060" s="2"/>
    </row>
    <row r="7061" spans="2:2" x14ac:dyDescent="0.3">
      <c r="B7061" s="2"/>
    </row>
    <row r="7062" spans="2:2" x14ac:dyDescent="0.3">
      <c r="B7062" s="2"/>
    </row>
    <row r="7063" spans="2:2" x14ac:dyDescent="0.3">
      <c r="B7063" s="2"/>
    </row>
    <row r="7064" spans="2:2" x14ac:dyDescent="0.3">
      <c r="B7064" s="2"/>
    </row>
    <row r="7065" spans="2:2" x14ac:dyDescent="0.3">
      <c r="B7065" s="2"/>
    </row>
    <row r="7066" spans="2:2" x14ac:dyDescent="0.3">
      <c r="B7066" s="2"/>
    </row>
    <row r="7067" spans="2:2" x14ac:dyDescent="0.3">
      <c r="B7067" s="2"/>
    </row>
    <row r="7068" spans="2:2" x14ac:dyDescent="0.3">
      <c r="B7068" s="2"/>
    </row>
    <row r="7069" spans="2:2" x14ac:dyDescent="0.3">
      <c r="B7069" s="2"/>
    </row>
    <row r="7070" spans="2:2" x14ac:dyDescent="0.3">
      <c r="B7070" s="2"/>
    </row>
    <row r="7071" spans="2:2" x14ac:dyDescent="0.3">
      <c r="B7071" s="2"/>
    </row>
    <row r="7072" spans="2:2" x14ac:dyDescent="0.3">
      <c r="B7072" s="2"/>
    </row>
    <row r="7073" spans="2:2" x14ac:dyDescent="0.3">
      <c r="B7073" s="2"/>
    </row>
    <row r="7074" spans="2:2" x14ac:dyDescent="0.3">
      <c r="B7074" s="2"/>
    </row>
    <row r="7075" spans="2:2" x14ac:dyDescent="0.3">
      <c r="B7075" s="2"/>
    </row>
    <row r="7076" spans="2:2" x14ac:dyDescent="0.3">
      <c r="B7076" s="2"/>
    </row>
    <row r="7077" spans="2:2" x14ac:dyDescent="0.3">
      <c r="B7077" s="2"/>
    </row>
    <row r="7078" spans="2:2" x14ac:dyDescent="0.3">
      <c r="B7078" s="2"/>
    </row>
    <row r="7079" spans="2:2" x14ac:dyDescent="0.3">
      <c r="B7079" s="2"/>
    </row>
    <row r="7080" spans="2:2" x14ac:dyDescent="0.3">
      <c r="B7080" s="2"/>
    </row>
    <row r="7081" spans="2:2" x14ac:dyDescent="0.3">
      <c r="B7081" s="2"/>
    </row>
    <row r="7082" spans="2:2" x14ac:dyDescent="0.3">
      <c r="B7082" s="2"/>
    </row>
    <row r="7083" spans="2:2" x14ac:dyDescent="0.3">
      <c r="B7083" s="2"/>
    </row>
    <row r="7084" spans="2:2" x14ac:dyDescent="0.3">
      <c r="B7084" s="2"/>
    </row>
    <row r="7085" spans="2:2" x14ac:dyDescent="0.3">
      <c r="B7085" s="2"/>
    </row>
    <row r="7086" spans="2:2" x14ac:dyDescent="0.3">
      <c r="B7086" s="2"/>
    </row>
    <row r="7087" spans="2:2" x14ac:dyDescent="0.3">
      <c r="B7087" s="2"/>
    </row>
    <row r="7088" spans="2:2" x14ac:dyDescent="0.3">
      <c r="B7088" s="2"/>
    </row>
    <row r="7089" spans="2:2" x14ac:dyDescent="0.3">
      <c r="B7089" s="2"/>
    </row>
    <row r="7090" spans="2:2" x14ac:dyDescent="0.3">
      <c r="B7090" s="2"/>
    </row>
    <row r="7091" spans="2:2" x14ac:dyDescent="0.3">
      <c r="B7091" s="2"/>
    </row>
    <row r="7092" spans="2:2" x14ac:dyDescent="0.3">
      <c r="B7092" s="2"/>
    </row>
    <row r="7093" spans="2:2" x14ac:dyDescent="0.3">
      <c r="B7093" s="2"/>
    </row>
    <row r="7094" spans="2:2" x14ac:dyDescent="0.3">
      <c r="B7094" s="2"/>
    </row>
    <row r="7095" spans="2:2" x14ac:dyDescent="0.3">
      <c r="B7095" s="2"/>
    </row>
    <row r="7096" spans="2:2" x14ac:dyDescent="0.3">
      <c r="B7096" s="2"/>
    </row>
    <row r="7097" spans="2:2" x14ac:dyDescent="0.3">
      <c r="B7097" s="2"/>
    </row>
    <row r="7098" spans="2:2" x14ac:dyDescent="0.3">
      <c r="B7098" s="2"/>
    </row>
    <row r="7099" spans="2:2" x14ac:dyDescent="0.3">
      <c r="B7099" s="2"/>
    </row>
    <row r="7100" spans="2:2" x14ac:dyDescent="0.3">
      <c r="B7100" s="2"/>
    </row>
    <row r="7101" spans="2:2" x14ac:dyDescent="0.3">
      <c r="B7101" s="2"/>
    </row>
    <row r="7102" spans="2:2" x14ac:dyDescent="0.3">
      <c r="B7102" s="2"/>
    </row>
    <row r="7103" spans="2:2" x14ac:dyDescent="0.3">
      <c r="B7103" s="2"/>
    </row>
    <row r="7104" spans="2:2" x14ac:dyDescent="0.3">
      <c r="B7104" s="2"/>
    </row>
    <row r="7105" spans="2:2" x14ac:dyDescent="0.3">
      <c r="B7105" s="2"/>
    </row>
    <row r="7106" spans="2:2" x14ac:dyDescent="0.3">
      <c r="B7106" s="2"/>
    </row>
    <row r="7107" spans="2:2" x14ac:dyDescent="0.3">
      <c r="B7107" s="2"/>
    </row>
    <row r="7108" spans="2:2" x14ac:dyDescent="0.3">
      <c r="B7108" s="2"/>
    </row>
    <row r="7109" spans="2:2" x14ac:dyDescent="0.3">
      <c r="B7109" s="2"/>
    </row>
    <row r="7110" spans="2:2" x14ac:dyDescent="0.3">
      <c r="B7110" s="2"/>
    </row>
    <row r="7111" spans="2:2" x14ac:dyDescent="0.3">
      <c r="B7111" s="2"/>
    </row>
    <row r="7112" spans="2:2" x14ac:dyDescent="0.3">
      <c r="B7112" s="2"/>
    </row>
    <row r="7113" spans="2:2" x14ac:dyDescent="0.3">
      <c r="B7113" s="2"/>
    </row>
    <row r="7114" spans="2:2" x14ac:dyDescent="0.3">
      <c r="B7114" s="2"/>
    </row>
    <row r="7115" spans="2:2" x14ac:dyDescent="0.3">
      <c r="B7115" s="2"/>
    </row>
    <row r="7116" spans="2:2" x14ac:dyDescent="0.3">
      <c r="B7116" s="2"/>
    </row>
    <row r="7117" spans="2:2" x14ac:dyDescent="0.3">
      <c r="B7117" s="2"/>
    </row>
    <row r="7118" spans="2:2" x14ac:dyDescent="0.3">
      <c r="B7118" s="2"/>
    </row>
    <row r="7119" spans="2:2" x14ac:dyDescent="0.3">
      <c r="B7119" s="2"/>
    </row>
    <row r="7120" spans="2:2" x14ac:dyDescent="0.3">
      <c r="B7120" s="2"/>
    </row>
    <row r="7121" spans="2:2" x14ac:dyDescent="0.3">
      <c r="B7121" s="2"/>
    </row>
    <row r="7122" spans="2:2" x14ac:dyDescent="0.3">
      <c r="B7122" s="2"/>
    </row>
    <row r="7123" spans="2:2" x14ac:dyDescent="0.3">
      <c r="B7123" s="2"/>
    </row>
    <row r="7124" spans="2:2" x14ac:dyDescent="0.3">
      <c r="B7124" s="2"/>
    </row>
    <row r="7125" spans="2:2" x14ac:dyDescent="0.3">
      <c r="B7125" s="2"/>
    </row>
    <row r="7126" spans="2:2" x14ac:dyDescent="0.3">
      <c r="B7126" s="2"/>
    </row>
    <row r="7127" spans="2:2" x14ac:dyDescent="0.3">
      <c r="B7127" s="2"/>
    </row>
    <row r="7128" spans="2:2" x14ac:dyDescent="0.3">
      <c r="B7128" s="2"/>
    </row>
    <row r="7129" spans="2:2" x14ac:dyDescent="0.3">
      <c r="B7129" s="2"/>
    </row>
    <row r="7130" spans="2:2" x14ac:dyDescent="0.3">
      <c r="B7130" s="2"/>
    </row>
    <row r="7131" spans="2:2" x14ac:dyDescent="0.3">
      <c r="B7131" s="2"/>
    </row>
    <row r="7132" spans="2:2" x14ac:dyDescent="0.3">
      <c r="B7132" s="2"/>
    </row>
    <row r="7133" spans="2:2" x14ac:dyDescent="0.3">
      <c r="B7133" s="2"/>
    </row>
    <row r="7134" spans="2:2" x14ac:dyDescent="0.3">
      <c r="B7134" s="2"/>
    </row>
    <row r="7135" spans="2:2" x14ac:dyDescent="0.3">
      <c r="B7135" s="2"/>
    </row>
    <row r="7136" spans="2:2" x14ac:dyDescent="0.3">
      <c r="B7136" s="2"/>
    </row>
    <row r="7137" spans="2:2" x14ac:dyDescent="0.3">
      <c r="B7137" s="2"/>
    </row>
    <row r="7138" spans="2:2" x14ac:dyDescent="0.3">
      <c r="B7138" s="2"/>
    </row>
    <row r="7139" spans="2:2" x14ac:dyDescent="0.3">
      <c r="B7139" s="2"/>
    </row>
    <row r="7140" spans="2:2" x14ac:dyDescent="0.3">
      <c r="B7140" s="2"/>
    </row>
    <row r="7141" spans="2:2" x14ac:dyDescent="0.3">
      <c r="B7141" s="2"/>
    </row>
    <row r="7142" spans="2:2" x14ac:dyDescent="0.3">
      <c r="B7142" s="2"/>
    </row>
    <row r="7143" spans="2:2" x14ac:dyDescent="0.3">
      <c r="B7143" s="2"/>
    </row>
    <row r="7144" spans="2:2" x14ac:dyDescent="0.3">
      <c r="B7144" s="2"/>
    </row>
    <row r="7145" spans="2:2" x14ac:dyDescent="0.3">
      <c r="B7145" s="2"/>
    </row>
    <row r="7146" spans="2:2" x14ac:dyDescent="0.3">
      <c r="B7146" s="2"/>
    </row>
    <row r="7147" spans="2:2" x14ac:dyDescent="0.3">
      <c r="B7147" s="2"/>
    </row>
    <row r="7148" spans="2:2" x14ac:dyDescent="0.3">
      <c r="B7148" s="2"/>
    </row>
    <row r="7149" spans="2:2" x14ac:dyDescent="0.3">
      <c r="B7149" s="2"/>
    </row>
    <row r="7150" spans="2:2" x14ac:dyDescent="0.3">
      <c r="B7150" s="2"/>
    </row>
    <row r="7151" spans="2:2" x14ac:dyDescent="0.3">
      <c r="B7151" s="2"/>
    </row>
    <row r="7152" spans="2:2" x14ac:dyDescent="0.3">
      <c r="B7152" s="2"/>
    </row>
    <row r="7153" spans="2:2" x14ac:dyDescent="0.3">
      <c r="B7153" s="2"/>
    </row>
    <row r="7154" spans="2:2" x14ac:dyDescent="0.3">
      <c r="B7154" s="2"/>
    </row>
    <row r="7155" spans="2:2" x14ac:dyDescent="0.3">
      <c r="B7155" s="2"/>
    </row>
    <row r="7156" spans="2:2" x14ac:dyDescent="0.3">
      <c r="B7156" s="2"/>
    </row>
    <row r="7157" spans="2:2" x14ac:dyDescent="0.3">
      <c r="B7157" s="2"/>
    </row>
    <row r="7158" spans="2:2" x14ac:dyDescent="0.3">
      <c r="B7158" s="2"/>
    </row>
    <row r="7159" spans="2:2" x14ac:dyDescent="0.3">
      <c r="B7159" s="2"/>
    </row>
    <row r="7160" spans="2:2" x14ac:dyDescent="0.3">
      <c r="B7160" s="2"/>
    </row>
    <row r="7161" spans="2:2" x14ac:dyDescent="0.3">
      <c r="B7161" s="2"/>
    </row>
    <row r="7162" spans="2:2" x14ac:dyDescent="0.3">
      <c r="B7162" s="2"/>
    </row>
    <row r="7163" spans="2:2" x14ac:dyDescent="0.3">
      <c r="B7163" s="2"/>
    </row>
    <row r="7164" spans="2:2" x14ac:dyDescent="0.3">
      <c r="B7164" s="2"/>
    </row>
    <row r="7165" spans="2:2" x14ac:dyDescent="0.3">
      <c r="B7165" s="2"/>
    </row>
    <row r="7166" spans="2:2" x14ac:dyDescent="0.3">
      <c r="B7166" s="2"/>
    </row>
    <row r="7167" spans="2:2" x14ac:dyDescent="0.3">
      <c r="B7167" s="2"/>
    </row>
    <row r="7168" spans="2:2" x14ac:dyDescent="0.3">
      <c r="B7168" s="2"/>
    </row>
    <row r="7169" spans="2:2" x14ac:dyDescent="0.3">
      <c r="B7169" s="2"/>
    </row>
    <row r="7170" spans="2:2" x14ac:dyDescent="0.3">
      <c r="B7170" s="2"/>
    </row>
    <row r="7171" spans="2:2" x14ac:dyDescent="0.3">
      <c r="B7171" s="2"/>
    </row>
    <row r="7172" spans="2:2" x14ac:dyDescent="0.3">
      <c r="B7172" s="2"/>
    </row>
    <row r="7173" spans="2:2" x14ac:dyDescent="0.3">
      <c r="B7173" s="2"/>
    </row>
    <row r="7174" spans="2:2" x14ac:dyDescent="0.3">
      <c r="B7174" s="2"/>
    </row>
    <row r="7175" spans="2:2" x14ac:dyDescent="0.3">
      <c r="B7175" s="2"/>
    </row>
    <row r="7176" spans="2:2" x14ac:dyDescent="0.3">
      <c r="B7176" s="2"/>
    </row>
    <row r="7177" spans="2:2" x14ac:dyDescent="0.3">
      <c r="B7177" s="2"/>
    </row>
    <row r="7178" spans="2:2" x14ac:dyDescent="0.3">
      <c r="B7178" s="2"/>
    </row>
    <row r="7179" spans="2:2" x14ac:dyDescent="0.3">
      <c r="B7179" s="2"/>
    </row>
    <row r="7180" spans="2:2" x14ac:dyDescent="0.3">
      <c r="B7180" s="2"/>
    </row>
    <row r="7181" spans="2:2" x14ac:dyDescent="0.3">
      <c r="B7181" s="2"/>
    </row>
    <row r="7182" spans="2:2" x14ac:dyDescent="0.3">
      <c r="B7182" s="2"/>
    </row>
    <row r="7183" spans="2:2" x14ac:dyDescent="0.3">
      <c r="B7183" s="2"/>
    </row>
    <row r="7184" spans="2:2" x14ac:dyDescent="0.3">
      <c r="B7184" s="2"/>
    </row>
    <row r="7185" spans="2:2" x14ac:dyDescent="0.3">
      <c r="B7185" s="2"/>
    </row>
    <row r="7186" spans="2:2" x14ac:dyDescent="0.3">
      <c r="B7186" s="2"/>
    </row>
    <row r="7187" spans="2:2" x14ac:dyDescent="0.3">
      <c r="B7187" s="2"/>
    </row>
    <row r="7188" spans="2:2" x14ac:dyDescent="0.3">
      <c r="B7188" s="2"/>
    </row>
    <row r="7189" spans="2:2" x14ac:dyDescent="0.3">
      <c r="B7189" s="2"/>
    </row>
    <row r="7190" spans="2:2" x14ac:dyDescent="0.3">
      <c r="B7190" s="2"/>
    </row>
    <row r="7191" spans="2:2" x14ac:dyDescent="0.3">
      <c r="B7191" s="2"/>
    </row>
    <row r="7192" spans="2:2" x14ac:dyDescent="0.3">
      <c r="B7192" s="2"/>
    </row>
    <row r="7193" spans="2:2" x14ac:dyDescent="0.3">
      <c r="B7193" s="2"/>
    </row>
    <row r="7194" spans="2:2" x14ac:dyDescent="0.3">
      <c r="B7194" s="2"/>
    </row>
    <row r="7195" spans="2:2" x14ac:dyDescent="0.3">
      <c r="B7195" s="2"/>
    </row>
    <row r="7196" spans="2:2" x14ac:dyDescent="0.3">
      <c r="B7196" s="2"/>
    </row>
    <row r="7197" spans="2:2" x14ac:dyDescent="0.3">
      <c r="B7197" s="2"/>
    </row>
    <row r="7198" spans="2:2" x14ac:dyDescent="0.3">
      <c r="B7198" s="2"/>
    </row>
    <row r="7199" spans="2:2" x14ac:dyDescent="0.3">
      <c r="B7199" s="2"/>
    </row>
    <row r="7200" spans="2:2" x14ac:dyDescent="0.3">
      <c r="B7200" s="2"/>
    </row>
    <row r="7201" spans="2:2" x14ac:dyDescent="0.3">
      <c r="B7201" s="2"/>
    </row>
    <row r="7202" spans="2:2" x14ac:dyDescent="0.3">
      <c r="B7202" s="2"/>
    </row>
    <row r="7203" spans="2:2" x14ac:dyDescent="0.3">
      <c r="B7203" s="2"/>
    </row>
    <row r="7204" spans="2:2" x14ac:dyDescent="0.3">
      <c r="B7204" s="2"/>
    </row>
    <row r="7205" spans="2:2" x14ac:dyDescent="0.3">
      <c r="B7205" s="2"/>
    </row>
    <row r="7206" spans="2:2" x14ac:dyDescent="0.3">
      <c r="B7206" s="2"/>
    </row>
    <row r="7207" spans="2:2" x14ac:dyDescent="0.3">
      <c r="B7207" s="2"/>
    </row>
    <row r="7208" spans="2:2" x14ac:dyDescent="0.3">
      <c r="B7208" s="2"/>
    </row>
    <row r="7209" spans="2:2" x14ac:dyDescent="0.3">
      <c r="B7209" s="2"/>
    </row>
    <row r="7210" spans="2:2" x14ac:dyDescent="0.3">
      <c r="B7210" s="2"/>
    </row>
    <row r="7211" spans="2:2" x14ac:dyDescent="0.3">
      <c r="B7211" s="2"/>
    </row>
    <row r="7212" spans="2:2" x14ac:dyDescent="0.3">
      <c r="B7212" s="2"/>
    </row>
    <row r="7213" spans="2:2" x14ac:dyDescent="0.3">
      <c r="B7213" s="2"/>
    </row>
    <row r="7214" spans="2:2" x14ac:dyDescent="0.3">
      <c r="B7214" s="2"/>
    </row>
    <row r="7215" spans="2:2" x14ac:dyDescent="0.3">
      <c r="B7215" s="2"/>
    </row>
    <row r="7216" spans="2:2" x14ac:dyDescent="0.3">
      <c r="B7216" s="2"/>
    </row>
    <row r="7217" spans="2:2" x14ac:dyDescent="0.3">
      <c r="B7217" s="2"/>
    </row>
    <row r="7218" spans="2:2" x14ac:dyDescent="0.3">
      <c r="B7218" s="2"/>
    </row>
    <row r="7219" spans="2:2" x14ac:dyDescent="0.3">
      <c r="B7219" s="2"/>
    </row>
    <row r="7220" spans="2:2" x14ac:dyDescent="0.3">
      <c r="B7220" s="2"/>
    </row>
    <row r="7221" spans="2:2" x14ac:dyDescent="0.3">
      <c r="B7221" s="2"/>
    </row>
    <row r="7222" spans="2:2" x14ac:dyDescent="0.3">
      <c r="B7222" s="2"/>
    </row>
    <row r="7223" spans="2:2" x14ac:dyDescent="0.3">
      <c r="B7223" s="2"/>
    </row>
    <row r="7224" spans="2:2" x14ac:dyDescent="0.3">
      <c r="B7224" s="2"/>
    </row>
    <row r="7225" spans="2:2" x14ac:dyDescent="0.3">
      <c r="B7225" s="2"/>
    </row>
    <row r="7226" spans="2:2" x14ac:dyDescent="0.3">
      <c r="B7226" s="2"/>
    </row>
    <row r="7227" spans="2:2" x14ac:dyDescent="0.3">
      <c r="B7227" s="2"/>
    </row>
    <row r="7228" spans="2:2" x14ac:dyDescent="0.3">
      <c r="B7228" s="2"/>
    </row>
    <row r="7229" spans="2:2" x14ac:dyDescent="0.3">
      <c r="B7229" s="2"/>
    </row>
    <row r="7230" spans="2:2" x14ac:dyDescent="0.3">
      <c r="B7230" s="2"/>
    </row>
    <row r="7231" spans="2:2" x14ac:dyDescent="0.3">
      <c r="B7231" s="2"/>
    </row>
    <row r="7232" spans="2:2" x14ac:dyDescent="0.3">
      <c r="B7232" s="2"/>
    </row>
    <row r="7233" spans="2:2" x14ac:dyDescent="0.3">
      <c r="B7233" s="2"/>
    </row>
    <row r="7234" spans="2:2" x14ac:dyDescent="0.3">
      <c r="B7234" s="2"/>
    </row>
    <row r="7235" spans="2:2" x14ac:dyDescent="0.3">
      <c r="B7235" s="2"/>
    </row>
    <row r="7236" spans="2:2" x14ac:dyDescent="0.3">
      <c r="B7236" s="2"/>
    </row>
    <row r="7237" spans="2:2" x14ac:dyDescent="0.3">
      <c r="B7237" s="2"/>
    </row>
    <row r="7238" spans="2:2" x14ac:dyDescent="0.3">
      <c r="B7238" s="2"/>
    </row>
    <row r="7239" spans="2:2" x14ac:dyDescent="0.3">
      <c r="B7239" s="2"/>
    </row>
    <row r="7240" spans="2:2" x14ac:dyDescent="0.3">
      <c r="B7240" s="2"/>
    </row>
    <row r="7241" spans="2:2" x14ac:dyDescent="0.3">
      <c r="B7241" s="2"/>
    </row>
    <row r="7242" spans="2:2" x14ac:dyDescent="0.3">
      <c r="B7242" s="2"/>
    </row>
    <row r="7243" spans="2:2" x14ac:dyDescent="0.3">
      <c r="B7243" s="2"/>
    </row>
    <row r="7244" spans="2:2" x14ac:dyDescent="0.3">
      <c r="B7244" s="2"/>
    </row>
    <row r="7245" spans="2:2" x14ac:dyDescent="0.3">
      <c r="B7245" s="2"/>
    </row>
    <row r="7246" spans="2:2" x14ac:dyDescent="0.3">
      <c r="B7246" s="2"/>
    </row>
    <row r="7247" spans="2:2" x14ac:dyDescent="0.3">
      <c r="B7247" s="2"/>
    </row>
    <row r="7248" spans="2:2" x14ac:dyDescent="0.3">
      <c r="B7248" s="2"/>
    </row>
    <row r="7249" spans="2:2" x14ac:dyDescent="0.3">
      <c r="B7249" s="2"/>
    </row>
    <row r="7250" spans="2:2" x14ac:dyDescent="0.3">
      <c r="B7250" s="2"/>
    </row>
    <row r="7251" spans="2:2" x14ac:dyDescent="0.3">
      <c r="B7251" s="2"/>
    </row>
    <row r="7252" spans="2:2" x14ac:dyDescent="0.3">
      <c r="B7252" s="2"/>
    </row>
    <row r="7253" spans="2:2" x14ac:dyDescent="0.3">
      <c r="B7253" s="2"/>
    </row>
    <row r="7254" spans="2:2" x14ac:dyDescent="0.3">
      <c r="B7254" s="2"/>
    </row>
    <row r="7255" spans="2:2" x14ac:dyDescent="0.3">
      <c r="B7255" s="2"/>
    </row>
    <row r="7256" spans="2:2" x14ac:dyDescent="0.3">
      <c r="B7256" s="2"/>
    </row>
    <row r="7257" spans="2:2" x14ac:dyDescent="0.3">
      <c r="B7257" s="2"/>
    </row>
    <row r="7258" spans="2:2" x14ac:dyDescent="0.3">
      <c r="B7258" s="2"/>
    </row>
    <row r="7259" spans="2:2" x14ac:dyDescent="0.3">
      <c r="B7259" s="2"/>
    </row>
    <row r="7260" spans="2:2" x14ac:dyDescent="0.3">
      <c r="B7260" s="2"/>
    </row>
    <row r="7261" spans="2:2" x14ac:dyDescent="0.3">
      <c r="B7261" s="2"/>
    </row>
    <row r="7262" spans="2:2" x14ac:dyDescent="0.3">
      <c r="B7262" s="2"/>
    </row>
    <row r="7263" spans="2:2" x14ac:dyDescent="0.3">
      <c r="B7263" s="2"/>
    </row>
    <row r="7264" spans="2:2" x14ac:dyDescent="0.3">
      <c r="B7264" s="2"/>
    </row>
    <row r="7265" spans="2:2" x14ac:dyDescent="0.3">
      <c r="B7265" s="2"/>
    </row>
    <row r="7266" spans="2:2" x14ac:dyDescent="0.3">
      <c r="B7266" s="2"/>
    </row>
    <row r="7267" spans="2:2" x14ac:dyDescent="0.3">
      <c r="B7267" s="2"/>
    </row>
    <row r="7268" spans="2:2" x14ac:dyDescent="0.3">
      <c r="B7268" s="2"/>
    </row>
    <row r="7269" spans="2:2" x14ac:dyDescent="0.3">
      <c r="B7269" s="2"/>
    </row>
    <row r="7270" spans="2:2" x14ac:dyDescent="0.3">
      <c r="B7270" s="2"/>
    </row>
    <row r="7271" spans="2:2" x14ac:dyDescent="0.3">
      <c r="B7271" s="2"/>
    </row>
    <row r="7272" spans="2:2" x14ac:dyDescent="0.3">
      <c r="B7272" s="2"/>
    </row>
    <row r="7273" spans="2:2" x14ac:dyDescent="0.3">
      <c r="B7273" s="2"/>
    </row>
    <row r="7274" spans="2:2" x14ac:dyDescent="0.3">
      <c r="B7274" s="2"/>
    </row>
    <row r="7275" spans="2:2" x14ac:dyDescent="0.3">
      <c r="B7275" s="2"/>
    </row>
    <row r="7276" spans="2:2" x14ac:dyDescent="0.3">
      <c r="B7276" s="2"/>
    </row>
    <row r="7277" spans="2:2" x14ac:dyDescent="0.3">
      <c r="B7277" s="2"/>
    </row>
    <row r="7278" spans="2:2" x14ac:dyDescent="0.3">
      <c r="B7278" s="2"/>
    </row>
    <row r="7279" spans="2:2" x14ac:dyDescent="0.3">
      <c r="B7279" s="2"/>
    </row>
    <row r="7280" spans="2:2" x14ac:dyDescent="0.3">
      <c r="B7280" s="2"/>
    </row>
    <row r="7281" spans="2:2" x14ac:dyDescent="0.3">
      <c r="B7281" s="2"/>
    </row>
    <row r="7282" spans="2:2" x14ac:dyDescent="0.3">
      <c r="B7282" s="2"/>
    </row>
    <row r="7283" spans="2:2" x14ac:dyDescent="0.3">
      <c r="B7283" s="2"/>
    </row>
    <row r="7284" spans="2:2" x14ac:dyDescent="0.3">
      <c r="B7284" s="2"/>
    </row>
    <row r="7285" spans="2:2" x14ac:dyDescent="0.3">
      <c r="B7285" s="2"/>
    </row>
    <row r="7286" spans="2:2" x14ac:dyDescent="0.3">
      <c r="B7286" s="2"/>
    </row>
    <row r="7287" spans="2:2" x14ac:dyDescent="0.3">
      <c r="B7287" s="2"/>
    </row>
    <row r="7288" spans="2:2" x14ac:dyDescent="0.3">
      <c r="B7288" s="2"/>
    </row>
    <row r="7289" spans="2:2" x14ac:dyDescent="0.3">
      <c r="B7289" s="2"/>
    </row>
    <row r="7290" spans="2:2" x14ac:dyDescent="0.3">
      <c r="B7290" s="2"/>
    </row>
    <row r="7291" spans="2:2" x14ac:dyDescent="0.3">
      <c r="B7291" s="2"/>
    </row>
    <row r="7292" spans="2:2" x14ac:dyDescent="0.3">
      <c r="B7292" s="2"/>
    </row>
    <row r="7293" spans="2:2" x14ac:dyDescent="0.3">
      <c r="B7293" s="2"/>
    </row>
    <row r="7294" spans="2:2" x14ac:dyDescent="0.3">
      <c r="B7294" s="2"/>
    </row>
    <row r="7295" spans="2:2" x14ac:dyDescent="0.3">
      <c r="B7295" s="2"/>
    </row>
    <row r="7296" spans="2:2" x14ac:dyDescent="0.3">
      <c r="B7296" s="2"/>
    </row>
    <row r="7297" spans="2:2" x14ac:dyDescent="0.3">
      <c r="B7297" s="2"/>
    </row>
    <row r="7298" spans="2:2" x14ac:dyDescent="0.3">
      <c r="B7298" s="2"/>
    </row>
    <row r="7299" spans="2:2" x14ac:dyDescent="0.3">
      <c r="B7299" s="2"/>
    </row>
    <row r="7300" spans="2:2" x14ac:dyDescent="0.3">
      <c r="B7300" s="2"/>
    </row>
    <row r="7301" spans="2:2" x14ac:dyDescent="0.3">
      <c r="B7301" s="2"/>
    </row>
    <row r="7302" spans="2:2" x14ac:dyDescent="0.3">
      <c r="B7302" s="2"/>
    </row>
    <row r="7303" spans="2:2" x14ac:dyDescent="0.3">
      <c r="B7303" s="2"/>
    </row>
    <row r="7304" spans="2:2" x14ac:dyDescent="0.3">
      <c r="B7304" s="2"/>
    </row>
    <row r="7305" spans="2:2" x14ac:dyDescent="0.3">
      <c r="B7305" s="2"/>
    </row>
    <row r="7306" spans="2:2" x14ac:dyDescent="0.3">
      <c r="B7306" s="2"/>
    </row>
    <row r="7307" spans="2:2" x14ac:dyDescent="0.3">
      <c r="B7307" s="2"/>
    </row>
    <row r="7308" spans="2:2" x14ac:dyDescent="0.3">
      <c r="B7308" s="2"/>
    </row>
    <row r="7309" spans="2:2" x14ac:dyDescent="0.3">
      <c r="B7309" s="2"/>
    </row>
    <row r="7310" spans="2:2" x14ac:dyDescent="0.3">
      <c r="B7310" s="2"/>
    </row>
    <row r="7311" spans="2:2" x14ac:dyDescent="0.3">
      <c r="B7311" s="2"/>
    </row>
    <row r="7312" spans="2:2" x14ac:dyDescent="0.3">
      <c r="B7312" s="2"/>
    </row>
    <row r="7313" spans="2:2" x14ac:dyDescent="0.3">
      <c r="B7313" s="2"/>
    </row>
    <row r="7314" spans="2:2" x14ac:dyDescent="0.3">
      <c r="B7314" s="2"/>
    </row>
    <row r="7315" spans="2:2" x14ac:dyDescent="0.3">
      <c r="B7315" s="2"/>
    </row>
    <row r="7316" spans="2:2" x14ac:dyDescent="0.3">
      <c r="B7316" s="2"/>
    </row>
    <row r="7317" spans="2:2" x14ac:dyDescent="0.3">
      <c r="B7317" s="2"/>
    </row>
    <row r="7318" spans="2:2" x14ac:dyDescent="0.3">
      <c r="B7318" s="2"/>
    </row>
    <row r="7319" spans="2:2" x14ac:dyDescent="0.3">
      <c r="B7319" s="2"/>
    </row>
    <row r="7320" spans="2:2" x14ac:dyDescent="0.3">
      <c r="B7320" s="2"/>
    </row>
    <row r="7321" spans="2:2" x14ac:dyDescent="0.3">
      <c r="B7321" s="2"/>
    </row>
    <row r="7322" spans="2:2" x14ac:dyDescent="0.3">
      <c r="B7322" s="2"/>
    </row>
    <row r="7323" spans="2:2" x14ac:dyDescent="0.3">
      <c r="B7323" s="2"/>
    </row>
    <row r="7324" spans="2:2" x14ac:dyDescent="0.3">
      <c r="B7324" s="2"/>
    </row>
    <row r="7325" spans="2:2" x14ac:dyDescent="0.3">
      <c r="B7325" s="2"/>
    </row>
    <row r="7326" spans="2:2" x14ac:dyDescent="0.3">
      <c r="B7326" s="2"/>
    </row>
    <row r="7327" spans="2:2" x14ac:dyDescent="0.3">
      <c r="B7327" s="2"/>
    </row>
    <row r="7328" spans="2:2" x14ac:dyDescent="0.3">
      <c r="B7328" s="2"/>
    </row>
    <row r="7329" spans="2:2" x14ac:dyDescent="0.3">
      <c r="B7329" s="2"/>
    </row>
    <row r="7330" spans="2:2" x14ac:dyDescent="0.3">
      <c r="B7330" s="2"/>
    </row>
    <row r="7331" spans="2:2" x14ac:dyDescent="0.3">
      <c r="B7331" s="2"/>
    </row>
    <row r="7332" spans="2:2" x14ac:dyDescent="0.3">
      <c r="B7332" s="2"/>
    </row>
    <row r="7333" spans="2:2" x14ac:dyDescent="0.3">
      <c r="B7333" s="2"/>
    </row>
    <row r="7334" spans="2:2" x14ac:dyDescent="0.3">
      <c r="B7334" s="2"/>
    </row>
    <row r="7335" spans="2:2" x14ac:dyDescent="0.3">
      <c r="B7335" s="2"/>
    </row>
    <row r="7336" spans="2:2" x14ac:dyDescent="0.3">
      <c r="B7336" s="2"/>
    </row>
    <row r="7337" spans="2:2" x14ac:dyDescent="0.3">
      <c r="B7337" s="2"/>
    </row>
    <row r="7338" spans="2:2" x14ac:dyDescent="0.3">
      <c r="B7338" s="2"/>
    </row>
    <row r="7339" spans="2:2" x14ac:dyDescent="0.3">
      <c r="B7339" s="2"/>
    </row>
    <row r="7340" spans="2:2" x14ac:dyDescent="0.3">
      <c r="B7340" s="2"/>
    </row>
    <row r="7341" spans="2:2" x14ac:dyDescent="0.3">
      <c r="B7341" s="2"/>
    </row>
    <row r="7342" spans="2:2" x14ac:dyDescent="0.3">
      <c r="B7342" s="2"/>
    </row>
    <row r="7343" spans="2:2" x14ac:dyDescent="0.3">
      <c r="B7343" s="2"/>
    </row>
    <row r="7344" spans="2:2" x14ac:dyDescent="0.3">
      <c r="B7344" s="2"/>
    </row>
    <row r="7345" spans="2:2" x14ac:dyDescent="0.3">
      <c r="B7345" s="2"/>
    </row>
    <row r="7346" spans="2:2" x14ac:dyDescent="0.3">
      <c r="B7346" s="2"/>
    </row>
    <row r="7347" spans="2:2" x14ac:dyDescent="0.3">
      <c r="B7347" s="2"/>
    </row>
    <row r="7348" spans="2:2" x14ac:dyDescent="0.3">
      <c r="B7348" s="2"/>
    </row>
    <row r="7349" spans="2:2" x14ac:dyDescent="0.3">
      <c r="B7349" s="2"/>
    </row>
    <row r="7350" spans="2:2" x14ac:dyDescent="0.3">
      <c r="B7350" s="2"/>
    </row>
    <row r="7351" spans="2:2" x14ac:dyDescent="0.3">
      <c r="B7351" s="2"/>
    </row>
    <row r="7352" spans="2:2" x14ac:dyDescent="0.3">
      <c r="B7352" s="2"/>
    </row>
    <row r="7353" spans="2:2" x14ac:dyDescent="0.3">
      <c r="B7353" s="2"/>
    </row>
    <row r="7354" spans="2:2" x14ac:dyDescent="0.3">
      <c r="B7354" s="2"/>
    </row>
    <row r="7355" spans="2:2" x14ac:dyDescent="0.3">
      <c r="B7355" s="2"/>
    </row>
    <row r="7356" spans="2:2" x14ac:dyDescent="0.3">
      <c r="B7356" s="2"/>
    </row>
    <row r="7357" spans="2:2" x14ac:dyDescent="0.3">
      <c r="B7357" s="2"/>
    </row>
    <row r="7358" spans="2:2" x14ac:dyDescent="0.3">
      <c r="B7358" s="2"/>
    </row>
    <row r="7359" spans="2:2" x14ac:dyDescent="0.3">
      <c r="B7359" s="2"/>
    </row>
    <row r="7360" spans="2:2" x14ac:dyDescent="0.3">
      <c r="B7360" s="2"/>
    </row>
    <row r="7361" spans="2:2" x14ac:dyDescent="0.3">
      <c r="B7361" s="2"/>
    </row>
    <row r="7362" spans="2:2" x14ac:dyDescent="0.3">
      <c r="B7362" s="2"/>
    </row>
    <row r="7363" spans="2:2" x14ac:dyDescent="0.3">
      <c r="B7363" s="2"/>
    </row>
    <row r="7364" spans="2:2" x14ac:dyDescent="0.3">
      <c r="B7364" s="2"/>
    </row>
    <row r="7365" spans="2:2" x14ac:dyDescent="0.3">
      <c r="B7365" s="2"/>
    </row>
    <row r="7366" spans="2:2" x14ac:dyDescent="0.3">
      <c r="B7366" s="2"/>
    </row>
    <row r="7367" spans="2:2" x14ac:dyDescent="0.3">
      <c r="B7367" s="2"/>
    </row>
    <row r="7368" spans="2:2" x14ac:dyDescent="0.3">
      <c r="B7368" s="2"/>
    </row>
    <row r="7369" spans="2:2" x14ac:dyDescent="0.3">
      <c r="B7369" s="2"/>
    </row>
    <row r="7370" spans="2:2" x14ac:dyDescent="0.3">
      <c r="B7370" s="2"/>
    </row>
    <row r="7371" spans="2:2" x14ac:dyDescent="0.3">
      <c r="B7371" s="2"/>
    </row>
    <row r="7372" spans="2:2" x14ac:dyDescent="0.3">
      <c r="B7372" s="2"/>
    </row>
    <row r="7373" spans="2:2" x14ac:dyDescent="0.3">
      <c r="B7373" s="2"/>
    </row>
    <row r="7374" spans="2:2" x14ac:dyDescent="0.3">
      <c r="B7374" s="2"/>
    </row>
    <row r="7375" spans="2:2" x14ac:dyDescent="0.3">
      <c r="B7375" s="2"/>
    </row>
    <row r="7376" spans="2:2" x14ac:dyDescent="0.3">
      <c r="B7376" s="2"/>
    </row>
    <row r="7377" spans="2:2" x14ac:dyDescent="0.3">
      <c r="B7377" s="2"/>
    </row>
    <row r="7378" spans="2:2" x14ac:dyDescent="0.3">
      <c r="B7378" s="2"/>
    </row>
    <row r="7379" spans="2:2" x14ac:dyDescent="0.3">
      <c r="B7379" s="2"/>
    </row>
    <row r="7380" spans="2:2" x14ac:dyDescent="0.3">
      <c r="B7380" s="2"/>
    </row>
    <row r="7381" spans="2:2" x14ac:dyDescent="0.3">
      <c r="B7381" s="2"/>
    </row>
    <row r="7382" spans="2:2" x14ac:dyDescent="0.3">
      <c r="B7382" s="2"/>
    </row>
    <row r="7383" spans="2:2" x14ac:dyDescent="0.3">
      <c r="B7383" s="2"/>
    </row>
    <row r="7384" spans="2:2" x14ac:dyDescent="0.3">
      <c r="B7384" s="2"/>
    </row>
    <row r="7385" spans="2:2" x14ac:dyDescent="0.3">
      <c r="B7385" s="2"/>
    </row>
    <row r="7386" spans="2:2" x14ac:dyDescent="0.3">
      <c r="B7386" s="2"/>
    </row>
    <row r="7387" spans="2:2" x14ac:dyDescent="0.3">
      <c r="B7387" s="2"/>
    </row>
    <row r="7388" spans="2:2" x14ac:dyDescent="0.3">
      <c r="B7388" s="2"/>
    </row>
    <row r="7389" spans="2:2" x14ac:dyDescent="0.3">
      <c r="B7389" s="2"/>
    </row>
    <row r="7390" spans="2:2" x14ac:dyDescent="0.3">
      <c r="B7390" s="2"/>
    </row>
    <row r="7391" spans="2:2" x14ac:dyDescent="0.3">
      <c r="B7391" s="2"/>
    </row>
    <row r="7392" spans="2:2" x14ac:dyDescent="0.3">
      <c r="B7392" s="2"/>
    </row>
    <row r="7393" spans="2:2" x14ac:dyDescent="0.3">
      <c r="B7393" s="2"/>
    </row>
    <row r="7394" spans="2:2" x14ac:dyDescent="0.3">
      <c r="B7394" s="2"/>
    </row>
    <row r="7395" spans="2:2" x14ac:dyDescent="0.3">
      <c r="B7395" s="2"/>
    </row>
    <row r="7396" spans="2:2" x14ac:dyDescent="0.3">
      <c r="B7396" s="2"/>
    </row>
    <row r="7397" spans="2:2" x14ac:dyDescent="0.3">
      <c r="B7397" s="2"/>
    </row>
    <row r="7398" spans="2:2" x14ac:dyDescent="0.3">
      <c r="B7398" s="2"/>
    </row>
    <row r="7399" spans="2:2" x14ac:dyDescent="0.3">
      <c r="B7399" s="2"/>
    </row>
    <row r="7400" spans="2:2" x14ac:dyDescent="0.3">
      <c r="B7400" s="2"/>
    </row>
    <row r="7401" spans="2:2" x14ac:dyDescent="0.3">
      <c r="B7401" s="2"/>
    </row>
    <row r="7402" spans="2:2" x14ac:dyDescent="0.3">
      <c r="B7402" s="2"/>
    </row>
    <row r="7403" spans="2:2" x14ac:dyDescent="0.3">
      <c r="B7403" s="2"/>
    </row>
    <row r="7404" spans="2:2" x14ac:dyDescent="0.3">
      <c r="B7404" s="2"/>
    </row>
    <row r="7405" spans="2:2" x14ac:dyDescent="0.3">
      <c r="B7405" s="2"/>
    </row>
    <row r="7406" spans="2:2" x14ac:dyDescent="0.3">
      <c r="B7406" s="2"/>
    </row>
    <row r="7407" spans="2:2" x14ac:dyDescent="0.3">
      <c r="B7407" s="2"/>
    </row>
    <row r="7408" spans="2:2" x14ac:dyDescent="0.3">
      <c r="B7408" s="2"/>
    </row>
    <row r="7409" spans="2:2" x14ac:dyDescent="0.3">
      <c r="B7409" s="2"/>
    </row>
    <row r="7410" spans="2:2" x14ac:dyDescent="0.3">
      <c r="B7410" s="2"/>
    </row>
    <row r="7411" spans="2:2" x14ac:dyDescent="0.3">
      <c r="B7411" s="2"/>
    </row>
    <row r="7412" spans="2:2" x14ac:dyDescent="0.3">
      <c r="B7412" s="2"/>
    </row>
    <row r="7413" spans="2:2" x14ac:dyDescent="0.3">
      <c r="B7413" s="2"/>
    </row>
    <row r="7414" spans="2:2" x14ac:dyDescent="0.3">
      <c r="B7414" s="2"/>
    </row>
    <row r="7415" spans="2:2" x14ac:dyDescent="0.3">
      <c r="B7415" s="2"/>
    </row>
    <row r="7416" spans="2:2" x14ac:dyDescent="0.3">
      <c r="B7416" s="2"/>
    </row>
    <row r="7417" spans="2:2" x14ac:dyDescent="0.3">
      <c r="B7417" s="2"/>
    </row>
    <row r="7418" spans="2:2" x14ac:dyDescent="0.3">
      <c r="B7418" s="2"/>
    </row>
    <row r="7419" spans="2:2" x14ac:dyDescent="0.3">
      <c r="B7419" s="2"/>
    </row>
    <row r="7420" spans="2:2" x14ac:dyDescent="0.3">
      <c r="B7420" s="2"/>
    </row>
    <row r="7421" spans="2:2" x14ac:dyDescent="0.3">
      <c r="B7421" s="2"/>
    </row>
    <row r="7422" spans="2:2" x14ac:dyDescent="0.3">
      <c r="B7422" s="2"/>
    </row>
    <row r="7423" spans="2:2" x14ac:dyDescent="0.3">
      <c r="B7423" s="2"/>
    </row>
    <row r="7424" spans="2:2" x14ac:dyDescent="0.3">
      <c r="B7424" s="2"/>
    </row>
    <row r="7425" spans="2:2" x14ac:dyDescent="0.3">
      <c r="B7425" s="2"/>
    </row>
    <row r="7426" spans="2:2" x14ac:dyDescent="0.3">
      <c r="B7426" s="2"/>
    </row>
    <row r="7427" spans="2:2" x14ac:dyDescent="0.3">
      <c r="B7427" s="2"/>
    </row>
    <row r="7428" spans="2:2" x14ac:dyDescent="0.3">
      <c r="B7428" s="2"/>
    </row>
    <row r="7429" spans="2:2" x14ac:dyDescent="0.3">
      <c r="B7429" s="2"/>
    </row>
    <row r="7430" spans="2:2" x14ac:dyDescent="0.3">
      <c r="B7430" s="2"/>
    </row>
    <row r="7431" spans="2:2" x14ac:dyDescent="0.3">
      <c r="B7431" s="2"/>
    </row>
    <row r="7432" spans="2:2" x14ac:dyDescent="0.3">
      <c r="B7432" s="2"/>
    </row>
    <row r="7433" spans="2:2" x14ac:dyDescent="0.3">
      <c r="B7433" s="2"/>
    </row>
    <row r="7434" spans="2:2" x14ac:dyDescent="0.3">
      <c r="B7434" s="2"/>
    </row>
    <row r="7435" spans="2:2" x14ac:dyDescent="0.3">
      <c r="B7435" s="2"/>
    </row>
    <row r="7436" spans="2:2" x14ac:dyDescent="0.3">
      <c r="B7436" s="2"/>
    </row>
    <row r="7437" spans="2:2" x14ac:dyDescent="0.3">
      <c r="B7437" s="2"/>
    </row>
    <row r="7438" spans="2:2" x14ac:dyDescent="0.3">
      <c r="B7438" s="2"/>
    </row>
    <row r="7439" spans="2:2" x14ac:dyDescent="0.3">
      <c r="B7439" s="2"/>
    </row>
    <row r="7440" spans="2:2" x14ac:dyDescent="0.3">
      <c r="B7440" s="2"/>
    </row>
    <row r="7441" spans="2:2" x14ac:dyDescent="0.3">
      <c r="B7441" s="2"/>
    </row>
    <row r="7442" spans="2:2" x14ac:dyDescent="0.3">
      <c r="B7442" s="2"/>
    </row>
    <row r="7443" spans="2:2" x14ac:dyDescent="0.3">
      <c r="B7443" s="2"/>
    </row>
    <row r="7444" spans="2:2" x14ac:dyDescent="0.3">
      <c r="B7444" s="2"/>
    </row>
    <row r="7445" spans="2:2" x14ac:dyDescent="0.3">
      <c r="B7445" s="2"/>
    </row>
    <row r="7446" spans="2:2" x14ac:dyDescent="0.3">
      <c r="B7446" s="2"/>
    </row>
    <row r="7447" spans="2:2" x14ac:dyDescent="0.3">
      <c r="B7447" s="2"/>
    </row>
    <row r="7448" spans="2:2" x14ac:dyDescent="0.3">
      <c r="B7448" s="2"/>
    </row>
    <row r="7449" spans="2:2" x14ac:dyDescent="0.3">
      <c r="B7449" s="2"/>
    </row>
    <row r="7450" spans="2:2" x14ac:dyDescent="0.3">
      <c r="B7450" s="2"/>
    </row>
    <row r="7451" spans="2:2" x14ac:dyDescent="0.3">
      <c r="B7451" s="2"/>
    </row>
    <row r="7452" spans="2:2" x14ac:dyDescent="0.3">
      <c r="B7452" s="2"/>
    </row>
    <row r="7453" spans="2:2" x14ac:dyDescent="0.3">
      <c r="B7453" s="2"/>
    </row>
    <row r="7454" spans="2:2" x14ac:dyDescent="0.3">
      <c r="B7454" s="2"/>
    </row>
    <row r="7455" spans="2:2" x14ac:dyDescent="0.3">
      <c r="B7455" s="2"/>
    </row>
    <row r="7456" spans="2:2" x14ac:dyDescent="0.3">
      <c r="B7456" s="2"/>
    </row>
    <row r="7457" spans="2:2" x14ac:dyDescent="0.3">
      <c r="B7457" s="2"/>
    </row>
    <row r="7458" spans="2:2" x14ac:dyDescent="0.3">
      <c r="B7458" s="2"/>
    </row>
    <row r="7459" spans="2:2" x14ac:dyDescent="0.3">
      <c r="B7459" s="2"/>
    </row>
    <row r="7460" spans="2:2" x14ac:dyDescent="0.3">
      <c r="B7460" s="2"/>
    </row>
    <row r="7461" spans="2:2" x14ac:dyDescent="0.3">
      <c r="B7461" s="2"/>
    </row>
    <row r="7462" spans="2:2" x14ac:dyDescent="0.3">
      <c r="B7462" s="2"/>
    </row>
    <row r="7463" spans="2:2" x14ac:dyDescent="0.3">
      <c r="B7463" s="2"/>
    </row>
    <row r="7464" spans="2:2" x14ac:dyDescent="0.3">
      <c r="B7464" s="2"/>
    </row>
    <row r="7465" spans="2:2" x14ac:dyDescent="0.3">
      <c r="B7465" s="2"/>
    </row>
    <row r="7466" spans="2:2" x14ac:dyDescent="0.3">
      <c r="B7466" s="2"/>
    </row>
    <row r="7467" spans="2:2" x14ac:dyDescent="0.3">
      <c r="B7467" s="2"/>
    </row>
    <row r="7468" spans="2:2" x14ac:dyDescent="0.3">
      <c r="B7468" s="2"/>
    </row>
    <row r="7469" spans="2:2" x14ac:dyDescent="0.3">
      <c r="B7469" s="2"/>
    </row>
    <row r="7470" spans="2:2" x14ac:dyDescent="0.3">
      <c r="B7470" s="2"/>
    </row>
    <row r="7471" spans="2:2" x14ac:dyDescent="0.3">
      <c r="B7471" s="2"/>
    </row>
    <row r="7472" spans="2:2" x14ac:dyDescent="0.3">
      <c r="B7472" s="2"/>
    </row>
    <row r="7473" spans="2:2" x14ac:dyDescent="0.3">
      <c r="B7473" s="2"/>
    </row>
    <row r="7474" spans="2:2" x14ac:dyDescent="0.3">
      <c r="B7474" s="2"/>
    </row>
    <row r="7475" spans="2:2" x14ac:dyDescent="0.3">
      <c r="B7475" s="2"/>
    </row>
    <row r="7476" spans="2:2" x14ac:dyDescent="0.3">
      <c r="B7476" s="2"/>
    </row>
    <row r="7477" spans="2:2" x14ac:dyDescent="0.3">
      <c r="B7477" s="2"/>
    </row>
    <row r="7478" spans="2:2" x14ac:dyDescent="0.3">
      <c r="B7478" s="2"/>
    </row>
    <row r="7479" spans="2:2" x14ac:dyDescent="0.3">
      <c r="B7479" s="2"/>
    </row>
    <row r="7480" spans="2:2" x14ac:dyDescent="0.3">
      <c r="B7480" s="2"/>
    </row>
    <row r="7481" spans="2:2" x14ac:dyDescent="0.3">
      <c r="B7481" s="2"/>
    </row>
    <row r="7482" spans="2:2" x14ac:dyDescent="0.3">
      <c r="B7482" s="2"/>
    </row>
    <row r="7483" spans="2:2" x14ac:dyDescent="0.3">
      <c r="B7483" s="2"/>
    </row>
    <row r="7484" spans="2:2" x14ac:dyDescent="0.3">
      <c r="B7484" s="2"/>
    </row>
    <row r="7485" spans="2:2" x14ac:dyDescent="0.3">
      <c r="B7485" s="2"/>
    </row>
    <row r="7486" spans="2:2" x14ac:dyDescent="0.3">
      <c r="B7486" s="2"/>
    </row>
    <row r="7487" spans="2:2" x14ac:dyDescent="0.3">
      <c r="B7487" s="2"/>
    </row>
    <row r="7488" spans="2:2" x14ac:dyDescent="0.3">
      <c r="B7488" s="2"/>
    </row>
    <row r="7489" spans="2:2" x14ac:dyDescent="0.3">
      <c r="B7489" s="2"/>
    </row>
    <row r="7490" spans="2:2" x14ac:dyDescent="0.3">
      <c r="B7490" s="2"/>
    </row>
    <row r="7491" spans="2:2" x14ac:dyDescent="0.3">
      <c r="B7491" s="2"/>
    </row>
    <row r="7492" spans="2:2" x14ac:dyDescent="0.3">
      <c r="B7492" s="2"/>
    </row>
    <row r="7493" spans="2:2" x14ac:dyDescent="0.3">
      <c r="B7493" s="2"/>
    </row>
    <row r="7494" spans="2:2" x14ac:dyDescent="0.3">
      <c r="B7494" s="2"/>
    </row>
    <row r="7495" spans="2:2" x14ac:dyDescent="0.3">
      <c r="B7495" s="2"/>
    </row>
    <row r="7496" spans="2:2" x14ac:dyDescent="0.3">
      <c r="B7496" s="2"/>
    </row>
    <row r="7497" spans="2:2" x14ac:dyDescent="0.3">
      <c r="B7497" s="2"/>
    </row>
    <row r="7498" spans="2:2" x14ac:dyDescent="0.3">
      <c r="B7498" s="2"/>
    </row>
    <row r="7499" spans="2:2" x14ac:dyDescent="0.3">
      <c r="B7499" s="2"/>
    </row>
    <row r="7500" spans="2:2" x14ac:dyDescent="0.3">
      <c r="B7500" s="2"/>
    </row>
    <row r="7501" spans="2:2" x14ac:dyDescent="0.3">
      <c r="B7501" s="2"/>
    </row>
    <row r="7502" spans="2:2" x14ac:dyDescent="0.3">
      <c r="B7502" s="2"/>
    </row>
    <row r="7503" spans="2:2" x14ac:dyDescent="0.3">
      <c r="B7503" s="2"/>
    </row>
    <row r="7504" spans="2:2" x14ac:dyDescent="0.3">
      <c r="B7504" s="2"/>
    </row>
    <row r="7505" spans="2:2" x14ac:dyDescent="0.3">
      <c r="B7505" s="2"/>
    </row>
    <row r="7506" spans="2:2" x14ac:dyDescent="0.3">
      <c r="B7506" s="2"/>
    </row>
    <row r="7507" spans="2:2" x14ac:dyDescent="0.3">
      <c r="B7507" s="2"/>
    </row>
    <row r="7508" spans="2:2" x14ac:dyDescent="0.3">
      <c r="B7508" s="2"/>
    </row>
    <row r="7509" spans="2:2" x14ac:dyDescent="0.3">
      <c r="B7509" s="2"/>
    </row>
    <row r="7510" spans="2:2" x14ac:dyDescent="0.3">
      <c r="B7510" s="2"/>
    </row>
    <row r="7511" spans="2:2" x14ac:dyDescent="0.3">
      <c r="B7511" s="2"/>
    </row>
    <row r="7512" spans="2:2" x14ac:dyDescent="0.3">
      <c r="B7512" s="2"/>
    </row>
    <row r="7513" spans="2:2" x14ac:dyDescent="0.3">
      <c r="B7513" s="2"/>
    </row>
    <row r="7514" spans="2:2" x14ac:dyDescent="0.3">
      <c r="B7514" s="2"/>
    </row>
    <row r="7515" spans="2:2" x14ac:dyDescent="0.3">
      <c r="B7515" s="2"/>
    </row>
    <row r="7516" spans="2:2" x14ac:dyDescent="0.3">
      <c r="B7516" s="2"/>
    </row>
    <row r="7517" spans="2:2" x14ac:dyDescent="0.3">
      <c r="B7517" s="2"/>
    </row>
    <row r="7518" spans="2:2" x14ac:dyDescent="0.3">
      <c r="B7518" s="2"/>
    </row>
    <row r="7519" spans="2:2" x14ac:dyDescent="0.3">
      <c r="B7519" s="2"/>
    </row>
    <row r="7520" spans="2:2" x14ac:dyDescent="0.3">
      <c r="B7520" s="2"/>
    </row>
    <row r="7521" spans="2:2" x14ac:dyDescent="0.3">
      <c r="B7521" s="2"/>
    </row>
    <row r="7522" spans="2:2" x14ac:dyDescent="0.3">
      <c r="B7522" s="2"/>
    </row>
    <row r="7523" spans="2:2" x14ac:dyDescent="0.3">
      <c r="B7523" s="2"/>
    </row>
    <row r="7524" spans="2:2" x14ac:dyDescent="0.3">
      <c r="B7524" s="2"/>
    </row>
    <row r="7525" spans="2:2" x14ac:dyDescent="0.3">
      <c r="B7525" s="2"/>
    </row>
    <row r="7526" spans="2:2" x14ac:dyDescent="0.3">
      <c r="B7526" s="2"/>
    </row>
    <row r="7527" spans="2:2" x14ac:dyDescent="0.3">
      <c r="B7527" s="2"/>
    </row>
    <row r="7528" spans="2:2" x14ac:dyDescent="0.3">
      <c r="B7528" s="2"/>
    </row>
    <row r="7529" spans="2:2" x14ac:dyDescent="0.3">
      <c r="B7529" s="2"/>
    </row>
    <row r="7530" spans="2:2" x14ac:dyDescent="0.3">
      <c r="B7530" s="2"/>
    </row>
    <row r="7531" spans="2:2" x14ac:dyDescent="0.3">
      <c r="B7531" s="2"/>
    </row>
    <row r="7532" spans="2:2" x14ac:dyDescent="0.3">
      <c r="B7532" s="2"/>
    </row>
    <row r="7533" spans="2:2" x14ac:dyDescent="0.3">
      <c r="B7533" s="2"/>
    </row>
    <row r="7534" spans="2:2" x14ac:dyDescent="0.3">
      <c r="B7534" s="2"/>
    </row>
    <row r="7535" spans="2:2" x14ac:dyDescent="0.3">
      <c r="B7535" s="2"/>
    </row>
    <row r="7536" spans="2:2" x14ac:dyDescent="0.3">
      <c r="B7536" s="2"/>
    </row>
    <row r="7537" spans="2:2" x14ac:dyDescent="0.3">
      <c r="B7537" s="2"/>
    </row>
    <row r="7538" spans="2:2" x14ac:dyDescent="0.3">
      <c r="B7538" s="2"/>
    </row>
    <row r="7539" spans="2:2" x14ac:dyDescent="0.3">
      <c r="B7539" s="2"/>
    </row>
    <row r="7540" spans="2:2" x14ac:dyDescent="0.3">
      <c r="B7540" s="2"/>
    </row>
    <row r="7541" spans="2:2" x14ac:dyDescent="0.3">
      <c r="B7541" s="2"/>
    </row>
    <row r="7542" spans="2:2" x14ac:dyDescent="0.3">
      <c r="B7542" s="2"/>
    </row>
    <row r="7543" spans="2:2" x14ac:dyDescent="0.3">
      <c r="B7543" s="2"/>
    </row>
    <row r="7544" spans="2:2" x14ac:dyDescent="0.3">
      <c r="B7544" s="2"/>
    </row>
    <row r="7545" spans="2:2" x14ac:dyDescent="0.3">
      <c r="B7545" s="2"/>
    </row>
    <row r="7546" spans="2:2" x14ac:dyDescent="0.3">
      <c r="B7546" s="2"/>
    </row>
    <row r="7547" spans="2:2" x14ac:dyDescent="0.3">
      <c r="B7547" s="2"/>
    </row>
    <row r="7548" spans="2:2" x14ac:dyDescent="0.3">
      <c r="B7548" s="2"/>
    </row>
    <row r="7549" spans="2:2" x14ac:dyDescent="0.3">
      <c r="B7549" s="2"/>
    </row>
    <row r="7550" spans="2:2" x14ac:dyDescent="0.3">
      <c r="B7550" s="2"/>
    </row>
    <row r="7551" spans="2:2" x14ac:dyDescent="0.3">
      <c r="B7551" s="2"/>
    </row>
    <row r="7552" spans="2:2" x14ac:dyDescent="0.3">
      <c r="B7552" s="2"/>
    </row>
    <row r="7553" spans="2:2" x14ac:dyDescent="0.3">
      <c r="B7553" s="2"/>
    </row>
    <row r="7554" spans="2:2" x14ac:dyDescent="0.3">
      <c r="B7554" s="2"/>
    </row>
    <row r="7555" spans="2:2" x14ac:dyDescent="0.3">
      <c r="B7555" s="2"/>
    </row>
    <row r="7556" spans="2:2" x14ac:dyDescent="0.3">
      <c r="B7556" s="2"/>
    </row>
    <row r="7557" spans="2:2" x14ac:dyDescent="0.3">
      <c r="B7557" s="2"/>
    </row>
    <row r="7558" spans="2:2" x14ac:dyDescent="0.3">
      <c r="B7558" s="2"/>
    </row>
    <row r="7559" spans="2:2" x14ac:dyDescent="0.3">
      <c r="B7559" s="2"/>
    </row>
    <row r="7560" spans="2:2" x14ac:dyDescent="0.3">
      <c r="B7560" s="2"/>
    </row>
    <row r="7561" spans="2:2" x14ac:dyDescent="0.3">
      <c r="B7561" s="2"/>
    </row>
    <row r="7562" spans="2:2" x14ac:dyDescent="0.3">
      <c r="B7562" s="2"/>
    </row>
    <row r="7563" spans="2:2" x14ac:dyDescent="0.3">
      <c r="B7563" s="2"/>
    </row>
    <row r="7564" spans="2:2" x14ac:dyDescent="0.3">
      <c r="B7564" s="2"/>
    </row>
    <row r="7565" spans="2:2" x14ac:dyDescent="0.3">
      <c r="B7565" s="2"/>
    </row>
    <row r="7566" spans="2:2" x14ac:dyDescent="0.3">
      <c r="B7566" s="2"/>
    </row>
    <row r="7567" spans="2:2" x14ac:dyDescent="0.3">
      <c r="B7567" s="2"/>
    </row>
    <row r="7568" spans="2:2" x14ac:dyDescent="0.3">
      <c r="B7568" s="2"/>
    </row>
    <row r="7569" spans="2:2" x14ac:dyDescent="0.3">
      <c r="B7569" s="2"/>
    </row>
    <row r="7570" spans="2:2" x14ac:dyDescent="0.3">
      <c r="B7570" s="2"/>
    </row>
    <row r="7571" spans="2:2" x14ac:dyDescent="0.3">
      <c r="B7571" s="2"/>
    </row>
    <row r="7572" spans="2:2" x14ac:dyDescent="0.3">
      <c r="B7572" s="2"/>
    </row>
    <row r="7573" spans="2:2" x14ac:dyDescent="0.3">
      <c r="B7573" s="2"/>
    </row>
    <row r="7574" spans="2:2" x14ac:dyDescent="0.3">
      <c r="B7574" s="2"/>
    </row>
    <row r="7575" spans="2:2" x14ac:dyDescent="0.3">
      <c r="B7575" s="2"/>
    </row>
    <row r="7576" spans="2:2" x14ac:dyDescent="0.3">
      <c r="B7576" s="2"/>
    </row>
    <row r="7577" spans="2:2" x14ac:dyDescent="0.3">
      <c r="B7577" s="2"/>
    </row>
    <row r="7578" spans="2:2" x14ac:dyDescent="0.3">
      <c r="B7578" s="2"/>
    </row>
    <row r="7579" spans="2:2" x14ac:dyDescent="0.3">
      <c r="B7579" s="2"/>
    </row>
    <row r="7580" spans="2:2" x14ac:dyDescent="0.3">
      <c r="B7580" s="2"/>
    </row>
    <row r="7581" spans="2:2" x14ac:dyDescent="0.3">
      <c r="B7581" s="2"/>
    </row>
    <row r="7582" spans="2:2" x14ac:dyDescent="0.3">
      <c r="B7582" s="2"/>
    </row>
    <row r="7583" spans="2:2" x14ac:dyDescent="0.3">
      <c r="B7583" s="2"/>
    </row>
    <row r="7584" spans="2:2" x14ac:dyDescent="0.3">
      <c r="B7584" s="2"/>
    </row>
    <row r="7585" spans="2:2" x14ac:dyDescent="0.3">
      <c r="B7585" s="2"/>
    </row>
    <row r="7586" spans="2:2" x14ac:dyDescent="0.3">
      <c r="B7586" s="2"/>
    </row>
    <row r="7587" spans="2:2" x14ac:dyDescent="0.3">
      <c r="B7587" s="2"/>
    </row>
    <row r="7588" spans="2:2" x14ac:dyDescent="0.3">
      <c r="B7588" s="2"/>
    </row>
    <row r="7589" spans="2:2" x14ac:dyDescent="0.3">
      <c r="B7589" s="2"/>
    </row>
    <row r="7590" spans="2:2" x14ac:dyDescent="0.3">
      <c r="B7590" s="2"/>
    </row>
    <row r="7591" spans="2:2" x14ac:dyDescent="0.3">
      <c r="B7591" s="2"/>
    </row>
    <row r="7592" spans="2:2" x14ac:dyDescent="0.3">
      <c r="B7592" s="2"/>
    </row>
    <row r="7593" spans="2:2" x14ac:dyDescent="0.3">
      <c r="B7593" s="2"/>
    </row>
    <row r="7594" spans="2:2" x14ac:dyDescent="0.3">
      <c r="B7594" s="2"/>
    </row>
    <row r="7595" spans="2:2" x14ac:dyDescent="0.3">
      <c r="B7595" s="2"/>
    </row>
    <row r="7596" spans="2:2" x14ac:dyDescent="0.3">
      <c r="B7596" s="2"/>
    </row>
    <row r="7597" spans="2:2" x14ac:dyDescent="0.3">
      <c r="B7597" s="2"/>
    </row>
    <row r="7598" spans="2:2" x14ac:dyDescent="0.3">
      <c r="B7598" s="2"/>
    </row>
    <row r="7599" spans="2:2" x14ac:dyDescent="0.3">
      <c r="B7599" s="2"/>
    </row>
    <row r="7600" spans="2:2" x14ac:dyDescent="0.3">
      <c r="B7600" s="2"/>
    </row>
    <row r="7601" spans="2:2" x14ac:dyDescent="0.3">
      <c r="B7601" s="2"/>
    </row>
    <row r="7602" spans="2:2" x14ac:dyDescent="0.3">
      <c r="B7602" s="2"/>
    </row>
    <row r="7603" spans="2:2" x14ac:dyDescent="0.3">
      <c r="B7603" s="2"/>
    </row>
    <row r="7604" spans="2:2" x14ac:dyDescent="0.3">
      <c r="B7604" s="2"/>
    </row>
    <row r="7605" spans="2:2" x14ac:dyDescent="0.3">
      <c r="B7605" s="2"/>
    </row>
    <row r="7606" spans="2:2" x14ac:dyDescent="0.3">
      <c r="B7606" s="2"/>
    </row>
    <row r="7607" spans="2:2" x14ac:dyDescent="0.3">
      <c r="B7607" s="2"/>
    </row>
    <row r="7608" spans="2:2" x14ac:dyDescent="0.3">
      <c r="B7608" s="2"/>
    </row>
    <row r="7609" spans="2:2" x14ac:dyDescent="0.3">
      <c r="B7609" s="2"/>
    </row>
    <row r="7610" spans="2:2" x14ac:dyDescent="0.3">
      <c r="B7610" s="2"/>
    </row>
    <row r="7611" spans="2:2" x14ac:dyDescent="0.3">
      <c r="B7611" s="2"/>
    </row>
    <row r="7612" spans="2:2" x14ac:dyDescent="0.3">
      <c r="B7612" s="2"/>
    </row>
    <row r="7613" spans="2:2" x14ac:dyDescent="0.3">
      <c r="B7613" s="2"/>
    </row>
    <row r="7614" spans="2:2" x14ac:dyDescent="0.3">
      <c r="B7614" s="2"/>
    </row>
    <row r="7615" spans="2:2" x14ac:dyDescent="0.3">
      <c r="B7615" s="2"/>
    </row>
    <row r="7616" spans="2:2" x14ac:dyDescent="0.3">
      <c r="B7616" s="2"/>
    </row>
    <row r="7617" spans="2:2" x14ac:dyDescent="0.3">
      <c r="B7617" s="2"/>
    </row>
    <row r="7618" spans="2:2" x14ac:dyDescent="0.3">
      <c r="B7618" s="2"/>
    </row>
    <row r="7619" spans="2:2" x14ac:dyDescent="0.3">
      <c r="B7619" s="2"/>
    </row>
    <row r="7620" spans="2:2" x14ac:dyDescent="0.3">
      <c r="B7620" s="2"/>
    </row>
    <row r="7621" spans="2:2" x14ac:dyDescent="0.3">
      <c r="B7621" s="2"/>
    </row>
    <row r="7622" spans="2:2" x14ac:dyDescent="0.3">
      <c r="B7622" s="2"/>
    </row>
    <row r="7623" spans="2:2" x14ac:dyDescent="0.3">
      <c r="B7623" s="2"/>
    </row>
    <row r="7624" spans="2:2" x14ac:dyDescent="0.3">
      <c r="B7624" s="2"/>
    </row>
    <row r="7625" spans="2:2" x14ac:dyDescent="0.3">
      <c r="B7625" s="2"/>
    </row>
    <row r="7626" spans="2:2" x14ac:dyDescent="0.3">
      <c r="B7626" s="2"/>
    </row>
    <row r="7627" spans="2:2" x14ac:dyDescent="0.3">
      <c r="B7627" s="2"/>
    </row>
    <row r="7628" spans="2:2" x14ac:dyDescent="0.3">
      <c r="B7628" s="2"/>
    </row>
    <row r="7629" spans="2:2" x14ac:dyDescent="0.3">
      <c r="B7629" s="2"/>
    </row>
    <row r="7630" spans="2:2" x14ac:dyDescent="0.3">
      <c r="B7630" s="2"/>
    </row>
    <row r="7631" spans="2:2" x14ac:dyDescent="0.3">
      <c r="B7631" s="2"/>
    </row>
    <row r="7632" spans="2:2" x14ac:dyDescent="0.3">
      <c r="B7632" s="2"/>
    </row>
    <row r="7633" spans="2:2" x14ac:dyDescent="0.3">
      <c r="B7633" s="2"/>
    </row>
    <row r="7634" spans="2:2" x14ac:dyDescent="0.3">
      <c r="B7634" s="2"/>
    </row>
    <row r="7635" spans="2:2" x14ac:dyDescent="0.3">
      <c r="B7635" s="2"/>
    </row>
    <row r="7636" spans="2:2" x14ac:dyDescent="0.3">
      <c r="B7636" s="2"/>
    </row>
    <row r="7637" spans="2:2" x14ac:dyDescent="0.3">
      <c r="B7637" s="2"/>
    </row>
    <row r="7638" spans="2:2" x14ac:dyDescent="0.3">
      <c r="B7638" s="2"/>
    </row>
    <row r="7639" spans="2:2" x14ac:dyDescent="0.3">
      <c r="B7639" s="2"/>
    </row>
    <row r="7640" spans="2:2" x14ac:dyDescent="0.3">
      <c r="B7640" s="2"/>
    </row>
    <row r="7641" spans="2:2" x14ac:dyDescent="0.3">
      <c r="B7641" s="2"/>
    </row>
    <row r="7642" spans="2:2" x14ac:dyDescent="0.3">
      <c r="B7642" s="2"/>
    </row>
    <row r="7643" spans="2:2" x14ac:dyDescent="0.3">
      <c r="B7643" s="2"/>
    </row>
    <row r="7644" spans="2:2" x14ac:dyDescent="0.3">
      <c r="B7644" s="2"/>
    </row>
    <row r="7645" spans="2:2" x14ac:dyDescent="0.3">
      <c r="B7645" s="2"/>
    </row>
    <row r="7646" spans="2:2" x14ac:dyDescent="0.3">
      <c r="B7646" s="2"/>
    </row>
    <row r="7647" spans="2:2" x14ac:dyDescent="0.3">
      <c r="B7647" s="2"/>
    </row>
    <row r="7648" spans="2:2" x14ac:dyDescent="0.3">
      <c r="B7648" s="2"/>
    </row>
    <row r="7649" spans="2:2" x14ac:dyDescent="0.3">
      <c r="B7649" s="2"/>
    </row>
    <row r="7650" spans="2:2" x14ac:dyDescent="0.3">
      <c r="B7650" s="2"/>
    </row>
    <row r="7651" spans="2:2" x14ac:dyDescent="0.3">
      <c r="B7651" s="2"/>
    </row>
    <row r="7652" spans="2:2" x14ac:dyDescent="0.3">
      <c r="B7652" s="2"/>
    </row>
    <row r="7653" spans="2:2" x14ac:dyDescent="0.3">
      <c r="B7653" s="2"/>
    </row>
    <row r="7654" spans="2:2" x14ac:dyDescent="0.3">
      <c r="B7654" s="2"/>
    </row>
    <row r="7655" spans="2:2" x14ac:dyDescent="0.3">
      <c r="B7655" s="2"/>
    </row>
    <row r="7656" spans="2:2" x14ac:dyDescent="0.3">
      <c r="B7656" s="2"/>
    </row>
    <row r="7657" spans="2:2" x14ac:dyDescent="0.3">
      <c r="B7657" s="2"/>
    </row>
    <row r="7658" spans="2:2" x14ac:dyDescent="0.3">
      <c r="B7658" s="2"/>
    </row>
    <row r="7659" spans="2:2" x14ac:dyDescent="0.3">
      <c r="B7659" s="2"/>
    </row>
    <row r="7660" spans="2:2" x14ac:dyDescent="0.3">
      <c r="B7660" s="2"/>
    </row>
    <row r="7661" spans="2:2" x14ac:dyDescent="0.3">
      <c r="B7661" s="2"/>
    </row>
    <row r="7662" spans="2:2" x14ac:dyDescent="0.3">
      <c r="B7662" s="2"/>
    </row>
    <row r="7663" spans="2:2" x14ac:dyDescent="0.3">
      <c r="B7663" s="2"/>
    </row>
    <row r="7664" spans="2:2" x14ac:dyDescent="0.3">
      <c r="B7664" s="2"/>
    </row>
    <row r="7665" spans="2:2" x14ac:dyDescent="0.3">
      <c r="B7665" s="2"/>
    </row>
    <row r="7666" spans="2:2" x14ac:dyDescent="0.3">
      <c r="B7666" s="2"/>
    </row>
    <row r="7667" spans="2:2" x14ac:dyDescent="0.3">
      <c r="B7667" s="2"/>
    </row>
    <row r="7668" spans="2:2" x14ac:dyDescent="0.3">
      <c r="B7668" s="2"/>
    </row>
    <row r="7669" spans="2:2" x14ac:dyDescent="0.3">
      <c r="B7669" s="2"/>
    </row>
    <row r="7670" spans="2:2" x14ac:dyDescent="0.3">
      <c r="B7670" s="2"/>
    </row>
    <row r="7671" spans="2:2" x14ac:dyDescent="0.3">
      <c r="B7671" s="2"/>
    </row>
    <row r="7672" spans="2:2" x14ac:dyDescent="0.3">
      <c r="B7672" s="2"/>
    </row>
    <row r="7673" spans="2:2" x14ac:dyDescent="0.3">
      <c r="B7673" s="2"/>
    </row>
    <row r="7674" spans="2:2" x14ac:dyDescent="0.3">
      <c r="B7674" s="2"/>
    </row>
    <row r="7675" spans="2:2" x14ac:dyDescent="0.3">
      <c r="B7675" s="2"/>
    </row>
    <row r="7676" spans="2:2" x14ac:dyDescent="0.3">
      <c r="B7676" s="2"/>
    </row>
    <row r="7677" spans="2:2" x14ac:dyDescent="0.3">
      <c r="B7677" s="2"/>
    </row>
    <row r="7678" spans="2:2" x14ac:dyDescent="0.3">
      <c r="B7678" s="2"/>
    </row>
    <row r="7679" spans="2:2" x14ac:dyDescent="0.3">
      <c r="B7679" s="2"/>
    </row>
    <row r="7680" spans="2:2" x14ac:dyDescent="0.3">
      <c r="B7680" s="2"/>
    </row>
    <row r="7681" spans="2:2" x14ac:dyDescent="0.3">
      <c r="B7681" s="2"/>
    </row>
    <row r="7682" spans="2:2" x14ac:dyDescent="0.3">
      <c r="B7682" s="2"/>
    </row>
    <row r="7683" spans="2:2" x14ac:dyDescent="0.3">
      <c r="B7683" s="2"/>
    </row>
    <row r="7684" spans="2:2" x14ac:dyDescent="0.3">
      <c r="B7684" s="2"/>
    </row>
    <row r="7685" spans="2:2" x14ac:dyDescent="0.3">
      <c r="B7685" s="2"/>
    </row>
    <row r="7686" spans="2:2" x14ac:dyDescent="0.3">
      <c r="B7686" s="2"/>
    </row>
    <row r="7687" spans="2:2" x14ac:dyDescent="0.3">
      <c r="B7687" s="2"/>
    </row>
    <row r="7688" spans="2:2" x14ac:dyDescent="0.3">
      <c r="B7688" s="2"/>
    </row>
    <row r="7689" spans="2:2" x14ac:dyDescent="0.3">
      <c r="B7689" s="2"/>
    </row>
    <row r="7690" spans="2:2" x14ac:dyDescent="0.3">
      <c r="B7690" s="2"/>
    </row>
    <row r="7691" spans="2:2" x14ac:dyDescent="0.3">
      <c r="B7691" s="2"/>
    </row>
    <row r="7692" spans="2:2" x14ac:dyDescent="0.3">
      <c r="B7692" s="2"/>
    </row>
    <row r="7693" spans="2:2" x14ac:dyDescent="0.3">
      <c r="B7693" s="2"/>
    </row>
    <row r="7694" spans="2:2" x14ac:dyDescent="0.3">
      <c r="B7694" s="2"/>
    </row>
    <row r="7695" spans="2:2" x14ac:dyDescent="0.3">
      <c r="B7695" s="2"/>
    </row>
    <row r="7696" spans="2:2" x14ac:dyDescent="0.3">
      <c r="B7696" s="2"/>
    </row>
    <row r="7697" spans="2:2" x14ac:dyDescent="0.3">
      <c r="B7697" s="2"/>
    </row>
    <row r="7698" spans="2:2" x14ac:dyDescent="0.3">
      <c r="B7698" s="2"/>
    </row>
    <row r="7699" spans="2:2" x14ac:dyDescent="0.3">
      <c r="B7699" s="2"/>
    </row>
    <row r="7700" spans="2:2" x14ac:dyDescent="0.3">
      <c r="B7700" s="2"/>
    </row>
    <row r="7701" spans="2:2" x14ac:dyDescent="0.3">
      <c r="B7701" s="2"/>
    </row>
    <row r="7702" spans="2:2" x14ac:dyDescent="0.3">
      <c r="B7702" s="2"/>
    </row>
    <row r="7703" spans="2:2" x14ac:dyDescent="0.3">
      <c r="B7703" s="2"/>
    </row>
    <row r="7704" spans="2:2" x14ac:dyDescent="0.3">
      <c r="B7704" s="2"/>
    </row>
    <row r="7705" spans="2:2" x14ac:dyDescent="0.3">
      <c r="B7705" s="2"/>
    </row>
    <row r="7706" spans="2:2" x14ac:dyDescent="0.3">
      <c r="B7706" s="2"/>
    </row>
    <row r="7707" spans="2:2" x14ac:dyDescent="0.3">
      <c r="B7707" s="2"/>
    </row>
    <row r="7708" spans="2:2" x14ac:dyDescent="0.3">
      <c r="B7708" s="2"/>
    </row>
    <row r="7709" spans="2:2" x14ac:dyDescent="0.3">
      <c r="B7709" s="2"/>
    </row>
    <row r="7710" spans="2:2" x14ac:dyDescent="0.3">
      <c r="B7710" s="2"/>
    </row>
    <row r="7711" spans="2:2" x14ac:dyDescent="0.3">
      <c r="B7711" s="2"/>
    </row>
    <row r="7712" spans="2:2" x14ac:dyDescent="0.3">
      <c r="B7712" s="2"/>
    </row>
    <row r="7713" spans="2:2" x14ac:dyDescent="0.3">
      <c r="B7713" s="2"/>
    </row>
    <row r="7714" spans="2:2" x14ac:dyDescent="0.3">
      <c r="B7714" s="2"/>
    </row>
    <row r="7715" spans="2:2" x14ac:dyDescent="0.3">
      <c r="B7715" s="2"/>
    </row>
    <row r="7716" spans="2:2" x14ac:dyDescent="0.3">
      <c r="B7716" s="2"/>
    </row>
    <row r="7717" spans="2:2" x14ac:dyDescent="0.3">
      <c r="B7717" s="2"/>
    </row>
    <row r="7718" spans="2:2" x14ac:dyDescent="0.3">
      <c r="B7718" s="2"/>
    </row>
    <row r="7719" spans="2:2" x14ac:dyDescent="0.3">
      <c r="B7719" s="2"/>
    </row>
    <row r="7720" spans="2:2" x14ac:dyDescent="0.3">
      <c r="B7720" s="2"/>
    </row>
    <row r="7721" spans="2:2" x14ac:dyDescent="0.3">
      <c r="B7721" s="2"/>
    </row>
    <row r="7722" spans="2:2" x14ac:dyDescent="0.3">
      <c r="B7722" s="2"/>
    </row>
    <row r="7723" spans="2:2" x14ac:dyDescent="0.3">
      <c r="B7723" s="2"/>
    </row>
    <row r="7724" spans="2:2" x14ac:dyDescent="0.3">
      <c r="B7724" s="2"/>
    </row>
    <row r="7725" spans="2:2" x14ac:dyDescent="0.3">
      <c r="B7725" s="2"/>
    </row>
    <row r="7726" spans="2:2" x14ac:dyDescent="0.3">
      <c r="B7726" s="2"/>
    </row>
    <row r="7727" spans="2:2" x14ac:dyDescent="0.3">
      <c r="B7727" s="2"/>
    </row>
    <row r="7728" spans="2:2" x14ac:dyDescent="0.3">
      <c r="B7728" s="2"/>
    </row>
    <row r="7729" spans="2:2" x14ac:dyDescent="0.3">
      <c r="B7729" s="2"/>
    </row>
    <row r="7730" spans="2:2" x14ac:dyDescent="0.3">
      <c r="B7730" s="2"/>
    </row>
    <row r="7731" spans="2:2" x14ac:dyDescent="0.3">
      <c r="B7731" s="2"/>
    </row>
    <row r="7732" spans="2:2" x14ac:dyDescent="0.3">
      <c r="B7732" s="2"/>
    </row>
    <row r="7733" spans="2:2" x14ac:dyDescent="0.3">
      <c r="B7733" s="2"/>
    </row>
    <row r="7734" spans="2:2" x14ac:dyDescent="0.3">
      <c r="B7734" s="2"/>
    </row>
    <row r="7735" spans="2:2" x14ac:dyDescent="0.3">
      <c r="B7735" s="2"/>
    </row>
    <row r="7736" spans="2:2" x14ac:dyDescent="0.3">
      <c r="B7736" s="2"/>
    </row>
    <row r="7737" spans="2:2" x14ac:dyDescent="0.3">
      <c r="B7737" s="2"/>
    </row>
    <row r="7738" spans="2:2" x14ac:dyDescent="0.3">
      <c r="B7738" s="2"/>
    </row>
    <row r="7739" spans="2:2" x14ac:dyDescent="0.3">
      <c r="B7739" s="2"/>
    </row>
    <row r="7740" spans="2:2" x14ac:dyDescent="0.3">
      <c r="B7740" s="2"/>
    </row>
    <row r="7741" spans="2:2" x14ac:dyDescent="0.3">
      <c r="B7741" s="2"/>
    </row>
    <row r="7742" spans="2:2" x14ac:dyDescent="0.3">
      <c r="B7742" s="2"/>
    </row>
    <row r="7743" spans="2:2" x14ac:dyDescent="0.3">
      <c r="B7743" s="2"/>
    </row>
    <row r="7744" spans="2:2" x14ac:dyDescent="0.3">
      <c r="B7744" s="2"/>
    </row>
    <row r="7745" spans="2:2" x14ac:dyDescent="0.3">
      <c r="B7745" s="2"/>
    </row>
    <row r="7746" spans="2:2" x14ac:dyDescent="0.3">
      <c r="B7746" s="2"/>
    </row>
    <row r="7747" spans="2:2" x14ac:dyDescent="0.3">
      <c r="B7747" s="2"/>
    </row>
    <row r="7748" spans="2:2" x14ac:dyDescent="0.3">
      <c r="B7748" s="2"/>
    </row>
    <row r="7749" spans="2:2" x14ac:dyDescent="0.3">
      <c r="B7749" s="2"/>
    </row>
    <row r="7750" spans="2:2" x14ac:dyDescent="0.3">
      <c r="B7750" s="2"/>
    </row>
    <row r="7751" spans="2:2" x14ac:dyDescent="0.3">
      <c r="B7751" s="2"/>
    </row>
    <row r="7752" spans="2:2" x14ac:dyDescent="0.3">
      <c r="B7752" s="2"/>
    </row>
    <row r="7753" spans="2:2" x14ac:dyDescent="0.3">
      <c r="B7753" s="2"/>
    </row>
    <row r="7754" spans="2:2" x14ac:dyDescent="0.3">
      <c r="B7754" s="2"/>
    </row>
    <row r="7755" spans="2:2" x14ac:dyDescent="0.3">
      <c r="B7755" s="2"/>
    </row>
    <row r="7756" spans="2:2" x14ac:dyDescent="0.3">
      <c r="B7756" s="2"/>
    </row>
    <row r="7757" spans="2:2" x14ac:dyDescent="0.3">
      <c r="B7757" s="2"/>
    </row>
    <row r="7758" spans="2:2" x14ac:dyDescent="0.3">
      <c r="B7758" s="2"/>
    </row>
    <row r="7759" spans="2:2" x14ac:dyDescent="0.3">
      <c r="B7759" s="2"/>
    </row>
    <row r="7760" spans="2:2" x14ac:dyDescent="0.3">
      <c r="B7760" s="2"/>
    </row>
    <row r="7761" spans="2:2" x14ac:dyDescent="0.3">
      <c r="B7761" s="2"/>
    </row>
    <row r="7762" spans="2:2" x14ac:dyDescent="0.3">
      <c r="B7762" s="2"/>
    </row>
    <row r="7763" spans="2:2" x14ac:dyDescent="0.3">
      <c r="B7763" s="2"/>
    </row>
    <row r="7764" spans="2:2" x14ac:dyDescent="0.3">
      <c r="B7764" s="2"/>
    </row>
    <row r="7765" spans="2:2" x14ac:dyDescent="0.3">
      <c r="B7765" s="2"/>
    </row>
    <row r="7766" spans="2:2" x14ac:dyDescent="0.3">
      <c r="B7766" s="2"/>
    </row>
    <row r="7767" spans="2:2" x14ac:dyDescent="0.3">
      <c r="B7767" s="2"/>
    </row>
    <row r="7768" spans="2:2" x14ac:dyDescent="0.3">
      <c r="B7768" s="2"/>
    </row>
    <row r="7769" spans="2:2" x14ac:dyDescent="0.3">
      <c r="B7769" s="2"/>
    </row>
    <row r="7770" spans="2:2" x14ac:dyDescent="0.3">
      <c r="B7770" s="2"/>
    </row>
    <row r="7771" spans="2:2" x14ac:dyDescent="0.3">
      <c r="B7771" s="2"/>
    </row>
    <row r="7772" spans="2:2" x14ac:dyDescent="0.3">
      <c r="B7772" s="2"/>
    </row>
    <row r="7773" spans="2:2" x14ac:dyDescent="0.3">
      <c r="B7773" s="2"/>
    </row>
    <row r="7774" spans="2:2" x14ac:dyDescent="0.3">
      <c r="B7774" s="2"/>
    </row>
    <row r="7775" spans="2:2" x14ac:dyDescent="0.3">
      <c r="B7775" s="2"/>
    </row>
    <row r="7776" spans="2:2" x14ac:dyDescent="0.3">
      <c r="B7776" s="2"/>
    </row>
    <row r="7777" spans="2:2" x14ac:dyDescent="0.3">
      <c r="B7777" s="2"/>
    </row>
    <row r="7778" spans="2:2" x14ac:dyDescent="0.3">
      <c r="B7778" s="2"/>
    </row>
    <row r="7779" spans="2:2" x14ac:dyDescent="0.3">
      <c r="B7779" s="2"/>
    </row>
    <row r="7780" spans="2:2" x14ac:dyDescent="0.3">
      <c r="B7780" s="2"/>
    </row>
    <row r="7781" spans="2:2" x14ac:dyDescent="0.3">
      <c r="B7781" s="2"/>
    </row>
    <row r="7782" spans="2:2" x14ac:dyDescent="0.3">
      <c r="B7782" s="2"/>
    </row>
    <row r="7783" spans="2:2" x14ac:dyDescent="0.3">
      <c r="B7783" s="2"/>
    </row>
    <row r="7784" spans="2:2" x14ac:dyDescent="0.3">
      <c r="B7784" s="2"/>
    </row>
    <row r="7785" spans="2:2" x14ac:dyDescent="0.3">
      <c r="B7785" s="2"/>
    </row>
    <row r="7786" spans="2:2" x14ac:dyDescent="0.3">
      <c r="B7786" s="2"/>
    </row>
    <row r="7787" spans="2:2" x14ac:dyDescent="0.3">
      <c r="B7787" s="2"/>
    </row>
    <row r="7788" spans="2:2" x14ac:dyDescent="0.3">
      <c r="B7788" s="2"/>
    </row>
    <row r="7789" spans="2:2" x14ac:dyDescent="0.3">
      <c r="B7789" s="2"/>
    </row>
    <row r="7790" spans="2:2" x14ac:dyDescent="0.3">
      <c r="B7790" s="2"/>
    </row>
    <row r="7791" spans="2:2" x14ac:dyDescent="0.3">
      <c r="B7791" s="2"/>
    </row>
    <row r="7792" spans="2:2" x14ac:dyDescent="0.3">
      <c r="B7792" s="2"/>
    </row>
    <row r="7793" spans="2:2" x14ac:dyDescent="0.3">
      <c r="B7793" s="2"/>
    </row>
    <row r="7794" spans="2:2" x14ac:dyDescent="0.3">
      <c r="B7794" s="2"/>
    </row>
    <row r="7795" spans="2:2" x14ac:dyDescent="0.3">
      <c r="B7795" s="2"/>
    </row>
    <row r="7796" spans="2:2" x14ac:dyDescent="0.3">
      <c r="B7796" s="2"/>
    </row>
    <row r="7797" spans="2:2" x14ac:dyDescent="0.3">
      <c r="B7797" s="2"/>
    </row>
    <row r="7798" spans="2:2" x14ac:dyDescent="0.3">
      <c r="B7798" s="2"/>
    </row>
    <row r="7799" spans="2:2" x14ac:dyDescent="0.3">
      <c r="B7799" s="2"/>
    </row>
    <row r="7800" spans="2:2" x14ac:dyDescent="0.3">
      <c r="B7800" s="2"/>
    </row>
    <row r="7801" spans="2:2" x14ac:dyDescent="0.3">
      <c r="B7801" s="2"/>
    </row>
    <row r="7802" spans="2:2" x14ac:dyDescent="0.3">
      <c r="B7802" s="2"/>
    </row>
    <row r="7803" spans="2:2" x14ac:dyDescent="0.3">
      <c r="B7803" s="2"/>
    </row>
    <row r="7804" spans="2:2" x14ac:dyDescent="0.3">
      <c r="B7804" s="2"/>
    </row>
    <row r="7805" spans="2:2" x14ac:dyDescent="0.3">
      <c r="B7805" s="2"/>
    </row>
    <row r="7806" spans="2:2" x14ac:dyDescent="0.3">
      <c r="B7806" s="2"/>
    </row>
    <row r="7807" spans="2:2" x14ac:dyDescent="0.3">
      <c r="B7807" s="2"/>
    </row>
    <row r="7808" spans="2:2" x14ac:dyDescent="0.3">
      <c r="B7808" s="2"/>
    </row>
    <row r="7809" spans="2:2" x14ac:dyDescent="0.3">
      <c r="B7809" s="2"/>
    </row>
    <row r="7810" spans="2:2" x14ac:dyDescent="0.3">
      <c r="B7810" s="2"/>
    </row>
    <row r="7811" spans="2:2" x14ac:dyDescent="0.3">
      <c r="B7811" s="2"/>
    </row>
    <row r="7812" spans="2:2" x14ac:dyDescent="0.3">
      <c r="B7812" s="2"/>
    </row>
    <row r="7813" spans="2:2" x14ac:dyDescent="0.3">
      <c r="B7813" s="2"/>
    </row>
    <row r="7814" spans="2:2" x14ac:dyDescent="0.3">
      <c r="B7814" s="2"/>
    </row>
    <row r="7815" spans="2:2" x14ac:dyDescent="0.3">
      <c r="B7815" s="2"/>
    </row>
    <row r="7816" spans="2:2" x14ac:dyDescent="0.3">
      <c r="B7816" s="2"/>
    </row>
    <row r="7817" spans="2:2" x14ac:dyDescent="0.3">
      <c r="B7817" s="2"/>
    </row>
    <row r="7818" spans="2:2" x14ac:dyDescent="0.3">
      <c r="B7818" s="2"/>
    </row>
    <row r="7819" spans="2:2" x14ac:dyDescent="0.3">
      <c r="B7819" s="2"/>
    </row>
    <row r="7820" spans="2:2" x14ac:dyDescent="0.3">
      <c r="B7820" s="2"/>
    </row>
    <row r="7821" spans="2:2" x14ac:dyDescent="0.3">
      <c r="B7821" s="2"/>
    </row>
    <row r="7822" spans="2:2" x14ac:dyDescent="0.3">
      <c r="B7822" s="2"/>
    </row>
    <row r="7823" spans="2:2" x14ac:dyDescent="0.3">
      <c r="B7823" s="2"/>
    </row>
    <row r="7824" spans="2:2" x14ac:dyDescent="0.3">
      <c r="B7824" s="2"/>
    </row>
    <row r="7825" spans="2:2" x14ac:dyDescent="0.3">
      <c r="B7825" s="2"/>
    </row>
    <row r="7826" spans="2:2" x14ac:dyDescent="0.3">
      <c r="B7826" s="2"/>
    </row>
    <row r="7827" spans="2:2" x14ac:dyDescent="0.3">
      <c r="B7827" s="2"/>
    </row>
    <row r="7828" spans="2:2" x14ac:dyDescent="0.3">
      <c r="B7828" s="2"/>
    </row>
    <row r="7829" spans="2:2" x14ac:dyDescent="0.3">
      <c r="B7829" s="2"/>
    </row>
    <row r="7830" spans="2:2" x14ac:dyDescent="0.3">
      <c r="B7830" s="2"/>
    </row>
    <row r="7831" spans="2:2" x14ac:dyDescent="0.3">
      <c r="B7831" s="2"/>
    </row>
    <row r="7832" spans="2:2" x14ac:dyDescent="0.3">
      <c r="B7832" s="2"/>
    </row>
    <row r="7833" spans="2:2" x14ac:dyDescent="0.3">
      <c r="B7833" s="2"/>
    </row>
    <row r="7834" spans="2:2" x14ac:dyDescent="0.3">
      <c r="B7834" s="2"/>
    </row>
    <row r="7835" spans="2:2" x14ac:dyDescent="0.3">
      <c r="B7835" s="2"/>
    </row>
    <row r="7836" spans="2:2" x14ac:dyDescent="0.3">
      <c r="B7836" s="2"/>
    </row>
    <row r="7837" spans="2:2" x14ac:dyDescent="0.3">
      <c r="B7837" s="2"/>
    </row>
    <row r="7838" spans="2:2" x14ac:dyDescent="0.3">
      <c r="B7838" s="2"/>
    </row>
    <row r="7839" spans="2:2" x14ac:dyDescent="0.3">
      <c r="B7839" s="2"/>
    </row>
    <row r="7840" spans="2:2" x14ac:dyDescent="0.3">
      <c r="B7840" s="2"/>
    </row>
    <row r="7841" spans="2:2" x14ac:dyDescent="0.3">
      <c r="B7841" s="2"/>
    </row>
    <row r="7842" spans="2:2" x14ac:dyDescent="0.3">
      <c r="B7842" s="2"/>
    </row>
    <row r="7843" spans="2:2" x14ac:dyDescent="0.3">
      <c r="B7843" s="2"/>
    </row>
    <row r="7844" spans="2:2" x14ac:dyDescent="0.3">
      <c r="B7844" s="2"/>
    </row>
    <row r="7845" spans="2:2" x14ac:dyDescent="0.3">
      <c r="B7845" s="2"/>
    </row>
    <row r="7846" spans="2:2" x14ac:dyDescent="0.3">
      <c r="B7846" s="2"/>
    </row>
    <row r="7847" spans="2:2" x14ac:dyDescent="0.3">
      <c r="B7847" s="2"/>
    </row>
    <row r="7848" spans="2:2" x14ac:dyDescent="0.3">
      <c r="B7848" s="2"/>
    </row>
    <row r="7849" spans="2:2" x14ac:dyDescent="0.3">
      <c r="B7849" s="2"/>
    </row>
    <row r="7850" spans="2:2" x14ac:dyDescent="0.3">
      <c r="B7850" s="2"/>
    </row>
    <row r="7851" spans="2:2" x14ac:dyDescent="0.3">
      <c r="B7851" s="2"/>
    </row>
    <row r="7852" spans="2:2" x14ac:dyDescent="0.3">
      <c r="B7852" s="2"/>
    </row>
    <row r="7853" spans="2:2" x14ac:dyDescent="0.3">
      <c r="B7853" s="2"/>
    </row>
    <row r="7854" spans="2:2" x14ac:dyDescent="0.3">
      <c r="B7854" s="2"/>
    </row>
    <row r="7855" spans="2:2" x14ac:dyDescent="0.3">
      <c r="B7855" s="2"/>
    </row>
    <row r="7856" spans="2:2" x14ac:dyDescent="0.3">
      <c r="B7856" s="2"/>
    </row>
    <row r="7857" spans="2:2" x14ac:dyDescent="0.3">
      <c r="B7857" s="2"/>
    </row>
    <row r="7858" spans="2:2" x14ac:dyDescent="0.3">
      <c r="B7858" s="2"/>
    </row>
    <row r="7859" spans="2:2" x14ac:dyDescent="0.3">
      <c r="B7859" s="2"/>
    </row>
    <row r="7860" spans="2:2" x14ac:dyDescent="0.3">
      <c r="B7860" s="2"/>
    </row>
    <row r="7861" spans="2:2" x14ac:dyDescent="0.3">
      <c r="B7861" s="2"/>
    </row>
    <row r="7862" spans="2:2" x14ac:dyDescent="0.3">
      <c r="B7862" s="2"/>
    </row>
    <row r="7863" spans="2:2" x14ac:dyDescent="0.3">
      <c r="B7863" s="2"/>
    </row>
    <row r="7864" spans="2:2" x14ac:dyDescent="0.3">
      <c r="B7864" s="2"/>
    </row>
    <row r="7865" spans="2:2" x14ac:dyDescent="0.3">
      <c r="B7865" s="2"/>
    </row>
    <row r="7866" spans="2:2" x14ac:dyDescent="0.3">
      <c r="B7866" s="2"/>
    </row>
    <row r="7867" spans="2:2" x14ac:dyDescent="0.3">
      <c r="B7867" s="2"/>
    </row>
    <row r="7868" spans="2:2" x14ac:dyDescent="0.3">
      <c r="B7868" s="2"/>
    </row>
    <row r="7869" spans="2:2" x14ac:dyDescent="0.3">
      <c r="B7869" s="2"/>
    </row>
    <row r="7870" spans="2:2" x14ac:dyDescent="0.3">
      <c r="B7870" s="2"/>
    </row>
    <row r="7871" spans="2:2" x14ac:dyDescent="0.3">
      <c r="B7871" s="2"/>
    </row>
    <row r="7872" spans="2:2" x14ac:dyDescent="0.3">
      <c r="B7872" s="2"/>
    </row>
    <row r="7873" spans="2:2" x14ac:dyDescent="0.3">
      <c r="B7873" s="2"/>
    </row>
    <row r="7874" spans="2:2" x14ac:dyDescent="0.3">
      <c r="B7874" s="2"/>
    </row>
    <row r="7875" spans="2:2" x14ac:dyDescent="0.3">
      <c r="B7875" s="2"/>
    </row>
    <row r="7876" spans="2:2" x14ac:dyDescent="0.3">
      <c r="B7876" s="2"/>
    </row>
    <row r="7877" spans="2:2" x14ac:dyDescent="0.3">
      <c r="B7877" s="2"/>
    </row>
    <row r="7878" spans="2:2" x14ac:dyDescent="0.3">
      <c r="B7878" s="2"/>
    </row>
    <row r="7879" spans="2:2" x14ac:dyDescent="0.3">
      <c r="B7879" s="2"/>
    </row>
    <row r="7880" spans="2:2" x14ac:dyDescent="0.3">
      <c r="B7880" s="2"/>
    </row>
    <row r="7881" spans="2:2" x14ac:dyDescent="0.3">
      <c r="B7881" s="2"/>
    </row>
    <row r="7882" spans="2:2" x14ac:dyDescent="0.3">
      <c r="B7882" s="2"/>
    </row>
    <row r="7883" spans="2:2" x14ac:dyDescent="0.3">
      <c r="B7883" s="2"/>
    </row>
    <row r="7884" spans="2:2" x14ac:dyDescent="0.3">
      <c r="B7884" s="2"/>
    </row>
    <row r="7885" spans="2:2" x14ac:dyDescent="0.3">
      <c r="B7885" s="2"/>
    </row>
    <row r="7886" spans="2:2" x14ac:dyDescent="0.3">
      <c r="B7886" s="2"/>
    </row>
    <row r="7887" spans="2:2" x14ac:dyDescent="0.3">
      <c r="B7887" s="2"/>
    </row>
    <row r="7888" spans="2:2" x14ac:dyDescent="0.3">
      <c r="B7888" s="2"/>
    </row>
    <row r="7889" spans="2:2" x14ac:dyDescent="0.3">
      <c r="B7889" s="2"/>
    </row>
    <row r="7890" spans="2:2" x14ac:dyDescent="0.3">
      <c r="B7890" s="2"/>
    </row>
    <row r="7891" spans="2:2" x14ac:dyDescent="0.3">
      <c r="B7891" s="2"/>
    </row>
    <row r="7892" spans="2:2" x14ac:dyDescent="0.3">
      <c r="B7892" s="2"/>
    </row>
    <row r="7893" spans="2:2" x14ac:dyDescent="0.3">
      <c r="B7893" s="2"/>
    </row>
    <row r="7894" spans="2:2" x14ac:dyDescent="0.3">
      <c r="B7894" s="2"/>
    </row>
    <row r="7895" spans="2:2" x14ac:dyDescent="0.3">
      <c r="B7895" s="2"/>
    </row>
    <row r="7896" spans="2:2" x14ac:dyDescent="0.3">
      <c r="B7896" s="2"/>
    </row>
    <row r="7897" spans="2:2" x14ac:dyDescent="0.3">
      <c r="B7897" s="2"/>
    </row>
    <row r="7898" spans="2:2" x14ac:dyDescent="0.3">
      <c r="B7898" s="2"/>
    </row>
    <row r="7899" spans="2:2" x14ac:dyDescent="0.3">
      <c r="B7899" s="2"/>
    </row>
    <row r="7900" spans="2:2" x14ac:dyDescent="0.3">
      <c r="B7900" s="2"/>
    </row>
    <row r="7901" spans="2:2" x14ac:dyDescent="0.3">
      <c r="B7901" s="2"/>
    </row>
    <row r="7902" spans="2:2" x14ac:dyDescent="0.3">
      <c r="B7902" s="2"/>
    </row>
    <row r="7903" spans="2:2" x14ac:dyDescent="0.3">
      <c r="B7903" s="2"/>
    </row>
    <row r="7904" spans="2:2" x14ac:dyDescent="0.3">
      <c r="B7904" s="2"/>
    </row>
    <row r="7905" spans="2:2" x14ac:dyDescent="0.3">
      <c r="B7905" s="2"/>
    </row>
    <row r="7906" spans="2:2" x14ac:dyDescent="0.3">
      <c r="B7906" s="2"/>
    </row>
    <row r="7907" spans="2:2" x14ac:dyDescent="0.3">
      <c r="B7907" s="2"/>
    </row>
    <row r="7908" spans="2:2" x14ac:dyDescent="0.3">
      <c r="B7908" s="2"/>
    </row>
    <row r="7909" spans="2:2" x14ac:dyDescent="0.3">
      <c r="B7909" s="2"/>
    </row>
    <row r="7910" spans="2:2" x14ac:dyDescent="0.3">
      <c r="B7910" s="2"/>
    </row>
    <row r="7911" spans="2:2" x14ac:dyDescent="0.3">
      <c r="B7911" s="2"/>
    </row>
    <row r="7912" spans="2:2" x14ac:dyDescent="0.3">
      <c r="B7912" s="2"/>
    </row>
    <row r="7913" spans="2:2" x14ac:dyDescent="0.3">
      <c r="B7913" s="2"/>
    </row>
    <row r="7914" spans="2:2" x14ac:dyDescent="0.3">
      <c r="B7914" s="2"/>
    </row>
    <row r="7915" spans="2:2" x14ac:dyDescent="0.3">
      <c r="B7915" s="2"/>
    </row>
    <row r="7916" spans="2:2" x14ac:dyDescent="0.3">
      <c r="B7916" s="2"/>
    </row>
    <row r="7917" spans="2:2" x14ac:dyDescent="0.3">
      <c r="B7917" s="2"/>
    </row>
    <row r="7918" spans="2:2" x14ac:dyDescent="0.3">
      <c r="B7918" s="2"/>
    </row>
    <row r="7919" spans="2:2" x14ac:dyDescent="0.3">
      <c r="B7919" s="2"/>
    </row>
    <row r="7920" spans="2:2" x14ac:dyDescent="0.3">
      <c r="B7920" s="2"/>
    </row>
    <row r="7921" spans="2:2" x14ac:dyDescent="0.3">
      <c r="B7921" s="2"/>
    </row>
    <row r="7922" spans="2:2" x14ac:dyDescent="0.3">
      <c r="B7922" s="2"/>
    </row>
    <row r="7923" spans="2:2" x14ac:dyDescent="0.3">
      <c r="B7923" s="2"/>
    </row>
    <row r="7924" spans="2:2" x14ac:dyDescent="0.3">
      <c r="B7924" s="2"/>
    </row>
    <row r="7925" spans="2:2" x14ac:dyDescent="0.3">
      <c r="B7925" s="2"/>
    </row>
    <row r="7926" spans="2:2" x14ac:dyDescent="0.3">
      <c r="B7926" s="2"/>
    </row>
    <row r="7927" spans="2:2" x14ac:dyDescent="0.3">
      <c r="B7927" s="2"/>
    </row>
    <row r="7928" spans="2:2" x14ac:dyDescent="0.3">
      <c r="B7928" s="2"/>
    </row>
    <row r="7929" spans="2:2" x14ac:dyDescent="0.3">
      <c r="B7929" s="2"/>
    </row>
    <row r="7930" spans="2:2" x14ac:dyDescent="0.3">
      <c r="B7930" s="2"/>
    </row>
    <row r="7931" spans="2:2" x14ac:dyDescent="0.3">
      <c r="B7931" s="2"/>
    </row>
    <row r="7932" spans="2:2" x14ac:dyDescent="0.3">
      <c r="B7932" s="2"/>
    </row>
    <row r="7933" spans="2:2" x14ac:dyDescent="0.3">
      <c r="B7933" s="2"/>
    </row>
    <row r="7934" spans="2:2" x14ac:dyDescent="0.3">
      <c r="B7934" s="2"/>
    </row>
    <row r="7935" spans="2:2" x14ac:dyDescent="0.3">
      <c r="B7935" s="2"/>
    </row>
    <row r="7936" spans="2:2" x14ac:dyDescent="0.3">
      <c r="B7936" s="2"/>
    </row>
    <row r="7937" spans="2:2" x14ac:dyDescent="0.3">
      <c r="B7937" s="2"/>
    </row>
    <row r="7938" spans="2:2" x14ac:dyDescent="0.3">
      <c r="B7938" s="2"/>
    </row>
    <row r="7939" spans="2:2" x14ac:dyDescent="0.3">
      <c r="B7939" s="2"/>
    </row>
    <row r="7940" spans="2:2" x14ac:dyDescent="0.3">
      <c r="B7940" s="2"/>
    </row>
    <row r="7941" spans="2:2" x14ac:dyDescent="0.3">
      <c r="B7941" s="2"/>
    </row>
    <row r="7942" spans="2:2" x14ac:dyDescent="0.3">
      <c r="B7942" s="2"/>
    </row>
    <row r="7943" spans="2:2" x14ac:dyDescent="0.3">
      <c r="B7943" s="2"/>
    </row>
    <row r="7944" spans="2:2" x14ac:dyDescent="0.3">
      <c r="B7944" s="2"/>
    </row>
    <row r="7945" spans="2:2" x14ac:dyDescent="0.3">
      <c r="B7945" s="2"/>
    </row>
    <row r="7946" spans="2:2" x14ac:dyDescent="0.3">
      <c r="B7946" s="2"/>
    </row>
    <row r="7947" spans="2:2" x14ac:dyDescent="0.3">
      <c r="B7947" s="2"/>
    </row>
    <row r="7948" spans="2:2" x14ac:dyDescent="0.3">
      <c r="B7948" s="2"/>
    </row>
    <row r="7949" spans="2:2" x14ac:dyDescent="0.3">
      <c r="B7949" s="2"/>
    </row>
    <row r="7950" spans="2:2" x14ac:dyDescent="0.3">
      <c r="B7950" s="2"/>
    </row>
    <row r="7951" spans="2:2" x14ac:dyDescent="0.3">
      <c r="B7951" s="2"/>
    </row>
    <row r="7952" spans="2:2" x14ac:dyDescent="0.3">
      <c r="B7952" s="2"/>
    </row>
    <row r="7953" spans="2:2" x14ac:dyDescent="0.3">
      <c r="B7953" s="2"/>
    </row>
    <row r="7954" spans="2:2" x14ac:dyDescent="0.3">
      <c r="B7954" s="2"/>
    </row>
    <row r="7955" spans="2:2" x14ac:dyDescent="0.3">
      <c r="B7955" s="2"/>
    </row>
    <row r="7956" spans="2:2" x14ac:dyDescent="0.3">
      <c r="B7956" s="2"/>
    </row>
    <row r="7957" spans="2:2" x14ac:dyDescent="0.3">
      <c r="B7957" s="2"/>
    </row>
    <row r="7958" spans="2:2" x14ac:dyDescent="0.3">
      <c r="B7958" s="2"/>
    </row>
    <row r="7959" spans="2:2" x14ac:dyDescent="0.3">
      <c r="B7959" s="2"/>
    </row>
    <row r="7960" spans="2:2" x14ac:dyDescent="0.3">
      <c r="B7960" s="2"/>
    </row>
    <row r="7961" spans="2:2" x14ac:dyDescent="0.3">
      <c r="B7961" s="2"/>
    </row>
    <row r="7962" spans="2:2" x14ac:dyDescent="0.3">
      <c r="B7962" s="2"/>
    </row>
    <row r="7963" spans="2:2" x14ac:dyDescent="0.3">
      <c r="B7963" s="2"/>
    </row>
    <row r="7964" spans="2:2" x14ac:dyDescent="0.3">
      <c r="B7964" s="2"/>
    </row>
    <row r="7965" spans="2:2" x14ac:dyDescent="0.3">
      <c r="B7965" s="2"/>
    </row>
    <row r="7966" spans="2:2" x14ac:dyDescent="0.3">
      <c r="B7966" s="2"/>
    </row>
    <row r="7967" spans="2:2" x14ac:dyDescent="0.3">
      <c r="B7967" s="2"/>
    </row>
    <row r="7968" spans="2:2" x14ac:dyDescent="0.3">
      <c r="B7968" s="2"/>
    </row>
    <row r="7969" spans="2:2" x14ac:dyDescent="0.3">
      <c r="B7969" s="2"/>
    </row>
    <row r="7970" spans="2:2" x14ac:dyDescent="0.3">
      <c r="B7970" s="2"/>
    </row>
    <row r="7971" spans="2:2" x14ac:dyDescent="0.3">
      <c r="B7971" s="2"/>
    </row>
    <row r="7972" spans="2:2" x14ac:dyDescent="0.3">
      <c r="B7972" s="2"/>
    </row>
    <row r="7973" spans="2:2" x14ac:dyDescent="0.3">
      <c r="B7973" s="2"/>
    </row>
    <row r="7974" spans="2:2" x14ac:dyDescent="0.3">
      <c r="B7974" s="2"/>
    </row>
    <row r="7975" spans="2:2" x14ac:dyDescent="0.3">
      <c r="B7975" s="2"/>
    </row>
    <row r="7976" spans="2:2" x14ac:dyDescent="0.3">
      <c r="B7976" s="2"/>
    </row>
    <row r="7977" spans="2:2" x14ac:dyDescent="0.3">
      <c r="B7977" s="2"/>
    </row>
    <row r="7978" spans="2:2" x14ac:dyDescent="0.3">
      <c r="B7978" s="2"/>
    </row>
    <row r="7979" spans="2:2" x14ac:dyDescent="0.3">
      <c r="B7979" s="2"/>
    </row>
    <row r="7980" spans="2:2" x14ac:dyDescent="0.3">
      <c r="B7980" s="2"/>
    </row>
    <row r="7981" spans="2:2" x14ac:dyDescent="0.3">
      <c r="B7981" s="2"/>
    </row>
    <row r="7982" spans="2:2" x14ac:dyDescent="0.3">
      <c r="B7982" s="2"/>
    </row>
    <row r="7983" spans="2:2" x14ac:dyDescent="0.3">
      <c r="B7983" s="2"/>
    </row>
    <row r="7984" spans="2:2" x14ac:dyDescent="0.3">
      <c r="B7984" s="2"/>
    </row>
    <row r="7985" spans="2:2" x14ac:dyDescent="0.3">
      <c r="B7985" s="2"/>
    </row>
    <row r="7986" spans="2:2" x14ac:dyDescent="0.3">
      <c r="B7986" s="2"/>
    </row>
    <row r="7987" spans="2:2" x14ac:dyDescent="0.3">
      <c r="B7987" s="2"/>
    </row>
    <row r="7988" spans="2:2" x14ac:dyDescent="0.3">
      <c r="B7988" s="2"/>
    </row>
    <row r="7989" spans="2:2" x14ac:dyDescent="0.3">
      <c r="B7989" s="2"/>
    </row>
    <row r="7990" spans="2:2" x14ac:dyDescent="0.3">
      <c r="B7990" s="2"/>
    </row>
    <row r="7991" spans="2:2" x14ac:dyDescent="0.3">
      <c r="B7991" s="2"/>
    </row>
    <row r="7992" spans="2:2" x14ac:dyDescent="0.3">
      <c r="B7992" s="2"/>
    </row>
    <row r="7993" spans="2:2" x14ac:dyDescent="0.3">
      <c r="B7993" s="2"/>
    </row>
    <row r="7994" spans="2:2" x14ac:dyDescent="0.3">
      <c r="B7994" s="2"/>
    </row>
    <row r="7995" spans="2:2" x14ac:dyDescent="0.3">
      <c r="B7995" s="2"/>
    </row>
    <row r="7996" spans="2:2" x14ac:dyDescent="0.3">
      <c r="B7996" s="2"/>
    </row>
    <row r="7997" spans="2:2" x14ac:dyDescent="0.3">
      <c r="B7997" s="2"/>
    </row>
    <row r="7998" spans="2:2" x14ac:dyDescent="0.3">
      <c r="B7998" s="2"/>
    </row>
    <row r="7999" spans="2:2" x14ac:dyDescent="0.3">
      <c r="B7999" s="2"/>
    </row>
    <row r="8000" spans="2:2" x14ac:dyDescent="0.3">
      <c r="B8000" s="2"/>
    </row>
    <row r="8001" spans="2:2" x14ac:dyDescent="0.3">
      <c r="B8001" s="2"/>
    </row>
    <row r="8002" spans="2:2" x14ac:dyDescent="0.3">
      <c r="B8002" s="2"/>
    </row>
    <row r="8003" spans="2:2" x14ac:dyDescent="0.3">
      <c r="B8003" s="2"/>
    </row>
    <row r="8004" spans="2:2" x14ac:dyDescent="0.3">
      <c r="B8004" s="2"/>
    </row>
    <row r="8005" spans="2:2" x14ac:dyDescent="0.3">
      <c r="B8005" s="2"/>
    </row>
    <row r="8006" spans="2:2" x14ac:dyDescent="0.3">
      <c r="B8006" s="2"/>
    </row>
    <row r="8007" spans="2:2" x14ac:dyDescent="0.3">
      <c r="B8007" s="2"/>
    </row>
    <row r="8008" spans="2:2" x14ac:dyDescent="0.3">
      <c r="B8008" s="2"/>
    </row>
    <row r="8009" spans="2:2" x14ac:dyDescent="0.3">
      <c r="B8009" s="2"/>
    </row>
    <row r="8010" spans="2:2" x14ac:dyDescent="0.3">
      <c r="B8010" s="2"/>
    </row>
    <row r="8011" spans="2:2" x14ac:dyDescent="0.3">
      <c r="B8011" s="2"/>
    </row>
    <row r="8012" spans="2:2" x14ac:dyDescent="0.3">
      <c r="B8012" s="2"/>
    </row>
    <row r="8013" spans="2:2" x14ac:dyDescent="0.3">
      <c r="B8013" s="2"/>
    </row>
    <row r="8014" spans="2:2" x14ac:dyDescent="0.3">
      <c r="B8014" s="2"/>
    </row>
    <row r="8015" spans="2:2" x14ac:dyDescent="0.3">
      <c r="B8015" s="2"/>
    </row>
    <row r="8016" spans="2:2" x14ac:dyDescent="0.3">
      <c r="B8016" s="2"/>
    </row>
    <row r="8017" spans="2:2" x14ac:dyDescent="0.3">
      <c r="B8017" s="2"/>
    </row>
    <row r="8018" spans="2:2" x14ac:dyDescent="0.3">
      <c r="B8018" s="2"/>
    </row>
    <row r="8019" spans="2:2" x14ac:dyDescent="0.3">
      <c r="B8019" s="2"/>
    </row>
    <row r="8020" spans="2:2" x14ac:dyDescent="0.3">
      <c r="B8020" s="2"/>
    </row>
    <row r="8021" spans="2:2" x14ac:dyDescent="0.3">
      <c r="B8021" s="2"/>
    </row>
    <row r="8022" spans="2:2" x14ac:dyDescent="0.3">
      <c r="B8022" s="2"/>
    </row>
    <row r="8023" spans="2:2" x14ac:dyDescent="0.3">
      <c r="B8023" s="2"/>
    </row>
    <row r="8024" spans="2:2" x14ac:dyDescent="0.3">
      <c r="B8024" s="2"/>
    </row>
    <row r="8025" spans="2:2" x14ac:dyDescent="0.3">
      <c r="B8025" s="2"/>
    </row>
    <row r="8026" spans="2:2" x14ac:dyDescent="0.3">
      <c r="B8026" s="2"/>
    </row>
    <row r="8027" spans="2:2" x14ac:dyDescent="0.3">
      <c r="B8027" s="2"/>
    </row>
    <row r="8028" spans="2:2" x14ac:dyDescent="0.3">
      <c r="B8028" s="2"/>
    </row>
    <row r="8029" spans="2:2" x14ac:dyDescent="0.3">
      <c r="B8029" s="2"/>
    </row>
    <row r="8030" spans="2:2" x14ac:dyDescent="0.3">
      <c r="B8030" s="2"/>
    </row>
    <row r="8031" spans="2:2" x14ac:dyDescent="0.3">
      <c r="B8031" s="2"/>
    </row>
    <row r="8032" spans="2:2" x14ac:dyDescent="0.3">
      <c r="B8032" s="2"/>
    </row>
    <row r="8033" spans="2:2" x14ac:dyDescent="0.3">
      <c r="B8033" s="2"/>
    </row>
    <row r="8034" spans="2:2" x14ac:dyDescent="0.3">
      <c r="B8034" s="2"/>
    </row>
    <row r="8035" spans="2:2" x14ac:dyDescent="0.3">
      <c r="B8035" s="2"/>
    </row>
    <row r="8036" spans="2:2" x14ac:dyDescent="0.3">
      <c r="B8036" s="2"/>
    </row>
    <row r="8037" spans="2:2" x14ac:dyDescent="0.3">
      <c r="B8037" s="2"/>
    </row>
    <row r="8038" spans="2:2" x14ac:dyDescent="0.3">
      <c r="B8038" s="2"/>
    </row>
    <row r="8039" spans="2:2" x14ac:dyDescent="0.3">
      <c r="B8039" s="2"/>
    </row>
    <row r="8040" spans="2:2" x14ac:dyDescent="0.3">
      <c r="B8040" s="2"/>
    </row>
    <row r="8041" spans="2:2" x14ac:dyDescent="0.3">
      <c r="B8041" s="2"/>
    </row>
    <row r="8042" spans="2:2" x14ac:dyDescent="0.3">
      <c r="B8042" s="2"/>
    </row>
    <row r="8043" spans="2:2" x14ac:dyDescent="0.3">
      <c r="B8043" s="2"/>
    </row>
    <row r="8044" spans="2:2" x14ac:dyDescent="0.3">
      <c r="B8044" s="2"/>
    </row>
    <row r="8045" spans="2:2" x14ac:dyDescent="0.3">
      <c r="B8045" s="2"/>
    </row>
    <row r="8046" spans="2:2" x14ac:dyDescent="0.3">
      <c r="B8046" s="2"/>
    </row>
    <row r="8047" spans="2:2" x14ac:dyDescent="0.3">
      <c r="B8047" s="2"/>
    </row>
    <row r="8048" spans="2:2" x14ac:dyDescent="0.3">
      <c r="B8048" s="2"/>
    </row>
    <row r="8049" spans="2:2" x14ac:dyDescent="0.3">
      <c r="B8049" s="2"/>
    </row>
    <row r="8050" spans="2:2" x14ac:dyDescent="0.3">
      <c r="B8050" s="2"/>
    </row>
    <row r="8051" spans="2:2" x14ac:dyDescent="0.3">
      <c r="B8051" s="2"/>
    </row>
    <row r="8052" spans="2:2" x14ac:dyDescent="0.3">
      <c r="B8052" s="2"/>
    </row>
    <row r="8053" spans="2:2" x14ac:dyDescent="0.3">
      <c r="B8053" s="2"/>
    </row>
    <row r="8054" spans="2:2" x14ac:dyDescent="0.3">
      <c r="B8054" s="2"/>
    </row>
    <row r="8055" spans="2:2" x14ac:dyDescent="0.3">
      <c r="B8055" s="2"/>
    </row>
    <row r="8056" spans="2:2" x14ac:dyDescent="0.3">
      <c r="B8056" s="2"/>
    </row>
    <row r="8057" spans="2:2" x14ac:dyDescent="0.3">
      <c r="B8057" s="2"/>
    </row>
    <row r="8058" spans="2:2" x14ac:dyDescent="0.3">
      <c r="B8058" s="2"/>
    </row>
    <row r="8059" spans="2:2" x14ac:dyDescent="0.3">
      <c r="B8059" s="2"/>
    </row>
    <row r="8060" spans="2:2" x14ac:dyDescent="0.3">
      <c r="B8060" s="2"/>
    </row>
    <row r="8061" spans="2:2" x14ac:dyDescent="0.3">
      <c r="B8061" s="2"/>
    </row>
    <row r="8062" spans="2:2" x14ac:dyDescent="0.3">
      <c r="B8062" s="2"/>
    </row>
    <row r="8063" spans="2:2" x14ac:dyDescent="0.3">
      <c r="B8063" s="2"/>
    </row>
    <row r="8064" spans="2:2" x14ac:dyDescent="0.3">
      <c r="B8064" s="2"/>
    </row>
    <row r="8065" spans="2:2" x14ac:dyDescent="0.3">
      <c r="B8065" s="2"/>
    </row>
    <row r="8066" spans="2:2" x14ac:dyDescent="0.3">
      <c r="B8066" s="2"/>
    </row>
    <row r="8067" spans="2:2" x14ac:dyDescent="0.3">
      <c r="B8067" s="2"/>
    </row>
    <row r="8068" spans="2:2" x14ac:dyDescent="0.3">
      <c r="B8068" s="2"/>
    </row>
    <row r="8069" spans="2:2" x14ac:dyDescent="0.3">
      <c r="B8069" s="2"/>
    </row>
    <row r="8070" spans="2:2" x14ac:dyDescent="0.3">
      <c r="B8070" s="2"/>
    </row>
    <row r="8071" spans="2:2" x14ac:dyDescent="0.3">
      <c r="B8071" s="2"/>
    </row>
    <row r="8072" spans="2:2" x14ac:dyDescent="0.3">
      <c r="B8072" s="2"/>
    </row>
    <row r="8073" spans="2:2" x14ac:dyDescent="0.3">
      <c r="B8073" s="2"/>
    </row>
    <row r="8074" spans="2:2" x14ac:dyDescent="0.3">
      <c r="B8074" s="2"/>
    </row>
    <row r="8075" spans="2:2" x14ac:dyDescent="0.3">
      <c r="B8075" s="2"/>
    </row>
    <row r="8076" spans="2:2" x14ac:dyDescent="0.3">
      <c r="B8076" s="2"/>
    </row>
    <row r="8077" spans="2:2" x14ac:dyDescent="0.3">
      <c r="B8077" s="2"/>
    </row>
    <row r="8078" spans="2:2" x14ac:dyDescent="0.3">
      <c r="B8078" s="2"/>
    </row>
    <row r="8079" spans="2:2" x14ac:dyDescent="0.3">
      <c r="B8079" s="2"/>
    </row>
    <row r="8080" spans="2:2" x14ac:dyDescent="0.3">
      <c r="B8080" s="2"/>
    </row>
    <row r="8081" spans="2:2" x14ac:dyDescent="0.3">
      <c r="B8081" s="2"/>
    </row>
    <row r="8082" spans="2:2" x14ac:dyDescent="0.3">
      <c r="B8082" s="2"/>
    </row>
    <row r="8083" spans="2:2" x14ac:dyDescent="0.3">
      <c r="B8083" s="2"/>
    </row>
    <row r="8084" spans="2:2" x14ac:dyDescent="0.3">
      <c r="B8084" s="2"/>
    </row>
    <row r="8085" spans="2:2" x14ac:dyDescent="0.3">
      <c r="B8085" s="2"/>
    </row>
    <row r="8086" spans="2:2" x14ac:dyDescent="0.3">
      <c r="B8086" s="2"/>
    </row>
    <row r="8087" spans="2:2" x14ac:dyDescent="0.3">
      <c r="B8087" s="2"/>
    </row>
    <row r="8088" spans="2:2" x14ac:dyDescent="0.3">
      <c r="B8088" s="2"/>
    </row>
    <row r="8089" spans="2:2" x14ac:dyDescent="0.3">
      <c r="B8089" s="2"/>
    </row>
    <row r="8090" spans="2:2" x14ac:dyDescent="0.3">
      <c r="B8090" s="2"/>
    </row>
    <row r="8091" spans="2:2" x14ac:dyDescent="0.3">
      <c r="B8091" s="2"/>
    </row>
    <row r="8092" spans="2:2" x14ac:dyDescent="0.3">
      <c r="B8092" s="2"/>
    </row>
    <row r="8093" spans="2:2" x14ac:dyDescent="0.3">
      <c r="B8093" s="2"/>
    </row>
    <row r="8094" spans="2:2" x14ac:dyDescent="0.3">
      <c r="B8094" s="2"/>
    </row>
    <row r="8095" spans="2:2" x14ac:dyDescent="0.3">
      <c r="B8095" s="2"/>
    </row>
    <row r="8096" spans="2:2" x14ac:dyDescent="0.3">
      <c r="B8096" s="2"/>
    </row>
    <row r="8097" spans="2:2" x14ac:dyDescent="0.3">
      <c r="B8097" s="2"/>
    </row>
    <row r="8098" spans="2:2" x14ac:dyDescent="0.3">
      <c r="B8098" s="2"/>
    </row>
    <row r="8099" spans="2:2" x14ac:dyDescent="0.3">
      <c r="B8099" s="2"/>
    </row>
    <row r="8100" spans="2:2" x14ac:dyDescent="0.3">
      <c r="B8100" s="2"/>
    </row>
    <row r="8101" spans="2:2" x14ac:dyDescent="0.3">
      <c r="B8101" s="2"/>
    </row>
    <row r="8102" spans="2:2" x14ac:dyDescent="0.3">
      <c r="B8102" s="2"/>
    </row>
    <row r="8103" spans="2:2" x14ac:dyDescent="0.3">
      <c r="B8103" s="2"/>
    </row>
    <row r="8104" spans="2:2" x14ac:dyDescent="0.3">
      <c r="B8104" s="2"/>
    </row>
    <row r="8105" spans="2:2" x14ac:dyDescent="0.3">
      <c r="B8105" s="2"/>
    </row>
    <row r="8106" spans="2:2" x14ac:dyDescent="0.3">
      <c r="B8106" s="2"/>
    </row>
    <row r="8107" spans="2:2" x14ac:dyDescent="0.3">
      <c r="B8107" s="2"/>
    </row>
    <row r="8108" spans="2:2" x14ac:dyDescent="0.3">
      <c r="B8108" s="2"/>
    </row>
    <row r="8109" spans="2:2" x14ac:dyDescent="0.3">
      <c r="B8109" s="2"/>
    </row>
    <row r="8110" spans="2:2" x14ac:dyDescent="0.3">
      <c r="B8110" s="2"/>
    </row>
    <row r="8111" spans="2:2" x14ac:dyDescent="0.3">
      <c r="B8111" s="2"/>
    </row>
    <row r="8112" spans="2:2" x14ac:dyDescent="0.3">
      <c r="B8112" s="2"/>
    </row>
    <row r="8113" spans="2:2" x14ac:dyDescent="0.3">
      <c r="B8113" s="2"/>
    </row>
    <row r="8114" spans="2:2" x14ac:dyDescent="0.3">
      <c r="B8114" s="2"/>
    </row>
    <row r="8115" spans="2:2" x14ac:dyDescent="0.3">
      <c r="B8115" s="2"/>
    </row>
    <row r="8116" spans="2:2" x14ac:dyDescent="0.3">
      <c r="B8116" s="2"/>
    </row>
    <row r="8117" spans="2:2" x14ac:dyDescent="0.3">
      <c r="B8117" s="2"/>
    </row>
    <row r="8118" spans="2:2" x14ac:dyDescent="0.3">
      <c r="B8118" s="2"/>
    </row>
    <row r="8119" spans="2:2" x14ac:dyDescent="0.3">
      <c r="B8119" s="2"/>
    </row>
    <row r="8120" spans="2:2" x14ac:dyDescent="0.3">
      <c r="B8120" s="2"/>
    </row>
    <row r="8121" spans="2:2" x14ac:dyDescent="0.3">
      <c r="B8121" s="2"/>
    </row>
    <row r="8122" spans="2:2" x14ac:dyDescent="0.3">
      <c r="B8122" s="2"/>
    </row>
    <row r="8123" spans="2:2" x14ac:dyDescent="0.3">
      <c r="B8123" s="2"/>
    </row>
    <row r="8124" spans="2:2" x14ac:dyDescent="0.3">
      <c r="B8124" s="2"/>
    </row>
    <row r="8125" spans="2:2" x14ac:dyDescent="0.3">
      <c r="B8125" s="2"/>
    </row>
    <row r="8126" spans="2:2" x14ac:dyDescent="0.3">
      <c r="B8126" s="2"/>
    </row>
    <row r="8127" spans="2:2" x14ac:dyDescent="0.3">
      <c r="B8127" s="2"/>
    </row>
    <row r="8128" spans="2:2" x14ac:dyDescent="0.3">
      <c r="B8128" s="2"/>
    </row>
    <row r="8129" spans="2:2" x14ac:dyDescent="0.3">
      <c r="B8129" s="2"/>
    </row>
    <row r="8130" spans="2:2" x14ac:dyDescent="0.3">
      <c r="B8130" s="2"/>
    </row>
    <row r="8131" spans="2:2" x14ac:dyDescent="0.3">
      <c r="B8131" s="2"/>
    </row>
    <row r="8132" spans="2:2" x14ac:dyDescent="0.3">
      <c r="B8132" s="2"/>
    </row>
    <row r="8133" spans="2:2" x14ac:dyDescent="0.3">
      <c r="B8133" s="2"/>
    </row>
    <row r="8134" spans="2:2" x14ac:dyDescent="0.3">
      <c r="B8134" s="2"/>
    </row>
    <row r="8135" spans="2:2" x14ac:dyDescent="0.3">
      <c r="B8135" s="2"/>
    </row>
    <row r="8136" spans="2:2" x14ac:dyDescent="0.3">
      <c r="B8136" s="2"/>
    </row>
    <row r="8137" spans="2:2" x14ac:dyDescent="0.3">
      <c r="B8137" s="2"/>
    </row>
    <row r="8138" spans="2:2" x14ac:dyDescent="0.3">
      <c r="B8138" s="2"/>
    </row>
    <row r="8139" spans="2:2" x14ac:dyDescent="0.3">
      <c r="B8139" s="2"/>
    </row>
    <row r="8140" spans="2:2" x14ac:dyDescent="0.3">
      <c r="B8140" s="2"/>
    </row>
    <row r="8141" spans="2:2" x14ac:dyDescent="0.3">
      <c r="B8141" s="2"/>
    </row>
    <row r="8142" spans="2:2" x14ac:dyDescent="0.3">
      <c r="B8142" s="2"/>
    </row>
    <row r="8143" spans="2:2" x14ac:dyDescent="0.3">
      <c r="B8143" s="2"/>
    </row>
    <row r="8144" spans="2:2" x14ac:dyDescent="0.3">
      <c r="B8144" s="2"/>
    </row>
    <row r="8145" spans="2:2" x14ac:dyDescent="0.3">
      <c r="B8145" s="2"/>
    </row>
    <row r="8146" spans="2:2" x14ac:dyDescent="0.3">
      <c r="B8146" s="2"/>
    </row>
    <row r="8147" spans="2:2" x14ac:dyDescent="0.3">
      <c r="B8147" s="2"/>
    </row>
    <row r="8148" spans="2:2" x14ac:dyDescent="0.3">
      <c r="B8148" s="2"/>
    </row>
    <row r="8149" spans="2:2" x14ac:dyDescent="0.3">
      <c r="B8149" s="2"/>
    </row>
    <row r="8150" spans="2:2" x14ac:dyDescent="0.3">
      <c r="B8150" s="2"/>
    </row>
    <row r="8151" spans="2:2" x14ac:dyDescent="0.3">
      <c r="B8151" s="2"/>
    </row>
    <row r="8152" spans="2:2" x14ac:dyDescent="0.3">
      <c r="B8152" s="2"/>
    </row>
    <row r="8153" spans="2:2" x14ac:dyDescent="0.3">
      <c r="B8153" s="2"/>
    </row>
    <row r="8154" spans="2:2" x14ac:dyDescent="0.3">
      <c r="B8154" s="2"/>
    </row>
    <row r="8155" spans="2:2" x14ac:dyDescent="0.3">
      <c r="B8155" s="2"/>
    </row>
    <row r="8156" spans="2:2" x14ac:dyDescent="0.3">
      <c r="B8156" s="2"/>
    </row>
    <row r="8157" spans="2:2" x14ac:dyDescent="0.3">
      <c r="B8157" s="2"/>
    </row>
    <row r="8158" spans="2:2" x14ac:dyDescent="0.3">
      <c r="B8158" s="2"/>
    </row>
    <row r="8159" spans="2:2" x14ac:dyDescent="0.3">
      <c r="B8159" s="2"/>
    </row>
    <row r="8160" spans="2:2" x14ac:dyDescent="0.3">
      <c r="B8160" s="2"/>
    </row>
    <row r="8161" spans="2:2" x14ac:dyDescent="0.3">
      <c r="B8161" s="2"/>
    </row>
    <row r="8162" spans="2:2" x14ac:dyDescent="0.3">
      <c r="B8162" s="2"/>
    </row>
    <row r="8163" spans="2:2" x14ac:dyDescent="0.3">
      <c r="B8163" s="2"/>
    </row>
    <row r="8164" spans="2:2" x14ac:dyDescent="0.3">
      <c r="B8164" s="2"/>
    </row>
    <row r="8165" spans="2:2" x14ac:dyDescent="0.3">
      <c r="B8165" s="2"/>
    </row>
    <row r="8166" spans="2:2" x14ac:dyDescent="0.3">
      <c r="B8166" s="2"/>
    </row>
    <row r="8167" spans="2:2" x14ac:dyDescent="0.3">
      <c r="B8167" s="2"/>
    </row>
    <row r="8168" spans="2:2" x14ac:dyDescent="0.3">
      <c r="B8168" s="2"/>
    </row>
    <row r="8169" spans="2:2" x14ac:dyDescent="0.3">
      <c r="B8169" s="2"/>
    </row>
    <row r="8170" spans="2:2" x14ac:dyDescent="0.3">
      <c r="B8170" s="2"/>
    </row>
    <row r="8171" spans="2:2" x14ac:dyDescent="0.3">
      <c r="B8171" s="2"/>
    </row>
    <row r="8172" spans="2:2" x14ac:dyDescent="0.3">
      <c r="B8172" s="2"/>
    </row>
    <row r="8173" spans="2:2" x14ac:dyDescent="0.3">
      <c r="B8173" s="2"/>
    </row>
    <row r="8174" spans="2:2" x14ac:dyDescent="0.3">
      <c r="B8174" s="2"/>
    </row>
    <row r="8175" spans="2:2" x14ac:dyDescent="0.3">
      <c r="B8175" s="2"/>
    </row>
    <row r="8176" spans="2:2" x14ac:dyDescent="0.3">
      <c r="B8176" s="2"/>
    </row>
    <row r="8177" spans="2:2" x14ac:dyDescent="0.3">
      <c r="B8177" s="2"/>
    </row>
    <row r="8178" spans="2:2" x14ac:dyDescent="0.3">
      <c r="B8178" s="2"/>
    </row>
    <row r="8179" spans="2:2" x14ac:dyDescent="0.3">
      <c r="B8179" s="2"/>
    </row>
    <row r="8180" spans="2:2" x14ac:dyDescent="0.3">
      <c r="B8180" s="2"/>
    </row>
    <row r="8181" spans="2:2" x14ac:dyDescent="0.3">
      <c r="B8181" s="2"/>
    </row>
    <row r="8182" spans="2:2" x14ac:dyDescent="0.3">
      <c r="B8182" s="2"/>
    </row>
    <row r="8183" spans="2:2" x14ac:dyDescent="0.3">
      <c r="B8183" s="2"/>
    </row>
    <row r="8184" spans="2:2" x14ac:dyDescent="0.3">
      <c r="B8184" s="2"/>
    </row>
    <row r="8185" spans="2:2" x14ac:dyDescent="0.3">
      <c r="B8185" s="2"/>
    </row>
    <row r="8186" spans="2:2" x14ac:dyDescent="0.3">
      <c r="B8186" s="2"/>
    </row>
    <row r="8187" spans="2:2" x14ac:dyDescent="0.3">
      <c r="B8187" s="2"/>
    </row>
    <row r="8188" spans="2:2" x14ac:dyDescent="0.3">
      <c r="B8188" s="2"/>
    </row>
    <row r="8189" spans="2:2" x14ac:dyDescent="0.3">
      <c r="B8189" s="2"/>
    </row>
    <row r="8190" spans="2:2" x14ac:dyDescent="0.3">
      <c r="B8190" s="2"/>
    </row>
    <row r="8191" spans="2:2" x14ac:dyDescent="0.3">
      <c r="B8191" s="2"/>
    </row>
    <row r="8192" spans="2:2" x14ac:dyDescent="0.3">
      <c r="B8192" s="2"/>
    </row>
    <row r="8193" spans="2:2" x14ac:dyDescent="0.3">
      <c r="B8193" s="2"/>
    </row>
    <row r="8194" spans="2:2" x14ac:dyDescent="0.3">
      <c r="B8194" s="2"/>
    </row>
    <row r="8195" spans="2:2" x14ac:dyDescent="0.3">
      <c r="B8195" s="2"/>
    </row>
    <row r="8196" spans="2:2" x14ac:dyDescent="0.3">
      <c r="B8196" s="2"/>
    </row>
    <row r="8197" spans="2:2" x14ac:dyDescent="0.3">
      <c r="B8197" s="2"/>
    </row>
    <row r="8198" spans="2:2" x14ac:dyDescent="0.3">
      <c r="B8198" s="2"/>
    </row>
    <row r="8199" spans="2:2" x14ac:dyDescent="0.3">
      <c r="B8199" s="2"/>
    </row>
    <row r="8200" spans="2:2" x14ac:dyDescent="0.3">
      <c r="B8200" s="2"/>
    </row>
    <row r="8201" spans="2:2" x14ac:dyDescent="0.3">
      <c r="B8201" s="2"/>
    </row>
    <row r="8202" spans="2:2" x14ac:dyDescent="0.3">
      <c r="B8202" s="2"/>
    </row>
    <row r="8203" spans="2:2" x14ac:dyDescent="0.3">
      <c r="B8203" s="2"/>
    </row>
    <row r="8204" spans="2:2" x14ac:dyDescent="0.3">
      <c r="B8204" s="2"/>
    </row>
    <row r="8205" spans="2:2" x14ac:dyDescent="0.3">
      <c r="B8205" s="2"/>
    </row>
    <row r="8206" spans="2:2" x14ac:dyDescent="0.3">
      <c r="B8206" s="2"/>
    </row>
    <row r="8207" spans="2:2" x14ac:dyDescent="0.3">
      <c r="B8207" s="2"/>
    </row>
    <row r="8208" spans="2:2" x14ac:dyDescent="0.3">
      <c r="B8208" s="2"/>
    </row>
    <row r="8209" spans="2:2" x14ac:dyDescent="0.3">
      <c r="B8209" s="2"/>
    </row>
    <row r="8210" spans="2:2" x14ac:dyDescent="0.3">
      <c r="B8210" s="2"/>
    </row>
    <row r="8211" spans="2:2" x14ac:dyDescent="0.3">
      <c r="B8211" s="2"/>
    </row>
    <row r="8212" spans="2:2" x14ac:dyDescent="0.3">
      <c r="B8212" s="2"/>
    </row>
    <row r="8213" spans="2:2" x14ac:dyDescent="0.3">
      <c r="B8213" s="2"/>
    </row>
    <row r="8214" spans="2:2" x14ac:dyDescent="0.3">
      <c r="B8214" s="2"/>
    </row>
    <row r="8215" spans="2:2" x14ac:dyDescent="0.3">
      <c r="B8215" s="2"/>
    </row>
    <row r="8216" spans="2:2" x14ac:dyDescent="0.3">
      <c r="B8216" s="2"/>
    </row>
    <row r="8217" spans="2:2" x14ac:dyDescent="0.3">
      <c r="B8217" s="2"/>
    </row>
    <row r="8218" spans="2:2" x14ac:dyDescent="0.3">
      <c r="B8218" s="2"/>
    </row>
    <row r="8219" spans="2:2" x14ac:dyDescent="0.3">
      <c r="B8219" s="2"/>
    </row>
    <row r="8220" spans="2:2" x14ac:dyDescent="0.3">
      <c r="B8220" s="2"/>
    </row>
    <row r="8221" spans="2:2" x14ac:dyDescent="0.3">
      <c r="B8221" s="2"/>
    </row>
    <row r="8222" spans="2:2" x14ac:dyDescent="0.3">
      <c r="B8222" s="2"/>
    </row>
    <row r="8223" spans="2:2" x14ac:dyDescent="0.3">
      <c r="B8223" s="2"/>
    </row>
    <row r="8224" spans="2:2" x14ac:dyDescent="0.3">
      <c r="B8224" s="2"/>
    </row>
    <row r="8225" spans="2:2" x14ac:dyDescent="0.3">
      <c r="B8225" s="2"/>
    </row>
    <row r="8226" spans="2:2" x14ac:dyDescent="0.3">
      <c r="B8226" s="2"/>
    </row>
    <row r="8227" spans="2:2" x14ac:dyDescent="0.3">
      <c r="B8227" s="2"/>
    </row>
    <row r="8228" spans="2:2" x14ac:dyDescent="0.3">
      <c r="B8228" s="2"/>
    </row>
    <row r="8229" spans="2:2" x14ac:dyDescent="0.3">
      <c r="B8229" s="2"/>
    </row>
    <row r="8230" spans="2:2" x14ac:dyDescent="0.3">
      <c r="B8230" s="2"/>
    </row>
    <row r="8231" spans="2:2" x14ac:dyDescent="0.3">
      <c r="B8231" s="2"/>
    </row>
    <row r="8232" spans="2:2" x14ac:dyDescent="0.3">
      <c r="B8232" s="2"/>
    </row>
    <row r="8233" spans="2:2" x14ac:dyDescent="0.3">
      <c r="B8233" s="2"/>
    </row>
    <row r="8234" spans="2:2" x14ac:dyDescent="0.3">
      <c r="B8234" s="2"/>
    </row>
    <row r="8235" spans="2:2" x14ac:dyDescent="0.3">
      <c r="B8235" s="2"/>
    </row>
    <row r="8236" spans="2:2" x14ac:dyDescent="0.3">
      <c r="B8236" s="2"/>
    </row>
    <row r="8237" spans="2:2" x14ac:dyDescent="0.3">
      <c r="B8237" s="2"/>
    </row>
    <row r="8238" spans="2:2" x14ac:dyDescent="0.3">
      <c r="B8238" s="2"/>
    </row>
    <row r="8239" spans="2:2" x14ac:dyDescent="0.3">
      <c r="B8239" s="2"/>
    </row>
    <row r="8240" spans="2:2" x14ac:dyDescent="0.3">
      <c r="B8240" s="2"/>
    </row>
    <row r="8241" spans="2:2" x14ac:dyDescent="0.3">
      <c r="B8241" s="2"/>
    </row>
    <row r="8242" spans="2:2" x14ac:dyDescent="0.3">
      <c r="B8242" s="2"/>
    </row>
    <row r="8243" spans="2:2" x14ac:dyDescent="0.3">
      <c r="B8243" s="2"/>
    </row>
    <row r="8244" spans="2:2" x14ac:dyDescent="0.3">
      <c r="B8244" s="2"/>
    </row>
    <row r="8245" spans="2:2" x14ac:dyDescent="0.3">
      <c r="B8245" s="2"/>
    </row>
    <row r="8246" spans="2:2" x14ac:dyDescent="0.3">
      <c r="B8246" s="2"/>
    </row>
    <row r="8247" spans="2:2" x14ac:dyDescent="0.3">
      <c r="B8247" s="2"/>
    </row>
    <row r="8248" spans="2:2" x14ac:dyDescent="0.3">
      <c r="B8248" s="2"/>
    </row>
    <row r="8249" spans="2:2" x14ac:dyDescent="0.3">
      <c r="B8249" s="2"/>
    </row>
    <row r="8250" spans="2:2" x14ac:dyDescent="0.3">
      <c r="B8250" s="2"/>
    </row>
    <row r="8251" spans="2:2" x14ac:dyDescent="0.3">
      <c r="B8251" s="2"/>
    </row>
    <row r="8252" spans="2:2" x14ac:dyDescent="0.3">
      <c r="B8252" s="2"/>
    </row>
    <row r="8253" spans="2:2" x14ac:dyDescent="0.3">
      <c r="B8253" s="2"/>
    </row>
    <row r="8254" spans="2:2" x14ac:dyDescent="0.3">
      <c r="B8254" s="2"/>
    </row>
    <row r="8255" spans="2:2" x14ac:dyDescent="0.3">
      <c r="B8255" s="2"/>
    </row>
    <row r="8256" spans="2:2" x14ac:dyDescent="0.3">
      <c r="B8256" s="2"/>
    </row>
    <row r="8257" spans="2:2" x14ac:dyDescent="0.3">
      <c r="B8257" s="2"/>
    </row>
    <row r="8258" spans="2:2" x14ac:dyDescent="0.3">
      <c r="B8258" s="2"/>
    </row>
    <row r="8259" spans="2:2" x14ac:dyDescent="0.3">
      <c r="B8259" s="2"/>
    </row>
    <row r="8260" spans="2:2" x14ac:dyDescent="0.3">
      <c r="B8260" s="2"/>
    </row>
    <row r="8261" spans="2:2" x14ac:dyDescent="0.3">
      <c r="B8261" s="2"/>
    </row>
    <row r="8262" spans="2:2" x14ac:dyDescent="0.3">
      <c r="B8262" s="2"/>
    </row>
    <row r="8263" spans="2:2" x14ac:dyDescent="0.3">
      <c r="B8263" s="2"/>
    </row>
    <row r="8264" spans="2:2" x14ac:dyDescent="0.3">
      <c r="B8264" s="2"/>
    </row>
    <row r="8265" spans="2:2" x14ac:dyDescent="0.3">
      <c r="B8265" s="2"/>
    </row>
    <row r="8266" spans="2:2" x14ac:dyDescent="0.3">
      <c r="B8266" s="2"/>
    </row>
    <row r="8267" spans="2:2" x14ac:dyDescent="0.3">
      <c r="B8267" s="2"/>
    </row>
    <row r="8268" spans="2:2" x14ac:dyDescent="0.3">
      <c r="B8268" s="2"/>
    </row>
    <row r="8269" spans="2:2" x14ac:dyDescent="0.3">
      <c r="B8269" s="2"/>
    </row>
    <row r="8270" spans="2:2" x14ac:dyDescent="0.3">
      <c r="B8270" s="2"/>
    </row>
    <row r="8271" spans="2:2" x14ac:dyDescent="0.3">
      <c r="B8271" s="2"/>
    </row>
    <row r="8272" spans="2:2" x14ac:dyDescent="0.3">
      <c r="B8272" s="2"/>
    </row>
    <row r="8273" spans="2:2" x14ac:dyDescent="0.3">
      <c r="B8273" s="2"/>
    </row>
    <row r="8274" spans="2:2" x14ac:dyDescent="0.3">
      <c r="B8274" s="2"/>
    </row>
    <row r="8275" spans="2:2" x14ac:dyDescent="0.3">
      <c r="B8275" s="2"/>
    </row>
    <row r="8276" spans="2:2" x14ac:dyDescent="0.3">
      <c r="B8276" s="2"/>
    </row>
    <row r="8277" spans="2:2" x14ac:dyDescent="0.3">
      <c r="B8277" s="2"/>
    </row>
    <row r="8278" spans="2:2" x14ac:dyDescent="0.3">
      <c r="B8278" s="2"/>
    </row>
    <row r="8279" spans="2:2" x14ac:dyDescent="0.3">
      <c r="B8279" s="2"/>
    </row>
    <row r="8280" spans="2:2" x14ac:dyDescent="0.3">
      <c r="B8280" s="2"/>
    </row>
    <row r="8281" spans="2:2" x14ac:dyDescent="0.3">
      <c r="B8281" s="2"/>
    </row>
    <row r="8282" spans="2:2" x14ac:dyDescent="0.3">
      <c r="B8282" s="2"/>
    </row>
    <row r="8283" spans="2:2" x14ac:dyDescent="0.3">
      <c r="B8283" s="2"/>
    </row>
    <row r="8284" spans="2:2" x14ac:dyDescent="0.3">
      <c r="B8284" s="2"/>
    </row>
    <row r="8285" spans="2:2" x14ac:dyDescent="0.3">
      <c r="B8285" s="2"/>
    </row>
    <row r="8286" spans="2:2" x14ac:dyDescent="0.3">
      <c r="B8286" s="2"/>
    </row>
    <row r="8287" spans="2:2" x14ac:dyDescent="0.3">
      <c r="B8287" s="2"/>
    </row>
    <row r="8288" spans="2:2" x14ac:dyDescent="0.3">
      <c r="B8288" s="2"/>
    </row>
    <row r="8289" spans="2:2" x14ac:dyDescent="0.3">
      <c r="B8289" s="2"/>
    </row>
    <row r="8290" spans="2:2" x14ac:dyDescent="0.3">
      <c r="B8290" s="2"/>
    </row>
    <row r="8291" spans="2:2" x14ac:dyDescent="0.3">
      <c r="B8291" s="2"/>
    </row>
    <row r="8292" spans="2:2" x14ac:dyDescent="0.3">
      <c r="B8292" s="2"/>
    </row>
    <row r="8293" spans="2:2" x14ac:dyDescent="0.3">
      <c r="B8293" s="2"/>
    </row>
    <row r="8294" spans="2:2" x14ac:dyDescent="0.3">
      <c r="B8294" s="2"/>
    </row>
    <row r="8295" spans="2:2" x14ac:dyDescent="0.3">
      <c r="B8295" s="2"/>
    </row>
    <row r="8296" spans="2:2" x14ac:dyDescent="0.3">
      <c r="B8296" s="2"/>
    </row>
    <row r="8297" spans="2:2" x14ac:dyDescent="0.3">
      <c r="B8297" s="2"/>
    </row>
    <row r="8298" spans="2:2" x14ac:dyDescent="0.3">
      <c r="B8298" s="2"/>
    </row>
    <row r="8299" spans="2:2" x14ac:dyDescent="0.3">
      <c r="B8299" s="2"/>
    </row>
    <row r="8300" spans="2:2" x14ac:dyDescent="0.3">
      <c r="B8300" s="2"/>
    </row>
    <row r="8301" spans="2:2" x14ac:dyDescent="0.3">
      <c r="B8301" s="2"/>
    </row>
    <row r="8302" spans="2:2" x14ac:dyDescent="0.3">
      <c r="B8302" s="2"/>
    </row>
    <row r="8303" spans="2:2" x14ac:dyDescent="0.3">
      <c r="B8303" s="2"/>
    </row>
    <row r="8304" spans="2:2" x14ac:dyDescent="0.3">
      <c r="B8304" s="2"/>
    </row>
    <row r="8305" spans="2:2" x14ac:dyDescent="0.3">
      <c r="B8305" s="2"/>
    </row>
    <row r="8306" spans="2:2" x14ac:dyDescent="0.3">
      <c r="B8306" s="2"/>
    </row>
    <row r="8307" spans="2:2" x14ac:dyDescent="0.3">
      <c r="B8307" s="2"/>
    </row>
    <row r="8308" spans="2:2" x14ac:dyDescent="0.3">
      <c r="B8308" s="2"/>
    </row>
    <row r="8309" spans="2:2" x14ac:dyDescent="0.3">
      <c r="B8309" s="2"/>
    </row>
    <row r="8310" spans="2:2" x14ac:dyDescent="0.3">
      <c r="B8310" s="2"/>
    </row>
    <row r="8311" spans="2:2" x14ac:dyDescent="0.3">
      <c r="B8311" s="2"/>
    </row>
    <row r="8312" spans="2:2" x14ac:dyDescent="0.3">
      <c r="B8312" s="2"/>
    </row>
    <row r="8313" spans="2:2" x14ac:dyDescent="0.3">
      <c r="B8313" s="2"/>
    </row>
    <row r="8314" spans="2:2" x14ac:dyDescent="0.3">
      <c r="B8314" s="2"/>
    </row>
    <row r="8315" spans="2:2" x14ac:dyDescent="0.3">
      <c r="B8315" s="2"/>
    </row>
    <row r="8316" spans="2:2" x14ac:dyDescent="0.3">
      <c r="B8316" s="2"/>
    </row>
    <row r="8317" spans="2:2" x14ac:dyDescent="0.3">
      <c r="B8317" s="2"/>
    </row>
    <row r="8318" spans="2:2" x14ac:dyDescent="0.3">
      <c r="B8318" s="2"/>
    </row>
    <row r="8319" spans="2:2" x14ac:dyDescent="0.3">
      <c r="B8319" s="2"/>
    </row>
    <row r="8320" spans="2:2" x14ac:dyDescent="0.3">
      <c r="B8320" s="2"/>
    </row>
    <row r="8321" spans="2:2" x14ac:dyDescent="0.3">
      <c r="B8321" s="2"/>
    </row>
    <row r="8322" spans="2:2" x14ac:dyDescent="0.3">
      <c r="B8322" s="2"/>
    </row>
    <row r="8323" spans="2:2" x14ac:dyDescent="0.3">
      <c r="B8323" s="2"/>
    </row>
    <row r="8324" spans="2:2" x14ac:dyDescent="0.3">
      <c r="B8324" s="2"/>
    </row>
    <row r="8325" spans="2:2" x14ac:dyDescent="0.3">
      <c r="B8325" s="2"/>
    </row>
    <row r="8326" spans="2:2" x14ac:dyDescent="0.3">
      <c r="B8326" s="2"/>
    </row>
    <row r="8327" spans="2:2" x14ac:dyDescent="0.3">
      <c r="B8327" s="2"/>
    </row>
    <row r="8328" spans="2:2" x14ac:dyDescent="0.3">
      <c r="B8328" s="2"/>
    </row>
    <row r="8329" spans="2:2" x14ac:dyDescent="0.3">
      <c r="B8329" s="2"/>
    </row>
    <row r="8330" spans="2:2" x14ac:dyDescent="0.3">
      <c r="B8330" s="2"/>
    </row>
    <row r="8331" spans="2:2" x14ac:dyDescent="0.3">
      <c r="B8331" s="2"/>
    </row>
    <row r="8332" spans="2:2" x14ac:dyDescent="0.3">
      <c r="B8332" s="2"/>
    </row>
    <row r="8333" spans="2:2" x14ac:dyDescent="0.3">
      <c r="B8333" s="2"/>
    </row>
    <row r="8334" spans="2:2" x14ac:dyDescent="0.3">
      <c r="B8334" s="2"/>
    </row>
    <row r="8335" spans="2:2" x14ac:dyDescent="0.3">
      <c r="B8335" s="2"/>
    </row>
    <row r="8336" spans="2:2" x14ac:dyDescent="0.3">
      <c r="B8336" s="2"/>
    </row>
    <row r="8337" spans="2:2" x14ac:dyDescent="0.3">
      <c r="B8337" s="2"/>
    </row>
    <row r="8338" spans="2:2" x14ac:dyDescent="0.3">
      <c r="B8338" s="2"/>
    </row>
    <row r="8339" spans="2:2" x14ac:dyDescent="0.3">
      <c r="B8339" s="2"/>
    </row>
    <row r="8340" spans="2:2" x14ac:dyDescent="0.3">
      <c r="B8340" s="2"/>
    </row>
    <row r="8341" spans="2:2" x14ac:dyDescent="0.3">
      <c r="B8341" s="2"/>
    </row>
    <row r="8342" spans="2:2" x14ac:dyDescent="0.3">
      <c r="B8342" s="2"/>
    </row>
    <row r="8343" spans="2:2" x14ac:dyDescent="0.3">
      <c r="B8343" s="2"/>
    </row>
    <row r="8344" spans="2:2" x14ac:dyDescent="0.3">
      <c r="B8344" s="2"/>
    </row>
    <row r="8345" spans="2:2" x14ac:dyDescent="0.3">
      <c r="B8345" s="2"/>
    </row>
    <row r="8346" spans="2:2" x14ac:dyDescent="0.3">
      <c r="B8346" s="2"/>
    </row>
    <row r="8347" spans="2:2" x14ac:dyDescent="0.3">
      <c r="B8347" s="2"/>
    </row>
    <row r="8348" spans="2:2" x14ac:dyDescent="0.3">
      <c r="B8348" s="2"/>
    </row>
    <row r="8349" spans="2:2" x14ac:dyDescent="0.3">
      <c r="B8349" s="2"/>
    </row>
    <row r="8350" spans="2:2" x14ac:dyDescent="0.3">
      <c r="B8350" s="2"/>
    </row>
    <row r="8351" spans="2:2" x14ac:dyDescent="0.3">
      <c r="B8351" s="2"/>
    </row>
    <row r="8352" spans="2:2" x14ac:dyDescent="0.3">
      <c r="B8352" s="2"/>
    </row>
    <row r="8353" spans="2:2" x14ac:dyDescent="0.3">
      <c r="B8353" s="2"/>
    </row>
    <row r="8354" spans="2:2" x14ac:dyDescent="0.3">
      <c r="B8354" s="2"/>
    </row>
    <row r="8355" spans="2:2" x14ac:dyDescent="0.3">
      <c r="B8355" s="2"/>
    </row>
    <row r="8356" spans="2:2" x14ac:dyDescent="0.3">
      <c r="B8356" s="2"/>
    </row>
    <row r="8357" spans="2:2" x14ac:dyDescent="0.3">
      <c r="B8357" s="2"/>
    </row>
    <row r="8358" spans="2:2" x14ac:dyDescent="0.3">
      <c r="B8358" s="2"/>
    </row>
    <row r="8359" spans="2:2" x14ac:dyDescent="0.3">
      <c r="B8359" s="2"/>
    </row>
    <row r="8360" spans="2:2" x14ac:dyDescent="0.3">
      <c r="B8360" s="2"/>
    </row>
    <row r="8361" spans="2:2" x14ac:dyDescent="0.3">
      <c r="B8361" s="2"/>
    </row>
    <row r="8362" spans="2:2" x14ac:dyDescent="0.3">
      <c r="B8362" s="2"/>
    </row>
    <row r="8363" spans="2:2" x14ac:dyDescent="0.3">
      <c r="B8363" s="2"/>
    </row>
    <row r="8364" spans="2:2" x14ac:dyDescent="0.3">
      <c r="B8364" s="2"/>
    </row>
    <row r="8365" spans="2:2" x14ac:dyDescent="0.3">
      <c r="B8365" s="2"/>
    </row>
    <row r="8366" spans="2:2" x14ac:dyDescent="0.3">
      <c r="B8366" s="2"/>
    </row>
    <row r="8367" spans="2:2" x14ac:dyDescent="0.3">
      <c r="B8367" s="2"/>
    </row>
    <row r="8368" spans="2:2" x14ac:dyDescent="0.3">
      <c r="B8368" s="2"/>
    </row>
    <row r="8369" spans="2:2" x14ac:dyDescent="0.3">
      <c r="B8369" s="2"/>
    </row>
    <row r="8370" spans="2:2" x14ac:dyDescent="0.3">
      <c r="B8370" s="2"/>
    </row>
    <row r="8371" spans="2:2" x14ac:dyDescent="0.3">
      <c r="B8371" s="2"/>
    </row>
    <row r="8372" spans="2:2" x14ac:dyDescent="0.3">
      <c r="B8372" s="2"/>
    </row>
    <row r="8373" spans="2:2" x14ac:dyDescent="0.3">
      <c r="B8373" s="2"/>
    </row>
    <row r="8374" spans="2:2" x14ac:dyDescent="0.3">
      <c r="B8374" s="2"/>
    </row>
    <row r="8375" spans="2:2" x14ac:dyDescent="0.3">
      <c r="B8375" s="2"/>
    </row>
    <row r="8376" spans="2:2" x14ac:dyDescent="0.3">
      <c r="B8376" s="2"/>
    </row>
    <row r="8377" spans="2:2" x14ac:dyDescent="0.3">
      <c r="B8377" s="2"/>
    </row>
    <row r="8378" spans="2:2" x14ac:dyDescent="0.3">
      <c r="B8378" s="2"/>
    </row>
    <row r="8379" spans="2:2" x14ac:dyDescent="0.3">
      <c r="B8379" s="2"/>
    </row>
    <row r="8380" spans="2:2" x14ac:dyDescent="0.3">
      <c r="B8380" s="2"/>
    </row>
    <row r="8381" spans="2:2" x14ac:dyDescent="0.3">
      <c r="B8381" s="2"/>
    </row>
    <row r="8382" spans="2:2" x14ac:dyDescent="0.3">
      <c r="B8382" s="2"/>
    </row>
    <row r="8383" spans="2:2" x14ac:dyDescent="0.3">
      <c r="B8383" s="2"/>
    </row>
    <row r="8384" spans="2:2" x14ac:dyDescent="0.3">
      <c r="B8384" s="2"/>
    </row>
    <row r="8385" spans="2:2" x14ac:dyDescent="0.3">
      <c r="B8385" s="2"/>
    </row>
    <row r="8386" spans="2:2" x14ac:dyDescent="0.3">
      <c r="B8386" s="2"/>
    </row>
    <row r="8387" spans="2:2" x14ac:dyDescent="0.3">
      <c r="B8387" s="2"/>
    </row>
    <row r="8388" spans="2:2" x14ac:dyDescent="0.3">
      <c r="B8388" s="2"/>
    </row>
    <row r="8389" spans="2:2" x14ac:dyDescent="0.3">
      <c r="B8389" s="2"/>
    </row>
    <row r="8390" spans="2:2" x14ac:dyDescent="0.3">
      <c r="B8390" s="2"/>
    </row>
    <row r="8391" spans="2:2" x14ac:dyDescent="0.3">
      <c r="B8391" s="2"/>
    </row>
    <row r="8392" spans="2:2" x14ac:dyDescent="0.3">
      <c r="B8392" s="2"/>
    </row>
    <row r="8393" spans="2:2" x14ac:dyDescent="0.3">
      <c r="B8393" s="2"/>
    </row>
    <row r="8394" spans="2:2" x14ac:dyDescent="0.3">
      <c r="B8394" s="2"/>
    </row>
    <row r="8395" spans="2:2" x14ac:dyDescent="0.3">
      <c r="B8395" s="2"/>
    </row>
    <row r="8396" spans="2:2" x14ac:dyDescent="0.3">
      <c r="B8396" s="2"/>
    </row>
    <row r="8397" spans="2:2" x14ac:dyDescent="0.3">
      <c r="B8397" s="2"/>
    </row>
    <row r="8398" spans="2:2" x14ac:dyDescent="0.3">
      <c r="B8398" s="2"/>
    </row>
    <row r="8399" spans="2:2" x14ac:dyDescent="0.3">
      <c r="B8399" s="2"/>
    </row>
    <row r="8400" spans="2:2" x14ac:dyDescent="0.3">
      <c r="B8400" s="2"/>
    </row>
    <row r="8401" spans="2:2" x14ac:dyDescent="0.3">
      <c r="B8401" s="2"/>
    </row>
    <row r="8402" spans="2:2" x14ac:dyDescent="0.3">
      <c r="B8402" s="2"/>
    </row>
    <row r="8403" spans="2:2" x14ac:dyDescent="0.3">
      <c r="B8403" s="2"/>
    </row>
    <row r="8404" spans="2:2" x14ac:dyDescent="0.3">
      <c r="B8404" s="2"/>
    </row>
    <row r="8405" spans="2:2" x14ac:dyDescent="0.3">
      <c r="B8405" s="2"/>
    </row>
    <row r="8406" spans="2:2" x14ac:dyDescent="0.3">
      <c r="B8406" s="2"/>
    </row>
    <row r="8407" spans="2:2" x14ac:dyDescent="0.3">
      <c r="B8407" s="2"/>
    </row>
    <row r="8408" spans="2:2" x14ac:dyDescent="0.3">
      <c r="B8408" s="2"/>
    </row>
    <row r="8409" spans="2:2" x14ac:dyDescent="0.3">
      <c r="B8409" s="2"/>
    </row>
    <row r="8410" spans="2:2" x14ac:dyDescent="0.3">
      <c r="B8410" s="2"/>
    </row>
    <row r="8411" spans="2:2" x14ac:dyDescent="0.3">
      <c r="B8411" s="2"/>
    </row>
    <row r="8412" spans="2:2" x14ac:dyDescent="0.3">
      <c r="B8412" s="2"/>
    </row>
    <row r="8413" spans="2:2" x14ac:dyDescent="0.3">
      <c r="B8413" s="2"/>
    </row>
    <row r="8414" spans="2:2" x14ac:dyDescent="0.3">
      <c r="B8414" s="2"/>
    </row>
    <row r="8415" spans="2:2" x14ac:dyDescent="0.3">
      <c r="B8415" s="2"/>
    </row>
    <row r="8416" spans="2:2" x14ac:dyDescent="0.3">
      <c r="B8416" s="2"/>
    </row>
    <row r="8417" spans="2:2" x14ac:dyDescent="0.3">
      <c r="B8417" s="2"/>
    </row>
    <row r="8418" spans="2:2" x14ac:dyDescent="0.3">
      <c r="B8418" s="2"/>
    </row>
    <row r="8419" spans="2:2" x14ac:dyDescent="0.3">
      <c r="B8419" s="2"/>
    </row>
    <row r="8420" spans="2:2" x14ac:dyDescent="0.3">
      <c r="B8420" s="2"/>
    </row>
    <row r="8421" spans="2:2" x14ac:dyDescent="0.3">
      <c r="B8421" s="2"/>
    </row>
    <row r="8422" spans="2:2" x14ac:dyDescent="0.3">
      <c r="B8422" s="2"/>
    </row>
    <row r="8423" spans="2:2" x14ac:dyDescent="0.3">
      <c r="B8423" s="2"/>
    </row>
    <row r="8424" spans="2:2" x14ac:dyDescent="0.3">
      <c r="B8424" s="2"/>
    </row>
    <row r="8425" spans="2:2" x14ac:dyDescent="0.3">
      <c r="B8425" s="2"/>
    </row>
    <row r="8426" spans="2:2" x14ac:dyDescent="0.3">
      <c r="B8426" s="2"/>
    </row>
    <row r="8427" spans="2:2" x14ac:dyDescent="0.3">
      <c r="B8427" s="2"/>
    </row>
    <row r="8428" spans="2:2" x14ac:dyDescent="0.3">
      <c r="B8428" s="2"/>
    </row>
    <row r="8429" spans="2:2" x14ac:dyDescent="0.3">
      <c r="B8429" s="2"/>
    </row>
    <row r="8430" spans="2:2" x14ac:dyDescent="0.3">
      <c r="B8430" s="2"/>
    </row>
    <row r="8431" spans="2:2" x14ac:dyDescent="0.3">
      <c r="B8431" s="2"/>
    </row>
    <row r="8432" spans="2:2" x14ac:dyDescent="0.3">
      <c r="B8432" s="2"/>
    </row>
    <row r="8433" spans="2:2" x14ac:dyDescent="0.3">
      <c r="B8433" s="2"/>
    </row>
    <row r="8434" spans="2:2" x14ac:dyDescent="0.3">
      <c r="B8434" s="2"/>
    </row>
    <row r="8435" spans="2:2" x14ac:dyDescent="0.3">
      <c r="B8435" s="2"/>
    </row>
    <row r="8436" spans="2:2" x14ac:dyDescent="0.3">
      <c r="B8436" s="2"/>
    </row>
    <row r="8437" spans="2:2" x14ac:dyDescent="0.3">
      <c r="B8437" s="2"/>
    </row>
    <row r="8438" spans="2:2" x14ac:dyDescent="0.3">
      <c r="B8438" s="2"/>
    </row>
    <row r="8439" spans="2:2" x14ac:dyDescent="0.3">
      <c r="B8439" s="2"/>
    </row>
    <row r="8440" spans="2:2" x14ac:dyDescent="0.3">
      <c r="B8440" s="2"/>
    </row>
    <row r="8441" spans="2:2" x14ac:dyDescent="0.3">
      <c r="B8441" s="2"/>
    </row>
    <row r="8442" spans="2:2" x14ac:dyDescent="0.3">
      <c r="B8442" s="2"/>
    </row>
    <row r="8443" spans="2:2" x14ac:dyDescent="0.3">
      <c r="B8443" s="2"/>
    </row>
    <row r="8444" spans="2:2" x14ac:dyDescent="0.3">
      <c r="B8444" s="2"/>
    </row>
    <row r="8445" spans="2:2" x14ac:dyDescent="0.3">
      <c r="B8445" s="2"/>
    </row>
    <row r="8446" spans="2:2" x14ac:dyDescent="0.3">
      <c r="B8446" s="2"/>
    </row>
    <row r="8447" spans="2:2" x14ac:dyDescent="0.3">
      <c r="B8447" s="2"/>
    </row>
    <row r="8448" spans="2:2" x14ac:dyDescent="0.3">
      <c r="B8448" s="2"/>
    </row>
    <row r="8449" spans="2:2" x14ac:dyDescent="0.3">
      <c r="B8449" s="2"/>
    </row>
    <row r="8450" spans="2:2" x14ac:dyDescent="0.3">
      <c r="B8450" s="2"/>
    </row>
    <row r="8451" spans="2:2" x14ac:dyDescent="0.3">
      <c r="B8451" s="2"/>
    </row>
    <row r="8452" spans="2:2" x14ac:dyDescent="0.3">
      <c r="B8452" s="2"/>
    </row>
    <row r="8453" spans="2:2" x14ac:dyDescent="0.3">
      <c r="B8453" s="2"/>
    </row>
    <row r="8454" spans="2:2" x14ac:dyDescent="0.3">
      <c r="B8454" s="2"/>
    </row>
    <row r="8455" spans="2:2" x14ac:dyDescent="0.3">
      <c r="B8455" s="2"/>
    </row>
    <row r="8456" spans="2:2" x14ac:dyDescent="0.3">
      <c r="B8456" s="2"/>
    </row>
    <row r="8457" spans="2:2" x14ac:dyDescent="0.3">
      <c r="B8457" s="2"/>
    </row>
    <row r="8458" spans="2:2" x14ac:dyDescent="0.3">
      <c r="B8458" s="2"/>
    </row>
    <row r="8459" spans="2:2" x14ac:dyDescent="0.3">
      <c r="B8459" s="2"/>
    </row>
    <row r="8460" spans="2:2" x14ac:dyDescent="0.3">
      <c r="B8460" s="2"/>
    </row>
    <row r="8461" spans="2:2" x14ac:dyDescent="0.3">
      <c r="B8461" s="2"/>
    </row>
    <row r="8462" spans="2:2" x14ac:dyDescent="0.3">
      <c r="B8462" s="2"/>
    </row>
    <row r="8463" spans="2:2" x14ac:dyDescent="0.3">
      <c r="B8463" s="2"/>
    </row>
    <row r="8464" spans="2:2" x14ac:dyDescent="0.3">
      <c r="B8464" s="2"/>
    </row>
    <row r="8465" spans="2:2" x14ac:dyDescent="0.3">
      <c r="B8465" s="2"/>
    </row>
    <row r="8466" spans="2:2" x14ac:dyDescent="0.3">
      <c r="B8466" s="2"/>
    </row>
    <row r="8467" spans="2:2" x14ac:dyDescent="0.3">
      <c r="B8467" s="2"/>
    </row>
    <row r="8468" spans="2:2" x14ac:dyDescent="0.3">
      <c r="B8468" s="2"/>
    </row>
    <row r="8469" spans="2:2" x14ac:dyDescent="0.3">
      <c r="B8469" s="2"/>
    </row>
    <row r="8470" spans="2:2" x14ac:dyDescent="0.3">
      <c r="B8470" s="2"/>
    </row>
    <row r="8471" spans="2:2" x14ac:dyDescent="0.3">
      <c r="B8471" s="2"/>
    </row>
    <row r="8472" spans="2:2" x14ac:dyDescent="0.3">
      <c r="B8472" s="2"/>
    </row>
    <row r="8473" spans="2:2" x14ac:dyDescent="0.3">
      <c r="B8473" s="2"/>
    </row>
    <row r="8474" spans="2:2" x14ac:dyDescent="0.3">
      <c r="B8474" s="2"/>
    </row>
    <row r="8475" spans="2:2" x14ac:dyDescent="0.3">
      <c r="B8475" s="2"/>
    </row>
    <row r="8476" spans="2:2" x14ac:dyDescent="0.3">
      <c r="B8476" s="2"/>
    </row>
    <row r="8477" spans="2:2" x14ac:dyDescent="0.3">
      <c r="B8477" s="2"/>
    </row>
    <row r="8478" spans="2:2" x14ac:dyDescent="0.3">
      <c r="B8478" s="2"/>
    </row>
    <row r="8479" spans="2:2" x14ac:dyDescent="0.3">
      <c r="B8479" s="2"/>
    </row>
    <row r="8480" spans="2:2" x14ac:dyDescent="0.3">
      <c r="B8480" s="2"/>
    </row>
    <row r="8481" spans="2:2" x14ac:dyDescent="0.3">
      <c r="B8481" s="2"/>
    </row>
    <row r="8482" spans="2:2" x14ac:dyDescent="0.3">
      <c r="B8482" s="2"/>
    </row>
    <row r="8483" spans="2:2" x14ac:dyDescent="0.3">
      <c r="B8483" s="2"/>
    </row>
    <row r="8484" spans="2:2" x14ac:dyDescent="0.3">
      <c r="B8484" s="2"/>
    </row>
    <row r="8485" spans="2:2" x14ac:dyDescent="0.3">
      <c r="B8485" s="2"/>
    </row>
    <row r="8486" spans="2:2" x14ac:dyDescent="0.3">
      <c r="B8486" s="2"/>
    </row>
    <row r="8487" spans="2:2" x14ac:dyDescent="0.3">
      <c r="B8487" s="2"/>
    </row>
    <row r="8488" spans="2:2" x14ac:dyDescent="0.3">
      <c r="B8488" s="2"/>
    </row>
    <row r="8489" spans="2:2" x14ac:dyDescent="0.3">
      <c r="B8489" s="2"/>
    </row>
    <row r="8490" spans="2:2" x14ac:dyDescent="0.3">
      <c r="B8490" s="2"/>
    </row>
    <row r="8491" spans="2:2" x14ac:dyDescent="0.3">
      <c r="B8491" s="2"/>
    </row>
    <row r="8492" spans="2:2" x14ac:dyDescent="0.3">
      <c r="B8492" s="2"/>
    </row>
    <row r="8493" spans="2:2" x14ac:dyDescent="0.3">
      <c r="B8493" s="2"/>
    </row>
    <row r="8494" spans="2:2" x14ac:dyDescent="0.3">
      <c r="B8494" s="2"/>
    </row>
    <row r="8495" spans="2:2" x14ac:dyDescent="0.3">
      <c r="B8495" s="2"/>
    </row>
    <row r="8496" spans="2:2" x14ac:dyDescent="0.3">
      <c r="B8496" s="2"/>
    </row>
    <row r="8497" spans="2:2" x14ac:dyDescent="0.3">
      <c r="B8497" s="2"/>
    </row>
    <row r="8498" spans="2:2" x14ac:dyDescent="0.3">
      <c r="B8498" s="2"/>
    </row>
    <row r="8499" spans="2:2" x14ac:dyDescent="0.3">
      <c r="B8499" s="2"/>
    </row>
    <row r="8500" spans="2:2" x14ac:dyDescent="0.3">
      <c r="B8500" s="2"/>
    </row>
    <row r="8501" spans="2:2" x14ac:dyDescent="0.3">
      <c r="B8501" s="2"/>
    </row>
    <row r="8502" spans="2:2" x14ac:dyDescent="0.3">
      <c r="B8502" s="2"/>
    </row>
    <row r="8503" spans="2:2" x14ac:dyDescent="0.3">
      <c r="B8503" s="2"/>
    </row>
    <row r="8504" spans="2:2" x14ac:dyDescent="0.3">
      <c r="B8504" s="2"/>
    </row>
    <row r="8505" spans="2:2" x14ac:dyDescent="0.3">
      <c r="B8505" s="2"/>
    </row>
    <row r="8506" spans="2:2" x14ac:dyDescent="0.3">
      <c r="B8506" s="2"/>
    </row>
    <row r="8507" spans="2:2" x14ac:dyDescent="0.3">
      <c r="B8507" s="2"/>
    </row>
    <row r="8508" spans="2:2" x14ac:dyDescent="0.3">
      <c r="B8508" s="2"/>
    </row>
    <row r="8509" spans="2:2" x14ac:dyDescent="0.3">
      <c r="B8509" s="2"/>
    </row>
    <row r="8510" spans="2:2" x14ac:dyDescent="0.3">
      <c r="B8510" s="2"/>
    </row>
    <row r="8511" spans="2:2" x14ac:dyDescent="0.3">
      <c r="B8511" s="2"/>
    </row>
    <row r="8512" spans="2:2" x14ac:dyDescent="0.3">
      <c r="B8512" s="2"/>
    </row>
    <row r="8513" spans="2:2" x14ac:dyDescent="0.3">
      <c r="B8513" s="2"/>
    </row>
    <row r="8514" spans="2:2" x14ac:dyDescent="0.3">
      <c r="B8514" s="2"/>
    </row>
    <row r="8515" spans="2:2" x14ac:dyDescent="0.3">
      <c r="B8515" s="2"/>
    </row>
    <row r="8516" spans="2:2" x14ac:dyDescent="0.3">
      <c r="B8516" s="2"/>
    </row>
    <row r="8517" spans="2:2" x14ac:dyDescent="0.3">
      <c r="B8517" s="2"/>
    </row>
    <row r="8518" spans="2:2" x14ac:dyDescent="0.3">
      <c r="B8518" s="2"/>
    </row>
    <row r="8519" spans="2:2" x14ac:dyDescent="0.3">
      <c r="B8519" s="2"/>
    </row>
    <row r="8520" spans="2:2" x14ac:dyDescent="0.3">
      <c r="B8520" s="2"/>
    </row>
    <row r="8521" spans="2:2" x14ac:dyDescent="0.3">
      <c r="B8521" s="2"/>
    </row>
    <row r="8522" spans="2:2" x14ac:dyDescent="0.3">
      <c r="B8522" s="2"/>
    </row>
    <row r="8523" spans="2:2" x14ac:dyDescent="0.3">
      <c r="B8523" s="2"/>
    </row>
    <row r="8524" spans="2:2" x14ac:dyDescent="0.3">
      <c r="B8524" s="2"/>
    </row>
    <row r="8525" spans="2:2" x14ac:dyDescent="0.3">
      <c r="B8525" s="2"/>
    </row>
    <row r="8526" spans="2:2" x14ac:dyDescent="0.3">
      <c r="B8526" s="2"/>
    </row>
    <row r="8527" spans="2:2" x14ac:dyDescent="0.3">
      <c r="B8527" s="2"/>
    </row>
    <row r="8528" spans="2:2" x14ac:dyDescent="0.3">
      <c r="B8528" s="2"/>
    </row>
    <row r="8529" spans="2:2" x14ac:dyDescent="0.3">
      <c r="B8529" s="2"/>
    </row>
    <row r="8530" spans="2:2" x14ac:dyDescent="0.3">
      <c r="B8530" s="2"/>
    </row>
    <row r="8531" spans="2:2" x14ac:dyDescent="0.3">
      <c r="B8531" s="2"/>
    </row>
    <row r="8532" spans="2:2" x14ac:dyDescent="0.3">
      <c r="B8532" s="2"/>
    </row>
    <row r="8533" spans="2:2" x14ac:dyDescent="0.3">
      <c r="B8533" s="2"/>
    </row>
    <row r="8534" spans="2:2" x14ac:dyDescent="0.3">
      <c r="B8534" s="2"/>
    </row>
    <row r="8535" spans="2:2" x14ac:dyDescent="0.3">
      <c r="B8535" s="2"/>
    </row>
    <row r="8536" spans="2:2" x14ac:dyDescent="0.3">
      <c r="B8536" s="2"/>
    </row>
    <row r="8537" spans="2:2" x14ac:dyDescent="0.3">
      <c r="B8537" s="2"/>
    </row>
    <row r="8538" spans="2:2" x14ac:dyDescent="0.3">
      <c r="B8538" s="2"/>
    </row>
    <row r="8539" spans="2:2" x14ac:dyDescent="0.3">
      <c r="B8539" s="2"/>
    </row>
    <row r="8540" spans="2:2" x14ac:dyDescent="0.3">
      <c r="B8540" s="2"/>
    </row>
    <row r="8541" spans="2:2" x14ac:dyDescent="0.3">
      <c r="B8541" s="2"/>
    </row>
    <row r="8542" spans="2:2" x14ac:dyDescent="0.3">
      <c r="B8542" s="2"/>
    </row>
    <row r="8543" spans="2:2" x14ac:dyDescent="0.3">
      <c r="B8543" s="2"/>
    </row>
    <row r="8544" spans="2:2" x14ac:dyDescent="0.3">
      <c r="B8544" s="2"/>
    </row>
    <row r="8545" spans="2:2" x14ac:dyDescent="0.3">
      <c r="B8545" s="2"/>
    </row>
    <row r="8546" spans="2:2" x14ac:dyDescent="0.3">
      <c r="B8546" s="2"/>
    </row>
    <row r="8547" spans="2:2" x14ac:dyDescent="0.3">
      <c r="B8547" s="2"/>
    </row>
    <row r="8548" spans="2:2" x14ac:dyDescent="0.3">
      <c r="B8548" s="2"/>
    </row>
    <row r="8549" spans="2:2" x14ac:dyDescent="0.3">
      <c r="B8549" s="2"/>
    </row>
    <row r="8550" spans="2:2" x14ac:dyDescent="0.3">
      <c r="B8550" s="2"/>
    </row>
    <row r="8551" spans="2:2" x14ac:dyDescent="0.3">
      <c r="B8551" s="2"/>
    </row>
    <row r="8552" spans="2:2" x14ac:dyDescent="0.3">
      <c r="B8552" s="2"/>
    </row>
    <row r="8553" spans="2:2" x14ac:dyDescent="0.3">
      <c r="B8553" s="2"/>
    </row>
    <row r="8554" spans="2:2" x14ac:dyDescent="0.3">
      <c r="B8554" s="2"/>
    </row>
    <row r="8555" spans="2:2" x14ac:dyDescent="0.3">
      <c r="B8555" s="2"/>
    </row>
    <row r="8556" spans="2:2" x14ac:dyDescent="0.3">
      <c r="B8556" s="2"/>
    </row>
    <row r="8557" spans="2:2" x14ac:dyDescent="0.3">
      <c r="B8557" s="2"/>
    </row>
    <row r="8558" spans="2:2" x14ac:dyDescent="0.3">
      <c r="B8558" s="2"/>
    </row>
    <row r="8559" spans="2:2" x14ac:dyDescent="0.3">
      <c r="B8559" s="2"/>
    </row>
    <row r="8560" spans="2:2" x14ac:dyDescent="0.3">
      <c r="B8560" s="2"/>
    </row>
    <row r="8561" spans="2:2" x14ac:dyDescent="0.3">
      <c r="B8561" s="2"/>
    </row>
    <row r="8562" spans="2:2" x14ac:dyDescent="0.3">
      <c r="B8562" s="2"/>
    </row>
    <row r="8563" spans="2:2" x14ac:dyDescent="0.3">
      <c r="B8563" s="2"/>
    </row>
    <row r="8564" spans="2:2" x14ac:dyDescent="0.3">
      <c r="B8564" s="2"/>
    </row>
    <row r="8565" spans="2:2" x14ac:dyDescent="0.3">
      <c r="B8565" s="2"/>
    </row>
    <row r="8566" spans="2:2" x14ac:dyDescent="0.3">
      <c r="B8566" s="2"/>
    </row>
    <row r="8567" spans="2:2" x14ac:dyDescent="0.3">
      <c r="B8567" s="2"/>
    </row>
    <row r="8568" spans="2:2" x14ac:dyDescent="0.3">
      <c r="B8568" s="2"/>
    </row>
    <row r="8569" spans="2:2" x14ac:dyDescent="0.3">
      <c r="B8569" s="2"/>
    </row>
    <row r="8570" spans="2:2" x14ac:dyDescent="0.3">
      <c r="B8570" s="2"/>
    </row>
    <row r="8571" spans="2:2" x14ac:dyDescent="0.3">
      <c r="B8571" s="2"/>
    </row>
    <row r="8572" spans="2:2" x14ac:dyDescent="0.3">
      <c r="B8572" s="2"/>
    </row>
    <row r="8573" spans="2:2" x14ac:dyDescent="0.3">
      <c r="B8573" s="2"/>
    </row>
    <row r="8574" spans="2:2" x14ac:dyDescent="0.3">
      <c r="B8574" s="2"/>
    </row>
    <row r="8575" spans="2:2" x14ac:dyDescent="0.3">
      <c r="B8575" s="2"/>
    </row>
    <row r="8576" spans="2:2" x14ac:dyDescent="0.3">
      <c r="B8576" s="2"/>
    </row>
    <row r="8577" spans="2:2" x14ac:dyDescent="0.3">
      <c r="B8577" s="2"/>
    </row>
    <row r="8578" spans="2:2" x14ac:dyDescent="0.3">
      <c r="B8578" s="2"/>
    </row>
    <row r="8579" spans="2:2" x14ac:dyDescent="0.3">
      <c r="B8579" s="2"/>
    </row>
    <row r="8580" spans="2:2" x14ac:dyDescent="0.3">
      <c r="B8580" s="2"/>
    </row>
    <row r="8581" spans="2:2" x14ac:dyDescent="0.3">
      <c r="B8581" s="2"/>
    </row>
    <row r="8582" spans="2:2" x14ac:dyDescent="0.3">
      <c r="B8582" s="2"/>
    </row>
    <row r="8583" spans="2:2" x14ac:dyDescent="0.3">
      <c r="B8583" s="2"/>
    </row>
    <row r="8584" spans="2:2" x14ac:dyDescent="0.3">
      <c r="B8584" s="2"/>
    </row>
    <row r="8585" spans="2:2" x14ac:dyDescent="0.3">
      <c r="B8585" s="2"/>
    </row>
    <row r="8586" spans="2:2" x14ac:dyDescent="0.3">
      <c r="B8586" s="2"/>
    </row>
    <row r="8587" spans="2:2" x14ac:dyDescent="0.3">
      <c r="B8587" s="2"/>
    </row>
    <row r="8588" spans="2:2" x14ac:dyDescent="0.3">
      <c r="B8588" s="2"/>
    </row>
    <row r="8589" spans="2:2" x14ac:dyDescent="0.3">
      <c r="B8589" s="2"/>
    </row>
    <row r="8590" spans="2:2" x14ac:dyDescent="0.3">
      <c r="B8590" s="2"/>
    </row>
    <row r="8591" spans="2:2" x14ac:dyDescent="0.3">
      <c r="B8591" s="2"/>
    </row>
    <row r="8592" spans="2:2" x14ac:dyDescent="0.3">
      <c r="B8592" s="2"/>
    </row>
    <row r="8593" spans="2:2" x14ac:dyDescent="0.3">
      <c r="B8593" s="2"/>
    </row>
    <row r="8594" spans="2:2" x14ac:dyDescent="0.3">
      <c r="B8594" s="2"/>
    </row>
    <row r="8595" spans="2:2" x14ac:dyDescent="0.3">
      <c r="B8595" s="2"/>
    </row>
    <row r="8596" spans="2:2" x14ac:dyDescent="0.3">
      <c r="B8596" s="2"/>
    </row>
    <row r="8597" spans="2:2" x14ac:dyDescent="0.3">
      <c r="B8597" s="2"/>
    </row>
    <row r="8598" spans="2:2" x14ac:dyDescent="0.3">
      <c r="B8598" s="2"/>
    </row>
    <row r="8599" spans="2:2" x14ac:dyDescent="0.3">
      <c r="B8599" s="2"/>
    </row>
    <row r="8600" spans="2:2" x14ac:dyDescent="0.3">
      <c r="B8600" s="2"/>
    </row>
    <row r="8601" spans="2:2" x14ac:dyDescent="0.3">
      <c r="B8601" s="2"/>
    </row>
    <row r="8602" spans="2:2" x14ac:dyDescent="0.3">
      <c r="B8602" s="2"/>
    </row>
    <row r="8603" spans="2:2" x14ac:dyDescent="0.3">
      <c r="B8603" s="2"/>
    </row>
    <row r="8604" spans="2:2" x14ac:dyDescent="0.3">
      <c r="B8604" s="2"/>
    </row>
    <row r="8605" spans="2:2" x14ac:dyDescent="0.3">
      <c r="B8605" s="2"/>
    </row>
    <row r="8606" spans="2:2" x14ac:dyDescent="0.3">
      <c r="B8606" s="2"/>
    </row>
    <row r="8607" spans="2:2" x14ac:dyDescent="0.3">
      <c r="B8607" s="2"/>
    </row>
    <row r="8608" spans="2:2" x14ac:dyDescent="0.3">
      <c r="B8608" s="2"/>
    </row>
    <row r="8609" spans="2:2" x14ac:dyDescent="0.3">
      <c r="B8609" s="2"/>
    </row>
    <row r="8610" spans="2:2" x14ac:dyDescent="0.3">
      <c r="B8610" s="2"/>
    </row>
    <row r="8611" spans="2:2" x14ac:dyDescent="0.3">
      <c r="B8611" s="2"/>
    </row>
    <row r="8612" spans="2:2" x14ac:dyDescent="0.3">
      <c r="B8612" s="2"/>
    </row>
    <row r="8613" spans="2:2" x14ac:dyDescent="0.3">
      <c r="B8613" s="2"/>
    </row>
    <row r="8614" spans="2:2" x14ac:dyDescent="0.3">
      <c r="B8614" s="2"/>
    </row>
    <row r="8615" spans="2:2" x14ac:dyDescent="0.3">
      <c r="B8615" s="2"/>
    </row>
    <row r="8616" spans="2:2" x14ac:dyDescent="0.3">
      <c r="B8616" s="2"/>
    </row>
    <row r="8617" spans="2:2" x14ac:dyDescent="0.3">
      <c r="B8617" s="2"/>
    </row>
    <row r="8618" spans="2:2" x14ac:dyDescent="0.3">
      <c r="B8618" s="2"/>
    </row>
    <row r="8619" spans="2:2" x14ac:dyDescent="0.3">
      <c r="B8619" s="2"/>
    </row>
    <row r="8620" spans="2:2" x14ac:dyDescent="0.3">
      <c r="B8620" s="2"/>
    </row>
    <row r="8621" spans="2:2" x14ac:dyDescent="0.3">
      <c r="B8621" s="2"/>
    </row>
    <row r="8622" spans="2:2" x14ac:dyDescent="0.3">
      <c r="B8622" s="2"/>
    </row>
    <row r="8623" spans="2:2" x14ac:dyDescent="0.3">
      <c r="B8623" s="2"/>
    </row>
    <row r="8624" spans="2:2" x14ac:dyDescent="0.3">
      <c r="B8624" s="2"/>
    </row>
    <row r="8625" spans="2:2" x14ac:dyDescent="0.3">
      <c r="B8625" s="2"/>
    </row>
    <row r="8626" spans="2:2" x14ac:dyDescent="0.3">
      <c r="B8626" s="2"/>
    </row>
    <row r="8627" spans="2:2" x14ac:dyDescent="0.3">
      <c r="B8627" s="2"/>
    </row>
    <row r="8628" spans="2:2" x14ac:dyDescent="0.3">
      <c r="B8628" s="2"/>
    </row>
    <row r="8629" spans="2:2" x14ac:dyDescent="0.3">
      <c r="B8629" s="2"/>
    </row>
    <row r="8630" spans="2:2" x14ac:dyDescent="0.3">
      <c r="B8630" s="2"/>
    </row>
    <row r="8631" spans="2:2" x14ac:dyDescent="0.3">
      <c r="B8631" s="2"/>
    </row>
    <row r="8632" spans="2:2" x14ac:dyDescent="0.3">
      <c r="B8632" s="2"/>
    </row>
    <row r="8633" spans="2:2" x14ac:dyDescent="0.3">
      <c r="B8633" s="2"/>
    </row>
    <row r="8634" spans="2:2" x14ac:dyDescent="0.3">
      <c r="B8634" s="2"/>
    </row>
    <row r="8635" spans="2:2" x14ac:dyDescent="0.3">
      <c r="B8635" s="2"/>
    </row>
    <row r="8636" spans="2:2" x14ac:dyDescent="0.3">
      <c r="B8636" s="2"/>
    </row>
    <row r="8637" spans="2:2" x14ac:dyDescent="0.3">
      <c r="B8637" s="2"/>
    </row>
    <row r="8638" spans="2:2" x14ac:dyDescent="0.3">
      <c r="B8638" s="2"/>
    </row>
    <row r="8639" spans="2:2" x14ac:dyDescent="0.3">
      <c r="B8639" s="2"/>
    </row>
    <row r="8640" spans="2:2" x14ac:dyDescent="0.3">
      <c r="B8640" s="2"/>
    </row>
    <row r="8641" spans="2:2" x14ac:dyDescent="0.3">
      <c r="B8641" s="2"/>
    </row>
    <row r="8642" spans="2:2" x14ac:dyDescent="0.3">
      <c r="B8642" s="2"/>
    </row>
    <row r="8643" spans="2:2" x14ac:dyDescent="0.3">
      <c r="B8643" s="2"/>
    </row>
    <row r="8644" spans="2:2" x14ac:dyDescent="0.3">
      <c r="B8644" s="2"/>
    </row>
    <row r="8645" spans="2:2" x14ac:dyDescent="0.3">
      <c r="B8645" s="2"/>
    </row>
    <row r="8646" spans="2:2" x14ac:dyDescent="0.3">
      <c r="B8646" s="2"/>
    </row>
    <row r="8647" spans="2:2" x14ac:dyDescent="0.3">
      <c r="B8647" s="2"/>
    </row>
    <row r="8648" spans="2:2" x14ac:dyDescent="0.3">
      <c r="B8648" s="2"/>
    </row>
    <row r="8649" spans="2:2" x14ac:dyDescent="0.3">
      <c r="B8649" s="2"/>
    </row>
    <row r="8650" spans="2:2" x14ac:dyDescent="0.3">
      <c r="B8650" s="2"/>
    </row>
    <row r="8651" spans="2:2" x14ac:dyDescent="0.3">
      <c r="B8651" s="2"/>
    </row>
    <row r="8652" spans="2:2" x14ac:dyDescent="0.3">
      <c r="B8652" s="2"/>
    </row>
    <row r="8653" spans="2:2" x14ac:dyDescent="0.3">
      <c r="B8653" s="2"/>
    </row>
    <row r="8654" spans="2:2" x14ac:dyDescent="0.3">
      <c r="B8654" s="2"/>
    </row>
    <row r="8655" spans="2:2" x14ac:dyDescent="0.3">
      <c r="B8655" s="2"/>
    </row>
    <row r="8656" spans="2:2" x14ac:dyDescent="0.3">
      <c r="B8656" s="2"/>
    </row>
    <row r="8657" spans="2:2" x14ac:dyDescent="0.3">
      <c r="B8657" s="2"/>
    </row>
    <row r="8658" spans="2:2" x14ac:dyDescent="0.3">
      <c r="B8658" s="2"/>
    </row>
    <row r="8659" spans="2:2" x14ac:dyDescent="0.3">
      <c r="B8659" s="2"/>
    </row>
    <row r="8660" spans="2:2" x14ac:dyDescent="0.3">
      <c r="B8660" s="2"/>
    </row>
    <row r="8661" spans="2:2" x14ac:dyDescent="0.3">
      <c r="B8661" s="2"/>
    </row>
    <row r="8662" spans="2:2" x14ac:dyDescent="0.3">
      <c r="B8662" s="2"/>
    </row>
    <row r="8663" spans="2:2" x14ac:dyDescent="0.3">
      <c r="B8663" s="2"/>
    </row>
    <row r="8664" spans="2:2" x14ac:dyDescent="0.3">
      <c r="B8664" s="2"/>
    </row>
    <row r="8665" spans="2:2" x14ac:dyDescent="0.3">
      <c r="B8665" s="2"/>
    </row>
    <row r="8666" spans="2:2" x14ac:dyDescent="0.3">
      <c r="B8666" s="2"/>
    </row>
    <row r="8667" spans="2:2" x14ac:dyDescent="0.3">
      <c r="B8667" s="2"/>
    </row>
    <row r="8668" spans="2:2" x14ac:dyDescent="0.3">
      <c r="B8668" s="2"/>
    </row>
    <row r="8669" spans="2:2" x14ac:dyDescent="0.3">
      <c r="B8669" s="2"/>
    </row>
    <row r="8670" spans="2:2" x14ac:dyDescent="0.3">
      <c r="B8670" s="2"/>
    </row>
    <row r="8671" spans="2:2" x14ac:dyDescent="0.3">
      <c r="B8671" s="2"/>
    </row>
    <row r="8672" spans="2:2" x14ac:dyDescent="0.3">
      <c r="B8672" s="2"/>
    </row>
    <row r="8673" spans="2:2" x14ac:dyDescent="0.3">
      <c r="B8673" s="2"/>
    </row>
    <row r="8674" spans="2:2" x14ac:dyDescent="0.3">
      <c r="B8674" s="2"/>
    </row>
    <row r="8675" spans="2:2" x14ac:dyDescent="0.3">
      <c r="B8675" s="2"/>
    </row>
    <row r="8676" spans="2:2" x14ac:dyDescent="0.3">
      <c r="B8676" s="2"/>
    </row>
    <row r="8677" spans="2:2" x14ac:dyDescent="0.3">
      <c r="B8677" s="2"/>
    </row>
    <row r="8678" spans="2:2" x14ac:dyDescent="0.3">
      <c r="B8678" s="2"/>
    </row>
    <row r="8679" spans="2:2" x14ac:dyDescent="0.3">
      <c r="B8679" s="2"/>
    </row>
    <row r="8680" spans="2:2" x14ac:dyDescent="0.3">
      <c r="B8680" s="2"/>
    </row>
    <row r="8681" spans="2:2" x14ac:dyDescent="0.3">
      <c r="B8681" s="2"/>
    </row>
    <row r="8682" spans="2:2" x14ac:dyDescent="0.3">
      <c r="B8682" s="2"/>
    </row>
    <row r="8683" spans="2:2" x14ac:dyDescent="0.3">
      <c r="B8683" s="2"/>
    </row>
    <row r="8684" spans="2:2" x14ac:dyDescent="0.3">
      <c r="B8684" s="2"/>
    </row>
    <row r="8685" spans="2:2" x14ac:dyDescent="0.3">
      <c r="B8685" s="2"/>
    </row>
    <row r="8686" spans="2:2" x14ac:dyDescent="0.3">
      <c r="B8686" s="2"/>
    </row>
    <row r="8687" spans="2:2" x14ac:dyDescent="0.3">
      <c r="B8687" s="2"/>
    </row>
    <row r="8688" spans="2:2" x14ac:dyDescent="0.3">
      <c r="B8688" s="2"/>
    </row>
    <row r="8689" spans="2:2" x14ac:dyDescent="0.3">
      <c r="B8689" s="2"/>
    </row>
    <row r="8690" spans="2:2" x14ac:dyDescent="0.3">
      <c r="B8690" s="2"/>
    </row>
    <row r="8691" spans="2:2" x14ac:dyDescent="0.3">
      <c r="B8691" s="2"/>
    </row>
    <row r="8692" spans="2:2" x14ac:dyDescent="0.3">
      <c r="B8692" s="2"/>
    </row>
    <row r="8693" spans="2:2" x14ac:dyDescent="0.3">
      <c r="B8693" s="2"/>
    </row>
    <row r="8694" spans="2:2" x14ac:dyDescent="0.3">
      <c r="B8694" s="2"/>
    </row>
    <row r="8695" spans="2:2" x14ac:dyDescent="0.3">
      <c r="B8695" s="2"/>
    </row>
    <row r="8696" spans="2:2" x14ac:dyDescent="0.3">
      <c r="B8696" s="2"/>
    </row>
    <row r="8697" spans="2:2" x14ac:dyDescent="0.3">
      <c r="B8697" s="2"/>
    </row>
    <row r="8698" spans="2:2" x14ac:dyDescent="0.3">
      <c r="B8698" s="2"/>
    </row>
    <row r="8699" spans="2:2" x14ac:dyDescent="0.3">
      <c r="B8699" s="2"/>
    </row>
    <row r="8700" spans="2:2" x14ac:dyDescent="0.3">
      <c r="B8700" s="2"/>
    </row>
    <row r="8701" spans="2:2" x14ac:dyDescent="0.3">
      <c r="B8701" s="2"/>
    </row>
    <row r="8702" spans="2:2" x14ac:dyDescent="0.3">
      <c r="B8702" s="2"/>
    </row>
    <row r="8703" spans="2:2" x14ac:dyDescent="0.3">
      <c r="B8703" s="2"/>
    </row>
    <row r="8704" spans="2:2" x14ac:dyDescent="0.3">
      <c r="B8704" s="2"/>
    </row>
    <row r="8705" spans="2:2" x14ac:dyDescent="0.3">
      <c r="B8705" s="2"/>
    </row>
    <row r="8706" spans="2:2" x14ac:dyDescent="0.3">
      <c r="B8706" s="2"/>
    </row>
    <row r="8707" spans="2:2" x14ac:dyDescent="0.3">
      <c r="B8707" s="2"/>
    </row>
    <row r="8708" spans="2:2" x14ac:dyDescent="0.3">
      <c r="B8708" s="2"/>
    </row>
    <row r="8709" spans="2:2" x14ac:dyDescent="0.3">
      <c r="B8709" s="2"/>
    </row>
    <row r="8710" spans="2:2" x14ac:dyDescent="0.3">
      <c r="B8710" s="2"/>
    </row>
    <row r="8711" spans="2:2" x14ac:dyDescent="0.3">
      <c r="B8711" s="2"/>
    </row>
    <row r="8712" spans="2:2" x14ac:dyDescent="0.3">
      <c r="B8712" s="2"/>
    </row>
    <row r="8713" spans="2:2" x14ac:dyDescent="0.3">
      <c r="B8713" s="2"/>
    </row>
    <row r="8714" spans="2:2" x14ac:dyDescent="0.3">
      <c r="B8714" s="2"/>
    </row>
    <row r="8715" spans="2:2" x14ac:dyDescent="0.3">
      <c r="B8715" s="2"/>
    </row>
    <row r="8716" spans="2:2" x14ac:dyDescent="0.3">
      <c r="B8716" s="2"/>
    </row>
    <row r="8717" spans="2:2" x14ac:dyDescent="0.3">
      <c r="B8717" s="2"/>
    </row>
    <row r="8718" spans="2:2" x14ac:dyDescent="0.3">
      <c r="B8718" s="2"/>
    </row>
    <row r="8719" spans="2:2" x14ac:dyDescent="0.3">
      <c r="B8719" s="2"/>
    </row>
    <row r="8720" spans="2:2" x14ac:dyDescent="0.3">
      <c r="B8720" s="2"/>
    </row>
    <row r="8721" spans="2:2" x14ac:dyDescent="0.3">
      <c r="B8721" s="2"/>
    </row>
    <row r="8722" spans="2:2" x14ac:dyDescent="0.3">
      <c r="B8722" s="2"/>
    </row>
    <row r="8723" spans="2:2" x14ac:dyDescent="0.3">
      <c r="B8723" s="2"/>
    </row>
    <row r="8724" spans="2:2" x14ac:dyDescent="0.3">
      <c r="B8724" s="2"/>
    </row>
    <row r="8725" spans="2:2" x14ac:dyDescent="0.3">
      <c r="B8725" s="2"/>
    </row>
    <row r="8726" spans="2:2" x14ac:dyDescent="0.3">
      <c r="B8726" s="2"/>
    </row>
    <row r="8727" spans="2:2" x14ac:dyDescent="0.3">
      <c r="B8727" s="2"/>
    </row>
    <row r="8728" spans="2:2" x14ac:dyDescent="0.3">
      <c r="B8728" s="2"/>
    </row>
    <row r="8729" spans="2:2" x14ac:dyDescent="0.3">
      <c r="B8729" s="2"/>
    </row>
    <row r="8730" spans="2:2" x14ac:dyDescent="0.3">
      <c r="B8730" s="2"/>
    </row>
    <row r="8731" spans="2:2" x14ac:dyDescent="0.3">
      <c r="B8731" s="2"/>
    </row>
    <row r="8732" spans="2:2" x14ac:dyDescent="0.3">
      <c r="B8732" s="2"/>
    </row>
    <row r="8733" spans="2:2" x14ac:dyDescent="0.3">
      <c r="B8733" s="2"/>
    </row>
    <row r="8734" spans="2:2" x14ac:dyDescent="0.3">
      <c r="B8734" s="2"/>
    </row>
    <row r="8735" spans="2:2" x14ac:dyDescent="0.3">
      <c r="B8735" s="2"/>
    </row>
    <row r="8736" spans="2:2" x14ac:dyDescent="0.3">
      <c r="B8736" s="2"/>
    </row>
    <row r="8737" spans="2:2" x14ac:dyDescent="0.3">
      <c r="B8737" s="2"/>
    </row>
    <row r="8738" spans="2:2" x14ac:dyDescent="0.3">
      <c r="B8738" s="2"/>
    </row>
    <row r="8739" spans="2:2" x14ac:dyDescent="0.3">
      <c r="B8739" s="2"/>
    </row>
    <row r="8740" spans="2:2" x14ac:dyDescent="0.3">
      <c r="B8740" s="2"/>
    </row>
    <row r="8741" spans="2:2" x14ac:dyDescent="0.3">
      <c r="B8741" s="2"/>
    </row>
    <row r="8742" spans="2:2" x14ac:dyDescent="0.3">
      <c r="B8742" s="2"/>
    </row>
    <row r="8743" spans="2:2" x14ac:dyDescent="0.3">
      <c r="B8743" s="2"/>
    </row>
    <row r="8744" spans="2:2" x14ac:dyDescent="0.3">
      <c r="B8744" s="2"/>
    </row>
    <row r="8745" spans="2:2" x14ac:dyDescent="0.3">
      <c r="B8745" s="2"/>
    </row>
    <row r="8746" spans="2:2" x14ac:dyDescent="0.3">
      <c r="B8746" s="2"/>
    </row>
    <row r="8747" spans="2:2" x14ac:dyDescent="0.3">
      <c r="B8747" s="2"/>
    </row>
    <row r="8748" spans="2:2" x14ac:dyDescent="0.3">
      <c r="B8748" s="2"/>
    </row>
    <row r="8749" spans="2:2" x14ac:dyDescent="0.3">
      <c r="B8749" s="2"/>
    </row>
    <row r="8750" spans="2:2" x14ac:dyDescent="0.3">
      <c r="B8750" s="2"/>
    </row>
    <row r="8751" spans="2:2" x14ac:dyDescent="0.3">
      <c r="B8751" s="2"/>
    </row>
    <row r="8752" spans="2:2" x14ac:dyDescent="0.3">
      <c r="B8752" s="2"/>
    </row>
    <row r="8753" spans="2:2" x14ac:dyDescent="0.3">
      <c r="B8753" s="2"/>
    </row>
    <row r="8754" spans="2:2" x14ac:dyDescent="0.3">
      <c r="B8754" s="2"/>
    </row>
    <row r="8755" spans="2:2" x14ac:dyDescent="0.3">
      <c r="B8755" s="2"/>
    </row>
    <row r="8756" spans="2:2" x14ac:dyDescent="0.3">
      <c r="B8756" s="2"/>
    </row>
    <row r="8757" spans="2:2" x14ac:dyDescent="0.3">
      <c r="B8757" s="2"/>
    </row>
    <row r="8758" spans="2:2" x14ac:dyDescent="0.3">
      <c r="B8758" s="2"/>
    </row>
    <row r="8759" spans="2:2" x14ac:dyDescent="0.3">
      <c r="B8759" s="2"/>
    </row>
    <row r="8760" spans="2:2" x14ac:dyDescent="0.3">
      <c r="B8760" s="2"/>
    </row>
    <row r="8761" spans="2:2" x14ac:dyDescent="0.3">
      <c r="B8761" s="2"/>
    </row>
    <row r="8762" spans="2:2" x14ac:dyDescent="0.3">
      <c r="B8762" s="2"/>
    </row>
    <row r="8763" spans="2:2" x14ac:dyDescent="0.3">
      <c r="B8763" s="2"/>
    </row>
    <row r="8764" spans="2:2" x14ac:dyDescent="0.3">
      <c r="B8764" s="2"/>
    </row>
    <row r="8765" spans="2:2" x14ac:dyDescent="0.3">
      <c r="B8765" s="2"/>
    </row>
    <row r="8766" spans="2:2" x14ac:dyDescent="0.3">
      <c r="B8766" s="2"/>
    </row>
    <row r="8767" spans="2:2" x14ac:dyDescent="0.3">
      <c r="B8767" s="2"/>
    </row>
    <row r="8768" spans="2:2" x14ac:dyDescent="0.3">
      <c r="B8768" s="2"/>
    </row>
    <row r="8769" spans="2:2" x14ac:dyDescent="0.3">
      <c r="B8769" s="2"/>
    </row>
    <row r="8770" spans="2:2" x14ac:dyDescent="0.3">
      <c r="B8770" s="2"/>
    </row>
    <row r="8771" spans="2:2" x14ac:dyDescent="0.3">
      <c r="B8771" s="2"/>
    </row>
    <row r="8772" spans="2:2" x14ac:dyDescent="0.3">
      <c r="B8772" s="2"/>
    </row>
    <row r="8773" spans="2:2" x14ac:dyDescent="0.3">
      <c r="B8773" s="2"/>
    </row>
    <row r="8774" spans="2:2" x14ac:dyDescent="0.3">
      <c r="B8774" s="2"/>
    </row>
    <row r="8775" spans="2:2" x14ac:dyDescent="0.3">
      <c r="B8775" s="2"/>
    </row>
    <row r="8776" spans="2:2" x14ac:dyDescent="0.3">
      <c r="B8776" s="2"/>
    </row>
    <row r="8777" spans="2:2" x14ac:dyDescent="0.3">
      <c r="B8777" s="2"/>
    </row>
    <row r="8778" spans="2:2" x14ac:dyDescent="0.3">
      <c r="B8778" s="2"/>
    </row>
    <row r="8779" spans="2:2" x14ac:dyDescent="0.3">
      <c r="B8779" s="2"/>
    </row>
    <row r="8780" spans="2:2" x14ac:dyDescent="0.3">
      <c r="B8780" s="2"/>
    </row>
    <row r="8781" spans="2:2" x14ac:dyDescent="0.3">
      <c r="B8781" s="2"/>
    </row>
    <row r="8782" spans="2:2" x14ac:dyDescent="0.3">
      <c r="B8782" s="2"/>
    </row>
    <row r="8783" spans="2:2" x14ac:dyDescent="0.3">
      <c r="B8783" s="2"/>
    </row>
    <row r="8784" spans="2:2" x14ac:dyDescent="0.3">
      <c r="B8784" s="2"/>
    </row>
    <row r="8785" spans="2:2" x14ac:dyDescent="0.3">
      <c r="B8785" s="2"/>
    </row>
    <row r="8786" spans="2:2" x14ac:dyDescent="0.3">
      <c r="B8786" s="2"/>
    </row>
    <row r="8787" spans="2:2" x14ac:dyDescent="0.3">
      <c r="B8787" s="2"/>
    </row>
    <row r="8788" spans="2:2" x14ac:dyDescent="0.3">
      <c r="B8788" s="2"/>
    </row>
    <row r="8789" spans="2:2" x14ac:dyDescent="0.3">
      <c r="B8789" s="2"/>
    </row>
    <row r="8790" spans="2:2" x14ac:dyDescent="0.3">
      <c r="B8790" s="2"/>
    </row>
    <row r="8791" spans="2:2" x14ac:dyDescent="0.3">
      <c r="B8791" s="2"/>
    </row>
    <row r="8792" spans="2:2" x14ac:dyDescent="0.3">
      <c r="B8792" s="2"/>
    </row>
    <row r="8793" spans="2:2" x14ac:dyDescent="0.3">
      <c r="B8793" s="2"/>
    </row>
    <row r="8794" spans="2:2" x14ac:dyDescent="0.3">
      <c r="B8794" s="2"/>
    </row>
    <row r="8795" spans="2:2" x14ac:dyDescent="0.3">
      <c r="B8795" s="2"/>
    </row>
    <row r="8796" spans="2:2" x14ac:dyDescent="0.3">
      <c r="B8796" s="2"/>
    </row>
    <row r="8797" spans="2:2" x14ac:dyDescent="0.3">
      <c r="B8797" s="2"/>
    </row>
    <row r="8798" spans="2:2" x14ac:dyDescent="0.3">
      <c r="B8798" s="2"/>
    </row>
    <row r="8799" spans="2:2" x14ac:dyDescent="0.3">
      <c r="B8799" s="2"/>
    </row>
    <row r="8800" spans="2:2" x14ac:dyDescent="0.3">
      <c r="B8800" s="2"/>
    </row>
    <row r="8801" spans="2:2" x14ac:dyDescent="0.3">
      <c r="B8801" s="2"/>
    </row>
    <row r="8802" spans="2:2" x14ac:dyDescent="0.3">
      <c r="B8802" s="2"/>
    </row>
    <row r="8803" spans="2:2" x14ac:dyDescent="0.3">
      <c r="B8803" s="2"/>
    </row>
    <row r="8804" spans="2:2" x14ac:dyDescent="0.3">
      <c r="B8804" s="2"/>
    </row>
    <row r="8805" spans="2:2" x14ac:dyDescent="0.3">
      <c r="B8805" s="2"/>
    </row>
    <row r="8806" spans="2:2" x14ac:dyDescent="0.3">
      <c r="B8806" s="2"/>
    </row>
    <row r="8807" spans="2:2" x14ac:dyDescent="0.3">
      <c r="B8807" s="2"/>
    </row>
    <row r="8808" spans="2:2" x14ac:dyDescent="0.3">
      <c r="B8808" s="2"/>
    </row>
    <row r="8809" spans="2:2" x14ac:dyDescent="0.3">
      <c r="B8809" s="2"/>
    </row>
    <row r="8810" spans="2:2" x14ac:dyDescent="0.3">
      <c r="B8810" s="2"/>
    </row>
    <row r="8811" spans="2:2" x14ac:dyDescent="0.3">
      <c r="B8811" s="2"/>
    </row>
    <row r="8812" spans="2:2" x14ac:dyDescent="0.3">
      <c r="B8812" s="2"/>
    </row>
    <row r="8813" spans="2:2" x14ac:dyDescent="0.3">
      <c r="B8813" s="2"/>
    </row>
    <row r="8814" spans="2:2" x14ac:dyDescent="0.3">
      <c r="B8814" s="2"/>
    </row>
    <row r="8815" spans="2:2" x14ac:dyDescent="0.3">
      <c r="B8815" s="2"/>
    </row>
    <row r="8816" spans="2:2" x14ac:dyDescent="0.3">
      <c r="B8816" s="2"/>
    </row>
    <row r="8817" spans="2:2" x14ac:dyDescent="0.3">
      <c r="B8817" s="2"/>
    </row>
    <row r="8818" spans="2:2" x14ac:dyDescent="0.3">
      <c r="B8818" s="2"/>
    </row>
    <row r="8819" spans="2:2" x14ac:dyDescent="0.3">
      <c r="B8819" s="2"/>
    </row>
    <row r="8820" spans="2:2" x14ac:dyDescent="0.3">
      <c r="B8820" s="2"/>
    </row>
    <row r="8821" spans="2:2" x14ac:dyDescent="0.3">
      <c r="B8821" s="2"/>
    </row>
    <row r="8822" spans="2:2" x14ac:dyDescent="0.3">
      <c r="B8822" s="2"/>
    </row>
    <row r="8823" spans="2:2" x14ac:dyDescent="0.3">
      <c r="B8823" s="2"/>
    </row>
    <row r="8824" spans="2:2" x14ac:dyDescent="0.3">
      <c r="B8824" s="2"/>
    </row>
    <row r="8825" spans="2:2" x14ac:dyDescent="0.3">
      <c r="B8825" s="2"/>
    </row>
    <row r="8826" spans="2:2" x14ac:dyDescent="0.3">
      <c r="B8826" s="2"/>
    </row>
    <row r="8827" spans="2:2" x14ac:dyDescent="0.3">
      <c r="B8827" s="2"/>
    </row>
    <row r="8828" spans="2:2" x14ac:dyDescent="0.3">
      <c r="B8828" s="2"/>
    </row>
    <row r="8829" spans="2:2" x14ac:dyDescent="0.3">
      <c r="B8829" s="2"/>
    </row>
    <row r="8830" spans="2:2" x14ac:dyDescent="0.3">
      <c r="B8830" s="2"/>
    </row>
    <row r="8831" spans="2:2" x14ac:dyDescent="0.3">
      <c r="B8831" s="2"/>
    </row>
    <row r="8832" spans="2:2" x14ac:dyDescent="0.3">
      <c r="B8832" s="2"/>
    </row>
    <row r="8833" spans="2:2" x14ac:dyDescent="0.3">
      <c r="B8833" s="2"/>
    </row>
    <row r="8834" spans="2:2" x14ac:dyDescent="0.3">
      <c r="B8834" s="2"/>
    </row>
    <row r="8835" spans="2:2" x14ac:dyDescent="0.3">
      <c r="B8835" s="2"/>
    </row>
    <row r="8836" spans="2:2" x14ac:dyDescent="0.3">
      <c r="B8836" s="2"/>
    </row>
    <row r="8837" spans="2:2" x14ac:dyDescent="0.3">
      <c r="B8837" s="2"/>
    </row>
    <row r="8838" spans="2:2" x14ac:dyDescent="0.3">
      <c r="B8838" s="2"/>
    </row>
    <row r="8839" spans="2:2" x14ac:dyDescent="0.3">
      <c r="B8839" s="2"/>
    </row>
    <row r="8840" spans="2:2" x14ac:dyDescent="0.3">
      <c r="B8840" s="2"/>
    </row>
    <row r="8841" spans="2:2" x14ac:dyDescent="0.3">
      <c r="B8841" s="2"/>
    </row>
    <row r="8842" spans="2:2" x14ac:dyDescent="0.3">
      <c r="B8842" s="2"/>
    </row>
    <row r="8843" spans="2:2" x14ac:dyDescent="0.3">
      <c r="B8843" s="2"/>
    </row>
    <row r="8844" spans="2:2" x14ac:dyDescent="0.3">
      <c r="B8844" s="2"/>
    </row>
    <row r="8845" spans="2:2" x14ac:dyDescent="0.3">
      <c r="B8845" s="2"/>
    </row>
    <row r="8846" spans="2:2" x14ac:dyDescent="0.3">
      <c r="B8846" s="2"/>
    </row>
    <row r="8847" spans="2:2" x14ac:dyDescent="0.3">
      <c r="B8847" s="2"/>
    </row>
    <row r="8848" spans="2:2" x14ac:dyDescent="0.3">
      <c r="B8848" s="2"/>
    </row>
    <row r="8849" spans="2:2" x14ac:dyDescent="0.3">
      <c r="B8849" s="2"/>
    </row>
    <row r="8850" spans="2:2" x14ac:dyDescent="0.3">
      <c r="B8850" s="2"/>
    </row>
    <row r="8851" spans="2:2" x14ac:dyDescent="0.3">
      <c r="B8851" s="2"/>
    </row>
    <row r="8852" spans="2:2" x14ac:dyDescent="0.3">
      <c r="B8852" s="2"/>
    </row>
    <row r="8853" spans="2:2" x14ac:dyDescent="0.3">
      <c r="B8853" s="2"/>
    </row>
    <row r="8854" spans="2:2" x14ac:dyDescent="0.3">
      <c r="B8854" s="2"/>
    </row>
    <row r="8855" spans="2:2" x14ac:dyDescent="0.3">
      <c r="B8855" s="2"/>
    </row>
    <row r="8856" spans="2:2" x14ac:dyDescent="0.3">
      <c r="B8856" s="2"/>
    </row>
    <row r="8857" spans="2:2" x14ac:dyDescent="0.3">
      <c r="B8857" s="2"/>
    </row>
    <row r="8858" spans="2:2" x14ac:dyDescent="0.3">
      <c r="B8858" s="2"/>
    </row>
    <row r="8859" spans="2:2" x14ac:dyDescent="0.3">
      <c r="B8859" s="2"/>
    </row>
    <row r="8860" spans="2:2" x14ac:dyDescent="0.3">
      <c r="B8860" s="2"/>
    </row>
    <row r="8861" spans="2:2" x14ac:dyDescent="0.3">
      <c r="B8861" s="2"/>
    </row>
    <row r="8862" spans="2:2" x14ac:dyDescent="0.3">
      <c r="B8862" s="2"/>
    </row>
    <row r="8863" spans="2:2" x14ac:dyDescent="0.3">
      <c r="B8863" s="2"/>
    </row>
    <row r="8864" spans="2:2" x14ac:dyDescent="0.3">
      <c r="B8864" s="2"/>
    </row>
    <row r="8865" spans="2:2" x14ac:dyDescent="0.3">
      <c r="B8865" s="2"/>
    </row>
    <row r="8866" spans="2:2" x14ac:dyDescent="0.3">
      <c r="B8866" s="2"/>
    </row>
    <row r="8867" spans="2:2" x14ac:dyDescent="0.3">
      <c r="B8867" s="2"/>
    </row>
    <row r="8868" spans="2:2" x14ac:dyDescent="0.3">
      <c r="B8868" s="2"/>
    </row>
    <row r="8869" spans="2:2" x14ac:dyDescent="0.3">
      <c r="B8869" s="2"/>
    </row>
    <row r="8870" spans="2:2" x14ac:dyDescent="0.3">
      <c r="B8870" s="2"/>
    </row>
    <row r="8871" spans="2:2" x14ac:dyDescent="0.3">
      <c r="B8871" s="2"/>
    </row>
    <row r="8872" spans="2:2" x14ac:dyDescent="0.3">
      <c r="B8872" s="2"/>
    </row>
    <row r="8873" spans="2:2" x14ac:dyDescent="0.3">
      <c r="B8873" s="2"/>
    </row>
    <row r="8874" spans="2:2" x14ac:dyDescent="0.3">
      <c r="B8874" s="2"/>
    </row>
    <row r="8875" spans="2:2" x14ac:dyDescent="0.3">
      <c r="B8875" s="2"/>
    </row>
    <row r="8876" spans="2:2" x14ac:dyDescent="0.3">
      <c r="B8876" s="2"/>
    </row>
    <row r="8877" spans="2:2" x14ac:dyDescent="0.3">
      <c r="B8877" s="2"/>
    </row>
    <row r="8878" spans="2:2" x14ac:dyDescent="0.3">
      <c r="B8878" s="2"/>
    </row>
    <row r="8879" spans="2:2" x14ac:dyDescent="0.3">
      <c r="B8879" s="2"/>
    </row>
    <row r="8880" spans="2:2" x14ac:dyDescent="0.3">
      <c r="B8880" s="2"/>
    </row>
    <row r="8881" spans="2:2" x14ac:dyDescent="0.3">
      <c r="B8881" s="2"/>
    </row>
    <row r="8882" spans="2:2" x14ac:dyDescent="0.3">
      <c r="B8882" s="2"/>
    </row>
    <row r="8883" spans="2:2" x14ac:dyDescent="0.3">
      <c r="B8883" s="2"/>
    </row>
    <row r="8884" spans="2:2" x14ac:dyDescent="0.3">
      <c r="B8884" s="2"/>
    </row>
    <row r="8885" spans="2:2" x14ac:dyDescent="0.3">
      <c r="B8885" s="2"/>
    </row>
    <row r="8886" spans="2:2" x14ac:dyDescent="0.3">
      <c r="B8886" s="2"/>
    </row>
    <row r="8887" spans="2:2" x14ac:dyDescent="0.3">
      <c r="B8887" s="2"/>
    </row>
    <row r="8888" spans="2:2" x14ac:dyDescent="0.3">
      <c r="B8888" s="2"/>
    </row>
    <row r="8889" spans="2:2" x14ac:dyDescent="0.3">
      <c r="B8889" s="2"/>
    </row>
    <row r="8890" spans="2:2" x14ac:dyDescent="0.3">
      <c r="B8890" s="2"/>
    </row>
    <row r="8891" spans="2:2" x14ac:dyDescent="0.3">
      <c r="B8891" s="2"/>
    </row>
    <row r="8892" spans="2:2" x14ac:dyDescent="0.3">
      <c r="B8892" s="2"/>
    </row>
    <row r="8893" spans="2:2" x14ac:dyDescent="0.3">
      <c r="B8893" s="2"/>
    </row>
    <row r="8894" spans="2:2" x14ac:dyDescent="0.3">
      <c r="B8894" s="2"/>
    </row>
    <row r="8895" spans="2:2" x14ac:dyDescent="0.3">
      <c r="B8895" s="2"/>
    </row>
    <row r="8896" spans="2:2" x14ac:dyDescent="0.3">
      <c r="B8896" s="2"/>
    </row>
    <row r="8897" spans="2:2" x14ac:dyDescent="0.3">
      <c r="B8897" s="2"/>
    </row>
    <row r="8898" spans="2:2" x14ac:dyDescent="0.3">
      <c r="B8898" s="2"/>
    </row>
    <row r="8899" spans="2:2" x14ac:dyDescent="0.3">
      <c r="B8899" s="2"/>
    </row>
    <row r="8900" spans="2:2" x14ac:dyDescent="0.3">
      <c r="B8900" s="2"/>
    </row>
    <row r="8901" spans="2:2" x14ac:dyDescent="0.3">
      <c r="B8901" s="2"/>
    </row>
    <row r="8902" spans="2:2" x14ac:dyDescent="0.3">
      <c r="B8902" s="2"/>
    </row>
    <row r="8903" spans="2:2" x14ac:dyDescent="0.3">
      <c r="B8903" s="2"/>
    </row>
    <row r="8904" spans="2:2" x14ac:dyDescent="0.3">
      <c r="B8904" s="2"/>
    </row>
    <row r="8905" spans="2:2" x14ac:dyDescent="0.3">
      <c r="B8905" s="2"/>
    </row>
    <row r="8906" spans="2:2" x14ac:dyDescent="0.3">
      <c r="B8906" s="2"/>
    </row>
    <row r="8907" spans="2:2" x14ac:dyDescent="0.3">
      <c r="B8907" s="2"/>
    </row>
    <row r="8908" spans="2:2" x14ac:dyDescent="0.3">
      <c r="B8908" s="2"/>
    </row>
    <row r="8909" spans="2:2" x14ac:dyDescent="0.3">
      <c r="B8909" s="2"/>
    </row>
    <row r="8910" spans="2:2" x14ac:dyDescent="0.3">
      <c r="B8910" s="2"/>
    </row>
    <row r="8911" spans="2:2" x14ac:dyDescent="0.3">
      <c r="B8911" s="2"/>
    </row>
    <row r="8912" spans="2:2" x14ac:dyDescent="0.3">
      <c r="B8912" s="2"/>
    </row>
    <row r="8913" spans="2:2" x14ac:dyDescent="0.3">
      <c r="B8913" s="2"/>
    </row>
    <row r="8914" spans="2:2" x14ac:dyDescent="0.3">
      <c r="B8914" s="2"/>
    </row>
    <row r="8915" spans="2:2" x14ac:dyDescent="0.3">
      <c r="B8915" s="2"/>
    </row>
    <row r="8916" spans="2:2" x14ac:dyDescent="0.3">
      <c r="B8916" s="2"/>
    </row>
    <row r="8917" spans="2:2" x14ac:dyDescent="0.3">
      <c r="B8917" s="2"/>
    </row>
    <row r="8918" spans="2:2" x14ac:dyDescent="0.3">
      <c r="B8918" s="2"/>
    </row>
    <row r="8919" spans="2:2" x14ac:dyDescent="0.3">
      <c r="B8919" s="2"/>
    </row>
    <row r="8920" spans="2:2" x14ac:dyDescent="0.3">
      <c r="B8920" s="2"/>
    </row>
    <row r="8921" spans="2:2" x14ac:dyDescent="0.3">
      <c r="B8921" s="2"/>
    </row>
    <row r="8922" spans="2:2" x14ac:dyDescent="0.3">
      <c r="B8922" s="2"/>
    </row>
    <row r="8923" spans="2:2" x14ac:dyDescent="0.3">
      <c r="B8923" s="2"/>
    </row>
    <row r="8924" spans="2:2" x14ac:dyDescent="0.3">
      <c r="B8924" s="2"/>
    </row>
    <row r="8925" spans="2:2" x14ac:dyDescent="0.3">
      <c r="B8925" s="2"/>
    </row>
    <row r="8926" spans="2:2" x14ac:dyDescent="0.3">
      <c r="B8926" s="2"/>
    </row>
    <row r="8927" spans="2:2" x14ac:dyDescent="0.3">
      <c r="B8927" s="2"/>
    </row>
    <row r="8928" spans="2:2" x14ac:dyDescent="0.3">
      <c r="B8928" s="2"/>
    </row>
    <row r="8929" spans="2:2" x14ac:dyDescent="0.3">
      <c r="B8929" s="2"/>
    </row>
    <row r="8930" spans="2:2" x14ac:dyDescent="0.3">
      <c r="B8930" s="2"/>
    </row>
    <row r="8931" spans="2:2" x14ac:dyDescent="0.3">
      <c r="B8931" s="2"/>
    </row>
    <row r="8932" spans="2:2" x14ac:dyDescent="0.3">
      <c r="B8932" s="2"/>
    </row>
    <row r="8933" spans="2:2" x14ac:dyDescent="0.3">
      <c r="B8933" s="2"/>
    </row>
    <row r="8934" spans="2:2" x14ac:dyDescent="0.3">
      <c r="B8934" s="2"/>
    </row>
    <row r="8935" spans="2:2" x14ac:dyDescent="0.3">
      <c r="B8935" s="2"/>
    </row>
    <row r="8936" spans="2:2" x14ac:dyDescent="0.3">
      <c r="B8936" s="2"/>
    </row>
    <row r="8937" spans="2:2" x14ac:dyDescent="0.3">
      <c r="B8937" s="2"/>
    </row>
    <row r="8938" spans="2:2" x14ac:dyDescent="0.3">
      <c r="B8938" s="2"/>
    </row>
    <row r="8939" spans="2:2" x14ac:dyDescent="0.3">
      <c r="B8939" s="2"/>
    </row>
    <row r="8940" spans="2:2" x14ac:dyDescent="0.3">
      <c r="B8940" s="2"/>
    </row>
    <row r="8941" spans="2:2" x14ac:dyDescent="0.3">
      <c r="B8941" s="2"/>
    </row>
    <row r="8942" spans="2:2" x14ac:dyDescent="0.3">
      <c r="B8942" s="2"/>
    </row>
    <row r="8943" spans="2:2" x14ac:dyDescent="0.3">
      <c r="B8943" s="2"/>
    </row>
    <row r="8944" spans="2:2" x14ac:dyDescent="0.3">
      <c r="B8944" s="2"/>
    </row>
    <row r="8945" spans="2:2" x14ac:dyDescent="0.3">
      <c r="B8945" s="2"/>
    </row>
    <row r="8946" spans="2:2" x14ac:dyDescent="0.3">
      <c r="B8946" s="2"/>
    </row>
    <row r="8947" spans="2:2" x14ac:dyDescent="0.3">
      <c r="B8947" s="2"/>
    </row>
    <row r="8948" spans="2:2" x14ac:dyDescent="0.3">
      <c r="B8948" s="2"/>
    </row>
    <row r="8949" spans="2:2" x14ac:dyDescent="0.3">
      <c r="B8949" s="2"/>
    </row>
    <row r="8950" spans="2:2" x14ac:dyDescent="0.3">
      <c r="B8950" s="2"/>
    </row>
    <row r="8951" spans="2:2" x14ac:dyDescent="0.3">
      <c r="B8951" s="2"/>
    </row>
    <row r="8952" spans="2:2" x14ac:dyDescent="0.3">
      <c r="B8952" s="2"/>
    </row>
    <row r="8953" spans="2:2" x14ac:dyDescent="0.3">
      <c r="B8953" s="2"/>
    </row>
    <row r="8954" spans="2:2" x14ac:dyDescent="0.3">
      <c r="B8954" s="2"/>
    </row>
    <row r="8955" spans="2:2" x14ac:dyDescent="0.3">
      <c r="B8955" s="2"/>
    </row>
    <row r="8956" spans="2:2" x14ac:dyDescent="0.3">
      <c r="B8956" s="2"/>
    </row>
    <row r="8957" spans="2:2" x14ac:dyDescent="0.3">
      <c r="B8957" s="2"/>
    </row>
    <row r="8958" spans="2:2" x14ac:dyDescent="0.3">
      <c r="B8958" s="2"/>
    </row>
    <row r="8959" spans="2:2" x14ac:dyDescent="0.3">
      <c r="B8959" s="2"/>
    </row>
    <row r="8960" spans="2:2" x14ac:dyDescent="0.3">
      <c r="B8960" s="2"/>
    </row>
    <row r="8961" spans="2:2" x14ac:dyDescent="0.3">
      <c r="B8961" s="2"/>
    </row>
    <row r="8962" spans="2:2" x14ac:dyDescent="0.3">
      <c r="B8962" s="2"/>
    </row>
    <row r="8963" spans="2:2" x14ac:dyDescent="0.3">
      <c r="B8963" s="2"/>
    </row>
    <row r="8964" spans="2:2" x14ac:dyDescent="0.3">
      <c r="B8964" s="2"/>
    </row>
    <row r="8965" spans="2:2" x14ac:dyDescent="0.3">
      <c r="B8965" s="2"/>
    </row>
    <row r="8966" spans="2:2" x14ac:dyDescent="0.3">
      <c r="B8966" s="2"/>
    </row>
    <row r="8967" spans="2:2" x14ac:dyDescent="0.3">
      <c r="B8967" s="2"/>
    </row>
    <row r="8968" spans="2:2" x14ac:dyDescent="0.3">
      <c r="B8968" s="2"/>
    </row>
    <row r="8969" spans="2:2" x14ac:dyDescent="0.3">
      <c r="B8969" s="2"/>
    </row>
    <row r="8970" spans="2:2" x14ac:dyDescent="0.3">
      <c r="B8970" s="2"/>
    </row>
    <row r="8971" spans="2:2" x14ac:dyDescent="0.3">
      <c r="B8971" s="2"/>
    </row>
    <row r="8972" spans="2:2" x14ac:dyDescent="0.3">
      <c r="B8972" s="2"/>
    </row>
    <row r="8973" spans="2:2" x14ac:dyDescent="0.3">
      <c r="B8973" s="2"/>
    </row>
    <row r="8974" spans="2:2" x14ac:dyDescent="0.3">
      <c r="B8974" s="2"/>
    </row>
    <row r="8975" spans="2:2" x14ac:dyDescent="0.3">
      <c r="B8975" s="2"/>
    </row>
    <row r="8976" spans="2:2" x14ac:dyDescent="0.3">
      <c r="B8976" s="2"/>
    </row>
    <row r="8977" spans="2:2" x14ac:dyDescent="0.3">
      <c r="B8977" s="2"/>
    </row>
    <row r="8978" spans="2:2" x14ac:dyDescent="0.3">
      <c r="B8978" s="2"/>
    </row>
    <row r="8979" spans="2:2" x14ac:dyDescent="0.3">
      <c r="B8979" s="2"/>
    </row>
    <row r="8980" spans="2:2" x14ac:dyDescent="0.3">
      <c r="B8980" s="2"/>
    </row>
    <row r="8981" spans="2:2" x14ac:dyDescent="0.3">
      <c r="B8981" s="2"/>
    </row>
    <row r="8982" spans="2:2" x14ac:dyDescent="0.3">
      <c r="B8982" s="2"/>
    </row>
    <row r="8983" spans="2:2" x14ac:dyDescent="0.3">
      <c r="B8983" s="2"/>
    </row>
    <row r="8984" spans="2:2" x14ac:dyDescent="0.3">
      <c r="B8984" s="2"/>
    </row>
    <row r="8985" spans="2:2" x14ac:dyDescent="0.3">
      <c r="B8985" s="2"/>
    </row>
    <row r="8986" spans="2:2" x14ac:dyDescent="0.3">
      <c r="B8986" s="2"/>
    </row>
    <row r="8987" spans="2:2" x14ac:dyDescent="0.3">
      <c r="B8987" s="2"/>
    </row>
    <row r="8988" spans="2:2" x14ac:dyDescent="0.3">
      <c r="B8988" s="2"/>
    </row>
    <row r="8989" spans="2:2" x14ac:dyDescent="0.3">
      <c r="B8989" s="2"/>
    </row>
    <row r="8990" spans="2:2" x14ac:dyDescent="0.3">
      <c r="B8990" s="2"/>
    </row>
    <row r="8991" spans="2:2" x14ac:dyDescent="0.3">
      <c r="B8991" s="2"/>
    </row>
    <row r="8992" spans="2:2" x14ac:dyDescent="0.3">
      <c r="B8992" s="2"/>
    </row>
    <row r="8993" spans="2:2" x14ac:dyDescent="0.3">
      <c r="B8993" s="2"/>
    </row>
    <row r="8994" spans="2:2" x14ac:dyDescent="0.3">
      <c r="B8994" s="2"/>
    </row>
    <row r="8995" spans="2:2" x14ac:dyDescent="0.3">
      <c r="B8995" s="2"/>
    </row>
    <row r="8996" spans="2:2" x14ac:dyDescent="0.3">
      <c r="B8996" s="2"/>
    </row>
    <row r="8997" spans="2:2" x14ac:dyDescent="0.3">
      <c r="B8997" s="2"/>
    </row>
    <row r="8998" spans="2:2" x14ac:dyDescent="0.3">
      <c r="B8998" s="2"/>
    </row>
    <row r="8999" spans="2:2" x14ac:dyDescent="0.3">
      <c r="B8999" s="2"/>
    </row>
    <row r="9000" spans="2:2" x14ac:dyDescent="0.3">
      <c r="B9000" s="2"/>
    </row>
    <row r="9001" spans="2:2" x14ac:dyDescent="0.3">
      <c r="B9001" s="2"/>
    </row>
    <row r="9002" spans="2:2" x14ac:dyDescent="0.3">
      <c r="B9002" s="2"/>
    </row>
    <row r="9003" spans="2:2" x14ac:dyDescent="0.3">
      <c r="B9003" s="2"/>
    </row>
    <row r="9004" spans="2:2" x14ac:dyDescent="0.3">
      <c r="B9004" s="2"/>
    </row>
    <row r="9005" spans="2:2" x14ac:dyDescent="0.3">
      <c r="B9005" s="2"/>
    </row>
    <row r="9006" spans="2:2" x14ac:dyDescent="0.3">
      <c r="B9006" s="2"/>
    </row>
    <row r="9007" spans="2:2" x14ac:dyDescent="0.3">
      <c r="B9007" s="2"/>
    </row>
    <row r="9008" spans="2:2" x14ac:dyDescent="0.3">
      <c r="B9008" s="2"/>
    </row>
    <row r="9009" spans="2:2" x14ac:dyDescent="0.3">
      <c r="B9009" s="2"/>
    </row>
    <row r="9010" spans="2:2" x14ac:dyDescent="0.3">
      <c r="B9010" s="2"/>
    </row>
    <row r="9011" spans="2:2" x14ac:dyDescent="0.3">
      <c r="B9011" s="2"/>
    </row>
    <row r="9012" spans="2:2" x14ac:dyDescent="0.3">
      <c r="B9012" s="2"/>
    </row>
    <row r="9013" spans="2:2" x14ac:dyDescent="0.3">
      <c r="B9013" s="2"/>
    </row>
    <row r="9014" spans="2:2" x14ac:dyDescent="0.3">
      <c r="B9014" s="2"/>
    </row>
    <row r="9015" spans="2:2" x14ac:dyDescent="0.3">
      <c r="B9015" s="2"/>
    </row>
    <row r="9016" spans="2:2" x14ac:dyDescent="0.3">
      <c r="B9016" s="2"/>
    </row>
    <row r="9017" spans="2:2" x14ac:dyDescent="0.3">
      <c r="B9017" s="2"/>
    </row>
    <row r="9018" spans="2:2" x14ac:dyDescent="0.3">
      <c r="B9018" s="2"/>
    </row>
    <row r="9019" spans="2:2" x14ac:dyDescent="0.3">
      <c r="B9019" s="2"/>
    </row>
    <row r="9020" spans="2:2" x14ac:dyDescent="0.3">
      <c r="B9020" s="2"/>
    </row>
    <row r="9021" spans="2:2" x14ac:dyDescent="0.3">
      <c r="B9021" s="2"/>
    </row>
    <row r="9022" spans="2:2" x14ac:dyDescent="0.3">
      <c r="B9022" s="2"/>
    </row>
    <row r="9023" spans="2:2" x14ac:dyDescent="0.3">
      <c r="B9023" s="2"/>
    </row>
    <row r="9024" spans="2:2" x14ac:dyDescent="0.3">
      <c r="B9024" s="2"/>
    </row>
    <row r="9025" spans="2:2" x14ac:dyDescent="0.3">
      <c r="B9025" s="2"/>
    </row>
    <row r="9026" spans="2:2" x14ac:dyDescent="0.3">
      <c r="B9026" s="2"/>
    </row>
    <row r="9027" spans="2:2" x14ac:dyDescent="0.3">
      <c r="B9027" s="2"/>
    </row>
    <row r="9028" spans="2:2" x14ac:dyDescent="0.3">
      <c r="B9028" s="2"/>
    </row>
    <row r="9029" spans="2:2" x14ac:dyDescent="0.3">
      <c r="B9029" s="2"/>
    </row>
    <row r="9030" spans="2:2" x14ac:dyDescent="0.3">
      <c r="B9030" s="2"/>
    </row>
    <row r="9031" spans="2:2" x14ac:dyDescent="0.3">
      <c r="B9031" s="2"/>
    </row>
    <row r="9032" spans="2:2" x14ac:dyDescent="0.3">
      <c r="B9032" s="2"/>
    </row>
    <row r="9033" spans="2:2" x14ac:dyDescent="0.3">
      <c r="B9033" s="2"/>
    </row>
    <row r="9034" spans="2:2" x14ac:dyDescent="0.3">
      <c r="B9034" s="2"/>
    </row>
    <row r="9035" spans="2:2" x14ac:dyDescent="0.3">
      <c r="B9035" s="2"/>
    </row>
    <row r="9036" spans="2:2" x14ac:dyDescent="0.3">
      <c r="B9036" s="2"/>
    </row>
    <row r="9037" spans="2:2" x14ac:dyDescent="0.3">
      <c r="B9037" s="2"/>
    </row>
    <row r="9038" spans="2:2" x14ac:dyDescent="0.3">
      <c r="B9038" s="2"/>
    </row>
    <row r="9039" spans="2:2" x14ac:dyDescent="0.3">
      <c r="B9039" s="2"/>
    </row>
    <row r="9040" spans="2:2" x14ac:dyDescent="0.3">
      <c r="B9040" s="2"/>
    </row>
    <row r="9041" spans="2:2" x14ac:dyDescent="0.3">
      <c r="B9041" s="2"/>
    </row>
    <row r="9042" spans="2:2" x14ac:dyDescent="0.3">
      <c r="B9042" s="2"/>
    </row>
    <row r="9043" spans="2:2" x14ac:dyDescent="0.3">
      <c r="B9043" s="2"/>
    </row>
    <row r="9044" spans="2:2" x14ac:dyDescent="0.3">
      <c r="B9044" s="2"/>
    </row>
    <row r="9045" spans="2:2" x14ac:dyDescent="0.3">
      <c r="B9045" s="2"/>
    </row>
    <row r="9046" spans="2:2" x14ac:dyDescent="0.3">
      <c r="B9046" s="2"/>
    </row>
    <row r="9047" spans="2:2" x14ac:dyDescent="0.3">
      <c r="B9047" s="2"/>
    </row>
    <row r="9048" spans="2:2" x14ac:dyDescent="0.3">
      <c r="B9048" s="2"/>
    </row>
    <row r="9049" spans="2:2" x14ac:dyDescent="0.3">
      <c r="B9049" s="2"/>
    </row>
    <row r="9050" spans="2:2" x14ac:dyDescent="0.3">
      <c r="B9050" s="2"/>
    </row>
    <row r="9051" spans="2:2" x14ac:dyDescent="0.3">
      <c r="B9051" s="2"/>
    </row>
    <row r="9052" spans="2:2" x14ac:dyDescent="0.3">
      <c r="B9052" s="2"/>
    </row>
    <row r="9053" spans="2:2" x14ac:dyDescent="0.3">
      <c r="B9053" s="2"/>
    </row>
    <row r="9054" spans="2:2" x14ac:dyDescent="0.3">
      <c r="B9054" s="2"/>
    </row>
    <row r="9055" spans="2:2" x14ac:dyDescent="0.3">
      <c r="B9055" s="2"/>
    </row>
    <row r="9056" spans="2:2" x14ac:dyDescent="0.3">
      <c r="B9056" s="2"/>
    </row>
    <row r="9057" spans="2:2" x14ac:dyDescent="0.3">
      <c r="B9057" s="2"/>
    </row>
    <row r="9058" spans="2:2" x14ac:dyDescent="0.3">
      <c r="B9058" s="2"/>
    </row>
    <row r="9059" spans="2:2" x14ac:dyDescent="0.3">
      <c r="B9059" s="2"/>
    </row>
    <row r="9060" spans="2:2" x14ac:dyDescent="0.3">
      <c r="B9060" s="2"/>
    </row>
    <row r="9061" spans="2:2" x14ac:dyDescent="0.3">
      <c r="B9061" s="2"/>
    </row>
    <row r="9062" spans="2:2" x14ac:dyDescent="0.3">
      <c r="B9062" s="2"/>
    </row>
    <row r="9063" spans="2:2" x14ac:dyDescent="0.3">
      <c r="B9063" s="2"/>
    </row>
    <row r="9064" spans="2:2" x14ac:dyDescent="0.3">
      <c r="B9064" s="2"/>
    </row>
    <row r="9065" spans="2:2" x14ac:dyDescent="0.3">
      <c r="B9065" s="2"/>
    </row>
    <row r="9066" spans="2:2" x14ac:dyDescent="0.3">
      <c r="B9066" s="2"/>
    </row>
    <row r="9067" spans="2:2" x14ac:dyDescent="0.3">
      <c r="B9067" s="2"/>
    </row>
    <row r="9068" spans="2:2" x14ac:dyDescent="0.3">
      <c r="B9068" s="2"/>
    </row>
    <row r="9069" spans="2:2" x14ac:dyDescent="0.3">
      <c r="B9069" s="2"/>
    </row>
    <row r="9070" spans="2:2" x14ac:dyDescent="0.3">
      <c r="B9070" s="2"/>
    </row>
    <row r="9071" spans="2:2" x14ac:dyDescent="0.3">
      <c r="B9071" s="2"/>
    </row>
    <row r="9072" spans="2:2" x14ac:dyDescent="0.3">
      <c r="B9072" s="2"/>
    </row>
    <row r="9073" spans="2:2" x14ac:dyDescent="0.3">
      <c r="B9073" s="2"/>
    </row>
    <row r="9074" spans="2:2" x14ac:dyDescent="0.3">
      <c r="B9074" s="2"/>
    </row>
    <row r="9075" spans="2:2" x14ac:dyDescent="0.3">
      <c r="B9075" s="2"/>
    </row>
    <row r="9076" spans="2:2" x14ac:dyDescent="0.3">
      <c r="B9076" s="2"/>
    </row>
    <row r="9077" spans="2:2" x14ac:dyDescent="0.3">
      <c r="B9077" s="2"/>
    </row>
    <row r="9078" spans="2:2" x14ac:dyDescent="0.3">
      <c r="B9078" s="2"/>
    </row>
    <row r="9079" spans="2:2" x14ac:dyDescent="0.3">
      <c r="B9079" s="2"/>
    </row>
    <row r="9080" spans="2:2" x14ac:dyDescent="0.3">
      <c r="B9080" s="2"/>
    </row>
    <row r="9081" spans="2:2" x14ac:dyDescent="0.3">
      <c r="B9081" s="2"/>
    </row>
    <row r="9082" spans="2:2" x14ac:dyDescent="0.3">
      <c r="B9082" s="2"/>
    </row>
    <row r="9083" spans="2:2" x14ac:dyDescent="0.3">
      <c r="B9083" s="2"/>
    </row>
    <row r="9084" spans="2:2" x14ac:dyDescent="0.3">
      <c r="B9084" s="2"/>
    </row>
    <row r="9085" spans="2:2" x14ac:dyDescent="0.3">
      <c r="B9085" s="2"/>
    </row>
    <row r="9086" spans="2:2" x14ac:dyDescent="0.3">
      <c r="B9086" s="2"/>
    </row>
    <row r="9087" spans="2:2" x14ac:dyDescent="0.3">
      <c r="B9087" s="2"/>
    </row>
    <row r="9088" spans="2:2" x14ac:dyDescent="0.3">
      <c r="B9088" s="2"/>
    </row>
    <row r="9089" spans="2:2" x14ac:dyDescent="0.3">
      <c r="B9089" s="2"/>
    </row>
    <row r="9090" spans="2:2" x14ac:dyDescent="0.3">
      <c r="B9090" s="2"/>
    </row>
    <row r="9091" spans="2:2" x14ac:dyDescent="0.3">
      <c r="B9091" s="2"/>
    </row>
    <row r="9092" spans="2:2" x14ac:dyDescent="0.3">
      <c r="B9092" s="2"/>
    </row>
    <row r="9093" spans="2:2" x14ac:dyDescent="0.3">
      <c r="B9093" s="2"/>
    </row>
    <row r="9094" spans="2:2" x14ac:dyDescent="0.3">
      <c r="B9094" s="2"/>
    </row>
    <row r="9095" spans="2:2" x14ac:dyDescent="0.3">
      <c r="B9095" s="2"/>
    </row>
    <row r="9096" spans="2:2" x14ac:dyDescent="0.3">
      <c r="B9096" s="2"/>
    </row>
    <row r="9097" spans="2:2" x14ac:dyDescent="0.3">
      <c r="B9097" s="2"/>
    </row>
    <row r="9098" spans="2:2" x14ac:dyDescent="0.3">
      <c r="B9098" s="2"/>
    </row>
    <row r="9099" spans="2:2" x14ac:dyDescent="0.3">
      <c r="B9099" s="2"/>
    </row>
    <row r="9100" spans="2:2" x14ac:dyDescent="0.3">
      <c r="B9100" s="2"/>
    </row>
    <row r="9101" spans="2:2" x14ac:dyDescent="0.3">
      <c r="B9101" s="2"/>
    </row>
    <row r="9102" spans="2:2" x14ac:dyDescent="0.3">
      <c r="B9102" s="2"/>
    </row>
    <row r="9103" spans="2:2" x14ac:dyDescent="0.3">
      <c r="B9103" s="2"/>
    </row>
    <row r="9104" spans="2:2" x14ac:dyDescent="0.3">
      <c r="B9104" s="2"/>
    </row>
    <row r="9105" spans="2:2" x14ac:dyDescent="0.3">
      <c r="B9105" s="2"/>
    </row>
    <row r="9106" spans="2:2" x14ac:dyDescent="0.3">
      <c r="B9106" s="2"/>
    </row>
    <row r="9107" spans="2:2" x14ac:dyDescent="0.3">
      <c r="B9107" s="2"/>
    </row>
    <row r="9108" spans="2:2" x14ac:dyDescent="0.3">
      <c r="B9108" s="2"/>
    </row>
    <row r="9109" spans="2:2" x14ac:dyDescent="0.3">
      <c r="B9109" s="2"/>
    </row>
    <row r="9110" spans="2:2" x14ac:dyDescent="0.3">
      <c r="B9110" s="2"/>
    </row>
    <row r="9111" spans="2:2" x14ac:dyDescent="0.3">
      <c r="B9111" s="2"/>
    </row>
    <row r="9112" spans="2:2" x14ac:dyDescent="0.3">
      <c r="B9112" s="2"/>
    </row>
    <row r="9113" spans="2:2" x14ac:dyDescent="0.3">
      <c r="B9113" s="2"/>
    </row>
    <row r="9114" spans="2:2" x14ac:dyDescent="0.3">
      <c r="B9114" s="2"/>
    </row>
    <row r="9115" spans="2:2" x14ac:dyDescent="0.3">
      <c r="B9115" s="2"/>
    </row>
    <row r="9116" spans="2:2" x14ac:dyDescent="0.3">
      <c r="B9116" s="2"/>
    </row>
    <row r="9117" spans="2:2" x14ac:dyDescent="0.3">
      <c r="B9117" s="2"/>
    </row>
    <row r="9118" spans="2:2" x14ac:dyDescent="0.3">
      <c r="B9118" s="2"/>
    </row>
    <row r="9119" spans="2:2" x14ac:dyDescent="0.3">
      <c r="B9119" s="2"/>
    </row>
    <row r="9120" spans="2:2" x14ac:dyDescent="0.3">
      <c r="B9120" s="2"/>
    </row>
    <row r="9121" spans="2:2" x14ac:dyDescent="0.3">
      <c r="B9121" s="2"/>
    </row>
    <row r="9122" spans="2:2" x14ac:dyDescent="0.3">
      <c r="B9122" s="2"/>
    </row>
    <row r="9123" spans="2:2" x14ac:dyDescent="0.3">
      <c r="B9123" s="2"/>
    </row>
    <row r="9124" spans="2:2" x14ac:dyDescent="0.3">
      <c r="B9124" s="2"/>
    </row>
    <row r="9125" spans="2:2" x14ac:dyDescent="0.3">
      <c r="B9125" s="2"/>
    </row>
    <row r="9126" spans="2:2" x14ac:dyDescent="0.3">
      <c r="B9126" s="2"/>
    </row>
    <row r="9127" spans="2:2" x14ac:dyDescent="0.3">
      <c r="B9127" s="2"/>
    </row>
    <row r="9128" spans="2:2" x14ac:dyDescent="0.3">
      <c r="B9128" s="2"/>
    </row>
    <row r="9129" spans="2:2" x14ac:dyDescent="0.3">
      <c r="B9129" s="2"/>
    </row>
    <row r="9130" spans="2:2" x14ac:dyDescent="0.3">
      <c r="B9130" s="2"/>
    </row>
    <row r="9131" spans="2:2" x14ac:dyDescent="0.3">
      <c r="B9131" s="2"/>
    </row>
    <row r="9132" spans="2:2" x14ac:dyDescent="0.3">
      <c r="B9132" s="2"/>
    </row>
    <row r="9133" spans="2:2" x14ac:dyDescent="0.3">
      <c r="B9133" s="2"/>
    </row>
    <row r="9134" spans="2:2" x14ac:dyDescent="0.3">
      <c r="B9134" s="2"/>
    </row>
    <row r="9135" spans="2:2" x14ac:dyDescent="0.3">
      <c r="B9135" s="2"/>
    </row>
    <row r="9136" spans="2:2" x14ac:dyDescent="0.3">
      <c r="B9136" s="2"/>
    </row>
    <row r="9137" spans="2:2" x14ac:dyDescent="0.3">
      <c r="B9137" s="2"/>
    </row>
    <row r="9138" spans="2:2" x14ac:dyDescent="0.3">
      <c r="B9138" s="2"/>
    </row>
    <row r="9139" spans="2:2" x14ac:dyDescent="0.3">
      <c r="B9139" s="2"/>
    </row>
    <row r="9140" spans="2:2" x14ac:dyDescent="0.3">
      <c r="B9140" s="2"/>
    </row>
    <row r="9141" spans="2:2" x14ac:dyDescent="0.3">
      <c r="B9141" s="2"/>
    </row>
    <row r="9142" spans="2:2" x14ac:dyDescent="0.3">
      <c r="B9142" s="2"/>
    </row>
    <row r="9143" spans="2:2" x14ac:dyDescent="0.3">
      <c r="B9143" s="2"/>
    </row>
    <row r="9144" spans="2:2" x14ac:dyDescent="0.3">
      <c r="B9144" s="2"/>
    </row>
    <row r="9145" spans="2:2" x14ac:dyDescent="0.3">
      <c r="B9145" s="2"/>
    </row>
    <row r="9146" spans="2:2" x14ac:dyDescent="0.3">
      <c r="B9146" s="2"/>
    </row>
    <row r="9147" spans="2:2" x14ac:dyDescent="0.3">
      <c r="B9147" s="2"/>
    </row>
    <row r="9148" spans="2:2" x14ac:dyDescent="0.3">
      <c r="B9148" s="2"/>
    </row>
    <row r="9149" spans="2:2" x14ac:dyDescent="0.3">
      <c r="B9149" s="2"/>
    </row>
    <row r="9150" spans="2:2" x14ac:dyDescent="0.3">
      <c r="B9150" s="2"/>
    </row>
    <row r="9151" spans="2:2" x14ac:dyDescent="0.3">
      <c r="B9151" s="2"/>
    </row>
    <row r="9152" spans="2:2" x14ac:dyDescent="0.3">
      <c r="B9152" s="2"/>
    </row>
    <row r="9153" spans="2:2" x14ac:dyDescent="0.3">
      <c r="B9153" s="2"/>
    </row>
    <row r="9154" spans="2:2" x14ac:dyDescent="0.3">
      <c r="B9154" s="2"/>
    </row>
    <row r="9155" spans="2:2" x14ac:dyDescent="0.3">
      <c r="B9155" s="2"/>
    </row>
    <row r="9156" spans="2:2" x14ac:dyDescent="0.3">
      <c r="B9156" s="2"/>
    </row>
    <row r="9157" spans="2:2" x14ac:dyDescent="0.3">
      <c r="B9157" s="2"/>
    </row>
    <row r="9158" spans="2:2" x14ac:dyDescent="0.3">
      <c r="B9158" s="2"/>
    </row>
    <row r="9159" spans="2:2" x14ac:dyDescent="0.3">
      <c r="B9159" s="2"/>
    </row>
    <row r="9160" spans="2:2" x14ac:dyDescent="0.3">
      <c r="B9160" s="2"/>
    </row>
    <row r="9161" spans="2:2" x14ac:dyDescent="0.3">
      <c r="B9161" s="2"/>
    </row>
    <row r="9162" spans="2:2" x14ac:dyDescent="0.3">
      <c r="B9162" s="2"/>
    </row>
    <row r="9163" spans="2:2" x14ac:dyDescent="0.3">
      <c r="B9163" s="2"/>
    </row>
    <row r="9164" spans="2:2" x14ac:dyDescent="0.3">
      <c r="B9164" s="2"/>
    </row>
    <row r="9165" spans="2:2" x14ac:dyDescent="0.3">
      <c r="B9165" s="2"/>
    </row>
    <row r="9166" spans="2:2" x14ac:dyDescent="0.3">
      <c r="B9166" s="2"/>
    </row>
    <row r="9167" spans="2:2" x14ac:dyDescent="0.3">
      <c r="B9167" s="2"/>
    </row>
    <row r="9168" spans="2:2" x14ac:dyDescent="0.3">
      <c r="B9168" s="2"/>
    </row>
    <row r="9169" spans="2:2" x14ac:dyDescent="0.3">
      <c r="B9169" s="2"/>
    </row>
    <row r="9170" spans="2:2" x14ac:dyDescent="0.3">
      <c r="B9170" s="2"/>
    </row>
    <row r="9171" spans="2:2" x14ac:dyDescent="0.3">
      <c r="B9171" s="2"/>
    </row>
    <row r="9172" spans="2:2" x14ac:dyDescent="0.3">
      <c r="B9172" s="2"/>
    </row>
    <row r="9173" spans="2:2" x14ac:dyDescent="0.3">
      <c r="B9173" s="2"/>
    </row>
    <row r="9174" spans="2:2" x14ac:dyDescent="0.3">
      <c r="B9174" s="2"/>
    </row>
    <row r="9175" spans="2:2" x14ac:dyDescent="0.3">
      <c r="B9175" s="2"/>
    </row>
    <row r="9176" spans="2:2" x14ac:dyDescent="0.3">
      <c r="B9176" s="2"/>
    </row>
    <row r="9177" spans="2:2" x14ac:dyDescent="0.3">
      <c r="B9177" s="2"/>
    </row>
    <row r="9178" spans="2:2" x14ac:dyDescent="0.3">
      <c r="B9178" s="2"/>
    </row>
    <row r="9179" spans="2:2" x14ac:dyDescent="0.3">
      <c r="B9179" s="2"/>
    </row>
    <row r="9180" spans="2:2" x14ac:dyDescent="0.3">
      <c r="B9180" s="2"/>
    </row>
    <row r="9181" spans="2:2" x14ac:dyDescent="0.3">
      <c r="B9181" s="2"/>
    </row>
    <row r="9182" spans="2:2" x14ac:dyDescent="0.3">
      <c r="B9182" s="2"/>
    </row>
    <row r="9183" spans="2:2" x14ac:dyDescent="0.3">
      <c r="B9183" s="2"/>
    </row>
    <row r="9184" spans="2:2" x14ac:dyDescent="0.3">
      <c r="B9184" s="2"/>
    </row>
    <row r="9185" spans="2:2" x14ac:dyDescent="0.3">
      <c r="B9185" s="2"/>
    </row>
    <row r="9186" spans="2:2" x14ac:dyDescent="0.3">
      <c r="B9186" s="2"/>
    </row>
    <row r="9187" spans="2:2" x14ac:dyDescent="0.3">
      <c r="B9187" s="2"/>
    </row>
    <row r="9188" spans="2:2" x14ac:dyDescent="0.3">
      <c r="B9188" s="2"/>
    </row>
    <row r="9189" spans="2:2" x14ac:dyDescent="0.3">
      <c r="B9189" s="2"/>
    </row>
    <row r="9190" spans="2:2" x14ac:dyDescent="0.3">
      <c r="B9190" s="2"/>
    </row>
    <row r="9191" spans="2:2" x14ac:dyDescent="0.3">
      <c r="B9191" s="2"/>
    </row>
    <row r="9192" spans="2:2" x14ac:dyDescent="0.3">
      <c r="B9192" s="2"/>
    </row>
    <row r="9193" spans="2:2" x14ac:dyDescent="0.3">
      <c r="B9193" s="2"/>
    </row>
    <row r="9194" spans="2:2" x14ac:dyDescent="0.3">
      <c r="B9194" s="2"/>
    </row>
    <row r="9195" spans="2:2" x14ac:dyDescent="0.3">
      <c r="B9195" s="2"/>
    </row>
    <row r="9196" spans="2:2" x14ac:dyDescent="0.3">
      <c r="B9196" s="2"/>
    </row>
    <row r="9197" spans="2:2" x14ac:dyDescent="0.3">
      <c r="B9197" s="2"/>
    </row>
    <row r="9198" spans="2:2" x14ac:dyDescent="0.3">
      <c r="B9198" s="2"/>
    </row>
    <row r="9199" spans="2:2" x14ac:dyDescent="0.3">
      <c r="B9199" s="2"/>
    </row>
    <row r="9200" spans="2:2" x14ac:dyDescent="0.3">
      <c r="B9200" s="2"/>
    </row>
    <row r="9201" spans="2:2" x14ac:dyDescent="0.3">
      <c r="B9201" s="2"/>
    </row>
    <row r="9202" spans="2:2" x14ac:dyDescent="0.3">
      <c r="B9202" s="2"/>
    </row>
    <row r="9203" spans="2:2" x14ac:dyDescent="0.3">
      <c r="B9203" s="2"/>
    </row>
    <row r="9204" spans="2:2" x14ac:dyDescent="0.3">
      <c r="B9204" s="2"/>
    </row>
    <row r="9205" spans="2:2" x14ac:dyDescent="0.3">
      <c r="B9205" s="2"/>
    </row>
    <row r="9206" spans="2:2" x14ac:dyDescent="0.3">
      <c r="B9206" s="2"/>
    </row>
    <row r="9207" spans="2:2" x14ac:dyDescent="0.3">
      <c r="B9207" s="2"/>
    </row>
    <row r="9208" spans="2:2" x14ac:dyDescent="0.3">
      <c r="B9208" s="2"/>
    </row>
    <row r="9209" spans="2:2" x14ac:dyDescent="0.3">
      <c r="B9209" s="2"/>
    </row>
    <row r="9210" spans="2:2" x14ac:dyDescent="0.3">
      <c r="B9210" s="2"/>
    </row>
    <row r="9211" spans="2:2" x14ac:dyDescent="0.3">
      <c r="B9211" s="2"/>
    </row>
    <row r="9212" spans="2:2" x14ac:dyDescent="0.3">
      <c r="B9212" s="2"/>
    </row>
    <row r="9213" spans="2:2" x14ac:dyDescent="0.3">
      <c r="B9213" s="2"/>
    </row>
    <row r="9214" spans="2:2" x14ac:dyDescent="0.3">
      <c r="B9214" s="2"/>
    </row>
    <row r="9215" spans="2:2" x14ac:dyDescent="0.3">
      <c r="B9215" s="2"/>
    </row>
    <row r="9216" spans="2:2" x14ac:dyDescent="0.3">
      <c r="B9216" s="2"/>
    </row>
    <row r="9217" spans="2:2" x14ac:dyDescent="0.3">
      <c r="B9217" s="2"/>
    </row>
    <row r="9218" spans="2:2" x14ac:dyDescent="0.3">
      <c r="B9218" s="2"/>
    </row>
    <row r="9219" spans="2:2" x14ac:dyDescent="0.3">
      <c r="B9219" s="2"/>
    </row>
    <row r="9220" spans="2:2" x14ac:dyDescent="0.3">
      <c r="B9220" s="2"/>
    </row>
    <row r="9221" spans="2:2" x14ac:dyDescent="0.3">
      <c r="B9221" s="2"/>
    </row>
    <row r="9222" spans="2:2" x14ac:dyDescent="0.3">
      <c r="B9222" s="2"/>
    </row>
    <row r="9223" spans="2:2" x14ac:dyDescent="0.3">
      <c r="B9223" s="2"/>
    </row>
    <row r="9224" spans="2:2" x14ac:dyDescent="0.3">
      <c r="B9224" s="2"/>
    </row>
    <row r="9225" spans="2:2" x14ac:dyDescent="0.3">
      <c r="B9225" s="2"/>
    </row>
    <row r="9226" spans="2:2" x14ac:dyDescent="0.3">
      <c r="B9226" s="2"/>
    </row>
    <row r="9227" spans="2:2" x14ac:dyDescent="0.3">
      <c r="B9227" s="2"/>
    </row>
    <row r="9228" spans="2:2" x14ac:dyDescent="0.3">
      <c r="B9228" s="2"/>
    </row>
    <row r="9229" spans="2:2" x14ac:dyDescent="0.3">
      <c r="B9229" s="2"/>
    </row>
    <row r="9230" spans="2:2" x14ac:dyDescent="0.3">
      <c r="B9230" s="2"/>
    </row>
    <row r="9231" spans="2:2" x14ac:dyDescent="0.3">
      <c r="B9231" s="2"/>
    </row>
    <row r="9232" spans="2:2" x14ac:dyDescent="0.3">
      <c r="B9232" s="2"/>
    </row>
    <row r="9233" spans="2:2" x14ac:dyDescent="0.3">
      <c r="B9233" s="2"/>
    </row>
    <row r="9234" spans="2:2" x14ac:dyDescent="0.3">
      <c r="B9234" s="2"/>
    </row>
    <row r="9235" spans="2:2" x14ac:dyDescent="0.3">
      <c r="B9235" s="2"/>
    </row>
    <row r="9236" spans="2:2" x14ac:dyDescent="0.3">
      <c r="B9236" s="2"/>
    </row>
    <row r="9237" spans="2:2" x14ac:dyDescent="0.3">
      <c r="B9237" s="2"/>
    </row>
    <row r="9238" spans="2:2" x14ac:dyDescent="0.3">
      <c r="B9238" s="2"/>
    </row>
    <row r="9239" spans="2:2" x14ac:dyDescent="0.3">
      <c r="B9239" s="2"/>
    </row>
    <row r="9240" spans="2:2" x14ac:dyDescent="0.3">
      <c r="B9240" s="2"/>
    </row>
    <row r="9241" spans="2:2" x14ac:dyDescent="0.3">
      <c r="B9241" s="2"/>
    </row>
    <row r="9242" spans="2:2" x14ac:dyDescent="0.3">
      <c r="B9242" s="2"/>
    </row>
    <row r="9243" spans="2:2" x14ac:dyDescent="0.3">
      <c r="B9243" s="2"/>
    </row>
    <row r="9244" spans="2:2" x14ac:dyDescent="0.3">
      <c r="B9244" s="2"/>
    </row>
    <row r="9245" spans="2:2" x14ac:dyDescent="0.3">
      <c r="B9245" s="2"/>
    </row>
    <row r="9246" spans="2:2" x14ac:dyDescent="0.3">
      <c r="B9246" s="2"/>
    </row>
    <row r="9247" spans="2:2" x14ac:dyDescent="0.3">
      <c r="B9247" s="2"/>
    </row>
    <row r="9248" spans="2:2" x14ac:dyDescent="0.3">
      <c r="B9248" s="2"/>
    </row>
    <row r="9249" spans="2:2" x14ac:dyDescent="0.3">
      <c r="B9249" s="2"/>
    </row>
    <row r="9250" spans="2:2" x14ac:dyDescent="0.3">
      <c r="B9250" s="2"/>
    </row>
    <row r="9251" spans="2:2" x14ac:dyDescent="0.3">
      <c r="B9251" s="2"/>
    </row>
    <row r="9252" spans="2:2" x14ac:dyDescent="0.3">
      <c r="B9252" s="2"/>
    </row>
    <row r="9253" spans="2:2" x14ac:dyDescent="0.3">
      <c r="B9253" s="2"/>
    </row>
    <row r="9254" spans="2:2" x14ac:dyDescent="0.3">
      <c r="B9254" s="2"/>
    </row>
    <row r="9255" spans="2:2" x14ac:dyDescent="0.3">
      <c r="B9255" s="2"/>
    </row>
    <row r="9256" spans="2:2" x14ac:dyDescent="0.3">
      <c r="B9256" s="2"/>
    </row>
    <row r="9257" spans="2:2" x14ac:dyDescent="0.3">
      <c r="B9257" s="2"/>
    </row>
    <row r="9258" spans="2:2" x14ac:dyDescent="0.3">
      <c r="B9258" s="2"/>
    </row>
    <row r="9259" spans="2:2" x14ac:dyDescent="0.3">
      <c r="B9259" s="2"/>
    </row>
    <row r="9260" spans="2:2" x14ac:dyDescent="0.3">
      <c r="B9260" s="2"/>
    </row>
    <row r="9261" spans="2:2" x14ac:dyDescent="0.3">
      <c r="B9261" s="2"/>
    </row>
    <row r="9262" spans="2:2" x14ac:dyDescent="0.3">
      <c r="B9262" s="2"/>
    </row>
    <row r="9263" spans="2:2" x14ac:dyDescent="0.3">
      <c r="B9263" s="2"/>
    </row>
    <row r="9264" spans="2:2" x14ac:dyDescent="0.3">
      <c r="B9264" s="2"/>
    </row>
    <row r="9265" spans="2:2" x14ac:dyDescent="0.3">
      <c r="B9265" s="2"/>
    </row>
    <row r="9266" spans="2:2" x14ac:dyDescent="0.3">
      <c r="B9266" s="2"/>
    </row>
    <row r="9267" spans="2:2" x14ac:dyDescent="0.3">
      <c r="B9267" s="2"/>
    </row>
    <row r="9268" spans="2:2" x14ac:dyDescent="0.3">
      <c r="B9268" s="2"/>
    </row>
    <row r="9269" spans="2:2" x14ac:dyDescent="0.3">
      <c r="B9269" s="2"/>
    </row>
    <row r="9270" spans="2:2" x14ac:dyDescent="0.3">
      <c r="B9270" s="2"/>
    </row>
    <row r="9271" spans="2:2" x14ac:dyDescent="0.3">
      <c r="B9271" s="2"/>
    </row>
    <row r="9272" spans="2:2" x14ac:dyDescent="0.3">
      <c r="B9272" s="2"/>
    </row>
    <row r="9273" spans="2:2" x14ac:dyDescent="0.3">
      <c r="B9273" s="2"/>
    </row>
    <row r="9274" spans="2:2" x14ac:dyDescent="0.3">
      <c r="B9274" s="2"/>
    </row>
    <row r="9275" spans="2:2" x14ac:dyDescent="0.3">
      <c r="B9275" s="2"/>
    </row>
    <row r="9276" spans="2:2" x14ac:dyDescent="0.3">
      <c r="B9276" s="2"/>
    </row>
    <row r="9277" spans="2:2" x14ac:dyDescent="0.3">
      <c r="B9277" s="2"/>
    </row>
    <row r="9278" spans="2:2" x14ac:dyDescent="0.3">
      <c r="B9278" s="2"/>
    </row>
    <row r="9279" spans="2:2" x14ac:dyDescent="0.3">
      <c r="B9279" s="2"/>
    </row>
    <row r="9280" spans="2:2" x14ac:dyDescent="0.3">
      <c r="B9280" s="2"/>
    </row>
    <row r="9281" spans="2:2" x14ac:dyDescent="0.3">
      <c r="B9281" s="2"/>
    </row>
    <row r="9282" spans="2:2" x14ac:dyDescent="0.3">
      <c r="B9282" s="2"/>
    </row>
    <row r="9283" spans="2:2" x14ac:dyDescent="0.3">
      <c r="B9283" s="2"/>
    </row>
    <row r="9284" spans="2:2" x14ac:dyDescent="0.3">
      <c r="B9284" s="2"/>
    </row>
    <row r="9285" spans="2:2" x14ac:dyDescent="0.3">
      <c r="B9285" s="2"/>
    </row>
    <row r="9286" spans="2:2" x14ac:dyDescent="0.3">
      <c r="B9286" s="2"/>
    </row>
    <row r="9287" spans="2:2" x14ac:dyDescent="0.3">
      <c r="B9287" s="2"/>
    </row>
    <row r="9288" spans="2:2" x14ac:dyDescent="0.3">
      <c r="B9288" s="2"/>
    </row>
    <row r="9289" spans="2:2" x14ac:dyDescent="0.3">
      <c r="B9289" s="2"/>
    </row>
    <row r="9290" spans="2:2" x14ac:dyDescent="0.3">
      <c r="B9290" s="2"/>
    </row>
    <row r="9291" spans="2:2" x14ac:dyDescent="0.3">
      <c r="B9291" s="2"/>
    </row>
    <row r="9292" spans="2:2" x14ac:dyDescent="0.3">
      <c r="B9292" s="2"/>
    </row>
    <row r="9293" spans="2:2" x14ac:dyDescent="0.3">
      <c r="B9293" s="2"/>
    </row>
    <row r="9294" spans="2:2" x14ac:dyDescent="0.3">
      <c r="B9294" s="2"/>
    </row>
    <row r="9295" spans="2:2" x14ac:dyDescent="0.3">
      <c r="B9295" s="2"/>
    </row>
    <row r="9296" spans="2:2" x14ac:dyDescent="0.3">
      <c r="B9296" s="2"/>
    </row>
    <row r="9297" spans="2:2" x14ac:dyDescent="0.3">
      <c r="B9297" s="2"/>
    </row>
    <row r="9298" spans="2:2" x14ac:dyDescent="0.3">
      <c r="B9298" s="2"/>
    </row>
    <row r="9299" spans="2:2" x14ac:dyDescent="0.3">
      <c r="B9299" s="2"/>
    </row>
    <row r="9300" spans="2:2" x14ac:dyDescent="0.3">
      <c r="B9300" s="2"/>
    </row>
    <row r="9301" spans="2:2" x14ac:dyDescent="0.3">
      <c r="B9301" s="2"/>
    </row>
    <row r="9302" spans="2:2" x14ac:dyDescent="0.3">
      <c r="B9302" s="2"/>
    </row>
    <row r="9303" spans="2:2" x14ac:dyDescent="0.3">
      <c r="B9303" s="2"/>
    </row>
    <row r="9304" spans="2:2" x14ac:dyDescent="0.3">
      <c r="B9304" s="2"/>
    </row>
    <row r="9305" spans="2:2" x14ac:dyDescent="0.3">
      <c r="B9305" s="2"/>
    </row>
    <row r="9306" spans="2:2" x14ac:dyDescent="0.3">
      <c r="B9306" s="2"/>
    </row>
    <row r="9307" spans="2:2" x14ac:dyDescent="0.3">
      <c r="B9307" s="2"/>
    </row>
    <row r="9308" spans="2:2" x14ac:dyDescent="0.3">
      <c r="B9308" s="2"/>
    </row>
    <row r="9309" spans="2:2" x14ac:dyDescent="0.3">
      <c r="B9309" s="2"/>
    </row>
    <row r="9310" spans="2:2" x14ac:dyDescent="0.3">
      <c r="B9310" s="2"/>
    </row>
    <row r="9311" spans="2:2" x14ac:dyDescent="0.3">
      <c r="B9311" s="2"/>
    </row>
    <row r="9312" spans="2:2" x14ac:dyDescent="0.3">
      <c r="B9312" s="2"/>
    </row>
    <row r="9313" spans="2:2" x14ac:dyDescent="0.3">
      <c r="B9313" s="2"/>
    </row>
    <row r="9314" spans="2:2" x14ac:dyDescent="0.3">
      <c r="B9314" s="2"/>
    </row>
    <row r="9315" spans="2:2" x14ac:dyDescent="0.3">
      <c r="B9315" s="2"/>
    </row>
    <row r="9316" spans="2:2" x14ac:dyDescent="0.3">
      <c r="B9316" s="2"/>
    </row>
    <row r="9317" spans="2:2" x14ac:dyDescent="0.3">
      <c r="B9317" s="2"/>
    </row>
    <row r="9318" spans="2:2" x14ac:dyDescent="0.3">
      <c r="B9318" s="2"/>
    </row>
    <row r="9319" spans="2:2" x14ac:dyDescent="0.3">
      <c r="B9319" s="2"/>
    </row>
    <row r="9320" spans="2:2" x14ac:dyDescent="0.3">
      <c r="B9320" s="2"/>
    </row>
    <row r="9321" spans="2:2" x14ac:dyDescent="0.3">
      <c r="B9321" s="2"/>
    </row>
    <row r="9322" spans="2:2" x14ac:dyDescent="0.3">
      <c r="B9322" s="2"/>
    </row>
    <row r="9323" spans="2:2" x14ac:dyDescent="0.3">
      <c r="B9323" s="2"/>
    </row>
    <row r="9324" spans="2:2" x14ac:dyDescent="0.3">
      <c r="B9324" s="2"/>
    </row>
    <row r="9325" spans="2:2" x14ac:dyDescent="0.3">
      <c r="B9325" s="2"/>
    </row>
    <row r="9326" spans="2:2" x14ac:dyDescent="0.3">
      <c r="B9326" s="2"/>
    </row>
    <row r="9327" spans="2:2" x14ac:dyDescent="0.3">
      <c r="B9327" s="2"/>
    </row>
    <row r="9328" spans="2:2" x14ac:dyDescent="0.3">
      <c r="B9328" s="2"/>
    </row>
    <row r="9329" spans="2:2" x14ac:dyDescent="0.3">
      <c r="B9329" s="2"/>
    </row>
    <row r="9330" spans="2:2" x14ac:dyDescent="0.3">
      <c r="B9330" s="2"/>
    </row>
    <row r="9331" spans="2:2" x14ac:dyDescent="0.3">
      <c r="B9331" s="2"/>
    </row>
    <row r="9332" spans="2:2" x14ac:dyDescent="0.3">
      <c r="B9332" s="2"/>
    </row>
    <row r="9333" spans="2:2" x14ac:dyDescent="0.3">
      <c r="B9333" s="2"/>
    </row>
    <row r="9334" spans="2:2" x14ac:dyDescent="0.3">
      <c r="B9334" s="2"/>
    </row>
    <row r="9335" spans="2:2" x14ac:dyDescent="0.3">
      <c r="B9335" s="2"/>
    </row>
    <row r="9336" spans="2:2" x14ac:dyDescent="0.3">
      <c r="B9336" s="2"/>
    </row>
    <row r="9337" spans="2:2" x14ac:dyDescent="0.3">
      <c r="B9337" s="2"/>
    </row>
    <row r="9338" spans="2:2" x14ac:dyDescent="0.3">
      <c r="B9338" s="2"/>
    </row>
    <row r="9339" spans="2:2" x14ac:dyDescent="0.3">
      <c r="B9339" s="2"/>
    </row>
    <row r="9340" spans="2:2" x14ac:dyDescent="0.3">
      <c r="B9340" s="2"/>
    </row>
    <row r="9341" spans="2:2" x14ac:dyDescent="0.3">
      <c r="B9341" s="2"/>
    </row>
    <row r="9342" spans="2:2" x14ac:dyDescent="0.3">
      <c r="B9342" s="2"/>
    </row>
    <row r="9343" spans="2:2" x14ac:dyDescent="0.3">
      <c r="B9343" s="2"/>
    </row>
    <row r="9344" spans="2:2" x14ac:dyDescent="0.3">
      <c r="B9344" s="2"/>
    </row>
    <row r="9345" spans="2:2" x14ac:dyDescent="0.3">
      <c r="B9345" s="2"/>
    </row>
    <row r="9346" spans="2:2" x14ac:dyDescent="0.3">
      <c r="B9346" s="2"/>
    </row>
    <row r="9347" spans="2:2" x14ac:dyDescent="0.3">
      <c r="B9347" s="2"/>
    </row>
    <row r="9348" spans="2:2" x14ac:dyDescent="0.3">
      <c r="B9348" s="2"/>
    </row>
    <row r="9349" spans="2:2" x14ac:dyDescent="0.3">
      <c r="B9349" s="2"/>
    </row>
    <row r="9350" spans="2:2" x14ac:dyDescent="0.3">
      <c r="B9350" s="2"/>
    </row>
    <row r="9351" spans="2:2" x14ac:dyDescent="0.3">
      <c r="B9351" s="2"/>
    </row>
    <row r="9352" spans="2:2" x14ac:dyDescent="0.3">
      <c r="B9352" s="2"/>
    </row>
    <row r="9353" spans="2:2" x14ac:dyDescent="0.3">
      <c r="B9353" s="2"/>
    </row>
    <row r="9354" spans="2:2" x14ac:dyDescent="0.3">
      <c r="B9354" s="2"/>
    </row>
    <row r="9355" spans="2:2" x14ac:dyDescent="0.3">
      <c r="B9355" s="2"/>
    </row>
    <row r="9356" spans="2:2" x14ac:dyDescent="0.3">
      <c r="B9356" s="2"/>
    </row>
    <row r="9357" spans="2:2" x14ac:dyDescent="0.3">
      <c r="B9357" s="2"/>
    </row>
    <row r="9358" spans="2:2" x14ac:dyDescent="0.3">
      <c r="B9358" s="2"/>
    </row>
    <row r="9359" spans="2:2" x14ac:dyDescent="0.3">
      <c r="B9359" s="2"/>
    </row>
    <row r="9360" spans="2:2" x14ac:dyDescent="0.3">
      <c r="B9360" s="2"/>
    </row>
    <row r="9361" spans="2:2" x14ac:dyDescent="0.3">
      <c r="B9361" s="2"/>
    </row>
    <row r="9362" spans="2:2" x14ac:dyDescent="0.3">
      <c r="B9362" s="2"/>
    </row>
    <row r="9363" spans="2:2" x14ac:dyDescent="0.3">
      <c r="B9363" s="2"/>
    </row>
    <row r="9364" spans="2:2" x14ac:dyDescent="0.3">
      <c r="B9364" s="2"/>
    </row>
    <row r="9365" spans="2:2" x14ac:dyDescent="0.3">
      <c r="B9365" s="2"/>
    </row>
    <row r="9366" spans="2:2" x14ac:dyDescent="0.3">
      <c r="B9366" s="2"/>
    </row>
    <row r="9367" spans="2:2" x14ac:dyDescent="0.3">
      <c r="B9367" s="2"/>
    </row>
    <row r="9368" spans="2:2" x14ac:dyDescent="0.3">
      <c r="B9368" s="2"/>
    </row>
    <row r="9369" spans="2:2" x14ac:dyDescent="0.3">
      <c r="B9369" s="2"/>
    </row>
    <row r="9370" spans="2:2" x14ac:dyDescent="0.3">
      <c r="B9370" s="2"/>
    </row>
    <row r="9371" spans="2:2" x14ac:dyDescent="0.3">
      <c r="B9371" s="2"/>
    </row>
    <row r="9372" spans="2:2" x14ac:dyDescent="0.3">
      <c r="B9372" s="2"/>
    </row>
    <row r="9373" spans="2:2" x14ac:dyDescent="0.3">
      <c r="B9373" s="2"/>
    </row>
    <row r="9374" spans="2:2" x14ac:dyDescent="0.3">
      <c r="B9374" s="2"/>
    </row>
    <row r="9375" spans="2:2" x14ac:dyDescent="0.3">
      <c r="B9375" s="2"/>
    </row>
    <row r="9376" spans="2:2" x14ac:dyDescent="0.3">
      <c r="B9376" s="2"/>
    </row>
    <row r="9377" spans="2:2" x14ac:dyDescent="0.3">
      <c r="B9377" s="2"/>
    </row>
    <row r="9378" spans="2:2" x14ac:dyDescent="0.3">
      <c r="B9378" s="2"/>
    </row>
    <row r="9379" spans="2:2" x14ac:dyDescent="0.3">
      <c r="B9379" s="2"/>
    </row>
    <row r="9380" spans="2:2" x14ac:dyDescent="0.3">
      <c r="B9380" s="2"/>
    </row>
    <row r="9381" spans="2:2" x14ac:dyDescent="0.3">
      <c r="B9381" s="2"/>
    </row>
    <row r="9382" spans="2:2" x14ac:dyDescent="0.3">
      <c r="B9382" s="2"/>
    </row>
    <row r="9383" spans="2:2" x14ac:dyDescent="0.3">
      <c r="B9383" s="2"/>
    </row>
    <row r="9384" spans="2:2" x14ac:dyDescent="0.3">
      <c r="B9384" s="2"/>
    </row>
    <row r="9385" spans="2:2" x14ac:dyDescent="0.3">
      <c r="B9385" s="2"/>
    </row>
    <row r="9386" spans="2:2" x14ac:dyDescent="0.3">
      <c r="B9386" s="2"/>
    </row>
    <row r="9387" spans="2:2" x14ac:dyDescent="0.3">
      <c r="B9387" s="2"/>
    </row>
    <row r="9388" spans="2:2" x14ac:dyDescent="0.3">
      <c r="B9388" s="2"/>
    </row>
    <row r="9389" spans="2:2" x14ac:dyDescent="0.3">
      <c r="B9389" s="2"/>
    </row>
    <row r="9390" spans="2:2" x14ac:dyDescent="0.3">
      <c r="B9390" s="2"/>
    </row>
    <row r="9391" spans="2:2" x14ac:dyDescent="0.3">
      <c r="B9391" s="2"/>
    </row>
    <row r="9392" spans="2:2" x14ac:dyDescent="0.3">
      <c r="B9392" s="2"/>
    </row>
    <row r="9393" spans="2:2" x14ac:dyDescent="0.3">
      <c r="B9393" s="2"/>
    </row>
    <row r="9394" spans="2:2" x14ac:dyDescent="0.3">
      <c r="B9394" s="2"/>
    </row>
    <row r="9395" spans="2:2" x14ac:dyDescent="0.3">
      <c r="B9395" s="2"/>
    </row>
    <row r="9396" spans="2:2" x14ac:dyDescent="0.3">
      <c r="B9396" s="2"/>
    </row>
    <row r="9397" spans="2:2" x14ac:dyDescent="0.3">
      <c r="B9397" s="2"/>
    </row>
    <row r="9398" spans="2:2" x14ac:dyDescent="0.3">
      <c r="B9398" s="2"/>
    </row>
    <row r="9399" spans="2:2" x14ac:dyDescent="0.3">
      <c r="B9399" s="2"/>
    </row>
    <row r="9400" spans="2:2" x14ac:dyDescent="0.3">
      <c r="B9400" s="2"/>
    </row>
    <row r="9401" spans="2:2" x14ac:dyDescent="0.3">
      <c r="B9401" s="2"/>
    </row>
    <row r="9402" spans="2:2" x14ac:dyDescent="0.3">
      <c r="B9402" s="2"/>
    </row>
    <row r="9403" spans="2:2" x14ac:dyDescent="0.3">
      <c r="B9403" s="2"/>
    </row>
    <row r="9404" spans="2:2" x14ac:dyDescent="0.3">
      <c r="B9404" s="2"/>
    </row>
    <row r="9405" spans="2:2" x14ac:dyDescent="0.3">
      <c r="B9405" s="2"/>
    </row>
    <row r="9406" spans="2:2" x14ac:dyDescent="0.3">
      <c r="B9406" s="2"/>
    </row>
    <row r="9407" spans="2:2" x14ac:dyDescent="0.3">
      <c r="B9407" s="2"/>
    </row>
    <row r="9408" spans="2:2" x14ac:dyDescent="0.3">
      <c r="B9408" s="2"/>
    </row>
    <row r="9409" spans="2:2" x14ac:dyDescent="0.3">
      <c r="B9409" s="2"/>
    </row>
    <row r="9410" spans="2:2" x14ac:dyDescent="0.3">
      <c r="B9410" s="2"/>
    </row>
    <row r="9411" spans="2:2" x14ac:dyDescent="0.3">
      <c r="B9411" s="2"/>
    </row>
    <row r="9412" spans="2:2" x14ac:dyDescent="0.3">
      <c r="B9412" s="2"/>
    </row>
    <row r="9413" spans="2:2" x14ac:dyDescent="0.3">
      <c r="B9413" s="2"/>
    </row>
    <row r="9414" spans="2:2" x14ac:dyDescent="0.3">
      <c r="B9414" s="2"/>
    </row>
    <row r="9415" spans="2:2" x14ac:dyDescent="0.3">
      <c r="B9415" s="2"/>
    </row>
    <row r="9416" spans="2:2" x14ac:dyDescent="0.3">
      <c r="B9416" s="2"/>
    </row>
    <row r="9417" spans="2:2" x14ac:dyDescent="0.3">
      <c r="B9417" s="2"/>
    </row>
    <row r="9418" spans="2:2" x14ac:dyDescent="0.3">
      <c r="B9418" s="2"/>
    </row>
    <row r="9419" spans="2:2" x14ac:dyDescent="0.3">
      <c r="B9419" s="2"/>
    </row>
    <row r="9420" spans="2:2" x14ac:dyDescent="0.3">
      <c r="B9420" s="2"/>
    </row>
    <row r="9421" spans="2:2" x14ac:dyDescent="0.3">
      <c r="B9421" s="2"/>
    </row>
    <row r="9422" spans="2:2" x14ac:dyDescent="0.3">
      <c r="B9422" s="2"/>
    </row>
    <row r="9423" spans="2:2" x14ac:dyDescent="0.3">
      <c r="B9423" s="2"/>
    </row>
    <row r="9424" spans="2:2" x14ac:dyDescent="0.3">
      <c r="B9424" s="2"/>
    </row>
    <row r="9425" spans="2:2" x14ac:dyDescent="0.3">
      <c r="B9425" s="2"/>
    </row>
    <row r="9426" spans="2:2" x14ac:dyDescent="0.3">
      <c r="B9426" s="2"/>
    </row>
    <row r="9427" spans="2:2" x14ac:dyDescent="0.3">
      <c r="B9427" s="2"/>
    </row>
    <row r="9428" spans="2:2" x14ac:dyDescent="0.3">
      <c r="B9428" s="2"/>
    </row>
    <row r="9429" spans="2:2" x14ac:dyDescent="0.3">
      <c r="B9429" s="2"/>
    </row>
    <row r="9430" spans="2:2" x14ac:dyDescent="0.3">
      <c r="B9430" s="2"/>
    </row>
    <row r="9431" spans="2:2" x14ac:dyDescent="0.3">
      <c r="B9431" s="2"/>
    </row>
    <row r="9432" spans="2:2" x14ac:dyDescent="0.3">
      <c r="B9432" s="2"/>
    </row>
    <row r="9433" spans="2:2" x14ac:dyDescent="0.3">
      <c r="B9433" s="2"/>
    </row>
    <row r="9434" spans="2:2" x14ac:dyDescent="0.3">
      <c r="B9434" s="2"/>
    </row>
    <row r="9435" spans="2:2" x14ac:dyDescent="0.3">
      <c r="B9435" s="2"/>
    </row>
    <row r="9436" spans="2:2" x14ac:dyDescent="0.3">
      <c r="B9436" s="2"/>
    </row>
    <row r="9437" spans="2:2" x14ac:dyDescent="0.3">
      <c r="B9437" s="2"/>
    </row>
    <row r="9438" spans="2:2" x14ac:dyDescent="0.3">
      <c r="B9438" s="2"/>
    </row>
    <row r="9439" spans="2:2" x14ac:dyDescent="0.3">
      <c r="B9439" s="2"/>
    </row>
    <row r="9440" spans="2:2" x14ac:dyDescent="0.3">
      <c r="B9440" s="2"/>
    </row>
    <row r="9441" spans="2:2" x14ac:dyDescent="0.3">
      <c r="B9441" s="2"/>
    </row>
    <row r="9442" spans="2:2" x14ac:dyDescent="0.3">
      <c r="B9442" s="2"/>
    </row>
    <row r="9443" spans="2:2" x14ac:dyDescent="0.3">
      <c r="B9443" s="2"/>
    </row>
    <row r="9444" spans="2:2" x14ac:dyDescent="0.3">
      <c r="B9444" s="2"/>
    </row>
    <row r="9445" spans="2:2" x14ac:dyDescent="0.3">
      <c r="B9445" s="2"/>
    </row>
    <row r="9446" spans="2:2" x14ac:dyDescent="0.3">
      <c r="B9446" s="2"/>
    </row>
    <row r="9447" spans="2:2" x14ac:dyDescent="0.3">
      <c r="B9447" s="2"/>
    </row>
    <row r="9448" spans="2:2" x14ac:dyDescent="0.3">
      <c r="B9448" s="2"/>
    </row>
    <row r="9449" spans="2:2" x14ac:dyDescent="0.3">
      <c r="B9449" s="2"/>
    </row>
    <row r="9450" spans="2:2" x14ac:dyDescent="0.3">
      <c r="B9450" s="2"/>
    </row>
    <row r="9451" spans="2:2" x14ac:dyDescent="0.3">
      <c r="B9451" s="2"/>
    </row>
    <row r="9452" spans="2:2" x14ac:dyDescent="0.3">
      <c r="B9452" s="2"/>
    </row>
    <row r="9453" spans="2:2" x14ac:dyDescent="0.3">
      <c r="B9453" s="2"/>
    </row>
    <row r="9454" spans="2:2" x14ac:dyDescent="0.3">
      <c r="B9454" s="2"/>
    </row>
    <row r="9455" spans="2:2" x14ac:dyDescent="0.3">
      <c r="B9455" s="2"/>
    </row>
    <row r="9456" spans="2:2" x14ac:dyDescent="0.3">
      <c r="B9456" s="2"/>
    </row>
    <row r="9457" spans="2:2" x14ac:dyDescent="0.3">
      <c r="B9457" s="2"/>
    </row>
    <row r="9458" spans="2:2" x14ac:dyDescent="0.3">
      <c r="B9458" s="2"/>
    </row>
    <row r="9459" spans="2:2" x14ac:dyDescent="0.3">
      <c r="B9459" s="2"/>
    </row>
    <row r="9460" spans="2:2" x14ac:dyDescent="0.3">
      <c r="B9460" s="2"/>
    </row>
    <row r="9461" spans="2:2" x14ac:dyDescent="0.3">
      <c r="B9461" s="2"/>
    </row>
    <row r="9462" spans="2:2" x14ac:dyDescent="0.3">
      <c r="B9462" s="2"/>
    </row>
    <row r="9463" spans="2:2" x14ac:dyDescent="0.3">
      <c r="B9463" s="2"/>
    </row>
    <row r="9464" spans="2:2" x14ac:dyDescent="0.3">
      <c r="B9464" s="2"/>
    </row>
    <row r="9465" spans="2:2" x14ac:dyDescent="0.3">
      <c r="B9465" s="2"/>
    </row>
    <row r="9466" spans="2:2" x14ac:dyDescent="0.3">
      <c r="B9466" s="2"/>
    </row>
    <row r="9467" spans="2:2" x14ac:dyDescent="0.3">
      <c r="B9467" s="2"/>
    </row>
    <row r="9468" spans="2:2" x14ac:dyDescent="0.3">
      <c r="B9468" s="2"/>
    </row>
    <row r="9469" spans="2:2" x14ac:dyDescent="0.3">
      <c r="B9469" s="2"/>
    </row>
    <row r="9470" spans="2:2" x14ac:dyDescent="0.3">
      <c r="B9470" s="2"/>
    </row>
    <row r="9471" spans="2:2" x14ac:dyDescent="0.3">
      <c r="B9471" s="2"/>
    </row>
    <row r="9472" spans="2:2" x14ac:dyDescent="0.3">
      <c r="B9472" s="2"/>
    </row>
    <row r="9473" spans="2:2" x14ac:dyDescent="0.3">
      <c r="B9473" s="2"/>
    </row>
    <row r="9474" spans="2:2" x14ac:dyDescent="0.3">
      <c r="B9474" s="2"/>
    </row>
    <row r="9475" spans="2:2" x14ac:dyDescent="0.3">
      <c r="B9475" s="2"/>
    </row>
    <row r="9476" spans="2:2" x14ac:dyDescent="0.3">
      <c r="B9476" s="2"/>
    </row>
    <row r="9477" spans="2:2" x14ac:dyDescent="0.3">
      <c r="B9477" s="2"/>
    </row>
    <row r="9478" spans="2:2" x14ac:dyDescent="0.3">
      <c r="B9478" s="2"/>
    </row>
    <row r="9479" spans="2:2" x14ac:dyDescent="0.3">
      <c r="B9479" s="2"/>
    </row>
    <row r="9480" spans="2:2" x14ac:dyDescent="0.3">
      <c r="B9480" s="2"/>
    </row>
    <row r="9481" spans="2:2" x14ac:dyDescent="0.3">
      <c r="B9481" s="2"/>
    </row>
    <row r="9482" spans="2:2" x14ac:dyDescent="0.3">
      <c r="B9482" s="2"/>
    </row>
    <row r="9483" spans="2:2" x14ac:dyDescent="0.3">
      <c r="B9483" s="2"/>
    </row>
    <row r="9484" spans="2:2" x14ac:dyDescent="0.3">
      <c r="B9484" s="2"/>
    </row>
    <row r="9485" spans="2:2" x14ac:dyDescent="0.3">
      <c r="B9485" s="2"/>
    </row>
    <row r="9486" spans="2:2" x14ac:dyDescent="0.3">
      <c r="B9486" s="2"/>
    </row>
    <row r="9487" spans="2:2" x14ac:dyDescent="0.3">
      <c r="B9487" s="2"/>
    </row>
    <row r="9488" spans="2:2" x14ac:dyDescent="0.3">
      <c r="B9488" s="2"/>
    </row>
    <row r="9489" spans="2:2" x14ac:dyDescent="0.3">
      <c r="B9489" s="2"/>
    </row>
    <row r="9490" spans="2:2" x14ac:dyDescent="0.3">
      <c r="B9490" s="2"/>
    </row>
    <row r="9491" spans="2:2" x14ac:dyDescent="0.3">
      <c r="B9491" s="2"/>
    </row>
    <row r="9492" spans="2:2" x14ac:dyDescent="0.3">
      <c r="B9492" s="2"/>
    </row>
    <row r="9493" spans="2:2" x14ac:dyDescent="0.3">
      <c r="B9493" s="2"/>
    </row>
    <row r="9494" spans="2:2" x14ac:dyDescent="0.3">
      <c r="B9494" s="2"/>
    </row>
    <row r="9495" spans="2:2" x14ac:dyDescent="0.3">
      <c r="B9495" s="2"/>
    </row>
    <row r="9496" spans="2:2" x14ac:dyDescent="0.3">
      <c r="B9496" s="2"/>
    </row>
    <row r="9497" spans="2:2" x14ac:dyDescent="0.3">
      <c r="B9497" s="2"/>
    </row>
    <row r="9498" spans="2:2" x14ac:dyDescent="0.3">
      <c r="B9498" s="2"/>
    </row>
    <row r="9499" spans="2:2" x14ac:dyDescent="0.3">
      <c r="B9499" s="2"/>
    </row>
    <row r="9500" spans="2:2" x14ac:dyDescent="0.3">
      <c r="B9500" s="2"/>
    </row>
    <row r="9501" spans="2:2" x14ac:dyDescent="0.3">
      <c r="B9501" s="2"/>
    </row>
    <row r="9502" spans="2:2" x14ac:dyDescent="0.3">
      <c r="B9502" s="2"/>
    </row>
    <row r="9503" spans="2:2" x14ac:dyDescent="0.3">
      <c r="B9503" s="2"/>
    </row>
    <row r="9504" spans="2:2" x14ac:dyDescent="0.3">
      <c r="B9504" s="2"/>
    </row>
    <row r="9505" spans="2:2" x14ac:dyDescent="0.3">
      <c r="B9505" s="2"/>
    </row>
    <row r="9506" spans="2:2" x14ac:dyDescent="0.3">
      <c r="B9506" s="2"/>
    </row>
    <row r="9507" spans="2:2" x14ac:dyDescent="0.3">
      <c r="B9507" s="2"/>
    </row>
    <row r="9508" spans="2:2" x14ac:dyDescent="0.3">
      <c r="B9508" s="2"/>
    </row>
    <row r="9509" spans="2:2" x14ac:dyDescent="0.3">
      <c r="B9509" s="2"/>
    </row>
    <row r="9510" spans="2:2" x14ac:dyDescent="0.3">
      <c r="B9510" s="2"/>
    </row>
    <row r="9511" spans="2:2" x14ac:dyDescent="0.3">
      <c r="B9511" s="2"/>
    </row>
    <row r="9512" spans="2:2" x14ac:dyDescent="0.3">
      <c r="B9512" s="2"/>
    </row>
    <row r="9513" spans="2:2" x14ac:dyDescent="0.3">
      <c r="B9513" s="2"/>
    </row>
    <row r="9514" spans="2:2" x14ac:dyDescent="0.3">
      <c r="B9514" s="2"/>
    </row>
    <row r="9515" spans="2:2" x14ac:dyDescent="0.3">
      <c r="B9515" s="2"/>
    </row>
    <row r="9516" spans="2:2" x14ac:dyDescent="0.3">
      <c r="B9516" s="2"/>
    </row>
    <row r="9517" spans="2:2" x14ac:dyDescent="0.3">
      <c r="B9517" s="2"/>
    </row>
    <row r="9518" spans="2:2" x14ac:dyDescent="0.3">
      <c r="B9518" s="2"/>
    </row>
    <row r="9519" spans="2:2" x14ac:dyDescent="0.3">
      <c r="B9519" s="2"/>
    </row>
    <row r="9520" spans="2:2" x14ac:dyDescent="0.3">
      <c r="B9520" s="2"/>
    </row>
    <row r="9521" spans="2:2" x14ac:dyDescent="0.3">
      <c r="B9521" s="2"/>
    </row>
    <row r="9522" spans="2:2" x14ac:dyDescent="0.3">
      <c r="B9522" s="2"/>
    </row>
    <row r="9523" spans="2:2" x14ac:dyDescent="0.3">
      <c r="B9523" s="2"/>
    </row>
    <row r="9524" spans="2:2" x14ac:dyDescent="0.3">
      <c r="B9524" s="2"/>
    </row>
    <row r="9525" spans="2:2" x14ac:dyDescent="0.3">
      <c r="B9525" s="2"/>
    </row>
    <row r="9526" spans="2:2" x14ac:dyDescent="0.3">
      <c r="B9526" s="2"/>
    </row>
    <row r="9527" spans="2:2" x14ac:dyDescent="0.3">
      <c r="B9527" s="2"/>
    </row>
    <row r="9528" spans="2:2" x14ac:dyDescent="0.3">
      <c r="B9528" s="2"/>
    </row>
    <row r="9529" spans="2:2" x14ac:dyDescent="0.3">
      <c r="B9529" s="2"/>
    </row>
    <row r="9530" spans="2:2" x14ac:dyDescent="0.3">
      <c r="B9530" s="2"/>
    </row>
    <row r="9531" spans="2:2" x14ac:dyDescent="0.3">
      <c r="B9531" s="2"/>
    </row>
    <row r="9532" spans="2:2" x14ac:dyDescent="0.3">
      <c r="B9532" s="2"/>
    </row>
    <row r="9533" spans="2:2" x14ac:dyDescent="0.3">
      <c r="B9533" s="2"/>
    </row>
    <row r="9534" spans="2:2" x14ac:dyDescent="0.3">
      <c r="B9534" s="2"/>
    </row>
    <row r="9535" spans="2:2" x14ac:dyDescent="0.3">
      <c r="B9535" s="2"/>
    </row>
    <row r="9536" spans="2:2" x14ac:dyDescent="0.3">
      <c r="B9536" s="2"/>
    </row>
    <row r="9537" spans="2:2" x14ac:dyDescent="0.3">
      <c r="B9537" s="2"/>
    </row>
    <row r="9538" spans="2:2" x14ac:dyDescent="0.3">
      <c r="B9538" s="2"/>
    </row>
    <row r="9539" spans="2:2" x14ac:dyDescent="0.3">
      <c r="B9539" s="2"/>
    </row>
    <row r="9540" spans="2:2" x14ac:dyDescent="0.3">
      <c r="B9540" s="2"/>
    </row>
    <row r="9541" spans="2:2" x14ac:dyDescent="0.3">
      <c r="B9541" s="2"/>
    </row>
    <row r="9542" spans="2:2" x14ac:dyDescent="0.3">
      <c r="B9542" s="2"/>
    </row>
    <row r="9543" spans="2:2" x14ac:dyDescent="0.3">
      <c r="B9543" s="2"/>
    </row>
    <row r="9544" spans="2:2" x14ac:dyDescent="0.3">
      <c r="B9544" s="2"/>
    </row>
    <row r="9545" spans="2:2" x14ac:dyDescent="0.3">
      <c r="B9545" s="2"/>
    </row>
    <row r="9546" spans="2:2" x14ac:dyDescent="0.3">
      <c r="B9546" s="2"/>
    </row>
    <row r="9547" spans="2:2" x14ac:dyDescent="0.3">
      <c r="B9547" s="2"/>
    </row>
    <row r="9548" spans="2:2" x14ac:dyDescent="0.3">
      <c r="B9548" s="2"/>
    </row>
    <row r="9549" spans="2:2" x14ac:dyDescent="0.3">
      <c r="B9549" s="2"/>
    </row>
    <row r="9550" spans="2:2" x14ac:dyDescent="0.3">
      <c r="B9550" s="2"/>
    </row>
    <row r="9551" spans="2:2" x14ac:dyDescent="0.3">
      <c r="B9551" s="2"/>
    </row>
    <row r="9552" spans="2:2" x14ac:dyDescent="0.3">
      <c r="B9552" s="2"/>
    </row>
    <row r="9553" spans="2:2" x14ac:dyDescent="0.3">
      <c r="B9553" s="2"/>
    </row>
    <row r="9554" spans="2:2" x14ac:dyDescent="0.3">
      <c r="B9554" s="2"/>
    </row>
    <row r="9555" spans="2:2" x14ac:dyDescent="0.3">
      <c r="B9555" s="2"/>
    </row>
    <row r="9556" spans="2:2" x14ac:dyDescent="0.3">
      <c r="B9556" s="2"/>
    </row>
    <row r="9557" spans="2:2" x14ac:dyDescent="0.3">
      <c r="B9557" s="2"/>
    </row>
    <row r="9558" spans="2:2" x14ac:dyDescent="0.3">
      <c r="B9558" s="2"/>
    </row>
    <row r="9559" spans="2:2" x14ac:dyDescent="0.3">
      <c r="B9559" s="2"/>
    </row>
    <row r="9560" spans="2:2" x14ac:dyDescent="0.3">
      <c r="B9560" s="2"/>
    </row>
    <row r="9561" spans="2:2" x14ac:dyDescent="0.3">
      <c r="B9561" s="2"/>
    </row>
    <row r="9562" spans="2:2" x14ac:dyDescent="0.3">
      <c r="B9562" s="2"/>
    </row>
    <row r="9563" spans="2:2" x14ac:dyDescent="0.3">
      <c r="B9563" s="2"/>
    </row>
    <row r="9564" spans="2:2" x14ac:dyDescent="0.3">
      <c r="B9564" s="2"/>
    </row>
    <row r="9565" spans="2:2" x14ac:dyDescent="0.3">
      <c r="B9565" s="2"/>
    </row>
    <row r="9566" spans="2:2" x14ac:dyDescent="0.3">
      <c r="B9566" s="2"/>
    </row>
    <row r="9567" spans="2:2" x14ac:dyDescent="0.3">
      <c r="B9567" s="2"/>
    </row>
    <row r="9568" spans="2:2" x14ac:dyDescent="0.3">
      <c r="B9568" s="2"/>
    </row>
    <row r="9569" spans="2:2" x14ac:dyDescent="0.3">
      <c r="B9569" s="2"/>
    </row>
    <row r="9570" spans="2:2" x14ac:dyDescent="0.3">
      <c r="B9570" s="2"/>
    </row>
    <row r="9571" spans="2:2" x14ac:dyDescent="0.3">
      <c r="B9571" s="2"/>
    </row>
    <row r="9572" spans="2:2" x14ac:dyDescent="0.3">
      <c r="B9572" s="2"/>
    </row>
    <row r="9573" spans="2:2" x14ac:dyDescent="0.3">
      <c r="B9573" s="2"/>
    </row>
    <row r="9574" spans="2:2" x14ac:dyDescent="0.3">
      <c r="B9574" s="2"/>
    </row>
    <row r="9575" spans="2:2" x14ac:dyDescent="0.3">
      <c r="B9575" s="2"/>
    </row>
    <row r="9576" spans="2:2" x14ac:dyDescent="0.3">
      <c r="B9576" s="2"/>
    </row>
    <row r="9577" spans="2:2" x14ac:dyDescent="0.3">
      <c r="B9577" s="2"/>
    </row>
    <row r="9578" spans="2:2" x14ac:dyDescent="0.3">
      <c r="B9578" s="2"/>
    </row>
    <row r="9579" spans="2:2" x14ac:dyDescent="0.3">
      <c r="B9579" s="2"/>
    </row>
    <row r="9580" spans="2:2" x14ac:dyDescent="0.3">
      <c r="B9580" s="2"/>
    </row>
    <row r="9581" spans="2:2" x14ac:dyDescent="0.3">
      <c r="B9581" s="2"/>
    </row>
    <row r="9582" spans="2:2" x14ac:dyDescent="0.3">
      <c r="B9582" s="2"/>
    </row>
    <row r="9583" spans="2:2" x14ac:dyDescent="0.3">
      <c r="B9583" s="2"/>
    </row>
    <row r="9584" spans="2:2" x14ac:dyDescent="0.3">
      <c r="B9584" s="2"/>
    </row>
    <row r="9585" spans="2:2" x14ac:dyDescent="0.3">
      <c r="B9585" s="2"/>
    </row>
    <row r="9586" spans="2:2" x14ac:dyDescent="0.3">
      <c r="B9586" s="2"/>
    </row>
    <row r="9587" spans="2:2" x14ac:dyDescent="0.3">
      <c r="B9587" s="2"/>
    </row>
    <row r="9588" spans="2:2" x14ac:dyDescent="0.3">
      <c r="B9588" s="2"/>
    </row>
    <row r="9589" spans="2:2" x14ac:dyDescent="0.3">
      <c r="B9589" s="2"/>
    </row>
    <row r="9590" spans="2:2" x14ac:dyDescent="0.3">
      <c r="B9590" s="2"/>
    </row>
    <row r="9591" spans="2:2" x14ac:dyDescent="0.3">
      <c r="B9591" s="2"/>
    </row>
    <row r="9592" spans="2:2" x14ac:dyDescent="0.3">
      <c r="B9592" s="2"/>
    </row>
    <row r="9593" spans="2:2" x14ac:dyDescent="0.3">
      <c r="B9593" s="2"/>
    </row>
    <row r="9594" spans="2:2" x14ac:dyDescent="0.3">
      <c r="B9594" s="2"/>
    </row>
    <row r="9595" spans="2:2" x14ac:dyDescent="0.3">
      <c r="B9595" s="2"/>
    </row>
    <row r="9596" spans="2:2" x14ac:dyDescent="0.3">
      <c r="B9596" s="2"/>
    </row>
    <row r="9597" spans="2:2" x14ac:dyDescent="0.3">
      <c r="B9597" s="2"/>
    </row>
    <row r="9598" spans="2:2" x14ac:dyDescent="0.3">
      <c r="B9598" s="2"/>
    </row>
    <row r="9599" spans="2:2" x14ac:dyDescent="0.3">
      <c r="B9599" s="2"/>
    </row>
    <row r="9600" spans="2:2" x14ac:dyDescent="0.3">
      <c r="B9600" s="2"/>
    </row>
    <row r="9601" spans="2:2" x14ac:dyDescent="0.3">
      <c r="B9601" s="2"/>
    </row>
    <row r="9602" spans="2:2" x14ac:dyDescent="0.3">
      <c r="B9602" s="2"/>
    </row>
    <row r="9603" spans="2:2" x14ac:dyDescent="0.3">
      <c r="B9603" s="2"/>
    </row>
    <row r="9604" spans="2:2" x14ac:dyDescent="0.3">
      <c r="B9604" s="2"/>
    </row>
    <row r="9605" spans="2:2" x14ac:dyDescent="0.3">
      <c r="B9605" s="2"/>
    </row>
    <row r="9606" spans="2:2" x14ac:dyDescent="0.3">
      <c r="B9606" s="2"/>
    </row>
    <row r="9607" spans="2:2" x14ac:dyDescent="0.3">
      <c r="B9607" s="2"/>
    </row>
    <row r="9608" spans="2:2" x14ac:dyDescent="0.3">
      <c r="B9608" s="2"/>
    </row>
    <row r="9609" spans="2:2" x14ac:dyDescent="0.3">
      <c r="B9609" s="2"/>
    </row>
    <row r="9610" spans="2:2" x14ac:dyDescent="0.3">
      <c r="B9610" s="2"/>
    </row>
    <row r="9611" spans="2:2" x14ac:dyDescent="0.3">
      <c r="B9611" s="2"/>
    </row>
    <row r="9612" spans="2:2" x14ac:dyDescent="0.3">
      <c r="B9612" s="2"/>
    </row>
    <row r="9613" spans="2:2" x14ac:dyDescent="0.3">
      <c r="B9613" s="2"/>
    </row>
    <row r="9614" spans="2:2" x14ac:dyDescent="0.3">
      <c r="B9614" s="2"/>
    </row>
    <row r="9615" spans="2:2" x14ac:dyDescent="0.3">
      <c r="B9615" s="2"/>
    </row>
    <row r="9616" spans="2:2" x14ac:dyDescent="0.3">
      <c r="B9616" s="2"/>
    </row>
    <row r="9617" spans="2:2" x14ac:dyDescent="0.3">
      <c r="B9617" s="2"/>
    </row>
    <row r="9618" spans="2:2" x14ac:dyDescent="0.3">
      <c r="B9618" s="2"/>
    </row>
    <row r="9619" spans="2:2" x14ac:dyDescent="0.3">
      <c r="B9619" s="2"/>
    </row>
    <row r="9620" spans="2:2" x14ac:dyDescent="0.3">
      <c r="B9620" s="2"/>
    </row>
    <row r="9621" spans="2:2" x14ac:dyDescent="0.3">
      <c r="B9621" s="2"/>
    </row>
    <row r="9622" spans="2:2" x14ac:dyDescent="0.3">
      <c r="B9622" s="2"/>
    </row>
    <row r="9623" spans="2:2" x14ac:dyDescent="0.3">
      <c r="B9623" s="2"/>
    </row>
    <row r="9624" spans="2:2" x14ac:dyDescent="0.3">
      <c r="B9624" s="2"/>
    </row>
    <row r="9625" spans="2:2" x14ac:dyDescent="0.3">
      <c r="B9625" s="2"/>
    </row>
    <row r="9626" spans="2:2" x14ac:dyDescent="0.3">
      <c r="B9626" s="2"/>
    </row>
    <row r="9627" spans="2:2" x14ac:dyDescent="0.3">
      <c r="B9627" s="2"/>
    </row>
    <row r="9628" spans="2:2" x14ac:dyDescent="0.3">
      <c r="B9628" s="2"/>
    </row>
    <row r="9629" spans="2:2" x14ac:dyDescent="0.3">
      <c r="B9629" s="2"/>
    </row>
    <row r="9630" spans="2:2" x14ac:dyDescent="0.3">
      <c r="B9630" s="2"/>
    </row>
    <row r="9631" spans="2:2" x14ac:dyDescent="0.3">
      <c r="B9631" s="2"/>
    </row>
    <row r="9632" spans="2:2" x14ac:dyDescent="0.3">
      <c r="B9632" s="2"/>
    </row>
    <row r="9633" spans="2:2" x14ac:dyDescent="0.3">
      <c r="B9633" s="2"/>
    </row>
    <row r="9634" spans="2:2" x14ac:dyDescent="0.3">
      <c r="B9634" s="2"/>
    </row>
    <row r="9635" spans="2:2" x14ac:dyDescent="0.3">
      <c r="B9635" s="2"/>
    </row>
    <row r="9636" spans="2:2" x14ac:dyDescent="0.3">
      <c r="B9636" s="2"/>
    </row>
    <row r="9637" spans="2:2" x14ac:dyDescent="0.3">
      <c r="B9637" s="2"/>
    </row>
    <row r="9638" spans="2:2" x14ac:dyDescent="0.3">
      <c r="B9638" s="2"/>
    </row>
    <row r="9639" spans="2:2" x14ac:dyDescent="0.3">
      <c r="B9639" s="2"/>
    </row>
    <row r="9640" spans="2:2" x14ac:dyDescent="0.3">
      <c r="B9640" s="2"/>
    </row>
    <row r="9641" spans="2:2" x14ac:dyDescent="0.3">
      <c r="B9641" s="2"/>
    </row>
    <row r="9642" spans="2:2" x14ac:dyDescent="0.3">
      <c r="B9642" s="2"/>
    </row>
    <row r="9643" spans="2:2" x14ac:dyDescent="0.3">
      <c r="B9643" s="2"/>
    </row>
    <row r="9644" spans="2:2" x14ac:dyDescent="0.3">
      <c r="B9644" s="2"/>
    </row>
    <row r="9645" spans="2:2" x14ac:dyDescent="0.3">
      <c r="B9645" s="2"/>
    </row>
    <row r="9646" spans="2:2" x14ac:dyDescent="0.3">
      <c r="B9646" s="2"/>
    </row>
    <row r="9647" spans="2:2" x14ac:dyDescent="0.3">
      <c r="B9647" s="2"/>
    </row>
    <row r="9648" spans="2:2" x14ac:dyDescent="0.3">
      <c r="B9648" s="2"/>
    </row>
    <row r="9649" spans="2:2" x14ac:dyDescent="0.3">
      <c r="B9649" s="2"/>
    </row>
    <row r="9650" spans="2:2" x14ac:dyDescent="0.3">
      <c r="B9650" s="2"/>
    </row>
    <row r="9651" spans="2:2" x14ac:dyDescent="0.3">
      <c r="B9651" s="2"/>
    </row>
    <row r="9652" spans="2:2" x14ac:dyDescent="0.3">
      <c r="B9652" s="2"/>
    </row>
    <row r="9653" spans="2:2" x14ac:dyDescent="0.3">
      <c r="B9653" s="2"/>
    </row>
    <row r="9654" spans="2:2" x14ac:dyDescent="0.3">
      <c r="B9654" s="2"/>
    </row>
    <row r="9655" spans="2:2" x14ac:dyDescent="0.3">
      <c r="B9655" s="2"/>
    </row>
    <row r="9656" spans="2:2" x14ac:dyDescent="0.3">
      <c r="B9656" s="2"/>
    </row>
    <row r="9657" spans="2:2" x14ac:dyDescent="0.3">
      <c r="B9657" s="2"/>
    </row>
    <row r="9658" spans="2:2" x14ac:dyDescent="0.3">
      <c r="B9658" s="2"/>
    </row>
    <row r="9659" spans="2:2" x14ac:dyDescent="0.3">
      <c r="B9659" s="2"/>
    </row>
    <row r="9660" spans="2:2" x14ac:dyDescent="0.3">
      <c r="B9660" s="2"/>
    </row>
    <row r="9661" spans="2:2" x14ac:dyDescent="0.3">
      <c r="B9661" s="2"/>
    </row>
    <row r="9662" spans="2:2" x14ac:dyDescent="0.3">
      <c r="B9662" s="2"/>
    </row>
    <row r="9663" spans="2:2" x14ac:dyDescent="0.3">
      <c r="B9663" s="2"/>
    </row>
    <row r="9664" spans="2:2" x14ac:dyDescent="0.3">
      <c r="B9664" s="2"/>
    </row>
    <row r="9665" spans="2:2" x14ac:dyDescent="0.3">
      <c r="B9665" s="2"/>
    </row>
    <row r="9666" spans="2:2" x14ac:dyDescent="0.3">
      <c r="B9666" s="2"/>
    </row>
    <row r="9667" spans="2:2" x14ac:dyDescent="0.3">
      <c r="B9667" s="2"/>
    </row>
    <row r="9668" spans="2:2" x14ac:dyDescent="0.3">
      <c r="B9668" s="2"/>
    </row>
    <row r="9669" spans="2:2" x14ac:dyDescent="0.3">
      <c r="B9669" s="2"/>
    </row>
    <row r="9670" spans="2:2" x14ac:dyDescent="0.3">
      <c r="B9670" s="2"/>
    </row>
    <row r="9671" spans="2:2" x14ac:dyDescent="0.3">
      <c r="B9671" s="2"/>
    </row>
    <row r="9672" spans="2:2" x14ac:dyDescent="0.3">
      <c r="B9672" s="2"/>
    </row>
    <row r="9673" spans="2:2" x14ac:dyDescent="0.3">
      <c r="B9673" s="2"/>
    </row>
    <row r="9674" spans="2:2" x14ac:dyDescent="0.3">
      <c r="B9674" s="2"/>
    </row>
    <row r="9675" spans="2:2" x14ac:dyDescent="0.3">
      <c r="B9675" s="2"/>
    </row>
    <row r="9676" spans="2:2" x14ac:dyDescent="0.3">
      <c r="B9676" s="2"/>
    </row>
    <row r="9677" spans="2:2" x14ac:dyDescent="0.3">
      <c r="B9677" s="2"/>
    </row>
    <row r="9678" spans="2:2" x14ac:dyDescent="0.3">
      <c r="B9678" s="2"/>
    </row>
    <row r="9679" spans="2:2" x14ac:dyDescent="0.3">
      <c r="B9679" s="2"/>
    </row>
    <row r="9680" spans="2:2" x14ac:dyDescent="0.3">
      <c r="B9680" s="2"/>
    </row>
    <row r="9681" spans="2:2" x14ac:dyDescent="0.3">
      <c r="B9681" s="2"/>
    </row>
    <row r="9682" spans="2:2" x14ac:dyDescent="0.3">
      <c r="B9682" s="2"/>
    </row>
    <row r="9683" spans="2:2" x14ac:dyDescent="0.3">
      <c r="B9683" s="2"/>
    </row>
    <row r="9684" spans="2:2" x14ac:dyDescent="0.3">
      <c r="B9684" s="2"/>
    </row>
    <row r="9685" spans="2:2" x14ac:dyDescent="0.3">
      <c r="B9685" s="2"/>
    </row>
    <row r="9686" spans="2:2" x14ac:dyDescent="0.3">
      <c r="B9686" s="2"/>
    </row>
    <row r="9687" spans="2:2" x14ac:dyDescent="0.3">
      <c r="B9687" s="2"/>
    </row>
    <row r="9688" spans="2:2" x14ac:dyDescent="0.3">
      <c r="B9688" s="2"/>
    </row>
    <row r="9689" spans="2:2" x14ac:dyDescent="0.3">
      <c r="B9689" s="2"/>
    </row>
    <row r="9690" spans="2:2" x14ac:dyDescent="0.3">
      <c r="B9690" s="2"/>
    </row>
    <row r="9691" spans="2:2" x14ac:dyDescent="0.3">
      <c r="B9691" s="2"/>
    </row>
    <row r="9692" spans="2:2" x14ac:dyDescent="0.3">
      <c r="B9692" s="2"/>
    </row>
    <row r="9693" spans="2:2" x14ac:dyDescent="0.3">
      <c r="B9693" s="2"/>
    </row>
    <row r="9694" spans="2:2" x14ac:dyDescent="0.3">
      <c r="B9694" s="2"/>
    </row>
    <row r="9695" spans="2:2" x14ac:dyDescent="0.3">
      <c r="B9695" s="2"/>
    </row>
    <row r="9696" spans="2:2" x14ac:dyDescent="0.3">
      <c r="B9696" s="2"/>
    </row>
    <row r="9697" spans="2:2" x14ac:dyDescent="0.3">
      <c r="B9697" s="2"/>
    </row>
    <row r="9698" spans="2:2" x14ac:dyDescent="0.3">
      <c r="B9698" s="2"/>
    </row>
    <row r="9699" spans="2:2" x14ac:dyDescent="0.3">
      <c r="B9699" s="2"/>
    </row>
    <row r="9700" spans="2:2" x14ac:dyDescent="0.3">
      <c r="B9700" s="2"/>
    </row>
    <row r="9701" spans="2:2" x14ac:dyDescent="0.3">
      <c r="B9701" s="2"/>
    </row>
    <row r="9702" spans="2:2" x14ac:dyDescent="0.3">
      <c r="B9702" s="2"/>
    </row>
    <row r="9703" spans="2:2" x14ac:dyDescent="0.3">
      <c r="B9703" s="2"/>
    </row>
    <row r="9704" spans="2:2" x14ac:dyDescent="0.3">
      <c r="B9704" s="2"/>
    </row>
    <row r="9705" spans="2:2" x14ac:dyDescent="0.3">
      <c r="B9705" s="2"/>
    </row>
    <row r="9706" spans="2:2" x14ac:dyDescent="0.3">
      <c r="B9706" s="2"/>
    </row>
    <row r="9707" spans="2:2" x14ac:dyDescent="0.3">
      <c r="B9707" s="2"/>
    </row>
    <row r="9708" spans="2:2" x14ac:dyDescent="0.3">
      <c r="B9708" s="2"/>
    </row>
    <row r="9709" spans="2:2" x14ac:dyDescent="0.3">
      <c r="B9709" s="2"/>
    </row>
    <row r="9710" spans="2:2" x14ac:dyDescent="0.3">
      <c r="B9710" s="2"/>
    </row>
    <row r="9711" spans="2:2" x14ac:dyDescent="0.3">
      <c r="B9711" s="2"/>
    </row>
    <row r="9712" spans="2:2" x14ac:dyDescent="0.3">
      <c r="B9712" s="2"/>
    </row>
    <row r="9713" spans="2:2" x14ac:dyDescent="0.3">
      <c r="B9713" s="2"/>
    </row>
    <row r="9714" spans="2:2" x14ac:dyDescent="0.3">
      <c r="B9714" s="2"/>
    </row>
    <row r="9715" spans="2:2" x14ac:dyDescent="0.3">
      <c r="B9715" s="2"/>
    </row>
    <row r="9716" spans="2:2" x14ac:dyDescent="0.3">
      <c r="B9716" s="2"/>
    </row>
    <row r="9717" spans="2:2" x14ac:dyDescent="0.3">
      <c r="B9717" s="2"/>
    </row>
    <row r="9718" spans="2:2" x14ac:dyDescent="0.3">
      <c r="B9718" s="2"/>
    </row>
    <row r="9719" spans="2:2" x14ac:dyDescent="0.3">
      <c r="B9719" s="2"/>
    </row>
    <row r="9720" spans="2:2" x14ac:dyDescent="0.3">
      <c r="B9720" s="2"/>
    </row>
    <row r="9721" spans="2:2" x14ac:dyDescent="0.3">
      <c r="B9721" s="2"/>
    </row>
    <row r="9722" spans="2:2" x14ac:dyDescent="0.3">
      <c r="B9722" s="2"/>
    </row>
    <row r="9723" spans="2:2" x14ac:dyDescent="0.3">
      <c r="B9723" s="2"/>
    </row>
    <row r="9724" spans="2:2" x14ac:dyDescent="0.3">
      <c r="B9724" s="2"/>
    </row>
    <row r="9725" spans="2:2" x14ac:dyDescent="0.3">
      <c r="B9725" s="2"/>
    </row>
    <row r="9726" spans="2:2" x14ac:dyDescent="0.3">
      <c r="B9726" s="2"/>
    </row>
    <row r="9727" spans="2:2" x14ac:dyDescent="0.3">
      <c r="B9727" s="2"/>
    </row>
    <row r="9728" spans="2:2" x14ac:dyDescent="0.3">
      <c r="B9728" s="2"/>
    </row>
    <row r="9729" spans="2:2" x14ac:dyDescent="0.3">
      <c r="B9729" s="2"/>
    </row>
    <row r="9730" spans="2:2" x14ac:dyDescent="0.3">
      <c r="B9730" s="2"/>
    </row>
    <row r="9731" spans="2:2" x14ac:dyDescent="0.3">
      <c r="B9731" s="2"/>
    </row>
    <row r="9732" spans="2:2" x14ac:dyDescent="0.3">
      <c r="B9732" s="2"/>
    </row>
    <row r="9733" spans="2:2" x14ac:dyDescent="0.3">
      <c r="B9733" s="2"/>
    </row>
    <row r="9734" spans="2:2" x14ac:dyDescent="0.3">
      <c r="B9734" s="2"/>
    </row>
    <row r="9735" spans="2:2" x14ac:dyDescent="0.3">
      <c r="B9735" s="2"/>
    </row>
    <row r="9736" spans="2:2" x14ac:dyDescent="0.3">
      <c r="B9736" s="2"/>
    </row>
    <row r="9737" spans="2:2" x14ac:dyDescent="0.3">
      <c r="B9737" s="2"/>
    </row>
    <row r="9738" spans="2:2" x14ac:dyDescent="0.3">
      <c r="B9738" s="2"/>
    </row>
    <row r="9739" spans="2:2" x14ac:dyDescent="0.3">
      <c r="B9739" s="2"/>
    </row>
    <row r="9740" spans="2:2" x14ac:dyDescent="0.3">
      <c r="B9740" s="2"/>
    </row>
    <row r="9741" spans="2:2" x14ac:dyDescent="0.3">
      <c r="B9741" s="2"/>
    </row>
    <row r="9742" spans="2:2" x14ac:dyDescent="0.3">
      <c r="B9742" s="2"/>
    </row>
    <row r="9743" spans="2:2" x14ac:dyDescent="0.3">
      <c r="B9743" s="2"/>
    </row>
    <row r="9744" spans="2:2" x14ac:dyDescent="0.3">
      <c r="B9744" s="2"/>
    </row>
    <row r="9745" spans="2:2" x14ac:dyDescent="0.3">
      <c r="B9745" s="2"/>
    </row>
    <row r="9746" spans="2:2" x14ac:dyDescent="0.3">
      <c r="B9746" s="2"/>
    </row>
    <row r="9747" spans="2:2" x14ac:dyDescent="0.3">
      <c r="B9747" s="2"/>
    </row>
    <row r="9748" spans="2:2" x14ac:dyDescent="0.3">
      <c r="B9748" s="2"/>
    </row>
    <row r="9749" spans="2:2" x14ac:dyDescent="0.3">
      <c r="B9749" s="2"/>
    </row>
    <row r="9750" spans="2:2" x14ac:dyDescent="0.3">
      <c r="B9750" s="2"/>
    </row>
    <row r="9751" spans="2:2" x14ac:dyDescent="0.3">
      <c r="B9751" s="2"/>
    </row>
    <row r="9752" spans="2:2" x14ac:dyDescent="0.3">
      <c r="B9752" s="2"/>
    </row>
    <row r="9753" spans="2:2" x14ac:dyDescent="0.3">
      <c r="B9753" s="2"/>
    </row>
    <row r="9754" spans="2:2" x14ac:dyDescent="0.3">
      <c r="B9754" s="2"/>
    </row>
    <row r="9755" spans="2:2" x14ac:dyDescent="0.3">
      <c r="B9755" s="2"/>
    </row>
    <row r="9756" spans="2:2" x14ac:dyDescent="0.3">
      <c r="B9756" s="2"/>
    </row>
    <row r="9757" spans="2:2" x14ac:dyDescent="0.3">
      <c r="B9757" s="2"/>
    </row>
    <row r="9758" spans="2:2" x14ac:dyDescent="0.3">
      <c r="B9758" s="2"/>
    </row>
    <row r="9759" spans="2:2" x14ac:dyDescent="0.3">
      <c r="B9759" s="2"/>
    </row>
    <row r="9760" spans="2:2" x14ac:dyDescent="0.3">
      <c r="B9760" s="2"/>
    </row>
    <row r="9761" spans="2:2" x14ac:dyDescent="0.3">
      <c r="B9761" s="2"/>
    </row>
    <row r="9762" spans="2:2" x14ac:dyDescent="0.3">
      <c r="B9762" s="2"/>
    </row>
    <row r="9763" spans="2:2" x14ac:dyDescent="0.3">
      <c r="B9763" s="2"/>
    </row>
    <row r="9764" spans="2:2" x14ac:dyDescent="0.3">
      <c r="B9764" s="2"/>
    </row>
    <row r="9765" spans="2:2" x14ac:dyDescent="0.3">
      <c r="B9765" s="2"/>
    </row>
    <row r="9766" spans="2:2" x14ac:dyDescent="0.3">
      <c r="B9766" s="2"/>
    </row>
    <row r="9767" spans="2:2" x14ac:dyDescent="0.3">
      <c r="B9767" s="2"/>
    </row>
    <row r="9768" spans="2:2" x14ac:dyDescent="0.3">
      <c r="B9768" s="2"/>
    </row>
    <row r="9769" spans="2:2" x14ac:dyDescent="0.3">
      <c r="B9769" s="2"/>
    </row>
    <row r="9770" spans="2:2" x14ac:dyDescent="0.3">
      <c r="B9770" s="2"/>
    </row>
    <row r="9771" spans="2:2" x14ac:dyDescent="0.3">
      <c r="B9771" s="2"/>
    </row>
    <row r="9772" spans="2:2" x14ac:dyDescent="0.3">
      <c r="B9772" s="2"/>
    </row>
    <row r="9773" spans="2:2" x14ac:dyDescent="0.3">
      <c r="B9773" s="2"/>
    </row>
    <row r="9774" spans="2:2" x14ac:dyDescent="0.3">
      <c r="B9774" s="2"/>
    </row>
    <row r="9775" spans="2:2" x14ac:dyDescent="0.3">
      <c r="B9775" s="2"/>
    </row>
    <row r="9776" spans="2:2" x14ac:dyDescent="0.3">
      <c r="B9776" s="2"/>
    </row>
    <row r="9777" spans="2:2" x14ac:dyDescent="0.3">
      <c r="B9777" s="2"/>
    </row>
    <row r="9778" spans="2:2" x14ac:dyDescent="0.3">
      <c r="B9778" s="2"/>
    </row>
    <row r="9779" spans="2:2" x14ac:dyDescent="0.3">
      <c r="B9779" s="2"/>
    </row>
    <row r="9780" spans="2:2" x14ac:dyDescent="0.3">
      <c r="B9780" s="2"/>
    </row>
    <row r="9781" spans="2:2" x14ac:dyDescent="0.3">
      <c r="B9781" s="2"/>
    </row>
    <row r="9782" spans="2:2" x14ac:dyDescent="0.3">
      <c r="B9782" s="2"/>
    </row>
    <row r="9783" spans="2:2" x14ac:dyDescent="0.3">
      <c r="B9783" s="2"/>
    </row>
    <row r="9784" spans="2:2" x14ac:dyDescent="0.3">
      <c r="B9784" s="2"/>
    </row>
    <row r="9785" spans="2:2" x14ac:dyDescent="0.3">
      <c r="B9785" s="2"/>
    </row>
    <row r="9786" spans="2:2" x14ac:dyDescent="0.3">
      <c r="B9786" s="2"/>
    </row>
    <row r="9787" spans="2:2" x14ac:dyDescent="0.3">
      <c r="B9787" s="2"/>
    </row>
    <row r="9788" spans="2:2" x14ac:dyDescent="0.3">
      <c r="B9788" s="2"/>
    </row>
    <row r="9789" spans="2:2" x14ac:dyDescent="0.3">
      <c r="B9789" s="2"/>
    </row>
    <row r="9790" spans="2:2" x14ac:dyDescent="0.3">
      <c r="B9790" s="2"/>
    </row>
    <row r="9791" spans="2:2" x14ac:dyDescent="0.3">
      <c r="B9791" s="2"/>
    </row>
    <row r="9792" spans="2:2" x14ac:dyDescent="0.3">
      <c r="B9792" s="2"/>
    </row>
    <row r="9793" spans="2:2" x14ac:dyDescent="0.3">
      <c r="B9793" s="2"/>
    </row>
    <row r="9794" spans="2:2" x14ac:dyDescent="0.3">
      <c r="B9794" s="2"/>
    </row>
    <row r="9795" spans="2:2" x14ac:dyDescent="0.3">
      <c r="B9795" s="2"/>
    </row>
    <row r="9796" spans="2:2" x14ac:dyDescent="0.3">
      <c r="B9796" s="2"/>
    </row>
    <row r="9797" spans="2:2" x14ac:dyDescent="0.3">
      <c r="B9797" s="2"/>
    </row>
    <row r="9798" spans="2:2" x14ac:dyDescent="0.3">
      <c r="B9798" s="2"/>
    </row>
    <row r="9799" spans="2:2" x14ac:dyDescent="0.3">
      <c r="B9799" s="2"/>
    </row>
    <row r="9800" spans="2:2" x14ac:dyDescent="0.3">
      <c r="B9800" s="2"/>
    </row>
    <row r="9801" spans="2:2" x14ac:dyDescent="0.3">
      <c r="B9801" s="2"/>
    </row>
    <row r="9802" spans="2:2" x14ac:dyDescent="0.3">
      <c r="B9802" s="2"/>
    </row>
    <row r="9803" spans="2:2" x14ac:dyDescent="0.3">
      <c r="B9803" s="2"/>
    </row>
    <row r="9804" spans="2:2" x14ac:dyDescent="0.3">
      <c r="B9804" s="2"/>
    </row>
    <row r="9805" spans="2:2" x14ac:dyDescent="0.3">
      <c r="B9805" s="2"/>
    </row>
    <row r="9806" spans="2:2" x14ac:dyDescent="0.3">
      <c r="B9806" s="2"/>
    </row>
    <row r="9807" spans="2:2" x14ac:dyDescent="0.3">
      <c r="B9807" s="2"/>
    </row>
    <row r="9808" spans="2:2" x14ac:dyDescent="0.3">
      <c r="B9808" s="2"/>
    </row>
    <row r="9809" spans="2:2" x14ac:dyDescent="0.3">
      <c r="B9809" s="2"/>
    </row>
    <row r="9810" spans="2:2" x14ac:dyDescent="0.3">
      <c r="B9810" s="2"/>
    </row>
    <row r="9811" spans="2:2" x14ac:dyDescent="0.3">
      <c r="B9811" s="2"/>
    </row>
    <row r="9812" spans="2:2" x14ac:dyDescent="0.3">
      <c r="B9812" s="2"/>
    </row>
    <row r="9813" spans="2:2" x14ac:dyDescent="0.3">
      <c r="B9813" s="2"/>
    </row>
    <row r="9814" spans="2:2" x14ac:dyDescent="0.3">
      <c r="B9814" s="2"/>
    </row>
    <row r="9815" spans="2:2" x14ac:dyDescent="0.3">
      <c r="B9815" s="2"/>
    </row>
    <row r="9816" spans="2:2" x14ac:dyDescent="0.3">
      <c r="B9816" s="2"/>
    </row>
    <row r="9817" spans="2:2" x14ac:dyDescent="0.3">
      <c r="B9817" s="2"/>
    </row>
    <row r="9818" spans="2:2" x14ac:dyDescent="0.3">
      <c r="B9818" s="2"/>
    </row>
    <row r="9819" spans="2:2" x14ac:dyDescent="0.3">
      <c r="B9819" s="2"/>
    </row>
    <row r="9820" spans="2:2" x14ac:dyDescent="0.3">
      <c r="B9820" s="2"/>
    </row>
    <row r="9821" spans="2:2" x14ac:dyDescent="0.3">
      <c r="B9821" s="2"/>
    </row>
    <row r="9822" spans="2:2" x14ac:dyDescent="0.3">
      <c r="B9822" s="2"/>
    </row>
    <row r="9823" spans="2:2" x14ac:dyDescent="0.3">
      <c r="B9823" s="2"/>
    </row>
    <row r="9824" spans="2:2" x14ac:dyDescent="0.3">
      <c r="B9824" s="2"/>
    </row>
    <row r="9825" spans="2:2" x14ac:dyDescent="0.3">
      <c r="B9825" s="2"/>
    </row>
    <row r="9826" spans="2:2" x14ac:dyDescent="0.3">
      <c r="B9826" s="2"/>
    </row>
    <row r="9827" spans="2:2" x14ac:dyDescent="0.3">
      <c r="B9827" s="2"/>
    </row>
    <row r="9828" spans="2:2" x14ac:dyDescent="0.3">
      <c r="B9828" s="2"/>
    </row>
    <row r="9829" spans="2:2" x14ac:dyDescent="0.3">
      <c r="B9829" s="2"/>
    </row>
    <row r="9830" spans="2:2" x14ac:dyDescent="0.3">
      <c r="B9830" s="2"/>
    </row>
    <row r="9831" spans="2:2" x14ac:dyDescent="0.3">
      <c r="B9831" s="2"/>
    </row>
    <row r="9832" spans="2:2" x14ac:dyDescent="0.3">
      <c r="B9832" s="2"/>
    </row>
    <row r="9833" spans="2:2" x14ac:dyDescent="0.3">
      <c r="B9833" s="2"/>
    </row>
    <row r="9834" spans="2:2" x14ac:dyDescent="0.3">
      <c r="B9834" s="2"/>
    </row>
    <row r="9835" spans="2:2" x14ac:dyDescent="0.3">
      <c r="B9835" s="2"/>
    </row>
    <row r="9836" spans="2:2" x14ac:dyDescent="0.3">
      <c r="B9836" s="2"/>
    </row>
    <row r="9837" spans="2:2" x14ac:dyDescent="0.3">
      <c r="B9837" s="2"/>
    </row>
    <row r="9838" spans="2:2" x14ac:dyDescent="0.3">
      <c r="B9838" s="2"/>
    </row>
    <row r="9839" spans="2:2" x14ac:dyDescent="0.3">
      <c r="B9839" s="2"/>
    </row>
    <row r="9840" spans="2:2" x14ac:dyDescent="0.3">
      <c r="B9840" s="2"/>
    </row>
    <row r="9841" spans="2:2" x14ac:dyDescent="0.3">
      <c r="B9841" s="2"/>
    </row>
    <row r="9842" spans="2:2" x14ac:dyDescent="0.3">
      <c r="B9842" s="2"/>
    </row>
    <row r="9843" spans="2:2" x14ac:dyDescent="0.3">
      <c r="B9843" s="2"/>
    </row>
    <row r="9844" spans="2:2" x14ac:dyDescent="0.3">
      <c r="B9844" s="2"/>
    </row>
    <row r="9845" spans="2:2" x14ac:dyDescent="0.3">
      <c r="B9845" s="2"/>
    </row>
    <row r="9846" spans="2:2" x14ac:dyDescent="0.3">
      <c r="B9846" s="2"/>
    </row>
    <row r="9847" spans="2:2" x14ac:dyDescent="0.3">
      <c r="B9847" s="2"/>
    </row>
    <row r="9848" spans="2:2" x14ac:dyDescent="0.3">
      <c r="B9848" s="2"/>
    </row>
    <row r="9849" spans="2:2" x14ac:dyDescent="0.3">
      <c r="B9849" s="2"/>
    </row>
    <row r="9850" spans="2:2" x14ac:dyDescent="0.3">
      <c r="B9850" s="2"/>
    </row>
    <row r="9851" spans="2:2" x14ac:dyDescent="0.3">
      <c r="B9851" s="2"/>
    </row>
    <row r="9852" spans="2:2" x14ac:dyDescent="0.3">
      <c r="B9852" s="2"/>
    </row>
    <row r="9853" spans="2:2" x14ac:dyDescent="0.3">
      <c r="B9853" s="2"/>
    </row>
    <row r="9854" spans="2:2" x14ac:dyDescent="0.3">
      <c r="B9854" s="2"/>
    </row>
    <row r="9855" spans="2:2" x14ac:dyDescent="0.3">
      <c r="B9855" s="2"/>
    </row>
    <row r="9856" spans="2:2" x14ac:dyDescent="0.3">
      <c r="B9856" s="2"/>
    </row>
    <row r="9857" spans="2:2" x14ac:dyDescent="0.3">
      <c r="B9857" s="2"/>
    </row>
    <row r="9858" spans="2:2" x14ac:dyDescent="0.3">
      <c r="B9858" s="2"/>
    </row>
    <row r="9859" spans="2:2" x14ac:dyDescent="0.3">
      <c r="B9859" s="2"/>
    </row>
    <row r="9860" spans="2:2" x14ac:dyDescent="0.3">
      <c r="B9860" s="2"/>
    </row>
    <row r="9861" spans="2:2" x14ac:dyDescent="0.3">
      <c r="B9861" s="2"/>
    </row>
    <row r="9862" spans="2:2" x14ac:dyDescent="0.3">
      <c r="B9862" s="2"/>
    </row>
    <row r="9863" spans="2:2" x14ac:dyDescent="0.3">
      <c r="B9863" s="2"/>
    </row>
    <row r="9864" spans="2:2" x14ac:dyDescent="0.3">
      <c r="B9864" s="2"/>
    </row>
    <row r="9865" spans="2:2" x14ac:dyDescent="0.3">
      <c r="B9865" s="2"/>
    </row>
    <row r="9866" spans="2:2" x14ac:dyDescent="0.3">
      <c r="B9866" s="2"/>
    </row>
    <row r="9867" spans="2:2" x14ac:dyDescent="0.3">
      <c r="B9867" s="2"/>
    </row>
    <row r="9868" spans="2:2" x14ac:dyDescent="0.3">
      <c r="B9868" s="2"/>
    </row>
    <row r="9869" spans="2:2" x14ac:dyDescent="0.3">
      <c r="B9869" s="2"/>
    </row>
    <row r="9870" spans="2:2" x14ac:dyDescent="0.3">
      <c r="B9870" s="2"/>
    </row>
    <row r="9871" spans="2:2" x14ac:dyDescent="0.3">
      <c r="B9871" s="2"/>
    </row>
    <row r="9872" spans="2:2" x14ac:dyDescent="0.3">
      <c r="B9872" s="2"/>
    </row>
    <row r="9873" spans="2:2" x14ac:dyDescent="0.3">
      <c r="B9873" s="2"/>
    </row>
    <row r="9874" spans="2:2" x14ac:dyDescent="0.3">
      <c r="B9874" s="2"/>
    </row>
    <row r="9875" spans="2:2" x14ac:dyDescent="0.3">
      <c r="B9875" s="2"/>
    </row>
    <row r="9876" spans="2:2" x14ac:dyDescent="0.3">
      <c r="B9876" s="2"/>
    </row>
    <row r="9877" spans="2:2" x14ac:dyDescent="0.3">
      <c r="B9877" s="2"/>
    </row>
    <row r="9878" spans="2:2" x14ac:dyDescent="0.3">
      <c r="B9878" s="2"/>
    </row>
    <row r="9879" spans="2:2" x14ac:dyDescent="0.3">
      <c r="B9879" s="2"/>
    </row>
    <row r="9880" spans="2:2" x14ac:dyDescent="0.3">
      <c r="B9880" s="2"/>
    </row>
    <row r="9881" spans="2:2" x14ac:dyDescent="0.3">
      <c r="B9881" s="2"/>
    </row>
    <row r="9882" spans="2:2" x14ac:dyDescent="0.3">
      <c r="B9882" s="2"/>
    </row>
    <row r="9883" spans="2:2" x14ac:dyDescent="0.3">
      <c r="B9883" s="2"/>
    </row>
    <row r="9884" spans="2:2" x14ac:dyDescent="0.3">
      <c r="B9884" s="2"/>
    </row>
    <row r="9885" spans="2:2" x14ac:dyDescent="0.3">
      <c r="B9885" s="2"/>
    </row>
    <row r="9886" spans="2:2" x14ac:dyDescent="0.3">
      <c r="B9886" s="2"/>
    </row>
    <row r="9887" spans="2:2" x14ac:dyDescent="0.3">
      <c r="B9887" s="2"/>
    </row>
    <row r="9888" spans="2:2" x14ac:dyDescent="0.3">
      <c r="B9888" s="2"/>
    </row>
    <row r="9889" spans="2:2" x14ac:dyDescent="0.3">
      <c r="B9889" s="2"/>
    </row>
    <row r="9890" spans="2:2" x14ac:dyDescent="0.3">
      <c r="B9890" s="2"/>
    </row>
    <row r="9891" spans="2:2" x14ac:dyDescent="0.3">
      <c r="B9891" s="2"/>
    </row>
    <row r="9892" spans="2:2" x14ac:dyDescent="0.3">
      <c r="B9892" s="2"/>
    </row>
    <row r="9893" spans="2:2" x14ac:dyDescent="0.3">
      <c r="B9893" s="2"/>
    </row>
    <row r="9894" spans="2:2" x14ac:dyDescent="0.3">
      <c r="B9894" s="2"/>
    </row>
    <row r="9895" spans="2:2" x14ac:dyDescent="0.3">
      <c r="B9895" s="2"/>
    </row>
    <row r="9896" spans="2:2" x14ac:dyDescent="0.3">
      <c r="B9896" s="2"/>
    </row>
    <row r="9897" spans="2:2" x14ac:dyDescent="0.3">
      <c r="B9897" s="2"/>
    </row>
    <row r="9898" spans="2:2" x14ac:dyDescent="0.3">
      <c r="B9898" s="2"/>
    </row>
    <row r="9899" spans="2:2" x14ac:dyDescent="0.3">
      <c r="B9899" s="2"/>
    </row>
    <row r="9900" spans="2:2" x14ac:dyDescent="0.3">
      <c r="B9900" s="2"/>
    </row>
    <row r="9901" spans="2:2" x14ac:dyDescent="0.3">
      <c r="B9901" s="2"/>
    </row>
    <row r="9902" spans="2:2" x14ac:dyDescent="0.3">
      <c r="B9902" s="2"/>
    </row>
    <row r="9903" spans="2:2" x14ac:dyDescent="0.3">
      <c r="B9903" s="2"/>
    </row>
    <row r="9904" spans="2:2" x14ac:dyDescent="0.3">
      <c r="B9904" s="2"/>
    </row>
    <row r="9905" spans="2:2" x14ac:dyDescent="0.3">
      <c r="B9905" s="2"/>
    </row>
    <row r="9906" spans="2:2" x14ac:dyDescent="0.3">
      <c r="B9906" s="2"/>
    </row>
    <row r="9907" spans="2:2" x14ac:dyDescent="0.3">
      <c r="B9907" s="2"/>
    </row>
    <row r="9908" spans="2:2" x14ac:dyDescent="0.3">
      <c r="B9908" s="2"/>
    </row>
    <row r="9909" spans="2:2" x14ac:dyDescent="0.3">
      <c r="B9909" s="2"/>
    </row>
    <row r="9910" spans="2:2" x14ac:dyDescent="0.3">
      <c r="B9910" s="2"/>
    </row>
    <row r="9911" spans="2:2" x14ac:dyDescent="0.3">
      <c r="B9911" s="2"/>
    </row>
    <row r="9912" spans="2:2" x14ac:dyDescent="0.3">
      <c r="B9912" s="2"/>
    </row>
    <row r="9913" spans="2:2" x14ac:dyDescent="0.3">
      <c r="B9913" s="2"/>
    </row>
    <row r="9914" spans="2:2" x14ac:dyDescent="0.3">
      <c r="B9914" s="2"/>
    </row>
    <row r="9915" spans="2:2" x14ac:dyDescent="0.3">
      <c r="B9915" s="2"/>
    </row>
    <row r="9916" spans="2:2" x14ac:dyDescent="0.3">
      <c r="B9916" s="2"/>
    </row>
    <row r="9917" spans="2:2" x14ac:dyDescent="0.3">
      <c r="B9917" s="2"/>
    </row>
    <row r="9918" spans="2:2" x14ac:dyDescent="0.3">
      <c r="B9918" s="2"/>
    </row>
    <row r="9919" spans="2:2" x14ac:dyDescent="0.3">
      <c r="B9919" s="2"/>
    </row>
    <row r="9920" spans="2:2" x14ac:dyDescent="0.3">
      <c r="B9920" s="2"/>
    </row>
    <row r="9921" spans="2:2" x14ac:dyDescent="0.3">
      <c r="B9921" s="2"/>
    </row>
    <row r="9922" spans="2:2" x14ac:dyDescent="0.3">
      <c r="B9922" s="2"/>
    </row>
    <row r="9923" spans="2:2" x14ac:dyDescent="0.3">
      <c r="B9923" s="2"/>
    </row>
    <row r="9924" spans="2:2" x14ac:dyDescent="0.3">
      <c r="B9924" s="2"/>
    </row>
    <row r="9925" spans="2:2" x14ac:dyDescent="0.3">
      <c r="B9925" s="2"/>
    </row>
    <row r="9926" spans="2:2" x14ac:dyDescent="0.3">
      <c r="B9926" s="2"/>
    </row>
    <row r="9927" spans="2:2" x14ac:dyDescent="0.3">
      <c r="B9927" s="2"/>
    </row>
    <row r="9928" spans="2:2" x14ac:dyDescent="0.3">
      <c r="B9928" s="2"/>
    </row>
    <row r="9929" spans="2:2" x14ac:dyDescent="0.3">
      <c r="B9929" s="2"/>
    </row>
    <row r="9930" spans="2:2" x14ac:dyDescent="0.3">
      <c r="B9930" s="2"/>
    </row>
    <row r="9931" spans="2:2" x14ac:dyDescent="0.3">
      <c r="B9931" s="2"/>
    </row>
    <row r="9932" spans="2:2" x14ac:dyDescent="0.3">
      <c r="B9932" s="2"/>
    </row>
    <row r="9933" spans="2:2" x14ac:dyDescent="0.3">
      <c r="B9933" s="2"/>
    </row>
    <row r="9934" spans="2:2" x14ac:dyDescent="0.3">
      <c r="B9934" s="2"/>
    </row>
    <row r="9935" spans="2:2" x14ac:dyDescent="0.3">
      <c r="B9935" s="2"/>
    </row>
    <row r="9936" spans="2:2" x14ac:dyDescent="0.3">
      <c r="B9936" s="2"/>
    </row>
    <row r="9937" spans="2:2" x14ac:dyDescent="0.3">
      <c r="B9937" s="2"/>
    </row>
    <row r="9938" spans="2:2" x14ac:dyDescent="0.3">
      <c r="B9938" s="2"/>
    </row>
    <row r="9939" spans="2:2" x14ac:dyDescent="0.3">
      <c r="B9939" s="2"/>
    </row>
    <row r="9940" spans="2:2" x14ac:dyDescent="0.3">
      <c r="B9940" s="2"/>
    </row>
    <row r="9941" spans="2:2" x14ac:dyDescent="0.3">
      <c r="B9941" s="2"/>
    </row>
    <row r="9942" spans="2:2" x14ac:dyDescent="0.3">
      <c r="B9942" s="2"/>
    </row>
    <row r="9943" spans="2:2" x14ac:dyDescent="0.3">
      <c r="B9943" s="2"/>
    </row>
    <row r="9944" spans="2:2" x14ac:dyDescent="0.3">
      <c r="B9944" s="2"/>
    </row>
    <row r="9945" spans="2:2" x14ac:dyDescent="0.3">
      <c r="B9945" s="2"/>
    </row>
    <row r="9946" spans="2:2" x14ac:dyDescent="0.3">
      <c r="B9946" s="2"/>
    </row>
    <row r="9947" spans="2:2" x14ac:dyDescent="0.3">
      <c r="B9947" s="2"/>
    </row>
    <row r="9948" spans="2:2" x14ac:dyDescent="0.3">
      <c r="B9948" s="2"/>
    </row>
    <row r="9949" spans="2:2" x14ac:dyDescent="0.3">
      <c r="B9949" s="2"/>
    </row>
    <row r="9950" spans="2:2" x14ac:dyDescent="0.3">
      <c r="B9950" s="2"/>
    </row>
    <row r="9951" spans="2:2" x14ac:dyDescent="0.3">
      <c r="B9951" s="2"/>
    </row>
    <row r="9952" spans="2:2" x14ac:dyDescent="0.3">
      <c r="B9952" s="2"/>
    </row>
    <row r="9953" spans="2:2" x14ac:dyDescent="0.3">
      <c r="B9953" s="2"/>
    </row>
    <row r="9954" spans="2:2" x14ac:dyDescent="0.3">
      <c r="B9954" s="2"/>
    </row>
    <row r="9955" spans="2:2" x14ac:dyDescent="0.3">
      <c r="B9955" s="2"/>
    </row>
    <row r="9956" spans="2:2" x14ac:dyDescent="0.3">
      <c r="B9956" s="2"/>
    </row>
    <row r="9957" spans="2:2" x14ac:dyDescent="0.3">
      <c r="B9957" s="2"/>
    </row>
    <row r="9958" spans="2:2" x14ac:dyDescent="0.3">
      <c r="B9958" s="2"/>
    </row>
    <row r="9959" spans="2:2" x14ac:dyDescent="0.3">
      <c r="B9959" s="2"/>
    </row>
    <row r="9960" spans="2:2" x14ac:dyDescent="0.3">
      <c r="B9960" s="2"/>
    </row>
    <row r="9961" spans="2:2" x14ac:dyDescent="0.3">
      <c r="B9961" s="2"/>
    </row>
    <row r="9962" spans="2:2" x14ac:dyDescent="0.3">
      <c r="B9962" s="2"/>
    </row>
    <row r="9963" spans="2:2" x14ac:dyDescent="0.3">
      <c r="B9963" s="2"/>
    </row>
    <row r="9964" spans="2:2" x14ac:dyDescent="0.3">
      <c r="B9964" s="2"/>
    </row>
    <row r="9965" spans="2:2" x14ac:dyDescent="0.3">
      <c r="B9965" s="2"/>
    </row>
    <row r="9966" spans="2:2" x14ac:dyDescent="0.3">
      <c r="B9966" s="2"/>
    </row>
    <row r="9967" spans="2:2" x14ac:dyDescent="0.3">
      <c r="B9967" s="2"/>
    </row>
    <row r="9968" spans="2:2" x14ac:dyDescent="0.3">
      <c r="B9968" s="2"/>
    </row>
    <row r="9969" spans="2:2" x14ac:dyDescent="0.3">
      <c r="B9969" s="2"/>
    </row>
    <row r="9970" spans="2:2" x14ac:dyDescent="0.3">
      <c r="B9970" s="2"/>
    </row>
    <row r="9971" spans="2:2" x14ac:dyDescent="0.3">
      <c r="B9971" s="2"/>
    </row>
    <row r="9972" spans="2:2" x14ac:dyDescent="0.3">
      <c r="B9972" s="2"/>
    </row>
    <row r="9973" spans="2:2" x14ac:dyDescent="0.3">
      <c r="B9973" s="2"/>
    </row>
    <row r="9974" spans="2:2" x14ac:dyDescent="0.3">
      <c r="B9974" s="2"/>
    </row>
    <row r="9975" spans="2:2" x14ac:dyDescent="0.3">
      <c r="B9975" s="2"/>
    </row>
    <row r="9976" spans="2:2" x14ac:dyDescent="0.3">
      <c r="B9976" s="2"/>
    </row>
    <row r="9977" spans="2:2" x14ac:dyDescent="0.3">
      <c r="B9977" s="2"/>
    </row>
    <row r="9978" spans="2:2" x14ac:dyDescent="0.3">
      <c r="B9978" s="2"/>
    </row>
    <row r="9979" spans="2:2" x14ac:dyDescent="0.3">
      <c r="B9979" s="2"/>
    </row>
    <row r="9980" spans="2:2" x14ac:dyDescent="0.3">
      <c r="B9980" s="2"/>
    </row>
    <row r="9981" spans="2:2" x14ac:dyDescent="0.3">
      <c r="B9981" s="2"/>
    </row>
    <row r="9982" spans="2:2" x14ac:dyDescent="0.3">
      <c r="B9982" s="2"/>
    </row>
    <row r="9983" spans="2:2" x14ac:dyDescent="0.3">
      <c r="B9983" s="2"/>
    </row>
    <row r="9984" spans="2:2" x14ac:dyDescent="0.3">
      <c r="B9984" s="2"/>
    </row>
    <row r="9985" spans="2:2" x14ac:dyDescent="0.3">
      <c r="B9985" s="2"/>
    </row>
    <row r="9986" spans="2:2" x14ac:dyDescent="0.3">
      <c r="B9986" s="2"/>
    </row>
    <row r="9987" spans="2:2" x14ac:dyDescent="0.3">
      <c r="B9987" s="2"/>
    </row>
    <row r="9988" spans="2:2" x14ac:dyDescent="0.3">
      <c r="B9988" s="2"/>
    </row>
    <row r="9989" spans="2:2" x14ac:dyDescent="0.3">
      <c r="B9989" s="2"/>
    </row>
    <row r="9990" spans="2:2" x14ac:dyDescent="0.3">
      <c r="B9990" s="2"/>
    </row>
    <row r="9991" spans="2:2" x14ac:dyDescent="0.3">
      <c r="B9991" s="2"/>
    </row>
    <row r="9992" spans="2:2" x14ac:dyDescent="0.3">
      <c r="B9992" s="2"/>
    </row>
    <row r="9993" spans="2:2" x14ac:dyDescent="0.3">
      <c r="B9993" s="2"/>
    </row>
    <row r="9994" spans="2:2" x14ac:dyDescent="0.3">
      <c r="B9994" s="2"/>
    </row>
    <row r="9995" spans="2:2" x14ac:dyDescent="0.3">
      <c r="B9995" s="2"/>
    </row>
    <row r="9996" spans="2:2" x14ac:dyDescent="0.3">
      <c r="B9996" s="2"/>
    </row>
    <row r="9997" spans="2:2" x14ac:dyDescent="0.3">
      <c r="B9997" s="2"/>
    </row>
    <row r="9998" spans="2:2" x14ac:dyDescent="0.3">
      <c r="B9998" s="2"/>
    </row>
    <row r="9999" spans="2:2" x14ac:dyDescent="0.3">
      <c r="B9999" s="2"/>
    </row>
    <row r="10000" spans="2:2" x14ac:dyDescent="0.3">
      <c r="B10000" s="2"/>
    </row>
    <row r="10001" spans="2:2" x14ac:dyDescent="0.3">
      <c r="B10001" s="2"/>
    </row>
    <row r="10002" spans="2:2" x14ac:dyDescent="0.3">
      <c r="B10002" s="2"/>
    </row>
    <row r="10003" spans="2:2" x14ac:dyDescent="0.3">
      <c r="B10003" s="2"/>
    </row>
    <row r="10004" spans="2:2" x14ac:dyDescent="0.3">
      <c r="B10004" s="2"/>
    </row>
    <row r="10005" spans="2:2" x14ac:dyDescent="0.3">
      <c r="B10005" s="2"/>
    </row>
    <row r="10006" spans="2:2" x14ac:dyDescent="0.3">
      <c r="B10006" s="2"/>
    </row>
    <row r="10007" spans="2:2" x14ac:dyDescent="0.3">
      <c r="B10007" s="2"/>
    </row>
    <row r="10008" spans="2:2" x14ac:dyDescent="0.3">
      <c r="B10008" s="2"/>
    </row>
    <row r="10009" spans="2:2" x14ac:dyDescent="0.3">
      <c r="B10009" s="2"/>
    </row>
    <row r="10010" spans="2:2" x14ac:dyDescent="0.3">
      <c r="B10010" s="2"/>
    </row>
    <row r="10011" spans="2:2" x14ac:dyDescent="0.3">
      <c r="B10011" s="2"/>
    </row>
    <row r="10012" spans="2:2" x14ac:dyDescent="0.3">
      <c r="B10012" s="2"/>
    </row>
    <row r="10013" spans="2:2" x14ac:dyDescent="0.3">
      <c r="B10013" s="2"/>
    </row>
    <row r="10014" spans="2:2" x14ac:dyDescent="0.3">
      <c r="B10014" s="2"/>
    </row>
    <row r="10015" spans="2:2" x14ac:dyDescent="0.3">
      <c r="B10015" s="2"/>
    </row>
    <row r="10016" spans="2:2" x14ac:dyDescent="0.3">
      <c r="B10016" s="2"/>
    </row>
    <row r="10017" spans="2:2" x14ac:dyDescent="0.3">
      <c r="B10017" s="2"/>
    </row>
    <row r="10018" spans="2:2" x14ac:dyDescent="0.3">
      <c r="B10018" s="2"/>
    </row>
    <row r="10019" spans="2:2" x14ac:dyDescent="0.3">
      <c r="B10019" s="2"/>
    </row>
    <row r="10020" spans="2:2" x14ac:dyDescent="0.3">
      <c r="B10020" s="2"/>
    </row>
    <row r="10021" spans="2:2" x14ac:dyDescent="0.3">
      <c r="B10021" s="2"/>
    </row>
    <row r="10022" spans="2:2" x14ac:dyDescent="0.3">
      <c r="B10022" s="2"/>
    </row>
    <row r="10023" spans="2:2" x14ac:dyDescent="0.3">
      <c r="B10023" s="2"/>
    </row>
    <row r="10024" spans="2:2" x14ac:dyDescent="0.3">
      <c r="B10024" s="2"/>
    </row>
    <row r="10025" spans="2:2" x14ac:dyDescent="0.3">
      <c r="B10025" s="2"/>
    </row>
    <row r="10026" spans="2:2" x14ac:dyDescent="0.3">
      <c r="B10026" s="2"/>
    </row>
    <row r="10027" spans="2:2" x14ac:dyDescent="0.3">
      <c r="B10027" s="2"/>
    </row>
    <row r="10028" spans="2:2" x14ac:dyDescent="0.3">
      <c r="B10028" s="2"/>
    </row>
    <row r="10029" spans="2:2" x14ac:dyDescent="0.3">
      <c r="B10029" s="2"/>
    </row>
    <row r="10030" spans="2:2" x14ac:dyDescent="0.3">
      <c r="B10030" s="2"/>
    </row>
    <row r="10031" spans="2:2" x14ac:dyDescent="0.3">
      <c r="B10031" s="2"/>
    </row>
    <row r="10032" spans="2:2" x14ac:dyDescent="0.3">
      <c r="B10032" s="2"/>
    </row>
    <row r="10033" spans="2:2" x14ac:dyDescent="0.3">
      <c r="B10033" s="2"/>
    </row>
    <row r="10034" spans="2:2" x14ac:dyDescent="0.3">
      <c r="B10034" s="2"/>
    </row>
    <row r="10035" spans="2:2" x14ac:dyDescent="0.3">
      <c r="B10035" s="2"/>
    </row>
    <row r="10036" spans="2:2" x14ac:dyDescent="0.3">
      <c r="B10036" s="2"/>
    </row>
    <row r="10037" spans="2:2" x14ac:dyDescent="0.3">
      <c r="B10037" s="2"/>
    </row>
    <row r="10038" spans="2:2" x14ac:dyDescent="0.3">
      <c r="B10038" s="2"/>
    </row>
    <row r="10039" spans="2:2" x14ac:dyDescent="0.3">
      <c r="B10039" s="2"/>
    </row>
    <row r="10040" spans="2:2" x14ac:dyDescent="0.3">
      <c r="B10040" s="2"/>
    </row>
    <row r="10041" spans="2:2" x14ac:dyDescent="0.3">
      <c r="B10041" s="2"/>
    </row>
    <row r="10042" spans="2:2" x14ac:dyDescent="0.3">
      <c r="B10042" s="2"/>
    </row>
    <row r="10043" spans="2:2" x14ac:dyDescent="0.3">
      <c r="B10043" s="2"/>
    </row>
    <row r="10044" spans="2:2" x14ac:dyDescent="0.3">
      <c r="B10044" s="2"/>
    </row>
    <row r="10045" spans="2:2" x14ac:dyDescent="0.3">
      <c r="B10045" s="2"/>
    </row>
    <row r="10046" spans="2:2" x14ac:dyDescent="0.3">
      <c r="B10046" s="2"/>
    </row>
    <row r="10047" spans="2:2" x14ac:dyDescent="0.3">
      <c r="B10047" s="2"/>
    </row>
    <row r="10048" spans="2:2" x14ac:dyDescent="0.3">
      <c r="B10048" s="2"/>
    </row>
    <row r="10049" spans="2:2" x14ac:dyDescent="0.3">
      <c r="B10049" s="2"/>
    </row>
    <row r="10050" spans="2:2" x14ac:dyDescent="0.3">
      <c r="B10050" s="2"/>
    </row>
    <row r="10051" spans="2:2" x14ac:dyDescent="0.3">
      <c r="B10051" s="2"/>
    </row>
    <row r="10052" spans="2:2" x14ac:dyDescent="0.3">
      <c r="B10052" s="2"/>
    </row>
    <row r="10053" spans="2:2" x14ac:dyDescent="0.3">
      <c r="B10053" s="2"/>
    </row>
    <row r="10054" spans="2:2" x14ac:dyDescent="0.3">
      <c r="B10054" s="2"/>
    </row>
    <row r="10055" spans="2:2" x14ac:dyDescent="0.3">
      <c r="B10055" s="2"/>
    </row>
    <row r="10056" spans="2:2" x14ac:dyDescent="0.3">
      <c r="B10056" s="2"/>
    </row>
    <row r="10057" spans="2:2" x14ac:dyDescent="0.3">
      <c r="B10057" s="2"/>
    </row>
    <row r="10058" spans="2:2" x14ac:dyDescent="0.3">
      <c r="B10058" s="2"/>
    </row>
    <row r="10059" spans="2:2" x14ac:dyDescent="0.3">
      <c r="B10059" s="2"/>
    </row>
    <row r="10060" spans="2:2" x14ac:dyDescent="0.3">
      <c r="B10060" s="2"/>
    </row>
    <row r="10061" spans="2:2" x14ac:dyDescent="0.3">
      <c r="B10061" s="2"/>
    </row>
    <row r="10062" spans="2:2" x14ac:dyDescent="0.3">
      <c r="B10062" s="2"/>
    </row>
    <row r="10063" spans="2:2" x14ac:dyDescent="0.3">
      <c r="B10063" s="2"/>
    </row>
    <row r="10064" spans="2:2" x14ac:dyDescent="0.3">
      <c r="B10064" s="2"/>
    </row>
    <row r="10065" spans="2:2" x14ac:dyDescent="0.3">
      <c r="B10065" s="2"/>
    </row>
    <row r="10066" spans="2:2" x14ac:dyDescent="0.3">
      <c r="B10066" s="2"/>
    </row>
    <row r="10067" spans="2:2" x14ac:dyDescent="0.3">
      <c r="B10067" s="2"/>
    </row>
    <row r="10068" spans="2:2" x14ac:dyDescent="0.3">
      <c r="B10068" s="2"/>
    </row>
    <row r="10069" spans="2:2" x14ac:dyDescent="0.3">
      <c r="B10069" s="2"/>
    </row>
    <row r="10070" spans="2:2" x14ac:dyDescent="0.3">
      <c r="B10070" s="2"/>
    </row>
    <row r="10071" spans="2:2" x14ac:dyDescent="0.3">
      <c r="B10071" s="2"/>
    </row>
    <row r="10072" spans="2:2" x14ac:dyDescent="0.3">
      <c r="B10072" s="2"/>
    </row>
    <row r="10073" spans="2:2" x14ac:dyDescent="0.3">
      <c r="B10073" s="2"/>
    </row>
    <row r="10074" spans="2:2" x14ac:dyDescent="0.3">
      <c r="B10074" s="2"/>
    </row>
    <row r="10075" spans="2:2" x14ac:dyDescent="0.3">
      <c r="B10075" s="2"/>
    </row>
    <row r="10076" spans="2:2" x14ac:dyDescent="0.3">
      <c r="B10076" s="2"/>
    </row>
    <row r="10077" spans="2:2" x14ac:dyDescent="0.3">
      <c r="B10077" s="2"/>
    </row>
    <row r="10078" spans="2:2" x14ac:dyDescent="0.3">
      <c r="B10078" s="2"/>
    </row>
    <row r="10079" spans="2:2" x14ac:dyDescent="0.3">
      <c r="B10079" s="2"/>
    </row>
    <row r="10080" spans="2:2" x14ac:dyDescent="0.3">
      <c r="B10080" s="2"/>
    </row>
    <row r="10081" spans="2:2" x14ac:dyDescent="0.3">
      <c r="B10081" s="2"/>
    </row>
    <row r="10082" spans="2:2" x14ac:dyDescent="0.3">
      <c r="B10082" s="2"/>
    </row>
    <row r="10083" spans="2:2" x14ac:dyDescent="0.3">
      <c r="B10083" s="2"/>
    </row>
    <row r="10084" spans="2:2" x14ac:dyDescent="0.3">
      <c r="B10084" s="2"/>
    </row>
    <row r="10085" spans="2:2" x14ac:dyDescent="0.3">
      <c r="B10085" s="2"/>
    </row>
    <row r="10086" spans="2:2" x14ac:dyDescent="0.3">
      <c r="B10086" s="2"/>
    </row>
    <row r="10087" spans="2:2" x14ac:dyDescent="0.3">
      <c r="B10087" s="2"/>
    </row>
    <row r="10088" spans="2:2" x14ac:dyDescent="0.3">
      <c r="B10088" s="2"/>
    </row>
    <row r="10089" spans="2:2" x14ac:dyDescent="0.3">
      <c r="B10089" s="2"/>
    </row>
    <row r="10090" spans="2:2" x14ac:dyDescent="0.3">
      <c r="B10090" s="2"/>
    </row>
    <row r="10091" spans="2:2" x14ac:dyDescent="0.3">
      <c r="B10091" s="2"/>
    </row>
    <row r="10092" spans="2:2" x14ac:dyDescent="0.3">
      <c r="B10092" s="2"/>
    </row>
    <row r="10093" spans="2:2" x14ac:dyDescent="0.3">
      <c r="B10093" s="2"/>
    </row>
    <row r="10094" spans="2:2" x14ac:dyDescent="0.3">
      <c r="B10094" s="2"/>
    </row>
    <row r="10095" spans="2:2" x14ac:dyDescent="0.3">
      <c r="B10095" s="2"/>
    </row>
    <row r="10096" spans="2:2" x14ac:dyDescent="0.3">
      <c r="B10096" s="2"/>
    </row>
    <row r="10097" spans="2:2" x14ac:dyDescent="0.3">
      <c r="B10097" s="2"/>
    </row>
    <row r="10098" spans="2:2" x14ac:dyDescent="0.3">
      <c r="B10098" s="2"/>
    </row>
    <row r="10099" spans="2:2" x14ac:dyDescent="0.3">
      <c r="B10099" s="2"/>
    </row>
    <row r="10100" spans="2:2" x14ac:dyDescent="0.3">
      <c r="B10100" s="2"/>
    </row>
    <row r="10101" spans="2:2" x14ac:dyDescent="0.3">
      <c r="B10101" s="2"/>
    </row>
    <row r="10102" spans="2:2" x14ac:dyDescent="0.3">
      <c r="B10102" s="2"/>
    </row>
    <row r="10103" spans="2:2" x14ac:dyDescent="0.3">
      <c r="B10103" s="2"/>
    </row>
    <row r="10104" spans="2:2" x14ac:dyDescent="0.3">
      <c r="B10104" s="2"/>
    </row>
    <row r="10105" spans="2:2" x14ac:dyDescent="0.3">
      <c r="B10105" s="2"/>
    </row>
    <row r="10106" spans="2:2" x14ac:dyDescent="0.3">
      <c r="B10106" s="2"/>
    </row>
    <row r="10107" spans="2:2" x14ac:dyDescent="0.3">
      <c r="B10107" s="2"/>
    </row>
    <row r="10108" spans="2:2" x14ac:dyDescent="0.3">
      <c r="B10108" s="2"/>
    </row>
    <row r="10109" spans="2:2" x14ac:dyDescent="0.3">
      <c r="B10109" s="2"/>
    </row>
    <row r="10110" spans="2:2" x14ac:dyDescent="0.3">
      <c r="B10110" s="2"/>
    </row>
    <row r="10111" spans="2:2" x14ac:dyDescent="0.3">
      <c r="B10111" s="2"/>
    </row>
    <row r="10112" spans="2:2" x14ac:dyDescent="0.3">
      <c r="B10112" s="2"/>
    </row>
    <row r="10113" spans="2:2" x14ac:dyDescent="0.3">
      <c r="B10113" s="2"/>
    </row>
    <row r="10114" spans="2:2" x14ac:dyDescent="0.3">
      <c r="B10114" s="2"/>
    </row>
    <row r="10115" spans="2:2" x14ac:dyDescent="0.3">
      <c r="B10115" s="2"/>
    </row>
    <row r="10116" spans="2:2" x14ac:dyDescent="0.3">
      <c r="B10116" s="2"/>
    </row>
    <row r="10117" spans="2:2" x14ac:dyDescent="0.3">
      <c r="B10117" s="2"/>
    </row>
    <row r="10118" spans="2:2" x14ac:dyDescent="0.3">
      <c r="B10118" s="2"/>
    </row>
    <row r="10119" spans="2:2" x14ac:dyDescent="0.3">
      <c r="B10119" s="2"/>
    </row>
    <row r="10120" spans="2:2" x14ac:dyDescent="0.3">
      <c r="B10120" s="2"/>
    </row>
    <row r="10121" spans="2:2" x14ac:dyDescent="0.3">
      <c r="B10121" s="2"/>
    </row>
    <row r="10122" spans="2:2" x14ac:dyDescent="0.3">
      <c r="B10122" s="2"/>
    </row>
    <row r="10123" spans="2:2" x14ac:dyDescent="0.3">
      <c r="B10123" s="2"/>
    </row>
    <row r="10124" spans="2:2" x14ac:dyDescent="0.3">
      <c r="B10124" s="2"/>
    </row>
    <row r="10125" spans="2:2" x14ac:dyDescent="0.3">
      <c r="B10125" s="2"/>
    </row>
    <row r="10126" spans="2:2" x14ac:dyDescent="0.3">
      <c r="B10126" s="2"/>
    </row>
    <row r="10127" spans="2:2" x14ac:dyDescent="0.3">
      <c r="B10127" s="2"/>
    </row>
    <row r="10128" spans="2:2" x14ac:dyDescent="0.3">
      <c r="B10128" s="2"/>
    </row>
    <row r="10129" spans="2:2" x14ac:dyDescent="0.3">
      <c r="B10129" s="2"/>
    </row>
    <row r="10130" spans="2:2" x14ac:dyDescent="0.3">
      <c r="B10130" s="2"/>
    </row>
    <row r="10131" spans="2:2" x14ac:dyDescent="0.3">
      <c r="B10131" s="2"/>
    </row>
    <row r="10132" spans="2:2" x14ac:dyDescent="0.3">
      <c r="B10132" s="2"/>
    </row>
    <row r="10133" spans="2:2" x14ac:dyDescent="0.3">
      <c r="B10133" s="2"/>
    </row>
    <row r="10134" spans="2:2" x14ac:dyDescent="0.3">
      <c r="B10134" s="2"/>
    </row>
    <row r="10135" spans="2:2" x14ac:dyDescent="0.3">
      <c r="B10135" s="2"/>
    </row>
    <row r="10136" spans="2:2" x14ac:dyDescent="0.3">
      <c r="B10136" s="2"/>
    </row>
    <row r="10137" spans="2:2" x14ac:dyDescent="0.3">
      <c r="B10137" s="2"/>
    </row>
    <row r="10138" spans="2:2" x14ac:dyDescent="0.3">
      <c r="B10138" s="2"/>
    </row>
    <row r="10139" spans="2:2" x14ac:dyDescent="0.3">
      <c r="B10139" s="2"/>
    </row>
    <row r="10140" spans="2:2" x14ac:dyDescent="0.3">
      <c r="B10140" s="2"/>
    </row>
    <row r="10141" spans="2:2" x14ac:dyDescent="0.3">
      <c r="B10141" s="2"/>
    </row>
    <row r="10142" spans="2:2" x14ac:dyDescent="0.3">
      <c r="B10142" s="2"/>
    </row>
    <row r="10143" spans="2:2" x14ac:dyDescent="0.3">
      <c r="B10143" s="2"/>
    </row>
    <row r="10144" spans="2:2" x14ac:dyDescent="0.3">
      <c r="B10144" s="2"/>
    </row>
    <row r="10145" spans="2:2" x14ac:dyDescent="0.3">
      <c r="B10145" s="2"/>
    </row>
    <row r="10146" spans="2:2" x14ac:dyDescent="0.3">
      <c r="B10146" s="2"/>
    </row>
    <row r="10147" spans="2:2" x14ac:dyDescent="0.3">
      <c r="B10147" s="2"/>
    </row>
    <row r="10148" spans="2:2" x14ac:dyDescent="0.3">
      <c r="B10148" s="2"/>
    </row>
    <row r="10149" spans="2:2" x14ac:dyDescent="0.3">
      <c r="B10149" s="2"/>
    </row>
    <row r="10150" spans="2:2" x14ac:dyDescent="0.3">
      <c r="B10150" s="2"/>
    </row>
    <row r="10151" spans="2:2" x14ac:dyDescent="0.3">
      <c r="B10151" s="2"/>
    </row>
    <row r="10152" spans="2:2" x14ac:dyDescent="0.3">
      <c r="B10152" s="2"/>
    </row>
    <row r="10153" spans="2:2" x14ac:dyDescent="0.3">
      <c r="B10153" s="2"/>
    </row>
    <row r="10154" spans="2:2" x14ac:dyDescent="0.3">
      <c r="B10154" s="2"/>
    </row>
    <row r="10155" spans="2:2" x14ac:dyDescent="0.3">
      <c r="B10155" s="2"/>
    </row>
    <row r="10156" spans="2:2" x14ac:dyDescent="0.3">
      <c r="B10156" s="2"/>
    </row>
    <row r="10157" spans="2:2" x14ac:dyDescent="0.3">
      <c r="B10157" s="2"/>
    </row>
    <row r="10158" spans="2:2" x14ac:dyDescent="0.3">
      <c r="B10158" s="2"/>
    </row>
    <row r="10159" spans="2:2" x14ac:dyDescent="0.3">
      <c r="B10159" s="2"/>
    </row>
    <row r="10160" spans="2:2" x14ac:dyDescent="0.3">
      <c r="B10160" s="2"/>
    </row>
    <row r="10161" spans="2:2" x14ac:dyDescent="0.3">
      <c r="B10161" s="2"/>
    </row>
    <row r="10162" spans="2:2" x14ac:dyDescent="0.3">
      <c r="B10162" s="2"/>
    </row>
    <row r="10163" spans="2:2" x14ac:dyDescent="0.3">
      <c r="B10163" s="2"/>
    </row>
    <row r="10164" spans="2:2" x14ac:dyDescent="0.3">
      <c r="B10164" s="2"/>
    </row>
    <row r="10165" spans="2:2" x14ac:dyDescent="0.3">
      <c r="B10165" s="2"/>
    </row>
    <row r="10166" spans="2:2" x14ac:dyDescent="0.3">
      <c r="B10166" s="2"/>
    </row>
    <row r="10167" spans="2:2" x14ac:dyDescent="0.3">
      <c r="B10167" s="2"/>
    </row>
    <row r="10168" spans="2:2" x14ac:dyDescent="0.3">
      <c r="B10168" s="2"/>
    </row>
    <row r="10169" spans="2:2" x14ac:dyDescent="0.3">
      <c r="B10169" s="2"/>
    </row>
    <row r="10170" spans="2:2" x14ac:dyDescent="0.3">
      <c r="B10170" s="2"/>
    </row>
    <row r="10171" spans="2:2" x14ac:dyDescent="0.3">
      <c r="B10171" s="2"/>
    </row>
    <row r="10172" spans="2:2" x14ac:dyDescent="0.3">
      <c r="B10172" s="2"/>
    </row>
    <row r="10173" spans="2:2" x14ac:dyDescent="0.3">
      <c r="B10173" s="2"/>
    </row>
    <row r="10174" spans="2:2" x14ac:dyDescent="0.3">
      <c r="B10174" s="2"/>
    </row>
    <row r="10175" spans="2:2" x14ac:dyDescent="0.3">
      <c r="B10175" s="2"/>
    </row>
    <row r="10176" spans="2:2" x14ac:dyDescent="0.3">
      <c r="B10176" s="2"/>
    </row>
    <row r="10177" spans="2:2" x14ac:dyDescent="0.3">
      <c r="B10177" s="2"/>
    </row>
    <row r="10178" spans="2:2" x14ac:dyDescent="0.3">
      <c r="B10178" s="2"/>
    </row>
    <row r="10179" spans="2:2" x14ac:dyDescent="0.3">
      <c r="B10179" s="2"/>
    </row>
    <row r="10180" spans="2:2" x14ac:dyDescent="0.3">
      <c r="B10180" s="2"/>
    </row>
    <row r="10181" spans="2:2" x14ac:dyDescent="0.3">
      <c r="B10181" s="2"/>
    </row>
    <row r="10182" spans="2:2" x14ac:dyDescent="0.3">
      <c r="B10182" s="2"/>
    </row>
    <row r="10183" spans="2:2" x14ac:dyDescent="0.3">
      <c r="B10183" s="2"/>
    </row>
    <row r="10184" spans="2:2" x14ac:dyDescent="0.3">
      <c r="B10184" s="2"/>
    </row>
    <row r="10185" spans="2:2" x14ac:dyDescent="0.3">
      <c r="B10185" s="2"/>
    </row>
    <row r="10186" spans="2:2" x14ac:dyDescent="0.3">
      <c r="B10186" s="2"/>
    </row>
    <row r="10187" spans="2:2" x14ac:dyDescent="0.3">
      <c r="B10187" s="2"/>
    </row>
    <row r="10188" spans="2:2" x14ac:dyDescent="0.3">
      <c r="B10188" s="2"/>
    </row>
    <row r="10189" spans="2:2" x14ac:dyDescent="0.3">
      <c r="B10189" s="2"/>
    </row>
    <row r="10190" spans="2:2" x14ac:dyDescent="0.3">
      <c r="B10190" s="2"/>
    </row>
    <row r="10191" spans="2:2" x14ac:dyDescent="0.3">
      <c r="B10191" s="2"/>
    </row>
    <row r="10192" spans="2:2" x14ac:dyDescent="0.3">
      <c r="B10192" s="2"/>
    </row>
    <row r="10193" spans="2:2" x14ac:dyDescent="0.3">
      <c r="B10193" s="2"/>
    </row>
    <row r="10194" spans="2:2" x14ac:dyDescent="0.3">
      <c r="B10194" s="2"/>
    </row>
    <row r="10195" spans="2:2" x14ac:dyDescent="0.3">
      <c r="B10195" s="2"/>
    </row>
    <row r="10196" spans="2:2" x14ac:dyDescent="0.3">
      <c r="B10196" s="2"/>
    </row>
    <row r="10197" spans="2:2" x14ac:dyDescent="0.3">
      <c r="B10197" s="2"/>
    </row>
    <row r="10198" spans="2:2" x14ac:dyDescent="0.3">
      <c r="B10198" s="2"/>
    </row>
    <row r="10199" spans="2:2" x14ac:dyDescent="0.3">
      <c r="B10199" s="2"/>
    </row>
    <row r="10200" spans="2:2" x14ac:dyDescent="0.3">
      <c r="B10200" s="2"/>
    </row>
    <row r="10201" spans="2:2" x14ac:dyDescent="0.3">
      <c r="B10201" s="2"/>
    </row>
    <row r="10202" spans="2:2" x14ac:dyDescent="0.3">
      <c r="B10202" s="2"/>
    </row>
    <row r="10203" spans="2:2" x14ac:dyDescent="0.3">
      <c r="B10203" s="2"/>
    </row>
    <row r="10204" spans="2:2" x14ac:dyDescent="0.3">
      <c r="B10204" s="2"/>
    </row>
    <row r="10205" spans="2:2" x14ac:dyDescent="0.3">
      <c r="B10205" s="2"/>
    </row>
    <row r="10206" spans="2:2" x14ac:dyDescent="0.3">
      <c r="B10206" s="2"/>
    </row>
    <row r="10207" spans="2:2" x14ac:dyDescent="0.3">
      <c r="B10207" s="2"/>
    </row>
    <row r="10208" spans="2:2" x14ac:dyDescent="0.3">
      <c r="B10208" s="2"/>
    </row>
    <row r="10209" spans="2:2" x14ac:dyDescent="0.3">
      <c r="B10209" s="2"/>
    </row>
    <row r="10210" spans="2:2" x14ac:dyDescent="0.3">
      <c r="B10210" s="2"/>
    </row>
    <row r="10211" spans="2:2" x14ac:dyDescent="0.3">
      <c r="B10211" s="2"/>
    </row>
    <row r="10212" spans="2:2" x14ac:dyDescent="0.3">
      <c r="B10212" s="2"/>
    </row>
    <row r="10213" spans="2:2" x14ac:dyDescent="0.3">
      <c r="B10213" s="2"/>
    </row>
    <row r="10214" spans="2:2" x14ac:dyDescent="0.3">
      <c r="B10214" s="2"/>
    </row>
    <row r="10215" spans="2:2" x14ac:dyDescent="0.3">
      <c r="B10215" s="2"/>
    </row>
    <row r="10216" spans="2:2" x14ac:dyDescent="0.3">
      <c r="B10216" s="2"/>
    </row>
    <row r="10217" spans="2:2" x14ac:dyDescent="0.3">
      <c r="B10217" s="2"/>
    </row>
    <row r="10218" spans="2:2" x14ac:dyDescent="0.3">
      <c r="B10218" s="2"/>
    </row>
    <row r="10219" spans="2:2" x14ac:dyDescent="0.3">
      <c r="B10219" s="2"/>
    </row>
    <row r="10220" spans="2:2" x14ac:dyDescent="0.3">
      <c r="B10220" s="2"/>
    </row>
    <row r="10221" spans="2:2" x14ac:dyDescent="0.3">
      <c r="B10221" s="2"/>
    </row>
    <row r="10222" spans="2:2" x14ac:dyDescent="0.3">
      <c r="B10222" s="2"/>
    </row>
    <row r="10223" spans="2:2" x14ac:dyDescent="0.3">
      <c r="B10223" s="2"/>
    </row>
    <row r="10224" spans="2:2" x14ac:dyDescent="0.3">
      <c r="B10224" s="2"/>
    </row>
    <row r="10225" spans="2:2" x14ac:dyDescent="0.3">
      <c r="B10225" s="2"/>
    </row>
    <row r="10226" spans="2:2" x14ac:dyDescent="0.3">
      <c r="B10226" s="2"/>
    </row>
    <row r="10227" spans="2:2" x14ac:dyDescent="0.3">
      <c r="B10227" s="2"/>
    </row>
    <row r="10228" spans="2:2" x14ac:dyDescent="0.3">
      <c r="B10228" s="2"/>
    </row>
    <row r="10229" spans="2:2" x14ac:dyDescent="0.3">
      <c r="B10229" s="2"/>
    </row>
    <row r="10230" spans="2:2" x14ac:dyDescent="0.3">
      <c r="B10230" s="2"/>
    </row>
    <row r="10231" spans="2:2" x14ac:dyDescent="0.3">
      <c r="B10231" s="2"/>
    </row>
    <row r="10232" spans="2:2" x14ac:dyDescent="0.3">
      <c r="B10232" s="2"/>
    </row>
    <row r="10233" spans="2:2" x14ac:dyDescent="0.3">
      <c r="B10233" s="2"/>
    </row>
    <row r="10234" spans="2:2" x14ac:dyDescent="0.3">
      <c r="B10234" s="2"/>
    </row>
    <row r="10235" spans="2:2" x14ac:dyDescent="0.3">
      <c r="B10235" s="2"/>
    </row>
    <row r="10236" spans="2:2" x14ac:dyDescent="0.3">
      <c r="B10236" s="2"/>
    </row>
    <row r="10237" spans="2:2" x14ac:dyDescent="0.3">
      <c r="B10237" s="2"/>
    </row>
    <row r="10238" spans="2:2" x14ac:dyDescent="0.3">
      <c r="B10238" s="2"/>
    </row>
    <row r="10239" spans="2:2" x14ac:dyDescent="0.3">
      <c r="B10239" s="2"/>
    </row>
    <row r="10240" spans="2:2" x14ac:dyDescent="0.3">
      <c r="B10240" s="2"/>
    </row>
    <row r="10241" spans="2:2" x14ac:dyDescent="0.3">
      <c r="B10241" s="2"/>
    </row>
    <row r="10242" spans="2:2" x14ac:dyDescent="0.3">
      <c r="B10242" s="2"/>
    </row>
    <row r="10243" spans="2:2" x14ac:dyDescent="0.3">
      <c r="B10243" s="2"/>
    </row>
    <row r="10244" spans="2:2" x14ac:dyDescent="0.3">
      <c r="B10244" s="2"/>
    </row>
    <row r="10245" spans="2:2" x14ac:dyDescent="0.3">
      <c r="B10245" s="2"/>
    </row>
    <row r="10246" spans="2:2" x14ac:dyDescent="0.3">
      <c r="B10246" s="2"/>
    </row>
    <row r="10247" spans="2:2" x14ac:dyDescent="0.3">
      <c r="B10247" s="2"/>
    </row>
    <row r="10248" spans="2:2" x14ac:dyDescent="0.3">
      <c r="B10248" s="2"/>
    </row>
    <row r="10249" spans="2:2" x14ac:dyDescent="0.3">
      <c r="B10249" s="2"/>
    </row>
    <row r="10250" spans="2:2" x14ac:dyDescent="0.3">
      <c r="B10250" s="2"/>
    </row>
    <row r="10251" spans="2:2" x14ac:dyDescent="0.3">
      <c r="B10251" s="2"/>
    </row>
    <row r="10252" spans="2:2" x14ac:dyDescent="0.3">
      <c r="B10252" s="2"/>
    </row>
    <row r="10253" spans="2:2" x14ac:dyDescent="0.3">
      <c r="B10253" s="2"/>
    </row>
    <row r="10254" spans="2:2" x14ac:dyDescent="0.3">
      <c r="B10254" s="2"/>
    </row>
    <row r="10255" spans="2:2" x14ac:dyDescent="0.3">
      <c r="B10255" s="2"/>
    </row>
    <row r="10256" spans="2:2" x14ac:dyDescent="0.3">
      <c r="B10256" s="2"/>
    </row>
    <row r="10257" spans="2:2" x14ac:dyDescent="0.3">
      <c r="B10257" s="2"/>
    </row>
    <row r="10258" spans="2:2" x14ac:dyDescent="0.3">
      <c r="B10258" s="2"/>
    </row>
    <row r="10259" spans="2:2" x14ac:dyDescent="0.3">
      <c r="B10259" s="2"/>
    </row>
    <row r="10260" spans="2:2" x14ac:dyDescent="0.3">
      <c r="B10260" s="2"/>
    </row>
    <row r="10261" spans="2:2" x14ac:dyDescent="0.3">
      <c r="B10261" s="2"/>
    </row>
    <row r="10262" spans="2:2" x14ac:dyDescent="0.3">
      <c r="B10262" s="2"/>
    </row>
    <row r="10263" spans="2:2" x14ac:dyDescent="0.3">
      <c r="B10263" s="2"/>
    </row>
    <row r="10264" spans="2:2" x14ac:dyDescent="0.3">
      <c r="B10264" s="2"/>
    </row>
    <row r="10265" spans="2:2" x14ac:dyDescent="0.3">
      <c r="B10265" s="2"/>
    </row>
    <row r="10266" spans="2:2" x14ac:dyDescent="0.3">
      <c r="B10266" s="2"/>
    </row>
    <row r="10267" spans="2:2" x14ac:dyDescent="0.3">
      <c r="B10267" s="2"/>
    </row>
    <row r="10268" spans="2:2" x14ac:dyDescent="0.3">
      <c r="B10268" s="2"/>
    </row>
    <row r="10269" spans="2:2" x14ac:dyDescent="0.3">
      <c r="B10269" s="2"/>
    </row>
    <row r="10270" spans="2:2" x14ac:dyDescent="0.3">
      <c r="B10270" s="2"/>
    </row>
    <row r="10271" spans="2:2" x14ac:dyDescent="0.3">
      <c r="B10271" s="2"/>
    </row>
    <row r="10272" spans="2:2" x14ac:dyDescent="0.3">
      <c r="B10272" s="2"/>
    </row>
    <row r="10273" spans="2:2" x14ac:dyDescent="0.3">
      <c r="B10273" s="2"/>
    </row>
    <row r="10274" spans="2:2" x14ac:dyDescent="0.3">
      <c r="B10274" s="2"/>
    </row>
    <row r="10275" spans="2:2" x14ac:dyDescent="0.3">
      <c r="B10275" s="2"/>
    </row>
    <row r="10276" spans="2:2" x14ac:dyDescent="0.3">
      <c r="B10276" s="2"/>
    </row>
    <row r="10277" spans="2:2" x14ac:dyDescent="0.3">
      <c r="B10277" s="2"/>
    </row>
    <row r="10278" spans="2:2" x14ac:dyDescent="0.3">
      <c r="B10278" s="2"/>
    </row>
    <row r="10279" spans="2:2" x14ac:dyDescent="0.3">
      <c r="B10279" s="2"/>
    </row>
    <row r="10280" spans="2:2" x14ac:dyDescent="0.3">
      <c r="B10280" s="2"/>
    </row>
    <row r="10281" spans="2:2" x14ac:dyDescent="0.3">
      <c r="B10281" s="2"/>
    </row>
    <row r="10282" spans="2:2" x14ac:dyDescent="0.3">
      <c r="B10282" s="2"/>
    </row>
    <row r="10283" spans="2:2" x14ac:dyDescent="0.3">
      <c r="B10283" s="2"/>
    </row>
    <row r="10284" spans="2:2" x14ac:dyDescent="0.3">
      <c r="B10284" s="2"/>
    </row>
    <row r="10285" spans="2:2" x14ac:dyDescent="0.3">
      <c r="B10285" s="2"/>
    </row>
    <row r="10286" spans="2:2" x14ac:dyDescent="0.3">
      <c r="B10286" s="2"/>
    </row>
    <row r="10287" spans="2:2" x14ac:dyDescent="0.3">
      <c r="B10287" s="2"/>
    </row>
    <row r="10288" spans="2:2" x14ac:dyDescent="0.3">
      <c r="B10288" s="2"/>
    </row>
    <row r="10289" spans="2:2" x14ac:dyDescent="0.3">
      <c r="B10289" s="2"/>
    </row>
    <row r="10290" spans="2:2" x14ac:dyDescent="0.3">
      <c r="B10290" s="2"/>
    </row>
    <row r="10291" spans="2:2" x14ac:dyDescent="0.3">
      <c r="B10291" s="2"/>
    </row>
    <row r="10292" spans="2:2" x14ac:dyDescent="0.3">
      <c r="B10292" s="2"/>
    </row>
    <row r="10293" spans="2:2" x14ac:dyDescent="0.3">
      <c r="B10293" s="2"/>
    </row>
    <row r="10294" spans="2:2" x14ac:dyDescent="0.3">
      <c r="B10294" s="2"/>
    </row>
    <row r="10295" spans="2:2" x14ac:dyDescent="0.3">
      <c r="B10295" s="2"/>
    </row>
    <row r="10296" spans="2:2" x14ac:dyDescent="0.3">
      <c r="B10296" s="2"/>
    </row>
    <row r="10297" spans="2:2" x14ac:dyDescent="0.3">
      <c r="B10297" s="2"/>
    </row>
    <row r="10298" spans="2:2" x14ac:dyDescent="0.3">
      <c r="B10298" s="2"/>
    </row>
    <row r="10299" spans="2:2" x14ac:dyDescent="0.3">
      <c r="B10299" s="2"/>
    </row>
    <row r="10300" spans="2:2" x14ac:dyDescent="0.3">
      <c r="B10300" s="2"/>
    </row>
    <row r="10301" spans="2:2" x14ac:dyDescent="0.3">
      <c r="B10301" s="2"/>
    </row>
    <row r="10302" spans="2:2" x14ac:dyDescent="0.3">
      <c r="B10302" s="2"/>
    </row>
    <row r="10303" spans="2:2" x14ac:dyDescent="0.3">
      <c r="B10303" s="2"/>
    </row>
    <row r="10304" spans="2:2" x14ac:dyDescent="0.3">
      <c r="B10304" s="2"/>
    </row>
    <row r="10305" spans="2:2" x14ac:dyDescent="0.3">
      <c r="B10305" s="2"/>
    </row>
    <row r="10306" spans="2:2" x14ac:dyDescent="0.3">
      <c r="B10306" s="2"/>
    </row>
    <row r="10307" spans="2:2" x14ac:dyDescent="0.3">
      <c r="B10307" s="2"/>
    </row>
    <row r="10308" spans="2:2" x14ac:dyDescent="0.3">
      <c r="B10308" s="2"/>
    </row>
    <row r="10309" spans="2:2" x14ac:dyDescent="0.3">
      <c r="B10309" s="2"/>
    </row>
    <row r="10310" spans="2:2" x14ac:dyDescent="0.3">
      <c r="B10310" s="2"/>
    </row>
    <row r="10311" spans="2:2" x14ac:dyDescent="0.3">
      <c r="B10311" s="2"/>
    </row>
    <row r="10312" spans="2:2" x14ac:dyDescent="0.3">
      <c r="B10312" s="2"/>
    </row>
    <row r="10313" spans="2:2" x14ac:dyDescent="0.3">
      <c r="B10313" s="2"/>
    </row>
    <row r="10314" spans="2:2" x14ac:dyDescent="0.3">
      <c r="B10314" s="2"/>
    </row>
    <row r="10315" spans="2:2" x14ac:dyDescent="0.3">
      <c r="B10315" s="2"/>
    </row>
    <row r="10316" spans="2:2" x14ac:dyDescent="0.3">
      <c r="B10316" s="2"/>
    </row>
    <row r="10317" spans="2:2" x14ac:dyDescent="0.3">
      <c r="B10317" s="2"/>
    </row>
    <row r="10318" spans="2:2" x14ac:dyDescent="0.3">
      <c r="B10318" s="2"/>
    </row>
    <row r="10319" spans="2:2" x14ac:dyDescent="0.3">
      <c r="B10319" s="2"/>
    </row>
    <row r="10320" spans="2:2" x14ac:dyDescent="0.3">
      <c r="B10320" s="2"/>
    </row>
    <row r="10321" spans="2:2" x14ac:dyDescent="0.3">
      <c r="B10321" s="2"/>
    </row>
    <row r="10322" spans="2:2" x14ac:dyDescent="0.3">
      <c r="B10322" s="2"/>
    </row>
    <row r="10323" spans="2:2" x14ac:dyDescent="0.3">
      <c r="B10323" s="2"/>
    </row>
    <row r="10324" spans="2:2" x14ac:dyDescent="0.3">
      <c r="B10324" s="2"/>
    </row>
    <row r="10325" spans="2:2" x14ac:dyDescent="0.3">
      <c r="B10325" s="2"/>
    </row>
    <row r="10326" spans="2:2" x14ac:dyDescent="0.3">
      <c r="B10326" s="2"/>
    </row>
    <row r="10327" spans="2:2" x14ac:dyDescent="0.3">
      <c r="B10327" s="2"/>
    </row>
    <row r="10328" spans="2:2" x14ac:dyDescent="0.3">
      <c r="B10328" s="2"/>
    </row>
    <row r="10329" spans="2:2" x14ac:dyDescent="0.3">
      <c r="B10329" s="2"/>
    </row>
    <row r="10330" spans="2:2" x14ac:dyDescent="0.3">
      <c r="B10330" s="2"/>
    </row>
    <row r="10331" spans="2:2" x14ac:dyDescent="0.3">
      <c r="B10331" s="2"/>
    </row>
    <row r="10332" spans="2:2" x14ac:dyDescent="0.3">
      <c r="B10332" s="2"/>
    </row>
    <row r="10333" spans="2:2" x14ac:dyDescent="0.3">
      <c r="B10333" s="2"/>
    </row>
    <row r="10334" spans="2:2" x14ac:dyDescent="0.3">
      <c r="B10334" s="2"/>
    </row>
    <row r="10335" spans="2:2" x14ac:dyDescent="0.3">
      <c r="B10335" s="2"/>
    </row>
    <row r="10336" spans="2:2" x14ac:dyDescent="0.3">
      <c r="B10336" s="2"/>
    </row>
    <row r="10337" spans="2:2" x14ac:dyDescent="0.3">
      <c r="B10337" s="2"/>
    </row>
    <row r="10338" spans="2:2" x14ac:dyDescent="0.3">
      <c r="B10338" s="2"/>
    </row>
    <row r="10339" spans="2:2" x14ac:dyDescent="0.3">
      <c r="B10339" s="2"/>
    </row>
    <row r="10340" spans="2:2" x14ac:dyDescent="0.3">
      <c r="B10340" s="2"/>
    </row>
    <row r="10341" spans="2:2" x14ac:dyDescent="0.3">
      <c r="B10341" s="2"/>
    </row>
    <row r="10342" spans="2:2" x14ac:dyDescent="0.3">
      <c r="B10342" s="2"/>
    </row>
    <row r="10343" spans="2:2" x14ac:dyDescent="0.3">
      <c r="B10343" s="2"/>
    </row>
    <row r="10344" spans="2:2" x14ac:dyDescent="0.3">
      <c r="B10344" s="2"/>
    </row>
    <row r="10345" spans="2:2" x14ac:dyDescent="0.3">
      <c r="B10345" s="2"/>
    </row>
    <row r="10346" spans="2:2" x14ac:dyDescent="0.3">
      <c r="B10346" s="2"/>
    </row>
    <row r="10347" spans="2:2" x14ac:dyDescent="0.3">
      <c r="B10347" s="2"/>
    </row>
    <row r="10348" spans="2:2" x14ac:dyDescent="0.3">
      <c r="B10348" s="2"/>
    </row>
    <row r="10349" spans="2:2" x14ac:dyDescent="0.3">
      <c r="B10349" s="2"/>
    </row>
    <row r="10350" spans="2:2" x14ac:dyDescent="0.3">
      <c r="B10350" s="2"/>
    </row>
    <row r="10351" spans="2:2" x14ac:dyDescent="0.3">
      <c r="B10351" s="2"/>
    </row>
    <row r="10352" spans="2:2" x14ac:dyDescent="0.3">
      <c r="B10352" s="2"/>
    </row>
    <row r="10353" spans="2:2" x14ac:dyDescent="0.3">
      <c r="B10353" s="2"/>
    </row>
    <row r="10354" spans="2:2" x14ac:dyDescent="0.3">
      <c r="B10354" s="2"/>
    </row>
    <row r="10355" spans="2:2" x14ac:dyDescent="0.3">
      <c r="B10355" s="2"/>
    </row>
    <row r="10356" spans="2:2" x14ac:dyDescent="0.3">
      <c r="B10356" s="2"/>
    </row>
    <row r="10357" spans="2:2" x14ac:dyDescent="0.3">
      <c r="B10357" s="2"/>
    </row>
    <row r="10358" spans="2:2" x14ac:dyDescent="0.3">
      <c r="B10358" s="2"/>
    </row>
    <row r="10359" spans="2:2" x14ac:dyDescent="0.3">
      <c r="B10359" s="2"/>
    </row>
    <row r="10360" spans="2:2" x14ac:dyDescent="0.3">
      <c r="B10360" s="2"/>
    </row>
    <row r="10361" spans="2:2" x14ac:dyDescent="0.3">
      <c r="B10361" s="2"/>
    </row>
    <row r="10362" spans="2:2" x14ac:dyDescent="0.3">
      <c r="B10362" s="2"/>
    </row>
    <row r="10363" spans="2:2" x14ac:dyDescent="0.3">
      <c r="B10363" s="2"/>
    </row>
    <row r="10364" spans="2:2" x14ac:dyDescent="0.3">
      <c r="B10364" s="2"/>
    </row>
    <row r="10365" spans="2:2" x14ac:dyDescent="0.3">
      <c r="B10365" s="2"/>
    </row>
    <row r="10366" spans="2:2" x14ac:dyDescent="0.3">
      <c r="B10366" s="2"/>
    </row>
    <row r="10367" spans="2:2" x14ac:dyDescent="0.3">
      <c r="B10367" s="2"/>
    </row>
    <row r="10368" spans="2:2" x14ac:dyDescent="0.3">
      <c r="B10368" s="2"/>
    </row>
    <row r="10369" spans="2:2" x14ac:dyDescent="0.3">
      <c r="B10369" s="2"/>
    </row>
    <row r="10370" spans="2:2" x14ac:dyDescent="0.3">
      <c r="B10370" s="2"/>
    </row>
    <row r="10371" spans="2:2" x14ac:dyDescent="0.3">
      <c r="B10371" s="2"/>
    </row>
    <row r="10372" spans="2:2" x14ac:dyDescent="0.3">
      <c r="B10372" s="2"/>
    </row>
    <row r="10373" spans="2:2" x14ac:dyDescent="0.3">
      <c r="B10373" s="2"/>
    </row>
    <row r="10374" spans="2:2" x14ac:dyDescent="0.3">
      <c r="B10374" s="2"/>
    </row>
    <row r="10375" spans="2:2" x14ac:dyDescent="0.3">
      <c r="B10375" s="2"/>
    </row>
    <row r="10376" spans="2:2" x14ac:dyDescent="0.3">
      <c r="B10376" s="2"/>
    </row>
    <row r="10377" spans="2:2" x14ac:dyDescent="0.3">
      <c r="B10377" s="2"/>
    </row>
    <row r="10378" spans="2:2" x14ac:dyDescent="0.3">
      <c r="B10378" s="2"/>
    </row>
    <row r="10379" spans="2:2" x14ac:dyDescent="0.3">
      <c r="B10379" s="2"/>
    </row>
    <row r="10380" spans="2:2" x14ac:dyDescent="0.3">
      <c r="B10380" s="2"/>
    </row>
    <row r="10381" spans="2:2" x14ac:dyDescent="0.3">
      <c r="B10381" s="2"/>
    </row>
    <row r="10382" spans="2:2" x14ac:dyDescent="0.3">
      <c r="B10382" s="2"/>
    </row>
    <row r="10383" spans="2:2" x14ac:dyDescent="0.3">
      <c r="B10383" s="2"/>
    </row>
    <row r="10384" spans="2:2" x14ac:dyDescent="0.3">
      <c r="B10384" s="2"/>
    </row>
    <row r="10385" spans="2:2" x14ac:dyDescent="0.3">
      <c r="B10385" s="2"/>
    </row>
    <row r="10386" spans="2:2" x14ac:dyDescent="0.3">
      <c r="B10386" s="2"/>
    </row>
    <row r="10387" spans="2:2" x14ac:dyDescent="0.3">
      <c r="B10387" s="2"/>
    </row>
    <row r="10388" spans="2:2" x14ac:dyDescent="0.3">
      <c r="B10388" s="2"/>
    </row>
    <row r="10389" spans="2:2" x14ac:dyDescent="0.3">
      <c r="B10389" s="2"/>
    </row>
    <row r="10390" spans="2:2" x14ac:dyDescent="0.3">
      <c r="B10390" s="2"/>
    </row>
    <row r="10391" spans="2:2" x14ac:dyDescent="0.3">
      <c r="B10391" s="2"/>
    </row>
    <row r="10392" spans="2:2" x14ac:dyDescent="0.3">
      <c r="B10392" s="2"/>
    </row>
    <row r="10393" spans="2:2" x14ac:dyDescent="0.3">
      <c r="B10393" s="2"/>
    </row>
    <row r="10394" spans="2:2" x14ac:dyDescent="0.3">
      <c r="B10394" s="2"/>
    </row>
    <row r="10395" spans="2:2" x14ac:dyDescent="0.3">
      <c r="B10395" s="2"/>
    </row>
    <row r="10396" spans="2:2" x14ac:dyDescent="0.3">
      <c r="B10396" s="2"/>
    </row>
    <row r="10397" spans="2:2" x14ac:dyDescent="0.3">
      <c r="B10397" s="2"/>
    </row>
    <row r="10398" spans="2:2" x14ac:dyDescent="0.3">
      <c r="B10398" s="2"/>
    </row>
    <row r="10399" spans="2:2" x14ac:dyDescent="0.3">
      <c r="B10399" s="2"/>
    </row>
    <row r="10400" spans="2:2" x14ac:dyDescent="0.3">
      <c r="B10400" s="2"/>
    </row>
    <row r="10401" spans="2:2" x14ac:dyDescent="0.3">
      <c r="B10401" s="2"/>
    </row>
    <row r="10402" spans="2:2" x14ac:dyDescent="0.3">
      <c r="B10402" s="2"/>
    </row>
    <row r="10403" spans="2:2" x14ac:dyDescent="0.3">
      <c r="B10403" s="2"/>
    </row>
    <row r="10404" spans="2:2" x14ac:dyDescent="0.3">
      <c r="B10404" s="2"/>
    </row>
    <row r="10405" spans="2:2" x14ac:dyDescent="0.3">
      <c r="B10405" s="2"/>
    </row>
    <row r="10406" spans="2:2" x14ac:dyDescent="0.3">
      <c r="B10406" s="2"/>
    </row>
    <row r="10407" spans="2:2" x14ac:dyDescent="0.3">
      <c r="B10407" s="2"/>
    </row>
    <row r="10408" spans="2:2" x14ac:dyDescent="0.3">
      <c r="B10408" s="2"/>
    </row>
    <row r="10409" spans="2:2" x14ac:dyDescent="0.3">
      <c r="B10409" s="2"/>
    </row>
    <row r="10410" spans="2:2" x14ac:dyDescent="0.3">
      <c r="B10410" s="2"/>
    </row>
    <row r="10411" spans="2:2" x14ac:dyDescent="0.3">
      <c r="B10411" s="2"/>
    </row>
    <row r="10412" spans="2:2" x14ac:dyDescent="0.3">
      <c r="B10412" s="2"/>
    </row>
    <row r="10413" spans="2:2" x14ac:dyDescent="0.3">
      <c r="B10413" s="2"/>
    </row>
    <row r="10414" spans="2:2" x14ac:dyDescent="0.3">
      <c r="B10414" s="2"/>
    </row>
    <row r="10415" spans="2:2" x14ac:dyDescent="0.3">
      <c r="B10415" s="2"/>
    </row>
    <row r="10416" spans="2:2" x14ac:dyDescent="0.3">
      <c r="B10416" s="2"/>
    </row>
    <row r="10417" spans="2:2" x14ac:dyDescent="0.3">
      <c r="B10417" s="2"/>
    </row>
    <row r="10418" spans="2:2" x14ac:dyDescent="0.3">
      <c r="B10418" s="2"/>
    </row>
    <row r="10419" spans="2:2" x14ac:dyDescent="0.3">
      <c r="B10419" s="2"/>
    </row>
    <row r="10420" spans="2:2" x14ac:dyDescent="0.3">
      <c r="B10420" s="2"/>
    </row>
    <row r="10421" spans="2:2" x14ac:dyDescent="0.3">
      <c r="B10421" s="2"/>
    </row>
    <row r="10422" spans="2:2" x14ac:dyDescent="0.3">
      <c r="B10422" s="2"/>
    </row>
    <row r="10423" spans="2:2" x14ac:dyDescent="0.3">
      <c r="B10423" s="2"/>
    </row>
    <row r="10424" spans="2:2" x14ac:dyDescent="0.3">
      <c r="B10424" s="2"/>
    </row>
    <row r="10425" spans="2:2" x14ac:dyDescent="0.3">
      <c r="B10425" s="2"/>
    </row>
    <row r="10426" spans="2:2" x14ac:dyDescent="0.3">
      <c r="B10426" s="2"/>
    </row>
    <row r="10427" spans="2:2" x14ac:dyDescent="0.3">
      <c r="B10427" s="2"/>
    </row>
    <row r="10428" spans="2:2" x14ac:dyDescent="0.3">
      <c r="B10428" s="2"/>
    </row>
    <row r="10429" spans="2:2" x14ac:dyDescent="0.3">
      <c r="B10429" s="2"/>
    </row>
    <row r="10430" spans="2:2" x14ac:dyDescent="0.3">
      <c r="B10430" s="2"/>
    </row>
    <row r="10431" spans="2:2" x14ac:dyDescent="0.3">
      <c r="B10431" s="2"/>
    </row>
    <row r="10432" spans="2:2" x14ac:dyDescent="0.3">
      <c r="B10432" s="2"/>
    </row>
    <row r="10433" spans="2:2" x14ac:dyDescent="0.3">
      <c r="B10433" s="2"/>
    </row>
    <row r="10434" spans="2:2" x14ac:dyDescent="0.3">
      <c r="B10434" s="2"/>
    </row>
    <row r="10435" spans="2:2" x14ac:dyDescent="0.3">
      <c r="B10435" s="2"/>
    </row>
    <row r="10436" spans="2:2" x14ac:dyDescent="0.3">
      <c r="B10436" s="2"/>
    </row>
    <row r="10437" spans="2:2" x14ac:dyDescent="0.3">
      <c r="B10437" s="2"/>
    </row>
    <row r="10438" spans="2:2" x14ac:dyDescent="0.3">
      <c r="B10438" s="2"/>
    </row>
    <row r="10439" spans="2:2" x14ac:dyDescent="0.3">
      <c r="B10439" s="2"/>
    </row>
    <row r="10440" spans="2:2" x14ac:dyDescent="0.3">
      <c r="B10440" s="2"/>
    </row>
    <row r="10441" spans="2:2" x14ac:dyDescent="0.3">
      <c r="B10441" s="2"/>
    </row>
    <row r="10442" spans="2:2" x14ac:dyDescent="0.3">
      <c r="B10442" s="2"/>
    </row>
    <row r="10443" spans="2:2" x14ac:dyDescent="0.3">
      <c r="B10443" s="2"/>
    </row>
    <row r="10444" spans="2:2" x14ac:dyDescent="0.3">
      <c r="B10444" s="2"/>
    </row>
    <row r="10445" spans="2:2" x14ac:dyDescent="0.3">
      <c r="B10445" s="2"/>
    </row>
    <row r="10446" spans="2:2" x14ac:dyDescent="0.3">
      <c r="B10446" s="2"/>
    </row>
    <row r="10447" spans="2:2" x14ac:dyDescent="0.3">
      <c r="B10447" s="2"/>
    </row>
    <row r="10448" spans="2:2" x14ac:dyDescent="0.3">
      <c r="B10448" s="2"/>
    </row>
    <row r="10449" spans="2:2" x14ac:dyDescent="0.3">
      <c r="B10449" s="2"/>
    </row>
    <row r="10450" spans="2:2" x14ac:dyDescent="0.3">
      <c r="B10450" s="2"/>
    </row>
    <row r="10451" spans="2:2" x14ac:dyDescent="0.3">
      <c r="B10451" s="2"/>
    </row>
    <row r="10452" spans="2:2" x14ac:dyDescent="0.3">
      <c r="B10452" s="2"/>
    </row>
    <row r="10453" spans="2:2" x14ac:dyDescent="0.3">
      <c r="B10453" s="2"/>
    </row>
    <row r="10454" spans="2:2" x14ac:dyDescent="0.3">
      <c r="B10454" s="2"/>
    </row>
    <row r="10455" spans="2:2" x14ac:dyDescent="0.3">
      <c r="B10455" s="2"/>
    </row>
    <row r="10456" spans="2:2" x14ac:dyDescent="0.3">
      <c r="B10456" s="2"/>
    </row>
    <row r="10457" spans="2:2" x14ac:dyDescent="0.3">
      <c r="B10457" s="2"/>
    </row>
    <row r="10458" spans="2:2" x14ac:dyDescent="0.3">
      <c r="B10458" s="2"/>
    </row>
    <row r="10459" spans="2:2" x14ac:dyDescent="0.3">
      <c r="B10459" s="2"/>
    </row>
    <row r="10460" spans="2:2" x14ac:dyDescent="0.3">
      <c r="B10460" s="2"/>
    </row>
    <row r="10461" spans="2:2" x14ac:dyDescent="0.3">
      <c r="B10461" s="2"/>
    </row>
    <row r="10462" spans="2:2" x14ac:dyDescent="0.3">
      <c r="B10462" s="2"/>
    </row>
    <row r="10463" spans="2:2" x14ac:dyDescent="0.3">
      <c r="B10463" s="2"/>
    </row>
    <row r="10464" spans="2:2" x14ac:dyDescent="0.3">
      <c r="B10464" s="2"/>
    </row>
    <row r="10465" spans="2:2" x14ac:dyDescent="0.3">
      <c r="B10465" s="2"/>
    </row>
    <row r="10466" spans="2:2" x14ac:dyDescent="0.3">
      <c r="B10466" s="2"/>
    </row>
    <row r="10467" spans="2:2" x14ac:dyDescent="0.3">
      <c r="B10467" s="2"/>
    </row>
    <row r="10468" spans="2:2" x14ac:dyDescent="0.3">
      <c r="B10468" s="2"/>
    </row>
    <row r="10469" spans="2:2" x14ac:dyDescent="0.3">
      <c r="B10469" s="2"/>
    </row>
    <row r="10470" spans="2:2" x14ac:dyDescent="0.3">
      <c r="B10470" s="2"/>
    </row>
    <row r="10471" spans="2:2" x14ac:dyDescent="0.3">
      <c r="B10471" s="2"/>
    </row>
    <row r="10472" spans="2:2" x14ac:dyDescent="0.3">
      <c r="B10472" s="2"/>
    </row>
    <row r="10473" spans="2:2" x14ac:dyDescent="0.3">
      <c r="B10473" s="2"/>
    </row>
    <row r="10474" spans="2:2" x14ac:dyDescent="0.3">
      <c r="B10474" s="2"/>
    </row>
    <row r="10475" spans="2:2" x14ac:dyDescent="0.3">
      <c r="B10475" s="2"/>
    </row>
    <row r="10476" spans="2:2" x14ac:dyDescent="0.3">
      <c r="B10476" s="2"/>
    </row>
    <row r="10477" spans="2:2" x14ac:dyDescent="0.3">
      <c r="B10477" s="2"/>
    </row>
    <row r="10478" spans="2:2" x14ac:dyDescent="0.3">
      <c r="B10478" s="2"/>
    </row>
    <row r="10479" spans="2:2" x14ac:dyDescent="0.3">
      <c r="B10479" s="2"/>
    </row>
    <row r="10480" spans="2:2" x14ac:dyDescent="0.3">
      <c r="B10480" s="2"/>
    </row>
    <row r="10481" spans="2:2" x14ac:dyDescent="0.3">
      <c r="B10481" s="2"/>
    </row>
    <row r="10482" spans="2:2" x14ac:dyDescent="0.3">
      <c r="B10482" s="2"/>
    </row>
    <row r="10483" spans="2:2" x14ac:dyDescent="0.3">
      <c r="B10483" s="2"/>
    </row>
    <row r="10484" spans="2:2" x14ac:dyDescent="0.3">
      <c r="B10484" s="2"/>
    </row>
    <row r="10485" spans="2:2" x14ac:dyDescent="0.3">
      <c r="B10485" s="2"/>
    </row>
    <row r="10486" spans="2:2" x14ac:dyDescent="0.3">
      <c r="B10486" s="2"/>
    </row>
    <row r="10487" spans="2:2" x14ac:dyDescent="0.3">
      <c r="B10487" s="2"/>
    </row>
    <row r="10488" spans="2:2" x14ac:dyDescent="0.3">
      <c r="B10488" s="2"/>
    </row>
    <row r="10489" spans="2:2" x14ac:dyDescent="0.3">
      <c r="B10489" s="2"/>
    </row>
    <row r="10490" spans="2:2" x14ac:dyDescent="0.3">
      <c r="B10490" s="2"/>
    </row>
    <row r="10491" spans="2:2" x14ac:dyDescent="0.3">
      <c r="B10491" s="2"/>
    </row>
    <row r="10492" spans="2:2" x14ac:dyDescent="0.3">
      <c r="B10492" s="2"/>
    </row>
    <row r="10493" spans="2:2" x14ac:dyDescent="0.3">
      <c r="B10493" s="2"/>
    </row>
    <row r="10494" spans="2:2" x14ac:dyDescent="0.3">
      <c r="B10494" s="2"/>
    </row>
    <row r="10495" spans="2:2" x14ac:dyDescent="0.3">
      <c r="B10495" s="2"/>
    </row>
    <row r="10496" spans="2:2" x14ac:dyDescent="0.3">
      <c r="B10496" s="2"/>
    </row>
    <row r="10497" spans="2:2" x14ac:dyDescent="0.3">
      <c r="B10497" s="2"/>
    </row>
    <row r="10498" spans="2:2" x14ac:dyDescent="0.3">
      <c r="B10498" s="2"/>
    </row>
    <row r="10499" spans="2:2" x14ac:dyDescent="0.3">
      <c r="B10499" s="2"/>
    </row>
    <row r="10500" spans="2:2" x14ac:dyDescent="0.3">
      <c r="B10500" s="2"/>
    </row>
    <row r="10501" spans="2:2" x14ac:dyDescent="0.3">
      <c r="B10501" s="2"/>
    </row>
    <row r="10502" spans="2:2" x14ac:dyDescent="0.3">
      <c r="B10502" s="2"/>
    </row>
    <row r="10503" spans="2:2" x14ac:dyDescent="0.3">
      <c r="B10503" s="2"/>
    </row>
    <row r="10504" spans="2:2" x14ac:dyDescent="0.3">
      <c r="B10504" s="2"/>
    </row>
    <row r="10505" spans="2:2" x14ac:dyDescent="0.3">
      <c r="B10505" s="2"/>
    </row>
    <row r="10506" spans="2:2" x14ac:dyDescent="0.3">
      <c r="B10506" s="2"/>
    </row>
    <row r="10507" spans="2:2" x14ac:dyDescent="0.3">
      <c r="B10507" s="2"/>
    </row>
    <row r="10508" spans="2:2" x14ac:dyDescent="0.3">
      <c r="B10508" s="2"/>
    </row>
    <row r="10509" spans="2:2" x14ac:dyDescent="0.3">
      <c r="B10509" s="2"/>
    </row>
    <row r="10510" spans="2:2" x14ac:dyDescent="0.3">
      <c r="B10510" s="2"/>
    </row>
    <row r="10511" spans="2:2" x14ac:dyDescent="0.3">
      <c r="B10511" s="2"/>
    </row>
    <row r="10512" spans="2:2" x14ac:dyDescent="0.3">
      <c r="B10512" s="2"/>
    </row>
    <row r="10513" spans="2:2" x14ac:dyDescent="0.3">
      <c r="B10513" s="2"/>
    </row>
    <row r="10514" spans="2:2" x14ac:dyDescent="0.3">
      <c r="B10514" s="2"/>
    </row>
    <row r="10515" spans="2:2" x14ac:dyDescent="0.3">
      <c r="B10515" s="2"/>
    </row>
    <row r="10516" spans="2:2" x14ac:dyDescent="0.3">
      <c r="B10516" s="2"/>
    </row>
    <row r="10517" spans="2:2" x14ac:dyDescent="0.3">
      <c r="B10517" s="2"/>
    </row>
    <row r="10518" spans="2:2" x14ac:dyDescent="0.3">
      <c r="B10518" s="2"/>
    </row>
    <row r="10519" spans="2:2" x14ac:dyDescent="0.3">
      <c r="B10519" s="2"/>
    </row>
    <row r="10520" spans="2:2" x14ac:dyDescent="0.3">
      <c r="B10520" s="2"/>
    </row>
    <row r="10521" spans="2:2" x14ac:dyDescent="0.3">
      <c r="B10521" s="2"/>
    </row>
    <row r="10522" spans="2:2" x14ac:dyDescent="0.3">
      <c r="B10522" s="2"/>
    </row>
    <row r="10523" spans="2:2" x14ac:dyDescent="0.3">
      <c r="B10523" s="2"/>
    </row>
    <row r="10524" spans="2:2" x14ac:dyDescent="0.3">
      <c r="B10524" s="2"/>
    </row>
    <row r="10525" spans="2:2" x14ac:dyDescent="0.3">
      <c r="B10525" s="2"/>
    </row>
    <row r="10526" spans="2:2" x14ac:dyDescent="0.3">
      <c r="B10526" s="2"/>
    </row>
    <row r="10527" spans="2:2" x14ac:dyDescent="0.3">
      <c r="B10527" s="2"/>
    </row>
    <row r="10528" spans="2:2" x14ac:dyDescent="0.3">
      <c r="B10528" s="2"/>
    </row>
    <row r="10529" spans="2:2" x14ac:dyDescent="0.3">
      <c r="B10529" s="2"/>
    </row>
    <row r="10530" spans="2:2" x14ac:dyDescent="0.3">
      <c r="B10530" s="2"/>
    </row>
    <row r="10531" spans="2:2" x14ac:dyDescent="0.3">
      <c r="B10531" s="2"/>
    </row>
    <row r="10532" spans="2:2" x14ac:dyDescent="0.3">
      <c r="B10532" s="2"/>
    </row>
    <row r="10533" spans="2:2" x14ac:dyDescent="0.3">
      <c r="B10533" s="2"/>
    </row>
    <row r="10534" spans="2:2" x14ac:dyDescent="0.3">
      <c r="B10534" s="2"/>
    </row>
    <row r="10535" spans="2:2" x14ac:dyDescent="0.3">
      <c r="B10535" s="2"/>
    </row>
    <row r="10536" spans="2:2" x14ac:dyDescent="0.3">
      <c r="B10536" s="2"/>
    </row>
    <row r="10537" spans="2:2" x14ac:dyDescent="0.3">
      <c r="B10537" s="2"/>
    </row>
    <row r="10538" spans="2:2" x14ac:dyDescent="0.3">
      <c r="B10538" s="2"/>
    </row>
    <row r="10539" spans="2:2" x14ac:dyDescent="0.3">
      <c r="B10539" s="2"/>
    </row>
    <row r="10540" spans="2:2" x14ac:dyDescent="0.3">
      <c r="B10540" s="2"/>
    </row>
    <row r="10541" spans="2:2" x14ac:dyDescent="0.3">
      <c r="B10541" s="2"/>
    </row>
    <row r="10542" spans="2:2" x14ac:dyDescent="0.3">
      <c r="B10542" s="2"/>
    </row>
    <row r="10543" spans="2:2" x14ac:dyDescent="0.3">
      <c r="B10543" s="2"/>
    </row>
    <row r="10544" spans="2:2" x14ac:dyDescent="0.3">
      <c r="B10544" s="2"/>
    </row>
    <row r="10545" spans="2:2" x14ac:dyDescent="0.3">
      <c r="B10545" s="2"/>
    </row>
    <row r="10546" spans="2:2" x14ac:dyDescent="0.3">
      <c r="B10546" s="2"/>
    </row>
    <row r="10547" spans="2:2" x14ac:dyDescent="0.3">
      <c r="B10547" s="2"/>
    </row>
    <row r="10548" spans="2:2" x14ac:dyDescent="0.3">
      <c r="B10548" s="2"/>
    </row>
    <row r="10549" spans="2:2" x14ac:dyDescent="0.3">
      <c r="B10549" s="2"/>
    </row>
    <row r="10550" spans="2:2" x14ac:dyDescent="0.3">
      <c r="B10550" s="2"/>
    </row>
    <row r="10551" spans="2:2" x14ac:dyDescent="0.3">
      <c r="B10551" s="2"/>
    </row>
    <row r="10552" spans="2:2" x14ac:dyDescent="0.3">
      <c r="B10552" s="2"/>
    </row>
    <row r="10553" spans="2:2" x14ac:dyDescent="0.3">
      <c r="B10553" s="2"/>
    </row>
    <row r="10554" spans="2:2" x14ac:dyDescent="0.3">
      <c r="B10554" s="2"/>
    </row>
    <row r="10555" spans="2:2" x14ac:dyDescent="0.3">
      <c r="B10555" s="2"/>
    </row>
    <row r="10556" spans="2:2" x14ac:dyDescent="0.3">
      <c r="B10556" s="2"/>
    </row>
    <row r="10557" spans="2:2" x14ac:dyDescent="0.3">
      <c r="B10557" s="2"/>
    </row>
    <row r="10558" spans="2:2" x14ac:dyDescent="0.3">
      <c r="B10558" s="2"/>
    </row>
    <row r="10559" spans="2:2" x14ac:dyDescent="0.3">
      <c r="B10559" s="2"/>
    </row>
    <row r="10560" spans="2:2" x14ac:dyDescent="0.3">
      <c r="B10560" s="2"/>
    </row>
    <row r="10561" spans="2:2" x14ac:dyDescent="0.3">
      <c r="B10561" s="2"/>
    </row>
    <row r="10562" spans="2:2" x14ac:dyDescent="0.3">
      <c r="B10562" s="2"/>
    </row>
    <row r="10563" spans="2:2" x14ac:dyDescent="0.3">
      <c r="B10563" s="2"/>
    </row>
    <row r="10564" spans="2:2" x14ac:dyDescent="0.3">
      <c r="B10564" s="2"/>
    </row>
    <row r="10565" spans="2:2" x14ac:dyDescent="0.3">
      <c r="B10565" s="2"/>
    </row>
    <row r="10566" spans="2:2" x14ac:dyDescent="0.3">
      <c r="B10566" s="2"/>
    </row>
    <row r="10567" spans="2:2" x14ac:dyDescent="0.3">
      <c r="B10567" s="2"/>
    </row>
    <row r="10568" spans="2:2" x14ac:dyDescent="0.3">
      <c r="B10568" s="2"/>
    </row>
    <row r="10569" spans="2:2" x14ac:dyDescent="0.3">
      <c r="B10569" s="2"/>
    </row>
    <row r="10570" spans="2:2" x14ac:dyDescent="0.3">
      <c r="B10570" s="2"/>
    </row>
    <row r="10571" spans="2:2" x14ac:dyDescent="0.3">
      <c r="B10571" s="2"/>
    </row>
    <row r="10572" spans="2:2" x14ac:dyDescent="0.3">
      <c r="B10572" s="2"/>
    </row>
    <row r="10573" spans="2:2" x14ac:dyDescent="0.3">
      <c r="B10573" s="2"/>
    </row>
    <row r="10574" spans="2:2" x14ac:dyDescent="0.3">
      <c r="B10574" s="2"/>
    </row>
    <row r="10575" spans="2:2" x14ac:dyDescent="0.3">
      <c r="B10575" s="2"/>
    </row>
    <row r="10576" spans="2:2" x14ac:dyDescent="0.3">
      <c r="B10576" s="2"/>
    </row>
    <row r="10577" spans="2:2" x14ac:dyDescent="0.3">
      <c r="B10577" s="2"/>
    </row>
    <row r="10578" spans="2:2" x14ac:dyDescent="0.3">
      <c r="B10578" s="2"/>
    </row>
    <row r="10579" spans="2:2" x14ac:dyDescent="0.3">
      <c r="B10579" s="2"/>
    </row>
    <row r="10580" spans="2:2" x14ac:dyDescent="0.3">
      <c r="B10580" s="2"/>
    </row>
    <row r="10581" spans="2:2" x14ac:dyDescent="0.3">
      <c r="B10581" s="2"/>
    </row>
    <row r="10582" spans="2:2" x14ac:dyDescent="0.3">
      <c r="B10582" s="2"/>
    </row>
    <row r="10583" spans="2:2" x14ac:dyDescent="0.3">
      <c r="B10583" s="2"/>
    </row>
    <row r="10584" spans="2:2" x14ac:dyDescent="0.3">
      <c r="B10584" s="2"/>
    </row>
    <row r="10585" spans="2:2" x14ac:dyDescent="0.3">
      <c r="B10585" s="2"/>
    </row>
    <row r="10586" spans="2:2" x14ac:dyDescent="0.3">
      <c r="B10586" s="2"/>
    </row>
    <row r="10587" spans="2:2" x14ac:dyDescent="0.3">
      <c r="B10587" s="2"/>
    </row>
    <row r="10588" spans="2:2" x14ac:dyDescent="0.3">
      <c r="B10588" s="2"/>
    </row>
    <row r="10589" spans="2:2" x14ac:dyDescent="0.3">
      <c r="B10589" s="2"/>
    </row>
    <row r="10590" spans="2:2" x14ac:dyDescent="0.3">
      <c r="B10590" s="2"/>
    </row>
    <row r="10591" spans="2:2" x14ac:dyDescent="0.3">
      <c r="B10591" s="2"/>
    </row>
    <row r="10592" spans="2:2" x14ac:dyDescent="0.3">
      <c r="B10592" s="2"/>
    </row>
    <row r="10593" spans="2:2" x14ac:dyDescent="0.3">
      <c r="B10593" s="2"/>
    </row>
    <row r="10594" spans="2:2" x14ac:dyDescent="0.3">
      <c r="B10594" s="2"/>
    </row>
    <row r="10595" spans="2:2" x14ac:dyDescent="0.3">
      <c r="B10595" s="2"/>
    </row>
    <row r="10596" spans="2:2" x14ac:dyDescent="0.3">
      <c r="B10596" s="2"/>
    </row>
    <row r="10597" spans="2:2" x14ac:dyDescent="0.3">
      <c r="B10597" s="2"/>
    </row>
    <row r="10598" spans="2:2" x14ac:dyDescent="0.3">
      <c r="B10598" s="2"/>
    </row>
    <row r="10599" spans="2:2" x14ac:dyDescent="0.3">
      <c r="B10599" s="2"/>
    </row>
    <row r="10600" spans="2:2" x14ac:dyDescent="0.3">
      <c r="B10600" s="2"/>
    </row>
    <row r="10601" spans="2:2" x14ac:dyDescent="0.3">
      <c r="B10601" s="2"/>
    </row>
    <row r="10602" spans="2:2" x14ac:dyDescent="0.3">
      <c r="B10602" s="2"/>
    </row>
    <row r="10603" spans="2:2" x14ac:dyDescent="0.3">
      <c r="B10603" s="2"/>
    </row>
    <row r="10604" spans="2:2" x14ac:dyDescent="0.3">
      <c r="B10604" s="2"/>
    </row>
    <row r="10605" spans="2:2" x14ac:dyDescent="0.3">
      <c r="B10605" s="2"/>
    </row>
    <row r="10606" spans="2:2" x14ac:dyDescent="0.3">
      <c r="B10606" s="2"/>
    </row>
    <row r="10607" spans="2:2" x14ac:dyDescent="0.3">
      <c r="B10607" s="2"/>
    </row>
    <row r="10608" spans="2:2" x14ac:dyDescent="0.3">
      <c r="B10608" s="2"/>
    </row>
    <row r="10609" spans="2:2" x14ac:dyDescent="0.3">
      <c r="B10609" s="2"/>
    </row>
    <row r="10610" spans="2:2" x14ac:dyDescent="0.3">
      <c r="B10610" s="2"/>
    </row>
    <row r="10611" spans="2:2" x14ac:dyDescent="0.3">
      <c r="B10611" s="2"/>
    </row>
    <row r="10612" spans="2:2" x14ac:dyDescent="0.3">
      <c r="B10612" s="2"/>
    </row>
    <row r="10613" spans="2:2" x14ac:dyDescent="0.3">
      <c r="B10613" s="2"/>
    </row>
    <row r="10614" spans="2:2" x14ac:dyDescent="0.3">
      <c r="B10614" s="2"/>
    </row>
    <row r="10615" spans="2:2" x14ac:dyDescent="0.3">
      <c r="B10615" s="2"/>
    </row>
    <row r="10616" spans="2:2" x14ac:dyDescent="0.3">
      <c r="B10616" s="2"/>
    </row>
    <row r="10617" spans="2:2" x14ac:dyDescent="0.3">
      <c r="B10617" s="2"/>
    </row>
    <row r="10618" spans="2:2" x14ac:dyDescent="0.3">
      <c r="B10618" s="2"/>
    </row>
    <row r="10619" spans="2:2" x14ac:dyDescent="0.3">
      <c r="B10619" s="2"/>
    </row>
    <row r="10620" spans="2:2" x14ac:dyDescent="0.3">
      <c r="B10620" s="2"/>
    </row>
    <row r="10621" spans="2:2" x14ac:dyDescent="0.3">
      <c r="B10621" s="2"/>
    </row>
    <row r="10622" spans="2:2" x14ac:dyDescent="0.3">
      <c r="B10622" s="2"/>
    </row>
    <row r="10623" spans="2:2" x14ac:dyDescent="0.3">
      <c r="B10623" s="2"/>
    </row>
    <row r="10624" spans="2:2" x14ac:dyDescent="0.3">
      <c r="B10624" s="2"/>
    </row>
    <row r="10625" spans="2:2" x14ac:dyDescent="0.3">
      <c r="B10625" s="2"/>
    </row>
    <row r="10626" spans="2:2" x14ac:dyDescent="0.3">
      <c r="B10626" s="2"/>
    </row>
    <row r="10627" spans="2:2" x14ac:dyDescent="0.3">
      <c r="B10627" s="2"/>
    </row>
    <row r="10628" spans="2:2" x14ac:dyDescent="0.3">
      <c r="B10628" s="2"/>
    </row>
    <row r="10629" spans="2:2" x14ac:dyDescent="0.3">
      <c r="B10629" s="2"/>
    </row>
    <row r="10630" spans="2:2" x14ac:dyDescent="0.3">
      <c r="B10630" s="2"/>
    </row>
    <row r="10631" spans="2:2" x14ac:dyDescent="0.3">
      <c r="B10631" s="2"/>
    </row>
    <row r="10632" spans="2:2" x14ac:dyDescent="0.3">
      <c r="B10632" s="2"/>
    </row>
    <row r="10633" spans="2:2" x14ac:dyDescent="0.3">
      <c r="B10633" s="2"/>
    </row>
    <row r="10634" spans="2:2" x14ac:dyDescent="0.3">
      <c r="B10634" s="2"/>
    </row>
    <row r="10635" spans="2:2" x14ac:dyDescent="0.3">
      <c r="B10635" s="2"/>
    </row>
    <row r="10636" spans="2:2" x14ac:dyDescent="0.3">
      <c r="B10636" s="2"/>
    </row>
    <row r="10637" spans="2:2" x14ac:dyDescent="0.3">
      <c r="B10637" s="2"/>
    </row>
    <row r="10638" spans="2:2" x14ac:dyDescent="0.3">
      <c r="B10638" s="2"/>
    </row>
    <row r="10639" spans="2:2" x14ac:dyDescent="0.3">
      <c r="B10639" s="2"/>
    </row>
    <row r="10640" spans="2:2" x14ac:dyDescent="0.3">
      <c r="B10640" s="2"/>
    </row>
    <row r="10641" spans="2:2" x14ac:dyDescent="0.3">
      <c r="B10641" s="2"/>
    </row>
    <row r="10642" spans="2:2" x14ac:dyDescent="0.3">
      <c r="B10642" s="2"/>
    </row>
    <row r="10643" spans="2:2" x14ac:dyDescent="0.3">
      <c r="B10643" s="2"/>
    </row>
    <row r="10644" spans="2:2" x14ac:dyDescent="0.3">
      <c r="B10644" s="2"/>
    </row>
    <row r="10645" spans="2:2" x14ac:dyDescent="0.3">
      <c r="B10645" s="2"/>
    </row>
    <row r="10646" spans="2:2" x14ac:dyDescent="0.3">
      <c r="B10646" s="2"/>
    </row>
    <row r="10647" spans="2:2" x14ac:dyDescent="0.3">
      <c r="B10647" s="2"/>
    </row>
    <row r="10648" spans="2:2" x14ac:dyDescent="0.3">
      <c r="B10648" s="2"/>
    </row>
    <row r="10649" spans="2:2" x14ac:dyDescent="0.3">
      <c r="B10649" s="2"/>
    </row>
    <row r="10650" spans="2:2" x14ac:dyDescent="0.3">
      <c r="B10650" s="2"/>
    </row>
    <row r="10651" spans="2:2" x14ac:dyDescent="0.3">
      <c r="B10651" s="2"/>
    </row>
    <row r="10652" spans="2:2" x14ac:dyDescent="0.3">
      <c r="B10652" s="2"/>
    </row>
    <row r="10653" spans="2:2" x14ac:dyDescent="0.3">
      <c r="B10653" s="2"/>
    </row>
    <row r="10654" spans="2:2" x14ac:dyDescent="0.3">
      <c r="B10654" s="2"/>
    </row>
    <row r="10655" spans="2:2" x14ac:dyDescent="0.3">
      <c r="B10655" s="2"/>
    </row>
    <row r="10656" spans="2:2" x14ac:dyDescent="0.3">
      <c r="B10656" s="2"/>
    </row>
    <row r="10657" spans="2:2" x14ac:dyDescent="0.3">
      <c r="B10657" s="2"/>
    </row>
    <row r="10658" spans="2:2" x14ac:dyDescent="0.3">
      <c r="B10658" s="2"/>
    </row>
    <row r="10659" spans="2:2" x14ac:dyDescent="0.3">
      <c r="B10659" s="2"/>
    </row>
    <row r="10660" spans="2:2" x14ac:dyDescent="0.3">
      <c r="B10660" s="2"/>
    </row>
    <row r="10661" spans="2:2" x14ac:dyDescent="0.3">
      <c r="B10661" s="2"/>
    </row>
    <row r="10662" spans="2:2" x14ac:dyDescent="0.3">
      <c r="B10662" s="2"/>
    </row>
    <row r="10663" spans="2:2" x14ac:dyDescent="0.3">
      <c r="B10663" s="2"/>
    </row>
    <row r="10664" spans="2:2" x14ac:dyDescent="0.3">
      <c r="B10664" s="2"/>
    </row>
    <row r="10665" spans="2:2" x14ac:dyDescent="0.3">
      <c r="B10665" s="2"/>
    </row>
    <row r="10666" spans="2:2" x14ac:dyDescent="0.3">
      <c r="B10666" s="2"/>
    </row>
    <row r="10667" spans="2:2" x14ac:dyDescent="0.3">
      <c r="B10667" s="2"/>
    </row>
    <row r="10668" spans="2:2" x14ac:dyDescent="0.3">
      <c r="B10668" s="2"/>
    </row>
    <row r="10669" spans="2:2" x14ac:dyDescent="0.3">
      <c r="B10669" s="2"/>
    </row>
    <row r="10670" spans="2:2" x14ac:dyDescent="0.3">
      <c r="B10670" s="2"/>
    </row>
    <row r="10671" spans="2:2" x14ac:dyDescent="0.3">
      <c r="B10671" s="2"/>
    </row>
    <row r="10672" spans="2:2" x14ac:dyDescent="0.3">
      <c r="B10672" s="2"/>
    </row>
    <row r="10673" spans="2:2" x14ac:dyDescent="0.3">
      <c r="B10673" s="2"/>
    </row>
    <row r="10674" spans="2:2" x14ac:dyDescent="0.3">
      <c r="B10674" s="2"/>
    </row>
    <row r="10675" spans="2:2" x14ac:dyDescent="0.3">
      <c r="B10675" s="2"/>
    </row>
    <row r="10676" spans="2:2" x14ac:dyDescent="0.3">
      <c r="B10676" s="2"/>
    </row>
    <row r="10677" spans="2:2" x14ac:dyDescent="0.3">
      <c r="B10677" s="2"/>
    </row>
    <row r="10678" spans="2:2" x14ac:dyDescent="0.3">
      <c r="B10678" s="2"/>
    </row>
    <row r="10679" spans="2:2" x14ac:dyDescent="0.3">
      <c r="B10679" s="2"/>
    </row>
    <row r="10680" spans="2:2" x14ac:dyDescent="0.3">
      <c r="B10680" s="2"/>
    </row>
    <row r="10681" spans="2:2" x14ac:dyDescent="0.3">
      <c r="B10681" s="2"/>
    </row>
    <row r="10682" spans="2:2" x14ac:dyDescent="0.3">
      <c r="B10682" s="2"/>
    </row>
    <row r="10683" spans="2:2" x14ac:dyDescent="0.3">
      <c r="B10683" s="2"/>
    </row>
    <row r="10684" spans="2:2" x14ac:dyDescent="0.3">
      <c r="B10684" s="2"/>
    </row>
    <row r="10685" spans="2:2" x14ac:dyDescent="0.3">
      <c r="B10685" s="2"/>
    </row>
    <row r="10686" spans="2:2" x14ac:dyDescent="0.3">
      <c r="B10686" s="2"/>
    </row>
    <row r="10687" spans="2:2" x14ac:dyDescent="0.3">
      <c r="B10687" s="2"/>
    </row>
    <row r="10688" spans="2:2" x14ac:dyDescent="0.3">
      <c r="B10688" s="2"/>
    </row>
    <row r="10689" spans="2:2" x14ac:dyDescent="0.3">
      <c r="B10689" s="2"/>
    </row>
    <row r="10690" spans="2:2" x14ac:dyDescent="0.3">
      <c r="B10690" s="2"/>
    </row>
    <row r="10691" spans="2:2" x14ac:dyDescent="0.3">
      <c r="B10691" s="2"/>
    </row>
    <row r="10692" spans="2:2" x14ac:dyDescent="0.3">
      <c r="B10692" s="2"/>
    </row>
    <row r="10693" spans="2:2" x14ac:dyDescent="0.3">
      <c r="B10693" s="2"/>
    </row>
    <row r="10694" spans="2:2" x14ac:dyDescent="0.3">
      <c r="B10694" s="2"/>
    </row>
    <row r="10695" spans="2:2" x14ac:dyDescent="0.3">
      <c r="B10695" s="2"/>
    </row>
    <row r="10696" spans="2:2" x14ac:dyDescent="0.3">
      <c r="B10696" s="2"/>
    </row>
    <row r="10697" spans="2:2" x14ac:dyDescent="0.3">
      <c r="B10697" s="2"/>
    </row>
    <row r="10698" spans="2:2" x14ac:dyDescent="0.3">
      <c r="B10698" s="2"/>
    </row>
    <row r="10699" spans="2:2" x14ac:dyDescent="0.3">
      <c r="B10699" s="2"/>
    </row>
    <row r="10700" spans="2:2" x14ac:dyDescent="0.3">
      <c r="B10700" s="2"/>
    </row>
    <row r="10701" spans="2:2" x14ac:dyDescent="0.3">
      <c r="B10701" s="2"/>
    </row>
    <row r="10702" spans="2:2" x14ac:dyDescent="0.3">
      <c r="B10702" s="2"/>
    </row>
    <row r="10703" spans="2:2" x14ac:dyDescent="0.3">
      <c r="B10703" s="2"/>
    </row>
    <row r="10704" spans="2:2" x14ac:dyDescent="0.3">
      <c r="B10704" s="2"/>
    </row>
    <row r="10705" spans="2:2" x14ac:dyDescent="0.3">
      <c r="B10705" s="2"/>
    </row>
    <row r="10706" spans="2:2" x14ac:dyDescent="0.3">
      <c r="B10706" s="2"/>
    </row>
    <row r="10707" spans="2:2" x14ac:dyDescent="0.3">
      <c r="B10707" s="2"/>
    </row>
    <row r="10708" spans="2:2" x14ac:dyDescent="0.3">
      <c r="B10708" s="2"/>
    </row>
    <row r="10709" spans="2:2" x14ac:dyDescent="0.3">
      <c r="B10709" s="2"/>
    </row>
    <row r="10710" spans="2:2" x14ac:dyDescent="0.3">
      <c r="B10710" s="2"/>
    </row>
    <row r="10711" spans="2:2" x14ac:dyDescent="0.3">
      <c r="B10711" s="2"/>
    </row>
    <row r="10712" spans="2:2" x14ac:dyDescent="0.3">
      <c r="B10712" s="2"/>
    </row>
    <row r="10713" spans="2:2" x14ac:dyDescent="0.3">
      <c r="B10713" s="2"/>
    </row>
    <row r="10714" spans="2:2" x14ac:dyDescent="0.3">
      <c r="B10714" s="2"/>
    </row>
    <row r="10715" spans="2:2" x14ac:dyDescent="0.3">
      <c r="B10715" s="2"/>
    </row>
    <row r="10716" spans="2:2" x14ac:dyDescent="0.3">
      <c r="B10716" s="2"/>
    </row>
    <row r="10717" spans="2:2" x14ac:dyDescent="0.3">
      <c r="B10717" s="2"/>
    </row>
    <row r="10718" spans="2:2" x14ac:dyDescent="0.3">
      <c r="B10718" s="2"/>
    </row>
    <row r="10719" spans="2:2" x14ac:dyDescent="0.3">
      <c r="B10719" s="2"/>
    </row>
    <row r="10720" spans="2:2" x14ac:dyDescent="0.3">
      <c r="B10720" s="2"/>
    </row>
    <row r="10721" spans="2:2" x14ac:dyDescent="0.3">
      <c r="B10721" s="2"/>
    </row>
    <row r="10722" spans="2:2" x14ac:dyDescent="0.3">
      <c r="B10722" s="2"/>
    </row>
    <row r="10723" spans="2:2" x14ac:dyDescent="0.3">
      <c r="B10723" s="2"/>
    </row>
    <row r="10724" spans="2:2" x14ac:dyDescent="0.3">
      <c r="B10724" s="2"/>
    </row>
    <row r="10725" spans="2:2" x14ac:dyDescent="0.3">
      <c r="B10725" s="2"/>
    </row>
    <row r="10726" spans="2:2" x14ac:dyDescent="0.3">
      <c r="B10726" s="2"/>
    </row>
    <row r="10727" spans="2:2" x14ac:dyDescent="0.3">
      <c r="B10727" s="2"/>
    </row>
    <row r="10728" spans="2:2" x14ac:dyDescent="0.3">
      <c r="B10728" s="2"/>
    </row>
    <row r="10729" spans="2:2" x14ac:dyDescent="0.3">
      <c r="B10729" s="2"/>
    </row>
    <row r="10730" spans="2:2" x14ac:dyDescent="0.3">
      <c r="B10730" s="2"/>
    </row>
    <row r="10731" spans="2:2" x14ac:dyDescent="0.3">
      <c r="B10731" s="2"/>
    </row>
    <row r="10732" spans="2:2" x14ac:dyDescent="0.3">
      <c r="B10732" s="2"/>
    </row>
    <row r="10733" spans="2:2" x14ac:dyDescent="0.3">
      <c r="B10733" s="2"/>
    </row>
    <row r="10734" spans="2:2" x14ac:dyDescent="0.3">
      <c r="B10734" s="2"/>
    </row>
    <row r="10735" spans="2:2" x14ac:dyDescent="0.3">
      <c r="B10735" s="2"/>
    </row>
    <row r="10736" spans="2:2" x14ac:dyDescent="0.3">
      <c r="B10736" s="2"/>
    </row>
    <row r="10737" spans="2:2" x14ac:dyDescent="0.3">
      <c r="B10737" s="2"/>
    </row>
    <row r="10738" spans="2:2" x14ac:dyDescent="0.3">
      <c r="B10738" s="2"/>
    </row>
    <row r="10739" spans="2:2" x14ac:dyDescent="0.3">
      <c r="B10739" s="2"/>
    </row>
    <row r="10740" spans="2:2" x14ac:dyDescent="0.3">
      <c r="B10740" s="2"/>
    </row>
    <row r="10741" spans="2:2" x14ac:dyDescent="0.3">
      <c r="B10741" s="2"/>
    </row>
    <row r="10742" spans="2:2" x14ac:dyDescent="0.3">
      <c r="B10742" s="2"/>
    </row>
    <row r="10743" spans="2:2" x14ac:dyDescent="0.3">
      <c r="B10743" s="2"/>
    </row>
    <row r="10744" spans="2:2" x14ac:dyDescent="0.3">
      <c r="B10744" s="2"/>
    </row>
    <row r="10745" spans="2:2" x14ac:dyDescent="0.3">
      <c r="B10745" s="2"/>
    </row>
    <row r="10746" spans="2:2" x14ac:dyDescent="0.3">
      <c r="B10746" s="2"/>
    </row>
    <row r="10747" spans="2:2" x14ac:dyDescent="0.3">
      <c r="B10747" s="2"/>
    </row>
    <row r="10748" spans="2:2" x14ac:dyDescent="0.3">
      <c r="B10748" s="2"/>
    </row>
    <row r="10749" spans="2:2" x14ac:dyDescent="0.3">
      <c r="B10749" s="2"/>
    </row>
    <row r="10750" spans="2:2" x14ac:dyDescent="0.3">
      <c r="B10750" s="2"/>
    </row>
    <row r="10751" spans="2:2" x14ac:dyDescent="0.3">
      <c r="B10751" s="2"/>
    </row>
    <row r="10752" spans="2:2" x14ac:dyDescent="0.3">
      <c r="B10752" s="2"/>
    </row>
    <row r="10753" spans="2:2" x14ac:dyDescent="0.3">
      <c r="B10753" s="2"/>
    </row>
    <row r="10754" spans="2:2" x14ac:dyDescent="0.3">
      <c r="B10754" s="2"/>
    </row>
    <row r="10755" spans="2:2" x14ac:dyDescent="0.3">
      <c r="B10755" s="2"/>
    </row>
    <row r="10756" spans="2:2" x14ac:dyDescent="0.3">
      <c r="B10756" s="2"/>
    </row>
    <row r="10757" spans="2:2" x14ac:dyDescent="0.3">
      <c r="B10757" s="2"/>
    </row>
    <row r="10758" spans="2:2" x14ac:dyDescent="0.3">
      <c r="B10758" s="2"/>
    </row>
    <row r="10759" spans="2:2" x14ac:dyDescent="0.3">
      <c r="B10759" s="2"/>
    </row>
    <row r="10760" spans="2:2" x14ac:dyDescent="0.3">
      <c r="B10760" s="2"/>
    </row>
    <row r="10761" spans="2:2" x14ac:dyDescent="0.3">
      <c r="B10761" s="2"/>
    </row>
    <row r="10762" spans="2:2" x14ac:dyDescent="0.3">
      <c r="B10762" s="2"/>
    </row>
    <row r="10763" spans="2:2" x14ac:dyDescent="0.3">
      <c r="B10763" s="2"/>
    </row>
    <row r="10764" spans="2:2" x14ac:dyDescent="0.3">
      <c r="B10764" s="2"/>
    </row>
    <row r="10765" spans="2:2" x14ac:dyDescent="0.3">
      <c r="B10765" s="2"/>
    </row>
    <row r="10766" spans="2:2" x14ac:dyDescent="0.3">
      <c r="B10766" s="2"/>
    </row>
    <row r="10767" spans="2:2" x14ac:dyDescent="0.3">
      <c r="B10767" s="2"/>
    </row>
    <row r="10768" spans="2:2" x14ac:dyDescent="0.3">
      <c r="B10768" s="2"/>
    </row>
    <row r="10769" spans="2:2" x14ac:dyDescent="0.3">
      <c r="B10769" s="2"/>
    </row>
    <row r="10770" spans="2:2" x14ac:dyDescent="0.3">
      <c r="B10770" s="2"/>
    </row>
    <row r="10771" spans="2:2" x14ac:dyDescent="0.3">
      <c r="B10771" s="2"/>
    </row>
    <row r="10772" spans="2:2" x14ac:dyDescent="0.3">
      <c r="B10772" s="2"/>
    </row>
    <row r="10773" spans="2:2" x14ac:dyDescent="0.3">
      <c r="B10773" s="2"/>
    </row>
    <row r="10774" spans="2:2" x14ac:dyDescent="0.3">
      <c r="B10774" s="2"/>
    </row>
    <row r="10775" spans="2:2" x14ac:dyDescent="0.3">
      <c r="B10775" s="2"/>
    </row>
    <row r="10776" spans="2:2" x14ac:dyDescent="0.3">
      <c r="B10776" s="2"/>
    </row>
    <row r="10777" spans="2:2" x14ac:dyDescent="0.3">
      <c r="B10777" s="2"/>
    </row>
    <row r="10778" spans="2:2" x14ac:dyDescent="0.3">
      <c r="B10778" s="2"/>
    </row>
    <row r="10779" spans="2:2" x14ac:dyDescent="0.3">
      <c r="B10779" s="2"/>
    </row>
    <row r="10780" spans="2:2" x14ac:dyDescent="0.3">
      <c r="B10780" s="2"/>
    </row>
    <row r="10781" spans="2:2" x14ac:dyDescent="0.3">
      <c r="B10781" s="2"/>
    </row>
    <row r="10782" spans="2:2" x14ac:dyDescent="0.3">
      <c r="B10782" s="2"/>
    </row>
    <row r="10783" spans="2:2" x14ac:dyDescent="0.3">
      <c r="B10783" s="2"/>
    </row>
    <row r="10784" spans="2:2" x14ac:dyDescent="0.3">
      <c r="B10784" s="2"/>
    </row>
    <row r="10785" spans="2:2" x14ac:dyDescent="0.3">
      <c r="B10785" s="2"/>
    </row>
    <row r="10786" spans="2:2" x14ac:dyDescent="0.3">
      <c r="B10786" s="2"/>
    </row>
    <row r="10787" spans="2:2" x14ac:dyDescent="0.3">
      <c r="B10787" s="2"/>
    </row>
    <row r="10788" spans="2:2" x14ac:dyDescent="0.3">
      <c r="B10788" s="2"/>
    </row>
    <row r="10789" spans="2:2" x14ac:dyDescent="0.3">
      <c r="B10789" s="2"/>
    </row>
    <row r="10790" spans="2:2" x14ac:dyDescent="0.3">
      <c r="B10790" s="2"/>
    </row>
    <row r="10791" spans="2:2" x14ac:dyDescent="0.3">
      <c r="B10791" s="2"/>
    </row>
    <row r="10792" spans="2:2" x14ac:dyDescent="0.3">
      <c r="B10792" s="2"/>
    </row>
    <row r="10793" spans="2:2" x14ac:dyDescent="0.3">
      <c r="B10793" s="2"/>
    </row>
    <row r="10794" spans="2:2" x14ac:dyDescent="0.3">
      <c r="B10794" s="2"/>
    </row>
    <row r="10795" spans="2:2" x14ac:dyDescent="0.3">
      <c r="B10795" s="2"/>
    </row>
    <row r="10796" spans="2:2" x14ac:dyDescent="0.3">
      <c r="B10796" s="2"/>
    </row>
    <row r="10797" spans="2:2" x14ac:dyDescent="0.3">
      <c r="B10797" s="2"/>
    </row>
    <row r="10798" spans="2:2" x14ac:dyDescent="0.3">
      <c r="B10798" s="2"/>
    </row>
    <row r="10799" spans="2:2" x14ac:dyDescent="0.3">
      <c r="B10799" s="2"/>
    </row>
    <row r="10800" spans="2:2" x14ac:dyDescent="0.3">
      <c r="B10800" s="2"/>
    </row>
    <row r="10801" spans="2:2" x14ac:dyDescent="0.3">
      <c r="B10801" s="2"/>
    </row>
    <row r="10802" spans="2:2" x14ac:dyDescent="0.3">
      <c r="B10802" s="2"/>
    </row>
    <row r="10803" spans="2:2" x14ac:dyDescent="0.3">
      <c r="B10803" s="2"/>
    </row>
    <row r="10804" spans="2:2" x14ac:dyDescent="0.3">
      <c r="B10804" s="2"/>
    </row>
    <row r="10805" spans="2:2" x14ac:dyDescent="0.3">
      <c r="B10805" s="2"/>
    </row>
    <row r="10806" spans="2:2" x14ac:dyDescent="0.3">
      <c r="B10806" s="2"/>
    </row>
    <row r="10807" spans="2:2" x14ac:dyDescent="0.3">
      <c r="B10807" s="2"/>
    </row>
    <row r="10808" spans="2:2" x14ac:dyDescent="0.3">
      <c r="B10808" s="2"/>
    </row>
    <row r="10809" spans="2:2" x14ac:dyDescent="0.3">
      <c r="B10809" s="2"/>
    </row>
    <row r="10810" spans="2:2" x14ac:dyDescent="0.3">
      <c r="B10810" s="2"/>
    </row>
    <row r="10811" spans="2:2" x14ac:dyDescent="0.3">
      <c r="B10811" s="2"/>
    </row>
    <row r="10812" spans="2:2" x14ac:dyDescent="0.3">
      <c r="B10812" s="2"/>
    </row>
    <row r="10813" spans="2:2" x14ac:dyDescent="0.3">
      <c r="B10813" s="2"/>
    </row>
    <row r="10814" spans="2:2" x14ac:dyDescent="0.3">
      <c r="B10814" s="2"/>
    </row>
    <row r="10815" spans="2:2" x14ac:dyDescent="0.3">
      <c r="B10815" s="2"/>
    </row>
    <row r="10816" spans="2:2" x14ac:dyDescent="0.3">
      <c r="B10816" s="2"/>
    </row>
    <row r="10817" spans="2:2" x14ac:dyDescent="0.3">
      <c r="B10817" s="2"/>
    </row>
    <row r="10818" spans="2:2" x14ac:dyDescent="0.3">
      <c r="B10818" s="2"/>
    </row>
    <row r="10819" spans="2:2" x14ac:dyDescent="0.3">
      <c r="B10819" s="2"/>
    </row>
    <row r="10820" spans="2:2" x14ac:dyDescent="0.3">
      <c r="B10820" s="2"/>
    </row>
    <row r="10821" spans="2:2" x14ac:dyDescent="0.3">
      <c r="B10821" s="2"/>
    </row>
    <row r="10822" spans="2:2" x14ac:dyDescent="0.3">
      <c r="B10822" s="2"/>
    </row>
    <row r="10823" spans="2:2" x14ac:dyDescent="0.3">
      <c r="B10823" s="2"/>
    </row>
    <row r="10824" spans="2:2" x14ac:dyDescent="0.3">
      <c r="B10824" s="2"/>
    </row>
    <row r="10825" spans="2:2" x14ac:dyDescent="0.3">
      <c r="B10825" s="2"/>
    </row>
    <row r="10826" spans="2:2" x14ac:dyDescent="0.3">
      <c r="B10826" s="2"/>
    </row>
    <row r="10827" spans="2:2" x14ac:dyDescent="0.3">
      <c r="B10827" s="2"/>
    </row>
    <row r="10828" spans="2:2" x14ac:dyDescent="0.3">
      <c r="B10828" s="2"/>
    </row>
    <row r="10829" spans="2:2" x14ac:dyDescent="0.3">
      <c r="B10829" s="2"/>
    </row>
    <row r="10830" spans="2:2" x14ac:dyDescent="0.3">
      <c r="B10830" s="2"/>
    </row>
    <row r="10831" spans="2:2" x14ac:dyDescent="0.3">
      <c r="B10831" s="2"/>
    </row>
    <row r="10832" spans="2:2" x14ac:dyDescent="0.3">
      <c r="B10832" s="2"/>
    </row>
    <row r="10833" spans="2:2" x14ac:dyDescent="0.3">
      <c r="B10833" s="2"/>
    </row>
    <row r="10834" spans="2:2" x14ac:dyDescent="0.3">
      <c r="B10834" s="2"/>
    </row>
    <row r="10835" spans="2:2" x14ac:dyDescent="0.3">
      <c r="B10835" s="2"/>
    </row>
    <row r="10836" spans="2:2" x14ac:dyDescent="0.3">
      <c r="B10836" s="2"/>
    </row>
    <row r="10837" spans="2:2" x14ac:dyDescent="0.3">
      <c r="B10837" s="2"/>
    </row>
    <row r="10838" spans="2:2" x14ac:dyDescent="0.3">
      <c r="B10838" s="2"/>
    </row>
    <row r="10839" spans="2:2" x14ac:dyDescent="0.3">
      <c r="B10839" s="2"/>
    </row>
    <row r="10840" spans="2:2" x14ac:dyDescent="0.3">
      <c r="B10840" s="2"/>
    </row>
    <row r="10841" spans="2:2" x14ac:dyDescent="0.3">
      <c r="B10841" s="2"/>
    </row>
    <row r="10842" spans="2:2" x14ac:dyDescent="0.3">
      <c r="B10842" s="2"/>
    </row>
    <row r="10843" spans="2:2" x14ac:dyDescent="0.3">
      <c r="B10843" s="2"/>
    </row>
    <row r="10844" spans="2:2" x14ac:dyDescent="0.3">
      <c r="B10844" s="2"/>
    </row>
    <row r="10845" spans="2:2" x14ac:dyDescent="0.3">
      <c r="B10845" s="2"/>
    </row>
    <row r="10846" spans="2:2" x14ac:dyDescent="0.3">
      <c r="B10846" s="2"/>
    </row>
    <row r="10847" spans="2:2" x14ac:dyDescent="0.3">
      <c r="B10847" s="2"/>
    </row>
    <row r="10848" spans="2:2" x14ac:dyDescent="0.3">
      <c r="B10848" s="2"/>
    </row>
    <row r="10849" spans="2:2" x14ac:dyDescent="0.3">
      <c r="B10849" s="2"/>
    </row>
    <row r="10850" spans="2:2" x14ac:dyDescent="0.3">
      <c r="B10850" s="2"/>
    </row>
    <row r="10851" spans="2:2" x14ac:dyDescent="0.3">
      <c r="B10851" s="2"/>
    </row>
    <row r="10852" spans="2:2" x14ac:dyDescent="0.3">
      <c r="B10852" s="2"/>
    </row>
    <row r="10853" spans="2:2" x14ac:dyDescent="0.3">
      <c r="B10853" s="2"/>
    </row>
    <row r="10854" spans="2:2" x14ac:dyDescent="0.3">
      <c r="B10854" s="2"/>
    </row>
    <row r="10855" spans="2:2" x14ac:dyDescent="0.3">
      <c r="B10855" s="2"/>
    </row>
    <row r="10856" spans="2:2" x14ac:dyDescent="0.3">
      <c r="B10856" s="2"/>
    </row>
    <row r="10857" spans="2:2" x14ac:dyDescent="0.3">
      <c r="B10857" s="2"/>
    </row>
    <row r="10858" spans="2:2" x14ac:dyDescent="0.3">
      <c r="B10858" s="2"/>
    </row>
    <row r="10859" spans="2:2" x14ac:dyDescent="0.3">
      <c r="B10859" s="2"/>
    </row>
    <row r="10860" spans="2:2" x14ac:dyDescent="0.3">
      <c r="B10860" s="2"/>
    </row>
    <row r="10861" spans="2:2" x14ac:dyDescent="0.3">
      <c r="B10861" s="2"/>
    </row>
    <row r="10862" spans="2:2" x14ac:dyDescent="0.3">
      <c r="B10862" s="2"/>
    </row>
    <row r="10863" spans="2:2" x14ac:dyDescent="0.3">
      <c r="B10863" s="2"/>
    </row>
    <row r="10864" spans="2:2" x14ac:dyDescent="0.3">
      <c r="B10864" s="2"/>
    </row>
    <row r="10865" spans="2:2" x14ac:dyDescent="0.3">
      <c r="B10865" s="2"/>
    </row>
    <row r="10866" spans="2:2" x14ac:dyDescent="0.3">
      <c r="B10866" s="2"/>
    </row>
    <row r="10867" spans="2:2" x14ac:dyDescent="0.3">
      <c r="B10867" s="2"/>
    </row>
    <row r="10868" spans="2:2" x14ac:dyDescent="0.3">
      <c r="B10868" s="2"/>
    </row>
    <row r="10869" spans="2:2" x14ac:dyDescent="0.3">
      <c r="B10869" s="2"/>
    </row>
    <row r="10870" spans="2:2" x14ac:dyDescent="0.3">
      <c r="B10870" s="2"/>
    </row>
    <row r="10871" spans="2:2" x14ac:dyDescent="0.3">
      <c r="B10871" s="2"/>
    </row>
    <row r="10872" spans="2:2" x14ac:dyDescent="0.3">
      <c r="B10872" s="2"/>
    </row>
    <row r="10873" spans="2:2" x14ac:dyDescent="0.3">
      <c r="B10873" s="2"/>
    </row>
    <row r="10874" spans="2:2" x14ac:dyDescent="0.3">
      <c r="B10874" s="2"/>
    </row>
    <row r="10875" spans="2:2" x14ac:dyDescent="0.3">
      <c r="B10875" s="2"/>
    </row>
    <row r="10876" spans="2:2" x14ac:dyDescent="0.3">
      <c r="B10876" s="2"/>
    </row>
    <row r="10877" spans="2:2" x14ac:dyDescent="0.3">
      <c r="B10877" s="2"/>
    </row>
    <row r="10878" spans="2:2" x14ac:dyDescent="0.3">
      <c r="B10878" s="2"/>
    </row>
    <row r="10879" spans="2:2" x14ac:dyDescent="0.3">
      <c r="B10879" s="2"/>
    </row>
    <row r="10880" spans="2:2" x14ac:dyDescent="0.3">
      <c r="B10880" s="2"/>
    </row>
    <row r="10881" spans="2:2" x14ac:dyDescent="0.3">
      <c r="B10881" s="2"/>
    </row>
    <row r="10882" spans="2:2" x14ac:dyDescent="0.3">
      <c r="B10882" s="2"/>
    </row>
    <row r="10883" spans="2:2" x14ac:dyDescent="0.3">
      <c r="B10883" s="2"/>
    </row>
    <row r="10884" spans="2:2" x14ac:dyDescent="0.3">
      <c r="B10884" s="2"/>
    </row>
    <row r="10885" spans="2:2" x14ac:dyDescent="0.3">
      <c r="B10885" s="2"/>
    </row>
    <row r="10886" spans="2:2" x14ac:dyDescent="0.3">
      <c r="B10886" s="2"/>
    </row>
    <row r="10887" spans="2:2" x14ac:dyDescent="0.3">
      <c r="B10887" s="2"/>
    </row>
    <row r="10888" spans="2:2" x14ac:dyDescent="0.3">
      <c r="B10888" s="2"/>
    </row>
    <row r="10889" spans="2:2" x14ac:dyDescent="0.3">
      <c r="B10889" s="2"/>
    </row>
    <row r="10890" spans="2:2" x14ac:dyDescent="0.3">
      <c r="B10890" s="2"/>
    </row>
    <row r="10891" spans="2:2" x14ac:dyDescent="0.3">
      <c r="B10891" s="2"/>
    </row>
    <row r="10892" spans="2:2" x14ac:dyDescent="0.3">
      <c r="B10892" s="2"/>
    </row>
    <row r="10893" spans="2:2" x14ac:dyDescent="0.3">
      <c r="B10893" s="2"/>
    </row>
    <row r="10894" spans="2:2" x14ac:dyDescent="0.3">
      <c r="B10894" s="2"/>
    </row>
    <row r="10895" spans="2:2" x14ac:dyDescent="0.3">
      <c r="B10895" s="2"/>
    </row>
    <row r="10896" spans="2:2" x14ac:dyDescent="0.3">
      <c r="B10896" s="2"/>
    </row>
    <row r="10897" spans="2:2" x14ac:dyDescent="0.3">
      <c r="B10897" s="2"/>
    </row>
    <row r="10898" spans="2:2" x14ac:dyDescent="0.3">
      <c r="B10898" s="2"/>
    </row>
    <row r="10899" spans="2:2" x14ac:dyDescent="0.3">
      <c r="B10899" s="2"/>
    </row>
    <row r="10900" spans="2:2" x14ac:dyDescent="0.3">
      <c r="B10900" s="2"/>
    </row>
    <row r="10901" spans="2:2" x14ac:dyDescent="0.3">
      <c r="B10901" s="2"/>
    </row>
    <row r="10902" spans="2:2" x14ac:dyDescent="0.3">
      <c r="B10902" s="2"/>
    </row>
    <row r="10903" spans="2:2" x14ac:dyDescent="0.3">
      <c r="B10903" s="2"/>
    </row>
    <row r="10904" spans="2:2" x14ac:dyDescent="0.3">
      <c r="B10904" s="2"/>
    </row>
    <row r="10905" spans="2:2" x14ac:dyDescent="0.3">
      <c r="B10905" s="2"/>
    </row>
    <row r="10906" spans="2:2" x14ac:dyDescent="0.3">
      <c r="B10906" s="2"/>
    </row>
    <row r="10907" spans="2:2" x14ac:dyDescent="0.3">
      <c r="B10907" s="2"/>
    </row>
    <row r="10908" spans="2:2" x14ac:dyDescent="0.3">
      <c r="B10908" s="2"/>
    </row>
    <row r="10909" spans="2:2" x14ac:dyDescent="0.3">
      <c r="B10909" s="2"/>
    </row>
    <row r="10910" spans="2:2" x14ac:dyDescent="0.3">
      <c r="B10910" s="2"/>
    </row>
    <row r="10911" spans="2:2" x14ac:dyDescent="0.3">
      <c r="B10911" s="2"/>
    </row>
    <row r="10912" spans="2:2" x14ac:dyDescent="0.3">
      <c r="B10912" s="2"/>
    </row>
    <row r="10913" spans="2:2" x14ac:dyDescent="0.3">
      <c r="B10913" s="2"/>
    </row>
    <row r="10914" spans="2:2" x14ac:dyDescent="0.3">
      <c r="B10914" s="2"/>
    </row>
    <row r="10915" spans="2:2" x14ac:dyDescent="0.3">
      <c r="B10915" s="2"/>
    </row>
    <row r="10916" spans="2:2" x14ac:dyDescent="0.3">
      <c r="B10916" s="2"/>
    </row>
    <row r="10917" spans="2:2" x14ac:dyDescent="0.3">
      <c r="B10917" s="2"/>
    </row>
    <row r="10918" spans="2:2" x14ac:dyDescent="0.3">
      <c r="B10918" s="2"/>
    </row>
    <row r="10919" spans="2:2" x14ac:dyDescent="0.3">
      <c r="B10919" s="2"/>
    </row>
    <row r="10920" spans="2:2" x14ac:dyDescent="0.3">
      <c r="B10920" s="2"/>
    </row>
    <row r="10921" spans="2:2" x14ac:dyDescent="0.3">
      <c r="B10921" s="2"/>
    </row>
    <row r="10922" spans="2:2" x14ac:dyDescent="0.3">
      <c r="B10922" s="2"/>
    </row>
    <row r="10923" spans="2:2" x14ac:dyDescent="0.3">
      <c r="B10923" s="2"/>
    </row>
    <row r="10924" spans="2:2" x14ac:dyDescent="0.3">
      <c r="B10924" s="2"/>
    </row>
    <row r="10925" spans="2:2" x14ac:dyDescent="0.3">
      <c r="B10925" s="2"/>
    </row>
    <row r="10926" spans="2:2" x14ac:dyDescent="0.3">
      <c r="B10926" s="2"/>
    </row>
    <row r="10927" spans="2:2" x14ac:dyDescent="0.3">
      <c r="B10927" s="2"/>
    </row>
    <row r="10928" spans="2:2" x14ac:dyDescent="0.3">
      <c r="B10928" s="2"/>
    </row>
    <row r="10929" spans="2:2" x14ac:dyDescent="0.3">
      <c r="B10929" s="2"/>
    </row>
    <row r="10930" spans="2:2" x14ac:dyDescent="0.3">
      <c r="B10930" s="2"/>
    </row>
    <row r="10931" spans="2:2" x14ac:dyDescent="0.3">
      <c r="B10931" s="2"/>
    </row>
    <row r="10932" spans="2:2" x14ac:dyDescent="0.3">
      <c r="B10932" s="2"/>
    </row>
    <row r="10933" spans="2:2" x14ac:dyDescent="0.3">
      <c r="B10933" s="2"/>
    </row>
    <row r="10934" spans="2:2" x14ac:dyDescent="0.3">
      <c r="B10934" s="2"/>
    </row>
    <row r="10935" spans="2:2" x14ac:dyDescent="0.3">
      <c r="B10935" s="2"/>
    </row>
    <row r="10936" spans="2:2" x14ac:dyDescent="0.3">
      <c r="B10936" s="2"/>
    </row>
    <row r="10937" spans="2:2" x14ac:dyDescent="0.3">
      <c r="B10937" s="2"/>
    </row>
    <row r="10938" spans="2:2" x14ac:dyDescent="0.3">
      <c r="B10938" s="2"/>
    </row>
    <row r="10939" spans="2:2" x14ac:dyDescent="0.3">
      <c r="B10939" s="2"/>
    </row>
    <row r="10940" spans="2:2" x14ac:dyDescent="0.3">
      <c r="B10940" s="2"/>
    </row>
    <row r="10941" spans="2:2" x14ac:dyDescent="0.3">
      <c r="B10941" s="2"/>
    </row>
    <row r="10942" spans="2:2" x14ac:dyDescent="0.3">
      <c r="B10942" s="2"/>
    </row>
    <row r="10943" spans="2:2" x14ac:dyDescent="0.3">
      <c r="B10943" s="2"/>
    </row>
    <row r="10944" spans="2:2" x14ac:dyDescent="0.3">
      <c r="B10944" s="2"/>
    </row>
    <row r="10945" spans="2:2" x14ac:dyDescent="0.3">
      <c r="B10945" s="2"/>
    </row>
    <row r="10946" spans="2:2" x14ac:dyDescent="0.3">
      <c r="B10946" s="2"/>
    </row>
    <row r="10947" spans="2:2" x14ac:dyDescent="0.3">
      <c r="B10947" s="2"/>
    </row>
    <row r="10948" spans="2:2" x14ac:dyDescent="0.3">
      <c r="B10948" s="2"/>
    </row>
    <row r="10949" spans="2:2" x14ac:dyDescent="0.3">
      <c r="B10949" s="2"/>
    </row>
    <row r="10950" spans="2:2" x14ac:dyDescent="0.3">
      <c r="B10950" s="2"/>
    </row>
    <row r="10951" spans="2:2" x14ac:dyDescent="0.3">
      <c r="B10951" s="2"/>
    </row>
    <row r="10952" spans="2:2" x14ac:dyDescent="0.3">
      <c r="B10952" s="2"/>
    </row>
    <row r="10953" spans="2:2" x14ac:dyDescent="0.3">
      <c r="B10953" s="2"/>
    </row>
    <row r="10954" spans="2:2" x14ac:dyDescent="0.3">
      <c r="B10954" s="2"/>
    </row>
    <row r="10955" spans="2:2" x14ac:dyDescent="0.3">
      <c r="B10955" s="2"/>
    </row>
    <row r="10956" spans="2:2" x14ac:dyDescent="0.3">
      <c r="B10956" s="2"/>
    </row>
    <row r="10957" spans="2:2" x14ac:dyDescent="0.3">
      <c r="B10957" s="2"/>
    </row>
    <row r="10958" spans="2:2" x14ac:dyDescent="0.3">
      <c r="B10958" s="2"/>
    </row>
    <row r="10959" spans="2:2" x14ac:dyDescent="0.3">
      <c r="B10959" s="2"/>
    </row>
    <row r="10960" spans="2:2" x14ac:dyDescent="0.3">
      <c r="B10960" s="2"/>
    </row>
    <row r="10961" spans="2:2" x14ac:dyDescent="0.3">
      <c r="B10961" s="2"/>
    </row>
    <row r="10962" spans="2:2" x14ac:dyDescent="0.3">
      <c r="B10962" s="2"/>
    </row>
    <row r="10963" spans="2:2" x14ac:dyDescent="0.3">
      <c r="B10963" s="2"/>
    </row>
    <row r="10964" spans="2:2" x14ac:dyDescent="0.3">
      <c r="B10964" s="2"/>
    </row>
    <row r="10965" spans="2:2" x14ac:dyDescent="0.3">
      <c r="B10965" s="2"/>
    </row>
    <row r="10966" spans="2:2" x14ac:dyDescent="0.3">
      <c r="B10966" s="2"/>
    </row>
    <row r="10967" spans="2:2" x14ac:dyDescent="0.3">
      <c r="B10967" s="2"/>
    </row>
    <row r="10968" spans="2:2" x14ac:dyDescent="0.3">
      <c r="B10968" s="2"/>
    </row>
    <row r="10969" spans="2:2" x14ac:dyDescent="0.3">
      <c r="B10969" s="2"/>
    </row>
    <row r="10970" spans="2:2" x14ac:dyDescent="0.3">
      <c r="B10970" s="2"/>
    </row>
    <row r="10971" spans="2:2" x14ac:dyDescent="0.3">
      <c r="B10971" s="2"/>
    </row>
    <row r="10972" spans="2:2" x14ac:dyDescent="0.3">
      <c r="B10972" s="2"/>
    </row>
    <row r="10973" spans="2:2" x14ac:dyDescent="0.3">
      <c r="B10973" s="2"/>
    </row>
    <row r="10974" spans="2:2" x14ac:dyDescent="0.3">
      <c r="B10974" s="2"/>
    </row>
    <row r="10975" spans="2:2" x14ac:dyDescent="0.3">
      <c r="B10975" s="2"/>
    </row>
    <row r="10976" spans="2:2" x14ac:dyDescent="0.3">
      <c r="B10976" s="2"/>
    </row>
    <row r="10977" spans="2:2" x14ac:dyDescent="0.3">
      <c r="B10977" s="2"/>
    </row>
    <row r="10978" spans="2:2" x14ac:dyDescent="0.3">
      <c r="B10978" s="2"/>
    </row>
    <row r="10979" spans="2:2" x14ac:dyDescent="0.3">
      <c r="B10979" s="2"/>
    </row>
    <row r="10980" spans="2:2" x14ac:dyDescent="0.3">
      <c r="B10980" s="2"/>
    </row>
    <row r="10981" spans="2:2" x14ac:dyDescent="0.3">
      <c r="B10981" s="2"/>
    </row>
    <row r="10982" spans="2:2" x14ac:dyDescent="0.3">
      <c r="B10982" s="2"/>
    </row>
    <row r="10983" spans="2:2" x14ac:dyDescent="0.3">
      <c r="B10983" s="2"/>
    </row>
    <row r="10984" spans="2:2" x14ac:dyDescent="0.3">
      <c r="B10984" s="2"/>
    </row>
    <row r="10985" spans="2:2" x14ac:dyDescent="0.3">
      <c r="B10985" s="2"/>
    </row>
    <row r="10986" spans="2:2" x14ac:dyDescent="0.3">
      <c r="B10986" s="2"/>
    </row>
    <row r="10987" spans="2:2" x14ac:dyDescent="0.3">
      <c r="B10987" s="2"/>
    </row>
    <row r="10988" spans="2:2" x14ac:dyDescent="0.3">
      <c r="B10988" s="2"/>
    </row>
    <row r="10989" spans="2:2" x14ac:dyDescent="0.3">
      <c r="B10989" s="2"/>
    </row>
    <row r="10990" spans="2:2" x14ac:dyDescent="0.3">
      <c r="B10990" s="2"/>
    </row>
    <row r="10991" spans="2:2" x14ac:dyDescent="0.3">
      <c r="B10991" s="2"/>
    </row>
    <row r="10992" spans="2:2" x14ac:dyDescent="0.3">
      <c r="B10992" s="2"/>
    </row>
    <row r="10993" spans="2:2" x14ac:dyDescent="0.3">
      <c r="B10993" s="2"/>
    </row>
    <row r="10994" spans="2:2" x14ac:dyDescent="0.3">
      <c r="B10994" s="2"/>
    </row>
    <row r="10995" spans="2:2" x14ac:dyDescent="0.3">
      <c r="B10995" s="2"/>
    </row>
    <row r="10996" spans="2:2" x14ac:dyDescent="0.3">
      <c r="B10996" s="2"/>
    </row>
    <row r="10997" spans="2:2" x14ac:dyDescent="0.3">
      <c r="B10997" s="2"/>
    </row>
    <row r="10998" spans="2:2" x14ac:dyDescent="0.3">
      <c r="B10998" s="2"/>
    </row>
    <row r="10999" spans="2:2" x14ac:dyDescent="0.3">
      <c r="B10999" s="2"/>
    </row>
    <row r="11000" spans="2:2" x14ac:dyDescent="0.3">
      <c r="B11000" s="2"/>
    </row>
    <row r="11001" spans="2:2" x14ac:dyDescent="0.3">
      <c r="B11001" s="2"/>
    </row>
    <row r="11002" spans="2:2" x14ac:dyDescent="0.3">
      <c r="B11002" s="2"/>
    </row>
    <row r="11003" spans="2:2" x14ac:dyDescent="0.3">
      <c r="B11003" s="2"/>
    </row>
    <row r="11004" spans="2:2" x14ac:dyDescent="0.3">
      <c r="B11004" s="2"/>
    </row>
    <row r="11005" spans="2:2" x14ac:dyDescent="0.3">
      <c r="B11005" s="2"/>
    </row>
    <row r="11006" spans="2:2" x14ac:dyDescent="0.3">
      <c r="B11006" s="2"/>
    </row>
    <row r="11007" spans="2:2" x14ac:dyDescent="0.3">
      <c r="B11007" s="2"/>
    </row>
    <row r="11008" spans="2:2" x14ac:dyDescent="0.3">
      <c r="B11008" s="2"/>
    </row>
    <row r="11009" spans="2:2" x14ac:dyDescent="0.3">
      <c r="B11009" s="2"/>
    </row>
    <row r="11010" spans="2:2" x14ac:dyDescent="0.3">
      <c r="B11010" s="2"/>
    </row>
    <row r="11011" spans="2:2" x14ac:dyDescent="0.3">
      <c r="B11011" s="2"/>
    </row>
    <row r="11012" spans="2:2" x14ac:dyDescent="0.3">
      <c r="B11012" s="2"/>
    </row>
    <row r="11013" spans="2:2" x14ac:dyDescent="0.3">
      <c r="B11013" s="2"/>
    </row>
    <row r="11014" spans="2:2" x14ac:dyDescent="0.3">
      <c r="B11014" s="2"/>
    </row>
    <row r="11015" spans="2:2" x14ac:dyDescent="0.3">
      <c r="B11015" s="2"/>
    </row>
    <row r="11016" spans="2:2" x14ac:dyDescent="0.3">
      <c r="B11016" s="2"/>
    </row>
    <row r="11017" spans="2:2" x14ac:dyDescent="0.3">
      <c r="B11017" s="2"/>
    </row>
    <row r="11018" spans="2:2" x14ac:dyDescent="0.3">
      <c r="B11018" s="2"/>
    </row>
    <row r="11019" spans="2:2" x14ac:dyDescent="0.3">
      <c r="B11019" s="2"/>
    </row>
    <row r="11020" spans="2:2" x14ac:dyDescent="0.3">
      <c r="B11020" s="2"/>
    </row>
    <row r="11021" spans="2:2" x14ac:dyDescent="0.3">
      <c r="B11021" s="2"/>
    </row>
    <row r="11022" spans="2:2" x14ac:dyDescent="0.3">
      <c r="B11022" s="2"/>
    </row>
    <row r="11023" spans="2:2" x14ac:dyDescent="0.3">
      <c r="B11023" s="2"/>
    </row>
    <row r="11024" spans="2:2" x14ac:dyDescent="0.3">
      <c r="B11024" s="2"/>
    </row>
    <row r="11025" spans="2:2" x14ac:dyDescent="0.3">
      <c r="B11025" s="2"/>
    </row>
    <row r="11026" spans="2:2" x14ac:dyDescent="0.3">
      <c r="B11026" s="2"/>
    </row>
    <row r="11027" spans="2:2" x14ac:dyDescent="0.3">
      <c r="B11027" s="2"/>
    </row>
    <row r="11028" spans="2:2" x14ac:dyDescent="0.3">
      <c r="B11028" s="2"/>
    </row>
    <row r="11029" spans="2:2" x14ac:dyDescent="0.3">
      <c r="B11029" s="2"/>
    </row>
    <row r="11030" spans="2:2" x14ac:dyDescent="0.3">
      <c r="B11030" s="2"/>
    </row>
    <row r="11031" spans="2:2" x14ac:dyDescent="0.3">
      <c r="B11031" s="2"/>
    </row>
    <row r="11032" spans="2:2" x14ac:dyDescent="0.3">
      <c r="B11032" s="2"/>
    </row>
    <row r="11033" spans="2:2" x14ac:dyDescent="0.3">
      <c r="B11033" s="2"/>
    </row>
    <row r="11034" spans="2:2" x14ac:dyDescent="0.3">
      <c r="B11034" s="2"/>
    </row>
    <row r="11035" spans="2:2" x14ac:dyDescent="0.3">
      <c r="B11035" s="2"/>
    </row>
    <row r="11036" spans="2:2" x14ac:dyDescent="0.3">
      <c r="B11036" s="2"/>
    </row>
    <row r="11037" spans="2:2" x14ac:dyDescent="0.3">
      <c r="B11037" s="2"/>
    </row>
    <row r="11038" spans="2:2" x14ac:dyDescent="0.3">
      <c r="B11038" s="2"/>
    </row>
    <row r="11039" spans="2:2" x14ac:dyDescent="0.3">
      <c r="B11039" s="2"/>
    </row>
    <row r="11040" spans="2:2" x14ac:dyDescent="0.3">
      <c r="B11040" s="2"/>
    </row>
    <row r="11041" spans="2:2" x14ac:dyDescent="0.3">
      <c r="B11041" s="2"/>
    </row>
    <row r="11042" spans="2:2" x14ac:dyDescent="0.3">
      <c r="B11042" s="2"/>
    </row>
    <row r="11043" spans="2:2" x14ac:dyDescent="0.3">
      <c r="B11043" s="2"/>
    </row>
    <row r="11044" spans="2:2" x14ac:dyDescent="0.3">
      <c r="B11044" s="2"/>
    </row>
    <row r="11045" spans="2:2" x14ac:dyDescent="0.3">
      <c r="B11045" s="2"/>
    </row>
    <row r="11046" spans="2:2" x14ac:dyDescent="0.3">
      <c r="B11046" s="2"/>
    </row>
    <row r="11047" spans="2:2" x14ac:dyDescent="0.3">
      <c r="B11047" s="2"/>
    </row>
    <row r="11048" spans="2:2" x14ac:dyDescent="0.3">
      <c r="B11048" s="2"/>
    </row>
    <row r="11049" spans="2:2" x14ac:dyDescent="0.3">
      <c r="B11049" s="2"/>
    </row>
    <row r="11050" spans="2:2" x14ac:dyDescent="0.3">
      <c r="B11050" s="2"/>
    </row>
    <row r="11051" spans="2:2" x14ac:dyDescent="0.3">
      <c r="B11051" s="2"/>
    </row>
    <row r="11052" spans="2:2" x14ac:dyDescent="0.3">
      <c r="B11052" s="2"/>
    </row>
    <row r="11053" spans="2:2" x14ac:dyDescent="0.3">
      <c r="B11053" s="2"/>
    </row>
    <row r="11054" spans="2:2" x14ac:dyDescent="0.3">
      <c r="B11054" s="2"/>
    </row>
    <row r="11055" spans="2:2" x14ac:dyDescent="0.3">
      <c r="B11055" s="2"/>
    </row>
    <row r="11056" spans="2:2" x14ac:dyDescent="0.3">
      <c r="B11056" s="2"/>
    </row>
    <row r="11057" spans="2:2" x14ac:dyDescent="0.3">
      <c r="B11057" s="2"/>
    </row>
    <row r="11058" spans="2:2" x14ac:dyDescent="0.3">
      <c r="B11058" s="2"/>
    </row>
    <row r="11059" spans="2:2" x14ac:dyDescent="0.3">
      <c r="B11059" s="2"/>
    </row>
    <row r="11060" spans="2:2" x14ac:dyDescent="0.3">
      <c r="B11060" s="2"/>
    </row>
    <row r="11061" spans="2:2" x14ac:dyDescent="0.3">
      <c r="B11061" s="2"/>
    </row>
    <row r="11062" spans="2:2" x14ac:dyDescent="0.3">
      <c r="B11062" s="2"/>
    </row>
    <row r="11063" spans="2:2" x14ac:dyDescent="0.3">
      <c r="B11063" s="2"/>
    </row>
    <row r="11064" spans="2:2" x14ac:dyDescent="0.3">
      <c r="B11064" s="2"/>
    </row>
    <row r="11065" spans="2:2" x14ac:dyDescent="0.3">
      <c r="B11065" s="2"/>
    </row>
    <row r="11066" spans="2:2" x14ac:dyDescent="0.3">
      <c r="B11066" s="2"/>
    </row>
    <row r="11067" spans="2:2" x14ac:dyDescent="0.3">
      <c r="B11067" s="2"/>
    </row>
    <row r="11068" spans="2:2" x14ac:dyDescent="0.3">
      <c r="B11068" s="2"/>
    </row>
    <row r="11069" spans="2:2" x14ac:dyDescent="0.3">
      <c r="B11069" s="2"/>
    </row>
    <row r="11070" spans="2:2" x14ac:dyDescent="0.3">
      <c r="B11070" s="2"/>
    </row>
    <row r="11071" spans="2:2" x14ac:dyDescent="0.3">
      <c r="B11071" s="2"/>
    </row>
    <row r="11072" spans="2:2" x14ac:dyDescent="0.3">
      <c r="B11072" s="2"/>
    </row>
    <row r="11073" spans="2:2" x14ac:dyDescent="0.3">
      <c r="B11073" s="2"/>
    </row>
    <row r="11074" spans="2:2" x14ac:dyDescent="0.3">
      <c r="B11074" s="2"/>
    </row>
    <row r="11075" spans="2:2" x14ac:dyDescent="0.3">
      <c r="B11075" s="2"/>
    </row>
    <row r="11076" spans="2:2" x14ac:dyDescent="0.3">
      <c r="B11076" s="2"/>
    </row>
    <row r="11077" spans="2:2" x14ac:dyDescent="0.3">
      <c r="B11077" s="2"/>
    </row>
    <row r="11078" spans="2:2" x14ac:dyDescent="0.3">
      <c r="B11078" s="2"/>
    </row>
    <row r="11079" spans="2:2" x14ac:dyDescent="0.3">
      <c r="B11079" s="2"/>
    </row>
    <row r="11080" spans="2:2" x14ac:dyDescent="0.3">
      <c r="B11080" s="2"/>
    </row>
    <row r="11081" spans="2:2" x14ac:dyDescent="0.3">
      <c r="B11081" s="2"/>
    </row>
    <row r="11082" spans="2:2" x14ac:dyDescent="0.3">
      <c r="B11082" s="2"/>
    </row>
    <row r="11083" spans="2:2" x14ac:dyDescent="0.3">
      <c r="B11083" s="2"/>
    </row>
    <row r="11084" spans="2:2" x14ac:dyDescent="0.3">
      <c r="B11084" s="2"/>
    </row>
    <row r="11085" spans="2:2" x14ac:dyDescent="0.3">
      <c r="B11085" s="2"/>
    </row>
    <row r="11086" spans="2:2" x14ac:dyDescent="0.3">
      <c r="B11086" s="2"/>
    </row>
    <row r="11087" spans="2:2" x14ac:dyDescent="0.3">
      <c r="B11087" s="2"/>
    </row>
    <row r="11088" spans="2:2" x14ac:dyDescent="0.3">
      <c r="B11088" s="2"/>
    </row>
    <row r="11089" spans="2:2" x14ac:dyDescent="0.3">
      <c r="B11089" s="2"/>
    </row>
    <row r="11090" spans="2:2" x14ac:dyDescent="0.3">
      <c r="B11090" s="2"/>
    </row>
    <row r="11091" spans="2:2" x14ac:dyDescent="0.3">
      <c r="B11091" s="2"/>
    </row>
    <row r="11092" spans="2:2" x14ac:dyDescent="0.3">
      <c r="B11092" s="2"/>
    </row>
    <row r="11093" spans="2:2" x14ac:dyDescent="0.3">
      <c r="B11093" s="2"/>
    </row>
    <row r="11094" spans="2:2" x14ac:dyDescent="0.3">
      <c r="B11094" s="2"/>
    </row>
    <row r="11095" spans="2:2" x14ac:dyDescent="0.3">
      <c r="B11095" s="2"/>
    </row>
    <row r="11096" spans="2:2" x14ac:dyDescent="0.3">
      <c r="B11096" s="2"/>
    </row>
    <row r="11097" spans="2:2" x14ac:dyDescent="0.3">
      <c r="B11097" s="2"/>
    </row>
    <row r="11098" spans="2:2" x14ac:dyDescent="0.3">
      <c r="B11098" s="2"/>
    </row>
    <row r="11099" spans="2:2" x14ac:dyDescent="0.3">
      <c r="B11099" s="2"/>
    </row>
    <row r="11100" spans="2:2" x14ac:dyDescent="0.3">
      <c r="B11100" s="2"/>
    </row>
    <row r="11101" spans="2:2" x14ac:dyDescent="0.3">
      <c r="B11101" s="2"/>
    </row>
    <row r="11102" spans="2:2" x14ac:dyDescent="0.3">
      <c r="B11102" s="2"/>
    </row>
    <row r="11103" spans="2:2" x14ac:dyDescent="0.3">
      <c r="B11103" s="2"/>
    </row>
    <row r="11104" spans="2:2" x14ac:dyDescent="0.3">
      <c r="B11104" s="2"/>
    </row>
    <row r="11105" spans="2:2" x14ac:dyDescent="0.3">
      <c r="B11105" s="2"/>
    </row>
    <row r="11106" spans="2:2" x14ac:dyDescent="0.3">
      <c r="B11106" s="2"/>
    </row>
    <row r="11107" spans="2:2" x14ac:dyDescent="0.3">
      <c r="B11107" s="2"/>
    </row>
    <row r="11108" spans="2:2" x14ac:dyDescent="0.3">
      <c r="B11108" s="2"/>
    </row>
    <row r="11109" spans="2:2" x14ac:dyDescent="0.3">
      <c r="B11109" s="2"/>
    </row>
    <row r="11110" spans="2:2" x14ac:dyDescent="0.3">
      <c r="B11110" s="2"/>
    </row>
    <row r="11111" spans="2:2" x14ac:dyDescent="0.3">
      <c r="B11111" s="2"/>
    </row>
    <row r="11112" spans="2:2" x14ac:dyDescent="0.3">
      <c r="B11112" s="2"/>
    </row>
    <row r="11113" spans="2:2" x14ac:dyDescent="0.3">
      <c r="B11113" s="2"/>
    </row>
    <row r="11114" spans="2:2" x14ac:dyDescent="0.3">
      <c r="B11114" s="2"/>
    </row>
    <row r="11115" spans="2:2" x14ac:dyDescent="0.3">
      <c r="B11115" s="2"/>
    </row>
    <row r="11116" spans="2:2" x14ac:dyDescent="0.3">
      <c r="B11116" s="2"/>
    </row>
    <row r="11117" spans="2:2" x14ac:dyDescent="0.3">
      <c r="B11117" s="2"/>
    </row>
    <row r="11118" spans="2:2" x14ac:dyDescent="0.3">
      <c r="B11118" s="2"/>
    </row>
    <row r="11119" spans="2:2" x14ac:dyDescent="0.3">
      <c r="B11119" s="2"/>
    </row>
    <row r="11120" spans="2:2" x14ac:dyDescent="0.3">
      <c r="B11120" s="2"/>
    </row>
    <row r="11121" spans="2:2" x14ac:dyDescent="0.3">
      <c r="B11121" s="2"/>
    </row>
    <row r="11122" spans="2:2" x14ac:dyDescent="0.3">
      <c r="B11122" s="2"/>
    </row>
    <row r="11123" spans="2:2" x14ac:dyDescent="0.3">
      <c r="B11123" s="2"/>
    </row>
    <row r="11124" spans="2:2" x14ac:dyDescent="0.3">
      <c r="B11124" s="2"/>
    </row>
    <row r="11125" spans="2:2" x14ac:dyDescent="0.3">
      <c r="B11125" s="2"/>
    </row>
    <row r="11126" spans="2:2" x14ac:dyDescent="0.3">
      <c r="B11126" s="2"/>
    </row>
    <row r="11127" spans="2:2" x14ac:dyDescent="0.3">
      <c r="B11127" s="2"/>
    </row>
    <row r="11128" spans="2:2" x14ac:dyDescent="0.3">
      <c r="B11128" s="2"/>
    </row>
    <row r="11129" spans="2:2" x14ac:dyDescent="0.3">
      <c r="B11129" s="2"/>
    </row>
    <row r="11130" spans="2:2" x14ac:dyDescent="0.3">
      <c r="B11130" s="2"/>
    </row>
    <row r="11131" spans="2:2" x14ac:dyDescent="0.3">
      <c r="B11131" s="2"/>
    </row>
    <row r="11132" spans="2:2" x14ac:dyDescent="0.3">
      <c r="B11132" s="2"/>
    </row>
    <row r="11133" spans="2:2" x14ac:dyDescent="0.3">
      <c r="B11133" s="2"/>
    </row>
    <row r="11134" spans="2:2" x14ac:dyDescent="0.3">
      <c r="B11134" s="2"/>
    </row>
    <row r="11135" spans="2:2" x14ac:dyDescent="0.3">
      <c r="B11135" s="2"/>
    </row>
    <row r="11136" spans="2:2" x14ac:dyDescent="0.3">
      <c r="B11136" s="2"/>
    </row>
    <row r="11137" spans="2:2" x14ac:dyDescent="0.3">
      <c r="B11137" s="2"/>
    </row>
    <row r="11138" spans="2:2" x14ac:dyDescent="0.3">
      <c r="B11138" s="2"/>
    </row>
    <row r="11139" spans="2:2" x14ac:dyDescent="0.3">
      <c r="B11139" s="2"/>
    </row>
    <row r="11140" spans="2:2" x14ac:dyDescent="0.3">
      <c r="B11140" s="2"/>
    </row>
    <row r="11141" spans="2:2" x14ac:dyDescent="0.3">
      <c r="B11141" s="2"/>
    </row>
    <row r="11142" spans="2:2" x14ac:dyDescent="0.3">
      <c r="B11142" s="2"/>
    </row>
    <row r="11143" spans="2:2" x14ac:dyDescent="0.3">
      <c r="B11143" s="2"/>
    </row>
    <row r="11144" spans="2:2" x14ac:dyDescent="0.3">
      <c r="B11144" s="2"/>
    </row>
    <row r="11145" spans="2:2" x14ac:dyDescent="0.3">
      <c r="B11145" s="2"/>
    </row>
    <row r="11146" spans="2:2" x14ac:dyDescent="0.3">
      <c r="B11146" s="2"/>
    </row>
    <row r="11147" spans="2:2" x14ac:dyDescent="0.3">
      <c r="B11147" s="2"/>
    </row>
    <row r="11148" spans="2:2" x14ac:dyDescent="0.3">
      <c r="B11148" s="2"/>
    </row>
    <row r="11149" spans="2:2" x14ac:dyDescent="0.3">
      <c r="B11149" s="2"/>
    </row>
    <row r="11150" spans="2:2" x14ac:dyDescent="0.3">
      <c r="B11150" s="2"/>
    </row>
    <row r="11151" spans="2:2" x14ac:dyDescent="0.3">
      <c r="B11151" s="2"/>
    </row>
    <row r="11152" spans="2:2" x14ac:dyDescent="0.3">
      <c r="B11152" s="2"/>
    </row>
    <row r="11153" spans="2:2" x14ac:dyDescent="0.3">
      <c r="B11153" s="2"/>
    </row>
    <row r="11154" spans="2:2" x14ac:dyDescent="0.3">
      <c r="B11154" s="2"/>
    </row>
    <row r="11155" spans="2:2" x14ac:dyDescent="0.3">
      <c r="B11155" s="2"/>
    </row>
    <row r="11156" spans="2:2" x14ac:dyDescent="0.3">
      <c r="B11156" s="2"/>
    </row>
    <row r="11157" spans="2:2" x14ac:dyDescent="0.3">
      <c r="B11157" s="2"/>
    </row>
    <row r="11158" spans="2:2" x14ac:dyDescent="0.3">
      <c r="B11158" s="2"/>
    </row>
    <row r="11159" spans="2:2" x14ac:dyDescent="0.3">
      <c r="B11159" s="2"/>
    </row>
    <row r="11160" spans="2:2" x14ac:dyDescent="0.3">
      <c r="B11160" s="2"/>
    </row>
    <row r="11161" spans="2:2" x14ac:dyDescent="0.3">
      <c r="B11161" s="2"/>
    </row>
    <row r="11162" spans="2:2" x14ac:dyDescent="0.3">
      <c r="B11162" s="2"/>
    </row>
    <row r="11163" spans="2:2" x14ac:dyDescent="0.3">
      <c r="B11163" s="2"/>
    </row>
    <row r="11164" spans="2:2" x14ac:dyDescent="0.3">
      <c r="B11164" s="2"/>
    </row>
    <row r="11165" spans="2:2" x14ac:dyDescent="0.3">
      <c r="B11165" s="2"/>
    </row>
    <row r="11166" spans="2:2" x14ac:dyDescent="0.3">
      <c r="B11166" s="2"/>
    </row>
    <row r="11167" spans="2:2" x14ac:dyDescent="0.3">
      <c r="B11167" s="2"/>
    </row>
    <row r="11168" spans="2:2" x14ac:dyDescent="0.3">
      <c r="B11168" s="2"/>
    </row>
    <row r="11169" spans="2:2" x14ac:dyDescent="0.3">
      <c r="B11169" s="2"/>
    </row>
    <row r="11170" spans="2:2" x14ac:dyDescent="0.3">
      <c r="B11170" s="2"/>
    </row>
    <row r="11171" spans="2:2" x14ac:dyDescent="0.3">
      <c r="B11171" s="2"/>
    </row>
    <row r="11172" spans="2:2" x14ac:dyDescent="0.3">
      <c r="B11172" s="2"/>
    </row>
    <row r="11173" spans="2:2" x14ac:dyDescent="0.3">
      <c r="B11173" s="2"/>
    </row>
    <row r="11174" spans="2:2" x14ac:dyDescent="0.3">
      <c r="B11174" s="2"/>
    </row>
    <row r="11175" spans="2:2" x14ac:dyDescent="0.3">
      <c r="B11175" s="2"/>
    </row>
    <row r="11176" spans="2:2" x14ac:dyDescent="0.3">
      <c r="B11176" s="2"/>
    </row>
    <row r="11177" spans="2:2" x14ac:dyDescent="0.3">
      <c r="B11177" s="2"/>
    </row>
    <row r="11178" spans="2:2" x14ac:dyDescent="0.3">
      <c r="B11178" s="2"/>
    </row>
    <row r="11179" spans="2:2" x14ac:dyDescent="0.3">
      <c r="B11179" s="2"/>
    </row>
    <row r="11180" spans="2:2" x14ac:dyDescent="0.3">
      <c r="B11180" s="2"/>
    </row>
    <row r="11181" spans="2:2" x14ac:dyDescent="0.3">
      <c r="B11181" s="2"/>
    </row>
    <row r="11182" spans="2:2" x14ac:dyDescent="0.3">
      <c r="B11182" s="2"/>
    </row>
    <row r="11183" spans="2:2" x14ac:dyDescent="0.3">
      <c r="B11183" s="2"/>
    </row>
    <row r="11184" spans="2:2" x14ac:dyDescent="0.3">
      <c r="B11184" s="2"/>
    </row>
    <row r="11185" spans="2:2" x14ac:dyDescent="0.3">
      <c r="B11185" s="2"/>
    </row>
    <row r="11186" spans="2:2" x14ac:dyDescent="0.3">
      <c r="B11186" s="2"/>
    </row>
    <row r="11187" spans="2:2" x14ac:dyDescent="0.3">
      <c r="B11187" s="2"/>
    </row>
    <row r="11188" spans="2:2" x14ac:dyDescent="0.3">
      <c r="B11188" s="2"/>
    </row>
    <row r="11189" spans="2:2" x14ac:dyDescent="0.3">
      <c r="B11189" s="2"/>
    </row>
    <row r="11190" spans="2:2" x14ac:dyDescent="0.3">
      <c r="B11190" s="2"/>
    </row>
    <row r="11191" spans="2:2" x14ac:dyDescent="0.3">
      <c r="B11191" s="2"/>
    </row>
    <row r="11192" spans="2:2" x14ac:dyDescent="0.3">
      <c r="B11192" s="2"/>
    </row>
    <row r="11193" spans="2:2" x14ac:dyDescent="0.3">
      <c r="B11193" s="2"/>
    </row>
    <row r="11194" spans="2:2" x14ac:dyDescent="0.3">
      <c r="B11194" s="2"/>
    </row>
    <row r="11195" spans="2:2" x14ac:dyDescent="0.3">
      <c r="B11195" s="2"/>
    </row>
    <row r="11196" spans="2:2" x14ac:dyDescent="0.3">
      <c r="B11196" s="2"/>
    </row>
    <row r="11197" spans="2:2" x14ac:dyDescent="0.3">
      <c r="B11197" s="2"/>
    </row>
    <row r="11198" spans="2:2" x14ac:dyDescent="0.3">
      <c r="B11198" s="2"/>
    </row>
    <row r="11199" spans="2:2" x14ac:dyDescent="0.3">
      <c r="B11199" s="2"/>
    </row>
    <row r="11200" spans="2:2" x14ac:dyDescent="0.3">
      <c r="B11200" s="2"/>
    </row>
    <row r="11201" spans="2:2" x14ac:dyDescent="0.3">
      <c r="B11201" s="2"/>
    </row>
    <row r="11202" spans="2:2" x14ac:dyDescent="0.3">
      <c r="B11202" s="2"/>
    </row>
    <row r="11203" spans="2:2" x14ac:dyDescent="0.3">
      <c r="B11203" s="2"/>
    </row>
    <row r="11204" spans="2:2" x14ac:dyDescent="0.3">
      <c r="B11204" s="2"/>
    </row>
    <row r="11205" spans="2:2" x14ac:dyDescent="0.3">
      <c r="B11205" s="2"/>
    </row>
    <row r="11206" spans="2:2" x14ac:dyDescent="0.3">
      <c r="B11206" s="2"/>
    </row>
    <row r="11207" spans="2:2" x14ac:dyDescent="0.3">
      <c r="B11207" s="2"/>
    </row>
    <row r="11208" spans="2:2" x14ac:dyDescent="0.3">
      <c r="B11208" s="2"/>
    </row>
    <row r="11209" spans="2:2" x14ac:dyDescent="0.3">
      <c r="B11209" s="2"/>
    </row>
    <row r="11210" spans="2:2" x14ac:dyDescent="0.3">
      <c r="B11210" s="2"/>
    </row>
    <row r="11211" spans="2:2" x14ac:dyDescent="0.3">
      <c r="B11211" s="2"/>
    </row>
    <row r="11212" spans="2:2" x14ac:dyDescent="0.3">
      <c r="B11212" s="2"/>
    </row>
    <row r="11213" spans="2:2" x14ac:dyDescent="0.3">
      <c r="B11213" s="2"/>
    </row>
    <row r="11214" spans="2:2" x14ac:dyDescent="0.3">
      <c r="B11214" s="2"/>
    </row>
    <row r="11215" spans="2:2" x14ac:dyDescent="0.3">
      <c r="B11215" s="2"/>
    </row>
    <row r="11216" spans="2:2" x14ac:dyDescent="0.3">
      <c r="B11216" s="2"/>
    </row>
    <row r="11217" spans="2:2" x14ac:dyDescent="0.3">
      <c r="B11217" s="2"/>
    </row>
    <row r="11218" spans="2:2" x14ac:dyDescent="0.3">
      <c r="B11218" s="2"/>
    </row>
    <row r="11219" spans="2:2" x14ac:dyDescent="0.3">
      <c r="B11219" s="2"/>
    </row>
    <row r="11220" spans="2:2" x14ac:dyDescent="0.3">
      <c r="B11220" s="2"/>
    </row>
    <row r="11221" spans="2:2" x14ac:dyDescent="0.3">
      <c r="B11221" s="2"/>
    </row>
    <row r="11222" spans="2:2" x14ac:dyDescent="0.3">
      <c r="B11222" s="2"/>
    </row>
    <row r="11223" spans="2:2" x14ac:dyDescent="0.3">
      <c r="B11223" s="2"/>
    </row>
    <row r="11224" spans="2:2" x14ac:dyDescent="0.3">
      <c r="B11224" s="2"/>
    </row>
    <row r="11225" spans="2:2" x14ac:dyDescent="0.3">
      <c r="B11225" s="2"/>
    </row>
    <row r="11226" spans="2:2" x14ac:dyDescent="0.3">
      <c r="B11226" s="2"/>
    </row>
    <row r="11227" spans="2:2" x14ac:dyDescent="0.3">
      <c r="B11227" s="2"/>
    </row>
    <row r="11228" spans="2:2" x14ac:dyDescent="0.3">
      <c r="B11228" s="2"/>
    </row>
    <row r="11229" spans="2:2" x14ac:dyDescent="0.3">
      <c r="B11229" s="2"/>
    </row>
    <row r="11230" spans="2:2" x14ac:dyDescent="0.3">
      <c r="B11230" s="2"/>
    </row>
    <row r="11231" spans="2:2" x14ac:dyDescent="0.3">
      <c r="B11231" s="2"/>
    </row>
    <row r="11232" spans="2:2" x14ac:dyDescent="0.3">
      <c r="B11232" s="2"/>
    </row>
    <row r="11233" spans="2:2" x14ac:dyDescent="0.3">
      <c r="B11233" s="2"/>
    </row>
    <row r="11234" spans="2:2" x14ac:dyDescent="0.3">
      <c r="B11234" s="2"/>
    </row>
    <row r="11235" spans="2:2" x14ac:dyDescent="0.3">
      <c r="B11235" s="2"/>
    </row>
    <row r="11236" spans="2:2" x14ac:dyDescent="0.3">
      <c r="B11236" s="2"/>
    </row>
    <row r="11237" spans="2:2" x14ac:dyDescent="0.3">
      <c r="B11237" s="2"/>
    </row>
    <row r="11238" spans="2:2" x14ac:dyDescent="0.3">
      <c r="B11238" s="2"/>
    </row>
    <row r="11239" spans="2:2" x14ac:dyDescent="0.3">
      <c r="B11239" s="2"/>
    </row>
    <row r="11240" spans="2:2" x14ac:dyDescent="0.3">
      <c r="B11240" s="2"/>
    </row>
    <row r="11241" spans="2:2" x14ac:dyDescent="0.3">
      <c r="B11241" s="2"/>
    </row>
    <row r="11242" spans="2:2" x14ac:dyDescent="0.3">
      <c r="B11242" s="2"/>
    </row>
    <row r="11243" spans="2:2" x14ac:dyDescent="0.3">
      <c r="B11243" s="2"/>
    </row>
    <row r="11244" spans="2:2" x14ac:dyDescent="0.3">
      <c r="B11244" s="2"/>
    </row>
    <row r="11245" spans="2:2" x14ac:dyDescent="0.3">
      <c r="B11245" s="2"/>
    </row>
    <row r="11246" spans="2:2" x14ac:dyDescent="0.3">
      <c r="B11246" s="2"/>
    </row>
    <row r="11247" spans="2:2" x14ac:dyDescent="0.3">
      <c r="B11247" s="2"/>
    </row>
    <row r="11248" spans="2:2" x14ac:dyDescent="0.3">
      <c r="B11248" s="2"/>
    </row>
    <row r="11249" spans="2:2" x14ac:dyDescent="0.3">
      <c r="B11249" s="2"/>
    </row>
    <row r="11250" spans="2:2" x14ac:dyDescent="0.3">
      <c r="B11250" s="2"/>
    </row>
    <row r="11251" spans="2:2" x14ac:dyDescent="0.3">
      <c r="B11251" s="2"/>
    </row>
    <row r="11252" spans="2:2" x14ac:dyDescent="0.3">
      <c r="B11252" s="2"/>
    </row>
    <row r="11253" spans="2:2" x14ac:dyDescent="0.3">
      <c r="B11253" s="2"/>
    </row>
    <row r="11254" spans="2:2" x14ac:dyDescent="0.3">
      <c r="B11254" s="2"/>
    </row>
    <row r="11255" spans="2:2" x14ac:dyDescent="0.3">
      <c r="B11255" s="2"/>
    </row>
    <row r="11256" spans="2:2" x14ac:dyDescent="0.3">
      <c r="B11256" s="2"/>
    </row>
    <row r="11257" spans="2:2" x14ac:dyDescent="0.3">
      <c r="B11257" s="2"/>
    </row>
    <row r="11258" spans="2:2" x14ac:dyDescent="0.3">
      <c r="B11258" s="2"/>
    </row>
    <row r="11259" spans="2:2" x14ac:dyDescent="0.3">
      <c r="B11259" s="2"/>
    </row>
    <row r="11260" spans="2:2" x14ac:dyDescent="0.3">
      <c r="B11260" s="2"/>
    </row>
    <row r="11261" spans="2:2" x14ac:dyDescent="0.3">
      <c r="B11261" s="2"/>
    </row>
    <row r="11262" spans="2:2" x14ac:dyDescent="0.3">
      <c r="B11262" s="2"/>
    </row>
    <row r="11263" spans="2:2" x14ac:dyDescent="0.3">
      <c r="B11263" s="2"/>
    </row>
    <row r="11264" spans="2:2" x14ac:dyDescent="0.3">
      <c r="B11264" s="2"/>
    </row>
    <row r="11265" spans="2:2" x14ac:dyDescent="0.3">
      <c r="B11265" s="2"/>
    </row>
    <row r="11266" spans="2:2" x14ac:dyDescent="0.3">
      <c r="B11266" s="2"/>
    </row>
    <row r="11267" spans="2:2" x14ac:dyDescent="0.3">
      <c r="B11267" s="2"/>
    </row>
    <row r="11268" spans="2:2" x14ac:dyDescent="0.3">
      <c r="B11268" s="2"/>
    </row>
    <row r="11269" spans="2:2" x14ac:dyDescent="0.3">
      <c r="B11269" s="2"/>
    </row>
    <row r="11270" spans="2:2" x14ac:dyDescent="0.3">
      <c r="B11270" s="2"/>
    </row>
    <row r="11271" spans="2:2" x14ac:dyDescent="0.3">
      <c r="B11271" s="2"/>
    </row>
    <row r="11272" spans="2:2" x14ac:dyDescent="0.3">
      <c r="B11272" s="2"/>
    </row>
    <row r="11273" spans="2:2" x14ac:dyDescent="0.3">
      <c r="B11273" s="2"/>
    </row>
    <row r="11274" spans="2:2" x14ac:dyDescent="0.3">
      <c r="B11274" s="2"/>
    </row>
    <row r="11275" spans="2:2" x14ac:dyDescent="0.3">
      <c r="B11275" s="2"/>
    </row>
    <row r="11276" spans="2:2" x14ac:dyDescent="0.3">
      <c r="B11276" s="2"/>
    </row>
    <row r="11277" spans="2:2" x14ac:dyDescent="0.3">
      <c r="B11277" s="2"/>
    </row>
    <row r="11278" spans="2:2" x14ac:dyDescent="0.3">
      <c r="B11278" s="2"/>
    </row>
    <row r="11279" spans="2:2" x14ac:dyDescent="0.3">
      <c r="B11279" s="2"/>
    </row>
    <row r="11280" spans="2:2" x14ac:dyDescent="0.3">
      <c r="B11280" s="2"/>
    </row>
    <row r="11281" spans="2:2" x14ac:dyDescent="0.3">
      <c r="B11281" s="2"/>
    </row>
    <row r="11282" spans="2:2" x14ac:dyDescent="0.3">
      <c r="B11282" s="2"/>
    </row>
    <row r="11283" spans="2:2" x14ac:dyDescent="0.3">
      <c r="B11283" s="2"/>
    </row>
    <row r="11284" spans="2:2" x14ac:dyDescent="0.3">
      <c r="B11284" s="2"/>
    </row>
    <row r="11285" spans="2:2" x14ac:dyDescent="0.3">
      <c r="B11285" s="2"/>
    </row>
    <row r="11286" spans="2:2" x14ac:dyDescent="0.3">
      <c r="B11286" s="2"/>
    </row>
    <row r="11287" spans="2:2" x14ac:dyDescent="0.3">
      <c r="B11287" s="2"/>
    </row>
    <row r="11288" spans="2:2" x14ac:dyDescent="0.3">
      <c r="B11288" s="2"/>
    </row>
    <row r="11289" spans="2:2" x14ac:dyDescent="0.3">
      <c r="B11289" s="2"/>
    </row>
    <row r="11290" spans="2:2" x14ac:dyDescent="0.3">
      <c r="B11290" s="2"/>
    </row>
    <row r="11291" spans="2:2" x14ac:dyDescent="0.3">
      <c r="B11291" s="2"/>
    </row>
    <row r="11292" spans="2:2" x14ac:dyDescent="0.3">
      <c r="B11292" s="2"/>
    </row>
    <row r="11293" spans="2:2" x14ac:dyDescent="0.3">
      <c r="B11293" s="2"/>
    </row>
    <row r="11294" spans="2:2" x14ac:dyDescent="0.3">
      <c r="B11294" s="2"/>
    </row>
    <row r="11295" spans="2:2" x14ac:dyDescent="0.3">
      <c r="B11295" s="2"/>
    </row>
    <row r="11296" spans="2:2" x14ac:dyDescent="0.3">
      <c r="B11296" s="2"/>
    </row>
    <row r="11297" spans="2:2" x14ac:dyDescent="0.3">
      <c r="B11297" s="2"/>
    </row>
    <row r="11298" spans="2:2" x14ac:dyDescent="0.3">
      <c r="B11298" s="2"/>
    </row>
    <row r="11299" spans="2:2" x14ac:dyDescent="0.3">
      <c r="B11299" s="2"/>
    </row>
    <row r="11300" spans="2:2" x14ac:dyDescent="0.3">
      <c r="B11300" s="2"/>
    </row>
    <row r="11301" spans="2:2" x14ac:dyDescent="0.3">
      <c r="B11301" s="2"/>
    </row>
    <row r="11302" spans="2:2" x14ac:dyDescent="0.3">
      <c r="B11302" s="2"/>
    </row>
    <row r="11303" spans="2:2" x14ac:dyDescent="0.3">
      <c r="B11303" s="2"/>
    </row>
    <row r="11304" spans="2:2" x14ac:dyDescent="0.3">
      <c r="B11304" s="2"/>
    </row>
    <row r="11305" spans="2:2" x14ac:dyDescent="0.3">
      <c r="B11305" s="2"/>
    </row>
    <row r="11306" spans="2:2" x14ac:dyDescent="0.3">
      <c r="B11306" s="2"/>
    </row>
    <row r="11307" spans="2:2" x14ac:dyDescent="0.3">
      <c r="B11307" s="2"/>
    </row>
    <row r="11308" spans="2:2" x14ac:dyDescent="0.3">
      <c r="B11308" s="2"/>
    </row>
    <row r="11309" spans="2:2" x14ac:dyDescent="0.3">
      <c r="B11309" s="2"/>
    </row>
    <row r="11310" spans="2:2" x14ac:dyDescent="0.3">
      <c r="B11310" s="2"/>
    </row>
    <row r="11311" spans="2:2" x14ac:dyDescent="0.3">
      <c r="B11311" s="2"/>
    </row>
    <row r="11312" spans="2:2" x14ac:dyDescent="0.3">
      <c r="B11312" s="2"/>
    </row>
    <row r="11313" spans="2:2" x14ac:dyDescent="0.3">
      <c r="B11313" s="2"/>
    </row>
    <row r="11314" spans="2:2" x14ac:dyDescent="0.3">
      <c r="B11314" s="2"/>
    </row>
    <row r="11315" spans="2:2" x14ac:dyDescent="0.3">
      <c r="B11315" s="2"/>
    </row>
    <row r="11316" spans="2:2" x14ac:dyDescent="0.3">
      <c r="B11316" s="2"/>
    </row>
    <row r="11317" spans="2:2" x14ac:dyDescent="0.3">
      <c r="B11317" s="2"/>
    </row>
    <row r="11318" spans="2:2" x14ac:dyDescent="0.3">
      <c r="B11318" s="2"/>
    </row>
    <row r="11319" spans="2:2" x14ac:dyDescent="0.3">
      <c r="B11319" s="2"/>
    </row>
    <row r="11320" spans="2:2" x14ac:dyDescent="0.3">
      <c r="B11320" s="2"/>
    </row>
    <row r="11321" spans="2:2" x14ac:dyDescent="0.3">
      <c r="B11321" s="2"/>
    </row>
    <row r="11322" spans="2:2" x14ac:dyDescent="0.3">
      <c r="B11322" s="2"/>
    </row>
    <row r="11323" spans="2:2" x14ac:dyDescent="0.3">
      <c r="B11323" s="2"/>
    </row>
    <row r="11324" spans="2:2" x14ac:dyDescent="0.3">
      <c r="B11324" s="2"/>
    </row>
    <row r="11325" spans="2:2" x14ac:dyDescent="0.3">
      <c r="B11325" s="2"/>
    </row>
    <row r="11326" spans="2:2" x14ac:dyDescent="0.3">
      <c r="B11326" s="2"/>
    </row>
    <row r="11327" spans="2:2" x14ac:dyDescent="0.3">
      <c r="B11327" s="2"/>
    </row>
    <row r="11328" spans="2:2" x14ac:dyDescent="0.3">
      <c r="B11328" s="2"/>
    </row>
    <row r="11329" spans="2:2" x14ac:dyDescent="0.3">
      <c r="B11329" s="2"/>
    </row>
    <row r="11330" spans="2:2" x14ac:dyDescent="0.3">
      <c r="B11330" s="2"/>
    </row>
    <row r="11331" spans="2:2" x14ac:dyDescent="0.3">
      <c r="B11331" s="2"/>
    </row>
    <row r="11332" spans="2:2" x14ac:dyDescent="0.3">
      <c r="B11332" s="2"/>
    </row>
    <row r="11333" spans="2:2" x14ac:dyDescent="0.3">
      <c r="B11333" s="2"/>
    </row>
    <row r="11334" spans="2:2" x14ac:dyDescent="0.3">
      <c r="B11334" s="2"/>
    </row>
    <row r="11335" spans="2:2" x14ac:dyDescent="0.3">
      <c r="B11335" s="2"/>
    </row>
    <row r="11336" spans="2:2" x14ac:dyDescent="0.3">
      <c r="B11336" s="2"/>
    </row>
    <row r="11337" spans="2:2" x14ac:dyDescent="0.3">
      <c r="B11337" s="2"/>
    </row>
    <row r="11338" spans="2:2" x14ac:dyDescent="0.3">
      <c r="B11338" s="2"/>
    </row>
    <row r="11339" spans="2:2" x14ac:dyDescent="0.3">
      <c r="B11339" s="2"/>
    </row>
    <row r="11340" spans="2:2" x14ac:dyDescent="0.3">
      <c r="B11340" s="2"/>
    </row>
    <row r="11341" spans="2:2" x14ac:dyDescent="0.3">
      <c r="B11341" s="2"/>
    </row>
    <row r="11342" spans="2:2" x14ac:dyDescent="0.3">
      <c r="B11342" s="2"/>
    </row>
    <row r="11343" spans="2:2" x14ac:dyDescent="0.3">
      <c r="B11343" s="2"/>
    </row>
    <row r="11344" spans="2:2" x14ac:dyDescent="0.3">
      <c r="B11344" s="2"/>
    </row>
    <row r="11345" spans="2:2" x14ac:dyDescent="0.3">
      <c r="B11345" s="2"/>
    </row>
    <row r="11346" spans="2:2" x14ac:dyDescent="0.3">
      <c r="B11346" s="2"/>
    </row>
    <row r="11347" spans="2:2" x14ac:dyDescent="0.3">
      <c r="B11347" s="2"/>
    </row>
    <row r="11348" spans="2:2" x14ac:dyDescent="0.3">
      <c r="B11348" s="2"/>
    </row>
    <row r="11349" spans="2:2" x14ac:dyDescent="0.3">
      <c r="B11349" s="2"/>
    </row>
    <row r="11350" spans="2:2" x14ac:dyDescent="0.3">
      <c r="B11350" s="2"/>
    </row>
    <row r="11351" spans="2:2" x14ac:dyDescent="0.3">
      <c r="B11351" s="2"/>
    </row>
    <row r="11352" spans="2:2" x14ac:dyDescent="0.3">
      <c r="B11352" s="2"/>
    </row>
    <row r="11353" spans="2:2" x14ac:dyDescent="0.3">
      <c r="B11353" s="2"/>
    </row>
    <row r="11354" spans="2:2" x14ac:dyDescent="0.3">
      <c r="B11354" s="2"/>
    </row>
    <row r="11355" spans="2:2" x14ac:dyDescent="0.3">
      <c r="B11355" s="2"/>
    </row>
    <row r="11356" spans="2:2" x14ac:dyDescent="0.3">
      <c r="B11356" s="2"/>
    </row>
    <row r="11357" spans="2:2" x14ac:dyDescent="0.3">
      <c r="B11357" s="2"/>
    </row>
    <row r="11358" spans="2:2" x14ac:dyDescent="0.3">
      <c r="B11358" s="2"/>
    </row>
    <row r="11359" spans="2:2" x14ac:dyDescent="0.3">
      <c r="B11359" s="2"/>
    </row>
    <row r="11360" spans="2:2" x14ac:dyDescent="0.3">
      <c r="B11360" s="2"/>
    </row>
    <row r="11361" spans="2:2" x14ac:dyDescent="0.3">
      <c r="B11361" s="2"/>
    </row>
    <row r="11362" spans="2:2" x14ac:dyDescent="0.3">
      <c r="B11362" s="2"/>
    </row>
    <row r="11363" spans="2:2" x14ac:dyDescent="0.3">
      <c r="B11363" s="2"/>
    </row>
    <row r="11364" spans="2:2" x14ac:dyDescent="0.3">
      <c r="B11364" s="2"/>
    </row>
    <row r="11365" spans="2:2" x14ac:dyDescent="0.3">
      <c r="B11365" s="2"/>
    </row>
    <row r="11366" spans="2:2" x14ac:dyDescent="0.3">
      <c r="B11366" s="2"/>
    </row>
    <row r="11367" spans="2:2" x14ac:dyDescent="0.3">
      <c r="B11367" s="2"/>
    </row>
    <row r="11368" spans="2:2" x14ac:dyDescent="0.3">
      <c r="B11368" s="2"/>
    </row>
    <row r="11369" spans="2:2" x14ac:dyDescent="0.3">
      <c r="B11369" s="2"/>
    </row>
    <row r="11370" spans="2:2" x14ac:dyDescent="0.3">
      <c r="B11370" s="2"/>
    </row>
    <row r="11371" spans="2:2" x14ac:dyDescent="0.3">
      <c r="B11371" s="2"/>
    </row>
    <row r="11372" spans="2:2" x14ac:dyDescent="0.3">
      <c r="B11372" s="2"/>
    </row>
    <row r="11373" spans="2:2" x14ac:dyDescent="0.3">
      <c r="B11373" s="2"/>
    </row>
    <row r="11374" spans="2:2" x14ac:dyDescent="0.3">
      <c r="B11374" s="2"/>
    </row>
    <row r="11375" spans="2:2" x14ac:dyDescent="0.3">
      <c r="B11375" s="2"/>
    </row>
    <row r="11376" spans="2:2" x14ac:dyDescent="0.3">
      <c r="B11376" s="2"/>
    </row>
    <row r="11377" spans="2:2" x14ac:dyDescent="0.3">
      <c r="B11377" s="2"/>
    </row>
    <row r="11378" spans="2:2" x14ac:dyDescent="0.3">
      <c r="B11378" s="2"/>
    </row>
    <row r="11379" spans="2:2" x14ac:dyDescent="0.3">
      <c r="B11379" s="2"/>
    </row>
    <row r="11380" spans="2:2" x14ac:dyDescent="0.3">
      <c r="B11380" s="2"/>
    </row>
    <row r="11381" spans="2:2" x14ac:dyDescent="0.3">
      <c r="B11381" s="2"/>
    </row>
    <row r="11382" spans="2:2" x14ac:dyDescent="0.3">
      <c r="B11382" s="2"/>
    </row>
    <row r="11383" spans="2:2" x14ac:dyDescent="0.3">
      <c r="B11383" s="2"/>
    </row>
    <row r="11384" spans="2:2" x14ac:dyDescent="0.3">
      <c r="B11384" s="2"/>
    </row>
    <row r="11385" spans="2:2" x14ac:dyDescent="0.3">
      <c r="B11385" s="2"/>
    </row>
    <row r="11386" spans="2:2" x14ac:dyDescent="0.3">
      <c r="B11386" s="2"/>
    </row>
    <row r="11387" spans="2:2" x14ac:dyDescent="0.3">
      <c r="B11387" s="2"/>
    </row>
    <row r="11388" spans="2:2" x14ac:dyDescent="0.3">
      <c r="B11388" s="2"/>
    </row>
    <row r="11389" spans="2:2" x14ac:dyDescent="0.3">
      <c r="B11389" s="2"/>
    </row>
    <row r="11390" spans="2:2" x14ac:dyDescent="0.3">
      <c r="B11390" s="2"/>
    </row>
    <row r="11391" spans="2:2" x14ac:dyDescent="0.3">
      <c r="B11391" s="2"/>
    </row>
    <row r="11392" spans="2:2" x14ac:dyDescent="0.3">
      <c r="B11392" s="2"/>
    </row>
    <row r="11393" spans="2:2" x14ac:dyDescent="0.3">
      <c r="B11393" s="2"/>
    </row>
    <row r="11394" spans="2:2" x14ac:dyDescent="0.3">
      <c r="B11394" s="2"/>
    </row>
    <row r="11395" spans="2:2" x14ac:dyDescent="0.3">
      <c r="B11395" s="2"/>
    </row>
    <row r="11396" spans="2:2" x14ac:dyDescent="0.3">
      <c r="B11396" s="2"/>
    </row>
    <row r="11397" spans="2:2" x14ac:dyDescent="0.3">
      <c r="B11397" s="2"/>
    </row>
    <row r="11398" spans="2:2" x14ac:dyDescent="0.3">
      <c r="B11398" s="2"/>
    </row>
    <row r="11399" spans="2:2" x14ac:dyDescent="0.3">
      <c r="B11399" s="2"/>
    </row>
    <row r="11400" spans="2:2" x14ac:dyDescent="0.3">
      <c r="B11400" s="2"/>
    </row>
    <row r="11401" spans="2:2" x14ac:dyDescent="0.3">
      <c r="B11401" s="2"/>
    </row>
    <row r="11402" spans="2:2" x14ac:dyDescent="0.3">
      <c r="B11402" s="2"/>
    </row>
    <row r="11403" spans="2:2" x14ac:dyDescent="0.3">
      <c r="B11403" s="2"/>
    </row>
    <row r="11404" spans="2:2" x14ac:dyDescent="0.3">
      <c r="B11404" s="2"/>
    </row>
    <row r="11405" spans="2:2" x14ac:dyDescent="0.3">
      <c r="B11405" s="2"/>
    </row>
    <row r="11406" spans="2:2" x14ac:dyDescent="0.3">
      <c r="B11406" s="2"/>
    </row>
    <row r="11407" spans="2:2" x14ac:dyDescent="0.3">
      <c r="B11407" s="2"/>
    </row>
    <row r="11408" spans="2:2" x14ac:dyDescent="0.3">
      <c r="B11408" s="2"/>
    </row>
    <row r="11409" spans="2:2" x14ac:dyDescent="0.3">
      <c r="B11409" s="2"/>
    </row>
    <row r="11410" spans="2:2" x14ac:dyDescent="0.3">
      <c r="B11410" s="2"/>
    </row>
    <row r="11411" spans="2:2" x14ac:dyDescent="0.3">
      <c r="B11411" s="2"/>
    </row>
    <row r="11412" spans="2:2" x14ac:dyDescent="0.3">
      <c r="B11412" s="2"/>
    </row>
    <row r="11413" spans="2:2" x14ac:dyDescent="0.3">
      <c r="B11413" s="2"/>
    </row>
    <row r="11414" spans="2:2" x14ac:dyDescent="0.3">
      <c r="B11414" s="2"/>
    </row>
    <row r="11415" spans="2:2" x14ac:dyDescent="0.3">
      <c r="B11415" s="2"/>
    </row>
    <row r="11416" spans="2:2" x14ac:dyDescent="0.3">
      <c r="B11416" s="2"/>
    </row>
    <row r="11417" spans="2:2" x14ac:dyDescent="0.3">
      <c r="B11417" s="2"/>
    </row>
    <row r="11418" spans="2:2" x14ac:dyDescent="0.3">
      <c r="B11418" s="2"/>
    </row>
    <row r="11419" spans="2:2" x14ac:dyDescent="0.3">
      <c r="B11419" s="2"/>
    </row>
    <row r="11420" spans="2:2" x14ac:dyDescent="0.3">
      <c r="B11420" s="2"/>
    </row>
    <row r="11421" spans="2:2" x14ac:dyDescent="0.3">
      <c r="B11421" s="2"/>
    </row>
    <row r="11422" spans="2:2" x14ac:dyDescent="0.3">
      <c r="B11422" s="2"/>
    </row>
    <row r="11423" spans="2:2" x14ac:dyDescent="0.3">
      <c r="B11423" s="2"/>
    </row>
    <row r="11424" spans="2:2" x14ac:dyDescent="0.3">
      <c r="B11424" s="2"/>
    </row>
    <row r="11425" spans="2:2" x14ac:dyDescent="0.3">
      <c r="B11425" s="2"/>
    </row>
    <row r="11426" spans="2:2" x14ac:dyDescent="0.3">
      <c r="B11426" s="2"/>
    </row>
    <row r="11427" spans="2:2" x14ac:dyDescent="0.3">
      <c r="B11427" s="2"/>
    </row>
    <row r="11428" spans="2:2" x14ac:dyDescent="0.3">
      <c r="B11428" s="2"/>
    </row>
    <row r="11429" spans="2:2" x14ac:dyDescent="0.3">
      <c r="B11429" s="2"/>
    </row>
    <row r="11430" spans="2:2" x14ac:dyDescent="0.3">
      <c r="B11430" s="2"/>
    </row>
    <row r="11431" spans="2:2" x14ac:dyDescent="0.3">
      <c r="B11431" s="2"/>
    </row>
    <row r="11432" spans="2:2" x14ac:dyDescent="0.3">
      <c r="B11432" s="2"/>
    </row>
    <row r="11433" spans="2:2" x14ac:dyDescent="0.3">
      <c r="B11433" s="2"/>
    </row>
    <row r="11434" spans="2:2" x14ac:dyDescent="0.3">
      <c r="B11434" s="2"/>
    </row>
    <row r="11435" spans="2:2" x14ac:dyDescent="0.3">
      <c r="B11435" s="2"/>
    </row>
    <row r="11436" spans="2:2" x14ac:dyDescent="0.3">
      <c r="B11436" s="2"/>
    </row>
    <row r="11437" spans="2:2" x14ac:dyDescent="0.3">
      <c r="B11437" s="2"/>
    </row>
    <row r="11438" spans="2:2" x14ac:dyDescent="0.3">
      <c r="B11438" s="2"/>
    </row>
    <row r="11439" spans="2:2" x14ac:dyDescent="0.3">
      <c r="B11439" s="2"/>
    </row>
    <row r="11440" spans="2:2" x14ac:dyDescent="0.3">
      <c r="B11440" s="2"/>
    </row>
    <row r="11441" spans="2:2" x14ac:dyDescent="0.3">
      <c r="B11441" s="2"/>
    </row>
    <row r="11442" spans="2:2" x14ac:dyDescent="0.3">
      <c r="B11442" s="2"/>
    </row>
    <row r="11443" spans="2:2" x14ac:dyDescent="0.3">
      <c r="B11443" s="2"/>
    </row>
    <row r="11444" spans="2:2" x14ac:dyDescent="0.3">
      <c r="B11444" s="2"/>
    </row>
    <row r="11445" spans="2:2" x14ac:dyDescent="0.3">
      <c r="B11445" s="2"/>
    </row>
    <row r="11446" spans="2:2" x14ac:dyDescent="0.3">
      <c r="B11446" s="2"/>
    </row>
    <row r="11447" spans="2:2" x14ac:dyDescent="0.3">
      <c r="B11447" s="2"/>
    </row>
    <row r="11448" spans="2:2" x14ac:dyDescent="0.3">
      <c r="B11448" s="2"/>
    </row>
    <row r="11449" spans="2:2" x14ac:dyDescent="0.3">
      <c r="B11449" s="2"/>
    </row>
    <row r="11450" spans="2:2" x14ac:dyDescent="0.3">
      <c r="B11450" s="2"/>
    </row>
    <row r="11451" spans="2:2" x14ac:dyDescent="0.3">
      <c r="B11451" s="2"/>
    </row>
    <row r="11452" spans="2:2" x14ac:dyDescent="0.3">
      <c r="B11452" s="2"/>
    </row>
    <row r="11453" spans="2:2" x14ac:dyDescent="0.3">
      <c r="B11453" s="2"/>
    </row>
    <row r="11454" spans="2:2" x14ac:dyDescent="0.3">
      <c r="B11454" s="2"/>
    </row>
    <row r="11455" spans="2:2" x14ac:dyDescent="0.3">
      <c r="B11455" s="2"/>
    </row>
    <row r="11456" spans="2:2" x14ac:dyDescent="0.3">
      <c r="B11456" s="2"/>
    </row>
    <row r="11457" spans="2:2" x14ac:dyDescent="0.3">
      <c r="B11457" s="2"/>
    </row>
    <row r="11458" spans="2:2" x14ac:dyDescent="0.3">
      <c r="B11458" s="2"/>
    </row>
    <row r="11459" spans="2:2" x14ac:dyDescent="0.3">
      <c r="B11459" s="2"/>
    </row>
    <row r="11460" spans="2:2" x14ac:dyDescent="0.3">
      <c r="B11460" s="2"/>
    </row>
    <row r="11461" spans="2:2" x14ac:dyDescent="0.3">
      <c r="B11461" s="2"/>
    </row>
    <row r="11462" spans="2:2" x14ac:dyDescent="0.3">
      <c r="B11462" s="2"/>
    </row>
    <row r="11463" spans="2:2" x14ac:dyDescent="0.3">
      <c r="B11463" s="2"/>
    </row>
    <row r="11464" spans="2:2" x14ac:dyDescent="0.3">
      <c r="B11464" s="2"/>
    </row>
    <row r="11465" spans="2:2" x14ac:dyDescent="0.3">
      <c r="B11465" s="2"/>
    </row>
    <row r="11466" spans="2:2" x14ac:dyDescent="0.3">
      <c r="B11466" s="2"/>
    </row>
    <row r="11467" spans="2:2" x14ac:dyDescent="0.3">
      <c r="B11467" s="2"/>
    </row>
    <row r="11468" spans="2:2" x14ac:dyDescent="0.3">
      <c r="B11468" s="2"/>
    </row>
    <row r="11469" spans="2:2" x14ac:dyDescent="0.3">
      <c r="B11469" s="2"/>
    </row>
    <row r="11470" spans="2:2" x14ac:dyDescent="0.3">
      <c r="B11470" s="2"/>
    </row>
    <row r="11471" spans="2:2" x14ac:dyDescent="0.3">
      <c r="B11471" s="2"/>
    </row>
    <row r="11472" spans="2:2" x14ac:dyDescent="0.3">
      <c r="B11472" s="2"/>
    </row>
    <row r="11473" spans="2:2" x14ac:dyDescent="0.3">
      <c r="B11473" s="2"/>
    </row>
    <row r="11474" spans="2:2" x14ac:dyDescent="0.3">
      <c r="B11474" s="2"/>
    </row>
    <row r="11475" spans="2:2" x14ac:dyDescent="0.3">
      <c r="B11475" s="2"/>
    </row>
    <row r="11476" spans="2:2" x14ac:dyDescent="0.3">
      <c r="B11476" s="2"/>
    </row>
    <row r="11477" spans="2:2" x14ac:dyDescent="0.3">
      <c r="B11477" s="2"/>
    </row>
    <row r="11478" spans="2:2" x14ac:dyDescent="0.3">
      <c r="B11478" s="2"/>
    </row>
    <row r="11479" spans="2:2" x14ac:dyDescent="0.3">
      <c r="B11479" s="2"/>
    </row>
    <row r="11480" spans="2:2" x14ac:dyDescent="0.3">
      <c r="B11480" s="2"/>
    </row>
    <row r="11481" spans="2:2" x14ac:dyDescent="0.3">
      <c r="B11481" s="2"/>
    </row>
    <row r="11482" spans="2:2" x14ac:dyDescent="0.3">
      <c r="B11482" s="2"/>
    </row>
    <row r="11483" spans="2:2" x14ac:dyDescent="0.3">
      <c r="B11483" s="2"/>
    </row>
    <row r="11484" spans="2:2" x14ac:dyDescent="0.3">
      <c r="B11484" s="2"/>
    </row>
    <row r="11485" spans="2:2" x14ac:dyDescent="0.3">
      <c r="B11485" s="2"/>
    </row>
    <row r="11486" spans="2:2" x14ac:dyDescent="0.3">
      <c r="B11486" s="2"/>
    </row>
    <row r="11487" spans="2:2" x14ac:dyDescent="0.3">
      <c r="B11487" s="2"/>
    </row>
    <row r="11488" spans="2:2" x14ac:dyDescent="0.3">
      <c r="B11488" s="2"/>
    </row>
    <row r="11489" spans="2:2" x14ac:dyDescent="0.3">
      <c r="B11489" s="2"/>
    </row>
    <row r="11490" spans="2:2" x14ac:dyDescent="0.3">
      <c r="B11490" s="2"/>
    </row>
    <row r="11491" spans="2:2" x14ac:dyDescent="0.3">
      <c r="B11491" s="2"/>
    </row>
    <row r="11492" spans="2:2" x14ac:dyDescent="0.3">
      <c r="B11492" s="2"/>
    </row>
    <row r="11493" spans="2:2" x14ac:dyDescent="0.3">
      <c r="B11493" s="2"/>
    </row>
    <row r="11494" spans="2:2" x14ac:dyDescent="0.3">
      <c r="B11494" s="2"/>
    </row>
    <row r="11495" spans="2:2" x14ac:dyDescent="0.3">
      <c r="B11495" s="2"/>
    </row>
    <row r="11496" spans="2:2" x14ac:dyDescent="0.3">
      <c r="B11496" s="2"/>
    </row>
    <row r="11497" spans="2:2" x14ac:dyDescent="0.3">
      <c r="B11497" s="2"/>
    </row>
    <row r="11498" spans="2:2" x14ac:dyDescent="0.3">
      <c r="B11498" s="2"/>
    </row>
    <row r="11499" spans="2:2" x14ac:dyDescent="0.3">
      <c r="B11499" s="2"/>
    </row>
    <row r="11500" spans="2:2" x14ac:dyDescent="0.3">
      <c r="B11500" s="2"/>
    </row>
    <row r="11501" spans="2:2" x14ac:dyDescent="0.3">
      <c r="B11501" s="2"/>
    </row>
    <row r="11502" spans="2:2" x14ac:dyDescent="0.3">
      <c r="B11502" s="2"/>
    </row>
    <row r="11503" spans="2:2" x14ac:dyDescent="0.3">
      <c r="B11503" s="2"/>
    </row>
    <row r="11504" spans="2:2" x14ac:dyDescent="0.3">
      <c r="B11504" s="2"/>
    </row>
    <row r="11505" spans="2:2" x14ac:dyDescent="0.3">
      <c r="B11505" s="2"/>
    </row>
    <row r="11506" spans="2:2" x14ac:dyDescent="0.3">
      <c r="B11506" s="2"/>
    </row>
    <row r="11507" spans="2:2" x14ac:dyDescent="0.3">
      <c r="B11507" s="2"/>
    </row>
    <row r="11508" spans="2:2" x14ac:dyDescent="0.3">
      <c r="B11508" s="2"/>
    </row>
    <row r="11509" spans="2:2" x14ac:dyDescent="0.3">
      <c r="B11509" s="2"/>
    </row>
    <row r="11510" spans="2:2" x14ac:dyDescent="0.3">
      <c r="B11510" s="2"/>
    </row>
    <row r="11511" spans="2:2" x14ac:dyDescent="0.3">
      <c r="B11511" s="2"/>
    </row>
    <row r="11512" spans="2:2" x14ac:dyDescent="0.3">
      <c r="B11512" s="2"/>
    </row>
    <row r="11513" spans="2:2" x14ac:dyDescent="0.3">
      <c r="B11513" s="2"/>
    </row>
    <row r="11514" spans="2:2" x14ac:dyDescent="0.3">
      <c r="B11514" s="2"/>
    </row>
    <row r="11515" spans="2:2" x14ac:dyDescent="0.3">
      <c r="B11515" s="2"/>
    </row>
    <row r="11516" spans="2:2" x14ac:dyDescent="0.3">
      <c r="B11516" s="2"/>
    </row>
    <row r="11517" spans="2:2" x14ac:dyDescent="0.3">
      <c r="B11517" s="2"/>
    </row>
    <row r="11518" spans="2:2" x14ac:dyDescent="0.3">
      <c r="B11518" s="2"/>
    </row>
    <row r="11519" spans="2:2" x14ac:dyDescent="0.3">
      <c r="B11519" s="2"/>
    </row>
    <row r="11520" spans="2:2" x14ac:dyDescent="0.3">
      <c r="B11520" s="2"/>
    </row>
    <row r="11521" spans="2:2" x14ac:dyDescent="0.3">
      <c r="B11521" s="2"/>
    </row>
    <row r="11522" spans="2:2" x14ac:dyDescent="0.3">
      <c r="B11522" s="2"/>
    </row>
    <row r="11523" spans="2:2" x14ac:dyDescent="0.3">
      <c r="B11523" s="2"/>
    </row>
    <row r="11524" spans="2:2" x14ac:dyDescent="0.3">
      <c r="B11524" s="2"/>
    </row>
    <row r="11525" spans="2:2" x14ac:dyDescent="0.3">
      <c r="B11525" s="2"/>
    </row>
    <row r="11526" spans="2:2" x14ac:dyDescent="0.3">
      <c r="B11526" s="2"/>
    </row>
    <row r="11527" spans="2:2" x14ac:dyDescent="0.3">
      <c r="B11527" s="2"/>
    </row>
    <row r="11528" spans="2:2" x14ac:dyDescent="0.3">
      <c r="B11528" s="2"/>
    </row>
    <row r="11529" spans="2:2" x14ac:dyDescent="0.3">
      <c r="B11529" s="2"/>
    </row>
    <row r="11530" spans="2:2" x14ac:dyDescent="0.3">
      <c r="B11530" s="2"/>
    </row>
    <row r="11531" spans="2:2" x14ac:dyDescent="0.3">
      <c r="B11531" s="2"/>
    </row>
    <row r="11532" spans="2:2" x14ac:dyDescent="0.3">
      <c r="B11532" s="2"/>
    </row>
    <row r="11533" spans="2:2" x14ac:dyDescent="0.3">
      <c r="B11533" s="2"/>
    </row>
    <row r="11534" spans="2:2" x14ac:dyDescent="0.3">
      <c r="B11534" s="2"/>
    </row>
    <row r="11535" spans="2:2" x14ac:dyDescent="0.3">
      <c r="B11535" s="2"/>
    </row>
    <row r="11536" spans="2:2" x14ac:dyDescent="0.3">
      <c r="B11536" s="2"/>
    </row>
    <row r="11537" spans="2:2" x14ac:dyDescent="0.3">
      <c r="B11537" s="2"/>
    </row>
    <row r="11538" spans="2:2" x14ac:dyDescent="0.3">
      <c r="B11538" s="2"/>
    </row>
    <row r="11539" spans="2:2" x14ac:dyDescent="0.3">
      <c r="B11539" s="2"/>
    </row>
    <row r="11540" spans="2:2" x14ac:dyDescent="0.3">
      <c r="B11540" s="2"/>
    </row>
    <row r="11541" spans="2:2" x14ac:dyDescent="0.3">
      <c r="B11541" s="2"/>
    </row>
    <row r="11542" spans="2:2" x14ac:dyDescent="0.3">
      <c r="B11542" s="2"/>
    </row>
    <row r="11543" spans="2:2" x14ac:dyDescent="0.3">
      <c r="B11543" s="2"/>
    </row>
    <row r="11544" spans="2:2" x14ac:dyDescent="0.3">
      <c r="B11544" s="2"/>
    </row>
    <row r="11545" spans="2:2" x14ac:dyDescent="0.3">
      <c r="B11545" s="2"/>
    </row>
    <row r="11546" spans="2:2" x14ac:dyDescent="0.3">
      <c r="B11546" s="2"/>
    </row>
    <row r="11547" spans="2:2" x14ac:dyDescent="0.3">
      <c r="B11547" s="2"/>
    </row>
    <row r="11548" spans="2:2" x14ac:dyDescent="0.3">
      <c r="B11548" s="2"/>
    </row>
    <row r="11549" spans="2:2" x14ac:dyDescent="0.3">
      <c r="B11549" s="2"/>
    </row>
    <row r="11550" spans="2:2" x14ac:dyDescent="0.3">
      <c r="B11550" s="2"/>
    </row>
    <row r="11551" spans="2:2" x14ac:dyDescent="0.3">
      <c r="B11551" s="2"/>
    </row>
    <row r="11552" spans="2:2" x14ac:dyDescent="0.3">
      <c r="B11552" s="2"/>
    </row>
    <row r="11553" spans="2:2" x14ac:dyDescent="0.3">
      <c r="B11553" s="2"/>
    </row>
    <row r="11554" spans="2:2" x14ac:dyDescent="0.3">
      <c r="B11554" s="2"/>
    </row>
    <row r="11555" spans="2:2" x14ac:dyDescent="0.3">
      <c r="B11555" s="2"/>
    </row>
    <row r="11556" spans="2:2" x14ac:dyDescent="0.3">
      <c r="B11556" s="2"/>
    </row>
    <row r="11557" spans="2:2" x14ac:dyDescent="0.3">
      <c r="B11557" s="2"/>
    </row>
    <row r="11558" spans="2:2" x14ac:dyDescent="0.3">
      <c r="B11558" s="2"/>
    </row>
    <row r="11559" spans="2:2" x14ac:dyDescent="0.3">
      <c r="B11559" s="2"/>
    </row>
    <row r="11560" spans="2:2" x14ac:dyDescent="0.3">
      <c r="B11560" s="2"/>
    </row>
    <row r="11561" spans="2:2" x14ac:dyDescent="0.3">
      <c r="B11561" s="2"/>
    </row>
    <row r="11562" spans="2:2" x14ac:dyDescent="0.3">
      <c r="B11562" s="2"/>
    </row>
    <row r="11563" spans="2:2" x14ac:dyDescent="0.3">
      <c r="B11563" s="2"/>
    </row>
    <row r="11564" spans="2:2" x14ac:dyDescent="0.3">
      <c r="B11564" s="2"/>
    </row>
    <row r="11565" spans="2:2" x14ac:dyDescent="0.3">
      <c r="B11565" s="2"/>
    </row>
    <row r="11566" spans="2:2" x14ac:dyDescent="0.3">
      <c r="B11566" s="2"/>
    </row>
    <row r="11567" spans="2:2" x14ac:dyDescent="0.3">
      <c r="B11567" s="2"/>
    </row>
    <row r="11568" spans="2:2" x14ac:dyDescent="0.3">
      <c r="B11568" s="2"/>
    </row>
    <row r="11569" spans="2:2" x14ac:dyDescent="0.3">
      <c r="B11569" s="2"/>
    </row>
    <row r="11570" spans="2:2" x14ac:dyDescent="0.3">
      <c r="B11570" s="2"/>
    </row>
    <row r="11571" spans="2:2" x14ac:dyDescent="0.3">
      <c r="B11571" s="2"/>
    </row>
    <row r="11572" spans="2:2" x14ac:dyDescent="0.3">
      <c r="B11572" s="2"/>
    </row>
    <row r="11573" spans="2:2" x14ac:dyDescent="0.3">
      <c r="B11573" s="2"/>
    </row>
    <row r="11574" spans="2:2" x14ac:dyDescent="0.3">
      <c r="B11574" s="2"/>
    </row>
    <row r="11575" spans="2:2" x14ac:dyDescent="0.3">
      <c r="B11575" s="2"/>
    </row>
    <row r="11576" spans="2:2" x14ac:dyDescent="0.3">
      <c r="B11576" s="2"/>
    </row>
    <row r="11577" spans="2:2" x14ac:dyDescent="0.3">
      <c r="B11577" s="2"/>
    </row>
    <row r="11578" spans="2:2" x14ac:dyDescent="0.3">
      <c r="B11578" s="2"/>
    </row>
    <row r="11579" spans="2:2" x14ac:dyDescent="0.3">
      <c r="B11579" s="2"/>
    </row>
    <row r="11580" spans="2:2" x14ac:dyDescent="0.3">
      <c r="B11580" s="2"/>
    </row>
    <row r="11581" spans="2:2" x14ac:dyDescent="0.3">
      <c r="B11581" s="2"/>
    </row>
    <row r="11582" spans="2:2" x14ac:dyDescent="0.3">
      <c r="B11582" s="2"/>
    </row>
    <row r="11583" spans="2:2" x14ac:dyDescent="0.3">
      <c r="B11583" s="2"/>
    </row>
    <row r="11584" spans="2:2" x14ac:dyDescent="0.3">
      <c r="B11584" s="2"/>
    </row>
    <row r="11585" spans="2:2" x14ac:dyDescent="0.3">
      <c r="B11585" s="2"/>
    </row>
    <row r="11586" spans="2:2" x14ac:dyDescent="0.3">
      <c r="B11586" s="2"/>
    </row>
    <row r="11587" spans="2:2" x14ac:dyDescent="0.3">
      <c r="B11587" s="2"/>
    </row>
    <row r="11588" spans="2:2" x14ac:dyDescent="0.3">
      <c r="B11588" s="2"/>
    </row>
    <row r="11589" spans="2:2" x14ac:dyDescent="0.3">
      <c r="B11589" s="2"/>
    </row>
    <row r="11590" spans="2:2" x14ac:dyDescent="0.3">
      <c r="B11590" s="2"/>
    </row>
    <row r="11591" spans="2:2" x14ac:dyDescent="0.3">
      <c r="B11591" s="2"/>
    </row>
    <row r="11592" spans="2:2" x14ac:dyDescent="0.3">
      <c r="B11592" s="2"/>
    </row>
    <row r="11593" spans="2:2" x14ac:dyDescent="0.3">
      <c r="B11593" s="2"/>
    </row>
    <row r="11594" spans="2:2" x14ac:dyDescent="0.3">
      <c r="B11594" s="2"/>
    </row>
    <row r="11595" spans="2:2" x14ac:dyDescent="0.3">
      <c r="B11595" s="2"/>
    </row>
    <row r="11596" spans="2:2" x14ac:dyDescent="0.3">
      <c r="B11596" s="2"/>
    </row>
    <row r="11597" spans="2:2" x14ac:dyDescent="0.3">
      <c r="B11597" s="2"/>
    </row>
    <row r="11598" spans="2:2" x14ac:dyDescent="0.3">
      <c r="B11598" s="2"/>
    </row>
    <row r="11599" spans="2:2" x14ac:dyDescent="0.3">
      <c r="B11599" s="2"/>
    </row>
    <row r="11600" spans="2:2" x14ac:dyDescent="0.3">
      <c r="B11600" s="2"/>
    </row>
    <row r="11601" spans="2:2" x14ac:dyDescent="0.3">
      <c r="B11601" s="2"/>
    </row>
    <row r="11602" spans="2:2" x14ac:dyDescent="0.3">
      <c r="B11602" s="2"/>
    </row>
    <row r="11603" spans="2:2" x14ac:dyDescent="0.3">
      <c r="B11603" s="2"/>
    </row>
    <row r="11604" spans="2:2" x14ac:dyDescent="0.3">
      <c r="B11604" s="2"/>
    </row>
    <row r="11605" spans="2:2" x14ac:dyDescent="0.3">
      <c r="B11605" s="2"/>
    </row>
    <row r="11606" spans="2:2" x14ac:dyDescent="0.3">
      <c r="B11606" s="2"/>
    </row>
    <row r="11607" spans="2:2" x14ac:dyDescent="0.3">
      <c r="B11607" s="2"/>
    </row>
    <row r="11608" spans="2:2" x14ac:dyDescent="0.3">
      <c r="B11608" s="2"/>
    </row>
    <row r="11609" spans="2:2" x14ac:dyDescent="0.3">
      <c r="B11609" s="2"/>
    </row>
    <row r="11610" spans="2:2" x14ac:dyDescent="0.3">
      <c r="B11610" s="2"/>
    </row>
    <row r="11611" spans="2:2" x14ac:dyDescent="0.3">
      <c r="B11611" s="2"/>
    </row>
    <row r="11612" spans="2:2" x14ac:dyDescent="0.3">
      <c r="B11612" s="2"/>
    </row>
    <row r="11613" spans="2:2" x14ac:dyDescent="0.3">
      <c r="B11613" s="2"/>
    </row>
    <row r="11614" spans="2:2" x14ac:dyDescent="0.3">
      <c r="B11614" s="2"/>
    </row>
    <row r="11615" spans="2:2" x14ac:dyDescent="0.3">
      <c r="B11615" s="2"/>
    </row>
    <row r="11616" spans="2:2" x14ac:dyDescent="0.3">
      <c r="B11616" s="2"/>
    </row>
    <row r="11617" spans="2:2" x14ac:dyDescent="0.3">
      <c r="B11617" s="2"/>
    </row>
    <row r="11618" spans="2:2" x14ac:dyDescent="0.3">
      <c r="B11618" s="2"/>
    </row>
    <row r="11619" spans="2:2" x14ac:dyDescent="0.3">
      <c r="B11619" s="2"/>
    </row>
    <row r="11620" spans="2:2" x14ac:dyDescent="0.3">
      <c r="B11620" s="2"/>
    </row>
    <row r="11621" spans="2:2" x14ac:dyDescent="0.3">
      <c r="B11621" s="2"/>
    </row>
    <row r="11622" spans="2:2" x14ac:dyDescent="0.3">
      <c r="B11622" s="2"/>
    </row>
    <row r="11623" spans="2:2" x14ac:dyDescent="0.3">
      <c r="B11623" s="2"/>
    </row>
    <row r="11624" spans="2:2" x14ac:dyDescent="0.3">
      <c r="B11624" s="2"/>
    </row>
    <row r="11625" spans="2:2" x14ac:dyDescent="0.3">
      <c r="B11625" s="2"/>
    </row>
    <row r="11626" spans="2:2" x14ac:dyDescent="0.3">
      <c r="B11626" s="2"/>
    </row>
    <row r="11627" spans="2:2" x14ac:dyDescent="0.3">
      <c r="B11627" s="2"/>
    </row>
    <row r="11628" spans="2:2" x14ac:dyDescent="0.3">
      <c r="B11628" s="2"/>
    </row>
    <row r="11629" spans="2:2" x14ac:dyDescent="0.3">
      <c r="B11629" s="2"/>
    </row>
    <row r="11630" spans="2:2" x14ac:dyDescent="0.3">
      <c r="B11630" s="2"/>
    </row>
    <row r="11631" spans="2:2" x14ac:dyDescent="0.3">
      <c r="B11631" s="2"/>
    </row>
    <row r="11632" spans="2:2" x14ac:dyDescent="0.3">
      <c r="B11632" s="2"/>
    </row>
    <row r="11633" spans="2:2" x14ac:dyDescent="0.3">
      <c r="B11633" s="2"/>
    </row>
    <row r="11634" spans="2:2" x14ac:dyDescent="0.3">
      <c r="B11634" s="2"/>
    </row>
    <row r="11635" spans="2:2" x14ac:dyDescent="0.3">
      <c r="B11635" s="2"/>
    </row>
    <row r="11636" spans="2:2" x14ac:dyDescent="0.3">
      <c r="B11636" s="2"/>
    </row>
    <row r="11637" spans="2:2" x14ac:dyDescent="0.3">
      <c r="B11637" s="2"/>
    </row>
    <row r="11638" spans="2:2" x14ac:dyDescent="0.3">
      <c r="B11638" s="2"/>
    </row>
    <row r="11639" spans="2:2" x14ac:dyDescent="0.3">
      <c r="B11639" s="2"/>
    </row>
    <row r="11640" spans="2:2" x14ac:dyDescent="0.3">
      <c r="B11640" s="2"/>
    </row>
    <row r="11641" spans="2:2" x14ac:dyDescent="0.3">
      <c r="B11641" s="2"/>
    </row>
    <row r="11642" spans="2:2" x14ac:dyDescent="0.3">
      <c r="B11642" s="2"/>
    </row>
    <row r="11643" spans="2:2" x14ac:dyDescent="0.3">
      <c r="B11643" s="2"/>
    </row>
    <row r="11644" spans="2:2" x14ac:dyDescent="0.3">
      <c r="B11644" s="2"/>
    </row>
    <row r="11645" spans="2:2" x14ac:dyDescent="0.3">
      <c r="B11645" s="2"/>
    </row>
    <row r="11646" spans="2:2" x14ac:dyDescent="0.3">
      <c r="B11646" s="2"/>
    </row>
    <row r="11647" spans="2:2" x14ac:dyDescent="0.3">
      <c r="B11647" s="2"/>
    </row>
    <row r="11648" spans="2:2" x14ac:dyDescent="0.3">
      <c r="B11648" s="2"/>
    </row>
    <row r="11649" spans="2:2" x14ac:dyDescent="0.3">
      <c r="B11649" s="2"/>
    </row>
    <row r="11650" spans="2:2" x14ac:dyDescent="0.3">
      <c r="B11650" s="2"/>
    </row>
    <row r="11651" spans="2:2" x14ac:dyDescent="0.3">
      <c r="B11651" s="2"/>
    </row>
    <row r="11652" spans="2:2" x14ac:dyDescent="0.3">
      <c r="B11652" s="2"/>
    </row>
    <row r="11653" spans="2:2" x14ac:dyDescent="0.3">
      <c r="B11653" s="2"/>
    </row>
    <row r="11654" spans="2:2" x14ac:dyDescent="0.3">
      <c r="B11654" s="2"/>
    </row>
    <row r="11655" spans="2:2" x14ac:dyDescent="0.3">
      <c r="B11655" s="2"/>
    </row>
    <row r="11656" spans="2:2" x14ac:dyDescent="0.3">
      <c r="B11656" s="2"/>
    </row>
    <row r="11657" spans="2:2" x14ac:dyDescent="0.3">
      <c r="B11657" s="2"/>
    </row>
    <row r="11658" spans="2:2" x14ac:dyDescent="0.3">
      <c r="B11658" s="2"/>
    </row>
    <row r="11659" spans="2:2" x14ac:dyDescent="0.3">
      <c r="B11659" s="2"/>
    </row>
    <row r="11660" spans="2:2" x14ac:dyDescent="0.3">
      <c r="B11660" s="2"/>
    </row>
    <row r="11661" spans="2:2" x14ac:dyDescent="0.3">
      <c r="B11661" s="2"/>
    </row>
    <row r="11662" spans="2:2" x14ac:dyDescent="0.3">
      <c r="B11662" s="2"/>
    </row>
    <row r="11663" spans="2:2" x14ac:dyDescent="0.3">
      <c r="B11663" s="2"/>
    </row>
    <row r="11664" spans="2:2" x14ac:dyDescent="0.3">
      <c r="B11664" s="2"/>
    </row>
    <row r="11665" spans="2:2" x14ac:dyDescent="0.3">
      <c r="B11665" s="2"/>
    </row>
    <row r="11666" spans="2:2" x14ac:dyDescent="0.3">
      <c r="B11666" s="2"/>
    </row>
    <row r="11667" spans="2:2" x14ac:dyDescent="0.3">
      <c r="B11667" s="2"/>
    </row>
    <row r="11668" spans="2:2" x14ac:dyDescent="0.3">
      <c r="B11668" s="2"/>
    </row>
    <row r="11669" spans="2:2" x14ac:dyDescent="0.3">
      <c r="B11669" s="2"/>
    </row>
    <row r="11670" spans="2:2" x14ac:dyDescent="0.3">
      <c r="B11670" s="2"/>
    </row>
    <row r="11671" spans="2:2" x14ac:dyDescent="0.3">
      <c r="B11671" s="2"/>
    </row>
    <row r="11672" spans="2:2" x14ac:dyDescent="0.3">
      <c r="B11672" s="2"/>
    </row>
    <row r="11673" spans="2:2" x14ac:dyDescent="0.3">
      <c r="B11673" s="2"/>
    </row>
    <row r="11674" spans="2:2" x14ac:dyDescent="0.3">
      <c r="B11674" s="2"/>
    </row>
    <row r="11675" spans="2:2" x14ac:dyDescent="0.3">
      <c r="B11675" s="2"/>
    </row>
    <row r="11676" spans="2:2" x14ac:dyDescent="0.3">
      <c r="B11676" s="2"/>
    </row>
    <row r="11677" spans="2:2" x14ac:dyDescent="0.3">
      <c r="B11677" s="2"/>
    </row>
    <row r="11678" spans="2:2" x14ac:dyDescent="0.3">
      <c r="B11678" s="2"/>
    </row>
    <row r="11679" spans="2:2" x14ac:dyDescent="0.3">
      <c r="B11679" s="2"/>
    </row>
    <row r="11680" spans="2:2" x14ac:dyDescent="0.3">
      <c r="B11680" s="2"/>
    </row>
    <row r="11681" spans="2:2" x14ac:dyDescent="0.3">
      <c r="B11681" s="2"/>
    </row>
    <row r="11682" spans="2:2" x14ac:dyDescent="0.3">
      <c r="B11682" s="2"/>
    </row>
    <row r="11683" spans="2:2" x14ac:dyDescent="0.3">
      <c r="B11683" s="2"/>
    </row>
    <row r="11684" spans="2:2" x14ac:dyDescent="0.3">
      <c r="B11684" s="2"/>
    </row>
    <row r="11685" spans="2:2" x14ac:dyDescent="0.3">
      <c r="B11685" s="2"/>
    </row>
    <row r="11686" spans="2:2" x14ac:dyDescent="0.3">
      <c r="B11686" s="2"/>
    </row>
    <row r="11687" spans="2:2" x14ac:dyDescent="0.3">
      <c r="B11687" s="2"/>
    </row>
    <row r="11688" spans="2:2" x14ac:dyDescent="0.3">
      <c r="B11688" s="2"/>
    </row>
    <row r="11689" spans="2:2" x14ac:dyDescent="0.3">
      <c r="B11689" s="2"/>
    </row>
    <row r="11690" spans="2:2" x14ac:dyDescent="0.3">
      <c r="B11690" s="2"/>
    </row>
    <row r="11691" spans="2:2" x14ac:dyDescent="0.3">
      <c r="B11691" s="2"/>
    </row>
    <row r="11692" spans="2:2" x14ac:dyDescent="0.3">
      <c r="B11692" s="2"/>
    </row>
    <row r="11693" spans="2:2" x14ac:dyDescent="0.3">
      <c r="B11693" s="2"/>
    </row>
    <row r="11694" spans="2:2" x14ac:dyDescent="0.3">
      <c r="B11694" s="2"/>
    </row>
    <row r="11695" spans="2:2" x14ac:dyDescent="0.3">
      <c r="B11695" s="2"/>
    </row>
    <row r="11696" spans="2:2" x14ac:dyDescent="0.3">
      <c r="B11696" s="2"/>
    </row>
    <row r="11697" spans="2:2" x14ac:dyDescent="0.3">
      <c r="B11697" s="2"/>
    </row>
    <row r="11698" spans="2:2" x14ac:dyDescent="0.3">
      <c r="B11698" s="2"/>
    </row>
    <row r="11699" spans="2:2" x14ac:dyDescent="0.3">
      <c r="B11699" s="2"/>
    </row>
    <row r="11700" spans="2:2" x14ac:dyDescent="0.3">
      <c r="B11700" s="2"/>
    </row>
    <row r="11701" spans="2:2" x14ac:dyDescent="0.3">
      <c r="B11701" s="2"/>
    </row>
    <row r="11702" spans="2:2" x14ac:dyDescent="0.3">
      <c r="B11702" s="2"/>
    </row>
    <row r="11703" spans="2:2" x14ac:dyDescent="0.3">
      <c r="B11703" s="2"/>
    </row>
    <row r="11704" spans="2:2" x14ac:dyDescent="0.3">
      <c r="B11704" s="2"/>
    </row>
    <row r="11705" spans="2:2" x14ac:dyDescent="0.3">
      <c r="B11705" s="2"/>
    </row>
    <row r="11706" spans="2:2" x14ac:dyDescent="0.3">
      <c r="B11706" s="2"/>
    </row>
    <row r="11707" spans="2:2" x14ac:dyDescent="0.3">
      <c r="B11707" s="2"/>
    </row>
    <row r="11708" spans="2:2" x14ac:dyDescent="0.3">
      <c r="B11708" s="2"/>
    </row>
    <row r="11709" spans="2:2" x14ac:dyDescent="0.3">
      <c r="B11709" s="2"/>
    </row>
    <row r="11710" spans="2:2" x14ac:dyDescent="0.3">
      <c r="B11710" s="2"/>
    </row>
    <row r="11711" spans="2:2" x14ac:dyDescent="0.3">
      <c r="B11711" s="2"/>
    </row>
    <row r="11712" spans="2:2" x14ac:dyDescent="0.3">
      <c r="B11712" s="2"/>
    </row>
    <row r="11713" spans="2:2" x14ac:dyDescent="0.3">
      <c r="B11713" s="2"/>
    </row>
    <row r="11714" spans="2:2" x14ac:dyDescent="0.3">
      <c r="B11714" s="2"/>
    </row>
    <row r="11715" spans="2:2" x14ac:dyDescent="0.3">
      <c r="B11715" s="2"/>
    </row>
    <row r="11716" spans="2:2" x14ac:dyDescent="0.3">
      <c r="B11716" s="2"/>
    </row>
    <row r="11717" spans="2:2" x14ac:dyDescent="0.3">
      <c r="B11717" s="2"/>
    </row>
    <row r="11718" spans="2:2" x14ac:dyDescent="0.3">
      <c r="B11718" s="2"/>
    </row>
    <row r="11719" spans="2:2" x14ac:dyDescent="0.3">
      <c r="B11719" s="2"/>
    </row>
    <row r="11720" spans="2:2" x14ac:dyDescent="0.3">
      <c r="B11720" s="2"/>
    </row>
    <row r="11721" spans="2:2" x14ac:dyDescent="0.3">
      <c r="B11721" s="2"/>
    </row>
    <row r="11722" spans="2:2" x14ac:dyDescent="0.3">
      <c r="B11722" s="2"/>
    </row>
    <row r="11723" spans="2:2" x14ac:dyDescent="0.3">
      <c r="B11723" s="2"/>
    </row>
    <row r="11724" spans="2:2" x14ac:dyDescent="0.3">
      <c r="B11724" s="2"/>
    </row>
    <row r="11725" spans="2:2" x14ac:dyDescent="0.3">
      <c r="B11725" s="2"/>
    </row>
    <row r="11726" spans="2:2" x14ac:dyDescent="0.3">
      <c r="B11726" s="2"/>
    </row>
    <row r="11727" spans="2:2" x14ac:dyDescent="0.3">
      <c r="B11727" s="2"/>
    </row>
    <row r="11728" spans="2:2" x14ac:dyDescent="0.3">
      <c r="B11728" s="2"/>
    </row>
    <row r="11729" spans="2:2" x14ac:dyDescent="0.3">
      <c r="B11729" s="2"/>
    </row>
    <row r="11730" spans="2:2" x14ac:dyDescent="0.3">
      <c r="B11730" s="2"/>
    </row>
    <row r="11731" spans="2:2" x14ac:dyDescent="0.3">
      <c r="B11731" s="2"/>
    </row>
    <row r="11732" spans="2:2" x14ac:dyDescent="0.3">
      <c r="B11732" s="2"/>
    </row>
    <row r="11733" spans="2:2" x14ac:dyDescent="0.3">
      <c r="B11733" s="2"/>
    </row>
    <row r="11734" spans="2:2" x14ac:dyDescent="0.3">
      <c r="B11734" s="2"/>
    </row>
    <row r="11735" spans="2:2" x14ac:dyDescent="0.3">
      <c r="B11735" s="2"/>
    </row>
    <row r="11736" spans="2:2" x14ac:dyDescent="0.3">
      <c r="B11736" s="2"/>
    </row>
    <row r="11737" spans="2:2" x14ac:dyDescent="0.3">
      <c r="B11737" s="2"/>
    </row>
    <row r="11738" spans="2:2" x14ac:dyDescent="0.3">
      <c r="B11738" s="2"/>
    </row>
    <row r="11739" spans="2:2" x14ac:dyDescent="0.3">
      <c r="B11739" s="2"/>
    </row>
    <row r="11740" spans="2:2" x14ac:dyDescent="0.3">
      <c r="B11740" s="2"/>
    </row>
    <row r="11741" spans="2:2" x14ac:dyDescent="0.3">
      <c r="B11741" s="2"/>
    </row>
    <row r="11742" spans="2:2" x14ac:dyDescent="0.3">
      <c r="B11742" s="2"/>
    </row>
    <row r="11743" spans="2:2" x14ac:dyDescent="0.3">
      <c r="B11743" s="2"/>
    </row>
    <row r="11744" spans="2:2" x14ac:dyDescent="0.3">
      <c r="B11744" s="2"/>
    </row>
    <row r="11745" spans="2:2" x14ac:dyDescent="0.3">
      <c r="B11745" s="2"/>
    </row>
    <row r="11746" spans="2:2" x14ac:dyDescent="0.3">
      <c r="B11746" s="2"/>
    </row>
    <row r="11747" spans="2:2" x14ac:dyDescent="0.3">
      <c r="B11747" s="2"/>
    </row>
    <row r="11748" spans="2:2" x14ac:dyDescent="0.3">
      <c r="B11748" s="2"/>
    </row>
    <row r="11749" spans="2:2" x14ac:dyDescent="0.3">
      <c r="B11749" s="2"/>
    </row>
    <row r="11750" spans="2:2" x14ac:dyDescent="0.3">
      <c r="B11750" s="2"/>
    </row>
    <row r="11751" spans="2:2" x14ac:dyDescent="0.3">
      <c r="B11751" s="2"/>
    </row>
    <row r="11752" spans="2:2" x14ac:dyDescent="0.3">
      <c r="B11752" s="2"/>
    </row>
    <row r="11753" spans="2:2" x14ac:dyDescent="0.3">
      <c r="B11753" s="2"/>
    </row>
    <row r="11754" spans="2:2" x14ac:dyDescent="0.3">
      <c r="B11754" s="2"/>
    </row>
    <row r="11755" spans="2:2" x14ac:dyDescent="0.3">
      <c r="B11755" s="2"/>
    </row>
    <row r="11756" spans="2:2" x14ac:dyDescent="0.3">
      <c r="B11756" s="2"/>
    </row>
    <row r="11757" spans="2:2" x14ac:dyDescent="0.3">
      <c r="B11757" s="2"/>
    </row>
    <row r="11758" spans="2:2" x14ac:dyDescent="0.3">
      <c r="B11758" s="2"/>
    </row>
    <row r="11759" spans="2:2" x14ac:dyDescent="0.3">
      <c r="B11759" s="2"/>
    </row>
    <row r="11760" spans="2:2" x14ac:dyDescent="0.3">
      <c r="B11760" s="2"/>
    </row>
    <row r="11761" spans="2:2" x14ac:dyDescent="0.3">
      <c r="B11761" s="2"/>
    </row>
    <row r="11762" spans="2:2" x14ac:dyDescent="0.3">
      <c r="B11762" s="2"/>
    </row>
    <row r="11763" spans="2:2" x14ac:dyDescent="0.3">
      <c r="B11763" s="2"/>
    </row>
    <row r="11764" spans="2:2" x14ac:dyDescent="0.3">
      <c r="B11764" s="2"/>
    </row>
    <row r="11765" spans="2:2" x14ac:dyDescent="0.3">
      <c r="B11765" s="2"/>
    </row>
    <row r="11766" spans="2:2" x14ac:dyDescent="0.3">
      <c r="B11766" s="2"/>
    </row>
    <row r="11767" spans="2:2" x14ac:dyDescent="0.3">
      <c r="B11767" s="2"/>
    </row>
    <row r="11768" spans="2:2" x14ac:dyDescent="0.3">
      <c r="B11768" s="2"/>
    </row>
    <row r="11769" spans="2:2" x14ac:dyDescent="0.3">
      <c r="B11769" s="2"/>
    </row>
    <row r="11770" spans="2:2" x14ac:dyDescent="0.3">
      <c r="B11770" s="2"/>
    </row>
    <row r="11771" spans="2:2" x14ac:dyDescent="0.3">
      <c r="B11771" s="2"/>
    </row>
    <row r="11772" spans="2:2" x14ac:dyDescent="0.3">
      <c r="B11772" s="2"/>
    </row>
    <row r="11773" spans="2:2" x14ac:dyDescent="0.3">
      <c r="B11773" s="2"/>
    </row>
    <row r="11774" spans="2:2" x14ac:dyDescent="0.3">
      <c r="B11774" s="2"/>
    </row>
    <row r="11775" spans="2:2" x14ac:dyDescent="0.3">
      <c r="B11775" s="2"/>
    </row>
    <row r="11776" spans="2:2" x14ac:dyDescent="0.3">
      <c r="B11776" s="2"/>
    </row>
    <row r="11777" spans="2:2" x14ac:dyDescent="0.3">
      <c r="B11777" s="2"/>
    </row>
    <row r="11778" spans="2:2" x14ac:dyDescent="0.3">
      <c r="B11778" s="2"/>
    </row>
    <row r="11779" spans="2:2" x14ac:dyDescent="0.3">
      <c r="B11779" s="2"/>
    </row>
    <row r="11780" spans="2:2" x14ac:dyDescent="0.3">
      <c r="B11780" s="2"/>
    </row>
    <row r="11781" spans="2:2" x14ac:dyDescent="0.3">
      <c r="B11781" s="2"/>
    </row>
    <row r="11782" spans="2:2" x14ac:dyDescent="0.3">
      <c r="B11782" s="2"/>
    </row>
    <row r="11783" spans="2:2" x14ac:dyDescent="0.3">
      <c r="B11783" s="2"/>
    </row>
    <row r="11784" spans="2:2" x14ac:dyDescent="0.3">
      <c r="B11784" s="2"/>
    </row>
    <row r="11785" spans="2:2" x14ac:dyDescent="0.3">
      <c r="B11785" s="2"/>
    </row>
    <row r="11786" spans="2:2" x14ac:dyDescent="0.3">
      <c r="B11786" s="2"/>
    </row>
    <row r="11787" spans="2:2" x14ac:dyDescent="0.3">
      <c r="B11787" s="2"/>
    </row>
    <row r="11788" spans="2:2" x14ac:dyDescent="0.3">
      <c r="B11788" s="2"/>
    </row>
    <row r="11789" spans="2:2" x14ac:dyDescent="0.3">
      <c r="B11789" s="2"/>
    </row>
    <row r="11790" spans="2:2" x14ac:dyDescent="0.3">
      <c r="B11790" s="2"/>
    </row>
    <row r="11791" spans="2:2" x14ac:dyDescent="0.3">
      <c r="B11791" s="2"/>
    </row>
    <row r="11792" spans="2:2" x14ac:dyDescent="0.3">
      <c r="B11792" s="2"/>
    </row>
    <row r="11793" spans="2:2" x14ac:dyDescent="0.3">
      <c r="B11793" s="2"/>
    </row>
    <row r="11794" spans="2:2" x14ac:dyDescent="0.3">
      <c r="B11794" s="2"/>
    </row>
    <row r="11795" spans="2:2" x14ac:dyDescent="0.3">
      <c r="B11795" s="2"/>
    </row>
    <row r="11796" spans="2:2" x14ac:dyDescent="0.3">
      <c r="B11796" s="2"/>
    </row>
    <row r="11797" spans="2:2" x14ac:dyDescent="0.3">
      <c r="B11797" s="2"/>
    </row>
    <row r="11798" spans="2:2" x14ac:dyDescent="0.3">
      <c r="B11798" s="2"/>
    </row>
    <row r="11799" spans="2:2" x14ac:dyDescent="0.3">
      <c r="B11799" s="2"/>
    </row>
    <row r="11800" spans="2:2" x14ac:dyDescent="0.3">
      <c r="B11800" s="2"/>
    </row>
    <row r="11801" spans="2:2" x14ac:dyDescent="0.3">
      <c r="B11801" s="2"/>
    </row>
    <row r="11802" spans="2:2" x14ac:dyDescent="0.3">
      <c r="B11802" s="2"/>
    </row>
    <row r="11803" spans="2:2" x14ac:dyDescent="0.3">
      <c r="B11803" s="2"/>
    </row>
    <row r="11804" spans="2:2" x14ac:dyDescent="0.3">
      <c r="B11804" s="2"/>
    </row>
    <row r="11805" spans="2:2" x14ac:dyDescent="0.3">
      <c r="B11805" s="2"/>
    </row>
    <row r="11806" spans="2:2" x14ac:dyDescent="0.3">
      <c r="B11806" s="2"/>
    </row>
    <row r="11807" spans="2:2" x14ac:dyDescent="0.3">
      <c r="B11807" s="2"/>
    </row>
    <row r="11808" spans="2:2" x14ac:dyDescent="0.3">
      <c r="B11808" s="2"/>
    </row>
    <row r="11809" spans="2:2" x14ac:dyDescent="0.3">
      <c r="B11809" s="2"/>
    </row>
    <row r="11810" spans="2:2" x14ac:dyDescent="0.3">
      <c r="B11810" s="2"/>
    </row>
    <row r="11811" spans="2:2" x14ac:dyDescent="0.3">
      <c r="B11811" s="2"/>
    </row>
    <row r="11812" spans="2:2" x14ac:dyDescent="0.3">
      <c r="B11812" s="2"/>
    </row>
    <row r="11813" spans="2:2" x14ac:dyDescent="0.3">
      <c r="B11813" s="2"/>
    </row>
    <row r="11814" spans="2:2" x14ac:dyDescent="0.3">
      <c r="B11814" s="2"/>
    </row>
    <row r="11815" spans="2:2" x14ac:dyDescent="0.3">
      <c r="B11815" s="2"/>
    </row>
    <row r="11816" spans="2:2" x14ac:dyDescent="0.3">
      <c r="B11816" s="2"/>
    </row>
    <row r="11817" spans="2:2" x14ac:dyDescent="0.3">
      <c r="B11817" s="2"/>
    </row>
    <row r="11818" spans="2:2" x14ac:dyDescent="0.3">
      <c r="B11818" s="2"/>
    </row>
    <row r="11819" spans="2:2" x14ac:dyDescent="0.3">
      <c r="B11819" s="2"/>
    </row>
    <row r="11820" spans="2:2" x14ac:dyDescent="0.3">
      <c r="B11820" s="2"/>
    </row>
    <row r="11821" spans="2:2" x14ac:dyDescent="0.3">
      <c r="B11821" s="2"/>
    </row>
    <row r="11822" spans="2:2" x14ac:dyDescent="0.3">
      <c r="B11822" s="2"/>
    </row>
    <row r="11823" spans="2:2" x14ac:dyDescent="0.3">
      <c r="B11823" s="2"/>
    </row>
    <row r="11824" spans="2:2" x14ac:dyDescent="0.3">
      <c r="B11824" s="2"/>
    </row>
    <row r="11825" spans="2:2" x14ac:dyDescent="0.3">
      <c r="B11825" s="2"/>
    </row>
    <row r="11826" spans="2:2" x14ac:dyDescent="0.3">
      <c r="B11826" s="2"/>
    </row>
    <row r="11827" spans="2:2" x14ac:dyDescent="0.3">
      <c r="B11827" s="2"/>
    </row>
    <row r="11828" spans="2:2" x14ac:dyDescent="0.3">
      <c r="B11828" s="2"/>
    </row>
    <row r="11829" spans="2:2" x14ac:dyDescent="0.3">
      <c r="B11829" s="2"/>
    </row>
    <row r="11830" spans="2:2" x14ac:dyDescent="0.3">
      <c r="B11830" s="2"/>
    </row>
    <row r="11831" spans="2:2" x14ac:dyDescent="0.3">
      <c r="B11831" s="2"/>
    </row>
    <row r="11832" spans="2:2" x14ac:dyDescent="0.3">
      <c r="B11832" s="2"/>
    </row>
    <row r="11833" spans="2:2" x14ac:dyDescent="0.3">
      <c r="B11833" s="2"/>
    </row>
    <row r="11834" spans="2:2" x14ac:dyDescent="0.3">
      <c r="B11834" s="2"/>
    </row>
    <row r="11835" spans="2:2" x14ac:dyDescent="0.3">
      <c r="B11835" s="2"/>
    </row>
    <row r="11836" spans="2:2" x14ac:dyDescent="0.3">
      <c r="B11836" s="2"/>
    </row>
    <row r="11837" spans="2:2" x14ac:dyDescent="0.3">
      <c r="B11837" s="2"/>
    </row>
    <row r="11838" spans="2:2" x14ac:dyDescent="0.3">
      <c r="B11838" s="2"/>
    </row>
    <row r="11839" spans="2:2" x14ac:dyDescent="0.3">
      <c r="B11839" s="2"/>
    </row>
    <row r="11840" spans="2:2" x14ac:dyDescent="0.3">
      <c r="B11840" s="2"/>
    </row>
    <row r="11841" spans="2:2" x14ac:dyDescent="0.3">
      <c r="B11841" s="2"/>
    </row>
    <row r="11842" spans="2:2" x14ac:dyDescent="0.3">
      <c r="B11842" s="2"/>
    </row>
    <row r="11843" spans="2:2" x14ac:dyDescent="0.3">
      <c r="B11843" s="2"/>
    </row>
    <row r="11844" spans="2:2" x14ac:dyDescent="0.3">
      <c r="B11844" s="2"/>
    </row>
    <row r="11845" spans="2:2" x14ac:dyDescent="0.3">
      <c r="B11845" s="2"/>
    </row>
    <row r="11846" spans="2:2" x14ac:dyDescent="0.3">
      <c r="B11846" s="2"/>
    </row>
    <row r="11847" spans="2:2" x14ac:dyDescent="0.3">
      <c r="B11847" s="2"/>
    </row>
    <row r="11848" spans="2:2" x14ac:dyDescent="0.3">
      <c r="B11848" s="2"/>
    </row>
    <row r="11849" spans="2:2" x14ac:dyDescent="0.3">
      <c r="B11849" s="2"/>
    </row>
    <row r="11850" spans="2:2" x14ac:dyDescent="0.3">
      <c r="B11850" s="2"/>
    </row>
    <row r="11851" spans="2:2" x14ac:dyDescent="0.3">
      <c r="B11851" s="2"/>
    </row>
    <row r="11852" spans="2:2" x14ac:dyDescent="0.3">
      <c r="B11852" s="2"/>
    </row>
    <row r="11853" spans="2:2" x14ac:dyDescent="0.3">
      <c r="B11853" s="2"/>
    </row>
    <row r="11854" spans="2:2" x14ac:dyDescent="0.3">
      <c r="B11854" s="2"/>
    </row>
    <row r="11855" spans="2:2" x14ac:dyDescent="0.3">
      <c r="B11855" s="2"/>
    </row>
    <row r="11856" spans="2:2" x14ac:dyDescent="0.3">
      <c r="B11856" s="2"/>
    </row>
    <row r="11857" spans="2:2" x14ac:dyDescent="0.3">
      <c r="B11857" s="2"/>
    </row>
    <row r="11858" spans="2:2" x14ac:dyDescent="0.3">
      <c r="B11858" s="2"/>
    </row>
    <row r="11859" spans="2:2" x14ac:dyDescent="0.3">
      <c r="B11859" s="2"/>
    </row>
    <row r="11860" spans="2:2" x14ac:dyDescent="0.3">
      <c r="B11860" s="2"/>
    </row>
    <row r="11861" spans="2:2" x14ac:dyDescent="0.3">
      <c r="B11861" s="2"/>
    </row>
    <row r="11862" spans="2:2" x14ac:dyDescent="0.3">
      <c r="B11862" s="2"/>
    </row>
    <row r="11863" spans="2:2" x14ac:dyDescent="0.3">
      <c r="B11863" s="2"/>
    </row>
    <row r="11864" spans="2:2" x14ac:dyDescent="0.3">
      <c r="B11864" s="2"/>
    </row>
    <row r="11865" spans="2:2" x14ac:dyDescent="0.3">
      <c r="B11865" s="2"/>
    </row>
    <row r="11866" spans="2:2" x14ac:dyDescent="0.3">
      <c r="B11866" s="2"/>
    </row>
    <row r="11867" spans="2:2" x14ac:dyDescent="0.3">
      <c r="B11867" s="2"/>
    </row>
    <row r="11868" spans="2:2" x14ac:dyDescent="0.3">
      <c r="B11868" s="2"/>
    </row>
    <row r="11869" spans="2:2" x14ac:dyDescent="0.3">
      <c r="B11869" s="2"/>
    </row>
    <row r="11870" spans="2:2" x14ac:dyDescent="0.3">
      <c r="B11870" s="2"/>
    </row>
    <row r="11871" spans="2:2" x14ac:dyDescent="0.3">
      <c r="B11871" s="2"/>
    </row>
    <row r="11872" spans="2:2" x14ac:dyDescent="0.3">
      <c r="B11872" s="2"/>
    </row>
    <row r="11873" spans="2:2" x14ac:dyDescent="0.3">
      <c r="B11873" s="2"/>
    </row>
    <row r="11874" spans="2:2" x14ac:dyDescent="0.3">
      <c r="B11874" s="2"/>
    </row>
    <row r="11875" spans="2:2" x14ac:dyDescent="0.3">
      <c r="B11875" s="2"/>
    </row>
    <row r="11876" spans="2:2" x14ac:dyDescent="0.3">
      <c r="B11876" s="2"/>
    </row>
    <row r="11877" spans="2:2" x14ac:dyDescent="0.3">
      <c r="B11877" s="2"/>
    </row>
    <row r="11878" spans="2:2" x14ac:dyDescent="0.3">
      <c r="B11878" s="2"/>
    </row>
    <row r="11879" spans="2:2" x14ac:dyDescent="0.3">
      <c r="B11879" s="2"/>
    </row>
    <row r="11880" spans="2:2" x14ac:dyDescent="0.3">
      <c r="B11880" s="2"/>
    </row>
    <row r="11881" spans="2:2" x14ac:dyDescent="0.3">
      <c r="B11881" s="2"/>
    </row>
    <row r="11882" spans="2:2" x14ac:dyDescent="0.3">
      <c r="B11882" s="2"/>
    </row>
    <row r="11883" spans="2:2" x14ac:dyDescent="0.3">
      <c r="B11883" s="2"/>
    </row>
    <row r="11884" spans="2:2" x14ac:dyDescent="0.3">
      <c r="B11884" s="2"/>
    </row>
    <row r="11885" spans="2:2" x14ac:dyDescent="0.3">
      <c r="B11885" s="2"/>
    </row>
    <row r="11886" spans="2:2" x14ac:dyDescent="0.3">
      <c r="B11886" s="2"/>
    </row>
    <row r="11887" spans="2:2" x14ac:dyDescent="0.3">
      <c r="B11887" s="2"/>
    </row>
    <row r="11888" spans="2:2" x14ac:dyDescent="0.3">
      <c r="B11888" s="2"/>
    </row>
    <row r="11889" spans="2:2" x14ac:dyDescent="0.3">
      <c r="B11889" s="2"/>
    </row>
    <row r="11890" spans="2:2" x14ac:dyDescent="0.3">
      <c r="B11890" s="2"/>
    </row>
    <row r="11891" spans="2:2" x14ac:dyDescent="0.3">
      <c r="B11891" s="2"/>
    </row>
    <row r="11892" spans="2:2" x14ac:dyDescent="0.3">
      <c r="B11892" s="2"/>
    </row>
    <row r="11893" spans="2:2" x14ac:dyDescent="0.3">
      <c r="B11893" s="2"/>
    </row>
    <row r="11894" spans="2:2" x14ac:dyDescent="0.3">
      <c r="B11894" s="2"/>
    </row>
    <row r="11895" spans="2:2" x14ac:dyDescent="0.3">
      <c r="B11895" s="2"/>
    </row>
    <row r="11896" spans="2:2" x14ac:dyDescent="0.3">
      <c r="B11896" s="2"/>
    </row>
    <row r="11897" spans="2:2" x14ac:dyDescent="0.3">
      <c r="B11897" s="2"/>
    </row>
    <row r="11898" spans="2:2" x14ac:dyDescent="0.3">
      <c r="B11898" s="2"/>
    </row>
    <row r="11899" spans="2:2" x14ac:dyDescent="0.3">
      <c r="B11899" s="2"/>
    </row>
    <row r="11900" spans="2:2" x14ac:dyDescent="0.3">
      <c r="B11900" s="2"/>
    </row>
    <row r="11901" spans="2:2" x14ac:dyDescent="0.3">
      <c r="B11901" s="2"/>
    </row>
    <row r="11902" spans="2:2" x14ac:dyDescent="0.3">
      <c r="B11902" s="2"/>
    </row>
    <row r="11903" spans="2:2" x14ac:dyDescent="0.3">
      <c r="B11903" s="2"/>
    </row>
    <row r="11904" spans="2:2" x14ac:dyDescent="0.3">
      <c r="B11904" s="2"/>
    </row>
    <row r="11905" spans="2:2" x14ac:dyDescent="0.3">
      <c r="B11905" s="2"/>
    </row>
    <row r="11906" spans="2:2" x14ac:dyDescent="0.3">
      <c r="B11906" s="2"/>
    </row>
    <row r="11907" spans="2:2" x14ac:dyDescent="0.3">
      <c r="B11907" s="2"/>
    </row>
    <row r="11908" spans="2:2" x14ac:dyDescent="0.3">
      <c r="B11908" s="2"/>
    </row>
    <row r="11909" spans="2:2" x14ac:dyDescent="0.3">
      <c r="B11909" s="2"/>
    </row>
    <row r="11910" spans="2:2" x14ac:dyDescent="0.3">
      <c r="B11910" s="2"/>
    </row>
    <row r="11911" spans="2:2" x14ac:dyDescent="0.3">
      <c r="B11911" s="2"/>
    </row>
    <row r="11912" spans="2:2" x14ac:dyDescent="0.3">
      <c r="B11912" s="2"/>
    </row>
    <row r="11913" spans="2:2" x14ac:dyDescent="0.3">
      <c r="B11913" s="2"/>
    </row>
    <row r="11914" spans="2:2" x14ac:dyDescent="0.3">
      <c r="B11914" s="2"/>
    </row>
    <row r="11915" spans="2:2" x14ac:dyDescent="0.3">
      <c r="B11915" s="2"/>
    </row>
    <row r="11916" spans="2:2" x14ac:dyDescent="0.3">
      <c r="B11916" s="2"/>
    </row>
    <row r="11917" spans="2:2" x14ac:dyDescent="0.3">
      <c r="B11917" s="2"/>
    </row>
    <row r="11918" spans="2:2" x14ac:dyDescent="0.3">
      <c r="B11918" s="2"/>
    </row>
    <row r="11919" spans="2:2" x14ac:dyDescent="0.3">
      <c r="B11919" s="2"/>
    </row>
    <row r="11920" spans="2:2" x14ac:dyDescent="0.3">
      <c r="B11920" s="2"/>
    </row>
    <row r="11921" spans="2:2" x14ac:dyDescent="0.3">
      <c r="B11921" s="2"/>
    </row>
    <row r="11922" spans="2:2" x14ac:dyDescent="0.3">
      <c r="B11922" s="2"/>
    </row>
    <row r="11923" spans="2:2" x14ac:dyDescent="0.3">
      <c r="B11923" s="2"/>
    </row>
    <row r="11924" spans="2:2" x14ac:dyDescent="0.3">
      <c r="B11924" s="2"/>
    </row>
    <row r="11925" spans="2:2" x14ac:dyDescent="0.3">
      <c r="B11925" s="2"/>
    </row>
    <row r="11926" spans="2:2" x14ac:dyDescent="0.3">
      <c r="B11926" s="2"/>
    </row>
    <row r="11927" spans="2:2" x14ac:dyDescent="0.3">
      <c r="B11927" s="2"/>
    </row>
    <row r="11928" spans="2:2" x14ac:dyDescent="0.3">
      <c r="B11928" s="2"/>
    </row>
    <row r="11929" spans="2:2" x14ac:dyDescent="0.3">
      <c r="B11929" s="2"/>
    </row>
    <row r="11930" spans="2:2" x14ac:dyDescent="0.3">
      <c r="B11930" s="2"/>
    </row>
    <row r="11931" spans="2:2" x14ac:dyDescent="0.3">
      <c r="B11931" s="2"/>
    </row>
    <row r="11932" spans="2:2" x14ac:dyDescent="0.3">
      <c r="B11932" s="2"/>
    </row>
    <row r="11933" spans="2:2" x14ac:dyDescent="0.3">
      <c r="B11933" s="2"/>
    </row>
    <row r="11934" spans="2:2" x14ac:dyDescent="0.3">
      <c r="B11934" s="2"/>
    </row>
    <row r="11935" spans="2:2" x14ac:dyDescent="0.3">
      <c r="B11935" s="2"/>
    </row>
    <row r="11936" spans="2:2" x14ac:dyDescent="0.3">
      <c r="B11936" s="2"/>
    </row>
    <row r="11937" spans="2:2" x14ac:dyDescent="0.3">
      <c r="B11937" s="2"/>
    </row>
    <row r="11938" spans="2:2" x14ac:dyDescent="0.3">
      <c r="B11938" s="2"/>
    </row>
    <row r="11939" spans="2:2" x14ac:dyDescent="0.3">
      <c r="B11939" s="2"/>
    </row>
    <row r="11940" spans="2:2" x14ac:dyDescent="0.3">
      <c r="B11940" s="2"/>
    </row>
    <row r="11941" spans="2:2" x14ac:dyDescent="0.3">
      <c r="B11941" s="2"/>
    </row>
    <row r="11942" spans="2:2" x14ac:dyDescent="0.3">
      <c r="B11942" s="2"/>
    </row>
    <row r="11943" spans="2:2" x14ac:dyDescent="0.3">
      <c r="B11943" s="2"/>
    </row>
    <row r="11944" spans="2:2" x14ac:dyDescent="0.3">
      <c r="B11944" s="2"/>
    </row>
    <row r="11945" spans="2:2" x14ac:dyDescent="0.3">
      <c r="B11945" s="2"/>
    </row>
    <row r="11946" spans="2:2" x14ac:dyDescent="0.3">
      <c r="B11946" s="2"/>
    </row>
    <row r="11947" spans="2:2" x14ac:dyDescent="0.3">
      <c r="B11947" s="2"/>
    </row>
    <row r="11948" spans="2:2" x14ac:dyDescent="0.3">
      <c r="B11948" s="2"/>
    </row>
    <row r="11949" spans="2:2" x14ac:dyDescent="0.3">
      <c r="B11949" s="2"/>
    </row>
    <row r="11950" spans="2:2" x14ac:dyDescent="0.3">
      <c r="B11950" s="2"/>
    </row>
    <row r="11951" spans="2:2" x14ac:dyDescent="0.3">
      <c r="B11951" s="2"/>
    </row>
    <row r="11952" spans="2:2" x14ac:dyDescent="0.3">
      <c r="B11952" s="2"/>
    </row>
    <row r="11953" spans="2:2" x14ac:dyDescent="0.3">
      <c r="B11953" s="2"/>
    </row>
    <row r="11954" spans="2:2" x14ac:dyDescent="0.3">
      <c r="B11954" s="2"/>
    </row>
    <row r="11955" spans="2:2" x14ac:dyDescent="0.3">
      <c r="B11955" s="2"/>
    </row>
    <row r="11956" spans="2:2" x14ac:dyDescent="0.3">
      <c r="B11956" s="2"/>
    </row>
    <row r="11957" spans="2:2" x14ac:dyDescent="0.3">
      <c r="B11957" s="2"/>
    </row>
    <row r="11958" spans="2:2" x14ac:dyDescent="0.3">
      <c r="B11958" s="2"/>
    </row>
    <row r="11959" spans="2:2" x14ac:dyDescent="0.3">
      <c r="B11959" s="2"/>
    </row>
    <row r="11960" spans="2:2" x14ac:dyDescent="0.3">
      <c r="B11960" s="2"/>
    </row>
    <row r="11961" spans="2:2" x14ac:dyDescent="0.3">
      <c r="B11961" s="2"/>
    </row>
    <row r="11962" spans="2:2" x14ac:dyDescent="0.3">
      <c r="B11962" s="2"/>
    </row>
    <row r="11963" spans="2:2" x14ac:dyDescent="0.3">
      <c r="B11963" s="2"/>
    </row>
    <row r="11964" spans="2:2" x14ac:dyDescent="0.3">
      <c r="B11964" s="2"/>
    </row>
    <row r="11965" spans="2:2" x14ac:dyDescent="0.3">
      <c r="B11965" s="2"/>
    </row>
    <row r="11966" spans="2:2" x14ac:dyDescent="0.3">
      <c r="B11966" s="2"/>
    </row>
    <row r="11967" spans="2:2" x14ac:dyDescent="0.3">
      <c r="B11967" s="2"/>
    </row>
    <row r="11968" spans="2:2" x14ac:dyDescent="0.3">
      <c r="B11968" s="2"/>
    </row>
    <row r="11969" spans="2:2" x14ac:dyDescent="0.3">
      <c r="B11969" s="2"/>
    </row>
    <row r="11970" spans="2:2" x14ac:dyDescent="0.3">
      <c r="B11970" s="2"/>
    </row>
    <row r="11971" spans="2:2" x14ac:dyDescent="0.3">
      <c r="B11971" s="2"/>
    </row>
    <row r="11972" spans="2:2" x14ac:dyDescent="0.3">
      <c r="B11972" s="2"/>
    </row>
    <row r="11973" spans="2:2" x14ac:dyDescent="0.3">
      <c r="B11973" s="2"/>
    </row>
    <row r="11974" spans="2:2" x14ac:dyDescent="0.3">
      <c r="B11974" s="2"/>
    </row>
    <row r="11975" spans="2:2" x14ac:dyDescent="0.3">
      <c r="B11975" s="2"/>
    </row>
    <row r="11976" spans="2:2" x14ac:dyDescent="0.3">
      <c r="B11976" s="2"/>
    </row>
    <row r="11977" spans="2:2" x14ac:dyDescent="0.3">
      <c r="B11977" s="2"/>
    </row>
    <row r="11978" spans="2:2" x14ac:dyDescent="0.3">
      <c r="B11978" s="2"/>
    </row>
    <row r="11979" spans="2:2" x14ac:dyDescent="0.3">
      <c r="B11979" s="2"/>
    </row>
    <row r="11980" spans="2:2" x14ac:dyDescent="0.3">
      <c r="B11980" s="2"/>
    </row>
    <row r="11981" spans="2:2" x14ac:dyDescent="0.3">
      <c r="B11981" s="2"/>
    </row>
    <row r="11982" spans="2:2" x14ac:dyDescent="0.3">
      <c r="B11982" s="2"/>
    </row>
    <row r="11983" spans="2:2" x14ac:dyDescent="0.3">
      <c r="B11983" s="2"/>
    </row>
    <row r="11984" spans="2:2" x14ac:dyDescent="0.3">
      <c r="B11984" s="2"/>
    </row>
    <row r="11985" spans="2:2" x14ac:dyDescent="0.3">
      <c r="B11985" s="2"/>
    </row>
    <row r="11986" spans="2:2" x14ac:dyDescent="0.3">
      <c r="B11986" s="2"/>
    </row>
    <row r="11987" spans="2:2" x14ac:dyDescent="0.3">
      <c r="B11987" s="2"/>
    </row>
    <row r="11988" spans="2:2" x14ac:dyDescent="0.3">
      <c r="B11988" s="2"/>
    </row>
    <row r="11989" spans="2:2" x14ac:dyDescent="0.3">
      <c r="B11989" s="2"/>
    </row>
    <row r="11990" spans="2:2" x14ac:dyDescent="0.3">
      <c r="B11990" s="2"/>
    </row>
    <row r="11991" spans="2:2" x14ac:dyDescent="0.3">
      <c r="B11991" s="2"/>
    </row>
    <row r="11992" spans="2:2" x14ac:dyDescent="0.3">
      <c r="B11992" s="2"/>
    </row>
    <row r="11993" spans="2:2" x14ac:dyDescent="0.3">
      <c r="B11993" s="2"/>
    </row>
    <row r="11994" spans="2:2" x14ac:dyDescent="0.3">
      <c r="B11994" s="2"/>
    </row>
    <row r="11995" spans="2:2" x14ac:dyDescent="0.3">
      <c r="B11995" s="2"/>
    </row>
    <row r="11996" spans="2:2" x14ac:dyDescent="0.3">
      <c r="B11996" s="2"/>
    </row>
    <row r="11997" spans="2:2" x14ac:dyDescent="0.3">
      <c r="B11997" s="2"/>
    </row>
    <row r="11998" spans="2:2" x14ac:dyDescent="0.3">
      <c r="B11998" s="2"/>
    </row>
    <row r="11999" spans="2:2" x14ac:dyDescent="0.3">
      <c r="B11999" s="2"/>
    </row>
    <row r="12000" spans="2:2" x14ac:dyDescent="0.3">
      <c r="B12000" s="2"/>
    </row>
    <row r="12001" spans="2:2" x14ac:dyDescent="0.3">
      <c r="B12001" s="2"/>
    </row>
    <row r="12002" spans="2:2" x14ac:dyDescent="0.3">
      <c r="B12002" s="2"/>
    </row>
    <row r="12003" spans="2:2" x14ac:dyDescent="0.3">
      <c r="B12003" s="2"/>
    </row>
    <row r="12004" spans="2:2" x14ac:dyDescent="0.3">
      <c r="B12004" s="2"/>
    </row>
    <row r="12005" spans="2:2" x14ac:dyDescent="0.3">
      <c r="B12005" s="2"/>
    </row>
    <row r="12006" spans="2:2" x14ac:dyDescent="0.3">
      <c r="B12006" s="2"/>
    </row>
    <row r="12007" spans="2:2" x14ac:dyDescent="0.3">
      <c r="B12007" s="2"/>
    </row>
    <row r="12008" spans="2:2" x14ac:dyDescent="0.3">
      <c r="B12008" s="2"/>
    </row>
    <row r="12009" spans="2:2" x14ac:dyDescent="0.3">
      <c r="B12009" s="2"/>
    </row>
    <row r="12010" spans="2:2" x14ac:dyDescent="0.3">
      <c r="B12010" s="2"/>
    </row>
    <row r="12011" spans="2:2" x14ac:dyDescent="0.3">
      <c r="B12011" s="2"/>
    </row>
    <row r="12012" spans="2:2" x14ac:dyDescent="0.3">
      <c r="B12012" s="2"/>
    </row>
    <row r="12013" spans="2:2" x14ac:dyDescent="0.3">
      <c r="B12013" s="2"/>
    </row>
    <row r="12014" spans="2:2" x14ac:dyDescent="0.3">
      <c r="B12014" s="2"/>
    </row>
    <row r="12015" spans="2:2" x14ac:dyDescent="0.3">
      <c r="B12015" s="2"/>
    </row>
    <row r="12016" spans="2:2" x14ac:dyDescent="0.3">
      <c r="B12016" s="2"/>
    </row>
    <row r="12017" spans="2:2" x14ac:dyDescent="0.3">
      <c r="B12017" s="2"/>
    </row>
    <row r="12018" spans="2:2" x14ac:dyDescent="0.3">
      <c r="B12018" s="2"/>
    </row>
    <row r="12019" spans="2:2" x14ac:dyDescent="0.3">
      <c r="B12019" s="2"/>
    </row>
    <row r="12020" spans="2:2" x14ac:dyDescent="0.3">
      <c r="B12020" s="2"/>
    </row>
    <row r="12021" spans="2:2" x14ac:dyDescent="0.3">
      <c r="B12021" s="2"/>
    </row>
    <row r="12022" spans="2:2" x14ac:dyDescent="0.3">
      <c r="B12022" s="2"/>
    </row>
    <row r="12023" spans="2:2" x14ac:dyDescent="0.3">
      <c r="B12023" s="2"/>
    </row>
    <row r="12024" spans="2:2" x14ac:dyDescent="0.3">
      <c r="B12024" s="2"/>
    </row>
    <row r="12025" spans="2:2" x14ac:dyDescent="0.3">
      <c r="B12025" s="2"/>
    </row>
    <row r="12026" spans="2:2" x14ac:dyDescent="0.3">
      <c r="B12026" s="2"/>
    </row>
    <row r="12027" spans="2:2" x14ac:dyDescent="0.3">
      <c r="B12027" s="2"/>
    </row>
    <row r="12028" spans="2:2" x14ac:dyDescent="0.3">
      <c r="B12028" s="2"/>
    </row>
    <row r="12029" spans="2:2" x14ac:dyDescent="0.3">
      <c r="B12029" s="2"/>
    </row>
    <row r="12030" spans="2:2" x14ac:dyDescent="0.3">
      <c r="B12030" s="2"/>
    </row>
    <row r="12031" spans="2:2" x14ac:dyDescent="0.3">
      <c r="B12031" s="2"/>
    </row>
    <row r="12032" spans="2:2" x14ac:dyDescent="0.3">
      <c r="B12032" s="2"/>
    </row>
    <row r="12033" spans="2:2" x14ac:dyDescent="0.3">
      <c r="B12033" s="2"/>
    </row>
    <row r="12034" spans="2:2" x14ac:dyDescent="0.3">
      <c r="B12034" s="2"/>
    </row>
    <row r="12035" spans="2:2" x14ac:dyDescent="0.3">
      <c r="B12035" s="2"/>
    </row>
    <row r="12036" spans="2:2" x14ac:dyDescent="0.3">
      <c r="B12036" s="2"/>
    </row>
    <row r="12037" spans="2:2" x14ac:dyDescent="0.3">
      <c r="B12037" s="2"/>
    </row>
    <row r="12038" spans="2:2" x14ac:dyDescent="0.3">
      <c r="B12038" s="2"/>
    </row>
    <row r="12039" spans="2:2" x14ac:dyDescent="0.3">
      <c r="B12039" s="2"/>
    </row>
    <row r="12040" spans="2:2" x14ac:dyDescent="0.3">
      <c r="B12040" s="2"/>
    </row>
    <row r="12041" spans="2:2" x14ac:dyDescent="0.3">
      <c r="B12041" s="2"/>
    </row>
    <row r="12042" spans="2:2" x14ac:dyDescent="0.3">
      <c r="B12042" s="2"/>
    </row>
    <row r="12043" spans="2:2" x14ac:dyDescent="0.3">
      <c r="B12043" s="2"/>
    </row>
    <row r="12044" spans="2:2" x14ac:dyDescent="0.3">
      <c r="B12044" s="2"/>
    </row>
    <row r="12045" spans="2:2" x14ac:dyDescent="0.3">
      <c r="B12045" s="2"/>
    </row>
    <row r="12046" spans="2:2" x14ac:dyDescent="0.3">
      <c r="B12046" s="2"/>
    </row>
    <row r="12047" spans="2:2" x14ac:dyDescent="0.3">
      <c r="B12047" s="2"/>
    </row>
    <row r="12048" spans="2:2" x14ac:dyDescent="0.3">
      <c r="B12048" s="2"/>
    </row>
    <row r="12049" spans="2:2" x14ac:dyDescent="0.3">
      <c r="B12049" s="2"/>
    </row>
    <row r="12050" spans="2:2" x14ac:dyDescent="0.3">
      <c r="B12050" s="2"/>
    </row>
    <row r="12051" spans="2:2" x14ac:dyDescent="0.3">
      <c r="B12051" s="2"/>
    </row>
    <row r="12052" spans="2:2" x14ac:dyDescent="0.3">
      <c r="B12052" s="2"/>
    </row>
    <row r="12053" spans="2:2" x14ac:dyDescent="0.3">
      <c r="B12053" s="2"/>
    </row>
    <row r="12054" spans="2:2" x14ac:dyDescent="0.3">
      <c r="B12054" s="2"/>
    </row>
    <row r="12055" spans="2:2" x14ac:dyDescent="0.3">
      <c r="B12055" s="2"/>
    </row>
    <row r="12056" spans="2:2" x14ac:dyDescent="0.3">
      <c r="B12056" s="2"/>
    </row>
    <row r="12057" spans="2:2" x14ac:dyDescent="0.3">
      <c r="B12057" s="2"/>
    </row>
    <row r="12058" spans="2:2" x14ac:dyDescent="0.3">
      <c r="B12058" s="2"/>
    </row>
    <row r="12059" spans="2:2" x14ac:dyDescent="0.3">
      <c r="B12059" s="2"/>
    </row>
    <row r="12060" spans="2:2" x14ac:dyDescent="0.3">
      <c r="B12060" s="2"/>
    </row>
    <row r="12061" spans="2:2" x14ac:dyDescent="0.3">
      <c r="B12061" s="2"/>
    </row>
    <row r="12062" spans="2:2" x14ac:dyDescent="0.3">
      <c r="B12062" s="2"/>
    </row>
    <row r="12063" spans="2:2" x14ac:dyDescent="0.3">
      <c r="B12063" s="2"/>
    </row>
    <row r="12064" spans="2:2" x14ac:dyDescent="0.3">
      <c r="B12064" s="2"/>
    </row>
    <row r="12065" spans="2:2" x14ac:dyDescent="0.3">
      <c r="B12065" s="2"/>
    </row>
    <row r="12066" spans="2:2" x14ac:dyDescent="0.3">
      <c r="B12066" s="2"/>
    </row>
    <row r="12067" spans="2:2" x14ac:dyDescent="0.3">
      <c r="B12067" s="2"/>
    </row>
    <row r="12068" spans="2:2" x14ac:dyDescent="0.3">
      <c r="B12068" s="2"/>
    </row>
    <row r="12069" spans="2:2" x14ac:dyDescent="0.3">
      <c r="B12069" s="2"/>
    </row>
    <row r="12070" spans="2:2" x14ac:dyDescent="0.3">
      <c r="B12070" s="2"/>
    </row>
    <row r="12071" spans="2:2" x14ac:dyDescent="0.3">
      <c r="B12071" s="2"/>
    </row>
    <row r="12072" spans="2:2" x14ac:dyDescent="0.3">
      <c r="B12072" s="2"/>
    </row>
    <row r="12073" spans="2:2" x14ac:dyDescent="0.3">
      <c r="B12073" s="2"/>
    </row>
    <row r="12074" spans="2:2" x14ac:dyDescent="0.3">
      <c r="B12074" s="2"/>
    </row>
    <row r="12075" spans="2:2" x14ac:dyDescent="0.3">
      <c r="B12075" s="2"/>
    </row>
    <row r="12076" spans="2:2" x14ac:dyDescent="0.3">
      <c r="B12076" s="2"/>
    </row>
    <row r="12077" spans="2:2" x14ac:dyDescent="0.3">
      <c r="B12077" s="2"/>
    </row>
    <row r="12078" spans="2:2" x14ac:dyDescent="0.3">
      <c r="B12078" s="2"/>
    </row>
    <row r="12079" spans="2:2" x14ac:dyDescent="0.3">
      <c r="B12079" s="2"/>
    </row>
    <row r="12080" spans="2:2" x14ac:dyDescent="0.3">
      <c r="B12080" s="2"/>
    </row>
    <row r="12081" spans="2:2" x14ac:dyDescent="0.3">
      <c r="B12081" s="2"/>
    </row>
    <row r="12082" spans="2:2" x14ac:dyDescent="0.3">
      <c r="B12082" s="2"/>
    </row>
    <row r="12083" spans="2:2" x14ac:dyDescent="0.3">
      <c r="B12083" s="2"/>
    </row>
    <row r="12084" spans="2:2" x14ac:dyDescent="0.3">
      <c r="B12084" s="2"/>
    </row>
    <row r="12085" spans="2:2" x14ac:dyDescent="0.3">
      <c r="B12085" s="2"/>
    </row>
    <row r="12086" spans="2:2" x14ac:dyDescent="0.3">
      <c r="B12086" s="2"/>
    </row>
    <row r="12087" spans="2:2" x14ac:dyDescent="0.3">
      <c r="B12087" s="2"/>
    </row>
    <row r="12088" spans="2:2" x14ac:dyDescent="0.3">
      <c r="B12088" s="2"/>
    </row>
    <row r="12089" spans="2:2" x14ac:dyDescent="0.3">
      <c r="B12089" s="2"/>
    </row>
    <row r="12090" spans="2:2" x14ac:dyDescent="0.3">
      <c r="B12090" s="2"/>
    </row>
    <row r="12091" spans="2:2" x14ac:dyDescent="0.3">
      <c r="B12091" s="2"/>
    </row>
    <row r="12092" spans="2:2" x14ac:dyDescent="0.3">
      <c r="B12092" s="2"/>
    </row>
    <row r="12093" spans="2:2" x14ac:dyDescent="0.3">
      <c r="B12093" s="2"/>
    </row>
    <row r="12094" spans="2:2" x14ac:dyDescent="0.3">
      <c r="B12094" s="2"/>
    </row>
    <row r="12095" spans="2:2" x14ac:dyDescent="0.3">
      <c r="B12095" s="2"/>
    </row>
    <row r="12096" spans="2:2" x14ac:dyDescent="0.3">
      <c r="B12096" s="2"/>
    </row>
    <row r="12097" spans="2:2" x14ac:dyDescent="0.3">
      <c r="B12097" s="2"/>
    </row>
    <row r="12098" spans="2:2" x14ac:dyDescent="0.3">
      <c r="B12098" s="2"/>
    </row>
    <row r="12099" spans="2:2" x14ac:dyDescent="0.3">
      <c r="B12099" s="2"/>
    </row>
    <row r="12100" spans="2:2" x14ac:dyDescent="0.3">
      <c r="B12100" s="2"/>
    </row>
    <row r="12101" spans="2:2" x14ac:dyDescent="0.3">
      <c r="B12101" s="2"/>
    </row>
    <row r="12102" spans="2:2" x14ac:dyDescent="0.3">
      <c r="B12102" s="2"/>
    </row>
    <row r="12103" spans="2:2" x14ac:dyDescent="0.3">
      <c r="B12103" s="2"/>
    </row>
    <row r="12104" spans="2:2" x14ac:dyDescent="0.3">
      <c r="B12104" s="2"/>
    </row>
    <row r="12105" spans="2:2" x14ac:dyDescent="0.3">
      <c r="B12105" s="2"/>
    </row>
    <row r="12106" spans="2:2" x14ac:dyDescent="0.3">
      <c r="B12106" s="2"/>
    </row>
    <row r="12107" spans="2:2" x14ac:dyDescent="0.3">
      <c r="B12107" s="2"/>
    </row>
    <row r="12108" spans="2:2" x14ac:dyDescent="0.3">
      <c r="B12108" s="2"/>
    </row>
    <row r="12109" spans="2:2" x14ac:dyDescent="0.3">
      <c r="B12109" s="2"/>
    </row>
    <row r="12110" spans="2:2" x14ac:dyDescent="0.3">
      <c r="B12110" s="2"/>
    </row>
    <row r="12111" spans="2:2" x14ac:dyDescent="0.3">
      <c r="B12111" s="2"/>
    </row>
    <row r="12112" spans="2:2" x14ac:dyDescent="0.3">
      <c r="B12112" s="2"/>
    </row>
    <row r="12113" spans="2:2" x14ac:dyDescent="0.3">
      <c r="B12113" s="2"/>
    </row>
    <row r="12114" spans="2:2" x14ac:dyDescent="0.3">
      <c r="B12114" s="2"/>
    </row>
    <row r="12115" spans="2:2" x14ac:dyDescent="0.3">
      <c r="B12115" s="2"/>
    </row>
    <row r="12116" spans="2:2" x14ac:dyDescent="0.3">
      <c r="B12116" s="2"/>
    </row>
    <row r="12117" spans="2:2" x14ac:dyDescent="0.3">
      <c r="B12117" s="2"/>
    </row>
    <row r="12118" spans="2:2" x14ac:dyDescent="0.3">
      <c r="B12118" s="2"/>
    </row>
    <row r="12119" spans="2:2" x14ac:dyDescent="0.3">
      <c r="B12119" s="2"/>
    </row>
    <row r="12120" spans="2:2" x14ac:dyDescent="0.3">
      <c r="B12120" s="2"/>
    </row>
    <row r="12121" spans="2:2" x14ac:dyDescent="0.3">
      <c r="B12121" s="2"/>
    </row>
    <row r="12122" spans="2:2" x14ac:dyDescent="0.3">
      <c r="B12122" s="2"/>
    </row>
    <row r="12123" spans="2:2" x14ac:dyDescent="0.3">
      <c r="B12123" s="2"/>
    </row>
    <row r="12124" spans="2:2" x14ac:dyDescent="0.3">
      <c r="B12124" s="2"/>
    </row>
    <row r="12125" spans="2:2" x14ac:dyDescent="0.3">
      <c r="B12125" s="2"/>
    </row>
    <row r="12126" spans="2:2" x14ac:dyDescent="0.3">
      <c r="B12126" s="2"/>
    </row>
    <row r="12127" spans="2:2" x14ac:dyDescent="0.3">
      <c r="B12127" s="2"/>
    </row>
    <row r="12128" spans="2:2" x14ac:dyDescent="0.3">
      <c r="B12128" s="2"/>
    </row>
    <row r="12129" spans="2:2" x14ac:dyDescent="0.3">
      <c r="B12129" s="2"/>
    </row>
    <row r="12130" spans="2:2" x14ac:dyDescent="0.3">
      <c r="B12130" s="2"/>
    </row>
    <row r="12131" spans="2:2" x14ac:dyDescent="0.3">
      <c r="B12131" s="2"/>
    </row>
    <row r="12132" spans="2:2" x14ac:dyDescent="0.3">
      <c r="B12132" s="2"/>
    </row>
    <row r="12133" spans="2:2" x14ac:dyDescent="0.3">
      <c r="B12133" s="2"/>
    </row>
    <row r="12134" spans="2:2" x14ac:dyDescent="0.3">
      <c r="B12134" s="2"/>
    </row>
    <row r="12135" spans="2:2" x14ac:dyDescent="0.3">
      <c r="B12135" s="2"/>
    </row>
    <row r="12136" spans="2:2" x14ac:dyDescent="0.3">
      <c r="B12136" s="2"/>
    </row>
    <row r="12137" spans="2:2" x14ac:dyDescent="0.3">
      <c r="B12137" s="2"/>
    </row>
    <row r="12138" spans="2:2" x14ac:dyDescent="0.3">
      <c r="B12138" s="2"/>
    </row>
    <row r="12139" spans="2:2" x14ac:dyDescent="0.3">
      <c r="B12139" s="2"/>
    </row>
    <row r="12140" spans="2:2" x14ac:dyDescent="0.3">
      <c r="B12140" s="2"/>
    </row>
    <row r="12141" spans="2:2" x14ac:dyDescent="0.3">
      <c r="B12141" s="2"/>
    </row>
    <row r="12142" spans="2:2" x14ac:dyDescent="0.3">
      <c r="B12142" s="2"/>
    </row>
    <row r="12143" spans="2:2" x14ac:dyDescent="0.3">
      <c r="B12143" s="2"/>
    </row>
    <row r="12144" spans="2:2" x14ac:dyDescent="0.3">
      <c r="B12144" s="2"/>
    </row>
    <row r="12145" spans="2:2" x14ac:dyDescent="0.3">
      <c r="B12145" s="2"/>
    </row>
    <row r="12146" spans="2:2" x14ac:dyDescent="0.3">
      <c r="B12146" s="2"/>
    </row>
    <row r="12147" spans="2:2" x14ac:dyDescent="0.3">
      <c r="B12147" s="2"/>
    </row>
    <row r="12148" spans="2:2" x14ac:dyDescent="0.3">
      <c r="B12148" s="2"/>
    </row>
    <row r="12149" spans="2:2" x14ac:dyDescent="0.3">
      <c r="B12149" s="2"/>
    </row>
    <row r="12150" spans="2:2" x14ac:dyDescent="0.3">
      <c r="B12150" s="2"/>
    </row>
    <row r="12151" spans="2:2" x14ac:dyDescent="0.3">
      <c r="B12151" s="2"/>
    </row>
    <row r="12152" spans="2:2" x14ac:dyDescent="0.3">
      <c r="B12152" s="2"/>
    </row>
    <row r="12153" spans="2:2" x14ac:dyDescent="0.3">
      <c r="B12153" s="2"/>
    </row>
    <row r="12154" spans="2:2" x14ac:dyDescent="0.3">
      <c r="B12154" s="2"/>
    </row>
    <row r="12155" spans="2:2" x14ac:dyDescent="0.3">
      <c r="B12155" s="2"/>
    </row>
    <row r="12156" spans="2:2" x14ac:dyDescent="0.3">
      <c r="B12156" s="2"/>
    </row>
    <row r="12157" spans="2:2" x14ac:dyDescent="0.3">
      <c r="B12157" s="2"/>
    </row>
    <row r="12158" spans="2:2" x14ac:dyDescent="0.3">
      <c r="B12158" s="2"/>
    </row>
    <row r="12159" spans="2:2" x14ac:dyDescent="0.3">
      <c r="B12159" s="2"/>
    </row>
    <row r="12160" spans="2:2" x14ac:dyDescent="0.3">
      <c r="B12160" s="2"/>
    </row>
    <row r="12161" spans="2:2" x14ac:dyDescent="0.3">
      <c r="B12161" s="2"/>
    </row>
    <row r="12162" spans="2:2" x14ac:dyDescent="0.3">
      <c r="B12162" s="2"/>
    </row>
    <row r="12163" spans="2:2" x14ac:dyDescent="0.3">
      <c r="B12163" s="2"/>
    </row>
    <row r="12164" spans="2:2" x14ac:dyDescent="0.3">
      <c r="B12164" s="2"/>
    </row>
    <row r="12165" spans="2:2" x14ac:dyDescent="0.3">
      <c r="B12165" s="2"/>
    </row>
    <row r="12166" spans="2:2" x14ac:dyDescent="0.3">
      <c r="B12166" s="2"/>
    </row>
    <row r="12167" spans="2:2" x14ac:dyDescent="0.3">
      <c r="B12167" s="2"/>
    </row>
    <row r="12168" spans="2:2" x14ac:dyDescent="0.3">
      <c r="B12168" s="2"/>
    </row>
    <row r="12169" spans="2:2" x14ac:dyDescent="0.3">
      <c r="B12169" s="2"/>
    </row>
    <row r="12170" spans="2:2" x14ac:dyDescent="0.3">
      <c r="B12170" s="2"/>
    </row>
    <row r="12171" spans="2:2" x14ac:dyDescent="0.3">
      <c r="B12171" s="2"/>
    </row>
    <row r="12172" spans="2:2" x14ac:dyDescent="0.3">
      <c r="B12172" s="2"/>
    </row>
    <row r="12173" spans="2:2" x14ac:dyDescent="0.3">
      <c r="B12173" s="2"/>
    </row>
    <row r="12174" spans="2:2" x14ac:dyDescent="0.3">
      <c r="B12174" s="2"/>
    </row>
    <row r="12175" spans="2:2" x14ac:dyDescent="0.3">
      <c r="B12175" s="2"/>
    </row>
    <row r="12176" spans="2:2" x14ac:dyDescent="0.3">
      <c r="B12176" s="2"/>
    </row>
    <row r="12177" spans="2:2" x14ac:dyDescent="0.3">
      <c r="B12177" s="2"/>
    </row>
    <row r="12178" spans="2:2" x14ac:dyDescent="0.3">
      <c r="B12178" s="2"/>
    </row>
    <row r="12179" spans="2:2" x14ac:dyDescent="0.3">
      <c r="B12179" s="2"/>
    </row>
    <row r="12180" spans="2:2" x14ac:dyDescent="0.3">
      <c r="B12180" s="2"/>
    </row>
    <row r="12181" spans="2:2" x14ac:dyDescent="0.3">
      <c r="B12181" s="2"/>
    </row>
    <row r="12182" spans="2:2" x14ac:dyDescent="0.3">
      <c r="B12182" s="2"/>
    </row>
    <row r="12183" spans="2:2" x14ac:dyDescent="0.3">
      <c r="B12183" s="2"/>
    </row>
    <row r="12184" spans="2:2" x14ac:dyDescent="0.3">
      <c r="B12184" s="2"/>
    </row>
    <row r="12185" spans="2:2" x14ac:dyDescent="0.3">
      <c r="B12185" s="2"/>
    </row>
    <row r="12186" spans="2:2" x14ac:dyDescent="0.3">
      <c r="B12186" s="2"/>
    </row>
    <row r="12187" spans="2:2" x14ac:dyDescent="0.3">
      <c r="B12187" s="2"/>
    </row>
    <row r="12188" spans="2:2" x14ac:dyDescent="0.3">
      <c r="B12188" s="2"/>
    </row>
    <row r="12189" spans="2:2" x14ac:dyDescent="0.3">
      <c r="B12189" s="2"/>
    </row>
    <row r="12190" spans="2:2" x14ac:dyDescent="0.3">
      <c r="B12190" s="2"/>
    </row>
    <row r="12191" spans="2:2" x14ac:dyDescent="0.3">
      <c r="B12191" s="2"/>
    </row>
    <row r="12192" spans="2:2" x14ac:dyDescent="0.3">
      <c r="B12192" s="2"/>
    </row>
    <row r="12193" spans="2:2" x14ac:dyDescent="0.3">
      <c r="B12193" s="2"/>
    </row>
    <row r="12194" spans="2:2" x14ac:dyDescent="0.3">
      <c r="B12194" s="2"/>
    </row>
    <row r="12195" spans="2:2" x14ac:dyDescent="0.3">
      <c r="B12195" s="2"/>
    </row>
    <row r="12196" spans="2:2" x14ac:dyDescent="0.3">
      <c r="B12196" s="2"/>
    </row>
    <row r="12197" spans="2:2" x14ac:dyDescent="0.3">
      <c r="B12197" s="2"/>
    </row>
    <row r="12198" spans="2:2" x14ac:dyDescent="0.3">
      <c r="B12198" s="2"/>
    </row>
    <row r="12199" spans="2:2" x14ac:dyDescent="0.3">
      <c r="B12199" s="2"/>
    </row>
    <row r="12200" spans="2:2" x14ac:dyDescent="0.3">
      <c r="B12200" s="2"/>
    </row>
    <row r="12201" spans="2:2" x14ac:dyDescent="0.3">
      <c r="B12201" s="2"/>
    </row>
    <row r="12202" spans="2:2" x14ac:dyDescent="0.3">
      <c r="B12202" s="2"/>
    </row>
    <row r="12203" spans="2:2" x14ac:dyDescent="0.3">
      <c r="B12203" s="2"/>
    </row>
    <row r="12204" spans="2:2" x14ac:dyDescent="0.3">
      <c r="B12204" s="2"/>
    </row>
    <row r="12205" spans="2:2" x14ac:dyDescent="0.3">
      <c r="B12205" s="2"/>
    </row>
    <row r="12206" spans="2:2" x14ac:dyDescent="0.3">
      <c r="B12206" s="2"/>
    </row>
    <row r="12207" spans="2:2" x14ac:dyDescent="0.3">
      <c r="B12207" s="2"/>
    </row>
    <row r="12208" spans="2:2" x14ac:dyDescent="0.3">
      <c r="B12208" s="2"/>
    </row>
    <row r="12209" spans="2:2" x14ac:dyDescent="0.3">
      <c r="B12209" s="2"/>
    </row>
    <row r="12210" spans="2:2" x14ac:dyDescent="0.3">
      <c r="B12210" s="2"/>
    </row>
    <row r="12211" spans="2:2" x14ac:dyDescent="0.3">
      <c r="B12211" s="2"/>
    </row>
    <row r="12212" spans="2:2" x14ac:dyDescent="0.3">
      <c r="B12212" s="2"/>
    </row>
    <row r="12213" spans="2:2" x14ac:dyDescent="0.3">
      <c r="B12213" s="2"/>
    </row>
    <row r="12214" spans="2:2" x14ac:dyDescent="0.3">
      <c r="B12214" s="2"/>
    </row>
    <row r="12215" spans="2:2" x14ac:dyDescent="0.3">
      <c r="B12215" s="2"/>
    </row>
    <row r="12216" spans="2:2" x14ac:dyDescent="0.3">
      <c r="B12216" s="2"/>
    </row>
    <row r="12217" spans="2:2" x14ac:dyDescent="0.3">
      <c r="B12217" s="2"/>
    </row>
    <row r="12218" spans="2:2" x14ac:dyDescent="0.3">
      <c r="B12218" s="2"/>
    </row>
    <row r="12219" spans="2:2" x14ac:dyDescent="0.3">
      <c r="B12219" s="2"/>
    </row>
    <row r="12220" spans="2:2" x14ac:dyDescent="0.3">
      <c r="B12220" s="2"/>
    </row>
    <row r="12221" spans="2:2" x14ac:dyDescent="0.3">
      <c r="B12221" s="2"/>
    </row>
    <row r="12222" spans="2:2" x14ac:dyDescent="0.3">
      <c r="B12222" s="2"/>
    </row>
    <row r="12223" spans="2:2" x14ac:dyDescent="0.3">
      <c r="B12223" s="2"/>
    </row>
    <row r="12224" spans="2:2" x14ac:dyDescent="0.3">
      <c r="B12224" s="2"/>
    </row>
    <row r="12225" spans="2:2" x14ac:dyDescent="0.3">
      <c r="B12225" s="2"/>
    </row>
    <row r="12226" spans="2:2" x14ac:dyDescent="0.3">
      <c r="B12226" s="2"/>
    </row>
    <row r="12227" spans="2:2" x14ac:dyDescent="0.3">
      <c r="B12227" s="2"/>
    </row>
    <row r="12228" spans="2:2" x14ac:dyDescent="0.3">
      <c r="B12228" s="2"/>
    </row>
    <row r="12229" spans="2:2" x14ac:dyDescent="0.3">
      <c r="B12229" s="2"/>
    </row>
    <row r="12230" spans="2:2" x14ac:dyDescent="0.3">
      <c r="B12230" s="2"/>
    </row>
    <row r="12231" spans="2:2" x14ac:dyDescent="0.3">
      <c r="B12231" s="2"/>
    </row>
    <row r="12232" spans="2:2" x14ac:dyDescent="0.3">
      <c r="B12232" s="2"/>
    </row>
    <row r="12233" spans="2:2" x14ac:dyDescent="0.3">
      <c r="B12233" s="2"/>
    </row>
    <row r="12234" spans="2:2" x14ac:dyDescent="0.3">
      <c r="B12234" s="2"/>
    </row>
    <row r="12235" spans="2:2" x14ac:dyDescent="0.3">
      <c r="B12235" s="2"/>
    </row>
    <row r="12236" spans="2:2" x14ac:dyDescent="0.3">
      <c r="B12236" s="2"/>
    </row>
    <row r="12237" spans="2:2" x14ac:dyDescent="0.3">
      <c r="B12237" s="2"/>
    </row>
    <row r="12238" spans="2:2" x14ac:dyDescent="0.3">
      <c r="B12238" s="2"/>
    </row>
    <row r="12239" spans="2:2" x14ac:dyDescent="0.3">
      <c r="B12239" s="2"/>
    </row>
    <row r="12240" spans="2:2" x14ac:dyDescent="0.3">
      <c r="B12240" s="2"/>
    </row>
    <row r="12241" spans="2:2" x14ac:dyDescent="0.3">
      <c r="B12241" s="2"/>
    </row>
    <row r="12242" spans="2:2" x14ac:dyDescent="0.3">
      <c r="B12242" s="2"/>
    </row>
    <row r="12243" spans="2:2" x14ac:dyDescent="0.3">
      <c r="B12243" s="2"/>
    </row>
    <row r="12244" spans="2:2" x14ac:dyDescent="0.3">
      <c r="B12244" s="2"/>
    </row>
    <row r="12245" spans="2:2" x14ac:dyDescent="0.3">
      <c r="B12245" s="2"/>
    </row>
    <row r="12246" spans="2:2" x14ac:dyDescent="0.3">
      <c r="B12246" s="2"/>
    </row>
    <row r="12247" spans="2:2" x14ac:dyDescent="0.3">
      <c r="B12247" s="2"/>
    </row>
    <row r="12248" spans="2:2" x14ac:dyDescent="0.3">
      <c r="B12248" s="2"/>
    </row>
    <row r="12249" spans="2:2" x14ac:dyDescent="0.3">
      <c r="B12249" s="2"/>
    </row>
    <row r="12250" spans="2:2" x14ac:dyDescent="0.3">
      <c r="B12250" s="2"/>
    </row>
    <row r="12251" spans="2:2" x14ac:dyDescent="0.3">
      <c r="B12251" s="2"/>
    </row>
    <row r="12252" spans="2:2" x14ac:dyDescent="0.3">
      <c r="B12252" s="2"/>
    </row>
    <row r="12253" spans="2:2" x14ac:dyDescent="0.3">
      <c r="B12253" s="2"/>
    </row>
    <row r="12254" spans="2:2" x14ac:dyDescent="0.3">
      <c r="B12254" s="2"/>
    </row>
    <row r="12255" spans="2:2" x14ac:dyDescent="0.3">
      <c r="B12255" s="2"/>
    </row>
    <row r="12256" spans="2:2" x14ac:dyDescent="0.3">
      <c r="B12256" s="2"/>
    </row>
    <row r="12257" spans="2:2" x14ac:dyDescent="0.3">
      <c r="B12257" s="2"/>
    </row>
    <row r="12258" spans="2:2" x14ac:dyDescent="0.3">
      <c r="B12258" s="2"/>
    </row>
    <row r="12259" spans="2:2" x14ac:dyDescent="0.3">
      <c r="B12259" s="2"/>
    </row>
    <row r="12260" spans="2:2" x14ac:dyDescent="0.3">
      <c r="B12260" s="2"/>
    </row>
    <row r="12261" spans="2:2" x14ac:dyDescent="0.3">
      <c r="B12261" s="2"/>
    </row>
    <row r="12262" spans="2:2" x14ac:dyDescent="0.3">
      <c r="B12262" s="2"/>
    </row>
    <row r="12263" spans="2:2" x14ac:dyDescent="0.3">
      <c r="B12263" s="2"/>
    </row>
    <row r="12264" spans="2:2" x14ac:dyDescent="0.3">
      <c r="B12264" s="2"/>
    </row>
    <row r="12265" spans="2:2" x14ac:dyDescent="0.3">
      <c r="B12265" s="2"/>
    </row>
    <row r="12266" spans="2:2" x14ac:dyDescent="0.3">
      <c r="B12266" s="2"/>
    </row>
    <row r="12267" spans="2:2" x14ac:dyDescent="0.3">
      <c r="B12267" s="2"/>
    </row>
    <row r="12268" spans="2:2" x14ac:dyDescent="0.3">
      <c r="B12268" s="2"/>
    </row>
    <row r="12269" spans="2:2" x14ac:dyDescent="0.3">
      <c r="B12269" s="2"/>
    </row>
    <row r="12270" spans="2:2" x14ac:dyDescent="0.3">
      <c r="B12270" s="2"/>
    </row>
    <row r="12271" spans="2:2" x14ac:dyDescent="0.3">
      <c r="B12271" s="2"/>
    </row>
    <row r="12272" spans="2:2" x14ac:dyDescent="0.3">
      <c r="B12272" s="2"/>
    </row>
    <row r="12273" spans="2:2" x14ac:dyDescent="0.3">
      <c r="B12273" s="2"/>
    </row>
    <row r="12274" spans="2:2" x14ac:dyDescent="0.3">
      <c r="B12274" s="2"/>
    </row>
    <row r="12275" spans="2:2" x14ac:dyDescent="0.3">
      <c r="B12275" s="2"/>
    </row>
    <row r="12276" spans="2:2" x14ac:dyDescent="0.3">
      <c r="B12276" s="2"/>
    </row>
    <row r="12277" spans="2:2" x14ac:dyDescent="0.3">
      <c r="B12277" s="2"/>
    </row>
    <row r="12278" spans="2:2" x14ac:dyDescent="0.3">
      <c r="B12278" s="2"/>
    </row>
    <row r="12279" spans="2:2" x14ac:dyDescent="0.3">
      <c r="B12279" s="2"/>
    </row>
    <row r="12280" spans="2:2" x14ac:dyDescent="0.3">
      <c r="B12280" s="2"/>
    </row>
    <row r="12281" spans="2:2" x14ac:dyDescent="0.3">
      <c r="B12281" s="2"/>
    </row>
    <row r="12282" spans="2:2" x14ac:dyDescent="0.3">
      <c r="B12282" s="2"/>
    </row>
    <row r="12283" spans="2:2" x14ac:dyDescent="0.3">
      <c r="B12283" s="2"/>
    </row>
    <row r="12284" spans="2:2" x14ac:dyDescent="0.3">
      <c r="B12284" s="2"/>
    </row>
    <row r="12285" spans="2:2" x14ac:dyDescent="0.3">
      <c r="B12285" s="2"/>
    </row>
    <row r="12286" spans="2:2" x14ac:dyDescent="0.3">
      <c r="B12286" s="2"/>
    </row>
    <row r="12287" spans="2:2" x14ac:dyDescent="0.3">
      <c r="B12287" s="2"/>
    </row>
    <row r="12288" spans="2:2" x14ac:dyDescent="0.3">
      <c r="B12288" s="2"/>
    </row>
    <row r="12289" spans="2:2" x14ac:dyDescent="0.3">
      <c r="B12289" s="2"/>
    </row>
    <row r="12290" spans="2:2" x14ac:dyDescent="0.3">
      <c r="B12290" s="2"/>
    </row>
    <row r="12291" spans="2:2" x14ac:dyDescent="0.3">
      <c r="B12291" s="2"/>
    </row>
    <row r="12292" spans="2:2" x14ac:dyDescent="0.3">
      <c r="B12292" s="2"/>
    </row>
    <row r="12293" spans="2:2" x14ac:dyDescent="0.3">
      <c r="B12293" s="2"/>
    </row>
    <row r="12294" spans="2:2" x14ac:dyDescent="0.3">
      <c r="B12294" s="2"/>
    </row>
    <row r="12295" spans="2:2" x14ac:dyDescent="0.3">
      <c r="B12295" s="2"/>
    </row>
    <row r="12296" spans="2:2" x14ac:dyDescent="0.3">
      <c r="B12296" s="2"/>
    </row>
    <row r="12297" spans="2:2" x14ac:dyDescent="0.3">
      <c r="B12297" s="2"/>
    </row>
    <row r="12298" spans="2:2" x14ac:dyDescent="0.3">
      <c r="B12298" s="2"/>
    </row>
    <row r="12299" spans="2:2" x14ac:dyDescent="0.3">
      <c r="B12299" s="2"/>
    </row>
    <row r="12300" spans="2:2" x14ac:dyDescent="0.3">
      <c r="B12300" s="2"/>
    </row>
    <row r="12301" spans="2:2" x14ac:dyDescent="0.3">
      <c r="B12301" s="2"/>
    </row>
    <row r="12302" spans="2:2" x14ac:dyDescent="0.3">
      <c r="B12302" s="2"/>
    </row>
    <row r="12303" spans="2:2" x14ac:dyDescent="0.3">
      <c r="B12303" s="2"/>
    </row>
    <row r="12304" spans="2:2" x14ac:dyDescent="0.3">
      <c r="B12304" s="2"/>
    </row>
    <row r="12305" spans="2:2" x14ac:dyDescent="0.3">
      <c r="B12305" s="2"/>
    </row>
    <row r="12306" spans="2:2" x14ac:dyDescent="0.3">
      <c r="B12306" s="2"/>
    </row>
    <row r="12307" spans="2:2" x14ac:dyDescent="0.3">
      <c r="B12307" s="2"/>
    </row>
    <row r="12308" spans="2:2" x14ac:dyDescent="0.3">
      <c r="B12308" s="2"/>
    </row>
    <row r="12309" spans="2:2" x14ac:dyDescent="0.3">
      <c r="B12309" s="2"/>
    </row>
    <row r="12310" spans="2:2" x14ac:dyDescent="0.3">
      <c r="B12310" s="2"/>
    </row>
    <row r="12311" spans="2:2" x14ac:dyDescent="0.3">
      <c r="B12311" s="2"/>
    </row>
    <row r="12312" spans="2:2" x14ac:dyDescent="0.3">
      <c r="B12312" s="2"/>
    </row>
    <row r="12313" spans="2:2" x14ac:dyDescent="0.3">
      <c r="B12313" s="2"/>
    </row>
    <row r="12314" spans="2:2" x14ac:dyDescent="0.3">
      <c r="B12314" s="2"/>
    </row>
    <row r="12315" spans="2:2" x14ac:dyDescent="0.3">
      <c r="B12315" s="2"/>
    </row>
    <row r="12316" spans="2:2" x14ac:dyDescent="0.3">
      <c r="B12316" s="2"/>
    </row>
    <row r="12317" spans="2:2" x14ac:dyDescent="0.3">
      <c r="B12317" s="2"/>
    </row>
    <row r="12318" spans="2:2" x14ac:dyDescent="0.3">
      <c r="B12318" s="2"/>
    </row>
    <row r="12319" spans="2:2" x14ac:dyDescent="0.3">
      <c r="B12319" s="2"/>
    </row>
    <row r="12320" spans="2:2" x14ac:dyDescent="0.3">
      <c r="B12320" s="2"/>
    </row>
    <row r="12321" spans="2:2" x14ac:dyDescent="0.3">
      <c r="B12321" s="2"/>
    </row>
    <row r="12322" spans="2:2" x14ac:dyDescent="0.3">
      <c r="B12322" s="2"/>
    </row>
    <row r="12323" spans="2:2" x14ac:dyDescent="0.3">
      <c r="B12323" s="2"/>
    </row>
    <row r="12324" spans="2:2" x14ac:dyDescent="0.3">
      <c r="B12324" s="2"/>
    </row>
    <row r="12325" spans="2:2" x14ac:dyDescent="0.3">
      <c r="B12325" s="2"/>
    </row>
    <row r="12326" spans="2:2" x14ac:dyDescent="0.3">
      <c r="B12326" s="2"/>
    </row>
    <row r="12327" spans="2:2" x14ac:dyDescent="0.3">
      <c r="B12327" s="2"/>
    </row>
    <row r="12328" spans="2:2" x14ac:dyDescent="0.3">
      <c r="B12328" s="2"/>
    </row>
    <row r="12329" spans="2:2" x14ac:dyDescent="0.3">
      <c r="B12329" s="2"/>
    </row>
    <row r="12330" spans="2:2" x14ac:dyDescent="0.3">
      <c r="B12330" s="2"/>
    </row>
    <row r="12331" spans="2:2" x14ac:dyDescent="0.3">
      <c r="B12331" s="2"/>
    </row>
    <row r="12332" spans="2:2" x14ac:dyDescent="0.3">
      <c r="B12332" s="2"/>
    </row>
    <row r="12333" spans="2:2" x14ac:dyDescent="0.3">
      <c r="B12333" s="2"/>
    </row>
    <row r="12334" spans="2:2" x14ac:dyDescent="0.3">
      <c r="B12334" s="2"/>
    </row>
    <row r="12335" spans="2:2" x14ac:dyDescent="0.3">
      <c r="B12335" s="2"/>
    </row>
    <row r="12336" spans="2:2" x14ac:dyDescent="0.3">
      <c r="B12336" s="2"/>
    </row>
    <row r="12337" spans="2:2" x14ac:dyDescent="0.3">
      <c r="B12337" s="2"/>
    </row>
    <row r="12338" spans="2:2" x14ac:dyDescent="0.3">
      <c r="B12338" s="2"/>
    </row>
    <row r="12339" spans="2:2" x14ac:dyDescent="0.3">
      <c r="B12339" s="2"/>
    </row>
    <row r="12340" spans="2:2" x14ac:dyDescent="0.3">
      <c r="B12340" s="2"/>
    </row>
    <row r="12341" spans="2:2" x14ac:dyDescent="0.3">
      <c r="B12341" s="2"/>
    </row>
    <row r="12342" spans="2:2" x14ac:dyDescent="0.3">
      <c r="B12342" s="2"/>
    </row>
    <row r="12343" spans="2:2" x14ac:dyDescent="0.3">
      <c r="B12343" s="2"/>
    </row>
    <row r="12344" spans="2:2" x14ac:dyDescent="0.3">
      <c r="B12344" s="2"/>
    </row>
    <row r="12345" spans="2:2" x14ac:dyDescent="0.3">
      <c r="B12345" s="2"/>
    </row>
    <row r="12346" spans="2:2" x14ac:dyDescent="0.3">
      <c r="B12346" s="2"/>
    </row>
    <row r="12347" spans="2:2" x14ac:dyDescent="0.3">
      <c r="B12347" s="2"/>
    </row>
    <row r="12348" spans="2:2" x14ac:dyDescent="0.3">
      <c r="B12348" s="2"/>
    </row>
    <row r="12349" spans="2:2" x14ac:dyDescent="0.3">
      <c r="B12349" s="2"/>
    </row>
    <row r="12350" spans="2:2" x14ac:dyDescent="0.3">
      <c r="B12350" s="2"/>
    </row>
    <row r="12351" spans="2:2" x14ac:dyDescent="0.3">
      <c r="B12351" s="2"/>
    </row>
    <row r="12352" spans="2:2" x14ac:dyDescent="0.3">
      <c r="B12352" s="2"/>
    </row>
    <row r="12353" spans="2:2" x14ac:dyDescent="0.3">
      <c r="B12353" s="2"/>
    </row>
    <row r="12354" spans="2:2" x14ac:dyDescent="0.3">
      <c r="B12354" s="2"/>
    </row>
    <row r="12355" spans="2:2" x14ac:dyDescent="0.3">
      <c r="B12355" s="2"/>
    </row>
    <row r="12356" spans="2:2" x14ac:dyDescent="0.3">
      <c r="B12356" s="2"/>
    </row>
    <row r="12357" spans="2:2" x14ac:dyDescent="0.3">
      <c r="B12357" s="2"/>
    </row>
    <row r="12358" spans="2:2" x14ac:dyDescent="0.3">
      <c r="B12358" s="2"/>
    </row>
    <row r="12359" spans="2:2" x14ac:dyDescent="0.3">
      <c r="B12359" s="2"/>
    </row>
    <row r="12360" spans="2:2" x14ac:dyDescent="0.3">
      <c r="B12360" s="2"/>
    </row>
    <row r="12361" spans="2:2" x14ac:dyDescent="0.3">
      <c r="B12361" s="2"/>
    </row>
    <row r="12362" spans="2:2" x14ac:dyDescent="0.3">
      <c r="B12362" s="2"/>
    </row>
    <row r="12363" spans="2:2" x14ac:dyDescent="0.3">
      <c r="B12363" s="2"/>
    </row>
    <row r="12364" spans="2:2" x14ac:dyDescent="0.3">
      <c r="B12364" s="2"/>
    </row>
    <row r="12365" spans="2:2" x14ac:dyDescent="0.3">
      <c r="B12365" s="2"/>
    </row>
    <row r="12366" spans="2:2" x14ac:dyDescent="0.3">
      <c r="B12366" s="2"/>
    </row>
    <row r="12367" spans="2:2" x14ac:dyDescent="0.3">
      <c r="B12367" s="2"/>
    </row>
    <row r="12368" spans="2:2" x14ac:dyDescent="0.3">
      <c r="B12368" s="2"/>
    </row>
    <row r="12369" spans="2:2" x14ac:dyDescent="0.3">
      <c r="B12369" s="2"/>
    </row>
    <row r="12370" spans="2:2" x14ac:dyDescent="0.3">
      <c r="B12370" s="2"/>
    </row>
    <row r="12371" spans="2:2" x14ac:dyDescent="0.3">
      <c r="B12371" s="2"/>
    </row>
    <row r="12372" spans="2:2" x14ac:dyDescent="0.3">
      <c r="B12372" s="2"/>
    </row>
    <row r="12373" spans="2:2" x14ac:dyDescent="0.3">
      <c r="B12373" s="2"/>
    </row>
    <row r="12374" spans="2:2" x14ac:dyDescent="0.3">
      <c r="B12374" s="2"/>
    </row>
    <row r="12375" spans="2:2" x14ac:dyDescent="0.3">
      <c r="B12375" s="2"/>
    </row>
    <row r="12376" spans="2:2" x14ac:dyDescent="0.3">
      <c r="B12376" s="2"/>
    </row>
    <row r="12377" spans="2:2" x14ac:dyDescent="0.3">
      <c r="B12377" s="2"/>
    </row>
    <row r="12378" spans="2:2" x14ac:dyDescent="0.3">
      <c r="B12378" s="2"/>
    </row>
    <row r="12379" spans="2:2" x14ac:dyDescent="0.3">
      <c r="B12379" s="2"/>
    </row>
    <row r="12380" spans="2:2" x14ac:dyDescent="0.3">
      <c r="B12380" s="2"/>
    </row>
    <row r="12381" spans="2:2" x14ac:dyDescent="0.3">
      <c r="B12381" s="2"/>
    </row>
    <row r="12382" spans="2:2" x14ac:dyDescent="0.3">
      <c r="B12382" s="2"/>
    </row>
    <row r="12383" spans="2:2" x14ac:dyDescent="0.3">
      <c r="B12383" s="2"/>
    </row>
    <row r="12384" spans="2:2" x14ac:dyDescent="0.3">
      <c r="B12384" s="2"/>
    </row>
    <row r="12385" spans="2:2" x14ac:dyDescent="0.3">
      <c r="B12385" s="2"/>
    </row>
    <row r="12386" spans="2:2" x14ac:dyDescent="0.3">
      <c r="B12386" s="2"/>
    </row>
    <row r="12387" spans="2:2" x14ac:dyDescent="0.3">
      <c r="B12387" s="2"/>
    </row>
    <row r="12388" spans="2:2" x14ac:dyDescent="0.3">
      <c r="B12388" s="2"/>
    </row>
    <row r="12389" spans="2:2" x14ac:dyDescent="0.3">
      <c r="B12389" s="2"/>
    </row>
    <row r="12390" spans="2:2" x14ac:dyDescent="0.3">
      <c r="B12390" s="2"/>
    </row>
    <row r="12391" spans="2:2" x14ac:dyDescent="0.3">
      <c r="B12391" s="2"/>
    </row>
    <row r="12392" spans="2:2" x14ac:dyDescent="0.3">
      <c r="B12392" s="2"/>
    </row>
    <row r="12393" spans="2:2" x14ac:dyDescent="0.3">
      <c r="B12393" s="2"/>
    </row>
    <row r="12394" spans="2:2" x14ac:dyDescent="0.3">
      <c r="B12394" s="2"/>
    </row>
    <row r="12395" spans="2:2" x14ac:dyDescent="0.3">
      <c r="B12395" s="2"/>
    </row>
    <row r="12396" spans="2:2" x14ac:dyDescent="0.3">
      <c r="B12396" s="2"/>
    </row>
    <row r="12397" spans="2:2" x14ac:dyDescent="0.3">
      <c r="B12397" s="2"/>
    </row>
    <row r="12398" spans="2:2" x14ac:dyDescent="0.3">
      <c r="B12398" s="2"/>
    </row>
    <row r="12399" spans="2:2" x14ac:dyDescent="0.3">
      <c r="B12399" s="2"/>
    </row>
    <row r="12400" spans="2:2" x14ac:dyDescent="0.3">
      <c r="B12400" s="2"/>
    </row>
    <row r="12401" spans="2:2" x14ac:dyDescent="0.3">
      <c r="B12401" s="2"/>
    </row>
    <row r="12402" spans="2:2" x14ac:dyDescent="0.3">
      <c r="B12402" s="2"/>
    </row>
    <row r="12403" spans="2:2" x14ac:dyDescent="0.3">
      <c r="B12403" s="2"/>
    </row>
    <row r="12404" spans="2:2" x14ac:dyDescent="0.3">
      <c r="B12404" s="2"/>
    </row>
    <row r="12405" spans="2:2" x14ac:dyDescent="0.3">
      <c r="B12405" s="2"/>
    </row>
    <row r="12406" spans="2:2" x14ac:dyDescent="0.3">
      <c r="B12406" s="2"/>
    </row>
    <row r="12407" spans="2:2" x14ac:dyDescent="0.3">
      <c r="B12407" s="2"/>
    </row>
    <row r="12408" spans="2:2" x14ac:dyDescent="0.3">
      <c r="B12408" s="2"/>
    </row>
    <row r="12409" spans="2:2" x14ac:dyDescent="0.3">
      <c r="B12409" s="2"/>
    </row>
    <row r="12410" spans="2:2" x14ac:dyDescent="0.3">
      <c r="B12410" s="2"/>
    </row>
    <row r="12411" spans="2:2" x14ac:dyDescent="0.3">
      <c r="B12411" s="2"/>
    </row>
    <row r="12412" spans="2:2" x14ac:dyDescent="0.3">
      <c r="B12412" s="2"/>
    </row>
    <row r="12413" spans="2:2" x14ac:dyDescent="0.3">
      <c r="B12413" s="2"/>
    </row>
    <row r="12414" spans="2:2" x14ac:dyDescent="0.3">
      <c r="B12414" s="2"/>
    </row>
    <row r="12415" spans="2:2" x14ac:dyDescent="0.3">
      <c r="B12415" s="2"/>
    </row>
    <row r="12416" spans="2:2" x14ac:dyDescent="0.3">
      <c r="B12416" s="2"/>
    </row>
    <row r="12417" spans="2:2" x14ac:dyDescent="0.3">
      <c r="B12417" s="2"/>
    </row>
    <row r="12418" spans="2:2" x14ac:dyDescent="0.3">
      <c r="B12418" s="2"/>
    </row>
    <row r="12419" spans="2:2" x14ac:dyDescent="0.3">
      <c r="B12419" s="2"/>
    </row>
    <row r="12420" spans="2:2" x14ac:dyDescent="0.3">
      <c r="B12420" s="2"/>
    </row>
    <row r="12421" spans="2:2" x14ac:dyDescent="0.3">
      <c r="B12421" s="2"/>
    </row>
    <row r="12422" spans="2:2" x14ac:dyDescent="0.3">
      <c r="B12422" s="2"/>
    </row>
    <row r="12423" spans="2:2" x14ac:dyDescent="0.3">
      <c r="B12423" s="2"/>
    </row>
    <row r="12424" spans="2:2" x14ac:dyDescent="0.3">
      <c r="B12424" s="2"/>
    </row>
    <row r="12425" spans="2:2" x14ac:dyDescent="0.3">
      <c r="B12425" s="2"/>
    </row>
    <row r="12426" spans="2:2" x14ac:dyDescent="0.3">
      <c r="B12426" s="2"/>
    </row>
    <row r="12427" spans="2:2" x14ac:dyDescent="0.3">
      <c r="B12427" s="2"/>
    </row>
    <row r="12428" spans="2:2" x14ac:dyDescent="0.3">
      <c r="B12428" s="2"/>
    </row>
    <row r="12429" spans="2:2" x14ac:dyDescent="0.3">
      <c r="B12429" s="2"/>
    </row>
    <row r="12430" spans="2:2" x14ac:dyDescent="0.3">
      <c r="B12430" s="2"/>
    </row>
    <row r="12431" spans="2:2" x14ac:dyDescent="0.3">
      <c r="B12431" s="2"/>
    </row>
    <row r="12432" spans="2:2" x14ac:dyDescent="0.3">
      <c r="B12432" s="2"/>
    </row>
    <row r="12433" spans="2:2" x14ac:dyDescent="0.3">
      <c r="B12433" s="2"/>
    </row>
    <row r="12434" spans="2:2" x14ac:dyDescent="0.3">
      <c r="B12434" s="2"/>
    </row>
    <row r="12435" spans="2:2" x14ac:dyDescent="0.3">
      <c r="B12435" s="2"/>
    </row>
    <row r="12436" spans="2:2" x14ac:dyDescent="0.3">
      <c r="B12436" s="2"/>
    </row>
    <row r="12437" spans="2:2" x14ac:dyDescent="0.3">
      <c r="B12437" s="2"/>
    </row>
    <row r="12438" spans="2:2" x14ac:dyDescent="0.3">
      <c r="B12438" s="2"/>
    </row>
    <row r="12439" spans="2:2" x14ac:dyDescent="0.3">
      <c r="B12439" s="2"/>
    </row>
    <row r="12440" spans="2:2" x14ac:dyDescent="0.3">
      <c r="B12440" s="2"/>
    </row>
    <row r="12441" spans="2:2" x14ac:dyDescent="0.3">
      <c r="B12441" s="2"/>
    </row>
    <row r="12442" spans="2:2" x14ac:dyDescent="0.3">
      <c r="B12442" s="2"/>
    </row>
    <row r="12443" spans="2:2" x14ac:dyDescent="0.3">
      <c r="B12443" s="2"/>
    </row>
    <row r="12444" spans="2:2" x14ac:dyDescent="0.3">
      <c r="B12444" s="2"/>
    </row>
    <row r="12445" spans="2:2" x14ac:dyDescent="0.3">
      <c r="B12445" s="2"/>
    </row>
    <row r="12446" spans="2:2" x14ac:dyDescent="0.3">
      <c r="B12446" s="2"/>
    </row>
    <row r="12447" spans="2:2" x14ac:dyDescent="0.3">
      <c r="B12447" s="2"/>
    </row>
    <row r="12448" spans="2:2" x14ac:dyDescent="0.3">
      <c r="B12448" s="2"/>
    </row>
    <row r="12449" spans="2:2" x14ac:dyDescent="0.3">
      <c r="B12449" s="2"/>
    </row>
    <row r="12450" spans="2:2" x14ac:dyDescent="0.3">
      <c r="B12450" s="2"/>
    </row>
    <row r="12451" spans="2:2" x14ac:dyDescent="0.3">
      <c r="B12451" s="2"/>
    </row>
    <row r="12452" spans="2:2" x14ac:dyDescent="0.3">
      <c r="B12452" s="2"/>
    </row>
    <row r="12453" spans="2:2" x14ac:dyDescent="0.3">
      <c r="B12453" s="2"/>
    </row>
    <row r="12454" spans="2:2" x14ac:dyDescent="0.3">
      <c r="B12454" s="2"/>
    </row>
    <row r="12455" spans="2:2" x14ac:dyDescent="0.3">
      <c r="B12455" s="2"/>
    </row>
    <row r="12456" spans="2:2" x14ac:dyDescent="0.3">
      <c r="B12456" s="2"/>
    </row>
    <row r="12457" spans="2:2" x14ac:dyDescent="0.3">
      <c r="B12457" s="2"/>
    </row>
    <row r="12458" spans="2:2" x14ac:dyDescent="0.3">
      <c r="B12458" s="2"/>
    </row>
    <row r="12459" spans="2:2" x14ac:dyDescent="0.3">
      <c r="B12459" s="2"/>
    </row>
    <row r="12460" spans="2:2" x14ac:dyDescent="0.3">
      <c r="B12460" s="2"/>
    </row>
    <row r="12461" spans="2:2" x14ac:dyDescent="0.3">
      <c r="B12461" s="2"/>
    </row>
    <row r="12462" spans="2:2" x14ac:dyDescent="0.3">
      <c r="B12462" s="2"/>
    </row>
    <row r="12463" spans="2:2" x14ac:dyDescent="0.3">
      <c r="B12463" s="2"/>
    </row>
    <row r="12464" spans="2:2" x14ac:dyDescent="0.3">
      <c r="B12464" s="2"/>
    </row>
    <row r="12465" spans="2:2" x14ac:dyDescent="0.3">
      <c r="B12465" s="2"/>
    </row>
    <row r="12466" spans="2:2" x14ac:dyDescent="0.3">
      <c r="B12466" s="2"/>
    </row>
    <row r="12467" spans="2:2" x14ac:dyDescent="0.3">
      <c r="B12467" s="2"/>
    </row>
    <row r="12468" spans="2:2" x14ac:dyDescent="0.3">
      <c r="B12468" s="2"/>
    </row>
    <row r="12469" spans="2:2" x14ac:dyDescent="0.3">
      <c r="B12469" s="2"/>
    </row>
    <row r="12470" spans="2:2" x14ac:dyDescent="0.3">
      <c r="B12470" s="2"/>
    </row>
    <row r="12471" spans="2:2" x14ac:dyDescent="0.3">
      <c r="B12471" s="2"/>
    </row>
    <row r="12472" spans="2:2" x14ac:dyDescent="0.3">
      <c r="B12472" s="2"/>
    </row>
    <row r="12473" spans="2:2" x14ac:dyDescent="0.3">
      <c r="B12473" s="2"/>
    </row>
    <row r="12474" spans="2:2" x14ac:dyDescent="0.3">
      <c r="B12474" s="2"/>
    </row>
    <row r="12475" spans="2:2" x14ac:dyDescent="0.3">
      <c r="B12475" s="2"/>
    </row>
    <row r="12476" spans="2:2" x14ac:dyDescent="0.3">
      <c r="B12476" s="2"/>
    </row>
    <row r="12477" spans="2:2" x14ac:dyDescent="0.3">
      <c r="B12477" s="2"/>
    </row>
    <row r="12478" spans="2:2" x14ac:dyDescent="0.3">
      <c r="B12478" s="2"/>
    </row>
    <row r="12479" spans="2:2" x14ac:dyDescent="0.3">
      <c r="B12479" s="2"/>
    </row>
    <row r="12480" spans="2:2" x14ac:dyDescent="0.3">
      <c r="B12480" s="2"/>
    </row>
    <row r="12481" spans="2:2" x14ac:dyDescent="0.3">
      <c r="B12481" s="2"/>
    </row>
    <row r="12482" spans="2:2" x14ac:dyDescent="0.3">
      <c r="B12482" s="2"/>
    </row>
    <row r="12483" spans="2:2" x14ac:dyDescent="0.3">
      <c r="B12483" s="2"/>
    </row>
    <row r="12484" spans="2:2" x14ac:dyDescent="0.3">
      <c r="B12484" s="2"/>
    </row>
    <row r="12485" spans="2:2" x14ac:dyDescent="0.3">
      <c r="B12485" s="2"/>
    </row>
    <row r="12486" spans="2:2" x14ac:dyDescent="0.3">
      <c r="B12486" s="2"/>
    </row>
    <row r="12487" spans="2:2" x14ac:dyDescent="0.3">
      <c r="B12487" s="2"/>
    </row>
    <row r="12488" spans="2:2" x14ac:dyDescent="0.3">
      <c r="B12488" s="2"/>
    </row>
    <row r="12489" spans="2:2" x14ac:dyDescent="0.3">
      <c r="B12489" s="2"/>
    </row>
    <row r="12490" spans="2:2" x14ac:dyDescent="0.3">
      <c r="B12490" s="2"/>
    </row>
    <row r="12491" spans="2:2" x14ac:dyDescent="0.3">
      <c r="B12491" s="2"/>
    </row>
    <row r="12492" spans="2:2" x14ac:dyDescent="0.3">
      <c r="B12492" s="2"/>
    </row>
    <row r="12493" spans="2:2" x14ac:dyDescent="0.3">
      <c r="B12493" s="2"/>
    </row>
    <row r="12494" spans="2:2" x14ac:dyDescent="0.3">
      <c r="B12494" s="2"/>
    </row>
    <row r="12495" spans="2:2" x14ac:dyDescent="0.3">
      <c r="B12495" s="2"/>
    </row>
    <row r="12496" spans="2:2" x14ac:dyDescent="0.3">
      <c r="B12496" s="2"/>
    </row>
    <row r="12497" spans="2:2" x14ac:dyDescent="0.3">
      <c r="B12497" s="2"/>
    </row>
    <row r="12498" spans="2:2" x14ac:dyDescent="0.3">
      <c r="B12498" s="2"/>
    </row>
    <row r="12499" spans="2:2" x14ac:dyDescent="0.3">
      <c r="B12499" s="2"/>
    </row>
    <row r="12500" spans="2:2" x14ac:dyDescent="0.3">
      <c r="B12500" s="2"/>
    </row>
    <row r="12501" spans="2:2" x14ac:dyDescent="0.3">
      <c r="B12501" s="2"/>
    </row>
    <row r="12502" spans="2:2" x14ac:dyDescent="0.3">
      <c r="B12502" s="2"/>
    </row>
    <row r="12503" spans="2:2" x14ac:dyDescent="0.3">
      <c r="B12503" s="2"/>
    </row>
    <row r="12504" spans="2:2" x14ac:dyDescent="0.3">
      <c r="B12504" s="2"/>
    </row>
    <row r="12505" spans="2:2" x14ac:dyDescent="0.3">
      <c r="B12505" s="2"/>
    </row>
    <row r="12506" spans="2:2" x14ac:dyDescent="0.3">
      <c r="B12506" s="2"/>
    </row>
    <row r="12507" spans="2:2" x14ac:dyDescent="0.3">
      <c r="B12507" s="2"/>
    </row>
    <row r="12508" spans="2:2" x14ac:dyDescent="0.3">
      <c r="B12508" s="2"/>
    </row>
    <row r="12509" spans="2:2" x14ac:dyDescent="0.3">
      <c r="B12509" s="2"/>
    </row>
    <row r="12510" spans="2:2" x14ac:dyDescent="0.3">
      <c r="B12510" s="2"/>
    </row>
    <row r="12511" spans="2:2" x14ac:dyDescent="0.3">
      <c r="B12511" s="2"/>
    </row>
    <row r="12512" spans="2:2" x14ac:dyDescent="0.3">
      <c r="B12512" s="2"/>
    </row>
    <row r="12513" spans="2:2" x14ac:dyDescent="0.3">
      <c r="B12513" s="2"/>
    </row>
    <row r="12514" spans="2:2" x14ac:dyDescent="0.3">
      <c r="B12514" s="2"/>
    </row>
    <row r="12515" spans="2:2" x14ac:dyDescent="0.3">
      <c r="B12515" s="2"/>
    </row>
    <row r="12516" spans="2:2" x14ac:dyDescent="0.3">
      <c r="B12516" s="2"/>
    </row>
    <row r="12517" spans="2:2" x14ac:dyDescent="0.3">
      <c r="B12517" s="2"/>
    </row>
    <row r="12518" spans="2:2" x14ac:dyDescent="0.3">
      <c r="B12518" s="2"/>
    </row>
    <row r="12519" spans="2:2" x14ac:dyDescent="0.3">
      <c r="B12519" s="2"/>
    </row>
    <row r="12520" spans="2:2" x14ac:dyDescent="0.3">
      <c r="B12520" s="2"/>
    </row>
    <row r="12521" spans="2:2" x14ac:dyDescent="0.3">
      <c r="B12521" s="2"/>
    </row>
    <row r="12522" spans="2:2" x14ac:dyDescent="0.3">
      <c r="B12522" s="2"/>
    </row>
    <row r="12523" spans="2:2" x14ac:dyDescent="0.3">
      <c r="B12523" s="2"/>
    </row>
    <row r="12524" spans="2:2" x14ac:dyDescent="0.3">
      <c r="B12524" s="2"/>
    </row>
    <row r="12525" spans="2:2" x14ac:dyDescent="0.3">
      <c r="B12525" s="2"/>
    </row>
    <row r="12526" spans="2:2" x14ac:dyDescent="0.3">
      <c r="B12526" s="2"/>
    </row>
    <row r="12527" spans="2:2" x14ac:dyDescent="0.3">
      <c r="B12527" s="2"/>
    </row>
    <row r="12528" spans="2:2" x14ac:dyDescent="0.3">
      <c r="B12528" s="2"/>
    </row>
    <row r="12529" spans="2:2" x14ac:dyDescent="0.3">
      <c r="B12529" s="2"/>
    </row>
    <row r="12530" spans="2:2" x14ac:dyDescent="0.3">
      <c r="B12530" s="2"/>
    </row>
    <row r="12531" spans="2:2" x14ac:dyDescent="0.3">
      <c r="B12531" s="2"/>
    </row>
    <row r="12532" spans="2:2" x14ac:dyDescent="0.3">
      <c r="B12532" s="2"/>
    </row>
    <row r="12533" spans="2:2" x14ac:dyDescent="0.3">
      <c r="B12533" s="2"/>
    </row>
    <row r="12534" spans="2:2" x14ac:dyDescent="0.3">
      <c r="B12534" s="2"/>
    </row>
    <row r="12535" spans="2:2" x14ac:dyDescent="0.3">
      <c r="B12535" s="2"/>
    </row>
    <row r="12536" spans="2:2" x14ac:dyDescent="0.3">
      <c r="B12536" s="2"/>
    </row>
    <row r="12537" spans="2:2" x14ac:dyDescent="0.3">
      <c r="B12537" s="2"/>
    </row>
    <row r="12538" spans="2:2" x14ac:dyDescent="0.3">
      <c r="B12538" s="2"/>
    </row>
    <row r="12539" spans="2:2" x14ac:dyDescent="0.3">
      <c r="B12539" s="2"/>
    </row>
    <row r="12540" spans="2:2" x14ac:dyDescent="0.3">
      <c r="B12540" s="2"/>
    </row>
    <row r="12541" spans="2:2" x14ac:dyDescent="0.3">
      <c r="B12541" s="2"/>
    </row>
    <row r="12542" spans="2:2" x14ac:dyDescent="0.3">
      <c r="B12542" s="2"/>
    </row>
    <row r="12543" spans="2:2" x14ac:dyDescent="0.3">
      <c r="B12543" s="2"/>
    </row>
    <row r="12544" spans="2:2" x14ac:dyDescent="0.3">
      <c r="B12544" s="2"/>
    </row>
    <row r="12545" spans="2:2" x14ac:dyDescent="0.3">
      <c r="B12545" s="2"/>
    </row>
    <row r="12546" spans="2:2" x14ac:dyDescent="0.3">
      <c r="B12546" s="2"/>
    </row>
    <row r="12547" spans="2:2" x14ac:dyDescent="0.3">
      <c r="B12547" s="2"/>
    </row>
    <row r="12548" spans="2:2" x14ac:dyDescent="0.3">
      <c r="B12548" s="2"/>
    </row>
    <row r="12549" spans="2:2" x14ac:dyDescent="0.3">
      <c r="B12549" s="2"/>
    </row>
    <row r="12550" spans="2:2" x14ac:dyDescent="0.3">
      <c r="B12550" s="2"/>
    </row>
    <row r="12551" spans="2:2" x14ac:dyDescent="0.3">
      <c r="B12551" s="2"/>
    </row>
    <row r="12552" spans="2:2" x14ac:dyDescent="0.3">
      <c r="B12552" s="2"/>
    </row>
    <row r="12553" spans="2:2" x14ac:dyDescent="0.3">
      <c r="B12553" s="2"/>
    </row>
    <row r="12554" spans="2:2" x14ac:dyDescent="0.3">
      <c r="B12554" s="2"/>
    </row>
    <row r="12555" spans="2:2" x14ac:dyDescent="0.3">
      <c r="B12555" s="2"/>
    </row>
    <row r="12556" spans="2:2" x14ac:dyDescent="0.3">
      <c r="B12556" s="2"/>
    </row>
    <row r="12557" spans="2:2" x14ac:dyDescent="0.3">
      <c r="B12557" s="2"/>
    </row>
    <row r="12558" spans="2:2" x14ac:dyDescent="0.3">
      <c r="B12558" s="2"/>
    </row>
    <row r="12559" spans="2:2" x14ac:dyDescent="0.3">
      <c r="B12559" s="2"/>
    </row>
    <row r="12560" spans="2:2" x14ac:dyDescent="0.3">
      <c r="B12560" s="2"/>
    </row>
    <row r="12561" spans="2:2" x14ac:dyDescent="0.3">
      <c r="B12561" s="2"/>
    </row>
    <row r="12562" spans="2:2" x14ac:dyDescent="0.3">
      <c r="B12562" s="2"/>
    </row>
    <row r="12563" spans="2:2" x14ac:dyDescent="0.3">
      <c r="B12563" s="2"/>
    </row>
    <row r="12564" spans="2:2" x14ac:dyDescent="0.3">
      <c r="B12564" s="2"/>
    </row>
    <row r="12565" spans="2:2" x14ac:dyDescent="0.3">
      <c r="B12565" s="2"/>
    </row>
    <row r="12566" spans="2:2" x14ac:dyDescent="0.3">
      <c r="B12566" s="2"/>
    </row>
    <row r="12567" spans="2:2" x14ac:dyDescent="0.3">
      <c r="B12567" s="2"/>
    </row>
    <row r="12568" spans="2:2" x14ac:dyDescent="0.3">
      <c r="B12568" s="2"/>
    </row>
    <row r="12569" spans="2:2" x14ac:dyDescent="0.3">
      <c r="B12569" s="2"/>
    </row>
    <row r="12570" spans="2:2" x14ac:dyDescent="0.3">
      <c r="B12570" s="2"/>
    </row>
    <row r="12571" spans="2:2" x14ac:dyDescent="0.3">
      <c r="B12571" s="2"/>
    </row>
    <row r="12572" spans="2:2" x14ac:dyDescent="0.3">
      <c r="B12572" s="2"/>
    </row>
    <row r="12573" spans="2:2" x14ac:dyDescent="0.3">
      <c r="B12573" s="2"/>
    </row>
    <row r="12574" spans="2:2" x14ac:dyDescent="0.3">
      <c r="B12574" s="2"/>
    </row>
    <row r="12575" spans="2:2" x14ac:dyDescent="0.3">
      <c r="B12575" s="2"/>
    </row>
    <row r="12576" spans="2:2" x14ac:dyDescent="0.3">
      <c r="B12576" s="2"/>
    </row>
    <row r="12577" spans="2:2" x14ac:dyDescent="0.3">
      <c r="B12577" s="2"/>
    </row>
    <row r="12578" spans="2:2" x14ac:dyDescent="0.3">
      <c r="B12578" s="2"/>
    </row>
    <row r="12579" spans="2:2" x14ac:dyDescent="0.3">
      <c r="B12579" s="2"/>
    </row>
    <row r="12580" spans="2:2" x14ac:dyDescent="0.3">
      <c r="B12580" s="2"/>
    </row>
    <row r="12581" spans="2:2" x14ac:dyDescent="0.3">
      <c r="B12581" s="2"/>
    </row>
    <row r="12582" spans="2:2" x14ac:dyDescent="0.3">
      <c r="B12582" s="2"/>
    </row>
    <row r="12583" spans="2:2" x14ac:dyDescent="0.3">
      <c r="B12583" s="2"/>
    </row>
    <row r="12584" spans="2:2" x14ac:dyDescent="0.3">
      <c r="B12584" s="2"/>
    </row>
    <row r="12585" spans="2:2" x14ac:dyDescent="0.3">
      <c r="B12585" s="2"/>
    </row>
    <row r="12586" spans="2:2" x14ac:dyDescent="0.3">
      <c r="B12586" s="2"/>
    </row>
    <row r="12587" spans="2:2" x14ac:dyDescent="0.3">
      <c r="B12587" s="2"/>
    </row>
    <row r="12588" spans="2:2" x14ac:dyDescent="0.3">
      <c r="B12588" s="2"/>
    </row>
    <row r="12589" spans="2:2" x14ac:dyDescent="0.3">
      <c r="B12589" s="2"/>
    </row>
    <row r="12590" spans="2:2" x14ac:dyDescent="0.3">
      <c r="B12590" s="2"/>
    </row>
    <row r="12591" spans="2:2" x14ac:dyDescent="0.3">
      <c r="B12591" s="2"/>
    </row>
    <row r="12592" spans="2:2" x14ac:dyDescent="0.3">
      <c r="B12592" s="2"/>
    </row>
    <row r="12593" spans="2:2" x14ac:dyDescent="0.3">
      <c r="B12593" s="2"/>
    </row>
    <row r="12594" spans="2:2" x14ac:dyDescent="0.3">
      <c r="B12594" s="2"/>
    </row>
    <row r="12595" spans="2:2" x14ac:dyDescent="0.3">
      <c r="B12595" s="2"/>
    </row>
    <row r="12596" spans="2:2" x14ac:dyDescent="0.3">
      <c r="B12596" s="2"/>
    </row>
    <row r="12597" spans="2:2" x14ac:dyDescent="0.3">
      <c r="B12597" s="2"/>
    </row>
    <row r="12598" spans="2:2" x14ac:dyDescent="0.3">
      <c r="B12598" s="2"/>
    </row>
    <row r="12599" spans="2:2" x14ac:dyDescent="0.3">
      <c r="B12599" s="2"/>
    </row>
    <row r="12600" spans="2:2" x14ac:dyDescent="0.3">
      <c r="B12600" s="2"/>
    </row>
    <row r="12601" spans="2:2" x14ac:dyDescent="0.3">
      <c r="B12601" s="2"/>
    </row>
    <row r="12602" spans="2:2" x14ac:dyDescent="0.3">
      <c r="B12602" s="2"/>
    </row>
    <row r="12603" spans="2:2" x14ac:dyDescent="0.3">
      <c r="B12603" s="2"/>
    </row>
    <row r="12604" spans="2:2" x14ac:dyDescent="0.3">
      <c r="B12604" s="2"/>
    </row>
    <row r="12605" spans="2:2" x14ac:dyDescent="0.3">
      <c r="B12605" s="2"/>
    </row>
    <row r="12606" spans="2:2" x14ac:dyDescent="0.3">
      <c r="B12606" s="2"/>
    </row>
    <row r="12607" spans="2:2" x14ac:dyDescent="0.3">
      <c r="B12607" s="2"/>
    </row>
    <row r="12608" spans="2:2" x14ac:dyDescent="0.3">
      <c r="B12608" s="2"/>
    </row>
    <row r="12609" spans="2:2" x14ac:dyDescent="0.3">
      <c r="B12609" s="2"/>
    </row>
    <row r="12610" spans="2:2" x14ac:dyDescent="0.3">
      <c r="B12610" s="2"/>
    </row>
    <row r="12611" spans="2:2" x14ac:dyDescent="0.3">
      <c r="B12611" s="2"/>
    </row>
    <row r="12612" spans="2:2" x14ac:dyDescent="0.3">
      <c r="B12612" s="2"/>
    </row>
    <row r="12613" spans="2:2" x14ac:dyDescent="0.3">
      <c r="B12613" s="2"/>
    </row>
    <row r="12614" spans="2:2" x14ac:dyDescent="0.3">
      <c r="B12614" s="2"/>
    </row>
    <row r="12615" spans="2:2" x14ac:dyDescent="0.3">
      <c r="B12615" s="2"/>
    </row>
    <row r="12616" spans="2:2" x14ac:dyDescent="0.3">
      <c r="B12616" s="2"/>
    </row>
    <row r="12617" spans="2:2" x14ac:dyDescent="0.3">
      <c r="B12617" s="2"/>
    </row>
    <row r="12618" spans="2:2" x14ac:dyDescent="0.3">
      <c r="B12618" s="2"/>
    </row>
    <row r="12619" spans="2:2" x14ac:dyDescent="0.3">
      <c r="B12619" s="2"/>
    </row>
    <row r="12620" spans="2:2" x14ac:dyDescent="0.3">
      <c r="B12620" s="2"/>
    </row>
    <row r="12621" spans="2:2" x14ac:dyDescent="0.3">
      <c r="B12621" s="2"/>
    </row>
    <row r="12622" spans="2:2" x14ac:dyDescent="0.3">
      <c r="B12622" s="2"/>
    </row>
    <row r="12623" spans="2:2" x14ac:dyDescent="0.3">
      <c r="B12623" s="2"/>
    </row>
    <row r="12624" spans="2:2" x14ac:dyDescent="0.3">
      <c r="B12624" s="2"/>
    </row>
    <row r="12625" spans="2:2" x14ac:dyDescent="0.3">
      <c r="B12625" s="2"/>
    </row>
    <row r="12626" spans="2:2" x14ac:dyDescent="0.3">
      <c r="B12626" s="2"/>
    </row>
    <row r="12627" spans="2:2" x14ac:dyDescent="0.3">
      <c r="B12627" s="2"/>
    </row>
    <row r="12628" spans="2:2" x14ac:dyDescent="0.3">
      <c r="B12628" s="2"/>
    </row>
    <row r="12629" spans="2:2" x14ac:dyDescent="0.3">
      <c r="B12629" s="2"/>
    </row>
    <row r="12630" spans="2:2" x14ac:dyDescent="0.3">
      <c r="B12630" s="2"/>
    </row>
    <row r="12631" spans="2:2" x14ac:dyDescent="0.3">
      <c r="B12631" s="2"/>
    </row>
    <row r="12632" spans="2:2" x14ac:dyDescent="0.3">
      <c r="B12632" s="2"/>
    </row>
    <row r="12633" spans="2:2" x14ac:dyDescent="0.3">
      <c r="B12633" s="2"/>
    </row>
    <row r="12634" spans="2:2" x14ac:dyDescent="0.3">
      <c r="B12634" s="2"/>
    </row>
    <row r="12635" spans="2:2" x14ac:dyDescent="0.3">
      <c r="B12635" s="2"/>
    </row>
    <row r="12636" spans="2:2" x14ac:dyDescent="0.3">
      <c r="B12636" s="2"/>
    </row>
    <row r="12637" spans="2:2" x14ac:dyDescent="0.3">
      <c r="B12637" s="2"/>
    </row>
    <row r="12638" spans="2:2" x14ac:dyDescent="0.3">
      <c r="B12638" s="2"/>
    </row>
    <row r="12639" spans="2:2" x14ac:dyDescent="0.3">
      <c r="B12639" s="2"/>
    </row>
    <row r="12640" spans="2:2" x14ac:dyDescent="0.3">
      <c r="B12640" s="2"/>
    </row>
    <row r="12641" spans="2:2" x14ac:dyDescent="0.3">
      <c r="B12641" s="2"/>
    </row>
    <row r="12642" spans="2:2" x14ac:dyDescent="0.3">
      <c r="B12642" s="2"/>
    </row>
    <row r="12643" spans="2:2" x14ac:dyDescent="0.3">
      <c r="B12643" s="2"/>
    </row>
    <row r="12644" spans="2:2" x14ac:dyDescent="0.3">
      <c r="B12644" s="2"/>
    </row>
    <row r="12645" spans="2:2" x14ac:dyDescent="0.3">
      <c r="B12645" s="2"/>
    </row>
    <row r="12646" spans="2:2" x14ac:dyDescent="0.3">
      <c r="B12646" s="2"/>
    </row>
    <row r="12647" spans="2:2" x14ac:dyDescent="0.3">
      <c r="B12647" s="2"/>
    </row>
    <row r="12648" spans="2:2" x14ac:dyDescent="0.3">
      <c r="B12648" s="2"/>
    </row>
    <row r="12649" spans="2:2" x14ac:dyDescent="0.3">
      <c r="B12649" s="2"/>
    </row>
    <row r="12650" spans="2:2" x14ac:dyDescent="0.3">
      <c r="B12650" s="2"/>
    </row>
    <row r="12651" spans="2:2" x14ac:dyDescent="0.3">
      <c r="B12651" s="2"/>
    </row>
    <row r="12652" spans="2:2" x14ac:dyDescent="0.3">
      <c r="B12652" s="2"/>
    </row>
    <row r="12653" spans="2:2" x14ac:dyDescent="0.3">
      <c r="B12653" s="2"/>
    </row>
    <row r="12654" spans="2:2" x14ac:dyDescent="0.3">
      <c r="B12654" s="2"/>
    </row>
    <row r="12655" spans="2:2" x14ac:dyDescent="0.3">
      <c r="B12655" s="2"/>
    </row>
    <row r="12656" spans="2:2" x14ac:dyDescent="0.3">
      <c r="B12656" s="2"/>
    </row>
    <row r="12657" spans="2:2" x14ac:dyDescent="0.3">
      <c r="B12657" s="2"/>
    </row>
    <row r="12658" spans="2:2" x14ac:dyDescent="0.3">
      <c r="B12658" s="2"/>
    </row>
    <row r="12659" spans="2:2" x14ac:dyDescent="0.3">
      <c r="B12659" s="2"/>
    </row>
    <row r="12660" spans="2:2" x14ac:dyDescent="0.3">
      <c r="B12660" s="2"/>
    </row>
    <row r="12661" spans="2:2" x14ac:dyDescent="0.3">
      <c r="B12661" s="2"/>
    </row>
    <row r="12662" spans="2:2" x14ac:dyDescent="0.3">
      <c r="B12662" s="2"/>
    </row>
    <row r="12663" spans="2:2" x14ac:dyDescent="0.3">
      <c r="B12663" s="2"/>
    </row>
    <row r="12664" spans="2:2" x14ac:dyDescent="0.3">
      <c r="B12664" s="2"/>
    </row>
    <row r="12665" spans="2:2" x14ac:dyDescent="0.3">
      <c r="B12665" s="2"/>
    </row>
    <row r="12666" spans="2:2" x14ac:dyDescent="0.3">
      <c r="B12666" s="2"/>
    </row>
    <row r="12667" spans="2:2" x14ac:dyDescent="0.3">
      <c r="B12667" s="2"/>
    </row>
    <row r="12668" spans="2:2" x14ac:dyDescent="0.3">
      <c r="B12668" s="2"/>
    </row>
    <row r="12669" spans="2:2" x14ac:dyDescent="0.3">
      <c r="B12669" s="2"/>
    </row>
    <row r="12670" spans="2:2" x14ac:dyDescent="0.3">
      <c r="B12670" s="2"/>
    </row>
    <row r="12671" spans="2:2" x14ac:dyDescent="0.3">
      <c r="B12671" s="2"/>
    </row>
    <row r="12672" spans="2:2" x14ac:dyDescent="0.3">
      <c r="B12672" s="2"/>
    </row>
    <row r="12673" spans="2:2" x14ac:dyDescent="0.3">
      <c r="B12673" s="2"/>
    </row>
    <row r="12674" spans="2:2" x14ac:dyDescent="0.3">
      <c r="B12674" s="2"/>
    </row>
    <row r="12675" spans="2:2" x14ac:dyDescent="0.3">
      <c r="B12675" s="2"/>
    </row>
    <row r="12676" spans="2:2" x14ac:dyDescent="0.3">
      <c r="B12676" s="2"/>
    </row>
    <row r="12677" spans="2:2" x14ac:dyDescent="0.3">
      <c r="B12677" s="2"/>
    </row>
    <row r="12678" spans="2:2" x14ac:dyDescent="0.3">
      <c r="B12678" s="2"/>
    </row>
    <row r="12679" spans="2:2" x14ac:dyDescent="0.3">
      <c r="B12679" s="2"/>
    </row>
    <row r="12680" spans="2:2" x14ac:dyDescent="0.3">
      <c r="B12680" s="2"/>
    </row>
    <row r="12681" spans="2:2" x14ac:dyDescent="0.3">
      <c r="B12681" s="2"/>
    </row>
    <row r="12682" spans="2:2" x14ac:dyDescent="0.3">
      <c r="B12682" s="2"/>
    </row>
    <row r="12683" spans="2:2" x14ac:dyDescent="0.3">
      <c r="B12683" s="2"/>
    </row>
    <row r="12684" spans="2:2" x14ac:dyDescent="0.3">
      <c r="B12684" s="2"/>
    </row>
    <row r="12685" spans="2:2" x14ac:dyDescent="0.3">
      <c r="B12685" s="2"/>
    </row>
    <row r="12686" spans="2:2" x14ac:dyDescent="0.3">
      <c r="B12686" s="2"/>
    </row>
    <row r="12687" spans="2:2" x14ac:dyDescent="0.3">
      <c r="B12687" s="2"/>
    </row>
    <row r="12688" spans="2:2" x14ac:dyDescent="0.3">
      <c r="B12688" s="2"/>
    </row>
    <row r="12689" spans="2:2" x14ac:dyDescent="0.3">
      <c r="B12689" s="2"/>
    </row>
    <row r="12690" spans="2:2" x14ac:dyDescent="0.3">
      <c r="B12690" s="2"/>
    </row>
    <row r="12691" spans="2:2" x14ac:dyDescent="0.3">
      <c r="B12691" s="2"/>
    </row>
    <row r="12692" spans="2:2" x14ac:dyDescent="0.3">
      <c r="B12692" s="2"/>
    </row>
    <row r="12693" spans="2:2" x14ac:dyDescent="0.3">
      <c r="B12693" s="2"/>
    </row>
    <row r="12694" spans="2:2" x14ac:dyDescent="0.3">
      <c r="B12694" s="2"/>
    </row>
    <row r="12695" spans="2:2" x14ac:dyDescent="0.3">
      <c r="B12695" s="2"/>
    </row>
    <row r="12696" spans="2:2" x14ac:dyDescent="0.3">
      <c r="B12696" s="2"/>
    </row>
    <row r="12697" spans="2:2" x14ac:dyDescent="0.3">
      <c r="B12697" s="2"/>
    </row>
    <row r="12698" spans="2:2" x14ac:dyDescent="0.3">
      <c r="B12698" s="2"/>
    </row>
    <row r="12699" spans="2:2" x14ac:dyDescent="0.3">
      <c r="B12699" s="2"/>
    </row>
    <row r="12700" spans="2:2" x14ac:dyDescent="0.3">
      <c r="B12700" s="2"/>
    </row>
    <row r="12701" spans="2:2" x14ac:dyDescent="0.3">
      <c r="B12701" s="2"/>
    </row>
    <row r="12702" spans="2:2" x14ac:dyDescent="0.3">
      <c r="B12702" s="2"/>
    </row>
    <row r="12703" spans="2:2" x14ac:dyDescent="0.3">
      <c r="B12703" s="2"/>
    </row>
    <row r="12704" spans="2:2" x14ac:dyDescent="0.3">
      <c r="B12704" s="2"/>
    </row>
    <row r="12705" spans="2:2" x14ac:dyDescent="0.3">
      <c r="B12705" s="2"/>
    </row>
    <row r="12706" spans="2:2" x14ac:dyDescent="0.3">
      <c r="B12706" s="2"/>
    </row>
    <row r="12707" spans="2:2" x14ac:dyDescent="0.3">
      <c r="B12707" s="2"/>
    </row>
    <row r="12708" spans="2:2" x14ac:dyDescent="0.3">
      <c r="B12708" s="2"/>
    </row>
    <row r="12709" spans="2:2" x14ac:dyDescent="0.3">
      <c r="B12709" s="2"/>
    </row>
    <row r="12710" spans="2:2" x14ac:dyDescent="0.3">
      <c r="B12710" s="2"/>
    </row>
    <row r="12711" spans="2:2" x14ac:dyDescent="0.3">
      <c r="B12711" s="2"/>
    </row>
    <row r="12712" spans="2:2" x14ac:dyDescent="0.3">
      <c r="B12712" s="2"/>
    </row>
    <row r="12713" spans="2:2" x14ac:dyDescent="0.3">
      <c r="B12713" s="2"/>
    </row>
    <row r="12714" spans="2:2" x14ac:dyDescent="0.3">
      <c r="B12714" s="2"/>
    </row>
    <row r="12715" spans="2:2" x14ac:dyDescent="0.3">
      <c r="B12715" s="2"/>
    </row>
    <row r="12716" spans="2:2" x14ac:dyDescent="0.3">
      <c r="B12716" s="2"/>
    </row>
    <row r="12717" spans="2:2" x14ac:dyDescent="0.3">
      <c r="B12717" s="2"/>
    </row>
    <row r="12718" spans="2:2" x14ac:dyDescent="0.3">
      <c r="B12718" s="2"/>
    </row>
    <row r="12719" spans="2:2" x14ac:dyDescent="0.3">
      <c r="B12719" s="2"/>
    </row>
    <row r="12720" spans="2:2" x14ac:dyDescent="0.3">
      <c r="B12720" s="2"/>
    </row>
    <row r="12721" spans="2:2" x14ac:dyDescent="0.3">
      <c r="B12721" s="2"/>
    </row>
    <row r="12722" spans="2:2" x14ac:dyDescent="0.3">
      <c r="B12722" s="2"/>
    </row>
    <row r="12723" spans="2:2" x14ac:dyDescent="0.3">
      <c r="B12723" s="2"/>
    </row>
    <row r="12724" spans="2:2" x14ac:dyDescent="0.3">
      <c r="B12724" s="2"/>
    </row>
    <row r="12725" spans="2:2" x14ac:dyDescent="0.3">
      <c r="B12725" s="2"/>
    </row>
    <row r="12726" spans="2:2" x14ac:dyDescent="0.3">
      <c r="B12726" s="2"/>
    </row>
    <row r="12727" spans="2:2" x14ac:dyDescent="0.3">
      <c r="B12727" s="2"/>
    </row>
    <row r="12728" spans="2:2" x14ac:dyDescent="0.3">
      <c r="B12728" s="2"/>
    </row>
    <row r="12729" spans="2:2" x14ac:dyDescent="0.3">
      <c r="B12729" s="2"/>
    </row>
    <row r="12730" spans="2:2" x14ac:dyDescent="0.3">
      <c r="B12730" s="2"/>
    </row>
    <row r="12731" spans="2:2" x14ac:dyDescent="0.3">
      <c r="B12731" s="2"/>
    </row>
    <row r="12732" spans="2:2" x14ac:dyDescent="0.3">
      <c r="B12732" s="2"/>
    </row>
    <row r="12733" spans="2:2" x14ac:dyDescent="0.3">
      <c r="B12733" s="2"/>
    </row>
    <row r="12734" spans="2:2" x14ac:dyDescent="0.3">
      <c r="B12734" s="2"/>
    </row>
    <row r="12735" spans="2:2" x14ac:dyDescent="0.3">
      <c r="B12735" s="2"/>
    </row>
    <row r="12736" spans="2:2" x14ac:dyDescent="0.3">
      <c r="B12736" s="2"/>
    </row>
    <row r="12737" spans="2:2" x14ac:dyDescent="0.3">
      <c r="B12737" s="2"/>
    </row>
    <row r="12738" spans="2:2" x14ac:dyDescent="0.3">
      <c r="B12738" s="2"/>
    </row>
    <row r="12739" spans="2:2" x14ac:dyDescent="0.3">
      <c r="B12739" s="2"/>
    </row>
    <row r="12740" spans="2:2" x14ac:dyDescent="0.3">
      <c r="B12740" s="2"/>
    </row>
    <row r="12741" spans="2:2" x14ac:dyDescent="0.3">
      <c r="B12741" s="2"/>
    </row>
    <row r="12742" spans="2:2" x14ac:dyDescent="0.3">
      <c r="B12742" s="2"/>
    </row>
    <row r="12743" spans="2:2" x14ac:dyDescent="0.3">
      <c r="B12743" s="2"/>
    </row>
    <row r="12744" spans="2:2" x14ac:dyDescent="0.3">
      <c r="B12744" s="2"/>
    </row>
    <row r="12745" spans="2:2" x14ac:dyDescent="0.3">
      <c r="B12745" s="2"/>
    </row>
    <row r="12746" spans="2:2" x14ac:dyDescent="0.3">
      <c r="B12746" s="2"/>
    </row>
    <row r="12747" spans="2:2" x14ac:dyDescent="0.3">
      <c r="B12747" s="2"/>
    </row>
    <row r="12748" spans="2:2" x14ac:dyDescent="0.3">
      <c r="B12748" s="2"/>
    </row>
    <row r="12749" spans="2:2" x14ac:dyDescent="0.3">
      <c r="B12749" s="2"/>
    </row>
    <row r="12750" spans="2:2" x14ac:dyDescent="0.3">
      <c r="B12750" s="2"/>
    </row>
    <row r="12751" spans="2:2" x14ac:dyDescent="0.3">
      <c r="B12751" s="2"/>
    </row>
    <row r="12752" spans="2:2" x14ac:dyDescent="0.3">
      <c r="B12752" s="2"/>
    </row>
    <row r="12753" spans="2:2" x14ac:dyDescent="0.3">
      <c r="B12753" s="2"/>
    </row>
    <row r="12754" spans="2:2" x14ac:dyDescent="0.3">
      <c r="B12754" s="2"/>
    </row>
    <row r="12755" spans="2:2" x14ac:dyDescent="0.3">
      <c r="B12755" s="2"/>
    </row>
    <row r="12756" spans="2:2" x14ac:dyDescent="0.3">
      <c r="B12756" s="2"/>
    </row>
    <row r="12757" spans="2:2" x14ac:dyDescent="0.3">
      <c r="B12757" s="2"/>
    </row>
    <row r="12758" spans="2:2" x14ac:dyDescent="0.3">
      <c r="B12758" s="2"/>
    </row>
    <row r="12759" spans="2:2" x14ac:dyDescent="0.3">
      <c r="B12759" s="2"/>
    </row>
    <row r="12760" spans="2:2" x14ac:dyDescent="0.3">
      <c r="B12760" s="2"/>
    </row>
    <row r="12761" spans="2:2" x14ac:dyDescent="0.3">
      <c r="B12761" s="2"/>
    </row>
    <row r="12762" spans="2:2" x14ac:dyDescent="0.3">
      <c r="B12762" s="2"/>
    </row>
    <row r="12763" spans="2:2" x14ac:dyDescent="0.3">
      <c r="B12763" s="2"/>
    </row>
    <row r="12764" spans="2:2" x14ac:dyDescent="0.3">
      <c r="B12764" s="2"/>
    </row>
    <row r="12765" spans="2:2" x14ac:dyDescent="0.3">
      <c r="B12765" s="2"/>
    </row>
    <row r="12766" spans="2:2" x14ac:dyDescent="0.3">
      <c r="B12766" s="2"/>
    </row>
    <row r="12767" spans="2:2" x14ac:dyDescent="0.3">
      <c r="B12767" s="2"/>
    </row>
    <row r="12768" spans="2:2" x14ac:dyDescent="0.3">
      <c r="B12768" s="2"/>
    </row>
    <row r="12769" spans="2:2" x14ac:dyDescent="0.3">
      <c r="B12769" s="2"/>
    </row>
    <row r="12770" spans="2:2" x14ac:dyDescent="0.3">
      <c r="B12770" s="2"/>
    </row>
    <row r="12771" spans="2:2" x14ac:dyDescent="0.3">
      <c r="B12771" s="2"/>
    </row>
    <row r="12772" spans="2:2" x14ac:dyDescent="0.3">
      <c r="B12772" s="2"/>
    </row>
    <row r="12773" spans="2:2" x14ac:dyDescent="0.3">
      <c r="B12773" s="2"/>
    </row>
    <row r="12774" spans="2:2" x14ac:dyDescent="0.3">
      <c r="B12774" s="2"/>
    </row>
    <row r="12775" spans="2:2" x14ac:dyDescent="0.3">
      <c r="B12775" s="2"/>
    </row>
    <row r="12776" spans="2:2" x14ac:dyDescent="0.3">
      <c r="B12776" s="2"/>
    </row>
    <row r="12777" spans="2:2" x14ac:dyDescent="0.3">
      <c r="B12777" s="2"/>
    </row>
    <row r="12778" spans="2:2" x14ac:dyDescent="0.3">
      <c r="B12778" s="2"/>
    </row>
    <row r="12779" spans="2:2" x14ac:dyDescent="0.3">
      <c r="B12779" s="2"/>
    </row>
    <row r="12780" spans="2:2" x14ac:dyDescent="0.3">
      <c r="B12780" s="2"/>
    </row>
    <row r="12781" spans="2:2" x14ac:dyDescent="0.3">
      <c r="B12781" s="2"/>
    </row>
    <row r="12782" spans="2:2" x14ac:dyDescent="0.3">
      <c r="B12782" s="2"/>
    </row>
    <row r="12783" spans="2:2" x14ac:dyDescent="0.3">
      <c r="B12783" s="2"/>
    </row>
    <row r="12784" spans="2:2" x14ac:dyDescent="0.3">
      <c r="B12784" s="2"/>
    </row>
    <row r="12785" spans="2:2" x14ac:dyDescent="0.3">
      <c r="B12785" s="2"/>
    </row>
    <row r="12786" spans="2:2" x14ac:dyDescent="0.3">
      <c r="B12786" s="2"/>
    </row>
    <row r="12787" spans="2:2" x14ac:dyDescent="0.3">
      <c r="B12787" s="2"/>
    </row>
    <row r="12788" spans="2:2" x14ac:dyDescent="0.3">
      <c r="B12788" s="2"/>
    </row>
    <row r="12789" spans="2:2" x14ac:dyDescent="0.3">
      <c r="B12789" s="2"/>
    </row>
    <row r="12790" spans="2:2" x14ac:dyDescent="0.3">
      <c r="B12790" s="2"/>
    </row>
    <row r="12791" spans="2:2" x14ac:dyDescent="0.3">
      <c r="B12791" s="2"/>
    </row>
    <row r="12792" spans="2:2" x14ac:dyDescent="0.3">
      <c r="B12792" s="2"/>
    </row>
    <row r="12793" spans="2:2" x14ac:dyDescent="0.3">
      <c r="B12793" s="2"/>
    </row>
    <row r="12794" spans="2:2" x14ac:dyDescent="0.3">
      <c r="B12794" s="2"/>
    </row>
    <row r="12795" spans="2:2" x14ac:dyDescent="0.3">
      <c r="B12795" s="2"/>
    </row>
    <row r="12796" spans="2:2" x14ac:dyDescent="0.3">
      <c r="B12796" s="2"/>
    </row>
    <row r="12797" spans="2:2" x14ac:dyDescent="0.3">
      <c r="B12797" s="2"/>
    </row>
    <row r="12798" spans="2:2" x14ac:dyDescent="0.3">
      <c r="B12798" s="2"/>
    </row>
    <row r="12799" spans="2:2" x14ac:dyDescent="0.3">
      <c r="B12799" s="2"/>
    </row>
    <row r="12800" spans="2:2" x14ac:dyDescent="0.3">
      <c r="B12800" s="2"/>
    </row>
    <row r="12801" spans="2:2" x14ac:dyDescent="0.3">
      <c r="B12801" s="2"/>
    </row>
    <row r="12802" spans="2:2" x14ac:dyDescent="0.3">
      <c r="B12802" s="2"/>
    </row>
    <row r="12803" spans="2:2" x14ac:dyDescent="0.3">
      <c r="B12803" s="2"/>
    </row>
    <row r="12804" spans="2:2" x14ac:dyDescent="0.3">
      <c r="B12804" s="2"/>
    </row>
    <row r="12805" spans="2:2" x14ac:dyDescent="0.3">
      <c r="B12805" s="2"/>
    </row>
    <row r="12806" spans="2:2" x14ac:dyDescent="0.3">
      <c r="B12806" s="2"/>
    </row>
    <row r="12807" spans="2:2" x14ac:dyDescent="0.3">
      <c r="B12807" s="2"/>
    </row>
    <row r="12808" spans="2:2" x14ac:dyDescent="0.3">
      <c r="B12808" s="2"/>
    </row>
    <row r="12809" spans="2:2" x14ac:dyDescent="0.3">
      <c r="B12809" s="2"/>
    </row>
    <row r="12810" spans="2:2" x14ac:dyDescent="0.3">
      <c r="B12810" s="2"/>
    </row>
    <row r="12811" spans="2:2" x14ac:dyDescent="0.3">
      <c r="B12811" s="2"/>
    </row>
    <row r="12812" spans="2:2" x14ac:dyDescent="0.3">
      <c r="B12812" s="2"/>
    </row>
    <row r="12813" spans="2:2" x14ac:dyDescent="0.3">
      <c r="B12813" s="2"/>
    </row>
    <row r="12814" spans="2:2" x14ac:dyDescent="0.3">
      <c r="B12814" s="2"/>
    </row>
    <row r="12815" spans="2:2" x14ac:dyDescent="0.3">
      <c r="B12815" s="2"/>
    </row>
    <row r="12816" spans="2:2" x14ac:dyDescent="0.3">
      <c r="B12816" s="2"/>
    </row>
    <row r="12817" spans="2:2" x14ac:dyDescent="0.3">
      <c r="B12817" s="2"/>
    </row>
    <row r="12818" spans="2:2" x14ac:dyDescent="0.3">
      <c r="B12818" s="2"/>
    </row>
    <row r="12819" spans="2:2" x14ac:dyDescent="0.3">
      <c r="B12819" s="2"/>
    </row>
    <row r="12820" spans="2:2" x14ac:dyDescent="0.3">
      <c r="B12820" s="2"/>
    </row>
    <row r="12821" spans="2:2" x14ac:dyDescent="0.3">
      <c r="B12821" s="2"/>
    </row>
    <row r="12822" spans="2:2" x14ac:dyDescent="0.3">
      <c r="B12822" s="2"/>
    </row>
    <row r="12823" spans="2:2" x14ac:dyDescent="0.3">
      <c r="B12823" s="2"/>
    </row>
    <row r="12824" spans="2:2" x14ac:dyDescent="0.3">
      <c r="B12824" s="2"/>
    </row>
    <row r="12825" spans="2:2" x14ac:dyDescent="0.3">
      <c r="B12825" s="2"/>
    </row>
    <row r="12826" spans="2:2" x14ac:dyDescent="0.3">
      <c r="B12826" s="2"/>
    </row>
    <row r="12827" spans="2:2" x14ac:dyDescent="0.3">
      <c r="B12827" s="2"/>
    </row>
    <row r="12828" spans="2:2" x14ac:dyDescent="0.3">
      <c r="B12828" s="2"/>
    </row>
    <row r="12829" spans="2:2" x14ac:dyDescent="0.3">
      <c r="B12829" s="2"/>
    </row>
    <row r="12830" spans="2:2" x14ac:dyDescent="0.3">
      <c r="B12830" s="2"/>
    </row>
    <row r="12831" spans="2:2" x14ac:dyDescent="0.3">
      <c r="B12831" s="2"/>
    </row>
    <row r="12832" spans="2:2" x14ac:dyDescent="0.3">
      <c r="B12832" s="2"/>
    </row>
    <row r="12833" spans="2:2" x14ac:dyDescent="0.3">
      <c r="B12833" s="2"/>
    </row>
    <row r="12834" spans="2:2" x14ac:dyDescent="0.3">
      <c r="B12834" s="2"/>
    </row>
    <row r="12835" spans="2:2" x14ac:dyDescent="0.3">
      <c r="B12835" s="2"/>
    </row>
    <row r="12836" spans="2:2" x14ac:dyDescent="0.3">
      <c r="B12836" s="2"/>
    </row>
    <row r="12837" spans="2:2" x14ac:dyDescent="0.3">
      <c r="B12837" s="2"/>
    </row>
    <row r="12838" spans="2:2" x14ac:dyDescent="0.3">
      <c r="B12838" s="2"/>
    </row>
    <row r="12839" spans="2:2" x14ac:dyDescent="0.3">
      <c r="B12839" s="2"/>
    </row>
    <row r="12840" spans="2:2" x14ac:dyDescent="0.3">
      <c r="B12840" s="2"/>
    </row>
    <row r="12841" spans="2:2" x14ac:dyDescent="0.3">
      <c r="B12841" s="2"/>
    </row>
    <row r="12842" spans="2:2" x14ac:dyDescent="0.3">
      <c r="B12842" s="2"/>
    </row>
    <row r="12843" spans="2:2" x14ac:dyDescent="0.3">
      <c r="B12843" s="2"/>
    </row>
    <row r="12844" spans="2:2" x14ac:dyDescent="0.3">
      <c r="B12844" s="2"/>
    </row>
    <row r="12845" spans="2:2" x14ac:dyDescent="0.3">
      <c r="B12845" s="2"/>
    </row>
    <row r="12846" spans="2:2" x14ac:dyDescent="0.3">
      <c r="B12846" s="2"/>
    </row>
    <row r="12847" spans="2:2" x14ac:dyDescent="0.3">
      <c r="B12847" s="2"/>
    </row>
    <row r="12848" spans="2:2" x14ac:dyDescent="0.3">
      <c r="B12848" s="2"/>
    </row>
    <row r="12849" spans="2:2" x14ac:dyDescent="0.3">
      <c r="B12849" s="2"/>
    </row>
    <row r="12850" spans="2:2" x14ac:dyDescent="0.3">
      <c r="B12850" s="2"/>
    </row>
    <row r="12851" spans="2:2" x14ac:dyDescent="0.3">
      <c r="B12851" s="2"/>
    </row>
    <row r="12852" spans="2:2" x14ac:dyDescent="0.3">
      <c r="B12852" s="2"/>
    </row>
    <row r="12853" spans="2:2" x14ac:dyDescent="0.3">
      <c r="B12853" s="2"/>
    </row>
    <row r="12854" spans="2:2" x14ac:dyDescent="0.3">
      <c r="B12854" s="2"/>
    </row>
    <row r="12855" spans="2:2" x14ac:dyDescent="0.3">
      <c r="B12855" s="2"/>
    </row>
    <row r="12856" spans="2:2" x14ac:dyDescent="0.3">
      <c r="B12856" s="2"/>
    </row>
    <row r="12857" spans="2:2" x14ac:dyDescent="0.3">
      <c r="B12857" s="2"/>
    </row>
    <row r="12858" spans="2:2" x14ac:dyDescent="0.3">
      <c r="B12858" s="2"/>
    </row>
    <row r="12859" spans="2:2" x14ac:dyDescent="0.3">
      <c r="B12859" s="2"/>
    </row>
    <row r="12860" spans="2:2" x14ac:dyDescent="0.3">
      <c r="B12860" s="2"/>
    </row>
    <row r="12861" spans="2:2" x14ac:dyDescent="0.3">
      <c r="B12861" s="2"/>
    </row>
    <row r="12862" spans="2:2" x14ac:dyDescent="0.3">
      <c r="B12862" s="2"/>
    </row>
    <row r="12863" spans="2:2" x14ac:dyDescent="0.3">
      <c r="B12863" s="2"/>
    </row>
    <row r="12864" spans="2:2" x14ac:dyDescent="0.3">
      <c r="B12864" s="2"/>
    </row>
    <row r="12865" spans="2:2" x14ac:dyDescent="0.3">
      <c r="B12865" s="2"/>
    </row>
    <row r="12866" spans="2:2" x14ac:dyDescent="0.3">
      <c r="B12866" s="2"/>
    </row>
    <row r="12867" spans="2:2" x14ac:dyDescent="0.3">
      <c r="B12867" s="2"/>
    </row>
    <row r="12868" spans="2:2" x14ac:dyDescent="0.3">
      <c r="B12868" s="2"/>
    </row>
    <row r="12869" spans="2:2" x14ac:dyDescent="0.3">
      <c r="B12869" s="2"/>
    </row>
    <row r="12870" spans="2:2" x14ac:dyDescent="0.3">
      <c r="B12870" s="2"/>
    </row>
    <row r="12871" spans="2:2" x14ac:dyDescent="0.3">
      <c r="B12871" s="2"/>
    </row>
    <row r="12872" spans="2:2" x14ac:dyDescent="0.3">
      <c r="B12872" s="2"/>
    </row>
    <row r="12873" spans="2:2" x14ac:dyDescent="0.3">
      <c r="B12873" s="2"/>
    </row>
    <row r="12874" spans="2:2" x14ac:dyDescent="0.3">
      <c r="B12874" s="2"/>
    </row>
    <row r="12875" spans="2:2" x14ac:dyDescent="0.3">
      <c r="B12875" s="2"/>
    </row>
    <row r="12876" spans="2:2" x14ac:dyDescent="0.3">
      <c r="B12876" s="2"/>
    </row>
    <row r="12877" spans="2:2" x14ac:dyDescent="0.3">
      <c r="B12877" s="2"/>
    </row>
    <row r="12878" spans="2:2" x14ac:dyDescent="0.3">
      <c r="B12878" s="2"/>
    </row>
    <row r="12879" spans="2:2" x14ac:dyDescent="0.3">
      <c r="B12879" s="2"/>
    </row>
    <row r="12880" spans="2:2" x14ac:dyDescent="0.3">
      <c r="B12880" s="2"/>
    </row>
    <row r="12881" spans="2:2" x14ac:dyDescent="0.3">
      <c r="B12881" s="2"/>
    </row>
    <row r="12882" spans="2:2" x14ac:dyDescent="0.3">
      <c r="B12882" s="2"/>
    </row>
    <row r="12883" spans="2:2" x14ac:dyDescent="0.3">
      <c r="B12883" s="2"/>
    </row>
    <row r="12884" spans="2:2" x14ac:dyDescent="0.3">
      <c r="B12884" s="2"/>
    </row>
    <row r="12885" spans="2:2" x14ac:dyDescent="0.3">
      <c r="B12885" s="2"/>
    </row>
    <row r="12886" spans="2:2" x14ac:dyDescent="0.3">
      <c r="B12886" s="2"/>
    </row>
    <row r="12887" spans="2:2" x14ac:dyDescent="0.3">
      <c r="B12887" s="2"/>
    </row>
    <row r="12888" spans="2:2" x14ac:dyDescent="0.3">
      <c r="B12888" s="2"/>
    </row>
    <row r="12889" spans="2:2" x14ac:dyDescent="0.3">
      <c r="B12889" s="2"/>
    </row>
    <row r="12890" spans="2:2" x14ac:dyDescent="0.3">
      <c r="B12890" s="2"/>
    </row>
    <row r="12891" spans="2:2" x14ac:dyDescent="0.3">
      <c r="B12891" s="2"/>
    </row>
    <row r="12892" spans="2:2" x14ac:dyDescent="0.3">
      <c r="B12892" s="2"/>
    </row>
    <row r="12893" spans="2:2" x14ac:dyDescent="0.3">
      <c r="B12893" s="2"/>
    </row>
    <row r="12894" spans="2:2" x14ac:dyDescent="0.3">
      <c r="B12894" s="2"/>
    </row>
    <row r="12895" spans="2:2" x14ac:dyDescent="0.3">
      <c r="B12895" s="2"/>
    </row>
    <row r="12896" spans="2:2" x14ac:dyDescent="0.3">
      <c r="B12896" s="2"/>
    </row>
    <row r="12897" spans="2:2" x14ac:dyDescent="0.3">
      <c r="B12897" s="2"/>
    </row>
    <row r="12898" spans="2:2" x14ac:dyDescent="0.3">
      <c r="B12898" s="2"/>
    </row>
    <row r="12899" spans="2:2" x14ac:dyDescent="0.3">
      <c r="B12899" s="2"/>
    </row>
    <row r="12900" spans="2:2" x14ac:dyDescent="0.3">
      <c r="B12900" s="2"/>
    </row>
    <row r="12901" spans="2:2" x14ac:dyDescent="0.3">
      <c r="B12901" s="2"/>
    </row>
    <row r="12902" spans="2:2" x14ac:dyDescent="0.3">
      <c r="B12902" s="2"/>
    </row>
    <row r="12903" spans="2:2" x14ac:dyDescent="0.3">
      <c r="B12903" s="2"/>
    </row>
    <row r="12904" spans="2:2" x14ac:dyDescent="0.3">
      <c r="B12904" s="2"/>
    </row>
    <row r="12905" spans="2:2" x14ac:dyDescent="0.3">
      <c r="B12905" s="2"/>
    </row>
    <row r="12906" spans="2:2" x14ac:dyDescent="0.3">
      <c r="B12906" s="2"/>
    </row>
    <row r="12907" spans="2:2" x14ac:dyDescent="0.3">
      <c r="B12907" s="2"/>
    </row>
    <row r="12908" spans="2:2" x14ac:dyDescent="0.3">
      <c r="B12908" s="2"/>
    </row>
    <row r="12909" spans="2:2" x14ac:dyDescent="0.3">
      <c r="B12909" s="2"/>
    </row>
    <row r="12910" spans="2:2" x14ac:dyDescent="0.3">
      <c r="B12910" s="2"/>
    </row>
    <row r="12911" spans="2:2" x14ac:dyDescent="0.3">
      <c r="B12911" s="2"/>
    </row>
    <row r="12912" spans="2:2" x14ac:dyDescent="0.3">
      <c r="B12912" s="2"/>
    </row>
    <row r="12913" spans="2:2" x14ac:dyDescent="0.3">
      <c r="B12913" s="2"/>
    </row>
    <row r="12914" spans="2:2" x14ac:dyDescent="0.3">
      <c r="B12914" s="2"/>
    </row>
    <row r="12915" spans="2:2" x14ac:dyDescent="0.3">
      <c r="B12915" s="2"/>
    </row>
    <row r="12916" spans="2:2" x14ac:dyDescent="0.3">
      <c r="B12916" s="2"/>
    </row>
    <row r="12917" spans="2:2" x14ac:dyDescent="0.3">
      <c r="B12917" s="2"/>
    </row>
    <row r="12918" spans="2:2" x14ac:dyDescent="0.3">
      <c r="B12918" s="2"/>
    </row>
    <row r="12919" spans="2:2" x14ac:dyDescent="0.3">
      <c r="B12919" s="2"/>
    </row>
    <row r="12920" spans="2:2" x14ac:dyDescent="0.3">
      <c r="B12920" s="2"/>
    </row>
    <row r="12921" spans="2:2" x14ac:dyDescent="0.3">
      <c r="B12921" s="2"/>
    </row>
    <row r="12922" spans="2:2" x14ac:dyDescent="0.3">
      <c r="B12922" s="2"/>
    </row>
    <row r="12923" spans="2:2" x14ac:dyDescent="0.3">
      <c r="B12923" s="2"/>
    </row>
    <row r="12924" spans="2:2" x14ac:dyDescent="0.3">
      <c r="B12924" s="2"/>
    </row>
    <row r="12925" spans="2:2" x14ac:dyDescent="0.3">
      <c r="B12925" s="2"/>
    </row>
    <row r="12926" spans="2:2" x14ac:dyDescent="0.3">
      <c r="B12926" s="2"/>
    </row>
    <row r="12927" spans="2:2" x14ac:dyDescent="0.3">
      <c r="B12927" s="2"/>
    </row>
    <row r="12928" spans="2:2" x14ac:dyDescent="0.3">
      <c r="B12928" s="2"/>
    </row>
    <row r="12929" spans="2:2" x14ac:dyDescent="0.3">
      <c r="B12929" s="2"/>
    </row>
    <row r="12930" spans="2:2" x14ac:dyDescent="0.3">
      <c r="B12930" s="2"/>
    </row>
    <row r="12931" spans="2:2" x14ac:dyDescent="0.3">
      <c r="B12931" s="2"/>
    </row>
    <row r="12932" spans="2:2" x14ac:dyDescent="0.3">
      <c r="B12932" s="2"/>
    </row>
    <row r="12933" spans="2:2" x14ac:dyDescent="0.3">
      <c r="B12933" s="2"/>
    </row>
    <row r="12934" spans="2:2" x14ac:dyDescent="0.3">
      <c r="B12934" s="2"/>
    </row>
    <row r="12935" spans="2:2" x14ac:dyDescent="0.3">
      <c r="B12935" s="2"/>
    </row>
    <row r="12936" spans="2:2" x14ac:dyDescent="0.3">
      <c r="B12936" s="2"/>
    </row>
    <row r="12937" spans="2:2" x14ac:dyDescent="0.3">
      <c r="B12937" s="2"/>
    </row>
    <row r="12938" spans="2:2" x14ac:dyDescent="0.3">
      <c r="B12938" s="2"/>
    </row>
    <row r="12939" spans="2:2" x14ac:dyDescent="0.3">
      <c r="B12939" s="2"/>
    </row>
    <row r="12940" spans="2:2" x14ac:dyDescent="0.3">
      <c r="B12940" s="2"/>
    </row>
    <row r="12941" spans="2:2" x14ac:dyDescent="0.3">
      <c r="B12941" s="2"/>
    </row>
    <row r="12942" spans="2:2" x14ac:dyDescent="0.3">
      <c r="B12942" s="2"/>
    </row>
    <row r="12943" spans="2:2" x14ac:dyDescent="0.3">
      <c r="B12943" s="2"/>
    </row>
    <row r="12944" spans="2:2" x14ac:dyDescent="0.3">
      <c r="B12944" s="2"/>
    </row>
    <row r="12945" spans="2:2" x14ac:dyDescent="0.3">
      <c r="B12945" s="2"/>
    </row>
    <row r="12946" spans="2:2" x14ac:dyDescent="0.3">
      <c r="B12946" s="2"/>
    </row>
    <row r="12947" spans="2:2" x14ac:dyDescent="0.3">
      <c r="B12947" s="2"/>
    </row>
    <row r="12948" spans="2:2" x14ac:dyDescent="0.3">
      <c r="B12948" s="2"/>
    </row>
    <row r="12949" spans="2:2" x14ac:dyDescent="0.3">
      <c r="B12949" s="2"/>
    </row>
    <row r="12950" spans="2:2" x14ac:dyDescent="0.3">
      <c r="B12950" s="2"/>
    </row>
    <row r="12951" spans="2:2" x14ac:dyDescent="0.3">
      <c r="B12951" s="2"/>
    </row>
    <row r="12952" spans="2:2" x14ac:dyDescent="0.3">
      <c r="B12952" s="2"/>
    </row>
    <row r="12953" spans="2:2" x14ac:dyDescent="0.3">
      <c r="B12953" s="2"/>
    </row>
    <row r="12954" spans="2:2" x14ac:dyDescent="0.3">
      <c r="B12954" s="2"/>
    </row>
    <row r="12955" spans="2:2" x14ac:dyDescent="0.3">
      <c r="B12955" s="2"/>
    </row>
    <row r="12956" spans="2:2" x14ac:dyDescent="0.3">
      <c r="B12956" s="2"/>
    </row>
    <row r="12957" spans="2:2" x14ac:dyDescent="0.3">
      <c r="B12957" s="2"/>
    </row>
    <row r="12958" spans="2:2" x14ac:dyDescent="0.3">
      <c r="B12958" s="2"/>
    </row>
    <row r="12959" spans="2:2" x14ac:dyDescent="0.3">
      <c r="B12959" s="2"/>
    </row>
    <row r="12960" spans="2:2" x14ac:dyDescent="0.3">
      <c r="B12960" s="2"/>
    </row>
    <row r="12961" spans="2:2" x14ac:dyDescent="0.3">
      <c r="B12961" s="2"/>
    </row>
    <row r="12962" spans="2:2" x14ac:dyDescent="0.3">
      <c r="B12962" s="2"/>
    </row>
    <row r="12963" spans="2:2" x14ac:dyDescent="0.3">
      <c r="B12963" s="2"/>
    </row>
    <row r="12964" spans="2:2" x14ac:dyDescent="0.3">
      <c r="B12964" s="2"/>
    </row>
    <row r="12965" spans="2:2" x14ac:dyDescent="0.3">
      <c r="B12965" s="2"/>
    </row>
    <row r="12966" spans="2:2" x14ac:dyDescent="0.3">
      <c r="B12966" s="2"/>
    </row>
    <row r="12967" spans="2:2" x14ac:dyDescent="0.3">
      <c r="B12967" s="2"/>
    </row>
    <row r="12968" spans="2:2" x14ac:dyDescent="0.3">
      <c r="B12968" s="2"/>
    </row>
    <row r="12969" spans="2:2" x14ac:dyDescent="0.3">
      <c r="B12969" s="2"/>
    </row>
    <row r="12970" spans="2:2" x14ac:dyDescent="0.3">
      <c r="B12970" s="2"/>
    </row>
    <row r="12971" spans="2:2" x14ac:dyDescent="0.3">
      <c r="B12971" s="2"/>
    </row>
    <row r="12972" spans="2:2" x14ac:dyDescent="0.3">
      <c r="B12972" s="2"/>
    </row>
    <row r="12973" spans="2:2" x14ac:dyDescent="0.3">
      <c r="B12973" s="2"/>
    </row>
    <row r="12974" spans="2:2" x14ac:dyDescent="0.3">
      <c r="B12974" s="2"/>
    </row>
    <row r="12975" spans="2:2" x14ac:dyDescent="0.3">
      <c r="B12975" s="2"/>
    </row>
    <row r="12976" spans="2:2" x14ac:dyDescent="0.3">
      <c r="B12976" s="2"/>
    </row>
    <row r="12977" spans="2:2" x14ac:dyDescent="0.3">
      <c r="B12977" s="2"/>
    </row>
    <row r="12978" spans="2:2" x14ac:dyDescent="0.3">
      <c r="B12978" s="2"/>
    </row>
    <row r="12979" spans="2:2" x14ac:dyDescent="0.3">
      <c r="B12979" s="2"/>
    </row>
    <row r="12980" spans="2:2" x14ac:dyDescent="0.3">
      <c r="B12980" s="2"/>
    </row>
    <row r="12981" spans="2:2" x14ac:dyDescent="0.3">
      <c r="B12981" s="2"/>
    </row>
    <row r="12982" spans="2:2" x14ac:dyDescent="0.3">
      <c r="B12982" s="2"/>
    </row>
    <row r="12983" spans="2:2" x14ac:dyDescent="0.3">
      <c r="B12983" s="2"/>
    </row>
    <row r="12984" spans="2:2" x14ac:dyDescent="0.3">
      <c r="B12984" s="2"/>
    </row>
    <row r="12985" spans="2:2" x14ac:dyDescent="0.3">
      <c r="B12985" s="2"/>
    </row>
    <row r="12986" spans="2:2" x14ac:dyDescent="0.3">
      <c r="B12986" s="2"/>
    </row>
    <row r="12987" spans="2:2" x14ac:dyDescent="0.3">
      <c r="B12987" s="2"/>
    </row>
    <row r="12988" spans="2:2" x14ac:dyDescent="0.3">
      <c r="B12988" s="2"/>
    </row>
    <row r="12989" spans="2:2" x14ac:dyDescent="0.3">
      <c r="B12989" s="2"/>
    </row>
    <row r="12990" spans="2:2" x14ac:dyDescent="0.3">
      <c r="B12990" s="2"/>
    </row>
    <row r="12991" spans="2:2" x14ac:dyDescent="0.3">
      <c r="B12991" s="2"/>
    </row>
    <row r="12992" spans="2:2" x14ac:dyDescent="0.3">
      <c r="B12992" s="2"/>
    </row>
    <row r="12993" spans="2:2" x14ac:dyDescent="0.3">
      <c r="B12993" s="2"/>
    </row>
    <row r="12994" spans="2:2" x14ac:dyDescent="0.3">
      <c r="B12994" s="2"/>
    </row>
    <row r="12995" spans="2:2" x14ac:dyDescent="0.3">
      <c r="B12995" s="2"/>
    </row>
    <row r="12996" spans="2:2" x14ac:dyDescent="0.3">
      <c r="B12996" s="2"/>
    </row>
    <row r="12997" spans="2:2" x14ac:dyDescent="0.3">
      <c r="B12997" s="2"/>
    </row>
    <row r="12998" spans="2:2" x14ac:dyDescent="0.3">
      <c r="B12998" s="2"/>
    </row>
    <row r="12999" spans="2:2" x14ac:dyDescent="0.3">
      <c r="B12999" s="2"/>
    </row>
    <row r="13000" spans="2:2" x14ac:dyDescent="0.3">
      <c r="B13000" s="2"/>
    </row>
    <row r="13001" spans="2:2" x14ac:dyDescent="0.3">
      <c r="B13001" s="2"/>
    </row>
    <row r="13002" spans="2:2" x14ac:dyDescent="0.3">
      <c r="B13002" s="2"/>
    </row>
    <row r="13003" spans="2:2" x14ac:dyDescent="0.3">
      <c r="B13003" s="2"/>
    </row>
    <row r="13004" spans="2:2" x14ac:dyDescent="0.3">
      <c r="B13004" s="2"/>
    </row>
    <row r="13005" spans="2:2" x14ac:dyDescent="0.3">
      <c r="B13005" s="2"/>
    </row>
    <row r="13006" spans="2:2" x14ac:dyDescent="0.3">
      <c r="B13006" s="2"/>
    </row>
    <row r="13007" spans="2:2" x14ac:dyDescent="0.3">
      <c r="B13007" s="2"/>
    </row>
    <row r="13008" spans="2:2" x14ac:dyDescent="0.3">
      <c r="B13008" s="2"/>
    </row>
    <row r="13009" spans="2:2" x14ac:dyDescent="0.3">
      <c r="B13009" s="2"/>
    </row>
    <row r="13010" spans="2:2" x14ac:dyDescent="0.3">
      <c r="B13010" s="2"/>
    </row>
    <row r="13011" spans="2:2" x14ac:dyDescent="0.3">
      <c r="B13011" s="2"/>
    </row>
    <row r="13012" spans="2:2" x14ac:dyDescent="0.3">
      <c r="B13012" s="2"/>
    </row>
    <row r="13013" spans="2:2" x14ac:dyDescent="0.3">
      <c r="B13013" s="2"/>
    </row>
    <row r="13014" spans="2:2" x14ac:dyDescent="0.3">
      <c r="B13014" s="2"/>
    </row>
    <row r="13015" spans="2:2" x14ac:dyDescent="0.3">
      <c r="B13015" s="2"/>
    </row>
    <row r="13016" spans="2:2" x14ac:dyDescent="0.3">
      <c r="B13016" s="2"/>
    </row>
    <row r="13017" spans="2:2" x14ac:dyDescent="0.3">
      <c r="B13017" s="2"/>
    </row>
    <row r="13018" spans="2:2" x14ac:dyDescent="0.3">
      <c r="B13018" s="2"/>
    </row>
    <row r="13019" spans="2:2" x14ac:dyDescent="0.3">
      <c r="B13019" s="2"/>
    </row>
    <row r="13020" spans="2:2" x14ac:dyDescent="0.3">
      <c r="B13020" s="2"/>
    </row>
    <row r="13021" spans="2:2" x14ac:dyDescent="0.3">
      <c r="B13021" s="2"/>
    </row>
    <row r="13022" spans="2:2" x14ac:dyDescent="0.3">
      <c r="B13022" s="2"/>
    </row>
    <row r="13023" spans="2:2" x14ac:dyDescent="0.3">
      <c r="B13023" s="2"/>
    </row>
    <row r="13024" spans="2:2" x14ac:dyDescent="0.3">
      <c r="B13024" s="2"/>
    </row>
    <row r="13025" spans="2:2" x14ac:dyDescent="0.3">
      <c r="B13025" s="2"/>
    </row>
    <row r="13026" spans="2:2" x14ac:dyDescent="0.3">
      <c r="B13026" s="2"/>
    </row>
    <row r="13027" spans="2:2" x14ac:dyDescent="0.3">
      <c r="B13027" s="2"/>
    </row>
    <row r="13028" spans="2:2" x14ac:dyDescent="0.3">
      <c r="B13028" s="2"/>
    </row>
    <row r="13029" spans="2:2" x14ac:dyDescent="0.3">
      <c r="B13029" s="2"/>
    </row>
    <row r="13030" spans="2:2" x14ac:dyDescent="0.3">
      <c r="B13030" s="2"/>
    </row>
    <row r="13031" spans="2:2" x14ac:dyDescent="0.3">
      <c r="B13031" s="2"/>
    </row>
    <row r="13032" spans="2:2" x14ac:dyDescent="0.3">
      <c r="B13032" s="2"/>
    </row>
    <row r="13033" spans="2:2" x14ac:dyDescent="0.3">
      <c r="B13033" s="2"/>
    </row>
    <row r="13034" spans="2:2" x14ac:dyDescent="0.3">
      <c r="B13034" s="2"/>
    </row>
    <row r="13035" spans="2:2" x14ac:dyDescent="0.3">
      <c r="B13035" s="2"/>
    </row>
    <row r="13036" spans="2:2" x14ac:dyDescent="0.3">
      <c r="B13036" s="2"/>
    </row>
    <row r="13037" spans="2:2" x14ac:dyDescent="0.3">
      <c r="B13037" s="2"/>
    </row>
    <row r="13038" spans="2:2" x14ac:dyDescent="0.3">
      <c r="B13038" s="2"/>
    </row>
    <row r="13039" spans="2:2" x14ac:dyDescent="0.3">
      <c r="B13039" s="2"/>
    </row>
    <row r="13040" spans="2:2" x14ac:dyDescent="0.3">
      <c r="B13040" s="2"/>
    </row>
    <row r="13041" spans="2:2" x14ac:dyDescent="0.3">
      <c r="B13041" s="2"/>
    </row>
    <row r="13042" spans="2:2" x14ac:dyDescent="0.3">
      <c r="B13042" s="2"/>
    </row>
    <row r="13043" spans="2:2" x14ac:dyDescent="0.3">
      <c r="B13043" s="2"/>
    </row>
    <row r="13044" spans="2:2" x14ac:dyDescent="0.3">
      <c r="B13044" s="2"/>
    </row>
    <row r="13045" spans="2:2" x14ac:dyDescent="0.3">
      <c r="B13045" s="2"/>
    </row>
    <row r="13046" spans="2:2" x14ac:dyDescent="0.3">
      <c r="B13046" s="2"/>
    </row>
    <row r="13047" spans="2:2" x14ac:dyDescent="0.3">
      <c r="B13047" s="2"/>
    </row>
    <row r="13048" spans="2:2" x14ac:dyDescent="0.3">
      <c r="B13048" s="2"/>
    </row>
    <row r="13049" spans="2:2" x14ac:dyDescent="0.3">
      <c r="B13049" s="2"/>
    </row>
    <row r="13050" spans="2:2" x14ac:dyDescent="0.3">
      <c r="B13050" s="2"/>
    </row>
    <row r="13051" spans="2:2" x14ac:dyDescent="0.3">
      <c r="B13051" s="2"/>
    </row>
    <row r="13052" spans="2:2" x14ac:dyDescent="0.3">
      <c r="B13052" s="2"/>
    </row>
    <row r="13053" spans="2:2" x14ac:dyDescent="0.3">
      <c r="B13053" s="2"/>
    </row>
    <row r="13054" spans="2:2" x14ac:dyDescent="0.3">
      <c r="B13054" s="2"/>
    </row>
    <row r="13055" spans="2:2" x14ac:dyDescent="0.3">
      <c r="B13055" s="2"/>
    </row>
    <row r="13056" spans="2:2" x14ac:dyDescent="0.3">
      <c r="B13056" s="2"/>
    </row>
    <row r="13057" spans="2:2" x14ac:dyDescent="0.3">
      <c r="B13057" s="2"/>
    </row>
    <row r="13058" spans="2:2" x14ac:dyDescent="0.3">
      <c r="B13058" s="2"/>
    </row>
    <row r="13059" spans="2:2" x14ac:dyDescent="0.3">
      <c r="B13059" s="2"/>
    </row>
    <row r="13060" spans="2:2" x14ac:dyDescent="0.3">
      <c r="B13060" s="2"/>
    </row>
    <row r="13061" spans="2:2" x14ac:dyDescent="0.3">
      <c r="B13061" s="2"/>
    </row>
    <row r="13062" spans="2:2" x14ac:dyDescent="0.3">
      <c r="B13062" s="2"/>
    </row>
    <row r="13063" spans="2:2" x14ac:dyDescent="0.3">
      <c r="B13063" s="2"/>
    </row>
    <row r="13064" spans="2:2" x14ac:dyDescent="0.3">
      <c r="B13064" s="2"/>
    </row>
    <row r="13065" spans="2:2" x14ac:dyDescent="0.3">
      <c r="B13065" s="2"/>
    </row>
    <row r="13066" spans="2:2" x14ac:dyDescent="0.3">
      <c r="B13066" s="2"/>
    </row>
    <row r="13067" spans="2:2" x14ac:dyDescent="0.3">
      <c r="B13067" s="2"/>
    </row>
    <row r="13068" spans="2:2" x14ac:dyDescent="0.3">
      <c r="B13068" s="2"/>
    </row>
    <row r="13069" spans="2:2" x14ac:dyDescent="0.3">
      <c r="B13069" s="2"/>
    </row>
    <row r="13070" spans="2:2" x14ac:dyDescent="0.3">
      <c r="B13070" s="2"/>
    </row>
    <row r="13071" spans="2:2" x14ac:dyDescent="0.3">
      <c r="B13071" s="2"/>
    </row>
    <row r="13072" spans="2:2" x14ac:dyDescent="0.3">
      <c r="B13072" s="2"/>
    </row>
    <row r="13073" spans="2:2" x14ac:dyDescent="0.3">
      <c r="B13073" s="2"/>
    </row>
    <row r="13074" spans="2:2" x14ac:dyDescent="0.3">
      <c r="B13074" s="2"/>
    </row>
    <row r="13075" spans="2:2" x14ac:dyDescent="0.3">
      <c r="B13075" s="2"/>
    </row>
    <row r="13076" spans="2:2" x14ac:dyDescent="0.3">
      <c r="B13076" s="2"/>
    </row>
    <row r="13077" spans="2:2" x14ac:dyDescent="0.3">
      <c r="B13077" s="2"/>
    </row>
    <row r="13078" spans="2:2" x14ac:dyDescent="0.3">
      <c r="B13078" s="2"/>
    </row>
    <row r="13079" spans="2:2" x14ac:dyDescent="0.3">
      <c r="B13079" s="2"/>
    </row>
    <row r="13080" spans="2:2" x14ac:dyDescent="0.3">
      <c r="B13080" s="2"/>
    </row>
    <row r="13081" spans="2:2" x14ac:dyDescent="0.3">
      <c r="B13081" s="2"/>
    </row>
    <row r="13082" spans="2:2" x14ac:dyDescent="0.3">
      <c r="B13082" s="2"/>
    </row>
    <row r="13083" spans="2:2" x14ac:dyDescent="0.3">
      <c r="B13083" s="2"/>
    </row>
    <row r="13084" spans="2:2" x14ac:dyDescent="0.3">
      <c r="B13084" s="2"/>
    </row>
    <row r="13085" spans="2:2" x14ac:dyDescent="0.3">
      <c r="B13085" s="2"/>
    </row>
    <row r="13086" spans="2:2" x14ac:dyDescent="0.3">
      <c r="B13086" s="2"/>
    </row>
    <row r="13087" spans="2:2" x14ac:dyDescent="0.3">
      <c r="B13087" s="2"/>
    </row>
    <row r="13088" spans="2:2" x14ac:dyDescent="0.3">
      <c r="B13088" s="2"/>
    </row>
    <row r="13089" spans="2:2" x14ac:dyDescent="0.3">
      <c r="B13089" s="2"/>
    </row>
    <row r="13090" spans="2:2" x14ac:dyDescent="0.3">
      <c r="B13090" s="2"/>
    </row>
    <row r="13091" spans="2:2" x14ac:dyDescent="0.3">
      <c r="B13091" s="2"/>
    </row>
    <row r="13092" spans="2:2" x14ac:dyDescent="0.3">
      <c r="B13092" s="2"/>
    </row>
    <row r="13093" spans="2:2" x14ac:dyDescent="0.3">
      <c r="B13093" s="2"/>
    </row>
    <row r="13094" spans="2:2" x14ac:dyDescent="0.3">
      <c r="B13094" s="2"/>
    </row>
    <row r="13095" spans="2:2" x14ac:dyDescent="0.3">
      <c r="B13095" s="2"/>
    </row>
    <row r="13096" spans="2:2" x14ac:dyDescent="0.3">
      <c r="B13096" s="2"/>
    </row>
    <row r="13097" spans="2:2" x14ac:dyDescent="0.3">
      <c r="B13097" s="2"/>
    </row>
    <row r="13098" spans="2:2" x14ac:dyDescent="0.3">
      <c r="B13098" s="2"/>
    </row>
    <row r="13099" spans="2:2" x14ac:dyDescent="0.3">
      <c r="B13099" s="2"/>
    </row>
    <row r="13100" spans="2:2" x14ac:dyDescent="0.3">
      <c r="B13100" s="2"/>
    </row>
    <row r="13101" spans="2:2" x14ac:dyDescent="0.3">
      <c r="B13101" s="2"/>
    </row>
    <row r="13102" spans="2:2" x14ac:dyDescent="0.3">
      <c r="B13102" s="2"/>
    </row>
    <row r="13103" spans="2:2" x14ac:dyDescent="0.3">
      <c r="B13103" s="2"/>
    </row>
    <row r="13104" spans="2:2" x14ac:dyDescent="0.3">
      <c r="B13104" s="2"/>
    </row>
    <row r="13105" spans="2:2" x14ac:dyDescent="0.3">
      <c r="B13105" s="2"/>
    </row>
    <row r="13106" spans="2:2" x14ac:dyDescent="0.3">
      <c r="B13106" s="2"/>
    </row>
    <row r="13107" spans="2:2" x14ac:dyDescent="0.3">
      <c r="B13107" s="2"/>
    </row>
    <row r="13108" spans="2:2" x14ac:dyDescent="0.3">
      <c r="B13108" s="2"/>
    </row>
    <row r="13109" spans="2:2" x14ac:dyDescent="0.3">
      <c r="B13109" s="2"/>
    </row>
    <row r="13110" spans="2:2" x14ac:dyDescent="0.3">
      <c r="B13110" s="2"/>
    </row>
    <row r="13111" spans="2:2" x14ac:dyDescent="0.3">
      <c r="B13111" s="2"/>
    </row>
    <row r="13112" spans="2:2" x14ac:dyDescent="0.3">
      <c r="B13112" s="2"/>
    </row>
    <row r="13113" spans="2:2" x14ac:dyDescent="0.3">
      <c r="B13113" s="2"/>
    </row>
    <row r="13114" spans="2:2" x14ac:dyDescent="0.3">
      <c r="B13114" s="2"/>
    </row>
    <row r="13115" spans="2:2" x14ac:dyDescent="0.3">
      <c r="B13115" s="2"/>
    </row>
    <row r="13116" spans="2:2" x14ac:dyDescent="0.3">
      <c r="B13116" s="2"/>
    </row>
    <row r="13117" spans="2:2" x14ac:dyDescent="0.3">
      <c r="B13117" s="2"/>
    </row>
    <row r="13118" spans="2:2" x14ac:dyDescent="0.3">
      <c r="B13118" s="2"/>
    </row>
    <row r="13119" spans="2:2" x14ac:dyDescent="0.3">
      <c r="B13119" s="2"/>
    </row>
    <row r="13120" spans="2:2" x14ac:dyDescent="0.3">
      <c r="B13120" s="2"/>
    </row>
    <row r="13121" spans="2:2" x14ac:dyDescent="0.3">
      <c r="B13121" s="2"/>
    </row>
    <row r="13122" spans="2:2" x14ac:dyDescent="0.3">
      <c r="B13122" s="2"/>
    </row>
    <row r="13123" spans="2:2" x14ac:dyDescent="0.3">
      <c r="B13123" s="2"/>
    </row>
    <row r="13124" spans="2:2" x14ac:dyDescent="0.3">
      <c r="B13124" s="2"/>
    </row>
    <row r="13125" spans="2:2" x14ac:dyDescent="0.3">
      <c r="B13125" s="2"/>
    </row>
    <row r="13126" spans="2:2" x14ac:dyDescent="0.3">
      <c r="B13126" s="2"/>
    </row>
    <row r="13127" spans="2:2" x14ac:dyDescent="0.3">
      <c r="B13127" s="2"/>
    </row>
    <row r="13128" spans="2:2" x14ac:dyDescent="0.3">
      <c r="B13128" s="2"/>
    </row>
    <row r="13129" spans="2:2" x14ac:dyDescent="0.3">
      <c r="B13129" s="2"/>
    </row>
    <row r="13130" spans="2:2" x14ac:dyDescent="0.3">
      <c r="B13130" s="2"/>
    </row>
    <row r="13131" spans="2:2" x14ac:dyDescent="0.3">
      <c r="B13131" s="2"/>
    </row>
    <row r="13132" spans="2:2" x14ac:dyDescent="0.3">
      <c r="B13132" s="2"/>
    </row>
    <row r="13133" spans="2:2" x14ac:dyDescent="0.3">
      <c r="B13133" s="2"/>
    </row>
    <row r="13134" spans="2:2" x14ac:dyDescent="0.3">
      <c r="B13134" s="2"/>
    </row>
    <row r="13135" spans="2:2" x14ac:dyDescent="0.3">
      <c r="B13135" s="2"/>
    </row>
    <row r="13136" spans="2:2" x14ac:dyDescent="0.3">
      <c r="B13136" s="2"/>
    </row>
    <row r="13137" spans="2:2" x14ac:dyDescent="0.3">
      <c r="B13137" s="2"/>
    </row>
    <row r="13138" spans="2:2" x14ac:dyDescent="0.3">
      <c r="B13138" s="2"/>
    </row>
    <row r="13139" spans="2:2" x14ac:dyDescent="0.3">
      <c r="B13139" s="2"/>
    </row>
    <row r="13140" spans="2:2" x14ac:dyDescent="0.3">
      <c r="B13140" s="2"/>
    </row>
    <row r="13141" spans="2:2" x14ac:dyDescent="0.3">
      <c r="B13141" s="2"/>
    </row>
    <row r="13142" spans="2:2" x14ac:dyDescent="0.3">
      <c r="B13142" s="2"/>
    </row>
    <row r="13143" spans="2:2" x14ac:dyDescent="0.3">
      <c r="B13143" s="2"/>
    </row>
    <row r="13144" spans="2:2" x14ac:dyDescent="0.3">
      <c r="B13144" s="2"/>
    </row>
    <row r="13145" spans="2:2" x14ac:dyDescent="0.3">
      <c r="B13145" s="2"/>
    </row>
    <row r="13146" spans="2:2" x14ac:dyDescent="0.3">
      <c r="B13146" s="2"/>
    </row>
    <row r="13147" spans="2:2" x14ac:dyDescent="0.3">
      <c r="B13147" s="2"/>
    </row>
    <row r="13148" spans="2:2" x14ac:dyDescent="0.3">
      <c r="B13148" s="2"/>
    </row>
    <row r="13149" spans="2:2" x14ac:dyDescent="0.3">
      <c r="B13149" s="2"/>
    </row>
    <row r="13150" spans="2:2" x14ac:dyDescent="0.3">
      <c r="B13150" s="2"/>
    </row>
    <row r="13151" spans="2:2" x14ac:dyDescent="0.3">
      <c r="B13151" s="2"/>
    </row>
    <row r="13152" spans="2:2" x14ac:dyDescent="0.3">
      <c r="B13152" s="2"/>
    </row>
    <row r="13153" spans="2:2" x14ac:dyDescent="0.3">
      <c r="B13153" s="2"/>
    </row>
    <row r="13154" spans="2:2" x14ac:dyDescent="0.3">
      <c r="B13154" s="2"/>
    </row>
    <row r="13155" spans="2:2" x14ac:dyDescent="0.3">
      <c r="B13155" s="2"/>
    </row>
    <row r="13156" spans="2:2" x14ac:dyDescent="0.3">
      <c r="B13156" s="2"/>
    </row>
    <row r="13157" spans="2:2" x14ac:dyDescent="0.3">
      <c r="B13157" s="2"/>
    </row>
    <row r="13158" spans="2:2" x14ac:dyDescent="0.3">
      <c r="B13158" s="2"/>
    </row>
    <row r="13159" spans="2:2" x14ac:dyDescent="0.3">
      <c r="B13159" s="2"/>
    </row>
    <row r="13160" spans="2:2" x14ac:dyDescent="0.3">
      <c r="B13160" s="2"/>
    </row>
    <row r="13161" spans="2:2" x14ac:dyDescent="0.3">
      <c r="B13161" s="2"/>
    </row>
    <row r="13162" spans="2:2" x14ac:dyDescent="0.3">
      <c r="B13162" s="2"/>
    </row>
    <row r="13163" spans="2:2" x14ac:dyDescent="0.3">
      <c r="B13163" s="2"/>
    </row>
    <row r="13164" spans="2:2" x14ac:dyDescent="0.3">
      <c r="B13164" s="2"/>
    </row>
    <row r="13165" spans="2:2" x14ac:dyDescent="0.3">
      <c r="B13165" s="2"/>
    </row>
    <row r="13166" spans="2:2" x14ac:dyDescent="0.3">
      <c r="B13166" s="2"/>
    </row>
    <row r="13167" spans="2:2" x14ac:dyDescent="0.3">
      <c r="B13167" s="2"/>
    </row>
    <row r="13168" spans="2:2" x14ac:dyDescent="0.3">
      <c r="B13168" s="2"/>
    </row>
    <row r="13169" spans="2:2" x14ac:dyDescent="0.3">
      <c r="B13169" s="2"/>
    </row>
    <row r="13170" spans="2:2" x14ac:dyDescent="0.3">
      <c r="B13170" s="2"/>
    </row>
    <row r="13171" spans="2:2" x14ac:dyDescent="0.3">
      <c r="B13171" s="2"/>
    </row>
    <row r="13172" spans="2:2" x14ac:dyDescent="0.3">
      <c r="B13172" s="2"/>
    </row>
    <row r="13173" spans="2:2" x14ac:dyDescent="0.3">
      <c r="B13173" s="2"/>
    </row>
    <row r="13174" spans="2:2" x14ac:dyDescent="0.3">
      <c r="B13174" s="2"/>
    </row>
    <row r="13175" spans="2:2" x14ac:dyDescent="0.3">
      <c r="B13175" s="2"/>
    </row>
    <row r="13176" spans="2:2" x14ac:dyDescent="0.3">
      <c r="B13176" s="2"/>
    </row>
    <row r="13177" spans="2:2" x14ac:dyDescent="0.3">
      <c r="B13177" s="2"/>
    </row>
    <row r="13178" spans="2:2" x14ac:dyDescent="0.3">
      <c r="B13178" s="2"/>
    </row>
    <row r="13179" spans="2:2" x14ac:dyDescent="0.3">
      <c r="B13179" s="2"/>
    </row>
    <row r="13180" spans="2:2" x14ac:dyDescent="0.3">
      <c r="B13180" s="2"/>
    </row>
    <row r="13181" spans="2:2" x14ac:dyDescent="0.3">
      <c r="B13181" s="2"/>
    </row>
    <row r="13182" spans="2:2" x14ac:dyDescent="0.3">
      <c r="B13182" s="2"/>
    </row>
    <row r="13183" spans="2:2" x14ac:dyDescent="0.3">
      <c r="B13183" s="2"/>
    </row>
    <row r="13184" spans="2:2" x14ac:dyDescent="0.3">
      <c r="B13184" s="2"/>
    </row>
    <row r="13185" spans="2:2" x14ac:dyDescent="0.3">
      <c r="B13185" s="2"/>
    </row>
    <row r="13186" spans="2:2" x14ac:dyDescent="0.3">
      <c r="B13186" s="2"/>
    </row>
    <row r="13187" spans="2:2" x14ac:dyDescent="0.3">
      <c r="B13187" s="2"/>
    </row>
    <row r="13188" spans="2:2" x14ac:dyDescent="0.3">
      <c r="B13188" s="2"/>
    </row>
    <row r="13189" spans="2:2" x14ac:dyDescent="0.3">
      <c r="B13189" s="2"/>
    </row>
    <row r="13190" spans="2:2" x14ac:dyDescent="0.3">
      <c r="B13190" s="2"/>
    </row>
    <row r="13191" spans="2:2" x14ac:dyDescent="0.3">
      <c r="B13191" s="2"/>
    </row>
    <row r="13192" spans="2:2" x14ac:dyDescent="0.3">
      <c r="B13192" s="2"/>
    </row>
    <row r="13193" spans="2:2" x14ac:dyDescent="0.3">
      <c r="B13193" s="2"/>
    </row>
    <row r="13194" spans="2:2" x14ac:dyDescent="0.3">
      <c r="B13194" s="2"/>
    </row>
    <row r="13195" spans="2:2" x14ac:dyDescent="0.3">
      <c r="B13195" s="2"/>
    </row>
    <row r="13196" spans="2:2" x14ac:dyDescent="0.3">
      <c r="B13196" s="2"/>
    </row>
    <row r="13197" spans="2:2" x14ac:dyDescent="0.3">
      <c r="B13197" s="2"/>
    </row>
    <row r="13198" spans="2:2" x14ac:dyDescent="0.3">
      <c r="B13198" s="2"/>
    </row>
    <row r="13199" spans="2:2" x14ac:dyDescent="0.3">
      <c r="B13199" s="2"/>
    </row>
    <row r="13200" spans="2:2" x14ac:dyDescent="0.3">
      <c r="B13200" s="2"/>
    </row>
    <row r="13201" spans="2:2" x14ac:dyDescent="0.3">
      <c r="B13201" s="2"/>
    </row>
    <row r="13202" spans="2:2" x14ac:dyDescent="0.3">
      <c r="B13202" s="2"/>
    </row>
    <row r="13203" spans="2:2" x14ac:dyDescent="0.3">
      <c r="B13203" s="2"/>
    </row>
    <row r="13204" spans="2:2" x14ac:dyDescent="0.3">
      <c r="B13204" s="2"/>
    </row>
    <row r="13205" spans="2:2" x14ac:dyDescent="0.3">
      <c r="B13205" s="2"/>
    </row>
    <row r="13206" spans="2:2" x14ac:dyDescent="0.3">
      <c r="B13206" s="2"/>
    </row>
    <row r="13207" spans="2:2" x14ac:dyDescent="0.3">
      <c r="B13207" s="2"/>
    </row>
    <row r="13208" spans="2:2" x14ac:dyDescent="0.3">
      <c r="B13208" s="2"/>
    </row>
    <row r="13209" spans="2:2" x14ac:dyDescent="0.3">
      <c r="B13209" s="2"/>
    </row>
    <row r="13210" spans="2:2" x14ac:dyDescent="0.3">
      <c r="B13210" s="2"/>
    </row>
    <row r="13211" spans="2:2" x14ac:dyDescent="0.3">
      <c r="B13211" s="2"/>
    </row>
    <row r="13212" spans="2:2" x14ac:dyDescent="0.3">
      <c r="B13212" s="2"/>
    </row>
    <row r="13213" spans="2:2" x14ac:dyDescent="0.3">
      <c r="B13213" s="2"/>
    </row>
    <row r="13214" spans="2:2" x14ac:dyDescent="0.3">
      <c r="B13214" s="2"/>
    </row>
    <row r="13215" spans="2:2" x14ac:dyDescent="0.3">
      <c r="B13215" s="2"/>
    </row>
    <row r="13216" spans="2:2" x14ac:dyDescent="0.3">
      <c r="B13216" s="2"/>
    </row>
    <row r="13217" spans="2:2" x14ac:dyDescent="0.3">
      <c r="B13217" s="2"/>
    </row>
    <row r="13218" spans="2:2" x14ac:dyDescent="0.3">
      <c r="B13218" s="2"/>
    </row>
    <row r="13219" spans="2:2" x14ac:dyDescent="0.3">
      <c r="B13219" s="2"/>
    </row>
    <row r="13220" spans="2:2" x14ac:dyDescent="0.3">
      <c r="B13220" s="2"/>
    </row>
    <row r="13221" spans="2:2" x14ac:dyDescent="0.3">
      <c r="B13221" s="2"/>
    </row>
    <row r="13222" spans="2:2" x14ac:dyDescent="0.3">
      <c r="B13222" s="2"/>
    </row>
    <row r="13223" spans="2:2" x14ac:dyDescent="0.3">
      <c r="B13223" s="2"/>
    </row>
    <row r="13224" spans="2:2" x14ac:dyDescent="0.3">
      <c r="B13224" s="2"/>
    </row>
    <row r="13225" spans="2:2" x14ac:dyDescent="0.3">
      <c r="B13225" s="2"/>
    </row>
    <row r="13226" spans="2:2" x14ac:dyDescent="0.3">
      <c r="B13226" s="2"/>
    </row>
    <row r="13227" spans="2:2" x14ac:dyDescent="0.3">
      <c r="B13227" s="2"/>
    </row>
    <row r="13228" spans="2:2" x14ac:dyDescent="0.3">
      <c r="B13228" s="2"/>
    </row>
    <row r="13229" spans="2:2" x14ac:dyDescent="0.3">
      <c r="B13229" s="2"/>
    </row>
    <row r="13230" spans="2:2" x14ac:dyDescent="0.3">
      <c r="B13230" s="2"/>
    </row>
    <row r="13231" spans="2:2" x14ac:dyDescent="0.3">
      <c r="B13231" s="2"/>
    </row>
    <row r="13232" spans="2:2" x14ac:dyDescent="0.3">
      <c r="B13232" s="2"/>
    </row>
    <row r="13233" spans="2:2" x14ac:dyDescent="0.3">
      <c r="B13233" s="2"/>
    </row>
    <row r="13234" spans="2:2" x14ac:dyDescent="0.3">
      <c r="B13234" s="2"/>
    </row>
    <row r="13235" spans="2:2" x14ac:dyDescent="0.3">
      <c r="B13235" s="2"/>
    </row>
    <row r="13236" spans="2:2" x14ac:dyDescent="0.3">
      <c r="B13236" s="2"/>
    </row>
    <row r="13237" spans="2:2" x14ac:dyDescent="0.3">
      <c r="B13237" s="2"/>
    </row>
    <row r="13238" spans="2:2" x14ac:dyDescent="0.3">
      <c r="B13238" s="2"/>
    </row>
    <row r="13239" spans="2:2" x14ac:dyDescent="0.3">
      <c r="B13239" s="2"/>
    </row>
    <row r="13240" spans="2:2" x14ac:dyDescent="0.3">
      <c r="B13240" s="2"/>
    </row>
    <row r="13241" spans="2:2" x14ac:dyDescent="0.3">
      <c r="B13241" s="2"/>
    </row>
    <row r="13242" spans="2:2" x14ac:dyDescent="0.3">
      <c r="B13242" s="2"/>
    </row>
    <row r="13243" spans="2:2" x14ac:dyDescent="0.3">
      <c r="B13243" s="2"/>
    </row>
    <row r="13244" spans="2:2" x14ac:dyDescent="0.3">
      <c r="B13244" s="2"/>
    </row>
    <row r="13245" spans="2:2" x14ac:dyDescent="0.3">
      <c r="B13245" s="2"/>
    </row>
    <row r="13246" spans="2:2" x14ac:dyDescent="0.3">
      <c r="B13246" s="2"/>
    </row>
    <row r="13247" spans="2:2" x14ac:dyDescent="0.3">
      <c r="B13247" s="2"/>
    </row>
    <row r="13248" spans="2:2" x14ac:dyDescent="0.3">
      <c r="B13248" s="2"/>
    </row>
    <row r="13249" spans="2:2" x14ac:dyDescent="0.3">
      <c r="B13249" s="2"/>
    </row>
    <row r="13250" spans="2:2" x14ac:dyDescent="0.3">
      <c r="B13250" s="2"/>
    </row>
    <row r="13251" spans="2:2" x14ac:dyDescent="0.3">
      <c r="B13251" s="2"/>
    </row>
    <row r="13252" spans="2:2" x14ac:dyDescent="0.3">
      <c r="B13252" s="2"/>
    </row>
    <row r="13253" spans="2:2" x14ac:dyDescent="0.3">
      <c r="B13253" s="2"/>
    </row>
    <row r="13254" spans="2:2" x14ac:dyDescent="0.3">
      <c r="B13254" s="2"/>
    </row>
    <row r="13255" spans="2:2" x14ac:dyDescent="0.3">
      <c r="B13255" s="2"/>
    </row>
    <row r="13256" spans="2:2" x14ac:dyDescent="0.3">
      <c r="B13256" s="2"/>
    </row>
    <row r="13257" spans="2:2" x14ac:dyDescent="0.3">
      <c r="B13257" s="2"/>
    </row>
    <row r="13258" spans="2:2" x14ac:dyDescent="0.3">
      <c r="B13258" s="2"/>
    </row>
    <row r="13259" spans="2:2" x14ac:dyDescent="0.3">
      <c r="B13259" s="2"/>
    </row>
    <row r="13260" spans="2:2" x14ac:dyDescent="0.3">
      <c r="B13260" s="2"/>
    </row>
    <row r="13261" spans="2:2" x14ac:dyDescent="0.3">
      <c r="B13261" s="2"/>
    </row>
    <row r="13262" spans="2:2" x14ac:dyDescent="0.3">
      <c r="B13262" s="2"/>
    </row>
    <row r="13263" spans="2:2" x14ac:dyDescent="0.3">
      <c r="B13263" s="2"/>
    </row>
    <row r="13264" spans="2:2" x14ac:dyDescent="0.3">
      <c r="B13264" s="2"/>
    </row>
    <row r="13265" spans="2:2" x14ac:dyDescent="0.3">
      <c r="B13265" s="2"/>
    </row>
    <row r="13266" spans="2:2" x14ac:dyDescent="0.3">
      <c r="B13266" s="2"/>
    </row>
    <row r="13267" spans="2:2" x14ac:dyDescent="0.3">
      <c r="B13267" s="2"/>
    </row>
    <row r="13268" spans="2:2" x14ac:dyDescent="0.3">
      <c r="B13268" s="2"/>
    </row>
    <row r="13269" spans="2:2" x14ac:dyDescent="0.3">
      <c r="B13269" s="2"/>
    </row>
    <row r="13270" spans="2:2" x14ac:dyDescent="0.3">
      <c r="B13270" s="2"/>
    </row>
    <row r="13271" spans="2:2" x14ac:dyDescent="0.3">
      <c r="B13271" s="2"/>
    </row>
    <row r="13272" spans="2:2" x14ac:dyDescent="0.3">
      <c r="B13272" s="2"/>
    </row>
    <row r="13273" spans="2:2" x14ac:dyDescent="0.3">
      <c r="B13273" s="2"/>
    </row>
    <row r="13274" spans="2:2" x14ac:dyDescent="0.3">
      <c r="B13274" s="2"/>
    </row>
    <row r="13275" spans="2:2" x14ac:dyDescent="0.3">
      <c r="B13275" s="2"/>
    </row>
    <row r="13276" spans="2:2" x14ac:dyDescent="0.3">
      <c r="B13276" s="2"/>
    </row>
    <row r="13277" spans="2:2" x14ac:dyDescent="0.3">
      <c r="B13277" s="2"/>
    </row>
    <row r="13278" spans="2:2" x14ac:dyDescent="0.3">
      <c r="B13278" s="2"/>
    </row>
    <row r="13279" spans="2:2" x14ac:dyDescent="0.3">
      <c r="B13279" s="2"/>
    </row>
    <row r="13280" spans="2:2" x14ac:dyDescent="0.3">
      <c r="B13280" s="2"/>
    </row>
    <row r="13281" spans="2:2" x14ac:dyDescent="0.3">
      <c r="B13281" s="2"/>
    </row>
    <row r="13282" spans="2:2" x14ac:dyDescent="0.3">
      <c r="B13282" s="2"/>
    </row>
    <row r="13283" spans="2:2" x14ac:dyDescent="0.3">
      <c r="B13283" s="2"/>
    </row>
    <row r="13284" spans="2:2" x14ac:dyDescent="0.3">
      <c r="B13284" s="2"/>
    </row>
    <row r="13285" spans="2:2" x14ac:dyDescent="0.3">
      <c r="B13285" s="2"/>
    </row>
    <row r="13286" spans="2:2" x14ac:dyDescent="0.3">
      <c r="B13286" s="2"/>
    </row>
    <row r="13287" spans="2:2" x14ac:dyDescent="0.3">
      <c r="B13287" s="2"/>
    </row>
    <row r="13288" spans="2:2" x14ac:dyDescent="0.3">
      <c r="B13288" s="2"/>
    </row>
    <row r="13289" spans="2:2" x14ac:dyDescent="0.3">
      <c r="B13289" s="2"/>
    </row>
    <row r="13290" spans="2:2" x14ac:dyDescent="0.3">
      <c r="B13290" s="2"/>
    </row>
    <row r="13291" spans="2:2" x14ac:dyDescent="0.3">
      <c r="B13291" s="2"/>
    </row>
    <row r="13292" spans="2:2" x14ac:dyDescent="0.3">
      <c r="B13292" s="2"/>
    </row>
    <row r="13293" spans="2:2" x14ac:dyDescent="0.3">
      <c r="B13293" s="2"/>
    </row>
    <row r="13294" spans="2:2" x14ac:dyDescent="0.3">
      <c r="B13294" s="2"/>
    </row>
    <row r="13295" spans="2:2" x14ac:dyDescent="0.3">
      <c r="B13295" s="2"/>
    </row>
    <row r="13296" spans="2:2" x14ac:dyDescent="0.3">
      <c r="B13296" s="2"/>
    </row>
    <row r="13297" spans="2:2" x14ac:dyDescent="0.3">
      <c r="B13297" s="2"/>
    </row>
    <row r="13298" spans="2:2" x14ac:dyDescent="0.3">
      <c r="B13298" s="2"/>
    </row>
    <row r="13299" spans="2:2" x14ac:dyDescent="0.3">
      <c r="B13299" s="2"/>
    </row>
    <row r="13300" spans="2:2" x14ac:dyDescent="0.3">
      <c r="B13300" s="2"/>
    </row>
    <row r="13301" spans="2:2" x14ac:dyDescent="0.3">
      <c r="B13301" s="2"/>
    </row>
    <row r="13302" spans="2:2" x14ac:dyDescent="0.3">
      <c r="B13302" s="2"/>
    </row>
    <row r="13303" spans="2:2" x14ac:dyDescent="0.3">
      <c r="B13303" s="2"/>
    </row>
    <row r="13304" spans="2:2" x14ac:dyDescent="0.3">
      <c r="B13304" s="2"/>
    </row>
    <row r="13305" spans="2:2" x14ac:dyDescent="0.3">
      <c r="B13305" s="2"/>
    </row>
    <row r="13306" spans="2:2" x14ac:dyDescent="0.3">
      <c r="B13306" s="2"/>
    </row>
    <row r="13307" spans="2:2" x14ac:dyDescent="0.3">
      <c r="B13307" s="2"/>
    </row>
    <row r="13308" spans="2:2" x14ac:dyDescent="0.3">
      <c r="B13308" s="2"/>
    </row>
    <row r="13309" spans="2:2" x14ac:dyDescent="0.3">
      <c r="B13309" s="2"/>
    </row>
    <row r="13310" spans="2:2" x14ac:dyDescent="0.3">
      <c r="B13310" s="2"/>
    </row>
    <row r="13311" spans="2:2" x14ac:dyDescent="0.3">
      <c r="B13311" s="2"/>
    </row>
    <row r="13312" spans="2:2" x14ac:dyDescent="0.3">
      <c r="B13312" s="2"/>
    </row>
    <row r="13313" spans="2:2" x14ac:dyDescent="0.3">
      <c r="B13313" s="2"/>
    </row>
    <row r="13314" spans="2:2" x14ac:dyDescent="0.3">
      <c r="B13314" s="2"/>
    </row>
    <row r="13315" spans="2:2" x14ac:dyDescent="0.3">
      <c r="B13315" s="2"/>
    </row>
    <row r="13316" spans="2:2" x14ac:dyDescent="0.3">
      <c r="B13316" s="2"/>
    </row>
    <row r="13317" spans="2:2" x14ac:dyDescent="0.3">
      <c r="B13317" s="2"/>
    </row>
    <row r="13318" spans="2:2" x14ac:dyDescent="0.3">
      <c r="B13318" s="2"/>
    </row>
    <row r="13319" spans="2:2" x14ac:dyDescent="0.3">
      <c r="B13319" s="2"/>
    </row>
    <row r="13320" spans="2:2" x14ac:dyDescent="0.3">
      <c r="B13320" s="2"/>
    </row>
    <row r="13321" spans="2:2" x14ac:dyDescent="0.3">
      <c r="B13321" s="2"/>
    </row>
    <row r="13322" spans="2:2" x14ac:dyDescent="0.3">
      <c r="B13322" s="2"/>
    </row>
    <row r="13323" spans="2:2" x14ac:dyDescent="0.3">
      <c r="B13323" s="2"/>
    </row>
    <row r="13324" spans="2:2" x14ac:dyDescent="0.3">
      <c r="B13324" s="2"/>
    </row>
    <row r="13325" spans="2:2" x14ac:dyDescent="0.3">
      <c r="B13325" s="2"/>
    </row>
    <row r="13326" spans="2:2" x14ac:dyDescent="0.3">
      <c r="B13326" s="2"/>
    </row>
    <row r="13327" spans="2:2" x14ac:dyDescent="0.3">
      <c r="B13327" s="2"/>
    </row>
    <row r="13328" spans="2:2" x14ac:dyDescent="0.3">
      <c r="B13328" s="2"/>
    </row>
    <row r="13329" spans="2:2" x14ac:dyDescent="0.3">
      <c r="B13329" s="2"/>
    </row>
    <row r="13330" spans="2:2" x14ac:dyDescent="0.3">
      <c r="B13330" s="2"/>
    </row>
    <row r="13331" spans="2:2" x14ac:dyDescent="0.3">
      <c r="B13331" s="2"/>
    </row>
    <row r="13332" spans="2:2" x14ac:dyDescent="0.3">
      <c r="B13332" s="2"/>
    </row>
    <row r="13333" spans="2:2" x14ac:dyDescent="0.3">
      <c r="B13333" s="2"/>
    </row>
    <row r="13334" spans="2:2" x14ac:dyDescent="0.3">
      <c r="B13334" s="2"/>
    </row>
    <row r="13335" spans="2:2" x14ac:dyDescent="0.3">
      <c r="B13335" s="2"/>
    </row>
    <row r="13336" spans="2:2" x14ac:dyDescent="0.3">
      <c r="B13336" s="2"/>
    </row>
    <row r="13337" spans="2:2" x14ac:dyDescent="0.3">
      <c r="B13337" s="2"/>
    </row>
    <row r="13338" spans="2:2" x14ac:dyDescent="0.3">
      <c r="B13338" s="2"/>
    </row>
    <row r="13339" spans="2:2" x14ac:dyDescent="0.3">
      <c r="B13339" s="2"/>
    </row>
    <row r="13340" spans="2:2" x14ac:dyDescent="0.3">
      <c r="B13340" s="2"/>
    </row>
    <row r="13341" spans="2:2" x14ac:dyDescent="0.3">
      <c r="B13341" s="2"/>
    </row>
    <row r="13342" spans="2:2" x14ac:dyDescent="0.3">
      <c r="B13342" s="2"/>
    </row>
    <row r="13343" spans="2:2" x14ac:dyDescent="0.3">
      <c r="B13343" s="2"/>
    </row>
    <row r="13344" spans="2:2" x14ac:dyDescent="0.3">
      <c r="B13344" s="2"/>
    </row>
    <row r="13345" spans="2:2" x14ac:dyDescent="0.3">
      <c r="B13345" s="2"/>
    </row>
    <row r="13346" spans="2:2" x14ac:dyDescent="0.3">
      <c r="B13346" s="2"/>
    </row>
    <row r="13347" spans="2:2" x14ac:dyDescent="0.3">
      <c r="B13347" s="2"/>
    </row>
    <row r="13348" spans="2:2" x14ac:dyDescent="0.3">
      <c r="B13348" s="2"/>
    </row>
    <row r="13349" spans="2:2" x14ac:dyDescent="0.3">
      <c r="B13349" s="2"/>
    </row>
    <row r="13350" spans="2:2" x14ac:dyDescent="0.3">
      <c r="B13350" s="2"/>
    </row>
    <row r="13351" spans="2:2" x14ac:dyDescent="0.3">
      <c r="B13351" s="2"/>
    </row>
    <row r="13352" spans="2:2" x14ac:dyDescent="0.3">
      <c r="B13352" s="2"/>
    </row>
    <row r="13353" spans="2:2" x14ac:dyDescent="0.3">
      <c r="B13353" s="2"/>
    </row>
    <row r="13354" spans="2:2" x14ac:dyDescent="0.3">
      <c r="B13354" s="2"/>
    </row>
    <row r="13355" spans="2:2" x14ac:dyDescent="0.3">
      <c r="B13355" s="2"/>
    </row>
    <row r="13356" spans="2:2" x14ac:dyDescent="0.3">
      <c r="B13356" s="2"/>
    </row>
    <row r="13357" spans="2:2" x14ac:dyDescent="0.3">
      <c r="B13357" s="2"/>
    </row>
    <row r="13358" spans="2:2" x14ac:dyDescent="0.3">
      <c r="B13358" s="2"/>
    </row>
    <row r="13359" spans="2:2" x14ac:dyDescent="0.3">
      <c r="B13359" s="2"/>
    </row>
    <row r="13360" spans="2:2" x14ac:dyDescent="0.3">
      <c r="B13360" s="2"/>
    </row>
    <row r="13361" spans="2:2" x14ac:dyDescent="0.3">
      <c r="B13361" s="2"/>
    </row>
    <row r="13362" spans="2:2" x14ac:dyDescent="0.3">
      <c r="B13362" s="2"/>
    </row>
    <row r="13363" spans="2:2" x14ac:dyDescent="0.3">
      <c r="B13363" s="2"/>
    </row>
    <row r="13364" spans="2:2" x14ac:dyDescent="0.3">
      <c r="B13364" s="2"/>
    </row>
    <row r="13365" spans="2:2" x14ac:dyDescent="0.3">
      <c r="B13365" s="2"/>
    </row>
    <row r="13366" spans="2:2" x14ac:dyDescent="0.3">
      <c r="B13366" s="2"/>
    </row>
    <row r="13367" spans="2:2" x14ac:dyDescent="0.3">
      <c r="B13367" s="2"/>
    </row>
    <row r="13368" spans="2:2" x14ac:dyDescent="0.3">
      <c r="B13368" s="2"/>
    </row>
    <row r="13369" spans="2:2" x14ac:dyDescent="0.3">
      <c r="B13369" s="2"/>
    </row>
    <row r="13370" spans="2:2" x14ac:dyDescent="0.3">
      <c r="B13370" s="2"/>
    </row>
    <row r="13371" spans="2:2" x14ac:dyDescent="0.3">
      <c r="B13371" s="2"/>
    </row>
    <row r="13372" spans="2:2" x14ac:dyDescent="0.3">
      <c r="B13372" s="2"/>
    </row>
    <row r="13373" spans="2:2" x14ac:dyDescent="0.3">
      <c r="B13373" s="2"/>
    </row>
    <row r="13374" spans="2:2" x14ac:dyDescent="0.3">
      <c r="B13374" s="2"/>
    </row>
    <row r="13375" spans="2:2" x14ac:dyDescent="0.3">
      <c r="B13375" s="2"/>
    </row>
    <row r="13376" spans="2:2" x14ac:dyDescent="0.3">
      <c r="B13376" s="2"/>
    </row>
    <row r="13377" spans="2:2" x14ac:dyDescent="0.3">
      <c r="B13377" s="2"/>
    </row>
    <row r="13378" spans="2:2" x14ac:dyDescent="0.3">
      <c r="B13378" s="2"/>
    </row>
    <row r="13379" spans="2:2" x14ac:dyDescent="0.3">
      <c r="B13379" s="2"/>
    </row>
    <row r="13380" spans="2:2" x14ac:dyDescent="0.3">
      <c r="B13380" s="2"/>
    </row>
    <row r="13381" spans="2:2" x14ac:dyDescent="0.3">
      <c r="B13381" s="2"/>
    </row>
    <row r="13382" spans="2:2" x14ac:dyDescent="0.3">
      <c r="B13382" s="2"/>
    </row>
    <row r="13383" spans="2:2" x14ac:dyDescent="0.3">
      <c r="B13383" s="2"/>
    </row>
    <row r="13384" spans="2:2" x14ac:dyDescent="0.3">
      <c r="B13384" s="2"/>
    </row>
    <row r="13385" spans="2:2" x14ac:dyDescent="0.3">
      <c r="B13385" s="2"/>
    </row>
    <row r="13386" spans="2:2" x14ac:dyDescent="0.3">
      <c r="B13386" s="2"/>
    </row>
    <row r="13387" spans="2:2" x14ac:dyDescent="0.3">
      <c r="B13387" s="2"/>
    </row>
    <row r="13388" spans="2:2" x14ac:dyDescent="0.3">
      <c r="B13388" s="2"/>
    </row>
    <row r="13389" spans="2:2" x14ac:dyDescent="0.3">
      <c r="B13389" s="2"/>
    </row>
    <row r="13390" spans="2:2" x14ac:dyDescent="0.3">
      <c r="B13390" s="2"/>
    </row>
    <row r="13391" spans="2:2" x14ac:dyDescent="0.3">
      <c r="B13391" s="2"/>
    </row>
    <row r="13392" spans="2:2" x14ac:dyDescent="0.3">
      <c r="B13392" s="2"/>
    </row>
    <row r="13393" spans="2:2" x14ac:dyDescent="0.3">
      <c r="B13393" s="2"/>
    </row>
    <row r="13394" spans="2:2" x14ac:dyDescent="0.3">
      <c r="B13394" s="2"/>
    </row>
    <row r="13395" spans="2:2" x14ac:dyDescent="0.3">
      <c r="B13395" s="2"/>
    </row>
    <row r="13396" spans="2:2" x14ac:dyDescent="0.3">
      <c r="B13396" s="2"/>
    </row>
    <row r="13397" spans="2:2" x14ac:dyDescent="0.3">
      <c r="B13397" s="2"/>
    </row>
    <row r="13398" spans="2:2" x14ac:dyDescent="0.3">
      <c r="B13398" s="2"/>
    </row>
    <row r="13399" spans="2:2" x14ac:dyDescent="0.3">
      <c r="B13399" s="2"/>
    </row>
    <row r="13400" spans="2:2" x14ac:dyDescent="0.3">
      <c r="B13400" s="2"/>
    </row>
    <row r="13401" spans="2:2" x14ac:dyDescent="0.3">
      <c r="B13401" s="2"/>
    </row>
    <row r="13402" spans="2:2" x14ac:dyDescent="0.3">
      <c r="B13402" s="2"/>
    </row>
    <row r="13403" spans="2:2" x14ac:dyDescent="0.3">
      <c r="B13403" s="2"/>
    </row>
    <row r="13404" spans="2:2" x14ac:dyDescent="0.3">
      <c r="B13404" s="2"/>
    </row>
    <row r="13405" spans="2:2" x14ac:dyDescent="0.3">
      <c r="B13405" s="2"/>
    </row>
    <row r="13406" spans="2:2" x14ac:dyDescent="0.3">
      <c r="B13406" s="2"/>
    </row>
    <row r="13407" spans="2:2" x14ac:dyDescent="0.3">
      <c r="B13407" s="2"/>
    </row>
    <row r="13408" spans="2:2" x14ac:dyDescent="0.3">
      <c r="B13408" s="2"/>
    </row>
    <row r="13409" spans="2:2" x14ac:dyDescent="0.3">
      <c r="B13409" s="2"/>
    </row>
    <row r="13410" spans="2:2" x14ac:dyDescent="0.3">
      <c r="B13410" s="2"/>
    </row>
    <row r="13411" spans="2:2" x14ac:dyDescent="0.3">
      <c r="B13411" s="2"/>
    </row>
    <row r="13412" spans="2:2" x14ac:dyDescent="0.3">
      <c r="B13412" s="2"/>
    </row>
    <row r="13413" spans="2:2" x14ac:dyDescent="0.3">
      <c r="B13413" s="2"/>
    </row>
    <row r="13414" spans="2:2" x14ac:dyDescent="0.3">
      <c r="B13414" s="2"/>
    </row>
    <row r="13415" spans="2:2" x14ac:dyDescent="0.3">
      <c r="B13415" s="2"/>
    </row>
    <row r="13416" spans="2:2" x14ac:dyDescent="0.3">
      <c r="B13416" s="2"/>
    </row>
    <row r="13417" spans="2:2" x14ac:dyDescent="0.3">
      <c r="B13417" s="2"/>
    </row>
    <row r="13418" spans="2:2" x14ac:dyDescent="0.3">
      <c r="B13418" s="2"/>
    </row>
    <row r="13419" spans="2:2" x14ac:dyDescent="0.3">
      <c r="B13419" s="2"/>
    </row>
    <row r="13420" spans="2:2" x14ac:dyDescent="0.3">
      <c r="B13420" s="2"/>
    </row>
    <row r="13421" spans="2:2" x14ac:dyDescent="0.3">
      <c r="B13421" s="2"/>
    </row>
    <row r="13422" spans="2:2" x14ac:dyDescent="0.3">
      <c r="B13422" s="2"/>
    </row>
    <row r="13423" spans="2:2" x14ac:dyDescent="0.3">
      <c r="B13423" s="2"/>
    </row>
    <row r="13424" spans="2:2" x14ac:dyDescent="0.3">
      <c r="B13424" s="2"/>
    </row>
    <row r="13425" spans="2:2" x14ac:dyDescent="0.3">
      <c r="B13425" s="2"/>
    </row>
    <row r="13426" spans="2:2" x14ac:dyDescent="0.3">
      <c r="B13426" s="2"/>
    </row>
    <row r="13427" spans="2:2" x14ac:dyDescent="0.3">
      <c r="B13427" s="2"/>
    </row>
    <row r="13428" spans="2:2" x14ac:dyDescent="0.3">
      <c r="B13428" s="2"/>
    </row>
    <row r="13429" spans="2:2" x14ac:dyDescent="0.3">
      <c r="B13429" s="2"/>
    </row>
    <row r="13430" spans="2:2" x14ac:dyDescent="0.3">
      <c r="B13430" s="2"/>
    </row>
    <row r="13431" spans="2:2" x14ac:dyDescent="0.3">
      <c r="B13431" s="2"/>
    </row>
    <row r="13432" spans="2:2" x14ac:dyDescent="0.3">
      <c r="B13432" s="2"/>
    </row>
    <row r="13433" spans="2:2" x14ac:dyDescent="0.3">
      <c r="B13433" s="2"/>
    </row>
    <row r="13434" spans="2:2" x14ac:dyDescent="0.3">
      <c r="B13434" s="2"/>
    </row>
    <row r="13435" spans="2:2" x14ac:dyDescent="0.3">
      <c r="B13435" s="2"/>
    </row>
    <row r="13436" spans="2:2" x14ac:dyDescent="0.3">
      <c r="B13436" s="2"/>
    </row>
    <row r="13437" spans="2:2" x14ac:dyDescent="0.3">
      <c r="B13437" s="2"/>
    </row>
    <row r="13438" spans="2:2" x14ac:dyDescent="0.3">
      <c r="B13438" s="2"/>
    </row>
    <row r="13439" spans="2:2" x14ac:dyDescent="0.3">
      <c r="B13439" s="2"/>
    </row>
    <row r="13440" spans="2:2" x14ac:dyDescent="0.3">
      <c r="B13440" s="2"/>
    </row>
    <row r="13441" spans="2:2" x14ac:dyDescent="0.3">
      <c r="B13441" s="2"/>
    </row>
    <row r="13442" spans="2:2" x14ac:dyDescent="0.3">
      <c r="B13442" s="2"/>
    </row>
    <row r="13443" spans="2:2" x14ac:dyDescent="0.3">
      <c r="B13443" s="2"/>
    </row>
    <row r="13444" spans="2:2" x14ac:dyDescent="0.3">
      <c r="B13444" s="2"/>
    </row>
    <row r="13445" spans="2:2" x14ac:dyDescent="0.3">
      <c r="B13445" s="2"/>
    </row>
    <row r="13446" spans="2:2" x14ac:dyDescent="0.3">
      <c r="B13446" s="2"/>
    </row>
    <row r="13447" spans="2:2" x14ac:dyDescent="0.3">
      <c r="B13447" s="2"/>
    </row>
    <row r="13448" spans="2:2" x14ac:dyDescent="0.3">
      <c r="B13448" s="2"/>
    </row>
    <row r="13449" spans="2:2" x14ac:dyDescent="0.3">
      <c r="B13449" s="2"/>
    </row>
    <row r="13450" spans="2:2" x14ac:dyDescent="0.3">
      <c r="B13450" s="2"/>
    </row>
    <row r="13451" spans="2:2" x14ac:dyDescent="0.3">
      <c r="B13451" s="2"/>
    </row>
    <row r="13452" spans="2:2" x14ac:dyDescent="0.3">
      <c r="B13452" s="2"/>
    </row>
    <row r="13453" spans="2:2" x14ac:dyDescent="0.3">
      <c r="B13453" s="2"/>
    </row>
    <row r="13454" spans="2:2" x14ac:dyDescent="0.3">
      <c r="B13454" s="2"/>
    </row>
    <row r="13455" spans="2:2" x14ac:dyDescent="0.3">
      <c r="B13455" s="2"/>
    </row>
    <row r="13456" spans="2:2" x14ac:dyDescent="0.3">
      <c r="B13456" s="2"/>
    </row>
    <row r="13457" spans="2:2" x14ac:dyDescent="0.3">
      <c r="B13457" s="2"/>
    </row>
    <row r="13458" spans="2:2" x14ac:dyDescent="0.3">
      <c r="B13458" s="2"/>
    </row>
    <row r="13459" spans="2:2" x14ac:dyDescent="0.3">
      <c r="B13459" s="2"/>
    </row>
    <row r="13460" spans="2:2" x14ac:dyDescent="0.3">
      <c r="B13460" s="2"/>
    </row>
    <row r="13461" spans="2:2" x14ac:dyDescent="0.3">
      <c r="B13461" s="2"/>
    </row>
    <row r="13462" spans="2:2" x14ac:dyDescent="0.3">
      <c r="B13462" s="2"/>
    </row>
    <row r="13463" spans="2:2" x14ac:dyDescent="0.3">
      <c r="B13463" s="2"/>
    </row>
    <row r="13464" spans="2:2" x14ac:dyDescent="0.3">
      <c r="B13464" s="2"/>
    </row>
    <row r="13465" spans="2:2" x14ac:dyDescent="0.3">
      <c r="B13465" s="2"/>
    </row>
    <row r="13466" spans="2:2" x14ac:dyDescent="0.3">
      <c r="B13466" s="2"/>
    </row>
    <row r="13467" spans="2:2" x14ac:dyDescent="0.3">
      <c r="B13467" s="2"/>
    </row>
    <row r="13468" spans="2:2" x14ac:dyDescent="0.3">
      <c r="B13468" s="2"/>
    </row>
    <row r="13469" spans="2:2" x14ac:dyDescent="0.3">
      <c r="B13469" s="2"/>
    </row>
    <row r="13470" spans="2:2" x14ac:dyDescent="0.3">
      <c r="B13470" s="2"/>
    </row>
    <row r="13471" spans="2:2" x14ac:dyDescent="0.3">
      <c r="B13471" s="2"/>
    </row>
    <row r="13472" spans="2:2" x14ac:dyDescent="0.3">
      <c r="B13472" s="2"/>
    </row>
    <row r="13473" spans="2:2" x14ac:dyDescent="0.3">
      <c r="B13473" s="2"/>
    </row>
    <row r="13474" spans="2:2" x14ac:dyDescent="0.3">
      <c r="B13474" s="2"/>
    </row>
    <row r="13475" spans="2:2" x14ac:dyDescent="0.3">
      <c r="B13475" s="2"/>
    </row>
    <row r="13476" spans="2:2" x14ac:dyDescent="0.3">
      <c r="B13476" s="2"/>
    </row>
    <row r="13477" spans="2:2" x14ac:dyDescent="0.3">
      <c r="B13477" s="2"/>
    </row>
    <row r="13478" spans="2:2" x14ac:dyDescent="0.3">
      <c r="B13478" s="2"/>
    </row>
    <row r="13479" spans="2:2" x14ac:dyDescent="0.3">
      <c r="B13479" s="2"/>
    </row>
    <row r="13480" spans="2:2" x14ac:dyDescent="0.3">
      <c r="B13480" s="2"/>
    </row>
    <row r="13481" spans="2:2" x14ac:dyDescent="0.3">
      <c r="B13481" s="2"/>
    </row>
    <row r="13482" spans="2:2" x14ac:dyDescent="0.3">
      <c r="B13482" s="2"/>
    </row>
    <row r="13483" spans="2:2" x14ac:dyDescent="0.3">
      <c r="B13483" s="2"/>
    </row>
    <row r="13484" spans="2:2" x14ac:dyDescent="0.3">
      <c r="B13484" s="2"/>
    </row>
    <row r="13485" spans="2:2" x14ac:dyDescent="0.3">
      <c r="B13485" s="2"/>
    </row>
    <row r="13486" spans="2:2" x14ac:dyDescent="0.3">
      <c r="B13486" s="2"/>
    </row>
    <row r="13487" spans="2:2" x14ac:dyDescent="0.3">
      <c r="B13487" s="2"/>
    </row>
    <row r="13488" spans="2:2" x14ac:dyDescent="0.3">
      <c r="B13488" s="2"/>
    </row>
    <row r="13489" spans="2:2" x14ac:dyDescent="0.3">
      <c r="B13489" s="2"/>
    </row>
    <row r="13490" spans="2:2" x14ac:dyDescent="0.3">
      <c r="B13490" s="2"/>
    </row>
    <row r="13491" spans="2:2" x14ac:dyDescent="0.3">
      <c r="B13491" s="2"/>
    </row>
    <row r="13492" spans="2:2" x14ac:dyDescent="0.3">
      <c r="B13492" s="2"/>
    </row>
    <row r="13493" spans="2:2" x14ac:dyDescent="0.3">
      <c r="B13493" s="2"/>
    </row>
    <row r="13494" spans="2:2" x14ac:dyDescent="0.3">
      <c r="B13494" s="2"/>
    </row>
    <row r="13495" spans="2:2" x14ac:dyDescent="0.3">
      <c r="B13495" s="2"/>
    </row>
    <row r="13496" spans="2:2" x14ac:dyDescent="0.3">
      <c r="B13496" s="2"/>
    </row>
    <row r="13497" spans="2:2" x14ac:dyDescent="0.3">
      <c r="B13497" s="2"/>
    </row>
    <row r="13498" spans="2:2" x14ac:dyDescent="0.3">
      <c r="B13498" s="2"/>
    </row>
    <row r="13499" spans="2:2" x14ac:dyDescent="0.3">
      <c r="B13499" s="2"/>
    </row>
    <row r="13500" spans="2:2" x14ac:dyDescent="0.3">
      <c r="B13500" s="2"/>
    </row>
    <row r="13501" spans="2:2" x14ac:dyDescent="0.3">
      <c r="B13501" s="2"/>
    </row>
    <row r="13502" spans="2:2" x14ac:dyDescent="0.3">
      <c r="B13502" s="2"/>
    </row>
    <row r="13503" spans="2:2" x14ac:dyDescent="0.3">
      <c r="B13503" s="2"/>
    </row>
    <row r="13504" spans="2:2" x14ac:dyDescent="0.3">
      <c r="B13504" s="2"/>
    </row>
    <row r="13505" spans="2:2" x14ac:dyDescent="0.3">
      <c r="B13505" s="2"/>
    </row>
    <row r="13506" spans="2:2" x14ac:dyDescent="0.3">
      <c r="B13506" s="2"/>
    </row>
    <row r="13507" spans="2:2" x14ac:dyDescent="0.3">
      <c r="B13507" s="2"/>
    </row>
    <row r="13508" spans="2:2" x14ac:dyDescent="0.3">
      <c r="B13508" s="2"/>
    </row>
    <row r="13509" spans="2:2" x14ac:dyDescent="0.3">
      <c r="B13509" s="2"/>
    </row>
    <row r="13510" spans="2:2" x14ac:dyDescent="0.3">
      <c r="B13510" s="2"/>
    </row>
    <row r="13511" spans="2:2" x14ac:dyDescent="0.3">
      <c r="B13511" s="2"/>
    </row>
    <row r="13512" spans="2:2" x14ac:dyDescent="0.3">
      <c r="B13512" s="2"/>
    </row>
    <row r="13513" spans="2:2" x14ac:dyDescent="0.3">
      <c r="B13513" s="2"/>
    </row>
    <row r="13514" spans="2:2" x14ac:dyDescent="0.3">
      <c r="B13514" s="2"/>
    </row>
    <row r="13515" spans="2:2" x14ac:dyDescent="0.3">
      <c r="B13515" s="2"/>
    </row>
    <row r="13516" spans="2:2" x14ac:dyDescent="0.3">
      <c r="B13516" s="2"/>
    </row>
    <row r="13517" spans="2:2" x14ac:dyDescent="0.3">
      <c r="B13517" s="2"/>
    </row>
    <row r="13518" spans="2:2" x14ac:dyDescent="0.3">
      <c r="B13518" s="2"/>
    </row>
    <row r="13519" spans="2:2" x14ac:dyDescent="0.3">
      <c r="B13519" s="2"/>
    </row>
    <row r="13520" spans="2:2" x14ac:dyDescent="0.3">
      <c r="B13520" s="2"/>
    </row>
    <row r="13521" spans="2:2" x14ac:dyDescent="0.3">
      <c r="B13521" s="2"/>
    </row>
    <row r="13522" spans="2:2" x14ac:dyDescent="0.3">
      <c r="B13522" s="2"/>
    </row>
    <row r="13523" spans="2:2" x14ac:dyDescent="0.3">
      <c r="B13523" s="2"/>
    </row>
    <row r="13524" spans="2:2" x14ac:dyDescent="0.3">
      <c r="B13524" s="2"/>
    </row>
    <row r="13525" spans="2:2" x14ac:dyDescent="0.3">
      <c r="B13525" s="2"/>
    </row>
    <row r="13526" spans="2:2" x14ac:dyDescent="0.3">
      <c r="B13526" s="2"/>
    </row>
    <row r="13527" spans="2:2" x14ac:dyDescent="0.3">
      <c r="B13527" s="2"/>
    </row>
    <row r="13528" spans="2:2" x14ac:dyDescent="0.3">
      <c r="B13528" s="2"/>
    </row>
    <row r="13529" spans="2:2" x14ac:dyDescent="0.3">
      <c r="B13529" s="2"/>
    </row>
    <row r="13530" spans="2:2" x14ac:dyDescent="0.3">
      <c r="B13530" s="2"/>
    </row>
    <row r="13531" spans="2:2" x14ac:dyDescent="0.3">
      <c r="B13531" s="2"/>
    </row>
    <row r="13532" spans="2:2" x14ac:dyDescent="0.3">
      <c r="B13532" s="2"/>
    </row>
    <row r="13533" spans="2:2" x14ac:dyDescent="0.3">
      <c r="B13533" s="2"/>
    </row>
    <row r="13534" spans="2:2" x14ac:dyDescent="0.3">
      <c r="B13534" s="2"/>
    </row>
    <row r="13535" spans="2:2" x14ac:dyDescent="0.3">
      <c r="B13535" s="2"/>
    </row>
    <row r="13536" spans="2:2" x14ac:dyDescent="0.3">
      <c r="B13536" s="2"/>
    </row>
    <row r="13537" spans="2:2" x14ac:dyDescent="0.3">
      <c r="B13537" s="2"/>
    </row>
    <row r="13538" spans="2:2" x14ac:dyDescent="0.3">
      <c r="B13538" s="2"/>
    </row>
    <row r="13539" spans="2:2" x14ac:dyDescent="0.3">
      <c r="B13539" s="2"/>
    </row>
    <row r="13540" spans="2:2" x14ac:dyDescent="0.3">
      <c r="B13540" s="2"/>
    </row>
    <row r="13541" spans="2:2" x14ac:dyDescent="0.3">
      <c r="B13541" s="2"/>
    </row>
    <row r="13542" spans="2:2" x14ac:dyDescent="0.3">
      <c r="B13542" s="2"/>
    </row>
    <row r="13543" spans="2:2" x14ac:dyDescent="0.3">
      <c r="B13543" s="2"/>
    </row>
    <row r="13544" spans="2:2" x14ac:dyDescent="0.3">
      <c r="B13544" s="2"/>
    </row>
    <row r="13545" spans="2:2" x14ac:dyDescent="0.3">
      <c r="B13545" s="2"/>
    </row>
    <row r="13546" spans="2:2" x14ac:dyDescent="0.3">
      <c r="B13546" s="2"/>
    </row>
    <row r="13547" spans="2:2" x14ac:dyDescent="0.3">
      <c r="B13547" s="2"/>
    </row>
    <row r="13548" spans="2:2" x14ac:dyDescent="0.3">
      <c r="B13548" s="2"/>
    </row>
    <row r="13549" spans="2:2" x14ac:dyDescent="0.3">
      <c r="B13549" s="2"/>
    </row>
    <row r="13550" spans="2:2" x14ac:dyDescent="0.3">
      <c r="B13550" s="2"/>
    </row>
    <row r="13551" spans="2:2" x14ac:dyDescent="0.3">
      <c r="B13551" s="2"/>
    </row>
    <row r="13552" spans="2:2" x14ac:dyDescent="0.3">
      <c r="B13552" s="2"/>
    </row>
    <row r="13553" spans="2:2" x14ac:dyDescent="0.3">
      <c r="B13553" s="2"/>
    </row>
    <row r="13554" spans="2:2" x14ac:dyDescent="0.3">
      <c r="B13554" s="2"/>
    </row>
    <row r="13555" spans="2:2" x14ac:dyDescent="0.3">
      <c r="B13555" s="2"/>
    </row>
    <row r="13556" spans="2:2" x14ac:dyDescent="0.3">
      <c r="B13556" s="2"/>
    </row>
    <row r="13557" spans="2:2" x14ac:dyDescent="0.3">
      <c r="B13557" s="2"/>
    </row>
    <row r="13558" spans="2:2" x14ac:dyDescent="0.3">
      <c r="B13558" s="2"/>
    </row>
    <row r="13559" spans="2:2" x14ac:dyDescent="0.3">
      <c r="B13559" s="2"/>
    </row>
    <row r="13560" spans="2:2" x14ac:dyDescent="0.3">
      <c r="B13560" s="2"/>
    </row>
    <row r="13561" spans="2:2" x14ac:dyDescent="0.3">
      <c r="B13561" s="2"/>
    </row>
    <row r="13562" spans="2:2" x14ac:dyDescent="0.3">
      <c r="B13562" s="2"/>
    </row>
    <row r="13563" spans="2:2" x14ac:dyDescent="0.3">
      <c r="B13563" s="2"/>
    </row>
    <row r="13564" spans="2:2" x14ac:dyDescent="0.3">
      <c r="B13564" s="2"/>
    </row>
    <row r="13565" spans="2:2" x14ac:dyDescent="0.3">
      <c r="B13565" s="2"/>
    </row>
    <row r="13566" spans="2:2" x14ac:dyDescent="0.3">
      <c r="B13566" s="2"/>
    </row>
    <row r="13567" spans="2:2" x14ac:dyDescent="0.3">
      <c r="B13567" s="2"/>
    </row>
    <row r="13568" spans="2:2" x14ac:dyDescent="0.3">
      <c r="B13568" s="2"/>
    </row>
    <row r="13569" spans="2:2" x14ac:dyDescent="0.3">
      <c r="B13569" s="2"/>
    </row>
    <row r="13570" spans="2:2" x14ac:dyDescent="0.3">
      <c r="B13570" s="2"/>
    </row>
    <row r="13571" spans="2:2" x14ac:dyDescent="0.3">
      <c r="B13571" s="2"/>
    </row>
    <row r="13572" spans="2:2" x14ac:dyDescent="0.3">
      <c r="B13572" s="2"/>
    </row>
    <row r="13573" spans="2:2" x14ac:dyDescent="0.3">
      <c r="B13573" s="2"/>
    </row>
    <row r="13574" spans="2:2" x14ac:dyDescent="0.3">
      <c r="B13574" s="2"/>
    </row>
    <row r="13575" spans="2:2" x14ac:dyDescent="0.3">
      <c r="B13575" s="2"/>
    </row>
    <row r="13576" spans="2:2" x14ac:dyDescent="0.3">
      <c r="B13576" s="2"/>
    </row>
    <row r="13577" spans="2:2" x14ac:dyDescent="0.3">
      <c r="B13577" s="2"/>
    </row>
    <row r="13578" spans="2:2" x14ac:dyDescent="0.3">
      <c r="B13578" s="2"/>
    </row>
    <row r="13579" spans="2:2" x14ac:dyDescent="0.3">
      <c r="B13579" s="2"/>
    </row>
    <row r="13580" spans="2:2" x14ac:dyDescent="0.3">
      <c r="B13580" s="2"/>
    </row>
    <row r="13581" spans="2:2" x14ac:dyDescent="0.3">
      <c r="B13581" s="2"/>
    </row>
    <row r="13582" spans="2:2" x14ac:dyDescent="0.3">
      <c r="B13582" s="2"/>
    </row>
    <row r="13583" spans="2:2" x14ac:dyDescent="0.3">
      <c r="B13583" s="2"/>
    </row>
    <row r="13584" spans="2:2" x14ac:dyDescent="0.3">
      <c r="B13584" s="2"/>
    </row>
    <row r="13585" spans="2:2" x14ac:dyDescent="0.3">
      <c r="B13585" s="2"/>
    </row>
    <row r="13586" spans="2:2" x14ac:dyDescent="0.3">
      <c r="B13586" s="2"/>
    </row>
    <row r="13587" spans="2:2" x14ac:dyDescent="0.3">
      <c r="B13587" s="2"/>
    </row>
    <row r="13588" spans="2:2" x14ac:dyDescent="0.3">
      <c r="B13588" s="2"/>
    </row>
    <row r="13589" spans="2:2" x14ac:dyDescent="0.3">
      <c r="B13589" s="2"/>
    </row>
    <row r="13590" spans="2:2" x14ac:dyDescent="0.3">
      <c r="B13590" s="2"/>
    </row>
    <row r="13591" spans="2:2" x14ac:dyDescent="0.3">
      <c r="B13591" s="2"/>
    </row>
    <row r="13592" spans="2:2" x14ac:dyDescent="0.3">
      <c r="B13592" s="2"/>
    </row>
    <row r="13593" spans="2:2" x14ac:dyDescent="0.3">
      <c r="B13593" s="2"/>
    </row>
    <row r="13594" spans="2:2" x14ac:dyDescent="0.3">
      <c r="B13594" s="2"/>
    </row>
    <row r="13595" spans="2:2" x14ac:dyDescent="0.3">
      <c r="B13595" s="2"/>
    </row>
    <row r="13596" spans="2:2" x14ac:dyDescent="0.3">
      <c r="B13596" s="2"/>
    </row>
    <row r="13597" spans="2:2" x14ac:dyDescent="0.3">
      <c r="B13597" s="2"/>
    </row>
    <row r="13598" spans="2:2" x14ac:dyDescent="0.3">
      <c r="B13598" s="2"/>
    </row>
    <row r="13599" spans="2:2" x14ac:dyDescent="0.3">
      <c r="B13599" s="2"/>
    </row>
    <row r="13600" spans="2:2" x14ac:dyDescent="0.3">
      <c r="B13600" s="2"/>
    </row>
    <row r="13601" spans="2:2" x14ac:dyDescent="0.3">
      <c r="B13601" s="2"/>
    </row>
    <row r="13602" spans="2:2" x14ac:dyDescent="0.3">
      <c r="B13602" s="2"/>
    </row>
    <row r="13603" spans="2:2" x14ac:dyDescent="0.3">
      <c r="B13603" s="2"/>
    </row>
    <row r="13604" spans="2:2" x14ac:dyDescent="0.3">
      <c r="B13604" s="2"/>
    </row>
    <row r="13605" spans="2:2" x14ac:dyDescent="0.3">
      <c r="B13605" s="2"/>
    </row>
    <row r="13606" spans="2:2" x14ac:dyDescent="0.3">
      <c r="B13606" s="2"/>
    </row>
    <row r="13607" spans="2:2" x14ac:dyDescent="0.3">
      <c r="B13607" s="2"/>
    </row>
    <row r="13608" spans="2:2" x14ac:dyDescent="0.3">
      <c r="B13608" s="2"/>
    </row>
    <row r="13609" spans="2:2" x14ac:dyDescent="0.3">
      <c r="B13609" s="2"/>
    </row>
    <row r="13610" spans="2:2" x14ac:dyDescent="0.3">
      <c r="B13610" s="2"/>
    </row>
    <row r="13611" spans="2:2" x14ac:dyDescent="0.3">
      <c r="B13611" s="2"/>
    </row>
    <row r="13612" spans="2:2" x14ac:dyDescent="0.3">
      <c r="B13612" s="2"/>
    </row>
    <row r="13613" spans="2:2" x14ac:dyDescent="0.3">
      <c r="B13613" s="2"/>
    </row>
    <row r="13614" spans="2:2" x14ac:dyDescent="0.3">
      <c r="B13614" s="2"/>
    </row>
    <row r="13615" spans="2:2" x14ac:dyDescent="0.3">
      <c r="B13615" s="2"/>
    </row>
    <row r="13616" spans="2:2" x14ac:dyDescent="0.3">
      <c r="B13616" s="2"/>
    </row>
    <row r="13617" spans="2:2" x14ac:dyDescent="0.3">
      <c r="B13617" s="2"/>
    </row>
    <row r="13618" spans="2:2" x14ac:dyDescent="0.3">
      <c r="B13618" s="2"/>
    </row>
    <row r="13619" spans="2:2" x14ac:dyDescent="0.3">
      <c r="B13619" s="2"/>
    </row>
    <row r="13620" spans="2:2" x14ac:dyDescent="0.3">
      <c r="B13620" s="2"/>
    </row>
    <row r="13621" spans="2:2" x14ac:dyDescent="0.3">
      <c r="B13621" s="2"/>
    </row>
    <row r="13622" spans="2:2" x14ac:dyDescent="0.3">
      <c r="B13622" s="2"/>
    </row>
    <row r="13623" spans="2:2" x14ac:dyDescent="0.3">
      <c r="B13623" s="2"/>
    </row>
    <row r="13624" spans="2:2" x14ac:dyDescent="0.3">
      <c r="B13624" s="2"/>
    </row>
    <row r="13625" spans="2:2" x14ac:dyDescent="0.3">
      <c r="B13625" s="2"/>
    </row>
    <row r="13626" spans="2:2" x14ac:dyDescent="0.3">
      <c r="B13626" s="2"/>
    </row>
    <row r="13627" spans="2:2" x14ac:dyDescent="0.3">
      <c r="B13627" s="2"/>
    </row>
    <row r="13628" spans="2:2" x14ac:dyDescent="0.3">
      <c r="B13628" s="2"/>
    </row>
    <row r="13629" spans="2:2" x14ac:dyDescent="0.3">
      <c r="B13629" s="2"/>
    </row>
    <row r="13630" spans="2:2" x14ac:dyDescent="0.3">
      <c r="B13630" s="2"/>
    </row>
    <row r="13631" spans="2:2" x14ac:dyDescent="0.3">
      <c r="B13631" s="2"/>
    </row>
    <row r="13632" spans="2:2" x14ac:dyDescent="0.3">
      <c r="B13632" s="2"/>
    </row>
    <row r="13633" spans="2:2" x14ac:dyDescent="0.3">
      <c r="B13633" s="2"/>
    </row>
    <row r="13634" spans="2:2" x14ac:dyDescent="0.3">
      <c r="B13634" s="2"/>
    </row>
    <row r="13635" spans="2:2" x14ac:dyDescent="0.3">
      <c r="B13635" s="2"/>
    </row>
    <row r="13636" spans="2:2" x14ac:dyDescent="0.3">
      <c r="B13636" s="2"/>
    </row>
    <row r="13637" spans="2:2" x14ac:dyDescent="0.3">
      <c r="B13637" s="2"/>
    </row>
    <row r="13638" spans="2:2" x14ac:dyDescent="0.3">
      <c r="B13638" s="2"/>
    </row>
    <row r="13639" spans="2:2" x14ac:dyDescent="0.3">
      <c r="B13639" s="2"/>
    </row>
    <row r="13640" spans="2:2" x14ac:dyDescent="0.3">
      <c r="B13640" s="2"/>
    </row>
    <row r="13641" spans="2:2" x14ac:dyDescent="0.3">
      <c r="B13641" s="2"/>
    </row>
    <row r="13642" spans="2:2" x14ac:dyDescent="0.3">
      <c r="B13642" s="2"/>
    </row>
    <row r="13643" spans="2:2" x14ac:dyDescent="0.3">
      <c r="B13643" s="2"/>
    </row>
    <row r="13644" spans="2:2" x14ac:dyDescent="0.3">
      <c r="B13644" s="2"/>
    </row>
    <row r="13645" spans="2:2" x14ac:dyDescent="0.3">
      <c r="B13645" s="2"/>
    </row>
    <row r="13646" spans="2:2" x14ac:dyDescent="0.3">
      <c r="B13646" s="2"/>
    </row>
    <row r="13647" spans="2:2" x14ac:dyDescent="0.3">
      <c r="B13647" s="2"/>
    </row>
    <row r="13648" spans="2:2" x14ac:dyDescent="0.3">
      <c r="B13648" s="2"/>
    </row>
    <row r="13649" spans="2:2" x14ac:dyDescent="0.3">
      <c r="B13649" s="2"/>
    </row>
    <row r="13650" spans="2:2" x14ac:dyDescent="0.3">
      <c r="B13650" s="2"/>
    </row>
    <row r="13651" spans="2:2" x14ac:dyDescent="0.3">
      <c r="B13651" s="2"/>
    </row>
    <row r="13652" spans="2:2" x14ac:dyDescent="0.3">
      <c r="B13652" s="2"/>
    </row>
    <row r="13653" spans="2:2" x14ac:dyDescent="0.3">
      <c r="B13653" s="2"/>
    </row>
    <row r="13654" spans="2:2" x14ac:dyDescent="0.3">
      <c r="B13654" s="2"/>
    </row>
    <row r="13655" spans="2:2" x14ac:dyDescent="0.3">
      <c r="B13655" s="2"/>
    </row>
    <row r="13656" spans="2:2" x14ac:dyDescent="0.3">
      <c r="B13656" s="2"/>
    </row>
    <row r="13657" spans="2:2" x14ac:dyDescent="0.3">
      <c r="B13657" s="2"/>
    </row>
    <row r="13658" spans="2:2" x14ac:dyDescent="0.3">
      <c r="B13658" s="2"/>
    </row>
    <row r="13659" spans="2:2" x14ac:dyDescent="0.3">
      <c r="B13659" s="2"/>
    </row>
    <row r="13660" spans="2:2" x14ac:dyDescent="0.3">
      <c r="B13660" s="2"/>
    </row>
    <row r="13661" spans="2:2" x14ac:dyDescent="0.3">
      <c r="B13661" s="2"/>
    </row>
    <row r="13662" spans="2:2" x14ac:dyDescent="0.3">
      <c r="B13662" s="2"/>
    </row>
    <row r="13663" spans="2:2" x14ac:dyDescent="0.3">
      <c r="B13663" s="2"/>
    </row>
    <row r="13664" spans="2:2" x14ac:dyDescent="0.3">
      <c r="B13664" s="2"/>
    </row>
    <row r="13665" spans="2:2" x14ac:dyDescent="0.3">
      <c r="B13665" s="2"/>
    </row>
    <row r="13666" spans="2:2" x14ac:dyDescent="0.3">
      <c r="B13666" s="2"/>
    </row>
    <row r="13667" spans="2:2" x14ac:dyDescent="0.3">
      <c r="B13667" s="2"/>
    </row>
    <row r="13668" spans="2:2" x14ac:dyDescent="0.3">
      <c r="B13668" s="2"/>
    </row>
    <row r="13669" spans="2:2" x14ac:dyDescent="0.3">
      <c r="B13669" s="2"/>
    </row>
    <row r="13670" spans="2:2" x14ac:dyDescent="0.3">
      <c r="B13670" s="2"/>
    </row>
    <row r="13671" spans="2:2" x14ac:dyDescent="0.3">
      <c r="B13671" s="2"/>
    </row>
    <row r="13672" spans="2:2" x14ac:dyDescent="0.3">
      <c r="B13672" s="2"/>
    </row>
    <row r="13673" spans="2:2" x14ac:dyDescent="0.3">
      <c r="B13673" s="2"/>
    </row>
    <row r="13674" spans="2:2" x14ac:dyDescent="0.3">
      <c r="B13674" s="2"/>
    </row>
    <row r="13675" spans="2:2" x14ac:dyDescent="0.3">
      <c r="B13675" s="2"/>
    </row>
    <row r="13676" spans="2:2" x14ac:dyDescent="0.3">
      <c r="B13676" s="2"/>
    </row>
    <row r="13677" spans="2:2" x14ac:dyDescent="0.3">
      <c r="B13677" s="2"/>
    </row>
    <row r="13678" spans="2:2" x14ac:dyDescent="0.3">
      <c r="B13678" s="2"/>
    </row>
    <row r="13679" spans="2:2" x14ac:dyDescent="0.3">
      <c r="B13679" s="2"/>
    </row>
    <row r="13680" spans="2:2" x14ac:dyDescent="0.3">
      <c r="B13680" s="2"/>
    </row>
    <row r="13681" spans="2:2" x14ac:dyDescent="0.3">
      <c r="B13681" s="2"/>
    </row>
    <row r="13682" spans="2:2" x14ac:dyDescent="0.3">
      <c r="B13682" s="2"/>
    </row>
    <row r="13683" spans="2:2" x14ac:dyDescent="0.3">
      <c r="B13683" s="2"/>
    </row>
    <row r="13684" spans="2:2" x14ac:dyDescent="0.3">
      <c r="B13684" s="2"/>
    </row>
    <row r="13685" spans="2:2" x14ac:dyDescent="0.3">
      <c r="B13685" s="2"/>
    </row>
    <row r="13686" spans="2:2" x14ac:dyDescent="0.3">
      <c r="B13686" s="2"/>
    </row>
    <row r="13687" spans="2:2" x14ac:dyDescent="0.3">
      <c r="B13687" s="2"/>
    </row>
    <row r="13688" spans="2:2" x14ac:dyDescent="0.3">
      <c r="B13688" s="2"/>
    </row>
    <row r="13689" spans="2:2" x14ac:dyDescent="0.3">
      <c r="B13689" s="2"/>
    </row>
    <row r="13690" spans="2:2" x14ac:dyDescent="0.3">
      <c r="B13690" s="2"/>
    </row>
    <row r="13691" spans="2:2" x14ac:dyDescent="0.3">
      <c r="B13691" s="2"/>
    </row>
    <row r="13692" spans="2:2" x14ac:dyDescent="0.3">
      <c r="B13692" s="2"/>
    </row>
    <row r="13693" spans="2:2" x14ac:dyDescent="0.3">
      <c r="B13693" s="2"/>
    </row>
    <row r="13694" spans="2:2" x14ac:dyDescent="0.3">
      <c r="B13694" s="2"/>
    </row>
    <row r="13695" spans="2:2" x14ac:dyDescent="0.3">
      <c r="B13695" s="2"/>
    </row>
    <row r="13696" spans="2:2" x14ac:dyDescent="0.3">
      <c r="B13696" s="2"/>
    </row>
    <row r="13697" spans="2:2" x14ac:dyDescent="0.3">
      <c r="B13697" s="2"/>
    </row>
    <row r="13698" spans="2:2" x14ac:dyDescent="0.3">
      <c r="B13698" s="2"/>
    </row>
    <row r="13699" spans="2:2" x14ac:dyDescent="0.3">
      <c r="B13699" s="2"/>
    </row>
    <row r="13700" spans="2:2" x14ac:dyDescent="0.3">
      <c r="B13700" s="2"/>
    </row>
    <row r="13701" spans="2:2" x14ac:dyDescent="0.3">
      <c r="B13701" s="2"/>
    </row>
    <row r="13702" spans="2:2" x14ac:dyDescent="0.3">
      <c r="B13702" s="2"/>
    </row>
    <row r="13703" spans="2:2" x14ac:dyDescent="0.3">
      <c r="B13703" s="2"/>
    </row>
    <row r="13704" spans="2:2" x14ac:dyDescent="0.3">
      <c r="B13704" s="2"/>
    </row>
    <row r="13705" spans="2:2" x14ac:dyDescent="0.3">
      <c r="B13705" s="2"/>
    </row>
    <row r="13706" spans="2:2" x14ac:dyDescent="0.3">
      <c r="B13706" s="2"/>
    </row>
    <row r="13707" spans="2:2" x14ac:dyDescent="0.3">
      <c r="B13707" s="2"/>
    </row>
    <row r="13708" spans="2:2" x14ac:dyDescent="0.3">
      <c r="B13708" s="2"/>
    </row>
    <row r="13709" spans="2:2" x14ac:dyDescent="0.3">
      <c r="B13709" s="2"/>
    </row>
    <row r="13710" spans="2:2" x14ac:dyDescent="0.3">
      <c r="B13710" s="2"/>
    </row>
    <row r="13711" spans="2:2" x14ac:dyDescent="0.3">
      <c r="B13711" s="2"/>
    </row>
    <row r="13712" spans="2:2" x14ac:dyDescent="0.3">
      <c r="B13712" s="2"/>
    </row>
    <row r="13713" spans="2:2" x14ac:dyDescent="0.3">
      <c r="B13713" s="2"/>
    </row>
    <row r="13714" spans="2:2" x14ac:dyDescent="0.3">
      <c r="B13714" s="2"/>
    </row>
    <row r="13715" spans="2:2" x14ac:dyDescent="0.3">
      <c r="B13715" s="2"/>
    </row>
    <row r="13716" spans="2:2" x14ac:dyDescent="0.3">
      <c r="B13716" s="2"/>
    </row>
    <row r="13717" spans="2:2" x14ac:dyDescent="0.3">
      <c r="B13717" s="2"/>
    </row>
    <row r="13718" spans="2:2" x14ac:dyDescent="0.3">
      <c r="B13718" s="2"/>
    </row>
    <row r="13719" spans="2:2" x14ac:dyDescent="0.3">
      <c r="B13719" s="2"/>
    </row>
    <row r="13720" spans="2:2" x14ac:dyDescent="0.3">
      <c r="B13720" s="2"/>
    </row>
    <row r="13721" spans="2:2" x14ac:dyDescent="0.3">
      <c r="B13721" s="2"/>
    </row>
    <row r="13722" spans="2:2" x14ac:dyDescent="0.3">
      <c r="B13722" s="2"/>
    </row>
    <row r="13723" spans="2:2" x14ac:dyDescent="0.3">
      <c r="B13723" s="2"/>
    </row>
    <row r="13724" spans="2:2" x14ac:dyDescent="0.3">
      <c r="B13724" s="2"/>
    </row>
    <row r="13725" spans="2:2" x14ac:dyDescent="0.3">
      <c r="B13725" s="2"/>
    </row>
    <row r="13726" spans="2:2" x14ac:dyDescent="0.3">
      <c r="B13726" s="2"/>
    </row>
    <row r="13727" spans="2:2" x14ac:dyDescent="0.3">
      <c r="B13727" s="2"/>
    </row>
    <row r="13728" spans="2:2" x14ac:dyDescent="0.3">
      <c r="B13728" s="2"/>
    </row>
    <row r="13729" spans="2:2" x14ac:dyDescent="0.3">
      <c r="B13729" s="2"/>
    </row>
    <row r="13730" spans="2:2" x14ac:dyDescent="0.3">
      <c r="B13730" s="2"/>
    </row>
    <row r="13731" spans="2:2" x14ac:dyDescent="0.3">
      <c r="B13731" s="2"/>
    </row>
    <row r="13732" spans="2:2" x14ac:dyDescent="0.3">
      <c r="B13732" s="2"/>
    </row>
    <row r="13733" spans="2:2" x14ac:dyDescent="0.3">
      <c r="B13733" s="2"/>
    </row>
    <row r="13734" spans="2:2" x14ac:dyDescent="0.3">
      <c r="B13734" s="2"/>
    </row>
    <row r="13735" spans="2:2" x14ac:dyDescent="0.3">
      <c r="B13735" s="2"/>
    </row>
    <row r="13736" spans="2:2" x14ac:dyDescent="0.3">
      <c r="B13736" s="2"/>
    </row>
    <row r="13737" spans="2:2" x14ac:dyDescent="0.3">
      <c r="B13737" s="2"/>
    </row>
    <row r="13738" spans="2:2" x14ac:dyDescent="0.3">
      <c r="B13738" s="2"/>
    </row>
    <row r="13739" spans="2:2" x14ac:dyDescent="0.3">
      <c r="B13739" s="2"/>
    </row>
    <row r="13740" spans="2:2" x14ac:dyDescent="0.3">
      <c r="B13740" s="2"/>
    </row>
    <row r="13741" spans="2:2" x14ac:dyDescent="0.3">
      <c r="B13741" s="2"/>
    </row>
    <row r="13742" spans="2:2" x14ac:dyDescent="0.3">
      <c r="B13742" s="2"/>
    </row>
    <row r="13743" spans="2:2" x14ac:dyDescent="0.3">
      <c r="B13743" s="2"/>
    </row>
    <row r="13744" spans="2:2" x14ac:dyDescent="0.3">
      <c r="B13744" s="2"/>
    </row>
    <row r="13745" spans="2:2" x14ac:dyDescent="0.3">
      <c r="B13745" s="2"/>
    </row>
    <row r="13746" spans="2:2" x14ac:dyDescent="0.3">
      <c r="B13746" s="2"/>
    </row>
    <row r="13747" spans="2:2" x14ac:dyDescent="0.3">
      <c r="B13747" s="2"/>
    </row>
    <row r="13748" spans="2:2" x14ac:dyDescent="0.3">
      <c r="B13748" s="2"/>
    </row>
    <row r="13749" spans="2:2" x14ac:dyDescent="0.3">
      <c r="B13749" s="2"/>
    </row>
    <row r="13750" spans="2:2" x14ac:dyDescent="0.3">
      <c r="B13750" s="2"/>
    </row>
    <row r="13751" spans="2:2" x14ac:dyDescent="0.3">
      <c r="B13751" s="2"/>
    </row>
    <row r="13752" spans="2:2" x14ac:dyDescent="0.3">
      <c r="B13752" s="2"/>
    </row>
    <row r="13753" spans="2:2" x14ac:dyDescent="0.3">
      <c r="B13753" s="2"/>
    </row>
    <row r="13754" spans="2:2" x14ac:dyDescent="0.3">
      <c r="B13754" s="2"/>
    </row>
    <row r="13755" spans="2:2" x14ac:dyDescent="0.3">
      <c r="B13755" s="2"/>
    </row>
    <row r="13756" spans="2:2" x14ac:dyDescent="0.3">
      <c r="B13756" s="2"/>
    </row>
    <row r="13757" spans="2:2" x14ac:dyDescent="0.3">
      <c r="B13757" s="2"/>
    </row>
    <row r="13758" spans="2:2" x14ac:dyDescent="0.3">
      <c r="B13758" s="2"/>
    </row>
    <row r="13759" spans="2:2" x14ac:dyDescent="0.3">
      <c r="B13759" s="2"/>
    </row>
    <row r="13760" spans="2:2" x14ac:dyDescent="0.3">
      <c r="B13760" s="2"/>
    </row>
    <row r="13761" spans="2:2" x14ac:dyDescent="0.3">
      <c r="B13761" s="2"/>
    </row>
    <row r="13762" spans="2:2" x14ac:dyDescent="0.3">
      <c r="B13762" s="2"/>
    </row>
    <row r="13763" spans="2:2" x14ac:dyDescent="0.3">
      <c r="B13763" s="2"/>
    </row>
    <row r="13764" spans="2:2" x14ac:dyDescent="0.3">
      <c r="B13764" s="2"/>
    </row>
    <row r="13765" spans="2:2" x14ac:dyDescent="0.3">
      <c r="B13765" s="2"/>
    </row>
    <row r="13766" spans="2:2" x14ac:dyDescent="0.3">
      <c r="B13766" s="2"/>
    </row>
    <row r="13767" spans="2:2" x14ac:dyDescent="0.3">
      <c r="B13767" s="2"/>
    </row>
    <row r="13768" spans="2:2" x14ac:dyDescent="0.3">
      <c r="B13768" s="2"/>
    </row>
    <row r="13769" spans="2:2" x14ac:dyDescent="0.3">
      <c r="B13769" s="2"/>
    </row>
    <row r="13770" spans="2:2" x14ac:dyDescent="0.3">
      <c r="B13770" s="2"/>
    </row>
    <row r="13771" spans="2:2" x14ac:dyDescent="0.3">
      <c r="B13771" s="2"/>
    </row>
    <row r="13772" spans="2:2" x14ac:dyDescent="0.3">
      <c r="B13772" s="2"/>
    </row>
    <row r="13773" spans="2:2" x14ac:dyDescent="0.3">
      <c r="B13773" s="2"/>
    </row>
    <row r="13774" spans="2:2" x14ac:dyDescent="0.3">
      <c r="B13774" s="2"/>
    </row>
    <row r="13775" spans="2:2" x14ac:dyDescent="0.3">
      <c r="B13775" s="2"/>
    </row>
    <row r="13776" spans="2:2" x14ac:dyDescent="0.3">
      <c r="B13776" s="2"/>
    </row>
    <row r="13777" spans="2:2" x14ac:dyDescent="0.3">
      <c r="B13777" s="2"/>
    </row>
    <row r="13778" spans="2:2" x14ac:dyDescent="0.3">
      <c r="B13778" s="2"/>
    </row>
    <row r="13779" spans="2:2" x14ac:dyDescent="0.3">
      <c r="B13779" s="2"/>
    </row>
    <row r="13780" spans="2:2" x14ac:dyDescent="0.3">
      <c r="B13780" s="2"/>
    </row>
    <row r="13781" spans="2:2" x14ac:dyDescent="0.3">
      <c r="B13781" s="2"/>
    </row>
    <row r="13782" spans="2:2" x14ac:dyDescent="0.3">
      <c r="B13782" s="2"/>
    </row>
    <row r="13783" spans="2:2" x14ac:dyDescent="0.3">
      <c r="B13783" s="2"/>
    </row>
    <row r="13784" spans="2:2" x14ac:dyDescent="0.3">
      <c r="B13784" s="2"/>
    </row>
    <row r="13785" spans="2:2" x14ac:dyDescent="0.3">
      <c r="B13785" s="2"/>
    </row>
    <row r="13786" spans="2:2" x14ac:dyDescent="0.3">
      <c r="B13786" s="2"/>
    </row>
    <row r="13787" spans="2:2" x14ac:dyDescent="0.3">
      <c r="B13787" s="2"/>
    </row>
    <row r="13788" spans="2:2" x14ac:dyDescent="0.3">
      <c r="B13788" s="2"/>
    </row>
    <row r="13789" spans="2:2" x14ac:dyDescent="0.3">
      <c r="B13789" s="2"/>
    </row>
    <row r="13790" spans="2:2" x14ac:dyDescent="0.3">
      <c r="B13790" s="2"/>
    </row>
    <row r="13791" spans="2:2" x14ac:dyDescent="0.3">
      <c r="B13791" s="2"/>
    </row>
    <row r="13792" spans="2:2" x14ac:dyDescent="0.3">
      <c r="B13792" s="2"/>
    </row>
    <row r="13793" spans="2:2" x14ac:dyDescent="0.3">
      <c r="B13793" s="2"/>
    </row>
    <row r="13794" spans="2:2" x14ac:dyDescent="0.3">
      <c r="B13794" s="2"/>
    </row>
    <row r="13795" spans="2:2" x14ac:dyDescent="0.3">
      <c r="B13795" s="2"/>
    </row>
    <row r="13796" spans="2:2" x14ac:dyDescent="0.3">
      <c r="B13796" s="2"/>
    </row>
    <row r="13797" spans="2:2" x14ac:dyDescent="0.3">
      <c r="B13797" s="2"/>
    </row>
    <row r="13798" spans="2:2" x14ac:dyDescent="0.3">
      <c r="B13798" s="2"/>
    </row>
    <row r="13799" spans="2:2" x14ac:dyDescent="0.3">
      <c r="B13799" s="2"/>
    </row>
    <row r="13800" spans="2:2" x14ac:dyDescent="0.3">
      <c r="B13800" s="2"/>
    </row>
    <row r="13801" spans="2:2" x14ac:dyDescent="0.3">
      <c r="B13801" s="2"/>
    </row>
    <row r="13802" spans="2:2" x14ac:dyDescent="0.3">
      <c r="B13802" s="2"/>
    </row>
    <row r="13803" spans="2:2" x14ac:dyDescent="0.3">
      <c r="B13803" s="2"/>
    </row>
    <row r="13804" spans="2:2" x14ac:dyDescent="0.3">
      <c r="B13804" s="2"/>
    </row>
    <row r="13805" spans="2:2" x14ac:dyDescent="0.3">
      <c r="B13805" s="2"/>
    </row>
    <row r="13806" spans="2:2" x14ac:dyDescent="0.3">
      <c r="B13806" s="2"/>
    </row>
    <row r="13807" spans="2:2" x14ac:dyDescent="0.3">
      <c r="B13807" s="2"/>
    </row>
    <row r="13808" spans="2:2" x14ac:dyDescent="0.3">
      <c r="B13808" s="2"/>
    </row>
    <row r="13809" spans="2:2" x14ac:dyDescent="0.3">
      <c r="B13809" s="2"/>
    </row>
    <row r="13810" spans="2:2" x14ac:dyDescent="0.3">
      <c r="B13810" s="2"/>
    </row>
    <row r="13811" spans="2:2" x14ac:dyDescent="0.3">
      <c r="B13811" s="2"/>
    </row>
    <row r="13812" spans="2:2" x14ac:dyDescent="0.3">
      <c r="B13812" s="2"/>
    </row>
    <row r="13813" spans="2:2" x14ac:dyDescent="0.3">
      <c r="B13813" s="2"/>
    </row>
    <row r="13814" spans="2:2" x14ac:dyDescent="0.3">
      <c r="B13814" s="2"/>
    </row>
    <row r="13815" spans="2:2" x14ac:dyDescent="0.3">
      <c r="B13815" s="2"/>
    </row>
    <row r="13816" spans="2:2" x14ac:dyDescent="0.3">
      <c r="B13816" s="2"/>
    </row>
    <row r="13817" spans="2:2" x14ac:dyDescent="0.3">
      <c r="B13817" s="2"/>
    </row>
    <row r="13818" spans="2:2" x14ac:dyDescent="0.3">
      <c r="B13818" s="2"/>
    </row>
    <row r="13819" spans="2:2" x14ac:dyDescent="0.3">
      <c r="B13819" s="2"/>
    </row>
    <row r="13820" spans="2:2" x14ac:dyDescent="0.3">
      <c r="B13820" s="2"/>
    </row>
    <row r="13821" spans="2:2" x14ac:dyDescent="0.3">
      <c r="B13821" s="2"/>
    </row>
    <row r="13822" spans="2:2" x14ac:dyDescent="0.3">
      <c r="B13822" s="2"/>
    </row>
    <row r="13823" spans="2:2" x14ac:dyDescent="0.3">
      <c r="B13823" s="2"/>
    </row>
    <row r="13824" spans="2:2" x14ac:dyDescent="0.3">
      <c r="B13824" s="2"/>
    </row>
    <row r="13825" spans="2:2" x14ac:dyDescent="0.3">
      <c r="B13825" s="2"/>
    </row>
    <row r="13826" spans="2:2" x14ac:dyDescent="0.3">
      <c r="B13826" s="2"/>
    </row>
    <row r="13827" spans="2:2" x14ac:dyDescent="0.3">
      <c r="B13827" s="2"/>
    </row>
    <row r="13828" spans="2:2" x14ac:dyDescent="0.3">
      <c r="B13828" s="2"/>
    </row>
    <row r="13829" spans="2:2" x14ac:dyDescent="0.3">
      <c r="B13829" s="2"/>
    </row>
    <row r="13830" spans="2:2" x14ac:dyDescent="0.3">
      <c r="B13830" s="2"/>
    </row>
    <row r="13831" spans="2:2" x14ac:dyDescent="0.3">
      <c r="B13831" s="2"/>
    </row>
    <row r="13832" spans="2:2" x14ac:dyDescent="0.3">
      <c r="B13832" s="2"/>
    </row>
    <row r="13833" spans="2:2" x14ac:dyDescent="0.3">
      <c r="B13833" s="2"/>
    </row>
    <row r="13834" spans="2:2" x14ac:dyDescent="0.3">
      <c r="B13834" s="2"/>
    </row>
    <row r="13835" spans="2:2" x14ac:dyDescent="0.3">
      <c r="B13835" s="2"/>
    </row>
    <row r="13836" spans="2:2" x14ac:dyDescent="0.3">
      <c r="B13836" s="2"/>
    </row>
    <row r="13837" spans="2:2" x14ac:dyDescent="0.3">
      <c r="B13837" s="2"/>
    </row>
    <row r="13838" spans="2:2" x14ac:dyDescent="0.3">
      <c r="B13838" s="2"/>
    </row>
    <row r="13839" spans="2:2" x14ac:dyDescent="0.3">
      <c r="B13839" s="2"/>
    </row>
    <row r="13840" spans="2:2" x14ac:dyDescent="0.3">
      <c r="B13840" s="2"/>
    </row>
    <row r="13841" spans="2:2" x14ac:dyDescent="0.3">
      <c r="B13841" s="2"/>
    </row>
    <row r="13842" spans="2:2" x14ac:dyDescent="0.3">
      <c r="B13842" s="2"/>
    </row>
    <row r="13843" spans="2:2" x14ac:dyDescent="0.3">
      <c r="B13843" s="2"/>
    </row>
    <row r="13844" spans="2:2" x14ac:dyDescent="0.3">
      <c r="B13844" s="2"/>
    </row>
    <row r="13845" spans="2:2" x14ac:dyDescent="0.3">
      <c r="B13845" s="2"/>
    </row>
    <row r="13846" spans="2:2" x14ac:dyDescent="0.3">
      <c r="B13846" s="2"/>
    </row>
    <row r="13847" spans="2:2" x14ac:dyDescent="0.3">
      <c r="B13847" s="2"/>
    </row>
    <row r="13848" spans="2:2" x14ac:dyDescent="0.3">
      <c r="B13848" s="2"/>
    </row>
    <row r="13849" spans="2:2" x14ac:dyDescent="0.3">
      <c r="B13849" s="2"/>
    </row>
    <row r="13850" spans="2:2" x14ac:dyDescent="0.3">
      <c r="B13850" s="2"/>
    </row>
    <row r="13851" spans="2:2" x14ac:dyDescent="0.3">
      <c r="B13851" s="2"/>
    </row>
    <row r="13852" spans="2:2" x14ac:dyDescent="0.3">
      <c r="B13852" s="2"/>
    </row>
    <row r="13853" spans="2:2" x14ac:dyDescent="0.3">
      <c r="B13853" s="2"/>
    </row>
    <row r="13854" spans="2:2" x14ac:dyDescent="0.3">
      <c r="B13854" s="2"/>
    </row>
    <row r="13855" spans="2:2" x14ac:dyDescent="0.3">
      <c r="B13855" s="2"/>
    </row>
    <row r="13856" spans="2:2" x14ac:dyDescent="0.3">
      <c r="B13856" s="2"/>
    </row>
    <row r="13857" spans="2:2" x14ac:dyDescent="0.3">
      <c r="B13857" s="2"/>
    </row>
    <row r="13858" spans="2:2" x14ac:dyDescent="0.3">
      <c r="B13858" s="2"/>
    </row>
    <row r="13859" spans="2:2" x14ac:dyDescent="0.3">
      <c r="B13859" s="2"/>
    </row>
    <row r="13860" spans="2:2" x14ac:dyDescent="0.3">
      <c r="B13860" s="2"/>
    </row>
    <row r="13861" spans="2:2" x14ac:dyDescent="0.3">
      <c r="B13861" s="2"/>
    </row>
    <row r="13862" spans="2:2" x14ac:dyDescent="0.3">
      <c r="B13862" s="2"/>
    </row>
    <row r="13863" spans="2:2" x14ac:dyDescent="0.3">
      <c r="B13863" s="2"/>
    </row>
    <row r="13864" spans="2:2" x14ac:dyDescent="0.3">
      <c r="B13864" s="2"/>
    </row>
    <row r="13865" spans="2:2" x14ac:dyDescent="0.3">
      <c r="B13865" s="2"/>
    </row>
    <row r="13866" spans="2:2" x14ac:dyDescent="0.3">
      <c r="B13866" s="2"/>
    </row>
    <row r="13867" spans="2:2" x14ac:dyDescent="0.3">
      <c r="B13867" s="2"/>
    </row>
    <row r="13868" spans="2:2" x14ac:dyDescent="0.3">
      <c r="B13868" s="2"/>
    </row>
    <row r="13869" spans="2:2" x14ac:dyDescent="0.3">
      <c r="B13869" s="2"/>
    </row>
    <row r="13870" spans="2:2" x14ac:dyDescent="0.3">
      <c r="B13870" s="2"/>
    </row>
    <row r="13871" spans="2:2" x14ac:dyDescent="0.3">
      <c r="B13871" s="2"/>
    </row>
    <row r="13872" spans="2:2" x14ac:dyDescent="0.3">
      <c r="B13872" s="2"/>
    </row>
    <row r="13873" spans="2:2" x14ac:dyDescent="0.3">
      <c r="B13873" s="2"/>
    </row>
    <row r="13874" spans="2:2" x14ac:dyDescent="0.3">
      <c r="B13874" s="2"/>
    </row>
    <row r="13875" spans="2:2" x14ac:dyDescent="0.3">
      <c r="B13875" s="2"/>
    </row>
    <row r="13876" spans="2:2" x14ac:dyDescent="0.3">
      <c r="B13876" s="2"/>
    </row>
    <row r="13877" spans="2:2" x14ac:dyDescent="0.3">
      <c r="B13877" s="2"/>
    </row>
    <row r="13878" spans="2:2" x14ac:dyDescent="0.3">
      <c r="B13878" s="2"/>
    </row>
    <row r="13879" spans="2:2" x14ac:dyDescent="0.3">
      <c r="B13879" s="2"/>
    </row>
    <row r="13880" spans="2:2" x14ac:dyDescent="0.3">
      <c r="B13880" s="2"/>
    </row>
    <row r="13881" spans="2:2" x14ac:dyDescent="0.3">
      <c r="B13881" s="2"/>
    </row>
    <row r="13882" spans="2:2" x14ac:dyDescent="0.3">
      <c r="B13882" s="2"/>
    </row>
    <row r="13883" spans="2:2" x14ac:dyDescent="0.3">
      <c r="B13883" s="2"/>
    </row>
    <row r="13884" spans="2:2" x14ac:dyDescent="0.3">
      <c r="B13884" s="2"/>
    </row>
    <row r="13885" spans="2:2" x14ac:dyDescent="0.3">
      <c r="B13885" s="2"/>
    </row>
    <row r="13886" spans="2:2" x14ac:dyDescent="0.3">
      <c r="B13886" s="2"/>
    </row>
    <row r="13887" spans="2:2" x14ac:dyDescent="0.3">
      <c r="B13887" s="2"/>
    </row>
    <row r="13888" spans="2:2" x14ac:dyDescent="0.3">
      <c r="B13888" s="2"/>
    </row>
    <row r="13889" spans="2:2" x14ac:dyDescent="0.3">
      <c r="B13889" s="2"/>
    </row>
    <row r="13890" spans="2:2" x14ac:dyDescent="0.3">
      <c r="B13890" s="2"/>
    </row>
    <row r="13891" spans="2:2" x14ac:dyDescent="0.3">
      <c r="B13891" s="2"/>
    </row>
    <row r="13892" spans="2:2" x14ac:dyDescent="0.3">
      <c r="B13892" s="2"/>
    </row>
    <row r="13893" spans="2:2" x14ac:dyDescent="0.3">
      <c r="B13893" s="2"/>
    </row>
    <row r="13894" spans="2:2" x14ac:dyDescent="0.3">
      <c r="B13894" s="2"/>
    </row>
    <row r="13895" spans="2:2" x14ac:dyDescent="0.3">
      <c r="B13895" s="2"/>
    </row>
    <row r="13896" spans="2:2" x14ac:dyDescent="0.3">
      <c r="B13896" s="2"/>
    </row>
    <row r="13897" spans="2:2" x14ac:dyDescent="0.3">
      <c r="B13897" s="2"/>
    </row>
    <row r="13898" spans="2:2" x14ac:dyDescent="0.3">
      <c r="B13898" s="2"/>
    </row>
    <row r="13899" spans="2:2" x14ac:dyDescent="0.3">
      <c r="B13899" s="2"/>
    </row>
    <row r="13900" spans="2:2" x14ac:dyDescent="0.3">
      <c r="B13900" s="2"/>
    </row>
    <row r="13901" spans="2:2" x14ac:dyDescent="0.3">
      <c r="B13901" s="2"/>
    </row>
    <row r="13902" spans="2:2" x14ac:dyDescent="0.3">
      <c r="B13902" s="2"/>
    </row>
    <row r="13903" spans="2:2" x14ac:dyDescent="0.3">
      <c r="B13903" s="2"/>
    </row>
    <row r="13904" spans="2:2" x14ac:dyDescent="0.3">
      <c r="B13904" s="2"/>
    </row>
    <row r="13905" spans="2:2" x14ac:dyDescent="0.3">
      <c r="B13905" s="2"/>
    </row>
    <row r="13906" spans="2:2" x14ac:dyDescent="0.3">
      <c r="B13906" s="2"/>
    </row>
    <row r="13907" spans="2:2" x14ac:dyDescent="0.3">
      <c r="B13907" s="2"/>
    </row>
    <row r="13908" spans="2:2" x14ac:dyDescent="0.3">
      <c r="B13908" s="2"/>
    </row>
    <row r="13909" spans="2:2" x14ac:dyDescent="0.3">
      <c r="B13909" s="2"/>
    </row>
    <row r="13910" spans="2:2" x14ac:dyDescent="0.3">
      <c r="B13910" s="2"/>
    </row>
    <row r="13911" spans="2:2" x14ac:dyDescent="0.3">
      <c r="B13911" s="2"/>
    </row>
    <row r="13912" spans="2:2" x14ac:dyDescent="0.3">
      <c r="B13912" s="2"/>
    </row>
    <row r="13913" spans="2:2" x14ac:dyDescent="0.3">
      <c r="B13913" s="2"/>
    </row>
    <row r="13914" spans="2:2" x14ac:dyDescent="0.3">
      <c r="B13914" s="2"/>
    </row>
    <row r="13915" spans="2:2" x14ac:dyDescent="0.3">
      <c r="B13915" s="2"/>
    </row>
    <row r="13916" spans="2:2" x14ac:dyDescent="0.3">
      <c r="B13916" s="2"/>
    </row>
    <row r="13917" spans="2:2" x14ac:dyDescent="0.3">
      <c r="B13917" s="2"/>
    </row>
    <row r="13918" spans="2:2" x14ac:dyDescent="0.3">
      <c r="B13918" s="2"/>
    </row>
    <row r="13919" spans="2:2" x14ac:dyDescent="0.3">
      <c r="B13919" s="2"/>
    </row>
    <row r="13920" spans="2:2" x14ac:dyDescent="0.3">
      <c r="B13920" s="2"/>
    </row>
    <row r="13921" spans="2:2" x14ac:dyDescent="0.3">
      <c r="B13921" s="2"/>
    </row>
    <row r="13922" spans="2:2" x14ac:dyDescent="0.3">
      <c r="B13922" s="2"/>
    </row>
    <row r="13923" spans="2:2" x14ac:dyDescent="0.3">
      <c r="B13923" s="2"/>
    </row>
    <row r="13924" spans="2:2" x14ac:dyDescent="0.3">
      <c r="B13924" s="2"/>
    </row>
    <row r="13925" spans="2:2" x14ac:dyDescent="0.3">
      <c r="B13925" s="2"/>
    </row>
    <row r="13926" spans="2:2" x14ac:dyDescent="0.3">
      <c r="B13926" s="2"/>
    </row>
    <row r="13927" spans="2:2" x14ac:dyDescent="0.3">
      <c r="B13927" s="2"/>
    </row>
    <row r="13928" spans="2:2" x14ac:dyDescent="0.3">
      <c r="B13928" s="2"/>
    </row>
    <row r="13929" spans="2:2" x14ac:dyDescent="0.3">
      <c r="B13929" s="2"/>
    </row>
    <row r="13930" spans="2:2" x14ac:dyDescent="0.3">
      <c r="B13930" s="2"/>
    </row>
    <row r="13931" spans="2:2" x14ac:dyDescent="0.3">
      <c r="B13931" s="2"/>
    </row>
    <row r="13932" spans="2:2" x14ac:dyDescent="0.3">
      <c r="B13932" s="2"/>
    </row>
    <row r="13933" spans="2:2" x14ac:dyDescent="0.3">
      <c r="B13933" s="2"/>
    </row>
    <row r="13934" spans="2:2" x14ac:dyDescent="0.3">
      <c r="B13934" s="2"/>
    </row>
    <row r="13935" spans="2:2" x14ac:dyDescent="0.3">
      <c r="B13935" s="2"/>
    </row>
    <row r="13936" spans="2:2" x14ac:dyDescent="0.3">
      <c r="B13936" s="2"/>
    </row>
    <row r="13937" spans="2:2" x14ac:dyDescent="0.3">
      <c r="B13937" s="2"/>
    </row>
    <row r="13938" spans="2:2" x14ac:dyDescent="0.3">
      <c r="B13938" s="2"/>
    </row>
    <row r="13939" spans="2:2" x14ac:dyDescent="0.3">
      <c r="B13939" s="2"/>
    </row>
    <row r="13940" spans="2:2" x14ac:dyDescent="0.3">
      <c r="B13940" s="2"/>
    </row>
    <row r="13941" spans="2:2" x14ac:dyDescent="0.3">
      <c r="B13941" s="2"/>
    </row>
    <row r="13942" spans="2:2" x14ac:dyDescent="0.3">
      <c r="B13942" s="2"/>
    </row>
    <row r="13943" spans="2:2" x14ac:dyDescent="0.3">
      <c r="B13943" s="2"/>
    </row>
    <row r="13944" spans="2:2" x14ac:dyDescent="0.3">
      <c r="B13944" s="2"/>
    </row>
    <row r="13945" spans="2:2" x14ac:dyDescent="0.3">
      <c r="B13945" s="2"/>
    </row>
    <row r="13946" spans="2:2" x14ac:dyDescent="0.3">
      <c r="B13946" s="2"/>
    </row>
    <row r="13947" spans="2:2" x14ac:dyDescent="0.3">
      <c r="B13947" s="2"/>
    </row>
    <row r="13948" spans="2:2" x14ac:dyDescent="0.3">
      <c r="B13948" s="2"/>
    </row>
    <row r="13949" spans="2:2" x14ac:dyDescent="0.3">
      <c r="B13949" s="2"/>
    </row>
    <row r="13950" spans="2:2" x14ac:dyDescent="0.3">
      <c r="B13950" s="2"/>
    </row>
    <row r="13951" spans="2:2" x14ac:dyDescent="0.3">
      <c r="B13951" s="2"/>
    </row>
    <row r="13952" spans="2:2" x14ac:dyDescent="0.3">
      <c r="B13952" s="2"/>
    </row>
    <row r="13953" spans="2:2" x14ac:dyDescent="0.3">
      <c r="B13953" s="2"/>
    </row>
    <row r="13954" spans="2:2" x14ac:dyDescent="0.3">
      <c r="B13954" s="2"/>
    </row>
    <row r="13955" spans="2:2" x14ac:dyDescent="0.3">
      <c r="B13955" s="2"/>
    </row>
    <row r="13956" spans="2:2" x14ac:dyDescent="0.3">
      <c r="B13956" s="2"/>
    </row>
    <row r="13957" spans="2:2" x14ac:dyDescent="0.3">
      <c r="B13957" s="2"/>
    </row>
    <row r="13958" spans="2:2" x14ac:dyDescent="0.3">
      <c r="B13958" s="2"/>
    </row>
    <row r="13959" spans="2:2" x14ac:dyDescent="0.3">
      <c r="B13959" s="2"/>
    </row>
    <row r="13960" spans="2:2" x14ac:dyDescent="0.3">
      <c r="B13960" s="2"/>
    </row>
    <row r="13961" spans="2:2" x14ac:dyDescent="0.3">
      <c r="B13961" s="2"/>
    </row>
    <row r="13962" spans="2:2" x14ac:dyDescent="0.3">
      <c r="B13962" s="2"/>
    </row>
    <row r="13963" spans="2:2" x14ac:dyDescent="0.3">
      <c r="B13963" s="2"/>
    </row>
    <row r="13964" spans="2:2" x14ac:dyDescent="0.3">
      <c r="B13964" s="2"/>
    </row>
    <row r="13965" spans="2:2" x14ac:dyDescent="0.3">
      <c r="B13965" s="2"/>
    </row>
    <row r="13966" spans="2:2" x14ac:dyDescent="0.3">
      <c r="B13966" s="2"/>
    </row>
    <row r="13967" spans="2:2" x14ac:dyDescent="0.3">
      <c r="B13967" s="2"/>
    </row>
    <row r="13968" spans="2:2" x14ac:dyDescent="0.3">
      <c r="B13968" s="2"/>
    </row>
    <row r="13969" spans="2:2" x14ac:dyDescent="0.3">
      <c r="B13969" s="2"/>
    </row>
    <row r="13970" spans="2:2" x14ac:dyDescent="0.3">
      <c r="B13970" s="2"/>
    </row>
    <row r="13971" spans="2:2" x14ac:dyDescent="0.3">
      <c r="B13971" s="2"/>
    </row>
    <row r="13972" spans="2:2" x14ac:dyDescent="0.3">
      <c r="B13972" s="2"/>
    </row>
    <row r="13973" spans="2:2" x14ac:dyDescent="0.3">
      <c r="B13973" s="2"/>
    </row>
    <row r="13974" spans="2:2" x14ac:dyDescent="0.3">
      <c r="B13974" s="2"/>
    </row>
    <row r="13975" spans="2:2" x14ac:dyDescent="0.3">
      <c r="B13975" s="2"/>
    </row>
    <row r="13976" spans="2:2" x14ac:dyDescent="0.3">
      <c r="B13976" s="2"/>
    </row>
    <row r="13977" spans="2:2" x14ac:dyDescent="0.3">
      <c r="B13977" s="2"/>
    </row>
    <row r="13978" spans="2:2" x14ac:dyDescent="0.3">
      <c r="B13978" s="2"/>
    </row>
    <row r="13979" spans="2:2" x14ac:dyDescent="0.3">
      <c r="B13979" s="2"/>
    </row>
    <row r="13980" spans="2:2" x14ac:dyDescent="0.3">
      <c r="B13980" s="2"/>
    </row>
    <row r="13981" spans="2:2" x14ac:dyDescent="0.3">
      <c r="B13981" s="2"/>
    </row>
    <row r="13982" spans="2:2" x14ac:dyDescent="0.3">
      <c r="B13982" s="2"/>
    </row>
    <row r="13983" spans="2:2" x14ac:dyDescent="0.3">
      <c r="B13983" s="2"/>
    </row>
    <row r="13984" spans="2:2" x14ac:dyDescent="0.3">
      <c r="B13984" s="2"/>
    </row>
    <row r="13985" spans="2:2" x14ac:dyDescent="0.3">
      <c r="B13985" s="2"/>
    </row>
    <row r="13986" spans="2:2" x14ac:dyDescent="0.3">
      <c r="B13986" s="2"/>
    </row>
    <row r="13987" spans="2:2" x14ac:dyDescent="0.3">
      <c r="B13987" s="2"/>
    </row>
    <row r="13988" spans="2:2" x14ac:dyDescent="0.3">
      <c r="B13988" s="2"/>
    </row>
    <row r="13989" spans="2:2" x14ac:dyDescent="0.3">
      <c r="B13989" s="2"/>
    </row>
    <row r="13990" spans="2:2" x14ac:dyDescent="0.3">
      <c r="B13990" s="2"/>
    </row>
    <row r="13991" spans="2:2" x14ac:dyDescent="0.3">
      <c r="B13991" s="2"/>
    </row>
    <row r="13992" spans="2:2" x14ac:dyDescent="0.3">
      <c r="B13992" s="2"/>
    </row>
    <row r="13993" spans="2:2" x14ac:dyDescent="0.3">
      <c r="B13993" s="2"/>
    </row>
    <row r="13994" spans="2:2" x14ac:dyDescent="0.3">
      <c r="B13994" s="2"/>
    </row>
    <row r="13995" spans="2:2" x14ac:dyDescent="0.3">
      <c r="B13995" s="2"/>
    </row>
    <row r="13996" spans="2:2" x14ac:dyDescent="0.3">
      <c r="B13996" s="2"/>
    </row>
    <row r="13997" spans="2:2" x14ac:dyDescent="0.3">
      <c r="B13997" s="2"/>
    </row>
    <row r="13998" spans="2:2" x14ac:dyDescent="0.3">
      <c r="B13998" s="2"/>
    </row>
    <row r="13999" spans="2:2" x14ac:dyDescent="0.3">
      <c r="B13999" s="2"/>
    </row>
    <row r="14000" spans="2:2" x14ac:dyDescent="0.3">
      <c r="B14000" s="2"/>
    </row>
    <row r="14001" spans="2:2" x14ac:dyDescent="0.3">
      <c r="B14001" s="2"/>
    </row>
    <row r="14002" spans="2:2" x14ac:dyDescent="0.3">
      <c r="B14002" s="2"/>
    </row>
    <row r="14003" spans="2:2" x14ac:dyDescent="0.3">
      <c r="B14003" s="2"/>
    </row>
    <row r="14004" spans="2:2" x14ac:dyDescent="0.3">
      <c r="B14004" s="2"/>
    </row>
    <row r="14005" spans="2:2" x14ac:dyDescent="0.3">
      <c r="B14005" s="2"/>
    </row>
    <row r="14006" spans="2:2" x14ac:dyDescent="0.3">
      <c r="B14006" s="2"/>
    </row>
    <row r="14007" spans="2:2" x14ac:dyDescent="0.3">
      <c r="B14007" s="2"/>
    </row>
    <row r="14008" spans="2:2" x14ac:dyDescent="0.3">
      <c r="B14008" s="2"/>
    </row>
    <row r="14009" spans="2:2" x14ac:dyDescent="0.3">
      <c r="B14009" s="2"/>
    </row>
    <row r="14010" spans="2:2" x14ac:dyDescent="0.3">
      <c r="B14010" s="2"/>
    </row>
    <row r="14011" spans="2:2" x14ac:dyDescent="0.3">
      <c r="B14011" s="2"/>
    </row>
    <row r="14012" spans="2:2" x14ac:dyDescent="0.3">
      <c r="B14012" s="2"/>
    </row>
    <row r="14013" spans="2:2" x14ac:dyDescent="0.3">
      <c r="B14013" s="2"/>
    </row>
    <row r="14014" spans="2:2" x14ac:dyDescent="0.3">
      <c r="B14014" s="2"/>
    </row>
    <row r="14015" spans="2:2" x14ac:dyDescent="0.3">
      <c r="B14015" s="2"/>
    </row>
    <row r="14016" spans="2:2" x14ac:dyDescent="0.3">
      <c r="B14016" s="2"/>
    </row>
    <row r="14017" spans="2:2" x14ac:dyDescent="0.3">
      <c r="B14017" s="2"/>
    </row>
    <row r="14018" spans="2:2" x14ac:dyDescent="0.3">
      <c r="B14018" s="2"/>
    </row>
    <row r="14019" spans="2:2" x14ac:dyDescent="0.3">
      <c r="B14019" s="2"/>
    </row>
    <row r="14020" spans="2:2" x14ac:dyDescent="0.3">
      <c r="B14020" s="2"/>
    </row>
    <row r="14021" spans="2:2" x14ac:dyDescent="0.3">
      <c r="B14021" s="2"/>
    </row>
    <row r="14022" spans="2:2" x14ac:dyDescent="0.3">
      <c r="B14022" s="2"/>
    </row>
    <row r="14023" spans="2:2" x14ac:dyDescent="0.3">
      <c r="B14023" s="2"/>
    </row>
    <row r="14024" spans="2:2" x14ac:dyDescent="0.3">
      <c r="B14024" s="2"/>
    </row>
    <row r="14025" spans="2:2" x14ac:dyDescent="0.3">
      <c r="B14025" s="2"/>
    </row>
    <row r="14026" spans="2:2" x14ac:dyDescent="0.3">
      <c r="B14026" s="2"/>
    </row>
    <row r="14027" spans="2:2" x14ac:dyDescent="0.3">
      <c r="B14027" s="2"/>
    </row>
    <row r="14028" spans="2:2" x14ac:dyDescent="0.3">
      <c r="B14028" s="2"/>
    </row>
    <row r="14029" spans="2:2" x14ac:dyDescent="0.3">
      <c r="B14029" s="2"/>
    </row>
    <row r="14030" spans="2:2" x14ac:dyDescent="0.3">
      <c r="B14030" s="2"/>
    </row>
    <row r="14031" spans="2:2" x14ac:dyDescent="0.3">
      <c r="B14031" s="2"/>
    </row>
    <row r="14032" spans="2:2" x14ac:dyDescent="0.3">
      <c r="B14032" s="2"/>
    </row>
    <row r="14033" spans="2:2" x14ac:dyDescent="0.3">
      <c r="B14033" s="2"/>
    </row>
    <row r="14034" spans="2:2" x14ac:dyDescent="0.3">
      <c r="B14034" s="2"/>
    </row>
    <row r="14035" spans="2:2" x14ac:dyDescent="0.3">
      <c r="B14035" s="2"/>
    </row>
    <row r="14036" spans="2:2" x14ac:dyDescent="0.3">
      <c r="B14036" s="2"/>
    </row>
    <row r="14037" spans="2:2" x14ac:dyDescent="0.3">
      <c r="B14037" s="2"/>
    </row>
    <row r="14038" spans="2:2" x14ac:dyDescent="0.3">
      <c r="B14038" s="2"/>
    </row>
    <row r="14039" spans="2:2" x14ac:dyDescent="0.3">
      <c r="B14039" s="2"/>
    </row>
    <row r="14040" spans="2:2" x14ac:dyDescent="0.3">
      <c r="B14040" s="2"/>
    </row>
    <row r="14041" spans="2:2" x14ac:dyDescent="0.3">
      <c r="B14041" s="2"/>
    </row>
    <row r="14042" spans="2:2" x14ac:dyDescent="0.3">
      <c r="B14042" s="2"/>
    </row>
    <row r="14043" spans="2:2" x14ac:dyDescent="0.3">
      <c r="B14043" s="2"/>
    </row>
    <row r="14044" spans="2:2" x14ac:dyDescent="0.3">
      <c r="B14044" s="2"/>
    </row>
    <row r="14045" spans="2:2" x14ac:dyDescent="0.3">
      <c r="B14045" s="2"/>
    </row>
    <row r="14046" spans="2:2" x14ac:dyDescent="0.3">
      <c r="B14046" s="2"/>
    </row>
    <row r="14047" spans="2:2" x14ac:dyDescent="0.3">
      <c r="B14047" s="2"/>
    </row>
    <row r="14048" spans="2:2" x14ac:dyDescent="0.3">
      <c r="B14048" s="2"/>
    </row>
    <row r="14049" spans="2:2" x14ac:dyDescent="0.3">
      <c r="B14049" s="2"/>
    </row>
    <row r="14050" spans="2:2" x14ac:dyDescent="0.3">
      <c r="B14050" s="2"/>
    </row>
    <row r="14051" spans="2:2" x14ac:dyDescent="0.3">
      <c r="B14051" s="2"/>
    </row>
    <row r="14052" spans="2:2" x14ac:dyDescent="0.3">
      <c r="B14052" s="2"/>
    </row>
    <row r="14053" spans="2:2" x14ac:dyDescent="0.3">
      <c r="B14053" s="2"/>
    </row>
    <row r="14054" spans="2:2" x14ac:dyDescent="0.3">
      <c r="B14054" s="2"/>
    </row>
    <row r="14055" spans="2:2" x14ac:dyDescent="0.3">
      <c r="B14055" s="2"/>
    </row>
    <row r="14056" spans="2:2" x14ac:dyDescent="0.3">
      <c r="B14056" s="2"/>
    </row>
    <row r="14057" spans="2:2" x14ac:dyDescent="0.3">
      <c r="B14057" s="2"/>
    </row>
    <row r="14058" spans="2:2" x14ac:dyDescent="0.3">
      <c r="B14058" s="2"/>
    </row>
    <row r="14059" spans="2:2" x14ac:dyDescent="0.3">
      <c r="B14059" s="2"/>
    </row>
    <row r="14060" spans="2:2" x14ac:dyDescent="0.3">
      <c r="B14060" s="2"/>
    </row>
    <row r="14061" spans="2:2" x14ac:dyDescent="0.3">
      <c r="B14061" s="2"/>
    </row>
    <row r="14062" spans="2:2" x14ac:dyDescent="0.3">
      <c r="B14062" s="2"/>
    </row>
    <row r="14063" spans="2:2" x14ac:dyDescent="0.3">
      <c r="B14063" s="2"/>
    </row>
    <row r="14064" spans="2:2" x14ac:dyDescent="0.3">
      <c r="B14064" s="2"/>
    </row>
    <row r="14065" spans="2:2" x14ac:dyDescent="0.3">
      <c r="B14065" s="2"/>
    </row>
    <row r="14066" spans="2:2" x14ac:dyDescent="0.3">
      <c r="B14066" s="2"/>
    </row>
    <row r="14067" spans="2:2" x14ac:dyDescent="0.3">
      <c r="B14067" s="2"/>
    </row>
    <row r="14068" spans="2:2" x14ac:dyDescent="0.3">
      <c r="B14068" s="2"/>
    </row>
    <row r="14069" spans="2:2" x14ac:dyDescent="0.3">
      <c r="B14069" s="2"/>
    </row>
    <row r="14070" spans="2:2" x14ac:dyDescent="0.3">
      <c r="B14070" s="2"/>
    </row>
    <row r="14071" spans="2:2" x14ac:dyDescent="0.3">
      <c r="B14071" s="2"/>
    </row>
    <row r="14072" spans="2:2" x14ac:dyDescent="0.3">
      <c r="B14072" s="2"/>
    </row>
    <row r="14073" spans="2:2" x14ac:dyDescent="0.3">
      <c r="B14073" s="2"/>
    </row>
    <row r="14074" spans="2:2" x14ac:dyDescent="0.3">
      <c r="B14074" s="2"/>
    </row>
    <row r="14075" spans="2:2" x14ac:dyDescent="0.3">
      <c r="B14075" s="2"/>
    </row>
    <row r="14076" spans="2:2" x14ac:dyDescent="0.3">
      <c r="B14076" s="2"/>
    </row>
    <row r="14077" spans="2:2" x14ac:dyDescent="0.3">
      <c r="B14077" s="2"/>
    </row>
    <row r="14078" spans="2:2" x14ac:dyDescent="0.3">
      <c r="B14078" s="2"/>
    </row>
    <row r="14079" spans="2:2" x14ac:dyDescent="0.3">
      <c r="B14079" s="2"/>
    </row>
    <row r="14080" spans="2:2" x14ac:dyDescent="0.3">
      <c r="B14080" s="2"/>
    </row>
    <row r="14081" spans="2:2" x14ac:dyDescent="0.3">
      <c r="B14081" s="2"/>
    </row>
    <row r="14082" spans="2:2" x14ac:dyDescent="0.3">
      <c r="B14082" s="2"/>
    </row>
    <row r="14083" spans="2:2" x14ac:dyDescent="0.3">
      <c r="B14083" s="2"/>
    </row>
    <row r="14084" spans="2:2" x14ac:dyDescent="0.3">
      <c r="B14084" s="2"/>
    </row>
    <row r="14085" spans="2:2" x14ac:dyDescent="0.3">
      <c r="B14085" s="2"/>
    </row>
    <row r="14086" spans="2:2" x14ac:dyDescent="0.3">
      <c r="B14086" s="2"/>
    </row>
    <row r="14087" spans="2:2" x14ac:dyDescent="0.3">
      <c r="B14087" s="2"/>
    </row>
    <row r="14088" spans="2:2" x14ac:dyDescent="0.3">
      <c r="B14088" s="2"/>
    </row>
    <row r="14089" spans="2:2" x14ac:dyDescent="0.3">
      <c r="B14089" s="2"/>
    </row>
    <row r="14090" spans="2:2" x14ac:dyDescent="0.3">
      <c r="B14090" s="2"/>
    </row>
    <row r="14091" spans="2:2" x14ac:dyDescent="0.3">
      <c r="B14091" s="2"/>
    </row>
    <row r="14092" spans="2:2" x14ac:dyDescent="0.3">
      <c r="B14092" s="2"/>
    </row>
    <row r="14093" spans="2:2" x14ac:dyDescent="0.3">
      <c r="B14093" s="2"/>
    </row>
    <row r="14094" spans="2:2" x14ac:dyDescent="0.3">
      <c r="B14094" s="2"/>
    </row>
    <row r="14095" spans="2:2" x14ac:dyDescent="0.3">
      <c r="B14095" s="2"/>
    </row>
    <row r="14096" spans="2:2" x14ac:dyDescent="0.3">
      <c r="B14096" s="2"/>
    </row>
    <row r="14097" spans="2:2" x14ac:dyDescent="0.3">
      <c r="B14097" s="2"/>
    </row>
    <row r="14098" spans="2:2" x14ac:dyDescent="0.3">
      <c r="B14098" s="2"/>
    </row>
    <row r="14099" spans="2:2" x14ac:dyDescent="0.3">
      <c r="B14099" s="2"/>
    </row>
    <row r="14100" spans="2:2" x14ac:dyDescent="0.3">
      <c r="B14100" s="2"/>
    </row>
    <row r="14101" spans="2:2" x14ac:dyDescent="0.3">
      <c r="B14101" s="2"/>
    </row>
    <row r="14102" spans="2:2" x14ac:dyDescent="0.3">
      <c r="B14102" s="2"/>
    </row>
    <row r="14103" spans="2:2" x14ac:dyDescent="0.3">
      <c r="B14103" s="2"/>
    </row>
    <row r="14104" spans="2:2" x14ac:dyDescent="0.3">
      <c r="B14104" s="2"/>
    </row>
    <row r="14105" spans="2:2" x14ac:dyDescent="0.3">
      <c r="B14105" s="2"/>
    </row>
    <row r="14106" spans="2:2" x14ac:dyDescent="0.3">
      <c r="B14106" s="2"/>
    </row>
    <row r="14107" spans="2:2" x14ac:dyDescent="0.3">
      <c r="B14107" s="2"/>
    </row>
    <row r="14108" spans="2:2" x14ac:dyDescent="0.3">
      <c r="B14108" s="2"/>
    </row>
    <row r="14109" spans="2:2" x14ac:dyDescent="0.3">
      <c r="B14109" s="2"/>
    </row>
    <row r="14110" spans="2:2" x14ac:dyDescent="0.3">
      <c r="B14110" s="2"/>
    </row>
    <row r="14111" spans="2:2" x14ac:dyDescent="0.3">
      <c r="B14111" s="2"/>
    </row>
    <row r="14112" spans="2:2" x14ac:dyDescent="0.3">
      <c r="B14112" s="2"/>
    </row>
    <row r="14113" spans="2:2" x14ac:dyDescent="0.3">
      <c r="B14113" s="2"/>
    </row>
    <row r="14114" spans="2:2" x14ac:dyDescent="0.3">
      <c r="B14114" s="2"/>
    </row>
    <row r="14115" spans="2:2" x14ac:dyDescent="0.3">
      <c r="B14115" s="2"/>
    </row>
    <row r="14116" spans="2:2" x14ac:dyDescent="0.3">
      <c r="B14116" s="2"/>
    </row>
    <row r="14117" spans="2:2" x14ac:dyDescent="0.3">
      <c r="B14117" s="2"/>
    </row>
    <row r="14118" spans="2:2" x14ac:dyDescent="0.3">
      <c r="B14118" s="2"/>
    </row>
    <row r="14119" spans="2:2" x14ac:dyDescent="0.3">
      <c r="B14119" s="2"/>
    </row>
    <row r="14120" spans="2:2" x14ac:dyDescent="0.3">
      <c r="B14120" s="2"/>
    </row>
    <row r="14121" spans="2:2" x14ac:dyDescent="0.3">
      <c r="B14121" s="2"/>
    </row>
    <row r="14122" spans="2:2" x14ac:dyDescent="0.3">
      <c r="B14122" s="2"/>
    </row>
    <row r="14123" spans="2:2" x14ac:dyDescent="0.3">
      <c r="B14123" s="2"/>
    </row>
    <row r="14124" spans="2:2" x14ac:dyDescent="0.3">
      <c r="B14124" s="2"/>
    </row>
    <row r="14125" spans="2:2" x14ac:dyDescent="0.3">
      <c r="B14125" s="2"/>
    </row>
    <row r="14126" spans="2:2" x14ac:dyDescent="0.3">
      <c r="B14126" s="2"/>
    </row>
    <row r="14127" spans="2:2" x14ac:dyDescent="0.3">
      <c r="B14127" s="2"/>
    </row>
    <row r="14128" spans="2:2" x14ac:dyDescent="0.3">
      <c r="B14128" s="2"/>
    </row>
    <row r="14129" spans="2:2" x14ac:dyDescent="0.3">
      <c r="B14129" s="2"/>
    </row>
    <row r="14130" spans="2:2" x14ac:dyDescent="0.3">
      <c r="B14130" s="2"/>
    </row>
    <row r="14131" spans="2:2" x14ac:dyDescent="0.3">
      <c r="B14131" s="2"/>
    </row>
    <row r="14132" spans="2:2" x14ac:dyDescent="0.3">
      <c r="B14132" s="2"/>
    </row>
    <row r="14133" spans="2:2" x14ac:dyDescent="0.3">
      <c r="B14133" s="2"/>
    </row>
    <row r="14134" spans="2:2" x14ac:dyDescent="0.3">
      <c r="B14134" s="2"/>
    </row>
    <row r="14135" spans="2:2" x14ac:dyDescent="0.3">
      <c r="B14135" s="2"/>
    </row>
    <row r="14136" spans="2:2" x14ac:dyDescent="0.3">
      <c r="B14136" s="2"/>
    </row>
    <row r="14137" spans="2:2" x14ac:dyDescent="0.3">
      <c r="B14137" s="2"/>
    </row>
    <row r="14138" spans="2:2" x14ac:dyDescent="0.3">
      <c r="B14138" s="2"/>
    </row>
    <row r="14139" spans="2:2" x14ac:dyDescent="0.3">
      <c r="B14139" s="2"/>
    </row>
    <row r="14140" spans="2:2" x14ac:dyDescent="0.3">
      <c r="B14140" s="2"/>
    </row>
    <row r="14141" spans="2:2" x14ac:dyDescent="0.3">
      <c r="B14141" s="2"/>
    </row>
    <row r="14142" spans="2:2" x14ac:dyDescent="0.3">
      <c r="B14142" s="2"/>
    </row>
    <row r="14143" spans="2:2" x14ac:dyDescent="0.3">
      <c r="B14143" s="2"/>
    </row>
    <row r="14144" spans="2:2" x14ac:dyDescent="0.3">
      <c r="B14144" s="2"/>
    </row>
    <row r="14145" spans="2:2" x14ac:dyDescent="0.3">
      <c r="B14145" s="2"/>
    </row>
    <row r="14146" spans="2:2" x14ac:dyDescent="0.3">
      <c r="B14146" s="2"/>
    </row>
    <row r="14147" spans="2:2" x14ac:dyDescent="0.3">
      <c r="B14147" s="2"/>
    </row>
    <row r="14148" spans="2:2" x14ac:dyDescent="0.3">
      <c r="B14148" s="2"/>
    </row>
    <row r="14149" spans="2:2" x14ac:dyDescent="0.3">
      <c r="B14149" s="2"/>
    </row>
    <row r="14150" spans="2:2" x14ac:dyDescent="0.3">
      <c r="B14150" s="2"/>
    </row>
    <row r="14151" spans="2:2" x14ac:dyDescent="0.3">
      <c r="B14151" s="2"/>
    </row>
    <row r="14152" spans="2:2" x14ac:dyDescent="0.3">
      <c r="B14152" s="2"/>
    </row>
    <row r="14153" spans="2:2" x14ac:dyDescent="0.3">
      <c r="B14153" s="2"/>
    </row>
    <row r="14154" spans="2:2" x14ac:dyDescent="0.3">
      <c r="B14154" s="2"/>
    </row>
    <row r="14155" spans="2:2" x14ac:dyDescent="0.3">
      <c r="B14155" s="2"/>
    </row>
    <row r="14156" spans="2:2" x14ac:dyDescent="0.3">
      <c r="B14156" s="2"/>
    </row>
    <row r="14157" spans="2:2" x14ac:dyDescent="0.3">
      <c r="B14157" s="2"/>
    </row>
    <row r="14158" spans="2:2" x14ac:dyDescent="0.3">
      <c r="B14158" s="2"/>
    </row>
    <row r="14159" spans="2:2" x14ac:dyDescent="0.3">
      <c r="B14159" s="2"/>
    </row>
    <row r="14160" spans="2:2" x14ac:dyDescent="0.3">
      <c r="B14160" s="2"/>
    </row>
    <row r="14161" spans="2:2" x14ac:dyDescent="0.3">
      <c r="B14161" s="2"/>
    </row>
    <row r="14162" spans="2:2" x14ac:dyDescent="0.3">
      <c r="B14162" s="2"/>
    </row>
    <row r="14163" spans="2:2" x14ac:dyDescent="0.3">
      <c r="B14163" s="2"/>
    </row>
    <row r="14164" spans="2:2" x14ac:dyDescent="0.3">
      <c r="B14164" s="2"/>
    </row>
    <row r="14165" spans="2:2" x14ac:dyDescent="0.3">
      <c r="B14165" s="2"/>
    </row>
    <row r="14166" spans="2:2" x14ac:dyDescent="0.3">
      <c r="B14166" s="2"/>
    </row>
    <row r="14167" spans="2:2" x14ac:dyDescent="0.3">
      <c r="B14167" s="2"/>
    </row>
    <row r="14168" spans="2:2" x14ac:dyDescent="0.3">
      <c r="B14168" s="2"/>
    </row>
    <row r="14169" spans="2:2" x14ac:dyDescent="0.3">
      <c r="B14169" s="2"/>
    </row>
    <row r="14170" spans="2:2" x14ac:dyDescent="0.3">
      <c r="B14170" s="2"/>
    </row>
    <row r="14171" spans="2:2" x14ac:dyDescent="0.3">
      <c r="B14171" s="2"/>
    </row>
    <row r="14172" spans="2:2" x14ac:dyDescent="0.3">
      <c r="B14172" s="2"/>
    </row>
    <row r="14173" spans="2:2" x14ac:dyDescent="0.3">
      <c r="B14173" s="2"/>
    </row>
    <row r="14174" spans="2:2" x14ac:dyDescent="0.3">
      <c r="B14174" s="2"/>
    </row>
    <row r="14175" spans="2:2" x14ac:dyDescent="0.3">
      <c r="B14175" s="2"/>
    </row>
    <row r="14176" spans="2:2" x14ac:dyDescent="0.3">
      <c r="B14176" s="2"/>
    </row>
    <row r="14177" spans="2:2" x14ac:dyDescent="0.3">
      <c r="B14177" s="2"/>
    </row>
    <row r="14178" spans="2:2" x14ac:dyDescent="0.3">
      <c r="B14178" s="2"/>
    </row>
    <row r="14179" spans="2:2" x14ac:dyDescent="0.3">
      <c r="B14179" s="2"/>
    </row>
    <row r="14180" spans="2:2" x14ac:dyDescent="0.3">
      <c r="B14180" s="2"/>
    </row>
    <row r="14181" spans="2:2" x14ac:dyDescent="0.3">
      <c r="B14181" s="2"/>
    </row>
    <row r="14182" spans="2:2" x14ac:dyDescent="0.3">
      <c r="B14182" s="2"/>
    </row>
    <row r="14183" spans="2:2" x14ac:dyDescent="0.3">
      <c r="B14183" s="2"/>
    </row>
    <row r="14184" spans="2:2" x14ac:dyDescent="0.3">
      <c r="B14184" s="2"/>
    </row>
    <row r="14185" spans="2:2" x14ac:dyDescent="0.3">
      <c r="B14185" s="2"/>
    </row>
    <row r="14186" spans="2:2" x14ac:dyDescent="0.3">
      <c r="B14186" s="2"/>
    </row>
    <row r="14187" spans="2:2" x14ac:dyDescent="0.3">
      <c r="B14187" s="2"/>
    </row>
    <row r="14188" spans="2:2" x14ac:dyDescent="0.3">
      <c r="B14188" s="2"/>
    </row>
    <row r="14189" spans="2:2" x14ac:dyDescent="0.3">
      <c r="B14189" s="2"/>
    </row>
    <row r="14190" spans="2:2" x14ac:dyDescent="0.3">
      <c r="B14190" s="2"/>
    </row>
    <row r="14191" spans="2:2" x14ac:dyDescent="0.3">
      <c r="B14191" s="2"/>
    </row>
    <row r="14192" spans="2:2" x14ac:dyDescent="0.3">
      <c r="B14192" s="2"/>
    </row>
    <row r="14193" spans="2:2" x14ac:dyDescent="0.3">
      <c r="B14193" s="2"/>
    </row>
    <row r="14194" spans="2:2" x14ac:dyDescent="0.3">
      <c r="B14194" s="2"/>
    </row>
    <row r="14195" spans="2:2" x14ac:dyDescent="0.3">
      <c r="B14195" s="2"/>
    </row>
    <row r="14196" spans="2:2" x14ac:dyDescent="0.3">
      <c r="B14196" s="2"/>
    </row>
    <row r="14197" spans="2:2" x14ac:dyDescent="0.3">
      <c r="B14197" s="2"/>
    </row>
    <row r="14198" spans="2:2" x14ac:dyDescent="0.3">
      <c r="B14198" s="2"/>
    </row>
    <row r="14199" spans="2:2" x14ac:dyDescent="0.3">
      <c r="B14199" s="2"/>
    </row>
    <row r="14200" spans="2:2" x14ac:dyDescent="0.3">
      <c r="B14200" s="2"/>
    </row>
    <row r="14201" spans="2:2" x14ac:dyDescent="0.3">
      <c r="B14201" s="2"/>
    </row>
    <row r="14202" spans="2:2" x14ac:dyDescent="0.3">
      <c r="B14202" s="2"/>
    </row>
    <row r="14203" spans="2:2" x14ac:dyDescent="0.3">
      <c r="B14203" s="2"/>
    </row>
    <row r="14204" spans="2:2" x14ac:dyDescent="0.3">
      <c r="B14204" s="2"/>
    </row>
    <row r="14205" spans="2:2" x14ac:dyDescent="0.3">
      <c r="B14205" s="2"/>
    </row>
    <row r="14206" spans="2:2" x14ac:dyDescent="0.3">
      <c r="B14206" s="2"/>
    </row>
    <row r="14207" spans="2:2" x14ac:dyDescent="0.3">
      <c r="B14207" s="2"/>
    </row>
    <row r="14208" spans="2:2" x14ac:dyDescent="0.3">
      <c r="B14208" s="2"/>
    </row>
    <row r="14209" spans="2:2" x14ac:dyDescent="0.3">
      <c r="B14209" s="2"/>
    </row>
    <row r="14210" spans="2:2" x14ac:dyDescent="0.3">
      <c r="B14210" s="2"/>
    </row>
    <row r="14211" spans="2:2" x14ac:dyDescent="0.3">
      <c r="B14211" s="2"/>
    </row>
    <row r="14212" spans="2:2" x14ac:dyDescent="0.3">
      <c r="B14212" s="2"/>
    </row>
    <row r="14213" spans="2:2" x14ac:dyDescent="0.3">
      <c r="B14213" s="2"/>
    </row>
    <row r="14214" spans="2:2" x14ac:dyDescent="0.3">
      <c r="B14214" s="2"/>
    </row>
    <row r="14215" spans="2:2" x14ac:dyDescent="0.3">
      <c r="B14215" s="2"/>
    </row>
    <row r="14216" spans="2:2" x14ac:dyDescent="0.3">
      <c r="B14216" s="2"/>
    </row>
    <row r="14217" spans="2:2" x14ac:dyDescent="0.3">
      <c r="B14217" s="2"/>
    </row>
    <row r="14218" spans="2:2" x14ac:dyDescent="0.3">
      <c r="B14218" s="2"/>
    </row>
    <row r="14219" spans="2:2" x14ac:dyDescent="0.3">
      <c r="B14219" s="2"/>
    </row>
    <row r="14220" spans="2:2" x14ac:dyDescent="0.3">
      <c r="B14220" s="2"/>
    </row>
    <row r="14221" spans="2:2" x14ac:dyDescent="0.3">
      <c r="B14221" s="2"/>
    </row>
    <row r="14222" spans="2:2" x14ac:dyDescent="0.3">
      <c r="B14222" s="2"/>
    </row>
    <row r="14223" spans="2:2" x14ac:dyDescent="0.3">
      <c r="B14223" s="2"/>
    </row>
    <row r="14224" spans="2:2" x14ac:dyDescent="0.3">
      <c r="B14224" s="2"/>
    </row>
    <row r="14225" spans="2:2" x14ac:dyDescent="0.3">
      <c r="B14225" s="2"/>
    </row>
    <row r="14226" spans="2:2" x14ac:dyDescent="0.3">
      <c r="B14226" s="2"/>
    </row>
    <row r="14227" spans="2:2" x14ac:dyDescent="0.3">
      <c r="B14227" s="2"/>
    </row>
    <row r="14228" spans="2:2" x14ac:dyDescent="0.3">
      <c r="B14228" s="2"/>
    </row>
    <row r="14229" spans="2:2" x14ac:dyDescent="0.3">
      <c r="B14229" s="2"/>
    </row>
    <row r="14230" spans="2:2" x14ac:dyDescent="0.3">
      <c r="B14230" s="2"/>
    </row>
    <row r="14231" spans="2:2" x14ac:dyDescent="0.3">
      <c r="B14231" s="2"/>
    </row>
    <row r="14232" spans="2:2" x14ac:dyDescent="0.3">
      <c r="B14232" s="2"/>
    </row>
    <row r="14233" spans="2:2" x14ac:dyDescent="0.3">
      <c r="B14233" s="2"/>
    </row>
    <row r="14234" spans="2:2" x14ac:dyDescent="0.3">
      <c r="B14234" s="2"/>
    </row>
    <row r="14235" spans="2:2" x14ac:dyDescent="0.3">
      <c r="B14235" s="2"/>
    </row>
    <row r="14236" spans="2:2" x14ac:dyDescent="0.3">
      <c r="B14236" s="2"/>
    </row>
    <row r="14237" spans="2:2" x14ac:dyDescent="0.3">
      <c r="B14237" s="2"/>
    </row>
    <row r="14238" spans="2:2" x14ac:dyDescent="0.3">
      <c r="B14238" s="2"/>
    </row>
    <row r="14239" spans="2:2" x14ac:dyDescent="0.3">
      <c r="B14239" s="2"/>
    </row>
    <row r="14240" spans="2:2" x14ac:dyDescent="0.3">
      <c r="B14240" s="2"/>
    </row>
    <row r="14241" spans="2:2" x14ac:dyDescent="0.3">
      <c r="B14241" s="2"/>
    </row>
    <row r="14242" spans="2:2" x14ac:dyDescent="0.3">
      <c r="B14242" s="2"/>
    </row>
    <row r="14243" spans="2:2" x14ac:dyDescent="0.3">
      <c r="B14243" s="2"/>
    </row>
    <row r="14244" spans="2:2" x14ac:dyDescent="0.3">
      <c r="B14244" s="2"/>
    </row>
    <row r="14245" spans="2:2" x14ac:dyDescent="0.3">
      <c r="B14245" s="2"/>
    </row>
    <row r="14246" spans="2:2" x14ac:dyDescent="0.3">
      <c r="B14246" s="2"/>
    </row>
    <row r="14247" spans="2:2" x14ac:dyDescent="0.3">
      <c r="B14247" s="2"/>
    </row>
    <row r="14248" spans="2:2" x14ac:dyDescent="0.3">
      <c r="B14248" s="2"/>
    </row>
    <row r="14249" spans="2:2" x14ac:dyDescent="0.3">
      <c r="B14249" s="2"/>
    </row>
    <row r="14250" spans="2:2" x14ac:dyDescent="0.3">
      <c r="B14250" s="2"/>
    </row>
    <row r="14251" spans="2:2" x14ac:dyDescent="0.3">
      <c r="B14251" s="2"/>
    </row>
    <row r="14252" spans="2:2" x14ac:dyDescent="0.3">
      <c r="B14252" s="2"/>
    </row>
    <row r="14253" spans="2:2" x14ac:dyDescent="0.3">
      <c r="B14253" s="2"/>
    </row>
    <row r="14254" spans="2:2" x14ac:dyDescent="0.3">
      <c r="B14254" s="2"/>
    </row>
    <row r="14255" spans="2:2" x14ac:dyDescent="0.3">
      <c r="B14255" s="2"/>
    </row>
    <row r="14256" spans="2:2" x14ac:dyDescent="0.3">
      <c r="B14256" s="2"/>
    </row>
    <row r="14257" spans="2:2" x14ac:dyDescent="0.3">
      <c r="B14257" s="2"/>
    </row>
    <row r="14258" spans="2:2" x14ac:dyDescent="0.3">
      <c r="B14258" s="2"/>
    </row>
    <row r="14259" spans="2:2" x14ac:dyDescent="0.3">
      <c r="B14259" s="2"/>
    </row>
    <row r="14260" spans="2:2" x14ac:dyDescent="0.3">
      <c r="B14260" s="2"/>
    </row>
    <row r="14261" spans="2:2" x14ac:dyDescent="0.3">
      <c r="B14261" s="2"/>
    </row>
    <row r="14262" spans="2:2" x14ac:dyDescent="0.3">
      <c r="B14262" s="2"/>
    </row>
    <row r="14263" spans="2:2" x14ac:dyDescent="0.3">
      <c r="B14263" s="2"/>
    </row>
    <row r="14264" spans="2:2" x14ac:dyDescent="0.3">
      <c r="B14264" s="2"/>
    </row>
    <row r="14265" spans="2:2" x14ac:dyDescent="0.3">
      <c r="B14265" s="2"/>
    </row>
    <row r="14266" spans="2:2" x14ac:dyDescent="0.3">
      <c r="B14266" s="2"/>
    </row>
    <row r="14267" spans="2:2" x14ac:dyDescent="0.3">
      <c r="B14267" s="2"/>
    </row>
    <row r="14268" spans="2:2" x14ac:dyDescent="0.3">
      <c r="B14268" s="2"/>
    </row>
    <row r="14269" spans="2:2" x14ac:dyDescent="0.3">
      <c r="B14269" s="2"/>
    </row>
    <row r="14270" spans="2:2" x14ac:dyDescent="0.3">
      <c r="B14270" s="2"/>
    </row>
    <row r="14271" spans="2:2" x14ac:dyDescent="0.3">
      <c r="B14271" s="2"/>
    </row>
    <row r="14272" spans="2:2" x14ac:dyDescent="0.3">
      <c r="B14272" s="2"/>
    </row>
    <row r="14273" spans="2:2" x14ac:dyDescent="0.3">
      <c r="B14273" s="2"/>
    </row>
    <row r="14274" spans="2:2" x14ac:dyDescent="0.3">
      <c r="B14274" s="2"/>
    </row>
    <row r="14275" spans="2:2" x14ac:dyDescent="0.3">
      <c r="B14275" s="2"/>
    </row>
    <row r="14276" spans="2:2" x14ac:dyDescent="0.3">
      <c r="B14276" s="2"/>
    </row>
    <row r="14277" spans="2:2" x14ac:dyDescent="0.3">
      <c r="B14277" s="2"/>
    </row>
    <row r="14278" spans="2:2" x14ac:dyDescent="0.3">
      <c r="B14278" s="2"/>
    </row>
    <row r="14279" spans="2:2" x14ac:dyDescent="0.3">
      <c r="B14279" s="2"/>
    </row>
    <row r="14280" spans="2:2" x14ac:dyDescent="0.3">
      <c r="B14280" s="2"/>
    </row>
    <row r="14281" spans="2:2" x14ac:dyDescent="0.3">
      <c r="B14281" s="2"/>
    </row>
    <row r="14282" spans="2:2" x14ac:dyDescent="0.3">
      <c r="B14282" s="2"/>
    </row>
    <row r="14283" spans="2:2" x14ac:dyDescent="0.3">
      <c r="B14283" s="2"/>
    </row>
    <row r="14284" spans="2:2" x14ac:dyDescent="0.3">
      <c r="B14284" s="2"/>
    </row>
    <row r="14285" spans="2:2" x14ac:dyDescent="0.3">
      <c r="B14285" s="2"/>
    </row>
    <row r="14286" spans="2:2" x14ac:dyDescent="0.3">
      <c r="B14286" s="2"/>
    </row>
    <row r="14287" spans="2:2" x14ac:dyDescent="0.3">
      <c r="B14287" s="2"/>
    </row>
    <row r="14288" spans="2:2" x14ac:dyDescent="0.3">
      <c r="B14288" s="2"/>
    </row>
    <row r="14289" spans="2:2" x14ac:dyDescent="0.3">
      <c r="B14289" s="2"/>
    </row>
    <row r="14290" spans="2:2" x14ac:dyDescent="0.3">
      <c r="B14290" s="2"/>
    </row>
    <row r="14291" spans="2:2" x14ac:dyDescent="0.3">
      <c r="B14291" s="2"/>
    </row>
    <row r="14292" spans="2:2" x14ac:dyDescent="0.3">
      <c r="B14292" s="2"/>
    </row>
    <row r="14293" spans="2:2" x14ac:dyDescent="0.3">
      <c r="B14293" s="2"/>
    </row>
    <row r="14294" spans="2:2" x14ac:dyDescent="0.3">
      <c r="B14294" s="2"/>
    </row>
    <row r="14295" spans="2:2" x14ac:dyDescent="0.3">
      <c r="B14295" s="2"/>
    </row>
    <row r="14296" spans="2:2" x14ac:dyDescent="0.3">
      <c r="B14296" s="2"/>
    </row>
    <row r="14297" spans="2:2" x14ac:dyDescent="0.3">
      <c r="B14297" s="2"/>
    </row>
    <row r="14298" spans="2:2" x14ac:dyDescent="0.3">
      <c r="B14298" s="2"/>
    </row>
    <row r="14299" spans="2:2" x14ac:dyDescent="0.3">
      <c r="B14299" s="2"/>
    </row>
    <row r="14300" spans="2:2" x14ac:dyDescent="0.3">
      <c r="B14300" s="2"/>
    </row>
    <row r="14301" spans="2:2" x14ac:dyDescent="0.3">
      <c r="B14301" s="2"/>
    </row>
    <row r="14302" spans="2:2" x14ac:dyDescent="0.3">
      <c r="B14302" s="2"/>
    </row>
    <row r="14303" spans="2:2" x14ac:dyDescent="0.3">
      <c r="B14303" s="2"/>
    </row>
    <row r="14304" spans="2:2" x14ac:dyDescent="0.3">
      <c r="B14304" s="2"/>
    </row>
    <row r="14305" spans="2:2" x14ac:dyDescent="0.3">
      <c r="B14305" s="2"/>
    </row>
    <row r="14306" spans="2:2" x14ac:dyDescent="0.3">
      <c r="B14306" s="2"/>
    </row>
    <row r="14307" spans="2:2" x14ac:dyDescent="0.3">
      <c r="B14307" s="2"/>
    </row>
    <row r="14308" spans="2:2" x14ac:dyDescent="0.3">
      <c r="B14308" s="2"/>
    </row>
    <row r="14309" spans="2:2" x14ac:dyDescent="0.3">
      <c r="B14309" s="2"/>
    </row>
    <row r="14310" spans="2:2" x14ac:dyDescent="0.3">
      <c r="B14310" s="2"/>
    </row>
    <row r="14311" spans="2:2" x14ac:dyDescent="0.3">
      <c r="B14311" s="2"/>
    </row>
    <row r="14312" spans="2:2" x14ac:dyDescent="0.3">
      <c r="B14312" s="2"/>
    </row>
    <row r="14313" spans="2:2" x14ac:dyDescent="0.3">
      <c r="B14313" s="2"/>
    </row>
    <row r="14314" spans="2:2" x14ac:dyDescent="0.3">
      <c r="B14314" s="2"/>
    </row>
    <row r="14315" spans="2:2" x14ac:dyDescent="0.3">
      <c r="B14315" s="2"/>
    </row>
    <row r="14316" spans="2:2" x14ac:dyDescent="0.3">
      <c r="B14316" s="2"/>
    </row>
    <row r="14317" spans="2:2" x14ac:dyDescent="0.3">
      <c r="B14317" s="2"/>
    </row>
    <row r="14318" spans="2:2" x14ac:dyDescent="0.3">
      <c r="B14318" s="2"/>
    </row>
    <row r="14319" spans="2:2" x14ac:dyDescent="0.3">
      <c r="B14319" s="2"/>
    </row>
    <row r="14320" spans="2:2" x14ac:dyDescent="0.3">
      <c r="B14320" s="2"/>
    </row>
    <row r="14321" spans="2:2" x14ac:dyDescent="0.3">
      <c r="B14321" s="2"/>
    </row>
    <row r="14322" spans="2:2" x14ac:dyDescent="0.3">
      <c r="B14322" s="2"/>
    </row>
    <row r="14323" spans="2:2" x14ac:dyDescent="0.3">
      <c r="B14323" s="2"/>
    </row>
    <row r="14324" spans="2:2" x14ac:dyDescent="0.3">
      <c r="B14324" s="2"/>
    </row>
    <row r="14325" spans="2:2" x14ac:dyDescent="0.3">
      <c r="B14325" s="2"/>
    </row>
    <row r="14326" spans="2:2" x14ac:dyDescent="0.3">
      <c r="B14326" s="2"/>
    </row>
    <row r="14327" spans="2:2" x14ac:dyDescent="0.3">
      <c r="B14327" s="2"/>
    </row>
    <row r="14328" spans="2:2" x14ac:dyDescent="0.3">
      <c r="B14328" s="2"/>
    </row>
    <row r="14329" spans="2:2" x14ac:dyDescent="0.3">
      <c r="B14329" s="2"/>
    </row>
    <row r="14330" spans="2:2" x14ac:dyDescent="0.3">
      <c r="B14330" s="2"/>
    </row>
    <row r="14331" spans="2:2" x14ac:dyDescent="0.3">
      <c r="B14331" s="2"/>
    </row>
    <row r="14332" spans="2:2" x14ac:dyDescent="0.3">
      <c r="B14332" s="2"/>
    </row>
    <row r="14333" spans="2:2" x14ac:dyDescent="0.3">
      <c r="B14333" s="2"/>
    </row>
    <row r="14334" spans="2:2" x14ac:dyDescent="0.3">
      <c r="B14334" s="2"/>
    </row>
    <row r="14335" spans="2:2" x14ac:dyDescent="0.3">
      <c r="B14335" s="2"/>
    </row>
    <row r="14336" spans="2:2" x14ac:dyDescent="0.3">
      <c r="B14336" s="2"/>
    </row>
    <row r="14337" spans="2:2" x14ac:dyDescent="0.3">
      <c r="B14337" s="2"/>
    </row>
    <row r="14338" spans="2:2" x14ac:dyDescent="0.3">
      <c r="B14338" s="2"/>
    </row>
    <row r="14339" spans="2:2" x14ac:dyDescent="0.3">
      <c r="B14339" s="2"/>
    </row>
    <row r="14340" spans="2:2" x14ac:dyDescent="0.3">
      <c r="B14340" s="2"/>
    </row>
    <row r="14341" spans="2:2" x14ac:dyDescent="0.3">
      <c r="B14341" s="2"/>
    </row>
    <row r="14342" spans="2:2" x14ac:dyDescent="0.3">
      <c r="B14342" s="2"/>
    </row>
    <row r="14343" spans="2:2" x14ac:dyDescent="0.3">
      <c r="B14343" s="2"/>
    </row>
    <row r="14344" spans="2:2" x14ac:dyDescent="0.3">
      <c r="B14344" s="2"/>
    </row>
    <row r="14345" spans="2:2" x14ac:dyDescent="0.3">
      <c r="B14345" s="2"/>
    </row>
    <row r="14346" spans="2:2" x14ac:dyDescent="0.3">
      <c r="B14346" s="2"/>
    </row>
    <row r="14347" spans="2:2" x14ac:dyDescent="0.3">
      <c r="B14347" s="2"/>
    </row>
    <row r="14348" spans="2:2" x14ac:dyDescent="0.3">
      <c r="B14348" s="2"/>
    </row>
    <row r="14349" spans="2:2" x14ac:dyDescent="0.3">
      <c r="B14349" s="2"/>
    </row>
    <row r="14350" spans="2:2" x14ac:dyDescent="0.3">
      <c r="B14350" s="2"/>
    </row>
    <row r="14351" spans="2:2" x14ac:dyDescent="0.3">
      <c r="B14351" s="2"/>
    </row>
    <row r="14352" spans="2:2" x14ac:dyDescent="0.3">
      <c r="B14352" s="2"/>
    </row>
    <row r="14353" spans="2:2" x14ac:dyDescent="0.3">
      <c r="B14353" s="2"/>
    </row>
    <row r="14354" spans="2:2" x14ac:dyDescent="0.3">
      <c r="B14354" s="2"/>
    </row>
    <row r="14355" spans="2:2" x14ac:dyDescent="0.3">
      <c r="B14355" s="2"/>
    </row>
    <row r="14356" spans="2:2" x14ac:dyDescent="0.3">
      <c r="B14356" s="2"/>
    </row>
    <row r="14357" spans="2:2" x14ac:dyDescent="0.3">
      <c r="B14357" s="2"/>
    </row>
    <row r="14358" spans="2:2" x14ac:dyDescent="0.3">
      <c r="B14358" s="2"/>
    </row>
    <row r="14359" spans="2:2" x14ac:dyDescent="0.3">
      <c r="B14359" s="2"/>
    </row>
    <row r="14360" spans="2:2" x14ac:dyDescent="0.3">
      <c r="B14360" s="2"/>
    </row>
    <row r="14361" spans="2:2" x14ac:dyDescent="0.3">
      <c r="B14361" s="2"/>
    </row>
    <row r="14362" spans="2:2" x14ac:dyDescent="0.3">
      <c r="B14362" s="2"/>
    </row>
    <row r="14363" spans="2:2" x14ac:dyDescent="0.3">
      <c r="B14363" s="2"/>
    </row>
    <row r="14364" spans="2:2" x14ac:dyDescent="0.3">
      <c r="B14364" s="2"/>
    </row>
    <row r="14365" spans="2:2" x14ac:dyDescent="0.3">
      <c r="B14365" s="2"/>
    </row>
    <row r="14366" spans="2:2" x14ac:dyDescent="0.3">
      <c r="B14366" s="2"/>
    </row>
    <row r="14367" spans="2:2" x14ac:dyDescent="0.3">
      <c r="B14367" s="2"/>
    </row>
    <row r="14368" spans="2:2" x14ac:dyDescent="0.3">
      <c r="B14368" s="2"/>
    </row>
    <row r="14369" spans="2:2" x14ac:dyDescent="0.3">
      <c r="B14369" s="2"/>
    </row>
    <row r="14370" spans="2:2" x14ac:dyDescent="0.3">
      <c r="B14370" s="2"/>
    </row>
    <row r="14371" spans="2:2" x14ac:dyDescent="0.3">
      <c r="B14371" s="2"/>
    </row>
    <row r="14372" spans="2:2" x14ac:dyDescent="0.3">
      <c r="B14372" s="2"/>
    </row>
    <row r="14373" spans="2:2" x14ac:dyDescent="0.3">
      <c r="B14373" s="2"/>
    </row>
    <row r="14374" spans="2:2" x14ac:dyDescent="0.3">
      <c r="B14374" s="2"/>
    </row>
    <row r="14375" spans="2:2" x14ac:dyDescent="0.3">
      <c r="B14375" s="2"/>
    </row>
    <row r="14376" spans="2:2" x14ac:dyDescent="0.3">
      <c r="B14376" s="2"/>
    </row>
    <row r="14377" spans="2:2" x14ac:dyDescent="0.3">
      <c r="B14377" s="2"/>
    </row>
    <row r="14378" spans="2:2" x14ac:dyDescent="0.3">
      <c r="B14378" s="2"/>
    </row>
    <row r="14379" spans="2:2" x14ac:dyDescent="0.3">
      <c r="B14379" s="2"/>
    </row>
    <row r="14380" spans="2:2" x14ac:dyDescent="0.3">
      <c r="B14380" s="2"/>
    </row>
    <row r="14381" spans="2:2" x14ac:dyDescent="0.3">
      <c r="B14381" s="2"/>
    </row>
    <row r="14382" spans="2:2" x14ac:dyDescent="0.3">
      <c r="B14382" s="2"/>
    </row>
    <row r="14383" spans="2:2" x14ac:dyDescent="0.3">
      <c r="B14383" s="2"/>
    </row>
    <row r="14384" spans="2:2" x14ac:dyDescent="0.3">
      <c r="B14384" s="2"/>
    </row>
    <row r="14385" spans="2:2" x14ac:dyDescent="0.3">
      <c r="B14385" s="2"/>
    </row>
    <row r="14386" spans="2:2" x14ac:dyDescent="0.3">
      <c r="B14386" s="2"/>
    </row>
    <row r="14387" spans="2:2" x14ac:dyDescent="0.3">
      <c r="B14387" s="2"/>
    </row>
    <row r="14388" spans="2:2" x14ac:dyDescent="0.3">
      <c r="B14388" s="2"/>
    </row>
    <row r="14389" spans="2:2" x14ac:dyDescent="0.3">
      <c r="B14389" s="2"/>
    </row>
    <row r="14390" spans="2:2" x14ac:dyDescent="0.3">
      <c r="B14390" s="2"/>
    </row>
    <row r="14391" spans="2:2" x14ac:dyDescent="0.3">
      <c r="B14391" s="2"/>
    </row>
    <row r="14392" spans="2:2" x14ac:dyDescent="0.3">
      <c r="B14392" s="2"/>
    </row>
    <row r="14393" spans="2:2" x14ac:dyDescent="0.3">
      <c r="B14393" s="2"/>
    </row>
    <row r="14394" spans="2:2" x14ac:dyDescent="0.3">
      <c r="B14394" s="2"/>
    </row>
    <row r="14395" spans="2:2" x14ac:dyDescent="0.3">
      <c r="B14395" s="2"/>
    </row>
    <row r="14396" spans="2:2" x14ac:dyDescent="0.3">
      <c r="B14396" s="2"/>
    </row>
    <row r="14397" spans="2:2" x14ac:dyDescent="0.3">
      <c r="B14397" s="2"/>
    </row>
    <row r="14398" spans="2:2" x14ac:dyDescent="0.3">
      <c r="B14398" s="2"/>
    </row>
    <row r="14399" spans="2:2" x14ac:dyDescent="0.3">
      <c r="B14399" s="2"/>
    </row>
    <row r="14400" spans="2:2" x14ac:dyDescent="0.3">
      <c r="B14400" s="2"/>
    </row>
    <row r="14401" spans="2:2" x14ac:dyDescent="0.3">
      <c r="B14401" s="2"/>
    </row>
    <row r="14402" spans="2:2" x14ac:dyDescent="0.3">
      <c r="B14402" s="2"/>
    </row>
    <row r="14403" spans="2:2" x14ac:dyDescent="0.3">
      <c r="B14403" s="2"/>
    </row>
    <row r="14404" spans="2:2" x14ac:dyDescent="0.3">
      <c r="B14404" s="2"/>
    </row>
    <row r="14405" spans="2:2" x14ac:dyDescent="0.3">
      <c r="B14405" s="2"/>
    </row>
    <row r="14406" spans="2:2" x14ac:dyDescent="0.3">
      <c r="B14406" s="2"/>
    </row>
    <row r="14407" spans="2:2" x14ac:dyDescent="0.3">
      <c r="B14407" s="2"/>
    </row>
    <row r="14408" spans="2:2" x14ac:dyDescent="0.3">
      <c r="B14408" s="2"/>
    </row>
    <row r="14409" spans="2:2" x14ac:dyDescent="0.3">
      <c r="B14409" s="2"/>
    </row>
    <row r="14410" spans="2:2" x14ac:dyDescent="0.3">
      <c r="B14410" s="2"/>
    </row>
    <row r="14411" spans="2:2" x14ac:dyDescent="0.3">
      <c r="B14411" s="2"/>
    </row>
    <row r="14412" spans="2:2" x14ac:dyDescent="0.3">
      <c r="B14412" s="2"/>
    </row>
    <row r="14413" spans="2:2" x14ac:dyDescent="0.3">
      <c r="B14413" s="2"/>
    </row>
    <row r="14414" spans="2:2" x14ac:dyDescent="0.3">
      <c r="B14414" s="2"/>
    </row>
    <row r="14415" spans="2:2" x14ac:dyDescent="0.3">
      <c r="B14415" s="2"/>
    </row>
    <row r="14416" spans="2:2" x14ac:dyDescent="0.3">
      <c r="B14416" s="2"/>
    </row>
    <row r="14417" spans="2:2" x14ac:dyDescent="0.3">
      <c r="B14417" s="2"/>
    </row>
    <row r="14418" spans="2:2" x14ac:dyDescent="0.3">
      <c r="B14418" s="2"/>
    </row>
    <row r="14419" spans="2:2" x14ac:dyDescent="0.3">
      <c r="B14419" s="2"/>
    </row>
    <row r="14420" spans="2:2" x14ac:dyDescent="0.3">
      <c r="B14420" s="2"/>
    </row>
    <row r="14421" spans="2:2" x14ac:dyDescent="0.3">
      <c r="B14421" s="2"/>
    </row>
    <row r="14422" spans="2:2" x14ac:dyDescent="0.3">
      <c r="B14422" s="2"/>
    </row>
    <row r="14423" spans="2:2" x14ac:dyDescent="0.3">
      <c r="B14423" s="2"/>
    </row>
    <row r="14424" spans="2:2" x14ac:dyDescent="0.3">
      <c r="B14424" s="2"/>
    </row>
    <row r="14425" spans="2:2" x14ac:dyDescent="0.3">
      <c r="B14425" s="2"/>
    </row>
    <row r="14426" spans="2:2" x14ac:dyDescent="0.3">
      <c r="B14426" s="2"/>
    </row>
    <row r="14427" spans="2:2" x14ac:dyDescent="0.3">
      <c r="B14427" s="2"/>
    </row>
    <row r="14428" spans="2:2" x14ac:dyDescent="0.3">
      <c r="B14428" s="2"/>
    </row>
    <row r="14429" spans="2:2" x14ac:dyDescent="0.3">
      <c r="B14429" s="2"/>
    </row>
    <row r="14430" spans="2:2" x14ac:dyDescent="0.3">
      <c r="B14430" s="2"/>
    </row>
    <row r="14431" spans="2:2" x14ac:dyDescent="0.3">
      <c r="B14431" s="2"/>
    </row>
    <row r="14432" spans="2:2" x14ac:dyDescent="0.3">
      <c r="B14432" s="2"/>
    </row>
    <row r="14433" spans="2:2" x14ac:dyDescent="0.3">
      <c r="B14433" s="2"/>
    </row>
    <row r="14434" spans="2:2" x14ac:dyDescent="0.3">
      <c r="B14434" s="2"/>
    </row>
    <row r="14435" spans="2:2" x14ac:dyDescent="0.3">
      <c r="B14435" s="2"/>
    </row>
    <row r="14436" spans="2:2" x14ac:dyDescent="0.3">
      <c r="B14436" s="2"/>
    </row>
    <row r="14437" spans="2:2" x14ac:dyDescent="0.3">
      <c r="B14437" s="2"/>
    </row>
    <row r="14438" spans="2:2" x14ac:dyDescent="0.3">
      <c r="B14438" s="2"/>
    </row>
    <row r="14439" spans="2:2" x14ac:dyDescent="0.3">
      <c r="B14439" s="2"/>
    </row>
    <row r="14440" spans="2:2" x14ac:dyDescent="0.3">
      <c r="B14440" s="2"/>
    </row>
    <row r="14441" spans="2:2" x14ac:dyDescent="0.3">
      <c r="B14441" s="2"/>
    </row>
    <row r="14442" spans="2:2" x14ac:dyDescent="0.3">
      <c r="B14442" s="2"/>
    </row>
    <row r="14443" spans="2:2" x14ac:dyDescent="0.3">
      <c r="B14443" s="2"/>
    </row>
    <row r="14444" spans="2:2" x14ac:dyDescent="0.3">
      <c r="B14444" s="2"/>
    </row>
    <row r="14445" spans="2:2" x14ac:dyDescent="0.3">
      <c r="B14445" s="2"/>
    </row>
    <row r="14446" spans="2:2" x14ac:dyDescent="0.3">
      <c r="B14446" s="2"/>
    </row>
    <row r="14447" spans="2:2" x14ac:dyDescent="0.3">
      <c r="B14447" s="2"/>
    </row>
    <row r="14448" spans="2:2" x14ac:dyDescent="0.3">
      <c r="B14448" s="2"/>
    </row>
    <row r="14449" spans="2:2" x14ac:dyDescent="0.3">
      <c r="B14449" s="2"/>
    </row>
    <row r="14450" spans="2:2" x14ac:dyDescent="0.3">
      <c r="B14450" s="2"/>
    </row>
    <row r="14451" spans="2:2" x14ac:dyDescent="0.3">
      <c r="B14451" s="2"/>
    </row>
    <row r="14452" spans="2:2" x14ac:dyDescent="0.3">
      <c r="B14452" s="2"/>
    </row>
    <row r="14453" spans="2:2" x14ac:dyDescent="0.3">
      <c r="B14453" s="2"/>
    </row>
    <row r="14454" spans="2:2" x14ac:dyDescent="0.3">
      <c r="B14454" s="2"/>
    </row>
    <row r="14455" spans="2:2" x14ac:dyDescent="0.3">
      <c r="B14455" s="2"/>
    </row>
    <row r="14456" spans="2:2" x14ac:dyDescent="0.3">
      <c r="B14456" s="2"/>
    </row>
    <row r="14457" spans="2:2" x14ac:dyDescent="0.3">
      <c r="B14457" s="2"/>
    </row>
    <row r="14458" spans="2:2" x14ac:dyDescent="0.3">
      <c r="B14458" s="2"/>
    </row>
    <row r="14459" spans="2:2" x14ac:dyDescent="0.3">
      <c r="B14459" s="2"/>
    </row>
    <row r="14460" spans="2:2" x14ac:dyDescent="0.3">
      <c r="B14460" s="2"/>
    </row>
    <row r="14461" spans="2:2" x14ac:dyDescent="0.3">
      <c r="B14461" s="2"/>
    </row>
    <row r="14462" spans="2:2" x14ac:dyDescent="0.3">
      <c r="B14462" s="2"/>
    </row>
    <row r="14463" spans="2:2" x14ac:dyDescent="0.3">
      <c r="B14463" s="2"/>
    </row>
    <row r="14464" spans="2:2" x14ac:dyDescent="0.3">
      <c r="B14464" s="2"/>
    </row>
    <row r="14465" spans="2:2" x14ac:dyDescent="0.3">
      <c r="B14465" s="2"/>
    </row>
    <row r="14466" spans="2:2" x14ac:dyDescent="0.3">
      <c r="B14466" s="2"/>
    </row>
    <row r="14467" spans="2:2" x14ac:dyDescent="0.3">
      <c r="B14467" s="2"/>
    </row>
    <row r="14468" spans="2:2" x14ac:dyDescent="0.3">
      <c r="B14468" s="2"/>
    </row>
    <row r="14469" spans="2:2" x14ac:dyDescent="0.3">
      <c r="B14469" s="2"/>
    </row>
    <row r="14470" spans="2:2" x14ac:dyDescent="0.3">
      <c r="B14470" s="2"/>
    </row>
    <row r="14471" spans="2:2" x14ac:dyDescent="0.3">
      <c r="B14471" s="2"/>
    </row>
    <row r="14472" spans="2:2" x14ac:dyDescent="0.3">
      <c r="B14472" s="2"/>
    </row>
    <row r="14473" spans="2:2" x14ac:dyDescent="0.3">
      <c r="B14473" s="2"/>
    </row>
    <row r="14474" spans="2:2" x14ac:dyDescent="0.3">
      <c r="B14474" s="2"/>
    </row>
    <row r="14475" spans="2:2" x14ac:dyDescent="0.3">
      <c r="B14475" s="2"/>
    </row>
    <row r="14476" spans="2:2" x14ac:dyDescent="0.3">
      <c r="B14476" s="2"/>
    </row>
    <row r="14477" spans="2:2" x14ac:dyDescent="0.3">
      <c r="B14477" s="2"/>
    </row>
    <row r="14478" spans="2:2" x14ac:dyDescent="0.3">
      <c r="B14478" s="2"/>
    </row>
    <row r="14479" spans="2:2" x14ac:dyDescent="0.3">
      <c r="B14479" s="2"/>
    </row>
    <row r="14480" spans="2:2" x14ac:dyDescent="0.3">
      <c r="B14480" s="2"/>
    </row>
    <row r="14481" spans="2:2" x14ac:dyDescent="0.3">
      <c r="B14481" s="2"/>
    </row>
    <row r="14482" spans="2:2" x14ac:dyDescent="0.3">
      <c r="B14482" s="2"/>
    </row>
    <row r="14483" spans="2:2" x14ac:dyDescent="0.3">
      <c r="B14483" s="2"/>
    </row>
    <row r="14484" spans="2:2" x14ac:dyDescent="0.3">
      <c r="B14484" s="2"/>
    </row>
    <row r="14485" spans="2:2" x14ac:dyDescent="0.3">
      <c r="B14485" s="2"/>
    </row>
    <row r="14486" spans="2:2" x14ac:dyDescent="0.3">
      <c r="B14486" s="2"/>
    </row>
    <row r="14487" spans="2:2" x14ac:dyDescent="0.3">
      <c r="B14487" s="2"/>
    </row>
    <row r="14488" spans="2:2" x14ac:dyDescent="0.3">
      <c r="B14488" s="2"/>
    </row>
    <row r="14489" spans="2:2" x14ac:dyDescent="0.3">
      <c r="B14489" s="2"/>
    </row>
    <row r="14490" spans="2:2" x14ac:dyDescent="0.3">
      <c r="B14490" s="2"/>
    </row>
    <row r="14491" spans="2:2" x14ac:dyDescent="0.3">
      <c r="B14491" s="2"/>
    </row>
    <row r="14492" spans="2:2" x14ac:dyDescent="0.3">
      <c r="B14492" s="2"/>
    </row>
    <row r="14493" spans="2:2" x14ac:dyDescent="0.3">
      <c r="B14493" s="2"/>
    </row>
    <row r="14494" spans="2:2" x14ac:dyDescent="0.3">
      <c r="B14494" s="2"/>
    </row>
    <row r="14495" spans="2:2" x14ac:dyDescent="0.3">
      <c r="B14495" s="2"/>
    </row>
    <row r="14496" spans="2:2" x14ac:dyDescent="0.3">
      <c r="B14496" s="2"/>
    </row>
    <row r="14497" spans="2:2" x14ac:dyDescent="0.3">
      <c r="B14497" s="2"/>
    </row>
    <row r="14498" spans="2:2" x14ac:dyDescent="0.3">
      <c r="B14498" s="2"/>
    </row>
    <row r="14499" spans="2:2" x14ac:dyDescent="0.3">
      <c r="B14499" s="2"/>
    </row>
    <row r="14500" spans="2:2" x14ac:dyDescent="0.3">
      <c r="B14500" s="2"/>
    </row>
    <row r="14501" spans="2:2" x14ac:dyDescent="0.3">
      <c r="B14501" s="2"/>
    </row>
    <row r="14502" spans="2:2" x14ac:dyDescent="0.3">
      <c r="B14502" s="2"/>
    </row>
    <row r="14503" spans="2:2" x14ac:dyDescent="0.3">
      <c r="B14503" s="2"/>
    </row>
    <row r="14504" spans="2:2" x14ac:dyDescent="0.3">
      <c r="B14504" s="2"/>
    </row>
    <row r="14505" spans="2:2" x14ac:dyDescent="0.3">
      <c r="B14505" s="2"/>
    </row>
    <row r="14506" spans="2:2" x14ac:dyDescent="0.3">
      <c r="B14506" s="2"/>
    </row>
    <row r="14507" spans="2:2" x14ac:dyDescent="0.3">
      <c r="B14507" s="2"/>
    </row>
    <row r="14508" spans="2:2" x14ac:dyDescent="0.3">
      <c r="B14508" s="2"/>
    </row>
    <row r="14509" spans="2:2" x14ac:dyDescent="0.3">
      <c r="B14509" s="2"/>
    </row>
    <row r="14510" spans="2:2" x14ac:dyDescent="0.3">
      <c r="B14510" s="2"/>
    </row>
    <row r="14511" spans="2:2" x14ac:dyDescent="0.3">
      <c r="B14511" s="2"/>
    </row>
    <row r="14512" spans="2:2" x14ac:dyDescent="0.3">
      <c r="B14512" s="2"/>
    </row>
    <row r="14513" spans="2:2" x14ac:dyDescent="0.3">
      <c r="B14513" s="2"/>
    </row>
    <row r="14514" spans="2:2" x14ac:dyDescent="0.3">
      <c r="B14514" s="2"/>
    </row>
    <row r="14515" spans="2:2" x14ac:dyDescent="0.3">
      <c r="B14515" s="2"/>
    </row>
    <row r="14516" spans="2:2" x14ac:dyDescent="0.3">
      <c r="B14516" s="2"/>
    </row>
    <row r="14517" spans="2:2" x14ac:dyDescent="0.3">
      <c r="B14517" s="2"/>
    </row>
    <row r="14518" spans="2:2" x14ac:dyDescent="0.3">
      <c r="B14518" s="2"/>
    </row>
    <row r="14519" spans="2:2" x14ac:dyDescent="0.3">
      <c r="B14519" s="2"/>
    </row>
    <row r="14520" spans="2:2" x14ac:dyDescent="0.3">
      <c r="B14520" s="2"/>
    </row>
    <row r="14521" spans="2:2" x14ac:dyDescent="0.3">
      <c r="B14521" s="2"/>
    </row>
    <row r="14522" spans="2:2" x14ac:dyDescent="0.3">
      <c r="B14522" s="2"/>
    </row>
    <row r="14523" spans="2:2" x14ac:dyDescent="0.3">
      <c r="B14523" s="2"/>
    </row>
    <row r="14524" spans="2:2" x14ac:dyDescent="0.3">
      <c r="B14524" s="2"/>
    </row>
    <row r="14525" spans="2:2" x14ac:dyDescent="0.3">
      <c r="B14525" s="2"/>
    </row>
    <row r="14526" spans="2:2" x14ac:dyDescent="0.3">
      <c r="B14526" s="2"/>
    </row>
    <row r="14527" spans="2:2" x14ac:dyDescent="0.3">
      <c r="B14527" s="2"/>
    </row>
    <row r="14528" spans="2:2" x14ac:dyDescent="0.3">
      <c r="B14528" s="2"/>
    </row>
    <row r="14529" spans="2:2" x14ac:dyDescent="0.3">
      <c r="B14529" s="2"/>
    </row>
    <row r="14530" spans="2:2" x14ac:dyDescent="0.3">
      <c r="B14530" s="2"/>
    </row>
    <row r="14531" spans="2:2" x14ac:dyDescent="0.3">
      <c r="B14531" s="2"/>
    </row>
    <row r="14532" spans="2:2" x14ac:dyDescent="0.3">
      <c r="B14532" s="2"/>
    </row>
    <row r="14533" spans="2:2" x14ac:dyDescent="0.3">
      <c r="B14533" s="2"/>
    </row>
    <row r="14534" spans="2:2" x14ac:dyDescent="0.3">
      <c r="B14534" s="2"/>
    </row>
    <row r="14535" spans="2:2" x14ac:dyDescent="0.3">
      <c r="B14535" s="2"/>
    </row>
    <row r="14536" spans="2:2" x14ac:dyDescent="0.3">
      <c r="B14536" s="2"/>
    </row>
    <row r="14537" spans="2:2" x14ac:dyDescent="0.3">
      <c r="B14537" s="2"/>
    </row>
    <row r="14538" spans="2:2" x14ac:dyDescent="0.3">
      <c r="B14538" s="2"/>
    </row>
    <row r="14539" spans="2:2" x14ac:dyDescent="0.3">
      <c r="B14539" s="2"/>
    </row>
    <row r="14540" spans="2:2" x14ac:dyDescent="0.3">
      <c r="B14540" s="2"/>
    </row>
    <row r="14541" spans="2:2" x14ac:dyDescent="0.3">
      <c r="B14541" s="2"/>
    </row>
    <row r="14542" spans="2:2" x14ac:dyDescent="0.3">
      <c r="B14542" s="2"/>
    </row>
    <row r="14543" spans="2:2" x14ac:dyDescent="0.3">
      <c r="B14543" s="2"/>
    </row>
    <row r="14544" spans="2:2" x14ac:dyDescent="0.3">
      <c r="B14544" s="2"/>
    </row>
    <row r="14545" spans="2:2" x14ac:dyDescent="0.3">
      <c r="B14545" s="2"/>
    </row>
    <row r="14546" spans="2:2" x14ac:dyDescent="0.3">
      <c r="B14546" s="2"/>
    </row>
    <row r="14547" spans="2:2" x14ac:dyDescent="0.3">
      <c r="B14547" s="2"/>
    </row>
    <row r="14548" spans="2:2" x14ac:dyDescent="0.3">
      <c r="B14548" s="2"/>
    </row>
    <row r="14549" spans="2:2" x14ac:dyDescent="0.3">
      <c r="B14549" s="2"/>
    </row>
    <row r="14550" spans="2:2" x14ac:dyDescent="0.3">
      <c r="B14550" s="2"/>
    </row>
    <row r="14551" spans="2:2" x14ac:dyDescent="0.3">
      <c r="B14551" s="2"/>
    </row>
    <row r="14552" spans="2:2" x14ac:dyDescent="0.3">
      <c r="B14552" s="2"/>
    </row>
    <row r="14553" spans="2:2" x14ac:dyDescent="0.3">
      <c r="B14553" s="2"/>
    </row>
    <row r="14554" spans="2:2" x14ac:dyDescent="0.3">
      <c r="B14554" s="2"/>
    </row>
    <row r="14555" spans="2:2" x14ac:dyDescent="0.3">
      <c r="B14555" s="2"/>
    </row>
    <row r="14556" spans="2:2" x14ac:dyDescent="0.3">
      <c r="B14556" s="2"/>
    </row>
    <row r="14557" spans="2:2" x14ac:dyDescent="0.3">
      <c r="B14557" s="2"/>
    </row>
    <row r="14558" spans="2:2" x14ac:dyDescent="0.3">
      <c r="B14558" s="2"/>
    </row>
    <row r="14559" spans="2:2" x14ac:dyDescent="0.3">
      <c r="B14559" s="2"/>
    </row>
    <row r="14560" spans="2:2" x14ac:dyDescent="0.3">
      <c r="B14560" s="2"/>
    </row>
    <row r="14561" spans="2:2" x14ac:dyDescent="0.3">
      <c r="B14561" s="2"/>
    </row>
    <row r="14562" spans="2:2" x14ac:dyDescent="0.3">
      <c r="B14562" s="2"/>
    </row>
    <row r="14563" spans="2:2" x14ac:dyDescent="0.3">
      <c r="B14563" s="2"/>
    </row>
    <row r="14564" spans="2:2" x14ac:dyDescent="0.3">
      <c r="B14564" s="2"/>
    </row>
    <row r="14565" spans="2:2" x14ac:dyDescent="0.3">
      <c r="B14565" s="2"/>
    </row>
    <row r="14566" spans="2:2" x14ac:dyDescent="0.3">
      <c r="B14566" s="2"/>
    </row>
    <row r="14567" spans="2:2" x14ac:dyDescent="0.3">
      <c r="B14567" s="2"/>
    </row>
    <row r="14568" spans="2:2" x14ac:dyDescent="0.3">
      <c r="B14568" s="2"/>
    </row>
    <row r="14569" spans="2:2" x14ac:dyDescent="0.3">
      <c r="B14569" s="2"/>
    </row>
    <row r="14570" spans="2:2" x14ac:dyDescent="0.3">
      <c r="B14570" s="2"/>
    </row>
    <row r="14571" spans="2:2" x14ac:dyDescent="0.3">
      <c r="B14571" s="2"/>
    </row>
    <row r="14572" spans="2:2" x14ac:dyDescent="0.3">
      <c r="B14572" s="2"/>
    </row>
    <row r="14573" spans="2:2" x14ac:dyDescent="0.3">
      <c r="B14573" s="2"/>
    </row>
    <row r="14574" spans="2:2" x14ac:dyDescent="0.3">
      <c r="B14574" s="2"/>
    </row>
    <row r="14575" spans="2:2" x14ac:dyDescent="0.3">
      <c r="B14575" s="2"/>
    </row>
    <row r="14576" spans="2:2" x14ac:dyDescent="0.3">
      <c r="B14576" s="2"/>
    </row>
    <row r="14577" spans="2:2" x14ac:dyDescent="0.3">
      <c r="B14577" s="2"/>
    </row>
    <row r="14578" spans="2:2" x14ac:dyDescent="0.3">
      <c r="B14578" s="2"/>
    </row>
    <row r="14579" spans="2:2" x14ac:dyDescent="0.3">
      <c r="B14579" s="2"/>
    </row>
    <row r="14580" spans="2:2" x14ac:dyDescent="0.3">
      <c r="B14580" s="2"/>
    </row>
    <row r="14581" spans="2:2" x14ac:dyDescent="0.3">
      <c r="B14581" s="2"/>
    </row>
    <row r="14582" spans="2:2" x14ac:dyDescent="0.3">
      <c r="B14582" s="2"/>
    </row>
    <row r="14583" spans="2:2" x14ac:dyDescent="0.3">
      <c r="B14583" s="2"/>
    </row>
    <row r="14584" spans="2:2" x14ac:dyDescent="0.3">
      <c r="B14584" s="2"/>
    </row>
    <row r="14585" spans="2:2" x14ac:dyDescent="0.3">
      <c r="B14585" s="2"/>
    </row>
    <row r="14586" spans="2:2" x14ac:dyDescent="0.3">
      <c r="B14586" s="2"/>
    </row>
    <row r="14587" spans="2:2" x14ac:dyDescent="0.3">
      <c r="B14587" s="2"/>
    </row>
    <row r="14588" spans="2:2" x14ac:dyDescent="0.3">
      <c r="B14588" s="2"/>
    </row>
    <row r="14589" spans="2:2" x14ac:dyDescent="0.3">
      <c r="B14589" s="2"/>
    </row>
    <row r="14590" spans="2:2" x14ac:dyDescent="0.3">
      <c r="B14590" s="2"/>
    </row>
    <row r="14591" spans="2:2" x14ac:dyDescent="0.3">
      <c r="B14591" s="2"/>
    </row>
    <row r="14592" spans="2:2" x14ac:dyDescent="0.3">
      <c r="B14592" s="2"/>
    </row>
    <row r="14593" spans="2:2" x14ac:dyDescent="0.3">
      <c r="B14593" s="2"/>
    </row>
    <row r="14594" spans="2:2" x14ac:dyDescent="0.3">
      <c r="B14594" s="2"/>
    </row>
    <row r="14595" spans="2:2" x14ac:dyDescent="0.3">
      <c r="B14595" s="2"/>
    </row>
    <row r="14596" spans="2:2" x14ac:dyDescent="0.3">
      <c r="B14596" s="2"/>
    </row>
    <row r="14597" spans="2:2" x14ac:dyDescent="0.3">
      <c r="B14597" s="2"/>
    </row>
    <row r="14598" spans="2:2" x14ac:dyDescent="0.3">
      <c r="B14598" s="2"/>
    </row>
    <row r="14599" spans="2:2" x14ac:dyDescent="0.3">
      <c r="B14599" s="2"/>
    </row>
    <row r="14600" spans="2:2" x14ac:dyDescent="0.3">
      <c r="B14600" s="2"/>
    </row>
    <row r="14601" spans="2:2" x14ac:dyDescent="0.3">
      <c r="B14601" s="2"/>
    </row>
    <row r="14602" spans="2:2" x14ac:dyDescent="0.3">
      <c r="B14602" s="2"/>
    </row>
    <row r="14603" spans="2:2" x14ac:dyDescent="0.3">
      <c r="B14603" s="2"/>
    </row>
    <row r="14604" spans="2:2" x14ac:dyDescent="0.3">
      <c r="B14604" s="2"/>
    </row>
    <row r="14605" spans="2:2" x14ac:dyDescent="0.3">
      <c r="B14605" s="2"/>
    </row>
    <row r="14606" spans="2:2" x14ac:dyDescent="0.3">
      <c r="B14606" s="2"/>
    </row>
    <row r="14607" spans="2:2" x14ac:dyDescent="0.3">
      <c r="B14607" s="2"/>
    </row>
    <row r="14608" spans="2:2" x14ac:dyDescent="0.3">
      <c r="B14608" s="2"/>
    </row>
    <row r="14609" spans="2:2" x14ac:dyDescent="0.3">
      <c r="B14609" s="2"/>
    </row>
    <row r="14610" spans="2:2" x14ac:dyDescent="0.3">
      <c r="B14610" s="2"/>
    </row>
    <row r="14611" spans="2:2" x14ac:dyDescent="0.3">
      <c r="B14611" s="2"/>
    </row>
    <row r="14612" spans="2:2" x14ac:dyDescent="0.3">
      <c r="B14612" s="2"/>
    </row>
    <row r="14613" spans="2:2" x14ac:dyDescent="0.3">
      <c r="B14613" s="2"/>
    </row>
    <row r="14614" spans="2:2" x14ac:dyDescent="0.3">
      <c r="B14614" s="2"/>
    </row>
    <row r="14615" spans="2:2" x14ac:dyDescent="0.3">
      <c r="B14615" s="2"/>
    </row>
    <row r="14616" spans="2:2" x14ac:dyDescent="0.3">
      <c r="B14616" s="2"/>
    </row>
    <row r="14617" spans="2:2" x14ac:dyDescent="0.3">
      <c r="B14617" s="2"/>
    </row>
    <row r="14618" spans="2:2" x14ac:dyDescent="0.3">
      <c r="B14618" s="2"/>
    </row>
    <row r="14619" spans="2:2" x14ac:dyDescent="0.3">
      <c r="B14619" s="2"/>
    </row>
    <row r="14620" spans="2:2" x14ac:dyDescent="0.3">
      <c r="B14620" s="2"/>
    </row>
    <row r="14621" spans="2:2" x14ac:dyDescent="0.3">
      <c r="B14621" s="2"/>
    </row>
    <row r="14622" spans="2:2" x14ac:dyDescent="0.3">
      <c r="B14622" s="2"/>
    </row>
    <row r="14623" spans="2:2" x14ac:dyDescent="0.3">
      <c r="B14623" s="2"/>
    </row>
    <row r="14624" spans="2:2" x14ac:dyDescent="0.3">
      <c r="B14624" s="2"/>
    </row>
    <row r="14625" spans="2:2" x14ac:dyDescent="0.3">
      <c r="B14625" s="2"/>
    </row>
    <row r="14626" spans="2:2" x14ac:dyDescent="0.3">
      <c r="B14626" s="2"/>
    </row>
    <row r="14627" spans="2:2" x14ac:dyDescent="0.3">
      <c r="B14627" s="2"/>
    </row>
    <row r="14628" spans="2:2" x14ac:dyDescent="0.3">
      <c r="B14628" s="2"/>
    </row>
    <row r="14629" spans="2:2" x14ac:dyDescent="0.3">
      <c r="B14629" s="2"/>
    </row>
    <row r="14630" spans="2:2" x14ac:dyDescent="0.3">
      <c r="B14630" s="2"/>
    </row>
    <row r="14631" spans="2:2" x14ac:dyDescent="0.3">
      <c r="B14631" s="2"/>
    </row>
    <row r="14632" spans="2:2" x14ac:dyDescent="0.3">
      <c r="B14632" s="2"/>
    </row>
    <row r="14633" spans="2:2" x14ac:dyDescent="0.3">
      <c r="B14633" s="2"/>
    </row>
    <row r="14634" spans="2:2" x14ac:dyDescent="0.3">
      <c r="B14634" s="2"/>
    </row>
    <row r="14635" spans="2:2" x14ac:dyDescent="0.3">
      <c r="B14635" s="2"/>
    </row>
    <row r="14636" spans="2:2" x14ac:dyDescent="0.3">
      <c r="B14636" s="2"/>
    </row>
    <row r="14637" spans="2:2" x14ac:dyDescent="0.3">
      <c r="B14637" s="2"/>
    </row>
    <row r="14638" spans="2:2" x14ac:dyDescent="0.3">
      <c r="B14638" s="2"/>
    </row>
    <row r="14639" spans="2:2" x14ac:dyDescent="0.3">
      <c r="B14639" s="2"/>
    </row>
    <row r="14640" spans="2:2" x14ac:dyDescent="0.3">
      <c r="B14640" s="2"/>
    </row>
    <row r="14641" spans="2:2" x14ac:dyDescent="0.3">
      <c r="B14641" s="2"/>
    </row>
    <row r="14642" spans="2:2" x14ac:dyDescent="0.3">
      <c r="B14642" s="2"/>
    </row>
    <row r="14643" spans="2:2" x14ac:dyDescent="0.3">
      <c r="B14643" s="2"/>
    </row>
    <row r="14644" spans="2:2" x14ac:dyDescent="0.3">
      <c r="B14644" s="2"/>
    </row>
    <row r="14645" spans="2:2" x14ac:dyDescent="0.3">
      <c r="B14645" s="2"/>
    </row>
    <row r="14646" spans="2:2" x14ac:dyDescent="0.3">
      <c r="B14646" s="2"/>
    </row>
    <row r="14647" spans="2:2" x14ac:dyDescent="0.3">
      <c r="B14647" s="2"/>
    </row>
    <row r="14648" spans="2:2" x14ac:dyDescent="0.3">
      <c r="B14648" s="2"/>
    </row>
    <row r="14649" spans="2:2" x14ac:dyDescent="0.3">
      <c r="B14649" s="2"/>
    </row>
    <row r="14650" spans="2:2" x14ac:dyDescent="0.3">
      <c r="B14650" s="2"/>
    </row>
    <row r="14651" spans="2:2" x14ac:dyDescent="0.3">
      <c r="B14651" s="2"/>
    </row>
    <row r="14652" spans="2:2" x14ac:dyDescent="0.3">
      <c r="B14652" s="2"/>
    </row>
    <row r="14653" spans="2:2" x14ac:dyDescent="0.3">
      <c r="B14653" s="2"/>
    </row>
    <row r="14654" spans="2:2" x14ac:dyDescent="0.3">
      <c r="B14654" s="2"/>
    </row>
    <row r="14655" spans="2:2" x14ac:dyDescent="0.3">
      <c r="B14655" s="2"/>
    </row>
    <row r="14656" spans="2:2" x14ac:dyDescent="0.3">
      <c r="B14656" s="2"/>
    </row>
    <row r="14657" spans="2:2" x14ac:dyDescent="0.3">
      <c r="B14657" s="2"/>
    </row>
    <row r="14658" spans="2:2" x14ac:dyDescent="0.3">
      <c r="B14658" s="2"/>
    </row>
    <row r="14659" spans="2:2" x14ac:dyDescent="0.3">
      <c r="B14659" s="2"/>
    </row>
    <row r="14660" spans="2:2" x14ac:dyDescent="0.3">
      <c r="B14660" s="2"/>
    </row>
    <row r="14661" spans="2:2" x14ac:dyDescent="0.3">
      <c r="B14661" s="2"/>
    </row>
    <row r="14662" spans="2:2" x14ac:dyDescent="0.3">
      <c r="B14662" s="2"/>
    </row>
    <row r="14663" spans="2:2" x14ac:dyDescent="0.3">
      <c r="B14663" s="2"/>
    </row>
    <row r="14664" spans="2:2" x14ac:dyDescent="0.3">
      <c r="B14664" s="2"/>
    </row>
    <row r="14665" spans="2:2" x14ac:dyDescent="0.3">
      <c r="B14665" s="2"/>
    </row>
    <row r="14666" spans="2:2" x14ac:dyDescent="0.3">
      <c r="B14666" s="2"/>
    </row>
    <row r="14667" spans="2:2" x14ac:dyDescent="0.3">
      <c r="B14667" s="2"/>
    </row>
    <row r="14668" spans="2:2" x14ac:dyDescent="0.3">
      <c r="B14668" s="2"/>
    </row>
    <row r="14669" spans="2:2" x14ac:dyDescent="0.3">
      <c r="B14669" s="2"/>
    </row>
    <row r="14670" spans="2:2" x14ac:dyDescent="0.3">
      <c r="B14670" s="2"/>
    </row>
    <row r="14671" spans="2:2" x14ac:dyDescent="0.3">
      <c r="B14671" s="2"/>
    </row>
    <row r="14672" spans="2:2" x14ac:dyDescent="0.3">
      <c r="B14672" s="2"/>
    </row>
    <row r="14673" spans="2:2" x14ac:dyDescent="0.3">
      <c r="B14673" s="2"/>
    </row>
    <row r="14674" spans="2:2" x14ac:dyDescent="0.3">
      <c r="B14674" s="2"/>
    </row>
    <row r="14675" spans="2:2" x14ac:dyDescent="0.3">
      <c r="B14675" s="2"/>
    </row>
    <row r="14676" spans="2:2" x14ac:dyDescent="0.3">
      <c r="B14676" s="2"/>
    </row>
    <row r="14677" spans="2:2" x14ac:dyDescent="0.3">
      <c r="B14677" s="2"/>
    </row>
    <row r="14678" spans="2:2" x14ac:dyDescent="0.3">
      <c r="B14678" s="2"/>
    </row>
    <row r="14679" spans="2:2" x14ac:dyDescent="0.3">
      <c r="B14679" s="2"/>
    </row>
    <row r="14680" spans="2:2" x14ac:dyDescent="0.3">
      <c r="B14680" s="2"/>
    </row>
    <row r="14681" spans="2:2" x14ac:dyDescent="0.3">
      <c r="B14681" s="2"/>
    </row>
    <row r="14682" spans="2:2" x14ac:dyDescent="0.3">
      <c r="B14682" s="2"/>
    </row>
    <row r="14683" spans="2:2" x14ac:dyDescent="0.3">
      <c r="B14683" s="2"/>
    </row>
    <row r="14684" spans="2:2" x14ac:dyDescent="0.3">
      <c r="B14684" s="2"/>
    </row>
    <row r="14685" spans="2:2" x14ac:dyDescent="0.3">
      <c r="B14685" s="2"/>
    </row>
    <row r="14686" spans="2:2" x14ac:dyDescent="0.3">
      <c r="B14686" s="2"/>
    </row>
    <row r="14687" spans="2:2" x14ac:dyDescent="0.3">
      <c r="B14687" s="2"/>
    </row>
    <row r="14688" spans="2:2" x14ac:dyDescent="0.3">
      <c r="B14688" s="2"/>
    </row>
    <row r="14689" spans="2:2" x14ac:dyDescent="0.3">
      <c r="B14689" s="2"/>
    </row>
    <row r="14690" spans="2:2" x14ac:dyDescent="0.3">
      <c r="B14690" s="2"/>
    </row>
    <row r="14691" spans="2:2" x14ac:dyDescent="0.3">
      <c r="B14691" s="2"/>
    </row>
    <row r="14692" spans="2:2" x14ac:dyDescent="0.3">
      <c r="B14692" s="2"/>
    </row>
    <row r="14693" spans="2:2" x14ac:dyDescent="0.3">
      <c r="B14693" s="2"/>
    </row>
    <row r="14694" spans="2:2" x14ac:dyDescent="0.3">
      <c r="B14694" s="2"/>
    </row>
    <row r="14695" spans="2:2" x14ac:dyDescent="0.3">
      <c r="B14695" s="2"/>
    </row>
    <row r="14696" spans="2:2" x14ac:dyDescent="0.3">
      <c r="B14696" s="2"/>
    </row>
    <row r="14697" spans="2:2" x14ac:dyDescent="0.3">
      <c r="B14697" s="2"/>
    </row>
    <row r="14698" spans="2:2" x14ac:dyDescent="0.3">
      <c r="B14698" s="2"/>
    </row>
    <row r="14699" spans="2:2" x14ac:dyDescent="0.3">
      <c r="B14699" s="2"/>
    </row>
    <row r="14700" spans="2:2" x14ac:dyDescent="0.3">
      <c r="B14700" s="2"/>
    </row>
    <row r="14701" spans="2:2" x14ac:dyDescent="0.3">
      <c r="B14701" s="2"/>
    </row>
    <row r="14702" spans="2:2" x14ac:dyDescent="0.3">
      <c r="B14702" s="2"/>
    </row>
    <row r="14703" spans="2:2" x14ac:dyDescent="0.3">
      <c r="B14703" s="2"/>
    </row>
    <row r="14704" spans="2:2" x14ac:dyDescent="0.3">
      <c r="B14704" s="2"/>
    </row>
    <row r="14705" spans="2:2" x14ac:dyDescent="0.3">
      <c r="B14705" s="2"/>
    </row>
    <row r="14706" spans="2:2" x14ac:dyDescent="0.3">
      <c r="B14706" s="2"/>
    </row>
    <row r="14707" spans="2:2" x14ac:dyDescent="0.3">
      <c r="B14707" s="2"/>
    </row>
    <row r="14708" spans="2:2" x14ac:dyDescent="0.3">
      <c r="B14708" s="2"/>
    </row>
    <row r="14709" spans="2:2" x14ac:dyDescent="0.3">
      <c r="B14709" s="2"/>
    </row>
    <row r="14710" spans="2:2" x14ac:dyDescent="0.3">
      <c r="B14710" s="2"/>
    </row>
    <row r="14711" spans="2:2" x14ac:dyDescent="0.3">
      <c r="B14711" s="2"/>
    </row>
    <row r="14712" spans="2:2" x14ac:dyDescent="0.3">
      <c r="B14712" s="2"/>
    </row>
    <row r="14713" spans="2:2" x14ac:dyDescent="0.3">
      <c r="B14713" s="2"/>
    </row>
    <row r="14714" spans="2:2" x14ac:dyDescent="0.3">
      <c r="B14714" s="2"/>
    </row>
    <row r="14715" spans="2:2" x14ac:dyDescent="0.3">
      <c r="B14715" s="2"/>
    </row>
    <row r="14716" spans="2:2" x14ac:dyDescent="0.3">
      <c r="B14716" s="2"/>
    </row>
    <row r="14717" spans="2:2" x14ac:dyDescent="0.3">
      <c r="B14717" s="2"/>
    </row>
    <row r="14718" spans="2:2" x14ac:dyDescent="0.3">
      <c r="B14718" s="2"/>
    </row>
    <row r="14719" spans="2:2" x14ac:dyDescent="0.3">
      <c r="B14719" s="2"/>
    </row>
    <row r="14720" spans="2:2" x14ac:dyDescent="0.3">
      <c r="B14720" s="2"/>
    </row>
    <row r="14721" spans="2:2" x14ac:dyDescent="0.3">
      <c r="B14721" s="2"/>
    </row>
    <row r="14722" spans="2:2" x14ac:dyDescent="0.3">
      <c r="B14722" s="2"/>
    </row>
    <row r="14723" spans="2:2" x14ac:dyDescent="0.3">
      <c r="B14723" s="2"/>
    </row>
    <row r="14724" spans="2:2" x14ac:dyDescent="0.3">
      <c r="B14724" s="2"/>
    </row>
    <row r="14725" spans="2:2" x14ac:dyDescent="0.3">
      <c r="B14725" s="2"/>
    </row>
    <row r="14726" spans="2:2" x14ac:dyDescent="0.3">
      <c r="B14726" s="2"/>
    </row>
    <row r="14727" spans="2:2" x14ac:dyDescent="0.3">
      <c r="B14727" s="2"/>
    </row>
    <row r="14728" spans="2:2" x14ac:dyDescent="0.3">
      <c r="B14728" s="2"/>
    </row>
    <row r="14729" spans="2:2" x14ac:dyDescent="0.3">
      <c r="B14729" s="2"/>
    </row>
    <row r="14730" spans="2:2" x14ac:dyDescent="0.3">
      <c r="B14730" s="2"/>
    </row>
    <row r="14731" spans="2:2" x14ac:dyDescent="0.3">
      <c r="B14731" s="2"/>
    </row>
    <row r="14732" spans="2:2" x14ac:dyDescent="0.3">
      <c r="B14732" s="2"/>
    </row>
    <row r="14733" spans="2:2" x14ac:dyDescent="0.3">
      <c r="B14733" s="2"/>
    </row>
    <row r="14734" spans="2:2" x14ac:dyDescent="0.3">
      <c r="B14734" s="2"/>
    </row>
    <row r="14735" spans="2:2" x14ac:dyDescent="0.3">
      <c r="B14735" s="2"/>
    </row>
    <row r="14736" spans="2:2" x14ac:dyDescent="0.3">
      <c r="B14736" s="2"/>
    </row>
    <row r="14737" spans="2:2" x14ac:dyDescent="0.3">
      <c r="B14737" s="2"/>
    </row>
    <row r="14738" spans="2:2" x14ac:dyDescent="0.3">
      <c r="B14738" s="2"/>
    </row>
    <row r="14739" spans="2:2" x14ac:dyDescent="0.3">
      <c r="B14739" s="2"/>
    </row>
    <row r="14740" spans="2:2" x14ac:dyDescent="0.3">
      <c r="B14740" s="2"/>
    </row>
    <row r="14741" spans="2:2" x14ac:dyDescent="0.3">
      <c r="B14741" s="2"/>
    </row>
    <row r="14742" spans="2:2" x14ac:dyDescent="0.3">
      <c r="B14742" s="2"/>
    </row>
    <row r="14743" spans="2:2" x14ac:dyDescent="0.3">
      <c r="B14743" s="2"/>
    </row>
    <row r="14744" spans="2:2" x14ac:dyDescent="0.3">
      <c r="B14744" s="2"/>
    </row>
    <row r="14745" spans="2:2" x14ac:dyDescent="0.3">
      <c r="B14745" s="2"/>
    </row>
    <row r="14746" spans="2:2" x14ac:dyDescent="0.3">
      <c r="B14746" s="2"/>
    </row>
    <row r="14747" spans="2:2" x14ac:dyDescent="0.3">
      <c r="B14747" s="2"/>
    </row>
    <row r="14748" spans="2:2" x14ac:dyDescent="0.3">
      <c r="B14748" s="2"/>
    </row>
    <row r="14749" spans="2:2" x14ac:dyDescent="0.3">
      <c r="B14749" s="2"/>
    </row>
    <row r="14750" spans="2:2" x14ac:dyDescent="0.3">
      <c r="B14750" s="2"/>
    </row>
    <row r="14751" spans="2:2" x14ac:dyDescent="0.3">
      <c r="B14751" s="2"/>
    </row>
    <row r="14752" spans="2:2" x14ac:dyDescent="0.3">
      <c r="B14752" s="2"/>
    </row>
    <row r="14753" spans="2:2" x14ac:dyDescent="0.3">
      <c r="B14753" s="2"/>
    </row>
    <row r="14754" spans="2:2" x14ac:dyDescent="0.3">
      <c r="B14754" s="2"/>
    </row>
    <row r="14755" spans="2:2" x14ac:dyDescent="0.3">
      <c r="B14755" s="2"/>
    </row>
    <row r="14756" spans="2:2" x14ac:dyDescent="0.3">
      <c r="B14756" s="2"/>
    </row>
    <row r="14757" spans="2:2" x14ac:dyDescent="0.3">
      <c r="B14757" s="2"/>
    </row>
    <row r="14758" spans="2:2" x14ac:dyDescent="0.3">
      <c r="B14758" s="2"/>
    </row>
    <row r="14759" spans="2:2" x14ac:dyDescent="0.3">
      <c r="B14759" s="2"/>
    </row>
    <row r="14760" spans="2:2" x14ac:dyDescent="0.3">
      <c r="B14760" s="2"/>
    </row>
    <row r="14761" spans="2:2" x14ac:dyDescent="0.3">
      <c r="B14761" s="2"/>
    </row>
    <row r="14762" spans="2:2" x14ac:dyDescent="0.3">
      <c r="B14762" s="2"/>
    </row>
    <row r="14763" spans="2:2" x14ac:dyDescent="0.3">
      <c r="B14763" s="2"/>
    </row>
    <row r="14764" spans="2:2" x14ac:dyDescent="0.3">
      <c r="B14764" s="2"/>
    </row>
    <row r="14765" spans="2:2" x14ac:dyDescent="0.3">
      <c r="B14765" s="2"/>
    </row>
    <row r="14766" spans="2:2" x14ac:dyDescent="0.3">
      <c r="B14766" s="2"/>
    </row>
    <row r="14767" spans="2:2" x14ac:dyDescent="0.3">
      <c r="B14767" s="2"/>
    </row>
    <row r="14768" spans="2:2" x14ac:dyDescent="0.3">
      <c r="B14768" s="2"/>
    </row>
    <row r="14769" spans="2:2" x14ac:dyDescent="0.3">
      <c r="B14769" s="2"/>
    </row>
    <row r="14770" spans="2:2" x14ac:dyDescent="0.3">
      <c r="B14770" s="2"/>
    </row>
    <row r="14771" spans="2:2" x14ac:dyDescent="0.3">
      <c r="B14771" s="2"/>
    </row>
    <row r="14772" spans="2:2" x14ac:dyDescent="0.3">
      <c r="B14772" s="2"/>
    </row>
    <row r="14773" spans="2:2" x14ac:dyDescent="0.3">
      <c r="B14773" s="2"/>
    </row>
    <row r="14774" spans="2:2" x14ac:dyDescent="0.3">
      <c r="B14774" s="2"/>
    </row>
    <row r="14775" spans="2:2" x14ac:dyDescent="0.3">
      <c r="B14775" s="2"/>
    </row>
    <row r="14776" spans="2:2" x14ac:dyDescent="0.3">
      <c r="B14776" s="2"/>
    </row>
    <row r="14777" spans="2:2" x14ac:dyDescent="0.3">
      <c r="B14777" s="2"/>
    </row>
    <row r="14778" spans="2:2" x14ac:dyDescent="0.3">
      <c r="B14778" s="2"/>
    </row>
    <row r="14779" spans="2:2" x14ac:dyDescent="0.3">
      <c r="B14779" s="2"/>
    </row>
    <row r="14780" spans="2:2" x14ac:dyDescent="0.3">
      <c r="B14780" s="2"/>
    </row>
    <row r="14781" spans="2:2" x14ac:dyDescent="0.3">
      <c r="B14781" s="2"/>
    </row>
    <row r="14782" spans="2:2" x14ac:dyDescent="0.3">
      <c r="B14782" s="2"/>
    </row>
    <row r="14783" spans="2:2" x14ac:dyDescent="0.3">
      <c r="B14783" s="2"/>
    </row>
    <row r="14784" spans="2:2" x14ac:dyDescent="0.3">
      <c r="B14784" s="2"/>
    </row>
    <row r="14785" spans="2:2" x14ac:dyDescent="0.3">
      <c r="B14785" s="2"/>
    </row>
    <row r="14786" spans="2:2" x14ac:dyDescent="0.3">
      <c r="B14786" s="2"/>
    </row>
    <row r="14787" spans="2:2" x14ac:dyDescent="0.3">
      <c r="B14787" s="2"/>
    </row>
    <row r="14788" spans="2:2" x14ac:dyDescent="0.3">
      <c r="B14788" s="2"/>
    </row>
    <row r="14789" spans="2:2" x14ac:dyDescent="0.3">
      <c r="B14789" s="2"/>
    </row>
    <row r="14790" spans="2:2" x14ac:dyDescent="0.3">
      <c r="B14790" s="2"/>
    </row>
    <row r="14791" spans="2:2" x14ac:dyDescent="0.3">
      <c r="B14791" s="2"/>
    </row>
    <row r="14792" spans="2:2" x14ac:dyDescent="0.3">
      <c r="B14792" s="2"/>
    </row>
    <row r="14793" spans="2:2" x14ac:dyDescent="0.3">
      <c r="B14793" s="2"/>
    </row>
    <row r="14794" spans="2:2" x14ac:dyDescent="0.3">
      <c r="B14794" s="2"/>
    </row>
    <row r="14795" spans="2:2" x14ac:dyDescent="0.3">
      <c r="B14795" s="2"/>
    </row>
    <row r="14796" spans="2:2" x14ac:dyDescent="0.3">
      <c r="B14796" s="2"/>
    </row>
    <row r="14797" spans="2:2" x14ac:dyDescent="0.3">
      <c r="B14797" s="2"/>
    </row>
    <row r="14798" spans="2:2" x14ac:dyDescent="0.3">
      <c r="B14798" s="2"/>
    </row>
    <row r="14799" spans="2:2" x14ac:dyDescent="0.3">
      <c r="B14799" s="2"/>
    </row>
    <row r="14800" spans="2:2" x14ac:dyDescent="0.3">
      <c r="B14800" s="2"/>
    </row>
    <row r="14801" spans="2:2" x14ac:dyDescent="0.3">
      <c r="B14801" s="2"/>
    </row>
    <row r="14802" spans="2:2" x14ac:dyDescent="0.3">
      <c r="B14802" s="2"/>
    </row>
    <row r="14803" spans="2:2" x14ac:dyDescent="0.3">
      <c r="B14803" s="2"/>
    </row>
    <row r="14804" spans="2:2" x14ac:dyDescent="0.3">
      <c r="B14804" s="2"/>
    </row>
    <row r="14805" spans="2:2" x14ac:dyDescent="0.3">
      <c r="B14805" s="2"/>
    </row>
    <row r="14806" spans="2:2" x14ac:dyDescent="0.3">
      <c r="B14806" s="2"/>
    </row>
    <row r="14807" spans="2:2" x14ac:dyDescent="0.3">
      <c r="B14807" s="2"/>
    </row>
    <row r="14808" spans="2:2" x14ac:dyDescent="0.3">
      <c r="B14808" s="2"/>
    </row>
    <row r="14809" spans="2:2" x14ac:dyDescent="0.3">
      <c r="B14809" s="2"/>
    </row>
    <row r="14810" spans="2:2" x14ac:dyDescent="0.3">
      <c r="B14810" s="2"/>
    </row>
    <row r="14811" spans="2:2" x14ac:dyDescent="0.3">
      <c r="B14811" s="2"/>
    </row>
    <row r="14812" spans="2:2" x14ac:dyDescent="0.3">
      <c r="B14812" s="2"/>
    </row>
    <row r="14813" spans="2:2" x14ac:dyDescent="0.3">
      <c r="B14813" s="2"/>
    </row>
    <row r="14814" spans="2:2" x14ac:dyDescent="0.3">
      <c r="B14814" s="2"/>
    </row>
    <row r="14815" spans="2:2" x14ac:dyDescent="0.3">
      <c r="B14815" s="2"/>
    </row>
    <row r="14816" spans="2:2" x14ac:dyDescent="0.3">
      <c r="B14816" s="2"/>
    </row>
    <row r="14817" spans="2:2" x14ac:dyDescent="0.3">
      <c r="B14817" s="2"/>
    </row>
    <row r="14818" spans="2:2" x14ac:dyDescent="0.3">
      <c r="B14818" s="2"/>
    </row>
    <row r="14819" spans="2:2" x14ac:dyDescent="0.3">
      <c r="B14819" s="2"/>
    </row>
    <row r="14820" spans="2:2" x14ac:dyDescent="0.3">
      <c r="B14820" s="2"/>
    </row>
    <row r="14821" spans="2:2" x14ac:dyDescent="0.3">
      <c r="B14821" s="2"/>
    </row>
    <row r="14822" spans="2:2" x14ac:dyDescent="0.3">
      <c r="B14822" s="2"/>
    </row>
    <row r="14823" spans="2:2" x14ac:dyDescent="0.3">
      <c r="B14823" s="2"/>
    </row>
    <row r="14824" spans="2:2" x14ac:dyDescent="0.3">
      <c r="B14824" s="2"/>
    </row>
    <row r="14825" spans="2:2" x14ac:dyDescent="0.3">
      <c r="B14825" s="2"/>
    </row>
    <row r="14826" spans="2:2" x14ac:dyDescent="0.3">
      <c r="B14826" s="2"/>
    </row>
    <row r="14827" spans="2:2" x14ac:dyDescent="0.3">
      <c r="B14827" s="2"/>
    </row>
    <row r="14828" spans="2:2" x14ac:dyDescent="0.3">
      <c r="B14828" s="2"/>
    </row>
    <row r="14829" spans="2:2" x14ac:dyDescent="0.3">
      <c r="B14829" s="2"/>
    </row>
    <row r="14830" spans="2:2" x14ac:dyDescent="0.3">
      <c r="B14830" s="2"/>
    </row>
    <row r="14831" spans="2:2" x14ac:dyDescent="0.3">
      <c r="B14831" s="2"/>
    </row>
    <row r="14832" spans="2:2" x14ac:dyDescent="0.3">
      <c r="B14832" s="2"/>
    </row>
    <row r="14833" spans="2:2" x14ac:dyDescent="0.3">
      <c r="B14833" s="2"/>
    </row>
    <row r="14834" spans="2:2" x14ac:dyDescent="0.3">
      <c r="B14834" s="2"/>
    </row>
    <row r="14835" spans="2:2" x14ac:dyDescent="0.3">
      <c r="B14835" s="2"/>
    </row>
    <row r="14836" spans="2:2" x14ac:dyDescent="0.3">
      <c r="B14836" s="2"/>
    </row>
    <row r="14837" spans="2:2" x14ac:dyDescent="0.3">
      <c r="B14837" s="2"/>
    </row>
    <row r="14838" spans="2:2" x14ac:dyDescent="0.3">
      <c r="B14838" s="2"/>
    </row>
    <row r="14839" spans="2:2" x14ac:dyDescent="0.3">
      <c r="B14839" s="2"/>
    </row>
    <row r="14840" spans="2:2" x14ac:dyDescent="0.3">
      <c r="B14840" s="2"/>
    </row>
    <row r="14841" spans="2:2" x14ac:dyDescent="0.3">
      <c r="B14841" s="2"/>
    </row>
    <row r="14842" spans="2:2" x14ac:dyDescent="0.3">
      <c r="B14842" s="2"/>
    </row>
    <row r="14843" spans="2:2" x14ac:dyDescent="0.3">
      <c r="B14843" s="2"/>
    </row>
    <row r="14844" spans="2:2" x14ac:dyDescent="0.3">
      <c r="B14844" s="2"/>
    </row>
    <row r="14845" spans="2:2" x14ac:dyDescent="0.3">
      <c r="B14845" s="2"/>
    </row>
    <row r="14846" spans="2:2" x14ac:dyDescent="0.3">
      <c r="B14846" s="2"/>
    </row>
    <row r="14847" spans="2:2" x14ac:dyDescent="0.3">
      <c r="B14847" s="2"/>
    </row>
    <row r="14848" spans="2:2" x14ac:dyDescent="0.3">
      <c r="B14848" s="2"/>
    </row>
    <row r="14849" spans="2:2" x14ac:dyDescent="0.3">
      <c r="B14849" s="2"/>
    </row>
    <row r="14850" spans="2:2" x14ac:dyDescent="0.3">
      <c r="B14850" s="2"/>
    </row>
    <row r="14851" spans="2:2" x14ac:dyDescent="0.3">
      <c r="B14851" s="2"/>
    </row>
    <row r="14852" spans="2:2" x14ac:dyDescent="0.3">
      <c r="B14852" s="2"/>
    </row>
    <row r="14853" spans="2:2" x14ac:dyDescent="0.3">
      <c r="B14853" s="2"/>
    </row>
    <row r="14854" spans="2:2" x14ac:dyDescent="0.3">
      <c r="B14854" s="2"/>
    </row>
    <row r="14855" spans="2:2" x14ac:dyDescent="0.3">
      <c r="B14855" s="2"/>
    </row>
    <row r="14856" spans="2:2" x14ac:dyDescent="0.3">
      <c r="B14856" s="2"/>
    </row>
    <row r="14857" spans="2:2" x14ac:dyDescent="0.3">
      <c r="B14857" s="2"/>
    </row>
    <row r="14858" spans="2:2" x14ac:dyDescent="0.3">
      <c r="B14858" s="2"/>
    </row>
    <row r="14859" spans="2:2" x14ac:dyDescent="0.3">
      <c r="B14859" s="2"/>
    </row>
    <row r="14860" spans="2:2" x14ac:dyDescent="0.3">
      <c r="B14860" s="2"/>
    </row>
    <row r="14861" spans="2:2" x14ac:dyDescent="0.3">
      <c r="B14861" s="2"/>
    </row>
    <row r="14862" spans="2:2" x14ac:dyDescent="0.3">
      <c r="B14862" s="2"/>
    </row>
    <row r="14863" spans="2:2" x14ac:dyDescent="0.3">
      <c r="B14863" s="2"/>
    </row>
    <row r="14864" spans="2:2" x14ac:dyDescent="0.3">
      <c r="B14864" s="2"/>
    </row>
    <row r="14865" spans="2:2" x14ac:dyDescent="0.3">
      <c r="B14865" s="2"/>
    </row>
    <row r="14866" spans="2:2" x14ac:dyDescent="0.3">
      <c r="B14866" s="2"/>
    </row>
    <row r="14867" spans="2:2" x14ac:dyDescent="0.3">
      <c r="B14867" s="2"/>
    </row>
    <row r="14868" spans="2:2" x14ac:dyDescent="0.3">
      <c r="B14868" s="2"/>
    </row>
    <row r="14869" spans="2:2" x14ac:dyDescent="0.3">
      <c r="B14869" s="2"/>
    </row>
    <row r="14870" spans="2:2" x14ac:dyDescent="0.3">
      <c r="B14870" s="2"/>
    </row>
    <row r="14871" spans="2:2" x14ac:dyDescent="0.3">
      <c r="B14871" s="2"/>
    </row>
    <row r="14872" spans="2:2" x14ac:dyDescent="0.3">
      <c r="B14872" s="2"/>
    </row>
    <row r="14873" spans="2:2" x14ac:dyDescent="0.3">
      <c r="B14873" s="2"/>
    </row>
    <row r="14874" spans="2:2" x14ac:dyDescent="0.3">
      <c r="B14874" s="2"/>
    </row>
    <row r="14875" spans="2:2" x14ac:dyDescent="0.3">
      <c r="B14875" s="2"/>
    </row>
    <row r="14876" spans="2:2" x14ac:dyDescent="0.3">
      <c r="B14876" s="2"/>
    </row>
    <row r="14877" spans="2:2" x14ac:dyDescent="0.3">
      <c r="B14877" s="2"/>
    </row>
    <row r="14878" spans="2:2" x14ac:dyDescent="0.3">
      <c r="B14878" s="2"/>
    </row>
    <row r="14879" spans="2:2" x14ac:dyDescent="0.3">
      <c r="B14879" s="2"/>
    </row>
    <row r="14880" spans="2:2" x14ac:dyDescent="0.3">
      <c r="B14880" s="2"/>
    </row>
    <row r="14881" spans="2:2" x14ac:dyDescent="0.3">
      <c r="B14881" s="2"/>
    </row>
    <row r="14882" spans="2:2" x14ac:dyDescent="0.3">
      <c r="B14882" s="2"/>
    </row>
    <row r="14883" spans="2:2" x14ac:dyDescent="0.3">
      <c r="B14883" s="2"/>
    </row>
    <row r="14884" spans="2:2" x14ac:dyDescent="0.3">
      <c r="B14884" s="2"/>
    </row>
    <row r="14885" spans="2:2" x14ac:dyDescent="0.3">
      <c r="B14885" s="2"/>
    </row>
    <row r="14886" spans="2:2" x14ac:dyDescent="0.3">
      <c r="B14886" s="2"/>
    </row>
    <row r="14887" spans="2:2" x14ac:dyDescent="0.3">
      <c r="B14887" s="2"/>
    </row>
    <row r="14888" spans="2:2" x14ac:dyDescent="0.3">
      <c r="B14888" s="2"/>
    </row>
    <row r="14889" spans="2:2" x14ac:dyDescent="0.3">
      <c r="B14889" s="2"/>
    </row>
    <row r="14890" spans="2:2" x14ac:dyDescent="0.3">
      <c r="B14890" s="2"/>
    </row>
    <row r="14891" spans="2:2" x14ac:dyDescent="0.3">
      <c r="B14891" s="2"/>
    </row>
    <row r="14892" spans="2:2" x14ac:dyDescent="0.3">
      <c r="B14892" s="2"/>
    </row>
    <row r="14893" spans="2:2" x14ac:dyDescent="0.3">
      <c r="B14893" s="2"/>
    </row>
    <row r="14894" spans="2:2" x14ac:dyDescent="0.3">
      <c r="B14894" s="2"/>
    </row>
    <row r="14895" spans="2:2" x14ac:dyDescent="0.3">
      <c r="B14895" s="2"/>
    </row>
    <row r="14896" spans="2:2" x14ac:dyDescent="0.3">
      <c r="B14896" s="2"/>
    </row>
    <row r="14897" spans="2:2" x14ac:dyDescent="0.3">
      <c r="B14897" s="2"/>
    </row>
    <row r="14898" spans="2:2" x14ac:dyDescent="0.3">
      <c r="B14898" s="2"/>
    </row>
    <row r="14899" spans="2:2" x14ac:dyDescent="0.3">
      <c r="B14899" s="2"/>
    </row>
    <row r="14900" spans="2:2" x14ac:dyDescent="0.3">
      <c r="B14900" s="2"/>
    </row>
    <row r="14901" spans="2:2" x14ac:dyDescent="0.3">
      <c r="B14901" s="2"/>
    </row>
    <row r="14902" spans="2:2" x14ac:dyDescent="0.3">
      <c r="B14902" s="2"/>
    </row>
    <row r="14903" spans="2:2" x14ac:dyDescent="0.3">
      <c r="B14903" s="2"/>
    </row>
    <row r="14904" spans="2:2" x14ac:dyDescent="0.3">
      <c r="B14904" s="2"/>
    </row>
    <row r="14905" spans="2:2" x14ac:dyDescent="0.3">
      <c r="B14905" s="2"/>
    </row>
    <row r="14906" spans="2:2" x14ac:dyDescent="0.3">
      <c r="B14906" s="2"/>
    </row>
    <row r="14907" spans="2:2" x14ac:dyDescent="0.3">
      <c r="B14907" s="2"/>
    </row>
    <row r="14908" spans="2:2" x14ac:dyDescent="0.3">
      <c r="B14908" s="2"/>
    </row>
    <row r="14909" spans="2:2" x14ac:dyDescent="0.3">
      <c r="B14909" s="2"/>
    </row>
    <row r="14910" spans="2:2" x14ac:dyDescent="0.3">
      <c r="B14910" s="2"/>
    </row>
    <row r="14911" spans="2:2" x14ac:dyDescent="0.3">
      <c r="B14911" s="2"/>
    </row>
    <row r="14912" spans="2:2" x14ac:dyDescent="0.3">
      <c r="B14912" s="2"/>
    </row>
    <row r="14913" spans="2:2" x14ac:dyDescent="0.3">
      <c r="B14913" s="2"/>
    </row>
    <row r="14914" spans="2:2" x14ac:dyDescent="0.3">
      <c r="B14914" s="2"/>
    </row>
    <row r="14915" spans="2:2" x14ac:dyDescent="0.3">
      <c r="B14915" s="2"/>
    </row>
    <row r="14916" spans="2:2" x14ac:dyDescent="0.3">
      <c r="B14916" s="2"/>
    </row>
    <row r="14917" spans="2:2" x14ac:dyDescent="0.3">
      <c r="B14917" s="2"/>
    </row>
    <row r="14918" spans="2:2" x14ac:dyDescent="0.3">
      <c r="B14918" s="2"/>
    </row>
    <row r="14919" spans="2:2" x14ac:dyDescent="0.3">
      <c r="B14919" s="2"/>
    </row>
    <row r="14920" spans="2:2" x14ac:dyDescent="0.3">
      <c r="B14920" s="2"/>
    </row>
    <row r="14921" spans="2:2" x14ac:dyDescent="0.3">
      <c r="B14921" s="2"/>
    </row>
    <row r="14922" spans="2:2" x14ac:dyDescent="0.3">
      <c r="B14922" s="2"/>
    </row>
    <row r="14923" spans="2:2" x14ac:dyDescent="0.3">
      <c r="B14923" s="2"/>
    </row>
    <row r="14924" spans="2:2" x14ac:dyDescent="0.3">
      <c r="B14924" s="2"/>
    </row>
    <row r="14925" spans="2:2" x14ac:dyDescent="0.3">
      <c r="B14925" s="2"/>
    </row>
    <row r="14926" spans="2:2" x14ac:dyDescent="0.3">
      <c r="B14926" s="2"/>
    </row>
    <row r="14927" spans="2:2" x14ac:dyDescent="0.3">
      <c r="B14927" s="2"/>
    </row>
    <row r="14928" spans="2:2" x14ac:dyDescent="0.3">
      <c r="B14928" s="2"/>
    </row>
    <row r="14929" spans="2:2" x14ac:dyDescent="0.3">
      <c r="B14929" s="2"/>
    </row>
    <row r="14930" spans="2:2" x14ac:dyDescent="0.3">
      <c r="B14930" s="2"/>
    </row>
    <row r="14931" spans="2:2" x14ac:dyDescent="0.3">
      <c r="B14931" s="2"/>
    </row>
    <row r="14932" spans="2:2" x14ac:dyDescent="0.3">
      <c r="B14932" s="2"/>
    </row>
    <row r="14933" spans="2:2" x14ac:dyDescent="0.3">
      <c r="B14933" s="2"/>
    </row>
    <row r="14934" spans="2:2" x14ac:dyDescent="0.3">
      <c r="B14934" s="2"/>
    </row>
    <row r="14935" spans="2:2" x14ac:dyDescent="0.3">
      <c r="B14935" s="2"/>
    </row>
    <row r="14936" spans="2:2" x14ac:dyDescent="0.3">
      <c r="B14936" s="2"/>
    </row>
    <row r="14937" spans="2:2" x14ac:dyDescent="0.3">
      <c r="B14937" s="2"/>
    </row>
    <row r="14938" spans="2:2" x14ac:dyDescent="0.3">
      <c r="B14938" s="2"/>
    </row>
    <row r="14939" spans="2:2" x14ac:dyDescent="0.3">
      <c r="B14939" s="2"/>
    </row>
    <row r="14940" spans="2:2" x14ac:dyDescent="0.3">
      <c r="B14940" s="2"/>
    </row>
    <row r="14941" spans="2:2" x14ac:dyDescent="0.3">
      <c r="B14941" s="2"/>
    </row>
    <row r="14942" spans="2:2" x14ac:dyDescent="0.3">
      <c r="B14942" s="2"/>
    </row>
    <row r="14943" spans="2:2" x14ac:dyDescent="0.3">
      <c r="B14943" s="2"/>
    </row>
    <row r="14944" spans="2:2" x14ac:dyDescent="0.3">
      <c r="B14944" s="2"/>
    </row>
    <row r="14945" spans="2:2" x14ac:dyDescent="0.3">
      <c r="B14945" s="2"/>
    </row>
    <row r="14946" spans="2:2" x14ac:dyDescent="0.3">
      <c r="B14946" s="2"/>
    </row>
    <row r="14947" spans="2:2" x14ac:dyDescent="0.3">
      <c r="B14947" s="2"/>
    </row>
    <row r="14948" spans="2:2" x14ac:dyDescent="0.3">
      <c r="B14948" s="2"/>
    </row>
    <row r="14949" spans="2:2" x14ac:dyDescent="0.3">
      <c r="B14949" s="2"/>
    </row>
    <row r="14950" spans="2:2" x14ac:dyDescent="0.3">
      <c r="B14950" s="2"/>
    </row>
    <row r="14951" spans="2:2" x14ac:dyDescent="0.3">
      <c r="B14951" s="2"/>
    </row>
    <row r="14952" spans="2:2" x14ac:dyDescent="0.3">
      <c r="B14952" s="2"/>
    </row>
    <row r="14953" spans="2:2" x14ac:dyDescent="0.3">
      <c r="B14953" s="2"/>
    </row>
    <row r="14954" spans="2:2" x14ac:dyDescent="0.3">
      <c r="B14954" s="2"/>
    </row>
    <row r="14955" spans="2:2" x14ac:dyDescent="0.3">
      <c r="B14955" s="2"/>
    </row>
    <row r="14956" spans="2:2" x14ac:dyDescent="0.3">
      <c r="B14956" s="2"/>
    </row>
    <row r="14957" spans="2:2" x14ac:dyDescent="0.3">
      <c r="B14957" s="2"/>
    </row>
    <row r="14958" spans="2:2" x14ac:dyDescent="0.3">
      <c r="B14958" s="2"/>
    </row>
    <row r="14959" spans="2:2" x14ac:dyDescent="0.3">
      <c r="B14959" s="2"/>
    </row>
    <row r="14960" spans="2:2" x14ac:dyDescent="0.3">
      <c r="B14960" s="2"/>
    </row>
    <row r="14961" spans="2:2" x14ac:dyDescent="0.3">
      <c r="B14961" s="2"/>
    </row>
    <row r="14962" spans="2:2" x14ac:dyDescent="0.3">
      <c r="B14962" s="2"/>
    </row>
    <row r="14963" spans="2:2" x14ac:dyDescent="0.3">
      <c r="B14963" s="2"/>
    </row>
    <row r="14964" spans="2:2" x14ac:dyDescent="0.3">
      <c r="B14964" s="2"/>
    </row>
    <row r="14965" spans="2:2" x14ac:dyDescent="0.3">
      <c r="B14965" s="2"/>
    </row>
    <row r="14966" spans="2:2" x14ac:dyDescent="0.3">
      <c r="B14966" s="2"/>
    </row>
    <row r="14967" spans="2:2" x14ac:dyDescent="0.3">
      <c r="B14967" s="2"/>
    </row>
    <row r="14968" spans="2:2" x14ac:dyDescent="0.3">
      <c r="B14968" s="2"/>
    </row>
    <row r="14969" spans="2:2" x14ac:dyDescent="0.3">
      <c r="B14969" s="2"/>
    </row>
    <row r="14970" spans="2:2" x14ac:dyDescent="0.3">
      <c r="B14970" s="2"/>
    </row>
    <row r="14971" spans="2:2" x14ac:dyDescent="0.3">
      <c r="B14971" s="2"/>
    </row>
    <row r="14972" spans="2:2" x14ac:dyDescent="0.3">
      <c r="B14972" s="2"/>
    </row>
    <row r="14973" spans="2:2" x14ac:dyDescent="0.3">
      <c r="B14973" s="2"/>
    </row>
    <row r="14974" spans="2:2" x14ac:dyDescent="0.3">
      <c r="B14974" s="2"/>
    </row>
    <row r="14975" spans="2:2" x14ac:dyDescent="0.3">
      <c r="B14975" s="2"/>
    </row>
    <row r="14976" spans="2:2" x14ac:dyDescent="0.3">
      <c r="B14976" s="2"/>
    </row>
    <row r="14977" spans="2:2" x14ac:dyDescent="0.3">
      <c r="B14977" s="2"/>
    </row>
    <row r="14978" spans="2:2" x14ac:dyDescent="0.3">
      <c r="B14978" s="2"/>
    </row>
    <row r="14979" spans="2:2" x14ac:dyDescent="0.3">
      <c r="B14979" s="2"/>
    </row>
    <row r="14980" spans="2:2" x14ac:dyDescent="0.3">
      <c r="B14980" s="2"/>
    </row>
    <row r="14981" spans="2:2" x14ac:dyDescent="0.3">
      <c r="B14981" s="2"/>
    </row>
    <row r="14982" spans="2:2" x14ac:dyDescent="0.3">
      <c r="B14982" s="2"/>
    </row>
    <row r="14983" spans="2:2" x14ac:dyDescent="0.3">
      <c r="B14983" s="2"/>
    </row>
    <row r="14984" spans="2:2" x14ac:dyDescent="0.3">
      <c r="B14984" s="2"/>
    </row>
    <row r="14985" spans="2:2" x14ac:dyDescent="0.3">
      <c r="B14985" s="2"/>
    </row>
    <row r="14986" spans="2:2" x14ac:dyDescent="0.3">
      <c r="B14986" s="2"/>
    </row>
    <row r="14987" spans="2:2" x14ac:dyDescent="0.3">
      <c r="B14987" s="2"/>
    </row>
    <row r="14988" spans="2:2" x14ac:dyDescent="0.3">
      <c r="B14988" s="2"/>
    </row>
    <row r="14989" spans="2:2" x14ac:dyDescent="0.3">
      <c r="B14989" s="2"/>
    </row>
    <row r="14990" spans="2:2" x14ac:dyDescent="0.3">
      <c r="B14990" s="2"/>
    </row>
    <row r="14991" spans="2:2" x14ac:dyDescent="0.3">
      <c r="B14991" s="2"/>
    </row>
    <row r="14992" spans="2:2" x14ac:dyDescent="0.3">
      <c r="B14992" s="2"/>
    </row>
    <row r="14993" spans="2:2" x14ac:dyDescent="0.3">
      <c r="B14993" s="2"/>
    </row>
    <row r="14994" spans="2:2" x14ac:dyDescent="0.3">
      <c r="B14994" s="2"/>
    </row>
    <row r="14995" spans="2:2" x14ac:dyDescent="0.3">
      <c r="B14995" s="2"/>
    </row>
    <row r="14996" spans="2:2" x14ac:dyDescent="0.3">
      <c r="B14996" s="2"/>
    </row>
    <row r="14997" spans="2:2" x14ac:dyDescent="0.3">
      <c r="B14997" s="2"/>
    </row>
    <row r="14998" spans="2:2" x14ac:dyDescent="0.3">
      <c r="B14998" s="2"/>
    </row>
    <row r="14999" spans="2:2" x14ac:dyDescent="0.3">
      <c r="B14999" s="2"/>
    </row>
    <row r="15000" spans="2:2" x14ac:dyDescent="0.3">
      <c r="B15000" s="2"/>
    </row>
    <row r="15001" spans="2:2" x14ac:dyDescent="0.3">
      <c r="B15001" s="2"/>
    </row>
    <row r="15002" spans="2:2" x14ac:dyDescent="0.3">
      <c r="B15002" s="2"/>
    </row>
    <row r="15003" spans="2:2" x14ac:dyDescent="0.3">
      <c r="B15003" s="2"/>
    </row>
    <row r="15004" spans="2:2" x14ac:dyDescent="0.3">
      <c r="B15004" s="2"/>
    </row>
    <row r="15005" spans="2:2" x14ac:dyDescent="0.3">
      <c r="B15005" s="2"/>
    </row>
    <row r="15006" spans="2:2" x14ac:dyDescent="0.3">
      <c r="B15006" s="2"/>
    </row>
    <row r="15007" spans="2:2" x14ac:dyDescent="0.3">
      <c r="B15007" s="2"/>
    </row>
    <row r="15008" spans="2:2" x14ac:dyDescent="0.3">
      <c r="B15008" s="2"/>
    </row>
    <row r="15009" spans="2:2" x14ac:dyDescent="0.3">
      <c r="B15009" s="2"/>
    </row>
    <row r="15010" spans="2:2" x14ac:dyDescent="0.3">
      <c r="B15010" s="2"/>
    </row>
    <row r="15011" spans="2:2" x14ac:dyDescent="0.3">
      <c r="B15011" s="2"/>
    </row>
    <row r="15012" spans="2:2" x14ac:dyDescent="0.3">
      <c r="B15012" s="2"/>
    </row>
    <row r="15013" spans="2:2" x14ac:dyDescent="0.3">
      <c r="B15013" s="2"/>
    </row>
    <row r="15014" spans="2:2" x14ac:dyDescent="0.3">
      <c r="B15014" s="2"/>
    </row>
    <row r="15015" spans="2:2" x14ac:dyDescent="0.3">
      <c r="B15015" s="2"/>
    </row>
    <row r="15016" spans="2:2" x14ac:dyDescent="0.3">
      <c r="B15016" s="2"/>
    </row>
    <row r="15017" spans="2:2" x14ac:dyDescent="0.3">
      <c r="B15017" s="2"/>
    </row>
    <row r="15018" spans="2:2" x14ac:dyDescent="0.3">
      <c r="B15018" s="2"/>
    </row>
    <row r="15019" spans="2:2" x14ac:dyDescent="0.3">
      <c r="B15019" s="2"/>
    </row>
    <row r="15020" spans="2:2" x14ac:dyDescent="0.3">
      <c r="B15020" s="2"/>
    </row>
    <row r="15021" spans="2:2" x14ac:dyDescent="0.3">
      <c r="B15021" s="2"/>
    </row>
    <row r="15022" spans="2:2" x14ac:dyDescent="0.3">
      <c r="B15022" s="2"/>
    </row>
    <row r="15023" spans="2:2" x14ac:dyDescent="0.3">
      <c r="B15023" s="2"/>
    </row>
    <row r="15024" spans="2:2" x14ac:dyDescent="0.3">
      <c r="B15024" s="2"/>
    </row>
    <row r="15025" spans="2:2" x14ac:dyDescent="0.3">
      <c r="B15025" s="2"/>
    </row>
    <row r="15026" spans="2:2" x14ac:dyDescent="0.3">
      <c r="B15026" s="2"/>
    </row>
    <row r="15027" spans="2:2" x14ac:dyDescent="0.3">
      <c r="B15027" s="2"/>
    </row>
    <row r="15028" spans="2:2" x14ac:dyDescent="0.3">
      <c r="B15028" s="2"/>
    </row>
    <row r="15029" spans="2:2" x14ac:dyDescent="0.3">
      <c r="B15029" s="2"/>
    </row>
    <row r="15030" spans="2:2" x14ac:dyDescent="0.3">
      <c r="B15030" s="2"/>
    </row>
    <row r="15031" spans="2:2" x14ac:dyDescent="0.3">
      <c r="B15031" s="2"/>
    </row>
    <row r="15032" spans="2:2" x14ac:dyDescent="0.3">
      <c r="B15032" s="2"/>
    </row>
    <row r="15033" spans="2:2" x14ac:dyDescent="0.3">
      <c r="B15033" s="2"/>
    </row>
    <row r="15034" spans="2:2" x14ac:dyDescent="0.3">
      <c r="B15034" s="2"/>
    </row>
    <row r="15035" spans="2:2" x14ac:dyDescent="0.3">
      <c r="B15035" s="2"/>
    </row>
    <row r="15036" spans="2:2" x14ac:dyDescent="0.3">
      <c r="B15036" s="2"/>
    </row>
    <row r="15037" spans="2:2" x14ac:dyDescent="0.3">
      <c r="B15037" s="2"/>
    </row>
    <row r="15038" spans="2:2" x14ac:dyDescent="0.3">
      <c r="B15038" s="2"/>
    </row>
    <row r="15039" spans="2:2" x14ac:dyDescent="0.3">
      <c r="B15039" s="2"/>
    </row>
    <row r="15040" spans="2:2" x14ac:dyDescent="0.3">
      <c r="B15040" s="2"/>
    </row>
    <row r="15041" spans="2:2" x14ac:dyDescent="0.3">
      <c r="B15041" s="2"/>
    </row>
    <row r="15042" spans="2:2" x14ac:dyDescent="0.3">
      <c r="B15042" s="2"/>
    </row>
    <row r="15043" spans="2:2" x14ac:dyDescent="0.3">
      <c r="B15043" s="2"/>
    </row>
    <row r="15044" spans="2:2" x14ac:dyDescent="0.3">
      <c r="B15044" s="2"/>
    </row>
    <row r="15045" spans="2:2" x14ac:dyDescent="0.3">
      <c r="B15045" s="2"/>
    </row>
    <row r="15046" spans="2:2" x14ac:dyDescent="0.3">
      <c r="B15046" s="2"/>
    </row>
    <row r="15047" spans="2:2" x14ac:dyDescent="0.3">
      <c r="B15047" s="2"/>
    </row>
    <row r="15048" spans="2:2" x14ac:dyDescent="0.3">
      <c r="B15048" s="2"/>
    </row>
    <row r="15049" spans="2:2" x14ac:dyDescent="0.3">
      <c r="B15049" s="2"/>
    </row>
    <row r="15050" spans="2:2" x14ac:dyDescent="0.3">
      <c r="B15050" s="2"/>
    </row>
    <row r="15051" spans="2:2" x14ac:dyDescent="0.3">
      <c r="B15051" s="2"/>
    </row>
    <row r="15052" spans="2:2" x14ac:dyDescent="0.3">
      <c r="B15052" s="2"/>
    </row>
    <row r="15053" spans="2:2" x14ac:dyDescent="0.3">
      <c r="B15053" s="2"/>
    </row>
    <row r="15054" spans="2:2" x14ac:dyDescent="0.3">
      <c r="B15054" s="2"/>
    </row>
    <row r="15055" spans="2:2" x14ac:dyDescent="0.3">
      <c r="B15055" s="2"/>
    </row>
    <row r="15056" spans="2:2" x14ac:dyDescent="0.3">
      <c r="B15056" s="2"/>
    </row>
    <row r="15057" spans="2:2" x14ac:dyDescent="0.3">
      <c r="B15057" s="2"/>
    </row>
    <row r="15058" spans="2:2" x14ac:dyDescent="0.3">
      <c r="B15058" s="2"/>
    </row>
    <row r="15059" spans="2:2" x14ac:dyDescent="0.3">
      <c r="B15059" s="2"/>
    </row>
    <row r="15060" spans="2:2" x14ac:dyDescent="0.3">
      <c r="B15060" s="2"/>
    </row>
    <row r="15061" spans="2:2" x14ac:dyDescent="0.3">
      <c r="B15061" s="2"/>
    </row>
    <row r="15062" spans="2:2" x14ac:dyDescent="0.3">
      <c r="B15062" s="2"/>
    </row>
    <row r="15063" spans="2:2" x14ac:dyDescent="0.3">
      <c r="B15063" s="2"/>
    </row>
    <row r="15064" spans="2:2" x14ac:dyDescent="0.3">
      <c r="B15064" s="2"/>
    </row>
    <row r="15065" spans="2:2" x14ac:dyDescent="0.3">
      <c r="B15065" s="2"/>
    </row>
    <row r="15066" spans="2:2" x14ac:dyDescent="0.3">
      <c r="B15066" s="2"/>
    </row>
    <row r="15067" spans="2:2" x14ac:dyDescent="0.3">
      <c r="B15067" s="2"/>
    </row>
    <row r="15068" spans="2:2" x14ac:dyDescent="0.3">
      <c r="B15068" s="2"/>
    </row>
    <row r="15069" spans="2:2" x14ac:dyDescent="0.3">
      <c r="B15069" s="2"/>
    </row>
    <row r="15070" spans="2:2" x14ac:dyDescent="0.3">
      <c r="B15070" s="2"/>
    </row>
    <row r="15071" spans="2:2" x14ac:dyDescent="0.3">
      <c r="B15071" s="2"/>
    </row>
    <row r="15072" spans="2:2" x14ac:dyDescent="0.3">
      <c r="B15072" s="2"/>
    </row>
    <row r="15073" spans="2:2" x14ac:dyDescent="0.3">
      <c r="B15073" s="2"/>
    </row>
    <row r="15074" spans="2:2" x14ac:dyDescent="0.3">
      <c r="B15074" s="2"/>
    </row>
    <row r="15075" spans="2:2" x14ac:dyDescent="0.3">
      <c r="B15075" s="2"/>
    </row>
    <row r="15076" spans="2:2" x14ac:dyDescent="0.3">
      <c r="B15076" s="2"/>
    </row>
    <row r="15077" spans="2:2" x14ac:dyDescent="0.3">
      <c r="B15077" s="2"/>
    </row>
    <row r="15078" spans="2:2" x14ac:dyDescent="0.3">
      <c r="B15078" s="2"/>
    </row>
    <row r="15079" spans="2:2" x14ac:dyDescent="0.3">
      <c r="B15079" s="2"/>
    </row>
    <row r="15080" spans="2:2" x14ac:dyDescent="0.3">
      <c r="B15080" s="2"/>
    </row>
    <row r="15081" spans="2:2" x14ac:dyDescent="0.3">
      <c r="B15081" s="2"/>
    </row>
    <row r="15082" spans="2:2" x14ac:dyDescent="0.3">
      <c r="B15082" s="2"/>
    </row>
    <row r="15083" spans="2:2" x14ac:dyDescent="0.3">
      <c r="B15083" s="2"/>
    </row>
    <row r="15084" spans="2:2" x14ac:dyDescent="0.3">
      <c r="B15084" s="2"/>
    </row>
    <row r="15085" spans="2:2" x14ac:dyDescent="0.3">
      <c r="B15085" s="2"/>
    </row>
    <row r="15086" spans="2:2" x14ac:dyDescent="0.3">
      <c r="B15086" s="2"/>
    </row>
    <row r="15087" spans="2:2" x14ac:dyDescent="0.3">
      <c r="B15087" s="2"/>
    </row>
    <row r="15088" spans="2:2" x14ac:dyDescent="0.3">
      <c r="B15088" s="2"/>
    </row>
    <row r="15089" spans="2:2" x14ac:dyDescent="0.3">
      <c r="B15089" s="2"/>
    </row>
    <row r="15090" spans="2:2" x14ac:dyDescent="0.3">
      <c r="B15090" s="2"/>
    </row>
    <row r="15091" spans="2:2" x14ac:dyDescent="0.3">
      <c r="B15091" s="2"/>
    </row>
    <row r="15092" spans="2:2" x14ac:dyDescent="0.3">
      <c r="B15092" s="2"/>
    </row>
    <row r="15093" spans="2:2" x14ac:dyDescent="0.3">
      <c r="B15093" s="2"/>
    </row>
    <row r="15094" spans="2:2" x14ac:dyDescent="0.3">
      <c r="B15094" s="2"/>
    </row>
    <row r="15095" spans="2:2" x14ac:dyDescent="0.3">
      <c r="B15095" s="2"/>
    </row>
    <row r="15096" spans="2:2" x14ac:dyDescent="0.3">
      <c r="B15096" s="2"/>
    </row>
    <row r="15097" spans="2:2" x14ac:dyDescent="0.3">
      <c r="B15097" s="2"/>
    </row>
    <row r="15098" spans="2:2" x14ac:dyDescent="0.3">
      <c r="B15098" s="2"/>
    </row>
    <row r="15099" spans="2:2" x14ac:dyDescent="0.3">
      <c r="B15099" s="2"/>
    </row>
    <row r="15100" spans="2:2" x14ac:dyDescent="0.3">
      <c r="B15100" s="2"/>
    </row>
    <row r="15101" spans="2:2" x14ac:dyDescent="0.3">
      <c r="B15101" s="2"/>
    </row>
    <row r="15102" spans="2:2" x14ac:dyDescent="0.3">
      <c r="B15102" s="2"/>
    </row>
    <row r="15103" spans="2:2" x14ac:dyDescent="0.3">
      <c r="B15103" s="2"/>
    </row>
    <row r="15104" spans="2:2" x14ac:dyDescent="0.3">
      <c r="B15104" s="2"/>
    </row>
    <row r="15105" spans="2:2" x14ac:dyDescent="0.3">
      <c r="B15105" s="2"/>
    </row>
    <row r="15106" spans="2:2" x14ac:dyDescent="0.3">
      <c r="B15106" s="2"/>
    </row>
    <row r="15107" spans="2:2" x14ac:dyDescent="0.3">
      <c r="B15107" s="2"/>
    </row>
    <row r="15108" spans="2:2" x14ac:dyDescent="0.3">
      <c r="B15108" s="2"/>
    </row>
    <row r="15109" spans="2:2" x14ac:dyDescent="0.3">
      <c r="B15109" s="2"/>
    </row>
    <row r="15110" spans="2:2" x14ac:dyDescent="0.3">
      <c r="B15110" s="2"/>
    </row>
    <row r="15111" spans="2:2" x14ac:dyDescent="0.3">
      <c r="B15111" s="2"/>
    </row>
    <row r="15112" spans="2:2" x14ac:dyDescent="0.3">
      <c r="B15112" s="2"/>
    </row>
    <row r="15113" spans="2:2" x14ac:dyDescent="0.3">
      <c r="B15113" s="2"/>
    </row>
    <row r="15114" spans="2:2" x14ac:dyDescent="0.3">
      <c r="B15114" s="2"/>
    </row>
    <row r="15115" spans="2:2" x14ac:dyDescent="0.3">
      <c r="B15115" s="2"/>
    </row>
    <row r="15116" spans="2:2" x14ac:dyDescent="0.3">
      <c r="B15116" s="2"/>
    </row>
    <row r="15117" spans="2:2" x14ac:dyDescent="0.3">
      <c r="B15117" s="2"/>
    </row>
    <row r="15118" spans="2:2" x14ac:dyDescent="0.3">
      <c r="B15118" s="2"/>
    </row>
    <row r="15119" spans="2:2" x14ac:dyDescent="0.3">
      <c r="B15119" s="2"/>
    </row>
    <row r="15120" spans="2:2" x14ac:dyDescent="0.3">
      <c r="B15120" s="2"/>
    </row>
    <row r="15121" spans="2:2" x14ac:dyDescent="0.3">
      <c r="B15121" s="2"/>
    </row>
    <row r="15122" spans="2:2" x14ac:dyDescent="0.3">
      <c r="B15122" s="2"/>
    </row>
    <row r="15123" spans="2:2" x14ac:dyDescent="0.3">
      <c r="B15123" s="2"/>
    </row>
    <row r="15124" spans="2:2" x14ac:dyDescent="0.3">
      <c r="B15124" s="2"/>
    </row>
    <row r="15125" spans="2:2" x14ac:dyDescent="0.3">
      <c r="B15125" s="2"/>
    </row>
    <row r="15126" spans="2:2" x14ac:dyDescent="0.3">
      <c r="B15126" s="2"/>
    </row>
    <row r="15127" spans="2:2" x14ac:dyDescent="0.3">
      <c r="B15127" s="2"/>
    </row>
    <row r="15128" spans="2:2" x14ac:dyDescent="0.3">
      <c r="B15128" s="2"/>
    </row>
    <row r="15129" spans="2:2" x14ac:dyDescent="0.3">
      <c r="B15129" s="2"/>
    </row>
    <row r="15130" spans="2:2" x14ac:dyDescent="0.3">
      <c r="B15130" s="2"/>
    </row>
    <row r="15131" spans="2:2" x14ac:dyDescent="0.3">
      <c r="B15131" s="2"/>
    </row>
    <row r="15132" spans="2:2" x14ac:dyDescent="0.3">
      <c r="B15132" s="2"/>
    </row>
    <row r="15133" spans="2:2" x14ac:dyDescent="0.3">
      <c r="B15133" s="2"/>
    </row>
    <row r="15134" spans="2:2" x14ac:dyDescent="0.3">
      <c r="B15134" s="2"/>
    </row>
    <row r="15135" spans="2:2" x14ac:dyDescent="0.3">
      <c r="B15135" s="2"/>
    </row>
    <row r="15136" spans="2:2" x14ac:dyDescent="0.3">
      <c r="B15136" s="2"/>
    </row>
    <row r="15137" spans="2:2" x14ac:dyDescent="0.3">
      <c r="B15137" s="2"/>
    </row>
    <row r="15138" spans="2:2" x14ac:dyDescent="0.3">
      <c r="B15138" s="2"/>
    </row>
    <row r="15139" spans="2:2" x14ac:dyDescent="0.3">
      <c r="B15139" s="2"/>
    </row>
    <row r="15140" spans="2:2" x14ac:dyDescent="0.3">
      <c r="B15140" s="2"/>
    </row>
    <row r="15141" spans="2:2" x14ac:dyDescent="0.3">
      <c r="B15141" s="2"/>
    </row>
    <row r="15142" spans="2:2" x14ac:dyDescent="0.3">
      <c r="B15142" s="2"/>
    </row>
    <row r="15143" spans="2:2" x14ac:dyDescent="0.3">
      <c r="B15143" s="2"/>
    </row>
    <row r="15144" spans="2:2" x14ac:dyDescent="0.3">
      <c r="B15144" s="2"/>
    </row>
    <row r="15145" spans="2:2" x14ac:dyDescent="0.3">
      <c r="B15145" s="2"/>
    </row>
    <row r="15146" spans="2:2" x14ac:dyDescent="0.3">
      <c r="B15146" s="2"/>
    </row>
    <row r="15147" spans="2:2" x14ac:dyDescent="0.3">
      <c r="B15147" s="2"/>
    </row>
    <row r="15148" spans="2:2" x14ac:dyDescent="0.3">
      <c r="B15148" s="2"/>
    </row>
    <row r="15149" spans="2:2" x14ac:dyDescent="0.3">
      <c r="B15149" s="2"/>
    </row>
    <row r="15150" spans="2:2" x14ac:dyDescent="0.3">
      <c r="B15150" s="2"/>
    </row>
    <row r="15151" spans="2:2" x14ac:dyDescent="0.3">
      <c r="B15151" s="2"/>
    </row>
    <row r="15152" spans="2:2" x14ac:dyDescent="0.3">
      <c r="B15152" s="2"/>
    </row>
    <row r="15153" spans="2:2" x14ac:dyDescent="0.3">
      <c r="B15153" s="2"/>
    </row>
    <row r="15154" spans="2:2" x14ac:dyDescent="0.3">
      <c r="B15154" s="2"/>
    </row>
    <row r="15155" spans="2:2" x14ac:dyDescent="0.3">
      <c r="B15155" s="2"/>
    </row>
    <row r="15156" spans="2:2" x14ac:dyDescent="0.3">
      <c r="B15156" s="2"/>
    </row>
    <row r="15157" spans="2:2" x14ac:dyDescent="0.3">
      <c r="B15157" s="2"/>
    </row>
    <row r="15158" spans="2:2" x14ac:dyDescent="0.3">
      <c r="B15158" s="2"/>
    </row>
    <row r="15159" spans="2:2" x14ac:dyDescent="0.3">
      <c r="B15159" s="2"/>
    </row>
    <row r="15160" spans="2:2" x14ac:dyDescent="0.3">
      <c r="B15160" s="2"/>
    </row>
    <row r="15161" spans="2:2" x14ac:dyDescent="0.3">
      <c r="B15161" s="2"/>
    </row>
    <row r="15162" spans="2:2" x14ac:dyDescent="0.3">
      <c r="B15162" s="2"/>
    </row>
    <row r="15163" spans="2:2" x14ac:dyDescent="0.3">
      <c r="B15163" s="2"/>
    </row>
    <row r="15164" spans="2:2" x14ac:dyDescent="0.3">
      <c r="B15164" s="2"/>
    </row>
    <row r="15165" spans="2:2" x14ac:dyDescent="0.3">
      <c r="B15165" s="2"/>
    </row>
    <row r="15166" spans="2:2" x14ac:dyDescent="0.3">
      <c r="B15166" s="2"/>
    </row>
    <row r="15167" spans="2:2" x14ac:dyDescent="0.3">
      <c r="B15167" s="2"/>
    </row>
    <row r="15168" spans="2:2" x14ac:dyDescent="0.3">
      <c r="B15168" s="2"/>
    </row>
    <row r="15169" spans="2:2" x14ac:dyDescent="0.3">
      <c r="B15169" s="2"/>
    </row>
    <row r="15170" spans="2:2" x14ac:dyDescent="0.3">
      <c r="B15170" s="2"/>
    </row>
    <row r="15171" spans="2:2" x14ac:dyDescent="0.3">
      <c r="B15171" s="2"/>
    </row>
    <row r="15172" spans="2:2" x14ac:dyDescent="0.3">
      <c r="B15172" s="2"/>
    </row>
    <row r="15173" spans="2:2" x14ac:dyDescent="0.3">
      <c r="B15173" s="2"/>
    </row>
    <row r="15174" spans="2:2" x14ac:dyDescent="0.3">
      <c r="B15174" s="2"/>
    </row>
    <row r="15175" spans="2:2" x14ac:dyDescent="0.3">
      <c r="B15175" s="2"/>
    </row>
    <row r="15176" spans="2:2" x14ac:dyDescent="0.3">
      <c r="B15176" s="2"/>
    </row>
    <row r="15177" spans="2:2" x14ac:dyDescent="0.3">
      <c r="B15177" s="2"/>
    </row>
    <row r="15178" spans="2:2" x14ac:dyDescent="0.3">
      <c r="B15178" s="2"/>
    </row>
    <row r="15179" spans="2:2" x14ac:dyDescent="0.3">
      <c r="B15179" s="2"/>
    </row>
    <row r="15180" spans="2:2" x14ac:dyDescent="0.3">
      <c r="B15180" s="2"/>
    </row>
    <row r="15181" spans="2:2" x14ac:dyDescent="0.3">
      <c r="B15181" s="2"/>
    </row>
    <row r="15182" spans="2:2" x14ac:dyDescent="0.3">
      <c r="B15182" s="2"/>
    </row>
    <row r="15183" spans="2:2" x14ac:dyDescent="0.3">
      <c r="B15183" s="2"/>
    </row>
    <row r="15184" spans="2:2" x14ac:dyDescent="0.3">
      <c r="B15184" s="2"/>
    </row>
    <row r="15185" spans="2:2" x14ac:dyDescent="0.3">
      <c r="B15185" s="2"/>
    </row>
    <row r="15186" spans="2:2" x14ac:dyDescent="0.3">
      <c r="B15186" s="2"/>
    </row>
    <row r="15187" spans="2:2" x14ac:dyDescent="0.3">
      <c r="B15187" s="2"/>
    </row>
    <row r="15188" spans="2:2" x14ac:dyDescent="0.3">
      <c r="B15188" s="2"/>
    </row>
    <row r="15189" spans="2:2" x14ac:dyDescent="0.3">
      <c r="B15189" s="2"/>
    </row>
    <row r="15190" spans="2:2" x14ac:dyDescent="0.3">
      <c r="B15190" s="2"/>
    </row>
    <row r="15191" spans="2:2" x14ac:dyDescent="0.3">
      <c r="B15191" s="2"/>
    </row>
    <row r="15192" spans="2:2" x14ac:dyDescent="0.3">
      <c r="B15192" s="2"/>
    </row>
    <row r="15193" spans="2:2" x14ac:dyDescent="0.3">
      <c r="B15193" s="2"/>
    </row>
    <row r="15194" spans="2:2" x14ac:dyDescent="0.3">
      <c r="B15194" s="2"/>
    </row>
    <row r="15195" spans="2:2" x14ac:dyDescent="0.3">
      <c r="B15195" s="2"/>
    </row>
    <row r="15196" spans="2:2" x14ac:dyDescent="0.3">
      <c r="B15196" s="2"/>
    </row>
    <row r="15197" spans="2:2" x14ac:dyDescent="0.3">
      <c r="B15197" s="2"/>
    </row>
    <row r="15198" spans="2:2" x14ac:dyDescent="0.3">
      <c r="B15198" s="2"/>
    </row>
    <row r="15199" spans="2:2" x14ac:dyDescent="0.3">
      <c r="B15199" s="2"/>
    </row>
    <row r="15200" spans="2:2" x14ac:dyDescent="0.3">
      <c r="B15200" s="2"/>
    </row>
    <row r="15201" spans="2:2" x14ac:dyDescent="0.3">
      <c r="B15201" s="2"/>
    </row>
    <row r="15202" spans="2:2" x14ac:dyDescent="0.3">
      <c r="B15202" s="2"/>
    </row>
    <row r="15203" spans="2:2" x14ac:dyDescent="0.3">
      <c r="B15203" s="2"/>
    </row>
    <row r="15204" spans="2:2" x14ac:dyDescent="0.3">
      <c r="B15204" s="2"/>
    </row>
    <row r="15205" spans="2:2" x14ac:dyDescent="0.3">
      <c r="B15205" s="2"/>
    </row>
    <row r="15206" spans="2:2" x14ac:dyDescent="0.3">
      <c r="B15206" s="2"/>
    </row>
    <row r="15207" spans="2:2" x14ac:dyDescent="0.3">
      <c r="B15207" s="2"/>
    </row>
    <row r="15208" spans="2:2" x14ac:dyDescent="0.3">
      <c r="B15208" s="2"/>
    </row>
    <row r="15209" spans="2:2" x14ac:dyDescent="0.3">
      <c r="B15209" s="2"/>
    </row>
    <row r="15210" spans="2:2" x14ac:dyDescent="0.3">
      <c r="B15210" s="2"/>
    </row>
    <row r="15211" spans="2:2" x14ac:dyDescent="0.3">
      <c r="B15211" s="2"/>
    </row>
    <row r="15212" spans="2:2" x14ac:dyDescent="0.3">
      <c r="B15212" s="2"/>
    </row>
    <row r="15213" spans="2:2" x14ac:dyDescent="0.3">
      <c r="B15213" s="2"/>
    </row>
    <row r="15214" spans="2:2" x14ac:dyDescent="0.3">
      <c r="B15214" s="2"/>
    </row>
    <row r="15215" spans="2:2" x14ac:dyDescent="0.3">
      <c r="B15215" s="2"/>
    </row>
    <row r="15216" spans="2:2" x14ac:dyDescent="0.3">
      <c r="B15216" s="2"/>
    </row>
    <row r="15217" spans="2:2" x14ac:dyDescent="0.3">
      <c r="B15217" s="2"/>
    </row>
    <row r="15218" spans="2:2" x14ac:dyDescent="0.3">
      <c r="B15218" s="2"/>
    </row>
    <row r="15219" spans="2:2" x14ac:dyDescent="0.3">
      <c r="B15219" s="2"/>
    </row>
    <row r="15220" spans="2:2" x14ac:dyDescent="0.3">
      <c r="B15220" s="2"/>
    </row>
    <row r="15221" spans="2:2" x14ac:dyDescent="0.3">
      <c r="B15221" s="2"/>
    </row>
    <row r="15222" spans="2:2" x14ac:dyDescent="0.3">
      <c r="B15222" s="2"/>
    </row>
    <row r="15223" spans="2:2" x14ac:dyDescent="0.3">
      <c r="B15223" s="2"/>
    </row>
    <row r="15224" spans="2:2" x14ac:dyDescent="0.3">
      <c r="B15224" s="2"/>
    </row>
    <row r="15225" spans="2:2" x14ac:dyDescent="0.3">
      <c r="B15225" s="2"/>
    </row>
    <row r="15226" spans="2:2" x14ac:dyDescent="0.3">
      <c r="B15226" s="2"/>
    </row>
    <row r="15227" spans="2:2" x14ac:dyDescent="0.3">
      <c r="B15227" s="2"/>
    </row>
    <row r="15228" spans="2:2" x14ac:dyDescent="0.3">
      <c r="B15228" s="2"/>
    </row>
    <row r="15229" spans="2:2" x14ac:dyDescent="0.3">
      <c r="B15229" s="2"/>
    </row>
    <row r="15230" spans="2:2" x14ac:dyDescent="0.3">
      <c r="B15230" s="2"/>
    </row>
    <row r="15231" spans="2:2" x14ac:dyDescent="0.3">
      <c r="B15231" s="2"/>
    </row>
    <row r="15232" spans="2:2" x14ac:dyDescent="0.3">
      <c r="B15232" s="2"/>
    </row>
    <row r="15233" spans="2:2" x14ac:dyDescent="0.3">
      <c r="B15233" s="2"/>
    </row>
    <row r="15234" spans="2:2" x14ac:dyDescent="0.3">
      <c r="B15234" s="2"/>
    </row>
    <row r="15235" spans="2:2" x14ac:dyDescent="0.3">
      <c r="B15235" s="2"/>
    </row>
    <row r="15236" spans="2:2" x14ac:dyDescent="0.3">
      <c r="B15236" s="2"/>
    </row>
    <row r="15237" spans="2:2" x14ac:dyDescent="0.3">
      <c r="B15237" s="2"/>
    </row>
    <row r="15238" spans="2:2" x14ac:dyDescent="0.3">
      <c r="B15238" s="2"/>
    </row>
    <row r="15239" spans="2:2" x14ac:dyDescent="0.3">
      <c r="B15239" s="2"/>
    </row>
    <row r="15240" spans="2:2" x14ac:dyDescent="0.3">
      <c r="B15240" s="2"/>
    </row>
    <row r="15241" spans="2:2" x14ac:dyDescent="0.3">
      <c r="B15241" s="2"/>
    </row>
    <row r="15242" spans="2:2" x14ac:dyDescent="0.3">
      <c r="B15242" s="2"/>
    </row>
    <row r="15243" spans="2:2" x14ac:dyDescent="0.3">
      <c r="B15243" s="2"/>
    </row>
    <row r="15244" spans="2:2" x14ac:dyDescent="0.3">
      <c r="B15244" s="2"/>
    </row>
    <row r="15245" spans="2:2" x14ac:dyDescent="0.3">
      <c r="B15245" s="2"/>
    </row>
    <row r="15246" spans="2:2" x14ac:dyDescent="0.3">
      <c r="B15246" s="2"/>
    </row>
    <row r="15247" spans="2:2" x14ac:dyDescent="0.3">
      <c r="B15247" s="2"/>
    </row>
    <row r="15248" spans="2:2" x14ac:dyDescent="0.3">
      <c r="B15248" s="2"/>
    </row>
    <row r="15249" spans="2:2" x14ac:dyDescent="0.3">
      <c r="B15249" s="2"/>
    </row>
    <row r="15250" spans="2:2" x14ac:dyDescent="0.3">
      <c r="B15250" s="2"/>
    </row>
    <row r="15251" spans="2:2" x14ac:dyDescent="0.3">
      <c r="B15251" s="2"/>
    </row>
    <row r="15252" spans="2:2" x14ac:dyDescent="0.3">
      <c r="B15252" s="2"/>
    </row>
    <row r="15253" spans="2:2" x14ac:dyDescent="0.3">
      <c r="B15253" s="2"/>
    </row>
    <row r="15254" spans="2:2" x14ac:dyDescent="0.3">
      <c r="B15254" s="2"/>
    </row>
    <row r="15255" spans="2:2" x14ac:dyDescent="0.3">
      <c r="B15255" s="2"/>
    </row>
    <row r="15256" spans="2:2" x14ac:dyDescent="0.3">
      <c r="B15256" s="2"/>
    </row>
    <row r="15257" spans="2:2" x14ac:dyDescent="0.3">
      <c r="B15257" s="2"/>
    </row>
    <row r="15258" spans="2:2" x14ac:dyDescent="0.3">
      <c r="B15258" s="2"/>
    </row>
    <row r="15259" spans="2:2" x14ac:dyDescent="0.3">
      <c r="B15259" s="2"/>
    </row>
    <row r="15260" spans="2:2" x14ac:dyDescent="0.3">
      <c r="B15260" s="2"/>
    </row>
    <row r="15261" spans="2:2" x14ac:dyDescent="0.3">
      <c r="B15261" s="2"/>
    </row>
    <row r="15262" spans="2:2" x14ac:dyDescent="0.3">
      <c r="B15262" s="2"/>
    </row>
    <row r="15263" spans="2:2" x14ac:dyDescent="0.3">
      <c r="B15263" s="2"/>
    </row>
    <row r="15264" spans="2:2" x14ac:dyDescent="0.3">
      <c r="B15264" s="2"/>
    </row>
    <row r="15265" spans="2:2" x14ac:dyDescent="0.3">
      <c r="B15265" s="2"/>
    </row>
    <row r="15266" spans="2:2" x14ac:dyDescent="0.3">
      <c r="B15266" s="2"/>
    </row>
    <row r="15267" spans="2:2" x14ac:dyDescent="0.3">
      <c r="B15267" s="2"/>
    </row>
    <row r="15268" spans="2:2" x14ac:dyDescent="0.3">
      <c r="B15268" s="2"/>
    </row>
    <row r="15269" spans="2:2" x14ac:dyDescent="0.3">
      <c r="B15269" s="2"/>
    </row>
    <row r="15270" spans="2:2" x14ac:dyDescent="0.3">
      <c r="B15270" s="2"/>
    </row>
    <row r="15271" spans="2:2" x14ac:dyDescent="0.3">
      <c r="B15271" s="2"/>
    </row>
    <row r="15272" spans="2:2" x14ac:dyDescent="0.3">
      <c r="B15272" s="2"/>
    </row>
    <row r="15273" spans="2:2" x14ac:dyDescent="0.3">
      <c r="B15273" s="2"/>
    </row>
    <row r="15274" spans="2:2" x14ac:dyDescent="0.3">
      <c r="B15274" s="2"/>
    </row>
    <row r="15275" spans="2:2" x14ac:dyDescent="0.3">
      <c r="B15275" s="2"/>
    </row>
    <row r="15276" spans="2:2" x14ac:dyDescent="0.3">
      <c r="B15276" s="2"/>
    </row>
    <row r="15277" spans="2:2" x14ac:dyDescent="0.3">
      <c r="B15277" s="2"/>
    </row>
    <row r="15278" spans="2:2" x14ac:dyDescent="0.3">
      <c r="B15278" s="2"/>
    </row>
    <row r="15279" spans="2:2" x14ac:dyDescent="0.3">
      <c r="B15279" s="2"/>
    </row>
    <row r="15280" spans="2:2" x14ac:dyDescent="0.3">
      <c r="B15280" s="2"/>
    </row>
    <row r="15281" spans="2:2" x14ac:dyDescent="0.3">
      <c r="B15281" s="2"/>
    </row>
    <row r="15282" spans="2:2" x14ac:dyDescent="0.3">
      <c r="B15282" s="2"/>
    </row>
    <row r="15283" spans="2:2" x14ac:dyDescent="0.3">
      <c r="B15283" s="2"/>
    </row>
    <row r="15284" spans="2:2" x14ac:dyDescent="0.3">
      <c r="B15284" s="2"/>
    </row>
    <row r="15285" spans="2:2" x14ac:dyDescent="0.3">
      <c r="B15285" s="2"/>
    </row>
    <row r="15286" spans="2:2" x14ac:dyDescent="0.3">
      <c r="B15286" s="2"/>
    </row>
    <row r="15287" spans="2:2" x14ac:dyDescent="0.3">
      <c r="B15287" s="2"/>
    </row>
    <row r="15288" spans="2:2" x14ac:dyDescent="0.3">
      <c r="B15288" s="2"/>
    </row>
    <row r="15289" spans="2:2" x14ac:dyDescent="0.3">
      <c r="B15289" s="2"/>
    </row>
    <row r="15290" spans="2:2" x14ac:dyDescent="0.3">
      <c r="B15290" s="2"/>
    </row>
    <row r="15291" spans="2:2" x14ac:dyDescent="0.3">
      <c r="B15291" s="2"/>
    </row>
    <row r="15292" spans="2:2" x14ac:dyDescent="0.3">
      <c r="B15292" s="2"/>
    </row>
    <row r="15293" spans="2:2" x14ac:dyDescent="0.3">
      <c r="B15293" s="2"/>
    </row>
    <row r="15294" spans="2:2" x14ac:dyDescent="0.3">
      <c r="B15294" s="2"/>
    </row>
    <row r="15295" spans="2:2" x14ac:dyDescent="0.3">
      <c r="B15295" s="2"/>
    </row>
    <row r="15296" spans="2:2" x14ac:dyDescent="0.3">
      <c r="B15296" s="2"/>
    </row>
    <row r="15297" spans="2:2" x14ac:dyDescent="0.3">
      <c r="B15297" s="2"/>
    </row>
    <row r="15298" spans="2:2" x14ac:dyDescent="0.3">
      <c r="B15298" s="2"/>
    </row>
    <row r="15299" spans="2:2" x14ac:dyDescent="0.3">
      <c r="B15299" s="2"/>
    </row>
    <row r="15300" spans="2:2" x14ac:dyDescent="0.3">
      <c r="B15300" s="2"/>
    </row>
    <row r="15301" spans="2:2" x14ac:dyDescent="0.3">
      <c r="B15301" s="2"/>
    </row>
    <row r="15302" spans="2:2" x14ac:dyDescent="0.3">
      <c r="B15302" s="2"/>
    </row>
    <row r="15303" spans="2:2" x14ac:dyDescent="0.3">
      <c r="B15303" s="2"/>
    </row>
    <row r="15304" spans="2:2" x14ac:dyDescent="0.3">
      <c r="B15304" s="2"/>
    </row>
    <row r="15305" spans="2:2" x14ac:dyDescent="0.3">
      <c r="B15305" s="2"/>
    </row>
    <row r="15306" spans="2:2" x14ac:dyDescent="0.3">
      <c r="B15306" s="2"/>
    </row>
    <row r="15307" spans="2:2" x14ac:dyDescent="0.3">
      <c r="B15307" s="2"/>
    </row>
    <row r="15308" spans="2:2" x14ac:dyDescent="0.3">
      <c r="B15308" s="2"/>
    </row>
    <row r="15309" spans="2:2" x14ac:dyDescent="0.3">
      <c r="B15309" s="2"/>
    </row>
    <row r="15310" spans="2:2" x14ac:dyDescent="0.3">
      <c r="B15310" s="2"/>
    </row>
    <row r="15311" spans="2:2" x14ac:dyDescent="0.3">
      <c r="B15311" s="2"/>
    </row>
    <row r="15312" spans="2:2" x14ac:dyDescent="0.3">
      <c r="B15312" s="2"/>
    </row>
    <row r="15313" spans="2:2" x14ac:dyDescent="0.3">
      <c r="B15313" s="2"/>
    </row>
    <row r="15314" spans="2:2" x14ac:dyDescent="0.3">
      <c r="B15314" s="2"/>
    </row>
    <row r="15315" spans="2:2" x14ac:dyDescent="0.3">
      <c r="B15315" s="2"/>
    </row>
    <row r="15316" spans="2:2" x14ac:dyDescent="0.3">
      <c r="B15316" s="2"/>
    </row>
    <row r="15317" spans="2:2" x14ac:dyDescent="0.3">
      <c r="B15317" s="2"/>
    </row>
    <row r="15318" spans="2:2" x14ac:dyDescent="0.3">
      <c r="B15318" s="2"/>
    </row>
    <row r="15319" spans="2:2" x14ac:dyDescent="0.3">
      <c r="B15319" s="2"/>
    </row>
    <row r="15320" spans="2:2" x14ac:dyDescent="0.3">
      <c r="B15320" s="2"/>
    </row>
    <row r="15321" spans="2:2" x14ac:dyDescent="0.3">
      <c r="B15321" s="2"/>
    </row>
    <row r="15322" spans="2:2" x14ac:dyDescent="0.3">
      <c r="B15322" s="2"/>
    </row>
    <row r="15323" spans="2:2" x14ac:dyDescent="0.3">
      <c r="B15323" s="2"/>
    </row>
    <row r="15324" spans="2:2" x14ac:dyDescent="0.3">
      <c r="B15324" s="2"/>
    </row>
    <row r="15325" spans="2:2" x14ac:dyDescent="0.3">
      <c r="B15325" s="2"/>
    </row>
    <row r="15326" spans="2:2" x14ac:dyDescent="0.3">
      <c r="B15326" s="2"/>
    </row>
    <row r="15327" spans="2:2" x14ac:dyDescent="0.3">
      <c r="B15327" s="2"/>
    </row>
    <row r="15328" spans="2:2" x14ac:dyDescent="0.3">
      <c r="B15328" s="2"/>
    </row>
    <row r="15329" spans="2:2" x14ac:dyDescent="0.3">
      <c r="B15329" s="2"/>
    </row>
    <row r="15330" spans="2:2" x14ac:dyDescent="0.3">
      <c r="B15330" s="2"/>
    </row>
    <row r="15331" spans="2:2" x14ac:dyDescent="0.3">
      <c r="B15331" s="2"/>
    </row>
    <row r="15332" spans="2:2" x14ac:dyDescent="0.3">
      <c r="B15332" s="2"/>
    </row>
    <row r="15333" spans="2:2" x14ac:dyDescent="0.3">
      <c r="B15333" s="2"/>
    </row>
    <row r="15334" spans="2:2" x14ac:dyDescent="0.3">
      <c r="B15334" s="2"/>
    </row>
    <row r="15335" spans="2:2" x14ac:dyDescent="0.3">
      <c r="B15335" s="2"/>
    </row>
    <row r="15336" spans="2:2" x14ac:dyDescent="0.3">
      <c r="B15336" s="2"/>
    </row>
    <row r="15337" spans="2:2" x14ac:dyDescent="0.3">
      <c r="B15337" s="2"/>
    </row>
    <row r="15338" spans="2:2" x14ac:dyDescent="0.3">
      <c r="B15338" s="2"/>
    </row>
    <row r="15339" spans="2:2" x14ac:dyDescent="0.3">
      <c r="B15339" s="2"/>
    </row>
    <row r="15340" spans="2:2" x14ac:dyDescent="0.3">
      <c r="B15340" s="2"/>
    </row>
    <row r="15341" spans="2:2" x14ac:dyDescent="0.3">
      <c r="B15341" s="2"/>
    </row>
    <row r="15342" spans="2:2" x14ac:dyDescent="0.3">
      <c r="B15342" s="2"/>
    </row>
    <row r="15343" spans="2:2" x14ac:dyDescent="0.3">
      <c r="B15343" s="2"/>
    </row>
    <row r="15344" spans="2:2" x14ac:dyDescent="0.3">
      <c r="B15344" s="2"/>
    </row>
    <row r="15345" spans="2:2" x14ac:dyDescent="0.3">
      <c r="B15345" s="2"/>
    </row>
    <row r="15346" spans="2:2" x14ac:dyDescent="0.3">
      <c r="B15346" s="2"/>
    </row>
    <row r="15347" spans="2:2" x14ac:dyDescent="0.3">
      <c r="B15347" s="2"/>
    </row>
    <row r="15348" spans="2:2" x14ac:dyDescent="0.3">
      <c r="B15348" s="2"/>
    </row>
    <row r="15349" spans="2:2" x14ac:dyDescent="0.3">
      <c r="B15349" s="2"/>
    </row>
    <row r="15350" spans="2:2" x14ac:dyDescent="0.3">
      <c r="B15350" s="2"/>
    </row>
    <row r="15351" spans="2:2" x14ac:dyDescent="0.3">
      <c r="B15351" s="2"/>
    </row>
    <row r="15352" spans="2:2" x14ac:dyDescent="0.3">
      <c r="B15352" s="2"/>
    </row>
    <row r="15353" spans="2:2" x14ac:dyDescent="0.3">
      <c r="B15353" s="2"/>
    </row>
    <row r="15354" spans="2:2" x14ac:dyDescent="0.3">
      <c r="B15354" s="2"/>
    </row>
    <row r="15355" spans="2:2" x14ac:dyDescent="0.3">
      <c r="B15355" s="2"/>
    </row>
    <row r="15356" spans="2:2" x14ac:dyDescent="0.3">
      <c r="B15356" s="2"/>
    </row>
    <row r="15357" spans="2:2" x14ac:dyDescent="0.3">
      <c r="B15357" s="2"/>
    </row>
    <row r="15358" spans="2:2" x14ac:dyDescent="0.3">
      <c r="B15358" s="2"/>
    </row>
    <row r="15359" spans="2:2" x14ac:dyDescent="0.3">
      <c r="B15359" s="2"/>
    </row>
    <row r="15360" spans="2:2" x14ac:dyDescent="0.3">
      <c r="B15360" s="2"/>
    </row>
    <row r="15361" spans="2:2" x14ac:dyDescent="0.3">
      <c r="B15361" s="2"/>
    </row>
    <row r="15362" spans="2:2" x14ac:dyDescent="0.3">
      <c r="B15362" s="2"/>
    </row>
    <row r="15363" spans="2:2" x14ac:dyDescent="0.3">
      <c r="B15363" s="2"/>
    </row>
    <row r="15364" spans="2:2" x14ac:dyDescent="0.3">
      <c r="B15364" s="2"/>
    </row>
    <row r="15365" spans="2:2" x14ac:dyDescent="0.3">
      <c r="B15365" s="2"/>
    </row>
    <row r="15366" spans="2:2" x14ac:dyDescent="0.3">
      <c r="B15366" s="2"/>
    </row>
    <row r="15367" spans="2:2" x14ac:dyDescent="0.3">
      <c r="B15367" s="2"/>
    </row>
    <row r="15368" spans="2:2" x14ac:dyDescent="0.3">
      <c r="B15368" s="2"/>
    </row>
    <row r="15369" spans="2:2" x14ac:dyDescent="0.3">
      <c r="B15369" s="2"/>
    </row>
    <row r="15370" spans="2:2" x14ac:dyDescent="0.3">
      <c r="B15370" s="2"/>
    </row>
    <row r="15371" spans="2:2" x14ac:dyDescent="0.3">
      <c r="B15371" s="2"/>
    </row>
    <row r="15372" spans="2:2" x14ac:dyDescent="0.3">
      <c r="B15372" s="2"/>
    </row>
    <row r="15373" spans="2:2" x14ac:dyDescent="0.3">
      <c r="B15373" s="2"/>
    </row>
    <row r="15374" spans="2:2" x14ac:dyDescent="0.3">
      <c r="B15374" s="2"/>
    </row>
    <row r="15375" spans="2:2" x14ac:dyDescent="0.3">
      <c r="B15375" s="2"/>
    </row>
    <row r="15376" spans="2:2" x14ac:dyDescent="0.3">
      <c r="B15376" s="2"/>
    </row>
    <row r="15377" spans="2:2" x14ac:dyDescent="0.3">
      <c r="B15377" s="2"/>
    </row>
    <row r="15378" spans="2:2" x14ac:dyDescent="0.3">
      <c r="B15378" s="2"/>
    </row>
    <row r="15379" spans="2:2" x14ac:dyDescent="0.3">
      <c r="B15379" s="2"/>
    </row>
    <row r="15380" spans="2:2" x14ac:dyDescent="0.3">
      <c r="B15380" s="2"/>
    </row>
    <row r="15381" spans="2:2" x14ac:dyDescent="0.3">
      <c r="B15381" s="2"/>
    </row>
    <row r="15382" spans="2:2" x14ac:dyDescent="0.3">
      <c r="B15382" s="2"/>
    </row>
    <row r="15383" spans="2:2" x14ac:dyDescent="0.3">
      <c r="B15383" s="2"/>
    </row>
    <row r="15384" spans="2:2" x14ac:dyDescent="0.3">
      <c r="B15384" s="2"/>
    </row>
    <row r="15385" spans="2:2" x14ac:dyDescent="0.3">
      <c r="B15385" s="2"/>
    </row>
    <row r="15386" spans="2:2" x14ac:dyDescent="0.3">
      <c r="B15386" s="2"/>
    </row>
    <row r="15387" spans="2:2" x14ac:dyDescent="0.3">
      <c r="B15387" s="2"/>
    </row>
    <row r="15388" spans="2:2" x14ac:dyDescent="0.3">
      <c r="B15388" s="2"/>
    </row>
    <row r="15389" spans="2:2" x14ac:dyDescent="0.3">
      <c r="B15389" s="2"/>
    </row>
    <row r="15390" spans="2:2" x14ac:dyDescent="0.3">
      <c r="B15390" s="2"/>
    </row>
    <row r="15391" spans="2:2" x14ac:dyDescent="0.3">
      <c r="B15391" s="2"/>
    </row>
    <row r="15392" spans="2:2" x14ac:dyDescent="0.3">
      <c r="B15392" s="2"/>
    </row>
    <row r="15393" spans="2:2" x14ac:dyDescent="0.3">
      <c r="B15393" s="2"/>
    </row>
    <row r="15394" spans="2:2" x14ac:dyDescent="0.3">
      <c r="B15394" s="2"/>
    </row>
    <row r="15395" spans="2:2" x14ac:dyDescent="0.3">
      <c r="B15395" s="2"/>
    </row>
    <row r="15396" spans="2:2" x14ac:dyDescent="0.3">
      <c r="B15396" s="2"/>
    </row>
    <row r="15397" spans="2:2" x14ac:dyDescent="0.3">
      <c r="B15397" s="2"/>
    </row>
    <row r="15398" spans="2:2" x14ac:dyDescent="0.3">
      <c r="B15398" s="2"/>
    </row>
    <row r="15399" spans="2:2" x14ac:dyDescent="0.3">
      <c r="B15399" s="2"/>
    </row>
    <row r="15400" spans="2:2" x14ac:dyDescent="0.3">
      <c r="B15400" s="2"/>
    </row>
    <row r="15401" spans="2:2" x14ac:dyDescent="0.3">
      <c r="B15401" s="2"/>
    </row>
    <row r="15402" spans="2:2" x14ac:dyDescent="0.3">
      <c r="B15402" s="2"/>
    </row>
    <row r="15403" spans="2:2" x14ac:dyDescent="0.3">
      <c r="B15403" s="2"/>
    </row>
    <row r="15404" spans="2:2" x14ac:dyDescent="0.3">
      <c r="B15404" s="2"/>
    </row>
    <row r="15405" spans="2:2" x14ac:dyDescent="0.3">
      <c r="B15405" s="2"/>
    </row>
    <row r="15406" spans="2:2" x14ac:dyDescent="0.3">
      <c r="B15406" s="2"/>
    </row>
    <row r="15407" spans="2:2" x14ac:dyDescent="0.3">
      <c r="B15407" s="2"/>
    </row>
    <row r="15408" spans="2:2" x14ac:dyDescent="0.3">
      <c r="B15408" s="2"/>
    </row>
    <row r="15409" spans="2:2" x14ac:dyDescent="0.3">
      <c r="B15409" s="2"/>
    </row>
    <row r="15410" spans="2:2" x14ac:dyDescent="0.3">
      <c r="B15410" s="2"/>
    </row>
    <row r="15411" spans="2:2" x14ac:dyDescent="0.3">
      <c r="B15411" s="2"/>
    </row>
    <row r="15412" spans="2:2" x14ac:dyDescent="0.3">
      <c r="B15412" s="2"/>
    </row>
    <row r="15413" spans="2:2" x14ac:dyDescent="0.3">
      <c r="B15413" s="2"/>
    </row>
    <row r="15414" spans="2:2" x14ac:dyDescent="0.3">
      <c r="B15414" s="2"/>
    </row>
    <row r="15415" spans="2:2" x14ac:dyDescent="0.3">
      <c r="B15415" s="2"/>
    </row>
    <row r="15416" spans="2:2" x14ac:dyDescent="0.3">
      <c r="B15416" s="2"/>
    </row>
    <row r="15417" spans="2:2" x14ac:dyDescent="0.3">
      <c r="B15417" s="2"/>
    </row>
    <row r="15418" spans="2:2" x14ac:dyDescent="0.3">
      <c r="B15418" s="2"/>
    </row>
    <row r="15419" spans="2:2" x14ac:dyDescent="0.3">
      <c r="B15419" s="2"/>
    </row>
    <row r="15420" spans="2:2" x14ac:dyDescent="0.3">
      <c r="B15420" s="2"/>
    </row>
    <row r="15421" spans="2:2" x14ac:dyDescent="0.3">
      <c r="B15421" s="2"/>
    </row>
    <row r="15422" spans="2:2" x14ac:dyDescent="0.3">
      <c r="B15422" s="2"/>
    </row>
    <row r="15423" spans="2:2" x14ac:dyDescent="0.3">
      <c r="B15423" s="2"/>
    </row>
    <row r="15424" spans="2:2" x14ac:dyDescent="0.3">
      <c r="B15424" s="2"/>
    </row>
    <row r="15425" spans="2:2" x14ac:dyDescent="0.3">
      <c r="B15425" s="2"/>
    </row>
    <row r="15426" spans="2:2" x14ac:dyDescent="0.3">
      <c r="B15426" s="2"/>
    </row>
    <row r="15427" spans="2:2" x14ac:dyDescent="0.3">
      <c r="B15427" s="2"/>
    </row>
    <row r="15428" spans="2:2" x14ac:dyDescent="0.3">
      <c r="B15428" s="2"/>
    </row>
    <row r="15429" spans="2:2" x14ac:dyDescent="0.3">
      <c r="B15429" s="2"/>
    </row>
    <row r="15430" spans="2:2" x14ac:dyDescent="0.3">
      <c r="B15430" s="2"/>
    </row>
    <row r="15431" spans="2:2" x14ac:dyDescent="0.3">
      <c r="B15431" s="2"/>
    </row>
    <row r="15432" spans="2:2" x14ac:dyDescent="0.3">
      <c r="B15432" s="2"/>
    </row>
    <row r="15433" spans="2:2" x14ac:dyDescent="0.3">
      <c r="B15433" s="2"/>
    </row>
    <row r="15434" spans="2:2" x14ac:dyDescent="0.3">
      <c r="B15434" s="2"/>
    </row>
    <row r="15435" spans="2:2" x14ac:dyDescent="0.3">
      <c r="B15435" s="2"/>
    </row>
    <row r="15436" spans="2:2" x14ac:dyDescent="0.3">
      <c r="B15436" s="2"/>
    </row>
    <row r="15437" spans="2:2" x14ac:dyDescent="0.3">
      <c r="B15437" s="2"/>
    </row>
    <row r="15438" spans="2:2" x14ac:dyDescent="0.3">
      <c r="B15438" s="2"/>
    </row>
    <row r="15439" spans="2:2" x14ac:dyDescent="0.3">
      <c r="B15439" s="2"/>
    </row>
    <row r="15440" spans="2:2" x14ac:dyDescent="0.3">
      <c r="B15440" s="2"/>
    </row>
    <row r="15441" spans="2:2" x14ac:dyDescent="0.3">
      <c r="B15441" s="2"/>
    </row>
    <row r="15442" spans="2:2" x14ac:dyDescent="0.3">
      <c r="B15442" s="2"/>
    </row>
    <row r="15443" spans="2:2" x14ac:dyDescent="0.3">
      <c r="B15443" s="2"/>
    </row>
    <row r="15444" spans="2:2" x14ac:dyDescent="0.3">
      <c r="B15444" s="2"/>
    </row>
    <row r="15445" spans="2:2" x14ac:dyDescent="0.3">
      <c r="B15445" s="2"/>
    </row>
    <row r="15446" spans="2:2" x14ac:dyDescent="0.3">
      <c r="B15446" s="2"/>
    </row>
    <row r="15447" spans="2:2" x14ac:dyDescent="0.3">
      <c r="B15447" s="2"/>
    </row>
    <row r="15448" spans="2:2" x14ac:dyDescent="0.3">
      <c r="B15448" s="2"/>
    </row>
    <row r="15449" spans="2:2" x14ac:dyDescent="0.3">
      <c r="B15449" s="2"/>
    </row>
    <row r="15450" spans="2:2" x14ac:dyDescent="0.3">
      <c r="B15450" s="2"/>
    </row>
    <row r="15451" spans="2:2" x14ac:dyDescent="0.3">
      <c r="B15451" s="2"/>
    </row>
    <row r="15452" spans="2:2" x14ac:dyDescent="0.3">
      <c r="B15452" s="2"/>
    </row>
    <row r="15453" spans="2:2" x14ac:dyDescent="0.3">
      <c r="B15453" s="2"/>
    </row>
    <row r="15454" spans="2:2" x14ac:dyDescent="0.3">
      <c r="B15454" s="2"/>
    </row>
    <row r="15455" spans="2:2" x14ac:dyDescent="0.3">
      <c r="B15455" s="2"/>
    </row>
    <row r="15456" spans="2:2" x14ac:dyDescent="0.3">
      <c r="B15456" s="2"/>
    </row>
    <row r="15457" spans="2:2" x14ac:dyDescent="0.3">
      <c r="B15457" s="2"/>
    </row>
    <row r="15458" spans="2:2" x14ac:dyDescent="0.3">
      <c r="B15458" s="2"/>
    </row>
    <row r="15459" spans="2:2" x14ac:dyDescent="0.3">
      <c r="B15459" s="2"/>
    </row>
    <row r="15460" spans="2:2" x14ac:dyDescent="0.3">
      <c r="B15460" s="2"/>
    </row>
    <row r="15461" spans="2:2" x14ac:dyDescent="0.3">
      <c r="B15461" s="2"/>
    </row>
    <row r="15462" spans="2:2" x14ac:dyDescent="0.3">
      <c r="B15462" s="2"/>
    </row>
    <row r="15463" spans="2:2" x14ac:dyDescent="0.3">
      <c r="B15463" s="2"/>
    </row>
    <row r="15464" spans="2:2" x14ac:dyDescent="0.3">
      <c r="B15464" s="2"/>
    </row>
    <row r="15465" spans="2:2" x14ac:dyDescent="0.3">
      <c r="B15465" s="2"/>
    </row>
    <row r="15466" spans="2:2" x14ac:dyDescent="0.3">
      <c r="B15466" s="2"/>
    </row>
    <row r="15467" spans="2:2" x14ac:dyDescent="0.3">
      <c r="B15467" s="2"/>
    </row>
    <row r="15468" spans="2:2" x14ac:dyDescent="0.3">
      <c r="B15468" s="2"/>
    </row>
    <row r="15469" spans="2:2" x14ac:dyDescent="0.3">
      <c r="B15469" s="2"/>
    </row>
    <row r="15470" spans="2:2" x14ac:dyDescent="0.3">
      <c r="B15470" s="2"/>
    </row>
    <row r="15471" spans="2:2" x14ac:dyDescent="0.3">
      <c r="B15471" s="2"/>
    </row>
    <row r="15472" spans="2:2" x14ac:dyDescent="0.3">
      <c r="B15472" s="2"/>
    </row>
    <row r="15473" spans="2:2" x14ac:dyDescent="0.3">
      <c r="B15473" s="2"/>
    </row>
    <row r="15474" spans="2:2" x14ac:dyDescent="0.3">
      <c r="B15474" s="2"/>
    </row>
    <row r="15475" spans="2:2" x14ac:dyDescent="0.3">
      <c r="B15475" s="2"/>
    </row>
    <row r="15476" spans="2:2" x14ac:dyDescent="0.3">
      <c r="B15476" s="2"/>
    </row>
    <row r="15477" spans="2:2" x14ac:dyDescent="0.3">
      <c r="B15477" s="2"/>
    </row>
    <row r="15478" spans="2:2" x14ac:dyDescent="0.3">
      <c r="B15478" s="2"/>
    </row>
    <row r="15479" spans="2:2" x14ac:dyDescent="0.3">
      <c r="B15479" s="2"/>
    </row>
    <row r="15480" spans="2:2" x14ac:dyDescent="0.3">
      <c r="B15480" s="2"/>
    </row>
    <row r="15481" spans="2:2" x14ac:dyDescent="0.3">
      <c r="B15481" s="2"/>
    </row>
    <row r="15482" spans="2:2" x14ac:dyDescent="0.3">
      <c r="B15482" s="2"/>
    </row>
    <row r="15483" spans="2:2" x14ac:dyDescent="0.3">
      <c r="B15483" s="2"/>
    </row>
    <row r="15484" spans="2:2" x14ac:dyDescent="0.3">
      <c r="B15484" s="2"/>
    </row>
    <row r="15485" spans="2:2" x14ac:dyDescent="0.3">
      <c r="B15485" s="2"/>
    </row>
    <row r="15486" spans="2:2" x14ac:dyDescent="0.3">
      <c r="B15486" s="2"/>
    </row>
    <row r="15487" spans="2:2" x14ac:dyDescent="0.3">
      <c r="B15487" s="2"/>
    </row>
    <row r="15488" spans="2:2" x14ac:dyDescent="0.3">
      <c r="B15488" s="2"/>
    </row>
    <row r="15489" spans="2:2" x14ac:dyDescent="0.3">
      <c r="B15489" s="2"/>
    </row>
    <row r="15490" spans="2:2" x14ac:dyDescent="0.3">
      <c r="B15490" s="2"/>
    </row>
    <row r="15491" spans="2:2" x14ac:dyDescent="0.3">
      <c r="B15491" s="2"/>
    </row>
    <row r="15492" spans="2:2" x14ac:dyDescent="0.3">
      <c r="B15492" s="2"/>
    </row>
    <row r="15493" spans="2:2" x14ac:dyDescent="0.3">
      <c r="B15493" s="2"/>
    </row>
    <row r="15494" spans="2:2" x14ac:dyDescent="0.3">
      <c r="B15494" s="2"/>
    </row>
    <row r="15495" spans="2:2" x14ac:dyDescent="0.3">
      <c r="B15495" s="2"/>
    </row>
    <row r="15496" spans="2:2" x14ac:dyDescent="0.3">
      <c r="B15496" s="2"/>
    </row>
    <row r="15497" spans="2:2" x14ac:dyDescent="0.3">
      <c r="B15497" s="2"/>
    </row>
    <row r="15498" spans="2:2" x14ac:dyDescent="0.3">
      <c r="B15498" s="2"/>
    </row>
    <row r="15499" spans="2:2" x14ac:dyDescent="0.3">
      <c r="B15499" s="2"/>
    </row>
    <row r="15500" spans="2:2" x14ac:dyDescent="0.3">
      <c r="B15500" s="2"/>
    </row>
    <row r="15501" spans="2:2" x14ac:dyDescent="0.3">
      <c r="B15501" s="2"/>
    </row>
    <row r="15502" spans="2:2" x14ac:dyDescent="0.3">
      <c r="B15502" s="2"/>
    </row>
    <row r="15503" spans="2:2" x14ac:dyDescent="0.3">
      <c r="B15503" s="2"/>
    </row>
    <row r="15504" spans="2:2" x14ac:dyDescent="0.3">
      <c r="B15504" s="2"/>
    </row>
    <row r="15505" spans="2:2" x14ac:dyDescent="0.3">
      <c r="B15505" s="2"/>
    </row>
    <row r="15506" spans="2:2" x14ac:dyDescent="0.3">
      <c r="B15506" s="2"/>
    </row>
    <row r="15507" spans="2:2" x14ac:dyDescent="0.3">
      <c r="B15507" s="2"/>
    </row>
    <row r="15508" spans="2:2" x14ac:dyDescent="0.3">
      <c r="B15508" s="2"/>
    </row>
    <row r="15509" spans="2:2" x14ac:dyDescent="0.3">
      <c r="B15509" s="2"/>
    </row>
    <row r="15510" spans="2:2" x14ac:dyDescent="0.3">
      <c r="B15510" s="2"/>
    </row>
    <row r="15511" spans="2:2" x14ac:dyDescent="0.3">
      <c r="B15511" s="2"/>
    </row>
    <row r="15512" spans="2:2" x14ac:dyDescent="0.3">
      <c r="B15512" s="2"/>
    </row>
    <row r="15513" spans="2:2" x14ac:dyDescent="0.3">
      <c r="B15513" s="2"/>
    </row>
    <row r="15514" spans="2:2" x14ac:dyDescent="0.3">
      <c r="B15514" s="2"/>
    </row>
    <row r="15515" spans="2:2" x14ac:dyDescent="0.3">
      <c r="B15515" s="2"/>
    </row>
    <row r="15516" spans="2:2" x14ac:dyDescent="0.3">
      <c r="B15516" s="2"/>
    </row>
    <row r="15517" spans="2:2" x14ac:dyDescent="0.3">
      <c r="B15517" s="2"/>
    </row>
    <row r="15518" spans="2:2" x14ac:dyDescent="0.3">
      <c r="B15518" s="2"/>
    </row>
    <row r="15519" spans="2:2" x14ac:dyDescent="0.3">
      <c r="B15519" s="2"/>
    </row>
    <row r="15520" spans="2:2" x14ac:dyDescent="0.3">
      <c r="B15520" s="2"/>
    </row>
    <row r="15521" spans="2:2" x14ac:dyDescent="0.3">
      <c r="B15521" s="2"/>
    </row>
    <row r="15522" spans="2:2" x14ac:dyDescent="0.3">
      <c r="B15522" s="2"/>
    </row>
    <row r="15523" spans="2:2" x14ac:dyDescent="0.3">
      <c r="B15523" s="2"/>
    </row>
    <row r="15524" spans="2:2" x14ac:dyDescent="0.3">
      <c r="B15524" s="2"/>
    </row>
    <row r="15525" spans="2:2" x14ac:dyDescent="0.3">
      <c r="B15525" s="2"/>
    </row>
    <row r="15526" spans="2:2" x14ac:dyDescent="0.3">
      <c r="B15526" s="2"/>
    </row>
    <row r="15527" spans="2:2" x14ac:dyDescent="0.3">
      <c r="B15527" s="2"/>
    </row>
    <row r="15528" spans="2:2" x14ac:dyDescent="0.3">
      <c r="B15528" s="2"/>
    </row>
    <row r="15529" spans="2:2" x14ac:dyDescent="0.3">
      <c r="B15529" s="2"/>
    </row>
    <row r="15530" spans="2:2" x14ac:dyDescent="0.3">
      <c r="B15530" s="2"/>
    </row>
    <row r="15531" spans="2:2" x14ac:dyDescent="0.3">
      <c r="B15531" s="2"/>
    </row>
    <row r="15532" spans="2:2" x14ac:dyDescent="0.3">
      <c r="B15532" s="2"/>
    </row>
    <row r="15533" spans="2:2" x14ac:dyDescent="0.3">
      <c r="B15533" s="2"/>
    </row>
    <row r="15534" spans="2:2" x14ac:dyDescent="0.3">
      <c r="B15534" s="2"/>
    </row>
    <row r="15535" spans="2:2" x14ac:dyDescent="0.3">
      <c r="B15535" s="2"/>
    </row>
    <row r="15536" spans="2:2" x14ac:dyDescent="0.3">
      <c r="B15536" s="2"/>
    </row>
    <row r="15537" spans="2:2" x14ac:dyDescent="0.3">
      <c r="B15537" s="2"/>
    </row>
    <row r="15538" spans="2:2" x14ac:dyDescent="0.3">
      <c r="B15538" s="2"/>
    </row>
    <row r="15539" spans="2:2" x14ac:dyDescent="0.3">
      <c r="B15539" s="2"/>
    </row>
    <row r="15540" spans="2:2" x14ac:dyDescent="0.3">
      <c r="B15540" s="2"/>
    </row>
    <row r="15541" spans="2:2" x14ac:dyDescent="0.3">
      <c r="B15541" s="2"/>
    </row>
    <row r="15542" spans="2:2" x14ac:dyDescent="0.3">
      <c r="B15542" s="2"/>
    </row>
    <row r="15543" spans="2:2" x14ac:dyDescent="0.3">
      <c r="B15543" s="2"/>
    </row>
    <row r="15544" spans="2:2" x14ac:dyDescent="0.3">
      <c r="B15544" s="2"/>
    </row>
    <row r="15545" spans="2:2" x14ac:dyDescent="0.3">
      <c r="B15545" s="2"/>
    </row>
    <row r="15546" spans="2:2" x14ac:dyDescent="0.3">
      <c r="B15546" s="2"/>
    </row>
    <row r="15547" spans="2:2" x14ac:dyDescent="0.3">
      <c r="B15547" s="2"/>
    </row>
    <row r="15548" spans="2:2" x14ac:dyDescent="0.3">
      <c r="B15548" s="2"/>
    </row>
    <row r="15549" spans="2:2" x14ac:dyDescent="0.3">
      <c r="B15549" s="2"/>
    </row>
    <row r="15550" spans="2:2" x14ac:dyDescent="0.3">
      <c r="B15550" s="2"/>
    </row>
    <row r="15551" spans="2:2" x14ac:dyDescent="0.3">
      <c r="B15551" s="2"/>
    </row>
    <row r="15552" spans="2:2" x14ac:dyDescent="0.3">
      <c r="B15552" s="2"/>
    </row>
    <row r="15553" spans="2:2" x14ac:dyDescent="0.3">
      <c r="B15553" s="2"/>
    </row>
    <row r="15554" spans="2:2" x14ac:dyDescent="0.3">
      <c r="B15554" s="2"/>
    </row>
    <row r="15555" spans="2:2" x14ac:dyDescent="0.3">
      <c r="B15555" s="2"/>
    </row>
    <row r="15556" spans="2:2" x14ac:dyDescent="0.3">
      <c r="B15556" s="2"/>
    </row>
    <row r="15557" spans="2:2" x14ac:dyDescent="0.3">
      <c r="B15557" s="2"/>
    </row>
    <row r="15558" spans="2:2" x14ac:dyDescent="0.3">
      <c r="B15558" s="2"/>
    </row>
    <row r="15559" spans="2:2" x14ac:dyDescent="0.3">
      <c r="B15559" s="2"/>
    </row>
    <row r="15560" spans="2:2" x14ac:dyDescent="0.3">
      <c r="B15560" s="2"/>
    </row>
    <row r="15561" spans="2:2" x14ac:dyDescent="0.3">
      <c r="B15561" s="2"/>
    </row>
    <row r="15562" spans="2:2" x14ac:dyDescent="0.3">
      <c r="B15562" s="2"/>
    </row>
    <row r="15563" spans="2:2" x14ac:dyDescent="0.3">
      <c r="B15563" s="2"/>
    </row>
    <row r="15564" spans="2:2" x14ac:dyDescent="0.3">
      <c r="B15564" s="2"/>
    </row>
    <row r="15565" spans="2:2" x14ac:dyDescent="0.3">
      <c r="B15565" s="2"/>
    </row>
    <row r="15566" spans="2:2" x14ac:dyDescent="0.3">
      <c r="B15566" s="2"/>
    </row>
    <row r="15567" spans="2:2" x14ac:dyDescent="0.3">
      <c r="B15567" s="2"/>
    </row>
    <row r="15568" spans="2:2" x14ac:dyDescent="0.3">
      <c r="B15568" s="2"/>
    </row>
    <row r="15569" spans="2:2" x14ac:dyDescent="0.3">
      <c r="B15569" s="2"/>
    </row>
    <row r="15570" spans="2:2" x14ac:dyDescent="0.3">
      <c r="B15570" s="2"/>
    </row>
    <row r="15571" spans="2:2" x14ac:dyDescent="0.3">
      <c r="B15571" s="2"/>
    </row>
    <row r="15572" spans="2:2" x14ac:dyDescent="0.3">
      <c r="B15572" s="2"/>
    </row>
    <row r="15573" spans="2:2" x14ac:dyDescent="0.3">
      <c r="B15573" s="2"/>
    </row>
    <row r="15574" spans="2:2" x14ac:dyDescent="0.3">
      <c r="B15574" s="2"/>
    </row>
    <row r="15575" spans="2:2" x14ac:dyDescent="0.3">
      <c r="B15575" s="2"/>
    </row>
    <row r="15576" spans="2:2" x14ac:dyDescent="0.3">
      <c r="B15576" s="2"/>
    </row>
    <row r="15577" spans="2:2" x14ac:dyDescent="0.3">
      <c r="B15577" s="2"/>
    </row>
    <row r="15578" spans="2:2" x14ac:dyDescent="0.3">
      <c r="B15578" s="2"/>
    </row>
    <row r="15579" spans="2:2" x14ac:dyDescent="0.3">
      <c r="B15579" s="2"/>
    </row>
    <row r="15580" spans="2:2" x14ac:dyDescent="0.3">
      <c r="B15580" s="2"/>
    </row>
    <row r="15581" spans="2:2" x14ac:dyDescent="0.3">
      <c r="B15581" s="2"/>
    </row>
    <row r="15582" spans="2:2" x14ac:dyDescent="0.3">
      <c r="B15582" s="2"/>
    </row>
    <row r="15583" spans="2:2" x14ac:dyDescent="0.3">
      <c r="B15583" s="2"/>
    </row>
    <row r="15584" spans="2:2" x14ac:dyDescent="0.3">
      <c r="B15584" s="2"/>
    </row>
    <row r="15585" spans="2:2" x14ac:dyDescent="0.3">
      <c r="B15585" s="2"/>
    </row>
    <row r="15586" spans="2:2" x14ac:dyDescent="0.3">
      <c r="B15586" s="2"/>
    </row>
    <row r="15587" spans="2:2" x14ac:dyDescent="0.3">
      <c r="B15587" s="2"/>
    </row>
    <row r="15588" spans="2:2" x14ac:dyDescent="0.3">
      <c r="B15588" s="2"/>
    </row>
    <row r="15589" spans="2:2" x14ac:dyDescent="0.3">
      <c r="B15589" s="2"/>
    </row>
    <row r="15590" spans="2:2" x14ac:dyDescent="0.3">
      <c r="B15590" s="2"/>
    </row>
    <row r="15591" spans="2:2" x14ac:dyDescent="0.3">
      <c r="B15591" s="2"/>
    </row>
    <row r="15592" spans="2:2" x14ac:dyDescent="0.3">
      <c r="B15592" s="2"/>
    </row>
    <row r="15593" spans="2:2" x14ac:dyDescent="0.3">
      <c r="B15593" s="2"/>
    </row>
    <row r="15594" spans="2:2" x14ac:dyDescent="0.3">
      <c r="B15594" s="2"/>
    </row>
    <row r="15595" spans="2:2" x14ac:dyDescent="0.3">
      <c r="B15595" s="2"/>
    </row>
    <row r="15596" spans="2:2" x14ac:dyDescent="0.3">
      <c r="B15596" s="2"/>
    </row>
    <row r="15597" spans="2:2" x14ac:dyDescent="0.3">
      <c r="B15597" s="2"/>
    </row>
    <row r="15598" spans="2:2" x14ac:dyDescent="0.3">
      <c r="B15598" s="2"/>
    </row>
    <row r="15599" spans="2:2" x14ac:dyDescent="0.3">
      <c r="B15599" s="2"/>
    </row>
    <row r="15600" spans="2:2" x14ac:dyDescent="0.3">
      <c r="B15600" s="2"/>
    </row>
    <row r="15601" spans="2:2" x14ac:dyDescent="0.3">
      <c r="B15601" s="2"/>
    </row>
    <row r="15602" spans="2:2" x14ac:dyDescent="0.3">
      <c r="B15602" s="2"/>
    </row>
    <row r="15603" spans="2:2" x14ac:dyDescent="0.3">
      <c r="B15603" s="2"/>
    </row>
    <row r="15604" spans="2:2" x14ac:dyDescent="0.3">
      <c r="B15604" s="2"/>
    </row>
    <row r="15605" spans="2:2" x14ac:dyDescent="0.3">
      <c r="B15605" s="2"/>
    </row>
    <row r="15606" spans="2:2" x14ac:dyDescent="0.3">
      <c r="B15606" s="2"/>
    </row>
    <row r="15607" spans="2:2" x14ac:dyDescent="0.3">
      <c r="B15607" s="2"/>
    </row>
    <row r="15608" spans="2:2" x14ac:dyDescent="0.3">
      <c r="B15608" s="2"/>
    </row>
    <row r="15609" spans="2:2" x14ac:dyDescent="0.3">
      <c r="B15609" s="2"/>
    </row>
    <row r="15610" spans="2:2" x14ac:dyDescent="0.3">
      <c r="B15610" s="2"/>
    </row>
    <row r="15611" spans="2:2" x14ac:dyDescent="0.3">
      <c r="B15611" s="2"/>
    </row>
    <row r="15612" spans="2:2" x14ac:dyDescent="0.3">
      <c r="B15612" s="2"/>
    </row>
    <row r="15613" spans="2:2" x14ac:dyDescent="0.3">
      <c r="B15613" s="2"/>
    </row>
    <row r="15614" spans="2:2" x14ac:dyDescent="0.3">
      <c r="B15614" s="2"/>
    </row>
    <row r="15615" spans="2:2" x14ac:dyDescent="0.3">
      <c r="B15615" s="2"/>
    </row>
    <row r="15616" spans="2:2" x14ac:dyDescent="0.3">
      <c r="B15616" s="2"/>
    </row>
    <row r="15617" spans="2:2" x14ac:dyDescent="0.3">
      <c r="B15617" s="2"/>
    </row>
    <row r="15618" spans="2:2" x14ac:dyDescent="0.3">
      <c r="B15618" s="2"/>
    </row>
    <row r="15619" spans="2:2" x14ac:dyDescent="0.3">
      <c r="B15619" s="2"/>
    </row>
    <row r="15620" spans="2:2" x14ac:dyDescent="0.3">
      <c r="B15620" s="2"/>
    </row>
    <row r="15621" spans="2:2" x14ac:dyDescent="0.3">
      <c r="B15621" s="2"/>
    </row>
    <row r="15622" spans="2:2" x14ac:dyDescent="0.3">
      <c r="B15622" s="2"/>
    </row>
    <row r="15623" spans="2:2" x14ac:dyDescent="0.3">
      <c r="B15623" s="2"/>
    </row>
    <row r="15624" spans="2:2" x14ac:dyDescent="0.3">
      <c r="B15624" s="2"/>
    </row>
    <row r="15625" spans="2:2" x14ac:dyDescent="0.3">
      <c r="B15625" s="2"/>
    </row>
    <row r="15626" spans="2:2" x14ac:dyDescent="0.3">
      <c r="B15626" s="2"/>
    </row>
    <row r="15627" spans="2:2" x14ac:dyDescent="0.3">
      <c r="B15627" s="2"/>
    </row>
    <row r="15628" spans="2:2" x14ac:dyDescent="0.3">
      <c r="B15628" s="2"/>
    </row>
    <row r="15629" spans="2:2" x14ac:dyDescent="0.3">
      <c r="B15629" s="2"/>
    </row>
    <row r="15630" spans="2:2" x14ac:dyDescent="0.3">
      <c r="B15630" s="2"/>
    </row>
    <row r="15631" spans="2:2" x14ac:dyDescent="0.3">
      <c r="B15631" s="2"/>
    </row>
    <row r="15632" spans="2:2" x14ac:dyDescent="0.3">
      <c r="B15632" s="2"/>
    </row>
    <row r="15633" spans="2:2" x14ac:dyDescent="0.3">
      <c r="B15633" s="2"/>
    </row>
    <row r="15634" spans="2:2" x14ac:dyDescent="0.3">
      <c r="B15634" s="2"/>
    </row>
    <row r="15635" spans="2:2" x14ac:dyDescent="0.3">
      <c r="B15635" s="2"/>
    </row>
    <row r="15636" spans="2:2" x14ac:dyDescent="0.3">
      <c r="B15636" s="2"/>
    </row>
    <row r="15637" spans="2:2" x14ac:dyDescent="0.3">
      <c r="B15637" s="2"/>
    </row>
    <row r="15638" spans="2:2" x14ac:dyDescent="0.3">
      <c r="B15638" s="2"/>
    </row>
    <row r="15639" spans="2:2" x14ac:dyDescent="0.3">
      <c r="B15639" s="2"/>
    </row>
    <row r="15640" spans="2:2" x14ac:dyDescent="0.3">
      <c r="B15640" s="2"/>
    </row>
    <row r="15641" spans="2:2" x14ac:dyDescent="0.3">
      <c r="B15641" s="2"/>
    </row>
    <row r="15642" spans="2:2" x14ac:dyDescent="0.3">
      <c r="B15642" s="2"/>
    </row>
    <row r="15643" spans="2:2" x14ac:dyDescent="0.3">
      <c r="B15643" s="2"/>
    </row>
    <row r="15644" spans="2:2" x14ac:dyDescent="0.3">
      <c r="B15644" s="2"/>
    </row>
    <row r="15645" spans="2:2" x14ac:dyDescent="0.3">
      <c r="B15645" s="2"/>
    </row>
    <row r="15646" spans="2:2" x14ac:dyDescent="0.3">
      <c r="B15646" s="2"/>
    </row>
    <row r="15647" spans="2:2" x14ac:dyDescent="0.3">
      <c r="B15647" s="2"/>
    </row>
    <row r="15648" spans="2:2" x14ac:dyDescent="0.3">
      <c r="B15648" s="2"/>
    </row>
    <row r="15649" spans="2:2" x14ac:dyDescent="0.3">
      <c r="B15649" s="2"/>
    </row>
    <row r="15650" spans="2:2" x14ac:dyDescent="0.3">
      <c r="B15650" s="2"/>
    </row>
    <row r="15651" spans="2:2" x14ac:dyDescent="0.3">
      <c r="B15651" s="2"/>
    </row>
    <row r="15652" spans="2:2" x14ac:dyDescent="0.3">
      <c r="B15652" s="2"/>
    </row>
    <row r="15653" spans="2:2" x14ac:dyDescent="0.3">
      <c r="B15653" s="2"/>
    </row>
    <row r="15654" spans="2:2" x14ac:dyDescent="0.3">
      <c r="B15654" s="2"/>
    </row>
    <row r="15655" spans="2:2" x14ac:dyDescent="0.3">
      <c r="B15655" s="2"/>
    </row>
    <row r="15656" spans="2:2" x14ac:dyDescent="0.3">
      <c r="B15656" s="2"/>
    </row>
    <row r="15657" spans="2:2" x14ac:dyDescent="0.3">
      <c r="B15657" s="2"/>
    </row>
    <row r="15658" spans="2:2" x14ac:dyDescent="0.3">
      <c r="B15658" s="2"/>
    </row>
    <row r="15659" spans="2:2" x14ac:dyDescent="0.3">
      <c r="B15659" s="2"/>
    </row>
    <row r="15660" spans="2:2" x14ac:dyDescent="0.3">
      <c r="B15660" s="2"/>
    </row>
    <row r="15661" spans="2:2" x14ac:dyDescent="0.3">
      <c r="B15661" s="2"/>
    </row>
    <row r="15662" spans="2:2" x14ac:dyDescent="0.3">
      <c r="B15662" s="2"/>
    </row>
    <row r="15663" spans="2:2" x14ac:dyDescent="0.3">
      <c r="B15663" s="2"/>
    </row>
    <row r="15664" spans="2:2" x14ac:dyDescent="0.3">
      <c r="B15664" s="2"/>
    </row>
    <row r="15665" spans="2:2" x14ac:dyDescent="0.3">
      <c r="B15665" s="2"/>
    </row>
    <row r="15666" spans="2:2" x14ac:dyDescent="0.3">
      <c r="B15666" s="2"/>
    </row>
    <row r="15667" spans="2:2" x14ac:dyDescent="0.3">
      <c r="B15667" s="2"/>
    </row>
    <row r="15668" spans="2:2" x14ac:dyDescent="0.3">
      <c r="B15668" s="2"/>
    </row>
    <row r="15669" spans="2:2" x14ac:dyDescent="0.3">
      <c r="B15669" s="2"/>
    </row>
    <row r="15670" spans="2:2" x14ac:dyDescent="0.3">
      <c r="B15670" s="2"/>
    </row>
    <row r="15671" spans="2:2" x14ac:dyDescent="0.3">
      <c r="B15671" s="2"/>
    </row>
    <row r="15672" spans="2:2" x14ac:dyDescent="0.3">
      <c r="B15672" s="2"/>
    </row>
    <row r="15673" spans="2:2" x14ac:dyDescent="0.3">
      <c r="B15673" s="2"/>
    </row>
    <row r="15674" spans="2:2" x14ac:dyDescent="0.3">
      <c r="B15674" s="2"/>
    </row>
    <row r="15675" spans="2:2" x14ac:dyDescent="0.3">
      <c r="B15675" s="2"/>
    </row>
    <row r="15676" spans="2:2" x14ac:dyDescent="0.3">
      <c r="B15676" s="2"/>
    </row>
    <row r="15677" spans="2:2" x14ac:dyDescent="0.3">
      <c r="B15677" s="2"/>
    </row>
    <row r="15678" spans="2:2" x14ac:dyDescent="0.3">
      <c r="B15678" s="2"/>
    </row>
    <row r="15679" spans="2:2" x14ac:dyDescent="0.3">
      <c r="B15679" s="2"/>
    </row>
    <row r="15680" spans="2:2" x14ac:dyDescent="0.3">
      <c r="B15680" s="2"/>
    </row>
    <row r="15681" spans="2:2" x14ac:dyDescent="0.3">
      <c r="B15681" s="2"/>
    </row>
    <row r="15682" spans="2:2" x14ac:dyDescent="0.3">
      <c r="B15682" s="2"/>
    </row>
    <row r="15683" spans="2:2" x14ac:dyDescent="0.3">
      <c r="B15683" s="2"/>
    </row>
    <row r="15684" spans="2:2" x14ac:dyDescent="0.3">
      <c r="B15684" s="2"/>
    </row>
    <row r="15685" spans="2:2" x14ac:dyDescent="0.3">
      <c r="B15685" s="2"/>
    </row>
    <row r="15686" spans="2:2" x14ac:dyDescent="0.3">
      <c r="B15686" s="2"/>
    </row>
    <row r="15687" spans="2:2" x14ac:dyDescent="0.3">
      <c r="B15687" s="2"/>
    </row>
    <row r="15688" spans="2:2" x14ac:dyDescent="0.3">
      <c r="B15688" s="2"/>
    </row>
    <row r="15689" spans="2:2" x14ac:dyDescent="0.3">
      <c r="B15689" s="2"/>
    </row>
    <row r="15690" spans="2:2" x14ac:dyDescent="0.3">
      <c r="B15690" s="2"/>
    </row>
    <row r="15691" spans="2:2" x14ac:dyDescent="0.3">
      <c r="B15691" s="2"/>
    </row>
    <row r="15692" spans="2:2" x14ac:dyDescent="0.3">
      <c r="B15692" s="2"/>
    </row>
    <row r="15693" spans="2:2" x14ac:dyDescent="0.3">
      <c r="B15693" s="2"/>
    </row>
    <row r="15694" spans="2:2" x14ac:dyDescent="0.3">
      <c r="B15694" s="2"/>
    </row>
    <row r="15695" spans="2:2" x14ac:dyDescent="0.3">
      <c r="B15695" s="2"/>
    </row>
    <row r="15696" spans="2:2" x14ac:dyDescent="0.3">
      <c r="B15696" s="2"/>
    </row>
    <row r="15697" spans="2:2" x14ac:dyDescent="0.3">
      <c r="B15697" s="2"/>
    </row>
    <row r="15698" spans="2:2" x14ac:dyDescent="0.3">
      <c r="B15698" s="2"/>
    </row>
    <row r="15699" spans="2:2" x14ac:dyDescent="0.3">
      <c r="B15699" s="2"/>
    </row>
    <row r="15700" spans="2:2" x14ac:dyDescent="0.3">
      <c r="B15700" s="2"/>
    </row>
    <row r="15701" spans="2:2" x14ac:dyDescent="0.3">
      <c r="B15701" s="2"/>
    </row>
    <row r="15702" spans="2:2" x14ac:dyDescent="0.3">
      <c r="B15702" s="2"/>
    </row>
    <row r="15703" spans="2:2" x14ac:dyDescent="0.3">
      <c r="B15703" s="2"/>
    </row>
    <row r="15704" spans="2:2" x14ac:dyDescent="0.3">
      <c r="B15704" s="2"/>
    </row>
    <row r="15705" spans="2:2" x14ac:dyDescent="0.3">
      <c r="B15705" s="2"/>
    </row>
    <row r="15706" spans="2:2" x14ac:dyDescent="0.3">
      <c r="B15706" s="2"/>
    </row>
    <row r="15707" spans="2:2" x14ac:dyDescent="0.3">
      <c r="B15707" s="2"/>
    </row>
    <row r="15708" spans="2:2" x14ac:dyDescent="0.3">
      <c r="B15708" s="2"/>
    </row>
    <row r="15709" spans="2:2" x14ac:dyDescent="0.3">
      <c r="B15709" s="2"/>
    </row>
    <row r="15710" spans="2:2" x14ac:dyDescent="0.3">
      <c r="B15710" s="2"/>
    </row>
    <row r="15711" spans="2:2" x14ac:dyDescent="0.3">
      <c r="B15711" s="2"/>
    </row>
    <row r="15712" spans="2:2" x14ac:dyDescent="0.3">
      <c r="B15712" s="2"/>
    </row>
    <row r="15713" spans="2:2" x14ac:dyDescent="0.3">
      <c r="B15713" s="2"/>
    </row>
    <row r="15714" spans="2:2" x14ac:dyDescent="0.3">
      <c r="B15714" s="2"/>
    </row>
    <row r="15715" spans="2:2" x14ac:dyDescent="0.3">
      <c r="B15715" s="2"/>
    </row>
    <row r="15716" spans="2:2" x14ac:dyDescent="0.3">
      <c r="B15716" s="2"/>
    </row>
    <row r="15717" spans="2:2" x14ac:dyDescent="0.3">
      <c r="B15717" s="2"/>
    </row>
    <row r="15718" spans="2:2" x14ac:dyDescent="0.3">
      <c r="B15718" s="2"/>
    </row>
    <row r="15719" spans="2:2" x14ac:dyDescent="0.3">
      <c r="B15719" s="2"/>
    </row>
    <row r="15720" spans="2:2" x14ac:dyDescent="0.3">
      <c r="B15720" s="2"/>
    </row>
    <row r="15721" spans="2:2" x14ac:dyDescent="0.3">
      <c r="B15721" s="2"/>
    </row>
    <row r="15722" spans="2:2" x14ac:dyDescent="0.3">
      <c r="B15722" s="2"/>
    </row>
    <row r="15723" spans="2:2" x14ac:dyDescent="0.3">
      <c r="B15723" s="2"/>
    </row>
    <row r="15724" spans="2:2" x14ac:dyDescent="0.3">
      <c r="B15724" s="2"/>
    </row>
    <row r="15725" spans="2:2" x14ac:dyDescent="0.3">
      <c r="B15725" s="2"/>
    </row>
    <row r="15726" spans="2:2" x14ac:dyDescent="0.3">
      <c r="B15726" s="2"/>
    </row>
    <row r="15727" spans="2:2" x14ac:dyDescent="0.3">
      <c r="B15727" s="2"/>
    </row>
    <row r="15728" spans="2:2" x14ac:dyDescent="0.3">
      <c r="B15728" s="2"/>
    </row>
    <row r="15729" spans="2:2" x14ac:dyDescent="0.3">
      <c r="B15729" s="2"/>
    </row>
    <row r="15730" spans="2:2" x14ac:dyDescent="0.3">
      <c r="B15730" s="2"/>
    </row>
    <row r="15731" spans="2:2" x14ac:dyDescent="0.3">
      <c r="B15731" s="2"/>
    </row>
    <row r="15732" spans="2:2" x14ac:dyDescent="0.3">
      <c r="B15732" s="2"/>
    </row>
    <row r="15733" spans="2:2" x14ac:dyDescent="0.3">
      <c r="B15733" s="2"/>
    </row>
    <row r="15734" spans="2:2" x14ac:dyDescent="0.3">
      <c r="B15734" s="2"/>
    </row>
    <row r="15735" spans="2:2" x14ac:dyDescent="0.3">
      <c r="B15735" s="2"/>
    </row>
    <row r="15736" spans="2:2" x14ac:dyDescent="0.3">
      <c r="B15736" s="2"/>
    </row>
    <row r="15737" spans="2:2" x14ac:dyDescent="0.3">
      <c r="B15737" s="2"/>
    </row>
    <row r="15738" spans="2:2" x14ac:dyDescent="0.3">
      <c r="B15738" s="2"/>
    </row>
    <row r="15739" spans="2:2" x14ac:dyDescent="0.3">
      <c r="B15739" s="2"/>
    </row>
    <row r="15740" spans="2:2" x14ac:dyDescent="0.3">
      <c r="B15740" s="2"/>
    </row>
    <row r="15741" spans="2:2" x14ac:dyDescent="0.3">
      <c r="B15741" s="2"/>
    </row>
    <row r="15742" spans="2:2" x14ac:dyDescent="0.3">
      <c r="B15742" s="2"/>
    </row>
    <row r="15743" spans="2:2" x14ac:dyDescent="0.3">
      <c r="B15743" s="2"/>
    </row>
    <row r="15744" spans="2:2" x14ac:dyDescent="0.3">
      <c r="B15744" s="2"/>
    </row>
    <row r="15745" spans="2:2" x14ac:dyDescent="0.3">
      <c r="B15745" s="2"/>
    </row>
    <row r="15746" spans="2:2" x14ac:dyDescent="0.3">
      <c r="B15746" s="2"/>
    </row>
    <row r="15747" spans="2:2" x14ac:dyDescent="0.3">
      <c r="B15747" s="2"/>
    </row>
    <row r="15748" spans="2:2" x14ac:dyDescent="0.3">
      <c r="B15748" s="2"/>
    </row>
    <row r="15749" spans="2:2" x14ac:dyDescent="0.3">
      <c r="B15749" s="2"/>
    </row>
    <row r="15750" spans="2:2" x14ac:dyDescent="0.3">
      <c r="B15750" s="2"/>
    </row>
    <row r="15751" spans="2:2" x14ac:dyDescent="0.3">
      <c r="B15751" s="2"/>
    </row>
    <row r="15752" spans="2:2" x14ac:dyDescent="0.3">
      <c r="B15752" s="2"/>
    </row>
    <row r="15753" spans="2:2" x14ac:dyDescent="0.3">
      <c r="B15753" s="2"/>
    </row>
    <row r="15754" spans="2:2" x14ac:dyDescent="0.3">
      <c r="B15754" s="2"/>
    </row>
    <row r="15755" spans="2:2" x14ac:dyDescent="0.3">
      <c r="B15755" s="2"/>
    </row>
    <row r="15756" spans="2:2" x14ac:dyDescent="0.3">
      <c r="B15756" s="2"/>
    </row>
    <row r="15757" spans="2:2" x14ac:dyDescent="0.3">
      <c r="B15757" s="2"/>
    </row>
    <row r="15758" spans="2:2" x14ac:dyDescent="0.3">
      <c r="B15758" s="2"/>
    </row>
    <row r="15759" spans="2:2" x14ac:dyDescent="0.3">
      <c r="B15759" s="2"/>
    </row>
    <row r="15760" spans="2:2" x14ac:dyDescent="0.3">
      <c r="B15760" s="2"/>
    </row>
    <row r="15761" spans="2:2" x14ac:dyDescent="0.3">
      <c r="B15761" s="2"/>
    </row>
    <row r="15762" spans="2:2" x14ac:dyDescent="0.3">
      <c r="B15762" s="2"/>
    </row>
    <row r="15763" spans="2:2" x14ac:dyDescent="0.3">
      <c r="B15763" s="2"/>
    </row>
    <row r="15764" spans="2:2" x14ac:dyDescent="0.3">
      <c r="B15764" s="2"/>
    </row>
    <row r="15765" spans="2:2" x14ac:dyDescent="0.3">
      <c r="B15765" s="2"/>
    </row>
    <row r="15766" spans="2:2" x14ac:dyDescent="0.3">
      <c r="B15766" s="2"/>
    </row>
    <row r="15767" spans="2:2" x14ac:dyDescent="0.3">
      <c r="B15767" s="2"/>
    </row>
    <row r="15768" spans="2:2" x14ac:dyDescent="0.3">
      <c r="B15768" s="2"/>
    </row>
    <row r="15769" spans="2:2" x14ac:dyDescent="0.3">
      <c r="B15769" s="2"/>
    </row>
    <row r="15770" spans="2:2" x14ac:dyDescent="0.3">
      <c r="B15770" s="2"/>
    </row>
    <row r="15771" spans="2:2" x14ac:dyDescent="0.3">
      <c r="B15771" s="2"/>
    </row>
    <row r="15772" spans="2:2" x14ac:dyDescent="0.3">
      <c r="B15772" s="2"/>
    </row>
    <row r="15773" spans="2:2" x14ac:dyDescent="0.3">
      <c r="B15773" s="2"/>
    </row>
    <row r="15774" spans="2:2" x14ac:dyDescent="0.3">
      <c r="B15774" s="2"/>
    </row>
    <row r="15775" spans="2:2" x14ac:dyDescent="0.3">
      <c r="B15775" s="2"/>
    </row>
    <row r="15776" spans="2:2" x14ac:dyDescent="0.3">
      <c r="B15776" s="2"/>
    </row>
    <row r="15777" spans="2:2" x14ac:dyDescent="0.3">
      <c r="B15777" s="2"/>
    </row>
    <row r="15778" spans="2:2" x14ac:dyDescent="0.3">
      <c r="B15778" s="2"/>
    </row>
    <row r="15779" spans="2:2" x14ac:dyDescent="0.3">
      <c r="B15779" s="2"/>
    </row>
    <row r="15780" spans="2:2" x14ac:dyDescent="0.3">
      <c r="B15780" s="2"/>
    </row>
    <row r="15781" spans="2:2" x14ac:dyDescent="0.3">
      <c r="B15781" s="2"/>
    </row>
    <row r="15782" spans="2:2" x14ac:dyDescent="0.3">
      <c r="B15782" s="2"/>
    </row>
    <row r="15783" spans="2:2" x14ac:dyDescent="0.3">
      <c r="B15783" s="2"/>
    </row>
    <row r="15784" spans="2:2" x14ac:dyDescent="0.3">
      <c r="B15784" s="2"/>
    </row>
    <row r="15785" spans="2:2" x14ac:dyDescent="0.3">
      <c r="B15785" s="2"/>
    </row>
    <row r="15786" spans="2:2" x14ac:dyDescent="0.3">
      <c r="B15786" s="2"/>
    </row>
    <row r="15787" spans="2:2" x14ac:dyDescent="0.3">
      <c r="B15787" s="2"/>
    </row>
    <row r="15788" spans="2:2" x14ac:dyDescent="0.3">
      <c r="B15788" s="2"/>
    </row>
    <row r="15789" spans="2:2" x14ac:dyDescent="0.3">
      <c r="B15789" s="2"/>
    </row>
    <row r="15790" spans="2:2" x14ac:dyDescent="0.3">
      <c r="B15790" s="2"/>
    </row>
    <row r="15791" spans="2:2" x14ac:dyDescent="0.3">
      <c r="B15791" s="2"/>
    </row>
    <row r="15792" spans="2:2" x14ac:dyDescent="0.3">
      <c r="B15792" s="2"/>
    </row>
    <row r="15793" spans="2:2" x14ac:dyDescent="0.3">
      <c r="B15793" s="2"/>
    </row>
    <row r="15794" spans="2:2" x14ac:dyDescent="0.3">
      <c r="B15794" s="2"/>
    </row>
    <row r="15795" spans="2:2" x14ac:dyDescent="0.3">
      <c r="B15795" s="2"/>
    </row>
    <row r="15796" spans="2:2" x14ac:dyDescent="0.3">
      <c r="B15796" s="2"/>
    </row>
    <row r="15797" spans="2:2" x14ac:dyDescent="0.3">
      <c r="B15797" s="2"/>
    </row>
    <row r="15798" spans="2:2" x14ac:dyDescent="0.3">
      <c r="B15798" s="2"/>
    </row>
    <row r="15799" spans="2:2" x14ac:dyDescent="0.3">
      <c r="B15799" s="2"/>
    </row>
    <row r="15800" spans="2:2" x14ac:dyDescent="0.3">
      <c r="B15800" s="2"/>
    </row>
    <row r="15801" spans="2:2" x14ac:dyDescent="0.3">
      <c r="B15801" s="2"/>
    </row>
    <row r="15802" spans="2:2" x14ac:dyDescent="0.3">
      <c r="B15802" s="2"/>
    </row>
    <row r="15803" spans="2:2" x14ac:dyDescent="0.3">
      <c r="B15803" s="2"/>
    </row>
    <row r="15804" spans="2:2" x14ac:dyDescent="0.3">
      <c r="B15804" s="2"/>
    </row>
    <row r="15805" spans="2:2" x14ac:dyDescent="0.3">
      <c r="B15805" s="2"/>
    </row>
    <row r="15806" spans="2:2" x14ac:dyDescent="0.3">
      <c r="B15806" s="2"/>
    </row>
    <row r="15807" spans="2:2" x14ac:dyDescent="0.3">
      <c r="B15807" s="2"/>
    </row>
    <row r="15808" spans="2:2" x14ac:dyDescent="0.3">
      <c r="B15808" s="2"/>
    </row>
    <row r="15809" spans="2:2" x14ac:dyDescent="0.3">
      <c r="B15809" s="2"/>
    </row>
    <row r="15810" spans="2:2" x14ac:dyDescent="0.3">
      <c r="B15810" s="2"/>
    </row>
    <row r="15811" spans="2:2" x14ac:dyDescent="0.3">
      <c r="B15811" s="2"/>
    </row>
    <row r="15812" spans="2:2" x14ac:dyDescent="0.3">
      <c r="B15812" s="2"/>
    </row>
    <row r="15813" spans="2:2" x14ac:dyDescent="0.3">
      <c r="B15813" s="2"/>
    </row>
    <row r="15814" spans="2:2" x14ac:dyDescent="0.3">
      <c r="B15814" s="2"/>
    </row>
    <row r="15815" spans="2:2" x14ac:dyDescent="0.3">
      <c r="B15815" s="2"/>
    </row>
    <row r="15816" spans="2:2" x14ac:dyDescent="0.3">
      <c r="B15816" s="2"/>
    </row>
    <row r="15817" spans="2:2" x14ac:dyDescent="0.3">
      <c r="B15817" s="2"/>
    </row>
    <row r="15818" spans="2:2" x14ac:dyDescent="0.3">
      <c r="B15818" s="2"/>
    </row>
    <row r="15819" spans="2:2" x14ac:dyDescent="0.3">
      <c r="B15819" s="2"/>
    </row>
    <row r="15820" spans="2:2" x14ac:dyDescent="0.3">
      <c r="B15820" s="2"/>
    </row>
    <row r="15821" spans="2:2" x14ac:dyDescent="0.3">
      <c r="B15821" s="2"/>
    </row>
    <row r="15822" spans="2:2" x14ac:dyDescent="0.3">
      <c r="B15822" s="2"/>
    </row>
    <row r="15823" spans="2:2" x14ac:dyDescent="0.3">
      <c r="B15823" s="2"/>
    </row>
    <row r="15824" spans="2:2" x14ac:dyDescent="0.3">
      <c r="B15824" s="2"/>
    </row>
    <row r="15825" spans="2:2" x14ac:dyDescent="0.3">
      <c r="B15825" s="2"/>
    </row>
    <row r="15826" spans="2:2" x14ac:dyDescent="0.3">
      <c r="B15826" s="2"/>
    </row>
    <row r="15827" spans="2:2" x14ac:dyDescent="0.3">
      <c r="B15827" s="2"/>
    </row>
    <row r="15828" spans="2:2" x14ac:dyDescent="0.3">
      <c r="B15828" s="2"/>
    </row>
    <row r="15829" spans="2:2" x14ac:dyDescent="0.3">
      <c r="B15829" s="2"/>
    </row>
    <row r="15830" spans="2:2" x14ac:dyDescent="0.3">
      <c r="B15830" s="2"/>
    </row>
    <row r="15831" spans="2:2" x14ac:dyDescent="0.3">
      <c r="B15831" s="2"/>
    </row>
    <row r="15832" spans="2:2" x14ac:dyDescent="0.3">
      <c r="B15832" s="2"/>
    </row>
    <row r="15833" spans="2:2" x14ac:dyDescent="0.3">
      <c r="B15833" s="2"/>
    </row>
    <row r="15834" spans="2:2" x14ac:dyDescent="0.3">
      <c r="B15834" s="2"/>
    </row>
    <row r="15835" spans="2:2" x14ac:dyDescent="0.3">
      <c r="B15835" s="2"/>
    </row>
    <row r="15836" spans="2:2" x14ac:dyDescent="0.3">
      <c r="B15836" s="2"/>
    </row>
    <row r="15837" spans="2:2" x14ac:dyDescent="0.3">
      <c r="B15837" s="2"/>
    </row>
    <row r="15838" spans="2:2" x14ac:dyDescent="0.3">
      <c r="B15838" s="2"/>
    </row>
    <row r="15839" spans="2:2" x14ac:dyDescent="0.3">
      <c r="B15839" s="2"/>
    </row>
    <row r="15840" spans="2:2" x14ac:dyDescent="0.3">
      <c r="B15840" s="2"/>
    </row>
    <row r="15841" spans="2:2" x14ac:dyDescent="0.3">
      <c r="B15841" s="2"/>
    </row>
    <row r="15842" spans="2:2" x14ac:dyDescent="0.3">
      <c r="B15842" s="2"/>
    </row>
    <row r="15843" spans="2:2" x14ac:dyDescent="0.3">
      <c r="B15843" s="2"/>
    </row>
    <row r="15844" spans="2:2" x14ac:dyDescent="0.3">
      <c r="B15844" s="2"/>
    </row>
    <row r="15845" spans="2:2" x14ac:dyDescent="0.3">
      <c r="B15845" s="2"/>
    </row>
    <row r="15846" spans="2:2" x14ac:dyDescent="0.3">
      <c r="B15846" s="2"/>
    </row>
    <row r="15847" spans="2:2" x14ac:dyDescent="0.3">
      <c r="B15847" s="2"/>
    </row>
    <row r="15848" spans="2:2" x14ac:dyDescent="0.3">
      <c r="B15848" s="2"/>
    </row>
    <row r="15849" spans="2:2" x14ac:dyDescent="0.3">
      <c r="B15849" s="2"/>
    </row>
    <row r="15850" spans="2:2" x14ac:dyDescent="0.3">
      <c r="B15850" s="2"/>
    </row>
    <row r="15851" spans="2:2" x14ac:dyDescent="0.3">
      <c r="B15851" s="2"/>
    </row>
    <row r="15852" spans="2:2" x14ac:dyDescent="0.3">
      <c r="B15852" s="2"/>
    </row>
    <row r="15853" spans="2:2" x14ac:dyDescent="0.3">
      <c r="B15853" s="2"/>
    </row>
    <row r="15854" spans="2:2" x14ac:dyDescent="0.3">
      <c r="B15854" s="2"/>
    </row>
    <row r="15855" spans="2:2" x14ac:dyDescent="0.3">
      <c r="B15855" s="2"/>
    </row>
    <row r="15856" spans="2:2" x14ac:dyDescent="0.3">
      <c r="B15856" s="2"/>
    </row>
    <row r="15857" spans="2:2" x14ac:dyDescent="0.3">
      <c r="B15857" s="2"/>
    </row>
    <row r="15858" spans="2:2" x14ac:dyDescent="0.3">
      <c r="B15858" s="2"/>
    </row>
    <row r="15859" spans="2:2" x14ac:dyDescent="0.3">
      <c r="B15859" s="2"/>
    </row>
    <row r="15860" spans="2:2" x14ac:dyDescent="0.3">
      <c r="B15860" s="2"/>
    </row>
    <row r="15861" spans="2:2" x14ac:dyDescent="0.3">
      <c r="B15861" s="2"/>
    </row>
    <row r="15862" spans="2:2" x14ac:dyDescent="0.3">
      <c r="B15862" s="2"/>
    </row>
    <row r="15863" spans="2:2" x14ac:dyDescent="0.3">
      <c r="B15863" s="2"/>
    </row>
    <row r="15864" spans="2:2" x14ac:dyDescent="0.3">
      <c r="B15864" s="2"/>
    </row>
    <row r="15865" spans="2:2" x14ac:dyDescent="0.3">
      <c r="B15865" s="2"/>
    </row>
    <row r="15866" spans="2:2" x14ac:dyDescent="0.3">
      <c r="B15866" s="2"/>
    </row>
    <row r="15867" spans="2:2" x14ac:dyDescent="0.3">
      <c r="B15867" s="2"/>
    </row>
    <row r="15868" spans="2:2" x14ac:dyDescent="0.3">
      <c r="B15868" s="2"/>
    </row>
    <row r="15869" spans="2:2" x14ac:dyDescent="0.3">
      <c r="B15869" s="2"/>
    </row>
    <row r="15870" spans="2:2" x14ac:dyDescent="0.3">
      <c r="B15870" s="2"/>
    </row>
    <row r="15871" spans="2:2" x14ac:dyDescent="0.3">
      <c r="B15871" s="2"/>
    </row>
    <row r="15872" spans="2:2" x14ac:dyDescent="0.3">
      <c r="B15872" s="2"/>
    </row>
    <row r="15873" spans="2:2" x14ac:dyDescent="0.3">
      <c r="B15873" s="2"/>
    </row>
    <row r="15874" spans="2:2" x14ac:dyDescent="0.3">
      <c r="B15874" s="2"/>
    </row>
    <row r="15875" spans="2:2" x14ac:dyDescent="0.3">
      <c r="B15875" s="2"/>
    </row>
    <row r="15876" spans="2:2" x14ac:dyDescent="0.3">
      <c r="B15876" s="2"/>
    </row>
    <row r="15877" spans="2:2" x14ac:dyDescent="0.3">
      <c r="B15877" s="2"/>
    </row>
    <row r="15878" spans="2:2" x14ac:dyDescent="0.3">
      <c r="B15878" s="2"/>
    </row>
    <row r="15879" spans="2:2" x14ac:dyDescent="0.3">
      <c r="B15879" s="2"/>
    </row>
    <row r="15880" spans="2:2" x14ac:dyDescent="0.3">
      <c r="B15880" s="2"/>
    </row>
    <row r="15881" spans="2:2" x14ac:dyDescent="0.3">
      <c r="B15881" s="2"/>
    </row>
    <row r="15882" spans="2:2" x14ac:dyDescent="0.3">
      <c r="B15882" s="2"/>
    </row>
    <row r="15883" spans="2:2" x14ac:dyDescent="0.3">
      <c r="B15883" s="2"/>
    </row>
    <row r="15884" spans="2:2" x14ac:dyDescent="0.3">
      <c r="B15884" s="2"/>
    </row>
    <row r="15885" spans="2:2" x14ac:dyDescent="0.3">
      <c r="B15885" s="2"/>
    </row>
    <row r="15886" spans="2:2" x14ac:dyDescent="0.3">
      <c r="B15886" s="2"/>
    </row>
    <row r="15887" spans="2:2" x14ac:dyDescent="0.3">
      <c r="B15887" s="2"/>
    </row>
    <row r="15888" spans="2:2" x14ac:dyDescent="0.3">
      <c r="B15888" s="2"/>
    </row>
    <row r="15889" spans="2:2" x14ac:dyDescent="0.3">
      <c r="B15889" s="2"/>
    </row>
    <row r="15890" spans="2:2" x14ac:dyDescent="0.3">
      <c r="B15890" s="2"/>
    </row>
    <row r="15891" spans="2:2" x14ac:dyDescent="0.3">
      <c r="B15891" s="2"/>
    </row>
    <row r="15892" spans="2:2" x14ac:dyDescent="0.3">
      <c r="B15892" s="2"/>
    </row>
    <row r="15893" spans="2:2" x14ac:dyDescent="0.3">
      <c r="B15893" s="2"/>
    </row>
    <row r="15894" spans="2:2" x14ac:dyDescent="0.3">
      <c r="B15894" s="2"/>
    </row>
    <row r="15895" spans="2:2" x14ac:dyDescent="0.3">
      <c r="B15895" s="2"/>
    </row>
    <row r="15896" spans="2:2" x14ac:dyDescent="0.3">
      <c r="B15896" s="2"/>
    </row>
    <row r="15897" spans="2:2" x14ac:dyDescent="0.3">
      <c r="B15897" s="2"/>
    </row>
    <row r="15898" spans="2:2" x14ac:dyDescent="0.3">
      <c r="B15898" s="2"/>
    </row>
    <row r="15899" spans="2:2" x14ac:dyDescent="0.3">
      <c r="B15899" s="2"/>
    </row>
    <row r="15900" spans="2:2" x14ac:dyDescent="0.3">
      <c r="B15900" s="2"/>
    </row>
    <row r="15901" spans="2:2" x14ac:dyDescent="0.3">
      <c r="B15901" s="2"/>
    </row>
    <row r="15902" spans="2:2" x14ac:dyDescent="0.3">
      <c r="B15902" s="2"/>
    </row>
    <row r="15903" spans="2:2" x14ac:dyDescent="0.3">
      <c r="B15903" s="2"/>
    </row>
    <row r="15904" spans="2:2" x14ac:dyDescent="0.3">
      <c r="B15904" s="2"/>
    </row>
    <row r="15905" spans="2:2" x14ac:dyDescent="0.3">
      <c r="B15905" s="2"/>
    </row>
    <row r="15906" spans="2:2" x14ac:dyDescent="0.3">
      <c r="B15906" s="2"/>
    </row>
    <row r="15907" spans="2:2" x14ac:dyDescent="0.3">
      <c r="B15907" s="2"/>
    </row>
    <row r="15908" spans="2:2" x14ac:dyDescent="0.3">
      <c r="B15908" s="2"/>
    </row>
    <row r="15909" spans="2:2" x14ac:dyDescent="0.3">
      <c r="B15909" s="2"/>
    </row>
    <row r="15910" spans="2:2" x14ac:dyDescent="0.3">
      <c r="B15910" s="2"/>
    </row>
    <row r="15911" spans="2:2" x14ac:dyDescent="0.3">
      <c r="B15911" s="2"/>
    </row>
    <row r="15912" spans="2:2" x14ac:dyDescent="0.3">
      <c r="B15912" s="2"/>
    </row>
    <row r="15913" spans="2:2" x14ac:dyDescent="0.3">
      <c r="B15913" s="2"/>
    </row>
    <row r="15914" spans="2:2" x14ac:dyDescent="0.3">
      <c r="B15914" s="2"/>
    </row>
    <row r="15915" spans="2:2" x14ac:dyDescent="0.3">
      <c r="B15915" s="2"/>
    </row>
    <row r="15916" spans="2:2" x14ac:dyDescent="0.3">
      <c r="B15916" s="2"/>
    </row>
    <row r="15917" spans="2:2" x14ac:dyDescent="0.3">
      <c r="B15917" s="2"/>
    </row>
    <row r="15918" spans="2:2" x14ac:dyDescent="0.3">
      <c r="B15918" s="2"/>
    </row>
    <row r="15919" spans="2:2" x14ac:dyDescent="0.3">
      <c r="B15919" s="2"/>
    </row>
    <row r="15920" spans="2:2" x14ac:dyDescent="0.3">
      <c r="B15920" s="2"/>
    </row>
    <row r="15921" spans="2:2" x14ac:dyDescent="0.3">
      <c r="B15921" s="2"/>
    </row>
    <row r="15922" spans="2:2" x14ac:dyDescent="0.3">
      <c r="B15922" s="2"/>
    </row>
    <row r="15923" spans="2:2" x14ac:dyDescent="0.3">
      <c r="B15923" s="2"/>
    </row>
    <row r="15924" spans="2:2" x14ac:dyDescent="0.3">
      <c r="B15924" s="2"/>
    </row>
    <row r="15925" spans="2:2" x14ac:dyDescent="0.3">
      <c r="B15925" s="2"/>
    </row>
    <row r="15926" spans="2:2" x14ac:dyDescent="0.3">
      <c r="B15926" s="2"/>
    </row>
    <row r="15927" spans="2:2" x14ac:dyDescent="0.3">
      <c r="B15927" s="2"/>
    </row>
    <row r="15928" spans="2:2" x14ac:dyDescent="0.3">
      <c r="B15928" s="2"/>
    </row>
    <row r="15929" spans="2:2" x14ac:dyDescent="0.3">
      <c r="B15929" s="2"/>
    </row>
    <row r="15930" spans="2:2" x14ac:dyDescent="0.3">
      <c r="B15930" s="2"/>
    </row>
    <row r="15931" spans="2:2" x14ac:dyDescent="0.3">
      <c r="B15931" s="2"/>
    </row>
    <row r="15932" spans="2:2" x14ac:dyDescent="0.3">
      <c r="B15932" s="2"/>
    </row>
    <row r="15933" spans="2:2" x14ac:dyDescent="0.3">
      <c r="B15933" s="2"/>
    </row>
    <row r="15934" spans="2:2" x14ac:dyDescent="0.3">
      <c r="B15934" s="2"/>
    </row>
    <row r="15935" spans="2:2" x14ac:dyDescent="0.3">
      <c r="B15935" s="2"/>
    </row>
    <row r="15936" spans="2:2" x14ac:dyDescent="0.3">
      <c r="B15936" s="2"/>
    </row>
    <row r="15937" spans="2:2" x14ac:dyDescent="0.3">
      <c r="B15937" s="2"/>
    </row>
    <row r="15938" spans="2:2" x14ac:dyDescent="0.3">
      <c r="B15938" s="2"/>
    </row>
    <row r="15939" spans="2:2" x14ac:dyDescent="0.3">
      <c r="B15939" s="2"/>
    </row>
    <row r="15940" spans="2:2" x14ac:dyDescent="0.3">
      <c r="B15940" s="2"/>
    </row>
    <row r="15941" spans="2:2" x14ac:dyDescent="0.3">
      <c r="B15941" s="2"/>
    </row>
    <row r="15942" spans="2:2" x14ac:dyDescent="0.3">
      <c r="B15942" s="2"/>
    </row>
    <row r="15943" spans="2:2" x14ac:dyDescent="0.3">
      <c r="B15943" s="2"/>
    </row>
    <row r="15944" spans="2:2" x14ac:dyDescent="0.3">
      <c r="B15944" s="2"/>
    </row>
    <row r="15945" spans="2:2" x14ac:dyDescent="0.3">
      <c r="B15945" s="2"/>
    </row>
    <row r="15946" spans="2:2" x14ac:dyDescent="0.3">
      <c r="B15946" s="2"/>
    </row>
    <row r="15947" spans="2:2" x14ac:dyDescent="0.3">
      <c r="B15947" s="2"/>
    </row>
    <row r="15948" spans="2:2" x14ac:dyDescent="0.3">
      <c r="B15948" s="2"/>
    </row>
    <row r="15949" spans="2:2" x14ac:dyDescent="0.3">
      <c r="B15949" s="2"/>
    </row>
    <row r="15950" spans="2:2" x14ac:dyDescent="0.3">
      <c r="B15950" s="2"/>
    </row>
    <row r="15951" spans="2:2" x14ac:dyDescent="0.3">
      <c r="B15951" s="2"/>
    </row>
    <row r="15952" spans="2:2" x14ac:dyDescent="0.3">
      <c r="B15952" s="2"/>
    </row>
    <row r="15953" spans="2:2" x14ac:dyDescent="0.3">
      <c r="B15953" s="2"/>
    </row>
    <row r="15954" spans="2:2" x14ac:dyDescent="0.3">
      <c r="B15954" s="2"/>
    </row>
    <row r="15955" spans="2:2" x14ac:dyDescent="0.3">
      <c r="B15955" s="2"/>
    </row>
    <row r="15956" spans="2:2" x14ac:dyDescent="0.3">
      <c r="B15956" s="2"/>
    </row>
    <row r="15957" spans="2:2" x14ac:dyDescent="0.3">
      <c r="B15957" s="2"/>
    </row>
    <row r="15958" spans="2:2" x14ac:dyDescent="0.3">
      <c r="B15958" s="2"/>
    </row>
    <row r="15959" spans="2:2" x14ac:dyDescent="0.3">
      <c r="B15959" s="2"/>
    </row>
    <row r="15960" spans="2:2" x14ac:dyDescent="0.3">
      <c r="B15960" s="2"/>
    </row>
    <row r="15961" spans="2:2" x14ac:dyDescent="0.3">
      <c r="B15961" s="2"/>
    </row>
    <row r="15962" spans="2:2" x14ac:dyDescent="0.3">
      <c r="B15962" s="2"/>
    </row>
    <row r="15963" spans="2:2" x14ac:dyDescent="0.3">
      <c r="B15963" s="2"/>
    </row>
    <row r="15964" spans="2:2" x14ac:dyDescent="0.3">
      <c r="B15964" s="2"/>
    </row>
    <row r="15965" spans="2:2" x14ac:dyDescent="0.3">
      <c r="B15965" s="2"/>
    </row>
    <row r="15966" spans="2:2" x14ac:dyDescent="0.3">
      <c r="B15966" s="2"/>
    </row>
    <row r="15967" spans="2:2" x14ac:dyDescent="0.3">
      <c r="B15967" s="2"/>
    </row>
    <row r="15968" spans="2:2" x14ac:dyDescent="0.3">
      <c r="B15968" s="2"/>
    </row>
    <row r="15969" spans="2:2" x14ac:dyDescent="0.3">
      <c r="B15969" s="2"/>
    </row>
    <row r="15970" spans="2:2" x14ac:dyDescent="0.3">
      <c r="B15970" s="2"/>
    </row>
    <row r="15971" spans="2:2" x14ac:dyDescent="0.3">
      <c r="B15971" s="2"/>
    </row>
    <row r="15972" spans="2:2" x14ac:dyDescent="0.3">
      <c r="B15972" s="2"/>
    </row>
    <row r="15973" spans="2:2" x14ac:dyDescent="0.3">
      <c r="B15973" s="2"/>
    </row>
    <row r="15974" spans="2:2" x14ac:dyDescent="0.3">
      <c r="B15974" s="2"/>
    </row>
    <row r="15975" spans="2:2" x14ac:dyDescent="0.3">
      <c r="B15975" s="2"/>
    </row>
    <row r="15976" spans="2:2" x14ac:dyDescent="0.3">
      <c r="B15976" s="2"/>
    </row>
    <row r="15977" spans="2:2" x14ac:dyDescent="0.3">
      <c r="B15977" s="2"/>
    </row>
    <row r="15978" spans="2:2" x14ac:dyDescent="0.3">
      <c r="B15978" s="2"/>
    </row>
    <row r="15979" spans="2:2" x14ac:dyDescent="0.3">
      <c r="B15979" s="2"/>
    </row>
    <row r="15980" spans="2:2" x14ac:dyDescent="0.3">
      <c r="B15980" s="2"/>
    </row>
    <row r="15981" spans="2:2" x14ac:dyDescent="0.3">
      <c r="B15981" s="2"/>
    </row>
    <row r="15982" spans="2:2" x14ac:dyDescent="0.3">
      <c r="B15982" s="2"/>
    </row>
    <row r="15983" spans="2:2" x14ac:dyDescent="0.3">
      <c r="B15983" s="2"/>
    </row>
    <row r="15984" spans="2:2" x14ac:dyDescent="0.3">
      <c r="B15984" s="2"/>
    </row>
    <row r="15985" spans="2:2" x14ac:dyDescent="0.3">
      <c r="B15985" s="2"/>
    </row>
    <row r="15986" spans="2:2" x14ac:dyDescent="0.3">
      <c r="B15986" s="2"/>
    </row>
    <row r="15987" spans="2:2" x14ac:dyDescent="0.3">
      <c r="B15987" s="2"/>
    </row>
    <row r="15988" spans="2:2" x14ac:dyDescent="0.3">
      <c r="B15988" s="2"/>
    </row>
    <row r="15989" spans="2:2" x14ac:dyDescent="0.3">
      <c r="B15989" s="2"/>
    </row>
    <row r="15990" spans="2:2" x14ac:dyDescent="0.3">
      <c r="B15990" s="2"/>
    </row>
    <row r="15991" spans="2:2" x14ac:dyDescent="0.3">
      <c r="B15991" s="2"/>
    </row>
    <row r="15992" spans="2:2" x14ac:dyDescent="0.3">
      <c r="B15992" s="2"/>
    </row>
    <row r="15993" spans="2:2" x14ac:dyDescent="0.3">
      <c r="B15993" s="2"/>
    </row>
    <row r="15994" spans="2:2" x14ac:dyDescent="0.3">
      <c r="B15994" s="2"/>
    </row>
    <row r="15995" spans="2:2" x14ac:dyDescent="0.3">
      <c r="B15995" s="2"/>
    </row>
    <row r="15996" spans="2:2" x14ac:dyDescent="0.3">
      <c r="B15996" s="2"/>
    </row>
    <row r="15997" spans="2:2" x14ac:dyDescent="0.3">
      <c r="B15997" s="2"/>
    </row>
    <row r="15998" spans="2:2" x14ac:dyDescent="0.3">
      <c r="B15998" s="2"/>
    </row>
    <row r="15999" spans="2:2" x14ac:dyDescent="0.3">
      <c r="B15999" s="2"/>
    </row>
    <row r="16000" spans="2:2" x14ac:dyDescent="0.3">
      <c r="B16000" s="2"/>
    </row>
    <row r="16001" spans="2:2" x14ac:dyDescent="0.3">
      <c r="B16001" s="2"/>
    </row>
    <row r="16002" spans="2:2" x14ac:dyDescent="0.3">
      <c r="B16002" s="2"/>
    </row>
    <row r="16003" spans="2:2" x14ac:dyDescent="0.3">
      <c r="B16003" s="2"/>
    </row>
    <row r="16004" spans="2:2" x14ac:dyDescent="0.3">
      <c r="B16004" s="2"/>
    </row>
    <row r="16005" spans="2:2" x14ac:dyDescent="0.3">
      <c r="B16005" s="2"/>
    </row>
    <row r="16006" spans="2:2" x14ac:dyDescent="0.3">
      <c r="B16006" s="2"/>
    </row>
    <row r="16007" spans="2:2" x14ac:dyDescent="0.3">
      <c r="B16007" s="2"/>
    </row>
    <row r="16008" spans="2:2" x14ac:dyDescent="0.3">
      <c r="B16008" s="2"/>
    </row>
    <row r="16009" spans="2:2" x14ac:dyDescent="0.3">
      <c r="B16009" s="2"/>
    </row>
    <row r="16010" spans="2:2" x14ac:dyDescent="0.3">
      <c r="B16010" s="2"/>
    </row>
    <row r="16011" spans="2:2" x14ac:dyDescent="0.3">
      <c r="B16011" s="2"/>
    </row>
    <row r="16012" spans="2:2" x14ac:dyDescent="0.3">
      <c r="B16012" s="2"/>
    </row>
    <row r="16013" spans="2:2" x14ac:dyDescent="0.3">
      <c r="B16013" s="2"/>
    </row>
    <row r="16014" spans="2:2" x14ac:dyDescent="0.3">
      <c r="B16014" s="2"/>
    </row>
    <row r="16015" spans="2:2" x14ac:dyDescent="0.3">
      <c r="B16015" s="2"/>
    </row>
    <row r="16016" spans="2:2" x14ac:dyDescent="0.3">
      <c r="B16016" s="2"/>
    </row>
    <row r="16017" spans="2:2" x14ac:dyDescent="0.3">
      <c r="B16017" s="2"/>
    </row>
    <row r="16018" spans="2:2" x14ac:dyDescent="0.3">
      <c r="B16018" s="2"/>
    </row>
    <row r="16019" spans="2:2" x14ac:dyDescent="0.3">
      <c r="B16019" s="2"/>
    </row>
    <row r="16020" spans="2:2" x14ac:dyDescent="0.3">
      <c r="B16020" s="2"/>
    </row>
    <row r="16021" spans="2:2" x14ac:dyDescent="0.3">
      <c r="B16021" s="2"/>
    </row>
    <row r="16022" spans="2:2" x14ac:dyDescent="0.3">
      <c r="B16022" s="2"/>
    </row>
    <row r="16023" spans="2:2" x14ac:dyDescent="0.3">
      <c r="B16023" s="2"/>
    </row>
    <row r="16024" spans="2:2" x14ac:dyDescent="0.3">
      <c r="B16024" s="2"/>
    </row>
    <row r="16025" spans="2:2" x14ac:dyDescent="0.3">
      <c r="B16025" s="2"/>
    </row>
    <row r="16026" spans="2:2" x14ac:dyDescent="0.3">
      <c r="B16026" s="2"/>
    </row>
    <row r="16027" spans="2:2" x14ac:dyDescent="0.3">
      <c r="B16027" s="2"/>
    </row>
    <row r="16028" spans="2:2" x14ac:dyDescent="0.3">
      <c r="B16028" s="2"/>
    </row>
    <row r="16029" spans="2:2" x14ac:dyDescent="0.3">
      <c r="B16029" s="2"/>
    </row>
    <row r="16030" spans="2:2" x14ac:dyDescent="0.3">
      <c r="B16030" s="2"/>
    </row>
    <row r="16031" spans="2:2" x14ac:dyDescent="0.3">
      <c r="B16031" s="2"/>
    </row>
    <row r="16032" spans="2:2" x14ac:dyDescent="0.3">
      <c r="B16032" s="2"/>
    </row>
    <row r="16033" spans="2:2" x14ac:dyDescent="0.3">
      <c r="B16033" s="2"/>
    </row>
    <row r="16034" spans="2:2" x14ac:dyDescent="0.3">
      <c r="B16034" s="2"/>
    </row>
    <row r="16035" spans="2:2" x14ac:dyDescent="0.3">
      <c r="B16035" s="2"/>
    </row>
    <row r="16036" spans="2:2" x14ac:dyDescent="0.3">
      <c r="B16036" s="2"/>
    </row>
    <row r="16037" spans="2:2" x14ac:dyDescent="0.3">
      <c r="B16037" s="2"/>
    </row>
    <row r="16038" spans="2:2" x14ac:dyDescent="0.3">
      <c r="B16038" s="2"/>
    </row>
    <row r="16039" spans="2:2" x14ac:dyDescent="0.3">
      <c r="B16039" s="2"/>
    </row>
    <row r="16040" spans="2:2" x14ac:dyDescent="0.3">
      <c r="B16040" s="2"/>
    </row>
    <row r="16041" spans="2:2" x14ac:dyDescent="0.3">
      <c r="B16041" s="2"/>
    </row>
    <row r="16042" spans="2:2" x14ac:dyDescent="0.3">
      <c r="B16042" s="2"/>
    </row>
    <row r="16043" spans="2:2" x14ac:dyDescent="0.3">
      <c r="B16043" s="2"/>
    </row>
    <row r="16044" spans="2:2" x14ac:dyDescent="0.3">
      <c r="B16044" s="2"/>
    </row>
    <row r="16045" spans="2:2" x14ac:dyDescent="0.3">
      <c r="B16045" s="2"/>
    </row>
    <row r="16046" spans="2:2" x14ac:dyDescent="0.3">
      <c r="B16046" s="2"/>
    </row>
    <row r="16047" spans="2:2" x14ac:dyDescent="0.3">
      <c r="B16047" s="2"/>
    </row>
    <row r="16048" spans="2:2" x14ac:dyDescent="0.3">
      <c r="B16048" s="2"/>
    </row>
    <row r="16049" spans="2:2" x14ac:dyDescent="0.3">
      <c r="B16049" s="2"/>
    </row>
    <row r="16050" spans="2:2" x14ac:dyDescent="0.3">
      <c r="B16050" s="2"/>
    </row>
    <row r="16051" spans="2:2" x14ac:dyDescent="0.3">
      <c r="B16051" s="2"/>
    </row>
    <row r="16052" spans="2:2" x14ac:dyDescent="0.3">
      <c r="B16052" s="2"/>
    </row>
    <row r="16053" spans="2:2" x14ac:dyDescent="0.3">
      <c r="B16053" s="2"/>
    </row>
    <row r="16054" spans="2:2" x14ac:dyDescent="0.3">
      <c r="B16054" s="2"/>
    </row>
    <row r="16055" spans="2:2" x14ac:dyDescent="0.3">
      <c r="B16055" s="2"/>
    </row>
    <row r="16056" spans="2:2" x14ac:dyDescent="0.3">
      <c r="B16056" s="2"/>
    </row>
    <row r="16057" spans="2:2" x14ac:dyDescent="0.3">
      <c r="B16057" s="2"/>
    </row>
    <row r="16058" spans="2:2" x14ac:dyDescent="0.3">
      <c r="B16058" s="2"/>
    </row>
    <row r="16059" spans="2:2" x14ac:dyDescent="0.3">
      <c r="B16059" s="2"/>
    </row>
    <row r="16060" spans="2:2" x14ac:dyDescent="0.3">
      <c r="B16060" s="2"/>
    </row>
    <row r="16061" spans="2:2" x14ac:dyDescent="0.3">
      <c r="B16061" s="2"/>
    </row>
    <row r="16062" spans="2:2" x14ac:dyDescent="0.3">
      <c r="B16062" s="2"/>
    </row>
    <row r="16063" spans="2:2" x14ac:dyDescent="0.3">
      <c r="B16063" s="2"/>
    </row>
    <row r="16064" spans="2:2" x14ac:dyDescent="0.3">
      <c r="B16064" s="2"/>
    </row>
    <row r="16065" spans="2:2" x14ac:dyDescent="0.3">
      <c r="B16065" s="2"/>
    </row>
    <row r="16066" spans="2:2" x14ac:dyDescent="0.3">
      <c r="B16066" s="2"/>
    </row>
    <row r="16067" spans="2:2" x14ac:dyDescent="0.3">
      <c r="B16067" s="2"/>
    </row>
    <row r="16068" spans="2:2" x14ac:dyDescent="0.3">
      <c r="B16068" s="2"/>
    </row>
    <row r="16069" spans="2:2" x14ac:dyDescent="0.3">
      <c r="B16069" s="2"/>
    </row>
    <row r="16070" spans="2:2" x14ac:dyDescent="0.3">
      <c r="B16070" s="2"/>
    </row>
    <row r="16071" spans="2:2" x14ac:dyDescent="0.3">
      <c r="B16071" s="2"/>
    </row>
    <row r="16072" spans="2:2" x14ac:dyDescent="0.3">
      <c r="B16072" s="2"/>
    </row>
    <row r="16073" spans="2:2" x14ac:dyDescent="0.3">
      <c r="B16073" s="2"/>
    </row>
    <row r="16074" spans="2:2" x14ac:dyDescent="0.3">
      <c r="B16074" s="2"/>
    </row>
    <row r="16075" spans="2:2" x14ac:dyDescent="0.3">
      <c r="B16075" s="2"/>
    </row>
    <row r="16076" spans="2:2" x14ac:dyDescent="0.3">
      <c r="B16076" s="2"/>
    </row>
    <row r="16077" spans="2:2" x14ac:dyDescent="0.3">
      <c r="B16077" s="2"/>
    </row>
    <row r="16078" spans="2:2" x14ac:dyDescent="0.3">
      <c r="B16078" s="2"/>
    </row>
    <row r="16079" spans="2:2" x14ac:dyDescent="0.3">
      <c r="B16079" s="2"/>
    </row>
    <row r="16080" spans="2:2" x14ac:dyDescent="0.3">
      <c r="B16080" s="2"/>
    </row>
    <row r="16081" spans="2:2" x14ac:dyDescent="0.3">
      <c r="B16081" s="2"/>
    </row>
    <row r="16082" spans="2:2" x14ac:dyDescent="0.3">
      <c r="B16082" s="2"/>
    </row>
    <row r="16083" spans="2:2" x14ac:dyDescent="0.3">
      <c r="B16083" s="2"/>
    </row>
    <row r="16084" spans="2:2" x14ac:dyDescent="0.3">
      <c r="B16084" s="2"/>
    </row>
    <row r="16085" spans="2:2" x14ac:dyDescent="0.3">
      <c r="B16085" s="2"/>
    </row>
    <row r="16086" spans="2:2" x14ac:dyDescent="0.3">
      <c r="B16086" s="2"/>
    </row>
    <row r="16087" spans="2:2" x14ac:dyDescent="0.3">
      <c r="B16087" s="2"/>
    </row>
    <row r="16088" spans="2:2" x14ac:dyDescent="0.3">
      <c r="B16088" s="2"/>
    </row>
    <row r="16089" spans="2:2" x14ac:dyDescent="0.3">
      <c r="B16089" s="2"/>
    </row>
    <row r="16090" spans="2:2" x14ac:dyDescent="0.3">
      <c r="B16090" s="2"/>
    </row>
    <row r="16091" spans="2:2" x14ac:dyDescent="0.3">
      <c r="B16091" s="2"/>
    </row>
    <row r="16092" spans="2:2" x14ac:dyDescent="0.3">
      <c r="B16092" s="2"/>
    </row>
    <row r="16093" spans="2:2" x14ac:dyDescent="0.3">
      <c r="B16093" s="2"/>
    </row>
    <row r="16094" spans="2:2" x14ac:dyDescent="0.3">
      <c r="B16094" s="2"/>
    </row>
    <row r="16095" spans="2:2" x14ac:dyDescent="0.3">
      <c r="B16095" s="2"/>
    </row>
    <row r="16096" spans="2:2" x14ac:dyDescent="0.3">
      <c r="B16096" s="2"/>
    </row>
    <row r="16097" spans="2:2" x14ac:dyDescent="0.3">
      <c r="B16097" s="2"/>
    </row>
    <row r="16098" spans="2:2" x14ac:dyDescent="0.3">
      <c r="B16098" s="2"/>
    </row>
    <row r="16099" spans="2:2" x14ac:dyDescent="0.3">
      <c r="B16099" s="2"/>
    </row>
    <row r="16100" spans="2:2" x14ac:dyDescent="0.3">
      <c r="B16100" s="2"/>
    </row>
    <row r="16101" spans="2:2" x14ac:dyDescent="0.3">
      <c r="B16101" s="2"/>
    </row>
    <row r="16102" spans="2:2" x14ac:dyDescent="0.3">
      <c r="B16102" s="2"/>
    </row>
    <row r="16103" spans="2:2" x14ac:dyDescent="0.3">
      <c r="B16103" s="2"/>
    </row>
    <row r="16104" spans="2:2" x14ac:dyDescent="0.3">
      <c r="B16104" s="2"/>
    </row>
    <row r="16105" spans="2:2" x14ac:dyDescent="0.3">
      <c r="B16105" s="2"/>
    </row>
    <row r="16106" spans="2:2" x14ac:dyDescent="0.3">
      <c r="B16106" s="2"/>
    </row>
    <row r="16107" spans="2:2" x14ac:dyDescent="0.3">
      <c r="B16107" s="2"/>
    </row>
    <row r="16108" spans="2:2" x14ac:dyDescent="0.3">
      <c r="B16108" s="2"/>
    </row>
    <row r="16109" spans="2:2" x14ac:dyDescent="0.3">
      <c r="B16109" s="2"/>
    </row>
    <row r="16110" spans="2:2" x14ac:dyDescent="0.3">
      <c r="B16110" s="2"/>
    </row>
    <row r="16111" spans="2:2" x14ac:dyDescent="0.3">
      <c r="B16111" s="2"/>
    </row>
    <row r="16112" spans="2:2" x14ac:dyDescent="0.3">
      <c r="B16112" s="2"/>
    </row>
    <row r="16113" spans="2:2" x14ac:dyDescent="0.3">
      <c r="B16113" s="2"/>
    </row>
    <row r="16114" spans="2:2" x14ac:dyDescent="0.3">
      <c r="B16114" s="2"/>
    </row>
    <row r="16115" spans="2:2" x14ac:dyDescent="0.3">
      <c r="B16115" s="2"/>
    </row>
    <row r="16116" spans="2:2" x14ac:dyDescent="0.3">
      <c r="B16116" s="2"/>
    </row>
    <row r="16117" spans="2:2" x14ac:dyDescent="0.3">
      <c r="B16117" s="2"/>
    </row>
    <row r="16118" spans="2:2" x14ac:dyDescent="0.3">
      <c r="B16118" s="2"/>
    </row>
    <row r="16119" spans="2:2" x14ac:dyDescent="0.3">
      <c r="B16119" s="2"/>
    </row>
    <row r="16120" spans="2:2" x14ac:dyDescent="0.3">
      <c r="B16120" s="2"/>
    </row>
    <row r="16121" spans="2:2" x14ac:dyDescent="0.3">
      <c r="B16121" s="2"/>
    </row>
    <row r="16122" spans="2:2" x14ac:dyDescent="0.3">
      <c r="B16122" s="2"/>
    </row>
    <row r="16123" spans="2:2" x14ac:dyDescent="0.3">
      <c r="B16123" s="2"/>
    </row>
    <row r="16124" spans="2:2" x14ac:dyDescent="0.3">
      <c r="B16124" s="2"/>
    </row>
    <row r="16125" spans="2:2" x14ac:dyDescent="0.3">
      <c r="B16125" s="2"/>
    </row>
    <row r="16126" spans="2:2" x14ac:dyDescent="0.3">
      <c r="B16126" s="2"/>
    </row>
    <row r="16127" spans="2:2" x14ac:dyDescent="0.3">
      <c r="B16127" s="2"/>
    </row>
    <row r="16128" spans="2:2" x14ac:dyDescent="0.3">
      <c r="B16128" s="2"/>
    </row>
    <row r="16129" spans="2:2" x14ac:dyDescent="0.3">
      <c r="B16129" s="2"/>
    </row>
    <row r="16130" spans="2:2" x14ac:dyDescent="0.3">
      <c r="B16130" s="2"/>
    </row>
    <row r="16131" spans="2:2" x14ac:dyDescent="0.3">
      <c r="B16131" s="2"/>
    </row>
    <row r="16132" spans="2:2" x14ac:dyDescent="0.3">
      <c r="B16132" s="2"/>
    </row>
    <row r="16133" spans="2:2" x14ac:dyDescent="0.3">
      <c r="B16133" s="2"/>
    </row>
    <row r="16134" spans="2:2" x14ac:dyDescent="0.3">
      <c r="B16134" s="2"/>
    </row>
    <row r="16135" spans="2:2" x14ac:dyDescent="0.3">
      <c r="B16135" s="2"/>
    </row>
    <row r="16136" spans="2:2" x14ac:dyDescent="0.3">
      <c r="B16136" s="2"/>
    </row>
    <row r="16137" spans="2:2" x14ac:dyDescent="0.3">
      <c r="B16137" s="2"/>
    </row>
    <row r="16138" spans="2:2" x14ac:dyDescent="0.3">
      <c r="B16138" s="2"/>
    </row>
    <row r="16139" spans="2:2" x14ac:dyDescent="0.3">
      <c r="B16139" s="2"/>
    </row>
    <row r="16140" spans="2:2" x14ac:dyDescent="0.3">
      <c r="B16140" s="2"/>
    </row>
    <row r="16141" spans="2:2" x14ac:dyDescent="0.3">
      <c r="B16141" s="2"/>
    </row>
    <row r="16142" spans="2:2" x14ac:dyDescent="0.3">
      <c r="B16142" s="2"/>
    </row>
    <row r="16143" spans="2:2" x14ac:dyDescent="0.3">
      <c r="B16143" s="2"/>
    </row>
    <row r="16144" spans="2:2" x14ac:dyDescent="0.3">
      <c r="B16144" s="2"/>
    </row>
    <row r="16145" spans="2:2" x14ac:dyDescent="0.3">
      <c r="B16145" s="2"/>
    </row>
    <row r="16146" spans="2:2" x14ac:dyDescent="0.3">
      <c r="B16146" s="2"/>
    </row>
    <row r="16147" spans="2:2" x14ac:dyDescent="0.3">
      <c r="B16147" s="2"/>
    </row>
    <row r="16148" spans="2:2" x14ac:dyDescent="0.3">
      <c r="B16148" s="2"/>
    </row>
    <row r="16149" spans="2:2" x14ac:dyDescent="0.3">
      <c r="B16149" s="2"/>
    </row>
    <row r="16150" spans="2:2" x14ac:dyDescent="0.3">
      <c r="B16150" s="2"/>
    </row>
    <row r="16151" spans="2:2" x14ac:dyDescent="0.3">
      <c r="B16151" s="2"/>
    </row>
    <row r="16152" spans="2:2" x14ac:dyDescent="0.3">
      <c r="B16152" s="2"/>
    </row>
    <row r="16153" spans="2:2" x14ac:dyDescent="0.3">
      <c r="B16153" s="2"/>
    </row>
    <row r="16154" spans="2:2" x14ac:dyDescent="0.3">
      <c r="B16154" s="2"/>
    </row>
    <row r="16155" spans="2:2" x14ac:dyDescent="0.3">
      <c r="B16155" s="2"/>
    </row>
    <row r="16156" spans="2:2" x14ac:dyDescent="0.3">
      <c r="B16156" s="2"/>
    </row>
    <row r="16157" spans="2:2" x14ac:dyDescent="0.3">
      <c r="B16157" s="2"/>
    </row>
    <row r="16158" spans="2:2" x14ac:dyDescent="0.3">
      <c r="B16158" s="2"/>
    </row>
    <row r="16159" spans="2:2" x14ac:dyDescent="0.3">
      <c r="B16159" s="2"/>
    </row>
    <row r="16160" spans="2:2" x14ac:dyDescent="0.3">
      <c r="B16160" s="2"/>
    </row>
    <row r="16161" spans="2:2" x14ac:dyDescent="0.3">
      <c r="B16161" s="2"/>
    </row>
    <row r="16162" spans="2:2" x14ac:dyDescent="0.3">
      <c r="B16162" s="2"/>
    </row>
    <row r="16163" spans="2:2" x14ac:dyDescent="0.3">
      <c r="B16163" s="2"/>
    </row>
    <row r="16164" spans="2:2" x14ac:dyDescent="0.3">
      <c r="B16164" s="2"/>
    </row>
    <row r="16165" spans="2:2" x14ac:dyDescent="0.3">
      <c r="B16165" s="2"/>
    </row>
    <row r="16166" spans="2:2" x14ac:dyDescent="0.3">
      <c r="B16166" s="2"/>
    </row>
    <row r="16167" spans="2:2" x14ac:dyDescent="0.3">
      <c r="B16167" s="2"/>
    </row>
    <row r="16168" spans="2:2" x14ac:dyDescent="0.3">
      <c r="B16168" s="2"/>
    </row>
    <row r="16169" spans="2:2" x14ac:dyDescent="0.3">
      <c r="B16169" s="2"/>
    </row>
    <row r="16170" spans="2:2" x14ac:dyDescent="0.3">
      <c r="B16170" s="2"/>
    </row>
    <row r="16171" spans="2:2" x14ac:dyDescent="0.3">
      <c r="B16171" s="2"/>
    </row>
    <row r="16172" spans="2:2" x14ac:dyDescent="0.3">
      <c r="B16172" s="2"/>
    </row>
    <row r="16173" spans="2:2" x14ac:dyDescent="0.3">
      <c r="B16173" s="2"/>
    </row>
    <row r="16174" spans="2:2" x14ac:dyDescent="0.3">
      <c r="B16174" s="2"/>
    </row>
    <row r="16175" spans="2:2" x14ac:dyDescent="0.3">
      <c r="B16175" s="2"/>
    </row>
    <row r="16176" spans="2:2" x14ac:dyDescent="0.3">
      <c r="B16176" s="2"/>
    </row>
    <row r="16177" spans="2:2" x14ac:dyDescent="0.3">
      <c r="B16177" s="2"/>
    </row>
    <row r="16178" spans="2:2" x14ac:dyDescent="0.3">
      <c r="B16178" s="2"/>
    </row>
    <row r="16179" spans="2:2" x14ac:dyDescent="0.3">
      <c r="B16179" s="2"/>
    </row>
    <row r="16180" spans="2:2" x14ac:dyDescent="0.3">
      <c r="B16180" s="2"/>
    </row>
    <row r="16181" spans="2:2" x14ac:dyDescent="0.3">
      <c r="B16181" s="2"/>
    </row>
    <row r="16182" spans="2:2" x14ac:dyDescent="0.3">
      <c r="B16182" s="2"/>
    </row>
    <row r="16183" spans="2:2" x14ac:dyDescent="0.3">
      <c r="B16183" s="2"/>
    </row>
    <row r="16184" spans="2:2" x14ac:dyDescent="0.3">
      <c r="B16184" s="2"/>
    </row>
    <row r="16185" spans="2:2" x14ac:dyDescent="0.3">
      <c r="B16185" s="2"/>
    </row>
    <row r="16186" spans="2:2" x14ac:dyDescent="0.3">
      <c r="B16186" s="2"/>
    </row>
    <row r="16187" spans="2:2" x14ac:dyDescent="0.3">
      <c r="B16187" s="2"/>
    </row>
    <row r="16188" spans="2:2" x14ac:dyDescent="0.3">
      <c r="B16188" s="2"/>
    </row>
    <row r="16189" spans="2:2" x14ac:dyDescent="0.3">
      <c r="B16189" s="2"/>
    </row>
    <row r="16190" spans="2:2" x14ac:dyDescent="0.3">
      <c r="B16190" s="2"/>
    </row>
    <row r="16191" spans="2:2" x14ac:dyDescent="0.3">
      <c r="B16191" s="2"/>
    </row>
    <row r="16192" spans="2:2" x14ac:dyDescent="0.3">
      <c r="B16192" s="2"/>
    </row>
    <row r="16193" spans="2:2" x14ac:dyDescent="0.3">
      <c r="B16193" s="2"/>
    </row>
    <row r="16194" spans="2:2" x14ac:dyDescent="0.3">
      <c r="B16194" s="2"/>
    </row>
    <row r="16195" spans="2:2" x14ac:dyDescent="0.3">
      <c r="B16195" s="2"/>
    </row>
    <row r="16196" spans="2:2" x14ac:dyDescent="0.3">
      <c r="B16196" s="2"/>
    </row>
    <row r="16197" spans="2:2" x14ac:dyDescent="0.3">
      <c r="B16197" s="2"/>
    </row>
    <row r="16198" spans="2:2" x14ac:dyDescent="0.3">
      <c r="B16198" s="2"/>
    </row>
    <row r="16199" spans="2:2" x14ac:dyDescent="0.3">
      <c r="B16199" s="2"/>
    </row>
    <row r="16200" spans="2:2" x14ac:dyDescent="0.3">
      <c r="B16200" s="2"/>
    </row>
    <row r="16201" spans="2:2" x14ac:dyDescent="0.3">
      <c r="B16201" s="2"/>
    </row>
    <row r="16202" spans="2:2" x14ac:dyDescent="0.3">
      <c r="B16202" s="2"/>
    </row>
    <row r="16203" spans="2:2" x14ac:dyDescent="0.3">
      <c r="B16203" s="2"/>
    </row>
    <row r="16204" spans="2:2" x14ac:dyDescent="0.3">
      <c r="B16204" s="2"/>
    </row>
    <row r="16205" spans="2:2" x14ac:dyDescent="0.3">
      <c r="B16205" s="2"/>
    </row>
    <row r="16206" spans="2:2" x14ac:dyDescent="0.3">
      <c r="B16206" s="2"/>
    </row>
    <row r="16207" spans="2:2" x14ac:dyDescent="0.3">
      <c r="B16207" s="2"/>
    </row>
    <row r="16208" spans="2:2" x14ac:dyDescent="0.3">
      <c r="B16208" s="2"/>
    </row>
    <row r="16209" spans="2:2" x14ac:dyDescent="0.3">
      <c r="B16209" s="2"/>
    </row>
    <row r="16210" spans="2:2" x14ac:dyDescent="0.3">
      <c r="B16210" s="2"/>
    </row>
    <row r="16211" spans="2:2" x14ac:dyDescent="0.3">
      <c r="B16211" s="2"/>
    </row>
    <row r="16212" spans="2:2" x14ac:dyDescent="0.3">
      <c r="B16212" s="2"/>
    </row>
    <row r="16213" spans="2:2" x14ac:dyDescent="0.3">
      <c r="B16213" s="2"/>
    </row>
    <row r="16214" spans="2:2" x14ac:dyDescent="0.3">
      <c r="B16214" s="2"/>
    </row>
    <row r="16215" spans="2:2" x14ac:dyDescent="0.3">
      <c r="B16215" s="2"/>
    </row>
    <row r="16216" spans="2:2" x14ac:dyDescent="0.3">
      <c r="B16216" s="2"/>
    </row>
    <row r="16217" spans="2:2" x14ac:dyDescent="0.3">
      <c r="B16217" s="2"/>
    </row>
    <row r="16218" spans="2:2" x14ac:dyDescent="0.3">
      <c r="B16218" s="2"/>
    </row>
    <row r="16219" spans="2:2" x14ac:dyDescent="0.3">
      <c r="B16219" s="2"/>
    </row>
    <row r="16220" spans="2:2" x14ac:dyDescent="0.3">
      <c r="B16220" s="2"/>
    </row>
    <row r="16221" spans="2:2" x14ac:dyDescent="0.3">
      <c r="B16221" s="2"/>
    </row>
    <row r="16222" spans="2:2" x14ac:dyDescent="0.3">
      <c r="B16222" s="2"/>
    </row>
    <row r="16223" spans="2:2" x14ac:dyDescent="0.3">
      <c r="B16223" s="2"/>
    </row>
    <row r="16224" spans="2:2" x14ac:dyDescent="0.3">
      <c r="B16224" s="2"/>
    </row>
    <row r="16225" spans="2:2" x14ac:dyDescent="0.3">
      <c r="B16225" s="2"/>
    </row>
    <row r="16226" spans="2:2" x14ac:dyDescent="0.3">
      <c r="B16226" s="2"/>
    </row>
    <row r="16227" spans="2:2" x14ac:dyDescent="0.3">
      <c r="B16227" s="2"/>
    </row>
    <row r="16228" spans="2:2" x14ac:dyDescent="0.3">
      <c r="B16228" s="2"/>
    </row>
    <row r="16229" spans="2:2" x14ac:dyDescent="0.3">
      <c r="B16229" s="2"/>
    </row>
    <row r="16230" spans="2:2" x14ac:dyDescent="0.3">
      <c r="B16230" s="2"/>
    </row>
    <row r="16231" spans="2:2" x14ac:dyDescent="0.3">
      <c r="B16231" s="2"/>
    </row>
    <row r="16232" spans="2:2" x14ac:dyDescent="0.3">
      <c r="B16232" s="2"/>
    </row>
    <row r="16233" spans="2:2" x14ac:dyDescent="0.3">
      <c r="B16233" s="2"/>
    </row>
    <row r="16234" spans="2:2" x14ac:dyDescent="0.3">
      <c r="B16234" s="2"/>
    </row>
    <row r="16235" spans="2:2" x14ac:dyDescent="0.3">
      <c r="B16235" s="2"/>
    </row>
    <row r="16236" spans="2:2" x14ac:dyDescent="0.3">
      <c r="B16236" s="2"/>
    </row>
    <row r="16237" spans="2:2" x14ac:dyDescent="0.3">
      <c r="B16237" s="2"/>
    </row>
    <row r="16238" spans="2:2" x14ac:dyDescent="0.3">
      <c r="B16238" s="2"/>
    </row>
    <row r="16239" spans="2:2" x14ac:dyDescent="0.3">
      <c r="B16239" s="2"/>
    </row>
    <row r="16240" spans="2:2" x14ac:dyDescent="0.3">
      <c r="B16240" s="2"/>
    </row>
    <row r="16241" spans="2:2" x14ac:dyDescent="0.3">
      <c r="B16241" s="2"/>
    </row>
    <row r="16242" spans="2:2" x14ac:dyDescent="0.3">
      <c r="B16242" s="2"/>
    </row>
    <row r="16243" spans="2:2" x14ac:dyDescent="0.3">
      <c r="B16243" s="2"/>
    </row>
    <row r="16244" spans="2:2" x14ac:dyDescent="0.3">
      <c r="B16244" s="2"/>
    </row>
    <row r="16245" spans="2:2" x14ac:dyDescent="0.3">
      <c r="B16245" s="2"/>
    </row>
    <row r="16246" spans="2:2" x14ac:dyDescent="0.3">
      <c r="B16246" s="2"/>
    </row>
    <row r="16247" spans="2:2" x14ac:dyDescent="0.3">
      <c r="B16247" s="2"/>
    </row>
    <row r="16248" spans="2:2" x14ac:dyDescent="0.3">
      <c r="B16248" s="2"/>
    </row>
    <row r="16249" spans="2:2" x14ac:dyDescent="0.3">
      <c r="B16249" s="2"/>
    </row>
    <row r="16250" spans="2:2" x14ac:dyDescent="0.3">
      <c r="B16250" s="2"/>
    </row>
    <row r="16251" spans="2:2" x14ac:dyDescent="0.3">
      <c r="B16251" s="2"/>
    </row>
    <row r="16252" spans="2:2" x14ac:dyDescent="0.3">
      <c r="B16252" s="2"/>
    </row>
    <row r="16253" spans="2:2" x14ac:dyDescent="0.3">
      <c r="B16253" s="2"/>
    </row>
    <row r="16254" spans="2:2" x14ac:dyDescent="0.3">
      <c r="B16254" s="2"/>
    </row>
    <row r="16255" spans="2:2" x14ac:dyDescent="0.3">
      <c r="B16255" s="2"/>
    </row>
    <row r="16256" spans="2:2" x14ac:dyDescent="0.3">
      <c r="B16256" s="2"/>
    </row>
    <row r="16257" spans="2:2" x14ac:dyDescent="0.3">
      <c r="B16257" s="2"/>
    </row>
    <row r="16258" spans="2:2" x14ac:dyDescent="0.3">
      <c r="B16258" s="2"/>
    </row>
    <row r="16259" spans="2:2" x14ac:dyDescent="0.3">
      <c r="B16259" s="2"/>
    </row>
    <row r="16260" spans="2:2" x14ac:dyDescent="0.3">
      <c r="B16260" s="2"/>
    </row>
    <row r="16261" spans="2:2" x14ac:dyDescent="0.3">
      <c r="B16261" s="2"/>
    </row>
    <row r="16262" spans="2:2" x14ac:dyDescent="0.3">
      <c r="B16262" s="2"/>
    </row>
    <row r="16263" spans="2:2" x14ac:dyDescent="0.3">
      <c r="B16263" s="2"/>
    </row>
    <row r="16264" spans="2:2" x14ac:dyDescent="0.3">
      <c r="B16264" s="2"/>
    </row>
    <row r="16265" spans="2:2" x14ac:dyDescent="0.3">
      <c r="B16265" s="2"/>
    </row>
    <row r="16266" spans="2:2" x14ac:dyDescent="0.3">
      <c r="B16266" s="2"/>
    </row>
    <row r="16267" spans="2:2" x14ac:dyDescent="0.3">
      <c r="B16267" s="2"/>
    </row>
    <row r="16268" spans="2:2" x14ac:dyDescent="0.3">
      <c r="B16268" s="2"/>
    </row>
    <row r="16269" spans="2:2" x14ac:dyDescent="0.3">
      <c r="B16269" s="2"/>
    </row>
    <row r="16270" spans="2:2" x14ac:dyDescent="0.3">
      <c r="B16270" s="2"/>
    </row>
    <row r="16271" spans="2:2" x14ac:dyDescent="0.3">
      <c r="B16271" s="2"/>
    </row>
    <row r="16272" spans="2:2" x14ac:dyDescent="0.3">
      <c r="B16272" s="2"/>
    </row>
    <row r="16273" spans="2:2" x14ac:dyDescent="0.3">
      <c r="B16273" s="2"/>
    </row>
    <row r="16274" spans="2:2" x14ac:dyDescent="0.3">
      <c r="B16274" s="2"/>
    </row>
    <row r="16275" spans="2:2" x14ac:dyDescent="0.3">
      <c r="B16275" s="2"/>
    </row>
    <row r="16276" spans="2:2" x14ac:dyDescent="0.3">
      <c r="B16276" s="2"/>
    </row>
    <row r="16277" spans="2:2" x14ac:dyDescent="0.3">
      <c r="B16277" s="2"/>
    </row>
    <row r="16278" spans="2:2" x14ac:dyDescent="0.3">
      <c r="B16278" s="2"/>
    </row>
    <row r="16279" spans="2:2" x14ac:dyDescent="0.3">
      <c r="B16279" s="2"/>
    </row>
    <row r="16280" spans="2:2" x14ac:dyDescent="0.3">
      <c r="B16280" s="2"/>
    </row>
    <row r="16281" spans="2:2" x14ac:dyDescent="0.3">
      <c r="B16281" s="2"/>
    </row>
    <row r="16282" spans="2:2" x14ac:dyDescent="0.3">
      <c r="B16282" s="2"/>
    </row>
    <row r="16283" spans="2:2" x14ac:dyDescent="0.3">
      <c r="B16283" s="2"/>
    </row>
    <row r="16284" spans="2:2" x14ac:dyDescent="0.3">
      <c r="B16284" s="2"/>
    </row>
    <row r="16285" spans="2:2" x14ac:dyDescent="0.3">
      <c r="B16285" s="2"/>
    </row>
    <row r="16286" spans="2:2" x14ac:dyDescent="0.3">
      <c r="B16286" s="2"/>
    </row>
    <row r="16287" spans="2:2" x14ac:dyDescent="0.3">
      <c r="B16287" s="2"/>
    </row>
    <row r="16288" spans="2:2" x14ac:dyDescent="0.3">
      <c r="B16288" s="2"/>
    </row>
    <row r="16289" spans="2:2" x14ac:dyDescent="0.3">
      <c r="B16289" s="2"/>
    </row>
    <row r="16290" spans="2:2" x14ac:dyDescent="0.3">
      <c r="B16290" s="2"/>
    </row>
    <row r="16291" spans="2:2" x14ac:dyDescent="0.3">
      <c r="B16291" s="2"/>
    </row>
    <row r="16292" spans="2:2" x14ac:dyDescent="0.3">
      <c r="B16292" s="2"/>
    </row>
    <row r="16293" spans="2:2" x14ac:dyDescent="0.3">
      <c r="B16293" s="2"/>
    </row>
    <row r="16294" spans="2:2" x14ac:dyDescent="0.3">
      <c r="B16294" s="2"/>
    </row>
    <row r="16295" spans="2:2" x14ac:dyDescent="0.3">
      <c r="B16295" s="2"/>
    </row>
    <row r="16296" spans="2:2" x14ac:dyDescent="0.3">
      <c r="B16296" s="2"/>
    </row>
    <row r="16297" spans="2:2" x14ac:dyDescent="0.3">
      <c r="B16297" s="2"/>
    </row>
    <row r="16298" spans="2:2" x14ac:dyDescent="0.3">
      <c r="B16298" s="2"/>
    </row>
    <row r="16299" spans="2:2" x14ac:dyDescent="0.3">
      <c r="B16299" s="2"/>
    </row>
    <row r="16300" spans="2:2" x14ac:dyDescent="0.3">
      <c r="B16300" s="2"/>
    </row>
    <row r="16301" spans="2:2" x14ac:dyDescent="0.3">
      <c r="B16301" s="2"/>
    </row>
    <row r="16302" spans="2:2" x14ac:dyDescent="0.3">
      <c r="B16302" s="2"/>
    </row>
    <row r="16303" spans="2:2" x14ac:dyDescent="0.3">
      <c r="B16303" s="2"/>
    </row>
    <row r="16304" spans="2:2" x14ac:dyDescent="0.3">
      <c r="B16304" s="2"/>
    </row>
    <row r="16305" spans="2:2" x14ac:dyDescent="0.3">
      <c r="B16305" s="2"/>
    </row>
    <row r="16306" spans="2:2" x14ac:dyDescent="0.3">
      <c r="B16306" s="2"/>
    </row>
    <row r="16307" spans="2:2" x14ac:dyDescent="0.3">
      <c r="B16307" s="2"/>
    </row>
    <row r="16308" spans="2:2" x14ac:dyDescent="0.3">
      <c r="B16308" s="2"/>
    </row>
    <row r="16309" spans="2:2" x14ac:dyDescent="0.3">
      <c r="B16309" s="2"/>
    </row>
    <row r="16310" spans="2:2" x14ac:dyDescent="0.3">
      <c r="B16310" s="2"/>
    </row>
    <row r="16311" spans="2:2" x14ac:dyDescent="0.3">
      <c r="B16311" s="2"/>
    </row>
    <row r="16312" spans="2:2" x14ac:dyDescent="0.3">
      <c r="B16312" s="2"/>
    </row>
    <row r="16313" spans="2:2" x14ac:dyDescent="0.3">
      <c r="B16313" s="2"/>
    </row>
    <row r="16314" spans="2:2" x14ac:dyDescent="0.3">
      <c r="B16314" s="2"/>
    </row>
    <row r="16315" spans="2:2" x14ac:dyDescent="0.3">
      <c r="B16315" s="2"/>
    </row>
    <row r="16316" spans="2:2" x14ac:dyDescent="0.3">
      <c r="B16316" s="2"/>
    </row>
    <row r="16317" spans="2:2" x14ac:dyDescent="0.3">
      <c r="B16317" s="2"/>
    </row>
    <row r="16318" spans="2:2" x14ac:dyDescent="0.3">
      <c r="B16318" s="2"/>
    </row>
    <row r="16319" spans="2:2" x14ac:dyDescent="0.3">
      <c r="B16319" s="2"/>
    </row>
    <row r="16320" spans="2:2" x14ac:dyDescent="0.3">
      <c r="B16320" s="2"/>
    </row>
    <row r="16321" spans="2:2" x14ac:dyDescent="0.3">
      <c r="B16321" s="2"/>
    </row>
    <row r="16322" spans="2:2" x14ac:dyDescent="0.3">
      <c r="B16322" s="2"/>
    </row>
    <row r="16323" spans="2:2" x14ac:dyDescent="0.3">
      <c r="B16323" s="2"/>
    </row>
    <row r="16324" spans="2:2" x14ac:dyDescent="0.3">
      <c r="B16324" s="2"/>
    </row>
    <row r="16325" spans="2:2" x14ac:dyDescent="0.3">
      <c r="B16325" s="2"/>
    </row>
    <row r="16326" spans="2:2" x14ac:dyDescent="0.3">
      <c r="B16326" s="2"/>
    </row>
    <row r="16327" spans="2:2" x14ac:dyDescent="0.3">
      <c r="B16327" s="2"/>
    </row>
    <row r="16328" spans="2:2" x14ac:dyDescent="0.3">
      <c r="B16328" s="2"/>
    </row>
    <row r="16329" spans="2:2" x14ac:dyDescent="0.3">
      <c r="B16329" s="2"/>
    </row>
    <row r="16330" spans="2:2" x14ac:dyDescent="0.3">
      <c r="B16330" s="2"/>
    </row>
    <row r="16331" spans="2:2" x14ac:dyDescent="0.3">
      <c r="B16331" s="2"/>
    </row>
    <row r="16332" spans="2:2" x14ac:dyDescent="0.3">
      <c r="B16332" s="2"/>
    </row>
    <row r="16333" spans="2:2" x14ac:dyDescent="0.3">
      <c r="B16333" s="2"/>
    </row>
    <row r="16334" spans="2:2" x14ac:dyDescent="0.3">
      <c r="B16334" s="2"/>
    </row>
    <row r="16335" spans="2:2" x14ac:dyDescent="0.3">
      <c r="B16335" s="2"/>
    </row>
    <row r="16336" spans="2:2" x14ac:dyDescent="0.3">
      <c r="B16336" s="2"/>
    </row>
    <row r="16337" spans="2:2" x14ac:dyDescent="0.3">
      <c r="B16337" s="2"/>
    </row>
    <row r="16338" spans="2:2" x14ac:dyDescent="0.3">
      <c r="B16338" s="2"/>
    </row>
    <row r="16339" spans="2:2" x14ac:dyDescent="0.3">
      <c r="B16339" s="2"/>
    </row>
    <row r="16340" spans="2:2" x14ac:dyDescent="0.3">
      <c r="B16340" s="2"/>
    </row>
    <row r="16341" spans="2:2" x14ac:dyDescent="0.3">
      <c r="B16341" s="2"/>
    </row>
    <row r="16342" spans="2:2" x14ac:dyDescent="0.3">
      <c r="B16342" s="2"/>
    </row>
    <row r="16343" spans="2:2" x14ac:dyDescent="0.3">
      <c r="B16343" s="2"/>
    </row>
    <row r="16344" spans="2:2" x14ac:dyDescent="0.3">
      <c r="B16344" s="2"/>
    </row>
    <row r="16345" spans="2:2" x14ac:dyDescent="0.3">
      <c r="B16345" s="2"/>
    </row>
    <row r="16346" spans="2:2" x14ac:dyDescent="0.3">
      <c r="B16346" s="2"/>
    </row>
    <row r="16347" spans="2:2" x14ac:dyDescent="0.3">
      <c r="B16347" s="2"/>
    </row>
    <row r="16348" spans="2:2" x14ac:dyDescent="0.3">
      <c r="B16348" s="2"/>
    </row>
    <row r="16349" spans="2:2" x14ac:dyDescent="0.3">
      <c r="B16349" s="2"/>
    </row>
    <row r="16350" spans="2:2" x14ac:dyDescent="0.3">
      <c r="B16350" s="2"/>
    </row>
    <row r="16351" spans="2:2" x14ac:dyDescent="0.3">
      <c r="B16351" s="2"/>
    </row>
    <row r="16352" spans="2:2" x14ac:dyDescent="0.3">
      <c r="B16352" s="2"/>
    </row>
    <row r="16353" spans="2:2" x14ac:dyDescent="0.3">
      <c r="B16353" s="2"/>
    </row>
    <row r="16354" spans="2:2" x14ac:dyDescent="0.3">
      <c r="B16354" s="2"/>
    </row>
    <row r="16355" spans="2:2" x14ac:dyDescent="0.3">
      <c r="B16355" s="2"/>
    </row>
    <row r="16356" spans="2:2" x14ac:dyDescent="0.3">
      <c r="B16356" s="2"/>
    </row>
    <row r="16357" spans="2:2" x14ac:dyDescent="0.3">
      <c r="B16357" s="2"/>
    </row>
    <row r="16358" spans="2:2" x14ac:dyDescent="0.3">
      <c r="B16358" s="2"/>
    </row>
    <row r="16359" spans="2:2" x14ac:dyDescent="0.3">
      <c r="B16359" s="2"/>
    </row>
    <row r="16360" spans="2:2" x14ac:dyDescent="0.3">
      <c r="B16360" s="2"/>
    </row>
    <row r="16361" spans="2:2" x14ac:dyDescent="0.3">
      <c r="B16361" s="2"/>
    </row>
    <row r="16362" spans="2:2" x14ac:dyDescent="0.3">
      <c r="B16362" s="2"/>
    </row>
    <row r="16363" spans="2:2" x14ac:dyDescent="0.3">
      <c r="B16363" s="2"/>
    </row>
    <row r="16364" spans="2:2" x14ac:dyDescent="0.3">
      <c r="B16364" s="2"/>
    </row>
    <row r="16365" spans="2:2" x14ac:dyDescent="0.3">
      <c r="B16365" s="2"/>
    </row>
    <row r="16366" spans="2:2" x14ac:dyDescent="0.3">
      <c r="B16366" s="2"/>
    </row>
    <row r="16367" spans="2:2" x14ac:dyDescent="0.3">
      <c r="B16367" s="2"/>
    </row>
    <row r="16368" spans="2:2" x14ac:dyDescent="0.3">
      <c r="B16368" s="2"/>
    </row>
    <row r="16369" spans="2:2" x14ac:dyDescent="0.3">
      <c r="B16369" s="2"/>
    </row>
    <row r="16370" spans="2:2" x14ac:dyDescent="0.3">
      <c r="B16370" s="2"/>
    </row>
    <row r="16371" spans="2:2" x14ac:dyDescent="0.3">
      <c r="B16371" s="2"/>
    </row>
    <row r="16372" spans="2:2" x14ac:dyDescent="0.3">
      <c r="B16372" s="2"/>
    </row>
    <row r="16373" spans="2:2" x14ac:dyDescent="0.3">
      <c r="B16373" s="2"/>
    </row>
    <row r="16374" spans="2:2" x14ac:dyDescent="0.3">
      <c r="B16374" s="2"/>
    </row>
    <row r="16375" spans="2:2" x14ac:dyDescent="0.3">
      <c r="B16375" s="2"/>
    </row>
    <row r="16376" spans="2:2" x14ac:dyDescent="0.3">
      <c r="B16376" s="2"/>
    </row>
    <row r="16377" spans="2:2" x14ac:dyDescent="0.3">
      <c r="B16377" s="2"/>
    </row>
    <row r="16378" spans="2:2" x14ac:dyDescent="0.3">
      <c r="B16378" s="2"/>
    </row>
    <row r="16379" spans="2:2" x14ac:dyDescent="0.3">
      <c r="B16379" s="2"/>
    </row>
    <row r="16380" spans="2:2" x14ac:dyDescent="0.3">
      <c r="B16380" s="2"/>
    </row>
    <row r="16381" spans="2:2" x14ac:dyDescent="0.3">
      <c r="B16381" s="2"/>
    </row>
    <row r="16382" spans="2:2" x14ac:dyDescent="0.3">
      <c r="B16382" s="2"/>
    </row>
    <row r="16383" spans="2:2" x14ac:dyDescent="0.3">
      <c r="B16383" s="2"/>
    </row>
    <row r="16384" spans="2:2" x14ac:dyDescent="0.3">
      <c r="B16384" s="2"/>
    </row>
    <row r="16385" spans="2:2" x14ac:dyDescent="0.3">
      <c r="B16385" s="2"/>
    </row>
    <row r="16386" spans="2:2" x14ac:dyDescent="0.3">
      <c r="B16386" s="2"/>
    </row>
    <row r="16387" spans="2:2" x14ac:dyDescent="0.3">
      <c r="B16387" s="2"/>
    </row>
    <row r="16388" spans="2:2" x14ac:dyDescent="0.3">
      <c r="B16388" s="2"/>
    </row>
    <row r="16389" spans="2:2" x14ac:dyDescent="0.3">
      <c r="B16389" s="2"/>
    </row>
    <row r="16390" spans="2:2" x14ac:dyDescent="0.3">
      <c r="B16390" s="2"/>
    </row>
    <row r="16391" spans="2:2" x14ac:dyDescent="0.3">
      <c r="B16391" s="2"/>
    </row>
    <row r="16392" spans="2:2" x14ac:dyDescent="0.3">
      <c r="B16392" s="2"/>
    </row>
    <row r="16393" spans="2:2" x14ac:dyDescent="0.3">
      <c r="B16393" s="2"/>
    </row>
    <row r="16394" spans="2:2" x14ac:dyDescent="0.3">
      <c r="B16394" s="2"/>
    </row>
    <row r="16395" spans="2:2" x14ac:dyDescent="0.3">
      <c r="B16395" s="2"/>
    </row>
    <row r="16396" spans="2:2" x14ac:dyDescent="0.3">
      <c r="B16396" s="2"/>
    </row>
    <row r="16397" spans="2:2" x14ac:dyDescent="0.3">
      <c r="B16397" s="2"/>
    </row>
    <row r="16398" spans="2:2" x14ac:dyDescent="0.3">
      <c r="B16398" s="2"/>
    </row>
    <row r="16399" spans="2:2" x14ac:dyDescent="0.3">
      <c r="B16399" s="2"/>
    </row>
    <row r="16400" spans="2:2" x14ac:dyDescent="0.3">
      <c r="B16400" s="2"/>
    </row>
    <row r="16401" spans="2:2" x14ac:dyDescent="0.3">
      <c r="B16401" s="2"/>
    </row>
    <row r="16402" spans="2:2" x14ac:dyDescent="0.3">
      <c r="B16402" s="2"/>
    </row>
  </sheetData>
  <mergeCells count="1">
    <mergeCell ref="C28:S2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99227-B266-486A-878F-57519112AF02}">
  <dimension ref="A1:S3109"/>
  <sheetViews>
    <sheetView workbookViewId="0">
      <pane ySplit="1" topLeftCell="A2" activePane="bottomLeft" state="frozen"/>
      <selection pane="bottomLeft" activeCell="A2" sqref="A2"/>
    </sheetView>
  </sheetViews>
  <sheetFormatPr defaultRowHeight="15.6" x14ac:dyDescent="0.3"/>
  <cols>
    <col min="1" max="1" width="10.5" style="4" customWidth="1"/>
    <col min="2" max="2" width="12" style="4" bestFit="1" customWidth="1"/>
    <col min="3" max="4" width="16.5" style="6" customWidth="1"/>
    <col min="5" max="5" width="53.3984375" bestFit="1" customWidth="1"/>
    <col min="6" max="6" width="12.5" style="6" customWidth="1"/>
    <col min="14" max="14" width="10.8984375" bestFit="1" customWidth="1"/>
    <col min="16" max="16" width="17.69921875" customWidth="1"/>
  </cols>
  <sheetData>
    <row r="1" spans="1:19" x14ac:dyDescent="0.3">
      <c r="A1" s="7" t="s">
        <v>0</v>
      </c>
      <c r="B1" s="7" t="s">
        <v>2</v>
      </c>
      <c r="C1" s="5" t="s">
        <v>2306</v>
      </c>
      <c r="D1" s="5" t="s">
        <v>2307</v>
      </c>
      <c r="E1" s="1" t="s">
        <v>4548</v>
      </c>
      <c r="F1" s="7" t="s">
        <v>4549</v>
      </c>
      <c r="G1" s="1" t="str">
        <f>B1</f>
        <v>countyid</v>
      </c>
      <c r="H1" s="1" t="s">
        <v>4221</v>
      </c>
      <c r="L1" s="30" t="s">
        <v>4223</v>
      </c>
      <c r="M1" s="1" t="s">
        <v>4224</v>
      </c>
      <c r="N1" s="1" t="s">
        <v>4219</v>
      </c>
      <c r="O1" s="1" t="s">
        <v>4220</v>
      </c>
      <c r="P1" s="1" t="s">
        <v>4550</v>
      </c>
      <c r="R1" s="30"/>
      <c r="S1" s="1"/>
    </row>
    <row r="2" spans="1:19" x14ac:dyDescent="0.3">
      <c r="A2" s="4">
        <v>1</v>
      </c>
      <c r="B2" s="4">
        <v>1001</v>
      </c>
      <c r="C2" s="6" t="s">
        <v>2257</v>
      </c>
      <c r="D2" s="6" t="s">
        <v>6</v>
      </c>
      <c r="E2" t="s">
        <v>4226</v>
      </c>
      <c r="F2" s="6">
        <v>755553522.36524606</v>
      </c>
      <c r="G2">
        <f t="shared" ref="G2:G65" si="0">B2</f>
        <v>1001</v>
      </c>
      <c r="H2">
        <f>VLOOKUP(E2,$M$1:$O$412,3,FALSE)</f>
        <v>1073</v>
      </c>
      <c r="J2" s="4"/>
      <c r="L2" s="10">
        <v>1</v>
      </c>
      <c r="M2" t="s">
        <v>4226</v>
      </c>
      <c r="N2">
        <f>_xlfn.MAXIFS(F:F,E:E,M2)</f>
        <v>9815982003.7992306</v>
      </c>
      <c r="O2">
        <f>VLOOKUP(N2,$F$1:$G$3109,2,FALSE)</f>
        <v>1073</v>
      </c>
      <c r="P2">
        <f>COUNTIF(H$2:H$3109,O2)</f>
        <v>23</v>
      </c>
      <c r="R2" s="10"/>
    </row>
    <row r="3" spans="1:19" x14ac:dyDescent="0.3">
      <c r="A3" s="4">
        <v>1</v>
      </c>
      <c r="B3" s="4">
        <v>1003</v>
      </c>
      <c r="C3" s="6" t="s">
        <v>2257</v>
      </c>
      <c r="D3" s="6" t="s">
        <v>8</v>
      </c>
      <c r="E3" t="s">
        <v>4226</v>
      </c>
      <c r="F3" s="6">
        <v>3336373872.3815198</v>
      </c>
      <c r="G3">
        <f t="shared" si="0"/>
        <v>1003</v>
      </c>
      <c r="H3">
        <f t="shared" ref="H3:H66" si="1">VLOOKUP(E3,$M$1:$O$412,3,FALSE)</f>
        <v>1073</v>
      </c>
      <c r="J3" s="4"/>
      <c r="L3" s="10">
        <v>2</v>
      </c>
      <c r="M3" t="s">
        <v>4225</v>
      </c>
      <c r="N3">
        <f t="shared" ref="N3:N66" si="2">_xlfn.MAXIFS(F:F,E:E,M3)</f>
        <v>1471965886.8435099</v>
      </c>
      <c r="O3">
        <f t="shared" ref="O3:O66" si="3">VLOOKUP(N3,$F$1:$G$3109,2,FALSE)</f>
        <v>1015</v>
      </c>
      <c r="P3">
        <f t="shared" ref="P3:P66" si="4">COUNTIF(H$2:H$3109,O3)</f>
        <v>43</v>
      </c>
      <c r="R3" s="10"/>
    </row>
    <row r="4" spans="1:19" x14ac:dyDescent="0.3">
      <c r="A4" s="4">
        <v>1</v>
      </c>
      <c r="B4" s="4">
        <v>1005</v>
      </c>
      <c r="C4" s="6" t="s">
        <v>2257</v>
      </c>
      <c r="D4" s="6" t="s">
        <v>9</v>
      </c>
      <c r="E4" t="s">
        <v>4225</v>
      </c>
      <c r="F4" s="6">
        <v>378132709.17602301</v>
      </c>
      <c r="G4">
        <f t="shared" si="0"/>
        <v>1005</v>
      </c>
      <c r="H4">
        <f t="shared" si="1"/>
        <v>1015</v>
      </c>
      <c r="J4" s="4"/>
      <c r="L4" s="10">
        <v>3</v>
      </c>
      <c r="M4" t="s">
        <v>4374</v>
      </c>
      <c r="N4">
        <f t="shared" si="2"/>
        <v>2693221086.4559898</v>
      </c>
      <c r="O4">
        <f t="shared" si="3"/>
        <v>1117</v>
      </c>
      <c r="P4">
        <f t="shared" si="4"/>
        <v>1</v>
      </c>
      <c r="R4" s="10"/>
    </row>
    <row r="5" spans="1:19" x14ac:dyDescent="0.3">
      <c r="A5" s="4">
        <v>1</v>
      </c>
      <c r="B5" s="4">
        <v>1007</v>
      </c>
      <c r="C5" s="6" t="s">
        <v>2257</v>
      </c>
      <c r="D5" s="6" t="s">
        <v>10</v>
      </c>
      <c r="E5" t="s">
        <v>4225</v>
      </c>
      <c r="F5" s="6">
        <v>283547525.19071299</v>
      </c>
      <c r="G5">
        <f t="shared" si="0"/>
        <v>1007</v>
      </c>
      <c r="H5">
        <f t="shared" si="1"/>
        <v>1015</v>
      </c>
      <c r="J5" s="4"/>
      <c r="L5" s="10">
        <v>4</v>
      </c>
      <c r="M5" t="s">
        <v>4227</v>
      </c>
      <c r="N5">
        <f t="shared" si="2"/>
        <v>2817864863.7680998</v>
      </c>
      <c r="O5">
        <f t="shared" si="3"/>
        <v>4025</v>
      </c>
      <c r="P5">
        <f t="shared" si="4"/>
        <v>10</v>
      </c>
      <c r="R5" s="10"/>
    </row>
    <row r="6" spans="1:19" x14ac:dyDescent="0.3">
      <c r="A6" s="4">
        <v>1</v>
      </c>
      <c r="B6" s="4">
        <v>1009</v>
      </c>
      <c r="C6" s="6" t="s">
        <v>2257</v>
      </c>
      <c r="D6" s="6" t="s">
        <v>11</v>
      </c>
      <c r="E6" t="s">
        <v>4225</v>
      </c>
      <c r="F6" s="6">
        <v>711445835.46343803</v>
      </c>
      <c r="G6">
        <f t="shared" si="0"/>
        <v>1009</v>
      </c>
      <c r="H6">
        <f t="shared" si="1"/>
        <v>1015</v>
      </c>
      <c r="J6" s="4"/>
      <c r="L6" s="10">
        <v>5</v>
      </c>
      <c r="M6" t="s">
        <v>4375</v>
      </c>
      <c r="N6">
        <f t="shared" si="2"/>
        <v>3530187797.8322902</v>
      </c>
      <c r="O6">
        <f t="shared" si="3"/>
        <v>4021</v>
      </c>
      <c r="P6">
        <f t="shared" si="4"/>
        <v>2</v>
      </c>
      <c r="R6" s="10"/>
    </row>
    <row r="7" spans="1:19" x14ac:dyDescent="0.3">
      <c r="A7" s="4">
        <v>1</v>
      </c>
      <c r="B7" s="4">
        <v>1011</v>
      </c>
      <c r="C7" s="6" t="s">
        <v>2257</v>
      </c>
      <c r="D7" s="6" t="s">
        <v>12</v>
      </c>
      <c r="E7" t="s">
        <v>4225</v>
      </c>
      <c r="F7" s="6">
        <v>145888197.110805</v>
      </c>
      <c r="G7">
        <f t="shared" si="0"/>
        <v>1011</v>
      </c>
      <c r="H7">
        <f t="shared" si="1"/>
        <v>1015</v>
      </c>
      <c r="J7" s="4"/>
      <c r="L7" s="10">
        <v>6</v>
      </c>
      <c r="M7" t="s">
        <v>4228</v>
      </c>
      <c r="N7">
        <f t="shared" si="2"/>
        <v>805462140.706779</v>
      </c>
      <c r="O7">
        <f t="shared" si="3"/>
        <v>4012</v>
      </c>
      <c r="P7">
        <f t="shared" si="4"/>
        <v>1</v>
      </c>
      <c r="R7" s="10"/>
    </row>
    <row r="8" spans="1:19" x14ac:dyDescent="0.3">
      <c r="A8" s="4">
        <v>1</v>
      </c>
      <c r="B8" s="4">
        <v>1013</v>
      </c>
      <c r="C8" s="6" t="s">
        <v>2257</v>
      </c>
      <c r="D8" s="6" t="s">
        <v>13</v>
      </c>
      <c r="E8" t="s">
        <v>4225</v>
      </c>
      <c r="F8" s="6">
        <v>590397608.34050405</v>
      </c>
      <c r="G8">
        <f t="shared" si="0"/>
        <v>1013</v>
      </c>
      <c r="H8">
        <f t="shared" si="1"/>
        <v>1015</v>
      </c>
      <c r="J8" s="4"/>
      <c r="L8" s="10">
        <v>7</v>
      </c>
      <c r="M8" t="s">
        <v>4376</v>
      </c>
      <c r="N8">
        <f t="shared" si="2"/>
        <v>34483250886.438797</v>
      </c>
      <c r="O8">
        <f t="shared" si="3"/>
        <v>4013</v>
      </c>
      <c r="P8">
        <f t="shared" si="4"/>
        <v>1</v>
      </c>
      <c r="R8" s="10"/>
    </row>
    <row r="9" spans="1:19" x14ac:dyDescent="0.3">
      <c r="A9" s="4">
        <v>1</v>
      </c>
      <c r="B9" s="4">
        <v>1015</v>
      </c>
      <c r="C9" s="6" t="s">
        <v>2257</v>
      </c>
      <c r="D9" s="6" t="s">
        <v>14</v>
      </c>
      <c r="E9" t="s">
        <v>4225</v>
      </c>
      <c r="F9" s="6">
        <v>1471965886.8435099</v>
      </c>
      <c r="G9">
        <f t="shared" si="0"/>
        <v>1015</v>
      </c>
      <c r="H9">
        <f t="shared" si="1"/>
        <v>1015</v>
      </c>
      <c r="J9" s="4"/>
      <c r="L9" s="10">
        <v>8</v>
      </c>
      <c r="M9" t="s">
        <v>4377</v>
      </c>
      <c r="N9">
        <f t="shared" si="2"/>
        <v>7555935572.2783203</v>
      </c>
      <c r="O9">
        <f t="shared" si="3"/>
        <v>4019</v>
      </c>
      <c r="P9">
        <f t="shared" si="4"/>
        <v>1</v>
      </c>
      <c r="R9" s="10"/>
    </row>
    <row r="10" spans="1:19" x14ac:dyDescent="0.3">
      <c r="A10" s="4">
        <v>1</v>
      </c>
      <c r="B10" s="4">
        <v>1017</v>
      </c>
      <c r="C10" s="6" t="s">
        <v>2257</v>
      </c>
      <c r="D10" s="6" t="s">
        <v>15</v>
      </c>
      <c r="E10" t="s">
        <v>4225</v>
      </c>
      <c r="F10" s="6">
        <v>478835139.97912103</v>
      </c>
      <c r="G10">
        <f t="shared" si="0"/>
        <v>1017</v>
      </c>
      <c r="H10">
        <f t="shared" si="1"/>
        <v>1015</v>
      </c>
      <c r="J10" s="4"/>
      <c r="L10" s="10">
        <v>9</v>
      </c>
      <c r="M10" t="s">
        <v>4229</v>
      </c>
      <c r="N10">
        <f t="shared" si="2"/>
        <v>2072332961.3975501</v>
      </c>
      <c r="O10">
        <f t="shared" si="3"/>
        <v>5143</v>
      </c>
      <c r="P10">
        <f t="shared" si="4"/>
        <v>48</v>
      </c>
      <c r="R10" s="10"/>
    </row>
    <row r="11" spans="1:19" x14ac:dyDescent="0.3">
      <c r="A11" s="4">
        <v>1</v>
      </c>
      <c r="B11" s="4">
        <v>1019</v>
      </c>
      <c r="C11" s="6" t="s">
        <v>2257</v>
      </c>
      <c r="D11" s="6" t="s">
        <v>16</v>
      </c>
      <c r="E11" t="s">
        <v>4225</v>
      </c>
      <c r="F11" s="6">
        <v>330721677.373914</v>
      </c>
      <c r="G11">
        <f t="shared" si="0"/>
        <v>1019</v>
      </c>
      <c r="H11">
        <f t="shared" si="1"/>
        <v>1015</v>
      </c>
      <c r="J11" s="4"/>
      <c r="L11" s="10">
        <v>10</v>
      </c>
      <c r="M11" t="s">
        <v>4230</v>
      </c>
      <c r="N11">
        <f t="shared" si="2"/>
        <v>420531747.13899201</v>
      </c>
      <c r="O11">
        <f t="shared" si="3"/>
        <v>5071</v>
      </c>
      <c r="P11">
        <f t="shared" si="4"/>
        <v>20</v>
      </c>
      <c r="R11" s="10"/>
    </row>
    <row r="12" spans="1:19" x14ac:dyDescent="0.3">
      <c r="A12" s="4">
        <v>1</v>
      </c>
      <c r="B12" s="4">
        <v>1021</v>
      </c>
      <c r="C12" s="6" t="s">
        <v>2257</v>
      </c>
      <c r="D12" s="6" t="s">
        <v>17</v>
      </c>
      <c r="E12" t="s">
        <v>4225</v>
      </c>
      <c r="F12" s="6">
        <v>838165163.11854804</v>
      </c>
      <c r="G12">
        <f t="shared" si="0"/>
        <v>1021</v>
      </c>
      <c r="H12">
        <f t="shared" si="1"/>
        <v>1015</v>
      </c>
      <c r="J12" s="4"/>
      <c r="L12" s="10">
        <v>11</v>
      </c>
      <c r="M12" t="s">
        <v>4378</v>
      </c>
      <c r="N12">
        <f t="shared" si="2"/>
        <v>5315162189.8701496</v>
      </c>
      <c r="O12">
        <f t="shared" si="3"/>
        <v>5119</v>
      </c>
      <c r="P12">
        <f t="shared" si="4"/>
        <v>6</v>
      </c>
      <c r="R12" s="10"/>
    </row>
    <row r="13" spans="1:19" x14ac:dyDescent="0.3">
      <c r="A13" s="4">
        <v>1</v>
      </c>
      <c r="B13" s="4">
        <v>1023</v>
      </c>
      <c r="C13" s="6" t="s">
        <v>2257</v>
      </c>
      <c r="D13" s="6" t="s">
        <v>18</v>
      </c>
      <c r="E13" t="s">
        <v>4226</v>
      </c>
      <c r="F13" s="6">
        <v>185657764.664197</v>
      </c>
      <c r="G13">
        <f t="shared" si="0"/>
        <v>1023</v>
      </c>
      <c r="H13">
        <f t="shared" si="1"/>
        <v>1073</v>
      </c>
      <c r="J13" s="4"/>
      <c r="L13" s="10">
        <v>12</v>
      </c>
      <c r="M13" t="s">
        <v>4231</v>
      </c>
      <c r="N13">
        <f t="shared" si="2"/>
        <v>81747204.645884395</v>
      </c>
      <c r="O13">
        <f t="shared" si="3"/>
        <v>5101</v>
      </c>
      <c r="P13">
        <f t="shared" si="4"/>
        <v>1</v>
      </c>
      <c r="R13" s="10"/>
    </row>
    <row r="14" spans="1:19" x14ac:dyDescent="0.3">
      <c r="A14" s="4">
        <v>1</v>
      </c>
      <c r="B14" s="4">
        <v>1025</v>
      </c>
      <c r="C14" s="6" t="s">
        <v>2257</v>
      </c>
      <c r="D14" s="6" t="s">
        <v>19</v>
      </c>
      <c r="E14" t="s">
        <v>4226</v>
      </c>
      <c r="F14" s="6">
        <v>343511296.59520698</v>
      </c>
      <c r="G14">
        <f t="shared" si="0"/>
        <v>1025</v>
      </c>
      <c r="H14">
        <f t="shared" si="1"/>
        <v>1073</v>
      </c>
      <c r="J14" s="4"/>
      <c r="L14" s="10">
        <v>13</v>
      </c>
      <c r="M14" t="s">
        <v>4379</v>
      </c>
      <c r="N14">
        <f t="shared" si="2"/>
        <v>84902245541.598495</v>
      </c>
      <c r="O14">
        <f t="shared" si="3"/>
        <v>6037</v>
      </c>
      <c r="P14">
        <f t="shared" si="4"/>
        <v>18</v>
      </c>
      <c r="R14" s="10"/>
    </row>
    <row r="15" spans="1:19" x14ac:dyDescent="0.3">
      <c r="A15" s="4">
        <v>1</v>
      </c>
      <c r="B15" s="4">
        <v>1027</v>
      </c>
      <c r="C15" s="6" t="s">
        <v>2257</v>
      </c>
      <c r="D15" s="6" t="s">
        <v>20</v>
      </c>
      <c r="E15" t="s">
        <v>4225</v>
      </c>
      <c r="F15" s="6">
        <v>155217740.10838699</v>
      </c>
      <c r="G15">
        <f t="shared" si="0"/>
        <v>1027</v>
      </c>
      <c r="H15">
        <f t="shared" si="1"/>
        <v>1015</v>
      </c>
      <c r="J15" s="4"/>
      <c r="L15" s="10">
        <v>14</v>
      </c>
      <c r="M15" t="s">
        <v>4232</v>
      </c>
      <c r="N15">
        <f t="shared" si="2"/>
        <v>2623862253.1978302</v>
      </c>
      <c r="O15">
        <f t="shared" si="3"/>
        <v>6025</v>
      </c>
      <c r="P15">
        <f t="shared" si="4"/>
        <v>6</v>
      </c>
      <c r="R15" s="10"/>
    </row>
    <row r="16" spans="1:19" x14ac:dyDescent="0.3">
      <c r="A16" s="4">
        <v>1</v>
      </c>
      <c r="B16" s="4">
        <v>1029</v>
      </c>
      <c r="C16" s="6" t="s">
        <v>2257</v>
      </c>
      <c r="D16" s="6" t="s">
        <v>21</v>
      </c>
      <c r="E16" t="s">
        <v>4225</v>
      </c>
      <c r="F16" s="6">
        <v>425195215.87350398</v>
      </c>
      <c r="G16">
        <f t="shared" si="0"/>
        <v>1029</v>
      </c>
      <c r="H16">
        <f t="shared" si="1"/>
        <v>1015</v>
      </c>
      <c r="J16" s="4"/>
      <c r="L16" s="10">
        <v>15</v>
      </c>
      <c r="M16" t="s">
        <v>4234</v>
      </c>
      <c r="N16">
        <f t="shared" si="2"/>
        <v>6968978826.5942202</v>
      </c>
      <c r="O16">
        <f t="shared" si="3"/>
        <v>6019</v>
      </c>
      <c r="P16">
        <f t="shared" si="4"/>
        <v>17</v>
      </c>
      <c r="R16" s="10"/>
    </row>
    <row r="17" spans="1:18" x14ac:dyDescent="0.3">
      <c r="A17" s="4">
        <v>1</v>
      </c>
      <c r="B17" s="4">
        <v>1031</v>
      </c>
      <c r="C17" s="6" t="s">
        <v>2257</v>
      </c>
      <c r="D17" s="6" t="s">
        <v>22</v>
      </c>
      <c r="E17" t="s">
        <v>4226</v>
      </c>
      <c r="F17" s="6">
        <v>601372694.35824704</v>
      </c>
      <c r="G17">
        <f t="shared" si="0"/>
        <v>1031</v>
      </c>
      <c r="H17">
        <f t="shared" si="1"/>
        <v>1073</v>
      </c>
      <c r="J17" s="4"/>
      <c r="L17" s="10">
        <v>16</v>
      </c>
      <c r="M17" t="s">
        <v>4233</v>
      </c>
      <c r="N17">
        <f t="shared" si="2"/>
        <v>1072824709.52319</v>
      </c>
      <c r="O17">
        <f t="shared" si="3"/>
        <v>6045</v>
      </c>
      <c r="P17">
        <f t="shared" si="4"/>
        <v>10</v>
      </c>
      <c r="R17" s="10"/>
    </row>
    <row r="18" spans="1:18" x14ac:dyDescent="0.3">
      <c r="A18" s="4">
        <v>1</v>
      </c>
      <c r="B18" s="4">
        <v>1033</v>
      </c>
      <c r="C18" s="6" t="s">
        <v>2257</v>
      </c>
      <c r="D18" s="6" t="s">
        <v>23</v>
      </c>
      <c r="E18" t="s">
        <v>4226</v>
      </c>
      <c r="F18" s="6">
        <v>774867614.64682806</v>
      </c>
      <c r="G18">
        <f t="shared" si="0"/>
        <v>1033</v>
      </c>
      <c r="H18">
        <f t="shared" si="1"/>
        <v>1073</v>
      </c>
      <c r="J18" s="4"/>
      <c r="L18" s="10">
        <v>17</v>
      </c>
      <c r="M18" t="s">
        <v>4235</v>
      </c>
      <c r="N18">
        <f t="shared" si="2"/>
        <v>499415609.87345499</v>
      </c>
      <c r="O18">
        <f t="shared" si="3"/>
        <v>6021</v>
      </c>
      <c r="P18">
        <f t="shared" si="4"/>
        <v>1</v>
      </c>
      <c r="R18" s="10"/>
    </row>
    <row r="19" spans="1:18" x14ac:dyDescent="0.3">
      <c r="A19" s="4">
        <v>1</v>
      </c>
      <c r="B19" s="4">
        <v>1035</v>
      </c>
      <c r="C19" s="6" t="s">
        <v>2257</v>
      </c>
      <c r="D19" s="6" t="s">
        <v>24</v>
      </c>
      <c r="E19" t="s">
        <v>4225</v>
      </c>
      <c r="F19" s="6">
        <v>433670352.74359697</v>
      </c>
      <c r="G19">
        <f t="shared" si="0"/>
        <v>1035</v>
      </c>
      <c r="H19">
        <f t="shared" si="1"/>
        <v>1015</v>
      </c>
      <c r="J19" s="4"/>
      <c r="L19" s="10">
        <v>18</v>
      </c>
      <c r="M19" t="s">
        <v>4380</v>
      </c>
      <c r="N19">
        <f t="shared" si="2"/>
        <v>28320569019.214199</v>
      </c>
      <c r="O19">
        <f t="shared" si="3"/>
        <v>6059</v>
      </c>
      <c r="P19">
        <f t="shared" si="4"/>
        <v>4</v>
      </c>
      <c r="R19" s="10"/>
    </row>
    <row r="20" spans="1:18" x14ac:dyDescent="0.3">
      <c r="A20" s="4">
        <v>1</v>
      </c>
      <c r="B20" s="4">
        <v>1037</v>
      </c>
      <c r="C20" s="6" t="s">
        <v>2257</v>
      </c>
      <c r="D20" s="6" t="s">
        <v>25</v>
      </c>
      <c r="E20" t="s">
        <v>4225</v>
      </c>
      <c r="F20" s="6">
        <v>199235510.32468</v>
      </c>
      <c r="G20">
        <f t="shared" si="0"/>
        <v>1037</v>
      </c>
      <c r="H20">
        <f t="shared" si="1"/>
        <v>1015</v>
      </c>
      <c r="J20" s="4"/>
      <c r="L20" s="10">
        <v>19</v>
      </c>
      <c r="M20" t="s">
        <v>4236</v>
      </c>
      <c r="N20">
        <f t="shared" si="2"/>
        <v>166132374.35698801</v>
      </c>
      <c r="O20">
        <f t="shared" si="3"/>
        <v>6105</v>
      </c>
      <c r="P20">
        <f t="shared" si="4"/>
        <v>2</v>
      </c>
      <c r="R20" s="10"/>
    </row>
    <row r="21" spans="1:18" x14ac:dyDescent="0.3">
      <c r="A21" s="4">
        <v>1</v>
      </c>
      <c r="B21" s="4">
        <v>1039</v>
      </c>
      <c r="C21" s="6" t="s">
        <v>2257</v>
      </c>
      <c r="D21" s="6" t="s">
        <v>26</v>
      </c>
      <c r="E21" t="s">
        <v>4225</v>
      </c>
      <c r="F21" s="6">
        <v>495683268.46224999</v>
      </c>
      <c r="G21">
        <f t="shared" si="0"/>
        <v>1039</v>
      </c>
      <c r="H21">
        <f t="shared" si="1"/>
        <v>1015</v>
      </c>
      <c r="J21" s="4"/>
      <c r="L21" s="10">
        <v>20</v>
      </c>
      <c r="M21" t="s">
        <v>4381</v>
      </c>
      <c r="N21">
        <f t="shared" si="2"/>
        <v>4749345732.5190496</v>
      </c>
      <c r="O21">
        <f t="shared" si="3"/>
        <v>8001</v>
      </c>
      <c r="P21">
        <f t="shared" si="4"/>
        <v>5</v>
      </c>
      <c r="R21" s="10"/>
    </row>
    <row r="22" spans="1:18" x14ac:dyDescent="0.3">
      <c r="A22" s="4">
        <v>1</v>
      </c>
      <c r="B22" s="4">
        <v>1041</v>
      </c>
      <c r="C22" s="6" t="s">
        <v>2257</v>
      </c>
      <c r="D22" s="6" t="s">
        <v>27</v>
      </c>
      <c r="E22" t="s">
        <v>4225</v>
      </c>
      <c r="F22" s="6">
        <v>231262971.67548001</v>
      </c>
      <c r="G22">
        <f t="shared" si="0"/>
        <v>1041</v>
      </c>
      <c r="H22">
        <f t="shared" si="1"/>
        <v>1015</v>
      </c>
      <c r="J22" s="4"/>
      <c r="L22" s="10">
        <v>21</v>
      </c>
      <c r="M22" t="s">
        <v>4237</v>
      </c>
      <c r="N22">
        <f t="shared" si="2"/>
        <v>1449507732.0884299</v>
      </c>
      <c r="O22">
        <f t="shared" si="3"/>
        <v>8101</v>
      </c>
      <c r="P22">
        <f t="shared" si="4"/>
        <v>34</v>
      </c>
      <c r="R22" s="10"/>
    </row>
    <row r="23" spans="1:18" x14ac:dyDescent="0.3">
      <c r="A23" s="4">
        <v>1</v>
      </c>
      <c r="B23" s="4">
        <v>1043</v>
      </c>
      <c r="C23" s="6" t="s">
        <v>2257</v>
      </c>
      <c r="D23" s="6" t="s">
        <v>28</v>
      </c>
      <c r="E23" t="s">
        <v>4225</v>
      </c>
      <c r="F23" s="6">
        <v>1269865031.79673</v>
      </c>
      <c r="G23">
        <f t="shared" si="0"/>
        <v>1043</v>
      </c>
      <c r="H23">
        <f t="shared" si="1"/>
        <v>1015</v>
      </c>
      <c r="J23" s="4"/>
      <c r="L23" s="10">
        <v>22</v>
      </c>
      <c r="M23" t="s">
        <v>4382</v>
      </c>
      <c r="N23">
        <f t="shared" si="2"/>
        <v>5879149363.7838802</v>
      </c>
      <c r="O23">
        <f t="shared" si="3"/>
        <v>8031</v>
      </c>
      <c r="P23">
        <f t="shared" si="4"/>
        <v>3</v>
      </c>
      <c r="R23" s="10"/>
    </row>
    <row r="24" spans="1:18" x14ac:dyDescent="0.3">
      <c r="A24" s="4">
        <v>1</v>
      </c>
      <c r="B24" s="4">
        <v>1045</v>
      </c>
      <c r="C24" s="6" t="s">
        <v>2257</v>
      </c>
      <c r="D24" s="6" t="s">
        <v>29</v>
      </c>
      <c r="E24" t="s">
        <v>4226</v>
      </c>
      <c r="F24" s="6">
        <v>709787582.15922701</v>
      </c>
      <c r="G24">
        <f t="shared" si="0"/>
        <v>1045</v>
      </c>
      <c r="H24">
        <f t="shared" si="1"/>
        <v>1073</v>
      </c>
      <c r="J24" s="4"/>
      <c r="L24" s="10">
        <v>23</v>
      </c>
      <c r="M24" t="s">
        <v>4238</v>
      </c>
      <c r="N24">
        <f t="shared" si="2"/>
        <v>280842516.84951597</v>
      </c>
      <c r="O24">
        <f t="shared" si="3"/>
        <v>8029</v>
      </c>
      <c r="P24">
        <f t="shared" si="4"/>
        <v>12</v>
      </c>
      <c r="R24" s="10"/>
    </row>
    <row r="25" spans="1:18" x14ac:dyDescent="0.3">
      <c r="A25" s="4">
        <v>1</v>
      </c>
      <c r="B25" s="4">
        <v>1047</v>
      </c>
      <c r="C25" s="6" t="s">
        <v>2257</v>
      </c>
      <c r="D25" s="6" t="s">
        <v>30</v>
      </c>
      <c r="E25" t="s">
        <v>4225</v>
      </c>
      <c r="F25" s="6">
        <v>500519757.12893999</v>
      </c>
      <c r="G25">
        <f t="shared" si="0"/>
        <v>1047</v>
      </c>
      <c r="H25">
        <f t="shared" si="1"/>
        <v>1015</v>
      </c>
      <c r="J25" s="4"/>
      <c r="L25" s="10">
        <v>24</v>
      </c>
      <c r="M25" t="s">
        <v>4383</v>
      </c>
      <c r="N25">
        <f t="shared" si="2"/>
        <v>3175468879.74261</v>
      </c>
      <c r="O25">
        <f t="shared" si="3"/>
        <v>8035</v>
      </c>
      <c r="P25">
        <f t="shared" si="4"/>
        <v>1</v>
      </c>
      <c r="R25" s="10"/>
    </row>
    <row r="26" spans="1:18" x14ac:dyDescent="0.3">
      <c r="A26" s="4">
        <v>1</v>
      </c>
      <c r="B26" s="4">
        <v>1049</v>
      </c>
      <c r="C26" s="6" t="s">
        <v>2257</v>
      </c>
      <c r="D26" s="6" t="s">
        <v>31</v>
      </c>
      <c r="E26" t="s">
        <v>4225</v>
      </c>
      <c r="F26" s="6">
        <v>950520886.19657803</v>
      </c>
      <c r="G26">
        <f t="shared" si="0"/>
        <v>1049</v>
      </c>
      <c r="H26">
        <f t="shared" si="1"/>
        <v>1015</v>
      </c>
      <c r="J26" s="4"/>
      <c r="L26" s="10">
        <v>25</v>
      </c>
      <c r="M26" t="s">
        <v>4239</v>
      </c>
      <c r="N26">
        <f t="shared" si="2"/>
        <v>4938109031.34482</v>
      </c>
      <c r="O26">
        <f t="shared" si="3"/>
        <v>8041</v>
      </c>
      <c r="P26">
        <f t="shared" si="4"/>
        <v>8</v>
      </c>
      <c r="R26" s="10"/>
    </row>
    <row r="27" spans="1:18" x14ac:dyDescent="0.3">
      <c r="A27" s="4">
        <v>1</v>
      </c>
      <c r="B27" s="4">
        <v>1051</v>
      </c>
      <c r="C27" s="6" t="s">
        <v>2257</v>
      </c>
      <c r="D27" s="6" t="s">
        <v>32</v>
      </c>
      <c r="E27" t="s">
        <v>4226</v>
      </c>
      <c r="F27" s="6">
        <v>1039753784.8617899</v>
      </c>
      <c r="G27">
        <f t="shared" si="0"/>
        <v>1051</v>
      </c>
      <c r="H27">
        <f t="shared" si="1"/>
        <v>1073</v>
      </c>
      <c r="J27" s="4"/>
      <c r="L27" s="10">
        <v>26</v>
      </c>
      <c r="M27" t="s">
        <v>4240</v>
      </c>
      <c r="N27">
        <f t="shared" si="2"/>
        <v>251537463.644678</v>
      </c>
      <c r="O27">
        <f t="shared" si="3"/>
        <v>8097</v>
      </c>
      <c r="P27">
        <f t="shared" si="4"/>
        <v>1</v>
      </c>
      <c r="R27" s="10"/>
    </row>
    <row r="28" spans="1:18" x14ac:dyDescent="0.3">
      <c r="A28" s="4">
        <v>1</v>
      </c>
      <c r="B28" s="4">
        <v>1053</v>
      </c>
      <c r="C28" s="6" t="s">
        <v>2257</v>
      </c>
      <c r="D28" s="6" t="s">
        <v>33</v>
      </c>
      <c r="E28" t="s">
        <v>4225</v>
      </c>
      <c r="F28" s="6">
        <v>695620333.14626002</v>
      </c>
      <c r="G28">
        <f t="shared" si="0"/>
        <v>1053</v>
      </c>
      <c r="H28">
        <f t="shared" si="1"/>
        <v>1015</v>
      </c>
      <c r="J28" s="4"/>
      <c r="L28" s="10">
        <v>27</v>
      </c>
      <c r="M28" t="s">
        <v>4241</v>
      </c>
      <c r="N28">
        <f t="shared" si="2"/>
        <v>7144360733.2140703</v>
      </c>
      <c r="O28">
        <f t="shared" si="3"/>
        <v>9001</v>
      </c>
      <c r="P28">
        <f t="shared" si="4"/>
        <v>6</v>
      </c>
      <c r="R28" s="10"/>
    </row>
    <row r="29" spans="1:18" x14ac:dyDescent="0.3">
      <c r="A29" s="4">
        <v>1</v>
      </c>
      <c r="B29" s="4">
        <v>1055</v>
      </c>
      <c r="C29" s="6" t="s">
        <v>2257</v>
      </c>
      <c r="D29" s="6" t="s">
        <v>34</v>
      </c>
      <c r="E29" t="s">
        <v>4225</v>
      </c>
      <c r="F29" s="6">
        <v>1339732975.24891</v>
      </c>
      <c r="G29">
        <f t="shared" si="0"/>
        <v>1055</v>
      </c>
      <c r="H29">
        <f t="shared" si="1"/>
        <v>1015</v>
      </c>
      <c r="J29" s="4"/>
      <c r="L29" s="10">
        <v>28</v>
      </c>
      <c r="M29" t="s">
        <v>4384</v>
      </c>
      <c r="N29">
        <f t="shared" si="2"/>
        <v>7577454409.7910805</v>
      </c>
      <c r="O29">
        <f t="shared" si="3"/>
        <v>9003</v>
      </c>
      <c r="P29">
        <f t="shared" si="4"/>
        <v>1</v>
      </c>
      <c r="R29" s="10"/>
    </row>
    <row r="30" spans="1:18" x14ac:dyDescent="0.3">
      <c r="A30" s="4">
        <v>1</v>
      </c>
      <c r="B30" s="4">
        <v>1057</v>
      </c>
      <c r="C30" s="6" t="s">
        <v>2257</v>
      </c>
      <c r="D30" s="6" t="s">
        <v>35</v>
      </c>
      <c r="E30" t="s">
        <v>4225</v>
      </c>
      <c r="F30" s="6">
        <v>194532614.03886399</v>
      </c>
      <c r="G30">
        <f t="shared" si="0"/>
        <v>1057</v>
      </c>
      <c r="H30">
        <f t="shared" si="1"/>
        <v>1015</v>
      </c>
      <c r="J30" s="4"/>
      <c r="L30" s="10">
        <v>29</v>
      </c>
      <c r="M30" t="s">
        <v>4385</v>
      </c>
      <c r="N30">
        <f t="shared" si="2"/>
        <v>1109806622.0301399</v>
      </c>
      <c r="O30">
        <f t="shared" si="3"/>
        <v>9015</v>
      </c>
      <c r="P30">
        <f t="shared" si="4"/>
        <v>1</v>
      </c>
      <c r="R30" s="10"/>
    </row>
    <row r="31" spans="1:18" x14ac:dyDescent="0.3">
      <c r="A31" s="4">
        <v>1</v>
      </c>
      <c r="B31" s="4">
        <v>1059</v>
      </c>
      <c r="C31" s="6" t="s">
        <v>2257</v>
      </c>
      <c r="D31" s="6" t="s">
        <v>36</v>
      </c>
      <c r="E31" t="s">
        <v>4225</v>
      </c>
      <c r="F31" s="6">
        <v>352081172.43807697</v>
      </c>
      <c r="G31">
        <f t="shared" si="0"/>
        <v>1059</v>
      </c>
      <c r="H31">
        <f t="shared" si="1"/>
        <v>1015</v>
      </c>
      <c r="J31" s="4"/>
      <c r="L31" s="10">
        <v>30</v>
      </c>
      <c r="M31" t="s">
        <v>4386</v>
      </c>
      <c r="N31">
        <f t="shared" si="2"/>
        <v>5900653266.89291</v>
      </c>
      <c r="O31">
        <f t="shared" si="3"/>
        <v>10003</v>
      </c>
      <c r="P31">
        <f t="shared" si="4"/>
        <v>3</v>
      </c>
      <c r="R31" s="10"/>
    </row>
    <row r="32" spans="1:18" x14ac:dyDescent="0.3">
      <c r="A32" s="4">
        <v>1</v>
      </c>
      <c r="B32" s="4">
        <v>1061</v>
      </c>
      <c r="C32" s="6" t="s">
        <v>2257</v>
      </c>
      <c r="D32" s="6" t="s">
        <v>37</v>
      </c>
      <c r="E32" t="s">
        <v>4225</v>
      </c>
      <c r="F32" s="6">
        <v>327002119.79008299</v>
      </c>
      <c r="G32">
        <f t="shared" si="0"/>
        <v>1061</v>
      </c>
      <c r="H32">
        <f t="shared" si="1"/>
        <v>1015</v>
      </c>
      <c r="J32" s="4"/>
      <c r="L32" s="10">
        <v>31</v>
      </c>
      <c r="M32" t="s">
        <v>4387</v>
      </c>
      <c r="N32">
        <f t="shared" si="2"/>
        <v>3746340935.4813399</v>
      </c>
      <c r="O32">
        <f t="shared" si="3"/>
        <v>11001</v>
      </c>
      <c r="P32">
        <f t="shared" si="4"/>
        <v>1</v>
      </c>
      <c r="R32" s="10"/>
    </row>
    <row r="33" spans="1:18" x14ac:dyDescent="0.3">
      <c r="A33" s="4">
        <v>1</v>
      </c>
      <c r="B33" s="4">
        <v>1063</v>
      </c>
      <c r="C33" s="6" t="s">
        <v>2257</v>
      </c>
      <c r="D33" s="6" t="s">
        <v>38</v>
      </c>
      <c r="E33" t="s">
        <v>4225</v>
      </c>
      <c r="F33" s="6">
        <v>357990880.05003101</v>
      </c>
      <c r="G33">
        <f t="shared" si="0"/>
        <v>1063</v>
      </c>
      <c r="H33">
        <f t="shared" si="1"/>
        <v>1015</v>
      </c>
      <c r="J33" s="4"/>
      <c r="L33" s="10">
        <v>32</v>
      </c>
      <c r="M33" t="s">
        <v>4388</v>
      </c>
      <c r="N33">
        <f t="shared" si="2"/>
        <v>3342520215.9841299</v>
      </c>
      <c r="O33">
        <f t="shared" si="3"/>
        <v>12001</v>
      </c>
      <c r="P33">
        <f t="shared" si="4"/>
        <v>1</v>
      </c>
      <c r="R33" s="10"/>
    </row>
    <row r="34" spans="1:18" x14ac:dyDescent="0.3">
      <c r="A34" s="4">
        <v>1</v>
      </c>
      <c r="B34" s="4">
        <v>1065</v>
      </c>
      <c r="C34" s="6" t="s">
        <v>2257</v>
      </c>
      <c r="D34" s="6" t="s">
        <v>39</v>
      </c>
      <c r="E34" t="s">
        <v>4225</v>
      </c>
      <c r="F34" s="6">
        <v>207499242.818093</v>
      </c>
      <c r="G34">
        <f t="shared" si="0"/>
        <v>1065</v>
      </c>
      <c r="H34">
        <f t="shared" si="1"/>
        <v>1015</v>
      </c>
      <c r="J34" s="4"/>
      <c r="L34" s="10">
        <v>33</v>
      </c>
      <c r="M34" t="s">
        <v>4242</v>
      </c>
      <c r="N34">
        <f t="shared" si="2"/>
        <v>693787482.089553</v>
      </c>
      <c r="O34">
        <f t="shared" si="3"/>
        <v>12107</v>
      </c>
      <c r="P34">
        <f t="shared" si="4"/>
        <v>17</v>
      </c>
      <c r="R34" s="10"/>
    </row>
    <row r="35" spans="1:18" x14ac:dyDescent="0.3">
      <c r="A35" s="4">
        <v>1</v>
      </c>
      <c r="B35" s="4">
        <v>1067</v>
      </c>
      <c r="C35" s="6" t="s">
        <v>2257</v>
      </c>
      <c r="D35" s="6" t="s">
        <v>40</v>
      </c>
      <c r="E35" t="s">
        <v>4225</v>
      </c>
      <c r="F35" s="6">
        <v>284695576.45941699</v>
      </c>
      <c r="G35">
        <f t="shared" si="0"/>
        <v>1067</v>
      </c>
      <c r="H35">
        <f t="shared" si="1"/>
        <v>1015</v>
      </c>
      <c r="J35" s="4"/>
      <c r="L35" s="10">
        <v>34</v>
      </c>
      <c r="M35" t="s">
        <v>4389</v>
      </c>
      <c r="N35">
        <f t="shared" si="2"/>
        <v>8811305683.8182697</v>
      </c>
      <c r="O35">
        <f t="shared" si="3"/>
        <v>12103</v>
      </c>
      <c r="P35">
        <f t="shared" si="4"/>
        <v>6</v>
      </c>
      <c r="R35" s="10"/>
    </row>
    <row r="36" spans="1:18" x14ac:dyDescent="0.3">
      <c r="A36" s="4">
        <v>1</v>
      </c>
      <c r="B36" s="4">
        <v>1069</v>
      </c>
      <c r="C36" s="6" t="s">
        <v>2257</v>
      </c>
      <c r="D36" s="6" t="s">
        <v>41</v>
      </c>
      <c r="E36" t="s">
        <v>4226</v>
      </c>
      <c r="F36" s="6">
        <v>1365920175.21438</v>
      </c>
      <c r="G36">
        <f t="shared" si="0"/>
        <v>1069</v>
      </c>
      <c r="H36">
        <f t="shared" si="1"/>
        <v>1073</v>
      </c>
      <c r="J36" s="4"/>
      <c r="L36" s="10">
        <v>35</v>
      </c>
      <c r="M36" t="s">
        <v>4390</v>
      </c>
      <c r="N36">
        <f t="shared" si="2"/>
        <v>7098303847.9541302</v>
      </c>
      <c r="O36">
        <f t="shared" si="3"/>
        <v>12071</v>
      </c>
      <c r="P36">
        <f t="shared" si="4"/>
        <v>10</v>
      </c>
      <c r="R36" s="10"/>
    </row>
    <row r="37" spans="1:18" x14ac:dyDescent="0.3">
      <c r="A37" s="4">
        <v>1</v>
      </c>
      <c r="B37" s="4">
        <v>1071</v>
      </c>
      <c r="C37" s="6" t="s">
        <v>2257</v>
      </c>
      <c r="D37" s="6" t="s">
        <v>42</v>
      </c>
      <c r="E37" t="s">
        <v>4225</v>
      </c>
      <c r="F37" s="6">
        <v>725605094.66243196</v>
      </c>
      <c r="G37">
        <f t="shared" si="0"/>
        <v>1071</v>
      </c>
      <c r="H37">
        <f t="shared" si="1"/>
        <v>1015</v>
      </c>
      <c r="J37" s="4"/>
      <c r="L37" s="10">
        <v>36</v>
      </c>
      <c r="M37" t="s">
        <v>4391</v>
      </c>
      <c r="N37">
        <f t="shared" si="2"/>
        <v>23230184018.6717</v>
      </c>
      <c r="O37">
        <f t="shared" si="3"/>
        <v>12086</v>
      </c>
      <c r="P37">
        <f t="shared" si="4"/>
        <v>4</v>
      </c>
      <c r="R37" s="10"/>
    </row>
    <row r="38" spans="1:18" x14ac:dyDescent="0.3">
      <c r="A38" s="4">
        <v>1</v>
      </c>
      <c r="B38" s="4">
        <v>1073</v>
      </c>
      <c r="C38" s="6" t="s">
        <v>2257</v>
      </c>
      <c r="D38" s="6" t="s">
        <v>43</v>
      </c>
      <c r="E38" t="s">
        <v>4226</v>
      </c>
      <c r="F38" s="6">
        <v>9815982003.7992306</v>
      </c>
      <c r="G38">
        <f t="shared" si="0"/>
        <v>1073</v>
      </c>
      <c r="H38">
        <f t="shared" si="1"/>
        <v>1073</v>
      </c>
      <c r="J38" s="4"/>
      <c r="L38" s="10">
        <v>37</v>
      </c>
      <c r="M38" t="s">
        <v>4243</v>
      </c>
      <c r="N38">
        <f t="shared" si="2"/>
        <v>462586011.19397902</v>
      </c>
      <c r="O38">
        <f t="shared" si="3"/>
        <v>12079</v>
      </c>
      <c r="P38">
        <f t="shared" si="4"/>
        <v>4</v>
      </c>
      <c r="R38" s="10"/>
    </row>
    <row r="39" spans="1:18" x14ac:dyDescent="0.3">
      <c r="A39" s="4">
        <v>1</v>
      </c>
      <c r="B39" s="4">
        <v>1075</v>
      </c>
      <c r="C39" s="6" t="s">
        <v>2257</v>
      </c>
      <c r="D39" s="6" t="s">
        <v>44</v>
      </c>
      <c r="E39" t="s">
        <v>4225</v>
      </c>
      <c r="F39" s="6">
        <v>162305843.53759801</v>
      </c>
      <c r="G39">
        <f t="shared" si="0"/>
        <v>1075</v>
      </c>
      <c r="H39">
        <f t="shared" si="1"/>
        <v>1015</v>
      </c>
      <c r="J39" s="4"/>
      <c r="L39" s="10">
        <v>38</v>
      </c>
      <c r="M39" t="s">
        <v>4245</v>
      </c>
      <c r="N39">
        <f t="shared" si="2"/>
        <v>5779587172.6079102</v>
      </c>
      <c r="O39">
        <f t="shared" si="3"/>
        <v>12127</v>
      </c>
      <c r="P39">
        <f t="shared" si="4"/>
        <v>11</v>
      </c>
      <c r="R39" s="10"/>
    </row>
    <row r="40" spans="1:18" x14ac:dyDescent="0.3">
      <c r="A40" s="4">
        <v>1</v>
      </c>
      <c r="B40" s="4">
        <v>1077</v>
      </c>
      <c r="C40" s="6" t="s">
        <v>2257</v>
      </c>
      <c r="D40" s="6" t="s">
        <v>45</v>
      </c>
      <c r="E40" t="s">
        <v>4226</v>
      </c>
      <c r="F40" s="6">
        <v>1003302504.33516</v>
      </c>
      <c r="G40">
        <f t="shared" si="0"/>
        <v>1077</v>
      </c>
      <c r="H40">
        <f t="shared" si="1"/>
        <v>1073</v>
      </c>
      <c r="J40" s="4"/>
      <c r="L40" s="10">
        <v>39</v>
      </c>
      <c r="M40" t="s">
        <v>4392</v>
      </c>
      <c r="N40">
        <f t="shared" si="2"/>
        <v>15291009581.7521</v>
      </c>
      <c r="O40">
        <f t="shared" si="3"/>
        <v>12099</v>
      </c>
      <c r="P40">
        <f t="shared" si="4"/>
        <v>2</v>
      </c>
      <c r="R40" s="10"/>
    </row>
    <row r="41" spans="1:18" x14ac:dyDescent="0.3">
      <c r="A41" s="4">
        <v>1</v>
      </c>
      <c r="B41" s="4">
        <v>1079</v>
      </c>
      <c r="C41" s="6" t="s">
        <v>2257</v>
      </c>
      <c r="D41" s="6" t="s">
        <v>46</v>
      </c>
      <c r="E41" t="s">
        <v>4225</v>
      </c>
      <c r="F41" s="6">
        <v>494388349.84994799</v>
      </c>
      <c r="G41">
        <f t="shared" si="0"/>
        <v>1079</v>
      </c>
      <c r="H41">
        <f t="shared" si="1"/>
        <v>1015</v>
      </c>
      <c r="J41" s="4"/>
      <c r="L41" s="10">
        <v>40</v>
      </c>
      <c r="M41" t="s">
        <v>4244</v>
      </c>
      <c r="N41">
        <f t="shared" si="2"/>
        <v>1321963497.2088799</v>
      </c>
      <c r="O41">
        <f t="shared" si="3"/>
        <v>12023</v>
      </c>
      <c r="P41">
        <f t="shared" si="4"/>
        <v>6</v>
      </c>
      <c r="R41" s="10"/>
    </row>
    <row r="42" spans="1:18" x14ac:dyDescent="0.3">
      <c r="A42" s="4">
        <v>1</v>
      </c>
      <c r="B42" s="4">
        <v>1081</v>
      </c>
      <c r="C42" s="6" t="s">
        <v>2257</v>
      </c>
      <c r="D42" s="6" t="s">
        <v>47</v>
      </c>
      <c r="E42" t="s">
        <v>4226</v>
      </c>
      <c r="F42" s="6">
        <v>1866539465.0969501</v>
      </c>
      <c r="G42">
        <f t="shared" si="0"/>
        <v>1081</v>
      </c>
      <c r="H42">
        <f t="shared" si="1"/>
        <v>1073</v>
      </c>
      <c r="J42" s="4"/>
      <c r="L42" s="10">
        <v>41</v>
      </c>
      <c r="M42" t="s">
        <v>4393</v>
      </c>
      <c r="N42">
        <f t="shared" si="2"/>
        <v>14385609114.539801</v>
      </c>
      <c r="O42">
        <f t="shared" si="3"/>
        <v>12057</v>
      </c>
      <c r="P42">
        <f t="shared" si="4"/>
        <v>3</v>
      </c>
      <c r="R42" s="10"/>
    </row>
    <row r="43" spans="1:18" x14ac:dyDescent="0.3">
      <c r="A43" s="4">
        <v>1</v>
      </c>
      <c r="B43" s="4">
        <v>1083</v>
      </c>
      <c r="C43" s="6" t="s">
        <v>2257</v>
      </c>
      <c r="D43" s="6" t="s">
        <v>48</v>
      </c>
      <c r="E43" t="s">
        <v>4226</v>
      </c>
      <c r="F43" s="6">
        <v>1417709272.0518401</v>
      </c>
      <c r="G43">
        <f t="shared" si="0"/>
        <v>1083</v>
      </c>
      <c r="H43">
        <f t="shared" si="1"/>
        <v>1073</v>
      </c>
      <c r="J43" s="4"/>
      <c r="L43" s="10">
        <v>42</v>
      </c>
      <c r="M43" t="s">
        <v>4394</v>
      </c>
      <c r="N43">
        <f t="shared" si="2"/>
        <v>2795423338.7960601</v>
      </c>
      <c r="O43">
        <f t="shared" si="3"/>
        <v>12109</v>
      </c>
      <c r="P43">
        <f t="shared" si="4"/>
        <v>2</v>
      </c>
      <c r="R43" s="10"/>
    </row>
    <row r="44" spans="1:18" x14ac:dyDescent="0.3">
      <c r="A44" s="4">
        <v>1</v>
      </c>
      <c r="B44" s="4">
        <v>1085</v>
      </c>
      <c r="C44" s="6" t="s">
        <v>2257</v>
      </c>
      <c r="D44" s="6" t="s">
        <v>49</v>
      </c>
      <c r="E44" t="s">
        <v>4225</v>
      </c>
      <c r="F44" s="6">
        <v>387820274.26678401</v>
      </c>
      <c r="G44">
        <f t="shared" si="0"/>
        <v>1085</v>
      </c>
      <c r="H44">
        <f t="shared" si="1"/>
        <v>1015</v>
      </c>
      <c r="J44" s="4"/>
      <c r="L44" s="10">
        <v>43</v>
      </c>
      <c r="M44" t="s">
        <v>4395</v>
      </c>
      <c r="N44">
        <f t="shared" si="2"/>
        <v>178824817.17547101</v>
      </c>
      <c r="O44">
        <f t="shared" si="3"/>
        <v>12045</v>
      </c>
      <c r="P44">
        <f t="shared" si="4"/>
        <v>1</v>
      </c>
      <c r="R44" s="10"/>
    </row>
    <row r="45" spans="1:18" x14ac:dyDescent="0.3">
      <c r="A45" s="4">
        <v>1</v>
      </c>
      <c r="B45" s="4">
        <v>1087</v>
      </c>
      <c r="C45" s="6" t="s">
        <v>2257</v>
      </c>
      <c r="D45" s="6" t="s">
        <v>50</v>
      </c>
      <c r="E45" t="s">
        <v>4225</v>
      </c>
      <c r="F45" s="6">
        <v>607750289.83962095</v>
      </c>
      <c r="G45">
        <f t="shared" si="0"/>
        <v>1087</v>
      </c>
      <c r="H45">
        <f t="shared" si="1"/>
        <v>1015</v>
      </c>
      <c r="J45" s="4"/>
      <c r="L45" s="10">
        <v>44</v>
      </c>
      <c r="M45" t="s">
        <v>4246</v>
      </c>
      <c r="N45">
        <f t="shared" si="2"/>
        <v>2170581065.97786</v>
      </c>
      <c r="O45">
        <f t="shared" si="3"/>
        <v>13245</v>
      </c>
      <c r="P45">
        <f t="shared" si="4"/>
        <v>77</v>
      </c>
      <c r="R45" s="10"/>
    </row>
    <row r="46" spans="1:18" x14ac:dyDescent="0.3">
      <c r="A46" s="4">
        <v>1</v>
      </c>
      <c r="B46" s="4">
        <v>1089</v>
      </c>
      <c r="C46" s="6" t="s">
        <v>2257</v>
      </c>
      <c r="D46" s="6" t="s">
        <v>51</v>
      </c>
      <c r="E46" t="s">
        <v>4226</v>
      </c>
      <c r="F46" s="6">
        <v>4496207398.8703098</v>
      </c>
      <c r="G46">
        <f t="shared" si="0"/>
        <v>1089</v>
      </c>
      <c r="H46">
        <f t="shared" si="1"/>
        <v>1073</v>
      </c>
      <c r="J46" s="4"/>
      <c r="L46" s="10">
        <v>45</v>
      </c>
      <c r="M46" t="s">
        <v>4247</v>
      </c>
      <c r="N46">
        <f t="shared" si="2"/>
        <v>558207668.01760101</v>
      </c>
      <c r="O46">
        <f t="shared" si="3"/>
        <v>13119</v>
      </c>
      <c r="P46">
        <f t="shared" si="4"/>
        <v>51</v>
      </c>
      <c r="R46" s="10"/>
    </row>
    <row r="47" spans="1:18" x14ac:dyDescent="0.3">
      <c r="A47" s="4">
        <v>1</v>
      </c>
      <c r="B47" s="4">
        <v>1091</v>
      </c>
      <c r="C47" s="6" t="s">
        <v>2257</v>
      </c>
      <c r="D47" s="6" t="s">
        <v>52</v>
      </c>
      <c r="E47" t="s">
        <v>4226</v>
      </c>
      <c r="F47" s="6">
        <v>331010628.845348</v>
      </c>
      <c r="G47">
        <f t="shared" si="0"/>
        <v>1091</v>
      </c>
      <c r="H47">
        <f t="shared" si="1"/>
        <v>1073</v>
      </c>
      <c r="J47" s="4"/>
      <c r="L47" s="10">
        <v>46</v>
      </c>
      <c r="M47" t="s">
        <v>4396</v>
      </c>
      <c r="N47">
        <f t="shared" si="2"/>
        <v>1809026405.87624</v>
      </c>
      <c r="O47">
        <f t="shared" si="3"/>
        <v>13015</v>
      </c>
      <c r="P47">
        <f t="shared" si="4"/>
        <v>2</v>
      </c>
      <c r="R47" s="10"/>
    </row>
    <row r="48" spans="1:18" x14ac:dyDescent="0.3">
      <c r="A48" s="4">
        <v>1</v>
      </c>
      <c r="B48" s="4">
        <v>1093</v>
      </c>
      <c r="C48" s="6" t="s">
        <v>2257</v>
      </c>
      <c r="D48" s="6" t="s">
        <v>53</v>
      </c>
      <c r="E48" t="s">
        <v>4225</v>
      </c>
      <c r="F48" s="6">
        <v>508913029.58349699</v>
      </c>
      <c r="G48">
        <f t="shared" si="0"/>
        <v>1093</v>
      </c>
      <c r="H48">
        <f t="shared" si="1"/>
        <v>1015</v>
      </c>
      <c r="J48" s="4"/>
      <c r="L48" s="10">
        <v>47</v>
      </c>
      <c r="M48" t="s">
        <v>4248</v>
      </c>
      <c r="N48">
        <f t="shared" si="2"/>
        <v>3416179047.9268599</v>
      </c>
      <c r="O48">
        <f t="shared" si="3"/>
        <v>13051</v>
      </c>
      <c r="P48">
        <f t="shared" si="4"/>
        <v>12</v>
      </c>
      <c r="R48" s="10"/>
    </row>
    <row r="49" spans="1:18" x14ac:dyDescent="0.3">
      <c r="A49" s="4">
        <v>1</v>
      </c>
      <c r="B49" s="4">
        <v>1095</v>
      </c>
      <c r="C49" s="6" t="s">
        <v>2257</v>
      </c>
      <c r="D49" s="6" t="s">
        <v>54</v>
      </c>
      <c r="E49" t="s">
        <v>4225</v>
      </c>
      <c r="F49" s="6">
        <v>1028595534.92292</v>
      </c>
      <c r="G49">
        <f t="shared" si="0"/>
        <v>1095</v>
      </c>
      <c r="H49">
        <f t="shared" si="1"/>
        <v>1015</v>
      </c>
      <c r="J49" s="4"/>
      <c r="L49" s="10">
        <v>48</v>
      </c>
      <c r="M49" t="s">
        <v>4397</v>
      </c>
      <c r="N49">
        <f t="shared" si="2"/>
        <v>8229108972.5313301</v>
      </c>
      <c r="O49">
        <f t="shared" si="3"/>
        <v>13135</v>
      </c>
      <c r="P49">
        <f t="shared" si="4"/>
        <v>3</v>
      </c>
      <c r="R49" s="10"/>
    </row>
    <row r="50" spans="1:18" x14ac:dyDescent="0.3">
      <c r="A50" s="4">
        <v>1</v>
      </c>
      <c r="B50" s="4">
        <v>1097</v>
      </c>
      <c r="C50" s="6" t="s">
        <v>2257</v>
      </c>
      <c r="D50" s="6" t="s">
        <v>55</v>
      </c>
      <c r="E50" t="s">
        <v>4226</v>
      </c>
      <c r="F50" s="6">
        <v>5438330206.95366</v>
      </c>
      <c r="G50">
        <f t="shared" si="0"/>
        <v>1097</v>
      </c>
      <c r="H50">
        <f t="shared" si="1"/>
        <v>1073</v>
      </c>
      <c r="J50" s="4"/>
      <c r="L50" s="10">
        <v>49</v>
      </c>
      <c r="M50" t="s">
        <v>4398</v>
      </c>
      <c r="N50">
        <f t="shared" si="2"/>
        <v>2680053381.4993401</v>
      </c>
      <c r="O50">
        <f t="shared" si="3"/>
        <v>13063</v>
      </c>
      <c r="P50">
        <f t="shared" si="4"/>
        <v>1</v>
      </c>
      <c r="R50" s="10"/>
    </row>
    <row r="51" spans="1:18" x14ac:dyDescent="0.3">
      <c r="A51" s="4">
        <v>1</v>
      </c>
      <c r="B51" s="4">
        <v>1099</v>
      </c>
      <c r="C51" s="6" t="s">
        <v>2257</v>
      </c>
      <c r="D51" s="6" t="s">
        <v>56</v>
      </c>
      <c r="E51" t="s">
        <v>4226</v>
      </c>
      <c r="F51" s="6">
        <v>260034591.10410899</v>
      </c>
      <c r="G51">
        <f t="shared" si="0"/>
        <v>1099</v>
      </c>
      <c r="H51">
        <f t="shared" si="1"/>
        <v>1073</v>
      </c>
      <c r="J51" s="4"/>
      <c r="L51" s="10">
        <v>50</v>
      </c>
      <c r="M51" t="s">
        <v>4399</v>
      </c>
      <c r="N51">
        <f t="shared" si="2"/>
        <v>7569777616.3063402</v>
      </c>
      <c r="O51">
        <f t="shared" si="3"/>
        <v>13067</v>
      </c>
      <c r="P51">
        <f t="shared" si="4"/>
        <v>1</v>
      </c>
      <c r="R51" s="10"/>
    </row>
    <row r="52" spans="1:18" x14ac:dyDescent="0.3">
      <c r="A52" s="4">
        <v>1</v>
      </c>
      <c r="B52" s="4">
        <v>1101</v>
      </c>
      <c r="C52" s="6" t="s">
        <v>2257</v>
      </c>
      <c r="D52" s="6" t="s">
        <v>57</v>
      </c>
      <c r="E52" t="s">
        <v>4226</v>
      </c>
      <c r="F52" s="6">
        <v>3471627858.1321301</v>
      </c>
      <c r="G52">
        <f t="shared" si="0"/>
        <v>1101</v>
      </c>
      <c r="H52">
        <f t="shared" si="1"/>
        <v>1073</v>
      </c>
      <c r="J52" s="4"/>
      <c r="L52" s="10">
        <v>51</v>
      </c>
      <c r="M52" t="s">
        <v>4400</v>
      </c>
      <c r="N52">
        <f t="shared" si="2"/>
        <v>2359238111.2220302</v>
      </c>
      <c r="O52">
        <f t="shared" si="3"/>
        <v>13151</v>
      </c>
      <c r="P52">
        <f t="shared" si="4"/>
        <v>6</v>
      </c>
      <c r="R52" s="10"/>
    </row>
    <row r="53" spans="1:18" x14ac:dyDescent="0.3">
      <c r="A53" s="4">
        <v>1</v>
      </c>
      <c r="B53" s="4">
        <v>1103</v>
      </c>
      <c r="C53" s="6" t="s">
        <v>2257</v>
      </c>
      <c r="D53" s="6" t="s">
        <v>58</v>
      </c>
      <c r="E53" t="s">
        <v>4226</v>
      </c>
      <c r="F53" s="6">
        <v>1587437412.2975199</v>
      </c>
      <c r="G53">
        <f t="shared" si="0"/>
        <v>1103</v>
      </c>
      <c r="H53">
        <f t="shared" si="1"/>
        <v>1073</v>
      </c>
      <c r="J53" s="4"/>
      <c r="L53" s="10">
        <v>52</v>
      </c>
      <c r="M53" t="s">
        <v>4401</v>
      </c>
      <c r="N53">
        <f t="shared" si="2"/>
        <v>2126763121.12994</v>
      </c>
      <c r="O53">
        <f t="shared" si="3"/>
        <v>13117</v>
      </c>
      <c r="P53">
        <f t="shared" si="4"/>
        <v>1</v>
      </c>
      <c r="R53" s="10"/>
    </row>
    <row r="54" spans="1:18" x14ac:dyDescent="0.3">
      <c r="A54" s="4">
        <v>1</v>
      </c>
      <c r="B54" s="4">
        <v>1105</v>
      </c>
      <c r="C54" s="6" t="s">
        <v>2257</v>
      </c>
      <c r="D54" s="6" t="s">
        <v>59</v>
      </c>
      <c r="E54" t="s">
        <v>4225</v>
      </c>
      <c r="F54" s="6">
        <v>116957885.396374</v>
      </c>
      <c r="G54">
        <f t="shared" si="0"/>
        <v>1105</v>
      </c>
      <c r="H54">
        <f t="shared" si="1"/>
        <v>1015</v>
      </c>
      <c r="J54" s="4"/>
      <c r="L54" s="10">
        <v>53</v>
      </c>
      <c r="M54" t="s">
        <v>4402</v>
      </c>
      <c r="N54">
        <f t="shared" si="2"/>
        <v>12572990406.788601</v>
      </c>
      <c r="O54">
        <f t="shared" si="3"/>
        <v>13121</v>
      </c>
      <c r="P54">
        <f t="shared" si="4"/>
        <v>1</v>
      </c>
      <c r="R54" s="10"/>
    </row>
    <row r="55" spans="1:18" x14ac:dyDescent="0.3">
      <c r="A55" s="4">
        <v>1</v>
      </c>
      <c r="B55" s="4">
        <v>1107</v>
      </c>
      <c r="C55" s="6" t="s">
        <v>2257</v>
      </c>
      <c r="D55" s="6" t="s">
        <v>60</v>
      </c>
      <c r="E55" t="s">
        <v>4225</v>
      </c>
      <c r="F55" s="6">
        <v>266084815.711739</v>
      </c>
      <c r="G55">
        <f t="shared" si="0"/>
        <v>1107</v>
      </c>
      <c r="H55">
        <f t="shared" si="1"/>
        <v>1015</v>
      </c>
      <c r="J55" s="4"/>
      <c r="L55" s="10">
        <v>54</v>
      </c>
      <c r="M55" t="s">
        <v>4403</v>
      </c>
      <c r="N55">
        <f t="shared" si="2"/>
        <v>1987212246.26424</v>
      </c>
      <c r="O55">
        <f t="shared" si="3"/>
        <v>13139</v>
      </c>
      <c r="P55">
        <f t="shared" si="4"/>
        <v>1</v>
      </c>
      <c r="R55" s="10"/>
    </row>
    <row r="56" spans="1:18" x14ac:dyDescent="0.3">
      <c r="A56" s="4">
        <v>1</v>
      </c>
      <c r="B56" s="4">
        <v>1109</v>
      </c>
      <c r="C56" s="6" t="s">
        <v>2257</v>
      </c>
      <c r="D56" s="6" t="s">
        <v>61</v>
      </c>
      <c r="E56" t="s">
        <v>4226</v>
      </c>
      <c r="F56" s="6">
        <v>528197429.53047901</v>
      </c>
      <c r="G56">
        <f t="shared" si="0"/>
        <v>1109</v>
      </c>
      <c r="H56">
        <f t="shared" si="1"/>
        <v>1073</v>
      </c>
      <c r="J56" s="4"/>
      <c r="L56" s="10">
        <v>55</v>
      </c>
      <c r="M56" t="s">
        <v>4404</v>
      </c>
      <c r="N56">
        <f t="shared" si="2"/>
        <v>631221177.118137</v>
      </c>
      <c r="O56">
        <f t="shared" si="3"/>
        <v>13255</v>
      </c>
      <c r="P56">
        <f t="shared" si="4"/>
        <v>1</v>
      </c>
      <c r="R56" s="10"/>
    </row>
    <row r="57" spans="1:18" x14ac:dyDescent="0.3">
      <c r="A57" s="4">
        <v>1</v>
      </c>
      <c r="B57" s="4">
        <v>1111</v>
      </c>
      <c r="C57" s="6" t="s">
        <v>2257</v>
      </c>
      <c r="D57" s="6" t="s">
        <v>62</v>
      </c>
      <c r="E57" t="s">
        <v>4225</v>
      </c>
      <c r="F57" s="6">
        <v>249879369.464598</v>
      </c>
      <c r="G57">
        <f t="shared" si="0"/>
        <v>1111</v>
      </c>
      <c r="H57">
        <f t="shared" si="1"/>
        <v>1015</v>
      </c>
      <c r="J57" s="4"/>
      <c r="L57" s="10">
        <v>56</v>
      </c>
      <c r="M57" t="s">
        <v>4249</v>
      </c>
      <c r="N57">
        <f t="shared" si="2"/>
        <v>126824320.764755</v>
      </c>
      <c r="O57">
        <f t="shared" si="3"/>
        <v>13265</v>
      </c>
      <c r="P57">
        <f t="shared" si="4"/>
        <v>1</v>
      </c>
      <c r="R57" s="10"/>
    </row>
    <row r="58" spans="1:18" x14ac:dyDescent="0.3">
      <c r="A58" s="4">
        <v>1</v>
      </c>
      <c r="B58" s="4">
        <v>1113</v>
      </c>
      <c r="C58" s="6" t="s">
        <v>2257</v>
      </c>
      <c r="D58" s="6" t="s">
        <v>63</v>
      </c>
      <c r="E58" t="s">
        <v>4225</v>
      </c>
      <c r="F58" s="6">
        <v>778308668.94304204</v>
      </c>
      <c r="G58">
        <f t="shared" si="0"/>
        <v>1113</v>
      </c>
      <c r="H58">
        <f t="shared" si="1"/>
        <v>1015</v>
      </c>
      <c r="J58" s="4"/>
      <c r="L58" s="10">
        <v>57</v>
      </c>
      <c r="M58" t="s">
        <v>4405</v>
      </c>
      <c r="N58">
        <f t="shared" si="2"/>
        <v>530808561.51361197</v>
      </c>
      <c r="O58">
        <f t="shared" si="3"/>
        <v>13295</v>
      </c>
      <c r="P58">
        <f t="shared" si="4"/>
        <v>1</v>
      </c>
      <c r="R58" s="10"/>
    </row>
    <row r="59" spans="1:18" x14ac:dyDescent="0.3">
      <c r="A59" s="4">
        <v>1</v>
      </c>
      <c r="B59" s="4">
        <v>1115</v>
      </c>
      <c r="C59" s="6" t="s">
        <v>2257</v>
      </c>
      <c r="D59" s="6" t="s">
        <v>64</v>
      </c>
      <c r="E59" t="s">
        <v>4226</v>
      </c>
      <c r="F59" s="6">
        <v>1443844701.3318501</v>
      </c>
      <c r="G59">
        <f t="shared" si="0"/>
        <v>1115</v>
      </c>
      <c r="H59">
        <f t="shared" si="1"/>
        <v>1073</v>
      </c>
      <c r="J59" s="4"/>
      <c r="L59" s="10">
        <v>58</v>
      </c>
      <c r="M59" t="s">
        <v>4406</v>
      </c>
      <c r="N59">
        <f t="shared" si="2"/>
        <v>3375393449.3845901</v>
      </c>
      <c r="O59">
        <f t="shared" si="3"/>
        <v>16001</v>
      </c>
      <c r="P59">
        <f t="shared" si="4"/>
        <v>1</v>
      </c>
      <c r="R59" s="10"/>
    </row>
    <row r="60" spans="1:18" x14ac:dyDescent="0.3">
      <c r="A60" s="4">
        <v>1</v>
      </c>
      <c r="B60" s="4">
        <v>1117</v>
      </c>
      <c r="C60" s="6" t="s">
        <v>2257</v>
      </c>
      <c r="D60" s="6" t="s">
        <v>65</v>
      </c>
      <c r="E60" t="s">
        <v>4374</v>
      </c>
      <c r="F60" s="6">
        <v>2693221086.4559898</v>
      </c>
      <c r="G60">
        <f t="shared" si="0"/>
        <v>1117</v>
      </c>
      <c r="H60">
        <f t="shared" si="1"/>
        <v>1117</v>
      </c>
      <c r="J60" s="4"/>
      <c r="L60" s="10">
        <v>59</v>
      </c>
      <c r="M60" t="s">
        <v>4250</v>
      </c>
      <c r="N60">
        <f t="shared" si="2"/>
        <v>611493148.37075496</v>
      </c>
      <c r="O60">
        <f t="shared" si="3"/>
        <v>16017</v>
      </c>
      <c r="P60">
        <f t="shared" si="4"/>
        <v>17</v>
      </c>
      <c r="R60" s="10"/>
    </row>
    <row r="61" spans="1:18" x14ac:dyDescent="0.3">
      <c r="A61" s="4">
        <v>1</v>
      </c>
      <c r="B61" s="4">
        <v>1119</v>
      </c>
      <c r="C61" s="6" t="s">
        <v>2257</v>
      </c>
      <c r="D61" s="6" t="s">
        <v>66</v>
      </c>
      <c r="E61" t="s">
        <v>4225</v>
      </c>
      <c r="F61" s="6">
        <v>404158007.47393203</v>
      </c>
      <c r="G61">
        <f t="shared" si="0"/>
        <v>1119</v>
      </c>
      <c r="H61">
        <f t="shared" si="1"/>
        <v>1015</v>
      </c>
      <c r="J61" s="4"/>
      <c r="L61" s="10">
        <v>60</v>
      </c>
      <c r="M61" t="s">
        <v>4251</v>
      </c>
      <c r="N61">
        <f t="shared" si="2"/>
        <v>1594374008.4082999</v>
      </c>
      <c r="O61">
        <f t="shared" si="3"/>
        <v>16055</v>
      </c>
      <c r="P61">
        <f t="shared" si="4"/>
        <v>23</v>
      </c>
      <c r="R61" s="10"/>
    </row>
    <row r="62" spans="1:18" x14ac:dyDescent="0.3">
      <c r="A62" s="4">
        <v>1</v>
      </c>
      <c r="B62" s="4">
        <v>1121</v>
      </c>
      <c r="C62" s="6" t="s">
        <v>2257</v>
      </c>
      <c r="D62" s="6" t="s">
        <v>67</v>
      </c>
      <c r="E62" t="s">
        <v>4225</v>
      </c>
      <c r="F62" s="6">
        <v>1198123217.22522</v>
      </c>
      <c r="G62">
        <f t="shared" si="0"/>
        <v>1121</v>
      </c>
      <c r="H62">
        <f t="shared" si="1"/>
        <v>1015</v>
      </c>
      <c r="J62" s="4"/>
      <c r="L62" s="10">
        <v>61</v>
      </c>
      <c r="M62" t="s">
        <v>4252</v>
      </c>
      <c r="N62">
        <f t="shared" si="2"/>
        <v>952497705.19086206</v>
      </c>
      <c r="O62">
        <f t="shared" si="3"/>
        <v>16019</v>
      </c>
      <c r="P62">
        <f t="shared" si="4"/>
        <v>2</v>
      </c>
      <c r="R62" s="10"/>
    </row>
    <row r="63" spans="1:18" x14ac:dyDescent="0.3">
      <c r="A63" s="4">
        <v>1</v>
      </c>
      <c r="B63" s="4">
        <v>1123</v>
      </c>
      <c r="C63" s="6" t="s">
        <v>2257</v>
      </c>
      <c r="D63" s="6" t="s">
        <v>68</v>
      </c>
      <c r="E63" t="s">
        <v>4225</v>
      </c>
      <c r="F63" s="6">
        <v>550230472.27950394</v>
      </c>
      <c r="G63">
        <f t="shared" si="0"/>
        <v>1123</v>
      </c>
      <c r="H63">
        <f t="shared" si="1"/>
        <v>1015</v>
      </c>
      <c r="J63" s="4"/>
      <c r="L63" s="10">
        <v>62</v>
      </c>
      <c r="M63" t="s">
        <v>4407</v>
      </c>
      <c r="N63">
        <f t="shared" si="2"/>
        <v>1460689116.04372</v>
      </c>
      <c r="O63">
        <f t="shared" si="3"/>
        <v>16027</v>
      </c>
      <c r="P63">
        <f t="shared" si="4"/>
        <v>1</v>
      </c>
      <c r="R63" s="10"/>
    </row>
    <row r="64" spans="1:18" x14ac:dyDescent="0.3">
      <c r="A64" s="4">
        <v>1</v>
      </c>
      <c r="B64" s="4">
        <v>1125</v>
      </c>
      <c r="C64" s="6" t="s">
        <v>2257</v>
      </c>
      <c r="D64" s="6" t="s">
        <v>69</v>
      </c>
      <c r="E64" t="s">
        <v>4226</v>
      </c>
      <c r="F64" s="6">
        <v>2941011549.10467</v>
      </c>
      <c r="G64">
        <f t="shared" si="0"/>
        <v>1125</v>
      </c>
      <c r="H64">
        <f t="shared" si="1"/>
        <v>1073</v>
      </c>
      <c r="J64" s="4"/>
      <c r="L64" s="10">
        <v>63</v>
      </c>
      <c r="M64" t="s">
        <v>4253</v>
      </c>
      <c r="N64">
        <f t="shared" si="2"/>
        <v>2441592074.1233602</v>
      </c>
      <c r="O64">
        <f t="shared" si="3"/>
        <v>17201</v>
      </c>
      <c r="P64">
        <f t="shared" si="4"/>
        <v>29</v>
      </c>
      <c r="R64" s="10"/>
    </row>
    <row r="65" spans="1:18" x14ac:dyDescent="0.3">
      <c r="A65" s="4">
        <v>1</v>
      </c>
      <c r="B65" s="4">
        <v>1127</v>
      </c>
      <c r="C65" s="6" t="s">
        <v>2257</v>
      </c>
      <c r="D65" s="6" t="s">
        <v>70</v>
      </c>
      <c r="E65" t="s">
        <v>4225</v>
      </c>
      <c r="F65" s="6">
        <v>942541577.23879504</v>
      </c>
      <c r="G65">
        <f t="shared" si="0"/>
        <v>1127</v>
      </c>
      <c r="H65">
        <f t="shared" si="1"/>
        <v>1015</v>
      </c>
      <c r="J65" s="4"/>
      <c r="L65" s="10">
        <v>64</v>
      </c>
      <c r="M65" t="s">
        <v>4254</v>
      </c>
      <c r="N65">
        <f t="shared" si="2"/>
        <v>720241647.24874794</v>
      </c>
      <c r="O65">
        <f t="shared" si="3"/>
        <v>17183</v>
      </c>
      <c r="P65">
        <f t="shared" si="4"/>
        <v>61</v>
      </c>
      <c r="R65" s="10"/>
    </row>
    <row r="66" spans="1:18" x14ac:dyDescent="0.3">
      <c r="A66" s="4">
        <v>1</v>
      </c>
      <c r="B66" s="4">
        <v>1129</v>
      </c>
      <c r="C66" s="6" t="s">
        <v>2257</v>
      </c>
      <c r="D66" s="6" t="s">
        <v>71</v>
      </c>
      <c r="E66" t="s">
        <v>4226</v>
      </c>
      <c r="F66" s="6">
        <v>278547234.60901999</v>
      </c>
      <c r="G66">
        <f t="shared" ref="G66:G129" si="5">B66</f>
        <v>1129</v>
      </c>
      <c r="H66">
        <f t="shared" si="1"/>
        <v>1073</v>
      </c>
      <c r="J66" s="4"/>
      <c r="L66" s="10">
        <v>65</v>
      </c>
      <c r="M66" t="s">
        <v>4408</v>
      </c>
      <c r="N66">
        <f t="shared" si="2"/>
        <v>30968482413.022999</v>
      </c>
      <c r="O66">
        <f t="shared" si="3"/>
        <v>17031</v>
      </c>
      <c r="P66">
        <f t="shared" si="4"/>
        <v>6</v>
      </c>
      <c r="R66" s="10"/>
    </row>
    <row r="67" spans="1:18" x14ac:dyDescent="0.3">
      <c r="A67" s="4">
        <v>1</v>
      </c>
      <c r="B67" s="4">
        <v>1131</v>
      </c>
      <c r="C67" s="6" t="s">
        <v>2257</v>
      </c>
      <c r="D67" s="6" t="s">
        <v>72</v>
      </c>
      <c r="E67" t="s">
        <v>4225</v>
      </c>
      <c r="F67" s="6">
        <v>163236755.459133</v>
      </c>
      <c r="G67">
        <f t="shared" si="5"/>
        <v>1131</v>
      </c>
      <c r="H67">
        <f t="shared" ref="H67:H130" si="6">VLOOKUP(E67,$M$1:$O$412,3,FALSE)</f>
        <v>1015</v>
      </c>
      <c r="J67" s="4"/>
      <c r="L67" s="10">
        <v>66</v>
      </c>
      <c r="M67" t="s">
        <v>4409</v>
      </c>
      <c r="N67">
        <f t="shared" ref="N67:N130" si="7">_xlfn.MAXIFS(F:F,E:E,M67)</f>
        <v>8431530837.0487404</v>
      </c>
      <c r="O67">
        <f t="shared" ref="O67:O130" si="8">VLOOKUP(N67,$F$1:$G$3109,2,FALSE)</f>
        <v>17043</v>
      </c>
      <c r="P67">
        <f t="shared" ref="P67:P130" si="9">COUNTIF(H$2:H$3109,O67)</f>
        <v>4</v>
      </c>
      <c r="R67" s="10"/>
    </row>
    <row r="68" spans="1:18" x14ac:dyDescent="0.3">
      <c r="A68" s="4">
        <v>1</v>
      </c>
      <c r="B68" s="4">
        <v>1133</v>
      </c>
      <c r="C68" s="6" t="s">
        <v>2257</v>
      </c>
      <c r="D68" s="6" t="s">
        <v>73</v>
      </c>
      <c r="E68" t="s">
        <v>4225</v>
      </c>
      <c r="F68" s="6">
        <v>267060957.86391199</v>
      </c>
      <c r="G68">
        <f t="shared" si="5"/>
        <v>1133</v>
      </c>
      <c r="H68">
        <f t="shared" si="6"/>
        <v>1015</v>
      </c>
      <c r="J68" s="4"/>
      <c r="L68" s="10">
        <v>67</v>
      </c>
      <c r="M68" t="s">
        <v>4410</v>
      </c>
      <c r="N68">
        <f t="shared" si="7"/>
        <v>710642429.14119995</v>
      </c>
      <c r="O68">
        <f t="shared" si="8"/>
        <v>17063</v>
      </c>
      <c r="P68">
        <f t="shared" si="9"/>
        <v>1</v>
      </c>
      <c r="R68" s="10"/>
    </row>
    <row r="69" spans="1:18" x14ac:dyDescent="0.3">
      <c r="A69" s="4">
        <v>4</v>
      </c>
      <c r="B69" s="4">
        <v>4001</v>
      </c>
      <c r="C69" s="6" t="s">
        <v>2258</v>
      </c>
      <c r="D69" s="6" t="s">
        <v>74</v>
      </c>
      <c r="E69" t="s">
        <v>4227</v>
      </c>
      <c r="F69" s="6">
        <v>954965634.77204299</v>
      </c>
      <c r="G69">
        <f t="shared" si="5"/>
        <v>4001</v>
      </c>
      <c r="H69">
        <f t="shared" si="6"/>
        <v>4025</v>
      </c>
      <c r="J69" s="4"/>
      <c r="L69" s="10">
        <v>68</v>
      </c>
      <c r="M69" t="s">
        <v>4411</v>
      </c>
      <c r="N69">
        <f t="shared" si="7"/>
        <v>196211409.102227</v>
      </c>
      <c r="O69">
        <f t="shared" si="8"/>
        <v>17083</v>
      </c>
      <c r="P69">
        <f t="shared" si="9"/>
        <v>1</v>
      </c>
      <c r="R69" s="10"/>
    </row>
    <row r="70" spans="1:18" x14ac:dyDescent="0.3">
      <c r="A70" s="4">
        <v>4</v>
      </c>
      <c r="B70" s="4">
        <v>4003</v>
      </c>
      <c r="C70" s="6" t="s">
        <v>2258</v>
      </c>
      <c r="D70" s="6" t="s">
        <v>75</v>
      </c>
      <c r="E70" t="s">
        <v>4227</v>
      </c>
      <c r="F70" s="6">
        <v>1381657305.0322101</v>
      </c>
      <c r="G70">
        <f t="shared" si="5"/>
        <v>4003</v>
      </c>
      <c r="H70">
        <f t="shared" si="6"/>
        <v>4025</v>
      </c>
      <c r="J70" s="4"/>
      <c r="L70" s="10">
        <v>69</v>
      </c>
      <c r="M70" t="s">
        <v>4255</v>
      </c>
      <c r="N70">
        <f t="shared" si="7"/>
        <v>4550399443.4344702</v>
      </c>
      <c r="O70">
        <f t="shared" si="8"/>
        <v>18003</v>
      </c>
      <c r="P70">
        <f t="shared" si="9"/>
        <v>63</v>
      </c>
      <c r="R70" s="10"/>
    </row>
    <row r="71" spans="1:18" x14ac:dyDescent="0.3">
      <c r="A71" s="4">
        <v>4</v>
      </c>
      <c r="B71" s="4">
        <v>4005</v>
      </c>
      <c r="C71" s="6" t="s">
        <v>2258</v>
      </c>
      <c r="D71" s="6" t="s">
        <v>76</v>
      </c>
      <c r="E71" t="s">
        <v>4375</v>
      </c>
      <c r="F71" s="6">
        <v>2296610038.29352</v>
      </c>
      <c r="G71">
        <f t="shared" si="5"/>
        <v>4005</v>
      </c>
      <c r="H71">
        <f t="shared" si="6"/>
        <v>4021</v>
      </c>
      <c r="J71" s="4"/>
      <c r="L71" s="10">
        <v>70</v>
      </c>
      <c r="M71" t="s">
        <v>4256</v>
      </c>
      <c r="N71">
        <f t="shared" si="7"/>
        <v>360754225.08473498</v>
      </c>
      <c r="O71">
        <f t="shared" si="8"/>
        <v>18079</v>
      </c>
      <c r="P71">
        <f t="shared" si="9"/>
        <v>14</v>
      </c>
      <c r="R71" s="10"/>
    </row>
    <row r="72" spans="1:18" x14ac:dyDescent="0.3">
      <c r="A72" s="4">
        <v>4</v>
      </c>
      <c r="B72" s="4">
        <v>4007</v>
      </c>
      <c r="C72" s="6" t="s">
        <v>2258</v>
      </c>
      <c r="D72" s="6" t="s">
        <v>77</v>
      </c>
      <c r="E72" t="s">
        <v>4227</v>
      </c>
      <c r="F72" s="6">
        <v>640263519.98870599</v>
      </c>
      <c r="G72">
        <f t="shared" si="5"/>
        <v>4007</v>
      </c>
      <c r="H72">
        <f t="shared" si="6"/>
        <v>4025</v>
      </c>
      <c r="J72" s="4"/>
      <c r="L72" s="10">
        <v>71</v>
      </c>
      <c r="M72" t="s">
        <v>4257</v>
      </c>
      <c r="N72">
        <f t="shared" si="7"/>
        <v>12132584689.9401</v>
      </c>
      <c r="O72">
        <f t="shared" si="8"/>
        <v>18097</v>
      </c>
      <c r="P72">
        <f t="shared" si="9"/>
        <v>9</v>
      </c>
      <c r="R72" s="10"/>
    </row>
    <row r="73" spans="1:18" x14ac:dyDescent="0.3">
      <c r="A73" s="4">
        <v>4</v>
      </c>
      <c r="B73" s="4">
        <v>4009</v>
      </c>
      <c r="C73" s="6" t="s">
        <v>2258</v>
      </c>
      <c r="D73" s="6" t="s">
        <v>78</v>
      </c>
      <c r="E73" t="s">
        <v>4227</v>
      </c>
      <c r="F73" s="6">
        <v>346395916.256697</v>
      </c>
      <c r="G73">
        <f t="shared" si="5"/>
        <v>4009</v>
      </c>
      <c r="H73">
        <f t="shared" si="6"/>
        <v>4025</v>
      </c>
      <c r="J73" s="4"/>
      <c r="L73" s="10">
        <v>72</v>
      </c>
      <c r="M73" t="s">
        <v>4412</v>
      </c>
      <c r="N73">
        <f t="shared" si="7"/>
        <v>1620782886.89816</v>
      </c>
      <c r="O73">
        <f t="shared" si="8"/>
        <v>18019</v>
      </c>
      <c r="P73">
        <f t="shared" si="9"/>
        <v>2</v>
      </c>
      <c r="R73" s="10"/>
    </row>
    <row r="74" spans="1:18" x14ac:dyDescent="0.3">
      <c r="A74" s="4">
        <v>4</v>
      </c>
      <c r="B74" s="4">
        <v>4011</v>
      </c>
      <c r="C74" s="6" t="s">
        <v>2258</v>
      </c>
      <c r="D74" s="6" t="s">
        <v>79</v>
      </c>
      <c r="E74" t="s">
        <v>4227</v>
      </c>
      <c r="F74" s="6">
        <v>71141825.020984605</v>
      </c>
      <c r="G74">
        <f t="shared" si="5"/>
        <v>4011</v>
      </c>
      <c r="H74">
        <f t="shared" si="6"/>
        <v>4025</v>
      </c>
      <c r="J74" s="4"/>
      <c r="L74" s="10">
        <v>73</v>
      </c>
      <c r="M74" t="s">
        <v>4413</v>
      </c>
      <c r="N74">
        <f t="shared" si="7"/>
        <v>3148938943.5587702</v>
      </c>
      <c r="O74">
        <f t="shared" si="8"/>
        <v>18057</v>
      </c>
      <c r="P74">
        <f t="shared" si="9"/>
        <v>1</v>
      </c>
      <c r="R74" s="10"/>
    </row>
    <row r="75" spans="1:18" x14ac:dyDescent="0.3">
      <c r="A75" s="4">
        <v>4</v>
      </c>
      <c r="B75" s="4">
        <v>4012</v>
      </c>
      <c r="C75" s="6" t="s">
        <v>2258</v>
      </c>
      <c r="D75" s="6" t="s">
        <v>80</v>
      </c>
      <c r="E75" t="s">
        <v>4228</v>
      </c>
      <c r="F75" s="6">
        <v>805462140.706779</v>
      </c>
      <c r="G75">
        <f t="shared" si="5"/>
        <v>4012</v>
      </c>
      <c r="H75">
        <f t="shared" si="6"/>
        <v>4012</v>
      </c>
      <c r="J75" s="4"/>
      <c r="L75" s="10">
        <v>74</v>
      </c>
      <c r="M75" t="s">
        <v>4414</v>
      </c>
      <c r="N75">
        <f t="shared" si="7"/>
        <v>509242037.69203299</v>
      </c>
      <c r="O75">
        <f t="shared" si="8"/>
        <v>18061</v>
      </c>
      <c r="P75">
        <f t="shared" si="9"/>
        <v>1</v>
      </c>
      <c r="R75" s="10"/>
    </row>
    <row r="76" spans="1:18" x14ac:dyDescent="0.3">
      <c r="A76" s="4">
        <v>4</v>
      </c>
      <c r="B76" s="4">
        <v>4013</v>
      </c>
      <c r="C76" s="6" t="s">
        <v>2258</v>
      </c>
      <c r="D76" s="6" t="s">
        <v>81</v>
      </c>
      <c r="E76" t="s">
        <v>4376</v>
      </c>
      <c r="F76" s="6">
        <v>34483250886.438797</v>
      </c>
      <c r="G76">
        <f t="shared" si="5"/>
        <v>4013</v>
      </c>
      <c r="H76">
        <f t="shared" si="6"/>
        <v>4013</v>
      </c>
      <c r="J76" s="4"/>
      <c r="L76" s="10">
        <v>75</v>
      </c>
      <c r="M76" t="s">
        <v>4415</v>
      </c>
      <c r="N76">
        <f t="shared" si="7"/>
        <v>6070041375.0050802</v>
      </c>
      <c r="O76">
        <f t="shared" si="8"/>
        <v>18089</v>
      </c>
      <c r="P76">
        <f t="shared" si="9"/>
        <v>2</v>
      </c>
      <c r="R76" s="10"/>
    </row>
    <row r="77" spans="1:18" x14ac:dyDescent="0.3">
      <c r="A77" s="4">
        <v>4</v>
      </c>
      <c r="B77" s="4">
        <v>4015</v>
      </c>
      <c r="C77" s="6" t="s">
        <v>2258</v>
      </c>
      <c r="D77" s="6" t="s">
        <v>82</v>
      </c>
      <c r="E77" t="s">
        <v>4227</v>
      </c>
      <c r="F77" s="6">
        <v>2463928843.27109</v>
      </c>
      <c r="G77">
        <f t="shared" si="5"/>
        <v>4015</v>
      </c>
      <c r="H77">
        <f t="shared" si="6"/>
        <v>4025</v>
      </c>
      <c r="J77" s="4"/>
      <c r="L77" s="10">
        <v>76</v>
      </c>
      <c r="M77" t="s">
        <v>4258</v>
      </c>
      <c r="N77">
        <f t="shared" si="7"/>
        <v>1316779942.7811799</v>
      </c>
      <c r="O77">
        <f t="shared" si="8"/>
        <v>19155</v>
      </c>
      <c r="P77">
        <f t="shared" si="9"/>
        <v>65</v>
      </c>
      <c r="R77" s="10"/>
    </row>
    <row r="78" spans="1:18" x14ac:dyDescent="0.3">
      <c r="A78" s="4">
        <v>4</v>
      </c>
      <c r="B78" s="4">
        <v>4017</v>
      </c>
      <c r="C78" s="6" t="s">
        <v>2258</v>
      </c>
      <c r="D78" s="6" t="s">
        <v>83</v>
      </c>
      <c r="E78" t="s">
        <v>4227</v>
      </c>
      <c r="F78" s="6">
        <v>1401897884.06229</v>
      </c>
      <c r="G78">
        <f t="shared" si="5"/>
        <v>4017</v>
      </c>
      <c r="H78">
        <f t="shared" si="6"/>
        <v>4025</v>
      </c>
      <c r="J78" s="4"/>
      <c r="L78" s="10">
        <v>77</v>
      </c>
      <c r="M78" t="s">
        <v>4259</v>
      </c>
      <c r="N78">
        <f t="shared" si="7"/>
        <v>358377797.93589598</v>
      </c>
      <c r="O78">
        <f t="shared" si="8"/>
        <v>19111</v>
      </c>
      <c r="P78">
        <f t="shared" si="9"/>
        <v>27</v>
      </c>
      <c r="R78" s="10"/>
    </row>
    <row r="79" spans="1:18" x14ac:dyDescent="0.3">
      <c r="A79" s="4">
        <v>4</v>
      </c>
      <c r="B79" s="4">
        <v>4019</v>
      </c>
      <c r="C79" s="6" t="s">
        <v>2258</v>
      </c>
      <c r="D79" s="6" t="s">
        <v>84</v>
      </c>
      <c r="E79" t="s">
        <v>4377</v>
      </c>
      <c r="F79" s="6">
        <v>7555935572.2783203</v>
      </c>
      <c r="G79">
        <f t="shared" si="5"/>
        <v>4019</v>
      </c>
      <c r="H79">
        <f t="shared" si="6"/>
        <v>4019</v>
      </c>
      <c r="J79" s="4"/>
      <c r="L79" s="10">
        <v>78</v>
      </c>
      <c r="M79" t="s">
        <v>4416</v>
      </c>
      <c r="N79">
        <f t="shared" si="7"/>
        <v>4330069921.6300097</v>
      </c>
      <c r="O79">
        <f t="shared" si="8"/>
        <v>19153</v>
      </c>
      <c r="P79">
        <f t="shared" si="9"/>
        <v>7</v>
      </c>
      <c r="R79" s="10"/>
    </row>
    <row r="80" spans="1:18" x14ac:dyDescent="0.3">
      <c r="A80" s="4">
        <v>4</v>
      </c>
      <c r="B80" s="4">
        <v>4021</v>
      </c>
      <c r="C80" s="6" t="s">
        <v>2258</v>
      </c>
      <c r="D80" s="6" t="s">
        <v>85</v>
      </c>
      <c r="E80" t="s">
        <v>4375</v>
      </c>
      <c r="F80" s="6">
        <v>3530187797.8322902</v>
      </c>
      <c r="G80">
        <f t="shared" si="5"/>
        <v>4021</v>
      </c>
      <c r="H80">
        <f t="shared" si="6"/>
        <v>4021</v>
      </c>
      <c r="J80" s="4"/>
      <c r="L80" s="10">
        <v>79</v>
      </c>
      <c r="M80" t="s">
        <v>4260</v>
      </c>
      <c r="N80">
        <f t="shared" si="7"/>
        <v>607013629.71342003</v>
      </c>
      <c r="O80">
        <f t="shared" si="8"/>
        <v>20155</v>
      </c>
      <c r="P80">
        <f t="shared" si="9"/>
        <v>69</v>
      </c>
      <c r="R80" s="10"/>
    </row>
    <row r="81" spans="1:18" x14ac:dyDescent="0.3">
      <c r="A81" s="4">
        <v>4</v>
      </c>
      <c r="B81" s="4">
        <v>4023</v>
      </c>
      <c r="C81" s="6" t="s">
        <v>2258</v>
      </c>
      <c r="D81" s="6" t="s">
        <v>86</v>
      </c>
      <c r="E81" t="s">
        <v>4227</v>
      </c>
      <c r="F81" s="6">
        <v>427155474.671839</v>
      </c>
      <c r="G81">
        <f t="shared" si="5"/>
        <v>4023</v>
      </c>
      <c r="H81">
        <f t="shared" si="6"/>
        <v>4025</v>
      </c>
      <c r="J81" s="4"/>
      <c r="L81" s="10">
        <v>80</v>
      </c>
      <c r="M81" t="s">
        <v>4262</v>
      </c>
      <c r="N81">
        <f t="shared" si="7"/>
        <v>4823153862.1878796</v>
      </c>
      <c r="O81">
        <f t="shared" si="8"/>
        <v>20173</v>
      </c>
      <c r="P81">
        <f t="shared" si="9"/>
        <v>18</v>
      </c>
      <c r="R81" s="10"/>
    </row>
    <row r="82" spans="1:18" x14ac:dyDescent="0.3">
      <c r="A82" s="4">
        <v>4</v>
      </c>
      <c r="B82" s="4">
        <v>4025</v>
      </c>
      <c r="C82" s="6" t="s">
        <v>2258</v>
      </c>
      <c r="D82" s="6" t="s">
        <v>87</v>
      </c>
      <c r="E82" t="s">
        <v>4227</v>
      </c>
      <c r="F82" s="6">
        <v>2817864863.7680998</v>
      </c>
      <c r="G82">
        <f t="shared" si="5"/>
        <v>4025</v>
      </c>
      <c r="H82">
        <f t="shared" si="6"/>
        <v>4025</v>
      </c>
      <c r="J82" s="4"/>
      <c r="L82" s="10">
        <v>81</v>
      </c>
      <c r="M82" t="s">
        <v>4261</v>
      </c>
      <c r="N82">
        <f t="shared" si="7"/>
        <v>162587242.90636301</v>
      </c>
      <c r="O82">
        <f t="shared" si="8"/>
        <v>20017</v>
      </c>
      <c r="P82">
        <f t="shared" si="9"/>
        <v>14</v>
      </c>
      <c r="R82" s="10"/>
    </row>
    <row r="83" spans="1:18" x14ac:dyDescent="0.3">
      <c r="A83" s="4">
        <v>4</v>
      </c>
      <c r="B83" s="4">
        <v>4027</v>
      </c>
      <c r="C83" s="6" t="s">
        <v>2258</v>
      </c>
      <c r="D83" s="6" t="s">
        <v>88</v>
      </c>
      <c r="E83" t="s">
        <v>4227</v>
      </c>
      <c r="F83" s="6">
        <v>1863594437.28546</v>
      </c>
      <c r="G83">
        <f t="shared" si="5"/>
        <v>4027</v>
      </c>
      <c r="H83">
        <f t="shared" si="6"/>
        <v>4025</v>
      </c>
      <c r="J83" s="4"/>
      <c r="L83" s="10">
        <v>82</v>
      </c>
      <c r="M83" t="s">
        <v>4263</v>
      </c>
      <c r="N83">
        <f t="shared" si="7"/>
        <v>550516779.89878201</v>
      </c>
      <c r="O83">
        <f t="shared" si="8"/>
        <v>20161</v>
      </c>
      <c r="P83">
        <f t="shared" si="9"/>
        <v>2</v>
      </c>
      <c r="R83" s="10"/>
    </row>
    <row r="84" spans="1:18" x14ac:dyDescent="0.3">
      <c r="A84" s="4">
        <v>5</v>
      </c>
      <c r="B84" s="4">
        <v>5001</v>
      </c>
      <c r="C84" s="6" t="s">
        <v>2259</v>
      </c>
      <c r="D84" s="6" t="s">
        <v>89</v>
      </c>
      <c r="E84" t="s">
        <v>4229</v>
      </c>
      <c r="F84" s="6">
        <v>213837014.89929101</v>
      </c>
      <c r="G84">
        <f t="shared" si="5"/>
        <v>5001</v>
      </c>
      <c r="H84">
        <f t="shared" si="6"/>
        <v>5143</v>
      </c>
      <c r="J84" s="4"/>
      <c r="L84" s="10">
        <v>83</v>
      </c>
      <c r="M84" t="s">
        <v>4417</v>
      </c>
      <c r="N84">
        <f t="shared" si="7"/>
        <v>5400524213.9903002</v>
      </c>
      <c r="O84">
        <f t="shared" si="8"/>
        <v>20091</v>
      </c>
      <c r="P84">
        <f t="shared" si="9"/>
        <v>1</v>
      </c>
      <c r="R84" s="10"/>
    </row>
    <row r="85" spans="1:18" x14ac:dyDescent="0.3">
      <c r="A85" s="4">
        <v>5</v>
      </c>
      <c r="B85" s="4">
        <v>5003</v>
      </c>
      <c r="C85" s="6" t="s">
        <v>2259</v>
      </c>
      <c r="D85" s="6" t="s">
        <v>90</v>
      </c>
      <c r="E85" t="s">
        <v>4229</v>
      </c>
      <c r="F85" s="6">
        <v>220445923.404174</v>
      </c>
      <c r="G85">
        <f t="shared" si="5"/>
        <v>5003</v>
      </c>
      <c r="H85">
        <f t="shared" si="6"/>
        <v>5143</v>
      </c>
      <c r="J85" s="4"/>
      <c r="L85" s="10">
        <v>84</v>
      </c>
      <c r="M85" t="s">
        <v>4418</v>
      </c>
      <c r="N85">
        <f t="shared" si="7"/>
        <v>1953066910.0759699</v>
      </c>
      <c r="O85">
        <f t="shared" si="8"/>
        <v>20209</v>
      </c>
      <c r="P85">
        <f t="shared" si="9"/>
        <v>1</v>
      </c>
      <c r="R85" s="10"/>
    </row>
    <row r="86" spans="1:18" x14ac:dyDescent="0.3">
      <c r="A86" s="4">
        <v>5</v>
      </c>
      <c r="B86" s="4">
        <v>5005</v>
      </c>
      <c r="C86" s="6" t="s">
        <v>2259</v>
      </c>
      <c r="D86" s="6" t="s">
        <v>91</v>
      </c>
      <c r="E86" t="s">
        <v>4230</v>
      </c>
      <c r="F86" s="6">
        <v>359474518.53492898</v>
      </c>
      <c r="G86">
        <f t="shared" si="5"/>
        <v>5005</v>
      </c>
      <c r="H86">
        <f t="shared" si="6"/>
        <v>5071</v>
      </c>
      <c r="J86" s="4"/>
      <c r="L86" s="10">
        <v>85</v>
      </c>
      <c r="M86" t="s">
        <v>4264</v>
      </c>
      <c r="N86">
        <f t="shared" si="7"/>
        <v>472793539.01416898</v>
      </c>
      <c r="O86">
        <f t="shared" si="8"/>
        <v>21203</v>
      </c>
      <c r="P86">
        <f t="shared" si="9"/>
        <v>50</v>
      </c>
      <c r="R86" s="10"/>
    </row>
    <row r="87" spans="1:18" x14ac:dyDescent="0.3">
      <c r="A87" s="4">
        <v>5</v>
      </c>
      <c r="B87" s="4">
        <v>5007</v>
      </c>
      <c r="C87" s="6" t="s">
        <v>2259</v>
      </c>
      <c r="D87" s="6" t="s">
        <v>92</v>
      </c>
      <c r="E87" t="s">
        <v>4378</v>
      </c>
      <c r="F87" s="6">
        <v>2393520524.8847799</v>
      </c>
      <c r="G87">
        <f t="shared" si="5"/>
        <v>5007</v>
      </c>
      <c r="H87">
        <f t="shared" si="6"/>
        <v>5119</v>
      </c>
      <c r="J87" s="4"/>
      <c r="L87" s="10">
        <v>86</v>
      </c>
      <c r="M87" t="s">
        <v>4265</v>
      </c>
      <c r="N87">
        <f t="shared" si="7"/>
        <v>1460359567.5987401</v>
      </c>
      <c r="O87">
        <f t="shared" si="8"/>
        <v>21227</v>
      </c>
      <c r="P87">
        <f t="shared" si="9"/>
        <v>62</v>
      </c>
      <c r="R87" s="10"/>
    </row>
    <row r="88" spans="1:18" x14ac:dyDescent="0.3">
      <c r="A88" s="4">
        <v>5</v>
      </c>
      <c r="B88" s="4">
        <v>5009</v>
      </c>
      <c r="C88" s="6" t="s">
        <v>2259</v>
      </c>
      <c r="D88" s="6" t="s">
        <v>93</v>
      </c>
      <c r="E88" t="s">
        <v>4230</v>
      </c>
      <c r="F88" s="6">
        <v>401796268.79273301</v>
      </c>
      <c r="G88">
        <f t="shared" si="5"/>
        <v>5009</v>
      </c>
      <c r="H88">
        <f t="shared" si="6"/>
        <v>5071</v>
      </c>
      <c r="J88" s="4"/>
      <c r="L88" s="10">
        <v>87</v>
      </c>
      <c r="M88" t="s">
        <v>4419</v>
      </c>
      <c r="N88">
        <f t="shared" si="7"/>
        <v>1710584025.8504801</v>
      </c>
      <c r="O88">
        <f t="shared" si="8"/>
        <v>21117</v>
      </c>
      <c r="P88">
        <f t="shared" si="9"/>
        <v>4</v>
      </c>
      <c r="R88" s="10"/>
    </row>
    <row r="89" spans="1:18" x14ac:dyDescent="0.3">
      <c r="A89" s="4">
        <v>5</v>
      </c>
      <c r="B89" s="4">
        <v>5011</v>
      </c>
      <c r="C89" s="6" t="s">
        <v>2259</v>
      </c>
      <c r="D89" s="6" t="s">
        <v>94</v>
      </c>
      <c r="E89" t="s">
        <v>4229</v>
      </c>
      <c r="F89" s="6">
        <v>116698616.267988</v>
      </c>
      <c r="G89">
        <f t="shared" si="5"/>
        <v>5011</v>
      </c>
      <c r="H89">
        <f t="shared" si="6"/>
        <v>5143</v>
      </c>
      <c r="J89" s="4"/>
      <c r="L89" s="10">
        <v>88</v>
      </c>
      <c r="M89" t="s">
        <v>4420</v>
      </c>
      <c r="N89">
        <f t="shared" si="7"/>
        <v>981418169.22818601</v>
      </c>
      <c r="O89">
        <f t="shared" si="8"/>
        <v>21029</v>
      </c>
      <c r="P89">
        <f t="shared" si="9"/>
        <v>1</v>
      </c>
      <c r="R89" s="10"/>
    </row>
    <row r="90" spans="1:18" x14ac:dyDescent="0.3">
      <c r="A90" s="4">
        <v>5</v>
      </c>
      <c r="B90" s="4">
        <v>5013</v>
      </c>
      <c r="C90" s="6" t="s">
        <v>2259</v>
      </c>
      <c r="D90" s="6" t="s">
        <v>14</v>
      </c>
      <c r="E90" t="s">
        <v>4229</v>
      </c>
      <c r="F90" s="6">
        <v>106822220.145835</v>
      </c>
      <c r="G90">
        <f t="shared" si="5"/>
        <v>5013</v>
      </c>
      <c r="H90">
        <f t="shared" si="6"/>
        <v>5143</v>
      </c>
      <c r="J90" s="4"/>
      <c r="L90" s="10">
        <v>89</v>
      </c>
      <c r="M90" t="s">
        <v>4421</v>
      </c>
      <c r="N90">
        <f t="shared" si="7"/>
        <v>3185017169.0012698</v>
      </c>
      <c r="O90">
        <f t="shared" si="8"/>
        <v>21067</v>
      </c>
      <c r="P90">
        <f t="shared" si="9"/>
        <v>2</v>
      </c>
      <c r="R90" s="10"/>
    </row>
    <row r="91" spans="1:18" x14ac:dyDescent="0.3">
      <c r="A91" s="4">
        <v>5</v>
      </c>
      <c r="B91" s="4">
        <v>5015</v>
      </c>
      <c r="C91" s="6" t="s">
        <v>2259</v>
      </c>
      <c r="D91" s="6" t="s">
        <v>95</v>
      </c>
      <c r="E91" t="s">
        <v>4230</v>
      </c>
      <c r="F91" s="6">
        <v>261886812.60632199</v>
      </c>
      <c r="G91">
        <f t="shared" si="5"/>
        <v>5015</v>
      </c>
      <c r="H91">
        <f t="shared" si="6"/>
        <v>5071</v>
      </c>
      <c r="J91" s="4"/>
      <c r="L91" s="10">
        <v>90</v>
      </c>
      <c r="M91" t="s">
        <v>4422</v>
      </c>
      <c r="N91">
        <f t="shared" si="7"/>
        <v>7818553366.5069199</v>
      </c>
      <c r="O91">
        <f t="shared" si="8"/>
        <v>21111</v>
      </c>
      <c r="P91">
        <f t="shared" si="9"/>
        <v>1</v>
      </c>
      <c r="R91" s="10"/>
    </row>
    <row r="92" spans="1:18" x14ac:dyDescent="0.3">
      <c r="A92" s="4">
        <v>5</v>
      </c>
      <c r="B92" s="4">
        <v>5017</v>
      </c>
      <c r="C92" s="6" t="s">
        <v>2259</v>
      </c>
      <c r="D92" s="6" t="s">
        <v>96</v>
      </c>
      <c r="E92" t="s">
        <v>4229</v>
      </c>
      <c r="F92" s="6">
        <v>176471451.60616201</v>
      </c>
      <c r="G92">
        <f t="shared" si="5"/>
        <v>5017</v>
      </c>
      <c r="H92">
        <f t="shared" si="6"/>
        <v>5143</v>
      </c>
      <c r="J92" s="4"/>
      <c r="L92" s="10">
        <v>91</v>
      </c>
      <c r="M92" t="s">
        <v>4267</v>
      </c>
      <c r="N92">
        <f t="shared" si="7"/>
        <v>2958196546.3108802</v>
      </c>
      <c r="O92">
        <f t="shared" si="8"/>
        <v>22017</v>
      </c>
      <c r="P92">
        <f t="shared" si="9"/>
        <v>18</v>
      </c>
      <c r="R92" s="10"/>
    </row>
    <row r="93" spans="1:18" x14ac:dyDescent="0.3">
      <c r="A93" s="4">
        <v>5</v>
      </c>
      <c r="B93" s="4">
        <v>5019</v>
      </c>
      <c r="C93" s="6" t="s">
        <v>2259</v>
      </c>
      <c r="D93" s="6" t="s">
        <v>97</v>
      </c>
      <c r="E93" t="s">
        <v>4229</v>
      </c>
      <c r="F93" s="6">
        <v>489676800.759139</v>
      </c>
      <c r="G93">
        <f t="shared" si="5"/>
        <v>5019</v>
      </c>
      <c r="H93">
        <f t="shared" si="6"/>
        <v>5143</v>
      </c>
      <c r="J93" s="4"/>
      <c r="L93" s="10">
        <v>92</v>
      </c>
      <c r="M93" t="s">
        <v>4266</v>
      </c>
      <c r="N93">
        <f t="shared" si="7"/>
        <v>899345543.75329804</v>
      </c>
      <c r="O93">
        <f t="shared" si="8"/>
        <v>22097</v>
      </c>
      <c r="P93">
        <f t="shared" si="9"/>
        <v>29</v>
      </c>
      <c r="R93" s="10"/>
    </row>
    <row r="94" spans="1:18" x14ac:dyDescent="0.3">
      <c r="A94" s="4">
        <v>5</v>
      </c>
      <c r="B94" s="4">
        <v>5021</v>
      </c>
      <c r="C94" s="6" t="s">
        <v>2259</v>
      </c>
      <c r="D94" s="6" t="s">
        <v>20</v>
      </c>
      <c r="E94" t="s">
        <v>4229</v>
      </c>
      <c r="F94" s="6">
        <v>143103158.02046701</v>
      </c>
      <c r="G94">
        <f t="shared" si="5"/>
        <v>5021</v>
      </c>
      <c r="H94">
        <f t="shared" si="6"/>
        <v>5143</v>
      </c>
      <c r="J94" s="4"/>
      <c r="L94" s="10">
        <v>93</v>
      </c>
      <c r="M94" t="s">
        <v>4423</v>
      </c>
      <c r="N94">
        <f t="shared" si="7"/>
        <v>2364536072.1622</v>
      </c>
      <c r="O94">
        <f t="shared" si="8"/>
        <v>22055</v>
      </c>
      <c r="P94">
        <f t="shared" si="9"/>
        <v>2</v>
      </c>
      <c r="R94" s="10"/>
    </row>
    <row r="95" spans="1:18" x14ac:dyDescent="0.3">
      <c r="A95" s="4">
        <v>5</v>
      </c>
      <c r="B95" s="4">
        <v>5023</v>
      </c>
      <c r="C95" s="6" t="s">
        <v>2259</v>
      </c>
      <c r="D95" s="6" t="s">
        <v>21</v>
      </c>
      <c r="E95" t="s">
        <v>4229</v>
      </c>
      <c r="F95" s="6">
        <v>268311701.74887899</v>
      </c>
      <c r="G95">
        <f t="shared" si="5"/>
        <v>5023</v>
      </c>
      <c r="H95">
        <f t="shared" si="6"/>
        <v>5143</v>
      </c>
      <c r="J95" s="4"/>
      <c r="L95" s="10">
        <v>94</v>
      </c>
      <c r="M95" t="s">
        <v>4268</v>
      </c>
      <c r="N95">
        <f t="shared" si="7"/>
        <v>354901776.57243401</v>
      </c>
      <c r="O95">
        <f t="shared" si="8"/>
        <v>22011</v>
      </c>
      <c r="P95">
        <f t="shared" si="9"/>
        <v>1</v>
      </c>
      <c r="R95" s="10"/>
    </row>
    <row r="96" spans="1:18" x14ac:dyDescent="0.3">
      <c r="A96" s="4">
        <v>5</v>
      </c>
      <c r="B96" s="4">
        <v>5025</v>
      </c>
      <c r="C96" s="6" t="s">
        <v>2259</v>
      </c>
      <c r="D96" s="6" t="s">
        <v>98</v>
      </c>
      <c r="E96" t="s">
        <v>4229</v>
      </c>
      <c r="F96" s="6">
        <v>113001570.391302</v>
      </c>
      <c r="G96">
        <f t="shared" si="5"/>
        <v>5025</v>
      </c>
      <c r="H96">
        <f t="shared" si="6"/>
        <v>5143</v>
      </c>
      <c r="J96" s="4"/>
      <c r="L96" s="10">
        <v>95</v>
      </c>
      <c r="M96" t="s">
        <v>4269</v>
      </c>
      <c r="N96">
        <f t="shared" si="7"/>
        <v>3228229801.5093298</v>
      </c>
      <c r="O96">
        <f t="shared" si="8"/>
        <v>22051</v>
      </c>
      <c r="P96">
        <f t="shared" si="9"/>
        <v>11</v>
      </c>
      <c r="R96" s="10"/>
    </row>
    <row r="97" spans="1:18" x14ac:dyDescent="0.3">
      <c r="A97" s="4">
        <v>5</v>
      </c>
      <c r="B97" s="4">
        <v>5027</v>
      </c>
      <c r="C97" s="6" t="s">
        <v>2259</v>
      </c>
      <c r="D97" s="6" t="s">
        <v>99</v>
      </c>
      <c r="E97" t="s">
        <v>4229</v>
      </c>
      <c r="F97" s="6">
        <v>238961934.575073</v>
      </c>
      <c r="G97">
        <f t="shared" si="5"/>
        <v>5027</v>
      </c>
      <c r="H97">
        <f t="shared" si="6"/>
        <v>5143</v>
      </c>
      <c r="J97" s="4"/>
      <c r="L97" s="10">
        <v>96</v>
      </c>
      <c r="M97" t="s">
        <v>4424</v>
      </c>
      <c r="N97">
        <f t="shared" si="7"/>
        <v>86119111.379086494</v>
      </c>
      <c r="O97">
        <f t="shared" si="8"/>
        <v>22023</v>
      </c>
      <c r="P97">
        <f t="shared" si="9"/>
        <v>1</v>
      </c>
      <c r="R97" s="10"/>
    </row>
    <row r="98" spans="1:18" x14ac:dyDescent="0.3">
      <c r="A98" s="4">
        <v>5</v>
      </c>
      <c r="B98" s="4">
        <v>5029</v>
      </c>
      <c r="C98" s="6" t="s">
        <v>2259</v>
      </c>
      <c r="D98" s="6" t="s">
        <v>100</v>
      </c>
      <c r="E98" t="s">
        <v>4229</v>
      </c>
      <c r="F98" s="6">
        <v>463264935.03003597</v>
      </c>
      <c r="G98">
        <f t="shared" si="5"/>
        <v>5029</v>
      </c>
      <c r="H98">
        <f t="shared" si="6"/>
        <v>5143</v>
      </c>
      <c r="J98" s="4"/>
      <c r="L98" s="10">
        <v>97</v>
      </c>
      <c r="M98" t="s">
        <v>4425</v>
      </c>
      <c r="N98">
        <f t="shared" si="7"/>
        <v>4399113332.5484304</v>
      </c>
      <c r="O98">
        <f t="shared" si="8"/>
        <v>22033</v>
      </c>
      <c r="P98">
        <f t="shared" si="9"/>
        <v>2</v>
      </c>
      <c r="R98" s="10"/>
    </row>
    <row r="99" spans="1:18" x14ac:dyDescent="0.3">
      <c r="A99" s="4">
        <v>5</v>
      </c>
      <c r="B99" s="4">
        <v>5031</v>
      </c>
      <c r="C99" s="6" t="s">
        <v>2259</v>
      </c>
      <c r="D99" s="6" t="s">
        <v>101</v>
      </c>
      <c r="E99" t="s">
        <v>4378</v>
      </c>
      <c r="F99" s="6">
        <v>1042650377.7756</v>
      </c>
      <c r="G99">
        <f t="shared" si="5"/>
        <v>5031</v>
      </c>
      <c r="H99">
        <f t="shared" si="6"/>
        <v>5119</v>
      </c>
      <c r="J99" s="4"/>
      <c r="L99" s="10">
        <v>98</v>
      </c>
      <c r="M99" t="s">
        <v>4272</v>
      </c>
      <c r="N99">
        <f t="shared" si="7"/>
        <v>2340882068.9432201</v>
      </c>
      <c r="O99">
        <f t="shared" si="8"/>
        <v>23031</v>
      </c>
      <c r="P99">
        <f t="shared" si="9"/>
        <v>6</v>
      </c>
      <c r="R99" s="10"/>
    </row>
    <row r="100" spans="1:18" x14ac:dyDescent="0.3">
      <c r="A100" s="4">
        <v>5</v>
      </c>
      <c r="B100" s="4">
        <v>5033</v>
      </c>
      <c r="C100" s="6" t="s">
        <v>2259</v>
      </c>
      <c r="D100" s="6" t="s">
        <v>102</v>
      </c>
      <c r="E100" t="s">
        <v>4229</v>
      </c>
      <c r="F100" s="6">
        <v>851827479.19569302</v>
      </c>
      <c r="G100">
        <f t="shared" si="5"/>
        <v>5033</v>
      </c>
      <c r="H100">
        <f t="shared" si="6"/>
        <v>5143</v>
      </c>
      <c r="J100" s="4"/>
      <c r="L100" s="10">
        <v>99</v>
      </c>
      <c r="M100" t="s">
        <v>4270</v>
      </c>
      <c r="N100">
        <f t="shared" si="7"/>
        <v>1705161891.1166699</v>
      </c>
      <c r="O100">
        <f t="shared" si="8"/>
        <v>23019</v>
      </c>
      <c r="P100">
        <f t="shared" si="9"/>
        <v>4</v>
      </c>
      <c r="R100" s="10"/>
    </row>
    <row r="101" spans="1:18" x14ac:dyDescent="0.3">
      <c r="A101" s="4">
        <v>5</v>
      </c>
      <c r="B101" s="4">
        <v>5035</v>
      </c>
      <c r="C101" s="6" t="s">
        <v>2259</v>
      </c>
      <c r="D101" s="6" t="s">
        <v>103</v>
      </c>
      <c r="E101" t="s">
        <v>4229</v>
      </c>
      <c r="F101" s="6">
        <v>944036433.69155097</v>
      </c>
      <c r="G101">
        <f t="shared" si="5"/>
        <v>5035</v>
      </c>
      <c r="H101">
        <f t="shared" si="6"/>
        <v>5143</v>
      </c>
      <c r="J101" s="4"/>
      <c r="L101" s="10">
        <v>100</v>
      </c>
      <c r="M101" t="s">
        <v>4426</v>
      </c>
      <c r="N101">
        <f t="shared" si="7"/>
        <v>3178963692.3088102</v>
      </c>
      <c r="O101">
        <f t="shared" si="8"/>
        <v>23005</v>
      </c>
      <c r="P101">
        <f t="shared" si="9"/>
        <v>1</v>
      </c>
      <c r="R101" s="10"/>
    </row>
    <row r="102" spans="1:18" x14ac:dyDescent="0.3">
      <c r="A102" s="4">
        <v>5</v>
      </c>
      <c r="B102" s="4">
        <v>5037</v>
      </c>
      <c r="C102" s="6" t="s">
        <v>2259</v>
      </c>
      <c r="D102" s="6" t="s">
        <v>104</v>
      </c>
      <c r="E102" t="s">
        <v>4229</v>
      </c>
      <c r="F102" s="6">
        <v>185180228.585179</v>
      </c>
      <c r="G102">
        <f t="shared" si="5"/>
        <v>5037</v>
      </c>
      <c r="H102">
        <f t="shared" si="6"/>
        <v>5143</v>
      </c>
      <c r="J102" s="4"/>
      <c r="L102" s="10">
        <v>101</v>
      </c>
      <c r="M102" t="s">
        <v>4271</v>
      </c>
      <c r="N102">
        <f t="shared" si="7"/>
        <v>673049840.63112199</v>
      </c>
      <c r="O102">
        <f t="shared" si="8"/>
        <v>23025</v>
      </c>
      <c r="P102">
        <f t="shared" si="9"/>
        <v>5</v>
      </c>
      <c r="R102" s="10"/>
    </row>
    <row r="103" spans="1:18" x14ac:dyDescent="0.3">
      <c r="A103" s="4">
        <v>5</v>
      </c>
      <c r="B103" s="4">
        <v>5039</v>
      </c>
      <c r="C103" s="6" t="s">
        <v>2259</v>
      </c>
      <c r="D103" s="6" t="s">
        <v>30</v>
      </c>
      <c r="E103" t="s">
        <v>4229</v>
      </c>
      <c r="F103" s="6">
        <v>97018460.9053009</v>
      </c>
      <c r="G103">
        <f t="shared" si="5"/>
        <v>5039</v>
      </c>
      <c r="H103">
        <f t="shared" si="6"/>
        <v>5143</v>
      </c>
      <c r="J103" s="4"/>
      <c r="L103" s="10">
        <v>102</v>
      </c>
      <c r="M103" t="s">
        <v>4273</v>
      </c>
      <c r="N103">
        <f t="shared" si="7"/>
        <v>1003103050.18775</v>
      </c>
      <c r="O103">
        <f t="shared" si="8"/>
        <v>24045</v>
      </c>
      <c r="P103">
        <f t="shared" si="9"/>
        <v>5</v>
      </c>
      <c r="R103" s="10"/>
    </row>
    <row r="104" spans="1:18" x14ac:dyDescent="0.3">
      <c r="A104" s="4">
        <v>5</v>
      </c>
      <c r="B104" s="4">
        <v>5041</v>
      </c>
      <c r="C104" s="6" t="s">
        <v>2259</v>
      </c>
      <c r="D104" s="6" t="s">
        <v>105</v>
      </c>
      <c r="E104" t="s">
        <v>4229</v>
      </c>
      <c r="F104" s="6">
        <v>159801023.610156</v>
      </c>
      <c r="G104">
        <f t="shared" si="5"/>
        <v>5041</v>
      </c>
      <c r="H104">
        <f t="shared" si="6"/>
        <v>5143</v>
      </c>
      <c r="J104" s="4"/>
      <c r="L104" s="10">
        <v>103</v>
      </c>
      <c r="M104" t="s">
        <v>4427</v>
      </c>
      <c r="N104">
        <f t="shared" si="7"/>
        <v>9205367107.5328808</v>
      </c>
      <c r="O104">
        <f t="shared" si="8"/>
        <v>24033</v>
      </c>
      <c r="P104">
        <f t="shared" si="9"/>
        <v>9</v>
      </c>
      <c r="R104" s="10"/>
    </row>
    <row r="105" spans="1:18" x14ac:dyDescent="0.3">
      <c r="A105" s="4">
        <v>5</v>
      </c>
      <c r="B105" s="4">
        <v>5043</v>
      </c>
      <c r="C105" s="6" t="s">
        <v>2259</v>
      </c>
      <c r="D105" s="6" t="s">
        <v>106</v>
      </c>
      <c r="E105" t="s">
        <v>4229</v>
      </c>
      <c r="F105" s="6">
        <v>246414148.200223</v>
      </c>
      <c r="G105">
        <f t="shared" si="5"/>
        <v>5043</v>
      </c>
      <c r="H105">
        <f t="shared" si="6"/>
        <v>5143</v>
      </c>
      <c r="J105" s="4"/>
      <c r="L105" s="10">
        <v>104</v>
      </c>
      <c r="M105" t="s">
        <v>4428</v>
      </c>
      <c r="N105">
        <f t="shared" si="7"/>
        <v>8634484684.81567</v>
      </c>
      <c r="O105">
        <f t="shared" si="8"/>
        <v>24005</v>
      </c>
      <c r="P105">
        <f t="shared" si="9"/>
        <v>3</v>
      </c>
      <c r="R105" s="10"/>
    </row>
    <row r="106" spans="1:18" x14ac:dyDescent="0.3">
      <c r="A106" s="4">
        <v>5</v>
      </c>
      <c r="B106" s="4">
        <v>5045</v>
      </c>
      <c r="C106" s="6" t="s">
        <v>2259</v>
      </c>
      <c r="D106" s="6" t="s">
        <v>107</v>
      </c>
      <c r="E106" t="s">
        <v>4378</v>
      </c>
      <c r="F106" s="6">
        <v>1329369998.7052801</v>
      </c>
      <c r="G106">
        <f t="shared" si="5"/>
        <v>5045</v>
      </c>
      <c r="H106">
        <f t="shared" si="6"/>
        <v>5119</v>
      </c>
      <c r="J106" s="4"/>
      <c r="L106" s="10">
        <v>105</v>
      </c>
      <c r="M106" t="s">
        <v>4429</v>
      </c>
      <c r="N106">
        <f t="shared" si="7"/>
        <v>1312219318.5334899</v>
      </c>
      <c r="O106">
        <f t="shared" si="8"/>
        <v>24015</v>
      </c>
      <c r="P106">
        <f t="shared" si="9"/>
        <v>1</v>
      </c>
      <c r="R106" s="10"/>
    </row>
    <row r="107" spans="1:18" x14ac:dyDescent="0.3">
      <c r="A107" s="4">
        <v>5</v>
      </c>
      <c r="B107" s="4">
        <v>5047</v>
      </c>
      <c r="C107" s="6" t="s">
        <v>2259</v>
      </c>
      <c r="D107" s="6" t="s">
        <v>36</v>
      </c>
      <c r="E107" t="s">
        <v>4229</v>
      </c>
      <c r="F107" s="6">
        <v>318366945.00533199</v>
      </c>
      <c r="G107">
        <f t="shared" si="5"/>
        <v>5047</v>
      </c>
      <c r="H107">
        <f t="shared" si="6"/>
        <v>5143</v>
      </c>
      <c r="J107" s="4"/>
      <c r="L107" s="10">
        <v>106</v>
      </c>
      <c r="M107" t="s">
        <v>4274</v>
      </c>
      <c r="N107">
        <f t="shared" si="7"/>
        <v>957020094.57009602</v>
      </c>
      <c r="O107">
        <f t="shared" si="8"/>
        <v>24037</v>
      </c>
      <c r="P107">
        <f t="shared" si="9"/>
        <v>3</v>
      </c>
      <c r="R107" s="10"/>
    </row>
    <row r="108" spans="1:18" x14ac:dyDescent="0.3">
      <c r="A108" s="4">
        <v>5</v>
      </c>
      <c r="B108" s="4">
        <v>5049</v>
      </c>
      <c r="C108" s="6" t="s">
        <v>2259</v>
      </c>
      <c r="D108" s="6" t="s">
        <v>108</v>
      </c>
      <c r="E108" t="s">
        <v>4230</v>
      </c>
      <c r="F108" s="6">
        <v>139571748.16637301</v>
      </c>
      <c r="G108">
        <f t="shared" si="5"/>
        <v>5049</v>
      </c>
      <c r="H108">
        <f t="shared" si="6"/>
        <v>5071</v>
      </c>
      <c r="J108" s="4"/>
      <c r="L108" s="10">
        <v>107</v>
      </c>
      <c r="M108" t="s">
        <v>4275</v>
      </c>
      <c r="N108">
        <f t="shared" si="7"/>
        <v>212949350.14009199</v>
      </c>
      <c r="O108">
        <f t="shared" si="8"/>
        <v>24029</v>
      </c>
      <c r="P108">
        <f t="shared" si="9"/>
        <v>1</v>
      </c>
      <c r="R108" s="10"/>
    </row>
    <row r="109" spans="1:18" x14ac:dyDescent="0.3">
      <c r="A109" s="4">
        <v>5</v>
      </c>
      <c r="B109" s="4">
        <v>5051</v>
      </c>
      <c r="C109" s="6" t="s">
        <v>2259</v>
      </c>
      <c r="D109" s="6" t="s">
        <v>109</v>
      </c>
      <c r="E109" t="s">
        <v>4229</v>
      </c>
      <c r="F109" s="6">
        <v>926828525.49834204</v>
      </c>
      <c r="G109">
        <f t="shared" si="5"/>
        <v>5051</v>
      </c>
      <c r="H109">
        <f t="shared" si="6"/>
        <v>5143</v>
      </c>
      <c r="J109" s="4"/>
      <c r="L109" s="10">
        <v>108</v>
      </c>
      <c r="M109" t="s">
        <v>4430</v>
      </c>
      <c r="N109">
        <f t="shared" si="7"/>
        <v>284484412.93937999</v>
      </c>
      <c r="O109">
        <f t="shared" si="8"/>
        <v>24039</v>
      </c>
      <c r="P109">
        <f t="shared" si="9"/>
        <v>1</v>
      </c>
      <c r="R109" s="10"/>
    </row>
    <row r="110" spans="1:18" x14ac:dyDescent="0.3">
      <c r="A110" s="4">
        <v>5</v>
      </c>
      <c r="B110" s="4">
        <v>5053</v>
      </c>
      <c r="C110" s="6" t="s">
        <v>2259</v>
      </c>
      <c r="D110" s="6" t="s">
        <v>110</v>
      </c>
      <c r="E110" t="s">
        <v>4229</v>
      </c>
      <c r="F110" s="6">
        <v>218760371.72271001</v>
      </c>
      <c r="G110">
        <f t="shared" si="5"/>
        <v>5053</v>
      </c>
      <c r="H110">
        <f t="shared" si="6"/>
        <v>5143</v>
      </c>
      <c r="J110" s="4"/>
      <c r="L110" s="10">
        <v>109</v>
      </c>
      <c r="M110" t="s">
        <v>4431</v>
      </c>
      <c r="N110">
        <f t="shared" si="7"/>
        <v>2052579525.21456</v>
      </c>
      <c r="O110">
        <f t="shared" si="8"/>
        <v>24043</v>
      </c>
      <c r="P110">
        <f t="shared" si="9"/>
        <v>1</v>
      </c>
      <c r="R110" s="10"/>
    </row>
    <row r="111" spans="1:18" x14ac:dyDescent="0.3">
      <c r="A111" s="4">
        <v>5</v>
      </c>
      <c r="B111" s="4">
        <v>5055</v>
      </c>
      <c r="C111" s="6" t="s">
        <v>2259</v>
      </c>
      <c r="D111" s="6" t="s">
        <v>38</v>
      </c>
      <c r="E111" t="s">
        <v>4229</v>
      </c>
      <c r="F111" s="6">
        <v>396432507.49007201</v>
      </c>
      <c r="G111">
        <f t="shared" si="5"/>
        <v>5055</v>
      </c>
      <c r="H111">
        <f t="shared" si="6"/>
        <v>5143</v>
      </c>
      <c r="J111" s="4"/>
      <c r="L111" s="10">
        <v>110</v>
      </c>
      <c r="M111" t="s">
        <v>4276</v>
      </c>
      <c r="N111">
        <f t="shared" si="7"/>
        <v>5081014241.5101604</v>
      </c>
      <c r="O111">
        <f t="shared" si="8"/>
        <v>25005</v>
      </c>
      <c r="P111">
        <f t="shared" si="9"/>
        <v>8</v>
      </c>
      <c r="R111" s="10"/>
    </row>
    <row r="112" spans="1:18" x14ac:dyDescent="0.3">
      <c r="A112" s="4">
        <v>5</v>
      </c>
      <c r="B112" s="4">
        <v>5057</v>
      </c>
      <c r="C112" s="6" t="s">
        <v>2259</v>
      </c>
      <c r="D112" s="6" t="s">
        <v>111</v>
      </c>
      <c r="E112" t="s">
        <v>4229</v>
      </c>
      <c r="F112" s="6">
        <v>453321343.91927803</v>
      </c>
      <c r="G112">
        <f t="shared" si="5"/>
        <v>5057</v>
      </c>
      <c r="H112">
        <f t="shared" si="6"/>
        <v>5143</v>
      </c>
      <c r="J112" s="4"/>
      <c r="L112" s="10">
        <v>111</v>
      </c>
      <c r="M112" t="s">
        <v>4432</v>
      </c>
      <c r="N112">
        <f t="shared" si="7"/>
        <v>13584222792.663401</v>
      </c>
      <c r="O112">
        <f t="shared" si="8"/>
        <v>25017</v>
      </c>
      <c r="P112">
        <f t="shared" si="9"/>
        <v>6</v>
      </c>
      <c r="R112" s="10"/>
    </row>
    <row r="113" spans="1:18" x14ac:dyDescent="0.3">
      <c r="A113" s="4">
        <v>5</v>
      </c>
      <c r="B113" s="4">
        <v>5059</v>
      </c>
      <c r="C113" s="6" t="s">
        <v>2259</v>
      </c>
      <c r="D113" s="6" t="s">
        <v>112</v>
      </c>
      <c r="E113" t="s">
        <v>4229</v>
      </c>
      <c r="F113" s="6">
        <v>581309081.60722399</v>
      </c>
      <c r="G113">
        <f t="shared" si="5"/>
        <v>5059</v>
      </c>
      <c r="H113">
        <f t="shared" si="6"/>
        <v>5143</v>
      </c>
      <c r="J113" s="4"/>
      <c r="L113" s="10">
        <v>112</v>
      </c>
      <c r="M113" t="s">
        <v>4277</v>
      </c>
      <c r="N113">
        <f t="shared" si="7"/>
        <v>1991094709.9999599</v>
      </c>
      <c r="O113">
        <f t="shared" si="8"/>
        <v>26021</v>
      </c>
      <c r="P113">
        <f t="shared" si="9"/>
        <v>49</v>
      </c>
      <c r="R113" s="10"/>
    </row>
    <row r="114" spans="1:18" x14ac:dyDescent="0.3">
      <c r="A114" s="4">
        <v>5</v>
      </c>
      <c r="B114" s="4">
        <v>5061</v>
      </c>
      <c r="C114" s="6" t="s">
        <v>2259</v>
      </c>
      <c r="D114" s="6" t="s">
        <v>113</v>
      </c>
      <c r="E114" t="s">
        <v>4229</v>
      </c>
      <c r="F114" s="6">
        <v>132366002.330384</v>
      </c>
      <c r="G114">
        <f t="shared" si="5"/>
        <v>5061</v>
      </c>
      <c r="H114">
        <f t="shared" si="6"/>
        <v>5143</v>
      </c>
      <c r="J114" s="4"/>
      <c r="L114" s="10">
        <v>113</v>
      </c>
      <c r="M114" t="s">
        <v>4278</v>
      </c>
      <c r="N114">
        <f t="shared" si="7"/>
        <v>5966507175.0226803</v>
      </c>
      <c r="O114">
        <f t="shared" si="8"/>
        <v>26081</v>
      </c>
      <c r="P114">
        <f t="shared" si="9"/>
        <v>25</v>
      </c>
      <c r="R114" s="10"/>
    </row>
    <row r="115" spans="1:18" x14ac:dyDescent="0.3">
      <c r="A115" s="4">
        <v>5</v>
      </c>
      <c r="B115" s="4">
        <v>5063</v>
      </c>
      <c r="C115" s="6" t="s">
        <v>2259</v>
      </c>
      <c r="D115" s="6" t="s">
        <v>114</v>
      </c>
      <c r="E115" t="s">
        <v>4229</v>
      </c>
      <c r="F115" s="6">
        <v>397558062.646249</v>
      </c>
      <c r="G115">
        <f t="shared" si="5"/>
        <v>5063</v>
      </c>
      <c r="H115">
        <f t="shared" si="6"/>
        <v>5143</v>
      </c>
      <c r="J115" s="4"/>
      <c r="L115" s="10">
        <v>114</v>
      </c>
      <c r="M115" t="s">
        <v>4279</v>
      </c>
      <c r="N115">
        <f t="shared" si="7"/>
        <v>104728719.999378</v>
      </c>
      <c r="O115">
        <f t="shared" si="8"/>
        <v>26085</v>
      </c>
      <c r="P115">
        <f t="shared" si="9"/>
        <v>1</v>
      </c>
      <c r="R115" s="10"/>
    </row>
    <row r="116" spans="1:18" x14ac:dyDescent="0.3">
      <c r="A116" s="4">
        <v>5</v>
      </c>
      <c r="B116" s="4">
        <v>5065</v>
      </c>
      <c r="C116" s="6" t="s">
        <v>2259</v>
      </c>
      <c r="D116" s="6" t="s">
        <v>115</v>
      </c>
      <c r="E116" t="s">
        <v>4230</v>
      </c>
      <c r="F116" s="6">
        <v>107944464.796068</v>
      </c>
      <c r="G116">
        <f t="shared" si="5"/>
        <v>5065</v>
      </c>
      <c r="H116">
        <f t="shared" si="6"/>
        <v>5071</v>
      </c>
      <c r="J116" s="4"/>
      <c r="L116" s="10">
        <v>115</v>
      </c>
      <c r="M116" t="s">
        <v>4280</v>
      </c>
      <c r="N116">
        <f t="shared" si="7"/>
        <v>920795719.99524498</v>
      </c>
      <c r="O116">
        <f t="shared" si="8"/>
        <v>26091</v>
      </c>
      <c r="P116">
        <f t="shared" si="9"/>
        <v>1</v>
      </c>
      <c r="R116" s="10"/>
    </row>
    <row r="117" spans="1:18" x14ac:dyDescent="0.3">
      <c r="A117" s="4">
        <v>5</v>
      </c>
      <c r="B117" s="4">
        <v>5067</v>
      </c>
      <c r="C117" s="6" t="s">
        <v>2259</v>
      </c>
      <c r="D117" s="6" t="s">
        <v>42</v>
      </c>
      <c r="E117" t="s">
        <v>4229</v>
      </c>
      <c r="F117" s="6">
        <v>263286203.93428901</v>
      </c>
      <c r="G117">
        <f t="shared" si="5"/>
        <v>5067</v>
      </c>
      <c r="H117">
        <f t="shared" si="6"/>
        <v>5143</v>
      </c>
      <c r="J117" s="4"/>
      <c r="L117" s="10">
        <v>116</v>
      </c>
      <c r="M117" t="s">
        <v>4433</v>
      </c>
      <c r="N117">
        <f t="shared" si="7"/>
        <v>12939468269.904699</v>
      </c>
      <c r="O117">
        <f t="shared" si="8"/>
        <v>26125</v>
      </c>
      <c r="P117">
        <f t="shared" si="9"/>
        <v>4</v>
      </c>
      <c r="R117" s="10"/>
    </row>
    <row r="118" spans="1:18" x14ac:dyDescent="0.3">
      <c r="A118" s="4">
        <v>5</v>
      </c>
      <c r="B118" s="4">
        <v>5069</v>
      </c>
      <c r="C118" s="6" t="s">
        <v>2259</v>
      </c>
      <c r="D118" s="6" t="s">
        <v>43</v>
      </c>
      <c r="E118" t="s">
        <v>4229</v>
      </c>
      <c r="F118" s="6">
        <v>845729256.27300501</v>
      </c>
      <c r="G118">
        <f t="shared" si="5"/>
        <v>5069</v>
      </c>
      <c r="H118">
        <f t="shared" si="6"/>
        <v>5143</v>
      </c>
      <c r="J118" s="4"/>
      <c r="L118" s="10">
        <v>117</v>
      </c>
      <c r="M118" t="s">
        <v>4434</v>
      </c>
      <c r="N118">
        <f t="shared" si="7"/>
        <v>15555069584.9839</v>
      </c>
      <c r="O118">
        <f t="shared" si="8"/>
        <v>26163</v>
      </c>
      <c r="P118">
        <f t="shared" si="9"/>
        <v>3</v>
      </c>
      <c r="R118" s="10"/>
    </row>
    <row r="119" spans="1:18" x14ac:dyDescent="0.3">
      <c r="A119" s="4">
        <v>5</v>
      </c>
      <c r="B119" s="4">
        <v>5071</v>
      </c>
      <c r="C119" s="6" t="s">
        <v>2259</v>
      </c>
      <c r="D119" s="6" t="s">
        <v>116</v>
      </c>
      <c r="E119" t="s">
        <v>4230</v>
      </c>
      <c r="F119" s="6">
        <v>420531747.13899201</v>
      </c>
      <c r="G119">
        <f t="shared" si="5"/>
        <v>5071</v>
      </c>
      <c r="H119">
        <f t="shared" si="6"/>
        <v>5071</v>
      </c>
      <c r="J119" s="4"/>
      <c r="L119" s="10">
        <v>118</v>
      </c>
      <c r="M119" t="s">
        <v>4281</v>
      </c>
      <c r="N119">
        <f t="shared" si="7"/>
        <v>2117607273.4918399</v>
      </c>
      <c r="O119">
        <f t="shared" si="8"/>
        <v>27137</v>
      </c>
      <c r="P119">
        <f t="shared" si="9"/>
        <v>55</v>
      </c>
      <c r="R119" s="10"/>
    </row>
    <row r="120" spans="1:18" x14ac:dyDescent="0.3">
      <c r="A120" s="4">
        <v>5</v>
      </c>
      <c r="B120" s="4">
        <v>5073</v>
      </c>
      <c r="C120" s="6" t="s">
        <v>2259</v>
      </c>
      <c r="D120" s="6" t="s">
        <v>117</v>
      </c>
      <c r="E120" t="s">
        <v>4230</v>
      </c>
      <c r="F120" s="6">
        <v>90251879.341300502</v>
      </c>
      <c r="G120">
        <f t="shared" si="5"/>
        <v>5073</v>
      </c>
      <c r="H120">
        <f t="shared" si="6"/>
        <v>5071</v>
      </c>
      <c r="J120" s="4"/>
      <c r="L120" s="10">
        <v>119</v>
      </c>
      <c r="M120" t="s">
        <v>4435</v>
      </c>
      <c r="N120">
        <f t="shared" si="7"/>
        <v>11515834279.057199</v>
      </c>
      <c r="O120">
        <f t="shared" si="8"/>
        <v>27053</v>
      </c>
      <c r="P120">
        <f t="shared" si="9"/>
        <v>10</v>
      </c>
      <c r="R120" s="10"/>
    </row>
    <row r="121" spans="1:18" x14ac:dyDescent="0.3">
      <c r="A121" s="4">
        <v>5</v>
      </c>
      <c r="B121" s="4">
        <v>5075</v>
      </c>
      <c r="C121" s="6" t="s">
        <v>2259</v>
      </c>
      <c r="D121" s="6" t="s">
        <v>46</v>
      </c>
      <c r="E121" t="s">
        <v>4229</v>
      </c>
      <c r="F121" s="6">
        <v>251077954.99967101</v>
      </c>
      <c r="G121">
        <f t="shared" si="5"/>
        <v>5075</v>
      </c>
      <c r="H121">
        <f t="shared" si="6"/>
        <v>5143</v>
      </c>
      <c r="J121" s="4"/>
      <c r="L121" s="10">
        <v>120</v>
      </c>
      <c r="M121" t="s">
        <v>4282</v>
      </c>
      <c r="N121">
        <f t="shared" si="7"/>
        <v>824076327.50635397</v>
      </c>
      <c r="O121">
        <f t="shared" si="8"/>
        <v>27111</v>
      </c>
      <c r="P121">
        <f t="shared" si="9"/>
        <v>22</v>
      </c>
      <c r="R121" s="10"/>
    </row>
    <row r="122" spans="1:18" x14ac:dyDescent="0.3">
      <c r="A122" s="4">
        <v>5</v>
      </c>
      <c r="B122" s="4">
        <v>5077</v>
      </c>
      <c r="C122" s="6" t="s">
        <v>2259</v>
      </c>
      <c r="D122" s="6" t="s">
        <v>47</v>
      </c>
      <c r="E122" t="s">
        <v>4229</v>
      </c>
      <c r="F122" s="6">
        <v>110474168.345516</v>
      </c>
      <c r="G122">
        <f t="shared" si="5"/>
        <v>5077</v>
      </c>
      <c r="H122">
        <f t="shared" si="6"/>
        <v>5143</v>
      </c>
      <c r="J122" s="4"/>
      <c r="L122" s="10">
        <v>121</v>
      </c>
      <c r="M122" t="s">
        <v>4283</v>
      </c>
      <c r="N122">
        <f t="shared" si="7"/>
        <v>3339347043.4885201</v>
      </c>
      <c r="O122">
        <f t="shared" si="8"/>
        <v>28049</v>
      </c>
      <c r="P122">
        <f t="shared" si="9"/>
        <v>48</v>
      </c>
      <c r="R122" s="10"/>
    </row>
    <row r="123" spans="1:18" x14ac:dyDescent="0.3">
      <c r="A123" s="4">
        <v>5</v>
      </c>
      <c r="B123" s="4">
        <v>5079</v>
      </c>
      <c r="C123" s="6" t="s">
        <v>2259</v>
      </c>
      <c r="D123" s="6" t="s">
        <v>118</v>
      </c>
      <c r="E123" t="s">
        <v>4229</v>
      </c>
      <c r="F123" s="6">
        <v>143828164.201489</v>
      </c>
      <c r="G123">
        <f t="shared" si="5"/>
        <v>5079</v>
      </c>
      <c r="H123">
        <f t="shared" si="6"/>
        <v>5143</v>
      </c>
      <c r="J123" s="4"/>
      <c r="L123" s="10">
        <v>122</v>
      </c>
      <c r="M123" t="s">
        <v>4284</v>
      </c>
      <c r="N123">
        <f t="shared" si="7"/>
        <v>605842322.36805499</v>
      </c>
      <c r="O123">
        <f t="shared" si="8"/>
        <v>28093</v>
      </c>
      <c r="P123">
        <f t="shared" si="9"/>
        <v>30</v>
      </c>
      <c r="R123" s="10"/>
    </row>
    <row r="124" spans="1:18" x14ac:dyDescent="0.3">
      <c r="A124" s="4">
        <v>5</v>
      </c>
      <c r="B124" s="4">
        <v>5081</v>
      </c>
      <c r="C124" s="6" t="s">
        <v>2259</v>
      </c>
      <c r="D124" s="6" t="s">
        <v>119</v>
      </c>
      <c r="E124" t="s">
        <v>4229</v>
      </c>
      <c r="F124" s="6">
        <v>165320193.475613</v>
      </c>
      <c r="G124">
        <f t="shared" si="5"/>
        <v>5081</v>
      </c>
      <c r="H124">
        <f t="shared" si="6"/>
        <v>5143</v>
      </c>
      <c r="J124" s="4"/>
      <c r="L124" s="10">
        <v>123</v>
      </c>
      <c r="M124" t="s">
        <v>4436</v>
      </c>
      <c r="N124">
        <f t="shared" si="7"/>
        <v>2109836115.02861</v>
      </c>
      <c r="O124">
        <f t="shared" si="8"/>
        <v>28121</v>
      </c>
      <c r="P124">
        <f t="shared" si="9"/>
        <v>3</v>
      </c>
      <c r="R124" s="10"/>
    </row>
    <row r="125" spans="1:18" x14ac:dyDescent="0.3">
      <c r="A125" s="4">
        <v>5</v>
      </c>
      <c r="B125" s="4">
        <v>5083</v>
      </c>
      <c r="C125" s="6" t="s">
        <v>2259</v>
      </c>
      <c r="D125" s="6" t="s">
        <v>120</v>
      </c>
      <c r="E125" t="s">
        <v>4230</v>
      </c>
      <c r="F125" s="6">
        <v>186351913.06610999</v>
      </c>
      <c r="G125">
        <f t="shared" si="5"/>
        <v>5083</v>
      </c>
      <c r="H125">
        <f t="shared" si="6"/>
        <v>5071</v>
      </c>
      <c r="J125" s="4"/>
      <c r="L125" s="10">
        <v>124</v>
      </c>
      <c r="M125" t="s">
        <v>4285</v>
      </c>
      <c r="N125">
        <f t="shared" si="7"/>
        <v>476334082.14245898</v>
      </c>
      <c r="O125">
        <f t="shared" si="8"/>
        <v>28123</v>
      </c>
      <c r="P125">
        <f t="shared" si="9"/>
        <v>1</v>
      </c>
      <c r="R125" s="10"/>
    </row>
    <row r="126" spans="1:18" x14ac:dyDescent="0.3">
      <c r="A126" s="4">
        <v>5</v>
      </c>
      <c r="B126" s="4">
        <v>5085</v>
      </c>
      <c r="C126" s="6" t="s">
        <v>2259</v>
      </c>
      <c r="D126" s="6" t="s">
        <v>121</v>
      </c>
      <c r="E126" t="s">
        <v>4378</v>
      </c>
      <c r="F126" s="6">
        <v>926965532.771016</v>
      </c>
      <c r="G126">
        <f t="shared" si="5"/>
        <v>5085</v>
      </c>
      <c r="H126">
        <f t="shared" si="6"/>
        <v>5119</v>
      </c>
      <c r="J126" s="4"/>
      <c r="L126" s="10">
        <v>125</v>
      </c>
      <c r="M126" t="s">
        <v>4286</v>
      </c>
      <c r="N126">
        <f t="shared" si="7"/>
        <v>780843739.39813495</v>
      </c>
      <c r="O126">
        <f t="shared" si="8"/>
        <v>29109</v>
      </c>
      <c r="P126">
        <f t="shared" si="9"/>
        <v>65</v>
      </c>
      <c r="R126" s="10"/>
    </row>
    <row r="127" spans="1:18" x14ac:dyDescent="0.3">
      <c r="A127" s="4">
        <v>5</v>
      </c>
      <c r="B127" s="4">
        <v>5087</v>
      </c>
      <c r="C127" s="6" t="s">
        <v>2259</v>
      </c>
      <c r="D127" s="6" t="s">
        <v>51</v>
      </c>
      <c r="E127" t="s">
        <v>4230</v>
      </c>
      <c r="F127" s="6">
        <v>178925343.75461</v>
      </c>
      <c r="G127">
        <f t="shared" si="5"/>
        <v>5087</v>
      </c>
      <c r="H127">
        <f t="shared" si="6"/>
        <v>5071</v>
      </c>
      <c r="J127" s="4"/>
      <c r="L127" s="10">
        <v>126</v>
      </c>
      <c r="M127" t="s">
        <v>4287</v>
      </c>
      <c r="N127">
        <f t="shared" si="7"/>
        <v>2779370072.6719599</v>
      </c>
      <c r="O127">
        <f t="shared" si="8"/>
        <v>29077</v>
      </c>
      <c r="P127">
        <f t="shared" si="9"/>
        <v>37</v>
      </c>
      <c r="R127" s="10"/>
    </row>
    <row r="128" spans="1:18" x14ac:dyDescent="0.3">
      <c r="A128" s="4">
        <v>5</v>
      </c>
      <c r="B128" s="4">
        <v>5089</v>
      </c>
      <c r="C128" s="6" t="s">
        <v>2259</v>
      </c>
      <c r="D128" s="6" t="s">
        <v>53</v>
      </c>
      <c r="E128" t="s">
        <v>4230</v>
      </c>
      <c r="F128" s="6">
        <v>145032884.91168401</v>
      </c>
      <c r="G128">
        <f t="shared" si="5"/>
        <v>5089</v>
      </c>
      <c r="H128">
        <f t="shared" si="6"/>
        <v>5071</v>
      </c>
      <c r="J128" s="4"/>
      <c r="L128" s="10">
        <v>127</v>
      </c>
      <c r="M128" t="s">
        <v>4437</v>
      </c>
      <c r="N128">
        <f t="shared" si="7"/>
        <v>1784530590.6874499</v>
      </c>
      <c r="O128">
        <f t="shared" si="8"/>
        <v>29019</v>
      </c>
      <c r="P128">
        <f t="shared" si="9"/>
        <v>2</v>
      </c>
      <c r="R128" s="10"/>
    </row>
    <row r="129" spans="1:18" x14ac:dyDescent="0.3">
      <c r="A129" s="4">
        <v>5</v>
      </c>
      <c r="B129" s="4">
        <v>5091</v>
      </c>
      <c r="C129" s="6" t="s">
        <v>2259</v>
      </c>
      <c r="D129" s="6" t="s">
        <v>122</v>
      </c>
      <c r="E129" t="s">
        <v>4229</v>
      </c>
      <c r="F129" s="6">
        <v>606619621.50595403</v>
      </c>
      <c r="G129">
        <f t="shared" si="5"/>
        <v>5091</v>
      </c>
      <c r="H129">
        <f t="shared" si="6"/>
        <v>5143</v>
      </c>
      <c r="J129" s="4"/>
      <c r="L129" s="10">
        <v>128</v>
      </c>
      <c r="M129" t="s">
        <v>4438</v>
      </c>
      <c r="N129">
        <f t="shared" si="7"/>
        <v>2474722740.8587599</v>
      </c>
      <c r="O129">
        <f t="shared" si="8"/>
        <v>29047</v>
      </c>
      <c r="P129">
        <f t="shared" si="9"/>
        <v>2</v>
      </c>
      <c r="R129" s="10"/>
    </row>
    <row r="130" spans="1:18" x14ac:dyDescent="0.3">
      <c r="A130" s="4">
        <v>5</v>
      </c>
      <c r="B130" s="4">
        <v>5093</v>
      </c>
      <c r="C130" s="6" t="s">
        <v>2259</v>
      </c>
      <c r="D130" s="6" t="s">
        <v>123</v>
      </c>
      <c r="E130" t="s">
        <v>4229</v>
      </c>
      <c r="F130" s="6">
        <v>684960317.33795595</v>
      </c>
      <c r="G130">
        <f t="shared" ref="G130:G193" si="10">B130</f>
        <v>5093</v>
      </c>
      <c r="H130">
        <f t="shared" si="6"/>
        <v>5143</v>
      </c>
      <c r="J130" s="4"/>
      <c r="L130" s="10">
        <v>129</v>
      </c>
      <c r="M130" t="s">
        <v>4288</v>
      </c>
      <c r="N130">
        <f t="shared" si="7"/>
        <v>133998923.878941</v>
      </c>
      <c r="O130">
        <f t="shared" si="8"/>
        <v>29067</v>
      </c>
      <c r="P130">
        <f t="shared" si="9"/>
        <v>3</v>
      </c>
      <c r="R130" s="10"/>
    </row>
    <row r="131" spans="1:18" x14ac:dyDescent="0.3">
      <c r="A131" s="4">
        <v>5</v>
      </c>
      <c r="B131" s="4">
        <v>5095</v>
      </c>
      <c r="C131" s="6" t="s">
        <v>2259</v>
      </c>
      <c r="D131" s="6" t="s">
        <v>56</v>
      </c>
      <c r="E131" t="s">
        <v>4229</v>
      </c>
      <c r="F131" s="6">
        <v>245919830.22717699</v>
      </c>
      <c r="G131">
        <f t="shared" si="10"/>
        <v>5095</v>
      </c>
      <c r="H131">
        <f t="shared" ref="H131:H194" si="11">VLOOKUP(E131,$M$1:$O$412,3,FALSE)</f>
        <v>5143</v>
      </c>
      <c r="J131" s="4"/>
      <c r="L131" s="10">
        <v>130</v>
      </c>
      <c r="M131" t="s">
        <v>4439</v>
      </c>
      <c r="N131">
        <f t="shared" ref="N131:N194" si="12">_xlfn.MAXIFS(F:F,E:E,M131)</f>
        <v>2248390154.6346898</v>
      </c>
      <c r="O131">
        <f t="shared" ref="O131:O194" si="13">VLOOKUP(N131,$F$1:$G$3109,2,FALSE)</f>
        <v>29099</v>
      </c>
      <c r="P131">
        <f t="shared" ref="P131:P194" si="14">COUNTIF(H$2:H$3109,O131)</f>
        <v>3</v>
      </c>
      <c r="R131" s="10"/>
    </row>
    <row r="132" spans="1:18" x14ac:dyDescent="0.3">
      <c r="A132" s="4">
        <v>5</v>
      </c>
      <c r="B132" s="4">
        <v>5097</v>
      </c>
      <c r="C132" s="6" t="s">
        <v>2259</v>
      </c>
      <c r="D132" s="6" t="s">
        <v>57</v>
      </c>
      <c r="E132" t="s">
        <v>4230</v>
      </c>
      <c r="F132" s="6">
        <v>108610376.79534</v>
      </c>
      <c r="G132">
        <f t="shared" si="10"/>
        <v>5097</v>
      </c>
      <c r="H132">
        <f t="shared" si="11"/>
        <v>5071</v>
      </c>
      <c r="J132" s="4"/>
      <c r="L132" s="10">
        <v>131</v>
      </c>
      <c r="M132" t="s">
        <v>4440</v>
      </c>
      <c r="N132">
        <f t="shared" si="12"/>
        <v>5974067677.9958096</v>
      </c>
      <c r="O132">
        <f t="shared" si="13"/>
        <v>29095</v>
      </c>
      <c r="P132">
        <f t="shared" si="14"/>
        <v>1</v>
      </c>
      <c r="R132" s="10"/>
    </row>
    <row r="133" spans="1:18" x14ac:dyDescent="0.3">
      <c r="A133" s="4">
        <v>5</v>
      </c>
      <c r="B133" s="4">
        <v>5099</v>
      </c>
      <c r="C133" s="6" t="s">
        <v>2259</v>
      </c>
      <c r="D133" s="6" t="s">
        <v>124</v>
      </c>
      <c r="E133" t="s">
        <v>4230</v>
      </c>
      <c r="F133" s="6">
        <v>217298708.19838399</v>
      </c>
      <c r="G133">
        <f t="shared" si="10"/>
        <v>5099</v>
      </c>
      <c r="H133">
        <f t="shared" si="11"/>
        <v>5071</v>
      </c>
      <c r="J133" s="4"/>
      <c r="L133" s="10">
        <v>132</v>
      </c>
      <c r="M133" t="s">
        <v>4441</v>
      </c>
      <c r="N133">
        <f t="shared" si="12"/>
        <v>3619148901.63095</v>
      </c>
      <c r="O133">
        <f t="shared" si="13"/>
        <v>29183</v>
      </c>
      <c r="P133">
        <f t="shared" si="14"/>
        <v>1</v>
      </c>
      <c r="R133" s="10"/>
    </row>
    <row r="134" spans="1:18" x14ac:dyDescent="0.3">
      <c r="A134" s="4">
        <v>5</v>
      </c>
      <c r="B134" s="4">
        <v>5101</v>
      </c>
      <c r="C134" s="6" t="s">
        <v>2259</v>
      </c>
      <c r="D134" s="6" t="s">
        <v>125</v>
      </c>
      <c r="E134" t="s">
        <v>4231</v>
      </c>
      <c r="F134" s="6">
        <v>81747204.645884395</v>
      </c>
      <c r="G134">
        <f t="shared" si="10"/>
        <v>5101</v>
      </c>
      <c r="H134">
        <f t="shared" si="11"/>
        <v>5101</v>
      </c>
      <c r="J134" s="4"/>
      <c r="L134" s="10">
        <v>133</v>
      </c>
      <c r="M134" t="s">
        <v>4442</v>
      </c>
      <c r="N134">
        <f t="shared" si="12"/>
        <v>11476342163.588699</v>
      </c>
      <c r="O134">
        <f t="shared" si="13"/>
        <v>29189</v>
      </c>
      <c r="P134">
        <f t="shared" si="14"/>
        <v>1</v>
      </c>
      <c r="R134" s="10"/>
    </row>
    <row r="135" spans="1:18" x14ac:dyDescent="0.3">
      <c r="A135" s="4">
        <v>5</v>
      </c>
      <c r="B135" s="4">
        <v>5103</v>
      </c>
      <c r="C135" s="6" t="s">
        <v>2259</v>
      </c>
      <c r="D135" s="6" t="s">
        <v>126</v>
      </c>
      <c r="E135" t="s">
        <v>4229</v>
      </c>
      <c r="F135" s="6">
        <v>252898209.78205499</v>
      </c>
      <c r="G135">
        <f t="shared" si="10"/>
        <v>5103</v>
      </c>
      <c r="H135">
        <f t="shared" si="11"/>
        <v>5143</v>
      </c>
      <c r="J135" s="4"/>
      <c r="L135" s="10">
        <v>134</v>
      </c>
      <c r="M135" t="s">
        <v>4289</v>
      </c>
      <c r="N135">
        <f t="shared" si="12"/>
        <v>339127050.53580898</v>
      </c>
      <c r="O135">
        <f t="shared" si="13"/>
        <v>30081</v>
      </c>
      <c r="P135">
        <f t="shared" si="14"/>
        <v>38</v>
      </c>
      <c r="R135" s="10"/>
    </row>
    <row r="136" spans="1:18" x14ac:dyDescent="0.3">
      <c r="A136" s="4">
        <v>5</v>
      </c>
      <c r="B136" s="4">
        <v>5105</v>
      </c>
      <c r="C136" s="6" t="s">
        <v>2259</v>
      </c>
      <c r="D136" s="6" t="s">
        <v>59</v>
      </c>
      <c r="E136" t="s">
        <v>4229</v>
      </c>
      <c r="F136" s="6">
        <v>99034780.649287701</v>
      </c>
      <c r="G136">
        <f t="shared" si="10"/>
        <v>5105</v>
      </c>
      <c r="H136">
        <f t="shared" si="11"/>
        <v>5143</v>
      </c>
      <c r="J136" s="4"/>
      <c r="L136" s="10">
        <v>135</v>
      </c>
      <c r="M136" t="s">
        <v>4290</v>
      </c>
      <c r="N136">
        <f t="shared" si="12"/>
        <v>1114321645.03671</v>
      </c>
      <c r="O136">
        <f t="shared" si="13"/>
        <v>30063</v>
      </c>
      <c r="P136">
        <f t="shared" si="14"/>
        <v>16</v>
      </c>
      <c r="R136" s="10"/>
    </row>
    <row r="137" spans="1:18" x14ac:dyDescent="0.3">
      <c r="A137" s="4">
        <v>5</v>
      </c>
      <c r="B137" s="4">
        <v>5107</v>
      </c>
      <c r="C137" s="6" t="s">
        <v>2259</v>
      </c>
      <c r="D137" s="6" t="s">
        <v>127</v>
      </c>
      <c r="E137" t="s">
        <v>4229</v>
      </c>
      <c r="F137" s="6">
        <v>206961190.99174201</v>
      </c>
      <c r="G137">
        <f t="shared" si="10"/>
        <v>5107</v>
      </c>
      <c r="H137">
        <f t="shared" si="11"/>
        <v>5143</v>
      </c>
      <c r="J137" s="4"/>
      <c r="L137" s="10">
        <v>136</v>
      </c>
      <c r="M137" t="s">
        <v>4291</v>
      </c>
      <c r="N137">
        <f t="shared" si="12"/>
        <v>1491039289.67571</v>
      </c>
      <c r="O137">
        <f t="shared" si="13"/>
        <v>30111</v>
      </c>
      <c r="P137">
        <f t="shared" si="14"/>
        <v>2</v>
      </c>
      <c r="R137" s="10"/>
    </row>
    <row r="138" spans="1:18" x14ac:dyDescent="0.3">
      <c r="A138" s="4">
        <v>5</v>
      </c>
      <c r="B138" s="4">
        <v>5109</v>
      </c>
      <c r="C138" s="6" t="s">
        <v>2259</v>
      </c>
      <c r="D138" s="6" t="s">
        <v>61</v>
      </c>
      <c r="E138" t="s">
        <v>4230</v>
      </c>
      <c r="F138" s="6">
        <v>113435464.24236199</v>
      </c>
      <c r="G138">
        <f t="shared" si="10"/>
        <v>5109</v>
      </c>
      <c r="H138">
        <f t="shared" si="11"/>
        <v>5071</v>
      </c>
      <c r="J138" s="4"/>
      <c r="L138" s="10">
        <v>137</v>
      </c>
      <c r="M138" t="s">
        <v>4292</v>
      </c>
      <c r="N138">
        <f t="shared" si="12"/>
        <v>4732571758.6472998</v>
      </c>
      <c r="O138">
        <f t="shared" si="13"/>
        <v>31055</v>
      </c>
      <c r="P138">
        <f t="shared" si="14"/>
        <v>22</v>
      </c>
      <c r="R138" s="10"/>
    </row>
    <row r="139" spans="1:18" x14ac:dyDescent="0.3">
      <c r="A139" s="4">
        <v>5</v>
      </c>
      <c r="B139" s="4">
        <v>5111</v>
      </c>
      <c r="C139" s="6" t="s">
        <v>2259</v>
      </c>
      <c r="D139" s="6" t="s">
        <v>128</v>
      </c>
      <c r="E139" t="s">
        <v>4229</v>
      </c>
      <c r="F139" s="6">
        <v>326589806.12923098</v>
      </c>
      <c r="G139">
        <f t="shared" si="10"/>
        <v>5111</v>
      </c>
      <c r="H139">
        <f t="shared" si="11"/>
        <v>5143</v>
      </c>
      <c r="J139" s="4"/>
      <c r="L139" s="10">
        <v>138</v>
      </c>
      <c r="M139" t="s">
        <v>4293</v>
      </c>
      <c r="N139">
        <f t="shared" si="12"/>
        <v>694529046.29076505</v>
      </c>
      <c r="O139">
        <f t="shared" si="13"/>
        <v>31079</v>
      </c>
      <c r="P139">
        <f t="shared" si="14"/>
        <v>57</v>
      </c>
      <c r="R139" s="10"/>
    </row>
    <row r="140" spans="1:18" x14ac:dyDescent="0.3">
      <c r="A140" s="4">
        <v>5</v>
      </c>
      <c r="B140" s="4">
        <v>5113</v>
      </c>
      <c r="C140" s="6" t="s">
        <v>2259</v>
      </c>
      <c r="D140" s="6" t="s">
        <v>129</v>
      </c>
      <c r="E140" t="s">
        <v>4230</v>
      </c>
      <c r="F140" s="6">
        <v>185376438.129089</v>
      </c>
      <c r="G140">
        <f t="shared" si="10"/>
        <v>5113</v>
      </c>
      <c r="H140">
        <f t="shared" si="11"/>
        <v>5071</v>
      </c>
      <c r="J140" s="4"/>
      <c r="L140" s="10">
        <v>139</v>
      </c>
      <c r="M140" t="s">
        <v>4294</v>
      </c>
      <c r="N140">
        <f t="shared" si="12"/>
        <v>269861305.956761</v>
      </c>
      <c r="O140">
        <f t="shared" si="13"/>
        <v>31117</v>
      </c>
      <c r="P140">
        <f t="shared" si="14"/>
        <v>12</v>
      </c>
      <c r="R140" s="10"/>
    </row>
    <row r="141" spans="1:18" x14ac:dyDescent="0.3">
      <c r="A141" s="4">
        <v>5</v>
      </c>
      <c r="B141" s="4">
        <v>5115</v>
      </c>
      <c r="C141" s="6" t="s">
        <v>2259</v>
      </c>
      <c r="D141" s="6" t="s">
        <v>130</v>
      </c>
      <c r="E141" t="s">
        <v>4229</v>
      </c>
      <c r="F141" s="6">
        <v>758246542.92433596</v>
      </c>
      <c r="G141">
        <f t="shared" si="10"/>
        <v>5115</v>
      </c>
      <c r="H141">
        <f t="shared" si="11"/>
        <v>5143</v>
      </c>
      <c r="J141" s="4"/>
      <c r="L141" s="10">
        <v>140</v>
      </c>
      <c r="M141" t="s">
        <v>4443</v>
      </c>
      <c r="N141">
        <f t="shared" si="12"/>
        <v>1371161261.41957</v>
      </c>
      <c r="O141">
        <f t="shared" si="13"/>
        <v>31153</v>
      </c>
      <c r="P141">
        <f t="shared" si="14"/>
        <v>2</v>
      </c>
      <c r="R141" s="10"/>
    </row>
    <row r="142" spans="1:18" x14ac:dyDescent="0.3">
      <c r="A142" s="4">
        <v>5</v>
      </c>
      <c r="B142" s="4">
        <v>5117</v>
      </c>
      <c r="C142" s="6" t="s">
        <v>2259</v>
      </c>
      <c r="D142" s="6" t="s">
        <v>131</v>
      </c>
      <c r="E142" t="s">
        <v>4229</v>
      </c>
      <c r="F142" s="6">
        <v>348947332.56527102</v>
      </c>
      <c r="G142">
        <f t="shared" si="10"/>
        <v>5117</v>
      </c>
      <c r="H142">
        <f t="shared" si="11"/>
        <v>5143</v>
      </c>
      <c r="J142" s="4"/>
      <c r="L142" s="10">
        <v>141</v>
      </c>
      <c r="M142" t="s">
        <v>4295</v>
      </c>
      <c r="N142">
        <f t="shared" si="12"/>
        <v>588605704.57851398</v>
      </c>
      <c r="O142">
        <f t="shared" si="13"/>
        <v>32023</v>
      </c>
      <c r="P142">
        <f t="shared" si="14"/>
        <v>12</v>
      </c>
      <c r="R142" s="10"/>
    </row>
    <row r="143" spans="1:18" x14ac:dyDescent="0.3">
      <c r="A143" s="4">
        <v>5</v>
      </c>
      <c r="B143" s="4">
        <v>5119</v>
      </c>
      <c r="C143" s="6" t="s">
        <v>2259</v>
      </c>
      <c r="D143" s="6" t="s">
        <v>132</v>
      </c>
      <c r="E143" t="s">
        <v>4378</v>
      </c>
      <c r="F143" s="6">
        <v>5315162189.8701496</v>
      </c>
      <c r="G143">
        <f t="shared" si="10"/>
        <v>5119</v>
      </c>
      <c r="H143">
        <f t="shared" si="11"/>
        <v>5119</v>
      </c>
      <c r="J143" s="4"/>
      <c r="L143" s="10">
        <v>142</v>
      </c>
      <c r="M143" t="s">
        <v>4444</v>
      </c>
      <c r="N143">
        <f t="shared" si="12"/>
        <v>19782864175.754101</v>
      </c>
      <c r="O143">
        <f t="shared" si="13"/>
        <v>32003</v>
      </c>
      <c r="P143">
        <f t="shared" si="14"/>
        <v>1</v>
      </c>
      <c r="R143" s="10"/>
    </row>
    <row r="144" spans="1:18" x14ac:dyDescent="0.3">
      <c r="A144" s="4">
        <v>5</v>
      </c>
      <c r="B144" s="4">
        <v>5121</v>
      </c>
      <c r="C144" s="6" t="s">
        <v>2259</v>
      </c>
      <c r="D144" s="6" t="s">
        <v>62</v>
      </c>
      <c r="E144" t="s">
        <v>4229</v>
      </c>
      <c r="F144" s="6">
        <v>168347857.88232201</v>
      </c>
      <c r="G144">
        <f t="shared" si="10"/>
        <v>5121</v>
      </c>
      <c r="H144">
        <f t="shared" si="11"/>
        <v>5143</v>
      </c>
      <c r="J144" s="4"/>
      <c r="L144" s="10">
        <v>143</v>
      </c>
      <c r="M144" t="s">
        <v>4296</v>
      </c>
      <c r="N144">
        <f t="shared" si="12"/>
        <v>855677577.89635301</v>
      </c>
      <c r="O144">
        <f t="shared" si="13"/>
        <v>32007</v>
      </c>
      <c r="P144">
        <f t="shared" si="14"/>
        <v>1</v>
      </c>
      <c r="R144" s="10"/>
    </row>
    <row r="145" spans="1:18" x14ac:dyDescent="0.3">
      <c r="A145" s="4">
        <v>5</v>
      </c>
      <c r="B145" s="4">
        <v>5123</v>
      </c>
      <c r="C145" s="6" t="s">
        <v>2259</v>
      </c>
      <c r="D145" s="6" t="s">
        <v>133</v>
      </c>
      <c r="E145" t="s">
        <v>4229</v>
      </c>
      <c r="F145" s="6">
        <v>729496713.502442</v>
      </c>
      <c r="G145">
        <f t="shared" si="10"/>
        <v>5123</v>
      </c>
      <c r="H145">
        <f t="shared" si="11"/>
        <v>5143</v>
      </c>
      <c r="J145" s="4"/>
      <c r="L145" s="10">
        <v>144</v>
      </c>
      <c r="M145" t="s">
        <v>4297</v>
      </c>
      <c r="N145">
        <f t="shared" si="12"/>
        <v>128652116.44069099</v>
      </c>
      <c r="O145">
        <f t="shared" si="13"/>
        <v>32021</v>
      </c>
      <c r="P145">
        <f t="shared" si="14"/>
        <v>2</v>
      </c>
      <c r="R145" s="10"/>
    </row>
    <row r="146" spans="1:18" x14ac:dyDescent="0.3">
      <c r="A146" s="4">
        <v>5</v>
      </c>
      <c r="B146" s="4">
        <v>5125</v>
      </c>
      <c r="C146" s="6" t="s">
        <v>2259</v>
      </c>
      <c r="D146" s="6" t="s">
        <v>134</v>
      </c>
      <c r="E146" t="s">
        <v>4378</v>
      </c>
      <c r="F146" s="6">
        <v>1176580086.8157301</v>
      </c>
      <c r="G146">
        <f t="shared" si="10"/>
        <v>5125</v>
      </c>
      <c r="H146">
        <f t="shared" si="11"/>
        <v>5119</v>
      </c>
      <c r="J146" s="4"/>
      <c r="L146" s="10">
        <v>145</v>
      </c>
      <c r="M146" t="s">
        <v>4445</v>
      </c>
      <c r="N146">
        <f t="shared" si="12"/>
        <v>3594784094.8912101</v>
      </c>
      <c r="O146">
        <f t="shared" si="13"/>
        <v>32031</v>
      </c>
      <c r="P146">
        <f t="shared" si="14"/>
        <v>1</v>
      </c>
      <c r="R146" s="10"/>
    </row>
    <row r="147" spans="1:18" x14ac:dyDescent="0.3">
      <c r="A147" s="4">
        <v>5</v>
      </c>
      <c r="B147" s="4">
        <v>5127</v>
      </c>
      <c r="C147" s="6" t="s">
        <v>2259</v>
      </c>
      <c r="D147" s="6" t="s">
        <v>135</v>
      </c>
      <c r="E147" t="s">
        <v>4230</v>
      </c>
      <c r="F147" s="6">
        <v>120664272.700193</v>
      </c>
      <c r="G147">
        <f t="shared" si="10"/>
        <v>5127</v>
      </c>
      <c r="H147">
        <f t="shared" si="11"/>
        <v>5071</v>
      </c>
      <c r="J147" s="4"/>
      <c r="L147" s="10">
        <v>146</v>
      </c>
      <c r="M147" t="s">
        <v>4298</v>
      </c>
      <c r="N147">
        <f t="shared" si="12"/>
        <v>690455169.99636602</v>
      </c>
      <c r="O147">
        <f t="shared" si="13"/>
        <v>33001</v>
      </c>
      <c r="P147">
        <f t="shared" si="14"/>
        <v>5</v>
      </c>
      <c r="R147" s="10"/>
    </row>
    <row r="148" spans="1:18" x14ac:dyDescent="0.3">
      <c r="A148" s="4">
        <v>5</v>
      </c>
      <c r="B148" s="4">
        <v>5129</v>
      </c>
      <c r="C148" s="6" t="s">
        <v>2259</v>
      </c>
      <c r="D148" s="6" t="s">
        <v>136</v>
      </c>
      <c r="E148" t="s">
        <v>4230</v>
      </c>
      <c r="F148" s="6">
        <v>112611228.192348</v>
      </c>
      <c r="G148">
        <f t="shared" si="10"/>
        <v>5129</v>
      </c>
      <c r="H148">
        <f t="shared" si="11"/>
        <v>5071</v>
      </c>
      <c r="J148" s="4"/>
      <c r="L148" s="10">
        <v>147</v>
      </c>
      <c r="M148" t="s">
        <v>4299</v>
      </c>
      <c r="N148">
        <f t="shared" si="12"/>
        <v>1031463719.99848</v>
      </c>
      <c r="O148">
        <f t="shared" si="13"/>
        <v>33009</v>
      </c>
      <c r="P148">
        <f t="shared" si="14"/>
        <v>1</v>
      </c>
      <c r="R148" s="10"/>
    </row>
    <row r="149" spans="1:18" x14ac:dyDescent="0.3">
      <c r="A149" s="4">
        <v>5</v>
      </c>
      <c r="B149" s="4">
        <v>5131</v>
      </c>
      <c r="C149" s="6" t="s">
        <v>2259</v>
      </c>
      <c r="D149" s="6" t="s">
        <v>137</v>
      </c>
      <c r="E149" t="s">
        <v>4229</v>
      </c>
      <c r="F149" s="6">
        <v>1223761296.21823</v>
      </c>
      <c r="G149">
        <f t="shared" si="10"/>
        <v>5131</v>
      </c>
      <c r="H149">
        <f t="shared" si="11"/>
        <v>5143</v>
      </c>
      <c r="J149" s="4"/>
      <c r="L149" s="10">
        <v>148</v>
      </c>
      <c r="M149" t="s">
        <v>4300</v>
      </c>
      <c r="N149">
        <f t="shared" si="12"/>
        <v>3636205554.99931</v>
      </c>
      <c r="O149">
        <f t="shared" si="13"/>
        <v>33015</v>
      </c>
      <c r="P149">
        <f t="shared" si="14"/>
        <v>3</v>
      </c>
      <c r="R149" s="10"/>
    </row>
    <row r="150" spans="1:18" x14ac:dyDescent="0.3">
      <c r="A150" s="4">
        <v>5</v>
      </c>
      <c r="B150" s="4">
        <v>5133</v>
      </c>
      <c r="C150" s="6" t="s">
        <v>2259</v>
      </c>
      <c r="D150" s="6" t="s">
        <v>138</v>
      </c>
      <c r="E150" t="s">
        <v>4229</v>
      </c>
      <c r="F150" s="6">
        <v>182849491.469841</v>
      </c>
      <c r="G150">
        <f t="shared" si="10"/>
        <v>5133</v>
      </c>
      <c r="H150">
        <f t="shared" si="11"/>
        <v>5143</v>
      </c>
      <c r="J150" s="4"/>
      <c r="L150" s="10">
        <v>149</v>
      </c>
      <c r="M150" t="s">
        <v>4446</v>
      </c>
      <c r="N150">
        <f t="shared" si="12"/>
        <v>1097972194.9904001</v>
      </c>
      <c r="O150">
        <f t="shared" si="13"/>
        <v>33017</v>
      </c>
      <c r="P150">
        <f t="shared" si="14"/>
        <v>1</v>
      </c>
      <c r="R150" s="10"/>
    </row>
    <row r="151" spans="1:18" x14ac:dyDescent="0.3">
      <c r="A151" s="4">
        <v>5</v>
      </c>
      <c r="B151" s="4">
        <v>5135</v>
      </c>
      <c r="C151" s="6" t="s">
        <v>2259</v>
      </c>
      <c r="D151" s="6" t="s">
        <v>139</v>
      </c>
      <c r="E151" t="s">
        <v>4230</v>
      </c>
      <c r="F151" s="6">
        <v>162532360.12834099</v>
      </c>
      <c r="G151">
        <f t="shared" si="10"/>
        <v>5135</v>
      </c>
      <c r="H151">
        <f t="shared" si="11"/>
        <v>5071</v>
      </c>
      <c r="J151" s="4"/>
      <c r="L151" s="10">
        <v>150</v>
      </c>
      <c r="M151" t="s">
        <v>4447</v>
      </c>
      <c r="N151">
        <f t="shared" si="12"/>
        <v>4123791115.76089</v>
      </c>
      <c r="O151">
        <f t="shared" si="13"/>
        <v>34007</v>
      </c>
      <c r="P151">
        <f t="shared" si="14"/>
        <v>4</v>
      </c>
      <c r="R151" s="10"/>
    </row>
    <row r="152" spans="1:18" x14ac:dyDescent="0.3">
      <c r="A152" s="4">
        <v>5</v>
      </c>
      <c r="B152" s="4">
        <v>5137</v>
      </c>
      <c r="C152" s="6" t="s">
        <v>2259</v>
      </c>
      <c r="D152" s="6" t="s">
        <v>140</v>
      </c>
      <c r="E152" t="s">
        <v>4230</v>
      </c>
      <c r="F152" s="6">
        <v>112694183.840165</v>
      </c>
      <c r="G152">
        <f t="shared" si="10"/>
        <v>5137</v>
      </c>
      <c r="H152">
        <f t="shared" si="11"/>
        <v>5071</v>
      </c>
      <c r="J152" s="4"/>
      <c r="L152" s="10">
        <v>151</v>
      </c>
      <c r="M152" t="s">
        <v>4448</v>
      </c>
      <c r="N152">
        <f t="shared" si="12"/>
        <v>8223043978.7115602</v>
      </c>
      <c r="O152">
        <f t="shared" si="13"/>
        <v>34023</v>
      </c>
      <c r="P152">
        <f t="shared" si="14"/>
        <v>4</v>
      </c>
      <c r="R152" s="10"/>
    </row>
    <row r="153" spans="1:18" x14ac:dyDescent="0.3">
      <c r="A153" s="4">
        <v>5</v>
      </c>
      <c r="B153" s="4">
        <v>5139</v>
      </c>
      <c r="C153" s="6" t="s">
        <v>2259</v>
      </c>
      <c r="D153" s="6" t="s">
        <v>141</v>
      </c>
      <c r="E153" t="s">
        <v>4229</v>
      </c>
      <c r="F153" s="6">
        <v>448381052.75741202</v>
      </c>
      <c r="G153">
        <f t="shared" si="10"/>
        <v>5139</v>
      </c>
      <c r="H153">
        <f t="shared" si="11"/>
        <v>5143</v>
      </c>
      <c r="J153" s="4"/>
      <c r="L153" s="10">
        <v>152</v>
      </c>
      <c r="M153" t="s">
        <v>4449</v>
      </c>
      <c r="N153">
        <f t="shared" si="12"/>
        <v>6715510986.3848305</v>
      </c>
      <c r="O153">
        <f t="shared" si="13"/>
        <v>34025</v>
      </c>
      <c r="P153">
        <f t="shared" si="14"/>
        <v>4</v>
      </c>
      <c r="R153" s="10"/>
    </row>
    <row r="154" spans="1:18" x14ac:dyDescent="0.3">
      <c r="A154" s="4">
        <v>5</v>
      </c>
      <c r="B154" s="4">
        <v>5141</v>
      </c>
      <c r="C154" s="6" t="s">
        <v>2259</v>
      </c>
      <c r="D154" s="6" t="s">
        <v>142</v>
      </c>
      <c r="E154" t="s">
        <v>4230</v>
      </c>
      <c r="F154" s="6">
        <v>227498236.04870501</v>
      </c>
      <c r="G154">
        <f t="shared" si="10"/>
        <v>5141</v>
      </c>
      <c r="H154">
        <f t="shared" si="11"/>
        <v>5071</v>
      </c>
      <c r="J154" s="4"/>
      <c r="L154" s="10">
        <v>153</v>
      </c>
      <c r="M154" t="s">
        <v>4450</v>
      </c>
      <c r="N154">
        <f t="shared" si="12"/>
        <v>1112793352.391</v>
      </c>
      <c r="O154">
        <f t="shared" si="13"/>
        <v>34009</v>
      </c>
      <c r="P154">
        <f t="shared" si="14"/>
        <v>1</v>
      </c>
      <c r="R154" s="10"/>
    </row>
    <row r="155" spans="1:18" x14ac:dyDescent="0.3">
      <c r="A155" s="4">
        <v>5</v>
      </c>
      <c r="B155" s="4">
        <v>5143</v>
      </c>
      <c r="C155" s="6" t="s">
        <v>2259</v>
      </c>
      <c r="D155" s="6" t="s">
        <v>71</v>
      </c>
      <c r="E155" t="s">
        <v>4229</v>
      </c>
      <c r="F155" s="6">
        <v>2072332961.3975501</v>
      </c>
      <c r="G155">
        <f t="shared" si="10"/>
        <v>5143</v>
      </c>
      <c r="H155">
        <f t="shared" si="11"/>
        <v>5143</v>
      </c>
      <c r="J155" s="4"/>
      <c r="L155" s="10">
        <v>154</v>
      </c>
      <c r="M155" t="s">
        <v>4451</v>
      </c>
      <c r="N155">
        <f t="shared" si="12"/>
        <v>1177820361.71455</v>
      </c>
      <c r="O155">
        <f t="shared" si="13"/>
        <v>34011</v>
      </c>
      <c r="P155">
        <f t="shared" si="14"/>
        <v>2</v>
      </c>
      <c r="R155" s="10"/>
    </row>
    <row r="156" spans="1:18" x14ac:dyDescent="0.3">
      <c r="A156" s="4">
        <v>5</v>
      </c>
      <c r="B156" s="4">
        <v>5145</v>
      </c>
      <c r="C156" s="6" t="s">
        <v>2259</v>
      </c>
      <c r="D156" s="6" t="s">
        <v>143</v>
      </c>
      <c r="E156" t="s">
        <v>4229</v>
      </c>
      <c r="F156" s="6">
        <v>909024277.54368997</v>
      </c>
      <c r="G156">
        <f t="shared" si="10"/>
        <v>5145</v>
      </c>
      <c r="H156">
        <f t="shared" si="11"/>
        <v>5143</v>
      </c>
      <c r="J156" s="4"/>
      <c r="L156" s="10">
        <v>155</v>
      </c>
      <c r="M156" t="s">
        <v>4452</v>
      </c>
      <c r="N156">
        <f t="shared" si="12"/>
        <v>4988810849.1275902</v>
      </c>
      <c r="O156">
        <f t="shared" si="13"/>
        <v>34013</v>
      </c>
      <c r="P156">
        <f t="shared" si="14"/>
        <v>4</v>
      </c>
      <c r="R156" s="10"/>
    </row>
    <row r="157" spans="1:18" x14ac:dyDescent="0.3">
      <c r="A157" s="4">
        <v>5</v>
      </c>
      <c r="B157" s="4">
        <v>5147</v>
      </c>
      <c r="C157" s="6" t="s">
        <v>2259</v>
      </c>
      <c r="D157" s="6" t="s">
        <v>144</v>
      </c>
      <c r="E157" t="s">
        <v>4229</v>
      </c>
      <c r="F157" s="6">
        <v>84753226.384558901</v>
      </c>
      <c r="G157">
        <f t="shared" si="10"/>
        <v>5147</v>
      </c>
      <c r="H157">
        <f t="shared" si="11"/>
        <v>5143</v>
      </c>
      <c r="J157" s="4"/>
      <c r="L157" s="10">
        <v>156</v>
      </c>
      <c r="M157" t="s">
        <v>4453</v>
      </c>
      <c r="N157">
        <f t="shared" si="12"/>
        <v>3060419879.7143698</v>
      </c>
      <c r="O157">
        <f t="shared" si="13"/>
        <v>34015</v>
      </c>
      <c r="P157">
        <f t="shared" si="14"/>
        <v>1</v>
      </c>
      <c r="R157" s="10"/>
    </row>
    <row r="158" spans="1:18" x14ac:dyDescent="0.3">
      <c r="A158" s="4">
        <v>5</v>
      </c>
      <c r="B158" s="4">
        <v>5149</v>
      </c>
      <c r="C158" s="6" t="s">
        <v>2259</v>
      </c>
      <c r="D158" s="6" t="s">
        <v>145</v>
      </c>
      <c r="E158" t="s">
        <v>4230</v>
      </c>
      <c r="F158" s="6">
        <v>207974145.47625801</v>
      </c>
      <c r="G158">
        <f t="shared" si="10"/>
        <v>5149</v>
      </c>
      <c r="H158">
        <f t="shared" si="11"/>
        <v>5071</v>
      </c>
      <c r="J158" s="4"/>
      <c r="L158" s="10">
        <v>157</v>
      </c>
      <c r="M158" t="s">
        <v>4454</v>
      </c>
      <c r="N158">
        <f t="shared" si="12"/>
        <v>1955641562.07778</v>
      </c>
      <c r="O158">
        <f t="shared" si="13"/>
        <v>34019</v>
      </c>
      <c r="P158">
        <f t="shared" si="14"/>
        <v>1</v>
      </c>
      <c r="R158" s="10"/>
    </row>
    <row r="159" spans="1:18" x14ac:dyDescent="0.3">
      <c r="A159" s="4">
        <v>6</v>
      </c>
      <c r="B159" s="4">
        <v>6001</v>
      </c>
      <c r="C159" s="6" t="s">
        <v>2260</v>
      </c>
      <c r="D159" s="6" t="s">
        <v>146</v>
      </c>
      <c r="E159" t="s">
        <v>4379</v>
      </c>
      <c r="F159" s="6">
        <v>14658745237.7696</v>
      </c>
      <c r="G159">
        <f t="shared" si="10"/>
        <v>6001</v>
      </c>
      <c r="H159">
        <f t="shared" si="11"/>
        <v>6037</v>
      </c>
      <c r="J159" s="4"/>
      <c r="L159" s="10">
        <v>158</v>
      </c>
      <c r="M159" t="s">
        <v>4455</v>
      </c>
      <c r="N159">
        <f t="shared" si="12"/>
        <v>5307960824.1743002</v>
      </c>
      <c r="O159">
        <f t="shared" si="13"/>
        <v>35001</v>
      </c>
      <c r="P159">
        <f t="shared" si="14"/>
        <v>1</v>
      </c>
      <c r="R159" s="10"/>
    </row>
    <row r="160" spans="1:18" x14ac:dyDescent="0.3">
      <c r="A160" s="4">
        <v>6</v>
      </c>
      <c r="B160" s="4">
        <v>6003</v>
      </c>
      <c r="C160" s="6" t="s">
        <v>2260</v>
      </c>
      <c r="D160" s="6" t="s">
        <v>147</v>
      </c>
      <c r="E160" t="s">
        <v>4232</v>
      </c>
      <c r="F160" s="6">
        <v>58381617.033732899</v>
      </c>
      <c r="G160">
        <f t="shared" si="10"/>
        <v>6003</v>
      </c>
      <c r="H160">
        <f t="shared" si="11"/>
        <v>6025</v>
      </c>
      <c r="J160" s="4"/>
      <c r="L160" s="10">
        <v>159</v>
      </c>
      <c r="M160" t="s">
        <v>4301</v>
      </c>
      <c r="N160">
        <f t="shared" si="12"/>
        <v>67505273.047014207</v>
      </c>
      <c r="O160">
        <f t="shared" si="13"/>
        <v>35003</v>
      </c>
      <c r="P160">
        <f t="shared" si="14"/>
        <v>1</v>
      </c>
      <c r="R160" s="10"/>
    </row>
    <row r="161" spans="1:18" x14ac:dyDescent="0.3">
      <c r="A161" s="4">
        <v>6</v>
      </c>
      <c r="B161" s="4">
        <v>6005</v>
      </c>
      <c r="C161" s="6" t="s">
        <v>2260</v>
      </c>
      <c r="D161" s="6" t="s">
        <v>148</v>
      </c>
      <c r="E161" t="s">
        <v>4232</v>
      </c>
      <c r="F161" s="6">
        <v>371563713.13728702</v>
      </c>
      <c r="G161">
        <f t="shared" si="10"/>
        <v>6005</v>
      </c>
      <c r="H161">
        <f t="shared" si="11"/>
        <v>6025</v>
      </c>
      <c r="J161" s="4"/>
      <c r="L161" s="10">
        <v>160</v>
      </c>
      <c r="M161" t="s">
        <v>4302</v>
      </c>
      <c r="N161">
        <f t="shared" si="12"/>
        <v>2224797355.9283199</v>
      </c>
      <c r="O161">
        <f t="shared" si="13"/>
        <v>35013</v>
      </c>
      <c r="P161">
        <f t="shared" si="14"/>
        <v>13</v>
      </c>
      <c r="R161" s="10"/>
    </row>
    <row r="162" spans="1:18" x14ac:dyDescent="0.3">
      <c r="A162" s="4">
        <v>6</v>
      </c>
      <c r="B162" s="4">
        <v>6007</v>
      </c>
      <c r="C162" s="6" t="s">
        <v>2260</v>
      </c>
      <c r="D162" s="6" t="s">
        <v>149</v>
      </c>
      <c r="E162" t="s">
        <v>4234</v>
      </c>
      <c r="F162" s="6">
        <v>1677551580.97049</v>
      </c>
      <c r="G162">
        <f t="shared" si="10"/>
        <v>6007</v>
      </c>
      <c r="H162">
        <f t="shared" si="11"/>
        <v>6019</v>
      </c>
      <c r="J162" s="4"/>
      <c r="L162" s="10">
        <v>161</v>
      </c>
      <c r="M162" t="s">
        <v>4303</v>
      </c>
      <c r="N162">
        <f t="shared" si="12"/>
        <v>681736295.34312296</v>
      </c>
      <c r="O162">
        <f t="shared" si="13"/>
        <v>35061</v>
      </c>
      <c r="P162">
        <f t="shared" si="14"/>
        <v>16</v>
      </c>
      <c r="R162" s="10"/>
    </row>
    <row r="163" spans="1:18" x14ac:dyDescent="0.3">
      <c r="A163" s="4">
        <v>6</v>
      </c>
      <c r="B163" s="4">
        <v>6009</v>
      </c>
      <c r="C163" s="6" t="s">
        <v>2260</v>
      </c>
      <c r="D163" s="6" t="s">
        <v>150</v>
      </c>
      <c r="E163" t="s">
        <v>4233</v>
      </c>
      <c r="F163" s="6">
        <v>370695139.25642699</v>
      </c>
      <c r="G163">
        <f t="shared" si="10"/>
        <v>6009</v>
      </c>
      <c r="H163">
        <f t="shared" si="11"/>
        <v>6045</v>
      </c>
      <c r="J163" s="4"/>
      <c r="L163" s="10">
        <v>162</v>
      </c>
      <c r="M163" t="s">
        <v>4304</v>
      </c>
      <c r="N163">
        <f t="shared" si="12"/>
        <v>867170938.19731498</v>
      </c>
      <c r="O163">
        <f t="shared" si="13"/>
        <v>35025</v>
      </c>
      <c r="P163">
        <f t="shared" si="14"/>
        <v>2</v>
      </c>
      <c r="R163" s="10"/>
    </row>
    <row r="164" spans="1:18" x14ac:dyDescent="0.3">
      <c r="A164" s="4">
        <v>6</v>
      </c>
      <c r="B164" s="4">
        <v>6011</v>
      </c>
      <c r="C164" s="6" t="s">
        <v>2260</v>
      </c>
      <c r="D164" s="6" t="s">
        <v>151</v>
      </c>
      <c r="E164" t="s">
        <v>4234</v>
      </c>
      <c r="F164" s="6">
        <v>519552108.14069402</v>
      </c>
      <c r="G164">
        <f t="shared" si="10"/>
        <v>6011</v>
      </c>
      <c r="H164">
        <f t="shared" si="11"/>
        <v>6019</v>
      </c>
      <c r="J164" s="4"/>
      <c r="L164" s="10">
        <v>163</v>
      </c>
      <c r="M164" t="s">
        <v>4305</v>
      </c>
      <c r="N164">
        <f t="shared" si="12"/>
        <v>3258541300.8705902</v>
      </c>
      <c r="O164">
        <f t="shared" si="13"/>
        <v>36001</v>
      </c>
      <c r="P164">
        <f t="shared" si="14"/>
        <v>39</v>
      </c>
      <c r="R164" s="10"/>
    </row>
    <row r="165" spans="1:18" x14ac:dyDescent="0.3">
      <c r="A165" s="4">
        <v>6</v>
      </c>
      <c r="B165" s="4">
        <v>6013</v>
      </c>
      <c r="C165" s="6" t="s">
        <v>2260</v>
      </c>
      <c r="D165" s="6" t="s">
        <v>152</v>
      </c>
      <c r="E165" t="s">
        <v>4379</v>
      </c>
      <c r="F165" s="6">
        <v>8988315365.4047909</v>
      </c>
      <c r="G165">
        <f t="shared" si="10"/>
        <v>6013</v>
      </c>
      <c r="H165">
        <f t="shared" si="11"/>
        <v>6037</v>
      </c>
      <c r="J165" s="4"/>
      <c r="L165" s="10">
        <v>164</v>
      </c>
      <c r="M165" t="s">
        <v>4456</v>
      </c>
      <c r="N165">
        <f t="shared" si="12"/>
        <v>9661295052.2943497</v>
      </c>
      <c r="O165">
        <f t="shared" si="13"/>
        <v>36059</v>
      </c>
      <c r="P165">
        <f t="shared" si="14"/>
        <v>10</v>
      </c>
      <c r="R165" s="10"/>
    </row>
    <row r="166" spans="1:18" x14ac:dyDescent="0.3">
      <c r="A166" s="4">
        <v>6</v>
      </c>
      <c r="B166" s="4">
        <v>6015</v>
      </c>
      <c r="C166" s="6" t="s">
        <v>2260</v>
      </c>
      <c r="D166" s="6" t="s">
        <v>153</v>
      </c>
      <c r="E166" t="s">
        <v>4233</v>
      </c>
      <c r="F166" s="6">
        <v>244804577.88108101</v>
      </c>
      <c r="G166">
        <f t="shared" si="10"/>
        <v>6015</v>
      </c>
      <c r="H166">
        <f t="shared" si="11"/>
        <v>6045</v>
      </c>
      <c r="J166" s="4"/>
      <c r="L166" s="10">
        <v>165</v>
      </c>
      <c r="M166" t="s">
        <v>4306</v>
      </c>
      <c r="N166">
        <f t="shared" si="12"/>
        <v>13734569508.0007</v>
      </c>
      <c r="O166">
        <f t="shared" si="13"/>
        <v>36103</v>
      </c>
      <c r="P166">
        <f t="shared" si="14"/>
        <v>3</v>
      </c>
      <c r="R166" s="10"/>
    </row>
    <row r="167" spans="1:18" x14ac:dyDescent="0.3">
      <c r="A167" s="4">
        <v>6</v>
      </c>
      <c r="B167" s="4">
        <v>6017</v>
      </c>
      <c r="C167" s="6" t="s">
        <v>2260</v>
      </c>
      <c r="D167" s="6" t="s">
        <v>154</v>
      </c>
      <c r="E167" t="s">
        <v>4379</v>
      </c>
      <c r="F167" s="6">
        <v>1571539851.8383701</v>
      </c>
      <c r="G167">
        <f t="shared" si="10"/>
        <v>6017</v>
      </c>
      <c r="H167">
        <f t="shared" si="11"/>
        <v>6037</v>
      </c>
      <c r="J167" s="4"/>
      <c r="L167" s="10">
        <v>166</v>
      </c>
      <c r="M167" t="s">
        <v>4457</v>
      </c>
      <c r="N167">
        <f t="shared" si="12"/>
        <v>6904120293.5661602</v>
      </c>
      <c r="O167">
        <f t="shared" si="13"/>
        <v>36029</v>
      </c>
      <c r="P167">
        <f t="shared" si="14"/>
        <v>9</v>
      </c>
      <c r="R167" s="10"/>
    </row>
    <row r="168" spans="1:18" x14ac:dyDescent="0.3">
      <c r="A168" s="4">
        <v>6</v>
      </c>
      <c r="B168" s="4">
        <v>6019</v>
      </c>
      <c r="C168" s="6" t="s">
        <v>2260</v>
      </c>
      <c r="D168" s="6" t="s">
        <v>155</v>
      </c>
      <c r="E168" t="s">
        <v>4234</v>
      </c>
      <c r="F168" s="6">
        <v>6968978826.5942202</v>
      </c>
      <c r="G168">
        <f t="shared" si="10"/>
        <v>6019</v>
      </c>
      <c r="H168">
        <f t="shared" si="11"/>
        <v>6019</v>
      </c>
      <c r="J168" s="4"/>
      <c r="L168" s="10">
        <v>167</v>
      </c>
      <c r="M168" t="s">
        <v>4458</v>
      </c>
      <c r="N168">
        <f t="shared" si="12"/>
        <v>467066874.29758501</v>
      </c>
      <c r="O168">
        <f t="shared" si="13"/>
        <v>36095</v>
      </c>
      <c r="P168">
        <f t="shared" si="14"/>
        <v>1</v>
      </c>
      <c r="R168" s="10"/>
    </row>
    <row r="169" spans="1:18" x14ac:dyDescent="0.3">
      <c r="A169" s="4">
        <v>6</v>
      </c>
      <c r="B169" s="4">
        <v>6021</v>
      </c>
      <c r="C169" s="6" t="s">
        <v>2260</v>
      </c>
      <c r="D169" s="6" t="s">
        <v>156</v>
      </c>
      <c r="E169" t="s">
        <v>4235</v>
      </c>
      <c r="F169" s="6">
        <v>499415609.87345499</v>
      </c>
      <c r="G169">
        <f t="shared" si="10"/>
        <v>6021</v>
      </c>
      <c r="H169">
        <f t="shared" si="11"/>
        <v>6021</v>
      </c>
      <c r="J169" s="4"/>
      <c r="L169" s="10">
        <v>168</v>
      </c>
      <c r="M169" t="s">
        <v>4312</v>
      </c>
      <c r="N169">
        <f t="shared" si="12"/>
        <v>2971370670.1155</v>
      </c>
      <c r="O169">
        <f t="shared" si="13"/>
        <v>37021</v>
      </c>
      <c r="P169">
        <f t="shared" si="14"/>
        <v>10</v>
      </c>
      <c r="R169" s="10"/>
    </row>
    <row r="170" spans="1:18" x14ac:dyDescent="0.3">
      <c r="A170" s="4">
        <v>6</v>
      </c>
      <c r="B170" s="4">
        <v>6023</v>
      </c>
      <c r="C170" s="6" t="s">
        <v>2260</v>
      </c>
      <c r="D170" s="6" t="s">
        <v>157</v>
      </c>
      <c r="E170" t="s">
        <v>4232</v>
      </c>
      <c r="F170" s="6">
        <v>1198724985.1001999</v>
      </c>
      <c r="G170">
        <f t="shared" si="10"/>
        <v>6023</v>
      </c>
      <c r="H170">
        <f t="shared" si="11"/>
        <v>6025</v>
      </c>
      <c r="J170" s="4"/>
      <c r="L170" s="10">
        <v>169</v>
      </c>
      <c r="M170" t="s">
        <v>4307</v>
      </c>
      <c r="N170">
        <f t="shared" si="12"/>
        <v>713000711.65935004</v>
      </c>
      <c r="O170">
        <f t="shared" si="13"/>
        <v>37083</v>
      </c>
      <c r="P170">
        <f t="shared" si="14"/>
        <v>11</v>
      </c>
      <c r="R170" s="10"/>
    </row>
    <row r="171" spans="1:18" x14ac:dyDescent="0.3">
      <c r="A171" s="4">
        <v>6</v>
      </c>
      <c r="B171" s="4">
        <v>6025</v>
      </c>
      <c r="C171" s="6" t="s">
        <v>2260</v>
      </c>
      <c r="D171" s="6" t="s">
        <v>158</v>
      </c>
      <c r="E171" t="s">
        <v>4232</v>
      </c>
      <c r="F171" s="6">
        <v>2623862253.1978302</v>
      </c>
      <c r="G171">
        <f t="shared" si="10"/>
        <v>6025</v>
      </c>
      <c r="H171">
        <f t="shared" si="11"/>
        <v>6025</v>
      </c>
      <c r="J171" s="4"/>
      <c r="L171" s="10">
        <v>170</v>
      </c>
      <c r="M171" t="s">
        <v>4308</v>
      </c>
      <c r="N171">
        <f t="shared" si="12"/>
        <v>831267492.61187398</v>
      </c>
      <c r="O171">
        <f t="shared" si="13"/>
        <v>37141</v>
      </c>
      <c r="P171">
        <f t="shared" si="14"/>
        <v>39</v>
      </c>
      <c r="R171" s="10"/>
    </row>
    <row r="172" spans="1:18" x14ac:dyDescent="0.3">
      <c r="A172" s="4">
        <v>6</v>
      </c>
      <c r="B172" s="4">
        <v>6027</v>
      </c>
      <c r="C172" s="6" t="s">
        <v>2260</v>
      </c>
      <c r="D172" s="6" t="s">
        <v>159</v>
      </c>
      <c r="E172" t="s">
        <v>4232</v>
      </c>
      <c r="F172" s="6">
        <v>625466884.79773903</v>
      </c>
      <c r="G172">
        <f t="shared" si="10"/>
        <v>6027</v>
      </c>
      <c r="H172">
        <f t="shared" si="11"/>
        <v>6025</v>
      </c>
      <c r="J172" s="4"/>
      <c r="L172" s="10">
        <v>171</v>
      </c>
      <c r="M172" t="s">
        <v>4309</v>
      </c>
      <c r="N172">
        <f t="shared" si="12"/>
        <v>1721955610.0385699</v>
      </c>
      <c r="O172">
        <f t="shared" si="13"/>
        <v>37135</v>
      </c>
      <c r="P172">
        <f t="shared" si="14"/>
        <v>6</v>
      </c>
      <c r="R172" s="10"/>
    </row>
    <row r="173" spans="1:18" x14ac:dyDescent="0.3">
      <c r="A173" s="4">
        <v>6</v>
      </c>
      <c r="B173" s="4">
        <v>6029</v>
      </c>
      <c r="C173" s="6" t="s">
        <v>2260</v>
      </c>
      <c r="D173" s="6" t="s">
        <v>160</v>
      </c>
      <c r="E173" t="s">
        <v>4379</v>
      </c>
      <c r="F173" s="6">
        <v>8198088137.3991899</v>
      </c>
      <c r="G173">
        <f t="shared" si="10"/>
        <v>6029</v>
      </c>
      <c r="H173">
        <f t="shared" si="11"/>
        <v>6037</v>
      </c>
      <c r="J173" s="4"/>
      <c r="L173" s="10">
        <v>172</v>
      </c>
      <c r="M173" t="s">
        <v>4313</v>
      </c>
      <c r="N173">
        <f t="shared" si="12"/>
        <v>1066974126.04005</v>
      </c>
      <c r="O173">
        <f t="shared" si="13"/>
        <v>37023</v>
      </c>
      <c r="P173">
        <f t="shared" si="14"/>
        <v>5</v>
      </c>
      <c r="R173" s="10"/>
    </row>
    <row r="174" spans="1:18" x14ac:dyDescent="0.3">
      <c r="A174" s="4">
        <v>6</v>
      </c>
      <c r="B174" s="4">
        <v>6031</v>
      </c>
      <c r="C174" s="6" t="s">
        <v>2260</v>
      </c>
      <c r="D174" s="6" t="s">
        <v>161</v>
      </c>
      <c r="E174" t="s">
        <v>4379</v>
      </c>
      <c r="F174" s="6">
        <v>1398412320.5135601</v>
      </c>
      <c r="G174">
        <f t="shared" si="10"/>
        <v>6031</v>
      </c>
      <c r="H174">
        <f t="shared" si="11"/>
        <v>6037</v>
      </c>
      <c r="J174" s="4"/>
      <c r="L174" s="10">
        <v>173</v>
      </c>
      <c r="M174" t="s">
        <v>4459</v>
      </c>
      <c r="N174">
        <f t="shared" si="12"/>
        <v>11321803447.2225</v>
      </c>
      <c r="O174">
        <f t="shared" si="13"/>
        <v>37183</v>
      </c>
      <c r="P174">
        <f t="shared" si="14"/>
        <v>10</v>
      </c>
      <c r="R174" s="10"/>
    </row>
    <row r="175" spans="1:18" x14ac:dyDescent="0.3">
      <c r="A175" s="4">
        <v>6</v>
      </c>
      <c r="B175" s="4">
        <v>6033</v>
      </c>
      <c r="C175" s="6" t="s">
        <v>2260</v>
      </c>
      <c r="D175" s="6" t="s">
        <v>162</v>
      </c>
      <c r="E175" t="s">
        <v>4233</v>
      </c>
      <c r="F175" s="6">
        <v>619039390.01662505</v>
      </c>
      <c r="G175">
        <f t="shared" si="10"/>
        <v>6033</v>
      </c>
      <c r="H175">
        <f t="shared" si="11"/>
        <v>6045</v>
      </c>
      <c r="J175" s="4"/>
      <c r="L175" s="10">
        <v>174</v>
      </c>
      <c r="M175" t="s">
        <v>4310</v>
      </c>
      <c r="N175">
        <f t="shared" si="12"/>
        <v>2006229634.9953101</v>
      </c>
      <c r="O175">
        <f t="shared" si="13"/>
        <v>37035</v>
      </c>
      <c r="P175">
        <f t="shared" si="14"/>
        <v>15</v>
      </c>
      <c r="R175" s="10"/>
    </row>
    <row r="176" spans="1:18" x14ac:dyDescent="0.3">
      <c r="A176" s="4">
        <v>6</v>
      </c>
      <c r="B176" s="4">
        <v>6035</v>
      </c>
      <c r="C176" s="6" t="s">
        <v>2260</v>
      </c>
      <c r="D176" s="6" t="s">
        <v>163</v>
      </c>
      <c r="E176" t="s">
        <v>4233</v>
      </c>
      <c r="F176" s="6">
        <v>412507912.18335402</v>
      </c>
      <c r="G176">
        <f t="shared" si="10"/>
        <v>6035</v>
      </c>
      <c r="H176">
        <f t="shared" si="11"/>
        <v>6045</v>
      </c>
      <c r="J176" s="4"/>
      <c r="L176" s="10">
        <v>175</v>
      </c>
      <c r="M176" t="s">
        <v>4311</v>
      </c>
      <c r="N176">
        <f t="shared" si="12"/>
        <v>571372127.38128996</v>
      </c>
      <c r="O176">
        <f t="shared" si="13"/>
        <v>37055</v>
      </c>
      <c r="P176">
        <f t="shared" si="14"/>
        <v>2</v>
      </c>
      <c r="R176" s="10"/>
    </row>
    <row r="177" spans="1:18" x14ac:dyDescent="0.3">
      <c r="A177" s="4">
        <v>6</v>
      </c>
      <c r="B177" s="4">
        <v>6037</v>
      </c>
      <c r="C177" s="6" t="s">
        <v>2260</v>
      </c>
      <c r="D177" s="6" t="s">
        <v>164</v>
      </c>
      <c r="E177" t="s">
        <v>4379</v>
      </c>
      <c r="F177" s="6">
        <v>84902245541.598495</v>
      </c>
      <c r="G177">
        <f t="shared" si="10"/>
        <v>6037</v>
      </c>
      <c r="H177">
        <f t="shared" si="11"/>
        <v>6037</v>
      </c>
      <c r="J177" s="4"/>
      <c r="L177" s="10">
        <v>176</v>
      </c>
      <c r="M177" t="s">
        <v>4460</v>
      </c>
      <c r="N177">
        <f t="shared" si="12"/>
        <v>12759150020.1378</v>
      </c>
      <c r="O177">
        <f t="shared" si="13"/>
        <v>37119</v>
      </c>
      <c r="P177">
        <f t="shared" si="14"/>
        <v>1</v>
      </c>
      <c r="R177" s="10"/>
    </row>
    <row r="178" spans="1:18" x14ac:dyDescent="0.3">
      <c r="A178" s="4">
        <v>6</v>
      </c>
      <c r="B178" s="4">
        <v>6039</v>
      </c>
      <c r="C178" s="6" t="s">
        <v>2260</v>
      </c>
      <c r="D178" s="6" t="s">
        <v>165</v>
      </c>
      <c r="E178" t="s">
        <v>4234</v>
      </c>
      <c r="F178" s="6">
        <v>1524070641.7866299</v>
      </c>
      <c r="G178">
        <f t="shared" si="10"/>
        <v>6039</v>
      </c>
      <c r="H178">
        <f t="shared" si="11"/>
        <v>6019</v>
      </c>
      <c r="J178" s="4"/>
      <c r="L178" s="10">
        <v>177</v>
      </c>
      <c r="M178" t="s">
        <v>4461</v>
      </c>
      <c r="N178">
        <f t="shared" si="12"/>
        <v>949812974.57628298</v>
      </c>
      <c r="O178">
        <f t="shared" si="13"/>
        <v>37157</v>
      </c>
      <c r="P178">
        <f t="shared" si="14"/>
        <v>1</v>
      </c>
      <c r="R178" s="10"/>
    </row>
    <row r="179" spans="1:18" x14ac:dyDescent="0.3">
      <c r="A179" s="4">
        <v>6</v>
      </c>
      <c r="B179" s="4">
        <v>6041</v>
      </c>
      <c r="C179" s="6" t="s">
        <v>2260</v>
      </c>
      <c r="D179" s="6" t="s">
        <v>166</v>
      </c>
      <c r="E179" t="s">
        <v>4379</v>
      </c>
      <c r="F179" s="6">
        <v>2745477956.21665</v>
      </c>
      <c r="G179">
        <f t="shared" si="10"/>
        <v>6041</v>
      </c>
      <c r="H179">
        <f t="shared" si="11"/>
        <v>6037</v>
      </c>
      <c r="J179" s="4"/>
      <c r="L179" s="10">
        <v>178</v>
      </c>
      <c r="M179" t="s">
        <v>4314</v>
      </c>
      <c r="N179">
        <f t="shared" si="12"/>
        <v>120393186.950588</v>
      </c>
      <c r="O179">
        <f t="shared" si="13"/>
        <v>38049</v>
      </c>
      <c r="P179">
        <f t="shared" si="14"/>
        <v>23</v>
      </c>
      <c r="R179" s="10"/>
    </row>
    <row r="180" spans="1:18" x14ac:dyDescent="0.3">
      <c r="A180" s="4">
        <v>6</v>
      </c>
      <c r="B180" s="4">
        <v>6043</v>
      </c>
      <c r="C180" s="6" t="s">
        <v>2260</v>
      </c>
      <c r="D180" s="6" t="s">
        <v>167</v>
      </c>
      <c r="E180" t="s">
        <v>4233</v>
      </c>
      <c r="F180" s="6">
        <v>143207205.528597</v>
      </c>
      <c r="G180">
        <f t="shared" si="10"/>
        <v>6043</v>
      </c>
      <c r="H180">
        <f t="shared" si="11"/>
        <v>6045</v>
      </c>
      <c r="J180" s="4"/>
      <c r="L180" s="10">
        <v>179</v>
      </c>
      <c r="M180" t="s">
        <v>4315</v>
      </c>
      <c r="N180">
        <f t="shared" si="12"/>
        <v>449598200.98819399</v>
      </c>
      <c r="O180">
        <f t="shared" si="13"/>
        <v>38059</v>
      </c>
      <c r="P180">
        <f t="shared" si="14"/>
        <v>21</v>
      </c>
      <c r="R180" s="10"/>
    </row>
    <row r="181" spans="1:18" x14ac:dyDescent="0.3">
      <c r="A181" s="4">
        <v>6</v>
      </c>
      <c r="B181" s="4">
        <v>6045</v>
      </c>
      <c r="C181" s="6" t="s">
        <v>2260</v>
      </c>
      <c r="D181" s="6" t="s">
        <v>168</v>
      </c>
      <c r="E181" t="s">
        <v>4233</v>
      </c>
      <c r="F181" s="6">
        <v>1072824709.52319</v>
      </c>
      <c r="G181">
        <f t="shared" si="10"/>
        <v>6045</v>
      </c>
      <c r="H181">
        <f t="shared" si="11"/>
        <v>6045</v>
      </c>
      <c r="J181" s="4"/>
      <c r="L181" s="10">
        <v>180</v>
      </c>
      <c r="M181" t="s">
        <v>4317</v>
      </c>
      <c r="N181">
        <f t="shared" si="12"/>
        <v>1498727077.83337</v>
      </c>
      <c r="O181">
        <f t="shared" si="13"/>
        <v>38017</v>
      </c>
      <c r="P181">
        <f t="shared" si="14"/>
        <v>7</v>
      </c>
      <c r="R181" s="10"/>
    </row>
    <row r="182" spans="1:18" x14ac:dyDescent="0.3">
      <c r="A182" s="4">
        <v>6</v>
      </c>
      <c r="B182" s="4">
        <v>6047</v>
      </c>
      <c r="C182" s="6" t="s">
        <v>2260</v>
      </c>
      <c r="D182" s="6" t="s">
        <v>169</v>
      </c>
      <c r="E182" t="s">
        <v>4234</v>
      </c>
      <c r="F182" s="6">
        <v>2543198282.08922</v>
      </c>
      <c r="G182">
        <f t="shared" si="10"/>
        <v>6047</v>
      </c>
      <c r="H182">
        <f t="shared" si="11"/>
        <v>6019</v>
      </c>
      <c r="J182" s="4"/>
      <c r="L182" s="10">
        <v>181</v>
      </c>
      <c r="M182" t="s">
        <v>4316</v>
      </c>
      <c r="N182">
        <f t="shared" si="12"/>
        <v>25544368.455594499</v>
      </c>
      <c r="O182">
        <f t="shared" si="13"/>
        <v>38037</v>
      </c>
      <c r="P182">
        <f t="shared" si="14"/>
        <v>2</v>
      </c>
      <c r="R182" s="10"/>
    </row>
    <row r="183" spans="1:18" x14ac:dyDescent="0.3">
      <c r="A183" s="4">
        <v>6</v>
      </c>
      <c r="B183" s="4">
        <v>6049</v>
      </c>
      <c r="C183" s="6" t="s">
        <v>2260</v>
      </c>
      <c r="D183" s="6" t="s">
        <v>170</v>
      </c>
      <c r="E183" t="s">
        <v>4233</v>
      </c>
      <c r="F183" s="6">
        <v>173590881.39487201</v>
      </c>
      <c r="G183">
        <f t="shared" si="10"/>
        <v>6049</v>
      </c>
      <c r="H183">
        <f t="shared" si="11"/>
        <v>6045</v>
      </c>
      <c r="J183" s="4"/>
      <c r="L183" s="10">
        <v>182</v>
      </c>
      <c r="M183" t="s">
        <v>4318</v>
      </c>
      <c r="N183">
        <f t="shared" si="12"/>
        <v>257805349.32200801</v>
      </c>
      <c r="O183">
        <f t="shared" si="13"/>
        <v>39001</v>
      </c>
      <c r="P183">
        <f t="shared" si="14"/>
        <v>4</v>
      </c>
      <c r="R183" s="10"/>
    </row>
    <row r="184" spans="1:18" x14ac:dyDescent="0.3">
      <c r="A184" s="4">
        <v>6</v>
      </c>
      <c r="B184" s="4">
        <v>6051</v>
      </c>
      <c r="C184" s="6" t="s">
        <v>2260</v>
      </c>
      <c r="D184" s="6" t="s">
        <v>171</v>
      </c>
      <c r="E184" t="s">
        <v>4232</v>
      </c>
      <c r="F184" s="6">
        <v>312805648.36918402</v>
      </c>
      <c r="G184">
        <f t="shared" si="10"/>
        <v>6051</v>
      </c>
      <c r="H184">
        <f t="shared" si="11"/>
        <v>6025</v>
      </c>
      <c r="J184" s="4"/>
      <c r="L184" s="10">
        <v>183</v>
      </c>
      <c r="M184" t="s">
        <v>4320</v>
      </c>
      <c r="N184">
        <f t="shared" si="12"/>
        <v>1176366026.7959001</v>
      </c>
      <c r="O184">
        <f t="shared" si="13"/>
        <v>39003</v>
      </c>
      <c r="P184">
        <f t="shared" si="14"/>
        <v>2</v>
      </c>
      <c r="R184" s="10"/>
    </row>
    <row r="185" spans="1:18" x14ac:dyDescent="0.3">
      <c r="A185" s="4">
        <v>6</v>
      </c>
      <c r="B185" s="4">
        <v>6053</v>
      </c>
      <c r="C185" s="6" t="s">
        <v>2260</v>
      </c>
      <c r="D185" s="6" t="s">
        <v>172</v>
      </c>
      <c r="E185" t="s">
        <v>4234</v>
      </c>
      <c r="F185" s="6">
        <v>3527277173.57302</v>
      </c>
      <c r="G185">
        <f t="shared" si="10"/>
        <v>6053</v>
      </c>
      <c r="H185">
        <f t="shared" si="11"/>
        <v>6019</v>
      </c>
      <c r="J185" s="4"/>
      <c r="L185" s="10">
        <v>184</v>
      </c>
      <c r="M185" t="s">
        <v>4319</v>
      </c>
      <c r="N185">
        <f t="shared" si="12"/>
        <v>1164211817.0954599</v>
      </c>
      <c r="O185">
        <f t="shared" si="13"/>
        <v>39169</v>
      </c>
      <c r="P185">
        <f t="shared" si="14"/>
        <v>49</v>
      </c>
      <c r="R185" s="10"/>
    </row>
    <row r="186" spans="1:18" x14ac:dyDescent="0.3">
      <c r="A186" s="4">
        <v>6</v>
      </c>
      <c r="B186" s="4">
        <v>6055</v>
      </c>
      <c r="C186" s="6" t="s">
        <v>2260</v>
      </c>
      <c r="D186" s="6" t="s">
        <v>173</v>
      </c>
      <c r="E186" t="s">
        <v>4379</v>
      </c>
      <c r="F186" s="6">
        <v>1156399973.2204199</v>
      </c>
      <c r="G186">
        <f t="shared" si="10"/>
        <v>6055</v>
      </c>
      <c r="H186">
        <f t="shared" si="11"/>
        <v>6037</v>
      </c>
      <c r="J186" s="4"/>
      <c r="L186" s="10">
        <v>185</v>
      </c>
      <c r="M186" t="s">
        <v>4462</v>
      </c>
      <c r="N186">
        <f t="shared" si="12"/>
        <v>8990468581.43433</v>
      </c>
      <c r="O186">
        <f t="shared" si="13"/>
        <v>39061</v>
      </c>
      <c r="P186">
        <f t="shared" si="14"/>
        <v>4</v>
      </c>
      <c r="R186" s="10"/>
    </row>
    <row r="187" spans="1:18" x14ac:dyDescent="0.3">
      <c r="A187" s="4">
        <v>6</v>
      </c>
      <c r="B187" s="4">
        <v>6057</v>
      </c>
      <c r="C187" s="6" t="s">
        <v>2260</v>
      </c>
      <c r="D187" s="6" t="s">
        <v>124</v>
      </c>
      <c r="E187" t="s">
        <v>4234</v>
      </c>
      <c r="F187" s="6">
        <v>1014761446.42011</v>
      </c>
      <c r="G187">
        <f t="shared" si="10"/>
        <v>6057</v>
      </c>
      <c r="H187">
        <f t="shared" si="11"/>
        <v>6019</v>
      </c>
      <c r="J187" s="4"/>
      <c r="L187" s="10">
        <v>186</v>
      </c>
      <c r="M187" t="s">
        <v>4463</v>
      </c>
      <c r="N187">
        <f t="shared" si="12"/>
        <v>5192252583.1485901</v>
      </c>
      <c r="O187">
        <f t="shared" si="13"/>
        <v>39113</v>
      </c>
      <c r="P187">
        <f t="shared" si="14"/>
        <v>3</v>
      </c>
      <c r="R187" s="10"/>
    </row>
    <row r="188" spans="1:18" x14ac:dyDescent="0.3">
      <c r="A188" s="4">
        <v>6</v>
      </c>
      <c r="B188" s="4">
        <v>6059</v>
      </c>
      <c r="C188" s="6" t="s">
        <v>2260</v>
      </c>
      <c r="D188" s="6" t="s">
        <v>174</v>
      </c>
      <c r="E188" t="s">
        <v>4380</v>
      </c>
      <c r="F188" s="6">
        <v>28320569019.214199</v>
      </c>
      <c r="G188">
        <f t="shared" si="10"/>
        <v>6059</v>
      </c>
      <c r="H188">
        <f t="shared" si="11"/>
        <v>6059</v>
      </c>
      <c r="J188" s="4"/>
      <c r="L188" s="10">
        <v>187</v>
      </c>
      <c r="M188" t="s">
        <v>4321</v>
      </c>
      <c r="N188">
        <f t="shared" si="12"/>
        <v>661776575.35080194</v>
      </c>
      <c r="O188">
        <f t="shared" si="13"/>
        <v>39027</v>
      </c>
      <c r="P188">
        <f t="shared" si="14"/>
        <v>1</v>
      </c>
      <c r="R188" s="10"/>
    </row>
    <row r="189" spans="1:18" x14ac:dyDescent="0.3">
      <c r="A189" s="4">
        <v>6</v>
      </c>
      <c r="B189" s="4">
        <v>6061</v>
      </c>
      <c r="C189" s="6" t="s">
        <v>2260</v>
      </c>
      <c r="D189" s="6" t="s">
        <v>175</v>
      </c>
      <c r="E189" t="s">
        <v>4379</v>
      </c>
      <c r="F189" s="6">
        <v>3573271517.6301298</v>
      </c>
      <c r="G189">
        <f t="shared" si="10"/>
        <v>6061</v>
      </c>
      <c r="H189">
        <f t="shared" si="11"/>
        <v>6037</v>
      </c>
      <c r="J189" s="4"/>
      <c r="L189" s="10">
        <v>188</v>
      </c>
      <c r="M189" t="s">
        <v>4464</v>
      </c>
      <c r="N189">
        <f t="shared" si="12"/>
        <v>11107066283.942699</v>
      </c>
      <c r="O189">
        <f t="shared" si="13"/>
        <v>39035</v>
      </c>
      <c r="P189">
        <f t="shared" si="14"/>
        <v>2</v>
      </c>
      <c r="R189" s="10"/>
    </row>
    <row r="190" spans="1:18" x14ac:dyDescent="0.3">
      <c r="A190" s="4">
        <v>6</v>
      </c>
      <c r="B190" s="4">
        <v>6063</v>
      </c>
      <c r="C190" s="6" t="s">
        <v>2260</v>
      </c>
      <c r="D190" s="6" t="s">
        <v>176</v>
      </c>
      <c r="E190" t="s">
        <v>4233</v>
      </c>
      <c r="F190" s="6">
        <v>258820765.151041</v>
      </c>
      <c r="G190">
        <f t="shared" si="10"/>
        <v>6063</v>
      </c>
      <c r="H190">
        <f t="shared" si="11"/>
        <v>6045</v>
      </c>
      <c r="J190" s="4"/>
      <c r="L190" s="10">
        <v>189</v>
      </c>
      <c r="M190" t="s">
        <v>4465</v>
      </c>
      <c r="N190">
        <f t="shared" si="12"/>
        <v>2019826089.4560201</v>
      </c>
      <c r="O190">
        <f t="shared" si="13"/>
        <v>39041</v>
      </c>
      <c r="P190">
        <f t="shared" si="14"/>
        <v>1</v>
      </c>
      <c r="R190" s="10"/>
    </row>
    <row r="191" spans="1:18" x14ac:dyDescent="0.3">
      <c r="A191" s="4">
        <v>6</v>
      </c>
      <c r="B191" s="4">
        <v>6065</v>
      </c>
      <c r="C191" s="6" t="s">
        <v>2260</v>
      </c>
      <c r="D191" s="6" t="s">
        <v>177</v>
      </c>
      <c r="E191" t="s">
        <v>4379</v>
      </c>
      <c r="F191" s="6">
        <v>20475626378.903599</v>
      </c>
      <c r="G191">
        <f t="shared" si="10"/>
        <v>6065</v>
      </c>
      <c r="H191">
        <f t="shared" si="11"/>
        <v>6037</v>
      </c>
      <c r="J191" s="4"/>
      <c r="L191" s="10">
        <v>190</v>
      </c>
      <c r="M191" t="s">
        <v>4322</v>
      </c>
      <c r="N191">
        <f t="shared" si="12"/>
        <v>1340835823.78738</v>
      </c>
      <c r="O191">
        <f t="shared" si="13"/>
        <v>39139</v>
      </c>
      <c r="P191">
        <f t="shared" si="14"/>
        <v>5</v>
      </c>
      <c r="R191" s="10"/>
    </row>
    <row r="192" spans="1:18" x14ac:dyDescent="0.3">
      <c r="A192" s="4">
        <v>6</v>
      </c>
      <c r="B192" s="4">
        <v>6067</v>
      </c>
      <c r="C192" s="6" t="s">
        <v>2260</v>
      </c>
      <c r="D192" s="6" t="s">
        <v>178</v>
      </c>
      <c r="E192" t="s">
        <v>4379</v>
      </c>
      <c r="F192" s="6">
        <v>11779711490.0075</v>
      </c>
      <c r="G192">
        <f t="shared" si="10"/>
        <v>6067</v>
      </c>
      <c r="H192">
        <f t="shared" si="11"/>
        <v>6037</v>
      </c>
      <c r="J192" s="4"/>
      <c r="L192" s="10">
        <v>191</v>
      </c>
      <c r="M192" t="s">
        <v>4466</v>
      </c>
      <c r="N192">
        <f t="shared" si="12"/>
        <v>11653612013.313999</v>
      </c>
      <c r="O192">
        <f t="shared" si="13"/>
        <v>39049</v>
      </c>
      <c r="P192">
        <f t="shared" si="14"/>
        <v>4</v>
      </c>
      <c r="R192" s="10"/>
    </row>
    <row r="193" spans="1:18" x14ac:dyDescent="0.3">
      <c r="A193" s="4">
        <v>6</v>
      </c>
      <c r="B193" s="4">
        <v>6069</v>
      </c>
      <c r="C193" s="6" t="s">
        <v>2260</v>
      </c>
      <c r="D193" s="6" t="s">
        <v>179</v>
      </c>
      <c r="E193" t="s">
        <v>4234</v>
      </c>
      <c r="F193" s="6">
        <v>493956235.03463799</v>
      </c>
      <c r="G193">
        <f t="shared" si="10"/>
        <v>6069</v>
      </c>
      <c r="H193">
        <f t="shared" si="11"/>
        <v>6019</v>
      </c>
      <c r="J193" s="4"/>
      <c r="L193" s="10">
        <v>192</v>
      </c>
      <c r="M193" t="s">
        <v>4467</v>
      </c>
      <c r="N193">
        <f t="shared" si="12"/>
        <v>1646860494.6644299</v>
      </c>
      <c r="O193">
        <f t="shared" si="13"/>
        <v>39103</v>
      </c>
      <c r="P193">
        <f t="shared" si="14"/>
        <v>2</v>
      </c>
      <c r="R193" s="10"/>
    </row>
    <row r="194" spans="1:18" x14ac:dyDescent="0.3">
      <c r="A194" s="4">
        <v>6</v>
      </c>
      <c r="B194" s="4">
        <v>6071</v>
      </c>
      <c r="C194" s="6" t="s">
        <v>2260</v>
      </c>
      <c r="D194" s="6" t="s">
        <v>180</v>
      </c>
      <c r="E194" t="s">
        <v>4379</v>
      </c>
      <c r="F194" s="6">
        <v>22006562598.7314</v>
      </c>
      <c r="G194">
        <f t="shared" ref="G194:G257" si="15">B194</f>
        <v>6071</v>
      </c>
      <c r="H194">
        <f t="shared" si="11"/>
        <v>6037</v>
      </c>
      <c r="J194" s="4"/>
      <c r="L194" s="10">
        <v>193</v>
      </c>
      <c r="M194" t="s">
        <v>4468</v>
      </c>
      <c r="N194">
        <f t="shared" si="12"/>
        <v>1678977040.9918001</v>
      </c>
      <c r="O194">
        <f t="shared" si="13"/>
        <v>39057</v>
      </c>
      <c r="P194">
        <f t="shared" si="14"/>
        <v>1</v>
      </c>
      <c r="R194" s="10"/>
    </row>
    <row r="195" spans="1:18" x14ac:dyDescent="0.3">
      <c r="A195" s="4">
        <v>6</v>
      </c>
      <c r="B195" s="4">
        <v>6073</v>
      </c>
      <c r="C195" s="6" t="s">
        <v>2260</v>
      </c>
      <c r="D195" s="6" t="s">
        <v>181</v>
      </c>
      <c r="E195" t="s">
        <v>4379</v>
      </c>
      <c r="F195" s="6">
        <v>29879990976.362301</v>
      </c>
      <c r="G195">
        <f t="shared" si="15"/>
        <v>6073</v>
      </c>
      <c r="H195">
        <f t="shared" ref="H195:H258" si="16">VLOOKUP(E195,$M$1:$O$412,3,FALSE)</f>
        <v>6037</v>
      </c>
      <c r="J195" s="4"/>
      <c r="L195" s="10">
        <v>194</v>
      </c>
      <c r="M195" t="s">
        <v>4469</v>
      </c>
      <c r="N195">
        <f t="shared" ref="N195:N258" si="17">_xlfn.MAXIFS(F:F,E:E,M195)</f>
        <v>629054438.91100299</v>
      </c>
      <c r="O195">
        <f t="shared" ref="O195:O258" si="18">VLOOKUP(N195,$F$1:$G$3109,2,FALSE)</f>
        <v>39081</v>
      </c>
      <c r="P195">
        <f t="shared" ref="P195:P258" si="19">COUNTIF(H$2:H$3109,O195)</f>
        <v>1</v>
      </c>
      <c r="R195" s="10"/>
    </row>
    <row r="196" spans="1:18" x14ac:dyDescent="0.3">
      <c r="A196" s="4">
        <v>6</v>
      </c>
      <c r="B196" s="4">
        <v>6075</v>
      </c>
      <c r="C196" s="6" t="s">
        <v>2260</v>
      </c>
      <c r="D196" s="6" t="s">
        <v>182</v>
      </c>
      <c r="E196" t="s">
        <v>4380</v>
      </c>
      <c r="F196" s="6">
        <v>3711431267.2452102</v>
      </c>
      <c r="G196">
        <f t="shared" si="15"/>
        <v>6075</v>
      </c>
      <c r="H196">
        <f t="shared" si="16"/>
        <v>6059</v>
      </c>
      <c r="J196" s="4"/>
      <c r="L196" s="10">
        <v>195</v>
      </c>
      <c r="M196" t="s">
        <v>4323</v>
      </c>
      <c r="N196">
        <f t="shared" si="17"/>
        <v>1967376992.3354101</v>
      </c>
      <c r="O196">
        <f t="shared" si="18"/>
        <v>39089</v>
      </c>
      <c r="P196">
        <f t="shared" si="19"/>
        <v>2</v>
      </c>
      <c r="R196" s="10"/>
    </row>
    <row r="197" spans="1:18" x14ac:dyDescent="0.3">
      <c r="A197" s="4">
        <v>6</v>
      </c>
      <c r="B197" s="4">
        <v>6077</v>
      </c>
      <c r="C197" s="6" t="s">
        <v>2260</v>
      </c>
      <c r="D197" s="6" t="s">
        <v>183</v>
      </c>
      <c r="E197" t="s">
        <v>4234</v>
      </c>
      <c r="F197" s="6">
        <v>6445089763.4402905</v>
      </c>
      <c r="G197">
        <f t="shared" si="15"/>
        <v>6077</v>
      </c>
      <c r="H197">
        <f t="shared" si="16"/>
        <v>6019</v>
      </c>
      <c r="J197" s="4"/>
      <c r="L197" s="10">
        <v>196</v>
      </c>
      <c r="M197" t="s">
        <v>4470</v>
      </c>
      <c r="N197">
        <f t="shared" si="17"/>
        <v>6168578668.7399597</v>
      </c>
      <c r="O197">
        <f t="shared" si="18"/>
        <v>39153</v>
      </c>
      <c r="P197">
        <f t="shared" si="19"/>
        <v>2</v>
      </c>
      <c r="R197" s="10"/>
    </row>
    <row r="198" spans="1:18" x14ac:dyDescent="0.3">
      <c r="A198" s="4">
        <v>6</v>
      </c>
      <c r="B198" s="4">
        <v>6079</v>
      </c>
      <c r="C198" s="6" t="s">
        <v>2260</v>
      </c>
      <c r="D198" s="6" t="s">
        <v>184</v>
      </c>
      <c r="E198" t="s">
        <v>4379</v>
      </c>
      <c r="F198" s="6">
        <v>2985137071.8363299</v>
      </c>
      <c r="G198">
        <f t="shared" si="15"/>
        <v>6079</v>
      </c>
      <c r="H198">
        <f t="shared" si="16"/>
        <v>6037</v>
      </c>
      <c r="J198" s="4"/>
      <c r="L198" s="10">
        <v>197</v>
      </c>
      <c r="M198" t="s">
        <v>4471</v>
      </c>
      <c r="N198">
        <f t="shared" si="17"/>
        <v>4389626268.2209196</v>
      </c>
      <c r="O198">
        <f t="shared" si="18"/>
        <v>39095</v>
      </c>
      <c r="P198">
        <f t="shared" si="19"/>
        <v>4</v>
      </c>
      <c r="R198" s="10"/>
    </row>
    <row r="199" spans="1:18" x14ac:dyDescent="0.3">
      <c r="A199" s="4">
        <v>6</v>
      </c>
      <c r="B199" s="4">
        <v>6081</v>
      </c>
      <c r="C199" s="6" t="s">
        <v>2260</v>
      </c>
      <c r="D199" s="6" t="s">
        <v>185</v>
      </c>
      <c r="E199" t="s">
        <v>4380</v>
      </c>
      <c r="F199" s="6">
        <v>7277095241.3137197</v>
      </c>
      <c r="G199">
        <f t="shared" si="15"/>
        <v>6081</v>
      </c>
      <c r="H199">
        <f t="shared" si="16"/>
        <v>6059</v>
      </c>
      <c r="J199" s="4"/>
      <c r="L199" s="10">
        <v>198</v>
      </c>
      <c r="M199" t="s">
        <v>4472</v>
      </c>
      <c r="N199">
        <f t="shared" si="17"/>
        <v>1847766258.8297601</v>
      </c>
      <c r="O199">
        <f t="shared" si="18"/>
        <v>39133</v>
      </c>
      <c r="P199">
        <f t="shared" si="19"/>
        <v>1</v>
      </c>
      <c r="R199" s="10"/>
    </row>
    <row r="200" spans="1:18" x14ac:dyDescent="0.3">
      <c r="A200" s="4">
        <v>6</v>
      </c>
      <c r="B200" s="4">
        <v>6083</v>
      </c>
      <c r="C200" s="6" t="s">
        <v>2260</v>
      </c>
      <c r="D200" s="6" t="s">
        <v>186</v>
      </c>
      <c r="E200" t="s">
        <v>4234</v>
      </c>
      <c r="F200" s="6">
        <v>3591090654.3505301</v>
      </c>
      <c r="G200">
        <f t="shared" si="15"/>
        <v>6083</v>
      </c>
      <c r="H200">
        <f t="shared" si="16"/>
        <v>6019</v>
      </c>
      <c r="J200" s="4"/>
      <c r="L200" s="10">
        <v>199</v>
      </c>
      <c r="M200" t="s">
        <v>4324</v>
      </c>
      <c r="N200">
        <f t="shared" si="17"/>
        <v>264324898.20481101</v>
      </c>
      <c r="O200">
        <f t="shared" si="18"/>
        <v>40117</v>
      </c>
      <c r="P200">
        <f t="shared" si="19"/>
        <v>6</v>
      </c>
      <c r="R200" s="10"/>
    </row>
    <row r="201" spans="1:18" x14ac:dyDescent="0.3">
      <c r="A201" s="4">
        <v>6</v>
      </c>
      <c r="B201" s="4">
        <v>6085</v>
      </c>
      <c r="C201" s="6" t="s">
        <v>2260</v>
      </c>
      <c r="D201" s="6" t="s">
        <v>187</v>
      </c>
      <c r="E201" t="s">
        <v>4379</v>
      </c>
      <c r="F201" s="6">
        <v>15666282744.3386</v>
      </c>
      <c r="G201">
        <f t="shared" si="15"/>
        <v>6085</v>
      </c>
      <c r="H201">
        <f t="shared" si="16"/>
        <v>6037</v>
      </c>
      <c r="J201" s="4"/>
      <c r="L201" s="10">
        <v>200</v>
      </c>
      <c r="M201" t="s">
        <v>4325</v>
      </c>
      <c r="N201">
        <f t="shared" si="17"/>
        <v>1185621826.5078299</v>
      </c>
      <c r="O201">
        <f t="shared" si="18"/>
        <v>40131</v>
      </c>
      <c r="P201">
        <f t="shared" si="19"/>
        <v>62</v>
      </c>
      <c r="R201" s="10"/>
    </row>
    <row r="202" spans="1:18" x14ac:dyDescent="0.3">
      <c r="A202" s="4">
        <v>6</v>
      </c>
      <c r="B202" s="4">
        <v>6087</v>
      </c>
      <c r="C202" s="6" t="s">
        <v>2260</v>
      </c>
      <c r="D202" s="6" t="s">
        <v>86</v>
      </c>
      <c r="E202" t="s">
        <v>4234</v>
      </c>
      <c r="F202" s="6">
        <v>1996361041.36362</v>
      </c>
      <c r="G202">
        <f t="shared" si="15"/>
        <v>6087</v>
      </c>
      <c r="H202">
        <f t="shared" si="16"/>
        <v>6019</v>
      </c>
      <c r="J202" s="4"/>
      <c r="L202" s="10">
        <v>201</v>
      </c>
      <c r="M202" t="s">
        <v>4326</v>
      </c>
      <c r="N202">
        <f t="shared" si="17"/>
        <v>2315301497.57582</v>
      </c>
      <c r="O202">
        <f t="shared" si="18"/>
        <v>40027</v>
      </c>
      <c r="P202">
        <f t="shared" si="19"/>
        <v>7</v>
      </c>
      <c r="R202" s="10"/>
    </row>
    <row r="203" spans="1:18" x14ac:dyDescent="0.3">
      <c r="A203" s="4">
        <v>6</v>
      </c>
      <c r="B203" s="4">
        <v>6089</v>
      </c>
      <c r="C203" s="6" t="s">
        <v>2260</v>
      </c>
      <c r="D203" s="6" t="s">
        <v>188</v>
      </c>
      <c r="E203" t="s">
        <v>4234</v>
      </c>
      <c r="F203" s="6">
        <v>1837224350.12309</v>
      </c>
      <c r="G203">
        <f t="shared" si="15"/>
        <v>6089</v>
      </c>
      <c r="H203">
        <f t="shared" si="16"/>
        <v>6019</v>
      </c>
      <c r="J203" s="4"/>
      <c r="L203" s="10">
        <v>202</v>
      </c>
      <c r="M203" t="s">
        <v>4473</v>
      </c>
      <c r="N203">
        <f t="shared" si="17"/>
        <v>8951648116.8221092</v>
      </c>
      <c r="O203">
        <f t="shared" si="18"/>
        <v>40109</v>
      </c>
      <c r="P203">
        <f t="shared" si="19"/>
        <v>1</v>
      </c>
      <c r="R203" s="10"/>
    </row>
    <row r="204" spans="1:18" x14ac:dyDescent="0.3">
      <c r="A204" s="4">
        <v>6</v>
      </c>
      <c r="B204" s="4">
        <v>6091</v>
      </c>
      <c r="C204" s="6" t="s">
        <v>2260</v>
      </c>
      <c r="D204" s="6" t="s">
        <v>189</v>
      </c>
      <c r="E204" t="s">
        <v>4236</v>
      </c>
      <c r="F204" s="6">
        <v>83487162.977313101</v>
      </c>
      <c r="G204">
        <f t="shared" si="15"/>
        <v>6091</v>
      </c>
      <c r="H204">
        <f t="shared" si="16"/>
        <v>6105</v>
      </c>
      <c r="J204" s="4"/>
      <c r="L204" s="10">
        <v>203</v>
      </c>
      <c r="M204" t="s">
        <v>4474</v>
      </c>
      <c r="N204">
        <f t="shared" si="17"/>
        <v>7422324448.1839504</v>
      </c>
      <c r="O204">
        <f t="shared" si="18"/>
        <v>40143</v>
      </c>
      <c r="P204">
        <f t="shared" si="19"/>
        <v>1</v>
      </c>
      <c r="R204" s="10"/>
    </row>
    <row r="205" spans="1:18" x14ac:dyDescent="0.3">
      <c r="A205" s="4">
        <v>6</v>
      </c>
      <c r="B205" s="4">
        <v>6093</v>
      </c>
      <c r="C205" s="6" t="s">
        <v>2260</v>
      </c>
      <c r="D205" s="6" t="s">
        <v>190</v>
      </c>
      <c r="E205" t="s">
        <v>4233</v>
      </c>
      <c r="F205" s="6">
        <v>774814852.54049206</v>
      </c>
      <c r="G205">
        <f t="shared" si="15"/>
        <v>6093</v>
      </c>
      <c r="H205">
        <f t="shared" si="16"/>
        <v>6045</v>
      </c>
      <c r="J205" s="4"/>
      <c r="L205" s="10">
        <v>204</v>
      </c>
      <c r="M205" t="s">
        <v>4327</v>
      </c>
      <c r="N205">
        <f t="shared" si="17"/>
        <v>2907273357.9931998</v>
      </c>
      <c r="O205">
        <f t="shared" si="18"/>
        <v>41039</v>
      </c>
      <c r="P205">
        <f t="shared" si="19"/>
        <v>21</v>
      </c>
      <c r="R205" s="10"/>
    </row>
    <row r="206" spans="1:18" x14ac:dyDescent="0.3">
      <c r="A206" s="4">
        <v>6</v>
      </c>
      <c r="B206" s="4">
        <v>6095</v>
      </c>
      <c r="C206" s="6" t="s">
        <v>2260</v>
      </c>
      <c r="D206" s="6" t="s">
        <v>191</v>
      </c>
      <c r="E206" t="s">
        <v>4379</v>
      </c>
      <c r="F206" s="6">
        <v>4856064360.8177996</v>
      </c>
      <c r="G206">
        <f t="shared" si="15"/>
        <v>6095</v>
      </c>
      <c r="H206">
        <f t="shared" si="16"/>
        <v>6037</v>
      </c>
      <c r="J206" s="4"/>
      <c r="L206" s="10">
        <v>205</v>
      </c>
      <c r="M206" t="s">
        <v>4328</v>
      </c>
      <c r="N206">
        <f t="shared" si="17"/>
        <v>1239787039.16203</v>
      </c>
      <c r="O206">
        <f t="shared" si="18"/>
        <v>41017</v>
      </c>
      <c r="P206">
        <f t="shared" si="19"/>
        <v>3</v>
      </c>
      <c r="R206" s="10"/>
    </row>
    <row r="207" spans="1:18" x14ac:dyDescent="0.3">
      <c r="A207" s="4">
        <v>6</v>
      </c>
      <c r="B207" s="4">
        <v>6097</v>
      </c>
      <c r="C207" s="6" t="s">
        <v>2260</v>
      </c>
      <c r="D207" s="6" t="s">
        <v>192</v>
      </c>
      <c r="E207" t="s">
        <v>4379</v>
      </c>
      <c r="F207" s="6">
        <v>4069659819.1735401</v>
      </c>
      <c r="G207">
        <f t="shared" si="15"/>
        <v>6097</v>
      </c>
      <c r="H207">
        <f t="shared" si="16"/>
        <v>6037</v>
      </c>
      <c r="J207" s="4"/>
      <c r="L207" s="10">
        <v>206</v>
      </c>
      <c r="M207" t="s">
        <v>4475</v>
      </c>
      <c r="N207">
        <f t="shared" si="17"/>
        <v>5983110561.0702801</v>
      </c>
      <c r="O207">
        <f t="shared" si="18"/>
        <v>41051</v>
      </c>
      <c r="P207">
        <f t="shared" si="19"/>
        <v>2</v>
      </c>
      <c r="R207" s="10"/>
    </row>
    <row r="208" spans="1:18" x14ac:dyDescent="0.3">
      <c r="A208" s="4">
        <v>6</v>
      </c>
      <c r="B208" s="4">
        <v>6099</v>
      </c>
      <c r="C208" s="6" t="s">
        <v>2260</v>
      </c>
      <c r="D208" s="6" t="s">
        <v>193</v>
      </c>
      <c r="E208" t="s">
        <v>4234</v>
      </c>
      <c r="F208" s="6">
        <v>4352279580.4175396</v>
      </c>
      <c r="G208">
        <f t="shared" si="15"/>
        <v>6099</v>
      </c>
      <c r="H208">
        <f t="shared" si="16"/>
        <v>6019</v>
      </c>
      <c r="J208" s="4"/>
      <c r="L208" s="10">
        <v>207</v>
      </c>
      <c r="M208" t="s">
        <v>4476</v>
      </c>
      <c r="N208">
        <f t="shared" si="17"/>
        <v>1660709353.10343</v>
      </c>
      <c r="O208">
        <f t="shared" si="18"/>
        <v>41029</v>
      </c>
      <c r="P208">
        <f t="shared" si="19"/>
        <v>3</v>
      </c>
      <c r="R208" s="10"/>
    </row>
    <row r="209" spans="1:18" x14ac:dyDescent="0.3">
      <c r="A209" s="4">
        <v>6</v>
      </c>
      <c r="B209" s="4">
        <v>6101</v>
      </c>
      <c r="C209" s="6" t="s">
        <v>2260</v>
      </c>
      <c r="D209" s="6" t="s">
        <v>194</v>
      </c>
      <c r="E209" t="s">
        <v>4234</v>
      </c>
      <c r="F209" s="6">
        <v>843336807.46894801</v>
      </c>
      <c r="G209">
        <f t="shared" si="15"/>
        <v>6101</v>
      </c>
      <c r="H209">
        <f t="shared" si="16"/>
        <v>6019</v>
      </c>
      <c r="J209" s="4"/>
      <c r="L209" s="10">
        <v>208</v>
      </c>
      <c r="M209" t="s">
        <v>4329</v>
      </c>
      <c r="N209">
        <f t="shared" si="17"/>
        <v>234020295.25044599</v>
      </c>
      <c r="O209">
        <f t="shared" si="18"/>
        <v>41025</v>
      </c>
      <c r="P209">
        <f t="shared" si="19"/>
        <v>4</v>
      </c>
      <c r="R209" s="10"/>
    </row>
    <row r="210" spans="1:18" x14ac:dyDescent="0.3">
      <c r="A210" s="4">
        <v>6</v>
      </c>
      <c r="B210" s="4">
        <v>6103</v>
      </c>
      <c r="C210" s="6" t="s">
        <v>2260</v>
      </c>
      <c r="D210" s="6" t="s">
        <v>195</v>
      </c>
      <c r="E210" t="s">
        <v>4234</v>
      </c>
      <c r="F210" s="6">
        <v>895147817.92558897</v>
      </c>
      <c r="G210">
        <f t="shared" si="15"/>
        <v>6103</v>
      </c>
      <c r="H210">
        <f t="shared" si="16"/>
        <v>6019</v>
      </c>
      <c r="J210" s="4"/>
      <c r="L210" s="10">
        <v>209</v>
      </c>
      <c r="M210" t="s">
        <v>4477</v>
      </c>
      <c r="N210">
        <f t="shared" si="17"/>
        <v>2754299398.2448602</v>
      </c>
      <c r="O210">
        <f t="shared" si="18"/>
        <v>41047</v>
      </c>
      <c r="P210">
        <f t="shared" si="19"/>
        <v>2</v>
      </c>
      <c r="R210" s="10"/>
    </row>
    <row r="211" spans="1:18" x14ac:dyDescent="0.3">
      <c r="A211" s="4">
        <v>6</v>
      </c>
      <c r="B211" s="4">
        <v>6105</v>
      </c>
      <c r="C211" s="6" t="s">
        <v>2260</v>
      </c>
      <c r="D211" s="6" t="s">
        <v>196</v>
      </c>
      <c r="E211" t="s">
        <v>4236</v>
      </c>
      <c r="F211" s="6">
        <v>166132374.35698801</v>
      </c>
      <c r="G211">
        <f t="shared" si="15"/>
        <v>6105</v>
      </c>
      <c r="H211">
        <f t="shared" si="16"/>
        <v>6105</v>
      </c>
      <c r="J211" s="4"/>
      <c r="L211" s="10">
        <v>210</v>
      </c>
      <c r="M211" t="s">
        <v>4478</v>
      </c>
      <c r="N211">
        <f t="shared" si="17"/>
        <v>3257075333.98878</v>
      </c>
      <c r="O211">
        <f t="shared" si="18"/>
        <v>41067</v>
      </c>
      <c r="P211">
        <f t="shared" si="19"/>
        <v>1</v>
      </c>
      <c r="R211" s="10"/>
    </row>
    <row r="212" spans="1:18" x14ac:dyDescent="0.3">
      <c r="A212" s="4">
        <v>6</v>
      </c>
      <c r="B212" s="4">
        <v>6107</v>
      </c>
      <c r="C212" s="6" t="s">
        <v>2260</v>
      </c>
      <c r="D212" s="6" t="s">
        <v>197</v>
      </c>
      <c r="E212" t="s">
        <v>4234</v>
      </c>
      <c r="F212" s="6">
        <v>3399256616.8649201</v>
      </c>
      <c r="G212">
        <f t="shared" si="15"/>
        <v>6107</v>
      </c>
      <c r="H212">
        <f t="shared" si="16"/>
        <v>6019</v>
      </c>
      <c r="J212" s="4"/>
      <c r="L212" s="10">
        <v>211</v>
      </c>
      <c r="M212" t="s">
        <v>4331</v>
      </c>
      <c r="N212">
        <f t="shared" si="17"/>
        <v>1462969309.4233899</v>
      </c>
      <c r="O212">
        <f t="shared" si="18"/>
        <v>42055</v>
      </c>
      <c r="P212">
        <f t="shared" si="19"/>
        <v>22</v>
      </c>
      <c r="R212" s="10"/>
    </row>
    <row r="213" spans="1:18" x14ac:dyDescent="0.3">
      <c r="A213" s="4">
        <v>6</v>
      </c>
      <c r="B213" s="4">
        <v>6109</v>
      </c>
      <c r="C213" s="6" t="s">
        <v>2260</v>
      </c>
      <c r="D213" s="6" t="s">
        <v>198</v>
      </c>
      <c r="E213" t="s">
        <v>4233</v>
      </c>
      <c r="F213" s="6">
        <v>515662403.66618598</v>
      </c>
      <c r="G213">
        <f t="shared" si="15"/>
        <v>6109</v>
      </c>
      <c r="H213">
        <f t="shared" si="16"/>
        <v>6045</v>
      </c>
      <c r="J213" s="4"/>
      <c r="L213" s="10">
        <v>212</v>
      </c>
      <c r="M213" t="s">
        <v>4479</v>
      </c>
      <c r="N213">
        <f t="shared" si="17"/>
        <v>8372938829.6182699</v>
      </c>
      <c r="O213">
        <f t="shared" si="18"/>
        <v>42003</v>
      </c>
      <c r="P213">
        <f t="shared" si="19"/>
        <v>1</v>
      </c>
      <c r="R213" s="10"/>
    </row>
    <row r="214" spans="1:18" x14ac:dyDescent="0.3">
      <c r="A214" s="4">
        <v>6</v>
      </c>
      <c r="B214" s="4">
        <v>6111</v>
      </c>
      <c r="C214" s="6" t="s">
        <v>2260</v>
      </c>
      <c r="D214" s="6" t="s">
        <v>199</v>
      </c>
      <c r="E214" t="s">
        <v>4379</v>
      </c>
      <c r="F214" s="6">
        <v>6881974177.0344105</v>
      </c>
      <c r="G214">
        <f t="shared" si="15"/>
        <v>6111</v>
      </c>
      <c r="H214">
        <f t="shared" si="16"/>
        <v>6037</v>
      </c>
      <c r="J214" s="4"/>
      <c r="L214" s="10">
        <v>213</v>
      </c>
      <c r="M214" t="s">
        <v>4480</v>
      </c>
      <c r="N214">
        <f t="shared" si="17"/>
        <v>1013948948.1585799</v>
      </c>
      <c r="O214">
        <f t="shared" si="18"/>
        <v>42051</v>
      </c>
      <c r="P214">
        <f t="shared" si="19"/>
        <v>2</v>
      </c>
      <c r="R214" s="10"/>
    </row>
    <row r="215" spans="1:18" x14ac:dyDescent="0.3">
      <c r="A215" s="4">
        <v>6</v>
      </c>
      <c r="B215" s="4">
        <v>6113</v>
      </c>
      <c r="C215" s="6" t="s">
        <v>2260</v>
      </c>
      <c r="D215" s="6" t="s">
        <v>200</v>
      </c>
      <c r="E215" t="s">
        <v>4380</v>
      </c>
      <c r="F215" s="6">
        <v>2029803177.41611</v>
      </c>
      <c r="G215">
        <f t="shared" si="15"/>
        <v>6113</v>
      </c>
      <c r="H215">
        <f t="shared" si="16"/>
        <v>6059</v>
      </c>
      <c r="J215" s="4"/>
      <c r="L215" s="10">
        <v>214</v>
      </c>
      <c r="M215" t="s">
        <v>4481</v>
      </c>
      <c r="N215">
        <f t="shared" si="17"/>
        <v>3274508337.87744</v>
      </c>
      <c r="O215">
        <f t="shared" si="18"/>
        <v>42129</v>
      </c>
      <c r="P215">
        <f t="shared" si="19"/>
        <v>3</v>
      </c>
      <c r="R215" s="10"/>
    </row>
    <row r="216" spans="1:18" x14ac:dyDescent="0.3">
      <c r="A216" s="4">
        <v>6</v>
      </c>
      <c r="B216" s="4">
        <v>6115</v>
      </c>
      <c r="C216" s="6" t="s">
        <v>2260</v>
      </c>
      <c r="D216" s="6" t="s">
        <v>201</v>
      </c>
      <c r="E216" t="s">
        <v>4234</v>
      </c>
      <c r="F216" s="6">
        <v>616207797.78782499</v>
      </c>
      <c r="G216">
        <f t="shared" si="15"/>
        <v>6115</v>
      </c>
      <c r="H216">
        <f t="shared" si="16"/>
        <v>6019</v>
      </c>
      <c r="J216" s="4"/>
      <c r="L216" s="10">
        <v>215</v>
      </c>
      <c r="M216" t="s">
        <v>4330</v>
      </c>
      <c r="N216">
        <f t="shared" si="17"/>
        <v>962505063.43378198</v>
      </c>
      <c r="O216">
        <f t="shared" si="18"/>
        <v>42009</v>
      </c>
      <c r="P216">
        <f t="shared" si="19"/>
        <v>3</v>
      </c>
      <c r="R216" s="10"/>
    </row>
    <row r="217" spans="1:18" x14ac:dyDescent="0.3">
      <c r="A217" s="4">
        <v>8</v>
      </c>
      <c r="B217" s="4">
        <v>8001</v>
      </c>
      <c r="C217" s="6" t="s">
        <v>2261</v>
      </c>
      <c r="D217" s="6" t="s">
        <v>202</v>
      </c>
      <c r="E217" t="s">
        <v>4381</v>
      </c>
      <c r="F217" s="6">
        <v>4749345732.5190496</v>
      </c>
      <c r="G217">
        <f t="shared" si="15"/>
        <v>8001</v>
      </c>
      <c r="H217">
        <f t="shared" si="16"/>
        <v>8001</v>
      </c>
      <c r="J217" s="4"/>
      <c r="L217" s="10">
        <v>216</v>
      </c>
      <c r="M217" t="s">
        <v>4482</v>
      </c>
      <c r="N217">
        <f t="shared" si="17"/>
        <v>4409524217.4015198</v>
      </c>
      <c r="O217">
        <f t="shared" si="18"/>
        <v>42071</v>
      </c>
      <c r="P217">
        <f t="shared" si="19"/>
        <v>6</v>
      </c>
      <c r="R217" s="10"/>
    </row>
    <row r="218" spans="1:18" x14ac:dyDescent="0.3">
      <c r="A218" s="4">
        <v>8</v>
      </c>
      <c r="B218" s="4">
        <v>8003</v>
      </c>
      <c r="C218" s="6" t="s">
        <v>2261</v>
      </c>
      <c r="D218" s="6" t="s">
        <v>204</v>
      </c>
      <c r="E218" t="s">
        <v>4237</v>
      </c>
      <c r="F218" s="6">
        <v>206569545.22211301</v>
      </c>
      <c r="G218">
        <f t="shared" si="15"/>
        <v>8003</v>
      </c>
      <c r="H218">
        <f t="shared" si="16"/>
        <v>8101</v>
      </c>
      <c r="J218" s="4"/>
      <c r="L218" s="10">
        <v>217</v>
      </c>
      <c r="M218" t="s">
        <v>4483</v>
      </c>
      <c r="N218">
        <f t="shared" si="17"/>
        <v>5539959947.3857203</v>
      </c>
      <c r="O218">
        <f t="shared" si="18"/>
        <v>42101</v>
      </c>
      <c r="P218">
        <f t="shared" si="19"/>
        <v>4</v>
      </c>
      <c r="R218" s="10"/>
    </row>
    <row r="219" spans="1:18" x14ac:dyDescent="0.3">
      <c r="A219" s="4">
        <v>8</v>
      </c>
      <c r="B219" s="4">
        <v>8005</v>
      </c>
      <c r="C219" s="6" t="s">
        <v>2261</v>
      </c>
      <c r="D219" s="6" t="s">
        <v>205</v>
      </c>
      <c r="E219" t="s">
        <v>4382</v>
      </c>
      <c r="F219" s="6">
        <v>4528830149.8419304</v>
      </c>
      <c r="G219">
        <f t="shared" si="15"/>
        <v>8005</v>
      </c>
      <c r="H219">
        <f t="shared" si="16"/>
        <v>8031</v>
      </c>
      <c r="J219" s="4"/>
      <c r="L219" s="10">
        <v>218</v>
      </c>
      <c r="M219" t="s">
        <v>4484</v>
      </c>
      <c r="N219">
        <f t="shared" si="17"/>
        <v>1927456353.0975201</v>
      </c>
      <c r="O219">
        <f t="shared" si="18"/>
        <v>42019</v>
      </c>
      <c r="P219">
        <f t="shared" si="19"/>
        <v>1</v>
      </c>
      <c r="R219" s="10"/>
    </row>
    <row r="220" spans="1:18" x14ac:dyDescent="0.3">
      <c r="A220" s="4">
        <v>8</v>
      </c>
      <c r="B220" s="4">
        <v>8007</v>
      </c>
      <c r="C220" s="6" t="s">
        <v>2261</v>
      </c>
      <c r="D220" s="6" t="s">
        <v>206</v>
      </c>
      <c r="E220" t="s">
        <v>4237</v>
      </c>
      <c r="F220" s="6">
        <v>171950410.94593701</v>
      </c>
      <c r="G220">
        <f t="shared" si="15"/>
        <v>8007</v>
      </c>
      <c r="H220">
        <f t="shared" si="16"/>
        <v>8101</v>
      </c>
      <c r="J220" s="4"/>
      <c r="L220" s="10">
        <v>219</v>
      </c>
      <c r="M220" t="s">
        <v>4485</v>
      </c>
      <c r="N220">
        <f t="shared" si="17"/>
        <v>3010072615.07412</v>
      </c>
      <c r="O220">
        <f t="shared" si="18"/>
        <v>42077</v>
      </c>
      <c r="P220">
        <f t="shared" si="19"/>
        <v>8</v>
      </c>
      <c r="R220" s="10"/>
    </row>
    <row r="221" spans="1:18" x14ac:dyDescent="0.3">
      <c r="A221" s="4">
        <v>8</v>
      </c>
      <c r="B221" s="4">
        <v>8009</v>
      </c>
      <c r="C221" s="6" t="s">
        <v>2261</v>
      </c>
      <c r="D221" s="6" t="s">
        <v>207</v>
      </c>
      <c r="E221" t="s">
        <v>4238</v>
      </c>
      <c r="F221" s="6">
        <v>80006236.250799</v>
      </c>
      <c r="G221">
        <f t="shared" si="15"/>
        <v>8009</v>
      </c>
      <c r="H221">
        <f t="shared" si="16"/>
        <v>8029</v>
      </c>
      <c r="J221" s="4"/>
      <c r="L221" s="10">
        <v>220</v>
      </c>
      <c r="M221" t="s">
        <v>4332</v>
      </c>
      <c r="N221">
        <f t="shared" si="17"/>
        <v>689825302.32523704</v>
      </c>
      <c r="O221">
        <f t="shared" si="18"/>
        <v>42073</v>
      </c>
      <c r="P221">
        <f t="shared" si="19"/>
        <v>5</v>
      </c>
      <c r="R221" s="10"/>
    </row>
    <row r="222" spans="1:18" x14ac:dyDescent="0.3">
      <c r="A222" s="4">
        <v>8</v>
      </c>
      <c r="B222" s="4">
        <v>8011</v>
      </c>
      <c r="C222" s="6" t="s">
        <v>2261</v>
      </c>
      <c r="D222" s="6" t="s">
        <v>208</v>
      </c>
      <c r="E222" t="s">
        <v>4238</v>
      </c>
      <c r="F222" s="6">
        <v>73913650.665250599</v>
      </c>
      <c r="G222">
        <f t="shared" si="15"/>
        <v>8011</v>
      </c>
      <c r="H222">
        <f t="shared" si="16"/>
        <v>8029</v>
      </c>
      <c r="J222" s="4"/>
      <c r="L222" s="10">
        <v>221</v>
      </c>
      <c r="M222" t="s">
        <v>4333</v>
      </c>
      <c r="N222">
        <f t="shared" si="17"/>
        <v>829453308.73584998</v>
      </c>
      <c r="O222">
        <f t="shared" si="18"/>
        <v>42039</v>
      </c>
      <c r="P222">
        <f t="shared" si="19"/>
        <v>6</v>
      </c>
      <c r="R222" s="10"/>
    </row>
    <row r="223" spans="1:18" x14ac:dyDescent="0.3">
      <c r="A223" s="4">
        <v>8</v>
      </c>
      <c r="B223" s="4">
        <v>8013</v>
      </c>
      <c r="C223" s="6" t="s">
        <v>2261</v>
      </c>
      <c r="D223" s="6" t="s">
        <v>209</v>
      </c>
      <c r="E223" t="s">
        <v>4381</v>
      </c>
      <c r="F223" s="6">
        <v>2369936182.3194699</v>
      </c>
      <c r="G223">
        <f t="shared" si="15"/>
        <v>8013</v>
      </c>
      <c r="H223">
        <f t="shared" si="16"/>
        <v>8001</v>
      </c>
      <c r="J223" s="4"/>
      <c r="L223" s="10">
        <v>222</v>
      </c>
      <c r="M223" t="s">
        <v>4486</v>
      </c>
      <c r="N223">
        <f t="shared" si="17"/>
        <v>2092059283.03442</v>
      </c>
      <c r="O223">
        <f t="shared" si="18"/>
        <v>42049</v>
      </c>
      <c r="P223">
        <f t="shared" si="19"/>
        <v>2</v>
      </c>
      <c r="R223" s="10"/>
    </row>
    <row r="224" spans="1:18" x14ac:dyDescent="0.3">
      <c r="A224" s="4">
        <v>8</v>
      </c>
      <c r="B224" s="4">
        <v>8014</v>
      </c>
      <c r="C224" s="6" t="s">
        <v>2261</v>
      </c>
      <c r="D224" s="6" t="s">
        <v>1850</v>
      </c>
      <c r="E224" t="s">
        <v>4382</v>
      </c>
      <c r="F224" s="6">
        <v>690155829.48044002</v>
      </c>
      <c r="G224">
        <f t="shared" si="15"/>
        <v>8014</v>
      </c>
      <c r="H224">
        <f t="shared" si="16"/>
        <v>8031</v>
      </c>
      <c r="J224" s="4"/>
      <c r="L224" s="10">
        <v>223</v>
      </c>
      <c r="M224" t="s">
        <v>4487</v>
      </c>
      <c r="N224">
        <f t="shared" si="17"/>
        <v>1595537447.6192701</v>
      </c>
      <c r="O224">
        <f t="shared" si="18"/>
        <v>42089</v>
      </c>
      <c r="P224">
        <f t="shared" si="19"/>
        <v>3</v>
      </c>
      <c r="R224" s="10"/>
    </row>
    <row r="225" spans="1:18" x14ac:dyDescent="0.3">
      <c r="A225" s="4">
        <v>8</v>
      </c>
      <c r="B225" s="4">
        <v>8015</v>
      </c>
      <c r="C225" s="6" t="s">
        <v>2261</v>
      </c>
      <c r="D225" s="6" t="s">
        <v>210</v>
      </c>
      <c r="E225" t="s">
        <v>4237</v>
      </c>
      <c r="F225" s="6">
        <v>255545139.41196001</v>
      </c>
      <c r="G225">
        <f t="shared" si="15"/>
        <v>8015</v>
      </c>
      <c r="H225">
        <f t="shared" si="16"/>
        <v>8101</v>
      </c>
      <c r="J225" s="4"/>
      <c r="L225" s="10">
        <v>224</v>
      </c>
      <c r="M225" t="s">
        <v>4488</v>
      </c>
      <c r="N225">
        <f t="shared" si="17"/>
        <v>6581247873.77178</v>
      </c>
      <c r="O225">
        <f t="shared" si="18"/>
        <v>42091</v>
      </c>
      <c r="P225">
        <f t="shared" si="19"/>
        <v>1</v>
      </c>
      <c r="R225" s="10"/>
    </row>
    <row r="226" spans="1:18" x14ac:dyDescent="0.3">
      <c r="A226" s="4">
        <v>8</v>
      </c>
      <c r="B226" s="4">
        <v>8017</v>
      </c>
      <c r="C226" s="6" t="s">
        <v>2261</v>
      </c>
      <c r="D226" s="6" t="s">
        <v>211</v>
      </c>
      <c r="E226" t="s">
        <v>4237</v>
      </c>
      <c r="F226" s="6">
        <v>69379284.963868394</v>
      </c>
      <c r="G226">
        <f t="shared" si="15"/>
        <v>8017</v>
      </c>
      <c r="H226">
        <f t="shared" si="16"/>
        <v>8101</v>
      </c>
      <c r="J226" s="4"/>
      <c r="L226" s="10">
        <v>225</v>
      </c>
      <c r="M226" t="s">
        <v>4489</v>
      </c>
      <c r="N226">
        <f t="shared" si="17"/>
        <v>221853180.13471001</v>
      </c>
      <c r="O226">
        <f t="shared" si="18"/>
        <v>44001</v>
      </c>
      <c r="P226">
        <f t="shared" si="19"/>
        <v>1</v>
      </c>
      <c r="R226" s="10"/>
    </row>
    <row r="227" spans="1:18" x14ac:dyDescent="0.3">
      <c r="A227" s="4">
        <v>8</v>
      </c>
      <c r="B227" s="4">
        <v>8019</v>
      </c>
      <c r="C227" s="6" t="s">
        <v>2261</v>
      </c>
      <c r="D227" s="6" t="s">
        <v>212</v>
      </c>
      <c r="E227" t="s">
        <v>4237</v>
      </c>
      <c r="F227" s="6">
        <v>563934672.98297799</v>
      </c>
      <c r="G227">
        <f t="shared" si="15"/>
        <v>8019</v>
      </c>
      <c r="H227">
        <f t="shared" si="16"/>
        <v>8101</v>
      </c>
      <c r="J227" s="4"/>
      <c r="L227" s="10">
        <v>226</v>
      </c>
      <c r="M227" t="s">
        <v>4490</v>
      </c>
      <c r="N227">
        <f t="shared" si="17"/>
        <v>4499534149.0932102</v>
      </c>
      <c r="O227">
        <f t="shared" si="18"/>
        <v>44007</v>
      </c>
      <c r="P227">
        <f t="shared" si="19"/>
        <v>4</v>
      </c>
      <c r="R227" s="10"/>
    </row>
    <row r="228" spans="1:18" x14ac:dyDescent="0.3">
      <c r="A228" s="4">
        <v>8</v>
      </c>
      <c r="B228" s="4">
        <v>8021</v>
      </c>
      <c r="C228" s="6" t="s">
        <v>2261</v>
      </c>
      <c r="D228" s="6" t="s">
        <v>213</v>
      </c>
      <c r="E228" t="s">
        <v>4238</v>
      </c>
      <c r="F228" s="6">
        <v>77643762.629708603</v>
      </c>
      <c r="G228">
        <f t="shared" si="15"/>
        <v>8021</v>
      </c>
      <c r="H228">
        <f t="shared" si="16"/>
        <v>8029</v>
      </c>
      <c r="J228" s="4"/>
      <c r="L228" s="10">
        <v>227</v>
      </c>
      <c r="M228" t="s">
        <v>4334</v>
      </c>
      <c r="N228">
        <f t="shared" si="17"/>
        <v>964186234.20714903</v>
      </c>
      <c r="O228">
        <f t="shared" si="18"/>
        <v>45059</v>
      </c>
      <c r="P228">
        <f t="shared" si="19"/>
        <v>21</v>
      </c>
      <c r="R228" s="10"/>
    </row>
    <row r="229" spans="1:18" x14ac:dyDescent="0.3">
      <c r="A229" s="4">
        <v>8</v>
      </c>
      <c r="B229" s="4">
        <v>8023</v>
      </c>
      <c r="C229" s="6" t="s">
        <v>2261</v>
      </c>
      <c r="D229" s="6" t="s">
        <v>214</v>
      </c>
      <c r="E229" t="s">
        <v>4238</v>
      </c>
      <c r="F229" s="6">
        <v>70993031.509087995</v>
      </c>
      <c r="G229">
        <f t="shared" si="15"/>
        <v>8023</v>
      </c>
      <c r="H229">
        <f t="shared" si="16"/>
        <v>8029</v>
      </c>
      <c r="J229" s="4"/>
      <c r="L229" s="10">
        <v>228</v>
      </c>
      <c r="M229" t="s">
        <v>4335</v>
      </c>
      <c r="N229">
        <f t="shared" si="17"/>
        <v>4298377200.3699198</v>
      </c>
      <c r="O229">
        <f t="shared" si="18"/>
        <v>45045</v>
      </c>
      <c r="P229">
        <f t="shared" si="19"/>
        <v>19</v>
      </c>
      <c r="R229" s="10"/>
    </row>
    <row r="230" spans="1:18" x14ac:dyDescent="0.3">
      <c r="A230" s="4">
        <v>8</v>
      </c>
      <c r="B230" s="4">
        <v>8025</v>
      </c>
      <c r="C230" s="6" t="s">
        <v>2261</v>
      </c>
      <c r="D230" s="6" t="s">
        <v>215</v>
      </c>
      <c r="E230" t="s">
        <v>4238</v>
      </c>
      <c r="F230" s="6">
        <v>29684287.168414202</v>
      </c>
      <c r="G230">
        <f t="shared" si="15"/>
        <v>8025</v>
      </c>
      <c r="H230">
        <f t="shared" si="16"/>
        <v>8029</v>
      </c>
      <c r="J230" s="4"/>
      <c r="L230" s="10">
        <v>229</v>
      </c>
      <c r="M230" t="s">
        <v>4491</v>
      </c>
      <c r="N230">
        <f t="shared" si="17"/>
        <v>4050132723.4596601</v>
      </c>
      <c r="O230">
        <f t="shared" si="18"/>
        <v>45079</v>
      </c>
      <c r="P230">
        <f t="shared" si="19"/>
        <v>6</v>
      </c>
      <c r="R230" s="10"/>
    </row>
    <row r="231" spans="1:18" x14ac:dyDescent="0.3">
      <c r="A231" s="4">
        <v>8</v>
      </c>
      <c r="B231" s="4">
        <v>8027</v>
      </c>
      <c r="C231" s="6" t="s">
        <v>2261</v>
      </c>
      <c r="D231" s="6" t="s">
        <v>216</v>
      </c>
      <c r="E231" t="s">
        <v>4237</v>
      </c>
      <c r="F231" s="6">
        <v>44168296.994880103</v>
      </c>
      <c r="G231">
        <f t="shared" si="15"/>
        <v>8027</v>
      </c>
      <c r="H231">
        <f t="shared" si="16"/>
        <v>8101</v>
      </c>
      <c r="J231" s="4"/>
      <c r="L231" s="10">
        <v>230</v>
      </c>
      <c r="M231" t="s">
        <v>4336</v>
      </c>
      <c r="N231">
        <f t="shared" si="17"/>
        <v>193109724.721724</v>
      </c>
      <c r="O231">
        <f t="shared" si="18"/>
        <v>46109</v>
      </c>
      <c r="P231">
        <f t="shared" si="19"/>
        <v>38</v>
      </c>
      <c r="R231" s="10"/>
    </row>
    <row r="232" spans="1:18" x14ac:dyDescent="0.3">
      <c r="A232" s="4">
        <v>8</v>
      </c>
      <c r="B232" s="4">
        <v>8029</v>
      </c>
      <c r="C232" s="6" t="s">
        <v>2261</v>
      </c>
      <c r="D232" s="6" t="s">
        <v>217</v>
      </c>
      <c r="E232" t="s">
        <v>4238</v>
      </c>
      <c r="F232" s="6">
        <v>280842516.84951597</v>
      </c>
      <c r="G232">
        <f t="shared" si="15"/>
        <v>8029</v>
      </c>
      <c r="H232">
        <f t="shared" si="16"/>
        <v>8029</v>
      </c>
      <c r="J232" s="4"/>
      <c r="L232" s="10">
        <v>231</v>
      </c>
      <c r="M232" t="s">
        <v>4337</v>
      </c>
      <c r="N232">
        <f t="shared" si="17"/>
        <v>1075766159.9697001</v>
      </c>
      <c r="O232">
        <f t="shared" si="18"/>
        <v>46103</v>
      </c>
      <c r="P232">
        <f t="shared" si="19"/>
        <v>22</v>
      </c>
      <c r="R232" s="10"/>
    </row>
    <row r="233" spans="1:18" x14ac:dyDescent="0.3">
      <c r="A233" s="4">
        <v>8</v>
      </c>
      <c r="B233" s="4">
        <v>8031</v>
      </c>
      <c r="C233" s="6" t="s">
        <v>2261</v>
      </c>
      <c r="D233" s="6" t="s">
        <v>218</v>
      </c>
      <c r="E233" t="s">
        <v>4382</v>
      </c>
      <c r="F233" s="6">
        <v>5879149363.7838802</v>
      </c>
      <c r="G233">
        <f t="shared" si="15"/>
        <v>8031</v>
      </c>
      <c r="H233">
        <f t="shared" si="16"/>
        <v>8031</v>
      </c>
      <c r="J233" s="4"/>
      <c r="L233" s="10">
        <v>232</v>
      </c>
      <c r="M233" t="s">
        <v>4338</v>
      </c>
      <c r="N233">
        <f t="shared" si="17"/>
        <v>49285046.888233997</v>
      </c>
      <c r="O233">
        <f t="shared" si="18"/>
        <v>46031</v>
      </c>
      <c r="P233">
        <f t="shared" si="19"/>
        <v>3</v>
      </c>
      <c r="R233" s="10"/>
    </row>
    <row r="234" spans="1:18" x14ac:dyDescent="0.3">
      <c r="A234" s="4">
        <v>8</v>
      </c>
      <c r="B234" s="4">
        <v>8033</v>
      </c>
      <c r="C234" s="6" t="s">
        <v>2261</v>
      </c>
      <c r="D234" s="6" t="s">
        <v>219</v>
      </c>
      <c r="E234" t="s">
        <v>4238</v>
      </c>
      <c r="F234" s="6">
        <v>50738333.555412799</v>
      </c>
      <c r="G234">
        <f t="shared" si="15"/>
        <v>8033</v>
      </c>
      <c r="H234">
        <f t="shared" si="16"/>
        <v>8029</v>
      </c>
      <c r="J234" s="4"/>
      <c r="L234" s="10">
        <v>233</v>
      </c>
      <c r="M234" t="s">
        <v>4492</v>
      </c>
      <c r="N234">
        <f t="shared" si="17"/>
        <v>1499574030.42872</v>
      </c>
      <c r="O234">
        <f t="shared" si="18"/>
        <v>46099</v>
      </c>
      <c r="P234">
        <f t="shared" si="19"/>
        <v>3</v>
      </c>
      <c r="R234" s="10"/>
    </row>
    <row r="235" spans="1:18" x14ac:dyDescent="0.3">
      <c r="A235" s="4">
        <v>8</v>
      </c>
      <c r="B235" s="4">
        <v>8035</v>
      </c>
      <c r="C235" s="6" t="s">
        <v>2261</v>
      </c>
      <c r="D235" s="6" t="s">
        <v>220</v>
      </c>
      <c r="E235" t="s">
        <v>4383</v>
      </c>
      <c r="F235" s="6">
        <v>3175468879.74261</v>
      </c>
      <c r="G235">
        <f t="shared" si="15"/>
        <v>8035</v>
      </c>
      <c r="H235">
        <f t="shared" si="16"/>
        <v>8035</v>
      </c>
      <c r="J235" s="4"/>
      <c r="L235" s="10">
        <v>234</v>
      </c>
      <c r="M235" t="s">
        <v>4342</v>
      </c>
      <c r="N235">
        <f t="shared" si="17"/>
        <v>1622212776.9920001</v>
      </c>
      <c r="O235">
        <f t="shared" si="18"/>
        <v>47163</v>
      </c>
      <c r="P235">
        <f t="shared" si="19"/>
        <v>16</v>
      </c>
      <c r="R235" s="10"/>
    </row>
    <row r="236" spans="1:18" x14ac:dyDescent="0.3">
      <c r="A236" s="4">
        <v>8</v>
      </c>
      <c r="B236" s="4">
        <v>8037</v>
      </c>
      <c r="C236" s="6" t="s">
        <v>2261</v>
      </c>
      <c r="D236" s="6" t="s">
        <v>221</v>
      </c>
      <c r="E236" t="s">
        <v>4239</v>
      </c>
      <c r="F236" s="6">
        <v>974357982.30483103</v>
      </c>
      <c r="G236">
        <f t="shared" si="15"/>
        <v>8037</v>
      </c>
      <c r="H236">
        <f t="shared" si="16"/>
        <v>8041</v>
      </c>
      <c r="J236" s="4"/>
      <c r="L236" s="10">
        <v>235</v>
      </c>
      <c r="M236" t="s">
        <v>4339</v>
      </c>
      <c r="N236">
        <f t="shared" si="17"/>
        <v>963553099.94094396</v>
      </c>
      <c r="O236">
        <f t="shared" si="18"/>
        <v>47059</v>
      </c>
      <c r="P236">
        <f t="shared" si="19"/>
        <v>29</v>
      </c>
      <c r="R236" s="10"/>
    </row>
    <row r="237" spans="1:18" x14ac:dyDescent="0.3">
      <c r="A237" s="4">
        <v>8</v>
      </c>
      <c r="B237" s="4">
        <v>8039</v>
      </c>
      <c r="C237" s="6" t="s">
        <v>2261</v>
      </c>
      <c r="D237" s="6" t="s">
        <v>222</v>
      </c>
      <c r="E237" t="s">
        <v>4237</v>
      </c>
      <c r="F237" s="6">
        <v>367520407.20994502</v>
      </c>
      <c r="G237">
        <f t="shared" si="15"/>
        <v>8039</v>
      </c>
      <c r="H237">
        <f t="shared" si="16"/>
        <v>8101</v>
      </c>
      <c r="J237" s="4"/>
      <c r="L237" s="10">
        <v>236</v>
      </c>
      <c r="M237" t="s">
        <v>4340</v>
      </c>
      <c r="N237">
        <f t="shared" si="17"/>
        <v>439642971.819803</v>
      </c>
      <c r="O237">
        <f t="shared" si="18"/>
        <v>47055</v>
      </c>
      <c r="P237">
        <f t="shared" si="19"/>
        <v>16</v>
      </c>
      <c r="R237" s="10"/>
    </row>
    <row r="238" spans="1:18" x14ac:dyDescent="0.3">
      <c r="A238" s="4">
        <v>8</v>
      </c>
      <c r="B238" s="4">
        <v>8041</v>
      </c>
      <c r="C238" s="6" t="s">
        <v>2261</v>
      </c>
      <c r="D238" s="6" t="s">
        <v>223</v>
      </c>
      <c r="E238" t="s">
        <v>4239</v>
      </c>
      <c r="F238" s="6">
        <v>4938109031.34482</v>
      </c>
      <c r="G238">
        <f t="shared" si="15"/>
        <v>8041</v>
      </c>
      <c r="H238">
        <f t="shared" si="16"/>
        <v>8041</v>
      </c>
      <c r="J238" s="4"/>
      <c r="L238" s="10">
        <v>237</v>
      </c>
      <c r="M238" t="s">
        <v>4493</v>
      </c>
      <c r="N238">
        <f t="shared" si="17"/>
        <v>3957392483.1810002</v>
      </c>
      <c r="O238">
        <f t="shared" si="18"/>
        <v>47065</v>
      </c>
      <c r="P238">
        <f t="shared" si="19"/>
        <v>2</v>
      </c>
      <c r="R238" s="10"/>
    </row>
    <row r="239" spans="1:18" x14ac:dyDescent="0.3">
      <c r="A239" s="4">
        <v>8</v>
      </c>
      <c r="B239" s="4">
        <v>8043</v>
      </c>
      <c r="C239" s="6" t="s">
        <v>2261</v>
      </c>
      <c r="D239" s="6" t="s">
        <v>224</v>
      </c>
      <c r="E239" t="s">
        <v>4237</v>
      </c>
      <c r="F239" s="6">
        <v>427545864.841887</v>
      </c>
      <c r="G239">
        <f t="shared" si="15"/>
        <v>8043</v>
      </c>
      <c r="H239">
        <f t="shared" si="16"/>
        <v>8101</v>
      </c>
      <c r="J239" s="4"/>
      <c r="L239" s="10">
        <v>238</v>
      </c>
      <c r="M239" t="s">
        <v>4341</v>
      </c>
      <c r="N239">
        <f t="shared" si="17"/>
        <v>1432581305.8343501</v>
      </c>
      <c r="O239">
        <f t="shared" si="18"/>
        <v>47113</v>
      </c>
      <c r="P239">
        <f t="shared" si="19"/>
        <v>23</v>
      </c>
      <c r="R239" s="10"/>
    </row>
    <row r="240" spans="1:18" x14ac:dyDescent="0.3">
      <c r="A240" s="4">
        <v>8</v>
      </c>
      <c r="B240" s="4">
        <v>8045</v>
      </c>
      <c r="C240" s="6" t="s">
        <v>2261</v>
      </c>
      <c r="D240" s="6" t="s">
        <v>225</v>
      </c>
      <c r="E240" t="s">
        <v>4239</v>
      </c>
      <c r="F240" s="6">
        <v>925035591.70572996</v>
      </c>
      <c r="G240">
        <f t="shared" si="15"/>
        <v>8045</v>
      </c>
      <c r="H240">
        <f t="shared" si="16"/>
        <v>8041</v>
      </c>
      <c r="J240" s="4"/>
      <c r="L240" s="10">
        <v>239</v>
      </c>
      <c r="M240" t="s">
        <v>4494</v>
      </c>
      <c r="N240">
        <f t="shared" si="17"/>
        <v>8765449859.6731491</v>
      </c>
      <c r="O240">
        <f t="shared" si="18"/>
        <v>47037</v>
      </c>
      <c r="P240">
        <f t="shared" si="19"/>
        <v>4</v>
      </c>
      <c r="R240" s="10"/>
    </row>
    <row r="241" spans="1:18" x14ac:dyDescent="0.3">
      <c r="A241" s="4">
        <v>8</v>
      </c>
      <c r="B241" s="4">
        <v>8047</v>
      </c>
      <c r="C241" s="6" t="s">
        <v>2261</v>
      </c>
      <c r="D241" s="6" t="s">
        <v>226</v>
      </c>
      <c r="E241" t="s">
        <v>4237</v>
      </c>
      <c r="F241" s="6">
        <v>58056864.620255299</v>
      </c>
      <c r="G241">
        <f t="shared" si="15"/>
        <v>8047</v>
      </c>
      <c r="H241">
        <f t="shared" si="16"/>
        <v>8101</v>
      </c>
      <c r="J241" s="4"/>
      <c r="L241" s="10">
        <v>240</v>
      </c>
      <c r="M241" t="s">
        <v>4343</v>
      </c>
      <c r="N241">
        <f t="shared" si="17"/>
        <v>38589652.181491598</v>
      </c>
      <c r="O241">
        <f t="shared" si="18"/>
        <v>47067</v>
      </c>
      <c r="P241">
        <f t="shared" si="19"/>
        <v>1</v>
      </c>
      <c r="R241" s="10"/>
    </row>
    <row r="242" spans="1:18" x14ac:dyDescent="0.3">
      <c r="A242" s="4">
        <v>8</v>
      </c>
      <c r="B242" s="4">
        <v>8049</v>
      </c>
      <c r="C242" s="6" t="s">
        <v>2261</v>
      </c>
      <c r="D242" s="6" t="s">
        <v>227</v>
      </c>
      <c r="E242" t="s">
        <v>4237</v>
      </c>
      <c r="F242" s="6">
        <v>262059965.039022</v>
      </c>
      <c r="G242">
        <f t="shared" si="15"/>
        <v>8049</v>
      </c>
      <c r="H242">
        <f t="shared" si="16"/>
        <v>8101</v>
      </c>
      <c r="J242" s="4"/>
      <c r="L242" s="10">
        <v>241</v>
      </c>
      <c r="M242" t="s">
        <v>4495</v>
      </c>
      <c r="N242">
        <f t="shared" si="17"/>
        <v>6161691385.9553699</v>
      </c>
      <c r="O242">
        <f t="shared" si="18"/>
        <v>47093</v>
      </c>
      <c r="P242">
        <f t="shared" si="19"/>
        <v>1</v>
      </c>
      <c r="R242" s="10"/>
    </row>
    <row r="243" spans="1:18" x14ac:dyDescent="0.3">
      <c r="A243" s="4">
        <v>8</v>
      </c>
      <c r="B243" s="4">
        <v>8051</v>
      </c>
      <c r="C243" s="6" t="s">
        <v>2261</v>
      </c>
      <c r="D243" s="6" t="s">
        <v>228</v>
      </c>
      <c r="E243" t="s">
        <v>4237</v>
      </c>
      <c r="F243" s="6">
        <v>234181965.18029699</v>
      </c>
      <c r="G243">
        <f t="shared" si="15"/>
        <v>8051</v>
      </c>
      <c r="H243">
        <f t="shared" si="16"/>
        <v>8101</v>
      </c>
      <c r="J243" s="4"/>
      <c r="L243" s="10">
        <v>242</v>
      </c>
      <c r="M243" t="s">
        <v>4496</v>
      </c>
      <c r="N243">
        <f t="shared" si="17"/>
        <v>1630617349.0510001</v>
      </c>
      <c r="O243">
        <f t="shared" si="18"/>
        <v>47125</v>
      </c>
      <c r="P243">
        <f t="shared" si="19"/>
        <v>1</v>
      </c>
      <c r="R243" s="10"/>
    </row>
    <row r="244" spans="1:18" x14ac:dyDescent="0.3">
      <c r="A244" s="4">
        <v>8</v>
      </c>
      <c r="B244" s="4">
        <v>8053</v>
      </c>
      <c r="C244" s="6" t="s">
        <v>2261</v>
      </c>
      <c r="D244" s="6" t="s">
        <v>229</v>
      </c>
      <c r="E244" t="s">
        <v>4237</v>
      </c>
      <c r="F244" s="6">
        <v>15504886.6187532</v>
      </c>
      <c r="G244">
        <f t="shared" si="15"/>
        <v>8053</v>
      </c>
      <c r="H244">
        <f t="shared" si="16"/>
        <v>8101</v>
      </c>
      <c r="J244" s="4"/>
      <c r="L244" s="10">
        <v>243</v>
      </c>
      <c r="M244" t="s">
        <v>4497</v>
      </c>
      <c r="N244">
        <f t="shared" si="17"/>
        <v>9478919940.4484596</v>
      </c>
      <c r="O244">
        <f t="shared" si="18"/>
        <v>47157</v>
      </c>
      <c r="P244">
        <f t="shared" si="19"/>
        <v>1</v>
      </c>
      <c r="R244" s="10"/>
    </row>
    <row r="245" spans="1:18" x14ac:dyDescent="0.3">
      <c r="A245" s="4">
        <v>8</v>
      </c>
      <c r="B245" s="4">
        <v>8055</v>
      </c>
      <c r="C245" s="6" t="s">
        <v>2261</v>
      </c>
      <c r="D245" s="6" t="s">
        <v>230</v>
      </c>
      <c r="E245" t="s">
        <v>4238</v>
      </c>
      <c r="F245" s="6">
        <v>250222964.25869501</v>
      </c>
      <c r="G245">
        <f t="shared" si="15"/>
        <v>8055</v>
      </c>
      <c r="H245">
        <f t="shared" si="16"/>
        <v>8029</v>
      </c>
      <c r="J245" s="4"/>
      <c r="L245" s="10">
        <v>244</v>
      </c>
      <c r="M245" t="s">
        <v>4498</v>
      </c>
      <c r="N245">
        <f t="shared" si="17"/>
        <v>2675344203.0776901</v>
      </c>
      <c r="O245">
        <f t="shared" si="18"/>
        <v>47187</v>
      </c>
      <c r="P245">
        <f t="shared" si="19"/>
        <v>1</v>
      </c>
      <c r="R245" s="10"/>
    </row>
    <row r="246" spans="1:18" x14ac:dyDescent="0.3">
      <c r="A246" s="4">
        <v>8</v>
      </c>
      <c r="B246" s="4">
        <v>8057</v>
      </c>
      <c r="C246" s="6" t="s">
        <v>2261</v>
      </c>
      <c r="D246" s="6" t="s">
        <v>42</v>
      </c>
      <c r="E246" t="s">
        <v>4238</v>
      </c>
      <c r="F246" s="6">
        <v>47462253.079848699</v>
      </c>
      <c r="G246">
        <f t="shared" si="15"/>
        <v>8057</v>
      </c>
      <c r="H246">
        <f t="shared" si="16"/>
        <v>8029</v>
      </c>
      <c r="J246" s="4"/>
      <c r="L246" s="10">
        <v>245</v>
      </c>
      <c r="M246" t="s">
        <v>4344</v>
      </c>
      <c r="N246">
        <f t="shared" si="17"/>
        <v>2805216405.7886701</v>
      </c>
      <c r="O246">
        <f t="shared" si="18"/>
        <v>48309</v>
      </c>
      <c r="P246">
        <f t="shared" si="19"/>
        <v>70</v>
      </c>
      <c r="R246" s="10"/>
    </row>
    <row r="247" spans="1:18" x14ac:dyDescent="0.3">
      <c r="A247" s="4">
        <v>8</v>
      </c>
      <c r="B247" s="4">
        <v>8059</v>
      </c>
      <c r="C247" s="6" t="s">
        <v>2261</v>
      </c>
      <c r="D247" s="6" t="s">
        <v>43</v>
      </c>
      <c r="E247" t="s">
        <v>4381</v>
      </c>
      <c r="F247" s="6">
        <v>4695141150.7253704</v>
      </c>
      <c r="G247">
        <f t="shared" si="15"/>
        <v>8059</v>
      </c>
      <c r="H247">
        <f t="shared" si="16"/>
        <v>8001</v>
      </c>
      <c r="J247" s="4"/>
      <c r="L247" s="10">
        <v>246</v>
      </c>
      <c r="M247" t="s">
        <v>4345</v>
      </c>
      <c r="N247">
        <f t="shared" si="17"/>
        <v>1688878576.22505</v>
      </c>
      <c r="O247">
        <f t="shared" si="18"/>
        <v>48329</v>
      </c>
      <c r="P247">
        <f t="shared" si="19"/>
        <v>5</v>
      </c>
      <c r="R247" s="10"/>
    </row>
    <row r="248" spans="1:18" x14ac:dyDescent="0.3">
      <c r="A248" s="4">
        <v>8</v>
      </c>
      <c r="B248" s="4">
        <v>8061</v>
      </c>
      <c r="C248" s="6" t="s">
        <v>2261</v>
      </c>
      <c r="D248" s="6" t="s">
        <v>231</v>
      </c>
      <c r="E248" t="s">
        <v>4237</v>
      </c>
      <c r="F248" s="6">
        <v>64387688.049893402</v>
      </c>
      <c r="G248">
        <f t="shared" si="15"/>
        <v>8061</v>
      </c>
      <c r="H248">
        <f t="shared" si="16"/>
        <v>8101</v>
      </c>
      <c r="J248" s="4"/>
      <c r="L248" s="10">
        <v>247</v>
      </c>
      <c r="M248" t="s">
        <v>4347</v>
      </c>
      <c r="N248">
        <f t="shared" si="17"/>
        <v>2316976087.1471801</v>
      </c>
      <c r="O248">
        <f t="shared" si="18"/>
        <v>48303</v>
      </c>
      <c r="P248">
        <f t="shared" si="19"/>
        <v>77</v>
      </c>
      <c r="R248" s="10"/>
    </row>
    <row r="249" spans="1:18" x14ac:dyDescent="0.3">
      <c r="A249" s="4">
        <v>8</v>
      </c>
      <c r="B249" s="4">
        <v>8063</v>
      </c>
      <c r="C249" s="6" t="s">
        <v>2261</v>
      </c>
      <c r="D249" s="6" t="s">
        <v>232</v>
      </c>
      <c r="E249" t="s">
        <v>4237</v>
      </c>
      <c r="F249" s="6">
        <v>257720832.45620999</v>
      </c>
      <c r="G249">
        <f t="shared" si="15"/>
        <v>8063</v>
      </c>
      <c r="H249">
        <f t="shared" si="16"/>
        <v>8101</v>
      </c>
      <c r="J249" s="4"/>
      <c r="L249" s="10">
        <v>248</v>
      </c>
      <c r="M249" t="s">
        <v>4346</v>
      </c>
      <c r="N249">
        <f t="shared" si="17"/>
        <v>1398855874.2179</v>
      </c>
      <c r="O249">
        <f t="shared" si="18"/>
        <v>48375</v>
      </c>
      <c r="P249">
        <f t="shared" si="19"/>
        <v>48</v>
      </c>
      <c r="R249" s="10"/>
    </row>
    <row r="250" spans="1:18" x14ac:dyDescent="0.3">
      <c r="A250" s="4">
        <v>8</v>
      </c>
      <c r="B250" s="4">
        <v>8065</v>
      </c>
      <c r="C250" s="6" t="s">
        <v>2261</v>
      </c>
      <c r="D250" s="6" t="s">
        <v>162</v>
      </c>
      <c r="E250" t="s">
        <v>4237</v>
      </c>
      <c r="F250" s="6">
        <v>92993722.349192098</v>
      </c>
      <c r="G250">
        <f t="shared" si="15"/>
        <v>8065</v>
      </c>
      <c r="H250">
        <f t="shared" si="16"/>
        <v>8101</v>
      </c>
      <c r="J250" s="4"/>
      <c r="L250" s="10">
        <v>249</v>
      </c>
      <c r="M250" t="s">
        <v>4499</v>
      </c>
      <c r="N250">
        <f t="shared" si="17"/>
        <v>16728788098.3276</v>
      </c>
      <c r="O250">
        <f t="shared" si="18"/>
        <v>48029</v>
      </c>
      <c r="P250">
        <f t="shared" si="19"/>
        <v>4</v>
      </c>
      <c r="R250" s="10"/>
    </row>
    <row r="251" spans="1:18" x14ac:dyDescent="0.3">
      <c r="A251" s="4">
        <v>8</v>
      </c>
      <c r="B251" s="4">
        <v>8067</v>
      </c>
      <c r="C251" s="6" t="s">
        <v>2261</v>
      </c>
      <c r="D251" s="6" t="s">
        <v>233</v>
      </c>
      <c r="E251" t="s">
        <v>4239</v>
      </c>
      <c r="F251" s="6">
        <v>733657844.79395497</v>
      </c>
      <c r="G251">
        <f t="shared" si="15"/>
        <v>8067</v>
      </c>
      <c r="H251">
        <f t="shared" si="16"/>
        <v>8041</v>
      </c>
      <c r="J251" s="4"/>
      <c r="L251" s="10">
        <v>250</v>
      </c>
      <c r="M251" t="s">
        <v>4348</v>
      </c>
      <c r="N251">
        <f t="shared" si="17"/>
        <v>838926338.32025099</v>
      </c>
      <c r="O251">
        <f t="shared" si="18"/>
        <v>48217</v>
      </c>
      <c r="P251">
        <f t="shared" si="19"/>
        <v>14</v>
      </c>
      <c r="R251" s="10"/>
    </row>
    <row r="252" spans="1:18" x14ac:dyDescent="0.3">
      <c r="A252" s="4">
        <v>8</v>
      </c>
      <c r="B252" s="4">
        <v>8069</v>
      </c>
      <c r="C252" s="6" t="s">
        <v>2261</v>
      </c>
      <c r="D252" s="6" t="s">
        <v>234</v>
      </c>
      <c r="E252" t="s">
        <v>4381</v>
      </c>
      <c r="F252" s="6">
        <v>2943950672.7587299</v>
      </c>
      <c r="G252">
        <f t="shared" si="15"/>
        <v>8069</v>
      </c>
      <c r="H252">
        <f t="shared" si="16"/>
        <v>8001</v>
      </c>
      <c r="J252" s="4"/>
      <c r="L252" s="10">
        <v>251</v>
      </c>
      <c r="M252" t="s">
        <v>4500</v>
      </c>
      <c r="N252">
        <f t="shared" si="17"/>
        <v>43647379125.216698</v>
      </c>
      <c r="O252">
        <f t="shared" si="18"/>
        <v>48201</v>
      </c>
      <c r="P252">
        <f t="shared" si="19"/>
        <v>8</v>
      </c>
      <c r="R252" s="10"/>
    </row>
    <row r="253" spans="1:18" x14ac:dyDescent="0.3">
      <c r="A253" s="4">
        <v>8</v>
      </c>
      <c r="B253" s="4">
        <v>8071</v>
      </c>
      <c r="C253" s="6" t="s">
        <v>2261</v>
      </c>
      <c r="D253" s="6" t="s">
        <v>235</v>
      </c>
      <c r="E253" t="s">
        <v>4237</v>
      </c>
      <c r="F253" s="6">
        <v>294564802.513506</v>
      </c>
      <c r="G253">
        <f t="shared" si="15"/>
        <v>8071</v>
      </c>
      <c r="H253">
        <f t="shared" si="16"/>
        <v>8101</v>
      </c>
      <c r="J253" s="4"/>
      <c r="L253" s="10">
        <v>252</v>
      </c>
      <c r="M253" t="s">
        <v>4349</v>
      </c>
      <c r="N253">
        <f t="shared" si="17"/>
        <v>266949491.28940901</v>
      </c>
      <c r="O253">
        <f t="shared" si="18"/>
        <v>48047</v>
      </c>
      <c r="P253">
        <f t="shared" si="19"/>
        <v>1</v>
      </c>
      <c r="R253" s="10"/>
    </row>
    <row r="254" spans="1:18" x14ac:dyDescent="0.3">
      <c r="A254" s="4">
        <v>8</v>
      </c>
      <c r="B254" s="4">
        <v>8073</v>
      </c>
      <c r="C254" s="6" t="s">
        <v>2261</v>
      </c>
      <c r="D254" s="6" t="s">
        <v>118</v>
      </c>
      <c r="E254" t="s">
        <v>4237</v>
      </c>
      <c r="F254" s="6">
        <v>245198448.17666599</v>
      </c>
      <c r="G254">
        <f t="shared" si="15"/>
        <v>8073</v>
      </c>
      <c r="H254">
        <f t="shared" si="16"/>
        <v>8101</v>
      </c>
      <c r="J254" s="4"/>
      <c r="L254" s="10">
        <v>253</v>
      </c>
      <c r="M254" t="s">
        <v>4350</v>
      </c>
      <c r="N254">
        <f t="shared" si="17"/>
        <v>5891681989.6621504</v>
      </c>
      <c r="O254">
        <f t="shared" si="18"/>
        <v>48215</v>
      </c>
      <c r="P254">
        <f t="shared" si="19"/>
        <v>8</v>
      </c>
      <c r="R254" s="10"/>
    </row>
    <row r="255" spans="1:18" x14ac:dyDescent="0.3">
      <c r="A255" s="4">
        <v>8</v>
      </c>
      <c r="B255" s="4">
        <v>8075</v>
      </c>
      <c r="C255" s="6" t="s">
        <v>2261</v>
      </c>
      <c r="D255" s="6" t="s">
        <v>120</v>
      </c>
      <c r="E255" t="s">
        <v>4237</v>
      </c>
      <c r="F255" s="6">
        <v>340431157.60641402</v>
      </c>
      <c r="G255">
        <f t="shared" si="15"/>
        <v>8075</v>
      </c>
      <c r="H255">
        <f t="shared" si="16"/>
        <v>8101</v>
      </c>
      <c r="J255" s="4"/>
      <c r="L255" s="10">
        <v>254</v>
      </c>
      <c r="M255" t="s">
        <v>4501</v>
      </c>
      <c r="N255">
        <f t="shared" si="17"/>
        <v>1044530029.87141</v>
      </c>
      <c r="O255">
        <f t="shared" si="18"/>
        <v>48071</v>
      </c>
      <c r="P255">
        <f t="shared" si="19"/>
        <v>1</v>
      </c>
      <c r="R255" s="10"/>
    </row>
    <row r="256" spans="1:18" x14ac:dyDescent="0.3">
      <c r="A256" s="4">
        <v>8</v>
      </c>
      <c r="B256" s="4">
        <v>8077</v>
      </c>
      <c r="C256" s="6" t="s">
        <v>2261</v>
      </c>
      <c r="D256" s="6" t="s">
        <v>236</v>
      </c>
      <c r="E256" t="s">
        <v>4237</v>
      </c>
      <c r="F256" s="6">
        <v>1345516164.3880799</v>
      </c>
      <c r="G256">
        <f t="shared" si="15"/>
        <v>8077</v>
      </c>
      <c r="H256">
        <f t="shared" si="16"/>
        <v>8101</v>
      </c>
      <c r="J256" s="4"/>
      <c r="L256" s="10">
        <v>255</v>
      </c>
      <c r="M256" t="s">
        <v>4502</v>
      </c>
      <c r="N256">
        <f t="shared" si="17"/>
        <v>27387345507.7094</v>
      </c>
      <c r="O256">
        <f t="shared" si="18"/>
        <v>48113</v>
      </c>
      <c r="P256">
        <f t="shared" si="19"/>
        <v>1</v>
      </c>
      <c r="R256" s="10"/>
    </row>
    <row r="257" spans="1:18" x14ac:dyDescent="0.3">
      <c r="A257" s="4">
        <v>8</v>
      </c>
      <c r="B257" s="4">
        <v>8079</v>
      </c>
      <c r="C257" s="6" t="s">
        <v>2261</v>
      </c>
      <c r="D257" s="6" t="s">
        <v>237</v>
      </c>
      <c r="E257" t="s">
        <v>4238</v>
      </c>
      <c r="F257" s="6">
        <v>42703835.6845854</v>
      </c>
      <c r="G257">
        <f t="shared" si="15"/>
        <v>8079</v>
      </c>
      <c r="H257">
        <f t="shared" si="16"/>
        <v>8029</v>
      </c>
      <c r="J257" s="4"/>
      <c r="L257" s="10">
        <v>256</v>
      </c>
      <c r="M257" t="s">
        <v>4503</v>
      </c>
      <c r="N257">
        <f t="shared" si="17"/>
        <v>2752267575.42242</v>
      </c>
      <c r="O257">
        <f t="shared" si="18"/>
        <v>48139</v>
      </c>
      <c r="P257">
        <f t="shared" si="19"/>
        <v>4</v>
      </c>
      <c r="R257" s="10"/>
    </row>
    <row r="258" spans="1:18" x14ac:dyDescent="0.3">
      <c r="A258" s="4">
        <v>8</v>
      </c>
      <c r="B258" s="4">
        <v>8081</v>
      </c>
      <c r="C258" s="6" t="s">
        <v>2261</v>
      </c>
      <c r="D258" s="6" t="s">
        <v>238</v>
      </c>
      <c r="E258" t="s">
        <v>4237</v>
      </c>
      <c r="F258" s="6">
        <v>174668051.96314299</v>
      </c>
      <c r="G258">
        <f t="shared" ref="G258:G321" si="20">B258</f>
        <v>8081</v>
      </c>
      <c r="H258">
        <f t="shared" si="16"/>
        <v>8101</v>
      </c>
      <c r="J258" s="4"/>
      <c r="L258" s="10">
        <v>257</v>
      </c>
      <c r="M258" t="s">
        <v>4504</v>
      </c>
      <c r="N258">
        <f t="shared" si="17"/>
        <v>6421559800.6183004</v>
      </c>
      <c r="O258">
        <f t="shared" si="18"/>
        <v>48141</v>
      </c>
      <c r="P258">
        <f t="shared" si="19"/>
        <v>1</v>
      </c>
      <c r="R258" s="10"/>
    </row>
    <row r="259" spans="1:18" x14ac:dyDescent="0.3">
      <c r="A259" s="4">
        <v>8</v>
      </c>
      <c r="B259" s="4">
        <v>8083</v>
      </c>
      <c r="C259" s="6" t="s">
        <v>2261</v>
      </c>
      <c r="D259" s="6" t="s">
        <v>239</v>
      </c>
      <c r="E259" t="s">
        <v>4237</v>
      </c>
      <c r="F259" s="6">
        <v>430583950.93990999</v>
      </c>
      <c r="G259">
        <f t="shared" si="20"/>
        <v>8083</v>
      </c>
      <c r="H259">
        <f t="shared" ref="H259:H322" si="21">VLOOKUP(E259,$M$1:$O$412,3,FALSE)</f>
        <v>8101</v>
      </c>
      <c r="J259" s="4"/>
      <c r="L259" s="10">
        <v>258</v>
      </c>
      <c r="M259" t="s">
        <v>4351</v>
      </c>
      <c r="N259">
        <f t="shared" ref="N259:N304" si="22">_xlfn.MAXIFS(F:F,E:E,M259)</f>
        <v>475790412.34391898</v>
      </c>
      <c r="O259">
        <f t="shared" ref="O259:O304" si="23">VLOOKUP(N259,$F$1:$G$3109,2,FALSE)</f>
        <v>48229</v>
      </c>
      <c r="P259">
        <f t="shared" ref="P259:P304" si="24">COUNTIF(H$2:H$3109,O259)</f>
        <v>2</v>
      </c>
      <c r="R259" s="10"/>
    </row>
    <row r="260" spans="1:18" x14ac:dyDescent="0.3">
      <c r="A260" s="4">
        <v>8</v>
      </c>
      <c r="B260" s="4">
        <v>8085</v>
      </c>
      <c r="C260" s="6" t="s">
        <v>2261</v>
      </c>
      <c r="D260" s="6" t="s">
        <v>240</v>
      </c>
      <c r="E260" t="s">
        <v>4237</v>
      </c>
      <c r="F260" s="6">
        <v>318972256.49927402</v>
      </c>
      <c r="G260">
        <f t="shared" si="20"/>
        <v>8085</v>
      </c>
      <c r="H260">
        <f t="shared" si="21"/>
        <v>8101</v>
      </c>
      <c r="J260" s="4"/>
      <c r="L260" s="10">
        <v>259</v>
      </c>
      <c r="M260" t="s">
        <v>4505</v>
      </c>
      <c r="N260">
        <f t="shared" si="22"/>
        <v>2740017071.3520999</v>
      </c>
      <c r="O260">
        <f t="shared" si="23"/>
        <v>48245</v>
      </c>
      <c r="P260">
        <f t="shared" si="24"/>
        <v>3</v>
      </c>
      <c r="R260" s="10"/>
    </row>
    <row r="261" spans="1:18" x14ac:dyDescent="0.3">
      <c r="A261" s="4">
        <v>8</v>
      </c>
      <c r="B261" s="4">
        <v>8087</v>
      </c>
      <c r="C261" s="6" t="s">
        <v>2261</v>
      </c>
      <c r="D261" s="6" t="s">
        <v>58</v>
      </c>
      <c r="E261" t="s">
        <v>4237</v>
      </c>
      <c r="F261" s="6">
        <v>417887733.14043301</v>
      </c>
      <c r="G261">
        <f t="shared" si="20"/>
        <v>8087</v>
      </c>
      <c r="H261">
        <f t="shared" si="21"/>
        <v>8101</v>
      </c>
      <c r="J261" s="4"/>
      <c r="L261" s="10">
        <v>260</v>
      </c>
      <c r="M261" t="s">
        <v>4352</v>
      </c>
      <c r="N261">
        <f t="shared" si="22"/>
        <v>613194224.73046005</v>
      </c>
      <c r="O261">
        <f t="shared" si="23"/>
        <v>48249</v>
      </c>
      <c r="P261">
        <f t="shared" si="24"/>
        <v>2</v>
      </c>
      <c r="R261" s="10"/>
    </row>
    <row r="262" spans="1:18" x14ac:dyDescent="0.3">
      <c r="A262" s="4">
        <v>8</v>
      </c>
      <c r="B262" s="4">
        <v>8089</v>
      </c>
      <c r="C262" s="6" t="s">
        <v>2261</v>
      </c>
      <c r="D262" s="6" t="s">
        <v>241</v>
      </c>
      <c r="E262" t="s">
        <v>4237</v>
      </c>
      <c r="F262" s="6">
        <v>172602335.44062501</v>
      </c>
      <c r="G262">
        <f t="shared" si="20"/>
        <v>8089</v>
      </c>
      <c r="H262">
        <f t="shared" si="21"/>
        <v>8101</v>
      </c>
      <c r="J262" s="4"/>
      <c r="L262" s="10">
        <v>261</v>
      </c>
      <c r="M262" t="s">
        <v>4506</v>
      </c>
      <c r="N262">
        <f t="shared" si="22"/>
        <v>875629034.94333601</v>
      </c>
      <c r="O262">
        <f t="shared" si="23"/>
        <v>48291</v>
      </c>
      <c r="P262">
        <f t="shared" si="24"/>
        <v>2</v>
      </c>
      <c r="R262" s="10"/>
    </row>
    <row r="263" spans="1:18" x14ac:dyDescent="0.3">
      <c r="A263" s="4">
        <v>8</v>
      </c>
      <c r="B263" s="4">
        <v>8091</v>
      </c>
      <c r="C263" s="6" t="s">
        <v>2261</v>
      </c>
      <c r="D263" s="6" t="s">
        <v>242</v>
      </c>
      <c r="E263" t="s">
        <v>4239</v>
      </c>
      <c r="F263" s="6">
        <v>97794826.9375844</v>
      </c>
      <c r="G263">
        <f t="shared" si="20"/>
        <v>8091</v>
      </c>
      <c r="H263">
        <f t="shared" si="21"/>
        <v>8041</v>
      </c>
      <c r="J263" s="4"/>
      <c r="L263" s="10">
        <v>262</v>
      </c>
      <c r="M263" t="s">
        <v>4507</v>
      </c>
      <c r="N263">
        <f t="shared" si="22"/>
        <v>11101617144.564501</v>
      </c>
      <c r="O263">
        <f t="shared" si="23"/>
        <v>48453</v>
      </c>
      <c r="P263">
        <f t="shared" si="24"/>
        <v>3</v>
      </c>
      <c r="R263" s="10"/>
    </row>
    <row r="264" spans="1:18" x14ac:dyDescent="0.3">
      <c r="A264" s="4">
        <v>8</v>
      </c>
      <c r="B264" s="4">
        <v>8093</v>
      </c>
      <c r="C264" s="6" t="s">
        <v>2261</v>
      </c>
      <c r="D264" s="6" t="s">
        <v>243</v>
      </c>
      <c r="E264" t="s">
        <v>4237</v>
      </c>
      <c r="F264" s="6">
        <v>248258806.93414599</v>
      </c>
      <c r="G264">
        <f t="shared" si="20"/>
        <v>8093</v>
      </c>
      <c r="H264">
        <f t="shared" si="21"/>
        <v>8101</v>
      </c>
      <c r="J264" s="4"/>
      <c r="L264" s="10">
        <v>263</v>
      </c>
      <c r="M264" t="s">
        <v>4353</v>
      </c>
      <c r="N264">
        <f t="shared" si="22"/>
        <v>1030016036.85086</v>
      </c>
      <c r="O264">
        <f t="shared" si="23"/>
        <v>49003</v>
      </c>
      <c r="P264">
        <f t="shared" si="24"/>
        <v>12</v>
      </c>
      <c r="R264" s="10"/>
    </row>
    <row r="265" spans="1:18" x14ac:dyDescent="0.3">
      <c r="A265" s="4">
        <v>8</v>
      </c>
      <c r="B265" s="4">
        <v>8095</v>
      </c>
      <c r="C265" s="6" t="s">
        <v>2261</v>
      </c>
      <c r="D265" s="6" t="s">
        <v>127</v>
      </c>
      <c r="E265" t="s">
        <v>4237</v>
      </c>
      <c r="F265" s="6">
        <v>42567762.747632302</v>
      </c>
      <c r="G265">
        <f t="shared" si="20"/>
        <v>8095</v>
      </c>
      <c r="H265">
        <f t="shared" si="21"/>
        <v>8101</v>
      </c>
      <c r="J265" s="4"/>
      <c r="L265" s="10">
        <v>264</v>
      </c>
      <c r="M265" t="s">
        <v>4508</v>
      </c>
      <c r="N265">
        <f t="shared" si="22"/>
        <v>1907356175.8450301</v>
      </c>
      <c r="O265">
        <f t="shared" si="23"/>
        <v>49057</v>
      </c>
      <c r="P265">
        <f t="shared" si="24"/>
        <v>2</v>
      </c>
      <c r="R265" s="10"/>
    </row>
    <row r="266" spans="1:18" x14ac:dyDescent="0.3">
      <c r="A266" s="4">
        <v>8</v>
      </c>
      <c r="B266" s="4">
        <v>8097</v>
      </c>
      <c r="C266" s="6" t="s">
        <v>2261</v>
      </c>
      <c r="D266" s="6" t="s">
        <v>244</v>
      </c>
      <c r="E266" t="s">
        <v>4240</v>
      </c>
      <c r="F266" s="6">
        <v>251537463.644678</v>
      </c>
      <c r="G266">
        <f t="shared" si="20"/>
        <v>8097</v>
      </c>
      <c r="H266">
        <f t="shared" si="21"/>
        <v>8097</v>
      </c>
      <c r="J266" s="4"/>
      <c r="L266" s="10">
        <v>265</v>
      </c>
      <c r="M266" t="s">
        <v>4354</v>
      </c>
      <c r="N266">
        <f t="shared" si="22"/>
        <v>379061511.779055</v>
      </c>
      <c r="O266">
        <f t="shared" si="23"/>
        <v>49015</v>
      </c>
      <c r="P266">
        <f t="shared" si="24"/>
        <v>5</v>
      </c>
      <c r="R266" s="10"/>
    </row>
    <row r="267" spans="1:18" x14ac:dyDescent="0.3">
      <c r="A267" s="4">
        <v>8</v>
      </c>
      <c r="B267" s="4">
        <v>8099</v>
      </c>
      <c r="C267" s="6" t="s">
        <v>2261</v>
      </c>
      <c r="D267" s="6" t="s">
        <v>245</v>
      </c>
      <c r="E267" t="s">
        <v>4237</v>
      </c>
      <c r="F267" s="6">
        <v>165830817.08221799</v>
      </c>
      <c r="G267">
        <f t="shared" si="20"/>
        <v>8099</v>
      </c>
      <c r="H267">
        <f t="shared" si="21"/>
        <v>8101</v>
      </c>
      <c r="J267" s="4"/>
      <c r="L267" s="10">
        <v>266</v>
      </c>
      <c r="M267" t="s">
        <v>4509</v>
      </c>
      <c r="N267">
        <f t="shared" si="22"/>
        <v>10358732271.4718</v>
      </c>
      <c r="O267">
        <f t="shared" si="23"/>
        <v>49035</v>
      </c>
      <c r="P267">
        <f t="shared" si="24"/>
        <v>2</v>
      </c>
      <c r="R267" s="10"/>
    </row>
    <row r="268" spans="1:18" x14ac:dyDescent="0.3">
      <c r="A268" s="4">
        <v>8</v>
      </c>
      <c r="B268" s="4">
        <v>8101</v>
      </c>
      <c r="C268" s="6" t="s">
        <v>2261</v>
      </c>
      <c r="D268" s="6" t="s">
        <v>246</v>
      </c>
      <c r="E268" t="s">
        <v>4237</v>
      </c>
      <c r="F268" s="6">
        <v>1449507732.0884299</v>
      </c>
      <c r="G268">
        <f t="shared" si="20"/>
        <v>8101</v>
      </c>
      <c r="H268">
        <f t="shared" si="21"/>
        <v>8101</v>
      </c>
      <c r="J268" s="4"/>
      <c r="L268" s="10">
        <v>267</v>
      </c>
      <c r="M268" t="s">
        <v>4355</v>
      </c>
      <c r="N268">
        <f t="shared" si="22"/>
        <v>1506103284.6085501</v>
      </c>
      <c r="O268">
        <f t="shared" si="23"/>
        <v>49053</v>
      </c>
      <c r="P268">
        <f t="shared" si="24"/>
        <v>6</v>
      </c>
      <c r="R268" s="10"/>
    </row>
    <row r="269" spans="1:18" x14ac:dyDescent="0.3">
      <c r="A269" s="4">
        <v>8</v>
      </c>
      <c r="B269" s="4">
        <v>8103</v>
      </c>
      <c r="C269" s="6" t="s">
        <v>2261</v>
      </c>
      <c r="D269" s="6" t="s">
        <v>247</v>
      </c>
      <c r="E269" t="s">
        <v>4237</v>
      </c>
      <c r="F269" s="6">
        <v>172451813.76789999</v>
      </c>
      <c r="G269">
        <f t="shared" si="20"/>
        <v>8103</v>
      </c>
      <c r="H269">
        <f t="shared" si="21"/>
        <v>8101</v>
      </c>
      <c r="J269" s="4"/>
      <c r="L269" s="10">
        <v>268</v>
      </c>
      <c r="M269" t="s">
        <v>4356</v>
      </c>
      <c r="N269">
        <f t="shared" si="22"/>
        <v>839958933.91052699</v>
      </c>
      <c r="O269">
        <f t="shared" si="23"/>
        <v>49043</v>
      </c>
      <c r="P269">
        <f t="shared" si="24"/>
        <v>1</v>
      </c>
      <c r="R269" s="10"/>
    </row>
    <row r="270" spans="1:18" x14ac:dyDescent="0.3">
      <c r="A270" s="4">
        <v>8</v>
      </c>
      <c r="B270" s="4">
        <v>8105</v>
      </c>
      <c r="C270" s="6" t="s">
        <v>2261</v>
      </c>
      <c r="D270" s="6" t="s">
        <v>248</v>
      </c>
      <c r="E270" t="s">
        <v>4237</v>
      </c>
      <c r="F270" s="6">
        <v>120298560.211741</v>
      </c>
      <c r="G270">
        <f t="shared" si="20"/>
        <v>8105</v>
      </c>
      <c r="H270">
        <f t="shared" si="21"/>
        <v>8101</v>
      </c>
      <c r="J270" s="4"/>
      <c r="L270" s="10">
        <v>269</v>
      </c>
      <c r="M270" t="s">
        <v>4510</v>
      </c>
      <c r="N270">
        <f t="shared" si="22"/>
        <v>4760837204.6364002</v>
      </c>
      <c r="O270">
        <f t="shared" si="23"/>
        <v>49049</v>
      </c>
      <c r="P270">
        <f t="shared" si="24"/>
        <v>1</v>
      </c>
      <c r="R270" s="10"/>
    </row>
    <row r="271" spans="1:18" x14ac:dyDescent="0.3">
      <c r="A271" s="4">
        <v>8</v>
      </c>
      <c r="B271" s="4">
        <v>8107</v>
      </c>
      <c r="C271" s="6" t="s">
        <v>2261</v>
      </c>
      <c r="D271" s="6" t="s">
        <v>249</v>
      </c>
      <c r="E271" t="s">
        <v>4239</v>
      </c>
      <c r="F271" s="6">
        <v>337069615.86289901</v>
      </c>
      <c r="G271">
        <f t="shared" si="20"/>
        <v>8107</v>
      </c>
      <c r="H271">
        <f t="shared" si="21"/>
        <v>8041</v>
      </c>
      <c r="J271" s="4"/>
      <c r="L271" s="10">
        <v>270</v>
      </c>
      <c r="M271" t="s">
        <v>4357</v>
      </c>
      <c r="N271">
        <f t="shared" si="22"/>
        <v>647110916.79120004</v>
      </c>
      <c r="O271">
        <f t="shared" si="23"/>
        <v>50021</v>
      </c>
      <c r="P271">
        <f t="shared" si="24"/>
        <v>8</v>
      </c>
      <c r="R271" s="10"/>
    </row>
    <row r="272" spans="1:18" x14ac:dyDescent="0.3">
      <c r="A272" s="4">
        <v>8</v>
      </c>
      <c r="B272" s="4">
        <v>8109</v>
      </c>
      <c r="C272" s="6" t="s">
        <v>2261</v>
      </c>
      <c r="D272" s="6" t="s">
        <v>250</v>
      </c>
      <c r="E272" t="s">
        <v>4238</v>
      </c>
      <c r="F272" s="6">
        <v>99632072.400274694</v>
      </c>
      <c r="G272">
        <f t="shared" si="20"/>
        <v>8109</v>
      </c>
      <c r="H272">
        <f t="shared" si="21"/>
        <v>8029</v>
      </c>
      <c r="J272" s="4"/>
      <c r="L272" s="10">
        <v>271</v>
      </c>
      <c r="M272" t="s">
        <v>4358</v>
      </c>
      <c r="N272">
        <f t="shared" si="22"/>
        <v>1510359546.5922599</v>
      </c>
      <c r="O272">
        <f t="shared" si="23"/>
        <v>50007</v>
      </c>
      <c r="P272">
        <f t="shared" si="24"/>
        <v>6</v>
      </c>
      <c r="R272" s="10"/>
    </row>
    <row r="273" spans="1:18" x14ac:dyDescent="0.3">
      <c r="A273" s="4">
        <v>8</v>
      </c>
      <c r="B273" s="4">
        <v>8111</v>
      </c>
      <c r="C273" s="6" t="s">
        <v>2261</v>
      </c>
      <c r="D273" s="6" t="s">
        <v>251</v>
      </c>
      <c r="E273" t="s">
        <v>4238</v>
      </c>
      <c r="F273" s="6">
        <v>21395035.400163401</v>
      </c>
      <c r="G273">
        <f t="shared" si="20"/>
        <v>8111</v>
      </c>
      <c r="H273">
        <f t="shared" si="21"/>
        <v>8029</v>
      </c>
      <c r="J273" s="4"/>
      <c r="L273" s="10">
        <v>272</v>
      </c>
      <c r="M273" t="s">
        <v>4359</v>
      </c>
      <c r="N273">
        <f t="shared" si="22"/>
        <v>1406418310.31602</v>
      </c>
      <c r="O273">
        <f t="shared" si="23"/>
        <v>51003</v>
      </c>
      <c r="P273">
        <f t="shared" si="24"/>
        <v>60</v>
      </c>
      <c r="R273" s="10"/>
    </row>
    <row r="274" spans="1:18" x14ac:dyDescent="0.3">
      <c r="A274" s="4">
        <v>8</v>
      </c>
      <c r="B274" s="4">
        <v>8113</v>
      </c>
      <c r="C274" s="6" t="s">
        <v>2261</v>
      </c>
      <c r="D274" s="6" t="s">
        <v>252</v>
      </c>
      <c r="E274" t="s">
        <v>4239</v>
      </c>
      <c r="F274" s="6">
        <v>91644426.553127304</v>
      </c>
      <c r="G274">
        <f t="shared" si="20"/>
        <v>8113</v>
      </c>
      <c r="H274">
        <f t="shared" si="21"/>
        <v>8041</v>
      </c>
      <c r="J274" s="4"/>
      <c r="L274" s="10">
        <v>273</v>
      </c>
      <c r="M274" t="s">
        <v>4360</v>
      </c>
      <c r="N274">
        <f t="shared" si="22"/>
        <v>1025429945.9586</v>
      </c>
      <c r="O274">
        <f t="shared" si="23"/>
        <v>51165</v>
      </c>
      <c r="P274">
        <f t="shared" si="24"/>
        <v>42</v>
      </c>
      <c r="R274" s="10"/>
    </row>
    <row r="275" spans="1:18" x14ac:dyDescent="0.3">
      <c r="A275" s="4">
        <v>8</v>
      </c>
      <c r="B275" s="4">
        <v>8115</v>
      </c>
      <c r="C275" s="6" t="s">
        <v>2261</v>
      </c>
      <c r="D275" s="6" t="s">
        <v>253</v>
      </c>
      <c r="E275" t="s">
        <v>4237</v>
      </c>
      <c r="F275" s="6">
        <v>96807234.841610596</v>
      </c>
      <c r="G275">
        <f t="shared" si="20"/>
        <v>8115</v>
      </c>
      <c r="H275">
        <f t="shared" si="21"/>
        <v>8101</v>
      </c>
      <c r="J275" s="4"/>
      <c r="L275" s="10">
        <v>274</v>
      </c>
      <c r="M275" t="s">
        <v>4511</v>
      </c>
      <c r="N275">
        <f t="shared" si="22"/>
        <v>10018755445.053801</v>
      </c>
      <c r="O275">
        <f t="shared" si="23"/>
        <v>51059</v>
      </c>
      <c r="P275">
        <f t="shared" si="24"/>
        <v>5</v>
      </c>
      <c r="R275" s="10"/>
    </row>
    <row r="276" spans="1:18" x14ac:dyDescent="0.3">
      <c r="A276" s="4">
        <v>8</v>
      </c>
      <c r="B276" s="4">
        <v>8117</v>
      </c>
      <c r="C276" s="6" t="s">
        <v>2261</v>
      </c>
      <c r="D276" s="6" t="s">
        <v>254</v>
      </c>
      <c r="E276" t="s">
        <v>4239</v>
      </c>
      <c r="F276" s="6">
        <v>587069989.36259997</v>
      </c>
      <c r="G276">
        <f t="shared" si="20"/>
        <v>8117</v>
      </c>
      <c r="H276">
        <f t="shared" si="21"/>
        <v>8041</v>
      </c>
      <c r="J276" s="4"/>
      <c r="L276" s="10">
        <v>275</v>
      </c>
      <c r="M276" t="s">
        <v>4512</v>
      </c>
      <c r="N276">
        <f t="shared" si="22"/>
        <v>63064433.188462801</v>
      </c>
      <c r="O276">
        <f t="shared" si="23"/>
        <v>51036</v>
      </c>
      <c r="P276">
        <f t="shared" si="24"/>
        <v>1</v>
      </c>
      <c r="R276" s="10"/>
    </row>
    <row r="277" spans="1:18" x14ac:dyDescent="0.3">
      <c r="A277" s="4">
        <v>8</v>
      </c>
      <c r="B277" s="4">
        <v>8119</v>
      </c>
      <c r="C277" s="6" t="s">
        <v>2261</v>
      </c>
      <c r="D277" s="6" t="s">
        <v>255</v>
      </c>
      <c r="E277" t="s">
        <v>4237</v>
      </c>
      <c r="F277" s="6">
        <v>235780067.79305699</v>
      </c>
      <c r="G277">
        <f t="shared" si="20"/>
        <v>8119</v>
      </c>
      <c r="H277">
        <f t="shared" si="21"/>
        <v>8101</v>
      </c>
      <c r="J277" s="4"/>
      <c r="L277" s="10">
        <v>276</v>
      </c>
      <c r="M277" t="s">
        <v>4513</v>
      </c>
      <c r="N277">
        <f t="shared" si="22"/>
        <v>3287863021.7371202</v>
      </c>
      <c r="O277">
        <f t="shared" si="23"/>
        <v>51087</v>
      </c>
      <c r="P277">
        <f t="shared" si="24"/>
        <v>7</v>
      </c>
      <c r="R277" s="10"/>
    </row>
    <row r="278" spans="1:18" x14ac:dyDescent="0.3">
      <c r="A278" s="4">
        <v>8</v>
      </c>
      <c r="B278" s="4">
        <v>8121</v>
      </c>
      <c r="C278" s="6" t="s">
        <v>2261</v>
      </c>
      <c r="D278" s="6" t="s">
        <v>71</v>
      </c>
      <c r="E278" t="s">
        <v>4237</v>
      </c>
      <c r="F278" s="6">
        <v>169281868.09767699</v>
      </c>
      <c r="G278">
        <f t="shared" si="20"/>
        <v>8121</v>
      </c>
      <c r="H278">
        <f t="shared" si="21"/>
        <v>8101</v>
      </c>
      <c r="J278" s="4"/>
      <c r="L278" s="10">
        <v>277</v>
      </c>
      <c r="M278" t="s">
        <v>4514</v>
      </c>
      <c r="N278">
        <f t="shared" si="22"/>
        <v>1365974401.0105</v>
      </c>
      <c r="O278">
        <f t="shared" si="23"/>
        <v>51177</v>
      </c>
      <c r="P278">
        <f t="shared" si="24"/>
        <v>3</v>
      </c>
      <c r="R278" s="10"/>
    </row>
    <row r="279" spans="1:18" x14ac:dyDescent="0.3">
      <c r="A279" s="4">
        <v>8</v>
      </c>
      <c r="B279" s="4">
        <v>8123</v>
      </c>
      <c r="C279" s="6" t="s">
        <v>2261</v>
      </c>
      <c r="D279" s="6" t="s">
        <v>256</v>
      </c>
      <c r="E279" t="s">
        <v>4381</v>
      </c>
      <c r="F279" s="6">
        <v>3466136837.7813902</v>
      </c>
      <c r="G279">
        <f t="shared" si="20"/>
        <v>8123</v>
      </c>
      <c r="H279">
        <f t="shared" si="21"/>
        <v>8001</v>
      </c>
      <c r="J279" s="4"/>
      <c r="L279" s="10">
        <v>278</v>
      </c>
      <c r="M279" t="s">
        <v>4515</v>
      </c>
      <c r="N279">
        <f t="shared" si="22"/>
        <v>2039135318.63833</v>
      </c>
      <c r="O279">
        <f t="shared" si="23"/>
        <v>51710</v>
      </c>
      <c r="P279">
        <f t="shared" si="24"/>
        <v>9</v>
      </c>
      <c r="R279" s="10"/>
    </row>
    <row r="280" spans="1:18" x14ac:dyDescent="0.3">
      <c r="A280" s="4">
        <v>8</v>
      </c>
      <c r="B280" s="4">
        <v>8125</v>
      </c>
      <c r="C280" s="6" t="s">
        <v>2261</v>
      </c>
      <c r="D280" s="6" t="s">
        <v>88</v>
      </c>
      <c r="E280" t="s">
        <v>4237</v>
      </c>
      <c r="F280" s="6">
        <v>113339935.380723</v>
      </c>
      <c r="G280">
        <f t="shared" si="20"/>
        <v>8125</v>
      </c>
      <c r="H280">
        <f t="shared" si="21"/>
        <v>8101</v>
      </c>
      <c r="J280" s="4"/>
      <c r="L280" s="10">
        <v>279</v>
      </c>
      <c r="M280" t="s">
        <v>4516</v>
      </c>
      <c r="N280">
        <f t="shared" si="22"/>
        <v>3587440940.15938</v>
      </c>
      <c r="O280">
        <f t="shared" si="23"/>
        <v>51153</v>
      </c>
      <c r="P280">
        <f t="shared" si="24"/>
        <v>5</v>
      </c>
      <c r="R280" s="10"/>
    </row>
    <row r="281" spans="1:18" x14ac:dyDescent="0.3">
      <c r="A281" s="4">
        <v>9</v>
      </c>
      <c r="B281" s="4">
        <v>9001</v>
      </c>
      <c r="C281" s="6" t="s">
        <v>2262</v>
      </c>
      <c r="D281" s="6" t="s">
        <v>257</v>
      </c>
      <c r="E281" t="s">
        <v>4241</v>
      </c>
      <c r="F281" s="6">
        <v>7144360733.2140703</v>
      </c>
      <c r="G281">
        <f t="shared" si="20"/>
        <v>9001</v>
      </c>
      <c r="H281">
        <f t="shared" si="21"/>
        <v>9001</v>
      </c>
      <c r="J281" s="4"/>
      <c r="L281" s="10">
        <v>280</v>
      </c>
      <c r="M281" t="s">
        <v>4517</v>
      </c>
      <c r="N281">
        <f t="shared" si="22"/>
        <v>2828716328.7952099</v>
      </c>
      <c r="O281">
        <f t="shared" si="23"/>
        <v>51810</v>
      </c>
      <c r="P281">
        <f t="shared" si="24"/>
        <v>1</v>
      </c>
      <c r="R281" s="10"/>
    </row>
    <row r="282" spans="1:18" x14ac:dyDescent="0.3">
      <c r="A282" s="4">
        <v>9</v>
      </c>
      <c r="B282" s="4">
        <v>9003</v>
      </c>
      <c r="C282" s="6" t="s">
        <v>2262</v>
      </c>
      <c r="D282" s="6" t="s">
        <v>258</v>
      </c>
      <c r="E282" t="s">
        <v>4384</v>
      </c>
      <c r="F282" s="6">
        <v>7577454409.7910805</v>
      </c>
      <c r="G282">
        <f t="shared" si="20"/>
        <v>9003</v>
      </c>
      <c r="H282">
        <f t="shared" si="21"/>
        <v>9003</v>
      </c>
      <c r="J282" s="4"/>
      <c r="L282" s="10">
        <v>281</v>
      </c>
      <c r="M282" t="s">
        <v>4361</v>
      </c>
      <c r="N282">
        <f t="shared" si="22"/>
        <v>2051678719.33394</v>
      </c>
      <c r="O282">
        <f t="shared" si="23"/>
        <v>53077</v>
      </c>
      <c r="P282">
        <f t="shared" si="24"/>
        <v>19</v>
      </c>
      <c r="R282" s="10"/>
    </row>
    <row r="283" spans="1:18" x14ac:dyDescent="0.3">
      <c r="A283" s="4">
        <v>9</v>
      </c>
      <c r="B283" s="4">
        <v>9005</v>
      </c>
      <c r="C283" s="6" t="s">
        <v>2262</v>
      </c>
      <c r="D283" s="6" t="s">
        <v>259</v>
      </c>
      <c r="E283" t="s">
        <v>4241</v>
      </c>
      <c r="F283" s="6">
        <v>1196353714.4976699</v>
      </c>
      <c r="G283">
        <f t="shared" si="20"/>
        <v>9005</v>
      </c>
      <c r="H283">
        <f t="shared" si="21"/>
        <v>9001</v>
      </c>
      <c r="J283" s="4"/>
      <c r="L283" s="10">
        <v>282</v>
      </c>
      <c r="M283" t="s">
        <v>4518</v>
      </c>
      <c r="N283">
        <f t="shared" si="22"/>
        <v>2448117144.9598498</v>
      </c>
      <c r="O283">
        <f t="shared" si="23"/>
        <v>53067</v>
      </c>
      <c r="P283">
        <f t="shared" si="24"/>
        <v>4</v>
      </c>
      <c r="R283" s="10"/>
    </row>
    <row r="284" spans="1:18" x14ac:dyDescent="0.3">
      <c r="A284" s="4">
        <v>9</v>
      </c>
      <c r="B284" s="4">
        <v>9007</v>
      </c>
      <c r="C284" s="6" t="s">
        <v>2262</v>
      </c>
      <c r="D284" s="6" t="s">
        <v>260</v>
      </c>
      <c r="E284" t="s">
        <v>4241</v>
      </c>
      <c r="F284" s="6">
        <v>1675135695.4204199</v>
      </c>
      <c r="G284">
        <f t="shared" si="20"/>
        <v>9007</v>
      </c>
      <c r="H284">
        <f t="shared" si="21"/>
        <v>9001</v>
      </c>
      <c r="J284" s="4"/>
      <c r="L284" s="10">
        <v>283</v>
      </c>
      <c r="M284" t="s">
        <v>4519</v>
      </c>
      <c r="N284">
        <f t="shared" si="22"/>
        <v>6656598694.4298</v>
      </c>
      <c r="O284">
        <f t="shared" si="23"/>
        <v>53053</v>
      </c>
      <c r="P284">
        <f t="shared" si="24"/>
        <v>4</v>
      </c>
      <c r="R284" s="10"/>
    </row>
    <row r="285" spans="1:18" x14ac:dyDescent="0.3">
      <c r="A285" s="4">
        <v>9</v>
      </c>
      <c r="B285" s="4">
        <v>9009</v>
      </c>
      <c r="C285" s="6" t="s">
        <v>2262</v>
      </c>
      <c r="D285" s="6" t="s">
        <v>261</v>
      </c>
      <c r="E285" t="s">
        <v>4241</v>
      </c>
      <c r="F285" s="6">
        <v>6907188498.0925598</v>
      </c>
      <c r="G285">
        <f t="shared" si="20"/>
        <v>9009</v>
      </c>
      <c r="H285">
        <f t="shared" si="21"/>
        <v>9001</v>
      </c>
      <c r="J285" s="4"/>
      <c r="L285" s="10">
        <v>284</v>
      </c>
      <c r="M285" t="s">
        <v>4362</v>
      </c>
      <c r="N285">
        <f t="shared" si="22"/>
        <v>560651887.45743299</v>
      </c>
      <c r="O285">
        <f t="shared" si="23"/>
        <v>53047</v>
      </c>
      <c r="P285">
        <f t="shared" si="24"/>
        <v>11</v>
      </c>
      <c r="R285" s="10"/>
    </row>
    <row r="286" spans="1:18" x14ac:dyDescent="0.3">
      <c r="A286" s="4">
        <v>9</v>
      </c>
      <c r="B286" s="4">
        <v>9011</v>
      </c>
      <c r="C286" s="6" t="s">
        <v>2262</v>
      </c>
      <c r="D286" s="6" t="s">
        <v>262</v>
      </c>
      <c r="E286" t="s">
        <v>4241</v>
      </c>
      <c r="F286" s="6">
        <v>2604003622.3716698</v>
      </c>
      <c r="G286">
        <f t="shared" si="20"/>
        <v>9011</v>
      </c>
      <c r="H286">
        <f t="shared" si="21"/>
        <v>9001</v>
      </c>
      <c r="J286" s="4"/>
      <c r="L286" s="10">
        <v>285</v>
      </c>
      <c r="M286" t="s">
        <v>4520</v>
      </c>
      <c r="N286">
        <f t="shared" si="22"/>
        <v>16959051321.646099</v>
      </c>
      <c r="O286">
        <f t="shared" si="23"/>
        <v>53033</v>
      </c>
      <c r="P286">
        <f t="shared" si="24"/>
        <v>1</v>
      </c>
      <c r="R286" s="10"/>
    </row>
    <row r="287" spans="1:18" x14ac:dyDescent="0.3">
      <c r="A287" s="4">
        <v>9</v>
      </c>
      <c r="B287" s="4">
        <v>9013</v>
      </c>
      <c r="C287" s="6" t="s">
        <v>2262</v>
      </c>
      <c r="D287" s="6" t="s">
        <v>263</v>
      </c>
      <c r="E287" t="s">
        <v>4241</v>
      </c>
      <c r="F287" s="6">
        <v>1339706553.35097</v>
      </c>
      <c r="G287">
        <f t="shared" si="20"/>
        <v>9013</v>
      </c>
      <c r="H287">
        <f t="shared" si="21"/>
        <v>9001</v>
      </c>
      <c r="J287" s="4"/>
      <c r="L287" s="10">
        <v>286</v>
      </c>
      <c r="M287" t="s">
        <v>4363</v>
      </c>
      <c r="N287">
        <f t="shared" si="22"/>
        <v>770770000.00546098</v>
      </c>
      <c r="O287">
        <f t="shared" si="23"/>
        <v>54107</v>
      </c>
      <c r="P287">
        <f t="shared" si="24"/>
        <v>20</v>
      </c>
      <c r="R287" s="10"/>
    </row>
    <row r="288" spans="1:18" x14ac:dyDescent="0.3">
      <c r="A288" s="4">
        <v>9</v>
      </c>
      <c r="B288" s="4">
        <v>9015</v>
      </c>
      <c r="C288" s="6" t="s">
        <v>2262</v>
      </c>
      <c r="D288" s="6" t="s">
        <v>264</v>
      </c>
      <c r="E288" t="s">
        <v>4385</v>
      </c>
      <c r="F288" s="6">
        <v>1109806622.0301399</v>
      </c>
      <c r="G288">
        <f t="shared" si="20"/>
        <v>9015</v>
      </c>
      <c r="H288">
        <f t="shared" si="21"/>
        <v>9015</v>
      </c>
      <c r="J288" s="4"/>
      <c r="L288" s="10">
        <v>287</v>
      </c>
      <c r="M288" t="s">
        <v>4365</v>
      </c>
      <c r="N288">
        <f t="shared" si="22"/>
        <v>1146899999.98557</v>
      </c>
      <c r="O288">
        <f t="shared" si="23"/>
        <v>54003</v>
      </c>
      <c r="P288">
        <f t="shared" si="24"/>
        <v>12</v>
      </c>
      <c r="R288" s="10"/>
    </row>
    <row r="289" spans="1:18" x14ac:dyDescent="0.3">
      <c r="A289" s="4">
        <v>10</v>
      </c>
      <c r="B289" s="4">
        <v>10001</v>
      </c>
      <c r="C289" s="6" t="s">
        <v>2263</v>
      </c>
      <c r="D289" s="6" t="s">
        <v>265</v>
      </c>
      <c r="E289" t="s">
        <v>4386</v>
      </c>
      <c r="F289" s="6">
        <v>1755611487.3034501</v>
      </c>
      <c r="G289">
        <f t="shared" si="20"/>
        <v>10001</v>
      </c>
      <c r="H289">
        <f t="shared" si="21"/>
        <v>10003</v>
      </c>
      <c r="J289" s="4"/>
      <c r="L289" s="10">
        <v>288</v>
      </c>
      <c r="M289" t="s">
        <v>4366</v>
      </c>
      <c r="N289">
        <f t="shared" si="22"/>
        <v>2240899999.5344801</v>
      </c>
      <c r="O289">
        <f t="shared" si="23"/>
        <v>54039</v>
      </c>
      <c r="P289">
        <f t="shared" si="24"/>
        <v>14</v>
      </c>
      <c r="R289" s="10"/>
    </row>
    <row r="290" spans="1:18" x14ac:dyDescent="0.3">
      <c r="A290" s="4">
        <v>10</v>
      </c>
      <c r="B290" s="4">
        <v>10003</v>
      </c>
      <c r="C290" s="6" t="s">
        <v>2263</v>
      </c>
      <c r="D290" s="6" t="s">
        <v>266</v>
      </c>
      <c r="E290" t="s">
        <v>4386</v>
      </c>
      <c r="F290" s="6">
        <v>5900653266.89291</v>
      </c>
      <c r="G290">
        <f t="shared" si="20"/>
        <v>10003</v>
      </c>
      <c r="H290">
        <f t="shared" si="21"/>
        <v>10003</v>
      </c>
      <c r="J290" s="4"/>
      <c r="L290" s="10">
        <v>289</v>
      </c>
      <c r="M290" t="s">
        <v>4364</v>
      </c>
      <c r="N290">
        <f t="shared" si="22"/>
        <v>208469999.95260301</v>
      </c>
      <c r="O290">
        <f t="shared" si="23"/>
        <v>54027</v>
      </c>
      <c r="P290">
        <f t="shared" si="24"/>
        <v>7</v>
      </c>
      <c r="R290" s="10"/>
    </row>
    <row r="291" spans="1:18" x14ac:dyDescent="0.3">
      <c r="A291" s="4">
        <v>10</v>
      </c>
      <c r="B291" s="4">
        <v>10005</v>
      </c>
      <c r="C291" s="6" t="s">
        <v>2263</v>
      </c>
      <c r="D291" s="6" t="s">
        <v>267</v>
      </c>
      <c r="E291" t="s">
        <v>4386</v>
      </c>
      <c r="F291" s="6">
        <v>2508234986.3877501</v>
      </c>
      <c r="G291">
        <f t="shared" si="20"/>
        <v>10005</v>
      </c>
      <c r="H291">
        <f t="shared" si="21"/>
        <v>10003</v>
      </c>
      <c r="J291" s="4"/>
      <c r="L291" s="10">
        <v>290</v>
      </c>
      <c r="M291" t="s">
        <v>4367</v>
      </c>
      <c r="N291">
        <f t="shared" si="22"/>
        <v>945919999.92767501</v>
      </c>
      <c r="O291">
        <f t="shared" si="23"/>
        <v>54081</v>
      </c>
      <c r="P291">
        <f t="shared" si="24"/>
        <v>2</v>
      </c>
      <c r="R291" s="10"/>
    </row>
    <row r="292" spans="1:18" x14ac:dyDescent="0.3">
      <c r="A292" s="4">
        <v>11</v>
      </c>
      <c r="B292" s="4">
        <v>11001</v>
      </c>
      <c r="C292" s="6" t="s">
        <v>2264</v>
      </c>
      <c r="D292" s="6" t="s">
        <v>268</v>
      </c>
      <c r="E292" t="s">
        <v>4387</v>
      </c>
      <c r="F292" s="6">
        <v>3746340935.4813399</v>
      </c>
      <c r="G292">
        <f t="shared" si="20"/>
        <v>11001</v>
      </c>
      <c r="H292">
        <f t="shared" si="21"/>
        <v>11001</v>
      </c>
      <c r="J292" s="4"/>
      <c r="L292" s="10">
        <v>291</v>
      </c>
      <c r="M292" t="s">
        <v>4368</v>
      </c>
      <c r="N292">
        <f t="shared" si="22"/>
        <v>1022519378.68379</v>
      </c>
      <c r="O292">
        <f t="shared" si="23"/>
        <v>55075</v>
      </c>
      <c r="P292">
        <f t="shared" si="24"/>
        <v>28</v>
      </c>
      <c r="R292" s="10"/>
    </row>
    <row r="293" spans="1:18" x14ac:dyDescent="0.3">
      <c r="A293" s="4">
        <v>12</v>
      </c>
      <c r="B293" s="4">
        <v>12001</v>
      </c>
      <c r="C293" s="6" t="s">
        <v>2265</v>
      </c>
      <c r="D293" s="6" t="s">
        <v>269</v>
      </c>
      <c r="E293" t="s">
        <v>4388</v>
      </c>
      <c r="F293" s="6">
        <v>3342520215.9841299</v>
      </c>
      <c r="G293">
        <f t="shared" si="20"/>
        <v>12001</v>
      </c>
      <c r="H293">
        <f t="shared" si="21"/>
        <v>12001</v>
      </c>
      <c r="J293" s="4"/>
      <c r="L293" s="10">
        <v>292</v>
      </c>
      <c r="M293" t="s">
        <v>4521</v>
      </c>
      <c r="N293">
        <f t="shared" si="22"/>
        <v>5127633822.2902603</v>
      </c>
      <c r="O293">
        <f t="shared" si="23"/>
        <v>55025</v>
      </c>
      <c r="P293">
        <f t="shared" si="24"/>
        <v>7</v>
      </c>
      <c r="R293" s="10"/>
    </row>
    <row r="294" spans="1:18" x14ac:dyDescent="0.3">
      <c r="A294" s="4">
        <v>12</v>
      </c>
      <c r="B294" s="4">
        <v>12003</v>
      </c>
      <c r="C294" s="6" t="s">
        <v>2265</v>
      </c>
      <c r="D294" s="6" t="s">
        <v>270</v>
      </c>
      <c r="E294" t="s">
        <v>4242</v>
      </c>
      <c r="F294" s="6">
        <v>435139523.754866</v>
      </c>
      <c r="G294">
        <f t="shared" si="20"/>
        <v>12003</v>
      </c>
      <c r="H294">
        <f t="shared" si="21"/>
        <v>12107</v>
      </c>
      <c r="J294" s="4"/>
      <c r="L294" s="10">
        <v>293</v>
      </c>
      <c r="M294" t="s">
        <v>4369</v>
      </c>
      <c r="N294">
        <f t="shared" si="22"/>
        <v>901785802.09267795</v>
      </c>
      <c r="O294">
        <f t="shared" si="23"/>
        <v>55071</v>
      </c>
      <c r="P294">
        <f t="shared" si="24"/>
        <v>15</v>
      </c>
      <c r="R294" s="10"/>
    </row>
    <row r="295" spans="1:18" x14ac:dyDescent="0.3">
      <c r="A295" s="4">
        <v>12</v>
      </c>
      <c r="B295" s="4">
        <v>12005</v>
      </c>
      <c r="C295" s="6" t="s">
        <v>2265</v>
      </c>
      <c r="D295" s="6" t="s">
        <v>271</v>
      </c>
      <c r="E295" t="s">
        <v>4389</v>
      </c>
      <c r="F295" s="6">
        <v>1939308137.64464</v>
      </c>
      <c r="G295">
        <f t="shared" si="20"/>
        <v>12005</v>
      </c>
      <c r="H295">
        <f t="shared" si="21"/>
        <v>12103</v>
      </c>
      <c r="J295" s="4"/>
      <c r="L295" s="10">
        <v>294</v>
      </c>
      <c r="M295" t="s">
        <v>4370</v>
      </c>
      <c r="N295">
        <f t="shared" si="22"/>
        <v>1637215110.8393099</v>
      </c>
      <c r="O295">
        <f t="shared" si="23"/>
        <v>55105</v>
      </c>
      <c r="P295">
        <f t="shared" si="24"/>
        <v>12</v>
      </c>
      <c r="R295" s="10"/>
    </row>
    <row r="296" spans="1:18" x14ac:dyDescent="0.3">
      <c r="A296" s="4">
        <v>12</v>
      </c>
      <c r="B296" s="4">
        <v>12007</v>
      </c>
      <c r="C296" s="6" t="s">
        <v>2265</v>
      </c>
      <c r="D296" s="6" t="s">
        <v>272</v>
      </c>
      <c r="E296" t="s">
        <v>4242</v>
      </c>
      <c r="F296" s="6">
        <v>373957258.69189101</v>
      </c>
      <c r="G296">
        <f t="shared" si="20"/>
        <v>12007</v>
      </c>
      <c r="H296">
        <f t="shared" si="21"/>
        <v>12107</v>
      </c>
      <c r="J296" s="4"/>
      <c r="L296" s="10">
        <v>295</v>
      </c>
      <c r="M296" t="s">
        <v>4371</v>
      </c>
      <c r="N296">
        <f t="shared" si="22"/>
        <v>568752840.83687103</v>
      </c>
      <c r="O296">
        <f t="shared" si="23"/>
        <v>55043</v>
      </c>
      <c r="P296">
        <f t="shared" si="24"/>
        <v>1</v>
      </c>
      <c r="R296" s="10"/>
    </row>
    <row r="297" spans="1:18" x14ac:dyDescent="0.3">
      <c r="A297" s="4">
        <v>12</v>
      </c>
      <c r="B297" s="4">
        <v>12009</v>
      </c>
      <c r="C297" s="6" t="s">
        <v>2265</v>
      </c>
      <c r="D297" s="6" t="s">
        <v>273</v>
      </c>
      <c r="E297" t="s">
        <v>4390</v>
      </c>
      <c r="F297" s="6">
        <v>6162803021.4896202</v>
      </c>
      <c r="G297">
        <f t="shared" si="20"/>
        <v>12009</v>
      </c>
      <c r="H297">
        <f t="shared" si="21"/>
        <v>12071</v>
      </c>
      <c r="J297" s="4"/>
      <c r="L297" s="10">
        <v>296</v>
      </c>
      <c r="M297" t="s">
        <v>4522</v>
      </c>
      <c r="N297">
        <f t="shared" si="22"/>
        <v>338788614.65327698</v>
      </c>
      <c r="O297">
        <f t="shared" si="23"/>
        <v>55045</v>
      </c>
      <c r="P297">
        <f t="shared" si="24"/>
        <v>1</v>
      </c>
      <c r="R297" s="10"/>
    </row>
    <row r="298" spans="1:18" x14ac:dyDescent="0.3">
      <c r="A298" s="4">
        <v>12</v>
      </c>
      <c r="B298" s="4">
        <v>12011</v>
      </c>
      <c r="C298" s="6" t="s">
        <v>2265</v>
      </c>
      <c r="D298" s="6" t="s">
        <v>274</v>
      </c>
      <c r="E298" t="s">
        <v>4391</v>
      </c>
      <c r="F298" s="6">
        <v>19339939303.768799</v>
      </c>
      <c r="G298">
        <f t="shared" si="20"/>
        <v>12011</v>
      </c>
      <c r="H298">
        <f t="shared" si="21"/>
        <v>12086</v>
      </c>
      <c r="J298" s="4"/>
      <c r="L298" s="10">
        <v>297</v>
      </c>
      <c r="M298" t="s">
        <v>4523</v>
      </c>
      <c r="N298">
        <f t="shared" si="22"/>
        <v>6298538073.8695402</v>
      </c>
      <c r="O298">
        <f t="shared" si="23"/>
        <v>55079</v>
      </c>
      <c r="P298">
        <f t="shared" si="24"/>
        <v>4</v>
      </c>
      <c r="R298" s="10"/>
    </row>
    <row r="299" spans="1:18" x14ac:dyDescent="0.3">
      <c r="A299" s="4">
        <v>12</v>
      </c>
      <c r="B299" s="4">
        <v>12013</v>
      </c>
      <c r="C299" s="6" t="s">
        <v>2265</v>
      </c>
      <c r="D299" s="6" t="s">
        <v>14</v>
      </c>
      <c r="E299" t="s">
        <v>4243</v>
      </c>
      <c r="F299" s="6">
        <v>166887924.54391301</v>
      </c>
      <c r="G299">
        <f t="shared" si="20"/>
        <v>12013</v>
      </c>
      <c r="H299">
        <f t="shared" si="21"/>
        <v>12079</v>
      </c>
      <c r="J299" s="4"/>
      <c r="L299" s="10">
        <v>298</v>
      </c>
      <c r="M299" t="s">
        <v>4524</v>
      </c>
      <c r="N299">
        <f t="shared" si="22"/>
        <v>1122280798.68962</v>
      </c>
      <c r="O299">
        <f t="shared" si="23"/>
        <v>55063</v>
      </c>
      <c r="P299">
        <f t="shared" si="24"/>
        <v>1</v>
      </c>
      <c r="R299" s="10"/>
    </row>
    <row r="300" spans="1:18" x14ac:dyDescent="0.3">
      <c r="A300" s="4">
        <v>12</v>
      </c>
      <c r="B300" s="4">
        <v>12015</v>
      </c>
      <c r="C300" s="6" t="s">
        <v>2265</v>
      </c>
      <c r="D300" s="6" t="s">
        <v>275</v>
      </c>
      <c r="E300" t="s">
        <v>4390</v>
      </c>
      <c r="F300" s="6">
        <v>1892119947.5895</v>
      </c>
      <c r="G300">
        <f t="shared" si="20"/>
        <v>12015</v>
      </c>
      <c r="H300">
        <f t="shared" si="21"/>
        <v>12071</v>
      </c>
      <c r="J300" s="4"/>
      <c r="L300" s="10">
        <v>299</v>
      </c>
      <c r="M300" t="s">
        <v>4525</v>
      </c>
      <c r="N300">
        <f t="shared" si="22"/>
        <v>919854486.41321802</v>
      </c>
      <c r="O300">
        <f t="shared" si="23"/>
        <v>55089</v>
      </c>
      <c r="P300">
        <f t="shared" si="24"/>
        <v>1</v>
      </c>
      <c r="R300" s="10"/>
    </row>
    <row r="301" spans="1:18" x14ac:dyDescent="0.3">
      <c r="A301" s="4">
        <v>12</v>
      </c>
      <c r="B301" s="4">
        <v>12017</v>
      </c>
      <c r="C301" s="6" t="s">
        <v>2265</v>
      </c>
      <c r="D301" s="6" t="s">
        <v>276</v>
      </c>
      <c r="E301" t="s">
        <v>4245</v>
      </c>
      <c r="F301" s="6">
        <v>1334612137.71416</v>
      </c>
      <c r="G301">
        <f t="shared" si="20"/>
        <v>12017</v>
      </c>
      <c r="H301">
        <f t="shared" si="21"/>
        <v>12127</v>
      </c>
      <c r="J301" s="4"/>
      <c r="L301" s="10">
        <v>300</v>
      </c>
      <c r="M301" t="s">
        <v>4526</v>
      </c>
      <c r="N301">
        <f t="shared" si="22"/>
        <v>1106706305.128</v>
      </c>
      <c r="O301">
        <f t="shared" si="23"/>
        <v>55117</v>
      </c>
      <c r="P301">
        <f t="shared" si="24"/>
        <v>1</v>
      </c>
      <c r="R301" s="10"/>
    </row>
    <row r="302" spans="1:18" x14ac:dyDescent="0.3">
      <c r="A302" s="4">
        <v>12</v>
      </c>
      <c r="B302" s="4">
        <v>12019</v>
      </c>
      <c r="C302" s="6" t="s">
        <v>2265</v>
      </c>
      <c r="D302" s="6" t="s">
        <v>20</v>
      </c>
      <c r="E302" t="s">
        <v>4245</v>
      </c>
      <c r="F302" s="6">
        <v>1582067461.1510799</v>
      </c>
      <c r="G302">
        <f t="shared" si="20"/>
        <v>12019</v>
      </c>
      <c r="H302">
        <f t="shared" si="21"/>
        <v>12127</v>
      </c>
      <c r="J302" s="4"/>
      <c r="L302" s="10">
        <v>301</v>
      </c>
      <c r="M302" t="s">
        <v>4527</v>
      </c>
      <c r="N302">
        <f t="shared" si="22"/>
        <v>3943767672.8587699</v>
      </c>
      <c r="O302">
        <f t="shared" si="23"/>
        <v>55133</v>
      </c>
      <c r="P302">
        <f t="shared" si="24"/>
        <v>1</v>
      </c>
      <c r="R302" s="10"/>
    </row>
    <row r="303" spans="1:18" x14ac:dyDescent="0.3">
      <c r="A303" s="4">
        <v>12</v>
      </c>
      <c r="B303" s="4">
        <v>12021</v>
      </c>
      <c r="C303" s="6" t="s">
        <v>2265</v>
      </c>
      <c r="D303" s="6" t="s">
        <v>277</v>
      </c>
      <c r="E303" t="s">
        <v>4392</v>
      </c>
      <c r="F303" s="6">
        <v>3760944721.4401698</v>
      </c>
      <c r="G303">
        <f t="shared" si="20"/>
        <v>12021</v>
      </c>
      <c r="H303">
        <f t="shared" si="21"/>
        <v>12099</v>
      </c>
      <c r="J303" s="4"/>
      <c r="L303" s="10">
        <v>302</v>
      </c>
      <c r="M303" t="s">
        <v>4372</v>
      </c>
      <c r="N303">
        <f t="shared" si="22"/>
        <v>1250602454.0798199</v>
      </c>
      <c r="O303">
        <f t="shared" si="23"/>
        <v>56021</v>
      </c>
      <c r="P303">
        <f t="shared" si="24"/>
        <v>11</v>
      </c>
      <c r="R303" s="10"/>
    </row>
    <row r="304" spans="1:18" x14ac:dyDescent="0.3">
      <c r="A304" s="4">
        <v>12</v>
      </c>
      <c r="B304" s="4">
        <v>12023</v>
      </c>
      <c r="C304" s="6" t="s">
        <v>2265</v>
      </c>
      <c r="D304" s="6" t="s">
        <v>99</v>
      </c>
      <c r="E304" t="s">
        <v>4244</v>
      </c>
      <c r="F304" s="6">
        <v>1321963497.2088799</v>
      </c>
      <c r="G304">
        <f t="shared" si="20"/>
        <v>12023</v>
      </c>
      <c r="H304">
        <f t="shared" si="21"/>
        <v>12023</v>
      </c>
      <c r="J304" s="4"/>
      <c r="L304" s="10">
        <v>303</v>
      </c>
      <c r="M304" t="s">
        <v>4373</v>
      </c>
      <c r="N304">
        <f t="shared" si="22"/>
        <v>538234314.75363004</v>
      </c>
      <c r="O304">
        <f t="shared" si="23"/>
        <v>56013</v>
      </c>
      <c r="P304">
        <f t="shared" si="24"/>
        <v>12</v>
      </c>
      <c r="R304" s="10"/>
    </row>
    <row r="305" spans="1:10" x14ac:dyDescent="0.3">
      <c r="A305" s="4">
        <v>12</v>
      </c>
      <c r="B305" s="4">
        <v>12027</v>
      </c>
      <c r="C305" s="6" t="s">
        <v>2265</v>
      </c>
      <c r="D305" s="6" t="s">
        <v>278</v>
      </c>
      <c r="E305" t="s">
        <v>4242</v>
      </c>
      <c r="F305" s="6">
        <v>372334340.05750501</v>
      </c>
      <c r="G305">
        <f t="shared" si="20"/>
        <v>12027</v>
      </c>
      <c r="H305">
        <f t="shared" si="21"/>
        <v>12107</v>
      </c>
      <c r="J305" s="4"/>
    </row>
    <row r="306" spans="1:10" x14ac:dyDescent="0.3">
      <c r="A306" s="4">
        <v>12</v>
      </c>
      <c r="B306" s="4">
        <v>12029</v>
      </c>
      <c r="C306" s="6" t="s">
        <v>2265</v>
      </c>
      <c r="D306" s="6" t="s">
        <v>279</v>
      </c>
      <c r="E306" t="s">
        <v>4243</v>
      </c>
      <c r="F306" s="6">
        <v>181786498.57226601</v>
      </c>
      <c r="G306">
        <f t="shared" si="20"/>
        <v>12029</v>
      </c>
      <c r="H306">
        <f t="shared" si="21"/>
        <v>12079</v>
      </c>
      <c r="J306" s="4"/>
    </row>
    <row r="307" spans="1:10" x14ac:dyDescent="0.3">
      <c r="A307" s="4">
        <v>12</v>
      </c>
      <c r="B307" s="4">
        <v>12031</v>
      </c>
      <c r="C307" s="6" t="s">
        <v>2265</v>
      </c>
      <c r="D307" s="6" t="s">
        <v>280</v>
      </c>
      <c r="E307" t="s">
        <v>4393</v>
      </c>
      <c r="F307" s="6">
        <v>10902784357.690201</v>
      </c>
      <c r="G307">
        <f t="shared" si="20"/>
        <v>12031</v>
      </c>
      <c r="H307">
        <f t="shared" si="21"/>
        <v>12057</v>
      </c>
      <c r="J307" s="4"/>
    </row>
    <row r="308" spans="1:10" x14ac:dyDescent="0.3">
      <c r="A308" s="4">
        <v>12</v>
      </c>
      <c r="B308" s="4">
        <v>12033</v>
      </c>
      <c r="C308" s="6" t="s">
        <v>2265</v>
      </c>
      <c r="D308" s="6" t="s">
        <v>33</v>
      </c>
      <c r="E308" t="s">
        <v>4393</v>
      </c>
      <c r="F308" s="6">
        <v>3287392865.16608</v>
      </c>
      <c r="G308">
        <f t="shared" si="20"/>
        <v>12033</v>
      </c>
      <c r="H308">
        <f t="shared" si="21"/>
        <v>12057</v>
      </c>
      <c r="J308" s="4"/>
    </row>
    <row r="309" spans="1:10" x14ac:dyDescent="0.3">
      <c r="A309" s="4">
        <v>12</v>
      </c>
      <c r="B309" s="4">
        <v>12035</v>
      </c>
      <c r="C309" s="6" t="s">
        <v>2265</v>
      </c>
      <c r="D309" s="6" t="s">
        <v>281</v>
      </c>
      <c r="E309" t="s">
        <v>4394</v>
      </c>
      <c r="F309" s="6">
        <v>1141322089.2893701</v>
      </c>
      <c r="G309">
        <f t="shared" si="20"/>
        <v>12035</v>
      </c>
      <c r="H309">
        <f t="shared" si="21"/>
        <v>12109</v>
      </c>
      <c r="J309" s="4"/>
    </row>
    <row r="310" spans="1:10" x14ac:dyDescent="0.3">
      <c r="A310" s="4">
        <v>12</v>
      </c>
      <c r="B310" s="4">
        <v>12037</v>
      </c>
      <c r="C310" s="6" t="s">
        <v>2265</v>
      </c>
      <c r="D310" s="6" t="s">
        <v>36</v>
      </c>
      <c r="E310" t="s">
        <v>4242</v>
      </c>
      <c r="F310" s="6">
        <v>147814478.01806</v>
      </c>
      <c r="G310">
        <f t="shared" si="20"/>
        <v>12037</v>
      </c>
      <c r="H310">
        <f t="shared" si="21"/>
        <v>12107</v>
      </c>
      <c r="J310" s="4"/>
    </row>
    <row r="311" spans="1:10" x14ac:dyDescent="0.3">
      <c r="A311" s="4">
        <v>12</v>
      </c>
      <c r="B311" s="4">
        <v>12039</v>
      </c>
      <c r="C311" s="6" t="s">
        <v>2265</v>
      </c>
      <c r="D311" s="6" t="s">
        <v>282</v>
      </c>
      <c r="E311" t="s">
        <v>4244</v>
      </c>
      <c r="F311" s="6">
        <v>709485922.8369</v>
      </c>
      <c r="G311">
        <f t="shared" si="20"/>
        <v>12039</v>
      </c>
      <c r="H311">
        <f t="shared" si="21"/>
        <v>12023</v>
      </c>
      <c r="J311" s="4"/>
    </row>
    <row r="312" spans="1:10" x14ac:dyDescent="0.3">
      <c r="A312" s="4">
        <v>12</v>
      </c>
      <c r="B312" s="4">
        <v>12041</v>
      </c>
      <c r="C312" s="6" t="s">
        <v>2265</v>
      </c>
      <c r="D312" s="6" t="s">
        <v>283</v>
      </c>
      <c r="E312" t="s">
        <v>4242</v>
      </c>
      <c r="F312" s="6">
        <v>188198271.30073801</v>
      </c>
      <c r="G312">
        <f t="shared" si="20"/>
        <v>12041</v>
      </c>
      <c r="H312">
        <f t="shared" si="21"/>
        <v>12107</v>
      </c>
      <c r="J312" s="4"/>
    </row>
    <row r="313" spans="1:10" x14ac:dyDescent="0.3">
      <c r="A313" s="4">
        <v>12</v>
      </c>
      <c r="B313" s="4">
        <v>12043</v>
      </c>
      <c r="C313" s="6" t="s">
        <v>2265</v>
      </c>
      <c r="D313" s="6" t="s">
        <v>284</v>
      </c>
      <c r="E313" t="s">
        <v>4242</v>
      </c>
      <c r="F313" s="6">
        <v>202061434.313319</v>
      </c>
      <c r="G313">
        <f t="shared" si="20"/>
        <v>12043</v>
      </c>
      <c r="H313">
        <f t="shared" si="21"/>
        <v>12107</v>
      </c>
      <c r="J313" s="4"/>
    </row>
    <row r="314" spans="1:10" x14ac:dyDescent="0.3">
      <c r="A314" s="4">
        <v>12</v>
      </c>
      <c r="B314" s="4">
        <v>12045</v>
      </c>
      <c r="C314" s="6" t="s">
        <v>2265</v>
      </c>
      <c r="D314" s="6" t="s">
        <v>285</v>
      </c>
      <c r="E314" t="s">
        <v>4395</v>
      </c>
      <c r="F314" s="6">
        <v>178824817.17547101</v>
      </c>
      <c r="G314">
        <f t="shared" si="20"/>
        <v>12045</v>
      </c>
      <c r="H314">
        <f t="shared" si="21"/>
        <v>12045</v>
      </c>
      <c r="J314" s="4"/>
    </row>
    <row r="315" spans="1:10" x14ac:dyDescent="0.3">
      <c r="A315" s="4">
        <v>12</v>
      </c>
      <c r="B315" s="4">
        <v>12047</v>
      </c>
      <c r="C315" s="6" t="s">
        <v>2265</v>
      </c>
      <c r="D315" s="6" t="s">
        <v>286</v>
      </c>
      <c r="E315" t="s">
        <v>4244</v>
      </c>
      <c r="F315" s="6">
        <v>496718693.09294701</v>
      </c>
      <c r="G315">
        <f t="shared" si="20"/>
        <v>12047</v>
      </c>
      <c r="H315">
        <f t="shared" si="21"/>
        <v>12023</v>
      </c>
      <c r="J315" s="4"/>
    </row>
    <row r="316" spans="1:10" x14ac:dyDescent="0.3">
      <c r="A316" s="4">
        <v>12</v>
      </c>
      <c r="B316" s="4">
        <v>12049</v>
      </c>
      <c r="C316" s="6" t="s">
        <v>2265</v>
      </c>
      <c r="D316" s="6" t="s">
        <v>287</v>
      </c>
      <c r="E316" t="s">
        <v>4242</v>
      </c>
      <c r="F316" s="6">
        <v>304889620.26806098</v>
      </c>
      <c r="G316">
        <f t="shared" si="20"/>
        <v>12049</v>
      </c>
      <c r="H316">
        <f t="shared" si="21"/>
        <v>12107</v>
      </c>
      <c r="J316" s="4"/>
    </row>
    <row r="317" spans="1:10" x14ac:dyDescent="0.3">
      <c r="A317" s="4">
        <v>12</v>
      </c>
      <c r="B317" s="4">
        <v>12051</v>
      </c>
      <c r="C317" s="6" t="s">
        <v>2265</v>
      </c>
      <c r="D317" s="6" t="s">
        <v>288</v>
      </c>
      <c r="E317" t="s">
        <v>4242</v>
      </c>
      <c r="F317" s="6">
        <v>423290667.89638001</v>
      </c>
      <c r="G317">
        <f t="shared" si="20"/>
        <v>12051</v>
      </c>
      <c r="H317">
        <f t="shared" si="21"/>
        <v>12107</v>
      </c>
      <c r="J317" s="4"/>
    </row>
    <row r="318" spans="1:10" x14ac:dyDescent="0.3">
      <c r="A318" s="4">
        <v>12</v>
      </c>
      <c r="B318" s="4">
        <v>12053</v>
      </c>
      <c r="C318" s="6" t="s">
        <v>2265</v>
      </c>
      <c r="D318" s="6" t="s">
        <v>289</v>
      </c>
      <c r="E318" t="s">
        <v>4389</v>
      </c>
      <c r="F318" s="6">
        <v>1748726296.7960801</v>
      </c>
      <c r="G318">
        <f t="shared" si="20"/>
        <v>12053</v>
      </c>
      <c r="H318">
        <f t="shared" si="21"/>
        <v>12103</v>
      </c>
      <c r="J318" s="4"/>
    </row>
    <row r="319" spans="1:10" x14ac:dyDescent="0.3">
      <c r="A319" s="4">
        <v>12</v>
      </c>
      <c r="B319" s="4">
        <v>12055</v>
      </c>
      <c r="C319" s="6" t="s">
        <v>2265</v>
      </c>
      <c r="D319" s="6" t="s">
        <v>290</v>
      </c>
      <c r="E319" t="s">
        <v>4245</v>
      </c>
      <c r="F319" s="6">
        <v>956294958.13710403</v>
      </c>
      <c r="G319">
        <f t="shared" si="20"/>
        <v>12055</v>
      </c>
      <c r="H319">
        <f t="shared" si="21"/>
        <v>12127</v>
      </c>
      <c r="J319" s="4"/>
    </row>
    <row r="320" spans="1:10" x14ac:dyDescent="0.3">
      <c r="A320" s="4">
        <v>12</v>
      </c>
      <c r="B320" s="4">
        <v>12057</v>
      </c>
      <c r="C320" s="6" t="s">
        <v>2265</v>
      </c>
      <c r="D320" s="6" t="s">
        <v>291</v>
      </c>
      <c r="E320" t="s">
        <v>4393</v>
      </c>
      <c r="F320" s="6">
        <v>14385609114.539801</v>
      </c>
      <c r="G320">
        <f t="shared" si="20"/>
        <v>12057</v>
      </c>
      <c r="H320">
        <f t="shared" si="21"/>
        <v>12057</v>
      </c>
      <c r="J320" s="4"/>
    </row>
    <row r="321" spans="1:10" x14ac:dyDescent="0.3">
      <c r="A321" s="4">
        <v>12</v>
      </c>
      <c r="B321" s="4">
        <v>12059</v>
      </c>
      <c r="C321" s="6" t="s">
        <v>2265</v>
      </c>
      <c r="D321" s="6" t="s">
        <v>292</v>
      </c>
      <c r="E321" t="s">
        <v>4243</v>
      </c>
      <c r="F321" s="6">
        <v>250181210.41431299</v>
      </c>
      <c r="G321">
        <f t="shared" si="20"/>
        <v>12059</v>
      </c>
      <c r="H321">
        <f t="shared" si="21"/>
        <v>12079</v>
      </c>
      <c r="J321" s="4"/>
    </row>
    <row r="322" spans="1:10" x14ac:dyDescent="0.3">
      <c r="A322" s="4">
        <v>12</v>
      </c>
      <c r="B322" s="4">
        <v>12061</v>
      </c>
      <c r="C322" s="6" t="s">
        <v>2265</v>
      </c>
      <c r="D322" s="6" t="s">
        <v>293</v>
      </c>
      <c r="E322" t="s">
        <v>4245</v>
      </c>
      <c r="F322" s="6">
        <v>1714344236.02547</v>
      </c>
      <c r="G322">
        <f t="shared" ref="G322:G385" si="25">B322</f>
        <v>12061</v>
      </c>
      <c r="H322">
        <f t="shared" si="21"/>
        <v>12127</v>
      </c>
      <c r="J322" s="4"/>
    </row>
    <row r="323" spans="1:10" x14ac:dyDescent="0.3">
      <c r="A323" s="4">
        <v>12</v>
      </c>
      <c r="B323" s="4">
        <v>12063</v>
      </c>
      <c r="C323" s="6" t="s">
        <v>2265</v>
      </c>
      <c r="D323" s="6" t="s">
        <v>42</v>
      </c>
      <c r="E323" t="s">
        <v>4244</v>
      </c>
      <c r="F323" s="6">
        <v>844397990.24422204</v>
      </c>
      <c r="G323">
        <f t="shared" si="25"/>
        <v>12063</v>
      </c>
      <c r="H323">
        <f t="shared" ref="H323:H386" si="26">VLOOKUP(E323,$M$1:$O$412,3,FALSE)</f>
        <v>12023</v>
      </c>
      <c r="J323" s="4"/>
    </row>
    <row r="324" spans="1:10" x14ac:dyDescent="0.3">
      <c r="A324" s="4">
        <v>12</v>
      </c>
      <c r="B324" s="4">
        <v>12065</v>
      </c>
      <c r="C324" s="6" t="s">
        <v>2265</v>
      </c>
      <c r="D324" s="6" t="s">
        <v>43</v>
      </c>
      <c r="E324" t="s">
        <v>4244</v>
      </c>
      <c r="F324" s="6">
        <v>341103747.53809297</v>
      </c>
      <c r="G324">
        <f t="shared" si="25"/>
        <v>12065</v>
      </c>
      <c r="H324">
        <f t="shared" si="26"/>
        <v>12023</v>
      </c>
      <c r="J324" s="4"/>
    </row>
    <row r="325" spans="1:10" x14ac:dyDescent="0.3">
      <c r="A325" s="4">
        <v>12</v>
      </c>
      <c r="B325" s="4">
        <v>12067</v>
      </c>
      <c r="C325" s="6" t="s">
        <v>2265</v>
      </c>
      <c r="D325" s="6" t="s">
        <v>117</v>
      </c>
      <c r="E325" t="s">
        <v>4242</v>
      </c>
      <c r="F325" s="6">
        <v>99008327.611473694</v>
      </c>
      <c r="G325">
        <f t="shared" si="25"/>
        <v>12067</v>
      </c>
      <c r="H325">
        <f t="shared" si="26"/>
        <v>12107</v>
      </c>
      <c r="J325" s="4"/>
    </row>
    <row r="326" spans="1:10" x14ac:dyDescent="0.3">
      <c r="A326" s="4">
        <v>12</v>
      </c>
      <c r="B326" s="4">
        <v>12069</v>
      </c>
      <c r="C326" s="6" t="s">
        <v>2265</v>
      </c>
      <c r="D326" s="6" t="s">
        <v>162</v>
      </c>
      <c r="E326" t="s">
        <v>4389</v>
      </c>
      <c r="F326" s="6">
        <v>3412222851.1820002</v>
      </c>
      <c r="G326">
        <f t="shared" si="25"/>
        <v>12069</v>
      </c>
      <c r="H326">
        <f t="shared" si="26"/>
        <v>12103</v>
      </c>
      <c r="J326" s="4"/>
    </row>
    <row r="327" spans="1:10" x14ac:dyDescent="0.3">
      <c r="A327" s="4">
        <v>12</v>
      </c>
      <c r="B327" s="4">
        <v>12071</v>
      </c>
      <c r="C327" s="6" t="s">
        <v>2265</v>
      </c>
      <c r="D327" s="6" t="s">
        <v>47</v>
      </c>
      <c r="E327" t="s">
        <v>4390</v>
      </c>
      <c r="F327" s="6">
        <v>7098303847.9541302</v>
      </c>
      <c r="G327">
        <f t="shared" si="25"/>
        <v>12071</v>
      </c>
      <c r="H327">
        <f t="shared" si="26"/>
        <v>12071</v>
      </c>
      <c r="J327" s="4"/>
    </row>
    <row r="328" spans="1:10" x14ac:dyDescent="0.3">
      <c r="A328" s="4">
        <v>12</v>
      </c>
      <c r="B328" s="4">
        <v>12073</v>
      </c>
      <c r="C328" s="6" t="s">
        <v>2265</v>
      </c>
      <c r="D328" s="6" t="s">
        <v>294</v>
      </c>
      <c r="E328" t="s">
        <v>4390</v>
      </c>
      <c r="F328" s="6">
        <v>2873586305.6753302</v>
      </c>
      <c r="G328">
        <f t="shared" si="25"/>
        <v>12073</v>
      </c>
      <c r="H328">
        <f t="shared" si="26"/>
        <v>12071</v>
      </c>
      <c r="J328" s="4"/>
    </row>
    <row r="329" spans="1:10" x14ac:dyDescent="0.3">
      <c r="A329" s="4">
        <v>12</v>
      </c>
      <c r="B329" s="4">
        <v>12075</v>
      </c>
      <c r="C329" s="6" t="s">
        <v>2265</v>
      </c>
      <c r="D329" s="6" t="s">
        <v>295</v>
      </c>
      <c r="E329" t="s">
        <v>4242</v>
      </c>
      <c r="F329" s="6">
        <v>505647001.596111</v>
      </c>
      <c r="G329">
        <f t="shared" si="25"/>
        <v>12075</v>
      </c>
      <c r="H329">
        <f t="shared" si="26"/>
        <v>12107</v>
      </c>
      <c r="J329" s="4"/>
    </row>
    <row r="330" spans="1:10" x14ac:dyDescent="0.3">
      <c r="A330" s="4">
        <v>12</v>
      </c>
      <c r="B330" s="4">
        <v>12077</v>
      </c>
      <c r="C330" s="6" t="s">
        <v>2265</v>
      </c>
      <c r="D330" s="6" t="s">
        <v>296</v>
      </c>
      <c r="E330" t="s">
        <v>4242</v>
      </c>
      <c r="F330" s="6">
        <v>84950328.889416903</v>
      </c>
      <c r="G330">
        <f t="shared" si="25"/>
        <v>12077</v>
      </c>
      <c r="H330">
        <f t="shared" si="26"/>
        <v>12107</v>
      </c>
      <c r="J330" s="4"/>
    </row>
    <row r="331" spans="1:10" x14ac:dyDescent="0.3">
      <c r="A331" s="4">
        <v>12</v>
      </c>
      <c r="B331" s="4">
        <v>12079</v>
      </c>
      <c r="C331" s="6" t="s">
        <v>2265</v>
      </c>
      <c r="D331" s="6" t="s">
        <v>51</v>
      </c>
      <c r="E331" t="s">
        <v>4243</v>
      </c>
      <c r="F331" s="6">
        <v>462586011.19397902</v>
      </c>
      <c r="G331">
        <f t="shared" si="25"/>
        <v>12079</v>
      </c>
      <c r="H331">
        <f t="shared" si="26"/>
        <v>12079</v>
      </c>
      <c r="J331" s="4"/>
    </row>
    <row r="332" spans="1:10" x14ac:dyDescent="0.3">
      <c r="A332" s="4">
        <v>12</v>
      </c>
      <c r="B332" s="4">
        <v>12081</v>
      </c>
      <c r="C332" s="6" t="s">
        <v>2265</v>
      </c>
      <c r="D332" s="6" t="s">
        <v>297</v>
      </c>
      <c r="E332" t="s">
        <v>4390</v>
      </c>
      <c r="F332" s="6">
        <v>3580013523.9871202</v>
      </c>
      <c r="G332">
        <f t="shared" si="25"/>
        <v>12081</v>
      </c>
      <c r="H332">
        <f t="shared" si="26"/>
        <v>12071</v>
      </c>
      <c r="J332" s="4"/>
    </row>
    <row r="333" spans="1:10" x14ac:dyDescent="0.3">
      <c r="A333" s="4">
        <v>12</v>
      </c>
      <c r="B333" s="4">
        <v>12083</v>
      </c>
      <c r="C333" s="6" t="s">
        <v>2265</v>
      </c>
      <c r="D333" s="6" t="s">
        <v>53</v>
      </c>
      <c r="E333" t="s">
        <v>4245</v>
      </c>
      <c r="F333" s="6">
        <v>4105454129.2690501</v>
      </c>
      <c r="G333">
        <f t="shared" si="25"/>
        <v>12083</v>
      </c>
      <c r="H333">
        <f t="shared" si="26"/>
        <v>12127</v>
      </c>
      <c r="J333" s="4"/>
    </row>
    <row r="334" spans="1:10" x14ac:dyDescent="0.3">
      <c r="A334" s="4">
        <v>12</v>
      </c>
      <c r="B334" s="4">
        <v>12085</v>
      </c>
      <c r="C334" s="6" t="s">
        <v>2265</v>
      </c>
      <c r="D334" s="6" t="s">
        <v>298</v>
      </c>
      <c r="E334" t="s">
        <v>4390</v>
      </c>
      <c r="F334" s="6">
        <v>2248014676.6484499</v>
      </c>
      <c r="G334">
        <f t="shared" si="25"/>
        <v>12085</v>
      </c>
      <c r="H334">
        <f t="shared" si="26"/>
        <v>12071</v>
      </c>
      <c r="J334" s="4"/>
    </row>
    <row r="335" spans="1:10" x14ac:dyDescent="0.3">
      <c r="A335" s="4">
        <v>12</v>
      </c>
      <c r="B335" s="4">
        <v>12086</v>
      </c>
      <c r="C335" s="6" t="s">
        <v>2265</v>
      </c>
      <c r="D335" s="6" t="s">
        <v>299</v>
      </c>
      <c r="E335" t="s">
        <v>4391</v>
      </c>
      <c r="F335" s="6">
        <v>23230184018.6717</v>
      </c>
      <c r="G335">
        <f t="shared" si="25"/>
        <v>12086</v>
      </c>
      <c r="H335">
        <f t="shared" si="26"/>
        <v>12086</v>
      </c>
      <c r="J335" s="4"/>
    </row>
    <row r="336" spans="1:10" x14ac:dyDescent="0.3">
      <c r="A336" s="4">
        <v>12</v>
      </c>
      <c r="B336" s="4">
        <v>12087</v>
      </c>
      <c r="C336" s="6" t="s">
        <v>2265</v>
      </c>
      <c r="D336" s="6" t="s">
        <v>56</v>
      </c>
      <c r="E336" t="s">
        <v>4245</v>
      </c>
      <c r="F336" s="6">
        <v>1213043756.22703</v>
      </c>
      <c r="G336">
        <f t="shared" si="25"/>
        <v>12087</v>
      </c>
      <c r="H336">
        <f t="shared" si="26"/>
        <v>12127</v>
      </c>
      <c r="J336" s="4"/>
    </row>
    <row r="337" spans="1:10" x14ac:dyDescent="0.3">
      <c r="A337" s="4">
        <v>12</v>
      </c>
      <c r="B337" s="4">
        <v>12089</v>
      </c>
      <c r="C337" s="6" t="s">
        <v>2265</v>
      </c>
      <c r="D337" s="6" t="s">
        <v>300</v>
      </c>
      <c r="E337" t="s">
        <v>4245</v>
      </c>
      <c r="F337" s="6">
        <v>1107705912.82757</v>
      </c>
      <c r="G337">
        <f t="shared" si="25"/>
        <v>12089</v>
      </c>
      <c r="H337">
        <f t="shared" si="26"/>
        <v>12127</v>
      </c>
      <c r="J337" s="4"/>
    </row>
    <row r="338" spans="1:10" x14ac:dyDescent="0.3">
      <c r="A338" s="4">
        <v>12</v>
      </c>
      <c r="B338" s="4">
        <v>12091</v>
      </c>
      <c r="C338" s="6" t="s">
        <v>2265</v>
      </c>
      <c r="D338" s="6" t="s">
        <v>301</v>
      </c>
      <c r="E338" t="s">
        <v>4390</v>
      </c>
      <c r="F338" s="6">
        <v>2276128899.1326499</v>
      </c>
      <c r="G338">
        <f t="shared" si="25"/>
        <v>12091</v>
      </c>
      <c r="H338">
        <f t="shared" si="26"/>
        <v>12071</v>
      </c>
      <c r="J338" s="4"/>
    </row>
    <row r="339" spans="1:10" x14ac:dyDescent="0.3">
      <c r="A339" s="4">
        <v>12</v>
      </c>
      <c r="B339" s="4">
        <v>12093</v>
      </c>
      <c r="C339" s="6" t="s">
        <v>2265</v>
      </c>
      <c r="D339" s="6" t="s">
        <v>302</v>
      </c>
      <c r="E339" t="s">
        <v>4242</v>
      </c>
      <c r="F339" s="6">
        <v>505931441.93102098</v>
      </c>
      <c r="G339">
        <f t="shared" si="25"/>
        <v>12093</v>
      </c>
      <c r="H339">
        <f t="shared" si="26"/>
        <v>12107</v>
      </c>
      <c r="J339" s="4"/>
    </row>
    <row r="340" spans="1:10" x14ac:dyDescent="0.3">
      <c r="A340" s="4">
        <v>12</v>
      </c>
      <c r="B340" s="4">
        <v>12095</v>
      </c>
      <c r="C340" s="6" t="s">
        <v>2265</v>
      </c>
      <c r="D340" s="6" t="s">
        <v>174</v>
      </c>
      <c r="E340" t="s">
        <v>4391</v>
      </c>
      <c r="F340" s="6">
        <v>14958609851.641701</v>
      </c>
      <c r="G340">
        <f t="shared" si="25"/>
        <v>12095</v>
      </c>
      <c r="H340">
        <f t="shared" si="26"/>
        <v>12086</v>
      </c>
      <c r="J340" s="4"/>
    </row>
    <row r="341" spans="1:10" x14ac:dyDescent="0.3">
      <c r="A341" s="4">
        <v>12</v>
      </c>
      <c r="B341" s="4">
        <v>12097</v>
      </c>
      <c r="C341" s="6" t="s">
        <v>2265</v>
      </c>
      <c r="D341" s="6" t="s">
        <v>303</v>
      </c>
      <c r="E341" t="s">
        <v>4389</v>
      </c>
      <c r="F341" s="6">
        <v>4088704172.7038202</v>
      </c>
      <c r="G341">
        <f t="shared" si="25"/>
        <v>12097</v>
      </c>
      <c r="H341">
        <f t="shared" si="26"/>
        <v>12103</v>
      </c>
      <c r="J341" s="4"/>
    </row>
    <row r="342" spans="1:10" x14ac:dyDescent="0.3">
      <c r="A342" s="4">
        <v>12</v>
      </c>
      <c r="B342" s="4">
        <v>12099</v>
      </c>
      <c r="C342" s="6" t="s">
        <v>2265</v>
      </c>
      <c r="D342" s="6" t="s">
        <v>304</v>
      </c>
      <c r="E342" t="s">
        <v>4392</v>
      </c>
      <c r="F342" s="6">
        <v>15291009581.7521</v>
      </c>
      <c r="G342">
        <f t="shared" si="25"/>
        <v>12099</v>
      </c>
      <c r="H342">
        <f t="shared" si="26"/>
        <v>12099</v>
      </c>
      <c r="J342" s="4"/>
    </row>
    <row r="343" spans="1:10" x14ac:dyDescent="0.3">
      <c r="A343" s="4">
        <v>12</v>
      </c>
      <c r="B343" s="4">
        <v>12101</v>
      </c>
      <c r="C343" s="6" t="s">
        <v>2265</v>
      </c>
      <c r="D343" s="6" t="s">
        <v>305</v>
      </c>
      <c r="E343" t="s">
        <v>4245</v>
      </c>
      <c r="F343" s="6">
        <v>4808068514.5223904</v>
      </c>
      <c r="G343">
        <f t="shared" si="25"/>
        <v>12101</v>
      </c>
      <c r="H343">
        <f t="shared" si="26"/>
        <v>12127</v>
      </c>
      <c r="J343" s="4"/>
    </row>
    <row r="344" spans="1:10" x14ac:dyDescent="0.3">
      <c r="A344" s="4">
        <v>12</v>
      </c>
      <c r="B344" s="4">
        <v>12103</v>
      </c>
      <c r="C344" s="6" t="s">
        <v>2265</v>
      </c>
      <c r="D344" s="6" t="s">
        <v>306</v>
      </c>
      <c r="E344" t="s">
        <v>4389</v>
      </c>
      <c r="F344" s="6">
        <v>8811305683.8182697</v>
      </c>
      <c r="G344">
        <f t="shared" si="25"/>
        <v>12103</v>
      </c>
      <c r="H344">
        <f t="shared" si="26"/>
        <v>12103</v>
      </c>
      <c r="J344" s="4"/>
    </row>
    <row r="345" spans="1:10" x14ac:dyDescent="0.3">
      <c r="A345" s="4">
        <v>12</v>
      </c>
      <c r="B345" s="4">
        <v>12105</v>
      </c>
      <c r="C345" s="6" t="s">
        <v>2265</v>
      </c>
      <c r="D345" s="6" t="s">
        <v>129</v>
      </c>
      <c r="E345" t="s">
        <v>4390</v>
      </c>
      <c r="F345" s="6">
        <v>6695603898.9046497</v>
      </c>
      <c r="G345">
        <f t="shared" si="25"/>
        <v>12105</v>
      </c>
      <c r="H345">
        <f t="shared" si="26"/>
        <v>12071</v>
      </c>
      <c r="J345" s="4"/>
    </row>
    <row r="346" spans="1:10" x14ac:dyDescent="0.3">
      <c r="A346" s="4">
        <v>12</v>
      </c>
      <c r="B346" s="4">
        <v>12107</v>
      </c>
      <c r="C346" s="6" t="s">
        <v>2265</v>
      </c>
      <c r="D346" s="6" t="s">
        <v>307</v>
      </c>
      <c r="E346" t="s">
        <v>4242</v>
      </c>
      <c r="F346" s="6">
        <v>693787482.089553</v>
      </c>
      <c r="G346">
        <f t="shared" si="25"/>
        <v>12107</v>
      </c>
      <c r="H346">
        <f t="shared" si="26"/>
        <v>12107</v>
      </c>
      <c r="J346" s="4"/>
    </row>
    <row r="347" spans="1:10" x14ac:dyDescent="0.3">
      <c r="A347" s="4">
        <v>12</v>
      </c>
      <c r="B347" s="4">
        <v>12109</v>
      </c>
      <c r="C347" s="6" t="s">
        <v>2265</v>
      </c>
      <c r="D347" s="6" t="s">
        <v>308</v>
      </c>
      <c r="E347" t="s">
        <v>4394</v>
      </c>
      <c r="F347" s="6">
        <v>2795423338.7960601</v>
      </c>
      <c r="G347">
        <f t="shared" si="25"/>
        <v>12109</v>
      </c>
      <c r="H347">
        <f t="shared" si="26"/>
        <v>12109</v>
      </c>
      <c r="J347" s="4"/>
    </row>
    <row r="348" spans="1:10" x14ac:dyDescent="0.3">
      <c r="A348" s="4">
        <v>12</v>
      </c>
      <c r="B348" s="4">
        <v>12111</v>
      </c>
      <c r="C348" s="6" t="s">
        <v>2265</v>
      </c>
      <c r="D348" s="6" t="s">
        <v>309</v>
      </c>
      <c r="E348" t="s">
        <v>4245</v>
      </c>
      <c r="F348" s="6">
        <v>3252928736.3456602</v>
      </c>
      <c r="G348">
        <f t="shared" si="25"/>
        <v>12111</v>
      </c>
      <c r="H348">
        <f t="shared" si="26"/>
        <v>12127</v>
      </c>
      <c r="J348" s="4"/>
    </row>
    <row r="349" spans="1:10" x14ac:dyDescent="0.3">
      <c r="A349" s="4">
        <v>12</v>
      </c>
      <c r="B349" s="4">
        <v>12113</v>
      </c>
      <c r="C349" s="6" t="s">
        <v>2265</v>
      </c>
      <c r="D349" s="6" t="s">
        <v>310</v>
      </c>
      <c r="E349" t="s">
        <v>4245</v>
      </c>
      <c r="F349" s="6">
        <v>1759203829.63644</v>
      </c>
      <c r="G349">
        <f t="shared" si="25"/>
        <v>12113</v>
      </c>
      <c r="H349">
        <f t="shared" si="26"/>
        <v>12127</v>
      </c>
      <c r="J349" s="4"/>
    </row>
    <row r="350" spans="1:10" x14ac:dyDescent="0.3">
      <c r="A350" s="4">
        <v>12</v>
      </c>
      <c r="B350" s="4">
        <v>12115</v>
      </c>
      <c r="C350" s="6" t="s">
        <v>2265</v>
      </c>
      <c r="D350" s="6" t="s">
        <v>311</v>
      </c>
      <c r="E350" t="s">
        <v>4390</v>
      </c>
      <c r="F350" s="6">
        <v>4432416548.4738503</v>
      </c>
      <c r="G350">
        <f t="shared" si="25"/>
        <v>12115</v>
      </c>
      <c r="H350">
        <f t="shared" si="26"/>
        <v>12071</v>
      </c>
      <c r="J350" s="4"/>
    </row>
    <row r="351" spans="1:10" x14ac:dyDescent="0.3">
      <c r="A351" s="4">
        <v>12</v>
      </c>
      <c r="B351" s="4">
        <v>12117</v>
      </c>
      <c r="C351" s="6" t="s">
        <v>2265</v>
      </c>
      <c r="D351" s="6" t="s">
        <v>312</v>
      </c>
      <c r="E351" t="s">
        <v>4390</v>
      </c>
      <c r="F351" s="6">
        <v>4237086346.8037701</v>
      </c>
      <c r="G351">
        <f t="shared" si="25"/>
        <v>12117</v>
      </c>
      <c r="H351">
        <f t="shared" si="26"/>
        <v>12071</v>
      </c>
      <c r="J351" s="4"/>
    </row>
    <row r="352" spans="1:10" x14ac:dyDescent="0.3">
      <c r="A352" s="4">
        <v>12</v>
      </c>
      <c r="B352" s="4">
        <v>12119</v>
      </c>
      <c r="C352" s="6" t="s">
        <v>2265</v>
      </c>
      <c r="D352" s="6" t="s">
        <v>66</v>
      </c>
      <c r="E352" t="s">
        <v>4391</v>
      </c>
      <c r="F352" s="6">
        <v>1653971290.5769501</v>
      </c>
      <c r="G352">
        <f t="shared" si="25"/>
        <v>12119</v>
      </c>
      <c r="H352">
        <f t="shared" si="26"/>
        <v>12086</v>
      </c>
      <c r="J352" s="4"/>
    </row>
    <row r="353" spans="1:10" x14ac:dyDescent="0.3">
      <c r="A353" s="4">
        <v>12</v>
      </c>
      <c r="B353" s="4">
        <v>12121</v>
      </c>
      <c r="C353" s="6" t="s">
        <v>2265</v>
      </c>
      <c r="D353" s="6" t="s">
        <v>313</v>
      </c>
      <c r="E353" t="s">
        <v>4244</v>
      </c>
      <c r="F353" s="6">
        <v>703268089.24680197</v>
      </c>
      <c r="G353">
        <f t="shared" si="25"/>
        <v>12121</v>
      </c>
      <c r="H353">
        <f t="shared" si="26"/>
        <v>12023</v>
      </c>
      <c r="J353" s="4"/>
    </row>
    <row r="354" spans="1:10" x14ac:dyDescent="0.3">
      <c r="A354" s="4">
        <v>12</v>
      </c>
      <c r="B354" s="4">
        <v>12123</v>
      </c>
      <c r="C354" s="6" t="s">
        <v>2265</v>
      </c>
      <c r="D354" s="6" t="s">
        <v>314</v>
      </c>
      <c r="E354" t="s">
        <v>4242</v>
      </c>
      <c r="F354" s="6">
        <v>277224831.64454597</v>
      </c>
      <c r="G354">
        <f t="shared" si="25"/>
        <v>12123</v>
      </c>
      <c r="H354">
        <f t="shared" si="26"/>
        <v>12107</v>
      </c>
      <c r="J354" s="4"/>
    </row>
    <row r="355" spans="1:10" x14ac:dyDescent="0.3">
      <c r="A355" s="4">
        <v>12</v>
      </c>
      <c r="B355" s="4">
        <v>12125</v>
      </c>
      <c r="C355" s="6" t="s">
        <v>2265</v>
      </c>
      <c r="D355" s="6" t="s">
        <v>141</v>
      </c>
      <c r="E355" t="s">
        <v>4242</v>
      </c>
      <c r="F355" s="6">
        <v>132370838.63740601</v>
      </c>
      <c r="G355">
        <f t="shared" si="25"/>
        <v>12125</v>
      </c>
      <c r="H355">
        <f t="shared" si="26"/>
        <v>12107</v>
      </c>
      <c r="J355" s="4"/>
    </row>
    <row r="356" spans="1:10" x14ac:dyDescent="0.3">
      <c r="A356" s="4">
        <v>12</v>
      </c>
      <c r="B356" s="4">
        <v>12127</v>
      </c>
      <c r="C356" s="6" t="s">
        <v>2265</v>
      </c>
      <c r="D356" s="6" t="s">
        <v>315</v>
      </c>
      <c r="E356" t="s">
        <v>4245</v>
      </c>
      <c r="F356" s="6">
        <v>5779587172.6079102</v>
      </c>
      <c r="G356">
        <f t="shared" si="25"/>
        <v>12127</v>
      </c>
      <c r="H356">
        <f t="shared" si="26"/>
        <v>12127</v>
      </c>
      <c r="J356" s="4"/>
    </row>
    <row r="357" spans="1:10" x14ac:dyDescent="0.3">
      <c r="A357" s="4">
        <v>12</v>
      </c>
      <c r="B357" s="4">
        <v>12129</v>
      </c>
      <c r="C357" s="6" t="s">
        <v>2265</v>
      </c>
      <c r="D357" s="6" t="s">
        <v>316</v>
      </c>
      <c r="E357" t="s">
        <v>4242</v>
      </c>
      <c r="F357" s="6">
        <v>298306251.49200201</v>
      </c>
      <c r="G357">
        <f t="shared" si="25"/>
        <v>12129</v>
      </c>
      <c r="H357">
        <f t="shared" si="26"/>
        <v>12107</v>
      </c>
      <c r="J357" s="4"/>
    </row>
    <row r="358" spans="1:10" x14ac:dyDescent="0.3">
      <c r="A358" s="4">
        <v>12</v>
      </c>
      <c r="B358" s="4">
        <v>12131</v>
      </c>
      <c r="C358" s="6" t="s">
        <v>2265</v>
      </c>
      <c r="D358" s="6" t="s">
        <v>317</v>
      </c>
      <c r="E358" t="s">
        <v>4389</v>
      </c>
      <c r="F358" s="6">
        <v>1148704374.9315901</v>
      </c>
      <c r="G358">
        <f t="shared" si="25"/>
        <v>12131</v>
      </c>
      <c r="H358">
        <f t="shared" si="26"/>
        <v>12103</v>
      </c>
      <c r="J358" s="4"/>
    </row>
    <row r="359" spans="1:10" x14ac:dyDescent="0.3">
      <c r="A359" s="4">
        <v>12</v>
      </c>
      <c r="B359" s="4">
        <v>12133</v>
      </c>
      <c r="C359" s="6" t="s">
        <v>2265</v>
      </c>
      <c r="D359" s="6" t="s">
        <v>71</v>
      </c>
      <c r="E359" t="s">
        <v>4242</v>
      </c>
      <c r="F359" s="6">
        <v>386986649.03572798</v>
      </c>
      <c r="G359">
        <f t="shared" si="25"/>
        <v>12133</v>
      </c>
      <c r="H359">
        <f t="shared" si="26"/>
        <v>12107</v>
      </c>
      <c r="J359" s="4"/>
    </row>
    <row r="360" spans="1:10" x14ac:dyDescent="0.3">
      <c r="A360" s="4">
        <v>13</v>
      </c>
      <c r="B360" s="4">
        <v>13001</v>
      </c>
      <c r="C360" s="6" t="s">
        <v>2266</v>
      </c>
      <c r="D360" s="6" t="s">
        <v>318</v>
      </c>
      <c r="E360" t="s">
        <v>4246</v>
      </c>
      <c r="F360" s="6">
        <v>243133073.99940801</v>
      </c>
      <c r="G360">
        <f t="shared" si="25"/>
        <v>13001</v>
      </c>
      <c r="H360">
        <f t="shared" si="26"/>
        <v>13245</v>
      </c>
      <c r="J360" s="4"/>
    </row>
    <row r="361" spans="1:10" x14ac:dyDescent="0.3">
      <c r="A361" s="4">
        <v>13</v>
      </c>
      <c r="B361" s="4">
        <v>13003</v>
      </c>
      <c r="C361" s="6" t="s">
        <v>2266</v>
      </c>
      <c r="D361" s="6" t="s">
        <v>319</v>
      </c>
      <c r="E361" t="s">
        <v>4246</v>
      </c>
      <c r="F361" s="6">
        <v>116197752.31272399</v>
      </c>
      <c r="G361">
        <f t="shared" si="25"/>
        <v>13003</v>
      </c>
      <c r="H361">
        <f t="shared" si="26"/>
        <v>13245</v>
      </c>
      <c r="J361" s="4"/>
    </row>
    <row r="362" spans="1:10" x14ac:dyDescent="0.3">
      <c r="A362" s="4">
        <v>13</v>
      </c>
      <c r="B362" s="4">
        <v>13005</v>
      </c>
      <c r="C362" s="6" t="s">
        <v>2266</v>
      </c>
      <c r="D362" s="6" t="s">
        <v>320</v>
      </c>
      <c r="E362" t="s">
        <v>4246</v>
      </c>
      <c r="F362" s="6">
        <v>128042004.385043</v>
      </c>
      <c r="G362">
        <f t="shared" si="25"/>
        <v>13005</v>
      </c>
      <c r="H362">
        <f t="shared" si="26"/>
        <v>13245</v>
      </c>
      <c r="J362" s="4"/>
    </row>
    <row r="363" spans="1:10" x14ac:dyDescent="0.3">
      <c r="A363" s="4">
        <v>13</v>
      </c>
      <c r="B363" s="4">
        <v>13007</v>
      </c>
      <c r="C363" s="6" t="s">
        <v>2266</v>
      </c>
      <c r="D363" s="6" t="s">
        <v>270</v>
      </c>
      <c r="E363" t="s">
        <v>4247</v>
      </c>
      <c r="F363" s="6">
        <v>58714993.563046001</v>
      </c>
      <c r="G363">
        <f t="shared" si="25"/>
        <v>13007</v>
      </c>
      <c r="H363">
        <f t="shared" si="26"/>
        <v>13119</v>
      </c>
      <c r="J363" s="4"/>
    </row>
    <row r="364" spans="1:10" x14ac:dyDescent="0.3">
      <c r="A364" s="4">
        <v>13</v>
      </c>
      <c r="B364" s="4">
        <v>13009</v>
      </c>
      <c r="C364" s="6" t="s">
        <v>2266</v>
      </c>
      <c r="D364" s="6" t="s">
        <v>8</v>
      </c>
      <c r="E364" t="s">
        <v>4246</v>
      </c>
      <c r="F364" s="6">
        <v>418030485.32783502</v>
      </c>
      <c r="G364">
        <f t="shared" si="25"/>
        <v>13009</v>
      </c>
      <c r="H364">
        <f t="shared" si="26"/>
        <v>13245</v>
      </c>
      <c r="J364" s="4"/>
    </row>
    <row r="365" spans="1:10" x14ac:dyDescent="0.3">
      <c r="A365" s="4">
        <v>13</v>
      </c>
      <c r="B365" s="4">
        <v>13011</v>
      </c>
      <c r="C365" s="6" t="s">
        <v>2266</v>
      </c>
      <c r="D365" s="6" t="s">
        <v>321</v>
      </c>
      <c r="E365" t="s">
        <v>4247</v>
      </c>
      <c r="F365" s="6">
        <v>302698058.46621001</v>
      </c>
      <c r="G365">
        <f t="shared" si="25"/>
        <v>13011</v>
      </c>
      <c r="H365">
        <f t="shared" si="26"/>
        <v>13119</v>
      </c>
      <c r="J365" s="4"/>
    </row>
    <row r="366" spans="1:10" x14ac:dyDescent="0.3">
      <c r="A366" s="4">
        <v>13</v>
      </c>
      <c r="B366" s="4">
        <v>13013</v>
      </c>
      <c r="C366" s="6" t="s">
        <v>2266</v>
      </c>
      <c r="D366" s="6" t="s">
        <v>322</v>
      </c>
      <c r="E366" t="s">
        <v>4246</v>
      </c>
      <c r="F366" s="6">
        <v>826334661.15692699</v>
      </c>
      <c r="G366">
        <f t="shared" si="25"/>
        <v>13013</v>
      </c>
      <c r="H366">
        <f t="shared" si="26"/>
        <v>13245</v>
      </c>
      <c r="J366" s="4"/>
    </row>
    <row r="367" spans="1:10" x14ac:dyDescent="0.3">
      <c r="A367" s="4">
        <v>13</v>
      </c>
      <c r="B367" s="4">
        <v>13015</v>
      </c>
      <c r="C367" s="6" t="s">
        <v>2266</v>
      </c>
      <c r="D367" s="6" t="s">
        <v>323</v>
      </c>
      <c r="E367" t="s">
        <v>4396</v>
      </c>
      <c r="F367" s="6">
        <v>1809026405.87624</v>
      </c>
      <c r="G367">
        <f t="shared" si="25"/>
        <v>13015</v>
      </c>
      <c r="H367">
        <f t="shared" si="26"/>
        <v>13015</v>
      </c>
      <c r="J367" s="4"/>
    </row>
    <row r="368" spans="1:10" x14ac:dyDescent="0.3">
      <c r="A368" s="4">
        <v>13</v>
      </c>
      <c r="B368" s="4">
        <v>13017</v>
      </c>
      <c r="C368" s="6" t="s">
        <v>2266</v>
      </c>
      <c r="D368" s="6" t="s">
        <v>324</v>
      </c>
      <c r="E368" t="s">
        <v>4246</v>
      </c>
      <c r="F368" s="6">
        <v>151873945.435653</v>
      </c>
      <c r="G368">
        <f t="shared" si="25"/>
        <v>13017</v>
      </c>
      <c r="H368">
        <f t="shared" si="26"/>
        <v>13245</v>
      </c>
      <c r="J368" s="4"/>
    </row>
    <row r="369" spans="1:10" x14ac:dyDescent="0.3">
      <c r="A369" s="4">
        <v>13</v>
      </c>
      <c r="B369" s="4">
        <v>13019</v>
      </c>
      <c r="C369" s="6" t="s">
        <v>2266</v>
      </c>
      <c r="D369" s="6" t="s">
        <v>325</v>
      </c>
      <c r="E369" t="s">
        <v>4246</v>
      </c>
      <c r="F369" s="6">
        <v>187258103.02251801</v>
      </c>
      <c r="G369">
        <f t="shared" si="25"/>
        <v>13019</v>
      </c>
      <c r="H369">
        <f t="shared" si="26"/>
        <v>13245</v>
      </c>
      <c r="J369" s="4"/>
    </row>
    <row r="370" spans="1:10" x14ac:dyDescent="0.3">
      <c r="A370" s="4">
        <v>13</v>
      </c>
      <c r="B370" s="4">
        <v>13021</v>
      </c>
      <c r="C370" s="6" t="s">
        <v>2266</v>
      </c>
      <c r="D370" s="6" t="s">
        <v>10</v>
      </c>
      <c r="E370" t="s">
        <v>4246</v>
      </c>
      <c r="F370" s="6">
        <v>2153713576.5462599</v>
      </c>
      <c r="G370">
        <f t="shared" si="25"/>
        <v>13021</v>
      </c>
      <c r="H370">
        <f t="shared" si="26"/>
        <v>13245</v>
      </c>
      <c r="J370" s="4"/>
    </row>
    <row r="371" spans="1:10" x14ac:dyDescent="0.3">
      <c r="A371" s="4">
        <v>13</v>
      </c>
      <c r="B371" s="4">
        <v>13023</v>
      </c>
      <c r="C371" s="6" t="s">
        <v>2266</v>
      </c>
      <c r="D371" s="6" t="s">
        <v>326</v>
      </c>
      <c r="E371" t="s">
        <v>4246</v>
      </c>
      <c r="F371" s="6">
        <v>143912257.33795699</v>
      </c>
      <c r="G371">
        <f t="shared" si="25"/>
        <v>13023</v>
      </c>
      <c r="H371">
        <f t="shared" si="26"/>
        <v>13245</v>
      </c>
      <c r="J371" s="4"/>
    </row>
    <row r="372" spans="1:10" x14ac:dyDescent="0.3">
      <c r="A372" s="4">
        <v>13</v>
      </c>
      <c r="B372" s="4">
        <v>13025</v>
      </c>
      <c r="C372" s="6" t="s">
        <v>2266</v>
      </c>
      <c r="D372" s="6" t="s">
        <v>327</v>
      </c>
      <c r="E372" t="s">
        <v>4247</v>
      </c>
      <c r="F372" s="6">
        <v>184366266.944547</v>
      </c>
      <c r="G372">
        <f t="shared" si="25"/>
        <v>13025</v>
      </c>
      <c r="H372">
        <f t="shared" si="26"/>
        <v>13119</v>
      </c>
      <c r="J372" s="4"/>
    </row>
    <row r="373" spans="1:10" x14ac:dyDescent="0.3">
      <c r="A373" s="4">
        <v>13</v>
      </c>
      <c r="B373" s="4">
        <v>13027</v>
      </c>
      <c r="C373" s="6" t="s">
        <v>2266</v>
      </c>
      <c r="D373" s="6" t="s">
        <v>328</v>
      </c>
      <c r="E373" t="s">
        <v>4247</v>
      </c>
      <c r="F373" s="6">
        <v>188169555.50314</v>
      </c>
      <c r="G373">
        <f t="shared" si="25"/>
        <v>13027</v>
      </c>
      <c r="H373">
        <f t="shared" si="26"/>
        <v>13119</v>
      </c>
      <c r="J373" s="4"/>
    </row>
    <row r="374" spans="1:10" x14ac:dyDescent="0.3">
      <c r="A374" s="4">
        <v>13</v>
      </c>
      <c r="B374" s="4">
        <v>13029</v>
      </c>
      <c r="C374" s="6" t="s">
        <v>2266</v>
      </c>
      <c r="D374" s="6" t="s">
        <v>329</v>
      </c>
      <c r="E374" t="s">
        <v>4248</v>
      </c>
      <c r="F374" s="6">
        <v>710260641.36999404</v>
      </c>
      <c r="G374">
        <f t="shared" si="25"/>
        <v>13029</v>
      </c>
      <c r="H374">
        <f t="shared" si="26"/>
        <v>13051</v>
      </c>
      <c r="J374" s="4"/>
    </row>
    <row r="375" spans="1:10" x14ac:dyDescent="0.3">
      <c r="A375" s="4">
        <v>13</v>
      </c>
      <c r="B375" s="4">
        <v>13031</v>
      </c>
      <c r="C375" s="6" t="s">
        <v>2266</v>
      </c>
      <c r="D375" s="6" t="s">
        <v>330</v>
      </c>
      <c r="E375" t="s">
        <v>4246</v>
      </c>
      <c r="F375" s="6">
        <v>910357434.47315001</v>
      </c>
      <c r="G375">
        <f t="shared" si="25"/>
        <v>13031</v>
      </c>
      <c r="H375">
        <f t="shared" si="26"/>
        <v>13245</v>
      </c>
      <c r="J375" s="4"/>
    </row>
    <row r="376" spans="1:10" x14ac:dyDescent="0.3">
      <c r="A376" s="4">
        <v>13</v>
      </c>
      <c r="B376" s="4">
        <v>13033</v>
      </c>
      <c r="C376" s="6" t="s">
        <v>2266</v>
      </c>
      <c r="D376" s="6" t="s">
        <v>331</v>
      </c>
      <c r="E376" t="s">
        <v>4246</v>
      </c>
      <c r="F376" s="6">
        <v>333135522.23031098</v>
      </c>
      <c r="G376">
        <f t="shared" si="25"/>
        <v>13033</v>
      </c>
      <c r="H376">
        <f t="shared" si="26"/>
        <v>13245</v>
      </c>
      <c r="J376" s="4"/>
    </row>
    <row r="377" spans="1:10" x14ac:dyDescent="0.3">
      <c r="A377" s="4">
        <v>13</v>
      </c>
      <c r="B377" s="4">
        <v>13035</v>
      </c>
      <c r="C377" s="6" t="s">
        <v>2266</v>
      </c>
      <c r="D377" s="6" t="s">
        <v>332</v>
      </c>
      <c r="E377" t="s">
        <v>4246</v>
      </c>
      <c r="F377" s="6">
        <v>349864320.201235</v>
      </c>
      <c r="G377">
        <f t="shared" si="25"/>
        <v>13035</v>
      </c>
      <c r="H377">
        <f t="shared" si="26"/>
        <v>13245</v>
      </c>
      <c r="J377" s="4"/>
    </row>
    <row r="378" spans="1:10" x14ac:dyDescent="0.3">
      <c r="A378" s="4">
        <v>13</v>
      </c>
      <c r="B378" s="4">
        <v>13037</v>
      </c>
      <c r="C378" s="6" t="s">
        <v>2266</v>
      </c>
      <c r="D378" s="6" t="s">
        <v>14</v>
      </c>
      <c r="E378" t="s">
        <v>4247</v>
      </c>
      <c r="F378" s="6">
        <v>62684736.593520001</v>
      </c>
      <c r="G378">
        <f t="shared" si="25"/>
        <v>13037</v>
      </c>
      <c r="H378">
        <f t="shared" si="26"/>
        <v>13119</v>
      </c>
      <c r="J378" s="4"/>
    </row>
    <row r="379" spans="1:10" x14ac:dyDescent="0.3">
      <c r="A379" s="4">
        <v>13</v>
      </c>
      <c r="B379" s="4">
        <v>13039</v>
      </c>
      <c r="C379" s="6" t="s">
        <v>2266</v>
      </c>
      <c r="D379" s="6" t="s">
        <v>333</v>
      </c>
      <c r="E379" t="s">
        <v>4248</v>
      </c>
      <c r="F379" s="6">
        <v>857974325.91241896</v>
      </c>
      <c r="G379">
        <f t="shared" si="25"/>
        <v>13039</v>
      </c>
      <c r="H379">
        <f t="shared" si="26"/>
        <v>13051</v>
      </c>
      <c r="J379" s="4"/>
    </row>
    <row r="380" spans="1:10" x14ac:dyDescent="0.3">
      <c r="A380" s="4">
        <v>13</v>
      </c>
      <c r="B380" s="4">
        <v>13043</v>
      </c>
      <c r="C380" s="6" t="s">
        <v>2266</v>
      </c>
      <c r="D380" s="6" t="s">
        <v>334</v>
      </c>
      <c r="E380" t="s">
        <v>4246</v>
      </c>
      <c r="F380" s="6">
        <v>241876273.75325701</v>
      </c>
      <c r="G380">
        <f t="shared" si="25"/>
        <v>13043</v>
      </c>
      <c r="H380">
        <f t="shared" si="26"/>
        <v>13245</v>
      </c>
      <c r="J380" s="4"/>
    </row>
    <row r="381" spans="1:10" x14ac:dyDescent="0.3">
      <c r="A381" s="4">
        <v>13</v>
      </c>
      <c r="B381" s="4">
        <v>13045</v>
      </c>
      <c r="C381" s="6" t="s">
        <v>2266</v>
      </c>
      <c r="D381" s="6" t="s">
        <v>95</v>
      </c>
      <c r="E381" t="s">
        <v>4246</v>
      </c>
      <c r="F381" s="6">
        <v>1509590045.91767</v>
      </c>
      <c r="G381">
        <f t="shared" si="25"/>
        <v>13045</v>
      </c>
      <c r="H381">
        <f t="shared" si="26"/>
        <v>13245</v>
      </c>
      <c r="J381" s="4"/>
    </row>
    <row r="382" spans="1:10" x14ac:dyDescent="0.3">
      <c r="A382" s="4">
        <v>13</v>
      </c>
      <c r="B382" s="4">
        <v>13047</v>
      </c>
      <c r="C382" s="6" t="s">
        <v>2266</v>
      </c>
      <c r="D382" s="6" t="s">
        <v>335</v>
      </c>
      <c r="E382" t="s">
        <v>4396</v>
      </c>
      <c r="F382" s="6">
        <v>892828462.35593295</v>
      </c>
      <c r="G382">
        <f t="shared" si="25"/>
        <v>13047</v>
      </c>
      <c r="H382">
        <f t="shared" si="26"/>
        <v>13015</v>
      </c>
      <c r="J382" s="4"/>
    </row>
    <row r="383" spans="1:10" x14ac:dyDescent="0.3">
      <c r="A383" s="4">
        <v>13</v>
      </c>
      <c r="B383" s="4">
        <v>13049</v>
      </c>
      <c r="C383" s="6" t="s">
        <v>2266</v>
      </c>
      <c r="D383" s="6" t="s">
        <v>336</v>
      </c>
      <c r="E383" t="s">
        <v>4246</v>
      </c>
      <c r="F383" s="6">
        <v>137553117.308808</v>
      </c>
      <c r="G383">
        <f t="shared" si="25"/>
        <v>13049</v>
      </c>
      <c r="H383">
        <f t="shared" si="26"/>
        <v>13245</v>
      </c>
      <c r="J383" s="4"/>
    </row>
    <row r="384" spans="1:10" x14ac:dyDescent="0.3">
      <c r="A384" s="4">
        <v>13</v>
      </c>
      <c r="B384" s="4">
        <v>13051</v>
      </c>
      <c r="C384" s="6" t="s">
        <v>2266</v>
      </c>
      <c r="D384" s="6" t="s">
        <v>337</v>
      </c>
      <c r="E384" t="s">
        <v>4248</v>
      </c>
      <c r="F384" s="6">
        <v>3416179047.9268599</v>
      </c>
      <c r="G384">
        <f t="shared" si="25"/>
        <v>13051</v>
      </c>
      <c r="H384">
        <f t="shared" si="26"/>
        <v>13051</v>
      </c>
      <c r="J384" s="4"/>
    </row>
    <row r="385" spans="1:10" x14ac:dyDescent="0.3">
      <c r="A385" s="4">
        <v>13</v>
      </c>
      <c r="B385" s="4">
        <v>13053</v>
      </c>
      <c r="C385" s="6" t="s">
        <v>2266</v>
      </c>
      <c r="D385" s="6" t="s">
        <v>338</v>
      </c>
      <c r="E385" t="s">
        <v>4248</v>
      </c>
      <c r="F385" s="6">
        <v>83724428.434522197</v>
      </c>
      <c r="G385">
        <f t="shared" si="25"/>
        <v>13053</v>
      </c>
      <c r="H385">
        <f t="shared" si="26"/>
        <v>13051</v>
      </c>
      <c r="J385" s="4"/>
    </row>
    <row r="386" spans="1:10" x14ac:dyDescent="0.3">
      <c r="A386" s="4">
        <v>13</v>
      </c>
      <c r="B386" s="4">
        <v>13055</v>
      </c>
      <c r="C386" s="6" t="s">
        <v>2266</v>
      </c>
      <c r="D386" s="6" t="s">
        <v>339</v>
      </c>
      <c r="E386" t="s">
        <v>4247</v>
      </c>
      <c r="F386" s="6">
        <v>233782873.51310399</v>
      </c>
      <c r="G386">
        <f t="shared" ref="G386:G449" si="27">B386</f>
        <v>13055</v>
      </c>
      <c r="H386">
        <f t="shared" si="26"/>
        <v>13119</v>
      </c>
      <c r="J386" s="4"/>
    </row>
    <row r="387" spans="1:10" x14ac:dyDescent="0.3">
      <c r="A387" s="4">
        <v>13</v>
      </c>
      <c r="B387" s="4">
        <v>13057</v>
      </c>
      <c r="C387" s="6" t="s">
        <v>2266</v>
      </c>
      <c r="D387" s="6" t="s">
        <v>16</v>
      </c>
      <c r="E387" t="s">
        <v>4397</v>
      </c>
      <c r="F387" s="6">
        <v>2056946062.2218299</v>
      </c>
      <c r="G387">
        <f t="shared" si="27"/>
        <v>13057</v>
      </c>
      <c r="H387">
        <f t="shared" ref="H387:H450" si="28">VLOOKUP(E387,$M$1:$O$412,3,FALSE)</f>
        <v>13135</v>
      </c>
      <c r="J387" s="4"/>
    </row>
    <row r="388" spans="1:10" x14ac:dyDescent="0.3">
      <c r="A388" s="4">
        <v>13</v>
      </c>
      <c r="B388" s="4">
        <v>13059</v>
      </c>
      <c r="C388" s="6" t="s">
        <v>2266</v>
      </c>
      <c r="D388" s="6" t="s">
        <v>19</v>
      </c>
      <c r="E388" t="s">
        <v>4246</v>
      </c>
      <c r="F388" s="6">
        <v>1119727901.6304901</v>
      </c>
      <c r="G388">
        <f t="shared" si="27"/>
        <v>13059</v>
      </c>
      <c r="H388">
        <f t="shared" si="28"/>
        <v>13245</v>
      </c>
      <c r="J388" s="4"/>
    </row>
    <row r="389" spans="1:10" x14ac:dyDescent="0.3">
      <c r="A389" s="4">
        <v>13</v>
      </c>
      <c r="B389" s="4">
        <v>13061</v>
      </c>
      <c r="C389" s="6" t="s">
        <v>2266</v>
      </c>
      <c r="D389" s="6" t="s">
        <v>20</v>
      </c>
      <c r="E389" t="s">
        <v>4247</v>
      </c>
      <c r="F389" s="6">
        <v>41265439.046941102</v>
      </c>
      <c r="G389">
        <f t="shared" si="27"/>
        <v>13061</v>
      </c>
      <c r="H389">
        <f t="shared" si="28"/>
        <v>13119</v>
      </c>
      <c r="J389" s="4"/>
    </row>
    <row r="390" spans="1:10" x14ac:dyDescent="0.3">
      <c r="A390" s="4">
        <v>13</v>
      </c>
      <c r="B390" s="4">
        <v>13063</v>
      </c>
      <c r="C390" s="6" t="s">
        <v>2266</v>
      </c>
      <c r="D390" s="6" t="s">
        <v>340</v>
      </c>
      <c r="E390" t="s">
        <v>4398</v>
      </c>
      <c r="F390" s="6">
        <v>2680053381.4993401</v>
      </c>
      <c r="G390">
        <f t="shared" si="27"/>
        <v>13063</v>
      </c>
      <c r="H390">
        <f t="shared" si="28"/>
        <v>13063</v>
      </c>
      <c r="J390" s="4"/>
    </row>
    <row r="391" spans="1:10" x14ac:dyDescent="0.3">
      <c r="A391" s="4">
        <v>13</v>
      </c>
      <c r="B391" s="4">
        <v>13065</v>
      </c>
      <c r="C391" s="6" t="s">
        <v>2266</v>
      </c>
      <c r="D391" s="6" t="s">
        <v>341</v>
      </c>
      <c r="E391" t="s">
        <v>4246</v>
      </c>
      <c r="F391" s="6">
        <v>107037320.65428101</v>
      </c>
      <c r="G391">
        <f t="shared" si="27"/>
        <v>13065</v>
      </c>
      <c r="H391">
        <f t="shared" si="28"/>
        <v>13245</v>
      </c>
      <c r="J391" s="4"/>
    </row>
    <row r="392" spans="1:10" x14ac:dyDescent="0.3">
      <c r="A392" s="4">
        <v>13</v>
      </c>
      <c r="B392" s="4">
        <v>13067</v>
      </c>
      <c r="C392" s="6" t="s">
        <v>2266</v>
      </c>
      <c r="D392" s="6" t="s">
        <v>342</v>
      </c>
      <c r="E392" t="s">
        <v>4399</v>
      </c>
      <c r="F392" s="6">
        <v>7569777616.3063402</v>
      </c>
      <c r="G392">
        <f t="shared" si="27"/>
        <v>13067</v>
      </c>
      <c r="H392">
        <f t="shared" si="28"/>
        <v>13067</v>
      </c>
      <c r="J392" s="4"/>
    </row>
    <row r="393" spans="1:10" x14ac:dyDescent="0.3">
      <c r="A393" s="4">
        <v>13</v>
      </c>
      <c r="B393" s="4">
        <v>13069</v>
      </c>
      <c r="C393" s="6" t="s">
        <v>2266</v>
      </c>
      <c r="D393" s="6" t="s">
        <v>22</v>
      </c>
      <c r="E393" t="s">
        <v>4246</v>
      </c>
      <c r="F393" s="6">
        <v>417387368.74305201</v>
      </c>
      <c r="G393">
        <f t="shared" si="27"/>
        <v>13069</v>
      </c>
      <c r="H393">
        <f t="shared" si="28"/>
        <v>13245</v>
      </c>
      <c r="J393" s="4"/>
    </row>
    <row r="394" spans="1:10" x14ac:dyDescent="0.3">
      <c r="A394" s="4">
        <v>13</v>
      </c>
      <c r="B394" s="4">
        <v>13071</v>
      </c>
      <c r="C394" s="6" t="s">
        <v>2266</v>
      </c>
      <c r="D394" s="6" t="s">
        <v>343</v>
      </c>
      <c r="E394" t="s">
        <v>4246</v>
      </c>
      <c r="F394" s="6">
        <v>422980627.64442497</v>
      </c>
      <c r="G394">
        <f t="shared" si="27"/>
        <v>13071</v>
      </c>
      <c r="H394">
        <f t="shared" si="28"/>
        <v>13245</v>
      </c>
      <c r="J394" s="4"/>
    </row>
    <row r="395" spans="1:10" x14ac:dyDescent="0.3">
      <c r="A395" s="4">
        <v>13</v>
      </c>
      <c r="B395" s="4">
        <v>13073</v>
      </c>
      <c r="C395" s="6" t="s">
        <v>2266</v>
      </c>
      <c r="D395" s="6" t="s">
        <v>99</v>
      </c>
      <c r="E395" t="s">
        <v>4248</v>
      </c>
      <c r="F395" s="6">
        <v>1227251331.12677</v>
      </c>
      <c r="G395">
        <f t="shared" si="27"/>
        <v>13073</v>
      </c>
      <c r="H395">
        <f t="shared" si="28"/>
        <v>13051</v>
      </c>
      <c r="J395" s="4"/>
    </row>
    <row r="396" spans="1:10" x14ac:dyDescent="0.3">
      <c r="A396" s="4">
        <v>13</v>
      </c>
      <c r="B396" s="4">
        <v>13075</v>
      </c>
      <c r="C396" s="6" t="s">
        <v>2266</v>
      </c>
      <c r="D396" s="6" t="s">
        <v>344</v>
      </c>
      <c r="E396" t="s">
        <v>4246</v>
      </c>
      <c r="F396" s="6">
        <v>482373273.35222799</v>
      </c>
      <c r="G396">
        <f t="shared" si="27"/>
        <v>13075</v>
      </c>
      <c r="H396">
        <f t="shared" si="28"/>
        <v>13245</v>
      </c>
      <c r="J396" s="4"/>
    </row>
    <row r="397" spans="1:10" x14ac:dyDescent="0.3">
      <c r="A397" s="4">
        <v>13</v>
      </c>
      <c r="B397" s="4">
        <v>13077</v>
      </c>
      <c r="C397" s="6" t="s">
        <v>2266</v>
      </c>
      <c r="D397" s="6" t="s">
        <v>345</v>
      </c>
      <c r="E397" t="s">
        <v>4400</v>
      </c>
      <c r="F397" s="6">
        <v>1639356432.7209699</v>
      </c>
      <c r="G397">
        <f t="shared" si="27"/>
        <v>13077</v>
      </c>
      <c r="H397">
        <f t="shared" si="28"/>
        <v>13151</v>
      </c>
      <c r="J397" s="4"/>
    </row>
    <row r="398" spans="1:10" x14ac:dyDescent="0.3">
      <c r="A398" s="4">
        <v>13</v>
      </c>
      <c r="B398" s="4">
        <v>13079</v>
      </c>
      <c r="C398" s="6" t="s">
        <v>2266</v>
      </c>
      <c r="D398" s="6" t="s">
        <v>102</v>
      </c>
      <c r="E398" t="s">
        <v>4247</v>
      </c>
      <c r="F398" s="6">
        <v>125462568.375383</v>
      </c>
      <c r="G398">
        <f t="shared" si="27"/>
        <v>13079</v>
      </c>
      <c r="H398">
        <f t="shared" si="28"/>
        <v>13119</v>
      </c>
      <c r="J398" s="4"/>
    </row>
    <row r="399" spans="1:10" x14ac:dyDescent="0.3">
      <c r="A399" s="4">
        <v>13</v>
      </c>
      <c r="B399" s="4">
        <v>13081</v>
      </c>
      <c r="C399" s="6" t="s">
        <v>2266</v>
      </c>
      <c r="D399" s="6" t="s">
        <v>346</v>
      </c>
      <c r="E399" t="s">
        <v>4246</v>
      </c>
      <c r="F399" s="6">
        <v>482732951.64704502</v>
      </c>
      <c r="G399">
        <f t="shared" si="27"/>
        <v>13081</v>
      </c>
      <c r="H399">
        <f t="shared" si="28"/>
        <v>13245</v>
      </c>
      <c r="J399" s="4"/>
    </row>
    <row r="400" spans="1:10" x14ac:dyDescent="0.3">
      <c r="A400" s="4">
        <v>13</v>
      </c>
      <c r="B400" s="4">
        <v>13083</v>
      </c>
      <c r="C400" s="6" t="s">
        <v>2266</v>
      </c>
      <c r="D400" s="6" t="s">
        <v>347</v>
      </c>
      <c r="E400" t="s">
        <v>4247</v>
      </c>
      <c r="F400" s="6">
        <v>370925342.42714602</v>
      </c>
      <c r="G400">
        <f t="shared" si="27"/>
        <v>13083</v>
      </c>
      <c r="H400">
        <f t="shared" si="28"/>
        <v>13119</v>
      </c>
      <c r="J400" s="4"/>
    </row>
    <row r="401" spans="1:10" x14ac:dyDescent="0.3">
      <c r="A401" s="4">
        <v>13</v>
      </c>
      <c r="B401" s="4">
        <v>13085</v>
      </c>
      <c r="C401" s="6" t="s">
        <v>2266</v>
      </c>
      <c r="D401" s="6" t="s">
        <v>348</v>
      </c>
      <c r="E401" t="s">
        <v>4246</v>
      </c>
      <c r="F401" s="6">
        <v>287018160.717107</v>
      </c>
      <c r="G401">
        <f t="shared" si="27"/>
        <v>13085</v>
      </c>
      <c r="H401">
        <f t="shared" si="28"/>
        <v>13245</v>
      </c>
      <c r="J401" s="4"/>
    </row>
    <row r="402" spans="1:10" x14ac:dyDescent="0.3">
      <c r="A402" s="4">
        <v>13</v>
      </c>
      <c r="B402" s="4">
        <v>13087</v>
      </c>
      <c r="C402" s="6" t="s">
        <v>2266</v>
      </c>
      <c r="D402" s="6" t="s">
        <v>349</v>
      </c>
      <c r="E402" t="s">
        <v>4246</v>
      </c>
      <c r="F402" s="6">
        <v>326812248.723414</v>
      </c>
      <c r="G402">
        <f t="shared" si="27"/>
        <v>13087</v>
      </c>
      <c r="H402">
        <f t="shared" si="28"/>
        <v>13245</v>
      </c>
      <c r="J402" s="4"/>
    </row>
    <row r="403" spans="1:10" x14ac:dyDescent="0.3">
      <c r="A403" s="4">
        <v>13</v>
      </c>
      <c r="B403" s="4">
        <v>13089</v>
      </c>
      <c r="C403" s="6" t="s">
        <v>2266</v>
      </c>
      <c r="D403" s="6" t="s">
        <v>31</v>
      </c>
      <c r="E403" t="s">
        <v>4397</v>
      </c>
      <c r="F403" s="6">
        <v>7376490450.3867102</v>
      </c>
      <c r="G403">
        <f t="shared" si="27"/>
        <v>13089</v>
      </c>
      <c r="H403">
        <f t="shared" si="28"/>
        <v>13135</v>
      </c>
      <c r="J403" s="4"/>
    </row>
    <row r="404" spans="1:10" x14ac:dyDescent="0.3">
      <c r="A404" s="4">
        <v>13</v>
      </c>
      <c r="B404" s="4">
        <v>13091</v>
      </c>
      <c r="C404" s="6" t="s">
        <v>2266</v>
      </c>
      <c r="D404" s="6" t="s">
        <v>350</v>
      </c>
      <c r="E404" t="s">
        <v>4247</v>
      </c>
      <c r="F404" s="6">
        <v>212013172.49944001</v>
      </c>
      <c r="G404">
        <f t="shared" si="27"/>
        <v>13091</v>
      </c>
      <c r="H404">
        <f t="shared" si="28"/>
        <v>13119</v>
      </c>
      <c r="J404" s="4"/>
    </row>
    <row r="405" spans="1:10" x14ac:dyDescent="0.3">
      <c r="A405" s="4">
        <v>13</v>
      </c>
      <c r="B405" s="4">
        <v>13093</v>
      </c>
      <c r="C405" s="6" t="s">
        <v>2266</v>
      </c>
      <c r="D405" s="6" t="s">
        <v>351</v>
      </c>
      <c r="E405" t="s">
        <v>4247</v>
      </c>
      <c r="F405" s="6">
        <v>438385752.56487799</v>
      </c>
      <c r="G405">
        <f t="shared" si="27"/>
        <v>13093</v>
      </c>
      <c r="H405">
        <f t="shared" si="28"/>
        <v>13119</v>
      </c>
      <c r="J405" s="4"/>
    </row>
    <row r="406" spans="1:10" x14ac:dyDescent="0.3">
      <c r="A406" s="4">
        <v>13</v>
      </c>
      <c r="B406" s="4">
        <v>13095</v>
      </c>
      <c r="C406" s="6" t="s">
        <v>2266</v>
      </c>
      <c r="D406" s="6" t="s">
        <v>352</v>
      </c>
      <c r="E406" t="s">
        <v>4246</v>
      </c>
      <c r="F406" s="6">
        <v>1020769975.37068</v>
      </c>
      <c r="G406">
        <f t="shared" si="27"/>
        <v>13095</v>
      </c>
      <c r="H406">
        <f t="shared" si="28"/>
        <v>13245</v>
      </c>
      <c r="J406" s="4"/>
    </row>
    <row r="407" spans="1:10" x14ac:dyDescent="0.3">
      <c r="A407" s="4">
        <v>13</v>
      </c>
      <c r="B407" s="4">
        <v>13097</v>
      </c>
      <c r="C407" s="6" t="s">
        <v>2266</v>
      </c>
      <c r="D407" s="6" t="s">
        <v>220</v>
      </c>
      <c r="E407" t="s">
        <v>4400</v>
      </c>
      <c r="F407" s="6">
        <v>1662648545.8747399</v>
      </c>
      <c r="G407">
        <f t="shared" si="27"/>
        <v>13097</v>
      </c>
      <c r="H407">
        <f t="shared" si="28"/>
        <v>13151</v>
      </c>
      <c r="J407" s="4"/>
    </row>
    <row r="408" spans="1:10" x14ac:dyDescent="0.3">
      <c r="A408" s="4">
        <v>13</v>
      </c>
      <c r="B408" s="4">
        <v>13099</v>
      </c>
      <c r="C408" s="6" t="s">
        <v>2266</v>
      </c>
      <c r="D408" s="6" t="s">
        <v>353</v>
      </c>
      <c r="E408" t="s">
        <v>4246</v>
      </c>
      <c r="F408" s="6">
        <v>149426276.22310901</v>
      </c>
      <c r="G408">
        <f t="shared" si="27"/>
        <v>13099</v>
      </c>
      <c r="H408">
        <f t="shared" si="28"/>
        <v>13245</v>
      </c>
      <c r="J408" s="4"/>
    </row>
    <row r="409" spans="1:10" x14ac:dyDescent="0.3">
      <c r="A409" s="4">
        <v>13</v>
      </c>
      <c r="B409" s="4">
        <v>13101</v>
      </c>
      <c r="C409" s="6" t="s">
        <v>2266</v>
      </c>
      <c r="D409" s="6" t="s">
        <v>354</v>
      </c>
      <c r="E409" t="s">
        <v>4246</v>
      </c>
      <c r="F409" s="6">
        <v>38850235.609625302</v>
      </c>
      <c r="G409">
        <f t="shared" si="27"/>
        <v>13101</v>
      </c>
      <c r="H409">
        <f t="shared" si="28"/>
        <v>13245</v>
      </c>
      <c r="J409" s="4"/>
    </row>
    <row r="410" spans="1:10" x14ac:dyDescent="0.3">
      <c r="A410" s="4">
        <v>13</v>
      </c>
      <c r="B410" s="4">
        <v>13103</v>
      </c>
      <c r="C410" s="6" t="s">
        <v>2266</v>
      </c>
      <c r="D410" s="6" t="s">
        <v>355</v>
      </c>
      <c r="E410" t="s">
        <v>4248</v>
      </c>
      <c r="F410" s="6">
        <v>508536637.51615399</v>
      </c>
      <c r="G410">
        <f t="shared" si="27"/>
        <v>13103</v>
      </c>
      <c r="H410">
        <f t="shared" si="28"/>
        <v>13051</v>
      </c>
      <c r="J410" s="4"/>
    </row>
    <row r="411" spans="1:10" x14ac:dyDescent="0.3">
      <c r="A411" s="4">
        <v>13</v>
      </c>
      <c r="B411" s="4">
        <v>13105</v>
      </c>
      <c r="C411" s="6" t="s">
        <v>2266</v>
      </c>
      <c r="D411" s="6" t="s">
        <v>222</v>
      </c>
      <c r="E411" t="s">
        <v>4247</v>
      </c>
      <c r="F411" s="6">
        <v>194818745.60680899</v>
      </c>
      <c r="G411">
        <f t="shared" si="27"/>
        <v>13105</v>
      </c>
      <c r="H411">
        <f t="shared" si="28"/>
        <v>13119</v>
      </c>
      <c r="J411" s="4"/>
    </row>
    <row r="412" spans="1:10" x14ac:dyDescent="0.3">
      <c r="A412" s="4">
        <v>13</v>
      </c>
      <c r="B412" s="4">
        <v>13107</v>
      </c>
      <c r="C412" s="6" t="s">
        <v>2266</v>
      </c>
      <c r="D412" s="6" t="s">
        <v>356</v>
      </c>
      <c r="E412" t="s">
        <v>4246</v>
      </c>
      <c r="F412" s="6">
        <v>369385793.51259398</v>
      </c>
      <c r="G412">
        <f t="shared" si="27"/>
        <v>13107</v>
      </c>
      <c r="H412">
        <f t="shared" si="28"/>
        <v>13245</v>
      </c>
      <c r="J412" s="4"/>
    </row>
    <row r="413" spans="1:10" x14ac:dyDescent="0.3">
      <c r="A413" s="4">
        <v>13</v>
      </c>
      <c r="B413" s="4">
        <v>13109</v>
      </c>
      <c r="C413" s="6" t="s">
        <v>2266</v>
      </c>
      <c r="D413" s="6" t="s">
        <v>357</v>
      </c>
      <c r="E413" t="s">
        <v>4246</v>
      </c>
      <c r="F413" s="6">
        <v>104870698.62317701</v>
      </c>
      <c r="G413">
        <f t="shared" si="27"/>
        <v>13109</v>
      </c>
      <c r="H413">
        <f t="shared" si="28"/>
        <v>13245</v>
      </c>
      <c r="J413" s="4"/>
    </row>
    <row r="414" spans="1:10" x14ac:dyDescent="0.3">
      <c r="A414" s="4">
        <v>13</v>
      </c>
      <c r="B414" s="4">
        <v>13111</v>
      </c>
      <c r="C414" s="6" t="s">
        <v>2266</v>
      </c>
      <c r="D414" s="6" t="s">
        <v>358</v>
      </c>
      <c r="E414" t="s">
        <v>4247</v>
      </c>
      <c r="F414" s="6">
        <v>244732863.87751999</v>
      </c>
      <c r="G414">
        <f t="shared" si="27"/>
        <v>13111</v>
      </c>
      <c r="H414">
        <f t="shared" si="28"/>
        <v>13119</v>
      </c>
      <c r="J414" s="4"/>
    </row>
    <row r="415" spans="1:10" x14ac:dyDescent="0.3">
      <c r="A415" s="4">
        <v>13</v>
      </c>
      <c r="B415" s="4">
        <v>13113</v>
      </c>
      <c r="C415" s="6" t="s">
        <v>2266</v>
      </c>
      <c r="D415" s="6" t="s">
        <v>35</v>
      </c>
      <c r="E415" t="s">
        <v>4400</v>
      </c>
      <c r="F415" s="6">
        <v>973642326.953035</v>
      </c>
      <c r="G415">
        <f t="shared" si="27"/>
        <v>13113</v>
      </c>
      <c r="H415">
        <f t="shared" si="28"/>
        <v>13151</v>
      </c>
      <c r="J415" s="4"/>
    </row>
    <row r="416" spans="1:10" x14ac:dyDescent="0.3">
      <c r="A416" s="4">
        <v>13</v>
      </c>
      <c r="B416" s="4">
        <v>13115</v>
      </c>
      <c r="C416" s="6" t="s">
        <v>2266</v>
      </c>
      <c r="D416" s="6" t="s">
        <v>359</v>
      </c>
      <c r="E416" t="s">
        <v>4246</v>
      </c>
      <c r="F416" s="6">
        <v>1100146476.5364399</v>
      </c>
      <c r="G416">
        <f t="shared" si="27"/>
        <v>13115</v>
      </c>
      <c r="H416">
        <f t="shared" si="28"/>
        <v>13245</v>
      </c>
      <c r="J416" s="4"/>
    </row>
    <row r="417" spans="1:10" x14ac:dyDescent="0.3">
      <c r="A417" s="4">
        <v>13</v>
      </c>
      <c r="B417" s="4">
        <v>13117</v>
      </c>
      <c r="C417" s="6" t="s">
        <v>2266</v>
      </c>
      <c r="D417" s="6" t="s">
        <v>360</v>
      </c>
      <c r="E417" t="s">
        <v>4401</v>
      </c>
      <c r="F417" s="6">
        <v>2126763121.12994</v>
      </c>
      <c r="G417">
        <f t="shared" si="27"/>
        <v>13117</v>
      </c>
      <c r="H417">
        <f t="shared" si="28"/>
        <v>13117</v>
      </c>
      <c r="J417" s="4"/>
    </row>
    <row r="418" spans="1:10" x14ac:dyDescent="0.3">
      <c r="A418" s="4">
        <v>13</v>
      </c>
      <c r="B418" s="4">
        <v>13119</v>
      </c>
      <c r="C418" s="6" t="s">
        <v>2266</v>
      </c>
      <c r="D418" s="6" t="s">
        <v>36</v>
      </c>
      <c r="E418" t="s">
        <v>4247</v>
      </c>
      <c r="F418" s="6">
        <v>558207668.01760101</v>
      </c>
      <c r="G418">
        <f t="shared" si="27"/>
        <v>13119</v>
      </c>
      <c r="H418">
        <f t="shared" si="28"/>
        <v>13119</v>
      </c>
      <c r="J418" s="4"/>
    </row>
    <row r="419" spans="1:10" x14ac:dyDescent="0.3">
      <c r="A419" s="4">
        <v>13</v>
      </c>
      <c r="B419" s="4">
        <v>13121</v>
      </c>
      <c r="C419" s="6" t="s">
        <v>2266</v>
      </c>
      <c r="D419" s="6" t="s">
        <v>108</v>
      </c>
      <c r="E419" t="s">
        <v>4402</v>
      </c>
      <c r="F419" s="6">
        <v>12572990406.788601</v>
      </c>
      <c r="G419">
        <f t="shared" si="27"/>
        <v>13121</v>
      </c>
      <c r="H419">
        <f t="shared" si="28"/>
        <v>13121</v>
      </c>
      <c r="J419" s="4"/>
    </row>
    <row r="420" spans="1:10" x14ac:dyDescent="0.3">
      <c r="A420" s="4">
        <v>13</v>
      </c>
      <c r="B420" s="4">
        <v>13123</v>
      </c>
      <c r="C420" s="6" t="s">
        <v>2266</v>
      </c>
      <c r="D420" s="6" t="s">
        <v>361</v>
      </c>
      <c r="E420" t="s">
        <v>4246</v>
      </c>
      <c r="F420" s="6">
        <v>297637057.568093</v>
      </c>
      <c r="G420">
        <f t="shared" si="27"/>
        <v>13123</v>
      </c>
      <c r="H420">
        <f t="shared" si="28"/>
        <v>13245</v>
      </c>
      <c r="J420" s="4"/>
    </row>
    <row r="421" spans="1:10" x14ac:dyDescent="0.3">
      <c r="A421" s="4">
        <v>13</v>
      </c>
      <c r="B421" s="4">
        <v>13125</v>
      </c>
      <c r="C421" s="6" t="s">
        <v>2266</v>
      </c>
      <c r="D421" s="6" t="s">
        <v>362</v>
      </c>
      <c r="E421" t="s">
        <v>4247</v>
      </c>
      <c r="F421" s="6">
        <v>26349714.828274801</v>
      </c>
      <c r="G421">
        <f t="shared" si="27"/>
        <v>13125</v>
      </c>
      <c r="H421">
        <f t="shared" si="28"/>
        <v>13119</v>
      </c>
      <c r="J421" s="4"/>
    </row>
    <row r="422" spans="1:10" x14ac:dyDescent="0.3">
      <c r="A422" s="4">
        <v>13</v>
      </c>
      <c r="B422" s="4">
        <v>13127</v>
      </c>
      <c r="C422" s="6" t="s">
        <v>2266</v>
      </c>
      <c r="D422" s="6" t="s">
        <v>363</v>
      </c>
      <c r="E422" t="s">
        <v>4248</v>
      </c>
      <c r="F422" s="6">
        <v>1177036544.1713099</v>
      </c>
      <c r="G422">
        <f t="shared" si="27"/>
        <v>13127</v>
      </c>
      <c r="H422">
        <f t="shared" si="28"/>
        <v>13051</v>
      </c>
      <c r="J422" s="4"/>
    </row>
    <row r="423" spans="1:10" x14ac:dyDescent="0.3">
      <c r="A423" s="4">
        <v>13</v>
      </c>
      <c r="B423" s="4">
        <v>13129</v>
      </c>
      <c r="C423" s="6" t="s">
        <v>2266</v>
      </c>
      <c r="D423" s="6" t="s">
        <v>364</v>
      </c>
      <c r="E423" t="s">
        <v>4246</v>
      </c>
      <c r="F423" s="6">
        <v>930965330.04566002</v>
      </c>
      <c r="G423">
        <f t="shared" si="27"/>
        <v>13129</v>
      </c>
      <c r="H423">
        <f t="shared" si="28"/>
        <v>13245</v>
      </c>
      <c r="J423" s="4"/>
    </row>
    <row r="424" spans="1:10" x14ac:dyDescent="0.3">
      <c r="A424" s="4">
        <v>13</v>
      </c>
      <c r="B424" s="4">
        <v>13131</v>
      </c>
      <c r="C424" s="6" t="s">
        <v>2266</v>
      </c>
      <c r="D424" s="6" t="s">
        <v>365</v>
      </c>
      <c r="E424" t="s">
        <v>4246</v>
      </c>
      <c r="F424" s="6">
        <v>278899422.18382102</v>
      </c>
      <c r="G424">
        <f t="shared" si="27"/>
        <v>13131</v>
      </c>
      <c r="H424">
        <f t="shared" si="28"/>
        <v>13245</v>
      </c>
      <c r="J424" s="4"/>
    </row>
    <row r="425" spans="1:10" x14ac:dyDescent="0.3">
      <c r="A425" s="4">
        <v>13</v>
      </c>
      <c r="B425" s="4">
        <v>13133</v>
      </c>
      <c r="C425" s="6" t="s">
        <v>2266</v>
      </c>
      <c r="D425" s="6" t="s">
        <v>38</v>
      </c>
      <c r="E425" t="s">
        <v>4246</v>
      </c>
      <c r="F425" s="6">
        <v>337148000.52323002</v>
      </c>
      <c r="G425">
        <f t="shared" si="27"/>
        <v>13133</v>
      </c>
      <c r="H425">
        <f t="shared" si="28"/>
        <v>13245</v>
      </c>
      <c r="J425" s="4"/>
    </row>
    <row r="426" spans="1:10" x14ac:dyDescent="0.3">
      <c r="A426" s="4">
        <v>13</v>
      </c>
      <c r="B426" s="4">
        <v>13135</v>
      </c>
      <c r="C426" s="6" t="s">
        <v>2266</v>
      </c>
      <c r="D426" s="6" t="s">
        <v>366</v>
      </c>
      <c r="E426" t="s">
        <v>4397</v>
      </c>
      <c r="F426" s="6">
        <v>8229108972.5313301</v>
      </c>
      <c r="G426">
        <f t="shared" si="27"/>
        <v>13135</v>
      </c>
      <c r="H426">
        <f t="shared" si="28"/>
        <v>13135</v>
      </c>
      <c r="J426" s="4"/>
    </row>
    <row r="427" spans="1:10" x14ac:dyDescent="0.3">
      <c r="A427" s="4">
        <v>13</v>
      </c>
      <c r="B427" s="4">
        <v>13137</v>
      </c>
      <c r="C427" s="6" t="s">
        <v>2266</v>
      </c>
      <c r="D427" s="6" t="s">
        <v>367</v>
      </c>
      <c r="E427" t="s">
        <v>4247</v>
      </c>
      <c r="F427" s="6">
        <v>493494605.72607899</v>
      </c>
      <c r="G427">
        <f t="shared" si="27"/>
        <v>13137</v>
      </c>
      <c r="H427">
        <f t="shared" si="28"/>
        <v>13119</v>
      </c>
      <c r="J427" s="4"/>
    </row>
    <row r="428" spans="1:10" x14ac:dyDescent="0.3">
      <c r="A428" s="4">
        <v>13</v>
      </c>
      <c r="B428" s="4">
        <v>13139</v>
      </c>
      <c r="C428" s="6" t="s">
        <v>2266</v>
      </c>
      <c r="D428" s="6" t="s">
        <v>368</v>
      </c>
      <c r="E428" t="s">
        <v>4403</v>
      </c>
      <c r="F428" s="6">
        <v>1987212246.26424</v>
      </c>
      <c r="G428">
        <f t="shared" si="27"/>
        <v>13139</v>
      </c>
      <c r="H428">
        <f t="shared" si="28"/>
        <v>13139</v>
      </c>
      <c r="J428" s="4"/>
    </row>
    <row r="429" spans="1:10" x14ac:dyDescent="0.3">
      <c r="A429" s="4">
        <v>13</v>
      </c>
      <c r="B429" s="4">
        <v>13141</v>
      </c>
      <c r="C429" s="6" t="s">
        <v>2266</v>
      </c>
      <c r="D429" s="6" t="s">
        <v>369</v>
      </c>
      <c r="E429" t="s">
        <v>4247</v>
      </c>
      <c r="F429" s="6">
        <v>94667129.276975393</v>
      </c>
      <c r="G429">
        <f t="shared" si="27"/>
        <v>13141</v>
      </c>
      <c r="H429">
        <f t="shared" si="28"/>
        <v>13119</v>
      </c>
      <c r="J429" s="4"/>
    </row>
    <row r="430" spans="1:10" x14ac:dyDescent="0.3">
      <c r="A430" s="4">
        <v>13</v>
      </c>
      <c r="B430" s="4">
        <v>13143</v>
      </c>
      <c r="C430" s="6" t="s">
        <v>2266</v>
      </c>
      <c r="D430" s="6" t="s">
        <v>370</v>
      </c>
      <c r="E430" t="s">
        <v>4247</v>
      </c>
      <c r="F430" s="6">
        <v>379125993.37415802</v>
      </c>
      <c r="G430">
        <f t="shared" si="27"/>
        <v>13143</v>
      </c>
      <c r="H430">
        <f t="shared" si="28"/>
        <v>13119</v>
      </c>
      <c r="J430" s="4"/>
    </row>
    <row r="431" spans="1:10" x14ac:dyDescent="0.3">
      <c r="A431" s="4">
        <v>13</v>
      </c>
      <c r="B431" s="4">
        <v>13145</v>
      </c>
      <c r="C431" s="6" t="s">
        <v>2266</v>
      </c>
      <c r="D431" s="6" t="s">
        <v>371</v>
      </c>
      <c r="E431" t="s">
        <v>4246</v>
      </c>
      <c r="F431" s="6">
        <v>493454194.91278601</v>
      </c>
      <c r="G431">
        <f t="shared" si="27"/>
        <v>13145</v>
      </c>
      <c r="H431">
        <f t="shared" si="28"/>
        <v>13245</v>
      </c>
      <c r="J431" s="4"/>
    </row>
    <row r="432" spans="1:10" x14ac:dyDescent="0.3">
      <c r="A432" s="4">
        <v>13</v>
      </c>
      <c r="B432" s="4">
        <v>13147</v>
      </c>
      <c r="C432" s="6" t="s">
        <v>2266</v>
      </c>
      <c r="D432" s="6" t="s">
        <v>372</v>
      </c>
      <c r="E432" t="s">
        <v>4247</v>
      </c>
      <c r="F432" s="6">
        <v>267251072.43470201</v>
      </c>
      <c r="G432">
        <f t="shared" si="27"/>
        <v>13147</v>
      </c>
      <c r="H432">
        <f t="shared" si="28"/>
        <v>13119</v>
      </c>
      <c r="J432" s="4"/>
    </row>
    <row r="433" spans="1:10" x14ac:dyDescent="0.3">
      <c r="A433" s="4">
        <v>13</v>
      </c>
      <c r="B433" s="4">
        <v>13149</v>
      </c>
      <c r="C433" s="6" t="s">
        <v>2266</v>
      </c>
      <c r="D433" s="6" t="s">
        <v>373</v>
      </c>
      <c r="E433" t="s">
        <v>4247</v>
      </c>
      <c r="F433" s="6">
        <v>120546728.561882</v>
      </c>
      <c r="G433">
        <f t="shared" si="27"/>
        <v>13149</v>
      </c>
      <c r="H433">
        <f t="shared" si="28"/>
        <v>13119</v>
      </c>
      <c r="J433" s="4"/>
    </row>
    <row r="434" spans="1:10" x14ac:dyDescent="0.3">
      <c r="A434" s="4">
        <v>13</v>
      </c>
      <c r="B434" s="4">
        <v>13151</v>
      </c>
      <c r="C434" s="6" t="s">
        <v>2266</v>
      </c>
      <c r="D434" s="6" t="s">
        <v>40</v>
      </c>
      <c r="E434" t="s">
        <v>4400</v>
      </c>
      <c r="F434" s="6">
        <v>2359238111.2220302</v>
      </c>
      <c r="G434">
        <f t="shared" si="27"/>
        <v>13151</v>
      </c>
      <c r="H434">
        <f t="shared" si="28"/>
        <v>13151</v>
      </c>
      <c r="J434" s="4"/>
    </row>
    <row r="435" spans="1:10" x14ac:dyDescent="0.3">
      <c r="A435" s="4">
        <v>13</v>
      </c>
      <c r="B435" s="4">
        <v>13153</v>
      </c>
      <c r="C435" s="6" t="s">
        <v>2266</v>
      </c>
      <c r="D435" s="6" t="s">
        <v>41</v>
      </c>
      <c r="E435" t="s">
        <v>4248</v>
      </c>
      <c r="F435" s="6">
        <v>1412065041.52372</v>
      </c>
      <c r="G435">
        <f t="shared" si="27"/>
        <v>13153</v>
      </c>
      <c r="H435">
        <f t="shared" si="28"/>
        <v>13051</v>
      </c>
      <c r="J435" s="4"/>
    </row>
    <row r="436" spans="1:10" x14ac:dyDescent="0.3">
      <c r="A436" s="4">
        <v>13</v>
      </c>
      <c r="B436" s="4">
        <v>13155</v>
      </c>
      <c r="C436" s="6" t="s">
        <v>2266</v>
      </c>
      <c r="D436" s="6" t="s">
        <v>374</v>
      </c>
      <c r="E436" t="s">
        <v>4246</v>
      </c>
      <c r="F436" s="6">
        <v>124589424.895889</v>
      </c>
      <c r="G436">
        <f t="shared" si="27"/>
        <v>13155</v>
      </c>
      <c r="H436">
        <f t="shared" si="28"/>
        <v>13245</v>
      </c>
      <c r="J436" s="4"/>
    </row>
    <row r="437" spans="1:10" x14ac:dyDescent="0.3">
      <c r="A437" s="4">
        <v>13</v>
      </c>
      <c r="B437" s="4">
        <v>13157</v>
      </c>
      <c r="C437" s="6" t="s">
        <v>2266</v>
      </c>
      <c r="D437" s="6" t="s">
        <v>42</v>
      </c>
      <c r="E437" t="s">
        <v>4246</v>
      </c>
      <c r="F437" s="6">
        <v>1129204617.56247</v>
      </c>
      <c r="G437">
        <f t="shared" si="27"/>
        <v>13157</v>
      </c>
      <c r="H437">
        <f t="shared" si="28"/>
        <v>13245</v>
      </c>
      <c r="J437" s="4"/>
    </row>
    <row r="438" spans="1:10" x14ac:dyDescent="0.3">
      <c r="A438" s="4">
        <v>13</v>
      </c>
      <c r="B438" s="4">
        <v>13159</v>
      </c>
      <c r="C438" s="6" t="s">
        <v>2266</v>
      </c>
      <c r="D438" s="6" t="s">
        <v>375</v>
      </c>
      <c r="E438" t="s">
        <v>4247</v>
      </c>
      <c r="F438" s="6">
        <v>132117652.185699</v>
      </c>
      <c r="G438">
        <f t="shared" si="27"/>
        <v>13159</v>
      </c>
      <c r="H438">
        <f t="shared" si="28"/>
        <v>13119</v>
      </c>
      <c r="J438" s="4"/>
    </row>
    <row r="439" spans="1:10" x14ac:dyDescent="0.3">
      <c r="A439" s="4">
        <v>13</v>
      </c>
      <c r="B439" s="4">
        <v>13161</v>
      </c>
      <c r="C439" s="6" t="s">
        <v>2266</v>
      </c>
      <c r="D439" s="6" t="s">
        <v>376</v>
      </c>
      <c r="E439" t="s">
        <v>4246</v>
      </c>
      <c r="F439" s="6">
        <v>140000130.19143999</v>
      </c>
      <c r="G439">
        <f t="shared" si="27"/>
        <v>13161</v>
      </c>
      <c r="H439">
        <f t="shared" si="28"/>
        <v>13245</v>
      </c>
      <c r="J439" s="4"/>
    </row>
    <row r="440" spans="1:10" x14ac:dyDescent="0.3">
      <c r="A440" s="4">
        <v>13</v>
      </c>
      <c r="B440" s="4">
        <v>13163</v>
      </c>
      <c r="C440" s="6" t="s">
        <v>2266</v>
      </c>
      <c r="D440" s="6" t="s">
        <v>43</v>
      </c>
      <c r="E440" t="s">
        <v>4247</v>
      </c>
      <c r="F440" s="6">
        <v>224830234.3788</v>
      </c>
      <c r="G440">
        <f t="shared" si="27"/>
        <v>13163</v>
      </c>
      <c r="H440">
        <f t="shared" si="28"/>
        <v>13119</v>
      </c>
      <c r="J440" s="4"/>
    </row>
    <row r="441" spans="1:10" x14ac:dyDescent="0.3">
      <c r="A441" s="4">
        <v>13</v>
      </c>
      <c r="B441" s="4">
        <v>13165</v>
      </c>
      <c r="C441" s="6" t="s">
        <v>2266</v>
      </c>
      <c r="D441" s="6" t="s">
        <v>377</v>
      </c>
      <c r="E441" t="s">
        <v>4246</v>
      </c>
      <c r="F441" s="6">
        <v>121987716.25515699</v>
      </c>
      <c r="G441">
        <f t="shared" si="27"/>
        <v>13165</v>
      </c>
      <c r="H441">
        <f t="shared" si="28"/>
        <v>13245</v>
      </c>
      <c r="J441" s="4"/>
    </row>
    <row r="442" spans="1:10" x14ac:dyDescent="0.3">
      <c r="A442" s="4">
        <v>13</v>
      </c>
      <c r="B442" s="4">
        <v>13167</v>
      </c>
      <c r="C442" s="6" t="s">
        <v>2266</v>
      </c>
      <c r="D442" s="6" t="s">
        <v>116</v>
      </c>
      <c r="E442" t="s">
        <v>4247</v>
      </c>
      <c r="F442" s="6">
        <v>89716249.245303199</v>
      </c>
      <c r="G442">
        <f t="shared" si="27"/>
        <v>13167</v>
      </c>
      <c r="H442">
        <f t="shared" si="28"/>
        <v>13119</v>
      </c>
      <c r="J442" s="4"/>
    </row>
    <row r="443" spans="1:10" x14ac:dyDescent="0.3">
      <c r="A443" s="4">
        <v>13</v>
      </c>
      <c r="B443" s="4">
        <v>13169</v>
      </c>
      <c r="C443" s="6" t="s">
        <v>2266</v>
      </c>
      <c r="D443" s="6" t="s">
        <v>378</v>
      </c>
      <c r="E443" t="s">
        <v>4246</v>
      </c>
      <c r="F443" s="6">
        <v>332323732.20528102</v>
      </c>
      <c r="G443">
        <f t="shared" si="27"/>
        <v>13169</v>
      </c>
      <c r="H443">
        <f t="shared" si="28"/>
        <v>13245</v>
      </c>
      <c r="J443" s="4"/>
    </row>
    <row r="444" spans="1:10" x14ac:dyDescent="0.3">
      <c r="A444" s="4">
        <v>13</v>
      </c>
      <c r="B444" s="4">
        <v>13171</v>
      </c>
      <c r="C444" s="6" t="s">
        <v>2266</v>
      </c>
      <c r="D444" s="6" t="s">
        <v>44</v>
      </c>
      <c r="E444" t="s">
        <v>4247</v>
      </c>
      <c r="F444" s="6">
        <v>296516557.01336098</v>
      </c>
      <c r="G444">
        <f t="shared" si="27"/>
        <v>13171</v>
      </c>
      <c r="H444">
        <f t="shared" si="28"/>
        <v>13119</v>
      </c>
      <c r="J444" s="4"/>
    </row>
    <row r="445" spans="1:10" x14ac:dyDescent="0.3">
      <c r="A445" s="4">
        <v>13</v>
      </c>
      <c r="B445" s="4">
        <v>13173</v>
      </c>
      <c r="C445" s="6" t="s">
        <v>2266</v>
      </c>
      <c r="D445" s="6" t="s">
        <v>379</v>
      </c>
      <c r="E445" t="s">
        <v>4246</v>
      </c>
      <c r="F445" s="6">
        <v>84467945.033549607</v>
      </c>
      <c r="G445">
        <f t="shared" si="27"/>
        <v>13173</v>
      </c>
      <c r="H445">
        <f t="shared" si="28"/>
        <v>13245</v>
      </c>
      <c r="J445" s="4"/>
    </row>
    <row r="446" spans="1:10" x14ac:dyDescent="0.3">
      <c r="A446" s="4">
        <v>13</v>
      </c>
      <c r="B446" s="4">
        <v>13175</v>
      </c>
      <c r="C446" s="6" t="s">
        <v>2266</v>
      </c>
      <c r="D446" s="6" t="s">
        <v>380</v>
      </c>
      <c r="E446" t="s">
        <v>4246</v>
      </c>
      <c r="F446" s="6">
        <v>791889089.11644006</v>
      </c>
      <c r="G446">
        <f t="shared" si="27"/>
        <v>13175</v>
      </c>
      <c r="H446">
        <f t="shared" si="28"/>
        <v>13245</v>
      </c>
      <c r="J446" s="4"/>
    </row>
    <row r="447" spans="1:10" x14ac:dyDescent="0.3">
      <c r="A447" s="4">
        <v>13</v>
      </c>
      <c r="B447" s="4">
        <v>13177</v>
      </c>
      <c r="C447" s="6" t="s">
        <v>2266</v>
      </c>
      <c r="D447" s="6" t="s">
        <v>47</v>
      </c>
      <c r="E447" t="s">
        <v>4248</v>
      </c>
      <c r="F447" s="6">
        <v>332110573.56098402</v>
      </c>
      <c r="G447">
        <f t="shared" si="27"/>
        <v>13177</v>
      </c>
      <c r="H447">
        <f t="shared" si="28"/>
        <v>13051</v>
      </c>
      <c r="J447" s="4"/>
    </row>
    <row r="448" spans="1:10" x14ac:dyDescent="0.3">
      <c r="A448" s="4">
        <v>13</v>
      </c>
      <c r="B448" s="4">
        <v>13179</v>
      </c>
      <c r="C448" s="6" t="s">
        <v>2266</v>
      </c>
      <c r="D448" s="6" t="s">
        <v>296</v>
      </c>
      <c r="E448" t="s">
        <v>4248</v>
      </c>
      <c r="F448" s="6">
        <v>876155088.77060497</v>
      </c>
      <c r="G448">
        <f t="shared" si="27"/>
        <v>13179</v>
      </c>
      <c r="H448">
        <f t="shared" si="28"/>
        <v>13051</v>
      </c>
      <c r="J448" s="4"/>
    </row>
    <row r="449" spans="1:10" x14ac:dyDescent="0.3">
      <c r="A449" s="4">
        <v>13</v>
      </c>
      <c r="B449" s="4">
        <v>13181</v>
      </c>
      <c r="C449" s="6" t="s">
        <v>2266</v>
      </c>
      <c r="D449" s="6" t="s">
        <v>118</v>
      </c>
      <c r="E449" t="s">
        <v>4247</v>
      </c>
      <c r="F449" s="6">
        <v>73444934.407308504</v>
      </c>
      <c r="G449">
        <f t="shared" si="27"/>
        <v>13181</v>
      </c>
      <c r="H449">
        <f t="shared" si="28"/>
        <v>13119</v>
      </c>
      <c r="J449" s="4"/>
    </row>
    <row r="450" spans="1:10" x14ac:dyDescent="0.3">
      <c r="A450" s="4">
        <v>13</v>
      </c>
      <c r="B450" s="4">
        <v>13183</v>
      </c>
      <c r="C450" s="6" t="s">
        <v>2266</v>
      </c>
      <c r="D450" s="6" t="s">
        <v>381</v>
      </c>
      <c r="E450" t="s">
        <v>4246</v>
      </c>
      <c r="F450" s="6">
        <v>177523215.95349401</v>
      </c>
      <c r="G450">
        <f t="shared" ref="G450:G513" si="29">B450</f>
        <v>13183</v>
      </c>
      <c r="H450">
        <f t="shared" si="28"/>
        <v>13245</v>
      </c>
      <c r="J450" s="4"/>
    </row>
    <row r="451" spans="1:10" x14ac:dyDescent="0.3">
      <c r="A451" s="4">
        <v>13</v>
      </c>
      <c r="B451" s="4">
        <v>13185</v>
      </c>
      <c r="C451" s="6" t="s">
        <v>2266</v>
      </c>
      <c r="D451" s="6" t="s">
        <v>49</v>
      </c>
      <c r="E451" t="s">
        <v>4246</v>
      </c>
      <c r="F451" s="6">
        <v>1550118064.8840599</v>
      </c>
      <c r="G451">
        <f t="shared" si="29"/>
        <v>13185</v>
      </c>
      <c r="H451">
        <f t="shared" ref="H451:H514" si="30">VLOOKUP(E451,$M$1:$O$412,3,FALSE)</f>
        <v>13245</v>
      </c>
      <c r="J451" s="4"/>
    </row>
    <row r="452" spans="1:10" x14ac:dyDescent="0.3">
      <c r="A452" s="4">
        <v>13</v>
      </c>
      <c r="B452" s="4">
        <v>13187</v>
      </c>
      <c r="C452" s="6" t="s">
        <v>2266</v>
      </c>
      <c r="D452" s="6" t="s">
        <v>382</v>
      </c>
      <c r="E452" t="s">
        <v>4247</v>
      </c>
      <c r="F452" s="6">
        <v>262064493.76890999</v>
      </c>
      <c r="G452">
        <f t="shared" si="29"/>
        <v>13187</v>
      </c>
      <c r="H452">
        <f t="shared" si="30"/>
        <v>13119</v>
      </c>
      <c r="J452" s="4"/>
    </row>
    <row r="453" spans="1:10" x14ac:dyDescent="0.3">
      <c r="A453" s="4">
        <v>13</v>
      </c>
      <c r="B453" s="4">
        <v>13189</v>
      </c>
      <c r="C453" s="6" t="s">
        <v>2266</v>
      </c>
      <c r="D453" s="6" t="s">
        <v>383</v>
      </c>
      <c r="E453" t="s">
        <v>4247</v>
      </c>
      <c r="F453" s="6">
        <v>354069975.07161099</v>
      </c>
      <c r="G453">
        <f t="shared" si="29"/>
        <v>13189</v>
      </c>
      <c r="H453">
        <f t="shared" si="30"/>
        <v>13119</v>
      </c>
      <c r="J453" s="4"/>
    </row>
    <row r="454" spans="1:10" x14ac:dyDescent="0.3">
      <c r="A454" s="4">
        <v>13</v>
      </c>
      <c r="B454" s="4">
        <v>13191</v>
      </c>
      <c r="C454" s="6" t="s">
        <v>2266</v>
      </c>
      <c r="D454" s="6" t="s">
        <v>384</v>
      </c>
      <c r="E454" t="s">
        <v>4246</v>
      </c>
      <c r="F454" s="6">
        <v>510799817.89292401</v>
      </c>
      <c r="G454">
        <f t="shared" si="29"/>
        <v>13191</v>
      </c>
      <c r="H454">
        <f t="shared" si="30"/>
        <v>13245</v>
      </c>
      <c r="J454" s="4"/>
    </row>
    <row r="455" spans="1:10" x14ac:dyDescent="0.3">
      <c r="A455" s="4">
        <v>13</v>
      </c>
      <c r="B455" s="4">
        <v>13193</v>
      </c>
      <c r="C455" s="6" t="s">
        <v>2266</v>
      </c>
      <c r="D455" s="6" t="s">
        <v>50</v>
      </c>
      <c r="E455" t="s">
        <v>4247</v>
      </c>
      <c r="F455" s="6">
        <v>141897025.164343</v>
      </c>
      <c r="G455">
        <f t="shared" si="29"/>
        <v>13193</v>
      </c>
      <c r="H455">
        <f t="shared" si="30"/>
        <v>13119</v>
      </c>
      <c r="J455" s="4"/>
    </row>
    <row r="456" spans="1:10" x14ac:dyDescent="0.3">
      <c r="A456" s="4">
        <v>13</v>
      </c>
      <c r="B456" s="4">
        <v>13195</v>
      </c>
      <c r="C456" s="6" t="s">
        <v>2266</v>
      </c>
      <c r="D456" s="6" t="s">
        <v>51</v>
      </c>
      <c r="E456" t="s">
        <v>4247</v>
      </c>
      <c r="F456" s="6">
        <v>299132167.43231601</v>
      </c>
      <c r="G456">
        <f t="shared" si="29"/>
        <v>13195</v>
      </c>
      <c r="H456">
        <f t="shared" si="30"/>
        <v>13119</v>
      </c>
      <c r="J456" s="4"/>
    </row>
    <row r="457" spans="1:10" x14ac:dyDescent="0.3">
      <c r="A457" s="4">
        <v>13</v>
      </c>
      <c r="B457" s="4">
        <v>13197</v>
      </c>
      <c r="C457" s="6" t="s">
        <v>2266</v>
      </c>
      <c r="D457" s="6" t="s">
        <v>53</v>
      </c>
      <c r="E457" t="s">
        <v>4247</v>
      </c>
      <c r="F457" s="6">
        <v>74545775.969155103</v>
      </c>
      <c r="G457">
        <f t="shared" si="29"/>
        <v>13197</v>
      </c>
      <c r="H457">
        <f t="shared" si="30"/>
        <v>13119</v>
      </c>
      <c r="J457" s="4"/>
    </row>
    <row r="458" spans="1:10" x14ac:dyDescent="0.3">
      <c r="A458" s="4">
        <v>13</v>
      </c>
      <c r="B458" s="4">
        <v>13199</v>
      </c>
      <c r="C458" s="6" t="s">
        <v>2266</v>
      </c>
      <c r="D458" s="6" t="s">
        <v>385</v>
      </c>
      <c r="E458" t="s">
        <v>4247</v>
      </c>
      <c r="F458" s="6">
        <v>299464907.91172701</v>
      </c>
      <c r="G458">
        <f t="shared" si="29"/>
        <v>13199</v>
      </c>
      <c r="H458">
        <f t="shared" si="30"/>
        <v>13119</v>
      </c>
      <c r="J458" s="4"/>
    </row>
    <row r="459" spans="1:10" x14ac:dyDescent="0.3">
      <c r="A459" s="4">
        <v>13</v>
      </c>
      <c r="B459" s="4">
        <v>13201</v>
      </c>
      <c r="C459" s="6" t="s">
        <v>2266</v>
      </c>
      <c r="D459" s="6" t="s">
        <v>122</v>
      </c>
      <c r="E459" t="s">
        <v>4246</v>
      </c>
      <c r="F459" s="6">
        <v>86505726.811009303</v>
      </c>
      <c r="G459">
        <f t="shared" si="29"/>
        <v>13201</v>
      </c>
      <c r="H459">
        <f t="shared" si="30"/>
        <v>13245</v>
      </c>
      <c r="J459" s="4"/>
    </row>
    <row r="460" spans="1:10" x14ac:dyDescent="0.3">
      <c r="A460" s="4">
        <v>13</v>
      </c>
      <c r="B460" s="4">
        <v>13205</v>
      </c>
      <c r="C460" s="6" t="s">
        <v>2266</v>
      </c>
      <c r="D460" s="6" t="s">
        <v>386</v>
      </c>
      <c r="E460" t="s">
        <v>4246</v>
      </c>
      <c r="F460" s="6">
        <v>316887207.75813401</v>
      </c>
      <c r="G460">
        <f t="shared" si="29"/>
        <v>13205</v>
      </c>
      <c r="H460">
        <f t="shared" si="30"/>
        <v>13245</v>
      </c>
      <c r="J460" s="4"/>
    </row>
    <row r="461" spans="1:10" x14ac:dyDescent="0.3">
      <c r="A461" s="4">
        <v>13</v>
      </c>
      <c r="B461" s="4">
        <v>13207</v>
      </c>
      <c r="C461" s="6" t="s">
        <v>2266</v>
      </c>
      <c r="D461" s="6" t="s">
        <v>56</v>
      </c>
      <c r="E461" t="s">
        <v>4246</v>
      </c>
      <c r="F461" s="6">
        <v>976712477.94890594</v>
      </c>
      <c r="G461">
        <f t="shared" si="29"/>
        <v>13207</v>
      </c>
      <c r="H461">
        <f t="shared" si="30"/>
        <v>13245</v>
      </c>
      <c r="J461" s="4"/>
    </row>
    <row r="462" spans="1:10" x14ac:dyDescent="0.3">
      <c r="A462" s="4">
        <v>13</v>
      </c>
      <c r="B462" s="4">
        <v>13209</v>
      </c>
      <c r="C462" s="6" t="s">
        <v>2266</v>
      </c>
      <c r="D462" s="6" t="s">
        <v>57</v>
      </c>
      <c r="E462" t="s">
        <v>4246</v>
      </c>
      <c r="F462" s="6">
        <v>101710536.687929</v>
      </c>
      <c r="G462">
        <f t="shared" si="29"/>
        <v>13209</v>
      </c>
      <c r="H462">
        <f t="shared" si="30"/>
        <v>13245</v>
      </c>
      <c r="J462" s="4"/>
    </row>
    <row r="463" spans="1:10" x14ac:dyDescent="0.3">
      <c r="A463" s="4">
        <v>13</v>
      </c>
      <c r="B463" s="4">
        <v>13211</v>
      </c>
      <c r="C463" s="6" t="s">
        <v>2266</v>
      </c>
      <c r="D463" s="6" t="s">
        <v>58</v>
      </c>
      <c r="E463" t="s">
        <v>4246</v>
      </c>
      <c r="F463" s="6">
        <v>505362058.10546702</v>
      </c>
      <c r="G463">
        <f t="shared" si="29"/>
        <v>13211</v>
      </c>
      <c r="H463">
        <f t="shared" si="30"/>
        <v>13245</v>
      </c>
      <c r="J463" s="4"/>
    </row>
    <row r="464" spans="1:10" x14ac:dyDescent="0.3">
      <c r="A464" s="4">
        <v>13</v>
      </c>
      <c r="B464" s="4">
        <v>13213</v>
      </c>
      <c r="C464" s="6" t="s">
        <v>2266</v>
      </c>
      <c r="D464" s="6" t="s">
        <v>387</v>
      </c>
      <c r="E464" t="s">
        <v>4247</v>
      </c>
      <c r="F464" s="6">
        <v>328196331.05096298</v>
      </c>
      <c r="G464">
        <f t="shared" si="29"/>
        <v>13213</v>
      </c>
      <c r="H464">
        <f t="shared" si="30"/>
        <v>13119</v>
      </c>
      <c r="J464" s="4"/>
    </row>
    <row r="465" spans="1:10" x14ac:dyDescent="0.3">
      <c r="A465" s="4">
        <v>13</v>
      </c>
      <c r="B465" s="4">
        <v>13215</v>
      </c>
      <c r="C465" s="6" t="s">
        <v>2266</v>
      </c>
      <c r="D465" s="6" t="s">
        <v>388</v>
      </c>
      <c r="E465" t="s">
        <v>4248</v>
      </c>
      <c r="F465" s="6">
        <v>1705604916.8093801</v>
      </c>
      <c r="G465">
        <f t="shared" si="29"/>
        <v>13215</v>
      </c>
      <c r="H465">
        <f t="shared" si="30"/>
        <v>13051</v>
      </c>
      <c r="J465" s="4"/>
    </row>
    <row r="466" spans="1:10" x14ac:dyDescent="0.3">
      <c r="A466" s="4">
        <v>13</v>
      </c>
      <c r="B466" s="4">
        <v>13217</v>
      </c>
      <c r="C466" s="6" t="s">
        <v>2266</v>
      </c>
      <c r="D466" s="6" t="s">
        <v>125</v>
      </c>
      <c r="E466" t="s">
        <v>4246</v>
      </c>
      <c r="F466" s="6">
        <v>1048899064.03906</v>
      </c>
      <c r="G466">
        <f t="shared" si="29"/>
        <v>13217</v>
      </c>
      <c r="H466">
        <f t="shared" si="30"/>
        <v>13245</v>
      </c>
      <c r="J466" s="4"/>
    </row>
    <row r="467" spans="1:10" x14ac:dyDescent="0.3">
      <c r="A467" s="4">
        <v>13</v>
      </c>
      <c r="B467" s="4">
        <v>13219</v>
      </c>
      <c r="C467" s="6" t="s">
        <v>2266</v>
      </c>
      <c r="D467" s="6" t="s">
        <v>389</v>
      </c>
      <c r="E467" t="s">
        <v>4248</v>
      </c>
      <c r="F467" s="6">
        <v>549381203.212322</v>
      </c>
      <c r="G467">
        <f t="shared" si="29"/>
        <v>13219</v>
      </c>
      <c r="H467">
        <f t="shared" si="30"/>
        <v>13051</v>
      </c>
      <c r="J467" s="4"/>
    </row>
    <row r="468" spans="1:10" x14ac:dyDescent="0.3">
      <c r="A468" s="4">
        <v>13</v>
      </c>
      <c r="B468" s="4">
        <v>13221</v>
      </c>
      <c r="C468" s="6" t="s">
        <v>2266</v>
      </c>
      <c r="D468" s="6" t="s">
        <v>390</v>
      </c>
      <c r="E468" t="s">
        <v>4247</v>
      </c>
      <c r="F468" s="6">
        <v>148283013.68518499</v>
      </c>
      <c r="G468">
        <f t="shared" si="29"/>
        <v>13221</v>
      </c>
      <c r="H468">
        <f t="shared" si="30"/>
        <v>13119</v>
      </c>
      <c r="J468" s="4"/>
    </row>
    <row r="469" spans="1:10" x14ac:dyDescent="0.3">
      <c r="A469" s="4">
        <v>13</v>
      </c>
      <c r="B469" s="4">
        <v>13223</v>
      </c>
      <c r="C469" s="6" t="s">
        <v>2266</v>
      </c>
      <c r="D469" s="6" t="s">
        <v>391</v>
      </c>
      <c r="E469" t="s">
        <v>4400</v>
      </c>
      <c r="F469" s="6">
        <v>1139138430.20439</v>
      </c>
      <c r="G469">
        <f t="shared" si="29"/>
        <v>13223</v>
      </c>
      <c r="H469">
        <f t="shared" si="30"/>
        <v>13151</v>
      </c>
      <c r="J469" s="4"/>
    </row>
    <row r="470" spans="1:10" x14ac:dyDescent="0.3">
      <c r="A470" s="4">
        <v>13</v>
      </c>
      <c r="B470" s="4">
        <v>13225</v>
      </c>
      <c r="C470" s="6" t="s">
        <v>2266</v>
      </c>
      <c r="D470" s="6" t="s">
        <v>392</v>
      </c>
      <c r="E470" t="s">
        <v>4246</v>
      </c>
      <c r="F470" s="6">
        <v>552256636.53268802</v>
      </c>
      <c r="G470">
        <f t="shared" si="29"/>
        <v>13225</v>
      </c>
      <c r="H470">
        <f t="shared" si="30"/>
        <v>13245</v>
      </c>
      <c r="J470" s="4"/>
    </row>
    <row r="471" spans="1:10" x14ac:dyDescent="0.3">
      <c r="A471" s="4">
        <v>13</v>
      </c>
      <c r="B471" s="4">
        <v>13227</v>
      </c>
      <c r="C471" s="6" t="s">
        <v>2266</v>
      </c>
      <c r="D471" s="6" t="s">
        <v>60</v>
      </c>
      <c r="E471" t="s">
        <v>4246</v>
      </c>
      <c r="F471" s="6">
        <v>368800106.47757298</v>
      </c>
      <c r="G471">
        <f t="shared" si="29"/>
        <v>13227</v>
      </c>
      <c r="H471">
        <f t="shared" si="30"/>
        <v>13245</v>
      </c>
      <c r="J471" s="4"/>
    </row>
    <row r="472" spans="1:10" x14ac:dyDescent="0.3">
      <c r="A472" s="4">
        <v>13</v>
      </c>
      <c r="B472" s="4">
        <v>13229</v>
      </c>
      <c r="C472" s="6" t="s">
        <v>2266</v>
      </c>
      <c r="D472" s="6" t="s">
        <v>393</v>
      </c>
      <c r="E472" t="s">
        <v>4246</v>
      </c>
      <c r="F472" s="6">
        <v>189968995.49812299</v>
      </c>
      <c r="G472">
        <f t="shared" si="29"/>
        <v>13229</v>
      </c>
      <c r="H472">
        <f t="shared" si="30"/>
        <v>13245</v>
      </c>
      <c r="J472" s="4"/>
    </row>
    <row r="473" spans="1:10" x14ac:dyDescent="0.3">
      <c r="A473" s="4">
        <v>13</v>
      </c>
      <c r="B473" s="4">
        <v>13231</v>
      </c>
      <c r="C473" s="6" t="s">
        <v>2266</v>
      </c>
      <c r="D473" s="6" t="s">
        <v>61</v>
      </c>
      <c r="E473" t="s">
        <v>4246</v>
      </c>
      <c r="F473" s="6">
        <v>185121866.216784</v>
      </c>
      <c r="G473">
        <f t="shared" si="29"/>
        <v>13231</v>
      </c>
      <c r="H473">
        <f t="shared" si="30"/>
        <v>13245</v>
      </c>
      <c r="J473" s="4"/>
    </row>
    <row r="474" spans="1:10" x14ac:dyDescent="0.3">
      <c r="A474" s="4">
        <v>13</v>
      </c>
      <c r="B474" s="4">
        <v>13233</v>
      </c>
      <c r="C474" s="6" t="s">
        <v>2266</v>
      </c>
      <c r="D474" s="6" t="s">
        <v>129</v>
      </c>
      <c r="E474" t="s">
        <v>4247</v>
      </c>
      <c r="F474" s="6">
        <v>379252164.49861598</v>
      </c>
      <c r="G474">
        <f t="shared" si="29"/>
        <v>13233</v>
      </c>
      <c r="H474">
        <f t="shared" si="30"/>
        <v>13119</v>
      </c>
      <c r="J474" s="4"/>
    </row>
    <row r="475" spans="1:10" x14ac:dyDescent="0.3">
      <c r="A475" s="4">
        <v>13</v>
      </c>
      <c r="B475" s="4">
        <v>13235</v>
      </c>
      <c r="C475" s="6" t="s">
        <v>2266</v>
      </c>
      <c r="D475" s="6" t="s">
        <v>132</v>
      </c>
      <c r="E475" t="s">
        <v>4246</v>
      </c>
      <c r="F475" s="6">
        <v>113197089.719846</v>
      </c>
      <c r="G475">
        <f t="shared" si="29"/>
        <v>13235</v>
      </c>
      <c r="H475">
        <f t="shared" si="30"/>
        <v>13245</v>
      </c>
      <c r="J475" s="4"/>
    </row>
    <row r="476" spans="1:10" x14ac:dyDescent="0.3">
      <c r="A476" s="4">
        <v>13</v>
      </c>
      <c r="B476" s="4">
        <v>13237</v>
      </c>
      <c r="C476" s="6" t="s">
        <v>2266</v>
      </c>
      <c r="D476" s="6" t="s">
        <v>307</v>
      </c>
      <c r="E476" t="s">
        <v>4246</v>
      </c>
      <c r="F476" s="6">
        <v>253000532.53879601</v>
      </c>
      <c r="G476">
        <f t="shared" si="29"/>
        <v>13237</v>
      </c>
      <c r="H476">
        <f t="shared" si="30"/>
        <v>13245</v>
      </c>
      <c r="J476" s="4"/>
    </row>
    <row r="477" spans="1:10" x14ac:dyDescent="0.3">
      <c r="A477" s="4">
        <v>13</v>
      </c>
      <c r="B477" s="4">
        <v>13239</v>
      </c>
      <c r="C477" s="6" t="s">
        <v>2266</v>
      </c>
      <c r="D477" s="6" t="s">
        <v>394</v>
      </c>
      <c r="E477" t="s">
        <v>4247</v>
      </c>
      <c r="F477" s="6">
        <v>36747105.393002003</v>
      </c>
      <c r="G477">
        <f t="shared" si="29"/>
        <v>13239</v>
      </c>
      <c r="H477">
        <f t="shared" si="30"/>
        <v>13119</v>
      </c>
      <c r="J477" s="4"/>
    </row>
    <row r="478" spans="1:10" x14ac:dyDescent="0.3">
      <c r="A478" s="4">
        <v>13</v>
      </c>
      <c r="B478" s="4">
        <v>13241</v>
      </c>
      <c r="C478" s="6" t="s">
        <v>2266</v>
      </c>
      <c r="D478" s="6" t="s">
        <v>395</v>
      </c>
      <c r="E478" t="s">
        <v>4247</v>
      </c>
      <c r="F478" s="6">
        <v>213963362.34593499</v>
      </c>
      <c r="G478">
        <f t="shared" si="29"/>
        <v>13241</v>
      </c>
      <c r="H478">
        <f t="shared" si="30"/>
        <v>13119</v>
      </c>
      <c r="J478" s="4"/>
    </row>
    <row r="479" spans="1:10" x14ac:dyDescent="0.3">
      <c r="A479" s="4">
        <v>13</v>
      </c>
      <c r="B479" s="4">
        <v>13243</v>
      </c>
      <c r="C479" s="6" t="s">
        <v>2266</v>
      </c>
      <c r="D479" s="6" t="s">
        <v>62</v>
      </c>
      <c r="E479" t="s">
        <v>4247</v>
      </c>
      <c r="F479" s="6">
        <v>88388371.616975904</v>
      </c>
      <c r="G479">
        <f t="shared" si="29"/>
        <v>13243</v>
      </c>
      <c r="H479">
        <f t="shared" si="30"/>
        <v>13119</v>
      </c>
      <c r="J479" s="4"/>
    </row>
    <row r="480" spans="1:10" x14ac:dyDescent="0.3">
      <c r="A480" s="4">
        <v>13</v>
      </c>
      <c r="B480" s="4">
        <v>13245</v>
      </c>
      <c r="C480" s="6" t="s">
        <v>2266</v>
      </c>
      <c r="D480" s="6" t="s">
        <v>396</v>
      </c>
      <c r="E480" t="s">
        <v>4246</v>
      </c>
      <c r="F480" s="6">
        <v>2170581065.97786</v>
      </c>
      <c r="G480">
        <f t="shared" si="29"/>
        <v>13245</v>
      </c>
      <c r="H480">
        <f t="shared" si="30"/>
        <v>13245</v>
      </c>
      <c r="J480" s="4"/>
    </row>
    <row r="481" spans="1:10" x14ac:dyDescent="0.3">
      <c r="A481" s="4">
        <v>13</v>
      </c>
      <c r="B481" s="4">
        <v>13247</v>
      </c>
      <c r="C481" s="6" t="s">
        <v>2266</v>
      </c>
      <c r="D481" s="6" t="s">
        <v>397</v>
      </c>
      <c r="E481" t="s">
        <v>4400</v>
      </c>
      <c r="F481" s="6">
        <v>1040463012.48975</v>
      </c>
      <c r="G481">
        <f t="shared" si="29"/>
        <v>13247</v>
      </c>
      <c r="H481">
        <f t="shared" si="30"/>
        <v>13151</v>
      </c>
      <c r="J481" s="4"/>
    </row>
    <row r="482" spans="1:10" x14ac:dyDescent="0.3">
      <c r="A482" s="4">
        <v>13</v>
      </c>
      <c r="B482" s="4">
        <v>13249</v>
      </c>
      <c r="C482" s="6" t="s">
        <v>2266</v>
      </c>
      <c r="D482" s="6" t="s">
        <v>398</v>
      </c>
      <c r="E482" t="s">
        <v>4246</v>
      </c>
      <c r="F482" s="6">
        <v>41755271.077702098</v>
      </c>
      <c r="G482">
        <f t="shared" si="29"/>
        <v>13249</v>
      </c>
      <c r="H482">
        <f t="shared" si="30"/>
        <v>13245</v>
      </c>
      <c r="J482" s="4"/>
    </row>
    <row r="483" spans="1:10" x14ac:dyDescent="0.3">
      <c r="A483" s="4">
        <v>13</v>
      </c>
      <c r="B483" s="4">
        <v>13251</v>
      </c>
      <c r="C483" s="6" t="s">
        <v>2266</v>
      </c>
      <c r="D483" s="6" t="s">
        <v>399</v>
      </c>
      <c r="E483" t="s">
        <v>4247</v>
      </c>
      <c r="F483" s="6">
        <v>177571835.653653</v>
      </c>
      <c r="G483">
        <f t="shared" si="29"/>
        <v>13251</v>
      </c>
      <c r="H483">
        <f t="shared" si="30"/>
        <v>13119</v>
      </c>
      <c r="J483" s="4"/>
    </row>
    <row r="484" spans="1:10" x14ac:dyDescent="0.3">
      <c r="A484" s="4">
        <v>13</v>
      </c>
      <c r="B484" s="4">
        <v>13253</v>
      </c>
      <c r="C484" s="6" t="s">
        <v>2266</v>
      </c>
      <c r="D484" s="6" t="s">
        <v>312</v>
      </c>
      <c r="E484" t="s">
        <v>4246</v>
      </c>
      <c r="F484" s="6">
        <v>94462365.536579296</v>
      </c>
      <c r="G484">
        <f t="shared" si="29"/>
        <v>13253</v>
      </c>
      <c r="H484">
        <f t="shared" si="30"/>
        <v>13245</v>
      </c>
      <c r="J484" s="4"/>
    </row>
    <row r="485" spans="1:10" x14ac:dyDescent="0.3">
      <c r="A485" s="4">
        <v>13</v>
      </c>
      <c r="B485" s="4">
        <v>13255</v>
      </c>
      <c r="C485" s="6" t="s">
        <v>2266</v>
      </c>
      <c r="D485" s="6" t="s">
        <v>400</v>
      </c>
      <c r="E485" t="s">
        <v>4404</v>
      </c>
      <c r="F485" s="6">
        <v>631221177.118137</v>
      </c>
      <c r="G485">
        <f t="shared" si="29"/>
        <v>13255</v>
      </c>
      <c r="H485">
        <f t="shared" si="30"/>
        <v>13255</v>
      </c>
      <c r="J485" s="4"/>
    </row>
    <row r="486" spans="1:10" x14ac:dyDescent="0.3">
      <c r="A486" s="4">
        <v>13</v>
      </c>
      <c r="B486" s="4">
        <v>13257</v>
      </c>
      <c r="C486" s="6" t="s">
        <v>2266</v>
      </c>
      <c r="D486" s="6" t="s">
        <v>401</v>
      </c>
      <c r="E486" t="s">
        <v>4247</v>
      </c>
      <c r="F486" s="6">
        <v>238386240.933458</v>
      </c>
      <c r="G486">
        <f t="shared" si="29"/>
        <v>13257</v>
      </c>
      <c r="H486">
        <f t="shared" si="30"/>
        <v>13119</v>
      </c>
      <c r="J486" s="4"/>
    </row>
    <row r="487" spans="1:10" x14ac:dyDescent="0.3">
      <c r="A487" s="4">
        <v>13</v>
      </c>
      <c r="B487" s="4">
        <v>13259</v>
      </c>
      <c r="C487" s="6" t="s">
        <v>2266</v>
      </c>
      <c r="D487" s="6" t="s">
        <v>402</v>
      </c>
      <c r="E487" t="s">
        <v>4247</v>
      </c>
      <c r="F487" s="6">
        <v>92290977.437221706</v>
      </c>
      <c r="G487">
        <f t="shared" si="29"/>
        <v>13259</v>
      </c>
      <c r="H487">
        <f t="shared" si="30"/>
        <v>13119</v>
      </c>
      <c r="J487" s="4"/>
    </row>
    <row r="488" spans="1:10" x14ac:dyDescent="0.3">
      <c r="A488" s="4">
        <v>13</v>
      </c>
      <c r="B488" s="4">
        <v>13261</v>
      </c>
      <c r="C488" s="6" t="s">
        <v>2266</v>
      </c>
      <c r="D488" s="6" t="s">
        <v>66</v>
      </c>
      <c r="E488" t="s">
        <v>4246</v>
      </c>
      <c r="F488" s="6">
        <v>317327712.84934098</v>
      </c>
      <c r="G488">
        <f t="shared" si="29"/>
        <v>13261</v>
      </c>
      <c r="H488">
        <f t="shared" si="30"/>
        <v>13245</v>
      </c>
      <c r="J488" s="4"/>
    </row>
    <row r="489" spans="1:10" x14ac:dyDescent="0.3">
      <c r="A489" s="4">
        <v>13</v>
      </c>
      <c r="B489" s="4">
        <v>13263</v>
      </c>
      <c r="C489" s="6" t="s">
        <v>2266</v>
      </c>
      <c r="D489" s="6" t="s">
        <v>403</v>
      </c>
      <c r="E489" t="s">
        <v>4247</v>
      </c>
      <c r="F489" s="6">
        <v>129901660.89099801</v>
      </c>
      <c r="G489">
        <f t="shared" si="29"/>
        <v>13263</v>
      </c>
      <c r="H489">
        <f t="shared" si="30"/>
        <v>13119</v>
      </c>
      <c r="J489" s="4"/>
    </row>
    <row r="490" spans="1:10" x14ac:dyDescent="0.3">
      <c r="A490" s="4">
        <v>13</v>
      </c>
      <c r="B490" s="4">
        <v>13265</v>
      </c>
      <c r="C490" s="6" t="s">
        <v>2266</v>
      </c>
      <c r="D490" s="6" t="s">
        <v>404</v>
      </c>
      <c r="E490" t="s">
        <v>4249</v>
      </c>
      <c r="F490" s="6">
        <v>126824320.764755</v>
      </c>
      <c r="G490">
        <f t="shared" si="29"/>
        <v>13265</v>
      </c>
      <c r="H490">
        <f t="shared" si="30"/>
        <v>13265</v>
      </c>
      <c r="J490" s="4"/>
    </row>
    <row r="491" spans="1:10" x14ac:dyDescent="0.3">
      <c r="A491" s="4">
        <v>13</v>
      </c>
      <c r="B491" s="4">
        <v>13267</v>
      </c>
      <c r="C491" s="6" t="s">
        <v>2266</v>
      </c>
      <c r="D491" s="6" t="s">
        <v>405</v>
      </c>
      <c r="E491" t="s">
        <v>4246</v>
      </c>
      <c r="F491" s="6">
        <v>220644627.24343899</v>
      </c>
      <c r="G491">
        <f t="shared" si="29"/>
        <v>13267</v>
      </c>
      <c r="H491">
        <f t="shared" si="30"/>
        <v>13245</v>
      </c>
      <c r="J491" s="4"/>
    </row>
    <row r="492" spans="1:10" x14ac:dyDescent="0.3">
      <c r="A492" s="4">
        <v>13</v>
      </c>
      <c r="B492" s="4">
        <v>13269</v>
      </c>
      <c r="C492" s="6" t="s">
        <v>2266</v>
      </c>
      <c r="D492" s="6" t="s">
        <v>314</v>
      </c>
      <c r="E492" t="s">
        <v>4247</v>
      </c>
      <c r="F492" s="6">
        <v>167340458.50280699</v>
      </c>
      <c r="G492">
        <f t="shared" si="29"/>
        <v>13269</v>
      </c>
      <c r="H492">
        <f t="shared" si="30"/>
        <v>13119</v>
      </c>
      <c r="J492" s="4"/>
    </row>
    <row r="493" spans="1:10" x14ac:dyDescent="0.3">
      <c r="A493" s="4">
        <v>13</v>
      </c>
      <c r="B493" s="4">
        <v>13271</v>
      </c>
      <c r="C493" s="6" t="s">
        <v>2266</v>
      </c>
      <c r="D493" s="6" t="s">
        <v>406</v>
      </c>
      <c r="E493" t="s">
        <v>4247</v>
      </c>
      <c r="F493" s="6">
        <v>128420510.79329801</v>
      </c>
      <c r="G493">
        <f t="shared" si="29"/>
        <v>13271</v>
      </c>
      <c r="H493">
        <f t="shared" si="30"/>
        <v>13119</v>
      </c>
      <c r="J493" s="4"/>
    </row>
    <row r="494" spans="1:10" x14ac:dyDescent="0.3">
      <c r="A494" s="4">
        <v>13</v>
      </c>
      <c r="B494" s="4">
        <v>13273</v>
      </c>
      <c r="C494" s="6" t="s">
        <v>2266</v>
      </c>
      <c r="D494" s="6" t="s">
        <v>407</v>
      </c>
      <c r="E494" t="s">
        <v>4246</v>
      </c>
      <c r="F494" s="6">
        <v>146076282.77875099</v>
      </c>
      <c r="G494">
        <f t="shared" si="29"/>
        <v>13273</v>
      </c>
      <c r="H494">
        <f t="shared" si="30"/>
        <v>13245</v>
      </c>
      <c r="J494" s="4"/>
    </row>
    <row r="495" spans="1:10" x14ac:dyDescent="0.3">
      <c r="A495" s="4">
        <v>13</v>
      </c>
      <c r="B495" s="4">
        <v>13275</v>
      </c>
      <c r="C495" s="6" t="s">
        <v>2266</v>
      </c>
      <c r="D495" s="6" t="s">
        <v>408</v>
      </c>
      <c r="E495" t="s">
        <v>4246</v>
      </c>
      <c r="F495" s="6">
        <v>449917624.51994801</v>
      </c>
      <c r="G495">
        <f t="shared" si="29"/>
        <v>13275</v>
      </c>
      <c r="H495">
        <f t="shared" si="30"/>
        <v>13245</v>
      </c>
      <c r="J495" s="4"/>
    </row>
    <row r="496" spans="1:10" x14ac:dyDescent="0.3">
      <c r="A496" s="4">
        <v>13</v>
      </c>
      <c r="B496" s="4">
        <v>13277</v>
      </c>
      <c r="C496" s="6" t="s">
        <v>2266</v>
      </c>
      <c r="D496" s="6" t="s">
        <v>409</v>
      </c>
      <c r="E496" t="s">
        <v>4246</v>
      </c>
      <c r="F496" s="6">
        <v>723013225.69704294</v>
      </c>
      <c r="G496">
        <f t="shared" si="29"/>
        <v>13277</v>
      </c>
      <c r="H496">
        <f t="shared" si="30"/>
        <v>13245</v>
      </c>
      <c r="J496" s="4"/>
    </row>
    <row r="497" spans="1:10" x14ac:dyDescent="0.3">
      <c r="A497" s="4">
        <v>13</v>
      </c>
      <c r="B497" s="4">
        <v>13279</v>
      </c>
      <c r="C497" s="6" t="s">
        <v>2266</v>
      </c>
      <c r="D497" s="6" t="s">
        <v>410</v>
      </c>
      <c r="E497" t="s">
        <v>4246</v>
      </c>
      <c r="F497" s="6">
        <v>294225769.662108</v>
      </c>
      <c r="G497">
        <f t="shared" si="29"/>
        <v>13279</v>
      </c>
      <c r="H497">
        <f t="shared" si="30"/>
        <v>13245</v>
      </c>
      <c r="J497" s="4"/>
    </row>
    <row r="498" spans="1:10" x14ac:dyDescent="0.3">
      <c r="A498" s="4">
        <v>13</v>
      </c>
      <c r="B498" s="4">
        <v>13281</v>
      </c>
      <c r="C498" s="6" t="s">
        <v>2266</v>
      </c>
      <c r="D498" s="6" t="s">
        <v>411</v>
      </c>
      <c r="E498" t="s">
        <v>4246</v>
      </c>
      <c r="F498" s="6">
        <v>116013064.124955</v>
      </c>
      <c r="G498">
        <f t="shared" si="29"/>
        <v>13281</v>
      </c>
      <c r="H498">
        <f t="shared" si="30"/>
        <v>13245</v>
      </c>
      <c r="J498" s="4"/>
    </row>
    <row r="499" spans="1:10" x14ac:dyDescent="0.3">
      <c r="A499" s="4">
        <v>13</v>
      </c>
      <c r="B499" s="4">
        <v>13283</v>
      </c>
      <c r="C499" s="6" t="s">
        <v>2266</v>
      </c>
      <c r="D499" s="6" t="s">
        <v>412</v>
      </c>
      <c r="E499" t="s">
        <v>4247</v>
      </c>
      <c r="F499" s="6">
        <v>209764459.81784999</v>
      </c>
      <c r="G499">
        <f t="shared" si="29"/>
        <v>13283</v>
      </c>
      <c r="H499">
        <f t="shared" si="30"/>
        <v>13119</v>
      </c>
      <c r="J499" s="4"/>
    </row>
    <row r="500" spans="1:10" x14ac:dyDescent="0.3">
      <c r="A500" s="4">
        <v>13</v>
      </c>
      <c r="B500" s="4">
        <v>13285</v>
      </c>
      <c r="C500" s="6" t="s">
        <v>2266</v>
      </c>
      <c r="D500" s="6" t="s">
        <v>413</v>
      </c>
      <c r="E500" t="s">
        <v>4246</v>
      </c>
      <c r="F500" s="6">
        <v>1056465769.38535</v>
      </c>
      <c r="G500">
        <f t="shared" si="29"/>
        <v>13285</v>
      </c>
      <c r="H500">
        <f t="shared" si="30"/>
        <v>13245</v>
      </c>
      <c r="J500" s="4"/>
    </row>
    <row r="501" spans="1:10" x14ac:dyDescent="0.3">
      <c r="A501" s="4">
        <v>13</v>
      </c>
      <c r="B501" s="4">
        <v>13287</v>
      </c>
      <c r="C501" s="6" t="s">
        <v>2266</v>
      </c>
      <c r="D501" s="6" t="s">
        <v>414</v>
      </c>
      <c r="E501" t="s">
        <v>4246</v>
      </c>
      <c r="F501" s="6">
        <v>333519192.49897403</v>
      </c>
      <c r="G501">
        <f t="shared" si="29"/>
        <v>13287</v>
      </c>
      <c r="H501">
        <f t="shared" si="30"/>
        <v>13245</v>
      </c>
      <c r="J501" s="4"/>
    </row>
    <row r="502" spans="1:10" x14ac:dyDescent="0.3">
      <c r="A502" s="4">
        <v>13</v>
      </c>
      <c r="B502" s="4">
        <v>13289</v>
      </c>
      <c r="C502" s="6" t="s">
        <v>2266</v>
      </c>
      <c r="D502" s="6" t="s">
        <v>415</v>
      </c>
      <c r="E502" t="s">
        <v>4247</v>
      </c>
      <c r="F502" s="6">
        <v>327758305.339849</v>
      </c>
      <c r="G502">
        <f t="shared" si="29"/>
        <v>13289</v>
      </c>
      <c r="H502">
        <f t="shared" si="30"/>
        <v>13119</v>
      </c>
      <c r="J502" s="4"/>
    </row>
    <row r="503" spans="1:10" x14ac:dyDescent="0.3">
      <c r="A503" s="4">
        <v>13</v>
      </c>
      <c r="B503" s="4">
        <v>13291</v>
      </c>
      <c r="C503" s="6" t="s">
        <v>2266</v>
      </c>
      <c r="D503" s="6" t="s">
        <v>141</v>
      </c>
      <c r="E503" t="s">
        <v>4246</v>
      </c>
      <c r="F503" s="6">
        <v>232517041.86969301</v>
      </c>
      <c r="G503">
        <f t="shared" si="29"/>
        <v>13291</v>
      </c>
      <c r="H503">
        <f t="shared" si="30"/>
        <v>13245</v>
      </c>
      <c r="J503" s="4"/>
    </row>
    <row r="504" spans="1:10" x14ac:dyDescent="0.3">
      <c r="A504" s="4">
        <v>13</v>
      </c>
      <c r="B504" s="4">
        <v>13293</v>
      </c>
      <c r="C504" s="6" t="s">
        <v>2266</v>
      </c>
      <c r="D504" s="6" t="s">
        <v>416</v>
      </c>
      <c r="E504" t="s">
        <v>4247</v>
      </c>
      <c r="F504" s="6">
        <v>254764153.366184</v>
      </c>
      <c r="G504">
        <f t="shared" si="29"/>
        <v>13293</v>
      </c>
      <c r="H504">
        <f t="shared" si="30"/>
        <v>13119</v>
      </c>
      <c r="J504" s="4"/>
    </row>
    <row r="505" spans="1:10" x14ac:dyDescent="0.3">
      <c r="A505" s="4">
        <v>13</v>
      </c>
      <c r="B505" s="4">
        <v>13295</v>
      </c>
      <c r="C505" s="6" t="s">
        <v>2266</v>
      </c>
      <c r="D505" s="6" t="s">
        <v>70</v>
      </c>
      <c r="E505" t="s">
        <v>4405</v>
      </c>
      <c r="F505" s="6">
        <v>530808561.51361197</v>
      </c>
      <c r="G505">
        <f t="shared" si="29"/>
        <v>13295</v>
      </c>
      <c r="H505">
        <f t="shared" si="30"/>
        <v>13295</v>
      </c>
      <c r="J505" s="4"/>
    </row>
    <row r="506" spans="1:10" x14ac:dyDescent="0.3">
      <c r="A506" s="4">
        <v>13</v>
      </c>
      <c r="B506" s="4">
        <v>13297</v>
      </c>
      <c r="C506" s="6" t="s">
        <v>2266</v>
      </c>
      <c r="D506" s="6" t="s">
        <v>317</v>
      </c>
      <c r="E506" t="s">
        <v>4246</v>
      </c>
      <c r="F506" s="6">
        <v>857715479.77546203</v>
      </c>
      <c r="G506">
        <f t="shared" si="29"/>
        <v>13297</v>
      </c>
      <c r="H506">
        <f t="shared" si="30"/>
        <v>13245</v>
      </c>
      <c r="J506" s="4"/>
    </row>
    <row r="507" spans="1:10" x14ac:dyDescent="0.3">
      <c r="A507" s="4">
        <v>13</v>
      </c>
      <c r="B507" s="4">
        <v>13299</v>
      </c>
      <c r="C507" s="6" t="s">
        <v>2266</v>
      </c>
      <c r="D507" s="6" t="s">
        <v>417</v>
      </c>
      <c r="E507" t="s">
        <v>4246</v>
      </c>
      <c r="F507" s="6">
        <v>431736964.996355</v>
      </c>
      <c r="G507">
        <f t="shared" si="29"/>
        <v>13299</v>
      </c>
      <c r="H507">
        <f t="shared" si="30"/>
        <v>13245</v>
      </c>
      <c r="J507" s="4"/>
    </row>
    <row r="508" spans="1:10" x14ac:dyDescent="0.3">
      <c r="A508" s="4">
        <v>13</v>
      </c>
      <c r="B508" s="4">
        <v>13301</v>
      </c>
      <c r="C508" s="6" t="s">
        <v>2266</v>
      </c>
      <c r="D508" s="6" t="s">
        <v>418</v>
      </c>
      <c r="E508" t="s">
        <v>4247</v>
      </c>
      <c r="F508" s="6">
        <v>204516788.24678999</v>
      </c>
      <c r="G508">
        <f t="shared" si="29"/>
        <v>13301</v>
      </c>
      <c r="H508">
        <f t="shared" si="30"/>
        <v>13119</v>
      </c>
      <c r="J508" s="4"/>
    </row>
    <row r="509" spans="1:10" x14ac:dyDescent="0.3">
      <c r="A509" s="4">
        <v>13</v>
      </c>
      <c r="B509" s="4">
        <v>13303</v>
      </c>
      <c r="C509" s="6" t="s">
        <v>2266</v>
      </c>
      <c r="D509" s="6" t="s">
        <v>71</v>
      </c>
      <c r="E509" t="s">
        <v>4247</v>
      </c>
      <c r="F509" s="6">
        <v>225641555.75073999</v>
      </c>
      <c r="G509">
        <f t="shared" si="29"/>
        <v>13303</v>
      </c>
      <c r="H509">
        <f t="shared" si="30"/>
        <v>13119</v>
      </c>
      <c r="J509" s="4"/>
    </row>
    <row r="510" spans="1:10" x14ac:dyDescent="0.3">
      <c r="A510" s="4">
        <v>13</v>
      </c>
      <c r="B510" s="4">
        <v>13305</v>
      </c>
      <c r="C510" s="6" t="s">
        <v>2266</v>
      </c>
      <c r="D510" s="6" t="s">
        <v>419</v>
      </c>
      <c r="E510" t="s">
        <v>4246</v>
      </c>
      <c r="F510" s="6">
        <v>334893340.44291502</v>
      </c>
      <c r="G510">
        <f t="shared" si="29"/>
        <v>13305</v>
      </c>
      <c r="H510">
        <f t="shared" si="30"/>
        <v>13245</v>
      </c>
      <c r="J510" s="4"/>
    </row>
    <row r="511" spans="1:10" x14ac:dyDescent="0.3">
      <c r="A511" s="4">
        <v>13</v>
      </c>
      <c r="B511" s="4">
        <v>13307</v>
      </c>
      <c r="C511" s="6" t="s">
        <v>2266</v>
      </c>
      <c r="D511" s="6" t="s">
        <v>420</v>
      </c>
      <c r="E511" t="s">
        <v>4246</v>
      </c>
      <c r="F511" s="6">
        <v>53350223.531572402</v>
      </c>
      <c r="G511">
        <f t="shared" si="29"/>
        <v>13307</v>
      </c>
      <c r="H511">
        <f t="shared" si="30"/>
        <v>13245</v>
      </c>
      <c r="J511" s="4"/>
    </row>
    <row r="512" spans="1:10" x14ac:dyDescent="0.3">
      <c r="A512" s="4">
        <v>13</v>
      </c>
      <c r="B512" s="4">
        <v>13309</v>
      </c>
      <c r="C512" s="6" t="s">
        <v>2266</v>
      </c>
      <c r="D512" s="6" t="s">
        <v>421</v>
      </c>
      <c r="E512" t="s">
        <v>4246</v>
      </c>
      <c r="F512" s="6">
        <v>82816308.062619001</v>
      </c>
      <c r="G512">
        <f t="shared" si="29"/>
        <v>13309</v>
      </c>
      <c r="H512">
        <f t="shared" si="30"/>
        <v>13245</v>
      </c>
      <c r="J512" s="4"/>
    </row>
    <row r="513" spans="1:10" x14ac:dyDescent="0.3">
      <c r="A513" s="4">
        <v>13</v>
      </c>
      <c r="B513" s="4">
        <v>13311</v>
      </c>
      <c r="C513" s="6" t="s">
        <v>2266</v>
      </c>
      <c r="D513" s="6" t="s">
        <v>143</v>
      </c>
      <c r="E513" t="s">
        <v>4247</v>
      </c>
      <c r="F513" s="6">
        <v>212996848.422227</v>
      </c>
      <c r="G513">
        <f t="shared" si="29"/>
        <v>13311</v>
      </c>
      <c r="H513">
        <f t="shared" si="30"/>
        <v>13119</v>
      </c>
      <c r="J513" s="4"/>
    </row>
    <row r="514" spans="1:10" x14ac:dyDescent="0.3">
      <c r="A514" s="4">
        <v>13</v>
      </c>
      <c r="B514" s="4">
        <v>13313</v>
      </c>
      <c r="C514" s="6" t="s">
        <v>2266</v>
      </c>
      <c r="D514" s="6" t="s">
        <v>422</v>
      </c>
      <c r="E514" t="s">
        <v>4246</v>
      </c>
      <c r="F514" s="6">
        <v>1440406006.7773499</v>
      </c>
      <c r="G514">
        <f t="shared" ref="G514:G577" si="31">B514</f>
        <v>13313</v>
      </c>
      <c r="H514">
        <f t="shared" si="30"/>
        <v>13245</v>
      </c>
      <c r="J514" s="4"/>
    </row>
    <row r="515" spans="1:10" x14ac:dyDescent="0.3">
      <c r="A515" s="4">
        <v>13</v>
      </c>
      <c r="B515" s="4">
        <v>13315</v>
      </c>
      <c r="C515" s="6" t="s">
        <v>2266</v>
      </c>
      <c r="D515" s="6" t="s">
        <v>72</v>
      </c>
      <c r="E515" t="s">
        <v>4246</v>
      </c>
      <c r="F515" s="6">
        <v>78228262.749697104</v>
      </c>
      <c r="G515">
        <f t="shared" si="31"/>
        <v>13315</v>
      </c>
      <c r="H515">
        <f t="shared" ref="H515:H578" si="32">VLOOKUP(E515,$M$1:$O$412,3,FALSE)</f>
        <v>13245</v>
      </c>
      <c r="J515" s="4"/>
    </row>
    <row r="516" spans="1:10" x14ac:dyDescent="0.3">
      <c r="A516" s="4">
        <v>13</v>
      </c>
      <c r="B516" s="4">
        <v>13317</v>
      </c>
      <c r="C516" s="6" t="s">
        <v>2266</v>
      </c>
      <c r="D516" s="6" t="s">
        <v>423</v>
      </c>
      <c r="E516" t="s">
        <v>4247</v>
      </c>
      <c r="F516" s="6">
        <v>128520893.069116</v>
      </c>
      <c r="G516">
        <f t="shared" si="31"/>
        <v>13317</v>
      </c>
      <c r="H516">
        <f t="shared" si="32"/>
        <v>13119</v>
      </c>
      <c r="J516" s="4"/>
    </row>
    <row r="517" spans="1:10" x14ac:dyDescent="0.3">
      <c r="A517" s="4">
        <v>13</v>
      </c>
      <c r="B517" s="4">
        <v>13319</v>
      </c>
      <c r="C517" s="6" t="s">
        <v>2266</v>
      </c>
      <c r="D517" s="6" t="s">
        <v>424</v>
      </c>
      <c r="E517" t="s">
        <v>4247</v>
      </c>
      <c r="F517" s="6">
        <v>152015197.24976701</v>
      </c>
      <c r="G517">
        <f t="shared" si="31"/>
        <v>13319</v>
      </c>
      <c r="H517">
        <f t="shared" si="32"/>
        <v>13119</v>
      </c>
      <c r="J517" s="4"/>
    </row>
    <row r="518" spans="1:10" x14ac:dyDescent="0.3">
      <c r="A518" s="4">
        <v>13</v>
      </c>
      <c r="B518" s="4">
        <v>13321</v>
      </c>
      <c r="C518" s="6" t="s">
        <v>2266</v>
      </c>
      <c r="D518" s="6" t="s">
        <v>425</v>
      </c>
      <c r="E518" t="s">
        <v>4246</v>
      </c>
      <c r="F518" s="6">
        <v>311194944.25229597</v>
      </c>
      <c r="G518">
        <f t="shared" si="31"/>
        <v>13321</v>
      </c>
      <c r="H518">
        <f t="shared" si="32"/>
        <v>13245</v>
      </c>
      <c r="J518" s="4"/>
    </row>
    <row r="519" spans="1:10" x14ac:dyDescent="0.3">
      <c r="A519" s="4">
        <v>16</v>
      </c>
      <c r="B519" s="4">
        <v>16001</v>
      </c>
      <c r="C519" s="6" t="s">
        <v>2267</v>
      </c>
      <c r="D519" s="6" t="s">
        <v>426</v>
      </c>
      <c r="E519" t="s">
        <v>4406</v>
      </c>
      <c r="F519" s="6">
        <v>3375393449.3845901</v>
      </c>
      <c r="G519">
        <f t="shared" si="31"/>
        <v>16001</v>
      </c>
      <c r="H519">
        <f t="shared" si="32"/>
        <v>16001</v>
      </c>
      <c r="J519" s="4"/>
    </row>
    <row r="520" spans="1:10" x14ac:dyDescent="0.3">
      <c r="A520" s="4">
        <v>16</v>
      </c>
      <c r="B520" s="4">
        <v>16003</v>
      </c>
      <c r="C520" s="6" t="s">
        <v>2267</v>
      </c>
      <c r="D520" s="6" t="s">
        <v>202</v>
      </c>
      <c r="E520" t="s">
        <v>4250</v>
      </c>
      <c r="F520" s="6">
        <v>89163726.075858504</v>
      </c>
      <c r="G520">
        <f t="shared" si="31"/>
        <v>16003</v>
      </c>
      <c r="H520">
        <f t="shared" si="32"/>
        <v>16017</v>
      </c>
      <c r="J520" s="4"/>
    </row>
    <row r="521" spans="1:10" x14ac:dyDescent="0.3">
      <c r="A521" s="4">
        <v>16</v>
      </c>
      <c r="B521" s="4">
        <v>16005</v>
      </c>
      <c r="C521" s="6" t="s">
        <v>2267</v>
      </c>
      <c r="D521" s="6" t="s">
        <v>427</v>
      </c>
      <c r="E521" t="s">
        <v>4251</v>
      </c>
      <c r="F521" s="6">
        <v>764125951.48281801</v>
      </c>
      <c r="G521">
        <f t="shared" si="31"/>
        <v>16005</v>
      </c>
      <c r="H521">
        <f t="shared" si="32"/>
        <v>16055</v>
      </c>
      <c r="J521" s="4"/>
    </row>
    <row r="522" spans="1:10" x14ac:dyDescent="0.3">
      <c r="A522" s="4">
        <v>16</v>
      </c>
      <c r="B522" s="4">
        <v>16007</v>
      </c>
      <c r="C522" s="6" t="s">
        <v>2267</v>
      </c>
      <c r="D522" s="6" t="s">
        <v>428</v>
      </c>
      <c r="E522" t="s">
        <v>4251</v>
      </c>
      <c r="F522" s="6">
        <v>105506936.66823199</v>
      </c>
      <c r="G522">
        <f t="shared" si="31"/>
        <v>16007</v>
      </c>
      <c r="H522">
        <f t="shared" si="32"/>
        <v>16055</v>
      </c>
      <c r="J522" s="4"/>
    </row>
    <row r="523" spans="1:10" x14ac:dyDescent="0.3">
      <c r="A523" s="4">
        <v>16</v>
      </c>
      <c r="B523" s="4">
        <v>16009</v>
      </c>
      <c r="C523" s="6" t="s">
        <v>2267</v>
      </c>
      <c r="D523" s="6" t="s">
        <v>429</v>
      </c>
      <c r="E523" t="s">
        <v>4250</v>
      </c>
      <c r="F523" s="6">
        <v>147151860.56169701</v>
      </c>
      <c r="G523">
        <f t="shared" si="31"/>
        <v>16009</v>
      </c>
      <c r="H523">
        <f t="shared" si="32"/>
        <v>16017</v>
      </c>
      <c r="J523" s="4"/>
    </row>
    <row r="524" spans="1:10" x14ac:dyDescent="0.3">
      <c r="A524" s="4">
        <v>16</v>
      </c>
      <c r="B524" s="4">
        <v>16011</v>
      </c>
      <c r="C524" s="6" t="s">
        <v>2267</v>
      </c>
      <c r="D524" s="6" t="s">
        <v>430</v>
      </c>
      <c r="E524" t="s">
        <v>4251</v>
      </c>
      <c r="F524" s="6">
        <v>572778246.10536003</v>
      </c>
      <c r="G524">
        <f t="shared" si="31"/>
        <v>16011</v>
      </c>
      <c r="H524">
        <f t="shared" si="32"/>
        <v>16055</v>
      </c>
      <c r="J524" s="4"/>
    </row>
    <row r="525" spans="1:10" x14ac:dyDescent="0.3">
      <c r="A525" s="4">
        <v>16</v>
      </c>
      <c r="B525" s="4">
        <v>16013</v>
      </c>
      <c r="C525" s="6" t="s">
        <v>2267</v>
      </c>
      <c r="D525" s="6" t="s">
        <v>431</v>
      </c>
      <c r="E525" t="s">
        <v>4251</v>
      </c>
      <c r="F525" s="6">
        <v>295791826.53913599</v>
      </c>
      <c r="G525">
        <f t="shared" si="31"/>
        <v>16013</v>
      </c>
      <c r="H525">
        <f t="shared" si="32"/>
        <v>16055</v>
      </c>
      <c r="J525" s="4"/>
    </row>
    <row r="526" spans="1:10" x14ac:dyDescent="0.3">
      <c r="A526" s="4">
        <v>16</v>
      </c>
      <c r="B526" s="4">
        <v>16015</v>
      </c>
      <c r="C526" s="6" t="s">
        <v>2267</v>
      </c>
      <c r="D526" s="6" t="s">
        <v>432</v>
      </c>
      <c r="E526" t="s">
        <v>4250</v>
      </c>
      <c r="F526" s="6">
        <v>162851785.044633</v>
      </c>
      <c r="G526">
        <f t="shared" si="31"/>
        <v>16015</v>
      </c>
      <c r="H526">
        <f t="shared" si="32"/>
        <v>16017</v>
      </c>
      <c r="J526" s="4"/>
    </row>
    <row r="527" spans="1:10" x14ac:dyDescent="0.3">
      <c r="A527" s="4">
        <v>16</v>
      </c>
      <c r="B527" s="4">
        <v>16017</v>
      </c>
      <c r="C527" s="6" t="s">
        <v>2267</v>
      </c>
      <c r="D527" s="6" t="s">
        <v>433</v>
      </c>
      <c r="E527" t="s">
        <v>4250</v>
      </c>
      <c r="F527" s="6">
        <v>611493148.37075496</v>
      </c>
      <c r="G527">
        <f t="shared" si="31"/>
        <v>16017</v>
      </c>
      <c r="H527">
        <f t="shared" si="32"/>
        <v>16017</v>
      </c>
      <c r="J527" s="4"/>
    </row>
    <row r="528" spans="1:10" x14ac:dyDescent="0.3">
      <c r="A528" s="4">
        <v>16</v>
      </c>
      <c r="B528" s="4">
        <v>16019</v>
      </c>
      <c r="C528" s="6" t="s">
        <v>2267</v>
      </c>
      <c r="D528" s="6" t="s">
        <v>434</v>
      </c>
      <c r="E528" t="s">
        <v>4252</v>
      </c>
      <c r="F528" s="6">
        <v>952497705.19086206</v>
      </c>
      <c r="G528">
        <f t="shared" si="31"/>
        <v>16019</v>
      </c>
      <c r="H528">
        <f t="shared" si="32"/>
        <v>16019</v>
      </c>
      <c r="J528" s="4"/>
    </row>
    <row r="529" spans="1:10" x14ac:dyDescent="0.3">
      <c r="A529" s="4">
        <v>16</v>
      </c>
      <c r="B529" s="4">
        <v>16021</v>
      </c>
      <c r="C529" s="6" t="s">
        <v>2267</v>
      </c>
      <c r="D529" s="6" t="s">
        <v>435</v>
      </c>
      <c r="E529" t="s">
        <v>4250</v>
      </c>
      <c r="F529" s="6">
        <v>160954902.92941001</v>
      </c>
      <c r="G529">
        <f t="shared" si="31"/>
        <v>16021</v>
      </c>
      <c r="H529">
        <f t="shared" si="32"/>
        <v>16017</v>
      </c>
      <c r="J529" s="4"/>
    </row>
    <row r="530" spans="1:10" x14ac:dyDescent="0.3">
      <c r="A530" s="4">
        <v>16</v>
      </c>
      <c r="B530" s="4">
        <v>16023</v>
      </c>
      <c r="C530" s="6" t="s">
        <v>2267</v>
      </c>
      <c r="D530" s="6" t="s">
        <v>149</v>
      </c>
      <c r="E530" t="s">
        <v>4250</v>
      </c>
      <c r="F530" s="6">
        <v>84942793.334753901</v>
      </c>
      <c r="G530">
        <f t="shared" si="31"/>
        <v>16023</v>
      </c>
      <c r="H530">
        <f t="shared" si="32"/>
        <v>16017</v>
      </c>
      <c r="J530" s="4"/>
    </row>
    <row r="531" spans="1:10" x14ac:dyDescent="0.3">
      <c r="A531" s="4">
        <v>16</v>
      </c>
      <c r="B531" s="4">
        <v>16025</v>
      </c>
      <c r="C531" s="6" t="s">
        <v>2267</v>
      </c>
      <c r="D531" s="6" t="s">
        <v>436</v>
      </c>
      <c r="E531" t="s">
        <v>4250</v>
      </c>
      <c r="F531" s="6">
        <v>33578424.503312401</v>
      </c>
      <c r="G531">
        <f t="shared" si="31"/>
        <v>16025</v>
      </c>
      <c r="H531">
        <f t="shared" si="32"/>
        <v>16017</v>
      </c>
      <c r="J531" s="4"/>
    </row>
    <row r="532" spans="1:10" x14ac:dyDescent="0.3">
      <c r="A532" s="4">
        <v>16</v>
      </c>
      <c r="B532" s="4">
        <v>16027</v>
      </c>
      <c r="C532" s="6" t="s">
        <v>2267</v>
      </c>
      <c r="D532" s="6" t="s">
        <v>437</v>
      </c>
      <c r="E532" t="s">
        <v>4407</v>
      </c>
      <c r="F532" s="6">
        <v>1460689116.04372</v>
      </c>
      <c r="G532">
        <f t="shared" si="31"/>
        <v>16027</v>
      </c>
      <c r="H532">
        <f t="shared" si="32"/>
        <v>16027</v>
      </c>
      <c r="J532" s="4"/>
    </row>
    <row r="533" spans="1:10" x14ac:dyDescent="0.3">
      <c r="A533" s="4">
        <v>16</v>
      </c>
      <c r="B533" s="4">
        <v>16029</v>
      </c>
      <c r="C533" s="6" t="s">
        <v>2267</v>
      </c>
      <c r="D533" s="6" t="s">
        <v>438</v>
      </c>
      <c r="E533" t="s">
        <v>4251</v>
      </c>
      <c r="F533" s="6">
        <v>111315017.49069101</v>
      </c>
      <c r="G533">
        <f t="shared" si="31"/>
        <v>16029</v>
      </c>
      <c r="H533">
        <f t="shared" si="32"/>
        <v>16055</v>
      </c>
      <c r="J533" s="4"/>
    </row>
    <row r="534" spans="1:10" x14ac:dyDescent="0.3">
      <c r="A534" s="4">
        <v>16</v>
      </c>
      <c r="B534" s="4">
        <v>16031</v>
      </c>
      <c r="C534" s="6" t="s">
        <v>2267</v>
      </c>
      <c r="D534" s="6" t="s">
        <v>439</v>
      </c>
      <c r="E534" t="s">
        <v>4251</v>
      </c>
      <c r="F534" s="6">
        <v>396702943.30979502</v>
      </c>
      <c r="G534">
        <f t="shared" si="31"/>
        <v>16031</v>
      </c>
      <c r="H534">
        <f t="shared" si="32"/>
        <v>16055</v>
      </c>
      <c r="J534" s="4"/>
    </row>
    <row r="535" spans="1:10" x14ac:dyDescent="0.3">
      <c r="A535" s="4">
        <v>16</v>
      </c>
      <c r="B535" s="4">
        <v>16033</v>
      </c>
      <c r="C535" s="6" t="s">
        <v>2267</v>
      </c>
      <c r="D535" s="6" t="s">
        <v>97</v>
      </c>
      <c r="E535" t="s">
        <v>4251</v>
      </c>
      <c r="F535" s="6">
        <v>70927752.599450305</v>
      </c>
      <c r="G535">
        <f t="shared" si="31"/>
        <v>16033</v>
      </c>
      <c r="H535">
        <f t="shared" si="32"/>
        <v>16055</v>
      </c>
      <c r="J535" s="4"/>
    </row>
    <row r="536" spans="1:10" x14ac:dyDescent="0.3">
      <c r="A536" s="4">
        <v>16</v>
      </c>
      <c r="B536" s="4">
        <v>16035</v>
      </c>
      <c r="C536" s="6" t="s">
        <v>2267</v>
      </c>
      <c r="D536" s="6" t="s">
        <v>440</v>
      </c>
      <c r="E536" t="s">
        <v>4250</v>
      </c>
      <c r="F536" s="6">
        <v>109828300.015411</v>
      </c>
      <c r="G536">
        <f t="shared" si="31"/>
        <v>16035</v>
      </c>
      <c r="H536">
        <f t="shared" si="32"/>
        <v>16017</v>
      </c>
      <c r="J536" s="4"/>
    </row>
    <row r="537" spans="1:10" x14ac:dyDescent="0.3">
      <c r="A537" s="4">
        <v>16</v>
      </c>
      <c r="B537" s="4">
        <v>16037</v>
      </c>
      <c r="C537" s="6" t="s">
        <v>2267</v>
      </c>
      <c r="D537" s="6" t="s">
        <v>216</v>
      </c>
      <c r="E537" t="s">
        <v>4250</v>
      </c>
      <c r="F537" s="6">
        <v>94898949.638064697</v>
      </c>
      <c r="G537">
        <f t="shared" si="31"/>
        <v>16037</v>
      </c>
      <c r="H537">
        <f t="shared" si="32"/>
        <v>16017</v>
      </c>
      <c r="J537" s="4"/>
    </row>
    <row r="538" spans="1:10" x14ac:dyDescent="0.3">
      <c r="A538" s="4">
        <v>16</v>
      </c>
      <c r="B538" s="4">
        <v>16039</v>
      </c>
      <c r="C538" s="6" t="s">
        <v>2267</v>
      </c>
      <c r="D538" s="6" t="s">
        <v>32</v>
      </c>
      <c r="E538" t="s">
        <v>4251</v>
      </c>
      <c r="F538" s="6">
        <v>590525816.28549194</v>
      </c>
      <c r="G538">
        <f t="shared" si="31"/>
        <v>16039</v>
      </c>
      <c r="H538">
        <f t="shared" si="32"/>
        <v>16055</v>
      </c>
      <c r="J538" s="4"/>
    </row>
    <row r="539" spans="1:10" x14ac:dyDescent="0.3">
      <c r="A539" s="4">
        <v>16</v>
      </c>
      <c r="B539" s="4">
        <v>16041</v>
      </c>
      <c r="C539" s="6" t="s">
        <v>2267</v>
      </c>
      <c r="D539" s="6" t="s">
        <v>36</v>
      </c>
      <c r="E539" t="s">
        <v>4251</v>
      </c>
      <c r="F539" s="6">
        <v>108387171.88328899</v>
      </c>
      <c r="G539">
        <f t="shared" si="31"/>
        <v>16041</v>
      </c>
      <c r="H539">
        <f t="shared" si="32"/>
        <v>16055</v>
      </c>
      <c r="J539" s="4"/>
    </row>
    <row r="540" spans="1:10" x14ac:dyDescent="0.3">
      <c r="A540" s="4">
        <v>16</v>
      </c>
      <c r="B540" s="4">
        <v>16043</v>
      </c>
      <c r="C540" s="6" t="s">
        <v>2267</v>
      </c>
      <c r="D540" s="6" t="s">
        <v>224</v>
      </c>
      <c r="E540" t="s">
        <v>4251</v>
      </c>
      <c r="F540" s="6">
        <v>236101328.09147501</v>
      </c>
      <c r="G540">
        <f t="shared" si="31"/>
        <v>16043</v>
      </c>
      <c r="H540">
        <f t="shared" si="32"/>
        <v>16055</v>
      </c>
      <c r="J540" s="4"/>
    </row>
    <row r="541" spans="1:10" x14ac:dyDescent="0.3">
      <c r="A541" s="4">
        <v>16</v>
      </c>
      <c r="B541" s="4">
        <v>16045</v>
      </c>
      <c r="C541" s="6" t="s">
        <v>2267</v>
      </c>
      <c r="D541" s="6" t="s">
        <v>441</v>
      </c>
      <c r="E541" t="s">
        <v>4250</v>
      </c>
      <c r="F541" s="6">
        <v>117693764.73254099</v>
      </c>
      <c r="G541">
        <f t="shared" si="31"/>
        <v>16045</v>
      </c>
      <c r="H541">
        <f t="shared" si="32"/>
        <v>16017</v>
      </c>
      <c r="J541" s="4"/>
    </row>
    <row r="542" spans="1:10" x14ac:dyDescent="0.3">
      <c r="A542" s="4">
        <v>16</v>
      </c>
      <c r="B542" s="4">
        <v>16047</v>
      </c>
      <c r="C542" s="6" t="s">
        <v>2267</v>
      </c>
      <c r="D542" s="6" t="s">
        <v>442</v>
      </c>
      <c r="E542" t="s">
        <v>4251</v>
      </c>
      <c r="F542" s="6">
        <v>334927347.52965802</v>
      </c>
      <c r="G542">
        <f t="shared" si="31"/>
        <v>16047</v>
      </c>
      <c r="H542">
        <f t="shared" si="32"/>
        <v>16055</v>
      </c>
      <c r="J542" s="4"/>
    </row>
    <row r="543" spans="1:10" x14ac:dyDescent="0.3">
      <c r="A543" s="4">
        <v>16</v>
      </c>
      <c r="B543" s="4">
        <v>16049</v>
      </c>
      <c r="C543" s="6" t="s">
        <v>2267</v>
      </c>
      <c r="D543" s="6" t="s">
        <v>443</v>
      </c>
      <c r="E543" t="s">
        <v>4250</v>
      </c>
      <c r="F543" s="6">
        <v>270804903.34141302</v>
      </c>
      <c r="G543">
        <f t="shared" si="31"/>
        <v>16049</v>
      </c>
      <c r="H543">
        <f t="shared" si="32"/>
        <v>16017</v>
      </c>
      <c r="J543" s="4"/>
    </row>
    <row r="544" spans="1:10" x14ac:dyDescent="0.3">
      <c r="A544" s="4">
        <v>16</v>
      </c>
      <c r="B544" s="4">
        <v>16051</v>
      </c>
      <c r="C544" s="6" t="s">
        <v>2267</v>
      </c>
      <c r="D544" s="6" t="s">
        <v>43</v>
      </c>
      <c r="E544" t="s">
        <v>4251</v>
      </c>
      <c r="F544" s="6">
        <v>285073975.40347499</v>
      </c>
      <c r="G544">
        <f t="shared" si="31"/>
        <v>16051</v>
      </c>
      <c r="H544">
        <f t="shared" si="32"/>
        <v>16055</v>
      </c>
      <c r="J544" s="4"/>
    </row>
    <row r="545" spans="1:10" x14ac:dyDescent="0.3">
      <c r="A545" s="4">
        <v>16</v>
      </c>
      <c r="B545" s="4">
        <v>16053</v>
      </c>
      <c r="C545" s="6" t="s">
        <v>2267</v>
      </c>
      <c r="D545" s="6" t="s">
        <v>444</v>
      </c>
      <c r="E545" t="s">
        <v>4251</v>
      </c>
      <c r="F545" s="6">
        <v>505495963.69814003</v>
      </c>
      <c r="G545">
        <f t="shared" si="31"/>
        <v>16053</v>
      </c>
      <c r="H545">
        <f t="shared" si="32"/>
        <v>16055</v>
      </c>
      <c r="J545" s="4"/>
    </row>
    <row r="546" spans="1:10" x14ac:dyDescent="0.3">
      <c r="A546" s="4">
        <v>16</v>
      </c>
      <c r="B546" s="4">
        <v>16055</v>
      </c>
      <c r="C546" s="6" t="s">
        <v>2267</v>
      </c>
      <c r="D546" s="6" t="s">
        <v>445</v>
      </c>
      <c r="E546" t="s">
        <v>4251</v>
      </c>
      <c r="F546" s="6">
        <v>1594374008.4082999</v>
      </c>
      <c r="G546">
        <f t="shared" si="31"/>
        <v>16055</v>
      </c>
      <c r="H546">
        <f t="shared" si="32"/>
        <v>16055</v>
      </c>
      <c r="J546" s="4"/>
    </row>
    <row r="547" spans="1:10" x14ac:dyDescent="0.3">
      <c r="A547" s="4">
        <v>16</v>
      </c>
      <c r="B547" s="4">
        <v>16057</v>
      </c>
      <c r="C547" s="6" t="s">
        <v>2267</v>
      </c>
      <c r="D547" s="6" t="s">
        <v>446</v>
      </c>
      <c r="E547" t="s">
        <v>4251</v>
      </c>
      <c r="F547" s="6">
        <v>313848169.68626702</v>
      </c>
      <c r="G547">
        <f t="shared" si="31"/>
        <v>16057</v>
      </c>
      <c r="H547">
        <f t="shared" si="32"/>
        <v>16055</v>
      </c>
      <c r="J547" s="4"/>
    </row>
    <row r="548" spans="1:10" x14ac:dyDescent="0.3">
      <c r="A548" s="4">
        <v>16</v>
      </c>
      <c r="B548" s="4">
        <v>16059</v>
      </c>
      <c r="C548" s="6" t="s">
        <v>2267</v>
      </c>
      <c r="D548" s="6" t="s">
        <v>447</v>
      </c>
      <c r="E548" t="s">
        <v>4250</v>
      </c>
      <c r="F548" s="6">
        <v>101825790.521029</v>
      </c>
      <c r="G548">
        <f t="shared" si="31"/>
        <v>16059</v>
      </c>
      <c r="H548">
        <f t="shared" si="32"/>
        <v>16017</v>
      </c>
      <c r="J548" s="4"/>
    </row>
    <row r="549" spans="1:10" x14ac:dyDescent="0.3">
      <c r="A549" s="4">
        <v>16</v>
      </c>
      <c r="B549" s="4">
        <v>16061</v>
      </c>
      <c r="C549" s="6" t="s">
        <v>2267</v>
      </c>
      <c r="D549" s="6" t="s">
        <v>448</v>
      </c>
      <c r="E549" t="s">
        <v>4250</v>
      </c>
      <c r="F549" s="6">
        <v>73160822.023269802</v>
      </c>
      <c r="G549">
        <f t="shared" si="31"/>
        <v>16061</v>
      </c>
      <c r="H549">
        <f t="shared" si="32"/>
        <v>16017</v>
      </c>
      <c r="J549" s="4"/>
    </row>
    <row r="550" spans="1:10" x14ac:dyDescent="0.3">
      <c r="A550" s="4">
        <v>16</v>
      </c>
      <c r="B550" s="4">
        <v>16063</v>
      </c>
      <c r="C550" s="6" t="s">
        <v>2267</v>
      </c>
      <c r="D550" s="6" t="s">
        <v>118</v>
      </c>
      <c r="E550" t="s">
        <v>4250</v>
      </c>
      <c r="F550" s="6">
        <v>113460572.53197099</v>
      </c>
      <c r="G550">
        <f t="shared" si="31"/>
        <v>16063</v>
      </c>
      <c r="H550">
        <f t="shared" si="32"/>
        <v>16017</v>
      </c>
      <c r="J550" s="4"/>
    </row>
    <row r="551" spans="1:10" x14ac:dyDescent="0.3">
      <c r="A551" s="4">
        <v>16</v>
      </c>
      <c r="B551" s="4">
        <v>16065</v>
      </c>
      <c r="C551" s="6" t="s">
        <v>2267</v>
      </c>
      <c r="D551" s="6" t="s">
        <v>51</v>
      </c>
      <c r="E551" t="s">
        <v>4252</v>
      </c>
      <c r="F551" s="6">
        <v>255144138.93643999</v>
      </c>
      <c r="G551">
        <f t="shared" si="31"/>
        <v>16065</v>
      </c>
      <c r="H551">
        <f t="shared" si="32"/>
        <v>16019</v>
      </c>
      <c r="J551" s="4"/>
    </row>
    <row r="552" spans="1:10" x14ac:dyDescent="0.3">
      <c r="A552" s="4">
        <v>16</v>
      </c>
      <c r="B552" s="4">
        <v>16067</v>
      </c>
      <c r="C552" s="6" t="s">
        <v>2267</v>
      </c>
      <c r="D552" s="6" t="s">
        <v>449</v>
      </c>
      <c r="E552" t="s">
        <v>4251</v>
      </c>
      <c r="F552" s="6">
        <v>263519283.22730601</v>
      </c>
      <c r="G552">
        <f t="shared" si="31"/>
        <v>16067</v>
      </c>
      <c r="H552">
        <f t="shared" si="32"/>
        <v>16055</v>
      </c>
      <c r="J552" s="4"/>
    </row>
    <row r="553" spans="1:10" x14ac:dyDescent="0.3">
      <c r="A553" s="4">
        <v>16</v>
      </c>
      <c r="B553" s="4">
        <v>16069</v>
      </c>
      <c r="C553" s="6" t="s">
        <v>2267</v>
      </c>
      <c r="D553" s="6" t="s">
        <v>450</v>
      </c>
      <c r="E553" t="s">
        <v>4251</v>
      </c>
      <c r="F553" s="6">
        <v>451465901.58235401</v>
      </c>
      <c r="G553">
        <f t="shared" si="31"/>
        <v>16069</v>
      </c>
      <c r="H553">
        <f t="shared" si="32"/>
        <v>16055</v>
      </c>
      <c r="J553" s="4"/>
    </row>
    <row r="554" spans="1:10" x14ac:dyDescent="0.3">
      <c r="A554" s="4">
        <v>16</v>
      </c>
      <c r="B554" s="4">
        <v>16071</v>
      </c>
      <c r="C554" s="6" t="s">
        <v>2267</v>
      </c>
      <c r="D554" s="6" t="s">
        <v>451</v>
      </c>
      <c r="E554" t="s">
        <v>4250</v>
      </c>
      <c r="F554" s="6">
        <v>160451768.263127</v>
      </c>
      <c r="G554">
        <f t="shared" si="31"/>
        <v>16071</v>
      </c>
      <c r="H554">
        <f t="shared" si="32"/>
        <v>16017</v>
      </c>
      <c r="J554" s="4"/>
    </row>
    <row r="555" spans="1:10" x14ac:dyDescent="0.3">
      <c r="A555" s="4">
        <v>16</v>
      </c>
      <c r="B555" s="4">
        <v>16073</v>
      </c>
      <c r="C555" s="6" t="s">
        <v>2267</v>
      </c>
      <c r="D555" s="6" t="s">
        <v>452</v>
      </c>
      <c r="E555" t="s">
        <v>4250</v>
      </c>
      <c r="F555" s="6">
        <v>134429883.068681</v>
      </c>
      <c r="G555">
        <f t="shared" si="31"/>
        <v>16073</v>
      </c>
      <c r="H555">
        <f t="shared" si="32"/>
        <v>16017</v>
      </c>
      <c r="J555" s="4"/>
    </row>
    <row r="556" spans="1:10" x14ac:dyDescent="0.3">
      <c r="A556" s="4">
        <v>16</v>
      </c>
      <c r="B556" s="4">
        <v>16075</v>
      </c>
      <c r="C556" s="6" t="s">
        <v>2267</v>
      </c>
      <c r="D556" s="6" t="s">
        <v>453</v>
      </c>
      <c r="E556" t="s">
        <v>4251</v>
      </c>
      <c r="F556" s="6">
        <v>289021105.82122397</v>
      </c>
      <c r="G556">
        <f t="shared" si="31"/>
        <v>16075</v>
      </c>
      <c r="H556">
        <f t="shared" si="32"/>
        <v>16055</v>
      </c>
      <c r="J556" s="4"/>
    </row>
    <row r="557" spans="1:10" x14ac:dyDescent="0.3">
      <c r="A557" s="4">
        <v>16</v>
      </c>
      <c r="B557" s="4">
        <v>16077</v>
      </c>
      <c r="C557" s="6" t="s">
        <v>2267</v>
      </c>
      <c r="D557" s="6" t="s">
        <v>454</v>
      </c>
      <c r="E557" t="s">
        <v>4251</v>
      </c>
      <c r="F557" s="6">
        <v>194791396.181041</v>
      </c>
      <c r="G557">
        <f t="shared" si="31"/>
        <v>16077</v>
      </c>
      <c r="H557">
        <f t="shared" si="32"/>
        <v>16055</v>
      </c>
      <c r="J557" s="4"/>
    </row>
    <row r="558" spans="1:10" x14ac:dyDescent="0.3">
      <c r="A558" s="4">
        <v>16</v>
      </c>
      <c r="B558" s="4">
        <v>16079</v>
      </c>
      <c r="C558" s="6" t="s">
        <v>2267</v>
      </c>
      <c r="D558" s="6" t="s">
        <v>455</v>
      </c>
      <c r="E558" t="s">
        <v>4251</v>
      </c>
      <c r="F558" s="6">
        <v>237812970.42181</v>
      </c>
      <c r="G558">
        <f t="shared" si="31"/>
        <v>16079</v>
      </c>
      <c r="H558">
        <f t="shared" si="32"/>
        <v>16055</v>
      </c>
      <c r="J558" s="4"/>
    </row>
    <row r="559" spans="1:10" x14ac:dyDescent="0.3">
      <c r="A559" s="4">
        <v>16</v>
      </c>
      <c r="B559" s="4">
        <v>16081</v>
      </c>
      <c r="C559" s="6" t="s">
        <v>2267</v>
      </c>
      <c r="D559" s="6" t="s">
        <v>456</v>
      </c>
      <c r="E559" t="s">
        <v>4251</v>
      </c>
      <c r="F559" s="6">
        <v>105360753.23965199</v>
      </c>
      <c r="G559">
        <f t="shared" si="31"/>
        <v>16081</v>
      </c>
      <c r="H559">
        <f t="shared" si="32"/>
        <v>16055</v>
      </c>
      <c r="J559" s="4"/>
    </row>
    <row r="560" spans="1:10" x14ac:dyDescent="0.3">
      <c r="A560" s="4">
        <v>16</v>
      </c>
      <c r="B560" s="4">
        <v>16083</v>
      </c>
      <c r="C560" s="6" t="s">
        <v>2267</v>
      </c>
      <c r="D560" s="6" t="s">
        <v>457</v>
      </c>
      <c r="E560" t="s">
        <v>4251</v>
      </c>
      <c r="F560" s="6">
        <v>597440341.50008905</v>
      </c>
      <c r="G560">
        <f t="shared" si="31"/>
        <v>16083</v>
      </c>
      <c r="H560">
        <f t="shared" si="32"/>
        <v>16055</v>
      </c>
      <c r="J560" s="4"/>
    </row>
    <row r="561" spans="1:10" x14ac:dyDescent="0.3">
      <c r="A561" s="4">
        <v>16</v>
      </c>
      <c r="B561" s="4">
        <v>16085</v>
      </c>
      <c r="C561" s="6" t="s">
        <v>2267</v>
      </c>
      <c r="D561" s="6" t="s">
        <v>458</v>
      </c>
      <c r="E561" t="s">
        <v>4251</v>
      </c>
      <c r="F561" s="6">
        <v>186189148.890499</v>
      </c>
      <c r="G561">
        <f t="shared" si="31"/>
        <v>16085</v>
      </c>
      <c r="H561">
        <f t="shared" si="32"/>
        <v>16055</v>
      </c>
      <c r="J561" s="4"/>
    </row>
    <row r="562" spans="1:10" x14ac:dyDescent="0.3">
      <c r="A562" s="4">
        <v>16</v>
      </c>
      <c r="B562" s="4">
        <v>16087</v>
      </c>
      <c r="C562" s="6" t="s">
        <v>2267</v>
      </c>
      <c r="D562" s="6" t="s">
        <v>71</v>
      </c>
      <c r="E562" t="s">
        <v>4250</v>
      </c>
      <c r="F562" s="6">
        <v>104261606.083542</v>
      </c>
      <c r="G562">
        <f t="shared" si="31"/>
        <v>16087</v>
      </c>
      <c r="H562">
        <f t="shared" si="32"/>
        <v>16017</v>
      </c>
      <c r="J562" s="4"/>
    </row>
    <row r="563" spans="1:10" x14ac:dyDescent="0.3">
      <c r="A563" s="4">
        <v>17</v>
      </c>
      <c r="B563" s="4">
        <v>17001</v>
      </c>
      <c r="C563" s="6" t="s">
        <v>2271</v>
      </c>
      <c r="D563" s="6" t="s">
        <v>202</v>
      </c>
      <c r="E563" t="s">
        <v>4253</v>
      </c>
      <c r="F563" s="6">
        <v>506419961.41881597</v>
      </c>
      <c r="G563">
        <f t="shared" si="31"/>
        <v>17001</v>
      </c>
      <c r="H563">
        <f t="shared" si="32"/>
        <v>17201</v>
      </c>
      <c r="J563" s="4"/>
    </row>
    <row r="564" spans="1:10" x14ac:dyDescent="0.3">
      <c r="A564" s="4">
        <v>17</v>
      </c>
      <c r="B564" s="4">
        <v>17003</v>
      </c>
      <c r="C564" s="6" t="s">
        <v>2271</v>
      </c>
      <c r="D564" s="6" t="s">
        <v>459</v>
      </c>
      <c r="E564" t="s">
        <v>4254</v>
      </c>
      <c r="F564" s="6">
        <v>109937582.242357</v>
      </c>
      <c r="G564">
        <f t="shared" si="31"/>
        <v>17003</v>
      </c>
      <c r="H564">
        <f t="shared" si="32"/>
        <v>17183</v>
      </c>
      <c r="J564" s="4"/>
    </row>
    <row r="565" spans="1:10" x14ac:dyDescent="0.3">
      <c r="A565" s="4">
        <v>17</v>
      </c>
      <c r="B565" s="4">
        <v>17005</v>
      </c>
      <c r="C565" s="6" t="s">
        <v>2271</v>
      </c>
      <c r="D565" s="6" t="s">
        <v>460</v>
      </c>
      <c r="E565" t="s">
        <v>4254</v>
      </c>
      <c r="F565" s="6">
        <v>291596541.55332297</v>
      </c>
      <c r="G565">
        <f t="shared" si="31"/>
        <v>17005</v>
      </c>
      <c r="H565">
        <f t="shared" si="32"/>
        <v>17183</v>
      </c>
      <c r="J565" s="4"/>
    </row>
    <row r="566" spans="1:10" x14ac:dyDescent="0.3">
      <c r="A566" s="4">
        <v>17</v>
      </c>
      <c r="B566" s="4">
        <v>17007</v>
      </c>
      <c r="C566" s="6" t="s">
        <v>2271</v>
      </c>
      <c r="D566" s="6" t="s">
        <v>93</v>
      </c>
      <c r="E566" t="s">
        <v>4253</v>
      </c>
      <c r="F566" s="6">
        <v>548358765.12618506</v>
      </c>
      <c r="G566">
        <f t="shared" si="31"/>
        <v>17007</v>
      </c>
      <c r="H566">
        <f t="shared" si="32"/>
        <v>17201</v>
      </c>
      <c r="J566" s="4"/>
    </row>
    <row r="567" spans="1:10" x14ac:dyDescent="0.3">
      <c r="A567" s="4">
        <v>17</v>
      </c>
      <c r="B567" s="4">
        <v>17009</v>
      </c>
      <c r="C567" s="6" t="s">
        <v>2271</v>
      </c>
      <c r="D567" s="6" t="s">
        <v>461</v>
      </c>
      <c r="E567" t="s">
        <v>4254</v>
      </c>
      <c r="F567" s="6">
        <v>55070883.302823402</v>
      </c>
      <c r="G567">
        <f t="shared" si="31"/>
        <v>17009</v>
      </c>
      <c r="H567">
        <f t="shared" si="32"/>
        <v>17183</v>
      </c>
      <c r="J567" s="4"/>
    </row>
    <row r="568" spans="1:10" x14ac:dyDescent="0.3">
      <c r="A568" s="4">
        <v>17</v>
      </c>
      <c r="B568" s="4">
        <v>17011</v>
      </c>
      <c r="C568" s="6" t="s">
        <v>2271</v>
      </c>
      <c r="D568" s="6" t="s">
        <v>462</v>
      </c>
      <c r="E568" t="s">
        <v>4253</v>
      </c>
      <c r="F568" s="6">
        <v>539562125.40979397</v>
      </c>
      <c r="G568">
        <f t="shared" si="31"/>
        <v>17011</v>
      </c>
      <c r="H568">
        <f t="shared" si="32"/>
        <v>17201</v>
      </c>
      <c r="J568" s="4"/>
    </row>
    <row r="569" spans="1:10" x14ac:dyDescent="0.3">
      <c r="A569" s="4">
        <v>17</v>
      </c>
      <c r="B569" s="4">
        <v>17013</v>
      </c>
      <c r="C569" s="6" t="s">
        <v>2271</v>
      </c>
      <c r="D569" s="6" t="s">
        <v>14</v>
      </c>
      <c r="E569" t="s">
        <v>4254</v>
      </c>
      <c r="F569" s="6">
        <v>35735521.618722297</v>
      </c>
      <c r="G569">
        <f t="shared" si="31"/>
        <v>17013</v>
      </c>
      <c r="H569">
        <f t="shared" si="32"/>
        <v>17183</v>
      </c>
      <c r="J569" s="4"/>
    </row>
    <row r="570" spans="1:10" x14ac:dyDescent="0.3">
      <c r="A570" s="4">
        <v>17</v>
      </c>
      <c r="B570" s="4">
        <v>17015</v>
      </c>
      <c r="C570" s="6" t="s">
        <v>2271</v>
      </c>
      <c r="D570" s="6" t="s">
        <v>95</v>
      </c>
      <c r="E570" t="s">
        <v>4254</v>
      </c>
      <c r="F570" s="6">
        <v>142809344.201976</v>
      </c>
      <c r="G570">
        <f t="shared" si="31"/>
        <v>17015</v>
      </c>
      <c r="H570">
        <f t="shared" si="32"/>
        <v>17183</v>
      </c>
      <c r="J570" s="4"/>
    </row>
    <row r="571" spans="1:10" x14ac:dyDescent="0.3">
      <c r="A571" s="4">
        <v>17</v>
      </c>
      <c r="B571" s="4">
        <v>17017</v>
      </c>
      <c r="C571" s="6" t="s">
        <v>2271</v>
      </c>
      <c r="D571" s="6" t="s">
        <v>463</v>
      </c>
      <c r="E571" t="s">
        <v>4254</v>
      </c>
      <c r="F571" s="6">
        <v>107634594.701416</v>
      </c>
      <c r="G571">
        <f t="shared" si="31"/>
        <v>17017</v>
      </c>
      <c r="H571">
        <f t="shared" si="32"/>
        <v>17183</v>
      </c>
      <c r="J571" s="4"/>
    </row>
    <row r="572" spans="1:10" x14ac:dyDescent="0.3">
      <c r="A572" s="4">
        <v>17</v>
      </c>
      <c r="B572" s="4">
        <v>17019</v>
      </c>
      <c r="C572" s="6" t="s">
        <v>2271</v>
      </c>
      <c r="D572" s="6" t="s">
        <v>464</v>
      </c>
      <c r="E572" t="s">
        <v>4253</v>
      </c>
      <c r="F572" s="6">
        <v>1823855663.2769599</v>
      </c>
      <c r="G572">
        <f t="shared" si="31"/>
        <v>17019</v>
      </c>
      <c r="H572">
        <f t="shared" si="32"/>
        <v>17201</v>
      </c>
      <c r="J572" s="4"/>
    </row>
    <row r="573" spans="1:10" x14ac:dyDescent="0.3">
      <c r="A573" s="4">
        <v>17</v>
      </c>
      <c r="B573" s="4">
        <v>17021</v>
      </c>
      <c r="C573" s="6" t="s">
        <v>2271</v>
      </c>
      <c r="D573" s="6" t="s">
        <v>465</v>
      </c>
      <c r="E573" t="s">
        <v>4254</v>
      </c>
      <c r="F573" s="6">
        <v>314210760.62663299</v>
      </c>
      <c r="G573">
        <f t="shared" si="31"/>
        <v>17021</v>
      </c>
      <c r="H573">
        <f t="shared" si="32"/>
        <v>17183</v>
      </c>
      <c r="J573" s="4"/>
    </row>
    <row r="574" spans="1:10" x14ac:dyDescent="0.3">
      <c r="A574" s="4">
        <v>17</v>
      </c>
      <c r="B574" s="4">
        <v>17023</v>
      </c>
      <c r="C574" s="6" t="s">
        <v>2271</v>
      </c>
      <c r="D574" s="6" t="s">
        <v>97</v>
      </c>
      <c r="E574" t="s">
        <v>4254</v>
      </c>
      <c r="F574" s="6">
        <v>354697527.34101301</v>
      </c>
      <c r="G574">
        <f t="shared" si="31"/>
        <v>17023</v>
      </c>
      <c r="H574">
        <f t="shared" si="32"/>
        <v>17183</v>
      </c>
      <c r="J574" s="4"/>
    </row>
    <row r="575" spans="1:10" x14ac:dyDescent="0.3">
      <c r="A575" s="4">
        <v>17</v>
      </c>
      <c r="B575" s="4">
        <v>17025</v>
      </c>
      <c r="C575" s="6" t="s">
        <v>2271</v>
      </c>
      <c r="D575" s="6" t="s">
        <v>20</v>
      </c>
      <c r="E575" t="s">
        <v>4254</v>
      </c>
      <c r="F575" s="6">
        <v>152891468.124681</v>
      </c>
      <c r="G575">
        <f t="shared" si="31"/>
        <v>17025</v>
      </c>
      <c r="H575">
        <f t="shared" si="32"/>
        <v>17183</v>
      </c>
      <c r="J575" s="4"/>
    </row>
    <row r="576" spans="1:10" x14ac:dyDescent="0.3">
      <c r="A576" s="4">
        <v>17</v>
      </c>
      <c r="B576" s="4">
        <v>17027</v>
      </c>
      <c r="C576" s="6" t="s">
        <v>2271</v>
      </c>
      <c r="D576" s="6" t="s">
        <v>466</v>
      </c>
      <c r="E576" t="s">
        <v>4253</v>
      </c>
      <c r="F576" s="6">
        <v>391161304.31132299</v>
      </c>
      <c r="G576">
        <f t="shared" si="31"/>
        <v>17027</v>
      </c>
      <c r="H576">
        <f t="shared" si="32"/>
        <v>17201</v>
      </c>
      <c r="J576" s="4"/>
    </row>
    <row r="577" spans="1:10" x14ac:dyDescent="0.3">
      <c r="A577" s="4">
        <v>17</v>
      </c>
      <c r="B577" s="4">
        <v>17029</v>
      </c>
      <c r="C577" s="6" t="s">
        <v>2271</v>
      </c>
      <c r="D577" s="6" t="s">
        <v>467</v>
      </c>
      <c r="E577" t="s">
        <v>4254</v>
      </c>
      <c r="F577" s="6">
        <v>521230931.66471797</v>
      </c>
      <c r="G577">
        <f t="shared" si="31"/>
        <v>17029</v>
      </c>
      <c r="H577">
        <f t="shared" si="32"/>
        <v>17183</v>
      </c>
      <c r="J577" s="4"/>
    </row>
    <row r="578" spans="1:10" x14ac:dyDescent="0.3">
      <c r="A578" s="4">
        <v>17</v>
      </c>
      <c r="B578" s="4">
        <v>17031</v>
      </c>
      <c r="C578" s="6" t="s">
        <v>2271</v>
      </c>
      <c r="D578" s="6" t="s">
        <v>344</v>
      </c>
      <c r="E578" t="s">
        <v>4408</v>
      </c>
      <c r="F578" s="6">
        <v>30968482413.022999</v>
      </c>
      <c r="G578">
        <f t="shared" ref="G578:G641" si="33">B578</f>
        <v>17031</v>
      </c>
      <c r="H578">
        <f t="shared" si="32"/>
        <v>17031</v>
      </c>
      <c r="J578" s="4"/>
    </row>
    <row r="579" spans="1:10" x14ac:dyDescent="0.3">
      <c r="A579" s="4">
        <v>17</v>
      </c>
      <c r="B579" s="4">
        <v>17033</v>
      </c>
      <c r="C579" s="6" t="s">
        <v>2271</v>
      </c>
      <c r="D579" s="6" t="s">
        <v>102</v>
      </c>
      <c r="E579" t="s">
        <v>4254</v>
      </c>
      <c r="F579" s="6">
        <v>171295657.37941101</v>
      </c>
      <c r="G579">
        <f t="shared" si="33"/>
        <v>17033</v>
      </c>
      <c r="H579">
        <f t="shared" ref="H579:H642" si="34">VLOOKUP(E579,$M$1:$O$412,3,FALSE)</f>
        <v>17183</v>
      </c>
      <c r="J579" s="4"/>
    </row>
    <row r="580" spans="1:10" x14ac:dyDescent="0.3">
      <c r="A580" s="4">
        <v>17</v>
      </c>
      <c r="B580" s="4">
        <v>17035</v>
      </c>
      <c r="C580" s="6" t="s">
        <v>2271</v>
      </c>
      <c r="D580" s="6" t="s">
        <v>468</v>
      </c>
      <c r="E580" t="s">
        <v>4254</v>
      </c>
      <c r="F580" s="6">
        <v>308692032.914437</v>
      </c>
      <c r="G580">
        <f t="shared" si="33"/>
        <v>17035</v>
      </c>
      <c r="H580">
        <f t="shared" si="34"/>
        <v>17183</v>
      </c>
      <c r="J580" s="4"/>
    </row>
    <row r="581" spans="1:10" x14ac:dyDescent="0.3">
      <c r="A581" s="4">
        <v>17</v>
      </c>
      <c r="B581" s="4">
        <v>17037</v>
      </c>
      <c r="C581" s="6" t="s">
        <v>2271</v>
      </c>
      <c r="D581" s="6" t="s">
        <v>31</v>
      </c>
      <c r="E581" t="s">
        <v>4253</v>
      </c>
      <c r="F581" s="6">
        <v>899047141.78978801</v>
      </c>
      <c r="G581">
        <f t="shared" si="33"/>
        <v>17037</v>
      </c>
      <c r="H581">
        <f t="shared" si="34"/>
        <v>17201</v>
      </c>
      <c r="J581" s="4"/>
    </row>
    <row r="582" spans="1:10" x14ac:dyDescent="0.3">
      <c r="A582" s="4">
        <v>17</v>
      </c>
      <c r="B582" s="4">
        <v>17039</v>
      </c>
      <c r="C582" s="6" t="s">
        <v>2271</v>
      </c>
      <c r="D582" s="6" t="s">
        <v>469</v>
      </c>
      <c r="E582" t="s">
        <v>4253</v>
      </c>
      <c r="F582" s="6">
        <v>212531518.45179701</v>
      </c>
      <c r="G582">
        <f t="shared" si="33"/>
        <v>17039</v>
      </c>
      <c r="H582">
        <f t="shared" si="34"/>
        <v>17201</v>
      </c>
      <c r="J582" s="4"/>
    </row>
    <row r="583" spans="1:10" x14ac:dyDescent="0.3">
      <c r="A583" s="4">
        <v>17</v>
      </c>
      <c r="B583" s="4">
        <v>17041</v>
      </c>
      <c r="C583" s="6" t="s">
        <v>2271</v>
      </c>
      <c r="D583" s="6" t="s">
        <v>220</v>
      </c>
      <c r="E583" t="s">
        <v>4254</v>
      </c>
      <c r="F583" s="6">
        <v>271920552.47091401</v>
      </c>
      <c r="G583">
        <f t="shared" si="33"/>
        <v>17041</v>
      </c>
      <c r="H583">
        <f t="shared" si="34"/>
        <v>17183</v>
      </c>
      <c r="J583" s="4"/>
    </row>
    <row r="584" spans="1:10" x14ac:dyDescent="0.3">
      <c r="A584" s="4">
        <v>17</v>
      </c>
      <c r="B584" s="4">
        <v>17043</v>
      </c>
      <c r="C584" s="6" t="s">
        <v>2271</v>
      </c>
      <c r="D584" s="6" t="s">
        <v>470</v>
      </c>
      <c r="E584" t="s">
        <v>4409</v>
      </c>
      <c r="F584" s="6">
        <v>8431530837.0487404</v>
      </c>
      <c r="G584">
        <f t="shared" si="33"/>
        <v>17043</v>
      </c>
      <c r="H584">
        <f t="shared" si="34"/>
        <v>17043</v>
      </c>
      <c r="J584" s="4"/>
    </row>
    <row r="585" spans="1:10" x14ac:dyDescent="0.3">
      <c r="A585" s="4">
        <v>17</v>
      </c>
      <c r="B585" s="4">
        <v>17045</v>
      </c>
      <c r="C585" s="6" t="s">
        <v>2271</v>
      </c>
      <c r="D585" s="6" t="s">
        <v>471</v>
      </c>
      <c r="E585" t="s">
        <v>4254</v>
      </c>
      <c r="F585" s="6">
        <v>167481209.190727</v>
      </c>
      <c r="G585">
        <f t="shared" si="33"/>
        <v>17045</v>
      </c>
      <c r="H585">
        <f t="shared" si="34"/>
        <v>17183</v>
      </c>
      <c r="J585" s="4"/>
    </row>
    <row r="586" spans="1:10" x14ac:dyDescent="0.3">
      <c r="A586" s="4">
        <v>17</v>
      </c>
      <c r="B586" s="4">
        <v>17047</v>
      </c>
      <c r="C586" s="6" t="s">
        <v>2271</v>
      </c>
      <c r="D586" s="6" t="s">
        <v>472</v>
      </c>
      <c r="E586" t="s">
        <v>4254</v>
      </c>
      <c r="F586" s="6">
        <v>73579850.457131997</v>
      </c>
      <c r="G586">
        <f t="shared" si="33"/>
        <v>17047</v>
      </c>
      <c r="H586">
        <f t="shared" si="34"/>
        <v>17183</v>
      </c>
      <c r="J586" s="4"/>
    </row>
    <row r="587" spans="1:10" x14ac:dyDescent="0.3">
      <c r="A587" s="4">
        <v>17</v>
      </c>
      <c r="B587" s="4">
        <v>17049</v>
      </c>
      <c r="C587" s="6" t="s">
        <v>2271</v>
      </c>
      <c r="D587" s="6" t="s">
        <v>355</v>
      </c>
      <c r="E587" t="s">
        <v>4254</v>
      </c>
      <c r="F587" s="6">
        <v>688299193.47482097</v>
      </c>
      <c r="G587">
        <f t="shared" si="33"/>
        <v>17049</v>
      </c>
      <c r="H587">
        <f t="shared" si="34"/>
        <v>17183</v>
      </c>
      <c r="J587" s="4"/>
    </row>
    <row r="588" spans="1:10" x14ac:dyDescent="0.3">
      <c r="A588" s="4">
        <v>17</v>
      </c>
      <c r="B588" s="4">
        <v>17051</v>
      </c>
      <c r="C588" s="6" t="s">
        <v>2271</v>
      </c>
      <c r="D588" s="6" t="s">
        <v>35</v>
      </c>
      <c r="E588" t="s">
        <v>4254</v>
      </c>
      <c r="F588" s="6">
        <v>432057105.70484197</v>
      </c>
      <c r="G588">
        <f t="shared" si="33"/>
        <v>17051</v>
      </c>
      <c r="H588">
        <f t="shared" si="34"/>
        <v>17183</v>
      </c>
      <c r="J588" s="4"/>
    </row>
    <row r="589" spans="1:10" x14ac:dyDescent="0.3">
      <c r="A589" s="4">
        <v>17</v>
      </c>
      <c r="B589" s="4">
        <v>17053</v>
      </c>
      <c r="C589" s="6" t="s">
        <v>2271</v>
      </c>
      <c r="D589" s="6" t="s">
        <v>473</v>
      </c>
      <c r="E589" t="s">
        <v>4254</v>
      </c>
      <c r="F589" s="6">
        <v>153281307.78710201</v>
      </c>
      <c r="G589">
        <f t="shared" si="33"/>
        <v>17053</v>
      </c>
      <c r="H589">
        <f t="shared" si="34"/>
        <v>17183</v>
      </c>
      <c r="J589" s="4"/>
    </row>
    <row r="590" spans="1:10" x14ac:dyDescent="0.3">
      <c r="A590" s="4">
        <v>17</v>
      </c>
      <c r="B590" s="4">
        <v>17055</v>
      </c>
      <c r="C590" s="6" t="s">
        <v>2271</v>
      </c>
      <c r="D590" s="6" t="s">
        <v>36</v>
      </c>
      <c r="E590" t="s">
        <v>4254</v>
      </c>
      <c r="F590" s="6">
        <v>502497343.66892499</v>
      </c>
      <c r="G590">
        <f t="shared" si="33"/>
        <v>17055</v>
      </c>
      <c r="H590">
        <f t="shared" si="34"/>
        <v>17183</v>
      </c>
      <c r="J590" s="4"/>
    </row>
    <row r="591" spans="1:10" x14ac:dyDescent="0.3">
      <c r="A591" s="4">
        <v>17</v>
      </c>
      <c r="B591" s="4">
        <v>17057</v>
      </c>
      <c r="C591" s="6" t="s">
        <v>2271</v>
      </c>
      <c r="D591" s="6" t="s">
        <v>108</v>
      </c>
      <c r="E591" t="s">
        <v>4254</v>
      </c>
      <c r="F591" s="6">
        <v>314142408.18600398</v>
      </c>
      <c r="G591">
        <f t="shared" si="33"/>
        <v>17057</v>
      </c>
      <c r="H591">
        <f t="shared" si="34"/>
        <v>17183</v>
      </c>
      <c r="J591" s="4"/>
    </row>
    <row r="592" spans="1:10" x14ac:dyDescent="0.3">
      <c r="A592" s="4">
        <v>17</v>
      </c>
      <c r="B592" s="4">
        <v>17059</v>
      </c>
      <c r="C592" s="6" t="s">
        <v>2271</v>
      </c>
      <c r="D592" s="6" t="s">
        <v>474</v>
      </c>
      <c r="E592" t="s">
        <v>4254</v>
      </c>
      <c r="F592" s="6">
        <v>73118333.888400599</v>
      </c>
      <c r="G592">
        <f t="shared" si="33"/>
        <v>17059</v>
      </c>
      <c r="H592">
        <f t="shared" si="34"/>
        <v>17183</v>
      </c>
      <c r="J592" s="4"/>
    </row>
    <row r="593" spans="1:10" x14ac:dyDescent="0.3">
      <c r="A593" s="4">
        <v>17</v>
      </c>
      <c r="B593" s="4">
        <v>17061</v>
      </c>
      <c r="C593" s="6" t="s">
        <v>2271</v>
      </c>
      <c r="D593" s="6" t="s">
        <v>38</v>
      </c>
      <c r="E593" t="s">
        <v>4254</v>
      </c>
      <c r="F593" s="6">
        <v>111960845.343615</v>
      </c>
      <c r="G593">
        <f t="shared" si="33"/>
        <v>17061</v>
      </c>
      <c r="H593">
        <f t="shared" si="34"/>
        <v>17183</v>
      </c>
      <c r="J593" s="4"/>
    </row>
    <row r="594" spans="1:10" x14ac:dyDescent="0.3">
      <c r="A594" s="4">
        <v>17</v>
      </c>
      <c r="B594" s="4">
        <v>17063</v>
      </c>
      <c r="C594" s="6" t="s">
        <v>2271</v>
      </c>
      <c r="D594" s="6" t="s">
        <v>475</v>
      </c>
      <c r="E594" t="s">
        <v>4410</v>
      </c>
      <c r="F594" s="6">
        <v>710642429.14119995</v>
      </c>
      <c r="G594">
        <f t="shared" si="33"/>
        <v>17063</v>
      </c>
      <c r="H594">
        <f t="shared" si="34"/>
        <v>17063</v>
      </c>
      <c r="J594" s="4"/>
    </row>
    <row r="595" spans="1:10" x14ac:dyDescent="0.3">
      <c r="A595" s="4">
        <v>17</v>
      </c>
      <c r="B595" s="4">
        <v>17065</v>
      </c>
      <c r="C595" s="6" t="s">
        <v>2271</v>
      </c>
      <c r="D595" s="6" t="s">
        <v>286</v>
      </c>
      <c r="E595" t="s">
        <v>4254</v>
      </c>
      <c r="F595" s="6">
        <v>84720111.179962993</v>
      </c>
      <c r="G595">
        <f t="shared" si="33"/>
        <v>17065</v>
      </c>
      <c r="H595">
        <f t="shared" si="34"/>
        <v>17183</v>
      </c>
      <c r="J595" s="4"/>
    </row>
    <row r="596" spans="1:10" x14ac:dyDescent="0.3">
      <c r="A596" s="4">
        <v>17</v>
      </c>
      <c r="B596" s="4">
        <v>17067</v>
      </c>
      <c r="C596" s="6" t="s">
        <v>2271</v>
      </c>
      <c r="D596" s="6" t="s">
        <v>369</v>
      </c>
      <c r="E596" t="s">
        <v>4254</v>
      </c>
      <c r="F596" s="6">
        <v>202162915.08829001</v>
      </c>
      <c r="G596">
        <f t="shared" si="33"/>
        <v>17067</v>
      </c>
      <c r="H596">
        <f t="shared" si="34"/>
        <v>17183</v>
      </c>
      <c r="J596" s="4"/>
    </row>
    <row r="597" spans="1:10" x14ac:dyDescent="0.3">
      <c r="A597" s="4">
        <v>17</v>
      </c>
      <c r="B597" s="4">
        <v>17069</v>
      </c>
      <c r="C597" s="6" t="s">
        <v>2271</v>
      </c>
      <c r="D597" s="6" t="s">
        <v>476</v>
      </c>
      <c r="E597" t="s">
        <v>4254</v>
      </c>
      <c r="F597" s="6">
        <v>40835706.654913798</v>
      </c>
      <c r="G597">
        <f t="shared" si="33"/>
        <v>17069</v>
      </c>
      <c r="H597">
        <f t="shared" si="34"/>
        <v>17183</v>
      </c>
      <c r="J597" s="4"/>
    </row>
    <row r="598" spans="1:10" x14ac:dyDescent="0.3">
      <c r="A598" s="4">
        <v>17</v>
      </c>
      <c r="B598" s="4">
        <v>17071</v>
      </c>
      <c r="C598" s="6" t="s">
        <v>2271</v>
      </c>
      <c r="D598" s="6" t="s">
        <v>477</v>
      </c>
      <c r="E598" t="s">
        <v>4254</v>
      </c>
      <c r="F598" s="6">
        <v>127588338.62807199</v>
      </c>
      <c r="G598">
        <f t="shared" si="33"/>
        <v>17071</v>
      </c>
      <c r="H598">
        <f t="shared" si="34"/>
        <v>17183</v>
      </c>
      <c r="J598" s="4"/>
    </row>
    <row r="599" spans="1:10" x14ac:dyDescent="0.3">
      <c r="A599" s="4">
        <v>17</v>
      </c>
      <c r="B599" s="4">
        <v>17073</v>
      </c>
      <c r="C599" s="6" t="s">
        <v>2271</v>
      </c>
      <c r="D599" s="6" t="s">
        <v>40</v>
      </c>
      <c r="E599" t="s">
        <v>4253</v>
      </c>
      <c r="F599" s="6">
        <v>718132751.53639102</v>
      </c>
      <c r="G599">
        <f t="shared" si="33"/>
        <v>17073</v>
      </c>
      <c r="H599">
        <f t="shared" si="34"/>
        <v>17201</v>
      </c>
      <c r="J599" s="4"/>
    </row>
    <row r="600" spans="1:10" x14ac:dyDescent="0.3">
      <c r="A600" s="4">
        <v>17</v>
      </c>
      <c r="B600" s="4">
        <v>17075</v>
      </c>
      <c r="C600" s="6" t="s">
        <v>2271</v>
      </c>
      <c r="D600" s="6" t="s">
        <v>478</v>
      </c>
      <c r="E600" t="s">
        <v>4254</v>
      </c>
      <c r="F600" s="6">
        <v>495120875.80985701</v>
      </c>
      <c r="G600">
        <f t="shared" si="33"/>
        <v>17075</v>
      </c>
      <c r="H600">
        <f t="shared" si="34"/>
        <v>17183</v>
      </c>
      <c r="J600" s="4"/>
    </row>
    <row r="601" spans="1:10" x14ac:dyDescent="0.3">
      <c r="A601" s="4">
        <v>17</v>
      </c>
      <c r="B601" s="4">
        <v>17077</v>
      </c>
      <c r="C601" s="6" t="s">
        <v>2271</v>
      </c>
      <c r="D601" s="6" t="s">
        <v>42</v>
      </c>
      <c r="E601" t="s">
        <v>4254</v>
      </c>
      <c r="F601" s="6">
        <v>482790279.18110102</v>
      </c>
      <c r="G601">
        <f t="shared" si="33"/>
        <v>17077</v>
      </c>
      <c r="H601">
        <f t="shared" si="34"/>
        <v>17183</v>
      </c>
      <c r="J601" s="4"/>
    </row>
    <row r="602" spans="1:10" x14ac:dyDescent="0.3">
      <c r="A602" s="4">
        <v>17</v>
      </c>
      <c r="B602" s="4">
        <v>17079</v>
      </c>
      <c r="C602" s="6" t="s">
        <v>2271</v>
      </c>
      <c r="D602" s="6" t="s">
        <v>375</v>
      </c>
      <c r="E602" t="s">
        <v>4254</v>
      </c>
      <c r="F602" s="6">
        <v>132680155.821244</v>
      </c>
      <c r="G602">
        <f t="shared" si="33"/>
        <v>17079</v>
      </c>
      <c r="H602">
        <f t="shared" si="34"/>
        <v>17183</v>
      </c>
      <c r="J602" s="4"/>
    </row>
    <row r="603" spans="1:10" x14ac:dyDescent="0.3">
      <c r="A603" s="4">
        <v>17</v>
      </c>
      <c r="B603" s="4">
        <v>17081</v>
      </c>
      <c r="C603" s="6" t="s">
        <v>2271</v>
      </c>
      <c r="D603" s="6" t="s">
        <v>43</v>
      </c>
      <c r="E603" t="s">
        <v>4254</v>
      </c>
      <c r="F603" s="6">
        <v>705623260.82689202</v>
      </c>
      <c r="G603">
        <f t="shared" si="33"/>
        <v>17081</v>
      </c>
      <c r="H603">
        <f t="shared" si="34"/>
        <v>17183</v>
      </c>
      <c r="J603" s="4"/>
    </row>
    <row r="604" spans="1:10" x14ac:dyDescent="0.3">
      <c r="A604" s="4">
        <v>17</v>
      </c>
      <c r="B604" s="4">
        <v>17083</v>
      </c>
      <c r="C604" s="6" t="s">
        <v>2271</v>
      </c>
      <c r="D604" s="6" t="s">
        <v>479</v>
      </c>
      <c r="E604" t="s">
        <v>4411</v>
      </c>
      <c r="F604" s="6">
        <v>196211409.102227</v>
      </c>
      <c r="G604">
        <f t="shared" si="33"/>
        <v>17083</v>
      </c>
      <c r="H604">
        <f t="shared" si="34"/>
        <v>17083</v>
      </c>
      <c r="J604" s="4"/>
    </row>
    <row r="605" spans="1:10" x14ac:dyDescent="0.3">
      <c r="A605" s="4">
        <v>17</v>
      </c>
      <c r="B605" s="4">
        <v>17085</v>
      </c>
      <c r="C605" s="6" t="s">
        <v>2271</v>
      </c>
      <c r="D605" s="6" t="s">
        <v>480</v>
      </c>
      <c r="E605" t="s">
        <v>4253</v>
      </c>
      <c r="F605" s="6">
        <v>233349675.10834301</v>
      </c>
      <c r="G605">
        <f t="shared" si="33"/>
        <v>17085</v>
      </c>
      <c r="H605">
        <f t="shared" si="34"/>
        <v>17201</v>
      </c>
      <c r="J605" s="4"/>
    </row>
    <row r="606" spans="1:10" x14ac:dyDescent="0.3">
      <c r="A606" s="4">
        <v>17</v>
      </c>
      <c r="B606" s="4">
        <v>17087</v>
      </c>
      <c r="C606" s="6" t="s">
        <v>2271</v>
      </c>
      <c r="D606" s="6" t="s">
        <v>116</v>
      </c>
      <c r="E606" t="s">
        <v>4254</v>
      </c>
      <c r="F606" s="6">
        <v>244909929.10196301</v>
      </c>
      <c r="G606">
        <f t="shared" si="33"/>
        <v>17087</v>
      </c>
      <c r="H606">
        <f t="shared" si="34"/>
        <v>17183</v>
      </c>
      <c r="J606" s="4"/>
    </row>
    <row r="607" spans="1:10" x14ac:dyDescent="0.3">
      <c r="A607" s="4">
        <v>17</v>
      </c>
      <c r="B607" s="4">
        <v>17089</v>
      </c>
      <c r="C607" s="6" t="s">
        <v>2271</v>
      </c>
      <c r="D607" s="6" t="s">
        <v>481</v>
      </c>
      <c r="E607" t="s">
        <v>4408</v>
      </c>
      <c r="F607" s="6">
        <v>3825410953.9687099</v>
      </c>
      <c r="G607">
        <f t="shared" si="33"/>
        <v>17089</v>
      </c>
      <c r="H607">
        <f t="shared" si="34"/>
        <v>17031</v>
      </c>
      <c r="J607" s="4"/>
    </row>
    <row r="608" spans="1:10" x14ac:dyDescent="0.3">
      <c r="A608" s="4">
        <v>17</v>
      </c>
      <c r="B608" s="4">
        <v>17091</v>
      </c>
      <c r="C608" s="6" t="s">
        <v>2271</v>
      </c>
      <c r="D608" s="6" t="s">
        <v>482</v>
      </c>
      <c r="E608" t="s">
        <v>4253</v>
      </c>
      <c r="F608" s="6">
        <v>979813214.65146804</v>
      </c>
      <c r="G608">
        <f t="shared" si="33"/>
        <v>17091</v>
      </c>
      <c r="H608">
        <f t="shared" si="34"/>
        <v>17201</v>
      </c>
      <c r="J608" s="4"/>
    </row>
    <row r="609" spans="1:10" x14ac:dyDescent="0.3">
      <c r="A609" s="4">
        <v>17</v>
      </c>
      <c r="B609" s="4">
        <v>17093</v>
      </c>
      <c r="C609" s="6" t="s">
        <v>2271</v>
      </c>
      <c r="D609" s="6" t="s">
        <v>483</v>
      </c>
      <c r="E609" t="s">
        <v>4409</v>
      </c>
      <c r="F609" s="6">
        <v>776942759.55193102</v>
      </c>
      <c r="G609">
        <f t="shared" si="33"/>
        <v>17093</v>
      </c>
      <c r="H609">
        <f t="shared" si="34"/>
        <v>17043</v>
      </c>
      <c r="J609" s="4"/>
    </row>
    <row r="610" spans="1:10" x14ac:dyDescent="0.3">
      <c r="A610" s="4">
        <v>17</v>
      </c>
      <c r="B610" s="4">
        <v>17095</v>
      </c>
      <c r="C610" s="6" t="s">
        <v>2271</v>
      </c>
      <c r="D610" s="6" t="s">
        <v>484</v>
      </c>
      <c r="E610" t="s">
        <v>4254</v>
      </c>
      <c r="F610" s="6">
        <v>545691340.75560904</v>
      </c>
      <c r="G610">
        <f t="shared" si="33"/>
        <v>17095</v>
      </c>
      <c r="H610">
        <f t="shared" si="34"/>
        <v>17183</v>
      </c>
      <c r="J610" s="4"/>
    </row>
    <row r="611" spans="1:10" x14ac:dyDescent="0.3">
      <c r="A611" s="4">
        <v>17</v>
      </c>
      <c r="B611" s="4">
        <v>17097</v>
      </c>
      <c r="C611" s="6" t="s">
        <v>2271</v>
      </c>
      <c r="D611" s="6" t="s">
        <v>162</v>
      </c>
      <c r="E611" t="s">
        <v>4409</v>
      </c>
      <c r="F611" s="6">
        <v>5773254817.1616802</v>
      </c>
      <c r="G611">
        <f t="shared" si="33"/>
        <v>17097</v>
      </c>
      <c r="H611">
        <f t="shared" si="34"/>
        <v>17043</v>
      </c>
      <c r="J611" s="4"/>
    </row>
    <row r="612" spans="1:10" x14ac:dyDescent="0.3">
      <c r="A612" s="4">
        <v>17</v>
      </c>
      <c r="B612" s="4">
        <v>17099</v>
      </c>
      <c r="C612" s="6" t="s">
        <v>2271</v>
      </c>
      <c r="D612" s="6" t="s">
        <v>485</v>
      </c>
      <c r="E612" t="s">
        <v>4253</v>
      </c>
      <c r="F612" s="6">
        <v>1356432766.49227</v>
      </c>
      <c r="G612">
        <f t="shared" si="33"/>
        <v>17099</v>
      </c>
      <c r="H612">
        <f t="shared" si="34"/>
        <v>17201</v>
      </c>
      <c r="J612" s="4"/>
    </row>
    <row r="613" spans="1:10" x14ac:dyDescent="0.3">
      <c r="A613" s="4">
        <v>17</v>
      </c>
      <c r="B613" s="4">
        <v>17101</v>
      </c>
      <c r="C613" s="6" t="s">
        <v>2271</v>
      </c>
      <c r="D613" s="6" t="s">
        <v>46</v>
      </c>
      <c r="E613" t="s">
        <v>4254</v>
      </c>
      <c r="F613" s="6">
        <v>156037237.42273501</v>
      </c>
      <c r="G613">
        <f t="shared" si="33"/>
        <v>17101</v>
      </c>
      <c r="H613">
        <f t="shared" si="34"/>
        <v>17183</v>
      </c>
      <c r="J613" s="4"/>
    </row>
    <row r="614" spans="1:10" x14ac:dyDescent="0.3">
      <c r="A614" s="4">
        <v>17</v>
      </c>
      <c r="B614" s="4">
        <v>17103</v>
      </c>
      <c r="C614" s="6" t="s">
        <v>2271</v>
      </c>
      <c r="D614" s="6" t="s">
        <v>47</v>
      </c>
      <c r="E614" t="s">
        <v>4254</v>
      </c>
      <c r="F614" s="6">
        <v>575472418.44364703</v>
      </c>
      <c r="G614">
        <f t="shared" si="33"/>
        <v>17103</v>
      </c>
      <c r="H614">
        <f t="shared" si="34"/>
        <v>17183</v>
      </c>
      <c r="J614" s="4"/>
    </row>
    <row r="615" spans="1:10" x14ac:dyDescent="0.3">
      <c r="A615" s="4">
        <v>17</v>
      </c>
      <c r="B615" s="4">
        <v>17105</v>
      </c>
      <c r="C615" s="6" t="s">
        <v>2271</v>
      </c>
      <c r="D615" s="6" t="s">
        <v>486</v>
      </c>
      <c r="E615" t="s">
        <v>4253</v>
      </c>
      <c r="F615" s="6">
        <v>529751156.31725103</v>
      </c>
      <c r="G615">
        <f t="shared" si="33"/>
        <v>17105</v>
      </c>
      <c r="H615">
        <f t="shared" si="34"/>
        <v>17201</v>
      </c>
      <c r="J615" s="4"/>
    </row>
    <row r="616" spans="1:10" x14ac:dyDescent="0.3">
      <c r="A616" s="4">
        <v>17</v>
      </c>
      <c r="B616" s="4">
        <v>17107</v>
      </c>
      <c r="C616" s="6" t="s">
        <v>2271</v>
      </c>
      <c r="D616" s="6" t="s">
        <v>120</v>
      </c>
      <c r="E616" t="s">
        <v>4253</v>
      </c>
      <c r="F616" s="6">
        <v>514408240.99531698</v>
      </c>
      <c r="G616">
        <f t="shared" si="33"/>
        <v>17107</v>
      </c>
      <c r="H616">
        <f t="shared" si="34"/>
        <v>17201</v>
      </c>
      <c r="J616" s="4"/>
    </row>
    <row r="617" spans="1:10" x14ac:dyDescent="0.3">
      <c r="A617" s="4">
        <v>17</v>
      </c>
      <c r="B617" s="4">
        <v>17109</v>
      </c>
      <c r="C617" s="6" t="s">
        <v>2271</v>
      </c>
      <c r="D617" s="6" t="s">
        <v>487</v>
      </c>
      <c r="E617" t="s">
        <v>4254</v>
      </c>
      <c r="F617" s="6">
        <v>266902870.68944699</v>
      </c>
      <c r="G617">
        <f t="shared" si="33"/>
        <v>17109</v>
      </c>
      <c r="H617">
        <f t="shared" si="34"/>
        <v>17183</v>
      </c>
      <c r="J617" s="4"/>
    </row>
    <row r="618" spans="1:10" x14ac:dyDescent="0.3">
      <c r="A618" s="4">
        <v>17</v>
      </c>
      <c r="B618" s="4">
        <v>17111</v>
      </c>
      <c r="C618" s="6" t="s">
        <v>2271</v>
      </c>
      <c r="D618" s="6" t="s">
        <v>488</v>
      </c>
      <c r="E618" t="s">
        <v>4408</v>
      </c>
      <c r="F618" s="6">
        <v>2344600040.0064101</v>
      </c>
      <c r="G618">
        <f t="shared" si="33"/>
        <v>17111</v>
      </c>
      <c r="H618">
        <f t="shared" si="34"/>
        <v>17031</v>
      </c>
      <c r="J618" s="4"/>
    </row>
    <row r="619" spans="1:10" x14ac:dyDescent="0.3">
      <c r="A619" s="4">
        <v>17</v>
      </c>
      <c r="B619" s="4">
        <v>17113</v>
      </c>
      <c r="C619" s="6" t="s">
        <v>2271</v>
      </c>
      <c r="D619" s="6" t="s">
        <v>489</v>
      </c>
      <c r="E619" t="s">
        <v>4253</v>
      </c>
      <c r="F619" s="6">
        <v>1829783283.2807801</v>
      </c>
      <c r="G619">
        <f t="shared" si="33"/>
        <v>17113</v>
      </c>
      <c r="H619">
        <f t="shared" si="34"/>
        <v>17201</v>
      </c>
      <c r="J619" s="4"/>
    </row>
    <row r="620" spans="1:10" x14ac:dyDescent="0.3">
      <c r="A620" s="4">
        <v>17</v>
      </c>
      <c r="B620" s="4">
        <v>17115</v>
      </c>
      <c r="C620" s="6" t="s">
        <v>2271</v>
      </c>
      <c r="D620" s="6" t="s">
        <v>50</v>
      </c>
      <c r="E620" t="s">
        <v>4253</v>
      </c>
      <c r="F620" s="6">
        <v>942143069.53314805</v>
      </c>
      <c r="G620">
        <f t="shared" si="33"/>
        <v>17115</v>
      </c>
      <c r="H620">
        <f t="shared" si="34"/>
        <v>17201</v>
      </c>
      <c r="J620" s="4"/>
    </row>
    <row r="621" spans="1:10" x14ac:dyDescent="0.3">
      <c r="A621" s="4">
        <v>17</v>
      </c>
      <c r="B621" s="4">
        <v>17117</v>
      </c>
      <c r="C621" s="6" t="s">
        <v>2271</v>
      </c>
      <c r="D621" s="6" t="s">
        <v>490</v>
      </c>
      <c r="E621" t="s">
        <v>4254</v>
      </c>
      <c r="F621" s="6">
        <v>406175831.886002</v>
      </c>
      <c r="G621">
        <f t="shared" si="33"/>
        <v>17117</v>
      </c>
      <c r="H621">
        <f t="shared" si="34"/>
        <v>17183</v>
      </c>
      <c r="J621" s="4"/>
    </row>
    <row r="622" spans="1:10" x14ac:dyDescent="0.3">
      <c r="A622" s="4">
        <v>17</v>
      </c>
      <c r="B622" s="4">
        <v>17119</v>
      </c>
      <c r="C622" s="6" t="s">
        <v>2271</v>
      </c>
      <c r="D622" s="6" t="s">
        <v>51</v>
      </c>
      <c r="E622" t="s">
        <v>4408</v>
      </c>
      <c r="F622" s="6">
        <v>2935477252.6105599</v>
      </c>
      <c r="G622">
        <f t="shared" si="33"/>
        <v>17119</v>
      </c>
      <c r="H622">
        <f t="shared" si="34"/>
        <v>17031</v>
      </c>
      <c r="J622" s="4"/>
    </row>
    <row r="623" spans="1:10" x14ac:dyDescent="0.3">
      <c r="A623" s="4">
        <v>17</v>
      </c>
      <c r="B623" s="4">
        <v>17121</v>
      </c>
      <c r="C623" s="6" t="s">
        <v>2271</v>
      </c>
      <c r="D623" s="6" t="s">
        <v>53</v>
      </c>
      <c r="E623" t="s">
        <v>4254</v>
      </c>
      <c r="F623" s="6">
        <v>467448944.84660798</v>
      </c>
      <c r="G623">
        <f t="shared" si="33"/>
        <v>17121</v>
      </c>
      <c r="H623">
        <f t="shared" si="34"/>
        <v>17183</v>
      </c>
      <c r="J623" s="4"/>
    </row>
    <row r="624" spans="1:10" x14ac:dyDescent="0.3">
      <c r="A624" s="4">
        <v>17</v>
      </c>
      <c r="B624" s="4">
        <v>17123</v>
      </c>
      <c r="C624" s="6" t="s">
        <v>2271</v>
      </c>
      <c r="D624" s="6" t="s">
        <v>54</v>
      </c>
      <c r="E624" t="s">
        <v>4253</v>
      </c>
      <c r="F624" s="6">
        <v>194541762.24910799</v>
      </c>
      <c r="G624">
        <f t="shared" si="33"/>
        <v>17123</v>
      </c>
      <c r="H624">
        <f t="shared" si="34"/>
        <v>17201</v>
      </c>
      <c r="J624" s="4"/>
    </row>
    <row r="625" spans="1:10" x14ac:dyDescent="0.3">
      <c r="A625" s="4">
        <v>17</v>
      </c>
      <c r="B625" s="4">
        <v>17125</v>
      </c>
      <c r="C625" s="6" t="s">
        <v>2271</v>
      </c>
      <c r="D625" s="6" t="s">
        <v>491</v>
      </c>
      <c r="E625" t="s">
        <v>4254</v>
      </c>
      <c r="F625" s="6">
        <v>113316804.842603</v>
      </c>
      <c r="G625">
        <f t="shared" si="33"/>
        <v>17125</v>
      </c>
      <c r="H625">
        <f t="shared" si="34"/>
        <v>17183</v>
      </c>
      <c r="J625" s="4"/>
    </row>
    <row r="626" spans="1:10" x14ac:dyDescent="0.3">
      <c r="A626" s="4">
        <v>17</v>
      </c>
      <c r="B626" s="4">
        <v>17127</v>
      </c>
      <c r="C626" s="6" t="s">
        <v>2271</v>
      </c>
      <c r="D626" s="6" t="s">
        <v>492</v>
      </c>
      <c r="E626" t="s">
        <v>4254</v>
      </c>
      <c r="F626" s="6">
        <v>213076744.744573</v>
      </c>
      <c r="G626">
        <f t="shared" si="33"/>
        <v>17127</v>
      </c>
      <c r="H626">
        <f t="shared" si="34"/>
        <v>17183</v>
      </c>
      <c r="J626" s="4"/>
    </row>
    <row r="627" spans="1:10" x14ac:dyDescent="0.3">
      <c r="A627" s="4">
        <v>17</v>
      </c>
      <c r="B627" s="4">
        <v>17129</v>
      </c>
      <c r="C627" s="6" t="s">
        <v>2271</v>
      </c>
      <c r="D627" s="6" t="s">
        <v>493</v>
      </c>
      <c r="E627" t="s">
        <v>4253</v>
      </c>
      <c r="F627" s="6">
        <v>94927754.298722893</v>
      </c>
      <c r="G627">
        <f t="shared" si="33"/>
        <v>17129</v>
      </c>
      <c r="H627">
        <f t="shared" si="34"/>
        <v>17201</v>
      </c>
      <c r="J627" s="4"/>
    </row>
    <row r="628" spans="1:10" x14ac:dyDescent="0.3">
      <c r="A628" s="4">
        <v>17</v>
      </c>
      <c r="B628" s="4">
        <v>17131</v>
      </c>
      <c r="C628" s="6" t="s">
        <v>2271</v>
      </c>
      <c r="D628" s="6" t="s">
        <v>494</v>
      </c>
      <c r="E628" t="s">
        <v>4254</v>
      </c>
      <c r="F628" s="6">
        <v>136982370.37401199</v>
      </c>
      <c r="G628">
        <f t="shared" si="33"/>
        <v>17131</v>
      </c>
      <c r="H628">
        <f t="shared" si="34"/>
        <v>17183</v>
      </c>
      <c r="J628" s="4"/>
    </row>
    <row r="629" spans="1:10" x14ac:dyDescent="0.3">
      <c r="A629" s="4">
        <v>17</v>
      </c>
      <c r="B629" s="4">
        <v>17133</v>
      </c>
      <c r="C629" s="6" t="s">
        <v>2271</v>
      </c>
      <c r="D629" s="6" t="s">
        <v>56</v>
      </c>
      <c r="E629" t="s">
        <v>4408</v>
      </c>
      <c r="F629" s="6">
        <v>368211464.63331699</v>
      </c>
      <c r="G629">
        <f t="shared" si="33"/>
        <v>17133</v>
      </c>
      <c r="H629">
        <f t="shared" si="34"/>
        <v>17031</v>
      </c>
      <c r="J629" s="4"/>
    </row>
    <row r="630" spans="1:10" x14ac:dyDescent="0.3">
      <c r="A630" s="4">
        <v>17</v>
      </c>
      <c r="B630" s="4">
        <v>17135</v>
      </c>
      <c r="C630" s="6" t="s">
        <v>2271</v>
      </c>
      <c r="D630" s="6" t="s">
        <v>57</v>
      </c>
      <c r="E630" t="s">
        <v>4254</v>
      </c>
      <c r="F630" s="6">
        <v>495357483.90858501</v>
      </c>
      <c r="G630">
        <f t="shared" si="33"/>
        <v>17135</v>
      </c>
      <c r="H630">
        <f t="shared" si="34"/>
        <v>17183</v>
      </c>
      <c r="J630" s="4"/>
    </row>
    <row r="631" spans="1:10" x14ac:dyDescent="0.3">
      <c r="A631" s="4">
        <v>17</v>
      </c>
      <c r="B631" s="4">
        <v>17137</v>
      </c>
      <c r="C631" s="6" t="s">
        <v>2271</v>
      </c>
      <c r="D631" s="6" t="s">
        <v>58</v>
      </c>
      <c r="E631" t="s">
        <v>4254</v>
      </c>
      <c r="F631" s="6">
        <v>348366193.63198698</v>
      </c>
      <c r="G631">
        <f t="shared" si="33"/>
        <v>17137</v>
      </c>
      <c r="H631">
        <f t="shared" si="34"/>
        <v>17183</v>
      </c>
      <c r="J631" s="4"/>
    </row>
    <row r="632" spans="1:10" x14ac:dyDescent="0.3">
      <c r="A632" s="4">
        <v>17</v>
      </c>
      <c r="B632" s="4">
        <v>17139</v>
      </c>
      <c r="C632" s="6" t="s">
        <v>2271</v>
      </c>
      <c r="D632" s="6" t="s">
        <v>495</v>
      </c>
      <c r="E632" t="s">
        <v>4254</v>
      </c>
      <c r="F632" s="6">
        <v>163369570.06654799</v>
      </c>
      <c r="G632">
        <f t="shared" si="33"/>
        <v>17139</v>
      </c>
      <c r="H632">
        <f t="shared" si="34"/>
        <v>17183</v>
      </c>
      <c r="J632" s="4"/>
    </row>
    <row r="633" spans="1:10" x14ac:dyDescent="0.3">
      <c r="A633" s="4">
        <v>17</v>
      </c>
      <c r="B633" s="4">
        <v>17141</v>
      </c>
      <c r="C633" s="6" t="s">
        <v>2271</v>
      </c>
      <c r="D633" s="6" t="s">
        <v>496</v>
      </c>
      <c r="E633" t="s">
        <v>4253</v>
      </c>
      <c r="F633" s="6">
        <v>714709433.36439502</v>
      </c>
      <c r="G633">
        <f t="shared" si="33"/>
        <v>17141</v>
      </c>
      <c r="H633">
        <f t="shared" si="34"/>
        <v>17201</v>
      </c>
      <c r="J633" s="4"/>
    </row>
    <row r="634" spans="1:10" x14ac:dyDescent="0.3">
      <c r="A634" s="4">
        <v>17</v>
      </c>
      <c r="B634" s="4">
        <v>17143</v>
      </c>
      <c r="C634" s="6" t="s">
        <v>2271</v>
      </c>
      <c r="D634" s="6" t="s">
        <v>497</v>
      </c>
      <c r="E634" t="s">
        <v>4253</v>
      </c>
      <c r="F634" s="6">
        <v>1690554231.05531</v>
      </c>
      <c r="G634">
        <f t="shared" si="33"/>
        <v>17143</v>
      </c>
      <c r="H634">
        <f t="shared" si="34"/>
        <v>17201</v>
      </c>
      <c r="J634" s="4"/>
    </row>
    <row r="635" spans="1:10" x14ac:dyDescent="0.3">
      <c r="A635" s="4">
        <v>17</v>
      </c>
      <c r="B635" s="4">
        <v>17145</v>
      </c>
      <c r="C635" s="6" t="s">
        <v>2271</v>
      </c>
      <c r="D635" s="6" t="s">
        <v>59</v>
      </c>
      <c r="E635" t="s">
        <v>4254</v>
      </c>
      <c r="F635" s="6">
        <v>192744967.06053001</v>
      </c>
      <c r="G635">
        <f t="shared" si="33"/>
        <v>17145</v>
      </c>
      <c r="H635">
        <f t="shared" si="34"/>
        <v>17183</v>
      </c>
      <c r="J635" s="4"/>
    </row>
    <row r="636" spans="1:10" x14ac:dyDescent="0.3">
      <c r="A636" s="4">
        <v>17</v>
      </c>
      <c r="B636" s="4">
        <v>17147</v>
      </c>
      <c r="C636" s="6" t="s">
        <v>2271</v>
      </c>
      <c r="D636" s="6" t="s">
        <v>498</v>
      </c>
      <c r="E636" t="s">
        <v>4253</v>
      </c>
      <c r="F636" s="6">
        <v>248994291.14782199</v>
      </c>
      <c r="G636">
        <f t="shared" si="33"/>
        <v>17147</v>
      </c>
      <c r="H636">
        <f t="shared" si="34"/>
        <v>17201</v>
      </c>
      <c r="J636" s="4"/>
    </row>
    <row r="637" spans="1:10" x14ac:dyDescent="0.3">
      <c r="A637" s="4">
        <v>17</v>
      </c>
      <c r="B637" s="4">
        <v>17149</v>
      </c>
      <c r="C637" s="6" t="s">
        <v>2271</v>
      </c>
      <c r="D637" s="6" t="s">
        <v>61</v>
      </c>
      <c r="E637" t="s">
        <v>4254</v>
      </c>
      <c r="F637" s="6">
        <v>281073973.37706798</v>
      </c>
      <c r="G637">
        <f t="shared" si="33"/>
        <v>17149</v>
      </c>
      <c r="H637">
        <f t="shared" si="34"/>
        <v>17183</v>
      </c>
      <c r="J637" s="4"/>
    </row>
    <row r="638" spans="1:10" x14ac:dyDescent="0.3">
      <c r="A638" s="4">
        <v>17</v>
      </c>
      <c r="B638" s="4">
        <v>17151</v>
      </c>
      <c r="C638" s="6" t="s">
        <v>2271</v>
      </c>
      <c r="D638" s="6" t="s">
        <v>130</v>
      </c>
      <c r="E638" t="s">
        <v>4254</v>
      </c>
      <c r="F638" s="6">
        <v>45284776.258607298</v>
      </c>
      <c r="G638">
        <f t="shared" si="33"/>
        <v>17151</v>
      </c>
      <c r="H638">
        <f t="shared" si="34"/>
        <v>17183</v>
      </c>
      <c r="J638" s="4"/>
    </row>
    <row r="639" spans="1:10" x14ac:dyDescent="0.3">
      <c r="A639" s="4">
        <v>17</v>
      </c>
      <c r="B639" s="4">
        <v>17153</v>
      </c>
      <c r="C639" s="6" t="s">
        <v>2271</v>
      </c>
      <c r="D639" s="6" t="s">
        <v>132</v>
      </c>
      <c r="E639" t="s">
        <v>4254</v>
      </c>
      <c r="F639" s="6">
        <v>119311629.4787</v>
      </c>
      <c r="G639">
        <f t="shared" si="33"/>
        <v>17153</v>
      </c>
      <c r="H639">
        <f t="shared" si="34"/>
        <v>17183</v>
      </c>
      <c r="J639" s="4"/>
    </row>
    <row r="640" spans="1:10" x14ac:dyDescent="0.3">
      <c r="A640" s="4">
        <v>17</v>
      </c>
      <c r="B640" s="4">
        <v>17155</v>
      </c>
      <c r="C640" s="6" t="s">
        <v>2271</v>
      </c>
      <c r="D640" s="6" t="s">
        <v>307</v>
      </c>
      <c r="E640" t="s">
        <v>4253</v>
      </c>
      <c r="F640" s="6">
        <v>66339496.555561699</v>
      </c>
      <c r="G640">
        <f t="shared" si="33"/>
        <v>17155</v>
      </c>
      <c r="H640">
        <f t="shared" si="34"/>
        <v>17201</v>
      </c>
      <c r="J640" s="4"/>
    </row>
    <row r="641" spans="1:10" x14ac:dyDescent="0.3">
      <c r="A641" s="4">
        <v>17</v>
      </c>
      <c r="B641" s="4">
        <v>17157</v>
      </c>
      <c r="C641" s="6" t="s">
        <v>2271</v>
      </c>
      <c r="D641" s="6" t="s">
        <v>62</v>
      </c>
      <c r="E641" t="s">
        <v>4254</v>
      </c>
      <c r="F641" s="6">
        <v>269049621.17549902</v>
      </c>
      <c r="G641">
        <f t="shared" si="33"/>
        <v>17157</v>
      </c>
      <c r="H641">
        <f t="shared" si="34"/>
        <v>17183</v>
      </c>
      <c r="J641" s="4"/>
    </row>
    <row r="642" spans="1:10" x14ac:dyDescent="0.3">
      <c r="A642" s="4">
        <v>17</v>
      </c>
      <c r="B642" s="4">
        <v>17159</v>
      </c>
      <c r="C642" s="6" t="s">
        <v>2271</v>
      </c>
      <c r="D642" s="6" t="s">
        <v>499</v>
      </c>
      <c r="E642" t="s">
        <v>4254</v>
      </c>
      <c r="F642" s="6">
        <v>155658553.34889099</v>
      </c>
      <c r="G642">
        <f t="shared" ref="G642:G705" si="35">B642</f>
        <v>17159</v>
      </c>
      <c r="H642">
        <f t="shared" si="34"/>
        <v>17183</v>
      </c>
      <c r="J642" s="4"/>
    </row>
    <row r="643" spans="1:10" x14ac:dyDescent="0.3">
      <c r="A643" s="4">
        <v>17</v>
      </c>
      <c r="B643" s="4">
        <v>17161</v>
      </c>
      <c r="C643" s="6" t="s">
        <v>2271</v>
      </c>
      <c r="D643" s="6" t="s">
        <v>500</v>
      </c>
      <c r="E643" t="s">
        <v>4253</v>
      </c>
      <c r="F643" s="6">
        <v>1233672496.6136601</v>
      </c>
      <c r="G643">
        <f t="shared" si="35"/>
        <v>17161</v>
      </c>
      <c r="H643">
        <f t="shared" ref="H643:H706" si="36">VLOOKUP(E643,$M$1:$O$412,3,FALSE)</f>
        <v>17201</v>
      </c>
      <c r="J643" s="4"/>
    </row>
    <row r="644" spans="1:10" x14ac:dyDescent="0.3">
      <c r="A644" s="4">
        <v>17</v>
      </c>
      <c r="B644" s="4">
        <v>17163</v>
      </c>
      <c r="C644" s="6" t="s">
        <v>2271</v>
      </c>
      <c r="D644" s="6" t="s">
        <v>64</v>
      </c>
      <c r="E644" t="s">
        <v>4408</v>
      </c>
      <c r="F644" s="6">
        <v>2748986948.7023201</v>
      </c>
      <c r="G644">
        <f t="shared" si="35"/>
        <v>17163</v>
      </c>
      <c r="H644">
        <f t="shared" si="36"/>
        <v>17031</v>
      </c>
      <c r="J644" s="4"/>
    </row>
    <row r="645" spans="1:10" x14ac:dyDescent="0.3">
      <c r="A645" s="4">
        <v>17</v>
      </c>
      <c r="B645" s="4">
        <v>17165</v>
      </c>
      <c r="C645" s="6" t="s">
        <v>2271</v>
      </c>
      <c r="D645" s="6" t="s">
        <v>134</v>
      </c>
      <c r="E645" t="s">
        <v>4254</v>
      </c>
      <c r="F645" s="6">
        <v>254393400.03758901</v>
      </c>
      <c r="G645">
        <f t="shared" si="35"/>
        <v>17165</v>
      </c>
      <c r="H645">
        <f t="shared" si="36"/>
        <v>17183</v>
      </c>
      <c r="J645" s="4"/>
    </row>
    <row r="646" spans="1:10" x14ac:dyDescent="0.3">
      <c r="A646" s="4">
        <v>17</v>
      </c>
      <c r="B646" s="4">
        <v>17167</v>
      </c>
      <c r="C646" s="6" t="s">
        <v>2271</v>
      </c>
      <c r="D646" s="6" t="s">
        <v>501</v>
      </c>
      <c r="E646" t="s">
        <v>4253</v>
      </c>
      <c r="F646" s="6">
        <v>2059540872.8266001</v>
      </c>
      <c r="G646">
        <f t="shared" si="35"/>
        <v>17167</v>
      </c>
      <c r="H646">
        <f t="shared" si="36"/>
        <v>17201</v>
      </c>
      <c r="J646" s="4"/>
    </row>
    <row r="647" spans="1:10" x14ac:dyDescent="0.3">
      <c r="A647" s="4">
        <v>17</v>
      </c>
      <c r="B647" s="4">
        <v>17169</v>
      </c>
      <c r="C647" s="6" t="s">
        <v>2271</v>
      </c>
      <c r="D647" s="6" t="s">
        <v>502</v>
      </c>
      <c r="E647" t="s">
        <v>4254</v>
      </c>
      <c r="F647" s="6">
        <v>89524347.522843495</v>
      </c>
      <c r="G647">
        <f t="shared" si="35"/>
        <v>17169</v>
      </c>
      <c r="H647">
        <f t="shared" si="36"/>
        <v>17183</v>
      </c>
      <c r="J647" s="4"/>
    </row>
    <row r="648" spans="1:10" x14ac:dyDescent="0.3">
      <c r="A648" s="4">
        <v>17</v>
      </c>
      <c r="B648" s="4">
        <v>17171</v>
      </c>
      <c r="C648" s="6" t="s">
        <v>2271</v>
      </c>
      <c r="D648" s="6" t="s">
        <v>135</v>
      </c>
      <c r="E648" t="s">
        <v>4254</v>
      </c>
      <c r="F648" s="6">
        <v>89405369.139448702</v>
      </c>
      <c r="G648">
        <f t="shared" si="35"/>
        <v>17171</v>
      </c>
      <c r="H648">
        <f t="shared" si="36"/>
        <v>17183</v>
      </c>
      <c r="J648" s="4"/>
    </row>
    <row r="649" spans="1:10" x14ac:dyDescent="0.3">
      <c r="A649" s="4">
        <v>17</v>
      </c>
      <c r="B649" s="4">
        <v>17173</v>
      </c>
      <c r="C649" s="6" t="s">
        <v>2271</v>
      </c>
      <c r="D649" s="6" t="s">
        <v>65</v>
      </c>
      <c r="E649" t="s">
        <v>4254</v>
      </c>
      <c r="F649" s="6">
        <v>248804937.680327</v>
      </c>
      <c r="G649">
        <f t="shared" si="35"/>
        <v>17173</v>
      </c>
      <c r="H649">
        <f t="shared" si="36"/>
        <v>17183</v>
      </c>
      <c r="J649" s="4"/>
    </row>
    <row r="650" spans="1:10" x14ac:dyDescent="0.3">
      <c r="A650" s="4">
        <v>17</v>
      </c>
      <c r="B650" s="4">
        <v>17175</v>
      </c>
      <c r="C650" s="6" t="s">
        <v>2271</v>
      </c>
      <c r="D650" s="6" t="s">
        <v>503</v>
      </c>
      <c r="E650" t="s">
        <v>4254</v>
      </c>
      <c r="F650" s="6">
        <v>71198878.825082496</v>
      </c>
      <c r="G650">
        <f t="shared" si="35"/>
        <v>17175</v>
      </c>
      <c r="H650">
        <f t="shared" si="36"/>
        <v>17183</v>
      </c>
      <c r="J650" s="4"/>
    </row>
    <row r="651" spans="1:10" x14ac:dyDescent="0.3">
      <c r="A651" s="4">
        <v>17</v>
      </c>
      <c r="B651" s="4">
        <v>17177</v>
      </c>
      <c r="C651" s="6" t="s">
        <v>2271</v>
      </c>
      <c r="D651" s="6" t="s">
        <v>504</v>
      </c>
      <c r="E651" t="s">
        <v>4254</v>
      </c>
      <c r="F651" s="6">
        <v>398023466.340437</v>
      </c>
      <c r="G651">
        <f t="shared" si="35"/>
        <v>17177</v>
      </c>
      <c r="H651">
        <f t="shared" si="36"/>
        <v>17183</v>
      </c>
      <c r="J651" s="4"/>
    </row>
    <row r="652" spans="1:10" x14ac:dyDescent="0.3">
      <c r="A652" s="4">
        <v>17</v>
      </c>
      <c r="B652" s="4">
        <v>17179</v>
      </c>
      <c r="C652" s="6" t="s">
        <v>2271</v>
      </c>
      <c r="D652" s="6" t="s">
        <v>505</v>
      </c>
      <c r="E652" t="s">
        <v>4253</v>
      </c>
      <c r="F652" s="6">
        <v>1297290421.4662199</v>
      </c>
      <c r="G652">
        <f t="shared" si="35"/>
        <v>17179</v>
      </c>
      <c r="H652">
        <f t="shared" si="36"/>
        <v>17201</v>
      </c>
      <c r="J652" s="4"/>
    </row>
    <row r="653" spans="1:10" x14ac:dyDescent="0.3">
      <c r="A653" s="4">
        <v>17</v>
      </c>
      <c r="B653" s="4">
        <v>17181</v>
      </c>
      <c r="C653" s="6" t="s">
        <v>2271</v>
      </c>
      <c r="D653" s="6" t="s">
        <v>141</v>
      </c>
      <c r="E653" t="s">
        <v>4254</v>
      </c>
      <c r="F653" s="6">
        <v>237772435.375934</v>
      </c>
      <c r="G653">
        <f t="shared" si="35"/>
        <v>17181</v>
      </c>
      <c r="H653">
        <f t="shared" si="36"/>
        <v>17183</v>
      </c>
      <c r="J653" s="4"/>
    </row>
    <row r="654" spans="1:10" x14ac:dyDescent="0.3">
      <c r="A654" s="4">
        <v>17</v>
      </c>
      <c r="B654" s="4">
        <v>17183</v>
      </c>
      <c r="C654" s="6" t="s">
        <v>2271</v>
      </c>
      <c r="D654" s="6" t="s">
        <v>506</v>
      </c>
      <c r="E654" t="s">
        <v>4254</v>
      </c>
      <c r="F654" s="6">
        <v>720241647.24874794</v>
      </c>
      <c r="G654">
        <f t="shared" si="35"/>
        <v>17183</v>
      </c>
      <c r="H654">
        <f t="shared" si="36"/>
        <v>17183</v>
      </c>
      <c r="J654" s="4"/>
    </row>
    <row r="655" spans="1:10" x14ac:dyDescent="0.3">
      <c r="A655" s="4">
        <v>17</v>
      </c>
      <c r="B655" s="4">
        <v>17185</v>
      </c>
      <c r="C655" s="6" t="s">
        <v>2271</v>
      </c>
      <c r="D655" s="6" t="s">
        <v>507</v>
      </c>
      <c r="E655" t="s">
        <v>4254</v>
      </c>
      <c r="F655" s="6">
        <v>91866750.270821601</v>
      </c>
      <c r="G655">
        <f t="shared" si="35"/>
        <v>17185</v>
      </c>
      <c r="H655">
        <f t="shared" si="36"/>
        <v>17183</v>
      </c>
      <c r="J655" s="4"/>
    </row>
    <row r="656" spans="1:10" x14ac:dyDescent="0.3">
      <c r="A656" s="4">
        <v>17</v>
      </c>
      <c r="B656" s="4">
        <v>17187</v>
      </c>
      <c r="C656" s="6" t="s">
        <v>2271</v>
      </c>
      <c r="D656" s="6" t="s">
        <v>418</v>
      </c>
      <c r="E656" t="s">
        <v>4254</v>
      </c>
      <c r="F656" s="6">
        <v>223707711.82932201</v>
      </c>
      <c r="G656">
        <f t="shared" si="35"/>
        <v>17187</v>
      </c>
      <c r="H656">
        <f t="shared" si="36"/>
        <v>17183</v>
      </c>
      <c r="J656" s="4"/>
    </row>
    <row r="657" spans="1:10" x14ac:dyDescent="0.3">
      <c r="A657" s="4">
        <v>17</v>
      </c>
      <c r="B657" s="4">
        <v>17189</v>
      </c>
      <c r="C657" s="6" t="s">
        <v>2271</v>
      </c>
      <c r="D657" s="6" t="s">
        <v>71</v>
      </c>
      <c r="E657" t="s">
        <v>4253</v>
      </c>
      <c r="F657" s="6">
        <v>377802562.87398303</v>
      </c>
      <c r="G657">
        <f t="shared" si="35"/>
        <v>17189</v>
      </c>
      <c r="H657">
        <f t="shared" si="36"/>
        <v>17201</v>
      </c>
      <c r="J657" s="4"/>
    </row>
    <row r="658" spans="1:10" x14ac:dyDescent="0.3">
      <c r="A658" s="4">
        <v>17</v>
      </c>
      <c r="B658" s="4">
        <v>17191</v>
      </c>
      <c r="C658" s="6" t="s">
        <v>2271</v>
      </c>
      <c r="D658" s="6" t="s">
        <v>419</v>
      </c>
      <c r="E658" t="s">
        <v>4254</v>
      </c>
      <c r="F658" s="6">
        <v>266319359.412388</v>
      </c>
      <c r="G658">
        <f t="shared" si="35"/>
        <v>17191</v>
      </c>
      <c r="H658">
        <f t="shared" si="36"/>
        <v>17183</v>
      </c>
      <c r="J658" s="4"/>
    </row>
    <row r="659" spans="1:10" x14ac:dyDescent="0.3">
      <c r="A659" s="4">
        <v>17</v>
      </c>
      <c r="B659" s="4">
        <v>17193</v>
      </c>
      <c r="C659" s="6" t="s">
        <v>2271</v>
      </c>
      <c r="D659" s="6" t="s">
        <v>143</v>
      </c>
      <c r="E659" t="s">
        <v>4254</v>
      </c>
      <c r="F659" s="6">
        <v>216696791.00936499</v>
      </c>
      <c r="G659">
        <f t="shared" si="35"/>
        <v>17193</v>
      </c>
      <c r="H659">
        <f t="shared" si="36"/>
        <v>17183</v>
      </c>
      <c r="J659" s="4"/>
    </row>
    <row r="660" spans="1:10" x14ac:dyDescent="0.3">
      <c r="A660" s="4">
        <v>17</v>
      </c>
      <c r="B660" s="4">
        <v>17195</v>
      </c>
      <c r="C660" s="6" t="s">
        <v>2271</v>
      </c>
      <c r="D660" s="6" t="s">
        <v>508</v>
      </c>
      <c r="E660" t="s">
        <v>4253</v>
      </c>
      <c r="F660" s="6">
        <v>531366847.70211297</v>
      </c>
      <c r="G660">
        <f t="shared" si="35"/>
        <v>17195</v>
      </c>
      <c r="H660">
        <f t="shared" si="36"/>
        <v>17201</v>
      </c>
      <c r="J660" s="4"/>
    </row>
    <row r="661" spans="1:10" x14ac:dyDescent="0.3">
      <c r="A661" s="4">
        <v>17</v>
      </c>
      <c r="B661" s="4">
        <v>17197</v>
      </c>
      <c r="C661" s="6" t="s">
        <v>2271</v>
      </c>
      <c r="D661" s="6" t="s">
        <v>509</v>
      </c>
      <c r="E661" t="s">
        <v>4409</v>
      </c>
      <c r="F661" s="6">
        <v>5990879236.6820898</v>
      </c>
      <c r="G661">
        <f t="shared" si="35"/>
        <v>17197</v>
      </c>
      <c r="H661">
        <f t="shared" si="36"/>
        <v>17043</v>
      </c>
      <c r="J661" s="4"/>
    </row>
    <row r="662" spans="1:10" x14ac:dyDescent="0.3">
      <c r="A662" s="4">
        <v>17</v>
      </c>
      <c r="B662" s="4">
        <v>17199</v>
      </c>
      <c r="C662" s="6" t="s">
        <v>2271</v>
      </c>
      <c r="D662" s="6" t="s">
        <v>510</v>
      </c>
      <c r="E662" t="s">
        <v>4253</v>
      </c>
      <c r="F662" s="6">
        <v>787260124.76437199</v>
      </c>
      <c r="G662">
        <f t="shared" si="35"/>
        <v>17199</v>
      </c>
      <c r="H662">
        <f t="shared" si="36"/>
        <v>17201</v>
      </c>
      <c r="J662" s="4"/>
    </row>
    <row r="663" spans="1:10" x14ac:dyDescent="0.3">
      <c r="A663" s="4">
        <v>17</v>
      </c>
      <c r="B663" s="4">
        <v>17201</v>
      </c>
      <c r="C663" s="6" t="s">
        <v>2271</v>
      </c>
      <c r="D663" s="6" t="s">
        <v>511</v>
      </c>
      <c r="E663" t="s">
        <v>4253</v>
      </c>
      <c r="F663" s="6">
        <v>2441592074.1233602</v>
      </c>
      <c r="G663">
        <f t="shared" si="35"/>
        <v>17201</v>
      </c>
      <c r="H663">
        <f t="shared" si="36"/>
        <v>17201</v>
      </c>
      <c r="J663" s="4"/>
    </row>
    <row r="664" spans="1:10" x14ac:dyDescent="0.3">
      <c r="A664" s="4">
        <v>17</v>
      </c>
      <c r="B664" s="4">
        <v>17203</v>
      </c>
      <c r="C664" s="6" t="s">
        <v>2271</v>
      </c>
      <c r="D664" s="6" t="s">
        <v>512</v>
      </c>
      <c r="E664" t="s">
        <v>4253</v>
      </c>
      <c r="F664" s="6">
        <v>468109294.82306898</v>
      </c>
      <c r="G664">
        <f t="shared" si="35"/>
        <v>17203</v>
      </c>
      <c r="H664">
        <f t="shared" si="36"/>
        <v>17201</v>
      </c>
      <c r="J664" s="4"/>
    </row>
    <row r="665" spans="1:10" x14ac:dyDescent="0.3">
      <c r="A665" s="4">
        <v>18</v>
      </c>
      <c r="B665" s="4">
        <v>18001</v>
      </c>
      <c r="C665" s="6" t="s">
        <v>2272</v>
      </c>
      <c r="D665" s="6" t="s">
        <v>202</v>
      </c>
      <c r="E665" t="s">
        <v>4255</v>
      </c>
      <c r="F665" s="6">
        <v>326637229.26477301</v>
      </c>
      <c r="G665">
        <f t="shared" si="35"/>
        <v>18001</v>
      </c>
      <c r="H665">
        <f t="shared" si="36"/>
        <v>18003</v>
      </c>
      <c r="J665" s="4"/>
    </row>
    <row r="666" spans="1:10" x14ac:dyDescent="0.3">
      <c r="A666" s="4">
        <v>18</v>
      </c>
      <c r="B666" s="4">
        <v>18003</v>
      </c>
      <c r="C666" s="6" t="s">
        <v>2272</v>
      </c>
      <c r="D666" s="6" t="s">
        <v>513</v>
      </c>
      <c r="E666" t="s">
        <v>4255</v>
      </c>
      <c r="F666" s="6">
        <v>4550399443.4344702</v>
      </c>
      <c r="G666">
        <f t="shared" si="35"/>
        <v>18003</v>
      </c>
      <c r="H666">
        <f t="shared" si="36"/>
        <v>18003</v>
      </c>
      <c r="J666" s="4"/>
    </row>
    <row r="667" spans="1:10" x14ac:dyDescent="0.3">
      <c r="A667" s="4">
        <v>18</v>
      </c>
      <c r="B667" s="4">
        <v>18005</v>
      </c>
      <c r="C667" s="6" t="s">
        <v>2272</v>
      </c>
      <c r="D667" s="6" t="s">
        <v>514</v>
      </c>
      <c r="E667" t="s">
        <v>4255</v>
      </c>
      <c r="F667" s="6">
        <v>1207222041.1861999</v>
      </c>
      <c r="G667">
        <f t="shared" si="35"/>
        <v>18005</v>
      </c>
      <c r="H667">
        <f t="shared" si="36"/>
        <v>18003</v>
      </c>
      <c r="J667" s="4"/>
    </row>
    <row r="668" spans="1:10" x14ac:dyDescent="0.3">
      <c r="A668" s="4">
        <v>18</v>
      </c>
      <c r="B668" s="4">
        <v>18007</v>
      </c>
      <c r="C668" s="6" t="s">
        <v>2272</v>
      </c>
      <c r="D668" s="6" t="s">
        <v>92</v>
      </c>
      <c r="E668" t="s">
        <v>4255</v>
      </c>
      <c r="F668" s="6">
        <v>120035685.224749</v>
      </c>
      <c r="G668">
        <f t="shared" si="35"/>
        <v>18007</v>
      </c>
      <c r="H668">
        <f t="shared" si="36"/>
        <v>18003</v>
      </c>
      <c r="J668" s="4"/>
    </row>
    <row r="669" spans="1:10" x14ac:dyDescent="0.3">
      <c r="A669" s="4">
        <v>18</v>
      </c>
      <c r="B669" s="4">
        <v>18009</v>
      </c>
      <c r="C669" s="6" t="s">
        <v>2272</v>
      </c>
      <c r="D669" s="6" t="s">
        <v>515</v>
      </c>
      <c r="E669" t="s">
        <v>4256</v>
      </c>
      <c r="F669" s="6">
        <v>124451789.198046</v>
      </c>
      <c r="G669">
        <f t="shared" si="35"/>
        <v>18009</v>
      </c>
      <c r="H669">
        <f t="shared" si="36"/>
        <v>18079</v>
      </c>
      <c r="J669" s="4"/>
    </row>
    <row r="670" spans="1:10" x14ac:dyDescent="0.3">
      <c r="A670" s="4">
        <v>18</v>
      </c>
      <c r="B670" s="4">
        <v>18011</v>
      </c>
      <c r="C670" s="6" t="s">
        <v>2272</v>
      </c>
      <c r="D670" s="6" t="s">
        <v>93</v>
      </c>
      <c r="E670" t="s">
        <v>4257</v>
      </c>
      <c r="F670" s="6">
        <v>1210179791.7532899</v>
      </c>
      <c r="G670">
        <f t="shared" si="35"/>
        <v>18011</v>
      </c>
      <c r="H670">
        <f t="shared" si="36"/>
        <v>18097</v>
      </c>
      <c r="J670" s="4"/>
    </row>
    <row r="671" spans="1:10" x14ac:dyDescent="0.3">
      <c r="A671" s="4">
        <v>18</v>
      </c>
      <c r="B671" s="4">
        <v>18013</v>
      </c>
      <c r="C671" s="6" t="s">
        <v>2272</v>
      </c>
      <c r="D671" s="6" t="s">
        <v>461</v>
      </c>
      <c r="E671" t="s">
        <v>4255</v>
      </c>
      <c r="F671" s="6">
        <v>146944310.29664701</v>
      </c>
      <c r="G671">
        <f t="shared" si="35"/>
        <v>18013</v>
      </c>
      <c r="H671">
        <f t="shared" si="36"/>
        <v>18003</v>
      </c>
      <c r="J671" s="4"/>
    </row>
    <row r="672" spans="1:10" x14ac:dyDescent="0.3">
      <c r="A672" s="4">
        <v>18</v>
      </c>
      <c r="B672" s="4">
        <v>18015</v>
      </c>
      <c r="C672" s="6" t="s">
        <v>2272</v>
      </c>
      <c r="D672" s="6" t="s">
        <v>95</v>
      </c>
      <c r="E672" t="s">
        <v>4255</v>
      </c>
      <c r="F672" s="6">
        <v>242249271.70671901</v>
      </c>
      <c r="G672">
        <f t="shared" si="35"/>
        <v>18015</v>
      </c>
      <c r="H672">
        <f t="shared" si="36"/>
        <v>18003</v>
      </c>
      <c r="J672" s="4"/>
    </row>
    <row r="673" spans="1:10" x14ac:dyDescent="0.3">
      <c r="A673" s="4">
        <v>18</v>
      </c>
      <c r="B673" s="4">
        <v>18017</v>
      </c>
      <c r="C673" s="6" t="s">
        <v>2272</v>
      </c>
      <c r="D673" s="6" t="s">
        <v>463</v>
      </c>
      <c r="E673" t="s">
        <v>4255</v>
      </c>
      <c r="F673" s="6">
        <v>419607593.34074998</v>
      </c>
      <c r="G673">
        <f t="shared" si="35"/>
        <v>18017</v>
      </c>
      <c r="H673">
        <f t="shared" si="36"/>
        <v>18003</v>
      </c>
      <c r="J673" s="4"/>
    </row>
    <row r="674" spans="1:10" x14ac:dyDescent="0.3">
      <c r="A674" s="4">
        <v>18</v>
      </c>
      <c r="B674" s="4">
        <v>18019</v>
      </c>
      <c r="C674" s="6" t="s">
        <v>2272</v>
      </c>
      <c r="D674" s="6" t="s">
        <v>97</v>
      </c>
      <c r="E674" t="s">
        <v>4412</v>
      </c>
      <c r="F674" s="6">
        <v>1620782886.89816</v>
      </c>
      <c r="G674">
        <f t="shared" si="35"/>
        <v>18019</v>
      </c>
      <c r="H674">
        <f t="shared" si="36"/>
        <v>18019</v>
      </c>
      <c r="J674" s="4"/>
    </row>
    <row r="675" spans="1:10" x14ac:dyDescent="0.3">
      <c r="A675" s="4">
        <v>18</v>
      </c>
      <c r="B675" s="4">
        <v>18021</v>
      </c>
      <c r="C675" s="6" t="s">
        <v>2272</v>
      </c>
      <c r="D675" s="6" t="s">
        <v>20</v>
      </c>
      <c r="E675" t="s">
        <v>4255</v>
      </c>
      <c r="F675" s="6">
        <v>410024157.58192003</v>
      </c>
      <c r="G675">
        <f t="shared" si="35"/>
        <v>18021</v>
      </c>
      <c r="H675">
        <f t="shared" si="36"/>
        <v>18003</v>
      </c>
      <c r="J675" s="4"/>
    </row>
    <row r="676" spans="1:10" x14ac:dyDescent="0.3">
      <c r="A676" s="4">
        <v>18</v>
      </c>
      <c r="B676" s="4">
        <v>18023</v>
      </c>
      <c r="C676" s="6" t="s">
        <v>2272</v>
      </c>
      <c r="D676" s="6" t="s">
        <v>466</v>
      </c>
      <c r="E676" t="s">
        <v>4255</v>
      </c>
      <c r="F676" s="6">
        <v>538551251.58664095</v>
      </c>
      <c r="G676">
        <f t="shared" si="35"/>
        <v>18023</v>
      </c>
      <c r="H676">
        <f t="shared" si="36"/>
        <v>18003</v>
      </c>
      <c r="J676" s="4"/>
    </row>
    <row r="677" spans="1:10" x14ac:dyDescent="0.3">
      <c r="A677" s="4">
        <v>18</v>
      </c>
      <c r="B677" s="4">
        <v>18025</v>
      </c>
      <c r="C677" s="6" t="s">
        <v>2272</v>
      </c>
      <c r="D677" s="6" t="s">
        <v>102</v>
      </c>
      <c r="E677" t="s">
        <v>4256</v>
      </c>
      <c r="F677" s="6">
        <v>226420318.47282401</v>
      </c>
      <c r="G677">
        <f t="shared" si="35"/>
        <v>18025</v>
      </c>
      <c r="H677">
        <f t="shared" si="36"/>
        <v>18079</v>
      </c>
      <c r="J677" s="4"/>
    </row>
    <row r="678" spans="1:10" x14ac:dyDescent="0.3">
      <c r="A678" s="4">
        <v>18</v>
      </c>
      <c r="B678" s="4">
        <v>18027</v>
      </c>
      <c r="C678" s="6" t="s">
        <v>2272</v>
      </c>
      <c r="D678" s="6" t="s">
        <v>516</v>
      </c>
      <c r="E678" t="s">
        <v>4255</v>
      </c>
      <c r="F678" s="6">
        <v>377372482.024207</v>
      </c>
      <c r="G678">
        <f t="shared" si="35"/>
        <v>18027</v>
      </c>
      <c r="H678">
        <f t="shared" si="36"/>
        <v>18003</v>
      </c>
      <c r="J678" s="4"/>
    </row>
    <row r="679" spans="1:10" x14ac:dyDescent="0.3">
      <c r="A679" s="4">
        <v>18</v>
      </c>
      <c r="B679" s="4">
        <v>18029</v>
      </c>
      <c r="C679" s="6" t="s">
        <v>2272</v>
      </c>
      <c r="D679" s="6" t="s">
        <v>517</v>
      </c>
      <c r="E679" t="s">
        <v>4255</v>
      </c>
      <c r="F679" s="6">
        <v>723068801.376683</v>
      </c>
      <c r="G679">
        <f t="shared" si="35"/>
        <v>18029</v>
      </c>
      <c r="H679">
        <f t="shared" si="36"/>
        <v>18003</v>
      </c>
      <c r="J679" s="4"/>
    </row>
    <row r="680" spans="1:10" x14ac:dyDescent="0.3">
      <c r="A680" s="4">
        <v>18</v>
      </c>
      <c r="B680" s="4">
        <v>18031</v>
      </c>
      <c r="C680" s="6" t="s">
        <v>2272</v>
      </c>
      <c r="D680" s="6" t="s">
        <v>349</v>
      </c>
      <c r="E680" t="s">
        <v>4255</v>
      </c>
      <c r="F680" s="6">
        <v>487115479.42178297</v>
      </c>
      <c r="G680">
        <f t="shared" si="35"/>
        <v>18031</v>
      </c>
      <c r="H680">
        <f t="shared" si="36"/>
        <v>18003</v>
      </c>
      <c r="J680" s="4"/>
    </row>
    <row r="681" spans="1:10" x14ac:dyDescent="0.3">
      <c r="A681" s="4">
        <v>18</v>
      </c>
      <c r="B681" s="4">
        <v>18033</v>
      </c>
      <c r="C681" s="6" t="s">
        <v>2272</v>
      </c>
      <c r="D681" s="6" t="s">
        <v>518</v>
      </c>
      <c r="E681" t="s">
        <v>4255</v>
      </c>
      <c r="F681" s="6">
        <v>657326413.21111703</v>
      </c>
      <c r="G681">
        <f t="shared" si="35"/>
        <v>18033</v>
      </c>
      <c r="H681">
        <f t="shared" si="36"/>
        <v>18003</v>
      </c>
      <c r="J681" s="4"/>
    </row>
    <row r="682" spans="1:10" x14ac:dyDescent="0.3">
      <c r="A682" s="4">
        <v>18</v>
      </c>
      <c r="B682" s="4">
        <v>18035</v>
      </c>
      <c r="C682" s="6" t="s">
        <v>2272</v>
      </c>
      <c r="D682" s="6" t="s">
        <v>519</v>
      </c>
      <c r="E682" t="s">
        <v>4255</v>
      </c>
      <c r="F682" s="6">
        <v>1467226872.9159601</v>
      </c>
      <c r="G682">
        <f t="shared" si="35"/>
        <v>18035</v>
      </c>
      <c r="H682">
        <f t="shared" si="36"/>
        <v>18003</v>
      </c>
      <c r="J682" s="4"/>
    </row>
    <row r="683" spans="1:10" x14ac:dyDescent="0.3">
      <c r="A683" s="4">
        <v>18</v>
      </c>
      <c r="B683" s="4">
        <v>18037</v>
      </c>
      <c r="C683" s="6" t="s">
        <v>2272</v>
      </c>
      <c r="D683" s="6" t="s">
        <v>520</v>
      </c>
      <c r="E683" t="s">
        <v>4255</v>
      </c>
      <c r="F683" s="6">
        <v>487950787.52002001</v>
      </c>
      <c r="G683">
        <f t="shared" si="35"/>
        <v>18037</v>
      </c>
      <c r="H683">
        <f t="shared" si="36"/>
        <v>18003</v>
      </c>
      <c r="J683" s="4"/>
    </row>
    <row r="684" spans="1:10" x14ac:dyDescent="0.3">
      <c r="A684" s="4">
        <v>18</v>
      </c>
      <c r="B684" s="4">
        <v>18039</v>
      </c>
      <c r="C684" s="6" t="s">
        <v>2272</v>
      </c>
      <c r="D684" s="6" t="s">
        <v>521</v>
      </c>
      <c r="E684" t="s">
        <v>4255</v>
      </c>
      <c r="F684" s="6">
        <v>2237229886.7323799</v>
      </c>
      <c r="G684">
        <f t="shared" si="35"/>
        <v>18039</v>
      </c>
      <c r="H684">
        <f t="shared" si="36"/>
        <v>18003</v>
      </c>
      <c r="J684" s="4"/>
    </row>
    <row r="685" spans="1:10" x14ac:dyDescent="0.3">
      <c r="A685" s="4">
        <v>18</v>
      </c>
      <c r="B685" s="4">
        <v>18041</v>
      </c>
      <c r="C685" s="6" t="s">
        <v>2272</v>
      </c>
      <c r="D685" s="6" t="s">
        <v>35</v>
      </c>
      <c r="E685" t="s">
        <v>4256</v>
      </c>
      <c r="F685" s="6">
        <v>199985028.164132</v>
      </c>
      <c r="G685">
        <f t="shared" si="35"/>
        <v>18041</v>
      </c>
      <c r="H685">
        <f t="shared" si="36"/>
        <v>18079</v>
      </c>
      <c r="J685" s="4"/>
    </row>
    <row r="686" spans="1:10" x14ac:dyDescent="0.3">
      <c r="A686" s="4">
        <v>18</v>
      </c>
      <c r="B686" s="4">
        <v>18043</v>
      </c>
      <c r="C686" s="6" t="s">
        <v>2272</v>
      </c>
      <c r="D686" s="6" t="s">
        <v>359</v>
      </c>
      <c r="E686" t="s">
        <v>4412</v>
      </c>
      <c r="F686" s="6">
        <v>917581357.89488006</v>
      </c>
      <c r="G686">
        <f t="shared" si="35"/>
        <v>18043</v>
      </c>
      <c r="H686">
        <f t="shared" si="36"/>
        <v>18019</v>
      </c>
      <c r="J686" s="4"/>
    </row>
    <row r="687" spans="1:10" x14ac:dyDescent="0.3">
      <c r="A687" s="4">
        <v>18</v>
      </c>
      <c r="B687" s="4">
        <v>18045</v>
      </c>
      <c r="C687" s="6" t="s">
        <v>2272</v>
      </c>
      <c r="D687" s="6" t="s">
        <v>522</v>
      </c>
      <c r="E687" t="s">
        <v>4255</v>
      </c>
      <c r="F687" s="6">
        <v>269630347.33142602</v>
      </c>
      <c r="G687">
        <f t="shared" si="35"/>
        <v>18045</v>
      </c>
      <c r="H687">
        <f t="shared" si="36"/>
        <v>18003</v>
      </c>
      <c r="J687" s="4"/>
    </row>
    <row r="688" spans="1:10" x14ac:dyDescent="0.3">
      <c r="A688" s="4">
        <v>18</v>
      </c>
      <c r="B688" s="4">
        <v>18047</v>
      </c>
      <c r="C688" s="6" t="s">
        <v>2272</v>
      </c>
      <c r="D688" s="6" t="s">
        <v>36</v>
      </c>
      <c r="E688" t="s">
        <v>4255</v>
      </c>
      <c r="F688" s="6">
        <v>251532238.65891701</v>
      </c>
      <c r="G688">
        <f t="shared" si="35"/>
        <v>18047</v>
      </c>
      <c r="H688">
        <f t="shared" si="36"/>
        <v>18003</v>
      </c>
      <c r="J688" s="4"/>
    </row>
    <row r="689" spans="1:10" x14ac:dyDescent="0.3">
      <c r="A689" s="4">
        <v>18</v>
      </c>
      <c r="B689" s="4">
        <v>18049</v>
      </c>
      <c r="C689" s="6" t="s">
        <v>2272</v>
      </c>
      <c r="D689" s="6" t="s">
        <v>108</v>
      </c>
      <c r="E689" t="s">
        <v>4255</v>
      </c>
      <c r="F689" s="6">
        <v>234684734.37562799</v>
      </c>
      <c r="G689">
        <f t="shared" si="35"/>
        <v>18049</v>
      </c>
      <c r="H689">
        <f t="shared" si="36"/>
        <v>18003</v>
      </c>
      <c r="J689" s="4"/>
    </row>
    <row r="690" spans="1:10" x14ac:dyDescent="0.3">
      <c r="A690" s="4">
        <v>18</v>
      </c>
      <c r="B690" s="4">
        <v>18051</v>
      </c>
      <c r="C690" s="6" t="s">
        <v>2272</v>
      </c>
      <c r="D690" s="6" t="s">
        <v>523</v>
      </c>
      <c r="E690" t="s">
        <v>4255</v>
      </c>
      <c r="F690" s="6">
        <v>596684998.71353495</v>
      </c>
      <c r="G690">
        <f t="shared" si="35"/>
        <v>18051</v>
      </c>
      <c r="H690">
        <f t="shared" si="36"/>
        <v>18003</v>
      </c>
      <c r="J690" s="4"/>
    </row>
    <row r="691" spans="1:10" x14ac:dyDescent="0.3">
      <c r="A691" s="4">
        <v>18</v>
      </c>
      <c r="B691" s="4">
        <v>18053</v>
      </c>
      <c r="C691" s="6" t="s">
        <v>2272</v>
      </c>
      <c r="D691" s="6" t="s">
        <v>110</v>
      </c>
      <c r="E691" t="s">
        <v>4255</v>
      </c>
      <c r="F691" s="6">
        <v>881370499.56823003</v>
      </c>
      <c r="G691">
        <f t="shared" si="35"/>
        <v>18053</v>
      </c>
      <c r="H691">
        <f t="shared" si="36"/>
        <v>18003</v>
      </c>
      <c r="J691" s="4"/>
    </row>
    <row r="692" spans="1:10" x14ac:dyDescent="0.3">
      <c r="A692" s="4">
        <v>18</v>
      </c>
      <c r="B692" s="4">
        <v>18055</v>
      </c>
      <c r="C692" s="6" t="s">
        <v>2272</v>
      </c>
      <c r="D692" s="6" t="s">
        <v>38</v>
      </c>
      <c r="E692" t="s">
        <v>4255</v>
      </c>
      <c r="F692" s="6">
        <v>383665053.537763</v>
      </c>
      <c r="G692">
        <f t="shared" si="35"/>
        <v>18055</v>
      </c>
      <c r="H692">
        <f t="shared" si="36"/>
        <v>18003</v>
      </c>
      <c r="J692" s="4"/>
    </row>
    <row r="693" spans="1:10" x14ac:dyDescent="0.3">
      <c r="A693" s="4">
        <v>18</v>
      </c>
      <c r="B693" s="4">
        <v>18057</v>
      </c>
      <c r="C693" s="6" t="s">
        <v>2272</v>
      </c>
      <c r="D693" s="6" t="s">
        <v>286</v>
      </c>
      <c r="E693" t="s">
        <v>4413</v>
      </c>
      <c r="F693" s="6">
        <v>3148938943.5587702</v>
      </c>
      <c r="G693">
        <f t="shared" si="35"/>
        <v>18057</v>
      </c>
      <c r="H693">
        <f t="shared" si="36"/>
        <v>18057</v>
      </c>
      <c r="J693" s="4"/>
    </row>
    <row r="694" spans="1:10" x14ac:dyDescent="0.3">
      <c r="A694" s="4">
        <v>18</v>
      </c>
      <c r="B694" s="4">
        <v>18059</v>
      </c>
      <c r="C694" s="6" t="s">
        <v>2272</v>
      </c>
      <c r="D694" s="6" t="s">
        <v>369</v>
      </c>
      <c r="E694" t="s">
        <v>4257</v>
      </c>
      <c r="F694" s="6">
        <v>973522121.090922</v>
      </c>
      <c r="G694">
        <f t="shared" si="35"/>
        <v>18059</v>
      </c>
      <c r="H694">
        <f t="shared" si="36"/>
        <v>18097</v>
      </c>
      <c r="J694" s="4"/>
    </row>
    <row r="695" spans="1:10" x14ac:dyDescent="0.3">
      <c r="A695" s="4">
        <v>18</v>
      </c>
      <c r="B695" s="4">
        <v>18061</v>
      </c>
      <c r="C695" s="6" t="s">
        <v>2272</v>
      </c>
      <c r="D695" s="6" t="s">
        <v>524</v>
      </c>
      <c r="E695" t="s">
        <v>4414</v>
      </c>
      <c r="F695" s="6">
        <v>509242037.69203299</v>
      </c>
      <c r="G695">
        <f t="shared" si="35"/>
        <v>18061</v>
      </c>
      <c r="H695">
        <f t="shared" si="36"/>
        <v>18061</v>
      </c>
      <c r="J695" s="4"/>
    </row>
    <row r="696" spans="1:10" x14ac:dyDescent="0.3">
      <c r="A696" s="4">
        <v>18</v>
      </c>
      <c r="B696" s="4">
        <v>18063</v>
      </c>
      <c r="C696" s="6" t="s">
        <v>2272</v>
      </c>
      <c r="D696" s="6" t="s">
        <v>525</v>
      </c>
      <c r="E696" t="s">
        <v>4257</v>
      </c>
      <c r="F696" s="6">
        <v>1728830543.7254801</v>
      </c>
      <c r="G696">
        <f t="shared" si="35"/>
        <v>18063</v>
      </c>
      <c r="H696">
        <f t="shared" si="36"/>
        <v>18097</v>
      </c>
      <c r="J696" s="4"/>
    </row>
    <row r="697" spans="1:10" x14ac:dyDescent="0.3">
      <c r="A697" s="4">
        <v>18</v>
      </c>
      <c r="B697" s="4">
        <v>18065</v>
      </c>
      <c r="C697" s="6" t="s">
        <v>2272</v>
      </c>
      <c r="D697" s="6" t="s">
        <v>40</v>
      </c>
      <c r="E697" t="s">
        <v>4255</v>
      </c>
      <c r="F697" s="6">
        <v>757792212.70648098</v>
      </c>
      <c r="G697">
        <f t="shared" si="35"/>
        <v>18065</v>
      </c>
      <c r="H697">
        <f t="shared" si="36"/>
        <v>18003</v>
      </c>
      <c r="J697" s="4"/>
    </row>
    <row r="698" spans="1:10" x14ac:dyDescent="0.3">
      <c r="A698" s="4">
        <v>18</v>
      </c>
      <c r="B698" s="4">
        <v>18067</v>
      </c>
      <c r="C698" s="6" t="s">
        <v>2272</v>
      </c>
      <c r="D698" s="6" t="s">
        <v>113</v>
      </c>
      <c r="E698" t="s">
        <v>4255</v>
      </c>
      <c r="F698" s="6">
        <v>798299354.51882803</v>
      </c>
      <c r="G698">
        <f t="shared" si="35"/>
        <v>18067</v>
      </c>
      <c r="H698">
        <f t="shared" si="36"/>
        <v>18003</v>
      </c>
      <c r="J698" s="4"/>
    </row>
    <row r="699" spans="1:10" x14ac:dyDescent="0.3">
      <c r="A699" s="4">
        <v>18</v>
      </c>
      <c r="B699" s="4">
        <v>18069</v>
      </c>
      <c r="C699" s="6" t="s">
        <v>2272</v>
      </c>
      <c r="D699" s="6" t="s">
        <v>526</v>
      </c>
      <c r="E699" t="s">
        <v>4255</v>
      </c>
      <c r="F699" s="6">
        <v>634014028.31920695</v>
      </c>
      <c r="G699">
        <f t="shared" si="35"/>
        <v>18069</v>
      </c>
      <c r="H699">
        <f t="shared" si="36"/>
        <v>18003</v>
      </c>
      <c r="J699" s="4"/>
    </row>
    <row r="700" spans="1:10" x14ac:dyDescent="0.3">
      <c r="A700" s="4">
        <v>18</v>
      </c>
      <c r="B700" s="4">
        <v>18071</v>
      </c>
      <c r="C700" s="6" t="s">
        <v>2272</v>
      </c>
      <c r="D700" s="6" t="s">
        <v>42</v>
      </c>
      <c r="E700" t="s">
        <v>4255</v>
      </c>
      <c r="F700" s="6">
        <v>705559125.99861205</v>
      </c>
      <c r="G700">
        <f t="shared" si="35"/>
        <v>18071</v>
      </c>
      <c r="H700">
        <f t="shared" si="36"/>
        <v>18003</v>
      </c>
      <c r="J700" s="4"/>
    </row>
    <row r="701" spans="1:10" x14ac:dyDescent="0.3">
      <c r="A701" s="4">
        <v>18</v>
      </c>
      <c r="B701" s="4">
        <v>18073</v>
      </c>
      <c r="C701" s="6" t="s">
        <v>2272</v>
      </c>
      <c r="D701" s="6" t="s">
        <v>375</v>
      </c>
      <c r="E701" t="s">
        <v>4255</v>
      </c>
      <c r="F701" s="6">
        <v>848765330.67002201</v>
      </c>
      <c r="G701">
        <f t="shared" si="35"/>
        <v>18073</v>
      </c>
      <c r="H701">
        <f t="shared" si="36"/>
        <v>18003</v>
      </c>
      <c r="J701" s="4"/>
    </row>
    <row r="702" spans="1:10" x14ac:dyDescent="0.3">
      <c r="A702" s="4">
        <v>18</v>
      </c>
      <c r="B702" s="4">
        <v>18075</v>
      </c>
      <c r="C702" s="6" t="s">
        <v>2272</v>
      </c>
      <c r="D702" s="6" t="s">
        <v>527</v>
      </c>
      <c r="E702" t="s">
        <v>4256</v>
      </c>
      <c r="F702" s="6">
        <v>241573276.36109501</v>
      </c>
      <c r="G702">
        <f t="shared" si="35"/>
        <v>18075</v>
      </c>
      <c r="H702">
        <f t="shared" si="36"/>
        <v>18079</v>
      </c>
      <c r="J702" s="4"/>
    </row>
    <row r="703" spans="1:10" x14ac:dyDescent="0.3">
      <c r="A703" s="4">
        <v>18</v>
      </c>
      <c r="B703" s="4">
        <v>18077</v>
      </c>
      <c r="C703" s="6" t="s">
        <v>2272</v>
      </c>
      <c r="D703" s="6" t="s">
        <v>43</v>
      </c>
      <c r="E703" t="s">
        <v>4255</v>
      </c>
      <c r="F703" s="6">
        <v>332332396.015755</v>
      </c>
      <c r="G703">
        <f t="shared" si="35"/>
        <v>18077</v>
      </c>
      <c r="H703">
        <f t="shared" si="36"/>
        <v>18003</v>
      </c>
      <c r="J703" s="4"/>
    </row>
    <row r="704" spans="1:10" x14ac:dyDescent="0.3">
      <c r="A704" s="4">
        <v>18</v>
      </c>
      <c r="B704" s="4">
        <v>18079</v>
      </c>
      <c r="C704" s="6" t="s">
        <v>2272</v>
      </c>
      <c r="D704" s="6" t="s">
        <v>528</v>
      </c>
      <c r="E704" t="s">
        <v>4256</v>
      </c>
      <c r="F704" s="6">
        <v>360754225.08473498</v>
      </c>
      <c r="G704">
        <f t="shared" si="35"/>
        <v>18079</v>
      </c>
      <c r="H704">
        <f t="shared" si="36"/>
        <v>18079</v>
      </c>
      <c r="J704" s="4"/>
    </row>
    <row r="705" spans="1:10" x14ac:dyDescent="0.3">
      <c r="A705" s="4">
        <v>18</v>
      </c>
      <c r="B705" s="4">
        <v>18081</v>
      </c>
      <c r="C705" s="6" t="s">
        <v>2272</v>
      </c>
      <c r="D705" s="6" t="s">
        <v>116</v>
      </c>
      <c r="E705" t="s">
        <v>4257</v>
      </c>
      <c r="F705" s="6">
        <v>1632714369.6286399</v>
      </c>
      <c r="G705">
        <f t="shared" si="35"/>
        <v>18081</v>
      </c>
      <c r="H705">
        <f t="shared" si="36"/>
        <v>18097</v>
      </c>
      <c r="J705" s="4"/>
    </row>
    <row r="706" spans="1:10" x14ac:dyDescent="0.3">
      <c r="A706" s="4">
        <v>18</v>
      </c>
      <c r="B706" s="4">
        <v>18083</v>
      </c>
      <c r="C706" s="6" t="s">
        <v>2272</v>
      </c>
      <c r="D706" s="6" t="s">
        <v>484</v>
      </c>
      <c r="E706" t="s">
        <v>4255</v>
      </c>
      <c r="F706" s="6">
        <v>520542439.62649101</v>
      </c>
      <c r="G706">
        <f t="shared" ref="G706:G769" si="37">B706</f>
        <v>18083</v>
      </c>
      <c r="H706">
        <f t="shared" si="36"/>
        <v>18003</v>
      </c>
      <c r="J706" s="4"/>
    </row>
    <row r="707" spans="1:10" x14ac:dyDescent="0.3">
      <c r="A707" s="4">
        <v>18</v>
      </c>
      <c r="B707" s="4">
        <v>18085</v>
      </c>
      <c r="C707" s="6" t="s">
        <v>2272</v>
      </c>
      <c r="D707" s="6" t="s">
        <v>529</v>
      </c>
      <c r="E707" t="s">
        <v>4255</v>
      </c>
      <c r="F707" s="6">
        <v>820097427.79069996</v>
      </c>
      <c r="G707">
        <f t="shared" si="37"/>
        <v>18085</v>
      </c>
      <c r="H707">
        <f t="shared" ref="H707:H770" si="38">VLOOKUP(E707,$M$1:$O$412,3,FALSE)</f>
        <v>18003</v>
      </c>
      <c r="J707" s="4"/>
    </row>
    <row r="708" spans="1:10" x14ac:dyDescent="0.3">
      <c r="A708" s="4">
        <v>18</v>
      </c>
      <c r="B708" s="4">
        <v>18087</v>
      </c>
      <c r="C708" s="6" t="s">
        <v>2272</v>
      </c>
      <c r="D708" s="6" t="s">
        <v>530</v>
      </c>
      <c r="E708" t="s">
        <v>4255</v>
      </c>
      <c r="F708" s="6">
        <v>474764112.91875499</v>
      </c>
      <c r="G708">
        <f t="shared" si="37"/>
        <v>18087</v>
      </c>
      <c r="H708">
        <f t="shared" si="38"/>
        <v>18003</v>
      </c>
      <c r="J708" s="4"/>
    </row>
    <row r="709" spans="1:10" x14ac:dyDescent="0.3">
      <c r="A709" s="4">
        <v>18</v>
      </c>
      <c r="B709" s="4">
        <v>18089</v>
      </c>
      <c r="C709" s="6" t="s">
        <v>2272</v>
      </c>
      <c r="D709" s="6" t="s">
        <v>162</v>
      </c>
      <c r="E709" t="s">
        <v>4415</v>
      </c>
      <c r="F709" s="6">
        <v>6070041375.0050802</v>
      </c>
      <c r="G709">
        <f t="shared" si="37"/>
        <v>18089</v>
      </c>
      <c r="H709">
        <f t="shared" si="38"/>
        <v>18089</v>
      </c>
      <c r="J709" s="4"/>
    </row>
    <row r="710" spans="1:10" x14ac:dyDescent="0.3">
      <c r="A710" s="4">
        <v>18</v>
      </c>
      <c r="B710" s="4">
        <v>18091</v>
      </c>
      <c r="C710" s="6" t="s">
        <v>2272</v>
      </c>
      <c r="D710" s="6" t="s">
        <v>531</v>
      </c>
      <c r="E710" t="s">
        <v>4255</v>
      </c>
      <c r="F710" s="6">
        <v>1708479890.52788</v>
      </c>
      <c r="G710">
        <f t="shared" si="37"/>
        <v>18091</v>
      </c>
      <c r="H710">
        <f t="shared" si="38"/>
        <v>18003</v>
      </c>
      <c r="J710" s="4"/>
    </row>
    <row r="711" spans="1:10" x14ac:dyDescent="0.3">
      <c r="A711" s="4">
        <v>18</v>
      </c>
      <c r="B711" s="4">
        <v>18093</v>
      </c>
      <c r="C711" s="6" t="s">
        <v>2272</v>
      </c>
      <c r="D711" s="6" t="s">
        <v>46</v>
      </c>
      <c r="E711" t="s">
        <v>4255</v>
      </c>
      <c r="F711" s="6">
        <v>474099359.58632398</v>
      </c>
      <c r="G711">
        <f t="shared" si="37"/>
        <v>18093</v>
      </c>
      <c r="H711">
        <f t="shared" si="38"/>
        <v>18003</v>
      </c>
      <c r="J711" s="4"/>
    </row>
    <row r="712" spans="1:10" x14ac:dyDescent="0.3">
      <c r="A712" s="4">
        <v>18</v>
      </c>
      <c r="B712" s="4">
        <v>18095</v>
      </c>
      <c r="C712" s="6" t="s">
        <v>2272</v>
      </c>
      <c r="D712" s="6" t="s">
        <v>51</v>
      </c>
      <c r="E712" t="s">
        <v>4255</v>
      </c>
      <c r="F712" s="6">
        <v>1525927350.3480999</v>
      </c>
      <c r="G712">
        <f t="shared" si="37"/>
        <v>18095</v>
      </c>
      <c r="H712">
        <f t="shared" si="38"/>
        <v>18003</v>
      </c>
      <c r="J712" s="4"/>
    </row>
    <row r="713" spans="1:10" x14ac:dyDescent="0.3">
      <c r="A713" s="4">
        <v>18</v>
      </c>
      <c r="B713" s="4">
        <v>18097</v>
      </c>
      <c r="C713" s="6" t="s">
        <v>2272</v>
      </c>
      <c r="D713" s="6" t="s">
        <v>53</v>
      </c>
      <c r="E713" t="s">
        <v>4257</v>
      </c>
      <c r="F713" s="6">
        <v>12132584689.9401</v>
      </c>
      <c r="G713">
        <f t="shared" si="37"/>
        <v>18097</v>
      </c>
      <c r="H713">
        <f t="shared" si="38"/>
        <v>18097</v>
      </c>
      <c r="J713" s="4"/>
    </row>
    <row r="714" spans="1:10" x14ac:dyDescent="0.3">
      <c r="A714" s="4">
        <v>18</v>
      </c>
      <c r="B714" s="4">
        <v>18099</v>
      </c>
      <c r="C714" s="6" t="s">
        <v>2272</v>
      </c>
      <c r="D714" s="6" t="s">
        <v>54</v>
      </c>
      <c r="E714" t="s">
        <v>4255</v>
      </c>
      <c r="F714" s="6">
        <v>638587226.59848297</v>
      </c>
      <c r="G714">
        <f t="shared" si="37"/>
        <v>18099</v>
      </c>
      <c r="H714">
        <f t="shared" si="38"/>
        <v>18003</v>
      </c>
      <c r="J714" s="4"/>
    </row>
    <row r="715" spans="1:10" x14ac:dyDescent="0.3">
      <c r="A715" s="4">
        <v>18</v>
      </c>
      <c r="B715" s="4">
        <v>18101</v>
      </c>
      <c r="C715" s="6" t="s">
        <v>2272</v>
      </c>
      <c r="D715" s="6" t="s">
        <v>298</v>
      </c>
      <c r="E715" t="s">
        <v>4256</v>
      </c>
      <c r="F715" s="6">
        <v>139530313.19057801</v>
      </c>
      <c r="G715">
        <f t="shared" si="37"/>
        <v>18101</v>
      </c>
      <c r="H715">
        <f t="shared" si="38"/>
        <v>18079</v>
      </c>
      <c r="J715" s="4"/>
    </row>
    <row r="716" spans="1:10" x14ac:dyDescent="0.3">
      <c r="A716" s="4">
        <v>18</v>
      </c>
      <c r="B716" s="4">
        <v>18103</v>
      </c>
      <c r="C716" s="6" t="s">
        <v>2272</v>
      </c>
      <c r="D716" s="6" t="s">
        <v>532</v>
      </c>
      <c r="E716" t="s">
        <v>4255</v>
      </c>
      <c r="F716" s="6">
        <v>439002820.890513</v>
      </c>
      <c r="G716">
        <f t="shared" si="37"/>
        <v>18103</v>
      </c>
      <c r="H716">
        <f t="shared" si="38"/>
        <v>18003</v>
      </c>
      <c r="J716" s="4"/>
    </row>
    <row r="717" spans="1:10" x14ac:dyDescent="0.3">
      <c r="A717" s="4">
        <v>18</v>
      </c>
      <c r="B717" s="4">
        <v>18105</v>
      </c>
      <c r="C717" s="6" t="s">
        <v>2272</v>
      </c>
      <c r="D717" s="6" t="s">
        <v>56</v>
      </c>
      <c r="E717" t="s">
        <v>4257</v>
      </c>
      <c r="F717" s="6">
        <v>1302564837.8510201</v>
      </c>
      <c r="G717">
        <f t="shared" si="37"/>
        <v>18105</v>
      </c>
      <c r="H717">
        <f t="shared" si="38"/>
        <v>18097</v>
      </c>
      <c r="J717" s="4"/>
    </row>
    <row r="718" spans="1:10" x14ac:dyDescent="0.3">
      <c r="A718" s="4">
        <v>18</v>
      </c>
      <c r="B718" s="4">
        <v>18107</v>
      </c>
      <c r="C718" s="6" t="s">
        <v>2272</v>
      </c>
      <c r="D718" s="6" t="s">
        <v>57</v>
      </c>
      <c r="E718" t="s">
        <v>4255</v>
      </c>
      <c r="F718" s="6">
        <v>533938848.22156298</v>
      </c>
      <c r="G718">
        <f t="shared" si="37"/>
        <v>18107</v>
      </c>
      <c r="H718">
        <f t="shared" si="38"/>
        <v>18003</v>
      </c>
      <c r="J718" s="4"/>
    </row>
    <row r="719" spans="1:10" x14ac:dyDescent="0.3">
      <c r="A719" s="4">
        <v>18</v>
      </c>
      <c r="B719" s="4">
        <v>18109</v>
      </c>
      <c r="C719" s="6" t="s">
        <v>2272</v>
      </c>
      <c r="D719" s="6" t="s">
        <v>58</v>
      </c>
      <c r="E719" t="s">
        <v>4255</v>
      </c>
      <c r="F719" s="6">
        <v>999321849.45608401</v>
      </c>
      <c r="G719">
        <f t="shared" si="37"/>
        <v>18109</v>
      </c>
      <c r="H719">
        <f t="shared" si="38"/>
        <v>18003</v>
      </c>
      <c r="J719" s="4"/>
    </row>
    <row r="720" spans="1:10" x14ac:dyDescent="0.3">
      <c r="A720" s="4">
        <v>18</v>
      </c>
      <c r="B720" s="4">
        <v>18111</v>
      </c>
      <c r="C720" s="6" t="s">
        <v>2272</v>
      </c>
      <c r="D720" s="6" t="s">
        <v>125</v>
      </c>
      <c r="E720" t="s">
        <v>4255</v>
      </c>
      <c r="F720" s="6">
        <v>257719371.04428101</v>
      </c>
      <c r="G720">
        <f t="shared" si="37"/>
        <v>18111</v>
      </c>
      <c r="H720">
        <f t="shared" si="38"/>
        <v>18003</v>
      </c>
      <c r="J720" s="4"/>
    </row>
    <row r="721" spans="1:10" x14ac:dyDescent="0.3">
      <c r="A721" s="4">
        <v>18</v>
      </c>
      <c r="B721" s="4">
        <v>18113</v>
      </c>
      <c r="C721" s="6" t="s">
        <v>2272</v>
      </c>
      <c r="D721" s="6" t="s">
        <v>533</v>
      </c>
      <c r="E721" t="s">
        <v>4255</v>
      </c>
      <c r="F721" s="6">
        <v>511754088.51380801</v>
      </c>
      <c r="G721">
        <f t="shared" si="37"/>
        <v>18113</v>
      </c>
      <c r="H721">
        <f t="shared" si="38"/>
        <v>18003</v>
      </c>
      <c r="J721" s="4"/>
    </row>
    <row r="722" spans="1:10" x14ac:dyDescent="0.3">
      <c r="A722" s="4">
        <v>18</v>
      </c>
      <c r="B722" s="4">
        <v>18115</v>
      </c>
      <c r="C722" s="6" t="s">
        <v>2272</v>
      </c>
      <c r="D722" s="6" t="s">
        <v>534</v>
      </c>
      <c r="E722" t="s">
        <v>4255</v>
      </c>
      <c r="F722" s="6">
        <v>57540665.180089101</v>
      </c>
      <c r="G722">
        <f t="shared" si="37"/>
        <v>18115</v>
      </c>
      <c r="H722">
        <f t="shared" si="38"/>
        <v>18003</v>
      </c>
      <c r="J722" s="4"/>
    </row>
    <row r="723" spans="1:10" x14ac:dyDescent="0.3">
      <c r="A723" s="4">
        <v>18</v>
      </c>
      <c r="B723" s="4">
        <v>18117</v>
      </c>
      <c r="C723" s="6" t="s">
        <v>2272</v>
      </c>
      <c r="D723" s="6" t="s">
        <v>174</v>
      </c>
      <c r="E723" t="s">
        <v>4256</v>
      </c>
      <c r="F723" s="6">
        <v>212628617.78806099</v>
      </c>
      <c r="G723">
        <f t="shared" si="37"/>
        <v>18117</v>
      </c>
      <c r="H723">
        <f t="shared" si="38"/>
        <v>18079</v>
      </c>
      <c r="J723" s="4"/>
    </row>
    <row r="724" spans="1:10" x14ac:dyDescent="0.3">
      <c r="A724" s="4">
        <v>18</v>
      </c>
      <c r="B724" s="4">
        <v>18119</v>
      </c>
      <c r="C724" s="6" t="s">
        <v>2272</v>
      </c>
      <c r="D724" s="6" t="s">
        <v>535</v>
      </c>
      <c r="E724" t="s">
        <v>4256</v>
      </c>
      <c r="F724" s="6">
        <v>213231721.31796199</v>
      </c>
      <c r="G724">
        <f t="shared" si="37"/>
        <v>18119</v>
      </c>
      <c r="H724">
        <f t="shared" si="38"/>
        <v>18079</v>
      </c>
      <c r="J724" s="4"/>
    </row>
    <row r="725" spans="1:10" x14ac:dyDescent="0.3">
      <c r="A725" s="4">
        <v>18</v>
      </c>
      <c r="B725" s="4">
        <v>18121</v>
      </c>
      <c r="C725" s="6" t="s">
        <v>2272</v>
      </c>
      <c r="D725" s="6" t="s">
        <v>536</v>
      </c>
      <c r="E725" t="s">
        <v>4255</v>
      </c>
      <c r="F725" s="6">
        <v>189884954.23954201</v>
      </c>
      <c r="G725">
        <f t="shared" si="37"/>
        <v>18121</v>
      </c>
      <c r="H725">
        <f t="shared" si="38"/>
        <v>18003</v>
      </c>
      <c r="J725" s="4"/>
    </row>
    <row r="726" spans="1:10" x14ac:dyDescent="0.3">
      <c r="A726" s="4">
        <v>18</v>
      </c>
      <c r="B726" s="4">
        <v>18123</v>
      </c>
      <c r="C726" s="6" t="s">
        <v>2272</v>
      </c>
      <c r="D726" s="6" t="s">
        <v>59</v>
      </c>
      <c r="E726" t="s">
        <v>4256</v>
      </c>
      <c r="F726" s="6">
        <v>268289507.22149101</v>
      </c>
      <c r="G726">
        <f t="shared" si="37"/>
        <v>18123</v>
      </c>
      <c r="H726">
        <f t="shared" si="38"/>
        <v>18079</v>
      </c>
      <c r="J726" s="4"/>
    </row>
    <row r="727" spans="1:10" x14ac:dyDescent="0.3">
      <c r="A727" s="4">
        <v>18</v>
      </c>
      <c r="B727" s="4">
        <v>18125</v>
      </c>
      <c r="C727" s="6" t="s">
        <v>2272</v>
      </c>
      <c r="D727" s="6" t="s">
        <v>61</v>
      </c>
      <c r="E727" t="s">
        <v>4256</v>
      </c>
      <c r="F727" s="6">
        <v>198444704.27145299</v>
      </c>
      <c r="G727">
        <f t="shared" si="37"/>
        <v>18125</v>
      </c>
      <c r="H727">
        <f t="shared" si="38"/>
        <v>18079</v>
      </c>
      <c r="J727" s="4"/>
    </row>
    <row r="728" spans="1:10" x14ac:dyDescent="0.3">
      <c r="A728" s="4">
        <v>18</v>
      </c>
      <c r="B728" s="4">
        <v>18127</v>
      </c>
      <c r="C728" s="6" t="s">
        <v>2272</v>
      </c>
      <c r="D728" s="6" t="s">
        <v>537</v>
      </c>
      <c r="E728" t="s">
        <v>4415</v>
      </c>
      <c r="F728" s="6">
        <v>2224571369.3154302</v>
      </c>
      <c r="G728">
        <f t="shared" si="37"/>
        <v>18127</v>
      </c>
      <c r="H728">
        <f t="shared" si="38"/>
        <v>18089</v>
      </c>
      <c r="J728" s="4"/>
    </row>
    <row r="729" spans="1:10" x14ac:dyDescent="0.3">
      <c r="A729" s="4">
        <v>18</v>
      </c>
      <c r="B729" s="4">
        <v>18129</v>
      </c>
      <c r="C729" s="6" t="s">
        <v>2272</v>
      </c>
      <c r="D729" s="6" t="s">
        <v>538</v>
      </c>
      <c r="E729" t="s">
        <v>4255</v>
      </c>
      <c r="F729" s="6">
        <v>270768682.54919797</v>
      </c>
      <c r="G729">
        <f t="shared" si="37"/>
        <v>18129</v>
      </c>
      <c r="H729">
        <f t="shared" si="38"/>
        <v>18003</v>
      </c>
      <c r="J729" s="4"/>
    </row>
    <row r="730" spans="1:10" x14ac:dyDescent="0.3">
      <c r="A730" s="4">
        <v>18</v>
      </c>
      <c r="B730" s="4">
        <v>18131</v>
      </c>
      <c r="C730" s="6" t="s">
        <v>2272</v>
      </c>
      <c r="D730" s="6" t="s">
        <v>132</v>
      </c>
      <c r="E730" t="s">
        <v>4257</v>
      </c>
      <c r="F730" s="6">
        <v>153680945.35044301</v>
      </c>
      <c r="G730">
        <f t="shared" si="37"/>
        <v>18131</v>
      </c>
      <c r="H730">
        <f t="shared" si="38"/>
        <v>18097</v>
      </c>
      <c r="J730" s="4"/>
    </row>
    <row r="731" spans="1:10" x14ac:dyDescent="0.3">
      <c r="A731" s="4">
        <v>18</v>
      </c>
      <c r="B731" s="4">
        <v>18133</v>
      </c>
      <c r="C731" s="6" t="s">
        <v>2272</v>
      </c>
      <c r="D731" s="6" t="s">
        <v>307</v>
      </c>
      <c r="E731" t="s">
        <v>4255</v>
      </c>
      <c r="F731" s="6">
        <v>605682041.46824598</v>
      </c>
      <c r="G731">
        <f t="shared" si="37"/>
        <v>18133</v>
      </c>
      <c r="H731">
        <f t="shared" si="38"/>
        <v>18003</v>
      </c>
      <c r="J731" s="4"/>
    </row>
    <row r="732" spans="1:10" x14ac:dyDescent="0.3">
      <c r="A732" s="4">
        <v>18</v>
      </c>
      <c r="B732" s="4">
        <v>18135</v>
      </c>
      <c r="C732" s="6" t="s">
        <v>2272</v>
      </c>
      <c r="D732" s="6" t="s">
        <v>62</v>
      </c>
      <c r="E732" t="s">
        <v>4255</v>
      </c>
      <c r="F732" s="6">
        <v>277591600.02053899</v>
      </c>
      <c r="G732">
        <f t="shared" si="37"/>
        <v>18135</v>
      </c>
      <c r="H732">
        <f t="shared" si="38"/>
        <v>18003</v>
      </c>
      <c r="J732" s="4"/>
    </row>
    <row r="733" spans="1:10" x14ac:dyDescent="0.3">
      <c r="A733" s="4">
        <v>18</v>
      </c>
      <c r="B733" s="4">
        <v>18137</v>
      </c>
      <c r="C733" s="6" t="s">
        <v>2272</v>
      </c>
      <c r="D733" s="6" t="s">
        <v>539</v>
      </c>
      <c r="E733" t="s">
        <v>4255</v>
      </c>
      <c r="F733" s="6">
        <v>405559099.86293203</v>
      </c>
      <c r="G733">
        <f t="shared" si="37"/>
        <v>18137</v>
      </c>
      <c r="H733">
        <f t="shared" si="38"/>
        <v>18003</v>
      </c>
      <c r="J733" s="4"/>
    </row>
    <row r="734" spans="1:10" x14ac:dyDescent="0.3">
      <c r="A734" s="4">
        <v>18</v>
      </c>
      <c r="B734" s="4">
        <v>18139</v>
      </c>
      <c r="C734" s="6" t="s">
        <v>2272</v>
      </c>
      <c r="D734" s="6" t="s">
        <v>540</v>
      </c>
      <c r="E734" t="s">
        <v>4255</v>
      </c>
      <c r="F734" s="6">
        <v>215125173.78048</v>
      </c>
      <c r="G734">
        <f t="shared" si="37"/>
        <v>18139</v>
      </c>
      <c r="H734">
        <f t="shared" si="38"/>
        <v>18003</v>
      </c>
      <c r="J734" s="4"/>
    </row>
    <row r="735" spans="1:10" x14ac:dyDescent="0.3">
      <c r="A735" s="4">
        <v>18</v>
      </c>
      <c r="B735" s="4">
        <v>18141</v>
      </c>
      <c r="C735" s="6" t="s">
        <v>2272</v>
      </c>
      <c r="D735" s="6" t="s">
        <v>541</v>
      </c>
      <c r="E735" t="s">
        <v>4255</v>
      </c>
      <c r="F735" s="6">
        <v>2925795885.70714</v>
      </c>
      <c r="G735">
        <f t="shared" si="37"/>
        <v>18141</v>
      </c>
      <c r="H735">
        <f t="shared" si="38"/>
        <v>18003</v>
      </c>
      <c r="J735" s="4"/>
    </row>
    <row r="736" spans="1:10" x14ac:dyDescent="0.3">
      <c r="A736" s="4">
        <v>18</v>
      </c>
      <c r="B736" s="4">
        <v>18143</v>
      </c>
      <c r="C736" s="6" t="s">
        <v>2272</v>
      </c>
      <c r="D736" s="6" t="s">
        <v>135</v>
      </c>
      <c r="E736" t="s">
        <v>4256</v>
      </c>
      <c r="F736" s="6">
        <v>350533322.21424502</v>
      </c>
      <c r="G736">
        <f t="shared" si="37"/>
        <v>18143</v>
      </c>
      <c r="H736">
        <f t="shared" si="38"/>
        <v>18079</v>
      </c>
      <c r="J736" s="4"/>
    </row>
    <row r="737" spans="1:10" x14ac:dyDescent="0.3">
      <c r="A737" s="4">
        <v>18</v>
      </c>
      <c r="B737" s="4">
        <v>18145</v>
      </c>
      <c r="C737" s="6" t="s">
        <v>2272</v>
      </c>
      <c r="D737" s="6" t="s">
        <v>65</v>
      </c>
      <c r="E737" t="s">
        <v>4255</v>
      </c>
      <c r="F737" s="6">
        <v>754647654.47731197</v>
      </c>
      <c r="G737">
        <f t="shared" si="37"/>
        <v>18145</v>
      </c>
      <c r="H737">
        <f t="shared" si="38"/>
        <v>18003</v>
      </c>
      <c r="J737" s="4"/>
    </row>
    <row r="738" spans="1:10" x14ac:dyDescent="0.3">
      <c r="A738" s="4">
        <v>18</v>
      </c>
      <c r="B738" s="4">
        <v>18147</v>
      </c>
      <c r="C738" s="6" t="s">
        <v>2272</v>
      </c>
      <c r="D738" s="6" t="s">
        <v>542</v>
      </c>
      <c r="E738" t="s">
        <v>4255</v>
      </c>
      <c r="F738" s="6">
        <v>348422663.43456799</v>
      </c>
      <c r="G738">
        <f t="shared" si="37"/>
        <v>18147</v>
      </c>
      <c r="H738">
        <f t="shared" si="38"/>
        <v>18003</v>
      </c>
      <c r="J738" s="4"/>
    </row>
    <row r="739" spans="1:10" x14ac:dyDescent="0.3">
      <c r="A739" s="4">
        <v>18</v>
      </c>
      <c r="B739" s="4">
        <v>18149</v>
      </c>
      <c r="C739" s="6" t="s">
        <v>2272</v>
      </c>
      <c r="D739" s="6" t="s">
        <v>543</v>
      </c>
      <c r="E739" t="s">
        <v>4255</v>
      </c>
      <c r="F739" s="6">
        <v>254831385.11433199</v>
      </c>
      <c r="G739">
        <f t="shared" si="37"/>
        <v>18149</v>
      </c>
      <c r="H739">
        <f t="shared" si="38"/>
        <v>18003</v>
      </c>
      <c r="J739" s="4"/>
    </row>
    <row r="740" spans="1:10" x14ac:dyDescent="0.3">
      <c r="A740" s="4">
        <v>18</v>
      </c>
      <c r="B740" s="4">
        <v>18151</v>
      </c>
      <c r="C740" s="6" t="s">
        <v>2272</v>
      </c>
      <c r="D740" s="6" t="s">
        <v>544</v>
      </c>
      <c r="E740" t="s">
        <v>4255</v>
      </c>
      <c r="F740" s="6">
        <v>687815372.04666996</v>
      </c>
      <c r="G740">
        <f t="shared" si="37"/>
        <v>18151</v>
      </c>
      <c r="H740">
        <f t="shared" si="38"/>
        <v>18003</v>
      </c>
      <c r="J740" s="4"/>
    </row>
    <row r="741" spans="1:10" x14ac:dyDescent="0.3">
      <c r="A741" s="4">
        <v>18</v>
      </c>
      <c r="B741" s="4">
        <v>18153</v>
      </c>
      <c r="C741" s="6" t="s">
        <v>2272</v>
      </c>
      <c r="D741" s="6" t="s">
        <v>545</v>
      </c>
      <c r="E741" t="s">
        <v>4255</v>
      </c>
      <c r="F741" s="6">
        <v>302980369.261778</v>
      </c>
      <c r="G741">
        <f t="shared" si="37"/>
        <v>18153</v>
      </c>
      <c r="H741">
        <f t="shared" si="38"/>
        <v>18003</v>
      </c>
      <c r="J741" s="4"/>
    </row>
    <row r="742" spans="1:10" x14ac:dyDescent="0.3">
      <c r="A742" s="4">
        <v>18</v>
      </c>
      <c r="B742" s="4">
        <v>18155</v>
      </c>
      <c r="C742" s="6" t="s">
        <v>2272</v>
      </c>
      <c r="D742" s="6" t="s">
        <v>546</v>
      </c>
      <c r="E742" t="s">
        <v>4256</v>
      </c>
      <c r="F742" s="6">
        <v>101373399.67476401</v>
      </c>
      <c r="G742">
        <f t="shared" si="37"/>
        <v>18155</v>
      </c>
      <c r="H742">
        <f t="shared" si="38"/>
        <v>18079</v>
      </c>
      <c r="J742" s="4"/>
    </row>
    <row r="743" spans="1:10" x14ac:dyDescent="0.3">
      <c r="A743" s="4">
        <v>18</v>
      </c>
      <c r="B743" s="4">
        <v>18157</v>
      </c>
      <c r="C743" s="6" t="s">
        <v>2272</v>
      </c>
      <c r="D743" s="6" t="s">
        <v>547</v>
      </c>
      <c r="E743" t="s">
        <v>4257</v>
      </c>
      <c r="F743" s="6">
        <v>2068023543.9723301</v>
      </c>
      <c r="G743">
        <f t="shared" si="37"/>
        <v>18157</v>
      </c>
      <c r="H743">
        <f t="shared" si="38"/>
        <v>18097</v>
      </c>
      <c r="J743" s="4"/>
    </row>
    <row r="744" spans="1:10" x14ac:dyDescent="0.3">
      <c r="A744" s="4">
        <v>18</v>
      </c>
      <c r="B744" s="4">
        <v>18159</v>
      </c>
      <c r="C744" s="6" t="s">
        <v>2272</v>
      </c>
      <c r="D744" s="6" t="s">
        <v>548</v>
      </c>
      <c r="E744" t="s">
        <v>4255</v>
      </c>
      <c r="F744" s="6">
        <v>269262632.39930302</v>
      </c>
      <c r="G744">
        <f t="shared" si="37"/>
        <v>18159</v>
      </c>
      <c r="H744">
        <f t="shared" si="38"/>
        <v>18003</v>
      </c>
      <c r="J744" s="4"/>
    </row>
    <row r="745" spans="1:10" x14ac:dyDescent="0.3">
      <c r="A745" s="4">
        <v>18</v>
      </c>
      <c r="B745" s="4">
        <v>18161</v>
      </c>
      <c r="C745" s="6" t="s">
        <v>2272</v>
      </c>
      <c r="D745" s="6" t="s">
        <v>141</v>
      </c>
      <c r="E745" t="s">
        <v>4256</v>
      </c>
      <c r="F745" s="6">
        <v>81987031.603205606</v>
      </c>
      <c r="G745">
        <f t="shared" si="37"/>
        <v>18161</v>
      </c>
      <c r="H745">
        <f t="shared" si="38"/>
        <v>18079</v>
      </c>
      <c r="J745" s="4"/>
    </row>
    <row r="746" spans="1:10" x14ac:dyDescent="0.3">
      <c r="A746" s="4">
        <v>18</v>
      </c>
      <c r="B746" s="4">
        <v>18163</v>
      </c>
      <c r="C746" s="6" t="s">
        <v>2272</v>
      </c>
      <c r="D746" s="6" t="s">
        <v>549</v>
      </c>
      <c r="E746" t="s">
        <v>4255</v>
      </c>
      <c r="F746" s="6">
        <v>1756004692.51807</v>
      </c>
      <c r="G746">
        <f t="shared" si="37"/>
        <v>18163</v>
      </c>
      <c r="H746">
        <f t="shared" si="38"/>
        <v>18003</v>
      </c>
      <c r="J746" s="4"/>
    </row>
    <row r="747" spans="1:10" x14ac:dyDescent="0.3">
      <c r="A747" s="4">
        <v>18</v>
      </c>
      <c r="B747" s="4">
        <v>18165</v>
      </c>
      <c r="C747" s="6" t="s">
        <v>2272</v>
      </c>
      <c r="D747" s="6" t="s">
        <v>550</v>
      </c>
      <c r="E747" t="s">
        <v>4255</v>
      </c>
      <c r="F747" s="6">
        <v>258478006.65283599</v>
      </c>
      <c r="G747">
        <f t="shared" si="37"/>
        <v>18165</v>
      </c>
      <c r="H747">
        <f t="shared" si="38"/>
        <v>18003</v>
      </c>
      <c r="J747" s="4"/>
    </row>
    <row r="748" spans="1:10" x14ac:dyDescent="0.3">
      <c r="A748" s="4">
        <v>18</v>
      </c>
      <c r="B748" s="4">
        <v>18167</v>
      </c>
      <c r="C748" s="6" t="s">
        <v>2272</v>
      </c>
      <c r="D748" s="6" t="s">
        <v>551</v>
      </c>
      <c r="E748" t="s">
        <v>4255</v>
      </c>
      <c r="F748" s="6">
        <v>1308787883.0237801</v>
      </c>
      <c r="G748">
        <f t="shared" si="37"/>
        <v>18167</v>
      </c>
      <c r="H748">
        <f t="shared" si="38"/>
        <v>18003</v>
      </c>
      <c r="J748" s="4"/>
    </row>
    <row r="749" spans="1:10" x14ac:dyDescent="0.3">
      <c r="A749" s="4">
        <v>18</v>
      </c>
      <c r="B749" s="4">
        <v>18169</v>
      </c>
      <c r="C749" s="6" t="s">
        <v>2272</v>
      </c>
      <c r="D749" s="6" t="s">
        <v>507</v>
      </c>
      <c r="E749" t="s">
        <v>4255</v>
      </c>
      <c r="F749" s="6">
        <v>345349274.17380601</v>
      </c>
      <c r="G749">
        <f t="shared" si="37"/>
        <v>18169</v>
      </c>
      <c r="H749">
        <f t="shared" si="38"/>
        <v>18003</v>
      </c>
      <c r="J749" s="4"/>
    </row>
    <row r="750" spans="1:10" x14ac:dyDescent="0.3">
      <c r="A750" s="4">
        <v>18</v>
      </c>
      <c r="B750" s="4">
        <v>18171</v>
      </c>
      <c r="C750" s="6" t="s">
        <v>2272</v>
      </c>
      <c r="D750" s="6" t="s">
        <v>418</v>
      </c>
      <c r="E750" t="s">
        <v>4255</v>
      </c>
      <c r="F750" s="6">
        <v>131234628.67502899</v>
      </c>
      <c r="G750">
        <f t="shared" si="37"/>
        <v>18171</v>
      </c>
      <c r="H750">
        <f t="shared" si="38"/>
        <v>18003</v>
      </c>
      <c r="J750" s="4"/>
    </row>
    <row r="751" spans="1:10" x14ac:dyDescent="0.3">
      <c r="A751" s="4">
        <v>18</v>
      </c>
      <c r="B751" s="4">
        <v>18173</v>
      </c>
      <c r="C751" s="6" t="s">
        <v>2272</v>
      </c>
      <c r="D751" s="6" t="s">
        <v>552</v>
      </c>
      <c r="E751" t="s">
        <v>4257</v>
      </c>
      <c r="F751" s="6">
        <v>702151202.87410998</v>
      </c>
      <c r="G751">
        <f t="shared" si="37"/>
        <v>18173</v>
      </c>
      <c r="H751">
        <f t="shared" si="38"/>
        <v>18097</v>
      </c>
      <c r="J751" s="4"/>
    </row>
    <row r="752" spans="1:10" x14ac:dyDescent="0.3">
      <c r="A752" s="4">
        <v>18</v>
      </c>
      <c r="B752" s="4">
        <v>18175</v>
      </c>
      <c r="C752" s="6" t="s">
        <v>2272</v>
      </c>
      <c r="D752" s="6" t="s">
        <v>71</v>
      </c>
      <c r="E752" t="s">
        <v>4256</v>
      </c>
      <c r="F752" s="6">
        <v>282537489.00067699</v>
      </c>
      <c r="G752">
        <f t="shared" si="37"/>
        <v>18175</v>
      </c>
      <c r="H752">
        <f t="shared" si="38"/>
        <v>18079</v>
      </c>
      <c r="J752" s="4"/>
    </row>
    <row r="753" spans="1:10" x14ac:dyDescent="0.3">
      <c r="A753" s="4">
        <v>18</v>
      </c>
      <c r="B753" s="4">
        <v>18177</v>
      </c>
      <c r="C753" s="6" t="s">
        <v>2272</v>
      </c>
      <c r="D753" s="6" t="s">
        <v>419</v>
      </c>
      <c r="E753" t="s">
        <v>4255</v>
      </c>
      <c r="F753" s="6">
        <v>910765284.68727696</v>
      </c>
      <c r="G753">
        <f t="shared" si="37"/>
        <v>18177</v>
      </c>
      <c r="H753">
        <f t="shared" si="38"/>
        <v>18003</v>
      </c>
      <c r="J753" s="4"/>
    </row>
    <row r="754" spans="1:10" x14ac:dyDescent="0.3">
      <c r="A754" s="4">
        <v>18</v>
      </c>
      <c r="B754" s="4">
        <v>18179</v>
      </c>
      <c r="C754" s="6" t="s">
        <v>2272</v>
      </c>
      <c r="D754" s="6" t="s">
        <v>553</v>
      </c>
      <c r="E754" t="s">
        <v>4255</v>
      </c>
      <c r="F754" s="6">
        <v>287283119.63973802</v>
      </c>
      <c r="G754">
        <f t="shared" si="37"/>
        <v>18179</v>
      </c>
      <c r="H754">
        <f t="shared" si="38"/>
        <v>18003</v>
      </c>
      <c r="J754" s="4"/>
    </row>
    <row r="755" spans="1:10" x14ac:dyDescent="0.3">
      <c r="A755" s="4">
        <v>18</v>
      </c>
      <c r="B755" s="4">
        <v>18181</v>
      </c>
      <c r="C755" s="6" t="s">
        <v>2272</v>
      </c>
      <c r="D755" s="6" t="s">
        <v>143</v>
      </c>
      <c r="E755" t="s">
        <v>4255</v>
      </c>
      <c r="F755" s="6">
        <v>576217987.11120999</v>
      </c>
      <c r="G755">
        <f t="shared" si="37"/>
        <v>18181</v>
      </c>
      <c r="H755">
        <f t="shared" si="38"/>
        <v>18003</v>
      </c>
      <c r="J755" s="4"/>
    </row>
    <row r="756" spans="1:10" x14ac:dyDescent="0.3">
      <c r="A756" s="4">
        <v>18</v>
      </c>
      <c r="B756" s="4">
        <v>18183</v>
      </c>
      <c r="C756" s="6" t="s">
        <v>2272</v>
      </c>
      <c r="D756" s="6" t="s">
        <v>554</v>
      </c>
      <c r="E756" t="s">
        <v>4255</v>
      </c>
      <c r="F756" s="6">
        <v>472081812.719724</v>
      </c>
      <c r="G756">
        <f t="shared" si="37"/>
        <v>18183</v>
      </c>
      <c r="H756">
        <f t="shared" si="38"/>
        <v>18003</v>
      </c>
      <c r="J756" s="4"/>
    </row>
    <row r="757" spans="1:10" x14ac:dyDescent="0.3">
      <c r="A757" s="4">
        <v>19</v>
      </c>
      <c r="B757" s="4">
        <v>19001</v>
      </c>
      <c r="C757" s="6" t="s">
        <v>2273</v>
      </c>
      <c r="D757" s="6" t="s">
        <v>555</v>
      </c>
      <c r="E757" t="s">
        <v>4258</v>
      </c>
      <c r="F757" s="6">
        <v>278425027.47697198</v>
      </c>
      <c r="G757">
        <f t="shared" si="37"/>
        <v>19001</v>
      </c>
      <c r="H757">
        <f t="shared" si="38"/>
        <v>19155</v>
      </c>
      <c r="J757" s="4"/>
    </row>
    <row r="758" spans="1:10" x14ac:dyDescent="0.3">
      <c r="A758" s="4">
        <v>19</v>
      </c>
      <c r="B758" s="4">
        <v>19003</v>
      </c>
      <c r="C758" s="6" t="s">
        <v>2273</v>
      </c>
      <c r="D758" s="6" t="s">
        <v>202</v>
      </c>
      <c r="E758" t="s">
        <v>4259</v>
      </c>
      <c r="F758" s="6">
        <v>49938405.293781497</v>
      </c>
      <c r="G758">
        <f t="shared" si="37"/>
        <v>19003</v>
      </c>
      <c r="H758">
        <f t="shared" si="38"/>
        <v>19111</v>
      </c>
      <c r="J758" s="4"/>
    </row>
    <row r="759" spans="1:10" x14ac:dyDescent="0.3">
      <c r="A759" s="4">
        <v>19</v>
      </c>
      <c r="B759" s="4">
        <v>19005</v>
      </c>
      <c r="C759" s="6" t="s">
        <v>2273</v>
      </c>
      <c r="D759" s="6" t="s">
        <v>556</v>
      </c>
      <c r="E759" t="s">
        <v>4259</v>
      </c>
      <c r="F759" s="6">
        <v>123000394.200137</v>
      </c>
      <c r="G759">
        <f t="shared" si="37"/>
        <v>19005</v>
      </c>
      <c r="H759">
        <f t="shared" si="38"/>
        <v>19111</v>
      </c>
      <c r="J759" s="4"/>
    </row>
    <row r="760" spans="1:10" x14ac:dyDescent="0.3">
      <c r="A760" s="4">
        <v>19</v>
      </c>
      <c r="B760" s="4">
        <v>19007</v>
      </c>
      <c r="C760" s="6" t="s">
        <v>2273</v>
      </c>
      <c r="D760" s="6" t="s">
        <v>557</v>
      </c>
      <c r="E760" t="s">
        <v>4259</v>
      </c>
      <c r="F760" s="6">
        <v>110149252.142866</v>
      </c>
      <c r="G760">
        <f t="shared" si="37"/>
        <v>19007</v>
      </c>
      <c r="H760">
        <f t="shared" si="38"/>
        <v>19111</v>
      </c>
      <c r="J760" s="4"/>
    </row>
    <row r="761" spans="1:10" x14ac:dyDescent="0.3">
      <c r="A761" s="4">
        <v>19</v>
      </c>
      <c r="B761" s="4">
        <v>19009</v>
      </c>
      <c r="C761" s="6" t="s">
        <v>2273</v>
      </c>
      <c r="D761" s="6" t="s">
        <v>558</v>
      </c>
      <c r="E761" t="s">
        <v>4258</v>
      </c>
      <c r="F761" s="6">
        <v>60146125.394167103</v>
      </c>
      <c r="G761">
        <f t="shared" si="37"/>
        <v>19009</v>
      </c>
      <c r="H761">
        <f t="shared" si="38"/>
        <v>19155</v>
      </c>
      <c r="J761" s="4"/>
    </row>
    <row r="762" spans="1:10" x14ac:dyDescent="0.3">
      <c r="A762" s="4">
        <v>19</v>
      </c>
      <c r="B762" s="4">
        <v>19011</v>
      </c>
      <c r="C762" s="6" t="s">
        <v>2273</v>
      </c>
      <c r="D762" s="6" t="s">
        <v>92</v>
      </c>
      <c r="E762" t="s">
        <v>4258</v>
      </c>
      <c r="F762" s="6">
        <v>320848494.29979402</v>
      </c>
      <c r="G762">
        <f t="shared" si="37"/>
        <v>19011</v>
      </c>
      <c r="H762">
        <f t="shared" si="38"/>
        <v>19155</v>
      </c>
      <c r="J762" s="4"/>
    </row>
    <row r="763" spans="1:10" x14ac:dyDescent="0.3">
      <c r="A763" s="4">
        <v>19</v>
      </c>
      <c r="B763" s="4">
        <v>19013</v>
      </c>
      <c r="C763" s="6" t="s">
        <v>2273</v>
      </c>
      <c r="D763" s="6" t="s">
        <v>559</v>
      </c>
      <c r="E763" t="s">
        <v>4258</v>
      </c>
      <c r="F763" s="6">
        <v>1133301061.1553299</v>
      </c>
      <c r="G763">
        <f t="shared" si="37"/>
        <v>19013</v>
      </c>
      <c r="H763">
        <f t="shared" si="38"/>
        <v>19155</v>
      </c>
      <c r="J763" s="4"/>
    </row>
    <row r="764" spans="1:10" x14ac:dyDescent="0.3">
      <c r="A764" s="4">
        <v>19</v>
      </c>
      <c r="B764" s="4">
        <v>19015</v>
      </c>
      <c r="C764" s="6" t="s">
        <v>2273</v>
      </c>
      <c r="D764" s="6" t="s">
        <v>93</v>
      </c>
      <c r="E764" t="s">
        <v>4258</v>
      </c>
      <c r="F764" s="6">
        <v>245601812.93724599</v>
      </c>
      <c r="G764">
        <f t="shared" si="37"/>
        <v>19015</v>
      </c>
      <c r="H764">
        <f t="shared" si="38"/>
        <v>19155</v>
      </c>
      <c r="J764" s="4"/>
    </row>
    <row r="765" spans="1:10" x14ac:dyDescent="0.3">
      <c r="A765" s="4">
        <v>19</v>
      </c>
      <c r="B765" s="4">
        <v>19017</v>
      </c>
      <c r="C765" s="6" t="s">
        <v>2273</v>
      </c>
      <c r="D765" s="6" t="s">
        <v>560</v>
      </c>
      <c r="E765" t="s">
        <v>4258</v>
      </c>
      <c r="F765" s="6">
        <v>276059636.79332</v>
      </c>
      <c r="G765">
        <f t="shared" si="37"/>
        <v>19017</v>
      </c>
      <c r="H765">
        <f t="shared" si="38"/>
        <v>19155</v>
      </c>
      <c r="J765" s="4"/>
    </row>
    <row r="766" spans="1:10" x14ac:dyDescent="0.3">
      <c r="A766" s="4">
        <v>19</v>
      </c>
      <c r="B766" s="4">
        <v>19019</v>
      </c>
      <c r="C766" s="6" t="s">
        <v>2273</v>
      </c>
      <c r="D766" s="6" t="s">
        <v>561</v>
      </c>
      <c r="E766" t="s">
        <v>4258</v>
      </c>
      <c r="F766" s="6">
        <v>292893711.78715998</v>
      </c>
      <c r="G766">
        <f t="shared" si="37"/>
        <v>19019</v>
      </c>
      <c r="H766">
        <f t="shared" si="38"/>
        <v>19155</v>
      </c>
      <c r="J766" s="4"/>
    </row>
    <row r="767" spans="1:10" x14ac:dyDescent="0.3">
      <c r="A767" s="4">
        <v>19</v>
      </c>
      <c r="B767" s="4">
        <v>19021</v>
      </c>
      <c r="C767" s="6" t="s">
        <v>2273</v>
      </c>
      <c r="D767" s="6" t="s">
        <v>562</v>
      </c>
      <c r="E767" t="s">
        <v>4258</v>
      </c>
      <c r="F767" s="6">
        <v>179758615.455441</v>
      </c>
      <c r="G767">
        <f t="shared" si="37"/>
        <v>19021</v>
      </c>
      <c r="H767">
        <f t="shared" si="38"/>
        <v>19155</v>
      </c>
      <c r="J767" s="4"/>
    </row>
    <row r="768" spans="1:10" x14ac:dyDescent="0.3">
      <c r="A768" s="4">
        <v>19</v>
      </c>
      <c r="B768" s="4">
        <v>19023</v>
      </c>
      <c r="C768" s="6" t="s">
        <v>2273</v>
      </c>
      <c r="D768" s="6" t="s">
        <v>13</v>
      </c>
      <c r="E768" t="s">
        <v>4259</v>
      </c>
      <c r="F768" s="6">
        <v>113900712.294552</v>
      </c>
      <c r="G768">
        <f t="shared" si="37"/>
        <v>19023</v>
      </c>
      <c r="H768">
        <f t="shared" si="38"/>
        <v>19111</v>
      </c>
      <c r="J768" s="4"/>
    </row>
    <row r="769" spans="1:10" x14ac:dyDescent="0.3">
      <c r="A769" s="4">
        <v>19</v>
      </c>
      <c r="B769" s="4">
        <v>19025</v>
      </c>
      <c r="C769" s="6" t="s">
        <v>2273</v>
      </c>
      <c r="D769" s="6" t="s">
        <v>14</v>
      </c>
      <c r="E769" t="s">
        <v>4258</v>
      </c>
      <c r="F769" s="6">
        <v>145614966.20145401</v>
      </c>
      <c r="G769">
        <f t="shared" si="37"/>
        <v>19025</v>
      </c>
      <c r="H769">
        <f t="shared" si="38"/>
        <v>19155</v>
      </c>
      <c r="J769" s="4"/>
    </row>
    <row r="770" spans="1:10" x14ac:dyDescent="0.3">
      <c r="A770" s="4">
        <v>19</v>
      </c>
      <c r="B770" s="4">
        <v>19027</v>
      </c>
      <c r="C770" s="6" t="s">
        <v>2273</v>
      </c>
      <c r="D770" s="6" t="s">
        <v>95</v>
      </c>
      <c r="E770" t="s">
        <v>4258</v>
      </c>
      <c r="F770" s="6">
        <v>190558427.97018</v>
      </c>
      <c r="G770">
        <f t="shared" ref="G770:G833" si="39">B770</f>
        <v>19027</v>
      </c>
      <c r="H770">
        <f t="shared" si="38"/>
        <v>19155</v>
      </c>
      <c r="J770" s="4"/>
    </row>
    <row r="771" spans="1:10" x14ac:dyDescent="0.3">
      <c r="A771" s="4">
        <v>19</v>
      </c>
      <c r="B771" s="4">
        <v>19029</v>
      </c>
      <c r="C771" s="6" t="s">
        <v>2273</v>
      </c>
      <c r="D771" s="6" t="s">
        <v>463</v>
      </c>
      <c r="E771" t="s">
        <v>4258</v>
      </c>
      <c r="F771" s="6">
        <v>312205073.57166302</v>
      </c>
      <c r="G771">
        <f t="shared" si="39"/>
        <v>19029</v>
      </c>
      <c r="H771">
        <f t="shared" ref="H771:H834" si="40">VLOOKUP(E771,$M$1:$O$412,3,FALSE)</f>
        <v>19155</v>
      </c>
      <c r="J771" s="4"/>
    </row>
    <row r="772" spans="1:10" x14ac:dyDescent="0.3">
      <c r="A772" s="4">
        <v>19</v>
      </c>
      <c r="B772" s="4">
        <v>19031</v>
      </c>
      <c r="C772" s="6" t="s">
        <v>2273</v>
      </c>
      <c r="D772" s="6" t="s">
        <v>563</v>
      </c>
      <c r="E772" t="s">
        <v>4258</v>
      </c>
      <c r="F772" s="6">
        <v>469192252.67824602</v>
      </c>
      <c r="G772">
        <f t="shared" si="39"/>
        <v>19031</v>
      </c>
      <c r="H772">
        <f t="shared" si="40"/>
        <v>19155</v>
      </c>
      <c r="J772" s="4"/>
    </row>
    <row r="773" spans="1:10" x14ac:dyDescent="0.3">
      <c r="A773" s="4">
        <v>19</v>
      </c>
      <c r="B773" s="4">
        <v>19033</v>
      </c>
      <c r="C773" s="6" t="s">
        <v>2273</v>
      </c>
      <c r="D773" s="6" t="s">
        <v>564</v>
      </c>
      <c r="E773" t="s">
        <v>4258</v>
      </c>
      <c r="F773" s="6">
        <v>565924899.48641396</v>
      </c>
      <c r="G773">
        <f t="shared" si="39"/>
        <v>19033</v>
      </c>
      <c r="H773">
        <f t="shared" si="40"/>
        <v>19155</v>
      </c>
      <c r="J773" s="4"/>
    </row>
    <row r="774" spans="1:10" x14ac:dyDescent="0.3">
      <c r="A774" s="4">
        <v>19</v>
      </c>
      <c r="B774" s="4">
        <v>19035</v>
      </c>
      <c r="C774" s="6" t="s">
        <v>2273</v>
      </c>
      <c r="D774" s="6" t="s">
        <v>16</v>
      </c>
      <c r="E774" t="s">
        <v>4258</v>
      </c>
      <c r="F774" s="6">
        <v>113050920.988419</v>
      </c>
      <c r="G774">
        <f t="shared" si="39"/>
        <v>19035</v>
      </c>
      <c r="H774">
        <f t="shared" si="40"/>
        <v>19155</v>
      </c>
      <c r="J774" s="4"/>
    </row>
    <row r="775" spans="1:10" x14ac:dyDescent="0.3">
      <c r="A775" s="4">
        <v>19</v>
      </c>
      <c r="B775" s="4">
        <v>19037</v>
      </c>
      <c r="C775" s="6" t="s">
        <v>2273</v>
      </c>
      <c r="D775" s="6" t="s">
        <v>565</v>
      </c>
      <c r="E775" t="s">
        <v>4258</v>
      </c>
      <c r="F775" s="6">
        <v>142211712.018731</v>
      </c>
      <c r="G775">
        <f t="shared" si="39"/>
        <v>19037</v>
      </c>
      <c r="H775">
        <f t="shared" si="40"/>
        <v>19155</v>
      </c>
      <c r="J775" s="4"/>
    </row>
    <row r="776" spans="1:10" x14ac:dyDescent="0.3">
      <c r="A776" s="4">
        <v>19</v>
      </c>
      <c r="B776" s="4">
        <v>19039</v>
      </c>
      <c r="C776" s="6" t="s">
        <v>2273</v>
      </c>
      <c r="D776" s="6" t="s">
        <v>19</v>
      </c>
      <c r="E776" t="s">
        <v>4259</v>
      </c>
      <c r="F776" s="6">
        <v>182184562.21827</v>
      </c>
      <c r="G776">
        <f t="shared" si="39"/>
        <v>19039</v>
      </c>
      <c r="H776">
        <f t="shared" si="40"/>
        <v>19111</v>
      </c>
      <c r="J776" s="4"/>
    </row>
    <row r="777" spans="1:10" x14ac:dyDescent="0.3">
      <c r="A777" s="4">
        <v>19</v>
      </c>
      <c r="B777" s="4">
        <v>19041</v>
      </c>
      <c r="C777" s="6" t="s">
        <v>2273</v>
      </c>
      <c r="D777" s="6" t="s">
        <v>20</v>
      </c>
      <c r="E777" t="s">
        <v>4258</v>
      </c>
      <c r="F777" s="6">
        <v>179940357.62663901</v>
      </c>
      <c r="G777">
        <f t="shared" si="39"/>
        <v>19041</v>
      </c>
      <c r="H777">
        <f t="shared" si="40"/>
        <v>19155</v>
      </c>
      <c r="J777" s="4"/>
    </row>
    <row r="778" spans="1:10" x14ac:dyDescent="0.3">
      <c r="A778" s="4">
        <v>19</v>
      </c>
      <c r="B778" s="4">
        <v>19043</v>
      </c>
      <c r="C778" s="6" t="s">
        <v>2273</v>
      </c>
      <c r="D778" s="6" t="s">
        <v>340</v>
      </c>
      <c r="E778" t="s">
        <v>4258</v>
      </c>
      <c r="F778" s="6">
        <v>184931035.21015701</v>
      </c>
      <c r="G778">
        <f t="shared" si="39"/>
        <v>19043</v>
      </c>
      <c r="H778">
        <f t="shared" si="40"/>
        <v>19155</v>
      </c>
      <c r="J778" s="4"/>
    </row>
    <row r="779" spans="1:10" x14ac:dyDescent="0.3">
      <c r="A779" s="4">
        <v>19</v>
      </c>
      <c r="B779" s="4">
        <v>19045</v>
      </c>
      <c r="C779" s="6" t="s">
        <v>2273</v>
      </c>
      <c r="D779" s="6" t="s">
        <v>466</v>
      </c>
      <c r="E779" t="s">
        <v>4258</v>
      </c>
      <c r="F779" s="6">
        <v>438102011.53665602</v>
      </c>
      <c r="G779">
        <f t="shared" si="39"/>
        <v>19045</v>
      </c>
      <c r="H779">
        <f t="shared" si="40"/>
        <v>19155</v>
      </c>
      <c r="J779" s="4"/>
    </row>
    <row r="780" spans="1:10" x14ac:dyDescent="0.3">
      <c r="A780" s="4">
        <v>19</v>
      </c>
      <c r="B780" s="4">
        <v>19047</v>
      </c>
      <c r="C780" s="6" t="s">
        <v>2273</v>
      </c>
      <c r="D780" s="6" t="s">
        <v>102</v>
      </c>
      <c r="E780" t="s">
        <v>4258</v>
      </c>
      <c r="F780" s="6">
        <v>172416514.50283101</v>
      </c>
      <c r="G780">
        <f t="shared" si="39"/>
        <v>19047</v>
      </c>
      <c r="H780">
        <f t="shared" si="40"/>
        <v>19155</v>
      </c>
      <c r="J780" s="4"/>
    </row>
    <row r="781" spans="1:10" x14ac:dyDescent="0.3">
      <c r="A781" s="4">
        <v>19</v>
      </c>
      <c r="B781" s="4">
        <v>19049</v>
      </c>
      <c r="C781" s="6" t="s">
        <v>2273</v>
      </c>
      <c r="D781" s="6" t="s">
        <v>30</v>
      </c>
      <c r="E781" t="s">
        <v>4416</v>
      </c>
      <c r="F781" s="6">
        <v>772744543.32126105</v>
      </c>
      <c r="G781">
        <f t="shared" si="39"/>
        <v>19049</v>
      </c>
      <c r="H781">
        <f t="shared" si="40"/>
        <v>19153</v>
      </c>
      <c r="J781" s="4"/>
    </row>
    <row r="782" spans="1:10" x14ac:dyDescent="0.3">
      <c r="A782" s="4">
        <v>19</v>
      </c>
      <c r="B782" s="4">
        <v>19051</v>
      </c>
      <c r="C782" s="6" t="s">
        <v>2273</v>
      </c>
      <c r="D782" s="6" t="s">
        <v>566</v>
      </c>
      <c r="E782" t="s">
        <v>4259</v>
      </c>
      <c r="F782" s="6">
        <v>84139501.359358907</v>
      </c>
      <c r="G782">
        <f t="shared" si="39"/>
        <v>19051</v>
      </c>
      <c r="H782">
        <f t="shared" si="40"/>
        <v>19111</v>
      </c>
      <c r="J782" s="4"/>
    </row>
    <row r="783" spans="1:10" x14ac:dyDescent="0.3">
      <c r="A783" s="4">
        <v>19</v>
      </c>
      <c r="B783" s="4">
        <v>19053</v>
      </c>
      <c r="C783" s="6" t="s">
        <v>2273</v>
      </c>
      <c r="D783" s="6" t="s">
        <v>349</v>
      </c>
      <c r="E783" t="s">
        <v>4259</v>
      </c>
      <c r="F783" s="6">
        <v>180755615.55545801</v>
      </c>
      <c r="G783">
        <f t="shared" si="39"/>
        <v>19053</v>
      </c>
      <c r="H783">
        <f t="shared" si="40"/>
        <v>19111</v>
      </c>
      <c r="J783" s="4"/>
    </row>
    <row r="784" spans="1:10" x14ac:dyDescent="0.3">
      <c r="A784" s="4">
        <v>19</v>
      </c>
      <c r="B784" s="4">
        <v>19055</v>
      </c>
      <c r="C784" s="6" t="s">
        <v>2273</v>
      </c>
      <c r="D784" s="6" t="s">
        <v>519</v>
      </c>
      <c r="E784" t="s">
        <v>4258</v>
      </c>
      <c r="F784" s="6">
        <v>204698715.73711401</v>
      </c>
      <c r="G784">
        <f t="shared" si="39"/>
        <v>19055</v>
      </c>
      <c r="H784">
        <f t="shared" si="40"/>
        <v>19155</v>
      </c>
      <c r="J784" s="4"/>
    </row>
    <row r="785" spans="1:10" x14ac:dyDescent="0.3">
      <c r="A785" s="4">
        <v>19</v>
      </c>
      <c r="B785" s="4">
        <v>19057</v>
      </c>
      <c r="C785" s="6" t="s">
        <v>2273</v>
      </c>
      <c r="D785" s="6" t="s">
        <v>567</v>
      </c>
      <c r="E785" t="s">
        <v>4258</v>
      </c>
      <c r="F785" s="6">
        <v>342369138.15682799</v>
      </c>
      <c r="G785">
        <f t="shared" si="39"/>
        <v>19057</v>
      </c>
      <c r="H785">
        <f t="shared" si="40"/>
        <v>19155</v>
      </c>
      <c r="J785" s="4"/>
    </row>
    <row r="786" spans="1:10" x14ac:dyDescent="0.3">
      <c r="A786" s="4">
        <v>19</v>
      </c>
      <c r="B786" s="4">
        <v>19059</v>
      </c>
      <c r="C786" s="6" t="s">
        <v>2273</v>
      </c>
      <c r="D786" s="6" t="s">
        <v>568</v>
      </c>
      <c r="E786" t="s">
        <v>4258</v>
      </c>
      <c r="F786" s="6">
        <v>192716701.75565001</v>
      </c>
      <c r="G786">
        <f t="shared" si="39"/>
        <v>19059</v>
      </c>
      <c r="H786">
        <f t="shared" si="40"/>
        <v>19155</v>
      </c>
      <c r="J786" s="4"/>
    </row>
    <row r="787" spans="1:10" x14ac:dyDescent="0.3">
      <c r="A787" s="4">
        <v>19</v>
      </c>
      <c r="B787" s="4">
        <v>19061</v>
      </c>
      <c r="C787" s="6" t="s">
        <v>2273</v>
      </c>
      <c r="D787" s="6" t="s">
        <v>569</v>
      </c>
      <c r="E787" t="s">
        <v>4416</v>
      </c>
      <c r="F787" s="6">
        <v>716782623.97904098</v>
      </c>
      <c r="G787">
        <f t="shared" si="39"/>
        <v>19061</v>
      </c>
      <c r="H787">
        <f t="shared" si="40"/>
        <v>19153</v>
      </c>
      <c r="J787" s="4"/>
    </row>
    <row r="788" spans="1:10" x14ac:dyDescent="0.3">
      <c r="A788" s="4">
        <v>19</v>
      </c>
      <c r="B788" s="4">
        <v>19063</v>
      </c>
      <c r="C788" s="6" t="s">
        <v>2273</v>
      </c>
      <c r="D788" s="6" t="s">
        <v>570</v>
      </c>
      <c r="E788" t="s">
        <v>4259</v>
      </c>
      <c r="F788" s="6">
        <v>78341692.366190597</v>
      </c>
      <c r="G788">
        <f t="shared" si="39"/>
        <v>19063</v>
      </c>
      <c r="H788">
        <f t="shared" si="40"/>
        <v>19111</v>
      </c>
      <c r="J788" s="4"/>
    </row>
    <row r="789" spans="1:10" x14ac:dyDescent="0.3">
      <c r="A789" s="4">
        <v>19</v>
      </c>
      <c r="B789" s="4">
        <v>19065</v>
      </c>
      <c r="C789" s="6" t="s">
        <v>2273</v>
      </c>
      <c r="D789" s="6" t="s">
        <v>35</v>
      </c>
      <c r="E789" t="s">
        <v>4258</v>
      </c>
      <c r="F789" s="6">
        <v>181002253.14376599</v>
      </c>
      <c r="G789">
        <f t="shared" si="39"/>
        <v>19065</v>
      </c>
      <c r="H789">
        <f t="shared" si="40"/>
        <v>19155</v>
      </c>
      <c r="J789" s="4"/>
    </row>
    <row r="790" spans="1:10" x14ac:dyDescent="0.3">
      <c r="A790" s="4">
        <v>19</v>
      </c>
      <c r="B790" s="4">
        <v>19067</v>
      </c>
      <c r="C790" s="6" t="s">
        <v>2273</v>
      </c>
      <c r="D790" s="6" t="s">
        <v>359</v>
      </c>
      <c r="E790" t="s">
        <v>4259</v>
      </c>
      <c r="F790" s="6">
        <v>219725425.18608901</v>
      </c>
      <c r="G790">
        <f t="shared" si="39"/>
        <v>19067</v>
      </c>
      <c r="H790">
        <f t="shared" si="40"/>
        <v>19111</v>
      </c>
      <c r="J790" s="4"/>
    </row>
    <row r="791" spans="1:10" x14ac:dyDescent="0.3">
      <c r="A791" s="4">
        <v>19</v>
      </c>
      <c r="B791" s="4">
        <v>19069</v>
      </c>
      <c r="C791" s="6" t="s">
        <v>2273</v>
      </c>
      <c r="D791" s="6" t="s">
        <v>36</v>
      </c>
      <c r="E791" t="s">
        <v>4258</v>
      </c>
      <c r="F791" s="6">
        <v>223882073.129547</v>
      </c>
      <c r="G791">
        <f t="shared" si="39"/>
        <v>19069</v>
      </c>
      <c r="H791">
        <f t="shared" si="40"/>
        <v>19155</v>
      </c>
      <c r="J791" s="4"/>
    </row>
    <row r="792" spans="1:10" x14ac:dyDescent="0.3">
      <c r="A792" s="4">
        <v>19</v>
      </c>
      <c r="B792" s="4">
        <v>19071</v>
      </c>
      <c r="C792" s="6" t="s">
        <v>2273</v>
      </c>
      <c r="D792" s="6" t="s">
        <v>224</v>
      </c>
      <c r="E792" t="s">
        <v>4258</v>
      </c>
      <c r="F792" s="6">
        <v>211660241.878001</v>
      </c>
      <c r="G792">
        <f t="shared" si="39"/>
        <v>19071</v>
      </c>
      <c r="H792">
        <f t="shared" si="40"/>
        <v>19155</v>
      </c>
      <c r="J792" s="4"/>
    </row>
    <row r="793" spans="1:10" x14ac:dyDescent="0.3">
      <c r="A793" s="4">
        <v>19</v>
      </c>
      <c r="B793" s="4">
        <v>19073</v>
      </c>
      <c r="C793" s="6" t="s">
        <v>2273</v>
      </c>
      <c r="D793" s="6" t="s">
        <v>38</v>
      </c>
      <c r="E793" t="s">
        <v>4258</v>
      </c>
      <c r="F793" s="6">
        <v>104204325.459868</v>
      </c>
      <c r="G793">
        <f t="shared" si="39"/>
        <v>19073</v>
      </c>
      <c r="H793">
        <f t="shared" si="40"/>
        <v>19155</v>
      </c>
      <c r="J793" s="4"/>
    </row>
    <row r="794" spans="1:10" x14ac:dyDescent="0.3">
      <c r="A794" s="4">
        <v>19</v>
      </c>
      <c r="B794" s="4">
        <v>19075</v>
      </c>
      <c r="C794" s="6" t="s">
        <v>2273</v>
      </c>
      <c r="D794" s="6" t="s">
        <v>475</v>
      </c>
      <c r="E794" t="s">
        <v>4258</v>
      </c>
      <c r="F794" s="6">
        <v>213621792.83040899</v>
      </c>
      <c r="G794">
        <f t="shared" si="39"/>
        <v>19075</v>
      </c>
      <c r="H794">
        <f t="shared" si="40"/>
        <v>19155</v>
      </c>
      <c r="J794" s="4"/>
    </row>
    <row r="795" spans="1:10" x14ac:dyDescent="0.3">
      <c r="A795" s="4">
        <v>19</v>
      </c>
      <c r="B795" s="4">
        <v>19077</v>
      </c>
      <c r="C795" s="6" t="s">
        <v>2273</v>
      </c>
      <c r="D795" s="6" t="s">
        <v>571</v>
      </c>
      <c r="E795" t="s">
        <v>4258</v>
      </c>
      <c r="F795" s="6">
        <v>98493391.064682305</v>
      </c>
      <c r="G795">
        <f t="shared" si="39"/>
        <v>19077</v>
      </c>
      <c r="H795">
        <f t="shared" si="40"/>
        <v>19155</v>
      </c>
      <c r="J795" s="4"/>
    </row>
    <row r="796" spans="1:10" x14ac:dyDescent="0.3">
      <c r="A796" s="4">
        <v>19</v>
      </c>
      <c r="B796" s="4">
        <v>19079</v>
      </c>
      <c r="C796" s="6" t="s">
        <v>2273</v>
      </c>
      <c r="D796" s="6" t="s">
        <v>286</v>
      </c>
      <c r="E796" t="s">
        <v>4258</v>
      </c>
      <c r="F796" s="6">
        <v>383370069.27047402</v>
      </c>
      <c r="G796">
        <f t="shared" si="39"/>
        <v>19079</v>
      </c>
      <c r="H796">
        <f t="shared" si="40"/>
        <v>19155</v>
      </c>
      <c r="J796" s="4"/>
    </row>
    <row r="797" spans="1:10" x14ac:dyDescent="0.3">
      <c r="A797" s="4">
        <v>19</v>
      </c>
      <c r="B797" s="4">
        <v>19081</v>
      </c>
      <c r="C797" s="6" t="s">
        <v>2273</v>
      </c>
      <c r="D797" s="6" t="s">
        <v>369</v>
      </c>
      <c r="E797" t="s">
        <v>4258</v>
      </c>
      <c r="F797" s="6">
        <v>117245697.715582</v>
      </c>
      <c r="G797">
        <f t="shared" si="39"/>
        <v>19081</v>
      </c>
      <c r="H797">
        <f t="shared" si="40"/>
        <v>19155</v>
      </c>
      <c r="J797" s="4"/>
    </row>
    <row r="798" spans="1:10" x14ac:dyDescent="0.3">
      <c r="A798" s="4">
        <v>19</v>
      </c>
      <c r="B798" s="4">
        <v>19083</v>
      </c>
      <c r="C798" s="6" t="s">
        <v>2273</v>
      </c>
      <c r="D798" s="6" t="s">
        <v>476</v>
      </c>
      <c r="E798" t="s">
        <v>4258</v>
      </c>
      <c r="F798" s="6">
        <v>221983526.78653899</v>
      </c>
      <c r="G798">
        <f t="shared" si="39"/>
        <v>19083</v>
      </c>
      <c r="H798">
        <f t="shared" si="40"/>
        <v>19155</v>
      </c>
      <c r="J798" s="4"/>
    </row>
    <row r="799" spans="1:10" x14ac:dyDescent="0.3">
      <c r="A799" s="4">
        <v>19</v>
      </c>
      <c r="B799" s="4">
        <v>19085</v>
      </c>
      <c r="C799" s="6" t="s">
        <v>2273</v>
      </c>
      <c r="D799" s="6" t="s">
        <v>524</v>
      </c>
      <c r="E799" t="s">
        <v>4258</v>
      </c>
      <c r="F799" s="6">
        <v>299617314.38638598</v>
      </c>
      <c r="G799">
        <f t="shared" si="39"/>
        <v>19085</v>
      </c>
      <c r="H799">
        <f t="shared" si="40"/>
        <v>19155</v>
      </c>
      <c r="J799" s="4"/>
    </row>
    <row r="800" spans="1:10" x14ac:dyDescent="0.3">
      <c r="A800" s="4">
        <v>19</v>
      </c>
      <c r="B800" s="4">
        <v>19087</v>
      </c>
      <c r="C800" s="6" t="s">
        <v>2273</v>
      </c>
      <c r="D800" s="6" t="s">
        <v>40</v>
      </c>
      <c r="E800" t="s">
        <v>4258</v>
      </c>
      <c r="F800" s="6">
        <v>246996965.34587201</v>
      </c>
      <c r="G800">
        <f t="shared" si="39"/>
        <v>19087</v>
      </c>
      <c r="H800">
        <f t="shared" si="40"/>
        <v>19155</v>
      </c>
      <c r="J800" s="4"/>
    </row>
    <row r="801" spans="1:10" x14ac:dyDescent="0.3">
      <c r="A801" s="4">
        <v>19</v>
      </c>
      <c r="B801" s="4">
        <v>19089</v>
      </c>
      <c r="C801" s="6" t="s">
        <v>2273</v>
      </c>
      <c r="D801" s="6" t="s">
        <v>113</v>
      </c>
      <c r="E801" t="s">
        <v>4259</v>
      </c>
      <c r="F801" s="6">
        <v>93055040.349595904</v>
      </c>
      <c r="G801">
        <f t="shared" si="39"/>
        <v>19089</v>
      </c>
      <c r="H801">
        <f t="shared" si="40"/>
        <v>19111</v>
      </c>
      <c r="J801" s="4"/>
    </row>
    <row r="802" spans="1:10" x14ac:dyDescent="0.3">
      <c r="A802" s="4">
        <v>19</v>
      </c>
      <c r="B802" s="4">
        <v>19091</v>
      </c>
      <c r="C802" s="6" t="s">
        <v>2273</v>
      </c>
      <c r="D802" s="6" t="s">
        <v>157</v>
      </c>
      <c r="E802" t="s">
        <v>4258</v>
      </c>
      <c r="F802" s="6">
        <v>96409330.871418104</v>
      </c>
      <c r="G802">
        <f t="shared" si="39"/>
        <v>19091</v>
      </c>
      <c r="H802">
        <f t="shared" si="40"/>
        <v>19155</v>
      </c>
      <c r="J802" s="4"/>
    </row>
    <row r="803" spans="1:10" x14ac:dyDescent="0.3">
      <c r="A803" s="4">
        <v>19</v>
      </c>
      <c r="B803" s="4">
        <v>19093</v>
      </c>
      <c r="C803" s="6" t="s">
        <v>2273</v>
      </c>
      <c r="D803" s="6" t="s">
        <v>572</v>
      </c>
      <c r="E803" t="s">
        <v>4258</v>
      </c>
      <c r="F803" s="6">
        <v>91017801.494182199</v>
      </c>
      <c r="G803">
        <f t="shared" si="39"/>
        <v>19093</v>
      </c>
      <c r="H803">
        <f t="shared" si="40"/>
        <v>19155</v>
      </c>
      <c r="J803" s="4"/>
    </row>
    <row r="804" spans="1:10" x14ac:dyDescent="0.3">
      <c r="A804" s="4">
        <v>19</v>
      </c>
      <c r="B804" s="4">
        <v>19095</v>
      </c>
      <c r="C804" s="6" t="s">
        <v>2273</v>
      </c>
      <c r="D804" s="6" t="s">
        <v>573</v>
      </c>
      <c r="E804" t="s">
        <v>4258</v>
      </c>
      <c r="F804" s="6">
        <v>409509696.88635898</v>
      </c>
      <c r="G804">
        <f t="shared" si="39"/>
        <v>19095</v>
      </c>
      <c r="H804">
        <f t="shared" si="40"/>
        <v>19155</v>
      </c>
      <c r="J804" s="4"/>
    </row>
    <row r="805" spans="1:10" x14ac:dyDescent="0.3">
      <c r="A805" s="4">
        <v>19</v>
      </c>
      <c r="B805" s="4">
        <v>19097</v>
      </c>
      <c r="C805" s="6" t="s">
        <v>2273</v>
      </c>
      <c r="D805" s="6" t="s">
        <v>42</v>
      </c>
      <c r="E805" t="s">
        <v>4258</v>
      </c>
      <c r="F805" s="6">
        <v>189281918.030431</v>
      </c>
      <c r="G805">
        <f t="shared" si="39"/>
        <v>19097</v>
      </c>
      <c r="H805">
        <f t="shared" si="40"/>
        <v>19155</v>
      </c>
      <c r="J805" s="4"/>
    </row>
    <row r="806" spans="1:10" x14ac:dyDescent="0.3">
      <c r="A806" s="4">
        <v>19</v>
      </c>
      <c r="B806" s="4">
        <v>19099</v>
      </c>
      <c r="C806" s="6" t="s">
        <v>2273</v>
      </c>
      <c r="D806" s="6" t="s">
        <v>375</v>
      </c>
      <c r="E806" t="s">
        <v>4258</v>
      </c>
      <c r="F806" s="6">
        <v>643048451.20137501</v>
      </c>
      <c r="G806">
        <f t="shared" si="39"/>
        <v>19099</v>
      </c>
      <c r="H806">
        <f t="shared" si="40"/>
        <v>19155</v>
      </c>
      <c r="J806" s="4"/>
    </row>
    <row r="807" spans="1:10" x14ac:dyDescent="0.3">
      <c r="A807" s="4">
        <v>19</v>
      </c>
      <c r="B807" s="4">
        <v>19101</v>
      </c>
      <c r="C807" s="6" t="s">
        <v>2273</v>
      </c>
      <c r="D807" s="6" t="s">
        <v>43</v>
      </c>
      <c r="E807" t="s">
        <v>4259</v>
      </c>
      <c r="F807" s="6">
        <v>157477235.35906601</v>
      </c>
      <c r="G807">
        <f t="shared" si="39"/>
        <v>19101</v>
      </c>
      <c r="H807">
        <f t="shared" si="40"/>
        <v>19111</v>
      </c>
      <c r="J807" s="4"/>
    </row>
    <row r="808" spans="1:10" x14ac:dyDescent="0.3">
      <c r="A808" s="4">
        <v>19</v>
      </c>
      <c r="B808" s="4">
        <v>19103</v>
      </c>
      <c r="C808" s="6" t="s">
        <v>2273</v>
      </c>
      <c r="D808" s="6" t="s">
        <v>116</v>
      </c>
      <c r="E808" t="s">
        <v>4416</v>
      </c>
      <c r="F808" s="6">
        <v>1503294701.98948</v>
      </c>
      <c r="G808">
        <f t="shared" si="39"/>
        <v>19103</v>
      </c>
      <c r="H808">
        <f t="shared" si="40"/>
        <v>19153</v>
      </c>
      <c r="J808" s="4"/>
    </row>
    <row r="809" spans="1:10" x14ac:dyDescent="0.3">
      <c r="A809" s="4">
        <v>19</v>
      </c>
      <c r="B809" s="4">
        <v>19105</v>
      </c>
      <c r="C809" s="6" t="s">
        <v>2273</v>
      </c>
      <c r="D809" s="6" t="s">
        <v>378</v>
      </c>
      <c r="E809" t="s">
        <v>4258</v>
      </c>
      <c r="F809" s="6">
        <v>117777574.93551899</v>
      </c>
      <c r="G809">
        <f t="shared" si="39"/>
        <v>19105</v>
      </c>
      <c r="H809">
        <f t="shared" si="40"/>
        <v>19155</v>
      </c>
      <c r="J809" s="4"/>
    </row>
    <row r="810" spans="1:10" x14ac:dyDescent="0.3">
      <c r="A810" s="4">
        <v>19</v>
      </c>
      <c r="B810" s="4">
        <v>19107</v>
      </c>
      <c r="C810" s="6" t="s">
        <v>2273</v>
      </c>
      <c r="D810" s="6" t="s">
        <v>574</v>
      </c>
      <c r="E810" t="s">
        <v>4259</v>
      </c>
      <c r="F810" s="6">
        <v>106859113.194464</v>
      </c>
      <c r="G810">
        <f t="shared" si="39"/>
        <v>19107</v>
      </c>
      <c r="H810">
        <f t="shared" si="40"/>
        <v>19111</v>
      </c>
      <c r="J810" s="4"/>
    </row>
    <row r="811" spans="1:10" x14ac:dyDescent="0.3">
      <c r="A811" s="4">
        <v>19</v>
      </c>
      <c r="B811" s="4">
        <v>19109</v>
      </c>
      <c r="C811" s="6" t="s">
        <v>2273</v>
      </c>
      <c r="D811" s="6" t="s">
        <v>575</v>
      </c>
      <c r="E811" t="s">
        <v>4258</v>
      </c>
      <c r="F811" s="6">
        <v>155818213.52063301</v>
      </c>
      <c r="G811">
        <f t="shared" si="39"/>
        <v>19109</v>
      </c>
      <c r="H811">
        <f t="shared" si="40"/>
        <v>19155</v>
      </c>
      <c r="J811" s="4"/>
    </row>
    <row r="812" spans="1:10" x14ac:dyDescent="0.3">
      <c r="A812" s="4">
        <v>19</v>
      </c>
      <c r="B812" s="4">
        <v>19111</v>
      </c>
      <c r="C812" s="6" t="s">
        <v>2273</v>
      </c>
      <c r="D812" s="6" t="s">
        <v>47</v>
      </c>
      <c r="E812" t="s">
        <v>4259</v>
      </c>
      <c r="F812" s="6">
        <v>358377797.93589598</v>
      </c>
      <c r="G812">
        <f t="shared" si="39"/>
        <v>19111</v>
      </c>
      <c r="H812">
        <f t="shared" si="40"/>
        <v>19111</v>
      </c>
      <c r="J812" s="4"/>
    </row>
    <row r="813" spans="1:10" x14ac:dyDescent="0.3">
      <c r="A813" s="4">
        <v>19</v>
      </c>
      <c r="B813" s="4">
        <v>19113</v>
      </c>
      <c r="C813" s="6" t="s">
        <v>2273</v>
      </c>
      <c r="D813" s="6" t="s">
        <v>576</v>
      </c>
      <c r="E813" t="s">
        <v>4416</v>
      </c>
      <c r="F813" s="6">
        <v>1868486772.0383899</v>
      </c>
      <c r="G813">
        <f t="shared" si="39"/>
        <v>19113</v>
      </c>
      <c r="H813">
        <f t="shared" si="40"/>
        <v>19153</v>
      </c>
      <c r="J813" s="4"/>
    </row>
    <row r="814" spans="1:10" x14ac:dyDescent="0.3">
      <c r="A814" s="4">
        <v>19</v>
      </c>
      <c r="B814" s="4">
        <v>19115</v>
      </c>
      <c r="C814" s="6" t="s">
        <v>2273</v>
      </c>
      <c r="D814" s="6" t="s">
        <v>577</v>
      </c>
      <c r="E814" t="s">
        <v>4258</v>
      </c>
      <c r="F814" s="6">
        <v>100078162.353067</v>
      </c>
      <c r="G814">
        <f t="shared" si="39"/>
        <v>19115</v>
      </c>
      <c r="H814">
        <f t="shared" si="40"/>
        <v>19155</v>
      </c>
      <c r="J814" s="4"/>
    </row>
    <row r="815" spans="1:10" x14ac:dyDescent="0.3">
      <c r="A815" s="4">
        <v>19</v>
      </c>
      <c r="B815" s="4">
        <v>19117</v>
      </c>
      <c r="C815" s="6" t="s">
        <v>2273</v>
      </c>
      <c r="D815" s="6" t="s">
        <v>578</v>
      </c>
      <c r="E815" t="s">
        <v>4259</v>
      </c>
      <c r="F815" s="6">
        <v>85464305.956490695</v>
      </c>
      <c r="G815">
        <f t="shared" si="39"/>
        <v>19117</v>
      </c>
      <c r="H815">
        <f t="shared" si="40"/>
        <v>19111</v>
      </c>
      <c r="J815" s="4"/>
    </row>
    <row r="816" spans="1:10" x14ac:dyDescent="0.3">
      <c r="A816" s="4">
        <v>19</v>
      </c>
      <c r="B816" s="4">
        <v>19119</v>
      </c>
      <c r="C816" s="6" t="s">
        <v>2273</v>
      </c>
      <c r="D816" s="6" t="s">
        <v>579</v>
      </c>
      <c r="E816" t="s">
        <v>4259</v>
      </c>
      <c r="F816" s="6">
        <v>126747345.356594</v>
      </c>
      <c r="G816">
        <f t="shared" si="39"/>
        <v>19119</v>
      </c>
      <c r="H816">
        <f t="shared" si="40"/>
        <v>19111</v>
      </c>
      <c r="J816" s="4"/>
    </row>
    <row r="817" spans="1:10" x14ac:dyDescent="0.3">
      <c r="A817" s="4">
        <v>19</v>
      </c>
      <c r="B817" s="4">
        <v>19121</v>
      </c>
      <c r="C817" s="6" t="s">
        <v>2273</v>
      </c>
      <c r="D817" s="6" t="s">
        <v>51</v>
      </c>
      <c r="E817" t="s">
        <v>4258</v>
      </c>
      <c r="F817" s="6">
        <v>130672510.775132</v>
      </c>
      <c r="G817">
        <f t="shared" si="39"/>
        <v>19121</v>
      </c>
      <c r="H817">
        <f t="shared" si="40"/>
        <v>19155</v>
      </c>
      <c r="J817" s="4"/>
    </row>
    <row r="818" spans="1:10" x14ac:dyDescent="0.3">
      <c r="A818" s="4">
        <v>19</v>
      </c>
      <c r="B818" s="4">
        <v>19123</v>
      </c>
      <c r="C818" s="6" t="s">
        <v>2273</v>
      </c>
      <c r="D818" s="6" t="s">
        <v>580</v>
      </c>
      <c r="E818" t="s">
        <v>4258</v>
      </c>
      <c r="F818" s="6">
        <v>247134065.91400501</v>
      </c>
      <c r="G818">
        <f t="shared" si="39"/>
        <v>19123</v>
      </c>
      <c r="H818">
        <f t="shared" si="40"/>
        <v>19155</v>
      </c>
      <c r="J818" s="4"/>
    </row>
    <row r="819" spans="1:10" x14ac:dyDescent="0.3">
      <c r="A819" s="4">
        <v>19</v>
      </c>
      <c r="B819" s="4">
        <v>19125</v>
      </c>
      <c r="C819" s="6" t="s">
        <v>2273</v>
      </c>
      <c r="D819" s="6" t="s">
        <v>53</v>
      </c>
      <c r="E819" t="s">
        <v>4258</v>
      </c>
      <c r="F819" s="6">
        <v>307831299.09834802</v>
      </c>
      <c r="G819">
        <f t="shared" si="39"/>
        <v>19125</v>
      </c>
      <c r="H819">
        <f t="shared" si="40"/>
        <v>19155</v>
      </c>
      <c r="J819" s="4"/>
    </row>
    <row r="820" spans="1:10" x14ac:dyDescent="0.3">
      <c r="A820" s="4">
        <v>19</v>
      </c>
      <c r="B820" s="4">
        <v>19127</v>
      </c>
      <c r="C820" s="6" t="s">
        <v>2273</v>
      </c>
      <c r="D820" s="6" t="s">
        <v>54</v>
      </c>
      <c r="E820" t="s">
        <v>4258</v>
      </c>
      <c r="F820" s="6">
        <v>305330588.877487</v>
      </c>
      <c r="G820">
        <f t="shared" si="39"/>
        <v>19127</v>
      </c>
      <c r="H820">
        <f t="shared" si="40"/>
        <v>19155</v>
      </c>
      <c r="J820" s="4"/>
    </row>
    <row r="821" spans="1:10" x14ac:dyDescent="0.3">
      <c r="A821" s="4">
        <v>19</v>
      </c>
      <c r="B821" s="4">
        <v>19129</v>
      </c>
      <c r="C821" s="6" t="s">
        <v>2273</v>
      </c>
      <c r="D821" s="6" t="s">
        <v>581</v>
      </c>
      <c r="E821" t="s">
        <v>4258</v>
      </c>
      <c r="F821" s="6">
        <v>269457793.56517702</v>
      </c>
      <c r="G821">
        <f t="shared" si="39"/>
        <v>19129</v>
      </c>
      <c r="H821">
        <f t="shared" si="40"/>
        <v>19155</v>
      </c>
      <c r="J821" s="4"/>
    </row>
    <row r="822" spans="1:10" x14ac:dyDescent="0.3">
      <c r="A822" s="4">
        <v>19</v>
      </c>
      <c r="B822" s="4">
        <v>19131</v>
      </c>
      <c r="C822" s="6" t="s">
        <v>2273</v>
      </c>
      <c r="D822" s="6" t="s">
        <v>386</v>
      </c>
      <c r="E822" t="s">
        <v>4258</v>
      </c>
      <c r="F822" s="6">
        <v>93031347.714266002</v>
      </c>
      <c r="G822">
        <f t="shared" si="39"/>
        <v>19131</v>
      </c>
      <c r="H822">
        <f t="shared" si="40"/>
        <v>19155</v>
      </c>
      <c r="J822" s="4"/>
    </row>
    <row r="823" spans="1:10" x14ac:dyDescent="0.3">
      <c r="A823" s="4">
        <v>19</v>
      </c>
      <c r="B823" s="4">
        <v>19133</v>
      </c>
      <c r="C823" s="6" t="s">
        <v>2273</v>
      </c>
      <c r="D823" s="6" t="s">
        <v>582</v>
      </c>
      <c r="E823" t="s">
        <v>4259</v>
      </c>
      <c r="F823" s="6">
        <v>216318386.00764799</v>
      </c>
      <c r="G823">
        <f t="shared" si="39"/>
        <v>19133</v>
      </c>
      <c r="H823">
        <f t="shared" si="40"/>
        <v>19111</v>
      </c>
      <c r="J823" s="4"/>
    </row>
    <row r="824" spans="1:10" x14ac:dyDescent="0.3">
      <c r="A824" s="4">
        <v>19</v>
      </c>
      <c r="B824" s="4">
        <v>19135</v>
      </c>
      <c r="C824" s="6" t="s">
        <v>2273</v>
      </c>
      <c r="D824" s="6" t="s">
        <v>56</v>
      </c>
      <c r="E824" t="s">
        <v>4259</v>
      </c>
      <c r="F824" s="6">
        <v>90152673.220039606</v>
      </c>
      <c r="G824">
        <f t="shared" si="39"/>
        <v>19135</v>
      </c>
      <c r="H824">
        <f t="shared" si="40"/>
        <v>19111</v>
      </c>
      <c r="J824" s="4"/>
    </row>
    <row r="825" spans="1:10" x14ac:dyDescent="0.3">
      <c r="A825" s="4">
        <v>19</v>
      </c>
      <c r="B825" s="4">
        <v>19137</v>
      </c>
      <c r="C825" s="6" t="s">
        <v>2273</v>
      </c>
      <c r="D825" s="6" t="s">
        <v>57</v>
      </c>
      <c r="E825" t="s">
        <v>4259</v>
      </c>
      <c r="F825" s="6">
        <v>95837363.918907002</v>
      </c>
      <c r="G825">
        <f t="shared" si="39"/>
        <v>19137</v>
      </c>
      <c r="H825">
        <f t="shared" si="40"/>
        <v>19111</v>
      </c>
      <c r="J825" s="4"/>
    </row>
    <row r="826" spans="1:10" x14ac:dyDescent="0.3">
      <c r="A826" s="4">
        <v>19</v>
      </c>
      <c r="B826" s="4">
        <v>19139</v>
      </c>
      <c r="C826" s="6" t="s">
        <v>2273</v>
      </c>
      <c r="D826" s="6" t="s">
        <v>583</v>
      </c>
      <c r="E826" t="s">
        <v>4258</v>
      </c>
      <c r="F826" s="6">
        <v>378884372.79626101</v>
      </c>
      <c r="G826">
        <f t="shared" si="39"/>
        <v>19139</v>
      </c>
      <c r="H826">
        <f t="shared" si="40"/>
        <v>19155</v>
      </c>
      <c r="J826" s="4"/>
    </row>
    <row r="827" spans="1:10" x14ac:dyDescent="0.3">
      <c r="A827" s="4">
        <v>19</v>
      </c>
      <c r="B827" s="4">
        <v>19141</v>
      </c>
      <c r="C827" s="6" t="s">
        <v>2273</v>
      </c>
      <c r="D827" s="6" t="s">
        <v>584</v>
      </c>
      <c r="E827" t="s">
        <v>4258</v>
      </c>
      <c r="F827" s="6">
        <v>131614225.087768</v>
      </c>
      <c r="G827">
        <f t="shared" si="39"/>
        <v>19141</v>
      </c>
      <c r="H827">
        <f t="shared" si="40"/>
        <v>19155</v>
      </c>
      <c r="J827" s="4"/>
    </row>
    <row r="828" spans="1:10" x14ac:dyDescent="0.3">
      <c r="A828" s="4">
        <v>19</v>
      </c>
      <c r="B828" s="4">
        <v>19143</v>
      </c>
      <c r="C828" s="6" t="s">
        <v>2273</v>
      </c>
      <c r="D828" s="6" t="s">
        <v>303</v>
      </c>
      <c r="E828" t="s">
        <v>4259</v>
      </c>
      <c r="F828" s="6">
        <v>79671243.310408697</v>
      </c>
      <c r="G828">
        <f t="shared" si="39"/>
        <v>19143</v>
      </c>
      <c r="H828">
        <f t="shared" si="40"/>
        <v>19111</v>
      </c>
      <c r="J828" s="4"/>
    </row>
    <row r="829" spans="1:10" x14ac:dyDescent="0.3">
      <c r="A829" s="4">
        <v>19</v>
      </c>
      <c r="B829" s="4">
        <v>19145</v>
      </c>
      <c r="C829" s="6" t="s">
        <v>2273</v>
      </c>
      <c r="D829" s="6" t="s">
        <v>585</v>
      </c>
      <c r="E829" t="s">
        <v>4259</v>
      </c>
      <c r="F829" s="6">
        <v>120956143.995414</v>
      </c>
      <c r="G829">
        <f t="shared" si="39"/>
        <v>19145</v>
      </c>
      <c r="H829">
        <f t="shared" si="40"/>
        <v>19111</v>
      </c>
      <c r="J829" s="4"/>
    </row>
    <row r="830" spans="1:10" x14ac:dyDescent="0.3">
      <c r="A830" s="4">
        <v>19</v>
      </c>
      <c r="B830" s="4">
        <v>19147</v>
      </c>
      <c r="C830" s="6" t="s">
        <v>2273</v>
      </c>
      <c r="D830" s="6" t="s">
        <v>586</v>
      </c>
      <c r="E830" t="s">
        <v>4258</v>
      </c>
      <c r="F830" s="6">
        <v>98817961.056636304</v>
      </c>
      <c r="G830">
        <f t="shared" si="39"/>
        <v>19147</v>
      </c>
      <c r="H830">
        <f t="shared" si="40"/>
        <v>19155</v>
      </c>
      <c r="J830" s="4"/>
    </row>
    <row r="831" spans="1:10" x14ac:dyDescent="0.3">
      <c r="A831" s="4">
        <v>19</v>
      </c>
      <c r="B831" s="4">
        <v>19149</v>
      </c>
      <c r="C831" s="6" t="s">
        <v>2273</v>
      </c>
      <c r="D831" s="6" t="s">
        <v>587</v>
      </c>
      <c r="E831" t="s">
        <v>4258</v>
      </c>
      <c r="F831" s="6">
        <v>284976505.18374199</v>
      </c>
      <c r="G831">
        <f t="shared" si="39"/>
        <v>19149</v>
      </c>
      <c r="H831">
        <f t="shared" si="40"/>
        <v>19155</v>
      </c>
      <c r="J831" s="4"/>
    </row>
    <row r="832" spans="1:10" x14ac:dyDescent="0.3">
      <c r="A832" s="4">
        <v>19</v>
      </c>
      <c r="B832" s="4">
        <v>19151</v>
      </c>
      <c r="C832" s="6" t="s">
        <v>2273</v>
      </c>
      <c r="D832" s="6" t="s">
        <v>588</v>
      </c>
      <c r="E832" t="s">
        <v>4259</v>
      </c>
      <c r="F832" s="6">
        <v>94914177.772815302</v>
      </c>
      <c r="G832">
        <f t="shared" si="39"/>
        <v>19151</v>
      </c>
      <c r="H832">
        <f t="shared" si="40"/>
        <v>19111</v>
      </c>
      <c r="J832" s="4"/>
    </row>
    <row r="833" spans="1:10" x14ac:dyDescent="0.3">
      <c r="A833" s="4">
        <v>19</v>
      </c>
      <c r="B833" s="4">
        <v>19153</v>
      </c>
      <c r="C833" s="6" t="s">
        <v>2273</v>
      </c>
      <c r="D833" s="6" t="s">
        <v>129</v>
      </c>
      <c r="E833" t="s">
        <v>4416</v>
      </c>
      <c r="F833" s="6">
        <v>4330069921.6300097</v>
      </c>
      <c r="G833">
        <f t="shared" si="39"/>
        <v>19153</v>
      </c>
      <c r="H833">
        <f t="shared" si="40"/>
        <v>19153</v>
      </c>
      <c r="J833" s="4"/>
    </row>
    <row r="834" spans="1:10" x14ac:dyDescent="0.3">
      <c r="A834" s="4">
        <v>19</v>
      </c>
      <c r="B834" s="4">
        <v>19155</v>
      </c>
      <c r="C834" s="6" t="s">
        <v>2273</v>
      </c>
      <c r="D834" s="6" t="s">
        <v>589</v>
      </c>
      <c r="E834" t="s">
        <v>4258</v>
      </c>
      <c r="F834" s="6">
        <v>1316779942.7811799</v>
      </c>
      <c r="G834">
        <f t="shared" ref="G834:G897" si="41">B834</f>
        <v>19155</v>
      </c>
      <c r="H834">
        <f t="shared" si="40"/>
        <v>19155</v>
      </c>
      <c r="J834" s="4"/>
    </row>
    <row r="835" spans="1:10" x14ac:dyDescent="0.3">
      <c r="A835" s="4">
        <v>19</v>
      </c>
      <c r="B835" s="4">
        <v>19157</v>
      </c>
      <c r="C835" s="6" t="s">
        <v>2273</v>
      </c>
      <c r="D835" s="6" t="s">
        <v>590</v>
      </c>
      <c r="E835" t="s">
        <v>4258</v>
      </c>
      <c r="F835" s="6">
        <v>402063507.19691002</v>
      </c>
      <c r="G835">
        <f t="shared" si="41"/>
        <v>19157</v>
      </c>
      <c r="H835">
        <f t="shared" ref="H835:H898" si="42">VLOOKUP(E835,$M$1:$O$412,3,FALSE)</f>
        <v>19155</v>
      </c>
      <c r="J835" s="4"/>
    </row>
    <row r="836" spans="1:10" x14ac:dyDescent="0.3">
      <c r="A836" s="4">
        <v>19</v>
      </c>
      <c r="B836" s="4">
        <v>19159</v>
      </c>
      <c r="C836" s="6" t="s">
        <v>2273</v>
      </c>
      <c r="D836" s="6" t="s">
        <v>591</v>
      </c>
      <c r="E836" t="s">
        <v>4259</v>
      </c>
      <c r="F836" s="6">
        <v>53437549.765414603</v>
      </c>
      <c r="G836">
        <f t="shared" si="41"/>
        <v>19159</v>
      </c>
      <c r="H836">
        <f t="shared" si="42"/>
        <v>19111</v>
      </c>
      <c r="J836" s="4"/>
    </row>
    <row r="837" spans="1:10" x14ac:dyDescent="0.3">
      <c r="A837" s="4">
        <v>19</v>
      </c>
      <c r="B837" s="4">
        <v>19161</v>
      </c>
      <c r="C837" s="6" t="s">
        <v>2273</v>
      </c>
      <c r="D837" s="6" t="s">
        <v>592</v>
      </c>
      <c r="E837" t="s">
        <v>4258</v>
      </c>
      <c r="F837" s="6">
        <v>153335004.80891401</v>
      </c>
      <c r="G837">
        <f t="shared" si="41"/>
        <v>19161</v>
      </c>
      <c r="H837">
        <f t="shared" si="42"/>
        <v>19155</v>
      </c>
      <c r="J837" s="4"/>
    </row>
    <row r="838" spans="1:10" x14ac:dyDescent="0.3">
      <c r="A838" s="4">
        <v>19</v>
      </c>
      <c r="B838" s="4">
        <v>19163</v>
      </c>
      <c r="C838" s="6" t="s">
        <v>2273</v>
      </c>
      <c r="D838" s="6" t="s">
        <v>135</v>
      </c>
      <c r="E838" t="s">
        <v>4416</v>
      </c>
      <c r="F838" s="6">
        <v>1685222567.4191401</v>
      </c>
      <c r="G838">
        <f t="shared" si="41"/>
        <v>19163</v>
      </c>
      <c r="H838">
        <f t="shared" si="42"/>
        <v>19153</v>
      </c>
      <c r="J838" s="4"/>
    </row>
    <row r="839" spans="1:10" x14ac:dyDescent="0.3">
      <c r="A839" s="4">
        <v>19</v>
      </c>
      <c r="B839" s="4">
        <v>19165</v>
      </c>
      <c r="C839" s="6" t="s">
        <v>2273</v>
      </c>
      <c r="D839" s="6" t="s">
        <v>65</v>
      </c>
      <c r="E839" t="s">
        <v>4258</v>
      </c>
      <c r="F839" s="6">
        <v>118244921.70407499</v>
      </c>
      <c r="G839">
        <f t="shared" si="41"/>
        <v>19165</v>
      </c>
      <c r="H839">
        <f t="shared" si="42"/>
        <v>19155</v>
      </c>
      <c r="J839" s="4"/>
    </row>
    <row r="840" spans="1:10" x14ac:dyDescent="0.3">
      <c r="A840" s="4">
        <v>19</v>
      </c>
      <c r="B840" s="4">
        <v>19167</v>
      </c>
      <c r="C840" s="6" t="s">
        <v>2273</v>
      </c>
      <c r="D840" s="6" t="s">
        <v>593</v>
      </c>
      <c r="E840" t="s">
        <v>4258</v>
      </c>
      <c r="F840" s="6">
        <v>300056015.59063101</v>
      </c>
      <c r="G840">
        <f t="shared" si="41"/>
        <v>19167</v>
      </c>
      <c r="H840">
        <f t="shared" si="42"/>
        <v>19155</v>
      </c>
      <c r="J840" s="4"/>
    </row>
    <row r="841" spans="1:10" x14ac:dyDescent="0.3">
      <c r="A841" s="4">
        <v>19</v>
      </c>
      <c r="B841" s="4">
        <v>19169</v>
      </c>
      <c r="C841" s="6" t="s">
        <v>2273</v>
      </c>
      <c r="D841" s="6" t="s">
        <v>594</v>
      </c>
      <c r="E841" t="s">
        <v>4416</v>
      </c>
      <c r="F841" s="6">
        <v>904726223.09985006</v>
      </c>
      <c r="G841">
        <f t="shared" si="41"/>
        <v>19169</v>
      </c>
      <c r="H841">
        <f t="shared" si="42"/>
        <v>19153</v>
      </c>
      <c r="J841" s="4"/>
    </row>
    <row r="842" spans="1:10" x14ac:dyDescent="0.3">
      <c r="A842" s="4">
        <v>19</v>
      </c>
      <c r="B842" s="4">
        <v>19171</v>
      </c>
      <c r="C842" s="6" t="s">
        <v>2273</v>
      </c>
      <c r="D842" s="6" t="s">
        <v>595</v>
      </c>
      <c r="E842" t="s">
        <v>4258</v>
      </c>
      <c r="F842" s="6">
        <v>184448464.11525801</v>
      </c>
      <c r="G842">
        <f t="shared" si="41"/>
        <v>19171</v>
      </c>
      <c r="H842">
        <f t="shared" si="42"/>
        <v>19155</v>
      </c>
      <c r="J842" s="4"/>
    </row>
    <row r="843" spans="1:10" x14ac:dyDescent="0.3">
      <c r="A843" s="4">
        <v>19</v>
      </c>
      <c r="B843" s="4">
        <v>19173</v>
      </c>
      <c r="C843" s="6" t="s">
        <v>2273</v>
      </c>
      <c r="D843" s="6" t="s">
        <v>314</v>
      </c>
      <c r="E843" t="s">
        <v>4259</v>
      </c>
      <c r="F843" s="6">
        <v>50528226.476384699</v>
      </c>
      <c r="G843">
        <f t="shared" si="41"/>
        <v>19173</v>
      </c>
      <c r="H843">
        <f t="shared" si="42"/>
        <v>19111</v>
      </c>
      <c r="J843" s="4"/>
    </row>
    <row r="844" spans="1:10" x14ac:dyDescent="0.3">
      <c r="A844" s="4">
        <v>19</v>
      </c>
      <c r="B844" s="4">
        <v>19175</v>
      </c>
      <c r="C844" s="6" t="s">
        <v>2273</v>
      </c>
      <c r="D844" s="6" t="s">
        <v>141</v>
      </c>
      <c r="E844" t="s">
        <v>4259</v>
      </c>
      <c r="F844" s="6">
        <v>113435272.383046</v>
      </c>
      <c r="G844">
        <f t="shared" si="41"/>
        <v>19175</v>
      </c>
      <c r="H844">
        <f t="shared" si="42"/>
        <v>19111</v>
      </c>
      <c r="J844" s="4"/>
    </row>
    <row r="845" spans="1:10" x14ac:dyDescent="0.3">
      <c r="A845" s="4">
        <v>19</v>
      </c>
      <c r="B845" s="4">
        <v>19177</v>
      </c>
      <c r="C845" s="6" t="s">
        <v>2273</v>
      </c>
      <c r="D845" s="6" t="s">
        <v>142</v>
      </c>
      <c r="E845" t="s">
        <v>4259</v>
      </c>
      <c r="F845" s="6">
        <v>66618649.568982899</v>
      </c>
      <c r="G845">
        <f t="shared" si="41"/>
        <v>19177</v>
      </c>
      <c r="H845">
        <f t="shared" si="42"/>
        <v>19111</v>
      </c>
      <c r="J845" s="4"/>
    </row>
    <row r="846" spans="1:10" x14ac:dyDescent="0.3">
      <c r="A846" s="4">
        <v>19</v>
      </c>
      <c r="B846" s="4">
        <v>19179</v>
      </c>
      <c r="C846" s="6" t="s">
        <v>2273</v>
      </c>
      <c r="D846" s="6" t="s">
        <v>596</v>
      </c>
      <c r="E846" t="s">
        <v>4258</v>
      </c>
      <c r="F846" s="6">
        <v>339463483.81070399</v>
      </c>
      <c r="G846">
        <f t="shared" si="41"/>
        <v>19179</v>
      </c>
      <c r="H846">
        <f t="shared" si="42"/>
        <v>19155</v>
      </c>
      <c r="J846" s="4"/>
    </row>
    <row r="847" spans="1:10" x14ac:dyDescent="0.3">
      <c r="A847" s="4">
        <v>19</v>
      </c>
      <c r="B847" s="4">
        <v>19181</v>
      </c>
      <c r="C847" s="6" t="s">
        <v>2273</v>
      </c>
      <c r="D847" s="6" t="s">
        <v>418</v>
      </c>
      <c r="E847" t="s">
        <v>4258</v>
      </c>
      <c r="F847" s="6">
        <v>581468010.57358301</v>
      </c>
      <c r="G847">
        <f t="shared" si="41"/>
        <v>19181</v>
      </c>
      <c r="H847">
        <f t="shared" si="42"/>
        <v>19155</v>
      </c>
      <c r="J847" s="4"/>
    </row>
    <row r="848" spans="1:10" x14ac:dyDescent="0.3">
      <c r="A848" s="4">
        <v>19</v>
      </c>
      <c r="B848" s="4">
        <v>19183</v>
      </c>
      <c r="C848" s="6" t="s">
        <v>2273</v>
      </c>
      <c r="D848" s="6" t="s">
        <v>71</v>
      </c>
      <c r="E848" t="s">
        <v>4258</v>
      </c>
      <c r="F848" s="6">
        <v>306060330.30307102</v>
      </c>
      <c r="G848">
        <f t="shared" si="41"/>
        <v>19183</v>
      </c>
      <c r="H848">
        <f t="shared" si="42"/>
        <v>19155</v>
      </c>
      <c r="J848" s="4"/>
    </row>
    <row r="849" spans="1:10" x14ac:dyDescent="0.3">
      <c r="A849" s="4">
        <v>19</v>
      </c>
      <c r="B849" s="4">
        <v>19185</v>
      </c>
      <c r="C849" s="6" t="s">
        <v>2273</v>
      </c>
      <c r="D849" s="6" t="s">
        <v>419</v>
      </c>
      <c r="E849" t="s">
        <v>4259</v>
      </c>
      <c r="F849" s="6">
        <v>61770396.608248502</v>
      </c>
      <c r="G849">
        <f t="shared" si="41"/>
        <v>19185</v>
      </c>
      <c r="H849">
        <f t="shared" si="42"/>
        <v>19111</v>
      </c>
      <c r="J849" s="4"/>
    </row>
    <row r="850" spans="1:10" x14ac:dyDescent="0.3">
      <c r="A850" s="4">
        <v>19</v>
      </c>
      <c r="B850" s="4">
        <v>19187</v>
      </c>
      <c r="C850" s="6" t="s">
        <v>2273</v>
      </c>
      <c r="D850" s="6" t="s">
        <v>420</v>
      </c>
      <c r="E850" t="s">
        <v>4258</v>
      </c>
      <c r="F850" s="6">
        <v>360079837.56759298</v>
      </c>
      <c r="G850">
        <f t="shared" si="41"/>
        <v>19187</v>
      </c>
      <c r="H850">
        <f t="shared" si="42"/>
        <v>19155</v>
      </c>
      <c r="J850" s="4"/>
    </row>
    <row r="851" spans="1:10" x14ac:dyDescent="0.3">
      <c r="A851" s="4">
        <v>19</v>
      </c>
      <c r="B851" s="4">
        <v>19189</v>
      </c>
      <c r="C851" s="6" t="s">
        <v>2273</v>
      </c>
      <c r="D851" s="6" t="s">
        <v>511</v>
      </c>
      <c r="E851" t="s">
        <v>4258</v>
      </c>
      <c r="F851" s="6">
        <v>78855614.524020702</v>
      </c>
      <c r="G851">
        <f t="shared" si="41"/>
        <v>19189</v>
      </c>
      <c r="H851">
        <f t="shared" si="42"/>
        <v>19155</v>
      </c>
      <c r="J851" s="4"/>
    </row>
    <row r="852" spans="1:10" x14ac:dyDescent="0.3">
      <c r="A852" s="4">
        <v>19</v>
      </c>
      <c r="B852" s="4">
        <v>19191</v>
      </c>
      <c r="C852" s="6" t="s">
        <v>2273</v>
      </c>
      <c r="D852" s="6" t="s">
        <v>597</v>
      </c>
      <c r="E852" t="s">
        <v>4258</v>
      </c>
      <c r="F852" s="6">
        <v>193387093.119717</v>
      </c>
      <c r="G852">
        <f t="shared" si="41"/>
        <v>19191</v>
      </c>
      <c r="H852">
        <f t="shared" si="42"/>
        <v>19155</v>
      </c>
      <c r="J852" s="4"/>
    </row>
    <row r="853" spans="1:10" x14ac:dyDescent="0.3">
      <c r="A853" s="4">
        <v>19</v>
      </c>
      <c r="B853" s="4">
        <v>19193</v>
      </c>
      <c r="C853" s="6" t="s">
        <v>2273</v>
      </c>
      <c r="D853" s="6" t="s">
        <v>598</v>
      </c>
      <c r="E853" t="s">
        <v>4258</v>
      </c>
      <c r="F853" s="6">
        <v>928715208.17990005</v>
      </c>
      <c r="G853">
        <f t="shared" si="41"/>
        <v>19193</v>
      </c>
      <c r="H853">
        <f t="shared" si="42"/>
        <v>19155</v>
      </c>
      <c r="J853" s="4"/>
    </row>
    <row r="854" spans="1:10" x14ac:dyDescent="0.3">
      <c r="A854" s="4">
        <v>19</v>
      </c>
      <c r="B854" s="4">
        <v>19195</v>
      </c>
      <c r="C854" s="6" t="s">
        <v>2273</v>
      </c>
      <c r="D854" s="6" t="s">
        <v>425</v>
      </c>
      <c r="E854" t="s">
        <v>4259</v>
      </c>
      <c r="F854" s="6">
        <v>196276309.536154</v>
      </c>
      <c r="G854">
        <f t="shared" si="41"/>
        <v>19195</v>
      </c>
      <c r="H854">
        <f t="shared" si="42"/>
        <v>19111</v>
      </c>
      <c r="J854" s="4"/>
    </row>
    <row r="855" spans="1:10" x14ac:dyDescent="0.3">
      <c r="A855" s="4">
        <v>19</v>
      </c>
      <c r="B855" s="4">
        <v>19197</v>
      </c>
      <c r="C855" s="6" t="s">
        <v>2273</v>
      </c>
      <c r="D855" s="6" t="s">
        <v>599</v>
      </c>
      <c r="E855" t="s">
        <v>4258</v>
      </c>
      <c r="F855" s="6">
        <v>145613494.74553001</v>
      </c>
      <c r="G855">
        <f t="shared" si="41"/>
        <v>19197</v>
      </c>
      <c r="H855">
        <f t="shared" si="42"/>
        <v>19155</v>
      </c>
      <c r="J855" s="4"/>
    </row>
    <row r="856" spans="1:10" x14ac:dyDescent="0.3">
      <c r="A856" s="4">
        <v>20</v>
      </c>
      <c r="B856" s="4">
        <v>20001</v>
      </c>
      <c r="C856" s="6" t="s">
        <v>2268</v>
      </c>
      <c r="D856" s="6" t="s">
        <v>513</v>
      </c>
      <c r="E856" t="s">
        <v>4260</v>
      </c>
      <c r="F856" s="6">
        <v>154153325.799144</v>
      </c>
      <c r="G856">
        <f t="shared" si="41"/>
        <v>20001</v>
      </c>
      <c r="H856">
        <f t="shared" si="42"/>
        <v>20155</v>
      </c>
      <c r="J856" s="4"/>
    </row>
    <row r="857" spans="1:10" x14ac:dyDescent="0.3">
      <c r="A857" s="4">
        <v>20</v>
      </c>
      <c r="B857" s="4">
        <v>20003</v>
      </c>
      <c r="C857" s="6" t="s">
        <v>2268</v>
      </c>
      <c r="D857" s="6" t="s">
        <v>600</v>
      </c>
      <c r="E857" t="s">
        <v>4260</v>
      </c>
      <c r="F857" s="6">
        <v>100100533.986011</v>
      </c>
      <c r="G857">
        <f t="shared" si="41"/>
        <v>20003</v>
      </c>
      <c r="H857">
        <f t="shared" si="42"/>
        <v>20155</v>
      </c>
      <c r="J857" s="4"/>
    </row>
    <row r="858" spans="1:10" x14ac:dyDescent="0.3">
      <c r="A858" s="4">
        <v>20</v>
      </c>
      <c r="B858" s="4">
        <v>20005</v>
      </c>
      <c r="C858" s="6" t="s">
        <v>2268</v>
      </c>
      <c r="D858" s="6" t="s">
        <v>601</v>
      </c>
      <c r="E858" t="s">
        <v>4260</v>
      </c>
      <c r="F858" s="6">
        <v>131908118.026701</v>
      </c>
      <c r="G858">
        <f t="shared" si="41"/>
        <v>20005</v>
      </c>
      <c r="H858">
        <f t="shared" si="42"/>
        <v>20155</v>
      </c>
      <c r="J858" s="4"/>
    </row>
    <row r="859" spans="1:10" x14ac:dyDescent="0.3">
      <c r="A859" s="4">
        <v>20</v>
      </c>
      <c r="B859" s="4">
        <v>20007</v>
      </c>
      <c r="C859" s="6" t="s">
        <v>2268</v>
      </c>
      <c r="D859" s="6" t="s">
        <v>602</v>
      </c>
      <c r="E859" t="s">
        <v>4260</v>
      </c>
      <c r="F859" s="6">
        <v>75919257.571682394</v>
      </c>
      <c r="G859">
        <f t="shared" si="41"/>
        <v>20007</v>
      </c>
      <c r="H859">
        <f t="shared" si="42"/>
        <v>20155</v>
      </c>
      <c r="J859" s="4"/>
    </row>
    <row r="860" spans="1:10" x14ac:dyDescent="0.3">
      <c r="A860" s="4">
        <v>20</v>
      </c>
      <c r="B860" s="4">
        <v>20009</v>
      </c>
      <c r="C860" s="6" t="s">
        <v>2268</v>
      </c>
      <c r="D860" s="6" t="s">
        <v>603</v>
      </c>
      <c r="E860" t="s">
        <v>4260</v>
      </c>
      <c r="F860" s="6">
        <v>278503560.75929898</v>
      </c>
      <c r="G860">
        <f t="shared" si="41"/>
        <v>20009</v>
      </c>
      <c r="H860">
        <f t="shared" si="42"/>
        <v>20155</v>
      </c>
      <c r="J860" s="4"/>
    </row>
    <row r="861" spans="1:10" x14ac:dyDescent="0.3">
      <c r="A861" s="4">
        <v>20</v>
      </c>
      <c r="B861" s="4">
        <v>20011</v>
      </c>
      <c r="C861" s="6" t="s">
        <v>2268</v>
      </c>
      <c r="D861" s="6" t="s">
        <v>604</v>
      </c>
      <c r="E861" t="s">
        <v>4260</v>
      </c>
      <c r="F861" s="6">
        <v>155801884.897203</v>
      </c>
      <c r="G861">
        <f t="shared" si="41"/>
        <v>20011</v>
      </c>
      <c r="H861">
        <f t="shared" si="42"/>
        <v>20155</v>
      </c>
      <c r="J861" s="4"/>
    </row>
    <row r="862" spans="1:10" x14ac:dyDescent="0.3">
      <c r="A862" s="4">
        <v>20</v>
      </c>
      <c r="B862" s="4">
        <v>20013</v>
      </c>
      <c r="C862" s="6" t="s">
        <v>2268</v>
      </c>
      <c r="D862" s="6" t="s">
        <v>461</v>
      </c>
      <c r="E862" t="s">
        <v>4260</v>
      </c>
      <c r="F862" s="6">
        <v>154896520.54297999</v>
      </c>
      <c r="G862">
        <f t="shared" si="41"/>
        <v>20013</v>
      </c>
      <c r="H862">
        <f t="shared" si="42"/>
        <v>20155</v>
      </c>
      <c r="J862" s="4"/>
    </row>
    <row r="863" spans="1:10" x14ac:dyDescent="0.3">
      <c r="A863" s="4">
        <v>20</v>
      </c>
      <c r="B863" s="4">
        <v>20015</v>
      </c>
      <c r="C863" s="6" t="s">
        <v>2268</v>
      </c>
      <c r="D863" s="6" t="s">
        <v>13</v>
      </c>
      <c r="E863" t="s">
        <v>4262</v>
      </c>
      <c r="F863" s="6">
        <v>798941943.62032902</v>
      </c>
      <c r="G863">
        <f t="shared" si="41"/>
        <v>20015</v>
      </c>
      <c r="H863">
        <f t="shared" si="42"/>
        <v>20173</v>
      </c>
      <c r="J863" s="4"/>
    </row>
    <row r="864" spans="1:10" x14ac:dyDescent="0.3">
      <c r="A864" s="4">
        <v>20</v>
      </c>
      <c r="B864" s="4">
        <v>20017</v>
      </c>
      <c r="C864" s="6" t="s">
        <v>2268</v>
      </c>
      <c r="D864" s="6" t="s">
        <v>605</v>
      </c>
      <c r="E864" t="s">
        <v>4261</v>
      </c>
      <c r="F864" s="6">
        <v>162587242.90636301</v>
      </c>
      <c r="G864">
        <f t="shared" si="41"/>
        <v>20017</v>
      </c>
      <c r="H864">
        <f t="shared" si="42"/>
        <v>20017</v>
      </c>
      <c r="J864" s="4"/>
    </row>
    <row r="865" spans="1:10" x14ac:dyDescent="0.3">
      <c r="A865" s="4">
        <v>20</v>
      </c>
      <c r="B865" s="4">
        <v>20019</v>
      </c>
      <c r="C865" s="6" t="s">
        <v>2268</v>
      </c>
      <c r="D865" s="6" t="s">
        <v>606</v>
      </c>
      <c r="E865" t="s">
        <v>4261</v>
      </c>
      <c r="F865" s="6">
        <v>42160544.809077501</v>
      </c>
      <c r="G865">
        <f t="shared" si="41"/>
        <v>20019</v>
      </c>
      <c r="H865">
        <f t="shared" si="42"/>
        <v>20017</v>
      </c>
      <c r="J865" s="4"/>
    </row>
    <row r="866" spans="1:10" x14ac:dyDescent="0.3">
      <c r="A866" s="4">
        <v>20</v>
      </c>
      <c r="B866" s="4">
        <v>20021</v>
      </c>
      <c r="C866" s="6" t="s">
        <v>2268</v>
      </c>
      <c r="D866" s="6" t="s">
        <v>16</v>
      </c>
      <c r="E866" t="s">
        <v>4260</v>
      </c>
      <c r="F866" s="6">
        <v>275405270.53184301</v>
      </c>
      <c r="G866">
        <f t="shared" si="41"/>
        <v>20021</v>
      </c>
      <c r="H866">
        <f t="shared" si="42"/>
        <v>20155</v>
      </c>
      <c r="J866" s="4"/>
    </row>
    <row r="867" spans="1:10" x14ac:dyDescent="0.3">
      <c r="A867" s="4">
        <v>20</v>
      </c>
      <c r="B867" s="4">
        <v>20023</v>
      </c>
      <c r="C867" s="6" t="s">
        <v>2268</v>
      </c>
      <c r="D867" s="6" t="s">
        <v>211</v>
      </c>
      <c r="E867" t="s">
        <v>4260</v>
      </c>
      <c r="F867" s="6">
        <v>35333980.817383401</v>
      </c>
      <c r="G867">
        <f t="shared" si="41"/>
        <v>20023</v>
      </c>
      <c r="H867">
        <f t="shared" si="42"/>
        <v>20155</v>
      </c>
      <c r="J867" s="4"/>
    </row>
    <row r="868" spans="1:10" x14ac:dyDescent="0.3">
      <c r="A868" s="4">
        <v>20</v>
      </c>
      <c r="B868" s="4">
        <v>20025</v>
      </c>
      <c r="C868" s="6" t="s">
        <v>2268</v>
      </c>
      <c r="D868" s="6" t="s">
        <v>97</v>
      </c>
      <c r="E868" t="s">
        <v>4260</v>
      </c>
      <c r="F868" s="6">
        <v>46626169.613054201</v>
      </c>
      <c r="G868">
        <f t="shared" si="41"/>
        <v>20025</v>
      </c>
      <c r="H868">
        <f t="shared" si="42"/>
        <v>20155</v>
      </c>
      <c r="J868" s="4"/>
    </row>
    <row r="869" spans="1:10" x14ac:dyDescent="0.3">
      <c r="A869" s="4">
        <v>20</v>
      </c>
      <c r="B869" s="4">
        <v>20027</v>
      </c>
      <c r="C869" s="6" t="s">
        <v>2268</v>
      </c>
      <c r="D869" s="6" t="s">
        <v>20</v>
      </c>
      <c r="E869" t="s">
        <v>4260</v>
      </c>
      <c r="F869" s="6">
        <v>77517584.404538706</v>
      </c>
      <c r="G869">
        <f t="shared" si="41"/>
        <v>20027</v>
      </c>
      <c r="H869">
        <f t="shared" si="42"/>
        <v>20155</v>
      </c>
      <c r="J869" s="4"/>
    </row>
    <row r="870" spans="1:10" x14ac:dyDescent="0.3">
      <c r="A870" s="4">
        <v>20</v>
      </c>
      <c r="B870" s="4">
        <v>20029</v>
      </c>
      <c r="C870" s="6" t="s">
        <v>2268</v>
      </c>
      <c r="D870" s="6" t="s">
        <v>607</v>
      </c>
      <c r="E870" t="s">
        <v>4260</v>
      </c>
      <c r="F870" s="6">
        <v>124469745.85133</v>
      </c>
      <c r="G870">
        <f t="shared" si="41"/>
        <v>20029</v>
      </c>
      <c r="H870">
        <f t="shared" si="42"/>
        <v>20155</v>
      </c>
      <c r="J870" s="4"/>
    </row>
    <row r="871" spans="1:10" x14ac:dyDescent="0.3">
      <c r="A871" s="4">
        <v>20</v>
      </c>
      <c r="B871" s="4">
        <v>20031</v>
      </c>
      <c r="C871" s="6" t="s">
        <v>2268</v>
      </c>
      <c r="D871" s="6" t="s">
        <v>608</v>
      </c>
      <c r="E871" t="s">
        <v>4260</v>
      </c>
      <c r="F871" s="6">
        <v>174686340.65428299</v>
      </c>
      <c r="G871">
        <f t="shared" si="41"/>
        <v>20031</v>
      </c>
      <c r="H871">
        <f t="shared" si="42"/>
        <v>20155</v>
      </c>
      <c r="J871" s="4"/>
    </row>
    <row r="872" spans="1:10" x14ac:dyDescent="0.3">
      <c r="A872" s="4">
        <v>20</v>
      </c>
      <c r="B872" s="4">
        <v>20033</v>
      </c>
      <c r="C872" s="6" t="s">
        <v>2268</v>
      </c>
      <c r="D872" s="6" t="s">
        <v>609</v>
      </c>
      <c r="E872" t="s">
        <v>4260</v>
      </c>
      <c r="F872" s="6">
        <v>30255896.693316001</v>
      </c>
      <c r="G872">
        <f t="shared" si="41"/>
        <v>20033</v>
      </c>
      <c r="H872">
        <f t="shared" si="42"/>
        <v>20155</v>
      </c>
      <c r="J872" s="4"/>
    </row>
    <row r="873" spans="1:10" x14ac:dyDescent="0.3">
      <c r="A873" s="4">
        <v>20</v>
      </c>
      <c r="B873" s="4">
        <v>20035</v>
      </c>
      <c r="C873" s="6" t="s">
        <v>2268</v>
      </c>
      <c r="D873" s="6" t="s">
        <v>610</v>
      </c>
      <c r="E873" t="s">
        <v>4260</v>
      </c>
      <c r="F873" s="6">
        <v>317854792.278584</v>
      </c>
      <c r="G873">
        <f t="shared" si="41"/>
        <v>20035</v>
      </c>
      <c r="H873">
        <f t="shared" si="42"/>
        <v>20155</v>
      </c>
      <c r="J873" s="4"/>
    </row>
    <row r="874" spans="1:10" x14ac:dyDescent="0.3">
      <c r="A874" s="4">
        <v>20</v>
      </c>
      <c r="B874" s="4">
        <v>20037</v>
      </c>
      <c r="C874" s="6" t="s">
        <v>2268</v>
      </c>
      <c r="D874" s="6" t="s">
        <v>102</v>
      </c>
      <c r="E874" t="s">
        <v>4260</v>
      </c>
      <c r="F874" s="6">
        <v>314426948.86088902</v>
      </c>
      <c r="G874">
        <f t="shared" si="41"/>
        <v>20037</v>
      </c>
      <c r="H874">
        <f t="shared" si="42"/>
        <v>20155</v>
      </c>
      <c r="J874" s="4"/>
    </row>
    <row r="875" spans="1:10" x14ac:dyDescent="0.3">
      <c r="A875" s="4">
        <v>20</v>
      </c>
      <c r="B875" s="4">
        <v>20039</v>
      </c>
      <c r="C875" s="6" t="s">
        <v>2268</v>
      </c>
      <c r="D875" s="6" t="s">
        <v>349</v>
      </c>
      <c r="E875" t="s">
        <v>4261</v>
      </c>
      <c r="F875" s="6">
        <v>43993131.1099943</v>
      </c>
      <c r="G875">
        <f t="shared" si="41"/>
        <v>20039</v>
      </c>
      <c r="H875">
        <f t="shared" si="42"/>
        <v>20017</v>
      </c>
      <c r="J875" s="4"/>
    </row>
    <row r="876" spans="1:10" x14ac:dyDescent="0.3">
      <c r="A876" s="4">
        <v>20</v>
      </c>
      <c r="B876" s="4">
        <v>20041</v>
      </c>
      <c r="C876" s="6" t="s">
        <v>2268</v>
      </c>
      <c r="D876" s="6" t="s">
        <v>568</v>
      </c>
      <c r="E876" t="s">
        <v>4260</v>
      </c>
      <c r="F876" s="6">
        <v>278313198.51766503</v>
      </c>
      <c r="G876">
        <f t="shared" si="41"/>
        <v>20041</v>
      </c>
      <c r="H876">
        <f t="shared" si="42"/>
        <v>20155</v>
      </c>
      <c r="J876" s="4"/>
    </row>
    <row r="877" spans="1:10" x14ac:dyDescent="0.3">
      <c r="A877" s="4">
        <v>20</v>
      </c>
      <c r="B877" s="4">
        <v>20043</v>
      </c>
      <c r="C877" s="6" t="s">
        <v>2268</v>
      </c>
      <c r="D877" s="6" t="s">
        <v>611</v>
      </c>
      <c r="E877" t="s">
        <v>4260</v>
      </c>
      <c r="F877" s="6">
        <v>100301169.0675</v>
      </c>
      <c r="G877">
        <f t="shared" si="41"/>
        <v>20043</v>
      </c>
      <c r="H877">
        <f t="shared" si="42"/>
        <v>20155</v>
      </c>
      <c r="J877" s="4"/>
    </row>
    <row r="878" spans="1:10" x14ac:dyDescent="0.3">
      <c r="A878" s="4">
        <v>20</v>
      </c>
      <c r="B878" s="4">
        <v>20045</v>
      </c>
      <c r="C878" s="6" t="s">
        <v>2268</v>
      </c>
      <c r="D878" s="6" t="s">
        <v>220</v>
      </c>
      <c r="E878" t="s">
        <v>4262</v>
      </c>
      <c r="F878" s="6">
        <v>1061555726.80786</v>
      </c>
      <c r="G878">
        <f t="shared" si="41"/>
        <v>20045</v>
      </c>
      <c r="H878">
        <f t="shared" si="42"/>
        <v>20173</v>
      </c>
      <c r="J878" s="4"/>
    </row>
    <row r="879" spans="1:10" x14ac:dyDescent="0.3">
      <c r="A879" s="4">
        <v>20</v>
      </c>
      <c r="B879" s="4">
        <v>20047</v>
      </c>
      <c r="C879" s="6" t="s">
        <v>2268</v>
      </c>
      <c r="D879" s="6" t="s">
        <v>472</v>
      </c>
      <c r="E879" t="s">
        <v>4260</v>
      </c>
      <c r="F879" s="6">
        <v>55866901.2187806</v>
      </c>
      <c r="G879">
        <f t="shared" si="41"/>
        <v>20047</v>
      </c>
      <c r="H879">
        <f t="shared" si="42"/>
        <v>20155</v>
      </c>
      <c r="J879" s="4"/>
    </row>
    <row r="880" spans="1:10" x14ac:dyDescent="0.3">
      <c r="A880" s="4">
        <v>20</v>
      </c>
      <c r="B880" s="4">
        <v>20049</v>
      </c>
      <c r="C880" s="6" t="s">
        <v>2268</v>
      </c>
      <c r="D880" s="6" t="s">
        <v>612</v>
      </c>
      <c r="E880" t="s">
        <v>4261</v>
      </c>
      <c r="F880" s="6">
        <v>25513614.2588888</v>
      </c>
      <c r="G880">
        <f t="shared" si="41"/>
        <v>20049</v>
      </c>
      <c r="H880">
        <f t="shared" si="42"/>
        <v>20017</v>
      </c>
      <c r="J880" s="4"/>
    </row>
    <row r="881" spans="1:10" x14ac:dyDescent="0.3">
      <c r="A881" s="4">
        <v>20</v>
      </c>
      <c r="B881" s="4">
        <v>20051</v>
      </c>
      <c r="C881" s="6" t="s">
        <v>2268</v>
      </c>
      <c r="D881" s="6" t="s">
        <v>613</v>
      </c>
      <c r="E881" t="s">
        <v>4262</v>
      </c>
      <c r="F881" s="6">
        <v>369773170.351816</v>
      </c>
      <c r="G881">
        <f t="shared" si="41"/>
        <v>20051</v>
      </c>
      <c r="H881">
        <f t="shared" si="42"/>
        <v>20173</v>
      </c>
      <c r="J881" s="4"/>
    </row>
    <row r="882" spans="1:10" x14ac:dyDescent="0.3">
      <c r="A882" s="4">
        <v>20</v>
      </c>
      <c r="B882" s="4">
        <v>20053</v>
      </c>
      <c r="C882" s="6" t="s">
        <v>2268</v>
      </c>
      <c r="D882" s="6" t="s">
        <v>614</v>
      </c>
      <c r="E882" t="s">
        <v>4260</v>
      </c>
      <c r="F882" s="6">
        <v>179331725.157049</v>
      </c>
      <c r="G882">
        <f t="shared" si="41"/>
        <v>20053</v>
      </c>
      <c r="H882">
        <f t="shared" si="42"/>
        <v>20155</v>
      </c>
      <c r="J882" s="4"/>
    </row>
    <row r="883" spans="1:10" x14ac:dyDescent="0.3">
      <c r="A883" s="4">
        <v>20</v>
      </c>
      <c r="B883" s="4">
        <v>20055</v>
      </c>
      <c r="C883" s="6" t="s">
        <v>2268</v>
      </c>
      <c r="D883" s="6" t="s">
        <v>615</v>
      </c>
      <c r="E883" t="s">
        <v>4262</v>
      </c>
      <c r="F883" s="6">
        <v>330057680.15290999</v>
      </c>
      <c r="G883">
        <f t="shared" si="41"/>
        <v>20055</v>
      </c>
      <c r="H883">
        <f t="shared" si="42"/>
        <v>20173</v>
      </c>
      <c r="J883" s="4"/>
    </row>
    <row r="884" spans="1:10" x14ac:dyDescent="0.3">
      <c r="A884" s="4">
        <v>20</v>
      </c>
      <c r="B884" s="4">
        <v>20057</v>
      </c>
      <c r="C884" s="6" t="s">
        <v>2268</v>
      </c>
      <c r="D884" s="6" t="s">
        <v>473</v>
      </c>
      <c r="E884" t="s">
        <v>4262</v>
      </c>
      <c r="F884" s="6">
        <v>342323370.892995</v>
      </c>
      <c r="G884">
        <f t="shared" si="41"/>
        <v>20057</v>
      </c>
      <c r="H884">
        <f t="shared" si="42"/>
        <v>20173</v>
      </c>
      <c r="J884" s="4"/>
    </row>
    <row r="885" spans="1:10" x14ac:dyDescent="0.3">
      <c r="A885" s="4">
        <v>20</v>
      </c>
      <c r="B885" s="4">
        <v>20059</v>
      </c>
      <c r="C885" s="6" t="s">
        <v>2268</v>
      </c>
      <c r="D885" s="6" t="s">
        <v>36</v>
      </c>
      <c r="E885" t="s">
        <v>4260</v>
      </c>
      <c r="F885" s="6">
        <v>397570657.60321099</v>
      </c>
      <c r="G885">
        <f t="shared" si="41"/>
        <v>20059</v>
      </c>
      <c r="H885">
        <f t="shared" si="42"/>
        <v>20155</v>
      </c>
      <c r="J885" s="4"/>
    </row>
    <row r="886" spans="1:10" x14ac:dyDescent="0.3">
      <c r="A886" s="4">
        <v>20</v>
      </c>
      <c r="B886" s="4">
        <v>20061</v>
      </c>
      <c r="C886" s="6" t="s">
        <v>2268</v>
      </c>
      <c r="D886" s="6" t="s">
        <v>616</v>
      </c>
      <c r="E886" t="s">
        <v>4263</v>
      </c>
      <c r="F886" s="6">
        <v>397544845.00418597</v>
      </c>
      <c r="G886">
        <f t="shared" si="41"/>
        <v>20061</v>
      </c>
      <c r="H886">
        <f t="shared" si="42"/>
        <v>20161</v>
      </c>
      <c r="J886" s="4"/>
    </row>
    <row r="887" spans="1:10" x14ac:dyDescent="0.3">
      <c r="A887" s="4">
        <v>20</v>
      </c>
      <c r="B887" s="4">
        <v>20063</v>
      </c>
      <c r="C887" s="6" t="s">
        <v>2268</v>
      </c>
      <c r="D887" s="6" t="s">
        <v>617</v>
      </c>
      <c r="E887" t="s">
        <v>4260</v>
      </c>
      <c r="F887" s="6">
        <v>159219722.87121099</v>
      </c>
      <c r="G887">
        <f t="shared" si="41"/>
        <v>20063</v>
      </c>
      <c r="H887">
        <f t="shared" si="42"/>
        <v>20155</v>
      </c>
      <c r="J887" s="4"/>
    </row>
    <row r="888" spans="1:10" x14ac:dyDescent="0.3">
      <c r="A888" s="4">
        <v>20</v>
      </c>
      <c r="B888" s="4">
        <v>20065</v>
      </c>
      <c r="C888" s="6" t="s">
        <v>2268</v>
      </c>
      <c r="D888" s="6" t="s">
        <v>78</v>
      </c>
      <c r="E888" t="s">
        <v>4261</v>
      </c>
      <c r="F888" s="6">
        <v>37078846.467973001</v>
      </c>
      <c r="G888">
        <f t="shared" si="41"/>
        <v>20065</v>
      </c>
      <c r="H888">
        <f t="shared" si="42"/>
        <v>20017</v>
      </c>
      <c r="J888" s="4"/>
    </row>
    <row r="889" spans="1:10" x14ac:dyDescent="0.3">
      <c r="A889" s="4">
        <v>20</v>
      </c>
      <c r="B889" s="4">
        <v>20067</v>
      </c>
      <c r="C889" s="6" t="s">
        <v>2268</v>
      </c>
      <c r="D889" s="6" t="s">
        <v>110</v>
      </c>
      <c r="E889" t="s">
        <v>4262</v>
      </c>
      <c r="F889" s="6">
        <v>71931599.217063606</v>
      </c>
      <c r="G889">
        <f t="shared" si="41"/>
        <v>20067</v>
      </c>
      <c r="H889">
        <f t="shared" si="42"/>
        <v>20173</v>
      </c>
      <c r="J889" s="4"/>
    </row>
    <row r="890" spans="1:10" x14ac:dyDescent="0.3">
      <c r="A890" s="4">
        <v>20</v>
      </c>
      <c r="B890" s="4">
        <v>20069</v>
      </c>
      <c r="C890" s="6" t="s">
        <v>2268</v>
      </c>
      <c r="D890" s="6" t="s">
        <v>618</v>
      </c>
      <c r="E890" t="s">
        <v>4262</v>
      </c>
      <c r="F890" s="6">
        <v>116574784.329725</v>
      </c>
      <c r="G890">
        <f t="shared" si="41"/>
        <v>20069</v>
      </c>
      <c r="H890">
        <f t="shared" si="42"/>
        <v>20173</v>
      </c>
      <c r="J890" s="4"/>
    </row>
    <row r="891" spans="1:10" x14ac:dyDescent="0.3">
      <c r="A891" s="4">
        <v>20</v>
      </c>
      <c r="B891" s="4">
        <v>20071</v>
      </c>
      <c r="C891" s="6" t="s">
        <v>2268</v>
      </c>
      <c r="D891" s="6" t="s">
        <v>619</v>
      </c>
      <c r="E891" t="s">
        <v>4260</v>
      </c>
      <c r="F891" s="6">
        <v>24374028.332947899</v>
      </c>
      <c r="G891">
        <f t="shared" si="41"/>
        <v>20071</v>
      </c>
      <c r="H891">
        <f t="shared" si="42"/>
        <v>20155</v>
      </c>
      <c r="J891" s="4"/>
    </row>
    <row r="892" spans="1:10" x14ac:dyDescent="0.3">
      <c r="A892" s="4">
        <v>20</v>
      </c>
      <c r="B892" s="4">
        <v>20073</v>
      </c>
      <c r="C892" s="6" t="s">
        <v>2268</v>
      </c>
      <c r="D892" s="6" t="s">
        <v>620</v>
      </c>
      <c r="E892" t="s">
        <v>4261</v>
      </c>
      <c r="F892" s="6">
        <v>109899599.27482601</v>
      </c>
      <c r="G892">
        <f t="shared" si="41"/>
        <v>20073</v>
      </c>
      <c r="H892">
        <f t="shared" si="42"/>
        <v>20017</v>
      </c>
      <c r="J892" s="4"/>
    </row>
    <row r="893" spans="1:10" x14ac:dyDescent="0.3">
      <c r="A893" s="4">
        <v>20</v>
      </c>
      <c r="B893" s="4">
        <v>20075</v>
      </c>
      <c r="C893" s="6" t="s">
        <v>2268</v>
      </c>
      <c r="D893" s="6" t="s">
        <v>286</v>
      </c>
      <c r="E893" t="s">
        <v>4260</v>
      </c>
      <c r="F893" s="6">
        <v>43456094.290733501</v>
      </c>
      <c r="G893">
        <f t="shared" si="41"/>
        <v>20075</v>
      </c>
      <c r="H893">
        <f t="shared" si="42"/>
        <v>20155</v>
      </c>
      <c r="J893" s="4"/>
    </row>
    <row r="894" spans="1:10" x14ac:dyDescent="0.3">
      <c r="A894" s="4">
        <v>20</v>
      </c>
      <c r="B894" s="4">
        <v>20077</v>
      </c>
      <c r="C894" s="6" t="s">
        <v>2268</v>
      </c>
      <c r="D894" s="6" t="s">
        <v>621</v>
      </c>
      <c r="E894" t="s">
        <v>4260</v>
      </c>
      <c r="F894" s="6">
        <v>85072336.473541901</v>
      </c>
      <c r="G894">
        <f t="shared" si="41"/>
        <v>20077</v>
      </c>
      <c r="H894">
        <f t="shared" si="42"/>
        <v>20155</v>
      </c>
      <c r="J894" s="4"/>
    </row>
    <row r="895" spans="1:10" x14ac:dyDescent="0.3">
      <c r="A895" s="4">
        <v>20</v>
      </c>
      <c r="B895" s="4">
        <v>20079</v>
      </c>
      <c r="C895" s="6" t="s">
        <v>2268</v>
      </c>
      <c r="D895" s="6" t="s">
        <v>622</v>
      </c>
      <c r="E895" t="s">
        <v>4260</v>
      </c>
      <c r="F895" s="6">
        <v>414264667.21196401</v>
      </c>
      <c r="G895">
        <f t="shared" si="41"/>
        <v>20079</v>
      </c>
      <c r="H895">
        <f t="shared" si="42"/>
        <v>20155</v>
      </c>
      <c r="J895" s="4"/>
    </row>
    <row r="896" spans="1:10" x14ac:dyDescent="0.3">
      <c r="A896" s="4">
        <v>20</v>
      </c>
      <c r="B896" s="4">
        <v>20081</v>
      </c>
      <c r="C896" s="6" t="s">
        <v>2268</v>
      </c>
      <c r="D896" s="6" t="s">
        <v>623</v>
      </c>
      <c r="E896" t="s">
        <v>4262</v>
      </c>
      <c r="F896" s="6">
        <v>87855050.664181501</v>
      </c>
      <c r="G896">
        <f t="shared" si="41"/>
        <v>20081</v>
      </c>
      <c r="H896">
        <f t="shared" si="42"/>
        <v>20173</v>
      </c>
      <c r="J896" s="4"/>
    </row>
    <row r="897" spans="1:10" x14ac:dyDescent="0.3">
      <c r="A897" s="4">
        <v>20</v>
      </c>
      <c r="B897" s="4">
        <v>20083</v>
      </c>
      <c r="C897" s="6" t="s">
        <v>2268</v>
      </c>
      <c r="D897" s="6" t="s">
        <v>624</v>
      </c>
      <c r="E897" t="s">
        <v>4260</v>
      </c>
      <c r="F897" s="6">
        <v>39081851.638177201</v>
      </c>
      <c r="G897">
        <f t="shared" si="41"/>
        <v>20083</v>
      </c>
      <c r="H897">
        <f t="shared" si="42"/>
        <v>20155</v>
      </c>
      <c r="J897" s="4"/>
    </row>
    <row r="898" spans="1:10" x14ac:dyDescent="0.3">
      <c r="A898" s="4">
        <v>20</v>
      </c>
      <c r="B898" s="4">
        <v>20085</v>
      </c>
      <c r="C898" s="6" t="s">
        <v>2268</v>
      </c>
      <c r="D898" s="6" t="s">
        <v>42</v>
      </c>
      <c r="E898" t="s">
        <v>4260</v>
      </c>
      <c r="F898" s="6">
        <v>166751315.927158</v>
      </c>
      <c r="G898">
        <f t="shared" ref="G898:G961" si="43">B898</f>
        <v>20085</v>
      </c>
      <c r="H898">
        <f t="shared" si="42"/>
        <v>20155</v>
      </c>
      <c r="J898" s="4"/>
    </row>
    <row r="899" spans="1:10" x14ac:dyDescent="0.3">
      <c r="A899" s="4">
        <v>20</v>
      </c>
      <c r="B899" s="4">
        <v>20087</v>
      </c>
      <c r="C899" s="6" t="s">
        <v>2268</v>
      </c>
      <c r="D899" s="6" t="s">
        <v>43</v>
      </c>
      <c r="E899" t="s">
        <v>4260</v>
      </c>
      <c r="F899" s="6">
        <v>196158204.19244</v>
      </c>
      <c r="G899">
        <f t="shared" si="43"/>
        <v>20087</v>
      </c>
      <c r="H899">
        <f t="shared" ref="H899:H962" si="44">VLOOKUP(E899,$M$1:$O$412,3,FALSE)</f>
        <v>20155</v>
      </c>
      <c r="J899" s="4"/>
    </row>
    <row r="900" spans="1:10" x14ac:dyDescent="0.3">
      <c r="A900" s="4">
        <v>20</v>
      </c>
      <c r="B900" s="4">
        <v>20089</v>
      </c>
      <c r="C900" s="6" t="s">
        <v>2268</v>
      </c>
      <c r="D900" s="6" t="s">
        <v>625</v>
      </c>
      <c r="E900" t="s">
        <v>4261</v>
      </c>
      <c r="F900" s="6">
        <v>45646614.874320596</v>
      </c>
      <c r="G900">
        <f t="shared" si="43"/>
        <v>20089</v>
      </c>
      <c r="H900">
        <f t="shared" si="44"/>
        <v>20017</v>
      </c>
      <c r="J900" s="4"/>
    </row>
    <row r="901" spans="1:10" x14ac:dyDescent="0.3">
      <c r="A901" s="4">
        <v>20</v>
      </c>
      <c r="B901" s="4">
        <v>20091</v>
      </c>
      <c r="C901" s="6" t="s">
        <v>2268</v>
      </c>
      <c r="D901" s="6" t="s">
        <v>116</v>
      </c>
      <c r="E901" t="s">
        <v>4417</v>
      </c>
      <c r="F901" s="6">
        <v>5400524213.9903002</v>
      </c>
      <c r="G901">
        <f t="shared" si="43"/>
        <v>20091</v>
      </c>
      <c r="H901">
        <f t="shared" si="44"/>
        <v>20091</v>
      </c>
      <c r="J901" s="4"/>
    </row>
    <row r="902" spans="1:10" x14ac:dyDescent="0.3">
      <c r="A902" s="4">
        <v>20</v>
      </c>
      <c r="B902" s="4">
        <v>20093</v>
      </c>
      <c r="C902" s="6" t="s">
        <v>2268</v>
      </c>
      <c r="D902" s="6" t="s">
        <v>626</v>
      </c>
      <c r="E902" t="s">
        <v>4262</v>
      </c>
      <c r="F902" s="6">
        <v>59139395.103604302</v>
      </c>
      <c r="G902">
        <f t="shared" si="43"/>
        <v>20093</v>
      </c>
      <c r="H902">
        <f t="shared" si="44"/>
        <v>20173</v>
      </c>
      <c r="J902" s="4"/>
    </row>
    <row r="903" spans="1:10" x14ac:dyDescent="0.3">
      <c r="A903" s="4">
        <v>20</v>
      </c>
      <c r="B903" s="4">
        <v>20095</v>
      </c>
      <c r="C903" s="6" t="s">
        <v>2268</v>
      </c>
      <c r="D903" s="6" t="s">
        <v>627</v>
      </c>
      <c r="E903" t="s">
        <v>4260</v>
      </c>
      <c r="F903" s="6">
        <v>149097924.55464199</v>
      </c>
      <c r="G903">
        <f t="shared" si="43"/>
        <v>20095</v>
      </c>
      <c r="H903">
        <f t="shared" si="44"/>
        <v>20155</v>
      </c>
      <c r="J903" s="4"/>
    </row>
    <row r="904" spans="1:10" x14ac:dyDescent="0.3">
      <c r="A904" s="4">
        <v>20</v>
      </c>
      <c r="B904" s="4">
        <v>20097</v>
      </c>
      <c r="C904" s="6" t="s">
        <v>2268</v>
      </c>
      <c r="D904" s="6" t="s">
        <v>231</v>
      </c>
      <c r="E904" t="s">
        <v>4260</v>
      </c>
      <c r="F904" s="6">
        <v>85256980.894626006</v>
      </c>
      <c r="G904">
        <f t="shared" si="43"/>
        <v>20097</v>
      </c>
      <c r="H904">
        <f t="shared" si="44"/>
        <v>20155</v>
      </c>
      <c r="J904" s="4"/>
    </row>
    <row r="905" spans="1:10" x14ac:dyDescent="0.3">
      <c r="A905" s="4">
        <v>20</v>
      </c>
      <c r="B905" s="4">
        <v>20099</v>
      </c>
      <c r="C905" s="6" t="s">
        <v>2268</v>
      </c>
      <c r="D905" s="6" t="s">
        <v>628</v>
      </c>
      <c r="E905" t="s">
        <v>4260</v>
      </c>
      <c r="F905" s="6">
        <v>207315111.226549</v>
      </c>
      <c r="G905">
        <f t="shared" si="43"/>
        <v>20099</v>
      </c>
      <c r="H905">
        <f t="shared" si="44"/>
        <v>20155</v>
      </c>
      <c r="J905" s="4"/>
    </row>
    <row r="906" spans="1:10" x14ac:dyDescent="0.3">
      <c r="A906" s="4">
        <v>20</v>
      </c>
      <c r="B906" s="4">
        <v>20101</v>
      </c>
      <c r="C906" s="6" t="s">
        <v>2268</v>
      </c>
      <c r="D906" s="6" t="s">
        <v>629</v>
      </c>
      <c r="E906" t="s">
        <v>4260</v>
      </c>
      <c r="F906" s="6">
        <v>29881654.817794699</v>
      </c>
      <c r="G906">
        <f t="shared" si="43"/>
        <v>20101</v>
      </c>
      <c r="H906">
        <f t="shared" si="44"/>
        <v>20155</v>
      </c>
      <c r="J906" s="4"/>
    </row>
    <row r="907" spans="1:10" x14ac:dyDescent="0.3">
      <c r="A907" s="4">
        <v>20</v>
      </c>
      <c r="B907" s="4">
        <v>20103</v>
      </c>
      <c r="C907" s="6" t="s">
        <v>2268</v>
      </c>
      <c r="D907" s="6" t="s">
        <v>630</v>
      </c>
      <c r="E907" t="s">
        <v>4262</v>
      </c>
      <c r="F907" s="6">
        <v>706221588.01286399</v>
      </c>
      <c r="G907">
        <f t="shared" si="43"/>
        <v>20103</v>
      </c>
      <c r="H907">
        <f t="shared" si="44"/>
        <v>20173</v>
      </c>
      <c r="J907" s="4"/>
    </row>
    <row r="908" spans="1:10" x14ac:dyDescent="0.3">
      <c r="A908" s="4">
        <v>20</v>
      </c>
      <c r="B908" s="4">
        <v>20105</v>
      </c>
      <c r="C908" s="6" t="s">
        <v>2268</v>
      </c>
      <c r="D908" s="6" t="s">
        <v>118</v>
      </c>
      <c r="E908" t="s">
        <v>4261</v>
      </c>
      <c r="F908" s="6">
        <v>69452104.945313498</v>
      </c>
      <c r="G908">
        <f t="shared" si="43"/>
        <v>20105</v>
      </c>
      <c r="H908">
        <f t="shared" si="44"/>
        <v>20017</v>
      </c>
      <c r="J908" s="4"/>
    </row>
    <row r="909" spans="1:10" x14ac:dyDescent="0.3">
      <c r="A909" s="4">
        <v>20</v>
      </c>
      <c r="B909" s="4">
        <v>20107</v>
      </c>
      <c r="C909" s="6" t="s">
        <v>2268</v>
      </c>
      <c r="D909" s="6" t="s">
        <v>576</v>
      </c>
      <c r="E909" t="s">
        <v>4260</v>
      </c>
      <c r="F909" s="6">
        <v>130728513.21742</v>
      </c>
      <c r="G909">
        <f t="shared" si="43"/>
        <v>20107</v>
      </c>
      <c r="H909">
        <f t="shared" si="44"/>
        <v>20155</v>
      </c>
      <c r="J909" s="4"/>
    </row>
    <row r="910" spans="1:10" x14ac:dyDescent="0.3">
      <c r="A910" s="4">
        <v>20</v>
      </c>
      <c r="B910" s="4">
        <v>20109</v>
      </c>
      <c r="C910" s="6" t="s">
        <v>2268</v>
      </c>
      <c r="D910" s="6" t="s">
        <v>120</v>
      </c>
      <c r="E910" t="s">
        <v>4260</v>
      </c>
      <c r="F910" s="6">
        <v>52861920.917327099</v>
      </c>
      <c r="G910">
        <f t="shared" si="43"/>
        <v>20109</v>
      </c>
      <c r="H910">
        <f t="shared" si="44"/>
        <v>20155</v>
      </c>
      <c r="J910" s="4"/>
    </row>
    <row r="911" spans="1:10" x14ac:dyDescent="0.3">
      <c r="A911" s="4">
        <v>20</v>
      </c>
      <c r="B911" s="4">
        <v>20111</v>
      </c>
      <c r="C911" s="6" t="s">
        <v>2268</v>
      </c>
      <c r="D911" s="6" t="s">
        <v>579</v>
      </c>
      <c r="E911" t="s">
        <v>4260</v>
      </c>
      <c r="F911" s="6">
        <v>435082448.01021397</v>
      </c>
      <c r="G911">
        <f t="shared" si="43"/>
        <v>20111</v>
      </c>
      <c r="H911">
        <f t="shared" si="44"/>
        <v>20155</v>
      </c>
      <c r="J911" s="4"/>
    </row>
    <row r="912" spans="1:10" x14ac:dyDescent="0.3">
      <c r="A912" s="4">
        <v>20</v>
      </c>
      <c r="B912" s="4">
        <v>20113</v>
      </c>
      <c r="C912" s="6" t="s">
        <v>2268</v>
      </c>
      <c r="D912" s="6" t="s">
        <v>631</v>
      </c>
      <c r="E912" t="s">
        <v>4260</v>
      </c>
      <c r="F912" s="6">
        <v>433939199.65102297</v>
      </c>
      <c r="G912">
        <f t="shared" si="43"/>
        <v>20113</v>
      </c>
      <c r="H912">
        <f t="shared" si="44"/>
        <v>20155</v>
      </c>
      <c r="J912" s="4"/>
    </row>
    <row r="913" spans="1:10" x14ac:dyDescent="0.3">
      <c r="A913" s="4">
        <v>20</v>
      </c>
      <c r="B913" s="4">
        <v>20115</v>
      </c>
      <c r="C913" s="6" t="s">
        <v>2268</v>
      </c>
      <c r="D913" s="6" t="s">
        <v>53</v>
      </c>
      <c r="E913" t="s">
        <v>4260</v>
      </c>
      <c r="F913" s="6">
        <v>152516129.211799</v>
      </c>
      <c r="G913">
        <f t="shared" si="43"/>
        <v>20115</v>
      </c>
      <c r="H913">
        <f t="shared" si="44"/>
        <v>20155</v>
      </c>
      <c r="J913" s="4"/>
    </row>
    <row r="914" spans="1:10" x14ac:dyDescent="0.3">
      <c r="A914" s="4">
        <v>20</v>
      </c>
      <c r="B914" s="4">
        <v>20117</v>
      </c>
      <c r="C914" s="6" t="s">
        <v>2268</v>
      </c>
      <c r="D914" s="6" t="s">
        <v>54</v>
      </c>
      <c r="E914" t="s">
        <v>4260</v>
      </c>
      <c r="F914" s="6">
        <v>123810765.46009099</v>
      </c>
      <c r="G914">
        <f t="shared" si="43"/>
        <v>20117</v>
      </c>
      <c r="H914">
        <f t="shared" si="44"/>
        <v>20155</v>
      </c>
      <c r="J914" s="4"/>
    </row>
    <row r="915" spans="1:10" x14ac:dyDescent="0.3">
      <c r="A915" s="4">
        <v>20</v>
      </c>
      <c r="B915" s="4">
        <v>20119</v>
      </c>
      <c r="C915" s="6" t="s">
        <v>2268</v>
      </c>
      <c r="D915" s="6" t="s">
        <v>632</v>
      </c>
      <c r="E915" t="s">
        <v>4260</v>
      </c>
      <c r="F915" s="6">
        <v>84174312.274704203</v>
      </c>
      <c r="G915">
        <f t="shared" si="43"/>
        <v>20119</v>
      </c>
      <c r="H915">
        <f t="shared" si="44"/>
        <v>20155</v>
      </c>
      <c r="J915" s="4"/>
    </row>
    <row r="916" spans="1:10" x14ac:dyDescent="0.3">
      <c r="A916" s="4">
        <v>20</v>
      </c>
      <c r="B916" s="4">
        <v>20121</v>
      </c>
      <c r="C916" s="6" t="s">
        <v>2268</v>
      </c>
      <c r="D916" s="6" t="s">
        <v>532</v>
      </c>
      <c r="E916" t="s">
        <v>4262</v>
      </c>
      <c r="F916" s="6">
        <v>421769608.48734599</v>
      </c>
      <c r="G916">
        <f t="shared" si="43"/>
        <v>20121</v>
      </c>
      <c r="H916">
        <f t="shared" si="44"/>
        <v>20173</v>
      </c>
      <c r="J916" s="4"/>
    </row>
    <row r="917" spans="1:10" x14ac:dyDescent="0.3">
      <c r="A917" s="4">
        <v>20</v>
      </c>
      <c r="B917" s="4">
        <v>20123</v>
      </c>
      <c r="C917" s="6" t="s">
        <v>2268</v>
      </c>
      <c r="D917" s="6" t="s">
        <v>386</v>
      </c>
      <c r="E917" t="s">
        <v>4260</v>
      </c>
      <c r="F917" s="6">
        <v>73716289.852299303</v>
      </c>
      <c r="G917">
        <f t="shared" si="43"/>
        <v>20123</v>
      </c>
      <c r="H917">
        <f t="shared" si="44"/>
        <v>20155</v>
      </c>
      <c r="J917" s="4"/>
    </row>
    <row r="918" spans="1:10" x14ac:dyDescent="0.3">
      <c r="A918" s="4">
        <v>20</v>
      </c>
      <c r="B918" s="4">
        <v>20125</v>
      </c>
      <c r="C918" s="6" t="s">
        <v>2268</v>
      </c>
      <c r="D918" s="6" t="s">
        <v>57</v>
      </c>
      <c r="E918" t="s">
        <v>4260</v>
      </c>
      <c r="F918" s="6">
        <v>345807448.402722</v>
      </c>
      <c r="G918">
        <f t="shared" si="43"/>
        <v>20125</v>
      </c>
      <c r="H918">
        <f t="shared" si="44"/>
        <v>20155</v>
      </c>
      <c r="J918" s="4"/>
    </row>
    <row r="919" spans="1:10" x14ac:dyDescent="0.3">
      <c r="A919" s="4">
        <v>20</v>
      </c>
      <c r="B919" s="4">
        <v>20127</v>
      </c>
      <c r="C919" s="6" t="s">
        <v>2268</v>
      </c>
      <c r="D919" s="6" t="s">
        <v>633</v>
      </c>
      <c r="E919" t="s">
        <v>4260</v>
      </c>
      <c r="F919" s="6">
        <v>65060595.490855098</v>
      </c>
      <c r="G919">
        <f t="shared" si="43"/>
        <v>20127</v>
      </c>
      <c r="H919">
        <f t="shared" si="44"/>
        <v>20155</v>
      </c>
      <c r="J919" s="4"/>
    </row>
    <row r="920" spans="1:10" x14ac:dyDescent="0.3">
      <c r="A920" s="4">
        <v>20</v>
      </c>
      <c r="B920" s="4">
        <v>20129</v>
      </c>
      <c r="C920" s="6" t="s">
        <v>2268</v>
      </c>
      <c r="D920" s="6" t="s">
        <v>634</v>
      </c>
      <c r="E920" t="s">
        <v>4260</v>
      </c>
      <c r="F920" s="6">
        <v>37203862.065370202</v>
      </c>
      <c r="G920">
        <f t="shared" si="43"/>
        <v>20129</v>
      </c>
      <c r="H920">
        <f t="shared" si="44"/>
        <v>20155</v>
      </c>
      <c r="J920" s="4"/>
    </row>
    <row r="921" spans="1:10" x14ac:dyDescent="0.3">
      <c r="A921" s="4">
        <v>20</v>
      </c>
      <c r="B921" s="4">
        <v>20131</v>
      </c>
      <c r="C921" s="6" t="s">
        <v>2268</v>
      </c>
      <c r="D921" s="6" t="s">
        <v>635</v>
      </c>
      <c r="E921" t="s">
        <v>4260</v>
      </c>
      <c r="F921" s="6">
        <v>97646719.8294065</v>
      </c>
      <c r="G921">
        <f t="shared" si="43"/>
        <v>20131</v>
      </c>
      <c r="H921">
        <f t="shared" si="44"/>
        <v>20155</v>
      </c>
      <c r="J921" s="4"/>
    </row>
    <row r="922" spans="1:10" x14ac:dyDescent="0.3">
      <c r="A922" s="4">
        <v>20</v>
      </c>
      <c r="B922" s="4">
        <v>20133</v>
      </c>
      <c r="C922" s="6" t="s">
        <v>2268</v>
      </c>
      <c r="D922" s="6" t="s">
        <v>636</v>
      </c>
      <c r="E922" t="s">
        <v>4260</v>
      </c>
      <c r="F922" s="6">
        <v>176822672.21975401</v>
      </c>
      <c r="G922">
        <f t="shared" si="43"/>
        <v>20133</v>
      </c>
      <c r="H922">
        <f t="shared" si="44"/>
        <v>20155</v>
      </c>
      <c r="J922" s="4"/>
    </row>
    <row r="923" spans="1:10" x14ac:dyDescent="0.3">
      <c r="A923" s="4">
        <v>20</v>
      </c>
      <c r="B923" s="4">
        <v>20135</v>
      </c>
      <c r="C923" s="6" t="s">
        <v>2268</v>
      </c>
      <c r="D923" s="6" t="s">
        <v>637</v>
      </c>
      <c r="E923" t="s">
        <v>4260</v>
      </c>
      <c r="F923" s="6">
        <v>51477457.356947199</v>
      </c>
      <c r="G923">
        <f t="shared" si="43"/>
        <v>20135</v>
      </c>
      <c r="H923">
        <f t="shared" si="44"/>
        <v>20155</v>
      </c>
      <c r="J923" s="4"/>
    </row>
    <row r="924" spans="1:10" x14ac:dyDescent="0.3">
      <c r="A924" s="4">
        <v>20</v>
      </c>
      <c r="B924" s="4">
        <v>20137</v>
      </c>
      <c r="C924" s="6" t="s">
        <v>2268</v>
      </c>
      <c r="D924" s="6" t="s">
        <v>638</v>
      </c>
      <c r="E924" t="s">
        <v>4260</v>
      </c>
      <c r="F924" s="6">
        <v>59134778.608889297</v>
      </c>
      <c r="G924">
        <f t="shared" si="43"/>
        <v>20137</v>
      </c>
      <c r="H924">
        <f t="shared" si="44"/>
        <v>20155</v>
      </c>
      <c r="J924" s="4"/>
    </row>
    <row r="925" spans="1:10" x14ac:dyDescent="0.3">
      <c r="A925" s="4">
        <v>20</v>
      </c>
      <c r="B925" s="4">
        <v>20139</v>
      </c>
      <c r="C925" s="6" t="s">
        <v>2268</v>
      </c>
      <c r="D925" s="6" t="s">
        <v>639</v>
      </c>
      <c r="E925" t="s">
        <v>4260</v>
      </c>
      <c r="F925" s="6">
        <v>260597655.40553001</v>
      </c>
      <c r="G925">
        <f t="shared" si="43"/>
        <v>20139</v>
      </c>
      <c r="H925">
        <f t="shared" si="44"/>
        <v>20155</v>
      </c>
      <c r="J925" s="4"/>
    </row>
    <row r="926" spans="1:10" x14ac:dyDescent="0.3">
      <c r="A926" s="4">
        <v>20</v>
      </c>
      <c r="B926" s="4">
        <v>20141</v>
      </c>
      <c r="C926" s="6" t="s">
        <v>2268</v>
      </c>
      <c r="D926" s="6" t="s">
        <v>640</v>
      </c>
      <c r="E926" t="s">
        <v>4261</v>
      </c>
      <c r="F926" s="6">
        <v>39506703.829998098</v>
      </c>
      <c r="G926">
        <f t="shared" si="43"/>
        <v>20141</v>
      </c>
      <c r="H926">
        <f t="shared" si="44"/>
        <v>20017</v>
      </c>
      <c r="J926" s="4"/>
    </row>
    <row r="927" spans="1:10" x14ac:dyDescent="0.3">
      <c r="A927" s="4">
        <v>20</v>
      </c>
      <c r="B927" s="4">
        <v>20143</v>
      </c>
      <c r="C927" s="6" t="s">
        <v>2268</v>
      </c>
      <c r="D927" s="6" t="s">
        <v>641</v>
      </c>
      <c r="E927" t="s">
        <v>4260</v>
      </c>
      <c r="F927" s="6">
        <v>103648879.47185899</v>
      </c>
      <c r="G927">
        <f t="shared" si="43"/>
        <v>20143</v>
      </c>
      <c r="H927">
        <f t="shared" si="44"/>
        <v>20155</v>
      </c>
      <c r="J927" s="4"/>
    </row>
    <row r="928" spans="1:10" x14ac:dyDescent="0.3">
      <c r="A928" s="4">
        <v>20</v>
      </c>
      <c r="B928" s="4">
        <v>20145</v>
      </c>
      <c r="C928" s="6" t="s">
        <v>2268</v>
      </c>
      <c r="D928" s="6" t="s">
        <v>642</v>
      </c>
      <c r="E928" t="s">
        <v>4260</v>
      </c>
      <c r="F928" s="6">
        <v>89415357.773552194</v>
      </c>
      <c r="G928">
        <f t="shared" si="43"/>
        <v>20145</v>
      </c>
      <c r="H928">
        <f t="shared" si="44"/>
        <v>20155</v>
      </c>
      <c r="J928" s="4"/>
    </row>
    <row r="929" spans="1:10" x14ac:dyDescent="0.3">
      <c r="A929" s="4">
        <v>20</v>
      </c>
      <c r="B929" s="4">
        <v>20147</v>
      </c>
      <c r="C929" s="6" t="s">
        <v>2268</v>
      </c>
      <c r="D929" s="6" t="s">
        <v>127</v>
      </c>
      <c r="E929" t="s">
        <v>4260</v>
      </c>
      <c r="F929" s="6">
        <v>71038566.727352902</v>
      </c>
      <c r="G929">
        <f t="shared" si="43"/>
        <v>20147</v>
      </c>
      <c r="H929">
        <f t="shared" si="44"/>
        <v>20155</v>
      </c>
      <c r="J929" s="4"/>
    </row>
    <row r="930" spans="1:10" x14ac:dyDescent="0.3">
      <c r="A930" s="4">
        <v>20</v>
      </c>
      <c r="B930" s="4">
        <v>20149</v>
      </c>
      <c r="C930" s="6" t="s">
        <v>2268</v>
      </c>
      <c r="D930" s="6" t="s">
        <v>643</v>
      </c>
      <c r="E930" t="s">
        <v>4260</v>
      </c>
      <c r="F930" s="6">
        <v>233847841.02585599</v>
      </c>
      <c r="G930">
        <f t="shared" si="43"/>
        <v>20149</v>
      </c>
      <c r="H930">
        <f t="shared" si="44"/>
        <v>20155</v>
      </c>
      <c r="J930" s="4"/>
    </row>
    <row r="931" spans="1:10" x14ac:dyDescent="0.3">
      <c r="A931" s="4">
        <v>20</v>
      </c>
      <c r="B931" s="4">
        <v>20151</v>
      </c>
      <c r="C931" s="6" t="s">
        <v>2268</v>
      </c>
      <c r="D931" s="6" t="s">
        <v>644</v>
      </c>
      <c r="E931" t="s">
        <v>4260</v>
      </c>
      <c r="F931" s="6">
        <v>160953378.56504801</v>
      </c>
      <c r="G931">
        <f t="shared" si="43"/>
        <v>20151</v>
      </c>
      <c r="H931">
        <f t="shared" si="44"/>
        <v>20155</v>
      </c>
      <c r="J931" s="4"/>
    </row>
    <row r="932" spans="1:10" x14ac:dyDescent="0.3">
      <c r="A932" s="4">
        <v>20</v>
      </c>
      <c r="B932" s="4">
        <v>20153</v>
      </c>
      <c r="C932" s="6" t="s">
        <v>2268</v>
      </c>
      <c r="D932" s="6" t="s">
        <v>645</v>
      </c>
      <c r="E932" t="s">
        <v>4261</v>
      </c>
      <c r="F932" s="6">
        <v>37456522.511875197</v>
      </c>
      <c r="G932">
        <f t="shared" si="43"/>
        <v>20153</v>
      </c>
      <c r="H932">
        <f t="shared" si="44"/>
        <v>20017</v>
      </c>
      <c r="J932" s="4"/>
    </row>
    <row r="933" spans="1:10" x14ac:dyDescent="0.3">
      <c r="A933" s="4">
        <v>20</v>
      </c>
      <c r="B933" s="4">
        <v>20155</v>
      </c>
      <c r="C933" s="6" t="s">
        <v>2268</v>
      </c>
      <c r="D933" s="6" t="s">
        <v>646</v>
      </c>
      <c r="E933" t="s">
        <v>4260</v>
      </c>
      <c r="F933" s="6">
        <v>607013629.71342003</v>
      </c>
      <c r="G933">
        <f t="shared" si="43"/>
        <v>20155</v>
      </c>
      <c r="H933">
        <f t="shared" si="44"/>
        <v>20155</v>
      </c>
      <c r="J933" s="4"/>
    </row>
    <row r="934" spans="1:10" x14ac:dyDescent="0.3">
      <c r="A934" s="4">
        <v>20</v>
      </c>
      <c r="B934" s="4">
        <v>20157</v>
      </c>
      <c r="C934" s="6" t="s">
        <v>2268</v>
      </c>
      <c r="D934" s="6" t="s">
        <v>647</v>
      </c>
      <c r="E934" t="s">
        <v>4260</v>
      </c>
      <c r="F934" s="6">
        <v>86364463.997543499</v>
      </c>
      <c r="G934">
        <f t="shared" si="43"/>
        <v>20157</v>
      </c>
      <c r="H934">
        <f t="shared" si="44"/>
        <v>20155</v>
      </c>
      <c r="J934" s="4"/>
    </row>
    <row r="935" spans="1:10" x14ac:dyDescent="0.3">
      <c r="A935" s="4">
        <v>20</v>
      </c>
      <c r="B935" s="4">
        <v>20159</v>
      </c>
      <c r="C935" s="6" t="s">
        <v>2268</v>
      </c>
      <c r="D935" s="6" t="s">
        <v>648</v>
      </c>
      <c r="E935" t="s">
        <v>4260</v>
      </c>
      <c r="F935" s="6">
        <v>122487535.93285801</v>
      </c>
      <c r="G935">
        <f t="shared" si="43"/>
        <v>20159</v>
      </c>
      <c r="H935">
        <f t="shared" si="44"/>
        <v>20155</v>
      </c>
      <c r="J935" s="4"/>
    </row>
    <row r="936" spans="1:10" x14ac:dyDescent="0.3">
      <c r="A936" s="4">
        <v>20</v>
      </c>
      <c r="B936" s="4">
        <v>20161</v>
      </c>
      <c r="C936" s="6" t="s">
        <v>2268</v>
      </c>
      <c r="D936" s="6" t="s">
        <v>649</v>
      </c>
      <c r="E936" t="s">
        <v>4263</v>
      </c>
      <c r="F936" s="6">
        <v>550516779.89878201</v>
      </c>
      <c r="G936">
        <f t="shared" si="43"/>
        <v>20161</v>
      </c>
      <c r="H936">
        <f t="shared" si="44"/>
        <v>20161</v>
      </c>
      <c r="J936" s="4"/>
    </row>
    <row r="937" spans="1:10" x14ac:dyDescent="0.3">
      <c r="A937" s="4">
        <v>20</v>
      </c>
      <c r="B937" s="4">
        <v>20163</v>
      </c>
      <c r="C937" s="6" t="s">
        <v>2268</v>
      </c>
      <c r="D937" s="6" t="s">
        <v>650</v>
      </c>
      <c r="E937" t="s">
        <v>4260</v>
      </c>
      <c r="F937" s="6">
        <v>69502078.171830207</v>
      </c>
      <c r="G937">
        <f t="shared" si="43"/>
        <v>20163</v>
      </c>
      <c r="H937">
        <f t="shared" si="44"/>
        <v>20155</v>
      </c>
      <c r="J937" s="4"/>
    </row>
    <row r="938" spans="1:10" x14ac:dyDescent="0.3">
      <c r="A938" s="4">
        <v>20</v>
      </c>
      <c r="B938" s="4">
        <v>20165</v>
      </c>
      <c r="C938" s="6" t="s">
        <v>2268</v>
      </c>
      <c r="D938" s="6" t="s">
        <v>540</v>
      </c>
      <c r="E938" t="s">
        <v>4261</v>
      </c>
      <c r="F938" s="6">
        <v>62229505.111915499</v>
      </c>
      <c r="G938">
        <f t="shared" si="43"/>
        <v>20165</v>
      </c>
      <c r="H938">
        <f t="shared" si="44"/>
        <v>20017</v>
      </c>
      <c r="J938" s="4"/>
    </row>
    <row r="939" spans="1:10" x14ac:dyDescent="0.3">
      <c r="A939" s="4">
        <v>20</v>
      </c>
      <c r="B939" s="4">
        <v>20167</v>
      </c>
      <c r="C939" s="6" t="s">
        <v>2268</v>
      </c>
      <c r="D939" s="6" t="s">
        <v>63</v>
      </c>
      <c r="E939" t="s">
        <v>4260</v>
      </c>
      <c r="F939" s="6">
        <v>189106405.26708999</v>
      </c>
      <c r="G939">
        <f t="shared" si="43"/>
        <v>20167</v>
      </c>
      <c r="H939">
        <f t="shared" si="44"/>
        <v>20155</v>
      </c>
      <c r="J939" s="4"/>
    </row>
    <row r="940" spans="1:10" x14ac:dyDescent="0.3">
      <c r="A940" s="4">
        <v>20</v>
      </c>
      <c r="B940" s="4">
        <v>20169</v>
      </c>
      <c r="C940" s="6" t="s">
        <v>2268</v>
      </c>
      <c r="D940" s="6" t="s">
        <v>134</v>
      </c>
      <c r="E940" t="s">
        <v>4262</v>
      </c>
      <c r="F940" s="6">
        <v>664497614.57674694</v>
      </c>
      <c r="G940">
        <f t="shared" si="43"/>
        <v>20169</v>
      </c>
      <c r="H940">
        <f t="shared" si="44"/>
        <v>20173</v>
      </c>
      <c r="J940" s="4"/>
    </row>
    <row r="941" spans="1:10" x14ac:dyDescent="0.3">
      <c r="A941" s="4">
        <v>20</v>
      </c>
      <c r="B941" s="4">
        <v>20171</v>
      </c>
      <c r="C941" s="6" t="s">
        <v>2268</v>
      </c>
      <c r="D941" s="6" t="s">
        <v>135</v>
      </c>
      <c r="E941" t="s">
        <v>4262</v>
      </c>
      <c r="F941" s="6">
        <v>79999774.934111506</v>
      </c>
      <c r="G941">
        <f t="shared" si="43"/>
        <v>20171</v>
      </c>
      <c r="H941">
        <f t="shared" si="44"/>
        <v>20173</v>
      </c>
      <c r="J941" s="4"/>
    </row>
    <row r="942" spans="1:10" x14ac:dyDescent="0.3">
      <c r="A942" s="4">
        <v>20</v>
      </c>
      <c r="B942" s="4">
        <v>20173</v>
      </c>
      <c r="C942" s="6" t="s">
        <v>2268</v>
      </c>
      <c r="D942" s="6" t="s">
        <v>253</v>
      </c>
      <c r="E942" t="s">
        <v>4262</v>
      </c>
      <c r="F942" s="6">
        <v>4823153862.1878796</v>
      </c>
      <c r="G942">
        <f t="shared" si="43"/>
        <v>20173</v>
      </c>
      <c r="H942">
        <f t="shared" si="44"/>
        <v>20173</v>
      </c>
      <c r="J942" s="4"/>
    </row>
    <row r="943" spans="1:10" x14ac:dyDescent="0.3">
      <c r="A943" s="4">
        <v>20</v>
      </c>
      <c r="B943" s="4">
        <v>20175</v>
      </c>
      <c r="C943" s="6" t="s">
        <v>2268</v>
      </c>
      <c r="D943" s="6" t="s">
        <v>651</v>
      </c>
      <c r="E943" t="s">
        <v>4262</v>
      </c>
      <c r="F943" s="6">
        <v>211522143.60871699</v>
      </c>
      <c r="G943">
        <f t="shared" si="43"/>
        <v>20175</v>
      </c>
      <c r="H943">
        <f t="shared" si="44"/>
        <v>20173</v>
      </c>
      <c r="J943" s="4"/>
    </row>
    <row r="944" spans="1:10" x14ac:dyDescent="0.3">
      <c r="A944" s="4">
        <v>20</v>
      </c>
      <c r="B944" s="4">
        <v>20177</v>
      </c>
      <c r="C944" s="6" t="s">
        <v>2268</v>
      </c>
      <c r="D944" s="6" t="s">
        <v>652</v>
      </c>
      <c r="E944" t="s">
        <v>4262</v>
      </c>
      <c r="F944" s="6">
        <v>1791852159.92505</v>
      </c>
      <c r="G944">
        <f t="shared" si="43"/>
        <v>20177</v>
      </c>
      <c r="H944">
        <f t="shared" si="44"/>
        <v>20173</v>
      </c>
      <c r="J944" s="4"/>
    </row>
    <row r="945" spans="1:10" x14ac:dyDescent="0.3">
      <c r="A945" s="4">
        <v>20</v>
      </c>
      <c r="B945" s="4">
        <v>20179</v>
      </c>
      <c r="C945" s="6" t="s">
        <v>2268</v>
      </c>
      <c r="D945" s="6" t="s">
        <v>653</v>
      </c>
      <c r="E945" t="s">
        <v>4260</v>
      </c>
      <c r="F945" s="6">
        <v>44708260.873092301</v>
      </c>
      <c r="G945">
        <f t="shared" si="43"/>
        <v>20179</v>
      </c>
      <c r="H945">
        <f t="shared" si="44"/>
        <v>20155</v>
      </c>
      <c r="J945" s="4"/>
    </row>
    <row r="946" spans="1:10" x14ac:dyDescent="0.3">
      <c r="A946" s="4">
        <v>20</v>
      </c>
      <c r="B946" s="4">
        <v>20181</v>
      </c>
      <c r="C946" s="6" t="s">
        <v>2268</v>
      </c>
      <c r="D946" s="6" t="s">
        <v>654</v>
      </c>
      <c r="E946" t="s">
        <v>4260</v>
      </c>
      <c r="F946" s="6">
        <v>166305677.02597901</v>
      </c>
      <c r="G946">
        <f t="shared" si="43"/>
        <v>20181</v>
      </c>
      <c r="H946">
        <f t="shared" si="44"/>
        <v>20155</v>
      </c>
      <c r="J946" s="4"/>
    </row>
    <row r="947" spans="1:10" x14ac:dyDescent="0.3">
      <c r="A947" s="4">
        <v>20</v>
      </c>
      <c r="B947" s="4">
        <v>20183</v>
      </c>
      <c r="C947" s="6" t="s">
        <v>2268</v>
      </c>
      <c r="D947" s="6" t="s">
        <v>655</v>
      </c>
      <c r="E947" t="s">
        <v>4261</v>
      </c>
      <c r="F947" s="6">
        <v>50250771.6143381</v>
      </c>
      <c r="G947">
        <f t="shared" si="43"/>
        <v>20183</v>
      </c>
      <c r="H947">
        <f t="shared" si="44"/>
        <v>20017</v>
      </c>
      <c r="J947" s="4"/>
    </row>
    <row r="948" spans="1:10" x14ac:dyDescent="0.3">
      <c r="A948" s="4">
        <v>20</v>
      </c>
      <c r="B948" s="4">
        <v>20185</v>
      </c>
      <c r="C948" s="6" t="s">
        <v>2268</v>
      </c>
      <c r="D948" s="6" t="s">
        <v>656</v>
      </c>
      <c r="E948" t="s">
        <v>4260</v>
      </c>
      <c r="F948" s="6">
        <v>82664040.480855197</v>
      </c>
      <c r="G948">
        <f t="shared" si="43"/>
        <v>20185</v>
      </c>
      <c r="H948">
        <f t="shared" si="44"/>
        <v>20155</v>
      </c>
      <c r="J948" s="4"/>
    </row>
    <row r="949" spans="1:10" x14ac:dyDescent="0.3">
      <c r="A949" s="4">
        <v>20</v>
      </c>
      <c r="B949" s="4">
        <v>20187</v>
      </c>
      <c r="C949" s="6" t="s">
        <v>2268</v>
      </c>
      <c r="D949" s="6" t="s">
        <v>657</v>
      </c>
      <c r="E949" t="s">
        <v>4262</v>
      </c>
      <c r="F949" s="6">
        <v>30962354.839708202</v>
      </c>
      <c r="G949">
        <f t="shared" si="43"/>
        <v>20187</v>
      </c>
      <c r="H949">
        <f t="shared" si="44"/>
        <v>20173</v>
      </c>
      <c r="J949" s="4"/>
    </row>
    <row r="950" spans="1:10" x14ac:dyDescent="0.3">
      <c r="A950" s="4">
        <v>20</v>
      </c>
      <c r="B950" s="4">
        <v>20189</v>
      </c>
      <c r="C950" s="6" t="s">
        <v>2268</v>
      </c>
      <c r="D950" s="6" t="s">
        <v>658</v>
      </c>
      <c r="E950" t="s">
        <v>4262</v>
      </c>
      <c r="F950" s="6">
        <v>88364460.442674503</v>
      </c>
      <c r="G950">
        <f t="shared" si="43"/>
        <v>20189</v>
      </c>
      <c r="H950">
        <f t="shared" si="44"/>
        <v>20173</v>
      </c>
      <c r="J950" s="4"/>
    </row>
    <row r="951" spans="1:10" x14ac:dyDescent="0.3">
      <c r="A951" s="4">
        <v>20</v>
      </c>
      <c r="B951" s="4">
        <v>20191</v>
      </c>
      <c r="C951" s="6" t="s">
        <v>2268</v>
      </c>
      <c r="D951" s="6" t="s">
        <v>659</v>
      </c>
      <c r="E951" t="s">
        <v>4260</v>
      </c>
      <c r="F951" s="6">
        <v>456186827.07641202</v>
      </c>
      <c r="G951">
        <f t="shared" si="43"/>
        <v>20191</v>
      </c>
      <c r="H951">
        <f t="shared" si="44"/>
        <v>20155</v>
      </c>
      <c r="J951" s="4"/>
    </row>
    <row r="952" spans="1:10" x14ac:dyDescent="0.3">
      <c r="A952" s="4">
        <v>20</v>
      </c>
      <c r="B952" s="4">
        <v>20193</v>
      </c>
      <c r="C952" s="6" t="s">
        <v>2268</v>
      </c>
      <c r="D952" s="6" t="s">
        <v>408</v>
      </c>
      <c r="E952" t="s">
        <v>4260</v>
      </c>
      <c r="F952" s="6">
        <v>227899579.44973499</v>
      </c>
      <c r="G952">
        <f t="shared" si="43"/>
        <v>20193</v>
      </c>
      <c r="H952">
        <f t="shared" si="44"/>
        <v>20155</v>
      </c>
      <c r="J952" s="4"/>
    </row>
    <row r="953" spans="1:10" x14ac:dyDescent="0.3">
      <c r="A953" s="4">
        <v>20</v>
      </c>
      <c r="B953" s="4">
        <v>20195</v>
      </c>
      <c r="C953" s="6" t="s">
        <v>2268</v>
      </c>
      <c r="D953" s="6" t="s">
        <v>660</v>
      </c>
      <c r="E953" t="s">
        <v>4260</v>
      </c>
      <c r="F953" s="6">
        <v>148281480.60672599</v>
      </c>
      <c r="G953">
        <f t="shared" si="43"/>
        <v>20195</v>
      </c>
      <c r="H953">
        <f t="shared" si="44"/>
        <v>20155</v>
      </c>
      <c r="J953" s="4"/>
    </row>
    <row r="954" spans="1:10" x14ac:dyDescent="0.3">
      <c r="A954" s="4">
        <v>20</v>
      </c>
      <c r="B954" s="4">
        <v>20197</v>
      </c>
      <c r="C954" s="6" t="s">
        <v>2268</v>
      </c>
      <c r="D954" s="6" t="s">
        <v>661</v>
      </c>
      <c r="E954" t="s">
        <v>4260</v>
      </c>
      <c r="F954" s="6">
        <v>232946002.853149</v>
      </c>
      <c r="G954">
        <f t="shared" si="43"/>
        <v>20197</v>
      </c>
      <c r="H954">
        <f t="shared" si="44"/>
        <v>20155</v>
      </c>
      <c r="J954" s="4"/>
    </row>
    <row r="955" spans="1:10" x14ac:dyDescent="0.3">
      <c r="A955" s="4">
        <v>20</v>
      </c>
      <c r="B955" s="4">
        <v>20199</v>
      </c>
      <c r="C955" s="6" t="s">
        <v>2268</v>
      </c>
      <c r="D955" s="6" t="s">
        <v>662</v>
      </c>
      <c r="E955" t="s">
        <v>4261</v>
      </c>
      <c r="F955" s="6">
        <v>22882970.256816499</v>
      </c>
      <c r="G955">
        <f t="shared" si="43"/>
        <v>20199</v>
      </c>
      <c r="H955">
        <f t="shared" si="44"/>
        <v>20017</v>
      </c>
      <c r="J955" s="4"/>
    </row>
    <row r="956" spans="1:10" x14ac:dyDescent="0.3">
      <c r="A956" s="4">
        <v>20</v>
      </c>
      <c r="B956" s="4">
        <v>20201</v>
      </c>
      <c r="C956" s="6" t="s">
        <v>2268</v>
      </c>
      <c r="D956" s="6" t="s">
        <v>71</v>
      </c>
      <c r="E956" t="s">
        <v>4260</v>
      </c>
      <c r="F956" s="6">
        <v>76826626.871069402</v>
      </c>
      <c r="G956">
        <f t="shared" si="43"/>
        <v>20201</v>
      </c>
      <c r="H956">
        <f t="shared" si="44"/>
        <v>20155</v>
      </c>
      <c r="J956" s="4"/>
    </row>
    <row r="957" spans="1:10" x14ac:dyDescent="0.3">
      <c r="A957" s="4">
        <v>20</v>
      </c>
      <c r="B957" s="4">
        <v>20203</v>
      </c>
      <c r="C957" s="6" t="s">
        <v>2268</v>
      </c>
      <c r="D957" s="6" t="s">
        <v>663</v>
      </c>
      <c r="E957" t="s">
        <v>4260</v>
      </c>
      <c r="F957" s="6">
        <v>31968810.3552773</v>
      </c>
      <c r="G957">
        <f t="shared" si="43"/>
        <v>20203</v>
      </c>
      <c r="H957">
        <f t="shared" si="44"/>
        <v>20155</v>
      </c>
      <c r="J957" s="4"/>
    </row>
    <row r="958" spans="1:10" x14ac:dyDescent="0.3">
      <c r="A958" s="4">
        <v>20</v>
      </c>
      <c r="B958" s="4">
        <v>20205</v>
      </c>
      <c r="C958" s="6" t="s">
        <v>2268</v>
      </c>
      <c r="D958" s="6" t="s">
        <v>664</v>
      </c>
      <c r="E958" t="s">
        <v>4260</v>
      </c>
      <c r="F958" s="6">
        <v>107754073.427734</v>
      </c>
      <c r="G958">
        <f t="shared" si="43"/>
        <v>20205</v>
      </c>
      <c r="H958">
        <f t="shared" si="44"/>
        <v>20155</v>
      </c>
      <c r="J958" s="4"/>
    </row>
    <row r="959" spans="1:10" x14ac:dyDescent="0.3">
      <c r="A959" s="4">
        <v>20</v>
      </c>
      <c r="B959" s="4">
        <v>20207</v>
      </c>
      <c r="C959" s="6" t="s">
        <v>2268</v>
      </c>
      <c r="D959" s="6" t="s">
        <v>665</v>
      </c>
      <c r="E959" t="s">
        <v>4261</v>
      </c>
      <c r="F959" s="6">
        <v>46418677.321234398</v>
      </c>
      <c r="G959">
        <f t="shared" si="43"/>
        <v>20207</v>
      </c>
      <c r="H959">
        <f t="shared" si="44"/>
        <v>20017</v>
      </c>
      <c r="J959" s="4"/>
    </row>
    <row r="960" spans="1:10" x14ac:dyDescent="0.3">
      <c r="A960" s="4">
        <v>20</v>
      </c>
      <c r="B960" s="4">
        <v>20209</v>
      </c>
      <c r="C960" s="6" t="s">
        <v>2268</v>
      </c>
      <c r="D960" s="6" t="s">
        <v>666</v>
      </c>
      <c r="E960" t="s">
        <v>4418</v>
      </c>
      <c r="F960" s="6">
        <v>1953066910.0759699</v>
      </c>
      <c r="G960">
        <f t="shared" si="43"/>
        <v>20209</v>
      </c>
      <c r="H960">
        <f t="shared" si="44"/>
        <v>20209</v>
      </c>
      <c r="J960" s="4"/>
    </row>
    <row r="961" spans="1:10" x14ac:dyDescent="0.3">
      <c r="A961" s="4">
        <v>21</v>
      </c>
      <c r="B961" s="4">
        <v>21001</v>
      </c>
      <c r="C961" s="6" t="s">
        <v>2269</v>
      </c>
      <c r="D961" s="6" t="s">
        <v>555</v>
      </c>
      <c r="E961" t="s">
        <v>4264</v>
      </c>
      <c r="F961" s="6">
        <v>177069496.159078</v>
      </c>
      <c r="G961">
        <f t="shared" si="43"/>
        <v>21001</v>
      </c>
      <c r="H961">
        <f t="shared" si="44"/>
        <v>21203</v>
      </c>
      <c r="J961" s="4"/>
    </row>
    <row r="962" spans="1:10" x14ac:dyDescent="0.3">
      <c r="A962" s="4">
        <v>21</v>
      </c>
      <c r="B962" s="4">
        <v>21003</v>
      </c>
      <c r="C962" s="6" t="s">
        <v>2269</v>
      </c>
      <c r="D962" s="6" t="s">
        <v>513</v>
      </c>
      <c r="E962" t="s">
        <v>4264</v>
      </c>
      <c r="F962" s="6">
        <v>148116176.25026101</v>
      </c>
      <c r="G962">
        <f t="shared" ref="G962:G1025" si="45">B962</f>
        <v>21003</v>
      </c>
      <c r="H962">
        <f t="shared" si="44"/>
        <v>21203</v>
      </c>
      <c r="J962" s="4"/>
    </row>
    <row r="963" spans="1:10" x14ac:dyDescent="0.3">
      <c r="A963" s="4">
        <v>21</v>
      </c>
      <c r="B963" s="4">
        <v>21005</v>
      </c>
      <c r="C963" s="6" t="s">
        <v>2269</v>
      </c>
      <c r="D963" s="6" t="s">
        <v>600</v>
      </c>
      <c r="E963" t="s">
        <v>4265</v>
      </c>
      <c r="F963" s="6">
        <v>236360749.090518</v>
      </c>
      <c r="G963">
        <f t="shared" si="45"/>
        <v>21005</v>
      </c>
      <c r="H963">
        <f t="shared" ref="H963:H1026" si="46">VLOOKUP(E963,$M$1:$O$412,3,FALSE)</f>
        <v>21227</v>
      </c>
      <c r="J963" s="4"/>
    </row>
    <row r="964" spans="1:10" x14ac:dyDescent="0.3">
      <c r="A964" s="4">
        <v>21</v>
      </c>
      <c r="B964" s="4">
        <v>21007</v>
      </c>
      <c r="C964" s="6" t="s">
        <v>2269</v>
      </c>
      <c r="D964" s="6" t="s">
        <v>667</v>
      </c>
      <c r="E964" t="s">
        <v>4265</v>
      </c>
      <c r="F964" s="6">
        <v>80305364.134181499</v>
      </c>
      <c r="G964">
        <f t="shared" si="45"/>
        <v>21007</v>
      </c>
      <c r="H964">
        <f t="shared" si="46"/>
        <v>21227</v>
      </c>
      <c r="J964" s="4"/>
    </row>
    <row r="965" spans="1:10" x14ac:dyDescent="0.3">
      <c r="A965" s="4">
        <v>21</v>
      </c>
      <c r="B965" s="4">
        <v>21009</v>
      </c>
      <c r="C965" s="6" t="s">
        <v>2269</v>
      </c>
      <c r="D965" s="6" t="s">
        <v>668</v>
      </c>
      <c r="E965" t="s">
        <v>4265</v>
      </c>
      <c r="F965" s="6">
        <v>526450757.79442698</v>
      </c>
      <c r="G965">
        <f t="shared" si="45"/>
        <v>21009</v>
      </c>
      <c r="H965">
        <f t="shared" si="46"/>
        <v>21227</v>
      </c>
      <c r="J965" s="4"/>
    </row>
    <row r="966" spans="1:10" x14ac:dyDescent="0.3">
      <c r="A966" s="4">
        <v>21</v>
      </c>
      <c r="B966" s="4">
        <v>21011</v>
      </c>
      <c r="C966" s="6" t="s">
        <v>2269</v>
      </c>
      <c r="D966" s="6" t="s">
        <v>669</v>
      </c>
      <c r="E966" t="s">
        <v>4264</v>
      </c>
      <c r="F966" s="6">
        <v>172748921.06047899</v>
      </c>
      <c r="G966">
        <f t="shared" si="45"/>
        <v>21011</v>
      </c>
      <c r="H966">
        <f t="shared" si="46"/>
        <v>21203</v>
      </c>
      <c r="J966" s="4"/>
    </row>
    <row r="967" spans="1:10" x14ac:dyDescent="0.3">
      <c r="A967" s="4">
        <v>21</v>
      </c>
      <c r="B967" s="4">
        <v>21013</v>
      </c>
      <c r="C967" s="6" t="s">
        <v>2269</v>
      </c>
      <c r="D967" s="6" t="s">
        <v>670</v>
      </c>
      <c r="E967" t="s">
        <v>4264</v>
      </c>
      <c r="F967" s="6">
        <v>285688634.50862199</v>
      </c>
      <c r="G967">
        <f t="shared" si="45"/>
        <v>21013</v>
      </c>
      <c r="H967">
        <f t="shared" si="46"/>
        <v>21203</v>
      </c>
      <c r="J967" s="4"/>
    </row>
    <row r="968" spans="1:10" x14ac:dyDescent="0.3">
      <c r="A968" s="4">
        <v>21</v>
      </c>
      <c r="B968" s="4">
        <v>21015</v>
      </c>
      <c r="C968" s="6" t="s">
        <v>2269</v>
      </c>
      <c r="D968" s="6" t="s">
        <v>93</v>
      </c>
      <c r="E968" t="s">
        <v>4419</v>
      </c>
      <c r="F968" s="6">
        <v>1664193386.6940999</v>
      </c>
      <c r="G968">
        <f t="shared" si="45"/>
        <v>21015</v>
      </c>
      <c r="H968">
        <f t="shared" si="46"/>
        <v>21117</v>
      </c>
      <c r="J968" s="4"/>
    </row>
    <row r="969" spans="1:10" x14ac:dyDescent="0.3">
      <c r="A969" s="4">
        <v>21</v>
      </c>
      <c r="B969" s="4">
        <v>21017</v>
      </c>
      <c r="C969" s="6" t="s">
        <v>2269</v>
      </c>
      <c r="D969" s="6" t="s">
        <v>604</v>
      </c>
      <c r="E969" t="s">
        <v>4265</v>
      </c>
      <c r="F969" s="6">
        <v>197175261.052396</v>
      </c>
      <c r="G969">
        <f t="shared" si="45"/>
        <v>21017</v>
      </c>
      <c r="H969">
        <f t="shared" si="46"/>
        <v>21227</v>
      </c>
      <c r="J969" s="4"/>
    </row>
    <row r="970" spans="1:10" x14ac:dyDescent="0.3">
      <c r="A970" s="4">
        <v>21</v>
      </c>
      <c r="B970" s="4">
        <v>21019</v>
      </c>
      <c r="C970" s="6" t="s">
        <v>2269</v>
      </c>
      <c r="D970" s="6" t="s">
        <v>671</v>
      </c>
      <c r="E970" t="s">
        <v>4265</v>
      </c>
      <c r="F970" s="6">
        <v>469199976.18505502</v>
      </c>
      <c r="G970">
        <f t="shared" si="45"/>
        <v>21019</v>
      </c>
      <c r="H970">
        <f t="shared" si="46"/>
        <v>21227</v>
      </c>
      <c r="J970" s="4"/>
    </row>
    <row r="971" spans="1:10" x14ac:dyDescent="0.3">
      <c r="A971" s="4">
        <v>21</v>
      </c>
      <c r="B971" s="4">
        <v>21021</v>
      </c>
      <c r="C971" s="6" t="s">
        <v>2269</v>
      </c>
      <c r="D971" s="6" t="s">
        <v>672</v>
      </c>
      <c r="E971" t="s">
        <v>4265</v>
      </c>
      <c r="F971" s="6">
        <v>280434534.69164598</v>
      </c>
      <c r="G971">
        <f t="shared" si="45"/>
        <v>21021</v>
      </c>
      <c r="H971">
        <f t="shared" si="46"/>
        <v>21227</v>
      </c>
      <c r="J971" s="4"/>
    </row>
    <row r="972" spans="1:10" x14ac:dyDescent="0.3">
      <c r="A972" s="4">
        <v>21</v>
      </c>
      <c r="B972" s="4">
        <v>21023</v>
      </c>
      <c r="C972" s="6" t="s">
        <v>2269</v>
      </c>
      <c r="D972" s="6" t="s">
        <v>673</v>
      </c>
      <c r="E972" t="s">
        <v>4264</v>
      </c>
      <c r="F972" s="6">
        <v>90590821.781588793</v>
      </c>
      <c r="G972">
        <f t="shared" si="45"/>
        <v>21023</v>
      </c>
      <c r="H972">
        <f t="shared" si="46"/>
        <v>21203</v>
      </c>
      <c r="J972" s="4"/>
    </row>
    <row r="973" spans="1:10" x14ac:dyDescent="0.3">
      <c r="A973" s="4">
        <v>21</v>
      </c>
      <c r="B973" s="4">
        <v>21025</v>
      </c>
      <c r="C973" s="6" t="s">
        <v>2269</v>
      </c>
      <c r="D973" s="6" t="s">
        <v>674</v>
      </c>
      <c r="E973" t="s">
        <v>4264</v>
      </c>
      <c r="F973" s="6">
        <v>137066803.19704399</v>
      </c>
      <c r="G973">
        <f t="shared" si="45"/>
        <v>21025</v>
      </c>
      <c r="H973">
        <f t="shared" si="46"/>
        <v>21203</v>
      </c>
      <c r="J973" s="4"/>
    </row>
    <row r="974" spans="1:10" x14ac:dyDescent="0.3">
      <c r="A974" s="4">
        <v>21</v>
      </c>
      <c r="B974" s="4">
        <v>21027</v>
      </c>
      <c r="C974" s="6" t="s">
        <v>2269</v>
      </c>
      <c r="D974" s="6" t="s">
        <v>675</v>
      </c>
      <c r="E974" t="s">
        <v>4264</v>
      </c>
      <c r="F974" s="6">
        <v>146437575.078206</v>
      </c>
      <c r="G974">
        <f t="shared" si="45"/>
        <v>21027</v>
      </c>
      <c r="H974">
        <f t="shared" si="46"/>
        <v>21203</v>
      </c>
      <c r="J974" s="4"/>
    </row>
    <row r="975" spans="1:10" x14ac:dyDescent="0.3">
      <c r="A975" s="4">
        <v>21</v>
      </c>
      <c r="B975" s="4">
        <v>21029</v>
      </c>
      <c r="C975" s="6" t="s">
        <v>2269</v>
      </c>
      <c r="D975" s="6" t="s">
        <v>676</v>
      </c>
      <c r="E975" t="s">
        <v>4420</v>
      </c>
      <c r="F975" s="6">
        <v>981418169.22818601</v>
      </c>
      <c r="G975">
        <f t="shared" si="45"/>
        <v>21029</v>
      </c>
      <c r="H975">
        <f t="shared" si="46"/>
        <v>21029</v>
      </c>
      <c r="J975" s="4"/>
    </row>
    <row r="976" spans="1:10" x14ac:dyDescent="0.3">
      <c r="A976" s="4">
        <v>21</v>
      </c>
      <c r="B976" s="4">
        <v>21031</v>
      </c>
      <c r="C976" s="6" t="s">
        <v>2269</v>
      </c>
      <c r="D976" s="6" t="s">
        <v>13</v>
      </c>
      <c r="E976" t="s">
        <v>4264</v>
      </c>
      <c r="F976" s="6">
        <v>158529702.208013</v>
      </c>
      <c r="G976">
        <f t="shared" si="45"/>
        <v>21031</v>
      </c>
      <c r="H976">
        <f t="shared" si="46"/>
        <v>21203</v>
      </c>
      <c r="J976" s="4"/>
    </row>
    <row r="977" spans="1:10" x14ac:dyDescent="0.3">
      <c r="A977" s="4">
        <v>21</v>
      </c>
      <c r="B977" s="4">
        <v>21033</v>
      </c>
      <c r="C977" s="6" t="s">
        <v>2269</v>
      </c>
      <c r="D977" s="6" t="s">
        <v>677</v>
      </c>
      <c r="E977" t="s">
        <v>4265</v>
      </c>
      <c r="F977" s="6">
        <v>171158928.32294399</v>
      </c>
      <c r="G977">
        <f t="shared" si="45"/>
        <v>21033</v>
      </c>
      <c r="H977">
        <f t="shared" si="46"/>
        <v>21227</v>
      </c>
      <c r="J977" s="4"/>
    </row>
    <row r="978" spans="1:10" x14ac:dyDescent="0.3">
      <c r="A978" s="4">
        <v>21</v>
      </c>
      <c r="B978" s="4">
        <v>21035</v>
      </c>
      <c r="C978" s="6" t="s">
        <v>2269</v>
      </c>
      <c r="D978" s="6" t="s">
        <v>678</v>
      </c>
      <c r="E978" t="s">
        <v>4265</v>
      </c>
      <c r="F978" s="6">
        <v>288935246.12000501</v>
      </c>
      <c r="G978">
        <f t="shared" si="45"/>
        <v>21035</v>
      </c>
      <c r="H978">
        <f t="shared" si="46"/>
        <v>21227</v>
      </c>
      <c r="J978" s="4"/>
    </row>
    <row r="979" spans="1:10" x14ac:dyDescent="0.3">
      <c r="A979" s="4">
        <v>21</v>
      </c>
      <c r="B979" s="4">
        <v>21037</v>
      </c>
      <c r="C979" s="6" t="s">
        <v>2269</v>
      </c>
      <c r="D979" s="6" t="s">
        <v>679</v>
      </c>
      <c r="E979" t="s">
        <v>4419</v>
      </c>
      <c r="F979" s="6">
        <v>886740625.195526</v>
      </c>
      <c r="G979">
        <f t="shared" si="45"/>
        <v>21037</v>
      </c>
      <c r="H979">
        <f t="shared" si="46"/>
        <v>21117</v>
      </c>
      <c r="J979" s="4"/>
    </row>
    <row r="980" spans="1:10" x14ac:dyDescent="0.3">
      <c r="A980" s="4">
        <v>21</v>
      </c>
      <c r="B980" s="4">
        <v>21039</v>
      </c>
      <c r="C980" s="6" t="s">
        <v>2269</v>
      </c>
      <c r="D980" s="6" t="s">
        <v>680</v>
      </c>
      <c r="E980" t="s">
        <v>4265</v>
      </c>
      <c r="F980" s="6">
        <v>50103779.795720801</v>
      </c>
      <c r="G980">
        <f t="shared" si="45"/>
        <v>21039</v>
      </c>
      <c r="H980">
        <f t="shared" si="46"/>
        <v>21227</v>
      </c>
      <c r="J980" s="4"/>
    </row>
    <row r="981" spans="1:10" x14ac:dyDescent="0.3">
      <c r="A981" s="4">
        <v>21</v>
      </c>
      <c r="B981" s="4">
        <v>21041</v>
      </c>
      <c r="C981" s="6" t="s">
        <v>2269</v>
      </c>
      <c r="D981" s="6" t="s">
        <v>95</v>
      </c>
      <c r="E981" t="s">
        <v>4265</v>
      </c>
      <c r="F981" s="6">
        <v>280013372.20289701</v>
      </c>
      <c r="G981">
        <f t="shared" si="45"/>
        <v>21041</v>
      </c>
      <c r="H981">
        <f t="shared" si="46"/>
        <v>21227</v>
      </c>
      <c r="J981" s="4"/>
    </row>
    <row r="982" spans="1:10" x14ac:dyDescent="0.3">
      <c r="A982" s="4">
        <v>21</v>
      </c>
      <c r="B982" s="4">
        <v>21043</v>
      </c>
      <c r="C982" s="6" t="s">
        <v>2269</v>
      </c>
      <c r="D982" s="6" t="s">
        <v>681</v>
      </c>
      <c r="E982" t="s">
        <v>4265</v>
      </c>
      <c r="F982" s="6">
        <v>368342797.22376603</v>
      </c>
      <c r="G982">
        <f t="shared" si="45"/>
        <v>21043</v>
      </c>
      <c r="H982">
        <f t="shared" si="46"/>
        <v>21227</v>
      </c>
      <c r="J982" s="4"/>
    </row>
    <row r="983" spans="1:10" x14ac:dyDescent="0.3">
      <c r="A983" s="4">
        <v>21</v>
      </c>
      <c r="B983" s="4">
        <v>21045</v>
      </c>
      <c r="C983" s="6" t="s">
        <v>2269</v>
      </c>
      <c r="D983" s="6" t="s">
        <v>682</v>
      </c>
      <c r="E983" t="s">
        <v>4264</v>
      </c>
      <c r="F983" s="6">
        <v>112092696.25184999</v>
      </c>
      <c r="G983">
        <f t="shared" si="45"/>
        <v>21045</v>
      </c>
      <c r="H983">
        <f t="shared" si="46"/>
        <v>21203</v>
      </c>
      <c r="J983" s="4"/>
    </row>
    <row r="984" spans="1:10" x14ac:dyDescent="0.3">
      <c r="A984" s="4">
        <v>21</v>
      </c>
      <c r="B984" s="4">
        <v>21047</v>
      </c>
      <c r="C984" s="6" t="s">
        <v>2269</v>
      </c>
      <c r="D984" s="6" t="s">
        <v>465</v>
      </c>
      <c r="E984" t="s">
        <v>4265</v>
      </c>
      <c r="F984" s="6">
        <v>928659354.98846102</v>
      </c>
      <c r="G984">
        <f t="shared" si="45"/>
        <v>21047</v>
      </c>
      <c r="H984">
        <f t="shared" si="46"/>
        <v>21227</v>
      </c>
      <c r="J984" s="4"/>
    </row>
    <row r="985" spans="1:10" x14ac:dyDescent="0.3">
      <c r="A985" s="4">
        <v>21</v>
      </c>
      <c r="B985" s="4">
        <v>21049</v>
      </c>
      <c r="C985" s="6" t="s">
        <v>2269</v>
      </c>
      <c r="D985" s="6" t="s">
        <v>97</v>
      </c>
      <c r="E985" t="s">
        <v>4265</v>
      </c>
      <c r="F985" s="6">
        <v>454722721.90665501</v>
      </c>
      <c r="G985">
        <f t="shared" si="45"/>
        <v>21049</v>
      </c>
      <c r="H985">
        <f t="shared" si="46"/>
        <v>21227</v>
      </c>
      <c r="J985" s="4"/>
    </row>
    <row r="986" spans="1:10" x14ac:dyDescent="0.3">
      <c r="A986" s="4">
        <v>21</v>
      </c>
      <c r="B986" s="4">
        <v>21051</v>
      </c>
      <c r="C986" s="6" t="s">
        <v>2269</v>
      </c>
      <c r="D986" s="6" t="s">
        <v>20</v>
      </c>
      <c r="E986" t="s">
        <v>4264</v>
      </c>
      <c r="F986" s="6">
        <v>194344973.453495</v>
      </c>
      <c r="G986">
        <f t="shared" si="45"/>
        <v>21051</v>
      </c>
      <c r="H986">
        <f t="shared" si="46"/>
        <v>21203</v>
      </c>
      <c r="J986" s="4"/>
    </row>
    <row r="987" spans="1:10" x14ac:dyDescent="0.3">
      <c r="A987" s="4">
        <v>21</v>
      </c>
      <c r="B987" s="4">
        <v>21053</v>
      </c>
      <c r="C987" s="6" t="s">
        <v>2269</v>
      </c>
      <c r="D987" s="6" t="s">
        <v>466</v>
      </c>
      <c r="E987" t="s">
        <v>4264</v>
      </c>
      <c r="F987" s="6">
        <v>82742647.936863199</v>
      </c>
      <c r="G987">
        <f t="shared" si="45"/>
        <v>21053</v>
      </c>
      <c r="H987">
        <f t="shared" si="46"/>
        <v>21203</v>
      </c>
      <c r="J987" s="4"/>
    </row>
    <row r="988" spans="1:10" x14ac:dyDescent="0.3">
      <c r="A988" s="4">
        <v>21</v>
      </c>
      <c r="B988" s="4">
        <v>21055</v>
      </c>
      <c r="C988" s="6" t="s">
        <v>2269</v>
      </c>
      <c r="D988" s="6" t="s">
        <v>103</v>
      </c>
      <c r="E988" t="s">
        <v>4264</v>
      </c>
      <c r="F988" s="6">
        <v>66218558.725748301</v>
      </c>
      <c r="G988">
        <f t="shared" si="45"/>
        <v>21055</v>
      </c>
      <c r="H988">
        <f t="shared" si="46"/>
        <v>21203</v>
      </c>
      <c r="J988" s="4"/>
    </row>
    <row r="989" spans="1:10" x14ac:dyDescent="0.3">
      <c r="A989" s="4">
        <v>21</v>
      </c>
      <c r="B989" s="4">
        <v>21057</v>
      </c>
      <c r="C989" s="6" t="s">
        <v>2269</v>
      </c>
      <c r="D989" s="6" t="s">
        <v>468</v>
      </c>
      <c r="E989" t="s">
        <v>4264</v>
      </c>
      <c r="F989" s="6">
        <v>61222786.420193702</v>
      </c>
      <c r="G989">
        <f t="shared" si="45"/>
        <v>21057</v>
      </c>
      <c r="H989">
        <f t="shared" si="46"/>
        <v>21203</v>
      </c>
      <c r="J989" s="4"/>
    </row>
    <row r="990" spans="1:10" x14ac:dyDescent="0.3">
      <c r="A990" s="4">
        <v>21</v>
      </c>
      <c r="B990" s="4">
        <v>21059</v>
      </c>
      <c r="C990" s="6" t="s">
        <v>2269</v>
      </c>
      <c r="D990" s="6" t="s">
        <v>516</v>
      </c>
      <c r="E990" t="s">
        <v>4265</v>
      </c>
      <c r="F990" s="6">
        <v>867289316.57175004</v>
      </c>
      <c r="G990">
        <f t="shared" si="45"/>
        <v>21059</v>
      </c>
      <c r="H990">
        <f t="shared" si="46"/>
        <v>21227</v>
      </c>
      <c r="J990" s="4"/>
    </row>
    <row r="991" spans="1:10" x14ac:dyDescent="0.3">
      <c r="A991" s="4">
        <v>21</v>
      </c>
      <c r="B991" s="4">
        <v>21061</v>
      </c>
      <c r="C991" s="6" t="s">
        <v>2269</v>
      </c>
      <c r="D991" s="6" t="s">
        <v>683</v>
      </c>
      <c r="E991" t="s">
        <v>4264</v>
      </c>
      <c r="F991" s="6">
        <v>115133455.624052</v>
      </c>
      <c r="G991">
        <f t="shared" si="45"/>
        <v>21061</v>
      </c>
      <c r="H991">
        <f t="shared" si="46"/>
        <v>21203</v>
      </c>
      <c r="J991" s="4"/>
    </row>
    <row r="992" spans="1:10" x14ac:dyDescent="0.3">
      <c r="A992" s="4">
        <v>21</v>
      </c>
      <c r="B992" s="4">
        <v>21063</v>
      </c>
      <c r="C992" s="6" t="s">
        <v>2269</v>
      </c>
      <c r="D992" s="6" t="s">
        <v>684</v>
      </c>
      <c r="E992" t="s">
        <v>4264</v>
      </c>
      <c r="F992" s="6">
        <v>37303374.579752199</v>
      </c>
      <c r="G992">
        <f t="shared" si="45"/>
        <v>21063</v>
      </c>
      <c r="H992">
        <f t="shared" si="46"/>
        <v>21203</v>
      </c>
      <c r="J992" s="4"/>
    </row>
    <row r="993" spans="1:10" x14ac:dyDescent="0.3">
      <c r="A993" s="4">
        <v>21</v>
      </c>
      <c r="B993" s="4">
        <v>21065</v>
      </c>
      <c r="C993" s="6" t="s">
        <v>2269</v>
      </c>
      <c r="D993" s="6" t="s">
        <v>685</v>
      </c>
      <c r="E993" t="s">
        <v>4264</v>
      </c>
      <c r="F993" s="6">
        <v>100991775.19212399</v>
      </c>
      <c r="G993">
        <f t="shared" si="45"/>
        <v>21065</v>
      </c>
      <c r="H993">
        <f t="shared" si="46"/>
        <v>21203</v>
      </c>
      <c r="J993" s="4"/>
    </row>
    <row r="994" spans="1:10" x14ac:dyDescent="0.3">
      <c r="A994" s="4">
        <v>21</v>
      </c>
      <c r="B994" s="4">
        <v>21067</v>
      </c>
      <c r="C994" s="6" t="s">
        <v>2269</v>
      </c>
      <c r="D994" s="6" t="s">
        <v>35</v>
      </c>
      <c r="E994" t="s">
        <v>4421</v>
      </c>
      <c r="F994" s="6">
        <v>3185017169.0012698</v>
      </c>
      <c r="G994">
        <f t="shared" si="45"/>
        <v>21067</v>
      </c>
      <c r="H994">
        <f t="shared" si="46"/>
        <v>21067</v>
      </c>
      <c r="J994" s="4"/>
    </row>
    <row r="995" spans="1:10" x14ac:dyDescent="0.3">
      <c r="A995" s="4">
        <v>21</v>
      </c>
      <c r="B995" s="4">
        <v>21069</v>
      </c>
      <c r="C995" s="6" t="s">
        <v>2269</v>
      </c>
      <c r="D995" s="6" t="s">
        <v>686</v>
      </c>
      <c r="E995" t="s">
        <v>4265</v>
      </c>
      <c r="F995" s="6">
        <v>120695077.881717</v>
      </c>
      <c r="G995">
        <f t="shared" si="45"/>
        <v>21069</v>
      </c>
      <c r="H995">
        <f t="shared" si="46"/>
        <v>21227</v>
      </c>
      <c r="J995" s="4"/>
    </row>
    <row r="996" spans="1:10" x14ac:dyDescent="0.3">
      <c r="A996" s="4">
        <v>21</v>
      </c>
      <c r="B996" s="4">
        <v>21071</v>
      </c>
      <c r="C996" s="6" t="s">
        <v>2269</v>
      </c>
      <c r="D996" s="6" t="s">
        <v>359</v>
      </c>
      <c r="E996" t="s">
        <v>4265</v>
      </c>
      <c r="F996" s="6">
        <v>454796782.55374098</v>
      </c>
      <c r="G996">
        <f t="shared" si="45"/>
        <v>21071</v>
      </c>
      <c r="H996">
        <f t="shared" si="46"/>
        <v>21227</v>
      </c>
      <c r="J996" s="4"/>
    </row>
    <row r="997" spans="1:10" x14ac:dyDescent="0.3">
      <c r="A997" s="4">
        <v>21</v>
      </c>
      <c r="B997" s="4">
        <v>21073</v>
      </c>
      <c r="C997" s="6" t="s">
        <v>2269</v>
      </c>
      <c r="D997" s="6" t="s">
        <v>36</v>
      </c>
      <c r="E997" t="s">
        <v>4265</v>
      </c>
      <c r="F997" s="6">
        <v>592731872.02007198</v>
      </c>
      <c r="G997">
        <f t="shared" si="45"/>
        <v>21073</v>
      </c>
      <c r="H997">
        <f t="shared" si="46"/>
        <v>21227</v>
      </c>
      <c r="J997" s="4"/>
    </row>
    <row r="998" spans="1:10" x14ac:dyDescent="0.3">
      <c r="A998" s="4">
        <v>21</v>
      </c>
      <c r="B998" s="4">
        <v>21075</v>
      </c>
      <c r="C998" s="6" t="s">
        <v>2269</v>
      </c>
      <c r="D998" s="6" t="s">
        <v>108</v>
      </c>
      <c r="E998" t="s">
        <v>4265</v>
      </c>
      <c r="F998" s="6">
        <v>63992660.242329799</v>
      </c>
      <c r="G998">
        <f t="shared" si="45"/>
        <v>21075</v>
      </c>
      <c r="H998">
        <f t="shared" si="46"/>
        <v>21227</v>
      </c>
      <c r="J998" s="4"/>
    </row>
    <row r="999" spans="1:10" x14ac:dyDescent="0.3">
      <c r="A999" s="4">
        <v>21</v>
      </c>
      <c r="B999" s="4">
        <v>21077</v>
      </c>
      <c r="C999" s="6" t="s">
        <v>2269</v>
      </c>
      <c r="D999" s="6" t="s">
        <v>474</v>
      </c>
      <c r="E999" t="s">
        <v>4264</v>
      </c>
      <c r="F999" s="6">
        <v>299956762.158786</v>
      </c>
      <c r="G999">
        <f t="shared" si="45"/>
        <v>21077</v>
      </c>
      <c r="H999">
        <f t="shared" si="46"/>
        <v>21203</v>
      </c>
      <c r="J999" s="4"/>
    </row>
    <row r="1000" spans="1:10" x14ac:dyDescent="0.3">
      <c r="A1000" s="4">
        <v>21</v>
      </c>
      <c r="B1000" s="4">
        <v>21079</v>
      </c>
      <c r="C1000" s="6" t="s">
        <v>2269</v>
      </c>
      <c r="D1000" s="6" t="s">
        <v>687</v>
      </c>
      <c r="E1000" t="s">
        <v>4265</v>
      </c>
      <c r="F1000" s="6">
        <v>161637268.650639</v>
      </c>
      <c r="G1000">
        <f t="shared" si="45"/>
        <v>21079</v>
      </c>
      <c r="H1000">
        <f t="shared" si="46"/>
        <v>21227</v>
      </c>
      <c r="J1000" s="4"/>
    </row>
    <row r="1001" spans="1:10" x14ac:dyDescent="0.3">
      <c r="A1001" s="4">
        <v>21</v>
      </c>
      <c r="B1001" s="4">
        <v>21081</v>
      </c>
      <c r="C1001" s="6" t="s">
        <v>2269</v>
      </c>
      <c r="D1001" s="6" t="s">
        <v>110</v>
      </c>
      <c r="E1001" t="s">
        <v>4265</v>
      </c>
      <c r="F1001" s="6">
        <v>477516176.111471</v>
      </c>
      <c r="G1001">
        <f t="shared" si="45"/>
        <v>21081</v>
      </c>
      <c r="H1001">
        <f t="shared" si="46"/>
        <v>21227</v>
      </c>
      <c r="J1001" s="4"/>
    </row>
    <row r="1002" spans="1:10" x14ac:dyDescent="0.3">
      <c r="A1002" s="4">
        <v>21</v>
      </c>
      <c r="B1002" s="4">
        <v>21083</v>
      </c>
      <c r="C1002" s="6" t="s">
        <v>2269</v>
      </c>
      <c r="D1002" s="6" t="s">
        <v>688</v>
      </c>
      <c r="E1002" t="s">
        <v>4265</v>
      </c>
      <c r="F1002" s="6">
        <v>383418595.654414</v>
      </c>
      <c r="G1002">
        <f t="shared" si="45"/>
        <v>21083</v>
      </c>
      <c r="H1002">
        <f t="shared" si="46"/>
        <v>21227</v>
      </c>
      <c r="J1002" s="4"/>
    </row>
    <row r="1003" spans="1:10" x14ac:dyDescent="0.3">
      <c r="A1003" s="4">
        <v>21</v>
      </c>
      <c r="B1003" s="4">
        <v>21085</v>
      </c>
      <c r="C1003" s="6" t="s">
        <v>2269</v>
      </c>
      <c r="D1003" s="6" t="s">
        <v>689</v>
      </c>
      <c r="E1003" t="s">
        <v>4264</v>
      </c>
      <c r="F1003" s="6">
        <v>319557745.70189703</v>
      </c>
      <c r="G1003">
        <f t="shared" si="45"/>
        <v>21085</v>
      </c>
      <c r="H1003">
        <f t="shared" si="46"/>
        <v>21203</v>
      </c>
      <c r="J1003" s="4"/>
    </row>
    <row r="1004" spans="1:10" x14ac:dyDescent="0.3">
      <c r="A1004" s="4">
        <v>21</v>
      </c>
      <c r="B1004" s="4">
        <v>21087</v>
      </c>
      <c r="C1004" s="6" t="s">
        <v>2269</v>
      </c>
      <c r="D1004" s="6" t="s">
        <v>690</v>
      </c>
      <c r="E1004" t="s">
        <v>4264</v>
      </c>
      <c r="F1004" s="6">
        <v>81238340.601661801</v>
      </c>
      <c r="G1004">
        <f t="shared" si="45"/>
        <v>21087</v>
      </c>
      <c r="H1004">
        <f t="shared" si="46"/>
        <v>21203</v>
      </c>
      <c r="J1004" s="4"/>
    </row>
    <row r="1005" spans="1:10" x14ac:dyDescent="0.3">
      <c r="A1005" s="4">
        <v>21</v>
      </c>
      <c r="B1005" s="4">
        <v>21089</v>
      </c>
      <c r="C1005" s="6" t="s">
        <v>2269</v>
      </c>
      <c r="D1005" s="6" t="s">
        <v>691</v>
      </c>
      <c r="E1005" t="s">
        <v>4265</v>
      </c>
      <c r="F1005" s="6">
        <v>325300007.95169801</v>
      </c>
      <c r="G1005">
        <f t="shared" si="45"/>
        <v>21089</v>
      </c>
      <c r="H1005">
        <f t="shared" si="46"/>
        <v>21227</v>
      </c>
      <c r="J1005" s="4"/>
    </row>
    <row r="1006" spans="1:10" x14ac:dyDescent="0.3">
      <c r="A1006" s="4">
        <v>21</v>
      </c>
      <c r="B1006" s="4">
        <v>21091</v>
      </c>
      <c r="C1006" s="6" t="s">
        <v>2269</v>
      </c>
      <c r="D1006" s="6" t="s">
        <v>369</v>
      </c>
      <c r="E1006" t="s">
        <v>4265</v>
      </c>
      <c r="F1006" s="6">
        <v>83091889.284420103</v>
      </c>
      <c r="G1006">
        <f t="shared" si="45"/>
        <v>21091</v>
      </c>
      <c r="H1006">
        <f t="shared" si="46"/>
        <v>21227</v>
      </c>
      <c r="J1006" s="4"/>
    </row>
    <row r="1007" spans="1:10" x14ac:dyDescent="0.3">
      <c r="A1007" s="4">
        <v>21</v>
      </c>
      <c r="B1007" s="4">
        <v>21093</v>
      </c>
      <c r="C1007" s="6" t="s">
        <v>2269</v>
      </c>
      <c r="D1007" s="6" t="s">
        <v>476</v>
      </c>
      <c r="E1007" t="s">
        <v>4265</v>
      </c>
      <c r="F1007" s="6">
        <v>1379252557.5966799</v>
      </c>
      <c r="G1007">
        <f t="shared" si="45"/>
        <v>21093</v>
      </c>
      <c r="H1007">
        <f t="shared" si="46"/>
        <v>21227</v>
      </c>
      <c r="J1007" s="4"/>
    </row>
    <row r="1008" spans="1:10" x14ac:dyDescent="0.3">
      <c r="A1008" s="4">
        <v>21</v>
      </c>
      <c r="B1008" s="4">
        <v>21095</v>
      </c>
      <c r="C1008" s="6" t="s">
        <v>2269</v>
      </c>
      <c r="D1008" s="6" t="s">
        <v>692</v>
      </c>
      <c r="E1008" t="s">
        <v>4265</v>
      </c>
      <c r="F1008" s="6">
        <v>244781128.642537</v>
      </c>
      <c r="G1008">
        <f t="shared" si="45"/>
        <v>21095</v>
      </c>
      <c r="H1008">
        <f t="shared" si="46"/>
        <v>21227</v>
      </c>
      <c r="J1008" s="4"/>
    </row>
    <row r="1009" spans="1:10" x14ac:dyDescent="0.3">
      <c r="A1009" s="4">
        <v>21</v>
      </c>
      <c r="B1009" s="4">
        <v>21097</v>
      </c>
      <c r="C1009" s="6" t="s">
        <v>2269</v>
      </c>
      <c r="D1009" s="6" t="s">
        <v>524</v>
      </c>
      <c r="E1009" t="s">
        <v>4264</v>
      </c>
      <c r="F1009" s="6">
        <v>135998553.99317101</v>
      </c>
      <c r="G1009">
        <f t="shared" si="45"/>
        <v>21097</v>
      </c>
      <c r="H1009">
        <f t="shared" si="46"/>
        <v>21203</v>
      </c>
      <c r="J1009" s="4"/>
    </row>
    <row r="1010" spans="1:10" x14ac:dyDescent="0.3">
      <c r="A1010" s="4">
        <v>21</v>
      </c>
      <c r="B1010" s="4">
        <v>21099</v>
      </c>
      <c r="C1010" s="6" t="s">
        <v>2269</v>
      </c>
      <c r="D1010" s="6" t="s">
        <v>372</v>
      </c>
      <c r="E1010" t="s">
        <v>4264</v>
      </c>
      <c r="F1010" s="6">
        <v>402527393.08402997</v>
      </c>
      <c r="G1010">
        <f t="shared" si="45"/>
        <v>21099</v>
      </c>
      <c r="H1010">
        <f t="shared" si="46"/>
        <v>21203</v>
      </c>
      <c r="J1010" s="4"/>
    </row>
    <row r="1011" spans="1:10" x14ac:dyDescent="0.3">
      <c r="A1011" s="4">
        <v>21</v>
      </c>
      <c r="B1011" s="4">
        <v>21101</v>
      </c>
      <c r="C1011" s="6" t="s">
        <v>2269</v>
      </c>
      <c r="D1011" s="6" t="s">
        <v>477</v>
      </c>
      <c r="E1011" t="s">
        <v>4265</v>
      </c>
      <c r="F1011" s="6">
        <v>517048447.304573</v>
      </c>
      <c r="G1011">
        <f t="shared" si="45"/>
        <v>21101</v>
      </c>
      <c r="H1011">
        <f t="shared" si="46"/>
        <v>21227</v>
      </c>
      <c r="J1011" s="4"/>
    </row>
    <row r="1012" spans="1:10" x14ac:dyDescent="0.3">
      <c r="A1012" s="4">
        <v>21</v>
      </c>
      <c r="B1012" s="4">
        <v>21103</v>
      </c>
      <c r="C1012" s="6" t="s">
        <v>2269</v>
      </c>
      <c r="D1012" s="6" t="s">
        <v>40</v>
      </c>
      <c r="E1012" t="s">
        <v>4264</v>
      </c>
      <c r="F1012" s="6">
        <v>271989124.00032699</v>
      </c>
      <c r="G1012">
        <f t="shared" si="45"/>
        <v>21103</v>
      </c>
      <c r="H1012">
        <f t="shared" si="46"/>
        <v>21203</v>
      </c>
      <c r="J1012" s="4"/>
    </row>
    <row r="1013" spans="1:10" x14ac:dyDescent="0.3">
      <c r="A1013" s="4">
        <v>21</v>
      </c>
      <c r="B1013" s="4">
        <v>21105</v>
      </c>
      <c r="C1013" s="6" t="s">
        <v>2269</v>
      </c>
      <c r="D1013" s="6" t="s">
        <v>693</v>
      </c>
      <c r="E1013" t="s">
        <v>4265</v>
      </c>
      <c r="F1013" s="6">
        <v>51483297.924731299</v>
      </c>
      <c r="G1013">
        <f t="shared" si="45"/>
        <v>21105</v>
      </c>
      <c r="H1013">
        <f t="shared" si="46"/>
        <v>21227</v>
      </c>
      <c r="J1013" s="4"/>
    </row>
    <row r="1014" spans="1:10" x14ac:dyDescent="0.3">
      <c r="A1014" s="4">
        <v>21</v>
      </c>
      <c r="B1014" s="4">
        <v>21107</v>
      </c>
      <c r="C1014" s="6" t="s">
        <v>2269</v>
      </c>
      <c r="D1014" s="6" t="s">
        <v>694</v>
      </c>
      <c r="E1014" t="s">
        <v>4265</v>
      </c>
      <c r="F1014" s="6">
        <v>617973692.16542304</v>
      </c>
      <c r="G1014">
        <f t="shared" si="45"/>
        <v>21107</v>
      </c>
      <c r="H1014">
        <f t="shared" si="46"/>
        <v>21227</v>
      </c>
      <c r="J1014" s="4"/>
    </row>
    <row r="1015" spans="1:10" x14ac:dyDescent="0.3">
      <c r="A1015" s="4">
        <v>21</v>
      </c>
      <c r="B1015" s="4">
        <v>21109</v>
      </c>
      <c r="C1015" s="6" t="s">
        <v>2269</v>
      </c>
      <c r="D1015" s="6" t="s">
        <v>42</v>
      </c>
      <c r="E1015" t="s">
        <v>4264</v>
      </c>
      <c r="F1015" s="6">
        <v>93329386.348190397</v>
      </c>
      <c r="G1015">
        <f t="shared" si="45"/>
        <v>21109</v>
      </c>
      <c r="H1015">
        <f t="shared" si="46"/>
        <v>21203</v>
      </c>
      <c r="J1015" s="4"/>
    </row>
    <row r="1016" spans="1:10" x14ac:dyDescent="0.3">
      <c r="A1016" s="4">
        <v>21</v>
      </c>
      <c r="B1016" s="4">
        <v>21111</v>
      </c>
      <c r="C1016" s="6" t="s">
        <v>2269</v>
      </c>
      <c r="D1016" s="6" t="s">
        <v>43</v>
      </c>
      <c r="E1016" t="s">
        <v>4422</v>
      </c>
      <c r="F1016" s="6">
        <v>7818553366.5069199</v>
      </c>
      <c r="G1016">
        <f t="shared" si="45"/>
        <v>21111</v>
      </c>
      <c r="H1016">
        <f t="shared" si="46"/>
        <v>21111</v>
      </c>
      <c r="J1016" s="4"/>
    </row>
    <row r="1017" spans="1:10" x14ac:dyDescent="0.3">
      <c r="A1017" s="4">
        <v>21</v>
      </c>
      <c r="B1017" s="4">
        <v>21113</v>
      </c>
      <c r="C1017" s="6" t="s">
        <v>2269</v>
      </c>
      <c r="D1017" s="6" t="s">
        <v>695</v>
      </c>
      <c r="E1017" t="s">
        <v>4265</v>
      </c>
      <c r="F1017" s="6">
        <v>415804363.82516998</v>
      </c>
      <c r="G1017">
        <f t="shared" si="45"/>
        <v>21113</v>
      </c>
      <c r="H1017">
        <f t="shared" si="46"/>
        <v>21227</v>
      </c>
      <c r="J1017" s="4"/>
    </row>
    <row r="1018" spans="1:10" x14ac:dyDescent="0.3">
      <c r="A1018" s="4">
        <v>21</v>
      </c>
      <c r="B1018" s="4">
        <v>21115</v>
      </c>
      <c r="C1018" s="6" t="s">
        <v>2269</v>
      </c>
      <c r="D1018" s="6" t="s">
        <v>116</v>
      </c>
      <c r="E1018" t="s">
        <v>4265</v>
      </c>
      <c r="F1018" s="6">
        <v>209643956.51862499</v>
      </c>
      <c r="G1018">
        <f t="shared" si="45"/>
        <v>21115</v>
      </c>
      <c r="H1018">
        <f t="shared" si="46"/>
        <v>21227</v>
      </c>
      <c r="J1018" s="4"/>
    </row>
    <row r="1019" spans="1:10" x14ac:dyDescent="0.3">
      <c r="A1019" s="4">
        <v>21</v>
      </c>
      <c r="B1019" s="4">
        <v>21117</v>
      </c>
      <c r="C1019" s="6" t="s">
        <v>2269</v>
      </c>
      <c r="D1019" s="6" t="s">
        <v>696</v>
      </c>
      <c r="E1019" t="s">
        <v>4419</v>
      </c>
      <c r="F1019" s="6">
        <v>1710584025.8504801</v>
      </c>
      <c r="G1019">
        <f t="shared" si="45"/>
        <v>21117</v>
      </c>
      <c r="H1019">
        <f t="shared" si="46"/>
        <v>21117</v>
      </c>
      <c r="J1019" s="4"/>
    </row>
    <row r="1020" spans="1:10" x14ac:dyDescent="0.3">
      <c r="A1020" s="4">
        <v>21</v>
      </c>
      <c r="B1020" s="4">
        <v>21119</v>
      </c>
      <c r="C1020" s="6" t="s">
        <v>2269</v>
      </c>
      <c r="D1020" s="6" t="s">
        <v>697</v>
      </c>
      <c r="E1020" t="s">
        <v>4265</v>
      </c>
      <c r="F1020" s="6">
        <v>154585835.43000299</v>
      </c>
      <c r="G1020">
        <f t="shared" si="45"/>
        <v>21119</v>
      </c>
      <c r="H1020">
        <f t="shared" si="46"/>
        <v>21227</v>
      </c>
      <c r="J1020" s="4"/>
    </row>
    <row r="1021" spans="1:10" x14ac:dyDescent="0.3">
      <c r="A1021" s="4">
        <v>21</v>
      </c>
      <c r="B1021" s="4">
        <v>21121</v>
      </c>
      <c r="C1021" s="6" t="s">
        <v>2269</v>
      </c>
      <c r="D1021" s="6" t="s">
        <v>484</v>
      </c>
      <c r="E1021" t="s">
        <v>4265</v>
      </c>
      <c r="F1021" s="6">
        <v>288123327.37124902</v>
      </c>
      <c r="G1021">
        <f t="shared" si="45"/>
        <v>21121</v>
      </c>
      <c r="H1021">
        <f t="shared" si="46"/>
        <v>21227</v>
      </c>
      <c r="J1021" s="4"/>
    </row>
    <row r="1022" spans="1:10" x14ac:dyDescent="0.3">
      <c r="A1022" s="4">
        <v>21</v>
      </c>
      <c r="B1022" s="4">
        <v>21123</v>
      </c>
      <c r="C1022" s="6" t="s">
        <v>2269</v>
      </c>
      <c r="D1022" s="6" t="s">
        <v>698</v>
      </c>
      <c r="E1022" t="s">
        <v>4264</v>
      </c>
      <c r="F1022" s="6">
        <v>176152937.135019</v>
      </c>
      <c r="G1022">
        <f t="shared" si="45"/>
        <v>21123</v>
      </c>
      <c r="H1022">
        <f t="shared" si="46"/>
        <v>21203</v>
      </c>
      <c r="J1022" s="4"/>
    </row>
    <row r="1023" spans="1:10" x14ac:dyDescent="0.3">
      <c r="A1023" s="4">
        <v>21</v>
      </c>
      <c r="B1023" s="4">
        <v>21125</v>
      </c>
      <c r="C1023" s="6" t="s">
        <v>2269</v>
      </c>
      <c r="D1023" s="6" t="s">
        <v>699</v>
      </c>
      <c r="E1023" t="s">
        <v>4265</v>
      </c>
      <c r="F1023" s="6">
        <v>902709821.70705497</v>
      </c>
      <c r="G1023">
        <f t="shared" si="45"/>
        <v>21125</v>
      </c>
      <c r="H1023">
        <f t="shared" si="46"/>
        <v>21227</v>
      </c>
      <c r="J1023" s="4"/>
    </row>
    <row r="1024" spans="1:10" x14ac:dyDescent="0.3">
      <c r="A1024" s="4">
        <v>21</v>
      </c>
      <c r="B1024" s="4">
        <v>21127</v>
      </c>
      <c r="C1024" s="6" t="s">
        <v>2269</v>
      </c>
      <c r="D1024" s="6" t="s">
        <v>46</v>
      </c>
      <c r="E1024" t="s">
        <v>4264</v>
      </c>
      <c r="F1024" s="6">
        <v>186608016.871696</v>
      </c>
      <c r="G1024">
        <f t="shared" si="45"/>
        <v>21127</v>
      </c>
      <c r="H1024">
        <f t="shared" si="46"/>
        <v>21203</v>
      </c>
      <c r="J1024" s="4"/>
    </row>
    <row r="1025" spans="1:10" x14ac:dyDescent="0.3">
      <c r="A1025" s="4">
        <v>21</v>
      </c>
      <c r="B1025" s="4">
        <v>21129</v>
      </c>
      <c r="C1025" s="6" t="s">
        <v>2269</v>
      </c>
      <c r="D1025" s="6" t="s">
        <v>47</v>
      </c>
      <c r="E1025" t="s">
        <v>4264</v>
      </c>
      <c r="F1025" s="6">
        <v>53854820.794670001</v>
      </c>
      <c r="G1025">
        <f t="shared" si="45"/>
        <v>21129</v>
      </c>
      <c r="H1025">
        <f t="shared" si="46"/>
        <v>21203</v>
      </c>
      <c r="J1025" s="4"/>
    </row>
    <row r="1026" spans="1:10" x14ac:dyDescent="0.3">
      <c r="A1026" s="4">
        <v>21</v>
      </c>
      <c r="B1026" s="4">
        <v>21131</v>
      </c>
      <c r="C1026" s="6" t="s">
        <v>2269</v>
      </c>
      <c r="D1026" s="6" t="s">
        <v>700</v>
      </c>
      <c r="E1026" t="s">
        <v>4265</v>
      </c>
      <c r="F1026" s="6">
        <v>106493491.586899</v>
      </c>
      <c r="G1026">
        <f t="shared" ref="G1026:G1089" si="47">B1026</f>
        <v>21131</v>
      </c>
      <c r="H1026">
        <f t="shared" si="46"/>
        <v>21227</v>
      </c>
      <c r="J1026" s="4"/>
    </row>
    <row r="1027" spans="1:10" x14ac:dyDescent="0.3">
      <c r="A1027" s="4">
        <v>21</v>
      </c>
      <c r="B1027" s="4">
        <v>21133</v>
      </c>
      <c r="C1027" s="6" t="s">
        <v>2269</v>
      </c>
      <c r="D1027" s="6" t="s">
        <v>701</v>
      </c>
      <c r="E1027" t="s">
        <v>4265</v>
      </c>
      <c r="F1027" s="6">
        <v>208736912.79172</v>
      </c>
      <c r="G1027">
        <f t="shared" si="47"/>
        <v>21133</v>
      </c>
      <c r="H1027">
        <f t="shared" ref="H1027:H1090" si="48">VLOOKUP(E1027,$M$1:$O$412,3,FALSE)</f>
        <v>21227</v>
      </c>
      <c r="J1027" s="4"/>
    </row>
    <row r="1028" spans="1:10" x14ac:dyDescent="0.3">
      <c r="A1028" s="4">
        <v>21</v>
      </c>
      <c r="B1028" s="4">
        <v>21135</v>
      </c>
      <c r="C1028" s="6" t="s">
        <v>2269</v>
      </c>
      <c r="D1028" s="6" t="s">
        <v>448</v>
      </c>
      <c r="E1028" t="s">
        <v>4264</v>
      </c>
      <c r="F1028" s="6">
        <v>122181205.376838</v>
      </c>
      <c r="G1028">
        <f t="shared" si="47"/>
        <v>21135</v>
      </c>
      <c r="H1028">
        <f t="shared" si="48"/>
        <v>21203</v>
      </c>
      <c r="J1028" s="4"/>
    </row>
    <row r="1029" spans="1:10" x14ac:dyDescent="0.3">
      <c r="A1029" s="4">
        <v>21</v>
      </c>
      <c r="B1029" s="4">
        <v>21137</v>
      </c>
      <c r="C1029" s="6" t="s">
        <v>2269</v>
      </c>
      <c r="D1029" s="6" t="s">
        <v>118</v>
      </c>
      <c r="E1029" t="s">
        <v>4264</v>
      </c>
      <c r="F1029" s="6">
        <v>211984770.958419</v>
      </c>
      <c r="G1029">
        <f t="shared" si="47"/>
        <v>21137</v>
      </c>
      <c r="H1029">
        <f t="shared" si="48"/>
        <v>21203</v>
      </c>
      <c r="J1029" s="4"/>
    </row>
    <row r="1030" spans="1:10" x14ac:dyDescent="0.3">
      <c r="A1030" s="4">
        <v>21</v>
      </c>
      <c r="B1030" s="4">
        <v>21139</v>
      </c>
      <c r="C1030" s="6" t="s">
        <v>2269</v>
      </c>
      <c r="D1030" s="6" t="s">
        <v>486</v>
      </c>
      <c r="E1030" t="s">
        <v>4264</v>
      </c>
      <c r="F1030" s="6">
        <v>139397177.57437</v>
      </c>
      <c r="G1030">
        <f t="shared" si="47"/>
        <v>21139</v>
      </c>
      <c r="H1030">
        <f t="shared" si="48"/>
        <v>21203</v>
      </c>
      <c r="J1030" s="4"/>
    </row>
    <row r="1031" spans="1:10" x14ac:dyDescent="0.3">
      <c r="A1031" s="4">
        <v>21</v>
      </c>
      <c r="B1031" s="4">
        <v>21141</v>
      </c>
      <c r="C1031" s="6" t="s">
        <v>2269</v>
      </c>
      <c r="D1031" s="6" t="s">
        <v>120</v>
      </c>
      <c r="E1031" t="s">
        <v>4264</v>
      </c>
      <c r="F1031" s="6">
        <v>255615934.19914699</v>
      </c>
      <c r="G1031">
        <f t="shared" si="47"/>
        <v>21141</v>
      </c>
      <c r="H1031">
        <f t="shared" si="48"/>
        <v>21203</v>
      </c>
      <c r="J1031" s="4"/>
    </row>
    <row r="1032" spans="1:10" x14ac:dyDescent="0.3">
      <c r="A1032" s="4">
        <v>21</v>
      </c>
      <c r="B1032" s="4">
        <v>21143</v>
      </c>
      <c r="C1032" s="6" t="s">
        <v>2269</v>
      </c>
      <c r="D1032" s="6" t="s">
        <v>579</v>
      </c>
      <c r="E1032" t="s">
        <v>4265</v>
      </c>
      <c r="F1032" s="6">
        <v>267803466.84354699</v>
      </c>
      <c r="G1032">
        <f t="shared" si="47"/>
        <v>21143</v>
      </c>
      <c r="H1032">
        <f t="shared" si="48"/>
        <v>21227</v>
      </c>
      <c r="J1032" s="4"/>
    </row>
    <row r="1033" spans="1:10" x14ac:dyDescent="0.3">
      <c r="A1033" s="4">
        <v>21</v>
      </c>
      <c r="B1033" s="4">
        <v>21145</v>
      </c>
      <c r="C1033" s="6" t="s">
        <v>2269</v>
      </c>
      <c r="D1033" s="6" t="s">
        <v>702</v>
      </c>
      <c r="E1033" t="s">
        <v>4265</v>
      </c>
      <c r="F1033" s="6">
        <v>805441098.31451201</v>
      </c>
      <c r="G1033">
        <f t="shared" si="47"/>
        <v>21145</v>
      </c>
      <c r="H1033">
        <f t="shared" si="48"/>
        <v>21227</v>
      </c>
      <c r="J1033" s="4"/>
    </row>
    <row r="1034" spans="1:10" x14ac:dyDescent="0.3">
      <c r="A1034" s="4">
        <v>21</v>
      </c>
      <c r="B1034" s="4">
        <v>21147</v>
      </c>
      <c r="C1034" s="6" t="s">
        <v>2269</v>
      </c>
      <c r="D1034" s="6" t="s">
        <v>703</v>
      </c>
      <c r="E1034" t="s">
        <v>4264</v>
      </c>
      <c r="F1034" s="6">
        <v>121154736.124873</v>
      </c>
      <c r="G1034">
        <f t="shared" si="47"/>
        <v>21147</v>
      </c>
      <c r="H1034">
        <f t="shared" si="48"/>
        <v>21203</v>
      </c>
      <c r="J1034" s="4"/>
    </row>
    <row r="1035" spans="1:10" x14ac:dyDescent="0.3">
      <c r="A1035" s="4">
        <v>21</v>
      </c>
      <c r="B1035" s="4">
        <v>21149</v>
      </c>
      <c r="C1035" s="6" t="s">
        <v>2269</v>
      </c>
      <c r="D1035" s="6" t="s">
        <v>489</v>
      </c>
      <c r="E1035" t="s">
        <v>4264</v>
      </c>
      <c r="F1035" s="6">
        <v>91050180.997382596</v>
      </c>
      <c r="G1035">
        <f t="shared" si="47"/>
        <v>21149</v>
      </c>
      <c r="H1035">
        <f t="shared" si="48"/>
        <v>21203</v>
      </c>
      <c r="J1035" s="4"/>
    </row>
    <row r="1036" spans="1:10" x14ac:dyDescent="0.3">
      <c r="A1036" s="4">
        <v>21</v>
      </c>
      <c r="B1036" s="4">
        <v>21151</v>
      </c>
      <c r="C1036" s="6" t="s">
        <v>2269</v>
      </c>
      <c r="D1036" s="6" t="s">
        <v>51</v>
      </c>
      <c r="E1036" t="s">
        <v>4265</v>
      </c>
      <c r="F1036" s="6">
        <v>1094947014.99248</v>
      </c>
      <c r="G1036">
        <f t="shared" si="47"/>
        <v>21151</v>
      </c>
      <c r="H1036">
        <f t="shared" si="48"/>
        <v>21227</v>
      </c>
      <c r="J1036" s="4"/>
    </row>
    <row r="1037" spans="1:10" x14ac:dyDescent="0.3">
      <c r="A1037" s="4">
        <v>21</v>
      </c>
      <c r="B1037" s="4">
        <v>21153</v>
      </c>
      <c r="C1037" s="6" t="s">
        <v>2269</v>
      </c>
      <c r="D1037" s="6" t="s">
        <v>704</v>
      </c>
      <c r="E1037" t="s">
        <v>4265</v>
      </c>
      <c r="F1037" s="6">
        <v>125570858.30052701</v>
      </c>
      <c r="G1037">
        <f t="shared" si="47"/>
        <v>21153</v>
      </c>
      <c r="H1037">
        <f t="shared" si="48"/>
        <v>21227</v>
      </c>
      <c r="J1037" s="4"/>
    </row>
    <row r="1038" spans="1:10" x14ac:dyDescent="0.3">
      <c r="A1038" s="4">
        <v>21</v>
      </c>
      <c r="B1038" s="4">
        <v>21155</v>
      </c>
      <c r="C1038" s="6" t="s">
        <v>2269</v>
      </c>
      <c r="D1038" s="6" t="s">
        <v>53</v>
      </c>
      <c r="E1038" t="s">
        <v>4264</v>
      </c>
      <c r="F1038" s="6">
        <v>151943450.740437</v>
      </c>
      <c r="G1038">
        <f t="shared" si="47"/>
        <v>21155</v>
      </c>
      <c r="H1038">
        <f t="shared" si="48"/>
        <v>21203</v>
      </c>
      <c r="J1038" s="4"/>
    </row>
    <row r="1039" spans="1:10" x14ac:dyDescent="0.3">
      <c r="A1039" s="4">
        <v>21</v>
      </c>
      <c r="B1039" s="4">
        <v>21157</v>
      </c>
      <c r="C1039" s="6" t="s">
        <v>2269</v>
      </c>
      <c r="D1039" s="6" t="s">
        <v>54</v>
      </c>
      <c r="E1039" t="s">
        <v>4265</v>
      </c>
      <c r="F1039" s="6">
        <v>494862566.751297</v>
      </c>
      <c r="G1039">
        <f t="shared" si="47"/>
        <v>21157</v>
      </c>
      <c r="H1039">
        <f t="shared" si="48"/>
        <v>21227</v>
      </c>
      <c r="J1039" s="4"/>
    </row>
    <row r="1040" spans="1:10" x14ac:dyDescent="0.3">
      <c r="A1040" s="4">
        <v>21</v>
      </c>
      <c r="B1040" s="4">
        <v>21159</v>
      </c>
      <c r="C1040" s="6" t="s">
        <v>2269</v>
      </c>
      <c r="D1040" s="6" t="s">
        <v>298</v>
      </c>
      <c r="E1040" t="s">
        <v>4265</v>
      </c>
      <c r="F1040" s="6">
        <v>95519230.969798103</v>
      </c>
      <c r="G1040">
        <f t="shared" si="47"/>
        <v>21159</v>
      </c>
      <c r="H1040">
        <f t="shared" si="48"/>
        <v>21227</v>
      </c>
      <c r="J1040" s="4"/>
    </row>
    <row r="1041" spans="1:10" x14ac:dyDescent="0.3">
      <c r="A1041" s="4">
        <v>21</v>
      </c>
      <c r="B1041" s="4">
        <v>21161</v>
      </c>
      <c r="C1041" s="6" t="s">
        <v>2269</v>
      </c>
      <c r="D1041" s="6" t="s">
        <v>491</v>
      </c>
      <c r="E1041" t="s">
        <v>4265</v>
      </c>
      <c r="F1041" s="6">
        <v>194007946.33077499</v>
      </c>
      <c r="G1041">
        <f t="shared" si="47"/>
        <v>21161</v>
      </c>
      <c r="H1041">
        <f t="shared" si="48"/>
        <v>21227</v>
      </c>
      <c r="J1041" s="4"/>
    </row>
    <row r="1042" spans="1:10" x14ac:dyDescent="0.3">
      <c r="A1042" s="4">
        <v>21</v>
      </c>
      <c r="B1042" s="4">
        <v>21163</v>
      </c>
      <c r="C1042" s="6" t="s">
        <v>2269</v>
      </c>
      <c r="D1042" s="6" t="s">
        <v>632</v>
      </c>
      <c r="E1042" t="s">
        <v>4265</v>
      </c>
      <c r="F1042" s="6">
        <v>238554928.06003401</v>
      </c>
      <c r="G1042">
        <f t="shared" si="47"/>
        <v>21163</v>
      </c>
      <c r="H1042">
        <f t="shared" si="48"/>
        <v>21227</v>
      </c>
      <c r="J1042" s="4"/>
    </row>
    <row r="1043" spans="1:10" x14ac:dyDescent="0.3">
      <c r="A1043" s="4">
        <v>21</v>
      </c>
      <c r="B1043" s="4">
        <v>21165</v>
      </c>
      <c r="C1043" s="6" t="s">
        <v>2269</v>
      </c>
      <c r="D1043" s="6" t="s">
        <v>705</v>
      </c>
      <c r="E1043" t="s">
        <v>4264</v>
      </c>
      <c r="F1043" s="6">
        <v>49882439.0014854</v>
      </c>
      <c r="G1043">
        <f t="shared" si="47"/>
        <v>21165</v>
      </c>
      <c r="H1043">
        <f t="shared" si="48"/>
        <v>21203</v>
      </c>
      <c r="J1043" s="4"/>
    </row>
    <row r="1044" spans="1:10" x14ac:dyDescent="0.3">
      <c r="A1044" s="4">
        <v>21</v>
      </c>
      <c r="B1044" s="4">
        <v>21167</v>
      </c>
      <c r="C1044" s="6" t="s">
        <v>2269</v>
      </c>
      <c r="D1044" s="6" t="s">
        <v>494</v>
      </c>
      <c r="E1044" t="s">
        <v>4265</v>
      </c>
      <c r="F1044" s="6">
        <v>206349971.735964</v>
      </c>
      <c r="G1044">
        <f t="shared" si="47"/>
        <v>21167</v>
      </c>
      <c r="H1044">
        <f t="shared" si="48"/>
        <v>21227</v>
      </c>
      <c r="J1044" s="4"/>
    </row>
    <row r="1045" spans="1:10" x14ac:dyDescent="0.3">
      <c r="A1045" s="4">
        <v>21</v>
      </c>
      <c r="B1045" s="4">
        <v>21169</v>
      </c>
      <c r="C1045" s="6" t="s">
        <v>2269</v>
      </c>
      <c r="D1045" s="6" t="s">
        <v>706</v>
      </c>
      <c r="E1045" t="s">
        <v>4264</v>
      </c>
      <c r="F1045" s="6">
        <v>101069248.686795</v>
      </c>
      <c r="G1045">
        <f t="shared" si="47"/>
        <v>21169</v>
      </c>
      <c r="H1045">
        <f t="shared" si="48"/>
        <v>21203</v>
      </c>
      <c r="J1045" s="4"/>
    </row>
    <row r="1046" spans="1:10" x14ac:dyDescent="0.3">
      <c r="A1046" s="4">
        <v>21</v>
      </c>
      <c r="B1046" s="4">
        <v>21171</v>
      </c>
      <c r="C1046" s="6" t="s">
        <v>2269</v>
      </c>
      <c r="D1046" s="6" t="s">
        <v>56</v>
      </c>
      <c r="E1046" t="s">
        <v>4264</v>
      </c>
      <c r="F1046" s="6">
        <v>67094873.193746902</v>
      </c>
      <c r="G1046">
        <f t="shared" si="47"/>
        <v>21171</v>
      </c>
      <c r="H1046">
        <f t="shared" si="48"/>
        <v>21203</v>
      </c>
      <c r="J1046" s="4"/>
    </row>
    <row r="1047" spans="1:10" x14ac:dyDescent="0.3">
      <c r="A1047" s="4">
        <v>21</v>
      </c>
      <c r="B1047" s="4">
        <v>21173</v>
      </c>
      <c r="C1047" s="6" t="s">
        <v>2269</v>
      </c>
      <c r="D1047" s="6" t="s">
        <v>57</v>
      </c>
      <c r="E1047" t="s">
        <v>4265</v>
      </c>
      <c r="F1047" s="6">
        <v>312855064.77010798</v>
      </c>
      <c r="G1047">
        <f t="shared" si="47"/>
        <v>21173</v>
      </c>
      <c r="H1047">
        <f t="shared" si="48"/>
        <v>21227</v>
      </c>
      <c r="J1047" s="4"/>
    </row>
    <row r="1048" spans="1:10" x14ac:dyDescent="0.3">
      <c r="A1048" s="4">
        <v>21</v>
      </c>
      <c r="B1048" s="4">
        <v>21175</v>
      </c>
      <c r="C1048" s="6" t="s">
        <v>2269</v>
      </c>
      <c r="D1048" s="6" t="s">
        <v>58</v>
      </c>
      <c r="E1048" t="s">
        <v>4264</v>
      </c>
      <c r="F1048" s="6">
        <v>116142811.39283399</v>
      </c>
      <c r="G1048">
        <f t="shared" si="47"/>
        <v>21175</v>
      </c>
      <c r="H1048">
        <f t="shared" si="48"/>
        <v>21203</v>
      </c>
      <c r="J1048" s="4"/>
    </row>
    <row r="1049" spans="1:10" x14ac:dyDescent="0.3">
      <c r="A1049" s="4">
        <v>21</v>
      </c>
      <c r="B1049" s="4">
        <v>21177</v>
      </c>
      <c r="C1049" s="6" t="s">
        <v>2269</v>
      </c>
      <c r="D1049" s="6" t="s">
        <v>707</v>
      </c>
      <c r="E1049" t="s">
        <v>4264</v>
      </c>
      <c r="F1049" s="6">
        <v>337707840.56390202</v>
      </c>
      <c r="G1049">
        <f t="shared" si="47"/>
        <v>21177</v>
      </c>
      <c r="H1049">
        <f t="shared" si="48"/>
        <v>21203</v>
      </c>
      <c r="J1049" s="4"/>
    </row>
    <row r="1050" spans="1:10" x14ac:dyDescent="0.3">
      <c r="A1050" s="4">
        <v>21</v>
      </c>
      <c r="B1050" s="4">
        <v>21179</v>
      </c>
      <c r="C1050" s="6" t="s">
        <v>2269</v>
      </c>
      <c r="D1050" s="6" t="s">
        <v>708</v>
      </c>
      <c r="E1050" t="s">
        <v>4265</v>
      </c>
      <c r="F1050" s="6">
        <v>491957823.30879301</v>
      </c>
      <c r="G1050">
        <f t="shared" si="47"/>
        <v>21179</v>
      </c>
      <c r="H1050">
        <f t="shared" si="48"/>
        <v>21227</v>
      </c>
      <c r="J1050" s="4"/>
    </row>
    <row r="1051" spans="1:10" x14ac:dyDescent="0.3">
      <c r="A1051" s="4">
        <v>21</v>
      </c>
      <c r="B1051" s="4">
        <v>21181</v>
      </c>
      <c r="C1051" s="6" t="s">
        <v>2269</v>
      </c>
      <c r="D1051" s="6" t="s">
        <v>709</v>
      </c>
      <c r="E1051" t="s">
        <v>4264</v>
      </c>
      <c r="F1051" s="6">
        <v>51930231.8228302</v>
      </c>
      <c r="G1051">
        <f t="shared" si="47"/>
        <v>21181</v>
      </c>
      <c r="H1051">
        <f t="shared" si="48"/>
        <v>21203</v>
      </c>
      <c r="J1051" s="4"/>
    </row>
    <row r="1052" spans="1:10" x14ac:dyDescent="0.3">
      <c r="A1052" s="4">
        <v>21</v>
      </c>
      <c r="B1052" s="4">
        <v>21183</v>
      </c>
      <c r="C1052" s="6" t="s">
        <v>2269</v>
      </c>
      <c r="D1052" s="6" t="s">
        <v>534</v>
      </c>
      <c r="E1052" t="s">
        <v>4264</v>
      </c>
      <c r="F1052" s="6">
        <v>375654006.30529898</v>
      </c>
      <c r="G1052">
        <f t="shared" si="47"/>
        <v>21183</v>
      </c>
      <c r="H1052">
        <f t="shared" si="48"/>
        <v>21203</v>
      </c>
      <c r="J1052" s="4"/>
    </row>
    <row r="1053" spans="1:10" x14ac:dyDescent="0.3">
      <c r="A1053" s="4">
        <v>21</v>
      </c>
      <c r="B1053" s="4">
        <v>21185</v>
      </c>
      <c r="C1053" s="6" t="s">
        <v>2269</v>
      </c>
      <c r="D1053" s="6" t="s">
        <v>710</v>
      </c>
      <c r="E1053" t="s">
        <v>4419</v>
      </c>
      <c r="F1053" s="6">
        <v>583618039.847381</v>
      </c>
      <c r="G1053">
        <f t="shared" si="47"/>
        <v>21185</v>
      </c>
      <c r="H1053">
        <f t="shared" si="48"/>
        <v>21117</v>
      </c>
      <c r="J1053" s="4"/>
    </row>
    <row r="1054" spans="1:10" x14ac:dyDescent="0.3">
      <c r="A1054" s="4">
        <v>21</v>
      </c>
      <c r="B1054" s="4">
        <v>21187</v>
      </c>
      <c r="C1054" s="6" t="s">
        <v>2269</v>
      </c>
      <c r="D1054" s="6" t="s">
        <v>535</v>
      </c>
      <c r="E1054" t="s">
        <v>4264</v>
      </c>
      <c r="F1054" s="6">
        <v>85146747.201080203</v>
      </c>
      <c r="G1054">
        <f t="shared" si="47"/>
        <v>21187</v>
      </c>
      <c r="H1054">
        <f t="shared" si="48"/>
        <v>21203</v>
      </c>
      <c r="J1054" s="4"/>
    </row>
    <row r="1055" spans="1:10" x14ac:dyDescent="0.3">
      <c r="A1055" s="4">
        <v>21</v>
      </c>
      <c r="B1055" s="4">
        <v>21189</v>
      </c>
      <c r="C1055" s="6" t="s">
        <v>2269</v>
      </c>
      <c r="D1055" s="6" t="s">
        <v>711</v>
      </c>
      <c r="E1055" t="s">
        <v>4264</v>
      </c>
      <c r="F1055" s="6">
        <v>31589043.586903699</v>
      </c>
      <c r="G1055">
        <f t="shared" si="47"/>
        <v>21189</v>
      </c>
      <c r="H1055">
        <f t="shared" si="48"/>
        <v>21203</v>
      </c>
      <c r="J1055" s="4"/>
    </row>
    <row r="1056" spans="1:10" x14ac:dyDescent="0.3">
      <c r="A1056" s="4">
        <v>21</v>
      </c>
      <c r="B1056" s="4">
        <v>21191</v>
      </c>
      <c r="C1056" s="6" t="s">
        <v>2269</v>
      </c>
      <c r="D1056" s="6" t="s">
        <v>712</v>
      </c>
      <c r="E1056" t="s">
        <v>4265</v>
      </c>
      <c r="F1056" s="6">
        <v>96922838.924256802</v>
      </c>
      <c r="G1056">
        <f t="shared" si="47"/>
        <v>21191</v>
      </c>
      <c r="H1056">
        <f t="shared" si="48"/>
        <v>21227</v>
      </c>
      <c r="J1056" s="4"/>
    </row>
    <row r="1057" spans="1:10" x14ac:dyDescent="0.3">
      <c r="A1057" s="4">
        <v>21</v>
      </c>
      <c r="B1057" s="4">
        <v>21193</v>
      </c>
      <c r="C1057" s="6" t="s">
        <v>2269</v>
      </c>
      <c r="D1057" s="6" t="s">
        <v>59</v>
      </c>
      <c r="E1057" t="s">
        <v>4265</v>
      </c>
      <c r="F1057" s="6">
        <v>317504216.01820099</v>
      </c>
      <c r="G1057">
        <f t="shared" si="47"/>
        <v>21193</v>
      </c>
      <c r="H1057">
        <f t="shared" si="48"/>
        <v>21227</v>
      </c>
      <c r="J1057" s="4"/>
    </row>
    <row r="1058" spans="1:10" x14ac:dyDescent="0.3">
      <c r="A1058" s="4">
        <v>21</v>
      </c>
      <c r="B1058" s="4">
        <v>21195</v>
      </c>
      <c r="C1058" s="6" t="s">
        <v>2269</v>
      </c>
      <c r="D1058" s="6" t="s">
        <v>61</v>
      </c>
      <c r="E1058" t="s">
        <v>4265</v>
      </c>
      <c r="F1058" s="6">
        <v>688703089.24559498</v>
      </c>
      <c r="G1058">
        <f t="shared" si="47"/>
        <v>21195</v>
      </c>
      <c r="H1058">
        <f t="shared" si="48"/>
        <v>21227</v>
      </c>
      <c r="J1058" s="4"/>
    </row>
    <row r="1059" spans="1:10" x14ac:dyDescent="0.3">
      <c r="A1059" s="4">
        <v>21</v>
      </c>
      <c r="B1059" s="4">
        <v>21197</v>
      </c>
      <c r="C1059" s="6" t="s">
        <v>2269</v>
      </c>
      <c r="D1059" s="6" t="s">
        <v>713</v>
      </c>
      <c r="E1059" t="s">
        <v>4264</v>
      </c>
      <c r="F1059" s="6">
        <v>166264179.90974501</v>
      </c>
      <c r="G1059">
        <f t="shared" si="47"/>
        <v>21197</v>
      </c>
      <c r="H1059">
        <f t="shared" si="48"/>
        <v>21203</v>
      </c>
      <c r="J1059" s="4"/>
    </row>
    <row r="1060" spans="1:10" x14ac:dyDescent="0.3">
      <c r="A1060" s="4">
        <v>21</v>
      </c>
      <c r="B1060" s="4">
        <v>21199</v>
      </c>
      <c r="C1060" s="6" t="s">
        <v>2269</v>
      </c>
      <c r="D1060" s="6" t="s">
        <v>132</v>
      </c>
      <c r="E1060" t="s">
        <v>4265</v>
      </c>
      <c r="F1060" s="6">
        <v>646992588.34370601</v>
      </c>
      <c r="G1060">
        <f t="shared" si="47"/>
        <v>21199</v>
      </c>
      <c r="H1060">
        <f t="shared" si="48"/>
        <v>21227</v>
      </c>
      <c r="J1060" s="4"/>
    </row>
    <row r="1061" spans="1:10" x14ac:dyDescent="0.3">
      <c r="A1061" s="4">
        <v>21</v>
      </c>
      <c r="B1061" s="4">
        <v>21201</v>
      </c>
      <c r="C1061" s="6" t="s">
        <v>2269</v>
      </c>
      <c r="D1061" s="6" t="s">
        <v>714</v>
      </c>
      <c r="E1061" t="s">
        <v>4264</v>
      </c>
      <c r="F1061" s="6">
        <v>13466929.3602095</v>
      </c>
      <c r="G1061">
        <f t="shared" si="47"/>
        <v>21201</v>
      </c>
      <c r="H1061">
        <f t="shared" si="48"/>
        <v>21203</v>
      </c>
      <c r="J1061" s="4"/>
    </row>
    <row r="1062" spans="1:10" x14ac:dyDescent="0.3">
      <c r="A1062" s="4">
        <v>21</v>
      </c>
      <c r="B1062" s="4">
        <v>21203</v>
      </c>
      <c r="C1062" s="6" t="s">
        <v>2269</v>
      </c>
      <c r="D1062" s="6" t="s">
        <v>715</v>
      </c>
      <c r="E1062" t="s">
        <v>4264</v>
      </c>
      <c r="F1062" s="6">
        <v>472793539.01416898</v>
      </c>
      <c r="G1062">
        <f t="shared" si="47"/>
        <v>21203</v>
      </c>
      <c r="H1062">
        <f t="shared" si="48"/>
        <v>21203</v>
      </c>
      <c r="J1062" s="4"/>
    </row>
    <row r="1063" spans="1:10" x14ac:dyDescent="0.3">
      <c r="A1063" s="4">
        <v>21</v>
      </c>
      <c r="B1063" s="4">
        <v>21205</v>
      </c>
      <c r="C1063" s="6" t="s">
        <v>2269</v>
      </c>
      <c r="D1063" s="6" t="s">
        <v>716</v>
      </c>
      <c r="E1063" t="s">
        <v>4265</v>
      </c>
      <c r="F1063" s="6">
        <v>305792444.31672698</v>
      </c>
      <c r="G1063">
        <f t="shared" si="47"/>
        <v>21205</v>
      </c>
      <c r="H1063">
        <f t="shared" si="48"/>
        <v>21227</v>
      </c>
      <c r="J1063" s="4"/>
    </row>
    <row r="1064" spans="1:10" x14ac:dyDescent="0.3">
      <c r="A1064" s="4">
        <v>21</v>
      </c>
      <c r="B1064" s="4">
        <v>21207</v>
      </c>
      <c r="C1064" s="6" t="s">
        <v>2269</v>
      </c>
      <c r="D1064" s="6" t="s">
        <v>63</v>
      </c>
      <c r="E1064" t="s">
        <v>4264</v>
      </c>
      <c r="F1064" s="6">
        <v>138842747.35492301</v>
      </c>
      <c r="G1064">
        <f t="shared" si="47"/>
        <v>21207</v>
      </c>
      <c r="H1064">
        <f t="shared" si="48"/>
        <v>21203</v>
      </c>
      <c r="J1064" s="4"/>
    </row>
    <row r="1065" spans="1:10" x14ac:dyDescent="0.3">
      <c r="A1065" s="4">
        <v>21</v>
      </c>
      <c r="B1065" s="4">
        <v>21209</v>
      </c>
      <c r="C1065" s="6" t="s">
        <v>2269</v>
      </c>
      <c r="D1065" s="6" t="s">
        <v>135</v>
      </c>
      <c r="E1065" t="s">
        <v>4421</v>
      </c>
      <c r="F1065" s="6">
        <v>745660362.43750799</v>
      </c>
      <c r="G1065">
        <f t="shared" si="47"/>
        <v>21209</v>
      </c>
      <c r="H1065">
        <f t="shared" si="48"/>
        <v>21067</v>
      </c>
      <c r="J1065" s="4"/>
    </row>
    <row r="1066" spans="1:10" x14ac:dyDescent="0.3">
      <c r="A1066" s="4">
        <v>21</v>
      </c>
      <c r="B1066" s="4">
        <v>21211</v>
      </c>
      <c r="C1066" s="6" t="s">
        <v>2269</v>
      </c>
      <c r="D1066" s="6" t="s">
        <v>65</v>
      </c>
      <c r="E1066" t="s">
        <v>4265</v>
      </c>
      <c r="F1066" s="6">
        <v>722674531.49488497</v>
      </c>
      <c r="G1066">
        <f t="shared" si="47"/>
        <v>21211</v>
      </c>
      <c r="H1066">
        <f t="shared" si="48"/>
        <v>21227</v>
      </c>
      <c r="J1066" s="4"/>
    </row>
    <row r="1067" spans="1:10" x14ac:dyDescent="0.3">
      <c r="A1067" s="4">
        <v>21</v>
      </c>
      <c r="B1067" s="4">
        <v>21213</v>
      </c>
      <c r="C1067" s="6" t="s">
        <v>2269</v>
      </c>
      <c r="D1067" s="6" t="s">
        <v>717</v>
      </c>
      <c r="E1067" t="s">
        <v>4265</v>
      </c>
      <c r="F1067" s="6">
        <v>357217301.79138398</v>
      </c>
      <c r="G1067">
        <f t="shared" si="47"/>
        <v>21213</v>
      </c>
      <c r="H1067">
        <f t="shared" si="48"/>
        <v>21227</v>
      </c>
      <c r="J1067" s="4"/>
    </row>
    <row r="1068" spans="1:10" x14ac:dyDescent="0.3">
      <c r="A1068" s="4">
        <v>21</v>
      </c>
      <c r="B1068" s="4">
        <v>21215</v>
      </c>
      <c r="C1068" s="6" t="s">
        <v>2269</v>
      </c>
      <c r="D1068" s="6" t="s">
        <v>542</v>
      </c>
      <c r="E1068" t="s">
        <v>4265</v>
      </c>
      <c r="F1068" s="6">
        <v>125412291.615897</v>
      </c>
      <c r="G1068">
        <f t="shared" si="47"/>
        <v>21215</v>
      </c>
      <c r="H1068">
        <f t="shared" si="48"/>
        <v>21227</v>
      </c>
      <c r="J1068" s="4"/>
    </row>
    <row r="1069" spans="1:10" x14ac:dyDescent="0.3">
      <c r="A1069" s="4">
        <v>21</v>
      </c>
      <c r="B1069" s="4">
        <v>21217</v>
      </c>
      <c r="C1069" s="6" t="s">
        <v>2269</v>
      </c>
      <c r="D1069" s="6" t="s">
        <v>314</v>
      </c>
      <c r="E1069" t="s">
        <v>4265</v>
      </c>
      <c r="F1069" s="6">
        <v>211360135.215121</v>
      </c>
      <c r="G1069">
        <f t="shared" si="47"/>
        <v>21217</v>
      </c>
      <c r="H1069">
        <f t="shared" si="48"/>
        <v>21227</v>
      </c>
      <c r="J1069" s="4"/>
    </row>
    <row r="1070" spans="1:10" x14ac:dyDescent="0.3">
      <c r="A1070" s="4">
        <v>21</v>
      </c>
      <c r="B1070" s="4">
        <v>21219</v>
      </c>
      <c r="C1070" s="6" t="s">
        <v>2269</v>
      </c>
      <c r="D1070" s="6" t="s">
        <v>718</v>
      </c>
      <c r="E1070" t="s">
        <v>4264</v>
      </c>
      <c r="F1070" s="6">
        <v>113749420.15419701</v>
      </c>
      <c r="G1070">
        <f t="shared" si="47"/>
        <v>21219</v>
      </c>
      <c r="H1070">
        <f t="shared" si="48"/>
        <v>21203</v>
      </c>
      <c r="J1070" s="4"/>
    </row>
    <row r="1071" spans="1:10" x14ac:dyDescent="0.3">
      <c r="A1071" s="4">
        <v>21</v>
      </c>
      <c r="B1071" s="4">
        <v>21221</v>
      </c>
      <c r="C1071" s="6" t="s">
        <v>2269</v>
      </c>
      <c r="D1071" s="6" t="s">
        <v>719</v>
      </c>
      <c r="E1071" t="s">
        <v>4265</v>
      </c>
      <c r="F1071" s="6">
        <v>195970537.68262601</v>
      </c>
      <c r="G1071">
        <f t="shared" si="47"/>
        <v>21221</v>
      </c>
      <c r="H1071">
        <f t="shared" si="48"/>
        <v>21227</v>
      </c>
      <c r="J1071" s="4"/>
    </row>
    <row r="1072" spans="1:10" x14ac:dyDescent="0.3">
      <c r="A1072" s="4">
        <v>21</v>
      </c>
      <c r="B1072" s="4">
        <v>21223</v>
      </c>
      <c r="C1072" s="6" t="s">
        <v>2269</v>
      </c>
      <c r="D1072" s="6" t="s">
        <v>720</v>
      </c>
      <c r="E1072" t="s">
        <v>4265</v>
      </c>
      <c r="F1072" s="6">
        <v>78309564.296631604</v>
      </c>
      <c r="G1072">
        <f t="shared" si="47"/>
        <v>21223</v>
      </c>
      <c r="H1072">
        <f t="shared" si="48"/>
        <v>21227</v>
      </c>
      <c r="J1072" s="4"/>
    </row>
    <row r="1073" spans="1:10" x14ac:dyDescent="0.3">
      <c r="A1073" s="4">
        <v>21</v>
      </c>
      <c r="B1073" s="4">
        <v>21225</v>
      </c>
      <c r="C1073" s="6" t="s">
        <v>2269</v>
      </c>
      <c r="D1073" s="6" t="s">
        <v>141</v>
      </c>
      <c r="E1073" t="s">
        <v>4265</v>
      </c>
      <c r="F1073" s="6">
        <v>119832295.68545499</v>
      </c>
      <c r="G1073">
        <f t="shared" si="47"/>
        <v>21225</v>
      </c>
      <c r="H1073">
        <f t="shared" si="48"/>
        <v>21227</v>
      </c>
      <c r="J1073" s="4"/>
    </row>
    <row r="1074" spans="1:10" x14ac:dyDescent="0.3">
      <c r="A1074" s="4">
        <v>21</v>
      </c>
      <c r="B1074" s="4">
        <v>21227</v>
      </c>
      <c r="C1074" s="6" t="s">
        <v>2269</v>
      </c>
      <c r="D1074" s="6" t="s">
        <v>418</v>
      </c>
      <c r="E1074" t="s">
        <v>4265</v>
      </c>
      <c r="F1074" s="6">
        <v>1460359567.5987401</v>
      </c>
      <c r="G1074">
        <f t="shared" si="47"/>
        <v>21227</v>
      </c>
      <c r="H1074">
        <f t="shared" si="48"/>
        <v>21227</v>
      </c>
      <c r="J1074" s="4"/>
    </row>
    <row r="1075" spans="1:10" x14ac:dyDescent="0.3">
      <c r="A1075" s="4">
        <v>21</v>
      </c>
      <c r="B1075" s="4">
        <v>21229</v>
      </c>
      <c r="C1075" s="6" t="s">
        <v>2269</v>
      </c>
      <c r="D1075" s="6" t="s">
        <v>71</v>
      </c>
      <c r="E1075" t="s">
        <v>4264</v>
      </c>
      <c r="F1075" s="6">
        <v>146806323.55655399</v>
      </c>
      <c r="G1075">
        <f t="shared" si="47"/>
        <v>21229</v>
      </c>
      <c r="H1075">
        <f t="shared" si="48"/>
        <v>21203</v>
      </c>
      <c r="J1075" s="4"/>
    </row>
    <row r="1076" spans="1:10" x14ac:dyDescent="0.3">
      <c r="A1076" s="4">
        <v>21</v>
      </c>
      <c r="B1076" s="4">
        <v>21231</v>
      </c>
      <c r="C1076" s="6" t="s">
        <v>2269</v>
      </c>
      <c r="D1076" s="6" t="s">
        <v>419</v>
      </c>
      <c r="E1076" t="s">
        <v>4264</v>
      </c>
      <c r="F1076" s="6">
        <v>156473621.63044801</v>
      </c>
      <c r="G1076">
        <f t="shared" si="47"/>
        <v>21231</v>
      </c>
      <c r="H1076">
        <f t="shared" si="48"/>
        <v>21203</v>
      </c>
      <c r="J1076" s="4"/>
    </row>
    <row r="1077" spans="1:10" x14ac:dyDescent="0.3">
      <c r="A1077" s="4">
        <v>21</v>
      </c>
      <c r="B1077" s="4">
        <v>21233</v>
      </c>
      <c r="C1077" s="6" t="s">
        <v>2269</v>
      </c>
      <c r="D1077" s="6" t="s">
        <v>420</v>
      </c>
      <c r="E1077" t="s">
        <v>4265</v>
      </c>
      <c r="F1077" s="6">
        <v>188718145.33383799</v>
      </c>
      <c r="G1077">
        <f t="shared" si="47"/>
        <v>21233</v>
      </c>
      <c r="H1077">
        <f t="shared" si="48"/>
        <v>21227</v>
      </c>
      <c r="J1077" s="4"/>
    </row>
    <row r="1078" spans="1:10" x14ac:dyDescent="0.3">
      <c r="A1078" s="4">
        <v>21</v>
      </c>
      <c r="B1078" s="4">
        <v>21235</v>
      </c>
      <c r="C1078" s="6" t="s">
        <v>2269</v>
      </c>
      <c r="D1078" s="6" t="s">
        <v>554</v>
      </c>
      <c r="E1078" t="s">
        <v>4265</v>
      </c>
      <c r="F1078" s="6">
        <v>591192908.44112396</v>
      </c>
      <c r="G1078">
        <f t="shared" si="47"/>
        <v>21235</v>
      </c>
      <c r="H1078">
        <f t="shared" si="48"/>
        <v>21227</v>
      </c>
      <c r="J1078" s="4"/>
    </row>
    <row r="1079" spans="1:10" x14ac:dyDescent="0.3">
      <c r="A1079" s="4">
        <v>21</v>
      </c>
      <c r="B1079" s="4">
        <v>21237</v>
      </c>
      <c r="C1079" s="6" t="s">
        <v>2269</v>
      </c>
      <c r="D1079" s="6" t="s">
        <v>721</v>
      </c>
      <c r="E1079" t="s">
        <v>4264</v>
      </c>
      <c r="F1079" s="6">
        <v>102758461.86582001</v>
      </c>
      <c r="G1079">
        <f t="shared" si="47"/>
        <v>21237</v>
      </c>
      <c r="H1079">
        <f t="shared" si="48"/>
        <v>21203</v>
      </c>
      <c r="J1079" s="4"/>
    </row>
    <row r="1080" spans="1:10" x14ac:dyDescent="0.3">
      <c r="A1080" s="4">
        <v>21</v>
      </c>
      <c r="B1080" s="4">
        <v>21239</v>
      </c>
      <c r="C1080" s="6" t="s">
        <v>2269</v>
      </c>
      <c r="D1080" s="6" t="s">
        <v>512</v>
      </c>
      <c r="E1080" t="s">
        <v>4265</v>
      </c>
      <c r="F1080" s="6">
        <v>399872535.33077401</v>
      </c>
      <c r="G1080">
        <f t="shared" si="47"/>
        <v>21239</v>
      </c>
      <c r="H1080">
        <f t="shared" si="48"/>
        <v>21227</v>
      </c>
      <c r="J1080" s="4"/>
    </row>
    <row r="1081" spans="1:10" x14ac:dyDescent="0.3">
      <c r="A1081" s="4">
        <v>22</v>
      </c>
      <c r="B1081" s="4">
        <v>22001</v>
      </c>
      <c r="C1081" s="6" t="s">
        <v>2270</v>
      </c>
      <c r="D1081" s="6" t="s">
        <v>722</v>
      </c>
      <c r="E1081" t="s">
        <v>4267</v>
      </c>
      <c r="F1081" s="6">
        <v>762304372.24567497</v>
      </c>
      <c r="G1081">
        <f t="shared" si="47"/>
        <v>22001</v>
      </c>
      <c r="H1081">
        <f t="shared" si="48"/>
        <v>22017</v>
      </c>
      <c r="J1081" s="4"/>
    </row>
    <row r="1082" spans="1:10" x14ac:dyDescent="0.3">
      <c r="A1082" s="4">
        <v>22</v>
      </c>
      <c r="B1082" s="4">
        <v>22003</v>
      </c>
      <c r="C1082" s="6" t="s">
        <v>2270</v>
      </c>
      <c r="D1082" s="6" t="s">
        <v>723</v>
      </c>
      <c r="E1082" t="s">
        <v>4266</v>
      </c>
      <c r="F1082" s="6">
        <v>248894577.43954101</v>
      </c>
      <c r="G1082">
        <f t="shared" si="47"/>
        <v>22003</v>
      </c>
      <c r="H1082">
        <f t="shared" si="48"/>
        <v>22097</v>
      </c>
      <c r="J1082" s="4"/>
    </row>
    <row r="1083" spans="1:10" x14ac:dyDescent="0.3">
      <c r="A1083" s="4">
        <v>22</v>
      </c>
      <c r="B1083" s="4">
        <v>22005</v>
      </c>
      <c r="C1083" s="6" t="s">
        <v>2270</v>
      </c>
      <c r="D1083" s="6" t="s">
        <v>724</v>
      </c>
      <c r="E1083" t="s">
        <v>4423</v>
      </c>
      <c r="F1083" s="6">
        <v>1297657895.87939</v>
      </c>
      <c r="G1083">
        <f t="shared" si="47"/>
        <v>22005</v>
      </c>
      <c r="H1083">
        <f t="shared" si="48"/>
        <v>22055</v>
      </c>
      <c r="J1083" s="4"/>
    </row>
    <row r="1084" spans="1:10" x14ac:dyDescent="0.3">
      <c r="A1084" s="4">
        <v>22</v>
      </c>
      <c r="B1084" s="4">
        <v>22007</v>
      </c>
      <c r="C1084" s="6" t="s">
        <v>2270</v>
      </c>
      <c r="D1084" s="6" t="s">
        <v>725</v>
      </c>
      <c r="E1084" t="s">
        <v>4267</v>
      </c>
      <c r="F1084" s="6">
        <v>255707455.179346</v>
      </c>
      <c r="G1084">
        <f t="shared" si="47"/>
        <v>22007</v>
      </c>
      <c r="H1084">
        <f t="shared" si="48"/>
        <v>22017</v>
      </c>
      <c r="J1084" s="4"/>
    </row>
    <row r="1085" spans="1:10" x14ac:dyDescent="0.3">
      <c r="A1085" s="4">
        <v>22</v>
      </c>
      <c r="B1085" s="4">
        <v>22009</v>
      </c>
      <c r="C1085" s="6" t="s">
        <v>2270</v>
      </c>
      <c r="D1085" s="6" t="s">
        <v>726</v>
      </c>
      <c r="E1085" t="s">
        <v>4266</v>
      </c>
      <c r="F1085" s="6">
        <v>328680379.94581503</v>
      </c>
      <c r="G1085">
        <f t="shared" si="47"/>
        <v>22009</v>
      </c>
      <c r="H1085">
        <f t="shared" si="48"/>
        <v>22097</v>
      </c>
      <c r="J1085" s="4"/>
    </row>
    <row r="1086" spans="1:10" x14ac:dyDescent="0.3">
      <c r="A1086" s="4">
        <v>22</v>
      </c>
      <c r="B1086" s="4">
        <v>22011</v>
      </c>
      <c r="C1086" s="6" t="s">
        <v>2270</v>
      </c>
      <c r="D1086" s="6" t="s">
        <v>727</v>
      </c>
      <c r="E1086" t="s">
        <v>4268</v>
      </c>
      <c r="F1086" s="6">
        <v>354901776.57243401</v>
      </c>
      <c r="G1086">
        <f t="shared" si="47"/>
        <v>22011</v>
      </c>
      <c r="H1086">
        <f t="shared" si="48"/>
        <v>22011</v>
      </c>
      <c r="J1086" s="4"/>
    </row>
    <row r="1087" spans="1:10" x14ac:dyDescent="0.3">
      <c r="A1087" s="4">
        <v>22</v>
      </c>
      <c r="B1087" s="4">
        <v>22013</v>
      </c>
      <c r="C1087" s="6" t="s">
        <v>2270</v>
      </c>
      <c r="D1087" s="6" t="s">
        <v>728</v>
      </c>
      <c r="E1087" t="s">
        <v>4266</v>
      </c>
      <c r="F1087" s="6">
        <v>304009164.68979597</v>
      </c>
      <c r="G1087">
        <f t="shared" si="47"/>
        <v>22013</v>
      </c>
      <c r="H1087">
        <f t="shared" si="48"/>
        <v>22097</v>
      </c>
      <c r="J1087" s="4"/>
    </row>
    <row r="1088" spans="1:10" x14ac:dyDescent="0.3">
      <c r="A1088" s="4">
        <v>22</v>
      </c>
      <c r="B1088" s="4">
        <v>22015</v>
      </c>
      <c r="C1088" s="6" t="s">
        <v>2270</v>
      </c>
      <c r="D1088" s="6" t="s">
        <v>729</v>
      </c>
      <c r="E1088" t="s">
        <v>4267</v>
      </c>
      <c r="F1088" s="6">
        <v>1305329577.5120599</v>
      </c>
      <c r="G1088">
        <f t="shared" si="47"/>
        <v>22015</v>
      </c>
      <c r="H1088">
        <f t="shared" si="48"/>
        <v>22017</v>
      </c>
      <c r="J1088" s="4"/>
    </row>
    <row r="1089" spans="1:10" x14ac:dyDescent="0.3">
      <c r="A1089" s="4">
        <v>22</v>
      </c>
      <c r="B1089" s="4">
        <v>22017</v>
      </c>
      <c r="C1089" s="6" t="s">
        <v>2270</v>
      </c>
      <c r="D1089" s="6" t="s">
        <v>730</v>
      </c>
      <c r="E1089" t="s">
        <v>4267</v>
      </c>
      <c r="F1089" s="6">
        <v>2958196546.3108802</v>
      </c>
      <c r="G1089">
        <f t="shared" si="47"/>
        <v>22017</v>
      </c>
      <c r="H1089">
        <f t="shared" si="48"/>
        <v>22017</v>
      </c>
      <c r="J1089" s="4"/>
    </row>
    <row r="1090" spans="1:10" x14ac:dyDescent="0.3">
      <c r="A1090" s="4">
        <v>22</v>
      </c>
      <c r="B1090" s="4">
        <v>22019</v>
      </c>
      <c r="C1090" s="6" t="s">
        <v>2270</v>
      </c>
      <c r="D1090" s="6" t="s">
        <v>731</v>
      </c>
      <c r="E1090" t="s">
        <v>4269</v>
      </c>
      <c r="F1090" s="6">
        <v>2340176589.9217901</v>
      </c>
      <c r="G1090">
        <f t="shared" ref="G1090:G1153" si="49">B1090</f>
        <v>22019</v>
      </c>
      <c r="H1090">
        <f t="shared" si="48"/>
        <v>22051</v>
      </c>
      <c r="J1090" s="4"/>
    </row>
    <row r="1091" spans="1:10" x14ac:dyDescent="0.3">
      <c r="A1091" s="4">
        <v>22</v>
      </c>
      <c r="B1091" s="4">
        <v>22021</v>
      </c>
      <c r="C1091" s="6" t="s">
        <v>2270</v>
      </c>
      <c r="D1091" s="6" t="s">
        <v>732</v>
      </c>
      <c r="E1091" t="s">
        <v>4266</v>
      </c>
      <c r="F1091" s="6">
        <v>116084383.50437</v>
      </c>
      <c r="G1091">
        <f t="shared" si="49"/>
        <v>22021</v>
      </c>
      <c r="H1091">
        <f t="shared" ref="H1091:H1154" si="50">VLOOKUP(E1091,$M$1:$O$412,3,FALSE)</f>
        <v>22097</v>
      </c>
      <c r="J1091" s="4"/>
    </row>
    <row r="1092" spans="1:10" x14ac:dyDescent="0.3">
      <c r="A1092" s="4">
        <v>22</v>
      </c>
      <c r="B1092" s="4">
        <v>22023</v>
      </c>
      <c r="C1092" s="6" t="s">
        <v>2270</v>
      </c>
      <c r="D1092" s="6" t="s">
        <v>733</v>
      </c>
      <c r="E1092" t="s">
        <v>4424</v>
      </c>
      <c r="F1092" s="6">
        <v>86119111.379086494</v>
      </c>
      <c r="G1092">
        <f t="shared" si="49"/>
        <v>22023</v>
      </c>
      <c r="H1092">
        <f t="shared" si="50"/>
        <v>22023</v>
      </c>
      <c r="J1092" s="4"/>
    </row>
    <row r="1093" spans="1:10" x14ac:dyDescent="0.3">
      <c r="A1093" s="4">
        <v>22</v>
      </c>
      <c r="B1093" s="4">
        <v>22025</v>
      </c>
      <c r="C1093" s="6" t="s">
        <v>2270</v>
      </c>
      <c r="D1093" s="6" t="s">
        <v>734</v>
      </c>
      <c r="E1093" t="s">
        <v>4266</v>
      </c>
      <c r="F1093" s="6">
        <v>101146742.89555299</v>
      </c>
      <c r="G1093">
        <f t="shared" si="49"/>
        <v>22025</v>
      </c>
      <c r="H1093">
        <f t="shared" si="50"/>
        <v>22097</v>
      </c>
      <c r="J1093" s="4"/>
    </row>
    <row r="1094" spans="1:10" x14ac:dyDescent="0.3">
      <c r="A1094" s="4">
        <v>22</v>
      </c>
      <c r="B1094" s="4">
        <v>22027</v>
      </c>
      <c r="C1094" s="6" t="s">
        <v>2270</v>
      </c>
      <c r="D1094" s="6" t="s">
        <v>735</v>
      </c>
      <c r="E1094" t="s">
        <v>4266</v>
      </c>
      <c r="F1094" s="6">
        <v>152950050.857584</v>
      </c>
      <c r="G1094">
        <f t="shared" si="49"/>
        <v>22027</v>
      </c>
      <c r="H1094">
        <f t="shared" si="50"/>
        <v>22097</v>
      </c>
      <c r="J1094" s="4"/>
    </row>
    <row r="1095" spans="1:10" x14ac:dyDescent="0.3">
      <c r="A1095" s="4">
        <v>22</v>
      </c>
      <c r="B1095" s="4">
        <v>22029</v>
      </c>
      <c r="C1095" s="6" t="s">
        <v>2270</v>
      </c>
      <c r="D1095" s="6" t="s">
        <v>736</v>
      </c>
      <c r="E1095" t="s">
        <v>4266</v>
      </c>
      <c r="F1095" s="6">
        <v>201702867.762081</v>
      </c>
      <c r="G1095">
        <f t="shared" si="49"/>
        <v>22029</v>
      </c>
      <c r="H1095">
        <f t="shared" si="50"/>
        <v>22097</v>
      </c>
      <c r="J1095" s="4"/>
    </row>
    <row r="1096" spans="1:10" x14ac:dyDescent="0.3">
      <c r="A1096" s="4">
        <v>22</v>
      </c>
      <c r="B1096" s="4">
        <v>22031</v>
      </c>
      <c r="C1096" s="6" t="s">
        <v>2270</v>
      </c>
      <c r="D1096" s="6" t="s">
        <v>737</v>
      </c>
      <c r="E1096" t="s">
        <v>4266</v>
      </c>
      <c r="F1096" s="6">
        <v>537194039.54421496</v>
      </c>
      <c r="G1096">
        <f t="shared" si="49"/>
        <v>22031</v>
      </c>
      <c r="H1096">
        <f t="shared" si="50"/>
        <v>22097</v>
      </c>
      <c r="J1096" s="4"/>
    </row>
    <row r="1097" spans="1:10" x14ac:dyDescent="0.3">
      <c r="A1097" s="4">
        <v>22</v>
      </c>
      <c r="B1097" s="4">
        <v>22033</v>
      </c>
      <c r="C1097" s="6" t="s">
        <v>2270</v>
      </c>
      <c r="D1097" s="6" t="s">
        <v>738</v>
      </c>
      <c r="E1097" t="s">
        <v>4425</v>
      </c>
      <c r="F1097" s="6">
        <v>4399113332.5484304</v>
      </c>
      <c r="G1097">
        <f t="shared" si="49"/>
        <v>22033</v>
      </c>
      <c r="H1097">
        <f t="shared" si="50"/>
        <v>22033</v>
      </c>
      <c r="J1097" s="4"/>
    </row>
    <row r="1098" spans="1:10" x14ac:dyDescent="0.3">
      <c r="A1098" s="4">
        <v>22</v>
      </c>
      <c r="B1098" s="4">
        <v>22035</v>
      </c>
      <c r="C1098" s="6" t="s">
        <v>2270</v>
      </c>
      <c r="D1098" s="6" t="s">
        <v>739</v>
      </c>
      <c r="E1098" t="s">
        <v>4266</v>
      </c>
      <c r="F1098" s="6">
        <v>69821069.896334097</v>
      </c>
      <c r="G1098">
        <f t="shared" si="49"/>
        <v>22035</v>
      </c>
      <c r="H1098">
        <f t="shared" si="50"/>
        <v>22097</v>
      </c>
      <c r="J1098" s="4"/>
    </row>
    <row r="1099" spans="1:10" x14ac:dyDescent="0.3">
      <c r="A1099" s="4">
        <v>22</v>
      </c>
      <c r="B1099" s="4">
        <v>22037</v>
      </c>
      <c r="C1099" s="6" t="s">
        <v>2270</v>
      </c>
      <c r="D1099" s="6" t="s">
        <v>740</v>
      </c>
      <c r="E1099" t="s">
        <v>4266</v>
      </c>
      <c r="F1099" s="6">
        <v>179307331.41303</v>
      </c>
      <c r="G1099">
        <f t="shared" si="49"/>
        <v>22037</v>
      </c>
      <c r="H1099">
        <f t="shared" si="50"/>
        <v>22097</v>
      </c>
      <c r="J1099" s="4"/>
    </row>
    <row r="1100" spans="1:10" x14ac:dyDescent="0.3">
      <c r="A1100" s="4">
        <v>22</v>
      </c>
      <c r="B1100" s="4">
        <v>22039</v>
      </c>
      <c r="C1100" s="6" t="s">
        <v>2270</v>
      </c>
      <c r="D1100" s="6" t="s">
        <v>741</v>
      </c>
      <c r="E1100" t="s">
        <v>4266</v>
      </c>
      <c r="F1100" s="6">
        <v>258009454.563786</v>
      </c>
      <c r="G1100">
        <f t="shared" si="49"/>
        <v>22039</v>
      </c>
      <c r="H1100">
        <f t="shared" si="50"/>
        <v>22097</v>
      </c>
      <c r="J1100" s="4"/>
    </row>
    <row r="1101" spans="1:10" x14ac:dyDescent="0.3">
      <c r="A1101" s="4">
        <v>22</v>
      </c>
      <c r="B1101" s="4">
        <v>22041</v>
      </c>
      <c r="C1101" s="6" t="s">
        <v>2270</v>
      </c>
      <c r="D1101" s="6" t="s">
        <v>742</v>
      </c>
      <c r="E1101" t="s">
        <v>4266</v>
      </c>
      <c r="F1101" s="6">
        <v>177490696.63951901</v>
      </c>
      <c r="G1101">
        <f t="shared" si="49"/>
        <v>22041</v>
      </c>
      <c r="H1101">
        <f t="shared" si="50"/>
        <v>22097</v>
      </c>
      <c r="J1101" s="4"/>
    </row>
    <row r="1102" spans="1:10" x14ac:dyDescent="0.3">
      <c r="A1102" s="4">
        <v>22</v>
      </c>
      <c r="B1102" s="4">
        <v>22043</v>
      </c>
      <c r="C1102" s="6" t="s">
        <v>2270</v>
      </c>
      <c r="D1102" s="6" t="s">
        <v>743</v>
      </c>
      <c r="E1102" t="s">
        <v>4266</v>
      </c>
      <c r="F1102" s="6">
        <v>187844263.310343</v>
      </c>
      <c r="G1102">
        <f t="shared" si="49"/>
        <v>22043</v>
      </c>
      <c r="H1102">
        <f t="shared" si="50"/>
        <v>22097</v>
      </c>
      <c r="J1102" s="4"/>
    </row>
    <row r="1103" spans="1:10" x14ac:dyDescent="0.3">
      <c r="A1103" s="4">
        <v>22</v>
      </c>
      <c r="B1103" s="4">
        <v>22045</v>
      </c>
      <c r="C1103" s="6" t="s">
        <v>2270</v>
      </c>
      <c r="D1103" s="6" t="s">
        <v>744</v>
      </c>
      <c r="E1103" t="s">
        <v>4267</v>
      </c>
      <c r="F1103" s="6">
        <v>673704041.69447398</v>
      </c>
      <c r="G1103">
        <f t="shared" si="49"/>
        <v>22045</v>
      </c>
      <c r="H1103">
        <f t="shared" si="50"/>
        <v>22017</v>
      </c>
      <c r="J1103" s="4"/>
    </row>
    <row r="1104" spans="1:10" x14ac:dyDescent="0.3">
      <c r="A1104" s="4">
        <v>22</v>
      </c>
      <c r="B1104" s="4">
        <v>22047</v>
      </c>
      <c r="C1104" s="6" t="s">
        <v>2270</v>
      </c>
      <c r="D1104" s="6" t="s">
        <v>745</v>
      </c>
      <c r="E1104" t="s">
        <v>4269</v>
      </c>
      <c r="F1104" s="6">
        <v>477334493.41105098</v>
      </c>
      <c r="G1104">
        <f t="shared" si="49"/>
        <v>22047</v>
      </c>
      <c r="H1104">
        <f t="shared" si="50"/>
        <v>22051</v>
      </c>
      <c r="J1104" s="4"/>
    </row>
    <row r="1105" spans="1:10" x14ac:dyDescent="0.3">
      <c r="A1105" s="4">
        <v>22</v>
      </c>
      <c r="B1105" s="4">
        <v>22049</v>
      </c>
      <c r="C1105" s="6" t="s">
        <v>2270</v>
      </c>
      <c r="D1105" s="6" t="s">
        <v>746</v>
      </c>
      <c r="E1105" t="s">
        <v>4266</v>
      </c>
      <c r="F1105" s="6">
        <v>143472917.59983799</v>
      </c>
      <c r="G1105">
        <f t="shared" si="49"/>
        <v>22049</v>
      </c>
      <c r="H1105">
        <f t="shared" si="50"/>
        <v>22097</v>
      </c>
      <c r="J1105" s="4"/>
    </row>
    <row r="1106" spans="1:10" x14ac:dyDescent="0.3">
      <c r="A1106" s="4">
        <v>22</v>
      </c>
      <c r="B1106" s="4">
        <v>22051</v>
      </c>
      <c r="C1106" s="6" t="s">
        <v>2270</v>
      </c>
      <c r="D1106" s="6" t="s">
        <v>747</v>
      </c>
      <c r="E1106" t="s">
        <v>4269</v>
      </c>
      <c r="F1106" s="6">
        <v>3228229801.5093298</v>
      </c>
      <c r="G1106">
        <f t="shared" si="49"/>
        <v>22051</v>
      </c>
      <c r="H1106">
        <f t="shared" si="50"/>
        <v>22051</v>
      </c>
      <c r="J1106" s="4"/>
    </row>
    <row r="1107" spans="1:10" x14ac:dyDescent="0.3">
      <c r="A1107" s="4">
        <v>22</v>
      </c>
      <c r="B1107" s="4">
        <v>22053</v>
      </c>
      <c r="C1107" s="6" t="s">
        <v>2270</v>
      </c>
      <c r="D1107" s="6" t="s">
        <v>748</v>
      </c>
      <c r="E1107" t="s">
        <v>4267</v>
      </c>
      <c r="F1107" s="6">
        <v>510481749.25269902</v>
      </c>
      <c r="G1107">
        <f t="shared" si="49"/>
        <v>22053</v>
      </c>
      <c r="H1107">
        <f t="shared" si="50"/>
        <v>22017</v>
      </c>
      <c r="J1107" s="4"/>
    </row>
    <row r="1108" spans="1:10" x14ac:dyDescent="0.3">
      <c r="A1108" s="4">
        <v>22</v>
      </c>
      <c r="B1108" s="4">
        <v>22055</v>
      </c>
      <c r="C1108" s="6" t="s">
        <v>2270</v>
      </c>
      <c r="D1108" s="6" t="s">
        <v>749</v>
      </c>
      <c r="E1108" t="s">
        <v>4423</v>
      </c>
      <c r="F1108" s="6">
        <v>2364536072.1622</v>
      </c>
      <c r="G1108">
        <f t="shared" si="49"/>
        <v>22055</v>
      </c>
      <c r="H1108">
        <f t="shared" si="50"/>
        <v>22055</v>
      </c>
      <c r="J1108" s="4"/>
    </row>
    <row r="1109" spans="1:10" x14ac:dyDescent="0.3">
      <c r="A1109" s="4">
        <v>22</v>
      </c>
      <c r="B1109" s="4">
        <v>22057</v>
      </c>
      <c r="C1109" s="6" t="s">
        <v>2270</v>
      </c>
      <c r="D1109" s="6" t="s">
        <v>750</v>
      </c>
      <c r="E1109" t="s">
        <v>4269</v>
      </c>
      <c r="F1109" s="6">
        <v>1078296364.95837</v>
      </c>
      <c r="G1109">
        <f t="shared" si="49"/>
        <v>22057</v>
      </c>
      <c r="H1109">
        <f t="shared" si="50"/>
        <v>22051</v>
      </c>
      <c r="J1109" s="4"/>
    </row>
    <row r="1110" spans="1:10" x14ac:dyDescent="0.3">
      <c r="A1110" s="4">
        <v>22</v>
      </c>
      <c r="B1110" s="4">
        <v>22059</v>
      </c>
      <c r="C1110" s="6" t="s">
        <v>2270</v>
      </c>
      <c r="D1110" s="6" t="s">
        <v>751</v>
      </c>
      <c r="E1110" t="s">
        <v>4266</v>
      </c>
      <c r="F1110" s="6">
        <v>131603572.92801499</v>
      </c>
      <c r="G1110">
        <f t="shared" si="49"/>
        <v>22059</v>
      </c>
      <c r="H1110">
        <f t="shared" si="50"/>
        <v>22097</v>
      </c>
      <c r="J1110" s="4"/>
    </row>
    <row r="1111" spans="1:10" x14ac:dyDescent="0.3">
      <c r="A1111" s="4">
        <v>22</v>
      </c>
      <c r="B1111" s="4">
        <v>22061</v>
      </c>
      <c r="C1111" s="6" t="s">
        <v>2270</v>
      </c>
      <c r="D1111" s="6" t="s">
        <v>752</v>
      </c>
      <c r="E1111" t="s">
        <v>4266</v>
      </c>
      <c r="F1111" s="6">
        <v>656707869.31320298</v>
      </c>
      <c r="G1111">
        <f t="shared" si="49"/>
        <v>22061</v>
      </c>
      <c r="H1111">
        <f t="shared" si="50"/>
        <v>22097</v>
      </c>
      <c r="J1111" s="4"/>
    </row>
    <row r="1112" spans="1:10" x14ac:dyDescent="0.3">
      <c r="A1112" s="4">
        <v>22</v>
      </c>
      <c r="B1112" s="4">
        <v>22063</v>
      </c>
      <c r="C1112" s="6" t="s">
        <v>2270</v>
      </c>
      <c r="D1112" s="6" t="s">
        <v>753</v>
      </c>
      <c r="E1112" t="s">
        <v>4269</v>
      </c>
      <c r="F1112" s="6">
        <v>1360336744.9624701</v>
      </c>
      <c r="G1112">
        <f t="shared" si="49"/>
        <v>22063</v>
      </c>
      <c r="H1112">
        <f t="shared" si="50"/>
        <v>22051</v>
      </c>
      <c r="J1112" s="4"/>
    </row>
    <row r="1113" spans="1:10" x14ac:dyDescent="0.3">
      <c r="A1113" s="4">
        <v>22</v>
      </c>
      <c r="B1113" s="4">
        <v>22065</v>
      </c>
      <c r="C1113" s="6" t="s">
        <v>2270</v>
      </c>
      <c r="D1113" s="6" t="s">
        <v>754</v>
      </c>
      <c r="E1113" t="s">
        <v>4266</v>
      </c>
      <c r="F1113" s="6">
        <v>383990269.75994903</v>
      </c>
      <c r="G1113">
        <f t="shared" si="49"/>
        <v>22065</v>
      </c>
      <c r="H1113">
        <f t="shared" si="50"/>
        <v>22097</v>
      </c>
      <c r="J1113" s="4"/>
    </row>
    <row r="1114" spans="1:10" x14ac:dyDescent="0.3">
      <c r="A1114" s="4">
        <v>22</v>
      </c>
      <c r="B1114" s="4">
        <v>22067</v>
      </c>
      <c r="C1114" s="6" t="s">
        <v>2270</v>
      </c>
      <c r="D1114" s="6" t="s">
        <v>755</v>
      </c>
      <c r="E1114" t="s">
        <v>4266</v>
      </c>
      <c r="F1114" s="6">
        <v>229309516.27435201</v>
      </c>
      <c r="G1114">
        <f t="shared" si="49"/>
        <v>22067</v>
      </c>
      <c r="H1114">
        <f t="shared" si="50"/>
        <v>22097</v>
      </c>
      <c r="J1114" s="4"/>
    </row>
    <row r="1115" spans="1:10" x14ac:dyDescent="0.3">
      <c r="A1115" s="4">
        <v>22</v>
      </c>
      <c r="B1115" s="4">
        <v>22069</v>
      </c>
      <c r="C1115" s="6" t="s">
        <v>2270</v>
      </c>
      <c r="D1115" s="6" t="s">
        <v>756</v>
      </c>
      <c r="E1115" t="s">
        <v>4266</v>
      </c>
      <c r="F1115" s="6">
        <v>601943578.04904997</v>
      </c>
      <c r="G1115">
        <f t="shared" si="49"/>
        <v>22069</v>
      </c>
      <c r="H1115">
        <f t="shared" si="50"/>
        <v>22097</v>
      </c>
      <c r="J1115" s="4"/>
    </row>
    <row r="1116" spans="1:10" x14ac:dyDescent="0.3">
      <c r="A1116" s="4">
        <v>22</v>
      </c>
      <c r="B1116" s="4">
        <v>22071</v>
      </c>
      <c r="C1116" s="6" t="s">
        <v>2270</v>
      </c>
      <c r="D1116" s="6" t="s">
        <v>757</v>
      </c>
      <c r="E1116" t="s">
        <v>4269</v>
      </c>
      <c r="F1116" s="6">
        <v>3177117479.7809</v>
      </c>
      <c r="G1116">
        <f t="shared" si="49"/>
        <v>22071</v>
      </c>
      <c r="H1116">
        <f t="shared" si="50"/>
        <v>22051</v>
      </c>
      <c r="J1116" s="4"/>
    </row>
    <row r="1117" spans="1:10" x14ac:dyDescent="0.3">
      <c r="A1117" s="4">
        <v>22</v>
      </c>
      <c r="B1117" s="4">
        <v>22073</v>
      </c>
      <c r="C1117" s="6" t="s">
        <v>2270</v>
      </c>
      <c r="D1117" s="6" t="s">
        <v>758</v>
      </c>
      <c r="E1117" t="s">
        <v>4267</v>
      </c>
      <c r="F1117" s="6">
        <v>1580456839.0780599</v>
      </c>
      <c r="G1117">
        <f t="shared" si="49"/>
        <v>22073</v>
      </c>
      <c r="H1117">
        <f t="shared" si="50"/>
        <v>22017</v>
      </c>
      <c r="J1117" s="4"/>
    </row>
    <row r="1118" spans="1:10" x14ac:dyDescent="0.3">
      <c r="A1118" s="4">
        <v>22</v>
      </c>
      <c r="B1118" s="4">
        <v>22075</v>
      </c>
      <c r="C1118" s="6" t="s">
        <v>2270</v>
      </c>
      <c r="D1118" s="6" t="s">
        <v>759</v>
      </c>
      <c r="E1118" t="s">
        <v>4267</v>
      </c>
      <c r="F1118" s="6">
        <v>343298534.59782201</v>
      </c>
      <c r="G1118">
        <f t="shared" si="49"/>
        <v>22075</v>
      </c>
      <c r="H1118">
        <f t="shared" si="50"/>
        <v>22017</v>
      </c>
      <c r="J1118" s="4"/>
    </row>
    <row r="1119" spans="1:10" x14ac:dyDescent="0.3">
      <c r="A1119" s="4">
        <v>22</v>
      </c>
      <c r="B1119" s="4">
        <v>22077</v>
      </c>
      <c r="C1119" s="6" t="s">
        <v>2270</v>
      </c>
      <c r="D1119" s="6" t="s">
        <v>760</v>
      </c>
      <c r="E1119" t="s">
        <v>4269</v>
      </c>
      <c r="F1119" s="6">
        <v>280283165.43405098</v>
      </c>
      <c r="G1119">
        <f t="shared" si="49"/>
        <v>22077</v>
      </c>
      <c r="H1119">
        <f t="shared" si="50"/>
        <v>22051</v>
      </c>
      <c r="J1119" s="4"/>
    </row>
    <row r="1120" spans="1:10" x14ac:dyDescent="0.3">
      <c r="A1120" s="4">
        <v>22</v>
      </c>
      <c r="B1120" s="4">
        <v>22079</v>
      </c>
      <c r="C1120" s="6" t="s">
        <v>2270</v>
      </c>
      <c r="D1120" s="6" t="s">
        <v>761</v>
      </c>
      <c r="E1120" t="s">
        <v>4267</v>
      </c>
      <c r="F1120" s="6">
        <v>1429732440.23036</v>
      </c>
      <c r="G1120">
        <f t="shared" si="49"/>
        <v>22079</v>
      </c>
      <c r="H1120">
        <f t="shared" si="50"/>
        <v>22017</v>
      </c>
      <c r="J1120" s="4"/>
    </row>
    <row r="1121" spans="1:10" x14ac:dyDescent="0.3">
      <c r="A1121" s="4">
        <v>22</v>
      </c>
      <c r="B1121" s="4">
        <v>22081</v>
      </c>
      <c r="C1121" s="6" t="s">
        <v>2270</v>
      </c>
      <c r="D1121" s="6" t="s">
        <v>762</v>
      </c>
      <c r="E1121" t="s">
        <v>4266</v>
      </c>
      <c r="F1121" s="6">
        <v>126647318.35050599</v>
      </c>
      <c r="G1121">
        <f t="shared" si="49"/>
        <v>22081</v>
      </c>
      <c r="H1121">
        <f t="shared" si="50"/>
        <v>22097</v>
      </c>
      <c r="J1121" s="4"/>
    </row>
    <row r="1122" spans="1:10" x14ac:dyDescent="0.3">
      <c r="A1122" s="4">
        <v>22</v>
      </c>
      <c r="B1122" s="4">
        <v>22083</v>
      </c>
      <c r="C1122" s="6" t="s">
        <v>2270</v>
      </c>
      <c r="D1122" s="6" t="s">
        <v>763</v>
      </c>
      <c r="E1122" t="s">
        <v>4267</v>
      </c>
      <c r="F1122" s="6">
        <v>409196563.10768801</v>
      </c>
      <c r="G1122">
        <f t="shared" si="49"/>
        <v>22083</v>
      </c>
      <c r="H1122">
        <f t="shared" si="50"/>
        <v>22017</v>
      </c>
      <c r="J1122" s="4"/>
    </row>
    <row r="1123" spans="1:10" x14ac:dyDescent="0.3">
      <c r="A1123" s="4">
        <v>22</v>
      </c>
      <c r="B1123" s="4">
        <v>22085</v>
      </c>
      <c r="C1123" s="6" t="s">
        <v>2270</v>
      </c>
      <c r="D1123" s="6" t="s">
        <v>764</v>
      </c>
      <c r="E1123" t="s">
        <v>4266</v>
      </c>
      <c r="F1123" s="6">
        <v>213100413.37992799</v>
      </c>
      <c r="G1123">
        <f t="shared" si="49"/>
        <v>22085</v>
      </c>
      <c r="H1123">
        <f t="shared" si="50"/>
        <v>22097</v>
      </c>
      <c r="J1123" s="4"/>
    </row>
    <row r="1124" spans="1:10" x14ac:dyDescent="0.3">
      <c r="A1124" s="4">
        <v>22</v>
      </c>
      <c r="B1124" s="4">
        <v>22087</v>
      </c>
      <c r="C1124" s="6" t="s">
        <v>2270</v>
      </c>
      <c r="D1124" s="6" t="s">
        <v>765</v>
      </c>
      <c r="E1124" t="s">
        <v>4269</v>
      </c>
      <c r="F1124" s="6">
        <v>267284809.77319199</v>
      </c>
      <c r="G1124">
        <f t="shared" si="49"/>
        <v>22087</v>
      </c>
      <c r="H1124">
        <f t="shared" si="50"/>
        <v>22051</v>
      </c>
      <c r="J1124" s="4"/>
    </row>
    <row r="1125" spans="1:10" x14ac:dyDescent="0.3">
      <c r="A1125" s="4">
        <v>22</v>
      </c>
      <c r="B1125" s="4">
        <v>22089</v>
      </c>
      <c r="C1125" s="6" t="s">
        <v>2270</v>
      </c>
      <c r="D1125" s="6" t="s">
        <v>766</v>
      </c>
      <c r="E1125" t="s">
        <v>4269</v>
      </c>
      <c r="F1125" s="6">
        <v>901789047.58903801</v>
      </c>
      <c r="G1125">
        <f t="shared" si="49"/>
        <v>22089</v>
      </c>
      <c r="H1125">
        <f t="shared" si="50"/>
        <v>22051</v>
      </c>
      <c r="J1125" s="4"/>
    </row>
    <row r="1126" spans="1:10" x14ac:dyDescent="0.3">
      <c r="A1126" s="4">
        <v>22</v>
      </c>
      <c r="B1126" s="4">
        <v>22091</v>
      </c>
      <c r="C1126" s="6" t="s">
        <v>2270</v>
      </c>
      <c r="D1126" s="6" t="s">
        <v>767</v>
      </c>
      <c r="E1126" t="s">
        <v>4266</v>
      </c>
      <c r="F1126" s="6">
        <v>94659535.955307394</v>
      </c>
      <c r="G1126">
        <f t="shared" si="49"/>
        <v>22091</v>
      </c>
      <c r="H1126">
        <f t="shared" si="50"/>
        <v>22097</v>
      </c>
      <c r="J1126" s="4"/>
    </row>
    <row r="1127" spans="1:10" x14ac:dyDescent="0.3">
      <c r="A1127" s="4">
        <v>22</v>
      </c>
      <c r="B1127" s="4">
        <v>22093</v>
      </c>
      <c r="C1127" s="6" t="s">
        <v>2270</v>
      </c>
      <c r="D1127" s="6" t="s">
        <v>768</v>
      </c>
      <c r="E1127" t="s">
        <v>4269</v>
      </c>
      <c r="F1127" s="6">
        <v>389691187.07019299</v>
      </c>
      <c r="G1127">
        <f t="shared" si="49"/>
        <v>22093</v>
      </c>
      <c r="H1127">
        <f t="shared" si="50"/>
        <v>22051</v>
      </c>
      <c r="J1127" s="4"/>
    </row>
    <row r="1128" spans="1:10" x14ac:dyDescent="0.3">
      <c r="A1128" s="4">
        <v>22</v>
      </c>
      <c r="B1128" s="4">
        <v>22095</v>
      </c>
      <c r="C1128" s="6" t="s">
        <v>2270</v>
      </c>
      <c r="D1128" s="6" t="s">
        <v>769</v>
      </c>
      <c r="E1128" t="s">
        <v>4267</v>
      </c>
      <c r="F1128" s="6">
        <v>670295896.48150098</v>
      </c>
      <c r="G1128">
        <f t="shared" si="49"/>
        <v>22095</v>
      </c>
      <c r="H1128">
        <f t="shared" si="50"/>
        <v>22017</v>
      </c>
      <c r="J1128" s="4"/>
    </row>
    <row r="1129" spans="1:10" x14ac:dyDescent="0.3">
      <c r="A1129" s="4">
        <v>22</v>
      </c>
      <c r="B1129" s="4">
        <v>22097</v>
      </c>
      <c r="C1129" s="6" t="s">
        <v>2270</v>
      </c>
      <c r="D1129" s="6" t="s">
        <v>770</v>
      </c>
      <c r="E1129" t="s">
        <v>4266</v>
      </c>
      <c r="F1129" s="6">
        <v>899345543.75329804</v>
      </c>
      <c r="G1129">
        <f t="shared" si="49"/>
        <v>22097</v>
      </c>
      <c r="H1129">
        <f t="shared" si="50"/>
        <v>22097</v>
      </c>
      <c r="J1129" s="4"/>
    </row>
    <row r="1130" spans="1:10" x14ac:dyDescent="0.3">
      <c r="A1130" s="4">
        <v>22</v>
      </c>
      <c r="B1130" s="4">
        <v>22099</v>
      </c>
      <c r="C1130" s="6" t="s">
        <v>2270</v>
      </c>
      <c r="D1130" s="6" t="s">
        <v>771</v>
      </c>
      <c r="E1130" t="s">
        <v>4267</v>
      </c>
      <c r="F1130" s="6">
        <v>693581588.49069297</v>
      </c>
      <c r="G1130">
        <f t="shared" si="49"/>
        <v>22099</v>
      </c>
      <c r="H1130">
        <f t="shared" si="50"/>
        <v>22017</v>
      </c>
      <c r="J1130" s="4"/>
    </row>
    <row r="1131" spans="1:10" x14ac:dyDescent="0.3">
      <c r="A1131" s="4">
        <v>22</v>
      </c>
      <c r="B1131" s="4">
        <v>22101</v>
      </c>
      <c r="C1131" s="6" t="s">
        <v>2270</v>
      </c>
      <c r="D1131" s="6" t="s">
        <v>772</v>
      </c>
      <c r="E1131" t="s">
        <v>4269</v>
      </c>
      <c r="F1131" s="6">
        <v>575173185.58734703</v>
      </c>
      <c r="G1131">
        <f t="shared" si="49"/>
        <v>22101</v>
      </c>
      <c r="H1131">
        <f t="shared" si="50"/>
        <v>22051</v>
      </c>
      <c r="J1131" s="4"/>
    </row>
    <row r="1132" spans="1:10" x14ac:dyDescent="0.3">
      <c r="A1132" s="4">
        <v>22</v>
      </c>
      <c r="B1132" s="4">
        <v>22103</v>
      </c>
      <c r="C1132" s="6" t="s">
        <v>2270</v>
      </c>
      <c r="D1132" s="6" t="s">
        <v>773</v>
      </c>
      <c r="E1132" t="s">
        <v>4267</v>
      </c>
      <c r="F1132" s="6">
        <v>2822581885.6197901</v>
      </c>
      <c r="G1132">
        <f t="shared" si="49"/>
        <v>22103</v>
      </c>
      <c r="H1132">
        <f t="shared" si="50"/>
        <v>22017</v>
      </c>
      <c r="J1132" s="4"/>
    </row>
    <row r="1133" spans="1:10" x14ac:dyDescent="0.3">
      <c r="A1133" s="4">
        <v>22</v>
      </c>
      <c r="B1133" s="4">
        <v>22105</v>
      </c>
      <c r="C1133" s="6" t="s">
        <v>2270</v>
      </c>
      <c r="D1133" s="6" t="s">
        <v>774</v>
      </c>
      <c r="E1133" t="s">
        <v>4267</v>
      </c>
      <c r="F1133" s="6">
        <v>1706097797.78214</v>
      </c>
      <c r="G1133">
        <f t="shared" si="49"/>
        <v>22105</v>
      </c>
      <c r="H1133">
        <f t="shared" si="50"/>
        <v>22017</v>
      </c>
      <c r="J1133" s="4"/>
    </row>
    <row r="1134" spans="1:10" x14ac:dyDescent="0.3">
      <c r="A1134" s="4">
        <v>22</v>
      </c>
      <c r="B1134" s="4">
        <v>22107</v>
      </c>
      <c r="C1134" s="6" t="s">
        <v>2270</v>
      </c>
      <c r="D1134" s="6" t="s">
        <v>775</v>
      </c>
      <c r="E1134" t="s">
        <v>4266</v>
      </c>
      <c r="F1134" s="6">
        <v>50196676.456227303</v>
      </c>
      <c r="G1134">
        <f t="shared" si="49"/>
        <v>22107</v>
      </c>
      <c r="H1134">
        <f t="shared" si="50"/>
        <v>22097</v>
      </c>
      <c r="J1134" s="4"/>
    </row>
    <row r="1135" spans="1:10" x14ac:dyDescent="0.3">
      <c r="A1135" s="4">
        <v>22</v>
      </c>
      <c r="B1135" s="4">
        <v>22109</v>
      </c>
      <c r="C1135" s="6" t="s">
        <v>2270</v>
      </c>
      <c r="D1135" s="6" t="s">
        <v>776</v>
      </c>
      <c r="E1135" t="s">
        <v>4267</v>
      </c>
      <c r="F1135" s="6">
        <v>1052109100.84602</v>
      </c>
      <c r="G1135">
        <f t="shared" si="49"/>
        <v>22109</v>
      </c>
      <c r="H1135">
        <f t="shared" si="50"/>
        <v>22017</v>
      </c>
      <c r="J1135" s="4"/>
    </row>
    <row r="1136" spans="1:10" x14ac:dyDescent="0.3">
      <c r="A1136" s="4">
        <v>22</v>
      </c>
      <c r="B1136" s="4">
        <v>22111</v>
      </c>
      <c r="C1136" s="6" t="s">
        <v>2270</v>
      </c>
      <c r="D1136" s="6" t="s">
        <v>777</v>
      </c>
      <c r="E1136" t="s">
        <v>4266</v>
      </c>
      <c r="F1136" s="6">
        <v>213126167.62231001</v>
      </c>
      <c r="G1136">
        <f t="shared" si="49"/>
        <v>22111</v>
      </c>
      <c r="H1136">
        <f t="shared" si="50"/>
        <v>22097</v>
      </c>
      <c r="J1136" s="4"/>
    </row>
    <row r="1137" spans="1:10" x14ac:dyDescent="0.3">
      <c r="A1137" s="4">
        <v>22</v>
      </c>
      <c r="B1137" s="4">
        <v>22113</v>
      </c>
      <c r="C1137" s="6" t="s">
        <v>2270</v>
      </c>
      <c r="D1137" s="6" t="s">
        <v>778</v>
      </c>
      <c r="E1137" t="s">
        <v>4267</v>
      </c>
      <c r="F1137" s="6">
        <v>373032009.60103798</v>
      </c>
      <c r="G1137">
        <f t="shared" si="49"/>
        <v>22113</v>
      </c>
      <c r="H1137">
        <f t="shared" si="50"/>
        <v>22017</v>
      </c>
      <c r="J1137" s="4"/>
    </row>
    <row r="1138" spans="1:10" x14ac:dyDescent="0.3">
      <c r="A1138" s="4">
        <v>22</v>
      </c>
      <c r="B1138" s="4">
        <v>22115</v>
      </c>
      <c r="C1138" s="6" t="s">
        <v>2270</v>
      </c>
      <c r="D1138" s="6" t="s">
        <v>779</v>
      </c>
      <c r="E1138" t="s">
        <v>4267</v>
      </c>
      <c r="F1138" s="6">
        <v>440460135.15960199</v>
      </c>
      <c r="G1138">
        <f t="shared" si="49"/>
        <v>22115</v>
      </c>
      <c r="H1138">
        <f t="shared" si="50"/>
        <v>22017</v>
      </c>
      <c r="J1138" s="4"/>
    </row>
    <row r="1139" spans="1:10" x14ac:dyDescent="0.3">
      <c r="A1139" s="4">
        <v>22</v>
      </c>
      <c r="B1139" s="4">
        <v>22117</v>
      </c>
      <c r="C1139" s="6" t="s">
        <v>2270</v>
      </c>
      <c r="D1139" s="6" t="s">
        <v>780</v>
      </c>
      <c r="E1139" t="s">
        <v>4266</v>
      </c>
      <c r="F1139" s="6">
        <v>312813285.42736399</v>
      </c>
      <c r="G1139">
        <f t="shared" si="49"/>
        <v>22117</v>
      </c>
      <c r="H1139">
        <f t="shared" si="50"/>
        <v>22097</v>
      </c>
      <c r="J1139" s="4"/>
    </row>
    <row r="1140" spans="1:10" x14ac:dyDescent="0.3">
      <c r="A1140" s="4">
        <v>22</v>
      </c>
      <c r="B1140" s="4">
        <v>22119</v>
      </c>
      <c r="C1140" s="6" t="s">
        <v>2270</v>
      </c>
      <c r="D1140" s="6" t="s">
        <v>781</v>
      </c>
      <c r="E1140" t="s">
        <v>4266</v>
      </c>
      <c r="F1140" s="6">
        <v>561680157.15392005</v>
      </c>
      <c r="G1140">
        <f t="shared" si="49"/>
        <v>22119</v>
      </c>
      <c r="H1140">
        <f t="shared" si="50"/>
        <v>22097</v>
      </c>
      <c r="J1140" s="4"/>
    </row>
    <row r="1141" spans="1:10" x14ac:dyDescent="0.3">
      <c r="A1141" s="4">
        <v>22</v>
      </c>
      <c r="B1141" s="4">
        <v>22121</v>
      </c>
      <c r="C1141" s="6" t="s">
        <v>2270</v>
      </c>
      <c r="D1141" s="6" t="s">
        <v>782</v>
      </c>
      <c r="E1141" t="s">
        <v>4425</v>
      </c>
      <c r="F1141" s="6">
        <v>697690652.13778102</v>
      </c>
      <c r="G1141">
        <f t="shared" si="49"/>
        <v>22121</v>
      </c>
      <c r="H1141">
        <f t="shared" si="50"/>
        <v>22033</v>
      </c>
      <c r="J1141" s="4"/>
    </row>
    <row r="1142" spans="1:10" x14ac:dyDescent="0.3">
      <c r="A1142" s="4">
        <v>22</v>
      </c>
      <c r="B1142" s="4">
        <v>22123</v>
      </c>
      <c r="C1142" s="6" t="s">
        <v>2270</v>
      </c>
      <c r="D1142" s="6" t="s">
        <v>783</v>
      </c>
      <c r="E1142" t="s">
        <v>4266</v>
      </c>
      <c r="F1142" s="6">
        <v>76150645.372013301</v>
      </c>
      <c r="G1142">
        <f t="shared" si="49"/>
        <v>22123</v>
      </c>
      <c r="H1142">
        <f t="shared" si="50"/>
        <v>22097</v>
      </c>
      <c r="J1142" s="4"/>
    </row>
    <row r="1143" spans="1:10" x14ac:dyDescent="0.3">
      <c r="A1143" s="4">
        <v>22</v>
      </c>
      <c r="B1143" s="4">
        <v>22125</v>
      </c>
      <c r="C1143" s="6" t="s">
        <v>2270</v>
      </c>
      <c r="D1143" s="6" t="s">
        <v>784</v>
      </c>
      <c r="E1143" t="s">
        <v>4267</v>
      </c>
      <c r="F1143" s="6">
        <v>119371586.166457</v>
      </c>
      <c r="G1143">
        <f t="shared" si="49"/>
        <v>22125</v>
      </c>
      <c r="H1143">
        <f t="shared" si="50"/>
        <v>22017</v>
      </c>
      <c r="J1143" s="4"/>
    </row>
    <row r="1144" spans="1:10" x14ac:dyDescent="0.3">
      <c r="A1144" s="4">
        <v>22</v>
      </c>
      <c r="B1144" s="4">
        <v>22127</v>
      </c>
      <c r="C1144" s="6" t="s">
        <v>2270</v>
      </c>
      <c r="D1144" s="6" t="s">
        <v>785</v>
      </c>
      <c r="E1144" t="s">
        <v>4266</v>
      </c>
      <c r="F1144" s="6">
        <v>181332209.37706301</v>
      </c>
      <c r="G1144">
        <f t="shared" si="49"/>
        <v>22127</v>
      </c>
      <c r="H1144">
        <f t="shared" si="50"/>
        <v>22097</v>
      </c>
      <c r="J1144" s="4"/>
    </row>
    <row r="1145" spans="1:10" x14ac:dyDescent="0.3">
      <c r="A1145" s="4">
        <v>23</v>
      </c>
      <c r="B1145" s="4">
        <v>23001</v>
      </c>
      <c r="C1145" s="6" t="s">
        <v>2274</v>
      </c>
      <c r="D1145" s="6" t="s">
        <v>786</v>
      </c>
      <c r="E1145" t="s">
        <v>4272</v>
      </c>
      <c r="F1145" s="6">
        <v>941278638.05376506</v>
      </c>
      <c r="G1145">
        <f t="shared" si="49"/>
        <v>23001</v>
      </c>
      <c r="H1145">
        <f t="shared" si="50"/>
        <v>23031</v>
      </c>
      <c r="J1145" s="4"/>
    </row>
    <row r="1146" spans="1:10" x14ac:dyDescent="0.3">
      <c r="A1146" s="4">
        <v>23</v>
      </c>
      <c r="B1146" s="4">
        <v>23003</v>
      </c>
      <c r="C1146" s="6" t="s">
        <v>2274</v>
      </c>
      <c r="D1146" s="6" t="s">
        <v>787</v>
      </c>
      <c r="E1146" t="s">
        <v>4270</v>
      </c>
      <c r="F1146" s="6">
        <v>739125255.88202</v>
      </c>
      <c r="G1146">
        <f t="shared" si="49"/>
        <v>23003</v>
      </c>
      <c r="H1146">
        <f t="shared" si="50"/>
        <v>23019</v>
      </c>
      <c r="J1146" s="4"/>
    </row>
    <row r="1147" spans="1:10" x14ac:dyDescent="0.3">
      <c r="A1147" s="4">
        <v>23</v>
      </c>
      <c r="B1147" s="4">
        <v>23005</v>
      </c>
      <c r="C1147" s="6" t="s">
        <v>2274</v>
      </c>
      <c r="D1147" s="6" t="s">
        <v>468</v>
      </c>
      <c r="E1147" t="s">
        <v>4426</v>
      </c>
      <c r="F1147" s="6">
        <v>3178963692.3088102</v>
      </c>
      <c r="G1147">
        <f t="shared" si="49"/>
        <v>23005</v>
      </c>
      <c r="H1147">
        <f t="shared" si="50"/>
        <v>23005</v>
      </c>
      <c r="J1147" s="4"/>
    </row>
    <row r="1148" spans="1:10" x14ac:dyDescent="0.3">
      <c r="A1148" s="4">
        <v>23</v>
      </c>
      <c r="B1148" s="4">
        <v>23007</v>
      </c>
      <c r="C1148" s="6" t="s">
        <v>2274</v>
      </c>
      <c r="D1148" s="6" t="s">
        <v>36</v>
      </c>
      <c r="E1148" t="s">
        <v>4271</v>
      </c>
      <c r="F1148" s="6">
        <v>341520709.66952503</v>
      </c>
      <c r="G1148">
        <f t="shared" si="49"/>
        <v>23007</v>
      </c>
      <c r="H1148">
        <f t="shared" si="50"/>
        <v>23025</v>
      </c>
      <c r="J1148" s="4"/>
    </row>
    <row r="1149" spans="1:10" x14ac:dyDescent="0.3">
      <c r="A1149" s="4">
        <v>23</v>
      </c>
      <c r="B1149" s="4">
        <v>23009</v>
      </c>
      <c r="C1149" s="6" t="s">
        <v>2274</v>
      </c>
      <c r="D1149" s="6" t="s">
        <v>369</v>
      </c>
      <c r="E1149" t="s">
        <v>4270</v>
      </c>
      <c r="F1149" s="6">
        <v>720585047.37537205</v>
      </c>
      <c r="G1149">
        <f t="shared" si="49"/>
        <v>23009</v>
      </c>
      <c r="H1149">
        <f t="shared" si="50"/>
        <v>23019</v>
      </c>
      <c r="J1149" s="4"/>
    </row>
    <row r="1150" spans="1:10" x14ac:dyDescent="0.3">
      <c r="A1150" s="4">
        <v>23</v>
      </c>
      <c r="B1150" s="4">
        <v>23011</v>
      </c>
      <c r="C1150" s="6" t="s">
        <v>2274</v>
      </c>
      <c r="D1150" s="6" t="s">
        <v>788</v>
      </c>
      <c r="E1150" t="s">
        <v>4272</v>
      </c>
      <c r="F1150" s="6">
        <v>1487243551.88603</v>
      </c>
      <c r="G1150">
        <f t="shared" si="49"/>
        <v>23011</v>
      </c>
      <c r="H1150">
        <f t="shared" si="50"/>
        <v>23031</v>
      </c>
      <c r="J1150" s="4"/>
    </row>
    <row r="1151" spans="1:10" x14ac:dyDescent="0.3">
      <c r="A1151" s="4">
        <v>23</v>
      </c>
      <c r="B1151" s="4">
        <v>23013</v>
      </c>
      <c r="C1151" s="6" t="s">
        <v>2274</v>
      </c>
      <c r="D1151" s="6" t="s">
        <v>484</v>
      </c>
      <c r="E1151" t="s">
        <v>4272</v>
      </c>
      <c r="F1151" s="6">
        <v>367425241.44775802</v>
      </c>
      <c r="G1151">
        <f t="shared" si="49"/>
        <v>23013</v>
      </c>
      <c r="H1151">
        <f t="shared" si="50"/>
        <v>23031</v>
      </c>
      <c r="J1151" s="4"/>
    </row>
    <row r="1152" spans="1:10" x14ac:dyDescent="0.3">
      <c r="A1152" s="4">
        <v>23</v>
      </c>
      <c r="B1152" s="4">
        <v>23015</v>
      </c>
      <c r="C1152" s="6" t="s">
        <v>2274</v>
      </c>
      <c r="D1152" s="6" t="s">
        <v>118</v>
      </c>
      <c r="E1152" t="s">
        <v>4272</v>
      </c>
      <c r="F1152" s="6">
        <v>387520240.21992302</v>
      </c>
      <c r="G1152">
        <f t="shared" si="49"/>
        <v>23015</v>
      </c>
      <c r="H1152">
        <f t="shared" si="50"/>
        <v>23031</v>
      </c>
      <c r="J1152" s="4"/>
    </row>
    <row r="1153" spans="1:10" x14ac:dyDescent="0.3">
      <c r="A1153" s="4">
        <v>23</v>
      </c>
      <c r="B1153" s="4">
        <v>23017</v>
      </c>
      <c r="C1153" s="6" t="s">
        <v>2274</v>
      </c>
      <c r="D1153" s="6" t="s">
        <v>789</v>
      </c>
      <c r="E1153" t="s">
        <v>4271</v>
      </c>
      <c r="F1153" s="6">
        <v>571560726.89306498</v>
      </c>
      <c r="G1153">
        <f t="shared" si="49"/>
        <v>23017</v>
      </c>
      <c r="H1153">
        <f t="shared" si="50"/>
        <v>23025</v>
      </c>
      <c r="J1153" s="4"/>
    </row>
    <row r="1154" spans="1:10" x14ac:dyDescent="0.3">
      <c r="A1154" s="4">
        <v>23</v>
      </c>
      <c r="B1154" s="4">
        <v>23019</v>
      </c>
      <c r="C1154" s="6" t="s">
        <v>2274</v>
      </c>
      <c r="D1154" s="6" t="s">
        <v>790</v>
      </c>
      <c r="E1154" t="s">
        <v>4270</v>
      </c>
      <c r="F1154" s="6">
        <v>1705161891.1166699</v>
      </c>
      <c r="G1154">
        <f t="shared" ref="G1154:G1217" si="51">B1154</f>
        <v>23019</v>
      </c>
      <c r="H1154">
        <f t="shared" si="50"/>
        <v>23019</v>
      </c>
      <c r="J1154" s="4"/>
    </row>
    <row r="1155" spans="1:10" x14ac:dyDescent="0.3">
      <c r="A1155" s="4">
        <v>23</v>
      </c>
      <c r="B1155" s="4">
        <v>23021</v>
      </c>
      <c r="C1155" s="6" t="s">
        <v>2274</v>
      </c>
      <c r="D1155" s="6" t="s">
        <v>791</v>
      </c>
      <c r="E1155" t="s">
        <v>4271</v>
      </c>
      <c r="F1155" s="6">
        <v>171117610.71376401</v>
      </c>
      <c r="G1155">
        <f t="shared" si="51"/>
        <v>23021</v>
      </c>
      <c r="H1155">
        <f t="shared" ref="H1155:H1218" si="52">VLOOKUP(E1155,$M$1:$O$412,3,FALSE)</f>
        <v>23025</v>
      </c>
      <c r="J1155" s="4"/>
    </row>
    <row r="1156" spans="1:10" x14ac:dyDescent="0.3">
      <c r="A1156" s="4">
        <v>23</v>
      </c>
      <c r="B1156" s="4">
        <v>23023</v>
      </c>
      <c r="C1156" s="6" t="s">
        <v>2274</v>
      </c>
      <c r="D1156" s="6" t="s">
        <v>792</v>
      </c>
      <c r="E1156" t="s">
        <v>4272</v>
      </c>
      <c r="F1156" s="6">
        <v>470061173.63951999</v>
      </c>
      <c r="G1156">
        <f t="shared" si="51"/>
        <v>23023</v>
      </c>
      <c r="H1156">
        <f t="shared" si="52"/>
        <v>23031</v>
      </c>
      <c r="J1156" s="4"/>
    </row>
    <row r="1157" spans="1:10" x14ac:dyDescent="0.3">
      <c r="A1157" s="4">
        <v>23</v>
      </c>
      <c r="B1157" s="4">
        <v>23025</v>
      </c>
      <c r="C1157" s="6" t="s">
        <v>2274</v>
      </c>
      <c r="D1157" s="6" t="s">
        <v>793</v>
      </c>
      <c r="E1157" t="s">
        <v>4271</v>
      </c>
      <c r="F1157" s="6">
        <v>673049840.63112199</v>
      </c>
      <c r="G1157">
        <f t="shared" si="51"/>
        <v>23025</v>
      </c>
      <c r="H1157">
        <f t="shared" si="52"/>
        <v>23025</v>
      </c>
      <c r="J1157" s="4"/>
    </row>
    <row r="1158" spans="1:10" x14ac:dyDescent="0.3">
      <c r="A1158" s="4">
        <v>23</v>
      </c>
      <c r="B1158" s="4">
        <v>23027</v>
      </c>
      <c r="C1158" s="6" t="s">
        <v>2274</v>
      </c>
      <c r="D1158" s="6" t="s">
        <v>794</v>
      </c>
      <c r="E1158" t="s">
        <v>4271</v>
      </c>
      <c r="F1158" s="6">
        <v>406739844.62528801</v>
      </c>
      <c r="G1158">
        <f t="shared" si="51"/>
        <v>23027</v>
      </c>
      <c r="H1158">
        <f t="shared" si="52"/>
        <v>23025</v>
      </c>
      <c r="J1158" s="4"/>
    </row>
    <row r="1159" spans="1:10" x14ac:dyDescent="0.3">
      <c r="A1159" s="4">
        <v>23</v>
      </c>
      <c r="B1159" s="4">
        <v>23029</v>
      </c>
      <c r="C1159" s="6" t="s">
        <v>2274</v>
      </c>
      <c r="D1159" s="6" t="s">
        <v>71</v>
      </c>
      <c r="E1159" t="s">
        <v>4270</v>
      </c>
      <c r="F1159" s="6">
        <v>380501215.46678698</v>
      </c>
      <c r="G1159">
        <f t="shared" si="51"/>
        <v>23029</v>
      </c>
      <c r="H1159">
        <f t="shared" si="52"/>
        <v>23019</v>
      </c>
      <c r="J1159" s="4"/>
    </row>
    <row r="1160" spans="1:10" x14ac:dyDescent="0.3">
      <c r="A1160" s="4">
        <v>23</v>
      </c>
      <c r="B1160" s="4">
        <v>23031</v>
      </c>
      <c r="C1160" s="6" t="s">
        <v>2274</v>
      </c>
      <c r="D1160" s="6" t="s">
        <v>795</v>
      </c>
      <c r="E1160" t="s">
        <v>4272</v>
      </c>
      <c r="F1160" s="6">
        <v>2340882068.9432201</v>
      </c>
      <c r="G1160">
        <f t="shared" si="51"/>
        <v>23031</v>
      </c>
      <c r="H1160">
        <f t="shared" si="52"/>
        <v>23031</v>
      </c>
      <c r="J1160" s="4"/>
    </row>
    <row r="1161" spans="1:10" x14ac:dyDescent="0.3">
      <c r="A1161" s="4">
        <v>24</v>
      </c>
      <c r="B1161" s="4">
        <v>24001</v>
      </c>
      <c r="C1161" s="6" t="s">
        <v>2275</v>
      </c>
      <c r="D1161" s="6" t="s">
        <v>796</v>
      </c>
      <c r="E1161" t="s">
        <v>4273</v>
      </c>
      <c r="F1161" s="6">
        <v>836102959.52793396</v>
      </c>
      <c r="G1161">
        <f t="shared" si="51"/>
        <v>24001</v>
      </c>
      <c r="H1161">
        <f t="shared" si="52"/>
        <v>24045</v>
      </c>
      <c r="J1161" s="4"/>
    </row>
    <row r="1162" spans="1:10" x14ac:dyDescent="0.3">
      <c r="A1162" s="4">
        <v>24</v>
      </c>
      <c r="B1162" s="4">
        <v>24003</v>
      </c>
      <c r="C1162" s="6" t="s">
        <v>2275</v>
      </c>
      <c r="D1162" s="6" t="s">
        <v>797</v>
      </c>
      <c r="E1162" t="s">
        <v>4427</v>
      </c>
      <c r="F1162" s="6">
        <v>6108975846.2144098</v>
      </c>
      <c r="G1162">
        <f t="shared" si="51"/>
        <v>24003</v>
      </c>
      <c r="H1162">
        <f t="shared" si="52"/>
        <v>24033</v>
      </c>
      <c r="J1162" s="4"/>
    </row>
    <row r="1163" spans="1:10" x14ac:dyDescent="0.3">
      <c r="A1163" s="4">
        <v>24</v>
      </c>
      <c r="B1163" s="4">
        <v>24005</v>
      </c>
      <c r="C1163" s="6" t="s">
        <v>2275</v>
      </c>
      <c r="D1163" s="6" t="s">
        <v>798</v>
      </c>
      <c r="E1163" t="s">
        <v>4428</v>
      </c>
      <c r="F1163" s="6">
        <v>8634484684.81567</v>
      </c>
      <c r="G1163">
        <f t="shared" si="51"/>
        <v>24005</v>
      </c>
      <c r="H1163">
        <f t="shared" si="52"/>
        <v>24005</v>
      </c>
      <c r="J1163" s="4"/>
    </row>
    <row r="1164" spans="1:10" x14ac:dyDescent="0.3">
      <c r="A1164" s="4">
        <v>24</v>
      </c>
      <c r="B1164" s="4">
        <v>24009</v>
      </c>
      <c r="C1164" s="6" t="s">
        <v>2275</v>
      </c>
      <c r="D1164" s="6" t="s">
        <v>799</v>
      </c>
      <c r="E1164" t="s">
        <v>4427</v>
      </c>
      <c r="F1164" s="6">
        <v>778955165.114622</v>
      </c>
      <c r="G1164">
        <f t="shared" si="51"/>
        <v>24009</v>
      </c>
      <c r="H1164">
        <f t="shared" si="52"/>
        <v>24033</v>
      </c>
      <c r="J1164" s="4"/>
    </row>
    <row r="1165" spans="1:10" x14ac:dyDescent="0.3">
      <c r="A1165" s="4">
        <v>24</v>
      </c>
      <c r="B1165" s="4">
        <v>24011</v>
      </c>
      <c r="C1165" s="6" t="s">
        <v>2275</v>
      </c>
      <c r="D1165" s="6" t="s">
        <v>800</v>
      </c>
      <c r="E1165" t="s">
        <v>4273</v>
      </c>
      <c r="F1165" s="6">
        <v>424865247.99695402</v>
      </c>
      <c r="G1165">
        <f t="shared" si="51"/>
        <v>24011</v>
      </c>
      <c r="H1165">
        <f t="shared" si="52"/>
        <v>24045</v>
      </c>
      <c r="J1165" s="4"/>
    </row>
    <row r="1166" spans="1:10" x14ac:dyDescent="0.3">
      <c r="A1166" s="4">
        <v>24</v>
      </c>
      <c r="B1166" s="4">
        <v>24013</v>
      </c>
      <c r="C1166" s="6" t="s">
        <v>2275</v>
      </c>
      <c r="D1166" s="6" t="s">
        <v>95</v>
      </c>
      <c r="E1166" t="s">
        <v>4427</v>
      </c>
      <c r="F1166" s="6">
        <v>1320853763.1688499</v>
      </c>
      <c r="G1166">
        <f t="shared" si="51"/>
        <v>24013</v>
      </c>
      <c r="H1166">
        <f t="shared" si="52"/>
        <v>24033</v>
      </c>
      <c r="J1166" s="4"/>
    </row>
    <row r="1167" spans="1:10" x14ac:dyDescent="0.3">
      <c r="A1167" s="4">
        <v>24</v>
      </c>
      <c r="B1167" s="4">
        <v>24015</v>
      </c>
      <c r="C1167" s="6" t="s">
        <v>2275</v>
      </c>
      <c r="D1167" s="6" t="s">
        <v>801</v>
      </c>
      <c r="E1167" t="s">
        <v>4429</v>
      </c>
      <c r="F1167" s="6">
        <v>1312219318.5334899</v>
      </c>
      <c r="G1167">
        <f t="shared" si="51"/>
        <v>24015</v>
      </c>
      <c r="H1167">
        <f t="shared" si="52"/>
        <v>24015</v>
      </c>
      <c r="J1167" s="4"/>
    </row>
    <row r="1168" spans="1:10" x14ac:dyDescent="0.3">
      <c r="A1168" s="4">
        <v>24</v>
      </c>
      <c r="B1168" s="4">
        <v>24017</v>
      </c>
      <c r="C1168" s="6" t="s">
        <v>2275</v>
      </c>
      <c r="D1168" s="6" t="s">
        <v>802</v>
      </c>
      <c r="E1168" t="s">
        <v>4427</v>
      </c>
      <c r="F1168" s="6">
        <v>1308950592.48944</v>
      </c>
      <c r="G1168">
        <f t="shared" si="51"/>
        <v>24017</v>
      </c>
      <c r="H1168">
        <f t="shared" si="52"/>
        <v>24033</v>
      </c>
      <c r="J1168" s="4"/>
    </row>
    <row r="1169" spans="1:10" x14ac:dyDescent="0.3">
      <c r="A1169" s="4">
        <v>24</v>
      </c>
      <c r="B1169" s="4">
        <v>24019</v>
      </c>
      <c r="C1169" s="6" t="s">
        <v>2275</v>
      </c>
      <c r="D1169" s="6" t="s">
        <v>803</v>
      </c>
      <c r="E1169" t="s">
        <v>4273</v>
      </c>
      <c r="F1169" s="6">
        <v>384953985.18810898</v>
      </c>
      <c r="G1169">
        <f t="shared" si="51"/>
        <v>24019</v>
      </c>
      <c r="H1169">
        <f t="shared" si="52"/>
        <v>24045</v>
      </c>
      <c r="J1169" s="4"/>
    </row>
    <row r="1170" spans="1:10" x14ac:dyDescent="0.3">
      <c r="A1170" s="4">
        <v>24</v>
      </c>
      <c r="B1170" s="4">
        <v>24021</v>
      </c>
      <c r="C1170" s="6" t="s">
        <v>2275</v>
      </c>
      <c r="D1170" s="6" t="s">
        <v>804</v>
      </c>
      <c r="E1170" t="s">
        <v>4427</v>
      </c>
      <c r="F1170" s="6">
        <v>3166209847.3551798</v>
      </c>
      <c r="G1170">
        <f t="shared" si="51"/>
        <v>24021</v>
      </c>
      <c r="H1170">
        <f t="shared" si="52"/>
        <v>24033</v>
      </c>
      <c r="J1170" s="4"/>
    </row>
    <row r="1171" spans="1:10" x14ac:dyDescent="0.3">
      <c r="A1171" s="4">
        <v>24</v>
      </c>
      <c r="B1171" s="4">
        <v>24023</v>
      </c>
      <c r="C1171" s="6" t="s">
        <v>2275</v>
      </c>
      <c r="D1171" s="6" t="s">
        <v>805</v>
      </c>
      <c r="E1171" t="s">
        <v>4274</v>
      </c>
      <c r="F1171" s="6">
        <v>524144312.52710098</v>
      </c>
      <c r="G1171">
        <f t="shared" si="51"/>
        <v>24023</v>
      </c>
      <c r="H1171">
        <f t="shared" si="52"/>
        <v>24037</v>
      </c>
      <c r="J1171" s="4"/>
    </row>
    <row r="1172" spans="1:10" x14ac:dyDescent="0.3">
      <c r="A1172" s="4">
        <v>24</v>
      </c>
      <c r="B1172" s="4">
        <v>24025</v>
      </c>
      <c r="C1172" s="6" t="s">
        <v>2275</v>
      </c>
      <c r="D1172" s="6" t="s">
        <v>806</v>
      </c>
      <c r="E1172" t="s">
        <v>4427</v>
      </c>
      <c r="F1172" s="6">
        <v>2524201724.0540099</v>
      </c>
      <c r="G1172">
        <f t="shared" si="51"/>
        <v>24025</v>
      </c>
      <c r="H1172">
        <f t="shared" si="52"/>
        <v>24033</v>
      </c>
      <c r="J1172" s="4"/>
    </row>
    <row r="1173" spans="1:10" x14ac:dyDescent="0.3">
      <c r="A1173" s="4">
        <v>24</v>
      </c>
      <c r="B1173" s="4">
        <v>24027</v>
      </c>
      <c r="C1173" s="6" t="s">
        <v>2275</v>
      </c>
      <c r="D1173" s="6" t="s">
        <v>113</v>
      </c>
      <c r="E1173" t="s">
        <v>4428</v>
      </c>
      <c r="F1173" s="6">
        <v>4229066129.6199598</v>
      </c>
      <c r="G1173">
        <f t="shared" si="51"/>
        <v>24027</v>
      </c>
      <c r="H1173">
        <f t="shared" si="52"/>
        <v>24005</v>
      </c>
      <c r="J1173" s="4"/>
    </row>
    <row r="1174" spans="1:10" x14ac:dyDescent="0.3">
      <c r="A1174" s="4">
        <v>24</v>
      </c>
      <c r="B1174" s="4">
        <v>24029</v>
      </c>
      <c r="C1174" s="6" t="s">
        <v>2275</v>
      </c>
      <c r="D1174" s="6" t="s">
        <v>265</v>
      </c>
      <c r="E1174" t="s">
        <v>4275</v>
      </c>
      <c r="F1174" s="6">
        <v>212949350.14009199</v>
      </c>
      <c r="G1174">
        <f t="shared" si="51"/>
        <v>24029</v>
      </c>
      <c r="H1174">
        <f t="shared" si="52"/>
        <v>24029</v>
      </c>
      <c r="J1174" s="4"/>
    </row>
    <row r="1175" spans="1:10" x14ac:dyDescent="0.3">
      <c r="A1175" s="4">
        <v>24</v>
      </c>
      <c r="B1175" s="4">
        <v>24031</v>
      </c>
      <c r="C1175" s="6" t="s">
        <v>2275</v>
      </c>
      <c r="D1175" s="6" t="s">
        <v>57</v>
      </c>
      <c r="E1175" t="s">
        <v>4428</v>
      </c>
      <c r="F1175" s="6">
        <v>7698234674.08354</v>
      </c>
      <c r="G1175">
        <f t="shared" si="51"/>
        <v>24031</v>
      </c>
      <c r="H1175">
        <f t="shared" si="52"/>
        <v>24005</v>
      </c>
      <c r="J1175" s="4"/>
    </row>
    <row r="1176" spans="1:10" x14ac:dyDescent="0.3">
      <c r="A1176" s="4">
        <v>24</v>
      </c>
      <c r="B1176" s="4">
        <v>24033</v>
      </c>
      <c r="C1176" s="6" t="s">
        <v>2275</v>
      </c>
      <c r="D1176" s="6" t="s">
        <v>807</v>
      </c>
      <c r="E1176" t="s">
        <v>4427</v>
      </c>
      <c r="F1176" s="6">
        <v>9205367107.5328808</v>
      </c>
      <c r="G1176">
        <f t="shared" si="51"/>
        <v>24033</v>
      </c>
      <c r="H1176">
        <f t="shared" si="52"/>
        <v>24033</v>
      </c>
      <c r="J1176" s="4"/>
    </row>
    <row r="1177" spans="1:10" x14ac:dyDescent="0.3">
      <c r="A1177" s="4">
        <v>24</v>
      </c>
      <c r="B1177" s="4">
        <v>24035</v>
      </c>
      <c r="C1177" s="6" t="s">
        <v>2275</v>
      </c>
      <c r="D1177" s="6" t="s">
        <v>808</v>
      </c>
      <c r="E1177" t="s">
        <v>4427</v>
      </c>
      <c r="F1177" s="6">
        <v>986847227.10283303</v>
      </c>
      <c r="G1177">
        <f t="shared" si="51"/>
        <v>24035</v>
      </c>
      <c r="H1177">
        <f t="shared" si="52"/>
        <v>24033</v>
      </c>
      <c r="J1177" s="4"/>
    </row>
    <row r="1178" spans="1:10" x14ac:dyDescent="0.3">
      <c r="A1178" s="4">
        <v>24</v>
      </c>
      <c r="B1178" s="4">
        <v>24037</v>
      </c>
      <c r="C1178" s="6" t="s">
        <v>2275</v>
      </c>
      <c r="D1178" s="6" t="s">
        <v>809</v>
      </c>
      <c r="E1178" t="s">
        <v>4274</v>
      </c>
      <c r="F1178" s="6">
        <v>957020094.57009602</v>
      </c>
      <c r="G1178">
        <f t="shared" si="51"/>
        <v>24037</v>
      </c>
      <c r="H1178">
        <f t="shared" si="52"/>
        <v>24037</v>
      </c>
      <c r="J1178" s="4"/>
    </row>
    <row r="1179" spans="1:10" x14ac:dyDescent="0.3">
      <c r="A1179" s="4">
        <v>24</v>
      </c>
      <c r="B1179" s="4">
        <v>24039</v>
      </c>
      <c r="C1179" s="6" t="s">
        <v>2275</v>
      </c>
      <c r="D1179" s="6" t="s">
        <v>793</v>
      </c>
      <c r="E1179" t="s">
        <v>4430</v>
      </c>
      <c r="F1179" s="6">
        <v>284484412.93937999</v>
      </c>
      <c r="G1179">
        <f t="shared" si="51"/>
        <v>24039</v>
      </c>
      <c r="H1179">
        <f t="shared" si="52"/>
        <v>24039</v>
      </c>
      <c r="J1179" s="4"/>
    </row>
    <row r="1180" spans="1:10" x14ac:dyDescent="0.3">
      <c r="A1180" s="4">
        <v>24</v>
      </c>
      <c r="B1180" s="4">
        <v>24041</v>
      </c>
      <c r="C1180" s="6" t="s">
        <v>2275</v>
      </c>
      <c r="D1180" s="6" t="s">
        <v>403</v>
      </c>
      <c r="E1180" t="s">
        <v>4274</v>
      </c>
      <c r="F1180" s="6">
        <v>656046120.06052804</v>
      </c>
      <c r="G1180">
        <f t="shared" si="51"/>
        <v>24041</v>
      </c>
      <c r="H1180">
        <f t="shared" si="52"/>
        <v>24037</v>
      </c>
      <c r="J1180" s="4"/>
    </row>
    <row r="1181" spans="1:10" x14ac:dyDescent="0.3">
      <c r="A1181" s="4">
        <v>24</v>
      </c>
      <c r="B1181" s="4">
        <v>24043</v>
      </c>
      <c r="C1181" s="6" t="s">
        <v>2275</v>
      </c>
      <c r="D1181" s="6" t="s">
        <v>71</v>
      </c>
      <c r="E1181" t="s">
        <v>4431</v>
      </c>
      <c r="F1181" s="6">
        <v>2052579525.21456</v>
      </c>
      <c r="G1181">
        <f t="shared" si="51"/>
        <v>24043</v>
      </c>
      <c r="H1181">
        <f t="shared" si="52"/>
        <v>24043</v>
      </c>
      <c r="J1181" s="4"/>
    </row>
    <row r="1182" spans="1:10" x14ac:dyDescent="0.3">
      <c r="A1182" s="4">
        <v>24</v>
      </c>
      <c r="B1182" s="4">
        <v>24045</v>
      </c>
      <c r="C1182" s="6" t="s">
        <v>2275</v>
      </c>
      <c r="D1182" s="6" t="s">
        <v>810</v>
      </c>
      <c r="E1182" t="s">
        <v>4273</v>
      </c>
      <c r="F1182" s="6">
        <v>1003103050.18775</v>
      </c>
      <c r="G1182">
        <f t="shared" si="51"/>
        <v>24045</v>
      </c>
      <c r="H1182">
        <f t="shared" si="52"/>
        <v>24045</v>
      </c>
      <c r="J1182" s="4"/>
    </row>
    <row r="1183" spans="1:10" x14ac:dyDescent="0.3">
      <c r="A1183" s="4">
        <v>24</v>
      </c>
      <c r="B1183" s="4">
        <v>24047</v>
      </c>
      <c r="C1183" s="6" t="s">
        <v>2275</v>
      </c>
      <c r="D1183" s="6" t="s">
        <v>811</v>
      </c>
      <c r="E1183" t="s">
        <v>4273</v>
      </c>
      <c r="F1183" s="6">
        <v>809076483.54611599</v>
      </c>
      <c r="G1183">
        <f t="shared" si="51"/>
        <v>24047</v>
      </c>
      <c r="H1183">
        <f t="shared" si="52"/>
        <v>24045</v>
      </c>
      <c r="J1183" s="4"/>
    </row>
    <row r="1184" spans="1:10" x14ac:dyDescent="0.3">
      <c r="A1184" s="4">
        <v>24</v>
      </c>
      <c r="B1184" s="4">
        <v>24510</v>
      </c>
      <c r="C1184" s="6" t="s">
        <v>2275</v>
      </c>
      <c r="D1184" s="6" t="s">
        <v>812</v>
      </c>
      <c r="E1184" t="s">
        <v>4427</v>
      </c>
      <c r="F1184" s="6">
        <v>3553960858.6058602</v>
      </c>
      <c r="G1184">
        <f t="shared" si="51"/>
        <v>24510</v>
      </c>
      <c r="H1184">
        <f t="shared" si="52"/>
        <v>24033</v>
      </c>
      <c r="J1184" s="4"/>
    </row>
    <row r="1185" spans="1:10" x14ac:dyDescent="0.3">
      <c r="A1185" s="4">
        <v>25</v>
      </c>
      <c r="B1185" s="4">
        <v>25001</v>
      </c>
      <c r="C1185" s="6" t="s">
        <v>2276</v>
      </c>
      <c r="D1185" s="6" t="s">
        <v>813</v>
      </c>
      <c r="E1185" t="s">
        <v>4276</v>
      </c>
      <c r="F1185" s="6">
        <v>3036966281.26122</v>
      </c>
      <c r="G1185">
        <f t="shared" si="51"/>
        <v>25001</v>
      </c>
      <c r="H1185">
        <f t="shared" si="52"/>
        <v>25005</v>
      </c>
      <c r="J1185" s="4"/>
    </row>
    <row r="1186" spans="1:10" x14ac:dyDescent="0.3">
      <c r="A1186" s="4">
        <v>25</v>
      </c>
      <c r="B1186" s="4">
        <v>25003</v>
      </c>
      <c r="C1186" s="6" t="s">
        <v>2276</v>
      </c>
      <c r="D1186" s="6" t="s">
        <v>814</v>
      </c>
      <c r="E1186" t="s">
        <v>4276</v>
      </c>
      <c r="F1186" s="6">
        <v>1361181263.47387</v>
      </c>
      <c r="G1186">
        <f t="shared" si="51"/>
        <v>25003</v>
      </c>
      <c r="H1186">
        <f t="shared" si="52"/>
        <v>25005</v>
      </c>
      <c r="J1186" s="4"/>
    </row>
    <row r="1187" spans="1:10" x14ac:dyDescent="0.3">
      <c r="A1187" s="4">
        <v>25</v>
      </c>
      <c r="B1187" s="4">
        <v>25005</v>
      </c>
      <c r="C1187" s="6" t="s">
        <v>2276</v>
      </c>
      <c r="D1187" s="6" t="s">
        <v>815</v>
      </c>
      <c r="E1187" t="s">
        <v>4276</v>
      </c>
      <c r="F1187" s="6">
        <v>5081014241.5101604</v>
      </c>
      <c r="G1187">
        <f t="shared" si="51"/>
        <v>25005</v>
      </c>
      <c r="H1187">
        <f t="shared" si="52"/>
        <v>25005</v>
      </c>
      <c r="J1187" s="4"/>
    </row>
    <row r="1188" spans="1:10" x14ac:dyDescent="0.3">
      <c r="A1188" s="8">
        <v>25</v>
      </c>
      <c r="B1188" s="8">
        <v>25007</v>
      </c>
      <c r="C1188" s="9" t="s">
        <v>2276</v>
      </c>
      <c r="D1188" s="9" t="s">
        <v>816</v>
      </c>
      <c r="E1188" t="s">
        <v>4276</v>
      </c>
      <c r="F1188" s="6">
        <v>102543103.646135</v>
      </c>
      <c r="G1188">
        <f t="shared" si="51"/>
        <v>25007</v>
      </c>
      <c r="H1188">
        <f t="shared" si="52"/>
        <v>25005</v>
      </c>
      <c r="J1188" s="8"/>
    </row>
    <row r="1189" spans="1:10" x14ac:dyDescent="0.3">
      <c r="A1189" s="4">
        <v>25</v>
      </c>
      <c r="B1189" s="4">
        <v>25009</v>
      </c>
      <c r="C1189" s="6" t="s">
        <v>2276</v>
      </c>
      <c r="D1189" s="6" t="s">
        <v>817</v>
      </c>
      <c r="E1189" t="s">
        <v>4432</v>
      </c>
      <c r="F1189" s="6">
        <v>6686208109.10324</v>
      </c>
      <c r="G1189">
        <f t="shared" si="51"/>
        <v>25009</v>
      </c>
      <c r="H1189">
        <f t="shared" si="52"/>
        <v>25017</v>
      </c>
      <c r="J1189" s="4"/>
    </row>
    <row r="1190" spans="1:10" x14ac:dyDescent="0.3">
      <c r="A1190" s="4">
        <v>25</v>
      </c>
      <c r="B1190" s="4">
        <v>25011</v>
      </c>
      <c r="C1190" s="6" t="s">
        <v>2276</v>
      </c>
      <c r="D1190" s="6" t="s">
        <v>36</v>
      </c>
      <c r="E1190" t="s">
        <v>4276</v>
      </c>
      <c r="F1190" s="6">
        <v>922736759.02290106</v>
      </c>
      <c r="G1190">
        <f t="shared" si="51"/>
        <v>25011</v>
      </c>
      <c r="H1190">
        <f t="shared" si="52"/>
        <v>25005</v>
      </c>
      <c r="J1190" s="4"/>
    </row>
    <row r="1191" spans="1:10" x14ac:dyDescent="0.3">
      <c r="A1191" s="4">
        <v>25</v>
      </c>
      <c r="B1191" s="4">
        <v>25013</v>
      </c>
      <c r="C1191" s="6" t="s">
        <v>2276</v>
      </c>
      <c r="D1191" s="6" t="s">
        <v>818</v>
      </c>
      <c r="E1191" t="s">
        <v>4276</v>
      </c>
      <c r="F1191" s="6">
        <v>4260372449.43929</v>
      </c>
      <c r="G1191">
        <f t="shared" si="51"/>
        <v>25013</v>
      </c>
      <c r="H1191">
        <f t="shared" si="52"/>
        <v>25005</v>
      </c>
      <c r="J1191" s="4"/>
    </row>
    <row r="1192" spans="1:10" x14ac:dyDescent="0.3">
      <c r="A1192" s="4">
        <v>25</v>
      </c>
      <c r="B1192" s="4">
        <v>25015</v>
      </c>
      <c r="C1192" s="6" t="s">
        <v>2276</v>
      </c>
      <c r="D1192" s="6" t="s">
        <v>819</v>
      </c>
      <c r="E1192" t="s">
        <v>4276</v>
      </c>
      <c r="F1192" s="6">
        <v>1233589362.51037</v>
      </c>
      <c r="G1192">
        <f t="shared" si="51"/>
        <v>25015</v>
      </c>
      <c r="H1192">
        <f t="shared" si="52"/>
        <v>25005</v>
      </c>
      <c r="J1192" s="4"/>
    </row>
    <row r="1193" spans="1:10" x14ac:dyDescent="0.3">
      <c r="A1193" s="4">
        <v>25</v>
      </c>
      <c r="B1193" s="4">
        <v>25017</v>
      </c>
      <c r="C1193" s="6" t="s">
        <v>2276</v>
      </c>
      <c r="D1193" s="6" t="s">
        <v>260</v>
      </c>
      <c r="E1193" t="s">
        <v>4432</v>
      </c>
      <c r="F1193" s="6">
        <v>13584222792.663401</v>
      </c>
      <c r="G1193">
        <f t="shared" si="51"/>
        <v>25017</v>
      </c>
      <c r="H1193">
        <f t="shared" si="52"/>
        <v>25017</v>
      </c>
      <c r="J1193" s="4"/>
    </row>
    <row r="1194" spans="1:10" x14ac:dyDescent="0.3">
      <c r="A1194" s="8">
        <v>25</v>
      </c>
      <c r="B1194" s="8">
        <v>25019</v>
      </c>
      <c r="C1194" s="9" t="s">
        <v>2276</v>
      </c>
      <c r="D1194" s="9" t="s">
        <v>820</v>
      </c>
      <c r="E1194" t="s">
        <v>4276</v>
      </c>
      <c r="F1194" s="6">
        <v>69577168.691973299</v>
      </c>
      <c r="G1194">
        <f t="shared" si="51"/>
        <v>25019</v>
      </c>
      <c r="H1194">
        <f t="shared" si="52"/>
        <v>25005</v>
      </c>
      <c r="J1194" s="8"/>
    </row>
    <row r="1195" spans="1:10" x14ac:dyDescent="0.3">
      <c r="A1195" s="4">
        <v>25</v>
      </c>
      <c r="B1195" s="4">
        <v>25021</v>
      </c>
      <c r="C1195" s="6" t="s">
        <v>2276</v>
      </c>
      <c r="D1195" s="6" t="s">
        <v>821</v>
      </c>
      <c r="E1195" t="s">
        <v>4432</v>
      </c>
      <c r="F1195" s="6">
        <v>6935994051.4692297</v>
      </c>
      <c r="G1195">
        <f t="shared" si="51"/>
        <v>25021</v>
      </c>
      <c r="H1195">
        <f t="shared" si="52"/>
        <v>25017</v>
      </c>
      <c r="J1195" s="4"/>
    </row>
    <row r="1196" spans="1:10" x14ac:dyDescent="0.3">
      <c r="A1196" s="4">
        <v>25</v>
      </c>
      <c r="B1196" s="4">
        <v>25023</v>
      </c>
      <c r="C1196" s="6" t="s">
        <v>2276</v>
      </c>
      <c r="D1196" s="6" t="s">
        <v>587</v>
      </c>
      <c r="E1196" t="s">
        <v>4432</v>
      </c>
      <c r="F1196" s="6">
        <v>5028711974.5316095</v>
      </c>
      <c r="G1196">
        <f t="shared" si="51"/>
        <v>25023</v>
      </c>
      <c r="H1196">
        <f t="shared" si="52"/>
        <v>25017</v>
      </c>
      <c r="J1196" s="4"/>
    </row>
    <row r="1197" spans="1:10" x14ac:dyDescent="0.3">
      <c r="A1197" s="4">
        <v>25</v>
      </c>
      <c r="B1197" s="4">
        <v>25025</v>
      </c>
      <c r="C1197" s="6" t="s">
        <v>2276</v>
      </c>
      <c r="D1197" s="6" t="s">
        <v>822</v>
      </c>
      <c r="E1197" t="s">
        <v>4432</v>
      </c>
      <c r="F1197" s="6">
        <v>3598500492.6180701</v>
      </c>
      <c r="G1197">
        <f t="shared" si="51"/>
        <v>25025</v>
      </c>
      <c r="H1197">
        <f t="shared" si="52"/>
        <v>25017</v>
      </c>
      <c r="J1197" s="4"/>
    </row>
    <row r="1198" spans="1:10" x14ac:dyDescent="0.3">
      <c r="A1198" s="4">
        <v>25</v>
      </c>
      <c r="B1198" s="4">
        <v>25027</v>
      </c>
      <c r="C1198" s="6" t="s">
        <v>2276</v>
      </c>
      <c r="D1198" s="6" t="s">
        <v>811</v>
      </c>
      <c r="E1198" t="s">
        <v>4432</v>
      </c>
      <c r="F1198" s="6">
        <v>8629905483.5011005</v>
      </c>
      <c r="G1198">
        <f t="shared" si="51"/>
        <v>25027</v>
      </c>
      <c r="H1198">
        <f t="shared" si="52"/>
        <v>25017</v>
      </c>
      <c r="J1198" s="4"/>
    </row>
    <row r="1199" spans="1:10" x14ac:dyDescent="0.3">
      <c r="A1199" s="4">
        <v>26</v>
      </c>
      <c r="B1199" s="4">
        <v>26001</v>
      </c>
      <c r="C1199" s="6" t="s">
        <v>2277</v>
      </c>
      <c r="D1199" s="6" t="s">
        <v>823</v>
      </c>
      <c r="E1199" t="s">
        <v>4277</v>
      </c>
      <c r="F1199" s="6">
        <v>116378789.999605</v>
      </c>
      <c r="G1199">
        <f t="shared" si="51"/>
        <v>26001</v>
      </c>
      <c r="H1199">
        <f t="shared" si="52"/>
        <v>26021</v>
      </c>
      <c r="J1199" s="4"/>
    </row>
    <row r="1200" spans="1:10" x14ac:dyDescent="0.3">
      <c r="A1200" s="4">
        <v>26</v>
      </c>
      <c r="B1200" s="4">
        <v>26003</v>
      </c>
      <c r="C1200" s="6" t="s">
        <v>2277</v>
      </c>
      <c r="D1200" s="6" t="s">
        <v>824</v>
      </c>
      <c r="E1200" t="s">
        <v>4277</v>
      </c>
      <c r="F1200" s="6">
        <v>152147694.999944</v>
      </c>
      <c r="G1200">
        <f t="shared" si="51"/>
        <v>26003</v>
      </c>
      <c r="H1200">
        <f t="shared" si="52"/>
        <v>26021</v>
      </c>
      <c r="J1200" s="4"/>
    </row>
    <row r="1201" spans="1:10" x14ac:dyDescent="0.3">
      <c r="A1201" s="4">
        <v>26</v>
      </c>
      <c r="B1201" s="4">
        <v>26005</v>
      </c>
      <c r="C1201" s="6" t="s">
        <v>2277</v>
      </c>
      <c r="D1201" s="6" t="s">
        <v>825</v>
      </c>
      <c r="E1201" t="s">
        <v>4277</v>
      </c>
      <c r="F1201" s="6">
        <v>1438020429.99739</v>
      </c>
      <c r="G1201">
        <f t="shared" si="51"/>
        <v>26005</v>
      </c>
      <c r="H1201">
        <f t="shared" si="52"/>
        <v>26021</v>
      </c>
      <c r="J1201" s="4"/>
    </row>
    <row r="1202" spans="1:10" x14ac:dyDescent="0.3">
      <c r="A1202" s="4">
        <v>26</v>
      </c>
      <c r="B1202" s="4">
        <v>26007</v>
      </c>
      <c r="C1202" s="6" t="s">
        <v>2277</v>
      </c>
      <c r="D1202" s="6" t="s">
        <v>826</v>
      </c>
      <c r="E1202" t="s">
        <v>4278</v>
      </c>
      <c r="F1202" s="6">
        <v>286905695.00046802</v>
      </c>
      <c r="G1202">
        <f t="shared" si="51"/>
        <v>26007</v>
      </c>
      <c r="H1202">
        <f t="shared" si="52"/>
        <v>26081</v>
      </c>
      <c r="J1202" s="4"/>
    </row>
    <row r="1203" spans="1:10" x14ac:dyDescent="0.3">
      <c r="A1203" s="4">
        <v>26</v>
      </c>
      <c r="B1203" s="4">
        <v>26009</v>
      </c>
      <c r="C1203" s="6" t="s">
        <v>2277</v>
      </c>
      <c r="D1203" s="6" t="s">
        <v>827</v>
      </c>
      <c r="E1203" t="s">
        <v>4277</v>
      </c>
      <c r="F1203" s="6">
        <v>287404649.99593902</v>
      </c>
      <c r="G1203">
        <f t="shared" si="51"/>
        <v>26009</v>
      </c>
      <c r="H1203">
        <f t="shared" si="52"/>
        <v>26021</v>
      </c>
      <c r="J1203" s="4"/>
    </row>
    <row r="1204" spans="1:10" x14ac:dyDescent="0.3">
      <c r="A1204" s="4">
        <v>26</v>
      </c>
      <c r="B1204" s="4">
        <v>26011</v>
      </c>
      <c r="C1204" s="6" t="s">
        <v>2277</v>
      </c>
      <c r="D1204" s="6" t="s">
        <v>828</v>
      </c>
      <c r="E1204" t="s">
        <v>4277</v>
      </c>
      <c r="F1204" s="6">
        <v>308577935.00180399</v>
      </c>
      <c r="G1204">
        <f t="shared" si="51"/>
        <v>26011</v>
      </c>
      <c r="H1204">
        <f t="shared" si="52"/>
        <v>26021</v>
      </c>
      <c r="J1204" s="4"/>
    </row>
    <row r="1205" spans="1:10" x14ac:dyDescent="0.3">
      <c r="A1205" s="4">
        <v>26</v>
      </c>
      <c r="B1205" s="4">
        <v>26013</v>
      </c>
      <c r="C1205" s="6" t="s">
        <v>2277</v>
      </c>
      <c r="D1205" s="6" t="s">
        <v>829</v>
      </c>
      <c r="E1205" t="s">
        <v>4277</v>
      </c>
      <c r="F1205" s="6">
        <v>117439845.000512</v>
      </c>
      <c r="G1205">
        <f t="shared" si="51"/>
        <v>26013</v>
      </c>
      <c r="H1205">
        <f t="shared" si="52"/>
        <v>26021</v>
      </c>
      <c r="J1205" s="4"/>
    </row>
    <row r="1206" spans="1:10" x14ac:dyDescent="0.3">
      <c r="A1206" s="4">
        <v>26</v>
      </c>
      <c r="B1206" s="4">
        <v>26015</v>
      </c>
      <c r="C1206" s="6" t="s">
        <v>2277</v>
      </c>
      <c r="D1206" s="6" t="s">
        <v>830</v>
      </c>
      <c r="E1206" t="s">
        <v>4277</v>
      </c>
      <c r="F1206" s="6">
        <v>436311509.996122</v>
      </c>
      <c r="G1206">
        <f t="shared" si="51"/>
        <v>26015</v>
      </c>
      <c r="H1206">
        <f t="shared" si="52"/>
        <v>26021</v>
      </c>
      <c r="J1206" s="4"/>
    </row>
    <row r="1207" spans="1:10" x14ac:dyDescent="0.3">
      <c r="A1207" s="4">
        <v>26</v>
      </c>
      <c r="B1207" s="4">
        <v>26017</v>
      </c>
      <c r="C1207" s="6" t="s">
        <v>2277</v>
      </c>
      <c r="D1207" s="6" t="s">
        <v>271</v>
      </c>
      <c r="E1207" t="s">
        <v>4278</v>
      </c>
      <c r="F1207" s="6">
        <v>1228405674.9877801</v>
      </c>
      <c r="G1207">
        <f t="shared" si="51"/>
        <v>26017</v>
      </c>
      <c r="H1207">
        <f t="shared" si="52"/>
        <v>26081</v>
      </c>
      <c r="J1207" s="4"/>
    </row>
    <row r="1208" spans="1:10" x14ac:dyDescent="0.3">
      <c r="A1208" s="4">
        <v>26</v>
      </c>
      <c r="B1208" s="4">
        <v>26019</v>
      </c>
      <c r="C1208" s="6" t="s">
        <v>2277</v>
      </c>
      <c r="D1208" s="6" t="s">
        <v>831</v>
      </c>
      <c r="E1208" t="s">
        <v>4277</v>
      </c>
      <c r="F1208" s="6">
        <v>201758129.997172</v>
      </c>
      <c r="G1208">
        <f t="shared" si="51"/>
        <v>26019</v>
      </c>
      <c r="H1208">
        <f t="shared" si="52"/>
        <v>26021</v>
      </c>
      <c r="J1208" s="4"/>
    </row>
    <row r="1209" spans="1:10" x14ac:dyDescent="0.3">
      <c r="A1209" s="4">
        <v>26</v>
      </c>
      <c r="B1209" s="4">
        <v>26021</v>
      </c>
      <c r="C1209" s="6" t="s">
        <v>2277</v>
      </c>
      <c r="D1209" s="6" t="s">
        <v>325</v>
      </c>
      <c r="E1209" t="s">
        <v>4277</v>
      </c>
      <c r="F1209" s="6">
        <v>1991094709.9999599</v>
      </c>
      <c r="G1209">
        <f t="shared" si="51"/>
        <v>26021</v>
      </c>
      <c r="H1209">
        <f t="shared" si="52"/>
        <v>26021</v>
      </c>
      <c r="J1209" s="4"/>
    </row>
    <row r="1210" spans="1:10" x14ac:dyDescent="0.3">
      <c r="A1210" s="4">
        <v>26</v>
      </c>
      <c r="B1210" s="4">
        <v>26023</v>
      </c>
      <c r="C1210" s="6" t="s">
        <v>2277</v>
      </c>
      <c r="D1210" s="6" t="s">
        <v>832</v>
      </c>
      <c r="E1210" t="s">
        <v>4277</v>
      </c>
      <c r="F1210" s="6">
        <v>489765394.99913102</v>
      </c>
      <c r="G1210">
        <f t="shared" si="51"/>
        <v>26023</v>
      </c>
      <c r="H1210">
        <f t="shared" si="52"/>
        <v>26021</v>
      </c>
      <c r="J1210" s="4"/>
    </row>
    <row r="1211" spans="1:10" x14ac:dyDescent="0.3">
      <c r="A1211" s="4">
        <v>26</v>
      </c>
      <c r="B1211" s="4">
        <v>26025</v>
      </c>
      <c r="C1211" s="6" t="s">
        <v>2277</v>
      </c>
      <c r="D1211" s="6" t="s">
        <v>14</v>
      </c>
      <c r="E1211" t="s">
        <v>4277</v>
      </c>
      <c r="F1211" s="6">
        <v>1722332799.9936199</v>
      </c>
      <c r="G1211">
        <f t="shared" si="51"/>
        <v>26025</v>
      </c>
      <c r="H1211">
        <f t="shared" si="52"/>
        <v>26021</v>
      </c>
      <c r="J1211" s="4"/>
    </row>
    <row r="1212" spans="1:10" x14ac:dyDescent="0.3">
      <c r="A1212" s="4">
        <v>26</v>
      </c>
      <c r="B1212" s="4">
        <v>26027</v>
      </c>
      <c r="C1212" s="6" t="s">
        <v>2277</v>
      </c>
      <c r="D1212" s="6" t="s">
        <v>463</v>
      </c>
      <c r="E1212" t="s">
        <v>4277</v>
      </c>
      <c r="F1212" s="6">
        <v>466445910.000229</v>
      </c>
      <c r="G1212">
        <f t="shared" si="51"/>
        <v>26027</v>
      </c>
      <c r="H1212">
        <f t="shared" si="52"/>
        <v>26021</v>
      </c>
      <c r="J1212" s="4"/>
    </row>
    <row r="1213" spans="1:10" x14ac:dyDescent="0.3">
      <c r="A1213" s="4">
        <v>26</v>
      </c>
      <c r="B1213" s="4">
        <v>26029</v>
      </c>
      <c r="C1213" s="6" t="s">
        <v>2277</v>
      </c>
      <c r="D1213" s="6" t="s">
        <v>833</v>
      </c>
      <c r="E1213" t="s">
        <v>4277</v>
      </c>
      <c r="F1213" s="6">
        <v>257037745.001872</v>
      </c>
      <c r="G1213">
        <f t="shared" si="51"/>
        <v>26029</v>
      </c>
      <c r="H1213">
        <f t="shared" si="52"/>
        <v>26021</v>
      </c>
      <c r="J1213" s="4"/>
    </row>
    <row r="1214" spans="1:10" x14ac:dyDescent="0.3">
      <c r="A1214" s="4">
        <v>26</v>
      </c>
      <c r="B1214" s="4">
        <v>26031</v>
      </c>
      <c r="C1214" s="6" t="s">
        <v>2277</v>
      </c>
      <c r="D1214" s="6" t="s">
        <v>834</v>
      </c>
      <c r="E1214" t="s">
        <v>4277</v>
      </c>
      <c r="F1214" s="6">
        <v>320571104.99628502</v>
      </c>
      <c r="G1214">
        <f t="shared" si="51"/>
        <v>26031</v>
      </c>
      <c r="H1214">
        <f t="shared" si="52"/>
        <v>26021</v>
      </c>
      <c r="J1214" s="4"/>
    </row>
    <row r="1215" spans="1:10" x14ac:dyDescent="0.3">
      <c r="A1215" s="4">
        <v>26</v>
      </c>
      <c r="B1215" s="4">
        <v>26033</v>
      </c>
      <c r="C1215" s="6" t="s">
        <v>2277</v>
      </c>
      <c r="D1215" s="6" t="s">
        <v>835</v>
      </c>
      <c r="E1215" t="s">
        <v>4278</v>
      </c>
      <c r="F1215" s="6">
        <v>373948339.998061</v>
      </c>
      <c r="G1215">
        <f t="shared" si="51"/>
        <v>26033</v>
      </c>
      <c r="H1215">
        <f t="shared" si="52"/>
        <v>26081</v>
      </c>
      <c r="J1215" s="4"/>
    </row>
    <row r="1216" spans="1:10" x14ac:dyDescent="0.3">
      <c r="A1216" s="4">
        <v>26</v>
      </c>
      <c r="B1216" s="4">
        <v>26035</v>
      </c>
      <c r="C1216" s="6" t="s">
        <v>2277</v>
      </c>
      <c r="D1216" s="6" t="s">
        <v>836</v>
      </c>
      <c r="E1216" t="s">
        <v>4277</v>
      </c>
      <c r="F1216" s="6">
        <v>371739360.00322002</v>
      </c>
      <c r="G1216">
        <f t="shared" si="51"/>
        <v>26035</v>
      </c>
      <c r="H1216">
        <f t="shared" si="52"/>
        <v>26021</v>
      </c>
      <c r="J1216" s="4"/>
    </row>
    <row r="1217" spans="1:10" x14ac:dyDescent="0.3">
      <c r="A1217" s="4">
        <v>26</v>
      </c>
      <c r="B1217" s="4">
        <v>26037</v>
      </c>
      <c r="C1217" s="6" t="s">
        <v>2277</v>
      </c>
      <c r="D1217" s="6" t="s">
        <v>466</v>
      </c>
      <c r="E1217" t="s">
        <v>4278</v>
      </c>
      <c r="F1217" s="6">
        <v>1146958845.0129099</v>
      </c>
      <c r="G1217">
        <f t="shared" si="51"/>
        <v>26037</v>
      </c>
      <c r="H1217">
        <f t="shared" si="52"/>
        <v>26081</v>
      </c>
      <c r="J1217" s="4"/>
    </row>
    <row r="1218" spans="1:10" x14ac:dyDescent="0.3">
      <c r="A1218" s="4">
        <v>26</v>
      </c>
      <c r="B1218" s="4">
        <v>26039</v>
      </c>
      <c r="C1218" s="6" t="s">
        <v>2277</v>
      </c>
      <c r="D1218" s="6" t="s">
        <v>102</v>
      </c>
      <c r="E1218" t="s">
        <v>4277</v>
      </c>
      <c r="F1218" s="6">
        <v>303164985.00095701</v>
      </c>
      <c r="G1218">
        <f t="shared" ref="G1218:G1281" si="53">B1218</f>
        <v>26039</v>
      </c>
      <c r="H1218">
        <f t="shared" si="52"/>
        <v>26021</v>
      </c>
      <c r="J1218" s="4"/>
    </row>
    <row r="1219" spans="1:10" x14ac:dyDescent="0.3">
      <c r="A1219" s="4">
        <v>26</v>
      </c>
      <c r="B1219" s="4">
        <v>26041</v>
      </c>
      <c r="C1219" s="6" t="s">
        <v>2277</v>
      </c>
      <c r="D1219" s="6" t="s">
        <v>217</v>
      </c>
      <c r="E1219" t="s">
        <v>4277</v>
      </c>
      <c r="F1219" s="6">
        <v>413504850.00158</v>
      </c>
      <c r="G1219">
        <f t="shared" si="53"/>
        <v>26041</v>
      </c>
      <c r="H1219">
        <f t="shared" ref="H1219:H1282" si="54">VLOOKUP(E1219,$M$1:$O$412,3,FALSE)</f>
        <v>26021</v>
      </c>
      <c r="J1219" s="4"/>
    </row>
    <row r="1220" spans="1:10" x14ac:dyDescent="0.3">
      <c r="A1220" s="4">
        <v>26</v>
      </c>
      <c r="B1220" s="4">
        <v>26043</v>
      </c>
      <c r="C1220" s="6" t="s">
        <v>2277</v>
      </c>
      <c r="D1220" s="6" t="s">
        <v>568</v>
      </c>
      <c r="E1220" t="s">
        <v>4278</v>
      </c>
      <c r="F1220" s="6">
        <v>237462064.999724</v>
      </c>
      <c r="G1220">
        <f t="shared" si="53"/>
        <v>26043</v>
      </c>
      <c r="H1220">
        <f t="shared" si="54"/>
        <v>26081</v>
      </c>
      <c r="J1220" s="4"/>
    </row>
    <row r="1221" spans="1:10" x14ac:dyDescent="0.3">
      <c r="A1221" s="4">
        <v>26</v>
      </c>
      <c r="B1221" s="4">
        <v>26045</v>
      </c>
      <c r="C1221" s="6" t="s">
        <v>2277</v>
      </c>
      <c r="D1221" s="6" t="s">
        <v>837</v>
      </c>
      <c r="E1221" t="s">
        <v>4278</v>
      </c>
      <c r="F1221" s="6">
        <v>1252773805.00228</v>
      </c>
      <c r="G1221">
        <f t="shared" si="53"/>
        <v>26045</v>
      </c>
      <c r="H1221">
        <f t="shared" si="54"/>
        <v>26081</v>
      </c>
      <c r="J1221" s="4"/>
    </row>
    <row r="1222" spans="1:10" x14ac:dyDescent="0.3">
      <c r="A1222" s="4">
        <v>26</v>
      </c>
      <c r="B1222" s="4">
        <v>26047</v>
      </c>
      <c r="C1222" s="6" t="s">
        <v>2277</v>
      </c>
      <c r="D1222" s="6" t="s">
        <v>570</v>
      </c>
      <c r="E1222" t="s">
        <v>4278</v>
      </c>
      <c r="F1222" s="6">
        <v>358957424.99791098</v>
      </c>
      <c r="G1222">
        <f t="shared" si="53"/>
        <v>26047</v>
      </c>
      <c r="H1222">
        <f t="shared" si="54"/>
        <v>26081</v>
      </c>
      <c r="J1222" s="4"/>
    </row>
    <row r="1223" spans="1:10" x14ac:dyDescent="0.3">
      <c r="A1223" s="4">
        <v>26</v>
      </c>
      <c r="B1223" s="4">
        <v>26049</v>
      </c>
      <c r="C1223" s="6" t="s">
        <v>2277</v>
      </c>
      <c r="D1223" s="6" t="s">
        <v>838</v>
      </c>
      <c r="E1223" t="s">
        <v>4278</v>
      </c>
      <c r="F1223" s="6">
        <v>4068222839.99224</v>
      </c>
      <c r="G1223">
        <f t="shared" si="53"/>
        <v>26049</v>
      </c>
      <c r="H1223">
        <f t="shared" si="54"/>
        <v>26081</v>
      </c>
      <c r="J1223" s="4"/>
    </row>
    <row r="1224" spans="1:10" x14ac:dyDescent="0.3">
      <c r="A1224" s="4">
        <v>26</v>
      </c>
      <c r="B1224" s="4">
        <v>26051</v>
      </c>
      <c r="C1224" s="6" t="s">
        <v>2277</v>
      </c>
      <c r="D1224" s="6" t="s">
        <v>839</v>
      </c>
      <c r="E1224" t="s">
        <v>4277</v>
      </c>
      <c r="F1224" s="6">
        <v>246952065.000137</v>
      </c>
      <c r="G1224">
        <f t="shared" si="53"/>
        <v>26051</v>
      </c>
      <c r="H1224">
        <f t="shared" si="54"/>
        <v>26021</v>
      </c>
      <c r="J1224" s="4"/>
    </row>
    <row r="1225" spans="1:10" x14ac:dyDescent="0.3">
      <c r="A1225" s="4">
        <v>26</v>
      </c>
      <c r="B1225" s="4">
        <v>26053</v>
      </c>
      <c r="C1225" s="6" t="s">
        <v>2277</v>
      </c>
      <c r="D1225" s="6" t="s">
        <v>840</v>
      </c>
      <c r="E1225" t="s">
        <v>4277</v>
      </c>
      <c r="F1225" s="6">
        <v>140446159.99970499</v>
      </c>
      <c r="G1225">
        <f t="shared" si="53"/>
        <v>26053</v>
      </c>
      <c r="H1225">
        <f t="shared" si="54"/>
        <v>26021</v>
      </c>
      <c r="J1225" s="4"/>
    </row>
    <row r="1226" spans="1:10" x14ac:dyDescent="0.3">
      <c r="A1226" s="4">
        <v>26</v>
      </c>
      <c r="B1226" s="4">
        <v>26055</v>
      </c>
      <c r="C1226" s="6" t="s">
        <v>2277</v>
      </c>
      <c r="D1226" s="6" t="s">
        <v>841</v>
      </c>
      <c r="E1226" t="s">
        <v>4278</v>
      </c>
      <c r="F1226" s="6">
        <v>947651690.01158798</v>
      </c>
      <c r="G1226">
        <f t="shared" si="53"/>
        <v>26055</v>
      </c>
      <c r="H1226">
        <f t="shared" si="54"/>
        <v>26081</v>
      </c>
      <c r="J1226" s="4"/>
    </row>
    <row r="1227" spans="1:10" x14ac:dyDescent="0.3">
      <c r="A1227" s="4">
        <v>26</v>
      </c>
      <c r="B1227" s="4">
        <v>26057</v>
      </c>
      <c r="C1227" s="6" t="s">
        <v>2277</v>
      </c>
      <c r="D1227" s="6" t="s">
        <v>842</v>
      </c>
      <c r="E1227" t="s">
        <v>4277</v>
      </c>
      <c r="F1227" s="6">
        <v>489124089.99697798</v>
      </c>
      <c r="G1227">
        <f t="shared" si="53"/>
        <v>26057</v>
      </c>
      <c r="H1227">
        <f t="shared" si="54"/>
        <v>26021</v>
      </c>
      <c r="J1227" s="4"/>
    </row>
    <row r="1228" spans="1:10" x14ac:dyDescent="0.3">
      <c r="A1228" s="4">
        <v>26</v>
      </c>
      <c r="B1228" s="4">
        <v>26059</v>
      </c>
      <c r="C1228" s="6" t="s">
        <v>2277</v>
      </c>
      <c r="D1228" s="6" t="s">
        <v>843</v>
      </c>
      <c r="E1228" t="s">
        <v>4277</v>
      </c>
      <c r="F1228" s="6">
        <v>393385319.99416298</v>
      </c>
      <c r="G1228">
        <f t="shared" si="53"/>
        <v>26059</v>
      </c>
      <c r="H1228">
        <f t="shared" si="54"/>
        <v>26021</v>
      </c>
      <c r="J1228" s="4"/>
    </row>
    <row r="1229" spans="1:10" x14ac:dyDescent="0.3">
      <c r="A1229" s="4">
        <v>26</v>
      </c>
      <c r="B1229" s="4">
        <v>26061</v>
      </c>
      <c r="C1229" s="6" t="s">
        <v>2277</v>
      </c>
      <c r="D1229" s="6" t="s">
        <v>844</v>
      </c>
      <c r="E1229" t="s">
        <v>4277</v>
      </c>
      <c r="F1229" s="6">
        <v>245528929.999219</v>
      </c>
      <c r="G1229">
        <f t="shared" si="53"/>
        <v>26061</v>
      </c>
      <c r="H1229">
        <f t="shared" si="54"/>
        <v>26021</v>
      </c>
      <c r="J1229" s="4"/>
    </row>
    <row r="1230" spans="1:10" x14ac:dyDescent="0.3">
      <c r="A1230" s="4">
        <v>26</v>
      </c>
      <c r="B1230" s="4">
        <v>26063</v>
      </c>
      <c r="C1230" s="6" t="s">
        <v>2277</v>
      </c>
      <c r="D1230" s="6" t="s">
        <v>845</v>
      </c>
      <c r="E1230" t="s">
        <v>4278</v>
      </c>
      <c r="F1230" s="6">
        <v>319200529.99840099</v>
      </c>
      <c r="G1230">
        <f t="shared" si="53"/>
        <v>26063</v>
      </c>
      <c r="H1230">
        <f t="shared" si="54"/>
        <v>26081</v>
      </c>
      <c r="J1230" s="4"/>
    </row>
    <row r="1231" spans="1:10" x14ac:dyDescent="0.3">
      <c r="A1231" s="4">
        <v>26</v>
      </c>
      <c r="B1231" s="4">
        <v>26065</v>
      </c>
      <c r="C1231" s="6" t="s">
        <v>2277</v>
      </c>
      <c r="D1231" s="6" t="s">
        <v>846</v>
      </c>
      <c r="E1231" t="s">
        <v>4278</v>
      </c>
      <c r="F1231" s="6">
        <v>2354644199.99826</v>
      </c>
      <c r="G1231">
        <f t="shared" si="53"/>
        <v>26065</v>
      </c>
      <c r="H1231">
        <f t="shared" si="54"/>
        <v>26081</v>
      </c>
      <c r="J1231" s="4"/>
    </row>
    <row r="1232" spans="1:10" x14ac:dyDescent="0.3">
      <c r="A1232" s="4">
        <v>26</v>
      </c>
      <c r="B1232" s="4">
        <v>26067</v>
      </c>
      <c r="C1232" s="6" t="s">
        <v>2277</v>
      </c>
      <c r="D1232" s="6" t="s">
        <v>847</v>
      </c>
      <c r="E1232" t="s">
        <v>4277</v>
      </c>
      <c r="F1232" s="6">
        <v>817308729.99176395</v>
      </c>
      <c r="G1232">
        <f t="shared" si="53"/>
        <v>26067</v>
      </c>
      <c r="H1232">
        <f t="shared" si="54"/>
        <v>26021</v>
      </c>
      <c r="J1232" s="4"/>
    </row>
    <row r="1233" spans="1:10" x14ac:dyDescent="0.3">
      <c r="A1233" s="4">
        <v>26</v>
      </c>
      <c r="B1233" s="4">
        <v>26069</v>
      </c>
      <c r="C1233" s="6" t="s">
        <v>2277</v>
      </c>
      <c r="D1233" s="6" t="s">
        <v>848</v>
      </c>
      <c r="E1233" t="s">
        <v>4277</v>
      </c>
      <c r="F1233" s="6">
        <v>285839530.00439101</v>
      </c>
      <c r="G1233">
        <f t="shared" si="53"/>
        <v>26069</v>
      </c>
      <c r="H1233">
        <f t="shared" si="54"/>
        <v>26021</v>
      </c>
      <c r="J1233" s="4"/>
    </row>
    <row r="1234" spans="1:10" x14ac:dyDescent="0.3">
      <c r="A1234" s="4">
        <v>26</v>
      </c>
      <c r="B1234" s="4">
        <v>26071</v>
      </c>
      <c r="C1234" s="6" t="s">
        <v>2277</v>
      </c>
      <c r="D1234" s="6" t="s">
        <v>849</v>
      </c>
      <c r="E1234" t="s">
        <v>4277</v>
      </c>
      <c r="F1234" s="6">
        <v>140511859.99988899</v>
      </c>
      <c r="G1234">
        <f t="shared" si="53"/>
        <v>26071</v>
      </c>
      <c r="H1234">
        <f t="shared" si="54"/>
        <v>26021</v>
      </c>
      <c r="J1234" s="4"/>
    </row>
    <row r="1235" spans="1:10" x14ac:dyDescent="0.3">
      <c r="A1235" s="4">
        <v>26</v>
      </c>
      <c r="B1235" s="4">
        <v>26073</v>
      </c>
      <c r="C1235" s="6" t="s">
        <v>2277</v>
      </c>
      <c r="D1235" s="6" t="s">
        <v>850</v>
      </c>
      <c r="E1235" t="s">
        <v>4278</v>
      </c>
      <c r="F1235" s="6">
        <v>698538094.99481797</v>
      </c>
      <c r="G1235">
        <f t="shared" si="53"/>
        <v>26073</v>
      </c>
      <c r="H1235">
        <f t="shared" si="54"/>
        <v>26081</v>
      </c>
      <c r="J1235" s="4"/>
    </row>
    <row r="1236" spans="1:10" x14ac:dyDescent="0.3">
      <c r="A1236" s="4">
        <v>26</v>
      </c>
      <c r="B1236" s="4">
        <v>26075</v>
      </c>
      <c r="C1236" s="6" t="s">
        <v>2277</v>
      </c>
      <c r="D1236" s="6" t="s">
        <v>42</v>
      </c>
      <c r="E1236" t="s">
        <v>4278</v>
      </c>
      <c r="F1236" s="6">
        <v>1710353134.9974699</v>
      </c>
      <c r="G1236">
        <f t="shared" si="53"/>
        <v>26075</v>
      </c>
      <c r="H1236">
        <f t="shared" si="54"/>
        <v>26081</v>
      </c>
      <c r="J1236" s="4"/>
    </row>
    <row r="1237" spans="1:10" x14ac:dyDescent="0.3">
      <c r="A1237" s="4">
        <v>26</v>
      </c>
      <c r="B1237" s="4">
        <v>26077</v>
      </c>
      <c r="C1237" s="6" t="s">
        <v>2277</v>
      </c>
      <c r="D1237" s="6" t="s">
        <v>851</v>
      </c>
      <c r="E1237" t="s">
        <v>4278</v>
      </c>
      <c r="F1237" s="6">
        <v>2506681299.9930601</v>
      </c>
      <c r="G1237">
        <f t="shared" si="53"/>
        <v>26077</v>
      </c>
      <c r="H1237">
        <f t="shared" si="54"/>
        <v>26081</v>
      </c>
      <c r="J1237" s="4"/>
    </row>
    <row r="1238" spans="1:10" x14ac:dyDescent="0.3">
      <c r="A1238" s="4">
        <v>26</v>
      </c>
      <c r="B1238" s="4">
        <v>26079</v>
      </c>
      <c r="C1238" s="6" t="s">
        <v>2277</v>
      </c>
      <c r="D1238" s="6" t="s">
        <v>852</v>
      </c>
      <c r="E1238" t="s">
        <v>4277</v>
      </c>
      <c r="F1238" s="6">
        <v>251739404.99739099</v>
      </c>
      <c r="G1238">
        <f t="shared" si="53"/>
        <v>26079</v>
      </c>
      <c r="H1238">
        <f t="shared" si="54"/>
        <v>26021</v>
      </c>
      <c r="J1238" s="4"/>
    </row>
    <row r="1239" spans="1:10" x14ac:dyDescent="0.3">
      <c r="A1239" s="4">
        <v>26</v>
      </c>
      <c r="B1239" s="4">
        <v>26081</v>
      </c>
      <c r="C1239" s="6" t="s">
        <v>2277</v>
      </c>
      <c r="D1239" s="6" t="s">
        <v>265</v>
      </c>
      <c r="E1239" t="s">
        <v>4278</v>
      </c>
      <c r="F1239" s="6">
        <v>5966507175.0226803</v>
      </c>
      <c r="G1239">
        <f t="shared" si="53"/>
        <v>26081</v>
      </c>
      <c r="H1239">
        <f t="shared" si="54"/>
        <v>26081</v>
      </c>
      <c r="J1239" s="4"/>
    </row>
    <row r="1240" spans="1:10" x14ac:dyDescent="0.3">
      <c r="A1240" s="4">
        <v>26</v>
      </c>
      <c r="B1240" s="4">
        <v>26083</v>
      </c>
      <c r="C1240" s="6" t="s">
        <v>2277</v>
      </c>
      <c r="D1240" s="6" t="s">
        <v>853</v>
      </c>
      <c r="E1240" t="s">
        <v>4277</v>
      </c>
      <c r="F1240" s="6">
        <v>40446379.999823302</v>
      </c>
      <c r="G1240">
        <f t="shared" si="53"/>
        <v>26083</v>
      </c>
      <c r="H1240">
        <f t="shared" si="54"/>
        <v>26021</v>
      </c>
      <c r="J1240" s="4"/>
    </row>
    <row r="1241" spans="1:10" x14ac:dyDescent="0.3">
      <c r="A1241" s="4">
        <v>26</v>
      </c>
      <c r="B1241" s="4">
        <v>26085</v>
      </c>
      <c r="C1241" s="6" t="s">
        <v>2277</v>
      </c>
      <c r="D1241" s="6" t="s">
        <v>162</v>
      </c>
      <c r="E1241" t="s">
        <v>4279</v>
      </c>
      <c r="F1241" s="6">
        <v>104728719.999378</v>
      </c>
      <c r="G1241">
        <f t="shared" si="53"/>
        <v>26085</v>
      </c>
      <c r="H1241">
        <f t="shared" si="54"/>
        <v>26085</v>
      </c>
      <c r="J1241" s="4"/>
    </row>
    <row r="1242" spans="1:10" x14ac:dyDescent="0.3">
      <c r="A1242" s="4">
        <v>26</v>
      </c>
      <c r="B1242" s="4">
        <v>26087</v>
      </c>
      <c r="C1242" s="6" t="s">
        <v>2277</v>
      </c>
      <c r="D1242" s="6" t="s">
        <v>854</v>
      </c>
      <c r="E1242" t="s">
        <v>4278</v>
      </c>
      <c r="F1242" s="6">
        <v>936235220.00306499</v>
      </c>
      <c r="G1242">
        <f t="shared" si="53"/>
        <v>26087</v>
      </c>
      <c r="H1242">
        <f t="shared" si="54"/>
        <v>26081</v>
      </c>
      <c r="J1242" s="4"/>
    </row>
    <row r="1243" spans="1:10" x14ac:dyDescent="0.3">
      <c r="A1243" s="4">
        <v>26</v>
      </c>
      <c r="B1243" s="4">
        <v>26089</v>
      </c>
      <c r="C1243" s="6" t="s">
        <v>2277</v>
      </c>
      <c r="D1243" s="6" t="s">
        <v>855</v>
      </c>
      <c r="E1243" t="s">
        <v>4278</v>
      </c>
      <c r="F1243" s="6">
        <v>258498840.00137901</v>
      </c>
      <c r="G1243">
        <f t="shared" si="53"/>
        <v>26089</v>
      </c>
      <c r="H1243">
        <f t="shared" si="54"/>
        <v>26081</v>
      </c>
      <c r="J1243" s="4"/>
    </row>
    <row r="1244" spans="1:10" x14ac:dyDescent="0.3">
      <c r="A1244" s="4">
        <v>26</v>
      </c>
      <c r="B1244" s="4">
        <v>26091</v>
      </c>
      <c r="C1244" s="6" t="s">
        <v>2277</v>
      </c>
      <c r="D1244" s="6" t="s">
        <v>856</v>
      </c>
      <c r="E1244" t="s">
        <v>4280</v>
      </c>
      <c r="F1244" s="6">
        <v>920795719.99524498</v>
      </c>
      <c r="G1244">
        <f t="shared" si="53"/>
        <v>26091</v>
      </c>
      <c r="H1244">
        <f t="shared" si="54"/>
        <v>26091</v>
      </c>
      <c r="J1244" s="4"/>
    </row>
    <row r="1245" spans="1:10" x14ac:dyDescent="0.3">
      <c r="A1245" s="4">
        <v>26</v>
      </c>
      <c r="B1245" s="4">
        <v>26093</v>
      </c>
      <c r="C1245" s="6" t="s">
        <v>2277</v>
      </c>
      <c r="D1245" s="6" t="s">
        <v>486</v>
      </c>
      <c r="E1245" t="s">
        <v>4433</v>
      </c>
      <c r="F1245" s="6">
        <v>2350810605.0053101</v>
      </c>
      <c r="G1245">
        <f t="shared" si="53"/>
        <v>26093</v>
      </c>
      <c r="H1245">
        <f t="shared" si="54"/>
        <v>26125</v>
      </c>
      <c r="J1245" s="4"/>
    </row>
    <row r="1246" spans="1:10" x14ac:dyDescent="0.3">
      <c r="A1246" s="4">
        <v>26</v>
      </c>
      <c r="B1246" s="4">
        <v>26095</v>
      </c>
      <c r="C1246" s="6" t="s">
        <v>2277</v>
      </c>
      <c r="D1246" s="6" t="s">
        <v>857</v>
      </c>
      <c r="E1246" t="s">
        <v>4277</v>
      </c>
      <c r="F1246" s="6">
        <v>76472975.000075206</v>
      </c>
      <c r="G1246">
        <f t="shared" si="53"/>
        <v>26095</v>
      </c>
      <c r="H1246">
        <f t="shared" si="54"/>
        <v>26021</v>
      </c>
      <c r="J1246" s="4"/>
    </row>
    <row r="1247" spans="1:10" x14ac:dyDescent="0.3">
      <c r="A1247" s="4">
        <v>26</v>
      </c>
      <c r="B1247" s="4">
        <v>26097</v>
      </c>
      <c r="C1247" s="6" t="s">
        <v>2277</v>
      </c>
      <c r="D1247" s="6" t="s">
        <v>858</v>
      </c>
      <c r="E1247" t="s">
        <v>4278</v>
      </c>
      <c r="F1247" s="6">
        <v>244550364.995967</v>
      </c>
      <c r="G1247">
        <f t="shared" si="53"/>
        <v>26097</v>
      </c>
      <c r="H1247">
        <f t="shared" si="54"/>
        <v>26081</v>
      </c>
      <c r="J1247" s="4"/>
    </row>
    <row r="1248" spans="1:10" x14ac:dyDescent="0.3">
      <c r="A1248" s="4">
        <v>26</v>
      </c>
      <c r="B1248" s="4">
        <v>26099</v>
      </c>
      <c r="C1248" s="6" t="s">
        <v>2277</v>
      </c>
      <c r="D1248" s="6" t="s">
        <v>859</v>
      </c>
      <c r="E1248" t="s">
        <v>4433</v>
      </c>
      <c r="F1248" s="6">
        <v>6469590690.0177698</v>
      </c>
      <c r="G1248">
        <f t="shared" si="53"/>
        <v>26099</v>
      </c>
      <c r="H1248">
        <f t="shared" si="54"/>
        <v>26125</v>
      </c>
      <c r="J1248" s="4"/>
    </row>
    <row r="1249" spans="1:10" x14ac:dyDescent="0.3">
      <c r="A1249" s="4">
        <v>26</v>
      </c>
      <c r="B1249" s="4">
        <v>26101</v>
      </c>
      <c r="C1249" s="6" t="s">
        <v>2277</v>
      </c>
      <c r="D1249" s="6" t="s">
        <v>860</v>
      </c>
      <c r="E1249" t="s">
        <v>4277</v>
      </c>
      <c r="F1249" s="6">
        <v>254015909.99756199</v>
      </c>
      <c r="G1249">
        <f t="shared" si="53"/>
        <v>26101</v>
      </c>
      <c r="H1249">
        <f t="shared" si="54"/>
        <v>26021</v>
      </c>
      <c r="J1249" s="4"/>
    </row>
    <row r="1250" spans="1:10" x14ac:dyDescent="0.3">
      <c r="A1250" s="4">
        <v>26</v>
      </c>
      <c r="B1250" s="4">
        <v>26103</v>
      </c>
      <c r="C1250" s="6" t="s">
        <v>2277</v>
      </c>
      <c r="D1250" s="6" t="s">
        <v>861</v>
      </c>
      <c r="E1250" t="s">
        <v>4278</v>
      </c>
      <c r="F1250" s="6">
        <v>578448350.00160003</v>
      </c>
      <c r="G1250">
        <f t="shared" si="53"/>
        <v>26103</v>
      </c>
      <c r="H1250">
        <f t="shared" si="54"/>
        <v>26081</v>
      </c>
      <c r="J1250" s="4"/>
    </row>
    <row r="1251" spans="1:10" x14ac:dyDescent="0.3">
      <c r="A1251" s="4">
        <v>26</v>
      </c>
      <c r="B1251" s="4">
        <v>26105</v>
      </c>
      <c r="C1251" s="6" t="s">
        <v>2277</v>
      </c>
      <c r="D1251" s="6" t="s">
        <v>491</v>
      </c>
      <c r="E1251" t="s">
        <v>4277</v>
      </c>
      <c r="F1251" s="6">
        <v>311929729.99900103</v>
      </c>
      <c r="G1251">
        <f t="shared" si="53"/>
        <v>26105</v>
      </c>
      <c r="H1251">
        <f t="shared" si="54"/>
        <v>26021</v>
      </c>
      <c r="J1251" s="4"/>
    </row>
    <row r="1252" spans="1:10" x14ac:dyDescent="0.3">
      <c r="A1252" s="4">
        <v>26</v>
      </c>
      <c r="B1252" s="4">
        <v>26107</v>
      </c>
      <c r="C1252" s="6" t="s">
        <v>2277</v>
      </c>
      <c r="D1252" s="6" t="s">
        <v>862</v>
      </c>
      <c r="E1252" t="s">
        <v>4277</v>
      </c>
      <c r="F1252" s="6">
        <v>446988855.00355202</v>
      </c>
      <c r="G1252">
        <f t="shared" si="53"/>
        <v>26107</v>
      </c>
      <c r="H1252">
        <f t="shared" si="54"/>
        <v>26021</v>
      </c>
      <c r="J1252" s="4"/>
    </row>
    <row r="1253" spans="1:10" x14ac:dyDescent="0.3">
      <c r="A1253" s="4">
        <v>26</v>
      </c>
      <c r="B1253" s="4">
        <v>26109</v>
      </c>
      <c r="C1253" s="6" t="s">
        <v>2277</v>
      </c>
      <c r="D1253" s="6" t="s">
        <v>863</v>
      </c>
      <c r="E1253" t="s">
        <v>4277</v>
      </c>
      <c r="F1253" s="6">
        <v>259739474.99920699</v>
      </c>
      <c r="G1253">
        <f t="shared" si="53"/>
        <v>26109</v>
      </c>
      <c r="H1253">
        <f t="shared" si="54"/>
        <v>26021</v>
      </c>
      <c r="J1253" s="4"/>
    </row>
    <row r="1254" spans="1:10" x14ac:dyDescent="0.3">
      <c r="A1254" s="4">
        <v>26</v>
      </c>
      <c r="B1254" s="4">
        <v>26111</v>
      </c>
      <c r="C1254" s="6" t="s">
        <v>2277</v>
      </c>
      <c r="D1254" s="6" t="s">
        <v>864</v>
      </c>
      <c r="E1254" t="s">
        <v>4278</v>
      </c>
      <c r="F1254" s="6">
        <v>893800319.99456203</v>
      </c>
      <c r="G1254">
        <f t="shared" si="53"/>
        <v>26111</v>
      </c>
      <c r="H1254">
        <f t="shared" si="54"/>
        <v>26081</v>
      </c>
      <c r="J1254" s="4"/>
    </row>
    <row r="1255" spans="1:10" x14ac:dyDescent="0.3">
      <c r="A1255" s="4">
        <v>26</v>
      </c>
      <c r="B1255" s="4">
        <v>26113</v>
      </c>
      <c r="C1255" s="6" t="s">
        <v>2277</v>
      </c>
      <c r="D1255" s="6" t="s">
        <v>865</v>
      </c>
      <c r="E1255" t="s">
        <v>4277</v>
      </c>
      <c r="F1255" s="6">
        <v>163768200.00069299</v>
      </c>
      <c r="G1255">
        <f t="shared" si="53"/>
        <v>26113</v>
      </c>
      <c r="H1255">
        <f t="shared" si="54"/>
        <v>26021</v>
      </c>
      <c r="J1255" s="4"/>
    </row>
    <row r="1256" spans="1:10" x14ac:dyDescent="0.3">
      <c r="A1256" s="4">
        <v>26</v>
      </c>
      <c r="B1256" s="4">
        <v>26115</v>
      </c>
      <c r="C1256" s="6" t="s">
        <v>2277</v>
      </c>
      <c r="D1256" s="6" t="s">
        <v>56</v>
      </c>
      <c r="E1256" t="s">
        <v>4434</v>
      </c>
      <c r="F1256" s="6">
        <v>2034073824.9934001</v>
      </c>
      <c r="G1256">
        <f t="shared" si="53"/>
        <v>26115</v>
      </c>
      <c r="H1256">
        <f t="shared" si="54"/>
        <v>26163</v>
      </c>
      <c r="J1256" s="4"/>
    </row>
    <row r="1257" spans="1:10" x14ac:dyDescent="0.3">
      <c r="A1257" s="4">
        <v>26</v>
      </c>
      <c r="B1257" s="4">
        <v>26117</v>
      </c>
      <c r="C1257" s="6" t="s">
        <v>2277</v>
      </c>
      <c r="D1257" s="6" t="s">
        <v>866</v>
      </c>
      <c r="E1257" t="s">
        <v>4277</v>
      </c>
      <c r="F1257" s="6">
        <v>601991579.99770904</v>
      </c>
      <c r="G1257">
        <f t="shared" si="53"/>
        <v>26117</v>
      </c>
      <c r="H1257">
        <f t="shared" si="54"/>
        <v>26021</v>
      </c>
      <c r="J1257" s="4"/>
    </row>
    <row r="1258" spans="1:10" x14ac:dyDescent="0.3">
      <c r="A1258" s="4">
        <v>26</v>
      </c>
      <c r="B1258" s="4">
        <v>26119</v>
      </c>
      <c r="C1258" s="6" t="s">
        <v>2277</v>
      </c>
      <c r="D1258" s="6" t="s">
        <v>867</v>
      </c>
      <c r="E1258" t="s">
        <v>4277</v>
      </c>
      <c r="F1258" s="6">
        <v>108923665.000478</v>
      </c>
      <c r="G1258">
        <f t="shared" si="53"/>
        <v>26119</v>
      </c>
      <c r="H1258">
        <f t="shared" si="54"/>
        <v>26021</v>
      </c>
      <c r="J1258" s="4"/>
    </row>
    <row r="1259" spans="1:10" x14ac:dyDescent="0.3">
      <c r="A1259" s="4">
        <v>26</v>
      </c>
      <c r="B1259" s="4">
        <v>26121</v>
      </c>
      <c r="C1259" s="6" t="s">
        <v>2277</v>
      </c>
      <c r="D1259" s="6" t="s">
        <v>868</v>
      </c>
      <c r="E1259" t="s">
        <v>4277</v>
      </c>
      <c r="F1259" s="6">
        <v>1538686699.9907401</v>
      </c>
      <c r="G1259">
        <f t="shared" si="53"/>
        <v>26121</v>
      </c>
      <c r="H1259">
        <f t="shared" si="54"/>
        <v>26021</v>
      </c>
      <c r="J1259" s="4"/>
    </row>
    <row r="1260" spans="1:10" x14ac:dyDescent="0.3">
      <c r="A1260" s="4">
        <v>26</v>
      </c>
      <c r="B1260" s="4">
        <v>26123</v>
      </c>
      <c r="C1260" s="6" t="s">
        <v>2277</v>
      </c>
      <c r="D1260" s="6" t="s">
        <v>869</v>
      </c>
      <c r="E1260" t="s">
        <v>4277</v>
      </c>
      <c r="F1260" s="6">
        <v>411277985.00181901</v>
      </c>
      <c r="G1260">
        <f t="shared" si="53"/>
        <v>26123</v>
      </c>
      <c r="H1260">
        <f t="shared" si="54"/>
        <v>26021</v>
      </c>
      <c r="J1260" s="4"/>
    </row>
    <row r="1261" spans="1:10" x14ac:dyDescent="0.3">
      <c r="A1261" s="4">
        <v>26</v>
      </c>
      <c r="B1261" s="4">
        <v>26125</v>
      </c>
      <c r="C1261" s="6" t="s">
        <v>2277</v>
      </c>
      <c r="D1261" s="6" t="s">
        <v>870</v>
      </c>
      <c r="E1261" t="s">
        <v>4433</v>
      </c>
      <c r="F1261" s="6">
        <v>12939468269.904699</v>
      </c>
      <c r="G1261">
        <f t="shared" si="53"/>
        <v>26125</v>
      </c>
      <c r="H1261">
        <f t="shared" si="54"/>
        <v>26125</v>
      </c>
      <c r="J1261" s="4"/>
    </row>
    <row r="1262" spans="1:10" x14ac:dyDescent="0.3">
      <c r="A1262" s="4">
        <v>26</v>
      </c>
      <c r="B1262" s="4">
        <v>26127</v>
      </c>
      <c r="C1262" s="6" t="s">
        <v>2277</v>
      </c>
      <c r="D1262" s="6" t="s">
        <v>871</v>
      </c>
      <c r="E1262" t="s">
        <v>4277</v>
      </c>
      <c r="F1262" s="6">
        <v>324603259.99645197</v>
      </c>
      <c r="G1262">
        <f t="shared" si="53"/>
        <v>26127</v>
      </c>
      <c r="H1262">
        <f t="shared" si="54"/>
        <v>26021</v>
      </c>
      <c r="J1262" s="4"/>
    </row>
    <row r="1263" spans="1:10" x14ac:dyDescent="0.3">
      <c r="A1263" s="4">
        <v>26</v>
      </c>
      <c r="B1263" s="4">
        <v>26129</v>
      </c>
      <c r="C1263" s="6" t="s">
        <v>2277</v>
      </c>
      <c r="D1263" s="6" t="s">
        <v>872</v>
      </c>
      <c r="E1263" t="s">
        <v>4277</v>
      </c>
      <c r="F1263" s="6">
        <v>280557980.00371403</v>
      </c>
      <c r="G1263">
        <f t="shared" si="53"/>
        <v>26129</v>
      </c>
      <c r="H1263">
        <f t="shared" si="54"/>
        <v>26021</v>
      </c>
      <c r="J1263" s="4"/>
    </row>
    <row r="1264" spans="1:10" x14ac:dyDescent="0.3">
      <c r="A1264" s="4">
        <v>26</v>
      </c>
      <c r="B1264" s="4">
        <v>26131</v>
      </c>
      <c r="C1264" s="6" t="s">
        <v>2277</v>
      </c>
      <c r="D1264" s="6" t="s">
        <v>873</v>
      </c>
      <c r="E1264" t="s">
        <v>4277</v>
      </c>
      <c r="F1264" s="6">
        <v>109580300.000918</v>
      </c>
      <c r="G1264">
        <f t="shared" si="53"/>
        <v>26131</v>
      </c>
      <c r="H1264">
        <f t="shared" si="54"/>
        <v>26021</v>
      </c>
      <c r="J1264" s="4"/>
    </row>
    <row r="1265" spans="1:10" x14ac:dyDescent="0.3">
      <c r="A1265" s="4">
        <v>26</v>
      </c>
      <c r="B1265" s="4">
        <v>26133</v>
      </c>
      <c r="C1265" s="6" t="s">
        <v>2277</v>
      </c>
      <c r="D1265" s="6" t="s">
        <v>303</v>
      </c>
      <c r="E1265" t="s">
        <v>4277</v>
      </c>
      <c r="F1265" s="6">
        <v>381465515.00232899</v>
      </c>
      <c r="G1265">
        <f t="shared" si="53"/>
        <v>26133</v>
      </c>
      <c r="H1265">
        <f t="shared" si="54"/>
        <v>26021</v>
      </c>
      <c r="J1265" s="4"/>
    </row>
    <row r="1266" spans="1:10" x14ac:dyDescent="0.3">
      <c r="A1266" s="4">
        <v>26</v>
      </c>
      <c r="B1266" s="4">
        <v>26135</v>
      </c>
      <c r="C1266" s="6" t="s">
        <v>2277</v>
      </c>
      <c r="D1266" s="6" t="s">
        <v>874</v>
      </c>
      <c r="E1266" t="s">
        <v>4277</v>
      </c>
      <c r="F1266" s="6">
        <v>90238584.999719605</v>
      </c>
      <c r="G1266">
        <f t="shared" si="53"/>
        <v>26135</v>
      </c>
      <c r="H1266">
        <f t="shared" si="54"/>
        <v>26021</v>
      </c>
      <c r="J1266" s="4"/>
    </row>
    <row r="1267" spans="1:10" x14ac:dyDescent="0.3">
      <c r="A1267" s="4">
        <v>26</v>
      </c>
      <c r="B1267" s="4">
        <v>26137</v>
      </c>
      <c r="C1267" s="6" t="s">
        <v>2277</v>
      </c>
      <c r="D1267" s="6" t="s">
        <v>875</v>
      </c>
      <c r="E1267" t="s">
        <v>4278</v>
      </c>
      <c r="F1267" s="6">
        <v>351734439.99961197</v>
      </c>
      <c r="G1267">
        <f t="shared" si="53"/>
        <v>26137</v>
      </c>
      <c r="H1267">
        <f t="shared" si="54"/>
        <v>26081</v>
      </c>
      <c r="J1267" s="4"/>
    </row>
    <row r="1268" spans="1:10" x14ac:dyDescent="0.3">
      <c r="A1268" s="4">
        <v>26</v>
      </c>
      <c r="B1268" s="4">
        <v>26139</v>
      </c>
      <c r="C1268" s="6" t="s">
        <v>2277</v>
      </c>
      <c r="D1268" s="6" t="s">
        <v>641</v>
      </c>
      <c r="E1268" t="s">
        <v>4278</v>
      </c>
      <c r="F1268" s="6">
        <v>2419020709.9998398</v>
      </c>
      <c r="G1268">
        <f t="shared" si="53"/>
        <v>26139</v>
      </c>
      <c r="H1268">
        <f t="shared" si="54"/>
        <v>26081</v>
      </c>
      <c r="J1268" s="4"/>
    </row>
    <row r="1269" spans="1:10" x14ac:dyDescent="0.3">
      <c r="A1269" s="4">
        <v>26</v>
      </c>
      <c r="B1269" s="4">
        <v>26141</v>
      </c>
      <c r="C1269" s="6" t="s">
        <v>2277</v>
      </c>
      <c r="D1269" s="6" t="s">
        <v>876</v>
      </c>
      <c r="E1269" t="s">
        <v>4277</v>
      </c>
      <c r="F1269" s="6">
        <v>137352785.000337</v>
      </c>
      <c r="G1269">
        <f t="shared" si="53"/>
        <v>26141</v>
      </c>
      <c r="H1269">
        <f t="shared" si="54"/>
        <v>26021</v>
      </c>
      <c r="J1269" s="4"/>
    </row>
    <row r="1270" spans="1:10" x14ac:dyDescent="0.3">
      <c r="A1270" s="4">
        <v>26</v>
      </c>
      <c r="B1270" s="4">
        <v>26143</v>
      </c>
      <c r="C1270" s="6" t="s">
        <v>2277</v>
      </c>
      <c r="D1270" s="6" t="s">
        <v>877</v>
      </c>
      <c r="E1270" t="s">
        <v>4278</v>
      </c>
      <c r="F1270" s="6">
        <v>395410340.00058103</v>
      </c>
      <c r="G1270">
        <f t="shared" si="53"/>
        <v>26143</v>
      </c>
      <c r="H1270">
        <f t="shared" si="54"/>
        <v>26081</v>
      </c>
      <c r="J1270" s="4"/>
    </row>
    <row r="1271" spans="1:10" x14ac:dyDescent="0.3">
      <c r="A1271" s="4">
        <v>26</v>
      </c>
      <c r="B1271" s="4">
        <v>26145</v>
      </c>
      <c r="C1271" s="6" t="s">
        <v>2277</v>
      </c>
      <c r="D1271" s="6" t="s">
        <v>878</v>
      </c>
      <c r="E1271" t="s">
        <v>4278</v>
      </c>
      <c r="F1271" s="6">
        <v>2194640609.9951</v>
      </c>
      <c r="G1271">
        <f t="shared" si="53"/>
        <v>26145</v>
      </c>
      <c r="H1271">
        <f t="shared" si="54"/>
        <v>26081</v>
      </c>
      <c r="J1271" s="4"/>
    </row>
    <row r="1272" spans="1:10" x14ac:dyDescent="0.3">
      <c r="A1272" s="4">
        <v>26</v>
      </c>
      <c r="B1272" s="4">
        <v>26147</v>
      </c>
      <c r="C1272" s="6" t="s">
        <v>2277</v>
      </c>
      <c r="D1272" s="6" t="s">
        <v>64</v>
      </c>
      <c r="E1272" t="s">
        <v>4434</v>
      </c>
      <c r="F1272" s="6">
        <v>1558205439.9960001</v>
      </c>
      <c r="G1272">
        <f t="shared" si="53"/>
        <v>26147</v>
      </c>
      <c r="H1272">
        <f t="shared" si="54"/>
        <v>26163</v>
      </c>
      <c r="J1272" s="4"/>
    </row>
    <row r="1273" spans="1:10" x14ac:dyDescent="0.3">
      <c r="A1273" s="4">
        <v>26</v>
      </c>
      <c r="B1273" s="4">
        <v>26149</v>
      </c>
      <c r="C1273" s="6" t="s">
        <v>2277</v>
      </c>
      <c r="D1273" s="6" t="s">
        <v>541</v>
      </c>
      <c r="E1273" t="s">
        <v>4277</v>
      </c>
      <c r="F1273" s="6">
        <v>555526349.99196696</v>
      </c>
      <c r="G1273">
        <f t="shared" si="53"/>
        <v>26149</v>
      </c>
      <c r="H1273">
        <f t="shared" si="54"/>
        <v>26021</v>
      </c>
      <c r="J1273" s="4"/>
    </row>
    <row r="1274" spans="1:10" x14ac:dyDescent="0.3">
      <c r="A1274" s="4">
        <v>26</v>
      </c>
      <c r="B1274" s="4">
        <v>26151</v>
      </c>
      <c r="C1274" s="6" t="s">
        <v>2277</v>
      </c>
      <c r="D1274" s="6" t="s">
        <v>879</v>
      </c>
      <c r="E1274" t="s">
        <v>4277</v>
      </c>
      <c r="F1274" s="6">
        <v>419897095.00121301</v>
      </c>
      <c r="G1274">
        <f t="shared" si="53"/>
        <v>26151</v>
      </c>
      <c r="H1274">
        <f t="shared" si="54"/>
        <v>26021</v>
      </c>
      <c r="J1274" s="4"/>
    </row>
    <row r="1275" spans="1:10" x14ac:dyDescent="0.3">
      <c r="A1275" s="4">
        <v>26</v>
      </c>
      <c r="B1275" s="4">
        <v>26153</v>
      </c>
      <c r="C1275" s="6" t="s">
        <v>2277</v>
      </c>
      <c r="D1275" s="6" t="s">
        <v>880</v>
      </c>
      <c r="E1275" t="s">
        <v>4278</v>
      </c>
      <c r="F1275" s="6">
        <v>161278170.00011399</v>
      </c>
      <c r="G1275">
        <f t="shared" si="53"/>
        <v>26153</v>
      </c>
      <c r="H1275">
        <f t="shared" si="54"/>
        <v>26081</v>
      </c>
      <c r="J1275" s="4"/>
    </row>
    <row r="1276" spans="1:10" x14ac:dyDescent="0.3">
      <c r="A1276" s="4">
        <v>26</v>
      </c>
      <c r="B1276" s="4">
        <v>26155</v>
      </c>
      <c r="C1276" s="6" t="s">
        <v>2277</v>
      </c>
      <c r="D1276" s="6" t="s">
        <v>881</v>
      </c>
      <c r="E1276" t="s">
        <v>4277</v>
      </c>
      <c r="F1276" s="6">
        <v>786475719.999277</v>
      </c>
      <c r="G1276">
        <f t="shared" si="53"/>
        <v>26155</v>
      </c>
      <c r="H1276">
        <f t="shared" si="54"/>
        <v>26021</v>
      </c>
      <c r="J1276" s="4"/>
    </row>
    <row r="1277" spans="1:10" x14ac:dyDescent="0.3">
      <c r="A1277" s="4">
        <v>26</v>
      </c>
      <c r="B1277" s="4">
        <v>26157</v>
      </c>
      <c r="C1277" s="6" t="s">
        <v>2277</v>
      </c>
      <c r="D1277" s="6" t="s">
        <v>882</v>
      </c>
      <c r="E1277" t="s">
        <v>4277</v>
      </c>
      <c r="F1277" s="6">
        <v>525128055.00252098</v>
      </c>
      <c r="G1277">
        <f t="shared" si="53"/>
        <v>26157</v>
      </c>
      <c r="H1277">
        <f t="shared" si="54"/>
        <v>26021</v>
      </c>
      <c r="J1277" s="4"/>
    </row>
    <row r="1278" spans="1:10" x14ac:dyDescent="0.3">
      <c r="A1278" s="4">
        <v>26</v>
      </c>
      <c r="B1278" s="4">
        <v>26159</v>
      </c>
      <c r="C1278" s="6" t="s">
        <v>2277</v>
      </c>
      <c r="D1278" s="6" t="s">
        <v>142</v>
      </c>
      <c r="E1278" t="s">
        <v>4277</v>
      </c>
      <c r="F1278" s="6">
        <v>1046323600.00272</v>
      </c>
      <c r="G1278">
        <f t="shared" si="53"/>
        <v>26159</v>
      </c>
      <c r="H1278">
        <f t="shared" si="54"/>
        <v>26021</v>
      </c>
      <c r="J1278" s="4"/>
    </row>
    <row r="1279" spans="1:10" x14ac:dyDescent="0.3">
      <c r="A1279" s="4">
        <v>26</v>
      </c>
      <c r="B1279" s="4">
        <v>26161</v>
      </c>
      <c r="C1279" s="6" t="s">
        <v>2277</v>
      </c>
      <c r="D1279" s="6" t="s">
        <v>883</v>
      </c>
      <c r="E1279" t="s">
        <v>4433</v>
      </c>
      <c r="F1279" s="6">
        <v>3674410104.9910402</v>
      </c>
      <c r="G1279">
        <f t="shared" si="53"/>
        <v>26161</v>
      </c>
      <c r="H1279">
        <f t="shared" si="54"/>
        <v>26125</v>
      </c>
      <c r="J1279" s="4"/>
    </row>
    <row r="1280" spans="1:10" x14ac:dyDescent="0.3">
      <c r="A1280" s="4">
        <v>26</v>
      </c>
      <c r="B1280" s="4">
        <v>26163</v>
      </c>
      <c r="C1280" s="6" t="s">
        <v>2277</v>
      </c>
      <c r="D1280" s="6" t="s">
        <v>419</v>
      </c>
      <c r="E1280" t="s">
        <v>4434</v>
      </c>
      <c r="F1280" s="6">
        <v>15555069584.9839</v>
      </c>
      <c r="G1280">
        <f t="shared" si="53"/>
        <v>26163</v>
      </c>
      <c r="H1280">
        <f t="shared" si="54"/>
        <v>26163</v>
      </c>
      <c r="J1280" s="4"/>
    </row>
    <row r="1281" spans="1:10" x14ac:dyDescent="0.3">
      <c r="A1281" s="4">
        <v>26</v>
      </c>
      <c r="B1281" s="4">
        <v>26165</v>
      </c>
      <c r="C1281" s="6" t="s">
        <v>2277</v>
      </c>
      <c r="D1281" s="6" t="s">
        <v>884</v>
      </c>
      <c r="E1281" t="s">
        <v>4277</v>
      </c>
      <c r="F1281" s="6">
        <v>411763799.99650002</v>
      </c>
      <c r="G1281">
        <f t="shared" si="53"/>
        <v>26165</v>
      </c>
      <c r="H1281">
        <f t="shared" si="54"/>
        <v>26021</v>
      </c>
      <c r="J1281" s="4"/>
    </row>
    <row r="1282" spans="1:10" x14ac:dyDescent="0.3">
      <c r="A1282" s="4">
        <v>27</v>
      </c>
      <c r="B1282" s="4">
        <v>27001</v>
      </c>
      <c r="C1282" s="6" t="s">
        <v>2278</v>
      </c>
      <c r="D1282" s="6" t="s">
        <v>885</v>
      </c>
      <c r="E1282" t="s">
        <v>4281</v>
      </c>
      <c r="F1282" s="6">
        <v>261385254.899528</v>
      </c>
      <c r="G1282">
        <f t="shared" ref="G1282:G1345" si="55">B1282</f>
        <v>27001</v>
      </c>
      <c r="H1282">
        <f t="shared" si="54"/>
        <v>27137</v>
      </c>
      <c r="J1282" s="4"/>
    </row>
    <row r="1283" spans="1:10" x14ac:dyDescent="0.3">
      <c r="A1283" s="4">
        <v>27</v>
      </c>
      <c r="B1283" s="4">
        <v>27003</v>
      </c>
      <c r="C1283" s="6" t="s">
        <v>2278</v>
      </c>
      <c r="D1283" s="6" t="s">
        <v>886</v>
      </c>
      <c r="E1283" t="s">
        <v>4435</v>
      </c>
      <c r="F1283" s="6">
        <v>3154549175.5104799</v>
      </c>
      <c r="G1283">
        <f t="shared" si="55"/>
        <v>27003</v>
      </c>
      <c r="H1283">
        <f t="shared" ref="H1283:H1346" si="56">VLOOKUP(E1283,$M$1:$O$412,3,FALSE)</f>
        <v>27053</v>
      </c>
      <c r="J1283" s="4"/>
    </row>
    <row r="1284" spans="1:10" x14ac:dyDescent="0.3">
      <c r="A1284" s="4">
        <v>27</v>
      </c>
      <c r="B1284" s="4">
        <v>27005</v>
      </c>
      <c r="C1284" s="6" t="s">
        <v>2278</v>
      </c>
      <c r="D1284" s="6" t="s">
        <v>887</v>
      </c>
      <c r="E1284" t="s">
        <v>4282</v>
      </c>
      <c r="F1284" s="6">
        <v>427325293.54025698</v>
      </c>
      <c r="G1284">
        <f t="shared" si="55"/>
        <v>27005</v>
      </c>
      <c r="H1284">
        <f t="shared" si="56"/>
        <v>27111</v>
      </c>
      <c r="J1284" s="4"/>
    </row>
    <row r="1285" spans="1:10" x14ac:dyDescent="0.3">
      <c r="A1285" s="4">
        <v>27</v>
      </c>
      <c r="B1285" s="4">
        <v>27007</v>
      </c>
      <c r="C1285" s="6" t="s">
        <v>2278</v>
      </c>
      <c r="D1285" s="6" t="s">
        <v>888</v>
      </c>
      <c r="E1285" t="s">
        <v>4281</v>
      </c>
      <c r="F1285" s="6">
        <v>406349454.97872299</v>
      </c>
      <c r="G1285">
        <f t="shared" si="55"/>
        <v>27007</v>
      </c>
      <c r="H1285">
        <f t="shared" si="56"/>
        <v>27137</v>
      </c>
      <c r="J1285" s="4"/>
    </row>
    <row r="1286" spans="1:10" x14ac:dyDescent="0.3">
      <c r="A1286" s="4">
        <v>27</v>
      </c>
      <c r="B1286" s="4">
        <v>27009</v>
      </c>
      <c r="C1286" s="6" t="s">
        <v>2278</v>
      </c>
      <c r="D1286" s="6" t="s">
        <v>92</v>
      </c>
      <c r="E1286" t="s">
        <v>4281</v>
      </c>
      <c r="F1286" s="6">
        <v>484974153.939183</v>
      </c>
      <c r="G1286">
        <f t="shared" si="55"/>
        <v>27009</v>
      </c>
      <c r="H1286">
        <f t="shared" si="56"/>
        <v>27137</v>
      </c>
      <c r="J1286" s="4"/>
    </row>
    <row r="1287" spans="1:10" x14ac:dyDescent="0.3">
      <c r="A1287" s="4">
        <v>27</v>
      </c>
      <c r="B1287" s="4">
        <v>27011</v>
      </c>
      <c r="C1287" s="6" t="s">
        <v>2278</v>
      </c>
      <c r="D1287" s="6" t="s">
        <v>889</v>
      </c>
      <c r="E1287" t="s">
        <v>4281</v>
      </c>
      <c r="F1287" s="6">
        <v>69719175.600615501</v>
      </c>
      <c r="G1287">
        <f t="shared" si="55"/>
        <v>27011</v>
      </c>
      <c r="H1287">
        <f t="shared" si="56"/>
        <v>27137</v>
      </c>
      <c r="J1287" s="4"/>
    </row>
    <row r="1288" spans="1:10" x14ac:dyDescent="0.3">
      <c r="A1288" s="4">
        <v>27</v>
      </c>
      <c r="B1288" s="4">
        <v>27013</v>
      </c>
      <c r="C1288" s="6" t="s">
        <v>2278</v>
      </c>
      <c r="D1288" s="6" t="s">
        <v>890</v>
      </c>
      <c r="E1288" t="s">
        <v>4281</v>
      </c>
      <c r="F1288" s="6">
        <v>621971817.22988796</v>
      </c>
      <c r="G1288">
        <f t="shared" si="55"/>
        <v>27013</v>
      </c>
      <c r="H1288">
        <f t="shared" si="56"/>
        <v>27137</v>
      </c>
      <c r="J1288" s="4"/>
    </row>
    <row r="1289" spans="1:10" x14ac:dyDescent="0.3">
      <c r="A1289" s="4">
        <v>27</v>
      </c>
      <c r="B1289" s="4">
        <v>27015</v>
      </c>
      <c r="C1289" s="6" t="s">
        <v>2278</v>
      </c>
      <c r="D1289" s="6" t="s">
        <v>461</v>
      </c>
      <c r="E1289" t="s">
        <v>4281</v>
      </c>
      <c r="F1289" s="6">
        <v>238040722.470671</v>
      </c>
      <c r="G1289">
        <f t="shared" si="55"/>
        <v>27015</v>
      </c>
      <c r="H1289">
        <f t="shared" si="56"/>
        <v>27137</v>
      </c>
      <c r="J1289" s="4"/>
    </row>
    <row r="1290" spans="1:10" x14ac:dyDescent="0.3">
      <c r="A1290" s="4">
        <v>27</v>
      </c>
      <c r="B1290" s="4">
        <v>27017</v>
      </c>
      <c r="C1290" s="6" t="s">
        <v>2278</v>
      </c>
      <c r="D1290" s="6" t="s">
        <v>891</v>
      </c>
      <c r="E1290" t="s">
        <v>4281</v>
      </c>
      <c r="F1290" s="6">
        <v>500459760.32912499</v>
      </c>
      <c r="G1290">
        <f t="shared" si="55"/>
        <v>27017</v>
      </c>
      <c r="H1290">
        <f t="shared" si="56"/>
        <v>27137</v>
      </c>
      <c r="J1290" s="4"/>
    </row>
    <row r="1291" spans="1:10" x14ac:dyDescent="0.3">
      <c r="A1291" s="4">
        <v>27</v>
      </c>
      <c r="B1291" s="4">
        <v>27019</v>
      </c>
      <c r="C1291" s="6" t="s">
        <v>2278</v>
      </c>
      <c r="D1291" s="6" t="s">
        <v>892</v>
      </c>
      <c r="E1291" t="s">
        <v>4435</v>
      </c>
      <c r="F1291" s="6">
        <v>889474452.40006196</v>
      </c>
      <c r="G1291">
        <f t="shared" si="55"/>
        <v>27019</v>
      </c>
      <c r="H1291">
        <f t="shared" si="56"/>
        <v>27053</v>
      </c>
      <c r="J1291" s="4"/>
    </row>
    <row r="1292" spans="1:10" x14ac:dyDescent="0.3">
      <c r="A1292" s="4">
        <v>27</v>
      </c>
      <c r="B1292" s="4">
        <v>27021</v>
      </c>
      <c r="C1292" s="6" t="s">
        <v>2278</v>
      </c>
      <c r="D1292" s="6" t="s">
        <v>463</v>
      </c>
      <c r="E1292" t="s">
        <v>4281</v>
      </c>
      <c r="F1292" s="6">
        <v>420758280.80120403</v>
      </c>
      <c r="G1292">
        <f t="shared" si="55"/>
        <v>27021</v>
      </c>
      <c r="H1292">
        <f t="shared" si="56"/>
        <v>27137</v>
      </c>
      <c r="J1292" s="4"/>
    </row>
    <row r="1293" spans="1:10" x14ac:dyDescent="0.3">
      <c r="A1293" s="4">
        <v>27</v>
      </c>
      <c r="B1293" s="4">
        <v>27023</v>
      </c>
      <c r="C1293" s="6" t="s">
        <v>2278</v>
      </c>
      <c r="D1293" s="6" t="s">
        <v>835</v>
      </c>
      <c r="E1293" t="s">
        <v>4281</v>
      </c>
      <c r="F1293" s="6">
        <v>160846962.28900501</v>
      </c>
      <c r="G1293">
        <f t="shared" si="55"/>
        <v>27023</v>
      </c>
      <c r="H1293">
        <f t="shared" si="56"/>
        <v>27137</v>
      </c>
      <c r="J1293" s="4"/>
    </row>
    <row r="1294" spans="1:10" x14ac:dyDescent="0.3">
      <c r="A1294" s="4">
        <v>27</v>
      </c>
      <c r="B1294" s="4">
        <v>27025</v>
      </c>
      <c r="C1294" s="6" t="s">
        <v>2278</v>
      </c>
      <c r="D1294" s="6" t="s">
        <v>893</v>
      </c>
      <c r="E1294" t="s">
        <v>4281</v>
      </c>
      <c r="F1294" s="6">
        <v>813003189.90542996</v>
      </c>
      <c r="G1294">
        <f t="shared" si="55"/>
        <v>27025</v>
      </c>
      <c r="H1294">
        <f t="shared" si="56"/>
        <v>27137</v>
      </c>
      <c r="J1294" s="4"/>
    </row>
    <row r="1295" spans="1:10" x14ac:dyDescent="0.3">
      <c r="A1295" s="4">
        <v>27</v>
      </c>
      <c r="B1295" s="4">
        <v>27027</v>
      </c>
      <c r="C1295" s="6" t="s">
        <v>2278</v>
      </c>
      <c r="D1295" s="6" t="s">
        <v>20</v>
      </c>
      <c r="E1295" t="s">
        <v>4281</v>
      </c>
      <c r="F1295" s="6">
        <v>779088136.49512804</v>
      </c>
      <c r="G1295">
        <f t="shared" si="55"/>
        <v>27027</v>
      </c>
      <c r="H1295">
        <f t="shared" si="56"/>
        <v>27137</v>
      </c>
      <c r="J1295" s="4"/>
    </row>
    <row r="1296" spans="1:10" x14ac:dyDescent="0.3">
      <c r="A1296" s="4">
        <v>27</v>
      </c>
      <c r="B1296" s="4">
        <v>27029</v>
      </c>
      <c r="C1296" s="6" t="s">
        <v>2278</v>
      </c>
      <c r="D1296" s="6" t="s">
        <v>440</v>
      </c>
      <c r="E1296" t="s">
        <v>4282</v>
      </c>
      <c r="F1296" s="6">
        <v>116867207.45973299</v>
      </c>
      <c r="G1296">
        <f t="shared" si="55"/>
        <v>27029</v>
      </c>
      <c r="H1296">
        <f t="shared" si="56"/>
        <v>27111</v>
      </c>
      <c r="J1296" s="4"/>
    </row>
    <row r="1297" spans="1:10" x14ac:dyDescent="0.3">
      <c r="A1297" s="4">
        <v>27</v>
      </c>
      <c r="B1297" s="4">
        <v>27031</v>
      </c>
      <c r="C1297" s="6" t="s">
        <v>2278</v>
      </c>
      <c r="D1297" s="6" t="s">
        <v>344</v>
      </c>
      <c r="E1297" t="s">
        <v>4281</v>
      </c>
      <c r="F1297" s="6">
        <v>117997494.55935299</v>
      </c>
      <c r="G1297">
        <f t="shared" si="55"/>
        <v>27031</v>
      </c>
      <c r="H1297">
        <f t="shared" si="56"/>
        <v>27137</v>
      </c>
      <c r="J1297" s="4"/>
    </row>
    <row r="1298" spans="1:10" x14ac:dyDescent="0.3">
      <c r="A1298" s="4">
        <v>27</v>
      </c>
      <c r="B1298" s="4">
        <v>27033</v>
      </c>
      <c r="C1298" s="6" t="s">
        <v>2278</v>
      </c>
      <c r="D1298" s="6" t="s">
        <v>894</v>
      </c>
      <c r="E1298" t="s">
        <v>4281</v>
      </c>
      <c r="F1298" s="6">
        <v>151407270.96934301</v>
      </c>
      <c r="G1298">
        <f t="shared" si="55"/>
        <v>27033</v>
      </c>
      <c r="H1298">
        <f t="shared" si="56"/>
        <v>27137</v>
      </c>
      <c r="J1298" s="4"/>
    </row>
    <row r="1299" spans="1:10" x14ac:dyDescent="0.3">
      <c r="A1299" s="4">
        <v>27</v>
      </c>
      <c r="B1299" s="4">
        <v>27035</v>
      </c>
      <c r="C1299" s="6" t="s">
        <v>2278</v>
      </c>
      <c r="D1299" s="6" t="s">
        <v>895</v>
      </c>
      <c r="E1299" t="s">
        <v>4281</v>
      </c>
      <c r="F1299" s="6">
        <v>829537539.20440996</v>
      </c>
      <c r="G1299">
        <f t="shared" si="55"/>
        <v>27035</v>
      </c>
      <c r="H1299">
        <f t="shared" si="56"/>
        <v>27137</v>
      </c>
      <c r="J1299" s="4"/>
    </row>
    <row r="1300" spans="1:10" x14ac:dyDescent="0.3">
      <c r="A1300" s="4">
        <v>27</v>
      </c>
      <c r="B1300" s="4">
        <v>27037</v>
      </c>
      <c r="C1300" s="6" t="s">
        <v>2278</v>
      </c>
      <c r="D1300" s="6" t="s">
        <v>896</v>
      </c>
      <c r="E1300" t="s">
        <v>4435</v>
      </c>
      <c r="F1300" s="6">
        <v>4128526551.3095598</v>
      </c>
      <c r="G1300">
        <f t="shared" si="55"/>
        <v>27037</v>
      </c>
      <c r="H1300">
        <f t="shared" si="56"/>
        <v>27053</v>
      </c>
      <c r="J1300" s="4"/>
    </row>
    <row r="1301" spans="1:10" x14ac:dyDescent="0.3">
      <c r="A1301" s="4">
        <v>27</v>
      </c>
      <c r="B1301" s="4">
        <v>27039</v>
      </c>
      <c r="C1301" s="6" t="s">
        <v>2278</v>
      </c>
      <c r="D1301" s="6" t="s">
        <v>350</v>
      </c>
      <c r="E1301" t="s">
        <v>4281</v>
      </c>
      <c r="F1301" s="6">
        <v>223787006.37892899</v>
      </c>
      <c r="G1301">
        <f t="shared" si="55"/>
        <v>27039</v>
      </c>
      <c r="H1301">
        <f t="shared" si="56"/>
        <v>27137</v>
      </c>
      <c r="J1301" s="4"/>
    </row>
    <row r="1302" spans="1:10" x14ac:dyDescent="0.3">
      <c r="A1302" s="4">
        <v>27</v>
      </c>
      <c r="B1302" s="4">
        <v>27041</v>
      </c>
      <c r="C1302" s="6" t="s">
        <v>2278</v>
      </c>
      <c r="D1302" s="6" t="s">
        <v>220</v>
      </c>
      <c r="E1302" t="s">
        <v>4281</v>
      </c>
      <c r="F1302" s="6">
        <v>600788660.45010304</v>
      </c>
      <c r="G1302">
        <f t="shared" si="55"/>
        <v>27041</v>
      </c>
      <c r="H1302">
        <f t="shared" si="56"/>
        <v>27137</v>
      </c>
      <c r="J1302" s="4"/>
    </row>
    <row r="1303" spans="1:10" x14ac:dyDescent="0.3">
      <c r="A1303" s="4">
        <v>27</v>
      </c>
      <c r="B1303" s="4">
        <v>27043</v>
      </c>
      <c r="C1303" s="6" t="s">
        <v>2278</v>
      </c>
      <c r="D1303" s="6" t="s">
        <v>897</v>
      </c>
      <c r="E1303" t="s">
        <v>4281</v>
      </c>
      <c r="F1303" s="6">
        <v>240170014.600005</v>
      </c>
      <c r="G1303">
        <f t="shared" si="55"/>
        <v>27043</v>
      </c>
      <c r="H1303">
        <f t="shared" si="56"/>
        <v>27137</v>
      </c>
      <c r="J1303" s="4"/>
    </row>
    <row r="1304" spans="1:10" x14ac:dyDescent="0.3">
      <c r="A1304" s="4">
        <v>27</v>
      </c>
      <c r="B1304" s="4">
        <v>27045</v>
      </c>
      <c r="C1304" s="6" t="s">
        <v>2278</v>
      </c>
      <c r="D1304" s="6" t="s">
        <v>898</v>
      </c>
      <c r="E1304" t="s">
        <v>4281</v>
      </c>
      <c r="F1304" s="6">
        <v>238825927.26052001</v>
      </c>
      <c r="G1304">
        <f t="shared" si="55"/>
        <v>27045</v>
      </c>
      <c r="H1304">
        <f t="shared" si="56"/>
        <v>27137</v>
      </c>
      <c r="J1304" s="4"/>
    </row>
    <row r="1305" spans="1:10" x14ac:dyDescent="0.3">
      <c r="A1305" s="4">
        <v>27</v>
      </c>
      <c r="B1305" s="4">
        <v>27047</v>
      </c>
      <c r="C1305" s="6" t="s">
        <v>2278</v>
      </c>
      <c r="D1305" s="6" t="s">
        <v>899</v>
      </c>
      <c r="E1305" t="s">
        <v>4281</v>
      </c>
      <c r="F1305" s="6">
        <v>559597398.23217905</v>
      </c>
      <c r="G1305">
        <f t="shared" si="55"/>
        <v>27047</v>
      </c>
      <c r="H1305">
        <f t="shared" si="56"/>
        <v>27137</v>
      </c>
      <c r="J1305" s="4"/>
    </row>
    <row r="1306" spans="1:10" x14ac:dyDescent="0.3">
      <c r="A1306" s="4">
        <v>27</v>
      </c>
      <c r="B1306" s="4">
        <v>27049</v>
      </c>
      <c r="C1306" s="6" t="s">
        <v>2278</v>
      </c>
      <c r="D1306" s="6" t="s">
        <v>900</v>
      </c>
      <c r="E1306" t="s">
        <v>4281</v>
      </c>
      <c r="F1306" s="6">
        <v>693528541.236637</v>
      </c>
      <c r="G1306">
        <f t="shared" si="55"/>
        <v>27049</v>
      </c>
      <c r="H1306">
        <f t="shared" si="56"/>
        <v>27137</v>
      </c>
      <c r="J1306" s="4"/>
    </row>
    <row r="1307" spans="1:10" x14ac:dyDescent="0.3">
      <c r="A1307" s="4">
        <v>27</v>
      </c>
      <c r="B1307" s="4">
        <v>27051</v>
      </c>
      <c r="C1307" s="6" t="s">
        <v>2278</v>
      </c>
      <c r="D1307" s="6" t="s">
        <v>110</v>
      </c>
      <c r="E1307" t="s">
        <v>4281</v>
      </c>
      <c r="F1307" s="6">
        <v>129532462.18027399</v>
      </c>
      <c r="G1307">
        <f t="shared" si="55"/>
        <v>27051</v>
      </c>
      <c r="H1307">
        <f t="shared" si="56"/>
        <v>27137</v>
      </c>
      <c r="J1307" s="4"/>
    </row>
    <row r="1308" spans="1:10" x14ac:dyDescent="0.3">
      <c r="A1308" s="4">
        <v>27</v>
      </c>
      <c r="B1308" s="4">
        <v>27053</v>
      </c>
      <c r="C1308" s="6" t="s">
        <v>2278</v>
      </c>
      <c r="D1308" s="6" t="s">
        <v>901</v>
      </c>
      <c r="E1308" t="s">
        <v>4435</v>
      </c>
      <c r="F1308" s="6">
        <v>11515834279.057199</v>
      </c>
      <c r="G1308">
        <f t="shared" si="55"/>
        <v>27053</v>
      </c>
      <c r="H1308">
        <f t="shared" si="56"/>
        <v>27053</v>
      </c>
      <c r="J1308" s="4"/>
    </row>
    <row r="1309" spans="1:10" x14ac:dyDescent="0.3">
      <c r="A1309" s="4">
        <v>27</v>
      </c>
      <c r="B1309" s="4">
        <v>27055</v>
      </c>
      <c r="C1309" s="6" t="s">
        <v>2278</v>
      </c>
      <c r="D1309" s="6" t="s">
        <v>41</v>
      </c>
      <c r="E1309" t="s">
        <v>4281</v>
      </c>
      <c r="F1309" s="6">
        <v>194518984.65918899</v>
      </c>
      <c r="G1309">
        <f t="shared" si="55"/>
        <v>27055</v>
      </c>
      <c r="H1309">
        <f t="shared" si="56"/>
        <v>27137</v>
      </c>
      <c r="J1309" s="4"/>
    </row>
    <row r="1310" spans="1:10" x14ac:dyDescent="0.3">
      <c r="A1310" s="4">
        <v>27</v>
      </c>
      <c r="B1310" s="4">
        <v>27057</v>
      </c>
      <c r="C1310" s="6" t="s">
        <v>2278</v>
      </c>
      <c r="D1310" s="6" t="s">
        <v>902</v>
      </c>
      <c r="E1310" t="s">
        <v>4282</v>
      </c>
      <c r="F1310" s="6">
        <v>273400934.79995602</v>
      </c>
      <c r="G1310">
        <f t="shared" si="55"/>
        <v>27057</v>
      </c>
      <c r="H1310">
        <f t="shared" si="56"/>
        <v>27111</v>
      </c>
      <c r="J1310" s="4"/>
    </row>
    <row r="1311" spans="1:10" x14ac:dyDescent="0.3">
      <c r="A1311" s="4">
        <v>27</v>
      </c>
      <c r="B1311" s="4">
        <v>27059</v>
      </c>
      <c r="C1311" s="6" t="s">
        <v>2278</v>
      </c>
      <c r="D1311" s="6" t="s">
        <v>903</v>
      </c>
      <c r="E1311" t="s">
        <v>4281</v>
      </c>
      <c r="F1311" s="6">
        <v>396422868.20029098</v>
      </c>
      <c r="G1311">
        <f t="shared" si="55"/>
        <v>27059</v>
      </c>
      <c r="H1311">
        <f t="shared" si="56"/>
        <v>27137</v>
      </c>
      <c r="J1311" s="4"/>
    </row>
    <row r="1312" spans="1:10" x14ac:dyDescent="0.3">
      <c r="A1312" s="4">
        <v>27</v>
      </c>
      <c r="B1312" s="4">
        <v>27061</v>
      </c>
      <c r="C1312" s="6" t="s">
        <v>2278</v>
      </c>
      <c r="D1312" s="6" t="s">
        <v>904</v>
      </c>
      <c r="E1312" t="s">
        <v>4281</v>
      </c>
      <c r="F1312" s="6">
        <v>491596329.934165</v>
      </c>
      <c r="G1312">
        <f t="shared" si="55"/>
        <v>27061</v>
      </c>
      <c r="H1312">
        <f t="shared" si="56"/>
        <v>27137</v>
      </c>
      <c r="J1312" s="4"/>
    </row>
    <row r="1313" spans="1:10" x14ac:dyDescent="0.3">
      <c r="A1313" s="4">
        <v>27</v>
      </c>
      <c r="B1313" s="4">
        <v>27063</v>
      </c>
      <c r="C1313" s="6" t="s">
        <v>2278</v>
      </c>
      <c r="D1313" s="6" t="s">
        <v>42</v>
      </c>
      <c r="E1313" t="s">
        <v>4281</v>
      </c>
      <c r="F1313" s="6">
        <v>266776914.099637</v>
      </c>
      <c r="G1313">
        <f t="shared" si="55"/>
        <v>27063</v>
      </c>
      <c r="H1313">
        <f t="shared" si="56"/>
        <v>27137</v>
      </c>
      <c r="J1313" s="4"/>
    </row>
    <row r="1314" spans="1:10" x14ac:dyDescent="0.3">
      <c r="A1314" s="4">
        <v>27</v>
      </c>
      <c r="B1314" s="4">
        <v>27065</v>
      </c>
      <c r="C1314" s="6" t="s">
        <v>2278</v>
      </c>
      <c r="D1314" s="6" t="s">
        <v>905</v>
      </c>
      <c r="E1314" t="s">
        <v>4282</v>
      </c>
      <c r="F1314" s="6">
        <v>173781578.25077301</v>
      </c>
      <c r="G1314">
        <f t="shared" si="55"/>
        <v>27065</v>
      </c>
      <c r="H1314">
        <f t="shared" si="56"/>
        <v>27111</v>
      </c>
      <c r="J1314" s="4"/>
    </row>
    <row r="1315" spans="1:10" x14ac:dyDescent="0.3">
      <c r="A1315" s="4">
        <v>27</v>
      </c>
      <c r="B1315" s="4">
        <v>27067</v>
      </c>
      <c r="C1315" s="6" t="s">
        <v>2278</v>
      </c>
      <c r="D1315" s="6" t="s">
        <v>906</v>
      </c>
      <c r="E1315" t="s">
        <v>4281</v>
      </c>
      <c r="F1315" s="6">
        <v>489733895.88018602</v>
      </c>
      <c r="G1315">
        <f t="shared" si="55"/>
        <v>27067</v>
      </c>
      <c r="H1315">
        <f t="shared" si="56"/>
        <v>27137</v>
      </c>
      <c r="J1315" s="4"/>
    </row>
    <row r="1316" spans="1:10" x14ac:dyDescent="0.3">
      <c r="A1316" s="4">
        <v>27</v>
      </c>
      <c r="B1316" s="4">
        <v>27069</v>
      </c>
      <c r="C1316" s="6" t="s">
        <v>2278</v>
      </c>
      <c r="D1316" s="6" t="s">
        <v>907</v>
      </c>
      <c r="E1316" t="s">
        <v>4282</v>
      </c>
      <c r="F1316" s="6">
        <v>84245356.910222903</v>
      </c>
      <c r="G1316">
        <f t="shared" si="55"/>
        <v>27069</v>
      </c>
      <c r="H1316">
        <f t="shared" si="56"/>
        <v>27111</v>
      </c>
      <c r="J1316" s="4"/>
    </row>
    <row r="1317" spans="1:10" x14ac:dyDescent="0.3">
      <c r="A1317" s="4">
        <v>27</v>
      </c>
      <c r="B1317" s="4">
        <v>27071</v>
      </c>
      <c r="C1317" s="6" t="s">
        <v>2278</v>
      </c>
      <c r="D1317" s="6" t="s">
        <v>908</v>
      </c>
      <c r="E1317" t="s">
        <v>4281</v>
      </c>
      <c r="F1317" s="6">
        <v>128719065.150157</v>
      </c>
      <c r="G1317">
        <f t="shared" si="55"/>
        <v>27071</v>
      </c>
      <c r="H1317">
        <f t="shared" si="56"/>
        <v>27137</v>
      </c>
      <c r="J1317" s="4"/>
    </row>
    <row r="1318" spans="1:10" x14ac:dyDescent="0.3">
      <c r="A1318" s="4">
        <v>27</v>
      </c>
      <c r="B1318" s="4">
        <v>27073</v>
      </c>
      <c r="C1318" s="6" t="s">
        <v>2278</v>
      </c>
      <c r="D1318" s="6" t="s">
        <v>909</v>
      </c>
      <c r="E1318" t="s">
        <v>4282</v>
      </c>
      <c r="F1318" s="6">
        <v>111885433.409411</v>
      </c>
      <c r="G1318">
        <f t="shared" si="55"/>
        <v>27073</v>
      </c>
      <c r="H1318">
        <f t="shared" si="56"/>
        <v>27111</v>
      </c>
      <c r="J1318" s="4"/>
    </row>
    <row r="1319" spans="1:10" x14ac:dyDescent="0.3">
      <c r="A1319" s="4">
        <v>27</v>
      </c>
      <c r="B1319" s="4">
        <v>27075</v>
      </c>
      <c r="C1319" s="6" t="s">
        <v>2278</v>
      </c>
      <c r="D1319" s="6" t="s">
        <v>162</v>
      </c>
      <c r="E1319" t="s">
        <v>4281</v>
      </c>
      <c r="F1319" s="6">
        <v>176319323.24071401</v>
      </c>
      <c r="G1319">
        <f t="shared" si="55"/>
        <v>27075</v>
      </c>
      <c r="H1319">
        <f t="shared" si="56"/>
        <v>27137</v>
      </c>
      <c r="J1319" s="4"/>
    </row>
    <row r="1320" spans="1:10" x14ac:dyDescent="0.3">
      <c r="A1320" s="4">
        <v>27</v>
      </c>
      <c r="B1320" s="4">
        <v>27077</v>
      </c>
      <c r="C1320" s="6" t="s">
        <v>2278</v>
      </c>
      <c r="D1320" s="6" t="s">
        <v>910</v>
      </c>
      <c r="E1320" t="s">
        <v>4282</v>
      </c>
      <c r="F1320" s="6">
        <v>50830473.7808351</v>
      </c>
      <c r="G1320">
        <f t="shared" si="55"/>
        <v>27077</v>
      </c>
      <c r="H1320">
        <f t="shared" si="56"/>
        <v>27111</v>
      </c>
      <c r="J1320" s="4"/>
    </row>
    <row r="1321" spans="1:10" x14ac:dyDescent="0.3">
      <c r="A1321" s="4">
        <v>27</v>
      </c>
      <c r="B1321" s="4">
        <v>27079</v>
      </c>
      <c r="C1321" s="6" t="s">
        <v>2278</v>
      </c>
      <c r="D1321" s="6" t="s">
        <v>911</v>
      </c>
      <c r="E1321" t="s">
        <v>4281</v>
      </c>
      <c r="F1321" s="6">
        <v>275680777.31974798</v>
      </c>
      <c r="G1321">
        <f t="shared" si="55"/>
        <v>27079</v>
      </c>
      <c r="H1321">
        <f t="shared" si="56"/>
        <v>27137</v>
      </c>
      <c r="J1321" s="4"/>
    </row>
    <row r="1322" spans="1:10" x14ac:dyDescent="0.3">
      <c r="A1322" s="4">
        <v>27</v>
      </c>
      <c r="B1322" s="4">
        <v>27081</v>
      </c>
      <c r="C1322" s="6" t="s">
        <v>2278</v>
      </c>
      <c r="D1322" s="6" t="s">
        <v>118</v>
      </c>
      <c r="E1322" t="s">
        <v>4282</v>
      </c>
      <c r="F1322" s="6">
        <v>78739404.910481602</v>
      </c>
      <c r="G1322">
        <f t="shared" si="55"/>
        <v>27081</v>
      </c>
      <c r="H1322">
        <f t="shared" si="56"/>
        <v>27111</v>
      </c>
      <c r="J1322" s="4"/>
    </row>
    <row r="1323" spans="1:10" x14ac:dyDescent="0.3">
      <c r="A1323" s="4">
        <v>27</v>
      </c>
      <c r="B1323" s="4">
        <v>27083</v>
      </c>
      <c r="C1323" s="6" t="s">
        <v>2278</v>
      </c>
      <c r="D1323" s="6" t="s">
        <v>579</v>
      </c>
      <c r="E1323" t="s">
        <v>4281</v>
      </c>
      <c r="F1323" s="6">
        <v>280760892.99098599</v>
      </c>
      <c r="G1323">
        <f t="shared" si="55"/>
        <v>27083</v>
      </c>
      <c r="H1323">
        <f t="shared" si="56"/>
        <v>27137</v>
      </c>
      <c r="J1323" s="4"/>
    </row>
    <row r="1324" spans="1:10" x14ac:dyDescent="0.3">
      <c r="A1324" s="4">
        <v>27</v>
      </c>
      <c r="B1324" s="4">
        <v>27085</v>
      </c>
      <c r="C1324" s="6" t="s">
        <v>2278</v>
      </c>
      <c r="D1324" s="6" t="s">
        <v>912</v>
      </c>
      <c r="E1324" t="s">
        <v>4281</v>
      </c>
      <c r="F1324" s="6">
        <v>351863021.08018798</v>
      </c>
      <c r="G1324">
        <f t="shared" si="55"/>
        <v>27085</v>
      </c>
      <c r="H1324">
        <f t="shared" si="56"/>
        <v>27137</v>
      </c>
      <c r="J1324" s="4"/>
    </row>
    <row r="1325" spans="1:10" x14ac:dyDescent="0.3">
      <c r="A1325" s="4">
        <v>27</v>
      </c>
      <c r="B1325" s="4">
        <v>27087</v>
      </c>
      <c r="C1325" s="6" t="s">
        <v>2278</v>
      </c>
      <c r="D1325" s="6" t="s">
        <v>913</v>
      </c>
      <c r="E1325" t="s">
        <v>4282</v>
      </c>
      <c r="F1325" s="6">
        <v>80163569.939753607</v>
      </c>
      <c r="G1325">
        <f t="shared" si="55"/>
        <v>27087</v>
      </c>
      <c r="H1325">
        <f t="shared" si="56"/>
        <v>27111</v>
      </c>
      <c r="J1325" s="4"/>
    </row>
    <row r="1326" spans="1:10" x14ac:dyDescent="0.3">
      <c r="A1326" s="4">
        <v>27</v>
      </c>
      <c r="B1326" s="4">
        <v>27089</v>
      </c>
      <c r="C1326" s="6" t="s">
        <v>2278</v>
      </c>
      <c r="D1326" s="6" t="s">
        <v>54</v>
      </c>
      <c r="E1326" t="s">
        <v>4281</v>
      </c>
      <c r="F1326" s="6">
        <v>165985200.149515</v>
      </c>
      <c r="G1326">
        <f t="shared" si="55"/>
        <v>27089</v>
      </c>
      <c r="H1326">
        <f t="shared" si="56"/>
        <v>27137</v>
      </c>
      <c r="J1326" s="4"/>
    </row>
    <row r="1327" spans="1:10" x14ac:dyDescent="0.3">
      <c r="A1327" s="4">
        <v>27</v>
      </c>
      <c r="B1327" s="4">
        <v>27091</v>
      </c>
      <c r="C1327" s="6" t="s">
        <v>2278</v>
      </c>
      <c r="D1327" s="6" t="s">
        <v>298</v>
      </c>
      <c r="E1327" t="s">
        <v>4281</v>
      </c>
      <c r="F1327" s="6">
        <v>312718637.08047199</v>
      </c>
      <c r="G1327">
        <f t="shared" si="55"/>
        <v>27091</v>
      </c>
      <c r="H1327">
        <f t="shared" si="56"/>
        <v>27137</v>
      </c>
      <c r="J1327" s="4"/>
    </row>
    <row r="1328" spans="1:10" x14ac:dyDescent="0.3">
      <c r="A1328" s="4">
        <v>27</v>
      </c>
      <c r="B1328" s="4">
        <v>27093</v>
      </c>
      <c r="C1328" s="6" t="s">
        <v>2278</v>
      </c>
      <c r="D1328" s="6" t="s">
        <v>914</v>
      </c>
      <c r="E1328" t="s">
        <v>4281</v>
      </c>
      <c r="F1328" s="6">
        <v>251634247.75940701</v>
      </c>
      <c r="G1328">
        <f t="shared" si="55"/>
        <v>27093</v>
      </c>
      <c r="H1328">
        <f t="shared" si="56"/>
        <v>27137</v>
      </c>
      <c r="J1328" s="4"/>
    </row>
    <row r="1329" spans="1:10" x14ac:dyDescent="0.3">
      <c r="A1329" s="4">
        <v>27</v>
      </c>
      <c r="B1329" s="4">
        <v>27095</v>
      </c>
      <c r="C1329" s="6" t="s">
        <v>2278</v>
      </c>
      <c r="D1329" s="6" t="s">
        <v>915</v>
      </c>
      <c r="E1329" t="s">
        <v>4281</v>
      </c>
      <c r="F1329" s="6">
        <v>423950114.90108699</v>
      </c>
      <c r="G1329">
        <f t="shared" si="55"/>
        <v>27095</v>
      </c>
      <c r="H1329">
        <f t="shared" si="56"/>
        <v>27137</v>
      </c>
      <c r="J1329" s="4"/>
    </row>
    <row r="1330" spans="1:10" x14ac:dyDescent="0.3">
      <c r="A1330" s="4">
        <v>27</v>
      </c>
      <c r="B1330" s="4">
        <v>27097</v>
      </c>
      <c r="C1330" s="6" t="s">
        <v>2278</v>
      </c>
      <c r="D1330" s="6" t="s">
        <v>916</v>
      </c>
      <c r="E1330" t="s">
        <v>4282</v>
      </c>
      <c r="F1330" s="6">
        <v>490340326.28999001</v>
      </c>
      <c r="G1330">
        <f t="shared" si="55"/>
        <v>27097</v>
      </c>
      <c r="H1330">
        <f t="shared" si="56"/>
        <v>27111</v>
      </c>
      <c r="J1330" s="4"/>
    </row>
    <row r="1331" spans="1:10" x14ac:dyDescent="0.3">
      <c r="A1331" s="4">
        <v>27</v>
      </c>
      <c r="B1331" s="4">
        <v>27099</v>
      </c>
      <c r="C1331" s="6" t="s">
        <v>2278</v>
      </c>
      <c r="D1331" s="6" t="s">
        <v>917</v>
      </c>
      <c r="E1331" t="s">
        <v>4281</v>
      </c>
      <c r="F1331" s="6">
        <v>412000595.15967202</v>
      </c>
      <c r="G1331">
        <f t="shared" si="55"/>
        <v>27099</v>
      </c>
      <c r="H1331">
        <f t="shared" si="56"/>
        <v>27137</v>
      </c>
      <c r="J1331" s="4"/>
    </row>
    <row r="1332" spans="1:10" x14ac:dyDescent="0.3">
      <c r="A1332" s="4">
        <v>27</v>
      </c>
      <c r="B1332" s="4">
        <v>27101</v>
      </c>
      <c r="C1332" s="6" t="s">
        <v>2278</v>
      </c>
      <c r="D1332" s="6" t="s">
        <v>387</v>
      </c>
      <c r="E1332" t="s">
        <v>4281</v>
      </c>
      <c r="F1332" s="6">
        <v>109997539.169467</v>
      </c>
      <c r="G1332">
        <f t="shared" si="55"/>
        <v>27101</v>
      </c>
      <c r="H1332">
        <f t="shared" si="56"/>
        <v>27137</v>
      </c>
      <c r="J1332" s="4"/>
    </row>
    <row r="1333" spans="1:10" x14ac:dyDescent="0.3">
      <c r="A1333" s="4">
        <v>27</v>
      </c>
      <c r="B1333" s="4">
        <v>27103</v>
      </c>
      <c r="C1333" s="6" t="s">
        <v>2278</v>
      </c>
      <c r="D1333" s="6" t="s">
        <v>918</v>
      </c>
      <c r="E1333" t="s">
        <v>4281</v>
      </c>
      <c r="F1333" s="6">
        <v>392759965.46991903</v>
      </c>
      <c r="G1333">
        <f t="shared" si="55"/>
        <v>27103</v>
      </c>
      <c r="H1333">
        <f t="shared" si="56"/>
        <v>27137</v>
      </c>
      <c r="J1333" s="4"/>
    </row>
    <row r="1334" spans="1:10" x14ac:dyDescent="0.3">
      <c r="A1334" s="4">
        <v>27</v>
      </c>
      <c r="B1334" s="4">
        <v>27105</v>
      </c>
      <c r="C1334" s="6" t="s">
        <v>2278</v>
      </c>
      <c r="D1334" s="6" t="s">
        <v>919</v>
      </c>
      <c r="E1334" t="s">
        <v>4281</v>
      </c>
      <c r="F1334" s="6">
        <v>310618869.360093</v>
      </c>
      <c r="G1334">
        <f t="shared" si="55"/>
        <v>27105</v>
      </c>
      <c r="H1334">
        <f t="shared" si="56"/>
        <v>27137</v>
      </c>
      <c r="J1334" s="4"/>
    </row>
    <row r="1335" spans="1:10" x14ac:dyDescent="0.3">
      <c r="A1335" s="4">
        <v>27</v>
      </c>
      <c r="B1335" s="4">
        <v>27107</v>
      </c>
      <c r="C1335" s="6" t="s">
        <v>2278</v>
      </c>
      <c r="D1335" s="6" t="s">
        <v>920</v>
      </c>
      <c r="E1335" t="s">
        <v>4282</v>
      </c>
      <c r="F1335" s="6">
        <v>101747579.200091</v>
      </c>
      <c r="G1335">
        <f t="shared" si="55"/>
        <v>27107</v>
      </c>
      <c r="H1335">
        <f t="shared" si="56"/>
        <v>27111</v>
      </c>
      <c r="J1335" s="4"/>
    </row>
    <row r="1336" spans="1:10" x14ac:dyDescent="0.3">
      <c r="A1336" s="4">
        <v>27</v>
      </c>
      <c r="B1336" s="4">
        <v>27109</v>
      </c>
      <c r="C1336" s="6" t="s">
        <v>2278</v>
      </c>
      <c r="D1336" s="6" t="s">
        <v>921</v>
      </c>
      <c r="E1336" t="s">
        <v>4435</v>
      </c>
      <c r="F1336" s="6">
        <v>1478362309.3947999</v>
      </c>
      <c r="G1336">
        <f t="shared" si="55"/>
        <v>27109</v>
      </c>
      <c r="H1336">
        <f t="shared" si="56"/>
        <v>27053</v>
      </c>
      <c r="J1336" s="4"/>
    </row>
    <row r="1337" spans="1:10" x14ac:dyDescent="0.3">
      <c r="A1337" s="4">
        <v>27</v>
      </c>
      <c r="B1337" s="4">
        <v>27111</v>
      </c>
      <c r="C1337" s="6" t="s">
        <v>2278</v>
      </c>
      <c r="D1337" s="6" t="s">
        <v>922</v>
      </c>
      <c r="E1337" t="s">
        <v>4282</v>
      </c>
      <c r="F1337" s="6">
        <v>824076327.50635397</v>
      </c>
      <c r="G1337">
        <f t="shared" si="55"/>
        <v>27111</v>
      </c>
      <c r="H1337">
        <f t="shared" si="56"/>
        <v>27111</v>
      </c>
      <c r="J1337" s="4"/>
    </row>
    <row r="1338" spans="1:10" x14ac:dyDescent="0.3">
      <c r="A1338" s="4">
        <v>27</v>
      </c>
      <c r="B1338" s="4">
        <v>27113</v>
      </c>
      <c r="C1338" s="6" t="s">
        <v>2278</v>
      </c>
      <c r="D1338" s="6" t="s">
        <v>923</v>
      </c>
      <c r="E1338" t="s">
        <v>4281</v>
      </c>
      <c r="F1338" s="6">
        <v>143308968.160209</v>
      </c>
      <c r="G1338">
        <f t="shared" si="55"/>
        <v>27113</v>
      </c>
      <c r="H1338">
        <f t="shared" si="56"/>
        <v>27137</v>
      </c>
      <c r="J1338" s="4"/>
    </row>
    <row r="1339" spans="1:10" x14ac:dyDescent="0.3">
      <c r="A1339" s="4">
        <v>27</v>
      </c>
      <c r="B1339" s="4">
        <v>27115</v>
      </c>
      <c r="C1339" s="6" t="s">
        <v>2278</v>
      </c>
      <c r="D1339" s="6" t="s">
        <v>924</v>
      </c>
      <c r="E1339" t="s">
        <v>4282</v>
      </c>
      <c r="F1339" s="6">
        <v>564235093.099159</v>
      </c>
      <c r="G1339">
        <f t="shared" si="55"/>
        <v>27115</v>
      </c>
      <c r="H1339">
        <f t="shared" si="56"/>
        <v>27111</v>
      </c>
      <c r="J1339" s="4"/>
    </row>
    <row r="1340" spans="1:10" x14ac:dyDescent="0.3">
      <c r="A1340" s="4">
        <v>27</v>
      </c>
      <c r="B1340" s="4">
        <v>27117</v>
      </c>
      <c r="C1340" s="6" t="s">
        <v>2278</v>
      </c>
      <c r="D1340" s="6" t="s">
        <v>925</v>
      </c>
      <c r="E1340" t="s">
        <v>4282</v>
      </c>
      <c r="F1340" s="6">
        <v>123193060.049808</v>
      </c>
      <c r="G1340">
        <f t="shared" si="55"/>
        <v>27117</v>
      </c>
      <c r="H1340">
        <f t="shared" si="56"/>
        <v>27111</v>
      </c>
      <c r="J1340" s="4"/>
    </row>
    <row r="1341" spans="1:10" x14ac:dyDescent="0.3">
      <c r="A1341" s="4">
        <v>27</v>
      </c>
      <c r="B1341" s="4">
        <v>27119</v>
      </c>
      <c r="C1341" s="6" t="s">
        <v>2278</v>
      </c>
      <c r="D1341" s="6" t="s">
        <v>129</v>
      </c>
      <c r="E1341" t="s">
        <v>4281</v>
      </c>
      <c r="F1341" s="6">
        <v>405051730.31066298</v>
      </c>
      <c r="G1341">
        <f t="shared" si="55"/>
        <v>27119</v>
      </c>
      <c r="H1341">
        <f t="shared" si="56"/>
        <v>27137</v>
      </c>
      <c r="J1341" s="4"/>
    </row>
    <row r="1342" spans="1:10" x14ac:dyDescent="0.3">
      <c r="A1342" s="4">
        <v>27</v>
      </c>
      <c r="B1342" s="4">
        <v>27121</v>
      </c>
      <c r="C1342" s="6" t="s">
        <v>2278</v>
      </c>
      <c r="D1342" s="6" t="s">
        <v>130</v>
      </c>
      <c r="E1342" t="s">
        <v>4281</v>
      </c>
      <c r="F1342" s="6">
        <v>153571715.18055999</v>
      </c>
      <c r="G1342">
        <f t="shared" si="55"/>
        <v>27121</v>
      </c>
      <c r="H1342">
        <f t="shared" si="56"/>
        <v>27137</v>
      </c>
      <c r="J1342" s="4"/>
    </row>
    <row r="1343" spans="1:10" x14ac:dyDescent="0.3">
      <c r="A1343" s="4">
        <v>27</v>
      </c>
      <c r="B1343" s="4">
        <v>27123</v>
      </c>
      <c r="C1343" s="6" t="s">
        <v>2278</v>
      </c>
      <c r="D1343" s="6" t="s">
        <v>926</v>
      </c>
      <c r="E1343" t="s">
        <v>4435</v>
      </c>
      <c r="F1343" s="6">
        <v>4603672615.0475397</v>
      </c>
      <c r="G1343">
        <f t="shared" si="55"/>
        <v>27123</v>
      </c>
      <c r="H1343">
        <f t="shared" si="56"/>
        <v>27053</v>
      </c>
      <c r="J1343" s="4"/>
    </row>
    <row r="1344" spans="1:10" x14ac:dyDescent="0.3">
      <c r="A1344" s="4">
        <v>27</v>
      </c>
      <c r="B1344" s="4">
        <v>27125</v>
      </c>
      <c r="C1344" s="6" t="s">
        <v>2278</v>
      </c>
      <c r="D1344" s="6" t="s">
        <v>927</v>
      </c>
      <c r="E1344" t="s">
        <v>4282</v>
      </c>
      <c r="F1344" s="6">
        <v>58919668.020698003</v>
      </c>
      <c r="G1344">
        <f t="shared" si="55"/>
        <v>27125</v>
      </c>
      <c r="H1344">
        <f t="shared" si="56"/>
        <v>27111</v>
      </c>
      <c r="J1344" s="4"/>
    </row>
    <row r="1345" spans="1:10" x14ac:dyDescent="0.3">
      <c r="A1345" s="4">
        <v>27</v>
      </c>
      <c r="B1345" s="4">
        <v>27127</v>
      </c>
      <c r="C1345" s="6" t="s">
        <v>2278</v>
      </c>
      <c r="D1345" s="6" t="s">
        <v>928</v>
      </c>
      <c r="E1345" t="s">
        <v>4281</v>
      </c>
      <c r="F1345" s="6">
        <v>213572720.11148801</v>
      </c>
      <c r="G1345">
        <f t="shared" si="55"/>
        <v>27127</v>
      </c>
      <c r="H1345">
        <f t="shared" si="56"/>
        <v>27137</v>
      </c>
      <c r="J1345" s="4"/>
    </row>
    <row r="1346" spans="1:10" x14ac:dyDescent="0.3">
      <c r="A1346" s="4">
        <v>27</v>
      </c>
      <c r="B1346" s="4">
        <v>27129</v>
      </c>
      <c r="C1346" s="6" t="s">
        <v>2278</v>
      </c>
      <c r="D1346" s="6" t="s">
        <v>929</v>
      </c>
      <c r="E1346" t="s">
        <v>4281</v>
      </c>
      <c r="F1346" s="6">
        <v>253197802.70017099</v>
      </c>
      <c r="G1346">
        <f t="shared" ref="G1346:G1409" si="57">B1346</f>
        <v>27129</v>
      </c>
      <c r="H1346">
        <f t="shared" si="56"/>
        <v>27137</v>
      </c>
      <c r="J1346" s="4"/>
    </row>
    <row r="1347" spans="1:10" x14ac:dyDescent="0.3">
      <c r="A1347" s="4">
        <v>27</v>
      </c>
      <c r="B1347" s="4">
        <v>27131</v>
      </c>
      <c r="C1347" s="6" t="s">
        <v>2278</v>
      </c>
      <c r="D1347" s="6" t="s">
        <v>648</v>
      </c>
      <c r="E1347" t="s">
        <v>4281</v>
      </c>
      <c r="F1347" s="6">
        <v>742663977.69838202</v>
      </c>
      <c r="G1347">
        <f t="shared" si="57"/>
        <v>27131</v>
      </c>
      <c r="H1347">
        <f t="shared" ref="H1347:H1410" si="58">VLOOKUP(E1347,$M$1:$O$412,3,FALSE)</f>
        <v>27137</v>
      </c>
      <c r="J1347" s="4"/>
    </row>
    <row r="1348" spans="1:10" x14ac:dyDescent="0.3">
      <c r="A1348" s="4">
        <v>27</v>
      </c>
      <c r="B1348" s="4">
        <v>27133</v>
      </c>
      <c r="C1348" s="6" t="s">
        <v>2278</v>
      </c>
      <c r="D1348" s="6" t="s">
        <v>930</v>
      </c>
      <c r="E1348" t="s">
        <v>4281</v>
      </c>
      <c r="F1348" s="6">
        <v>183074403.419157</v>
      </c>
      <c r="G1348">
        <f t="shared" si="57"/>
        <v>27133</v>
      </c>
      <c r="H1348">
        <f t="shared" si="58"/>
        <v>27137</v>
      </c>
      <c r="J1348" s="4"/>
    </row>
    <row r="1349" spans="1:10" x14ac:dyDescent="0.3">
      <c r="A1349" s="4">
        <v>27</v>
      </c>
      <c r="B1349" s="4">
        <v>27135</v>
      </c>
      <c r="C1349" s="6" t="s">
        <v>2278</v>
      </c>
      <c r="D1349" s="6" t="s">
        <v>931</v>
      </c>
      <c r="E1349" t="s">
        <v>4282</v>
      </c>
      <c r="F1349" s="6">
        <v>173475376.09901801</v>
      </c>
      <c r="G1349">
        <f t="shared" si="57"/>
        <v>27135</v>
      </c>
      <c r="H1349">
        <f t="shared" si="58"/>
        <v>27111</v>
      </c>
      <c r="J1349" s="4"/>
    </row>
    <row r="1350" spans="1:10" x14ac:dyDescent="0.3">
      <c r="A1350" s="4">
        <v>27</v>
      </c>
      <c r="B1350" s="4">
        <v>27137</v>
      </c>
      <c r="C1350" s="6" t="s">
        <v>2278</v>
      </c>
      <c r="D1350" s="6" t="s">
        <v>932</v>
      </c>
      <c r="E1350" t="s">
        <v>4281</v>
      </c>
      <c r="F1350" s="6">
        <v>2117607273.4918399</v>
      </c>
      <c r="G1350">
        <f t="shared" si="57"/>
        <v>27137</v>
      </c>
      <c r="H1350">
        <f t="shared" si="58"/>
        <v>27137</v>
      </c>
      <c r="J1350" s="4"/>
    </row>
    <row r="1351" spans="1:10" x14ac:dyDescent="0.3">
      <c r="A1351" s="4">
        <v>27</v>
      </c>
      <c r="B1351" s="4">
        <v>27139</v>
      </c>
      <c r="C1351" s="6" t="s">
        <v>2278</v>
      </c>
      <c r="D1351" s="6" t="s">
        <v>135</v>
      </c>
      <c r="E1351" t="s">
        <v>4435</v>
      </c>
      <c r="F1351" s="6">
        <v>1331753984.7073901</v>
      </c>
      <c r="G1351">
        <f t="shared" si="57"/>
        <v>27139</v>
      </c>
      <c r="H1351">
        <f t="shared" si="58"/>
        <v>27053</v>
      </c>
      <c r="J1351" s="4"/>
    </row>
    <row r="1352" spans="1:10" x14ac:dyDescent="0.3">
      <c r="A1352" s="4">
        <v>27</v>
      </c>
      <c r="B1352" s="4">
        <v>27141</v>
      </c>
      <c r="C1352" s="6" t="s">
        <v>2278</v>
      </c>
      <c r="D1352" s="6" t="s">
        <v>933</v>
      </c>
      <c r="E1352" t="s">
        <v>4435</v>
      </c>
      <c r="F1352" s="6">
        <v>918095473.60423303</v>
      </c>
      <c r="G1352">
        <f t="shared" si="57"/>
        <v>27141</v>
      </c>
      <c r="H1352">
        <f t="shared" si="58"/>
        <v>27053</v>
      </c>
      <c r="J1352" s="4"/>
    </row>
    <row r="1353" spans="1:10" x14ac:dyDescent="0.3">
      <c r="A1353" s="4">
        <v>27</v>
      </c>
      <c r="B1353" s="4">
        <v>27143</v>
      </c>
      <c r="C1353" s="6" t="s">
        <v>2278</v>
      </c>
      <c r="D1353" s="6" t="s">
        <v>934</v>
      </c>
      <c r="E1353" t="s">
        <v>4281</v>
      </c>
      <c r="F1353" s="6">
        <v>196063548.520511</v>
      </c>
      <c r="G1353">
        <f t="shared" si="57"/>
        <v>27143</v>
      </c>
      <c r="H1353">
        <f t="shared" si="58"/>
        <v>27137</v>
      </c>
      <c r="J1353" s="4"/>
    </row>
    <row r="1354" spans="1:10" x14ac:dyDescent="0.3">
      <c r="A1354" s="4">
        <v>27</v>
      </c>
      <c r="B1354" s="4">
        <v>27145</v>
      </c>
      <c r="C1354" s="6" t="s">
        <v>2278</v>
      </c>
      <c r="D1354" s="6" t="s">
        <v>935</v>
      </c>
      <c r="E1354" t="s">
        <v>4281</v>
      </c>
      <c r="F1354" s="6">
        <v>1872284183.0058701</v>
      </c>
      <c r="G1354">
        <f t="shared" si="57"/>
        <v>27145</v>
      </c>
      <c r="H1354">
        <f t="shared" si="58"/>
        <v>27137</v>
      </c>
      <c r="J1354" s="4"/>
    </row>
    <row r="1355" spans="1:10" x14ac:dyDescent="0.3">
      <c r="A1355" s="4">
        <v>27</v>
      </c>
      <c r="B1355" s="4">
        <v>27147</v>
      </c>
      <c r="C1355" s="6" t="s">
        <v>2278</v>
      </c>
      <c r="D1355" s="6" t="s">
        <v>936</v>
      </c>
      <c r="E1355" t="s">
        <v>4281</v>
      </c>
      <c r="F1355" s="6">
        <v>544486992.45916796</v>
      </c>
      <c r="G1355">
        <f t="shared" si="57"/>
        <v>27147</v>
      </c>
      <c r="H1355">
        <f t="shared" si="58"/>
        <v>27137</v>
      </c>
      <c r="J1355" s="4"/>
    </row>
    <row r="1356" spans="1:10" x14ac:dyDescent="0.3">
      <c r="A1356" s="4">
        <v>27</v>
      </c>
      <c r="B1356" s="4">
        <v>27149</v>
      </c>
      <c r="C1356" s="6" t="s">
        <v>2278</v>
      </c>
      <c r="D1356" s="6" t="s">
        <v>658</v>
      </c>
      <c r="E1356" t="s">
        <v>4281</v>
      </c>
      <c r="F1356" s="6">
        <v>102829527.914528</v>
      </c>
      <c r="G1356">
        <f t="shared" si="57"/>
        <v>27149</v>
      </c>
      <c r="H1356">
        <f t="shared" si="58"/>
        <v>27137</v>
      </c>
      <c r="J1356" s="4"/>
    </row>
    <row r="1357" spans="1:10" x14ac:dyDescent="0.3">
      <c r="A1357" s="4">
        <v>27</v>
      </c>
      <c r="B1357" s="4">
        <v>27151</v>
      </c>
      <c r="C1357" s="6" t="s">
        <v>2278</v>
      </c>
      <c r="D1357" s="6" t="s">
        <v>937</v>
      </c>
      <c r="E1357" t="s">
        <v>4282</v>
      </c>
      <c r="F1357" s="6">
        <v>138338187.91080201</v>
      </c>
      <c r="G1357">
        <f t="shared" si="57"/>
        <v>27151</v>
      </c>
      <c r="H1357">
        <f t="shared" si="58"/>
        <v>27111</v>
      </c>
      <c r="J1357" s="4"/>
    </row>
    <row r="1358" spans="1:10" x14ac:dyDescent="0.3">
      <c r="A1358" s="4">
        <v>27</v>
      </c>
      <c r="B1358" s="4">
        <v>27153</v>
      </c>
      <c r="C1358" s="6" t="s">
        <v>2278</v>
      </c>
      <c r="D1358" s="6" t="s">
        <v>718</v>
      </c>
      <c r="E1358" t="s">
        <v>4282</v>
      </c>
      <c r="F1358" s="6">
        <v>313195687.20008701</v>
      </c>
      <c r="G1358">
        <f t="shared" si="57"/>
        <v>27153</v>
      </c>
      <c r="H1358">
        <f t="shared" si="58"/>
        <v>27111</v>
      </c>
      <c r="J1358" s="4"/>
    </row>
    <row r="1359" spans="1:10" x14ac:dyDescent="0.3">
      <c r="A1359" s="4">
        <v>27</v>
      </c>
      <c r="B1359" s="4">
        <v>27155</v>
      </c>
      <c r="C1359" s="6" t="s">
        <v>2278</v>
      </c>
      <c r="D1359" s="6" t="s">
        <v>938</v>
      </c>
      <c r="E1359" t="s">
        <v>4282</v>
      </c>
      <c r="F1359" s="6">
        <v>48058098.030243903</v>
      </c>
      <c r="G1359">
        <f t="shared" si="57"/>
        <v>27155</v>
      </c>
      <c r="H1359">
        <f t="shared" si="58"/>
        <v>27111</v>
      </c>
      <c r="J1359" s="4"/>
    </row>
    <row r="1360" spans="1:10" x14ac:dyDescent="0.3">
      <c r="A1360" s="4">
        <v>27</v>
      </c>
      <c r="B1360" s="4">
        <v>27157</v>
      </c>
      <c r="C1360" s="6" t="s">
        <v>2278</v>
      </c>
      <c r="D1360" s="6" t="s">
        <v>939</v>
      </c>
      <c r="E1360" t="s">
        <v>4281</v>
      </c>
      <c r="F1360" s="6">
        <v>221967067.880808</v>
      </c>
      <c r="G1360">
        <f t="shared" si="57"/>
        <v>27157</v>
      </c>
      <c r="H1360">
        <f t="shared" si="58"/>
        <v>27137</v>
      </c>
      <c r="J1360" s="4"/>
    </row>
    <row r="1361" spans="1:10" x14ac:dyDescent="0.3">
      <c r="A1361" s="4">
        <v>27</v>
      </c>
      <c r="B1361" s="4">
        <v>27159</v>
      </c>
      <c r="C1361" s="6" t="s">
        <v>2278</v>
      </c>
      <c r="D1361" s="6" t="s">
        <v>940</v>
      </c>
      <c r="E1361" t="s">
        <v>4282</v>
      </c>
      <c r="F1361" s="6">
        <v>163791867.70063701</v>
      </c>
      <c r="G1361">
        <f t="shared" si="57"/>
        <v>27159</v>
      </c>
      <c r="H1361">
        <f t="shared" si="58"/>
        <v>27111</v>
      </c>
      <c r="J1361" s="4"/>
    </row>
    <row r="1362" spans="1:10" x14ac:dyDescent="0.3">
      <c r="A1362" s="4">
        <v>27</v>
      </c>
      <c r="B1362" s="4">
        <v>27161</v>
      </c>
      <c r="C1362" s="6" t="s">
        <v>2278</v>
      </c>
      <c r="D1362" s="6" t="s">
        <v>941</v>
      </c>
      <c r="E1362" t="s">
        <v>4281</v>
      </c>
      <c r="F1362" s="6">
        <v>198173970.54896599</v>
      </c>
      <c r="G1362">
        <f t="shared" si="57"/>
        <v>27161</v>
      </c>
      <c r="H1362">
        <f t="shared" si="58"/>
        <v>27137</v>
      </c>
      <c r="J1362" s="4"/>
    </row>
    <row r="1363" spans="1:10" x14ac:dyDescent="0.3">
      <c r="A1363" s="4">
        <v>27</v>
      </c>
      <c r="B1363" s="4">
        <v>27163</v>
      </c>
      <c r="C1363" s="6" t="s">
        <v>2278</v>
      </c>
      <c r="D1363" s="6" t="s">
        <v>71</v>
      </c>
      <c r="E1363" t="s">
        <v>4435</v>
      </c>
      <c r="F1363" s="6">
        <v>2414505378.9001498</v>
      </c>
      <c r="G1363">
        <f t="shared" si="57"/>
        <v>27163</v>
      </c>
      <c r="H1363">
        <f t="shared" si="58"/>
        <v>27053</v>
      </c>
      <c r="J1363" s="4"/>
    </row>
    <row r="1364" spans="1:10" x14ac:dyDescent="0.3">
      <c r="A1364" s="4">
        <v>27</v>
      </c>
      <c r="B1364" s="4">
        <v>27165</v>
      </c>
      <c r="C1364" s="6" t="s">
        <v>2278</v>
      </c>
      <c r="D1364" s="6" t="s">
        <v>942</v>
      </c>
      <c r="E1364" t="s">
        <v>4282</v>
      </c>
      <c r="F1364" s="6">
        <v>173957369.55066499</v>
      </c>
      <c r="G1364">
        <f t="shared" si="57"/>
        <v>27165</v>
      </c>
      <c r="H1364">
        <f t="shared" si="58"/>
        <v>27111</v>
      </c>
      <c r="J1364" s="4"/>
    </row>
    <row r="1365" spans="1:10" x14ac:dyDescent="0.3">
      <c r="A1365" s="4">
        <v>27</v>
      </c>
      <c r="B1365" s="4">
        <v>27167</v>
      </c>
      <c r="C1365" s="6" t="s">
        <v>2278</v>
      </c>
      <c r="D1365" s="6" t="s">
        <v>943</v>
      </c>
      <c r="E1365" t="s">
        <v>4281</v>
      </c>
      <c r="F1365" s="6">
        <v>168726154.511094</v>
      </c>
      <c r="G1365">
        <f t="shared" si="57"/>
        <v>27167</v>
      </c>
      <c r="H1365">
        <f t="shared" si="58"/>
        <v>27137</v>
      </c>
      <c r="J1365" s="4"/>
    </row>
    <row r="1366" spans="1:10" x14ac:dyDescent="0.3">
      <c r="A1366" s="4">
        <v>27</v>
      </c>
      <c r="B1366" s="4">
        <v>27169</v>
      </c>
      <c r="C1366" s="6" t="s">
        <v>2278</v>
      </c>
      <c r="D1366" s="6" t="s">
        <v>944</v>
      </c>
      <c r="E1366" t="s">
        <v>4281</v>
      </c>
      <c r="F1366" s="6">
        <v>609485850.55597603</v>
      </c>
      <c r="G1366">
        <f t="shared" si="57"/>
        <v>27169</v>
      </c>
      <c r="H1366">
        <f t="shared" si="58"/>
        <v>27137</v>
      </c>
      <c r="J1366" s="4"/>
    </row>
    <row r="1367" spans="1:10" x14ac:dyDescent="0.3">
      <c r="A1367" s="4">
        <v>27</v>
      </c>
      <c r="B1367" s="4">
        <v>27171</v>
      </c>
      <c r="C1367" s="6" t="s">
        <v>2278</v>
      </c>
      <c r="D1367" s="6" t="s">
        <v>599</v>
      </c>
      <c r="E1367" t="s">
        <v>4435</v>
      </c>
      <c r="F1367" s="6">
        <v>1609096832.9821401</v>
      </c>
      <c r="G1367">
        <f t="shared" si="57"/>
        <v>27171</v>
      </c>
      <c r="H1367">
        <f t="shared" si="58"/>
        <v>27053</v>
      </c>
      <c r="J1367" s="4"/>
    </row>
    <row r="1368" spans="1:10" x14ac:dyDescent="0.3">
      <c r="A1368" s="4">
        <v>27</v>
      </c>
      <c r="B1368" s="4">
        <v>27173</v>
      </c>
      <c r="C1368" s="6" t="s">
        <v>2278</v>
      </c>
      <c r="D1368" s="6" t="s">
        <v>945</v>
      </c>
      <c r="E1368" t="s">
        <v>4282</v>
      </c>
      <c r="F1368" s="6">
        <v>142216023.469621</v>
      </c>
      <c r="G1368">
        <f t="shared" si="57"/>
        <v>27173</v>
      </c>
      <c r="H1368">
        <f t="shared" si="58"/>
        <v>27111</v>
      </c>
      <c r="J1368" s="4"/>
    </row>
    <row r="1369" spans="1:10" x14ac:dyDescent="0.3">
      <c r="A1369" s="4">
        <v>28</v>
      </c>
      <c r="B1369" s="4">
        <v>28001</v>
      </c>
      <c r="C1369" s="6" t="s">
        <v>2279</v>
      </c>
      <c r="D1369" s="6" t="s">
        <v>202</v>
      </c>
      <c r="E1369" t="s">
        <v>4283</v>
      </c>
      <c r="F1369" s="6">
        <v>370395998.27121598</v>
      </c>
      <c r="G1369">
        <f t="shared" si="57"/>
        <v>28001</v>
      </c>
      <c r="H1369">
        <f t="shared" si="58"/>
        <v>28049</v>
      </c>
      <c r="J1369" s="4"/>
    </row>
    <row r="1370" spans="1:10" x14ac:dyDescent="0.3">
      <c r="A1370" s="4">
        <v>28</v>
      </c>
      <c r="B1370" s="4">
        <v>28003</v>
      </c>
      <c r="C1370" s="6" t="s">
        <v>2279</v>
      </c>
      <c r="D1370" s="6" t="s">
        <v>946</v>
      </c>
      <c r="E1370" t="s">
        <v>4284</v>
      </c>
      <c r="F1370" s="6">
        <v>442564148.01194102</v>
      </c>
      <c r="G1370">
        <f t="shared" si="57"/>
        <v>28003</v>
      </c>
      <c r="H1370">
        <f t="shared" si="58"/>
        <v>28093</v>
      </c>
      <c r="J1370" s="4"/>
    </row>
    <row r="1371" spans="1:10" x14ac:dyDescent="0.3">
      <c r="A1371" s="4">
        <v>28</v>
      </c>
      <c r="B1371" s="4">
        <v>28005</v>
      </c>
      <c r="C1371" s="6" t="s">
        <v>2279</v>
      </c>
      <c r="D1371" s="6" t="s">
        <v>947</v>
      </c>
      <c r="E1371" t="s">
        <v>4283</v>
      </c>
      <c r="F1371" s="6">
        <v>157648915.41720501</v>
      </c>
      <c r="G1371">
        <f t="shared" si="57"/>
        <v>28005</v>
      </c>
      <c r="H1371">
        <f t="shared" si="58"/>
        <v>28049</v>
      </c>
      <c r="J1371" s="4"/>
    </row>
    <row r="1372" spans="1:10" x14ac:dyDescent="0.3">
      <c r="A1372" s="4">
        <v>28</v>
      </c>
      <c r="B1372" s="4">
        <v>28007</v>
      </c>
      <c r="C1372" s="6" t="s">
        <v>2279</v>
      </c>
      <c r="D1372" s="6" t="s">
        <v>948</v>
      </c>
      <c r="E1372" t="s">
        <v>4284</v>
      </c>
      <c r="F1372" s="6">
        <v>204681567.476165</v>
      </c>
      <c r="G1372">
        <f t="shared" si="57"/>
        <v>28007</v>
      </c>
      <c r="H1372">
        <f t="shared" si="58"/>
        <v>28093</v>
      </c>
      <c r="J1372" s="4"/>
    </row>
    <row r="1373" spans="1:10" x14ac:dyDescent="0.3">
      <c r="A1373" s="4">
        <v>28</v>
      </c>
      <c r="B1373" s="4">
        <v>28009</v>
      </c>
      <c r="C1373" s="6" t="s">
        <v>2279</v>
      </c>
      <c r="D1373" s="6" t="s">
        <v>92</v>
      </c>
      <c r="E1373" t="s">
        <v>4284</v>
      </c>
      <c r="F1373" s="6">
        <v>148323814.533979</v>
      </c>
      <c r="G1373">
        <f t="shared" si="57"/>
        <v>28009</v>
      </c>
      <c r="H1373">
        <f t="shared" si="58"/>
        <v>28093</v>
      </c>
      <c r="J1373" s="4"/>
    </row>
    <row r="1374" spans="1:10" x14ac:dyDescent="0.3">
      <c r="A1374" s="4">
        <v>28</v>
      </c>
      <c r="B1374" s="4">
        <v>28011</v>
      </c>
      <c r="C1374" s="6" t="s">
        <v>2279</v>
      </c>
      <c r="D1374" s="6" t="s">
        <v>949</v>
      </c>
      <c r="E1374" t="s">
        <v>4283</v>
      </c>
      <c r="F1374" s="6">
        <v>394610129.89772099</v>
      </c>
      <c r="G1374">
        <f t="shared" si="57"/>
        <v>28011</v>
      </c>
      <c r="H1374">
        <f t="shared" si="58"/>
        <v>28049</v>
      </c>
      <c r="J1374" s="4"/>
    </row>
    <row r="1375" spans="1:10" x14ac:dyDescent="0.3">
      <c r="A1375" s="4">
        <v>28</v>
      </c>
      <c r="B1375" s="4">
        <v>28013</v>
      </c>
      <c r="C1375" s="6" t="s">
        <v>2279</v>
      </c>
      <c r="D1375" s="6" t="s">
        <v>14</v>
      </c>
      <c r="E1375" t="s">
        <v>4284</v>
      </c>
      <c r="F1375" s="6">
        <v>149500593.686977</v>
      </c>
      <c r="G1375">
        <f t="shared" si="57"/>
        <v>28013</v>
      </c>
      <c r="H1375">
        <f t="shared" si="58"/>
        <v>28093</v>
      </c>
      <c r="J1375" s="4"/>
    </row>
    <row r="1376" spans="1:10" x14ac:dyDescent="0.3">
      <c r="A1376" s="4">
        <v>28</v>
      </c>
      <c r="B1376" s="4">
        <v>28015</v>
      </c>
      <c r="C1376" s="6" t="s">
        <v>2279</v>
      </c>
      <c r="D1376" s="6" t="s">
        <v>95</v>
      </c>
      <c r="E1376" t="s">
        <v>4283</v>
      </c>
      <c r="F1376" s="6">
        <v>224684293.063434</v>
      </c>
      <c r="G1376">
        <f t="shared" si="57"/>
        <v>28015</v>
      </c>
      <c r="H1376">
        <f t="shared" si="58"/>
        <v>28049</v>
      </c>
      <c r="J1376" s="4"/>
    </row>
    <row r="1377" spans="1:10" x14ac:dyDescent="0.3">
      <c r="A1377" s="4">
        <v>28</v>
      </c>
      <c r="B1377" s="4">
        <v>28017</v>
      </c>
      <c r="C1377" s="6" t="s">
        <v>2279</v>
      </c>
      <c r="D1377" s="6" t="s">
        <v>565</v>
      </c>
      <c r="E1377" t="s">
        <v>4284</v>
      </c>
      <c r="F1377" s="6">
        <v>224489671.95930099</v>
      </c>
      <c r="G1377">
        <f t="shared" si="57"/>
        <v>28017</v>
      </c>
      <c r="H1377">
        <f t="shared" si="58"/>
        <v>28093</v>
      </c>
      <c r="J1377" s="4"/>
    </row>
    <row r="1378" spans="1:10" x14ac:dyDescent="0.3">
      <c r="A1378" s="4">
        <v>28</v>
      </c>
      <c r="B1378" s="4">
        <v>28019</v>
      </c>
      <c r="C1378" s="6" t="s">
        <v>2279</v>
      </c>
      <c r="D1378" s="6" t="s">
        <v>18</v>
      </c>
      <c r="E1378" t="s">
        <v>4284</v>
      </c>
      <c r="F1378" s="6">
        <v>88075974.154447407</v>
      </c>
      <c r="G1378">
        <f t="shared" si="57"/>
        <v>28019</v>
      </c>
      <c r="H1378">
        <f t="shared" si="58"/>
        <v>28093</v>
      </c>
      <c r="J1378" s="4"/>
    </row>
    <row r="1379" spans="1:10" x14ac:dyDescent="0.3">
      <c r="A1379" s="4">
        <v>28</v>
      </c>
      <c r="B1379" s="4">
        <v>28021</v>
      </c>
      <c r="C1379" s="6" t="s">
        <v>2279</v>
      </c>
      <c r="D1379" s="6" t="s">
        <v>950</v>
      </c>
      <c r="E1379" t="s">
        <v>4284</v>
      </c>
      <c r="F1379" s="6">
        <v>116174079.595605</v>
      </c>
      <c r="G1379">
        <f t="shared" si="57"/>
        <v>28021</v>
      </c>
      <c r="H1379">
        <f t="shared" si="58"/>
        <v>28093</v>
      </c>
      <c r="J1379" s="4"/>
    </row>
    <row r="1380" spans="1:10" x14ac:dyDescent="0.3">
      <c r="A1380" s="4">
        <v>28</v>
      </c>
      <c r="B1380" s="4">
        <v>28023</v>
      </c>
      <c r="C1380" s="6" t="s">
        <v>2279</v>
      </c>
      <c r="D1380" s="6" t="s">
        <v>19</v>
      </c>
      <c r="E1380" t="s">
        <v>4283</v>
      </c>
      <c r="F1380" s="6">
        <v>268192449.896267</v>
      </c>
      <c r="G1380">
        <f t="shared" si="57"/>
        <v>28023</v>
      </c>
      <c r="H1380">
        <f t="shared" si="58"/>
        <v>28049</v>
      </c>
      <c r="J1380" s="4"/>
    </row>
    <row r="1381" spans="1:10" x14ac:dyDescent="0.3">
      <c r="A1381" s="4">
        <v>28</v>
      </c>
      <c r="B1381" s="4">
        <v>28025</v>
      </c>
      <c r="C1381" s="6" t="s">
        <v>2279</v>
      </c>
      <c r="D1381" s="6" t="s">
        <v>20</v>
      </c>
      <c r="E1381" t="s">
        <v>4284</v>
      </c>
      <c r="F1381" s="6">
        <v>217086283.08238599</v>
      </c>
      <c r="G1381">
        <f t="shared" si="57"/>
        <v>28025</v>
      </c>
      <c r="H1381">
        <f t="shared" si="58"/>
        <v>28093</v>
      </c>
      <c r="J1381" s="4"/>
    </row>
    <row r="1382" spans="1:10" x14ac:dyDescent="0.3">
      <c r="A1382" s="4">
        <v>28</v>
      </c>
      <c r="B1382" s="4">
        <v>28027</v>
      </c>
      <c r="C1382" s="6" t="s">
        <v>2279</v>
      </c>
      <c r="D1382" s="6" t="s">
        <v>951</v>
      </c>
      <c r="E1382" t="s">
        <v>4283</v>
      </c>
      <c r="F1382" s="6">
        <v>322969286.33271402</v>
      </c>
      <c r="G1382">
        <f t="shared" si="57"/>
        <v>28027</v>
      </c>
      <c r="H1382">
        <f t="shared" si="58"/>
        <v>28049</v>
      </c>
      <c r="J1382" s="4"/>
    </row>
    <row r="1383" spans="1:10" x14ac:dyDescent="0.3">
      <c r="A1383" s="4">
        <v>28</v>
      </c>
      <c r="B1383" s="4">
        <v>28029</v>
      </c>
      <c r="C1383" s="6" t="s">
        <v>2279</v>
      </c>
      <c r="D1383" s="6" t="s">
        <v>952</v>
      </c>
      <c r="E1383" t="s">
        <v>4284</v>
      </c>
      <c r="F1383" s="6">
        <v>465027208.63868397</v>
      </c>
      <c r="G1383">
        <f t="shared" si="57"/>
        <v>28029</v>
      </c>
      <c r="H1383">
        <f t="shared" si="58"/>
        <v>28093</v>
      </c>
      <c r="J1383" s="4"/>
    </row>
    <row r="1384" spans="1:10" x14ac:dyDescent="0.3">
      <c r="A1384" s="4">
        <v>28</v>
      </c>
      <c r="B1384" s="4">
        <v>28031</v>
      </c>
      <c r="C1384" s="6" t="s">
        <v>2279</v>
      </c>
      <c r="D1384" s="6" t="s">
        <v>26</v>
      </c>
      <c r="E1384" t="s">
        <v>4283</v>
      </c>
      <c r="F1384" s="6">
        <v>388482160.816212</v>
      </c>
      <c r="G1384">
        <f t="shared" si="57"/>
        <v>28031</v>
      </c>
      <c r="H1384">
        <f t="shared" si="58"/>
        <v>28049</v>
      </c>
      <c r="J1384" s="4"/>
    </row>
    <row r="1385" spans="1:10" x14ac:dyDescent="0.3">
      <c r="A1385" s="4">
        <v>28</v>
      </c>
      <c r="B1385" s="4">
        <v>28033</v>
      </c>
      <c r="C1385" s="6" t="s">
        <v>2279</v>
      </c>
      <c r="D1385" s="6" t="s">
        <v>278</v>
      </c>
      <c r="E1385" t="s">
        <v>4283</v>
      </c>
      <c r="F1385" s="6">
        <v>2125305776.8993599</v>
      </c>
      <c r="G1385">
        <f t="shared" si="57"/>
        <v>28033</v>
      </c>
      <c r="H1385">
        <f t="shared" si="58"/>
        <v>28049</v>
      </c>
      <c r="J1385" s="4"/>
    </row>
    <row r="1386" spans="1:10" x14ac:dyDescent="0.3">
      <c r="A1386" s="4">
        <v>28</v>
      </c>
      <c r="B1386" s="4">
        <v>28035</v>
      </c>
      <c r="C1386" s="6" t="s">
        <v>2279</v>
      </c>
      <c r="D1386" s="6" t="s">
        <v>953</v>
      </c>
      <c r="E1386" t="s">
        <v>4283</v>
      </c>
      <c r="F1386" s="6">
        <v>1017287325.66989</v>
      </c>
      <c r="G1386">
        <f t="shared" si="57"/>
        <v>28035</v>
      </c>
      <c r="H1386">
        <f t="shared" si="58"/>
        <v>28049</v>
      </c>
      <c r="J1386" s="4"/>
    </row>
    <row r="1387" spans="1:10" x14ac:dyDescent="0.3">
      <c r="A1387" s="4">
        <v>28</v>
      </c>
      <c r="B1387" s="4">
        <v>28037</v>
      </c>
      <c r="C1387" s="6" t="s">
        <v>2279</v>
      </c>
      <c r="D1387" s="6" t="s">
        <v>36</v>
      </c>
      <c r="E1387" t="s">
        <v>4283</v>
      </c>
      <c r="F1387" s="6">
        <v>131749191.472286</v>
      </c>
      <c r="G1387">
        <f t="shared" si="57"/>
        <v>28037</v>
      </c>
      <c r="H1387">
        <f t="shared" si="58"/>
        <v>28049</v>
      </c>
      <c r="J1387" s="4"/>
    </row>
    <row r="1388" spans="1:10" x14ac:dyDescent="0.3">
      <c r="A1388" s="4">
        <v>28</v>
      </c>
      <c r="B1388" s="4">
        <v>28039</v>
      </c>
      <c r="C1388" s="6" t="s">
        <v>2279</v>
      </c>
      <c r="D1388" s="6" t="s">
        <v>954</v>
      </c>
      <c r="E1388" t="s">
        <v>4283</v>
      </c>
      <c r="F1388" s="6">
        <v>260349751.896543</v>
      </c>
      <c r="G1388">
        <f t="shared" si="57"/>
        <v>28039</v>
      </c>
      <c r="H1388">
        <f t="shared" si="58"/>
        <v>28049</v>
      </c>
      <c r="J1388" s="4"/>
    </row>
    <row r="1389" spans="1:10" x14ac:dyDescent="0.3">
      <c r="A1389" s="4">
        <v>28</v>
      </c>
      <c r="B1389" s="4">
        <v>28041</v>
      </c>
      <c r="C1389" s="6" t="s">
        <v>2279</v>
      </c>
      <c r="D1389" s="6" t="s">
        <v>38</v>
      </c>
      <c r="E1389" t="s">
        <v>4283</v>
      </c>
      <c r="F1389" s="6">
        <v>158807487.63652301</v>
      </c>
      <c r="G1389">
        <f t="shared" si="57"/>
        <v>28041</v>
      </c>
      <c r="H1389">
        <f t="shared" si="58"/>
        <v>28049</v>
      </c>
      <c r="J1389" s="4"/>
    </row>
    <row r="1390" spans="1:10" x14ac:dyDescent="0.3">
      <c r="A1390" s="4">
        <v>28</v>
      </c>
      <c r="B1390" s="4">
        <v>28043</v>
      </c>
      <c r="C1390" s="6" t="s">
        <v>2279</v>
      </c>
      <c r="D1390" s="6" t="s">
        <v>955</v>
      </c>
      <c r="E1390" t="s">
        <v>4283</v>
      </c>
      <c r="F1390" s="6">
        <v>358121429.24450302</v>
      </c>
      <c r="G1390">
        <f t="shared" si="57"/>
        <v>28043</v>
      </c>
      <c r="H1390">
        <f t="shared" si="58"/>
        <v>28049</v>
      </c>
      <c r="J1390" s="4"/>
    </row>
    <row r="1391" spans="1:10" x14ac:dyDescent="0.3">
      <c r="A1391" s="4">
        <v>28</v>
      </c>
      <c r="B1391" s="4">
        <v>28045</v>
      </c>
      <c r="C1391" s="6" t="s">
        <v>2279</v>
      </c>
      <c r="D1391" s="6" t="s">
        <v>369</v>
      </c>
      <c r="E1391" t="s">
        <v>4283</v>
      </c>
      <c r="F1391" s="6">
        <v>743478351.48547006</v>
      </c>
      <c r="G1391">
        <f t="shared" si="57"/>
        <v>28045</v>
      </c>
      <c r="H1391">
        <f t="shared" si="58"/>
        <v>28049</v>
      </c>
      <c r="J1391" s="4"/>
    </row>
    <row r="1392" spans="1:10" x14ac:dyDescent="0.3">
      <c r="A1392" s="4">
        <v>28</v>
      </c>
      <c r="B1392" s="4">
        <v>28047</v>
      </c>
      <c r="C1392" s="6" t="s">
        <v>2279</v>
      </c>
      <c r="D1392" s="6" t="s">
        <v>524</v>
      </c>
      <c r="E1392" t="s">
        <v>4283</v>
      </c>
      <c r="F1392" s="6">
        <v>2697142876.1766601</v>
      </c>
      <c r="G1392">
        <f t="shared" si="57"/>
        <v>28047</v>
      </c>
      <c r="H1392">
        <f t="shared" si="58"/>
        <v>28049</v>
      </c>
      <c r="J1392" s="4"/>
    </row>
    <row r="1393" spans="1:10" x14ac:dyDescent="0.3">
      <c r="A1393" s="4">
        <v>28</v>
      </c>
      <c r="B1393" s="4">
        <v>28049</v>
      </c>
      <c r="C1393" s="6" t="s">
        <v>2279</v>
      </c>
      <c r="D1393" s="6" t="s">
        <v>956</v>
      </c>
      <c r="E1393" t="s">
        <v>4283</v>
      </c>
      <c r="F1393" s="6">
        <v>3339347043.4885201</v>
      </c>
      <c r="G1393">
        <f t="shared" si="57"/>
        <v>28049</v>
      </c>
      <c r="H1393">
        <f t="shared" si="58"/>
        <v>28049</v>
      </c>
      <c r="J1393" s="4"/>
    </row>
    <row r="1394" spans="1:10" x14ac:dyDescent="0.3">
      <c r="A1394" s="4">
        <v>28</v>
      </c>
      <c r="B1394" s="4">
        <v>28051</v>
      </c>
      <c r="C1394" s="6" t="s">
        <v>2279</v>
      </c>
      <c r="D1394" s="6" t="s">
        <v>292</v>
      </c>
      <c r="E1394" t="s">
        <v>4284</v>
      </c>
      <c r="F1394" s="6">
        <v>317470475.58389699</v>
      </c>
      <c r="G1394">
        <f t="shared" si="57"/>
        <v>28051</v>
      </c>
      <c r="H1394">
        <f t="shared" si="58"/>
        <v>28093</v>
      </c>
      <c r="J1394" s="4"/>
    </row>
    <row r="1395" spans="1:10" x14ac:dyDescent="0.3">
      <c r="A1395" s="4">
        <v>28</v>
      </c>
      <c r="B1395" s="4">
        <v>28053</v>
      </c>
      <c r="C1395" s="6" t="s">
        <v>2279</v>
      </c>
      <c r="D1395" s="6" t="s">
        <v>957</v>
      </c>
      <c r="E1395" t="s">
        <v>4284</v>
      </c>
      <c r="F1395" s="6">
        <v>117678996.47461399</v>
      </c>
      <c r="G1395">
        <f t="shared" si="57"/>
        <v>28053</v>
      </c>
      <c r="H1395">
        <f t="shared" si="58"/>
        <v>28093</v>
      </c>
      <c r="J1395" s="4"/>
    </row>
    <row r="1396" spans="1:10" x14ac:dyDescent="0.3">
      <c r="A1396" s="4">
        <v>28</v>
      </c>
      <c r="B1396" s="4">
        <v>28055</v>
      </c>
      <c r="C1396" s="6" t="s">
        <v>2279</v>
      </c>
      <c r="D1396" s="6" t="s">
        <v>958</v>
      </c>
      <c r="E1396" t="s">
        <v>4284</v>
      </c>
      <c r="F1396" s="6">
        <v>21507050.219276499</v>
      </c>
      <c r="G1396">
        <f t="shared" si="57"/>
        <v>28055</v>
      </c>
      <c r="H1396">
        <f t="shared" si="58"/>
        <v>28093</v>
      </c>
      <c r="J1396" s="4"/>
    </row>
    <row r="1397" spans="1:10" x14ac:dyDescent="0.3">
      <c r="A1397" s="4">
        <v>28</v>
      </c>
      <c r="B1397" s="4">
        <v>28057</v>
      </c>
      <c r="C1397" s="6" t="s">
        <v>2279</v>
      </c>
      <c r="D1397" s="6" t="s">
        <v>959</v>
      </c>
      <c r="E1397" t="s">
        <v>4284</v>
      </c>
      <c r="F1397" s="6">
        <v>332276666.29653502</v>
      </c>
      <c r="G1397">
        <f t="shared" si="57"/>
        <v>28057</v>
      </c>
      <c r="H1397">
        <f t="shared" si="58"/>
        <v>28093</v>
      </c>
      <c r="J1397" s="4"/>
    </row>
    <row r="1398" spans="1:10" x14ac:dyDescent="0.3">
      <c r="A1398" s="4">
        <v>28</v>
      </c>
      <c r="B1398" s="4">
        <v>28059</v>
      </c>
      <c r="C1398" s="6" t="s">
        <v>2279</v>
      </c>
      <c r="D1398" s="6" t="s">
        <v>42</v>
      </c>
      <c r="E1398" t="s">
        <v>4283</v>
      </c>
      <c r="F1398" s="6">
        <v>1943912224.4368501</v>
      </c>
      <c r="G1398">
        <f t="shared" si="57"/>
        <v>28059</v>
      </c>
      <c r="H1398">
        <f t="shared" si="58"/>
        <v>28049</v>
      </c>
      <c r="J1398" s="4"/>
    </row>
    <row r="1399" spans="1:10" x14ac:dyDescent="0.3">
      <c r="A1399" s="4">
        <v>28</v>
      </c>
      <c r="B1399" s="4">
        <v>28061</v>
      </c>
      <c r="C1399" s="6" t="s">
        <v>2279</v>
      </c>
      <c r="D1399" s="6" t="s">
        <v>375</v>
      </c>
      <c r="E1399" t="s">
        <v>4284</v>
      </c>
      <c r="F1399" s="6">
        <v>256320450.63649401</v>
      </c>
      <c r="G1399">
        <f t="shared" si="57"/>
        <v>28061</v>
      </c>
      <c r="H1399">
        <f t="shared" si="58"/>
        <v>28093</v>
      </c>
      <c r="J1399" s="4"/>
    </row>
    <row r="1400" spans="1:10" x14ac:dyDescent="0.3">
      <c r="A1400" s="4">
        <v>28</v>
      </c>
      <c r="B1400" s="4">
        <v>28063</v>
      </c>
      <c r="C1400" s="6" t="s">
        <v>2279</v>
      </c>
      <c r="D1400" s="6" t="s">
        <v>43</v>
      </c>
      <c r="E1400" t="s">
        <v>4284</v>
      </c>
      <c r="F1400" s="6">
        <v>114130562.909045</v>
      </c>
      <c r="G1400">
        <f t="shared" si="57"/>
        <v>28063</v>
      </c>
      <c r="H1400">
        <f t="shared" si="58"/>
        <v>28093</v>
      </c>
      <c r="J1400" s="4"/>
    </row>
    <row r="1401" spans="1:10" x14ac:dyDescent="0.3">
      <c r="A1401" s="4">
        <v>28</v>
      </c>
      <c r="B1401" s="4">
        <v>28065</v>
      </c>
      <c r="C1401" s="6" t="s">
        <v>2279</v>
      </c>
      <c r="D1401" s="6" t="s">
        <v>960</v>
      </c>
      <c r="E1401" t="s">
        <v>4284</v>
      </c>
      <c r="F1401" s="6">
        <v>145506521.13606301</v>
      </c>
      <c r="G1401">
        <f t="shared" si="57"/>
        <v>28065</v>
      </c>
      <c r="H1401">
        <f t="shared" si="58"/>
        <v>28093</v>
      </c>
      <c r="J1401" s="4"/>
    </row>
    <row r="1402" spans="1:10" x14ac:dyDescent="0.3">
      <c r="A1402" s="4">
        <v>28</v>
      </c>
      <c r="B1402" s="4">
        <v>28067</v>
      </c>
      <c r="C1402" s="6" t="s">
        <v>2279</v>
      </c>
      <c r="D1402" s="6" t="s">
        <v>378</v>
      </c>
      <c r="E1402" t="s">
        <v>4283</v>
      </c>
      <c r="F1402" s="6">
        <v>955761038.16296005</v>
      </c>
      <c r="G1402">
        <f t="shared" si="57"/>
        <v>28067</v>
      </c>
      <c r="H1402">
        <f t="shared" si="58"/>
        <v>28049</v>
      </c>
      <c r="J1402" s="4"/>
    </row>
    <row r="1403" spans="1:10" x14ac:dyDescent="0.3">
      <c r="A1403" s="4">
        <v>28</v>
      </c>
      <c r="B1403" s="4">
        <v>28069</v>
      </c>
      <c r="C1403" s="6" t="s">
        <v>2279</v>
      </c>
      <c r="D1403" s="6" t="s">
        <v>961</v>
      </c>
      <c r="E1403" t="s">
        <v>4284</v>
      </c>
      <c r="F1403" s="6">
        <v>155657924.53321499</v>
      </c>
      <c r="G1403">
        <f t="shared" si="57"/>
        <v>28069</v>
      </c>
      <c r="H1403">
        <f t="shared" si="58"/>
        <v>28093</v>
      </c>
      <c r="J1403" s="4"/>
    </row>
    <row r="1404" spans="1:10" x14ac:dyDescent="0.3">
      <c r="A1404" s="4">
        <v>28</v>
      </c>
      <c r="B1404" s="4">
        <v>28071</v>
      </c>
      <c r="C1404" s="6" t="s">
        <v>2279</v>
      </c>
      <c r="D1404" s="6" t="s">
        <v>117</v>
      </c>
      <c r="E1404" t="s">
        <v>4283</v>
      </c>
      <c r="F1404" s="6">
        <v>583765656.55575395</v>
      </c>
      <c r="G1404">
        <f t="shared" si="57"/>
        <v>28071</v>
      </c>
      <c r="H1404">
        <f t="shared" si="58"/>
        <v>28049</v>
      </c>
      <c r="J1404" s="4"/>
    </row>
    <row r="1405" spans="1:10" x14ac:dyDescent="0.3">
      <c r="A1405" s="4">
        <v>28</v>
      </c>
      <c r="B1405" s="4">
        <v>28073</v>
      </c>
      <c r="C1405" s="6" t="s">
        <v>2279</v>
      </c>
      <c r="D1405" s="6" t="s">
        <v>44</v>
      </c>
      <c r="E1405" t="s">
        <v>4436</v>
      </c>
      <c r="F1405" s="6">
        <v>663121097.80307901</v>
      </c>
      <c r="G1405">
        <f t="shared" si="57"/>
        <v>28073</v>
      </c>
      <c r="H1405">
        <f t="shared" si="58"/>
        <v>28121</v>
      </c>
      <c r="J1405" s="4"/>
    </row>
    <row r="1406" spans="1:10" x14ac:dyDescent="0.3">
      <c r="A1406" s="4">
        <v>28</v>
      </c>
      <c r="B1406" s="4">
        <v>28075</v>
      </c>
      <c r="C1406" s="6" t="s">
        <v>2279</v>
      </c>
      <c r="D1406" s="6" t="s">
        <v>45</v>
      </c>
      <c r="E1406" t="s">
        <v>4283</v>
      </c>
      <c r="F1406" s="6">
        <v>1173977772.6055901</v>
      </c>
      <c r="G1406">
        <f t="shared" si="57"/>
        <v>28075</v>
      </c>
      <c r="H1406">
        <f t="shared" si="58"/>
        <v>28049</v>
      </c>
      <c r="J1406" s="4"/>
    </row>
    <row r="1407" spans="1:10" x14ac:dyDescent="0.3">
      <c r="A1407" s="4">
        <v>28</v>
      </c>
      <c r="B1407" s="4">
        <v>28077</v>
      </c>
      <c r="C1407" s="6" t="s">
        <v>2279</v>
      </c>
      <c r="D1407" s="6" t="s">
        <v>46</v>
      </c>
      <c r="E1407" t="s">
        <v>4283</v>
      </c>
      <c r="F1407" s="6">
        <v>135170394.23877901</v>
      </c>
      <c r="G1407">
        <f t="shared" si="57"/>
        <v>28077</v>
      </c>
      <c r="H1407">
        <f t="shared" si="58"/>
        <v>28049</v>
      </c>
      <c r="J1407" s="4"/>
    </row>
    <row r="1408" spans="1:10" x14ac:dyDescent="0.3">
      <c r="A1408" s="4">
        <v>28</v>
      </c>
      <c r="B1408" s="4">
        <v>28079</v>
      </c>
      <c r="C1408" s="6" t="s">
        <v>2279</v>
      </c>
      <c r="D1408" s="6" t="s">
        <v>962</v>
      </c>
      <c r="E1408" t="s">
        <v>4283</v>
      </c>
      <c r="F1408" s="6">
        <v>326769506.13184798</v>
      </c>
      <c r="G1408">
        <f t="shared" si="57"/>
        <v>28079</v>
      </c>
      <c r="H1408">
        <f t="shared" si="58"/>
        <v>28049</v>
      </c>
      <c r="J1408" s="4"/>
    </row>
    <row r="1409" spans="1:10" x14ac:dyDescent="0.3">
      <c r="A1409" s="4">
        <v>28</v>
      </c>
      <c r="B1409" s="4">
        <v>28081</v>
      </c>
      <c r="C1409" s="6" t="s">
        <v>2279</v>
      </c>
      <c r="D1409" s="6" t="s">
        <v>47</v>
      </c>
      <c r="E1409" t="s">
        <v>4283</v>
      </c>
      <c r="F1409" s="6">
        <v>1210138441.0741501</v>
      </c>
      <c r="G1409">
        <f t="shared" si="57"/>
        <v>28081</v>
      </c>
      <c r="H1409">
        <f t="shared" si="58"/>
        <v>28049</v>
      </c>
      <c r="J1409" s="4"/>
    </row>
    <row r="1410" spans="1:10" x14ac:dyDescent="0.3">
      <c r="A1410" s="4">
        <v>28</v>
      </c>
      <c r="B1410" s="4">
        <v>28083</v>
      </c>
      <c r="C1410" s="6" t="s">
        <v>2279</v>
      </c>
      <c r="D1410" s="6" t="s">
        <v>963</v>
      </c>
      <c r="E1410" t="s">
        <v>4283</v>
      </c>
      <c r="F1410" s="6">
        <v>333613883.15396702</v>
      </c>
      <c r="G1410">
        <f t="shared" ref="G1410:G1473" si="59">B1410</f>
        <v>28083</v>
      </c>
      <c r="H1410">
        <f t="shared" si="58"/>
        <v>28049</v>
      </c>
      <c r="J1410" s="4"/>
    </row>
    <row r="1411" spans="1:10" x14ac:dyDescent="0.3">
      <c r="A1411" s="4">
        <v>28</v>
      </c>
      <c r="B1411" s="4">
        <v>28085</v>
      </c>
      <c r="C1411" s="6" t="s">
        <v>2279</v>
      </c>
      <c r="D1411" s="6" t="s">
        <v>118</v>
      </c>
      <c r="E1411" t="s">
        <v>4283</v>
      </c>
      <c r="F1411" s="6">
        <v>515803440.654603</v>
      </c>
      <c r="G1411">
        <f t="shared" si="59"/>
        <v>28085</v>
      </c>
      <c r="H1411">
        <f t="shared" ref="H1411:H1474" si="60">VLOOKUP(E1411,$M$1:$O$412,3,FALSE)</f>
        <v>28049</v>
      </c>
      <c r="J1411" s="4"/>
    </row>
    <row r="1412" spans="1:10" x14ac:dyDescent="0.3">
      <c r="A1412" s="4">
        <v>28</v>
      </c>
      <c r="B1412" s="4">
        <v>28087</v>
      </c>
      <c r="C1412" s="6" t="s">
        <v>2279</v>
      </c>
      <c r="D1412" s="6" t="s">
        <v>49</v>
      </c>
      <c r="E1412" t="s">
        <v>4283</v>
      </c>
      <c r="F1412" s="6">
        <v>748403500.15920699</v>
      </c>
      <c r="G1412">
        <f t="shared" si="59"/>
        <v>28087</v>
      </c>
      <c r="H1412">
        <f t="shared" si="60"/>
        <v>28049</v>
      </c>
      <c r="J1412" s="4"/>
    </row>
    <row r="1413" spans="1:10" x14ac:dyDescent="0.3">
      <c r="A1413" s="4">
        <v>28</v>
      </c>
      <c r="B1413" s="4">
        <v>28089</v>
      </c>
      <c r="C1413" s="6" t="s">
        <v>2279</v>
      </c>
      <c r="D1413" s="6" t="s">
        <v>51</v>
      </c>
      <c r="E1413" t="s">
        <v>4436</v>
      </c>
      <c r="F1413" s="6">
        <v>1594650849.47541</v>
      </c>
      <c r="G1413">
        <f t="shared" si="59"/>
        <v>28089</v>
      </c>
      <c r="H1413">
        <f t="shared" si="60"/>
        <v>28121</v>
      </c>
      <c r="J1413" s="4"/>
    </row>
    <row r="1414" spans="1:10" x14ac:dyDescent="0.3">
      <c r="A1414" s="4">
        <v>28</v>
      </c>
      <c r="B1414" s="4">
        <v>28091</v>
      </c>
      <c r="C1414" s="6" t="s">
        <v>2279</v>
      </c>
      <c r="D1414" s="6" t="s">
        <v>53</v>
      </c>
      <c r="E1414" t="s">
        <v>4283</v>
      </c>
      <c r="F1414" s="6">
        <v>297152589.271276</v>
      </c>
      <c r="G1414">
        <f t="shared" si="59"/>
        <v>28091</v>
      </c>
      <c r="H1414">
        <f t="shared" si="60"/>
        <v>28049</v>
      </c>
      <c r="J1414" s="4"/>
    </row>
    <row r="1415" spans="1:10" x14ac:dyDescent="0.3">
      <c r="A1415" s="4">
        <v>28</v>
      </c>
      <c r="B1415" s="4">
        <v>28093</v>
      </c>
      <c r="C1415" s="6" t="s">
        <v>2279</v>
      </c>
      <c r="D1415" s="6" t="s">
        <v>54</v>
      </c>
      <c r="E1415" t="s">
        <v>4284</v>
      </c>
      <c r="F1415" s="6">
        <v>605842322.36805499</v>
      </c>
      <c r="G1415">
        <f t="shared" si="59"/>
        <v>28093</v>
      </c>
      <c r="H1415">
        <f t="shared" si="60"/>
        <v>28093</v>
      </c>
      <c r="J1415" s="4"/>
    </row>
    <row r="1416" spans="1:10" x14ac:dyDescent="0.3">
      <c r="A1416" s="4">
        <v>28</v>
      </c>
      <c r="B1416" s="4">
        <v>28095</v>
      </c>
      <c r="C1416" s="6" t="s">
        <v>2279</v>
      </c>
      <c r="D1416" s="6" t="s">
        <v>56</v>
      </c>
      <c r="E1416" t="s">
        <v>4283</v>
      </c>
      <c r="F1416" s="6">
        <v>515179728.08671802</v>
      </c>
      <c r="G1416">
        <f t="shared" si="59"/>
        <v>28095</v>
      </c>
      <c r="H1416">
        <f t="shared" si="60"/>
        <v>28049</v>
      </c>
      <c r="J1416" s="4"/>
    </row>
    <row r="1417" spans="1:10" x14ac:dyDescent="0.3">
      <c r="A1417" s="4">
        <v>28</v>
      </c>
      <c r="B1417" s="4">
        <v>28097</v>
      </c>
      <c r="C1417" s="6" t="s">
        <v>2279</v>
      </c>
      <c r="D1417" s="6" t="s">
        <v>57</v>
      </c>
      <c r="E1417" t="s">
        <v>4284</v>
      </c>
      <c r="F1417" s="6">
        <v>202580103.565218</v>
      </c>
      <c r="G1417">
        <f t="shared" si="59"/>
        <v>28097</v>
      </c>
      <c r="H1417">
        <f t="shared" si="60"/>
        <v>28093</v>
      </c>
      <c r="J1417" s="4"/>
    </row>
    <row r="1418" spans="1:10" x14ac:dyDescent="0.3">
      <c r="A1418" s="4">
        <v>28</v>
      </c>
      <c r="B1418" s="4">
        <v>28099</v>
      </c>
      <c r="C1418" s="6" t="s">
        <v>2279</v>
      </c>
      <c r="D1418" s="6" t="s">
        <v>964</v>
      </c>
      <c r="E1418" t="s">
        <v>4283</v>
      </c>
      <c r="F1418" s="6">
        <v>343641972.597633</v>
      </c>
      <c r="G1418">
        <f t="shared" si="59"/>
        <v>28099</v>
      </c>
      <c r="H1418">
        <f t="shared" si="60"/>
        <v>28049</v>
      </c>
      <c r="J1418" s="4"/>
    </row>
    <row r="1419" spans="1:10" x14ac:dyDescent="0.3">
      <c r="A1419" s="4">
        <v>28</v>
      </c>
      <c r="B1419" s="4">
        <v>28101</v>
      </c>
      <c r="C1419" s="6" t="s">
        <v>2279</v>
      </c>
      <c r="D1419" s="6" t="s">
        <v>125</v>
      </c>
      <c r="E1419" t="s">
        <v>4283</v>
      </c>
      <c r="F1419" s="6">
        <v>357317855.13822001</v>
      </c>
      <c r="G1419">
        <f t="shared" si="59"/>
        <v>28101</v>
      </c>
      <c r="H1419">
        <f t="shared" si="60"/>
        <v>28049</v>
      </c>
      <c r="J1419" s="4"/>
    </row>
    <row r="1420" spans="1:10" x14ac:dyDescent="0.3">
      <c r="A1420" s="4">
        <v>28</v>
      </c>
      <c r="B1420" s="4">
        <v>28103</v>
      </c>
      <c r="C1420" s="6" t="s">
        <v>2279</v>
      </c>
      <c r="D1420" s="6" t="s">
        <v>965</v>
      </c>
      <c r="E1420" t="s">
        <v>4284</v>
      </c>
      <c r="F1420" s="6">
        <v>153911174.65955701</v>
      </c>
      <c r="G1420">
        <f t="shared" si="59"/>
        <v>28103</v>
      </c>
      <c r="H1420">
        <f t="shared" si="60"/>
        <v>28093</v>
      </c>
      <c r="J1420" s="4"/>
    </row>
    <row r="1421" spans="1:10" x14ac:dyDescent="0.3">
      <c r="A1421" s="4">
        <v>28</v>
      </c>
      <c r="B1421" s="4">
        <v>28105</v>
      </c>
      <c r="C1421" s="6" t="s">
        <v>2279</v>
      </c>
      <c r="D1421" s="6" t="s">
        <v>966</v>
      </c>
      <c r="E1421" t="s">
        <v>4283</v>
      </c>
      <c r="F1421" s="6">
        <v>523994919.33187097</v>
      </c>
      <c r="G1421">
        <f t="shared" si="59"/>
        <v>28105</v>
      </c>
      <c r="H1421">
        <f t="shared" si="60"/>
        <v>28049</v>
      </c>
      <c r="J1421" s="4"/>
    </row>
    <row r="1422" spans="1:10" x14ac:dyDescent="0.3">
      <c r="A1422" s="4">
        <v>28</v>
      </c>
      <c r="B1422" s="4">
        <v>28107</v>
      </c>
      <c r="C1422" s="6" t="s">
        <v>2279</v>
      </c>
      <c r="D1422" s="6" t="s">
        <v>967</v>
      </c>
      <c r="E1422" t="s">
        <v>4284</v>
      </c>
      <c r="F1422" s="6">
        <v>579125360.67390203</v>
      </c>
      <c r="G1422">
        <f t="shared" si="59"/>
        <v>28107</v>
      </c>
      <c r="H1422">
        <f t="shared" si="60"/>
        <v>28093</v>
      </c>
      <c r="J1422" s="4"/>
    </row>
    <row r="1423" spans="1:10" x14ac:dyDescent="0.3">
      <c r="A1423" s="4">
        <v>28</v>
      </c>
      <c r="B1423" s="4">
        <v>28109</v>
      </c>
      <c r="C1423" s="6" t="s">
        <v>2279</v>
      </c>
      <c r="D1423" s="6" t="s">
        <v>968</v>
      </c>
      <c r="E1423" t="s">
        <v>4283</v>
      </c>
      <c r="F1423" s="6">
        <v>696359907.986323</v>
      </c>
      <c r="G1423">
        <f t="shared" si="59"/>
        <v>28109</v>
      </c>
      <c r="H1423">
        <f t="shared" si="60"/>
        <v>28049</v>
      </c>
      <c r="J1423" s="4"/>
    </row>
    <row r="1424" spans="1:10" x14ac:dyDescent="0.3">
      <c r="A1424" s="4">
        <v>28</v>
      </c>
      <c r="B1424" s="4">
        <v>28111</v>
      </c>
      <c r="C1424" s="6" t="s">
        <v>2279</v>
      </c>
      <c r="D1424" s="6" t="s">
        <v>59</v>
      </c>
      <c r="E1424" t="s">
        <v>4283</v>
      </c>
      <c r="F1424" s="6">
        <v>184855505.830659</v>
      </c>
      <c r="G1424">
        <f t="shared" si="59"/>
        <v>28111</v>
      </c>
      <c r="H1424">
        <f t="shared" si="60"/>
        <v>28049</v>
      </c>
      <c r="J1424" s="4"/>
    </row>
    <row r="1425" spans="1:10" x14ac:dyDescent="0.3">
      <c r="A1425" s="4">
        <v>28</v>
      </c>
      <c r="B1425" s="4">
        <v>28113</v>
      </c>
      <c r="C1425" s="6" t="s">
        <v>2279</v>
      </c>
      <c r="D1425" s="6" t="s">
        <v>61</v>
      </c>
      <c r="E1425" t="s">
        <v>4283</v>
      </c>
      <c r="F1425" s="6">
        <v>520766288.424272</v>
      </c>
      <c r="G1425">
        <f t="shared" si="59"/>
        <v>28113</v>
      </c>
      <c r="H1425">
        <f t="shared" si="60"/>
        <v>28049</v>
      </c>
      <c r="J1425" s="4"/>
    </row>
    <row r="1426" spans="1:10" x14ac:dyDescent="0.3">
      <c r="A1426" s="4">
        <v>28</v>
      </c>
      <c r="B1426" s="4">
        <v>28115</v>
      </c>
      <c r="C1426" s="6" t="s">
        <v>2279</v>
      </c>
      <c r="D1426" s="6" t="s">
        <v>969</v>
      </c>
      <c r="E1426" t="s">
        <v>4284</v>
      </c>
      <c r="F1426" s="6">
        <v>425096501.57991898</v>
      </c>
      <c r="G1426">
        <f t="shared" si="59"/>
        <v>28115</v>
      </c>
      <c r="H1426">
        <f t="shared" si="60"/>
        <v>28093</v>
      </c>
      <c r="J1426" s="4"/>
    </row>
    <row r="1427" spans="1:10" x14ac:dyDescent="0.3">
      <c r="A1427" s="4">
        <v>28</v>
      </c>
      <c r="B1427" s="4">
        <v>28117</v>
      </c>
      <c r="C1427" s="6" t="s">
        <v>2279</v>
      </c>
      <c r="D1427" s="6" t="s">
        <v>970</v>
      </c>
      <c r="E1427" t="s">
        <v>4284</v>
      </c>
      <c r="F1427" s="6">
        <v>324219553.04269803</v>
      </c>
      <c r="G1427">
        <f t="shared" si="59"/>
        <v>28117</v>
      </c>
      <c r="H1427">
        <f t="shared" si="60"/>
        <v>28093</v>
      </c>
      <c r="J1427" s="4"/>
    </row>
    <row r="1428" spans="1:10" x14ac:dyDescent="0.3">
      <c r="A1428" s="4">
        <v>28</v>
      </c>
      <c r="B1428" s="4">
        <v>28119</v>
      </c>
      <c r="C1428" s="6" t="s">
        <v>2279</v>
      </c>
      <c r="D1428" s="6" t="s">
        <v>394</v>
      </c>
      <c r="E1428" t="s">
        <v>4284</v>
      </c>
      <c r="F1428" s="6">
        <v>89813645.289081603</v>
      </c>
      <c r="G1428">
        <f t="shared" si="59"/>
        <v>28119</v>
      </c>
      <c r="H1428">
        <f t="shared" si="60"/>
        <v>28093</v>
      </c>
      <c r="J1428" s="4"/>
    </row>
    <row r="1429" spans="1:10" x14ac:dyDescent="0.3">
      <c r="A1429" s="4">
        <v>28</v>
      </c>
      <c r="B1429" s="4">
        <v>28121</v>
      </c>
      <c r="C1429" s="6" t="s">
        <v>2279</v>
      </c>
      <c r="D1429" s="6" t="s">
        <v>971</v>
      </c>
      <c r="E1429" t="s">
        <v>4436</v>
      </c>
      <c r="F1429" s="6">
        <v>2109836115.02861</v>
      </c>
      <c r="G1429">
        <f t="shared" si="59"/>
        <v>28121</v>
      </c>
      <c r="H1429">
        <f t="shared" si="60"/>
        <v>28121</v>
      </c>
      <c r="J1429" s="4"/>
    </row>
    <row r="1430" spans="1:10" x14ac:dyDescent="0.3">
      <c r="A1430" s="4">
        <v>28</v>
      </c>
      <c r="B1430" s="4">
        <v>28123</v>
      </c>
      <c r="C1430" s="6" t="s">
        <v>2279</v>
      </c>
      <c r="D1430" s="6" t="s">
        <v>135</v>
      </c>
      <c r="E1430" t="s">
        <v>4285</v>
      </c>
      <c r="F1430" s="6">
        <v>476334082.14245898</v>
      </c>
      <c r="G1430">
        <f t="shared" si="59"/>
        <v>28123</v>
      </c>
      <c r="H1430">
        <f t="shared" si="60"/>
        <v>28123</v>
      </c>
      <c r="J1430" s="4"/>
    </row>
    <row r="1431" spans="1:10" x14ac:dyDescent="0.3">
      <c r="A1431" s="4">
        <v>28</v>
      </c>
      <c r="B1431" s="4">
        <v>28125</v>
      </c>
      <c r="C1431" s="6" t="s">
        <v>2279</v>
      </c>
      <c r="D1431" s="6" t="s">
        <v>972</v>
      </c>
      <c r="E1431" t="s">
        <v>4283</v>
      </c>
      <c r="F1431" s="6">
        <v>62652985.318486601</v>
      </c>
      <c r="G1431">
        <f t="shared" si="59"/>
        <v>28125</v>
      </c>
      <c r="H1431">
        <f t="shared" si="60"/>
        <v>28049</v>
      </c>
      <c r="J1431" s="4"/>
    </row>
    <row r="1432" spans="1:10" x14ac:dyDescent="0.3">
      <c r="A1432" s="4">
        <v>28</v>
      </c>
      <c r="B1432" s="4">
        <v>28127</v>
      </c>
      <c r="C1432" s="6" t="s">
        <v>2279</v>
      </c>
      <c r="D1432" s="6" t="s">
        <v>717</v>
      </c>
      <c r="E1432" t="s">
        <v>4283</v>
      </c>
      <c r="F1432" s="6">
        <v>404556120.98839599</v>
      </c>
      <c r="G1432">
        <f t="shared" si="59"/>
        <v>28127</v>
      </c>
      <c r="H1432">
        <f t="shared" si="60"/>
        <v>28049</v>
      </c>
      <c r="J1432" s="4"/>
    </row>
    <row r="1433" spans="1:10" x14ac:dyDescent="0.3">
      <c r="A1433" s="4">
        <v>28</v>
      </c>
      <c r="B1433" s="4">
        <v>28129</v>
      </c>
      <c r="C1433" s="6" t="s">
        <v>2279</v>
      </c>
      <c r="D1433" s="6" t="s">
        <v>655</v>
      </c>
      <c r="E1433" t="s">
        <v>4283</v>
      </c>
      <c r="F1433" s="6">
        <v>178197078.706884</v>
      </c>
      <c r="G1433">
        <f t="shared" si="59"/>
        <v>28129</v>
      </c>
      <c r="H1433">
        <f t="shared" si="60"/>
        <v>28049</v>
      </c>
      <c r="J1433" s="4"/>
    </row>
    <row r="1434" spans="1:10" x14ac:dyDescent="0.3">
      <c r="A1434" s="4">
        <v>28</v>
      </c>
      <c r="B1434" s="4">
        <v>28131</v>
      </c>
      <c r="C1434" s="6" t="s">
        <v>2279</v>
      </c>
      <c r="D1434" s="6" t="s">
        <v>140</v>
      </c>
      <c r="E1434" t="s">
        <v>4283</v>
      </c>
      <c r="F1434" s="6">
        <v>218414515.03799301</v>
      </c>
      <c r="G1434">
        <f t="shared" si="59"/>
        <v>28131</v>
      </c>
      <c r="H1434">
        <f t="shared" si="60"/>
        <v>28049</v>
      </c>
      <c r="J1434" s="4"/>
    </row>
    <row r="1435" spans="1:10" x14ac:dyDescent="0.3">
      <c r="A1435" s="4">
        <v>28</v>
      </c>
      <c r="B1435" s="4">
        <v>28133</v>
      </c>
      <c r="C1435" s="6" t="s">
        <v>2279</v>
      </c>
      <c r="D1435" s="6" t="s">
        <v>973</v>
      </c>
      <c r="E1435" t="s">
        <v>4283</v>
      </c>
      <c r="F1435" s="6">
        <v>313550658.30245298</v>
      </c>
      <c r="G1435">
        <f t="shared" si="59"/>
        <v>28133</v>
      </c>
      <c r="H1435">
        <f t="shared" si="60"/>
        <v>28049</v>
      </c>
      <c r="J1435" s="4"/>
    </row>
    <row r="1436" spans="1:10" x14ac:dyDescent="0.3">
      <c r="A1436" s="4">
        <v>28</v>
      </c>
      <c r="B1436" s="4">
        <v>28135</v>
      </c>
      <c r="C1436" s="6" t="s">
        <v>2279</v>
      </c>
      <c r="D1436" s="6" t="s">
        <v>974</v>
      </c>
      <c r="E1436" t="s">
        <v>4284</v>
      </c>
      <c r="F1436" s="6">
        <v>131024839.095489</v>
      </c>
      <c r="G1436">
        <f t="shared" si="59"/>
        <v>28135</v>
      </c>
      <c r="H1436">
        <f t="shared" si="60"/>
        <v>28093</v>
      </c>
      <c r="J1436" s="4"/>
    </row>
    <row r="1437" spans="1:10" x14ac:dyDescent="0.3">
      <c r="A1437" s="4">
        <v>28</v>
      </c>
      <c r="B1437" s="4">
        <v>28137</v>
      </c>
      <c r="C1437" s="6" t="s">
        <v>2279</v>
      </c>
      <c r="D1437" s="6" t="s">
        <v>975</v>
      </c>
      <c r="E1437" t="s">
        <v>4283</v>
      </c>
      <c r="F1437" s="6">
        <v>414483337.68731397</v>
      </c>
      <c r="G1437">
        <f t="shared" si="59"/>
        <v>28137</v>
      </c>
      <c r="H1437">
        <f t="shared" si="60"/>
        <v>28049</v>
      </c>
      <c r="J1437" s="4"/>
    </row>
    <row r="1438" spans="1:10" x14ac:dyDescent="0.3">
      <c r="A1438" s="4">
        <v>28</v>
      </c>
      <c r="B1438" s="4">
        <v>28139</v>
      </c>
      <c r="C1438" s="6" t="s">
        <v>2279</v>
      </c>
      <c r="D1438" s="6" t="s">
        <v>976</v>
      </c>
      <c r="E1438" t="s">
        <v>4284</v>
      </c>
      <c r="F1438" s="6">
        <v>267170039.74790001</v>
      </c>
      <c r="G1438">
        <f t="shared" si="59"/>
        <v>28139</v>
      </c>
      <c r="H1438">
        <f t="shared" si="60"/>
        <v>28093</v>
      </c>
      <c r="J1438" s="4"/>
    </row>
    <row r="1439" spans="1:10" x14ac:dyDescent="0.3">
      <c r="A1439" s="4">
        <v>28</v>
      </c>
      <c r="B1439" s="4">
        <v>28141</v>
      </c>
      <c r="C1439" s="6" t="s">
        <v>2279</v>
      </c>
      <c r="D1439" s="6" t="s">
        <v>977</v>
      </c>
      <c r="E1439" t="s">
        <v>4284</v>
      </c>
      <c r="F1439" s="6">
        <v>247581480.52797699</v>
      </c>
      <c r="G1439">
        <f t="shared" si="59"/>
        <v>28141</v>
      </c>
      <c r="H1439">
        <f t="shared" si="60"/>
        <v>28093</v>
      </c>
      <c r="J1439" s="4"/>
    </row>
    <row r="1440" spans="1:10" x14ac:dyDescent="0.3">
      <c r="A1440" s="4">
        <v>28</v>
      </c>
      <c r="B1440" s="4">
        <v>28143</v>
      </c>
      <c r="C1440" s="6" t="s">
        <v>2279</v>
      </c>
      <c r="D1440" s="6" t="s">
        <v>978</v>
      </c>
      <c r="E1440" t="s">
        <v>4283</v>
      </c>
      <c r="F1440" s="6">
        <v>224499429.90371099</v>
      </c>
      <c r="G1440">
        <f t="shared" si="59"/>
        <v>28143</v>
      </c>
      <c r="H1440">
        <f t="shared" si="60"/>
        <v>28049</v>
      </c>
      <c r="J1440" s="4"/>
    </row>
    <row r="1441" spans="1:10" x14ac:dyDescent="0.3">
      <c r="A1441" s="4">
        <v>28</v>
      </c>
      <c r="B1441" s="4">
        <v>28145</v>
      </c>
      <c r="C1441" s="6" t="s">
        <v>2279</v>
      </c>
      <c r="D1441" s="6" t="s">
        <v>141</v>
      </c>
      <c r="E1441" t="s">
        <v>4283</v>
      </c>
      <c r="F1441" s="6">
        <v>409134129.59919798</v>
      </c>
      <c r="G1441">
        <f t="shared" si="59"/>
        <v>28145</v>
      </c>
      <c r="H1441">
        <f t="shared" si="60"/>
        <v>28049</v>
      </c>
      <c r="J1441" s="4"/>
    </row>
    <row r="1442" spans="1:10" x14ac:dyDescent="0.3">
      <c r="A1442" s="4">
        <v>28</v>
      </c>
      <c r="B1442" s="4">
        <v>28147</v>
      </c>
      <c r="C1442" s="6" t="s">
        <v>2279</v>
      </c>
      <c r="D1442" s="6" t="s">
        <v>979</v>
      </c>
      <c r="E1442" t="s">
        <v>4284</v>
      </c>
      <c r="F1442" s="6">
        <v>150754137.74332801</v>
      </c>
      <c r="G1442">
        <f t="shared" si="59"/>
        <v>28147</v>
      </c>
      <c r="H1442">
        <f t="shared" si="60"/>
        <v>28093</v>
      </c>
      <c r="J1442" s="4"/>
    </row>
    <row r="1443" spans="1:10" x14ac:dyDescent="0.3">
      <c r="A1443" s="4">
        <v>28</v>
      </c>
      <c r="B1443" s="4">
        <v>28149</v>
      </c>
      <c r="C1443" s="6" t="s">
        <v>2279</v>
      </c>
      <c r="D1443" s="6" t="s">
        <v>418</v>
      </c>
      <c r="E1443" t="s">
        <v>4283</v>
      </c>
      <c r="F1443" s="6">
        <v>649611144.84925902</v>
      </c>
      <c r="G1443">
        <f t="shared" si="59"/>
        <v>28149</v>
      </c>
      <c r="H1443">
        <f t="shared" si="60"/>
        <v>28049</v>
      </c>
      <c r="J1443" s="4"/>
    </row>
    <row r="1444" spans="1:10" x14ac:dyDescent="0.3">
      <c r="A1444" s="4">
        <v>28</v>
      </c>
      <c r="B1444" s="4">
        <v>28151</v>
      </c>
      <c r="C1444" s="6" t="s">
        <v>2279</v>
      </c>
      <c r="D1444" s="6" t="s">
        <v>71</v>
      </c>
      <c r="E1444" t="s">
        <v>4283</v>
      </c>
      <c r="F1444" s="6">
        <v>541710764.84216201</v>
      </c>
      <c r="G1444">
        <f t="shared" si="59"/>
        <v>28151</v>
      </c>
      <c r="H1444">
        <f t="shared" si="60"/>
        <v>28049</v>
      </c>
      <c r="J1444" s="4"/>
    </row>
    <row r="1445" spans="1:10" x14ac:dyDescent="0.3">
      <c r="A1445" s="4">
        <v>28</v>
      </c>
      <c r="B1445" s="4">
        <v>28153</v>
      </c>
      <c r="C1445" s="6" t="s">
        <v>2279</v>
      </c>
      <c r="D1445" s="6" t="s">
        <v>419</v>
      </c>
      <c r="E1445" t="s">
        <v>4283</v>
      </c>
      <c r="F1445" s="6">
        <v>312293857.33666098</v>
      </c>
      <c r="G1445">
        <f t="shared" si="59"/>
        <v>28153</v>
      </c>
      <c r="H1445">
        <f t="shared" si="60"/>
        <v>28049</v>
      </c>
      <c r="J1445" s="4"/>
    </row>
    <row r="1446" spans="1:10" x14ac:dyDescent="0.3">
      <c r="A1446" s="4">
        <v>28</v>
      </c>
      <c r="B1446" s="4">
        <v>28155</v>
      </c>
      <c r="C1446" s="6" t="s">
        <v>2279</v>
      </c>
      <c r="D1446" s="6" t="s">
        <v>420</v>
      </c>
      <c r="E1446" t="s">
        <v>4283</v>
      </c>
      <c r="F1446" s="6">
        <v>139415822.91625801</v>
      </c>
      <c r="G1446">
        <f t="shared" si="59"/>
        <v>28155</v>
      </c>
      <c r="H1446">
        <f t="shared" si="60"/>
        <v>28049</v>
      </c>
      <c r="J1446" s="4"/>
    </row>
    <row r="1447" spans="1:10" x14ac:dyDescent="0.3">
      <c r="A1447" s="4">
        <v>28</v>
      </c>
      <c r="B1447" s="4">
        <v>28157</v>
      </c>
      <c r="C1447" s="6" t="s">
        <v>2279</v>
      </c>
      <c r="D1447" s="6" t="s">
        <v>424</v>
      </c>
      <c r="E1447" t="s">
        <v>4284</v>
      </c>
      <c r="F1447" s="6">
        <v>123409777.735917</v>
      </c>
      <c r="G1447">
        <f t="shared" si="59"/>
        <v>28157</v>
      </c>
      <c r="H1447">
        <f t="shared" si="60"/>
        <v>28093</v>
      </c>
      <c r="J1447" s="4"/>
    </row>
    <row r="1448" spans="1:10" x14ac:dyDescent="0.3">
      <c r="A1448" s="4">
        <v>28</v>
      </c>
      <c r="B1448" s="4">
        <v>28159</v>
      </c>
      <c r="C1448" s="6" t="s">
        <v>2279</v>
      </c>
      <c r="D1448" s="6" t="s">
        <v>73</v>
      </c>
      <c r="E1448" t="s">
        <v>4283</v>
      </c>
      <c r="F1448" s="6">
        <v>229196180.90106401</v>
      </c>
      <c r="G1448">
        <f t="shared" si="59"/>
        <v>28159</v>
      </c>
      <c r="H1448">
        <f t="shared" si="60"/>
        <v>28049</v>
      </c>
      <c r="J1448" s="4"/>
    </row>
    <row r="1449" spans="1:10" x14ac:dyDescent="0.3">
      <c r="A1449" s="4">
        <v>28</v>
      </c>
      <c r="B1449" s="4">
        <v>28161</v>
      </c>
      <c r="C1449" s="6" t="s">
        <v>2279</v>
      </c>
      <c r="D1449" s="6" t="s">
        <v>980</v>
      </c>
      <c r="E1449" t="s">
        <v>4284</v>
      </c>
      <c r="F1449" s="6">
        <v>251122346.54096499</v>
      </c>
      <c r="G1449">
        <f t="shared" si="59"/>
        <v>28161</v>
      </c>
      <c r="H1449">
        <f t="shared" si="60"/>
        <v>28093</v>
      </c>
      <c r="J1449" s="4"/>
    </row>
    <row r="1450" spans="1:10" x14ac:dyDescent="0.3">
      <c r="A1450" s="4">
        <v>28</v>
      </c>
      <c r="B1450" s="4">
        <v>28163</v>
      </c>
      <c r="C1450" s="6" t="s">
        <v>2279</v>
      </c>
      <c r="D1450" s="6" t="s">
        <v>981</v>
      </c>
      <c r="E1450" t="s">
        <v>4283</v>
      </c>
      <c r="F1450" s="6">
        <v>397944605.300982</v>
      </c>
      <c r="G1450">
        <f t="shared" si="59"/>
        <v>28163</v>
      </c>
      <c r="H1450">
        <f t="shared" si="60"/>
        <v>28049</v>
      </c>
      <c r="J1450" s="4"/>
    </row>
    <row r="1451" spans="1:10" x14ac:dyDescent="0.3">
      <c r="A1451" s="4">
        <v>29</v>
      </c>
      <c r="B1451" s="4">
        <v>29001</v>
      </c>
      <c r="C1451" s="6" t="s">
        <v>2280</v>
      </c>
      <c r="D1451" s="6" t="s">
        <v>555</v>
      </c>
      <c r="E1451" t="s">
        <v>4286</v>
      </c>
      <c r="F1451" s="6">
        <v>182818099.85535201</v>
      </c>
      <c r="G1451">
        <f t="shared" si="59"/>
        <v>29001</v>
      </c>
      <c r="H1451">
        <f t="shared" si="60"/>
        <v>29109</v>
      </c>
      <c r="J1451" s="4"/>
    </row>
    <row r="1452" spans="1:10" x14ac:dyDescent="0.3">
      <c r="A1452" s="4">
        <v>29</v>
      </c>
      <c r="B1452" s="4">
        <v>29003</v>
      </c>
      <c r="C1452" s="6" t="s">
        <v>2280</v>
      </c>
      <c r="D1452" s="6" t="s">
        <v>982</v>
      </c>
      <c r="E1452" t="s">
        <v>4287</v>
      </c>
      <c r="F1452" s="6">
        <v>405487773.154522</v>
      </c>
      <c r="G1452">
        <f t="shared" si="59"/>
        <v>29003</v>
      </c>
      <c r="H1452">
        <f t="shared" si="60"/>
        <v>29077</v>
      </c>
      <c r="J1452" s="4"/>
    </row>
    <row r="1453" spans="1:10" x14ac:dyDescent="0.3">
      <c r="A1453" s="4">
        <v>29</v>
      </c>
      <c r="B1453" s="4">
        <v>29005</v>
      </c>
      <c r="C1453" s="6" t="s">
        <v>2280</v>
      </c>
      <c r="D1453" s="6" t="s">
        <v>601</v>
      </c>
      <c r="E1453" t="s">
        <v>4287</v>
      </c>
      <c r="F1453" s="6">
        <v>272465280.37213802</v>
      </c>
      <c r="G1453">
        <f t="shared" si="59"/>
        <v>29005</v>
      </c>
      <c r="H1453">
        <f t="shared" si="60"/>
        <v>29077</v>
      </c>
      <c r="J1453" s="4"/>
    </row>
    <row r="1454" spans="1:10" x14ac:dyDescent="0.3">
      <c r="A1454" s="4">
        <v>29</v>
      </c>
      <c r="B1454" s="4">
        <v>29007</v>
      </c>
      <c r="C1454" s="6" t="s">
        <v>2280</v>
      </c>
      <c r="D1454" s="6" t="s">
        <v>983</v>
      </c>
      <c r="E1454" t="s">
        <v>4286</v>
      </c>
      <c r="F1454" s="6">
        <v>233417235.89539501</v>
      </c>
      <c r="G1454">
        <f t="shared" si="59"/>
        <v>29007</v>
      </c>
      <c r="H1454">
        <f t="shared" si="60"/>
        <v>29109</v>
      </c>
      <c r="J1454" s="4"/>
    </row>
    <row r="1455" spans="1:10" x14ac:dyDescent="0.3">
      <c r="A1455" s="4">
        <v>29</v>
      </c>
      <c r="B1455" s="4">
        <v>29009</v>
      </c>
      <c r="C1455" s="6" t="s">
        <v>2280</v>
      </c>
      <c r="D1455" s="6" t="s">
        <v>830</v>
      </c>
      <c r="E1455" t="s">
        <v>4286</v>
      </c>
      <c r="F1455" s="6">
        <v>362782754.25941801</v>
      </c>
      <c r="G1455">
        <f t="shared" si="59"/>
        <v>29009</v>
      </c>
      <c r="H1455">
        <f t="shared" si="60"/>
        <v>29109</v>
      </c>
      <c r="J1455" s="4"/>
    </row>
    <row r="1456" spans="1:10" x14ac:dyDescent="0.3">
      <c r="A1456" s="4">
        <v>29</v>
      </c>
      <c r="B1456" s="4">
        <v>29011</v>
      </c>
      <c r="C1456" s="6" t="s">
        <v>2280</v>
      </c>
      <c r="D1456" s="6" t="s">
        <v>603</v>
      </c>
      <c r="E1456" t="s">
        <v>4286</v>
      </c>
      <c r="F1456" s="6">
        <v>247272178.47198501</v>
      </c>
      <c r="G1456">
        <f t="shared" si="59"/>
        <v>29011</v>
      </c>
      <c r="H1456">
        <f t="shared" si="60"/>
        <v>29109</v>
      </c>
      <c r="J1456" s="4"/>
    </row>
    <row r="1457" spans="1:10" x14ac:dyDescent="0.3">
      <c r="A1457" s="4">
        <v>29</v>
      </c>
      <c r="B1457" s="4">
        <v>29013</v>
      </c>
      <c r="C1457" s="6" t="s">
        <v>2280</v>
      </c>
      <c r="D1457" s="6" t="s">
        <v>984</v>
      </c>
      <c r="E1457" t="s">
        <v>4286</v>
      </c>
      <c r="F1457" s="6">
        <v>318960494.98536998</v>
      </c>
      <c r="G1457">
        <f t="shared" si="59"/>
        <v>29013</v>
      </c>
      <c r="H1457">
        <f t="shared" si="60"/>
        <v>29109</v>
      </c>
      <c r="J1457" s="4"/>
    </row>
    <row r="1458" spans="1:10" x14ac:dyDescent="0.3">
      <c r="A1458" s="4">
        <v>29</v>
      </c>
      <c r="B1458" s="4">
        <v>29015</v>
      </c>
      <c r="C1458" s="6" t="s">
        <v>2280</v>
      </c>
      <c r="D1458" s="6" t="s">
        <v>92</v>
      </c>
      <c r="E1458" t="s">
        <v>4286</v>
      </c>
      <c r="F1458" s="6">
        <v>236707510.27999699</v>
      </c>
      <c r="G1458">
        <f t="shared" si="59"/>
        <v>29015</v>
      </c>
      <c r="H1458">
        <f t="shared" si="60"/>
        <v>29109</v>
      </c>
      <c r="J1458" s="4"/>
    </row>
    <row r="1459" spans="1:10" x14ac:dyDescent="0.3">
      <c r="A1459" s="4">
        <v>29</v>
      </c>
      <c r="B1459" s="4">
        <v>29017</v>
      </c>
      <c r="C1459" s="6" t="s">
        <v>2280</v>
      </c>
      <c r="D1459" s="6" t="s">
        <v>985</v>
      </c>
      <c r="E1459" t="s">
        <v>4286</v>
      </c>
      <c r="F1459" s="6">
        <v>115722860.42447001</v>
      </c>
      <c r="G1459">
        <f t="shared" si="59"/>
        <v>29017</v>
      </c>
      <c r="H1459">
        <f t="shared" si="60"/>
        <v>29109</v>
      </c>
      <c r="J1459" s="4"/>
    </row>
    <row r="1460" spans="1:10" x14ac:dyDescent="0.3">
      <c r="A1460" s="4">
        <v>29</v>
      </c>
      <c r="B1460" s="4">
        <v>29019</v>
      </c>
      <c r="C1460" s="6" t="s">
        <v>2280</v>
      </c>
      <c r="D1460" s="6" t="s">
        <v>93</v>
      </c>
      <c r="E1460" t="s">
        <v>4437</v>
      </c>
      <c r="F1460" s="6">
        <v>1784530590.6874499</v>
      </c>
      <c r="G1460">
        <f t="shared" si="59"/>
        <v>29019</v>
      </c>
      <c r="H1460">
        <f t="shared" si="60"/>
        <v>29019</v>
      </c>
      <c r="J1460" s="4"/>
    </row>
    <row r="1461" spans="1:10" x14ac:dyDescent="0.3">
      <c r="A1461" s="4">
        <v>29</v>
      </c>
      <c r="B1461" s="4">
        <v>29021</v>
      </c>
      <c r="C1461" s="6" t="s">
        <v>2280</v>
      </c>
      <c r="D1461" s="6" t="s">
        <v>561</v>
      </c>
      <c r="E1461" t="s">
        <v>4287</v>
      </c>
      <c r="F1461" s="6">
        <v>879305942.63201904</v>
      </c>
      <c r="G1461">
        <f t="shared" si="59"/>
        <v>29021</v>
      </c>
      <c r="H1461">
        <f t="shared" si="60"/>
        <v>29077</v>
      </c>
      <c r="J1461" s="4"/>
    </row>
    <row r="1462" spans="1:10" x14ac:dyDescent="0.3">
      <c r="A1462" s="4">
        <v>29</v>
      </c>
      <c r="B1462" s="4">
        <v>29023</v>
      </c>
      <c r="C1462" s="6" t="s">
        <v>2280</v>
      </c>
      <c r="D1462" s="6" t="s">
        <v>13</v>
      </c>
      <c r="E1462" t="s">
        <v>4287</v>
      </c>
      <c r="F1462" s="6">
        <v>569050947.52278101</v>
      </c>
      <c r="G1462">
        <f t="shared" si="59"/>
        <v>29023</v>
      </c>
      <c r="H1462">
        <f t="shared" si="60"/>
        <v>29077</v>
      </c>
      <c r="J1462" s="4"/>
    </row>
    <row r="1463" spans="1:10" x14ac:dyDescent="0.3">
      <c r="A1463" s="4">
        <v>29</v>
      </c>
      <c r="B1463" s="4">
        <v>29025</v>
      </c>
      <c r="C1463" s="6" t="s">
        <v>2280</v>
      </c>
      <c r="D1463" s="6" t="s">
        <v>677</v>
      </c>
      <c r="E1463" t="s">
        <v>4286</v>
      </c>
      <c r="F1463" s="6">
        <v>178923450.77073801</v>
      </c>
      <c r="G1463">
        <f t="shared" si="59"/>
        <v>29025</v>
      </c>
      <c r="H1463">
        <f t="shared" si="60"/>
        <v>29109</v>
      </c>
      <c r="J1463" s="4"/>
    </row>
    <row r="1464" spans="1:10" x14ac:dyDescent="0.3">
      <c r="A1464" s="4">
        <v>29</v>
      </c>
      <c r="B1464" s="4">
        <v>29027</v>
      </c>
      <c r="C1464" s="6" t="s">
        <v>2280</v>
      </c>
      <c r="D1464" s="6" t="s">
        <v>986</v>
      </c>
      <c r="E1464" t="s">
        <v>4287</v>
      </c>
      <c r="F1464" s="6">
        <v>1094857227.86604</v>
      </c>
      <c r="G1464">
        <f t="shared" si="59"/>
        <v>29027</v>
      </c>
      <c r="H1464">
        <f t="shared" si="60"/>
        <v>29077</v>
      </c>
      <c r="J1464" s="4"/>
    </row>
    <row r="1465" spans="1:10" x14ac:dyDescent="0.3">
      <c r="A1465" s="4">
        <v>29</v>
      </c>
      <c r="B1465" s="4">
        <v>29029</v>
      </c>
      <c r="C1465" s="6" t="s">
        <v>2280</v>
      </c>
      <c r="D1465" s="6" t="s">
        <v>333</v>
      </c>
      <c r="E1465" t="s">
        <v>4287</v>
      </c>
      <c r="F1465" s="6">
        <v>599350176.774454</v>
      </c>
      <c r="G1465">
        <f t="shared" si="59"/>
        <v>29029</v>
      </c>
      <c r="H1465">
        <f t="shared" si="60"/>
        <v>29077</v>
      </c>
      <c r="J1465" s="4"/>
    </row>
    <row r="1466" spans="1:10" x14ac:dyDescent="0.3">
      <c r="A1466" s="4">
        <v>29</v>
      </c>
      <c r="B1466" s="4">
        <v>29031</v>
      </c>
      <c r="C1466" s="6" t="s">
        <v>2280</v>
      </c>
      <c r="D1466" s="6" t="s">
        <v>987</v>
      </c>
      <c r="E1466" t="s">
        <v>4287</v>
      </c>
      <c r="F1466" s="6">
        <v>808787093.809237</v>
      </c>
      <c r="G1466">
        <f t="shared" si="59"/>
        <v>29031</v>
      </c>
      <c r="H1466">
        <f t="shared" si="60"/>
        <v>29077</v>
      </c>
      <c r="J1466" s="4"/>
    </row>
    <row r="1467" spans="1:10" x14ac:dyDescent="0.3">
      <c r="A1467" s="4">
        <v>29</v>
      </c>
      <c r="B1467" s="4">
        <v>29033</v>
      </c>
      <c r="C1467" s="6" t="s">
        <v>2280</v>
      </c>
      <c r="D1467" s="6" t="s">
        <v>95</v>
      </c>
      <c r="E1467" t="s">
        <v>4286</v>
      </c>
      <c r="F1467" s="6">
        <v>109579971.558516</v>
      </c>
      <c r="G1467">
        <f t="shared" si="59"/>
        <v>29033</v>
      </c>
      <c r="H1467">
        <f t="shared" si="60"/>
        <v>29109</v>
      </c>
      <c r="J1467" s="4"/>
    </row>
    <row r="1468" spans="1:10" x14ac:dyDescent="0.3">
      <c r="A1468" s="4">
        <v>29</v>
      </c>
      <c r="B1468" s="4">
        <v>29035</v>
      </c>
      <c r="C1468" s="6" t="s">
        <v>2280</v>
      </c>
      <c r="D1468" s="6" t="s">
        <v>681</v>
      </c>
      <c r="E1468" t="s">
        <v>4286</v>
      </c>
      <c r="F1468" s="6">
        <v>138715956.38461399</v>
      </c>
      <c r="G1468">
        <f t="shared" si="59"/>
        <v>29035</v>
      </c>
      <c r="H1468">
        <f t="shared" si="60"/>
        <v>29109</v>
      </c>
      <c r="J1468" s="4"/>
    </row>
    <row r="1469" spans="1:10" x14ac:dyDescent="0.3">
      <c r="A1469" s="4">
        <v>29</v>
      </c>
      <c r="B1469" s="4">
        <v>29037</v>
      </c>
      <c r="C1469" s="6" t="s">
        <v>2280</v>
      </c>
      <c r="D1469" s="6" t="s">
        <v>463</v>
      </c>
      <c r="E1469" t="s">
        <v>4287</v>
      </c>
      <c r="F1469" s="6">
        <v>1018879746.7906899</v>
      </c>
      <c r="G1469">
        <f t="shared" si="59"/>
        <v>29037</v>
      </c>
      <c r="H1469">
        <f t="shared" si="60"/>
        <v>29077</v>
      </c>
      <c r="J1469" s="4"/>
    </row>
    <row r="1470" spans="1:10" x14ac:dyDescent="0.3">
      <c r="A1470" s="4">
        <v>29</v>
      </c>
      <c r="B1470" s="4">
        <v>29039</v>
      </c>
      <c r="C1470" s="6" t="s">
        <v>2280</v>
      </c>
      <c r="D1470" s="6" t="s">
        <v>563</v>
      </c>
      <c r="E1470" t="s">
        <v>4286</v>
      </c>
      <c r="F1470" s="6">
        <v>122066814.85413399</v>
      </c>
      <c r="G1470">
        <f t="shared" si="59"/>
        <v>29039</v>
      </c>
      <c r="H1470">
        <f t="shared" si="60"/>
        <v>29109</v>
      </c>
      <c r="J1470" s="4"/>
    </row>
    <row r="1471" spans="1:10" x14ac:dyDescent="0.3">
      <c r="A1471" s="4">
        <v>29</v>
      </c>
      <c r="B1471" s="4">
        <v>29041</v>
      </c>
      <c r="C1471" s="6" t="s">
        <v>2280</v>
      </c>
      <c r="D1471" s="6" t="s">
        <v>988</v>
      </c>
      <c r="E1471" t="s">
        <v>4286</v>
      </c>
      <c r="F1471" s="6">
        <v>85395302.347078994</v>
      </c>
      <c r="G1471">
        <f t="shared" si="59"/>
        <v>29041</v>
      </c>
      <c r="H1471">
        <f t="shared" si="60"/>
        <v>29109</v>
      </c>
      <c r="J1471" s="4"/>
    </row>
    <row r="1472" spans="1:10" x14ac:dyDescent="0.3">
      <c r="A1472" s="4">
        <v>29</v>
      </c>
      <c r="B1472" s="4">
        <v>29043</v>
      </c>
      <c r="C1472" s="6" t="s">
        <v>2280</v>
      </c>
      <c r="D1472" s="6" t="s">
        <v>465</v>
      </c>
      <c r="E1472" t="s">
        <v>4287</v>
      </c>
      <c r="F1472" s="6">
        <v>793849580.05796599</v>
      </c>
      <c r="G1472">
        <f t="shared" si="59"/>
        <v>29043</v>
      </c>
      <c r="H1472">
        <f t="shared" si="60"/>
        <v>29077</v>
      </c>
      <c r="J1472" s="4"/>
    </row>
    <row r="1473" spans="1:10" x14ac:dyDescent="0.3">
      <c r="A1473" s="4">
        <v>29</v>
      </c>
      <c r="B1473" s="4">
        <v>29045</v>
      </c>
      <c r="C1473" s="6" t="s">
        <v>2280</v>
      </c>
      <c r="D1473" s="6" t="s">
        <v>97</v>
      </c>
      <c r="E1473" t="s">
        <v>4286</v>
      </c>
      <c r="F1473" s="6">
        <v>144063350.31763399</v>
      </c>
      <c r="G1473">
        <f t="shared" si="59"/>
        <v>29045</v>
      </c>
      <c r="H1473">
        <f t="shared" si="60"/>
        <v>29109</v>
      </c>
      <c r="J1473" s="4"/>
    </row>
    <row r="1474" spans="1:10" x14ac:dyDescent="0.3">
      <c r="A1474" s="4">
        <v>29</v>
      </c>
      <c r="B1474" s="4">
        <v>29047</v>
      </c>
      <c r="C1474" s="6" t="s">
        <v>2280</v>
      </c>
      <c r="D1474" s="6" t="s">
        <v>20</v>
      </c>
      <c r="E1474" t="s">
        <v>4438</v>
      </c>
      <c r="F1474" s="6">
        <v>2474722740.8587599</v>
      </c>
      <c r="G1474">
        <f t="shared" ref="G1474:G1537" si="61">B1474</f>
        <v>29047</v>
      </c>
      <c r="H1474">
        <f t="shared" si="60"/>
        <v>29047</v>
      </c>
      <c r="J1474" s="4"/>
    </row>
    <row r="1475" spans="1:10" x14ac:dyDescent="0.3">
      <c r="A1475" s="4">
        <v>29</v>
      </c>
      <c r="B1475" s="4">
        <v>29049</v>
      </c>
      <c r="C1475" s="6" t="s">
        <v>2280</v>
      </c>
      <c r="D1475" s="6" t="s">
        <v>466</v>
      </c>
      <c r="E1475" t="s">
        <v>4287</v>
      </c>
      <c r="F1475" s="6">
        <v>410465870.36052197</v>
      </c>
      <c r="G1475">
        <f t="shared" si="61"/>
        <v>29049</v>
      </c>
      <c r="H1475">
        <f t="shared" ref="H1475:H1538" si="62">VLOOKUP(E1475,$M$1:$O$412,3,FALSE)</f>
        <v>29077</v>
      </c>
      <c r="J1475" s="4"/>
    </row>
    <row r="1476" spans="1:10" x14ac:dyDescent="0.3">
      <c r="A1476" s="4">
        <v>29</v>
      </c>
      <c r="B1476" s="4">
        <v>29051</v>
      </c>
      <c r="C1476" s="6" t="s">
        <v>2280</v>
      </c>
      <c r="D1476" s="6" t="s">
        <v>989</v>
      </c>
      <c r="E1476" t="s">
        <v>4437</v>
      </c>
      <c r="F1476" s="6">
        <v>710538305.53110695</v>
      </c>
      <c r="G1476">
        <f t="shared" si="61"/>
        <v>29051</v>
      </c>
      <c r="H1476">
        <f t="shared" si="62"/>
        <v>29019</v>
      </c>
      <c r="J1476" s="4"/>
    </row>
    <row r="1477" spans="1:10" x14ac:dyDescent="0.3">
      <c r="A1477" s="4">
        <v>29</v>
      </c>
      <c r="B1477" s="4">
        <v>29053</v>
      </c>
      <c r="C1477" s="6" t="s">
        <v>2280</v>
      </c>
      <c r="D1477" s="6" t="s">
        <v>990</v>
      </c>
      <c r="E1477" t="s">
        <v>4287</v>
      </c>
      <c r="F1477" s="6">
        <v>614983365.47371697</v>
      </c>
      <c r="G1477">
        <f t="shared" si="61"/>
        <v>29053</v>
      </c>
      <c r="H1477">
        <f t="shared" si="62"/>
        <v>29077</v>
      </c>
      <c r="J1477" s="4"/>
    </row>
    <row r="1478" spans="1:10" x14ac:dyDescent="0.3">
      <c r="A1478" s="4">
        <v>29</v>
      </c>
      <c r="B1478" s="4">
        <v>29055</v>
      </c>
      <c r="C1478" s="6" t="s">
        <v>2280</v>
      </c>
      <c r="D1478" s="6" t="s">
        <v>102</v>
      </c>
      <c r="E1478" t="s">
        <v>4286</v>
      </c>
      <c r="F1478" s="6">
        <v>503113184.68013901</v>
      </c>
      <c r="G1478">
        <f t="shared" si="61"/>
        <v>29055</v>
      </c>
      <c r="H1478">
        <f t="shared" si="62"/>
        <v>29109</v>
      </c>
      <c r="J1478" s="4"/>
    </row>
    <row r="1479" spans="1:10" x14ac:dyDescent="0.3">
      <c r="A1479" s="4">
        <v>29</v>
      </c>
      <c r="B1479" s="4">
        <v>29057</v>
      </c>
      <c r="C1479" s="6" t="s">
        <v>2280</v>
      </c>
      <c r="D1479" s="6" t="s">
        <v>347</v>
      </c>
      <c r="E1479" t="s">
        <v>4286</v>
      </c>
      <c r="F1479" s="6">
        <v>80854690.919436097</v>
      </c>
      <c r="G1479">
        <f t="shared" si="61"/>
        <v>29057</v>
      </c>
      <c r="H1479">
        <f t="shared" si="62"/>
        <v>29109</v>
      </c>
      <c r="J1479" s="4"/>
    </row>
    <row r="1480" spans="1:10" x14ac:dyDescent="0.3">
      <c r="A1480" s="4">
        <v>29</v>
      </c>
      <c r="B1480" s="4">
        <v>29059</v>
      </c>
      <c r="C1480" s="6" t="s">
        <v>2280</v>
      </c>
      <c r="D1480" s="6" t="s">
        <v>30</v>
      </c>
      <c r="E1480" t="s">
        <v>4286</v>
      </c>
      <c r="F1480" s="6">
        <v>192374377.95766801</v>
      </c>
      <c r="G1480">
        <f t="shared" si="61"/>
        <v>29059</v>
      </c>
      <c r="H1480">
        <f t="shared" si="62"/>
        <v>29109</v>
      </c>
      <c r="J1480" s="4"/>
    </row>
    <row r="1481" spans="1:10" x14ac:dyDescent="0.3">
      <c r="A1481" s="4">
        <v>29</v>
      </c>
      <c r="B1481" s="4">
        <v>29061</v>
      </c>
      <c r="C1481" s="6" t="s">
        <v>2280</v>
      </c>
      <c r="D1481" s="6" t="s">
        <v>516</v>
      </c>
      <c r="E1481" t="s">
        <v>4286</v>
      </c>
      <c r="F1481" s="6">
        <v>309611429.118909</v>
      </c>
      <c r="G1481">
        <f t="shared" si="61"/>
        <v>29061</v>
      </c>
      <c r="H1481">
        <f t="shared" si="62"/>
        <v>29109</v>
      </c>
      <c r="J1481" s="4"/>
    </row>
    <row r="1482" spans="1:10" x14ac:dyDescent="0.3">
      <c r="A1482" s="4">
        <v>29</v>
      </c>
      <c r="B1482" s="4">
        <v>29063</v>
      </c>
      <c r="C1482" s="6" t="s">
        <v>2280</v>
      </c>
      <c r="D1482" s="6" t="s">
        <v>31</v>
      </c>
      <c r="E1482" t="s">
        <v>4286</v>
      </c>
      <c r="F1482" s="6">
        <v>217473834.17827901</v>
      </c>
      <c r="G1482">
        <f t="shared" si="61"/>
        <v>29063</v>
      </c>
      <c r="H1482">
        <f t="shared" si="62"/>
        <v>29109</v>
      </c>
      <c r="J1482" s="4"/>
    </row>
    <row r="1483" spans="1:10" x14ac:dyDescent="0.3">
      <c r="A1483" s="4">
        <v>29</v>
      </c>
      <c r="B1483" s="4">
        <v>29065</v>
      </c>
      <c r="C1483" s="6" t="s">
        <v>2280</v>
      </c>
      <c r="D1483" s="6" t="s">
        <v>991</v>
      </c>
      <c r="E1483" t="s">
        <v>4286</v>
      </c>
      <c r="F1483" s="6">
        <v>156787514.11929601</v>
      </c>
      <c r="G1483">
        <f t="shared" si="61"/>
        <v>29065</v>
      </c>
      <c r="H1483">
        <f t="shared" si="62"/>
        <v>29109</v>
      </c>
      <c r="J1483" s="4"/>
    </row>
    <row r="1484" spans="1:10" x14ac:dyDescent="0.3">
      <c r="A1484" s="4">
        <v>29</v>
      </c>
      <c r="B1484" s="4">
        <v>29067</v>
      </c>
      <c r="C1484" s="6" t="s">
        <v>2280</v>
      </c>
      <c r="D1484" s="6" t="s">
        <v>220</v>
      </c>
      <c r="E1484" t="s">
        <v>4288</v>
      </c>
      <c r="F1484" s="6">
        <v>133998923.878941</v>
      </c>
      <c r="G1484">
        <f t="shared" si="61"/>
        <v>29067</v>
      </c>
      <c r="H1484">
        <f t="shared" si="62"/>
        <v>29067</v>
      </c>
      <c r="J1484" s="4"/>
    </row>
    <row r="1485" spans="1:10" x14ac:dyDescent="0.3">
      <c r="A1485" s="4">
        <v>29</v>
      </c>
      <c r="B1485" s="4">
        <v>29069</v>
      </c>
      <c r="C1485" s="6" t="s">
        <v>2280</v>
      </c>
      <c r="D1485" s="6" t="s">
        <v>992</v>
      </c>
      <c r="E1485" t="s">
        <v>4287</v>
      </c>
      <c r="F1485" s="6">
        <v>304517519.51128697</v>
      </c>
      <c r="G1485">
        <f t="shared" si="61"/>
        <v>29069</v>
      </c>
      <c r="H1485">
        <f t="shared" si="62"/>
        <v>29077</v>
      </c>
      <c r="J1485" s="4"/>
    </row>
    <row r="1486" spans="1:10" x14ac:dyDescent="0.3">
      <c r="A1486" s="4">
        <v>29</v>
      </c>
      <c r="B1486" s="4">
        <v>29071</v>
      </c>
      <c r="C1486" s="6" t="s">
        <v>2280</v>
      </c>
      <c r="D1486" s="6" t="s">
        <v>36</v>
      </c>
      <c r="E1486" t="s">
        <v>4439</v>
      </c>
      <c r="F1486" s="6">
        <v>1563809704.12936</v>
      </c>
      <c r="G1486">
        <f t="shared" si="61"/>
        <v>29071</v>
      </c>
      <c r="H1486">
        <f t="shared" si="62"/>
        <v>29099</v>
      </c>
      <c r="J1486" s="4"/>
    </row>
    <row r="1487" spans="1:10" x14ac:dyDescent="0.3">
      <c r="A1487" s="4">
        <v>29</v>
      </c>
      <c r="B1487" s="4">
        <v>29073</v>
      </c>
      <c r="C1487" s="6" t="s">
        <v>2280</v>
      </c>
      <c r="D1487" s="6" t="s">
        <v>993</v>
      </c>
      <c r="E1487" t="s">
        <v>4286</v>
      </c>
      <c r="F1487" s="6">
        <v>105429609.693123</v>
      </c>
      <c r="G1487">
        <f t="shared" si="61"/>
        <v>29073</v>
      </c>
      <c r="H1487">
        <f t="shared" si="62"/>
        <v>29109</v>
      </c>
      <c r="J1487" s="4"/>
    </row>
    <row r="1488" spans="1:10" x14ac:dyDescent="0.3">
      <c r="A1488" s="4">
        <v>29</v>
      </c>
      <c r="B1488" s="4">
        <v>29075</v>
      </c>
      <c r="C1488" s="6" t="s">
        <v>2280</v>
      </c>
      <c r="D1488" s="6" t="s">
        <v>994</v>
      </c>
      <c r="E1488" t="s">
        <v>4286</v>
      </c>
      <c r="F1488" s="6">
        <v>67319849.887587994</v>
      </c>
      <c r="G1488">
        <f t="shared" si="61"/>
        <v>29075</v>
      </c>
      <c r="H1488">
        <f t="shared" si="62"/>
        <v>29109</v>
      </c>
      <c r="J1488" s="4"/>
    </row>
    <row r="1489" spans="1:10" x14ac:dyDescent="0.3">
      <c r="A1489" s="4">
        <v>29</v>
      </c>
      <c r="B1489" s="4">
        <v>29077</v>
      </c>
      <c r="C1489" s="6" t="s">
        <v>2280</v>
      </c>
      <c r="D1489" s="6" t="s">
        <v>38</v>
      </c>
      <c r="E1489" t="s">
        <v>4287</v>
      </c>
      <c r="F1489" s="6">
        <v>2779370072.6719599</v>
      </c>
      <c r="G1489">
        <f t="shared" si="61"/>
        <v>29077</v>
      </c>
      <c r="H1489">
        <f t="shared" si="62"/>
        <v>29077</v>
      </c>
      <c r="J1489" s="4"/>
    </row>
    <row r="1490" spans="1:10" x14ac:dyDescent="0.3">
      <c r="A1490" s="4">
        <v>29</v>
      </c>
      <c r="B1490" s="4">
        <v>29079</v>
      </c>
      <c r="C1490" s="6" t="s">
        <v>2280</v>
      </c>
      <c r="D1490" s="6" t="s">
        <v>475</v>
      </c>
      <c r="E1490" t="s">
        <v>4286</v>
      </c>
      <c r="F1490" s="6">
        <v>89757490.137665898</v>
      </c>
      <c r="G1490">
        <f t="shared" si="61"/>
        <v>29079</v>
      </c>
      <c r="H1490">
        <f t="shared" si="62"/>
        <v>29109</v>
      </c>
      <c r="J1490" s="4"/>
    </row>
    <row r="1491" spans="1:10" x14ac:dyDescent="0.3">
      <c r="A1491" s="4">
        <v>29</v>
      </c>
      <c r="B1491" s="4">
        <v>29081</v>
      </c>
      <c r="C1491" s="6" t="s">
        <v>2280</v>
      </c>
      <c r="D1491" s="6" t="s">
        <v>524</v>
      </c>
      <c r="E1491" t="s">
        <v>4286</v>
      </c>
      <c r="F1491" s="6">
        <v>357567645.94898599</v>
      </c>
      <c r="G1491">
        <f t="shared" si="61"/>
        <v>29081</v>
      </c>
      <c r="H1491">
        <f t="shared" si="62"/>
        <v>29109</v>
      </c>
      <c r="J1491" s="4"/>
    </row>
    <row r="1492" spans="1:10" x14ac:dyDescent="0.3">
      <c r="A1492" s="4">
        <v>29</v>
      </c>
      <c r="B1492" s="4">
        <v>29083</v>
      </c>
      <c r="C1492" s="6" t="s">
        <v>2280</v>
      </c>
      <c r="D1492" s="6" t="s">
        <v>40</v>
      </c>
      <c r="E1492" t="s">
        <v>4286</v>
      </c>
      <c r="F1492" s="6">
        <v>365172591.951653</v>
      </c>
      <c r="G1492">
        <f t="shared" si="61"/>
        <v>29083</v>
      </c>
      <c r="H1492">
        <f t="shared" si="62"/>
        <v>29109</v>
      </c>
      <c r="J1492" s="4"/>
    </row>
    <row r="1493" spans="1:10" x14ac:dyDescent="0.3">
      <c r="A1493" s="4">
        <v>29</v>
      </c>
      <c r="B1493" s="4">
        <v>29085</v>
      </c>
      <c r="C1493" s="6" t="s">
        <v>2280</v>
      </c>
      <c r="D1493" s="6" t="s">
        <v>995</v>
      </c>
      <c r="E1493" t="s">
        <v>4286</v>
      </c>
      <c r="F1493" s="6">
        <v>103819127.373703</v>
      </c>
      <c r="G1493">
        <f t="shared" si="61"/>
        <v>29085</v>
      </c>
      <c r="H1493">
        <f t="shared" si="62"/>
        <v>29109</v>
      </c>
      <c r="J1493" s="4"/>
    </row>
    <row r="1494" spans="1:10" x14ac:dyDescent="0.3">
      <c r="A1494" s="4">
        <v>29</v>
      </c>
      <c r="B1494" s="4">
        <v>29087</v>
      </c>
      <c r="C1494" s="6" t="s">
        <v>2280</v>
      </c>
      <c r="D1494" s="6" t="s">
        <v>996</v>
      </c>
      <c r="E1494" t="s">
        <v>4286</v>
      </c>
      <c r="F1494" s="6">
        <v>316496528.10499102</v>
      </c>
      <c r="G1494">
        <f t="shared" si="61"/>
        <v>29087</v>
      </c>
      <c r="H1494">
        <f t="shared" si="62"/>
        <v>29109</v>
      </c>
      <c r="J1494" s="4"/>
    </row>
    <row r="1495" spans="1:10" x14ac:dyDescent="0.3">
      <c r="A1495" s="4">
        <v>29</v>
      </c>
      <c r="B1495" s="4">
        <v>29089</v>
      </c>
      <c r="C1495" s="6" t="s">
        <v>2280</v>
      </c>
      <c r="D1495" s="6" t="s">
        <v>113</v>
      </c>
      <c r="E1495" t="s">
        <v>4286</v>
      </c>
      <c r="F1495" s="6">
        <v>157828915.534192</v>
      </c>
      <c r="G1495">
        <f t="shared" si="61"/>
        <v>29089</v>
      </c>
      <c r="H1495">
        <f t="shared" si="62"/>
        <v>29109</v>
      </c>
      <c r="J1495" s="4"/>
    </row>
    <row r="1496" spans="1:10" x14ac:dyDescent="0.3">
      <c r="A1496" s="4">
        <v>29</v>
      </c>
      <c r="B1496" s="4">
        <v>29091</v>
      </c>
      <c r="C1496" s="6" t="s">
        <v>2280</v>
      </c>
      <c r="D1496" s="6" t="s">
        <v>997</v>
      </c>
      <c r="E1496" t="s">
        <v>4286</v>
      </c>
      <c r="F1496" s="6">
        <v>502035013.403162</v>
      </c>
      <c r="G1496">
        <f t="shared" si="61"/>
        <v>29091</v>
      </c>
      <c r="H1496">
        <f t="shared" si="62"/>
        <v>29109</v>
      </c>
      <c r="J1496" s="4"/>
    </row>
    <row r="1497" spans="1:10" x14ac:dyDescent="0.3">
      <c r="A1497" s="4">
        <v>29</v>
      </c>
      <c r="B1497" s="4">
        <v>29093</v>
      </c>
      <c r="C1497" s="6" t="s">
        <v>2280</v>
      </c>
      <c r="D1497" s="6" t="s">
        <v>849</v>
      </c>
      <c r="E1497" t="s">
        <v>4286</v>
      </c>
      <c r="F1497" s="6">
        <v>121474776.62284</v>
      </c>
      <c r="G1497">
        <f t="shared" si="61"/>
        <v>29093</v>
      </c>
      <c r="H1497">
        <f t="shared" si="62"/>
        <v>29109</v>
      </c>
      <c r="J1497" s="4"/>
    </row>
    <row r="1498" spans="1:10" x14ac:dyDescent="0.3">
      <c r="A1498" s="4">
        <v>29</v>
      </c>
      <c r="B1498" s="4">
        <v>29095</v>
      </c>
      <c r="C1498" s="6" t="s">
        <v>2280</v>
      </c>
      <c r="D1498" s="6" t="s">
        <v>42</v>
      </c>
      <c r="E1498" t="s">
        <v>4440</v>
      </c>
      <c r="F1498" s="6">
        <v>5974067677.9958096</v>
      </c>
      <c r="G1498">
        <f t="shared" si="61"/>
        <v>29095</v>
      </c>
      <c r="H1498">
        <f t="shared" si="62"/>
        <v>29095</v>
      </c>
      <c r="J1498" s="4"/>
    </row>
    <row r="1499" spans="1:10" x14ac:dyDescent="0.3">
      <c r="A1499" s="4">
        <v>29</v>
      </c>
      <c r="B1499" s="4">
        <v>29097</v>
      </c>
      <c r="C1499" s="6" t="s">
        <v>2280</v>
      </c>
      <c r="D1499" s="6" t="s">
        <v>375</v>
      </c>
      <c r="E1499" t="s">
        <v>4287</v>
      </c>
      <c r="F1499" s="6">
        <v>1224867611.14114</v>
      </c>
      <c r="G1499">
        <f t="shared" si="61"/>
        <v>29097</v>
      </c>
      <c r="H1499">
        <f t="shared" si="62"/>
        <v>29077</v>
      </c>
      <c r="J1499" s="4"/>
    </row>
    <row r="1500" spans="1:10" x14ac:dyDescent="0.3">
      <c r="A1500" s="4">
        <v>29</v>
      </c>
      <c r="B1500" s="4">
        <v>29099</v>
      </c>
      <c r="C1500" s="6" t="s">
        <v>2280</v>
      </c>
      <c r="D1500" s="6" t="s">
        <v>43</v>
      </c>
      <c r="E1500" t="s">
        <v>4439</v>
      </c>
      <c r="F1500" s="6">
        <v>2248390154.6346898</v>
      </c>
      <c r="G1500">
        <f t="shared" si="61"/>
        <v>29099</v>
      </c>
      <c r="H1500">
        <f t="shared" si="62"/>
        <v>29099</v>
      </c>
      <c r="J1500" s="4"/>
    </row>
    <row r="1501" spans="1:10" x14ac:dyDescent="0.3">
      <c r="A1501" s="4">
        <v>29</v>
      </c>
      <c r="B1501" s="4">
        <v>29101</v>
      </c>
      <c r="C1501" s="6" t="s">
        <v>2280</v>
      </c>
      <c r="D1501" s="6" t="s">
        <v>116</v>
      </c>
      <c r="E1501" t="s">
        <v>4287</v>
      </c>
      <c r="F1501" s="6">
        <v>565259521.021873</v>
      </c>
      <c r="G1501">
        <f t="shared" si="61"/>
        <v>29101</v>
      </c>
      <c r="H1501">
        <f t="shared" si="62"/>
        <v>29077</v>
      </c>
      <c r="J1501" s="4"/>
    </row>
    <row r="1502" spans="1:10" x14ac:dyDescent="0.3">
      <c r="A1502" s="4">
        <v>29</v>
      </c>
      <c r="B1502" s="4">
        <v>29103</v>
      </c>
      <c r="C1502" s="6" t="s">
        <v>2280</v>
      </c>
      <c r="D1502" s="6" t="s">
        <v>484</v>
      </c>
      <c r="E1502" t="s">
        <v>4286</v>
      </c>
      <c r="F1502" s="6">
        <v>59654628.495513298</v>
      </c>
      <c r="G1502">
        <f t="shared" si="61"/>
        <v>29103</v>
      </c>
      <c r="H1502">
        <f t="shared" si="62"/>
        <v>29109</v>
      </c>
      <c r="J1502" s="4"/>
    </row>
    <row r="1503" spans="1:10" x14ac:dyDescent="0.3">
      <c r="A1503" s="4">
        <v>29</v>
      </c>
      <c r="B1503" s="4">
        <v>29105</v>
      </c>
      <c r="C1503" s="6" t="s">
        <v>2280</v>
      </c>
      <c r="D1503" s="6" t="s">
        <v>998</v>
      </c>
      <c r="E1503" t="s">
        <v>4286</v>
      </c>
      <c r="F1503" s="6">
        <v>775377756.23029304</v>
      </c>
      <c r="G1503">
        <f t="shared" si="61"/>
        <v>29105</v>
      </c>
      <c r="H1503">
        <f t="shared" si="62"/>
        <v>29109</v>
      </c>
      <c r="J1503" s="4"/>
    </row>
    <row r="1504" spans="1:10" x14ac:dyDescent="0.3">
      <c r="A1504" s="4">
        <v>29</v>
      </c>
      <c r="B1504" s="4">
        <v>29107</v>
      </c>
      <c r="C1504" s="6" t="s">
        <v>2280</v>
      </c>
      <c r="D1504" s="6" t="s">
        <v>117</v>
      </c>
      <c r="E1504" t="s">
        <v>4287</v>
      </c>
      <c r="F1504" s="6">
        <v>792894221.83337605</v>
      </c>
      <c r="G1504">
        <f t="shared" si="61"/>
        <v>29107</v>
      </c>
      <c r="H1504">
        <f t="shared" si="62"/>
        <v>29077</v>
      </c>
      <c r="J1504" s="4"/>
    </row>
    <row r="1505" spans="1:10" x14ac:dyDescent="0.3">
      <c r="A1505" s="4">
        <v>29</v>
      </c>
      <c r="B1505" s="4">
        <v>29109</v>
      </c>
      <c r="C1505" s="6" t="s">
        <v>2280</v>
      </c>
      <c r="D1505" s="6" t="s">
        <v>46</v>
      </c>
      <c r="E1505" t="s">
        <v>4286</v>
      </c>
      <c r="F1505" s="6">
        <v>780843739.39813495</v>
      </c>
      <c r="G1505">
        <f t="shared" si="61"/>
        <v>29109</v>
      </c>
      <c r="H1505">
        <f t="shared" si="62"/>
        <v>29109</v>
      </c>
      <c r="J1505" s="4"/>
    </row>
    <row r="1506" spans="1:10" x14ac:dyDescent="0.3">
      <c r="A1506" s="4">
        <v>29</v>
      </c>
      <c r="B1506" s="4">
        <v>29111</v>
      </c>
      <c r="C1506" s="6" t="s">
        <v>2280</v>
      </c>
      <c r="D1506" s="6" t="s">
        <v>448</v>
      </c>
      <c r="E1506" t="s">
        <v>4286</v>
      </c>
      <c r="F1506" s="6">
        <v>184217808.219502</v>
      </c>
      <c r="G1506">
        <f t="shared" si="61"/>
        <v>29111</v>
      </c>
      <c r="H1506">
        <f t="shared" si="62"/>
        <v>29109</v>
      </c>
      <c r="J1506" s="4"/>
    </row>
    <row r="1507" spans="1:10" x14ac:dyDescent="0.3">
      <c r="A1507" s="4">
        <v>29</v>
      </c>
      <c r="B1507" s="4">
        <v>29113</v>
      </c>
      <c r="C1507" s="6" t="s">
        <v>2280</v>
      </c>
      <c r="D1507" s="6" t="s">
        <v>118</v>
      </c>
      <c r="E1507" t="s">
        <v>4287</v>
      </c>
      <c r="F1507" s="6">
        <v>570028842.33347499</v>
      </c>
      <c r="G1507">
        <f t="shared" si="61"/>
        <v>29113</v>
      </c>
      <c r="H1507">
        <f t="shared" si="62"/>
        <v>29077</v>
      </c>
      <c r="J1507" s="4"/>
    </row>
    <row r="1508" spans="1:10" x14ac:dyDescent="0.3">
      <c r="A1508" s="4">
        <v>29</v>
      </c>
      <c r="B1508" s="4">
        <v>29115</v>
      </c>
      <c r="C1508" s="6" t="s">
        <v>2280</v>
      </c>
      <c r="D1508" s="6" t="s">
        <v>576</v>
      </c>
      <c r="E1508" t="s">
        <v>4286</v>
      </c>
      <c r="F1508" s="6">
        <v>192280025.205531</v>
      </c>
      <c r="G1508">
        <f t="shared" si="61"/>
        <v>29115</v>
      </c>
      <c r="H1508">
        <f t="shared" si="62"/>
        <v>29109</v>
      </c>
      <c r="J1508" s="4"/>
    </row>
    <row r="1509" spans="1:10" x14ac:dyDescent="0.3">
      <c r="A1509" s="4">
        <v>29</v>
      </c>
      <c r="B1509" s="4">
        <v>29117</v>
      </c>
      <c r="C1509" s="6" t="s">
        <v>2280</v>
      </c>
      <c r="D1509" s="6" t="s">
        <v>486</v>
      </c>
      <c r="E1509" t="s">
        <v>4287</v>
      </c>
      <c r="F1509" s="6">
        <v>198648103.01003301</v>
      </c>
      <c r="G1509">
        <f t="shared" si="61"/>
        <v>29117</v>
      </c>
      <c r="H1509">
        <f t="shared" si="62"/>
        <v>29077</v>
      </c>
      <c r="J1509" s="4"/>
    </row>
    <row r="1510" spans="1:10" x14ac:dyDescent="0.3">
      <c r="A1510" s="4">
        <v>29</v>
      </c>
      <c r="B1510" s="4">
        <v>29119</v>
      </c>
      <c r="C1510" s="6" t="s">
        <v>2280</v>
      </c>
      <c r="D1510" s="6" t="s">
        <v>999</v>
      </c>
      <c r="E1510" t="s">
        <v>4286</v>
      </c>
      <c r="F1510" s="6">
        <v>361553641.20550799</v>
      </c>
      <c r="G1510">
        <f t="shared" si="61"/>
        <v>29119</v>
      </c>
      <c r="H1510">
        <f t="shared" si="62"/>
        <v>29109</v>
      </c>
      <c r="J1510" s="4"/>
    </row>
    <row r="1511" spans="1:10" x14ac:dyDescent="0.3">
      <c r="A1511" s="4">
        <v>29</v>
      </c>
      <c r="B1511" s="4">
        <v>29121</v>
      </c>
      <c r="C1511" s="6" t="s">
        <v>2280</v>
      </c>
      <c r="D1511" s="6" t="s">
        <v>50</v>
      </c>
      <c r="E1511" t="s">
        <v>4286</v>
      </c>
      <c r="F1511" s="6">
        <v>301384970.149589</v>
      </c>
      <c r="G1511">
        <f t="shared" si="61"/>
        <v>29121</v>
      </c>
      <c r="H1511">
        <f t="shared" si="62"/>
        <v>29109</v>
      </c>
      <c r="J1511" s="4"/>
    </row>
    <row r="1512" spans="1:10" x14ac:dyDescent="0.3">
      <c r="A1512" s="4">
        <v>29</v>
      </c>
      <c r="B1512" s="4">
        <v>29123</v>
      </c>
      <c r="C1512" s="6" t="s">
        <v>2280</v>
      </c>
      <c r="D1512" s="6" t="s">
        <v>51</v>
      </c>
      <c r="E1512" t="s">
        <v>4286</v>
      </c>
      <c r="F1512" s="6">
        <v>155144380.61995301</v>
      </c>
      <c r="G1512">
        <f t="shared" si="61"/>
        <v>29123</v>
      </c>
      <c r="H1512">
        <f t="shared" si="62"/>
        <v>29109</v>
      </c>
      <c r="J1512" s="4"/>
    </row>
    <row r="1513" spans="1:10" x14ac:dyDescent="0.3">
      <c r="A1513" s="4">
        <v>29</v>
      </c>
      <c r="B1513" s="4">
        <v>29125</v>
      </c>
      <c r="C1513" s="6" t="s">
        <v>2280</v>
      </c>
      <c r="D1513" s="6" t="s">
        <v>1000</v>
      </c>
      <c r="E1513" t="s">
        <v>4286</v>
      </c>
      <c r="F1513" s="6">
        <v>130876983.70158</v>
      </c>
      <c r="G1513">
        <f t="shared" si="61"/>
        <v>29125</v>
      </c>
      <c r="H1513">
        <f t="shared" si="62"/>
        <v>29109</v>
      </c>
      <c r="J1513" s="4"/>
    </row>
    <row r="1514" spans="1:10" x14ac:dyDescent="0.3">
      <c r="A1514" s="4">
        <v>29</v>
      </c>
      <c r="B1514" s="4">
        <v>29127</v>
      </c>
      <c r="C1514" s="6" t="s">
        <v>2280</v>
      </c>
      <c r="D1514" s="6" t="s">
        <v>53</v>
      </c>
      <c r="E1514" t="s">
        <v>4287</v>
      </c>
      <c r="F1514" s="6">
        <v>442203539.693506</v>
      </c>
      <c r="G1514">
        <f t="shared" si="61"/>
        <v>29127</v>
      </c>
      <c r="H1514">
        <f t="shared" si="62"/>
        <v>29077</v>
      </c>
      <c r="J1514" s="4"/>
    </row>
    <row r="1515" spans="1:10" x14ac:dyDescent="0.3">
      <c r="A1515" s="4">
        <v>29</v>
      </c>
      <c r="B1515" s="4">
        <v>29129</v>
      </c>
      <c r="C1515" s="6" t="s">
        <v>2280</v>
      </c>
      <c r="D1515" s="6" t="s">
        <v>494</v>
      </c>
      <c r="E1515" t="s">
        <v>4286</v>
      </c>
      <c r="F1515" s="6">
        <v>53627708.1285391</v>
      </c>
      <c r="G1515">
        <f t="shared" si="61"/>
        <v>29129</v>
      </c>
      <c r="H1515">
        <f t="shared" si="62"/>
        <v>29109</v>
      </c>
      <c r="J1515" s="4"/>
    </row>
    <row r="1516" spans="1:10" x14ac:dyDescent="0.3">
      <c r="A1516" s="4">
        <v>29</v>
      </c>
      <c r="B1516" s="4">
        <v>29131</v>
      </c>
      <c r="C1516" s="6" t="s">
        <v>2280</v>
      </c>
      <c r="D1516" s="6" t="s">
        <v>122</v>
      </c>
      <c r="E1516" t="s">
        <v>4286</v>
      </c>
      <c r="F1516" s="6">
        <v>399150428.423796</v>
      </c>
      <c r="G1516">
        <f t="shared" si="61"/>
        <v>29131</v>
      </c>
      <c r="H1516">
        <f t="shared" si="62"/>
        <v>29109</v>
      </c>
      <c r="J1516" s="4"/>
    </row>
    <row r="1517" spans="1:10" x14ac:dyDescent="0.3">
      <c r="A1517" s="4">
        <v>29</v>
      </c>
      <c r="B1517" s="4">
        <v>29133</v>
      </c>
      <c r="C1517" s="6" t="s">
        <v>2280</v>
      </c>
      <c r="D1517" s="6" t="s">
        <v>123</v>
      </c>
      <c r="E1517" t="s">
        <v>4287</v>
      </c>
      <c r="F1517" s="6">
        <v>260964992.77869201</v>
      </c>
      <c r="G1517">
        <f t="shared" si="61"/>
        <v>29133</v>
      </c>
      <c r="H1517">
        <f t="shared" si="62"/>
        <v>29077</v>
      </c>
      <c r="J1517" s="4"/>
    </row>
    <row r="1518" spans="1:10" x14ac:dyDescent="0.3">
      <c r="A1518" s="4">
        <v>29</v>
      </c>
      <c r="B1518" s="4">
        <v>29135</v>
      </c>
      <c r="C1518" s="6" t="s">
        <v>2280</v>
      </c>
      <c r="D1518" s="6" t="s">
        <v>1001</v>
      </c>
      <c r="E1518" t="s">
        <v>4286</v>
      </c>
      <c r="F1518" s="6">
        <v>158697623.65706801</v>
      </c>
      <c r="G1518">
        <f t="shared" si="61"/>
        <v>29135</v>
      </c>
      <c r="H1518">
        <f t="shared" si="62"/>
        <v>29109</v>
      </c>
      <c r="J1518" s="4"/>
    </row>
    <row r="1519" spans="1:10" x14ac:dyDescent="0.3">
      <c r="A1519" s="4">
        <v>29</v>
      </c>
      <c r="B1519" s="4">
        <v>29137</v>
      </c>
      <c r="C1519" s="6" t="s">
        <v>2280</v>
      </c>
      <c r="D1519" s="6" t="s">
        <v>56</v>
      </c>
      <c r="E1519" t="s">
        <v>4286</v>
      </c>
      <c r="F1519" s="6">
        <v>93287525.100572005</v>
      </c>
      <c r="G1519">
        <f t="shared" si="61"/>
        <v>29137</v>
      </c>
      <c r="H1519">
        <f t="shared" si="62"/>
        <v>29109</v>
      </c>
      <c r="J1519" s="4"/>
    </row>
    <row r="1520" spans="1:10" x14ac:dyDescent="0.3">
      <c r="A1520" s="4">
        <v>29</v>
      </c>
      <c r="B1520" s="4">
        <v>29139</v>
      </c>
      <c r="C1520" s="6" t="s">
        <v>2280</v>
      </c>
      <c r="D1520" s="6" t="s">
        <v>57</v>
      </c>
      <c r="E1520" t="s">
        <v>4286</v>
      </c>
      <c r="F1520" s="6">
        <v>510543519.11033201</v>
      </c>
      <c r="G1520">
        <f t="shared" si="61"/>
        <v>29139</v>
      </c>
      <c r="H1520">
        <f t="shared" si="62"/>
        <v>29109</v>
      </c>
      <c r="J1520" s="4"/>
    </row>
    <row r="1521" spans="1:10" x14ac:dyDescent="0.3">
      <c r="A1521" s="4">
        <v>29</v>
      </c>
      <c r="B1521" s="4">
        <v>29141</v>
      </c>
      <c r="C1521" s="6" t="s">
        <v>2280</v>
      </c>
      <c r="D1521" s="6" t="s">
        <v>58</v>
      </c>
      <c r="E1521" t="s">
        <v>4286</v>
      </c>
      <c r="F1521" s="6">
        <v>251266201.10097599</v>
      </c>
      <c r="G1521">
        <f t="shared" si="61"/>
        <v>29141</v>
      </c>
      <c r="H1521">
        <f t="shared" si="62"/>
        <v>29109</v>
      </c>
      <c r="J1521" s="4"/>
    </row>
    <row r="1522" spans="1:10" x14ac:dyDescent="0.3">
      <c r="A1522" s="4">
        <v>29</v>
      </c>
      <c r="B1522" s="4">
        <v>29143</v>
      </c>
      <c r="C1522" s="6" t="s">
        <v>2280</v>
      </c>
      <c r="D1522" s="6" t="s">
        <v>1002</v>
      </c>
      <c r="E1522" t="s">
        <v>4287</v>
      </c>
      <c r="F1522" s="6">
        <v>595694447.18880999</v>
      </c>
      <c r="G1522">
        <f t="shared" si="61"/>
        <v>29143</v>
      </c>
      <c r="H1522">
        <f t="shared" si="62"/>
        <v>29077</v>
      </c>
      <c r="J1522" s="4"/>
    </row>
    <row r="1523" spans="1:10" x14ac:dyDescent="0.3">
      <c r="A1523" s="4">
        <v>29</v>
      </c>
      <c r="B1523" s="4">
        <v>29145</v>
      </c>
      <c r="C1523" s="6" t="s">
        <v>2280</v>
      </c>
      <c r="D1523" s="6" t="s">
        <v>125</v>
      </c>
      <c r="E1523" t="s">
        <v>4287</v>
      </c>
      <c r="F1523" s="6">
        <v>871551316.86951804</v>
      </c>
      <c r="G1523">
        <f t="shared" si="61"/>
        <v>29145</v>
      </c>
      <c r="H1523">
        <f t="shared" si="62"/>
        <v>29077</v>
      </c>
      <c r="J1523" s="4"/>
    </row>
    <row r="1524" spans="1:10" x14ac:dyDescent="0.3">
      <c r="A1524" s="4">
        <v>29</v>
      </c>
      <c r="B1524" s="4">
        <v>29147</v>
      </c>
      <c r="C1524" s="6" t="s">
        <v>2280</v>
      </c>
      <c r="D1524" s="6" t="s">
        <v>1003</v>
      </c>
      <c r="E1524" t="s">
        <v>4287</v>
      </c>
      <c r="F1524" s="6">
        <v>215440608.66499099</v>
      </c>
      <c r="G1524">
        <f t="shared" si="61"/>
        <v>29147</v>
      </c>
      <c r="H1524">
        <f t="shared" si="62"/>
        <v>29077</v>
      </c>
      <c r="J1524" s="4"/>
    </row>
    <row r="1525" spans="1:10" x14ac:dyDescent="0.3">
      <c r="A1525" s="4">
        <v>29</v>
      </c>
      <c r="B1525" s="4">
        <v>29149</v>
      </c>
      <c r="C1525" s="6" t="s">
        <v>2280</v>
      </c>
      <c r="D1525" s="6" t="s">
        <v>1004</v>
      </c>
      <c r="E1525" t="s">
        <v>4286</v>
      </c>
      <c r="F1525" s="6">
        <v>144148131.50556299</v>
      </c>
      <c r="G1525">
        <f t="shared" si="61"/>
        <v>29149</v>
      </c>
      <c r="H1525">
        <f t="shared" si="62"/>
        <v>29109</v>
      </c>
      <c r="J1525" s="4"/>
    </row>
    <row r="1526" spans="1:10" x14ac:dyDescent="0.3">
      <c r="A1526" s="4">
        <v>29</v>
      </c>
      <c r="B1526" s="4">
        <v>29151</v>
      </c>
      <c r="C1526" s="6" t="s">
        <v>2280</v>
      </c>
      <c r="D1526" s="6" t="s">
        <v>639</v>
      </c>
      <c r="E1526" t="s">
        <v>4286</v>
      </c>
      <c r="F1526" s="6">
        <v>220903746.32850099</v>
      </c>
      <c r="G1526">
        <f t="shared" si="61"/>
        <v>29151</v>
      </c>
      <c r="H1526">
        <f t="shared" si="62"/>
        <v>29109</v>
      </c>
      <c r="J1526" s="4"/>
    </row>
    <row r="1527" spans="1:10" x14ac:dyDescent="0.3">
      <c r="A1527" s="4">
        <v>29</v>
      </c>
      <c r="B1527" s="4">
        <v>29153</v>
      </c>
      <c r="C1527" s="6" t="s">
        <v>2280</v>
      </c>
      <c r="D1527" s="6" t="s">
        <v>1005</v>
      </c>
      <c r="E1527" t="s">
        <v>4286</v>
      </c>
      <c r="F1527" s="6">
        <v>112211308.21422499</v>
      </c>
      <c r="G1527">
        <f t="shared" si="61"/>
        <v>29153</v>
      </c>
      <c r="H1527">
        <f t="shared" si="62"/>
        <v>29109</v>
      </c>
      <c r="J1527" s="4"/>
    </row>
    <row r="1528" spans="1:10" x14ac:dyDescent="0.3">
      <c r="A1528" s="4">
        <v>29</v>
      </c>
      <c r="B1528" s="4">
        <v>29155</v>
      </c>
      <c r="C1528" s="6" t="s">
        <v>2280</v>
      </c>
      <c r="D1528" s="6" t="s">
        <v>1006</v>
      </c>
      <c r="E1528" t="s">
        <v>4287</v>
      </c>
      <c r="F1528" s="6">
        <v>532076407.38740599</v>
      </c>
      <c r="G1528">
        <f t="shared" si="61"/>
        <v>29155</v>
      </c>
      <c r="H1528">
        <f t="shared" si="62"/>
        <v>29077</v>
      </c>
      <c r="J1528" s="4"/>
    </row>
    <row r="1529" spans="1:10" x14ac:dyDescent="0.3">
      <c r="A1529" s="4">
        <v>29</v>
      </c>
      <c r="B1529" s="4">
        <v>29157</v>
      </c>
      <c r="C1529" s="6" t="s">
        <v>2280</v>
      </c>
      <c r="D1529" s="6" t="s">
        <v>59</v>
      </c>
      <c r="E1529" t="s">
        <v>4287</v>
      </c>
      <c r="F1529" s="6">
        <v>353146566.27922797</v>
      </c>
      <c r="G1529">
        <f t="shared" si="61"/>
        <v>29157</v>
      </c>
      <c r="H1529">
        <f t="shared" si="62"/>
        <v>29077</v>
      </c>
      <c r="J1529" s="4"/>
    </row>
    <row r="1530" spans="1:10" x14ac:dyDescent="0.3">
      <c r="A1530" s="4">
        <v>29</v>
      </c>
      <c r="B1530" s="4">
        <v>29159</v>
      </c>
      <c r="C1530" s="6" t="s">
        <v>2280</v>
      </c>
      <c r="D1530" s="6" t="s">
        <v>1007</v>
      </c>
      <c r="E1530" t="s">
        <v>4287</v>
      </c>
      <c r="F1530" s="6">
        <v>443433558.18818098</v>
      </c>
      <c r="G1530">
        <f t="shared" si="61"/>
        <v>29159</v>
      </c>
      <c r="H1530">
        <f t="shared" si="62"/>
        <v>29077</v>
      </c>
      <c r="J1530" s="4"/>
    </row>
    <row r="1531" spans="1:10" x14ac:dyDescent="0.3">
      <c r="A1531" s="4">
        <v>29</v>
      </c>
      <c r="B1531" s="4">
        <v>29161</v>
      </c>
      <c r="C1531" s="6" t="s">
        <v>2280</v>
      </c>
      <c r="D1531" s="6" t="s">
        <v>1008</v>
      </c>
      <c r="E1531" t="s">
        <v>4287</v>
      </c>
      <c r="F1531" s="6">
        <v>868819074.45962703</v>
      </c>
      <c r="G1531">
        <f t="shared" si="61"/>
        <v>29161</v>
      </c>
      <c r="H1531">
        <f t="shared" si="62"/>
        <v>29077</v>
      </c>
      <c r="J1531" s="4"/>
    </row>
    <row r="1532" spans="1:10" x14ac:dyDescent="0.3">
      <c r="A1532" s="4">
        <v>29</v>
      </c>
      <c r="B1532" s="4">
        <v>29163</v>
      </c>
      <c r="C1532" s="6" t="s">
        <v>2280</v>
      </c>
      <c r="D1532" s="6" t="s">
        <v>61</v>
      </c>
      <c r="E1532" t="s">
        <v>4286</v>
      </c>
      <c r="F1532" s="6">
        <v>765740047.08895802</v>
      </c>
      <c r="G1532">
        <f t="shared" si="61"/>
        <v>29163</v>
      </c>
      <c r="H1532">
        <f t="shared" si="62"/>
        <v>29109</v>
      </c>
      <c r="J1532" s="4"/>
    </row>
    <row r="1533" spans="1:10" x14ac:dyDescent="0.3">
      <c r="A1533" s="4">
        <v>29</v>
      </c>
      <c r="B1533" s="4">
        <v>29165</v>
      </c>
      <c r="C1533" s="6" t="s">
        <v>2280</v>
      </c>
      <c r="D1533" s="6" t="s">
        <v>1009</v>
      </c>
      <c r="E1533" t="s">
        <v>4438</v>
      </c>
      <c r="F1533" s="6">
        <v>1525249568.1477301</v>
      </c>
      <c r="G1533">
        <f t="shared" si="61"/>
        <v>29165</v>
      </c>
      <c r="H1533">
        <f t="shared" si="62"/>
        <v>29047</v>
      </c>
      <c r="J1533" s="4"/>
    </row>
    <row r="1534" spans="1:10" x14ac:dyDescent="0.3">
      <c r="A1534" s="4">
        <v>29</v>
      </c>
      <c r="B1534" s="4">
        <v>29167</v>
      </c>
      <c r="C1534" s="6" t="s">
        <v>2280</v>
      </c>
      <c r="D1534" s="6" t="s">
        <v>129</v>
      </c>
      <c r="E1534" t="s">
        <v>4286</v>
      </c>
      <c r="F1534" s="6">
        <v>628650592.45295596</v>
      </c>
      <c r="G1534">
        <f t="shared" si="61"/>
        <v>29167</v>
      </c>
      <c r="H1534">
        <f t="shared" si="62"/>
        <v>29109</v>
      </c>
      <c r="J1534" s="4"/>
    </row>
    <row r="1535" spans="1:10" x14ac:dyDescent="0.3">
      <c r="A1535" s="4">
        <v>29</v>
      </c>
      <c r="B1535" s="4">
        <v>29169</v>
      </c>
      <c r="C1535" s="6" t="s">
        <v>2280</v>
      </c>
      <c r="D1535" s="6" t="s">
        <v>132</v>
      </c>
      <c r="E1535" t="s">
        <v>4287</v>
      </c>
      <c r="F1535" s="6">
        <v>625329827.755633</v>
      </c>
      <c r="G1535">
        <f t="shared" si="61"/>
        <v>29169</v>
      </c>
      <c r="H1535">
        <f t="shared" si="62"/>
        <v>29077</v>
      </c>
      <c r="J1535" s="4"/>
    </row>
    <row r="1536" spans="1:10" x14ac:dyDescent="0.3">
      <c r="A1536" s="4">
        <v>29</v>
      </c>
      <c r="B1536" s="4">
        <v>29171</v>
      </c>
      <c r="C1536" s="6" t="s">
        <v>2280</v>
      </c>
      <c r="D1536" s="6" t="s">
        <v>307</v>
      </c>
      <c r="E1536" t="s">
        <v>4286</v>
      </c>
      <c r="F1536" s="6">
        <v>54794568.520038202</v>
      </c>
      <c r="G1536">
        <f t="shared" si="61"/>
        <v>29171</v>
      </c>
      <c r="H1536">
        <f t="shared" si="62"/>
        <v>29109</v>
      </c>
      <c r="J1536" s="4"/>
    </row>
    <row r="1537" spans="1:10" x14ac:dyDescent="0.3">
      <c r="A1537" s="4">
        <v>29</v>
      </c>
      <c r="B1537" s="4">
        <v>29173</v>
      </c>
      <c r="C1537" s="6" t="s">
        <v>2280</v>
      </c>
      <c r="D1537" s="6" t="s">
        <v>1010</v>
      </c>
      <c r="E1537" t="s">
        <v>4287</v>
      </c>
      <c r="F1537" s="6">
        <v>278711296.44850701</v>
      </c>
      <c r="G1537">
        <f t="shared" si="61"/>
        <v>29173</v>
      </c>
      <c r="H1537">
        <f t="shared" si="62"/>
        <v>29077</v>
      </c>
      <c r="J1537" s="4"/>
    </row>
    <row r="1538" spans="1:10" x14ac:dyDescent="0.3">
      <c r="A1538" s="4">
        <v>29</v>
      </c>
      <c r="B1538" s="4">
        <v>29175</v>
      </c>
      <c r="C1538" s="6" t="s">
        <v>2280</v>
      </c>
      <c r="D1538" s="6" t="s">
        <v>62</v>
      </c>
      <c r="E1538" t="s">
        <v>4286</v>
      </c>
      <c r="F1538" s="6">
        <v>313439108.25513703</v>
      </c>
      <c r="G1538">
        <f t="shared" ref="G1538:G1601" si="63">B1538</f>
        <v>29175</v>
      </c>
      <c r="H1538">
        <f t="shared" si="62"/>
        <v>29109</v>
      </c>
      <c r="J1538" s="4"/>
    </row>
    <row r="1539" spans="1:10" x14ac:dyDescent="0.3">
      <c r="A1539" s="4">
        <v>29</v>
      </c>
      <c r="B1539" s="4">
        <v>29177</v>
      </c>
      <c r="C1539" s="6" t="s">
        <v>2280</v>
      </c>
      <c r="D1539" s="6" t="s">
        <v>1011</v>
      </c>
      <c r="E1539" t="s">
        <v>4287</v>
      </c>
      <c r="F1539" s="6">
        <v>188424659.18344</v>
      </c>
      <c r="G1539">
        <f t="shared" si="63"/>
        <v>29177</v>
      </c>
      <c r="H1539">
        <f t="shared" ref="H1539:H1602" si="64">VLOOKUP(E1539,$M$1:$O$412,3,FALSE)</f>
        <v>29077</v>
      </c>
      <c r="J1539" s="4"/>
    </row>
    <row r="1540" spans="1:10" x14ac:dyDescent="0.3">
      <c r="A1540" s="4">
        <v>29</v>
      </c>
      <c r="B1540" s="4">
        <v>29179</v>
      </c>
      <c r="C1540" s="6" t="s">
        <v>2280</v>
      </c>
      <c r="D1540" s="6" t="s">
        <v>1012</v>
      </c>
      <c r="E1540" t="s">
        <v>4286</v>
      </c>
      <c r="F1540" s="6">
        <v>90237514.542486906</v>
      </c>
      <c r="G1540">
        <f t="shared" si="63"/>
        <v>29179</v>
      </c>
      <c r="H1540">
        <f t="shared" si="64"/>
        <v>29109</v>
      </c>
      <c r="J1540" s="4"/>
    </row>
    <row r="1541" spans="1:10" x14ac:dyDescent="0.3">
      <c r="A1541" s="4">
        <v>29</v>
      </c>
      <c r="B1541" s="4">
        <v>29181</v>
      </c>
      <c r="C1541" s="6" t="s">
        <v>2280</v>
      </c>
      <c r="D1541" s="6" t="s">
        <v>539</v>
      </c>
      <c r="E1541" t="s">
        <v>4286</v>
      </c>
      <c r="F1541" s="6">
        <v>114551429.259206</v>
      </c>
      <c r="G1541">
        <f t="shared" si="63"/>
        <v>29181</v>
      </c>
      <c r="H1541">
        <f t="shared" si="64"/>
        <v>29109</v>
      </c>
      <c r="J1541" s="4"/>
    </row>
    <row r="1542" spans="1:10" x14ac:dyDescent="0.3">
      <c r="A1542" s="4">
        <v>29</v>
      </c>
      <c r="B1542" s="4">
        <v>29183</v>
      </c>
      <c r="C1542" s="6" t="s">
        <v>2280</v>
      </c>
      <c r="D1542" s="6" t="s">
        <v>1013</v>
      </c>
      <c r="E1542" t="s">
        <v>4441</v>
      </c>
      <c r="F1542" s="6">
        <v>3619148901.63095</v>
      </c>
      <c r="G1542">
        <f t="shared" si="63"/>
        <v>29183</v>
      </c>
      <c r="H1542">
        <f t="shared" si="64"/>
        <v>29183</v>
      </c>
      <c r="J1542" s="4"/>
    </row>
    <row r="1543" spans="1:10" x14ac:dyDescent="0.3">
      <c r="A1543" s="4">
        <v>29</v>
      </c>
      <c r="B1543" s="4">
        <v>29185</v>
      </c>
      <c r="C1543" s="6" t="s">
        <v>2280</v>
      </c>
      <c r="D1543" s="6" t="s">
        <v>64</v>
      </c>
      <c r="E1543" t="s">
        <v>4286</v>
      </c>
      <c r="F1543" s="6">
        <v>198846717.955924</v>
      </c>
      <c r="G1543">
        <f t="shared" si="63"/>
        <v>29185</v>
      </c>
      <c r="H1543">
        <f t="shared" si="64"/>
        <v>29109</v>
      </c>
      <c r="J1543" s="4"/>
    </row>
    <row r="1544" spans="1:10" x14ac:dyDescent="0.3">
      <c r="A1544" s="4">
        <v>29</v>
      </c>
      <c r="B1544" s="4">
        <v>29186</v>
      </c>
      <c r="C1544" s="6" t="s">
        <v>2280</v>
      </c>
      <c r="D1544" s="6" t="s">
        <v>1014</v>
      </c>
      <c r="E1544" t="s">
        <v>4287</v>
      </c>
      <c r="F1544" s="6">
        <v>437549395.37478</v>
      </c>
      <c r="G1544">
        <f t="shared" si="63"/>
        <v>29186</v>
      </c>
      <c r="H1544">
        <f t="shared" si="64"/>
        <v>29077</v>
      </c>
      <c r="J1544" s="4"/>
    </row>
    <row r="1545" spans="1:10" x14ac:dyDescent="0.3">
      <c r="A1545" s="4">
        <v>29</v>
      </c>
      <c r="B1545" s="4">
        <v>29187</v>
      </c>
      <c r="C1545" s="6" t="s">
        <v>2280</v>
      </c>
      <c r="D1545" s="6" t="s">
        <v>1015</v>
      </c>
      <c r="E1545" t="s">
        <v>4287</v>
      </c>
      <c r="F1545" s="6">
        <v>571427801.07008505</v>
      </c>
      <c r="G1545">
        <f t="shared" si="63"/>
        <v>29187</v>
      </c>
      <c r="H1545">
        <f t="shared" si="64"/>
        <v>29077</v>
      </c>
      <c r="J1545" s="4"/>
    </row>
    <row r="1546" spans="1:10" x14ac:dyDescent="0.3">
      <c r="A1546" s="4">
        <v>29</v>
      </c>
      <c r="B1546" s="4">
        <v>29189</v>
      </c>
      <c r="C1546" s="6" t="s">
        <v>2280</v>
      </c>
      <c r="D1546" s="6" t="s">
        <v>932</v>
      </c>
      <c r="E1546" t="s">
        <v>4442</v>
      </c>
      <c r="F1546" s="6">
        <v>11476342163.588699</v>
      </c>
      <c r="G1546">
        <f t="shared" si="63"/>
        <v>29189</v>
      </c>
      <c r="H1546">
        <f t="shared" si="64"/>
        <v>29189</v>
      </c>
      <c r="J1546" s="4"/>
    </row>
    <row r="1547" spans="1:10" x14ac:dyDescent="0.3">
      <c r="A1547" s="4">
        <v>29</v>
      </c>
      <c r="B1547" s="4">
        <v>29195</v>
      </c>
      <c r="C1547" s="6" t="s">
        <v>2280</v>
      </c>
      <c r="D1547" s="6" t="s">
        <v>134</v>
      </c>
      <c r="E1547" t="s">
        <v>4287</v>
      </c>
      <c r="F1547" s="6">
        <v>552632810.92746699</v>
      </c>
      <c r="G1547">
        <f t="shared" si="63"/>
        <v>29195</v>
      </c>
      <c r="H1547">
        <f t="shared" si="64"/>
        <v>29077</v>
      </c>
      <c r="J1547" s="4"/>
    </row>
    <row r="1548" spans="1:10" x14ac:dyDescent="0.3">
      <c r="A1548" s="4">
        <v>29</v>
      </c>
      <c r="B1548" s="4">
        <v>29197</v>
      </c>
      <c r="C1548" s="6" t="s">
        <v>2280</v>
      </c>
      <c r="D1548" s="6" t="s">
        <v>502</v>
      </c>
      <c r="E1548" t="s">
        <v>4286</v>
      </c>
      <c r="F1548" s="6">
        <v>65952359.729846098</v>
      </c>
      <c r="G1548">
        <f t="shared" si="63"/>
        <v>29197</v>
      </c>
      <c r="H1548">
        <f t="shared" si="64"/>
        <v>29109</v>
      </c>
      <c r="J1548" s="4"/>
    </row>
    <row r="1549" spans="1:10" x14ac:dyDescent="0.3">
      <c r="A1549" s="4">
        <v>29</v>
      </c>
      <c r="B1549" s="4">
        <v>29199</v>
      </c>
      <c r="C1549" s="6" t="s">
        <v>2280</v>
      </c>
      <c r="D1549" s="6" t="s">
        <v>1016</v>
      </c>
      <c r="E1549" t="s">
        <v>4286</v>
      </c>
      <c r="F1549" s="6">
        <v>51244068.388783902</v>
      </c>
      <c r="G1549">
        <f t="shared" si="63"/>
        <v>29199</v>
      </c>
      <c r="H1549">
        <f t="shared" si="64"/>
        <v>29109</v>
      </c>
      <c r="J1549" s="4"/>
    </row>
    <row r="1550" spans="1:10" x14ac:dyDescent="0.3">
      <c r="A1550" s="4">
        <v>29</v>
      </c>
      <c r="B1550" s="4">
        <v>29201</v>
      </c>
      <c r="C1550" s="6" t="s">
        <v>2280</v>
      </c>
      <c r="D1550" s="6" t="s">
        <v>135</v>
      </c>
      <c r="E1550" t="s">
        <v>4287</v>
      </c>
      <c r="F1550" s="6">
        <v>129761696.021586</v>
      </c>
      <c r="G1550">
        <f t="shared" si="63"/>
        <v>29201</v>
      </c>
      <c r="H1550">
        <f t="shared" si="64"/>
        <v>29077</v>
      </c>
      <c r="J1550" s="4"/>
    </row>
    <row r="1551" spans="1:10" x14ac:dyDescent="0.3">
      <c r="A1551" s="4">
        <v>29</v>
      </c>
      <c r="B1551" s="4">
        <v>29203</v>
      </c>
      <c r="C1551" s="6" t="s">
        <v>2280</v>
      </c>
      <c r="D1551" s="6" t="s">
        <v>1017</v>
      </c>
      <c r="E1551" t="s">
        <v>4288</v>
      </c>
      <c r="F1551" s="6">
        <v>125371302.19152699</v>
      </c>
      <c r="G1551">
        <f t="shared" si="63"/>
        <v>29203</v>
      </c>
      <c r="H1551">
        <f t="shared" si="64"/>
        <v>29067</v>
      </c>
      <c r="J1551" s="4"/>
    </row>
    <row r="1552" spans="1:10" x14ac:dyDescent="0.3">
      <c r="A1552" s="4">
        <v>29</v>
      </c>
      <c r="B1552" s="4">
        <v>29205</v>
      </c>
      <c r="C1552" s="6" t="s">
        <v>2280</v>
      </c>
      <c r="D1552" s="6" t="s">
        <v>65</v>
      </c>
      <c r="E1552" t="s">
        <v>4286</v>
      </c>
      <c r="F1552" s="6">
        <v>122762480.627437</v>
      </c>
      <c r="G1552">
        <f t="shared" si="63"/>
        <v>29205</v>
      </c>
      <c r="H1552">
        <f t="shared" si="64"/>
        <v>29109</v>
      </c>
      <c r="J1552" s="4"/>
    </row>
    <row r="1553" spans="1:10" x14ac:dyDescent="0.3">
      <c r="A1553" s="4">
        <v>29</v>
      </c>
      <c r="B1553" s="4">
        <v>29207</v>
      </c>
      <c r="C1553" s="6" t="s">
        <v>2280</v>
      </c>
      <c r="D1553" s="6" t="s">
        <v>1018</v>
      </c>
      <c r="E1553" t="s">
        <v>4287</v>
      </c>
      <c r="F1553" s="6">
        <v>405784707.12838</v>
      </c>
      <c r="G1553">
        <f t="shared" si="63"/>
        <v>29207</v>
      </c>
      <c r="H1553">
        <f t="shared" si="64"/>
        <v>29077</v>
      </c>
      <c r="J1553" s="4"/>
    </row>
    <row r="1554" spans="1:10" x14ac:dyDescent="0.3">
      <c r="A1554" s="4">
        <v>29</v>
      </c>
      <c r="B1554" s="4">
        <v>29209</v>
      </c>
      <c r="C1554" s="6" t="s">
        <v>2280</v>
      </c>
      <c r="D1554" s="6" t="s">
        <v>140</v>
      </c>
      <c r="E1554" t="s">
        <v>4287</v>
      </c>
      <c r="F1554" s="6">
        <v>346978137.29297101</v>
      </c>
      <c r="G1554">
        <f t="shared" si="63"/>
        <v>29209</v>
      </c>
      <c r="H1554">
        <f t="shared" si="64"/>
        <v>29077</v>
      </c>
      <c r="J1554" s="4"/>
    </row>
    <row r="1555" spans="1:10" x14ac:dyDescent="0.3">
      <c r="A1555" s="4">
        <v>29</v>
      </c>
      <c r="B1555" s="4">
        <v>29211</v>
      </c>
      <c r="C1555" s="6" t="s">
        <v>2280</v>
      </c>
      <c r="D1555" s="6" t="s">
        <v>545</v>
      </c>
      <c r="E1555" t="s">
        <v>4286</v>
      </c>
      <c r="F1555" s="6">
        <v>67036607.8606328</v>
      </c>
      <c r="G1555">
        <f t="shared" si="63"/>
        <v>29211</v>
      </c>
      <c r="H1555">
        <f t="shared" si="64"/>
        <v>29109</v>
      </c>
      <c r="J1555" s="4"/>
    </row>
    <row r="1556" spans="1:10" x14ac:dyDescent="0.3">
      <c r="A1556" s="4">
        <v>29</v>
      </c>
      <c r="B1556" s="4">
        <v>29213</v>
      </c>
      <c r="C1556" s="6" t="s">
        <v>2280</v>
      </c>
      <c r="D1556" s="6" t="s">
        <v>1019</v>
      </c>
      <c r="E1556" t="s">
        <v>4286</v>
      </c>
      <c r="F1556" s="6">
        <v>631419569.74156296</v>
      </c>
      <c r="G1556">
        <f t="shared" si="63"/>
        <v>29213</v>
      </c>
      <c r="H1556">
        <f t="shared" si="64"/>
        <v>29109</v>
      </c>
      <c r="J1556" s="4"/>
    </row>
    <row r="1557" spans="1:10" x14ac:dyDescent="0.3">
      <c r="A1557" s="4">
        <v>29</v>
      </c>
      <c r="B1557" s="4">
        <v>29215</v>
      </c>
      <c r="C1557" s="6" t="s">
        <v>2280</v>
      </c>
      <c r="D1557" s="6" t="s">
        <v>1020</v>
      </c>
      <c r="E1557" t="s">
        <v>4286</v>
      </c>
      <c r="F1557" s="6">
        <v>338760773.42356199</v>
      </c>
      <c r="G1557">
        <f t="shared" si="63"/>
        <v>29215</v>
      </c>
      <c r="H1557">
        <f t="shared" si="64"/>
        <v>29109</v>
      </c>
      <c r="J1557" s="4"/>
    </row>
    <row r="1558" spans="1:10" x14ac:dyDescent="0.3">
      <c r="A1558" s="4">
        <v>29</v>
      </c>
      <c r="B1558" s="4">
        <v>29217</v>
      </c>
      <c r="C1558" s="6" t="s">
        <v>2280</v>
      </c>
      <c r="D1558" s="6" t="s">
        <v>1021</v>
      </c>
      <c r="E1558" t="s">
        <v>4286</v>
      </c>
      <c r="F1558" s="6">
        <v>341713841.78849399</v>
      </c>
      <c r="G1558">
        <f t="shared" si="63"/>
        <v>29217</v>
      </c>
      <c r="H1558">
        <f t="shared" si="64"/>
        <v>29109</v>
      </c>
      <c r="J1558" s="4"/>
    </row>
    <row r="1559" spans="1:10" x14ac:dyDescent="0.3">
      <c r="A1559" s="4">
        <v>29</v>
      </c>
      <c r="B1559" s="4">
        <v>29219</v>
      </c>
      <c r="C1559" s="6" t="s">
        <v>2280</v>
      </c>
      <c r="D1559" s="6" t="s">
        <v>418</v>
      </c>
      <c r="E1559" t="s">
        <v>4287</v>
      </c>
      <c r="F1559" s="6">
        <v>548941248.499318</v>
      </c>
      <c r="G1559">
        <f t="shared" si="63"/>
        <v>29219</v>
      </c>
      <c r="H1559">
        <f t="shared" si="64"/>
        <v>29077</v>
      </c>
      <c r="J1559" s="4"/>
    </row>
    <row r="1560" spans="1:10" x14ac:dyDescent="0.3">
      <c r="A1560" s="4">
        <v>29</v>
      </c>
      <c r="B1560" s="4">
        <v>29221</v>
      </c>
      <c r="C1560" s="6" t="s">
        <v>2280</v>
      </c>
      <c r="D1560" s="6" t="s">
        <v>71</v>
      </c>
      <c r="E1560" t="s">
        <v>4286</v>
      </c>
      <c r="F1560" s="6">
        <v>209772984.800818</v>
      </c>
      <c r="G1560">
        <f t="shared" si="63"/>
        <v>29221</v>
      </c>
      <c r="H1560">
        <f t="shared" si="64"/>
        <v>29109</v>
      </c>
      <c r="J1560" s="4"/>
    </row>
    <row r="1561" spans="1:10" x14ac:dyDescent="0.3">
      <c r="A1561" s="4">
        <v>29</v>
      </c>
      <c r="B1561" s="4">
        <v>29223</v>
      </c>
      <c r="C1561" s="6" t="s">
        <v>2280</v>
      </c>
      <c r="D1561" s="6" t="s">
        <v>419</v>
      </c>
      <c r="E1561" t="s">
        <v>4286</v>
      </c>
      <c r="F1561" s="6">
        <v>169621990.018231</v>
      </c>
      <c r="G1561">
        <f t="shared" si="63"/>
        <v>29223</v>
      </c>
      <c r="H1561">
        <f t="shared" si="64"/>
        <v>29109</v>
      </c>
      <c r="J1561" s="4"/>
    </row>
    <row r="1562" spans="1:10" x14ac:dyDescent="0.3">
      <c r="A1562" s="4">
        <v>29</v>
      </c>
      <c r="B1562" s="4">
        <v>29225</v>
      </c>
      <c r="C1562" s="6" t="s">
        <v>2280</v>
      </c>
      <c r="D1562" s="6" t="s">
        <v>420</v>
      </c>
      <c r="E1562" t="s">
        <v>4286</v>
      </c>
      <c r="F1562" s="6">
        <v>705980101.30168605</v>
      </c>
      <c r="G1562">
        <f t="shared" si="63"/>
        <v>29225</v>
      </c>
      <c r="H1562">
        <f t="shared" si="64"/>
        <v>29109</v>
      </c>
      <c r="J1562" s="4"/>
    </row>
    <row r="1563" spans="1:10" x14ac:dyDescent="0.3">
      <c r="A1563" s="4">
        <v>29</v>
      </c>
      <c r="B1563" s="4">
        <v>29227</v>
      </c>
      <c r="C1563" s="6" t="s">
        <v>2280</v>
      </c>
      <c r="D1563" s="6" t="s">
        <v>425</v>
      </c>
      <c r="E1563" t="s">
        <v>4288</v>
      </c>
      <c r="F1563" s="6">
        <v>18442621.6450774</v>
      </c>
      <c r="G1563">
        <f t="shared" si="63"/>
        <v>29227</v>
      </c>
      <c r="H1563">
        <f t="shared" si="64"/>
        <v>29067</v>
      </c>
      <c r="J1563" s="4"/>
    </row>
    <row r="1564" spans="1:10" x14ac:dyDescent="0.3">
      <c r="A1564" s="4">
        <v>29</v>
      </c>
      <c r="B1564" s="4">
        <v>29229</v>
      </c>
      <c r="C1564" s="6" t="s">
        <v>2280</v>
      </c>
      <c r="D1564" s="6" t="s">
        <v>599</v>
      </c>
      <c r="E1564" t="s">
        <v>4286</v>
      </c>
      <c r="F1564" s="6">
        <v>264723630.733358</v>
      </c>
      <c r="G1564">
        <f t="shared" si="63"/>
        <v>29229</v>
      </c>
      <c r="H1564">
        <f t="shared" si="64"/>
        <v>29109</v>
      </c>
      <c r="J1564" s="4"/>
    </row>
    <row r="1565" spans="1:10" x14ac:dyDescent="0.3">
      <c r="A1565" s="4">
        <v>29</v>
      </c>
      <c r="B1565" s="4">
        <v>29510</v>
      </c>
      <c r="C1565" s="6" t="s">
        <v>2280</v>
      </c>
      <c r="D1565" s="6" t="s">
        <v>1022</v>
      </c>
      <c r="E1565" t="s">
        <v>4439</v>
      </c>
      <c r="F1565" s="6">
        <v>1975471772.50229</v>
      </c>
      <c r="G1565">
        <f t="shared" si="63"/>
        <v>29510</v>
      </c>
      <c r="H1565">
        <f t="shared" si="64"/>
        <v>29099</v>
      </c>
      <c r="J1565" s="4"/>
    </row>
    <row r="1566" spans="1:10" x14ac:dyDescent="0.3">
      <c r="A1566" s="4">
        <v>30</v>
      </c>
      <c r="B1566" s="4">
        <v>30001</v>
      </c>
      <c r="C1566" s="6" t="s">
        <v>2281</v>
      </c>
      <c r="D1566" s="6" t="s">
        <v>1023</v>
      </c>
      <c r="E1566" t="s">
        <v>4289</v>
      </c>
      <c r="F1566" s="6">
        <v>185371050.80131999</v>
      </c>
      <c r="G1566">
        <f t="shared" si="63"/>
        <v>30001</v>
      </c>
      <c r="H1566">
        <f t="shared" si="64"/>
        <v>30081</v>
      </c>
      <c r="J1566" s="4"/>
    </row>
    <row r="1567" spans="1:10" x14ac:dyDescent="0.3">
      <c r="A1567" s="4">
        <v>30</v>
      </c>
      <c r="B1567" s="4">
        <v>30003</v>
      </c>
      <c r="C1567" s="6" t="s">
        <v>2281</v>
      </c>
      <c r="D1567" s="6" t="s">
        <v>1024</v>
      </c>
      <c r="E1567" t="s">
        <v>4289</v>
      </c>
      <c r="F1567" s="6">
        <v>304595850.89537603</v>
      </c>
      <c r="G1567">
        <f t="shared" si="63"/>
        <v>30003</v>
      </c>
      <c r="H1567">
        <f t="shared" si="64"/>
        <v>30081</v>
      </c>
      <c r="J1567" s="4"/>
    </row>
    <row r="1568" spans="1:10" x14ac:dyDescent="0.3">
      <c r="A1568" s="4">
        <v>30</v>
      </c>
      <c r="B1568" s="4">
        <v>30005</v>
      </c>
      <c r="C1568" s="6" t="s">
        <v>2281</v>
      </c>
      <c r="D1568" s="6" t="s">
        <v>431</v>
      </c>
      <c r="E1568" t="s">
        <v>4289</v>
      </c>
      <c r="F1568" s="6">
        <v>86147892.608209997</v>
      </c>
      <c r="G1568">
        <f t="shared" si="63"/>
        <v>30005</v>
      </c>
      <c r="H1568">
        <f t="shared" si="64"/>
        <v>30081</v>
      </c>
      <c r="J1568" s="4"/>
    </row>
    <row r="1569" spans="1:10" x14ac:dyDescent="0.3">
      <c r="A1569" s="4">
        <v>30</v>
      </c>
      <c r="B1569" s="4">
        <v>30007</v>
      </c>
      <c r="C1569" s="6" t="s">
        <v>2281</v>
      </c>
      <c r="D1569" s="6" t="s">
        <v>1025</v>
      </c>
      <c r="E1569" t="s">
        <v>4289</v>
      </c>
      <c r="F1569" s="6">
        <v>140408462.75858101</v>
      </c>
      <c r="G1569">
        <f t="shared" si="63"/>
        <v>30007</v>
      </c>
      <c r="H1569">
        <f t="shared" si="64"/>
        <v>30081</v>
      </c>
      <c r="J1569" s="4"/>
    </row>
    <row r="1570" spans="1:10" x14ac:dyDescent="0.3">
      <c r="A1570" s="4">
        <v>30</v>
      </c>
      <c r="B1570" s="4">
        <v>30009</v>
      </c>
      <c r="C1570" s="6" t="s">
        <v>2281</v>
      </c>
      <c r="D1570" s="6" t="s">
        <v>1026</v>
      </c>
      <c r="E1570" t="s">
        <v>4289</v>
      </c>
      <c r="F1570" s="6">
        <v>164932390.90087101</v>
      </c>
      <c r="G1570">
        <f t="shared" si="63"/>
        <v>30009</v>
      </c>
      <c r="H1570">
        <f t="shared" si="64"/>
        <v>30081</v>
      </c>
      <c r="J1570" s="4"/>
    </row>
    <row r="1571" spans="1:10" x14ac:dyDescent="0.3">
      <c r="A1571" s="4">
        <v>30</v>
      </c>
      <c r="B1571" s="4">
        <v>30011</v>
      </c>
      <c r="C1571" s="6" t="s">
        <v>2281</v>
      </c>
      <c r="D1571" s="6" t="s">
        <v>681</v>
      </c>
      <c r="E1571" t="s">
        <v>4289</v>
      </c>
      <c r="F1571" s="6">
        <v>41516304.279102303</v>
      </c>
      <c r="G1571">
        <f t="shared" si="63"/>
        <v>30011</v>
      </c>
      <c r="H1571">
        <f t="shared" si="64"/>
        <v>30081</v>
      </c>
      <c r="J1571" s="4"/>
    </row>
    <row r="1572" spans="1:10" x14ac:dyDescent="0.3">
      <c r="A1572" s="4">
        <v>30</v>
      </c>
      <c r="B1572" s="4">
        <v>30013</v>
      </c>
      <c r="C1572" s="6" t="s">
        <v>2281</v>
      </c>
      <c r="D1572" s="6" t="s">
        <v>1027</v>
      </c>
      <c r="E1572" t="s">
        <v>4290</v>
      </c>
      <c r="F1572" s="6">
        <v>729253122.59722698</v>
      </c>
      <c r="G1572">
        <f t="shared" si="63"/>
        <v>30013</v>
      </c>
      <c r="H1572">
        <f t="shared" si="64"/>
        <v>30063</v>
      </c>
      <c r="J1572" s="4"/>
    </row>
    <row r="1573" spans="1:10" x14ac:dyDescent="0.3">
      <c r="A1573" s="4">
        <v>30</v>
      </c>
      <c r="B1573" s="4">
        <v>30015</v>
      </c>
      <c r="C1573" s="6" t="s">
        <v>2281</v>
      </c>
      <c r="D1573" s="6" t="s">
        <v>1028</v>
      </c>
      <c r="E1573" t="s">
        <v>4289</v>
      </c>
      <c r="F1573" s="6">
        <v>95090208.241989896</v>
      </c>
      <c r="G1573">
        <f t="shared" si="63"/>
        <v>30015</v>
      </c>
      <c r="H1573">
        <f t="shared" si="64"/>
        <v>30081</v>
      </c>
      <c r="J1573" s="4"/>
    </row>
    <row r="1574" spans="1:10" x14ac:dyDescent="0.3">
      <c r="A1574" s="4">
        <v>30</v>
      </c>
      <c r="B1574" s="4">
        <v>30017</v>
      </c>
      <c r="C1574" s="6" t="s">
        <v>2281</v>
      </c>
      <c r="D1574" s="6" t="s">
        <v>216</v>
      </c>
      <c r="E1574" t="s">
        <v>4289</v>
      </c>
      <c r="F1574" s="6">
        <v>193281273.78843901</v>
      </c>
      <c r="G1574">
        <f t="shared" si="63"/>
        <v>30017</v>
      </c>
      <c r="H1574">
        <f t="shared" si="64"/>
        <v>30081</v>
      </c>
      <c r="J1574" s="4"/>
    </row>
    <row r="1575" spans="1:10" x14ac:dyDescent="0.3">
      <c r="A1575" s="4">
        <v>30</v>
      </c>
      <c r="B1575" s="4">
        <v>30019</v>
      </c>
      <c r="C1575" s="6" t="s">
        <v>2281</v>
      </c>
      <c r="D1575" s="6" t="s">
        <v>1029</v>
      </c>
      <c r="E1575" t="s">
        <v>4289</v>
      </c>
      <c r="F1575" s="6">
        <v>20348628.524491102</v>
      </c>
      <c r="G1575">
        <f t="shared" si="63"/>
        <v>30019</v>
      </c>
      <c r="H1575">
        <f t="shared" si="64"/>
        <v>30081</v>
      </c>
      <c r="J1575" s="4"/>
    </row>
    <row r="1576" spans="1:10" x14ac:dyDescent="0.3">
      <c r="A1576" s="4">
        <v>30</v>
      </c>
      <c r="B1576" s="4">
        <v>30021</v>
      </c>
      <c r="C1576" s="6" t="s">
        <v>2281</v>
      </c>
      <c r="D1576" s="6" t="s">
        <v>348</v>
      </c>
      <c r="E1576" t="s">
        <v>4290</v>
      </c>
      <c r="F1576" s="6">
        <v>179751647.81128401</v>
      </c>
      <c r="G1576">
        <f t="shared" si="63"/>
        <v>30021</v>
      </c>
      <c r="H1576">
        <f t="shared" si="64"/>
        <v>30063</v>
      </c>
      <c r="J1576" s="4"/>
    </row>
    <row r="1577" spans="1:10" x14ac:dyDescent="0.3">
      <c r="A1577" s="4">
        <v>30</v>
      </c>
      <c r="B1577" s="4">
        <v>30023</v>
      </c>
      <c r="C1577" s="6" t="s">
        <v>2281</v>
      </c>
      <c r="D1577" s="6" t="s">
        <v>1030</v>
      </c>
      <c r="E1577" t="s">
        <v>4290</v>
      </c>
      <c r="F1577" s="6">
        <v>122875826.2</v>
      </c>
      <c r="G1577">
        <f t="shared" si="63"/>
        <v>30023</v>
      </c>
      <c r="H1577">
        <f t="shared" si="64"/>
        <v>30063</v>
      </c>
      <c r="J1577" s="4"/>
    </row>
    <row r="1578" spans="1:10" x14ac:dyDescent="0.3">
      <c r="A1578" s="4">
        <v>30</v>
      </c>
      <c r="B1578" s="4">
        <v>30025</v>
      </c>
      <c r="C1578" s="6" t="s">
        <v>2281</v>
      </c>
      <c r="D1578" s="6" t="s">
        <v>1031</v>
      </c>
      <c r="E1578" t="s">
        <v>4290</v>
      </c>
      <c r="F1578" s="6">
        <v>42166315.936866902</v>
      </c>
      <c r="G1578">
        <f t="shared" si="63"/>
        <v>30025</v>
      </c>
      <c r="H1578">
        <f t="shared" si="64"/>
        <v>30063</v>
      </c>
      <c r="J1578" s="4"/>
    </row>
    <row r="1579" spans="1:10" x14ac:dyDescent="0.3">
      <c r="A1579" s="4">
        <v>30</v>
      </c>
      <c r="B1579" s="4">
        <v>30027</v>
      </c>
      <c r="C1579" s="6" t="s">
        <v>2281</v>
      </c>
      <c r="D1579" s="6" t="s">
        <v>1032</v>
      </c>
      <c r="E1579" t="s">
        <v>4289</v>
      </c>
      <c r="F1579" s="6">
        <v>139585396.260584</v>
      </c>
      <c r="G1579">
        <f t="shared" si="63"/>
        <v>30027</v>
      </c>
      <c r="H1579">
        <f t="shared" si="64"/>
        <v>30081</v>
      </c>
      <c r="J1579" s="4"/>
    </row>
    <row r="1580" spans="1:10" x14ac:dyDescent="0.3">
      <c r="A1580" s="4">
        <v>30</v>
      </c>
      <c r="B1580" s="4">
        <v>30029</v>
      </c>
      <c r="C1580" s="6" t="s">
        <v>2281</v>
      </c>
      <c r="D1580" s="6" t="s">
        <v>1033</v>
      </c>
      <c r="E1580" t="s">
        <v>4290</v>
      </c>
      <c r="F1580" s="6">
        <v>996922956.61087203</v>
      </c>
      <c r="G1580">
        <f t="shared" si="63"/>
        <v>30029</v>
      </c>
      <c r="H1580">
        <f t="shared" si="64"/>
        <v>30063</v>
      </c>
      <c r="J1580" s="4"/>
    </row>
    <row r="1581" spans="1:10" x14ac:dyDescent="0.3">
      <c r="A1581" s="4">
        <v>30</v>
      </c>
      <c r="B1581" s="4">
        <v>30031</v>
      </c>
      <c r="C1581" s="6" t="s">
        <v>2281</v>
      </c>
      <c r="D1581" s="6" t="s">
        <v>474</v>
      </c>
      <c r="E1581" t="s">
        <v>4291</v>
      </c>
      <c r="F1581" s="6">
        <v>1056316359.82573</v>
      </c>
      <c r="G1581">
        <f t="shared" si="63"/>
        <v>30031</v>
      </c>
      <c r="H1581">
        <f t="shared" si="64"/>
        <v>30111</v>
      </c>
      <c r="J1581" s="4"/>
    </row>
    <row r="1582" spans="1:10" x14ac:dyDescent="0.3">
      <c r="A1582" s="4">
        <v>30</v>
      </c>
      <c r="B1582" s="4">
        <v>30033</v>
      </c>
      <c r="C1582" s="6" t="s">
        <v>2281</v>
      </c>
      <c r="D1582" s="6" t="s">
        <v>225</v>
      </c>
      <c r="E1582" t="s">
        <v>4289</v>
      </c>
      <c r="F1582" s="6">
        <v>28960073.909533702</v>
      </c>
      <c r="G1582">
        <f t="shared" si="63"/>
        <v>30033</v>
      </c>
      <c r="H1582">
        <f t="shared" si="64"/>
        <v>30081</v>
      </c>
      <c r="J1582" s="4"/>
    </row>
    <row r="1583" spans="1:10" x14ac:dyDescent="0.3">
      <c r="A1583" s="4">
        <v>30</v>
      </c>
      <c r="B1583" s="4">
        <v>30035</v>
      </c>
      <c r="C1583" s="6" t="s">
        <v>2281</v>
      </c>
      <c r="D1583" s="6" t="s">
        <v>1034</v>
      </c>
      <c r="E1583" t="s">
        <v>4289</v>
      </c>
      <c r="F1583" s="6">
        <v>170443425.015248</v>
      </c>
      <c r="G1583">
        <f t="shared" si="63"/>
        <v>30035</v>
      </c>
      <c r="H1583">
        <f t="shared" si="64"/>
        <v>30081</v>
      </c>
      <c r="J1583" s="4"/>
    </row>
    <row r="1584" spans="1:10" x14ac:dyDescent="0.3">
      <c r="A1584" s="4">
        <v>30</v>
      </c>
      <c r="B1584" s="4">
        <v>30037</v>
      </c>
      <c r="C1584" s="6" t="s">
        <v>2281</v>
      </c>
      <c r="D1584" s="6" t="s">
        <v>1035</v>
      </c>
      <c r="E1584" t="s">
        <v>4289</v>
      </c>
      <c r="F1584" s="6">
        <v>25852052.5676951</v>
      </c>
      <c r="G1584">
        <f t="shared" si="63"/>
        <v>30037</v>
      </c>
      <c r="H1584">
        <f t="shared" si="64"/>
        <v>30081</v>
      </c>
      <c r="J1584" s="4"/>
    </row>
    <row r="1585" spans="1:10" x14ac:dyDescent="0.3">
      <c r="A1585" s="4">
        <v>30</v>
      </c>
      <c r="B1585" s="4">
        <v>30039</v>
      </c>
      <c r="C1585" s="6" t="s">
        <v>2281</v>
      </c>
      <c r="D1585" s="6" t="s">
        <v>1036</v>
      </c>
      <c r="E1585" t="s">
        <v>4290</v>
      </c>
      <c r="F1585" s="6">
        <v>114917755.053122</v>
      </c>
      <c r="G1585">
        <f t="shared" si="63"/>
        <v>30039</v>
      </c>
      <c r="H1585">
        <f t="shared" si="64"/>
        <v>30063</v>
      </c>
      <c r="J1585" s="4"/>
    </row>
    <row r="1586" spans="1:10" x14ac:dyDescent="0.3">
      <c r="A1586" s="4">
        <v>30</v>
      </c>
      <c r="B1586" s="4">
        <v>30041</v>
      </c>
      <c r="C1586" s="6" t="s">
        <v>2281</v>
      </c>
      <c r="D1586" s="6" t="s">
        <v>1037</v>
      </c>
      <c r="E1586" t="s">
        <v>4289</v>
      </c>
      <c r="F1586" s="6">
        <v>154380258.01275101</v>
      </c>
      <c r="G1586">
        <f t="shared" si="63"/>
        <v>30041</v>
      </c>
      <c r="H1586">
        <f t="shared" si="64"/>
        <v>30081</v>
      </c>
      <c r="J1586" s="4"/>
    </row>
    <row r="1587" spans="1:10" x14ac:dyDescent="0.3">
      <c r="A1587" s="4">
        <v>30</v>
      </c>
      <c r="B1587" s="4">
        <v>30043</v>
      </c>
      <c r="C1587" s="6" t="s">
        <v>2281</v>
      </c>
      <c r="D1587" s="6" t="s">
        <v>43</v>
      </c>
      <c r="E1587" t="s">
        <v>4290</v>
      </c>
      <c r="F1587" s="6">
        <v>274171541.04358101</v>
      </c>
      <c r="G1587">
        <f t="shared" si="63"/>
        <v>30043</v>
      </c>
      <c r="H1587">
        <f t="shared" si="64"/>
        <v>30063</v>
      </c>
      <c r="J1587" s="4"/>
    </row>
    <row r="1588" spans="1:10" x14ac:dyDescent="0.3">
      <c r="A1588" s="4">
        <v>30</v>
      </c>
      <c r="B1588" s="4">
        <v>30045</v>
      </c>
      <c r="C1588" s="6" t="s">
        <v>2281</v>
      </c>
      <c r="D1588" s="6" t="s">
        <v>1038</v>
      </c>
      <c r="E1588" t="s">
        <v>4289</v>
      </c>
      <c r="F1588" s="6">
        <v>61373743.488728397</v>
      </c>
      <c r="G1588">
        <f t="shared" si="63"/>
        <v>30045</v>
      </c>
      <c r="H1588">
        <f t="shared" si="64"/>
        <v>30081</v>
      </c>
      <c r="J1588" s="4"/>
    </row>
    <row r="1589" spans="1:10" x14ac:dyDescent="0.3">
      <c r="A1589" s="4">
        <v>30</v>
      </c>
      <c r="B1589" s="4">
        <v>30047</v>
      </c>
      <c r="C1589" s="6" t="s">
        <v>2281</v>
      </c>
      <c r="D1589" s="6" t="s">
        <v>162</v>
      </c>
      <c r="E1589" t="s">
        <v>4289</v>
      </c>
      <c r="F1589" s="6">
        <v>332657419.25213999</v>
      </c>
      <c r="G1589">
        <f t="shared" si="63"/>
        <v>30047</v>
      </c>
      <c r="H1589">
        <f t="shared" si="64"/>
        <v>30081</v>
      </c>
      <c r="J1589" s="4"/>
    </row>
    <row r="1590" spans="1:10" x14ac:dyDescent="0.3">
      <c r="A1590" s="4">
        <v>30</v>
      </c>
      <c r="B1590" s="4">
        <v>30049</v>
      </c>
      <c r="C1590" s="6" t="s">
        <v>2281</v>
      </c>
      <c r="D1590" s="6" t="s">
        <v>1039</v>
      </c>
      <c r="E1590" t="s">
        <v>4290</v>
      </c>
      <c r="F1590" s="6">
        <v>639760078.8858</v>
      </c>
      <c r="G1590">
        <f t="shared" si="63"/>
        <v>30049</v>
      </c>
      <c r="H1590">
        <f t="shared" si="64"/>
        <v>30063</v>
      </c>
      <c r="J1590" s="4"/>
    </row>
    <row r="1591" spans="1:10" x14ac:dyDescent="0.3">
      <c r="A1591" s="4">
        <v>30</v>
      </c>
      <c r="B1591" s="4">
        <v>30051</v>
      </c>
      <c r="C1591" s="6" t="s">
        <v>2281</v>
      </c>
      <c r="D1591" s="6" t="s">
        <v>296</v>
      </c>
      <c r="E1591" t="s">
        <v>4289</v>
      </c>
      <c r="F1591" s="6">
        <v>30371451.771546699</v>
      </c>
      <c r="G1591">
        <f t="shared" si="63"/>
        <v>30051</v>
      </c>
      <c r="H1591">
        <f t="shared" si="64"/>
        <v>30081</v>
      </c>
      <c r="J1591" s="4"/>
    </row>
    <row r="1592" spans="1:10" x14ac:dyDescent="0.3">
      <c r="A1592" s="4">
        <v>30</v>
      </c>
      <c r="B1592" s="4">
        <v>30053</v>
      </c>
      <c r="C1592" s="6" t="s">
        <v>2281</v>
      </c>
      <c r="D1592" s="6" t="s">
        <v>118</v>
      </c>
      <c r="E1592" t="s">
        <v>4289</v>
      </c>
      <c r="F1592" s="6">
        <v>176503882.42847401</v>
      </c>
      <c r="G1592">
        <f t="shared" si="63"/>
        <v>30053</v>
      </c>
      <c r="H1592">
        <f t="shared" si="64"/>
        <v>30081</v>
      </c>
      <c r="J1592" s="4"/>
    </row>
    <row r="1593" spans="1:10" x14ac:dyDescent="0.3">
      <c r="A1593" s="4">
        <v>30</v>
      </c>
      <c r="B1593" s="4">
        <v>30055</v>
      </c>
      <c r="C1593" s="6" t="s">
        <v>2281</v>
      </c>
      <c r="D1593" s="6" t="s">
        <v>1040</v>
      </c>
      <c r="E1593" t="s">
        <v>4289</v>
      </c>
      <c r="F1593" s="6">
        <v>43727417.119463697</v>
      </c>
      <c r="G1593">
        <f t="shared" si="63"/>
        <v>30055</v>
      </c>
      <c r="H1593">
        <f t="shared" si="64"/>
        <v>30081</v>
      </c>
      <c r="J1593" s="4"/>
    </row>
    <row r="1594" spans="1:10" x14ac:dyDescent="0.3">
      <c r="A1594" s="4">
        <v>30</v>
      </c>
      <c r="B1594" s="4">
        <v>30057</v>
      </c>
      <c r="C1594" s="6" t="s">
        <v>2281</v>
      </c>
      <c r="D1594" s="6" t="s">
        <v>51</v>
      </c>
      <c r="E1594" t="s">
        <v>4289</v>
      </c>
      <c r="F1594" s="6">
        <v>157183533.13039899</v>
      </c>
      <c r="G1594">
        <f t="shared" si="63"/>
        <v>30057</v>
      </c>
      <c r="H1594">
        <f t="shared" si="64"/>
        <v>30081</v>
      </c>
      <c r="J1594" s="4"/>
    </row>
    <row r="1595" spans="1:10" x14ac:dyDescent="0.3">
      <c r="A1595" s="4">
        <v>30</v>
      </c>
      <c r="B1595" s="4">
        <v>30059</v>
      </c>
      <c r="C1595" s="6" t="s">
        <v>2281</v>
      </c>
      <c r="D1595" s="6" t="s">
        <v>1041</v>
      </c>
      <c r="E1595" t="s">
        <v>4289</v>
      </c>
      <c r="F1595" s="6">
        <v>30348977.027455699</v>
      </c>
      <c r="G1595">
        <f t="shared" si="63"/>
        <v>30059</v>
      </c>
      <c r="H1595">
        <f t="shared" si="64"/>
        <v>30081</v>
      </c>
      <c r="J1595" s="4"/>
    </row>
    <row r="1596" spans="1:10" x14ac:dyDescent="0.3">
      <c r="A1596" s="4">
        <v>30</v>
      </c>
      <c r="B1596" s="4">
        <v>30061</v>
      </c>
      <c r="C1596" s="6" t="s">
        <v>2281</v>
      </c>
      <c r="D1596" s="6" t="s">
        <v>237</v>
      </c>
      <c r="E1596" t="s">
        <v>4289</v>
      </c>
      <c r="F1596" s="6">
        <v>220689993.163569</v>
      </c>
      <c r="G1596">
        <f t="shared" si="63"/>
        <v>30061</v>
      </c>
      <c r="H1596">
        <f t="shared" si="64"/>
        <v>30081</v>
      </c>
      <c r="J1596" s="4"/>
    </row>
    <row r="1597" spans="1:10" x14ac:dyDescent="0.3">
      <c r="A1597" s="4">
        <v>30</v>
      </c>
      <c r="B1597" s="4">
        <v>30063</v>
      </c>
      <c r="C1597" s="6" t="s">
        <v>2281</v>
      </c>
      <c r="D1597" s="6" t="s">
        <v>1042</v>
      </c>
      <c r="E1597" t="s">
        <v>4290</v>
      </c>
      <c r="F1597" s="6">
        <v>1114321645.03671</v>
      </c>
      <c r="G1597">
        <f t="shared" si="63"/>
        <v>30063</v>
      </c>
      <c r="H1597">
        <f t="shared" si="64"/>
        <v>30063</v>
      </c>
      <c r="J1597" s="4"/>
    </row>
    <row r="1598" spans="1:10" x14ac:dyDescent="0.3">
      <c r="A1598" s="4">
        <v>30</v>
      </c>
      <c r="B1598" s="4">
        <v>30065</v>
      </c>
      <c r="C1598" s="6" t="s">
        <v>2281</v>
      </c>
      <c r="D1598" s="6" t="s">
        <v>1043</v>
      </c>
      <c r="E1598" t="s">
        <v>4289</v>
      </c>
      <c r="F1598" s="6">
        <v>63011295.958043396</v>
      </c>
      <c r="G1598">
        <f t="shared" si="63"/>
        <v>30065</v>
      </c>
      <c r="H1598">
        <f t="shared" si="64"/>
        <v>30081</v>
      </c>
      <c r="J1598" s="4"/>
    </row>
    <row r="1599" spans="1:10" x14ac:dyDescent="0.3">
      <c r="A1599" s="4">
        <v>30</v>
      </c>
      <c r="B1599" s="4">
        <v>30067</v>
      </c>
      <c r="C1599" s="6" t="s">
        <v>2281</v>
      </c>
      <c r="D1599" s="6" t="s">
        <v>243</v>
      </c>
      <c r="E1599" t="s">
        <v>4290</v>
      </c>
      <c r="F1599" s="6">
        <v>273163287.82163501</v>
      </c>
      <c r="G1599">
        <f t="shared" si="63"/>
        <v>30067</v>
      </c>
      <c r="H1599">
        <f t="shared" si="64"/>
        <v>30063</v>
      </c>
      <c r="J1599" s="4"/>
    </row>
    <row r="1600" spans="1:10" x14ac:dyDescent="0.3">
      <c r="A1600" s="4">
        <v>30</v>
      </c>
      <c r="B1600" s="4">
        <v>30069</v>
      </c>
      <c r="C1600" s="6" t="s">
        <v>2281</v>
      </c>
      <c r="D1600" s="6" t="s">
        <v>1044</v>
      </c>
      <c r="E1600" t="s">
        <v>4289</v>
      </c>
      <c r="F1600" s="6">
        <v>16053350.2938579</v>
      </c>
      <c r="G1600">
        <f t="shared" si="63"/>
        <v>30069</v>
      </c>
      <c r="H1600">
        <f t="shared" si="64"/>
        <v>30081</v>
      </c>
      <c r="J1600" s="4"/>
    </row>
    <row r="1601" spans="1:10" x14ac:dyDescent="0.3">
      <c r="A1601" s="4">
        <v>30</v>
      </c>
      <c r="B1601" s="4">
        <v>30071</v>
      </c>
      <c r="C1601" s="6" t="s">
        <v>2281</v>
      </c>
      <c r="D1601" s="6" t="s">
        <v>127</v>
      </c>
      <c r="E1601" t="s">
        <v>4289</v>
      </c>
      <c r="F1601" s="6">
        <v>62133811.302111201</v>
      </c>
      <c r="G1601">
        <f t="shared" si="63"/>
        <v>30071</v>
      </c>
      <c r="H1601">
        <f t="shared" si="64"/>
        <v>30081</v>
      </c>
      <c r="J1601" s="4"/>
    </row>
    <row r="1602" spans="1:10" x14ac:dyDescent="0.3">
      <c r="A1602" s="4">
        <v>30</v>
      </c>
      <c r="B1602" s="4">
        <v>30073</v>
      </c>
      <c r="C1602" s="6" t="s">
        <v>2281</v>
      </c>
      <c r="D1602" s="6" t="s">
        <v>1045</v>
      </c>
      <c r="E1602" t="s">
        <v>4289</v>
      </c>
      <c r="F1602" s="6">
        <v>88786321.715745106</v>
      </c>
      <c r="G1602">
        <f t="shared" ref="G1602:G1665" si="65">B1602</f>
        <v>30073</v>
      </c>
      <c r="H1602">
        <f t="shared" si="64"/>
        <v>30081</v>
      </c>
      <c r="J1602" s="4"/>
    </row>
    <row r="1603" spans="1:10" x14ac:dyDescent="0.3">
      <c r="A1603" s="4">
        <v>30</v>
      </c>
      <c r="B1603" s="4">
        <v>30075</v>
      </c>
      <c r="C1603" s="6" t="s">
        <v>2281</v>
      </c>
      <c r="D1603" s="6" t="s">
        <v>1046</v>
      </c>
      <c r="E1603" t="s">
        <v>4289</v>
      </c>
      <c r="F1603" s="6">
        <v>70735249.175314695</v>
      </c>
      <c r="G1603">
        <f t="shared" si="65"/>
        <v>30075</v>
      </c>
      <c r="H1603">
        <f t="shared" ref="H1603:H1666" si="66">VLOOKUP(E1603,$M$1:$O$412,3,FALSE)</f>
        <v>30081</v>
      </c>
      <c r="J1603" s="4"/>
    </row>
    <row r="1604" spans="1:10" x14ac:dyDescent="0.3">
      <c r="A1604" s="4">
        <v>30</v>
      </c>
      <c r="B1604" s="4">
        <v>30077</v>
      </c>
      <c r="C1604" s="6" t="s">
        <v>2281</v>
      </c>
      <c r="D1604" s="6" t="s">
        <v>713</v>
      </c>
      <c r="E1604" t="s">
        <v>4289</v>
      </c>
      <c r="F1604" s="6">
        <v>214513146.899019</v>
      </c>
      <c r="G1604">
        <f t="shared" si="65"/>
        <v>30077</v>
      </c>
      <c r="H1604">
        <f t="shared" si="66"/>
        <v>30081</v>
      </c>
      <c r="J1604" s="4"/>
    </row>
    <row r="1605" spans="1:10" x14ac:dyDescent="0.3">
      <c r="A1605" s="4">
        <v>30</v>
      </c>
      <c r="B1605" s="4">
        <v>30079</v>
      </c>
      <c r="C1605" s="6" t="s">
        <v>2281</v>
      </c>
      <c r="D1605" s="6" t="s">
        <v>131</v>
      </c>
      <c r="E1605" t="s">
        <v>4289</v>
      </c>
      <c r="F1605" s="6">
        <v>62062380.873010501</v>
      </c>
      <c r="G1605">
        <f t="shared" si="65"/>
        <v>30079</v>
      </c>
      <c r="H1605">
        <f t="shared" si="66"/>
        <v>30081</v>
      </c>
      <c r="J1605" s="4"/>
    </row>
    <row r="1606" spans="1:10" x14ac:dyDescent="0.3">
      <c r="A1606" s="4">
        <v>30</v>
      </c>
      <c r="B1606" s="4">
        <v>30081</v>
      </c>
      <c r="C1606" s="6" t="s">
        <v>2281</v>
      </c>
      <c r="D1606" s="6" t="s">
        <v>1047</v>
      </c>
      <c r="E1606" t="s">
        <v>4289</v>
      </c>
      <c r="F1606" s="6">
        <v>339127050.53580898</v>
      </c>
      <c r="G1606">
        <f t="shared" si="65"/>
        <v>30081</v>
      </c>
      <c r="H1606">
        <f t="shared" si="66"/>
        <v>30081</v>
      </c>
      <c r="J1606" s="4"/>
    </row>
    <row r="1607" spans="1:10" x14ac:dyDescent="0.3">
      <c r="A1607" s="4">
        <v>30</v>
      </c>
      <c r="B1607" s="4">
        <v>30083</v>
      </c>
      <c r="C1607" s="6" t="s">
        <v>2281</v>
      </c>
      <c r="D1607" s="6" t="s">
        <v>499</v>
      </c>
      <c r="E1607" t="s">
        <v>4290</v>
      </c>
      <c r="F1607" s="6">
        <v>201311506.53037801</v>
      </c>
      <c r="G1607">
        <f t="shared" si="65"/>
        <v>30083</v>
      </c>
      <c r="H1607">
        <f t="shared" si="66"/>
        <v>30063</v>
      </c>
      <c r="J1607" s="4"/>
    </row>
    <row r="1608" spans="1:10" x14ac:dyDescent="0.3">
      <c r="A1608" s="4">
        <v>30</v>
      </c>
      <c r="B1608" s="4">
        <v>30085</v>
      </c>
      <c r="C1608" s="6" t="s">
        <v>2281</v>
      </c>
      <c r="D1608" s="6" t="s">
        <v>1048</v>
      </c>
      <c r="E1608" t="s">
        <v>4289</v>
      </c>
      <c r="F1608" s="6">
        <v>126853167.023417</v>
      </c>
      <c r="G1608">
        <f t="shared" si="65"/>
        <v>30085</v>
      </c>
      <c r="H1608">
        <f t="shared" si="66"/>
        <v>30081</v>
      </c>
      <c r="J1608" s="4"/>
    </row>
    <row r="1609" spans="1:10" x14ac:dyDescent="0.3">
      <c r="A1609" s="4">
        <v>30</v>
      </c>
      <c r="B1609" s="4">
        <v>30087</v>
      </c>
      <c r="C1609" s="6" t="s">
        <v>2281</v>
      </c>
      <c r="D1609" s="6" t="s">
        <v>1049</v>
      </c>
      <c r="E1609" t="s">
        <v>4289</v>
      </c>
      <c r="F1609" s="6">
        <v>180375563.63748699</v>
      </c>
      <c r="G1609">
        <f t="shared" si="65"/>
        <v>30087</v>
      </c>
      <c r="H1609">
        <f t="shared" si="66"/>
        <v>30081</v>
      </c>
      <c r="J1609" s="4"/>
    </row>
    <row r="1610" spans="1:10" x14ac:dyDescent="0.3">
      <c r="A1610" s="4">
        <v>30</v>
      </c>
      <c r="B1610" s="4">
        <v>30089</v>
      </c>
      <c r="C1610" s="6" t="s">
        <v>2281</v>
      </c>
      <c r="D1610" s="6" t="s">
        <v>1050</v>
      </c>
      <c r="E1610" t="s">
        <v>4289</v>
      </c>
      <c r="F1610" s="6">
        <v>143266088.96214199</v>
      </c>
      <c r="G1610">
        <f t="shared" si="65"/>
        <v>30089</v>
      </c>
      <c r="H1610">
        <f t="shared" si="66"/>
        <v>30081</v>
      </c>
      <c r="J1610" s="4"/>
    </row>
    <row r="1611" spans="1:10" x14ac:dyDescent="0.3">
      <c r="A1611" s="4">
        <v>30</v>
      </c>
      <c r="B1611" s="4">
        <v>30091</v>
      </c>
      <c r="C1611" s="6" t="s">
        <v>2281</v>
      </c>
      <c r="D1611" s="6" t="s">
        <v>653</v>
      </c>
      <c r="E1611" t="s">
        <v>4290</v>
      </c>
      <c r="F1611" s="6">
        <v>50227861.6606199</v>
      </c>
      <c r="G1611">
        <f t="shared" si="65"/>
        <v>30091</v>
      </c>
      <c r="H1611">
        <f t="shared" si="66"/>
        <v>30063</v>
      </c>
      <c r="J1611" s="4"/>
    </row>
    <row r="1612" spans="1:10" x14ac:dyDescent="0.3">
      <c r="A1612" s="4">
        <v>30</v>
      </c>
      <c r="B1612" s="4">
        <v>30093</v>
      </c>
      <c r="C1612" s="6" t="s">
        <v>2281</v>
      </c>
      <c r="D1612" s="6" t="s">
        <v>1051</v>
      </c>
      <c r="E1612" t="s">
        <v>4290</v>
      </c>
      <c r="F1612" s="6">
        <v>343584011.049474</v>
      </c>
      <c r="G1612">
        <f t="shared" si="65"/>
        <v>30093</v>
      </c>
      <c r="H1612">
        <f t="shared" si="66"/>
        <v>30063</v>
      </c>
      <c r="J1612" s="4"/>
    </row>
    <row r="1613" spans="1:10" x14ac:dyDescent="0.3">
      <c r="A1613" s="4">
        <v>30</v>
      </c>
      <c r="B1613" s="4">
        <v>30095</v>
      </c>
      <c r="C1613" s="6" t="s">
        <v>2281</v>
      </c>
      <c r="D1613" s="6" t="s">
        <v>1052</v>
      </c>
      <c r="E1613" t="s">
        <v>4290</v>
      </c>
      <c r="F1613" s="6">
        <v>207320619.065079</v>
      </c>
      <c r="G1613">
        <f t="shared" si="65"/>
        <v>30095</v>
      </c>
      <c r="H1613">
        <f t="shared" si="66"/>
        <v>30063</v>
      </c>
      <c r="J1613" s="4"/>
    </row>
    <row r="1614" spans="1:10" x14ac:dyDescent="0.3">
      <c r="A1614" s="4">
        <v>30</v>
      </c>
      <c r="B1614" s="4">
        <v>30097</v>
      </c>
      <c r="C1614" s="6" t="s">
        <v>2281</v>
      </c>
      <c r="D1614" s="6" t="s">
        <v>1053</v>
      </c>
      <c r="E1614" t="s">
        <v>4290</v>
      </c>
      <c r="F1614" s="6">
        <v>160158213.566737</v>
      </c>
      <c r="G1614">
        <f t="shared" si="65"/>
        <v>30097</v>
      </c>
      <c r="H1614">
        <f t="shared" si="66"/>
        <v>30063</v>
      </c>
      <c r="J1614" s="4"/>
    </row>
    <row r="1615" spans="1:10" x14ac:dyDescent="0.3">
      <c r="A1615" s="4">
        <v>30</v>
      </c>
      <c r="B1615" s="4">
        <v>30099</v>
      </c>
      <c r="C1615" s="6" t="s">
        <v>2281</v>
      </c>
      <c r="D1615" s="6" t="s">
        <v>456</v>
      </c>
      <c r="E1615" t="s">
        <v>4289</v>
      </c>
      <c r="F1615" s="6">
        <v>88811330.634272307</v>
      </c>
      <c r="G1615">
        <f t="shared" si="65"/>
        <v>30099</v>
      </c>
      <c r="H1615">
        <f t="shared" si="66"/>
        <v>30081</v>
      </c>
      <c r="J1615" s="4"/>
    </row>
    <row r="1616" spans="1:10" x14ac:dyDescent="0.3">
      <c r="A1616" s="4">
        <v>30</v>
      </c>
      <c r="B1616" s="4">
        <v>30101</v>
      </c>
      <c r="C1616" s="6" t="s">
        <v>2281</v>
      </c>
      <c r="D1616" s="6" t="s">
        <v>1054</v>
      </c>
      <c r="E1616" t="s">
        <v>4289</v>
      </c>
      <c r="F1616" s="6">
        <v>98132958.585677102</v>
      </c>
      <c r="G1616">
        <f t="shared" si="65"/>
        <v>30101</v>
      </c>
      <c r="H1616">
        <f t="shared" si="66"/>
        <v>30081</v>
      </c>
      <c r="J1616" s="4"/>
    </row>
    <row r="1617" spans="1:10" x14ac:dyDescent="0.3">
      <c r="A1617" s="4">
        <v>30</v>
      </c>
      <c r="B1617" s="4">
        <v>30103</v>
      </c>
      <c r="C1617" s="6" t="s">
        <v>2281</v>
      </c>
      <c r="D1617" s="6" t="s">
        <v>1055</v>
      </c>
      <c r="E1617" t="s">
        <v>4289</v>
      </c>
      <c r="F1617" s="6">
        <v>56584197.577835098</v>
      </c>
      <c r="G1617">
        <f t="shared" si="65"/>
        <v>30103</v>
      </c>
      <c r="H1617">
        <f t="shared" si="66"/>
        <v>30081</v>
      </c>
      <c r="J1617" s="4"/>
    </row>
    <row r="1618" spans="1:10" x14ac:dyDescent="0.3">
      <c r="A1618" s="4">
        <v>30</v>
      </c>
      <c r="B1618" s="4">
        <v>30105</v>
      </c>
      <c r="C1618" s="6" t="s">
        <v>2281</v>
      </c>
      <c r="D1618" s="6" t="s">
        <v>458</v>
      </c>
      <c r="E1618" t="s">
        <v>4289</v>
      </c>
      <c r="F1618" s="6">
        <v>105470045.12189899</v>
      </c>
      <c r="G1618">
        <f t="shared" si="65"/>
        <v>30105</v>
      </c>
      <c r="H1618">
        <f t="shared" si="66"/>
        <v>30081</v>
      </c>
      <c r="J1618" s="4"/>
    </row>
    <row r="1619" spans="1:10" x14ac:dyDescent="0.3">
      <c r="A1619" s="4">
        <v>30</v>
      </c>
      <c r="B1619" s="4">
        <v>30107</v>
      </c>
      <c r="C1619" s="6" t="s">
        <v>2281</v>
      </c>
      <c r="D1619" s="6" t="s">
        <v>1056</v>
      </c>
      <c r="E1619" t="s">
        <v>4289</v>
      </c>
      <c r="F1619" s="6">
        <v>39873324.014109902</v>
      </c>
      <c r="G1619">
        <f t="shared" si="65"/>
        <v>30107</v>
      </c>
      <c r="H1619">
        <f t="shared" si="66"/>
        <v>30081</v>
      </c>
      <c r="J1619" s="4"/>
    </row>
    <row r="1620" spans="1:10" x14ac:dyDescent="0.3">
      <c r="A1620" s="4">
        <v>30</v>
      </c>
      <c r="B1620" s="4">
        <v>30109</v>
      </c>
      <c r="C1620" s="6" t="s">
        <v>2281</v>
      </c>
      <c r="D1620" s="6" t="s">
        <v>1057</v>
      </c>
      <c r="E1620" t="s">
        <v>4290</v>
      </c>
      <c r="F1620" s="6">
        <v>37789665.363377102</v>
      </c>
      <c r="G1620">
        <f t="shared" si="65"/>
        <v>30109</v>
      </c>
      <c r="H1620">
        <f t="shared" si="66"/>
        <v>30063</v>
      </c>
      <c r="J1620" s="4"/>
    </row>
    <row r="1621" spans="1:10" x14ac:dyDescent="0.3">
      <c r="A1621" s="4">
        <v>30</v>
      </c>
      <c r="B1621" s="4">
        <v>30111</v>
      </c>
      <c r="C1621" s="6" t="s">
        <v>2281</v>
      </c>
      <c r="D1621" s="6" t="s">
        <v>1058</v>
      </c>
      <c r="E1621" t="s">
        <v>4291</v>
      </c>
      <c r="F1621" s="6">
        <v>1491039289.67571</v>
      </c>
      <c r="G1621">
        <f t="shared" si="65"/>
        <v>30111</v>
      </c>
      <c r="H1621">
        <f t="shared" si="66"/>
        <v>30111</v>
      </c>
      <c r="J1621" s="4"/>
    </row>
    <row r="1622" spans="1:10" x14ac:dyDescent="0.3">
      <c r="A1622" s="4">
        <v>31</v>
      </c>
      <c r="B1622" s="4">
        <v>31001</v>
      </c>
      <c r="C1622" s="6" t="s">
        <v>2282</v>
      </c>
      <c r="D1622" s="6" t="s">
        <v>202</v>
      </c>
      <c r="E1622" t="s">
        <v>4292</v>
      </c>
      <c r="F1622" s="6">
        <v>257333486.302403</v>
      </c>
      <c r="G1622">
        <f t="shared" si="65"/>
        <v>31001</v>
      </c>
      <c r="H1622">
        <f t="shared" si="66"/>
        <v>31055</v>
      </c>
      <c r="J1622" s="4"/>
    </row>
    <row r="1623" spans="1:10" x14ac:dyDescent="0.3">
      <c r="A1623" s="4">
        <v>31</v>
      </c>
      <c r="B1623" s="4">
        <v>31003</v>
      </c>
      <c r="C1623" s="6" t="s">
        <v>2282</v>
      </c>
      <c r="D1623" s="6" t="s">
        <v>1059</v>
      </c>
      <c r="E1623" t="s">
        <v>4293</v>
      </c>
      <c r="F1623" s="6">
        <v>97889671.890491202</v>
      </c>
      <c r="G1623">
        <f t="shared" si="65"/>
        <v>31003</v>
      </c>
      <c r="H1623">
        <f t="shared" si="66"/>
        <v>31079</v>
      </c>
      <c r="J1623" s="4"/>
    </row>
    <row r="1624" spans="1:10" x14ac:dyDescent="0.3">
      <c r="A1624" s="4">
        <v>31</v>
      </c>
      <c r="B1624" s="4">
        <v>31005</v>
      </c>
      <c r="C1624" s="6" t="s">
        <v>2282</v>
      </c>
      <c r="D1624" s="6" t="s">
        <v>1060</v>
      </c>
      <c r="E1624" t="s">
        <v>4294</v>
      </c>
      <c r="F1624" s="6">
        <v>6831464.0550063197</v>
      </c>
      <c r="G1624">
        <f t="shared" si="65"/>
        <v>31005</v>
      </c>
      <c r="H1624">
        <f t="shared" si="66"/>
        <v>31117</v>
      </c>
      <c r="J1624" s="4"/>
    </row>
    <row r="1625" spans="1:10" x14ac:dyDescent="0.3">
      <c r="A1625" s="4">
        <v>31</v>
      </c>
      <c r="B1625" s="4">
        <v>31007</v>
      </c>
      <c r="C1625" s="6" t="s">
        <v>2282</v>
      </c>
      <c r="D1625" s="6" t="s">
        <v>1061</v>
      </c>
      <c r="E1625" t="s">
        <v>4294</v>
      </c>
      <c r="F1625" s="6">
        <v>30813161.893596102</v>
      </c>
      <c r="G1625">
        <f t="shared" si="65"/>
        <v>31007</v>
      </c>
      <c r="H1625">
        <f t="shared" si="66"/>
        <v>31117</v>
      </c>
      <c r="J1625" s="4"/>
    </row>
    <row r="1626" spans="1:10" x14ac:dyDescent="0.3">
      <c r="A1626" s="4">
        <v>31</v>
      </c>
      <c r="B1626" s="4">
        <v>31009</v>
      </c>
      <c r="C1626" s="6" t="s">
        <v>2282</v>
      </c>
      <c r="D1626" s="6" t="s">
        <v>431</v>
      </c>
      <c r="E1626" t="s">
        <v>4293</v>
      </c>
      <c r="F1626" s="6">
        <v>16065568.618783001</v>
      </c>
      <c r="G1626">
        <f t="shared" si="65"/>
        <v>31009</v>
      </c>
      <c r="H1626">
        <f t="shared" si="66"/>
        <v>31079</v>
      </c>
      <c r="J1626" s="4"/>
    </row>
    <row r="1627" spans="1:10" x14ac:dyDescent="0.3">
      <c r="A1627" s="4">
        <v>31</v>
      </c>
      <c r="B1627" s="4">
        <v>31011</v>
      </c>
      <c r="C1627" s="6" t="s">
        <v>2282</v>
      </c>
      <c r="D1627" s="6" t="s">
        <v>93</v>
      </c>
      <c r="E1627" t="s">
        <v>4292</v>
      </c>
      <c r="F1627" s="6">
        <v>63613290.789669</v>
      </c>
      <c r="G1627">
        <f t="shared" si="65"/>
        <v>31011</v>
      </c>
      <c r="H1627">
        <f t="shared" si="66"/>
        <v>31055</v>
      </c>
      <c r="J1627" s="4"/>
    </row>
    <row r="1628" spans="1:10" x14ac:dyDescent="0.3">
      <c r="A1628" s="4">
        <v>31</v>
      </c>
      <c r="B1628" s="4">
        <v>31013</v>
      </c>
      <c r="C1628" s="6" t="s">
        <v>2282</v>
      </c>
      <c r="D1628" s="6" t="s">
        <v>1062</v>
      </c>
      <c r="E1628" t="s">
        <v>4293</v>
      </c>
      <c r="F1628" s="6">
        <v>104254203.075821</v>
      </c>
      <c r="G1628">
        <f t="shared" si="65"/>
        <v>31013</v>
      </c>
      <c r="H1628">
        <f t="shared" si="66"/>
        <v>31079</v>
      </c>
      <c r="J1628" s="4"/>
    </row>
    <row r="1629" spans="1:10" x14ac:dyDescent="0.3">
      <c r="A1629" s="4">
        <v>31</v>
      </c>
      <c r="B1629" s="4">
        <v>31015</v>
      </c>
      <c r="C1629" s="6" t="s">
        <v>2282</v>
      </c>
      <c r="D1629" s="6" t="s">
        <v>671</v>
      </c>
      <c r="E1629" t="s">
        <v>4293</v>
      </c>
      <c r="F1629" s="6">
        <v>23599574.627404299</v>
      </c>
      <c r="G1629">
        <f t="shared" si="65"/>
        <v>31015</v>
      </c>
      <c r="H1629">
        <f t="shared" si="66"/>
        <v>31079</v>
      </c>
      <c r="J1629" s="4"/>
    </row>
    <row r="1630" spans="1:10" x14ac:dyDescent="0.3">
      <c r="A1630" s="4">
        <v>31</v>
      </c>
      <c r="B1630" s="4">
        <v>31017</v>
      </c>
      <c r="C1630" s="6" t="s">
        <v>2282</v>
      </c>
      <c r="D1630" s="6" t="s">
        <v>461</v>
      </c>
      <c r="E1630" t="s">
        <v>4293</v>
      </c>
      <c r="F1630" s="6">
        <v>40266825.902638897</v>
      </c>
      <c r="G1630">
        <f t="shared" si="65"/>
        <v>31017</v>
      </c>
      <c r="H1630">
        <f t="shared" si="66"/>
        <v>31079</v>
      </c>
      <c r="J1630" s="4"/>
    </row>
    <row r="1631" spans="1:10" x14ac:dyDescent="0.3">
      <c r="A1631" s="4">
        <v>31</v>
      </c>
      <c r="B1631" s="4">
        <v>31019</v>
      </c>
      <c r="C1631" s="6" t="s">
        <v>2282</v>
      </c>
      <c r="D1631" s="6" t="s">
        <v>1063</v>
      </c>
      <c r="E1631" t="s">
        <v>4292</v>
      </c>
      <c r="F1631" s="6">
        <v>631109909.83972895</v>
      </c>
      <c r="G1631">
        <f t="shared" si="65"/>
        <v>31019</v>
      </c>
      <c r="H1631">
        <f t="shared" si="66"/>
        <v>31055</v>
      </c>
      <c r="J1631" s="4"/>
    </row>
    <row r="1632" spans="1:10" x14ac:dyDescent="0.3">
      <c r="A1632" s="4">
        <v>31</v>
      </c>
      <c r="B1632" s="4">
        <v>31021</v>
      </c>
      <c r="C1632" s="6" t="s">
        <v>2282</v>
      </c>
      <c r="D1632" s="6" t="s">
        <v>1064</v>
      </c>
      <c r="E1632" t="s">
        <v>4292</v>
      </c>
      <c r="F1632" s="6">
        <v>86552497.261175901</v>
      </c>
      <c r="G1632">
        <f t="shared" si="65"/>
        <v>31021</v>
      </c>
      <c r="H1632">
        <f t="shared" si="66"/>
        <v>31055</v>
      </c>
      <c r="J1632" s="4"/>
    </row>
    <row r="1633" spans="1:10" x14ac:dyDescent="0.3">
      <c r="A1633" s="4">
        <v>31</v>
      </c>
      <c r="B1633" s="4">
        <v>31023</v>
      </c>
      <c r="C1633" s="6" t="s">
        <v>2282</v>
      </c>
      <c r="D1633" s="6" t="s">
        <v>13</v>
      </c>
      <c r="E1633" t="s">
        <v>4293</v>
      </c>
      <c r="F1633" s="6">
        <v>129362798.241745</v>
      </c>
      <c r="G1633">
        <f t="shared" si="65"/>
        <v>31023</v>
      </c>
      <c r="H1633">
        <f t="shared" si="66"/>
        <v>31079</v>
      </c>
      <c r="J1633" s="4"/>
    </row>
    <row r="1634" spans="1:10" x14ac:dyDescent="0.3">
      <c r="A1634" s="4">
        <v>31</v>
      </c>
      <c r="B1634" s="4">
        <v>31025</v>
      </c>
      <c r="C1634" s="6" t="s">
        <v>2282</v>
      </c>
      <c r="D1634" s="6" t="s">
        <v>463</v>
      </c>
      <c r="E1634" t="s">
        <v>4292</v>
      </c>
      <c r="F1634" s="6">
        <v>423087213.15702897</v>
      </c>
      <c r="G1634">
        <f t="shared" si="65"/>
        <v>31025</v>
      </c>
      <c r="H1634">
        <f t="shared" si="66"/>
        <v>31055</v>
      </c>
      <c r="J1634" s="4"/>
    </row>
    <row r="1635" spans="1:10" x14ac:dyDescent="0.3">
      <c r="A1635" s="4">
        <v>31</v>
      </c>
      <c r="B1635" s="4">
        <v>31027</v>
      </c>
      <c r="C1635" s="6" t="s">
        <v>2282</v>
      </c>
      <c r="D1635" s="6" t="s">
        <v>563</v>
      </c>
      <c r="E1635" t="s">
        <v>4292</v>
      </c>
      <c r="F1635" s="6">
        <v>132274794.16646799</v>
      </c>
      <c r="G1635">
        <f t="shared" si="65"/>
        <v>31027</v>
      </c>
      <c r="H1635">
        <f t="shared" si="66"/>
        <v>31055</v>
      </c>
      <c r="J1635" s="4"/>
    </row>
    <row r="1636" spans="1:10" x14ac:dyDescent="0.3">
      <c r="A1636" s="4">
        <v>31</v>
      </c>
      <c r="B1636" s="4">
        <v>31029</v>
      </c>
      <c r="C1636" s="6" t="s">
        <v>2282</v>
      </c>
      <c r="D1636" s="6" t="s">
        <v>605</v>
      </c>
      <c r="E1636" t="s">
        <v>4292</v>
      </c>
      <c r="F1636" s="6">
        <v>48945223.5034113</v>
      </c>
      <c r="G1636">
        <f t="shared" si="65"/>
        <v>31029</v>
      </c>
      <c r="H1636">
        <f t="shared" si="66"/>
        <v>31055</v>
      </c>
      <c r="J1636" s="4"/>
    </row>
    <row r="1637" spans="1:10" x14ac:dyDescent="0.3">
      <c r="A1637" s="4">
        <v>31</v>
      </c>
      <c r="B1637" s="4">
        <v>31031</v>
      </c>
      <c r="C1637" s="6" t="s">
        <v>2282</v>
      </c>
      <c r="D1637" s="6" t="s">
        <v>1065</v>
      </c>
      <c r="E1637" t="s">
        <v>4293</v>
      </c>
      <c r="F1637" s="6">
        <v>123466908.712</v>
      </c>
      <c r="G1637">
        <f t="shared" si="65"/>
        <v>31031</v>
      </c>
      <c r="H1637">
        <f t="shared" si="66"/>
        <v>31079</v>
      </c>
      <c r="J1637" s="4"/>
    </row>
    <row r="1638" spans="1:10" x14ac:dyDescent="0.3">
      <c r="A1638" s="4">
        <v>31</v>
      </c>
      <c r="B1638" s="4">
        <v>31033</v>
      </c>
      <c r="C1638" s="6" t="s">
        <v>2282</v>
      </c>
      <c r="D1638" s="6" t="s">
        <v>211</v>
      </c>
      <c r="E1638" t="s">
        <v>4293</v>
      </c>
      <c r="F1638" s="6">
        <v>220793193.49975201</v>
      </c>
      <c r="G1638">
        <f t="shared" si="65"/>
        <v>31033</v>
      </c>
      <c r="H1638">
        <f t="shared" si="66"/>
        <v>31079</v>
      </c>
      <c r="J1638" s="4"/>
    </row>
    <row r="1639" spans="1:10" x14ac:dyDescent="0.3">
      <c r="A1639" s="4">
        <v>31</v>
      </c>
      <c r="B1639" s="4">
        <v>31035</v>
      </c>
      <c r="C1639" s="6" t="s">
        <v>2282</v>
      </c>
      <c r="D1639" s="6" t="s">
        <v>20</v>
      </c>
      <c r="E1639" t="s">
        <v>4293</v>
      </c>
      <c r="F1639" s="6">
        <v>76628386.102600902</v>
      </c>
      <c r="G1639">
        <f t="shared" si="65"/>
        <v>31035</v>
      </c>
      <c r="H1639">
        <f t="shared" si="66"/>
        <v>31079</v>
      </c>
      <c r="J1639" s="4"/>
    </row>
    <row r="1640" spans="1:10" x14ac:dyDescent="0.3">
      <c r="A1640" s="4">
        <v>31</v>
      </c>
      <c r="B1640" s="4">
        <v>31037</v>
      </c>
      <c r="C1640" s="6" t="s">
        <v>2282</v>
      </c>
      <c r="D1640" s="6" t="s">
        <v>1066</v>
      </c>
      <c r="E1640" t="s">
        <v>4293</v>
      </c>
      <c r="F1640" s="6">
        <v>126291797.373611</v>
      </c>
      <c r="G1640">
        <f t="shared" si="65"/>
        <v>31037</v>
      </c>
      <c r="H1640">
        <f t="shared" si="66"/>
        <v>31079</v>
      </c>
      <c r="J1640" s="4"/>
    </row>
    <row r="1641" spans="1:10" x14ac:dyDescent="0.3">
      <c r="A1641" s="4">
        <v>31</v>
      </c>
      <c r="B1641" s="4">
        <v>31039</v>
      </c>
      <c r="C1641" s="6" t="s">
        <v>2282</v>
      </c>
      <c r="D1641" s="6" t="s">
        <v>1067</v>
      </c>
      <c r="E1641" t="s">
        <v>4292</v>
      </c>
      <c r="F1641" s="6">
        <v>132093709.12783401</v>
      </c>
      <c r="G1641">
        <f t="shared" si="65"/>
        <v>31039</v>
      </c>
      <c r="H1641">
        <f t="shared" si="66"/>
        <v>31055</v>
      </c>
      <c r="J1641" s="4"/>
    </row>
    <row r="1642" spans="1:10" x14ac:dyDescent="0.3">
      <c r="A1642" s="4">
        <v>31</v>
      </c>
      <c r="B1642" s="4">
        <v>31041</v>
      </c>
      <c r="C1642" s="6" t="s">
        <v>2282</v>
      </c>
      <c r="D1642" s="6" t="s">
        <v>216</v>
      </c>
      <c r="E1642" t="s">
        <v>4293</v>
      </c>
      <c r="F1642" s="6">
        <v>161309974.461117</v>
      </c>
      <c r="G1642">
        <f t="shared" si="65"/>
        <v>31041</v>
      </c>
      <c r="H1642">
        <f t="shared" si="66"/>
        <v>31079</v>
      </c>
      <c r="J1642" s="4"/>
    </row>
    <row r="1643" spans="1:10" x14ac:dyDescent="0.3">
      <c r="A1643" s="4">
        <v>31</v>
      </c>
      <c r="B1643" s="4">
        <v>31043</v>
      </c>
      <c r="C1643" s="6" t="s">
        <v>2282</v>
      </c>
      <c r="D1643" s="6" t="s">
        <v>896</v>
      </c>
      <c r="E1643" t="s">
        <v>4292</v>
      </c>
      <c r="F1643" s="6">
        <v>209857457.61695999</v>
      </c>
      <c r="G1643">
        <f t="shared" si="65"/>
        <v>31043</v>
      </c>
      <c r="H1643">
        <f t="shared" si="66"/>
        <v>31055</v>
      </c>
      <c r="J1643" s="4"/>
    </row>
    <row r="1644" spans="1:10" x14ac:dyDescent="0.3">
      <c r="A1644" s="4">
        <v>31</v>
      </c>
      <c r="B1644" s="4">
        <v>31045</v>
      </c>
      <c r="C1644" s="6" t="s">
        <v>2282</v>
      </c>
      <c r="D1644" s="6" t="s">
        <v>1068</v>
      </c>
      <c r="E1644" t="s">
        <v>4293</v>
      </c>
      <c r="F1644" s="6">
        <v>100716928.14657</v>
      </c>
      <c r="G1644">
        <f t="shared" si="65"/>
        <v>31045</v>
      </c>
      <c r="H1644">
        <f t="shared" si="66"/>
        <v>31079</v>
      </c>
      <c r="J1644" s="4"/>
    </row>
    <row r="1645" spans="1:10" x14ac:dyDescent="0.3">
      <c r="A1645" s="4">
        <v>31</v>
      </c>
      <c r="B1645" s="4">
        <v>31047</v>
      </c>
      <c r="C1645" s="6" t="s">
        <v>2282</v>
      </c>
      <c r="D1645" s="6" t="s">
        <v>348</v>
      </c>
      <c r="E1645" t="s">
        <v>4293</v>
      </c>
      <c r="F1645" s="6">
        <v>463727520.82775301</v>
      </c>
      <c r="G1645">
        <f t="shared" si="65"/>
        <v>31047</v>
      </c>
      <c r="H1645">
        <f t="shared" si="66"/>
        <v>31079</v>
      </c>
      <c r="J1645" s="4"/>
    </row>
    <row r="1646" spans="1:10" x14ac:dyDescent="0.3">
      <c r="A1646" s="4">
        <v>31</v>
      </c>
      <c r="B1646" s="4">
        <v>31049</v>
      </c>
      <c r="C1646" s="6" t="s">
        <v>2282</v>
      </c>
      <c r="D1646" s="6" t="s">
        <v>1069</v>
      </c>
      <c r="E1646" t="s">
        <v>4294</v>
      </c>
      <c r="F1646" s="6">
        <v>131056494.143904</v>
      </c>
      <c r="G1646">
        <f t="shared" si="65"/>
        <v>31049</v>
      </c>
      <c r="H1646">
        <f t="shared" si="66"/>
        <v>31117</v>
      </c>
      <c r="J1646" s="4"/>
    </row>
    <row r="1647" spans="1:10" x14ac:dyDescent="0.3">
      <c r="A1647" s="4">
        <v>31</v>
      </c>
      <c r="B1647" s="4">
        <v>31051</v>
      </c>
      <c r="C1647" s="6" t="s">
        <v>2282</v>
      </c>
      <c r="D1647" s="6" t="s">
        <v>1070</v>
      </c>
      <c r="E1647" t="s">
        <v>4293</v>
      </c>
      <c r="F1647" s="6">
        <v>70672454.897636607</v>
      </c>
      <c r="G1647">
        <f t="shared" si="65"/>
        <v>31051</v>
      </c>
      <c r="H1647">
        <f t="shared" si="66"/>
        <v>31079</v>
      </c>
      <c r="J1647" s="4"/>
    </row>
    <row r="1648" spans="1:10" x14ac:dyDescent="0.3">
      <c r="A1648" s="4">
        <v>31</v>
      </c>
      <c r="B1648" s="4">
        <v>31053</v>
      </c>
      <c r="C1648" s="6" t="s">
        <v>2282</v>
      </c>
      <c r="D1648" s="6" t="s">
        <v>350</v>
      </c>
      <c r="E1648" t="s">
        <v>4292</v>
      </c>
      <c r="F1648" s="6">
        <v>374267911.09506398</v>
      </c>
      <c r="G1648">
        <f t="shared" si="65"/>
        <v>31053</v>
      </c>
      <c r="H1648">
        <f t="shared" si="66"/>
        <v>31055</v>
      </c>
      <c r="J1648" s="4"/>
    </row>
    <row r="1649" spans="1:10" x14ac:dyDescent="0.3">
      <c r="A1649" s="4">
        <v>31</v>
      </c>
      <c r="B1649" s="4">
        <v>31055</v>
      </c>
      <c r="C1649" s="6" t="s">
        <v>2282</v>
      </c>
      <c r="D1649" s="6" t="s">
        <v>220</v>
      </c>
      <c r="E1649" t="s">
        <v>4292</v>
      </c>
      <c r="F1649" s="6">
        <v>4732571758.6472998</v>
      </c>
      <c r="G1649">
        <f t="shared" si="65"/>
        <v>31055</v>
      </c>
      <c r="H1649">
        <f t="shared" si="66"/>
        <v>31055</v>
      </c>
      <c r="J1649" s="4"/>
    </row>
    <row r="1650" spans="1:10" x14ac:dyDescent="0.3">
      <c r="A1650" s="4">
        <v>31</v>
      </c>
      <c r="B1650" s="4">
        <v>31057</v>
      </c>
      <c r="C1650" s="6" t="s">
        <v>2282</v>
      </c>
      <c r="D1650" s="6" t="s">
        <v>1071</v>
      </c>
      <c r="E1650" t="s">
        <v>4293</v>
      </c>
      <c r="F1650" s="6">
        <v>34146742.678071901</v>
      </c>
      <c r="G1650">
        <f t="shared" si="65"/>
        <v>31057</v>
      </c>
      <c r="H1650">
        <f t="shared" si="66"/>
        <v>31079</v>
      </c>
      <c r="J1650" s="4"/>
    </row>
    <row r="1651" spans="1:10" x14ac:dyDescent="0.3">
      <c r="A1651" s="4">
        <v>31</v>
      </c>
      <c r="B1651" s="4">
        <v>31059</v>
      </c>
      <c r="C1651" s="6" t="s">
        <v>2282</v>
      </c>
      <c r="D1651" s="6" t="s">
        <v>898</v>
      </c>
      <c r="E1651" t="s">
        <v>4293</v>
      </c>
      <c r="F1651" s="6">
        <v>104176755.325665</v>
      </c>
      <c r="G1651">
        <f t="shared" si="65"/>
        <v>31059</v>
      </c>
      <c r="H1651">
        <f t="shared" si="66"/>
        <v>31079</v>
      </c>
      <c r="J1651" s="4"/>
    </row>
    <row r="1652" spans="1:10" x14ac:dyDescent="0.3">
      <c r="A1652" s="4">
        <v>31</v>
      </c>
      <c r="B1652" s="4">
        <v>31061</v>
      </c>
      <c r="C1652" s="6" t="s">
        <v>2282</v>
      </c>
      <c r="D1652" s="6" t="s">
        <v>36</v>
      </c>
      <c r="E1652" t="s">
        <v>4294</v>
      </c>
      <c r="F1652" s="6">
        <v>35010033.771892801</v>
      </c>
      <c r="G1652">
        <f t="shared" si="65"/>
        <v>31061</v>
      </c>
      <c r="H1652">
        <f t="shared" si="66"/>
        <v>31117</v>
      </c>
      <c r="J1652" s="4"/>
    </row>
    <row r="1653" spans="1:10" x14ac:dyDescent="0.3">
      <c r="A1653" s="4">
        <v>31</v>
      </c>
      <c r="B1653" s="4">
        <v>31063</v>
      </c>
      <c r="C1653" s="6" t="s">
        <v>2282</v>
      </c>
      <c r="D1653" s="6" t="s">
        <v>1072</v>
      </c>
      <c r="E1653" t="s">
        <v>4293</v>
      </c>
      <c r="F1653" s="6">
        <v>44254485.6267794</v>
      </c>
      <c r="G1653">
        <f t="shared" si="65"/>
        <v>31063</v>
      </c>
      <c r="H1653">
        <f t="shared" si="66"/>
        <v>31079</v>
      </c>
      <c r="J1653" s="4"/>
    </row>
    <row r="1654" spans="1:10" x14ac:dyDescent="0.3">
      <c r="A1654" s="4">
        <v>31</v>
      </c>
      <c r="B1654" s="4">
        <v>31065</v>
      </c>
      <c r="C1654" s="6" t="s">
        <v>2282</v>
      </c>
      <c r="D1654" s="6" t="s">
        <v>1073</v>
      </c>
      <c r="E1654" t="s">
        <v>4293</v>
      </c>
      <c r="F1654" s="6">
        <v>66688916.523451701</v>
      </c>
      <c r="G1654">
        <f t="shared" si="65"/>
        <v>31065</v>
      </c>
      <c r="H1654">
        <f t="shared" si="66"/>
        <v>31079</v>
      </c>
      <c r="J1654" s="4"/>
    </row>
    <row r="1655" spans="1:10" x14ac:dyDescent="0.3">
      <c r="A1655" s="4">
        <v>31</v>
      </c>
      <c r="B1655" s="4">
        <v>31067</v>
      </c>
      <c r="C1655" s="6" t="s">
        <v>2282</v>
      </c>
      <c r="D1655" s="6" t="s">
        <v>1074</v>
      </c>
      <c r="E1655" t="s">
        <v>4293</v>
      </c>
      <c r="F1655" s="6">
        <v>233955700.515028</v>
      </c>
      <c r="G1655">
        <f t="shared" si="65"/>
        <v>31067</v>
      </c>
      <c r="H1655">
        <f t="shared" si="66"/>
        <v>31079</v>
      </c>
      <c r="J1655" s="4"/>
    </row>
    <row r="1656" spans="1:10" x14ac:dyDescent="0.3">
      <c r="A1656" s="4">
        <v>31</v>
      </c>
      <c r="B1656" s="4">
        <v>31069</v>
      </c>
      <c r="C1656" s="6" t="s">
        <v>2282</v>
      </c>
      <c r="D1656" s="6" t="s">
        <v>1075</v>
      </c>
      <c r="E1656" t="s">
        <v>4294</v>
      </c>
      <c r="F1656" s="6">
        <v>37836431.636363097</v>
      </c>
      <c r="G1656">
        <f t="shared" si="65"/>
        <v>31069</v>
      </c>
      <c r="H1656">
        <f t="shared" si="66"/>
        <v>31117</v>
      </c>
      <c r="J1656" s="4"/>
    </row>
    <row r="1657" spans="1:10" x14ac:dyDescent="0.3">
      <c r="A1657" s="4">
        <v>31</v>
      </c>
      <c r="B1657" s="4">
        <v>31071</v>
      </c>
      <c r="C1657" s="6" t="s">
        <v>2282</v>
      </c>
      <c r="D1657" s="6" t="s">
        <v>225</v>
      </c>
      <c r="E1657" t="s">
        <v>4294</v>
      </c>
      <c r="F1657" s="6">
        <v>22170365.437011801</v>
      </c>
      <c r="G1657">
        <f t="shared" si="65"/>
        <v>31071</v>
      </c>
      <c r="H1657">
        <f t="shared" si="66"/>
        <v>31117</v>
      </c>
      <c r="J1657" s="4"/>
    </row>
    <row r="1658" spans="1:10" x14ac:dyDescent="0.3">
      <c r="A1658" s="4">
        <v>31</v>
      </c>
      <c r="B1658" s="4">
        <v>31073</v>
      </c>
      <c r="C1658" s="6" t="s">
        <v>2282</v>
      </c>
      <c r="D1658" s="6" t="s">
        <v>1076</v>
      </c>
      <c r="E1658" t="s">
        <v>4293</v>
      </c>
      <c r="F1658" s="6">
        <v>30873799.278168902</v>
      </c>
      <c r="G1658">
        <f t="shared" si="65"/>
        <v>31073</v>
      </c>
      <c r="H1658">
        <f t="shared" si="66"/>
        <v>31079</v>
      </c>
      <c r="J1658" s="4"/>
    </row>
    <row r="1659" spans="1:10" x14ac:dyDescent="0.3">
      <c r="A1659" s="4">
        <v>31</v>
      </c>
      <c r="B1659" s="4">
        <v>31075</v>
      </c>
      <c r="C1659" s="6" t="s">
        <v>2282</v>
      </c>
      <c r="D1659" s="6" t="s">
        <v>110</v>
      </c>
      <c r="E1659" t="s">
        <v>4293</v>
      </c>
      <c r="F1659" s="6">
        <v>12634558.478971399</v>
      </c>
      <c r="G1659">
        <f t="shared" si="65"/>
        <v>31075</v>
      </c>
      <c r="H1659">
        <f t="shared" si="66"/>
        <v>31079</v>
      </c>
      <c r="J1659" s="4"/>
    </row>
    <row r="1660" spans="1:10" x14ac:dyDescent="0.3">
      <c r="A1660" s="4">
        <v>31</v>
      </c>
      <c r="B1660" s="4">
        <v>31077</v>
      </c>
      <c r="C1660" s="6" t="s">
        <v>2282</v>
      </c>
      <c r="D1660" s="6" t="s">
        <v>619</v>
      </c>
      <c r="E1660" t="s">
        <v>4293</v>
      </c>
      <c r="F1660" s="6">
        <v>36226899.145292901</v>
      </c>
      <c r="G1660">
        <f t="shared" si="65"/>
        <v>31077</v>
      </c>
      <c r="H1660">
        <f t="shared" si="66"/>
        <v>31079</v>
      </c>
      <c r="J1660" s="4"/>
    </row>
    <row r="1661" spans="1:10" x14ac:dyDescent="0.3">
      <c r="A1661" s="4">
        <v>31</v>
      </c>
      <c r="B1661" s="4">
        <v>31079</v>
      </c>
      <c r="C1661" s="6" t="s">
        <v>2282</v>
      </c>
      <c r="D1661" s="6" t="s">
        <v>368</v>
      </c>
      <c r="E1661" t="s">
        <v>4293</v>
      </c>
      <c r="F1661" s="6">
        <v>694529046.29076505</v>
      </c>
      <c r="G1661">
        <f t="shared" si="65"/>
        <v>31079</v>
      </c>
      <c r="H1661">
        <f t="shared" si="66"/>
        <v>31079</v>
      </c>
      <c r="J1661" s="4"/>
    </row>
    <row r="1662" spans="1:10" x14ac:dyDescent="0.3">
      <c r="A1662" s="4">
        <v>31</v>
      </c>
      <c r="B1662" s="4">
        <v>31081</v>
      </c>
      <c r="C1662" s="6" t="s">
        <v>2282</v>
      </c>
      <c r="D1662" s="6" t="s">
        <v>286</v>
      </c>
      <c r="E1662" t="s">
        <v>4292</v>
      </c>
      <c r="F1662" s="6">
        <v>306736692.90509301</v>
      </c>
      <c r="G1662">
        <f t="shared" si="65"/>
        <v>31081</v>
      </c>
      <c r="H1662">
        <f t="shared" si="66"/>
        <v>31055</v>
      </c>
      <c r="J1662" s="4"/>
    </row>
    <row r="1663" spans="1:10" x14ac:dyDescent="0.3">
      <c r="A1663" s="4">
        <v>31</v>
      </c>
      <c r="B1663" s="4">
        <v>31083</v>
      </c>
      <c r="C1663" s="6" t="s">
        <v>2282</v>
      </c>
      <c r="D1663" s="6" t="s">
        <v>692</v>
      </c>
      <c r="E1663" t="s">
        <v>4293</v>
      </c>
      <c r="F1663" s="6">
        <v>62848619.500732198</v>
      </c>
      <c r="G1663">
        <f t="shared" si="65"/>
        <v>31083</v>
      </c>
      <c r="H1663">
        <f t="shared" si="66"/>
        <v>31079</v>
      </c>
      <c r="J1663" s="4"/>
    </row>
    <row r="1664" spans="1:10" x14ac:dyDescent="0.3">
      <c r="A1664" s="4">
        <v>31</v>
      </c>
      <c r="B1664" s="4">
        <v>31085</v>
      </c>
      <c r="C1664" s="6" t="s">
        <v>2282</v>
      </c>
      <c r="D1664" s="6" t="s">
        <v>1077</v>
      </c>
      <c r="E1664" t="s">
        <v>4293</v>
      </c>
      <c r="F1664" s="6">
        <v>18275914.162005</v>
      </c>
      <c r="G1664">
        <f t="shared" si="65"/>
        <v>31085</v>
      </c>
      <c r="H1664">
        <f t="shared" si="66"/>
        <v>31079</v>
      </c>
      <c r="J1664" s="4"/>
    </row>
    <row r="1665" spans="1:10" x14ac:dyDescent="0.3">
      <c r="A1665" s="4">
        <v>31</v>
      </c>
      <c r="B1665" s="4">
        <v>31087</v>
      </c>
      <c r="C1665" s="6" t="s">
        <v>2282</v>
      </c>
      <c r="D1665" s="6" t="s">
        <v>1078</v>
      </c>
      <c r="E1665" t="s">
        <v>4293</v>
      </c>
      <c r="F1665" s="6">
        <v>51726009.6519868</v>
      </c>
      <c r="G1665">
        <f t="shared" si="65"/>
        <v>31087</v>
      </c>
      <c r="H1665">
        <f t="shared" si="66"/>
        <v>31079</v>
      </c>
      <c r="J1665" s="4"/>
    </row>
    <row r="1666" spans="1:10" x14ac:dyDescent="0.3">
      <c r="A1666" s="4">
        <v>31</v>
      </c>
      <c r="B1666" s="4">
        <v>31089</v>
      </c>
      <c r="C1666" s="6" t="s">
        <v>2282</v>
      </c>
      <c r="D1666" s="6" t="s">
        <v>996</v>
      </c>
      <c r="E1666" t="s">
        <v>4293</v>
      </c>
      <c r="F1666" s="6">
        <v>143452295.48571199</v>
      </c>
      <c r="G1666">
        <f t="shared" ref="G1666:G1729" si="67">B1666</f>
        <v>31089</v>
      </c>
      <c r="H1666">
        <f t="shared" si="66"/>
        <v>31079</v>
      </c>
      <c r="J1666" s="4"/>
    </row>
    <row r="1667" spans="1:10" x14ac:dyDescent="0.3">
      <c r="A1667" s="4">
        <v>31</v>
      </c>
      <c r="B1667" s="4">
        <v>31091</v>
      </c>
      <c r="C1667" s="6" t="s">
        <v>2282</v>
      </c>
      <c r="D1667" s="6" t="s">
        <v>1079</v>
      </c>
      <c r="E1667" t="s">
        <v>4294</v>
      </c>
      <c r="F1667" s="6">
        <v>13522081.4449111</v>
      </c>
      <c r="G1667">
        <f t="shared" si="67"/>
        <v>31091</v>
      </c>
      <c r="H1667">
        <f t="shared" ref="H1667:H1730" si="68">VLOOKUP(E1667,$M$1:$O$412,3,FALSE)</f>
        <v>31117</v>
      </c>
      <c r="J1667" s="4"/>
    </row>
    <row r="1668" spans="1:10" x14ac:dyDescent="0.3">
      <c r="A1668" s="4">
        <v>31</v>
      </c>
      <c r="B1668" s="4">
        <v>31093</v>
      </c>
      <c r="C1668" s="6" t="s">
        <v>2282</v>
      </c>
      <c r="D1668" s="6" t="s">
        <v>113</v>
      </c>
      <c r="E1668" t="s">
        <v>4293</v>
      </c>
      <c r="F1668" s="6">
        <v>83813233.687772304</v>
      </c>
      <c r="G1668">
        <f t="shared" si="67"/>
        <v>31093</v>
      </c>
      <c r="H1668">
        <f t="shared" si="68"/>
        <v>31079</v>
      </c>
      <c r="J1668" s="4"/>
    </row>
    <row r="1669" spans="1:10" x14ac:dyDescent="0.3">
      <c r="A1669" s="4">
        <v>31</v>
      </c>
      <c r="B1669" s="4">
        <v>31095</v>
      </c>
      <c r="C1669" s="6" t="s">
        <v>2282</v>
      </c>
      <c r="D1669" s="6" t="s">
        <v>43</v>
      </c>
      <c r="E1669" t="s">
        <v>4293</v>
      </c>
      <c r="F1669" s="6">
        <v>82989451.614683107</v>
      </c>
      <c r="G1669">
        <f t="shared" si="67"/>
        <v>31095</v>
      </c>
      <c r="H1669">
        <f t="shared" si="68"/>
        <v>31079</v>
      </c>
      <c r="J1669" s="4"/>
    </row>
    <row r="1670" spans="1:10" x14ac:dyDescent="0.3">
      <c r="A1670" s="4">
        <v>31</v>
      </c>
      <c r="B1670" s="4">
        <v>31097</v>
      </c>
      <c r="C1670" s="6" t="s">
        <v>2282</v>
      </c>
      <c r="D1670" s="6" t="s">
        <v>116</v>
      </c>
      <c r="E1670" t="s">
        <v>4293</v>
      </c>
      <c r="F1670" s="6">
        <v>53504581.8065437</v>
      </c>
      <c r="G1670">
        <f t="shared" si="67"/>
        <v>31097</v>
      </c>
      <c r="H1670">
        <f t="shared" si="68"/>
        <v>31079</v>
      </c>
      <c r="J1670" s="4"/>
    </row>
    <row r="1671" spans="1:10" x14ac:dyDescent="0.3">
      <c r="A1671" s="4">
        <v>31</v>
      </c>
      <c r="B1671" s="4">
        <v>31099</v>
      </c>
      <c r="C1671" s="6" t="s">
        <v>2282</v>
      </c>
      <c r="D1671" s="6" t="s">
        <v>1080</v>
      </c>
      <c r="E1671" t="s">
        <v>4293</v>
      </c>
      <c r="F1671" s="6">
        <v>104742926.611352</v>
      </c>
      <c r="G1671">
        <f t="shared" si="67"/>
        <v>31099</v>
      </c>
      <c r="H1671">
        <f t="shared" si="68"/>
        <v>31079</v>
      </c>
      <c r="J1671" s="4"/>
    </row>
    <row r="1672" spans="1:10" x14ac:dyDescent="0.3">
      <c r="A1672" s="4">
        <v>31</v>
      </c>
      <c r="B1672" s="4">
        <v>31101</v>
      </c>
      <c r="C1672" s="6" t="s">
        <v>2282</v>
      </c>
      <c r="D1672" s="6" t="s">
        <v>1081</v>
      </c>
      <c r="E1672" t="s">
        <v>4293</v>
      </c>
      <c r="F1672" s="6">
        <v>318635246.63943398</v>
      </c>
      <c r="G1672">
        <f t="shared" si="67"/>
        <v>31101</v>
      </c>
      <c r="H1672">
        <f t="shared" si="68"/>
        <v>31079</v>
      </c>
      <c r="J1672" s="4"/>
    </row>
    <row r="1673" spans="1:10" x14ac:dyDescent="0.3">
      <c r="A1673" s="4">
        <v>31</v>
      </c>
      <c r="B1673" s="4">
        <v>31103</v>
      </c>
      <c r="C1673" s="6" t="s">
        <v>2282</v>
      </c>
      <c r="D1673" s="6" t="s">
        <v>1082</v>
      </c>
      <c r="E1673" t="s">
        <v>4293</v>
      </c>
      <c r="F1673" s="6">
        <v>15030346.960868601</v>
      </c>
      <c r="G1673">
        <f t="shared" si="67"/>
        <v>31103</v>
      </c>
      <c r="H1673">
        <f t="shared" si="68"/>
        <v>31079</v>
      </c>
      <c r="J1673" s="4"/>
    </row>
    <row r="1674" spans="1:10" x14ac:dyDescent="0.3">
      <c r="A1674" s="4">
        <v>31</v>
      </c>
      <c r="B1674" s="4">
        <v>31105</v>
      </c>
      <c r="C1674" s="6" t="s">
        <v>2282</v>
      </c>
      <c r="D1674" s="6" t="s">
        <v>1083</v>
      </c>
      <c r="E1674" t="s">
        <v>4293</v>
      </c>
      <c r="F1674" s="6">
        <v>148281637.25610399</v>
      </c>
      <c r="G1674">
        <f t="shared" si="67"/>
        <v>31105</v>
      </c>
      <c r="H1674">
        <f t="shared" si="68"/>
        <v>31079</v>
      </c>
      <c r="J1674" s="4"/>
    </row>
    <row r="1675" spans="1:10" x14ac:dyDescent="0.3">
      <c r="A1675" s="4">
        <v>31</v>
      </c>
      <c r="B1675" s="4">
        <v>31107</v>
      </c>
      <c r="C1675" s="6" t="s">
        <v>2282</v>
      </c>
      <c r="D1675" s="6" t="s">
        <v>484</v>
      </c>
      <c r="E1675" t="s">
        <v>4293</v>
      </c>
      <c r="F1675" s="6">
        <v>83611145.613818005</v>
      </c>
      <c r="G1675">
        <f t="shared" si="67"/>
        <v>31107</v>
      </c>
      <c r="H1675">
        <f t="shared" si="68"/>
        <v>31079</v>
      </c>
      <c r="J1675" s="4"/>
    </row>
    <row r="1676" spans="1:10" x14ac:dyDescent="0.3">
      <c r="A1676" s="4">
        <v>31</v>
      </c>
      <c r="B1676" s="4">
        <v>31109</v>
      </c>
      <c r="C1676" s="6" t="s">
        <v>2282</v>
      </c>
      <c r="D1676" s="6" t="s">
        <v>1084</v>
      </c>
      <c r="E1676" t="s">
        <v>4292</v>
      </c>
      <c r="F1676" s="6">
        <v>2613502779.4183798</v>
      </c>
      <c r="G1676">
        <f t="shared" si="67"/>
        <v>31109</v>
      </c>
      <c r="H1676">
        <f t="shared" si="68"/>
        <v>31055</v>
      </c>
      <c r="J1676" s="4"/>
    </row>
    <row r="1677" spans="1:10" x14ac:dyDescent="0.3">
      <c r="A1677" s="4">
        <v>31</v>
      </c>
      <c r="B1677" s="4">
        <v>31111</v>
      </c>
      <c r="C1677" s="6" t="s">
        <v>2282</v>
      </c>
      <c r="D1677" s="6" t="s">
        <v>118</v>
      </c>
      <c r="E1677" t="s">
        <v>4293</v>
      </c>
      <c r="F1677" s="6">
        <v>637150240.46189594</v>
      </c>
      <c r="G1677">
        <f t="shared" si="67"/>
        <v>31111</v>
      </c>
      <c r="H1677">
        <f t="shared" si="68"/>
        <v>31079</v>
      </c>
      <c r="J1677" s="4"/>
    </row>
    <row r="1678" spans="1:10" x14ac:dyDescent="0.3">
      <c r="A1678" s="4">
        <v>31</v>
      </c>
      <c r="B1678" s="4">
        <v>31113</v>
      </c>
      <c r="C1678" s="6" t="s">
        <v>2282</v>
      </c>
      <c r="D1678" s="6" t="s">
        <v>120</v>
      </c>
      <c r="E1678" t="s">
        <v>4294</v>
      </c>
      <c r="F1678" s="6">
        <v>23800499.652350601</v>
      </c>
      <c r="G1678">
        <f t="shared" si="67"/>
        <v>31113</v>
      </c>
      <c r="H1678">
        <f t="shared" si="68"/>
        <v>31117</v>
      </c>
      <c r="J1678" s="4"/>
    </row>
    <row r="1679" spans="1:10" x14ac:dyDescent="0.3">
      <c r="A1679" s="4">
        <v>31</v>
      </c>
      <c r="B1679" s="4">
        <v>31115</v>
      </c>
      <c r="C1679" s="6" t="s">
        <v>2282</v>
      </c>
      <c r="D1679" s="6" t="s">
        <v>1085</v>
      </c>
      <c r="E1679" t="s">
        <v>4294</v>
      </c>
      <c r="F1679" s="6">
        <v>13662439.420658801</v>
      </c>
      <c r="G1679">
        <f t="shared" si="67"/>
        <v>31115</v>
      </c>
      <c r="H1679">
        <f t="shared" si="68"/>
        <v>31117</v>
      </c>
      <c r="J1679" s="4"/>
    </row>
    <row r="1680" spans="1:10" x14ac:dyDescent="0.3">
      <c r="A1680" s="4">
        <v>31</v>
      </c>
      <c r="B1680" s="4">
        <v>31117</v>
      </c>
      <c r="C1680" s="6" t="s">
        <v>2282</v>
      </c>
      <c r="D1680" s="6" t="s">
        <v>631</v>
      </c>
      <c r="E1680" t="s">
        <v>4294</v>
      </c>
      <c r="F1680" s="6">
        <v>269861305.956761</v>
      </c>
      <c r="G1680">
        <f t="shared" si="67"/>
        <v>31117</v>
      </c>
      <c r="H1680">
        <f t="shared" si="68"/>
        <v>31117</v>
      </c>
      <c r="J1680" s="4"/>
    </row>
    <row r="1681" spans="1:10" x14ac:dyDescent="0.3">
      <c r="A1681" s="4">
        <v>31</v>
      </c>
      <c r="B1681" s="4">
        <v>31119</v>
      </c>
      <c r="C1681" s="6" t="s">
        <v>2282</v>
      </c>
      <c r="D1681" s="6" t="s">
        <v>51</v>
      </c>
      <c r="E1681" t="s">
        <v>4292</v>
      </c>
      <c r="F1681" s="6">
        <v>56336564.493395001</v>
      </c>
      <c r="G1681">
        <f t="shared" si="67"/>
        <v>31119</v>
      </c>
      <c r="H1681">
        <f t="shared" si="68"/>
        <v>31055</v>
      </c>
      <c r="J1681" s="4"/>
    </row>
    <row r="1682" spans="1:10" x14ac:dyDescent="0.3">
      <c r="A1682" s="4">
        <v>31</v>
      </c>
      <c r="B1682" s="4">
        <v>31121</v>
      </c>
      <c r="C1682" s="6" t="s">
        <v>2282</v>
      </c>
      <c r="D1682" s="6" t="s">
        <v>1086</v>
      </c>
      <c r="E1682" t="s">
        <v>4293</v>
      </c>
      <c r="F1682" s="6">
        <v>140319611.740235</v>
      </c>
      <c r="G1682">
        <f t="shared" si="67"/>
        <v>31121</v>
      </c>
      <c r="H1682">
        <f t="shared" si="68"/>
        <v>31079</v>
      </c>
      <c r="J1682" s="4"/>
    </row>
    <row r="1683" spans="1:10" x14ac:dyDescent="0.3">
      <c r="A1683" s="4">
        <v>31</v>
      </c>
      <c r="B1683" s="4">
        <v>31123</v>
      </c>
      <c r="C1683" s="6" t="s">
        <v>2282</v>
      </c>
      <c r="D1683" s="6" t="s">
        <v>1087</v>
      </c>
      <c r="E1683" t="s">
        <v>4293</v>
      </c>
      <c r="F1683" s="6">
        <v>120008679.256541</v>
      </c>
      <c r="G1683">
        <f t="shared" si="67"/>
        <v>31123</v>
      </c>
      <c r="H1683">
        <f t="shared" si="68"/>
        <v>31079</v>
      </c>
      <c r="J1683" s="4"/>
    </row>
    <row r="1684" spans="1:10" x14ac:dyDescent="0.3">
      <c r="A1684" s="4">
        <v>31</v>
      </c>
      <c r="B1684" s="4">
        <v>31125</v>
      </c>
      <c r="C1684" s="6" t="s">
        <v>2282</v>
      </c>
      <c r="D1684" s="6" t="s">
        <v>1088</v>
      </c>
      <c r="E1684" t="s">
        <v>4293</v>
      </c>
      <c r="F1684" s="6">
        <v>40379450.308455899</v>
      </c>
      <c r="G1684">
        <f t="shared" si="67"/>
        <v>31125</v>
      </c>
      <c r="H1684">
        <f t="shared" si="68"/>
        <v>31079</v>
      </c>
      <c r="J1684" s="4"/>
    </row>
    <row r="1685" spans="1:10" x14ac:dyDescent="0.3">
      <c r="A1685" s="4">
        <v>31</v>
      </c>
      <c r="B1685" s="4">
        <v>31127</v>
      </c>
      <c r="C1685" s="6" t="s">
        <v>2282</v>
      </c>
      <c r="D1685" s="6" t="s">
        <v>635</v>
      </c>
      <c r="E1685" t="s">
        <v>4293</v>
      </c>
      <c r="F1685" s="6">
        <v>81969034.164336607</v>
      </c>
      <c r="G1685">
        <f t="shared" si="67"/>
        <v>31127</v>
      </c>
      <c r="H1685">
        <f t="shared" si="68"/>
        <v>31079</v>
      </c>
      <c r="J1685" s="4"/>
    </row>
    <row r="1686" spans="1:10" x14ac:dyDescent="0.3">
      <c r="A1686" s="4">
        <v>31</v>
      </c>
      <c r="B1686" s="4">
        <v>31129</v>
      </c>
      <c r="C1686" s="6" t="s">
        <v>2282</v>
      </c>
      <c r="D1686" s="6" t="s">
        <v>1089</v>
      </c>
      <c r="E1686" t="s">
        <v>4293</v>
      </c>
      <c r="F1686" s="6">
        <v>45704651.977081202</v>
      </c>
      <c r="G1686">
        <f t="shared" si="67"/>
        <v>31129</v>
      </c>
      <c r="H1686">
        <f t="shared" si="68"/>
        <v>31079</v>
      </c>
      <c r="J1686" s="4"/>
    </row>
    <row r="1687" spans="1:10" x14ac:dyDescent="0.3">
      <c r="A1687" s="4">
        <v>31</v>
      </c>
      <c r="B1687" s="4">
        <v>31131</v>
      </c>
      <c r="C1687" s="6" t="s">
        <v>2282</v>
      </c>
      <c r="D1687" s="6" t="s">
        <v>1090</v>
      </c>
      <c r="E1687" t="s">
        <v>4292</v>
      </c>
      <c r="F1687" s="6">
        <v>251254271.545719</v>
      </c>
      <c r="G1687">
        <f t="shared" si="67"/>
        <v>31131</v>
      </c>
      <c r="H1687">
        <f t="shared" si="68"/>
        <v>31055</v>
      </c>
      <c r="J1687" s="4"/>
    </row>
    <row r="1688" spans="1:10" x14ac:dyDescent="0.3">
      <c r="A1688" s="4">
        <v>31</v>
      </c>
      <c r="B1688" s="4">
        <v>31133</v>
      </c>
      <c r="C1688" s="6" t="s">
        <v>2282</v>
      </c>
      <c r="D1688" s="6" t="s">
        <v>642</v>
      </c>
      <c r="E1688" t="s">
        <v>4294</v>
      </c>
      <c r="F1688" s="6">
        <v>31191300.298059899</v>
      </c>
      <c r="G1688">
        <f t="shared" si="67"/>
        <v>31133</v>
      </c>
      <c r="H1688">
        <f t="shared" si="68"/>
        <v>31117</v>
      </c>
      <c r="J1688" s="4"/>
    </row>
    <row r="1689" spans="1:10" x14ac:dyDescent="0.3">
      <c r="A1689" s="4">
        <v>31</v>
      </c>
      <c r="B1689" s="4">
        <v>31135</v>
      </c>
      <c r="C1689" s="6" t="s">
        <v>2282</v>
      </c>
      <c r="D1689" s="6" t="s">
        <v>1091</v>
      </c>
      <c r="E1689" t="s">
        <v>4293</v>
      </c>
      <c r="F1689" s="6">
        <v>45552264.9008976</v>
      </c>
      <c r="G1689">
        <f t="shared" si="67"/>
        <v>31135</v>
      </c>
      <c r="H1689">
        <f t="shared" si="68"/>
        <v>31079</v>
      </c>
      <c r="J1689" s="4"/>
    </row>
    <row r="1690" spans="1:10" x14ac:dyDescent="0.3">
      <c r="A1690" s="4">
        <v>31</v>
      </c>
      <c r="B1690" s="4">
        <v>31137</v>
      </c>
      <c r="C1690" s="6" t="s">
        <v>2282</v>
      </c>
      <c r="D1690" s="6" t="s">
        <v>1008</v>
      </c>
      <c r="E1690" t="s">
        <v>4292</v>
      </c>
      <c r="F1690" s="6">
        <v>113453091.937124</v>
      </c>
      <c r="G1690">
        <f t="shared" si="67"/>
        <v>31137</v>
      </c>
      <c r="H1690">
        <f t="shared" si="68"/>
        <v>31055</v>
      </c>
      <c r="J1690" s="4"/>
    </row>
    <row r="1691" spans="1:10" x14ac:dyDescent="0.3">
      <c r="A1691" s="4">
        <v>31</v>
      </c>
      <c r="B1691" s="4">
        <v>31139</v>
      </c>
      <c r="C1691" s="6" t="s">
        <v>2282</v>
      </c>
      <c r="D1691" s="6" t="s">
        <v>393</v>
      </c>
      <c r="E1691" t="s">
        <v>4293</v>
      </c>
      <c r="F1691" s="6">
        <v>120469148.321345</v>
      </c>
      <c r="G1691">
        <f t="shared" si="67"/>
        <v>31139</v>
      </c>
      <c r="H1691">
        <f t="shared" si="68"/>
        <v>31079</v>
      </c>
      <c r="J1691" s="4"/>
    </row>
    <row r="1692" spans="1:10" x14ac:dyDescent="0.3">
      <c r="A1692" s="4">
        <v>31</v>
      </c>
      <c r="B1692" s="4">
        <v>31141</v>
      </c>
      <c r="C1692" s="6" t="s">
        <v>2282</v>
      </c>
      <c r="D1692" s="6" t="s">
        <v>1009</v>
      </c>
      <c r="E1692" t="s">
        <v>4292</v>
      </c>
      <c r="F1692" s="6">
        <v>321104014.34519303</v>
      </c>
      <c r="G1692">
        <f t="shared" si="67"/>
        <v>31141</v>
      </c>
      <c r="H1692">
        <f t="shared" si="68"/>
        <v>31055</v>
      </c>
      <c r="J1692" s="4"/>
    </row>
    <row r="1693" spans="1:10" x14ac:dyDescent="0.3">
      <c r="A1693" s="4">
        <v>31</v>
      </c>
      <c r="B1693" s="4">
        <v>31143</v>
      </c>
      <c r="C1693" s="6" t="s">
        <v>2282</v>
      </c>
      <c r="D1693" s="6" t="s">
        <v>129</v>
      </c>
      <c r="E1693" t="s">
        <v>4293</v>
      </c>
      <c r="F1693" s="6">
        <v>64982274.186743997</v>
      </c>
      <c r="G1693">
        <f t="shared" si="67"/>
        <v>31143</v>
      </c>
      <c r="H1693">
        <f t="shared" si="68"/>
        <v>31079</v>
      </c>
      <c r="J1693" s="4"/>
    </row>
    <row r="1694" spans="1:10" x14ac:dyDescent="0.3">
      <c r="A1694" s="4">
        <v>31</v>
      </c>
      <c r="B1694" s="4">
        <v>31145</v>
      </c>
      <c r="C1694" s="6" t="s">
        <v>2282</v>
      </c>
      <c r="D1694" s="6" t="s">
        <v>1092</v>
      </c>
      <c r="E1694" t="s">
        <v>4293</v>
      </c>
      <c r="F1694" s="6">
        <v>112892138.454065</v>
      </c>
      <c r="G1694">
        <f t="shared" si="67"/>
        <v>31145</v>
      </c>
      <c r="H1694">
        <f t="shared" si="68"/>
        <v>31079</v>
      </c>
      <c r="J1694" s="4"/>
    </row>
    <row r="1695" spans="1:10" x14ac:dyDescent="0.3">
      <c r="A1695" s="4">
        <v>31</v>
      </c>
      <c r="B1695" s="4">
        <v>31147</v>
      </c>
      <c r="C1695" s="6" t="s">
        <v>2282</v>
      </c>
      <c r="D1695" s="6" t="s">
        <v>1093</v>
      </c>
      <c r="E1695" t="s">
        <v>4293</v>
      </c>
      <c r="F1695" s="6">
        <v>79766156.978604198</v>
      </c>
      <c r="G1695">
        <f t="shared" si="67"/>
        <v>31147</v>
      </c>
      <c r="H1695">
        <f t="shared" si="68"/>
        <v>31079</v>
      </c>
      <c r="J1695" s="4"/>
    </row>
    <row r="1696" spans="1:10" x14ac:dyDescent="0.3">
      <c r="A1696" s="4">
        <v>31</v>
      </c>
      <c r="B1696" s="4">
        <v>31149</v>
      </c>
      <c r="C1696" s="6" t="s">
        <v>2282</v>
      </c>
      <c r="D1696" s="6" t="s">
        <v>930</v>
      </c>
      <c r="E1696" t="s">
        <v>4293</v>
      </c>
      <c r="F1696" s="6">
        <v>30451901.832602002</v>
      </c>
      <c r="G1696">
        <f t="shared" si="67"/>
        <v>31149</v>
      </c>
      <c r="H1696">
        <f t="shared" si="68"/>
        <v>31079</v>
      </c>
      <c r="J1696" s="4"/>
    </row>
    <row r="1697" spans="1:10" x14ac:dyDescent="0.3">
      <c r="A1697" s="4">
        <v>31</v>
      </c>
      <c r="B1697" s="4">
        <v>31151</v>
      </c>
      <c r="C1697" s="6" t="s">
        <v>2282</v>
      </c>
      <c r="D1697" s="6" t="s">
        <v>134</v>
      </c>
      <c r="E1697" t="s">
        <v>4293</v>
      </c>
      <c r="F1697" s="6">
        <v>120452997.34274399</v>
      </c>
      <c r="G1697">
        <f t="shared" si="67"/>
        <v>31151</v>
      </c>
      <c r="H1697">
        <f t="shared" si="68"/>
        <v>31079</v>
      </c>
      <c r="J1697" s="4"/>
    </row>
    <row r="1698" spans="1:10" x14ac:dyDescent="0.3">
      <c r="A1698" s="4">
        <v>31</v>
      </c>
      <c r="B1698" s="4">
        <v>31153</v>
      </c>
      <c r="C1698" s="6" t="s">
        <v>2282</v>
      </c>
      <c r="D1698" s="6" t="s">
        <v>1094</v>
      </c>
      <c r="E1698" t="s">
        <v>4443</v>
      </c>
      <c r="F1698" s="6">
        <v>1371161261.41957</v>
      </c>
      <c r="G1698">
        <f t="shared" si="67"/>
        <v>31153</v>
      </c>
      <c r="H1698">
        <f t="shared" si="68"/>
        <v>31153</v>
      </c>
      <c r="J1698" s="4"/>
    </row>
    <row r="1699" spans="1:10" x14ac:dyDescent="0.3">
      <c r="A1699" s="4">
        <v>31</v>
      </c>
      <c r="B1699" s="4">
        <v>31155</v>
      </c>
      <c r="C1699" s="6" t="s">
        <v>2282</v>
      </c>
      <c r="D1699" s="6" t="s">
        <v>1095</v>
      </c>
      <c r="E1699" t="s">
        <v>4292</v>
      </c>
      <c r="F1699" s="6">
        <v>223040797.247237</v>
      </c>
      <c r="G1699">
        <f t="shared" si="67"/>
        <v>31155</v>
      </c>
      <c r="H1699">
        <f t="shared" si="68"/>
        <v>31055</v>
      </c>
      <c r="J1699" s="4"/>
    </row>
    <row r="1700" spans="1:10" x14ac:dyDescent="0.3">
      <c r="A1700" s="4">
        <v>31</v>
      </c>
      <c r="B1700" s="4">
        <v>31157</v>
      </c>
      <c r="C1700" s="6" t="s">
        <v>2282</v>
      </c>
      <c r="D1700" s="6" t="s">
        <v>1096</v>
      </c>
      <c r="E1700" t="s">
        <v>4293</v>
      </c>
      <c r="F1700" s="6">
        <v>317806389.468216</v>
      </c>
      <c r="G1700">
        <f t="shared" si="67"/>
        <v>31157</v>
      </c>
      <c r="H1700">
        <f t="shared" si="68"/>
        <v>31079</v>
      </c>
      <c r="J1700" s="4"/>
    </row>
    <row r="1701" spans="1:10" x14ac:dyDescent="0.3">
      <c r="A1701" s="4">
        <v>31</v>
      </c>
      <c r="B1701" s="4">
        <v>31159</v>
      </c>
      <c r="C1701" s="6" t="s">
        <v>2282</v>
      </c>
      <c r="D1701" s="6" t="s">
        <v>651</v>
      </c>
      <c r="E1701" t="s">
        <v>4292</v>
      </c>
      <c r="F1701" s="6">
        <v>396357294.812702</v>
      </c>
      <c r="G1701">
        <f t="shared" si="67"/>
        <v>31159</v>
      </c>
      <c r="H1701">
        <f t="shared" si="68"/>
        <v>31055</v>
      </c>
      <c r="J1701" s="4"/>
    </row>
    <row r="1702" spans="1:10" x14ac:dyDescent="0.3">
      <c r="A1702" s="4">
        <v>31</v>
      </c>
      <c r="B1702" s="4">
        <v>31161</v>
      </c>
      <c r="C1702" s="6" t="s">
        <v>2282</v>
      </c>
      <c r="D1702" s="6" t="s">
        <v>653</v>
      </c>
      <c r="E1702" t="s">
        <v>4293</v>
      </c>
      <c r="F1702" s="6">
        <v>78906148.178762197</v>
      </c>
      <c r="G1702">
        <f t="shared" si="67"/>
        <v>31161</v>
      </c>
      <c r="H1702">
        <f t="shared" si="68"/>
        <v>31079</v>
      </c>
      <c r="J1702" s="4"/>
    </row>
    <row r="1703" spans="1:10" x14ac:dyDescent="0.3">
      <c r="A1703" s="4">
        <v>31</v>
      </c>
      <c r="B1703" s="4">
        <v>31163</v>
      </c>
      <c r="C1703" s="6" t="s">
        <v>2282</v>
      </c>
      <c r="D1703" s="6" t="s">
        <v>654</v>
      </c>
      <c r="E1703" t="s">
        <v>4293</v>
      </c>
      <c r="F1703" s="6">
        <v>45638723.020467803</v>
      </c>
      <c r="G1703">
        <f t="shared" si="67"/>
        <v>31163</v>
      </c>
      <c r="H1703">
        <f t="shared" si="68"/>
        <v>31079</v>
      </c>
      <c r="J1703" s="4"/>
    </row>
    <row r="1704" spans="1:10" x14ac:dyDescent="0.3">
      <c r="A1704" s="4">
        <v>31</v>
      </c>
      <c r="B1704" s="4">
        <v>31165</v>
      </c>
      <c r="C1704" s="6" t="s">
        <v>2282</v>
      </c>
      <c r="D1704" s="6" t="s">
        <v>593</v>
      </c>
      <c r="E1704" t="s">
        <v>4294</v>
      </c>
      <c r="F1704" s="6">
        <v>24657672.021492999</v>
      </c>
      <c r="G1704">
        <f t="shared" si="67"/>
        <v>31165</v>
      </c>
      <c r="H1704">
        <f t="shared" si="68"/>
        <v>31117</v>
      </c>
      <c r="J1704" s="4"/>
    </row>
    <row r="1705" spans="1:10" x14ac:dyDescent="0.3">
      <c r="A1705" s="4">
        <v>31</v>
      </c>
      <c r="B1705" s="4">
        <v>31167</v>
      </c>
      <c r="C1705" s="6" t="s">
        <v>2282</v>
      </c>
      <c r="D1705" s="6" t="s">
        <v>657</v>
      </c>
      <c r="E1705" t="s">
        <v>4293</v>
      </c>
      <c r="F1705" s="6">
        <v>87053244.193217799</v>
      </c>
      <c r="G1705">
        <f t="shared" si="67"/>
        <v>31167</v>
      </c>
      <c r="H1705">
        <f t="shared" si="68"/>
        <v>31079</v>
      </c>
      <c r="J1705" s="4"/>
    </row>
    <row r="1706" spans="1:10" x14ac:dyDescent="0.3">
      <c r="A1706" s="4">
        <v>31</v>
      </c>
      <c r="B1706" s="4">
        <v>31169</v>
      </c>
      <c r="C1706" s="6" t="s">
        <v>2282</v>
      </c>
      <c r="D1706" s="6" t="s">
        <v>1097</v>
      </c>
      <c r="E1706" t="s">
        <v>4293</v>
      </c>
      <c r="F1706" s="6">
        <v>86064626.928160399</v>
      </c>
      <c r="G1706">
        <f t="shared" si="67"/>
        <v>31169</v>
      </c>
      <c r="H1706">
        <f t="shared" si="68"/>
        <v>31079</v>
      </c>
      <c r="J1706" s="4"/>
    </row>
    <row r="1707" spans="1:10" x14ac:dyDescent="0.3">
      <c r="A1707" s="4">
        <v>31</v>
      </c>
      <c r="B1707" s="4">
        <v>31171</v>
      </c>
      <c r="C1707" s="6" t="s">
        <v>2282</v>
      </c>
      <c r="D1707" s="6" t="s">
        <v>408</v>
      </c>
      <c r="E1707" t="s">
        <v>4293</v>
      </c>
      <c r="F1707" s="6">
        <v>29315287.862179302</v>
      </c>
      <c r="G1707">
        <f t="shared" si="67"/>
        <v>31171</v>
      </c>
      <c r="H1707">
        <f t="shared" si="68"/>
        <v>31079</v>
      </c>
      <c r="J1707" s="4"/>
    </row>
    <row r="1708" spans="1:10" x14ac:dyDescent="0.3">
      <c r="A1708" s="4">
        <v>31</v>
      </c>
      <c r="B1708" s="4">
        <v>31173</v>
      </c>
      <c r="C1708" s="6" t="s">
        <v>2282</v>
      </c>
      <c r="D1708" s="6" t="s">
        <v>1098</v>
      </c>
      <c r="E1708" t="s">
        <v>4292</v>
      </c>
      <c r="F1708" s="6">
        <v>77242654.449033603</v>
      </c>
      <c r="G1708">
        <f t="shared" si="67"/>
        <v>31173</v>
      </c>
      <c r="H1708">
        <f t="shared" si="68"/>
        <v>31055</v>
      </c>
      <c r="J1708" s="4"/>
    </row>
    <row r="1709" spans="1:10" x14ac:dyDescent="0.3">
      <c r="A1709" s="4">
        <v>31</v>
      </c>
      <c r="B1709" s="4">
        <v>31175</v>
      </c>
      <c r="C1709" s="6" t="s">
        <v>2282</v>
      </c>
      <c r="D1709" s="6" t="s">
        <v>458</v>
      </c>
      <c r="E1709" t="s">
        <v>4293</v>
      </c>
      <c r="F1709" s="6">
        <v>51263140.028339699</v>
      </c>
      <c r="G1709">
        <f t="shared" si="67"/>
        <v>31175</v>
      </c>
      <c r="H1709">
        <f t="shared" si="68"/>
        <v>31079</v>
      </c>
      <c r="J1709" s="4"/>
    </row>
    <row r="1710" spans="1:10" x14ac:dyDescent="0.3">
      <c r="A1710" s="4">
        <v>31</v>
      </c>
      <c r="B1710" s="4">
        <v>31177</v>
      </c>
      <c r="C1710" s="6" t="s">
        <v>2282</v>
      </c>
      <c r="D1710" s="6" t="s">
        <v>71</v>
      </c>
      <c r="E1710" t="s">
        <v>4443</v>
      </c>
      <c r="F1710" s="6">
        <v>203891779.94423199</v>
      </c>
      <c r="G1710">
        <f t="shared" si="67"/>
        <v>31177</v>
      </c>
      <c r="H1710">
        <f t="shared" si="68"/>
        <v>31153</v>
      </c>
      <c r="J1710" s="4"/>
    </row>
    <row r="1711" spans="1:10" x14ac:dyDescent="0.3">
      <c r="A1711" s="4">
        <v>31</v>
      </c>
      <c r="B1711" s="4">
        <v>31179</v>
      </c>
      <c r="C1711" s="6" t="s">
        <v>2282</v>
      </c>
      <c r="D1711" s="6" t="s">
        <v>419</v>
      </c>
      <c r="E1711" t="s">
        <v>4292</v>
      </c>
      <c r="F1711" s="6">
        <v>90686695.191611499</v>
      </c>
      <c r="G1711">
        <f t="shared" si="67"/>
        <v>31179</v>
      </c>
      <c r="H1711">
        <f t="shared" si="68"/>
        <v>31055</v>
      </c>
      <c r="J1711" s="4"/>
    </row>
    <row r="1712" spans="1:10" x14ac:dyDescent="0.3">
      <c r="A1712" s="4">
        <v>31</v>
      </c>
      <c r="B1712" s="4">
        <v>31181</v>
      </c>
      <c r="C1712" s="6" t="s">
        <v>2282</v>
      </c>
      <c r="D1712" s="6" t="s">
        <v>420</v>
      </c>
      <c r="E1712" t="s">
        <v>4293</v>
      </c>
      <c r="F1712" s="6">
        <v>39912528.244914398</v>
      </c>
      <c r="G1712">
        <f t="shared" si="67"/>
        <v>31181</v>
      </c>
      <c r="H1712">
        <f t="shared" si="68"/>
        <v>31079</v>
      </c>
      <c r="J1712" s="4"/>
    </row>
    <row r="1713" spans="1:10" x14ac:dyDescent="0.3">
      <c r="A1713" s="4">
        <v>31</v>
      </c>
      <c r="B1713" s="4">
        <v>31183</v>
      </c>
      <c r="C1713" s="6" t="s">
        <v>2282</v>
      </c>
      <c r="D1713" s="6" t="s">
        <v>421</v>
      </c>
      <c r="E1713" t="s">
        <v>4293</v>
      </c>
      <c r="F1713" s="6">
        <v>21978452.6097195</v>
      </c>
      <c r="G1713">
        <f t="shared" si="67"/>
        <v>31183</v>
      </c>
      <c r="H1713">
        <f t="shared" si="68"/>
        <v>31079</v>
      </c>
      <c r="J1713" s="4"/>
    </row>
    <row r="1714" spans="1:10" x14ac:dyDescent="0.3">
      <c r="A1714" s="4">
        <v>31</v>
      </c>
      <c r="B1714" s="4">
        <v>31185</v>
      </c>
      <c r="C1714" s="6" t="s">
        <v>2282</v>
      </c>
      <c r="D1714" s="6" t="s">
        <v>795</v>
      </c>
      <c r="E1714" t="s">
        <v>4292</v>
      </c>
      <c r="F1714" s="6">
        <v>363783326.495318</v>
      </c>
      <c r="G1714">
        <f t="shared" si="67"/>
        <v>31185</v>
      </c>
      <c r="H1714">
        <f t="shared" si="68"/>
        <v>31055</v>
      </c>
      <c r="J1714" s="4"/>
    </row>
    <row r="1715" spans="1:10" x14ac:dyDescent="0.3">
      <c r="A1715" s="4">
        <v>32</v>
      </c>
      <c r="B1715" s="4">
        <v>32001</v>
      </c>
      <c r="C1715" s="6" t="s">
        <v>2283</v>
      </c>
      <c r="D1715" s="6" t="s">
        <v>1099</v>
      </c>
      <c r="E1715" t="s">
        <v>4295</v>
      </c>
      <c r="F1715" s="6">
        <v>341755742.34242398</v>
      </c>
      <c r="G1715">
        <f t="shared" si="67"/>
        <v>32001</v>
      </c>
      <c r="H1715">
        <f t="shared" si="68"/>
        <v>32023</v>
      </c>
      <c r="J1715" s="4"/>
    </row>
    <row r="1716" spans="1:10" x14ac:dyDescent="0.3">
      <c r="A1716" s="4">
        <v>32</v>
      </c>
      <c r="B1716" s="4">
        <v>32003</v>
      </c>
      <c r="C1716" s="6" t="s">
        <v>2283</v>
      </c>
      <c r="D1716" s="6" t="s">
        <v>97</v>
      </c>
      <c r="E1716" t="s">
        <v>4444</v>
      </c>
      <c r="F1716" s="6">
        <v>19782864175.754101</v>
      </c>
      <c r="G1716">
        <f t="shared" si="67"/>
        <v>32003</v>
      </c>
      <c r="H1716">
        <f t="shared" si="68"/>
        <v>32003</v>
      </c>
      <c r="J1716" s="4"/>
    </row>
    <row r="1717" spans="1:10" x14ac:dyDescent="0.3">
      <c r="A1717" s="4">
        <v>32</v>
      </c>
      <c r="B1717" s="4">
        <v>32005</v>
      </c>
      <c r="C1717" s="6" t="s">
        <v>2283</v>
      </c>
      <c r="D1717" s="6" t="s">
        <v>220</v>
      </c>
      <c r="E1717" t="s">
        <v>4295</v>
      </c>
      <c r="F1717" s="6">
        <v>543002798.62302601</v>
      </c>
      <c r="G1717">
        <f t="shared" si="67"/>
        <v>32005</v>
      </c>
      <c r="H1717">
        <f t="shared" si="68"/>
        <v>32023</v>
      </c>
      <c r="J1717" s="4"/>
    </row>
    <row r="1718" spans="1:10" x14ac:dyDescent="0.3">
      <c r="A1718" s="4">
        <v>32</v>
      </c>
      <c r="B1718" s="4">
        <v>32007</v>
      </c>
      <c r="C1718" s="6" t="s">
        <v>2283</v>
      </c>
      <c r="D1718" s="6" t="s">
        <v>1100</v>
      </c>
      <c r="E1718" t="s">
        <v>4296</v>
      </c>
      <c r="F1718" s="6">
        <v>855677577.89635301</v>
      </c>
      <c r="G1718">
        <f t="shared" si="67"/>
        <v>32007</v>
      </c>
      <c r="H1718">
        <f t="shared" si="68"/>
        <v>32007</v>
      </c>
      <c r="J1718" s="4"/>
    </row>
    <row r="1719" spans="1:10" x14ac:dyDescent="0.3">
      <c r="A1719" s="4">
        <v>32</v>
      </c>
      <c r="B1719" s="4">
        <v>32009</v>
      </c>
      <c r="C1719" s="6" t="s">
        <v>2283</v>
      </c>
      <c r="D1719" s="6" t="s">
        <v>1101</v>
      </c>
      <c r="E1719" t="s">
        <v>4297</v>
      </c>
      <c r="F1719" s="6">
        <v>98300888.990059197</v>
      </c>
      <c r="G1719">
        <f t="shared" si="67"/>
        <v>32009</v>
      </c>
      <c r="H1719">
        <f t="shared" si="68"/>
        <v>32021</v>
      </c>
      <c r="J1719" s="4"/>
    </row>
    <row r="1720" spans="1:10" x14ac:dyDescent="0.3">
      <c r="A1720" s="4">
        <v>32</v>
      </c>
      <c r="B1720" s="4">
        <v>32011</v>
      </c>
      <c r="C1720" s="6" t="s">
        <v>2283</v>
      </c>
      <c r="D1720" s="6" t="s">
        <v>1102</v>
      </c>
      <c r="E1720" t="s">
        <v>4295</v>
      </c>
      <c r="F1720" s="6">
        <v>139345652.974886</v>
      </c>
      <c r="G1720">
        <f t="shared" si="67"/>
        <v>32011</v>
      </c>
      <c r="H1720">
        <f t="shared" si="68"/>
        <v>32023</v>
      </c>
      <c r="J1720" s="4"/>
    </row>
    <row r="1721" spans="1:10" x14ac:dyDescent="0.3">
      <c r="A1721" s="4">
        <v>32</v>
      </c>
      <c r="B1721" s="4">
        <v>32013</v>
      </c>
      <c r="C1721" s="6" t="s">
        <v>2283</v>
      </c>
      <c r="D1721" s="6" t="s">
        <v>157</v>
      </c>
      <c r="E1721" t="s">
        <v>4295</v>
      </c>
      <c r="F1721" s="6">
        <v>338616927.56000602</v>
      </c>
      <c r="G1721">
        <f t="shared" si="67"/>
        <v>32013</v>
      </c>
      <c r="H1721">
        <f t="shared" si="68"/>
        <v>32023</v>
      </c>
      <c r="J1721" s="4"/>
    </row>
    <row r="1722" spans="1:10" x14ac:dyDescent="0.3">
      <c r="A1722" s="4">
        <v>32</v>
      </c>
      <c r="B1722" s="4">
        <v>32015</v>
      </c>
      <c r="C1722" s="6" t="s">
        <v>2283</v>
      </c>
      <c r="D1722" s="6" t="s">
        <v>1103</v>
      </c>
      <c r="E1722" t="s">
        <v>4295</v>
      </c>
      <c r="F1722" s="6">
        <v>119303107.838203</v>
      </c>
      <c r="G1722">
        <f t="shared" si="67"/>
        <v>32015</v>
      </c>
      <c r="H1722">
        <f t="shared" si="68"/>
        <v>32023</v>
      </c>
      <c r="J1722" s="4"/>
    </row>
    <row r="1723" spans="1:10" x14ac:dyDescent="0.3">
      <c r="A1723" s="4">
        <v>32</v>
      </c>
      <c r="B1723" s="4">
        <v>32017</v>
      </c>
      <c r="C1723" s="6" t="s">
        <v>2283</v>
      </c>
      <c r="D1723" s="6" t="s">
        <v>118</v>
      </c>
      <c r="E1723" t="s">
        <v>4295</v>
      </c>
      <c r="F1723" s="6">
        <v>120666011.481644</v>
      </c>
      <c r="G1723">
        <f t="shared" si="67"/>
        <v>32017</v>
      </c>
      <c r="H1723">
        <f t="shared" si="68"/>
        <v>32023</v>
      </c>
      <c r="J1723" s="4"/>
    </row>
    <row r="1724" spans="1:10" x14ac:dyDescent="0.3">
      <c r="A1724" s="4">
        <v>32</v>
      </c>
      <c r="B1724" s="4">
        <v>32019</v>
      </c>
      <c r="C1724" s="6" t="s">
        <v>2283</v>
      </c>
      <c r="D1724" s="6" t="s">
        <v>579</v>
      </c>
      <c r="E1724" t="s">
        <v>4295</v>
      </c>
      <c r="F1724" s="6">
        <v>509027069.26125401</v>
      </c>
      <c r="G1724">
        <f t="shared" si="67"/>
        <v>32019</v>
      </c>
      <c r="H1724">
        <f t="shared" si="68"/>
        <v>32023</v>
      </c>
      <c r="J1724" s="4"/>
    </row>
    <row r="1725" spans="1:10" x14ac:dyDescent="0.3">
      <c r="A1725" s="4">
        <v>32</v>
      </c>
      <c r="B1725" s="4">
        <v>32021</v>
      </c>
      <c r="C1725" s="6" t="s">
        <v>2283</v>
      </c>
      <c r="D1725" s="6" t="s">
        <v>237</v>
      </c>
      <c r="E1725" t="s">
        <v>4297</v>
      </c>
      <c r="F1725" s="6">
        <v>128652116.44069099</v>
      </c>
      <c r="G1725">
        <f t="shared" si="67"/>
        <v>32021</v>
      </c>
      <c r="H1725">
        <f t="shared" si="68"/>
        <v>32021</v>
      </c>
      <c r="J1725" s="4"/>
    </row>
    <row r="1726" spans="1:10" x14ac:dyDescent="0.3">
      <c r="A1726" s="4">
        <v>32</v>
      </c>
      <c r="B1726" s="4">
        <v>32023</v>
      </c>
      <c r="C1726" s="6" t="s">
        <v>2283</v>
      </c>
      <c r="D1726" s="6" t="s">
        <v>1104</v>
      </c>
      <c r="E1726" t="s">
        <v>4295</v>
      </c>
      <c r="F1726" s="6">
        <v>588605704.57851398</v>
      </c>
      <c r="G1726">
        <f t="shared" si="67"/>
        <v>32023</v>
      </c>
      <c r="H1726">
        <f t="shared" si="68"/>
        <v>32023</v>
      </c>
      <c r="J1726" s="4"/>
    </row>
    <row r="1727" spans="1:10" x14ac:dyDescent="0.3">
      <c r="A1727" s="4">
        <v>32</v>
      </c>
      <c r="B1727" s="4">
        <v>32027</v>
      </c>
      <c r="C1727" s="6" t="s">
        <v>2283</v>
      </c>
      <c r="D1727" s="6" t="s">
        <v>1105</v>
      </c>
      <c r="E1727" t="s">
        <v>4295</v>
      </c>
      <c r="F1727" s="6">
        <v>271632732.52635801</v>
      </c>
      <c r="G1727">
        <f t="shared" si="67"/>
        <v>32027</v>
      </c>
      <c r="H1727">
        <f t="shared" si="68"/>
        <v>32023</v>
      </c>
      <c r="J1727" s="4"/>
    </row>
    <row r="1728" spans="1:10" x14ac:dyDescent="0.3">
      <c r="A1728" s="4">
        <v>32</v>
      </c>
      <c r="B1728" s="4">
        <v>32029</v>
      </c>
      <c r="C1728" s="6" t="s">
        <v>2283</v>
      </c>
      <c r="D1728" s="6" t="s">
        <v>1106</v>
      </c>
      <c r="E1728" t="s">
        <v>4295</v>
      </c>
      <c r="F1728" s="6">
        <v>46191664.2143787</v>
      </c>
      <c r="G1728">
        <f t="shared" si="67"/>
        <v>32029</v>
      </c>
      <c r="H1728">
        <f t="shared" si="68"/>
        <v>32023</v>
      </c>
      <c r="J1728" s="4"/>
    </row>
    <row r="1729" spans="1:10" x14ac:dyDescent="0.3">
      <c r="A1729" s="4">
        <v>32</v>
      </c>
      <c r="B1729" s="4">
        <v>32031</v>
      </c>
      <c r="C1729" s="6" t="s">
        <v>2283</v>
      </c>
      <c r="D1729" s="6" t="s">
        <v>1107</v>
      </c>
      <c r="E1729" t="s">
        <v>4445</v>
      </c>
      <c r="F1729" s="6">
        <v>3594784094.8912101</v>
      </c>
      <c r="G1729">
        <f t="shared" si="67"/>
        <v>32031</v>
      </c>
      <c r="H1729">
        <f t="shared" si="68"/>
        <v>32031</v>
      </c>
      <c r="J1729" s="4"/>
    </row>
    <row r="1730" spans="1:10" x14ac:dyDescent="0.3">
      <c r="A1730" s="4">
        <v>32</v>
      </c>
      <c r="B1730" s="4">
        <v>32033</v>
      </c>
      <c r="C1730" s="6" t="s">
        <v>2283</v>
      </c>
      <c r="D1730" s="6" t="s">
        <v>1108</v>
      </c>
      <c r="E1730" t="s">
        <v>4295</v>
      </c>
      <c r="F1730" s="6">
        <v>158400741.23184901</v>
      </c>
      <c r="G1730">
        <f t="shared" ref="G1730:G1793" si="69">B1730</f>
        <v>32033</v>
      </c>
      <c r="H1730">
        <f t="shared" si="68"/>
        <v>32023</v>
      </c>
      <c r="J1730" s="4"/>
    </row>
    <row r="1731" spans="1:10" x14ac:dyDescent="0.3">
      <c r="A1731" s="4">
        <v>32</v>
      </c>
      <c r="B1731" s="4">
        <v>32510</v>
      </c>
      <c r="C1731" s="6" t="s">
        <v>2283</v>
      </c>
      <c r="D1731" s="6" t="s">
        <v>1109</v>
      </c>
      <c r="E1731" t="s">
        <v>4295</v>
      </c>
      <c r="F1731" s="6">
        <v>470837583.50025803</v>
      </c>
      <c r="G1731">
        <f t="shared" si="69"/>
        <v>32510</v>
      </c>
      <c r="H1731">
        <f t="shared" ref="H1731:H1794" si="70">VLOOKUP(E1731,$M$1:$O$412,3,FALSE)</f>
        <v>32023</v>
      </c>
      <c r="J1731" s="4"/>
    </row>
    <row r="1732" spans="1:10" x14ac:dyDescent="0.3">
      <c r="A1732" s="4">
        <v>33</v>
      </c>
      <c r="B1732" s="4">
        <v>33001</v>
      </c>
      <c r="C1732" s="6" t="s">
        <v>2284</v>
      </c>
      <c r="D1732" s="6" t="s">
        <v>1110</v>
      </c>
      <c r="E1732" t="s">
        <v>4298</v>
      </c>
      <c r="F1732" s="6">
        <v>690455169.99636602</v>
      </c>
      <c r="G1732">
        <f t="shared" si="69"/>
        <v>33001</v>
      </c>
      <c r="H1732">
        <f t="shared" si="70"/>
        <v>33001</v>
      </c>
      <c r="J1732" s="4"/>
    </row>
    <row r="1733" spans="1:10" x14ac:dyDescent="0.3">
      <c r="A1733" s="4">
        <v>33</v>
      </c>
      <c r="B1733" s="4">
        <v>33003</v>
      </c>
      <c r="C1733" s="6" t="s">
        <v>2284</v>
      </c>
      <c r="D1733" s="6" t="s">
        <v>95</v>
      </c>
      <c r="E1733" t="s">
        <v>4298</v>
      </c>
      <c r="F1733" s="6">
        <v>538530855.00244105</v>
      </c>
      <c r="G1733">
        <f t="shared" si="69"/>
        <v>33003</v>
      </c>
      <c r="H1733">
        <f t="shared" si="70"/>
        <v>33001</v>
      </c>
      <c r="J1733" s="4"/>
    </row>
    <row r="1734" spans="1:10" x14ac:dyDescent="0.3">
      <c r="A1734" s="4">
        <v>33</v>
      </c>
      <c r="B1734" s="4">
        <v>33005</v>
      </c>
      <c r="C1734" s="6" t="s">
        <v>2284</v>
      </c>
      <c r="D1734" s="6" t="s">
        <v>1111</v>
      </c>
      <c r="E1734" t="s">
        <v>4298</v>
      </c>
      <c r="F1734" s="6">
        <v>687267624.99849403</v>
      </c>
      <c r="G1734">
        <f t="shared" si="69"/>
        <v>33005</v>
      </c>
      <c r="H1734">
        <f t="shared" si="70"/>
        <v>33001</v>
      </c>
      <c r="J1734" s="4"/>
    </row>
    <row r="1735" spans="1:10" x14ac:dyDescent="0.3">
      <c r="A1735" s="4">
        <v>33</v>
      </c>
      <c r="B1735" s="4">
        <v>33007</v>
      </c>
      <c r="C1735" s="6" t="s">
        <v>2284</v>
      </c>
      <c r="D1735" s="6" t="s">
        <v>1112</v>
      </c>
      <c r="E1735" t="s">
        <v>4298</v>
      </c>
      <c r="F1735" s="6">
        <v>345893344.99644703</v>
      </c>
      <c r="G1735">
        <f t="shared" si="69"/>
        <v>33007</v>
      </c>
      <c r="H1735">
        <f t="shared" si="70"/>
        <v>33001</v>
      </c>
      <c r="J1735" s="4"/>
    </row>
    <row r="1736" spans="1:10" x14ac:dyDescent="0.3">
      <c r="A1736" s="4">
        <v>33</v>
      </c>
      <c r="B1736" s="4">
        <v>33009</v>
      </c>
      <c r="C1736" s="6" t="s">
        <v>2284</v>
      </c>
      <c r="D1736" s="6" t="s">
        <v>1113</v>
      </c>
      <c r="E1736" t="s">
        <v>4299</v>
      </c>
      <c r="F1736" s="6">
        <v>1031463719.99848</v>
      </c>
      <c r="G1736">
        <f t="shared" si="69"/>
        <v>33009</v>
      </c>
      <c r="H1736">
        <f t="shared" si="70"/>
        <v>33009</v>
      </c>
      <c r="J1736" s="4"/>
    </row>
    <row r="1737" spans="1:10" x14ac:dyDescent="0.3">
      <c r="A1737" s="4">
        <v>33</v>
      </c>
      <c r="B1737" s="4">
        <v>33011</v>
      </c>
      <c r="C1737" s="6" t="s">
        <v>2284</v>
      </c>
      <c r="D1737" s="6" t="s">
        <v>291</v>
      </c>
      <c r="E1737" t="s">
        <v>4300</v>
      </c>
      <c r="F1737" s="6">
        <v>3329516495.0043101</v>
      </c>
      <c r="G1737">
        <f t="shared" si="69"/>
        <v>33011</v>
      </c>
      <c r="H1737">
        <f t="shared" si="70"/>
        <v>33015</v>
      </c>
      <c r="J1737" s="4"/>
    </row>
    <row r="1738" spans="1:10" x14ac:dyDescent="0.3">
      <c r="A1738" s="4">
        <v>33</v>
      </c>
      <c r="B1738" s="4">
        <v>33013</v>
      </c>
      <c r="C1738" s="6" t="s">
        <v>2284</v>
      </c>
      <c r="D1738" s="6" t="s">
        <v>1114</v>
      </c>
      <c r="E1738" t="s">
        <v>4300</v>
      </c>
      <c r="F1738" s="6">
        <v>2118725719.98879</v>
      </c>
      <c r="G1738">
        <f t="shared" si="69"/>
        <v>33013</v>
      </c>
      <c r="H1738">
        <f t="shared" si="70"/>
        <v>33015</v>
      </c>
      <c r="J1738" s="4"/>
    </row>
    <row r="1739" spans="1:10" x14ac:dyDescent="0.3">
      <c r="A1739" s="4">
        <v>33</v>
      </c>
      <c r="B1739" s="4">
        <v>33015</v>
      </c>
      <c r="C1739" s="6" t="s">
        <v>2284</v>
      </c>
      <c r="D1739" s="6" t="s">
        <v>1115</v>
      </c>
      <c r="E1739" t="s">
        <v>4300</v>
      </c>
      <c r="F1739" s="6">
        <v>3636205554.99931</v>
      </c>
      <c r="G1739">
        <f t="shared" si="69"/>
        <v>33015</v>
      </c>
      <c r="H1739">
        <f t="shared" si="70"/>
        <v>33015</v>
      </c>
      <c r="J1739" s="4"/>
    </row>
    <row r="1740" spans="1:10" x14ac:dyDescent="0.3">
      <c r="A1740" s="4">
        <v>33</v>
      </c>
      <c r="B1740" s="4">
        <v>33017</v>
      </c>
      <c r="C1740" s="6" t="s">
        <v>2284</v>
      </c>
      <c r="D1740" s="6" t="s">
        <v>1116</v>
      </c>
      <c r="E1740" t="s">
        <v>4446</v>
      </c>
      <c r="F1740" s="6">
        <v>1097972194.9904001</v>
      </c>
      <c r="G1740">
        <f t="shared" si="69"/>
        <v>33017</v>
      </c>
      <c r="H1740">
        <f t="shared" si="70"/>
        <v>33017</v>
      </c>
      <c r="J1740" s="4"/>
    </row>
    <row r="1741" spans="1:10" x14ac:dyDescent="0.3">
      <c r="A1741" s="4">
        <v>33</v>
      </c>
      <c r="B1741" s="4">
        <v>33019</v>
      </c>
      <c r="C1741" s="6" t="s">
        <v>2284</v>
      </c>
      <c r="D1741" s="6" t="s">
        <v>545</v>
      </c>
      <c r="E1741" t="s">
        <v>4298</v>
      </c>
      <c r="F1741" s="6">
        <v>381987099.99950999</v>
      </c>
      <c r="G1741">
        <f t="shared" si="69"/>
        <v>33019</v>
      </c>
      <c r="H1741">
        <f t="shared" si="70"/>
        <v>33001</v>
      </c>
      <c r="J1741" s="4"/>
    </row>
    <row r="1742" spans="1:10" x14ac:dyDescent="0.3">
      <c r="A1742" s="4">
        <v>34</v>
      </c>
      <c r="B1742" s="4">
        <v>34001</v>
      </c>
      <c r="C1742" s="6" t="s">
        <v>2285</v>
      </c>
      <c r="D1742" s="6" t="s">
        <v>1117</v>
      </c>
      <c r="E1742" t="s">
        <v>4447</v>
      </c>
      <c r="F1742" s="6">
        <v>2759036904.2872901</v>
      </c>
      <c r="G1742">
        <f t="shared" si="69"/>
        <v>34001</v>
      </c>
      <c r="H1742">
        <f t="shared" si="70"/>
        <v>34007</v>
      </c>
      <c r="J1742" s="4"/>
    </row>
    <row r="1743" spans="1:10" x14ac:dyDescent="0.3">
      <c r="A1743" s="4">
        <v>34</v>
      </c>
      <c r="B1743" s="4">
        <v>34003</v>
      </c>
      <c r="C1743" s="6" t="s">
        <v>2285</v>
      </c>
      <c r="D1743" s="6" t="s">
        <v>1118</v>
      </c>
      <c r="E1743" t="s">
        <v>4448</v>
      </c>
      <c r="F1743" s="6">
        <v>7519827036.4622803</v>
      </c>
      <c r="G1743">
        <f t="shared" si="69"/>
        <v>34003</v>
      </c>
      <c r="H1743">
        <f t="shared" si="70"/>
        <v>34023</v>
      </c>
      <c r="J1743" s="4"/>
    </row>
    <row r="1744" spans="1:10" x14ac:dyDescent="0.3">
      <c r="A1744" s="4">
        <v>34</v>
      </c>
      <c r="B1744" s="4">
        <v>34005</v>
      </c>
      <c r="C1744" s="6" t="s">
        <v>2285</v>
      </c>
      <c r="D1744" s="6" t="s">
        <v>1119</v>
      </c>
      <c r="E1744" t="s">
        <v>4449</v>
      </c>
      <c r="F1744" s="6">
        <v>4912957063.6736403</v>
      </c>
      <c r="G1744">
        <f t="shared" si="69"/>
        <v>34005</v>
      </c>
      <c r="H1744">
        <f t="shared" si="70"/>
        <v>34025</v>
      </c>
      <c r="J1744" s="4"/>
    </row>
    <row r="1745" spans="1:10" x14ac:dyDescent="0.3">
      <c r="A1745" s="4">
        <v>34</v>
      </c>
      <c r="B1745" s="4">
        <v>34007</v>
      </c>
      <c r="C1745" s="6" t="s">
        <v>2285</v>
      </c>
      <c r="D1745" s="6" t="s">
        <v>333</v>
      </c>
      <c r="E1745" t="s">
        <v>4447</v>
      </c>
      <c r="F1745" s="6">
        <v>4123791115.76089</v>
      </c>
      <c r="G1745">
        <f t="shared" si="69"/>
        <v>34007</v>
      </c>
      <c r="H1745">
        <f t="shared" si="70"/>
        <v>34007</v>
      </c>
      <c r="J1745" s="4"/>
    </row>
    <row r="1746" spans="1:10" x14ac:dyDescent="0.3">
      <c r="A1746" s="4">
        <v>34</v>
      </c>
      <c r="B1746" s="4">
        <v>34009</v>
      </c>
      <c r="C1746" s="6" t="s">
        <v>2285</v>
      </c>
      <c r="D1746" s="6" t="s">
        <v>1120</v>
      </c>
      <c r="E1746" t="s">
        <v>4450</v>
      </c>
      <c r="F1746" s="6">
        <v>1112793352.391</v>
      </c>
      <c r="G1746">
        <f t="shared" si="69"/>
        <v>34009</v>
      </c>
      <c r="H1746">
        <f t="shared" si="70"/>
        <v>34009</v>
      </c>
      <c r="J1746" s="4"/>
    </row>
    <row r="1747" spans="1:10" x14ac:dyDescent="0.3">
      <c r="A1747" s="4">
        <v>34</v>
      </c>
      <c r="B1747" s="4">
        <v>34011</v>
      </c>
      <c r="C1747" s="6" t="s">
        <v>2285</v>
      </c>
      <c r="D1747" s="6" t="s">
        <v>468</v>
      </c>
      <c r="E1747" t="s">
        <v>4451</v>
      </c>
      <c r="F1747" s="6">
        <v>1177820361.71455</v>
      </c>
      <c r="G1747">
        <f t="shared" si="69"/>
        <v>34011</v>
      </c>
      <c r="H1747">
        <f t="shared" si="70"/>
        <v>34011</v>
      </c>
      <c r="J1747" s="4"/>
    </row>
    <row r="1748" spans="1:10" x14ac:dyDescent="0.3">
      <c r="A1748" s="4">
        <v>34</v>
      </c>
      <c r="B1748" s="4">
        <v>34013</v>
      </c>
      <c r="C1748" s="6" t="s">
        <v>2285</v>
      </c>
      <c r="D1748" s="6" t="s">
        <v>817</v>
      </c>
      <c r="E1748" t="s">
        <v>4452</v>
      </c>
      <c r="F1748" s="6">
        <v>4988810849.1275902</v>
      </c>
      <c r="G1748">
        <f t="shared" si="69"/>
        <v>34013</v>
      </c>
      <c r="H1748">
        <f t="shared" si="70"/>
        <v>34013</v>
      </c>
      <c r="J1748" s="4"/>
    </row>
    <row r="1749" spans="1:10" x14ac:dyDescent="0.3">
      <c r="A1749" s="4">
        <v>34</v>
      </c>
      <c r="B1749" s="4">
        <v>34015</v>
      </c>
      <c r="C1749" s="6" t="s">
        <v>2285</v>
      </c>
      <c r="D1749" s="6" t="s">
        <v>1121</v>
      </c>
      <c r="E1749" t="s">
        <v>4453</v>
      </c>
      <c r="F1749" s="6">
        <v>3060419879.7143698</v>
      </c>
      <c r="G1749">
        <f t="shared" si="69"/>
        <v>34015</v>
      </c>
      <c r="H1749">
        <f t="shared" si="70"/>
        <v>34015</v>
      </c>
      <c r="J1749" s="4"/>
    </row>
    <row r="1750" spans="1:10" x14ac:dyDescent="0.3">
      <c r="A1750" s="4">
        <v>34</v>
      </c>
      <c r="B1750" s="4">
        <v>34017</v>
      </c>
      <c r="C1750" s="6" t="s">
        <v>2285</v>
      </c>
      <c r="D1750" s="6" t="s">
        <v>1122</v>
      </c>
      <c r="E1750" t="s">
        <v>4452</v>
      </c>
      <c r="F1750" s="6">
        <v>2218894291.7519398</v>
      </c>
      <c r="G1750">
        <f t="shared" si="69"/>
        <v>34017</v>
      </c>
      <c r="H1750">
        <f t="shared" si="70"/>
        <v>34013</v>
      </c>
      <c r="J1750" s="4"/>
    </row>
    <row r="1751" spans="1:10" x14ac:dyDescent="0.3">
      <c r="A1751" s="4">
        <v>34</v>
      </c>
      <c r="B1751" s="4">
        <v>34019</v>
      </c>
      <c r="C1751" s="6" t="s">
        <v>2285</v>
      </c>
      <c r="D1751" s="6" t="s">
        <v>1123</v>
      </c>
      <c r="E1751" t="s">
        <v>4454</v>
      </c>
      <c r="F1751" s="6">
        <v>1955641562.07778</v>
      </c>
      <c r="G1751">
        <f t="shared" si="69"/>
        <v>34019</v>
      </c>
      <c r="H1751">
        <f t="shared" si="70"/>
        <v>34019</v>
      </c>
      <c r="J1751" s="4"/>
    </row>
    <row r="1752" spans="1:10" x14ac:dyDescent="0.3">
      <c r="A1752" s="4">
        <v>34</v>
      </c>
      <c r="B1752" s="4">
        <v>34021</v>
      </c>
      <c r="C1752" s="6" t="s">
        <v>2285</v>
      </c>
      <c r="D1752" s="6" t="s">
        <v>494</v>
      </c>
      <c r="E1752" t="s">
        <v>4447</v>
      </c>
      <c r="F1752" s="6">
        <v>3650063150.4815402</v>
      </c>
      <c r="G1752">
        <f t="shared" si="69"/>
        <v>34021</v>
      </c>
      <c r="H1752">
        <f t="shared" si="70"/>
        <v>34007</v>
      </c>
      <c r="J1752" s="4"/>
    </row>
    <row r="1753" spans="1:10" x14ac:dyDescent="0.3">
      <c r="A1753" s="4">
        <v>34</v>
      </c>
      <c r="B1753" s="4">
        <v>34023</v>
      </c>
      <c r="C1753" s="6" t="s">
        <v>2285</v>
      </c>
      <c r="D1753" s="6" t="s">
        <v>260</v>
      </c>
      <c r="E1753" t="s">
        <v>4448</v>
      </c>
      <c r="F1753" s="6">
        <v>8223043978.7115602</v>
      </c>
      <c r="G1753">
        <f t="shared" si="69"/>
        <v>34023</v>
      </c>
      <c r="H1753">
        <f t="shared" si="70"/>
        <v>34023</v>
      </c>
      <c r="J1753" s="4"/>
    </row>
    <row r="1754" spans="1:10" x14ac:dyDescent="0.3">
      <c r="A1754" s="4">
        <v>34</v>
      </c>
      <c r="B1754" s="4">
        <v>34025</v>
      </c>
      <c r="C1754" s="6" t="s">
        <v>2285</v>
      </c>
      <c r="D1754" s="6" t="s">
        <v>1124</v>
      </c>
      <c r="E1754" t="s">
        <v>4449</v>
      </c>
      <c r="F1754" s="6">
        <v>6715510986.3848305</v>
      </c>
      <c r="G1754">
        <f t="shared" si="69"/>
        <v>34025</v>
      </c>
      <c r="H1754">
        <f t="shared" si="70"/>
        <v>34025</v>
      </c>
      <c r="J1754" s="4"/>
    </row>
    <row r="1755" spans="1:10" x14ac:dyDescent="0.3">
      <c r="A1755" s="4">
        <v>34</v>
      </c>
      <c r="B1755" s="4">
        <v>34027</v>
      </c>
      <c r="C1755" s="6" t="s">
        <v>2285</v>
      </c>
      <c r="D1755" s="6" t="s">
        <v>633</v>
      </c>
      <c r="E1755" t="s">
        <v>4448</v>
      </c>
      <c r="F1755" s="6">
        <v>5319764973.1220303</v>
      </c>
      <c r="G1755">
        <f t="shared" si="69"/>
        <v>34027</v>
      </c>
      <c r="H1755">
        <f t="shared" si="70"/>
        <v>34023</v>
      </c>
      <c r="J1755" s="4"/>
    </row>
    <row r="1756" spans="1:10" x14ac:dyDescent="0.3">
      <c r="A1756" s="4">
        <v>34</v>
      </c>
      <c r="B1756" s="4">
        <v>34029</v>
      </c>
      <c r="C1756" s="6" t="s">
        <v>2285</v>
      </c>
      <c r="D1756" s="6" t="s">
        <v>1125</v>
      </c>
      <c r="E1756" t="s">
        <v>4449</v>
      </c>
      <c r="F1756" s="6">
        <v>4886913969.1950598</v>
      </c>
      <c r="G1756">
        <f t="shared" si="69"/>
        <v>34029</v>
      </c>
      <c r="H1756">
        <f t="shared" si="70"/>
        <v>34025</v>
      </c>
      <c r="J1756" s="4"/>
    </row>
    <row r="1757" spans="1:10" x14ac:dyDescent="0.3">
      <c r="A1757" s="4">
        <v>34</v>
      </c>
      <c r="B1757" s="4">
        <v>34031</v>
      </c>
      <c r="C1757" s="6" t="s">
        <v>2285</v>
      </c>
      <c r="D1757" s="6" t="s">
        <v>1126</v>
      </c>
      <c r="E1757" t="s">
        <v>4452</v>
      </c>
      <c r="F1757" s="6">
        <v>2866275302.1739702</v>
      </c>
      <c r="G1757">
        <f t="shared" si="69"/>
        <v>34031</v>
      </c>
      <c r="H1757">
        <f t="shared" si="70"/>
        <v>34013</v>
      </c>
      <c r="J1757" s="4"/>
    </row>
    <row r="1758" spans="1:10" x14ac:dyDescent="0.3">
      <c r="A1758" s="4">
        <v>34</v>
      </c>
      <c r="B1758" s="4">
        <v>34033</v>
      </c>
      <c r="C1758" s="6" t="s">
        <v>2285</v>
      </c>
      <c r="D1758" s="6" t="s">
        <v>1127</v>
      </c>
      <c r="E1758" t="s">
        <v>4451</v>
      </c>
      <c r="F1758" s="6">
        <v>817881431.84061301</v>
      </c>
      <c r="G1758">
        <f t="shared" si="69"/>
        <v>34033</v>
      </c>
      <c r="H1758">
        <f t="shared" si="70"/>
        <v>34011</v>
      </c>
      <c r="J1758" s="4"/>
    </row>
    <row r="1759" spans="1:10" x14ac:dyDescent="0.3">
      <c r="A1759" s="4">
        <v>34</v>
      </c>
      <c r="B1759" s="4">
        <v>34035</v>
      </c>
      <c r="C1759" s="6" t="s">
        <v>2285</v>
      </c>
      <c r="D1759" s="6" t="s">
        <v>793</v>
      </c>
      <c r="E1759" t="s">
        <v>4448</v>
      </c>
      <c r="F1759" s="6">
        <v>3444909192.2902899</v>
      </c>
      <c r="G1759">
        <f t="shared" si="69"/>
        <v>34035</v>
      </c>
      <c r="H1759">
        <f t="shared" si="70"/>
        <v>34023</v>
      </c>
      <c r="J1759" s="4"/>
    </row>
    <row r="1760" spans="1:10" x14ac:dyDescent="0.3">
      <c r="A1760" s="4">
        <v>34</v>
      </c>
      <c r="B1760" s="4">
        <v>34037</v>
      </c>
      <c r="C1760" s="6" t="s">
        <v>2285</v>
      </c>
      <c r="D1760" s="6" t="s">
        <v>267</v>
      </c>
      <c r="E1760" t="s">
        <v>4449</v>
      </c>
      <c r="F1760" s="6">
        <v>1235114015.0954399</v>
      </c>
      <c r="G1760">
        <f t="shared" si="69"/>
        <v>34037</v>
      </c>
      <c r="H1760">
        <f t="shared" si="70"/>
        <v>34025</v>
      </c>
      <c r="J1760" s="4"/>
    </row>
    <row r="1761" spans="1:10" x14ac:dyDescent="0.3">
      <c r="A1761" s="4">
        <v>34</v>
      </c>
      <c r="B1761" s="4">
        <v>34039</v>
      </c>
      <c r="C1761" s="6" t="s">
        <v>2285</v>
      </c>
      <c r="D1761" s="6" t="s">
        <v>141</v>
      </c>
      <c r="E1761" t="s">
        <v>4452</v>
      </c>
      <c r="F1761" s="6">
        <v>4426447213.4974699</v>
      </c>
      <c r="G1761">
        <f t="shared" si="69"/>
        <v>34039</v>
      </c>
      <c r="H1761">
        <f t="shared" si="70"/>
        <v>34013</v>
      </c>
      <c r="J1761" s="4"/>
    </row>
    <row r="1762" spans="1:10" x14ac:dyDescent="0.3">
      <c r="A1762" s="4">
        <v>34</v>
      </c>
      <c r="B1762" s="4">
        <v>34041</v>
      </c>
      <c r="C1762" s="6" t="s">
        <v>2285</v>
      </c>
      <c r="D1762" s="6" t="s">
        <v>418</v>
      </c>
      <c r="E1762" t="s">
        <v>4447</v>
      </c>
      <c r="F1762" s="6">
        <v>1466079326.34061</v>
      </c>
      <c r="G1762">
        <f t="shared" si="69"/>
        <v>34041</v>
      </c>
      <c r="H1762">
        <f t="shared" si="70"/>
        <v>34007</v>
      </c>
      <c r="J1762" s="4"/>
    </row>
    <row r="1763" spans="1:10" x14ac:dyDescent="0.3">
      <c r="A1763" s="4">
        <v>35</v>
      </c>
      <c r="B1763" s="4">
        <v>35001</v>
      </c>
      <c r="C1763" s="6" t="s">
        <v>2286</v>
      </c>
      <c r="D1763" s="6" t="s">
        <v>1128</v>
      </c>
      <c r="E1763" t="s">
        <v>4455</v>
      </c>
      <c r="F1763" s="6">
        <v>5307960824.1743002</v>
      </c>
      <c r="G1763">
        <f t="shared" si="69"/>
        <v>35001</v>
      </c>
      <c r="H1763">
        <f t="shared" si="70"/>
        <v>35001</v>
      </c>
      <c r="J1763" s="4"/>
    </row>
    <row r="1764" spans="1:10" x14ac:dyDescent="0.3">
      <c r="A1764" s="4">
        <v>35</v>
      </c>
      <c r="B1764" s="4">
        <v>35003</v>
      </c>
      <c r="C1764" s="6" t="s">
        <v>2286</v>
      </c>
      <c r="D1764" s="6" t="s">
        <v>1129</v>
      </c>
      <c r="E1764" t="s">
        <v>4301</v>
      </c>
      <c r="F1764" s="6">
        <v>67505273.047014207</v>
      </c>
      <c r="G1764">
        <f t="shared" si="69"/>
        <v>35003</v>
      </c>
      <c r="H1764">
        <f t="shared" si="70"/>
        <v>35003</v>
      </c>
      <c r="J1764" s="4"/>
    </row>
    <row r="1765" spans="1:10" x14ac:dyDescent="0.3">
      <c r="A1765" s="4">
        <v>35</v>
      </c>
      <c r="B1765" s="4">
        <v>35005</v>
      </c>
      <c r="C1765" s="6" t="s">
        <v>2286</v>
      </c>
      <c r="D1765" s="6" t="s">
        <v>1130</v>
      </c>
      <c r="E1765" t="s">
        <v>4302</v>
      </c>
      <c r="F1765" s="6">
        <v>754610667.94954097</v>
      </c>
      <c r="G1765">
        <f t="shared" si="69"/>
        <v>35005</v>
      </c>
      <c r="H1765">
        <f t="shared" si="70"/>
        <v>35013</v>
      </c>
      <c r="J1765" s="4"/>
    </row>
    <row r="1766" spans="1:10" x14ac:dyDescent="0.3">
      <c r="A1766" s="4">
        <v>35</v>
      </c>
      <c r="B1766" s="4">
        <v>35006</v>
      </c>
      <c r="C1766" s="6" t="s">
        <v>2286</v>
      </c>
      <c r="D1766" s="6" t="s">
        <v>1131</v>
      </c>
      <c r="E1766" t="s">
        <v>4302</v>
      </c>
      <c r="F1766" s="6">
        <v>746477047.94985902</v>
      </c>
      <c r="G1766">
        <f t="shared" si="69"/>
        <v>35006</v>
      </c>
      <c r="H1766">
        <f t="shared" si="70"/>
        <v>35013</v>
      </c>
      <c r="J1766" s="4"/>
    </row>
    <row r="1767" spans="1:10" x14ac:dyDescent="0.3">
      <c r="A1767" s="4">
        <v>35</v>
      </c>
      <c r="B1767" s="4">
        <v>35007</v>
      </c>
      <c r="C1767" s="6" t="s">
        <v>2286</v>
      </c>
      <c r="D1767" s="6" t="s">
        <v>1066</v>
      </c>
      <c r="E1767" t="s">
        <v>4303</v>
      </c>
      <c r="F1767" s="6">
        <v>300091789.81165397</v>
      </c>
      <c r="G1767">
        <f t="shared" si="69"/>
        <v>35007</v>
      </c>
      <c r="H1767">
        <f t="shared" si="70"/>
        <v>35061</v>
      </c>
      <c r="J1767" s="4"/>
    </row>
    <row r="1768" spans="1:10" x14ac:dyDescent="0.3">
      <c r="A1768" s="4">
        <v>35</v>
      </c>
      <c r="B1768" s="4">
        <v>35009</v>
      </c>
      <c r="C1768" s="6" t="s">
        <v>2286</v>
      </c>
      <c r="D1768" s="6" t="s">
        <v>1132</v>
      </c>
      <c r="E1768" t="s">
        <v>4302</v>
      </c>
      <c r="F1768" s="6">
        <v>450913902.661304</v>
      </c>
      <c r="G1768">
        <f t="shared" si="69"/>
        <v>35009</v>
      </c>
      <c r="H1768">
        <f t="shared" si="70"/>
        <v>35013</v>
      </c>
      <c r="J1768" s="4"/>
    </row>
    <row r="1769" spans="1:10" x14ac:dyDescent="0.3">
      <c r="A1769" s="4">
        <v>35</v>
      </c>
      <c r="B1769" s="4">
        <v>35011</v>
      </c>
      <c r="C1769" s="6" t="s">
        <v>2286</v>
      </c>
      <c r="D1769" s="6" t="s">
        <v>1133</v>
      </c>
      <c r="E1769" t="s">
        <v>4303</v>
      </c>
      <c r="F1769" s="6">
        <v>73079958.836592302</v>
      </c>
      <c r="G1769">
        <f t="shared" si="69"/>
        <v>35011</v>
      </c>
      <c r="H1769">
        <f t="shared" si="70"/>
        <v>35061</v>
      </c>
      <c r="J1769" s="4"/>
    </row>
    <row r="1770" spans="1:10" x14ac:dyDescent="0.3">
      <c r="A1770" s="4">
        <v>35</v>
      </c>
      <c r="B1770" s="4">
        <v>35013</v>
      </c>
      <c r="C1770" s="6" t="s">
        <v>2286</v>
      </c>
      <c r="D1770" s="6" t="s">
        <v>1134</v>
      </c>
      <c r="E1770" t="s">
        <v>4302</v>
      </c>
      <c r="F1770" s="6">
        <v>2224797355.9283199</v>
      </c>
      <c r="G1770">
        <f t="shared" si="69"/>
        <v>35013</v>
      </c>
      <c r="H1770">
        <f t="shared" si="70"/>
        <v>35013</v>
      </c>
      <c r="J1770" s="4"/>
    </row>
    <row r="1771" spans="1:10" x14ac:dyDescent="0.3">
      <c r="A1771" s="4">
        <v>35</v>
      </c>
      <c r="B1771" s="4">
        <v>35015</v>
      </c>
      <c r="C1771" s="6" t="s">
        <v>2286</v>
      </c>
      <c r="D1771" s="6" t="s">
        <v>1135</v>
      </c>
      <c r="E1771" t="s">
        <v>4304</v>
      </c>
      <c r="F1771" s="6">
        <v>754966954.20800102</v>
      </c>
      <c r="G1771">
        <f t="shared" si="69"/>
        <v>35015</v>
      </c>
      <c r="H1771">
        <f t="shared" si="70"/>
        <v>35025</v>
      </c>
      <c r="J1771" s="4"/>
    </row>
    <row r="1772" spans="1:10" x14ac:dyDescent="0.3">
      <c r="A1772" s="4">
        <v>35</v>
      </c>
      <c r="B1772" s="4">
        <v>35017</v>
      </c>
      <c r="C1772" s="6" t="s">
        <v>2286</v>
      </c>
      <c r="D1772" s="6" t="s">
        <v>110</v>
      </c>
      <c r="E1772" t="s">
        <v>4303</v>
      </c>
      <c r="F1772" s="6">
        <v>463265154.61368197</v>
      </c>
      <c r="G1772">
        <f t="shared" si="69"/>
        <v>35017</v>
      </c>
      <c r="H1772">
        <f t="shared" si="70"/>
        <v>35061</v>
      </c>
      <c r="J1772" s="4"/>
    </row>
    <row r="1773" spans="1:10" x14ac:dyDescent="0.3">
      <c r="A1773" s="4">
        <v>35</v>
      </c>
      <c r="B1773" s="4">
        <v>35019</v>
      </c>
      <c r="C1773" s="6" t="s">
        <v>2286</v>
      </c>
      <c r="D1773" s="6" t="s">
        <v>1136</v>
      </c>
      <c r="E1773" t="s">
        <v>4303</v>
      </c>
      <c r="F1773" s="6">
        <v>520042098.36420703</v>
      </c>
      <c r="G1773">
        <f t="shared" si="69"/>
        <v>35019</v>
      </c>
      <c r="H1773">
        <f t="shared" si="70"/>
        <v>35061</v>
      </c>
      <c r="J1773" s="4"/>
    </row>
    <row r="1774" spans="1:10" x14ac:dyDescent="0.3">
      <c r="A1774" s="4">
        <v>35</v>
      </c>
      <c r="B1774" s="4">
        <v>35021</v>
      </c>
      <c r="C1774" s="6" t="s">
        <v>2286</v>
      </c>
      <c r="D1774" s="6" t="s">
        <v>1137</v>
      </c>
      <c r="E1774" t="s">
        <v>4303</v>
      </c>
      <c r="F1774" s="6">
        <v>22659966.513839401</v>
      </c>
      <c r="G1774">
        <f t="shared" si="69"/>
        <v>35021</v>
      </c>
      <c r="H1774">
        <f t="shared" si="70"/>
        <v>35061</v>
      </c>
      <c r="J1774" s="4"/>
    </row>
    <row r="1775" spans="1:10" x14ac:dyDescent="0.3">
      <c r="A1775" s="4">
        <v>35</v>
      </c>
      <c r="B1775" s="4">
        <v>35023</v>
      </c>
      <c r="C1775" s="6" t="s">
        <v>2286</v>
      </c>
      <c r="D1775" s="6" t="s">
        <v>1138</v>
      </c>
      <c r="E1775" t="s">
        <v>4302</v>
      </c>
      <c r="F1775" s="6">
        <v>226128334.71398199</v>
      </c>
      <c r="G1775">
        <f t="shared" si="69"/>
        <v>35023</v>
      </c>
      <c r="H1775">
        <f t="shared" si="70"/>
        <v>35013</v>
      </c>
      <c r="J1775" s="4"/>
    </row>
    <row r="1776" spans="1:10" x14ac:dyDescent="0.3">
      <c r="A1776" s="4">
        <v>35</v>
      </c>
      <c r="B1776" s="4">
        <v>35025</v>
      </c>
      <c r="C1776" s="6" t="s">
        <v>2286</v>
      </c>
      <c r="D1776" s="6" t="s">
        <v>1139</v>
      </c>
      <c r="E1776" t="s">
        <v>4304</v>
      </c>
      <c r="F1776" s="6">
        <v>867170938.19731498</v>
      </c>
      <c r="G1776">
        <f t="shared" si="69"/>
        <v>35025</v>
      </c>
      <c r="H1776">
        <f t="shared" si="70"/>
        <v>35025</v>
      </c>
      <c r="J1776" s="4"/>
    </row>
    <row r="1777" spans="1:10" x14ac:dyDescent="0.3">
      <c r="A1777" s="4">
        <v>35</v>
      </c>
      <c r="B1777" s="4">
        <v>35027</v>
      </c>
      <c r="C1777" s="6" t="s">
        <v>2286</v>
      </c>
      <c r="D1777" s="6" t="s">
        <v>118</v>
      </c>
      <c r="E1777" t="s">
        <v>4302</v>
      </c>
      <c r="F1777" s="6">
        <v>357123352.266738</v>
      </c>
      <c r="G1777">
        <f t="shared" si="69"/>
        <v>35027</v>
      </c>
      <c r="H1777">
        <f t="shared" si="70"/>
        <v>35013</v>
      </c>
      <c r="J1777" s="4"/>
    </row>
    <row r="1778" spans="1:10" x14ac:dyDescent="0.3">
      <c r="A1778" s="4">
        <v>35</v>
      </c>
      <c r="B1778" s="4">
        <v>35028</v>
      </c>
      <c r="C1778" s="6" t="s">
        <v>2286</v>
      </c>
      <c r="D1778" s="6" t="s">
        <v>1140</v>
      </c>
      <c r="E1778" t="s">
        <v>4302</v>
      </c>
      <c r="F1778" s="6">
        <v>145584926.271202</v>
      </c>
      <c r="G1778">
        <f t="shared" si="69"/>
        <v>35028</v>
      </c>
      <c r="H1778">
        <f t="shared" si="70"/>
        <v>35013</v>
      </c>
      <c r="J1778" s="4"/>
    </row>
    <row r="1779" spans="1:10" x14ac:dyDescent="0.3">
      <c r="A1779" s="4">
        <v>35</v>
      </c>
      <c r="B1779" s="4">
        <v>35029</v>
      </c>
      <c r="C1779" s="6" t="s">
        <v>2286</v>
      </c>
      <c r="D1779" s="6" t="s">
        <v>1141</v>
      </c>
      <c r="E1779" t="s">
        <v>4303</v>
      </c>
      <c r="F1779" s="6">
        <v>590094934.776425</v>
      </c>
      <c r="G1779">
        <f t="shared" si="69"/>
        <v>35029</v>
      </c>
      <c r="H1779">
        <f t="shared" si="70"/>
        <v>35061</v>
      </c>
      <c r="J1779" s="4"/>
    </row>
    <row r="1780" spans="1:10" x14ac:dyDescent="0.3">
      <c r="A1780" s="4">
        <v>35</v>
      </c>
      <c r="B1780" s="4">
        <v>35031</v>
      </c>
      <c r="C1780" s="6" t="s">
        <v>2286</v>
      </c>
      <c r="D1780" s="6" t="s">
        <v>1142</v>
      </c>
      <c r="E1780" t="s">
        <v>4302</v>
      </c>
      <c r="F1780" s="6">
        <v>1300575720.20772</v>
      </c>
      <c r="G1780">
        <f t="shared" si="69"/>
        <v>35031</v>
      </c>
      <c r="H1780">
        <f t="shared" si="70"/>
        <v>35013</v>
      </c>
      <c r="J1780" s="4"/>
    </row>
    <row r="1781" spans="1:10" x14ac:dyDescent="0.3">
      <c r="A1781" s="4">
        <v>35</v>
      </c>
      <c r="B1781" s="4">
        <v>35033</v>
      </c>
      <c r="C1781" s="6" t="s">
        <v>2286</v>
      </c>
      <c r="D1781" s="6" t="s">
        <v>1143</v>
      </c>
      <c r="E1781" t="s">
        <v>4303</v>
      </c>
      <c r="F1781" s="6">
        <v>139775980.01994199</v>
      </c>
      <c r="G1781">
        <f t="shared" si="69"/>
        <v>35033</v>
      </c>
      <c r="H1781">
        <f t="shared" si="70"/>
        <v>35061</v>
      </c>
      <c r="J1781" s="4"/>
    </row>
    <row r="1782" spans="1:10" x14ac:dyDescent="0.3">
      <c r="A1782" s="4">
        <v>35</v>
      </c>
      <c r="B1782" s="4">
        <v>35035</v>
      </c>
      <c r="C1782" s="6" t="s">
        <v>2286</v>
      </c>
      <c r="D1782" s="6" t="s">
        <v>241</v>
      </c>
      <c r="E1782" t="s">
        <v>4302</v>
      </c>
      <c r="F1782" s="6">
        <v>771489479.21724403</v>
      </c>
      <c r="G1782">
        <f t="shared" si="69"/>
        <v>35035</v>
      </c>
      <c r="H1782">
        <f t="shared" si="70"/>
        <v>35013</v>
      </c>
      <c r="J1782" s="4"/>
    </row>
    <row r="1783" spans="1:10" x14ac:dyDescent="0.3">
      <c r="A1783" s="4">
        <v>35</v>
      </c>
      <c r="B1783" s="4">
        <v>35037</v>
      </c>
      <c r="C1783" s="6" t="s">
        <v>2286</v>
      </c>
      <c r="D1783" s="6" t="s">
        <v>1144</v>
      </c>
      <c r="E1783" t="s">
        <v>4303</v>
      </c>
      <c r="F1783" s="6">
        <v>485719136.85058802</v>
      </c>
      <c r="G1783">
        <f t="shared" si="69"/>
        <v>35037</v>
      </c>
      <c r="H1783">
        <f t="shared" si="70"/>
        <v>35061</v>
      </c>
      <c r="J1783" s="4"/>
    </row>
    <row r="1784" spans="1:10" x14ac:dyDescent="0.3">
      <c r="A1784" s="4">
        <v>35</v>
      </c>
      <c r="B1784" s="4">
        <v>35039</v>
      </c>
      <c r="C1784" s="6" t="s">
        <v>2286</v>
      </c>
      <c r="D1784" s="6" t="s">
        <v>1145</v>
      </c>
      <c r="E1784" t="s">
        <v>4303</v>
      </c>
      <c r="F1784" s="6">
        <v>546869428.57363105</v>
      </c>
      <c r="G1784">
        <f t="shared" si="69"/>
        <v>35039</v>
      </c>
      <c r="H1784">
        <f t="shared" si="70"/>
        <v>35061</v>
      </c>
      <c r="J1784" s="4"/>
    </row>
    <row r="1785" spans="1:10" x14ac:dyDescent="0.3">
      <c r="A1785" s="4">
        <v>35</v>
      </c>
      <c r="B1785" s="4">
        <v>35041</v>
      </c>
      <c r="C1785" s="6" t="s">
        <v>2286</v>
      </c>
      <c r="D1785" s="6" t="s">
        <v>1048</v>
      </c>
      <c r="E1785" t="s">
        <v>4302</v>
      </c>
      <c r="F1785" s="6">
        <v>247056384.429869</v>
      </c>
      <c r="G1785">
        <f t="shared" si="69"/>
        <v>35041</v>
      </c>
      <c r="H1785">
        <f t="shared" si="70"/>
        <v>35013</v>
      </c>
      <c r="J1785" s="4"/>
    </row>
    <row r="1786" spans="1:10" x14ac:dyDescent="0.3">
      <c r="A1786" s="4">
        <v>35</v>
      </c>
      <c r="B1786" s="4">
        <v>35043</v>
      </c>
      <c r="C1786" s="6" t="s">
        <v>2286</v>
      </c>
      <c r="D1786" s="6" t="s">
        <v>1146</v>
      </c>
      <c r="E1786" t="s">
        <v>4302</v>
      </c>
      <c r="F1786" s="6">
        <v>1705368371.81988</v>
      </c>
      <c r="G1786">
        <f t="shared" si="69"/>
        <v>35043</v>
      </c>
      <c r="H1786">
        <f t="shared" si="70"/>
        <v>35013</v>
      </c>
      <c r="J1786" s="4"/>
    </row>
    <row r="1787" spans="1:10" x14ac:dyDescent="0.3">
      <c r="A1787" s="4">
        <v>35</v>
      </c>
      <c r="B1787" s="4">
        <v>35045</v>
      </c>
      <c r="C1787" s="6" t="s">
        <v>2286</v>
      </c>
      <c r="D1787" s="6" t="s">
        <v>251</v>
      </c>
      <c r="E1787" t="s">
        <v>4302</v>
      </c>
      <c r="F1787" s="6">
        <v>1684900283.8773601</v>
      </c>
      <c r="G1787">
        <f t="shared" si="69"/>
        <v>35045</v>
      </c>
      <c r="H1787">
        <f t="shared" si="70"/>
        <v>35013</v>
      </c>
      <c r="J1787" s="4"/>
    </row>
    <row r="1788" spans="1:10" x14ac:dyDescent="0.3">
      <c r="A1788" s="4">
        <v>35</v>
      </c>
      <c r="B1788" s="4">
        <v>35047</v>
      </c>
      <c r="C1788" s="6" t="s">
        <v>2286</v>
      </c>
      <c r="D1788" s="6" t="s">
        <v>252</v>
      </c>
      <c r="E1788" t="s">
        <v>4303</v>
      </c>
      <c r="F1788" s="6">
        <v>389342067.36948401</v>
      </c>
      <c r="G1788">
        <f t="shared" si="69"/>
        <v>35047</v>
      </c>
      <c r="H1788">
        <f t="shared" si="70"/>
        <v>35061</v>
      </c>
      <c r="J1788" s="4"/>
    </row>
    <row r="1789" spans="1:10" x14ac:dyDescent="0.3">
      <c r="A1789" s="4">
        <v>35</v>
      </c>
      <c r="B1789" s="4">
        <v>35049</v>
      </c>
      <c r="C1789" s="6" t="s">
        <v>2286</v>
      </c>
      <c r="D1789" s="6" t="s">
        <v>1147</v>
      </c>
      <c r="E1789" t="s">
        <v>4302</v>
      </c>
      <c r="F1789" s="6">
        <v>2027068626.2288899</v>
      </c>
      <c r="G1789">
        <f t="shared" si="69"/>
        <v>35049</v>
      </c>
      <c r="H1789">
        <f t="shared" si="70"/>
        <v>35013</v>
      </c>
      <c r="J1789" s="4"/>
    </row>
    <row r="1790" spans="1:10" x14ac:dyDescent="0.3">
      <c r="A1790" s="4">
        <v>35</v>
      </c>
      <c r="B1790" s="4">
        <v>35051</v>
      </c>
      <c r="C1790" s="6" t="s">
        <v>2286</v>
      </c>
      <c r="D1790" s="6" t="s">
        <v>189</v>
      </c>
      <c r="E1790" t="s">
        <v>4303</v>
      </c>
      <c r="F1790" s="6">
        <v>220100247.85446399</v>
      </c>
      <c r="G1790">
        <f t="shared" si="69"/>
        <v>35051</v>
      </c>
      <c r="H1790">
        <f t="shared" si="70"/>
        <v>35061</v>
      </c>
      <c r="J1790" s="4"/>
    </row>
    <row r="1791" spans="1:10" x14ac:dyDescent="0.3">
      <c r="A1791" s="4">
        <v>35</v>
      </c>
      <c r="B1791" s="4">
        <v>35053</v>
      </c>
      <c r="C1791" s="6" t="s">
        <v>2286</v>
      </c>
      <c r="D1791" s="6" t="s">
        <v>1148</v>
      </c>
      <c r="E1791" t="s">
        <v>4303</v>
      </c>
      <c r="F1791" s="6">
        <v>381352810.67557102</v>
      </c>
      <c r="G1791">
        <f t="shared" si="69"/>
        <v>35053</v>
      </c>
      <c r="H1791">
        <f t="shared" si="70"/>
        <v>35061</v>
      </c>
      <c r="J1791" s="4"/>
    </row>
    <row r="1792" spans="1:10" x14ac:dyDescent="0.3">
      <c r="A1792" s="4">
        <v>35</v>
      </c>
      <c r="B1792" s="4">
        <v>35055</v>
      </c>
      <c r="C1792" s="6" t="s">
        <v>2286</v>
      </c>
      <c r="D1792" s="6" t="s">
        <v>1149</v>
      </c>
      <c r="E1792" t="s">
        <v>4303</v>
      </c>
      <c r="F1792" s="6">
        <v>362706160.40341598</v>
      </c>
      <c r="G1792">
        <f t="shared" si="69"/>
        <v>35055</v>
      </c>
      <c r="H1792">
        <f t="shared" si="70"/>
        <v>35061</v>
      </c>
      <c r="J1792" s="4"/>
    </row>
    <row r="1793" spans="1:10" x14ac:dyDescent="0.3">
      <c r="A1793" s="4">
        <v>35</v>
      </c>
      <c r="B1793" s="4">
        <v>35057</v>
      </c>
      <c r="C1793" s="6" t="s">
        <v>2286</v>
      </c>
      <c r="D1793" s="6" t="s">
        <v>1150</v>
      </c>
      <c r="E1793" t="s">
        <v>4303</v>
      </c>
      <c r="F1793" s="6">
        <v>539572529.64214098</v>
      </c>
      <c r="G1793">
        <f t="shared" si="69"/>
        <v>35057</v>
      </c>
      <c r="H1793">
        <f t="shared" si="70"/>
        <v>35061</v>
      </c>
      <c r="J1793" s="4"/>
    </row>
    <row r="1794" spans="1:10" x14ac:dyDescent="0.3">
      <c r="A1794" s="4">
        <v>35</v>
      </c>
      <c r="B1794" s="4">
        <v>35059</v>
      </c>
      <c r="C1794" s="6" t="s">
        <v>2286</v>
      </c>
      <c r="D1794" s="6" t="s">
        <v>141</v>
      </c>
      <c r="E1794" t="s">
        <v>4303</v>
      </c>
      <c r="F1794" s="6">
        <v>132219883.436097</v>
      </c>
      <c r="G1794">
        <f t="shared" ref="G1794:G1857" si="71">B1794</f>
        <v>35059</v>
      </c>
      <c r="H1794">
        <f t="shared" si="70"/>
        <v>35061</v>
      </c>
      <c r="J1794" s="4"/>
    </row>
    <row r="1795" spans="1:10" x14ac:dyDescent="0.3">
      <c r="A1795" s="4">
        <v>35</v>
      </c>
      <c r="B1795" s="4">
        <v>35061</v>
      </c>
      <c r="C1795" s="6" t="s">
        <v>2286</v>
      </c>
      <c r="D1795" s="6" t="s">
        <v>1151</v>
      </c>
      <c r="E1795" t="s">
        <v>4303</v>
      </c>
      <c r="F1795" s="6">
        <v>681736295.34312296</v>
      </c>
      <c r="G1795">
        <f t="shared" si="71"/>
        <v>35061</v>
      </c>
      <c r="H1795">
        <f t="shared" ref="H1795:H1858" si="72">VLOOKUP(E1795,$M$1:$O$412,3,FALSE)</f>
        <v>35061</v>
      </c>
      <c r="J1795" s="4"/>
    </row>
    <row r="1796" spans="1:10" x14ac:dyDescent="0.3">
      <c r="A1796" s="4">
        <v>36</v>
      </c>
      <c r="B1796" s="4">
        <v>36001</v>
      </c>
      <c r="C1796" s="6" t="s">
        <v>2287</v>
      </c>
      <c r="D1796" s="6" t="s">
        <v>1152</v>
      </c>
      <c r="E1796" t="s">
        <v>4305</v>
      </c>
      <c r="F1796" s="6">
        <v>3258541300.8705902</v>
      </c>
      <c r="G1796">
        <f t="shared" si="71"/>
        <v>36001</v>
      </c>
      <c r="H1796">
        <f t="shared" si="72"/>
        <v>36001</v>
      </c>
      <c r="J1796" s="4"/>
    </row>
    <row r="1797" spans="1:10" x14ac:dyDescent="0.3">
      <c r="A1797" s="4">
        <v>36</v>
      </c>
      <c r="B1797" s="4">
        <v>36003</v>
      </c>
      <c r="C1797" s="6" t="s">
        <v>2287</v>
      </c>
      <c r="D1797" s="6" t="s">
        <v>796</v>
      </c>
      <c r="E1797" t="s">
        <v>4305</v>
      </c>
      <c r="F1797" s="6">
        <v>517521934.71774101</v>
      </c>
      <c r="G1797">
        <f t="shared" si="71"/>
        <v>36003</v>
      </c>
      <c r="H1797">
        <f t="shared" si="72"/>
        <v>36001</v>
      </c>
      <c r="J1797" s="4"/>
    </row>
    <row r="1798" spans="1:10" x14ac:dyDescent="0.3">
      <c r="A1798" s="4">
        <v>36</v>
      </c>
      <c r="B1798" s="4">
        <v>36005</v>
      </c>
      <c r="C1798" s="6" t="s">
        <v>2287</v>
      </c>
      <c r="D1798" s="6" t="s">
        <v>1153</v>
      </c>
      <c r="E1798" t="s">
        <v>4456</v>
      </c>
      <c r="F1798" s="6">
        <v>2918626848.5861702</v>
      </c>
      <c r="G1798">
        <f t="shared" si="71"/>
        <v>36005</v>
      </c>
      <c r="H1798">
        <f t="shared" si="72"/>
        <v>36059</v>
      </c>
      <c r="J1798" s="4"/>
    </row>
    <row r="1799" spans="1:10" x14ac:dyDescent="0.3">
      <c r="A1799" s="4">
        <v>36</v>
      </c>
      <c r="B1799" s="4">
        <v>36007</v>
      </c>
      <c r="C1799" s="6" t="s">
        <v>2287</v>
      </c>
      <c r="D1799" s="6" t="s">
        <v>1154</v>
      </c>
      <c r="E1799" t="s">
        <v>4305</v>
      </c>
      <c r="F1799" s="6">
        <v>1953778230.6245899</v>
      </c>
      <c r="G1799">
        <f t="shared" si="71"/>
        <v>36007</v>
      </c>
      <c r="H1799">
        <f t="shared" si="72"/>
        <v>36001</v>
      </c>
      <c r="J1799" s="4"/>
    </row>
    <row r="1800" spans="1:10" x14ac:dyDescent="0.3">
      <c r="A1800" s="4">
        <v>36</v>
      </c>
      <c r="B1800" s="4">
        <v>36009</v>
      </c>
      <c r="C1800" s="6" t="s">
        <v>2287</v>
      </c>
      <c r="D1800" s="6" t="s">
        <v>1155</v>
      </c>
      <c r="E1800" t="s">
        <v>4305</v>
      </c>
      <c r="F1800" s="6">
        <v>867277842.67353904</v>
      </c>
      <c r="G1800">
        <f t="shared" si="71"/>
        <v>36009</v>
      </c>
      <c r="H1800">
        <f t="shared" si="72"/>
        <v>36001</v>
      </c>
      <c r="J1800" s="4"/>
    </row>
    <row r="1801" spans="1:10" x14ac:dyDescent="0.3">
      <c r="A1801" s="4">
        <v>36</v>
      </c>
      <c r="B1801" s="4">
        <v>36011</v>
      </c>
      <c r="C1801" s="6" t="s">
        <v>2287</v>
      </c>
      <c r="D1801" s="6" t="s">
        <v>1156</v>
      </c>
      <c r="E1801" t="s">
        <v>4305</v>
      </c>
      <c r="F1801" s="6">
        <v>816566589.70047605</v>
      </c>
      <c r="G1801">
        <f t="shared" si="71"/>
        <v>36011</v>
      </c>
      <c r="H1801">
        <f t="shared" si="72"/>
        <v>36001</v>
      </c>
      <c r="J1801" s="4"/>
    </row>
    <row r="1802" spans="1:10" x14ac:dyDescent="0.3">
      <c r="A1802" s="4">
        <v>36</v>
      </c>
      <c r="B1802" s="4">
        <v>36013</v>
      </c>
      <c r="C1802" s="6" t="s">
        <v>2287</v>
      </c>
      <c r="D1802" s="6" t="s">
        <v>606</v>
      </c>
      <c r="E1802" t="s">
        <v>4305</v>
      </c>
      <c r="F1802" s="6">
        <v>1336535397.37271</v>
      </c>
      <c r="G1802">
        <f t="shared" si="71"/>
        <v>36013</v>
      </c>
      <c r="H1802">
        <f t="shared" si="72"/>
        <v>36001</v>
      </c>
      <c r="J1802" s="4"/>
    </row>
    <row r="1803" spans="1:10" x14ac:dyDescent="0.3">
      <c r="A1803" s="4">
        <v>36</v>
      </c>
      <c r="B1803" s="4">
        <v>36015</v>
      </c>
      <c r="C1803" s="6" t="s">
        <v>2287</v>
      </c>
      <c r="D1803" s="6" t="s">
        <v>1157</v>
      </c>
      <c r="E1803" t="s">
        <v>4305</v>
      </c>
      <c r="F1803" s="6">
        <v>840406062.47798204</v>
      </c>
      <c r="G1803">
        <f t="shared" si="71"/>
        <v>36015</v>
      </c>
      <c r="H1803">
        <f t="shared" si="72"/>
        <v>36001</v>
      </c>
      <c r="J1803" s="4"/>
    </row>
    <row r="1804" spans="1:10" x14ac:dyDescent="0.3">
      <c r="A1804" s="4">
        <v>36</v>
      </c>
      <c r="B1804" s="4">
        <v>36017</v>
      </c>
      <c r="C1804" s="6" t="s">
        <v>2287</v>
      </c>
      <c r="D1804" s="6" t="s">
        <v>1158</v>
      </c>
      <c r="E1804" t="s">
        <v>4305</v>
      </c>
      <c r="F1804" s="6">
        <v>548512676.79154897</v>
      </c>
      <c r="G1804">
        <f t="shared" si="71"/>
        <v>36017</v>
      </c>
      <c r="H1804">
        <f t="shared" si="72"/>
        <v>36001</v>
      </c>
      <c r="J1804" s="4"/>
    </row>
    <row r="1805" spans="1:10" x14ac:dyDescent="0.3">
      <c r="A1805" s="4">
        <v>36</v>
      </c>
      <c r="B1805" s="4">
        <v>36019</v>
      </c>
      <c r="C1805" s="6" t="s">
        <v>2287</v>
      </c>
      <c r="D1805" s="6" t="s">
        <v>466</v>
      </c>
      <c r="E1805" t="s">
        <v>4305</v>
      </c>
      <c r="F1805" s="6">
        <v>888027835.58952999</v>
      </c>
      <c r="G1805">
        <f t="shared" si="71"/>
        <v>36019</v>
      </c>
      <c r="H1805">
        <f t="shared" si="72"/>
        <v>36001</v>
      </c>
      <c r="J1805" s="4"/>
    </row>
    <row r="1806" spans="1:10" x14ac:dyDescent="0.3">
      <c r="A1806" s="4">
        <v>36</v>
      </c>
      <c r="B1806" s="4">
        <v>36021</v>
      </c>
      <c r="C1806" s="6" t="s">
        <v>2287</v>
      </c>
      <c r="D1806" s="6" t="s">
        <v>99</v>
      </c>
      <c r="E1806" t="s">
        <v>4305</v>
      </c>
      <c r="F1806" s="6">
        <v>983587422.68705595</v>
      </c>
      <c r="G1806">
        <f t="shared" si="71"/>
        <v>36021</v>
      </c>
      <c r="H1806">
        <f t="shared" si="72"/>
        <v>36001</v>
      </c>
      <c r="J1806" s="4"/>
    </row>
    <row r="1807" spans="1:10" x14ac:dyDescent="0.3">
      <c r="A1807" s="4">
        <v>36</v>
      </c>
      <c r="B1807" s="4">
        <v>36023</v>
      </c>
      <c r="C1807" s="6" t="s">
        <v>2287</v>
      </c>
      <c r="D1807" s="6" t="s">
        <v>1159</v>
      </c>
      <c r="E1807" t="s">
        <v>4305</v>
      </c>
      <c r="F1807" s="6">
        <v>739379470.37106097</v>
      </c>
      <c r="G1807">
        <f t="shared" si="71"/>
        <v>36023</v>
      </c>
      <c r="H1807">
        <f t="shared" si="72"/>
        <v>36001</v>
      </c>
      <c r="J1807" s="4"/>
    </row>
    <row r="1808" spans="1:10" x14ac:dyDescent="0.3">
      <c r="A1808" s="4">
        <v>36</v>
      </c>
      <c r="B1808" s="4">
        <v>36025</v>
      </c>
      <c r="C1808" s="6" t="s">
        <v>2287</v>
      </c>
      <c r="D1808" s="6" t="s">
        <v>519</v>
      </c>
      <c r="E1808" t="s">
        <v>4305</v>
      </c>
      <c r="F1808" s="6">
        <v>849420287.323434</v>
      </c>
      <c r="G1808">
        <f t="shared" si="71"/>
        <v>36025</v>
      </c>
      <c r="H1808">
        <f t="shared" si="72"/>
        <v>36001</v>
      </c>
      <c r="J1808" s="4"/>
    </row>
    <row r="1809" spans="1:10" x14ac:dyDescent="0.3">
      <c r="A1809" s="4">
        <v>36</v>
      </c>
      <c r="B1809" s="4">
        <v>36027</v>
      </c>
      <c r="C1809" s="6" t="s">
        <v>2287</v>
      </c>
      <c r="D1809" s="6" t="s">
        <v>1160</v>
      </c>
      <c r="E1809" t="s">
        <v>4306</v>
      </c>
      <c r="F1809" s="6">
        <v>2325420170.7690201</v>
      </c>
      <c r="G1809">
        <f t="shared" si="71"/>
        <v>36027</v>
      </c>
      <c r="H1809">
        <f t="shared" si="72"/>
        <v>36103</v>
      </c>
      <c r="J1809" s="4"/>
    </row>
    <row r="1810" spans="1:10" x14ac:dyDescent="0.3">
      <c r="A1810" s="4">
        <v>36</v>
      </c>
      <c r="B1810" s="4">
        <v>36029</v>
      </c>
      <c r="C1810" s="6" t="s">
        <v>2287</v>
      </c>
      <c r="D1810" s="6" t="s">
        <v>1161</v>
      </c>
      <c r="E1810" t="s">
        <v>4457</v>
      </c>
      <c r="F1810" s="6">
        <v>6904120293.5661602</v>
      </c>
      <c r="G1810">
        <f t="shared" si="71"/>
        <v>36029</v>
      </c>
      <c r="H1810">
        <f t="shared" si="72"/>
        <v>36029</v>
      </c>
      <c r="J1810" s="4"/>
    </row>
    <row r="1811" spans="1:10" x14ac:dyDescent="0.3">
      <c r="A1811" s="4">
        <v>36</v>
      </c>
      <c r="B1811" s="4">
        <v>36031</v>
      </c>
      <c r="C1811" s="6" t="s">
        <v>2287</v>
      </c>
      <c r="D1811" s="6" t="s">
        <v>817</v>
      </c>
      <c r="E1811" t="s">
        <v>4306</v>
      </c>
      <c r="F1811" s="6">
        <v>654336017.820786</v>
      </c>
      <c r="G1811">
        <f t="shared" si="71"/>
        <v>36031</v>
      </c>
      <c r="H1811">
        <f t="shared" si="72"/>
        <v>36103</v>
      </c>
      <c r="J1811" s="4"/>
    </row>
    <row r="1812" spans="1:10" x14ac:dyDescent="0.3">
      <c r="A1812" s="4">
        <v>36</v>
      </c>
      <c r="B1812" s="4">
        <v>36033</v>
      </c>
      <c r="C1812" s="6" t="s">
        <v>2287</v>
      </c>
      <c r="D1812" s="6" t="s">
        <v>36</v>
      </c>
      <c r="E1812" t="s">
        <v>4305</v>
      </c>
      <c r="F1812" s="6">
        <v>588130965.50358498</v>
      </c>
      <c r="G1812">
        <f t="shared" si="71"/>
        <v>36033</v>
      </c>
      <c r="H1812">
        <f t="shared" si="72"/>
        <v>36001</v>
      </c>
      <c r="J1812" s="4"/>
    </row>
    <row r="1813" spans="1:10" x14ac:dyDescent="0.3">
      <c r="A1813" s="4">
        <v>36</v>
      </c>
      <c r="B1813" s="4">
        <v>36035</v>
      </c>
      <c r="C1813" s="6" t="s">
        <v>2287</v>
      </c>
      <c r="D1813" s="6" t="s">
        <v>108</v>
      </c>
      <c r="E1813" t="s">
        <v>4305</v>
      </c>
      <c r="F1813" s="6">
        <v>425135788.48054498</v>
      </c>
      <c r="G1813">
        <f t="shared" si="71"/>
        <v>36035</v>
      </c>
      <c r="H1813">
        <f t="shared" si="72"/>
        <v>36001</v>
      </c>
      <c r="J1813" s="4"/>
    </row>
    <row r="1814" spans="1:10" x14ac:dyDescent="0.3">
      <c r="A1814" s="4">
        <v>36</v>
      </c>
      <c r="B1814" s="4">
        <v>36037</v>
      </c>
      <c r="C1814" s="6" t="s">
        <v>2287</v>
      </c>
      <c r="D1814" s="6" t="s">
        <v>838</v>
      </c>
      <c r="E1814" t="s">
        <v>4305</v>
      </c>
      <c r="F1814" s="6">
        <v>1150130244.3297901</v>
      </c>
      <c r="G1814">
        <f t="shared" si="71"/>
        <v>36037</v>
      </c>
      <c r="H1814">
        <f t="shared" si="72"/>
        <v>36001</v>
      </c>
      <c r="J1814" s="4"/>
    </row>
    <row r="1815" spans="1:10" x14ac:dyDescent="0.3">
      <c r="A1815" s="4">
        <v>36</v>
      </c>
      <c r="B1815" s="4">
        <v>36039</v>
      </c>
      <c r="C1815" s="6" t="s">
        <v>2287</v>
      </c>
      <c r="D1815" s="6" t="s">
        <v>38</v>
      </c>
      <c r="E1815" t="s">
        <v>4305</v>
      </c>
      <c r="F1815" s="6">
        <v>833777195.05664098</v>
      </c>
      <c r="G1815">
        <f t="shared" si="71"/>
        <v>36039</v>
      </c>
      <c r="H1815">
        <f t="shared" si="72"/>
        <v>36001</v>
      </c>
      <c r="J1815" s="4"/>
    </row>
    <row r="1816" spans="1:10" x14ac:dyDescent="0.3">
      <c r="A1816" s="4">
        <v>36</v>
      </c>
      <c r="B1816" s="4">
        <v>36041</v>
      </c>
      <c r="C1816" s="6" t="s">
        <v>2287</v>
      </c>
      <c r="D1816" s="6" t="s">
        <v>286</v>
      </c>
      <c r="E1816" t="s">
        <v>4305</v>
      </c>
      <c r="F1816" s="6">
        <v>100678500.067463</v>
      </c>
      <c r="G1816">
        <f t="shared" si="71"/>
        <v>36041</v>
      </c>
      <c r="H1816">
        <f t="shared" si="72"/>
        <v>36001</v>
      </c>
      <c r="J1816" s="4"/>
    </row>
    <row r="1817" spans="1:10" x14ac:dyDescent="0.3">
      <c r="A1817" s="4">
        <v>36</v>
      </c>
      <c r="B1817" s="4">
        <v>36043</v>
      </c>
      <c r="C1817" s="6" t="s">
        <v>2287</v>
      </c>
      <c r="D1817" s="6" t="s">
        <v>1162</v>
      </c>
      <c r="E1817" t="s">
        <v>4305</v>
      </c>
      <c r="F1817" s="6">
        <v>850981851.58479297</v>
      </c>
      <c r="G1817">
        <f t="shared" si="71"/>
        <v>36043</v>
      </c>
      <c r="H1817">
        <f t="shared" si="72"/>
        <v>36001</v>
      </c>
      <c r="J1817" s="4"/>
    </row>
    <row r="1818" spans="1:10" x14ac:dyDescent="0.3">
      <c r="A1818" s="4">
        <v>36</v>
      </c>
      <c r="B1818" s="4">
        <v>36045</v>
      </c>
      <c r="C1818" s="6" t="s">
        <v>2287</v>
      </c>
      <c r="D1818" s="6" t="s">
        <v>43</v>
      </c>
      <c r="E1818" t="s">
        <v>4457</v>
      </c>
      <c r="F1818" s="6">
        <v>1095696231.9626601</v>
      </c>
      <c r="G1818">
        <f t="shared" si="71"/>
        <v>36045</v>
      </c>
      <c r="H1818">
        <f t="shared" si="72"/>
        <v>36029</v>
      </c>
      <c r="J1818" s="4"/>
    </row>
    <row r="1819" spans="1:10" x14ac:dyDescent="0.3">
      <c r="A1819" s="4">
        <v>36</v>
      </c>
      <c r="B1819" s="4">
        <v>36047</v>
      </c>
      <c r="C1819" s="6" t="s">
        <v>2287</v>
      </c>
      <c r="D1819" s="6" t="s">
        <v>161</v>
      </c>
      <c r="E1819" t="s">
        <v>4456</v>
      </c>
      <c r="F1819" s="6">
        <v>4226749214.5067801</v>
      </c>
      <c r="G1819">
        <f t="shared" si="71"/>
        <v>36047</v>
      </c>
      <c r="H1819">
        <f t="shared" si="72"/>
        <v>36059</v>
      </c>
      <c r="J1819" s="4"/>
    </row>
    <row r="1820" spans="1:10" x14ac:dyDescent="0.3">
      <c r="A1820" s="4">
        <v>36</v>
      </c>
      <c r="B1820" s="4">
        <v>36049</v>
      </c>
      <c r="C1820" s="6" t="s">
        <v>2287</v>
      </c>
      <c r="D1820" s="6" t="s">
        <v>448</v>
      </c>
      <c r="E1820" t="s">
        <v>4305</v>
      </c>
      <c r="F1820" s="6">
        <v>443258034.89346898</v>
      </c>
      <c r="G1820">
        <f t="shared" si="71"/>
        <v>36049</v>
      </c>
      <c r="H1820">
        <f t="shared" si="72"/>
        <v>36001</v>
      </c>
      <c r="J1820" s="4"/>
    </row>
    <row r="1821" spans="1:10" x14ac:dyDescent="0.3">
      <c r="A1821" s="4">
        <v>36</v>
      </c>
      <c r="B1821" s="4">
        <v>36051</v>
      </c>
      <c r="C1821" s="6" t="s">
        <v>2287</v>
      </c>
      <c r="D1821" s="6" t="s">
        <v>486</v>
      </c>
      <c r="E1821" t="s">
        <v>4305</v>
      </c>
      <c r="F1821" s="6">
        <v>716106877.796556</v>
      </c>
      <c r="G1821">
        <f t="shared" si="71"/>
        <v>36051</v>
      </c>
      <c r="H1821">
        <f t="shared" si="72"/>
        <v>36001</v>
      </c>
      <c r="J1821" s="4"/>
    </row>
    <row r="1822" spans="1:10" x14ac:dyDescent="0.3">
      <c r="A1822" s="4">
        <v>36</v>
      </c>
      <c r="B1822" s="4">
        <v>36053</v>
      </c>
      <c r="C1822" s="6" t="s">
        <v>2287</v>
      </c>
      <c r="D1822" s="6" t="s">
        <v>51</v>
      </c>
      <c r="E1822" t="s">
        <v>4305</v>
      </c>
      <c r="F1822" s="6">
        <v>714526377.34216595</v>
      </c>
      <c r="G1822">
        <f t="shared" si="71"/>
        <v>36053</v>
      </c>
      <c r="H1822">
        <f t="shared" si="72"/>
        <v>36001</v>
      </c>
      <c r="J1822" s="4"/>
    </row>
    <row r="1823" spans="1:10" x14ac:dyDescent="0.3">
      <c r="A1823" s="4">
        <v>36</v>
      </c>
      <c r="B1823" s="4">
        <v>36055</v>
      </c>
      <c r="C1823" s="6" t="s">
        <v>2287</v>
      </c>
      <c r="D1823" s="6" t="s">
        <v>56</v>
      </c>
      <c r="E1823" t="s">
        <v>4457</v>
      </c>
      <c r="F1823" s="6">
        <v>5603806741.5338697</v>
      </c>
      <c r="G1823">
        <f t="shared" si="71"/>
        <v>36055</v>
      </c>
      <c r="H1823">
        <f t="shared" si="72"/>
        <v>36029</v>
      </c>
      <c r="J1823" s="4"/>
    </row>
    <row r="1824" spans="1:10" x14ac:dyDescent="0.3">
      <c r="A1824" s="4">
        <v>36</v>
      </c>
      <c r="B1824" s="4">
        <v>36057</v>
      </c>
      <c r="C1824" s="6" t="s">
        <v>2287</v>
      </c>
      <c r="D1824" s="6" t="s">
        <v>57</v>
      </c>
      <c r="E1824" t="s">
        <v>4305</v>
      </c>
      <c r="F1824" s="6">
        <v>712399912.49980998</v>
      </c>
      <c r="G1824">
        <f t="shared" si="71"/>
        <v>36057</v>
      </c>
      <c r="H1824">
        <f t="shared" si="72"/>
        <v>36001</v>
      </c>
      <c r="J1824" s="4"/>
    </row>
    <row r="1825" spans="1:10" x14ac:dyDescent="0.3">
      <c r="A1825" s="4">
        <v>36</v>
      </c>
      <c r="B1825" s="4">
        <v>36059</v>
      </c>
      <c r="C1825" s="6" t="s">
        <v>2287</v>
      </c>
      <c r="D1825" s="6" t="s">
        <v>300</v>
      </c>
      <c r="E1825" t="s">
        <v>4456</v>
      </c>
      <c r="F1825" s="6">
        <v>9661295052.2943497</v>
      </c>
      <c r="G1825">
        <f t="shared" si="71"/>
        <v>36059</v>
      </c>
      <c r="H1825">
        <f t="shared" si="72"/>
        <v>36059</v>
      </c>
      <c r="J1825" s="4"/>
    </row>
    <row r="1826" spans="1:10" x14ac:dyDescent="0.3">
      <c r="A1826" s="4">
        <v>36</v>
      </c>
      <c r="B1826" s="4">
        <v>36061</v>
      </c>
      <c r="C1826" s="6" t="s">
        <v>2287</v>
      </c>
      <c r="D1826" s="6" t="s">
        <v>1163</v>
      </c>
      <c r="E1826" t="s">
        <v>4456</v>
      </c>
      <c r="F1826" s="6">
        <v>3012438354.1430001</v>
      </c>
      <c r="G1826">
        <f t="shared" si="71"/>
        <v>36061</v>
      </c>
      <c r="H1826">
        <f t="shared" si="72"/>
        <v>36059</v>
      </c>
      <c r="J1826" s="4"/>
    </row>
    <row r="1827" spans="1:10" x14ac:dyDescent="0.3">
      <c r="A1827" s="4">
        <v>36</v>
      </c>
      <c r="B1827" s="4">
        <v>36063</v>
      </c>
      <c r="C1827" s="6" t="s">
        <v>2287</v>
      </c>
      <c r="D1827" s="6" t="s">
        <v>1164</v>
      </c>
      <c r="E1827" t="s">
        <v>4305</v>
      </c>
      <c r="F1827" s="6">
        <v>1408185007.2662499</v>
      </c>
      <c r="G1827">
        <f t="shared" si="71"/>
        <v>36063</v>
      </c>
      <c r="H1827">
        <f t="shared" si="72"/>
        <v>36001</v>
      </c>
      <c r="J1827" s="4"/>
    </row>
    <row r="1828" spans="1:10" x14ac:dyDescent="0.3">
      <c r="A1828" s="4">
        <v>36</v>
      </c>
      <c r="B1828" s="4">
        <v>36065</v>
      </c>
      <c r="C1828" s="6" t="s">
        <v>2287</v>
      </c>
      <c r="D1828" s="6" t="s">
        <v>451</v>
      </c>
      <c r="E1828" t="s">
        <v>4457</v>
      </c>
      <c r="F1828" s="6">
        <v>2139207657.0632501</v>
      </c>
      <c r="G1828">
        <f t="shared" si="71"/>
        <v>36065</v>
      </c>
      <c r="H1828">
        <f t="shared" si="72"/>
        <v>36029</v>
      </c>
      <c r="J1828" s="4"/>
    </row>
    <row r="1829" spans="1:10" x14ac:dyDescent="0.3">
      <c r="A1829" s="4">
        <v>36</v>
      </c>
      <c r="B1829" s="4">
        <v>36067</v>
      </c>
      <c r="C1829" s="6" t="s">
        <v>2287</v>
      </c>
      <c r="D1829" s="6" t="s">
        <v>1165</v>
      </c>
      <c r="E1829" t="s">
        <v>4457</v>
      </c>
      <c r="F1829" s="6">
        <v>4129776865.6828899</v>
      </c>
      <c r="G1829">
        <f t="shared" si="71"/>
        <v>36067</v>
      </c>
      <c r="H1829">
        <f t="shared" si="72"/>
        <v>36029</v>
      </c>
      <c r="J1829" s="4"/>
    </row>
    <row r="1830" spans="1:10" x14ac:dyDescent="0.3">
      <c r="A1830" s="4">
        <v>36</v>
      </c>
      <c r="B1830" s="4">
        <v>36069</v>
      </c>
      <c r="C1830" s="6" t="s">
        <v>2287</v>
      </c>
      <c r="D1830" s="6" t="s">
        <v>1166</v>
      </c>
      <c r="E1830" t="s">
        <v>4457</v>
      </c>
      <c r="F1830" s="6">
        <v>1502084549.1791899</v>
      </c>
      <c r="G1830">
        <f t="shared" si="71"/>
        <v>36069</v>
      </c>
      <c r="H1830">
        <f t="shared" si="72"/>
        <v>36029</v>
      </c>
      <c r="J1830" s="4"/>
    </row>
    <row r="1831" spans="1:10" x14ac:dyDescent="0.3">
      <c r="A1831" s="4">
        <v>36</v>
      </c>
      <c r="B1831" s="4">
        <v>36071</v>
      </c>
      <c r="C1831" s="6" t="s">
        <v>2287</v>
      </c>
      <c r="D1831" s="6" t="s">
        <v>174</v>
      </c>
      <c r="E1831" t="s">
        <v>4456</v>
      </c>
      <c r="F1831" s="6">
        <v>3747169280.34024</v>
      </c>
      <c r="G1831">
        <f t="shared" si="71"/>
        <v>36071</v>
      </c>
      <c r="H1831">
        <f t="shared" si="72"/>
        <v>36059</v>
      </c>
      <c r="J1831" s="4"/>
    </row>
    <row r="1832" spans="1:10" x14ac:dyDescent="0.3">
      <c r="A1832" s="4">
        <v>36</v>
      </c>
      <c r="B1832" s="4">
        <v>36073</v>
      </c>
      <c r="C1832" s="6" t="s">
        <v>2287</v>
      </c>
      <c r="D1832" s="6" t="s">
        <v>1167</v>
      </c>
      <c r="E1832" t="s">
        <v>4305</v>
      </c>
      <c r="F1832" s="6">
        <v>497544735.35042101</v>
      </c>
      <c r="G1832">
        <f t="shared" si="71"/>
        <v>36073</v>
      </c>
      <c r="H1832">
        <f t="shared" si="72"/>
        <v>36001</v>
      </c>
      <c r="J1832" s="4"/>
    </row>
    <row r="1833" spans="1:10" x14ac:dyDescent="0.3">
      <c r="A1833" s="4">
        <v>36</v>
      </c>
      <c r="B1833" s="4">
        <v>36075</v>
      </c>
      <c r="C1833" s="6" t="s">
        <v>2287</v>
      </c>
      <c r="D1833" s="6" t="s">
        <v>1168</v>
      </c>
      <c r="E1833" t="s">
        <v>4305</v>
      </c>
      <c r="F1833" s="6">
        <v>1233646262.3311601</v>
      </c>
      <c r="G1833">
        <f t="shared" si="71"/>
        <v>36075</v>
      </c>
      <c r="H1833">
        <f t="shared" si="72"/>
        <v>36001</v>
      </c>
      <c r="J1833" s="4"/>
    </row>
    <row r="1834" spans="1:10" x14ac:dyDescent="0.3">
      <c r="A1834" s="4">
        <v>36</v>
      </c>
      <c r="B1834" s="4">
        <v>36077</v>
      </c>
      <c r="C1834" s="6" t="s">
        <v>2287</v>
      </c>
      <c r="D1834" s="6" t="s">
        <v>875</v>
      </c>
      <c r="E1834" t="s">
        <v>4305</v>
      </c>
      <c r="F1834" s="6">
        <v>961271825.60141802</v>
      </c>
      <c r="G1834">
        <f t="shared" si="71"/>
        <v>36077</v>
      </c>
      <c r="H1834">
        <f t="shared" si="72"/>
        <v>36001</v>
      </c>
      <c r="J1834" s="4"/>
    </row>
    <row r="1835" spans="1:10" x14ac:dyDescent="0.3">
      <c r="A1835" s="4">
        <v>36</v>
      </c>
      <c r="B1835" s="4">
        <v>36079</v>
      </c>
      <c r="C1835" s="6" t="s">
        <v>2287</v>
      </c>
      <c r="D1835" s="6" t="s">
        <v>307</v>
      </c>
      <c r="E1835" t="s">
        <v>4456</v>
      </c>
      <c r="F1835" s="6">
        <v>1305334674.3074</v>
      </c>
      <c r="G1835">
        <f t="shared" si="71"/>
        <v>36079</v>
      </c>
      <c r="H1835">
        <f t="shared" si="72"/>
        <v>36059</v>
      </c>
      <c r="J1835" s="4"/>
    </row>
    <row r="1836" spans="1:10" x14ac:dyDescent="0.3">
      <c r="A1836" s="4">
        <v>36</v>
      </c>
      <c r="B1836" s="4">
        <v>36081</v>
      </c>
      <c r="C1836" s="6" t="s">
        <v>2287</v>
      </c>
      <c r="D1836" s="6" t="s">
        <v>1169</v>
      </c>
      <c r="E1836" t="s">
        <v>4456</v>
      </c>
      <c r="F1836" s="6">
        <v>6800754956.5427999</v>
      </c>
      <c r="G1836">
        <f t="shared" si="71"/>
        <v>36081</v>
      </c>
      <c r="H1836">
        <f t="shared" si="72"/>
        <v>36059</v>
      </c>
      <c r="J1836" s="4"/>
    </row>
    <row r="1837" spans="1:10" x14ac:dyDescent="0.3">
      <c r="A1837" s="4">
        <v>36</v>
      </c>
      <c r="B1837" s="4">
        <v>36083</v>
      </c>
      <c r="C1837" s="6" t="s">
        <v>2287</v>
      </c>
      <c r="D1837" s="6" t="s">
        <v>1170</v>
      </c>
      <c r="E1837" t="s">
        <v>4305</v>
      </c>
      <c r="F1837" s="6">
        <v>1289696688.22717</v>
      </c>
      <c r="G1837">
        <f t="shared" si="71"/>
        <v>36083</v>
      </c>
      <c r="H1837">
        <f t="shared" si="72"/>
        <v>36001</v>
      </c>
      <c r="J1837" s="4"/>
    </row>
    <row r="1838" spans="1:10" x14ac:dyDescent="0.3">
      <c r="A1838" s="4">
        <v>36</v>
      </c>
      <c r="B1838" s="4">
        <v>36085</v>
      </c>
      <c r="C1838" s="6" t="s">
        <v>2287</v>
      </c>
      <c r="D1838" s="6" t="s">
        <v>396</v>
      </c>
      <c r="E1838" t="s">
        <v>4456</v>
      </c>
      <c r="F1838" s="6">
        <v>1941474795.73367</v>
      </c>
      <c r="G1838">
        <f t="shared" si="71"/>
        <v>36085</v>
      </c>
      <c r="H1838">
        <f t="shared" si="72"/>
        <v>36059</v>
      </c>
      <c r="J1838" s="4"/>
    </row>
    <row r="1839" spans="1:10" x14ac:dyDescent="0.3">
      <c r="A1839" s="4">
        <v>36</v>
      </c>
      <c r="B1839" s="4">
        <v>36087</v>
      </c>
      <c r="C1839" s="6" t="s">
        <v>2287</v>
      </c>
      <c r="D1839" s="6" t="s">
        <v>1171</v>
      </c>
      <c r="E1839" t="s">
        <v>4456</v>
      </c>
      <c r="F1839" s="6">
        <v>2729848412.2606802</v>
      </c>
      <c r="G1839">
        <f t="shared" si="71"/>
        <v>36087</v>
      </c>
      <c r="H1839">
        <f t="shared" si="72"/>
        <v>36059</v>
      </c>
      <c r="J1839" s="4"/>
    </row>
    <row r="1840" spans="1:10" x14ac:dyDescent="0.3">
      <c r="A1840" s="4">
        <v>36</v>
      </c>
      <c r="B1840" s="4">
        <v>36089</v>
      </c>
      <c r="C1840" s="6" t="s">
        <v>2287</v>
      </c>
      <c r="D1840" s="6" t="s">
        <v>1172</v>
      </c>
      <c r="E1840" t="s">
        <v>4305</v>
      </c>
      <c r="F1840" s="6">
        <v>1236243592.32271</v>
      </c>
      <c r="G1840">
        <f t="shared" si="71"/>
        <v>36089</v>
      </c>
      <c r="H1840">
        <f t="shared" si="72"/>
        <v>36001</v>
      </c>
      <c r="J1840" s="4"/>
    </row>
    <row r="1841" spans="1:10" x14ac:dyDescent="0.3">
      <c r="A1841" s="4">
        <v>36</v>
      </c>
      <c r="B1841" s="4">
        <v>36091</v>
      </c>
      <c r="C1841" s="6" t="s">
        <v>2287</v>
      </c>
      <c r="D1841" s="6" t="s">
        <v>1173</v>
      </c>
      <c r="E1841" t="s">
        <v>4457</v>
      </c>
      <c r="F1841" s="6">
        <v>2222860053.3365402</v>
      </c>
      <c r="G1841">
        <f t="shared" si="71"/>
        <v>36091</v>
      </c>
      <c r="H1841">
        <f t="shared" si="72"/>
        <v>36029</v>
      </c>
      <c r="J1841" s="4"/>
    </row>
    <row r="1842" spans="1:10" x14ac:dyDescent="0.3">
      <c r="A1842" s="4">
        <v>36</v>
      </c>
      <c r="B1842" s="4">
        <v>36093</v>
      </c>
      <c r="C1842" s="6" t="s">
        <v>2287</v>
      </c>
      <c r="D1842" s="6" t="s">
        <v>1174</v>
      </c>
      <c r="E1842" t="s">
        <v>4457</v>
      </c>
      <c r="F1842" s="6">
        <v>1131806824.36731</v>
      </c>
      <c r="G1842">
        <f t="shared" si="71"/>
        <v>36093</v>
      </c>
      <c r="H1842">
        <f t="shared" si="72"/>
        <v>36029</v>
      </c>
      <c r="J1842" s="4"/>
    </row>
    <row r="1843" spans="1:10" x14ac:dyDescent="0.3">
      <c r="A1843" s="4">
        <v>36</v>
      </c>
      <c r="B1843" s="4">
        <v>36095</v>
      </c>
      <c r="C1843" s="6" t="s">
        <v>2287</v>
      </c>
      <c r="D1843" s="6" t="s">
        <v>1175</v>
      </c>
      <c r="E1843" t="s">
        <v>4458</v>
      </c>
      <c r="F1843" s="6">
        <v>467066874.29758501</v>
      </c>
      <c r="G1843">
        <f t="shared" si="71"/>
        <v>36095</v>
      </c>
      <c r="H1843">
        <f t="shared" si="72"/>
        <v>36095</v>
      </c>
      <c r="J1843" s="4"/>
    </row>
    <row r="1844" spans="1:10" x14ac:dyDescent="0.3">
      <c r="A1844" s="4">
        <v>36</v>
      </c>
      <c r="B1844" s="4">
        <v>36097</v>
      </c>
      <c r="C1844" s="6" t="s">
        <v>2287</v>
      </c>
      <c r="D1844" s="6" t="s">
        <v>502</v>
      </c>
      <c r="E1844" t="s">
        <v>4305</v>
      </c>
      <c r="F1844" s="6">
        <v>216055449.63931099</v>
      </c>
      <c r="G1844">
        <f t="shared" si="71"/>
        <v>36097</v>
      </c>
      <c r="H1844">
        <f t="shared" si="72"/>
        <v>36001</v>
      </c>
      <c r="J1844" s="4"/>
    </row>
    <row r="1845" spans="1:10" x14ac:dyDescent="0.3">
      <c r="A1845" s="4">
        <v>36</v>
      </c>
      <c r="B1845" s="4">
        <v>36099</v>
      </c>
      <c r="C1845" s="6" t="s">
        <v>2287</v>
      </c>
      <c r="D1845" s="6" t="s">
        <v>1176</v>
      </c>
      <c r="E1845" t="s">
        <v>4305</v>
      </c>
      <c r="F1845" s="6">
        <v>511364432.31469101</v>
      </c>
      <c r="G1845">
        <f t="shared" si="71"/>
        <v>36099</v>
      </c>
      <c r="H1845">
        <f t="shared" si="72"/>
        <v>36001</v>
      </c>
      <c r="J1845" s="4"/>
    </row>
    <row r="1846" spans="1:10" x14ac:dyDescent="0.3">
      <c r="A1846" s="4">
        <v>36</v>
      </c>
      <c r="B1846" s="4">
        <v>36101</v>
      </c>
      <c r="C1846" s="6" t="s">
        <v>2287</v>
      </c>
      <c r="D1846" s="6" t="s">
        <v>544</v>
      </c>
      <c r="E1846" t="s">
        <v>4305</v>
      </c>
      <c r="F1846" s="6">
        <v>1294807016.0173299</v>
      </c>
      <c r="G1846">
        <f t="shared" si="71"/>
        <v>36101</v>
      </c>
      <c r="H1846">
        <f t="shared" si="72"/>
        <v>36001</v>
      </c>
      <c r="J1846" s="4"/>
    </row>
    <row r="1847" spans="1:10" x14ac:dyDescent="0.3">
      <c r="A1847" s="4">
        <v>36</v>
      </c>
      <c r="B1847" s="4">
        <v>36103</v>
      </c>
      <c r="C1847" s="6" t="s">
        <v>2287</v>
      </c>
      <c r="D1847" s="6" t="s">
        <v>822</v>
      </c>
      <c r="E1847" t="s">
        <v>4306</v>
      </c>
      <c r="F1847" s="6">
        <v>13734569508.0007</v>
      </c>
      <c r="G1847">
        <f t="shared" si="71"/>
        <v>36103</v>
      </c>
      <c r="H1847">
        <f t="shared" si="72"/>
        <v>36103</v>
      </c>
      <c r="J1847" s="4"/>
    </row>
    <row r="1848" spans="1:10" x14ac:dyDescent="0.3">
      <c r="A1848" s="4">
        <v>36</v>
      </c>
      <c r="B1848" s="4">
        <v>36105</v>
      </c>
      <c r="C1848" s="6" t="s">
        <v>2287</v>
      </c>
      <c r="D1848" s="6" t="s">
        <v>545</v>
      </c>
      <c r="E1848" t="s">
        <v>4305</v>
      </c>
      <c r="F1848" s="6">
        <v>918717326.41281295</v>
      </c>
      <c r="G1848">
        <f t="shared" si="71"/>
        <v>36105</v>
      </c>
      <c r="H1848">
        <f t="shared" si="72"/>
        <v>36001</v>
      </c>
      <c r="J1848" s="4"/>
    </row>
    <row r="1849" spans="1:10" x14ac:dyDescent="0.3">
      <c r="A1849" s="4">
        <v>36</v>
      </c>
      <c r="B1849" s="4">
        <v>36107</v>
      </c>
      <c r="C1849" s="6" t="s">
        <v>2287</v>
      </c>
      <c r="D1849" s="6" t="s">
        <v>1177</v>
      </c>
      <c r="E1849" t="s">
        <v>4305</v>
      </c>
      <c r="F1849" s="6">
        <v>672686091.65704799</v>
      </c>
      <c r="G1849">
        <f t="shared" si="71"/>
        <v>36107</v>
      </c>
      <c r="H1849">
        <f t="shared" si="72"/>
        <v>36001</v>
      </c>
      <c r="J1849" s="4"/>
    </row>
    <row r="1850" spans="1:10" x14ac:dyDescent="0.3">
      <c r="A1850" s="4">
        <v>36</v>
      </c>
      <c r="B1850" s="4">
        <v>36109</v>
      </c>
      <c r="C1850" s="6" t="s">
        <v>2287</v>
      </c>
      <c r="D1850" s="6" t="s">
        <v>1178</v>
      </c>
      <c r="E1850" t="s">
        <v>4305</v>
      </c>
      <c r="F1850" s="6">
        <v>701441392.71700096</v>
      </c>
      <c r="G1850">
        <f t="shared" si="71"/>
        <v>36109</v>
      </c>
      <c r="H1850">
        <f t="shared" si="72"/>
        <v>36001</v>
      </c>
      <c r="J1850" s="4"/>
    </row>
    <row r="1851" spans="1:10" x14ac:dyDescent="0.3">
      <c r="A1851" s="4">
        <v>36</v>
      </c>
      <c r="B1851" s="4">
        <v>36111</v>
      </c>
      <c r="C1851" s="6" t="s">
        <v>2287</v>
      </c>
      <c r="D1851" s="6" t="s">
        <v>1179</v>
      </c>
      <c r="E1851" t="s">
        <v>4305</v>
      </c>
      <c r="F1851" s="6">
        <v>1916003834.7800601</v>
      </c>
      <c r="G1851">
        <f t="shared" si="71"/>
        <v>36111</v>
      </c>
      <c r="H1851">
        <f t="shared" si="72"/>
        <v>36001</v>
      </c>
      <c r="J1851" s="4"/>
    </row>
    <row r="1852" spans="1:10" x14ac:dyDescent="0.3">
      <c r="A1852" s="4">
        <v>36</v>
      </c>
      <c r="B1852" s="4">
        <v>36113</v>
      </c>
      <c r="C1852" s="6" t="s">
        <v>2287</v>
      </c>
      <c r="D1852" s="6" t="s">
        <v>418</v>
      </c>
      <c r="E1852" t="s">
        <v>4457</v>
      </c>
      <c r="F1852" s="6">
        <v>902639045.29961705</v>
      </c>
      <c r="G1852">
        <f t="shared" si="71"/>
        <v>36113</v>
      </c>
      <c r="H1852">
        <f t="shared" si="72"/>
        <v>36029</v>
      </c>
      <c r="J1852" s="4"/>
    </row>
    <row r="1853" spans="1:10" x14ac:dyDescent="0.3">
      <c r="A1853" s="4">
        <v>36</v>
      </c>
      <c r="B1853" s="4">
        <v>36115</v>
      </c>
      <c r="C1853" s="6" t="s">
        <v>2287</v>
      </c>
      <c r="D1853" s="6" t="s">
        <v>71</v>
      </c>
      <c r="E1853" t="s">
        <v>4305</v>
      </c>
      <c r="F1853" s="6">
        <v>627590131.69724596</v>
      </c>
      <c r="G1853">
        <f t="shared" si="71"/>
        <v>36115</v>
      </c>
      <c r="H1853">
        <f t="shared" si="72"/>
        <v>36001</v>
      </c>
      <c r="J1853" s="4"/>
    </row>
    <row r="1854" spans="1:10" x14ac:dyDescent="0.3">
      <c r="A1854" s="4">
        <v>36</v>
      </c>
      <c r="B1854" s="4">
        <v>36117</v>
      </c>
      <c r="C1854" s="6" t="s">
        <v>2287</v>
      </c>
      <c r="D1854" s="6" t="s">
        <v>419</v>
      </c>
      <c r="E1854" t="s">
        <v>4305</v>
      </c>
      <c r="F1854" s="6">
        <v>859237928.81155801</v>
      </c>
      <c r="G1854">
        <f t="shared" si="71"/>
        <v>36117</v>
      </c>
      <c r="H1854">
        <f t="shared" si="72"/>
        <v>36001</v>
      </c>
      <c r="J1854" s="4"/>
    </row>
    <row r="1855" spans="1:10" x14ac:dyDescent="0.3">
      <c r="A1855" s="4">
        <v>36</v>
      </c>
      <c r="B1855" s="4">
        <v>36119</v>
      </c>
      <c r="C1855" s="6" t="s">
        <v>2287</v>
      </c>
      <c r="D1855" s="6" t="s">
        <v>1180</v>
      </c>
      <c r="E1855" t="s">
        <v>4456</v>
      </c>
      <c r="F1855" s="6">
        <v>8313660459.9366903</v>
      </c>
      <c r="G1855">
        <f t="shared" si="71"/>
        <v>36119</v>
      </c>
      <c r="H1855">
        <f t="shared" si="72"/>
        <v>36059</v>
      </c>
      <c r="J1855" s="4"/>
    </row>
    <row r="1856" spans="1:10" x14ac:dyDescent="0.3">
      <c r="A1856" s="4">
        <v>36</v>
      </c>
      <c r="B1856" s="4">
        <v>36121</v>
      </c>
      <c r="C1856" s="6" t="s">
        <v>2287</v>
      </c>
      <c r="D1856" s="6" t="s">
        <v>1181</v>
      </c>
      <c r="E1856" t="s">
        <v>4305</v>
      </c>
      <c r="F1856" s="6">
        <v>544858939.34695005</v>
      </c>
      <c r="G1856">
        <f t="shared" si="71"/>
        <v>36121</v>
      </c>
      <c r="H1856">
        <f t="shared" si="72"/>
        <v>36001</v>
      </c>
      <c r="J1856" s="4"/>
    </row>
    <row r="1857" spans="1:10" x14ac:dyDescent="0.3">
      <c r="A1857" s="4">
        <v>36</v>
      </c>
      <c r="B1857" s="4">
        <v>36123</v>
      </c>
      <c r="C1857" s="6" t="s">
        <v>2287</v>
      </c>
      <c r="D1857" s="6" t="s">
        <v>1182</v>
      </c>
      <c r="E1857" t="s">
        <v>4305</v>
      </c>
      <c r="F1857" s="6">
        <v>262519173.24660701</v>
      </c>
      <c r="G1857">
        <f t="shared" si="71"/>
        <v>36123</v>
      </c>
      <c r="H1857">
        <f t="shared" si="72"/>
        <v>36001</v>
      </c>
      <c r="J1857" s="4"/>
    </row>
    <row r="1858" spans="1:10" x14ac:dyDescent="0.3">
      <c r="A1858" s="4">
        <v>37</v>
      </c>
      <c r="B1858" s="4">
        <v>37001</v>
      </c>
      <c r="C1858" s="6" t="s">
        <v>2288</v>
      </c>
      <c r="D1858" s="6" t="s">
        <v>1183</v>
      </c>
      <c r="E1858" t="s">
        <v>4312</v>
      </c>
      <c r="F1858" s="6">
        <v>1682171921.91185</v>
      </c>
      <c r="G1858">
        <f t="shared" ref="G1858:G1921" si="73">B1858</f>
        <v>37001</v>
      </c>
      <c r="H1858">
        <f t="shared" si="72"/>
        <v>37021</v>
      </c>
      <c r="J1858" s="4"/>
    </row>
    <row r="1859" spans="1:10" x14ac:dyDescent="0.3">
      <c r="A1859" s="4">
        <v>37</v>
      </c>
      <c r="B1859" s="4">
        <v>37003</v>
      </c>
      <c r="C1859" s="6" t="s">
        <v>2288</v>
      </c>
      <c r="D1859" s="6" t="s">
        <v>459</v>
      </c>
      <c r="E1859" t="s">
        <v>4307</v>
      </c>
      <c r="F1859" s="6">
        <v>278375662.007424</v>
      </c>
      <c r="G1859">
        <f t="shared" si="73"/>
        <v>37003</v>
      </c>
      <c r="H1859">
        <f t="shared" ref="H1859:H1922" si="74">VLOOKUP(E1859,$M$1:$O$412,3,FALSE)</f>
        <v>37083</v>
      </c>
      <c r="J1859" s="4"/>
    </row>
    <row r="1860" spans="1:10" x14ac:dyDescent="0.3">
      <c r="A1860" s="4">
        <v>37</v>
      </c>
      <c r="B1860" s="4">
        <v>37005</v>
      </c>
      <c r="C1860" s="6" t="s">
        <v>2288</v>
      </c>
      <c r="D1860" s="6" t="s">
        <v>1184</v>
      </c>
      <c r="E1860" t="s">
        <v>4307</v>
      </c>
      <c r="F1860" s="6">
        <v>91141063.995836094</v>
      </c>
      <c r="G1860">
        <f t="shared" si="73"/>
        <v>37005</v>
      </c>
      <c r="H1860">
        <f t="shared" si="74"/>
        <v>37083</v>
      </c>
      <c r="J1860" s="4"/>
    </row>
    <row r="1861" spans="1:10" x14ac:dyDescent="0.3">
      <c r="A1861" s="4">
        <v>37</v>
      </c>
      <c r="B1861" s="4">
        <v>37007</v>
      </c>
      <c r="C1861" s="6" t="s">
        <v>2288</v>
      </c>
      <c r="D1861" s="6" t="s">
        <v>1185</v>
      </c>
      <c r="E1861" t="s">
        <v>4307</v>
      </c>
      <c r="F1861" s="6">
        <v>362657503.60045499</v>
      </c>
      <c r="G1861">
        <f t="shared" si="73"/>
        <v>37007</v>
      </c>
      <c r="H1861">
        <f t="shared" si="74"/>
        <v>37083</v>
      </c>
      <c r="J1861" s="4"/>
    </row>
    <row r="1862" spans="1:10" x14ac:dyDescent="0.3">
      <c r="A1862" s="4">
        <v>37</v>
      </c>
      <c r="B1862" s="4">
        <v>37009</v>
      </c>
      <c r="C1862" s="6" t="s">
        <v>2288</v>
      </c>
      <c r="D1862" s="6" t="s">
        <v>1186</v>
      </c>
      <c r="E1862" t="s">
        <v>4308</v>
      </c>
      <c r="F1862" s="6">
        <v>266243713.202604</v>
      </c>
      <c r="G1862">
        <f t="shared" si="73"/>
        <v>37009</v>
      </c>
      <c r="H1862">
        <f t="shared" si="74"/>
        <v>37141</v>
      </c>
      <c r="J1862" s="4"/>
    </row>
    <row r="1863" spans="1:10" x14ac:dyDescent="0.3">
      <c r="A1863" s="4">
        <v>37</v>
      </c>
      <c r="B1863" s="4">
        <v>37011</v>
      </c>
      <c r="C1863" s="6" t="s">
        <v>2288</v>
      </c>
      <c r="D1863" s="6" t="s">
        <v>1187</v>
      </c>
      <c r="E1863" t="s">
        <v>4308</v>
      </c>
      <c r="F1863" s="6">
        <v>198776546.74077499</v>
      </c>
      <c r="G1863">
        <f t="shared" si="73"/>
        <v>37011</v>
      </c>
      <c r="H1863">
        <f t="shared" si="74"/>
        <v>37141</v>
      </c>
      <c r="J1863" s="4"/>
    </row>
    <row r="1864" spans="1:10" x14ac:dyDescent="0.3">
      <c r="A1864" s="4">
        <v>37</v>
      </c>
      <c r="B1864" s="4">
        <v>37013</v>
      </c>
      <c r="C1864" s="6" t="s">
        <v>2288</v>
      </c>
      <c r="D1864" s="6" t="s">
        <v>1188</v>
      </c>
      <c r="E1864" t="s">
        <v>4308</v>
      </c>
      <c r="F1864" s="6">
        <v>480268538.23892403</v>
      </c>
      <c r="G1864">
        <f t="shared" si="73"/>
        <v>37013</v>
      </c>
      <c r="H1864">
        <f t="shared" si="74"/>
        <v>37141</v>
      </c>
      <c r="J1864" s="4"/>
    </row>
    <row r="1865" spans="1:10" x14ac:dyDescent="0.3">
      <c r="A1865" s="4">
        <v>37</v>
      </c>
      <c r="B1865" s="4">
        <v>37015</v>
      </c>
      <c r="C1865" s="6" t="s">
        <v>2288</v>
      </c>
      <c r="D1865" s="6" t="s">
        <v>1189</v>
      </c>
      <c r="E1865" t="s">
        <v>4308</v>
      </c>
      <c r="F1865" s="6">
        <v>324624285.66756201</v>
      </c>
      <c r="G1865">
        <f t="shared" si="73"/>
        <v>37015</v>
      </c>
      <c r="H1865">
        <f t="shared" si="74"/>
        <v>37141</v>
      </c>
      <c r="J1865" s="4"/>
    </row>
    <row r="1866" spans="1:10" x14ac:dyDescent="0.3">
      <c r="A1866" s="4">
        <v>37</v>
      </c>
      <c r="B1866" s="4">
        <v>37017</v>
      </c>
      <c r="C1866" s="6" t="s">
        <v>2288</v>
      </c>
      <c r="D1866" s="6" t="s">
        <v>1190</v>
      </c>
      <c r="E1866" t="s">
        <v>4308</v>
      </c>
      <c r="F1866" s="6">
        <v>445220095.51846701</v>
      </c>
      <c r="G1866">
        <f t="shared" si="73"/>
        <v>37017</v>
      </c>
      <c r="H1866">
        <f t="shared" si="74"/>
        <v>37141</v>
      </c>
      <c r="J1866" s="4"/>
    </row>
    <row r="1867" spans="1:10" x14ac:dyDescent="0.3">
      <c r="A1867" s="4">
        <v>37</v>
      </c>
      <c r="B1867" s="4">
        <v>37019</v>
      </c>
      <c r="C1867" s="6" t="s">
        <v>2288</v>
      </c>
      <c r="D1867" s="6" t="s">
        <v>1191</v>
      </c>
      <c r="E1867" t="s">
        <v>4309</v>
      </c>
      <c r="F1867" s="6">
        <v>1708845181.00805</v>
      </c>
      <c r="G1867">
        <f t="shared" si="73"/>
        <v>37019</v>
      </c>
      <c r="H1867">
        <f t="shared" si="74"/>
        <v>37135</v>
      </c>
      <c r="J1867" s="4"/>
    </row>
    <row r="1868" spans="1:10" x14ac:dyDescent="0.3">
      <c r="A1868" s="4">
        <v>37</v>
      </c>
      <c r="B1868" s="4">
        <v>37021</v>
      </c>
      <c r="C1868" s="6" t="s">
        <v>2288</v>
      </c>
      <c r="D1868" s="6" t="s">
        <v>1192</v>
      </c>
      <c r="E1868" t="s">
        <v>4312</v>
      </c>
      <c r="F1868" s="6">
        <v>2971370670.1155</v>
      </c>
      <c r="G1868">
        <f t="shared" si="73"/>
        <v>37021</v>
      </c>
      <c r="H1868">
        <f t="shared" si="74"/>
        <v>37021</v>
      </c>
      <c r="J1868" s="4"/>
    </row>
    <row r="1869" spans="1:10" x14ac:dyDescent="0.3">
      <c r="A1869" s="4">
        <v>37</v>
      </c>
      <c r="B1869" s="4">
        <v>37023</v>
      </c>
      <c r="C1869" s="6" t="s">
        <v>2288</v>
      </c>
      <c r="D1869" s="6" t="s">
        <v>331</v>
      </c>
      <c r="E1869" t="s">
        <v>4313</v>
      </c>
      <c r="F1869" s="6">
        <v>1066974126.04005</v>
      </c>
      <c r="G1869">
        <f t="shared" si="73"/>
        <v>37023</v>
      </c>
      <c r="H1869">
        <f t="shared" si="74"/>
        <v>37023</v>
      </c>
      <c r="J1869" s="4"/>
    </row>
    <row r="1870" spans="1:10" x14ac:dyDescent="0.3">
      <c r="A1870" s="4">
        <v>37</v>
      </c>
      <c r="B1870" s="4">
        <v>37025</v>
      </c>
      <c r="C1870" s="6" t="s">
        <v>2288</v>
      </c>
      <c r="D1870" s="6" t="s">
        <v>1193</v>
      </c>
      <c r="E1870" t="s">
        <v>4459</v>
      </c>
      <c r="F1870" s="6">
        <v>2226267825.88939</v>
      </c>
      <c r="G1870">
        <f t="shared" si="73"/>
        <v>37025</v>
      </c>
      <c r="H1870">
        <f t="shared" si="74"/>
        <v>37183</v>
      </c>
      <c r="J1870" s="4"/>
    </row>
    <row r="1871" spans="1:10" x14ac:dyDescent="0.3">
      <c r="A1871" s="4">
        <v>37</v>
      </c>
      <c r="B1871" s="4">
        <v>37027</v>
      </c>
      <c r="C1871" s="6" t="s">
        <v>2288</v>
      </c>
      <c r="D1871" s="6" t="s">
        <v>677</v>
      </c>
      <c r="E1871" t="s">
        <v>4313</v>
      </c>
      <c r="F1871" s="6">
        <v>819400097.42404902</v>
      </c>
      <c r="G1871">
        <f t="shared" si="73"/>
        <v>37027</v>
      </c>
      <c r="H1871">
        <f t="shared" si="74"/>
        <v>37023</v>
      </c>
      <c r="J1871" s="4"/>
    </row>
    <row r="1872" spans="1:10" x14ac:dyDescent="0.3">
      <c r="A1872" s="4">
        <v>37</v>
      </c>
      <c r="B1872" s="4">
        <v>37029</v>
      </c>
      <c r="C1872" s="6" t="s">
        <v>2288</v>
      </c>
      <c r="D1872" s="6" t="s">
        <v>333</v>
      </c>
      <c r="E1872" t="s">
        <v>4308</v>
      </c>
      <c r="F1872" s="6">
        <v>160509422.546377</v>
      </c>
      <c r="G1872">
        <f t="shared" si="73"/>
        <v>37029</v>
      </c>
      <c r="H1872">
        <f t="shared" si="74"/>
        <v>37141</v>
      </c>
      <c r="J1872" s="4"/>
    </row>
    <row r="1873" spans="1:10" x14ac:dyDescent="0.3">
      <c r="A1873" s="4">
        <v>37</v>
      </c>
      <c r="B1873" s="4">
        <v>37031</v>
      </c>
      <c r="C1873" s="6" t="s">
        <v>2288</v>
      </c>
      <c r="D1873" s="6" t="s">
        <v>1194</v>
      </c>
      <c r="E1873" t="s">
        <v>4309</v>
      </c>
      <c r="F1873" s="6">
        <v>769197237.04291999</v>
      </c>
      <c r="G1873">
        <f t="shared" si="73"/>
        <v>37031</v>
      </c>
      <c r="H1873">
        <f t="shared" si="74"/>
        <v>37135</v>
      </c>
      <c r="J1873" s="4"/>
    </row>
    <row r="1874" spans="1:10" x14ac:dyDescent="0.3">
      <c r="A1874" s="4">
        <v>37</v>
      </c>
      <c r="B1874" s="4">
        <v>37033</v>
      </c>
      <c r="C1874" s="6" t="s">
        <v>2288</v>
      </c>
      <c r="D1874" s="6" t="s">
        <v>1195</v>
      </c>
      <c r="E1874" t="s">
        <v>4307</v>
      </c>
      <c r="F1874" s="6">
        <v>245827575.169875</v>
      </c>
      <c r="G1874">
        <f t="shared" si="73"/>
        <v>37033</v>
      </c>
      <c r="H1874">
        <f t="shared" si="74"/>
        <v>37083</v>
      </c>
      <c r="J1874" s="4"/>
    </row>
    <row r="1875" spans="1:10" x14ac:dyDescent="0.3">
      <c r="A1875" s="4">
        <v>37</v>
      </c>
      <c r="B1875" s="4">
        <v>37035</v>
      </c>
      <c r="C1875" s="6" t="s">
        <v>2288</v>
      </c>
      <c r="D1875" s="6" t="s">
        <v>1196</v>
      </c>
      <c r="E1875" t="s">
        <v>4310</v>
      </c>
      <c r="F1875" s="6">
        <v>2006229634.9953101</v>
      </c>
      <c r="G1875">
        <f t="shared" si="73"/>
        <v>37035</v>
      </c>
      <c r="H1875">
        <f t="shared" si="74"/>
        <v>37035</v>
      </c>
      <c r="J1875" s="4"/>
    </row>
    <row r="1876" spans="1:10" x14ac:dyDescent="0.3">
      <c r="A1876" s="4">
        <v>37</v>
      </c>
      <c r="B1876" s="4">
        <v>37037</v>
      </c>
      <c r="C1876" s="6" t="s">
        <v>2288</v>
      </c>
      <c r="D1876" s="6" t="s">
        <v>337</v>
      </c>
      <c r="E1876" t="s">
        <v>4310</v>
      </c>
      <c r="F1876" s="6">
        <v>845010676.67702401</v>
      </c>
      <c r="G1876">
        <f t="shared" si="73"/>
        <v>37037</v>
      </c>
      <c r="H1876">
        <f t="shared" si="74"/>
        <v>37035</v>
      </c>
      <c r="J1876" s="4"/>
    </row>
    <row r="1877" spans="1:10" x14ac:dyDescent="0.3">
      <c r="A1877" s="4">
        <v>37</v>
      </c>
      <c r="B1877" s="4">
        <v>37039</v>
      </c>
      <c r="C1877" s="6" t="s">
        <v>2288</v>
      </c>
      <c r="D1877" s="6" t="s">
        <v>16</v>
      </c>
      <c r="E1877" t="s">
        <v>4308</v>
      </c>
      <c r="F1877" s="6">
        <v>324106662.809816</v>
      </c>
      <c r="G1877">
        <f t="shared" si="73"/>
        <v>37039</v>
      </c>
      <c r="H1877">
        <f t="shared" si="74"/>
        <v>37141</v>
      </c>
      <c r="J1877" s="4"/>
    </row>
    <row r="1878" spans="1:10" x14ac:dyDescent="0.3">
      <c r="A1878" s="4">
        <v>37</v>
      </c>
      <c r="B1878" s="4">
        <v>37041</v>
      </c>
      <c r="C1878" s="6" t="s">
        <v>2288</v>
      </c>
      <c r="D1878" s="6" t="s">
        <v>1197</v>
      </c>
      <c r="E1878" t="s">
        <v>4308</v>
      </c>
      <c r="F1878" s="6">
        <v>135384800.601188</v>
      </c>
      <c r="G1878">
        <f t="shared" si="73"/>
        <v>37041</v>
      </c>
      <c r="H1878">
        <f t="shared" si="74"/>
        <v>37141</v>
      </c>
      <c r="J1878" s="4"/>
    </row>
    <row r="1879" spans="1:10" x14ac:dyDescent="0.3">
      <c r="A1879" s="4">
        <v>37</v>
      </c>
      <c r="B1879" s="4">
        <v>37043</v>
      </c>
      <c r="C1879" s="6" t="s">
        <v>2288</v>
      </c>
      <c r="D1879" s="6" t="s">
        <v>20</v>
      </c>
      <c r="E1879" t="s">
        <v>4308</v>
      </c>
      <c r="F1879" s="6">
        <v>112202647.119734</v>
      </c>
      <c r="G1879">
        <f t="shared" si="73"/>
        <v>37043</v>
      </c>
      <c r="H1879">
        <f t="shared" si="74"/>
        <v>37141</v>
      </c>
      <c r="J1879" s="4"/>
    </row>
    <row r="1880" spans="1:10" x14ac:dyDescent="0.3">
      <c r="A1880" s="4">
        <v>37</v>
      </c>
      <c r="B1880" s="4">
        <v>37045</v>
      </c>
      <c r="C1880" s="6" t="s">
        <v>2288</v>
      </c>
      <c r="D1880" s="6" t="s">
        <v>98</v>
      </c>
      <c r="E1880" t="s">
        <v>4310</v>
      </c>
      <c r="F1880" s="6">
        <v>1213764845.01457</v>
      </c>
      <c r="G1880">
        <f t="shared" si="73"/>
        <v>37045</v>
      </c>
      <c r="H1880">
        <f t="shared" si="74"/>
        <v>37035</v>
      </c>
      <c r="J1880" s="4"/>
    </row>
    <row r="1881" spans="1:10" x14ac:dyDescent="0.3">
      <c r="A1881" s="4">
        <v>37</v>
      </c>
      <c r="B1881" s="4">
        <v>37047</v>
      </c>
      <c r="C1881" s="6" t="s">
        <v>2288</v>
      </c>
      <c r="D1881" s="6" t="s">
        <v>1198</v>
      </c>
      <c r="E1881" t="s">
        <v>4308</v>
      </c>
      <c r="F1881" s="6">
        <v>830989013.02344894</v>
      </c>
      <c r="G1881">
        <f t="shared" si="73"/>
        <v>37047</v>
      </c>
      <c r="H1881">
        <f t="shared" si="74"/>
        <v>37141</v>
      </c>
      <c r="J1881" s="4"/>
    </row>
    <row r="1882" spans="1:10" x14ac:dyDescent="0.3">
      <c r="A1882" s="4">
        <v>37</v>
      </c>
      <c r="B1882" s="4">
        <v>37049</v>
      </c>
      <c r="C1882" s="6" t="s">
        <v>2288</v>
      </c>
      <c r="D1882" s="6" t="s">
        <v>1199</v>
      </c>
      <c r="E1882" t="s">
        <v>4309</v>
      </c>
      <c r="F1882" s="6">
        <v>1053926730.51033</v>
      </c>
      <c r="G1882">
        <f t="shared" si="73"/>
        <v>37049</v>
      </c>
      <c r="H1882">
        <f t="shared" si="74"/>
        <v>37135</v>
      </c>
      <c r="J1882" s="4"/>
    </row>
    <row r="1883" spans="1:10" x14ac:dyDescent="0.3">
      <c r="A1883" s="4">
        <v>37</v>
      </c>
      <c r="B1883" s="4">
        <v>37051</v>
      </c>
      <c r="C1883" s="6" t="s">
        <v>2288</v>
      </c>
      <c r="D1883" s="6" t="s">
        <v>468</v>
      </c>
      <c r="E1883" t="s">
        <v>4459</v>
      </c>
      <c r="F1883" s="6">
        <v>3456817754.4871001</v>
      </c>
      <c r="G1883">
        <f t="shared" si="73"/>
        <v>37051</v>
      </c>
      <c r="H1883">
        <f t="shared" si="74"/>
        <v>37183</v>
      </c>
      <c r="J1883" s="4"/>
    </row>
    <row r="1884" spans="1:10" x14ac:dyDescent="0.3">
      <c r="A1884" s="4">
        <v>37</v>
      </c>
      <c r="B1884" s="4">
        <v>37053</v>
      </c>
      <c r="C1884" s="6" t="s">
        <v>2288</v>
      </c>
      <c r="D1884" s="6" t="s">
        <v>1200</v>
      </c>
      <c r="E1884" t="s">
        <v>4308</v>
      </c>
      <c r="F1884" s="6">
        <v>391979458.65304101</v>
      </c>
      <c r="G1884">
        <f t="shared" si="73"/>
        <v>37053</v>
      </c>
      <c r="H1884">
        <f t="shared" si="74"/>
        <v>37141</v>
      </c>
      <c r="J1884" s="4"/>
    </row>
    <row r="1885" spans="1:10" x14ac:dyDescent="0.3">
      <c r="A1885" s="4">
        <v>37</v>
      </c>
      <c r="B1885" s="4">
        <v>37055</v>
      </c>
      <c r="C1885" s="6" t="s">
        <v>2288</v>
      </c>
      <c r="D1885" s="6" t="s">
        <v>1201</v>
      </c>
      <c r="E1885" t="s">
        <v>4311</v>
      </c>
      <c r="F1885" s="6">
        <v>571372127.38128996</v>
      </c>
      <c r="G1885">
        <f t="shared" si="73"/>
        <v>37055</v>
      </c>
      <c r="H1885">
        <f t="shared" si="74"/>
        <v>37055</v>
      </c>
      <c r="J1885" s="4"/>
    </row>
    <row r="1886" spans="1:10" x14ac:dyDescent="0.3">
      <c r="A1886" s="4">
        <v>37</v>
      </c>
      <c r="B1886" s="4">
        <v>37057</v>
      </c>
      <c r="C1886" s="6" t="s">
        <v>2288</v>
      </c>
      <c r="D1886" s="6" t="s">
        <v>1202</v>
      </c>
      <c r="E1886" t="s">
        <v>4312</v>
      </c>
      <c r="F1886" s="6">
        <v>1866512944.0003099</v>
      </c>
      <c r="G1886">
        <f t="shared" si="73"/>
        <v>37057</v>
      </c>
      <c r="H1886">
        <f t="shared" si="74"/>
        <v>37021</v>
      </c>
      <c r="J1886" s="4"/>
    </row>
    <row r="1887" spans="1:10" x14ac:dyDescent="0.3">
      <c r="A1887" s="4">
        <v>37</v>
      </c>
      <c r="B1887" s="4">
        <v>37059</v>
      </c>
      <c r="C1887" s="6" t="s">
        <v>2288</v>
      </c>
      <c r="D1887" s="6" t="s">
        <v>1203</v>
      </c>
      <c r="E1887" t="s">
        <v>4308</v>
      </c>
      <c r="F1887" s="6">
        <v>511869445.877985</v>
      </c>
      <c r="G1887">
        <f t="shared" si="73"/>
        <v>37059</v>
      </c>
      <c r="H1887">
        <f t="shared" si="74"/>
        <v>37141</v>
      </c>
      <c r="J1887" s="4"/>
    </row>
    <row r="1888" spans="1:10" x14ac:dyDescent="0.3">
      <c r="A1888" s="4">
        <v>37</v>
      </c>
      <c r="B1888" s="4">
        <v>37061</v>
      </c>
      <c r="C1888" s="6" t="s">
        <v>2288</v>
      </c>
      <c r="D1888" s="6" t="s">
        <v>1204</v>
      </c>
      <c r="E1888" t="s">
        <v>4308</v>
      </c>
      <c r="F1888" s="6">
        <v>752609567.35351598</v>
      </c>
      <c r="G1888">
        <f t="shared" si="73"/>
        <v>37061</v>
      </c>
      <c r="H1888">
        <f t="shared" si="74"/>
        <v>37141</v>
      </c>
      <c r="J1888" s="4"/>
    </row>
    <row r="1889" spans="1:10" x14ac:dyDescent="0.3">
      <c r="A1889" s="4">
        <v>37</v>
      </c>
      <c r="B1889" s="4">
        <v>37063</v>
      </c>
      <c r="C1889" s="6" t="s">
        <v>2288</v>
      </c>
      <c r="D1889" s="6" t="s">
        <v>1205</v>
      </c>
      <c r="E1889" t="s">
        <v>4459</v>
      </c>
      <c r="F1889" s="6">
        <v>3971185902.2491498</v>
      </c>
      <c r="G1889">
        <f t="shared" si="73"/>
        <v>37063</v>
      </c>
      <c r="H1889">
        <f t="shared" si="74"/>
        <v>37183</v>
      </c>
      <c r="J1889" s="4"/>
    </row>
    <row r="1890" spans="1:10" x14ac:dyDescent="0.3">
      <c r="A1890" s="4">
        <v>37</v>
      </c>
      <c r="B1890" s="4">
        <v>37065</v>
      </c>
      <c r="C1890" s="6" t="s">
        <v>2288</v>
      </c>
      <c r="D1890" s="6" t="s">
        <v>1206</v>
      </c>
      <c r="E1890" t="s">
        <v>4310</v>
      </c>
      <c r="F1890" s="6">
        <v>597439435.87926102</v>
      </c>
      <c r="G1890">
        <f t="shared" si="73"/>
        <v>37065</v>
      </c>
      <c r="H1890">
        <f t="shared" si="74"/>
        <v>37035</v>
      </c>
      <c r="J1890" s="4"/>
    </row>
    <row r="1891" spans="1:10" x14ac:dyDescent="0.3">
      <c r="A1891" s="4">
        <v>37</v>
      </c>
      <c r="B1891" s="4">
        <v>37067</v>
      </c>
      <c r="C1891" s="6" t="s">
        <v>2288</v>
      </c>
      <c r="D1891" s="6" t="s">
        <v>360</v>
      </c>
      <c r="E1891" t="s">
        <v>4459</v>
      </c>
      <c r="F1891" s="6">
        <v>4582602125.6613398</v>
      </c>
      <c r="G1891">
        <f t="shared" si="73"/>
        <v>37067</v>
      </c>
      <c r="H1891">
        <f t="shared" si="74"/>
        <v>37183</v>
      </c>
      <c r="J1891" s="4"/>
    </row>
    <row r="1892" spans="1:10" x14ac:dyDescent="0.3">
      <c r="A1892" s="4">
        <v>37</v>
      </c>
      <c r="B1892" s="4">
        <v>37069</v>
      </c>
      <c r="C1892" s="6" t="s">
        <v>2288</v>
      </c>
      <c r="D1892" s="6" t="s">
        <v>36</v>
      </c>
      <c r="E1892" t="s">
        <v>4312</v>
      </c>
      <c r="F1892" s="6">
        <v>533119080.73080802</v>
      </c>
      <c r="G1892">
        <f t="shared" si="73"/>
        <v>37069</v>
      </c>
      <c r="H1892">
        <f t="shared" si="74"/>
        <v>37021</v>
      </c>
      <c r="J1892" s="4"/>
    </row>
    <row r="1893" spans="1:10" x14ac:dyDescent="0.3">
      <c r="A1893" s="4">
        <v>37</v>
      </c>
      <c r="B1893" s="4">
        <v>37071</v>
      </c>
      <c r="C1893" s="6" t="s">
        <v>2288</v>
      </c>
      <c r="D1893" s="6" t="s">
        <v>1207</v>
      </c>
      <c r="E1893" t="s">
        <v>4312</v>
      </c>
      <c r="F1893" s="6">
        <v>2416929822.8176999</v>
      </c>
      <c r="G1893">
        <f t="shared" si="73"/>
        <v>37071</v>
      </c>
      <c r="H1893">
        <f t="shared" si="74"/>
        <v>37021</v>
      </c>
      <c r="J1893" s="4"/>
    </row>
    <row r="1894" spans="1:10" x14ac:dyDescent="0.3">
      <c r="A1894" s="4">
        <v>37</v>
      </c>
      <c r="B1894" s="4">
        <v>37073</v>
      </c>
      <c r="C1894" s="6" t="s">
        <v>2288</v>
      </c>
      <c r="D1894" s="6" t="s">
        <v>1208</v>
      </c>
      <c r="E1894" t="s">
        <v>4308</v>
      </c>
      <c r="F1894" s="6">
        <v>133130050.169586</v>
      </c>
      <c r="G1894">
        <f t="shared" si="73"/>
        <v>37073</v>
      </c>
      <c r="H1894">
        <f t="shared" si="74"/>
        <v>37141</v>
      </c>
      <c r="J1894" s="4"/>
    </row>
    <row r="1895" spans="1:10" x14ac:dyDescent="0.3">
      <c r="A1895" s="4">
        <v>37</v>
      </c>
      <c r="B1895" s="4">
        <v>37075</v>
      </c>
      <c r="C1895" s="6" t="s">
        <v>2288</v>
      </c>
      <c r="D1895" s="6" t="s">
        <v>78</v>
      </c>
      <c r="E1895" t="s">
        <v>4308</v>
      </c>
      <c r="F1895" s="6">
        <v>95426298.451717004</v>
      </c>
      <c r="G1895">
        <f t="shared" si="73"/>
        <v>37075</v>
      </c>
      <c r="H1895">
        <f t="shared" si="74"/>
        <v>37141</v>
      </c>
      <c r="J1895" s="4"/>
    </row>
    <row r="1896" spans="1:10" x14ac:dyDescent="0.3">
      <c r="A1896" s="4">
        <v>37</v>
      </c>
      <c r="B1896" s="4">
        <v>37077</v>
      </c>
      <c r="C1896" s="6" t="s">
        <v>2288</v>
      </c>
      <c r="D1896" s="6" t="s">
        <v>1209</v>
      </c>
      <c r="E1896" t="s">
        <v>4310</v>
      </c>
      <c r="F1896" s="6">
        <v>756503756.27600098</v>
      </c>
      <c r="G1896">
        <f t="shared" si="73"/>
        <v>37077</v>
      </c>
      <c r="H1896">
        <f t="shared" si="74"/>
        <v>37035</v>
      </c>
      <c r="J1896" s="4"/>
    </row>
    <row r="1897" spans="1:10" x14ac:dyDescent="0.3">
      <c r="A1897" s="4">
        <v>37</v>
      </c>
      <c r="B1897" s="4">
        <v>37079</v>
      </c>
      <c r="C1897" s="6" t="s">
        <v>2288</v>
      </c>
      <c r="D1897" s="6" t="s">
        <v>38</v>
      </c>
      <c r="E1897" t="s">
        <v>4308</v>
      </c>
      <c r="F1897" s="6">
        <v>246922067.24502701</v>
      </c>
      <c r="G1897">
        <f t="shared" si="73"/>
        <v>37079</v>
      </c>
      <c r="H1897">
        <f t="shared" si="74"/>
        <v>37141</v>
      </c>
      <c r="J1897" s="4"/>
    </row>
    <row r="1898" spans="1:10" x14ac:dyDescent="0.3">
      <c r="A1898" s="4">
        <v>37</v>
      </c>
      <c r="B1898" s="4">
        <v>37081</v>
      </c>
      <c r="C1898" s="6" t="s">
        <v>2288</v>
      </c>
      <c r="D1898" s="6" t="s">
        <v>1210</v>
      </c>
      <c r="E1898" t="s">
        <v>4459</v>
      </c>
      <c r="F1898" s="6">
        <v>6243688127.5356102</v>
      </c>
      <c r="G1898">
        <f t="shared" si="73"/>
        <v>37081</v>
      </c>
      <c r="H1898">
        <f t="shared" si="74"/>
        <v>37183</v>
      </c>
      <c r="J1898" s="4"/>
    </row>
    <row r="1899" spans="1:10" x14ac:dyDescent="0.3">
      <c r="A1899" s="4">
        <v>37</v>
      </c>
      <c r="B1899" s="4">
        <v>37083</v>
      </c>
      <c r="C1899" s="6" t="s">
        <v>2288</v>
      </c>
      <c r="D1899" s="6" t="s">
        <v>1211</v>
      </c>
      <c r="E1899" t="s">
        <v>4307</v>
      </c>
      <c r="F1899" s="6">
        <v>713000711.65935004</v>
      </c>
      <c r="G1899">
        <f t="shared" si="73"/>
        <v>37083</v>
      </c>
      <c r="H1899">
        <f t="shared" si="74"/>
        <v>37083</v>
      </c>
      <c r="J1899" s="4"/>
    </row>
    <row r="1900" spans="1:10" x14ac:dyDescent="0.3">
      <c r="A1900" s="4">
        <v>37</v>
      </c>
      <c r="B1900" s="4">
        <v>37085</v>
      </c>
      <c r="C1900" s="6" t="s">
        <v>2288</v>
      </c>
      <c r="D1900" s="6" t="s">
        <v>1212</v>
      </c>
      <c r="E1900" t="s">
        <v>4310</v>
      </c>
      <c r="F1900" s="6">
        <v>1140745953.5139899</v>
      </c>
      <c r="G1900">
        <f t="shared" si="73"/>
        <v>37085</v>
      </c>
      <c r="H1900">
        <f t="shared" si="74"/>
        <v>37035</v>
      </c>
      <c r="J1900" s="4"/>
    </row>
    <row r="1901" spans="1:10" x14ac:dyDescent="0.3">
      <c r="A1901" s="4">
        <v>37</v>
      </c>
      <c r="B1901" s="4">
        <v>37087</v>
      </c>
      <c r="C1901" s="6" t="s">
        <v>2288</v>
      </c>
      <c r="D1901" s="6" t="s">
        <v>1213</v>
      </c>
      <c r="E1901" t="s">
        <v>4310</v>
      </c>
      <c r="F1901" s="6">
        <v>953181024.57345796</v>
      </c>
      <c r="G1901">
        <f t="shared" si="73"/>
        <v>37087</v>
      </c>
      <c r="H1901">
        <f t="shared" si="74"/>
        <v>37035</v>
      </c>
      <c r="J1901" s="4"/>
    </row>
    <row r="1902" spans="1:10" x14ac:dyDescent="0.3">
      <c r="A1902" s="4">
        <v>37</v>
      </c>
      <c r="B1902" s="4">
        <v>37089</v>
      </c>
      <c r="C1902" s="6" t="s">
        <v>2288</v>
      </c>
      <c r="D1902" s="6" t="s">
        <v>477</v>
      </c>
      <c r="E1902" t="s">
        <v>4310</v>
      </c>
      <c r="F1902" s="6">
        <v>1162439038.1137099</v>
      </c>
      <c r="G1902">
        <f t="shared" si="73"/>
        <v>37089</v>
      </c>
      <c r="H1902">
        <f t="shared" si="74"/>
        <v>37035</v>
      </c>
      <c r="J1902" s="4"/>
    </row>
    <row r="1903" spans="1:10" x14ac:dyDescent="0.3">
      <c r="A1903" s="4">
        <v>37</v>
      </c>
      <c r="B1903" s="4">
        <v>37091</v>
      </c>
      <c r="C1903" s="6" t="s">
        <v>2288</v>
      </c>
      <c r="D1903" s="6" t="s">
        <v>1214</v>
      </c>
      <c r="E1903" t="s">
        <v>4308</v>
      </c>
      <c r="F1903" s="6">
        <v>249199212.95891699</v>
      </c>
      <c r="G1903">
        <f t="shared" si="73"/>
        <v>37091</v>
      </c>
      <c r="H1903">
        <f t="shared" si="74"/>
        <v>37141</v>
      </c>
      <c r="J1903" s="4"/>
    </row>
    <row r="1904" spans="1:10" x14ac:dyDescent="0.3">
      <c r="A1904" s="4">
        <v>37</v>
      </c>
      <c r="B1904" s="4">
        <v>37093</v>
      </c>
      <c r="C1904" s="6" t="s">
        <v>2288</v>
      </c>
      <c r="D1904" s="6" t="s">
        <v>1215</v>
      </c>
      <c r="E1904" t="s">
        <v>4311</v>
      </c>
      <c r="F1904" s="6">
        <v>360857391.92438799</v>
      </c>
      <c r="G1904">
        <f t="shared" si="73"/>
        <v>37093</v>
      </c>
      <c r="H1904">
        <f t="shared" si="74"/>
        <v>37055</v>
      </c>
      <c r="J1904" s="4"/>
    </row>
    <row r="1905" spans="1:10" x14ac:dyDescent="0.3">
      <c r="A1905" s="4">
        <v>37</v>
      </c>
      <c r="B1905" s="4">
        <v>37095</v>
      </c>
      <c r="C1905" s="6" t="s">
        <v>2288</v>
      </c>
      <c r="D1905" s="6" t="s">
        <v>1216</v>
      </c>
      <c r="E1905" t="s">
        <v>4308</v>
      </c>
      <c r="F1905" s="6">
        <v>61351745.656258002</v>
      </c>
      <c r="G1905">
        <f t="shared" si="73"/>
        <v>37095</v>
      </c>
      <c r="H1905">
        <f t="shared" si="74"/>
        <v>37141</v>
      </c>
      <c r="J1905" s="4"/>
    </row>
    <row r="1906" spans="1:10" x14ac:dyDescent="0.3">
      <c r="A1906" s="4">
        <v>37</v>
      </c>
      <c r="B1906" s="4">
        <v>37097</v>
      </c>
      <c r="C1906" s="6" t="s">
        <v>2288</v>
      </c>
      <c r="D1906" s="6" t="s">
        <v>1217</v>
      </c>
      <c r="E1906" t="s">
        <v>4312</v>
      </c>
      <c r="F1906" s="6">
        <v>2639957384.2142701</v>
      </c>
      <c r="G1906">
        <f t="shared" si="73"/>
        <v>37097</v>
      </c>
      <c r="H1906">
        <f t="shared" si="74"/>
        <v>37021</v>
      </c>
      <c r="J1906" s="4"/>
    </row>
    <row r="1907" spans="1:10" x14ac:dyDescent="0.3">
      <c r="A1907" s="4">
        <v>37</v>
      </c>
      <c r="B1907" s="4">
        <v>37099</v>
      </c>
      <c r="C1907" s="6" t="s">
        <v>2288</v>
      </c>
      <c r="D1907" s="6" t="s">
        <v>42</v>
      </c>
      <c r="E1907" t="s">
        <v>4308</v>
      </c>
      <c r="F1907" s="6">
        <v>557332236.56710303</v>
      </c>
      <c r="G1907">
        <f t="shared" si="73"/>
        <v>37099</v>
      </c>
      <c r="H1907">
        <f t="shared" si="74"/>
        <v>37141</v>
      </c>
      <c r="J1907" s="4"/>
    </row>
    <row r="1908" spans="1:10" x14ac:dyDescent="0.3">
      <c r="A1908" s="4">
        <v>37</v>
      </c>
      <c r="B1908" s="4">
        <v>37101</v>
      </c>
      <c r="C1908" s="6" t="s">
        <v>2288</v>
      </c>
      <c r="D1908" s="6" t="s">
        <v>1218</v>
      </c>
      <c r="E1908" t="s">
        <v>4459</v>
      </c>
      <c r="F1908" s="6">
        <v>2311534013.2524199</v>
      </c>
      <c r="G1908">
        <f t="shared" si="73"/>
        <v>37101</v>
      </c>
      <c r="H1908">
        <f t="shared" si="74"/>
        <v>37183</v>
      </c>
      <c r="J1908" s="4"/>
    </row>
    <row r="1909" spans="1:10" x14ac:dyDescent="0.3">
      <c r="A1909" s="4">
        <v>37</v>
      </c>
      <c r="B1909" s="4">
        <v>37103</v>
      </c>
      <c r="C1909" s="6" t="s">
        <v>2288</v>
      </c>
      <c r="D1909" s="6" t="s">
        <v>378</v>
      </c>
      <c r="E1909" t="s">
        <v>4308</v>
      </c>
      <c r="F1909" s="6">
        <v>201331508.439868</v>
      </c>
      <c r="G1909">
        <f t="shared" si="73"/>
        <v>37103</v>
      </c>
      <c r="H1909">
        <f t="shared" si="74"/>
        <v>37141</v>
      </c>
      <c r="J1909" s="4"/>
    </row>
    <row r="1910" spans="1:10" x14ac:dyDescent="0.3">
      <c r="A1910" s="4">
        <v>37</v>
      </c>
      <c r="B1910" s="4">
        <v>37105</v>
      </c>
      <c r="C1910" s="6" t="s">
        <v>2288</v>
      </c>
      <c r="D1910" s="6" t="s">
        <v>47</v>
      </c>
      <c r="E1910" t="s">
        <v>4312</v>
      </c>
      <c r="F1910" s="6">
        <v>650371864.55058897</v>
      </c>
      <c r="G1910">
        <f t="shared" si="73"/>
        <v>37105</v>
      </c>
      <c r="H1910">
        <f t="shared" si="74"/>
        <v>37021</v>
      </c>
      <c r="J1910" s="4"/>
    </row>
    <row r="1911" spans="1:10" x14ac:dyDescent="0.3">
      <c r="A1911" s="4">
        <v>37</v>
      </c>
      <c r="B1911" s="4">
        <v>37107</v>
      </c>
      <c r="C1911" s="6" t="s">
        <v>2288</v>
      </c>
      <c r="D1911" s="6" t="s">
        <v>1219</v>
      </c>
      <c r="E1911" t="s">
        <v>4310</v>
      </c>
      <c r="F1911" s="6">
        <v>670939887.27131104</v>
      </c>
      <c r="G1911">
        <f t="shared" si="73"/>
        <v>37107</v>
      </c>
      <c r="H1911">
        <f t="shared" si="74"/>
        <v>37035</v>
      </c>
      <c r="J1911" s="4"/>
    </row>
    <row r="1912" spans="1:10" x14ac:dyDescent="0.3">
      <c r="A1912" s="4">
        <v>37</v>
      </c>
      <c r="B1912" s="4">
        <v>37109</v>
      </c>
      <c r="C1912" s="6" t="s">
        <v>2288</v>
      </c>
      <c r="D1912" s="6" t="s">
        <v>118</v>
      </c>
      <c r="E1912" t="s">
        <v>4312</v>
      </c>
      <c r="F1912" s="6">
        <v>931939534.62894404</v>
      </c>
      <c r="G1912">
        <f t="shared" si="73"/>
        <v>37109</v>
      </c>
      <c r="H1912">
        <f t="shared" si="74"/>
        <v>37021</v>
      </c>
      <c r="J1912" s="4"/>
    </row>
    <row r="1913" spans="1:10" x14ac:dyDescent="0.3">
      <c r="A1913" s="4">
        <v>37</v>
      </c>
      <c r="B1913" s="4">
        <v>37111</v>
      </c>
      <c r="C1913" s="6" t="s">
        <v>2288</v>
      </c>
      <c r="D1913" s="6" t="s">
        <v>1220</v>
      </c>
      <c r="E1913" t="s">
        <v>4308</v>
      </c>
      <c r="F1913" s="6">
        <v>694654591.35253704</v>
      </c>
      <c r="G1913">
        <f t="shared" si="73"/>
        <v>37111</v>
      </c>
      <c r="H1913">
        <f t="shared" si="74"/>
        <v>37141</v>
      </c>
      <c r="J1913" s="4"/>
    </row>
    <row r="1914" spans="1:10" x14ac:dyDescent="0.3">
      <c r="A1914" s="4">
        <v>37</v>
      </c>
      <c r="B1914" s="4">
        <v>37113</v>
      </c>
      <c r="C1914" s="6" t="s">
        <v>2288</v>
      </c>
      <c r="D1914" s="6" t="s">
        <v>50</v>
      </c>
      <c r="E1914" t="s">
        <v>4308</v>
      </c>
      <c r="F1914" s="6">
        <v>384285232.300713</v>
      </c>
      <c r="G1914">
        <f t="shared" si="73"/>
        <v>37113</v>
      </c>
      <c r="H1914">
        <f t="shared" si="74"/>
        <v>37141</v>
      </c>
      <c r="J1914" s="4"/>
    </row>
    <row r="1915" spans="1:10" x14ac:dyDescent="0.3">
      <c r="A1915" s="4">
        <v>37</v>
      </c>
      <c r="B1915" s="4">
        <v>37115</v>
      </c>
      <c r="C1915" s="6" t="s">
        <v>2288</v>
      </c>
      <c r="D1915" s="6" t="s">
        <v>51</v>
      </c>
      <c r="E1915" t="s">
        <v>4307</v>
      </c>
      <c r="F1915" s="6">
        <v>251626589.646622</v>
      </c>
      <c r="G1915">
        <f t="shared" si="73"/>
        <v>37115</v>
      </c>
      <c r="H1915">
        <f t="shared" si="74"/>
        <v>37083</v>
      </c>
      <c r="J1915" s="4"/>
    </row>
    <row r="1916" spans="1:10" x14ac:dyDescent="0.3">
      <c r="A1916" s="4">
        <v>37</v>
      </c>
      <c r="B1916" s="4">
        <v>37117</v>
      </c>
      <c r="C1916" s="6" t="s">
        <v>2288</v>
      </c>
      <c r="D1916" s="6" t="s">
        <v>298</v>
      </c>
      <c r="E1916" t="s">
        <v>4308</v>
      </c>
      <c r="F1916" s="6">
        <v>328455177.63888001</v>
      </c>
      <c r="G1916">
        <f t="shared" si="73"/>
        <v>37117</v>
      </c>
      <c r="H1916">
        <f t="shared" si="74"/>
        <v>37141</v>
      </c>
      <c r="J1916" s="4"/>
    </row>
    <row r="1917" spans="1:10" x14ac:dyDescent="0.3">
      <c r="A1917" s="4">
        <v>37</v>
      </c>
      <c r="B1917" s="4">
        <v>37119</v>
      </c>
      <c r="C1917" s="6" t="s">
        <v>2288</v>
      </c>
      <c r="D1917" s="6" t="s">
        <v>1221</v>
      </c>
      <c r="E1917" t="s">
        <v>4460</v>
      </c>
      <c r="F1917" s="6">
        <v>12759150020.1378</v>
      </c>
      <c r="G1917">
        <f t="shared" si="73"/>
        <v>37119</v>
      </c>
      <c r="H1917">
        <f t="shared" si="74"/>
        <v>37119</v>
      </c>
      <c r="J1917" s="4"/>
    </row>
    <row r="1918" spans="1:10" x14ac:dyDescent="0.3">
      <c r="A1918" s="4">
        <v>37</v>
      </c>
      <c r="B1918" s="4">
        <v>37121</v>
      </c>
      <c r="C1918" s="6" t="s">
        <v>2288</v>
      </c>
      <c r="D1918" s="6" t="s">
        <v>386</v>
      </c>
      <c r="E1918" t="s">
        <v>4308</v>
      </c>
      <c r="F1918" s="6">
        <v>137793969.581186</v>
      </c>
      <c r="G1918">
        <f t="shared" si="73"/>
        <v>37121</v>
      </c>
      <c r="H1918">
        <f t="shared" si="74"/>
        <v>37141</v>
      </c>
      <c r="J1918" s="4"/>
    </row>
    <row r="1919" spans="1:10" x14ac:dyDescent="0.3">
      <c r="A1919" s="4">
        <v>37</v>
      </c>
      <c r="B1919" s="4">
        <v>37123</v>
      </c>
      <c r="C1919" s="6" t="s">
        <v>2288</v>
      </c>
      <c r="D1919" s="6" t="s">
        <v>57</v>
      </c>
      <c r="E1919" t="s">
        <v>4308</v>
      </c>
      <c r="F1919" s="6">
        <v>343613306.58567101</v>
      </c>
      <c r="G1919">
        <f t="shared" si="73"/>
        <v>37123</v>
      </c>
      <c r="H1919">
        <f t="shared" si="74"/>
        <v>37141</v>
      </c>
      <c r="J1919" s="4"/>
    </row>
    <row r="1920" spans="1:10" x14ac:dyDescent="0.3">
      <c r="A1920" s="4">
        <v>37</v>
      </c>
      <c r="B1920" s="4">
        <v>37125</v>
      </c>
      <c r="C1920" s="6" t="s">
        <v>2288</v>
      </c>
      <c r="D1920" s="6" t="s">
        <v>1222</v>
      </c>
      <c r="E1920" t="s">
        <v>4309</v>
      </c>
      <c r="F1920" s="6">
        <v>858148652.32211804</v>
      </c>
      <c r="G1920">
        <f t="shared" si="73"/>
        <v>37125</v>
      </c>
      <c r="H1920">
        <f t="shared" si="74"/>
        <v>37135</v>
      </c>
      <c r="J1920" s="4"/>
    </row>
    <row r="1921" spans="1:10" x14ac:dyDescent="0.3">
      <c r="A1921" s="4">
        <v>37</v>
      </c>
      <c r="B1921" s="4">
        <v>37127</v>
      </c>
      <c r="C1921" s="6" t="s">
        <v>2288</v>
      </c>
      <c r="D1921" s="6" t="s">
        <v>1223</v>
      </c>
      <c r="E1921" t="s">
        <v>4310</v>
      </c>
      <c r="F1921" s="6">
        <v>1511574302.30053</v>
      </c>
      <c r="G1921">
        <f t="shared" si="73"/>
        <v>37127</v>
      </c>
      <c r="H1921">
        <f t="shared" si="74"/>
        <v>37035</v>
      </c>
      <c r="J1921" s="4"/>
    </row>
    <row r="1922" spans="1:10" x14ac:dyDescent="0.3">
      <c r="A1922" s="4">
        <v>37</v>
      </c>
      <c r="B1922" s="4">
        <v>37129</v>
      </c>
      <c r="C1922" s="6" t="s">
        <v>2288</v>
      </c>
      <c r="D1922" s="6" t="s">
        <v>1224</v>
      </c>
      <c r="E1922" t="s">
        <v>4459</v>
      </c>
      <c r="F1922" s="6">
        <v>1883609562.6020401</v>
      </c>
      <c r="G1922">
        <f t="shared" ref="G1922:G1985" si="75">B1922</f>
        <v>37129</v>
      </c>
      <c r="H1922">
        <f t="shared" si="74"/>
        <v>37183</v>
      </c>
      <c r="J1922" s="4"/>
    </row>
    <row r="1923" spans="1:10" x14ac:dyDescent="0.3">
      <c r="A1923" s="4">
        <v>37</v>
      </c>
      <c r="B1923" s="4">
        <v>37131</v>
      </c>
      <c r="C1923" s="6" t="s">
        <v>2288</v>
      </c>
      <c r="D1923" s="6" t="s">
        <v>1225</v>
      </c>
      <c r="E1923" t="s">
        <v>4307</v>
      </c>
      <c r="F1923" s="6">
        <v>331258905.680632</v>
      </c>
      <c r="G1923">
        <f t="shared" si="75"/>
        <v>37131</v>
      </c>
      <c r="H1923">
        <f t="shared" ref="H1923:H1986" si="76">VLOOKUP(E1923,$M$1:$O$412,3,FALSE)</f>
        <v>37083</v>
      </c>
      <c r="J1923" s="4"/>
    </row>
    <row r="1924" spans="1:10" x14ac:dyDescent="0.3">
      <c r="A1924" s="4">
        <v>37</v>
      </c>
      <c r="B1924" s="4">
        <v>37133</v>
      </c>
      <c r="C1924" s="6" t="s">
        <v>2288</v>
      </c>
      <c r="D1924" s="6" t="s">
        <v>1226</v>
      </c>
      <c r="E1924" t="s">
        <v>4459</v>
      </c>
      <c r="F1924" s="6">
        <v>1805865738.3677199</v>
      </c>
      <c r="G1924">
        <f t="shared" si="75"/>
        <v>37133</v>
      </c>
      <c r="H1924">
        <f t="shared" si="76"/>
        <v>37183</v>
      </c>
      <c r="J1924" s="4"/>
    </row>
    <row r="1925" spans="1:10" x14ac:dyDescent="0.3">
      <c r="A1925" s="4">
        <v>37</v>
      </c>
      <c r="B1925" s="4">
        <v>37135</v>
      </c>
      <c r="C1925" s="6" t="s">
        <v>2288</v>
      </c>
      <c r="D1925" s="6" t="s">
        <v>174</v>
      </c>
      <c r="E1925" t="s">
        <v>4309</v>
      </c>
      <c r="F1925" s="6">
        <v>1721955610.0385699</v>
      </c>
      <c r="G1925">
        <f t="shared" si="75"/>
        <v>37135</v>
      </c>
      <c r="H1925">
        <f t="shared" si="76"/>
        <v>37135</v>
      </c>
      <c r="J1925" s="4"/>
    </row>
    <row r="1926" spans="1:10" x14ac:dyDescent="0.3">
      <c r="A1926" s="4">
        <v>37</v>
      </c>
      <c r="B1926" s="4">
        <v>37137</v>
      </c>
      <c r="C1926" s="6" t="s">
        <v>2288</v>
      </c>
      <c r="D1926" s="6" t="s">
        <v>1227</v>
      </c>
      <c r="E1926" t="s">
        <v>4308</v>
      </c>
      <c r="F1926" s="6">
        <v>124071737.09496699</v>
      </c>
      <c r="G1926">
        <f t="shared" si="75"/>
        <v>37137</v>
      </c>
      <c r="H1926">
        <f t="shared" si="76"/>
        <v>37141</v>
      </c>
      <c r="J1926" s="4"/>
    </row>
    <row r="1927" spans="1:10" x14ac:dyDescent="0.3">
      <c r="A1927" s="4">
        <v>37</v>
      </c>
      <c r="B1927" s="4">
        <v>37139</v>
      </c>
      <c r="C1927" s="6" t="s">
        <v>2288</v>
      </c>
      <c r="D1927" s="6" t="s">
        <v>1228</v>
      </c>
      <c r="E1927" t="s">
        <v>4308</v>
      </c>
      <c r="F1927" s="6">
        <v>356620461.38552701</v>
      </c>
      <c r="G1927">
        <f t="shared" si="75"/>
        <v>37139</v>
      </c>
      <c r="H1927">
        <f t="shared" si="76"/>
        <v>37141</v>
      </c>
      <c r="J1927" s="4"/>
    </row>
    <row r="1928" spans="1:10" x14ac:dyDescent="0.3">
      <c r="A1928" s="4">
        <v>37</v>
      </c>
      <c r="B1928" s="4">
        <v>37141</v>
      </c>
      <c r="C1928" s="6" t="s">
        <v>2288</v>
      </c>
      <c r="D1928" s="6" t="s">
        <v>1229</v>
      </c>
      <c r="E1928" t="s">
        <v>4308</v>
      </c>
      <c r="F1928" s="6">
        <v>831267492.61187398</v>
      </c>
      <c r="G1928">
        <f t="shared" si="75"/>
        <v>37141</v>
      </c>
      <c r="H1928">
        <f t="shared" si="76"/>
        <v>37141</v>
      </c>
      <c r="J1928" s="4"/>
    </row>
    <row r="1929" spans="1:10" x14ac:dyDescent="0.3">
      <c r="A1929" s="4">
        <v>37</v>
      </c>
      <c r="B1929" s="4">
        <v>37143</v>
      </c>
      <c r="C1929" s="6" t="s">
        <v>2288</v>
      </c>
      <c r="D1929" s="6" t="s">
        <v>1230</v>
      </c>
      <c r="E1929" t="s">
        <v>4308</v>
      </c>
      <c r="F1929" s="6">
        <v>175620568.88372499</v>
      </c>
      <c r="G1929">
        <f t="shared" si="75"/>
        <v>37143</v>
      </c>
      <c r="H1929">
        <f t="shared" si="76"/>
        <v>37141</v>
      </c>
      <c r="J1929" s="4"/>
    </row>
    <row r="1930" spans="1:10" x14ac:dyDescent="0.3">
      <c r="A1930" s="4">
        <v>37</v>
      </c>
      <c r="B1930" s="4">
        <v>37145</v>
      </c>
      <c r="C1930" s="6" t="s">
        <v>2288</v>
      </c>
      <c r="D1930" s="6" t="s">
        <v>1231</v>
      </c>
      <c r="E1930" t="s">
        <v>4307</v>
      </c>
      <c r="F1930" s="6">
        <v>351125159.35622001</v>
      </c>
      <c r="G1930">
        <f t="shared" si="75"/>
        <v>37145</v>
      </c>
      <c r="H1930">
        <f t="shared" si="76"/>
        <v>37083</v>
      </c>
      <c r="J1930" s="4"/>
    </row>
    <row r="1931" spans="1:10" x14ac:dyDescent="0.3">
      <c r="A1931" s="4">
        <v>37</v>
      </c>
      <c r="B1931" s="4">
        <v>37147</v>
      </c>
      <c r="C1931" s="6" t="s">
        <v>2288</v>
      </c>
      <c r="D1931" s="6" t="s">
        <v>1232</v>
      </c>
      <c r="E1931" t="s">
        <v>4309</v>
      </c>
      <c r="F1931" s="6">
        <v>1505091546.8941801</v>
      </c>
      <c r="G1931">
        <f t="shared" si="75"/>
        <v>37147</v>
      </c>
      <c r="H1931">
        <f t="shared" si="76"/>
        <v>37135</v>
      </c>
      <c r="J1931" s="4"/>
    </row>
    <row r="1932" spans="1:10" x14ac:dyDescent="0.3">
      <c r="A1932" s="4">
        <v>37</v>
      </c>
      <c r="B1932" s="4">
        <v>37149</v>
      </c>
      <c r="C1932" s="6" t="s">
        <v>2288</v>
      </c>
      <c r="D1932" s="6" t="s">
        <v>129</v>
      </c>
      <c r="E1932" t="s">
        <v>4308</v>
      </c>
      <c r="F1932" s="6">
        <v>347796385.74037898</v>
      </c>
      <c r="G1932">
        <f t="shared" si="75"/>
        <v>37149</v>
      </c>
      <c r="H1932">
        <f t="shared" si="76"/>
        <v>37141</v>
      </c>
      <c r="J1932" s="4"/>
    </row>
    <row r="1933" spans="1:10" x14ac:dyDescent="0.3">
      <c r="A1933" s="4">
        <v>37</v>
      </c>
      <c r="B1933" s="4">
        <v>37151</v>
      </c>
      <c r="C1933" s="6" t="s">
        <v>2288</v>
      </c>
      <c r="D1933" s="6" t="s">
        <v>62</v>
      </c>
      <c r="E1933" t="s">
        <v>4312</v>
      </c>
      <c r="F1933" s="6">
        <v>1510021778.6821301</v>
      </c>
      <c r="G1933">
        <f t="shared" si="75"/>
        <v>37151</v>
      </c>
      <c r="H1933">
        <f t="shared" si="76"/>
        <v>37021</v>
      </c>
      <c r="J1933" s="4"/>
    </row>
    <row r="1934" spans="1:10" x14ac:dyDescent="0.3">
      <c r="A1934" s="4">
        <v>37</v>
      </c>
      <c r="B1934" s="4">
        <v>37153</v>
      </c>
      <c r="C1934" s="6" t="s">
        <v>2288</v>
      </c>
      <c r="D1934" s="6" t="s">
        <v>396</v>
      </c>
      <c r="E1934" t="s">
        <v>4308</v>
      </c>
      <c r="F1934" s="6">
        <v>535951477.51996201</v>
      </c>
      <c r="G1934">
        <f t="shared" si="75"/>
        <v>37153</v>
      </c>
      <c r="H1934">
        <f t="shared" si="76"/>
        <v>37141</v>
      </c>
      <c r="J1934" s="4"/>
    </row>
    <row r="1935" spans="1:10" x14ac:dyDescent="0.3">
      <c r="A1935" s="4">
        <v>37</v>
      </c>
      <c r="B1935" s="4">
        <v>37155</v>
      </c>
      <c r="C1935" s="6" t="s">
        <v>2288</v>
      </c>
      <c r="D1935" s="6" t="s">
        <v>1233</v>
      </c>
      <c r="E1935" t="s">
        <v>4310</v>
      </c>
      <c r="F1935" s="6">
        <v>1869139084.7167499</v>
      </c>
      <c r="G1935">
        <f t="shared" si="75"/>
        <v>37155</v>
      </c>
      <c r="H1935">
        <f t="shared" si="76"/>
        <v>37035</v>
      </c>
      <c r="J1935" s="4"/>
    </row>
    <row r="1936" spans="1:10" x14ac:dyDescent="0.3">
      <c r="A1936" s="4">
        <v>37</v>
      </c>
      <c r="B1936" s="4">
        <v>37157</v>
      </c>
      <c r="C1936" s="6" t="s">
        <v>2288</v>
      </c>
      <c r="D1936" s="6" t="s">
        <v>1115</v>
      </c>
      <c r="E1936" t="s">
        <v>4461</v>
      </c>
      <c r="F1936" s="6">
        <v>949812974.57628298</v>
      </c>
      <c r="G1936">
        <f t="shared" si="75"/>
        <v>37157</v>
      </c>
      <c r="H1936">
        <f t="shared" si="76"/>
        <v>37157</v>
      </c>
      <c r="J1936" s="4"/>
    </row>
    <row r="1937" spans="1:10" x14ac:dyDescent="0.3">
      <c r="A1937" s="4">
        <v>37</v>
      </c>
      <c r="B1937" s="4">
        <v>37159</v>
      </c>
      <c r="C1937" s="6" t="s">
        <v>2288</v>
      </c>
      <c r="D1937" s="6" t="s">
        <v>716</v>
      </c>
      <c r="E1937" t="s">
        <v>4312</v>
      </c>
      <c r="F1937" s="6">
        <v>1812784432.7910099</v>
      </c>
      <c r="G1937">
        <f t="shared" si="75"/>
        <v>37159</v>
      </c>
      <c r="H1937">
        <f t="shared" si="76"/>
        <v>37021</v>
      </c>
      <c r="J1937" s="4"/>
    </row>
    <row r="1938" spans="1:10" x14ac:dyDescent="0.3">
      <c r="A1938" s="4">
        <v>37</v>
      </c>
      <c r="B1938" s="4">
        <v>37161</v>
      </c>
      <c r="C1938" s="6" t="s">
        <v>2288</v>
      </c>
      <c r="D1938" s="6" t="s">
        <v>1234</v>
      </c>
      <c r="E1938" t="s">
        <v>4313</v>
      </c>
      <c r="F1938" s="6">
        <v>672829878.90171695</v>
      </c>
      <c r="G1938">
        <f t="shared" si="75"/>
        <v>37161</v>
      </c>
      <c r="H1938">
        <f t="shared" si="76"/>
        <v>37023</v>
      </c>
      <c r="J1938" s="4"/>
    </row>
    <row r="1939" spans="1:10" x14ac:dyDescent="0.3">
      <c r="A1939" s="4">
        <v>37</v>
      </c>
      <c r="B1939" s="4">
        <v>37163</v>
      </c>
      <c r="C1939" s="6" t="s">
        <v>2288</v>
      </c>
      <c r="D1939" s="6" t="s">
        <v>1235</v>
      </c>
      <c r="E1939" t="s">
        <v>4308</v>
      </c>
      <c r="F1939" s="6">
        <v>798688379.25891995</v>
      </c>
      <c r="G1939">
        <f t="shared" si="75"/>
        <v>37163</v>
      </c>
      <c r="H1939">
        <f t="shared" si="76"/>
        <v>37141</v>
      </c>
      <c r="J1939" s="4"/>
    </row>
    <row r="1940" spans="1:10" x14ac:dyDescent="0.3">
      <c r="A1940" s="4">
        <v>37</v>
      </c>
      <c r="B1940" s="4">
        <v>37165</v>
      </c>
      <c r="C1940" s="6" t="s">
        <v>2288</v>
      </c>
      <c r="D1940" s="6" t="s">
        <v>1016</v>
      </c>
      <c r="E1940" t="s">
        <v>4308</v>
      </c>
      <c r="F1940" s="6">
        <v>425234175.06057698</v>
      </c>
      <c r="G1940">
        <f t="shared" si="75"/>
        <v>37165</v>
      </c>
      <c r="H1940">
        <f t="shared" si="76"/>
        <v>37141</v>
      </c>
      <c r="J1940" s="4"/>
    </row>
    <row r="1941" spans="1:10" x14ac:dyDescent="0.3">
      <c r="A1941" s="4">
        <v>37</v>
      </c>
      <c r="B1941" s="4">
        <v>37167</v>
      </c>
      <c r="C1941" s="6" t="s">
        <v>2288</v>
      </c>
      <c r="D1941" s="6" t="s">
        <v>1236</v>
      </c>
      <c r="E1941" t="s">
        <v>4310</v>
      </c>
      <c r="F1941" s="6">
        <v>658991966.81813896</v>
      </c>
      <c r="G1941">
        <f t="shared" si="75"/>
        <v>37167</v>
      </c>
      <c r="H1941">
        <f t="shared" si="76"/>
        <v>37035</v>
      </c>
      <c r="J1941" s="4"/>
    </row>
    <row r="1942" spans="1:10" x14ac:dyDescent="0.3">
      <c r="A1942" s="4">
        <v>37</v>
      </c>
      <c r="B1942" s="4">
        <v>37169</v>
      </c>
      <c r="C1942" s="6" t="s">
        <v>2288</v>
      </c>
      <c r="D1942" s="6" t="s">
        <v>1237</v>
      </c>
      <c r="E1942" t="s">
        <v>4313</v>
      </c>
      <c r="F1942" s="6">
        <v>382979869.05125201</v>
      </c>
      <c r="G1942">
        <f t="shared" si="75"/>
        <v>37169</v>
      </c>
      <c r="H1942">
        <f t="shared" si="76"/>
        <v>37023</v>
      </c>
      <c r="J1942" s="4"/>
    </row>
    <row r="1943" spans="1:10" x14ac:dyDescent="0.3">
      <c r="A1943" s="4">
        <v>37</v>
      </c>
      <c r="B1943" s="4">
        <v>37171</v>
      </c>
      <c r="C1943" s="6" t="s">
        <v>2288</v>
      </c>
      <c r="D1943" s="6" t="s">
        <v>1238</v>
      </c>
      <c r="E1943" t="s">
        <v>4310</v>
      </c>
      <c r="F1943" s="6">
        <v>1066392838.4541</v>
      </c>
      <c r="G1943">
        <f t="shared" si="75"/>
        <v>37171</v>
      </c>
      <c r="H1943">
        <f t="shared" si="76"/>
        <v>37035</v>
      </c>
      <c r="J1943" s="4"/>
    </row>
    <row r="1944" spans="1:10" x14ac:dyDescent="0.3">
      <c r="A1944" s="4">
        <v>37</v>
      </c>
      <c r="B1944" s="4">
        <v>37173</v>
      </c>
      <c r="C1944" s="6" t="s">
        <v>2288</v>
      </c>
      <c r="D1944" s="6" t="s">
        <v>1239</v>
      </c>
      <c r="E1944" t="s">
        <v>4308</v>
      </c>
      <c r="F1944" s="6">
        <v>238955051.86588401</v>
      </c>
      <c r="G1944">
        <f t="shared" si="75"/>
        <v>37173</v>
      </c>
      <c r="H1944">
        <f t="shared" si="76"/>
        <v>37141</v>
      </c>
      <c r="J1944" s="4"/>
    </row>
    <row r="1945" spans="1:10" x14ac:dyDescent="0.3">
      <c r="A1945" s="4">
        <v>37</v>
      </c>
      <c r="B1945" s="4">
        <v>37175</v>
      </c>
      <c r="C1945" s="6" t="s">
        <v>2288</v>
      </c>
      <c r="D1945" s="6" t="s">
        <v>1240</v>
      </c>
      <c r="E1945" t="s">
        <v>4308</v>
      </c>
      <c r="F1945" s="6">
        <v>263913879.46860501</v>
      </c>
      <c r="G1945">
        <f t="shared" si="75"/>
        <v>37175</v>
      </c>
      <c r="H1945">
        <f t="shared" si="76"/>
        <v>37141</v>
      </c>
      <c r="J1945" s="4"/>
    </row>
    <row r="1946" spans="1:10" x14ac:dyDescent="0.3">
      <c r="A1946" s="4">
        <v>37</v>
      </c>
      <c r="B1946" s="4">
        <v>37177</v>
      </c>
      <c r="C1946" s="6" t="s">
        <v>2288</v>
      </c>
      <c r="D1946" s="6" t="s">
        <v>1241</v>
      </c>
      <c r="E1946" t="s">
        <v>4308</v>
      </c>
      <c r="F1946" s="6">
        <v>79822035.794973999</v>
      </c>
      <c r="G1946">
        <f t="shared" si="75"/>
        <v>37177</v>
      </c>
      <c r="H1946">
        <f t="shared" si="76"/>
        <v>37141</v>
      </c>
      <c r="J1946" s="4"/>
    </row>
    <row r="1947" spans="1:10" x14ac:dyDescent="0.3">
      <c r="A1947" s="4">
        <v>37</v>
      </c>
      <c r="B1947" s="4">
        <v>37179</v>
      </c>
      <c r="C1947" s="6" t="s">
        <v>2288</v>
      </c>
      <c r="D1947" s="6" t="s">
        <v>141</v>
      </c>
      <c r="E1947" t="s">
        <v>4459</v>
      </c>
      <c r="F1947" s="6">
        <v>2176315099.4207201</v>
      </c>
      <c r="G1947">
        <f t="shared" si="75"/>
        <v>37179</v>
      </c>
      <c r="H1947">
        <f t="shared" si="76"/>
        <v>37183</v>
      </c>
      <c r="J1947" s="4"/>
    </row>
    <row r="1948" spans="1:10" x14ac:dyDescent="0.3">
      <c r="A1948" s="4">
        <v>37</v>
      </c>
      <c r="B1948" s="4">
        <v>37181</v>
      </c>
      <c r="C1948" s="6" t="s">
        <v>2288</v>
      </c>
      <c r="D1948" s="6" t="s">
        <v>1242</v>
      </c>
      <c r="E1948" t="s">
        <v>4308</v>
      </c>
      <c r="F1948" s="6">
        <v>475883521.094423</v>
      </c>
      <c r="G1948">
        <f t="shared" si="75"/>
        <v>37181</v>
      </c>
      <c r="H1948">
        <f t="shared" si="76"/>
        <v>37141</v>
      </c>
      <c r="J1948" s="4"/>
    </row>
    <row r="1949" spans="1:10" x14ac:dyDescent="0.3">
      <c r="A1949" s="4">
        <v>37</v>
      </c>
      <c r="B1949" s="4">
        <v>37183</v>
      </c>
      <c r="C1949" s="6" t="s">
        <v>2288</v>
      </c>
      <c r="D1949" s="6" t="s">
        <v>1243</v>
      </c>
      <c r="E1949" t="s">
        <v>4459</v>
      </c>
      <c r="F1949" s="6">
        <v>11321803447.2225</v>
      </c>
      <c r="G1949">
        <f t="shared" si="75"/>
        <v>37183</v>
      </c>
      <c r="H1949">
        <f t="shared" si="76"/>
        <v>37183</v>
      </c>
      <c r="J1949" s="4"/>
    </row>
    <row r="1950" spans="1:10" x14ac:dyDescent="0.3">
      <c r="A1950" s="4">
        <v>37</v>
      </c>
      <c r="B1950" s="4">
        <v>37185</v>
      </c>
      <c r="C1950" s="6" t="s">
        <v>2288</v>
      </c>
      <c r="D1950" s="6" t="s">
        <v>418</v>
      </c>
      <c r="E1950" t="s">
        <v>4307</v>
      </c>
      <c r="F1950" s="6">
        <v>265368170.108688</v>
      </c>
      <c r="G1950">
        <f t="shared" si="75"/>
        <v>37185</v>
      </c>
      <c r="H1950">
        <f t="shared" si="76"/>
        <v>37083</v>
      </c>
      <c r="J1950" s="4"/>
    </row>
    <row r="1951" spans="1:10" x14ac:dyDescent="0.3">
      <c r="A1951" s="4">
        <v>37</v>
      </c>
      <c r="B1951" s="4">
        <v>37187</v>
      </c>
      <c r="C1951" s="6" t="s">
        <v>2288</v>
      </c>
      <c r="D1951" s="6" t="s">
        <v>71</v>
      </c>
      <c r="E1951" t="s">
        <v>4308</v>
      </c>
      <c r="F1951" s="6">
        <v>159993041.220496</v>
      </c>
      <c r="G1951">
        <f t="shared" si="75"/>
        <v>37187</v>
      </c>
      <c r="H1951">
        <f t="shared" si="76"/>
        <v>37141</v>
      </c>
      <c r="J1951" s="4"/>
    </row>
    <row r="1952" spans="1:10" x14ac:dyDescent="0.3">
      <c r="A1952" s="4">
        <v>37</v>
      </c>
      <c r="B1952" s="4">
        <v>37189</v>
      </c>
      <c r="C1952" s="6" t="s">
        <v>2288</v>
      </c>
      <c r="D1952" s="6" t="s">
        <v>1244</v>
      </c>
      <c r="E1952" t="s">
        <v>4308</v>
      </c>
      <c r="F1952" s="6">
        <v>512206815.63666397</v>
      </c>
      <c r="G1952">
        <f t="shared" si="75"/>
        <v>37189</v>
      </c>
      <c r="H1952">
        <f t="shared" si="76"/>
        <v>37141</v>
      </c>
      <c r="J1952" s="4"/>
    </row>
    <row r="1953" spans="1:10" x14ac:dyDescent="0.3">
      <c r="A1953" s="4">
        <v>37</v>
      </c>
      <c r="B1953" s="4">
        <v>37191</v>
      </c>
      <c r="C1953" s="6" t="s">
        <v>2288</v>
      </c>
      <c r="D1953" s="6" t="s">
        <v>419</v>
      </c>
      <c r="E1953" t="s">
        <v>4310</v>
      </c>
      <c r="F1953" s="6">
        <v>1159954635.9614799</v>
      </c>
      <c r="G1953">
        <f t="shared" si="75"/>
        <v>37191</v>
      </c>
      <c r="H1953">
        <f t="shared" si="76"/>
        <v>37035</v>
      </c>
      <c r="J1953" s="4"/>
    </row>
    <row r="1954" spans="1:10" x14ac:dyDescent="0.3">
      <c r="A1954" s="4">
        <v>37</v>
      </c>
      <c r="B1954" s="4">
        <v>37193</v>
      </c>
      <c r="C1954" s="6" t="s">
        <v>2288</v>
      </c>
      <c r="D1954" s="6" t="s">
        <v>423</v>
      </c>
      <c r="E1954" t="s">
        <v>4313</v>
      </c>
      <c r="F1954" s="6">
        <v>699494191.27012098</v>
      </c>
      <c r="G1954">
        <f t="shared" si="75"/>
        <v>37193</v>
      </c>
      <c r="H1954">
        <f t="shared" si="76"/>
        <v>37023</v>
      </c>
      <c r="J1954" s="4"/>
    </row>
    <row r="1955" spans="1:10" x14ac:dyDescent="0.3">
      <c r="A1955" s="4">
        <v>37</v>
      </c>
      <c r="B1955" s="4">
        <v>37195</v>
      </c>
      <c r="C1955" s="6" t="s">
        <v>2288</v>
      </c>
      <c r="D1955" s="6" t="s">
        <v>664</v>
      </c>
      <c r="E1955" t="s">
        <v>4310</v>
      </c>
      <c r="F1955" s="6">
        <v>1055507268.7878799</v>
      </c>
      <c r="G1955">
        <f t="shared" si="75"/>
        <v>37195</v>
      </c>
      <c r="H1955">
        <f t="shared" si="76"/>
        <v>37035</v>
      </c>
      <c r="J1955" s="4"/>
    </row>
    <row r="1956" spans="1:10" x14ac:dyDescent="0.3">
      <c r="A1956" s="4">
        <v>37</v>
      </c>
      <c r="B1956" s="4">
        <v>37197</v>
      </c>
      <c r="C1956" s="6" t="s">
        <v>2288</v>
      </c>
      <c r="D1956" s="6" t="s">
        <v>1245</v>
      </c>
      <c r="E1956" t="s">
        <v>4307</v>
      </c>
      <c r="F1956" s="6">
        <v>568399474.51340902</v>
      </c>
      <c r="G1956">
        <f t="shared" si="75"/>
        <v>37197</v>
      </c>
      <c r="H1956">
        <f t="shared" si="76"/>
        <v>37083</v>
      </c>
      <c r="J1956" s="4"/>
    </row>
    <row r="1957" spans="1:10" x14ac:dyDescent="0.3">
      <c r="A1957" s="4">
        <v>37</v>
      </c>
      <c r="B1957" s="4">
        <v>37199</v>
      </c>
      <c r="C1957" s="6" t="s">
        <v>2288</v>
      </c>
      <c r="D1957" s="6" t="s">
        <v>1246</v>
      </c>
      <c r="E1957" t="s">
        <v>4307</v>
      </c>
      <c r="F1957" s="6">
        <v>184953788.51222101</v>
      </c>
      <c r="G1957">
        <f t="shared" si="75"/>
        <v>37199</v>
      </c>
      <c r="H1957">
        <f t="shared" si="76"/>
        <v>37083</v>
      </c>
      <c r="J1957" s="4"/>
    </row>
    <row r="1958" spans="1:10" x14ac:dyDescent="0.3">
      <c r="A1958" s="4">
        <v>38</v>
      </c>
      <c r="B1958" s="4">
        <v>38001</v>
      </c>
      <c r="C1958" s="6" t="s">
        <v>2289</v>
      </c>
      <c r="D1958" s="6" t="s">
        <v>202</v>
      </c>
      <c r="E1958" t="s">
        <v>4314</v>
      </c>
      <c r="F1958" s="6">
        <v>29139742.371564601</v>
      </c>
      <c r="G1958">
        <f t="shared" si="75"/>
        <v>38001</v>
      </c>
      <c r="H1958">
        <f t="shared" si="76"/>
        <v>38049</v>
      </c>
      <c r="J1958" s="4"/>
    </row>
    <row r="1959" spans="1:10" x14ac:dyDescent="0.3">
      <c r="A1959" s="4">
        <v>38</v>
      </c>
      <c r="B1959" s="4">
        <v>38003</v>
      </c>
      <c r="C1959" s="6" t="s">
        <v>2289</v>
      </c>
      <c r="D1959" s="6" t="s">
        <v>1247</v>
      </c>
      <c r="E1959" t="s">
        <v>4315</v>
      </c>
      <c r="F1959" s="6">
        <v>225476133.03608799</v>
      </c>
      <c r="G1959">
        <f t="shared" si="75"/>
        <v>38003</v>
      </c>
      <c r="H1959">
        <f t="shared" si="76"/>
        <v>38059</v>
      </c>
      <c r="J1959" s="4"/>
    </row>
    <row r="1960" spans="1:10" x14ac:dyDescent="0.3">
      <c r="A1960" s="4">
        <v>38</v>
      </c>
      <c r="B1960" s="4">
        <v>38005</v>
      </c>
      <c r="C1960" s="6" t="s">
        <v>2289</v>
      </c>
      <c r="D1960" s="6" t="s">
        <v>1248</v>
      </c>
      <c r="E1960" t="s">
        <v>4314</v>
      </c>
      <c r="F1960" s="6">
        <v>91115564.250417903</v>
      </c>
      <c r="G1960">
        <f t="shared" si="75"/>
        <v>38005</v>
      </c>
      <c r="H1960">
        <f t="shared" si="76"/>
        <v>38049</v>
      </c>
      <c r="J1960" s="4"/>
    </row>
    <row r="1961" spans="1:10" x14ac:dyDescent="0.3">
      <c r="A1961" s="4">
        <v>38</v>
      </c>
      <c r="B1961" s="4">
        <v>38007</v>
      </c>
      <c r="C1961" s="6" t="s">
        <v>2289</v>
      </c>
      <c r="D1961" s="6" t="s">
        <v>1249</v>
      </c>
      <c r="E1961" t="s">
        <v>4314</v>
      </c>
      <c r="F1961" s="6">
        <v>86612541.082568198</v>
      </c>
      <c r="G1961">
        <f t="shared" si="75"/>
        <v>38007</v>
      </c>
      <c r="H1961">
        <f t="shared" si="76"/>
        <v>38049</v>
      </c>
      <c r="J1961" s="4"/>
    </row>
    <row r="1962" spans="1:10" x14ac:dyDescent="0.3">
      <c r="A1962" s="4">
        <v>38</v>
      </c>
      <c r="B1962" s="4">
        <v>38009</v>
      </c>
      <c r="C1962" s="6" t="s">
        <v>2289</v>
      </c>
      <c r="D1962" s="6" t="s">
        <v>1250</v>
      </c>
      <c r="E1962" t="s">
        <v>4315</v>
      </c>
      <c r="F1962" s="6">
        <v>92104515.502640694</v>
      </c>
      <c r="G1962">
        <f t="shared" si="75"/>
        <v>38009</v>
      </c>
      <c r="H1962">
        <f t="shared" si="76"/>
        <v>38059</v>
      </c>
      <c r="J1962" s="4"/>
    </row>
    <row r="1963" spans="1:10" x14ac:dyDescent="0.3">
      <c r="A1963" s="4">
        <v>38</v>
      </c>
      <c r="B1963" s="4">
        <v>38011</v>
      </c>
      <c r="C1963" s="6" t="s">
        <v>2289</v>
      </c>
      <c r="D1963" s="6" t="s">
        <v>1251</v>
      </c>
      <c r="E1963" t="s">
        <v>4314</v>
      </c>
      <c r="F1963" s="6">
        <v>50293319.292991698</v>
      </c>
      <c r="G1963">
        <f t="shared" si="75"/>
        <v>38011</v>
      </c>
      <c r="H1963">
        <f t="shared" si="76"/>
        <v>38049</v>
      </c>
      <c r="J1963" s="4"/>
    </row>
    <row r="1964" spans="1:10" x14ac:dyDescent="0.3">
      <c r="A1964" s="4">
        <v>38</v>
      </c>
      <c r="B1964" s="4">
        <v>38013</v>
      </c>
      <c r="C1964" s="6" t="s">
        <v>2289</v>
      </c>
      <c r="D1964" s="6" t="s">
        <v>331</v>
      </c>
      <c r="E1964" t="s">
        <v>4315</v>
      </c>
      <c r="F1964" s="6">
        <v>54365605.007100202</v>
      </c>
      <c r="G1964">
        <f t="shared" si="75"/>
        <v>38013</v>
      </c>
      <c r="H1964">
        <f t="shared" si="76"/>
        <v>38059</v>
      </c>
      <c r="J1964" s="4"/>
    </row>
    <row r="1965" spans="1:10" x14ac:dyDescent="0.3">
      <c r="A1965" s="4">
        <v>38</v>
      </c>
      <c r="B1965" s="4">
        <v>38015</v>
      </c>
      <c r="C1965" s="6" t="s">
        <v>2289</v>
      </c>
      <c r="D1965" s="6" t="s">
        <v>1252</v>
      </c>
      <c r="E1965" t="s">
        <v>4317</v>
      </c>
      <c r="F1965" s="6">
        <v>763442184.50754499</v>
      </c>
      <c r="G1965">
        <f t="shared" si="75"/>
        <v>38015</v>
      </c>
      <c r="H1965">
        <f t="shared" si="76"/>
        <v>38017</v>
      </c>
      <c r="J1965" s="4"/>
    </row>
    <row r="1966" spans="1:10" x14ac:dyDescent="0.3">
      <c r="A1966" s="4">
        <v>38</v>
      </c>
      <c r="B1966" s="4">
        <v>38017</v>
      </c>
      <c r="C1966" s="6" t="s">
        <v>2289</v>
      </c>
      <c r="D1966" s="6" t="s">
        <v>463</v>
      </c>
      <c r="E1966" t="s">
        <v>4317</v>
      </c>
      <c r="F1966" s="6">
        <v>1498727077.83337</v>
      </c>
      <c r="G1966">
        <f t="shared" si="75"/>
        <v>38017</v>
      </c>
      <c r="H1966">
        <f t="shared" si="76"/>
        <v>38017</v>
      </c>
      <c r="J1966" s="4"/>
    </row>
    <row r="1967" spans="1:10" x14ac:dyDescent="0.3">
      <c r="A1967" s="4">
        <v>38</v>
      </c>
      <c r="B1967" s="4">
        <v>38019</v>
      </c>
      <c r="C1967" s="6" t="s">
        <v>2289</v>
      </c>
      <c r="D1967" s="6" t="s">
        <v>1253</v>
      </c>
      <c r="E1967" t="s">
        <v>4315</v>
      </c>
      <c r="F1967" s="6">
        <v>43076523.051060103</v>
      </c>
      <c r="G1967">
        <f t="shared" si="75"/>
        <v>38019</v>
      </c>
      <c r="H1967">
        <f t="shared" si="76"/>
        <v>38059</v>
      </c>
      <c r="J1967" s="4"/>
    </row>
    <row r="1968" spans="1:10" x14ac:dyDescent="0.3">
      <c r="A1968" s="4">
        <v>38</v>
      </c>
      <c r="B1968" s="4">
        <v>38021</v>
      </c>
      <c r="C1968" s="6" t="s">
        <v>2289</v>
      </c>
      <c r="D1968" s="6" t="s">
        <v>1254</v>
      </c>
      <c r="E1968" t="s">
        <v>4315</v>
      </c>
      <c r="F1968" s="6">
        <v>49839125.155913197</v>
      </c>
      <c r="G1968">
        <f t="shared" si="75"/>
        <v>38021</v>
      </c>
      <c r="H1968">
        <f t="shared" si="76"/>
        <v>38059</v>
      </c>
      <c r="J1968" s="4"/>
    </row>
    <row r="1969" spans="1:10" x14ac:dyDescent="0.3">
      <c r="A1969" s="4">
        <v>38</v>
      </c>
      <c r="B1969" s="4">
        <v>38023</v>
      </c>
      <c r="C1969" s="6" t="s">
        <v>2289</v>
      </c>
      <c r="D1969" s="6" t="s">
        <v>1255</v>
      </c>
      <c r="E1969" t="s">
        <v>4314</v>
      </c>
      <c r="F1969" s="6">
        <v>53871276.122576699</v>
      </c>
      <c r="G1969">
        <f t="shared" si="75"/>
        <v>38023</v>
      </c>
      <c r="H1969">
        <f t="shared" si="76"/>
        <v>38049</v>
      </c>
      <c r="J1969" s="4"/>
    </row>
    <row r="1970" spans="1:10" x14ac:dyDescent="0.3">
      <c r="A1970" s="4">
        <v>38</v>
      </c>
      <c r="B1970" s="4">
        <v>38025</v>
      </c>
      <c r="C1970" s="6" t="s">
        <v>2289</v>
      </c>
      <c r="D1970" s="6" t="s">
        <v>1256</v>
      </c>
      <c r="E1970" t="s">
        <v>4315</v>
      </c>
      <c r="F1970" s="6">
        <v>187957270.90158001</v>
      </c>
      <c r="G1970">
        <f t="shared" si="75"/>
        <v>38025</v>
      </c>
      <c r="H1970">
        <f t="shared" si="76"/>
        <v>38059</v>
      </c>
      <c r="J1970" s="4"/>
    </row>
    <row r="1971" spans="1:10" x14ac:dyDescent="0.3">
      <c r="A1971" s="4">
        <v>38</v>
      </c>
      <c r="B1971" s="4">
        <v>38027</v>
      </c>
      <c r="C1971" s="6" t="s">
        <v>2289</v>
      </c>
      <c r="D1971" s="6" t="s">
        <v>1135</v>
      </c>
      <c r="E1971" t="s">
        <v>4314</v>
      </c>
      <c r="F1971" s="6">
        <v>24366301.0083156</v>
      </c>
      <c r="G1971">
        <f t="shared" si="75"/>
        <v>38027</v>
      </c>
      <c r="H1971">
        <f t="shared" si="76"/>
        <v>38049</v>
      </c>
      <c r="J1971" s="4"/>
    </row>
    <row r="1972" spans="1:10" x14ac:dyDescent="0.3">
      <c r="A1972" s="4">
        <v>38</v>
      </c>
      <c r="B1972" s="4">
        <v>38029</v>
      </c>
      <c r="C1972" s="6" t="s">
        <v>2289</v>
      </c>
      <c r="D1972" s="6" t="s">
        <v>1257</v>
      </c>
      <c r="E1972" t="s">
        <v>4314</v>
      </c>
      <c r="F1972" s="6">
        <v>45928627.4111958</v>
      </c>
      <c r="G1972">
        <f t="shared" si="75"/>
        <v>38029</v>
      </c>
      <c r="H1972">
        <f t="shared" si="76"/>
        <v>38049</v>
      </c>
      <c r="J1972" s="4"/>
    </row>
    <row r="1973" spans="1:10" x14ac:dyDescent="0.3">
      <c r="A1973" s="4">
        <v>38</v>
      </c>
      <c r="B1973" s="4">
        <v>38031</v>
      </c>
      <c r="C1973" s="6" t="s">
        <v>2289</v>
      </c>
      <c r="D1973" s="6" t="s">
        <v>1258</v>
      </c>
      <c r="E1973" t="s">
        <v>4315</v>
      </c>
      <c r="F1973" s="6">
        <v>41696883.640553899</v>
      </c>
      <c r="G1973">
        <f t="shared" si="75"/>
        <v>38031</v>
      </c>
      <c r="H1973">
        <f t="shared" si="76"/>
        <v>38059</v>
      </c>
      <c r="J1973" s="4"/>
    </row>
    <row r="1974" spans="1:10" x14ac:dyDescent="0.3">
      <c r="A1974" s="4">
        <v>38</v>
      </c>
      <c r="B1974" s="4">
        <v>38033</v>
      </c>
      <c r="C1974" s="6" t="s">
        <v>2289</v>
      </c>
      <c r="D1974" s="6" t="s">
        <v>1035</v>
      </c>
      <c r="E1974" t="s">
        <v>4314</v>
      </c>
      <c r="F1974" s="6">
        <v>42977911.878038302</v>
      </c>
      <c r="G1974">
        <f t="shared" si="75"/>
        <v>38033</v>
      </c>
      <c r="H1974">
        <f t="shared" si="76"/>
        <v>38049</v>
      </c>
      <c r="J1974" s="4"/>
    </row>
    <row r="1975" spans="1:10" x14ac:dyDescent="0.3">
      <c r="A1975" s="4">
        <v>38</v>
      </c>
      <c r="B1975" s="4">
        <v>38035</v>
      </c>
      <c r="C1975" s="6" t="s">
        <v>2289</v>
      </c>
      <c r="D1975" s="6" t="s">
        <v>1259</v>
      </c>
      <c r="E1975" t="s">
        <v>4317</v>
      </c>
      <c r="F1975" s="6">
        <v>657163995.00912404</v>
      </c>
      <c r="G1975">
        <f t="shared" si="75"/>
        <v>38035</v>
      </c>
      <c r="H1975">
        <f t="shared" si="76"/>
        <v>38017</v>
      </c>
      <c r="J1975" s="4"/>
    </row>
    <row r="1976" spans="1:10" x14ac:dyDescent="0.3">
      <c r="A1976" s="4">
        <v>38</v>
      </c>
      <c r="B1976" s="4">
        <v>38037</v>
      </c>
      <c r="C1976" s="6" t="s">
        <v>2289</v>
      </c>
      <c r="D1976" s="6" t="s">
        <v>110</v>
      </c>
      <c r="E1976" t="s">
        <v>4316</v>
      </c>
      <c r="F1976" s="6">
        <v>25544368.455594499</v>
      </c>
      <c r="G1976">
        <f t="shared" si="75"/>
        <v>38037</v>
      </c>
      <c r="H1976">
        <f t="shared" si="76"/>
        <v>38037</v>
      </c>
      <c r="J1976" s="4"/>
    </row>
    <row r="1977" spans="1:10" x14ac:dyDescent="0.3">
      <c r="A1977" s="4">
        <v>38</v>
      </c>
      <c r="B1977" s="4">
        <v>38039</v>
      </c>
      <c r="C1977" s="6" t="s">
        <v>2289</v>
      </c>
      <c r="D1977" s="6" t="s">
        <v>1260</v>
      </c>
      <c r="E1977" t="s">
        <v>4314</v>
      </c>
      <c r="F1977" s="6">
        <v>26028086.488827098</v>
      </c>
      <c r="G1977">
        <f t="shared" si="75"/>
        <v>38039</v>
      </c>
      <c r="H1977">
        <f t="shared" si="76"/>
        <v>38049</v>
      </c>
      <c r="J1977" s="4"/>
    </row>
    <row r="1978" spans="1:10" x14ac:dyDescent="0.3">
      <c r="A1978" s="4">
        <v>38</v>
      </c>
      <c r="B1978" s="4">
        <v>38041</v>
      </c>
      <c r="C1978" s="6" t="s">
        <v>2289</v>
      </c>
      <c r="D1978" s="6" t="s">
        <v>1261</v>
      </c>
      <c r="E1978" t="s">
        <v>4314</v>
      </c>
      <c r="F1978" s="6">
        <v>33682064.819049202</v>
      </c>
      <c r="G1978">
        <f t="shared" si="75"/>
        <v>38041</v>
      </c>
      <c r="H1978">
        <f t="shared" si="76"/>
        <v>38049</v>
      </c>
      <c r="J1978" s="4"/>
    </row>
    <row r="1979" spans="1:10" x14ac:dyDescent="0.3">
      <c r="A1979" s="4">
        <v>38</v>
      </c>
      <c r="B1979" s="4">
        <v>38043</v>
      </c>
      <c r="C1979" s="6" t="s">
        <v>2289</v>
      </c>
      <c r="D1979" s="6" t="s">
        <v>1262</v>
      </c>
      <c r="E1979" t="s">
        <v>4314</v>
      </c>
      <c r="F1979" s="6">
        <v>103847905.59241199</v>
      </c>
      <c r="G1979">
        <f t="shared" si="75"/>
        <v>38043</v>
      </c>
      <c r="H1979">
        <f t="shared" si="76"/>
        <v>38049</v>
      </c>
      <c r="J1979" s="4"/>
    </row>
    <row r="1980" spans="1:10" x14ac:dyDescent="0.3">
      <c r="A1980" s="4">
        <v>38</v>
      </c>
      <c r="B1980" s="4">
        <v>38045</v>
      </c>
      <c r="C1980" s="6" t="s">
        <v>2289</v>
      </c>
      <c r="D1980" s="6" t="s">
        <v>1263</v>
      </c>
      <c r="E1980" t="s">
        <v>4314</v>
      </c>
      <c r="F1980" s="6">
        <v>50383117.940468498</v>
      </c>
      <c r="G1980">
        <f t="shared" si="75"/>
        <v>38045</v>
      </c>
      <c r="H1980">
        <f t="shared" si="76"/>
        <v>38049</v>
      </c>
      <c r="J1980" s="4"/>
    </row>
    <row r="1981" spans="1:10" x14ac:dyDescent="0.3">
      <c r="A1981" s="4">
        <v>38</v>
      </c>
      <c r="B1981" s="4">
        <v>38047</v>
      </c>
      <c r="C1981" s="6" t="s">
        <v>2289</v>
      </c>
      <c r="D1981" s="6" t="s">
        <v>120</v>
      </c>
      <c r="E1981" t="s">
        <v>4314</v>
      </c>
      <c r="F1981" s="6">
        <v>18385275.078847598</v>
      </c>
      <c r="G1981">
        <f t="shared" si="75"/>
        <v>38047</v>
      </c>
      <c r="H1981">
        <f t="shared" si="76"/>
        <v>38049</v>
      </c>
      <c r="J1981" s="4"/>
    </row>
    <row r="1982" spans="1:10" x14ac:dyDescent="0.3">
      <c r="A1982" s="4">
        <v>38</v>
      </c>
      <c r="B1982" s="4">
        <v>38049</v>
      </c>
      <c r="C1982" s="6" t="s">
        <v>2289</v>
      </c>
      <c r="D1982" s="6" t="s">
        <v>488</v>
      </c>
      <c r="E1982" t="s">
        <v>4314</v>
      </c>
      <c r="F1982" s="6">
        <v>120393186.950588</v>
      </c>
      <c r="G1982">
        <f t="shared" si="75"/>
        <v>38049</v>
      </c>
      <c r="H1982">
        <f t="shared" si="76"/>
        <v>38049</v>
      </c>
      <c r="J1982" s="4"/>
    </row>
    <row r="1983" spans="1:10" x14ac:dyDescent="0.3">
      <c r="A1983" s="4">
        <v>38</v>
      </c>
      <c r="B1983" s="4">
        <v>38051</v>
      </c>
      <c r="C1983" s="6" t="s">
        <v>2289</v>
      </c>
      <c r="D1983" s="6" t="s">
        <v>384</v>
      </c>
      <c r="E1983" t="s">
        <v>4314</v>
      </c>
      <c r="F1983" s="6">
        <v>24890901.1208659</v>
      </c>
      <c r="G1983">
        <f t="shared" si="75"/>
        <v>38051</v>
      </c>
      <c r="H1983">
        <f t="shared" si="76"/>
        <v>38049</v>
      </c>
      <c r="J1983" s="4"/>
    </row>
    <row r="1984" spans="1:10" x14ac:dyDescent="0.3">
      <c r="A1984" s="4">
        <v>38</v>
      </c>
      <c r="B1984" s="4">
        <v>38053</v>
      </c>
      <c r="C1984" s="6" t="s">
        <v>2289</v>
      </c>
      <c r="D1984" s="6" t="s">
        <v>1264</v>
      </c>
      <c r="E1984" t="s">
        <v>4317</v>
      </c>
      <c r="F1984" s="6">
        <v>671092127.90798604</v>
      </c>
      <c r="G1984">
        <f t="shared" si="75"/>
        <v>38053</v>
      </c>
      <c r="H1984">
        <f t="shared" si="76"/>
        <v>38017</v>
      </c>
      <c r="J1984" s="4"/>
    </row>
    <row r="1985" spans="1:10" x14ac:dyDescent="0.3">
      <c r="A1985" s="4">
        <v>38</v>
      </c>
      <c r="B1985" s="4">
        <v>38055</v>
      </c>
      <c r="C1985" s="6" t="s">
        <v>2289</v>
      </c>
      <c r="D1985" s="6" t="s">
        <v>489</v>
      </c>
      <c r="E1985" t="s">
        <v>4315</v>
      </c>
      <c r="F1985" s="6">
        <v>196804891.84976</v>
      </c>
      <c r="G1985">
        <f t="shared" si="75"/>
        <v>38055</v>
      </c>
      <c r="H1985">
        <f t="shared" si="76"/>
        <v>38059</v>
      </c>
      <c r="J1985" s="4"/>
    </row>
    <row r="1986" spans="1:10" x14ac:dyDescent="0.3">
      <c r="A1986" s="4">
        <v>38</v>
      </c>
      <c r="B1986" s="4">
        <v>38057</v>
      </c>
      <c r="C1986" s="6" t="s">
        <v>2289</v>
      </c>
      <c r="D1986" s="6" t="s">
        <v>494</v>
      </c>
      <c r="E1986" t="s">
        <v>4314</v>
      </c>
      <c r="F1986" s="6">
        <v>94431962.097354293</v>
      </c>
      <c r="G1986">
        <f t="shared" ref="G1986:G2049" si="77">B1986</f>
        <v>38057</v>
      </c>
      <c r="H1986">
        <f t="shared" si="76"/>
        <v>38049</v>
      </c>
      <c r="J1986" s="4"/>
    </row>
    <row r="1987" spans="1:10" x14ac:dyDescent="0.3">
      <c r="A1987" s="4">
        <v>38</v>
      </c>
      <c r="B1987" s="4">
        <v>38059</v>
      </c>
      <c r="C1987" s="6" t="s">
        <v>2289</v>
      </c>
      <c r="D1987" s="6" t="s">
        <v>634</v>
      </c>
      <c r="E1987" t="s">
        <v>4315</v>
      </c>
      <c r="F1987" s="6">
        <v>449598200.98819399</v>
      </c>
      <c r="G1987">
        <f t="shared" si="77"/>
        <v>38059</v>
      </c>
      <c r="H1987">
        <f t="shared" ref="H1987:H2050" si="78">VLOOKUP(E1987,$M$1:$O$412,3,FALSE)</f>
        <v>38059</v>
      </c>
      <c r="J1987" s="4"/>
    </row>
    <row r="1988" spans="1:10" x14ac:dyDescent="0.3">
      <c r="A1988" s="4">
        <v>38</v>
      </c>
      <c r="B1988" s="4">
        <v>38061</v>
      </c>
      <c r="C1988" s="6" t="s">
        <v>2289</v>
      </c>
      <c r="D1988" s="6" t="s">
        <v>1265</v>
      </c>
      <c r="E1988" t="s">
        <v>4317</v>
      </c>
      <c r="F1988" s="6">
        <v>337098191.16181898</v>
      </c>
      <c r="G1988">
        <f t="shared" si="77"/>
        <v>38061</v>
      </c>
      <c r="H1988">
        <f t="shared" si="78"/>
        <v>38017</v>
      </c>
      <c r="J1988" s="4"/>
    </row>
    <row r="1989" spans="1:10" x14ac:dyDescent="0.3">
      <c r="A1989" s="4">
        <v>38</v>
      </c>
      <c r="B1989" s="4">
        <v>38063</v>
      </c>
      <c r="C1989" s="6" t="s">
        <v>2289</v>
      </c>
      <c r="D1989" s="6" t="s">
        <v>708</v>
      </c>
      <c r="E1989" t="s">
        <v>4314</v>
      </c>
      <c r="F1989" s="6">
        <v>58640180.064396597</v>
      </c>
      <c r="G1989">
        <f t="shared" si="77"/>
        <v>38063</v>
      </c>
      <c r="H1989">
        <f t="shared" si="78"/>
        <v>38049</v>
      </c>
      <c r="J1989" s="4"/>
    </row>
    <row r="1990" spans="1:10" x14ac:dyDescent="0.3">
      <c r="A1990" s="4">
        <v>38</v>
      </c>
      <c r="B1990" s="4">
        <v>38065</v>
      </c>
      <c r="C1990" s="6" t="s">
        <v>2289</v>
      </c>
      <c r="D1990" s="6" t="s">
        <v>1266</v>
      </c>
      <c r="E1990" t="s">
        <v>4314</v>
      </c>
      <c r="F1990" s="6">
        <v>30488638.589615598</v>
      </c>
      <c r="G1990">
        <f t="shared" si="77"/>
        <v>38065</v>
      </c>
      <c r="H1990">
        <f t="shared" si="78"/>
        <v>38049</v>
      </c>
      <c r="J1990" s="4"/>
    </row>
    <row r="1991" spans="1:10" x14ac:dyDescent="0.3">
      <c r="A1991" s="4">
        <v>38</v>
      </c>
      <c r="B1991" s="4">
        <v>38067</v>
      </c>
      <c r="C1991" s="6" t="s">
        <v>2289</v>
      </c>
      <c r="D1991" s="6" t="s">
        <v>1267</v>
      </c>
      <c r="E1991" t="s">
        <v>4315</v>
      </c>
      <c r="F1991" s="6">
        <v>117451737.518944</v>
      </c>
      <c r="G1991">
        <f t="shared" si="77"/>
        <v>38067</v>
      </c>
      <c r="H1991">
        <f t="shared" si="78"/>
        <v>38059</v>
      </c>
      <c r="J1991" s="4"/>
    </row>
    <row r="1992" spans="1:10" x14ac:dyDescent="0.3">
      <c r="A1992" s="4">
        <v>38</v>
      </c>
      <c r="B1992" s="4">
        <v>38069</v>
      </c>
      <c r="C1992" s="6" t="s">
        <v>2289</v>
      </c>
      <c r="D1992" s="6" t="s">
        <v>393</v>
      </c>
      <c r="E1992" t="s">
        <v>4314</v>
      </c>
      <c r="F1992" s="6">
        <v>54302879.502935</v>
      </c>
      <c r="G1992">
        <f t="shared" si="77"/>
        <v>38069</v>
      </c>
      <c r="H1992">
        <f t="shared" si="78"/>
        <v>38049</v>
      </c>
      <c r="J1992" s="4"/>
    </row>
    <row r="1993" spans="1:10" x14ac:dyDescent="0.3">
      <c r="A1993" s="4">
        <v>38</v>
      </c>
      <c r="B1993" s="4">
        <v>38071</v>
      </c>
      <c r="C1993" s="6" t="s">
        <v>2289</v>
      </c>
      <c r="D1993" s="6" t="s">
        <v>926</v>
      </c>
      <c r="E1993" t="s">
        <v>4315</v>
      </c>
      <c r="F1993" s="6">
        <v>146253405.62807</v>
      </c>
      <c r="G1993">
        <f t="shared" si="77"/>
        <v>38071</v>
      </c>
      <c r="H1993">
        <f t="shared" si="78"/>
        <v>38059</v>
      </c>
      <c r="J1993" s="4"/>
    </row>
    <row r="1994" spans="1:10" x14ac:dyDescent="0.3">
      <c r="A1994" s="4">
        <v>38</v>
      </c>
      <c r="B1994" s="4">
        <v>38073</v>
      </c>
      <c r="C1994" s="6" t="s">
        <v>2289</v>
      </c>
      <c r="D1994" s="6" t="s">
        <v>1268</v>
      </c>
      <c r="E1994" t="s">
        <v>4314</v>
      </c>
      <c r="F1994" s="6">
        <v>43826228.952034302</v>
      </c>
      <c r="G1994">
        <f t="shared" si="77"/>
        <v>38073</v>
      </c>
      <c r="H1994">
        <f t="shared" si="78"/>
        <v>38049</v>
      </c>
      <c r="J1994" s="4"/>
    </row>
    <row r="1995" spans="1:10" x14ac:dyDescent="0.3">
      <c r="A1995" s="4">
        <v>38</v>
      </c>
      <c r="B1995" s="4">
        <v>38075</v>
      </c>
      <c r="C1995" s="6" t="s">
        <v>2289</v>
      </c>
      <c r="D1995" s="6" t="s">
        <v>929</v>
      </c>
      <c r="E1995" t="s">
        <v>4315</v>
      </c>
      <c r="F1995" s="6">
        <v>38811130.4733731</v>
      </c>
      <c r="G1995">
        <f t="shared" si="77"/>
        <v>38075</v>
      </c>
      <c r="H1995">
        <f t="shared" si="78"/>
        <v>38059</v>
      </c>
      <c r="J1995" s="4"/>
    </row>
    <row r="1996" spans="1:10" x14ac:dyDescent="0.3">
      <c r="A1996" s="4">
        <v>38</v>
      </c>
      <c r="B1996" s="4">
        <v>38077</v>
      </c>
      <c r="C1996" s="6" t="s">
        <v>2289</v>
      </c>
      <c r="D1996" s="6" t="s">
        <v>499</v>
      </c>
      <c r="E1996" t="s">
        <v>4315</v>
      </c>
      <c r="F1996" s="6">
        <v>247862244.145722</v>
      </c>
      <c r="G1996">
        <f t="shared" si="77"/>
        <v>38077</v>
      </c>
      <c r="H1996">
        <f t="shared" si="78"/>
        <v>38059</v>
      </c>
      <c r="J1996" s="4"/>
    </row>
    <row r="1997" spans="1:10" x14ac:dyDescent="0.3">
      <c r="A1997" s="4">
        <v>38</v>
      </c>
      <c r="B1997" s="4">
        <v>38079</v>
      </c>
      <c r="C1997" s="6" t="s">
        <v>2289</v>
      </c>
      <c r="D1997" s="6" t="s">
        <v>1269</v>
      </c>
      <c r="E1997" t="s">
        <v>4315</v>
      </c>
      <c r="F1997" s="6">
        <v>93643769.853237003</v>
      </c>
      <c r="G1997">
        <f t="shared" si="77"/>
        <v>38079</v>
      </c>
      <c r="H1997">
        <f t="shared" si="78"/>
        <v>38059</v>
      </c>
      <c r="J1997" s="4"/>
    </row>
    <row r="1998" spans="1:10" x14ac:dyDescent="0.3">
      <c r="A1998" s="4">
        <v>38</v>
      </c>
      <c r="B1998" s="4">
        <v>38081</v>
      </c>
      <c r="C1998" s="6" t="s">
        <v>2289</v>
      </c>
      <c r="D1998" s="6" t="s">
        <v>1270</v>
      </c>
      <c r="E1998" t="s">
        <v>4315</v>
      </c>
      <c r="F1998" s="6">
        <v>51876162.1534563</v>
      </c>
      <c r="G1998">
        <f t="shared" si="77"/>
        <v>38081</v>
      </c>
      <c r="H1998">
        <f t="shared" si="78"/>
        <v>38059</v>
      </c>
      <c r="J1998" s="4"/>
    </row>
    <row r="1999" spans="1:10" x14ac:dyDescent="0.3">
      <c r="A1999" s="4">
        <v>38</v>
      </c>
      <c r="B1999" s="4">
        <v>38083</v>
      </c>
      <c r="C1999" s="6" t="s">
        <v>2289</v>
      </c>
      <c r="D1999" s="6" t="s">
        <v>653</v>
      </c>
      <c r="E1999" t="s">
        <v>4316</v>
      </c>
      <c r="F1999" s="6">
        <v>19724596.990880299</v>
      </c>
      <c r="G1999">
        <f t="shared" si="77"/>
        <v>38083</v>
      </c>
      <c r="H1999">
        <f t="shared" si="78"/>
        <v>38037</v>
      </c>
      <c r="J1999" s="4"/>
    </row>
    <row r="2000" spans="1:10" x14ac:dyDescent="0.3">
      <c r="A2000" s="4">
        <v>38</v>
      </c>
      <c r="B2000" s="4">
        <v>38085</v>
      </c>
      <c r="C2000" s="6" t="s">
        <v>2289</v>
      </c>
      <c r="D2000" s="6" t="s">
        <v>593</v>
      </c>
      <c r="E2000" t="s">
        <v>4315</v>
      </c>
      <c r="F2000" s="6">
        <v>46119014.037772402</v>
      </c>
      <c r="G2000">
        <f t="shared" si="77"/>
        <v>38085</v>
      </c>
      <c r="H2000">
        <f t="shared" si="78"/>
        <v>38059</v>
      </c>
      <c r="J2000" s="4"/>
    </row>
    <row r="2001" spans="1:10" x14ac:dyDescent="0.3">
      <c r="A2001" s="4">
        <v>38</v>
      </c>
      <c r="B2001" s="4">
        <v>38087</v>
      </c>
      <c r="C2001" s="6" t="s">
        <v>2289</v>
      </c>
      <c r="D2001" s="6" t="s">
        <v>1271</v>
      </c>
      <c r="E2001" t="s">
        <v>4314</v>
      </c>
      <c r="F2001" s="6">
        <v>29533725.1864907</v>
      </c>
      <c r="G2001">
        <f t="shared" si="77"/>
        <v>38087</v>
      </c>
      <c r="H2001">
        <f t="shared" si="78"/>
        <v>38049</v>
      </c>
      <c r="J2001" s="4"/>
    </row>
    <row r="2002" spans="1:10" x14ac:dyDescent="0.3">
      <c r="A2002" s="4">
        <v>38</v>
      </c>
      <c r="B2002" s="4">
        <v>38089</v>
      </c>
      <c r="C2002" s="6" t="s">
        <v>2289</v>
      </c>
      <c r="D2002" s="6" t="s">
        <v>503</v>
      </c>
      <c r="E2002" t="s">
        <v>4315</v>
      </c>
      <c r="F2002" s="6">
        <v>440197951.99365902</v>
      </c>
      <c r="G2002">
        <f t="shared" si="77"/>
        <v>38089</v>
      </c>
      <c r="H2002">
        <f t="shared" si="78"/>
        <v>38059</v>
      </c>
      <c r="J2002" s="4"/>
    </row>
    <row r="2003" spans="1:10" x14ac:dyDescent="0.3">
      <c r="A2003" s="4">
        <v>38</v>
      </c>
      <c r="B2003" s="4">
        <v>38091</v>
      </c>
      <c r="C2003" s="6" t="s">
        <v>2289</v>
      </c>
      <c r="D2003" s="6" t="s">
        <v>936</v>
      </c>
      <c r="E2003" t="s">
        <v>4314</v>
      </c>
      <c r="F2003" s="6">
        <v>25698035.495352</v>
      </c>
      <c r="G2003">
        <f t="shared" si="77"/>
        <v>38091</v>
      </c>
      <c r="H2003">
        <f t="shared" si="78"/>
        <v>38049</v>
      </c>
      <c r="J2003" s="4"/>
    </row>
    <row r="2004" spans="1:10" x14ac:dyDescent="0.3">
      <c r="A2004" s="4">
        <v>38</v>
      </c>
      <c r="B2004" s="4">
        <v>38093</v>
      </c>
      <c r="C2004" s="6" t="s">
        <v>2289</v>
      </c>
      <c r="D2004" s="6" t="s">
        <v>1272</v>
      </c>
      <c r="E2004" t="s">
        <v>4315</v>
      </c>
      <c r="F2004" s="6">
        <v>305181240.89180201</v>
      </c>
      <c r="G2004">
        <f t="shared" si="77"/>
        <v>38093</v>
      </c>
      <c r="H2004">
        <f t="shared" si="78"/>
        <v>38059</v>
      </c>
      <c r="J2004" s="4"/>
    </row>
    <row r="2005" spans="1:10" x14ac:dyDescent="0.3">
      <c r="A2005" s="4">
        <v>38</v>
      </c>
      <c r="B2005" s="4">
        <v>38095</v>
      </c>
      <c r="C2005" s="6" t="s">
        <v>2289</v>
      </c>
      <c r="D2005" s="6" t="s">
        <v>1273</v>
      </c>
      <c r="E2005" t="s">
        <v>4315</v>
      </c>
      <c r="F2005" s="6">
        <v>28177059.4460366</v>
      </c>
      <c r="G2005">
        <f t="shared" si="77"/>
        <v>38095</v>
      </c>
      <c r="H2005">
        <f t="shared" si="78"/>
        <v>38059</v>
      </c>
      <c r="J2005" s="4"/>
    </row>
    <row r="2006" spans="1:10" x14ac:dyDescent="0.3">
      <c r="A2006" s="4">
        <v>38</v>
      </c>
      <c r="B2006" s="4">
        <v>38097</v>
      </c>
      <c r="C2006" s="6" t="s">
        <v>2289</v>
      </c>
      <c r="D2006" s="6" t="s">
        <v>1274</v>
      </c>
      <c r="E2006" t="s">
        <v>4315</v>
      </c>
      <c r="F2006" s="6">
        <v>198995312.154044</v>
      </c>
      <c r="G2006">
        <f t="shared" si="77"/>
        <v>38097</v>
      </c>
      <c r="H2006">
        <f t="shared" si="78"/>
        <v>38059</v>
      </c>
      <c r="J2006" s="4"/>
    </row>
    <row r="2007" spans="1:10" x14ac:dyDescent="0.3">
      <c r="A2007" s="4">
        <v>38</v>
      </c>
      <c r="B2007" s="4">
        <v>38099</v>
      </c>
      <c r="C2007" s="6" t="s">
        <v>2289</v>
      </c>
      <c r="D2007" s="6" t="s">
        <v>1275</v>
      </c>
      <c r="E2007" t="s">
        <v>4315</v>
      </c>
      <c r="F2007" s="6">
        <v>152726792.688564</v>
      </c>
      <c r="G2007">
        <f t="shared" si="77"/>
        <v>38099</v>
      </c>
      <c r="H2007">
        <f t="shared" si="78"/>
        <v>38059</v>
      </c>
      <c r="J2007" s="4"/>
    </row>
    <row r="2008" spans="1:10" x14ac:dyDescent="0.3">
      <c r="A2008" s="4">
        <v>38</v>
      </c>
      <c r="B2008" s="4">
        <v>38101</v>
      </c>
      <c r="C2008" s="6" t="s">
        <v>2289</v>
      </c>
      <c r="D2008" s="6" t="s">
        <v>1276</v>
      </c>
      <c r="E2008" t="s">
        <v>4317</v>
      </c>
      <c r="F2008" s="6">
        <v>740513889.49021995</v>
      </c>
      <c r="G2008">
        <f t="shared" si="77"/>
        <v>38101</v>
      </c>
      <c r="H2008">
        <f t="shared" si="78"/>
        <v>38017</v>
      </c>
      <c r="J2008" s="4"/>
    </row>
    <row r="2009" spans="1:10" x14ac:dyDescent="0.3">
      <c r="A2009" s="4">
        <v>38</v>
      </c>
      <c r="B2009" s="4">
        <v>38103</v>
      </c>
      <c r="C2009" s="6" t="s">
        <v>2289</v>
      </c>
      <c r="D2009" s="6" t="s">
        <v>553</v>
      </c>
      <c r="E2009" t="s">
        <v>4314</v>
      </c>
      <c r="F2009" s="6">
        <v>71968595.459351301</v>
      </c>
      <c r="G2009">
        <f t="shared" si="77"/>
        <v>38103</v>
      </c>
      <c r="H2009">
        <f t="shared" si="78"/>
        <v>38049</v>
      </c>
      <c r="J2009" s="4"/>
    </row>
    <row r="2010" spans="1:10" x14ac:dyDescent="0.3">
      <c r="A2010" s="4">
        <v>38</v>
      </c>
      <c r="B2010" s="4">
        <v>38105</v>
      </c>
      <c r="C2010" s="6" t="s">
        <v>2289</v>
      </c>
      <c r="D2010" s="6" t="s">
        <v>1277</v>
      </c>
      <c r="E2010" t="s">
        <v>4317</v>
      </c>
      <c r="F2010" s="6">
        <v>593138578.67995203</v>
      </c>
      <c r="G2010">
        <f t="shared" si="77"/>
        <v>38105</v>
      </c>
      <c r="H2010">
        <f t="shared" si="78"/>
        <v>38017</v>
      </c>
      <c r="J2010" s="4"/>
    </row>
    <row r="2011" spans="1:10" x14ac:dyDescent="0.3">
      <c r="A2011" s="4">
        <v>39</v>
      </c>
      <c r="B2011" s="4">
        <v>39001</v>
      </c>
      <c r="C2011" s="6" t="s">
        <v>2290</v>
      </c>
      <c r="D2011" s="6" t="s">
        <v>202</v>
      </c>
      <c r="E2011" t="s">
        <v>4318</v>
      </c>
      <c r="F2011" s="6">
        <v>257805349.32200801</v>
      </c>
      <c r="G2011">
        <f t="shared" si="77"/>
        <v>39001</v>
      </c>
      <c r="H2011">
        <f t="shared" si="78"/>
        <v>39001</v>
      </c>
      <c r="J2011" s="4"/>
    </row>
    <row r="2012" spans="1:10" x14ac:dyDescent="0.3">
      <c r="A2012" s="4">
        <v>39</v>
      </c>
      <c r="B2012" s="4">
        <v>39003</v>
      </c>
      <c r="C2012" s="6" t="s">
        <v>2290</v>
      </c>
      <c r="D2012" s="6" t="s">
        <v>513</v>
      </c>
      <c r="E2012" t="s">
        <v>4320</v>
      </c>
      <c r="F2012" s="6">
        <v>1176366026.7959001</v>
      </c>
      <c r="G2012">
        <f t="shared" si="77"/>
        <v>39003</v>
      </c>
      <c r="H2012">
        <f t="shared" si="78"/>
        <v>39003</v>
      </c>
      <c r="J2012" s="4"/>
    </row>
    <row r="2013" spans="1:10" x14ac:dyDescent="0.3">
      <c r="A2013" s="4">
        <v>39</v>
      </c>
      <c r="B2013" s="4">
        <v>39005</v>
      </c>
      <c r="C2013" s="6" t="s">
        <v>2290</v>
      </c>
      <c r="D2013" s="6" t="s">
        <v>1278</v>
      </c>
      <c r="E2013" t="s">
        <v>4319</v>
      </c>
      <c r="F2013" s="6">
        <v>711828246.95021904</v>
      </c>
      <c r="G2013">
        <f t="shared" si="77"/>
        <v>39005</v>
      </c>
      <c r="H2013">
        <f t="shared" si="78"/>
        <v>39169</v>
      </c>
      <c r="J2013" s="4"/>
    </row>
    <row r="2014" spans="1:10" x14ac:dyDescent="0.3">
      <c r="A2014" s="4">
        <v>39</v>
      </c>
      <c r="B2014" s="4">
        <v>39007</v>
      </c>
      <c r="C2014" s="6" t="s">
        <v>2290</v>
      </c>
      <c r="D2014" s="6" t="s">
        <v>1279</v>
      </c>
      <c r="E2014" t="s">
        <v>4320</v>
      </c>
      <c r="F2014" s="6">
        <v>1054094319.43024</v>
      </c>
      <c r="G2014">
        <f t="shared" si="77"/>
        <v>39007</v>
      </c>
      <c r="H2014">
        <f t="shared" si="78"/>
        <v>39003</v>
      </c>
      <c r="J2014" s="4"/>
    </row>
    <row r="2015" spans="1:10" x14ac:dyDescent="0.3">
      <c r="A2015" s="4">
        <v>39</v>
      </c>
      <c r="B2015" s="4">
        <v>39009</v>
      </c>
      <c r="C2015" s="6" t="s">
        <v>2290</v>
      </c>
      <c r="D2015" s="6" t="s">
        <v>1280</v>
      </c>
      <c r="E2015" t="s">
        <v>4319</v>
      </c>
      <c r="F2015" s="6">
        <v>545816391.65639496</v>
      </c>
      <c r="G2015">
        <f t="shared" si="77"/>
        <v>39009</v>
      </c>
      <c r="H2015">
        <f t="shared" si="78"/>
        <v>39169</v>
      </c>
      <c r="J2015" s="4"/>
    </row>
    <row r="2016" spans="1:10" x14ac:dyDescent="0.3">
      <c r="A2016" s="4">
        <v>39</v>
      </c>
      <c r="B2016" s="4">
        <v>39011</v>
      </c>
      <c r="C2016" s="6" t="s">
        <v>2290</v>
      </c>
      <c r="D2016" s="6" t="s">
        <v>1281</v>
      </c>
      <c r="E2016" t="s">
        <v>4319</v>
      </c>
      <c r="F2016" s="6">
        <v>572368846.05594695</v>
      </c>
      <c r="G2016">
        <f t="shared" si="77"/>
        <v>39011</v>
      </c>
      <c r="H2016">
        <f t="shared" si="78"/>
        <v>39169</v>
      </c>
      <c r="J2016" s="4"/>
    </row>
    <row r="2017" spans="1:10" x14ac:dyDescent="0.3">
      <c r="A2017" s="4">
        <v>39</v>
      </c>
      <c r="B2017" s="4">
        <v>39013</v>
      </c>
      <c r="C2017" s="6" t="s">
        <v>2290</v>
      </c>
      <c r="D2017" s="6" t="s">
        <v>1282</v>
      </c>
      <c r="E2017" t="s">
        <v>4319</v>
      </c>
      <c r="F2017" s="6">
        <v>982600741.74927998</v>
      </c>
      <c r="G2017">
        <f t="shared" si="77"/>
        <v>39013</v>
      </c>
      <c r="H2017">
        <f t="shared" si="78"/>
        <v>39169</v>
      </c>
      <c r="J2017" s="4"/>
    </row>
    <row r="2018" spans="1:10" x14ac:dyDescent="0.3">
      <c r="A2018" s="4">
        <v>39</v>
      </c>
      <c r="B2018" s="4">
        <v>39015</v>
      </c>
      <c r="C2018" s="6" t="s">
        <v>2290</v>
      </c>
      <c r="D2018" s="6" t="s">
        <v>461</v>
      </c>
      <c r="E2018" t="s">
        <v>4319</v>
      </c>
      <c r="F2018" s="6">
        <v>431256995.13491601</v>
      </c>
      <c r="G2018">
        <f t="shared" si="77"/>
        <v>39015</v>
      </c>
      <c r="H2018">
        <f t="shared" si="78"/>
        <v>39169</v>
      </c>
      <c r="J2018" s="4"/>
    </row>
    <row r="2019" spans="1:10" x14ac:dyDescent="0.3">
      <c r="A2019" s="4">
        <v>39</v>
      </c>
      <c r="B2019" s="4">
        <v>39017</v>
      </c>
      <c r="C2019" s="6" t="s">
        <v>2290</v>
      </c>
      <c r="D2019" s="6" t="s">
        <v>13</v>
      </c>
      <c r="E2019" t="s">
        <v>4462</v>
      </c>
      <c r="F2019" s="6">
        <v>3196584024.4893599</v>
      </c>
      <c r="G2019">
        <f t="shared" si="77"/>
        <v>39017</v>
      </c>
      <c r="H2019">
        <f t="shared" si="78"/>
        <v>39061</v>
      </c>
      <c r="J2019" s="4"/>
    </row>
    <row r="2020" spans="1:10" x14ac:dyDescent="0.3">
      <c r="A2020" s="4">
        <v>39</v>
      </c>
      <c r="B2020" s="4">
        <v>39019</v>
      </c>
      <c r="C2020" s="6" t="s">
        <v>2290</v>
      </c>
      <c r="D2020" s="6" t="s">
        <v>95</v>
      </c>
      <c r="E2020" t="s">
        <v>4319</v>
      </c>
      <c r="F2020" s="6">
        <v>254181126.49149901</v>
      </c>
      <c r="G2020">
        <f t="shared" si="77"/>
        <v>39019</v>
      </c>
      <c r="H2020">
        <f t="shared" si="78"/>
        <v>39169</v>
      </c>
      <c r="J2020" s="4"/>
    </row>
    <row r="2021" spans="1:10" x14ac:dyDescent="0.3">
      <c r="A2021" s="4">
        <v>39</v>
      </c>
      <c r="B2021" s="4">
        <v>39021</v>
      </c>
      <c r="C2021" s="6" t="s">
        <v>2290</v>
      </c>
      <c r="D2021" s="6" t="s">
        <v>464</v>
      </c>
      <c r="E2021" t="s">
        <v>4319</v>
      </c>
      <c r="F2021" s="6">
        <v>352635037.16474599</v>
      </c>
      <c r="G2021">
        <f t="shared" si="77"/>
        <v>39021</v>
      </c>
      <c r="H2021">
        <f t="shared" si="78"/>
        <v>39169</v>
      </c>
      <c r="J2021" s="4"/>
    </row>
    <row r="2022" spans="1:10" x14ac:dyDescent="0.3">
      <c r="A2022" s="4">
        <v>39</v>
      </c>
      <c r="B2022" s="4">
        <v>39023</v>
      </c>
      <c r="C2022" s="6" t="s">
        <v>2290</v>
      </c>
      <c r="D2022" s="6" t="s">
        <v>97</v>
      </c>
      <c r="E2022" t="s">
        <v>4463</v>
      </c>
      <c r="F2022" s="6">
        <v>1628157165.08798</v>
      </c>
      <c r="G2022">
        <f t="shared" si="77"/>
        <v>39023</v>
      </c>
      <c r="H2022">
        <f t="shared" si="78"/>
        <v>39113</v>
      </c>
      <c r="J2022" s="4"/>
    </row>
    <row r="2023" spans="1:10" x14ac:dyDescent="0.3">
      <c r="A2023" s="4">
        <v>39</v>
      </c>
      <c r="B2023" s="4">
        <v>39025</v>
      </c>
      <c r="C2023" s="6" t="s">
        <v>2290</v>
      </c>
      <c r="D2023" s="6" t="s">
        <v>1283</v>
      </c>
      <c r="E2023" t="s">
        <v>4462</v>
      </c>
      <c r="F2023" s="6">
        <v>1747932854.8499999</v>
      </c>
      <c r="G2023">
        <f t="shared" si="77"/>
        <v>39025</v>
      </c>
      <c r="H2023">
        <f t="shared" si="78"/>
        <v>39061</v>
      </c>
      <c r="J2023" s="4"/>
    </row>
    <row r="2024" spans="1:10" x14ac:dyDescent="0.3">
      <c r="A2024" s="4">
        <v>39</v>
      </c>
      <c r="B2024" s="4">
        <v>39027</v>
      </c>
      <c r="C2024" s="6" t="s">
        <v>2290</v>
      </c>
      <c r="D2024" s="6" t="s">
        <v>466</v>
      </c>
      <c r="E2024" t="s">
        <v>4321</v>
      </c>
      <c r="F2024" s="6">
        <v>661776575.35080194</v>
      </c>
      <c r="G2024">
        <f t="shared" si="77"/>
        <v>39027</v>
      </c>
      <c r="H2024">
        <f t="shared" si="78"/>
        <v>39027</v>
      </c>
      <c r="J2024" s="4"/>
    </row>
    <row r="2025" spans="1:10" x14ac:dyDescent="0.3">
      <c r="A2025" s="4">
        <v>39</v>
      </c>
      <c r="B2025" s="4">
        <v>39029</v>
      </c>
      <c r="C2025" s="6" t="s">
        <v>2290</v>
      </c>
      <c r="D2025" s="6" t="s">
        <v>1284</v>
      </c>
      <c r="E2025" t="s">
        <v>4319</v>
      </c>
      <c r="F2025" s="6">
        <v>844859280.19180906</v>
      </c>
      <c r="G2025">
        <f t="shared" si="77"/>
        <v>39029</v>
      </c>
      <c r="H2025">
        <f t="shared" si="78"/>
        <v>39169</v>
      </c>
      <c r="J2025" s="4"/>
    </row>
    <row r="2026" spans="1:10" x14ac:dyDescent="0.3">
      <c r="A2026" s="4">
        <v>39</v>
      </c>
      <c r="B2026" s="4">
        <v>39031</v>
      </c>
      <c r="C2026" s="6" t="s">
        <v>2290</v>
      </c>
      <c r="D2026" s="6" t="s">
        <v>1285</v>
      </c>
      <c r="E2026" t="s">
        <v>4319</v>
      </c>
      <c r="F2026" s="6">
        <v>367932018.76435202</v>
      </c>
      <c r="G2026">
        <f t="shared" si="77"/>
        <v>39031</v>
      </c>
      <c r="H2026">
        <f t="shared" si="78"/>
        <v>39169</v>
      </c>
      <c r="J2026" s="4"/>
    </row>
    <row r="2027" spans="1:10" x14ac:dyDescent="0.3">
      <c r="A2027" s="4">
        <v>39</v>
      </c>
      <c r="B2027" s="4">
        <v>39033</v>
      </c>
      <c r="C2027" s="6" t="s">
        <v>2290</v>
      </c>
      <c r="D2027" s="6" t="s">
        <v>102</v>
      </c>
      <c r="E2027" t="s">
        <v>4319</v>
      </c>
      <c r="F2027" s="6">
        <v>406893393.66034901</v>
      </c>
      <c r="G2027">
        <f t="shared" si="77"/>
        <v>39033</v>
      </c>
      <c r="H2027">
        <f t="shared" si="78"/>
        <v>39169</v>
      </c>
      <c r="J2027" s="4"/>
    </row>
    <row r="2028" spans="1:10" x14ac:dyDescent="0.3">
      <c r="A2028" s="4">
        <v>39</v>
      </c>
      <c r="B2028" s="4">
        <v>39035</v>
      </c>
      <c r="C2028" s="6" t="s">
        <v>2290</v>
      </c>
      <c r="D2028" s="6" t="s">
        <v>1286</v>
      </c>
      <c r="E2028" t="s">
        <v>4464</v>
      </c>
      <c r="F2028" s="6">
        <v>11107066283.942699</v>
      </c>
      <c r="G2028">
        <f t="shared" si="77"/>
        <v>39035</v>
      </c>
      <c r="H2028">
        <f t="shared" si="78"/>
        <v>39035</v>
      </c>
      <c r="J2028" s="4"/>
    </row>
    <row r="2029" spans="1:10" x14ac:dyDescent="0.3">
      <c r="A2029" s="4">
        <v>39</v>
      </c>
      <c r="B2029" s="4">
        <v>39037</v>
      </c>
      <c r="C2029" s="6" t="s">
        <v>2290</v>
      </c>
      <c r="D2029" s="6" t="s">
        <v>1287</v>
      </c>
      <c r="E2029" t="s">
        <v>4319</v>
      </c>
      <c r="F2029" s="6">
        <v>480618099.87929499</v>
      </c>
      <c r="G2029">
        <f t="shared" si="77"/>
        <v>39037</v>
      </c>
      <c r="H2029">
        <f t="shared" si="78"/>
        <v>39169</v>
      </c>
      <c r="J2029" s="4"/>
    </row>
    <row r="2030" spans="1:10" x14ac:dyDescent="0.3">
      <c r="A2030" s="4">
        <v>39</v>
      </c>
      <c r="B2030" s="4">
        <v>39039</v>
      </c>
      <c r="C2030" s="6" t="s">
        <v>2290</v>
      </c>
      <c r="D2030" s="6" t="s">
        <v>1288</v>
      </c>
      <c r="E2030" t="s">
        <v>4319</v>
      </c>
      <c r="F2030" s="6">
        <v>368730043.09448099</v>
      </c>
      <c r="G2030">
        <f t="shared" si="77"/>
        <v>39039</v>
      </c>
      <c r="H2030">
        <f t="shared" si="78"/>
        <v>39169</v>
      </c>
      <c r="J2030" s="4"/>
    </row>
    <row r="2031" spans="1:10" x14ac:dyDescent="0.3">
      <c r="A2031" s="4">
        <v>39</v>
      </c>
      <c r="B2031" s="4">
        <v>39041</v>
      </c>
      <c r="C2031" s="6" t="s">
        <v>2290</v>
      </c>
      <c r="D2031" s="6" t="s">
        <v>519</v>
      </c>
      <c r="E2031" t="s">
        <v>4465</v>
      </c>
      <c r="F2031" s="6">
        <v>2019826089.4560201</v>
      </c>
      <c r="G2031">
        <f t="shared" si="77"/>
        <v>39041</v>
      </c>
      <c r="H2031">
        <f t="shared" si="78"/>
        <v>39041</v>
      </c>
      <c r="J2031" s="4"/>
    </row>
    <row r="2032" spans="1:10" x14ac:dyDescent="0.3">
      <c r="A2032" s="4">
        <v>39</v>
      </c>
      <c r="B2032" s="4">
        <v>39043</v>
      </c>
      <c r="C2032" s="6" t="s">
        <v>2290</v>
      </c>
      <c r="D2032" s="6" t="s">
        <v>1161</v>
      </c>
      <c r="E2032" t="s">
        <v>4322</v>
      </c>
      <c r="F2032" s="6">
        <v>1207706991.1131301</v>
      </c>
      <c r="G2032">
        <f t="shared" si="77"/>
        <v>39043</v>
      </c>
      <c r="H2032">
        <f t="shared" si="78"/>
        <v>39139</v>
      </c>
      <c r="J2032" s="4"/>
    </row>
    <row r="2033" spans="1:10" x14ac:dyDescent="0.3">
      <c r="A2033" s="4">
        <v>39</v>
      </c>
      <c r="B2033" s="4">
        <v>39045</v>
      </c>
      <c r="C2033" s="6" t="s">
        <v>2290</v>
      </c>
      <c r="D2033" s="6" t="s">
        <v>257</v>
      </c>
      <c r="E2033" t="s">
        <v>4466</v>
      </c>
      <c r="F2033" s="6">
        <v>1214986769.2356501</v>
      </c>
      <c r="G2033">
        <f t="shared" si="77"/>
        <v>39045</v>
      </c>
      <c r="H2033">
        <f t="shared" si="78"/>
        <v>39049</v>
      </c>
      <c r="J2033" s="4"/>
    </row>
    <row r="2034" spans="1:10" x14ac:dyDescent="0.3">
      <c r="A2034" s="4">
        <v>39</v>
      </c>
      <c r="B2034" s="4">
        <v>39047</v>
      </c>
      <c r="C2034" s="6" t="s">
        <v>2290</v>
      </c>
      <c r="D2034" s="6" t="s">
        <v>35</v>
      </c>
      <c r="E2034" t="s">
        <v>4319</v>
      </c>
      <c r="F2034" s="6">
        <v>531117972.61687797</v>
      </c>
      <c r="G2034">
        <f t="shared" si="77"/>
        <v>39047</v>
      </c>
      <c r="H2034">
        <f t="shared" si="78"/>
        <v>39169</v>
      </c>
      <c r="J2034" s="4"/>
    </row>
    <row r="2035" spans="1:10" x14ac:dyDescent="0.3">
      <c r="A2035" s="4">
        <v>39</v>
      </c>
      <c r="B2035" s="4">
        <v>39049</v>
      </c>
      <c r="C2035" s="6" t="s">
        <v>2290</v>
      </c>
      <c r="D2035" s="6" t="s">
        <v>36</v>
      </c>
      <c r="E2035" t="s">
        <v>4466</v>
      </c>
      <c r="F2035" s="6">
        <v>11653612013.313999</v>
      </c>
      <c r="G2035">
        <f t="shared" si="77"/>
        <v>39049</v>
      </c>
      <c r="H2035">
        <f t="shared" si="78"/>
        <v>39049</v>
      </c>
      <c r="J2035" s="4"/>
    </row>
    <row r="2036" spans="1:10" x14ac:dyDescent="0.3">
      <c r="A2036" s="4">
        <v>39</v>
      </c>
      <c r="B2036" s="4">
        <v>39051</v>
      </c>
      <c r="C2036" s="6" t="s">
        <v>2290</v>
      </c>
      <c r="D2036" s="6" t="s">
        <v>108</v>
      </c>
      <c r="E2036" t="s">
        <v>4319</v>
      </c>
      <c r="F2036" s="6">
        <v>590071401.80528402</v>
      </c>
      <c r="G2036">
        <f t="shared" si="77"/>
        <v>39051</v>
      </c>
      <c r="H2036">
        <f t="shared" si="78"/>
        <v>39169</v>
      </c>
      <c r="J2036" s="4"/>
    </row>
    <row r="2037" spans="1:10" x14ac:dyDescent="0.3">
      <c r="A2037" s="4">
        <v>39</v>
      </c>
      <c r="B2037" s="4">
        <v>39053</v>
      </c>
      <c r="C2037" s="6" t="s">
        <v>2290</v>
      </c>
      <c r="D2037" s="6" t="s">
        <v>1289</v>
      </c>
      <c r="E2037" t="s">
        <v>4319</v>
      </c>
      <c r="F2037" s="6">
        <v>399698096.03872102</v>
      </c>
      <c r="G2037">
        <f t="shared" si="77"/>
        <v>39053</v>
      </c>
      <c r="H2037">
        <f t="shared" si="78"/>
        <v>39169</v>
      </c>
      <c r="J2037" s="4"/>
    </row>
    <row r="2038" spans="1:10" x14ac:dyDescent="0.3">
      <c r="A2038" s="4">
        <v>39</v>
      </c>
      <c r="B2038" s="4">
        <v>39055</v>
      </c>
      <c r="C2038" s="6" t="s">
        <v>2290</v>
      </c>
      <c r="D2038" s="6" t="s">
        <v>1290</v>
      </c>
      <c r="E2038" t="s">
        <v>4467</v>
      </c>
      <c r="F2038" s="6">
        <v>782445994.79841006</v>
      </c>
      <c r="G2038">
        <f t="shared" si="77"/>
        <v>39055</v>
      </c>
      <c r="H2038">
        <f t="shared" si="78"/>
        <v>39103</v>
      </c>
      <c r="J2038" s="4"/>
    </row>
    <row r="2039" spans="1:10" x14ac:dyDescent="0.3">
      <c r="A2039" s="4">
        <v>39</v>
      </c>
      <c r="B2039" s="4">
        <v>39057</v>
      </c>
      <c r="C2039" s="6" t="s">
        <v>2290</v>
      </c>
      <c r="D2039" s="6" t="s">
        <v>38</v>
      </c>
      <c r="E2039" t="s">
        <v>4468</v>
      </c>
      <c r="F2039" s="6">
        <v>1678977040.9918001</v>
      </c>
      <c r="G2039">
        <f t="shared" si="77"/>
        <v>39057</v>
      </c>
      <c r="H2039">
        <f t="shared" si="78"/>
        <v>39057</v>
      </c>
      <c r="J2039" s="4"/>
    </row>
    <row r="2040" spans="1:10" x14ac:dyDescent="0.3">
      <c r="A2040" s="4">
        <v>39</v>
      </c>
      <c r="B2040" s="4">
        <v>39059</v>
      </c>
      <c r="C2040" s="6" t="s">
        <v>2290</v>
      </c>
      <c r="D2040" s="6" t="s">
        <v>1291</v>
      </c>
      <c r="E2040" t="s">
        <v>4319</v>
      </c>
      <c r="F2040" s="6">
        <v>893460989.35984194</v>
      </c>
      <c r="G2040">
        <f t="shared" si="77"/>
        <v>39059</v>
      </c>
      <c r="H2040">
        <f t="shared" si="78"/>
        <v>39169</v>
      </c>
      <c r="J2040" s="4"/>
    </row>
    <row r="2041" spans="1:10" x14ac:dyDescent="0.3">
      <c r="A2041" s="4">
        <v>39</v>
      </c>
      <c r="B2041" s="4">
        <v>39061</v>
      </c>
      <c r="C2041" s="6" t="s">
        <v>2290</v>
      </c>
      <c r="D2041" s="6" t="s">
        <v>286</v>
      </c>
      <c r="E2041" t="s">
        <v>4462</v>
      </c>
      <c r="F2041" s="6">
        <v>8990468581.43433</v>
      </c>
      <c r="G2041">
        <f t="shared" si="77"/>
        <v>39061</v>
      </c>
      <c r="H2041">
        <f t="shared" si="78"/>
        <v>39061</v>
      </c>
      <c r="J2041" s="4"/>
    </row>
    <row r="2042" spans="1:10" x14ac:dyDescent="0.3">
      <c r="A2042" s="4">
        <v>39</v>
      </c>
      <c r="B2042" s="4">
        <v>39063</v>
      </c>
      <c r="C2042" s="6" t="s">
        <v>2290</v>
      </c>
      <c r="D2042" s="6" t="s">
        <v>369</v>
      </c>
      <c r="E2042" t="s">
        <v>4322</v>
      </c>
      <c r="F2042" s="6">
        <v>1090794020.6931801</v>
      </c>
      <c r="G2042">
        <f t="shared" si="77"/>
        <v>39063</v>
      </c>
      <c r="H2042">
        <f t="shared" si="78"/>
        <v>39139</v>
      </c>
      <c r="J2042" s="4"/>
    </row>
    <row r="2043" spans="1:10" x14ac:dyDescent="0.3">
      <c r="A2043" s="4">
        <v>39</v>
      </c>
      <c r="B2043" s="4">
        <v>39065</v>
      </c>
      <c r="C2043" s="6" t="s">
        <v>2290</v>
      </c>
      <c r="D2043" s="6" t="s">
        <v>476</v>
      </c>
      <c r="E2043" t="s">
        <v>4319</v>
      </c>
      <c r="F2043" s="6">
        <v>261485348.54859501</v>
      </c>
      <c r="G2043">
        <f t="shared" si="77"/>
        <v>39065</v>
      </c>
      <c r="H2043">
        <f t="shared" si="78"/>
        <v>39169</v>
      </c>
      <c r="J2043" s="4"/>
    </row>
    <row r="2044" spans="1:10" x14ac:dyDescent="0.3">
      <c r="A2044" s="4">
        <v>39</v>
      </c>
      <c r="B2044" s="4">
        <v>39067</v>
      </c>
      <c r="C2044" s="6" t="s">
        <v>2290</v>
      </c>
      <c r="D2044" s="6" t="s">
        <v>524</v>
      </c>
      <c r="E2044" t="s">
        <v>4319</v>
      </c>
      <c r="F2044" s="6">
        <v>214314674.53133801</v>
      </c>
      <c r="G2044">
        <f t="shared" si="77"/>
        <v>39067</v>
      </c>
      <c r="H2044">
        <f t="shared" si="78"/>
        <v>39169</v>
      </c>
      <c r="J2044" s="4"/>
    </row>
    <row r="2045" spans="1:10" x14ac:dyDescent="0.3">
      <c r="A2045" s="4">
        <v>39</v>
      </c>
      <c r="B2045" s="4">
        <v>39069</v>
      </c>
      <c r="C2045" s="6" t="s">
        <v>2290</v>
      </c>
      <c r="D2045" s="6" t="s">
        <v>40</v>
      </c>
      <c r="E2045" t="s">
        <v>4319</v>
      </c>
      <c r="F2045" s="6">
        <v>378853576.32668197</v>
      </c>
      <c r="G2045">
        <f t="shared" si="77"/>
        <v>39069</v>
      </c>
      <c r="H2045">
        <f t="shared" si="78"/>
        <v>39169</v>
      </c>
      <c r="J2045" s="4"/>
    </row>
    <row r="2046" spans="1:10" x14ac:dyDescent="0.3">
      <c r="A2046" s="4">
        <v>39</v>
      </c>
      <c r="B2046" s="4">
        <v>39071</v>
      </c>
      <c r="C2046" s="6" t="s">
        <v>2290</v>
      </c>
      <c r="D2046" s="6" t="s">
        <v>1292</v>
      </c>
      <c r="E2046" t="s">
        <v>4319</v>
      </c>
      <c r="F2046" s="6">
        <v>328795421.85384798</v>
      </c>
      <c r="G2046">
        <f t="shared" si="77"/>
        <v>39071</v>
      </c>
      <c r="H2046">
        <f t="shared" si="78"/>
        <v>39169</v>
      </c>
      <c r="J2046" s="4"/>
    </row>
    <row r="2047" spans="1:10" x14ac:dyDescent="0.3">
      <c r="A2047" s="4">
        <v>39</v>
      </c>
      <c r="B2047" s="4">
        <v>39073</v>
      </c>
      <c r="C2047" s="6" t="s">
        <v>2290</v>
      </c>
      <c r="D2047" s="6" t="s">
        <v>1293</v>
      </c>
      <c r="E2047" t="s">
        <v>4319</v>
      </c>
      <c r="F2047" s="6">
        <v>306709200.10661298</v>
      </c>
      <c r="G2047">
        <f t="shared" si="77"/>
        <v>39073</v>
      </c>
      <c r="H2047">
        <f t="shared" si="78"/>
        <v>39169</v>
      </c>
      <c r="J2047" s="4"/>
    </row>
    <row r="2048" spans="1:10" x14ac:dyDescent="0.3">
      <c r="A2048" s="4">
        <v>39</v>
      </c>
      <c r="B2048" s="4">
        <v>39075</v>
      </c>
      <c r="C2048" s="6" t="s">
        <v>2290</v>
      </c>
      <c r="D2048" s="6" t="s">
        <v>292</v>
      </c>
      <c r="E2048" t="s">
        <v>4319</v>
      </c>
      <c r="F2048" s="6">
        <v>296264929.936342</v>
      </c>
      <c r="G2048">
        <f t="shared" si="77"/>
        <v>39075</v>
      </c>
      <c r="H2048">
        <f t="shared" si="78"/>
        <v>39169</v>
      </c>
      <c r="J2048" s="4"/>
    </row>
    <row r="2049" spans="1:10" x14ac:dyDescent="0.3">
      <c r="A2049" s="4">
        <v>39</v>
      </c>
      <c r="B2049" s="4">
        <v>39077</v>
      </c>
      <c r="C2049" s="6" t="s">
        <v>2290</v>
      </c>
      <c r="D2049" s="6" t="s">
        <v>845</v>
      </c>
      <c r="E2049" t="s">
        <v>4319</v>
      </c>
      <c r="F2049" s="6">
        <v>442758879.89803201</v>
      </c>
      <c r="G2049">
        <f t="shared" si="77"/>
        <v>39077</v>
      </c>
      <c r="H2049">
        <f t="shared" si="78"/>
        <v>39169</v>
      </c>
      <c r="J2049" s="4"/>
    </row>
    <row r="2050" spans="1:10" x14ac:dyDescent="0.3">
      <c r="A2050" s="4">
        <v>39</v>
      </c>
      <c r="B2050" s="4">
        <v>39079</v>
      </c>
      <c r="C2050" s="6" t="s">
        <v>2290</v>
      </c>
      <c r="D2050" s="6" t="s">
        <v>42</v>
      </c>
      <c r="E2050" t="s">
        <v>4319</v>
      </c>
      <c r="F2050" s="6">
        <v>375434708.33831</v>
      </c>
      <c r="G2050">
        <f t="shared" ref="G2050:G2113" si="79">B2050</f>
        <v>39079</v>
      </c>
      <c r="H2050">
        <f t="shared" si="78"/>
        <v>39169</v>
      </c>
      <c r="J2050" s="4"/>
    </row>
    <row r="2051" spans="1:10" x14ac:dyDescent="0.3">
      <c r="A2051" s="4">
        <v>39</v>
      </c>
      <c r="B2051" s="4">
        <v>39081</v>
      </c>
      <c r="C2051" s="6" t="s">
        <v>2290</v>
      </c>
      <c r="D2051" s="6" t="s">
        <v>43</v>
      </c>
      <c r="E2051" t="s">
        <v>4469</v>
      </c>
      <c r="F2051" s="6">
        <v>629054438.91100299</v>
      </c>
      <c r="G2051">
        <f t="shared" si="79"/>
        <v>39081</v>
      </c>
      <c r="H2051">
        <f t="shared" ref="H2051:H2114" si="80">VLOOKUP(E2051,$M$1:$O$412,3,FALSE)</f>
        <v>39081</v>
      </c>
      <c r="J2051" s="4"/>
    </row>
    <row r="2052" spans="1:10" x14ac:dyDescent="0.3">
      <c r="A2052" s="4">
        <v>39</v>
      </c>
      <c r="B2052" s="4">
        <v>39083</v>
      </c>
      <c r="C2052" s="6" t="s">
        <v>2290</v>
      </c>
      <c r="D2052" s="6" t="s">
        <v>484</v>
      </c>
      <c r="E2052" t="s">
        <v>4323</v>
      </c>
      <c r="F2052" s="6">
        <v>428327688.182482</v>
      </c>
      <c r="G2052">
        <f t="shared" si="79"/>
        <v>39083</v>
      </c>
      <c r="H2052">
        <f t="shared" si="80"/>
        <v>39089</v>
      </c>
      <c r="J2052" s="4"/>
    </row>
    <row r="2053" spans="1:10" x14ac:dyDescent="0.3">
      <c r="A2053" s="4">
        <v>39</v>
      </c>
      <c r="B2053" s="4">
        <v>39085</v>
      </c>
      <c r="C2053" s="6" t="s">
        <v>2290</v>
      </c>
      <c r="D2053" s="6" t="s">
        <v>162</v>
      </c>
      <c r="E2053" t="s">
        <v>4464</v>
      </c>
      <c r="F2053" s="6">
        <v>2138750975.2913301</v>
      </c>
      <c r="G2053">
        <f t="shared" si="79"/>
        <v>39085</v>
      </c>
      <c r="H2053">
        <f t="shared" si="80"/>
        <v>39035</v>
      </c>
      <c r="J2053" s="4"/>
    </row>
    <row r="2054" spans="1:10" x14ac:dyDescent="0.3">
      <c r="A2054" s="4">
        <v>39</v>
      </c>
      <c r="B2054" s="4">
        <v>39087</v>
      </c>
      <c r="C2054" s="6" t="s">
        <v>2290</v>
      </c>
      <c r="D2054" s="6" t="s">
        <v>46</v>
      </c>
      <c r="E2054" t="s">
        <v>4319</v>
      </c>
      <c r="F2054" s="6">
        <v>485489735.28530401</v>
      </c>
      <c r="G2054">
        <f t="shared" si="79"/>
        <v>39087</v>
      </c>
      <c r="H2054">
        <f t="shared" si="80"/>
        <v>39169</v>
      </c>
      <c r="J2054" s="4"/>
    </row>
    <row r="2055" spans="1:10" x14ac:dyDescent="0.3">
      <c r="A2055" s="4">
        <v>39</v>
      </c>
      <c r="B2055" s="4">
        <v>39089</v>
      </c>
      <c r="C2055" s="6" t="s">
        <v>2290</v>
      </c>
      <c r="D2055" s="6" t="s">
        <v>1294</v>
      </c>
      <c r="E2055" t="s">
        <v>4323</v>
      </c>
      <c r="F2055" s="6">
        <v>1967376992.3354101</v>
      </c>
      <c r="G2055">
        <f t="shared" si="79"/>
        <v>39089</v>
      </c>
      <c r="H2055">
        <f t="shared" si="80"/>
        <v>39089</v>
      </c>
      <c r="J2055" s="4"/>
    </row>
    <row r="2056" spans="1:10" x14ac:dyDescent="0.3">
      <c r="A2056" s="4">
        <v>39</v>
      </c>
      <c r="B2056" s="4">
        <v>39091</v>
      </c>
      <c r="C2056" s="6" t="s">
        <v>2290</v>
      </c>
      <c r="D2056" s="6" t="s">
        <v>120</v>
      </c>
      <c r="E2056" t="s">
        <v>4319</v>
      </c>
      <c r="F2056" s="6">
        <v>485803434.69111001</v>
      </c>
      <c r="G2056">
        <f t="shared" si="79"/>
        <v>39091</v>
      </c>
      <c r="H2056">
        <f t="shared" si="80"/>
        <v>39169</v>
      </c>
      <c r="J2056" s="4"/>
    </row>
    <row r="2057" spans="1:10" x14ac:dyDescent="0.3">
      <c r="A2057" s="4">
        <v>39</v>
      </c>
      <c r="B2057" s="4">
        <v>39093</v>
      </c>
      <c r="C2057" s="6" t="s">
        <v>2290</v>
      </c>
      <c r="D2057" s="6" t="s">
        <v>1295</v>
      </c>
      <c r="E2057" t="s">
        <v>4470</v>
      </c>
      <c r="F2057" s="6">
        <v>2552327930.6083999</v>
      </c>
      <c r="G2057">
        <f t="shared" si="79"/>
        <v>39093</v>
      </c>
      <c r="H2057">
        <f t="shared" si="80"/>
        <v>39153</v>
      </c>
      <c r="J2057" s="4"/>
    </row>
    <row r="2058" spans="1:10" x14ac:dyDescent="0.3">
      <c r="A2058" s="4">
        <v>39</v>
      </c>
      <c r="B2058" s="4">
        <v>39095</v>
      </c>
      <c r="C2058" s="6" t="s">
        <v>2290</v>
      </c>
      <c r="D2058" s="6" t="s">
        <v>578</v>
      </c>
      <c r="E2058" t="s">
        <v>4471</v>
      </c>
      <c r="F2058" s="6">
        <v>4389626268.2209196</v>
      </c>
      <c r="G2058">
        <f t="shared" si="79"/>
        <v>39095</v>
      </c>
      <c r="H2058">
        <f t="shared" si="80"/>
        <v>39095</v>
      </c>
      <c r="J2058" s="4"/>
    </row>
    <row r="2059" spans="1:10" x14ac:dyDescent="0.3">
      <c r="A2059" s="4">
        <v>39</v>
      </c>
      <c r="B2059" s="4">
        <v>39097</v>
      </c>
      <c r="C2059" s="6" t="s">
        <v>2290</v>
      </c>
      <c r="D2059" s="6" t="s">
        <v>51</v>
      </c>
      <c r="E2059" t="s">
        <v>4466</v>
      </c>
      <c r="F2059" s="6">
        <v>749438109.64611495</v>
      </c>
      <c r="G2059">
        <f t="shared" si="79"/>
        <v>39097</v>
      </c>
      <c r="H2059">
        <f t="shared" si="80"/>
        <v>39049</v>
      </c>
      <c r="J2059" s="4"/>
    </row>
    <row r="2060" spans="1:10" x14ac:dyDescent="0.3">
      <c r="A2060" s="4">
        <v>39</v>
      </c>
      <c r="B2060" s="4">
        <v>39099</v>
      </c>
      <c r="C2060" s="6" t="s">
        <v>2290</v>
      </c>
      <c r="D2060" s="6" t="s">
        <v>1296</v>
      </c>
      <c r="E2060" t="s">
        <v>4471</v>
      </c>
      <c r="F2060" s="6">
        <v>2371940316.5332699</v>
      </c>
      <c r="G2060">
        <f t="shared" si="79"/>
        <v>39099</v>
      </c>
      <c r="H2060">
        <f t="shared" si="80"/>
        <v>39095</v>
      </c>
      <c r="J2060" s="4"/>
    </row>
    <row r="2061" spans="1:10" x14ac:dyDescent="0.3">
      <c r="A2061" s="4">
        <v>39</v>
      </c>
      <c r="B2061" s="4">
        <v>39101</v>
      </c>
      <c r="C2061" s="6" t="s">
        <v>2290</v>
      </c>
      <c r="D2061" s="6" t="s">
        <v>53</v>
      </c>
      <c r="E2061" t="s">
        <v>4319</v>
      </c>
      <c r="F2061" s="6">
        <v>660947773.49881101</v>
      </c>
      <c r="G2061">
        <f t="shared" si="79"/>
        <v>39101</v>
      </c>
      <c r="H2061">
        <f t="shared" si="80"/>
        <v>39169</v>
      </c>
      <c r="J2061" s="4"/>
    </row>
    <row r="2062" spans="1:10" x14ac:dyDescent="0.3">
      <c r="A2062" s="4">
        <v>39</v>
      </c>
      <c r="B2062" s="4">
        <v>39103</v>
      </c>
      <c r="C2062" s="6" t="s">
        <v>2290</v>
      </c>
      <c r="D2062" s="6" t="s">
        <v>1297</v>
      </c>
      <c r="E2062" t="s">
        <v>4467</v>
      </c>
      <c r="F2062" s="6">
        <v>1646860494.6644299</v>
      </c>
      <c r="G2062">
        <f t="shared" si="79"/>
        <v>39103</v>
      </c>
      <c r="H2062">
        <f t="shared" si="80"/>
        <v>39103</v>
      </c>
      <c r="J2062" s="4"/>
    </row>
    <row r="2063" spans="1:10" x14ac:dyDescent="0.3">
      <c r="A2063" s="4">
        <v>39</v>
      </c>
      <c r="B2063" s="4">
        <v>39105</v>
      </c>
      <c r="C2063" s="6" t="s">
        <v>2290</v>
      </c>
      <c r="D2063" s="6" t="s">
        <v>1298</v>
      </c>
      <c r="E2063" t="s">
        <v>4318</v>
      </c>
      <c r="F2063" s="6">
        <v>223185884.965967</v>
      </c>
      <c r="G2063">
        <f t="shared" si="79"/>
        <v>39105</v>
      </c>
      <c r="H2063">
        <f t="shared" si="80"/>
        <v>39001</v>
      </c>
      <c r="J2063" s="4"/>
    </row>
    <row r="2064" spans="1:10" x14ac:dyDescent="0.3">
      <c r="A2064" s="4">
        <v>39</v>
      </c>
      <c r="B2064" s="4">
        <v>39107</v>
      </c>
      <c r="C2064" s="6" t="s">
        <v>2290</v>
      </c>
      <c r="D2064" s="6" t="s">
        <v>494</v>
      </c>
      <c r="E2064" t="s">
        <v>4319</v>
      </c>
      <c r="F2064" s="6">
        <v>416348096.47171599</v>
      </c>
      <c r="G2064">
        <f t="shared" si="79"/>
        <v>39107</v>
      </c>
      <c r="H2064">
        <f t="shared" si="80"/>
        <v>39169</v>
      </c>
      <c r="J2064" s="4"/>
    </row>
    <row r="2065" spans="1:10" x14ac:dyDescent="0.3">
      <c r="A2065" s="4">
        <v>39</v>
      </c>
      <c r="B2065" s="4">
        <v>39109</v>
      </c>
      <c r="C2065" s="6" t="s">
        <v>2290</v>
      </c>
      <c r="D2065" s="6" t="s">
        <v>532</v>
      </c>
      <c r="E2065" t="s">
        <v>4463</v>
      </c>
      <c r="F2065" s="6">
        <v>1142165715.3777299</v>
      </c>
      <c r="G2065">
        <f t="shared" si="79"/>
        <v>39109</v>
      </c>
      <c r="H2065">
        <f t="shared" si="80"/>
        <v>39113</v>
      </c>
      <c r="J2065" s="4"/>
    </row>
    <row r="2066" spans="1:10" x14ac:dyDescent="0.3">
      <c r="A2066" s="4">
        <v>39</v>
      </c>
      <c r="B2066" s="4">
        <v>39111</v>
      </c>
      <c r="C2066" s="6" t="s">
        <v>2290</v>
      </c>
      <c r="D2066" s="6" t="s">
        <v>56</v>
      </c>
      <c r="E2066" t="s">
        <v>4319</v>
      </c>
      <c r="F2066" s="6">
        <v>184280140.52757999</v>
      </c>
      <c r="G2066">
        <f t="shared" si="79"/>
        <v>39111</v>
      </c>
      <c r="H2066">
        <f t="shared" si="80"/>
        <v>39169</v>
      </c>
      <c r="J2066" s="4"/>
    </row>
    <row r="2067" spans="1:10" x14ac:dyDescent="0.3">
      <c r="A2067" s="4">
        <v>39</v>
      </c>
      <c r="B2067" s="4">
        <v>39113</v>
      </c>
      <c r="C2067" s="6" t="s">
        <v>2290</v>
      </c>
      <c r="D2067" s="6" t="s">
        <v>57</v>
      </c>
      <c r="E2067" t="s">
        <v>4463</v>
      </c>
      <c r="F2067" s="6">
        <v>5192252583.1485901</v>
      </c>
      <c r="G2067">
        <f t="shared" si="79"/>
        <v>39113</v>
      </c>
      <c r="H2067">
        <f t="shared" si="80"/>
        <v>39113</v>
      </c>
      <c r="J2067" s="4"/>
    </row>
    <row r="2068" spans="1:10" x14ac:dyDescent="0.3">
      <c r="A2068" s="4">
        <v>39</v>
      </c>
      <c r="B2068" s="4">
        <v>39115</v>
      </c>
      <c r="C2068" s="6" t="s">
        <v>2290</v>
      </c>
      <c r="D2068" s="6" t="s">
        <v>58</v>
      </c>
      <c r="E2068" t="s">
        <v>4318</v>
      </c>
      <c r="F2068" s="6">
        <v>141000621.23931301</v>
      </c>
      <c r="G2068">
        <f t="shared" si="79"/>
        <v>39115</v>
      </c>
      <c r="H2068">
        <f t="shared" si="80"/>
        <v>39001</v>
      </c>
      <c r="J2068" s="4"/>
    </row>
    <row r="2069" spans="1:10" x14ac:dyDescent="0.3">
      <c r="A2069" s="4">
        <v>39</v>
      </c>
      <c r="B2069" s="4">
        <v>39117</v>
      </c>
      <c r="C2069" s="6" t="s">
        <v>2290</v>
      </c>
      <c r="D2069" s="6" t="s">
        <v>1299</v>
      </c>
      <c r="E2069" t="s">
        <v>4319</v>
      </c>
      <c r="F2069" s="6">
        <v>664572217.95414197</v>
      </c>
      <c r="G2069">
        <f t="shared" si="79"/>
        <v>39117</v>
      </c>
      <c r="H2069">
        <f t="shared" si="80"/>
        <v>39169</v>
      </c>
      <c r="J2069" s="4"/>
    </row>
    <row r="2070" spans="1:10" x14ac:dyDescent="0.3">
      <c r="A2070" s="4">
        <v>39</v>
      </c>
      <c r="B2070" s="4">
        <v>39119</v>
      </c>
      <c r="C2070" s="6" t="s">
        <v>2290</v>
      </c>
      <c r="D2070" s="6" t="s">
        <v>1300</v>
      </c>
      <c r="E2070" t="s">
        <v>4319</v>
      </c>
      <c r="F2070" s="6">
        <v>1117613538.8172901</v>
      </c>
      <c r="G2070">
        <f t="shared" si="79"/>
        <v>39119</v>
      </c>
      <c r="H2070">
        <f t="shared" si="80"/>
        <v>39169</v>
      </c>
      <c r="J2070" s="4"/>
    </row>
    <row r="2071" spans="1:10" x14ac:dyDescent="0.3">
      <c r="A2071" s="4">
        <v>39</v>
      </c>
      <c r="B2071" s="4">
        <v>39121</v>
      </c>
      <c r="C2071" s="6" t="s">
        <v>2290</v>
      </c>
      <c r="D2071" s="6" t="s">
        <v>533</v>
      </c>
      <c r="E2071" t="s">
        <v>4319</v>
      </c>
      <c r="F2071" s="6">
        <v>253132258.38158399</v>
      </c>
      <c r="G2071">
        <f t="shared" si="79"/>
        <v>39121</v>
      </c>
      <c r="H2071">
        <f t="shared" si="80"/>
        <v>39169</v>
      </c>
      <c r="J2071" s="4"/>
    </row>
    <row r="2072" spans="1:10" x14ac:dyDescent="0.3">
      <c r="A2072" s="4">
        <v>39</v>
      </c>
      <c r="B2072" s="4">
        <v>39123</v>
      </c>
      <c r="C2072" s="6" t="s">
        <v>2290</v>
      </c>
      <c r="D2072" s="6" t="s">
        <v>641</v>
      </c>
      <c r="E2072" t="s">
        <v>4322</v>
      </c>
      <c r="F2072" s="6">
        <v>467416629.97568601</v>
      </c>
      <c r="G2072">
        <f t="shared" si="79"/>
        <v>39123</v>
      </c>
      <c r="H2072">
        <f t="shared" si="80"/>
        <v>39139</v>
      </c>
      <c r="J2072" s="4"/>
    </row>
    <row r="2073" spans="1:10" x14ac:dyDescent="0.3">
      <c r="A2073" s="4">
        <v>39</v>
      </c>
      <c r="B2073" s="4">
        <v>39125</v>
      </c>
      <c r="C2073" s="6" t="s">
        <v>2290</v>
      </c>
      <c r="D2073" s="6" t="s">
        <v>391</v>
      </c>
      <c r="E2073" t="s">
        <v>4319</v>
      </c>
      <c r="F2073" s="6">
        <v>248637747.561241</v>
      </c>
      <c r="G2073">
        <f t="shared" si="79"/>
        <v>39125</v>
      </c>
      <c r="H2073">
        <f t="shared" si="80"/>
        <v>39169</v>
      </c>
      <c r="J2073" s="4"/>
    </row>
    <row r="2074" spans="1:10" x14ac:dyDescent="0.3">
      <c r="A2074" s="4">
        <v>39</v>
      </c>
      <c r="B2074" s="4">
        <v>39127</v>
      </c>
      <c r="C2074" s="6" t="s">
        <v>2290</v>
      </c>
      <c r="D2074" s="6" t="s">
        <v>59</v>
      </c>
      <c r="E2074" t="s">
        <v>4319</v>
      </c>
      <c r="F2074" s="6">
        <v>272650135.71652502</v>
      </c>
      <c r="G2074">
        <f t="shared" si="79"/>
        <v>39127</v>
      </c>
      <c r="H2074">
        <f t="shared" si="80"/>
        <v>39169</v>
      </c>
      <c r="J2074" s="4"/>
    </row>
    <row r="2075" spans="1:10" x14ac:dyDescent="0.3">
      <c r="A2075" s="4">
        <v>39</v>
      </c>
      <c r="B2075" s="4">
        <v>39129</v>
      </c>
      <c r="C2075" s="6" t="s">
        <v>2290</v>
      </c>
      <c r="D2075" s="6" t="s">
        <v>1301</v>
      </c>
      <c r="E2075" t="s">
        <v>4319</v>
      </c>
      <c r="F2075" s="6">
        <v>687507124.00996101</v>
      </c>
      <c r="G2075">
        <f t="shared" si="79"/>
        <v>39129</v>
      </c>
      <c r="H2075">
        <f t="shared" si="80"/>
        <v>39169</v>
      </c>
      <c r="J2075" s="4"/>
    </row>
    <row r="2076" spans="1:10" x14ac:dyDescent="0.3">
      <c r="A2076" s="4">
        <v>39</v>
      </c>
      <c r="B2076" s="4">
        <v>39131</v>
      </c>
      <c r="C2076" s="6" t="s">
        <v>2290</v>
      </c>
      <c r="D2076" s="6" t="s">
        <v>61</v>
      </c>
      <c r="E2076" t="s">
        <v>4319</v>
      </c>
      <c r="F2076" s="6">
        <v>328597515.740695</v>
      </c>
      <c r="G2076">
        <f t="shared" si="79"/>
        <v>39131</v>
      </c>
      <c r="H2076">
        <f t="shared" si="80"/>
        <v>39169</v>
      </c>
      <c r="J2076" s="4"/>
    </row>
    <row r="2077" spans="1:10" x14ac:dyDescent="0.3">
      <c r="A2077" s="4">
        <v>39</v>
      </c>
      <c r="B2077" s="4">
        <v>39133</v>
      </c>
      <c r="C2077" s="6" t="s">
        <v>2290</v>
      </c>
      <c r="D2077" s="6" t="s">
        <v>1302</v>
      </c>
      <c r="E2077" t="s">
        <v>4472</v>
      </c>
      <c r="F2077" s="6">
        <v>1847766258.8297601</v>
      </c>
      <c r="G2077">
        <f t="shared" si="79"/>
        <v>39133</v>
      </c>
      <c r="H2077">
        <f t="shared" si="80"/>
        <v>39133</v>
      </c>
      <c r="J2077" s="4"/>
    </row>
    <row r="2078" spans="1:10" x14ac:dyDescent="0.3">
      <c r="A2078" s="4">
        <v>39</v>
      </c>
      <c r="B2078" s="4">
        <v>39135</v>
      </c>
      <c r="C2078" s="6" t="s">
        <v>2290</v>
      </c>
      <c r="D2078" s="6" t="s">
        <v>1303</v>
      </c>
      <c r="E2078" t="s">
        <v>4319</v>
      </c>
      <c r="F2078" s="6">
        <v>521487909.21310902</v>
      </c>
      <c r="G2078">
        <f t="shared" si="79"/>
        <v>39135</v>
      </c>
      <c r="H2078">
        <f t="shared" si="80"/>
        <v>39169</v>
      </c>
      <c r="J2078" s="4"/>
    </row>
    <row r="2079" spans="1:10" x14ac:dyDescent="0.3">
      <c r="A2079" s="4">
        <v>39</v>
      </c>
      <c r="B2079" s="4">
        <v>39137</v>
      </c>
      <c r="C2079" s="6" t="s">
        <v>2290</v>
      </c>
      <c r="D2079" s="6" t="s">
        <v>307</v>
      </c>
      <c r="E2079" t="s">
        <v>4319</v>
      </c>
      <c r="F2079" s="6">
        <v>279712431.24524999</v>
      </c>
      <c r="G2079">
        <f t="shared" si="79"/>
        <v>39137</v>
      </c>
      <c r="H2079">
        <f t="shared" si="80"/>
        <v>39169</v>
      </c>
      <c r="J2079" s="4"/>
    </row>
    <row r="2080" spans="1:10" x14ac:dyDescent="0.3">
      <c r="A2080" s="4">
        <v>39</v>
      </c>
      <c r="B2080" s="4">
        <v>39139</v>
      </c>
      <c r="C2080" s="6" t="s">
        <v>2290</v>
      </c>
      <c r="D2080" s="6" t="s">
        <v>499</v>
      </c>
      <c r="E2080" t="s">
        <v>4322</v>
      </c>
      <c r="F2080" s="6">
        <v>1340835823.78738</v>
      </c>
      <c r="G2080">
        <f t="shared" si="79"/>
        <v>39139</v>
      </c>
      <c r="H2080">
        <f t="shared" si="80"/>
        <v>39139</v>
      </c>
      <c r="J2080" s="4"/>
    </row>
    <row r="2081" spans="1:10" x14ac:dyDescent="0.3">
      <c r="A2081" s="4">
        <v>39</v>
      </c>
      <c r="B2081" s="4">
        <v>39141</v>
      </c>
      <c r="C2081" s="6" t="s">
        <v>2290</v>
      </c>
      <c r="D2081" s="6" t="s">
        <v>1304</v>
      </c>
      <c r="E2081" t="s">
        <v>4319</v>
      </c>
      <c r="F2081" s="6">
        <v>863094463.59283495</v>
      </c>
      <c r="G2081">
        <f t="shared" si="79"/>
        <v>39141</v>
      </c>
      <c r="H2081">
        <f t="shared" si="80"/>
        <v>39169</v>
      </c>
      <c r="J2081" s="4"/>
    </row>
    <row r="2082" spans="1:10" x14ac:dyDescent="0.3">
      <c r="A2082" s="4">
        <v>39</v>
      </c>
      <c r="B2082" s="4">
        <v>39143</v>
      </c>
      <c r="C2082" s="6" t="s">
        <v>2290</v>
      </c>
      <c r="D2082" s="6" t="s">
        <v>1305</v>
      </c>
      <c r="E2082" t="s">
        <v>4319</v>
      </c>
      <c r="F2082" s="6">
        <v>980927750.74183798</v>
      </c>
      <c r="G2082">
        <f t="shared" si="79"/>
        <v>39143</v>
      </c>
      <c r="H2082">
        <f t="shared" si="80"/>
        <v>39169</v>
      </c>
      <c r="J2082" s="4"/>
    </row>
    <row r="2083" spans="1:10" x14ac:dyDescent="0.3">
      <c r="A2083" s="4">
        <v>39</v>
      </c>
      <c r="B2083" s="4">
        <v>39145</v>
      </c>
      <c r="C2083" s="6" t="s">
        <v>2290</v>
      </c>
      <c r="D2083" s="6" t="s">
        <v>1306</v>
      </c>
      <c r="E2083" t="s">
        <v>4319</v>
      </c>
      <c r="F2083" s="6">
        <v>639480411.33834803</v>
      </c>
      <c r="G2083">
        <f t="shared" si="79"/>
        <v>39145</v>
      </c>
      <c r="H2083">
        <f t="shared" si="80"/>
        <v>39169</v>
      </c>
      <c r="J2083" s="4"/>
    </row>
    <row r="2084" spans="1:10" x14ac:dyDescent="0.3">
      <c r="A2084" s="4">
        <v>39</v>
      </c>
      <c r="B2084" s="4">
        <v>39147</v>
      </c>
      <c r="C2084" s="6" t="s">
        <v>2290</v>
      </c>
      <c r="D2084" s="6" t="s">
        <v>1176</v>
      </c>
      <c r="E2084" t="s">
        <v>4319</v>
      </c>
      <c r="F2084" s="6">
        <v>422504404.49533099</v>
      </c>
      <c r="G2084">
        <f t="shared" si="79"/>
        <v>39147</v>
      </c>
      <c r="H2084">
        <f t="shared" si="80"/>
        <v>39169</v>
      </c>
      <c r="J2084" s="4"/>
    </row>
    <row r="2085" spans="1:10" x14ac:dyDescent="0.3">
      <c r="A2085" s="4">
        <v>39</v>
      </c>
      <c r="B2085" s="4">
        <v>39149</v>
      </c>
      <c r="C2085" s="6" t="s">
        <v>2290</v>
      </c>
      <c r="D2085" s="6" t="s">
        <v>65</v>
      </c>
      <c r="E2085" t="s">
        <v>4319</v>
      </c>
      <c r="F2085" s="6">
        <v>648631384.55828297</v>
      </c>
      <c r="G2085">
        <f t="shared" si="79"/>
        <v>39149</v>
      </c>
      <c r="H2085">
        <f t="shared" si="80"/>
        <v>39169</v>
      </c>
      <c r="J2085" s="4"/>
    </row>
    <row r="2086" spans="1:10" x14ac:dyDescent="0.3">
      <c r="A2086" s="4">
        <v>39</v>
      </c>
      <c r="B2086" s="4">
        <v>39151</v>
      </c>
      <c r="C2086" s="6" t="s">
        <v>2290</v>
      </c>
      <c r="D2086" s="6" t="s">
        <v>503</v>
      </c>
      <c r="E2086" t="s">
        <v>4466</v>
      </c>
      <c r="F2086" s="6">
        <v>3319420807.23909</v>
      </c>
      <c r="G2086">
        <f t="shared" si="79"/>
        <v>39151</v>
      </c>
      <c r="H2086">
        <f t="shared" si="80"/>
        <v>39049</v>
      </c>
      <c r="J2086" s="4"/>
    </row>
    <row r="2087" spans="1:10" x14ac:dyDescent="0.3">
      <c r="A2087" s="4">
        <v>39</v>
      </c>
      <c r="B2087" s="4">
        <v>39153</v>
      </c>
      <c r="C2087" s="6" t="s">
        <v>2290</v>
      </c>
      <c r="D2087" s="6" t="s">
        <v>254</v>
      </c>
      <c r="E2087" t="s">
        <v>4470</v>
      </c>
      <c r="F2087" s="6">
        <v>6168578668.7399597</v>
      </c>
      <c r="G2087">
        <f t="shared" si="79"/>
        <v>39153</v>
      </c>
      <c r="H2087">
        <f t="shared" si="80"/>
        <v>39153</v>
      </c>
      <c r="J2087" s="4"/>
    </row>
    <row r="2088" spans="1:10" x14ac:dyDescent="0.3">
      <c r="A2088" s="4">
        <v>39</v>
      </c>
      <c r="B2088" s="4">
        <v>39155</v>
      </c>
      <c r="C2088" s="6" t="s">
        <v>2290</v>
      </c>
      <c r="D2088" s="6" t="s">
        <v>1307</v>
      </c>
      <c r="E2088" t="s">
        <v>4471</v>
      </c>
      <c r="F2088" s="6">
        <v>2165150591.2414498</v>
      </c>
      <c r="G2088">
        <f t="shared" si="79"/>
        <v>39155</v>
      </c>
      <c r="H2088">
        <f t="shared" si="80"/>
        <v>39095</v>
      </c>
      <c r="J2088" s="4"/>
    </row>
    <row r="2089" spans="1:10" x14ac:dyDescent="0.3">
      <c r="A2089" s="4">
        <v>39</v>
      </c>
      <c r="B2089" s="4">
        <v>39157</v>
      </c>
      <c r="C2089" s="6" t="s">
        <v>2290</v>
      </c>
      <c r="D2089" s="6" t="s">
        <v>1308</v>
      </c>
      <c r="E2089" t="s">
        <v>4319</v>
      </c>
      <c r="F2089" s="6">
        <v>1048900656.09893</v>
      </c>
      <c r="G2089">
        <f t="shared" si="79"/>
        <v>39157</v>
      </c>
      <c r="H2089">
        <f t="shared" si="80"/>
        <v>39169</v>
      </c>
      <c r="J2089" s="4"/>
    </row>
    <row r="2090" spans="1:10" x14ac:dyDescent="0.3">
      <c r="A2090" s="4">
        <v>39</v>
      </c>
      <c r="B2090" s="4">
        <v>39159</v>
      </c>
      <c r="C2090" s="6" t="s">
        <v>2290</v>
      </c>
      <c r="D2090" s="6" t="s">
        <v>141</v>
      </c>
      <c r="E2090" t="s">
        <v>4322</v>
      </c>
      <c r="F2090" s="6">
        <v>713168474.70696402</v>
      </c>
      <c r="G2090">
        <f t="shared" si="79"/>
        <v>39159</v>
      </c>
      <c r="H2090">
        <f t="shared" si="80"/>
        <v>39139</v>
      </c>
      <c r="J2090" s="4"/>
    </row>
    <row r="2091" spans="1:10" x14ac:dyDescent="0.3">
      <c r="A2091" s="4">
        <v>39</v>
      </c>
      <c r="B2091" s="4">
        <v>39161</v>
      </c>
      <c r="C2091" s="6" t="s">
        <v>2290</v>
      </c>
      <c r="D2091" s="6" t="s">
        <v>1309</v>
      </c>
      <c r="E2091" t="s">
        <v>4319</v>
      </c>
      <c r="F2091" s="6">
        <v>327938786.470532</v>
      </c>
      <c r="G2091">
        <f t="shared" si="79"/>
        <v>39161</v>
      </c>
      <c r="H2091">
        <f t="shared" si="80"/>
        <v>39169</v>
      </c>
      <c r="J2091" s="4"/>
    </row>
    <row r="2092" spans="1:10" x14ac:dyDescent="0.3">
      <c r="A2092" s="4">
        <v>39</v>
      </c>
      <c r="B2092" s="4">
        <v>39163</v>
      </c>
      <c r="C2092" s="6" t="s">
        <v>2290</v>
      </c>
      <c r="D2092" s="6" t="s">
        <v>1310</v>
      </c>
      <c r="E2092" t="s">
        <v>4318</v>
      </c>
      <c r="F2092" s="6">
        <v>104161077.04166099</v>
      </c>
      <c r="G2092">
        <f t="shared" si="79"/>
        <v>39163</v>
      </c>
      <c r="H2092">
        <f t="shared" si="80"/>
        <v>39001</v>
      </c>
      <c r="J2092" s="4"/>
    </row>
    <row r="2093" spans="1:10" x14ac:dyDescent="0.3">
      <c r="A2093" s="4">
        <v>39</v>
      </c>
      <c r="B2093" s="4">
        <v>39165</v>
      </c>
      <c r="C2093" s="6" t="s">
        <v>2290</v>
      </c>
      <c r="D2093" s="6" t="s">
        <v>418</v>
      </c>
      <c r="E2093" t="s">
        <v>4462</v>
      </c>
      <c r="F2093" s="6">
        <v>2033243679.16379</v>
      </c>
      <c r="G2093">
        <f t="shared" si="79"/>
        <v>39165</v>
      </c>
      <c r="H2093">
        <f t="shared" si="80"/>
        <v>39061</v>
      </c>
      <c r="J2093" s="4"/>
    </row>
    <row r="2094" spans="1:10" x14ac:dyDescent="0.3">
      <c r="A2094" s="4">
        <v>39</v>
      </c>
      <c r="B2094" s="4">
        <v>39167</v>
      </c>
      <c r="C2094" s="6" t="s">
        <v>2290</v>
      </c>
      <c r="D2094" s="6" t="s">
        <v>71</v>
      </c>
      <c r="E2094" t="s">
        <v>4319</v>
      </c>
      <c r="F2094" s="6">
        <v>742051409.40371704</v>
      </c>
      <c r="G2094">
        <f t="shared" si="79"/>
        <v>39167</v>
      </c>
      <c r="H2094">
        <f t="shared" si="80"/>
        <v>39169</v>
      </c>
      <c r="J2094" s="4"/>
    </row>
    <row r="2095" spans="1:10" x14ac:dyDescent="0.3">
      <c r="A2095" s="4">
        <v>39</v>
      </c>
      <c r="B2095" s="4">
        <v>39169</v>
      </c>
      <c r="C2095" s="6" t="s">
        <v>2290</v>
      </c>
      <c r="D2095" s="6" t="s">
        <v>419</v>
      </c>
      <c r="E2095" t="s">
        <v>4319</v>
      </c>
      <c r="F2095" s="6">
        <v>1164211817.0954599</v>
      </c>
      <c r="G2095">
        <f t="shared" si="79"/>
        <v>39169</v>
      </c>
      <c r="H2095">
        <f t="shared" si="80"/>
        <v>39169</v>
      </c>
      <c r="J2095" s="4"/>
    </row>
    <row r="2096" spans="1:10" x14ac:dyDescent="0.3">
      <c r="A2096" s="4">
        <v>39</v>
      </c>
      <c r="B2096" s="4">
        <v>39171</v>
      </c>
      <c r="C2096" s="6" t="s">
        <v>2290</v>
      </c>
      <c r="D2096" s="6" t="s">
        <v>1277</v>
      </c>
      <c r="E2096" t="s">
        <v>4319</v>
      </c>
      <c r="F2096" s="6">
        <v>472294665.60039997</v>
      </c>
      <c r="G2096">
        <f t="shared" si="79"/>
        <v>39171</v>
      </c>
      <c r="H2096">
        <f t="shared" si="80"/>
        <v>39169</v>
      </c>
      <c r="J2096" s="4"/>
    </row>
    <row r="2097" spans="1:10" x14ac:dyDescent="0.3">
      <c r="A2097" s="4">
        <v>39</v>
      </c>
      <c r="B2097" s="4">
        <v>39173</v>
      </c>
      <c r="C2097" s="6" t="s">
        <v>2290</v>
      </c>
      <c r="D2097" s="6" t="s">
        <v>1311</v>
      </c>
      <c r="E2097" t="s">
        <v>4471</v>
      </c>
      <c r="F2097" s="6">
        <v>1915127481.2259901</v>
      </c>
      <c r="G2097">
        <f t="shared" si="79"/>
        <v>39173</v>
      </c>
      <c r="H2097">
        <f t="shared" si="80"/>
        <v>39095</v>
      </c>
      <c r="J2097" s="4"/>
    </row>
    <row r="2098" spans="1:10" x14ac:dyDescent="0.3">
      <c r="A2098" s="4">
        <v>39</v>
      </c>
      <c r="B2098" s="4">
        <v>39175</v>
      </c>
      <c r="C2098" s="6" t="s">
        <v>2290</v>
      </c>
      <c r="D2098" s="6" t="s">
        <v>1312</v>
      </c>
      <c r="E2098" t="s">
        <v>4319</v>
      </c>
      <c r="F2098" s="6">
        <v>372861436.803047</v>
      </c>
      <c r="G2098">
        <f t="shared" si="79"/>
        <v>39175</v>
      </c>
      <c r="H2098">
        <f t="shared" si="80"/>
        <v>39169</v>
      </c>
      <c r="J2098" s="4"/>
    </row>
    <row r="2099" spans="1:10" x14ac:dyDescent="0.3">
      <c r="A2099" s="4">
        <v>40</v>
      </c>
      <c r="B2099" s="4">
        <v>40001</v>
      </c>
      <c r="C2099" s="6" t="s">
        <v>2291</v>
      </c>
      <c r="D2099" s="6" t="s">
        <v>555</v>
      </c>
      <c r="E2099" t="s">
        <v>4324</v>
      </c>
      <c r="F2099" s="6">
        <v>192107060.867017</v>
      </c>
      <c r="G2099">
        <f t="shared" si="79"/>
        <v>40001</v>
      </c>
      <c r="H2099">
        <f t="shared" si="80"/>
        <v>40117</v>
      </c>
      <c r="J2099" s="4"/>
    </row>
    <row r="2100" spans="1:10" x14ac:dyDescent="0.3">
      <c r="A2100" s="4">
        <v>40</v>
      </c>
      <c r="B2100" s="4">
        <v>40003</v>
      </c>
      <c r="C2100" s="6" t="s">
        <v>2291</v>
      </c>
      <c r="D2100" s="6" t="s">
        <v>1313</v>
      </c>
      <c r="E2100" t="s">
        <v>4325</v>
      </c>
      <c r="F2100" s="6">
        <v>132178610.952044</v>
      </c>
      <c r="G2100">
        <f t="shared" si="79"/>
        <v>40003</v>
      </c>
      <c r="H2100">
        <f t="shared" si="80"/>
        <v>40131</v>
      </c>
      <c r="J2100" s="4"/>
    </row>
    <row r="2101" spans="1:10" x14ac:dyDescent="0.3">
      <c r="A2101" s="4">
        <v>40</v>
      </c>
      <c r="B2101" s="4">
        <v>40005</v>
      </c>
      <c r="C2101" s="6" t="s">
        <v>2291</v>
      </c>
      <c r="D2101" s="6" t="s">
        <v>1314</v>
      </c>
      <c r="E2101" t="s">
        <v>4325</v>
      </c>
      <c r="F2101" s="6">
        <v>401647297.501764</v>
      </c>
      <c r="G2101">
        <f t="shared" si="79"/>
        <v>40005</v>
      </c>
      <c r="H2101">
        <f t="shared" si="80"/>
        <v>40131</v>
      </c>
      <c r="J2101" s="4"/>
    </row>
    <row r="2102" spans="1:10" x14ac:dyDescent="0.3">
      <c r="A2102" s="4">
        <v>40</v>
      </c>
      <c r="B2102" s="4">
        <v>40007</v>
      </c>
      <c r="C2102" s="6" t="s">
        <v>2291</v>
      </c>
      <c r="D2102" s="6" t="s">
        <v>1315</v>
      </c>
      <c r="E2102" t="s">
        <v>4325</v>
      </c>
      <c r="F2102" s="6">
        <v>158800209.84319499</v>
      </c>
      <c r="G2102">
        <f t="shared" si="79"/>
        <v>40007</v>
      </c>
      <c r="H2102">
        <f t="shared" si="80"/>
        <v>40131</v>
      </c>
      <c r="J2102" s="4"/>
    </row>
    <row r="2103" spans="1:10" x14ac:dyDescent="0.3">
      <c r="A2103" s="4">
        <v>40</v>
      </c>
      <c r="B2103" s="4">
        <v>40009</v>
      </c>
      <c r="C2103" s="6" t="s">
        <v>2291</v>
      </c>
      <c r="D2103" s="6" t="s">
        <v>1316</v>
      </c>
      <c r="E2103" t="s">
        <v>4326</v>
      </c>
      <c r="F2103" s="6">
        <v>457542793.24453902</v>
      </c>
      <c r="G2103">
        <f t="shared" si="79"/>
        <v>40009</v>
      </c>
      <c r="H2103">
        <f t="shared" si="80"/>
        <v>40027</v>
      </c>
      <c r="J2103" s="4"/>
    </row>
    <row r="2104" spans="1:10" x14ac:dyDescent="0.3">
      <c r="A2104" s="4">
        <v>40</v>
      </c>
      <c r="B2104" s="4">
        <v>40011</v>
      </c>
      <c r="C2104" s="6" t="s">
        <v>2291</v>
      </c>
      <c r="D2104" s="6" t="s">
        <v>431</v>
      </c>
      <c r="E2104" t="s">
        <v>4325</v>
      </c>
      <c r="F2104" s="6">
        <v>165218305.224599</v>
      </c>
      <c r="G2104">
        <f t="shared" si="79"/>
        <v>40011</v>
      </c>
      <c r="H2104">
        <f t="shared" si="80"/>
        <v>40131</v>
      </c>
      <c r="J2104" s="4"/>
    </row>
    <row r="2105" spans="1:10" x14ac:dyDescent="0.3">
      <c r="A2105" s="4">
        <v>40</v>
      </c>
      <c r="B2105" s="4">
        <v>40013</v>
      </c>
      <c r="C2105" s="6" t="s">
        <v>2291</v>
      </c>
      <c r="D2105" s="6" t="s">
        <v>329</v>
      </c>
      <c r="E2105" t="s">
        <v>4325</v>
      </c>
      <c r="F2105" s="6">
        <v>621622989.94531095</v>
      </c>
      <c r="G2105">
        <f t="shared" si="79"/>
        <v>40013</v>
      </c>
      <c r="H2105">
        <f t="shared" si="80"/>
        <v>40131</v>
      </c>
      <c r="J2105" s="4"/>
    </row>
    <row r="2106" spans="1:10" x14ac:dyDescent="0.3">
      <c r="A2106" s="4">
        <v>40</v>
      </c>
      <c r="B2106" s="4">
        <v>40015</v>
      </c>
      <c r="C2106" s="6" t="s">
        <v>2291</v>
      </c>
      <c r="D2106" s="6" t="s">
        <v>1317</v>
      </c>
      <c r="E2106" t="s">
        <v>4325</v>
      </c>
      <c r="F2106" s="6">
        <v>458802116.14171797</v>
      </c>
      <c r="G2106">
        <f t="shared" si="79"/>
        <v>40015</v>
      </c>
      <c r="H2106">
        <f t="shared" si="80"/>
        <v>40131</v>
      </c>
      <c r="J2106" s="4"/>
    </row>
    <row r="2107" spans="1:10" x14ac:dyDescent="0.3">
      <c r="A2107" s="4">
        <v>40</v>
      </c>
      <c r="B2107" s="4">
        <v>40017</v>
      </c>
      <c r="C2107" s="6" t="s">
        <v>2291</v>
      </c>
      <c r="D2107" s="6" t="s">
        <v>1318</v>
      </c>
      <c r="E2107" t="s">
        <v>4326</v>
      </c>
      <c r="F2107" s="6">
        <v>1472880974.5919499</v>
      </c>
      <c r="G2107">
        <f t="shared" si="79"/>
        <v>40017</v>
      </c>
      <c r="H2107">
        <f t="shared" si="80"/>
        <v>40027</v>
      </c>
      <c r="J2107" s="4"/>
    </row>
    <row r="2108" spans="1:10" x14ac:dyDescent="0.3">
      <c r="A2108" s="4">
        <v>40</v>
      </c>
      <c r="B2108" s="4">
        <v>40019</v>
      </c>
      <c r="C2108" s="6" t="s">
        <v>2291</v>
      </c>
      <c r="D2108" s="6" t="s">
        <v>681</v>
      </c>
      <c r="E2108" t="s">
        <v>4326</v>
      </c>
      <c r="F2108" s="6">
        <v>753102368.780828</v>
      </c>
      <c r="G2108">
        <f t="shared" si="79"/>
        <v>40019</v>
      </c>
      <c r="H2108">
        <f t="shared" si="80"/>
        <v>40027</v>
      </c>
      <c r="J2108" s="4"/>
    </row>
    <row r="2109" spans="1:10" x14ac:dyDescent="0.3">
      <c r="A2109" s="4">
        <v>40</v>
      </c>
      <c r="B2109" s="4">
        <v>40021</v>
      </c>
      <c r="C2109" s="6" t="s">
        <v>2291</v>
      </c>
      <c r="D2109" s="6" t="s">
        <v>16</v>
      </c>
      <c r="E2109" t="s">
        <v>4325</v>
      </c>
      <c r="F2109" s="6">
        <v>424642426.82259899</v>
      </c>
      <c r="G2109">
        <f t="shared" si="79"/>
        <v>40021</v>
      </c>
      <c r="H2109">
        <f t="shared" si="80"/>
        <v>40131</v>
      </c>
      <c r="J2109" s="4"/>
    </row>
    <row r="2110" spans="1:10" x14ac:dyDescent="0.3">
      <c r="A2110" s="4">
        <v>40</v>
      </c>
      <c r="B2110" s="4">
        <v>40023</v>
      </c>
      <c r="C2110" s="6" t="s">
        <v>2291</v>
      </c>
      <c r="D2110" s="6" t="s">
        <v>18</v>
      </c>
      <c r="E2110" t="s">
        <v>4325</v>
      </c>
      <c r="F2110" s="6">
        <v>220633934.695539</v>
      </c>
      <c r="G2110">
        <f t="shared" si="79"/>
        <v>40023</v>
      </c>
      <c r="H2110">
        <f t="shared" si="80"/>
        <v>40131</v>
      </c>
      <c r="J2110" s="4"/>
    </row>
    <row r="2111" spans="1:10" x14ac:dyDescent="0.3">
      <c r="A2111" s="4">
        <v>40</v>
      </c>
      <c r="B2111" s="4">
        <v>40025</v>
      </c>
      <c r="C2111" s="6" t="s">
        <v>2291</v>
      </c>
      <c r="D2111" s="6" t="s">
        <v>1319</v>
      </c>
      <c r="E2111" t="s">
        <v>4324</v>
      </c>
      <c r="F2111" s="6">
        <v>86658812.736549899</v>
      </c>
      <c r="G2111">
        <f t="shared" si="79"/>
        <v>40025</v>
      </c>
      <c r="H2111">
        <f t="shared" si="80"/>
        <v>40117</v>
      </c>
      <c r="J2111" s="4"/>
    </row>
    <row r="2112" spans="1:10" x14ac:dyDescent="0.3">
      <c r="A2112" s="4">
        <v>40</v>
      </c>
      <c r="B2112" s="4">
        <v>40027</v>
      </c>
      <c r="C2112" s="6" t="s">
        <v>2291</v>
      </c>
      <c r="D2112" s="6" t="s">
        <v>98</v>
      </c>
      <c r="E2112" t="s">
        <v>4326</v>
      </c>
      <c r="F2112" s="6">
        <v>2315301497.57582</v>
      </c>
      <c r="G2112">
        <f t="shared" si="79"/>
        <v>40027</v>
      </c>
      <c r="H2112">
        <f t="shared" si="80"/>
        <v>40027</v>
      </c>
      <c r="J2112" s="4"/>
    </row>
    <row r="2113" spans="1:10" x14ac:dyDescent="0.3">
      <c r="A2113" s="4">
        <v>40</v>
      </c>
      <c r="B2113" s="4">
        <v>40029</v>
      </c>
      <c r="C2113" s="6" t="s">
        <v>2291</v>
      </c>
      <c r="D2113" s="6" t="s">
        <v>1320</v>
      </c>
      <c r="E2113" t="s">
        <v>4325</v>
      </c>
      <c r="F2113" s="6">
        <v>83847689.873844802</v>
      </c>
      <c r="G2113">
        <f t="shared" si="79"/>
        <v>40029</v>
      </c>
      <c r="H2113">
        <f t="shared" si="80"/>
        <v>40131</v>
      </c>
      <c r="J2113" s="4"/>
    </row>
    <row r="2114" spans="1:10" x14ac:dyDescent="0.3">
      <c r="A2114" s="4">
        <v>40</v>
      </c>
      <c r="B2114" s="4">
        <v>40031</v>
      </c>
      <c r="C2114" s="6" t="s">
        <v>2291</v>
      </c>
      <c r="D2114" s="6" t="s">
        <v>609</v>
      </c>
      <c r="E2114" t="s">
        <v>4326</v>
      </c>
      <c r="F2114" s="6">
        <v>1177705179.14556</v>
      </c>
      <c r="G2114">
        <f t="shared" ref="G2114:G2177" si="81">B2114</f>
        <v>40031</v>
      </c>
      <c r="H2114">
        <f t="shared" si="80"/>
        <v>40027</v>
      </c>
      <c r="J2114" s="4"/>
    </row>
    <row r="2115" spans="1:10" x14ac:dyDescent="0.3">
      <c r="A2115" s="4">
        <v>40</v>
      </c>
      <c r="B2115" s="4">
        <v>40033</v>
      </c>
      <c r="C2115" s="6" t="s">
        <v>2291</v>
      </c>
      <c r="D2115" s="6" t="s">
        <v>1321</v>
      </c>
      <c r="E2115" t="s">
        <v>4325</v>
      </c>
      <c r="F2115" s="6">
        <v>136426964.13650799</v>
      </c>
      <c r="G2115">
        <f t="shared" si="81"/>
        <v>40033</v>
      </c>
      <c r="H2115">
        <f t="shared" ref="H2115:H2178" si="82">VLOOKUP(E2115,$M$1:$O$412,3,FALSE)</f>
        <v>40131</v>
      </c>
      <c r="J2115" s="4"/>
    </row>
    <row r="2116" spans="1:10" x14ac:dyDescent="0.3">
      <c r="A2116" s="4">
        <v>40</v>
      </c>
      <c r="B2116" s="4">
        <v>40035</v>
      </c>
      <c r="C2116" s="6" t="s">
        <v>2291</v>
      </c>
      <c r="D2116" s="6" t="s">
        <v>1322</v>
      </c>
      <c r="E2116" t="s">
        <v>4325</v>
      </c>
      <c r="F2116" s="6">
        <v>328471341.10303098</v>
      </c>
      <c r="G2116">
        <f t="shared" si="81"/>
        <v>40035</v>
      </c>
      <c r="H2116">
        <f t="shared" si="82"/>
        <v>40131</v>
      </c>
      <c r="J2116" s="4"/>
    </row>
    <row r="2117" spans="1:10" x14ac:dyDescent="0.3">
      <c r="A2117" s="4">
        <v>40</v>
      </c>
      <c r="B2117" s="4">
        <v>40037</v>
      </c>
      <c r="C2117" s="6" t="s">
        <v>2291</v>
      </c>
      <c r="D2117" s="6" t="s">
        <v>1323</v>
      </c>
      <c r="E2117" t="s">
        <v>4325</v>
      </c>
      <c r="F2117" s="6">
        <v>1017933966.05885</v>
      </c>
      <c r="G2117">
        <f t="shared" si="81"/>
        <v>40037</v>
      </c>
      <c r="H2117">
        <f t="shared" si="82"/>
        <v>40131</v>
      </c>
      <c r="J2117" s="4"/>
    </row>
    <row r="2118" spans="1:10" x14ac:dyDescent="0.3">
      <c r="A2118" s="4">
        <v>40</v>
      </c>
      <c r="B2118" s="4">
        <v>40039</v>
      </c>
      <c r="C2118" s="6" t="s">
        <v>2291</v>
      </c>
      <c r="D2118" s="6" t="s">
        <v>216</v>
      </c>
      <c r="E2118" t="s">
        <v>4326</v>
      </c>
      <c r="F2118" s="6">
        <v>494237863.73457301</v>
      </c>
      <c r="G2118">
        <f t="shared" si="81"/>
        <v>40039</v>
      </c>
      <c r="H2118">
        <f t="shared" si="82"/>
        <v>40027</v>
      </c>
      <c r="J2118" s="4"/>
    </row>
    <row r="2119" spans="1:10" x14ac:dyDescent="0.3">
      <c r="A2119" s="4">
        <v>40</v>
      </c>
      <c r="B2119" s="4">
        <v>40041</v>
      </c>
      <c r="C2119" s="6" t="s">
        <v>2291</v>
      </c>
      <c r="D2119" s="6" t="s">
        <v>519</v>
      </c>
      <c r="E2119" t="s">
        <v>4325</v>
      </c>
      <c r="F2119" s="6">
        <v>446609774.25093597</v>
      </c>
      <c r="G2119">
        <f t="shared" si="81"/>
        <v>40041</v>
      </c>
      <c r="H2119">
        <f t="shared" si="82"/>
        <v>40131</v>
      </c>
      <c r="J2119" s="4"/>
    </row>
    <row r="2120" spans="1:10" x14ac:dyDescent="0.3">
      <c r="A2120" s="4">
        <v>40</v>
      </c>
      <c r="B2120" s="4">
        <v>40043</v>
      </c>
      <c r="C2120" s="6" t="s">
        <v>2291</v>
      </c>
      <c r="D2120" s="6" t="s">
        <v>1324</v>
      </c>
      <c r="E2120" t="s">
        <v>4325</v>
      </c>
      <c r="F2120" s="6">
        <v>135105851.181665</v>
      </c>
      <c r="G2120">
        <f t="shared" si="81"/>
        <v>40043</v>
      </c>
      <c r="H2120">
        <f t="shared" si="82"/>
        <v>40131</v>
      </c>
      <c r="J2120" s="4"/>
    </row>
    <row r="2121" spans="1:10" x14ac:dyDescent="0.3">
      <c r="A2121" s="4">
        <v>40</v>
      </c>
      <c r="B2121" s="4">
        <v>40045</v>
      </c>
      <c r="C2121" s="6" t="s">
        <v>2291</v>
      </c>
      <c r="D2121" s="6" t="s">
        <v>613</v>
      </c>
      <c r="E2121" t="s">
        <v>4325</v>
      </c>
      <c r="F2121" s="6">
        <v>121016495.596229</v>
      </c>
      <c r="G2121">
        <f t="shared" si="81"/>
        <v>40045</v>
      </c>
      <c r="H2121">
        <f t="shared" si="82"/>
        <v>40131</v>
      </c>
      <c r="J2121" s="4"/>
    </row>
    <row r="2122" spans="1:10" x14ac:dyDescent="0.3">
      <c r="A2122" s="4">
        <v>40</v>
      </c>
      <c r="B2122" s="4">
        <v>40047</v>
      </c>
      <c r="C2122" s="6" t="s">
        <v>2291</v>
      </c>
      <c r="D2122" s="6" t="s">
        <v>225</v>
      </c>
      <c r="E2122" t="s">
        <v>4325</v>
      </c>
      <c r="F2122" s="6">
        <v>653610700.28846097</v>
      </c>
      <c r="G2122">
        <f t="shared" si="81"/>
        <v>40047</v>
      </c>
      <c r="H2122">
        <f t="shared" si="82"/>
        <v>40131</v>
      </c>
      <c r="J2122" s="4"/>
    </row>
    <row r="2123" spans="1:10" x14ac:dyDescent="0.3">
      <c r="A2123" s="4">
        <v>40</v>
      </c>
      <c r="B2123" s="4">
        <v>40049</v>
      </c>
      <c r="C2123" s="6" t="s">
        <v>2291</v>
      </c>
      <c r="D2123" s="6" t="s">
        <v>1325</v>
      </c>
      <c r="E2123" t="s">
        <v>4325</v>
      </c>
      <c r="F2123" s="6">
        <v>647669181.40971196</v>
      </c>
      <c r="G2123">
        <f t="shared" si="81"/>
        <v>40049</v>
      </c>
      <c r="H2123">
        <f t="shared" si="82"/>
        <v>40131</v>
      </c>
      <c r="J2123" s="4"/>
    </row>
    <row r="2124" spans="1:10" x14ac:dyDescent="0.3">
      <c r="A2124" s="4">
        <v>40</v>
      </c>
      <c r="B2124" s="4">
        <v>40051</v>
      </c>
      <c r="C2124" s="6" t="s">
        <v>2291</v>
      </c>
      <c r="D2124" s="6" t="s">
        <v>365</v>
      </c>
      <c r="E2124" t="s">
        <v>4325</v>
      </c>
      <c r="F2124" s="6">
        <v>731780621.42465901</v>
      </c>
      <c r="G2124">
        <f t="shared" si="81"/>
        <v>40051</v>
      </c>
      <c r="H2124">
        <f t="shared" si="82"/>
        <v>40131</v>
      </c>
      <c r="J2124" s="4"/>
    </row>
    <row r="2125" spans="1:10" x14ac:dyDescent="0.3">
      <c r="A2125" s="4">
        <v>40</v>
      </c>
      <c r="B2125" s="4">
        <v>40053</v>
      </c>
      <c r="C2125" s="6" t="s">
        <v>2291</v>
      </c>
      <c r="D2125" s="6" t="s">
        <v>110</v>
      </c>
      <c r="E2125" t="s">
        <v>4325</v>
      </c>
      <c r="F2125" s="6">
        <v>104311976.047038</v>
      </c>
      <c r="G2125">
        <f t="shared" si="81"/>
        <v>40053</v>
      </c>
      <c r="H2125">
        <f t="shared" si="82"/>
        <v>40131</v>
      </c>
      <c r="J2125" s="4"/>
    </row>
    <row r="2126" spans="1:10" x14ac:dyDescent="0.3">
      <c r="A2126" s="4">
        <v>40</v>
      </c>
      <c r="B2126" s="4">
        <v>40055</v>
      </c>
      <c r="C2126" s="6" t="s">
        <v>2291</v>
      </c>
      <c r="D2126" s="6" t="s">
        <v>1326</v>
      </c>
      <c r="E2126" t="s">
        <v>4325</v>
      </c>
      <c r="F2126" s="6">
        <v>60023321.840498403</v>
      </c>
      <c r="G2126">
        <f t="shared" si="81"/>
        <v>40055</v>
      </c>
      <c r="H2126">
        <f t="shared" si="82"/>
        <v>40131</v>
      </c>
      <c r="J2126" s="4"/>
    </row>
    <row r="2127" spans="1:10" x14ac:dyDescent="0.3">
      <c r="A2127" s="4">
        <v>40</v>
      </c>
      <c r="B2127" s="4">
        <v>40057</v>
      </c>
      <c r="C2127" s="6" t="s">
        <v>2291</v>
      </c>
      <c r="D2127" s="6" t="s">
        <v>1327</v>
      </c>
      <c r="E2127" t="s">
        <v>4325</v>
      </c>
      <c r="F2127" s="6">
        <v>27139168.7533722</v>
      </c>
      <c r="G2127">
        <f t="shared" si="81"/>
        <v>40057</v>
      </c>
      <c r="H2127">
        <f t="shared" si="82"/>
        <v>40131</v>
      </c>
      <c r="J2127" s="4"/>
    </row>
    <row r="2128" spans="1:10" x14ac:dyDescent="0.3">
      <c r="A2128" s="4">
        <v>40</v>
      </c>
      <c r="B2128" s="4">
        <v>40059</v>
      </c>
      <c r="C2128" s="6" t="s">
        <v>2291</v>
      </c>
      <c r="D2128" s="6" t="s">
        <v>621</v>
      </c>
      <c r="E2128" t="s">
        <v>4324</v>
      </c>
      <c r="F2128" s="6">
        <v>93933143.953069493</v>
      </c>
      <c r="G2128">
        <f t="shared" si="81"/>
        <v>40059</v>
      </c>
      <c r="H2128">
        <f t="shared" si="82"/>
        <v>40117</v>
      </c>
      <c r="J2128" s="4"/>
    </row>
    <row r="2129" spans="1:10" x14ac:dyDescent="0.3">
      <c r="A2129" s="4">
        <v>40</v>
      </c>
      <c r="B2129" s="4">
        <v>40061</v>
      </c>
      <c r="C2129" s="6" t="s">
        <v>2291</v>
      </c>
      <c r="D2129" s="6" t="s">
        <v>623</v>
      </c>
      <c r="E2129" t="s">
        <v>4325</v>
      </c>
      <c r="F2129" s="6">
        <v>138534606.06939501</v>
      </c>
      <c r="G2129">
        <f t="shared" si="81"/>
        <v>40061</v>
      </c>
      <c r="H2129">
        <f t="shared" si="82"/>
        <v>40131</v>
      </c>
      <c r="J2129" s="4"/>
    </row>
    <row r="2130" spans="1:10" x14ac:dyDescent="0.3">
      <c r="A2130" s="4">
        <v>40</v>
      </c>
      <c r="B2130" s="4">
        <v>40063</v>
      </c>
      <c r="C2130" s="6" t="s">
        <v>2291</v>
      </c>
      <c r="D2130" s="6" t="s">
        <v>1328</v>
      </c>
      <c r="E2130" t="s">
        <v>4325</v>
      </c>
      <c r="F2130" s="6">
        <v>143632060.141877</v>
      </c>
      <c r="G2130">
        <f t="shared" si="81"/>
        <v>40063</v>
      </c>
      <c r="H2130">
        <f t="shared" si="82"/>
        <v>40131</v>
      </c>
      <c r="J2130" s="4"/>
    </row>
    <row r="2131" spans="1:10" x14ac:dyDescent="0.3">
      <c r="A2131" s="4">
        <v>40</v>
      </c>
      <c r="B2131" s="4">
        <v>40065</v>
      </c>
      <c r="C2131" s="6" t="s">
        <v>2291</v>
      </c>
      <c r="D2131" s="6" t="s">
        <v>42</v>
      </c>
      <c r="E2131" t="s">
        <v>4325</v>
      </c>
      <c r="F2131" s="6">
        <v>248698460.07543501</v>
      </c>
      <c r="G2131">
        <f t="shared" si="81"/>
        <v>40065</v>
      </c>
      <c r="H2131">
        <f t="shared" si="82"/>
        <v>40131</v>
      </c>
      <c r="J2131" s="4"/>
    </row>
    <row r="2132" spans="1:10" x14ac:dyDescent="0.3">
      <c r="A2132" s="4">
        <v>40</v>
      </c>
      <c r="B2132" s="4">
        <v>40067</v>
      </c>
      <c r="C2132" s="6" t="s">
        <v>2291</v>
      </c>
      <c r="D2132" s="6" t="s">
        <v>43</v>
      </c>
      <c r="E2132" t="s">
        <v>4325</v>
      </c>
      <c r="F2132" s="6">
        <v>82705091.377613902</v>
      </c>
      <c r="G2132">
        <f t="shared" si="81"/>
        <v>40067</v>
      </c>
      <c r="H2132">
        <f t="shared" si="82"/>
        <v>40131</v>
      </c>
      <c r="J2132" s="4"/>
    </row>
    <row r="2133" spans="1:10" x14ac:dyDescent="0.3">
      <c r="A2133" s="4">
        <v>40</v>
      </c>
      <c r="B2133" s="4">
        <v>40069</v>
      </c>
      <c r="C2133" s="6" t="s">
        <v>2291</v>
      </c>
      <c r="D2133" s="6" t="s">
        <v>1218</v>
      </c>
      <c r="E2133" t="s">
        <v>4325</v>
      </c>
      <c r="F2133" s="6">
        <v>141346496.63973901</v>
      </c>
      <c r="G2133">
        <f t="shared" si="81"/>
        <v>40069</v>
      </c>
      <c r="H2133">
        <f t="shared" si="82"/>
        <v>40131</v>
      </c>
      <c r="J2133" s="4"/>
    </row>
    <row r="2134" spans="1:10" x14ac:dyDescent="0.3">
      <c r="A2134" s="4">
        <v>40</v>
      </c>
      <c r="B2134" s="4">
        <v>40071</v>
      </c>
      <c r="C2134" s="6" t="s">
        <v>2291</v>
      </c>
      <c r="D2134" s="6" t="s">
        <v>1329</v>
      </c>
      <c r="E2134" t="s">
        <v>4325</v>
      </c>
      <c r="F2134" s="6">
        <v>614258275.61266506</v>
      </c>
      <c r="G2134">
        <f t="shared" si="81"/>
        <v>40071</v>
      </c>
      <c r="H2134">
        <f t="shared" si="82"/>
        <v>40131</v>
      </c>
      <c r="J2134" s="4"/>
    </row>
    <row r="2135" spans="1:10" x14ac:dyDescent="0.3">
      <c r="A2135" s="4">
        <v>40</v>
      </c>
      <c r="B2135" s="4">
        <v>40073</v>
      </c>
      <c r="C2135" s="6" t="s">
        <v>2291</v>
      </c>
      <c r="D2135" s="6" t="s">
        <v>1330</v>
      </c>
      <c r="E2135" t="s">
        <v>4325</v>
      </c>
      <c r="F2135" s="6">
        <v>231708801.541031</v>
      </c>
      <c r="G2135">
        <f t="shared" si="81"/>
        <v>40073</v>
      </c>
      <c r="H2135">
        <f t="shared" si="82"/>
        <v>40131</v>
      </c>
      <c r="J2135" s="4"/>
    </row>
    <row r="2136" spans="1:10" x14ac:dyDescent="0.3">
      <c r="A2136" s="4">
        <v>40</v>
      </c>
      <c r="B2136" s="4">
        <v>40075</v>
      </c>
      <c r="C2136" s="6" t="s">
        <v>2291</v>
      </c>
      <c r="D2136" s="6" t="s">
        <v>231</v>
      </c>
      <c r="E2136" t="s">
        <v>4325</v>
      </c>
      <c r="F2136" s="6">
        <v>128761531.418689</v>
      </c>
      <c r="G2136">
        <f t="shared" si="81"/>
        <v>40075</v>
      </c>
      <c r="H2136">
        <f t="shared" si="82"/>
        <v>40131</v>
      </c>
      <c r="J2136" s="4"/>
    </row>
    <row r="2137" spans="1:10" x14ac:dyDescent="0.3">
      <c r="A2137" s="4">
        <v>40</v>
      </c>
      <c r="B2137" s="4">
        <v>40077</v>
      </c>
      <c r="C2137" s="6" t="s">
        <v>2291</v>
      </c>
      <c r="D2137" s="6" t="s">
        <v>1331</v>
      </c>
      <c r="E2137" t="s">
        <v>4325</v>
      </c>
      <c r="F2137" s="6">
        <v>118535996.560506</v>
      </c>
      <c r="G2137">
        <f t="shared" si="81"/>
        <v>40077</v>
      </c>
      <c r="H2137">
        <f t="shared" si="82"/>
        <v>40131</v>
      </c>
      <c r="J2137" s="4"/>
    </row>
    <row r="2138" spans="1:10" x14ac:dyDescent="0.3">
      <c r="A2138" s="4">
        <v>40</v>
      </c>
      <c r="B2138" s="4">
        <v>40079</v>
      </c>
      <c r="C2138" s="6" t="s">
        <v>2291</v>
      </c>
      <c r="D2138" s="6" t="s">
        <v>1332</v>
      </c>
      <c r="E2138" t="s">
        <v>4325</v>
      </c>
      <c r="F2138" s="6">
        <v>581467420.78751302</v>
      </c>
      <c r="G2138">
        <f t="shared" si="81"/>
        <v>40079</v>
      </c>
      <c r="H2138">
        <f t="shared" si="82"/>
        <v>40131</v>
      </c>
      <c r="J2138" s="4"/>
    </row>
    <row r="2139" spans="1:10" x14ac:dyDescent="0.3">
      <c r="A2139" s="4">
        <v>40</v>
      </c>
      <c r="B2139" s="4">
        <v>40081</v>
      </c>
      <c r="C2139" s="6" t="s">
        <v>2291</v>
      </c>
      <c r="D2139" s="6" t="s">
        <v>118</v>
      </c>
      <c r="E2139" t="s">
        <v>4325</v>
      </c>
      <c r="F2139" s="6">
        <v>615712721.19366598</v>
      </c>
      <c r="G2139">
        <f t="shared" si="81"/>
        <v>40081</v>
      </c>
      <c r="H2139">
        <f t="shared" si="82"/>
        <v>40131</v>
      </c>
      <c r="J2139" s="4"/>
    </row>
    <row r="2140" spans="1:10" x14ac:dyDescent="0.3">
      <c r="A2140" s="4">
        <v>40</v>
      </c>
      <c r="B2140" s="4">
        <v>40083</v>
      </c>
      <c r="C2140" s="6" t="s">
        <v>2291</v>
      </c>
      <c r="D2140" s="6" t="s">
        <v>120</v>
      </c>
      <c r="E2140" t="s">
        <v>4325</v>
      </c>
      <c r="F2140" s="6">
        <v>541530934.61450601</v>
      </c>
      <c r="G2140">
        <f t="shared" si="81"/>
        <v>40083</v>
      </c>
      <c r="H2140">
        <f t="shared" si="82"/>
        <v>40131</v>
      </c>
      <c r="J2140" s="4"/>
    </row>
    <row r="2141" spans="1:10" x14ac:dyDescent="0.3">
      <c r="A2141" s="4">
        <v>40</v>
      </c>
      <c r="B2141" s="4">
        <v>40085</v>
      </c>
      <c r="C2141" s="6" t="s">
        <v>2291</v>
      </c>
      <c r="D2141" s="6" t="s">
        <v>1333</v>
      </c>
      <c r="E2141" t="s">
        <v>4325</v>
      </c>
      <c r="F2141" s="6">
        <v>389542936.82115698</v>
      </c>
      <c r="G2141">
        <f t="shared" si="81"/>
        <v>40085</v>
      </c>
      <c r="H2141">
        <f t="shared" si="82"/>
        <v>40131</v>
      </c>
      <c r="J2141" s="4"/>
    </row>
    <row r="2142" spans="1:10" x14ac:dyDescent="0.3">
      <c r="A2142" s="4">
        <v>40</v>
      </c>
      <c r="B2142" s="4">
        <v>40087</v>
      </c>
      <c r="C2142" s="6" t="s">
        <v>2291</v>
      </c>
      <c r="D2142" s="6" t="s">
        <v>1334</v>
      </c>
      <c r="E2142" t="s">
        <v>4326</v>
      </c>
      <c r="F2142" s="6">
        <v>821931970.29035902</v>
      </c>
      <c r="G2142">
        <f t="shared" si="81"/>
        <v>40087</v>
      </c>
      <c r="H2142">
        <f t="shared" si="82"/>
        <v>40027</v>
      </c>
      <c r="J2142" s="4"/>
    </row>
    <row r="2143" spans="1:10" x14ac:dyDescent="0.3">
      <c r="A2143" s="4">
        <v>40</v>
      </c>
      <c r="B2143" s="4">
        <v>40089</v>
      </c>
      <c r="C2143" s="6" t="s">
        <v>2291</v>
      </c>
      <c r="D2143" s="6" t="s">
        <v>1335</v>
      </c>
      <c r="E2143" t="s">
        <v>4325</v>
      </c>
      <c r="F2143" s="6">
        <v>422421612.442523</v>
      </c>
      <c r="G2143">
        <f t="shared" si="81"/>
        <v>40089</v>
      </c>
      <c r="H2143">
        <f t="shared" si="82"/>
        <v>40131</v>
      </c>
      <c r="J2143" s="4"/>
    </row>
    <row r="2144" spans="1:10" x14ac:dyDescent="0.3">
      <c r="A2144" s="4">
        <v>40</v>
      </c>
      <c r="B2144" s="4">
        <v>40091</v>
      </c>
      <c r="C2144" s="6" t="s">
        <v>2291</v>
      </c>
      <c r="D2144" s="6" t="s">
        <v>384</v>
      </c>
      <c r="E2144" t="s">
        <v>4325</v>
      </c>
      <c r="F2144" s="6">
        <v>470298978.90948099</v>
      </c>
      <c r="G2144">
        <f t="shared" si="81"/>
        <v>40091</v>
      </c>
      <c r="H2144">
        <f t="shared" si="82"/>
        <v>40131</v>
      </c>
      <c r="J2144" s="4"/>
    </row>
    <row r="2145" spans="1:10" x14ac:dyDescent="0.3">
      <c r="A2145" s="4">
        <v>40</v>
      </c>
      <c r="B2145" s="4">
        <v>40093</v>
      </c>
      <c r="C2145" s="6" t="s">
        <v>2291</v>
      </c>
      <c r="D2145" s="6" t="s">
        <v>1336</v>
      </c>
      <c r="E2145" t="s">
        <v>4325</v>
      </c>
      <c r="F2145" s="6">
        <v>182912403.00041601</v>
      </c>
      <c r="G2145">
        <f t="shared" si="81"/>
        <v>40093</v>
      </c>
      <c r="H2145">
        <f t="shared" si="82"/>
        <v>40131</v>
      </c>
      <c r="J2145" s="4"/>
    </row>
    <row r="2146" spans="1:10" x14ac:dyDescent="0.3">
      <c r="A2146" s="4">
        <v>40</v>
      </c>
      <c r="B2146" s="4">
        <v>40095</v>
      </c>
      <c r="C2146" s="6" t="s">
        <v>2291</v>
      </c>
      <c r="D2146" s="6" t="s">
        <v>54</v>
      </c>
      <c r="E2146" t="s">
        <v>4325</v>
      </c>
      <c r="F2146" s="6">
        <v>181095893.81448501</v>
      </c>
      <c r="G2146">
        <f t="shared" si="81"/>
        <v>40095</v>
      </c>
      <c r="H2146">
        <f t="shared" si="82"/>
        <v>40131</v>
      </c>
      <c r="J2146" s="4"/>
    </row>
    <row r="2147" spans="1:10" x14ac:dyDescent="0.3">
      <c r="A2147" s="4">
        <v>40</v>
      </c>
      <c r="B2147" s="4">
        <v>40097</v>
      </c>
      <c r="C2147" s="6" t="s">
        <v>2291</v>
      </c>
      <c r="D2147" s="6" t="s">
        <v>1337</v>
      </c>
      <c r="E2147" t="s">
        <v>4325</v>
      </c>
      <c r="F2147" s="6">
        <v>675136310.88694096</v>
      </c>
      <c r="G2147">
        <f t="shared" si="81"/>
        <v>40097</v>
      </c>
      <c r="H2147">
        <f t="shared" si="82"/>
        <v>40131</v>
      </c>
      <c r="J2147" s="4"/>
    </row>
    <row r="2148" spans="1:10" x14ac:dyDescent="0.3">
      <c r="A2148" s="4">
        <v>40</v>
      </c>
      <c r="B2148" s="4">
        <v>40099</v>
      </c>
      <c r="C2148" s="6" t="s">
        <v>2291</v>
      </c>
      <c r="D2148" s="6" t="s">
        <v>387</v>
      </c>
      <c r="E2148" t="s">
        <v>4325</v>
      </c>
      <c r="F2148" s="6">
        <v>258077615.33644199</v>
      </c>
      <c r="G2148">
        <f t="shared" si="81"/>
        <v>40099</v>
      </c>
      <c r="H2148">
        <f t="shared" si="82"/>
        <v>40131</v>
      </c>
      <c r="J2148" s="4"/>
    </row>
    <row r="2149" spans="1:10" x14ac:dyDescent="0.3">
      <c r="A2149" s="4">
        <v>40</v>
      </c>
      <c r="B2149" s="4">
        <v>40101</v>
      </c>
      <c r="C2149" s="6" t="s">
        <v>2291</v>
      </c>
      <c r="D2149" s="6" t="s">
        <v>1338</v>
      </c>
      <c r="E2149" t="s">
        <v>4325</v>
      </c>
      <c r="F2149" s="6">
        <v>873892355.47061503</v>
      </c>
      <c r="G2149">
        <f t="shared" si="81"/>
        <v>40101</v>
      </c>
      <c r="H2149">
        <f t="shared" si="82"/>
        <v>40131</v>
      </c>
      <c r="J2149" s="4"/>
    </row>
    <row r="2150" spans="1:10" x14ac:dyDescent="0.3">
      <c r="A2150" s="4">
        <v>40</v>
      </c>
      <c r="B2150" s="4">
        <v>40103</v>
      </c>
      <c r="C2150" s="6" t="s">
        <v>2291</v>
      </c>
      <c r="D2150" s="6" t="s">
        <v>533</v>
      </c>
      <c r="E2150" t="s">
        <v>4325</v>
      </c>
      <c r="F2150" s="6">
        <v>397942292.03263801</v>
      </c>
      <c r="G2150">
        <f t="shared" si="81"/>
        <v>40103</v>
      </c>
      <c r="H2150">
        <f t="shared" si="82"/>
        <v>40131</v>
      </c>
      <c r="J2150" s="4"/>
    </row>
    <row r="2151" spans="1:10" x14ac:dyDescent="0.3">
      <c r="A2151" s="4">
        <v>40</v>
      </c>
      <c r="B2151" s="4">
        <v>40105</v>
      </c>
      <c r="C2151" s="6" t="s">
        <v>2291</v>
      </c>
      <c r="D2151" s="6" t="s">
        <v>1339</v>
      </c>
      <c r="E2151" t="s">
        <v>4324</v>
      </c>
      <c r="F2151" s="6">
        <v>130343146.61436699</v>
      </c>
      <c r="G2151">
        <f t="shared" si="81"/>
        <v>40105</v>
      </c>
      <c r="H2151">
        <f t="shared" si="82"/>
        <v>40117</v>
      </c>
      <c r="J2151" s="4"/>
    </row>
    <row r="2152" spans="1:10" x14ac:dyDescent="0.3">
      <c r="A2152" s="4">
        <v>40</v>
      </c>
      <c r="B2152" s="4">
        <v>40107</v>
      </c>
      <c r="C2152" s="6" t="s">
        <v>2291</v>
      </c>
      <c r="D2152" s="6" t="s">
        <v>1340</v>
      </c>
      <c r="E2152" t="s">
        <v>4324</v>
      </c>
      <c r="F2152" s="6">
        <v>208780754.400866</v>
      </c>
      <c r="G2152">
        <f t="shared" si="81"/>
        <v>40107</v>
      </c>
      <c r="H2152">
        <f t="shared" si="82"/>
        <v>40117</v>
      </c>
      <c r="J2152" s="4"/>
    </row>
    <row r="2153" spans="1:10" x14ac:dyDescent="0.3">
      <c r="A2153" s="4">
        <v>40</v>
      </c>
      <c r="B2153" s="4">
        <v>40109</v>
      </c>
      <c r="C2153" s="6" t="s">
        <v>2291</v>
      </c>
      <c r="D2153" s="6" t="s">
        <v>1341</v>
      </c>
      <c r="E2153" t="s">
        <v>4473</v>
      </c>
      <c r="F2153" s="6">
        <v>8951648116.8221092</v>
      </c>
      <c r="G2153">
        <f t="shared" si="81"/>
        <v>40109</v>
      </c>
      <c r="H2153">
        <f t="shared" si="82"/>
        <v>40109</v>
      </c>
      <c r="J2153" s="4"/>
    </row>
    <row r="2154" spans="1:10" x14ac:dyDescent="0.3">
      <c r="A2154" s="4">
        <v>40</v>
      </c>
      <c r="B2154" s="4">
        <v>40111</v>
      </c>
      <c r="C2154" s="6" t="s">
        <v>2291</v>
      </c>
      <c r="D2154" s="6" t="s">
        <v>1342</v>
      </c>
      <c r="E2154" t="s">
        <v>4325</v>
      </c>
      <c r="F2154" s="6">
        <v>517023191.338498</v>
      </c>
      <c r="G2154">
        <f t="shared" si="81"/>
        <v>40111</v>
      </c>
      <c r="H2154">
        <f t="shared" si="82"/>
        <v>40131</v>
      </c>
      <c r="J2154" s="4"/>
    </row>
    <row r="2155" spans="1:10" x14ac:dyDescent="0.3">
      <c r="A2155" s="4">
        <v>40</v>
      </c>
      <c r="B2155" s="4">
        <v>40113</v>
      </c>
      <c r="C2155" s="6" t="s">
        <v>2291</v>
      </c>
      <c r="D2155" s="6" t="s">
        <v>639</v>
      </c>
      <c r="E2155" t="s">
        <v>4325</v>
      </c>
      <c r="F2155" s="6">
        <v>408692547.06705499</v>
      </c>
      <c r="G2155">
        <f t="shared" si="81"/>
        <v>40113</v>
      </c>
      <c r="H2155">
        <f t="shared" si="82"/>
        <v>40131</v>
      </c>
      <c r="J2155" s="4"/>
    </row>
    <row r="2156" spans="1:10" x14ac:dyDescent="0.3">
      <c r="A2156" s="4">
        <v>40</v>
      </c>
      <c r="B2156" s="4">
        <v>40115</v>
      </c>
      <c r="C2156" s="6" t="s">
        <v>2291</v>
      </c>
      <c r="D2156" s="6" t="s">
        <v>641</v>
      </c>
      <c r="E2156" t="s">
        <v>4325</v>
      </c>
      <c r="F2156" s="6">
        <v>564800333.68879604</v>
      </c>
      <c r="G2156">
        <f t="shared" si="81"/>
        <v>40115</v>
      </c>
      <c r="H2156">
        <f t="shared" si="82"/>
        <v>40131</v>
      </c>
      <c r="J2156" s="4"/>
    </row>
    <row r="2157" spans="1:10" x14ac:dyDescent="0.3">
      <c r="A2157" s="4">
        <v>40</v>
      </c>
      <c r="B2157" s="4">
        <v>40117</v>
      </c>
      <c r="C2157" s="6" t="s">
        <v>2291</v>
      </c>
      <c r="D2157" s="6" t="s">
        <v>642</v>
      </c>
      <c r="E2157" t="s">
        <v>4324</v>
      </c>
      <c r="F2157" s="6">
        <v>264324898.20481101</v>
      </c>
      <c r="G2157">
        <f t="shared" si="81"/>
        <v>40117</v>
      </c>
      <c r="H2157">
        <f t="shared" si="82"/>
        <v>40117</v>
      </c>
      <c r="J2157" s="4"/>
    </row>
    <row r="2158" spans="1:10" x14ac:dyDescent="0.3">
      <c r="A2158" s="4">
        <v>40</v>
      </c>
      <c r="B2158" s="4">
        <v>40119</v>
      </c>
      <c r="C2158" s="6" t="s">
        <v>2291</v>
      </c>
      <c r="D2158" s="6" t="s">
        <v>1343</v>
      </c>
      <c r="E2158" t="s">
        <v>4325</v>
      </c>
      <c r="F2158" s="6">
        <v>808351494.31941402</v>
      </c>
      <c r="G2158">
        <f t="shared" si="81"/>
        <v>40119</v>
      </c>
      <c r="H2158">
        <f t="shared" si="82"/>
        <v>40131</v>
      </c>
      <c r="J2158" s="4"/>
    </row>
    <row r="2159" spans="1:10" x14ac:dyDescent="0.3">
      <c r="A2159" s="4">
        <v>40</v>
      </c>
      <c r="B2159" s="4">
        <v>40121</v>
      </c>
      <c r="C2159" s="6" t="s">
        <v>2291</v>
      </c>
      <c r="D2159" s="6" t="s">
        <v>1344</v>
      </c>
      <c r="E2159" t="s">
        <v>4325</v>
      </c>
      <c r="F2159" s="6">
        <v>750152151.91589105</v>
      </c>
      <c r="G2159">
        <f t="shared" si="81"/>
        <v>40121</v>
      </c>
      <c r="H2159">
        <f t="shared" si="82"/>
        <v>40131</v>
      </c>
      <c r="J2159" s="4"/>
    </row>
    <row r="2160" spans="1:10" x14ac:dyDescent="0.3">
      <c r="A2160" s="4">
        <v>40</v>
      </c>
      <c r="B2160" s="4">
        <v>40123</v>
      </c>
      <c r="C2160" s="6" t="s">
        <v>2291</v>
      </c>
      <c r="D2160" s="6" t="s">
        <v>969</v>
      </c>
      <c r="E2160" t="s">
        <v>4325</v>
      </c>
      <c r="F2160" s="6">
        <v>431444290.38994598</v>
      </c>
      <c r="G2160">
        <f t="shared" si="81"/>
        <v>40123</v>
      </c>
      <c r="H2160">
        <f t="shared" si="82"/>
        <v>40131</v>
      </c>
      <c r="J2160" s="4"/>
    </row>
    <row r="2161" spans="1:10" x14ac:dyDescent="0.3">
      <c r="A2161" s="4">
        <v>40</v>
      </c>
      <c r="B2161" s="4">
        <v>40125</v>
      </c>
      <c r="C2161" s="6" t="s">
        <v>2291</v>
      </c>
      <c r="D2161" s="6" t="s">
        <v>643</v>
      </c>
      <c r="E2161" t="s">
        <v>4325</v>
      </c>
      <c r="F2161" s="6">
        <v>845687271.48818898</v>
      </c>
      <c r="G2161">
        <f t="shared" si="81"/>
        <v>40125</v>
      </c>
      <c r="H2161">
        <f t="shared" si="82"/>
        <v>40131</v>
      </c>
      <c r="J2161" s="4"/>
    </row>
    <row r="2162" spans="1:10" x14ac:dyDescent="0.3">
      <c r="A2162" s="4">
        <v>40</v>
      </c>
      <c r="B2162" s="4">
        <v>40127</v>
      </c>
      <c r="C2162" s="6" t="s">
        <v>2291</v>
      </c>
      <c r="D2162" s="6" t="s">
        <v>1345</v>
      </c>
      <c r="E2162" t="s">
        <v>4325</v>
      </c>
      <c r="F2162" s="6">
        <v>167124701.594134</v>
      </c>
      <c r="G2162">
        <f t="shared" si="81"/>
        <v>40127</v>
      </c>
      <c r="H2162">
        <f t="shared" si="82"/>
        <v>40131</v>
      </c>
      <c r="J2162" s="4"/>
    </row>
    <row r="2163" spans="1:10" x14ac:dyDescent="0.3">
      <c r="A2163" s="4">
        <v>40</v>
      </c>
      <c r="B2163" s="4">
        <v>40129</v>
      </c>
      <c r="C2163" s="6" t="s">
        <v>2291</v>
      </c>
      <c r="D2163" s="6" t="s">
        <v>1346</v>
      </c>
      <c r="E2163" t="s">
        <v>4325</v>
      </c>
      <c r="F2163" s="6">
        <v>102886308.574673</v>
      </c>
      <c r="G2163">
        <f t="shared" si="81"/>
        <v>40129</v>
      </c>
      <c r="H2163">
        <f t="shared" si="82"/>
        <v>40131</v>
      </c>
      <c r="J2163" s="4"/>
    </row>
    <row r="2164" spans="1:10" x14ac:dyDescent="0.3">
      <c r="A2164" s="4">
        <v>40</v>
      </c>
      <c r="B2164" s="4">
        <v>40131</v>
      </c>
      <c r="C2164" s="6" t="s">
        <v>2291</v>
      </c>
      <c r="D2164" s="6" t="s">
        <v>1347</v>
      </c>
      <c r="E2164" t="s">
        <v>4325</v>
      </c>
      <c r="F2164" s="6">
        <v>1185621826.5078299</v>
      </c>
      <c r="G2164">
        <f t="shared" si="81"/>
        <v>40131</v>
      </c>
      <c r="H2164">
        <f t="shared" si="82"/>
        <v>40131</v>
      </c>
      <c r="J2164" s="4"/>
    </row>
    <row r="2165" spans="1:10" x14ac:dyDescent="0.3">
      <c r="A2165" s="4">
        <v>40</v>
      </c>
      <c r="B2165" s="4">
        <v>40133</v>
      </c>
      <c r="C2165" s="6" t="s">
        <v>2291</v>
      </c>
      <c r="D2165" s="6" t="s">
        <v>312</v>
      </c>
      <c r="E2165" t="s">
        <v>4325</v>
      </c>
      <c r="F2165" s="6">
        <v>388394447.35042101</v>
      </c>
      <c r="G2165">
        <f t="shared" si="81"/>
        <v>40133</v>
      </c>
      <c r="H2165">
        <f t="shared" si="82"/>
        <v>40131</v>
      </c>
      <c r="J2165" s="4"/>
    </row>
    <row r="2166" spans="1:10" x14ac:dyDescent="0.3">
      <c r="A2166" s="4">
        <v>40</v>
      </c>
      <c r="B2166" s="4">
        <v>40135</v>
      </c>
      <c r="C2166" s="6" t="s">
        <v>2291</v>
      </c>
      <c r="D2166" s="6" t="s">
        <v>1348</v>
      </c>
      <c r="E2166" t="s">
        <v>4325</v>
      </c>
      <c r="F2166" s="6">
        <v>600794381.25987005</v>
      </c>
      <c r="G2166">
        <f t="shared" si="81"/>
        <v>40135</v>
      </c>
      <c r="H2166">
        <f t="shared" si="82"/>
        <v>40131</v>
      </c>
      <c r="J2166" s="4"/>
    </row>
    <row r="2167" spans="1:10" x14ac:dyDescent="0.3">
      <c r="A2167" s="4">
        <v>40</v>
      </c>
      <c r="B2167" s="4">
        <v>40137</v>
      </c>
      <c r="C2167" s="6" t="s">
        <v>2291</v>
      </c>
      <c r="D2167" s="6" t="s">
        <v>401</v>
      </c>
      <c r="E2167" t="s">
        <v>4325</v>
      </c>
      <c r="F2167" s="6">
        <v>447146045.33206099</v>
      </c>
      <c r="G2167">
        <f t="shared" si="81"/>
        <v>40137</v>
      </c>
      <c r="H2167">
        <f t="shared" si="82"/>
        <v>40131</v>
      </c>
      <c r="J2167" s="4"/>
    </row>
    <row r="2168" spans="1:10" x14ac:dyDescent="0.3">
      <c r="A2168" s="4">
        <v>40</v>
      </c>
      <c r="B2168" s="4">
        <v>40139</v>
      </c>
      <c r="C2168" s="6" t="s">
        <v>2291</v>
      </c>
      <c r="D2168" s="6" t="s">
        <v>1020</v>
      </c>
      <c r="E2168" t="s">
        <v>4325</v>
      </c>
      <c r="F2168" s="6">
        <v>336154475.43015802</v>
      </c>
      <c r="G2168">
        <f t="shared" si="81"/>
        <v>40139</v>
      </c>
      <c r="H2168">
        <f t="shared" si="82"/>
        <v>40131</v>
      </c>
      <c r="J2168" s="4"/>
    </row>
    <row r="2169" spans="1:10" x14ac:dyDescent="0.3">
      <c r="A2169" s="4">
        <v>40</v>
      </c>
      <c r="B2169" s="4">
        <v>40141</v>
      </c>
      <c r="C2169" s="6" t="s">
        <v>2291</v>
      </c>
      <c r="D2169" s="6" t="s">
        <v>1349</v>
      </c>
      <c r="E2169" t="s">
        <v>4325</v>
      </c>
      <c r="F2169" s="6">
        <v>82525646.631446406</v>
      </c>
      <c r="G2169">
        <f t="shared" si="81"/>
        <v>40141</v>
      </c>
      <c r="H2169">
        <f t="shared" si="82"/>
        <v>40131</v>
      </c>
      <c r="J2169" s="4"/>
    </row>
    <row r="2170" spans="1:10" x14ac:dyDescent="0.3">
      <c r="A2170" s="4">
        <v>40</v>
      </c>
      <c r="B2170" s="4">
        <v>40143</v>
      </c>
      <c r="C2170" s="6" t="s">
        <v>2291</v>
      </c>
      <c r="D2170" s="6" t="s">
        <v>1350</v>
      </c>
      <c r="E2170" t="s">
        <v>4474</v>
      </c>
      <c r="F2170" s="6">
        <v>7422324448.1839504</v>
      </c>
      <c r="G2170">
        <f t="shared" si="81"/>
        <v>40143</v>
      </c>
      <c r="H2170">
        <f t="shared" si="82"/>
        <v>40143</v>
      </c>
      <c r="J2170" s="4"/>
    </row>
    <row r="2171" spans="1:10" x14ac:dyDescent="0.3">
      <c r="A2171" s="4">
        <v>40</v>
      </c>
      <c r="B2171" s="4">
        <v>40145</v>
      </c>
      <c r="C2171" s="6" t="s">
        <v>2291</v>
      </c>
      <c r="D2171" s="6" t="s">
        <v>1351</v>
      </c>
      <c r="E2171" t="s">
        <v>4325</v>
      </c>
      <c r="F2171" s="6">
        <v>831757454.74723101</v>
      </c>
      <c r="G2171">
        <f t="shared" si="81"/>
        <v>40145</v>
      </c>
      <c r="H2171">
        <f t="shared" si="82"/>
        <v>40131</v>
      </c>
      <c r="J2171" s="4"/>
    </row>
    <row r="2172" spans="1:10" x14ac:dyDescent="0.3">
      <c r="A2172" s="4">
        <v>40</v>
      </c>
      <c r="B2172" s="4">
        <v>40147</v>
      </c>
      <c r="C2172" s="6" t="s">
        <v>2291</v>
      </c>
      <c r="D2172" s="6" t="s">
        <v>71</v>
      </c>
      <c r="E2172" t="s">
        <v>4325</v>
      </c>
      <c r="F2172" s="6">
        <v>473879463.00965297</v>
      </c>
      <c r="G2172">
        <f t="shared" si="81"/>
        <v>40147</v>
      </c>
      <c r="H2172">
        <f t="shared" si="82"/>
        <v>40131</v>
      </c>
      <c r="J2172" s="4"/>
    </row>
    <row r="2173" spans="1:10" x14ac:dyDescent="0.3">
      <c r="A2173" s="4">
        <v>40</v>
      </c>
      <c r="B2173" s="4">
        <v>40149</v>
      </c>
      <c r="C2173" s="6" t="s">
        <v>2291</v>
      </c>
      <c r="D2173" s="6" t="s">
        <v>1352</v>
      </c>
      <c r="E2173" t="s">
        <v>4325</v>
      </c>
      <c r="F2173" s="6">
        <v>246680691.104846</v>
      </c>
      <c r="G2173">
        <f t="shared" si="81"/>
        <v>40149</v>
      </c>
      <c r="H2173">
        <f t="shared" si="82"/>
        <v>40131</v>
      </c>
      <c r="J2173" s="4"/>
    </row>
    <row r="2174" spans="1:10" x14ac:dyDescent="0.3">
      <c r="A2174" s="4">
        <v>40</v>
      </c>
      <c r="B2174" s="4">
        <v>40151</v>
      </c>
      <c r="C2174" s="6" t="s">
        <v>2291</v>
      </c>
      <c r="D2174" s="6" t="s">
        <v>1353</v>
      </c>
      <c r="E2174" t="s">
        <v>4325</v>
      </c>
      <c r="F2174" s="6">
        <v>143150225.318205</v>
      </c>
      <c r="G2174">
        <f t="shared" si="81"/>
        <v>40151</v>
      </c>
      <c r="H2174">
        <f t="shared" si="82"/>
        <v>40131</v>
      </c>
      <c r="J2174" s="4"/>
    </row>
    <row r="2175" spans="1:10" x14ac:dyDescent="0.3">
      <c r="A2175" s="4">
        <v>40</v>
      </c>
      <c r="B2175" s="4">
        <v>40153</v>
      </c>
      <c r="C2175" s="6" t="s">
        <v>2291</v>
      </c>
      <c r="D2175" s="6" t="s">
        <v>1354</v>
      </c>
      <c r="E2175" t="s">
        <v>4325</v>
      </c>
      <c r="F2175" s="6">
        <v>294514067.74932301</v>
      </c>
      <c r="G2175">
        <f t="shared" si="81"/>
        <v>40153</v>
      </c>
      <c r="H2175">
        <f t="shared" si="82"/>
        <v>40131</v>
      </c>
      <c r="J2175" s="4"/>
    </row>
    <row r="2176" spans="1:10" x14ac:dyDescent="0.3">
      <c r="A2176" s="4">
        <v>41</v>
      </c>
      <c r="B2176" s="4">
        <v>41001</v>
      </c>
      <c r="C2176" s="6" t="s">
        <v>2292</v>
      </c>
      <c r="D2176" s="6" t="s">
        <v>270</v>
      </c>
      <c r="E2176" t="s">
        <v>4327</v>
      </c>
      <c r="F2176" s="6">
        <v>381852113.841824</v>
      </c>
      <c r="G2176">
        <f t="shared" si="81"/>
        <v>41001</v>
      </c>
      <c r="H2176">
        <f t="shared" si="82"/>
        <v>41039</v>
      </c>
      <c r="J2176" s="4"/>
    </row>
    <row r="2177" spans="1:10" x14ac:dyDescent="0.3">
      <c r="A2177" s="4">
        <v>41</v>
      </c>
      <c r="B2177" s="4">
        <v>41003</v>
      </c>
      <c r="C2177" s="6" t="s">
        <v>2292</v>
      </c>
      <c r="D2177" s="6" t="s">
        <v>92</v>
      </c>
      <c r="E2177" t="s">
        <v>4328</v>
      </c>
      <c r="F2177" s="6">
        <v>553186849.66912901</v>
      </c>
      <c r="G2177">
        <f t="shared" si="81"/>
        <v>41003</v>
      </c>
      <c r="H2177">
        <f t="shared" si="82"/>
        <v>41017</v>
      </c>
      <c r="J2177" s="4"/>
    </row>
    <row r="2178" spans="1:10" x14ac:dyDescent="0.3">
      <c r="A2178" s="4">
        <v>41</v>
      </c>
      <c r="B2178" s="4">
        <v>41005</v>
      </c>
      <c r="C2178" s="6" t="s">
        <v>2292</v>
      </c>
      <c r="D2178" s="6" t="s">
        <v>1355</v>
      </c>
      <c r="E2178" t="s">
        <v>4475</v>
      </c>
      <c r="F2178" s="6">
        <v>3075533420.1573601</v>
      </c>
      <c r="G2178">
        <f t="shared" ref="G2178:G2241" si="83">B2178</f>
        <v>41005</v>
      </c>
      <c r="H2178">
        <f t="shared" si="82"/>
        <v>41051</v>
      </c>
      <c r="J2178" s="4"/>
    </row>
    <row r="2179" spans="1:10" x14ac:dyDescent="0.3">
      <c r="A2179" s="4">
        <v>41</v>
      </c>
      <c r="B2179" s="4">
        <v>41007</v>
      </c>
      <c r="C2179" s="6" t="s">
        <v>2292</v>
      </c>
      <c r="D2179" s="6" t="s">
        <v>1356</v>
      </c>
      <c r="E2179" t="s">
        <v>4328</v>
      </c>
      <c r="F2179" s="6">
        <v>497200824.90191603</v>
      </c>
      <c r="G2179">
        <f t="shared" si="83"/>
        <v>41007</v>
      </c>
      <c r="H2179">
        <f t="shared" ref="H2179:H2242" si="84">VLOOKUP(E2179,$M$1:$O$412,3,FALSE)</f>
        <v>41017</v>
      </c>
      <c r="J2179" s="4"/>
    </row>
    <row r="2180" spans="1:10" x14ac:dyDescent="0.3">
      <c r="A2180" s="4">
        <v>41</v>
      </c>
      <c r="B2180" s="4">
        <v>41009</v>
      </c>
      <c r="C2180" s="6" t="s">
        <v>2292</v>
      </c>
      <c r="D2180" s="6" t="s">
        <v>99</v>
      </c>
      <c r="E2180" t="s">
        <v>4476</v>
      </c>
      <c r="F2180" s="6">
        <v>403248989.52260202</v>
      </c>
      <c r="G2180">
        <f t="shared" si="83"/>
        <v>41009</v>
      </c>
      <c r="H2180">
        <f t="shared" si="84"/>
        <v>41029</v>
      </c>
      <c r="J2180" s="4"/>
    </row>
    <row r="2181" spans="1:10" x14ac:dyDescent="0.3">
      <c r="A2181" s="4">
        <v>41</v>
      </c>
      <c r="B2181" s="4">
        <v>41011</v>
      </c>
      <c r="C2181" s="6" t="s">
        <v>2292</v>
      </c>
      <c r="D2181" s="6" t="s">
        <v>1112</v>
      </c>
      <c r="E2181" t="s">
        <v>4327</v>
      </c>
      <c r="F2181" s="6">
        <v>597646370.31987</v>
      </c>
      <c r="G2181">
        <f t="shared" si="83"/>
        <v>41011</v>
      </c>
      <c r="H2181">
        <f t="shared" si="84"/>
        <v>41039</v>
      </c>
      <c r="J2181" s="4"/>
    </row>
    <row r="2182" spans="1:10" x14ac:dyDescent="0.3">
      <c r="A2182" s="4">
        <v>41</v>
      </c>
      <c r="B2182" s="4">
        <v>41013</v>
      </c>
      <c r="C2182" s="6" t="s">
        <v>2292</v>
      </c>
      <c r="D2182" s="6" t="s">
        <v>1357</v>
      </c>
      <c r="E2182" t="s">
        <v>4327</v>
      </c>
      <c r="F2182" s="6">
        <v>189209910.77349901</v>
      </c>
      <c r="G2182">
        <f t="shared" si="83"/>
        <v>41013</v>
      </c>
      <c r="H2182">
        <f t="shared" si="84"/>
        <v>41039</v>
      </c>
      <c r="J2182" s="4"/>
    </row>
    <row r="2183" spans="1:10" x14ac:dyDescent="0.3">
      <c r="A2183" s="4">
        <v>41</v>
      </c>
      <c r="B2183" s="4">
        <v>41015</v>
      </c>
      <c r="C2183" s="6" t="s">
        <v>2292</v>
      </c>
      <c r="D2183" s="6" t="s">
        <v>1132</v>
      </c>
      <c r="E2183" t="s">
        <v>4327</v>
      </c>
      <c r="F2183" s="6">
        <v>202599608.052865</v>
      </c>
      <c r="G2183">
        <f t="shared" si="83"/>
        <v>41015</v>
      </c>
      <c r="H2183">
        <f t="shared" si="84"/>
        <v>41039</v>
      </c>
      <c r="J2183" s="4"/>
    </row>
    <row r="2184" spans="1:10" x14ac:dyDescent="0.3">
      <c r="A2184" s="4">
        <v>41</v>
      </c>
      <c r="B2184" s="4">
        <v>41017</v>
      </c>
      <c r="C2184" s="6" t="s">
        <v>2292</v>
      </c>
      <c r="D2184" s="6" t="s">
        <v>1358</v>
      </c>
      <c r="E2184" t="s">
        <v>4328</v>
      </c>
      <c r="F2184" s="6">
        <v>1239787039.16203</v>
      </c>
      <c r="G2184">
        <f t="shared" si="83"/>
        <v>41017</v>
      </c>
      <c r="H2184">
        <f t="shared" si="84"/>
        <v>41017</v>
      </c>
      <c r="J2184" s="4"/>
    </row>
    <row r="2185" spans="1:10" x14ac:dyDescent="0.3">
      <c r="A2185" s="4">
        <v>41</v>
      </c>
      <c r="B2185" s="4">
        <v>41019</v>
      </c>
      <c r="C2185" s="6" t="s">
        <v>2292</v>
      </c>
      <c r="D2185" s="6" t="s">
        <v>220</v>
      </c>
      <c r="E2185" t="s">
        <v>4327</v>
      </c>
      <c r="F2185" s="6">
        <v>1696854615.5794301</v>
      </c>
      <c r="G2185">
        <f t="shared" si="83"/>
        <v>41019</v>
      </c>
      <c r="H2185">
        <f t="shared" si="84"/>
        <v>41039</v>
      </c>
      <c r="J2185" s="4"/>
    </row>
    <row r="2186" spans="1:10" x14ac:dyDescent="0.3">
      <c r="A2186" s="4">
        <v>41</v>
      </c>
      <c r="B2186" s="4">
        <v>41021</v>
      </c>
      <c r="C2186" s="6" t="s">
        <v>2292</v>
      </c>
      <c r="D2186" s="6" t="s">
        <v>1359</v>
      </c>
      <c r="E2186" t="s">
        <v>4327</v>
      </c>
      <c r="F2186" s="6">
        <v>182954527.49360999</v>
      </c>
      <c r="G2186">
        <f t="shared" si="83"/>
        <v>41021</v>
      </c>
      <c r="H2186">
        <f t="shared" si="84"/>
        <v>41039</v>
      </c>
      <c r="J2186" s="4"/>
    </row>
    <row r="2187" spans="1:10" x14ac:dyDescent="0.3">
      <c r="A2187" s="4">
        <v>41</v>
      </c>
      <c r="B2187" s="4">
        <v>41023</v>
      </c>
      <c r="C2187" s="6" t="s">
        <v>2292</v>
      </c>
      <c r="D2187" s="6" t="s">
        <v>110</v>
      </c>
      <c r="E2187" t="s">
        <v>4329</v>
      </c>
      <c r="F2187" s="6">
        <v>174279027.45809901</v>
      </c>
      <c r="G2187">
        <f t="shared" si="83"/>
        <v>41023</v>
      </c>
      <c r="H2187">
        <f t="shared" si="84"/>
        <v>41025</v>
      </c>
      <c r="J2187" s="4"/>
    </row>
    <row r="2188" spans="1:10" x14ac:dyDescent="0.3">
      <c r="A2188" s="4">
        <v>41</v>
      </c>
      <c r="B2188" s="4">
        <v>41025</v>
      </c>
      <c r="C2188" s="6" t="s">
        <v>2292</v>
      </c>
      <c r="D2188" s="6" t="s">
        <v>1360</v>
      </c>
      <c r="E2188" t="s">
        <v>4329</v>
      </c>
      <c r="F2188" s="6">
        <v>234020295.25044599</v>
      </c>
      <c r="G2188">
        <f t="shared" si="83"/>
        <v>41025</v>
      </c>
      <c r="H2188">
        <f t="shared" si="84"/>
        <v>41025</v>
      </c>
      <c r="J2188" s="4"/>
    </row>
    <row r="2189" spans="1:10" x14ac:dyDescent="0.3">
      <c r="A2189" s="4">
        <v>41</v>
      </c>
      <c r="B2189" s="4">
        <v>41027</v>
      </c>
      <c r="C2189" s="6" t="s">
        <v>2292</v>
      </c>
      <c r="D2189" s="6" t="s">
        <v>1361</v>
      </c>
      <c r="E2189" t="s">
        <v>4327</v>
      </c>
      <c r="F2189" s="6">
        <v>321107722.36144102</v>
      </c>
      <c r="G2189">
        <f t="shared" si="83"/>
        <v>41027</v>
      </c>
      <c r="H2189">
        <f t="shared" si="84"/>
        <v>41039</v>
      </c>
      <c r="J2189" s="4"/>
    </row>
    <row r="2190" spans="1:10" x14ac:dyDescent="0.3">
      <c r="A2190" s="4">
        <v>41</v>
      </c>
      <c r="B2190" s="4">
        <v>41029</v>
      </c>
      <c r="C2190" s="6" t="s">
        <v>2292</v>
      </c>
      <c r="D2190" s="6" t="s">
        <v>42</v>
      </c>
      <c r="E2190" t="s">
        <v>4476</v>
      </c>
      <c r="F2190" s="6">
        <v>1660709353.10343</v>
      </c>
      <c r="G2190">
        <f t="shared" si="83"/>
        <v>41029</v>
      </c>
      <c r="H2190">
        <f t="shared" si="84"/>
        <v>41029</v>
      </c>
      <c r="J2190" s="4"/>
    </row>
    <row r="2191" spans="1:10" x14ac:dyDescent="0.3">
      <c r="A2191" s="4">
        <v>41</v>
      </c>
      <c r="B2191" s="4">
        <v>41031</v>
      </c>
      <c r="C2191" s="6" t="s">
        <v>2292</v>
      </c>
      <c r="D2191" s="6" t="s">
        <v>43</v>
      </c>
      <c r="E2191" t="s">
        <v>4327</v>
      </c>
      <c r="F2191" s="6">
        <v>270354256.763942</v>
      </c>
      <c r="G2191">
        <f t="shared" si="83"/>
        <v>41031</v>
      </c>
      <c r="H2191">
        <f t="shared" si="84"/>
        <v>41039</v>
      </c>
      <c r="J2191" s="4"/>
    </row>
    <row r="2192" spans="1:10" x14ac:dyDescent="0.3">
      <c r="A2192" s="4">
        <v>41</v>
      </c>
      <c r="B2192" s="4">
        <v>41033</v>
      </c>
      <c r="C2192" s="6" t="s">
        <v>2292</v>
      </c>
      <c r="D2192" s="6" t="s">
        <v>1362</v>
      </c>
      <c r="E2192" t="s">
        <v>4327</v>
      </c>
      <c r="F2192" s="6">
        <v>745127918.42630994</v>
      </c>
      <c r="G2192">
        <f t="shared" si="83"/>
        <v>41033</v>
      </c>
      <c r="H2192">
        <f t="shared" si="84"/>
        <v>41039</v>
      </c>
      <c r="J2192" s="4"/>
    </row>
    <row r="2193" spans="1:10" x14ac:dyDescent="0.3">
      <c r="A2193" s="4">
        <v>41</v>
      </c>
      <c r="B2193" s="4">
        <v>41035</v>
      </c>
      <c r="C2193" s="6" t="s">
        <v>2292</v>
      </c>
      <c r="D2193" s="6" t="s">
        <v>1363</v>
      </c>
      <c r="E2193" t="s">
        <v>4327</v>
      </c>
      <c r="F2193" s="6">
        <v>890918438.93795002</v>
      </c>
      <c r="G2193">
        <f t="shared" si="83"/>
        <v>41035</v>
      </c>
      <c r="H2193">
        <f t="shared" si="84"/>
        <v>41039</v>
      </c>
      <c r="J2193" s="4"/>
    </row>
    <row r="2194" spans="1:10" x14ac:dyDescent="0.3">
      <c r="A2194" s="4">
        <v>41</v>
      </c>
      <c r="B2194" s="4">
        <v>41037</v>
      </c>
      <c r="C2194" s="6" t="s">
        <v>2292</v>
      </c>
      <c r="D2194" s="6" t="s">
        <v>162</v>
      </c>
      <c r="E2194" t="s">
        <v>4329</v>
      </c>
      <c r="F2194" s="6">
        <v>183815955.90406901</v>
      </c>
      <c r="G2194">
        <f t="shared" si="83"/>
        <v>41037</v>
      </c>
      <c r="H2194">
        <f t="shared" si="84"/>
        <v>41025</v>
      </c>
      <c r="J2194" s="4"/>
    </row>
    <row r="2195" spans="1:10" x14ac:dyDescent="0.3">
      <c r="A2195" s="4">
        <v>41</v>
      </c>
      <c r="B2195" s="4">
        <v>41039</v>
      </c>
      <c r="C2195" s="6" t="s">
        <v>2292</v>
      </c>
      <c r="D2195" s="6" t="s">
        <v>629</v>
      </c>
      <c r="E2195" t="s">
        <v>4327</v>
      </c>
      <c r="F2195" s="6">
        <v>2907273357.9931998</v>
      </c>
      <c r="G2195">
        <f t="shared" si="83"/>
        <v>41039</v>
      </c>
      <c r="H2195">
        <f t="shared" si="84"/>
        <v>41039</v>
      </c>
      <c r="J2195" s="4"/>
    </row>
    <row r="2196" spans="1:10" x14ac:dyDescent="0.3">
      <c r="A2196" s="4">
        <v>41</v>
      </c>
      <c r="B2196" s="4">
        <v>41041</v>
      </c>
      <c r="C2196" s="6" t="s">
        <v>2292</v>
      </c>
      <c r="D2196" s="6" t="s">
        <v>118</v>
      </c>
      <c r="E2196" t="s">
        <v>4327</v>
      </c>
      <c r="F2196" s="6">
        <v>532334228.19622397</v>
      </c>
      <c r="G2196">
        <f t="shared" si="83"/>
        <v>41041</v>
      </c>
      <c r="H2196">
        <f t="shared" si="84"/>
        <v>41039</v>
      </c>
      <c r="J2196" s="4"/>
    </row>
    <row r="2197" spans="1:10" x14ac:dyDescent="0.3">
      <c r="A2197" s="4">
        <v>41</v>
      </c>
      <c r="B2197" s="4">
        <v>41043</v>
      </c>
      <c r="C2197" s="6" t="s">
        <v>2292</v>
      </c>
      <c r="D2197" s="6" t="s">
        <v>576</v>
      </c>
      <c r="E2197" t="s">
        <v>4327</v>
      </c>
      <c r="F2197" s="6">
        <v>1575556796.6722</v>
      </c>
      <c r="G2197">
        <f t="shared" si="83"/>
        <v>41043</v>
      </c>
      <c r="H2197">
        <f t="shared" si="84"/>
        <v>41039</v>
      </c>
      <c r="J2197" s="4"/>
    </row>
    <row r="2198" spans="1:10" x14ac:dyDescent="0.3">
      <c r="A2198" s="4">
        <v>41</v>
      </c>
      <c r="B2198" s="4">
        <v>41045</v>
      </c>
      <c r="C2198" s="6" t="s">
        <v>2292</v>
      </c>
      <c r="D2198" s="6" t="s">
        <v>1364</v>
      </c>
      <c r="E2198" t="s">
        <v>4327</v>
      </c>
      <c r="F2198" s="6">
        <v>508665043.03509402</v>
      </c>
      <c r="G2198">
        <f t="shared" si="83"/>
        <v>41045</v>
      </c>
      <c r="H2198">
        <f t="shared" si="84"/>
        <v>41039</v>
      </c>
      <c r="J2198" s="4"/>
    </row>
    <row r="2199" spans="1:10" x14ac:dyDescent="0.3">
      <c r="A2199" s="4">
        <v>41</v>
      </c>
      <c r="B2199" s="4">
        <v>41047</v>
      </c>
      <c r="C2199" s="6" t="s">
        <v>2292</v>
      </c>
      <c r="D2199" s="6" t="s">
        <v>53</v>
      </c>
      <c r="E2199" t="s">
        <v>4477</v>
      </c>
      <c r="F2199" s="6">
        <v>2754299398.2448602</v>
      </c>
      <c r="G2199">
        <f t="shared" si="83"/>
        <v>41047</v>
      </c>
      <c r="H2199">
        <f t="shared" si="84"/>
        <v>41047</v>
      </c>
      <c r="J2199" s="4"/>
    </row>
    <row r="2200" spans="1:10" x14ac:dyDescent="0.3">
      <c r="A2200" s="4">
        <v>41</v>
      </c>
      <c r="B2200" s="4">
        <v>41049</v>
      </c>
      <c r="C2200" s="6" t="s">
        <v>2292</v>
      </c>
      <c r="D2200" s="6" t="s">
        <v>1299</v>
      </c>
      <c r="E2200" t="s">
        <v>4327</v>
      </c>
      <c r="F2200" s="6">
        <v>240006054.61743101</v>
      </c>
      <c r="G2200">
        <f t="shared" si="83"/>
        <v>41049</v>
      </c>
      <c r="H2200">
        <f t="shared" si="84"/>
        <v>41039</v>
      </c>
      <c r="J2200" s="4"/>
    </row>
    <row r="2201" spans="1:10" x14ac:dyDescent="0.3">
      <c r="A2201" s="4">
        <v>41</v>
      </c>
      <c r="B2201" s="4">
        <v>41051</v>
      </c>
      <c r="C2201" s="6" t="s">
        <v>2292</v>
      </c>
      <c r="D2201" s="6" t="s">
        <v>1365</v>
      </c>
      <c r="E2201" t="s">
        <v>4475</v>
      </c>
      <c r="F2201" s="6">
        <v>5983110561.0702801</v>
      </c>
      <c r="G2201">
        <f t="shared" si="83"/>
        <v>41051</v>
      </c>
      <c r="H2201">
        <f t="shared" si="84"/>
        <v>41051</v>
      </c>
      <c r="J2201" s="4"/>
    </row>
    <row r="2202" spans="1:10" x14ac:dyDescent="0.3">
      <c r="A2202" s="4">
        <v>41</v>
      </c>
      <c r="B2202" s="4">
        <v>41053</v>
      </c>
      <c r="C2202" s="6" t="s">
        <v>2292</v>
      </c>
      <c r="D2202" s="6" t="s">
        <v>129</v>
      </c>
      <c r="E2202" t="s">
        <v>4477</v>
      </c>
      <c r="F2202" s="6">
        <v>605156384.78376901</v>
      </c>
      <c r="G2202">
        <f t="shared" si="83"/>
        <v>41053</v>
      </c>
      <c r="H2202">
        <f t="shared" si="84"/>
        <v>41047</v>
      </c>
      <c r="J2202" s="4"/>
    </row>
    <row r="2203" spans="1:10" x14ac:dyDescent="0.3">
      <c r="A2203" s="4">
        <v>41</v>
      </c>
      <c r="B2203" s="4">
        <v>41055</v>
      </c>
      <c r="C2203" s="6" t="s">
        <v>2292</v>
      </c>
      <c r="D2203" s="6" t="s">
        <v>654</v>
      </c>
      <c r="E2203" t="s">
        <v>4327</v>
      </c>
      <c r="F2203" s="6">
        <v>151414105.260921</v>
      </c>
      <c r="G2203">
        <f t="shared" si="83"/>
        <v>41055</v>
      </c>
      <c r="H2203">
        <f t="shared" si="84"/>
        <v>41039</v>
      </c>
      <c r="J2203" s="4"/>
    </row>
    <row r="2204" spans="1:10" x14ac:dyDescent="0.3">
      <c r="A2204" s="4">
        <v>41</v>
      </c>
      <c r="B2204" s="4">
        <v>41057</v>
      </c>
      <c r="C2204" s="6" t="s">
        <v>2292</v>
      </c>
      <c r="D2204" s="6" t="s">
        <v>1366</v>
      </c>
      <c r="E2204" t="s">
        <v>4327</v>
      </c>
      <c r="F2204" s="6">
        <v>442148301.37375802</v>
      </c>
      <c r="G2204">
        <f t="shared" si="83"/>
        <v>41057</v>
      </c>
      <c r="H2204">
        <f t="shared" si="84"/>
        <v>41039</v>
      </c>
      <c r="J2204" s="4"/>
    </row>
    <row r="2205" spans="1:10" x14ac:dyDescent="0.3">
      <c r="A2205" s="4">
        <v>41</v>
      </c>
      <c r="B2205" s="4">
        <v>41059</v>
      </c>
      <c r="C2205" s="6" t="s">
        <v>2292</v>
      </c>
      <c r="D2205" s="6" t="s">
        <v>1367</v>
      </c>
      <c r="E2205" t="s">
        <v>4327</v>
      </c>
      <c r="F2205" s="6">
        <v>919692471.28121996</v>
      </c>
      <c r="G2205">
        <f t="shared" si="83"/>
        <v>41059</v>
      </c>
      <c r="H2205">
        <f t="shared" si="84"/>
        <v>41039</v>
      </c>
      <c r="J2205" s="4"/>
    </row>
    <row r="2206" spans="1:10" x14ac:dyDescent="0.3">
      <c r="A2206" s="4">
        <v>41</v>
      </c>
      <c r="B2206" s="4">
        <v>41061</v>
      </c>
      <c r="C2206" s="6" t="s">
        <v>2292</v>
      </c>
      <c r="D2206" s="6" t="s">
        <v>141</v>
      </c>
      <c r="E2206" t="s">
        <v>4327</v>
      </c>
      <c r="F2206" s="6">
        <v>367434116.59532702</v>
      </c>
      <c r="G2206">
        <f t="shared" si="83"/>
        <v>41061</v>
      </c>
      <c r="H2206">
        <f t="shared" si="84"/>
        <v>41039</v>
      </c>
      <c r="J2206" s="4"/>
    </row>
    <row r="2207" spans="1:10" x14ac:dyDescent="0.3">
      <c r="A2207" s="4">
        <v>41</v>
      </c>
      <c r="B2207" s="4">
        <v>41063</v>
      </c>
      <c r="C2207" s="6" t="s">
        <v>2292</v>
      </c>
      <c r="D2207" s="6" t="s">
        <v>1368</v>
      </c>
      <c r="E2207" t="s">
        <v>4327</v>
      </c>
      <c r="F2207" s="6">
        <v>105886985.654623</v>
      </c>
      <c r="G2207">
        <f t="shared" si="83"/>
        <v>41063</v>
      </c>
      <c r="H2207">
        <f t="shared" si="84"/>
        <v>41039</v>
      </c>
      <c r="J2207" s="4"/>
    </row>
    <row r="2208" spans="1:10" x14ac:dyDescent="0.3">
      <c r="A2208" s="4">
        <v>41</v>
      </c>
      <c r="B2208" s="4">
        <v>41065</v>
      </c>
      <c r="C2208" s="6" t="s">
        <v>2292</v>
      </c>
      <c r="D2208" s="6" t="s">
        <v>1369</v>
      </c>
      <c r="E2208" t="s">
        <v>4327</v>
      </c>
      <c r="F2208" s="6">
        <v>501384300.79439199</v>
      </c>
      <c r="G2208">
        <f t="shared" si="83"/>
        <v>41065</v>
      </c>
      <c r="H2208">
        <f t="shared" si="84"/>
        <v>41039</v>
      </c>
      <c r="J2208" s="4"/>
    </row>
    <row r="2209" spans="1:10" x14ac:dyDescent="0.3">
      <c r="A2209" s="4">
        <v>41</v>
      </c>
      <c r="B2209" s="4">
        <v>41067</v>
      </c>
      <c r="C2209" s="6" t="s">
        <v>2292</v>
      </c>
      <c r="D2209" s="6" t="s">
        <v>71</v>
      </c>
      <c r="E2209" t="s">
        <v>4478</v>
      </c>
      <c r="F2209" s="6">
        <v>3257075333.98878</v>
      </c>
      <c r="G2209">
        <f t="shared" si="83"/>
        <v>41067</v>
      </c>
      <c r="H2209">
        <f t="shared" si="84"/>
        <v>41067</v>
      </c>
      <c r="J2209" s="4"/>
    </row>
    <row r="2210" spans="1:10" x14ac:dyDescent="0.3">
      <c r="A2210" s="4">
        <v>41</v>
      </c>
      <c r="B2210" s="4">
        <v>41069</v>
      </c>
      <c r="C2210" s="6" t="s">
        <v>2292</v>
      </c>
      <c r="D2210" s="6" t="s">
        <v>421</v>
      </c>
      <c r="E2210" t="s">
        <v>4329</v>
      </c>
      <c r="F2210" s="6">
        <v>47965966.425970003</v>
      </c>
      <c r="G2210">
        <f t="shared" si="83"/>
        <v>41069</v>
      </c>
      <c r="H2210">
        <f t="shared" si="84"/>
        <v>41025</v>
      </c>
      <c r="J2210" s="4"/>
    </row>
    <row r="2211" spans="1:10" x14ac:dyDescent="0.3">
      <c r="A2211" s="4">
        <v>41</v>
      </c>
      <c r="B2211" s="4">
        <v>41071</v>
      </c>
      <c r="C2211" s="6" t="s">
        <v>2292</v>
      </c>
      <c r="D2211" s="6" t="s">
        <v>1370</v>
      </c>
      <c r="E2211" t="s">
        <v>4476</v>
      </c>
      <c r="F2211" s="6">
        <v>624120763.33318198</v>
      </c>
      <c r="G2211">
        <f t="shared" si="83"/>
        <v>41071</v>
      </c>
      <c r="H2211">
        <f t="shared" si="84"/>
        <v>41029</v>
      </c>
      <c r="J2211" s="4"/>
    </row>
    <row r="2212" spans="1:10" x14ac:dyDescent="0.3">
      <c r="A2212" s="4">
        <v>42</v>
      </c>
      <c r="B2212" s="4">
        <v>42001</v>
      </c>
      <c r="C2212" s="6" t="s">
        <v>2293</v>
      </c>
      <c r="D2212" s="6" t="s">
        <v>202</v>
      </c>
      <c r="E2212" t="s">
        <v>4331</v>
      </c>
      <c r="F2212" s="6">
        <v>905249084.93725097</v>
      </c>
      <c r="G2212">
        <f t="shared" si="83"/>
        <v>42001</v>
      </c>
      <c r="H2212">
        <f t="shared" si="84"/>
        <v>42055</v>
      </c>
      <c r="J2212" s="4"/>
    </row>
    <row r="2213" spans="1:10" x14ac:dyDescent="0.3">
      <c r="A2213" s="4">
        <v>42</v>
      </c>
      <c r="B2213" s="4">
        <v>42003</v>
      </c>
      <c r="C2213" s="6" t="s">
        <v>2293</v>
      </c>
      <c r="D2213" s="6" t="s">
        <v>1371</v>
      </c>
      <c r="E2213" t="s">
        <v>4479</v>
      </c>
      <c r="F2213" s="6">
        <v>8372938829.6182699</v>
      </c>
      <c r="G2213">
        <f t="shared" si="83"/>
        <v>42003</v>
      </c>
      <c r="H2213">
        <f t="shared" si="84"/>
        <v>42003</v>
      </c>
      <c r="J2213" s="4"/>
    </row>
    <row r="2214" spans="1:10" x14ac:dyDescent="0.3">
      <c r="A2214" s="4">
        <v>42</v>
      </c>
      <c r="B2214" s="4">
        <v>42005</v>
      </c>
      <c r="C2214" s="6" t="s">
        <v>2293</v>
      </c>
      <c r="D2214" s="6" t="s">
        <v>1372</v>
      </c>
      <c r="E2214" t="s">
        <v>4480</v>
      </c>
      <c r="F2214" s="6">
        <v>547771376.839674</v>
      </c>
      <c r="G2214">
        <f t="shared" si="83"/>
        <v>42005</v>
      </c>
      <c r="H2214">
        <f t="shared" si="84"/>
        <v>42051</v>
      </c>
      <c r="J2214" s="4"/>
    </row>
    <row r="2215" spans="1:10" x14ac:dyDescent="0.3">
      <c r="A2215" s="4">
        <v>42</v>
      </c>
      <c r="B2215" s="4">
        <v>42007</v>
      </c>
      <c r="C2215" s="6" t="s">
        <v>2293</v>
      </c>
      <c r="D2215" s="6" t="s">
        <v>1315</v>
      </c>
      <c r="E2215" t="s">
        <v>4481</v>
      </c>
      <c r="F2215" s="6">
        <v>1202295078.3408999</v>
      </c>
      <c r="G2215">
        <f t="shared" si="83"/>
        <v>42007</v>
      </c>
      <c r="H2215">
        <f t="shared" si="84"/>
        <v>42129</v>
      </c>
      <c r="J2215" s="4"/>
    </row>
    <row r="2216" spans="1:10" x14ac:dyDescent="0.3">
      <c r="A2216" s="4">
        <v>42</v>
      </c>
      <c r="B2216" s="4">
        <v>42009</v>
      </c>
      <c r="C2216" s="6" t="s">
        <v>2293</v>
      </c>
      <c r="D2216" s="6" t="s">
        <v>1373</v>
      </c>
      <c r="E2216" t="s">
        <v>4330</v>
      </c>
      <c r="F2216" s="6">
        <v>962505063.43378198</v>
      </c>
      <c r="G2216">
        <f t="shared" si="83"/>
        <v>42009</v>
      </c>
      <c r="H2216">
        <f t="shared" si="84"/>
        <v>42009</v>
      </c>
      <c r="J2216" s="4"/>
    </row>
    <row r="2217" spans="1:10" x14ac:dyDescent="0.3">
      <c r="A2217" s="4">
        <v>42</v>
      </c>
      <c r="B2217" s="4">
        <v>42011</v>
      </c>
      <c r="C2217" s="6" t="s">
        <v>2293</v>
      </c>
      <c r="D2217" s="6" t="s">
        <v>1374</v>
      </c>
      <c r="E2217" t="s">
        <v>4482</v>
      </c>
      <c r="F2217" s="6">
        <v>3386929852.9688702</v>
      </c>
      <c r="G2217">
        <f t="shared" si="83"/>
        <v>42011</v>
      </c>
      <c r="H2217">
        <f t="shared" si="84"/>
        <v>42071</v>
      </c>
      <c r="J2217" s="4"/>
    </row>
    <row r="2218" spans="1:10" x14ac:dyDescent="0.3">
      <c r="A2218" s="4">
        <v>42</v>
      </c>
      <c r="B2218" s="4">
        <v>42013</v>
      </c>
      <c r="C2218" s="6" t="s">
        <v>2293</v>
      </c>
      <c r="D2218" s="6" t="s">
        <v>1375</v>
      </c>
      <c r="E2218" t="s">
        <v>4482</v>
      </c>
      <c r="F2218" s="6">
        <v>1044160911.30542</v>
      </c>
      <c r="G2218">
        <f t="shared" si="83"/>
        <v>42013</v>
      </c>
      <c r="H2218">
        <f t="shared" si="84"/>
        <v>42071</v>
      </c>
      <c r="J2218" s="4"/>
    </row>
    <row r="2219" spans="1:10" x14ac:dyDescent="0.3">
      <c r="A2219" s="4">
        <v>42</v>
      </c>
      <c r="B2219" s="4">
        <v>42015</v>
      </c>
      <c r="C2219" s="6" t="s">
        <v>2293</v>
      </c>
      <c r="D2219" s="6" t="s">
        <v>272</v>
      </c>
      <c r="E2219" t="s">
        <v>4331</v>
      </c>
      <c r="F2219" s="6">
        <v>582101449.65642297</v>
      </c>
      <c r="G2219">
        <f t="shared" si="83"/>
        <v>42015</v>
      </c>
      <c r="H2219">
        <f t="shared" si="84"/>
        <v>42055</v>
      </c>
      <c r="J2219" s="4"/>
    </row>
    <row r="2220" spans="1:10" x14ac:dyDescent="0.3">
      <c r="A2220" s="4">
        <v>42</v>
      </c>
      <c r="B2220" s="4">
        <v>42017</v>
      </c>
      <c r="C2220" s="6" t="s">
        <v>2293</v>
      </c>
      <c r="D2220" s="6" t="s">
        <v>1376</v>
      </c>
      <c r="E2220" t="s">
        <v>4483</v>
      </c>
      <c r="F2220" s="6">
        <v>4710144911.4991703</v>
      </c>
      <c r="G2220">
        <f t="shared" si="83"/>
        <v>42017</v>
      </c>
      <c r="H2220">
        <f t="shared" si="84"/>
        <v>42101</v>
      </c>
      <c r="J2220" s="4"/>
    </row>
    <row r="2221" spans="1:10" x14ac:dyDescent="0.3">
      <c r="A2221" s="4">
        <v>42</v>
      </c>
      <c r="B2221" s="4">
        <v>42019</v>
      </c>
      <c r="C2221" s="6" t="s">
        <v>2293</v>
      </c>
      <c r="D2221" s="6" t="s">
        <v>13</v>
      </c>
      <c r="E2221" t="s">
        <v>4484</v>
      </c>
      <c r="F2221" s="6">
        <v>1927456353.0975201</v>
      </c>
      <c r="G2221">
        <f t="shared" si="83"/>
        <v>42019</v>
      </c>
      <c r="H2221">
        <f t="shared" si="84"/>
        <v>42019</v>
      </c>
      <c r="J2221" s="4"/>
    </row>
    <row r="2222" spans="1:10" x14ac:dyDescent="0.3">
      <c r="A2222" s="4">
        <v>42</v>
      </c>
      <c r="B2222" s="4">
        <v>42021</v>
      </c>
      <c r="C2222" s="6" t="s">
        <v>2293</v>
      </c>
      <c r="D2222" s="6" t="s">
        <v>1377</v>
      </c>
      <c r="E2222" t="s">
        <v>4485</v>
      </c>
      <c r="F2222" s="6">
        <v>1016150875.89859</v>
      </c>
      <c r="G2222">
        <f t="shared" si="83"/>
        <v>42021</v>
      </c>
      <c r="H2222">
        <f t="shared" si="84"/>
        <v>42077</v>
      </c>
      <c r="J2222" s="4"/>
    </row>
    <row r="2223" spans="1:10" x14ac:dyDescent="0.3">
      <c r="A2223" s="4">
        <v>42</v>
      </c>
      <c r="B2223" s="4">
        <v>42023</v>
      </c>
      <c r="C2223" s="6" t="s">
        <v>2293</v>
      </c>
      <c r="D2223" s="6" t="s">
        <v>1378</v>
      </c>
      <c r="E2223" t="s">
        <v>4331</v>
      </c>
      <c r="F2223" s="6">
        <v>84465518.119773194</v>
      </c>
      <c r="G2223">
        <f t="shared" si="83"/>
        <v>42023</v>
      </c>
      <c r="H2223">
        <f t="shared" si="84"/>
        <v>42055</v>
      </c>
      <c r="J2223" s="4"/>
    </row>
    <row r="2224" spans="1:10" x14ac:dyDescent="0.3">
      <c r="A2224" s="4">
        <v>42</v>
      </c>
      <c r="B2224" s="4">
        <v>42025</v>
      </c>
      <c r="C2224" s="6" t="s">
        <v>2293</v>
      </c>
      <c r="D2224" s="6" t="s">
        <v>1026</v>
      </c>
      <c r="E2224" t="s">
        <v>4331</v>
      </c>
      <c r="F2224" s="6">
        <v>805350005.40043294</v>
      </c>
      <c r="G2224">
        <f t="shared" si="83"/>
        <v>42025</v>
      </c>
      <c r="H2224">
        <f t="shared" si="84"/>
        <v>42055</v>
      </c>
      <c r="J2224" s="4"/>
    </row>
    <row r="2225" spans="1:10" x14ac:dyDescent="0.3">
      <c r="A2225" s="4">
        <v>42</v>
      </c>
      <c r="B2225" s="4">
        <v>42027</v>
      </c>
      <c r="C2225" s="6" t="s">
        <v>2293</v>
      </c>
      <c r="D2225" s="6" t="s">
        <v>1379</v>
      </c>
      <c r="E2225" t="s">
        <v>4485</v>
      </c>
      <c r="F2225" s="6">
        <v>1386180620.8689499</v>
      </c>
      <c r="G2225">
        <f t="shared" si="83"/>
        <v>42027</v>
      </c>
      <c r="H2225">
        <f t="shared" si="84"/>
        <v>42077</v>
      </c>
      <c r="J2225" s="4"/>
    </row>
    <row r="2226" spans="1:10" x14ac:dyDescent="0.3">
      <c r="A2226" s="4">
        <v>42</v>
      </c>
      <c r="B2226" s="4">
        <v>42029</v>
      </c>
      <c r="C2226" s="6" t="s">
        <v>2293</v>
      </c>
      <c r="D2226" s="6" t="s">
        <v>1380</v>
      </c>
      <c r="E2226" t="s">
        <v>4483</v>
      </c>
      <c r="F2226" s="6">
        <v>4359154354.1480799</v>
      </c>
      <c r="G2226">
        <f t="shared" si="83"/>
        <v>42029</v>
      </c>
      <c r="H2226">
        <f t="shared" si="84"/>
        <v>42101</v>
      </c>
      <c r="J2226" s="4"/>
    </row>
    <row r="2227" spans="1:10" x14ac:dyDescent="0.3">
      <c r="A2227" s="4">
        <v>42</v>
      </c>
      <c r="B2227" s="4">
        <v>42031</v>
      </c>
      <c r="C2227" s="6" t="s">
        <v>2293</v>
      </c>
      <c r="D2227" s="6" t="s">
        <v>1381</v>
      </c>
      <c r="E2227" t="s">
        <v>4332</v>
      </c>
      <c r="F2227" s="6">
        <v>590007148.47775304</v>
      </c>
      <c r="G2227">
        <f t="shared" si="83"/>
        <v>42031</v>
      </c>
      <c r="H2227">
        <f t="shared" si="84"/>
        <v>42073</v>
      </c>
      <c r="J2227" s="4"/>
    </row>
    <row r="2228" spans="1:10" x14ac:dyDescent="0.3">
      <c r="A2228" s="4">
        <v>42</v>
      </c>
      <c r="B2228" s="4">
        <v>42033</v>
      </c>
      <c r="C2228" s="6" t="s">
        <v>2293</v>
      </c>
      <c r="D2228" s="6" t="s">
        <v>1382</v>
      </c>
      <c r="E2228" t="s">
        <v>4331</v>
      </c>
      <c r="F2228" s="6">
        <v>915637789.712304</v>
      </c>
      <c r="G2228">
        <f t="shared" si="83"/>
        <v>42033</v>
      </c>
      <c r="H2228">
        <f t="shared" si="84"/>
        <v>42055</v>
      </c>
      <c r="J2228" s="4"/>
    </row>
    <row r="2229" spans="1:10" x14ac:dyDescent="0.3">
      <c r="A2229" s="4">
        <v>42</v>
      </c>
      <c r="B2229" s="4">
        <v>42035</v>
      </c>
      <c r="C2229" s="6" t="s">
        <v>2293</v>
      </c>
      <c r="D2229" s="6" t="s">
        <v>466</v>
      </c>
      <c r="E2229" t="s">
        <v>4331</v>
      </c>
      <c r="F2229" s="6">
        <v>487835525.17278498</v>
      </c>
      <c r="G2229">
        <f t="shared" si="83"/>
        <v>42035</v>
      </c>
      <c r="H2229">
        <f t="shared" si="84"/>
        <v>42055</v>
      </c>
      <c r="J2229" s="4"/>
    </row>
    <row r="2230" spans="1:10" x14ac:dyDescent="0.3">
      <c r="A2230" s="4">
        <v>42</v>
      </c>
      <c r="B2230" s="4">
        <v>42037</v>
      </c>
      <c r="C2230" s="6" t="s">
        <v>2293</v>
      </c>
      <c r="D2230" s="6" t="s">
        <v>99</v>
      </c>
      <c r="E2230" t="s">
        <v>4331</v>
      </c>
      <c r="F2230" s="6">
        <v>678104742.74579</v>
      </c>
      <c r="G2230">
        <f t="shared" si="83"/>
        <v>42037</v>
      </c>
      <c r="H2230">
        <f t="shared" si="84"/>
        <v>42055</v>
      </c>
      <c r="J2230" s="4"/>
    </row>
    <row r="2231" spans="1:10" x14ac:dyDescent="0.3">
      <c r="A2231" s="4">
        <v>42</v>
      </c>
      <c r="B2231" s="4">
        <v>42039</v>
      </c>
      <c r="C2231" s="6" t="s">
        <v>2293</v>
      </c>
      <c r="D2231" s="6" t="s">
        <v>102</v>
      </c>
      <c r="E2231" t="s">
        <v>4333</v>
      </c>
      <c r="F2231" s="6">
        <v>829453308.73584998</v>
      </c>
      <c r="G2231">
        <f t="shared" si="83"/>
        <v>42039</v>
      </c>
      <c r="H2231">
        <f t="shared" si="84"/>
        <v>42039</v>
      </c>
      <c r="J2231" s="4"/>
    </row>
    <row r="2232" spans="1:10" x14ac:dyDescent="0.3">
      <c r="A2232" s="4">
        <v>42</v>
      </c>
      <c r="B2232" s="4">
        <v>42041</v>
      </c>
      <c r="C2232" s="6" t="s">
        <v>2293</v>
      </c>
      <c r="D2232" s="6" t="s">
        <v>468</v>
      </c>
      <c r="E2232" t="s">
        <v>4485</v>
      </c>
      <c r="F2232" s="6">
        <v>2819111431.4679599</v>
      </c>
      <c r="G2232">
        <f t="shared" si="83"/>
        <v>42041</v>
      </c>
      <c r="H2232">
        <f t="shared" si="84"/>
        <v>42077</v>
      </c>
      <c r="J2232" s="4"/>
    </row>
    <row r="2233" spans="1:10" x14ac:dyDescent="0.3">
      <c r="A2233" s="4">
        <v>42</v>
      </c>
      <c r="B2233" s="4">
        <v>42043</v>
      </c>
      <c r="C2233" s="6" t="s">
        <v>2293</v>
      </c>
      <c r="D2233" s="6" t="s">
        <v>1383</v>
      </c>
      <c r="E2233" t="s">
        <v>4485</v>
      </c>
      <c r="F2233" s="6">
        <v>2814991051.2224798</v>
      </c>
      <c r="G2233">
        <f t="shared" si="83"/>
        <v>42043</v>
      </c>
      <c r="H2233">
        <f t="shared" si="84"/>
        <v>42077</v>
      </c>
      <c r="J2233" s="4"/>
    </row>
    <row r="2234" spans="1:10" x14ac:dyDescent="0.3">
      <c r="A2234" s="4">
        <v>42</v>
      </c>
      <c r="B2234" s="4">
        <v>42045</v>
      </c>
      <c r="C2234" s="6" t="s">
        <v>2293</v>
      </c>
      <c r="D2234" s="6" t="s">
        <v>519</v>
      </c>
      <c r="E2234" t="s">
        <v>4483</v>
      </c>
      <c r="F2234" s="6">
        <v>3397738854.53509</v>
      </c>
      <c r="G2234">
        <f t="shared" si="83"/>
        <v>42045</v>
      </c>
      <c r="H2234">
        <f t="shared" si="84"/>
        <v>42101</v>
      </c>
      <c r="J2234" s="4"/>
    </row>
    <row r="2235" spans="1:10" x14ac:dyDescent="0.3">
      <c r="A2235" s="4">
        <v>42</v>
      </c>
      <c r="B2235" s="4">
        <v>42047</v>
      </c>
      <c r="C2235" s="6" t="s">
        <v>2293</v>
      </c>
      <c r="D2235" s="6" t="s">
        <v>612</v>
      </c>
      <c r="E2235" t="s">
        <v>4332</v>
      </c>
      <c r="F2235" s="6">
        <v>275572438.885445</v>
      </c>
      <c r="G2235">
        <f t="shared" si="83"/>
        <v>42047</v>
      </c>
      <c r="H2235">
        <f t="shared" si="84"/>
        <v>42073</v>
      </c>
      <c r="J2235" s="4"/>
    </row>
    <row r="2236" spans="1:10" x14ac:dyDescent="0.3">
      <c r="A2236" s="4">
        <v>42</v>
      </c>
      <c r="B2236" s="4">
        <v>42049</v>
      </c>
      <c r="C2236" s="6" t="s">
        <v>2293</v>
      </c>
      <c r="D2236" s="6" t="s">
        <v>1161</v>
      </c>
      <c r="E2236" t="s">
        <v>4486</v>
      </c>
      <c r="F2236" s="6">
        <v>2092059283.03442</v>
      </c>
      <c r="G2236">
        <f t="shared" si="83"/>
        <v>42049</v>
      </c>
      <c r="H2236">
        <f t="shared" si="84"/>
        <v>42049</v>
      </c>
      <c r="J2236" s="4"/>
    </row>
    <row r="2237" spans="1:10" x14ac:dyDescent="0.3">
      <c r="A2237" s="4">
        <v>42</v>
      </c>
      <c r="B2237" s="4">
        <v>42051</v>
      </c>
      <c r="C2237" s="6" t="s">
        <v>2293</v>
      </c>
      <c r="D2237" s="6" t="s">
        <v>35</v>
      </c>
      <c r="E2237" t="s">
        <v>4480</v>
      </c>
      <c r="F2237" s="6">
        <v>1013948948.1585799</v>
      </c>
      <c r="G2237">
        <f t="shared" si="83"/>
        <v>42051</v>
      </c>
      <c r="H2237">
        <f t="shared" si="84"/>
        <v>42051</v>
      </c>
      <c r="J2237" s="4"/>
    </row>
    <row r="2238" spans="1:10" x14ac:dyDescent="0.3">
      <c r="A2238" s="4">
        <v>42</v>
      </c>
      <c r="B2238" s="4">
        <v>42053</v>
      </c>
      <c r="C2238" s="6" t="s">
        <v>2293</v>
      </c>
      <c r="D2238" s="6" t="s">
        <v>1384</v>
      </c>
      <c r="E2238" t="s">
        <v>4333</v>
      </c>
      <c r="F2238" s="6">
        <v>59096358.467002697</v>
      </c>
      <c r="G2238">
        <f t="shared" si="83"/>
        <v>42053</v>
      </c>
      <c r="H2238">
        <f t="shared" si="84"/>
        <v>42039</v>
      </c>
      <c r="J2238" s="4"/>
    </row>
    <row r="2239" spans="1:10" x14ac:dyDescent="0.3">
      <c r="A2239" s="4">
        <v>42</v>
      </c>
      <c r="B2239" s="4">
        <v>42055</v>
      </c>
      <c r="C2239" s="6" t="s">
        <v>2293</v>
      </c>
      <c r="D2239" s="6" t="s">
        <v>36</v>
      </c>
      <c r="E2239" t="s">
        <v>4331</v>
      </c>
      <c r="F2239" s="6">
        <v>1462969309.4233899</v>
      </c>
      <c r="G2239">
        <f t="shared" si="83"/>
        <v>42055</v>
      </c>
      <c r="H2239">
        <f t="shared" si="84"/>
        <v>42055</v>
      </c>
      <c r="J2239" s="4"/>
    </row>
    <row r="2240" spans="1:10" x14ac:dyDescent="0.3">
      <c r="A2240" s="4">
        <v>42</v>
      </c>
      <c r="B2240" s="4">
        <v>42057</v>
      </c>
      <c r="C2240" s="6" t="s">
        <v>2293</v>
      </c>
      <c r="D2240" s="6" t="s">
        <v>108</v>
      </c>
      <c r="E2240" t="s">
        <v>4330</v>
      </c>
      <c r="F2240" s="6">
        <v>405927176.11751199</v>
      </c>
      <c r="G2240">
        <f t="shared" si="83"/>
        <v>42057</v>
      </c>
      <c r="H2240">
        <f t="shared" si="84"/>
        <v>42009</v>
      </c>
      <c r="J2240" s="4"/>
    </row>
    <row r="2241" spans="1:10" x14ac:dyDescent="0.3">
      <c r="A2241" s="4">
        <v>42</v>
      </c>
      <c r="B2241" s="4">
        <v>42059</v>
      </c>
      <c r="C2241" s="6" t="s">
        <v>2293</v>
      </c>
      <c r="D2241" s="6" t="s">
        <v>38</v>
      </c>
      <c r="E2241" t="s">
        <v>4333</v>
      </c>
      <c r="F2241" s="6">
        <v>519206538.53541601</v>
      </c>
      <c r="G2241">
        <f t="shared" si="83"/>
        <v>42059</v>
      </c>
      <c r="H2241">
        <f t="shared" si="84"/>
        <v>42039</v>
      </c>
      <c r="J2241" s="4"/>
    </row>
    <row r="2242" spans="1:10" x14ac:dyDescent="0.3">
      <c r="A2242" s="4">
        <v>42</v>
      </c>
      <c r="B2242" s="4">
        <v>42061</v>
      </c>
      <c r="C2242" s="6" t="s">
        <v>2293</v>
      </c>
      <c r="D2242" s="6" t="s">
        <v>1385</v>
      </c>
      <c r="E2242" t="s">
        <v>4331</v>
      </c>
      <c r="F2242" s="6">
        <v>414624729.14875901</v>
      </c>
      <c r="G2242">
        <f t="shared" ref="G2242:G2305" si="85">B2242</f>
        <v>42061</v>
      </c>
      <c r="H2242">
        <f t="shared" si="84"/>
        <v>42055</v>
      </c>
      <c r="J2242" s="4"/>
    </row>
    <row r="2243" spans="1:10" x14ac:dyDescent="0.3">
      <c r="A2243" s="4">
        <v>42</v>
      </c>
      <c r="B2243" s="4">
        <v>42063</v>
      </c>
      <c r="C2243" s="6" t="s">
        <v>2293</v>
      </c>
      <c r="D2243" s="6" t="s">
        <v>1386</v>
      </c>
      <c r="E2243" t="s">
        <v>4333</v>
      </c>
      <c r="F2243" s="6">
        <v>746988127.68207502</v>
      </c>
      <c r="G2243">
        <f t="shared" si="85"/>
        <v>42063</v>
      </c>
      <c r="H2243">
        <f t="shared" ref="H2243:H2306" si="86">VLOOKUP(E2243,$M$1:$O$412,3,FALSE)</f>
        <v>42039</v>
      </c>
      <c r="J2243" s="4"/>
    </row>
    <row r="2244" spans="1:10" x14ac:dyDescent="0.3">
      <c r="A2244" s="4">
        <v>42</v>
      </c>
      <c r="B2244" s="4">
        <v>42065</v>
      </c>
      <c r="C2244" s="6" t="s">
        <v>2293</v>
      </c>
      <c r="D2244" s="6" t="s">
        <v>43</v>
      </c>
      <c r="E2244" t="s">
        <v>4333</v>
      </c>
      <c r="F2244" s="6">
        <v>558297484.48547697</v>
      </c>
      <c r="G2244">
        <f t="shared" si="85"/>
        <v>42065</v>
      </c>
      <c r="H2244">
        <f t="shared" si="86"/>
        <v>42039</v>
      </c>
      <c r="J2244" s="4"/>
    </row>
    <row r="2245" spans="1:10" x14ac:dyDescent="0.3">
      <c r="A2245" s="4">
        <v>42</v>
      </c>
      <c r="B2245" s="4">
        <v>42067</v>
      </c>
      <c r="C2245" s="6" t="s">
        <v>2293</v>
      </c>
      <c r="D2245" s="6" t="s">
        <v>1387</v>
      </c>
      <c r="E2245" t="s">
        <v>4330</v>
      </c>
      <c r="F2245" s="6">
        <v>260524184.91270599</v>
      </c>
      <c r="G2245">
        <f t="shared" si="85"/>
        <v>42067</v>
      </c>
      <c r="H2245">
        <f t="shared" si="86"/>
        <v>42009</v>
      </c>
      <c r="J2245" s="4"/>
    </row>
    <row r="2246" spans="1:10" x14ac:dyDescent="0.3">
      <c r="A2246" s="4">
        <v>42</v>
      </c>
      <c r="B2246" s="4">
        <v>42069</v>
      </c>
      <c r="C2246" s="6" t="s">
        <v>2293</v>
      </c>
      <c r="D2246" s="6" t="s">
        <v>1388</v>
      </c>
      <c r="E2246" t="s">
        <v>4485</v>
      </c>
      <c r="F2246" s="6">
        <v>1829566663.43066</v>
      </c>
      <c r="G2246">
        <f t="shared" si="85"/>
        <v>42069</v>
      </c>
      <c r="H2246">
        <f t="shared" si="86"/>
        <v>42077</v>
      </c>
      <c r="J2246" s="4"/>
    </row>
    <row r="2247" spans="1:10" x14ac:dyDescent="0.3">
      <c r="A2247" s="4">
        <v>42</v>
      </c>
      <c r="B2247" s="4">
        <v>42071</v>
      </c>
      <c r="C2247" s="6" t="s">
        <v>2293</v>
      </c>
      <c r="D2247" s="6" t="s">
        <v>1084</v>
      </c>
      <c r="E2247" t="s">
        <v>4482</v>
      </c>
      <c r="F2247" s="6">
        <v>4409524217.4015198</v>
      </c>
      <c r="G2247">
        <f t="shared" si="85"/>
        <v>42071</v>
      </c>
      <c r="H2247">
        <f t="shared" si="86"/>
        <v>42071</v>
      </c>
      <c r="J2247" s="4"/>
    </row>
    <row r="2248" spans="1:10" x14ac:dyDescent="0.3">
      <c r="A2248" s="4">
        <v>42</v>
      </c>
      <c r="B2248" s="4">
        <v>42073</v>
      </c>
      <c r="C2248" s="6" t="s">
        <v>2293</v>
      </c>
      <c r="D2248" s="6" t="s">
        <v>46</v>
      </c>
      <c r="E2248" t="s">
        <v>4332</v>
      </c>
      <c r="F2248" s="6">
        <v>689825302.32523704</v>
      </c>
      <c r="G2248">
        <f t="shared" si="85"/>
        <v>42073</v>
      </c>
      <c r="H2248">
        <f t="shared" si="86"/>
        <v>42073</v>
      </c>
      <c r="J2248" s="4"/>
    </row>
    <row r="2249" spans="1:10" x14ac:dyDescent="0.3">
      <c r="A2249" s="4">
        <v>42</v>
      </c>
      <c r="B2249" s="4">
        <v>42075</v>
      </c>
      <c r="C2249" s="6" t="s">
        <v>2293</v>
      </c>
      <c r="D2249" s="6" t="s">
        <v>1389</v>
      </c>
      <c r="E2249" t="s">
        <v>4482</v>
      </c>
      <c r="F2249" s="6">
        <v>1228185482.65781</v>
      </c>
      <c r="G2249">
        <f t="shared" si="85"/>
        <v>42075</v>
      </c>
      <c r="H2249">
        <f t="shared" si="86"/>
        <v>42071</v>
      </c>
      <c r="J2249" s="4"/>
    </row>
    <row r="2250" spans="1:10" x14ac:dyDescent="0.3">
      <c r="A2250" s="4">
        <v>42</v>
      </c>
      <c r="B2250" s="4">
        <v>42077</v>
      </c>
      <c r="C2250" s="6" t="s">
        <v>2293</v>
      </c>
      <c r="D2250" s="6" t="s">
        <v>1390</v>
      </c>
      <c r="E2250" t="s">
        <v>4485</v>
      </c>
      <c r="F2250" s="6">
        <v>3010072615.07412</v>
      </c>
      <c r="G2250">
        <f t="shared" si="85"/>
        <v>42077</v>
      </c>
      <c r="H2250">
        <f t="shared" si="86"/>
        <v>42077</v>
      </c>
      <c r="J2250" s="4"/>
    </row>
    <row r="2251" spans="1:10" x14ac:dyDescent="0.3">
      <c r="A2251" s="4">
        <v>42</v>
      </c>
      <c r="B2251" s="4">
        <v>42079</v>
      </c>
      <c r="C2251" s="6" t="s">
        <v>2293</v>
      </c>
      <c r="D2251" s="6" t="s">
        <v>1391</v>
      </c>
      <c r="E2251" t="s">
        <v>4485</v>
      </c>
      <c r="F2251" s="6">
        <v>2738191261.6224699</v>
      </c>
      <c r="G2251">
        <f t="shared" si="85"/>
        <v>42079</v>
      </c>
      <c r="H2251">
        <f t="shared" si="86"/>
        <v>42077</v>
      </c>
      <c r="J2251" s="4"/>
    </row>
    <row r="2252" spans="1:10" x14ac:dyDescent="0.3">
      <c r="A2252" s="4">
        <v>42</v>
      </c>
      <c r="B2252" s="4">
        <v>42081</v>
      </c>
      <c r="C2252" s="6" t="s">
        <v>2293</v>
      </c>
      <c r="D2252" s="6" t="s">
        <v>1392</v>
      </c>
      <c r="E2252" t="s">
        <v>4482</v>
      </c>
      <c r="F2252" s="6">
        <v>1067820727.97508</v>
      </c>
      <c r="G2252">
        <f t="shared" si="85"/>
        <v>42081</v>
      </c>
      <c r="H2252">
        <f t="shared" si="86"/>
        <v>42071</v>
      </c>
      <c r="J2252" s="4"/>
    </row>
    <row r="2253" spans="1:10" x14ac:dyDescent="0.3">
      <c r="A2253" s="4">
        <v>42</v>
      </c>
      <c r="B2253" s="4">
        <v>42083</v>
      </c>
      <c r="C2253" s="6" t="s">
        <v>2293</v>
      </c>
      <c r="D2253" s="6" t="s">
        <v>1393</v>
      </c>
      <c r="E2253" t="s">
        <v>4332</v>
      </c>
      <c r="F2253" s="6">
        <v>308306981.99521899</v>
      </c>
      <c r="G2253">
        <f t="shared" si="85"/>
        <v>42083</v>
      </c>
      <c r="H2253">
        <f t="shared" si="86"/>
        <v>42073</v>
      </c>
      <c r="J2253" s="4"/>
    </row>
    <row r="2254" spans="1:10" x14ac:dyDescent="0.3">
      <c r="A2254" s="4">
        <v>42</v>
      </c>
      <c r="B2254" s="4">
        <v>42085</v>
      </c>
      <c r="C2254" s="6" t="s">
        <v>2293</v>
      </c>
      <c r="D2254" s="6" t="s">
        <v>494</v>
      </c>
      <c r="E2254" t="s">
        <v>4486</v>
      </c>
      <c r="F2254" s="6">
        <v>1210138293.1960399</v>
      </c>
      <c r="G2254">
        <f t="shared" si="85"/>
        <v>42085</v>
      </c>
      <c r="H2254">
        <f t="shared" si="86"/>
        <v>42049</v>
      </c>
      <c r="J2254" s="4"/>
    </row>
    <row r="2255" spans="1:10" x14ac:dyDescent="0.3">
      <c r="A2255" s="4">
        <v>42</v>
      </c>
      <c r="B2255" s="4">
        <v>42087</v>
      </c>
      <c r="C2255" s="6" t="s">
        <v>2293</v>
      </c>
      <c r="D2255" s="6" t="s">
        <v>1394</v>
      </c>
      <c r="E2255" t="s">
        <v>4331</v>
      </c>
      <c r="F2255" s="6">
        <v>370420559.59143603</v>
      </c>
      <c r="G2255">
        <f t="shared" si="85"/>
        <v>42087</v>
      </c>
      <c r="H2255">
        <f t="shared" si="86"/>
        <v>42055</v>
      </c>
      <c r="J2255" s="4"/>
    </row>
    <row r="2256" spans="1:10" x14ac:dyDescent="0.3">
      <c r="A2256" s="4">
        <v>42</v>
      </c>
      <c r="B2256" s="4">
        <v>42089</v>
      </c>
      <c r="C2256" s="6" t="s">
        <v>2293</v>
      </c>
      <c r="D2256" s="6" t="s">
        <v>56</v>
      </c>
      <c r="E2256" t="s">
        <v>4487</v>
      </c>
      <c r="F2256" s="6">
        <v>1595537447.6192701</v>
      </c>
      <c r="G2256">
        <f t="shared" si="85"/>
        <v>42089</v>
      </c>
      <c r="H2256">
        <f t="shared" si="86"/>
        <v>42089</v>
      </c>
      <c r="J2256" s="4"/>
    </row>
    <row r="2257" spans="1:10" x14ac:dyDescent="0.3">
      <c r="A2257" s="4">
        <v>42</v>
      </c>
      <c r="B2257" s="4">
        <v>42091</v>
      </c>
      <c r="C2257" s="6" t="s">
        <v>2293</v>
      </c>
      <c r="D2257" s="6" t="s">
        <v>57</v>
      </c>
      <c r="E2257" t="s">
        <v>4488</v>
      </c>
      <c r="F2257" s="6">
        <v>6581247873.77178</v>
      </c>
      <c r="G2257">
        <f t="shared" si="85"/>
        <v>42091</v>
      </c>
      <c r="H2257">
        <f t="shared" si="86"/>
        <v>42091</v>
      </c>
      <c r="J2257" s="4"/>
    </row>
    <row r="2258" spans="1:10" x14ac:dyDescent="0.3">
      <c r="A2258" s="4">
        <v>42</v>
      </c>
      <c r="B2258" s="4">
        <v>42093</v>
      </c>
      <c r="C2258" s="6" t="s">
        <v>2293</v>
      </c>
      <c r="D2258" s="6" t="s">
        <v>1395</v>
      </c>
      <c r="E2258" t="s">
        <v>4487</v>
      </c>
      <c r="F2258" s="6">
        <v>306215371.78648102</v>
      </c>
      <c r="G2258">
        <f t="shared" si="85"/>
        <v>42093</v>
      </c>
      <c r="H2258">
        <f t="shared" si="86"/>
        <v>42089</v>
      </c>
      <c r="J2258" s="4"/>
    </row>
    <row r="2259" spans="1:10" x14ac:dyDescent="0.3">
      <c r="A2259" s="4">
        <v>42</v>
      </c>
      <c r="B2259" s="4">
        <v>42095</v>
      </c>
      <c r="C2259" s="6" t="s">
        <v>2293</v>
      </c>
      <c r="D2259" s="6" t="s">
        <v>1225</v>
      </c>
      <c r="E2259" t="s">
        <v>4485</v>
      </c>
      <c r="F2259" s="6">
        <v>2174152714.4614401</v>
      </c>
      <c r="G2259">
        <f t="shared" si="85"/>
        <v>42095</v>
      </c>
      <c r="H2259">
        <f t="shared" si="86"/>
        <v>42077</v>
      </c>
      <c r="J2259" s="4"/>
    </row>
    <row r="2260" spans="1:10" x14ac:dyDescent="0.3">
      <c r="A2260" s="4">
        <v>42</v>
      </c>
      <c r="B2260" s="4">
        <v>42097</v>
      </c>
      <c r="C2260" s="6" t="s">
        <v>2293</v>
      </c>
      <c r="D2260" s="6" t="s">
        <v>1396</v>
      </c>
      <c r="E2260" t="s">
        <v>4331</v>
      </c>
      <c r="F2260" s="6">
        <v>726686691.553087</v>
      </c>
      <c r="G2260">
        <f t="shared" si="85"/>
        <v>42097</v>
      </c>
      <c r="H2260">
        <f t="shared" si="86"/>
        <v>42055</v>
      </c>
      <c r="J2260" s="4"/>
    </row>
    <row r="2261" spans="1:10" x14ac:dyDescent="0.3">
      <c r="A2261" s="4">
        <v>42</v>
      </c>
      <c r="B2261" s="4">
        <v>42099</v>
      </c>
      <c r="C2261" s="6" t="s">
        <v>2293</v>
      </c>
      <c r="D2261" s="6" t="s">
        <v>59</v>
      </c>
      <c r="E2261" t="s">
        <v>4331</v>
      </c>
      <c r="F2261" s="6">
        <v>513175357.42452103</v>
      </c>
      <c r="G2261">
        <f t="shared" si="85"/>
        <v>42099</v>
      </c>
      <c r="H2261">
        <f t="shared" si="86"/>
        <v>42055</v>
      </c>
      <c r="J2261" s="4"/>
    </row>
    <row r="2262" spans="1:10" x14ac:dyDescent="0.3">
      <c r="A2262" s="4">
        <v>42</v>
      </c>
      <c r="B2262" s="4">
        <v>42101</v>
      </c>
      <c r="C2262" s="6" t="s">
        <v>2293</v>
      </c>
      <c r="D2262" s="6" t="s">
        <v>1397</v>
      </c>
      <c r="E2262" t="s">
        <v>4483</v>
      </c>
      <c r="F2262" s="6">
        <v>5539959947.3857203</v>
      </c>
      <c r="G2262">
        <f t="shared" si="85"/>
        <v>42101</v>
      </c>
      <c r="H2262">
        <f t="shared" si="86"/>
        <v>42101</v>
      </c>
      <c r="J2262" s="4"/>
    </row>
    <row r="2263" spans="1:10" x14ac:dyDescent="0.3">
      <c r="A2263" s="4">
        <v>42</v>
      </c>
      <c r="B2263" s="4">
        <v>42103</v>
      </c>
      <c r="C2263" s="6" t="s">
        <v>2293</v>
      </c>
      <c r="D2263" s="6" t="s">
        <v>61</v>
      </c>
      <c r="E2263" t="s">
        <v>4487</v>
      </c>
      <c r="F2263" s="6">
        <v>560867347.74628198</v>
      </c>
      <c r="G2263">
        <f t="shared" si="85"/>
        <v>42103</v>
      </c>
      <c r="H2263">
        <f t="shared" si="86"/>
        <v>42089</v>
      </c>
      <c r="J2263" s="4"/>
    </row>
    <row r="2264" spans="1:10" x14ac:dyDescent="0.3">
      <c r="A2264" s="4">
        <v>42</v>
      </c>
      <c r="B2264" s="4">
        <v>42105</v>
      </c>
      <c r="C2264" s="6" t="s">
        <v>2293</v>
      </c>
      <c r="D2264" s="6" t="s">
        <v>1398</v>
      </c>
      <c r="E2264" t="s">
        <v>4331</v>
      </c>
      <c r="F2264" s="6">
        <v>185145539.48480299</v>
      </c>
      <c r="G2264">
        <f t="shared" si="85"/>
        <v>42105</v>
      </c>
      <c r="H2264">
        <f t="shared" si="86"/>
        <v>42055</v>
      </c>
      <c r="J2264" s="4"/>
    </row>
    <row r="2265" spans="1:10" x14ac:dyDescent="0.3">
      <c r="A2265" s="4">
        <v>42</v>
      </c>
      <c r="B2265" s="4">
        <v>42107</v>
      </c>
      <c r="C2265" s="6" t="s">
        <v>2293</v>
      </c>
      <c r="D2265" s="6" t="s">
        <v>1399</v>
      </c>
      <c r="E2265" t="s">
        <v>4331</v>
      </c>
      <c r="F2265" s="6">
        <v>1271713418.0619299</v>
      </c>
      <c r="G2265">
        <f t="shared" si="85"/>
        <v>42107</v>
      </c>
      <c r="H2265">
        <f t="shared" si="86"/>
        <v>42055</v>
      </c>
      <c r="J2265" s="4"/>
    </row>
    <row r="2266" spans="1:10" x14ac:dyDescent="0.3">
      <c r="A2266" s="4">
        <v>42</v>
      </c>
      <c r="B2266" s="4">
        <v>42109</v>
      </c>
      <c r="C2266" s="6" t="s">
        <v>2293</v>
      </c>
      <c r="D2266" s="6" t="s">
        <v>1400</v>
      </c>
      <c r="E2266" t="s">
        <v>4331</v>
      </c>
      <c r="F2266" s="6">
        <v>395578985.85751402</v>
      </c>
      <c r="G2266">
        <f t="shared" si="85"/>
        <v>42109</v>
      </c>
      <c r="H2266">
        <f t="shared" si="86"/>
        <v>42055</v>
      </c>
      <c r="J2266" s="4"/>
    </row>
    <row r="2267" spans="1:10" x14ac:dyDescent="0.3">
      <c r="A2267" s="4">
        <v>42</v>
      </c>
      <c r="B2267" s="4">
        <v>42111</v>
      </c>
      <c r="C2267" s="6" t="s">
        <v>2293</v>
      </c>
      <c r="D2267" s="6" t="s">
        <v>793</v>
      </c>
      <c r="E2267" t="s">
        <v>4331</v>
      </c>
      <c r="F2267" s="6">
        <v>955262655.18906295</v>
      </c>
      <c r="G2267">
        <f t="shared" si="85"/>
        <v>42111</v>
      </c>
      <c r="H2267">
        <f t="shared" si="86"/>
        <v>42055</v>
      </c>
      <c r="J2267" s="4"/>
    </row>
    <row r="2268" spans="1:10" x14ac:dyDescent="0.3">
      <c r="A2268" s="4">
        <v>42</v>
      </c>
      <c r="B2268" s="4">
        <v>42113</v>
      </c>
      <c r="C2268" s="6" t="s">
        <v>2293</v>
      </c>
      <c r="D2268" s="6" t="s">
        <v>545</v>
      </c>
      <c r="E2268" t="s">
        <v>4331</v>
      </c>
      <c r="F2268" s="6">
        <v>75394874.631800801</v>
      </c>
      <c r="G2268">
        <f t="shared" si="85"/>
        <v>42113</v>
      </c>
      <c r="H2268">
        <f t="shared" si="86"/>
        <v>42055</v>
      </c>
      <c r="J2268" s="4"/>
    </row>
    <row r="2269" spans="1:10" x14ac:dyDescent="0.3">
      <c r="A2269" s="4">
        <v>42</v>
      </c>
      <c r="B2269" s="4">
        <v>42115</v>
      </c>
      <c r="C2269" s="6" t="s">
        <v>2293</v>
      </c>
      <c r="D2269" s="6" t="s">
        <v>1401</v>
      </c>
      <c r="E2269" t="s">
        <v>4331</v>
      </c>
      <c r="F2269" s="6">
        <v>555716491.70573401</v>
      </c>
      <c r="G2269">
        <f t="shared" si="85"/>
        <v>42115</v>
      </c>
      <c r="H2269">
        <f t="shared" si="86"/>
        <v>42055</v>
      </c>
      <c r="J2269" s="4"/>
    </row>
    <row r="2270" spans="1:10" x14ac:dyDescent="0.3">
      <c r="A2270" s="4">
        <v>42</v>
      </c>
      <c r="B2270" s="4">
        <v>42117</v>
      </c>
      <c r="C2270" s="6" t="s">
        <v>2293</v>
      </c>
      <c r="D2270" s="6" t="s">
        <v>1177</v>
      </c>
      <c r="E2270" t="s">
        <v>4331</v>
      </c>
      <c r="F2270" s="6">
        <v>509512033.17822099</v>
      </c>
      <c r="G2270">
        <f t="shared" si="85"/>
        <v>42117</v>
      </c>
      <c r="H2270">
        <f t="shared" si="86"/>
        <v>42055</v>
      </c>
      <c r="J2270" s="4"/>
    </row>
    <row r="2271" spans="1:10" x14ac:dyDescent="0.3">
      <c r="A2271" s="4">
        <v>42</v>
      </c>
      <c r="B2271" s="4">
        <v>42119</v>
      </c>
      <c r="C2271" s="6" t="s">
        <v>2293</v>
      </c>
      <c r="D2271" s="6" t="s">
        <v>141</v>
      </c>
      <c r="E2271" t="s">
        <v>4331</v>
      </c>
      <c r="F2271" s="6">
        <v>472963842.45973098</v>
      </c>
      <c r="G2271">
        <f t="shared" si="85"/>
        <v>42119</v>
      </c>
      <c r="H2271">
        <f t="shared" si="86"/>
        <v>42055</v>
      </c>
      <c r="J2271" s="4"/>
    </row>
    <row r="2272" spans="1:10" x14ac:dyDescent="0.3">
      <c r="A2272" s="4">
        <v>42</v>
      </c>
      <c r="B2272" s="4">
        <v>42121</v>
      </c>
      <c r="C2272" s="6" t="s">
        <v>2293</v>
      </c>
      <c r="D2272" s="6" t="s">
        <v>1402</v>
      </c>
      <c r="E2272" t="s">
        <v>4333</v>
      </c>
      <c r="F2272" s="6">
        <v>543803386.96422505</v>
      </c>
      <c r="G2272">
        <f t="shared" si="85"/>
        <v>42121</v>
      </c>
      <c r="H2272">
        <f t="shared" si="86"/>
        <v>42039</v>
      </c>
      <c r="J2272" s="4"/>
    </row>
    <row r="2273" spans="1:10" x14ac:dyDescent="0.3">
      <c r="A2273" s="4">
        <v>42</v>
      </c>
      <c r="B2273" s="4">
        <v>42123</v>
      </c>
      <c r="C2273" s="6" t="s">
        <v>2293</v>
      </c>
      <c r="D2273" s="6" t="s">
        <v>418</v>
      </c>
      <c r="E2273" t="s">
        <v>4332</v>
      </c>
      <c r="F2273" s="6">
        <v>320056858.94899303</v>
      </c>
      <c r="G2273">
        <f t="shared" si="85"/>
        <v>42123</v>
      </c>
      <c r="H2273">
        <f t="shared" si="86"/>
        <v>42073</v>
      </c>
      <c r="J2273" s="4"/>
    </row>
    <row r="2274" spans="1:10" x14ac:dyDescent="0.3">
      <c r="A2274" s="4">
        <v>42</v>
      </c>
      <c r="B2274" s="4">
        <v>42125</v>
      </c>
      <c r="C2274" s="6" t="s">
        <v>2293</v>
      </c>
      <c r="D2274" s="6" t="s">
        <v>71</v>
      </c>
      <c r="E2274" t="s">
        <v>4481</v>
      </c>
      <c r="F2274" s="6">
        <v>2226401563.0568199</v>
      </c>
      <c r="G2274">
        <f t="shared" si="85"/>
        <v>42125</v>
      </c>
      <c r="H2274">
        <f t="shared" si="86"/>
        <v>42129</v>
      </c>
      <c r="J2274" s="4"/>
    </row>
    <row r="2275" spans="1:10" x14ac:dyDescent="0.3">
      <c r="A2275" s="4">
        <v>42</v>
      </c>
      <c r="B2275" s="4">
        <v>42127</v>
      </c>
      <c r="C2275" s="6" t="s">
        <v>2293</v>
      </c>
      <c r="D2275" s="6" t="s">
        <v>419</v>
      </c>
      <c r="E2275" t="s">
        <v>4331</v>
      </c>
      <c r="F2275" s="6">
        <v>414265173.564533</v>
      </c>
      <c r="G2275">
        <f t="shared" si="85"/>
        <v>42127</v>
      </c>
      <c r="H2275">
        <f t="shared" si="86"/>
        <v>42055</v>
      </c>
      <c r="J2275" s="4"/>
    </row>
    <row r="2276" spans="1:10" x14ac:dyDescent="0.3">
      <c r="A2276" s="4">
        <v>42</v>
      </c>
      <c r="B2276" s="4">
        <v>42129</v>
      </c>
      <c r="C2276" s="6" t="s">
        <v>2293</v>
      </c>
      <c r="D2276" s="6" t="s">
        <v>1403</v>
      </c>
      <c r="E2276" t="s">
        <v>4481</v>
      </c>
      <c r="F2276" s="6">
        <v>3274508337.87744</v>
      </c>
      <c r="G2276">
        <f t="shared" si="85"/>
        <v>42129</v>
      </c>
      <c r="H2276">
        <f t="shared" si="86"/>
        <v>42129</v>
      </c>
      <c r="J2276" s="4"/>
    </row>
    <row r="2277" spans="1:10" x14ac:dyDescent="0.3">
      <c r="A2277" s="4">
        <v>42</v>
      </c>
      <c r="B2277" s="4">
        <v>42131</v>
      </c>
      <c r="C2277" s="6" t="s">
        <v>2293</v>
      </c>
      <c r="D2277" s="6" t="s">
        <v>1181</v>
      </c>
      <c r="E2277" t="s">
        <v>4331</v>
      </c>
      <c r="F2277" s="6">
        <v>279169777.625247</v>
      </c>
      <c r="G2277">
        <f t="shared" si="85"/>
        <v>42131</v>
      </c>
      <c r="H2277">
        <f t="shared" si="86"/>
        <v>42055</v>
      </c>
      <c r="J2277" s="4"/>
    </row>
    <row r="2278" spans="1:10" x14ac:dyDescent="0.3">
      <c r="A2278" s="4">
        <v>42</v>
      </c>
      <c r="B2278" s="4">
        <v>42133</v>
      </c>
      <c r="C2278" s="6" t="s">
        <v>2293</v>
      </c>
      <c r="D2278" s="6" t="s">
        <v>795</v>
      </c>
      <c r="E2278" t="s">
        <v>4482</v>
      </c>
      <c r="F2278" s="6">
        <v>3385127288.1276798</v>
      </c>
      <c r="G2278">
        <f t="shared" si="85"/>
        <v>42133</v>
      </c>
      <c r="H2278">
        <f t="shared" si="86"/>
        <v>42071</v>
      </c>
      <c r="J2278" s="4"/>
    </row>
    <row r="2279" spans="1:10" x14ac:dyDescent="0.3">
      <c r="A2279" s="4">
        <v>44</v>
      </c>
      <c r="B2279" s="4">
        <v>44001</v>
      </c>
      <c r="C2279" s="6" t="s">
        <v>2294</v>
      </c>
      <c r="D2279" s="6" t="s">
        <v>815</v>
      </c>
      <c r="E2279" t="s">
        <v>4489</v>
      </c>
      <c r="F2279" s="6">
        <v>221853180.13471001</v>
      </c>
      <c r="G2279">
        <f t="shared" si="85"/>
        <v>44001</v>
      </c>
      <c r="H2279">
        <f t="shared" si="86"/>
        <v>44001</v>
      </c>
      <c r="J2279" s="4"/>
    </row>
    <row r="2280" spans="1:10" x14ac:dyDescent="0.3">
      <c r="A2280" s="4">
        <v>44</v>
      </c>
      <c r="B2280" s="4">
        <v>44003</v>
      </c>
      <c r="C2280" s="6" t="s">
        <v>2294</v>
      </c>
      <c r="D2280" s="6" t="s">
        <v>265</v>
      </c>
      <c r="E2280" t="s">
        <v>4490</v>
      </c>
      <c r="F2280" s="6">
        <v>1470863911.4489</v>
      </c>
      <c r="G2280">
        <f t="shared" si="85"/>
        <v>44003</v>
      </c>
      <c r="H2280">
        <f t="shared" si="86"/>
        <v>44007</v>
      </c>
      <c r="J2280" s="4"/>
    </row>
    <row r="2281" spans="1:10" x14ac:dyDescent="0.3">
      <c r="A2281" s="4">
        <v>44</v>
      </c>
      <c r="B2281" s="4">
        <v>44005</v>
      </c>
      <c r="C2281" s="6" t="s">
        <v>2294</v>
      </c>
      <c r="D2281" s="6" t="s">
        <v>1404</v>
      </c>
      <c r="E2281" t="s">
        <v>4490</v>
      </c>
      <c r="F2281" s="6">
        <v>503237730.356502</v>
      </c>
      <c r="G2281">
        <f t="shared" si="85"/>
        <v>44005</v>
      </c>
      <c r="H2281">
        <f t="shared" si="86"/>
        <v>44007</v>
      </c>
      <c r="J2281" s="4"/>
    </row>
    <row r="2282" spans="1:10" x14ac:dyDescent="0.3">
      <c r="A2282" s="4">
        <v>44</v>
      </c>
      <c r="B2282" s="4">
        <v>44007</v>
      </c>
      <c r="C2282" s="6" t="s">
        <v>2294</v>
      </c>
      <c r="D2282" s="6" t="s">
        <v>1405</v>
      </c>
      <c r="E2282" t="s">
        <v>4490</v>
      </c>
      <c r="F2282" s="6">
        <v>4499534149.0932102</v>
      </c>
      <c r="G2282">
        <f t="shared" si="85"/>
        <v>44007</v>
      </c>
      <c r="H2282">
        <f t="shared" si="86"/>
        <v>44007</v>
      </c>
      <c r="J2282" s="4"/>
    </row>
    <row r="2283" spans="1:10" x14ac:dyDescent="0.3">
      <c r="A2283" s="4">
        <v>44</v>
      </c>
      <c r="B2283" s="4">
        <v>44009</v>
      </c>
      <c r="C2283" s="6" t="s">
        <v>2294</v>
      </c>
      <c r="D2283" s="6" t="s">
        <v>71</v>
      </c>
      <c r="E2283" t="s">
        <v>4490</v>
      </c>
      <c r="F2283" s="6">
        <v>1005205919.55721</v>
      </c>
      <c r="G2283">
        <f t="shared" si="85"/>
        <v>44009</v>
      </c>
      <c r="H2283">
        <f t="shared" si="86"/>
        <v>44007</v>
      </c>
      <c r="J2283" s="4"/>
    </row>
    <row r="2284" spans="1:10" x14ac:dyDescent="0.3">
      <c r="A2284" s="4">
        <v>45</v>
      </c>
      <c r="B2284" s="4">
        <v>45001</v>
      </c>
      <c r="C2284" s="6" t="s">
        <v>2295</v>
      </c>
      <c r="D2284" s="6" t="s">
        <v>1406</v>
      </c>
      <c r="E2284" t="s">
        <v>4334</v>
      </c>
      <c r="F2284" s="6">
        <v>218721797.78049299</v>
      </c>
      <c r="G2284">
        <f t="shared" si="85"/>
        <v>45001</v>
      </c>
      <c r="H2284">
        <f t="shared" si="86"/>
        <v>45059</v>
      </c>
      <c r="J2284" s="4"/>
    </row>
    <row r="2285" spans="1:10" x14ac:dyDescent="0.3">
      <c r="A2285" s="4">
        <v>45</v>
      </c>
      <c r="B2285" s="4">
        <v>45003</v>
      </c>
      <c r="C2285" s="6" t="s">
        <v>2295</v>
      </c>
      <c r="D2285" s="6" t="s">
        <v>1407</v>
      </c>
      <c r="E2285" t="s">
        <v>4335</v>
      </c>
      <c r="F2285" s="6">
        <v>1889922125.04268</v>
      </c>
      <c r="G2285">
        <f t="shared" si="85"/>
        <v>45003</v>
      </c>
      <c r="H2285">
        <f t="shared" si="86"/>
        <v>45045</v>
      </c>
      <c r="J2285" s="4"/>
    </row>
    <row r="2286" spans="1:10" x14ac:dyDescent="0.3">
      <c r="A2286" s="4">
        <v>45</v>
      </c>
      <c r="B2286" s="4">
        <v>45005</v>
      </c>
      <c r="C2286" s="6" t="s">
        <v>2295</v>
      </c>
      <c r="D2286" s="6" t="s">
        <v>1408</v>
      </c>
      <c r="E2286" t="s">
        <v>4334</v>
      </c>
      <c r="F2286" s="6">
        <v>109778819.26504301</v>
      </c>
      <c r="G2286">
        <f t="shared" si="85"/>
        <v>45005</v>
      </c>
      <c r="H2286">
        <f t="shared" si="86"/>
        <v>45059</v>
      </c>
      <c r="J2286" s="4"/>
    </row>
    <row r="2287" spans="1:10" x14ac:dyDescent="0.3">
      <c r="A2287" s="4">
        <v>45</v>
      </c>
      <c r="B2287" s="4">
        <v>45007</v>
      </c>
      <c r="C2287" s="6" t="s">
        <v>2295</v>
      </c>
      <c r="D2287" s="6" t="s">
        <v>600</v>
      </c>
      <c r="E2287" t="s">
        <v>4335</v>
      </c>
      <c r="F2287" s="6">
        <v>2214770718.3060498</v>
      </c>
      <c r="G2287">
        <f t="shared" si="85"/>
        <v>45007</v>
      </c>
      <c r="H2287">
        <f t="shared" si="86"/>
        <v>45045</v>
      </c>
      <c r="J2287" s="4"/>
    </row>
    <row r="2288" spans="1:10" x14ac:dyDescent="0.3">
      <c r="A2288" s="4">
        <v>45</v>
      </c>
      <c r="B2288" s="4">
        <v>45009</v>
      </c>
      <c r="C2288" s="6" t="s">
        <v>2295</v>
      </c>
      <c r="D2288" s="6" t="s">
        <v>1409</v>
      </c>
      <c r="E2288" t="s">
        <v>4334</v>
      </c>
      <c r="F2288" s="6">
        <v>157126354.050843</v>
      </c>
      <c r="G2288">
        <f t="shared" si="85"/>
        <v>45009</v>
      </c>
      <c r="H2288">
        <f t="shared" si="86"/>
        <v>45059</v>
      </c>
      <c r="J2288" s="4"/>
    </row>
    <row r="2289" spans="1:10" x14ac:dyDescent="0.3">
      <c r="A2289" s="4">
        <v>45</v>
      </c>
      <c r="B2289" s="4">
        <v>45011</v>
      </c>
      <c r="C2289" s="6" t="s">
        <v>2295</v>
      </c>
      <c r="D2289" s="6" t="s">
        <v>1410</v>
      </c>
      <c r="E2289" t="s">
        <v>4334</v>
      </c>
      <c r="F2289" s="6">
        <v>218726076.02387699</v>
      </c>
      <c r="G2289">
        <f t="shared" si="85"/>
        <v>45011</v>
      </c>
      <c r="H2289">
        <f t="shared" si="86"/>
        <v>45059</v>
      </c>
      <c r="J2289" s="4"/>
    </row>
    <row r="2290" spans="1:10" x14ac:dyDescent="0.3">
      <c r="A2290" s="4">
        <v>45</v>
      </c>
      <c r="B2290" s="4">
        <v>45013</v>
      </c>
      <c r="C2290" s="6" t="s">
        <v>2295</v>
      </c>
      <c r="D2290" s="6" t="s">
        <v>1188</v>
      </c>
      <c r="E2290" t="s">
        <v>4491</v>
      </c>
      <c r="F2290" s="6">
        <v>1435238567.63434</v>
      </c>
      <c r="G2290">
        <f t="shared" si="85"/>
        <v>45013</v>
      </c>
      <c r="H2290">
        <f t="shared" si="86"/>
        <v>45079</v>
      </c>
      <c r="J2290" s="4"/>
    </row>
    <row r="2291" spans="1:10" x14ac:dyDescent="0.3">
      <c r="A2291" s="4">
        <v>45</v>
      </c>
      <c r="B2291" s="4">
        <v>45015</v>
      </c>
      <c r="C2291" s="6" t="s">
        <v>2295</v>
      </c>
      <c r="D2291" s="6" t="s">
        <v>1411</v>
      </c>
      <c r="E2291" t="s">
        <v>4491</v>
      </c>
      <c r="F2291" s="6">
        <v>1879446607.72277</v>
      </c>
      <c r="G2291">
        <f t="shared" si="85"/>
        <v>45015</v>
      </c>
      <c r="H2291">
        <f t="shared" si="86"/>
        <v>45079</v>
      </c>
      <c r="J2291" s="4"/>
    </row>
    <row r="2292" spans="1:10" x14ac:dyDescent="0.3">
      <c r="A2292" s="4">
        <v>45</v>
      </c>
      <c r="B2292" s="4">
        <v>45017</v>
      </c>
      <c r="C2292" s="6" t="s">
        <v>2295</v>
      </c>
      <c r="D2292" s="6" t="s">
        <v>14</v>
      </c>
      <c r="E2292" t="s">
        <v>4334</v>
      </c>
      <c r="F2292" s="6">
        <v>565935289.12699699</v>
      </c>
      <c r="G2292">
        <f t="shared" si="85"/>
        <v>45017</v>
      </c>
      <c r="H2292">
        <f t="shared" si="86"/>
        <v>45059</v>
      </c>
      <c r="J2292" s="4"/>
    </row>
    <row r="2293" spans="1:10" x14ac:dyDescent="0.3">
      <c r="A2293" s="4">
        <v>45</v>
      </c>
      <c r="B2293" s="4">
        <v>45019</v>
      </c>
      <c r="C2293" s="6" t="s">
        <v>2295</v>
      </c>
      <c r="D2293" s="6" t="s">
        <v>1412</v>
      </c>
      <c r="E2293" t="s">
        <v>4491</v>
      </c>
      <c r="F2293" s="6">
        <v>3926525751.30827</v>
      </c>
      <c r="G2293">
        <f t="shared" si="85"/>
        <v>45019</v>
      </c>
      <c r="H2293">
        <f t="shared" si="86"/>
        <v>45079</v>
      </c>
      <c r="J2293" s="4"/>
    </row>
    <row r="2294" spans="1:10" x14ac:dyDescent="0.3">
      <c r="A2294" s="4">
        <v>45</v>
      </c>
      <c r="B2294" s="4">
        <v>45021</v>
      </c>
      <c r="C2294" s="6" t="s">
        <v>2295</v>
      </c>
      <c r="D2294" s="6" t="s">
        <v>16</v>
      </c>
      <c r="E2294" t="s">
        <v>4334</v>
      </c>
      <c r="F2294" s="6">
        <v>864739806.25772405</v>
      </c>
      <c r="G2294">
        <f t="shared" si="85"/>
        <v>45021</v>
      </c>
      <c r="H2294">
        <f t="shared" si="86"/>
        <v>45059</v>
      </c>
      <c r="J2294" s="4"/>
    </row>
    <row r="2295" spans="1:10" x14ac:dyDescent="0.3">
      <c r="A2295" s="4">
        <v>45</v>
      </c>
      <c r="B2295" s="4">
        <v>45023</v>
      </c>
      <c r="C2295" s="6" t="s">
        <v>2295</v>
      </c>
      <c r="D2295" s="6" t="s">
        <v>1380</v>
      </c>
      <c r="E2295" t="s">
        <v>4334</v>
      </c>
      <c r="F2295" s="6">
        <v>641225845.96995997</v>
      </c>
      <c r="G2295">
        <f t="shared" si="85"/>
        <v>45023</v>
      </c>
      <c r="H2295">
        <f t="shared" si="86"/>
        <v>45059</v>
      </c>
      <c r="J2295" s="4"/>
    </row>
    <row r="2296" spans="1:10" x14ac:dyDescent="0.3">
      <c r="A2296" s="4">
        <v>45</v>
      </c>
      <c r="B2296" s="4">
        <v>45025</v>
      </c>
      <c r="C2296" s="6" t="s">
        <v>2295</v>
      </c>
      <c r="D2296" s="6" t="s">
        <v>1413</v>
      </c>
      <c r="E2296" t="s">
        <v>4334</v>
      </c>
      <c r="F2296" s="6">
        <v>485718845.28025198</v>
      </c>
      <c r="G2296">
        <f t="shared" si="85"/>
        <v>45025</v>
      </c>
      <c r="H2296">
        <f t="shared" si="86"/>
        <v>45059</v>
      </c>
      <c r="J2296" s="4"/>
    </row>
    <row r="2297" spans="1:10" x14ac:dyDescent="0.3">
      <c r="A2297" s="4">
        <v>45</v>
      </c>
      <c r="B2297" s="4">
        <v>45027</v>
      </c>
      <c r="C2297" s="6" t="s">
        <v>2295</v>
      </c>
      <c r="D2297" s="6" t="s">
        <v>1414</v>
      </c>
      <c r="E2297" t="s">
        <v>4335</v>
      </c>
      <c r="F2297" s="6">
        <v>677531085.12729502</v>
      </c>
      <c r="G2297">
        <f t="shared" si="85"/>
        <v>45027</v>
      </c>
      <c r="H2297">
        <f t="shared" si="86"/>
        <v>45045</v>
      </c>
      <c r="J2297" s="4"/>
    </row>
    <row r="2298" spans="1:10" x14ac:dyDescent="0.3">
      <c r="A2298" s="4">
        <v>45</v>
      </c>
      <c r="B2298" s="4">
        <v>45029</v>
      </c>
      <c r="C2298" s="6" t="s">
        <v>2295</v>
      </c>
      <c r="D2298" s="6" t="s">
        <v>1415</v>
      </c>
      <c r="E2298" t="s">
        <v>4335</v>
      </c>
      <c r="F2298" s="6">
        <v>923739117.56737304</v>
      </c>
      <c r="G2298">
        <f t="shared" si="85"/>
        <v>45029</v>
      </c>
      <c r="H2298">
        <f t="shared" si="86"/>
        <v>45045</v>
      </c>
      <c r="J2298" s="4"/>
    </row>
    <row r="2299" spans="1:10" x14ac:dyDescent="0.3">
      <c r="A2299" s="4">
        <v>45</v>
      </c>
      <c r="B2299" s="4">
        <v>45031</v>
      </c>
      <c r="C2299" s="6" t="s">
        <v>2295</v>
      </c>
      <c r="D2299" s="6" t="s">
        <v>1416</v>
      </c>
      <c r="E2299" t="s">
        <v>4335</v>
      </c>
      <c r="F2299" s="6">
        <v>793971235.15695906</v>
      </c>
      <c r="G2299">
        <f t="shared" si="85"/>
        <v>45031</v>
      </c>
      <c r="H2299">
        <f t="shared" si="86"/>
        <v>45045</v>
      </c>
      <c r="J2299" s="4"/>
    </row>
    <row r="2300" spans="1:10" x14ac:dyDescent="0.3">
      <c r="A2300" s="4">
        <v>45</v>
      </c>
      <c r="B2300" s="4">
        <v>45033</v>
      </c>
      <c r="C2300" s="6" t="s">
        <v>2295</v>
      </c>
      <c r="D2300" s="6" t="s">
        <v>1417</v>
      </c>
      <c r="E2300" t="s">
        <v>4334</v>
      </c>
      <c r="F2300" s="6">
        <v>624113128.51625395</v>
      </c>
      <c r="G2300">
        <f t="shared" si="85"/>
        <v>45033</v>
      </c>
      <c r="H2300">
        <f t="shared" si="86"/>
        <v>45059</v>
      </c>
      <c r="J2300" s="4"/>
    </row>
    <row r="2301" spans="1:10" x14ac:dyDescent="0.3">
      <c r="A2301" s="4">
        <v>45</v>
      </c>
      <c r="B2301" s="4">
        <v>45035</v>
      </c>
      <c r="C2301" s="6" t="s">
        <v>2295</v>
      </c>
      <c r="D2301" s="6" t="s">
        <v>803</v>
      </c>
      <c r="E2301" t="s">
        <v>4491</v>
      </c>
      <c r="F2301" s="6">
        <v>1315184823.5355101</v>
      </c>
      <c r="G2301">
        <f t="shared" si="85"/>
        <v>45035</v>
      </c>
      <c r="H2301">
        <f t="shared" si="86"/>
        <v>45079</v>
      </c>
      <c r="J2301" s="4"/>
    </row>
    <row r="2302" spans="1:10" x14ac:dyDescent="0.3">
      <c r="A2302" s="4">
        <v>45</v>
      </c>
      <c r="B2302" s="4">
        <v>45037</v>
      </c>
      <c r="C2302" s="6" t="s">
        <v>2295</v>
      </c>
      <c r="D2302" s="6" t="s">
        <v>1418</v>
      </c>
      <c r="E2302" t="s">
        <v>4335</v>
      </c>
      <c r="F2302" s="6">
        <v>216649383.253804</v>
      </c>
      <c r="G2302">
        <f t="shared" si="85"/>
        <v>45037</v>
      </c>
      <c r="H2302">
        <f t="shared" si="86"/>
        <v>45045</v>
      </c>
      <c r="J2302" s="4"/>
    </row>
    <row r="2303" spans="1:10" x14ac:dyDescent="0.3">
      <c r="A2303" s="4">
        <v>45</v>
      </c>
      <c r="B2303" s="4">
        <v>45039</v>
      </c>
      <c r="C2303" s="6" t="s">
        <v>2295</v>
      </c>
      <c r="D2303" s="6" t="s">
        <v>257</v>
      </c>
      <c r="E2303" t="s">
        <v>4334</v>
      </c>
      <c r="F2303" s="6">
        <v>572310568.43316197</v>
      </c>
      <c r="G2303">
        <f t="shared" si="85"/>
        <v>45039</v>
      </c>
      <c r="H2303">
        <f t="shared" si="86"/>
        <v>45059</v>
      </c>
      <c r="J2303" s="4"/>
    </row>
    <row r="2304" spans="1:10" x14ac:dyDescent="0.3">
      <c r="A2304" s="4">
        <v>45</v>
      </c>
      <c r="B2304" s="4">
        <v>45041</v>
      </c>
      <c r="C2304" s="6" t="s">
        <v>2295</v>
      </c>
      <c r="D2304" s="6" t="s">
        <v>1419</v>
      </c>
      <c r="E2304" t="s">
        <v>4335</v>
      </c>
      <c r="F2304" s="6">
        <v>1709660463.1582601</v>
      </c>
      <c r="G2304">
        <f t="shared" si="85"/>
        <v>45041</v>
      </c>
      <c r="H2304">
        <f t="shared" si="86"/>
        <v>45045</v>
      </c>
      <c r="J2304" s="4"/>
    </row>
    <row r="2305" spans="1:10" x14ac:dyDescent="0.3">
      <c r="A2305" s="4">
        <v>45</v>
      </c>
      <c r="B2305" s="4">
        <v>45043</v>
      </c>
      <c r="C2305" s="6" t="s">
        <v>2295</v>
      </c>
      <c r="D2305" s="6" t="s">
        <v>1420</v>
      </c>
      <c r="E2305" t="s">
        <v>4335</v>
      </c>
      <c r="F2305" s="6">
        <v>777798273.78033996</v>
      </c>
      <c r="G2305">
        <f t="shared" si="85"/>
        <v>45043</v>
      </c>
      <c r="H2305">
        <f t="shared" si="86"/>
        <v>45045</v>
      </c>
      <c r="J2305" s="4"/>
    </row>
    <row r="2306" spans="1:10" x14ac:dyDescent="0.3">
      <c r="A2306" s="4">
        <v>45</v>
      </c>
      <c r="B2306" s="4">
        <v>45045</v>
      </c>
      <c r="C2306" s="6" t="s">
        <v>2295</v>
      </c>
      <c r="D2306" s="6" t="s">
        <v>1421</v>
      </c>
      <c r="E2306" t="s">
        <v>4335</v>
      </c>
      <c r="F2306" s="6">
        <v>4298377200.3699198</v>
      </c>
      <c r="G2306">
        <f t="shared" ref="G2306:G2369" si="87">B2306</f>
        <v>45045</v>
      </c>
      <c r="H2306">
        <f t="shared" si="86"/>
        <v>45045</v>
      </c>
      <c r="J2306" s="4"/>
    </row>
    <row r="2307" spans="1:10" x14ac:dyDescent="0.3">
      <c r="A2307" s="4">
        <v>45</v>
      </c>
      <c r="B2307" s="4">
        <v>45047</v>
      </c>
      <c r="C2307" s="6" t="s">
        <v>2295</v>
      </c>
      <c r="D2307" s="6" t="s">
        <v>620</v>
      </c>
      <c r="E2307" t="s">
        <v>4334</v>
      </c>
      <c r="F2307" s="6">
        <v>593667112.95457602</v>
      </c>
      <c r="G2307">
        <f t="shared" si="87"/>
        <v>45047</v>
      </c>
      <c r="H2307">
        <f t="shared" ref="H2307:H2370" si="88">VLOOKUP(E2307,$M$1:$O$412,3,FALSE)</f>
        <v>45059</v>
      </c>
      <c r="J2307" s="4"/>
    </row>
    <row r="2308" spans="1:10" x14ac:dyDescent="0.3">
      <c r="A2308" s="4">
        <v>45</v>
      </c>
      <c r="B2308" s="4">
        <v>45049</v>
      </c>
      <c r="C2308" s="6" t="s">
        <v>2295</v>
      </c>
      <c r="D2308" s="6" t="s">
        <v>1422</v>
      </c>
      <c r="E2308" t="s">
        <v>4334</v>
      </c>
      <c r="F2308" s="6">
        <v>308143815.71824902</v>
      </c>
      <c r="G2308">
        <f t="shared" si="87"/>
        <v>45049</v>
      </c>
      <c r="H2308">
        <f t="shared" si="88"/>
        <v>45059</v>
      </c>
      <c r="J2308" s="4"/>
    </row>
    <row r="2309" spans="1:10" x14ac:dyDescent="0.3">
      <c r="A2309" s="4">
        <v>45</v>
      </c>
      <c r="B2309" s="4">
        <v>45051</v>
      </c>
      <c r="C2309" s="6" t="s">
        <v>2295</v>
      </c>
      <c r="D2309" s="6" t="s">
        <v>1423</v>
      </c>
      <c r="E2309" t="s">
        <v>4491</v>
      </c>
      <c r="F2309" s="6">
        <v>3017971097.43011</v>
      </c>
      <c r="G2309">
        <f t="shared" si="87"/>
        <v>45051</v>
      </c>
      <c r="H2309">
        <f t="shared" si="88"/>
        <v>45079</v>
      </c>
      <c r="J2309" s="4"/>
    </row>
    <row r="2310" spans="1:10" x14ac:dyDescent="0.3">
      <c r="A2310" s="4">
        <v>45</v>
      </c>
      <c r="B2310" s="4">
        <v>45053</v>
      </c>
      <c r="C2310" s="6" t="s">
        <v>2295</v>
      </c>
      <c r="D2310" s="6" t="s">
        <v>375</v>
      </c>
      <c r="E2310" t="s">
        <v>4335</v>
      </c>
      <c r="F2310" s="6">
        <v>1059555594.17383</v>
      </c>
      <c r="G2310">
        <f t="shared" si="87"/>
        <v>45053</v>
      </c>
      <c r="H2310">
        <f t="shared" si="88"/>
        <v>45045</v>
      </c>
      <c r="J2310" s="4"/>
    </row>
    <row r="2311" spans="1:10" x14ac:dyDescent="0.3">
      <c r="A2311" s="4">
        <v>45</v>
      </c>
      <c r="B2311" s="4">
        <v>45055</v>
      </c>
      <c r="C2311" s="6" t="s">
        <v>2295</v>
      </c>
      <c r="D2311" s="6" t="s">
        <v>1424</v>
      </c>
      <c r="E2311" t="s">
        <v>4335</v>
      </c>
      <c r="F2311" s="6">
        <v>844710534.54732394</v>
      </c>
      <c r="G2311">
        <f t="shared" si="87"/>
        <v>45055</v>
      </c>
      <c r="H2311">
        <f t="shared" si="88"/>
        <v>45045</v>
      </c>
      <c r="J2311" s="4"/>
    </row>
    <row r="2312" spans="1:10" x14ac:dyDescent="0.3">
      <c r="A2312" s="4">
        <v>45</v>
      </c>
      <c r="B2312" s="4">
        <v>45057</v>
      </c>
      <c r="C2312" s="6" t="s">
        <v>2295</v>
      </c>
      <c r="D2312" s="6" t="s">
        <v>1084</v>
      </c>
      <c r="E2312" t="s">
        <v>4335</v>
      </c>
      <c r="F2312" s="6">
        <v>718685069.76633298</v>
      </c>
      <c r="G2312">
        <f t="shared" si="87"/>
        <v>45057</v>
      </c>
      <c r="H2312">
        <f t="shared" si="88"/>
        <v>45045</v>
      </c>
      <c r="J2312" s="4"/>
    </row>
    <row r="2313" spans="1:10" x14ac:dyDescent="0.3">
      <c r="A2313" s="4">
        <v>45</v>
      </c>
      <c r="B2313" s="4">
        <v>45059</v>
      </c>
      <c r="C2313" s="6" t="s">
        <v>2295</v>
      </c>
      <c r="D2313" s="6" t="s">
        <v>380</v>
      </c>
      <c r="E2313" t="s">
        <v>4334</v>
      </c>
      <c r="F2313" s="6">
        <v>964186234.20714903</v>
      </c>
      <c r="G2313">
        <f t="shared" si="87"/>
        <v>45059</v>
      </c>
      <c r="H2313">
        <f t="shared" si="88"/>
        <v>45059</v>
      </c>
      <c r="J2313" s="4"/>
    </row>
    <row r="2314" spans="1:10" x14ac:dyDescent="0.3">
      <c r="A2314" s="4">
        <v>45</v>
      </c>
      <c r="B2314" s="4">
        <v>45061</v>
      </c>
      <c r="C2314" s="6" t="s">
        <v>2295</v>
      </c>
      <c r="D2314" s="6" t="s">
        <v>47</v>
      </c>
      <c r="E2314" t="s">
        <v>4334</v>
      </c>
      <c r="F2314" s="6">
        <v>380030270.09202403</v>
      </c>
      <c r="G2314">
        <f t="shared" si="87"/>
        <v>45061</v>
      </c>
      <c r="H2314">
        <f t="shared" si="88"/>
        <v>45059</v>
      </c>
      <c r="J2314" s="4"/>
    </row>
    <row r="2315" spans="1:10" x14ac:dyDescent="0.3">
      <c r="A2315" s="4">
        <v>45</v>
      </c>
      <c r="B2315" s="4">
        <v>45063</v>
      </c>
      <c r="C2315" s="6" t="s">
        <v>2295</v>
      </c>
      <c r="D2315" s="6" t="s">
        <v>1425</v>
      </c>
      <c r="E2315" t="s">
        <v>4335</v>
      </c>
      <c r="F2315" s="6">
        <v>3126285822.1433101</v>
      </c>
      <c r="G2315">
        <f t="shared" si="87"/>
        <v>45063</v>
      </c>
      <c r="H2315">
        <f t="shared" si="88"/>
        <v>45045</v>
      </c>
      <c r="J2315" s="4"/>
    </row>
    <row r="2316" spans="1:10" x14ac:dyDescent="0.3">
      <c r="A2316" s="4">
        <v>45</v>
      </c>
      <c r="B2316" s="4">
        <v>45065</v>
      </c>
      <c r="C2316" s="6" t="s">
        <v>2295</v>
      </c>
      <c r="D2316" s="6" t="s">
        <v>1426</v>
      </c>
      <c r="E2316" t="s">
        <v>4334</v>
      </c>
      <c r="F2316" s="6">
        <v>119184596.87880801</v>
      </c>
      <c r="G2316">
        <f t="shared" si="87"/>
        <v>45065</v>
      </c>
      <c r="H2316">
        <f t="shared" si="88"/>
        <v>45059</v>
      </c>
      <c r="J2316" s="4"/>
    </row>
    <row r="2317" spans="1:10" x14ac:dyDescent="0.3">
      <c r="A2317" s="4">
        <v>45</v>
      </c>
      <c r="B2317" s="4">
        <v>45067</v>
      </c>
      <c r="C2317" s="6" t="s">
        <v>2295</v>
      </c>
      <c r="D2317" s="6" t="s">
        <v>53</v>
      </c>
      <c r="E2317" t="s">
        <v>4334</v>
      </c>
      <c r="F2317" s="6">
        <v>458355154.92586303</v>
      </c>
      <c r="G2317">
        <f t="shared" si="87"/>
        <v>45067</v>
      </c>
      <c r="H2317">
        <f t="shared" si="88"/>
        <v>45059</v>
      </c>
      <c r="J2317" s="4"/>
    </row>
    <row r="2318" spans="1:10" x14ac:dyDescent="0.3">
      <c r="A2318" s="4">
        <v>45</v>
      </c>
      <c r="B2318" s="4">
        <v>45069</v>
      </c>
      <c r="C2318" s="6" t="s">
        <v>2295</v>
      </c>
      <c r="D2318" s="6" t="s">
        <v>1427</v>
      </c>
      <c r="E2318" t="s">
        <v>4334</v>
      </c>
      <c r="F2318" s="6">
        <v>334934096.36414099</v>
      </c>
      <c r="G2318">
        <f t="shared" si="87"/>
        <v>45069</v>
      </c>
      <c r="H2318">
        <f t="shared" si="88"/>
        <v>45059</v>
      </c>
      <c r="J2318" s="4"/>
    </row>
    <row r="2319" spans="1:10" x14ac:dyDescent="0.3">
      <c r="A2319" s="4">
        <v>45</v>
      </c>
      <c r="B2319" s="4">
        <v>45071</v>
      </c>
      <c r="C2319" s="6" t="s">
        <v>2295</v>
      </c>
      <c r="D2319" s="6" t="s">
        <v>1428</v>
      </c>
      <c r="E2319" t="s">
        <v>4334</v>
      </c>
      <c r="F2319" s="6">
        <v>793058715.82870698</v>
      </c>
      <c r="G2319">
        <f t="shared" si="87"/>
        <v>45071</v>
      </c>
      <c r="H2319">
        <f t="shared" si="88"/>
        <v>45059</v>
      </c>
      <c r="J2319" s="4"/>
    </row>
    <row r="2320" spans="1:10" x14ac:dyDescent="0.3">
      <c r="A2320" s="4">
        <v>45</v>
      </c>
      <c r="B2320" s="4">
        <v>45073</v>
      </c>
      <c r="C2320" s="6" t="s">
        <v>2295</v>
      </c>
      <c r="D2320" s="6" t="s">
        <v>389</v>
      </c>
      <c r="E2320" t="s">
        <v>4335</v>
      </c>
      <c r="F2320" s="6">
        <v>753392946.46828794</v>
      </c>
      <c r="G2320">
        <f t="shared" si="87"/>
        <v>45073</v>
      </c>
      <c r="H2320">
        <f t="shared" si="88"/>
        <v>45045</v>
      </c>
      <c r="J2320" s="4"/>
    </row>
    <row r="2321" spans="1:10" x14ac:dyDescent="0.3">
      <c r="A2321" s="4">
        <v>45</v>
      </c>
      <c r="B2321" s="4">
        <v>45075</v>
      </c>
      <c r="C2321" s="6" t="s">
        <v>2295</v>
      </c>
      <c r="D2321" s="6" t="s">
        <v>1429</v>
      </c>
      <c r="E2321" t="s">
        <v>4335</v>
      </c>
      <c r="F2321" s="6">
        <v>1680327829.8489001</v>
      </c>
      <c r="G2321">
        <f t="shared" si="87"/>
        <v>45075</v>
      </c>
      <c r="H2321">
        <f t="shared" si="88"/>
        <v>45045</v>
      </c>
      <c r="J2321" s="4"/>
    </row>
    <row r="2322" spans="1:10" x14ac:dyDescent="0.3">
      <c r="A2322" s="4">
        <v>45</v>
      </c>
      <c r="B2322" s="4">
        <v>45077</v>
      </c>
      <c r="C2322" s="6" t="s">
        <v>2295</v>
      </c>
      <c r="D2322" s="6" t="s">
        <v>60</v>
      </c>
      <c r="E2322" t="s">
        <v>4335</v>
      </c>
      <c r="F2322" s="6">
        <v>933213337.34922504</v>
      </c>
      <c r="G2322">
        <f t="shared" si="87"/>
        <v>45077</v>
      </c>
      <c r="H2322">
        <f t="shared" si="88"/>
        <v>45045</v>
      </c>
      <c r="J2322" s="4"/>
    </row>
    <row r="2323" spans="1:10" x14ac:dyDescent="0.3">
      <c r="A2323" s="4">
        <v>45</v>
      </c>
      <c r="B2323" s="4">
        <v>45079</v>
      </c>
      <c r="C2323" s="6" t="s">
        <v>2295</v>
      </c>
      <c r="D2323" s="6" t="s">
        <v>499</v>
      </c>
      <c r="E2323" t="s">
        <v>4491</v>
      </c>
      <c r="F2323" s="6">
        <v>4050132723.4596601</v>
      </c>
      <c r="G2323">
        <f t="shared" si="87"/>
        <v>45079</v>
      </c>
      <c r="H2323">
        <f t="shared" si="88"/>
        <v>45079</v>
      </c>
      <c r="J2323" s="4"/>
    </row>
    <row r="2324" spans="1:10" x14ac:dyDescent="0.3">
      <c r="A2324" s="4">
        <v>45</v>
      </c>
      <c r="B2324" s="4">
        <v>45081</v>
      </c>
      <c r="C2324" s="6" t="s">
        <v>2295</v>
      </c>
      <c r="D2324" s="6" t="s">
        <v>1430</v>
      </c>
      <c r="E2324" t="s">
        <v>4334</v>
      </c>
      <c r="F2324" s="6">
        <v>237436780.58516201</v>
      </c>
      <c r="G2324">
        <f t="shared" si="87"/>
        <v>45081</v>
      </c>
      <c r="H2324">
        <f t="shared" si="88"/>
        <v>45059</v>
      </c>
      <c r="J2324" s="4"/>
    </row>
    <row r="2325" spans="1:10" x14ac:dyDescent="0.3">
      <c r="A2325" s="4">
        <v>45</v>
      </c>
      <c r="B2325" s="4">
        <v>45083</v>
      </c>
      <c r="C2325" s="6" t="s">
        <v>2295</v>
      </c>
      <c r="D2325" s="6" t="s">
        <v>1431</v>
      </c>
      <c r="E2325" t="s">
        <v>4335</v>
      </c>
      <c r="F2325" s="6">
        <v>3477717670.5430498</v>
      </c>
      <c r="G2325">
        <f t="shared" si="87"/>
        <v>45083</v>
      </c>
      <c r="H2325">
        <f t="shared" si="88"/>
        <v>45045</v>
      </c>
      <c r="J2325" s="4"/>
    </row>
    <row r="2326" spans="1:10" x14ac:dyDescent="0.3">
      <c r="A2326" s="4">
        <v>45</v>
      </c>
      <c r="B2326" s="4">
        <v>45085</v>
      </c>
      <c r="C2326" s="6" t="s">
        <v>2295</v>
      </c>
      <c r="D2326" s="6" t="s">
        <v>66</v>
      </c>
      <c r="E2326" t="s">
        <v>4335</v>
      </c>
      <c r="F2326" s="6">
        <v>1045931845.85763</v>
      </c>
      <c r="G2326">
        <f t="shared" si="87"/>
        <v>45085</v>
      </c>
      <c r="H2326">
        <f t="shared" si="88"/>
        <v>45045</v>
      </c>
      <c r="J2326" s="4"/>
    </row>
    <row r="2327" spans="1:10" x14ac:dyDescent="0.3">
      <c r="A2327" s="4">
        <v>45</v>
      </c>
      <c r="B2327" s="4">
        <v>45087</v>
      </c>
      <c r="C2327" s="6" t="s">
        <v>2295</v>
      </c>
      <c r="D2327" s="6" t="s">
        <v>141</v>
      </c>
      <c r="E2327" t="s">
        <v>4334</v>
      </c>
      <c r="F2327" s="6">
        <v>260083002.62992999</v>
      </c>
      <c r="G2327">
        <f t="shared" si="87"/>
        <v>45087</v>
      </c>
      <c r="H2327">
        <f t="shared" si="88"/>
        <v>45059</v>
      </c>
      <c r="J2327" s="4"/>
    </row>
    <row r="2328" spans="1:10" x14ac:dyDescent="0.3">
      <c r="A2328" s="4">
        <v>45</v>
      </c>
      <c r="B2328" s="4">
        <v>45089</v>
      </c>
      <c r="C2328" s="6" t="s">
        <v>2295</v>
      </c>
      <c r="D2328" s="6" t="s">
        <v>1432</v>
      </c>
      <c r="E2328" t="s">
        <v>4334</v>
      </c>
      <c r="F2328" s="6">
        <v>403207806.968907</v>
      </c>
      <c r="G2328">
        <f t="shared" si="87"/>
        <v>45089</v>
      </c>
      <c r="H2328">
        <f t="shared" si="88"/>
        <v>45059</v>
      </c>
      <c r="J2328" s="4"/>
    </row>
    <row r="2329" spans="1:10" x14ac:dyDescent="0.3">
      <c r="A2329" s="4">
        <v>45</v>
      </c>
      <c r="B2329" s="4">
        <v>45091</v>
      </c>
      <c r="C2329" s="6" t="s">
        <v>2295</v>
      </c>
      <c r="D2329" s="6" t="s">
        <v>795</v>
      </c>
      <c r="E2329" t="s">
        <v>4335</v>
      </c>
      <c r="F2329" s="6">
        <v>2326104902.0897298</v>
      </c>
      <c r="G2329">
        <f t="shared" si="87"/>
        <v>45091</v>
      </c>
      <c r="H2329">
        <f t="shared" si="88"/>
        <v>45045</v>
      </c>
      <c r="J2329" s="4"/>
    </row>
    <row r="2330" spans="1:10" x14ac:dyDescent="0.3">
      <c r="A2330" s="4">
        <v>46</v>
      </c>
      <c r="B2330" s="4">
        <v>46003</v>
      </c>
      <c r="C2330" s="6" t="s">
        <v>2296</v>
      </c>
      <c r="D2330" s="6" t="s">
        <v>1433</v>
      </c>
      <c r="E2330" t="s">
        <v>4336</v>
      </c>
      <c r="F2330" s="6">
        <v>100447410.08238401</v>
      </c>
      <c r="G2330">
        <f t="shared" si="87"/>
        <v>46003</v>
      </c>
      <c r="H2330">
        <f t="shared" si="88"/>
        <v>46109</v>
      </c>
      <c r="J2330" s="4"/>
    </row>
    <row r="2331" spans="1:10" x14ac:dyDescent="0.3">
      <c r="A2331" s="4">
        <v>46</v>
      </c>
      <c r="B2331" s="4">
        <v>46005</v>
      </c>
      <c r="C2331" s="6" t="s">
        <v>2296</v>
      </c>
      <c r="D2331" s="6" t="s">
        <v>1434</v>
      </c>
      <c r="E2331" t="s">
        <v>4337</v>
      </c>
      <c r="F2331" s="6">
        <v>140073328.90794501</v>
      </c>
      <c r="G2331">
        <f t="shared" si="87"/>
        <v>46005</v>
      </c>
      <c r="H2331">
        <f t="shared" si="88"/>
        <v>46103</v>
      </c>
      <c r="J2331" s="4"/>
    </row>
    <row r="2332" spans="1:10" x14ac:dyDescent="0.3">
      <c r="A2332" s="4">
        <v>46</v>
      </c>
      <c r="B2332" s="4">
        <v>46007</v>
      </c>
      <c r="C2332" s="6" t="s">
        <v>2296</v>
      </c>
      <c r="D2332" s="6" t="s">
        <v>1435</v>
      </c>
      <c r="E2332" t="s">
        <v>4336</v>
      </c>
      <c r="F2332" s="6">
        <v>32791549.4837364</v>
      </c>
      <c r="G2332">
        <f t="shared" si="87"/>
        <v>46007</v>
      </c>
      <c r="H2332">
        <f t="shared" si="88"/>
        <v>46109</v>
      </c>
      <c r="J2332" s="4"/>
    </row>
    <row r="2333" spans="1:10" x14ac:dyDescent="0.3">
      <c r="A2333" s="4">
        <v>46</v>
      </c>
      <c r="B2333" s="4">
        <v>46009</v>
      </c>
      <c r="C2333" s="6" t="s">
        <v>2296</v>
      </c>
      <c r="D2333" s="6" t="s">
        <v>1436</v>
      </c>
      <c r="E2333" t="s">
        <v>4336</v>
      </c>
      <c r="F2333" s="6">
        <v>63383878.015691303</v>
      </c>
      <c r="G2333">
        <f t="shared" si="87"/>
        <v>46009</v>
      </c>
      <c r="H2333">
        <f t="shared" si="88"/>
        <v>46109</v>
      </c>
      <c r="J2333" s="4"/>
    </row>
    <row r="2334" spans="1:10" x14ac:dyDescent="0.3">
      <c r="A2334" s="4">
        <v>46</v>
      </c>
      <c r="B2334" s="4">
        <v>46011</v>
      </c>
      <c r="C2334" s="6" t="s">
        <v>2296</v>
      </c>
      <c r="D2334" s="6" t="s">
        <v>1437</v>
      </c>
      <c r="E2334" t="s">
        <v>4337</v>
      </c>
      <c r="F2334" s="6">
        <v>293775246.58901</v>
      </c>
      <c r="G2334">
        <f t="shared" si="87"/>
        <v>46011</v>
      </c>
      <c r="H2334">
        <f t="shared" si="88"/>
        <v>46103</v>
      </c>
      <c r="J2334" s="4"/>
    </row>
    <row r="2335" spans="1:10" x14ac:dyDescent="0.3">
      <c r="A2335" s="4">
        <v>46</v>
      </c>
      <c r="B2335" s="4">
        <v>46013</v>
      </c>
      <c r="C2335" s="6" t="s">
        <v>2296</v>
      </c>
      <c r="D2335" s="6" t="s">
        <v>461</v>
      </c>
      <c r="E2335" t="s">
        <v>4337</v>
      </c>
      <c r="F2335" s="6">
        <v>321749236.48169303</v>
      </c>
      <c r="G2335">
        <f t="shared" si="87"/>
        <v>46013</v>
      </c>
      <c r="H2335">
        <f t="shared" si="88"/>
        <v>46103</v>
      </c>
      <c r="J2335" s="4"/>
    </row>
    <row r="2336" spans="1:10" x14ac:dyDescent="0.3">
      <c r="A2336" s="4">
        <v>46</v>
      </c>
      <c r="B2336" s="4">
        <v>46015</v>
      </c>
      <c r="C2336" s="6" t="s">
        <v>2296</v>
      </c>
      <c r="D2336" s="6" t="s">
        <v>1438</v>
      </c>
      <c r="E2336" t="s">
        <v>4337</v>
      </c>
      <c r="F2336" s="6">
        <v>116839262.00915501</v>
      </c>
      <c r="G2336">
        <f t="shared" si="87"/>
        <v>46015</v>
      </c>
      <c r="H2336">
        <f t="shared" si="88"/>
        <v>46103</v>
      </c>
      <c r="J2336" s="4"/>
    </row>
    <row r="2337" spans="1:10" x14ac:dyDescent="0.3">
      <c r="A2337" s="4">
        <v>46</v>
      </c>
      <c r="B2337" s="4">
        <v>46017</v>
      </c>
      <c r="C2337" s="6" t="s">
        <v>2296</v>
      </c>
      <c r="D2337" s="6" t="s">
        <v>1063</v>
      </c>
      <c r="E2337" t="s">
        <v>4336</v>
      </c>
      <c r="F2337" s="6">
        <v>18821111.656568699</v>
      </c>
      <c r="G2337">
        <f t="shared" si="87"/>
        <v>46017</v>
      </c>
      <c r="H2337">
        <f t="shared" si="88"/>
        <v>46109</v>
      </c>
      <c r="J2337" s="4"/>
    </row>
    <row r="2338" spans="1:10" x14ac:dyDescent="0.3">
      <c r="A2338" s="4">
        <v>46</v>
      </c>
      <c r="B2338" s="4">
        <v>46019</v>
      </c>
      <c r="C2338" s="6" t="s">
        <v>2296</v>
      </c>
      <c r="D2338" s="6" t="s">
        <v>149</v>
      </c>
      <c r="E2338" t="s">
        <v>4336</v>
      </c>
      <c r="F2338" s="6">
        <v>129833451.57439899</v>
      </c>
      <c r="G2338">
        <f t="shared" si="87"/>
        <v>46019</v>
      </c>
      <c r="H2338">
        <f t="shared" si="88"/>
        <v>46109</v>
      </c>
      <c r="J2338" s="4"/>
    </row>
    <row r="2339" spans="1:10" x14ac:dyDescent="0.3">
      <c r="A2339" s="4">
        <v>46</v>
      </c>
      <c r="B2339" s="4">
        <v>46021</v>
      </c>
      <c r="C2339" s="6" t="s">
        <v>2296</v>
      </c>
      <c r="D2339" s="6" t="s">
        <v>679</v>
      </c>
      <c r="E2339" t="s">
        <v>4336</v>
      </c>
      <c r="F2339" s="6">
        <v>21973810.393844299</v>
      </c>
      <c r="G2339">
        <f t="shared" si="87"/>
        <v>46021</v>
      </c>
      <c r="H2339">
        <f t="shared" si="88"/>
        <v>46109</v>
      </c>
      <c r="J2339" s="4"/>
    </row>
    <row r="2340" spans="1:10" x14ac:dyDescent="0.3">
      <c r="A2340" s="4">
        <v>46</v>
      </c>
      <c r="B2340" s="4">
        <v>46023</v>
      </c>
      <c r="C2340" s="6" t="s">
        <v>2296</v>
      </c>
      <c r="D2340" s="6" t="s">
        <v>1439</v>
      </c>
      <c r="E2340" t="s">
        <v>4336</v>
      </c>
      <c r="F2340" s="6">
        <v>80902528.762404397</v>
      </c>
      <c r="G2340">
        <f t="shared" si="87"/>
        <v>46023</v>
      </c>
      <c r="H2340">
        <f t="shared" si="88"/>
        <v>46109</v>
      </c>
      <c r="J2340" s="4"/>
    </row>
    <row r="2341" spans="1:10" x14ac:dyDescent="0.3">
      <c r="A2341" s="4">
        <v>46</v>
      </c>
      <c r="B2341" s="4">
        <v>46025</v>
      </c>
      <c r="C2341" s="6" t="s">
        <v>2296</v>
      </c>
      <c r="D2341" s="6" t="s">
        <v>97</v>
      </c>
      <c r="E2341" t="s">
        <v>4336</v>
      </c>
      <c r="F2341" s="6">
        <v>53444735.880570501</v>
      </c>
      <c r="G2341">
        <f t="shared" si="87"/>
        <v>46025</v>
      </c>
      <c r="H2341">
        <f t="shared" si="88"/>
        <v>46109</v>
      </c>
      <c r="J2341" s="4"/>
    </row>
    <row r="2342" spans="1:10" x14ac:dyDescent="0.3">
      <c r="A2342" s="4">
        <v>46</v>
      </c>
      <c r="B2342" s="4">
        <v>46027</v>
      </c>
      <c r="C2342" s="6" t="s">
        <v>2296</v>
      </c>
      <c r="D2342" s="6" t="s">
        <v>20</v>
      </c>
      <c r="E2342" t="s">
        <v>4337</v>
      </c>
      <c r="F2342" s="6">
        <v>114947329.117533</v>
      </c>
      <c r="G2342">
        <f t="shared" si="87"/>
        <v>46027</v>
      </c>
      <c r="H2342">
        <f t="shared" si="88"/>
        <v>46103</v>
      </c>
      <c r="J2342" s="4"/>
    </row>
    <row r="2343" spans="1:10" x14ac:dyDescent="0.3">
      <c r="A2343" s="4">
        <v>46</v>
      </c>
      <c r="B2343" s="4">
        <v>46029</v>
      </c>
      <c r="C2343" s="6" t="s">
        <v>2296</v>
      </c>
      <c r="D2343" s="6" t="s">
        <v>1440</v>
      </c>
      <c r="E2343" t="s">
        <v>4337</v>
      </c>
      <c r="F2343" s="6">
        <v>275570106.64123303</v>
      </c>
      <c r="G2343">
        <f t="shared" si="87"/>
        <v>46029</v>
      </c>
      <c r="H2343">
        <f t="shared" si="88"/>
        <v>46103</v>
      </c>
      <c r="J2343" s="4"/>
    </row>
    <row r="2344" spans="1:10" x14ac:dyDescent="0.3">
      <c r="A2344" s="4">
        <v>46</v>
      </c>
      <c r="B2344" s="4">
        <v>46031</v>
      </c>
      <c r="C2344" s="6" t="s">
        <v>2296</v>
      </c>
      <c r="D2344" s="6" t="s">
        <v>1441</v>
      </c>
      <c r="E2344" t="s">
        <v>4338</v>
      </c>
      <c r="F2344" s="6">
        <v>49285046.888233997</v>
      </c>
      <c r="G2344">
        <f t="shared" si="87"/>
        <v>46031</v>
      </c>
      <c r="H2344">
        <f t="shared" si="88"/>
        <v>46031</v>
      </c>
      <c r="J2344" s="4"/>
    </row>
    <row r="2345" spans="1:10" x14ac:dyDescent="0.3">
      <c r="A2345" s="4">
        <v>46</v>
      </c>
      <c r="B2345" s="4">
        <v>46033</v>
      </c>
      <c r="C2345" s="6" t="s">
        <v>2296</v>
      </c>
      <c r="D2345" s="6" t="s">
        <v>216</v>
      </c>
      <c r="E2345" t="s">
        <v>4336</v>
      </c>
      <c r="F2345" s="6">
        <v>131064985.066921</v>
      </c>
      <c r="G2345">
        <f t="shared" si="87"/>
        <v>46033</v>
      </c>
      <c r="H2345">
        <f t="shared" si="88"/>
        <v>46109</v>
      </c>
      <c r="J2345" s="4"/>
    </row>
    <row r="2346" spans="1:10" x14ac:dyDescent="0.3">
      <c r="A2346" s="4">
        <v>46</v>
      </c>
      <c r="B2346" s="4">
        <v>46035</v>
      </c>
      <c r="C2346" s="6" t="s">
        <v>2296</v>
      </c>
      <c r="D2346" s="6" t="s">
        <v>1442</v>
      </c>
      <c r="E2346" t="s">
        <v>4337</v>
      </c>
      <c r="F2346" s="6">
        <v>204148819.42897701</v>
      </c>
      <c r="G2346">
        <f t="shared" si="87"/>
        <v>46035</v>
      </c>
      <c r="H2346">
        <f t="shared" si="88"/>
        <v>46103</v>
      </c>
      <c r="J2346" s="4"/>
    </row>
    <row r="2347" spans="1:10" x14ac:dyDescent="0.3">
      <c r="A2347" s="4">
        <v>46</v>
      </c>
      <c r="B2347" s="4">
        <v>46037</v>
      </c>
      <c r="C2347" s="6" t="s">
        <v>2296</v>
      </c>
      <c r="D2347" s="6" t="s">
        <v>1443</v>
      </c>
      <c r="E2347" t="s">
        <v>4336</v>
      </c>
      <c r="F2347" s="6">
        <v>84265309.437608004</v>
      </c>
      <c r="G2347">
        <f t="shared" si="87"/>
        <v>46037</v>
      </c>
      <c r="H2347">
        <f t="shared" si="88"/>
        <v>46109</v>
      </c>
      <c r="J2347" s="4"/>
    </row>
    <row r="2348" spans="1:10" x14ac:dyDescent="0.3">
      <c r="A2348" s="4">
        <v>46</v>
      </c>
      <c r="B2348" s="4">
        <v>46039</v>
      </c>
      <c r="C2348" s="6" t="s">
        <v>2296</v>
      </c>
      <c r="D2348" s="6" t="s">
        <v>1069</v>
      </c>
      <c r="E2348" t="s">
        <v>4336</v>
      </c>
      <c r="F2348" s="6">
        <v>105903327.841675</v>
      </c>
      <c r="G2348">
        <f t="shared" si="87"/>
        <v>46039</v>
      </c>
      <c r="H2348">
        <f t="shared" si="88"/>
        <v>46109</v>
      </c>
      <c r="J2348" s="4"/>
    </row>
    <row r="2349" spans="1:10" x14ac:dyDescent="0.3">
      <c r="A2349" s="4">
        <v>46</v>
      </c>
      <c r="B2349" s="4">
        <v>46041</v>
      </c>
      <c r="C2349" s="6" t="s">
        <v>2296</v>
      </c>
      <c r="D2349" s="6" t="s">
        <v>1324</v>
      </c>
      <c r="E2349" t="s">
        <v>4337</v>
      </c>
      <c r="F2349" s="6">
        <v>50893118.335193597</v>
      </c>
      <c r="G2349">
        <f t="shared" si="87"/>
        <v>46041</v>
      </c>
      <c r="H2349">
        <f t="shared" si="88"/>
        <v>46103</v>
      </c>
      <c r="J2349" s="4"/>
    </row>
    <row r="2350" spans="1:10" x14ac:dyDescent="0.3">
      <c r="A2350" s="4">
        <v>46</v>
      </c>
      <c r="B2350" s="4">
        <v>46043</v>
      </c>
      <c r="C2350" s="6" t="s">
        <v>2296</v>
      </c>
      <c r="D2350" s="6" t="s">
        <v>220</v>
      </c>
      <c r="E2350" t="s">
        <v>4336</v>
      </c>
      <c r="F2350" s="6">
        <v>40219128.446531199</v>
      </c>
      <c r="G2350">
        <f t="shared" si="87"/>
        <v>46043</v>
      </c>
      <c r="H2350">
        <f t="shared" si="88"/>
        <v>46109</v>
      </c>
      <c r="J2350" s="4"/>
    </row>
    <row r="2351" spans="1:10" x14ac:dyDescent="0.3">
      <c r="A2351" s="4">
        <v>46</v>
      </c>
      <c r="B2351" s="4">
        <v>46045</v>
      </c>
      <c r="C2351" s="6" t="s">
        <v>2296</v>
      </c>
      <c r="D2351" s="6" t="s">
        <v>1444</v>
      </c>
      <c r="E2351" t="s">
        <v>4337</v>
      </c>
      <c r="F2351" s="6">
        <v>69892424.749925807</v>
      </c>
      <c r="G2351">
        <f t="shared" si="87"/>
        <v>46045</v>
      </c>
      <c r="H2351">
        <f t="shared" si="88"/>
        <v>46103</v>
      </c>
      <c r="J2351" s="4"/>
    </row>
    <row r="2352" spans="1:10" x14ac:dyDescent="0.3">
      <c r="A2352" s="4">
        <v>46</v>
      </c>
      <c r="B2352" s="4">
        <v>46047</v>
      </c>
      <c r="C2352" s="6" t="s">
        <v>2296</v>
      </c>
      <c r="D2352" s="6" t="s">
        <v>1445</v>
      </c>
      <c r="E2352" t="s">
        <v>4336</v>
      </c>
      <c r="F2352" s="6">
        <v>91929050.344186693</v>
      </c>
      <c r="G2352">
        <f t="shared" si="87"/>
        <v>46047</v>
      </c>
      <c r="H2352">
        <f t="shared" si="88"/>
        <v>46109</v>
      </c>
      <c r="J2352" s="4"/>
    </row>
    <row r="2353" spans="1:10" x14ac:dyDescent="0.3">
      <c r="A2353" s="4">
        <v>46</v>
      </c>
      <c r="B2353" s="4">
        <v>46049</v>
      </c>
      <c r="C2353" s="6" t="s">
        <v>2296</v>
      </c>
      <c r="D2353" s="6" t="s">
        <v>1446</v>
      </c>
      <c r="E2353" t="s">
        <v>4337</v>
      </c>
      <c r="F2353" s="6">
        <v>34672022.397176303</v>
      </c>
      <c r="G2353">
        <f t="shared" si="87"/>
        <v>46049</v>
      </c>
      <c r="H2353">
        <f t="shared" si="88"/>
        <v>46103</v>
      </c>
      <c r="J2353" s="4"/>
    </row>
    <row r="2354" spans="1:10" x14ac:dyDescent="0.3">
      <c r="A2354" s="4">
        <v>46</v>
      </c>
      <c r="B2354" s="4">
        <v>46051</v>
      </c>
      <c r="C2354" s="6" t="s">
        <v>2296</v>
      </c>
      <c r="D2354" s="6" t="s">
        <v>110</v>
      </c>
      <c r="E2354" t="s">
        <v>4337</v>
      </c>
      <c r="F2354" s="6">
        <v>102883816.949764</v>
      </c>
      <c r="G2354">
        <f t="shared" si="87"/>
        <v>46051</v>
      </c>
      <c r="H2354">
        <f t="shared" si="88"/>
        <v>46103</v>
      </c>
      <c r="J2354" s="4"/>
    </row>
    <row r="2355" spans="1:10" x14ac:dyDescent="0.3">
      <c r="A2355" s="4">
        <v>46</v>
      </c>
      <c r="B2355" s="4">
        <v>46053</v>
      </c>
      <c r="C2355" s="6" t="s">
        <v>2296</v>
      </c>
      <c r="D2355" s="6" t="s">
        <v>1447</v>
      </c>
      <c r="E2355" t="s">
        <v>4338</v>
      </c>
      <c r="F2355" s="6">
        <v>48471693.0757626</v>
      </c>
      <c r="G2355">
        <f t="shared" si="87"/>
        <v>46053</v>
      </c>
      <c r="H2355">
        <f t="shared" si="88"/>
        <v>46031</v>
      </c>
      <c r="J2355" s="4"/>
    </row>
    <row r="2356" spans="1:10" x14ac:dyDescent="0.3">
      <c r="A2356" s="4">
        <v>46</v>
      </c>
      <c r="B2356" s="4">
        <v>46055</v>
      </c>
      <c r="C2356" s="6" t="s">
        <v>2296</v>
      </c>
      <c r="D2356" s="6" t="s">
        <v>1448</v>
      </c>
      <c r="E2356" t="s">
        <v>4336</v>
      </c>
      <c r="F2356" s="6">
        <v>30371946.3210954</v>
      </c>
      <c r="G2356">
        <f t="shared" si="87"/>
        <v>46055</v>
      </c>
      <c r="H2356">
        <f t="shared" si="88"/>
        <v>46109</v>
      </c>
      <c r="J2356" s="4"/>
    </row>
    <row r="2357" spans="1:10" x14ac:dyDescent="0.3">
      <c r="A2357" s="4">
        <v>46</v>
      </c>
      <c r="B2357" s="4">
        <v>46057</v>
      </c>
      <c r="C2357" s="6" t="s">
        <v>2296</v>
      </c>
      <c r="D2357" s="6" t="s">
        <v>1449</v>
      </c>
      <c r="E2357" t="s">
        <v>4336</v>
      </c>
      <c r="F2357" s="6">
        <v>71889370.362505794</v>
      </c>
      <c r="G2357">
        <f t="shared" si="87"/>
        <v>46057</v>
      </c>
      <c r="H2357">
        <f t="shared" si="88"/>
        <v>46109</v>
      </c>
      <c r="J2357" s="4"/>
    </row>
    <row r="2358" spans="1:10" x14ac:dyDescent="0.3">
      <c r="A2358" s="4">
        <v>46</v>
      </c>
      <c r="B2358" s="4">
        <v>46059</v>
      </c>
      <c r="C2358" s="6" t="s">
        <v>2296</v>
      </c>
      <c r="D2358" s="6" t="s">
        <v>1450</v>
      </c>
      <c r="E2358" t="s">
        <v>4336</v>
      </c>
      <c r="F2358" s="6">
        <v>45584741.441529997</v>
      </c>
      <c r="G2358">
        <f t="shared" si="87"/>
        <v>46059</v>
      </c>
      <c r="H2358">
        <f t="shared" si="88"/>
        <v>46109</v>
      </c>
      <c r="J2358" s="4"/>
    </row>
    <row r="2359" spans="1:10" x14ac:dyDescent="0.3">
      <c r="A2359" s="4">
        <v>46</v>
      </c>
      <c r="B2359" s="4">
        <v>46061</v>
      </c>
      <c r="C2359" s="6" t="s">
        <v>2296</v>
      </c>
      <c r="D2359" s="6" t="s">
        <v>1451</v>
      </c>
      <c r="E2359" t="s">
        <v>4337</v>
      </c>
      <c r="F2359" s="6">
        <v>101767505.50498199</v>
      </c>
      <c r="G2359">
        <f t="shared" si="87"/>
        <v>46061</v>
      </c>
      <c r="H2359">
        <f t="shared" si="88"/>
        <v>46103</v>
      </c>
      <c r="J2359" s="4"/>
    </row>
    <row r="2360" spans="1:10" x14ac:dyDescent="0.3">
      <c r="A2360" s="4">
        <v>46</v>
      </c>
      <c r="B2360" s="4">
        <v>46063</v>
      </c>
      <c r="C2360" s="6" t="s">
        <v>2296</v>
      </c>
      <c r="D2360" s="6" t="s">
        <v>1137</v>
      </c>
      <c r="E2360" t="s">
        <v>4336</v>
      </c>
      <c r="F2360" s="6">
        <v>51543800.237752996</v>
      </c>
      <c r="G2360">
        <f t="shared" si="87"/>
        <v>46063</v>
      </c>
      <c r="H2360">
        <f t="shared" si="88"/>
        <v>46109</v>
      </c>
      <c r="J2360" s="4"/>
    </row>
    <row r="2361" spans="1:10" x14ac:dyDescent="0.3">
      <c r="A2361" s="4">
        <v>46</v>
      </c>
      <c r="B2361" s="4">
        <v>46065</v>
      </c>
      <c r="C2361" s="6" t="s">
        <v>2296</v>
      </c>
      <c r="D2361" s="6" t="s">
        <v>1328</v>
      </c>
      <c r="E2361" t="s">
        <v>4337</v>
      </c>
      <c r="F2361" s="6">
        <v>130517889.39411101</v>
      </c>
      <c r="G2361">
        <f t="shared" si="87"/>
        <v>46065</v>
      </c>
      <c r="H2361">
        <f t="shared" si="88"/>
        <v>46103</v>
      </c>
      <c r="J2361" s="4"/>
    </row>
    <row r="2362" spans="1:10" x14ac:dyDescent="0.3">
      <c r="A2362" s="4">
        <v>46</v>
      </c>
      <c r="B2362" s="4">
        <v>46067</v>
      </c>
      <c r="C2362" s="6" t="s">
        <v>2296</v>
      </c>
      <c r="D2362" s="6" t="s">
        <v>1452</v>
      </c>
      <c r="E2362" t="s">
        <v>4336</v>
      </c>
      <c r="F2362" s="6">
        <v>88417681.521269202</v>
      </c>
      <c r="G2362">
        <f t="shared" si="87"/>
        <v>46067</v>
      </c>
      <c r="H2362">
        <f t="shared" si="88"/>
        <v>46109</v>
      </c>
      <c r="J2362" s="4"/>
    </row>
    <row r="2363" spans="1:10" x14ac:dyDescent="0.3">
      <c r="A2363" s="4">
        <v>46</v>
      </c>
      <c r="B2363" s="4">
        <v>46069</v>
      </c>
      <c r="C2363" s="6" t="s">
        <v>2296</v>
      </c>
      <c r="D2363" s="6" t="s">
        <v>1216</v>
      </c>
      <c r="E2363" t="s">
        <v>4336</v>
      </c>
      <c r="F2363" s="6">
        <v>26115580.037772499</v>
      </c>
      <c r="G2363">
        <f t="shared" si="87"/>
        <v>46069</v>
      </c>
      <c r="H2363">
        <f t="shared" si="88"/>
        <v>46109</v>
      </c>
      <c r="J2363" s="4"/>
    </row>
    <row r="2364" spans="1:10" x14ac:dyDescent="0.3">
      <c r="A2364" s="4">
        <v>46</v>
      </c>
      <c r="B2364" s="4">
        <v>46071</v>
      </c>
      <c r="C2364" s="6" t="s">
        <v>2296</v>
      </c>
      <c r="D2364" s="6" t="s">
        <v>42</v>
      </c>
      <c r="E2364" t="s">
        <v>4336</v>
      </c>
      <c r="F2364" s="6">
        <v>146823002.684753</v>
      </c>
      <c r="G2364">
        <f t="shared" si="87"/>
        <v>46071</v>
      </c>
      <c r="H2364">
        <f t="shared" si="88"/>
        <v>46109</v>
      </c>
      <c r="J2364" s="4"/>
    </row>
    <row r="2365" spans="1:10" x14ac:dyDescent="0.3">
      <c r="A2365" s="4">
        <v>46</v>
      </c>
      <c r="B2365" s="4">
        <v>46073</v>
      </c>
      <c r="C2365" s="6" t="s">
        <v>2296</v>
      </c>
      <c r="D2365" s="6" t="s">
        <v>1453</v>
      </c>
      <c r="E2365" t="s">
        <v>4336</v>
      </c>
      <c r="F2365" s="6">
        <v>25433941.271955799</v>
      </c>
      <c r="G2365">
        <f t="shared" si="87"/>
        <v>46073</v>
      </c>
      <c r="H2365">
        <f t="shared" si="88"/>
        <v>46109</v>
      </c>
      <c r="J2365" s="4"/>
    </row>
    <row r="2366" spans="1:10" x14ac:dyDescent="0.3">
      <c r="A2366" s="4">
        <v>46</v>
      </c>
      <c r="B2366" s="4">
        <v>46075</v>
      </c>
      <c r="C2366" s="6" t="s">
        <v>2296</v>
      </c>
      <c r="D2366" s="6" t="s">
        <v>378</v>
      </c>
      <c r="E2366" t="s">
        <v>4336</v>
      </c>
      <c r="F2366" s="6">
        <v>89994049.975929499</v>
      </c>
      <c r="G2366">
        <f t="shared" si="87"/>
        <v>46075</v>
      </c>
      <c r="H2366">
        <f t="shared" si="88"/>
        <v>46109</v>
      </c>
      <c r="J2366" s="4"/>
    </row>
    <row r="2367" spans="1:10" x14ac:dyDescent="0.3">
      <c r="A2367" s="4">
        <v>46</v>
      </c>
      <c r="B2367" s="4">
        <v>46077</v>
      </c>
      <c r="C2367" s="6" t="s">
        <v>2296</v>
      </c>
      <c r="D2367" s="6" t="s">
        <v>1454</v>
      </c>
      <c r="E2367" t="s">
        <v>4336</v>
      </c>
      <c r="F2367" s="6">
        <v>71583485.417377293</v>
      </c>
      <c r="G2367">
        <f t="shared" si="87"/>
        <v>46077</v>
      </c>
      <c r="H2367">
        <f t="shared" si="88"/>
        <v>46109</v>
      </c>
      <c r="J2367" s="4"/>
    </row>
    <row r="2368" spans="1:10" x14ac:dyDescent="0.3">
      <c r="A2368" s="4">
        <v>46</v>
      </c>
      <c r="B2368" s="4">
        <v>46079</v>
      </c>
      <c r="C2368" s="6" t="s">
        <v>2296</v>
      </c>
      <c r="D2368" s="6" t="s">
        <v>162</v>
      </c>
      <c r="E2368" t="s">
        <v>4337</v>
      </c>
      <c r="F2368" s="6">
        <v>82768398.615573496</v>
      </c>
      <c r="G2368">
        <f t="shared" si="87"/>
        <v>46079</v>
      </c>
      <c r="H2368">
        <f t="shared" si="88"/>
        <v>46103</v>
      </c>
      <c r="J2368" s="4"/>
    </row>
    <row r="2369" spans="1:10" x14ac:dyDescent="0.3">
      <c r="A2369" s="4">
        <v>46</v>
      </c>
      <c r="B2369" s="4">
        <v>46081</v>
      </c>
      <c r="C2369" s="6" t="s">
        <v>2296</v>
      </c>
      <c r="D2369" s="6" t="s">
        <v>46</v>
      </c>
      <c r="E2369" t="s">
        <v>4337</v>
      </c>
      <c r="F2369" s="6">
        <v>279481704.68749201</v>
      </c>
      <c r="G2369">
        <f t="shared" si="87"/>
        <v>46081</v>
      </c>
      <c r="H2369">
        <f t="shared" si="88"/>
        <v>46103</v>
      </c>
      <c r="J2369" s="4"/>
    </row>
    <row r="2370" spans="1:10" x14ac:dyDescent="0.3">
      <c r="A2370" s="4">
        <v>46</v>
      </c>
      <c r="B2370" s="4">
        <v>46083</v>
      </c>
      <c r="C2370" s="6" t="s">
        <v>2296</v>
      </c>
      <c r="D2370" s="6" t="s">
        <v>118</v>
      </c>
      <c r="E2370" t="s">
        <v>4492</v>
      </c>
      <c r="F2370" s="6">
        <v>554590170.14946997</v>
      </c>
      <c r="G2370">
        <f t="shared" ref="G2370:G2433" si="89">B2370</f>
        <v>46083</v>
      </c>
      <c r="H2370">
        <f t="shared" si="88"/>
        <v>46099</v>
      </c>
      <c r="J2370" s="4"/>
    </row>
    <row r="2371" spans="1:10" x14ac:dyDescent="0.3">
      <c r="A2371" s="4">
        <v>46</v>
      </c>
      <c r="B2371" s="4">
        <v>46085</v>
      </c>
      <c r="C2371" s="6" t="s">
        <v>2296</v>
      </c>
      <c r="D2371" s="6" t="s">
        <v>1455</v>
      </c>
      <c r="E2371" t="s">
        <v>4336</v>
      </c>
      <c r="F2371" s="6">
        <v>175198563.79046899</v>
      </c>
      <c r="G2371">
        <f t="shared" si="89"/>
        <v>46085</v>
      </c>
      <c r="H2371">
        <f t="shared" ref="H2371:H2434" si="90">VLOOKUP(E2371,$M$1:$O$412,3,FALSE)</f>
        <v>46109</v>
      </c>
      <c r="J2371" s="4"/>
    </row>
    <row r="2372" spans="1:10" x14ac:dyDescent="0.3">
      <c r="A2372" s="4">
        <v>46</v>
      </c>
      <c r="B2372" s="4">
        <v>46087</v>
      </c>
      <c r="C2372" s="6" t="s">
        <v>2296</v>
      </c>
      <c r="D2372" s="6" t="s">
        <v>1456</v>
      </c>
      <c r="E2372" t="s">
        <v>4336</v>
      </c>
      <c r="F2372" s="6">
        <v>139700055.23034799</v>
      </c>
      <c r="G2372">
        <f t="shared" si="89"/>
        <v>46087</v>
      </c>
      <c r="H2372">
        <f t="shared" si="90"/>
        <v>46109</v>
      </c>
      <c r="J2372" s="4"/>
    </row>
    <row r="2373" spans="1:10" x14ac:dyDescent="0.3">
      <c r="A2373" s="4">
        <v>46</v>
      </c>
      <c r="B2373" s="4">
        <v>46089</v>
      </c>
      <c r="C2373" s="6" t="s">
        <v>2296</v>
      </c>
      <c r="D2373" s="6" t="s">
        <v>631</v>
      </c>
      <c r="E2373" t="s">
        <v>4336</v>
      </c>
      <c r="F2373" s="6">
        <v>25808112.668533601</v>
      </c>
      <c r="G2373">
        <f t="shared" si="89"/>
        <v>46089</v>
      </c>
      <c r="H2373">
        <f t="shared" si="90"/>
        <v>46109</v>
      </c>
      <c r="J2373" s="4"/>
    </row>
    <row r="2374" spans="1:10" x14ac:dyDescent="0.3">
      <c r="A2374" s="4">
        <v>46</v>
      </c>
      <c r="B2374" s="4">
        <v>46091</v>
      </c>
      <c r="C2374" s="6" t="s">
        <v>2296</v>
      </c>
      <c r="D2374" s="6" t="s">
        <v>54</v>
      </c>
      <c r="E2374" t="s">
        <v>4337</v>
      </c>
      <c r="F2374" s="6">
        <v>46520624.573181398</v>
      </c>
      <c r="G2374">
        <f t="shared" si="89"/>
        <v>46091</v>
      </c>
      <c r="H2374">
        <f t="shared" si="90"/>
        <v>46103</v>
      </c>
      <c r="J2374" s="4"/>
    </row>
    <row r="2375" spans="1:10" x14ac:dyDescent="0.3">
      <c r="A2375" s="4">
        <v>46</v>
      </c>
      <c r="B2375" s="4">
        <v>46093</v>
      </c>
      <c r="C2375" s="6" t="s">
        <v>2296</v>
      </c>
      <c r="D2375" s="6" t="s">
        <v>632</v>
      </c>
      <c r="E2375" t="s">
        <v>4337</v>
      </c>
      <c r="F2375" s="6">
        <v>302197728.66613901</v>
      </c>
      <c r="G2375">
        <f t="shared" si="89"/>
        <v>46093</v>
      </c>
      <c r="H2375">
        <f t="shared" si="90"/>
        <v>46103</v>
      </c>
      <c r="J2375" s="4"/>
    </row>
    <row r="2376" spans="1:10" x14ac:dyDescent="0.3">
      <c r="A2376" s="4">
        <v>46</v>
      </c>
      <c r="B2376" s="4">
        <v>46095</v>
      </c>
      <c r="C2376" s="6" t="s">
        <v>2296</v>
      </c>
      <c r="D2376" s="6" t="s">
        <v>1457</v>
      </c>
      <c r="E2376" t="s">
        <v>4336</v>
      </c>
      <c r="F2376" s="6">
        <v>29782383.6723627</v>
      </c>
      <c r="G2376">
        <f t="shared" si="89"/>
        <v>46095</v>
      </c>
      <c r="H2376">
        <f t="shared" si="90"/>
        <v>46109</v>
      </c>
      <c r="J2376" s="4"/>
    </row>
    <row r="2377" spans="1:10" x14ac:dyDescent="0.3">
      <c r="A2377" s="4">
        <v>46</v>
      </c>
      <c r="B2377" s="4">
        <v>46097</v>
      </c>
      <c r="C2377" s="6" t="s">
        <v>2296</v>
      </c>
      <c r="D2377" s="6" t="s">
        <v>1458</v>
      </c>
      <c r="E2377" t="s">
        <v>4336</v>
      </c>
      <c r="F2377" s="6">
        <v>34816379.1996677</v>
      </c>
      <c r="G2377">
        <f t="shared" si="89"/>
        <v>46097</v>
      </c>
      <c r="H2377">
        <f t="shared" si="90"/>
        <v>46109</v>
      </c>
      <c r="J2377" s="4"/>
    </row>
    <row r="2378" spans="1:10" x14ac:dyDescent="0.3">
      <c r="A2378" s="4">
        <v>46</v>
      </c>
      <c r="B2378" s="4">
        <v>46099</v>
      </c>
      <c r="C2378" s="6" t="s">
        <v>2296</v>
      </c>
      <c r="D2378" s="6" t="s">
        <v>1459</v>
      </c>
      <c r="E2378" t="s">
        <v>4492</v>
      </c>
      <c r="F2378" s="6">
        <v>1499574030.42872</v>
      </c>
      <c r="G2378">
        <f t="shared" si="89"/>
        <v>46099</v>
      </c>
      <c r="H2378">
        <f t="shared" si="90"/>
        <v>46099</v>
      </c>
      <c r="J2378" s="4"/>
    </row>
    <row r="2379" spans="1:10" x14ac:dyDescent="0.3">
      <c r="A2379" s="4">
        <v>46</v>
      </c>
      <c r="B2379" s="4">
        <v>46101</v>
      </c>
      <c r="C2379" s="6" t="s">
        <v>2296</v>
      </c>
      <c r="D2379" s="6" t="s">
        <v>1460</v>
      </c>
      <c r="E2379" t="s">
        <v>4336</v>
      </c>
      <c r="F2379" s="6">
        <v>184733341.48104501</v>
      </c>
      <c r="G2379">
        <f t="shared" si="89"/>
        <v>46101</v>
      </c>
      <c r="H2379">
        <f t="shared" si="90"/>
        <v>46109</v>
      </c>
      <c r="J2379" s="4"/>
    </row>
    <row r="2380" spans="1:10" x14ac:dyDescent="0.3">
      <c r="A2380" s="4">
        <v>46</v>
      </c>
      <c r="B2380" s="4">
        <v>46103</v>
      </c>
      <c r="C2380" s="6" t="s">
        <v>2296</v>
      </c>
      <c r="D2380" s="6" t="s">
        <v>923</v>
      </c>
      <c r="E2380" t="s">
        <v>4337</v>
      </c>
      <c r="F2380" s="6">
        <v>1075766159.9697001</v>
      </c>
      <c r="G2380">
        <f t="shared" si="89"/>
        <v>46103</v>
      </c>
      <c r="H2380">
        <f t="shared" si="90"/>
        <v>46103</v>
      </c>
      <c r="J2380" s="4"/>
    </row>
    <row r="2381" spans="1:10" x14ac:dyDescent="0.3">
      <c r="A2381" s="4">
        <v>46</v>
      </c>
      <c r="B2381" s="4">
        <v>46105</v>
      </c>
      <c r="C2381" s="6" t="s">
        <v>2296</v>
      </c>
      <c r="D2381" s="6" t="s">
        <v>1091</v>
      </c>
      <c r="E2381" t="s">
        <v>4338</v>
      </c>
      <c r="F2381" s="6">
        <v>39217199.256747201</v>
      </c>
      <c r="G2381">
        <f t="shared" si="89"/>
        <v>46105</v>
      </c>
      <c r="H2381">
        <f t="shared" si="90"/>
        <v>46031</v>
      </c>
      <c r="J2381" s="4"/>
    </row>
    <row r="2382" spans="1:10" x14ac:dyDescent="0.3">
      <c r="A2382" s="4">
        <v>46</v>
      </c>
      <c r="B2382" s="4">
        <v>46107</v>
      </c>
      <c r="C2382" s="6" t="s">
        <v>2296</v>
      </c>
      <c r="D2382" s="6" t="s">
        <v>1398</v>
      </c>
      <c r="E2382" t="s">
        <v>4337</v>
      </c>
      <c r="F2382" s="6">
        <v>36799254.6527839</v>
      </c>
      <c r="G2382">
        <f t="shared" si="89"/>
        <v>46107</v>
      </c>
      <c r="H2382">
        <f t="shared" si="90"/>
        <v>46103</v>
      </c>
      <c r="J2382" s="4"/>
    </row>
    <row r="2383" spans="1:10" x14ac:dyDescent="0.3">
      <c r="A2383" s="4">
        <v>46</v>
      </c>
      <c r="B2383" s="4">
        <v>46109</v>
      </c>
      <c r="C2383" s="6" t="s">
        <v>2296</v>
      </c>
      <c r="D2383" s="6" t="s">
        <v>1461</v>
      </c>
      <c r="E2383" t="s">
        <v>4336</v>
      </c>
      <c r="F2383" s="6">
        <v>193109724.721724</v>
      </c>
      <c r="G2383">
        <f t="shared" si="89"/>
        <v>46109</v>
      </c>
      <c r="H2383">
        <f t="shared" si="90"/>
        <v>46109</v>
      </c>
      <c r="J2383" s="4"/>
    </row>
    <row r="2384" spans="1:10" x14ac:dyDescent="0.3">
      <c r="A2384" s="4">
        <v>46</v>
      </c>
      <c r="B2384" s="4">
        <v>46111</v>
      </c>
      <c r="C2384" s="6" t="s">
        <v>2296</v>
      </c>
      <c r="D2384" s="6" t="s">
        <v>1462</v>
      </c>
      <c r="E2384" t="s">
        <v>4336</v>
      </c>
      <c r="F2384" s="6">
        <v>47317880.381267801</v>
      </c>
      <c r="G2384">
        <f t="shared" si="89"/>
        <v>46111</v>
      </c>
      <c r="H2384">
        <f t="shared" si="90"/>
        <v>46109</v>
      </c>
      <c r="J2384" s="4"/>
    </row>
    <row r="2385" spans="1:10" x14ac:dyDescent="0.3">
      <c r="A2385" s="4">
        <v>46</v>
      </c>
      <c r="B2385" s="8">
        <v>46102</v>
      </c>
      <c r="C2385" s="6" t="s">
        <v>2296</v>
      </c>
      <c r="D2385" s="6" t="s">
        <v>1463</v>
      </c>
      <c r="E2385" t="s">
        <v>4336</v>
      </c>
      <c r="F2385">
        <v>116684178.307207</v>
      </c>
      <c r="G2385">
        <f t="shared" si="89"/>
        <v>46102</v>
      </c>
      <c r="H2385">
        <f t="shared" si="90"/>
        <v>46109</v>
      </c>
      <c r="J2385" s="8"/>
    </row>
    <row r="2386" spans="1:10" x14ac:dyDescent="0.3">
      <c r="A2386" s="4">
        <v>46</v>
      </c>
      <c r="B2386" s="4">
        <v>46115</v>
      </c>
      <c r="C2386" s="6" t="s">
        <v>2296</v>
      </c>
      <c r="D2386" s="6" t="s">
        <v>1464</v>
      </c>
      <c r="E2386" t="s">
        <v>4336</v>
      </c>
      <c r="F2386" s="6">
        <v>94868241.750740796</v>
      </c>
      <c r="G2386">
        <f t="shared" si="89"/>
        <v>46115</v>
      </c>
      <c r="H2386">
        <f t="shared" si="90"/>
        <v>46109</v>
      </c>
      <c r="J2386" s="4"/>
    </row>
    <row r="2387" spans="1:10" x14ac:dyDescent="0.3">
      <c r="A2387" s="4">
        <v>46</v>
      </c>
      <c r="B2387" s="4">
        <v>46117</v>
      </c>
      <c r="C2387" s="6" t="s">
        <v>2296</v>
      </c>
      <c r="D2387" s="6" t="s">
        <v>1465</v>
      </c>
      <c r="E2387" t="s">
        <v>4337</v>
      </c>
      <c r="F2387" s="6">
        <v>61265625.715327702</v>
      </c>
      <c r="G2387">
        <f t="shared" si="89"/>
        <v>46117</v>
      </c>
      <c r="H2387">
        <f t="shared" si="90"/>
        <v>46103</v>
      </c>
      <c r="J2387" s="4"/>
    </row>
    <row r="2388" spans="1:10" x14ac:dyDescent="0.3">
      <c r="A2388" s="4">
        <v>46</v>
      </c>
      <c r="B2388" s="4">
        <v>46119</v>
      </c>
      <c r="C2388" s="6" t="s">
        <v>2296</v>
      </c>
      <c r="D2388" s="6" t="s">
        <v>1466</v>
      </c>
      <c r="E2388" t="s">
        <v>4337</v>
      </c>
      <c r="F2388" s="6">
        <v>24853175.247954302</v>
      </c>
      <c r="G2388">
        <f t="shared" si="89"/>
        <v>46119</v>
      </c>
      <c r="H2388">
        <f t="shared" si="90"/>
        <v>46103</v>
      </c>
      <c r="J2388" s="4"/>
    </row>
    <row r="2389" spans="1:10" x14ac:dyDescent="0.3">
      <c r="A2389" s="4">
        <v>46</v>
      </c>
      <c r="B2389" s="4">
        <v>46121</v>
      </c>
      <c r="C2389" s="6" t="s">
        <v>2296</v>
      </c>
      <c r="D2389" s="6" t="s">
        <v>718</v>
      </c>
      <c r="E2389" t="s">
        <v>4336</v>
      </c>
      <c r="F2389" s="6">
        <v>97367078.706818402</v>
      </c>
      <c r="G2389">
        <f t="shared" si="89"/>
        <v>46121</v>
      </c>
      <c r="H2389">
        <f t="shared" si="90"/>
        <v>46109</v>
      </c>
      <c r="J2389" s="4"/>
    </row>
    <row r="2390" spans="1:10" x14ac:dyDescent="0.3">
      <c r="A2390" s="4">
        <v>46</v>
      </c>
      <c r="B2390" s="4">
        <v>46123</v>
      </c>
      <c r="C2390" s="6" t="s">
        <v>2296</v>
      </c>
      <c r="D2390" s="6" t="s">
        <v>1467</v>
      </c>
      <c r="E2390" t="s">
        <v>4336</v>
      </c>
      <c r="F2390" s="6">
        <v>59123866.585222997</v>
      </c>
      <c r="G2390">
        <f t="shared" si="89"/>
        <v>46123</v>
      </c>
      <c r="H2390">
        <f t="shared" si="90"/>
        <v>46109</v>
      </c>
      <c r="J2390" s="4"/>
    </row>
    <row r="2391" spans="1:10" x14ac:dyDescent="0.3">
      <c r="A2391" s="4">
        <v>46</v>
      </c>
      <c r="B2391" s="4">
        <v>46125</v>
      </c>
      <c r="C2391" s="6" t="s">
        <v>2296</v>
      </c>
      <c r="D2391" s="6" t="s">
        <v>414</v>
      </c>
      <c r="E2391" t="s">
        <v>4336</v>
      </c>
      <c r="F2391" s="6">
        <v>71917737.091052905</v>
      </c>
      <c r="G2391">
        <f t="shared" si="89"/>
        <v>46125</v>
      </c>
      <c r="H2391">
        <f t="shared" si="90"/>
        <v>46109</v>
      </c>
      <c r="J2391" s="4"/>
    </row>
    <row r="2392" spans="1:10" x14ac:dyDescent="0.3">
      <c r="A2392" s="4">
        <v>46</v>
      </c>
      <c r="B2392" s="4">
        <v>46127</v>
      </c>
      <c r="C2392" s="6" t="s">
        <v>2296</v>
      </c>
      <c r="D2392" s="6" t="s">
        <v>141</v>
      </c>
      <c r="E2392" t="s">
        <v>4492</v>
      </c>
      <c r="F2392" s="6">
        <v>303036880.532857</v>
      </c>
      <c r="G2392">
        <f t="shared" si="89"/>
        <v>46127</v>
      </c>
      <c r="H2392">
        <f t="shared" si="90"/>
        <v>46099</v>
      </c>
      <c r="J2392" s="4"/>
    </row>
    <row r="2393" spans="1:10" x14ac:dyDescent="0.3">
      <c r="A2393" s="4">
        <v>46</v>
      </c>
      <c r="B2393" s="4">
        <v>46129</v>
      </c>
      <c r="C2393" s="6" t="s">
        <v>2296</v>
      </c>
      <c r="D2393" s="6" t="s">
        <v>1468</v>
      </c>
      <c r="E2393" t="s">
        <v>4336</v>
      </c>
      <c r="F2393" s="6">
        <v>55228472.822901398</v>
      </c>
      <c r="G2393">
        <f t="shared" si="89"/>
        <v>46129</v>
      </c>
      <c r="H2393">
        <f t="shared" si="90"/>
        <v>46109</v>
      </c>
      <c r="J2393" s="4"/>
    </row>
    <row r="2394" spans="1:10" x14ac:dyDescent="0.3">
      <c r="A2394" s="4">
        <v>46</v>
      </c>
      <c r="B2394" s="4">
        <v>46135</v>
      </c>
      <c r="C2394" s="6" t="s">
        <v>2296</v>
      </c>
      <c r="D2394" s="6" t="s">
        <v>1469</v>
      </c>
      <c r="E2394" t="s">
        <v>4337</v>
      </c>
      <c r="F2394" s="6">
        <v>185976914.51379299</v>
      </c>
      <c r="G2394">
        <f t="shared" si="89"/>
        <v>46135</v>
      </c>
      <c r="H2394">
        <f t="shared" si="90"/>
        <v>46103</v>
      </c>
      <c r="J2394" s="4"/>
    </row>
    <row r="2395" spans="1:10" x14ac:dyDescent="0.3">
      <c r="A2395" s="4">
        <v>46</v>
      </c>
      <c r="B2395" s="4">
        <v>46137</v>
      </c>
      <c r="C2395" s="6" t="s">
        <v>2296</v>
      </c>
      <c r="D2395" s="6" t="s">
        <v>1470</v>
      </c>
      <c r="E2395" t="s">
        <v>4336</v>
      </c>
      <c r="F2395" s="6">
        <v>30250842.667189501</v>
      </c>
      <c r="G2395">
        <f t="shared" si="89"/>
        <v>46137</v>
      </c>
      <c r="H2395">
        <f t="shared" si="90"/>
        <v>46109</v>
      </c>
      <c r="J2395" s="4"/>
    </row>
    <row r="2396" spans="1:10" x14ac:dyDescent="0.3">
      <c r="A2396" s="4">
        <v>47</v>
      </c>
      <c r="B2396" s="4">
        <v>47001</v>
      </c>
      <c r="C2396" s="6" t="s">
        <v>2297</v>
      </c>
      <c r="D2396" s="6" t="s">
        <v>600</v>
      </c>
      <c r="E2396" t="s">
        <v>4342</v>
      </c>
      <c r="F2396" s="6">
        <v>895795435.09984696</v>
      </c>
      <c r="G2396">
        <f t="shared" si="89"/>
        <v>47001</v>
      </c>
      <c r="H2396">
        <f t="shared" si="90"/>
        <v>47163</v>
      </c>
      <c r="J2396" s="4"/>
    </row>
    <row r="2397" spans="1:10" x14ac:dyDescent="0.3">
      <c r="A2397" s="4">
        <v>47</v>
      </c>
      <c r="B2397" s="4">
        <v>47003</v>
      </c>
      <c r="C2397" s="6" t="s">
        <v>2297</v>
      </c>
      <c r="D2397" s="6" t="s">
        <v>1373</v>
      </c>
      <c r="E2397" t="s">
        <v>4339</v>
      </c>
      <c r="F2397" s="6">
        <v>411105866.07959902</v>
      </c>
      <c r="G2397">
        <f t="shared" si="89"/>
        <v>47003</v>
      </c>
      <c r="H2397">
        <f t="shared" si="90"/>
        <v>47059</v>
      </c>
      <c r="J2397" s="4"/>
    </row>
    <row r="2398" spans="1:10" x14ac:dyDescent="0.3">
      <c r="A2398" s="4">
        <v>47</v>
      </c>
      <c r="B2398" s="4">
        <v>47005</v>
      </c>
      <c r="C2398" s="6" t="s">
        <v>2297</v>
      </c>
      <c r="D2398" s="6" t="s">
        <v>92</v>
      </c>
      <c r="E2398" t="s">
        <v>4340</v>
      </c>
      <c r="F2398" s="6">
        <v>244657571.01819199</v>
      </c>
      <c r="G2398">
        <f t="shared" si="89"/>
        <v>47005</v>
      </c>
      <c r="H2398">
        <f t="shared" si="90"/>
        <v>47055</v>
      </c>
      <c r="J2398" s="4"/>
    </row>
    <row r="2399" spans="1:10" x14ac:dyDescent="0.3">
      <c r="A2399" s="4">
        <v>47</v>
      </c>
      <c r="B2399" s="4">
        <v>47007</v>
      </c>
      <c r="C2399" s="6" t="s">
        <v>2297</v>
      </c>
      <c r="D2399" s="6" t="s">
        <v>1471</v>
      </c>
      <c r="E2399" t="s">
        <v>4339</v>
      </c>
      <c r="F2399" s="6">
        <v>107121196.086713</v>
      </c>
      <c r="G2399">
        <f t="shared" si="89"/>
        <v>47007</v>
      </c>
      <c r="H2399">
        <f t="shared" si="90"/>
        <v>47059</v>
      </c>
      <c r="J2399" s="4"/>
    </row>
    <row r="2400" spans="1:10" x14ac:dyDescent="0.3">
      <c r="A2400" s="4">
        <v>47</v>
      </c>
      <c r="B2400" s="4">
        <v>47009</v>
      </c>
      <c r="C2400" s="6" t="s">
        <v>2297</v>
      </c>
      <c r="D2400" s="6" t="s">
        <v>11</v>
      </c>
      <c r="E2400" t="s">
        <v>4493</v>
      </c>
      <c r="F2400" s="6">
        <v>1193904671.2436099</v>
      </c>
      <c r="G2400">
        <f t="shared" si="89"/>
        <v>47009</v>
      </c>
      <c r="H2400">
        <f t="shared" si="90"/>
        <v>47065</v>
      </c>
      <c r="J2400" s="4"/>
    </row>
    <row r="2401" spans="1:10" x14ac:dyDescent="0.3">
      <c r="A2401" s="4">
        <v>47</v>
      </c>
      <c r="B2401" s="4">
        <v>47011</v>
      </c>
      <c r="C2401" s="6" t="s">
        <v>2297</v>
      </c>
      <c r="D2401" s="6" t="s">
        <v>94</v>
      </c>
      <c r="E2401" t="s">
        <v>4342</v>
      </c>
      <c r="F2401" s="6">
        <v>1246171408.03862</v>
      </c>
      <c r="G2401">
        <f t="shared" si="89"/>
        <v>47011</v>
      </c>
      <c r="H2401">
        <f t="shared" si="90"/>
        <v>47163</v>
      </c>
      <c r="J2401" s="4"/>
    </row>
    <row r="2402" spans="1:10" x14ac:dyDescent="0.3">
      <c r="A2402" s="4">
        <v>47</v>
      </c>
      <c r="B2402" s="4">
        <v>47013</v>
      </c>
      <c r="C2402" s="6" t="s">
        <v>2297</v>
      </c>
      <c r="D2402" s="6" t="s">
        <v>679</v>
      </c>
      <c r="E2402" t="s">
        <v>4339</v>
      </c>
      <c r="F2402" s="6">
        <v>652454573.56372094</v>
      </c>
      <c r="G2402">
        <f t="shared" si="89"/>
        <v>47013</v>
      </c>
      <c r="H2402">
        <f t="shared" si="90"/>
        <v>47059</v>
      </c>
      <c r="J2402" s="4"/>
    </row>
    <row r="2403" spans="1:10" x14ac:dyDescent="0.3">
      <c r="A2403" s="4">
        <v>47</v>
      </c>
      <c r="B2403" s="4">
        <v>47015</v>
      </c>
      <c r="C2403" s="6" t="s">
        <v>2297</v>
      </c>
      <c r="D2403" s="6" t="s">
        <v>1472</v>
      </c>
      <c r="E2403" t="s">
        <v>4339</v>
      </c>
      <c r="F2403" s="6">
        <v>118752283.925951</v>
      </c>
      <c r="G2403">
        <f t="shared" si="89"/>
        <v>47015</v>
      </c>
      <c r="H2403">
        <f t="shared" si="90"/>
        <v>47059</v>
      </c>
      <c r="J2403" s="4"/>
    </row>
    <row r="2404" spans="1:10" x14ac:dyDescent="0.3">
      <c r="A2404" s="4">
        <v>47</v>
      </c>
      <c r="B2404" s="4">
        <v>47017</v>
      </c>
      <c r="C2404" s="6" t="s">
        <v>2297</v>
      </c>
      <c r="D2404" s="6" t="s">
        <v>95</v>
      </c>
      <c r="E2404" t="s">
        <v>4341</v>
      </c>
      <c r="F2404" s="6">
        <v>284771863.78577697</v>
      </c>
      <c r="G2404">
        <f t="shared" si="89"/>
        <v>47017</v>
      </c>
      <c r="H2404">
        <f t="shared" si="90"/>
        <v>47113</v>
      </c>
      <c r="J2404" s="4"/>
    </row>
    <row r="2405" spans="1:10" x14ac:dyDescent="0.3">
      <c r="A2405" s="4">
        <v>47</v>
      </c>
      <c r="B2405" s="4">
        <v>47019</v>
      </c>
      <c r="C2405" s="6" t="s">
        <v>2297</v>
      </c>
      <c r="D2405" s="6" t="s">
        <v>681</v>
      </c>
      <c r="E2405" t="s">
        <v>4339</v>
      </c>
      <c r="F2405" s="6">
        <v>418746448.91673303</v>
      </c>
      <c r="G2405">
        <f t="shared" si="89"/>
        <v>47019</v>
      </c>
      <c r="H2405">
        <f t="shared" si="90"/>
        <v>47059</v>
      </c>
      <c r="J2405" s="4"/>
    </row>
    <row r="2406" spans="1:10" x14ac:dyDescent="0.3">
      <c r="A2406" s="4">
        <v>47</v>
      </c>
      <c r="B2406" s="4">
        <v>47021</v>
      </c>
      <c r="C2406" s="6" t="s">
        <v>2297</v>
      </c>
      <c r="D2406" s="6" t="s">
        <v>1473</v>
      </c>
      <c r="E2406" t="s">
        <v>4341</v>
      </c>
      <c r="F2406" s="6">
        <v>482826496.72563899</v>
      </c>
      <c r="G2406">
        <f t="shared" si="89"/>
        <v>47021</v>
      </c>
      <c r="H2406">
        <f t="shared" si="90"/>
        <v>47113</v>
      </c>
      <c r="J2406" s="4"/>
    </row>
    <row r="2407" spans="1:10" x14ac:dyDescent="0.3">
      <c r="A2407" s="4">
        <v>47</v>
      </c>
      <c r="B2407" s="4">
        <v>47023</v>
      </c>
      <c r="C2407" s="6" t="s">
        <v>2297</v>
      </c>
      <c r="D2407" s="6" t="s">
        <v>1380</v>
      </c>
      <c r="E2407" t="s">
        <v>4341</v>
      </c>
      <c r="F2407" s="6">
        <v>150953193.42854899</v>
      </c>
      <c r="G2407">
        <f t="shared" si="89"/>
        <v>47023</v>
      </c>
      <c r="H2407">
        <f t="shared" si="90"/>
        <v>47113</v>
      </c>
      <c r="J2407" s="4"/>
    </row>
    <row r="2408" spans="1:10" x14ac:dyDescent="0.3">
      <c r="A2408" s="4">
        <v>47</v>
      </c>
      <c r="B2408" s="4">
        <v>47025</v>
      </c>
      <c r="C2408" s="6" t="s">
        <v>2297</v>
      </c>
      <c r="D2408" s="6" t="s">
        <v>950</v>
      </c>
      <c r="E2408" t="s">
        <v>4339</v>
      </c>
      <c r="F2408" s="6">
        <v>288121411.04257798</v>
      </c>
      <c r="G2408">
        <f t="shared" si="89"/>
        <v>47025</v>
      </c>
      <c r="H2408">
        <f t="shared" si="90"/>
        <v>47059</v>
      </c>
      <c r="J2408" s="4"/>
    </row>
    <row r="2409" spans="1:10" x14ac:dyDescent="0.3">
      <c r="A2409" s="4">
        <v>47</v>
      </c>
      <c r="B2409" s="4">
        <v>47027</v>
      </c>
      <c r="C2409" s="6" t="s">
        <v>2297</v>
      </c>
      <c r="D2409" s="6" t="s">
        <v>20</v>
      </c>
      <c r="E2409" t="s">
        <v>4340</v>
      </c>
      <c r="F2409" s="6">
        <v>64296304.316518202</v>
      </c>
      <c r="G2409">
        <f t="shared" si="89"/>
        <v>47027</v>
      </c>
      <c r="H2409">
        <f t="shared" si="90"/>
        <v>47055</v>
      </c>
      <c r="J2409" s="4"/>
    </row>
    <row r="2410" spans="1:10" x14ac:dyDescent="0.3">
      <c r="A2410" s="4">
        <v>47</v>
      </c>
      <c r="B2410" s="4">
        <v>47029</v>
      </c>
      <c r="C2410" s="6" t="s">
        <v>2297</v>
      </c>
      <c r="D2410" s="6" t="s">
        <v>1474</v>
      </c>
      <c r="E2410" t="s">
        <v>4339</v>
      </c>
      <c r="F2410" s="6">
        <v>486268979.45891601</v>
      </c>
      <c r="G2410">
        <f t="shared" si="89"/>
        <v>47029</v>
      </c>
      <c r="H2410">
        <f t="shared" si="90"/>
        <v>47059</v>
      </c>
      <c r="J2410" s="4"/>
    </row>
    <row r="2411" spans="1:10" x14ac:dyDescent="0.3">
      <c r="A2411" s="4">
        <v>47</v>
      </c>
      <c r="B2411" s="4">
        <v>47031</v>
      </c>
      <c r="C2411" s="6" t="s">
        <v>2297</v>
      </c>
      <c r="D2411" s="6" t="s">
        <v>22</v>
      </c>
      <c r="E2411" t="s">
        <v>4342</v>
      </c>
      <c r="F2411" s="6">
        <v>953743801.25000799</v>
      </c>
      <c r="G2411">
        <f t="shared" si="89"/>
        <v>47031</v>
      </c>
      <c r="H2411">
        <f t="shared" si="90"/>
        <v>47163</v>
      </c>
      <c r="J2411" s="4"/>
    </row>
    <row r="2412" spans="1:10" x14ac:dyDescent="0.3">
      <c r="A2412" s="4">
        <v>47</v>
      </c>
      <c r="B2412" s="4">
        <v>47033</v>
      </c>
      <c r="C2412" s="6" t="s">
        <v>2297</v>
      </c>
      <c r="D2412" s="6" t="s">
        <v>1475</v>
      </c>
      <c r="E2412" t="s">
        <v>4341</v>
      </c>
      <c r="F2412" s="6">
        <v>193607010.864097</v>
      </c>
      <c r="G2412">
        <f t="shared" si="89"/>
        <v>47033</v>
      </c>
      <c r="H2412">
        <f t="shared" si="90"/>
        <v>47113</v>
      </c>
      <c r="J2412" s="4"/>
    </row>
    <row r="2413" spans="1:10" x14ac:dyDescent="0.3">
      <c r="A2413" s="4">
        <v>47</v>
      </c>
      <c r="B2413" s="4">
        <v>47035</v>
      </c>
      <c r="C2413" s="6" t="s">
        <v>2297</v>
      </c>
      <c r="D2413" s="6" t="s">
        <v>468</v>
      </c>
      <c r="E2413" t="s">
        <v>4342</v>
      </c>
      <c r="F2413" s="6">
        <v>963172103.85767496</v>
      </c>
      <c r="G2413">
        <f t="shared" si="89"/>
        <v>47035</v>
      </c>
      <c r="H2413">
        <f t="shared" si="90"/>
        <v>47163</v>
      </c>
      <c r="J2413" s="4"/>
    </row>
    <row r="2414" spans="1:10" x14ac:dyDescent="0.3">
      <c r="A2414" s="4">
        <v>47</v>
      </c>
      <c r="B2414" s="4">
        <v>47037</v>
      </c>
      <c r="C2414" s="6" t="s">
        <v>2297</v>
      </c>
      <c r="D2414" s="6" t="s">
        <v>1202</v>
      </c>
      <c r="E2414" t="s">
        <v>4494</v>
      </c>
      <c r="F2414" s="6">
        <v>8765449859.6731491</v>
      </c>
      <c r="G2414">
        <f t="shared" si="89"/>
        <v>47037</v>
      </c>
      <c r="H2414">
        <f t="shared" si="90"/>
        <v>47037</v>
      </c>
      <c r="J2414" s="4"/>
    </row>
    <row r="2415" spans="1:10" x14ac:dyDescent="0.3">
      <c r="A2415" s="4">
        <v>47</v>
      </c>
      <c r="B2415" s="4">
        <v>47039</v>
      </c>
      <c r="C2415" s="6" t="s">
        <v>2297</v>
      </c>
      <c r="D2415" s="6" t="s">
        <v>349</v>
      </c>
      <c r="E2415" t="s">
        <v>4341</v>
      </c>
      <c r="F2415" s="6">
        <v>178107271.00052899</v>
      </c>
      <c r="G2415">
        <f t="shared" si="89"/>
        <v>47039</v>
      </c>
      <c r="H2415">
        <f t="shared" si="90"/>
        <v>47113</v>
      </c>
      <c r="J2415" s="4"/>
    </row>
    <row r="2416" spans="1:10" x14ac:dyDescent="0.3">
      <c r="A2416" s="4">
        <v>47</v>
      </c>
      <c r="B2416" s="4">
        <v>47041</v>
      </c>
      <c r="C2416" s="6" t="s">
        <v>2297</v>
      </c>
      <c r="D2416" s="6" t="s">
        <v>31</v>
      </c>
      <c r="E2416" t="s">
        <v>4339</v>
      </c>
      <c r="F2416" s="6">
        <v>179262980.38622999</v>
      </c>
      <c r="G2416">
        <f t="shared" si="89"/>
        <v>47041</v>
      </c>
      <c r="H2416">
        <f t="shared" si="90"/>
        <v>47059</v>
      </c>
      <c r="J2416" s="4"/>
    </row>
    <row r="2417" spans="1:10" x14ac:dyDescent="0.3">
      <c r="A2417" s="4">
        <v>47</v>
      </c>
      <c r="B2417" s="4">
        <v>47043</v>
      </c>
      <c r="C2417" s="6" t="s">
        <v>2297</v>
      </c>
      <c r="D2417" s="6" t="s">
        <v>1476</v>
      </c>
      <c r="E2417" t="s">
        <v>4341</v>
      </c>
      <c r="F2417" s="6">
        <v>691882188.20954299</v>
      </c>
      <c r="G2417">
        <f t="shared" si="89"/>
        <v>47043</v>
      </c>
      <c r="H2417">
        <f t="shared" si="90"/>
        <v>47113</v>
      </c>
      <c r="J2417" s="4"/>
    </row>
    <row r="2418" spans="1:10" x14ac:dyDescent="0.3">
      <c r="A2418" s="4">
        <v>47</v>
      </c>
      <c r="B2418" s="4">
        <v>47045</v>
      </c>
      <c r="C2418" s="6" t="s">
        <v>2297</v>
      </c>
      <c r="D2418" s="6" t="s">
        <v>1477</v>
      </c>
      <c r="E2418" t="s">
        <v>4341</v>
      </c>
      <c r="F2418" s="6">
        <v>480755824.58544898</v>
      </c>
      <c r="G2418">
        <f t="shared" si="89"/>
        <v>47045</v>
      </c>
      <c r="H2418">
        <f t="shared" si="90"/>
        <v>47113</v>
      </c>
      <c r="J2418" s="4"/>
    </row>
    <row r="2419" spans="1:10" x14ac:dyDescent="0.3">
      <c r="A2419" s="4">
        <v>47</v>
      </c>
      <c r="B2419" s="4">
        <v>47047</v>
      </c>
      <c r="C2419" s="6" t="s">
        <v>2297</v>
      </c>
      <c r="D2419" s="6" t="s">
        <v>35</v>
      </c>
      <c r="E2419" t="s">
        <v>4341</v>
      </c>
      <c r="F2419" s="6">
        <v>651446324.79284</v>
      </c>
      <c r="G2419">
        <f t="shared" si="89"/>
        <v>47047</v>
      </c>
      <c r="H2419">
        <f t="shared" si="90"/>
        <v>47113</v>
      </c>
      <c r="J2419" s="4"/>
    </row>
    <row r="2420" spans="1:10" x14ac:dyDescent="0.3">
      <c r="A2420" s="4">
        <v>47</v>
      </c>
      <c r="B2420" s="4">
        <v>47049</v>
      </c>
      <c r="C2420" s="6" t="s">
        <v>2297</v>
      </c>
      <c r="D2420" s="6" t="s">
        <v>1478</v>
      </c>
      <c r="E2420" t="s">
        <v>4339</v>
      </c>
      <c r="F2420" s="6">
        <v>189298061.98727399</v>
      </c>
      <c r="G2420">
        <f t="shared" si="89"/>
        <v>47049</v>
      </c>
      <c r="H2420">
        <f t="shared" si="90"/>
        <v>47059</v>
      </c>
      <c r="J2420" s="4"/>
    </row>
    <row r="2421" spans="1:10" x14ac:dyDescent="0.3">
      <c r="A2421" s="4">
        <v>47</v>
      </c>
      <c r="B2421" s="4">
        <v>47051</v>
      </c>
      <c r="C2421" s="6" t="s">
        <v>2297</v>
      </c>
      <c r="D2421" s="6" t="s">
        <v>36</v>
      </c>
      <c r="E2421" t="s">
        <v>4342</v>
      </c>
      <c r="F2421" s="6">
        <v>352657067.55138099</v>
      </c>
      <c r="G2421">
        <f t="shared" si="89"/>
        <v>47051</v>
      </c>
      <c r="H2421">
        <f t="shared" si="90"/>
        <v>47163</v>
      </c>
      <c r="J2421" s="4"/>
    </row>
    <row r="2422" spans="1:10" x14ac:dyDescent="0.3">
      <c r="A2422" s="4">
        <v>47</v>
      </c>
      <c r="B2422" s="4">
        <v>47053</v>
      </c>
      <c r="C2422" s="6" t="s">
        <v>2297</v>
      </c>
      <c r="D2422" s="6" t="s">
        <v>523</v>
      </c>
      <c r="E2422" t="s">
        <v>4341</v>
      </c>
      <c r="F2422" s="6">
        <v>423128761.51694602</v>
      </c>
      <c r="G2422">
        <f t="shared" si="89"/>
        <v>47053</v>
      </c>
      <c r="H2422">
        <f t="shared" si="90"/>
        <v>47113</v>
      </c>
      <c r="J2422" s="4"/>
    </row>
    <row r="2423" spans="1:10" x14ac:dyDescent="0.3">
      <c r="A2423" s="4">
        <v>47</v>
      </c>
      <c r="B2423" s="4">
        <v>47055</v>
      </c>
      <c r="C2423" s="6" t="s">
        <v>2297</v>
      </c>
      <c r="D2423" s="6" t="s">
        <v>1479</v>
      </c>
      <c r="E2423" t="s">
        <v>4340</v>
      </c>
      <c r="F2423" s="6">
        <v>439642971.819803</v>
      </c>
      <c r="G2423">
        <f t="shared" si="89"/>
        <v>47055</v>
      </c>
      <c r="H2423">
        <f t="shared" si="90"/>
        <v>47055</v>
      </c>
      <c r="J2423" s="4"/>
    </row>
    <row r="2424" spans="1:10" x14ac:dyDescent="0.3">
      <c r="A2424" s="4">
        <v>47</v>
      </c>
      <c r="B2424" s="4">
        <v>47057</v>
      </c>
      <c r="C2424" s="6" t="s">
        <v>2297</v>
      </c>
      <c r="D2424" s="6" t="s">
        <v>1480</v>
      </c>
      <c r="E2424" t="s">
        <v>4339</v>
      </c>
      <c r="F2424" s="6">
        <v>229252518.26034099</v>
      </c>
      <c r="G2424">
        <f t="shared" si="89"/>
        <v>47057</v>
      </c>
      <c r="H2424">
        <f t="shared" si="90"/>
        <v>47059</v>
      </c>
      <c r="J2424" s="4"/>
    </row>
    <row r="2425" spans="1:10" x14ac:dyDescent="0.3">
      <c r="A2425" s="4">
        <v>47</v>
      </c>
      <c r="B2425" s="4">
        <v>47059</v>
      </c>
      <c r="C2425" s="6" t="s">
        <v>2297</v>
      </c>
      <c r="D2425" s="6" t="s">
        <v>38</v>
      </c>
      <c r="E2425" t="s">
        <v>4339</v>
      </c>
      <c r="F2425" s="6">
        <v>963553099.94094396</v>
      </c>
      <c r="G2425">
        <f t="shared" si="89"/>
        <v>47059</v>
      </c>
      <c r="H2425">
        <f t="shared" si="90"/>
        <v>47059</v>
      </c>
      <c r="J2425" s="4"/>
    </row>
    <row r="2426" spans="1:10" x14ac:dyDescent="0.3">
      <c r="A2426" s="4">
        <v>47</v>
      </c>
      <c r="B2426" s="4">
        <v>47061</v>
      </c>
      <c r="C2426" s="6" t="s">
        <v>2297</v>
      </c>
      <c r="D2426" s="6" t="s">
        <v>475</v>
      </c>
      <c r="E2426" t="s">
        <v>4339</v>
      </c>
      <c r="F2426" s="6">
        <v>197187762.06172001</v>
      </c>
      <c r="G2426">
        <f t="shared" si="89"/>
        <v>47061</v>
      </c>
      <c r="H2426">
        <f t="shared" si="90"/>
        <v>47059</v>
      </c>
      <c r="J2426" s="4"/>
    </row>
    <row r="2427" spans="1:10" x14ac:dyDescent="0.3">
      <c r="A2427" s="4">
        <v>47</v>
      </c>
      <c r="B2427" s="4">
        <v>47063</v>
      </c>
      <c r="C2427" s="6" t="s">
        <v>2297</v>
      </c>
      <c r="D2427" s="6" t="s">
        <v>1481</v>
      </c>
      <c r="E2427" t="s">
        <v>4342</v>
      </c>
      <c r="F2427" s="6">
        <v>683694584.17715299</v>
      </c>
      <c r="G2427">
        <f t="shared" si="89"/>
        <v>47063</v>
      </c>
      <c r="H2427">
        <f t="shared" si="90"/>
        <v>47163</v>
      </c>
      <c r="J2427" s="4"/>
    </row>
    <row r="2428" spans="1:10" x14ac:dyDescent="0.3">
      <c r="A2428" s="4">
        <v>47</v>
      </c>
      <c r="B2428" s="4">
        <v>47065</v>
      </c>
      <c r="C2428" s="6" t="s">
        <v>2297</v>
      </c>
      <c r="D2428" s="6" t="s">
        <v>286</v>
      </c>
      <c r="E2428" t="s">
        <v>4493</v>
      </c>
      <c r="F2428" s="6">
        <v>3957392483.1810002</v>
      </c>
      <c r="G2428">
        <f t="shared" si="89"/>
        <v>47065</v>
      </c>
      <c r="H2428">
        <f t="shared" si="90"/>
        <v>47065</v>
      </c>
      <c r="J2428" s="4"/>
    </row>
    <row r="2429" spans="1:10" x14ac:dyDescent="0.3">
      <c r="A2429" s="4">
        <v>47</v>
      </c>
      <c r="B2429" s="4">
        <v>47067</v>
      </c>
      <c r="C2429" s="6" t="s">
        <v>2297</v>
      </c>
      <c r="D2429" s="6" t="s">
        <v>369</v>
      </c>
      <c r="E2429" t="s">
        <v>4343</v>
      </c>
      <c r="F2429" s="6">
        <v>38589652.181491598</v>
      </c>
      <c r="G2429">
        <f t="shared" si="89"/>
        <v>47067</v>
      </c>
      <c r="H2429">
        <f t="shared" si="90"/>
        <v>47067</v>
      </c>
      <c r="J2429" s="4"/>
    </row>
    <row r="2430" spans="1:10" x14ac:dyDescent="0.3">
      <c r="A2430" s="4">
        <v>47</v>
      </c>
      <c r="B2430" s="4">
        <v>47069</v>
      </c>
      <c r="C2430" s="6" t="s">
        <v>2297</v>
      </c>
      <c r="D2430" s="6" t="s">
        <v>1482</v>
      </c>
      <c r="E2430" t="s">
        <v>4340</v>
      </c>
      <c r="F2430" s="6">
        <v>239937011.04273799</v>
      </c>
      <c r="G2430">
        <f t="shared" si="89"/>
        <v>47069</v>
      </c>
      <c r="H2430">
        <f t="shared" si="90"/>
        <v>47055</v>
      </c>
      <c r="J2430" s="4"/>
    </row>
    <row r="2431" spans="1:10" x14ac:dyDescent="0.3">
      <c r="A2431" s="4">
        <v>47</v>
      </c>
      <c r="B2431" s="4">
        <v>47071</v>
      </c>
      <c r="C2431" s="6" t="s">
        <v>2297</v>
      </c>
      <c r="D2431" s="6" t="s">
        <v>476</v>
      </c>
      <c r="E2431" t="s">
        <v>4341</v>
      </c>
      <c r="F2431" s="6">
        <v>273950785.20007199</v>
      </c>
      <c r="G2431">
        <f t="shared" si="89"/>
        <v>47071</v>
      </c>
      <c r="H2431">
        <f t="shared" si="90"/>
        <v>47113</v>
      </c>
      <c r="J2431" s="4"/>
    </row>
    <row r="2432" spans="1:10" x14ac:dyDescent="0.3">
      <c r="A2432" s="4">
        <v>47</v>
      </c>
      <c r="B2432" s="4">
        <v>47073</v>
      </c>
      <c r="C2432" s="6" t="s">
        <v>2297</v>
      </c>
      <c r="D2432" s="6" t="s">
        <v>1483</v>
      </c>
      <c r="E2432" t="s">
        <v>4339</v>
      </c>
      <c r="F2432" s="6">
        <v>440418088.87351102</v>
      </c>
      <c r="G2432">
        <f t="shared" si="89"/>
        <v>47073</v>
      </c>
      <c r="H2432">
        <f t="shared" si="90"/>
        <v>47059</v>
      </c>
      <c r="J2432" s="4"/>
    </row>
    <row r="2433" spans="1:10" x14ac:dyDescent="0.3">
      <c r="A2433" s="4">
        <v>47</v>
      </c>
      <c r="B2433" s="4">
        <v>47075</v>
      </c>
      <c r="C2433" s="6" t="s">
        <v>2297</v>
      </c>
      <c r="D2433" s="6" t="s">
        <v>1213</v>
      </c>
      <c r="E2433" t="s">
        <v>4341</v>
      </c>
      <c r="F2433" s="6">
        <v>461957369.27105802</v>
      </c>
      <c r="G2433">
        <f t="shared" si="89"/>
        <v>47075</v>
      </c>
      <c r="H2433">
        <f t="shared" si="90"/>
        <v>47113</v>
      </c>
      <c r="J2433" s="4"/>
    </row>
    <row r="2434" spans="1:10" x14ac:dyDescent="0.3">
      <c r="A2434" s="4">
        <v>47</v>
      </c>
      <c r="B2434" s="4">
        <v>47077</v>
      </c>
      <c r="C2434" s="6" t="s">
        <v>2297</v>
      </c>
      <c r="D2434" s="6" t="s">
        <v>477</v>
      </c>
      <c r="E2434" t="s">
        <v>4341</v>
      </c>
      <c r="F2434" s="6">
        <v>551740359.934659</v>
      </c>
      <c r="G2434">
        <f t="shared" ref="G2434:G2497" si="91">B2434</f>
        <v>47077</v>
      </c>
      <c r="H2434">
        <f t="shared" si="90"/>
        <v>47113</v>
      </c>
      <c r="J2434" s="4"/>
    </row>
    <row r="2435" spans="1:10" x14ac:dyDescent="0.3">
      <c r="A2435" s="4">
        <v>47</v>
      </c>
      <c r="B2435" s="4">
        <v>47079</v>
      </c>
      <c r="C2435" s="6" t="s">
        <v>2297</v>
      </c>
      <c r="D2435" s="6" t="s">
        <v>40</v>
      </c>
      <c r="E2435" t="s">
        <v>4341</v>
      </c>
      <c r="F2435" s="6">
        <v>325333440.51426297</v>
      </c>
      <c r="G2435">
        <f t="shared" si="91"/>
        <v>47079</v>
      </c>
      <c r="H2435">
        <f t="shared" ref="H2435:H2498" si="92">VLOOKUP(E2435,$M$1:$O$412,3,FALSE)</f>
        <v>47113</v>
      </c>
      <c r="J2435" s="4"/>
    </row>
    <row r="2436" spans="1:10" x14ac:dyDescent="0.3">
      <c r="A2436" s="4">
        <v>47</v>
      </c>
      <c r="B2436" s="4">
        <v>47081</v>
      </c>
      <c r="C2436" s="6" t="s">
        <v>2297</v>
      </c>
      <c r="D2436" s="6" t="s">
        <v>693</v>
      </c>
      <c r="E2436" t="s">
        <v>4340</v>
      </c>
      <c r="F2436" s="6">
        <v>389586300.03995001</v>
      </c>
      <c r="G2436">
        <f t="shared" si="91"/>
        <v>47081</v>
      </c>
      <c r="H2436">
        <f t="shared" si="92"/>
        <v>47055</v>
      </c>
      <c r="J2436" s="4"/>
    </row>
    <row r="2437" spans="1:10" x14ac:dyDescent="0.3">
      <c r="A2437" s="4">
        <v>47</v>
      </c>
      <c r="B2437" s="4">
        <v>47083</v>
      </c>
      <c r="C2437" s="6" t="s">
        <v>2297</v>
      </c>
      <c r="D2437" s="6" t="s">
        <v>41</v>
      </c>
      <c r="E2437" t="s">
        <v>4340</v>
      </c>
      <c r="F2437" s="6">
        <v>59010502.841558099</v>
      </c>
      <c r="G2437">
        <f t="shared" si="91"/>
        <v>47083</v>
      </c>
      <c r="H2437">
        <f t="shared" si="92"/>
        <v>47055</v>
      </c>
      <c r="J2437" s="4"/>
    </row>
    <row r="2438" spans="1:10" x14ac:dyDescent="0.3">
      <c r="A2438" s="4">
        <v>47</v>
      </c>
      <c r="B2438" s="4">
        <v>47085</v>
      </c>
      <c r="C2438" s="6" t="s">
        <v>2297</v>
      </c>
      <c r="D2438" s="6" t="s">
        <v>957</v>
      </c>
      <c r="E2438" t="s">
        <v>4340</v>
      </c>
      <c r="F2438" s="6">
        <v>348469960.164235</v>
      </c>
      <c r="G2438">
        <f t="shared" si="91"/>
        <v>47085</v>
      </c>
      <c r="H2438">
        <f t="shared" si="92"/>
        <v>47055</v>
      </c>
      <c r="J2438" s="4"/>
    </row>
    <row r="2439" spans="1:10" x14ac:dyDescent="0.3">
      <c r="A2439" s="4">
        <v>47</v>
      </c>
      <c r="B2439" s="4">
        <v>47087</v>
      </c>
      <c r="C2439" s="6" t="s">
        <v>2297</v>
      </c>
      <c r="D2439" s="6" t="s">
        <v>42</v>
      </c>
      <c r="E2439" t="s">
        <v>4340</v>
      </c>
      <c r="F2439" s="6">
        <v>89481161.120312706</v>
      </c>
      <c r="G2439">
        <f t="shared" si="91"/>
        <v>47087</v>
      </c>
      <c r="H2439">
        <f t="shared" si="92"/>
        <v>47055</v>
      </c>
      <c r="J2439" s="4"/>
    </row>
    <row r="2440" spans="1:10" x14ac:dyDescent="0.3">
      <c r="A2440" s="4">
        <v>47</v>
      </c>
      <c r="B2440" s="4">
        <v>47089</v>
      </c>
      <c r="C2440" s="6" t="s">
        <v>2297</v>
      </c>
      <c r="D2440" s="6" t="s">
        <v>43</v>
      </c>
      <c r="E2440" t="s">
        <v>4342</v>
      </c>
      <c r="F2440" s="6">
        <v>904743144.70224404</v>
      </c>
      <c r="G2440">
        <f t="shared" si="91"/>
        <v>47089</v>
      </c>
      <c r="H2440">
        <f t="shared" si="92"/>
        <v>47163</v>
      </c>
      <c r="J2440" s="4"/>
    </row>
    <row r="2441" spans="1:10" x14ac:dyDescent="0.3">
      <c r="A2441" s="4">
        <v>47</v>
      </c>
      <c r="B2441" s="4">
        <v>47091</v>
      </c>
      <c r="C2441" s="6" t="s">
        <v>2297</v>
      </c>
      <c r="D2441" s="6" t="s">
        <v>116</v>
      </c>
      <c r="E2441" t="s">
        <v>4339</v>
      </c>
      <c r="F2441" s="6">
        <v>128815673.85434</v>
      </c>
      <c r="G2441">
        <f t="shared" si="91"/>
        <v>47091</v>
      </c>
      <c r="H2441">
        <f t="shared" si="92"/>
        <v>47059</v>
      </c>
      <c r="J2441" s="4"/>
    </row>
    <row r="2442" spans="1:10" x14ac:dyDescent="0.3">
      <c r="A2442" s="4">
        <v>47</v>
      </c>
      <c r="B2442" s="4">
        <v>47093</v>
      </c>
      <c r="C2442" s="6" t="s">
        <v>2297</v>
      </c>
      <c r="D2442" s="6" t="s">
        <v>484</v>
      </c>
      <c r="E2442" t="s">
        <v>4495</v>
      </c>
      <c r="F2442" s="6">
        <v>6161691385.9553699</v>
      </c>
      <c r="G2442">
        <f t="shared" si="91"/>
        <v>47093</v>
      </c>
      <c r="H2442">
        <f t="shared" si="92"/>
        <v>47093</v>
      </c>
      <c r="J2442" s="4"/>
    </row>
    <row r="2443" spans="1:10" x14ac:dyDescent="0.3">
      <c r="A2443" s="4">
        <v>47</v>
      </c>
      <c r="B2443" s="4">
        <v>47095</v>
      </c>
      <c r="C2443" s="6" t="s">
        <v>2297</v>
      </c>
      <c r="D2443" s="6" t="s">
        <v>162</v>
      </c>
      <c r="E2443" t="s">
        <v>4341</v>
      </c>
      <c r="F2443" s="6">
        <v>36338773.708257101</v>
      </c>
      <c r="G2443">
        <f t="shared" si="91"/>
        <v>47095</v>
      </c>
      <c r="H2443">
        <f t="shared" si="92"/>
        <v>47113</v>
      </c>
      <c r="J2443" s="4"/>
    </row>
    <row r="2444" spans="1:10" x14ac:dyDescent="0.3">
      <c r="A2444" s="4">
        <v>47</v>
      </c>
      <c r="B2444" s="4">
        <v>47097</v>
      </c>
      <c r="C2444" s="6" t="s">
        <v>2297</v>
      </c>
      <c r="D2444" s="6" t="s">
        <v>45</v>
      </c>
      <c r="E2444" t="s">
        <v>4341</v>
      </c>
      <c r="F2444" s="6">
        <v>219116573.05673999</v>
      </c>
      <c r="G2444">
        <f t="shared" si="91"/>
        <v>47097</v>
      </c>
      <c r="H2444">
        <f t="shared" si="92"/>
        <v>47113</v>
      </c>
      <c r="J2444" s="4"/>
    </row>
    <row r="2445" spans="1:10" x14ac:dyDescent="0.3">
      <c r="A2445" s="4">
        <v>47</v>
      </c>
      <c r="B2445" s="4">
        <v>47099</v>
      </c>
      <c r="C2445" s="6" t="s">
        <v>2297</v>
      </c>
      <c r="D2445" s="6" t="s">
        <v>46</v>
      </c>
      <c r="E2445" t="s">
        <v>4340</v>
      </c>
      <c r="F2445" s="6">
        <v>396796704.58553201</v>
      </c>
      <c r="G2445">
        <f t="shared" si="91"/>
        <v>47099</v>
      </c>
      <c r="H2445">
        <f t="shared" si="92"/>
        <v>47055</v>
      </c>
      <c r="J2445" s="4"/>
    </row>
    <row r="2446" spans="1:10" x14ac:dyDescent="0.3">
      <c r="A2446" s="4">
        <v>47</v>
      </c>
      <c r="B2446" s="4">
        <v>47101</v>
      </c>
      <c r="C2446" s="6" t="s">
        <v>2297</v>
      </c>
      <c r="D2446" s="6" t="s">
        <v>448</v>
      </c>
      <c r="E2446" t="s">
        <v>4340</v>
      </c>
      <c r="F2446" s="6">
        <v>75071578.916956201</v>
      </c>
      <c r="G2446">
        <f t="shared" si="91"/>
        <v>47101</v>
      </c>
      <c r="H2446">
        <f t="shared" si="92"/>
        <v>47055</v>
      </c>
      <c r="J2446" s="4"/>
    </row>
    <row r="2447" spans="1:10" x14ac:dyDescent="0.3">
      <c r="A2447" s="4">
        <v>47</v>
      </c>
      <c r="B2447" s="4">
        <v>47103</v>
      </c>
      <c r="C2447" s="6" t="s">
        <v>2297</v>
      </c>
      <c r="D2447" s="6" t="s">
        <v>118</v>
      </c>
      <c r="E2447" t="s">
        <v>4342</v>
      </c>
      <c r="F2447" s="6">
        <v>366480844.23650301</v>
      </c>
      <c r="G2447">
        <f t="shared" si="91"/>
        <v>47103</v>
      </c>
      <c r="H2447">
        <f t="shared" si="92"/>
        <v>47163</v>
      </c>
      <c r="J2447" s="4"/>
    </row>
    <row r="2448" spans="1:10" x14ac:dyDescent="0.3">
      <c r="A2448" s="4">
        <v>47</v>
      </c>
      <c r="B2448" s="4">
        <v>47105</v>
      </c>
      <c r="C2448" s="6" t="s">
        <v>2297</v>
      </c>
      <c r="D2448" s="6" t="s">
        <v>1484</v>
      </c>
      <c r="E2448" t="s">
        <v>4342</v>
      </c>
      <c r="F2448" s="6">
        <v>918620825.690382</v>
      </c>
      <c r="G2448">
        <f t="shared" si="91"/>
        <v>47105</v>
      </c>
      <c r="H2448">
        <f t="shared" si="92"/>
        <v>47163</v>
      </c>
      <c r="J2448" s="4"/>
    </row>
    <row r="2449" spans="1:10" x14ac:dyDescent="0.3">
      <c r="A2449" s="4">
        <v>47</v>
      </c>
      <c r="B2449" s="4">
        <v>47107</v>
      </c>
      <c r="C2449" s="6" t="s">
        <v>2297</v>
      </c>
      <c r="D2449" s="6" t="s">
        <v>1485</v>
      </c>
      <c r="E2449" t="s">
        <v>4339</v>
      </c>
      <c r="F2449" s="6">
        <v>848558403.81148696</v>
      </c>
      <c r="G2449">
        <f t="shared" si="91"/>
        <v>47107</v>
      </c>
      <c r="H2449">
        <f t="shared" si="92"/>
        <v>47059</v>
      </c>
      <c r="J2449" s="4"/>
    </row>
    <row r="2450" spans="1:10" x14ac:dyDescent="0.3">
      <c r="A2450" s="4">
        <v>47</v>
      </c>
      <c r="B2450" s="4">
        <v>47109</v>
      </c>
      <c r="C2450" s="6" t="s">
        <v>2297</v>
      </c>
      <c r="D2450" s="6" t="s">
        <v>1486</v>
      </c>
      <c r="E2450" t="s">
        <v>4340</v>
      </c>
      <c r="F2450" s="6">
        <v>290485969.40148002</v>
      </c>
      <c r="G2450">
        <f t="shared" si="91"/>
        <v>47109</v>
      </c>
      <c r="H2450">
        <f t="shared" si="92"/>
        <v>47055</v>
      </c>
      <c r="J2450" s="4"/>
    </row>
    <row r="2451" spans="1:10" x14ac:dyDescent="0.3">
      <c r="A2451" s="4">
        <v>47</v>
      </c>
      <c r="B2451" s="4">
        <v>47111</v>
      </c>
      <c r="C2451" s="6" t="s">
        <v>2297</v>
      </c>
      <c r="D2451" s="6" t="s">
        <v>50</v>
      </c>
      <c r="E2451" t="s">
        <v>4340</v>
      </c>
      <c r="F2451" s="6">
        <v>170629964.187406</v>
      </c>
      <c r="G2451">
        <f t="shared" si="91"/>
        <v>47111</v>
      </c>
      <c r="H2451">
        <f t="shared" si="92"/>
        <v>47055</v>
      </c>
      <c r="J2451" s="4"/>
    </row>
    <row r="2452" spans="1:10" x14ac:dyDescent="0.3">
      <c r="A2452" s="4">
        <v>47</v>
      </c>
      <c r="B2452" s="4">
        <v>47113</v>
      </c>
      <c r="C2452" s="6" t="s">
        <v>2297</v>
      </c>
      <c r="D2452" s="6" t="s">
        <v>51</v>
      </c>
      <c r="E2452" t="s">
        <v>4341</v>
      </c>
      <c r="F2452" s="6">
        <v>1432581305.8343501</v>
      </c>
      <c r="G2452">
        <f t="shared" si="91"/>
        <v>47113</v>
      </c>
      <c r="H2452">
        <f t="shared" si="92"/>
        <v>47113</v>
      </c>
      <c r="J2452" s="4"/>
    </row>
    <row r="2453" spans="1:10" x14ac:dyDescent="0.3">
      <c r="A2453" s="4">
        <v>47</v>
      </c>
      <c r="B2453" s="4">
        <v>47115</v>
      </c>
      <c r="C2453" s="6" t="s">
        <v>2297</v>
      </c>
      <c r="D2453" s="6" t="s">
        <v>53</v>
      </c>
      <c r="E2453" t="s">
        <v>4339</v>
      </c>
      <c r="F2453" s="6">
        <v>747293354.116557</v>
      </c>
      <c r="G2453">
        <f t="shared" si="91"/>
        <v>47115</v>
      </c>
      <c r="H2453">
        <f t="shared" si="92"/>
        <v>47059</v>
      </c>
      <c r="J2453" s="4"/>
    </row>
    <row r="2454" spans="1:10" x14ac:dyDescent="0.3">
      <c r="A2454" s="4">
        <v>47</v>
      </c>
      <c r="B2454" s="4">
        <v>47117</v>
      </c>
      <c r="C2454" s="6" t="s">
        <v>2297</v>
      </c>
      <c r="D2454" s="6" t="s">
        <v>54</v>
      </c>
      <c r="E2454" t="s">
        <v>4341</v>
      </c>
      <c r="F2454" s="6">
        <v>372936332.680619</v>
      </c>
      <c r="G2454">
        <f t="shared" si="91"/>
        <v>47117</v>
      </c>
      <c r="H2454">
        <f t="shared" si="92"/>
        <v>47113</v>
      </c>
      <c r="J2454" s="4"/>
    </row>
    <row r="2455" spans="1:10" x14ac:dyDescent="0.3">
      <c r="A2455" s="4">
        <v>47</v>
      </c>
      <c r="B2455" s="4">
        <v>47119</v>
      </c>
      <c r="C2455" s="6" t="s">
        <v>2297</v>
      </c>
      <c r="D2455" s="6" t="s">
        <v>1487</v>
      </c>
      <c r="E2455" t="s">
        <v>4341</v>
      </c>
      <c r="F2455" s="6">
        <v>1053057889.92937</v>
      </c>
      <c r="G2455">
        <f t="shared" si="91"/>
        <v>47119</v>
      </c>
      <c r="H2455">
        <f t="shared" si="92"/>
        <v>47113</v>
      </c>
      <c r="J2455" s="4"/>
    </row>
    <row r="2456" spans="1:10" x14ac:dyDescent="0.3">
      <c r="A2456" s="4">
        <v>47</v>
      </c>
      <c r="B2456" s="4">
        <v>47121</v>
      </c>
      <c r="C2456" s="6" t="s">
        <v>2297</v>
      </c>
      <c r="D2456" s="6" t="s">
        <v>1298</v>
      </c>
      <c r="E2456" t="s">
        <v>4339</v>
      </c>
      <c r="F2456" s="6">
        <v>125561564.077967</v>
      </c>
      <c r="G2456">
        <f t="shared" si="91"/>
        <v>47121</v>
      </c>
      <c r="H2456">
        <f t="shared" si="92"/>
        <v>47059</v>
      </c>
      <c r="J2456" s="4"/>
    </row>
    <row r="2457" spans="1:10" x14ac:dyDescent="0.3">
      <c r="A2457" s="4">
        <v>47</v>
      </c>
      <c r="B2457" s="4">
        <v>47123</v>
      </c>
      <c r="C2457" s="6" t="s">
        <v>2297</v>
      </c>
      <c r="D2457" s="6" t="s">
        <v>56</v>
      </c>
      <c r="E2457" t="s">
        <v>4339</v>
      </c>
      <c r="F2457" s="6">
        <v>498470376.61698002</v>
      </c>
      <c r="G2457">
        <f t="shared" si="91"/>
        <v>47123</v>
      </c>
      <c r="H2457">
        <f t="shared" si="92"/>
        <v>47059</v>
      </c>
      <c r="J2457" s="4"/>
    </row>
    <row r="2458" spans="1:10" x14ac:dyDescent="0.3">
      <c r="A2458" s="4">
        <v>47</v>
      </c>
      <c r="B2458" s="4">
        <v>47125</v>
      </c>
      <c r="C2458" s="6" t="s">
        <v>2297</v>
      </c>
      <c r="D2458" s="6" t="s">
        <v>57</v>
      </c>
      <c r="E2458" t="s">
        <v>4496</v>
      </c>
      <c r="F2458" s="6">
        <v>1630617349.0510001</v>
      </c>
      <c r="G2458">
        <f t="shared" si="91"/>
        <v>47125</v>
      </c>
      <c r="H2458">
        <f t="shared" si="92"/>
        <v>47125</v>
      </c>
      <c r="J2458" s="4"/>
    </row>
    <row r="2459" spans="1:10" x14ac:dyDescent="0.3">
      <c r="A2459" s="4">
        <v>47</v>
      </c>
      <c r="B2459" s="4">
        <v>47127</v>
      </c>
      <c r="C2459" s="6" t="s">
        <v>2297</v>
      </c>
      <c r="D2459" s="6" t="s">
        <v>1222</v>
      </c>
      <c r="E2459" t="s">
        <v>4342</v>
      </c>
      <c r="F2459" s="6">
        <v>64416563.803324297</v>
      </c>
      <c r="G2459">
        <f t="shared" si="91"/>
        <v>47127</v>
      </c>
      <c r="H2459">
        <f t="shared" si="92"/>
        <v>47163</v>
      </c>
      <c r="J2459" s="4"/>
    </row>
    <row r="2460" spans="1:10" x14ac:dyDescent="0.3">
      <c r="A2460" s="4">
        <v>47</v>
      </c>
      <c r="B2460" s="4">
        <v>47129</v>
      </c>
      <c r="C2460" s="6" t="s">
        <v>2297</v>
      </c>
      <c r="D2460" s="6" t="s">
        <v>58</v>
      </c>
      <c r="E2460" t="s">
        <v>4339</v>
      </c>
      <c r="F2460" s="6">
        <v>144159444.45854399</v>
      </c>
      <c r="G2460">
        <f t="shared" si="91"/>
        <v>47129</v>
      </c>
      <c r="H2460">
        <f t="shared" si="92"/>
        <v>47059</v>
      </c>
      <c r="J2460" s="4"/>
    </row>
    <row r="2461" spans="1:10" x14ac:dyDescent="0.3">
      <c r="A2461" s="4">
        <v>47</v>
      </c>
      <c r="B2461" s="4">
        <v>47131</v>
      </c>
      <c r="C2461" s="6" t="s">
        <v>2297</v>
      </c>
      <c r="D2461" s="6" t="s">
        <v>1488</v>
      </c>
      <c r="E2461" t="s">
        <v>4341</v>
      </c>
      <c r="F2461" s="6">
        <v>343065450.93806702</v>
      </c>
      <c r="G2461">
        <f t="shared" si="91"/>
        <v>47131</v>
      </c>
      <c r="H2461">
        <f t="shared" si="92"/>
        <v>47113</v>
      </c>
      <c r="J2461" s="4"/>
    </row>
    <row r="2462" spans="1:10" x14ac:dyDescent="0.3">
      <c r="A2462" s="4">
        <v>47</v>
      </c>
      <c r="B2462" s="4">
        <v>47133</v>
      </c>
      <c r="C2462" s="6" t="s">
        <v>2297</v>
      </c>
      <c r="D2462" s="6" t="s">
        <v>1489</v>
      </c>
      <c r="E2462" t="s">
        <v>4339</v>
      </c>
      <c r="F2462" s="6">
        <v>214164401.05331501</v>
      </c>
      <c r="G2462">
        <f t="shared" si="91"/>
        <v>47133</v>
      </c>
      <c r="H2462">
        <f t="shared" si="92"/>
        <v>47059</v>
      </c>
      <c r="J2462" s="4"/>
    </row>
    <row r="2463" spans="1:10" x14ac:dyDescent="0.3">
      <c r="A2463" s="4">
        <v>47</v>
      </c>
      <c r="B2463" s="4">
        <v>47135</v>
      </c>
      <c r="C2463" s="6" t="s">
        <v>2297</v>
      </c>
      <c r="D2463" s="6" t="s">
        <v>59</v>
      </c>
      <c r="E2463" t="s">
        <v>4340</v>
      </c>
      <c r="F2463" s="6">
        <v>81827707.523553401</v>
      </c>
      <c r="G2463">
        <f t="shared" si="91"/>
        <v>47135</v>
      </c>
      <c r="H2463">
        <f t="shared" si="92"/>
        <v>47055</v>
      </c>
      <c r="J2463" s="4"/>
    </row>
    <row r="2464" spans="1:10" x14ac:dyDescent="0.3">
      <c r="A2464" s="4">
        <v>47</v>
      </c>
      <c r="B2464" s="4">
        <v>47137</v>
      </c>
      <c r="C2464" s="6" t="s">
        <v>2297</v>
      </c>
      <c r="D2464" s="6" t="s">
        <v>1490</v>
      </c>
      <c r="E2464" t="s">
        <v>4342</v>
      </c>
      <c r="F2464" s="6">
        <v>46813002.6402319</v>
      </c>
      <c r="G2464">
        <f t="shared" si="91"/>
        <v>47137</v>
      </c>
      <c r="H2464">
        <f t="shared" si="92"/>
        <v>47163</v>
      </c>
      <c r="J2464" s="4"/>
    </row>
    <row r="2465" spans="1:10" x14ac:dyDescent="0.3">
      <c r="A2465" s="4">
        <v>47</v>
      </c>
      <c r="B2465" s="4">
        <v>47139</v>
      </c>
      <c r="C2465" s="6" t="s">
        <v>2297</v>
      </c>
      <c r="D2465" s="6" t="s">
        <v>129</v>
      </c>
      <c r="E2465" t="s">
        <v>4339</v>
      </c>
      <c r="F2465" s="6">
        <v>192328322.29011399</v>
      </c>
      <c r="G2465">
        <f t="shared" si="91"/>
        <v>47139</v>
      </c>
      <c r="H2465">
        <f t="shared" si="92"/>
        <v>47059</v>
      </c>
      <c r="J2465" s="4"/>
    </row>
    <row r="2466" spans="1:10" x14ac:dyDescent="0.3">
      <c r="A2466" s="4">
        <v>47</v>
      </c>
      <c r="B2466" s="4">
        <v>47141</v>
      </c>
      <c r="C2466" s="6" t="s">
        <v>2297</v>
      </c>
      <c r="D2466" s="6" t="s">
        <v>307</v>
      </c>
      <c r="E2466" t="s">
        <v>4342</v>
      </c>
      <c r="F2466" s="6">
        <v>1274062649.9976599</v>
      </c>
      <c r="G2466">
        <f t="shared" si="91"/>
        <v>47141</v>
      </c>
      <c r="H2466">
        <f t="shared" si="92"/>
        <v>47163</v>
      </c>
      <c r="J2466" s="4"/>
    </row>
    <row r="2467" spans="1:10" x14ac:dyDescent="0.3">
      <c r="A2467" s="4">
        <v>47</v>
      </c>
      <c r="B2467" s="4">
        <v>47143</v>
      </c>
      <c r="C2467" s="6" t="s">
        <v>2297</v>
      </c>
      <c r="D2467" s="6" t="s">
        <v>1491</v>
      </c>
      <c r="E2467" t="s">
        <v>4339</v>
      </c>
      <c r="F2467" s="6">
        <v>316901410.74411303</v>
      </c>
      <c r="G2467">
        <f t="shared" si="91"/>
        <v>47143</v>
      </c>
      <c r="H2467">
        <f t="shared" si="92"/>
        <v>47059</v>
      </c>
      <c r="J2467" s="4"/>
    </row>
    <row r="2468" spans="1:10" x14ac:dyDescent="0.3">
      <c r="A2468" s="4">
        <v>47</v>
      </c>
      <c r="B2468" s="4">
        <v>47145</v>
      </c>
      <c r="C2468" s="6" t="s">
        <v>2297</v>
      </c>
      <c r="D2468" s="6" t="s">
        <v>1492</v>
      </c>
      <c r="E2468" t="s">
        <v>4342</v>
      </c>
      <c r="F2468" s="6">
        <v>722353245.90745294</v>
      </c>
      <c r="G2468">
        <f t="shared" si="91"/>
        <v>47145</v>
      </c>
      <c r="H2468">
        <f t="shared" si="92"/>
        <v>47163</v>
      </c>
      <c r="J2468" s="4"/>
    </row>
    <row r="2469" spans="1:10" x14ac:dyDescent="0.3">
      <c r="A2469" s="4">
        <v>47</v>
      </c>
      <c r="B2469" s="4">
        <v>47147</v>
      </c>
      <c r="C2469" s="6" t="s">
        <v>2297</v>
      </c>
      <c r="D2469" s="6" t="s">
        <v>714</v>
      </c>
      <c r="E2469" t="s">
        <v>4341</v>
      </c>
      <c r="F2469" s="6">
        <v>1024389202.81262</v>
      </c>
      <c r="G2469">
        <f t="shared" si="91"/>
        <v>47147</v>
      </c>
      <c r="H2469">
        <f t="shared" si="92"/>
        <v>47113</v>
      </c>
      <c r="J2469" s="4"/>
    </row>
    <row r="2470" spans="1:10" x14ac:dyDescent="0.3">
      <c r="A2470" s="4">
        <v>47</v>
      </c>
      <c r="B2470" s="4">
        <v>47149</v>
      </c>
      <c r="C2470" s="6" t="s">
        <v>2297</v>
      </c>
      <c r="D2470" s="6" t="s">
        <v>1234</v>
      </c>
      <c r="E2470" t="s">
        <v>4494</v>
      </c>
      <c r="F2470" s="6">
        <v>3396688737.4307399</v>
      </c>
      <c r="G2470">
        <f t="shared" si="91"/>
        <v>47149</v>
      </c>
      <c r="H2470">
        <f t="shared" si="92"/>
        <v>47037</v>
      </c>
      <c r="J2470" s="4"/>
    </row>
    <row r="2471" spans="1:10" x14ac:dyDescent="0.3">
      <c r="A2471" s="4">
        <v>47</v>
      </c>
      <c r="B2471" s="4">
        <v>47151</v>
      </c>
      <c r="C2471" s="6" t="s">
        <v>2297</v>
      </c>
      <c r="D2471" s="6" t="s">
        <v>135</v>
      </c>
      <c r="E2471" t="s">
        <v>4339</v>
      </c>
      <c r="F2471" s="6">
        <v>173610564.50857499</v>
      </c>
      <c r="G2471">
        <f t="shared" si="91"/>
        <v>47151</v>
      </c>
      <c r="H2471">
        <f t="shared" si="92"/>
        <v>47059</v>
      </c>
      <c r="J2471" s="4"/>
    </row>
    <row r="2472" spans="1:10" x14ac:dyDescent="0.3">
      <c r="A2472" s="4">
        <v>47</v>
      </c>
      <c r="B2472" s="4">
        <v>47153</v>
      </c>
      <c r="C2472" s="6" t="s">
        <v>2297</v>
      </c>
      <c r="D2472" s="6" t="s">
        <v>1493</v>
      </c>
      <c r="E2472" t="s">
        <v>4339</v>
      </c>
      <c r="F2472" s="6">
        <v>154610382.037303</v>
      </c>
      <c r="G2472">
        <f t="shared" si="91"/>
        <v>47153</v>
      </c>
      <c r="H2472">
        <f t="shared" si="92"/>
        <v>47059</v>
      </c>
      <c r="J2472" s="4"/>
    </row>
    <row r="2473" spans="1:10" x14ac:dyDescent="0.3">
      <c r="A2473" s="4">
        <v>47</v>
      </c>
      <c r="B2473" s="4">
        <v>47155</v>
      </c>
      <c r="C2473" s="6" t="s">
        <v>2297</v>
      </c>
      <c r="D2473" s="6" t="s">
        <v>138</v>
      </c>
      <c r="E2473" t="s">
        <v>4342</v>
      </c>
      <c r="F2473" s="6">
        <v>1467585776.45348</v>
      </c>
      <c r="G2473">
        <f t="shared" si="91"/>
        <v>47155</v>
      </c>
      <c r="H2473">
        <f t="shared" si="92"/>
        <v>47163</v>
      </c>
      <c r="J2473" s="4"/>
    </row>
    <row r="2474" spans="1:10" x14ac:dyDescent="0.3">
      <c r="A2474" s="4">
        <v>47</v>
      </c>
      <c r="B2474" s="4">
        <v>47157</v>
      </c>
      <c r="C2474" s="6" t="s">
        <v>2297</v>
      </c>
      <c r="D2474" s="6" t="s">
        <v>65</v>
      </c>
      <c r="E2474" t="s">
        <v>4497</v>
      </c>
      <c r="F2474" s="6">
        <v>9478919940.4484596</v>
      </c>
      <c r="G2474">
        <f t="shared" si="91"/>
        <v>47157</v>
      </c>
      <c r="H2474">
        <f t="shared" si="92"/>
        <v>47157</v>
      </c>
      <c r="J2474" s="4"/>
    </row>
    <row r="2475" spans="1:10" x14ac:dyDescent="0.3">
      <c r="A2475" s="4">
        <v>47</v>
      </c>
      <c r="B2475" s="4">
        <v>47159</v>
      </c>
      <c r="C2475" s="6" t="s">
        <v>2297</v>
      </c>
      <c r="D2475" s="6" t="s">
        <v>655</v>
      </c>
      <c r="E2475" t="s">
        <v>4340</v>
      </c>
      <c r="F2475" s="6">
        <v>394004291.43826997</v>
      </c>
      <c r="G2475">
        <f t="shared" si="91"/>
        <v>47159</v>
      </c>
      <c r="H2475">
        <f t="shared" si="92"/>
        <v>47055</v>
      </c>
      <c r="J2475" s="4"/>
    </row>
    <row r="2476" spans="1:10" x14ac:dyDescent="0.3">
      <c r="A2476" s="4">
        <v>47</v>
      </c>
      <c r="B2476" s="4">
        <v>47161</v>
      </c>
      <c r="C2476" s="6" t="s">
        <v>2297</v>
      </c>
      <c r="D2476" s="6" t="s">
        <v>402</v>
      </c>
      <c r="E2476" t="s">
        <v>4341</v>
      </c>
      <c r="F2476" s="6">
        <v>135799147.40364</v>
      </c>
      <c r="G2476">
        <f t="shared" si="91"/>
        <v>47161</v>
      </c>
      <c r="H2476">
        <f t="shared" si="92"/>
        <v>47113</v>
      </c>
      <c r="J2476" s="4"/>
    </row>
    <row r="2477" spans="1:10" x14ac:dyDescent="0.3">
      <c r="A2477" s="4">
        <v>47</v>
      </c>
      <c r="B2477" s="4">
        <v>47163</v>
      </c>
      <c r="C2477" s="6" t="s">
        <v>2297</v>
      </c>
      <c r="D2477" s="6" t="s">
        <v>545</v>
      </c>
      <c r="E2477" t="s">
        <v>4342</v>
      </c>
      <c r="F2477" s="6">
        <v>1622212776.9920001</v>
      </c>
      <c r="G2477">
        <f t="shared" si="91"/>
        <v>47163</v>
      </c>
      <c r="H2477">
        <f t="shared" si="92"/>
        <v>47163</v>
      </c>
      <c r="J2477" s="4"/>
    </row>
    <row r="2478" spans="1:10" x14ac:dyDescent="0.3">
      <c r="A2478" s="4">
        <v>47</v>
      </c>
      <c r="B2478" s="4">
        <v>47165</v>
      </c>
      <c r="C2478" s="6" t="s">
        <v>2297</v>
      </c>
      <c r="D2478" s="6" t="s">
        <v>659</v>
      </c>
      <c r="E2478" t="s">
        <v>4494</v>
      </c>
      <c r="F2478" s="6">
        <v>1622389744.24123</v>
      </c>
      <c r="G2478">
        <f t="shared" si="91"/>
        <v>47165</v>
      </c>
      <c r="H2478">
        <f t="shared" si="92"/>
        <v>47037</v>
      </c>
      <c r="J2478" s="4"/>
    </row>
    <row r="2479" spans="1:10" x14ac:dyDescent="0.3">
      <c r="A2479" s="4">
        <v>47</v>
      </c>
      <c r="B2479" s="4">
        <v>47167</v>
      </c>
      <c r="C2479" s="6" t="s">
        <v>2297</v>
      </c>
      <c r="D2479" s="6" t="s">
        <v>548</v>
      </c>
      <c r="E2479" t="s">
        <v>4341</v>
      </c>
      <c r="F2479" s="6">
        <v>418196349.42843199</v>
      </c>
      <c r="G2479">
        <f t="shared" si="91"/>
        <v>47167</v>
      </c>
      <c r="H2479">
        <f t="shared" si="92"/>
        <v>47113</v>
      </c>
      <c r="J2479" s="4"/>
    </row>
    <row r="2480" spans="1:10" x14ac:dyDescent="0.3">
      <c r="A2480" s="4">
        <v>47</v>
      </c>
      <c r="B2480" s="4">
        <v>47169</v>
      </c>
      <c r="C2480" s="6" t="s">
        <v>2297</v>
      </c>
      <c r="D2480" s="6" t="s">
        <v>1494</v>
      </c>
      <c r="E2480" t="s">
        <v>4340</v>
      </c>
      <c r="F2480" s="6">
        <v>85052341.960710302</v>
      </c>
      <c r="G2480">
        <f t="shared" si="91"/>
        <v>47169</v>
      </c>
      <c r="H2480">
        <f t="shared" si="92"/>
        <v>47055</v>
      </c>
      <c r="J2480" s="4"/>
    </row>
    <row r="2481" spans="1:10" x14ac:dyDescent="0.3">
      <c r="A2481" s="4">
        <v>47</v>
      </c>
      <c r="B2481" s="4">
        <v>47171</v>
      </c>
      <c r="C2481" s="6" t="s">
        <v>2297</v>
      </c>
      <c r="D2481" s="6" t="s">
        <v>1495</v>
      </c>
      <c r="E2481" t="s">
        <v>4339</v>
      </c>
      <c r="F2481" s="6">
        <v>233423346.15782401</v>
      </c>
      <c r="G2481">
        <f t="shared" si="91"/>
        <v>47171</v>
      </c>
      <c r="H2481">
        <f t="shared" si="92"/>
        <v>47059</v>
      </c>
      <c r="J2481" s="4"/>
    </row>
    <row r="2482" spans="1:10" x14ac:dyDescent="0.3">
      <c r="A2482" s="4">
        <v>47</v>
      </c>
      <c r="B2482" s="4">
        <v>47173</v>
      </c>
      <c r="C2482" s="6" t="s">
        <v>2297</v>
      </c>
      <c r="D2482" s="6" t="s">
        <v>141</v>
      </c>
      <c r="E2482" t="s">
        <v>4339</v>
      </c>
      <c r="F2482" s="6">
        <v>127613808.494248</v>
      </c>
      <c r="G2482">
        <f t="shared" si="91"/>
        <v>47173</v>
      </c>
      <c r="H2482">
        <f t="shared" si="92"/>
        <v>47059</v>
      </c>
      <c r="J2482" s="4"/>
    </row>
    <row r="2483" spans="1:10" x14ac:dyDescent="0.3">
      <c r="A2483" s="4">
        <v>47</v>
      </c>
      <c r="B2483" s="4">
        <v>47175</v>
      </c>
      <c r="C2483" s="6" t="s">
        <v>2297</v>
      </c>
      <c r="D2483" s="6" t="s">
        <v>142</v>
      </c>
      <c r="E2483" t="s">
        <v>4339</v>
      </c>
      <c r="F2483" s="6">
        <v>64522477.463981502</v>
      </c>
      <c r="G2483">
        <f t="shared" si="91"/>
        <v>47175</v>
      </c>
      <c r="H2483">
        <f t="shared" si="92"/>
        <v>47059</v>
      </c>
      <c r="J2483" s="4"/>
    </row>
    <row r="2484" spans="1:10" x14ac:dyDescent="0.3">
      <c r="A2484" s="4">
        <v>47</v>
      </c>
      <c r="B2484" s="4">
        <v>47177</v>
      </c>
      <c r="C2484" s="6" t="s">
        <v>2297</v>
      </c>
      <c r="D2484" s="6" t="s">
        <v>418</v>
      </c>
      <c r="E2484" t="s">
        <v>4339</v>
      </c>
      <c r="F2484" s="6">
        <v>331011076.71014899</v>
      </c>
      <c r="G2484">
        <f t="shared" si="91"/>
        <v>47177</v>
      </c>
      <c r="H2484">
        <f t="shared" si="92"/>
        <v>47059</v>
      </c>
      <c r="J2484" s="4"/>
    </row>
    <row r="2485" spans="1:10" x14ac:dyDescent="0.3">
      <c r="A2485" s="4">
        <v>47</v>
      </c>
      <c r="B2485" s="4">
        <v>47179</v>
      </c>
      <c r="C2485" s="6" t="s">
        <v>2297</v>
      </c>
      <c r="D2485" s="6" t="s">
        <v>71</v>
      </c>
      <c r="E2485" t="s">
        <v>4342</v>
      </c>
      <c r="F2485" s="6">
        <v>1201724464.1705101</v>
      </c>
      <c r="G2485">
        <f t="shared" si="91"/>
        <v>47179</v>
      </c>
      <c r="H2485">
        <f t="shared" si="92"/>
        <v>47163</v>
      </c>
      <c r="J2485" s="4"/>
    </row>
    <row r="2486" spans="1:10" x14ac:dyDescent="0.3">
      <c r="A2486" s="4">
        <v>47</v>
      </c>
      <c r="B2486" s="4">
        <v>47181</v>
      </c>
      <c r="C2486" s="6" t="s">
        <v>2297</v>
      </c>
      <c r="D2486" s="6" t="s">
        <v>419</v>
      </c>
      <c r="E2486" t="s">
        <v>4340</v>
      </c>
      <c r="F2486" s="6">
        <v>130485022.45131899</v>
      </c>
      <c r="G2486">
        <f t="shared" si="91"/>
        <v>47181</v>
      </c>
      <c r="H2486">
        <f t="shared" si="92"/>
        <v>47055</v>
      </c>
      <c r="J2486" s="4"/>
    </row>
    <row r="2487" spans="1:10" x14ac:dyDescent="0.3">
      <c r="A2487" s="4">
        <v>47</v>
      </c>
      <c r="B2487" s="4">
        <v>47183</v>
      </c>
      <c r="C2487" s="6" t="s">
        <v>2297</v>
      </c>
      <c r="D2487" s="6" t="s">
        <v>1496</v>
      </c>
      <c r="E2487" t="s">
        <v>4341</v>
      </c>
      <c r="F2487" s="6">
        <v>310821858.65360397</v>
      </c>
      <c r="G2487">
        <f t="shared" si="91"/>
        <v>47183</v>
      </c>
      <c r="H2487">
        <f t="shared" si="92"/>
        <v>47113</v>
      </c>
      <c r="J2487" s="4"/>
    </row>
    <row r="2488" spans="1:10" x14ac:dyDescent="0.3">
      <c r="A2488" s="4">
        <v>47</v>
      </c>
      <c r="B2488" s="4">
        <v>47185</v>
      </c>
      <c r="C2488" s="6" t="s">
        <v>2297</v>
      </c>
      <c r="D2488" s="6" t="s">
        <v>143</v>
      </c>
      <c r="E2488" t="s">
        <v>4339</v>
      </c>
      <c r="F2488" s="6">
        <v>257558418.82521701</v>
      </c>
      <c r="G2488">
        <f t="shared" si="91"/>
        <v>47185</v>
      </c>
      <c r="H2488">
        <f t="shared" si="92"/>
        <v>47059</v>
      </c>
      <c r="J2488" s="4"/>
    </row>
    <row r="2489" spans="1:10" x14ac:dyDescent="0.3">
      <c r="A2489" s="4">
        <v>47</v>
      </c>
      <c r="B2489" s="4">
        <v>47187</v>
      </c>
      <c r="C2489" s="6" t="s">
        <v>2297</v>
      </c>
      <c r="D2489" s="6" t="s">
        <v>510</v>
      </c>
      <c r="E2489" t="s">
        <v>4498</v>
      </c>
      <c r="F2489" s="6">
        <v>2675344203.0776901</v>
      </c>
      <c r="G2489">
        <f t="shared" si="91"/>
        <v>47187</v>
      </c>
      <c r="H2489">
        <f t="shared" si="92"/>
        <v>47187</v>
      </c>
      <c r="J2489" s="4"/>
    </row>
    <row r="2490" spans="1:10" x14ac:dyDescent="0.3">
      <c r="A2490" s="4">
        <v>47</v>
      </c>
      <c r="B2490" s="4">
        <v>47189</v>
      </c>
      <c r="C2490" s="6" t="s">
        <v>2297</v>
      </c>
      <c r="D2490" s="6" t="s">
        <v>664</v>
      </c>
      <c r="E2490" t="s">
        <v>4494</v>
      </c>
      <c r="F2490" s="6">
        <v>1637025507.0262799</v>
      </c>
      <c r="G2490">
        <f t="shared" si="91"/>
        <v>47189</v>
      </c>
      <c r="H2490">
        <f t="shared" si="92"/>
        <v>47037</v>
      </c>
      <c r="J2490" s="4"/>
    </row>
    <row r="2491" spans="1:10" x14ac:dyDescent="0.3">
      <c r="A2491" s="4">
        <v>48</v>
      </c>
      <c r="B2491" s="4">
        <v>48001</v>
      </c>
      <c r="C2491" s="6" t="s">
        <v>2298</v>
      </c>
      <c r="D2491" s="6" t="s">
        <v>600</v>
      </c>
      <c r="E2491" t="s">
        <v>4344</v>
      </c>
      <c r="F2491" s="6">
        <v>530891073.51270598</v>
      </c>
      <c r="G2491">
        <f t="shared" si="91"/>
        <v>48001</v>
      </c>
      <c r="H2491">
        <f t="shared" si="92"/>
        <v>48309</v>
      </c>
      <c r="J2491" s="4"/>
    </row>
    <row r="2492" spans="1:10" x14ac:dyDescent="0.3">
      <c r="A2492" s="4">
        <v>48</v>
      </c>
      <c r="B2492" s="4">
        <v>48003</v>
      </c>
      <c r="C2492" s="6" t="s">
        <v>2298</v>
      </c>
      <c r="D2492" s="6" t="s">
        <v>1497</v>
      </c>
      <c r="E2492" t="s">
        <v>4345</v>
      </c>
      <c r="F2492" s="6">
        <v>351550823.68247801</v>
      </c>
      <c r="G2492">
        <f t="shared" si="91"/>
        <v>48003</v>
      </c>
      <c r="H2492">
        <f t="shared" si="92"/>
        <v>48329</v>
      </c>
      <c r="J2492" s="4"/>
    </row>
    <row r="2493" spans="1:10" x14ac:dyDescent="0.3">
      <c r="A2493" s="4">
        <v>48</v>
      </c>
      <c r="B2493" s="4">
        <v>48005</v>
      </c>
      <c r="C2493" s="6" t="s">
        <v>2298</v>
      </c>
      <c r="D2493" s="6" t="s">
        <v>1498</v>
      </c>
      <c r="E2493" t="s">
        <v>4344</v>
      </c>
      <c r="F2493" s="6">
        <v>894673829.76455402</v>
      </c>
      <c r="G2493">
        <f t="shared" si="91"/>
        <v>48005</v>
      </c>
      <c r="H2493">
        <f t="shared" si="92"/>
        <v>48309</v>
      </c>
      <c r="J2493" s="4"/>
    </row>
    <row r="2494" spans="1:10" x14ac:dyDescent="0.3">
      <c r="A2494" s="4">
        <v>48</v>
      </c>
      <c r="B2494" s="4">
        <v>48007</v>
      </c>
      <c r="C2494" s="6" t="s">
        <v>2298</v>
      </c>
      <c r="D2494" s="6" t="s">
        <v>1499</v>
      </c>
      <c r="E2494" t="s">
        <v>4344</v>
      </c>
      <c r="F2494" s="6">
        <v>179739766.728001</v>
      </c>
      <c r="G2494">
        <f t="shared" si="91"/>
        <v>48007</v>
      </c>
      <c r="H2494">
        <f t="shared" si="92"/>
        <v>48309</v>
      </c>
      <c r="J2494" s="4"/>
    </row>
    <row r="2495" spans="1:10" x14ac:dyDescent="0.3">
      <c r="A2495" s="4">
        <v>48</v>
      </c>
      <c r="B2495" s="4">
        <v>48009</v>
      </c>
      <c r="C2495" s="6" t="s">
        <v>2298</v>
      </c>
      <c r="D2495" s="6" t="s">
        <v>1500</v>
      </c>
      <c r="E2495" t="s">
        <v>4347</v>
      </c>
      <c r="F2495" s="6">
        <v>161643047.55509999</v>
      </c>
      <c r="G2495">
        <f t="shared" si="91"/>
        <v>48009</v>
      </c>
      <c r="H2495">
        <f t="shared" si="92"/>
        <v>48303</v>
      </c>
      <c r="J2495" s="4"/>
    </row>
    <row r="2496" spans="1:10" x14ac:dyDescent="0.3">
      <c r="A2496" s="4">
        <v>48</v>
      </c>
      <c r="B2496" s="4">
        <v>48011</v>
      </c>
      <c r="C2496" s="6" t="s">
        <v>2298</v>
      </c>
      <c r="D2496" s="6" t="s">
        <v>1372</v>
      </c>
      <c r="E2496" t="s">
        <v>4346</v>
      </c>
      <c r="F2496" s="6">
        <v>125841380.669375</v>
      </c>
      <c r="G2496">
        <f t="shared" si="91"/>
        <v>48011</v>
      </c>
      <c r="H2496">
        <f t="shared" si="92"/>
        <v>48375</v>
      </c>
      <c r="J2496" s="4"/>
    </row>
    <row r="2497" spans="1:10" x14ac:dyDescent="0.3">
      <c r="A2497" s="4">
        <v>48</v>
      </c>
      <c r="B2497" s="4">
        <v>48013</v>
      </c>
      <c r="C2497" s="6" t="s">
        <v>2298</v>
      </c>
      <c r="D2497" s="6" t="s">
        <v>1501</v>
      </c>
      <c r="E2497" t="s">
        <v>4344</v>
      </c>
      <c r="F2497" s="6">
        <v>897388267.00771797</v>
      </c>
      <c r="G2497">
        <f t="shared" si="91"/>
        <v>48013</v>
      </c>
      <c r="H2497">
        <f t="shared" si="92"/>
        <v>48309</v>
      </c>
      <c r="J2497" s="4"/>
    </row>
    <row r="2498" spans="1:10" x14ac:dyDescent="0.3">
      <c r="A2498" s="4">
        <v>48</v>
      </c>
      <c r="B2498" s="4">
        <v>48015</v>
      </c>
      <c r="C2498" s="6" t="s">
        <v>2298</v>
      </c>
      <c r="D2498" s="6" t="s">
        <v>1502</v>
      </c>
      <c r="E2498" t="s">
        <v>4344</v>
      </c>
      <c r="F2498" s="6">
        <v>560171147.30787504</v>
      </c>
      <c r="G2498">
        <f t="shared" ref="G2498:G2561" si="93">B2498</f>
        <v>48015</v>
      </c>
      <c r="H2498">
        <f t="shared" si="92"/>
        <v>48309</v>
      </c>
      <c r="J2498" s="4"/>
    </row>
    <row r="2499" spans="1:10" x14ac:dyDescent="0.3">
      <c r="A2499" s="4">
        <v>48</v>
      </c>
      <c r="B2499" s="4">
        <v>48017</v>
      </c>
      <c r="C2499" s="6" t="s">
        <v>2298</v>
      </c>
      <c r="D2499" s="6" t="s">
        <v>1503</v>
      </c>
      <c r="E2499" t="s">
        <v>4346</v>
      </c>
      <c r="F2499" s="6">
        <v>103202707.641158</v>
      </c>
      <c r="G2499">
        <f t="shared" si="93"/>
        <v>48017</v>
      </c>
      <c r="H2499">
        <f t="shared" ref="H2499:H2562" si="94">VLOOKUP(E2499,$M$1:$O$412,3,FALSE)</f>
        <v>48375</v>
      </c>
      <c r="J2499" s="4"/>
    </row>
    <row r="2500" spans="1:10" x14ac:dyDescent="0.3">
      <c r="A2500" s="4">
        <v>48</v>
      </c>
      <c r="B2500" s="4">
        <v>48019</v>
      </c>
      <c r="C2500" s="6" t="s">
        <v>2298</v>
      </c>
      <c r="D2500" s="6" t="s">
        <v>1504</v>
      </c>
      <c r="E2500" t="s">
        <v>4347</v>
      </c>
      <c r="F2500" s="6">
        <v>178154780.202142</v>
      </c>
      <c r="G2500">
        <f t="shared" si="93"/>
        <v>48019</v>
      </c>
      <c r="H2500">
        <f t="shared" si="94"/>
        <v>48303</v>
      </c>
      <c r="J2500" s="4"/>
    </row>
    <row r="2501" spans="1:10" x14ac:dyDescent="0.3">
      <c r="A2501" s="4">
        <v>48</v>
      </c>
      <c r="B2501" s="4">
        <v>48021</v>
      </c>
      <c r="C2501" s="6" t="s">
        <v>2298</v>
      </c>
      <c r="D2501" s="6" t="s">
        <v>1505</v>
      </c>
      <c r="E2501" t="s">
        <v>4344</v>
      </c>
      <c r="F2501" s="6">
        <v>956330813.57056606</v>
      </c>
      <c r="G2501">
        <f t="shared" si="93"/>
        <v>48021</v>
      </c>
      <c r="H2501">
        <f t="shared" si="94"/>
        <v>48309</v>
      </c>
      <c r="J2501" s="4"/>
    </row>
    <row r="2502" spans="1:10" x14ac:dyDescent="0.3">
      <c r="A2502" s="4">
        <v>48</v>
      </c>
      <c r="B2502" s="4">
        <v>48023</v>
      </c>
      <c r="C2502" s="6" t="s">
        <v>2298</v>
      </c>
      <c r="D2502" s="6" t="s">
        <v>1506</v>
      </c>
      <c r="E2502" t="s">
        <v>4346</v>
      </c>
      <c r="F2502" s="6">
        <v>70408242.119459093</v>
      </c>
      <c r="G2502">
        <f t="shared" si="93"/>
        <v>48023</v>
      </c>
      <c r="H2502">
        <f t="shared" si="94"/>
        <v>48375</v>
      </c>
      <c r="J2502" s="4"/>
    </row>
    <row r="2503" spans="1:10" x14ac:dyDescent="0.3">
      <c r="A2503" s="4">
        <v>48</v>
      </c>
      <c r="B2503" s="4">
        <v>48025</v>
      </c>
      <c r="C2503" s="6" t="s">
        <v>2298</v>
      </c>
      <c r="D2503" s="6" t="s">
        <v>1507</v>
      </c>
      <c r="E2503" t="s">
        <v>4344</v>
      </c>
      <c r="F2503" s="6">
        <v>311751674.93615901</v>
      </c>
      <c r="G2503">
        <f t="shared" si="93"/>
        <v>48025</v>
      </c>
      <c r="H2503">
        <f t="shared" si="94"/>
        <v>48309</v>
      </c>
      <c r="J2503" s="4"/>
    </row>
    <row r="2504" spans="1:10" x14ac:dyDescent="0.3">
      <c r="A2504" s="4">
        <v>48</v>
      </c>
      <c r="B2504" s="4">
        <v>48027</v>
      </c>
      <c r="C2504" s="6" t="s">
        <v>2298</v>
      </c>
      <c r="D2504" s="6" t="s">
        <v>670</v>
      </c>
      <c r="E2504" t="s">
        <v>4499</v>
      </c>
      <c r="F2504" s="6">
        <v>3297082513.0982399</v>
      </c>
      <c r="G2504">
        <f t="shared" si="93"/>
        <v>48027</v>
      </c>
      <c r="H2504">
        <f t="shared" si="94"/>
        <v>48029</v>
      </c>
      <c r="J2504" s="4"/>
    </row>
    <row r="2505" spans="1:10" x14ac:dyDescent="0.3">
      <c r="A2505" s="4">
        <v>48</v>
      </c>
      <c r="B2505" s="4">
        <v>48029</v>
      </c>
      <c r="C2505" s="6" t="s">
        <v>2298</v>
      </c>
      <c r="D2505" s="6" t="s">
        <v>1508</v>
      </c>
      <c r="E2505" t="s">
        <v>4499</v>
      </c>
      <c r="F2505" s="6">
        <v>16728788098.3276</v>
      </c>
      <c r="G2505">
        <f t="shared" si="93"/>
        <v>48029</v>
      </c>
      <c r="H2505">
        <f t="shared" si="94"/>
        <v>48029</v>
      </c>
      <c r="J2505" s="4"/>
    </row>
    <row r="2506" spans="1:10" x14ac:dyDescent="0.3">
      <c r="A2506" s="4">
        <v>48</v>
      </c>
      <c r="B2506" s="4">
        <v>48031</v>
      </c>
      <c r="C2506" s="6" t="s">
        <v>2298</v>
      </c>
      <c r="D2506" s="6" t="s">
        <v>1509</v>
      </c>
      <c r="E2506" t="s">
        <v>4347</v>
      </c>
      <c r="F2506" s="6">
        <v>250109197.634792</v>
      </c>
      <c r="G2506">
        <f t="shared" si="93"/>
        <v>48031</v>
      </c>
      <c r="H2506">
        <f t="shared" si="94"/>
        <v>48303</v>
      </c>
      <c r="J2506" s="4"/>
    </row>
    <row r="2507" spans="1:10" x14ac:dyDescent="0.3">
      <c r="A2507" s="4">
        <v>48</v>
      </c>
      <c r="B2507" s="4">
        <v>48033</v>
      </c>
      <c r="C2507" s="6" t="s">
        <v>2298</v>
      </c>
      <c r="D2507" s="6" t="s">
        <v>1510</v>
      </c>
      <c r="E2507" t="s">
        <v>4347</v>
      </c>
      <c r="F2507" s="6">
        <v>33367290.138055</v>
      </c>
      <c r="G2507">
        <f t="shared" si="93"/>
        <v>48033</v>
      </c>
      <c r="H2507">
        <f t="shared" si="94"/>
        <v>48303</v>
      </c>
      <c r="J2507" s="4"/>
    </row>
    <row r="2508" spans="1:10" x14ac:dyDescent="0.3">
      <c r="A2508" s="4">
        <v>48</v>
      </c>
      <c r="B2508" s="4">
        <v>48035</v>
      </c>
      <c r="C2508" s="6" t="s">
        <v>2298</v>
      </c>
      <c r="D2508" s="6" t="s">
        <v>1511</v>
      </c>
      <c r="E2508" t="s">
        <v>4348</v>
      </c>
      <c r="F2508" s="6">
        <v>191620059.454687</v>
      </c>
      <c r="G2508">
        <f t="shared" si="93"/>
        <v>48035</v>
      </c>
      <c r="H2508">
        <f t="shared" si="94"/>
        <v>48217</v>
      </c>
      <c r="J2508" s="4"/>
    </row>
    <row r="2509" spans="1:10" x14ac:dyDescent="0.3">
      <c r="A2509" s="4">
        <v>48</v>
      </c>
      <c r="B2509" s="4">
        <v>48037</v>
      </c>
      <c r="C2509" s="6" t="s">
        <v>2298</v>
      </c>
      <c r="D2509" s="6" t="s">
        <v>1512</v>
      </c>
      <c r="E2509" t="s">
        <v>4344</v>
      </c>
      <c r="F2509" s="6">
        <v>1218892026.7878301</v>
      </c>
      <c r="G2509">
        <f t="shared" si="93"/>
        <v>48037</v>
      </c>
      <c r="H2509">
        <f t="shared" si="94"/>
        <v>48309</v>
      </c>
      <c r="J2509" s="4"/>
    </row>
    <row r="2510" spans="1:10" x14ac:dyDescent="0.3">
      <c r="A2510" s="4">
        <v>48</v>
      </c>
      <c r="B2510" s="4">
        <v>48039</v>
      </c>
      <c r="C2510" s="6" t="s">
        <v>2298</v>
      </c>
      <c r="D2510" s="6" t="s">
        <v>1513</v>
      </c>
      <c r="E2510" t="s">
        <v>4500</v>
      </c>
      <c r="F2510" s="6">
        <v>2458943088.3043499</v>
      </c>
      <c r="G2510">
        <f t="shared" si="93"/>
        <v>48039</v>
      </c>
      <c r="H2510">
        <f t="shared" si="94"/>
        <v>48201</v>
      </c>
      <c r="J2510" s="4"/>
    </row>
    <row r="2511" spans="1:10" x14ac:dyDescent="0.3">
      <c r="A2511" s="4">
        <v>48</v>
      </c>
      <c r="B2511" s="4">
        <v>48041</v>
      </c>
      <c r="C2511" s="6" t="s">
        <v>2298</v>
      </c>
      <c r="D2511" s="6" t="s">
        <v>1514</v>
      </c>
      <c r="E2511" t="s">
        <v>4344</v>
      </c>
      <c r="F2511" s="6">
        <v>1718572340.16643</v>
      </c>
      <c r="G2511">
        <f t="shared" si="93"/>
        <v>48041</v>
      </c>
      <c r="H2511">
        <f t="shared" si="94"/>
        <v>48309</v>
      </c>
      <c r="J2511" s="4"/>
    </row>
    <row r="2512" spans="1:10" x14ac:dyDescent="0.3">
      <c r="A2512" s="4">
        <v>48</v>
      </c>
      <c r="B2512" s="4">
        <v>48043</v>
      </c>
      <c r="C2512" s="6" t="s">
        <v>2298</v>
      </c>
      <c r="D2512" s="6" t="s">
        <v>1515</v>
      </c>
      <c r="E2512" t="s">
        <v>4346</v>
      </c>
      <c r="F2512" s="6">
        <v>103201558.057153</v>
      </c>
      <c r="G2512">
        <f t="shared" si="93"/>
        <v>48043</v>
      </c>
      <c r="H2512">
        <f t="shared" si="94"/>
        <v>48375</v>
      </c>
      <c r="J2512" s="4"/>
    </row>
    <row r="2513" spans="1:10" x14ac:dyDescent="0.3">
      <c r="A2513" s="4">
        <v>48</v>
      </c>
      <c r="B2513" s="4">
        <v>48045</v>
      </c>
      <c r="C2513" s="6" t="s">
        <v>2298</v>
      </c>
      <c r="D2513" s="6" t="s">
        <v>1516</v>
      </c>
      <c r="E2513" t="s">
        <v>4346</v>
      </c>
      <c r="F2513" s="6">
        <v>23000904.2856743</v>
      </c>
      <c r="G2513">
        <f t="shared" si="93"/>
        <v>48045</v>
      </c>
      <c r="H2513">
        <f t="shared" si="94"/>
        <v>48375</v>
      </c>
      <c r="J2513" s="4"/>
    </row>
    <row r="2514" spans="1:10" x14ac:dyDescent="0.3">
      <c r="A2514" s="4">
        <v>48</v>
      </c>
      <c r="B2514" s="4">
        <v>48047</v>
      </c>
      <c r="C2514" s="6" t="s">
        <v>2298</v>
      </c>
      <c r="D2514" s="6" t="s">
        <v>328</v>
      </c>
      <c r="E2514" t="s">
        <v>4349</v>
      </c>
      <c r="F2514" s="6">
        <v>266949491.28940901</v>
      </c>
      <c r="G2514">
        <f t="shared" si="93"/>
        <v>48047</v>
      </c>
      <c r="H2514">
        <f t="shared" si="94"/>
        <v>48047</v>
      </c>
      <c r="J2514" s="4"/>
    </row>
    <row r="2515" spans="1:10" x14ac:dyDescent="0.3">
      <c r="A2515" s="4">
        <v>48</v>
      </c>
      <c r="B2515" s="4">
        <v>48049</v>
      </c>
      <c r="C2515" s="6" t="s">
        <v>2298</v>
      </c>
      <c r="D2515" s="6" t="s">
        <v>461</v>
      </c>
      <c r="E2515" t="s">
        <v>4346</v>
      </c>
      <c r="F2515" s="6">
        <v>351460228.18624198</v>
      </c>
      <c r="G2515">
        <f t="shared" si="93"/>
        <v>48049</v>
      </c>
      <c r="H2515">
        <f t="shared" si="94"/>
        <v>48375</v>
      </c>
      <c r="J2515" s="4"/>
    </row>
    <row r="2516" spans="1:10" x14ac:dyDescent="0.3">
      <c r="A2516" s="4">
        <v>48</v>
      </c>
      <c r="B2516" s="4">
        <v>48051</v>
      </c>
      <c r="C2516" s="6" t="s">
        <v>2298</v>
      </c>
      <c r="D2516" s="6" t="s">
        <v>1517</v>
      </c>
      <c r="E2516" t="s">
        <v>4344</v>
      </c>
      <c r="F2516" s="6">
        <v>300865359.36145002</v>
      </c>
      <c r="G2516">
        <f t="shared" si="93"/>
        <v>48051</v>
      </c>
      <c r="H2516">
        <f t="shared" si="94"/>
        <v>48309</v>
      </c>
      <c r="J2516" s="4"/>
    </row>
    <row r="2517" spans="1:10" x14ac:dyDescent="0.3">
      <c r="A2517" s="4">
        <v>48</v>
      </c>
      <c r="B2517" s="4">
        <v>48053</v>
      </c>
      <c r="C2517" s="6" t="s">
        <v>2298</v>
      </c>
      <c r="D2517" s="6" t="s">
        <v>1518</v>
      </c>
      <c r="E2517" t="s">
        <v>4347</v>
      </c>
      <c r="F2517" s="6">
        <v>569004984.63508701</v>
      </c>
      <c r="G2517">
        <f t="shared" si="93"/>
        <v>48053</v>
      </c>
      <c r="H2517">
        <f t="shared" si="94"/>
        <v>48303</v>
      </c>
      <c r="J2517" s="4"/>
    </row>
    <row r="2518" spans="1:10" x14ac:dyDescent="0.3">
      <c r="A2518" s="4">
        <v>48</v>
      </c>
      <c r="B2518" s="4">
        <v>48055</v>
      </c>
      <c r="C2518" s="6" t="s">
        <v>2298</v>
      </c>
      <c r="D2518" s="6" t="s">
        <v>677</v>
      </c>
      <c r="E2518" t="s">
        <v>4344</v>
      </c>
      <c r="F2518" s="6">
        <v>591988544.19096804</v>
      </c>
      <c r="G2518">
        <f t="shared" si="93"/>
        <v>48055</v>
      </c>
      <c r="H2518">
        <f t="shared" si="94"/>
        <v>48309</v>
      </c>
      <c r="J2518" s="4"/>
    </row>
    <row r="2519" spans="1:10" x14ac:dyDescent="0.3">
      <c r="A2519" s="4">
        <v>48</v>
      </c>
      <c r="B2519" s="4">
        <v>48057</v>
      </c>
      <c r="C2519" s="6" t="s">
        <v>2298</v>
      </c>
      <c r="D2519" s="6" t="s">
        <v>14</v>
      </c>
      <c r="E2519" t="s">
        <v>4344</v>
      </c>
      <c r="F2519" s="6">
        <v>188813553.75281101</v>
      </c>
      <c r="G2519">
        <f t="shared" si="93"/>
        <v>48057</v>
      </c>
      <c r="H2519">
        <f t="shared" si="94"/>
        <v>48309</v>
      </c>
      <c r="J2519" s="4"/>
    </row>
    <row r="2520" spans="1:10" x14ac:dyDescent="0.3">
      <c r="A2520" s="4">
        <v>48</v>
      </c>
      <c r="B2520" s="4">
        <v>48059</v>
      </c>
      <c r="C2520" s="6" t="s">
        <v>2298</v>
      </c>
      <c r="D2520" s="6" t="s">
        <v>1519</v>
      </c>
      <c r="E2520" t="s">
        <v>4347</v>
      </c>
      <c r="F2520" s="6">
        <v>334979990.93990201</v>
      </c>
      <c r="G2520">
        <f t="shared" si="93"/>
        <v>48059</v>
      </c>
      <c r="H2520">
        <f t="shared" si="94"/>
        <v>48303</v>
      </c>
      <c r="J2520" s="4"/>
    </row>
    <row r="2521" spans="1:10" x14ac:dyDescent="0.3">
      <c r="A2521" s="4">
        <v>48</v>
      </c>
      <c r="B2521" s="4">
        <v>48061</v>
      </c>
      <c r="C2521" s="6" t="s">
        <v>2298</v>
      </c>
      <c r="D2521" s="6" t="s">
        <v>1378</v>
      </c>
      <c r="E2521" t="s">
        <v>4350</v>
      </c>
      <c r="F2521" s="6">
        <v>2937586048.7711601</v>
      </c>
      <c r="G2521">
        <f t="shared" si="93"/>
        <v>48061</v>
      </c>
      <c r="H2521">
        <f t="shared" si="94"/>
        <v>48215</v>
      </c>
      <c r="J2521" s="4"/>
    </row>
    <row r="2522" spans="1:10" x14ac:dyDescent="0.3">
      <c r="A2522" s="4">
        <v>48</v>
      </c>
      <c r="B2522" s="4">
        <v>48063</v>
      </c>
      <c r="C2522" s="6" t="s">
        <v>2298</v>
      </c>
      <c r="D2522" s="6" t="s">
        <v>1520</v>
      </c>
      <c r="E2522" t="s">
        <v>4344</v>
      </c>
      <c r="F2522" s="6">
        <v>111088577.55339099</v>
      </c>
      <c r="G2522">
        <f t="shared" si="93"/>
        <v>48063</v>
      </c>
      <c r="H2522">
        <f t="shared" si="94"/>
        <v>48309</v>
      </c>
      <c r="J2522" s="4"/>
    </row>
    <row r="2523" spans="1:10" x14ac:dyDescent="0.3">
      <c r="A2523" s="4">
        <v>48</v>
      </c>
      <c r="B2523" s="4">
        <v>48065</v>
      </c>
      <c r="C2523" s="6" t="s">
        <v>2298</v>
      </c>
      <c r="D2523" s="6" t="s">
        <v>1521</v>
      </c>
      <c r="E2523" t="s">
        <v>4346</v>
      </c>
      <c r="F2523" s="6">
        <v>256454693.709308</v>
      </c>
      <c r="G2523">
        <f t="shared" si="93"/>
        <v>48065</v>
      </c>
      <c r="H2523">
        <f t="shared" si="94"/>
        <v>48375</v>
      </c>
      <c r="J2523" s="4"/>
    </row>
    <row r="2524" spans="1:10" x14ac:dyDescent="0.3">
      <c r="A2524" s="4">
        <v>48</v>
      </c>
      <c r="B2524" s="4">
        <v>48067</v>
      </c>
      <c r="C2524" s="6" t="s">
        <v>2298</v>
      </c>
      <c r="D2524" s="6" t="s">
        <v>463</v>
      </c>
      <c r="E2524" t="s">
        <v>4348</v>
      </c>
      <c r="F2524" s="6">
        <v>356507129.54652703</v>
      </c>
      <c r="G2524">
        <f t="shared" si="93"/>
        <v>48067</v>
      </c>
      <c r="H2524">
        <f t="shared" si="94"/>
        <v>48217</v>
      </c>
      <c r="J2524" s="4"/>
    </row>
    <row r="2525" spans="1:10" x14ac:dyDescent="0.3">
      <c r="A2525" s="4">
        <v>48</v>
      </c>
      <c r="B2525" s="4">
        <v>48069</v>
      </c>
      <c r="C2525" s="6" t="s">
        <v>2298</v>
      </c>
      <c r="D2525" s="6" t="s">
        <v>1522</v>
      </c>
      <c r="E2525" t="s">
        <v>4346</v>
      </c>
      <c r="F2525" s="6">
        <v>129784414.59032901</v>
      </c>
      <c r="G2525">
        <f t="shared" si="93"/>
        <v>48069</v>
      </c>
      <c r="H2525">
        <f t="shared" si="94"/>
        <v>48375</v>
      </c>
      <c r="J2525" s="4"/>
    </row>
    <row r="2526" spans="1:10" x14ac:dyDescent="0.3">
      <c r="A2526" s="4">
        <v>48</v>
      </c>
      <c r="B2526" s="4">
        <v>48071</v>
      </c>
      <c r="C2526" s="6" t="s">
        <v>2298</v>
      </c>
      <c r="D2526" s="6" t="s">
        <v>15</v>
      </c>
      <c r="E2526" t="s">
        <v>4501</v>
      </c>
      <c r="F2526" s="6">
        <v>1044530029.87141</v>
      </c>
      <c r="G2526">
        <f t="shared" si="93"/>
        <v>48071</v>
      </c>
      <c r="H2526">
        <f t="shared" si="94"/>
        <v>48071</v>
      </c>
      <c r="J2526" s="4"/>
    </row>
    <row r="2527" spans="1:10" x14ac:dyDescent="0.3">
      <c r="A2527" s="4">
        <v>48</v>
      </c>
      <c r="B2527" s="4">
        <v>48073</v>
      </c>
      <c r="C2527" s="6" t="s">
        <v>2298</v>
      </c>
      <c r="D2527" s="6" t="s">
        <v>16</v>
      </c>
      <c r="E2527" t="s">
        <v>4348</v>
      </c>
      <c r="F2527" s="6">
        <v>532105189.74489403</v>
      </c>
      <c r="G2527">
        <f t="shared" si="93"/>
        <v>48073</v>
      </c>
      <c r="H2527">
        <f t="shared" si="94"/>
        <v>48217</v>
      </c>
      <c r="J2527" s="4"/>
    </row>
    <row r="2528" spans="1:10" x14ac:dyDescent="0.3">
      <c r="A2528" s="4">
        <v>48</v>
      </c>
      <c r="B2528" s="4">
        <v>48075</v>
      </c>
      <c r="C2528" s="6" t="s">
        <v>2298</v>
      </c>
      <c r="D2528" s="6" t="s">
        <v>1523</v>
      </c>
      <c r="E2528" t="s">
        <v>4346</v>
      </c>
      <c r="F2528" s="6">
        <v>230664541.77476099</v>
      </c>
      <c r="G2528">
        <f t="shared" si="93"/>
        <v>48075</v>
      </c>
      <c r="H2528">
        <f t="shared" si="94"/>
        <v>48375</v>
      </c>
      <c r="J2528" s="4"/>
    </row>
    <row r="2529" spans="1:10" x14ac:dyDescent="0.3">
      <c r="A2529" s="4">
        <v>48</v>
      </c>
      <c r="B2529" s="4">
        <v>48077</v>
      </c>
      <c r="C2529" s="6" t="s">
        <v>2298</v>
      </c>
      <c r="D2529" s="6" t="s">
        <v>20</v>
      </c>
      <c r="E2529" t="s">
        <v>4347</v>
      </c>
      <c r="F2529" s="6">
        <v>318293280.56554002</v>
      </c>
      <c r="G2529">
        <f t="shared" si="93"/>
        <v>48077</v>
      </c>
      <c r="H2529">
        <f t="shared" si="94"/>
        <v>48303</v>
      </c>
      <c r="J2529" s="4"/>
    </row>
    <row r="2530" spans="1:10" x14ac:dyDescent="0.3">
      <c r="A2530" s="4">
        <v>48</v>
      </c>
      <c r="B2530" s="4">
        <v>48079</v>
      </c>
      <c r="C2530" s="6" t="s">
        <v>2298</v>
      </c>
      <c r="D2530" s="6" t="s">
        <v>1524</v>
      </c>
      <c r="E2530" t="s">
        <v>4346</v>
      </c>
      <c r="F2530" s="6">
        <v>47129429.858297601</v>
      </c>
      <c r="G2530">
        <f t="shared" si="93"/>
        <v>48079</v>
      </c>
      <c r="H2530">
        <f t="shared" si="94"/>
        <v>48375</v>
      </c>
      <c r="J2530" s="4"/>
    </row>
    <row r="2531" spans="1:10" x14ac:dyDescent="0.3">
      <c r="A2531" s="4">
        <v>48</v>
      </c>
      <c r="B2531" s="4">
        <v>48081</v>
      </c>
      <c r="C2531" s="6" t="s">
        <v>2298</v>
      </c>
      <c r="D2531" s="6" t="s">
        <v>1525</v>
      </c>
      <c r="E2531" t="s">
        <v>4347</v>
      </c>
      <c r="F2531" s="6">
        <v>66758459.959817998</v>
      </c>
      <c r="G2531">
        <f t="shared" si="93"/>
        <v>48081</v>
      </c>
      <c r="H2531">
        <f t="shared" si="94"/>
        <v>48303</v>
      </c>
      <c r="J2531" s="4"/>
    </row>
    <row r="2532" spans="1:10" x14ac:dyDescent="0.3">
      <c r="A2532" s="4">
        <v>48</v>
      </c>
      <c r="B2532" s="4">
        <v>48083</v>
      </c>
      <c r="C2532" s="6" t="s">
        <v>2298</v>
      </c>
      <c r="D2532" s="6" t="s">
        <v>1526</v>
      </c>
      <c r="E2532" t="s">
        <v>4346</v>
      </c>
      <c r="F2532" s="6">
        <v>145595321.646449</v>
      </c>
      <c r="G2532">
        <f t="shared" si="93"/>
        <v>48083</v>
      </c>
      <c r="H2532">
        <f t="shared" si="94"/>
        <v>48375</v>
      </c>
      <c r="J2532" s="4"/>
    </row>
    <row r="2533" spans="1:10" x14ac:dyDescent="0.3">
      <c r="A2533" s="4">
        <v>48</v>
      </c>
      <c r="B2533" s="4">
        <v>48085</v>
      </c>
      <c r="C2533" s="6" t="s">
        <v>2298</v>
      </c>
      <c r="D2533" s="6" t="s">
        <v>1527</v>
      </c>
      <c r="E2533" t="s">
        <v>4500</v>
      </c>
      <c r="F2533" s="6">
        <v>8499285435.0894804</v>
      </c>
      <c r="G2533">
        <f t="shared" si="93"/>
        <v>48085</v>
      </c>
      <c r="H2533">
        <f t="shared" si="94"/>
        <v>48201</v>
      </c>
      <c r="J2533" s="4"/>
    </row>
    <row r="2534" spans="1:10" x14ac:dyDescent="0.3">
      <c r="A2534" s="4">
        <v>48</v>
      </c>
      <c r="B2534" s="4">
        <v>48087</v>
      </c>
      <c r="C2534" s="6" t="s">
        <v>2298</v>
      </c>
      <c r="D2534" s="6" t="s">
        <v>1528</v>
      </c>
      <c r="E2534" t="s">
        <v>4346</v>
      </c>
      <c r="F2534" s="6">
        <v>84854276.515268907</v>
      </c>
      <c r="G2534">
        <f t="shared" si="93"/>
        <v>48087</v>
      </c>
      <c r="H2534">
        <f t="shared" si="94"/>
        <v>48375</v>
      </c>
      <c r="J2534" s="4"/>
    </row>
    <row r="2535" spans="1:10" x14ac:dyDescent="0.3">
      <c r="A2535" s="4">
        <v>48</v>
      </c>
      <c r="B2535" s="4">
        <v>48089</v>
      </c>
      <c r="C2535" s="6" t="s">
        <v>2298</v>
      </c>
      <c r="D2535" s="6" t="s">
        <v>1529</v>
      </c>
      <c r="E2535" t="s">
        <v>4344</v>
      </c>
      <c r="F2535" s="6">
        <v>701179385.33884799</v>
      </c>
      <c r="G2535">
        <f t="shared" si="93"/>
        <v>48089</v>
      </c>
      <c r="H2535">
        <f t="shared" si="94"/>
        <v>48309</v>
      </c>
      <c r="J2535" s="4"/>
    </row>
    <row r="2536" spans="1:10" x14ac:dyDescent="0.3">
      <c r="A2536" s="4">
        <v>48</v>
      </c>
      <c r="B2536" s="4">
        <v>48091</v>
      </c>
      <c r="C2536" s="6" t="s">
        <v>2298</v>
      </c>
      <c r="D2536" s="6" t="s">
        <v>1530</v>
      </c>
      <c r="E2536" t="s">
        <v>4344</v>
      </c>
      <c r="F2536" s="6">
        <v>1770494208.4607999</v>
      </c>
      <c r="G2536">
        <f t="shared" si="93"/>
        <v>48091</v>
      </c>
      <c r="H2536">
        <f t="shared" si="94"/>
        <v>48309</v>
      </c>
      <c r="J2536" s="4"/>
    </row>
    <row r="2537" spans="1:10" x14ac:dyDescent="0.3">
      <c r="A2537" s="4">
        <v>48</v>
      </c>
      <c r="B2537" s="4">
        <v>48093</v>
      </c>
      <c r="C2537" s="6" t="s">
        <v>2298</v>
      </c>
      <c r="D2537" s="6" t="s">
        <v>609</v>
      </c>
      <c r="E2537" t="s">
        <v>4346</v>
      </c>
      <c r="F2537" s="6">
        <v>180374306.072438</v>
      </c>
      <c r="G2537">
        <f t="shared" si="93"/>
        <v>48093</v>
      </c>
      <c r="H2537">
        <f t="shared" si="94"/>
        <v>48375</v>
      </c>
      <c r="J2537" s="4"/>
    </row>
    <row r="2538" spans="1:10" x14ac:dyDescent="0.3">
      <c r="A2538" s="4">
        <v>48</v>
      </c>
      <c r="B2538" s="4">
        <v>48095</v>
      </c>
      <c r="C2538" s="6" t="s">
        <v>2298</v>
      </c>
      <c r="D2538" s="6" t="s">
        <v>1531</v>
      </c>
      <c r="E2538" t="s">
        <v>4346</v>
      </c>
      <c r="F2538" s="6">
        <v>96005737.584141403</v>
      </c>
      <c r="G2538">
        <f t="shared" si="93"/>
        <v>48095</v>
      </c>
      <c r="H2538">
        <f t="shared" si="94"/>
        <v>48375</v>
      </c>
      <c r="J2538" s="4"/>
    </row>
    <row r="2539" spans="1:10" x14ac:dyDescent="0.3">
      <c r="A2539" s="4">
        <v>48</v>
      </c>
      <c r="B2539" s="4">
        <v>48097</v>
      </c>
      <c r="C2539" s="6" t="s">
        <v>2298</v>
      </c>
      <c r="D2539" s="6" t="s">
        <v>1532</v>
      </c>
      <c r="E2539" t="s">
        <v>4344</v>
      </c>
      <c r="F2539" s="6">
        <v>735218039.05999005</v>
      </c>
      <c r="G2539">
        <f t="shared" si="93"/>
        <v>48097</v>
      </c>
      <c r="H2539">
        <f t="shared" si="94"/>
        <v>48309</v>
      </c>
      <c r="J2539" s="4"/>
    </row>
    <row r="2540" spans="1:10" x14ac:dyDescent="0.3">
      <c r="A2540" s="4">
        <v>48</v>
      </c>
      <c r="B2540" s="4">
        <v>48099</v>
      </c>
      <c r="C2540" s="6" t="s">
        <v>2298</v>
      </c>
      <c r="D2540" s="6" t="s">
        <v>1533</v>
      </c>
      <c r="E2540" t="s">
        <v>4344</v>
      </c>
      <c r="F2540" s="6">
        <v>458492880.03970599</v>
      </c>
      <c r="G2540">
        <f t="shared" si="93"/>
        <v>48099</v>
      </c>
      <c r="H2540">
        <f t="shared" si="94"/>
        <v>48309</v>
      </c>
      <c r="J2540" s="4"/>
    </row>
    <row r="2541" spans="1:10" x14ac:dyDescent="0.3">
      <c r="A2541" s="4">
        <v>48</v>
      </c>
      <c r="B2541" s="4">
        <v>48101</v>
      </c>
      <c r="C2541" s="6" t="s">
        <v>2298</v>
      </c>
      <c r="D2541" s="6" t="s">
        <v>1534</v>
      </c>
      <c r="E2541" t="s">
        <v>4346</v>
      </c>
      <c r="F2541" s="6">
        <v>32410459.370107401</v>
      </c>
      <c r="G2541">
        <f t="shared" si="93"/>
        <v>48101</v>
      </c>
      <c r="H2541">
        <f t="shared" si="94"/>
        <v>48375</v>
      </c>
      <c r="J2541" s="4"/>
    </row>
    <row r="2542" spans="1:10" x14ac:dyDescent="0.3">
      <c r="A2542" s="4">
        <v>48</v>
      </c>
      <c r="B2542" s="4">
        <v>48103</v>
      </c>
      <c r="C2542" s="6" t="s">
        <v>2298</v>
      </c>
      <c r="D2542" s="6" t="s">
        <v>1535</v>
      </c>
      <c r="E2542" t="s">
        <v>4347</v>
      </c>
      <c r="F2542" s="6">
        <v>117136621.44439</v>
      </c>
      <c r="G2542">
        <f t="shared" si="93"/>
        <v>48103</v>
      </c>
      <c r="H2542">
        <f t="shared" si="94"/>
        <v>48303</v>
      </c>
      <c r="J2542" s="4"/>
    </row>
    <row r="2543" spans="1:10" x14ac:dyDescent="0.3">
      <c r="A2543" s="4">
        <v>48</v>
      </c>
      <c r="B2543" s="4">
        <v>48105</v>
      </c>
      <c r="C2543" s="6" t="s">
        <v>2298</v>
      </c>
      <c r="D2543" s="6" t="s">
        <v>1475</v>
      </c>
      <c r="E2543" t="s">
        <v>4347</v>
      </c>
      <c r="F2543" s="6">
        <v>217370615.02882501</v>
      </c>
      <c r="G2543">
        <f t="shared" si="93"/>
        <v>48105</v>
      </c>
      <c r="H2543">
        <f t="shared" si="94"/>
        <v>48303</v>
      </c>
      <c r="J2543" s="4"/>
    </row>
    <row r="2544" spans="1:10" x14ac:dyDescent="0.3">
      <c r="A2544" s="4">
        <v>48</v>
      </c>
      <c r="B2544" s="4">
        <v>48107</v>
      </c>
      <c r="C2544" s="6" t="s">
        <v>2298</v>
      </c>
      <c r="D2544" s="6" t="s">
        <v>1536</v>
      </c>
      <c r="E2544" t="s">
        <v>4346</v>
      </c>
      <c r="F2544" s="6">
        <v>89574999.903447598</v>
      </c>
      <c r="G2544">
        <f t="shared" si="93"/>
        <v>48107</v>
      </c>
      <c r="H2544">
        <f t="shared" si="94"/>
        <v>48375</v>
      </c>
      <c r="J2544" s="4"/>
    </row>
    <row r="2545" spans="1:10" x14ac:dyDescent="0.3">
      <c r="A2545" s="4">
        <v>48</v>
      </c>
      <c r="B2545" s="4">
        <v>48109</v>
      </c>
      <c r="C2545" s="6" t="s">
        <v>2298</v>
      </c>
      <c r="D2545" s="6" t="s">
        <v>1537</v>
      </c>
      <c r="E2545" t="s">
        <v>4346</v>
      </c>
      <c r="F2545" s="6">
        <v>238905061.18069801</v>
      </c>
      <c r="G2545">
        <f t="shared" si="93"/>
        <v>48109</v>
      </c>
      <c r="H2545">
        <f t="shared" si="94"/>
        <v>48375</v>
      </c>
      <c r="J2545" s="4"/>
    </row>
    <row r="2546" spans="1:10" x14ac:dyDescent="0.3">
      <c r="A2546" s="4">
        <v>48</v>
      </c>
      <c r="B2546" s="4">
        <v>48111</v>
      </c>
      <c r="C2546" s="6" t="s">
        <v>2298</v>
      </c>
      <c r="D2546" s="6" t="s">
        <v>1538</v>
      </c>
      <c r="E2546" t="s">
        <v>4347</v>
      </c>
      <c r="F2546" s="6">
        <v>132369266.92694201</v>
      </c>
      <c r="G2546">
        <f t="shared" si="93"/>
        <v>48111</v>
      </c>
      <c r="H2546">
        <f t="shared" si="94"/>
        <v>48303</v>
      </c>
      <c r="J2546" s="4"/>
    </row>
    <row r="2547" spans="1:10" x14ac:dyDescent="0.3">
      <c r="A2547" s="4">
        <v>48</v>
      </c>
      <c r="B2547" s="4">
        <v>48113</v>
      </c>
      <c r="C2547" s="6" t="s">
        <v>2298</v>
      </c>
      <c r="D2547" s="6" t="s">
        <v>30</v>
      </c>
      <c r="E2547" t="s">
        <v>4502</v>
      </c>
      <c r="F2547" s="6">
        <v>27387345507.7094</v>
      </c>
      <c r="G2547">
        <f t="shared" si="93"/>
        <v>48113</v>
      </c>
      <c r="H2547">
        <f t="shared" si="94"/>
        <v>48113</v>
      </c>
      <c r="J2547" s="4"/>
    </row>
    <row r="2548" spans="1:10" x14ac:dyDescent="0.3">
      <c r="A2548" s="4">
        <v>48</v>
      </c>
      <c r="B2548" s="4">
        <v>48115</v>
      </c>
      <c r="C2548" s="6" t="s">
        <v>2298</v>
      </c>
      <c r="D2548" s="6" t="s">
        <v>348</v>
      </c>
      <c r="E2548" t="s">
        <v>4347</v>
      </c>
      <c r="F2548" s="6">
        <v>211059886.53429899</v>
      </c>
      <c r="G2548">
        <f t="shared" si="93"/>
        <v>48115</v>
      </c>
      <c r="H2548">
        <f t="shared" si="94"/>
        <v>48303</v>
      </c>
      <c r="J2548" s="4"/>
    </row>
    <row r="2549" spans="1:10" x14ac:dyDescent="0.3">
      <c r="A2549" s="4">
        <v>48</v>
      </c>
      <c r="B2549" s="4">
        <v>48117</v>
      </c>
      <c r="C2549" s="6" t="s">
        <v>2298</v>
      </c>
      <c r="D2549" s="6" t="s">
        <v>1539</v>
      </c>
      <c r="E2549" t="s">
        <v>4346</v>
      </c>
      <c r="F2549" s="6">
        <v>195916869.04080001</v>
      </c>
      <c r="G2549">
        <f t="shared" si="93"/>
        <v>48117</v>
      </c>
      <c r="H2549">
        <f t="shared" si="94"/>
        <v>48375</v>
      </c>
      <c r="J2549" s="4"/>
    </row>
    <row r="2550" spans="1:10" x14ac:dyDescent="0.3">
      <c r="A2550" s="4">
        <v>48</v>
      </c>
      <c r="B2550" s="4">
        <v>48119</v>
      </c>
      <c r="C2550" s="6" t="s">
        <v>2298</v>
      </c>
      <c r="D2550" s="6" t="s">
        <v>217</v>
      </c>
      <c r="E2550" t="s">
        <v>4348</v>
      </c>
      <c r="F2550" s="6">
        <v>59824852.598653197</v>
      </c>
      <c r="G2550">
        <f t="shared" si="93"/>
        <v>48119</v>
      </c>
      <c r="H2550">
        <f t="shared" si="94"/>
        <v>48217</v>
      </c>
      <c r="J2550" s="4"/>
    </row>
    <row r="2551" spans="1:10" x14ac:dyDescent="0.3">
      <c r="A2551" s="4">
        <v>48</v>
      </c>
      <c r="B2551" s="4">
        <v>48121</v>
      </c>
      <c r="C2551" s="6" t="s">
        <v>2298</v>
      </c>
      <c r="D2551" s="6" t="s">
        <v>1540</v>
      </c>
      <c r="E2551" t="s">
        <v>4500</v>
      </c>
      <c r="F2551" s="6">
        <v>6839618242.8806496</v>
      </c>
      <c r="G2551">
        <f t="shared" si="93"/>
        <v>48121</v>
      </c>
      <c r="H2551">
        <f t="shared" si="94"/>
        <v>48201</v>
      </c>
      <c r="J2551" s="4"/>
    </row>
    <row r="2552" spans="1:10" x14ac:dyDescent="0.3">
      <c r="A2552" s="4">
        <v>48</v>
      </c>
      <c r="B2552" s="4">
        <v>48123</v>
      </c>
      <c r="C2552" s="6" t="s">
        <v>2298</v>
      </c>
      <c r="D2552" s="6" t="s">
        <v>1541</v>
      </c>
      <c r="E2552" t="s">
        <v>4344</v>
      </c>
      <c r="F2552" s="6">
        <v>336004817.23026502</v>
      </c>
      <c r="G2552">
        <f t="shared" si="93"/>
        <v>48123</v>
      </c>
      <c r="H2552">
        <f t="shared" si="94"/>
        <v>48309</v>
      </c>
      <c r="J2552" s="4"/>
    </row>
    <row r="2553" spans="1:10" x14ac:dyDescent="0.3">
      <c r="A2553" s="4">
        <v>48</v>
      </c>
      <c r="B2553" s="4">
        <v>48125</v>
      </c>
      <c r="C2553" s="6" t="s">
        <v>2298</v>
      </c>
      <c r="D2553" s="6" t="s">
        <v>1542</v>
      </c>
      <c r="E2553" t="s">
        <v>4346</v>
      </c>
      <c r="F2553" s="6">
        <v>38991031.766454801</v>
      </c>
      <c r="G2553">
        <f t="shared" si="93"/>
        <v>48125</v>
      </c>
      <c r="H2553">
        <f t="shared" si="94"/>
        <v>48375</v>
      </c>
      <c r="J2553" s="4"/>
    </row>
    <row r="2554" spans="1:10" x14ac:dyDescent="0.3">
      <c r="A2554" s="4">
        <v>48</v>
      </c>
      <c r="B2554" s="4">
        <v>48127</v>
      </c>
      <c r="C2554" s="6" t="s">
        <v>2298</v>
      </c>
      <c r="D2554" s="6" t="s">
        <v>1543</v>
      </c>
      <c r="E2554" t="s">
        <v>4347</v>
      </c>
      <c r="F2554" s="6">
        <v>312967452.34511298</v>
      </c>
      <c r="G2554">
        <f t="shared" si="93"/>
        <v>48127</v>
      </c>
      <c r="H2554">
        <f t="shared" si="94"/>
        <v>48303</v>
      </c>
      <c r="J2554" s="4"/>
    </row>
    <row r="2555" spans="1:10" x14ac:dyDescent="0.3">
      <c r="A2555" s="4">
        <v>48</v>
      </c>
      <c r="B2555" s="4">
        <v>48129</v>
      </c>
      <c r="C2555" s="6" t="s">
        <v>2298</v>
      </c>
      <c r="D2555" s="6" t="s">
        <v>1544</v>
      </c>
      <c r="E2555" t="s">
        <v>4346</v>
      </c>
      <c r="F2555" s="6">
        <v>192729846.32766899</v>
      </c>
      <c r="G2555">
        <f t="shared" si="93"/>
        <v>48129</v>
      </c>
      <c r="H2555">
        <f t="shared" si="94"/>
        <v>48375</v>
      </c>
      <c r="J2555" s="4"/>
    </row>
    <row r="2556" spans="1:10" x14ac:dyDescent="0.3">
      <c r="A2556" s="4">
        <v>48</v>
      </c>
      <c r="B2556" s="4">
        <v>48131</v>
      </c>
      <c r="C2556" s="6" t="s">
        <v>2298</v>
      </c>
      <c r="D2556" s="6" t="s">
        <v>280</v>
      </c>
      <c r="E2556" t="s">
        <v>4350</v>
      </c>
      <c r="F2556" s="6">
        <v>195685859.02123201</v>
      </c>
      <c r="G2556">
        <f t="shared" si="93"/>
        <v>48131</v>
      </c>
      <c r="H2556">
        <f t="shared" si="94"/>
        <v>48215</v>
      </c>
      <c r="J2556" s="4"/>
    </row>
    <row r="2557" spans="1:10" x14ac:dyDescent="0.3">
      <c r="A2557" s="4">
        <v>48</v>
      </c>
      <c r="B2557" s="4">
        <v>48133</v>
      </c>
      <c r="C2557" s="6" t="s">
        <v>2298</v>
      </c>
      <c r="D2557" s="6" t="s">
        <v>1545</v>
      </c>
      <c r="E2557" t="s">
        <v>4347</v>
      </c>
      <c r="F2557" s="6">
        <v>476279142.27829802</v>
      </c>
      <c r="G2557">
        <f t="shared" si="93"/>
        <v>48133</v>
      </c>
      <c r="H2557">
        <f t="shared" si="94"/>
        <v>48303</v>
      </c>
      <c r="J2557" s="4"/>
    </row>
    <row r="2558" spans="1:10" x14ac:dyDescent="0.3">
      <c r="A2558" s="4">
        <v>48</v>
      </c>
      <c r="B2558" s="4">
        <v>48135</v>
      </c>
      <c r="C2558" s="6" t="s">
        <v>2298</v>
      </c>
      <c r="D2558" s="6" t="s">
        <v>1546</v>
      </c>
      <c r="E2558" t="s">
        <v>4347</v>
      </c>
      <c r="F2558" s="6">
        <v>1435888221.27233</v>
      </c>
      <c r="G2558">
        <f t="shared" si="93"/>
        <v>48135</v>
      </c>
      <c r="H2558">
        <f t="shared" si="94"/>
        <v>48303</v>
      </c>
      <c r="J2558" s="4"/>
    </row>
    <row r="2559" spans="1:10" x14ac:dyDescent="0.3">
      <c r="A2559" s="4">
        <v>48</v>
      </c>
      <c r="B2559" s="4">
        <v>48137</v>
      </c>
      <c r="C2559" s="6" t="s">
        <v>2298</v>
      </c>
      <c r="D2559" s="6" t="s">
        <v>472</v>
      </c>
      <c r="E2559" t="s">
        <v>4346</v>
      </c>
      <c r="F2559" s="6">
        <v>34408800.945572697</v>
      </c>
      <c r="G2559">
        <f t="shared" si="93"/>
        <v>48137</v>
      </c>
      <c r="H2559">
        <f t="shared" si="94"/>
        <v>48375</v>
      </c>
      <c r="J2559" s="4"/>
    </row>
    <row r="2560" spans="1:10" x14ac:dyDescent="0.3">
      <c r="A2560" s="4">
        <v>48</v>
      </c>
      <c r="B2560" s="4">
        <v>48139</v>
      </c>
      <c r="C2560" s="6" t="s">
        <v>2298</v>
      </c>
      <c r="D2560" s="6" t="s">
        <v>613</v>
      </c>
      <c r="E2560" t="s">
        <v>4503</v>
      </c>
      <c r="F2560" s="6">
        <v>2752267575.42242</v>
      </c>
      <c r="G2560">
        <f t="shared" si="93"/>
        <v>48139</v>
      </c>
      <c r="H2560">
        <f t="shared" si="94"/>
        <v>48139</v>
      </c>
      <c r="J2560" s="4"/>
    </row>
    <row r="2561" spans="1:10" x14ac:dyDescent="0.3">
      <c r="A2561" s="4">
        <v>48</v>
      </c>
      <c r="B2561" s="4">
        <v>48141</v>
      </c>
      <c r="C2561" s="6" t="s">
        <v>2298</v>
      </c>
      <c r="D2561" s="6" t="s">
        <v>223</v>
      </c>
      <c r="E2561" t="s">
        <v>4504</v>
      </c>
      <c r="F2561" s="6">
        <v>6421559800.6183004</v>
      </c>
      <c r="G2561">
        <f t="shared" si="93"/>
        <v>48141</v>
      </c>
      <c r="H2561">
        <f t="shared" si="94"/>
        <v>48141</v>
      </c>
      <c r="J2561" s="4"/>
    </row>
    <row r="2562" spans="1:10" x14ac:dyDescent="0.3">
      <c r="A2562" s="4">
        <v>48</v>
      </c>
      <c r="B2562" s="4">
        <v>48143</v>
      </c>
      <c r="C2562" s="6" t="s">
        <v>2298</v>
      </c>
      <c r="D2562" s="6" t="s">
        <v>1547</v>
      </c>
      <c r="E2562" t="s">
        <v>4347</v>
      </c>
      <c r="F2562" s="6">
        <v>482686371.06457299</v>
      </c>
      <c r="G2562">
        <f t="shared" ref="G2562:G2625" si="95">B2562</f>
        <v>48143</v>
      </c>
      <c r="H2562">
        <f t="shared" si="94"/>
        <v>48303</v>
      </c>
      <c r="J2562" s="4"/>
    </row>
    <row r="2563" spans="1:10" x14ac:dyDescent="0.3">
      <c r="A2563" s="4">
        <v>48</v>
      </c>
      <c r="B2563" s="4">
        <v>48145</v>
      </c>
      <c r="C2563" s="6" t="s">
        <v>2298</v>
      </c>
      <c r="D2563" s="6" t="s">
        <v>1548</v>
      </c>
      <c r="E2563" t="s">
        <v>4348</v>
      </c>
      <c r="F2563" s="6">
        <v>283635429.663665</v>
      </c>
      <c r="G2563">
        <f t="shared" si="95"/>
        <v>48145</v>
      </c>
      <c r="H2563">
        <f t="shared" ref="H2563:H2626" si="96">VLOOKUP(E2563,$M$1:$O$412,3,FALSE)</f>
        <v>48217</v>
      </c>
      <c r="J2563" s="4"/>
    </row>
    <row r="2564" spans="1:10" x14ac:dyDescent="0.3">
      <c r="A2564" s="4">
        <v>48</v>
      </c>
      <c r="B2564" s="4">
        <v>48147</v>
      </c>
      <c r="C2564" s="6" t="s">
        <v>2298</v>
      </c>
      <c r="D2564" s="6" t="s">
        <v>358</v>
      </c>
      <c r="E2564" t="s">
        <v>4348</v>
      </c>
      <c r="F2564" s="6">
        <v>298668322.46575999</v>
      </c>
      <c r="G2564">
        <f t="shared" si="95"/>
        <v>48147</v>
      </c>
      <c r="H2564">
        <f t="shared" si="96"/>
        <v>48217</v>
      </c>
      <c r="J2564" s="4"/>
    </row>
    <row r="2565" spans="1:10" x14ac:dyDescent="0.3">
      <c r="A2565" s="4">
        <v>48</v>
      </c>
      <c r="B2565" s="4">
        <v>48149</v>
      </c>
      <c r="C2565" s="6" t="s">
        <v>2298</v>
      </c>
      <c r="D2565" s="6" t="s">
        <v>35</v>
      </c>
      <c r="E2565" t="s">
        <v>4344</v>
      </c>
      <c r="F2565" s="6">
        <v>679678263.22307396</v>
      </c>
      <c r="G2565">
        <f t="shared" si="95"/>
        <v>48149</v>
      </c>
      <c r="H2565">
        <f t="shared" si="96"/>
        <v>48309</v>
      </c>
      <c r="J2565" s="4"/>
    </row>
    <row r="2566" spans="1:10" x14ac:dyDescent="0.3">
      <c r="A2566" s="4">
        <v>48</v>
      </c>
      <c r="B2566" s="4">
        <v>48151</v>
      </c>
      <c r="C2566" s="6" t="s">
        <v>2298</v>
      </c>
      <c r="D2566" s="6" t="s">
        <v>1549</v>
      </c>
      <c r="E2566" t="s">
        <v>4347</v>
      </c>
      <c r="F2566" s="6">
        <v>64354871.816970997</v>
      </c>
      <c r="G2566">
        <f t="shared" si="95"/>
        <v>48151</v>
      </c>
      <c r="H2566">
        <f t="shared" si="96"/>
        <v>48303</v>
      </c>
      <c r="J2566" s="4"/>
    </row>
    <row r="2567" spans="1:10" x14ac:dyDescent="0.3">
      <c r="A2567" s="4">
        <v>48</v>
      </c>
      <c r="B2567" s="4">
        <v>48153</v>
      </c>
      <c r="C2567" s="6" t="s">
        <v>2298</v>
      </c>
      <c r="D2567" s="6" t="s">
        <v>359</v>
      </c>
      <c r="E2567" t="s">
        <v>4346</v>
      </c>
      <c r="F2567" s="6">
        <v>95392020.422861293</v>
      </c>
      <c r="G2567">
        <f t="shared" si="95"/>
        <v>48153</v>
      </c>
      <c r="H2567">
        <f t="shared" si="96"/>
        <v>48375</v>
      </c>
      <c r="J2567" s="4"/>
    </row>
    <row r="2568" spans="1:10" x14ac:dyDescent="0.3">
      <c r="A2568" s="4">
        <v>48</v>
      </c>
      <c r="B2568" s="4">
        <v>48155</v>
      </c>
      <c r="C2568" s="6" t="s">
        <v>2298</v>
      </c>
      <c r="D2568" s="6" t="s">
        <v>1550</v>
      </c>
      <c r="E2568" t="s">
        <v>4351</v>
      </c>
      <c r="F2568" s="6">
        <v>26159883.118472099</v>
      </c>
      <c r="G2568">
        <f t="shared" si="95"/>
        <v>48155</v>
      </c>
      <c r="H2568">
        <f t="shared" si="96"/>
        <v>48229</v>
      </c>
      <c r="J2568" s="4"/>
    </row>
    <row r="2569" spans="1:10" x14ac:dyDescent="0.3">
      <c r="A2569" s="4">
        <v>48</v>
      </c>
      <c r="B2569" s="4">
        <v>48157</v>
      </c>
      <c r="C2569" s="6" t="s">
        <v>2298</v>
      </c>
      <c r="D2569" s="6" t="s">
        <v>1551</v>
      </c>
      <c r="E2569" t="s">
        <v>4500</v>
      </c>
      <c r="F2569" s="6">
        <v>3937825891.2245798</v>
      </c>
      <c r="G2569">
        <f t="shared" si="95"/>
        <v>48157</v>
      </c>
      <c r="H2569">
        <f t="shared" si="96"/>
        <v>48201</v>
      </c>
      <c r="J2569" s="4"/>
    </row>
    <row r="2570" spans="1:10" x14ac:dyDescent="0.3">
      <c r="A2570" s="4">
        <v>48</v>
      </c>
      <c r="B2570" s="4">
        <v>48159</v>
      </c>
      <c r="C2570" s="6" t="s">
        <v>2298</v>
      </c>
      <c r="D2570" s="6" t="s">
        <v>36</v>
      </c>
      <c r="E2570" t="s">
        <v>4344</v>
      </c>
      <c r="F2570" s="6">
        <v>181329088.57141301</v>
      </c>
      <c r="G2570">
        <f t="shared" si="95"/>
        <v>48159</v>
      </c>
      <c r="H2570">
        <f t="shared" si="96"/>
        <v>48309</v>
      </c>
      <c r="J2570" s="4"/>
    </row>
    <row r="2571" spans="1:10" x14ac:dyDescent="0.3">
      <c r="A2571" s="4">
        <v>48</v>
      </c>
      <c r="B2571" s="4">
        <v>48161</v>
      </c>
      <c r="C2571" s="6" t="s">
        <v>2298</v>
      </c>
      <c r="D2571" s="6" t="s">
        <v>1552</v>
      </c>
      <c r="E2571" t="s">
        <v>4344</v>
      </c>
      <c r="F2571" s="6">
        <v>617322985.00014901</v>
      </c>
      <c r="G2571">
        <f t="shared" si="95"/>
        <v>48161</v>
      </c>
      <c r="H2571">
        <f t="shared" si="96"/>
        <v>48309</v>
      </c>
      <c r="J2571" s="4"/>
    </row>
    <row r="2572" spans="1:10" x14ac:dyDescent="0.3">
      <c r="A2572" s="4">
        <v>48</v>
      </c>
      <c r="B2572" s="4">
        <v>48163</v>
      </c>
      <c r="C2572" s="6" t="s">
        <v>2298</v>
      </c>
      <c r="D2572" s="6" t="s">
        <v>1553</v>
      </c>
      <c r="E2572" t="s">
        <v>4347</v>
      </c>
      <c r="F2572" s="6">
        <v>645666528.48910606</v>
      </c>
      <c r="G2572">
        <f t="shared" si="95"/>
        <v>48163</v>
      </c>
      <c r="H2572">
        <f t="shared" si="96"/>
        <v>48303</v>
      </c>
      <c r="J2572" s="4"/>
    </row>
    <row r="2573" spans="1:10" x14ac:dyDescent="0.3">
      <c r="A2573" s="4">
        <v>48</v>
      </c>
      <c r="B2573" s="4">
        <v>48165</v>
      </c>
      <c r="C2573" s="6" t="s">
        <v>2298</v>
      </c>
      <c r="D2573" s="6" t="s">
        <v>1554</v>
      </c>
      <c r="E2573" t="s">
        <v>4347</v>
      </c>
      <c r="F2573" s="6">
        <v>296726833.613913</v>
      </c>
      <c r="G2573">
        <f t="shared" si="95"/>
        <v>48165</v>
      </c>
      <c r="H2573">
        <f t="shared" si="96"/>
        <v>48303</v>
      </c>
      <c r="J2573" s="4"/>
    </row>
    <row r="2574" spans="1:10" x14ac:dyDescent="0.3">
      <c r="A2574" s="4">
        <v>48</v>
      </c>
      <c r="B2574" s="4">
        <v>48167</v>
      </c>
      <c r="C2574" s="6" t="s">
        <v>2298</v>
      </c>
      <c r="D2574" s="6" t="s">
        <v>1555</v>
      </c>
      <c r="E2574" t="s">
        <v>4500</v>
      </c>
      <c r="F2574" s="6">
        <v>2292868145.0506201</v>
      </c>
      <c r="G2574">
        <f t="shared" si="95"/>
        <v>48167</v>
      </c>
      <c r="H2574">
        <f t="shared" si="96"/>
        <v>48201</v>
      </c>
      <c r="J2574" s="4"/>
    </row>
    <row r="2575" spans="1:10" x14ac:dyDescent="0.3">
      <c r="A2575" s="4">
        <v>48</v>
      </c>
      <c r="B2575" s="4">
        <v>48169</v>
      </c>
      <c r="C2575" s="6" t="s">
        <v>2298</v>
      </c>
      <c r="D2575" s="6" t="s">
        <v>1556</v>
      </c>
      <c r="E2575" t="s">
        <v>4347</v>
      </c>
      <c r="F2575" s="6">
        <v>167885299.53913501</v>
      </c>
      <c r="G2575">
        <f t="shared" si="95"/>
        <v>48169</v>
      </c>
      <c r="H2575">
        <f t="shared" si="96"/>
        <v>48303</v>
      </c>
      <c r="J2575" s="4"/>
    </row>
    <row r="2576" spans="1:10" x14ac:dyDescent="0.3">
      <c r="A2576" s="4">
        <v>48</v>
      </c>
      <c r="B2576" s="4">
        <v>48171</v>
      </c>
      <c r="C2576" s="6" t="s">
        <v>2298</v>
      </c>
      <c r="D2576" s="6" t="s">
        <v>1557</v>
      </c>
      <c r="E2576" t="s">
        <v>4347</v>
      </c>
      <c r="F2576" s="6">
        <v>339049998.25393999</v>
      </c>
      <c r="G2576">
        <f t="shared" si="95"/>
        <v>48171</v>
      </c>
      <c r="H2576">
        <f t="shared" si="96"/>
        <v>48303</v>
      </c>
      <c r="J2576" s="4"/>
    </row>
    <row r="2577" spans="1:10" x14ac:dyDescent="0.3">
      <c r="A2577" s="4">
        <v>48</v>
      </c>
      <c r="B2577" s="4">
        <v>48173</v>
      </c>
      <c r="C2577" s="6" t="s">
        <v>2298</v>
      </c>
      <c r="D2577" s="6" t="s">
        <v>1558</v>
      </c>
      <c r="E2577" t="s">
        <v>4347</v>
      </c>
      <c r="F2577" s="6">
        <v>131495828.158654</v>
      </c>
      <c r="G2577">
        <f t="shared" si="95"/>
        <v>48173</v>
      </c>
      <c r="H2577">
        <f t="shared" si="96"/>
        <v>48303</v>
      </c>
      <c r="J2577" s="4"/>
    </row>
    <row r="2578" spans="1:10" x14ac:dyDescent="0.3">
      <c r="A2578" s="4">
        <v>48</v>
      </c>
      <c r="B2578" s="4">
        <v>48175</v>
      </c>
      <c r="C2578" s="6" t="s">
        <v>2298</v>
      </c>
      <c r="D2578" s="6" t="s">
        <v>1559</v>
      </c>
      <c r="E2578" t="s">
        <v>4344</v>
      </c>
      <c r="F2578" s="6">
        <v>157108593.891056</v>
      </c>
      <c r="G2578">
        <f t="shared" si="95"/>
        <v>48175</v>
      </c>
      <c r="H2578">
        <f t="shared" si="96"/>
        <v>48309</v>
      </c>
      <c r="J2578" s="4"/>
    </row>
    <row r="2579" spans="1:10" x14ac:dyDescent="0.3">
      <c r="A2579" s="4">
        <v>48</v>
      </c>
      <c r="B2579" s="4">
        <v>48177</v>
      </c>
      <c r="C2579" s="6" t="s">
        <v>2298</v>
      </c>
      <c r="D2579" s="6" t="s">
        <v>1560</v>
      </c>
      <c r="E2579" t="s">
        <v>4344</v>
      </c>
      <c r="F2579" s="6">
        <v>617821414.061028</v>
      </c>
      <c r="G2579">
        <f t="shared" si="95"/>
        <v>48177</v>
      </c>
      <c r="H2579">
        <f t="shared" si="96"/>
        <v>48309</v>
      </c>
      <c r="J2579" s="4"/>
    </row>
    <row r="2580" spans="1:10" x14ac:dyDescent="0.3">
      <c r="A2580" s="4">
        <v>48</v>
      </c>
      <c r="B2580" s="4">
        <v>48179</v>
      </c>
      <c r="C2580" s="6" t="s">
        <v>2298</v>
      </c>
      <c r="D2580" s="6" t="s">
        <v>618</v>
      </c>
      <c r="E2580" t="s">
        <v>4346</v>
      </c>
      <c r="F2580" s="6">
        <v>293609875.08947003</v>
      </c>
      <c r="G2580">
        <f t="shared" si="95"/>
        <v>48179</v>
      </c>
      <c r="H2580">
        <f t="shared" si="96"/>
        <v>48375</v>
      </c>
      <c r="J2580" s="4"/>
    </row>
    <row r="2581" spans="1:10" x14ac:dyDescent="0.3">
      <c r="A2581" s="4">
        <v>48</v>
      </c>
      <c r="B2581" s="4">
        <v>48181</v>
      </c>
      <c r="C2581" s="6" t="s">
        <v>2298</v>
      </c>
      <c r="D2581" s="6" t="s">
        <v>689</v>
      </c>
      <c r="E2581" t="s">
        <v>4344</v>
      </c>
      <c r="F2581" s="6">
        <v>1283174898.0165701</v>
      </c>
      <c r="G2581">
        <f t="shared" si="95"/>
        <v>48181</v>
      </c>
      <c r="H2581">
        <f t="shared" si="96"/>
        <v>48309</v>
      </c>
      <c r="J2581" s="4"/>
    </row>
    <row r="2582" spans="1:10" x14ac:dyDescent="0.3">
      <c r="A2582" s="4">
        <v>48</v>
      </c>
      <c r="B2582" s="4">
        <v>48183</v>
      </c>
      <c r="C2582" s="6" t="s">
        <v>2298</v>
      </c>
      <c r="D2582" s="6" t="s">
        <v>1561</v>
      </c>
      <c r="E2582" t="s">
        <v>4344</v>
      </c>
      <c r="F2582" s="6">
        <v>1474846704.8740301</v>
      </c>
      <c r="G2582">
        <f t="shared" si="95"/>
        <v>48183</v>
      </c>
      <c r="H2582">
        <f t="shared" si="96"/>
        <v>48309</v>
      </c>
      <c r="J2582" s="4"/>
    </row>
    <row r="2583" spans="1:10" x14ac:dyDescent="0.3">
      <c r="A2583" s="4">
        <v>48</v>
      </c>
      <c r="B2583" s="4">
        <v>48185</v>
      </c>
      <c r="C2583" s="6" t="s">
        <v>2298</v>
      </c>
      <c r="D2583" s="6" t="s">
        <v>1562</v>
      </c>
      <c r="E2583" t="s">
        <v>4344</v>
      </c>
      <c r="F2583" s="6">
        <v>409359290.589396</v>
      </c>
      <c r="G2583">
        <f t="shared" si="95"/>
        <v>48185</v>
      </c>
      <c r="H2583">
        <f t="shared" si="96"/>
        <v>48309</v>
      </c>
      <c r="J2583" s="4"/>
    </row>
    <row r="2584" spans="1:10" x14ac:dyDescent="0.3">
      <c r="A2584" s="4">
        <v>48</v>
      </c>
      <c r="B2584" s="4">
        <v>48187</v>
      </c>
      <c r="C2584" s="6" t="s">
        <v>2298</v>
      </c>
      <c r="D2584" s="6" t="s">
        <v>1136</v>
      </c>
      <c r="E2584" t="s">
        <v>4344</v>
      </c>
      <c r="F2584" s="6">
        <v>1499915997.3479099</v>
      </c>
      <c r="G2584">
        <f t="shared" si="95"/>
        <v>48187</v>
      </c>
      <c r="H2584">
        <f t="shared" si="96"/>
        <v>48309</v>
      </c>
      <c r="J2584" s="4"/>
    </row>
    <row r="2585" spans="1:10" x14ac:dyDescent="0.3">
      <c r="A2585" s="4">
        <v>48</v>
      </c>
      <c r="B2585" s="4">
        <v>48189</v>
      </c>
      <c r="C2585" s="6" t="s">
        <v>2298</v>
      </c>
      <c r="D2585" s="6" t="s">
        <v>39</v>
      </c>
      <c r="E2585" t="s">
        <v>4346</v>
      </c>
      <c r="F2585" s="6">
        <v>400993469.65566599</v>
      </c>
      <c r="G2585">
        <f t="shared" si="95"/>
        <v>48189</v>
      </c>
      <c r="H2585">
        <f t="shared" si="96"/>
        <v>48375</v>
      </c>
      <c r="J2585" s="4"/>
    </row>
    <row r="2586" spans="1:10" x14ac:dyDescent="0.3">
      <c r="A2586" s="4">
        <v>48</v>
      </c>
      <c r="B2586" s="4">
        <v>48191</v>
      </c>
      <c r="C2586" s="6" t="s">
        <v>2298</v>
      </c>
      <c r="D2586" s="6" t="s">
        <v>368</v>
      </c>
      <c r="E2586" t="s">
        <v>4346</v>
      </c>
      <c r="F2586" s="6">
        <v>101590437.17526799</v>
      </c>
      <c r="G2586">
        <f t="shared" si="95"/>
        <v>48191</v>
      </c>
      <c r="H2586">
        <f t="shared" si="96"/>
        <v>48375</v>
      </c>
      <c r="J2586" s="4"/>
    </row>
    <row r="2587" spans="1:10" x14ac:dyDescent="0.3">
      <c r="A2587" s="4">
        <v>48</v>
      </c>
      <c r="B2587" s="4">
        <v>48193</v>
      </c>
      <c r="C2587" s="6" t="s">
        <v>2298</v>
      </c>
      <c r="D2587" s="6" t="s">
        <v>286</v>
      </c>
      <c r="E2587" t="s">
        <v>4346</v>
      </c>
      <c r="F2587" s="6">
        <v>125533695.83510999</v>
      </c>
      <c r="G2587">
        <f t="shared" si="95"/>
        <v>48193</v>
      </c>
      <c r="H2587">
        <f t="shared" si="96"/>
        <v>48375</v>
      </c>
      <c r="J2587" s="4"/>
    </row>
    <row r="2588" spans="1:10" x14ac:dyDescent="0.3">
      <c r="A2588" s="4">
        <v>48</v>
      </c>
      <c r="B2588" s="4">
        <v>48195</v>
      </c>
      <c r="C2588" s="6" t="s">
        <v>2298</v>
      </c>
      <c r="D2588" s="6" t="s">
        <v>1563</v>
      </c>
      <c r="E2588" t="s">
        <v>4347</v>
      </c>
      <c r="F2588" s="6">
        <v>59736615.013016902</v>
      </c>
      <c r="G2588">
        <f t="shared" si="95"/>
        <v>48195</v>
      </c>
      <c r="H2588">
        <f t="shared" si="96"/>
        <v>48303</v>
      </c>
      <c r="J2588" s="4"/>
    </row>
    <row r="2589" spans="1:10" x14ac:dyDescent="0.3">
      <c r="A2589" s="4">
        <v>48</v>
      </c>
      <c r="B2589" s="4">
        <v>48197</v>
      </c>
      <c r="C2589" s="6" t="s">
        <v>2298</v>
      </c>
      <c r="D2589" s="6" t="s">
        <v>1482</v>
      </c>
      <c r="E2589" t="s">
        <v>4346</v>
      </c>
      <c r="F2589" s="6">
        <v>146783668.79815301</v>
      </c>
      <c r="G2589">
        <f t="shared" si="95"/>
        <v>48197</v>
      </c>
      <c r="H2589">
        <f t="shared" si="96"/>
        <v>48375</v>
      </c>
      <c r="J2589" s="4"/>
    </row>
    <row r="2590" spans="1:10" x14ac:dyDescent="0.3">
      <c r="A2590" s="4">
        <v>48</v>
      </c>
      <c r="B2590" s="4">
        <v>48199</v>
      </c>
      <c r="C2590" s="6" t="s">
        <v>2298</v>
      </c>
      <c r="D2590" s="6" t="s">
        <v>476</v>
      </c>
      <c r="E2590" t="s">
        <v>4505</v>
      </c>
      <c r="F2590" s="6">
        <v>594595431.145854</v>
      </c>
      <c r="G2590">
        <f t="shared" si="95"/>
        <v>48199</v>
      </c>
      <c r="H2590">
        <f t="shared" si="96"/>
        <v>48245</v>
      </c>
      <c r="J2590" s="4"/>
    </row>
    <row r="2591" spans="1:10" x14ac:dyDescent="0.3">
      <c r="A2591" s="4">
        <v>48</v>
      </c>
      <c r="B2591" s="4">
        <v>48201</v>
      </c>
      <c r="C2591" s="6" t="s">
        <v>2298</v>
      </c>
      <c r="D2591" s="6" t="s">
        <v>371</v>
      </c>
      <c r="E2591" t="s">
        <v>4500</v>
      </c>
      <c r="F2591" s="6">
        <v>43647379125.216698</v>
      </c>
      <c r="G2591">
        <f t="shared" si="95"/>
        <v>48201</v>
      </c>
      <c r="H2591">
        <f t="shared" si="96"/>
        <v>48201</v>
      </c>
      <c r="J2591" s="4"/>
    </row>
    <row r="2592" spans="1:10" x14ac:dyDescent="0.3">
      <c r="A2592" s="4">
        <v>48</v>
      </c>
      <c r="B2592" s="4">
        <v>48203</v>
      </c>
      <c r="C2592" s="6" t="s">
        <v>2298</v>
      </c>
      <c r="D2592" s="6" t="s">
        <v>524</v>
      </c>
      <c r="E2592" t="s">
        <v>4344</v>
      </c>
      <c r="F2592" s="6">
        <v>1094227720.4765</v>
      </c>
      <c r="G2592">
        <f t="shared" si="95"/>
        <v>48203</v>
      </c>
      <c r="H2592">
        <f t="shared" si="96"/>
        <v>48309</v>
      </c>
      <c r="J2592" s="4"/>
    </row>
    <row r="2593" spans="1:10" x14ac:dyDescent="0.3">
      <c r="A2593" s="4">
        <v>48</v>
      </c>
      <c r="B2593" s="4">
        <v>48205</v>
      </c>
      <c r="C2593" s="6" t="s">
        <v>2298</v>
      </c>
      <c r="D2593" s="6" t="s">
        <v>1564</v>
      </c>
      <c r="E2593" t="s">
        <v>4347</v>
      </c>
      <c r="F2593" s="6">
        <v>130193419.712734</v>
      </c>
      <c r="G2593">
        <f t="shared" si="95"/>
        <v>48205</v>
      </c>
      <c r="H2593">
        <f t="shared" si="96"/>
        <v>48303</v>
      </c>
      <c r="J2593" s="4"/>
    </row>
    <row r="2594" spans="1:10" x14ac:dyDescent="0.3">
      <c r="A2594" s="4">
        <v>48</v>
      </c>
      <c r="B2594" s="4">
        <v>48207</v>
      </c>
      <c r="C2594" s="6" t="s">
        <v>2298</v>
      </c>
      <c r="D2594" s="6" t="s">
        <v>623</v>
      </c>
      <c r="E2594" t="s">
        <v>4347</v>
      </c>
      <c r="F2594" s="6">
        <v>86850281.750804603</v>
      </c>
      <c r="G2594">
        <f t="shared" si="95"/>
        <v>48207</v>
      </c>
      <c r="H2594">
        <f t="shared" si="96"/>
        <v>48303</v>
      </c>
      <c r="J2594" s="4"/>
    </row>
    <row r="2595" spans="1:10" x14ac:dyDescent="0.3">
      <c r="A2595" s="4">
        <v>48</v>
      </c>
      <c r="B2595" s="4">
        <v>48209</v>
      </c>
      <c r="C2595" s="6" t="s">
        <v>2298</v>
      </c>
      <c r="D2595" s="6" t="s">
        <v>1565</v>
      </c>
      <c r="E2595" t="s">
        <v>4344</v>
      </c>
      <c r="F2595" s="6">
        <v>2058035746.1680801</v>
      </c>
      <c r="G2595">
        <f t="shared" si="95"/>
        <v>48209</v>
      </c>
      <c r="H2595">
        <f t="shared" si="96"/>
        <v>48309</v>
      </c>
      <c r="J2595" s="4"/>
    </row>
    <row r="2596" spans="1:10" x14ac:dyDescent="0.3">
      <c r="A2596" s="4">
        <v>48</v>
      </c>
      <c r="B2596" s="4">
        <v>48211</v>
      </c>
      <c r="C2596" s="6" t="s">
        <v>2298</v>
      </c>
      <c r="D2596" s="6" t="s">
        <v>1566</v>
      </c>
      <c r="E2596" t="s">
        <v>4347</v>
      </c>
      <c r="F2596" s="6">
        <v>116576598.36451501</v>
      </c>
      <c r="G2596">
        <f t="shared" si="95"/>
        <v>48211</v>
      </c>
      <c r="H2596">
        <f t="shared" si="96"/>
        <v>48303</v>
      </c>
      <c r="J2596" s="4"/>
    </row>
    <row r="2597" spans="1:10" x14ac:dyDescent="0.3">
      <c r="A2597" s="4">
        <v>48</v>
      </c>
      <c r="B2597" s="4">
        <v>48213</v>
      </c>
      <c r="C2597" s="6" t="s">
        <v>2298</v>
      </c>
      <c r="D2597" s="6" t="s">
        <v>477</v>
      </c>
      <c r="E2597" t="s">
        <v>4344</v>
      </c>
      <c r="F2597" s="6">
        <v>783327780.59301496</v>
      </c>
      <c r="G2597">
        <f t="shared" si="95"/>
        <v>48213</v>
      </c>
      <c r="H2597">
        <f t="shared" si="96"/>
        <v>48309</v>
      </c>
      <c r="J2597" s="4"/>
    </row>
    <row r="2598" spans="1:10" x14ac:dyDescent="0.3">
      <c r="A2598" s="4">
        <v>48</v>
      </c>
      <c r="B2598" s="4">
        <v>48215</v>
      </c>
      <c r="C2598" s="6" t="s">
        <v>2298</v>
      </c>
      <c r="D2598" s="6" t="s">
        <v>1138</v>
      </c>
      <c r="E2598" t="s">
        <v>4350</v>
      </c>
      <c r="F2598" s="6">
        <v>5891681989.6621504</v>
      </c>
      <c r="G2598">
        <f t="shared" si="95"/>
        <v>48215</v>
      </c>
      <c r="H2598">
        <f t="shared" si="96"/>
        <v>48215</v>
      </c>
      <c r="J2598" s="4"/>
    </row>
    <row r="2599" spans="1:10" x14ac:dyDescent="0.3">
      <c r="A2599" s="4">
        <v>48</v>
      </c>
      <c r="B2599" s="4">
        <v>48217</v>
      </c>
      <c r="C2599" s="6" t="s">
        <v>2298</v>
      </c>
      <c r="D2599" s="6" t="s">
        <v>1037</v>
      </c>
      <c r="E2599" t="s">
        <v>4348</v>
      </c>
      <c r="F2599" s="6">
        <v>838926338.32025099</v>
      </c>
      <c r="G2599">
        <f t="shared" si="95"/>
        <v>48217</v>
      </c>
      <c r="H2599">
        <f t="shared" si="96"/>
        <v>48217</v>
      </c>
      <c r="J2599" s="4"/>
    </row>
    <row r="2600" spans="1:10" x14ac:dyDescent="0.3">
      <c r="A2600" s="4">
        <v>48</v>
      </c>
      <c r="B2600" s="4">
        <v>48219</v>
      </c>
      <c r="C2600" s="6" t="s">
        <v>2298</v>
      </c>
      <c r="D2600" s="6" t="s">
        <v>1567</v>
      </c>
      <c r="E2600" t="s">
        <v>4347</v>
      </c>
      <c r="F2600" s="6">
        <v>315335808.24952698</v>
      </c>
      <c r="G2600">
        <f t="shared" si="95"/>
        <v>48219</v>
      </c>
      <c r="H2600">
        <f t="shared" si="96"/>
        <v>48303</v>
      </c>
      <c r="J2600" s="4"/>
    </row>
    <row r="2601" spans="1:10" x14ac:dyDescent="0.3">
      <c r="A2601" s="4">
        <v>48</v>
      </c>
      <c r="B2601" s="4">
        <v>48221</v>
      </c>
      <c r="C2601" s="6" t="s">
        <v>2298</v>
      </c>
      <c r="D2601" s="6" t="s">
        <v>1568</v>
      </c>
      <c r="E2601" t="s">
        <v>4344</v>
      </c>
      <c r="F2601" s="6">
        <v>618082105.90792596</v>
      </c>
      <c r="G2601">
        <f t="shared" si="95"/>
        <v>48221</v>
      </c>
      <c r="H2601">
        <f t="shared" si="96"/>
        <v>48309</v>
      </c>
      <c r="J2601" s="4"/>
    </row>
    <row r="2602" spans="1:10" x14ac:dyDescent="0.3">
      <c r="A2602" s="4">
        <v>48</v>
      </c>
      <c r="B2602" s="4">
        <v>48223</v>
      </c>
      <c r="C2602" s="6" t="s">
        <v>2298</v>
      </c>
      <c r="D2602" s="6" t="s">
        <v>694</v>
      </c>
      <c r="E2602" t="s">
        <v>4344</v>
      </c>
      <c r="F2602" s="6">
        <v>620680008.80244899</v>
      </c>
      <c r="G2602">
        <f t="shared" si="95"/>
        <v>48223</v>
      </c>
      <c r="H2602">
        <f t="shared" si="96"/>
        <v>48309</v>
      </c>
      <c r="J2602" s="4"/>
    </row>
    <row r="2603" spans="1:10" x14ac:dyDescent="0.3">
      <c r="A2603" s="4">
        <v>48</v>
      </c>
      <c r="B2603" s="4">
        <v>48225</v>
      </c>
      <c r="C2603" s="6" t="s">
        <v>2298</v>
      </c>
      <c r="D2603" s="6" t="s">
        <v>41</v>
      </c>
      <c r="E2603" t="s">
        <v>4344</v>
      </c>
      <c r="F2603" s="6">
        <v>266705419.63624501</v>
      </c>
      <c r="G2603">
        <f t="shared" si="95"/>
        <v>48225</v>
      </c>
      <c r="H2603">
        <f t="shared" si="96"/>
        <v>48309</v>
      </c>
      <c r="J2603" s="4"/>
    </row>
    <row r="2604" spans="1:10" x14ac:dyDescent="0.3">
      <c r="A2604" s="4">
        <v>48</v>
      </c>
      <c r="B2604" s="4">
        <v>48227</v>
      </c>
      <c r="C2604" s="6" t="s">
        <v>2298</v>
      </c>
      <c r="D2604" s="6" t="s">
        <v>113</v>
      </c>
      <c r="E2604" t="s">
        <v>4347</v>
      </c>
      <c r="F2604" s="6">
        <v>476198553.249551</v>
      </c>
      <c r="G2604">
        <f t="shared" si="95"/>
        <v>48227</v>
      </c>
      <c r="H2604">
        <f t="shared" si="96"/>
        <v>48303</v>
      </c>
      <c r="J2604" s="4"/>
    </row>
    <row r="2605" spans="1:10" x14ac:dyDescent="0.3">
      <c r="A2605" s="4">
        <v>48</v>
      </c>
      <c r="B2605" s="4">
        <v>48229</v>
      </c>
      <c r="C2605" s="6" t="s">
        <v>2298</v>
      </c>
      <c r="D2605" s="6" t="s">
        <v>1569</v>
      </c>
      <c r="E2605" t="s">
        <v>4351</v>
      </c>
      <c r="F2605" s="6">
        <v>475790412.34391898</v>
      </c>
      <c r="G2605">
        <f t="shared" si="95"/>
        <v>48229</v>
      </c>
      <c r="H2605">
        <f t="shared" si="96"/>
        <v>48229</v>
      </c>
      <c r="J2605" s="4"/>
    </row>
    <row r="2606" spans="1:10" x14ac:dyDescent="0.3">
      <c r="A2606" s="4">
        <v>48</v>
      </c>
      <c r="B2606" s="4">
        <v>48231</v>
      </c>
      <c r="C2606" s="6" t="s">
        <v>2298</v>
      </c>
      <c r="D2606" s="6" t="s">
        <v>1570</v>
      </c>
      <c r="E2606" t="s">
        <v>4344</v>
      </c>
      <c r="F2606" s="6">
        <v>1749653722.0316701</v>
      </c>
      <c r="G2606">
        <f t="shared" si="95"/>
        <v>48231</v>
      </c>
      <c r="H2606">
        <f t="shared" si="96"/>
        <v>48309</v>
      </c>
      <c r="J2606" s="4"/>
    </row>
    <row r="2607" spans="1:10" x14ac:dyDescent="0.3">
      <c r="A2607" s="4">
        <v>48</v>
      </c>
      <c r="B2607" s="4">
        <v>48233</v>
      </c>
      <c r="C2607" s="6" t="s">
        <v>2298</v>
      </c>
      <c r="D2607" s="6" t="s">
        <v>1452</v>
      </c>
      <c r="E2607" t="s">
        <v>4346</v>
      </c>
      <c r="F2607" s="6">
        <v>153204198.06934199</v>
      </c>
      <c r="G2607">
        <f t="shared" si="95"/>
        <v>48233</v>
      </c>
      <c r="H2607">
        <f t="shared" si="96"/>
        <v>48375</v>
      </c>
      <c r="J2607" s="4"/>
    </row>
    <row r="2608" spans="1:10" x14ac:dyDescent="0.3">
      <c r="A2608" s="4">
        <v>48</v>
      </c>
      <c r="B2608" s="4">
        <v>48235</v>
      </c>
      <c r="C2608" s="6" t="s">
        <v>2298</v>
      </c>
      <c r="D2608" s="6" t="s">
        <v>1571</v>
      </c>
      <c r="E2608" t="s">
        <v>4347</v>
      </c>
      <c r="F2608" s="6">
        <v>80671890.598253399</v>
      </c>
      <c r="G2608">
        <f t="shared" si="95"/>
        <v>48235</v>
      </c>
      <c r="H2608">
        <f t="shared" si="96"/>
        <v>48303</v>
      </c>
      <c r="J2608" s="4"/>
    </row>
    <row r="2609" spans="1:10" x14ac:dyDescent="0.3">
      <c r="A2609" s="4">
        <v>48</v>
      </c>
      <c r="B2609" s="4">
        <v>48237</v>
      </c>
      <c r="C2609" s="6" t="s">
        <v>2298</v>
      </c>
      <c r="D2609" s="6" t="s">
        <v>1572</v>
      </c>
      <c r="E2609" t="s">
        <v>4347</v>
      </c>
      <c r="F2609" s="6">
        <v>156733048.49874601</v>
      </c>
      <c r="G2609">
        <f t="shared" si="95"/>
        <v>48237</v>
      </c>
      <c r="H2609">
        <f t="shared" si="96"/>
        <v>48303</v>
      </c>
      <c r="J2609" s="4"/>
    </row>
    <row r="2610" spans="1:10" x14ac:dyDescent="0.3">
      <c r="A2610" s="4">
        <v>48</v>
      </c>
      <c r="B2610" s="4">
        <v>48239</v>
      </c>
      <c r="C2610" s="6" t="s">
        <v>2298</v>
      </c>
      <c r="D2610" s="6" t="s">
        <v>42</v>
      </c>
      <c r="E2610" t="s">
        <v>4344</v>
      </c>
      <c r="F2610" s="6">
        <v>388934219.24883902</v>
      </c>
      <c r="G2610">
        <f t="shared" si="95"/>
        <v>48239</v>
      </c>
      <c r="H2610">
        <f t="shared" si="96"/>
        <v>48309</v>
      </c>
      <c r="J2610" s="4"/>
    </row>
    <row r="2611" spans="1:10" x14ac:dyDescent="0.3">
      <c r="A2611" s="4">
        <v>48</v>
      </c>
      <c r="B2611" s="4">
        <v>48241</v>
      </c>
      <c r="C2611" s="6" t="s">
        <v>2298</v>
      </c>
      <c r="D2611" s="6" t="s">
        <v>375</v>
      </c>
      <c r="E2611" t="s">
        <v>4344</v>
      </c>
      <c r="F2611" s="6">
        <v>470117271.87466103</v>
      </c>
      <c r="G2611">
        <f t="shared" si="95"/>
        <v>48241</v>
      </c>
      <c r="H2611">
        <f t="shared" si="96"/>
        <v>48309</v>
      </c>
      <c r="J2611" s="4"/>
    </row>
    <row r="2612" spans="1:10" x14ac:dyDescent="0.3">
      <c r="A2612" s="4">
        <v>48</v>
      </c>
      <c r="B2612" s="4">
        <v>48243</v>
      </c>
      <c r="C2612" s="6" t="s">
        <v>2298</v>
      </c>
      <c r="D2612" s="6" t="s">
        <v>376</v>
      </c>
      <c r="E2612" t="s">
        <v>4346</v>
      </c>
      <c r="F2612" s="6">
        <v>67496063.279393494</v>
      </c>
      <c r="G2612">
        <f t="shared" si="95"/>
        <v>48243</v>
      </c>
      <c r="H2612">
        <f t="shared" si="96"/>
        <v>48375</v>
      </c>
      <c r="J2612" s="4"/>
    </row>
    <row r="2613" spans="1:10" x14ac:dyDescent="0.3">
      <c r="A2613" s="4">
        <v>48</v>
      </c>
      <c r="B2613" s="4">
        <v>48245</v>
      </c>
      <c r="C2613" s="6" t="s">
        <v>2298</v>
      </c>
      <c r="D2613" s="6" t="s">
        <v>43</v>
      </c>
      <c r="E2613" t="s">
        <v>4505</v>
      </c>
      <c r="F2613" s="6">
        <v>2740017071.3520999</v>
      </c>
      <c r="G2613">
        <f t="shared" si="95"/>
        <v>48245</v>
      </c>
      <c r="H2613">
        <f t="shared" si="96"/>
        <v>48245</v>
      </c>
      <c r="J2613" s="4"/>
    </row>
    <row r="2614" spans="1:10" x14ac:dyDescent="0.3">
      <c r="A2614" s="4">
        <v>48</v>
      </c>
      <c r="B2614" s="4">
        <v>48247</v>
      </c>
      <c r="C2614" s="6" t="s">
        <v>2298</v>
      </c>
      <c r="D2614" s="6" t="s">
        <v>1573</v>
      </c>
      <c r="E2614" t="s">
        <v>4350</v>
      </c>
      <c r="F2614" s="6">
        <v>76566904.219191596</v>
      </c>
      <c r="G2614">
        <f t="shared" si="95"/>
        <v>48247</v>
      </c>
      <c r="H2614">
        <f t="shared" si="96"/>
        <v>48215</v>
      </c>
      <c r="J2614" s="4"/>
    </row>
    <row r="2615" spans="1:10" x14ac:dyDescent="0.3">
      <c r="A2615" s="4">
        <v>48</v>
      </c>
      <c r="B2615" s="4">
        <v>48249</v>
      </c>
      <c r="C2615" s="6" t="s">
        <v>2298</v>
      </c>
      <c r="D2615" s="6" t="s">
        <v>1574</v>
      </c>
      <c r="E2615" t="s">
        <v>4352</v>
      </c>
      <c r="F2615" s="6">
        <v>613194224.73046005</v>
      </c>
      <c r="G2615">
        <f t="shared" si="95"/>
        <v>48249</v>
      </c>
      <c r="H2615">
        <f t="shared" si="96"/>
        <v>48249</v>
      </c>
      <c r="J2615" s="4"/>
    </row>
    <row r="2616" spans="1:10" x14ac:dyDescent="0.3">
      <c r="A2616" s="4">
        <v>48</v>
      </c>
      <c r="B2616" s="4">
        <v>48251</v>
      </c>
      <c r="C2616" s="6" t="s">
        <v>2298</v>
      </c>
      <c r="D2616" s="6" t="s">
        <v>116</v>
      </c>
      <c r="E2616" t="s">
        <v>4503</v>
      </c>
      <c r="F2616" s="6">
        <v>2016506605.1644299</v>
      </c>
      <c r="G2616">
        <f t="shared" si="95"/>
        <v>48251</v>
      </c>
      <c r="H2616">
        <f t="shared" si="96"/>
        <v>48139</v>
      </c>
      <c r="J2616" s="4"/>
    </row>
    <row r="2617" spans="1:10" x14ac:dyDescent="0.3">
      <c r="A2617" s="4">
        <v>48</v>
      </c>
      <c r="B2617" s="4">
        <v>48253</v>
      </c>
      <c r="C2617" s="6" t="s">
        <v>2298</v>
      </c>
      <c r="D2617" s="6" t="s">
        <v>378</v>
      </c>
      <c r="E2617" t="s">
        <v>4347</v>
      </c>
      <c r="F2617" s="6">
        <v>198426588.41914201</v>
      </c>
      <c r="G2617">
        <f t="shared" si="95"/>
        <v>48253</v>
      </c>
      <c r="H2617">
        <f t="shared" si="96"/>
        <v>48303</v>
      </c>
      <c r="J2617" s="4"/>
    </row>
    <row r="2618" spans="1:10" x14ac:dyDescent="0.3">
      <c r="A2618" s="4">
        <v>48</v>
      </c>
      <c r="B2618" s="4">
        <v>48255</v>
      </c>
      <c r="C2618" s="6" t="s">
        <v>2298</v>
      </c>
      <c r="D2618" s="6" t="s">
        <v>1575</v>
      </c>
      <c r="E2618" t="s">
        <v>4344</v>
      </c>
      <c r="F2618" s="6">
        <v>358349179.08782899</v>
      </c>
      <c r="G2618">
        <f t="shared" si="95"/>
        <v>48255</v>
      </c>
      <c r="H2618">
        <f t="shared" si="96"/>
        <v>48309</v>
      </c>
      <c r="J2618" s="4"/>
    </row>
    <row r="2619" spans="1:10" x14ac:dyDescent="0.3">
      <c r="A2619" s="4">
        <v>48</v>
      </c>
      <c r="B2619" s="4">
        <v>48257</v>
      </c>
      <c r="C2619" s="6" t="s">
        <v>2298</v>
      </c>
      <c r="D2619" s="6" t="s">
        <v>1576</v>
      </c>
      <c r="E2619" t="s">
        <v>4503</v>
      </c>
      <c r="F2619" s="6">
        <v>2336487985.3324699</v>
      </c>
      <c r="G2619">
        <f t="shared" si="95"/>
        <v>48257</v>
      </c>
      <c r="H2619">
        <f t="shared" si="96"/>
        <v>48139</v>
      </c>
      <c r="J2619" s="4"/>
    </row>
    <row r="2620" spans="1:10" x14ac:dyDescent="0.3">
      <c r="A2620" s="4">
        <v>48</v>
      </c>
      <c r="B2620" s="4">
        <v>48259</v>
      </c>
      <c r="C2620" s="6" t="s">
        <v>2298</v>
      </c>
      <c r="D2620" s="6" t="s">
        <v>483</v>
      </c>
      <c r="E2620" t="s">
        <v>4347</v>
      </c>
      <c r="F2620" s="6">
        <v>436200827.162112</v>
      </c>
      <c r="G2620">
        <f t="shared" si="95"/>
        <v>48259</v>
      </c>
      <c r="H2620">
        <f t="shared" si="96"/>
        <v>48303</v>
      </c>
      <c r="J2620" s="4"/>
    </row>
    <row r="2621" spans="1:10" x14ac:dyDescent="0.3">
      <c r="A2621" s="4">
        <v>48</v>
      </c>
      <c r="B2621" s="8">
        <v>48261</v>
      </c>
      <c r="C2621" s="9" t="s">
        <v>2298</v>
      </c>
      <c r="D2621" s="9" t="s">
        <v>1577</v>
      </c>
      <c r="E2621" t="s">
        <v>4350</v>
      </c>
      <c r="F2621" s="6">
        <v>164765803.44915599</v>
      </c>
      <c r="G2621">
        <f t="shared" si="95"/>
        <v>48261</v>
      </c>
      <c r="H2621">
        <f t="shared" si="96"/>
        <v>48215</v>
      </c>
      <c r="J2621" s="8"/>
    </row>
    <row r="2622" spans="1:10" x14ac:dyDescent="0.3">
      <c r="A2622" s="4">
        <v>48</v>
      </c>
      <c r="B2622" s="4">
        <v>48263</v>
      </c>
      <c r="C2622" s="6" t="s">
        <v>2298</v>
      </c>
      <c r="D2622" s="6" t="s">
        <v>265</v>
      </c>
      <c r="E2622" t="s">
        <v>4347</v>
      </c>
      <c r="F2622" s="6">
        <v>23361776.766281899</v>
      </c>
      <c r="G2622">
        <f t="shared" si="95"/>
        <v>48263</v>
      </c>
      <c r="H2622">
        <f t="shared" si="96"/>
        <v>48303</v>
      </c>
      <c r="J2622" s="4"/>
    </row>
    <row r="2623" spans="1:10" x14ac:dyDescent="0.3">
      <c r="A2623" s="4">
        <v>48</v>
      </c>
      <c r="B2623" s="4">
        <v>48265</v>
      </c>
      <c r="C2623" s="6" t="s">
        <v>2298</v>
      </c>
      <c r="D2623" s="6" t="s">
        <v>1578</v>
      </c>
      <c r="E2623" t="s">
        <v>4347</v>
      </c>
      <c r="F2623" s="6">
        <v>509943279.222844</v>
      </c>
      <c r="G2623">
        <f t="shared" si="95"/>
        <v>48265</v>
      </c>
      <c r="H2623">
        <f t="shared" si="96"/>
        <v>48303</v>
      </c>
      <c r="J2623" s="4"/>
    </row>
    <row r="2624" spans="1:10" x14ac:dyDescent="0.3">
      <c r="A2624" s="4">
        <v>48</v>
      </c>
      <c r="B2624" s="4">
        <v>48267</v>
      </c>
      <c r="C2624" s="6" t="s">
        <v>2298</v>
      </c>
      <c r="D2624" s="6" t="s">
        <v>1579</v>
      </c>
      <c r="E2624" t="s">
        <v>4346</v>
      </c>
      <c r="F2624" s="6">
        <v>187268135.20356399</v>
      </c>
      <c r="G2624">
        <f t="shared" si="95"/>
        <v>48267</v>
      </c>
      <c r="H2624">
        <f t="shared" si="96"/>
        <v>48375</v>
      </c>
      <c r="J2624" s="4"/>
    </row>
    <row r="2625" spans="1:10" x14ac:dyDescent="0.3">
      <c r="A2625" s="4">
        <v>48</v>
      </c>
      <c r="B2625" s="4">
        <v>48269</v>
      </c>
      <c r="C2625" s="6" t="s">
        <v>2298</v>
      </c>
      <c r="D2625" s="6" t="s">
        <v>1580</v>
      </c>
      <c r="E2625" t="s">
        <v>4347</v>
      </c>
      <c r="F2625" s="6">
        <v>32781575.456179101</v>
      </c>
      <c r="G2625">
        <f t="shared" si="95"/>
        <v>48269</v>
      </c>
      <c r="H2625">
        <f t="shared" si="96"/>
        <v>48303</v>
      </c>
      <c r="J2625" s="4"/>
    </row>
    <row r="2626" spans="1:10" x14ac:dyDescent="0.3">
      <c r="A2626" s="4">
        <v>48</v>
      </c>
      <c r="B2626" s="4">
        <v>48271</v>
      </c>
      <c r="C2626" s="6" t="s">
        <v>2298</v>
      </c>
      <c r="D2626" s="6" t="s">
        <v>1581</v>
      </c>
      <c r="E2626" t="s">
        <v>4347</v>
      </c>
      <c r="F2626" s="6">
        <v>75336521.943615094</v>
      </c>
      <c r="G2626">
        <f t="shared" ref="G2626:G2689" si="97">B2626</f>
        <v>48271</v>
      </c>
      <c r="H2626">
        <f t="shared" si="96"/>
        <v>48303</v>
      </c>
      <c r="J2626" s="4"/>
    </row>
    <row r="2627" spans="1:10" x14ac:dyDescent="0.3">
      <c r="A2627" s="4">
        <v>48</v>
      </c>
      <c r="B2627" s="4">
        <v>48273</v>
      </c>
      <c r="C2627" s="6" t="s">
        <v>2298</v>
      </c>
      <c r="D2627" s="6" t="s">
        <v>1582</v>
      </c>
      <c r="E2627" t="s">
        <v>4350</v>
      </c>
      <c r="F2627" s="6">
        <v>341467558.69590998</v>
      </c>
      <c r="G2627">
        <f t="shared" si="97"/>
        <v>48273</v>
      </c>
      <c r="H2627">
        <f t="shared" ref="H2627:H2690" si="98">VLOOKUP(E2627,$M$1:$O$412,3,FALSE)</f>
        <v>48215</v>
      </c>
      <c r="J2627" s="4"/>
    </row>
    <row r="2628" spans="1:10" x14ac:dyDescent="0.3">
      <c r="A2628" s="4">
        <v>48</v>
      </c>
      <c r="B2628" s="4">
        <v>48275</v>
      </c>
      <c r="C2628" s="6" t="s">
        <v>2298</v>
      </c>
      <c r="D2628" s="6" t="s">
        <v>484</v>
      </c>
      <c r="E2628" t="s">
        <v>4347</v>
      </c>
      <c r="F2628" s="6">
        <v>52627647.4576068</v>
      </c>
      <c r="G2628">
        <f t="shared" si="97"/>
        <v>48275</v>
      </c>
      <c r="H2628">
        <f t="shared" si="98"/>
        <v>48303</v>
      </c>
      <c r="J2628" s="4"/>
    </row>
    <row r="2629" spans="1:10" x14ac:dyDescent="0.3">
      <c r="A2629" s="4">
        <v>48</v>
      </c>
      <c r="B2629" s="4">
        <v>48277</v>
      </c>
      <c r="C2629" s="6" t="s">
        <v>2298</v>
      </c>
      <c r="D2629" s="6" t="s">
        <v>44</v>
      </c>
      <c r="E2629" t="s">
        <v>4344</v>
      </c>
      <c r="F2629" s="6">
        <v>456785277.66214502</v>
      </c>
      <c r="G2629">
        <f t="shared" si="97"/>
        <v>48277</v>
      </c>
      <c r="H2629">
        <f t="shared" si="98"/>
        <v>48309</v>
      </c>
      <c r="J2629" s="4"/>
    </row>
    <row r="2630" spans="1:10" x14ac:dyDescent="0.3">
      <c r="A2630" s="4">
        <v>48</v>
      </c>
      <c r="B2630" s="4">
        <v>48279</v>
      </c>
      <c r="C2630" s="6" t="s">
        <v>2298</v>
      </c>
      <c r="D2630" s="6" t="s">
        <v>1583</v>
      </c>
      <c r="E2630" t="s">
        <v>4346</v>
      </c>
      <c r="F2630" s="6">
        <v>203599579.889303</v>
      </c>
      <c r="G2630">
        <f t="shared" si="97"/>
        <v>48279</v>
      </c>
      <c r="H2630">
        <f t="shared" si="98"/>
        <v>48375</v>
      </c>
      <c r="J2630" s="4"/>
    </row>
    <row r="2631" spans="1:10" x14ac:dyDescent="0.3">
      <c r="A2631" s="4">
        <v>48</v>
      </c>
      <c r="B2631" s="4">
        <v>48281</v>
      </c>
      <c r="C2631" s="6" t="s">
        <v>2298</v>
      </c>
      <c r="D2631" s="6" t="s">
        <v>1584</v>
      </c>
      <c r="E2631" t="s">
        <v>4347</v>
      </c>
      <c r="F2631" s="6">
        <v>233980881.39606601</v>
      </c>
      <c r="G2631">
        <f t="shared" si="97"/>
        <v>48281</v>
      </c>
      <c r="H2631">
        <f t="shared" si="98"/>
        <v>48303</v>
      </c>
      <c r="J2631" s="4"/>
    </row>
    <row r="2632" spans="1:10" x14ac:dyDescent="0.3">
      <c r="A2632" s="4">
        <v>48</v>
      </c>
      <c r="B2632" s="4">
        <v>48283</v>
      </c>
      <c r="C2632" s="6" t="s">
        <v>2298</v>
      </c>
      <c r="D2632" s="6" t="s">
        <v>485</v>
      </c>
      <c r="E2632" t="s">
        <v>4347</v>
      </c>
      <c r="F2632" s="6">
        <v>473364838.54615998</v>
      </c>
      <c r="G2632">
        <f t="shared" si="97"/>
        <v>48283</v>
      </c>
      <c r="H2632">
        <f t="shared" si="98"/>
        <v>48303</v>
      </c>
      <c r="J2632" s="4"/>
    </row>
    <row r="2633" spans="1:10" x14ac:dyDescent="0.3">
      <c r="A2633" s="4">
        <v>48</v>
      </c>
      <c r="B2633" s="4">
        <v>48285</v>
      </c>
      <c r="C2633" s="6" t="s">
        <v>2298</v>
      </c>
      <c r="D2633" s="6" t="s">
        <v>1585</v>
      </c>
      <c r="E2633" t="s">
        <v>4344</v>
      </c>
      <c r="F2633" s="6">
        <v>280724209.91351497</v>
      </c>
      <c r="G2633">
        <f t="shared" si="97"/>
        <v>48285</v>
      </c>
      <c r="H2633">
        <f t="shared" si="98"/>
        <v>48309</v>
      </c>
      <c r="J2633" s="4"/>
    </row>
    <row r="2634" spans="1:10" x14ac:dyDescent="0.3">
      <c r="A2634" s="4">
        <v>48</v>
      </c>
      <c r="B2634" s="4">
        <v>48287</v>
      </c>
      <c r="C2634" s="6" t="s">
        <v>2298</v>
      </c>
      <c r="D2634" s="6" t="s">
        <v>47</v>
      </c>
      <c r="E2634" t="s">
        <v>4344</v>
      </c>
      <c r="F2634" s="6">
        <v>303582632.655509</v>
      </c>
      <c r="G2634">
        <f t="shared" si="97"/>
        <v>48287</v>
      </c>
      <c r="H2634">
        <f t="shared" si="98"/>
        <v>48309</v>
      </c>
      <c r="J2634" s="4"/>
    </row>
    <row r="2635" spans="1:10" x14ac:dyDescent="0.3">
      <c r="A2635" s="4">
        <v>48</v>
      </c>
      <c r="B2635" s="4">
        <v>48289</v>
      </c>
      <c r="C2635" s="6" t="s">
        <v>2298</v>
      </c>
      <c r="D2635" s="6" t="s">
        <v>294</v>
      </c>
      <c r="E2635" t="s">
        <v>4344</v>
      </c>
      <c r="F2635" s="6">
        <v>617828266.087762</v>
      </c>
      <c r="G2635">
        <f t="shared" si="97"/>
        <v>48289</v>
      </c>
      <c r="H2635">
        <f t="shared" si="98"/>
        <v>48309</v>
      </c>
      <c r="J2635" s="4"/>
    </row>
    <row r="2636" spans="1:10" x14ac:dyDescent="0.3">
      <c r="A2636" s="4">
        <v>48</v>
      </c>
      <c r="B2636" s="4">
        <v>48291</v>
      </c>
      <c r="C2636" s="6" t="s">
        <v>2298</v>
      </c>
      <c r="D2636" s="6" t="s">
        <v>296</v>
      </c>
      <c r="E2636" t="s">
        <v>4506</v>
      </c>
      <c r="F2636" s="6">
        <v>875629034.94333601</v>
      </c>
      <c r="G2636">
        <f t="shared" si="97"/>
        <v>48291</v>
      </c>
      <c r="H2636">
        <f t="shared" si="98"/>
        <v>48291</v>
      </c>
      <c r="J2636" s="4"/>
    </row>
    <row r="2637" spans="1:10" x14ac:dyDescent="0.3">
      <c r="A2637" s="4">
        <v>48</v>
      </c>
      <c r="B2637" s="4">
        <v>48293</v>
      </c>
      <c r="C2637" s="6" t="s">
        <v>2298</v>
      </c>
      <c r="D2637" s="6" t="s">
        <v>48</v>
      </c>
      <c r="E2637" t="s">
        <v>4344</v>
      </c>
      <c r="F2637" s="6">
        <v>292963225.77565998</v>
      </c>
      <c r="G2637">
        <f t="shared" si="97"/>
        <v>48293</v>
      </c>
      <c r="H2637">
        <f t="shared" si="98"/>
        <v>48309</v>
      </c>
      <c r="J2637" s="4"/>
    </row>
    <row r="2638" spans="1:10" x14ac:dyDescent="0.3">
      <c r="A2638" s="4">
        <v>48</v>
      </c>
      <c r="B2638" s="4">
        <v>48295</v>
      </c>
      <c r="C2638" s="6" t="s">
        <v>2298</v>
      </c>
      <c r="D2638" s="6" t="s">
        <v>1586</v>
      </c>
      <c r="E2638" t="s">
        <v>4346</v>
      </c>
      <c r="F2638" s="6">
        <v>55874318.183388397</v>
      </c>
      <c r="G2638">
        <f t="shared" si="97"/>
        <v>48295</v>
      </c>
      <c r="H2638">
        <f t="shared" si="98"/>
        <v>48375</v>
      </c>
      <c r="J2638" s="4"/>
    </row>
    <row r="2639" spans="1:10" x14ac:dyDescent="0.3">
      <c r="A2639" s="4">
        <v>48</v>
      </c>
      <c r="B2639" s="4">
        <v>48297</v>
      </c>
      <c r="C2639" s="6" t="s">
        <v>2298</v>
      </c>
      <c r="D2639" s="6" t="s">
        <v>1587</v>
      </c>
      <c r="E2639" t="s">
        <v>4344</v>
      </c>
      <c r="F2639" s="6">
        <v>652018888.13587999</v>
      </c>
      <c r="G2639">
        <f t="shared" si="97"/>
        <v>48297</v>
      </c>
      <c r="H2639">
        <f t="shared" si="98"/>
        <v>48309</v>
      </c>
      <c r="J2639" s="4"/>
    </row>
    <row r="2640" spans="1:10" x14ac:dyDescent="0.3">
      <c r="A2640" s="4">
        <v>48</v>
      </c>
      <c r="B2640" s="4">
        <v>48299</v>
      </c>
      <c r="C2640" s="6" t="s">
        <v>2298</v>
      </c>
      <c r="D2640" s="6" t="s">
        <v>1588</v>
      </c>
      <c r="E2640" t="s">
        <v>4347</v>
      </c>
      <c r="F2640" s="6">
        <v>189629651.03140801</v>
      </c>
      <c r="G2640">
        <f t="shared" si="97"/>
        <v>48299</v>
      </c>
      <c r="H2640">
        <f t="shared" si="98"/>
        <v>48303</v>
      </c>
      <c r="J2640" s="4"/>
    </row>
    <row r="2641" spans="1:10" x14ac:dyDescent="0.3">
      <c r="A2641" s="4">
        <v>48</v>
      </c>
      <c r="B2641" s="4">
        <v>48301</v>
      </c>
      <c r="C2641" s="6" t="s">
        <v>2298</v>
      </c>
      <c r="D2641" s="6" t="s">
        <v>1589</v>
      </c>
      <c r="E2641" t="s">
        <v>4347</v>
      </c>
      <c r="F2641" s="6">
        <v>32944184.7001357</v>
      </c>
      <c r="G2641">
        <f t="shared" si="97"/>
        <v>48301</v>
      </c>
      <c r="H2641">
        <f t="shared" si="98"/>
        <v>48303</v>
      </c>
      <c r="J2641" s="4"/>
    </row>
    <row r="2642" spans="1:10" x14ac:dyDescent="0.3">
      <c r="A2642" s="4">
        <v>48</v>
      </c>
      <c r="B2642" s="4">
        <v>48303</v>
      </c>
      <c r="C2642" s="6" t="s">
        <v>2298</v>
      </c>
      <c r="D2642" s="6" t="s">
        <v>1590</v>
      </c>
      <c r="E2642" t="s">
        <v>4347</v>
      </c>
      <c r="F2642" s="6">
        <v>2316976087.1471801</v>
      </c>
      <c r="G2642">
        <f t="shared" si="97"/>
        <v>48303</v>
      </c>
      <c r="H2642">
        <f t="shared" si="98"/>
        <v>48303</v>
      </c>
      <c r="J2642" s="4"/>
    </row>
    <row r="2643" spans="1:10" x14ac:dyDescent="0.3">
      <c r="A2643" s="4">
        <v>48</v>
      </c>
      <c r="B2643" s="4">
        <v>48305</v>
      </c>
      <c r="C2643" s="6" t="s">
        <v>2298</v>
      </c>
      <c r="D2643" s="6" t="s">
        <v>1591</v>
      </c>
      <c r="E2643" t="s">
        <v>4347</v>
      </c>
      <c r="F2643" s="6">
        <v>156475570.18104899</v>
      </c>
      <c r="G2643">
        <f t="shared" si="97"/>
        <v>48305</v>
      </c>
      <c r="H2643">
        <f t="shared" si="98"/>
        <v>48303</v>
      </c>
      <c r="J2643" s="4"/>
    </row>
    <row r="2644" spans="1:10" x14ac:dyDescent="0.3">
      <c r="A2644" s="4">
        <v>48</v>
      </c>
      <c r="B2644" s="4">
        <v>48307</v>
      </c>
      <c r="C2644" s="6" t="s">
        <v>2298</v>
      </c>
      <c r="D2644" s="6" t="s">
        <v>1592</v>
      </c>
      <c r="E2644" t="s">
        <v>4347</v>
      </c>
      <c r="F2644" s="6">
        <v>141066670.32775801</v>
      </c>
      <c r="G2644">
        <f t="shared" si="97"/>
        <v>48307</v>
      </c>
      <c r="H2644">
        <f t="shared" si="98"/>
        <v>48303</v>
      </c>
      <c r="J2644" s="4"/>
    </row>
    <row r="2645" spans="1:10" x14ac:dyDescent="0.3">
      <c r="A2645" s="4">
        <v>48</v>
      </c>
      <c r="B2645" s="4">
        <v>48309</v>
      </c>
      <c r="C2645" s="6" t="s">
        <v>2298</v>
      </c>
      <c r="D2645" s="6" t="s">
        <v>1593</v>
      </c>
      <c r="E2645" t="s">
        <v>4344</v>
      </c>
      <c r="F2645" s="6">
        <v>2805216405.7886701</v>
      </c>
      <c r="G2645">
        <f t="shared" si="97"/>
        <v>48309</v>
      </c>
      <c r="H2645">
        <f t="shared" si="98"/>
        <v>48309</v>
      </c>
      <c r="J2645" s="4"/>
    </row>
    <row r="2646" spans="1:10" x14ac:dyDescent="0.3">
      <c r="A2646" s="4">
        <v>48</v>
      </c>
      <c r="B2646" s="4">
        <v>48311</v>
      </c>
      <c r="C2646" s="6" t="s">
        <v>2298</v>
      </c>
      <c r="D2646" s="6" t="s">
        <v>1594</v>
      </c>
      <c r="E2646" t="s">
        <v>4352</v>
      </c>
      <c r="F2646" s="6">
        <v>185512961.54284501</v>
      </c>
      <c r="G2646">
        <f t="shared" si="97"/>
        <v>48311</v>
      </c>
      <c r="H2646">
        <f t="shared" si="98"/>
        <v>48249</v>
      </c>
      <c r="J2646" s="4"/>
    </row>
    <row r="2647" spans="1:10" x14ac:dyDescent="0.3">
      <c r="A2647" s="4">
        <v>48</v>
      </c>
      <c r="B2647" s="4">
        <v>48313</v>
      </c>
      <c r="C2647" s="6" t="s">
        <v>2298</v>
      </c>
      <c r="D2647" s="6" t="s">
        <v>51</v>
      </c>
      <c r="E2647" t="s">
        <v>4344</v>
      </c>
      <c r="F2647" s="6">
        <v>396626424.167234</v>
      </c>
      <c r="G2647">
        <f t="shared" si="97"/>
        <v>48313</v>
      </c>
      <c r="H2647">
        <f t="shared" si="98"/>
        <v>48309</v>
      </c>
      <c r="J2647" s="4"/>
    </row>
    <row r="2648" spans="1:10" x14ac:dyDescent="0.3">
      <c r="A2648" s="4">
        <v>48</v>
      </c>
      <c r="B2648" s="4">
        <v>48315</v>
      </c>
      <c r="C2648" s="6" t="s">
        <v>2298</v>
      </c>
      <c r="D2648" s="6" t="s">
        <v>53</v>
      </c>
      <c r="E2648" t="s">
        <v>4348</v>
      </c>
      <c r="F2648" s="6">
        <v>121882626.642777</v>
      </c>
      <c r="G2648">
        <f t="shared" si="97"/>
        <v>48315</v>
      </c>
      <c r="H2648">
        <f t="shared" si="98"/>
        <v>48217</v>
      </c>
      <c r="J2648" s="4"/>
    </row>
    <row r="2649" spans="1:10" x14ac:dyDescent="0.3">
      <c r="A2649" s="4">
        <v>48</v>
      </c>
      <c r="B2649" s="4">
        <v>48317</v>
      </c>
      <c r="C2649" s="6" t="s">
        <v>2298</v>
      </c>
      <c r="D2649" s="6" t="s">
        <v>298</v>
      </c>
      <c r="E2649" t="s">
        <v>4345</v>
      </c>
      <c r="F2649" s="6">
        <v>248829006.76281101</v>
      </c>
      <c r="G2649">
        <f t="shared" si="97"/>
        <v>48317</v>
      </c>
      <c r="H2649">
        <f t="shared" si="98"/>
        <v>48329</v>
      </c>
      <c r="J2649" s="4"/>
    </row>
    <row r="2650" spans="1:10" x14ac:dyDescent="0.3">
      <c r="A2650" s="4">
        <v>48</v>
      </c>
      <c r="B2650" s="4">
        <v>48319</v>
      </c>
      <c r="C2650" s="6" t="s">
        <v>2298</v>
      </c>
      <c r="D2650" s="6" t="s">
        <v>491</v>
      </c>
      <c r="E2650" t="s">
        <v>4346</v>
      </c>
      <c r="F2650" s="6">
        <v>78204389.208642006</v>
      </c>
      <c r="G2650">
        <f t="shared" si="97"/>
        <v>48319</v>
      </c>
      <c r="H2650">
        <f t="shared" si="98"/>
        <v>48375</v>
      </c>
      <c r="J2650" s="4"/>
    </row>
    <row r="2651" spans="1:10" x14ac:dyDescent="0.3">
      <c r="A2651" s="4">
        <v>48</v>
      </c>
      <c r="B2651" s="4">
        <v>48321</v>
      </c>
      <c r="C2651" s="6" t="s">
        <v>2298</v>
      </c>
      <c r="D2651" s="6" t="s">
        <v>1595</v>
      </c>
      <c r="E2651" t="s">
        <v>4344</v>
      </c>
      <c r="F2651" s="6">
        <v>340883667.64635599</v>
      </c>
      <c r="G2651">
        <f t="shared" si="97"/>
        <v>48321</v>
      </c>
      <c r="H2651">
        <f t="shared" si="98"/>
        <v>48309</v>
      </c>
      <c r="J2651" s="4"/>
    </row>
    <row r="2652" spans="1:10" x14ac:dyDescent="0.3">
      <c r="A2652" s="4">
        <v>48</v>
      </c>
      <c r="B2652" s="4">
        <v>48323</v>
      </c>
      <c r="C2652" s="6" t="s">
        <v>2298</v>
      </c>
      <c r="D2652" s="6" t="s">
        <v>1596</v>
      </c>
      <c r="E2652" t="s">
        <v>4347</v>
      </c>
      <c r="F2652" s="6">
        <v>378527874.14752001</v>
      </c>
      <c r="G2652">
        <f t="shared" si="97"/>
        <v>48323</v>
      </c>
      <c r="H2652">
        <f t="shared" si="98"/>
        <v>48303</v>
      </c>
      <c r="J2652" s="4"/>
    </row>
    <row r="2653" spans="1:10" x14ac:dyDescent="0.3">
      <c r="A2653" s="4">
        <v>48</v>
      </c>
      <c r="B2653" s="4">
        <v>48325</v>
      </c>
      <c r="C2653" s="6" t="s">
        <v>2298</v>
      </c>
      <c r="D2653" s="6" t="s">
        <v>1297</v>
      </c>
      <c r="E2653" t="s">
        <v>4347</v>
      </c>
      <c r="F2653" s="6">
        <v>616511673.54395103</v>
      </c>
      <c r="G2653">
        <f t="shared" si="97"/>
        <v>48325</v>
      </c>
      <c r="H2653">
        <f t="shared" si="98"/>
        <v>48303</v>
      </c>
      <c r="J2653" s="4"/>
    </row>
    <row r="2654" spans="1:10" x14ac:dyDescent="0.3">
      <c r="A2654" s="4">
        <v>48</v>
      </c>
      <c r="B2654" s="4">
        <v>48327</v>
      </c>
      <c r="C2654" s="6" t="s">
        <v>2298</v>
      </c>
      <c r="D2654" s="6" t="s">
        <v>493</v>
      </c>
      <c r="E2654" t="s">
        <v>4346</v>
      </c>
      <c r="F2654" s="6">
        <v>58124027.912834398</v>
      </c>
      <c r="G2654">
        <f t="shared" si="97"/>
        <v>48327</v>
      </c>
      <c r="H2654">
        <f t="shared" si="98"/>
        <v>48375</v>
      </c>
      <c r="J2654" s="4"/>
    </row>
    <row r="2655" spans="1:10" x14ac:dyDescent="0.3">
      <c r="A2655" s="4">
        <v>48</v>
      </c>
      <c r="B2655" s="4">
        <v>48329</v>
      </c>
      <c r="C2655" s="6" t="s">
        <v>2298</v>
      </c>
      <c r="D2655" s="6" t="s">
        <v>864</v>
      </c>
      <c r="E2655" t="s">
        <v>4345</v>
      </c>
      <c r="F2655" s="6">
        <v>1688878576.22505</v>
      </c>
      <c r="G2655">
        <f t="shared" si="97"/>
        <v>48329</v>
      </c>
      <c r="H2655">
        <f t="shared" si="98"/>
        <v>48329</v>
      </c>
      <c r="J2655" s="4"/>
    </row>
    <row r="2656" spans="1:10" x14ac:dyDescent="0.3">
      <c r="A2656" s="4">
        <v>48</v>
      </c>
      <c r="B2656" s="4">
        <v>48331</v>
      </c>
      <c r="C2656" s="6" t="s">
        <v>2298</v>
      </c>
      <c r="D2656" s="6" t="s">
        <v>1597</v>
      </c>
      <c r="E2656" t="s">
        <v>4344</v>
      </c>
      <c r="F2656" s="6">
        <v>366117251.92604297</v>
      </c>
      <c r="G2656">
        <f t="shared" si="97"/>
        <v>48331</v>
      </c>
      <c r="H2656">
        <f t="shared" si="98"/>
        <v>48309</v>
      </c>
      <c r="J2656" s="4"/>
    </row>
    <row r="2657" spans="1:10" x14ac:dyDescent="0.3">
      <c r="A2657" s="4">
        <v>48</v>
      </c>
      <c r="B2657" s="4">
        <v>48333</v>
      </c>
      <c r="C2657" s="6" t="s">
        <v>2298</v>
      </c>
      <c r="D2657" s="6" t="s">
        <v>581</v>
      </c>
      <c r="E2657" t="s">
        <v>4346</v>
      </c>
      <c r="F2657" s="6">
        <v>103412639.167567</v>
      </c>
      <c r="G2657">
        <f t="shared" si="97"/>
        <v>48333</v>
      </c>
      <c r="H2657">
        <f t="shared" si="98"/>
        <v>48375</v>
      </c>
      <c r="J2657" s="4"/>
    </row>
    <row r="2658" spans="1:10" x14ac:dyDescent="0.3">
      <c r="A2658" s="4">
        <v>48</v>
      </c>
      <c r="B2658" s="4">
        <v>48335</v>
      </c>
      <c r="C2658" s="6" t="s">
        <v>2298</v>
      </c>
      <c r="D2658" s="6" t="s">
        <v>386</v>
      </c>
      <c r="E2658" t="s">
        <v>4347</v>
      </c>
      <c r="F2658" s="6">
        <v>213144390.36883599</v>
      </c>
      <c r="G2658">
        <f t="shared" si="97"/>
        <v>48335</v>
      </c>
      <c r="H2658">
        <f t="shared" si="98"/>
        <v>48303</v>
      </c>
      <c r="J2658" s="4"/>
    </row>
    <row r="2659" spans="1:10" x14ac:dyDescent="0.3">
      <c r="A2659" s="4">
        <v>48</v>
      </c>
      <c r="B2659" s="4">
        <v>48337</v>
      </c>
      <c r="C2659" s="6" t="s">
        <v>2298</v>
      </c>
      <c r="D2659" s="6" t="s">
        <v>1598</v>
      </c>
      <c r="E2659" t="s">
        <v>4347</v>
      </c>
      <c r="F2659" s="6">
        <v>346450801.41208899</v>
      </c>
      <c r="G2659">
        <f t="shared" si="97"/>
        <v>48337</v>
      </c>
      <c r="H2659">
        <f t="shared" si="98"/>
        <v>48303</v>
      </c>
      <c r="J2659" s="4"/>
    </row>
    <row r="2660" spans="1:10" x14ac:dyDescent="0.3">
      <c r="A2660" s="4">
        <v>48</v>
      </c>
      <c r="B2660" s="4">
        <v>48339</v>
      </c>
      <c r="C2660" s="6" t="s">
        <v>2298</v>
      </c>
      <c r="D2660" s="6" t="s">
        <v>57</v>
      </c>
      <c r="E2660" t="s">
        <v>4500</v>
      </c>
      <c r="F2660" s="6">
        <v>4869850680.6518002</v>
      </c>
      <c r="G2660">
        <f t="shared" si="97"/>
        <v>48339</v>
      </c>
      <c r="H2660">
        <f t="shared" si="98"/>
        <v>48201</v>
      </c>
      <c r="J2660" s="4"/>
    </row>
    <row r="2661" spans="1:10" x14ac:dyDescent="0.3">
      <c r="A2661" s="4">
        <v>48</v>
      </c>
      <c r="B2661" s="4">
        <v>48341</v>
      </c>
      <c r="C2661" s="6" t="s">
        <v>2298</v>
      </c>
      <c r="D2661" s="6" t="s">
        <v>1222</v>
      </c>
      <c r="E2661" t="s">
        <v>4346</v>
      </c>
      <c r="F2661" s="6">
        <v>185220695.591838</v>
      </c>
      <c r="G2661">
        <f t="shared" si="97"/>
        <v>48341</v>
      </c>
      <c r="H2661">
        <f t="shared" si="98"/>
        <v>48375</v>
      </c>
      <c r="J2661" s="4"/>
    </row>
    <row r="2662" spans="1:10" x14ac:dyDescent="0.3">
      <c r="A2662" s="4">
        <v>48</v>
      </c>
      <c r="B2662" s="4">
        <v>48343</v>
      </c>
      <c r="C2662" s="6" t="s">
        <v>2298</v>
      </c>
      <c r="D2662" s="6" t="s">
        <v>633</v>
      </c>
      <c r="E2662" t="s">
        <v>4348</v>
      </c>
      <c r="F2662" s="6">
        <v>193766188.16552299</v>
      </c>
      <c r="G2662">
        <f t="shared" si="97"/>
        <v>48343</v>
      </c>
      <c r="H2662">
        <f t="shared" si="98"/>
        <v>48217</v>
      </c>
      <c r="J2662" s="4"/>
    </row>
    <row r="2663" spans="1:10" x14ac:dyDescent="0.3">
      <c r="A2663" s="4">
        <v>48</v>
      </c>
      <c r="B2663" s="4">
        <v>48345</v>
      </c>
      <c r="C2663" s="6" t="s">
        <v>2298</v>
      </c>
      <c r="D2663" s="6" t="s">
        <v>1599</v>
      </c>
      <c r="E2663" t="s">
        <v>4346</v>
      </c>
      <c r="F2663" s="6">
        <v>24103540.631595399</v>
      </c>
      <c r="G2663">
        <f t="shared" si="97"/>
        <v>48345</v>
      </c>
      <c r="H2663">
        <f t="shared" si="98"/>
        <v>48375</v>
      </c>
      <c r="J2663" s="4"/>
    </row>
    <row r="2664" spans="1:10" x14ac:dyDescent="0.3">
      <c r="A2664" s="4">
        <v>48</v>
      </c>
      <c r="B2664" s="4">
        <v>48347</v>
      </c>
      <c r="C2664" s="6" t="s">
        <v>2298</v>
      </c>
      <c r="D2664" s="6" t="s">
        <v>1600</v>
      </c>
      <c r="E2664" t="s">
        <v>4344</v>
      </c>
      <c r="F2664" s="6">
        <v>754508240.70624006</v>
      </c>
      <c r="G2664">
        <f t="shared" si="97"/>
        <v>48347</v>
      </c>
      <c r="H2664">
        <f t="shared" si="98"/>
        <v>48309</v>
      </c>
      <c r="J2664" s="4"/>
    </row>
    <row r="2665" spans="1:10" x14ac:dyDescent="0.3">
      <c r="A2665" s="4">
        <v>48</v>
      </c>
      <c r="B2665" s="4">
        <v>48349</v>
      </c>
      <c r="C2665" s="6" t="s">
        <v>2298</v>
      </c>
      <c r="D2665" s="6" t="s">
        <v>1601</v>
      </c>
      <c r="E2665" t="s">
        <v>4344</v>
      </c>
      <c r="F2665" s="6">
        <v>872040333.14855599</v>
      </c>
      <c r="G2665">
        <f t="shared" si="97"/>
        <v>48349</v>
      </c>
      <c r="H2665">
        <f t="shared" si="98"/>
        <v>48309</v>
      </c>
      <c r="J2665" s="4"/>
    </row>
    <row r="2666" spans="1:10" x14ac:dyDescent="0.3">
      <c r="A2666" s="4">
        <v>48</v>
      </c>
      <c r="B2666" s="4">
        <v>48351</v>
      </c>
      <c r="C2666" s="6" t="s">
        <v>2298</v>
      </c>
      <c r="D2666" s="6" t="s">
        <v>125</v>
      </c>
      <c r="E2666" t="s">
        <v>4348</v>
      </c>
      <c r="F2666" s="6">
        <v>162492052.9756</v>
      </c>
      <c r="G2666">
        <f t="shared" si="97"/>
        <v>48351</v>
      </c>
      <c r="H2666">
        <f t="shared" si="98"/>
        <v>48217</v>
      </c>
      <c r="J2666" s="4"/>
    </row>
    <row r="2667" spans="1:10" x14ac:dyDescent="0.3">
      <c r="A2667" s="4">
        <v>48</v>
      </c>
      <c r="B2667" s="4">
        <v>48353</v>
      </c>
      <c r="C2667" s="6" t="s">
        <v>2298</v>
      </c>
      <c r="D2667" s="6" t="s">
        <v>1602</v>
      </c>
      <c r="E2667" t="s">
        <v>4347</v>
      </c>
      <c r="F2667" s="6">
        <v>355684723.88175303</v>
      </c>
      <c r="G2667">
        <f t="shared" si="97"/>
        <v>48353</v>
      </c>
      <c r="H2667">
        <f t="shared" si="98"/>
        <v>48303</v>
      </c>
      <c r="J2667" s="4"/>
    </row>
    <row r="2668" spans="1:10" x14ac:dyDescent="0.3">
      <c r="A2668" s="4">
        <v>48</v>
      </c>
      <c r="B2668" s="4">
        <v>48355</v>
      </c>
      <c r="C2668" s="6" t="s">
        <v>2298</v>
      </c>
      <c r="D2668" s="6" t="s">
        <v>1603</v>
      </c>
      <c r="E2668" t="s">
        <v>4499</v>
      </c>
      <c r="F2668" s="6">
        <v>3211425383.0496802</v>
      </c>
      <c r="G2668">
        <f t="shared" si="97"/>
        <v>48355</v>
      </c>
      <c r="H2668">
        <f t="shared" si="98"/>
        <v>48029</v>
      </c>
      <c r="J2668" s="4"/>
    </row>
    <row r="2669" spans="1:10" x14ac:dyDescent="0.3">
      <c r="A2669" s="4">
        <v>48</v>
      </c>
      <c r="B2669" s="4">
        <v>48357</v>
      </c>
      <c r="C2669" s="6" t="s">
        <v>2298</v>
      </c>
      <c r="D2669" s="6" t="s">
        <v>1604</v>
      </c>
      <c r="E2669" t="s">
        <v>4347</v>
      </c>
      <c r="F2669" s="6">
        <v>133525582.47932801</v>
      </c>
      <c r="G2669">
        <f t="shared" si="97"/>
        <v>48357</v>
      </c>
      <c r="H2669">
        <f t="shared" si="98"/>
        <v>48303</v>
      </c>
      <c r="J2669" s="4"/>
    </row>
    <row r="2670" spans="1:10" x14ac:dyDescent="0.3">
      <c r="A2670" s="4">
        <v>48</v>
      </c>
      <c r="B2670" s="4">
        <v>48359</v>
      </c>
      <c r="C2670" s="6" t="s">
        <v>2298</v>
      </c>
      <c r="D2670" s="6" t="s">
        <v>710</v>
      </c>
      <c r="E2670" t="s">
        <v>4346</v>
      </c>
      <c r="F2670" s="6">
        <v>239515165.69815901</v>
      </c>
      <c r="G2670">
        <f t="shared" si="97"/>
        <v>48359</v>
      </c>
      <c r="H2670">
        <f t="shared" si="98"/>
        <v>48375</v>
      </c>
      <c r="J2670" s="4"/>
    </row>
    <row r="2671" spans="1:10" x14ac:dyDescent="0.3">
      <c r="A2671" s="4">
        <v>48</v>
      </c>
      <c r="B2671" s="4">
        <v>48361</v>
      </c>
      <c r="C2671" s="6" t="s">
        <v>2298</v>
      </c>
      <c r="D2671" s="6" t="s">
        <v>174</v>
      </c>
      <c r="E2671" t="s">
        <v>4505</v>
      </c>
      <c r="F2671" s="6">
        <v>1129794946.5787201</v>
      </c>
      <c r="G2671">
        <f t="shared" si="97"/>
        <v>48361</v>
      </c>
      <c r="H2671">
        <f t="shared" si="98"/>
        <v>48245</v>
      </c>
      <c r="J2671" s="4"/>
    </row>
    <row r="2672" spans="1:10" x14ac:dyDescent="0.3">
      <c r="A2672" s="4">
        <v>48</v>
      </c>
      <c r="B2672" s="4">
        <v>48363</v>
      </c>
      <c r="C2672" s="6" t="s">
        <v>2298</v>
      </c>
      <c r="D2672" s="6" t="s">
        <v>1605</v>
      </c>
      <c r="E2672" t="s">
        <v>4346</v>
      </c>
      <c r="F2672" s="6">
        <v>411571716.62366802</v>
      </c>
      <c r="G2672">
        <f t="shared" si="97"/>
        <v>48363</v>
      </c>
      <c r="H2672">
        <f t="shared" si="98"/>
        <v>48375</v>
      </c>
      <c r="J2672" s="4"/>
    </row>
    <row r="2673" spans="1:10" x14ac:dyDescent="0.3">
      <c r="A2673" s="4">
        <v>48</v>
      </c>
      <c r="B2673" s="4">
        <v>48365</v>
      </c>
      <c r="C2673" s="6" t="s">
        <v>2298</v>
      </c>
      <c r="D2673" s="6" t="s">
        <v>967</v>
      </c>
      <c r="E2673" t="s">
        <v>4344</v>
      </c>
      <c r="F2673" s="6">
        <v>411086869.45260799</v>
      </c>
      <c r="G2673">
        <f t="shared" si="97"/>
        <v>48365</v>
      </c>
      <c r="H2673">
        <f t="shared" si="98"/>
        <v>48309</v>
      </c>
      <c r="J2673" s="4"/>
    </row>
    <row r="2674" spans="1:10" x14ac:dyDescent="0.3">
      <c r="A2674" s="4">
        <v>48</v>
      </c>
      <c r="B2674" s="4">
        <v>48367</v>
      </c>
      <c r="C2674" s="6" t="s">
        <v>2298</v>
      </c>
      <c r="D2674" s="6" t="s">
        <v>1606</v>
      </c>
      <c r="E2674" t="s">
        <v>4503</v>
      </c>
      <c r="F2674" s="6">
        <v>1811286273.97474</v>
      </c>
      <c r="G2674">
        <f t="shared" si="97"/>
        <v>48367</v>
      </c>
      <c r="H2674">
        <f t="shared" si="98"/>
        <v>48139</v>
      </c>
      <c r="J2674" s="4"/>
    </row>
    <row r="2675" spans="1:10" x14ac:dyDescent="0.3">
      <c r="A2675" s="4">
        <v>48</v>
      </c>
      <c r="B2675" s="4">
        <v>48369</v>
      </c>
      <c r="C2675" s="6" t="s">
        <v>2298</v>
      </c>
      <c r="D2675" s="6" t="s">
        <v>1607</v>
      </c>
      <c r="E2675" t="s">
        <v>4346</v>
      </c>
      <c r="F2675" s="6">
        <v>182884402.45033801</v>
      </c>
      <c r="G2675">
        <f t="shared" si="97"/>
        <v>48369</v>
      </c>
      <c r="H2675">
        <f t="shared" si="98"/>
        <v>48375</v>
      </c>
      <c r="J2675" s="4"/>
    </row>
    <row r="2676" spans="1:10" x14ac:dyDescent="0.3">
      <c r="A2676" s="4">
        <v>48</v>
      </c>
      <c r="B2676" s="4">
        <v>48371</v>
      </c>
      <c r="C2676" s="6" t="s">
        <v>2298</v>
      </c>
      <c r="D2676" s="6" t="s">
        <v>1608</v>
      </c>
      <c r="E2676" t="s">
        <v>4347</v>
      </c>
      <c r="F2676" s="6">
        <v>427769712.28944498</v>
      </c>
      <c r="G2676">
        <f t="shared" si="97"/>
        <v>48371</v>
      </c>
      <c r="H2676">
        <f t="shared" si="98"/>
        <v>48303</v>
      </c>
      <c r="J2676" s="4"/>
    </row>
    <row r="2677" spans="1:10" x14ac:dyDescent="0.3">
      <c r="A2677" s="4">
        <v>48</v>
      </c>
      <c r="B2677" s="4">
        <v>48373</v>
      </c>
      <c r="C2677" s="6" t="s">
        <v>2298</v>
      </c>
      <c r="D2677" s="6" t="s">
        <v>129</v>
      </c>
      <c r="E2677" t="s">
        <v>4344</v>
      </c>
      <c r="F2677" s="6">
        <v>676065538.996454</v>
      </c>
      <c r="G2677">
        <f t="shared" si="97"/>
        <v>48373</v>
      </c>
      <c r="H2677">
        <f t="shared" si="98"/>
        <v>48309</v>
      </c>
      <c r="J2677" s="4"/>
    </row>
    <row r="2678" spans="1:10" x14ac:dyDescent="0.3">
      <c r="A2678" s="4">
        <v>48</v>
      </c>
      <c r="B2678" s="4">
        <v>48375</v>
      </c>
      <c r="C2678" s="6" t="s">
        <v>2298</v>
      </c>
      <c r="D2678" s="6" t="s">
        <v>1398</v>
      </c>
      <c r="E2678" t="s">
        <v>4346</v>
      </c>
      <c r="F2678" s="6">
        <v>1398855874.2179</v>
      </c>
      <c r="G2678">
        <f t="shared" si="97"/>
        <v>48375</v>
      </c>
      <c r="H2678">
        <f t="shared" si="98"/>
        <v>48375</v>
      </c>
      <c r="J2678" s="4"/>
    </row>
    <row r="2679" spans="1:10" x14ac:dyDescent="0.3">
      <c r="A2679" s="4">
        <v>48</v>
      </c>
      <c r="B2679" s="4">
        <v>48377</v>
      </c>
      <c r="C2679" s="6" t="s">
        <v>2298</v>
      </c>
      <c r="D2679" s="6" t="s">
        <v>1609</v>
      </c>
      <c r="E2679" t="s">
        <v>4346</v>
      </c>
      <c r="F2679" s="6">
        <v>73456580.904547602</v>
      </c>
      <c r="G2679">
        <f t="shared" si="97"/>
        <v>48377</v>
      </c>
      <c r="H2679">
        <f t="shared" si="98"/>
        <v>48375</v>
      </c>
      <c r="J2679" s="4"/>
    </row>
    <row r="2680" spans="1:10" x14ac:dyDescent="0.3">
      <c r="A2680" s="4">
        <v>48</v>
      </c>
      <c r="B2680" s="4">
        <v>48379</v>
      </c>
      <c r="C2680" s="6" t="s">
        <v>2298</v>
      </c>
      <c r="D2680" s="6" t="s">
        <v>1610</v>
      </c>
      <c r="E2680" t="s">
        <v>4348</v>
      </c>
      <c r="F2680" s="6">
        <v>111819718.08174901</v>
      </c>
      <c r="G2680">
        <f t="shared" si="97"/>
        <v>48379</v>
      </c>
      <c r="H2680">
        <f t="shared" si="98"/>
        <v>48217</v>
      </c>
      <c r="J2680" s="4"/>
    </row>
    <row r="2681" spans="1:10" x14ac:dyDescent="0.3">
      <c r="A2681" s="4">
        <v>48</v>
      </c>
      <c r="B2681" s="4">
        <v>48381</v>
      </c>
      <c r="C2681" s="6" t="s">
        <v>2298</v>
      </c>
      <c r="D2681" s="6" t="s">
        <v>1611</v>
      </c>
      <c r="E2681" t="s">
        <v>4347</v>
      </c>
      <c r="F2681" s="6">
        <v>871580482.24205005</v>
      </c>
      <c r="G2681">
        <f t="shared" si="97"/>
        <v>48381</v>
      </c>
      <c r="H2681">
        <f t="shared" si="98"/>
        <v>48303</v>
      </c>
      <c r="J2681" s="4"/>
    </row>
    <row r="2682" spans="1:10" x14ac:dyDescent="0.3">
      <c r="A2682" s="4">
        <v>48</v>
      </c>
      <c r="B2682" s="4">
        <v>48383</v>
      </c>
      <c r="C2682" s="6" t="s">
        <v>2298</v>
      </c>
      <c r="D2682" s="6" t="s">
        <v>1612</v>
      </c>
      <c r="E2682" t="s">
        <v>4345</v>
      </c>
      <c r="F2682" s="6">
        <v>105906168.803553</v>
      </c>
      <c r="G2682">
        <f t="shared" si="97"/>
        <v>48383</v>
      </c>
      <c r="H2682">
        <f t="shared" si="98"/>
        <v>48329</v>
      </c>
      <c r="J2682" s="4"/>
    </row>
    <row r="2683" spans="1:10" x14ac:dyDescent="0.3">
      <c r="A2683" s="4">
        <v>48</v>
      </c>
      <c r="B2683" s="4">
        <v>48385</v>
      </c>
      <c r="C2683" s="6" t="s">
        <v>2298</v>
      </c>
      <c r="D2683" s="6" t="s">
        <v>1613</v>
      </c>
      <c r="E2683" t="s">
        <v>4346</v>
      </c>
      <c r="F2683" s="6">
        <v>41169539.445489898</v>
      </c>
      <c r="G2683">
        <f t="shared" si="97"/>
        <v>48385</v>
      </c>
      <c r="H2683">
        <f t="shared" si="98"/>
        <v>48375</v>
      </c>
      <c r="J2683" s="4"/>
    </row>
    <row r="2684" spans="1:10" x14ac:dyDescent="0.3">
      <c r="A2684" s="4">
        <v>48</v>
      </c>
      <c r="B2684" s="4">
        <v>48387</v>
      </c>
      <c r="C2684" s="6" t="s">
        <v>2298</v>
      </c>
      <c r="D2684" s="6" t="s">
        <v>1614</v>
      </c>
      <c r="E2684" t="s">
        <v>4348</v>
      </c>
      <c r="F2684" s="6">
        <v>152494221.45279399</v>
      </c>
      <c r="G2684">
        <f t="shared" si="97"/>
        <v>48387</v>
      </c>
      <c r="H2684">
        <f t="shared" si="98"/>
        <v>48217</v>
      </c>
      <c r="J2684" s="4"/>
    </row>
    <row r="2685" spans="1:10" x14ac:dyDescent="0.3">
      <c r="A2685" s="4">
        <v>48</v>
      </c>
      <c r="B2685" s="4">
        <v>48389</v>
      </c>
      <c r="C2685" s="6" t="s">
        <v>2298</v>
      </c>
      <c r="D2685" s="6" t="s">
        <v>1615</v>
      </c>
      <c r="E2685" t="s">
        <v>4347</v>
      </c>
      <c r="F2685" s="6">
        <v>374852899.751342</v>
      </c>
      <c r="G2685">
        <f t="shared" si="97"/>
        <v>48389</v>
      </c>
      <c r="H2685">
        <f t="shared" si="98"/>
        <v>48303</v>
      </c>
      <c r="J2685" s="4"/>
    </row>
    <row r="2686" spans="1:10" x14ac:dyDescent="0.3">
      <c r="A2686" s="4">
        <v>48</v>
      </c>
      <c r="B2686" s="4">
        <v>48391</v>
      </c>
      <c r="C2686" s="6" t="s">
        <v>2298</v>
      </c>
      <c r="D2686" s="6" t="s">
        <v>1616</v>
      </c>
      <c r="E2686" t="s">
        <v>4344</v>
      </c>
      <c r="F2686" s="6">
        <v>282591325.05035198</v>
      </c>
      <c r="G2686">
        <f t="shared" si="97"/>
        <v>48391</v>
      </c>
      <c r="H2686">
        <f t="shared" si="98"/>
        <v>48309</v>
      </c>
      <c r="J2686" s="4"/>
    </row>
    <row r="2687" spans="1:10" x14ac:dyDescent="0.3">
      <c r="A2687" s="4">
        <v>48</v>
      </c>
      <c r="B2687" s="4">
        <v>48393</v>
      </c>
      <c r="C2687" s="6" t="s">
        <v>2298</v>
      </c>
      <c r="D2687" s="6" t="s">
        <v>1461</v>
      </c>
      <c r="E2687" t="s">
        <v>4347</v>
      </c>
      <c r="F2687" s="6">
        <v>45146484.023078099</v>
      </c>
      <c r="G2687">
        <f t="shared" si="97"/>
        <v>48393</v>
      </c>
      <c r="H2687">
        <f t="shared" si="98"/>
        <v>48303</v>
      </c>
      <c r="J2687" s="4"/>
    </row>
    <row r="2688" spans="1:10" x14ac:dyDescent="0.3">
      <c r="A2688" s="4">
        <v>48</v>
      </c>
      <c r="B2688" s="4">
        <v>48395</v>
      </c>
      <c r="C2688" s="6" t="s">
        <v>2298</v>
      </c>
      <c r="D2688" s="6" t="s">
        <v>714</v>
      </c>
      <c r="E2688" t="s">
        <v>4344</v>
      </c>
      <c r="F2688" s="6">
        <v>347349042.659675</v>
      </c>
      <c r="G2688">
        <f t="shared" si="97"/>
        <v>48395</v>
      </c>
      <c r="H2688">
        <f t="shared" si="98"/>
        <v>48309</v>
      </c>
      <c r="J2688" s="4"/>
    </row>
    <row r="2689" spans="1:10" x14ac:dyDescent="0.3">
      <c r="A2689" s="4">
        <v>48</v>
      </c>
      <c r="B2689" s="4">
        <v>48397</v>
      </c>
      <c r="C2689" s="6" t="s">
        <v>2298</v>
      </c>
      <c r="D2689" s="6" t="s">
        <v>1617</v>
      </c>
      <c r="E2689" t="s">
        <v>4507</v>
      </c>
      <c r="F2689" s="6">
        <v>903019331.14993298</v>
      </c>
      <c r="G2689">
        <f t="shared" si="97"/>
        <v>48397</v>
      </c>
      <c r="H2689">
        <f t="shared" si="98"/>
        <v>48453</v>
      </c>
      <c r="J2689" s="4"/>
    </row>
    <row r="2690" spans="1:10" x14ac:dyDescent="0.3">
      <c r="A2690" s="4">
        <v>48</v>
      </c>
      <c r="B2690" s="4">
        <v>48399</v>
      </c>
      <c r="C2690" s="6" t="s">
        <v>2298</v>
      </c>
      <c r="D2690" s="6" t="s">
        <v>1618</v>
      </c>
      <c r="E2690" t="s">
        <v>4347</v>
      </c>
      <c r="F2690" s="6">
        <v>134470021.136612</v>
      </c>
      <c r="G2690">
        <f t="shared" ref="G2690:G2753" si="99">B2690</f>
        <v>48399</v>
      </c>
      <c r="H2690">
        <f t="shared" si="98"/>
        <v>48303</v>
      </c>
      <c r="J2690" s="4"/>
    </row>
    <row r="2691" spans="1:10" x14ac:dyDescent="0.3">
      <c r="A2691" s="4">
        <v>48</v>
      </c>
      <c r="B2691" s="4">
        <v>48401</v>
      </c>
      <c r="C2691" s="6" t="s">
        <v>2298</v>
      </c>
      <c r="D2691" s="6" t="s">
        <v>1619</v>
      </c>
      <c r="E2691" t="s">
        <v>4344</v>
      </c>
      <c r="F2691" s="6">
        <v>610274959.62265396</v>
      </c>
      <c r="G2691">
        <f t="shared" si="99"/>
        <v>48401</v>
      </c>
      <c r="H2691">
        <f t="shared" ref="H2691:H2754" si="100">VLOOKUP(E2691,$M$1:$O$412,3,FALSE)</f>
        <v>48309</v>
      </c>
      <c r="J2691" s="4"/>
    </row>
    <row r="2692" spans="1:10" x14ac:dyDescent="0.3">
      <c r="A2692" s="4">
        <v>48</v>
      </c>
      <c r="B2692" s="4">
        <v>48403</v>
      </c>
      <c r="C2692" s="6" t="s">
        <v>2298</v>
      </c>
      <c r="D2692" s="6" t="s">
        <v>1620</v>
      </c>
      <c r="E2692" t="s">
        <v>4344</v>
      </c>
      <c r="F2692" s="6">
        <v>113769011.389566</v>
      </c>
      <c r="G2692">
        <f t="shared" si="99"/>
        <v>48403</v>
      </c>
      <c r="H2692">
        <f t="shared" si="100"/>
        <v>48309</v>
      </c>
      <c r="J2692" s="4"/>
    </row>
    <row r="2693" spans="1:10" x14ac:dyDescent="0.3">
      <c r="A2693" s="4">
        <v>48</v>
      </c>
      <c r="B2693" s="4">
        <v>48405</v>
      </c>
      <c r="C2693" s="6" t="s">
        <v>2298</v>
      </c>
      <c r="D2693" s="6" t="s">
        <v>1621</v>
      </c>
      <c r="E2693" t="s">
        <v>4348</v>
      </c>
      <c r="F2693" s="6">
        <v>117979510.242569</v>
      </c>
      <c r="G2693">
        <f t="shared" si="99"/>
        <v>48405</v>
      </c>
      <c r="H2693">
        <f t="shared" si="100"/>
        <v>48217</v>
      </c>
      <c r="J2693" s="4"/>
    </row>
    <row r="2694" spans="1:10" x14ac:dyDescent="0.3">
      <c r="A2694" s="4">
        <v>48</v>
      </c>
      <c r="B2694" s="4">
        <v>48407</v>
      </c>
      <c r="C2694" s="6" t="s">
        <v>2298</v>
      </c>
      <c r="D2694" s="6" t="s">
        <v>1622</v>
      </c>
      <c r="E2694" t="s">
        <v>4344</v>
      </c>
      <c r="F2694" s="6">
        <v>316181817.16456997</v>
      </c>
      <c r="G2694">
        <f t="shared" si="99"/>
        <v>48407</v>
      </c>
      <c r="H2694">
        <f t="shared" si="100"/>
        <v>48309</v>
      </c>
      <c r="J2694" s="4"/>
    </row>
    <row r="2695" spans="1:10" x14ac:dyDescent="0.3">
      <c r="A2695" s="4">
        <v>48</v>
      </c>
      <c r="B2695" s="4">
        <v>48409</v>
      </c>
      <c r="C2695" s="6" t="s">
        <v>2298</v>
      </c>
      <c r="D2695" s="6" t="s">
        <v>1623</v>
      </c>
      <c r="E2695" t="s">
        <v>4499</v>
      </c>
      <c r="F2695" s="6">
        <v>866105921.84416294</v>
      </c>
      <c r="G2695">
        <f t="shared" si="99"/>
        <v>48409</v>
      </c>
      <c r="H2695">
        <f t="shared" si="100"/>
        <v>48029</v>
      </c>
      <c r="J2695" s="4"/>
    </row>
    <row r="2696" spans="1:10" x14ac:dyDescent="0.3">
      <c r="A2696" s="4">
        <v>48</v>
      </c>
      <c r="B2696" s="4">
        <v>48411</v>
      </c>
      <c r="C2696" s="6" t="s">
        <v>2298</v>
      </c>
      <c r="D2696" s="6" t="s">
        <v>1624</v>
      </c>
      <c r="E2696" t="s">
        <v>4346</v>
      </c>
      <c r="F2696" s="6">
        <v>69387225.533287093</v>
      </c>
      <c r="G2696">
        <f t="shared" si="99"/>
        <v>48411</v>
      </c>
      <c r="H2696">
        <f t="shared" si="100"/>
        <v>48375</v>
      </c>
      <c r="J2696" s="4"/>
    </row>
    <row r="2697" spans="1:10" x14ac:dyDescent="0.3">
      <c r="A2697" s="4">
        <v>48</v>
      </c>
      <c r="B2697" s="4">
        <v>48413</v>
      </c>
      <c r="C2697" s="6" t="s">
        <v>2298</v>
      </c>
      <c r="D2697" s="6" t="s">
        <v>1625</v>
      </c>
      <c r="E2697" t="s">
        <v>4347</v>
      </c>
      <c r="F2697" s="6">
        <v>58448377.862694003</v>
      </c>
      <c r="G2697">
        <f t="shared" si="99"/>
        <v>48413</v>
      </c>
      <c r="H2697">
        <f t="shared" si="100"/>
        <v>48303</v>
      </c>
      <c r="J2697" s="4"/>
    </row>
    <row r="2698" spans="1:10" x14ac:dyDescent="0.3">
      <c r="A2698" s="4">
        <v>48</v>
      </c>
      <c r="B2698" s="4">
        <v>48415</v>
      </c>
      <c r="C2698" s="6" t="s">
        <v>2298</v>
      </c>
      <c r="D2698" s="6" t="s">
        <v>1626</v>
      </c>
      <c r="E2698" t="s">
        <v>4347</v>
      </c>
      <c r="F2698" s="6">
        <v>262713094.383477</v>
      </c>
      <c r="G2698">
        <f t="shared" si="99"/>
        <v>48415</v>
      </c>
      <c r="H2698">
        <f t="shared" si="100"/>
        <v>48303</v>
      </c>
      <c r="J2698" s="4"/>
    </row>
    <row r="2699" spans="1:10" x14ac:dyDescent="0.3">
      <c r="A2699" s="4">
        <v>48</v>
      </c>
      <c r="B2699" s="4">
        <v>48417</v>
      </c>
      <c r="C2699" s="6" t="s">
        <v>2298</v>
      </c>
      <c r="D2699" s="6" t="s">
        <v>1627</v>
      </c>
      <c r="E2699" t="s">
        <v>4347</v>
      </c>
      <c r="F2699" s="6">
        <v>69789073.782925799</v>
      </c>
      <c r="G2699">
        <f t="shared" si="99"/>
        <v>48417</v>
      </c>
      <c r="H2699">
        <f t="shared" si="100"/>
        <v>48303</v>
      </c>
      <c r="J2699" s="4"/>
    </row>
    <row r="2700" spans="1:10" x14ac:dyDescent="0.3">
      <c r="A2700" s="4">
        <v>48</v>
      </c>
      <c r="B2700" s="4">
        <v>48419</v>
      </c>
      <c r="C2700" s="6" t="s">
        <v>2298</v>
      </c>
      <c r="D2700" s="6" t="s">
        <v>65</v>
      </c>
      <c r="E2700" t="s">
        <v>4344</v>
      </c>
      <c r="F2700" s="6">
        <v>351798453.52348202</v>
      </c>
      <c r="G2700">
        <f t="shared" si="99"/>
        <v>48419</v>
      </c>
      <c r="H2700">
        <f t="shared" si="100"/>
        <v>48309</v>
      </c>
      <c r="J2700" s="4"/>
    </row>
    <row r="2701" spans="1:10" x14ac:dyDescent="0.3">
      <c r="A2701" s="4">
        <v>48</v>
      </c>
      <c r="B2701" s="4">
        <v>48421</v>
      </c>
      <c r="C2701" s="6" t="s">
        <v>2298</v>
      </c>
      <c r="D2701" s="6" t="s">
        <v>654</v>
      </c>
      <c r="E2701" t="s">
        <v>4347</v>
      </c>
      <c r="F2701" s="6">
        <v>86667903.205277696</v>
      </c>
      <c r="G2701">
        <f t="shared" si="99"/>
        <v>48421</v>
      </c>
      <c r="H2701">
        <f t="shared" si="100"/>
        <v>48303</v>
      </c>
      <c r="J2701" s="4"/>
    </row>
    <row r="2702" spans="1:10" x14ac:dyDescent="0.3">
      <c r="A2702" s="4">
        <v>48</v>
      </c>
      <c r="B2702" s="4">
        <v>48423</v>
      </c>
      <c r="C2702" s="6" t="s">
        <v>2298</v>
      </c>
      <c r="D2702" s="6" t="s">
        <v>655</v>
      </c>
      <c r="E2702" t="s">
        <v>4344</v>
      </c>
      <c r="F2702" s="6">
        <v>2490731347.5369</v>
      </c>
      <c r="G2702">
        <f t="shared" si="99"/>
        <v>48423</v>
      </c>
      <c r="H2702">
        <f t="shared" si="100"/>
        <v>48309</v>
      </c>
      <c r="J2702" s="4"/>
    </row>
    <row r="2703" spans="1:10" x14ac:dyDescent="0.3">
      <c r="A2703" s="4">
        <v>48</v>
      </c>
      <c r="B2703" s="4">
        <v>48425</v>
      </c>
      <c r="C2703" s="6" t="s">
        <v>2298</v>
      </c>
      <c r="D2703" s="6" t="s">
        <v>1628</v>
      </c>
      <c r="E2703" t="s">
        <v>4344</v>
      </c>
      <c r="F2703" s="6">
        <v>105629733.892445</v>
      </c>
      <c r="G2703">
        <f t="shared" si="99"/>
        <v>48425</v>
      </c>
      <c r="H2703">
        <f t="shared" si="100"/>
        <v>48309</v>
      </c>
      <c r="J2703" s="4"/>
    </row>
    <row r="2704" spans="1:10" x14ac:dyDescent="0.3">
      <c r="A2704" s="4">
        <v>48</v>
      </c>
      <c r="B2704" s="4">
        <v>48427</v>
      </c>
      <c r="C2704" s="6" t="s">
        <v>2298</v>
      </c>
      <c r="D2704" s="6" t="s">
        <v>1629</v>
      </c>
      <c r="E2704" t="s">
        <v>4350</v>
      </c>
      <c r="F2704" s="6">
        <v>478009043.33390498</v>
      </c>
      <c r="G2704">
        <f t="shared" si="99"/>
        <v>48427</v>
      </c>
      <c r="H2704">
        <f t="shared" si="100"/>
        <v>48215</v>
      </c>
      <c r="J2704" s="4"/>
    </row>
    <row r="2705" spans="1:10" x14ac:dyDescent="0.3">
      <c r="A2705" s="4">
        <v>48</v>
      </c>
      <c r="B2705" s="4">
        <v>48429</v>
      </c>
      <c r="C2705" s="6" t="s">
        <v>2298</v>
      </c>
      <c r="D2705" s="6" t="s">
        <v>401</v>
      </c>
      <c r="E2705" t="s">
        <v>4347</v>
      </c>
      <c r="F2705" s="6">
        <v>105014647.909703</v>
      </c>
      <c r="G2705">
        <f t="shared" si="99"/>
        <v>48429</v>
      </c>
      <c r="H2705">
        <f t="shared" si="100"/>
        <v>48303</v>
      </c>
      <c r="J2705" s="4"/>
    </row>
    <row r="2706" spans="1:10" x14ac:dyDescent="0.3">
      <c r="A2706" s="4">
        <v>48</v>
      </c>
      <c r="B2706" s="4">
        <v>48431</v>
      </c>
      <c r="C2706" s="6" t="s">
        <v>2298</v>
      </c>
      <c r="D2706" s="6" t="s">
        <v>1630</v>
      </c>
      <c r="E2706" t="s">
        <v>4345</v>
      </c>
      <c r="F2706" s="6">
        <v>76914529.180316001</v>
      </c>
      <c r="G2706">
        <f t="shared" si="99"/>
        <v>48431</v>
      </c>
      <c r="H2706">
        <f t="shared" si="100"/>
        <v>48329</v>
      </c>
      <c r="J2706" s="4"/>
    </row>
    <row r="2707" spans="1:10" x14ac:dyDescent="0.3">
      <c r="A2707" s="4">
        <v>48</v>
      </c>
      <c r="B2707" s="4">
        <v>48433</v>
      </c>
      <c r="C2707" s="6" t="s">
        <v>2298</v>
      </c>
      <c r="D2707" s="6" t="s">
        <v>1631</v>
      </c>
      <c r="E2707" t="s">
        <v>4347</v>
      </c>
      <c r="F2707" s="6">
        <v>36493626.813655801</v>
      </c>
      <c r="G2707">
        <f t="shared" si="99"/>
        <v>48433</v>
      </c>
      <c r="H2707">
        <f t="shared" si="100"/>
        <v>48303</v>
      </c>
      <c r="J2707" s="4"/>
    </row>
    <row r="2708" spans="1:10" x14ac:dyDescent="0.3">
      <c r="A2708" s="4">
        <v>48</v>
      </c>
      <c r="B2708" s="4">
        <v>48435</v>
      </c>
      <c r="C2708" s="6" t="s">
        <v>2298</v>
      </c>
      <c r="D2708" s="6" t="s">
        <v>1632</v>
      </c>
      <c r="E2708" t="s">
        <v>4347</v>
      </c>
      <c r="F2708" s="6">
        <v>192821980.158144</v>
      </c>
      <c r="G2708">
        <f t="shared" si="99"/>
        <v>48435</v>
      </c>
      <c r="H2708">
        <f t="shared" si="100"/>
        <v>48303</v>
      </c>
      <c r="J2708" s="4"/>
    </row>
    <row r="2709" spans="1:10" x14ac:dyDescent="0.3">
      <c r="A2709" s="4">
        <v>48</v>
      </c>
      <c r="B2709" s="4">
        <v>48437</v>
      </c>
      <c r="C2709" s="6" t="s">
        <v>2298</v>
      </c>
      <c r="D2709" s="6" t="s">
        <v>1633</v>
      </c>
      <c r="E2709" t="s">
        <v>4346</v>
      </c>
      <c r="F2709" s="6">
        <v>168254641.34679499</v>
      </c>
      <c r="G2709">
        <f t="shared" si="99"/>
        <v>48437</v>
      </c>
      <c r="H2709">
        <f t="shared" si="100"/>
        <v>48375</v>
      </c>
      <c r="J2709" s="4"/>
    </row>
    <row r="2710" spans="1:10" x14ac:dyDescent="0.3">
      <c r="A2710" s="4">
        <v>48</v>
      </c>
      <c r="B2710" s="4">
        <v>48439</v>
      </c>
      <c r="C2710" s="6" t="s">
        <v>2298</v>
      </c>
      <c r="D2710" s="6" t="s">
        <v>1634</v>
      </c>
      <c r="E2710" t="s">
        <v>4500</v>
      </c>
      <c r="F2710" s="6">
        <v>17410219630.6408</v>
      </c>
      <c r="G2710">
        <f t="shared" si="99"/>
        <v>48439</v>
      </c>
      <c r="H2710">
        <f t="shared" si="100"/>
        <v>48201</v>
      </c>
      <c r="J2710" s="4"/>
    </row>
    <row r="2711" spans="1:10" x14ac:dyDescent="0.3">
      <c r="A2711" s="4">
        <v>48</v>
      </c>
      <c r="B2711" s="4">
        <v>48441</v>
      </c>
      <c r="C2711" s="6" t="s">
        <v>2298</v>
      </c>
      <c r="D2711" s="6" t="s">
        <v>314</v>
      </c>
      <c r="E2711" t="s">
        <v>4347</v>
      </c>
      <c r="F2711" s="6">
        <v>1260601214.9630699</v>
      </c>
      <c r="G2711">
        <f t="shared" si="99"/>
        <v>48441</v>
      </c>
      <c r="H2711">
        <f t="shared" si="100"/>
        <v>48303</v>
      </c>
      <c r="J2711" s="4"/>
    </row>
    <row r="2712" spans="1:10" x14ac:dyDescent="0.3">
      <c r="A2712" s="4">
        <v>48</v>
      </c>
      <c r="B2712" s="4">
        <v>48443</v>
      </c>
      <c r="C2712" s="6" t="s">
        <v>2298</v>
      </c>
      <c r="D2712" s="6" t="s">
        <v>407</v>
      </c>
      <c r="E2712" t="s">
        <v>4346</v>
      </c>
      <c r="F2712" s="6">
        <v>28659771.766965698</v>
      </c>
      <c r="G2712">
        <f t="shared" si="99"/>
        <v>48443</v>
      </c>
      <c r="H2712">
        <f t="shared" si="100"/>
        <v>48375</v>
      </c>
      <c r="J2712" s="4"/>
    </row>
    <row r="2713" spans="1:10" x14ac:dyDescent="0.3">
      <c r="A2713" s="4">
        <v>48</v>
      </c>
      <c r="B2713" s="4">
        <v>48445</v>
      </c>
      <c r="C2713" s="6" t="s">
        <v>2298</v>
      </c>
      <c r="D2713" s="6" t="s">
        <v>1635</v>
      </c>
      <c r="E2713" t="s">
        <v>4347</v>
      </c>
      <c r="F2713" s="6">
        <v>221664027.431088</v>
      </c>
      <c r="G2713">
        <f t="shared" si="99"/>
        <v>48445</v>
      </c>
      <c r="H2713">
        <f t="shared" si="100"/>
        <v>48303</v>
      </c>
      <c r="J2713" s="4"/>
    </row>
    <row r="2714" spans="1:10" x14ac:dyDescent="0.3">
      <c r="A2714" s="4">
        <v>48</v>
      </c>
      <c r="B2714" s="4">
        <v>48447</v>
      </c>
      <c r="C2714" s="6" t="s">
        <v>2298</v>
      </c>
      <c r="D2714" s="6" t="s">
        <v>1636</v>
      </c>
      <c r="E2714" t="s">
        <v>4347</v>
      </c>
      <c r="F2714" s="6">
        <v>26891529.9046035</v>
      </c>
      <c r="G2714">
        <f t="shared" si="99"/>
        <v>48447</v>
      </c>
      <c r="H2714">
        <f t="shared" si="100"/>
        <v>48303</v>
      </c>
      <c r="J2714" s="4"/>
    </row>
    <row r="2715" spans="1:10" x14ac:dyDescent="0.3">
      <c r="A2715" s="4">
        <v>48</v>
      </c>
      <c r="B2715" s="4">
        <v>48449</v>
      </c>
      <c r="C2715" s="6" t="s">
        <v>2298</v>
      </c>
      <c r="D2715" s="6" t="s">
        <v>1637</v>
      </c>
      <c r="E2715" t="s">
        <v>4348</v>
      </c>
      <c r="F2715" s="6">
        <v>464824691.84065998</v>
      </c>
      <c r="G2715">
        <f t="shared" si="99"/>
        <v>48449</v>
      </c>
      <c r="H2715">
        <f t="shared" si="100"/>
        <v>48217</v>
      </c>
      <c r="J2715" s="4"/>
    </row>
    <row r="2716" spans="1:10" x14ac:dyDescent="0.3">
      <c r="A2716" s="4">
        <v>48</v>
      </c>
      <c r="B2716" s="4">
        <v>48451</v>
      </c>
      <c r="C2716" s="6" t="s">
        <v>2298</v>
      </c>
      <c r="D2716" s="6" t="s">
        <v>1638</v>
      </c>
      <c r="E2716" t="s">
        <v>4347</v>
      </c>
      <c r="F2716" s="6">
        <v>982477820.130687</v>
      </c>
      <c r="G2716">
        <f t="shared" si="99"/>
        <v>48451</v>
      </c>
      <c r="H2716">
        <f t="shared" si="100"/>
        <v>48303</v>
      </c>
      <c r="J2716" s="4"/>
    </row>
    <row r="2717" spans="1:10" x14ac:dyDescent="0.3">
      <c r="A2717" s="4">
        <v>48</v>
      </c>
      <c r="B2717" s="4">
        <v>48453</v>
      </c>
      <c r="C2717" s="6" t="s">
        <v>2298</v>
      </c>
      <c r="D2717" s="6" t="s">
        <v>1639</v>
      </c>
      <c r="E2717" t="s">
        <v>4507</v>
      </c>
      <c r="F2717" s="6">
        <v>11101617144.564501</v>
      </c>
      <c r="G2717">
        <f t="shared" si="99"/>
        <v>48453</v>
      </c>
      <c r="H2717">
        <f t="shared" si="100"/>
        <v>48453</v>
      </c>
      <c r="J2717" s="4"/>
    </row>
    <row r="2718" spans="1:10" x14ac:dyDescent="0.3">
      <c r="A2718" s="4">
        <v>48</v>
      </c>
      <c r="B2718" s="4">
        <v>48455</v>
      </c>
      <c r="C2718" s="6" t="s">
        <v>2298</v>
      </c>
      <c r="D2718" s="6" t="s">
        <v>196</v>
      </c>
      <c r="E2718" t="s">
        <v>4344</v>
      </c>
      <c r="F2718" s="6">
        <v>143016535.39567199</v>
      </c>
      <c r="G2718">
        <f t="shared" si="99"/>
        <v>48455</v>
      </c>
      <c r="H2718">
        <f t="shared" si="100"/>
        <v>48309</v>
      </c>
      <c r="J2718" s="4"/>
    </row>
    <row r="2719" spans="1:10" x14ac:dyDescent="0.3">
      <c r="A2719" s="4">
        <v>48</v>
      </c>
      <c r="B2719" s="4">
        <v>48457</v>
      </c>
      <c r="C2719" s="6" t="s">
        <v>2298</v>
      </c>
      <c r="D2719" s="6" t="s">
        <v>1640</v>
      </c>
      <c r="E2719" t="s">
        <v>4344</v>
      </c>
      <c r="F2719" s="6">
        <v>237412982.09602699</v>
      </c>
      <c r="G2719">
        <f t="shared" si="99"/>
        <v>48457</v>
      </c>
      <c r="H2719">
        <f t="shared" si="100"/>
        <v>48309</v>
      </c>
      <c r="J2719" s="4"/>
    </row>
    <row r="2720" spans="1:10" x14ac:dyDescent="0.3">
      <c r="A2720" s="4">
        <v>48</v>
      </c>
      <c r="B2720" s="4">
        <v>48459</v>
      </c>
      <c r="C2720" s="6" t="s">
        <v>2298</v>
      </c>
      <c r="D2720" s="6" t="s">
        <v>1641</v>
      </c>
      <c r="E2720" t="s">
        <v>4344</v>
      </c>
      <c r="F2720" s="6">
        <v>397500123.41925198</v>
      </c>
      <c r="G2720">
        <f t="shared" si="99"/>
        <v>48459</v>
      </c>
      <c r="H2720">
        <f t="shared" si="100"/>
        <v>48309</v>
      </c>
      <c r="J2720" s="4"/>
    </row>
    <row r="2721" spans="1:10" x14ac:dyDescent="0.3">
      <c r="A2721" s="4">
        <v>48</v>
      </c>
      <c r="B2721" s="4">
        <v>48461</v>
      </c>
      <c r="C2721" s="6" t="s">
        <v>2298</v>
      </c>
      <c r="D2721" s="6" t="s">
        <v>1642</v>
      </c>
      <c r="E2721" t="s">
        <v>4347</v>
      </c>
      <c r="F2721" s="6">
        <v>120409459.450662</v>
      </c>
      <c r="G2721">
        <f t="shared" si="99"/>
        <v>48461</v>
      </c>
      <c r="H2721">
        <f t="shared" si="100"/>
        <v>48303</v>
      </c>
      <c r="J2721" s="4"/>
    </row>
    <row r="2722" spans="1:10" x14ac:dyDescent="0.3">
      <c r="A2722" s="4">
        <v>48</v>
      </c>
      <c r="B2722" s="4">
        <v>48463</v>
      </c>
      <c r="C2722" s="6" t="s">
        <v>2298</v>
      </c>
      <c r="D2722" s="6" t="s">
        <v>1643</v>
      </c>
      <c r="E2722" t="s">
        <v>4347</v>
      </c>
      <c r="F2722" s="6">
        <v>372778112.73815697</v>
      </c>
      <c r="G2722">
        <f t="shared" si="99"/>
        <v>48463</v>
      </c>
      <c r="H2722">
        <f t="shared" si="100"/>
        <v>48303</v>
      </c>
      <c r="J2722" s="4"/>
    </row>
    <row r="2723" spans="1:10" x14ac:dyDescent="0.3">
      <c r="A2723" s="4">
        <v>48</v>
      </c>
      <c r="B2723" s="4">
        <v>48465</v>
      </c>
      <c r="C2723" s="6" t="s">
        <v>2298</v>
      </c>
      <c r="D2723" s="6" t="s">
        <v>1644</v>
      </c>
      <c r="E2723" t="s">
        <v>4347</v>
      </c>
      <c r="F2723" s="6">
        <v>253446171.38545299</v>
      </c>
      <c r="G2723">
        <f t="shared" si="99"/>
        <v>48465</v>
      </c>
      <c r="H2723">
        <f t="shared" si="100"/>
        <v>48303</v>
      </c>
      <c r="J2723" s="4"/>
    </row>
    <row r="2724" spans="1:10" x14ac:dyDescent="0.3">
      <c r="A2724" s="4">
        <v>48</v>
      </c>
      <c r="B2724" s="4">
        <v>48467</v>
      </c>
      <c r="C2724" s="6" t="s">
        <v>2298</v>
      </c>
      <c r="D2724" s="6" t="s">
        <v>1645</v>
      </c>
      <c r="E2724" t="s">
        <v>4344</v>
      </c>
      <c r="F2724" s="6">
        <v>873009203.45657206</v>
      </c>
      <c r="G2724">
        <f t="shared" si="99"/>
        <v>48467</v>
      </c>
      <c r="H2724">
        <f t="shared" si="100"/>
        <v>48309</v>
      </c>
      <c r="J2724" s="4"/>
    </row>
    <row r="2725" spans="1:10" x14ac:dyDescent="0.3">
      <c r="A2725" s="4">
        <v>48</v>
      </c>
      <c r="B2725" s="4">
        <v>48469</v>
      </c>
      <c r="C2725" s="6" t="s">
        <v>2298</v>
      </c>
      <c r="D2725" s="6" t="s">
        <v>1646</v>
      </c>
      <c r="E2725" t="s">
        <v>4344</v>
      </c>
      <c r="F2725" s="6">
        <v>1045898703.93773</v>
      </c>
      <c r="G2725">
        <f t="shared" si="99"/>
        <v>48469</v>
      </c>
      <c r="H2725">
        <f t="shared" si="100"/>
        <v>48309</v>
      </c>
      <c r="J2725" s="4"/>
    </row>
    <row r="2726" spans="1:10" x14ac:dyDescent="0.3">
      <c r="A2726" s="4">
        <v>48</v>
      </c>
      <c r="B2726" s="4">
        <v>48471</v>
      </c>
      <c r="C2726" s="6" t="s">
        <v>2298</v>
      </c>
      <c r="D2726" s="6" t="s">
        <v>70</v>
      </c>
      <c r="E2726" t="s">
        <v>4344</v>
      </c>
      <c r="F2726" s="6">
        <v>949776193.15340602</v>
      </c>
      <c r="G2726">
        <f t="shared" si="99"/>
        <v>48471</v>
      </c>
      <c r="H2726">
        <f t="shared" si="100"/>
        <v>48309</v>
      </c>
      <c r="J2726" s="4"/>
    </row>
    <row r="2727" spans="1:10" x14ac:dyDescent="0.3">
      <c r="A2727" s="4">
        <v>48</v>
      </c>
      <c r="B2727" s="4">
        <v>48473</v>
      </c>
      <c r="C2727" s="6" t="s">
        <v>2298</v>
      </c>
      <c r="D2727" s="6" t="s">
        <v>1647</v>
      </c>
      <c r="E2727" t="s">
        <v>4506</v>
      </c>
      <c r="F2727" s="6">
        <v>819530407.11930299</v>
      </c>
      <c r="G2727">
        <f t="shared" si="99"/>
        <v>48473</v>
      </c>
      <c r="H2727">
        <f t="shared" si="100"/>
        <v>48291</v>
      </c>
      <c r="J2727" s="4"/>
    </row>
    <row r="2728" spans="1:10" x14ac:dyDescent="0.3">
      <c r="A2728" s="4">
        <v>48</v>
      </c>
      <c r="B2728" s="4">
        <v>48475</v>
      </c>
      <c r="C2728" s="6" t="s">
        <v>2298</v>
      </c>
      <c r="D2728" s="6" t="s">
        <v>1276</v>
      </c>
      <c r="E2728" t="s">
        <v>4347</v>
      </c>
      <c r="F2728" s="6">
        <v>295812564.50738502</v>
      </c>
      <c r="G2728">
        <f t="shared" si="99"/>
        <v>48475</v>
      </c>
      <c r="H2728">
        <f t="shared" si="100"/>
        <v>48303</v>
      </c>
      <c r="J2728" s="4"/>
    </row>
    <row r="2729" spans="1:10" x14ac:dyDescent="0.3">
      <c r="A2729" s="4">
        <v>48</v>
      </c>
      <c r="B2729" s="4">
        <v>48477</v>
      </c>
      <c r="C2729" s="6" t="s">
        <v>2298</v>
      </c>
      <c r="D2729" s="6" t="s">
        <v>71</v>
      </c>
      <c r="E2729" t="s">
        <v>4344</v>
      </c>
      <c r="F2729" s="6">
        <v>489605326.16403103</v>
      </c>
      <c r="G2729">
        <f t="shared" si="99"/>
        <v>48477</v>
      </c>
      <c r="H2729">
        <f t="shared" si="100"/>
        <v>48309</v>
      </c>
      <c r="J2729" s="4"/>
    </row>
    <row r="2730" spans="1:10" x14ac:dyDescent="0.3">
      <c r="A2730" s="4">
        <v>48</v>
      </c>
      <c r="B2730" s="4">
        <v>48479</v>
      </c>
      <c r="C2730" s="6" t="s">
        <v>2298</v>
      </c>
      <c r="D2730" s="6" t="s">
        <v>1648</v>
      </c>
      <c r="E2730" t="s">
        <v>4347</v>
      </c>
      <c r="F2730" s="6">
        <v>1710773441.1296201</v>
      </c>
      <c r="G2730">
        <f t="shared" si="99"/>
        <v>48479</v>
      </c>
      <c r="H2730">
        <f t="shared" si="100"/>
        <v>48303</v>
      </c>
      <c r="J2730" s="4"/>
    </row>
    <row r="2731" spans="1:10" x14ac:dyDescent="0.3">
      <c r="A2731" s="4">
        <v>48</v>
      </c>
      <c r="B2731" s="4">
        <v>48481</v>
      </c>
      <c r="C2731" s="6" t="s">
        <v>2298</v>
      </c>
      <c r="D2731" s="6" t="s">
        <v>1649</v>
      </c>
      <c r="E2731" t="s">
        <v>4344</v>
      </c>
      <c r="F2731" s="6">
        <v>708693078.55499005</v>
      </c>
      <c r="G2731">
        <f t="shared" si="99"/>
        <v>48481</v>
      </c>
      <c r="H2731">
        <f t="shared" si="100"/>
        <v>48309</v>
      </c>
      <c r="J2731" s="4"/>
    </row>
    <row r="2732" spans="1:10" x14ac:dyDescent="0.3">
      <c r="A2732" s="4">
        <v>48</v>
      </c>
      <c r="B2732" s="4">
        <v>48483</v>
      </c>
      <c r="C2732" s="6" t="s">
        <v>2298</v>
      </c>
      <c r="D2732" s="6" t="s">
        <v>421</v>
      </c>
      <c r="E2732" t="s">
        <v>4347</v>
      </c>
      <c r="F2732" s="6">
        <v>290686521.35597801</v>
      </c>
      <c r="G2732">
        <f t="shared" si="99"/>
        <v>48483</v>
      </c>
      <c r="H2732">
        <f t="shared" si="100"/>
        <v>48303</v>
      </c>
      <c r="J2732" s="4"/>
    </row>
    <row r="2733" spans="1:10" x14ac:dyDescent="0.3">
      <c r="A2733" s="4">
        <v>48</v>
      </c>
      <c r="B2733" s="4">
        <v>48485</v>
      </c>
      <c r="C2733" s="6" t="s">
        <v>2298</v>
      </c>
      <c r="D2733" s="6" t="s">
        <v>663</v>
      </c>
      <c r="E2733" t="s">
        <v>4347</v>
      </c>
      <c r="F2733" s="6">
        <v>1095415971.4504099</v>
      </c>
      <c r="G2733">
        <f t="shared" si="99"/>
        <v>48485</v>
      </c>
      <c r="H2733">
        <f t="shared" si="100"/>
        <v>48303</v>
      </c>
      <c r="J2733" s="4"/>
    </row>
    <row r="2734" spans="1:10" x14ac:dyDescent="0.3">
      <c r="A2734" s="4">
        <v>48</v>
      </c>
      <c r="B2734" s="4">
        <v>48487</v>
      </c>
      <c r="C2734" s="6" t="s">
        <v>2298</v>
      </c>
      <c r="D2734" s="6" t="s">
        <v>1650</v>
      </c>
      <c r="E2734" t="s">
        <v>4346</v>
      </c>
      <c r="F2734" s="6">
        <v>253144699.71123901</v>
      </c>
      <c r="G2734">
        <f t="shared" si="99"/>
        <v>48487</v>
      </c>
      <c r="H2734">
        <f t="shared" si="100"/>
        <v>48375</v>
      </c>
      <c r="J2734" s="4"/>
    </row>
    <row r="2735" spans="1:10" x14ac:dyDescent="0.3">
      <c r="A2735" s="4">
        <v>48</v>
      </c>
      <c r="B2735" s="4">
        <v>48489</v>
      </c>
      <c r="C2735" s="6" t="s">
        <v>2298</v>
      </c>
      <c r="D2735" s="6" t="s">
        <v>1651</v>
      </c>
      <c r="E2735" t="s">
        <v>4350</v>
      </c>
      <c r="F2735" s="6">
        <v>218743995.84086499</v>
      </c>
      <c r="G2735">
        <f t="shared" si="99"/>
        <v>48489</v>
      </c>
      <c r="H2735">
        <f t="shared" si="100"/>
        <v>48215</v>
      </c>
      <c r="J2735" s="4"/>
    </row>
    <row r="2736" spans="1:10" x14ac:dyDescent="0.3">
      <c r="A2736" s="4">
        <v>48</v>
      </c>
      <c r="B2736" s="4">
        <v>48491</v>
      </c>
      <c r="C2736" s="6" t="s">
        <v>2298</v>
      </c>
      <c r="D2736" s="6" t="s">
        <v>510</v>
      </c>
      <c r="E2736" t="s">
        <v>4507</v>
      </c>
      <c r="F2736" s="6">
        <v>4153789280.0425601</v>
      </c>
      <c r="G2736">
        <f t="shared" si="99"/>
        <v>48491</v>
      </c>
      <c r="H2736">
        <f t="shared" si="100"/>
        <v>48453</v>
      </c>
      <c r="J2736" s="4"/>
    </row>
    <row r="2737" spans="1:10" x14ac:dyDescent="0.3">
      <c r="A2737" s="4">
        <v>48</v>
      </c>
      <c r="B2737" s="4">
        <v>48493</v>
      </c>
      <c r="C2737" s="6" t="s">
        <v>2298</v>
      </c>
      <c r="D2737" s="6" t="s">
        <v>664</v>
      </c>
      <c r="E2737" t="s">
        <v>4344</v>
      </c>
      <c r="F2737" s="6">
        <v>508451866.72965699</v>
      </c>
      <c r="G2737">
        <f t="shared" si="99"/>
        <v>48493</v>
      </c>
      <c r="H2737">
        <f t="shared" si="100"/>
        <v>48309</v>
      </c>
      <c r="J2737" s="4"/>
    </row>
    <row r="2738" spans="1:10" x14ac:dyDescent="0.3">
      <c r="A2738" s="4">
        <v>48</v>
      </c>
      <c r="B2738" s="4">
        <v>48495</v>
      </c>
      <c r="C2738" s="6" t="s">
        <v>2298</v>
      </c>
      <c r="D2738" s="6" t="s">
        <v>1652</v>
      </c>
      <c r="E2738" t="s">
        <v>4347</v>
      </c>
      <c r="F2738" s="6">
        <v>116094373.70644601</v>
      </c>
      <c r="G2738">
        <f t="shared" si="99"/>
        <v>48495</v>
      </c>
      <c r="H2738">
        <f t="shared" si="100"/>
        <v>48303</v>
      </c>
      <c r="J2738" s="4"/>
    </row>
    <row r="2739" spans="1:10" x14ac:dyDescent="0.3">
      <c r="A2739" s="4">
        <v>48</v>
      </c>
      <c r="B2739" s="4">
        <v>48497</v>
      </c>
      <c r="C2739" s="6" t="s">
        <v>2298</v>
      </c>
      <c r="D2739" s="6" t="s">
        <v>1653</v>
      </c>
      <c r="E2739" t="s">
        <v>4344</v>
      </c>
      <c r="F2739" s="6">
        <v>1182567723.7169399</v>
      </c>
      <c r="G2739">
        <f t="shared" si="99"/>
        <v>48497</v>
      </c>
      <c r="H2739">
        <f t="shared" si="100"/>
        <v>48309</v>
      </c>
      <c r="J2739" s="4"/>
    </row>
    <row r="2740" spans="1:10" x14ac:dyDescent="0.3">
      <c r="A2740" s="4">
        <v>48</v>
      </c>
      <c r="B2740" s="4">
        <v>48499</v>
      </c>
      <c r="C2740" s="6" t="s">
        <v>2298</v>
      </c>
      <c r="D2740" s="6" t="s">
        <v>1311</v>
      </c>
      <c r="E2740" t="s">
        <v>4344</v>
      </c>
      <c r="F2740" s="6">
        <v>401866642.91991901</v>
      </c>
      <c r="G2740">
        <f t="shared" si="99"/>
        <v>48499</v>
      </c>
      <c r="H2740">
        <f t="shared" si="100"/>
        <v>48309</v>
      </c>
      <c r="J2740" s="4"/>
    </row>
    <row r="2741" spans="1:10" x14ac:dyDescent="0.3">
      <c r="A2741" s="4">
        <v>48</v>
      </c>
      <c r="B2741" s="4">
        <v>48501</v>
      </c>
      <c r="C2741" s="6" t="s">
        <v>2298</v>
      </c>
      <c r="D2741" s="6" t="s">
        <v>1654</v>
      </c>
      <c r="E2741" t="s">
        <v>4347</v>
      </c>
      <c r="F2741" s="6">
        <v>125928960.991006</v>
      </c>
      <c r="G2741">
        <f t="shared" si="99"/>
        <v>48501</v>
      </c>
      <c r="H2741">
        <f t="shared" si="100"/>
        <v>48303</v>
      </c>
      <c r="J2741" s="4"/>
    </row>
    <row r="2742" spans="1:10" x14ac:dyDescent="0.3">
      <c r="A2742" s="4">
        <v>48</v>
      </c>
      <c r="B2742" s="4">
        <v>48503</v>
      </c>
      <c r="C2742" s="6" t="s">
        <v>2298</v>
      </c>
      <c r="D2742" s="6" t="s">
        <v>1655</v>
      </c>
      <c r="E2742" t="s">
        <v>4347</v>
      </c>
      <c r="F2742" s="6">
        <v>168191710.75148699</v>
      </c>
      <c r="G2742">
        <f t="shared" si="99"/>
        <v>48503</v>
      </c>
      <c r="H2742">
        <f t="shared" si="100"/>
        <v>48303</v>
      </c>
      <c r="J2742" s="4"/>
    </row>
    <row r="2743" spans="1:10" x14ac:dyDescent="0.3">
      <c r="A2743" s="4">
        <v>48</v>
      </c>
      <c r="B2743" s="4">
        <v>48505</v>
      </c>
      <c r="C2743" s="6" t="s">
        <v>2298</v>
      </c>
      <c r="D2743" s="6" t="s">
        <v>1656</v>
      </c>
      <c r="E2743" t="s">
        <v>4347</v>
      </c>
      <c r="F2743" s="6">
        <v>150580332.013161</v>
      </c>
      <c r="G2743">
        <f t="shared" si="99"/>
        <v>48505</v>
      </c>
      <c r="H2743">
        <f t="shared" si="100"/>
        <v>48303</v>
      </c>
      <c r="J2743" s="4"/>
    </row>
    <row r="2744" spans="1:10" x14ac:dyDescent="0.3">
      <c r="A2744" s="4">
        <v>48</v>
      </c>
      <c r="B2744" s="4">
        <v>48507</v>
      </c>
      <c r="C2744" s="6" t="s">
        <v>2298</v>
      </c>
      <c r="D2744" s="6" t="s">
        <v>1657</v>
      </c>
      <c r="E2744" t="s">
        <v>4346</v>
      </c>
      <c r="F2744" s="6">
        <v>165735889.02549401</v>
      </c>
      <c r="G2744">
        <f t="shared" si="99"/>
        <v>48507</v>
      </c>
      <c r="H2744">
        <f t="shared" si="100"/>
        <v>48375</v>
      </c>
      <c r="J2744" s="4"/>
    </row>
    <row r="2745" spans="1:10" x14ac:dyDescent="0.3">
      <c r="A2745" s="4">
        <v>49</v>
      </c>
      <c r="B2745" s="4">
        <v>49001</v>
      </c>
      <c r="C2745" s="6" t="s">
        <v>2299</v>
      </c>
      <c r="D2745" s="6" t="s">
        <v>1315</v>
      </c>
      <c r="E2745" t="s">
        <v>4353</v>
      </c>
      <c r="F2745" s="6">
        <v>300057602.59021002</v>
      </c>
      <c r="G2745">
        <f t="shared" si="99"/>
        <v>49001</v>
      </c>
      <c r="H2745">
        <f t="shared" si="100"/>
        <v>49003</v>
      </c>
      <c r="J2745" s="4"/>
    </row>
    <row r="2746" spans="1:10" x14ac:dyDescent="0.3">
      <c r="A2746" s="4">
        <v>49</v>
      </c>
      <c r="B2746" s="4">
        <v>49003</v>
      </c>
      <c r="C2746" s="6" t="s">
        <v>2299</v>
      </c>
      <c r="D2746" s="6" t="s">
        <v>1658</v>
      </c>
      <c r="E2746" t="s">
        <v>4353</v>
      </c>
      <c r="F2746" s="6">
        <v>1030016036.85086</v>
      </c>
      <c r="G2746">
        <f t="shared" si="99"/>
        <v>49003</v>
      </c>
      <c r="H2746">
        <f t="shared" si="100"/>
        <v>49003</v>
      </c>
      <c r="J2746" s="4"/>
    </row>
    <row r="2747" spans="1:10" x14ac:dyDescent="0.3">
      <c r="A2747" s="4">
        <v>49</v>
      </c>
      <c r="B2747" s="4">
        <v>49005</v>
      </c>
      <c r="C2747" s="6" t="s">
        <v>2299</v>
      </c>
      <c r="D2747" s="6" t="s">
        <v>1659</v>
      </c>
      <c r="E2747" t="s">
        <v>4508</v>
      </c>
      <c r="F2747" s="6">
        <v>868638658.18593502</v>
      </c>
      <c r="G2747">
        <f t="shared" si="99"/>
        <v>49005</v>
      </c>
      <c r="H2747">
        <f t="shared" si="100"/>
        <v>49057</v>
      </c>
      <c r="J2747" s="4"/>
    </row>
    <row r="2748" spans="1:10" x14ac:dyDescent="0.3">
      <c r="A2748" s="4">
        <v>49</v>
      </c>
      <c r="B2748" s="4">
        <v>49007</v>
      </c>
      <c r="C2748" s="6" t="s">
        <v>2299</v>
      </c>
      <c r="D2748" s="6" t="s">
        <v>1026</v>
      </c>
      <c r="E2748" t="s">
        <v>4353</v>
      </c>
      <c r="F2748" s="6">
        <v>297473256.02517498</v>
      </c>
      <c r="G2748">
        <f t="shared" si="99"/>
        <v>49007</v>
      </c>
      <c r="H2748">
        <f t="shared" si="100"/>
        <v>49003</v>
      </c>
      <c r="J2748" s="4"/>
    </row>
    <row r="2749" spans="1:10" x14ac:dyDescent="0.3">
      <c r="A2749" s="4">
        <v>49</v>
      </c>
      <c r="B2749" s="4">
        <v>49009</v>
      </c>
      <c r="C2749" s="6" t="s">
        <v>2299</v>
      </c>
      <c r="D2749" s="6" t="s">
        <v>1660</v>
      </c>
      <c r="E2749" t="s">
        <v>4354</v>
      </c>
      <c r="F2749" s="6">
        <v>32083379.268541601</v>
      </c>
      <c r="G2749">
        <f t="shared" si="99"/>
        <v>49009</v>
      </c>
      <c r="H2749">
        <f t="shared" si="100"/>
        <v>49015</v>
      </c>
      <c r="J2749" s="4"/>
    </row>
    <row r="2750" spans="1:10" x14ac:dyDescent="0.3">
      <c r="A2750" s="4">
        <v>49</v>
      </c>
      <c r="B2750" s="4">
        <v>49011</v>
      </c>
      <c r="C2750" s="6" t="s">
        <v>2299</v>
      </c>
      <c r="D2750" s="6" t="s">
        <v>566</v>
      </c>
      <c r="E2750" t="s">
        <v>4509</v>
      </c>
      <c r="F2750" s="6">
        <v>2968494357.0367899</v>
      </c>
      <c r="G2750">
        <f t="shared" si="99"/>
        <v>49011</v>
      </c>
      <c r="H2750">
        <f t="shared" si="100"/>
        <v>49035</v>
      </c>
      <c r="J2750" s="4"/>
    </row>
    <row r="2751" spans="1:10" x14ac:dyDescent="0.3">
      <c r="A2751" s="4">
        <v>49</v>
      </c>
      <c r="B2751" s="4">
        <v>49013</v>
      </c>
      <c r="C2751" s="6" t="s">
        <v>2299</v>
      </c>
      <c r="D2751" s="6" t="s">
        <v>1661</v>
      </c>
      <c r="E2751" t="s">
        <v>4353</v>
      </c>
      <c r="F2751" s="6">
        <v>300997930.05041897</v>
      </c>
      <c r="G2751">
        <f t="shared" si="99"/>
        <v>49013</v>
      </c>
      <c r="H2751">
        <f t="shared" si="100"/>
        <v>49003</v>
      </c>
      <c r="J2751" s="4"/>
    </row>
    <row r="2752" spans="1:10" x14ac:dyDescent="0.3">
      <c r="A2752" s="4">
        <v>49</v>
      </c>
      <c r="B2752" s="4">
        <v>49015</v>
      </c>
      <c r="C2752" s="6" t="s">
        <v>2299</v>
      </c>
      <c r="D2752" s="6" t="s">
        <v>1662</v>
      </c>
      <c r="E2752" t="s">
        <v>4354</v>
      </c>
      <c r="F2752" s="6">
        <v>379061511.779055</v>
      </c>
      <c r="G2752">
        <f t="shared" si="99"/>
        <v>49015</v>
      </c>
      <c r="H2752">
        <f t="shared" si="100"/>
        <v>49015</v>
      </c>
      <c r="J2752" s="4"/>
    </row>
    <row r="2753" spans="1:10" x14ac:dyDescent="0.3">
      <c r="A2753" s="4">
        <v>49</v>
      </c>
      <c r="B2753" s="4">
        <v>49017</v>
      </c>
      <c r="C2753" s="6" t="s">
        <v>2299</v>
      </c>
      <c r="D2753" s="6" t="s">
        <v>225</v>
      </c>
      <c r="E2753" t="s">
        <v>4353</v>
      </c>
      <c r="F2753" s="6">
        <v>128568282.23716199</v>
      </c>
      <c r="G2753">
        <f t="shared" si="99"/>
        <v>49017</v>
      </c>
      <c r="H2753">
        <f t="shared" si="100"/>
        <v>49003</v>
      </c>
      <c r="J2753" s="4"/>
    </row>
    <row r="2754" spans="1:10" x14ac:dyDescent="0.3">
      <c r="A2754" s="4">
        <v>49</v>
      </c>
      <c r="B2754" s="4">
        <v>49019</v>
      </c>
      <c r="C2754" s="6" t="s">
        <v>2299</v>
      </c>
      <c r="D2754" s="6" t="s">
        <v>227</v>
      </c>
      <c r="E2754" t="s">
        <v>4353</v>
      </c>
      <c r="F2754" s="6">
        <v>382505316.83719802</v>
      </c>
      <c r="G2754">
        <f t="shared" ref="G2754:G2817" si="101">B2754</f>
        <v>49019</v>
      </c>
      <c r="H2754">
        <f t="shared" si="100"/>
        <v>49003</v>
      </c>
      <c r="J2754" s="4"/>
    </row>
    <row r="2755" spans="1:10" x14ac:dyDescent="0.3">
      <c r="A2755" s="4">
        <v>49</v>
      </c>
      <c r="B2755" s="4">
        <v>49021</v>
      </c>
      <c r="C2755" s="6" t="s">
        <v>2299</v>
      </c>
      <c r="D2755" s="6" t="s">
        <v>849</v>
      </c>
      <c r="E2755" t="s">
        <v>4353</v>
      </c>
      <c r="F2755" s="6">
        <v>834321795.36377704</v>
      </c>
      <c r="G2755">
        <f t="shared" si="101"/>
        <v>49021</v>
      </c>
      <c r="H2755">
        <f t="shared" ref="H2755:H2818" si="102">VLOOKUP(E2755,$M$1:$O$412,3,FALSE)</f>
        <v>49003</v>
      </c>
      <c r="J2755" s="4"/>
    </row>
    <row r="2756" spans="1:10" x14ac:dyDescent="0.3">
      <c r="A2756" s="4">
        <v>49</v>
      </c>
      <c r="B2756" s="4">
        <v>49023</v>
      </c>
      <c r="C2756" s="6" t="s">
        <v>2299</v>
      </c>
      <c r="D2756" s="6" t="s">
        <v>1663</v>
      </c>
      <c r="E2756" t="s">
        <v>4353</v>
      </c>
      <c r="F2756" s="6">
        <v>408061231.60471803</v>
      </c>
      <c r="G2756">
        <f t="shared" si="101"/>
        <v>49023</v>
      </c>
      <c r="H2756">
        <f t="shared" si="102"/>
        <v>49003</v>
      </c>
      <c r="J2756" s="4"/>
    </row>
    <row r="2757" spans="1:10" x14ac:dyDescent="0.3">
      <c r="A2757" s="4">
        <v>49</v>
      </c>
      <c r="B2757" s="4">
        <v>49025</v>
      </c>
      <c r="C2757" s="6" t="s">
        <v>2299</v>
      </c>
      <c r="D2757" s="6" t="s">
        <v>481</v>
      </c>
      <c r="E2757" t="s">
        <v>4353</v>
      </c>
      <c r="F2757" s="6">
        <v>144832167.771083</v>
      </c>
      <c r="G2757">
        <f t="shared" si="101"/>
        <v>49025</v>
      </c>
      <c r="H2757">
        <f t="shared" si="102"/>
        <v>49003</v>
      </c>
      <c r="J2757" s="4"/>
    </row>
    <row r="2758" spans="1:10" x14ac:dyDescent="0.3">
      <c r="A2758" s="4">
        <v>49</v>
      </c>
      <c r="B2758" s="4">
        <v>49027</v>
      </c>
      <c r="C2758" s="6" t="s">
        <v>2299</v>
      </c>
      <c r="D2758" s="6" t="s">
        <v>1664</v>
      </c>
      <c r="E2758" t="s">
        <v>4353</v>
      </c>
      <c r="F2758" s="6">
        <v>534824858.31847501</v>
      </c>
      <c r="G2758">
        <f t="shared" si="101"/>
        <v>49027</v>
      </c>
      <c r="H2758">
        <f t="shared" si="102"/>
        <v>49003</v>
      </c>
      <c r="J2758" s="4"/>
    </row>
    <row r="2759" spans="1:10" x14ac:dyDescent="0.3">
      <c r="A2759" s="4">
        <v>49</v>
      </c>
      <c r="B2759" s="4">
        <v>49029</v>
      </c>
      <c r="C2759" s="6" t="s">
        <v>2299</v>
      </c>
      <c r="D2759" s="6" t="s">
        <v>58</v>
      </c>
      <c r="E2759" t="s">
        <v>4355</v>
      </c>
      <c r="F2759" s="6">
        <v>150898182.26601499</v>
      </c>
      <c r="G2759">
        <f t="shared" si="101"/>
        <v>49029</v>
      </c>
      <c r="H2759">
        <f t="shared" si="102"/>
        <v>49053</v>
      </c>
      <c r="J2759" s="4"/>
    </row>
    <row r="2760" spans="1:10" x14ac:dyDescent="0.3">
      <c r="A2760" s="4">
        <v>49</v>
      </c>
      <c r="B2760" s="4">
        <v>49031</v>
      </c>
      <c r="C2760" s="6" t="s">
        <v>2299</v>
      </c>
      <c r="D2760" s="6" t="s">
        <v>1665</v>
      </c>
      <c r="E2760" t="s">
        <v>4354</v>
      </c>
      <c r="F2760" s="6">
        <v>24761239.909135502</v>
      </c>
      <c r="G2760">
        <f t="shared" si="101"/>
        <v>49031</v>
      </c>
      <c r="H2760">
        <f t="shared" si="102"/>
        <v>49015</v>
      </c>
      <c r="J2760" s="4"/>
    </row>
    <row r="2761" spans="1:10" x14ac:dyDescent="0.3">
      <c r="A2761" s="4">
        <v>49</v>
      </c>
      <c r="B2761" s="4">
        <v>49033</v>
      </c>
      <c r="C2761" s="6" t="s">
        <v>2299</v>
      </c>
      <c r="D2761" s="6" t="s">
        <v>1666</v>
      </c>
      <c r="E2761" t="s">
        <v>4354</v>
      </c>
      <c r="F2761" s="6">
        <v>50413365.908644803</v>
      </c>
      <c r="G2761">
        <f t="shared" si="101"/>
        <v>49033</v>
      </c>
      <c r="H2761">
        <f t="shared" si="102"/>
        <v>49015</v>
      </c>
      <c r="J2761" s="4"/>
    </row>
    <row r="2762" spans="1:10" x14ac:dyDescent="0.3">
      <c r="A2762" s="4">
        <v>49</v>
      </c>
      <c r="B2762" s="4">
        <v>49035</v>
      </c>
      <c r="C2762" s="6" t="s">
        <v>2299</v>
      </c>
      <c r="D2762" s="6" t="s">
        <v>1667</v>
      </c>
      <c r="E2762" t="s">
        <v>4509</v>
      </c>
      <c r="F2762" s="6">
        <v>10358732271.4718</v>
      </c>
      <c r="G2762">
        <f t="shared" si="101"/>
        <v>49035</v>
      </c>
      <c r="H2762">
        <f t="shared" si="102"/>
        <v>49035</v>
      </c>
      <c r="J2762" s="4"/>
    </row>
    <row r="2763" spans="1:10" x14ac:dyDescent="0.3">
      <c r="A2763" s="4">
        <v>49</v>
      </c>
      <c r="B2763" s="4">
        <v>49037</v>
      </c>
      <c r="C2763" s="6" t="s">
        <v>2299</v>
      </c>
      <c r="D2763" s="6" t="s">
        <v>251</v>
      </c>
      <c r="E2763" t="s">
        <v>4355</v>
      </c>
      <c r="F2763" s="6">
        <v>300339308.47712302</v>
      </c>
      <c r="G2763">
        <f t="shared" si="101"/>
        <v>49037</v>
      </c>
      <c r="H2763">
        <f t="shared" si="102"/>
        <v>49053</v>
      </c>
      <c r="J2763" s="4"/>
    </row>
    <row r="2764" spans="1:10" x14ac:dyDescent="0.3">
      <c r="A2764" s="4">
        <v>49</v>
      </c>
      <c r="B2764" s="4">
        <v>49039</v>
      </c>
      <c r="C2764" s="6" t="s">
        <v>2299</v>
      </c>
      <c r="D2764" s="6" t="s">
        <v>1668</v>
      </c>
      <c r="E2764" t="s">
        <v>4353</v>
      </c>
      <c r="F2764" s="6">
        <v>236022971.23245099</v>
      </c>
      <c r="G2764">
        <f t="shared" si="101"/>
        <v>49039</v>
      </c>
      <c r="H2764">
        <f t="shared" si="102"/>
        <v>49003</v>
      </c>
      <c r="J2764" s="4"/>
    </row>
    <row r="2765" spans="1:10" x14ac:dyDescent="0.3">
      <c r="A2765" s="4">
        <v>49</v>
      </c>
      <c r="B2765" s="4">
        <v>49041</v>
      </c>
      <c r="C2765" s="6" t="s">
        <v>2299</v>
      </c>
      <c r="D2765" s="6" t="s">
        <v>138</v>
      </c>
      <c r="E2765" t="s">
        <v>4353</v>
      </c>
      <c r="F2765" s="6">
        <v>339871800.39548498</v>
      </c>
      <c r="G2765">
        <f t="shared" si="101"/>
        <v>49041</v>
      </c>
      <c r="H2765">
        <f t="shared" si="102"/>
        <v>49003</v>
      </c>
      <c r="J2765" s="4"/>
    </row>
    <row r="2766" spans="1:10" x14ac:dyDescent="0.3">
      <c r="A2766" s="4">
        <v>49</v>
      </c>
      <c r="B2766" s="4">
        <v>49043</v>
      </c>
      <c r="C2766" s="6" t="s">
        <v>2299</v>
      </c>
      <c r="D2766" s="6" t="s">
        <v>254</v>
      </c>
      <c r="E2766" t="s">
        <v>4356</v>
      </c>
      <c r="F2766" s="6">
        <v>839958933.91052699</v>
      </c>
      <c r="G2766">
        <f t="shared" si="101"/>
        <v>49043</v>
      </c>
      <c r="H2766">
        <f t="shared" si="102"/>
        <v>49043</v>
      </c>
      <c r="J2766" s="4"/>
    </row>
    <row r="2767" spans="1:10" x14ac:dyDescent="0.3">
      <c r="A2767" s="4">
        <v>49</v>
      </c>
      <c r="B2767" s="4">
        <v>49045</v>
      </c>
      <c r="C2767" s="6" t="s">
        <v>2299</v>
      </c>
      <c r="D2767" s="6" t="s">
        <v>1669</v>
      </c>
      <c r="E2767" t="s">
        <v>4355</v>
      </c>
      <c r="F2767" s="6">
        <v>788594345.18115199</v>
      </c>
      <c r="G2767">
        <f t="shared" si="101"/>
        <v>49045</v>
      </c>
      <c r="H2767">
        <f t="shared" si="102"/>
        <v>49053</v>
      </c>
      <c r="J2767" s="4"/>
    </row>
    <row r="2768" spans="1:10" x14ac:dyDescent="0.3">
      <c r="A2768" s="4">
        <v>49</v>
      </c>
      <c r="B2768" s="4">
        <v>49047</v>
      </c>
      <c r="C2768" s="6" t="s">
        <v>2299</v>
      </c>
      <c r="D2768" s="6" t="s">
        <v>1670</v>
      </c>
      <c r="E2768" t="s">
        <v>4355</v>
      </c>
      <c r="F2768" s="6">
        <v>416650604.39980799</v>
      </c>
      <c r="G2768">
        <f t="shared" si="101"/>
        <v>49047</v>
      </c>
      <c r="H2768">
        <f t="shared" si="102"/>
        <v>49053</v>
      </c>
      <c r="J2768" s="4"/>
    </row>
    <row r="2769" spans="1:10" x14ac:dyDescent="0.3">
      <c r="A2769" s="4">
        <v>49</v>
      </c>
      <c r="B2769" s="4">
        <v>49049</v>
      </c>
      <c r="C2769" s="6" t="s">
        <v>2299</v>
      </c>
      <c r="D2769" s="6" t="s">
        <v>1671</v>
      </c>
      <c r="E2769" t="s">
        <v>4510</v>
      </c>
      <c r="F2769" s="6">
        <v>4760837204.6364002</v>
      </c>
      <c r="G2769">
        <f t="shared" si="101"/>
        <v>49049</v>
      </c>
      <c r="H2769">
        <f t="shared" si="102"/>
        <v>49049</v>
      </c>
      <c r="J2769" s="4"/>
    </row>
    <row r="2770" spans="1:10" x14ac:dyDescent="0.3">
      <c r="A2770" s="4">
        <v>49</v>
      </c>
      <c r="B2770" s="4">
        <v>49051</v>
      </c>
      <c r="C2770" s="6" t="s">
        <v>2299</v>
      </c>
      <c r="D2770" s="6" t="s">
        <v>1672</v>
      </c>
      <c r="E2770" t="s">
        <v>4355</v>
      </c>
      <c r="F2770" s="6">
        <v>400717572.57377303</v>
      </c>
      <c r="G2770">
        <f t="shared" si="101"/>
        <v>49051</v>
      </c>
      <c r="H2770">
        <f t="shared" si="102"/>
        <v>49053</v>
      </c>
      <c r="J2770" s="4"/>
    </row>
    <row r="2771" spans="1:10" x14ac:dyDescent="0.3">
      <c r="A2771" s="4">
        <v>49</v>
      </c>
      <c r="B2771" s="4">
        <v>49053</v>
      </c>
      <c r="C2771" s="6" t="s">
        <v>2299</v>
      </c>
      <c r="D2771" s="6" t="s">
        <v>71</v>
      </c>
      <c r="E2771" t="s">
        <v>4355</v>
      </c>
      <c r="F2771" s="6">
        <v>1506103284.6085501</v>
      </c>
      <c r="G2771">
        <f t="shared" si="101"/>
        <v>49053</v>
      </c>
      <c r="H2771">
        <f t="shared" si="102"/>
        <v>49053</v>
      </c>
      <c r="J2771" s="4"/>
    </row>
    <row r="2772" spans="1:10" x14ac:dyDescent="0.3">
      <c r="A2772" s="4">
        <v>49</v>
      </c>
      <c r="B2772" s="4">
        <v>49055</v>
      </c>
      <c r="C2772" s="6" t="s">
        <v>2299</v>
      </c>
      <c r="D2772" s="6" t="s">
        <v>419</v>
      </c>
      <c r="E2772" t="s">
        <v>4354</v>
      </c>
      <c r="F2772" s="6">
        <v>49879034.7142727</v>
      </c>
      <c r="G2772">
        <f t="shared" si="101"/>
        <v>49055</v>
      </c>
      <c r="H2772">
        <f t="shared" si="102"/>
        <v>49015</v>
      </c>
      <c r="J2772" s="4"/>
    </row>
    <row r="2773" spans="1:10" x14ac:dyDescent="0.3">
      <c r="A2773" s="4">
        <v>49</v>
      </c>
      <c r="B2773" s="4">
        <v>49057</v>
      </c>
      <c r="C2773" s="6" t="s">
        <v>2299</v>
      </c>
      <c r="D2773" s="6" t="s">
        <v>1673</v>
      </c>
      <c r="E2773" t="s">
        <v>4508</v>
      </c>
      <c r="F2773" s="6">
        <v>1907356175.8450301</v>
      </c>
      <c r="G2773">
        <f t="shared" si="101"/>
        <v>49057</v>
      </c>
      <c r="H2773">
        <f t="shared" si="102"/>
        <v>49057</v>
      </c>
      <c r="J2773" s="4"/>
    </row>
    <row r="2774" spans="1:10" x14ac:dyDescent="0.3">
      <c r="A2774" s="4">
        <v>50</v>
      </c>
      <c r="B2774" s="4">
        <v>50001</v>
      </c>
      <c r="C2774" s="6" t="s">
        <v>2300</v>
      </c>
      <c r="D2774" s="6" t="s">
        <v>1674</v>
      </c>
      <c r="E2774" t="s">
        <v>4357</v>
      </c>
      <c r="F2774" s="6">
        <v>406847831.98341298</v>
      </c>
      <c r="G2774">
        <f t="shared" si="101"/>
        <v>50001</v>
      </c>
      <c r="H2774">
        <f t="shared" si="102"/>
        <v>50021</v>
      </c>
      <c r="J2774" s="4"/>
    </row>
    <row r="2775" spans="1:10" x14ac:dyDescent="0.3">
      <c r="A2775" s="4">
        <v>50</v>
      </c>
      <c r="B2775" s="4">
        <v>50003</v>
      </c>
      <c r="C2775" s="6" t="s">
        <v>2300</v>
      </c>
      <c r="D2775" s="6" t="s">
        <v>1675</v>
      </c>
      <c r="E2775" t="s">
        <v>4357</v>
      </c>
      <c r="F2775" s="6">
        <v>387189768.28502703</v>
      </c>
      <c r="G2775">
        <f t="shared" si="101"/>
        <v>50003</v>
      </c>
      <c r="H2775">
        <f t="shared" si="102"/>
        <v>50021</v>
      </c>
      <c r="J2775" s="4"/>
    </row>
    <row r="2776" spans="1:10" x14ac:dyDescent="0.3">
      <c r="A2776" s="4">
        <v>50</v>
      </c>
      <c r="B2776" s="4">
        <v>50005</v>
      </c>
      <c r="C2776" s="6" t="s">
        <v>2300</v>
      </c>
      <c r="D2776" s="6" t="s">
        <v>1676</v>
      </c>
      <c r="E2776" t="s">
        <v>4358</v>
      </c>
      <c r="F2776" s="6">
        <v>406599946.94136798</v>
      </c>
      <c r="G2776">
        <f t="shared" si="101"/>
        <v>50005</v>
      </c>
      <c r="H2776">
        <f t="shared" si="102"/>
        <v>50007</v>
      </c>
      <c r="J2776" s="4"/>
    </row>
    <row r="2777" spans="1:10" x14ac:dyDescent="0.3">
      <c r="A2777" s="4">
        <v>50</v>
      </c>
      <c r="B2777" s="4">
        <v>50007</v>
      </c>
      <c r="C2777" s="6" t="s">
        <v>2300</v>
      </c>
      <c r="D2777" s="6" t="s">
        <v>1677</v>
      </c>
      <c r="E2777" t="s">
        <v>4358</v>
      </c>
      <c r="F2777" s="6">
        <v>1510359546.5922599</v>
      </c>
      <c r="G2777">
        <f t="shared" si="101"/>
        <v>50007</v>
      </c>
      <c r="H2777">
        <f t="shared" si="102"/>
        <v>50007</v>
      </c>
      <c r="J2777" s="4"/>
    </row>
    <row r="2778" spans="1:10" x14ac:dyDescent="0.3">
      <c r="A2778" s="4">
        <v>50</v>
      </c>
      <c r="B2778" s="4">
        <v>50009</v>
      </c>
      <c r="C2778" s="6" t="s">
        <v>2300</v>
      </c>
      <c r="D2778" s="6" t="s">
        <v>817</v>
      </c>
      <c r="E2778" t="s">
        <v>4357</v>
      </c>
      <c r="F2778" s="6">
        <v>69522714.566575393</v>
      </c>
      <c r="G2778">
        <f t="shared" si="101"/>
        <v>50009</v>
      </c>
      <c r="H2778">
        <f t="shared" si="102"/>
        <v>50021</v>
      </c>
      <c r="J2778" s="4"/>
    </row>
    <row r="2779" spans="1:10" x14ac:dyDescent="0.3">
      <c r="A2779" s="4">
        <v>50</v>
      </c>
      <c r="B2779" s="4">
        <v>50011</v>
      </c>
      <c r="C2779" s="6" t="s">
        <v>2300</v>
      </c>
      <c r="D2779" s="6" t="s">
        <v>36</v>
      </c>
      <c r="E2779" t="s">
        <v>4358</v>
      </c>
      <c r="F2779" s="6">
        <v>470775322.70121998</v>
      </c>
      <c r="G2779">
        <f t="shared" si="101"/>
        <v>50011</v>
      </c>
      <c r="H2779">
        <f t="shared" si="102"/>
        <v>50007</v>
      </c>
      <c r="J2779" s="4"/>
    </row>
    <row r="2780" spans="1:10" x14ac:dyDescent="0.3">
      <c r="A2780" s="4">
        <v>50</v>
      </c>
      <c r="B2780" s="4">
        <v>50013</v>
      </c>
      <c r="C2780" s="6" t="s">
        <v>2300</v>
      </c>
      <c r="D2780" s="6" t="s">
        <v>1678</v>
      </c>
      <c r="E2780" t="s">
        <v>4357</v>
      </c>
      <c r="F2780" s="6">
        <v>87185926.148626104</v>
      </c>
      <c r="G2780">
        <f t="shared" si="101"/>
        <v>50013</v>
      </c>
      <c r="H2780">
        <f t="shared" si="102"/>
        <v>50021</v>
      </c>
      <c r="J2780" s="4"/>
    </row>
    <row r="2781" spans="1:10" x14ac:dyDescent="0.3">
      <c r="A2781" s="4">
        <v>50</v>
      </c>
      <c r="B2781" s="4">
        <v>50015</v>
      </c>
      <c r="C2781" s="6" t="s">
        <v>2300</v>
      </c>
      <c r="D2781" s="6" t="s">
        <v>1679</v>
      </c>
      <c r="E2781" t="s">
        <v>4358</v>
      </c>
      <c r="F2781" s="6">
        <v>268399028.46867201</v>
      </c>
      <c r="G2781">
        <f t="shared" si="101"/>
        <v>50015</v>
      </c>
      <c r="H2781">
        <f t="shared" si="102"/>
        <v>50007</v>
      </c>
      <c r="J2781" s="4"/>
    </row>
    <row r="2782" spans="1:10" x14ac:dyDescent="0.3">
      <c r="A2782" s="4">
        <v>50</v>
      </c>
      <c r="B2782" s="4">
        <v>50017</v>
      </c>
      <c r="C2782" s="6" t="s">
        <v>2300</v>
      </c>
      <c r="D2782" s="6" t="s">
        <v>174</v>
      </c>
      <c r="E2782" t="s">
        <v>4357</v>
      </c>
      <c r="F2782" s="6">
        <v>430165624.905559</v>
      </c>
      <c r="G2782">
        <f t="shared" si="101"/>
        <v>50017</v>
      </c>
      <c r="H2782">
        <f t="shared" si="102"/>
        <v>50021</v>
      </c>
      <c r="J2782" s="4"/>
    </row>
    <row r="2783" spans="1:10" x14ac:dyDescent="0.3">
      <c r="A2783" s="4">
        <v>50</v>
      </c>
      <c r="B2783" s="4">
        <v>50019</v>
      </c>
      <c r="C2783" s="6" t="s">
        <v>2300</v>
      </c>
      <c r="D2783" s="6" t="s">
        <v>1167</v>
      </c>
      <c r="E2783" t="s">
        <v>4357</v>
      </c>
      <c r="F2783" s="6">
        <v>301672769.320279</v>
      </c>
      <c r="G2783">
        <f t="shared" si="101"/>
        <v>50019</v>
      </c>
      <c r="H2783">
        <f t="shared" si="102"/>
        <v>50021</v>
      </c>
      <c r="J2783" s="4"/>
    </row>
    <row r="2784" spans="1:10" x14ac:dyDescent="0.3">
      <c r="A2784" s="4">
        <v>50</v>
      </c>
      <c r="B2784" s="4">
        <v>50021</v>
      </c>
      <c r="C2784" s="6" t="s">
        <v>2300</v>
      </c>
      <c r="D2784" s="6" t="s">
        <v>1680</v>
      </c>
      <c r="E2784" t="s">
        <v>4357</v>
      </c>
      <c r="F2784" s="6">
        <v>647110916.79120004</v>
      </c>
      <c r="G2784">
        <f t="shared" si="101"/>
        <v>50021</v>
      </c>
      <c r="H2784">
        <f t="shared" si="102"/>
        <v>50021</v>
      </c>
      <c r="J2784" s="4"/>
    </row>
    <row r="2785" spans="1:10" x14ac:dyDescent="0.3">
      <c r="A2785" s="4">
        <v>50</v>
      </c>
      <c r="B2785" s="4">
        <v>50023</v>
      </c>
      <c r="C2785" s="6" t="s">
        <v>2300</v>
      </c>
      <c r="D2785" s="6" t="s">
        <v>71</v>
      </c>
      <c r="E2785" t="s">
        <v>4358</v>
      </c>
      <c r="F2785" s="6">
        <v>683710410.17941797</v>
      </c>
      <c r="G2785">
        <f t="shared" si="101"/>
        <v>50023</v>
      </c>
      <c r="H2785">
        <f t="shared" si="102"/>
        <v>50007</v>
      </c>
      <c r="J2785" s="4"/>
    </row>
    <row r="2786" spans="1:10" x14ac:dyDescent="0.3">
      <c r="A2786" s="4">
        <v>50</v>
      </c>
      <c r="B2786" s="4">
        <v>50025</v>
      </c>
      <c r="C2786" s="6" t="s">
        <v>2300</v>
      </c>
      <c r="D2786" s="6" t="s">
        <v>264</v>
      </c>
      <c r="E2786" t="s">
        <v>4357</v>
      </c>
      <c r="F2786" s="6">
        <v>627365957.83159697</v>
      </c>
      <c r="G2786">
        <f t="shared" si="101"/>
        <v>50025</v>
      </c>
      <c r="H2786">
        <f t="shared" si="102"/>
        <v>50021</v>
      </c>
      <c r="J2786" s="4"/>
    </row>
    <row r="2787" spans="1:10" x14ac:dyDescent="0.3">
      <c r="A2787" s="4">
        <v>50</v>
      </c>
      <c r="B2787" s="4">
        <v>50027</v>
      </c>
      <c r="C2787" s="6" t="s">
        <v>2300</v>
      </c>
      <c r="D2787" s="6" t="s">
        <v>1681</v>
      </c>
      <c r="E2787" t="s">
        <v>4358</v>
      </c>
      <c r="F2787" s="6">
        <v>972429356.76452005</v>
      </c>
      <c r="G2787">
        <f t="shared" si="101"/>
        <v>50027</v>
      </c>
      <c r="H2787">
        <f t="shared" si="102"/>
        <v>50007</v>
      </c>
      <c r="J2787" s="4"/>
    </row>
    <row r="2788" spans="1:10" x14ac:dyDescent="0.3">
      <c r="A2788" s="4">
        <v>51</v>
      </c>
      <c r="B2788" s="4">
        <v>51001</v>
      </c>
      <c r="C2788" s="6" t="s">
        <v>2301</v>
      </c>
      <c r="D2788" s="6" t="s">
        <v>1682</v>
      </c>
      <c r="E2788" t="s">
        <v>4359</v>
      </c>
      <c r="F2788" s="6">
        <v>447415994.373748</v>
      </c>
      <c r="G2788">
        <f t="shared" si="101"/>
        <v>51001</v>
      </c>
      <c r="H2788">
        <f t="shared" si="102"/>
        <v>51003</v>
      </c>
      <c r="J2788" s="4"/>
    </row>
    <row r="2789" spans="1:10" x14ac:dyDescent="0.3">
      <c r="A2789" s="4">
        <v>51</v>
      </c>
      <c r="B2789" s="4">
        <v>51003</v>
      </c>
      <c r="C2789" s="6" t="s">
        <v>2301</v>
      </c>
      <c r="D2789" s="6" t="s">
        <v>1683</v>
      </c>
      <c r="E2789" t="s">
        <v>4359</v>
      </c>
      <c r="F2789" s="6">
        <v>1406418310.31602</v>
      </c>
      <c r="G2789">
        <f t="shared" si="101"/>
        <v>51003</v>
      </c>
      <c r="H2789">
        <f t="shared" si="102"/>
        <v>51003</v>
      </c>
      <c r="J2789" s="4"/>
    </row>
    <row r="2790" spans="1:10" x14ac:dyDescent="0.3">
      <c r="A2790" s="4">
        <v>51</v>
      </c>
      <c r="B2790" s="4">
        <v>51005</v>
      </c>
      <c r="C2790" s="6" t="s">
        <v>2301</v>
      </c>
      <c r="D2790" s="6" t="s">
        <v>1184</v>
      </c>
      <c r="E2790" t="s">
        <v>4360</v>
      </c>
      <c r="F2790" s="6">
        <v>268454762.25290602</v>
      </c>
      <c r="G2790">
        <f t="shared" si="101"/>
        <v>51005</v>
      </c>
      <c r="H2790">
        <f t="shared" si="102"/>
        <v>51165</v>
      </c>
      <c r="J2790" s="4"/>
    </row>
    <row r="2791" spans="1:10" x14ac:dyDescent="0.3">
      <c r="A2791" s="4">
        <v>51</v>
      </c>
      <c r="B2791" s="4">
        <v>51007</v>
      </c>
      <c r="C2791" s="6" t="s">
        <v>2301</v>
      </c>
      <c r="D2791" s="6" t="s">
        <v>1684</v>
      </c>
      <c r="E2791" t="s">
        <v>4360</v>
      </c>
      <c r="F2791" s="6">
        <v>182274780.93741</v>
      </c>
      <c r="G2791">
        <f t="shared" si="101"/>
        <v>51007</v>
      </c>
      <c r="H2791">
        <f t="shared" si="102"/>
        <v>51165</v>
      </c>
      <c r="J2791" s="4"/>
    </row>
    <row r="2792" spans="1:10" x14ac:dyDescent="0.3">
      <c r="A2792" s="4">
        <v>51</v>
      </c>
      <c r="B2792" s="4">
        <v>51009</v>
      </c>
      <c r="C2792" s="6" t="s">
        <v>2301</v>
      </c>
      <c r="D2792" s="6" t="s">
        <v>1685</v>
      </c>
      <c r="E2792" t="s">
        <v>4360</v>
      </c>
      <c r="F2792" s="6">
        <v>376335071.83930701</v>
      </c>
      <c r="G2792">
        <f t="shared" si="101"/>
        <v>51009</v>
      </c>
      <c r="H2792">
        <f t="shared" si="102"/>
        <v>51165</v>
      </c>
      <c r="J2792" s="4"/>
    </row>
    <row r="2793" spans="1:10" x14ac:dyDescent="0.3">
      <c r="A2793" s="4">
        <v>51</v>
      </c>
      <c r="B2793" s="4">
        <v>51011</v>
      </c>
      <c r="C2793" s="6" t="s">
        <v>2301</v>
      </c>
      <c r="D2793" s="6" t="s">
        <v>1686</v>
      </c>
      <c r="E2793" t="s">
        <v>4360</v>
      </c>
      <c r="F2793" s="6">
        <v>174148357.188306</v>
      </c>
      <c r="G2793">
        <f t="shared" si="101"/>
        <v>51011</v>
      </c>
      <c r="H2793">
        <f t="shared" si="102"/>
        <v>51165</v>
      </c>
      <c r="J2793" s="4"/>
    </row>
    <row r="2794" spans="1:10" x14ac:dyDescent="0.3">
      <c r="A2794" s="4">
        <v>51</v>
      </c>
      <c r="B2794" s="4">
        <v>51013</v>
      </c>
      <c r="C2794" s="6" t="s">
        <v>2301</v>
      </c>
      <c r="D2794" s="6" t="s">
        <v>1687</v>
      </c>
      <c r="E2794" t="s">
        <v>4511</v>
      </c>
      <c r="F2794" s="6">
        <v>1595914998.95906</v>
      </c>
      <c r="G2794">
        <f t="shared" si="101"/>
        <v>51013</v>
      </c>
      <c r="H2794">
        <f t="shared" si="102"/>
        <v>51059</v>
      </c>
      <c r="J2794" s="4"/>
    </row>
    <row r="2795" spans="1:10" x14ac:dyDescent="0.3">
      <c r="A2795" s="4">
        <v>51</v>
      </c>
      <c r="B2795" s="4">
        <v>51015</v>
      </c>
      <c r="C2795" s="6" t="s">
        <v>2301</v>
      </c>
      <c r="D2795" s="6" t="s">
        <v>1688</v>
      </c>
      <c r="E2795" t="s">
        <v>4359</v>
      </c>
      <c r="F2795" s="6">
        <v>1305357273.0652101</v>
      </c>
      <c r="G2795">
        <f t="shared" si="101"/>
        <v>51015</v>
      </c>
      <c r="H2795">
        <f t="shared" si="102"/>
        <v>51003</v>
      </c>
      <c r="J2795" s="4"/>
    </row>
    <row r="2796" spans="1:10" x14ac:dyDescent="0.3">
      <c r="A2796" s="4">
        <v>51</v>
      </c>
      <c r="B2796" s="4">
        <v>51017</v>
      </c>
      <c r="C2796" s="6" t="s">
        <v>2301</v>
      </c>
      <c r="D2796" s="6" t="s">
        <v>669</v>
      </c>
      <c r="E2796" t="s">
        <v>4360</v>
      </c>
      <c r="F2796" s="6">
        <v>48528637.468730003</v>
      </c>
      <c r="G2796">
        <f t="shared" si="101"/>
        <v>51017</v>
      </c>
      <c r="H2796">
        <f t="shared" si="102"/>
        <v>51165</v>
      </c>
      <c r="J2796" s="4"/>
    </row>
    <row r="2797" spans="1:10" x14ac:dyDescent="0.3">
      <c r="A2797" s="4">
        <v>51</v>
      </c>
      <c r="B2797" s="4">
        <v>51019</v>
      </c>
      <c r="C2797" s="6" t="s">
        <v>2301</v>
      </c>
      <c r="D2797" s="6" t="s">
        <v>1373</v>
      </c>
      <c r="E2797" t="s">
        <v>4359</v>
      </c>
      <c r="F2797" s="6">
        <v>680252245.00161505</v>
      </c>
      <c r="G2797">
        <f t="shared" si="101"/>
        <v>51019</v>
      </c>
      <c r="H2797">
        <f t="shared" si="102"/>
        <v>51003</v>
      </c>
      <c r="J2797" s="4"/>
    </row>
    <row r="2798" spans="1:10" x14ac:dyDescent="0.3">
      <c r="A2798" s="4">
        <v>51</v>
      </c>
      <c r="B2798" s="4">
        <v>51021</v>
      </c>
      <c r="C2798" s="6" t="s">
        <v>2301</v>
      </c>
      <c r="D2798" s="6" t="s">
        <v>1689</v>
      </c>
      <c r="E2798" t="s">
        <v>4359</v>
      </c>
      <c r="F2798" s="6">
        <v>281774280.34356803</v>
      </c>
      <c r="G2798">
        <f t="shared" si="101"/>
        <v>51021</v>
      </c>
      <c r="H2798">
        <f t="shared" si="102"/>
        <v>51003</v>
      </c>
      <c r="J2798" s="4"/>
    </row>
    <row r="2799" spans="1:10" x14ac:dyDescent="0.3">
      <c r="A2799" s="4">
        <v>51</v>
      </c>
      <c r="B2799" s="4">
        <v>51023</v>
      </c>
      <c r="C2799" s="6" t="s">
        <v>2301</v>
      </c>
      <c r="D2799" s="6" t="s">
        <v>1690</v>
      </c>
      <c r="E2799" t="s">
        <v>4359</v>
      </c>
      <c r="F2799" s="6">
        <v>743341635.469172</v>
      </c>
      <c r="G2799">
        <f t="shared" si="101"/>
        <v>51023</v>
      </c>
      <c r="H2799">
        <f t="shared" si="102"/>
        <v>51003</v>
      </c>
      <c r="J2799" s="4"/>
    </row>
    <row r="2800" spans="1:10" x14ac:dyDescent="0.3">
      <c r="A2800" s="4">
        <v>51</v>
      </c>
      <c r="B2800" s="4">
        <v>51025</v>
      </c>
      <c r="C2800" s="6" t="s">
        <v>2301</v>
      </c>
      <c r="D2800" s="6" t="s">
        <v>1191</v>
      </c>
      <c r="E2800" t="s">
        <v>4360</v>
      </c>
      <c r="F2800" s="6">
        <v>368271445.37803501</v>
      </c>
      <c r="G2800">
        <f t="shared" si="101"/>
        <v>51025</v>
      </c>
      <c r="H2800">
        <f t="shared" si="102"/>
        <v>51165</v>
      </c>
      <c r="J2800" s="4"/>
    </row>
    <row r="2801" spans="1:10" x14ac:dyDescent="0.3">
      <c r="A2801" s="4">
        <v>51</v>
      </c>
      <c r="B2801" s="4">
        <v>51027</v>
      </c>
      <c r="C2801" s="6" t="s">
        <v>2301</v>
      </c>
      <c r="D2801" s="6" t="s">
        <v>561</v>
      </c>
      <c r="E2801" t="s">
        <v>4359</v>
      </c>
      <c r="F2801" s="6">
        <v>200720052.90163699</v>
      </c>
      <c r="G2801">
        <f t="shared" si="101"/>
        <v>51027</v>
      </c>
      <c r="H2801">
        <f t="shared" si="102"/>
        <v>51003</v>
      </c>
      <c r="J2801" s="4"/>
    </row>
    <row r="2802" spans="1:10" x14ac:dyDescent="0.3">
      <c r="A2802" s="4">
        <v>51</v>
      </c>
      <c r="B2802" s="4">
        <v>51029</v>
      </c>
      <c r="C2802" s="6" t="s">
        <v>2301</v>
      </c>
      <c r="D2802" s="6" t="s">
        <v>1691</v>
      </c>
      <c r="E2802" t="s">
        <v>4360</v>
      </c>
      <c r="F2802" s="6">
        <v>153731240.970094</v>
      </c>
      <c r="G2802">
        <f t="shared" si="101"/>
        <v>51029</v>
      </c>
      <c r="H2802">
        <f t="shared" si="102"/>
        <v>51165</v>
      </c>
      <c r="J2802" s="4"/>
    </row>
    <row r="2803" spans="1:10" x14ac:dyDescent="0.3">
      <c r="A2803" s="4">
        <v>51</v>
      </c>
      <c r="B2803" s="4">
        <v>51031</v>
      </c>
      <c r="C2803" s="6" t="s">
        <v>2301</v>
      </c>
      <c r="D2803" s="6" t="s">
        <v>679</v>
      </c>
      <c r="E2803" t="s">
        <v>4360</v>
      </c>
      <c r="F2803" s="6">
        <v>612088543.91644394</v>
      </c>
      <c r="G2803">
        <f t="shared" si="101"/>
        <v>51031</v>
      </c>
      <c r="H2803">
        <f t="shared" si="102"/>
        <v>51165</v>
      </c>
      <c r="J2803" s="4"/>
    </row>
    <row r="2804" spans="1:10" x14ac:dyDescent="0.3">
      <c r="A2804" s="4">
        <v>51</v>
      </c>
      <c r="B2804" s="4">
        <v>51033</v>
      </c>
      <c r="C2804" s="6" t="s">
        <v>2301</v>
      </c>
      <c r="D2804" s="6" t="s">
        <v>800</v>
      </c>
      <c r="E2804" t="s">
        <v>4359</v>
      </c>
      <c r="F2804" s="6">
        <v>1019539408.80079</v>
      </c>
      <c r="G2804">
        <f t="shared" si="101"/>
        <v>51033</v>
      </c>
      <c r="H2804">
        <f t="shared" si="102"/>
        <v>51003</v>
      </c>
      <c r="J2804" s="4"/>
    </row>
    <row r="2805" spans="1:10" x14ac:dyDescent="0.3">
      <c r="A2805" s="4">
        <v>51</v>
      </c>
      <c r="B2805" s="4">
        <v>51035</v>
      </c>
      <c r="C2805" s="6" t="s">
        <v>2301</v>
      </c>
      <c r="D2805" s="6" t="s">
        <v>95</v>
      </c>
      <c r="E2805" t="s">
        <v>4360</v>
      </c>
      <c r="F2805" s="6">
        <v>589447717.85266697</v>
      </c>
      <c r="G2805">
        <f t="shared" si="101"/>
        <v>51035</v>
      </c>
      <c r="H2805">
        <f t="shared" si="102"/>
        <v>51165</v>
      </c>
      <c r="J2805" s="4"/>
    </row>
    <row r="2806" spans="1:10" x14ac:dyDescent="0.3">
      <c r="A2806" s="4">
        <v>51</v>
      </c>
      <c r="B2806" s="4">
        <v>51036</v>
      </c>
      <c r="C2806" s="6" t="s">
        <v>2301</v>
      </c>
      <c r="D2806" s="6" t="s">
        <v>1692</v>
      </c>
      <c r="E2806" t="s">
        <v>4512</v>
      </c>
      <c r="F2806" s="6">
        <v>63064433.188462801</v>
      </c>
      <c r="G2806">
        <f t="shared" si="101"/>
        <v>51036</v>
      </c>
      <c r="H2806">
        <f t="shared" si="102"/>
        <v>51036</v>
      </c>
      <c r="J2806" s="4"/>
    </row>
    <row r="2807" spans="1:10" x14ac:dyDescent="0.3">
      <c r="A2807" s="4">
        <v>51</v>
      </c>
      <c r="B2807" s="4">
        <v>51037</v>
      </c>
      <c r="C2807" s="6" t="s">
        <v>2301</v>
      </c>
      <c r="D2807" s="6" t="s">
        <v>275</v>
      </c>
      <c r="E2807" t="s">
        <v>4360</v>
      </c>
      <c r="F2807" s="6">
        <v>133574201.687509</v>
      </c>
      <c r="G2807">
        <f t="shared" si="101"/>
        <v>51037</v>
      </c>
      <c r="H2807">
        <f t="shared" si="102"/>
        <v>51165</v>
      </c>
      <c r="J2807" s="4"/>
    </row>
    <row r="2808" spans="1:10" x14ac:dyDescent="0.3">
      <c r="A2808" s="4">
        <v>51</v>
      </c>
      <c r="B2808" s="4">
        <v>51041</v>
      </c>
      <c r="C2808" s="6" t="s">
        <v>2301</v>
      </c>
      <c r="D2808" s="6" t="s">
        <v>1413</v>
      </c>
      <c r="E2808" t="s">
        <v>4513</v>
      </c>
      <c r="F2808" s="6">
        <v>3238062729.4112601</v>
      </c>
      <c r="G2808">
        <f t="shared" si="101"/>
        <v>51041</v>
      </c>
      <c r="H2808">
        <f t="shared" si="102"/>
        <v>51087</v>
      </c>
      <c r="J2808" s="4"/>
    </row>
    <row r="2809" spans="1:10" x14ac:dyDescent="0.3">
      <c r="A2809" s="4">
        <v>51</v>
      </c>
      <c r="B2809" s="4">
        <v>51043</v>
      </c>
      <c r="C2809" s="6" t="s">
        <v>2301</v>
      </c>
      <c r="D2809" s="6" t="s">
        <v>19</v>
      </c>
      <c r="E2809" t="s">
        <v>4359</v>
      </c>
      <c r="F2809" s="6">
        <v>291233982.26862901</v>
      </c>
      <c r="G2809">
        <f t="shared" si="101"/>
        <v>51043</v>
      </c>
      <c r="H2809">
        <f t="shared" si="102"/>
        <v>51003</v>
      </c>
      <c r="J2809" s="4"/>
    </row>
    <row r="2810" spans="1:10" x14ac:dyDescent="0.3">
      <c r="A2810" s="4">
        <v>51</v>
      </c>
      <c r="B2810" s="4">
        <v>51045</v>
      </c>
      <c r="C2810" s="6" t="s">
        <v>2301</v>
      </c>
      <c r="D2810" s="6" t="s">
        <v>1322</v>
      </c>
      <c r="E2810" t="s">
        <v>4360</v>
      </c>
      <c r="F2810" s="6">
        <v>36163238.282605402</v>
      </c>
      <c r="G2810">
        <f t="shared" si="101"/>
        <v>51045</v>
      </c>
      <c r="H2810">
        <f t="shared" si="102"/>
        <v>51165</v>
      </c>
      <c r="J2810" s="4"/>
    </row>
    <row r="2811" spans="1:10" x14ac:dyDescent="0.3">
      <c r="A2811" s="4">
        <v>51</v>
      </c>
      <c r="B2811" s="4">
        <v>51047</v>
      </c>
      <c r="C2811" s="6" t="s">
        <v>2301</v>
      </c>
      <c r="D2811" s="6" t="s">
        <v>1693</v>
      </c>
      <c r="E2811" t="s">
        <v>4359</v>
      </c>
      <c r="F2811" s="6">
        <v>562833571.34146297</v>
      </c>
      <c r="G2811">
        <f t="shared" si="101"/>
        <v>51047</v>
      </c>
      <c r="H2811">
        <f t="shared" si="102"/>
        <v>51003</v>
      </c>
      <c r="J2811" s="4"/>
    </row>
    <row r="2812" spans="1:10" x14ac:dyDescent="0.3">
      <c r="A2812" s="4">
        <v>51</v>
      </c>
      <c r="B2812" s="4">
        <v>51049</v>
      </c>
      <c r="C2812" s="6" t="s">
        <v>2301</v>
      </c>
      <c r="D2812" s="6" t="s">
        <v>468</v>
      </c>
      <c r="E2812" t="s">
        <v>4360</v>
      </c>
      <c r="F2812" s="6">
        <v>77132156.134079605</v>
      </c>
      <c r="G2812">
        <f t="shared" si="101"/>
        <v>51049</v>
      </c>
      <c r="H2812">
        <f t="shared" si="102"/>
        <v>51165</v>
      </c>
      <c r="J2812" s="4"/>
    </row>
    <row r="2813" spans="1:10" x14ac:dyDescent="0.3">
      <c r="A2813" s="4">
        <v>51</v>
      </c>
      <c r="B2813" s="4">
        <v>51051</v>
      </c>
      <c r="C2813" s="6" t="s">
        <v>2301</v>
      </c>
      <c r="D2813" s="6" t="s">
        <v>1694</v>
      </c>
      <c r="E2813" t="s">
        <v>4359</v>
      </c>
      <c r="F2813" s="6">
        <v>108684771.889504</v>
      </c>
      <c r="G2813">
        <f t="shared" si="101"/>
        <v>51051</v>
      </c>
      <c r="H2813">
        <f t="shared" si="102"/>
        <v>51003</v>
      </c>
      <c r="J2813" s="4"/>
    </row>
    <row r="2814" spans="1:10" x14ac:dyDescent="0.3">
      <c r="A2814" s="4">
        <v>51</v>
      </c>
      <c r="B2814" s="4">
        <v>51053</v>
      </c>
      <c r="C2814" s="6" t="s">
        <v>2301</v>
      </c>
      <c r="D2814" s="6" t="s">
        <v>1695</v>
      </c>
      <c r="E2814" t="s">
        <v>4360</v>
      </c>
      <c r="F2814" s="6">
        <v>509339162.48909098</v>
      </c>
      <c r="G2814">
        <f t="shared" si="101"/>
        <v>51053</v>
      </c>
      <c r="H2814">
        <f t="shared" si="102"/>
        <v>51165</v>
      </c>
      <c r="J2814" s="4"/>
    </row>
    <row r="2815" spans="1:10" x14ac:dyDescent="0.3">
      <c r="A2815" s="4">
        <v>51</v>
      </c>
      <c r="B2815" s="4">
        <v>51057</v>
      </c>
      <c r="C2815" s="6" t="s">
        <v>2301</v>
      </c>
      <c r="D2815" s="6" t="s">
        <v>817</v>
      </c>
      <c r="E2815" t="s">
        <v>4360</v>
      </c>
      <c r="F2815" s="6">
        <v>155154960.46458799</v>
      </c>
      <c r="G2815">
        <f t="shared" si="101"/>
        <v>51057</v>
      </c>
      <c r="H2815">
        <f t="shared" si="102"/>
        <v>51165</v>
      </c>
      <c r="J2815" s="4"/>
    </row>
    <row r="2816" spans="1:10" x14ac:dyDescent="0.3">
      <c r="A2816" s="4">
        <v>51</v>
      </c>
      <c r="B2816" s="4">
        <v>51059</v>
      </c>
      <c r="C2816" s="6" t="s">
        <v>2301</v>
      </c>
      <c r="D2816" s="6" t="s">
        <v>1696</v>
      </c>
      <c r="E2816" t="s">
        <v>4511</v>
      </c>
      <c r="F2816" s="6">
        <v>10018755445.053801</v>
      </c>
      <c r="G2816">
        <f t="shared" si="101"/>
        <v>51059</v>
      </c>
      <c r="H2816">
        <f t="shared" si="102"/>
        <v>51059</v>
      </c>
      <c r="J2816" s="4"/>
    </row>
    <row r="2817" spans="1:10" x14ac:dyDescent="0.3">
      <c r="A2817" s="4">
        <v>51</v>
      </c>
      <c r="B2817" s="4">
        <v>51061</v>
      </c>
      <c r="C2817" s="6" t="s">
        <v>2301</v>
      </c>
      <c r="D2817" s="6" t="s">
        <v>1697</v>
      </c>
      <c r="E2817" t="s">
        <v>4514</v>
      </c>
      <c r="F2817" s="6">
        <v>1359029740.87275</v>
      </c>
      <c r="G2817">
        <f t="shared" si="101"/>
        <v>51061</v>
      </c>
      <c r="H2817">
        <f t="shared" si="102"/>
        <v>51177</v>
      </c>
      <c r="J2817" s="4"/>
    </row>
    <row r="2818" spans="1:10" x14ac:dyDescent="0.3">
      <c r="A2818" s="4">
        <v>51</v>
      </c>
      <c r="B2818" s="4">
        <v>51063</v>
      </c>
      <c r="C2818" s="6" t="s">
        <v>2301</v>
      </c>
      <c r="D2818" s="6" t="s">
        <v>359</v>
      </c>
      <c r="E2818" t="s">
        <v>4360</v>
      </c>
      <c r="F2818" s="6">
        <v>125265670.50127301</v>
      </c>
      <c r="G2818">
        <f t="shared" ref="G2818:G2881" si="103">B2818</f>
        <v>51063</v>
      </c>
      <c r="H2818">
        <f t="shared" si="102"/>
        <v>51165</v>
      </c>
      <c r="J2818" s="4"/>
    </row>
    <row r="2819" spans="1:10" x14ac:dyDescent="0.3">
      <c r="A2819" s="4">
        <v>51</v>
      </c>
      <c r="B2819" s="4">
        <v>51065</v>
      </c>
      <c r="C2819" s="6" t="s">
        <v>2301</v>
      </c>
      <c r="D2819" s="6" t="s">
        <v>1698</v>
      </c>
      <c r="E2819" t="s">
        <v>4359</v>
      </c>
      <c r="F2819" s="6">
        <v>179336560.82653299</v>
      </c>
      <c r="G2819">
        <f t="shared" si="103"/>
        <v>51065</v>
      </c>
      <c r="H2819">
        <f t="shared" ref="H2819:H2882" si="104">VLOOKUP(E2819,$M$1:$O$412,3,FALSE)</f>
        <v>51003</v>
      </c>
      <c r="J2819" s="4"/>
    </row>
    <row r="2820" spans="1:10" x14ac:dyDescent="0.3">
      <c r="A2820" s="4">
        <v>51</v>
      </c>
      <c r="B2820" s="4">
        <v>51067</v>
      </c>
      <c r="C2820" s="6" t="s">
        <v>2301</v>
      </c>
      <c r="D2820" s="6" t="s">
        <v>36</v>
      </c>
      <c r="E2820" t="s">
        <v>4360</v>
      </c>
      <c r="F2820" s="6">
        <v>569259488.14837396</v>
      </c>
      <c r="G2820">
        <f t="shared" si="103"/>
        <v>51067</v>
      </c>
      <c r="H2820">
        <f t="shared" si="104"/>
        <v>51165</v>
      </c>
      <c r="J2820" s="4"/>
    </row>
    <row r="2821" spans="1:10" x14ac:dyDescent="0.3">
      <c r="A2821" s="4">
        <v>51</v>
      </c>
      <c r="B2821" s="4">
        <v>51069</v>
      </c>
      <c r="C2821" s="6" t="s">
        <v>2301</v>
      </c>
      <c r="D2821" s="6" t="s">
        <v>804</v>
      </c>
      <c r="E2821" t="s">
        <v>4359</v>
      </c>
      <c r="F2821" s="6">
        <v>1202071519.0887699</v>
      </c>
      <c r="G2821">
        <f t="shared" si="103"/>
        <v>51069</v>
      </c>
      <c r="H2821">
        <f t="shared" si="104"/>
        <v>51003</v>
      </c>
      <c r="J2821" s="4"/>
    </row>
    <row r="2822" spans="1:10" x14ac:dyDescent="0.3">
      <c r="A2822" s="4">
        <v>51</v>
      </c>
      <c r="B2822" s="4">
        <v>51071</v>
      </c>
      <c r="C2822" s="6" t="s">
        <v>2301</v>
      </c>
      <c r="D2822" s="6" t="s">
        <v>1479</v>
      </c>
      <c r="E2822" t="s">
        <v>4359</v>
      </c>
      <c r="F2822" s="6">
        <v>203358594.404594</v>
      </c>
      <c r="G2822">
        <f t="shared" si="103"/>
        <v>51071</v>
      </c>
      <c r="H2822">
        <f t="shared" si="104"/>
        <v>51003</v>
      </c>
      <c r="J2822" s="4"/>
    </row>
    <row r="2823" spans="1:10" x14ac:dyDescent="0.3">
      <c r="A2823" s="4">
        <v>51</v>
      </c>
      <c r="B2823" s="4">
        <v>51073</v>
      </c>
      <c r="C2823" s="6" t="s">
        <v>2301</v>
      </c>
      <c r="D2823" s="6" t="s">
        <v>1121</v>
      </c>
      <c r="E2823" t="s">
        <v>4359</v>
      </c>
      <c r="F2823" s="6">
        <v>375029162.96966499</v>
      </c>
      <c r="G2823">
        <f t="shared" si="103"/>
        <v>51073</v>
      </c>
      <c r="H2823">
        <f t="shared" si="104"/>
        <v>51003</v>
      </c>
      <c r="J2823" s="4"/>
    </row>
    <row r="2824" spans="1:10" x14ac:dyDescent="0.3">
      <c r="A2824" s="4">
        <v>51</v>
      </c>
      <c r="B2824" s="4">
        <v>51075</v>
      </c>
      <c r="C2824" s="6" t="s">
        <v>2301</v>
      </c>
      <c r="D2824" s="6" t="s">
        <v>1699</v>
      </c>
      <c r="E2824" t="s">
        <v>4359</v>
      </c>
      <c r="F2824" s="6">
        <v>670408343.23383498</v>
      </c>
      <c r="G2824">
        <f t="shared" si="103"/>
        <v>51075</v>
      </c>
      <c r="H2824">
        <f t="shared" si="104"/>
        <v>51003</v>
      </c>
      <c r="J2824" s="4"/>
    </row>
    <row r="2825" spans="1:10" x14ac:dyDescent="0.3">
      <c r="A2825" s="4">
        <v>51</v>
      </c>
      <c r="B2825" s="4">
        <v>51077</v>
      </c>
      <c r="C2825" s="6" t="s">
        <v>2301</v>
      </c>
      <c r="D2825" s="6" t="s">
        <v>689</v>
      </c>
      <c r="E2825" t="s">
        <v>4360</v>
      </c>
      <c r="F2825" s="6">
        <v>116248384.93581501</v>
      </c>
      <c r="G2825">
        <f t="shared" si="103"/>
        <v>51077</v>
      </c>
      <c r="H2825">
        <f t="shared" si="104"/>
        <v>51165</v>
      </c>
      <c r="J2825" s="4"/>
    </row>
    <row r="2826" spans="1:10" x14ac:dyDescent="0.3">
      <c r="A2826" s="4">
        <v>51</v>
      </c>
      <c r="B2826" s="4">
        <v>51079</v>
      </c>
      <c r="C2826" s="6" t="s">
        <v>2301</v>
      </c>
      <c r="D2826" s="6" t="s">
        <v>38</v>
      </c>
      <c r="E2826" t="s">
        <v>4359</v>
      </c>
      <c r="F2826" s="6">
        <v>169161581.95530501</v>
      </c>
      <c r="G2826">
        <f t="shared" si="103"/>
        <v>51079</v>
      </c>
      <c r="H2826">
        <f t="shared" si="104"/>
        <v>51003</v>
      </c>
      <c r="J2826" s="4"/>
    </row>
    <row r="2827" spans="1:10" x14ac:dyDescent="0.3">
      <c r="A2827" s="4">
        <v>51</v>
      </c>
      <c r="B2827" s="4">
        <v>51081</v>
      </c>
      <c r="C2827" s="6" t="s">
        <v>2301</v>
      </c>
      <c r="D2827" s="6" t="s">
        <v>1700</v>
      </c>
      <c r="E2827" t="s">
        <v>4359</v>
      </c>
      <c r="F2827" s="6">
        <v>324359815.12743503</v>
      </c>
      <c r="G2827">
        <f t="shared" si="103"/>
        <v>51081</v>
      </c>
      <c r="H2827">
        <f t="shared" si="104"/>
        <v>51003</v>
      </c>
      <c r="J2827" s="4"/>
    </row>
    <row r="2828" spans="1:10" x14ac:dyDescent="0.3">
      <c r="A2828" s="4">
        <v>51</v>
      </c>
      <c r="B2828" s="4">
        <v>51083</v>
      </c>
      <c r="C2828" s="6" t="s">
        <v>2301</v>
      </c>
      <c r="D2828" s="6" t="s">
        <v>1211</v>
      </c>
      <c r="E2828" t="s">
        <v>4360</v>
      </c>
      <c r="F2828" s="6">
        <v>375417753.29121798</v>
      </c>
      <c r="G2828">
        <f t="shared" si="103"/>
        <v>51083</v>
      </c>
      <c r="H2828">
        <f t="shared" si="104"/>
        <v>51165</v>
      </c>
      <c r="J2828" s="4"/>
    </row>
    <row r="2829" spans="1:10" x14ac:dyDescent="0.3">
      <c r="A2829" s="4">
        <v>51</v>
      </c>
      <c r="B2829" s="4">
        <v>51085</v>
      </c>
      <c r="C2829" s="6" t="s">
        <v>2301</v>
      </c>
      <c r="D2829" s="6" t="s">
        <v>1701</v>
      </c>
      <c r="E2829" t="s">
        <v>4515</v>
      </c>
      <c r="F2829" s="6">
        <v>1766495249.2991099</v>
      </c>
      <c r="G2829">
        <f t="shared" si="103"/>
        <v>51085</v>
      </c>
      <c r="H2829">
        <f t="shared" si="104"/>
        <v>51710</v>
      </c>
      <c r="J2829" s="4"/>
    </row>
    <row r="2830" spans="1:10" x14ac:dyDescent="0.3">
      <c r="A2830" s="4">
        <v>51</v>
      </c>
      <c r="B2830" s="4">
        <v>51087</v>
      </c>
      <c r="C2830" s="6" t="s">
        <v>2301</v>
      </c>
      <c r="D2830" s="6" t="s">
        <v>1702</v>
      </c>
      <c r="E2830" t="s">
        <v>4513</v>
      </c>
      <c r="F2830" s="6">
        <v>3287863021.7371202</v>
      </c>
      <c r="G2830">
        <f t="shared" si="103"/>
        <v>51087</v>
      </c>
      <c r="H2830">
        <f t="shared" si="104"/>
        <v>51087</v>
      </c>
      <c r="J2830" s="4"/>
    </row>
    <row r="2831" spans="1:10" x14ac:dyDescent="0.3">
      <c r="A2831" s="4">
        <v>51</v>
      </c>
      <c r="B2831" s="4">
        <v>51089</v>
      </c>
      <c r="C2831" s="6" t="s">
        <v>2301</v>
      </c>
      <c r="D2831" s="6" t="s">
        <v>40</v>
      </c>
      <c r="E2831" t="s">
        <v>4360</v>
      </c>
      <c r="F2831" s="6">
        <v>535089527.899602</v>
      </c>
      <c r="G2831">
        <f t="shared" si="103"/>
        <v>51089</v>
      </c>
      <c r="H2831">
        <f t="shared" si="104"/>
        <v>51165</v>
      </c>
      <c r="J2831" s="4"/>
    </row>
    <row r="2832" spans="1:10" x14ac:dyDescent="0.3">
      <c r="A2832" s="4">
        <v>51</v>
      </c>
      <c r="B2832" s="4">
        <v>51091</v>
      </c>
      <c r="C2832" s="6" t="s">
        <v>2301</v>
      </c>
      <c r="D2832" s="6" t="s">
        <v>1292</v>
      </c>
      <c r="E2832" t="s">
        <v>4360</v>
      </c>
      <c r="F2832" s="6">
        <v>26645520.890748601</v>
      </c>
      <c r="G2832">
        <f t="shared" si="103"/>
        <v>51091</v>
      </c>
      <c r="H2832">
        <f t="shared" si="104"/>
        <v>51165</v>
      </c>
      <c r="J2832" s="4"/>
    </row>
    <row r="2833" spans="1:10" x14ac:dyDescent="0.3">
      <c r="A2833" s="4">
        <v>51</v>
      </c>
      <c r="B2833" s="4">
        <v>51093</v>
      </c>
      <c r="C2833" s="6" t="s">
        <v>2301</v>
      </c>
      <c r="D2833" s="6" t="s">
        <v>1703</v>
      </c>
      <c r="E2833" t="s">
        <v>4359</v>
      </c>
      <c r="F2833" s="6">
        <v>443371969.34860301</v>
      </c>
      <c r="G2833">
        <f t="shared" si="103"/>
        <v>51093</v>
      </c>
      <c r="H2833">
        <f t="shared" si="104"/>
        <v>51003</v>
      </c>
      <c r="J2833" s="4"/>
    </row>
    <row r="2834" spans="1:10" x14ac:dyDescent="0.3">
      <c r="A2834" s="4">
        <v>51</v>
      </c>
      <c r="B2834" s="4">
        <v>51095</v>
      </c>
      <c r="C2834" s="6" t="s">
        <v>2301</v>
      </c>
      <c r="D2834" s="6" t="s">
        <v>1704</v>
      </c>
      <c r="E2834" t="s">
        <v>4513</v>
      </c>
      <c r="F2834" s="6">
        <v>708658428.143718</v>
      </c>
      <c r="G2834">
        <f t="shared" si="103"/>
        <v>51095</v>
      </c>
      <c r="H2834">
        <f t="shared" si="104"/>
        <v>51087</v>
      </c>
      <c r="J2834" s="4"/>
    </row>
    <row r="2835" spans="1:10" x14ac:dyDescent="0.3">
      <c r="A2835" s="4">
        <v>51</v>
      </c>
      <c r="B2835" s="4">
        <v>51097</v>
      </c>
      <c r="C2835" s="6" t="s">
        <v>2301</v>
      </c>
      <c r="D2835" s="6" t="s">
        <v>1705</v>
      </c>
      <c r="E2835" t="s">
        <v>4360</v>
      </c>
      <c r="F2835" s="6">
        <v>106916236.06249499</v>
      </c>
      <c r="G2835">
        <f t="shared" si="103"/>
        <v>51097</v>
      </c>
      <c r="H2835">
        <f t="shared" si="104"/>
        <v>51165</v>
      </c>
      <c r="J2835" s="4"/>
    </row>
    <row r="2836" spans="1:10" x14ac:dyDescent="0.3">
      <c r="A2836" s="4">
        <v>51</v>
      </c>
      <c r="B2836" s="4">
        <v>51099</v>
      </c>
      <c r="C2836" s="6" t="s">
        <v>2301</v>
      </c>
      <c r="D2836" s="6" t="s">
        <v>1706</v>
      </c>
      <c r="E2836" t="s">
        <v>4359</v>
      </c>
      <c r="F2836" s="6">
        <v>327572452.25391001</v>
      </c>
      <c r="G2836">
        <f t="shared" si="103"/>
        <v>51099</v>
      </c>
      <c r="H2836">
        <f t="shared" si="104"/>
        <v>51003</v>
      </c>
      <c r="J2836" s="4"/>
    </row>
    <row r="2837" spans="1:10" x14ac:dyDescent="0.3">
      <c r="A2837" s="4">
        <v>51</v>
      </c>
      <c r="B2837" s="4">
        <v>51101</v>
      </c>
      <c r="C2837" s="6" t="s">
        <v>2301</v>
      </c>
      <c r="D2837" s="6" t="s">
        <v>1707</v>
      </c>
      <c r="E2837" t="s">
        <v>4359</v>
      </c>
      <c r="F2837" s="6">
        <v>147130134.20350799</v>
      </c>
      <c r="G2837">
        <f t="shared" si="103"/>
        <v>51101</v>
      </c>
      <c r="H2837">
        <f t="shared" si="104"/>
        <v>51003</v>
      </c>
      <c r="J2837" s="4"/>
    </row>
    <row r="2838" spans="1:10" x14ac:dyDescent="0.3">
      <c r="A2838" s="4">
        <v>51</v>
      </c>
      <c r="B2838" s="4">
        <v>51103</v>
      </c>
      <c r="C2838" s="6" t="s">
        <v>2301</v>
      </c>
      <c r="D2838" s="6" t="s">
        <v>1084</v>
      </c>
      <c r="E2838" t="s">
        <v>4359</v>
      </c>
      <c r="F2838" s="6">
        <v>104155048.967085</v>
      </c>
      <c r="G2838">
        <f t="shared" si="103"/>
        <v>51103</v>
      </c>
      <c r="H2838">
        <f t="shared" si="104"/>
        <v>51003</v>
      </c>
      <c r="J2838" s="4"/>
    </row>
    <row r="2839" spans="1:10" x14ac:dyDescent="0.3">
      <c r="A2839" s="4">
        <v>51</v>
      </c>
      <c r="B2839" s="4">
        <v>51105</v>
      </c>
      <c r="C2839" s="6" t="s">
        <v>2301</v>
      </c>
      <c r="D2839" s="6" t="s">
        <v>47</v>
      </c>
      <c r="E2839" t="s">
        <v>4359</v>
      </c>
      <c r="F2839" s="6">
        <v>185320787.282556</v>
      </c>
      <c r="G2839">
        <f t="shared" si="103"/>
        <v>51105</v>
      </c>
      <c r="H2839">
        <f t="shared" si="104"/>
        <v>51003</v>
      </c>
      <c r="J2839" s="4"/>
    </row>
    <row r="2840" spans="1:10" x14ac:dyDescent="0.3">
      <c r="A2840" s="4">
        <v>51</v>
      </c>
      <c r="B2840" s="4">
        <v>51107</v>
      </c>
      <c r="C2840" s="6" t="s">
        <v>2301</v>
      </c>
      <c r="D2840" s="6" t="s">
        <v>1708</v>
      </c>
      <c r="E2840" t="s">
        <v>4511</v>
      </c>
      <c r="F2840" s="6">
        <v>2683298908.9698901</v>
      </c>
      <c r="G2840">
        <f t="shared" si="103"/>
        <v>51107</v>
      </c>
      <c r="H2840">
        <f t="shared" si="104"/>
        <v>51059</v>
      </c>
      <c r="J2840" s="4"/>
    </row>
    <row r="2841" spans="1:10" x14ac:dyDescent="0.3">
      <c r="A2841" s="4">
        <v>51</v>
      </c>
      <c r="B2841" s="4">
        <v>51109</v>
      </c>
      <c r="C2841" s="6" t="s">
        <v>2301</v>
      </c>
      <c r="D2841" s="6" t="s">
        <v>577</v>
      </c>
      <c r="E2841" t="s">
        <v>4359</v>
      </c>
      <c r="F2841" s="6">
        <v>544327761.79053104</v>
      </c>
      <c r="G2841">
        <f t="shared" si="103"/>
        <v>51109</v>
      </c>
      <c r="H2841">
        <f t="shared" si="104"/>
        <v>51003</v>
      </c>
      <c r="J2841" s="4"/>
    </row>
    <row r="2842" spans="1:10" x14ac:dyDescent="0.3">
      <c r="A2842" s="4">
        <v>51</v>
      </c>
      <c r="B2842" s="4">
        <v>51111</v>
      </c>
      <c r="C2842" s="6" t="s">
        <v>2301</v>
      </c>
      <c r="D2842" s="6" t="s">
        <v>1709</v>
      </c>
      <c r="E2842" t="s">
        <v>4360</v>
      </c>
      <c r="F2842" s="6">
        <v>89420833.234690294</v>
      </c>
      <c r="G2842">
        <f t="shared" si="103"/>
        <v>51111</v>
      </c>
      <c r="H2842">
        <f t="shared" si="104"/>
        <v>51165</v>
      </c>
      <c r="J2842" s="4"/>
    </row>
    <row r="2843" spans="1:10" x14ac:dyDescent="0.3">
      <c r="A2843" s="4">
        <v>51</v>
      </c>
      <c r="B2843" s="4">
        <v>51113</v>
      </c>
      <c r="C2843" s="6" t="s">
        <v>2301</v>
      </c>
      <c r="D2843" s="6" t="s">
        <v>51</v>
      </c>
      <c r="E2843" t="s">
        <v>4360</v>
      </c>
      <c r="F2843" s="6">
        <v>187787494.24947</v>
      </c>
      <c r="G2843">
        <f t="shared" si="103"/>
        <v>51113</v>
      </c>
      <c r="H2843">
        <f t="shared" si="104"/>
        <v>51165</v>
      </c>
      <c r="J2843" s="4"/>
    </row>
    <row r="2844" spans="1:10" x14ac:dyDescent="0.3">
      <c r="A2844" s="4">
        <v>51</v>
      </c>
      <c r="B2844" s="4">
        <v>51115</v>
      </c>
      <c r="C2844" s="6" t="s">
        <v>2301</v>
      </c>
      <c r="D2844" s="6" t="s">
        <v>1710</v>
      </c>
      <c r="E2844" t="s">
        <v>4359</v>
      </c>
      <c r="F2844" s="6">
        <v>64561530.906667501</v>
      </c>
      <c r="G2844">
        <f t="shared" si="103"/>
        <v>51115</v>
      </c>
      <c r="H2844">
        <f t="shared" si="104"/>
        <v>51003</v>
      </c>
      <c r="J2844" s="4"/>
    </row>
    <row r="2845" spans="1:10" x14ac:dyDescent="0.3">
      <c r="A2845" s="4">
        <v>51</v>
      </c>
      <c r="B2845" s="4">
        <v>51117</v>
      </c>
      <c r="C2845" s="6" t="s">
        <v>2301</v>
      </c>
      <c r="D2845" s="6" t="s">
        <v>1221</v>
      </c>
      <c r="E2845" t="s">
        <v>4360</v>
      </c>
      <c r="F2845" s="6">
        <v>547272203.39039898</v>
      </c>
      <c r="G2845">
        <f t="shared" si="103"/>
        <v>51117</v>
      </c>
      <c r="H2845">
        <f t="shared" si="104"/>
        <v>51165</v>
      </c>
      <c r="J2845" s="4"/>
    </row>
    <row r="2846" spans="1:10" x14ac:dyDescent="0.3">
      <c r="A2846" s="4">
        <v>51</v>
      </c>
      <c r="B2846" s="4">
        <v>51119</v>
      </c>
      <c r="C2846" s="6" t="s">
        <v>2301</v>
      </c>
      <c r="D2846" s="6" t="s">
        <v>260</v>
      </c>
      <c r="E2846" t="s">
        <v>4359</v>
      </c>
      <c r="F2846" s="6">
        <v>119554696.189485</v>
      </c>
      <c r="G2846">
        <f t="shared" si="103"/>
        <v>51119</v>
      </c>
      <c r="H2846">
        <f t="shared" si="104"/>
        <v>51003</v>
      </c>
      <c r="J2846" s="4"/>
    </row>
    <row r="2847" spans="1:10" x14ac:dyDescent="0.3">
      <c r="A2847" s="4">
        <v>51</v>
      </c>
      <c r="B2847" s="4">
        <v>51121</v>
      </c>
      <c r="C2847" s="6" t="s">
        <v>2301</v>
      </c>
      <c r="D2847" s="6" t="s">
        <v>57</v>
      </c>
      <c r="E2847" t="s">
        <v>4359</v>
      </c>
      <c r="F2847" s="6">
        <v>1128767493.0495</v>
      </c>
      <c r="G2847">
        <f t="shared" si="103"/>
        <v>51121</v>
      </c>
      <c r="H2847">
        <f t="shared" si="104"/>
        <v>51003</v>
      </c>
      <c r="J2847" s="4"/>
    </row>
    <row r="2848" spans="1:10" x14ac:dyDescent="0.3">
      <c r="A2848" s="4">
        <v>51</v>
      </c>
      <c r="B2848" s="4">
        <v>51125</v>
      </c>
      <c r="C2848" s="6" t="s">
        <v>2301</v>
      </c>
      <c r="D2848" s="6" t="s">
        <v>708</v>
      </c>
      <c r="E2848" t="s">
        <v>4360</v>
      </c>
      <c r="F2848" s="6">
        <v>262346667.002253</v>
      </c>
      <c r="G2848">
        <f t="shared" si="103"/>
        <v>51125</v>
      </c>
      <c r="H2848">
        <f t="shared" si="104"/>
        <v>51165</v>
      </c>
      <c r="J2848" s="4"/>
    </row>
    <row r="2849" spans="1:10" x14ac:dyDescent="0.3">
      <c r="A2849" s="4">
        <v>51</v>
      </c>
      <c r="B2849" s="4">
        <v>51127</v>
      </c>
      <c r="C2849" s="6" t="s">
        <v>2301</v>
      </c>
      <c r="D2849" s="6" t="s">
        <v>1711</v>
      </c>
      <c r="E2849" t="s">
        <v>4359</v>
      </c>
      <c r="F2849" s="6">
        <v>670003172.54657996</v>
      </c>
      <c r="G2849">
        <f t="shared" si="103"/>
        <v>51127</v>
      </c>
      <c r="H2849">
        <f t="shared" si="104"/>
        <v>51003</v>
      </c>
      <c r="J2849" s="4"/>
    </row>
    <row r="2850" spans="1:10" x14ac:dyDescent="0.3">
      <c r="A2850" s="4">
        <v>51</v>
      </c>
      <c r="B2850" s="4">
        <v>51131</v>
      </c>
      <c r="C2850" s="6" t="s">
        <v>2301</v>
      </c>
      <c r="D2850" s="6" t="s">
        <v>1225</v>
      </c>
      <c r="E2850" t="s">
        <v>4359</v>
      </c>
      <c r="F2850" s="6">
        <v>278872569.81479299</v>
      </c>
      <c r="G2850">
        <f t="shared" si="103"/>
        <v>51131</v>
      </c>
      <c r="H2850">
        <f t="shared" si="104"/>
        <v>51003</v>
      </c>
      <c r="J2850" s="4"/>
    </row>
    <row r="2851" spans="1:10" x14ac:dyDescent="0.3">
      <c r="A2851" s="4">
        <v>51</v>
      </c>
      <c r="B2851" s="4">
        <v>51133</v>
      </c>
      <c r="C2851" s="6" t="s">
        <v>2301</v>
      </c>
      <c r="D2851" s="6" t="s">
        <v>1396</v>
      </c>
      <c r="E2851" t="s">
        <v>4359</v>
      </c>
      <c r="F2851" s="6">
        <v>110694009.470532</v>
      </c>
      <c r="G2851">
        <f t="shared" si="103"/>
        <v>51133</v>
      </c>
      <c r="H2851">
        <f t="shared" si="104"/>
        <v>51003</v>
      </c>
      <c r="J2851" s="4"/>
    </row>
    <row r="2852" spans="1:10" x14ac:dyDescent="0.3">
      <c r="A2852" s="4">
        <v>51</v>
      </c>
      <c r="B2852" s="4">
        <v>51135</v>
      </c>
      <c r="C2852" s="6" t="s">
        <v>2301</v>
      </c>
      <c r="D2852" s="6" t="s">
        <v>1712</v>
      </c>
      <c r="E2852" t="s">
        <v>4360</v>
      </c>
      <c r="F2852" s="6">
        <v>218244615.61404601</v>
      </c>
      <c r="G2852">
        <f t="shared" si="103"/>
        <v>51135</v>
      </c>
      <c r="H2852">
        <f t="shared" si="104"/>
        <v>51165</v>
      </c>
      <c r="J2852" s="4"/>
    </row>
    <row r="2853" spans="1:10" x14ac:dyDescent="0.3">
      <c r="A2853" s="4">
        <v>51</v>
      </c>
      <c r="B2853" s="4">
        <v>51137</v>
      </c>
      <c r="C2853" s="6" t="s">
        <v>2301</v>
      </c>
      <c r="D2853" s="6" t="s">
        <v>174</v>
      </c>
      <c r="E2853" t="s">
        <v>4359</v>
      </c>
      <c r="F2853" s="6">
        <v>285913103.38533098</v>
      </c>
      <c r="G2853">
        <f t="shared" si="103"/>
        <v>51137</v>
      </c>
      <c r="H2853">
        <f t="shared" si="104"/>
        <v>51003</v>
      </c>
      <c r="J2853" s="4"/>
    </row>
    <row r="2854" spans="1:10" x14ac:dyDescent="0.3">
      <c r="A2854" s="4">
        <v>51</v>
      </c>
      <c r="B2854" s="4">
        <v>51139</v>
      </c>
      <c r="C2854" s="6" t="s">
        <v>2301</v>
      </c>
      <c r="D2854" s="6" t="s">
        <v>585</v>
      </c>
      <c r="E2854" t="s">
        <v>4360</v>
      </c>
      <c r="F2854" s="6">
        <v>171531400.63677701</v>
      </c>
      <c r="G2854">
        <f t="shared" si="103"/>
        <v>51139</v>
      </c>
      <c r="H2854">
        <f t="shared" si="104"/>
        <v>51165</v>
      </c>
      <c r="J2854" s="4"/>
    </row>
    <row r="2855" spans="1:10" x14ac:dyDescent="0.3">
      <c r="A2855" s="4">
        <v>51</v>
      </c>
      <c r="B2855" s="4">
        <v>51141</v>
      </c>
      <c r="C2855" s="6" t="s">
        <v>2301</v>
      </c>
      <c r="D2855" s="6" t="s">
        <v>1713</v>
      </c>
      <c r="E2855" t="s">
        <v>4360</v>
      </c>
      <c r="F2855" s="6">
        <v>158516047.93691099</v>
      </c>
      <c r="G2855">
        <f t="shared" si="103"/>
        <v>51141</v>
      </c>
      <c r="H2855">
        <f t="shared" si="104"/>
        <v>51165</v>
      </c>
      <c r="J2855" s="4"/>
    </row>
    <row r="2856" spans="1:10" x14ac:dyDescent="0.3">
      <c r="A2856" s="4">
        <v>51</v>
      </c>
      <c r="B2856" s="4">
        <v>51143</v>
      </c>
      <c r="C2856" s="6" t="s">
        <v>2301</v>
      </c>
      <c r="D2856" s="6" t="s">
        <v>1714</v>
      </c>
      <c r="E2856" t="s">
        <v>4360</v>
      </c>
      <c r="F2856" s="6">
        <v>638147435.03452599</v>
      </c>
      <c r="G2856">
        <f t="shared" si="103"/>
        <v>51143</v>
      </c>
      <c r="H2856">
        <f t="shared" si="104"/>
        <v>51165</v>
      </c>
      <c r="J2856" s="4"/>
    </row>
    <row r="2857" spans="1:10" x14ac:dyDescent="0.3">
      <c r="A2857" s="4">
        <v>51</v>
      </c>
      <c r="B2857" s="4">
        <v>51145</v>
      </c>
      <c r="C2857" s="6" t="s">
        <v>2301</v>
      </c>
      <c r="D2857" s="6" t="s">
        <v>1715</v>
      </c>
      <c r="E2857" t="s">
        <v>4359</v>
      </c>
      <c r="F2857" s="6">
        <v>340039646.552086</v>
      </c>
      <c r="G2857">
        <f t="shared" si="103"/>
        <v>51145</v>
      </c>
      <c r="H2857">
        <f t="shared" si="104"/>
        <v>51003</v>
      </c>
      <c r="J2857" s="4"/>
    </row>
    <row r="2858" spans="1:10" x14ac:dyDescent="0.3">
      <c r="A2858" s="4">
        <v>51</v>
      </c>
      <c r="B2858" s="4">
        <v>51147</v>
      </c>
      <c r="C2858" s="6" t="s">
        <v>2301</v>
      </c>
      <c r="D2858" s="6" t="s">
        <v>1716</v>
      </c>
      <c r="E2858" t="s">
        <v>4360</v>
      </c>
      <c r="F2858" s="6">
        <v>263035729.69099599</v>
      </c>
      <c r="G2858">
        <f t="shared" si="103"/>
        <v>51147</v>
      </c>
      <c r="H2858">
        <f t="shared" si="104"/>
        <v>51165</v>
      </c>
      <c r="J2858" s="4"/>
    </row>
    <row r="2859" spans="1:10" x14ac:dyDescent="0.3">
      <c r="A2859" s="4">
        <v>51</v>
      </c>
      <c r="B2859" s="4">
        <v>51149</v>
      </c>
      <c r="C2859" s="6" t="s">
        <v>2301</v>
      </c>
      <c r="D2859" s="6" t="s">
        <v>1717</v>
      </c>
      <c r="E2859" t="s">
        <v>4359</v>
      </c>
      <c r="F2859" s="6">
        <v>582917952.81429899</v>
      </c>
      <c r="G2859">
        <f t="shared" si="103"/>
        <v>51149</v>
      </c>
      <c r="H2859">
        <f t="shared" si="104"/>
        <v>51003</v>
      </c>
      <c r="J2859" s="4"/>
    </row>
    <row r="2860" spans="1:10" x14ac:dyDescent="0.3">
      <c r="A2860" s="4">
        <v>51</v>
      </c>
      <c r="B2860" s="4">
        <v>51153</v>
      </c>
      <c r="C2860" s="6" t="s">
        <v>2301</v>
      </c>
      <c r="D2860" s="6" t="s">
        <v>1718</v>
      </c>
      <c r="E2860" t="s">
        <v>4516</v>
      </c>
      <c r="F2860" s="6">
        <v>3587440940.15938</v>
      </c>
      <c r="G2860">
        <f t="shared" si="103"/>
        <v>51153</v>
      </c>
      <c r="H2860">
        <f t="shared" si="104"/>
        <v>51153</v>
      </c>
      <c r="J2860" s="4"/>
    </row>
    <row r="2861" spans="1:10" x14ac:dyDescent="0.3">
      <c r="A2861" s="4">
        <v>51</v>
      </c>
      <c r="B2861" s="4">
        <v>51155</v>
      </c>
      <c r="C2861" s="6" t="s">
        <v>2301</v>
      </c>
      <c r="D2861" s="6" t="s">
        <v>132</v>
      </c>
      <c r="E2861" t="s">
        <v>4359</v>
      </c>
      <c r="F2861" s="6">
        <v>530484303.444727</v>
      </c>
      <c r="G2861">
        <f t="shared" si="103"/>
        <v>51155</v>
      </c>
      <c r="H2861">
        <f t="shared" si="104"/>
        <v>51003</v>
      </c>
      <c r="J2861" s="4"/>
    </row>
    <row r="2862" spans="1:10" x14ac:dyDescent="0.3">
      <c r="A2862" s="4">
        <v>51</v>
      </c>
      <c r="B2862" s="4">
        <v>51157</v>
      </c>
      <c r="C2862" s="6" t="s">
        <v>2301</v>
      </c>
      <c r="D2862" s="6" t="s">
        <v>1719</v>
      </c>
      <c r="E2862" t="s">
        <v>4359</v>
      </c>
      <c r="F2862" s="6">
        <v>90294171.406442106</v>
      </c>
      <c r="G2862">
        <f t="shared" si="103"/>
        <v>51157</v>
      </c>
      <c r="H2862">
        <f t="shared" si="104"/>
        <v>51003</v>
      </c>
      <c r="J2862" s="4"/>
    </row>
    <row r="2863" spans="1:10" x14ac:dyDescent="0.3">
      <c r="A2863" s="4">
        <v>51</v>
      </c>
      <c r="B2863" s="4">
        <v>51159</v>
      </c>
      <c r="C2863" s="6" t="s">
        <v>2301</v>
      </c>
      <c r="D2863" s="6" t="s">
        <v>396</v>
      </c>
      <c r="E2863" t="s">
        <v>4360</v>
      </c>
      <c r="F2863" s="6">
        <v>119526816.96807601</v>
      </c>
      <c r="G2863">
        <f t="shared" si="103"/>
        <v>51159</v>
      </c>
      <c r="H2863">
        <f t="shared" si="104"/>
        <v>51165</v>
      </c>
      <c r="J2863" s="4"/>
    </row>
    <row r="2864" spans="1:10" x14ac:dyDescent="0.3">
      <c r="A2864" s="4">
        <v>51</v>
      </c>
      <c r="B2864" s="4">
        <v>51161</v>
      </c>
      <c r="C2864" s="6" t="s">
        <v>2301</v>
      </c>
      <c r="D2864" s="6" t="s">
        <v>1720</v>
      </c>
      <c r="E2864" t="s">
        <v>4359</v>
      </c>
      <c r="F2864" s="6">
        <v>910315647.05329001</v>
      </c>
      <c r="G2864">
        <f t="shared" si="103"/>
        <v>51161</v>
      </c>
      <c r="H2864">
        <f t="shared" si="104"/>
        <v>51003</v>
      </c>
      <c r="J2864" s="4"/>
    </row>
    <row r="2865" spans="1:10" x14ac:dyDescent="0.3">
      <c r="A2865" s="4">
        <v>51</v>
      </c>
      <c r="B2865" s="4">
        <v>51163</v>
      </c>
      <c r="C2865" s="6" t="s">
        <v>2301</v>
      </c>
      <c r="D2865" s="6" t="s">
        <v>1721</v>
      </c>
      <c r="E2865" t="s">
        <v>4360</v>
      </c>
      <c r="F2865" s="6">
        <v>727156416.75424504</v>
      </c>
      <c r="G2865">
        <f t="shared" si="103"/>
        <v>51163</v>
      </c>
      <c r="H2865">
        <f t="shared" si="104"/>
        <v>51165</v>
      </c>
      <c r="J2865" s="4"/>
    </row>
    <row r="2866" spans="1:10" x14ac:dyDescent="0.3">
      <c r="A2866" s="4">
        <v>51</v>
      </c>
      <c r="B2866" s="4">
        <v>51165</v>
      </c>
      <c r="C2866" s="6" t="s">
        <v>2301</v>
      </c>
      <c r="D2866" s="6" t="s">
        <v>1115</v>
      </c>
      <c r="E2866" t="s">
        <v>4360</v>
      </c>
      <c r="F2866" s="6">
        <v>1025429945.9586</v>
      </c>
      <c r="G2866">
        <f t="shared" si="103"/>
        <v>51165</v>
      </c>
      <c r="H2866">
        <f t="shared" si="104"/>
        <v>51165</v>
      </c>
      <c r="J2866" s="4"/>
    </row>
    <row r="2867" spans="1:10" x14ac:dyDescent="0.3">
      <c r="A2867" s="4">
        <v>51</v>
      </c>
      <c r="B2867" s="4">
        <v>51167</v>
      </c>
      <c r="C2867" s="6" t="s">
        <v>2301</v>
      </c>
      <c r="D2867" s="6" t="s">
        <v>63</v>
      </c>
      <c r="E2867" t="s">
        <v>4359</v>
      </c>
      <c r="F2867" s="6">
        <v>289530156.49477702</v>
      </c>
      <c r="G2867">
        <f t="shared" si="103"/>
        <v>51167</v>
      </c>
      <c r="H2867">
        <f t="shared" si="104"/>
        <v>51003</v>
      </c>
      <c r="J2867" s="4"/>
    </row>
    <row r="2868" spans="1:10" x14ac:dyDescent="0.3">
      <c r="A2868" s="4">
        <v>51</v>
      </c>
      <c r="B2868" s="4">
        <v>51169</v>
      </c>
      <c r="C2868" s="6" t="s">
        <v>2301</v>
      </c>
      <c r="D2868" s="6" t="s">
        <v>135</v>
      </c>
      <c r="E2868" t="s">
        <v>4360</v>
      </c>
      <c r="F2868" s="6">
        <v>266021690.804149</v>
      </c>
      <c r="G2868">
        <f t="shared" si="103"/>
        <v>51169</v>
      </c>
      <c r="H2868">
        <f t="shared" si="104"/>
        <v>51165</v>
      </c>
      <c r="J2868" s="4"/>
    </row>
    <row r="2869" spans="1:10" x14ac:dyDescent="0.3">
      <c r="A2869" s="4">
        <v>51</v>
      </c>
      <c r="B2869" s="4">
        <v>51171</v>
      </c>
      <c r="C2869" s="6" t="s">
        <v>2301</v>
      </c>
      <c r="D2869" s="6" t="s">
        <v>1722</v>
      </c>
      <c r="E2869" t="s">
        <v>4359</v>
      </c>
      <c r="F2869" s="6">
        <v>866846695.41823494</v>
      </c>
      <c r="G2869">
        <f t="shared" si="103"/>
        <v>51171</v>
      </c>
      <c r="H2869">
        <f t="shared" si="104"/>
        <v>51003</v>
      </c>
      <c r="J2869" s="4"/>
    </row>
    <row r="2870" spans="1:10" x14ac:dyDescent="0.3">
      <c r="A2870" s="4">
        <v>51</v>
      </c>
      <c r="B2870" s="4">
        <v>51173</v>
      </c>
      <c r="C2870" s="6" t="s">
        <v>2301</v>
      </c>
      <c r="D2870" s="6" t="s">
        <v>1723</v>
      </c>
      <c r="E2870" t="s">
        <v>4359</v>
      </c>
      <c r="F2870" s="6">
        <v>415417321.181831</v>
      </c>
      <c r="G2870">
        <f t="shared" si="103"/>
        <v>51173</v>
      </c>
      <c r="H2870">
        <f t="shared" si="104"/>
        <v>51003</v>
      </c>
      <c r="J2870" s="4"/>
    </row>
    <row r="2871" spans="1:10" x14ac:dyDescent="0.3">
      <c r="A2871" s="4">
        <v>51</v>
      </c>
      <c r="B2871" s="4">
        <v>51175</v>
      </c>
      <c r="C2871" s="6" t="s">
        <v>2301</v>
      </c>
      <c r="D2871" s="6" t="s">
        <v>1724</v>
      </c>
      <c r="E2871" t="s">
        <v>4359</v>
      </c>
      <c r="F2871" s="6">
        <v>365979543.78433901</v>
      </c>
      <c r="G2871">
        <f t="shared" si="103"/>
        <v>51175</v>
      </c>
      <c r="H2871">
        <f t="shared" si="104"/>
        <v>51003</v>
      </c>
      <c r="J2871" s="4"/>
    </row>
    <row r="2872" spans="1:10" x14ac:dyDescent="0.3">
      <c r="A2872" s="4">
        <v>51</v>
      </c>
      <c r="B2872" s="4">
        <v>51177</v>
      </c>
      <c r="C2872" s="6" t="s">
        <v>2301</v>
      </c>
      <c r="D2872" s="6" t="s">
        <v>1725</v>
      </c>
      <c r="E2872" t="s">
        <v>4514</v>
      </c>
      <c r="F2872" s="6">
        <v>1365974401.0105</v>
      </c>
      <c r="G2872">
        <f t="shared" si="103"/>
        <v>51177</v>
      </c>
      <c r="H2872">
        <f t="shared" si="104"/>
        <v>51177</v>
      </c>
      <c r="J2872" s="4"/>
    </row>
    <row r="2873" spans="1:10" x14ac:dyDescent="0.3">
      <c r="A2873" s="4">
        <v>51</v>
      </c>
      <c r="B2873" s="4">
        <v>51179</v>
      </c>
      <c r="C2873" s="6" t="s">
        <v>2301</v>
      </c>
      <c r="D2873" s="6" t="s">
        <v>656</v>
      </c>
      <c r="E2873" t="s">
        <v>4516</v>
      </c>
      <c r="F2873" s="6">
        <v>1612727991.4352601</v>
      </c>
      <c r="G2873">
        <f t="shared" si="103"/>
        <v>51179</v>
      </c>
      <c r="H2873">
        <f t="shared" si="104"/>
        <v>51153</v>
      </c>
      <c r="J2873" s="4"/>
    </row>
    <row r="2874" spans="1:10" x14ac:dyDescent="0.3">
      <c r="A2874" s="4">
        <v>51</v>
      </c>
      <c r="B2874" s="4">
        <v>51181</v>
      </c>
      <c r="C2874" s="6" t="s">
        <v>2301</v>
      </c>
      <c r="D2874" s="6" t="s">
        <v>1238</v>
      </c>
      <c r="E2874" t="s">
        <v>4360</v>
      </c>
      <c r="F2874" s="6">
        <v>60414538.406697497</v>
      </c>
      <c r="G2874">
        <f t="shared" si="103"/>
        <v>51181</v>
      </c>
      <c r="H2874">
        <f t="shared" si="104"/>
        <v>51165</v>
      </c>
      <c r="J2874" s="4"/>
    </row>
    <row r="2875" spans="1:10" x14ac:dyDescent="0.3">
      <c r="A2875" s="4">
        <v>51</v>
      </c>
      <c r="B2875" s="4">
        <v>51183</v>
      </c>
      <c r="C2875" s="6" t="s">
        <v>2301</v>
      </c>
      <c r="D2875" s="6" t="s">
        <v>267</v>
      </c>
      <c r="E2875" t="s">
        <v>4360</v>
      </c>
      <c r="F2875" s="6">
        <v>395042284.09139001</v>
      </c>
      <c r="G2875">
        <f t="shared" si="103"/>
        <v>51183</v>
      </c>
      <c r="H2875">
        <f t="shared" si="104"/>
        <v>51165</v>
      </c>
      <c r="J2875" s="4"/>
    </row>
    <row r="2876" spans="1:10" x14ac:dyDescent="0.3">
      <c r="A2876" s="4">
        <v>51</v>
      </c>
      <c r="B2876" s="4">
        <v>51185</v>
      </c>
      <c r="C2876" s="6" t="s">
        <v>2301</v>
      </c>
      <c r="D2876" s="6" t="s">
        <v>505</v>
      </c>
      <c r="E2876" t="s">
        <v>4359</v>
      </c>
      <c r="F2876" s="6">
        <v>378734450.18816799</v>
      </c>
      <c r="G2876">
        <f t="shared" si="103"/>
        <v>51185</v>
      </c>
      <c r="H2876">
        <f t="shared" si="104"/>
        <v>51003</v>
      </c>
      <c r="J2876" s="4"/>
    </row>
    <row r="2877" spans="1:10" x14ac:dyDescent="0.3">
      <c r="A2877" s="4">
        <v>51</v>
      </c>
      <c r="B2877" s="4">
        <v>51187</v>
      </c>
      <c r="C2877" s="6" t="s">
        <v>2301</v>
      </c>
      <c r="D2877" s="6" t="s">
        <v>418</v>
      </c>
      <c r="E2877" t="s">
        <v>4359</v>
      </c>
      <c r="F2877" s="6">
        <v>475846034.79529899</v>
      </c>
      <c r="G2877">
        <f t="shared" si="103"/>
        <v>51187</v>
      </c>
      <c r="H2877">
        <f t="shared" si="104"/>
        <v>51003</v>
      </c>
      <c r="J2877" s="4"/>
    </row>
    <row r="2878" spans="1:10" x14ac:dyDescent="0.3">
      <c r="A2878" s="4">
        <v>51</v>
      </c>
      <c r="B2878" s="4">
        <v>51191</v>
      </c>
      <c r="C2878" s="6" t="s">
        <v>2301</v>
      </c>
      <c r="D2878" s="6" t="s">
        <v>71</v>
      </c>
      <c r="E2878" t="s">
        <v>4359</v>
      </c>
      <c r="F2878" s="6">
        <v>771095320.81912196</v>
      </c>
      <c r="G2878">
        <f t="shared" si="103"/>
        <v>51191</v>
      </c>
      <c r="H2878">
        <f t="shared" si="104"/>
        <v>51003</v>
      </c>
      <c r="J2878" s="4"/>
    </row>
    <row r="2879" spans="1:10" x14ac:dyDescent="0.3">
      <c r="A2879" s="4">
        <v>51</v>
      </c>
      <c r="B2879" s="4">
        <v>51193</v>
      </c>
      <c r="C2879" s="6" t="s">
        <v>2301</v>
      </c>
      <c r="D2879" s="6" t="s">
        <v>1403</v>
      </c>
      <c r="E2879" t="s">
        <v>4360</v>
      </c>
      <c r="F2879" s="6">
        <v>136462593.90786001</v>
      </c>
      <c r="G2879">
        <f t="shared" si="103"/>
        <v>51193</v>
      </c>
      <c r="H2879">
        <f t="shared" si="104"/>
        <v>51165</v>
      </c>
      <c r="J2879" s="4"/>
    </row>
    <row r="2880" spans="1:10" x14ac:dyDescent="0.3">
      <c r="A2880" s="4">
        <v>51</v>
      </c>
      <c r="B2880" s="4">
        <v>51195</v>
      </c>
      <c r="C2880" s="6" t="s">
        <v>2301</v>
      </c>
      <c r="D2880" s="6" t="s">
        <v>1653</v>
      </c>
      <c r="E2880" t="s">
        <v>4359</v>
      </c>
      <c r="F2880" s="6">
        <v>383945403.686629</v>
      </c>
      <c r="G2880">
        <f t="shared" si="103"/>
        <v>51195</v>
      </c>
      <c r="H2880">
        <f t="shared" si="104"/>
        <v>51003</v>
      </c>
      <c r="J2880" s="4"/>
    </row>
    <row r="2881" spans="1:10" x14ac:dyDescent="0.3">
      <c r="A2881" s="4">
        <v>51</v>
      </c>
      <c r="B2881" s="4">
        <v>51197</v>
      </c>
      <c r="C2881" s="6" t="s">
        <v>2301</v>
      </c>
      <c r="D2881" s="6" t="s">
        <v>1726</v>
      </c>
      <c r="E2881" t="s">
        <v>4359</v>
      </c>
      <c r="F2881" s="6">
        <v>793494202.09691501</v>
      </c>
      <c r="G2881">
        <f t="shared" si="103"/>
        <v>51197</v>
      </c>
      <c r="H2881">
        <f t="shared" si="104"/>
        <v>51003</v>
      </c>
      <c r="J2881" s="4"/>
    </row>
    <row r="2882" spans="1:10" x14ac:dyDescent="0.3">
      <c r="A2882" s="4">
        <v>51</v>
      </c>
      <c r="B2882" s="4">
        <v>51199</v>
      </c>
      <c r="C2882" s="6" t="s">
        <v>2301</v>
      </c>
      <c r="D2882" s="6" t="s">
        <v>795</v>
      </c>
      <c r="E2882" t="s">
        <v>4513</v>
      </c>
      <c r="F2882" s="6">
        <v>785910127.15580797</v>
      </c>
      <c r="G2882">
        <f t="shared" ref="G2882:G2945" si="105">B2882</f>
        <v>51199</v>
      </c>
      <c r="H2882">
        <f t="shared" si="104"/>
        <v>51087</v>
      </c>
      <c r="J2882" s="4"/>
    </row>
    <row r="2883" spans="1:10" x14ac:dyDescent="0.3">
      <c r="A2883" s="4">
        <v>51</v>
      </c>
      <c r="B2883" s="4">
        <v>51510</v>
      </c>
      <c r="C2883" s="6" t="s">
        <v>2301</v>
      </c>
      <c r="D2883" s="6" t="s">
        <v>1727</v>
      </c>
      <c r="E2883" t="s">
        <v>4511</v>
      </c>
      <c r="F2883" s="6">
        <v>695990708.25677598</v>
      </c>
      <c r="G2883">
        <f t="shared" si="105"/>
        <v>51510</v>
      </c>
      <c r="H2883">
        <f t="shared" ref="H2883:H2946" si="106">VLOOKUP(E2883,$M$1:$O$412,3,FALSE)</f>
        <v>51059</v>
      </c>
      <c r="J2883" s="4"/>
    </row>
    <row r="2884" spans="1:10" x14ac:dyDescent="0.3">
      <c r="A2884" s="4">
        <v>51</v>
      </c>
      <c r="B2884" s="4">
        <v>51520</v>
      </c>
      <c r="C2884" s="6" t="s">
        <v>2301</v>
      </c>
      <c r="D2884" s="6" t="s">
        <v>1728</v>
      </c>
      <c r="E2884" t="s">
        <v>4359</v>
      </c>
      <c r="F2884" s="6">
        <v>231477707.34388301</v>
      </c>
      <c r="G2884">
        <f t="shared" si="105"/>
        <v>51520</v>
      </c>
      <c r="H2884">
        <f t="shared" si="106"/>
        <v>51003</v>
      </c>
      <c r="J2884" s="4"/>
    </row>
    <row r="2885" spans="1:10" x14ac:dyDescent="0.3">
      <c r="A2885" s="4">
        <v>51</v>
      </c>
      <c r="B2885" s="4">
        <v>51530</v>
      </c>
      <c r="C2885" s="6" t="s">
        <v>2301</v>
      </c>
      <c r="D2885" s="6" t="s">
        <v>1729</v>
      </c>
      <c r="E2885" t="s">
        <v>4360</v>
      </c>
      <c r="F2885" s="6">
        <v>20453086.358125899</v>
      </c>
      <c r="G2885">
        <f t="shared" si="105"/>
        <v>51530</v>
      </c>
      <c r="H2885">
        <f t="shared" si="106"/>
        <v>51165</v>
      </c>
      <c r="J2885" s="4"/>
    </row>
    <row r="2886" spans="1:10" x14ac:dyDescent="0.3">
      <c r="A2886" s="4">
        <v>51</v>
      </c>
      <c r="B2886" s="4">
        <v>51540</v>
      </c>
      <c r="C2886" s="6" t="s">
        <v>2301</v>
      </c>
      <c r="D2886" s="6" t="s">
        <v>1730</v>
      </c>
      <c r="E2886" t="s">
        <v>4359</v>
      </c>
      <c r="F2886" s="6">
        <v>230577760.57944399</v>
      </c>
      <c r="G2886">
        <f t="shared" si="105"/>
        <v>51540</v>
      </c>
      <c r="H2886">
        <f t="shared" si="106"/>
        <v>51003</v>
      </c>
      <c r="J2886" s="4"/>
    </row>
    <row r="2887" spans="1:10" x14ac:dyDescent="0.3">
      <c r="A2887" s="4">
        <v>51</v>
      </c>
      <c r="B2887" s="4">
        <v>51550</v>
      </c>
      <c r="C2887" s="6" t="s">
        <v>2301</v>
      </c>
      <c r="D2887" s="6" t="s">
        <v>1731</v>
      </c>
      <c r="E2887" t="s">
        <v>4513</v>
      </c>
      <c r="F2887" s="6">
        <v>2397163930.89955</v>
      </c>
      <c r="G2887">
        <f t="shared" si="105"/>
        <v>51550</v>
      </c>
      <c r="H2887">
        <f t="shared" si="106"/>
        <v>51087</v>
      </c>
      <c r="J2887" s="4"/>
    </row>
    <row r="2888" spans="1:10" x14ac:dyDescent="0.3">
      <c r="A2888" s="4">
        <v>51</v>
      </c>
      <c r="B2888" s="4">
        <v>51570</v>
      </c>
      <c r="C2888" s="6" t="s">
        <v>2301</v>
      </c>
      <c r="D2888" s="6" t="s">
        <v>1732</v>
      </c>
      <c r="E2888" t="s">
        <v>4515</v>
      </c>
      <c r="F2888" s="6">
        <v>221016013.009388</v>
      </c>
      <c r="G2888">
        <f t="shared" si="105"/>
        <v>51570</v>
      </c>
      <c r="H2888">
        <f t="shared" si="106"/>
        <v>51710</v>
      </c>
      <c r="J2888" s="4"/>
    </row>
    <row r="2889" spans="1:10" x14ac:dyDescent="0.3">
      <c r="A2889" s="4">
        <v>51</v>
      </c>
      <c r="B2889" s="4">
        <v>51580</v>
      </c>
      <c r="C2889" s="6" t="s">
        <v>2301</v>
      </c>
      <c r="D2889" s="6" t="s">
        <v>1733</v>
      </c>
      <c r="E2889" t="s">
        <v>4360</v>
      </c>
      <c r="F2889" s="6">
        <v>38397958.731631599</v>
      </c>
      <c r="G2889">
        <f t="shared" si="105"/>
        <v>51580</v>
      </c>
      <c r="H2889">
        <f t="shared" si="106"/>
        <v>51165</v>
      </c>
      <c r="J2889" s="4"/>
    </row>
    <row r="2890" spans="1:10" x14ac:dyDescent="0.3">
      <c r="A2890" s="4">
        <v>51</v>
      </c>
      <c r="B2890" s="4">
        <v>51590</v>
      </c>
      <c r="C2890" s="6" t="s">
        <v>2301</v>
      </c>
      <c r="D2890" s="6" t="s">
        <v>1734</v>
      </c>
      <c r="E2890" t="s">
        <v>4359</v>
      </c>
      <c r="F2890" s="6">
        <v>366034775.49873602</v>
      </c>
      <c r="G2890">
        <f t="shared" si="105"/>
        <v>51590</v>
      </c>
      <c r="H2890">
        <f t="shared" si="106"/>
        <v>51003</v>
      </c>
      <c r="J2890" s="4"/>
    </row>
    <row r="2891" spans="1:10" x14ac:dyDescent="0.3">
      <c r="A2891" s="4">
        <v>51</v>
      </c>
      <c r="B2891" s="4">
        <v>51595</v>
      </c>
      <c r="C2891" s="6" t="s">
        <v>2301</v>
      </c>
      <c r="D2891" s="6" t="s">
        <v>1735</v>
      </c>
      <c r="E2891" t="s">
        <v>4359</v>
      </c>
      <c r="F2891" s="6">
        <v>76745315.627083093</v>
      </c>
      <c r="G2891">
        <f t="shared" si="105"/>
        <v>51595</v>
      </c>
      <c r="H2891">
        <f t="shared" si="106"/>
        <v>51003</v>
      </c>
      <c r="J2891" s="4"/>
    </row>
    <row r="2892" spans="1:10" x14ac:dyDescent="0.3">
      <c r="A2892" s="4">
        <v>51</v>
      </c>
      <c r="B2892" s="4">
        <v>51600</v>
      </c>
      <c r="C2892" s="6" t="s">
        <v>2301</v>
      </c>
      <c r="D2892" s="6" t="s">
        <v>1736</v>
      </c>
      <c r="E2892" t="s">
        <v>4516</v>
      </c>
      <c r="F2892" s="6">
        <v>173820451.280949</v>
      </c>
      <c r="G2892">
        <f t="shared" si="105"/>
        <v>51600</v>
      </c>
      <c r="H2892">
        <f t="shared" si="106"/>
        <v>51153</v>
      </c>
      <c r="J2892" s="4"/>
    </row>
    <row r="2893" spans="1:10" x14ac:dyDescent="0.3">
      <c r="A2893" s="4">
        <v>51</v>
      </c>
      <c r="B2893" s="4">
        <v>51610</v>
      </c>
      <c r="C2893" s="6" t="s">
        <v>2301</v>
      </c>
      <c r="D2893" s="6" t="s">
        <v>1737</v>
      </c>
      <c r="E2893" t="s">
        <v>4511</v>
      </c>
      <c r="F2893" s="6">
        <v>51883619.210277103</v>
      </c>
      <c r="G2893">
        <f t="shared" si="105"/>
        <v>51610</v>
      </c>
      <c r="H2893">
        <f t="shared" si="106"/>
        <v>51059</v>
      </c>
      <c r="J2893" s="4"/>
    </row>
    <row r="2894" spans="1:10" x14ac:dyDescent="0.3">
      <c r="A2894" s="4">
        <v>51</v>
      </c>
      <c r="B2894" s="4">
        <v>51620</v>
      </c>
      <c r="C2894" s="6" t="s">
        <v>2301</v>
      </c>
      <c r="D2894" s="6" t="s">
        <v>1738</v>
      </c>
      <c r="E2894" t="s">
        <v>4359</v>
      </c>
      <c r="F2894" s="6">
        <v>31207691.528197099</v>
      </c>
      <c r="G2894">
        <f t="shared" si="105"/>
        <v>51620</v>
      </c>
      <c r="H2894">
        <f t="shared" si="106"/>
        <v>51003</v>
      </c>
      <c r="J2894" s="4"/>
    </row>
    <row r="2895" spans="1:10" x14ac:dyDescent="0.3">
      <c r="A2895" s="4">
        <v>51</v>
      </c>
      <c r="B2895" s="4">
        <v>51630</v>
      </c>
      <c r="C2895" s="6" t="s">
        <v>2301</v>
      </c>
      <c r="D2895" s="6" t="s">
        <v>1739</v>
      </c>
      <c r="E2895" t="s">
        <v>4514</v>
      </c>
      <c r="F2895" s="6">
        <v>355420188.60135001</v>
      </c>
      <c r="G2895">
        <f t="shared" si="105"/>
        <v>51630</v>
      </c>
      <c r="H2895">
        <f t="shared" si="106"/>
        <v>51177</v>
      </c>
      <c r="J2895" s="4"/>
    </row>
    <row r="2896" spans="1:10" x14ac:dyDescent="0.3">
      <c r="A2896" s="4">
        <v>51</v>
      </c>
      <c r="B2896" s="4">
        <v>51640</v>
      </c>
      <c r="C2896" s="6" t="s">
        <v>2301</v>
      </c>
      <c r="D2896" s="6" t="s">
        <v>1740</v>
      </c>
      <c r="E2896" t="s">
        <v>4360</v>
      </c>
      <c r="F2896" s="6">
        <v>53423311.620891102</v>
      </c>
      <c r="G2896">
        <f t="shared" si="105"/>
        <v>51640</v>
      </c>
      <c r="H2896">
        <f t="shared" si="106"/>
        <v>51165</v>
      </c>
      <c r="J2896" s="4"/>
    </row>
    <row r="2897" spans="1:10" x14ac:dyDescent="0.3">
      <c r="A2897" s="4">
        <v>51</v>
      </c>
      <c r="B2897" s="4">
        <v>51650</v>
      </c>
      <c r="C2897" s="6" t="s">
        <v>2301</v>
      </c>
      <c r="D2897" s="6" t="s">
        <v>1741</v>
      </c>
      <c r="E2897" t="s">
        <v>4515</v>
      </c>
      <c r="F2897" s="6">
        <v>1388632833.10602</v>
      </c>
      <c r="G2897">
        <f t="shared" si="105"/>
        <v>51650</v>
      </c>
      <c r="H2897">
        <f t="shared" si="106"/>
        <v>51710</v>
      </c>
      <c r="J2897" s="4"/>
    </row>
    <row r="2898" spans="1:10" x14ac:dyDescent="0.3">
      <c r="A2898" s="4">
        <v>51</v>
      </c>
      <c r="B2898" s="4">
        <v>51660</v>
      </c>
      <c r="C2898" s="6" t="s">
        <v>2301</v>
      </c>
      <c r="D2898" s="6" t="s">
        <v>1742</v>
      </c>
      <c r="E2898" t="s">
        <v>4359</v>
      </c>
      <c r="F2898" s="6">
        <v>335966695.80835599</v>
      </c>
      <c r="G2898">
        <f t="shared" si="105"/>
        <v>51660</v>
      </c>
      <c r="H2898">
        <f t="shared" si="106"/>
        <v>51003</v>
      </c>
      <c r="J2898" s="4"/>
    </row>
    <row r="2899" spans="1:10" x14ac:dyDescent="0.3">
      <c r="A2899" s="4">
        <v>51</v>
      </c>
      <c r="B2899" s="4">
        <v>51670</v>
      </c>
      <c r="C2899" s="6" t="s">
        <v>2301</v>
      </c>
      <c r="D2899" s="6" t="s">
        <v>1743</v>
      </c>
      <c r="E2899" t="s">
        <v>4515</v>
      </c>
      <c r="F2899" s="6">
        <v>136559010.36700299</v>
      </c>
      <c r="G2899">
        <f t="shared" si="105"/>
        <v>51670</v>
      </c>
      <c r="H2899">
        <f t="shared" si="106"/>
        <v>51710</v>
      </c>
      <c r="J2899" s="4"/>
    </row>
    <row r="2900" spans="1:10" x14ac:dyDescent="0.3">
      <c r="A2900" s="4">
        <v>51</v>
      </c>
      <c r="B2900" s="4">
        <v>51678</v>
      </c>
      <c r="C2900" s="6" t="s">
        <v>2301</v>
      </c>
      <c r="D2900" s="6" t="s">
        <v>1744</v>
      </c>
      <c r="E2900" t="s">
        <v>4359</v>
      </c>
      <c r="F2900" s="6">
        <v>21246626.8515676</v>
      </c>
      <c r="G2900">
        <f t="shared" si="105"/>
        <v>51678</v>
      </c>
      <c r="H2900">
        <f t="shared" si="106"/>
        <v>51003</v>
      </c>
      <c r="J2900" s="4"/>
    </row>
    <row r="2901" spans="1:10" x14ac:dyDescent="0.3">
      <c r="A2901" s="4">
        <v>51</v>
      </c>
      <c r="B2901" s="4">
        <v>51680</v>
      </c>
      <c r="C2901" s="6" t="s">
        <v>2301</v>
      </c>
      <c r="D2901" s="6" t="s">
        <v>1745</v>
      </c>
      <c r="E2901" t="s">
        <v>4359</v>
      </c>
      <c r="F2901" s="6">
        <v>644776281.33239305</v>
      </c>
      <c r="G2901">
        <f t="shared" si="105"/>
        <v>51680</v>
      </c>
      <c r="H2901">
        <f t="shared" si="106"/>
        <v>51003</v>
      </c>
      <c r="J2901" s="4"/>
    </row>
    <row r="2902" spans="1:10" x14ac:dyDescent="0.3">
      <c r="A2902" s="4">
        <v>51</v>
      </c>
      <c r="B2902" s="4">
        <v>51683</v>
      </c>
      <c r="C2902" s="6" t="s">
        <v>2301</v>
      </c>
      <c r="D2902" s="6" t="s">
        <v>1746</v>
      </c>
      <c r="E2902" t="s">
        <v>4516</v>
      </c>
      <c r="F2902" s="6">
        <v>161105685.18685499</v>
      </c>
      <c r="G2902">
        <f t="shared" si="105"/>
        <v>51683</v>
      </c>
      <c r="H2902">
        <f t="shared" si="106"/>
        <v>51153</v>
      </c>
      <c r="J2902" s="4"/>
    </row>
    <row r="2903" spans="1:10" x14ac:dyDescent="0.3">
      <c r="A2903" s="4">
        <v>51</v>
      </c>
      <c r="B2903" s="4">
        <v>51685</v>
      </c>
      <c r="C2903" s="6" t="s">
        <v>2301</v>
      </c>
      <c r="D2903" s="6" t="s">
        <v>1747</v>
      </c>
      <c r="E2903" t="s">
        <v>4516</v>
      </c>
      <c r="F2903" s="6">
        <v>25336657.1751738</v>
      </c>
      <c r="G2903">
        <f t="shared" si="105"/>
        <v>51685</v>
      </c>
      <c r="H2903">
        <f t="shared" si="106"/>
        <v>51153</v>
      </c>
      <c r="J2903" s="4"/>
    </row>
    <row r="2904" spans="1:10" x14ac:dyDescent="0.3">
      <c r="A2904" s="4">
        <v>51</v>
      </c>
      <c r="B2904" s="4">
        <v>51690</v>
      </c>
      <c r="C2904" s="6" t="s">
        <v>2301</v>
      </c>
      <c r="D2904" s="6" t="s">
        <v>1748</v>
      </c>
      <c r="E2904" t="s">
        <v>4360</v>
      </c>
      <c r="F2904" s="6">
        <v>87002918.501240194</v>
      </c>
      <c r="G2904">
        <f t="shared" si="105"/>
        <v>51690</v>
      </c>
      <c r="H2904">
        <f t="shared" si="106"/>
        <v>51165</v>
      </c>
      <c r="J2904" s="4"/>
    </row>
    <row r="2905" spans="1:10" x14ac:dyDescent="0.3">
      <c r="A2905" s="4">
        <v>51</v>
      </c>
      <c r="B2905" s="4">
        <v>51700</v>
      </c>
      <c r="C2905" s="6" t="s">
        <v>2301</v>
      </c>
      <c r="D2905" s="6" t="s">
        <v>1749</v>
      </c>
      <c r="E2905" t="s">
        <v>4515</v>
      </c>
      <c r="F2905" s="6">
        <v>1610247271.4677701</v>
      </c>
      <c r="G2905">
        <f t="shared" si="105"/>
        <v>51700</v>
      </c>
      <c r="H2905">
        <f t="shared" si="106"/>
        <v>51710</v>
      </c>
      <c r="J2905" s="4"/>
    </row>
    <row r="2906" spans="1:10" x14ac:dyDescent="0.3">
      <c r="A2906" s="4">
        <v>51</v>
      </c>
      <c r="B2906" s="4">
        <v>51710</v>
      </c>
      <c r="C2906" s="6" t="s">
        <v>2301</v>
      </c>
      <c r="D2906" s="6" t="s">
        <v>1750</v>
      </c>
      <c r="E2906" t="s">
        <v>4515</v>
      </c>
      <c r="F2906" s="6">
        <v>2039135318.63833</v>
      </c>
      <c r="G2906">
        <f t="shared" si="105"/>
        <v>51710</v>
      </c>
      <c r="H2906">
        <f t="shared" si="106"/>
        <v>51710</v>
      </c>
      <c r="J2906" s="4"/>
    </row>
    <row r="2907" spans="1:10" x14ac:dyDescent="0.3">
      <c r="A2907" s="4">
        <v>51</v>
      </c>
      <c r="B2907" s="4">
        <v>51720</v>
      </c>
      <c r="C2907" s="6" t="s">
        <v>2301</v>
      </c>
      <c r="D2907" s="6" t="s">
        <v>1751</v>
      </c>
      <c r="E2907" t="s">
        <v>4359</v>
      </c>
      <c r="F2907" s="6">
        <v>45357605.950704001</v>
      </c>
      <c r="G2907">
        <f t="shared" si="105"/>
        <v>51720</v>
      </c>
      <c r="H2907">
        <f t="shared" si="106"/>
        <v>51003</v>
      </c>
      <c r="J2907" s="4"/>
    </row>
    <row r="2908" spans="1:10" x14ac:dyDescent="0.3">
      <c r="A2908" s="4">
        <v>51</v>
      </c>
      <c r="B2908" s="4">
        <v>51730</v>
      </c>
      <c r="C2908" s="6" t="s">
        <v>2301</v>
      </c>
      <c r="D2908" s="6" t="s">
        <v>1752</v>
      </c>
      <c r="E2908" t="s">
        <v>4360</v>
      </c>
      <c r="F2908" s="6">
        <v>396512438.34864402</v>
      </c>
      <c r="G2908">
        <f t="shared" si="105"/>
        <v>51730</v>
      </c>
      <c r="H2908">
        <f t="shared" si="106"/>
        <v>51165</v>
      </c>
      <c r="J2908" s="4"/>
    </row>
    <row r="2909" spans="1:10" x14ac:dyDescent="0.3">
      <c r="A2909" s="4">
        <v>51</v>
      </c>
      <c r="B2909" s="4">
        <v>51735</v>
      </c>
      <c r="C2909" s="6" t="s">
        <v>2301</v>
      </c>
      <c r="D2909" s="6" t="s">
        <v>1753</v>
      </c>
      <c r="E2909" t="s">
        <v>4515</v>
      </c>
      <c r="F2909" s="6">
        <v>47152793.209608302</v>
      </c>
      <c r="G2909">
        <f t="shared" si="105"/>
        <v>51735</v>
      </c>
      <c r="H2909">
        <f t="shared" si="106"/>
        <v>51710</v>
      </c>
      <c r="J2909" s="4"/>
    </row>
    <row r="2910" spans="1:10" x14ac:dyDescent="0.3">
      <c r="A2910" s="4">
        <v>51</v>
      </c>
      <c r="B2910" s="4">
        <v>51740</v>
      </c>
      <c r="C2910" s="6" t="s">
        <v>2301</v>
      </c>
      <c r="D2910" s="6" t="s">
        <v>1754</v>
      </c>
      <c r="E2910" t="s">
        <v>4515</v>
      </c>
      <c r="F2910" s="6">
        <v>603134167.23237002</v>
      </c>
      <c r="G2910">
        <f t="shared" si="105"/>
        <v>51740</v>
      </c>
      <c r="H2910">
        <f t="shared" si="106"/>
        <v>51710</v>
      </c>
      <c r="J2910" s="4"/>
    </row>
    <row r="2911" spans="1:10" x14ac:dyDescent="0.3">
      <c r="A2911" s="4">
        <v>51</v>
      </c>
      <c r="B2911" s="4">
        <v>51750</v>
      </c>
      <c r="C2911" s="6" t="s">
        <v>2301</v>
      </c>
      <c r="D2911" s="6" t="s">
        <v>1755</v>
      </c>
      <c r="E2911" t="s">
        <v>4359</v>
      </c>
      <c r="F2911" s="6">
        <v>71296600.580304295</v>
      </c>
      <c r="G2911">
        <f t="shared" si="105"/>
        <v>51750</v>
      </c>
      <c r="H2911">
        <f t="shared" si="106"/>
        <v>51003</v>
      </c>
      <c r="J2911" s="4"/>
    </row>
    <row r="2912" spans="1:10" x14ac:dyDescent="0.3">
      <c r="A2912" s="4">
        <v>51</v>
      </c>
      <c r="B2912" s="4">
        <v>51760</v>
      </c>
      <c r="C2912" s="6" t="s">
        <v>2301</v>
      </c>
      <c r="D2912" s="6" t="s">
        <v>1756</v>
      </c>
      <c r="E2912" t="s">
        <v>4515</v>
      </c>
      <c r="F2912" s="6">
        <v>1862490326.3009</v>
      </c>
      <c r="G2912">
        <f t="shared" si="105"/>
        <v>51760</v>
      </c>
      <c r="H2912">
        <f t="shared" si="106"/>
        <v>51710</v>
      </c>
      <c r="J2912" s="4"/>
    </row>
    <row r="2913" spans="1:10" x14ac:dyDescent="0.3">
      <c r="A2913" s="4">
        <v>51</v>
      </c>
      <c r="B2913" s="4">
        <v>51770</v>
      </c>
      <c r="C2913" s="6" t="s">
        <v>2301</v>
      </c>
      <c r="D2913" s="6" t="s">
        <v>1757</v>
      </c>
      <c r="E2913" t="s">
        <v>4359</v>
      </c>
      <c r="F2913" s="6">
        <v>751163730.23172605</v>
      </c>
      <c r="G2913">
        <f t="shared" si="105"/>
        <v>51770</v>
      </c>
      <c r="H2913">
        <f t="shared" si="106"/>
        <v>51003</v>
      </c>
      <c r="J2913" s="4"/>
    </row>
    <row r="2914" spans="1:10" x14ac:dyDescent="0.3">
      <c r="A2914" s="4">
        <v>51</v>
      </c>
      <c r="B2914" s="4">
        <v>51775</v>
      </c>
      <c r="C2914" s="6" t="s">
        <v>2301</v>
      </c>
      <c r="D2914" s="6" t="s">
        <v>1758</v>
      </c>
      <c r="E2914" t="s">
        <v>4359</v>
      </c>
      <c r="F2914" s="6">
        <v>159580241.62031901</v>
      </c>
      <c r="G2914">
        <f t="shared" si="105"/>
        <v>51775</v>
      </c>
      <c r="H2914">
        <f t="shared" si="106"/>
        <v>51003</v>
      </c>
      <c r="J2914" s="4"/>
    </row>
    <row r="2915" spans="1:10" x14ac:dyDescent="0.3">
      <c r="A2915" s="4">
        <v>51</v>
      </c>
      <c r="B2915" s="4">
        <v>51790</v>
      </c>
      <c r="C2915" s="6" t="s">
        <v>2301</v>
      </c>
      <c r="D2915" s="6" t="s">
        <v>1759</v>
      </c>
      <c r="E2915" t="s">
        <v>4359</v>
      </c>
      <c r="F2915" s="6">
        <v>120156840.734649</v>
      </c>
      <c r="G2915">
        <f t="shared" si="105"/>
        <v>51790</v>
      </c>
      <c r="H2915">
        <f t="shared" si="106"/>
        <v>51003</v>
      </c>
      <c r="J2915" s="4"/>
    </row>
    <row r="2916" spans="1:10" x14ac:dyDescent="0.3">
      <c r="A2916" s="4">
        <v>51</v>
      </c>
      <c r="B2916" s="4">
        <v>51800</v>
      </c>
      <c r="C2916" s="6" t="s">
        <v>2301</v>
      </c>
      <c r="D2916" s="6" t="s">
        <v>1760</v>
      </c>
      <c r="E2916" t="s">
        <v>4513</v>
      </c>
      <c r="F2916" s="6">
        <v>1135152371.73698</v>
      </c>
      <c r="G2916">
        <f t="shared" si="105"/>
        <v>51800</v>
      </c>
      <c r="H2916">
        <f t="shared" si="106"/>
        <v>51087</v>
      </c>
      <c r="J2916" s="4"/>
    </row>
    <row r="2917" spans="1:10" x14ac:dyDescent="0.3">
      <c r="A2917" s="4">
        <v>51</v>
      </c>
      <c r="B2917" s="4">
        <v>51810</v>
      </c>
      <c r="C2917" s="6" t="s">
        <v>2301</v>
      </c>
      <c r="D2917" s="6" t="s">
        <v>1761</v>
      </c>
      <c r="E2917" t="s">
        <v>4517</v>
      </c>
      <c r="F2917" s="6">
        <v>2828716328.7952099</v>
      </c>
      <c r="G2917">
        <f t="shared" si="105"/>
        <v>51810</v>
      </c>
      <c r="H2917">
        <f t="shared" si="106"/>
        <v>51810</v>
      </c>
      <c r="J2917" s="4"/>
    </row>
    <row r="2918" spans="1:10" x14ac:dyDescent="0.3">
      <c r="A2918" s="4">
        <v>51</v>
      </c>
      <c r="B2918" s="4">
        <v>51820</v>
      </c>
      <c r="C2918" s="6" t="s">
        <v>2301</v>
      </c>
      <c r="D2918" s="6" t="s">
        <v>1762</v>
      </c>
      <c r="E2918" t="s">
        <v>4359</v>
      </c>
      <c r="F2918" s="6">
        <v>148608129.59386501</v>
      </c>
      <c r="G2918">
        <f t="shared" si="105"/>
        <v>51820</v>
      </c>
      <c r="H2918">
        <f t="shared" si="106"/>
        <v>51003</v>
      </c>
      <c r="J2918" s="4"/>
    </row>
    <row r="2919" spans="1:10" x14ac:dyDescent="0.3">
      <c r="A2919" s="4">
        <v>51</v>
      </c>
      <c r="B2919" s="4">
        <v>51830</v>
      </c>
      <c r="C2919" s="6" t="s">
        <v>2301</v>
      </c>
      <c r="D2919" s="6" t="s">
        <v>1763</v>
      </c>
      <c r="E2919" t="s">
        <v>4513</v>
      </c>
      <c r="F2919" s="6">
        <v>94903812.071069703</v>
      </c>
      <c r="G2919">
        <f t="shared" si="105"/>
        <v>51830</v>
      </c>
      <c r="H2919">
        <f t="shared" si="106"/>
        <v>51087</v>
      </c>
      <c r="J2919" s="4"/>
    </row>
    <row r="2920" spans="1:10" x14ac:dyDescent="0.3">
      <c r="A2920" s="4">
        <v>51</v>
      </c>
      <c r="B2920" s="4">
        <v>51840</v>
      </c>
      <c r="C2920" s="6" t="s">
        <v>2301</v>
      </c>
      <c r="D2920" s="6" t="s">
        <v>1764</v>
      </c>
      <c r="E2920" t="s">
        <v>4359</v>
      </c>
      <c r="F2920" s="6">
        <v>149279096.367039</v>
      </c>
      <c r="G2920">
        <f t="shared" si="105"/>
        <v>51840</v>
      </c>
      <c r="H2920">
        <f t="shared" si="106"/>
        <v>51003</v>
      </c>
      <c r="J2920" s="4"/>
    </row>
    <row r="2921" spans="1:10" x14ac:dyDescent="0.3">
      <c r="A2921" s="4">
        <v>53</v>
      </c>
      <c r="B2921" s="4">
        <v>53001</v>
      </c>
      <c r="C2921" s="6" t="s">
        <v>2303</v>
      </c>
      <c r="D2921" s="6" t="s">
        <v>202</v>
      </c>
      <c r="E2921" t="s">
        <v>4361</v>
      </c>
      <c r="F2921" s="6">
        <v>556606556.96270299</v>
      </c>
      <c r="G2921">
        <f t="shared" si="105"/>
        <v>53001</v>
      </c>
      <c r="H2921">
        <f t="shared" si="106"/>
        <v>53077</v>
      </c>
      <c r="J2921" s="4"/>
    </row>
    <row r="2922" spans="1:10" x14ac:dyDescent="0.3">
      <c r="A2922" s="4">
        <v>53</v>
      </c>
      <c r="B2922" s="4">
        <v>53003</v>
      </c>
      <c r="C2922" s="6" t="s">
        <v>2303</v>
      </c>
      <c r="D2922" s="6" t="s">
        <v>1765</v>
      </c>
      <c r="E2922" t="s">
        <v>4361</v>
      </c>
      <c r="F2922" s="6">
        <v>122329650.563104</v>
      </c>
      <c r="G2922">
        <f t="shared" si="105"/>
        <v>53003</v>
      </c>
      <c r="H2922">
        <f t="shared" si="106"/>
        <v>53077</v>
      </c>
      <c r="J2922" s="4"/>
    </row>
    <row r="2923" spans="1:10" x14ac:dyDescent="0.3">
      <c r="A2923" s="4">
        <v>53</v>
      </c>
      <c r="B2923" s="4">
        <v>53005</v>
      </c>
      <c r="C2923" s="6" t="s">
        <v>2303</v>
      </c>
      <c r="D2923" s="6" t="s">
        <v>92</v>
      </c>
      <c r="E2923" t="s">
        <v>4518</v>
      </c>
      <c r="F2923" s="6">
        <v>1606023160.6745801</v>
      </c>
      <c r="G2923">
        <f t="shared" si="105"/>
        <v>53005</v>
      </c>
      <c r="H2923">
        <f t="shared" si="106"/>
        <v>53067</v>
      </c>
      <c r="J2923" s="4"/>
    </row>
    <row r="2924" spans="1:10" x14ac:dyDescent="0.3">
      <c r="A2924" s="4">
        <v>53</v>
      </c>
      <c r="B2924" s="4">
        <v>53007</v>
      </c>
      <c r="C2924" s="6" t="s">
        <v>2303</v>
      </c>
      <c r="D2924" s="6" t="s">
        <v>1766</v>
      </c>
      <c r="E2924" t="s">
        <v>4361</v>
      </c>
      <c r="F2924" s="6">
        <v>679908780.60960698</v>
      </c>
      <c r="G2924">
        <f t="shared" si="105"/>
        <v>53007</v>
      </c>
      <c r="H2924">
        <f t="shared" si="106"/>
        <v>53077</v>
      </c>
      <c r="J2924" s="4"/>
    </row>
    <row r="2925" spans="1:10" x14ac:dyDescent="0.3">
      <c r="A2925" s="4">
        <v>53</v>
      </c>
      <c r="B2925" s="4">
        <v>53009</v>
      </c>
      <c r="C2925" s="6" t="s">
        <v>2303</v>
      </c>
      <c r="D2925" s="6" t="s">
        <v>1767</v>
      </c>
      <c r="E2925" t="s">
        <v>4361</v>
      </c>
      <c r="F2925" s="6">
        <v>620994780.58940494</v>
      </c>
      <c r="G2925">
        <f t="shared" si="105"/>
        <v>53009</v>
      </c>
      <c r="H2925">
        <f t="shared" si="106"/>
        <v>53077</v>
      </c>
      <c r="J2925" s="4"/>
    </row>
    <row r="2926" spans="1:10" x14ac:dyDescent="0.3">
      <c r="A2926" s="4">
        <v>53</v>
      </c>
      <c r="B2926" s="4">
        <v>53011</v>
      </c>
      <c r="C2926" s="6" t="s">
        <v>2303</v>
      </c>
      <c r="D2926" s="6" t="s">
        <v>97</v>
      </c>
      <c r="E2926" t="s">
        <v>4519</v>
      </c>
      <c r="F2926" s="6">
        <v>3020238216.3548498</v>
      </c>
      <c r="G2926">
        <f t="shared" si="105"/>
        <v>53011</v>
      </c>
      <c r="H2926">
        <f t="shared" si="106"/>
        <v>53053</v>
      </c>
      <c r="J2926" s="4"/>
    </row>
    <row r="2927" spans="1:10" x14ac:dyDescent="0.3">
      <c r="A2927" s="4">
        <v>53</v>
      </c>
      <c r="B2927" s="4">
        <v>53013</v>
      </c>
      <c r="C2927" s="6" t="s">
        <v>2303</v>
      </c>
      <c r="D2927" s="6" t="s">
        <v>99</v>
      </c>
      <c r="E2927" t="s">
        <v>4362</v>
      </c>
      <c r="F2927" s="6">
        <v>64553772.461174302</v>
      </c>
      <c r="G2927">
        <f t="shared" si="105"/>
        <v>53013</v>
      </c>
      <c r="H2927">
        <f t="shared" si="106"/>
        <v>53047</v>
      </c>
      <c r="J2927" s="4"/>
    </row>
    <row r="2928" spans="1:10" x14ac:dyDescent="0.3">
      <c r="A2928" s="4">
        <v>53</v>
      </c>
      <c r="B2928" s="4">
        <v>53015</v>
      </c>
      <c r="C2928" s="6" t="s">
        <v>2303</v>
      </c>
      <c r="D2928" s="6" t="s">
        <v>1768</v>
      </c>
      <c r="E2928" t="s">
        <v>4361</v>
      </c>
      <c r="F2928" s="6">
        <v>1307810850.4381199</v>
      </c>
      <c r="G2928">
        <f t="shared" si="105"/>
        <v>53015</v>
      </c>
      <c r="H2928">
        <f t="shared" si="106"/>
        <v>53077</v>
      </c>
      <c r="J2928" s="4"/>
    </row>
    <row r="2929" spans="1:10" x14ac:dyDescent="0.3">
      <c r="A2929" s="4">
        <v>53</v>
      </c>
      <c r="B2929" s="4">
        <v>53017</v>
      </c>
      <c r="C2929" s="6" t="s">
        <v>2303</v>
      </c>
      <c r="D2929" s="6" t="s">
        <v>220</v>
      </c>
      <c r="E2929" t="s">
        <v>4361</v>
      </c>
      <c r="F2929" s="6">
        <v>413717548.13849097</v>
      </c>
      <c r="G2929">
        <f t="shared" si="105"/>
        <v>53017</v>
      </c>
      <c r="H2929">
        <f t="shared" si="106"/>
        <v>53077</v>
      </c>
      <c r="J2929" s="4"/>
    </row>
    <row r="2930" spans="1:10" x14ac:dyDescent="0.3">
      <c r="A2930" s="4">
        <v>53</v>
      </c>
      <c r="B2930" s="4">
        <v>53019</v>
      </c>
      <c r="C2930" s="6" t="s">
        <v>2303</v>
      </c>
      <c r="D2930" s="6" t="s">
        <v>1769</v>
      </c>
      <c r="E2930" t="s">
        <v>4362</v>
      </c>
      <c r="F2930" s="6">
        <v>128863928.79898199</v>
      </c>
      <c r="G2930">
        <f t="shared" si="105"/>
        <v>53019</v>
      </c>
      <c r="H2930">
        <f t="shared" si="106"/>
        <v>53047</v>
      </c>
      <c r="J2930" s="4"/>
    </row>
    <row r="2931" spans="1:10" x14ac:dyDescent="0.3">
      <c r="A2931" s="4">
        <v>53</v>
      </c>
      <c r="B2931" s="4">
        <v>53021</v>
      </c>
      <c r="C2931" s="6" t="s">
        <v>2303</v>
      </c>
      <c r="D2931" s="6" t="s">
        <v>36</v>
      </c>
      <c r="E2931" t="s">
        <v>4518</v>
      </c>
      <c r="F2931" s="6">
        <v>750704817.92829299</v>
      </c>
      <c r="G2931">
        <f t="shared" si="105"/>
        <v>53021</v>
      </c>
      <c r="H2931">
        <f t="shared" si="106"/>
        <v>53067</v>
      </c>
      <c r="J2931" s="4"/>
    </row>
    <row r="2932" spans="1:10" x14ac:dyDescent="0.3">
      <c r="A2932" s="4">
        <v>53</v>
      </c>
      <c r="B2932" s="4">
        <v>53023</v>
      </c>
      <c r="C2932" s="6" t="s">
        <v>2303</v>
      </c>
      <c r="D2932" s="6" t="s">
        <v>225</v>
      </c>
      <c r="E2932" t="s">
        <v>4362</v>
      </c>
      <c r="F2932" s="6">
        <v>62776667.041679598</v>
      </c>
      <c r="G2932">
        <f t="shared" si="105"/>
        <v>53023</v>
      </c>
      <c r="H2932">
        <f t="shared" si="106"/>
        <v>53047</v>
      </c>
      <c r="J2932" s="4"/>
    </row>
    <row r="2933" spans="1:10" x14ac:dyDescent="0.3">
      <c r="A2933" s="4">
        <v>53</v>
      </c>
      <c r="B2933" s="4">
        <v>53025</v>
      </c>
      <c r="C2933" s="6" t="s">
        <v>2303</v>
      </c>
      <c r="D2933" s="6" t="s">
        <v>110</v>
      </c>
      <c r="E2933" t="s">
        <v>4361</v>
      </c>
      <c r="F2933" s="6">
        <v>1112980541.58166</v>
      </c>
      <c r="G2933">
        <f t="shared" si="105"/>
        <v>53025</v>
      </c>
      <c r="H2933">
        <f t="shared" si="106"/>
        <v>53077</v>
      </c>
      <c r="J2933" s="4"/>
    </row>
    <row r="2934" spans="1:10" x14ac:dyDescent="0.3">
      <c r="A2934" s="4">
        <v>53</v>
      </c>
      <c r="B2934" s="4">
        <v>53027</v>
      </c>
      <c r="C2934" s="6" t="s">
        <v>2303</v>
      </c>
      <c r="D2934" s="6" t="s">
        <v>1770</v>
      </c>
      <c r="E2934" t="s">
        <v>4361</v>
      </c>
      <c r="F2934" s="6">
        <v>773613834.66477096</v>
      </c>
      <c r="G2934">
        <f t="shared" si="105"/>
        <v>53027</v>
      </c>
      <c r="H2934">
        <f t="shared" si="106"/>
        <v>53077</v>
      </c>
      <c r="J2934" s="4"/>
    </row>
    <row r="2935" spans="1:10" x14ac:dyDescent="0.3">
      <c r="A2935" s="4">
        <v>53</v>
      </c>
      <c r="B2935" s="4">
        <v>53029</v>
      </c>
      <c r="C2935" s="6" t="s">
        <v>2303</v>
      </c>
      <c r="D2935" s="6" t="s">
        <v>1771</v>
      </c>
      <c r="E2935" t="s">
        <v>4361</v>
      </c>
      <c r="F2935" s="6">
        <v>484829725.27165103</v>
      </c>
      <c r="G2935">
        <f t="shared" si="105"/>
        <v>53029</v>
      </c>
      <c r="H2935">
        <f t="shared" si="106"/>
        <v>53077</v>
      </c>
      <c r="J2935" s="4"/>
    </row>
    <row r="2936" spans="1:10" x14ac:dyDescent="0.3">
      <c r="A2936" s="4">
        <v>53</v>
      </c>
      <c r="B2936" s="4">
        <v>53031</v>
      </c>
      <c r="C2936" s="6" t="s">
        <v>2303</v>
      </c>
      <c r="D2936" s="6" t="s">
        <v>43</v>
      </c>
      <c r="E2936" t="s">
        <v>4362</v>
      </c>
      <c r="F2936" s="6">
        <v>384297098.30066401</v>
      </c>
      <c r="G2936">
        <f t="shared" si="105"/>
        <v>53031</v>
      </c>
      <c r="H2936">
        <f t="shared" si="106"/>
        <v>53047</v>
      </c>
      <c r="J2936" s="4"/>
    </row>
    <row r="2937" spans="1:10" x14ac:dyDescent="0.3">
      <c r="A2937" s="4">
        <v>53</v>
      </c>
      <c r="B2937" s="4">
        <v>53033</v>
      </c>
      <c r="C2937" s="6" t="s">
        <v>2303</v>
      </c>
      <c r="D2937" s="6" t="s">
        <v>1580</v>
      </c>
      <c r="E2937" t="s">
        <v>4520</v>
      </c>
      <c r="F2937" s="6">
        <v>16959051321.646099</v>
      </c>
      <c r="G2937">
        <f t="shared" si="105"/>
        <v>53033</v>
      </c>
      <c r="H2937">
        <f t="shared" si="106"/>
        <v>53033</v>
      </c>
      <c r="J2937" s="4"/>
    </row>
    <row r="2938" spans="1:10" x14ac:dyDescent="0.3">
      <c r="A2938" s="4">
        <v>53</v>
      </c>
      <c r="B2938" s="4">
        <v>53035</v>
      </c>
      <c r="C2938" s="6" t="s">
        <v>2303</v>
      </c>
      <c r="D2938" s="6" t="s">
        <v>1772</v>
      </c>
      <c r="E2938" t="s">
        <v>4518</v>
      </c>
      <c r="F2938" s="6">
        <v>1863860424.7017</v>
      </c>
      <c r="G2938">
        <f t="shared" si="105"/>
        <v>53035</v>
      </c>
      <c r="H2938">
        <f t="shared" si="106"/>
        <v>53067</v>
      </c>
      <c r="J2938" s="4"/>
    </row>
    <row r="2939" spans="1:10" x14ac:dyDescent="0.3">
      <c r="A2939" s="4">
        <v>53</v>
      </c>
      <c r="B2939" s="4">
        <v>53037</v>
      </c>
      <c r="C2939" s="6" t="s">
        <v>2303</v>
      </c>
      <c r="D2939" s="6" t="s">
        <v>1773</v>
      </c>
      <c r="E2939" t="s">
        <v>4361</v>
      </c>
      <c r="F2939" s="6">
        <v>1194209812.2890799</v>
      </c>
      <c r="G2939">
        <f t="shared" si="105"/>
        <v>53037</v>
      </c>
      <c r="H2939">
        <f t="shared" si="106"/>
        <v>53077</v>
      </c>
      <c r="J2939" s="4"/>
    </row>
    <row r="2940" spans="1:10" x14ac:dyDescent="0.3">
      <c r="A2940" s="4">
        <v>53</v>
      </c>
      <c r="B2940" s="4">
        <v>53039</v>
      </c>
      <c r="C2940" s="6" t="s">
        <v>2303</v>
      </c>
      <c r="D2940" s="6" t="s">
        <v>1774</v>
      </c>
      <c r="E2940" t="s">
        <v>4362</v>
      </c>
      <c r="F2940" s="6">
        <v>260159658.97121501</v>
      </c>
      <c r="G2940">
        <f t="shared" si="105"/>
        <v>53039</v>
      </c>
      <c r="H2940">
        <f t="shared" si="106"/>
        <v>53047</v>
      </c>
      <c r="J2940" s="4"/>
    </row>
    <row r="2941" spans="1:10" x14ac:dyDescent="0.3">
      <c r="A2941" s="4">
        <v>53</v>
      </c>
      <c r="B2941" s="4">
        <v>53041</v>
      </c>
      <c r="C2941" s="6" t="s">
        <v>2303</v>
      </c>
      <c r="D2941" s="6" t="s">
        <v>448</v>
      </c>
      <c r="E2941" t="s">
        <v>4361</v>
      </c>
      <c r="F2941" s="6">
        <v>1139080159.1331201</v>
      </c>
      <c r="G2941">
        <f t="shared" si="105"/>
        <v>53041</v>
      </c>
      <c r="H2941">
        <f t="shared" si="106"/>
        <v>53077</v>
      </c>
      <c r="J2941" s="4"/>
    </row>
    <row r="2942" spans="1:10" x14ac:dyDescent="0.3">
      <c r="A2942" s="4">
        <v>53</v>
      </c>
      <c r="B2942" s="4">
        <v>53043</v>
      </c>
      <c r="C2942" s="6" t="s">
        <v>2303</v>
      </c>
      <c r="D2942" s="6" t="s">
        <v>118</v>
      </c>
      <c r="E2942" t="s">
        <v>4362</v>
      </c>
      <c r="F2942" s="6">
        <v>321335429.65641201</v>
      </c>
      <c r="G2942">
        <f t="shared" si="105"/>
        <v>53043</v>
      </c>
      <c r="H2942">
        <f t="shared" si="106"/>
        <v>53047</v>
      </c>
      <c r="J2942" s="4"/>
    </row>
    <row r="2943" spans="1:10" x14ac:dyDescent="0.3">
      <c r="A2943" s="4">
        <v>53</v>
      </c>
      <c r="B2943" s="4">
        <v>53045</v>
      </c>
      <c r="C2943" s="6" t="s">
        <v>2303</v>
      </c>
      <c r="D2943" s="6" t="s">
        <v>491</v>
      </c>
      <c r="E2943" t="s">
        <v>4361</v>
      </c>
      <c r="F2943" s="6">
        <v>512301517.98103398</v>
      </c>
      <c r="G2943">
        <f t="shared" si="105"/>
        <v>53045</v>
      </c>
      <c r="H2943">
        <f t="shared" si="106"/>
        <v>53077</v>
      </c>
      <c r="J2943" s="4"/>
    </row>
    <row r="2944" spans="1:10" x14ac:dyDescent="0.3">
      <c r="A2944" s="4">
        <v>53</v>
      </c>
      <c r="B2944" s="4">
        <v>53047</v>
      </c>
      <c r="C2944" s="6" t="s">
        <v>2303</v>
      </c>
      <c r="D2944" s="6" t="s">
        <v>1775</v>
      </c>
      <c r="E2944" t="s">
        <v>4362</v>
      </c>
      <c r="F2944" s="6">
        <v>560651887.45743299</v>
      </c>
      <c r="G2944">
        <f t="shared" si="105"/>
        <v>53047</v>
      </c>
      <c r="H2944">
        <f t="shared" si="106"/>
        <v>53047</v>
      </c>
      <c r="J2944" s="4"/>
    </row>
    <row r="2945" spans="1:10" x14ac:dyDescent="0.3">
      <c r="A2945" s="4">
        <v>53</v>
      </c>
      <c r="B2945" s="4">
        <v>53049</v>
      </c>
      <c r="C2945" s="6" t="s">
        <v>2303</v>
      </c>
      <c r="D2945" s="6" t="s">
        <v>1776</v>
      </c>
      <c r="E2945" t="s">
        <v>4361</v>
      </c>
      <c r="F2945" s="6">
        <v>243431725.03902599</v>
      </c>
      <c r="G2945">
        <f t="shared" si="105"/>
        <v>53049</v>
      </c>
      <c r="H2945">
        <f t="shared" si="106"/>
        <v>53077</v>
      </c>
      <c r="J2945" s="4"/>
    </row>
    <row r="2946" spans="1:10" x14ac:dyDescent="0.3">
      <c r="A2946" s="4">
        <v>53</v>
      </c>
      <c r="B2946" s="4">
        <v>53051</v>
      </c>
      <c r="C2946" s="6" t="s">
        <v>2303</v>
      </c>
      <c r="D2946" s="6" t="s">
        <v>1777</v>
      </c>
      <c r="E2946" t="s">
        <v>4362</v>
      </c>
      <c r="F2946" s="6">
        <v>137722729.835632</v>
      </c>
      <c r="G2946">
        <f t="shared" ref="G2946:G3009" si="107">B2946</f>
        <v>53051</v>
      </c>
      <c r="H2946">
        <f t="shared" si="106"/>
        <v>53047</v>
      </c>
      <c r="J2946" s="4"/>
    </row>
    <row r="2947" spans="1:10" x14ac:dyDescent="0.3">
      <c r="A2947" s="4">
        <v>53</v>
      </c>
      <c r="B2947" s="4">
        <v>53053</v>
      </c>
      <c r="C2947" s="6" t="s">
        <v>2303</v>
      </c>
      <c r="D2947" s="6" t="s">
        <v>393</v>
      </c>
      <c r="E2947" t="s">
        <v>4519</v>
      </c>
      <c r="F2947" s="6">
        <v>6656598694.4298</v>
      </c>
      <c r="G2947">
        <f t="shared" si="107"/>
        <v>53053</v>
      </c>
      <c r="H2947">
        <f t="shared" ref="H2947:H3010" si="108">VLOOKUP(E2947,$M$1:$O$412,3,FALSE)</f>
        <v>53053</v>
      </c>
      <c r="J2947" s="4"/>
    </row>
    <row r="2948" spans="1:10" x14ac:dyDescent="0.3">
      <c r="A2948" s="4">
        <v>53</v>
      </c>
      <c r="B2948" s="4">
        <v>53055</v>
      </c>
      <c r="C2948" s="6" t="s">
        <v>2303</v>
      </c>
      <c r="D2948" s="6" t="s">
        <v>251</v>
      </c>
      <c r="E2948" t="s">
        <v>4362</v>
      </c>
      <c r="F2948" s="6">
        <v>59069755.366166301</v>
      </c>
      <c r="G2948">
        <f t="shared" si="107"/>
        <v>53055</v>
      </c>
      <c r="H2948">
        <f t="shared" si="108"/>
        <v>53047</v>
      </c>
      <c r="J2948" s="4"/>
    </row>
    <row r="2949" spans="1:10" x14ac:dyDescent="0.3">
      <c r="A2949" s="4">
        <v>53</v>
      </c>
      <c r="B2949" s="4">
        <v>53057</v>
      </c>
      <c r="C2949" s="6" t="s">
        <v>2303</v>
      </c>
      <c r="D2949" s="6" t="s">
        <v>1778</v>
      </c>
      <c r="E2949" t="s">
        <v>4361</v>
      </c>
      <c r="F2949" s="6">
        <v>1452679282.1486101</v>
      </c>
      <c r="G2949">
        <f t="shared" si="107"/>
        <v>53057</v>
      </c>
      <c r="H2949">
        <f t="shared" si="108"/>
        <v>53077</v>
      </c>
      <c r="J2949" s="4"/>
    </row>
    <row r="2950" spans="1:10" x14ac:dyDescent="0.3">
      <c r="A2950" s="4">
        <v>53</v>
      </c>
      <c r="B2950" s="4">
        <v>53059</v>
      </c>
      <c r="C2950" s="6" t="s">
        <v>2303</v>
      </c>
      <c r="D2950" s="6" t="s">
        <v>1779</v>
      </c>
      <c r="E2950" t="s">
        <v>4362</v>
      </c>
      <c r="F2950" s="6">
        <v>137441089.94670501</v>
      </c>
      <c r="G2950">
        <f t="shared" si="107"/>
        <v>53059</v>
      </c>
      <c r="H2950">
        <f t="shared" si="108"/>
        <v>53047</v>
      </c>
      <c r="J2950" s="4"/>
    </row>
    <row r="2951" spans="1:10" x14ac:dyDescent="0.3">
      <c r="A2951" s="4">
        <v>53</v>
      </c>
      <c r="B2951" s="4">
        <v>53061</v>
      </c>
      <c r="C2951" s="6" t="s">
        <v>2303</v>
      </c>
      <c r="D2951" s="6" t="s">
        <v>1780</v>
      </c>
      <c r="E2951" t="s">
        <v>4519</v>
      </c>
      <c r="F2951" s="6">
        <v>5935546014.3026896</v>
      </c>
      <c r="G2951">
        <f t="shared" si="107"/>
        <v>53061</v>
      </c>
      <c r="H2951">
        <f t="shared" si="108"/>
        <v>53053</v>
      </c>
      <c r="J2951" s="4"/>
    </row>
    <row r="2952" spans="1:10" x14ac:dyDescent="0.3">
      <c r="A2952" s="4">
        <v>53</v>
      </c>
      <c r="B2952" s="4">
        <v>53063</v>
      </c>
      <c r="C2952" s="6" t="s">
        <v>2303</v>
      </c>
      <c r="D2952" s="6" t="s">
        <v>1781</v>
      </c>
      <c r="E2952" t="s">
        <v>4519</v>
      </c>
      <c r="F2952" s="6">
        <v>3884197013.1822701</v>
      </c>
      <c r="G2952">
        <f t="shared" si="107"/>
        <v>53063</v>
      </c>
      <c r="H2952">
        <f t="shared" si="108"/>
        <v>53053</v>
      </c>
      <c r="J2952" s="4"/>
    </row>
    <row r="2953" spans="1:10" x14ac:dyDescent="0.3">
      <c r="A2953" s="4">
        <v>53</v>
      </c>
      <c r="B2953" s="4">
        <v>53065</v>
      </c>
      <c r="C2953" s="6" t="s">
        <v>2303</v>
      </c>
      <c r="D2953" s="6" t="s">
        <v>658</v>
      </c>
      <c r="E2953" t="s">
        <v>4362</v>
      </c>
      <c r="F2953" s="6">
        <v>408436834.93740702</v>
      </c>
      <c r="G2953">
        <f t="shared" si="107"/>
        <v>53065</v>
      </c>
      <c r="H2953">
        <f t="shared" si="108"/>
        <v>53047</v>
      </c>
      <c r="J2953" s="4"/>
    </row>
    <row r="2954" spans="1:10" x14ac:dyDescent="0.3">
      <c r="A2954" s="4">
        <v>53</v>
      </c>
      <c r="B2954" s="4">
        <v>53067</v>
      </c>
      <c r="C2954" s="6" t="s">
        <v>2303</v>
      </c>
      <c r="D2954" s="6" t="s">
        <v>1098</v>
      </c>
      <c r="E2954" t="s">
        <v>4518</v>
      </c>
      <c r="F2954" s="6">
        <v>2448117144.9598498</v>
      </c>
      <c r="G2954">
        <f t="shared" si="107"/>
        <v>53067</v>
      </c>
      <c r="H2954">
        <f t="shared" si="108"/>
        <v>53067</v>
      </c>
      <c r="J2954" s="4"/>
    </row>
    <row r="2955" spans="1:10" x14ac:dyDescent="0.3">
      <c r="A2955" s="4">
        <v>53</v>
      </c>
      <c r="B2955" s="4">
        <v>53069</v>
      </c>
      <c r="C2955" s="6" t="s">
        <v>2303</v>
      </c>
      <c r="D2955" s="6" t="s">
        <v>1782</v>
      </c>
      <c r="E2955" t="s">
        <v>4361</v>
      </c>
      <c r="F2955" s="6">
        <v>45636095.070015401</v>
      </c>
      <c r="G2955">
        <f t="shared" si="107"/>
        <v>53069</v>
      </c>
      <c r="H2955">
        <f t="shared" si="108"/>
        <v>53077</v>
      </c>
      <c r="J2955" s="4"/>
    </row>
    <row r="2956" spans="1:10" x14ac:dyDescent="0.3">
      <c r="A2956" s="4">
        <v>53</v>
      </c>
      <c r="B2956" s="4">
        <v>53071</v>
      </c>
      <c r="C2956" s="6" t="s">
        <v>2303</v>
      </c>
      <c r="D2956" s="6" t="s">
        <v>1783</v>
      </c>
      <c r="E2956" t="s">
        <v>4361</v>
      </c>
      <c r="F2956" s="6">
        <v>516566321.86000299</v>
      </c>
      <c r="G2956">
        <f t="shared" si="107"/>
        <v>53071</v>
      </c>
      <c r="H2956">
        <f t="shared" si="108"/>
        <v>53077</v>
      </c>
      <c r="J2956" s="4"/>
    </row>
    <row r="2957" spans="1:10" x14ac:dyDescent="0.3">
      <c r="A2957" s="4">
        <v>53</v>
      </c>
      <c r="B2957" s="4">
        <v>53073</v>
      </c>
      <c r="C2957" s="6" t="s">
        <v>2303</v>
      </c>
      <c r="D2957" s="6" t="s">
        <v>1784</v>
      </c>
      <c r="E2957" t="s">
        <v>4361</v>
      </c>
      <c r="F2957" s="6">
        <v>1712882924.4426999</v>
      </c>
      <c r="G2957">
        <f t="shared" si="107"/>
        <v>53073</v>
      </c>
      <c r="H2957">
        <f t="shared" si="108"/>
        <v>53077</v>
      </c>
      <c r="J2957" s="4"/>
    </row>
    <row r="2958" spans="1:10" x14ac:dyDescent="0.3">
      <c r="A2958" s="4">
        <v>53</v>
      </c>
      <c r="B2958" s="4">
        <v>53075</v>
      </c>
      <c r="C2958" s="6" t="s">
        <v>2303</v>
      </c>
      <c r="D2958" s="6" t="s">
        <v>1785</v>
      </c>
      <c r="E2958" t="s">
        <v>4361</v>
      </c>
      <c r="F2958" s="6">
        <v>424841056.49057102</v>
      </c>
      <c r="G2958">
        <f t="shared" si="107"/>
        <v>53075</v>
      </c>
      <c r="H2958">
        <f t="shared" si="108"/>
        <v>53077</v>
      </c>
      <c r="J2958" s="4"/>
    </row>
    <row r="2959" spans="1:10" x14ac:dyDescent="0.3">
      <c r="A2959" s="4">
        <v>53</v>
      </c>
      <c r="B2959" s="4">
        <v>53077</v>
      </c>
      <c r="C2959" s="6" t="s">
        <v>2303</v>
      </c>
      <c r="D2959" s="6" t="s">
        <v>1786</v>
      </c>
      <c r="E2959" t="s">
        <v>4361</v>
      </c>
      <c r="F2959" s="6">
        <v>2051678719.33394</v>
      </c>
      <c r="G2959">
        <f t="shared" si="107"/>
        <v>53077</v>
      </c>
      <c r="H2959">
        <f t="shared" si="108"/>
        <v>53077</v>
      </c>
      <c r="J2959" s="4"/>
    </row>
    <row r="2960" spans="1:10" x14ac:dyDescent="0.3">
      <c r="A2960" s="4">
        <v>54</v>
      </c>
      <c r="B2960" s="4">
        <v>54001</v>
      </c>
      <c r="C2960" s="6" t="s">
        <v>2304</v>
      </c>
      <c r="D2960" s="6" t="s">
        <v>9</v>
      </c>
      <c r="E2960" t="s">
        <v>4363</v>
      </c>
      <c r="F2960" s="6">
        <v>126319999.99879099</v>
      </c>
      <c r="G2960">
        <f t="shared" si="107"/>
        <v>54001</v>
      </c>
      <c r="H2960">
        <f t="shared" si="108"/>
        <v>54107</v>
      </c>
      <c r="J2960" s="4"/>
    </row>
    <row r="2961" spans="1:10" x14ac:dyDescent="0.3">
      <c r="A2961" s="4">
        <v>54</v>
      </c>
      <c r="B2961" s="4">
        <v>54003</v>
      </c>
      <c r="C2961" s="6" t="s">
        <v>2304</v>
      </c>
      <c r="D2961" s="6" t="s">
        <v>1411</v>
      </c>
      <c r="E2961" t="s">
        <v>4365</v>
      </c>
      <c r="F2961" s="6">
        <v>1146899999.98557</v>
      </c>
      <c r="G2961">
        <f t="shared" si="107"/>
        <v>54003</v>
      </c>
      <c r="H2961">
        <f t="shared" si="108"/>
        <v>54003</v>
      </c>
      <c r="J2961" s="4"/>
    </row>
    <row r="2962" spans="1:10" x14ac:dyDescent="0.3">
      <c r="A2962" s="4">
        <v>54</v>
      </c>
      <c r="B2962" s="4">
        <v>54005</v>
      </c>
      <c r="C2962" s="6" t="s">
        <v>2304</v>
      </c>
      <c r="D2962" s="6" t="s">
        <v>93</v>
      </c>
      <c r="E2962" t="s">
        <v>4366</v>
      </c>
      <c r="F2962" s="6">
        <v>253180000.01478499</v>
      </c>
      <c r="G2962">
        <f t="shared" si="107"/>
        <v>54005</v>
      </c>
      <c r="H2962">
        <f t="shared" si="108"/>
        <v>54039</v>
      </c>
      <c r="J2962" s="4"/>
    </row>
    <row r="2963" spans="1:10" x14ac:dyDescent="0.3">
      <c r="A2963" s="4">
        <v>54</v>
      </c>
      <c r="B2963" s="4">
        <v>54007</v>
      </c>
      <c r="C2963" s="6" t="s">
        <v>2304</v>
      </c>
      <c r="D2963" s="6" t="s">
        <v>1787</v>
      </c>
      <c r="E2963" t="s">
        <v>4363</v>
      </c>
      <c r="F2963" s="6">
        <v>342790000.00133502</v>
      </c>
      <c r="G2963">
        <f t="shared" si="107"/>
        <v>54007</v>
      </c>
      <c r="H2963">
        <f t="shared" si="108"/>
        <v>54107</v>
      </c>
      <c r="J2963" s="4"/>
    </row>
    <row r="2964" spans="1:10" x14ac:dyDescent="0.3">
      <c r="A2964" s="4">
        <v>54</v>
      </c>
      <c r="B2964" s="4">
        <v>54009</v>
      </c>
      <c r="C2964" s="6" t="s">
        <v>2304</v>
      </c>
      <c r="D2964" s="6" t="s">
        <v>1788</v>
      </c>
      <c r="E2964" t="s">
        <v>4366</v>
      </c>
      <c r="F2964" s="6">
        <v>204999999.95078701</v>
      </c>
      <c r="G2964">
        <f t="shared" si="107"/>
        <v>54009</v>
      </c>
      <c r="H2964">
        <f t="shared" si="108"/>
        <v>54039</v>
      </c>
      <c r="J2964" s="4"/>
    </row>
    <row r="2965" spans="1:10" x14ac:dyDescent="0.3">
      <c r="A2965" s="4">
        <v>54</v>
      </c>
      <c r="B2965" s="4">
        <v>54011</v>
      </c>
      <c r="C2965" s="6" t="s">
        <v>2304</v>
      </c>
      <c r="D2965" s="6" t="s">
        <v>1789</v>
      </c>
      <c r="E2965" t="s">
        <v>4366</v>
      </c>
      <c r="F2965" s="6">
        <v>867609999.95505202</v>
      </c>
      <c r="G2965">
        <f t="shared" si="107"/>
        <v>54011</v>
      </c>
      <c r="H2965">
        <f t="shared" si="108"/>
        <v>54039</v>
      </c>
      <c r="J2965" s="4"/>
    </row>
    <row r="2966" spans="1:10" x14ac:dyDescent="0.3">
      <c r="A2966" s="4">
        <v>54</v>
      </c>
      <c r="B2966" s="4">
        <v>54013</v>
      </c>
      <c r="C2966" s="6" t="s">
        <v>2304</v>
      </c>
      <c r="D2966" s="6" t="s">
        <v>14</v>
      </c>
      <c r="E2966" t="s">
        <v>4363</v>
      </c>
      <c r="F2966" s="6">
        <v>54709999.997024</v>
      </c>
      <c r="G2966">
        <f t="shared" si="107"/>
        <v>54013</v>
      </c>
      <c r="H2966">
        <f t="shared" si="108"/>
        <v>54107</v>
      </c>
      <c r="J2966" s="4"/>
    </row>
    <row r="2967" spans="1:10" x14ac:dyDescent="0.3">
      <c r="A2967" s="4">
        <v>54</v>
      </c>
      <c r="B2967" s="4">
        <v>54015</v>
      </c>
      <c r="C2967" s="6" t="s">
        <v>2304</v>
      </c>
      <c r="D2967" s="6" t="s">
        <v>20</v>
      </c>
      <c r="E2967" t="s">
        <v>4363</v>
      </c>
      <c r="F2967" s="6">
        <v>90859999.997223496</v>
      </c>
      <c r="G2967">
        <f t="shared" si="107"/>
        <v>54015</v>
      </c>
      <c r="H2967">
        <f t="shared" si="108"/>
        <v>54107</v>
      </c>
      <c r="J2967" s="4"/>
    </row>
    <row r="2968" spans="1:10" x14ac:dyDescent="0.3">
      <c r="A2968" s="4">
        <v>54</v>
      </c>
      <c r="B2968" s="4">
        <v>54017</v>
      </c>
      <c r="C2968" s="6" t="s">
        <v>2304</v>
      </c>
      <c r="D2968" s="6" t="s">
        <v>1790</v>
      </c>
      <c r="E2968" t="s">
        <v>4363</v>
      </c>
      <c r="F2968" s="6">
        <v>184229999.94764301</v>
      </c>
      <c r="G2968">
        <f t="shared" si="107"/>
        <v>54017</v>
      </c>
      <c r="H2968">
        <f t="shared" si="108"/>
        <v>54107</v>
      </c>
      <c r="J2968" s="4"/>
    </row>
    <row r="2969" spans="1:10" x14ac:dyDescent="0.3">
      <c r="A2969" s="4">
        <v>54</v>
      </c>
      <c r="B2969" s="4">
        <v>54019</v>
      </c>
      <c r="C2969" s="6" t="s">
        <v>2304</v>
      </c>
      <c r="D2969" s="6" t="s">
        <v>35</v>
      </c>
      <c r="E2969" t="s">
        <v>4365</v>
      </c>
      <c r="F2969" s="6">
        <v>582139999.989241</v>
      </c>
      <c r="G2969">
        <f t="shared" si="107"/>
        <v>54019</v>
      </c>
      <c r="H2969">
        <f t="shared" si="108"/>
        <v>54003</v>
      </c>
      <c r="J2969" s="4"/>
    </row>
    <row r="2970" spans="1:10" x14ac:dyDescent="0.3">
      <c r="A2970" s="4">
        <v>54</v>
      </c>
      <c r="B2970" s="4">
        <v>54021</v>
      </c>
      <c r="C2970" s="6" t="s">
        <v>2304</v>
      </c>
      <c r="D2970" s="6" t="s">
        <v>361</v>
      </c>
      <c r="E2970" t="s">
        <v>4363</v>
      </c>
      <c r="F2970" s="6">
        <v>57129999.996510997</v>
      </c>
      <c r="G2970">
        <f t="shared" si="107"/>
        <v>54021</v>
      </c>
      <c r="H2970">
        <f t="shared" si="108"/>
        <v>54107</v>
      </c>
      <c r="J2970" s="4"/>
    </row>
    <row r="2971" spans="1:10" x14ac:dyDescent="0.3">
      <c r="A2971" s="4">
        <v>54</v>
      </c>
      <c r="B2971" s="4">
        <v>54023</v>
      </c>
      <c r="C2971" s="6" t="s">
        <v>2304</v>
      </c>
      <c r="D2971" s="6" t="s">
        <v>110</v>
      </c>
      <c r="E2971" t="s">
        <v>4364</v>
      </c>
      <c r="F2971" s="6">
        <v>121759999.96465901</v>
      </c>
      <c r="G2971">
        <f t="shared" si="107"/>
        <v>54023</v>
      </c>
      <c r="H2971">
        <f t="shared" si="108"/>
        <v>54027</v>
      </c>
      <c r="J2971" s="4"/>
    </row>
    <row r="2972" spans="1:10" x14ac:dyDescent="0.3">
      <c r="A2972" s="4">
        <v>54</v>
      </c>
      <c r="B2972" s="4">
        <v>54025</v>
      </c>
      <c r="C2972" s="6" t="s">
        <v>2304</v>
      </c>
      <c r="D2972" s="6" t="s">
        <v>1791</v>
      </c>
      <c r="E2972" t="s">
        <v>4365</v>
      </c>
      <c r="F2972" s="6">
        <v>404459999.95415902</v>
      </c>
      <c r="G2972">
        <f t="shared" si="107"/>
        <v>54025</v>
      </c>
      <c r="H2972">
        <f t="shared" si="108"/>
        <v>54003</v>
      </c>
      <c r="J2972" s="4"/>
    </row>
    <row r="2973" spans="1:10" x14ac:dyDescent="0.3">
      <c r="A2973" s="4">
        <v>54</v>
      </c>
      <c r="B2973" s="4">
        <v>54027</v>
      </c>
      <c r="C2973" s="6" t="s">
        <v>2304</v>
      </c>
      <c r="D2973" s="6" t="s">
        <v>819</v>
      </c>
      <c r="E2973" t="s">
        <v>4364</v>
      </c>
      <c r="F2973" s="6">
        <v>208469999.95260301</v>
      </c>
      <c r="G2973">
        <f t="shared" si="107"/>
        <v>54027</v>
      </c>
      <c r="H2973">
        <f t="shared" si="108"/>
        <v>54027</v>
      </c>
      <c r="J2973" s="4"/>
    </row>
    <row r="2974" spans="1:10" x14ac:dyDescent="0.3">
      <c r="A2974" s="4">
        <v>54</v>
      </c>
      <c r="B2974" s="4">
        <v>54029</v>
      </c>
      <c r="C2974" s="6" t="s">
        <v>2304</v>
      </c>
      <c r="D2974" s="6" t="s">
        <v>369</v>
      </c>
      <c r="E2974" t="s">
        <v>4366</v>
      </c>
      <c r="F2974" s="6">
        <v>145170000.035887</v>
      </c>
      <c r="G2974">
        <f t="shared" si="107"/>
        <v>54029</v>
      </c>
      <c r="H2974">
        <f t="shared" si="108"/>
        <v>54039</v>
      </c>
      <c r="J2974" s="4"/>
    </row>
    <row r="2975" spans="1:10" x14ac:dyDescent="0.3">
      <c r="A2975" s="4">
        <v>54</v>
      </c>
      <c r="B2975" s="4">
        <v>54031</v>
      </c>
      <c r="C2975" s="6" t="s">
        <v>2304</v>
      </c>
      <c r="D2975" s="6" t="s">
        <v>1792</v>
      </c>
      <c r="E2975" t="s">
        <v>4364</v>
      </c>
      <c r="F2975" s="6">
        <v>192489999.979588</v>
      </c>
      <c r="G2975">
        <f t="shared" si="107"/>
        <v>54031</v>
      </c>
      <c r="H2975">
        <f t="shared" si="108"/>
        <v>54027</v>
      </c>
      <c r="J2975" s="4"/>
    </row>
    <row r="2976" spans="1:10" x14ac:dyDescent="0.3">
      <c r="A2976" s="4">
        <v>54</v>
      </c>
      <c r="B2976" s="4">
        <v>54033</v>
      </c>
      <c r="C2976" s="6" t="s">
        <v>2304</v>
      </c>
      <c r="D2976" s="6" t="s">
        <v>524</v>
      </c>
      <c r="E2976" t="s">
        <v>4366</v>
      </c>
      <c r="F2976" s="6">
        <v>947009999.96761703</v>
      </c>
      <c r="G2976">
        <f t="shared" si="107"/>
        <v>54033</v>
      </c>
      <c r="H2976">
        <f t="shared" si="108"/>
        <v>54039</v>
      </c>
      <c r="J2976" s="4"/>
    </row>
    <row r="2977" spans="1:10" x14ac:dyDescent="0.3">
      <c r="A2977" s="4">
        <v>54</v>
      </c>
      <c r="B2977" s="4">
        <v>54035</v>
      </c>
      <c r="C2977" s="6" t="s">
        <v>2304</v>
      </c>
      <c r="D2977" s="6" t="s">
        <v>42</v>
      </c>
      <c r="E2977" t="s">
        <v>4363</v>
      </c>
      <c r="F2977" s="6">
        <v>466149999.95969498</v>
      </c>
      <c r="G2977">
        <f t="shared" si="107"/>
        <v>54035</v>
      </c>
      <c r="H2977">
        <f t="shared" si="108"/>
        <v>54107</v>
      </c>
      <c r="J2977" s="4"/>
    </row>
    <row r="2978" spans="1:10" x14ac:dyDescent="0.3">
      <c r="A2978" s="4">
        <v>54</v>
      </c>
      <c r="B2978" s="4">
        <v>54037</v>
      </c>
      <c r="C2978" s="6" t="s">
        <v>2304</v>
      </c>
      <c r="D2978" s="6" t="s">
        <v>43</v>
      </c>
      <c r="E2978" t="s">
        <v>4365</v>
      </c>
      <c r="F2978" s="6">
        <v>457899999.97687697</v>
      </c>
      <c r="G2978">
        <f t="shared" si="107"/>
        <v>54037</v>
      </c>
      <c r="H2978">
        <f t="shared" si="108"/>
        <v>54003</v>
      </c>
      <c r="J2978" s="4"/>
    </row>
    <row r="2979" spans="1:10" x14ac:dyDescent="0.3">
      <c r="A2979" s="4">
        <v>54</v>
      </c>
      <c r="B2979" s="4">
        <v>54039</v>
      </c>
      <c r="C2979" s="6" t="s">
        <v>2304</v>
      </c>
      <c r="D2979" s="6" t="s">
        <v>1793</v>
      </c>
      <c r="E2979" t="s">
        <v>4366</v>
      </c>
      <c r="F2979" s="6">
        <v>2240899999.5344801</v>
      </c>
      <c r="G2979">
        <f t="shared" si="107"/>
        <v>54039</v>
      </c>
      <c r="H2979">
        <f t="shared" si="108"/>
        <v>54039</v>
      </c>
      <c r="J2979" s="4"/>
    </row>
    <row r="2980" spans="1:10" x14ac:dyDescent="0.3">
      <c r="A2980" s="4">
        <v>54</v>
      </c>
      <c r="B2980" s="4">
        <v>54041</v>
      </c>
      <c r="C2980" s="6" t="s">
        <v>2304</v>
      </c>
      <c r="D2980" s="6" t="s">
        <v>448</v>
      </c>
      <c r="E2980" t="s">
        <v>4366</v>
      </c>
      <c r="F2980" s="6">
        <v>342099999.99801099</v>
      </c>
      <c r="G2980">
        <f t="shared" si="107"/>
        <v>54041</v>
      </c>
      <c r="H2980">
        <f t="shared" si="108"/>
        <v>54039</v>
      </c>
      <c r="J2980" s="4"/>
    </row>
    <row r="2981" spans="1:10" x14ac:dyDescent="0.3">
      <c r="A2981" s="4">
        <v>54</v>
      </c>
      <c r="B2981" s="4">
        <v>54043</v>
      </c>
      <c r="C2981" s="6" t="s">
        <v>2304</v>
      </c>
      <c r="D2981" s="6" t="s">
        <v>118</v>
      </c>
      <c r="E2981" t="s">
        <v>4363</v>
      </c>
      <c r="F2981" s="6">
        <v>136850000.01363501</v>
      </c>
      <c r="G2981">
        <f t="shared" si="107"/>
        <v>54043</v>
      </c>
      <c r="H2981">
        <f t="shared" si="108"/>
        <v>54107</v>
      </c>
      <c r="J2981" s="4"/>
    </row>
    <row r="2982" spans="1:10" x14ac:dyDescent="0.3">
      <c r="A2982" s="4">
        <v>54</v>
      </c>
      <c r="B2982" s="4">
        <v>54045</v>
      </c>
      <c r="C2982" s="6" t="s">
        <v>2304</v>
      </c>
      <c r="D2982" s="6" t="s">
        <v>120</v>
      </c>
      <c r="E2982" t="s">
        <v>4366</v>
      </c>
      <c r="F2982" s="6">
        <v>264669999.96637401</v>
      </c>
      <c r="G2982">
        <f t="shared" si="107"/>
        <v>54045</v>
      </c>
      <c r="H2982">
        <f t="shared" si="108"/>
        <v>54039</v>
      </c>
      <c r="J2982" s="4"/>
    </row>
    <row r="2983" spans="1:10" x14ac:dyDescent="0.3">
      <c r="A2983" s="4">
        <v>54</v>
      </c>
      <c r="B2983" s="4">
        <v>54047</v>
      </c>
      <c r="C2983" s="6" t="s">
        <v>2304</v>
      </c>
      <c r="D2983" s="6" t="s">
        <v>1220</v>
      </c>
      <c r="E2983" t="s">
        <v>4364</v>
      </c>
      <c r="F2983" s="6">
        <v>167299999.97495401</v>
      </c>
      <c r="G2983">
        <f t="shared" si="107"/>
        <v>54047</v>
      </c>
      <c r="H2983">
        <f t="shared" si="108"/>
        <v>54027</v>
      </c>
      <c r="J2983" s="4"/>
    </row>
    <row r="2984" spans="1:10" x14ac:dyDescent="0.3">
      <c r="A2984" s="4">
        <v>54</v>
      </c>
      <c r="B2984" s="4">
        <v>54049</v>
      </c>
      <c r="C2984" s="6" t="s">
        <v>2304</v>
      </c>
      <c r="D2984" s="6" t="s">
        <v>53</v>
      </c>
      <c r="E2984" t="s">
        <v>4366</v>
      </c>
      <c r="F2984" s="6">
        <v>510759999.97833198</v>
      </c>
      <c r="G2984">
        <f t="shared" si="107"/>
        <v>54049</v>
      </c>
      <c r="H2984">
        <f t="shared" si="108"/>
        <v>54039</v>
      </c>
      <c r="J2984" s="4"/>
    </row>
    <row r="2985" spans="1:10" x14ac:dyDescent="0.3">
      <c r="A2985" s="4">
        <v>54</v>
      </c>
      <c r="B2985" s="4">
        <v>54051</v>
      </c>
      <c r="C2985" s="6" t="s">
        <v>2304</v>
      </c>
      <c r="D2985" s="6" t="s">
        <v>54</v>
      </c>
      <c r="E2985" t="s">
        <v>4366</v>
      </c>
      <c r="F2985" s="6">
        <v>260180000.013567</v>
      </c>
      <c r="G2985">
        <f t="shared" si="107"/>
        <v>54051</v>
      </c>
      <c r="H2985">
        <f t="shared" si="108"/>
        <v>54039</v>
      </c>
      <c r="J2985" s="4"/>
    </row>
    <row r="2986" spans="1:10" x14ac:dyDescent="0.3">
      <c r="A2986" s="4">
        <v>54</v>
      </c>
      <c r="B2986" s="4">
        <v>54053</v>
      </c>
      <c r="C2986" s="6" t="s">
        <v>2304</v>
      </c>
      <c r="D2986" s="6" t="s">
        <v>491</v>
      </c>
      <c r="E2986" t="s">
        <v>4363</v>
      </c>
      <c r="F2986" s="6">
        <v>328270000.04522699</v>
      </c>
      <c r="G2986">
        <f t="shared" si="107"/>
        <v>54053</v>
      </c>
      <c r="H2986">
        <f t="shared" si="108"/>
        <v>54107</v>
      </c>
      <c r="J2986" s="4"/>
    </row>
    <row r="2987" spans="1:10" x14ac:dyDescent="0.3">
      <c r="A2987" s="4">
        <v>54</v>
      </c>
      <c r="B2987" s="4">
        <v>54055</v>
      </c>
      <c r="C2987" s="6" t="s">
        <v>2304</v>
      </c>
      <c r="D2987" s="6" t="s">
        <v>494</v>
      </c>
      <c r="E2987" t="s">
        <v>4365</v>
      </c>
      <c r="F2987" s="6">
        <v>743900000.02932501</v>
      </c>
      <c r="G2987">
        <f t="shared" si="107"/>
        <v>54055</v>
      </c>
      <c r="H2987">
        <f t="shared" si="108"/>
        <v>54003</v>
      </c>
      <c r="J2987" s="4"/>
    </row>
    <row r="2988" spans="1:10" x14ac:dyDescent="0.3">
      <c r="A2988" s="4">
        <v>54</v>
      </c>
      <c r="B2988" s="4">
        <v>54057</v>
      </c>
      <c r="C2988" s="6" t="s">
        <v>2304</v>
      </c>
      <c r="D2988" s="6" t="s">
        <v>237</v>
      </c>
      <c r="E2988" t="s">
        <v>4365</v>
      </c>
      <c r="F2988" s="6">
        <v>175699999.982198</v>
      </c>
      <c r="G2988">
        <f t="shared" si="107"/>
        <v>54057</v>
      </c>
      <c r="H2988">
        <f t="shared" si="108"/>
        <v>54003</v>
      </c>
      <c r="J2988" s="4"/>
    </row>
    <row r="2989" spans="1:10" x14ac:dyDescent="0.3">
      <c r="A2989" s="4">
        <v>54</v>
      </c>
      <c r="B2989" s="4">
        <v>54059</v>
      </c>
      <c r="C2989" s="6" t="s">
        <v>2304</v>
      </c>
      <c r="D2989" s="6" t="s">
        <v>1794</v>
      </c>
      <c r="E2989" t="s">
        <v>4363</v>
      </c>
      <c r="F2989" s="6">
        <v>226869999.99039799</v>
      </c>
      <c r="G2989">
        <f t="shared" si="107"/>
        <v>54059</v>
      </c>
      <c r="H2989">
        <f t="shared" si="108"/>
        <v>54107</v>
      </c>
      <c r="J2989" s="4"/>
    </row>
    <row r="2990" spans="1:10" x14ac:dyDescent="0.3">
      <c r="A2990" s="4">
        <v>54</v>
      </c>
      <c r="B2990" s="4">
        <v>54061</v>
      </c>
      <c r="C2990" s="6" t="s">
        <v>2304</v>
      </c>
      <c r="D2990" s="6" t="s">
        <v>1795</v>
      </c>
      <c r="E2990" t="s">
        <v>4366</v>
      </c>
      <c r="F2990" s="6">
        <v>1004069999.86007</v>
      </c>
      <c r="G2990">
        <f t="shared" si="107"/>
        <v>54061</v>
      </c>
      <c r="H2990">
        <f t="shared" si="108"/>
        <v>54039</v>
      </c>
      <c r="J2990" s="4"/>
    </row>
    <row r="2991" spans="1:10" x14ac:dyDescent="0.3">
      <c r="A2991" s="4">
        <v>54</v>
      </c>
      <c r="B2991" s="4">
        <v>54063</v>
      </c>
      <c r="C2991" s="6" t="s">
        <v>2304</v>
      </c>
      <c r="D2991" s="6" t="s">
        <v>56</v>
      </c>
      <c r="E2991" t="s">
        <v>4364</v>
      </c>
      <c r="F2991" s="6">
        <v>83080000.000983402</v>
      </c>
      <c r="G2991">
        <f t="shared" si="107"/>
        <v>54063</v>
      </c>
      <c r="H2991">
        <f t="shared" si="108"/>
        <v>54027</v>
      </c>
      <c r="J2991" s="4"/>
    </row>
    <row r="2992" spans="1:10" x14ac:dyDescent="0.3">
      <c r="A2992" s="4">
        <v>54</v>
      </c>
      <c r="B2992" s="4">
        <v>54065</v>
      </c>
      <c r="C2992" s="6" t="s">
        <v>2304</v>
      </c>
      <c r="D2992" s="6" t="s">
        <v>58</v>
      </c>
      <c r="E2992" t="s">
        <v>4364</v>
      </c>
      <c r="F2992" s="6">
        <v>134299999.99984199</v>
      </c>
      <c r="G2992">
        <f t="shared" si="107"/>
        <v>54065</v>
      </c>
      <c r="H2992">
        <f t="shared" si="108"/>
        <v>54027</v>
      </c>
      <c r="J2992" s="4"/>
    </row>
    <row r="2993" spans="1:10" x14ac:dyDescent="0.3">
      <c r="A2993" s="4">
        <v>54</v>
      </c>
      <c r="B2993" s="4">
        <v>54067</v>
      </c>
      <c r="C2993" s="6" t="s">
        <v>2304</v>
      </c>
      <c r="D2993" s="6" t="s">
        <v>709</v>
      </c>
      <c r="E2993" t="s">
        <v>4365</v>
      </c>
      <c r="F2993" s="6">
        <v>327000000.02301502</v>
      </c>
      <c r="G2993">
        <f t="shared" si="107"/>
        <v>54067</v>
      </c>
      <c r="H2993">
        <f t="shared" si="108"/>
        <v>54003</v>
      </c>
      <c r="J2993" s="4"/>
    </row>
    <row r="2994" spans="1:10" x14ac:dyDescent="0.3">
      <c r="A2994" s="4">
        <v>54</v>
      </c>
      <c r="B2994" s="4">
        <v>54069</v>
      </c>
      <c r="C2994" s="6" t="s">
        <v>2304</v>
      </c>
      <c r="D2994" s="6" t="s">
        <v>534</v>
      </c>
      <c r="E2994" t="s">
        <v>4366</v>
      </c>
      <c r="F2994" s="6">
        <v>487040000.02425897</v>
      </c>
      <c r="G2994">
        <f t="shared" si="107"/>
        <v>54069</v>
      </c>
      <c r="H2994">
        <f t="shared" si="108"/>
        <v>54039</v>
      </c>
      <c r="J2994" s="4"/>
    </row>
    <row r="2995" spans="1:10" x14ac:dyDescent="0.3">
      <c r="A2995" s="4">
        <v>54</v>
      </c>
      <c r="B2995" s="4">
        <v>54071</v>
      </c>
      <c r="C2995" s="6" t="s">
        <v>2304</v>
      </c>
      <c r="D2995" s="6" t="s">
        <v>712</v>
      </c>
      <c r="E2995" t="s">
        <v>4364</v>
      </c>
      <c r="F2995" s="6">
        <v>82510000.003289804</v>
      </c>
      <c r="G2995">
        <f t="shared" si="107"/>
        <v>54071</v>
      </c>
      <c r="H2995">
        <f t="shared" si="108"/>
        <v>54027</v>
      </c>
      <c r="J2995" s="4"/>
    </row>
    <row r="2996" spans="1:10" x14ac:dyDescent="0.3">
      <c r="A2996" s="4">
        <v>54</v>
      </c>
      <c r="B2996" s="4">
        <v>54073</v>
      </c>
      <c r="C2996" s="6" t="s">
        <v>2304</v>
      </c>
      <c r="D2996" s="6" t="s">
        <v>1796</v>
      </c>
      <c r="E2996" t="s">
        <v>4363</v>
      </c>
      <c r="F2996" s="6">
        <v>68349999.9989281</v>
      </c>
      <c r="G2996">
        <f t="shared" si="107"/>
        <v>54073</v>
      </c>
      <c r="H2996">
        <f t="shared" si="108"/>
        <v>54107</v>
      </c>
      <c r="J2996" s="4"/>
    </row>
    <row r="2997" spans="1:10" x14ac:dyDescent="0.3">
      <c r="A2997" s="4">
        <v>54</v>
      </c>
      <c r="B2997" s="4">
        <v>54075</v>
      </c>
      <c r="C2997" s="6" t="s">
        <v>2304</v>
      </c>
      <c r="D2997" s="6" t="s">
        <v>588</v>
      </c>
      <c r="E2997" t="s">
        <v>4365</v>
      </c>
      <c r="F2997" s="6">
        <v>86900000.004008904</v>
      </c>
      <c r="G2997">
        <f t="shared" si="107"/>
        <v>54075</v>
      </c>
      <c r="H2997">
        <f t="shared" si="108"/>
        <v>54003</v>
      </c>
      <c r="J2997" s="4"/>
    </row>
    <row r="2998" spans="1:10" x14ac:dyDescent="0.3">
      <c r="A2998" s="4">
        <v>54</v>
      </c>
      <c r="B2998" s="4">
        <v>54077</v>
      </c>
      <c r="C2998" s="6" t="s">
        <v>2304</v>
      </c>
      <c r="D2998" s="6" t="s">
        <v>1797</v>
      </c>
      <c r="E2998" t="s">
        <v>4363</v>
      </c>
      <c r="F2998" s="6">
        <v>281319999.96127403</v>
      </c>
      <c r="G2998">
        <f t="shared" si="107"/>
        <v>54077</v>
      </c>
      <c r="H2998">
        <f t="shared" si="108"/>
        <v>54107</v>
      </c>
      <c r="J2998" s="4"/>
    </row>
    <row r="2999" spans="1:10" x14ac:dyDescent="0.3">
      <c r="A2999" s="4">
        <v>54</v>
      </c>
      <c r="B2999" s="4">
        <v>54079</v>
      </c>
      <c r="C2999" s="6" t="s">
        <v>2304</v>
      </c>
      <c r="D2999" s="6" t="s">
        <v>307</v>
      </c>
      <c r="E2999" t="s">
        <v>4366</v>
      </c>
      <c r="F2999" s="6">
        <v>599969999.99621701</v>
      </c>
      <c r="G2999">
        <f t="shared" si="107"/>
        <v>54079</v>
      </c>
      <c r="H2999">
        <f t="shared" si="108"/>
        <v>54039</v>
      </c>
      <c r="J2999" s="4"/>
    </row>
    <row r="3000" spans="1:10" x14ac:dyDescent="0.3">
      <c r="A3000" s="4">
        <v>54</v>
      </c>
      <c r="B3000" s="4">
        <v>54081</v>
      </c>
      <c r="C3000" s="6" t="s">
        <v>2304</v>
      </c>
      <c r="D3000" s="6" t="s">
        <v>1798</v>
      </c>
      <c r="E3000" t="s">
        <v>4367</v>
      </c>
      <c r="F3000" s="6">
        <v>945919999.92767501</v>
      </c>
      <c r="G3000">
        <f t="shared" si="107"/>
        <v>54081</v>
      </c>
      <c r="H3000">
        <f t="shared" si="108"/>
        <v>54081</v>
      </c>
      <c r="J3000" s="4"/>
    </row>
    <row r="3001" spans="1:10" x14ac:dyDescent="0.3">
      <c r="A3001" s="4">
        <v>54</v>
      </c>
      <c r="B3001" s="4">
        <v>54083</v>
      </c>
      <c r="C3001" s="6" t="s">
        <v>2304</v>
      </c>
      <c r="D3001" s="6" t="s">
        <v>62</v>
      </c>
      <c r="E3001" t="s">
        <v>4365</v>
      </c>
      <c r="F3001" s="6">
        <v>278769999.97291601</v>
      </c>
      <c r="G3001">
        <f t="shared" si="107"/>
        <v>54083</v>
      </c>
      <c r="H3001">
        <f t="shared" si="108"/>
        <v>54003</v>
      </c>
      <c r="J3001" s="4"/>
    </row>
    <row r="3002" spans="1:10" x14ac:dyDescent="0.3">
      <c r="A3002" s="4">
        <v>54</v>
      </c>
      <c r="B3002" s="4">
        <v>54085</v>
      </c>
      <c r="C3002" s="6" t="s">
        <v>2304</v>
      </c>
      <c r="D3002" s="6" t="s">
        <v>1799</v>
      </c>
      <c r="E3002" t="s">
        <v>4363</v>
      </c>
      <c r="F3002" s="6">
        <v>176169999.936941</v>
      </c>
      <c r="G3002">
        <f t="shared" si="107"/>
        <v>54085</v>
      </c>
      <c r="H3002">
        <f t="shared" si="108"/>
        <v>54107</v>
      </c>
      <c r="J3002" s="4"/>
    </row>
    <row r="3003" spans="1:10" x14ac:dyDescent="0.3">
      <c r="A3003" s="4">
        <v>54</v>
      </c>
      <c r="B3003" s="4">
        <v>54087</v>
      </c>
      <c r="C3003" s="6" t="s">
        <v>2304</v>
      </c>
      <c r="D3003" s="6" t="s">
        <v>1492</v>
      </c>
      <c r="E3003" t="s">
        <v>4363</v>
      </c>
      <c r="F3003" s="6">
        <v>155120000.02047801</v>
      </c>
      <c r="G3003">
        <f t="shared" si="107"/>
        <v>54087</v>
      </c>
      <c r="H3003">
        <f t="shared" si="108"/>
        <v>54107</v>
      </c>
      <c r="J3003" s="4"/>
    </row>
    <row r="3004" spans="1:10" x14ac:dyDescent="0.3">
      <c r="A3004" s="4">
        <v>54</v>
      </c>
      <c r="B3004" s="4">
        <v>54089</v>
      </c>
      <c r="C3004" s="6" t="s">
        <v>2304</v>
      </c>
      <c r="D3004" s="6" t="s">
        <v>1800</v>
      </c>
      <c r="E3004" t="s">
        <v>4365</v>
      </c>
      <c r="F3004" s="6">
        <v>125199999.98155101</v>
      </c>
      <c r="G3004">
        <f t="shared" si="107"/>
        <v>54089</v>
      </c>
      <c r="H3004">
        <f t="shared" si="108"/>
        <v>54003</v>
      </c>
      <c r="J3004" s="4"/>
    </row>
    <row r="3005" spans="1:10" x14ac:dyDescent="0.3">
      <c r="A3005" s="4">
        <v>54</v>
      </c>
      <c r="B3005" s="4">
        <v>54091</v>
      </c>
      <c r="C3005" s="6" t="s">
        <v>2304</v>
      </c>
      <c r="D3005" s="6" t="s">
        <v>314</v>
      </c>
      <c r="E3005" t="s">
        <v>4366</v>
      </c>
      <c r="F3005" s="6">
        <v>121330000.02944601</v>
      </c>
      <c r="G3005">
        <f t="shared" si="107"/>
        <v>54091</v>
      </c>
      <c r="H3005">
        <f t="shared" si="108"/>
        <v>54039</v>
      </c>
      <c r="J3005" s="4"/>
    </row>
    <row r="3006" spans="1:10" x14ac:dyDescent="0.3">
      <c r="A3006" s="4">
        <v>54</v>
      </c>
      <c r="B3006" s="4">
        <v>54093</v>
      </c>
      <c r="C3006" s="6" t="s">
        <v>2304</v>
      </c>
      <c r="D3006" s="6" t="s">
        <v>1801</v>
      </c>
      <c r="E3006" t="s">
        <v>4365</v>
      </c>
      <c r="F3006" s="6">
        <v>75549999.994305804</v>
      </c>
      <c r="G3006">
        <f t="shared" si="107"/>
        <v>54093</v>
      </c>
      <c r="H3006">
        <f t="shared" si="108"/>
        <v>54003</v>
      </c>
      <c r="J3006" s="4"/>
    </row>
    <row r="3007" spans="1:10" x14ac:dyDescent="0.3">
      <c r="A3007" s="4">
        <v>54</v>
      </c>
      <c r="B3007" s="4">
        <v>54095</v>
      </c>
      <c r="C3007" s="6" t="s">
        <v>2304</v>
      </c>
      <c r="D3007" s="6" t="s">
        <v>1640</v>
      </c>
      <c r="E3007" t="s">
        <v>4363</v>
      </c>
      <c r="F3007" s="6">
        <v>70390000.001241803</v>
      </c>
      <c r="G3007">
        <f t="shared" si="107"/>
        <v>54095</v>
      </c>
      <c r="H3007">
        <f t="shared" si="108"/>
        <v>54107</v>
      </c>
      <c r="J3007" s="4"/>
    </row>
    <row r="3008" spans="1:10" x14ac:dyDescent="0.3">
      <c r="A3008" s="4">
        <v>54</v>
      </c>
      <c r="B3008" s="4">
        <v>54097</v>
      </c>
      <c r="C3008" s="6" t="s">
        <v>2304</v>
      </c>
      <c r="D3008" s="6" t="s">
        <v>1641</v>
      </c>
      <c r="E3008" t="s">
        <v>4363</v>
      </c>
      <c r="F3008" s="6">
        <v>197679999.94102901</v>
      </c>
      <c r="G3008">
        <f t="shared" si="107"/>
        <v>54097</v>
      </c>
      <c r="H3008">
        <f t="shared" si="108"/>
        <v>54107</v>
      </c>
      <c r="J3008" s="4"/>
    </row>
    <row r="3009" spans="1:10" x14ac:dyDescent="0.3">
      <c r="A3009" s="4">
        <v>54</v>
      </c>
      <c r="B3009" s="4">
        <v>54099</v>
      </c>
      <c r="C3009" s="6" t="s">
        <v>2304</v>
      </c>
      <c r="D3009" s="6" t="s">
        <v>419</v>
      </c>
      <c r="E3009" t="s">
        <v>4363</v>
      </c>
      <c r="F3009" s="6">
        <v>322979999.98350602</v>
      </c>
      <c r="G3009">
        <f t="shared" si="107"/>
        <v>54099</v>
      </c>
      <c r="H3009">
        <f t="shared" si="108"/>
        <v>54107</v>
      </c>
      <c r="J3009" s="4"/>
    </row>
    <row r="3010" spans="1:10" x14ac:dyDescent="0.3">
      <c r="A3010" s="4">
        <v>54</v>
      </c>
      <c r="B3010" s="4">
        <v>54101</v>
      </c>
      <c r="C3010" s="6" t="s">
        <v>2304</v>
      </c>
      <c r="D3010" s="6" t="s">
        <v>420</v>
      </c>
      <c r="E3010" t="s">
        <v>4365</v>
      </c>
      <c r="F3010" s="6">
        <v>61679999.999204598</v>
      </c>
      <c r="G3010">
        <f t="shared" ref="G3010:G3073" si="109">B3010</f>
        <v>54101</v>
      </c>
      <c r="H3010">
        <f t="shared" si="108"/>
        <v>54003</v>
      </c>
      <c r="J3010" s="4"/>
    </row>
    <row r="3011" spans="1:10" x14ac:dyDescent="0.3">
      <c r="A3011" s="4">
        <v>54</v>
      </c>
      <c r="B3011" s="4">
        <v>54103</v>
      </c>
      <c r="C3011" s="6" t="s">
        <v>2304</v>
      </c>
      <c r="D3011" s="6" t="s">
        <v>1802</v>
      </c>
      <c r="E3011" t="s">
        <v>4363</v>
      </c>
      <c r="F3011" s="6">
        <v>154400000.00903001</v>
      </c>
      <c r="G3011">
        <f t="shared" si="109"/>
        <v>54103</v>
      </c>
      <c r="H3011">
        <f t="shared" ref="H3011:H3074" si="110">VLOOKUP(E3011,$M$1:$O$412,3,FALSE)</f>
        <v>54107</v>
      </c>
      <c r="J3011" s="4"/>
    </row>
    <row r="3012" spans="1:10" x14ac:dyDescent="0.3">
      <c r="A3012" s="4">
        <v>54</v>
      </c>
      <c r="B3012" s="4">
        <v>54105</v>
      </c>
      <c r="C3012" s="6" t="s">
        <v>2304</v>
      </c>
      <c r="D3012" s="6" t="s">
        <v>1803</v>
      </c>
      <c r="E3012" t="s">
        <v>4363</v>
      </c>
      <c r="F3012" s="6">
        <v>50280000.005087897</v>
      </c>
      <c r="G3012">
        <f t="shared" si="109"/>
        <v>54105</v>
      </c>
      <c r="H3012">
        <f t="shared" si="110"/>
        <v>54107</v>
      </c>
      <c r="J3012" s="4"/>
    </row>
    <row r="3013" spans="1:10" x14ac:dyDescent="0.3">
      <c r="A3013" s="4">
        <v>54</v>
      </c>
      <c r="B3013" s="4">
        <v>54107</v>
      </c>
      <c r="C3013" s="6" t="s">
        <v>2304</v>
      </c>
      <c r="D3013" s="6" t="s">
        <v>1311</v>
      </c>
      <c r="E3013" t="s">
        <v>4363</v>
      </c>
      <c r="F3013" s="6">
        <v>770770000.00546098</v>
      </c>
      <c r="G3013">
        <f t="shared" si="109"/>
        <v>54107</v>
      </c>
      <c r="H3013">
        <f t="shared" si="110"/>
        <v>54107</v>
      </c>
      <c r="J3013" s="4"/>
    </row>
    <row r="3014" spans="1:10" x14ac:dyDescent="0.3">
      <c r="A3014" s="4">
        <v>54</v>
      </c>
      <c r="B3014" s="4">
        <v>54109</v>
      </c>
      <c r="C3014" s="6" t="s">
        <v>2304</v>
      </c>
      <c r="D3014" s="6" t="s">
        <v>1181</v>
      </c>
      <c r="E3014" t="s">
        <v>4367</v>
      </c>
      <c r="F3014" s="6">
        <v>185329999.978928</v>
      </c>
      <c r="G3014">
        <f t="shared" si="109"/>
        <v>54109</v>
      </c>
      <c r="H3014">
        <f t="shared" si="110"/>
        <v>54081</v>
      </c>
      <c r="J3014" s="4"/>
    </row>
    <row r="3015" spans="1:10" x14ac:dyDescent="0.3">
      <c r="A3015" s="4">
        <v>55</v>
      </c>
      <c r="B3015" s="4">
        <v>55001</v>
      </c>
      <c r="C3015" s="6" t="s">
        <v>2302</v>
      </c>
      <c r="D3015" s="6" t="s">
        <v>202</v>
      </c>
      <c r="E3015" t="s">
        <v>4368</v>
      </c>
      <c r="F3015" s="6">
        <v>234917287.002096</v>
      </c>
      <c r="G3015">
        <f t="shared" si="109"/>
        <v>55001</v>
      </c>
      <c r="H3015">
        <f t="shared" si="110"/>
        <v>55075</v>
      </c>
      <c r="J3015" s="4"/>
    </row>
    <row r="3016" spans="1:10" x14ac:dyDescent="0.3">
      <c r="A3016" s="4">
        <v>55</v>
      </c>
      <c r="B3016" s="4">
        <v>55003</v>
      </c>
      <c r="C3016" s="6" t="s">
        <v>2302</v>
      </c>
      <c r="D3016" s="6" t="s">
        <v>1278</v>
      </c>
      <c r="E3016" t="s">
        <v>4368</v>
      </c>
      <c r="F3016" s="6">
        <v>190480718.11021301</v>
      </c>
      <c r="G3016">
        <f t="shared" si="109"/>
        <v>55003</v>
      </c>
      <c r="H3016">
        <f t="shared" si="110"/>
        <v>55075</v>
      </c>
      <c r="J3016" s="4"/>
    </row>
    <row r="3017" spans="1:10" x14ac:dyDescent="0.3">
      <c r="A3017" s="4">
        <v>55</v>
      </c>
      <c r="B3017" s="4">
        <v>55005</v>
      </c>
      <c r="C3017" s="6" t="s">
        <v>2302</v>
      </c>
      <c r="D3017" s="6" t="s">
        <v>1804</v>
      </c>
      <c r="E3017" t="s">
        <v>4368</v>
      </c>
      <c r="F3017" s="6">
        <v>646851510.91942203</v>
      </c>
      <c r="G3017">
        <f t="shared" si="109"/>
        <v>55005</v>
      </c>
      <c r="H3017">
        <f t="shared" si="110"/>
        <v>55075</v>
      </c>
      <c r="J3017" s="4"/>
    </row>
    <row r="3018" spans="1:10" x14ac:dyDescent="0.3">
      <c r="A3018" s="4">
        <v>55</v>
      </c>
      <c r="B3018" s="4">
        <v>55007</v>
      </c>
      <c r="C3018" s="6" t="s">
        <v>2302</v>
      </c>
      <c r="D3018" s="6" t="s">
        <v>1805</v>
      </c>
      <c r="E3018" t="s">
        <v>4368</v>
      </c>
      <c r="F3018" s="6">
        <v>293440289.24165398</v>
      </c>
      <c r="G3018">
        <f t="shared" si="109"/>
        <v>55007</v>
      </c>
      <c r="H3018">
        <f t="shared" si="110"/>
        <v>55075</v>
      </c>
      <c r="J3018" s="4"/>
    </row>
    <row r="3019" spans="1:10" x14ac:dyDescent="0.3">
      <c r="A3019" s="4">
        <v>55</v>
      </c>
      <c r="B3019" s="4">
        <v>55009</v>
      </c>
      <c r="C3019" s="6" t="s">
        <v>2302</v>
      </c>
      <c r="D3019" s="6" t="s">
        <v>461</v>
      </c>
      <c r="E3019" t="s">
        <v>4521</v>
      </c>
      <c r="F3019" s="6">
        <v>2516634416.2346001</v>
      </c>
      <c r="G3019">
        <f t="shared" si="109"/>
        <v>55009</v>
      </c>
      <c r="H3019">
        <f t="shared" si="110"/>
        <v>55025</v>
      </c>
      <c r="J3019" s="4"/>
    </row>
    <row r="3020" spans="1:10" x14ac:dyDescent="0.3">
      <c r="A3020" s="4">
        <v>55</v>
      </c>
      <c r="B3020" s="4">
        <v>55011</v>
      </c>
      <c r="C3020" s="6" t="s">
        <v>2302</v>
      </c>
      <c r="D3020" s="6" t="s">
        <v>1063</v>
      </c>
      <c r="E3020" t="s">
        <v>4368</v>
      </c>
      <c r="F3020" s="6">
        <v>211184627.78538001</v>
      </c>
      <c r="G3020">
        <f t="shared" si="109"/>
        <v>55011</v>
      </c>
      <c r="H3020">
        <f t="shared" si="110"/>
        <v>55075</v>
      </c>
      <c r="J3020" s="4"/>
    </row>
    <row r="3021" spans="1:10" x14ac:dyDescent="0.3">
      <c r="A3021" s="4">
        <v>55</v>
      </c>
      <c r="B3021" s="4">
        <v>55013</v>
      </c>
      <c r="C3021" s="6" t="s">
        <v>2302</v>
      </c>
      <c r="D3021" s="6" t="s">
        <v>1806</v>
      </c>
      <c r="E3021" t="s">
        <v>4368</v>
      </c>
      <c r="F3021" s="6">
        <v>204777768.214697</v>
      </c>
      <c r="G3021">
        <f t="shared" si="109"/>
        <v>55013</v>
      </c>
      <c r="H3021">
        <f t="shared" si="110"/>
        <v>55075</v>
      </c>
      <c r="J3021" s="4"/>
    </row>
    <row r="3022" spans="1:10" x14ac:dyDescent="0.3">
      <c r="A3022" s="4">
        <v>55</v>
      </c>
      <c r="B3022" s="4">
        <v>55015</v>
      </c>
      <c r="C3022" s="6" t="s">
        <v>2302</v>
      </c>
      <c r="D3022" s="6" t="s">
        <v>1807</v>
      </c>
      <c r="E3022" t="s">
        <v>4521</v>
      </c>
      <c r="F3022" s="6">
        <v>469368104.90873402</v>
      </c>
      <c r="G3022">
        <f t="shared" si="109"/>
        <v>55015</v>
      </c>
      <c r="H3022">
        <f t="shared" si="110"/>
        <v>55025</v>
      </c>
      <c r="J3022" s="4"/>
    </row>
    <row r="3023" spans="1:10" x14ac:dyDescent="0.3">
      <c r="A3023" s="4">
        <v>55</v>
      </c>
      <c r="B3023" s="4">
        <v>55017</v>
      </c>
      <c r="C3023" s="6" t="s">
        <v>2302</v>
      </c>
      <c r="D3023" s="6" t="s">
        <v>835</v>
      </c>
      <c r="E3023" t="s">
        <v>4368</v>
      </c>
      <c r="F3023" s="6">
        <v>924193150.07398796</v>
      </c>
      <c r="G3023">
        <f t="shared" si="109"/>
        <v>55017</v>
      </c>
      <c r="H3023">
        <f t="shared" si="110"/>
        <v>55075</v>
      </c>
      <c r="J3023" s="4"/>
    </row>
    <row r="3024" spans="1:10" x14ac:dyDescent="0.3">
      <c r="A3024" s="4">
        <v>55</v>
      </c>
      <c r="B3024" s="4">
        <v>55019</v>
      </c>
      <c r="C3024" s="6" t="s">
        <v>2302</v>
      </c>
      <c r="D3024" s="6" t="s">
        <v>97</v>
      </c>
      <c r="E3024" t="s">
        <v>4369</v>
      </c>
      <c r="F3024" s="6">
        <v>481525522.61963898</v>
      </c>
      <c r="G3024">
        <f t="shared" si="109"/>
        <v>55019</v>
      </c>
      <c r="H3024">
        <f t="shared" si="110"/>
        <v>55071</v>
      </c>
      <c r="J3024" s="4"/>
    </row>
    <row r="3025" spans="1:10" x14ac:dyDescent="0.3">
      <c r="A3025" s="4">
        <v>55</v>
      </c>
      <c r="B3025" s="4">
        <v>55021</v>
      </c>
      <c r="C3025" s="6" t="s">
        <v>2302</v>
      </c>
      <c r="D3025" s="6" t="s">
        <v>99</v>
      </c>
      <c r="E3025" t="s">
        <v>4370</v>
      </c>
      <c r="F3025" s="6">
        <v>1114353046.2532201</v>
      </c>
      <c r="G3025">
        <f t="shared" si="109"/>
        <v>55021</v>
      </c>
      <c r="H3025">
        <f t="shared" si="110"/>
        <v>55105</v>
      </c>
      <c r="J3025" s="4"/>
    </row>
    <row r="3026" spans="1:10" x14ac:dyDescent="0.3">
      <c r="A3026" s="4">
        <v>55</v>
      </c>
      <c r="B3026" s="4">
        <v>55023</v>
      </c>
      <c r="C3026" s="6" t="s">
        <v>2302</v>
      </c>
      <c r="D3026" s="6" t="s">
        <v>102</v>
      </c>
      <c r="E3026" t="s">
        <v>4368</v>
      </c>
      <c r="F3026" s="6">
        <v>269381319.66846001</v>
      </c>
      <c r="G3026">
        <f t="shared" si="109"/>
        <v>55023</v>
      </c>
      <c r="H3026">
        <f t="shared" si="110"/>
        <v>55075</v>
      </c>
      <c r="J3026" s="4"/>
    </row>
    <row r="3027" spans="1:10" x14ac:dyDescent="0.3">
      <c r="A3027" s="4">
        <v>55</v>
      </c>
      <c r="B3027" s="4">
        <v>55025</v>
      </c>
      <c r="C3027" s="6" t="s">
        <v>2302</v>
      </c>
      <c r="D3027" s="6" t="s">
        <v>1808</v>
      </c>
      <c r="E3027" t="s">
        <v>4521</v>
      </c>
      <c r="F3027" s="6">
        <v>5127633822.2902603</v>
      </c>
      <c r="G3027">
        <f t="shared" si="109"/>
        <v>55025</v>
      </c>
      <c r="H3027">
        <f t="shared" si="110"/>
        <v>55025</v>
      </c>
      <c r="J3027" s="4"/>
    </row>
    <row r="3028" spans="1:10" x14ac:dyDescent="0.3">
      <c r="A3028" s="4">
        <v>55</v>
      </c>
      <c r="B3028" s="4">
        <v>55027</v>
      </c>
      <c r="C3028" s="6" t="s">
        <v>2302</v>
      </c>
      <c r="D3028" s="6" t="s">
        <v>350</v>
      </c>
      <c r="E3028" t="s">
        <v>4370</v>
      </c>
      <c r="F3028" s="6">
        <v>1065980664.38938</v>
      </c>
      <c r="G3028">
        <f t="shared" si="109"/>
        <v>55027</v>
      </c>
      <c r="H3028">
        <f t="shared" si="110"/>
        <v>55105</v>
      </c>
      <c r="J3028" s="4"/>
    </row>
    <row r="3029" spans="1:10" x14ac:dyDescent="0.3">
      <c r="A3029" s="4">
        <v>55</v>
      </c>
      <c r="B3029" s="4">
        <v>55029</v>
      </c>
      <c r="C3029" s="6" t="s">
        <v>2302</v>
      </c>
      <c r="D3029" s="6" t="s">
        <v>1809</v>
      </c>
      <c r="E3029" t="s">
        <v>4369</v>
      </c>
      <c r="F3029" s="6">
        <v>459399948.02688801</v>
      </c>
      <c r="G3029">
        <f t="shared" si="109"/>
        <v>55029</v>
      </c>
      <c r="H3029">
        <f t="shared" si="110"/>
        <v>55071</v>
      </c>
      <c r="J3029" s="4"/>
    </row>
    <row r="3030" spans="1:10" x14ac:dyDescent="0.3">
      <c r="A3030" s="4">
        <v>55</v>
      </c>
      <c r="B3030" s="4">
        <v>55031</v>
      </c>
      <c r="C3030" s="6" t="s">
        <v>2302</v>
      </c>
      <c r="D3030" s="6" t="s">
        <v>220</v>
      </c>
      <c r="E3030" t="s">
        <v>4368</v>
      </c>
      <c r="F3030" s="6">
        <v>561678800.10253596</v>
      </c>
      <c r="G3030">
        <f t="shared" si="109"/>
        <v>55031</v>
      </c>
      <c r="H3030">
        <f t="shared" si="110"/>
        <v>55075</v>
      </c>
      <c r="J3030" s="4"/>
    </row>
    <row r="3031" spans="1:10" x14ac:dyDescent="0.3">
      <c r="A3031" s="4">
        <v>55</v>
      </c>
      <c r="B3031" s="4">
        <v>55033</v>
      </c>
      <c r="C3031" s="6" t="s">
        <v>2302</v>
      </c>
      <c r="D3031" s="6" t="s">
        <v>1256</v>
      </c>
      <c r="E3031" t="s">
        <v>4369</v>
      </c>
      <c r="F3031" s="6">
        <v>702582266.12045395</v>
      </c>
      <c r="G3031">
        <f t="shared" si="109"/>
        <v>55033</v>
      </c>
      <c r="H3031">
        <f t="shared" si="110"/>
        <v>55071</v>
      </c>
      <c r="J3031" s="4"/>
    </row>
    <row r="3032" spans="1:10" x14ac:dyDescent="0.3">
      <c r="A3032" s="4">
        <v>55</v>
      </c>
      <c r="B3032" s="4">
        <v>55035</v>
      </c>
      <c r="C3032" s="6" t="s">
        <v>2302</v>
      </c>
      <c r="D3032" s="6" t="s">
        <v>1810</v>
      </c>
      <c r="E3032" t="s">
        <v>4521</v>
      </c>
      <c r="F3032" s="6">
        <v>1082033389.9196999</v>
      </c>
      <c r="G3032">
        <f t="shared" si="109"/>
        <v>55035</v>
      </c>
      <c r="H3032">
        <f t="shared" si="110"/>
        <v>55025</v>
      </c>
      <c r="J3032" s="4"/>
    </row>
    <row r="3033" spans="1:10" x14ac:dyDescent="0.3">
      <c r="A3033" s="4">
        <v>55</v>
      </c>
      <c r="B3033" s="4">
        <v>55037</v>
      </c>
      <c r="C3033" s="6" t="s">
        <v>2302</v>
      </c>
      <c r="D3033" s="6" t="s">
        <v>1419</v>
      </c>
      <c r="E3033" t="s">
        <v>4368</v>
      </c>
      <c r="F3033" s="6">
        <v>71347644.437589094</v>
      </c>
      <c r="G3033">
        <f t="shared" si="109"/>
        <v>55037</v>
      </c>
      <c r="H3033">
        <f t="shared" si="110"/>
        <v>55075</v>
      </c>
      <c r="J3033" s="4"/>
    </row>
    <row r="3034" spans="1:10" x14ac:dyDescent="0.3">
      <c r="A3034" s="4">
        <v>55</v>
      </c>
      <c r="B3034" s="4">
        <v>55039</v>
      </c>
      <c r="C3034" s="6" t="s">
        <v>2302</v>
      </c>
      <c r="D3034" s="6" t="s">
        <v>1811</v>
      </c>
      <c r="E3034" t="s">
        <v>4370</v>
      </c>
      <c r="F3034" s="6">
        <v>1226963554.7086799</v>
      </c>
      <c r="G3034">
        <f t="shared" si="109"/>
        <v>55039</v>
      </c>
      <c r="H3034">
        <f t="shared" si="110"/>
        <v>55105</v>
      </c>
      <c r="J3034" s="4"/>
    </row>
    <row r="3035" spans="1:10" x14ac:dyDescent="0.3">
      <c r="A3035" s="4">
        <v>55</v>
      </c>
      <c r="B3035" s="4">
        <v>55041</v>
      </c>
      <c r="C3035" s="6" t="s">
        <v>2302</v>
      </c>
      <c r="D3035" s="6" t="s">
        <v>1384</v>
      </c>
      <c r="E3035" t="s">
        <v>4368</v>
      </c>
      <c r="F3035" s="6">
        <v>136714399.37528801</v>
      </c>
      <c r="G3035">
        <f t="shared" si="109"/>
        <v>55041</v>
      </c>
      <c r="H3035">
        <f t="shared" si="110"/>
        <v>55075</v>
      </c>
      <c r="J3035" s="4"/>
    </row>
    <row r="3036" spans="1:10" x14ac:dyDescent="0.3">
      <c r="A3036" s="4">
        <v>55</v>
      </c>
      <c r="B3036" s="4">
        <v>55043</v>
      </c>
      <c r="C3036" s="6" t="s">
        <v>2302</v>
      </c>
      <c r="D3036" s="6" t="s">
        <v>110</v>
      </c>
      <c r="E3036" t="s">
        <v>4371</v>
      </c>
      <c r="F3036" s="6">
        <v>568752840.83687103</v>
      </c>
      <c r="G3036">
        <f t="shared" si="109"/>
        <v>55043</v>
      </c>
      <c r="H3036">
        <f t="shared" si="110"/>
        <v>55043</v>
      </c>
      <c r="J3036" s="4"/>
    </row>
    <row r="3037" spans="1:10" x14ac:dyDescent="0.3">
      <c r="A3037" s="4">
        <v>55</v>
      </c>
      <c r="B3037" s="4">
        <v>55045</v>
      </c>
      <c r="C3037" s="6" t="s">
        <v>2302</v>
      </c>
      <c r="D3037" s="6" t="s">
        <v>690</v>
      </c>
      <c r="E3037" t="s">
        <v>4522</v>
      </c>
      <c r="F3037" s="6">
        <v>338788614.65327698</v>
      </c>
      <c r="G3037">
        <f t="shared" si="109"/>
        <v>55045</v>
      </c>
      <c r="H3037">
        <f t="shared" si="110"/>
        <v>55045</v>
      </c>
      <c r="J3037" s="4"/>
    </row>
    <row r="3038" spans="1:10" x14ac:dyDescent="0.3">
      <c r="A3038" s="4">
        <v>55</v>
      </c>
      <c r="B3038" s="4">
        <v>55047</v>
      </c>
      <c r="C3038" s="6" t="s">
        <v>2302</v>
      </c>
      <c r="D3038" s="6" t="s">
        <v>1812</v>
      </c>
      <c r="E3038" t="s">
        <v>4368</v>
      </c>
      <c r="F3038" s="6">
        <v>242105238.204171</v>
      </c>
      <c r="G3038">
        <f t="shared" si="109"/>
        <v>55047</v>
      </c>
      <c r="H3038">
        <f t="shared" si="110"/>
        <v>55075</v>
      </c>
      <c r="J3038" s="4"/>
    </row>
    <row r="3039" spans="1:10" x14ac:dyDescent="0.3">
      <c r="A3039" s="4">
        <v>55</v>
      </c>
      <c r="B3039" s="4">
        <v>55049</v>
      </c>
      <c r="C3039" s="6" t="s">
        <v>2302</v>
      </c>
      <c r="D3039" s="6" t="s">
        <v>573</v>
      </c>
      <c r="E3039" t="s">
        <v>4370</v>
      </c>
      <c r="F3039" s="6">
        <v>427832915.25072998</v>
      </c>
      <c r="G3039">
        <f t="shared" si="109"/>
        <v>55049</v>
      </c>
      <c r="H3039">
        <f t="shared" si="110"/>
        <v>55105</v>
      </c>
      <c r="J3039" s="4"/>
    </row>
    <row r="3040" spans="1:10" x14ac:dyDescent="0.3">
      <c r="A3040" s="4">
        <v>55</v>
      </c>
      <c r="B3040" s="4">
        <v>55051</v>
      </c>
      <c r="C3040" s="6" t="s">
        <v>2302</v>
      </c>
      <c r="D3040" s="6" t="s">
        <v>849</v>
      </c>
      <c r="E3040" t="s">
        <v>4368</v>
      </c>
      <c r="F3040" s="6">
        <v>105309437.26206</v>
      </c>
      <c r="G3040">
        <f t="shared" si="109"/>
        <v>55051</v>
      </c>
      <c r="H3040">
        <f t="shared" si="110"/>
        <v>55075</v>
      </c>
      <c r="J3040" s="4"/>
    </row>
    <row r="3041" spans="1:10" x14ac:dyDescent="0.3">
      <c r="A3041" s="4">
        <v>55</v>
      </c>
      <c r="B3041" s="4">
        <v>55053</v>
      </c>
      <c r="C3041" s="6" t="s">
        <v>2302</v>
      </c>
      <c r="D3041" s="6" t="s">
        <v>42</v>
      </c>
      <c r="E3041" t="s">
        <v>4369</v>
      </c>
      <c r="F3041" s="6">
        <v>634227999.424981</v>
      </c>
      <c r="G3041">
        <f t="shared" si="109"/>
        <v>55053</v>
      </c>
      <c r="H3041">
        <f t="shared" si="110"/>
        <v>55071</v>
      </c>
      <c r="J3041" s="4"/>
    </row>
    <row r="3042" spans="1:10" x14ac:dyDescent="0.3">
      <c r="A3042" s="4">
        <v>55</v>
      </c>
      <c r="B3042" s="4">
        <v>55055</v>
      </c>
      <c r="C3042" s="6" t="s">
        <v>2302</v>
      </c>
      <c r="D3042" s="6" t="s">
        <v>43</v>
      </c>
      <c r="E3042" t="s">
        <v>4370</v>
      </c>
      <c r="F3042" s="6">
        <v>1084185073.5971899</v>
      </c>
      <c r="G3042">
        <f t="shared" si="109"/>
        <v>55055</v>
      </c>
      <c r="H3042">
        <f t="shared" si="110"/>
        <v>55105</v>
      </c>
      <c r="J3042" s="4"/>
    </row>
    <row r="3043" spans="1:10" x14ac:dyDescent="0.3">
      <c r="A3043" s="4">
        <v>55</v>
      </c>
      <c r="B3043" s="4">
        <v>55057</v>
      </c>
      <c r="C3043" s="6" t="s">
        <v>2302</v>
      </c>
      <c r="D3043" s="6" t="s">
        <v>1813</v>
      </c>
      <c r="E3043" t="s">
        <v>4369</v>
      </c>
      <c r="F3043" s="6">
        <v>705288015.61377203</v>
      </c>
      <c r="G3043">
        <f t="shared" si="109"/>
        <v>55057</v>
      </c>
      <c r="H3043">
        <f t="shared" si="110"/>
        <v>55071</v>
      </c>
      <c r="J3043" s="4"/>
    </row>
    <row r="3044" spans="1:10" x14ac:dyDescent="0.3">
      <c r="A3044" s="4">
        <v>55</v>
      </c>
      <c r="B3044" s="4">
        <v>55059</v>
      </c>
      <c r="C3044" s="6" t="s">
        <v>2302</v>
      </c>
      <c r="D3044" s="6" t="s">
        <v>1814</v>
      </c>
      <c r="E3044" t="s">
        <v>4523</v>
      </c>
      <c r="F3044" s="6">
        <v>1456852218.26847</v>
      </c>
      <c r="G3044">
        <f t="shared" si="109"/>
        <v>55059</v>
      </c>
      <c r="H3044">
        <f t="shared" si="110"/>
        <v>55079</v>
      </c>
      <c r="J3044" s="4"/>
    </row>
    <row r="3045" spans="1:10" x14ac:dyDescent="0.3">
      <c r="A3045" s="4">
        <v>55</v>
      </c>
      <c r="B3045" s="4">
        <v>55061</v>
      </c>
      <c r="C3045" s="6" t="s">
        <v>2302</v>
      </c>
      <c r="D3045" s="6" t="s">
        <v>1815</v>
      </c>
      <c r="E3045" t="s">
        <v>4368</v>
      </c>
      <c r="F3045" s="6">
        <v>239948075.93681401</v>
      </c>
      <c r="G3045">
        <f t="shared" si="109"/>
        <v>55061</v>
      </c>
      <c r="H3045">
        <f t="shared" si="110"/>
        <v>55075</v>
      </c>
      <c r="J3045" s="4"/>
    </row>
    <row r="3046" spans="1:10" x14ac:dyDescent="0.3">
      <c r="A3046" s="4">
        <v>55</v>
      </c>
      <c r="B3046" s="4">
        <v>55063</v>
      </c>
      <c r="C3046" s="6" t="s">
        <v>2302</v>
      </c>
      <c r="D3046" s="6" t="s">
        <v>1816</v>
      </c>
      <c r="E3046" t="s">
        <v>4524</v>
      </c>
      <c r="F3046" s="6">
        <v>1122280798.68962</v>
      </c>
      <c r="G3046">
        <f t="shared" si="109"/>
        <v>55063</v>
      </c>
      <c r="H3046">
        <f t="shared" si="110"/>
        <v>55063</v>
      </c>
      <c r="J3046" s="4"/>
    </row>
    <row r="3047" spans="1:10" x14ac:dyDescent="0.3">
      <c r="A3047" s="4">
        <v>55</v>
      </c>
      <c r="B3047" s="4">
        <v>55065</v>
      </c>
      <c r="C3047" s="6" t="s">
        <v>2302</v>
      </c>
      <c r="D3047" s="6" t="s">
        <v>117</v>
      </c>
      <c r="E3047" t="s">
        <v>4369</v>
      </c>
      <c r="F3047" s="6">
        <v>239905379.814381</v>
      </c>
      <c r="G3047">
        <f t="shared" si="109"/>
        <v>55065</v>
      </c>
      <c r="H3047">
        <f t="shared" si="110"/>
        <v>55071</v>
      </c>
      <c r="J3047" s="4"/>
    </row>
    <row r="3048" spans="1:10" x14ac:dyDescent="0.3">
      <c r="A3048" s="4">
        <v>55</v>
      </c>
      <c r="B3048" s="4">
        <v>55067</v>
      </c>
      <c r="C3048" s="6" t="s">
        <v>2302</v>
      </c>
      <c r="D3048" s="6" t="s">
        <v>1817</v>
      </c>
      <c r="E3048" t="s">
        <v>4368</v>
      </c>
      <c r="F3048" s="6">
        <v>282238799.29453498</v>
      </c>
      <c r="G3048">
        <f t="shared" si="109"/>
        <v>55067</v>
      </c>
      <c r="H3048">
        <f t="shared" si="110"/>
        <v>55075</v>
      </c>
      <c r="J3048" s="4"/>
    </row>
    <row r="3049" spans="1:10" x14ac:dyDescent="0.3">
      <c r="A3049" s="4">
        <v>55</v>
      </c>
      <c r="B3049" s="4">
        <v>55069</v>
      </c>
      <c r="C3049" s="6" t="s">
        <v>2302</v>
      </c>
      <c r="D3049" s="6" t="s">
        <v>118</v>
      </c>
      <c r="E3049" t="s">
        <v>4368</v>
      </c>
      <c r="F3049" s="6">
        <v>486632954.390975</v>
      </c>
      <c r="G3049">
        <f t="shared" si="109"/>
        <v>55069</v>
      </c>
      <c r="H3049">
        <f t="shared" si="110"/>
        <v>55075</v>
      </c>
      <c r="J3049" s="4"/>
    </row>
    <row r="3050" spans="1:10" x14ac:dyDescent="0.3">
      <c r="A3050" s="4">
        <v>55</v>
      </c>
      <c r="B3050" s="4">
        <v>55071</v>
      </c>
      <c r="C3050" s="6" t="s">
        <v>2302</v>
      </c>
      <c r="D3050" s="6" t="s">
        <v>1818</v>
      </c>
      <c r="E3050" t="s">
        <v>4369</v>
      </c>
      <c r="F3050" s="6">
        <v>901785802.09267795</v>
      </c>
      <c r="G3050">
        <f t="shared" si="109"/>
        <v>55071</v>
      </c>
      <c r="H3050">
        <f t="shared" si="110"/>
        <v>55071</v>
      </c>
      <c r="J3050" s="4"/>
    </row>
    <row r="3051" spans="1:10" x14ac:dyDescent="0.3">
      <c r="A3051" s="4">
        <v>55</v>
      </c>
      <c r="B3051" s="4">
        <v>55073</v>
      </c>
      <c r="C3051" s="6" t="s">
        <v>2302</v>
      </c>
      <c r="D3051" s="6" t="s">
        <v>1819</v>
      </c>
      <c r="E3051" t="s">
        <v>4521</v>
      </c>
      <c r="F3051" s="6">
        <v>1697899751.91781</v>
      </c>
      <c r="G3051">
        <f t="shared" si="109"/>
        <v>55073</v>
      </c>
      <c r="H3051">
        <f t="shared" si="110"/>
        <v>55025</v>
      </c>
      <c r="J3051" s="4"/>
    </row>
    <row r="3052" spans="1:10" x14ac:dyDescent="0.3">
      <c r="A3052" s="4">
        <v>55</v>
      </c>
      <c r="B3052" s="4">
        <v>55075</v>
      </c>
      <c r="C3052" s="6" t="s">
        <v>2302</v>
      </c>
      <c r="D3052" s="6" t="s">
        <v>1820</v>
      </c>
      <c r="E3052" t="s">
        <v>4368</v>
      </c>
      <c r="F3052" s="6">
        <v>1022519378.68379</v>
      </c>
      <c r="G3052">
        <f t="shared" si="109"/>
        <v>55075</v>
      </c>
      <c r="H3052">
        <f t="shared" si="110"/>
        <v>55075</v>
      </c>
      <c r="J3052" s="4"/>
    </row>
    <row r="3053" spans="1:10" x14ac:dyDescent="0.3">
      <c r="A3053" s="4">
        <v>55</v>
      </c>
      <c r="B3053" s="4">
        <v>55077</v>
      </c>
      <c r="C3053" s="6" t="s">
        <v>2302</v>
      </c>
      <c r="D3053" s="6" t="s">
        <v>861</v>
      </c>
      <c r="E3053" t="s">
        <v>4369</v>
      </c>
      <c r="F3053" s="6">
        <v>285375971.07879603</v>
      </c>
      <c r="G3053">
        <f t="shared" si="109"/>
        <v>55077</v>
      </c>
      <c r="H3053">
        <f t="shared" si="110"/>
        <v>55071</v>
      </c>
      <c r="J3053" s="4"/>
    </row>
    <row r="3054" spans="1:10" x14ac:dyDescent="0.3">
      <c r="A3054" s="4">
        <v>55</v>
      </c>
      <c r="B3054" s="4">
        <v>55078</v>
      </c>
      <c r="C3054" s="6" t="s">
        <v>2302</v>
      </c>
      <c r="D3054" s="6" t="s">
        <v>863</v>
      </c>
      <c r="E3054" t="s">
        <v>4368</v>
      </c>
      <c r="F3054" s="6">
        <v>40847514.719246201</v>
      </c>
      <c r="G3054">
        <f t="shared" si="109"/>
        <v>55078</v>
      </c>
      <c r="H3054">
        <f t="shared" si="110"/>
        <v>55075</v>
      </c>
      <c r="J3054" s="4"/>
    </row>
    <row r="3055" spans="1:10" x14ac:dyDescent="0.3">
      <c r="A3055" s="4">
        <v>55</v>
      </c>
      <c r="B3055" s="4">
        <v>55079</v>
      </c>
      <c r="C3055" s="6" t="s">
        <v>2302</v>
      </c>
      <c r="D3055" s="6" t="s">
        <v>1821</v>
      </c>
      <c r="E3055" t="s">
        <v>4523</v>
      </c>
      <c r="F3055" s="6">
        <v>6298538073.8695402</v>
      </c>
      <c r="G3055">
        <f t="shared" si="109"/>
        <v>55079</v>
      </c>
      <c r="H3055">
        <f t="shared" si="110"/>
        <v>55079</v>
      </c>
      <c r="J3055" s="4"/>
    </row>
    <row r="3056" spans="1:10" x14ac:dyDescent="0.3">
      <c r="A3056" s="4">
        <v>55</v>
      </c>
      <c r="B3056" s="4">
        <v>55081</v>
      </c>
      <c r="C3056" s="6" t="s">
        <v>2302</v>
      </c>
      <c r="D3056" s="6" t="s">
        <v>56</v>
      </c>
      <c r="E3056" t="s">
        <v>4369</v>
      </c>
      <c r="F3056" s="6">
        <v>823536754.64577794</v>
      </c>
      <c r="G3056">
        <f t="shared" si="109"/>
        <v>55081</v>
      </c>
      <c r="H3056">
        <f t="shared" si="110"/>
        <v>55071</v>
      </c>
      <c r="J3056" s="4"/>
    </row>
    <row r="3057" spans="1:10" x14ac:dyDescent="0.3">
      <c r="A3057" s="4">
        <v>55</v>
      </c>
      <c r="B3057" s="4">
        <v>55083</v>
      </c>
      <c r="C3057" s="6" t="s">
        <v>2302</v>
      </c>
      <c r="D3057" s="6" t="s">
        <v>1822</v>
      </c>
      <c r="E3057" t="s">
        <v>4369</v>
      </c>
      <c r="F3057" s="6">
        <v>818428591.40246797</v>
      </c>
      <c r="G3057">
        <f t="shared" si="109"/>
        <v>55083</v>
      </c>
      <c r="H3057">
        <f t="shared" si="110"/>
        <v>55071</v>
      </c>
      <c r="J3057" s="4"/>
    </row>
    <row r="3058" spans="1:10" x14ac:dyDescent="0.3">
      <c r="A3058" s="4">
        <v>55</v>
      </c>
      <c r="B3058" s="4">
        <v>55085</v>
      </c>
      <c r="C3058" s="6" t="s">
        <v>2302</v>
      </c>
      <c r="D3058" s="6" t="s">
        <v>451</v>
      </c>
      <c r="E3058" t="s">
        <v>4370</v>
      </c>
      <c r="F3058" s="6">
        <v>499529513.96680099</v>
      </c>
      <c r="G3058">
        <f t="shared" si="109"/>
        <v>55085</v>
      </c>
      <c r="H3058">
        <f t="shared" si="110"/>
        <v>55105</v>
      </c>
      <c r="J3058" s="4"/>
    </row>
    <row r="3059" spans="1:10" x14ac:dyDescent="0.3">
      <c r="A3059" s="4">
        <v>55</v>
      </c>
      <c r="B3059" s="4">
        <v>55087</v>
      </c>
      <c r="C3059" s="6" t="s">
        <v>2302</v>
      </c>
      <c r="D3059" s="6" t="s">
        <v>1823</v>
      </c>
      <c r="E3059" t="s">
        <v>4521</v>
      </c>
      <c r="F3059" s="6">
        <v>1653240887.8663599</v>
      </c>
      <c r="G3059">
        <f t="shared" si="109"/>
        <v>55087</v>
      </c>
      <c r="H3059">
        <f t="shared" si="110"/>
        <v>55025</v>
      </c>
      <c r="J3059" s="4"/>
    </row>
    <row r="3060" spans="1:10" x14ac:dyDescent="0.3">
      <c r="A3060" s="4">
        <v>55</v>
      </c>
      <c r="B3060" s="4">
        <v>55089</v>
      </c>
      <c r="C3060" s="6" t="s">
        <v>2302</v>
      </c>
      <c r="D3060" s="6" t="s">
        <v>1824</v>
      </c>
      <c r="E3060" t="s">
        <v>4525</v>
      </c>
      <c r="F3060" s="6">
        <v>919854486.41321802</v>
      </c>
      <c r="G3060">
        <f t="shared" si="109"/>
        <v>55089</v>
      </c>
      <c r="H3060">
        <f t="shared" si="110"/>
        <v>55089</v>
      </c>
      <c r="J3060" s="4"/>
    </row>
    <row r="3061" spans="1:10" x14ac:dyDescent="0.3">
      <c r="A3061" s="4">
        <v>55</v>
      </c>
      <c r="B3061" s="4">
        <v>55091</v>
      </c>
      <c r="C3061" s="6" t="s">
        <v>2302</v>
      </c>
      <c r="D3061" s="6" t="s">
        <v>1825</v>
      </c>
      <c r="E3061" t="s">
        <v>4368</v>
      </c>
      <c r="F3061" s="6">
        <v>82788938.844224304</v>
      </c>
      <c r="G3061">
        <f t="shared" si="109"/>
        <v>55091</v>
      </c>
      <c r="H3061">
        <f t="shared" si="110"/>
        <v>55075</v>
      </c>
      <c r="J3061" s="4"/>
    </row>
    <row r="3062" spans="1:10" x14ac:dyDescent="0.3">
      <c r="A3062" s="4">
        <v>55</v>
      </c>
      <c r="B3062" s="4">
        <v>55093</v>
      </c>
      <c r="C3062" s="6" t="s">
        <v>2302</v>
      </c>
      <c r="D3062" s="6" t="s">
        <v>393</v>
      </c>
      <c r="E3062" t="s">
        <v>4368</v>
      </c>
      <c r="F3062" s="6">
        <v>360781686.51491201</v>
      </c>
      <c r="G3062">
        <f t="shared" si="109"/>
        <v>55093</v>
      </c>
      <c r="H3062">
        <f t="shared" si="110"/>
        <v>55075</v>
      </c>
      <c r="J3062" s="4"/>
    </row>
    <row r="3063" spans="1:10" x14ac:dyDescent="0.3">
      <c r="A3063" s="4">
        <v>55</v>
      </c>
      <c r="B3063" s="4">
        <v>55095</v>
      </c>
      <c r="C3063" s="6" t="s">
        <v>2302</v>
      </c>
      <c r="D3063" s="6" t="s">
        <v>129</v>
      </c>
      <c r="E3063" t="s">
        <v>4368</v>
      </c>
      <c r="F3063" s="6">
        <v>504217583.12804198</v>
      </c>
      <c r="G3063">
        <f t="shared" si="109"/>
        <v>55095</v>
      </c>
      <c r="H3063">
        <f t="shared" si="110"/>
        <v>55075</v>
      </c>
      <c r="J3063" s="4"/>
    </row>
    <row r="3064" spans="1:10" x14ac:dyDescent="0.3">
      <c r="A3064" s="4">
        <v>55</v>
      </c>
      <c r="B3064" s="4">
        <v>55097</v>
      </c>
      <c r="C3064" s="6" t="s">
        <v>2302</v>
      </c>
      <c r="D3064" s="6" t="s">
        <v>1302</v>
      </c>
      <c r="E3064" t="s">
        <v>4370</v>
      </c>
      <c r="F3064" s="6">
        <v>940714843.62231004</v>
      </c>
      <c r="G3064">
        <f t="shared" si="109"/>
        <v>55097</v>
      </c>
      <c r="H3064">
        <f t="shared" si="110"/>
        <v>55105</v>
      </c>
      <c r="J3064" s="4"/>
    </row>
    <row r="3065" spans="1:10" x14ac:dyDescent="0.3">
      <c r="A3065" s="4">
        <v>55</v>
      </c>
      <c r="B3065" s="4">
        <v>55099</v>
      </c>
      <c r="C3065" s="6" t="s">
        <v>2302</v>
      </c>
      <c r="D3065" s="6" t="s">
        <v>1826</v>
      </c>
      <c r="E3065" t="s">
        <v>4368</v>
      </c>
      <c r="F3065" s="6">
        <v>186564282.28085601</v>
      </c>
      <c r="G3065">
        <f t="shared" si="109"/>
        <v>55099</v>
      </c>
      <c r="H3065">
        <f t="shared" si="110"/>
        <v>55075</v>
      </c>
      <c r="J3065" s="4"/>
    </row>
    <row r="3066" spans="1:10" x14ac:dyDescent="0.3">
      <c r="A3066" s="4">
        <v>55</v>
      </c>
      <c r="B3066" s="4">
        <v>55101</v>
      </c>
      <c r="C3066" s="6" t="s">
        <v>2302</v>
      </c>
      <c r="D3066" s="6" t="s">
        <v>1827</v>
      </c>
      <c r="E3066" t="s">
        <v>4523</v>
      </c>
      <c r="F3066" s="6">
        <v>1549385986.6920099</v>
      </c>
      <c r="G3066">
        <f t="shared" si="109"/>
        <v>55101</v>
      </c>
      <c r="H3066">
        <f t="shared" si="110"/>
        <v>55079</v>
      </c>
      <c r="J3066" s="4"/>
    </row>
    <row r="3067" spans="1:10" x14ac:dyDescent="0.3">
      <c r="A3067" s="4">
        <v>55</v>
      </c>
      <c r="B3067" s="4">
        <v>55103</v>
      </c>
      <c r="C3067" s="6" t="s">
        <v>2302</v>
      </c>
      <c r="D3067" s="6" t="s">
        <v>499</v>
      </c>
      <c r="E3067" t="s">
        <v>4368</v>
      </c>
      <c r="F3067" s="6">
        <v>227261043.96312901</v>
      </c>
      <c r="G3067">
        <f t="shared" si="109"/>
        <v>55103</v>
      </c>
      <c r="H3067">
        <f t="shared" si="110"/>
        <v>55075</v>
      </c>
      <c r="J3067" s="4"/>
    </row>
    <row r="3068" spans="1:10" x14ac:dyDescent="0.3">
      <c r="A3068" s="4">
        <v>55</v>
      </c>
      <c r="B3068" s="4">
        <v>55105</v>
      </c>
      <c r="C3068" s="6" t="s">
        <v>2302</v>
      </c>
      <c r="D3068" s="6" t="s">
        <v>930</v>
      </c>
      <c r="E3068" t="s">
        <v>4370</v>
      </c>
      <c r="F3068" s="6">
        <v>1637215110.8393099</v>
      </c>
      <c r="G3068">
        <f t="shared" si="109"/>
        <v>55105</v>
      </c>
      <c r="H3068">
        <f t="shared" si="110"/>
        <v>55105</v>
      </c>
      <c r="J3068" s="4"/>
    </row>
    <row r="3069" spans="1:10" x14ac:dyDescent="0.3">
      <c r="A3069" s="4">
        <v>55</v>
      </c>
      <c r="B3069" s="4">
        <v>55107</v>
      </c>
      <c r="C3069" s="6" t="s">
        <v>2302</v>
      </c>
      <c r="D3069" s="6" t="s">
        <v>1619</v>
      </c>
      <c r="E3069" t="s">
        <v>4368</v>
      </c>
      <c r="F3069" s="6">
        <v>195969228.34377301</v>
      </c>
      <c r="G3069">
        <f t="shared" si="109"/>
        <v>55107</v>
      </c>
      <c r="H3069">
        <f t="shared" si="110"/>
        <v>55075</v>
      </c>
      <c r="J3069" s="4"/>
    </row>
    <row r="3070" spans="1:10" x14ac:dyDescent="0.3">
      <c r="A3070" s="4">
        <v>55</v>
      </c>
      <c r="B3070" s="4">
        <v>55109</v>
      </c>
      <c r="C3070" s="6" t="s">
        <v>2302</v>
      </c>
      <c r="D3070" s="6" t="s">
        <v>1828</v>
      </c>
      <c r="E3070" t="s">
        <v>4370</v>
      </c>
      <c r="F3070" s="6">
        <v>1288525942.64657</v>
      </c>
      <c r="G3070">
        <f t="shared" si="109"/>
        <v>55109</v>
      </c>
      <c r="H3070">
        <f t="shared" si="110"/>
        <v>55105</v>
      </c>
      <c r="J3070" s="4"/>
    </row>
    <row r="3071" spans="1:10" x14ac:dyDescent="0.3">
      <c r="A3071" s="4">
        <v>55</v>
      </c>
      <c r="B3071" s="4">
        <v>55111</v>
      </c>
      <c r="C3071" s="6" t="s">
        <v>2302</v>
      </c>
      <c r="D3071" s="6" t="s">
        <v>1829</v>
      </c>
      <c r="E3071" t="s">
        <v>4370</v>
      </c>
      <c r="F3071" s="6">
        <v>841389612.89968598</v>
      </c>
      <c r="G3071">
        <f t="shared" si="109"/>
        <v>55111</v>
      </c>
      <c r="H3071">
        <f t="shared" si="110"/>
        <v>55105</v>
      </c>
      <c r="J3071" s="4"/>
    </row>
    <row r="3072" spans="1:10" x14ac:dyDescent="0.3">
      <c r="A3072" s="4">
        <v>55</v>
      </c>
      <c r="B3072" s="4">
        <v>55113</v>
      </c>
      <c r="C3072" s="6" t="s">
        <v>2302</v>
      </c>
      <c r="D3072" s="6" t="s">
        <v>1830</v>
      </c>
      <c r="E3072" t="s">
        <v>4368</v>
      </c>
      <c r="F3072" s="6">
        <v>267715821.753176</v>
      </c>
      <c r="G3072">
        <f t="shared" si="109"/>
        <v>55113</v>
      </c>
      <c r="H3072">
        <f t="shared" si="110"/>
        <v>55075</v>
      </c>
      <c r="J3072" s="4"/>
    </row>
    <row r="3073" spans="1:10" x14ac:dyDescent="0.3">
      <c r="A3073" s="4">
        <v>55</v>
      </c>
      <c r="B3073" s="4">
        <v>55115</v>
      </c>
      <c r="C3073" s="6" t="s">
        <v>2302</v>
      </c>
      <c r="D3073" s="6" t="s">
        <v>1831</v>
      </c>
      <c r="E3073" t="s">
        <v>4369</v>
      </c>
      <c r="F3073" s="6">
        <v>714950348.31431901</v>
      </c>
      <c r="G3073">
        <f t="shared" si="109"/>
        <v>55115</v>
      </c>
      <c r="H3073">
        <f t="shared" si="110"/>
        <v>55071</v>
      </c>
      <c r="J3073" s="4"/>
    </row>
    <row r="3074" spans="1:10" x14ac:dyDescent="0.3">
      <c r="A3074" s="4">
        <v>55</v>
      </c>
      <c r="B3074" s="4">
        <v>55117</v>
      </c>
      <c r="C3074" s="6" t="s">
        <v>2302</v>
      </c>
      <c r="D3074" s="6" t="s">
        <v>1832</v>
      </c>
      <c r="E3074" t="s">
        <v>4526</v>
      </c>
      <c r="F3074" s="6">
        <v>1106706305.128</v>
      </c>
      <c r="G3074">
        <f t="shared" ref="G3074:G3109" si="111">B3074</f>
        <v>55117</v>
      </c>
      <c r="H3074">
        <f t="shared" si="110"/>
        <v>55117</v>
      </c>
      <c r="J3074" s="4"/>
    </row>
    <row r="3075" spans="1:10" x14ac:dyDescent="0.3">
      <c r="A3075" s="4">
        <v>55</v>
      </c>
      <c r="B3075" s="4">
        <v>55119</v>
      </c>
      <c r="C3075" s="6" t="s">
        <v>2302</v>
      </c>
      <c r="D3075" s="6" t="s">
        <v>314</v>
      </c>
      <c r="E3075" t="s">
        <v>4368</v>
      </c>
      <c r="F3075" s="6">
        <v>199514116.94007999</v>
      </c>
      <c r="G3075">
        <f t="shared" si="111"/>
        <v>55119</v>
      </c>
      <c r="H3075">
        <f t="shared" ref="H3075:H3109" si="112">VLOOKUP(E3075,$M$1:$O$412,3,FALSE)</f>
        <v>55075</v>
      </c>
      <c r="J3075" s="4"/>
    </row>
    <row r="3076" spans="1:10" x14ac:dyDescent="0.3">
      <c r="A3076" s="4">
        <v>55</v>
      </c>
      <c r="B3076" s="4">
        <v>55121</v>
      </c>
      <c r="C3076" s="6" t="s">
        <v>2302</v>
      </c>
      <c r="D3076" s="6" t="s">
        <v>1833</v>
      </c>
      <c r="E3076" t="s">
        <v>4369</v>
      </c>
      <c r="F3076" s="6">
        <v>491101657.48686898</v>
      </c>
      <c r="G3076">
        <f t="shared" si="111"/>
        <v>55121</v>
      </c>
      <c r="H3076">
        <f t="shared" si="112"/>
        <v>55071</v>
      </c>
      <c r="J3076" s="4"/>
    </row>
    <row r="3077" spans="1:10" x14ac:dyDescent="0.3">
      <c r="A3077" s="4">
        <v>55</v>
      </c>
      <c r="B3077" s="4">
        <v>55123</v>
      </c>
      <c r="C3077" s="6" t="s">
        <v>2302</v>
      </c>
      <c r="D3077" s="6" t="s">
        <v>1021</v>
      </c>
      <c r="E3077" t="s">
        <v>4368</v>
      </c>
      <c r="F3077" s="6">
        <v>344922432.93478101</v>
      </c>
      <c r="G3077">
        <f t="shared" si="111"/>
        <v>55123</v>
      </c>
      <c r="H3077">
        <f t="shared" si="112"/>
        <v>55075</v>
      </c>
      <c r="J3077" s="4"/>
    </row>
    <row r="3078" spans="1:10" x14ac:dyDescent="0.3">
      <c r="A3078" s="4">
        <v>55</v>
      </c>
      <c r="B3078" s="4">
        <v>55125</v>
      </c>
      <c r="C3078" s="6" t="s">
        <v>2302</v>
      </c>
      <c r="D3078" s="6" t="s">
        <v>1834</v>
      </c>
      <c r="E3078" t="s">
        <v>4370</v>
      </c>
      <c r="F3078" s="6">
        <v>369000026.24533403</v>
      </c>
      <c r="G3078">
        <f t="shared" si="111"/>
        <v>55125</v>
      </c>
      <c r="H3078">
        <f t="shared" si="112"/>
        <v>55105</v>
      </c>
      <c r="J3078" s="4"/>
    </row>
    <row r="3079" spans="1:10" x14ac:dyDescent="0.3">
      <c r="A3079" s="4">
        <v>55</v>
      </c>
      <c r="B3079" s="4">
        <v>55127</v>
      </c>
      <c r="C3079" s="6" t="s">
        <v>2302</v>
      </c>
      <c r="D3079" s="6" t="s">
        <v>1468</v>
      </c>
      <c r="E3079" t="s">
        <v>4370</v>
      </c>
      <c r="F3079" s="6">
        <v>1130543874.81441</v>
      </c>
      <c r="G3079">
        <f t="shared" si="111"/>
        <v>55127</v>
      </c>
      <c r="H3079">
        <f t="shared" si="112"/>
        <v>55105</v>
      </c>
      <c r="J3079" s="4"/>
    </row>
    <row r="3080" spans="1:10" x14ac:dyDescent="0.3">
      <c r="A3080" s="4">
        <v>55</v>
      </c>
      <c r="B3080" s="4">
        <v>55129</v>
      </c>
      <c r="C3080" s="6" t="s">
        <v>2302</v>
      </c>
      <c r="D3080" s="6" t="s">
        <v>1835</v>
      </c>
      <c r="E3080" t="s">
        <v>4369</v>
      </c>
      <c r="F3080" s="6">
        <v>326908967.49617398</v>
      </c>
      <c r="G3080">
        <f t="shared" si="111"/>
        <v>55129</v>
      </c>
      <c r="H3080">
        <f t="shared" si="112"/>
        <v>55071</v>
      </c>
      <c r="J3080" s="4"/>
    </row>
    <row r="3081" spans="1:10" x14ac:dyDescent="0.3">
      <c r="A3081" s="4">
        <v>55</v>
      </c>
      <c r="B3081" s="4">
        <v>55131</v>
      </c>
      <c r="C3081" s="6" t="s">
        <v>2302</v>
      </c>
      <c r="D3081" s="6" t="s">
        <v>71</v>
      </c>
      <c r="E3081" t="s">
        <v>4523</v>
      </c>
      <c r="F3081" s="6">
        <v>1409411875.8663199</v>
      </c>
      <c r="G3081">
        <f t="shared" si="111"/>
        <v>55131</v>
      </c>
      <c r="H3081">
        <f t="shared" si="112"/>
        <v>55079</v>
      </c>
      <c r="J3081" s="4"/>
    </row>
    <row r="3082" spans="1:10" x14ac:dyDescent="0.3">
      <c r="A3082" s="4">
        <v>55</v>
      </c>
      <c r="B3082" s="4">
        <v>55133</v>
      </c>
      <c r="C3082" s="6" t="s">
        <v>2302</v>
      </c>
      <c r="D3082" s="6" t="s">
        <v>1836</v>
      </c>
      <c r="E3082" t="s">
        <v>4527</v>
      </c>
      <c r="F3082" s="6">
        <v>3943767672.8587699</v>
      </c>
      <c r="G3082">
        <f t="shared" si="111"/>
        <v>55133</v>
      </c>
      <c r="H3082">
        <f t="shared" si="112"/>
        <v>55133</v>
      </c>
      <c r="J3082" s="4"/>
    </row>
    <row r="3083" spans="1:10" x14ac:dyDescent="0.3">
      <c r="A3083" s="4">
        <v>55</v>
      </c>
      <c r="B3083" s="4">
        <v>55135</v>
      </c>
      <c r="C3083" s="6" t="s">
        <v>2302</v>
      </c>
      <c r="D3083" s="6" t="s">
        <v>1837</v>
      </c>
      <c r="E3083" t="s">
        <v>4368</v>
      </c>
      <c r="F3083" s="6">
        <v>633199062.09259105</v>
      </c>
      <c r="G3083">
        <f t="shared" si="111"/>
        <v>55135</v>
      </c>
      <c r="H3083">
        <f t="shared" si="112"/>
        <v>55075</v>
      </c>
      <c r="J3083" s="4"/>
    </row>
    <row r="3084" spans="1:10" x14ac:dyDescent="0.3">
      <c r="A3084" s="4">
        <v>55</v>
      </c>
      <c r="B3084" s="4">
        <v>55137</v>
      </c>
      <c r="C3084" s="6" t="s">
        <v>2302</v>
      </c>
      <c r="D3084" s="6" t="s">
        <v>1838</v>
      </c>
      <c r="E3084" t="s">
        <v>4369</v>
      </c>
      <c r="F3084" s="6">
        <v>389346595.02358598</v>
      </c>
      <c r="G3084">
        <f t="shared" si="111"/>
        <v>55137</v>
      </c>
      <c r="H3084">
        <f t="shared" si="112"/>
        <v>55071</v>
      </c>
      <c r="J3084" s="4"/>
    </row>
    <row r="3085" spans="1:10" x14ac:dyDescent="0.3">
      <c r="A3085" s="4">
        <v>55</v>
      </c>
      <c r="B3085" s="4">
        <v>55139</v>
      </c>
      <c r="C3085" s="6" t="s">
        <v>2302</v>
      </c>
      <c r="D3085" s="6" t="s">
        <v>511</v>
      </c>
      <c r="E3085" t="s">
        <v>4521</v>
      </c>
      <c r="F3085" s="6">
        <v>1801711530.90293</v>
      </c>
      <c r="G3085">
        <f t="shared" si="111"/>
        <v>55139</v>
      </c>
      <c r="H3085">
        <f t="shared" si="112"/>
        <v>55025</v>
      </c>
      <c r="J3085" s="4"/>
    </row>
    <row r="3086" spans="1:10" x14ac:dyDescent="0.3">
      <c r="A3086" s="4">
        <v>55</v>
      </c>
      <c r="B3086" s="4">
        <v>55141</v>
      </c>
      <c r="C3086" s="6" t="s">
        <v>2302</v>
      </c>
      <c r="D3086" s="6" t="s">
        <v>1311</v>
      </c>
      <c r="E3086" t="s">
        <v>4369</v>
      </c>
      <c r="F3086" s="6">
        <v>692501733.16152</v>
      </c>
      <c r="G3086">
        <f t="shared" si="111"/>
        <v>55141</v>
      </c>
      <c r="H3086">
        <f t="shared" si="112"/>
        <v>55071</v>
      </c>
      <c r="J3086" s="4"/>
    </row>
    <row r="3087" spans="1:10" x14ac:dyDescent="0.3">
      <c r="A3087" s="4">
        <v>56</v>
      </c>
      <c r="B3087" s="4">
        <v>56001</v>
      </c>
      <c r="C3087" s="6" t="s">
        <v>2305</v>
      </c>
      <c r="D3087" s="6" t="s">
        <v>1152</v>
      </c>
      <c r="E3087" t="s">
        <v>4372</v>
      </c>
      <c r="F3087" s="6">
        <v>564276594.65609896</v>
      </c>
      <c r="G3087">
        <f t="shared" si="111"/>
        <v>56001</v>
      </c>
      <c r="H3087">
        <f t="shared" si="112"/>
        <v>56021</v>
      </c>
      <c r="J3087" s="4"/>
    </row>
    <row r="3088" spans="1:10" x14ac:dyDescent="0.3">
      <c r="A3088" s="4">
        <v>56</v>
      </c>
      <c r="B3088" s="4">
        <v>56003</v>
      </c>
      <c r="C3088" s="6" t="s">
        <v>2305</v>
      </c>
      <c r="D3088" s="6" t="s">
        <v>1024</v>
      </c>
      <c r="E3088" t="s">
        <v>4373</v>
      </c>
      <c r="F3088" s="6">
        <v>159752362.29283199</v>
      </c>
      <c r="G3088">
        <f t="shared" si="111"/>
        <v>56003</v>
      </c>
      <c r="H3088">
        <f t="shared" si="112"/>
        <v>56013</v>
      </c>
      <c r="J3088" s="4"/>
    </row>
    <row r="3089" spans="1:10" x14ac:dyDescent="0.3">
      <c r="A3089" s="4">
        <v>56</v>
      </c>
      <c r="B3089" s="4">
        <v>56005</v>
      </c>
      <c r="C3089" s="6" t="s">
        <v>2305</v>
      </c>
      <c r="D3089" s="6" t="s">
        <v>679</v>
      </c>
      <c r="E3089" t="s">
        <v>4372</v>
      </c>
      <c r="F3089" s="6">
        <v>647656843.093678</v>
      </c>
      <c r="G3089">
        <f t="shared" si="111"/>
        <v>56005</v>
      </c>
      <c r="H3089">
        <f t="shared" si="112"/>
        <v>56021</v>
      </c>
      <c r="J3089" s="4"/>
    </row>
    <row r="3090" spans="1:10" x14ac:dyDescent="0.3">
      <c r="A3090" s="4">
        <v>56</v>
      </c>
      <c r="B3090" s="4">
        <v>56007</v>
      </c>
      <c r="C3090" s="6" t="s">
        <v>2305</v>
      </c>
      <c r="D3090" s="6" t="s">
        <v>1026</v>
      </c>
      <c r="E3090" t="s">
        <v>4372</v>
      </c>
      <c r="F3090" s="6">
        <v>557824817.98433399</v>
      </c>
      <c r="G3090">
        <f t="shared" si="111"/>
        <v>56007</v>
      </c>
      <c r="H3090">
        <f t="shared" si="112"/>
        <v>56021</v>
      </c>
      <c r="J3090" s="4"/>
    </row>
    <row r="3091" spans="1:10" x14ac:dyDescent="0.3">
      <c r="A3091" s="4">
        <v>56</v>
      </c>
      <c r="B3091" s="4">
        <v>56009</v>
      </c>
      <c r="C3091" s="6" t="s">
        <v>2305</v>
      </c>
      <c r="D3091" s="6" t="s">
        <v>1839</v>
      </c>
      <c r="E3091" t="s">
        <v>4372</v>
      </c>
      <c r="F3091" s="6">
        <v>359135458.14788097</v>
      </c>
      <c r="G3091">
        <f t="shared" si="111"/>
        <v>56009</v>
      </c>
      <c r="H3091">
        <f t="shared" si="112"/>
        <v>56021</v>
      </c>
      <c r="J3091" s="4"/>
    </row>
    <row r="3092" spans="1:10" x14ac:dyDescent="0.3">
      <c r="A3092" s="4">
        <v>56</v>
      </c>
      <c r="B3092" s="4">
        <v>56011</v>
      </c>
      <c r="C3092" s="6" t="s">
        <v>2305</v>
      </c>
      <c r="D3092" s="6" t="s">
        <v>1357</v>
      </c>
      <c r="E3092" t="s">
        <v>4373</v>
      </c>
      <c r="F3092" s="6">
        <v>199146557.13974699</v>
      </c>
      <c r="G3092">
        <f t="shared" si="111"/>
        <v>56011</v>
      </c>
      <c r="H3092">
        <f t="shared" si="112"/>
        <v>56013</v>
      </c>
      <c r="J3092" s="4"/>
    </row>
    <row r="3093" spans="1:10" x14ac:dyDescent="0.3">
      <c r="A3093" s="4">
        <v>56</v>
      </c>
      <c r="B3093" s="4">
        <v>56013</v>
      </c>
      <c r="C3093" s="6" t="s">
        <v>2305</v>
      </c>
      <c r="D3093" s="6" t="s">
        <v>224</v>
      </c>
      <c r="E3093" t="s">
        <v>4373</v>
      </c>
      <c r="F3093" s="6">
        <v>538234314.75363004</v>
      </c>
      <c r="G3093">
        <f t="shared" si="111"/>
        <v>56013</v>
      </c>
      <c r="H3093">
        <f t="shared" si="112"/>
        <v>56013</v>
      </c>
      <c r="J3093" s="4"/>
    </row>
    <row r="3094" spans="1:10" x14ac:dyDescent="0.3">
      <c r="A3094" s="4">
        <v>56</v>
      </c>
      <c r="B3094" s="4">
        <v>56015</v>
      </c>
      <c r="C3094" s="6" t="s">
        <v>2305</v>
      </c>
      <c r="D3094" s="6" t="s">
        <v>1840</v>
      </c>
      <c r="E3094" t="s">
        <v>4373</v>
      </c>
      <c r="F3094" s="6">
        <v>159883396.43357599</v>
      </c>
      <c r="G3094">
        <f t="shared" si="111"/>
        <v>56015</v>
      </c>
      <c r="H3094">
        <f t="shared" si="112"/>
        <v>56013</v>
      </c>
      <c r="J3094" s="4"/>
    </row>
    <row r="3095" spans="1:10" x14ac:dyDescent="0.3">
      <c r="A3095" s="4">
        <v>56</v>
      </c>
      <c r="B3095" s="4">
        <v>56017</v>
      </c>
      <c r="C3095" s="6" t="s">
        <v>2305</v>
      </c>
      <c r="D3095" s="6" t="s">
        <v>1841</v>
      </c>
      <c r="E3095" t="s">
        <v>4373</v>
      </c>
      <c r="F3095" s="6">
        <v>78204595.465051502</v>
      </c>
      <c r="G3095">
        <f t="shared" si="111"/>
        <v>56017</v>
      </c>
      <c r="H3095">
        <f t="shared" si="112"/>
        <v>56013</v>
      </c>
      <c r="J3095" s="4"/>
    </row>
    <row r="3096" spans="1:10" x14ac:dyDescent="0.3">
      <c r="A3096" s="4">
        <v>56</v>
      </c>
      <c r="B3096" s="4">
        <v>56019</v>
      </c>
      <c r="C3096" s="6" t="s">
        <v>2305</v>
      </c>
      <c r="D3096" s="6" t="s">
        <v>116</v>
      </c>
      <c r="E3096" t="s">
        <v>4373</v>
      </c>
      <c r="F3096" s="6">
        <v>233656665.83417401</v>
      </c>
      <c r="G3096">
        <f t="shared" si="111"/>
        <v>56019</v>
      </c>
      <c r="H3096">
        <f t="shared" si="112"/>
        <v>56013</v>
      </c>
      <c r="J3096" s="4"/>
    </row>
    <row r="3097" spans="1:10" x14ac:dyDescent="0.3">
      <c r="A3097" s="4">
        <v>56</v>
      </c>
      <c r="B3097" s="4">
        <v>56021</v>
      </c>
      <c r="C3097" s="6" t="s">
        <v>2305</v>
      </c>
      <c r="D3097" s="6" t="s">
        <v>1842</v>
      </c>
      <c r="E3097" t="s">
        <v>4372</v>
      </c>
      <c r="F3097" s="6">
        <v>1250602454.0798199</v>
      </c>
      <c r="G3097">
        <f t="shared" si="111"/>
        <v>56021</v>
      </c>
      <c r="H3097">
        <f t="shared" si="112"/>
        <v>56021</v>
      </c>
      <c r="J3097" s="4"/>
    </row>
    <row r="3098" spans="1:10" x14ac:dyDescent="0.3">
      <c r="A3098" s="4">
        <v>56</v>
      </c>
      <c r="B3098" s="4">
        <v>56023</v>
      </c>
      <c r="C3098" s="6" t="s">
        <v>2305</v>
      </c>
      <c r="D3098" s="6" t="s">
        <v>118</v>
      </c>
      <c r="E3098" t="s">
        <v>4373</v>
      </c>
      <c r="F3098" s="6">
        <v>253610032.77939501</v>
      </c>
      <c r="G3098">
        <f t="shared" si="111"/>
        <v>56023</v>
      </c>
      <c r="H3098">
        <f t="shared" si="112"/>
        <v>56013</v>
      </c>
      <c r="J3098" s="4"/>
    </row>
    <row r="3099" spans="1:10" x14ac:dyDescent="0.3">
      <c r="A3099" s="4">
        <v>56</v>
      </c>
      <c r="B3099" s="4">
        <v>56025</v>
      </c>
      <c r="C3099" s="6" t="s">
        <v>2305</v>
      </c>
      <c r="D3099" s="6" t="s">
        <v>1843</v>
      </c>
      <c r="E3099" t="s">
        <v>4372</v>
      </c>
      <c r="F3099" s="6">
        <v>903796428.426121</v>
      </c>
      <c r="G3099">
        <f t="shared" si="111"/>
        <v>56025</v>
      </c>
      <c r="H3099">
        <f t="shared" si="112"/>
        <v>56021</v>
      </c>
      <c r="J3099" s="4"/>
    </row>
    <row r="3100" spans="1:10" x14ac:dyDescent="0.3">
      <c r="A3100" s="4">
        <v>56</v>
      </c>
      <c r="B3100" s="4">
        <v>56027</v>
      </c>
      <c r="C3100" s="6" t="s">
        <v>2305</v>
      </c>
      <c r="D3100" s="6" t="s">
        <v>1844</v>
      </c>
      <c r="E3100" t="s">
        <v>4373</v>
      </c>
      <c r="F3100" s="6">
        <v>81572238.759384707</v>
      </c>
      <c r="G3100">
        <f t="shared" si="111"/>
        <v>56027</v>
      </c>
      <c r="H3100">
        <f t="shared" si="112"/>
        <v>56013</v>
      </c>
      <c r="J3100" s="4"/>
    </row>
    <row r="3101" spans="1:10" x14ac:dyDescent="0.3">
      <c r="A3101" s="4">
        <v>56</v>
      </c>
      <c r="B3101" s="4">
        <v>56029</v>
      </c>
      <c r="C3101" s="6" t="s">
        <v>2305</v>
      </c>
      <c r="D3101" s="6" t="s">
        <v>243</v>
      </c>
      <c r="E3101" t="s">
        <v>4373</v>
      </c>
      <c r="F3101" s="6">
        <v>390648130.32066298</v>
      </c>
      <c r="G3101">
        <f t="shared" si="111"/>
        <v>56029</v>
      </c>
      <c r="H3101">
        <f t="shared" si="112"/>
        <v>56013</v>
      </c>
      <c r="J3101" s="4"/>
    </row>
    <row r="3102" spans="1:10" x14ac:dyDescent="0.3">
      <c r="A3102" s="4">
        <v>56</v>
      </c>
      <c r="B3102" s="4">
        <v>56031</v>
      </c>
      <c r="C3102" s="6" t="s">
        <v>2305</v>
      </c>
      <c r="D3102" s="6" t="s">
        <v>1009</v>
      </c>
      <c r="E3102" t="s">
        <v>4373</v>
      </c>
      <c r="F3102" s="6">
        <v>264793123.21881601</v>
      </c>
      <c r="G3102">
        <f t="shared" si="111"/>
        <v>56031</v>
      </c>
      <c r="H3102">
        <f t="shared" si="112"/>
        <v>56013</v>
      </c>
      <c r="J3102" s="4"/>
    </row>
    <row r="3103" spans="1:10" x14ac:dyDescent="0.3">
      <c r="A3103" s="4">
        <v>56</v>
      </c>
      <c r="B3103" s="4">
        <v>56033</v>
      </c>
      <c r="C3103" s="6" t="s">
        <v>2305</v>
      </c>
      <c r="D3103" s="6" t="s">
        <v>653</v>
      </c>
      <c r="E3103" t="s">
        <v>4372</v>
      </c>
      <c r="F3103" s="6">
        <v>345253421.087457</v>
      </c>
      <c r="G3103">
        <f t="shared" si="111"/>
        <v>56033</v>
      </c>
      <c r="H3103">
        <f t="shared" si="112"/>
        <v>56021</v>
      </c>
      <c r="J3103" s="4"/>
    </row>
    <row r="3104" spans="1:10" x14ac:dyDescent="0.3">
      <c r="A3104" s="4">
        <v>56</v>
      </c>
      <c r="B3104" s="4">
        <v>56035</v>
      </c>
      <c r="C3104" s="6" t="s">
        <v>2305</v>
      </c>
      <c r="D3104" s="6" t="s">
        <v>1845</v>
      </c>
      <c r="E3104" t="s">
        <v>4372</v>
      </c>
      <c r="F3104" s="6">
        <v>187941005.20163</v>
      </c>
      <c r="G3104">
        <f t="shared" si="111"/>
        <v>56035</v>
      </c>
      <c r="H3104">
        <f t="shared" si="112"/>
        <v>56021</v>
      </c>
      <c r="J3104" s="4"/>
    </row>
    <row r="3105" spans="1:10" x14ac:dyDescent="0.3">
      <c r="A3105" s="4">
        <v>56</v>
      </c>
      <c r="B3105" s="4">
        <v>56037</v>
      </c>
      <c r="C3105" s="6" t="s">
        <v>2305</v>
      </c>
      <c r="D3105" s="6" t="s">
        <v>1846</v>
      </c>
      <c r="E3105" t="s">
        <v>4372</v>
      </c>
      <c r="F3105" s="6">
        <v>1141341553.82411</v>
      </c>
      <c r="G3105">
        <f t="shared" si="111"/>
        <v>56037</v>
      </c>
      <c r="H3105">
        <f t="shared" si="112"/>
        <v>56021</v>
      </c>
      <c r="J3105" s="4"/>
    </row>
    <row r="3106" spans="1:10" x14ac:dyDescent="0.3">
      <c r="A3106" s="4">
        <v>56</v>
      </c>
      <c r="B3106" s="4">
        <v>56039</v>
      </c>
      <c r="C3106" s="6" t="s">
        <v>2305</v>
      </c>
      <c r="D3106" s="6" t="s">
        <v>456</v>
      </c>
      <c r="E3106" t="s">
        <v>4372</v>
      </c>
      <c r="F3106" s="6">
        <v>385725379.02813202</v>
      </c>
      <c r="G3106">
        <f t="shared" si="111"/>
        <v>56039</v>
      </c>
      <c r="H3106">
        <f t="shared" si="112"/>
        <v>56021</v>
      </c>
      <c r="J3106" s="4"/>
    </row>
    <row r="3107" spans="1:10" x14ac:dyDescent="0.3">
      <c r="A3107" s="4">
        <v>56</v>
      </c>
      <c r="B3107" s="4">
        <v>56041</v>
      </c>
      <c r="C3107" s="6" t="s">
        <v>2305</v>
      </c>
      <c r="D3107" s="6" t="s">
        <v>1847</v>
      </c>
      <c r="E3107" t="s">
        <v>4372</v>
      </c>
      <c r="F3107" s="6">
        <v>419174986.62849998</v>
      </c>
      <c r="G3107">
        <f t="shared" si="111"/>
        <v>56041</v>
      </c>
      <c r="H3107">
        <f t="shared" si="112"/>
        <v>56021</v>
      </c>
      <c r="J3107" s="4"/>
    </row>
    <row r="3108" spans="1:10" x14ac:dyDescent="0.3">
      <c r="A3108" s="4">
        <v>56</v>
      </c>
      <c r="B3108" s="4">
        <v>56043</v>
      </c>
      <c r="C3108" s="6" t="s">
        <v>2305</v>
      </c>
      <c r="D3108" s="6" t="s">
        <v>1848</v>
      </c>
      <c r="E3108" t="s">
        <v>4373</v>
      </c>
      <c r="F3108" s="6">
        <v>99143818.5331662</v>
      </c>
      <c r="G3108">
        <f t="shared" si="111"/>
        <v>56043</v>
      </c>
      <c r="H3108">
        <f t="shared" si="112"/>
        <v>56013</v>
      </c>
      <c r="J3108" s="4"/>
    </row>
    <row r="3109" spans="1:10" x14ac:dyDescent="0.3">
      <c r="A3109" s="4">
        <v>56</v>
      </c>
      <c r="B3109" s="4">
        <v>56045</v>
      </c>
      <c r="C3109" s="6" t="s">
        <v>2305</v>
      </c>
      <c r="D3109" s="6" t="s">
        <v>1849</v>
      </c>
      <c r="E3109" t="s">
        <v>4373</v>
      </c>
      <c r="F3109" s="6">
        <v>100007531.953547</v>
      </c>
      <c r="G3109">
        <f t="shared" si="111"/>
        <v>56045</v>
      </c>
      <c r="H3109">
        <f t="shared" si="112"/>
        <v>56013</v>
      </c>
      <c r="J3109" s="4"/>
    </row>
  </sheetData>
  <autoFilter ref="A1:H3109" xr:uid="{05FB7CB2-AFEB-4913-AE68-66DF5D91F868}"/>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1A6BB-931A-4AF3-92D4-F9BD9C3D97B0}">
  <dimension ref="A1:R3109"/>
  <sheetViews>
    <sheetView workbookViewId="0">
      <pane ySplit="1" topLeftCell="A2" activePane="bottomLeft" state="frozen"/>
      <selection pane="bottomLeft"/>
    </sheetView>
  </sheetViews>
  <sheetFormatPr defaultRowHeight="15.6" x14ac:dyDescent="0.3"/>
  <cols>
    <col min="1" max="1" width="22.8984375" customWidth="1"/>
    <col min="2" max="2" width="16.19921875" bestFit="1" customWidth="1"/>
    <col min="9" max="9" width="7.69921875" bestFit="1" customWidth="1"/>
    <col min="10" max="10" width="17.3984375" style="46" bestFit="1" customWidth="1"/>
    <col min="11" max="11" width="22.3984375" customWidth="1"/>
    <col min="14" max="14" width="18.19921875" bestFit="1" customWidth="1"/>
    <col min="17" max="17" width="18.5" bestFit="1" customWidth="1"/>
  </cols>
  <sheetData>
    <row r="1" spans="1:18" x14ac:dyDescent="0.3">
      <c r="A1" t="s">
        <v>4557</v>
      </c>
      <c r="B1" t="s">
        <v>4623</v>
      </c>
      <c r="C1" t="s">
        <v>4622</v>
      </c>
      <c r="E1" t="s">
        <v>4652</v>
      </c>
      <c r="I1" t="s">
        <v>2</v>
      </c>
      <c r="J1" s="46" t="s">
        <v>4534</v>
      </c>
      <c r="K1" t="s">
        <v>4557</v>
      </c>
      <c r="L1" t="str">
        <f>I1</f>
        <v>countyid</v>
      </c>
      <c r="N1" t="s">
        <v>4629</v>
      </c>
      <c r="O1" t="s">
        <v>4550</v>
      </c>
      <c r="Q1" t="s">
        <v>4638</v>
      </c>
      <c r="R1" t="s">
        <v>4628</v>
      </c>
    </row>
    <row r="2" spans="1:18" x14ac:dyDescent="0.3">
      <c r="A2" t="s">
        <v>4374</v>
      </c>
      <c r="B2" s="46">
        <f>_xlfn.MAXIFS($J$2:$J$3109,$K$2:$K$3109,A2)</f>
        <v>4496207398.8703098</v>
      </c>
      <c r="C2">
        <f>VLOOKUP(B2,$J$1:$L$3109,3,FALSE)</f>
        <v>1089</v>
      </c>
      <c r="I2">
        <v>1001</v>
      </c>
      <c r="J2" s="46">
        <v>755553522.36524606</v>
      </c>
      <c r="K2" t="s">
        <v>4374</v>
      </c>
      <c r="L2">
        <f t="shared" ref="L2:L65" si="0">I2</f>
        <v>1001</v>
      </c>
      <c r="N2">
        <v>1073</v>
      </c>
      <c r="O2">
        <v>23</v>
      </c>
      <c r="Q2">
        <v>1049</v>
      </c>
      <c r="R2">
        <f>COUNTIF('FINAL for 2017'!B:B,Q2)</f>
        <v>15</v>
      </c>
    </row>
    <row r="3" spans="1:18" x14ac:dyDescent="0.3">
      <c r="A3" t="s">
        <v>4226</v>
      </c>
      <c r="B3" s="46">
        <f t="shared" ref="B3:B66" si="1">_xlfn.MAXIFS($J$2:$J$3109,$K$2:$K$3109,A3)</f>
        <v>5438330206.95366</v>
      </c>
      <c r="C3">
        <f t="shared" ref="C3:C66" si="2">VLOOKUP(B3,$J$1:$L$3109,3,FALSE)</f>
        <v>1097</v>
      </c>
      <c r="I3">
        <v>1003</v>
      </c>
      <c r="J3" s="46">
        <v>3336373872.3815198</v>
      </c>
      <c r="K3" t="s">
        <v>4374</v>
      </c>
      <c r="L3">
        <f t="shared" si="0"/>
        <v>1003</v>
      </c>
      <c r="N3">
        <v>1015</v>
      </c>
      <c r="O3">
        <v>43</v>
      </c>
      <c r="Q3">
        <v>1073</v>
      </c>
      <c r="R3">
        <f>COUNTIF('FINAL for 2017'!B:B,Q3)</f>
        <v>2</v>
      </c>
    </row>
    <row r="4" spans="1:18" x14ac:dyDescent="0.3">
      <c r="A4" t="s">
        <v>4225</v>
      </c>
      <c r="B4" s="46">
        <f t="shared" si="1"/>
        <v>950520886.19657803</v>
      </c>
      <c r="C4">
        <f t="shared" si="2"/>
        <v>1049</v>
      </c>
      <c r="I4">
        <v>1005</v>
      </c>
      <c r="J4" s="46">
        <v>378132709.17602301</v>
      </c>
      <c r="K4" t="s">
        <v>4226</v>
      </c>
      <c r="L4">
        <f t="shared" si="0"/>
        <v>1005</v>
      </c>
      <c r="N4">
        <v>1117</v>
      </c>
      <c r="O4">
        <v>1</v>
      </c>
      <c r="Q4">
        <v>1089</v>
      </c>
      <c r="R4">
        <f>COUNTIF('FINAL for 2017'!B:B,Q4)</f>
        <v>8</v>
      </c>
    </row>
    <row r="5" spans="1:18" x14ac:dyDescent="0.3">
      <c r="A5" t="s">
        <v>4648</v>
      </c>
      <c r="B5" s="46">
        <f t="shared" si="1"/>
        <v>9815982003.7992306</v>
      </c>
      <c r="C5">
        <f t="shared" si="2"/>
        <v>1073</v>
      </c>
      <c r="I5">
        <v>1007</v>
      </c>
      <c r="J5" s="46">
        <v>283547525.19071299</v>
      </c>
      <c r="K5" t="s">
        <v>4226</v>
      </c>
      <c r="L5">
        <f t="shared" si="0"/>
        <v>1007</v>
      </c>
      <c r="N5">
        <v>4025</v>
      </c>
      <c r="O5">
        <v>10</v>
      </c>
      <c r="Q5">
        <v>1097</v>
      </c>
      <c r="R5">
        <f>COUNTIF('FINAL for 2017'!B:B,Q5)</f>
        <v>42</v>
      </c>
    </row>
    <row r="6" spans="1:18" x14ac:dyDescent="0.3">
      <c r="A6" t="s">
        <v>4375</v>
      </c>
      <c r="B6" s="46">
        <f t="shared" si="1"/>
        <v>2817864863.7680998</v>
      </c>
      <c r="C6">
        <f t="shared" si="2"/>
        <v>4025</v>
      </c>
      <c r="I6">
        <v>1009</v>
      </c>
      <c r="J6" s="46">
        <v>711445835.46343803</v>
      </c>
      <c r="K6" t="s">
        <v>4226</v>
      </c>
      <c r="L6">
        <f t="shared" si="0"/>
        <v>1009</v>
      </c>
      <c r="N6">
        <v>4021</v>
      </c>
      <c r="O6">
        <v>2</v>
      </c>
      <c r="Q6">
        <v>4012</v>
      </c>
      <c r="R6">
        <f>COUNTIF('FINAL for 2017'!B:B,Q6)</f>
        <v>1</v>
      </c>
    </row>
    <row r="7" spans="1:18" x14ac:dyDescent="0.3">
      <c r="A7" t="s">
        <v>4227</v>
      </c>
      <c r="B7" s="46">
        <f t="shared" si="1"/>
        <v>2463928843.27109</v>
      </c>
      <c r="C7">
        <f t="shared" si="2"/>
        <v>4015</v>
      </c>
      <c r="I7">
        <v>1011</v>
      </c>
      <c r="J7" s="46">
        <v>145888197.110805</v>
      </c>
      <c r="K7" t="s">
        <v>4226</v>
      </c>
      <c r="L7">
        <f t="shared" si="0"/>
        <v>1011</v>
      </c>
      <c r="N7">
        <v>4012</v>
      </c>
      <c r="O7">
        <v>1</v>
      </c>
      <c r="Q7">
        <v>4013</v>
      </c>
      <c r="R7">
        <f>COUNTIF('FINAL for 2017'!B:B,Q7)</f>
        <v>1</v>
      </c>
    </row>
    <row r="8" spans="1:18" x14ac:dyDescent="0.3">
      <c r="A8" t="s">
        <v>4228</v>
      </c>
      <c r="B8" s="46">
        <f t="shared" si="1"/>
        <v>805462140.706779</v>
      </c>
      <c r="C8">
        <f t="shared" si="2"/>
        <v>4012</v>
      </c>
      <c r="I8">
        <v>1013</v>
      </c>
      <c r="J8" s="46">
        <v>590397608.34050405</v>
      </c>
      <c r="K8" t="s">
        <v>4226</v>
      </c>
      <c r="L8">
        <f t="shared" si="0"/>
        <v>1013</v>
      </c>
      <c r="N8">
        <v>4013</v>
      </c>
      <c r="O8">
        <v>1</v>
      </c>
      <c r="Q8">
        <v>4015</v>
      </c>
      <c r="R8">
        <f>COUNTIF('FINAL for 2017'!B:B,Q8)</f>
        <v>4</v>
      </c>
    </row>
    <row r="9" spans="1:18" x14ac:dyDescent="0.3">
      <c r="A9" t="s">
        <v>4376</v>
      </c>
      <c r="B9" s="46">
        <f t="shared" si="1"/>
        <v>34483250886.438797</v>
      </c>
      <c r="C9">
        <f t="shared" si="2"/>
        <v>4013</v>
      </c>
      <c r="I9">
        <v>1015</v>
      </c>
      <c r="J9" s="46">
        <v>1471965886.8435099</v>
      </c>
      <c r="K9" t="s">
        <v>4226</v>
      </c>
      <c r="L9">
        <f t="shared" si="0"/>
        <v>1015</v>
      </c>
      <c r="N9">
        <v>4019</v>
      </c>
      <c r="O9">
        <v>1</v>
      </c>
      <c r="Q9">
        <v>4019</v>
      </c>
      <c r="R9">
        <f>COUNTIF('FINAL for 2017'!B:B,Q9)</f>
        <v>1</v>
      </c>
    </row>
    <row r="10" spans="1:18" x14ac:dyDescent="0.3">
      <c r="A10" t="s">
        <v>4588</v>
      </c>
      <c r="B10" s="46">
        <f t="shared" si="1"/>
        <v>7555935572.2783203</v>
      </c>
      <c r="C10">
        <f t="shared" si="2"/>
        <v>4019</v>
      </c>
      <c r="I10">
        <v>1017</v>
      </c>
      <c r="J10" s="46">
        <v>478835139.97912103</v>
      </c>
      <c r="K10" t="s">
        <v>4226</v>
      </c>
      <c r="L10">
        <f t="shared" si="0"/>
        <v>1017</v>
      </c>
      <c r="N10">
        <v>5143</v>
      </c>
      <c r="O10">
        <v>48</v>
      </c>
      <c r="Q10">
        <v>4021</v>
      </c>
      <c r="R10">
        <f>COUNTIF('FINAL for 2017'!B:B,Q10)</f>
        <v>1</v>
      </c>
    </row>
    <row r="11" spans="1:18" x14ac:dyDescent="0.3">
      <c r="A11" t="s">
        <v>4589</v>
      </c>
      <c r="B11" s="46">
        <f t="shared" si="1"/>
        <v>3530187797.8322902</v>
      </c>
      <c r="C11">
        <f t="shared" si="2"/>
        <v>4021</v>
      </c>
      <c r="I11">
        <v>1019</v>
      </c>
      <c r="J11" s="46">
        <v>330721677.373914</v>
      </c>
      <c r="K11" t="s">
        <v>4226</v>
      </c>
      <c r="L11">
        <f t="shared" si="0"/>
        <v>1019</v>
      </c>
      <c r="N11">
        <v>5071</v>
      </c>
      <c r="O11">
        <v>20</v>
      </c>
      <c r="Q11">
        <v>4025</v>
      </c>
      <c r="R11">
        <f>COUNTIF('FINAL for 2017'!B:B,Q11)</f>
        <v>7</v>
      </c>
    </row>
    <row r="12" spans="1:18" x14ac:dyDescent="0.3">
      <c r="A12" t="s">
        <v>4378</v>
      </c>
      <c r="B12" s="46">
        <f t="shared" si="1"/>
        <v>2393520524.8847799</v>
      </c>
      <c r="C12">
        <f t="shared" si="2"/>
        <v>5007</v>
      </c>
      <c r="I12">
        <v>1021</v>
      </c>
      <c r="J12" s="46">
        <v>838165163.11854804</v>
      </c>
      <c r="K12" t="s">
        <v>4226</v>
      </c>
      <c r="L12">
        <f t="shared" si="0"/>
        <v>1021</v>
      </c>
      <c r="N12">
        <v>5119</v>
      </c>
      <c r="O12">
        <v>6</v>
      </c>
      <c r="Q12">
        <v>5007</v>
      </c>
      <c r="R12">
        <f>COUNTIF('FINAL for 2017'!B:B,Q12)</f>
        <v>35</v>
      </c>
    </row>
    <row r="13" spans="1:18" x14ac:dyDescent="0.3">
      <c r="A13" t="s">
        <v>4229</v>
      </c>
      <c r="B13" s="46">
        <f t="shared" si="1"/>
        <v>453321343.91927803</v>
      </c>
      <c r="C13">
        <f t="shared" si="2"/>
        <v>5057</v>
      </c>
      <c r="I13">
        <v>1023</v>
      </c>
      <c r="J13" s="46">
        <v>185657764.664197</v>
      </c>
      <c r="K13" t="s">
        <v>4226</v>
      </c>
      <c r="L13">
        <f t="shared" si="0"/>
        <v>1023</v>
      </c>
      <c r="N13">
        <v>5101</v>
      </c>
      <c r="O13">
        <v>1</v>
      </c>
      <c r="Q13">
        <v>5057</v>
      </c>
      <c r="R13">
        <f>COUNTIF('FINAL for 2017'!B:B,Q13)</f>
        <v>37</v>
      </c>
    </row>
    <row r="14" spans="1:18" x14ac:dyDescent="0.3">
      <c r="A14" t="s">
        <v>4590</v>
      </c>
      <c r="B14" s="46">
        <f t="shared" si="1"/>
        <v>5315162189.8701496</v>
      </c>
      <c r="C14">
        <f t="shared" si="2"/>
        <v>5119</v>
      </c>
      <c r="I14">
        <v>1025</v>
      </c>
      <c r="J14" s="46">
        <v>343511296.59520698</v>
      </c>
      <c r="K14" t="s">
        <v>4226</v>
      </c>
      <c r="L14">
        <f t="shared" si="0"/>
        <v>1025</v>
      </c>
      <c r="N14">
        <v>6037</v>
      </c>
      <c r="O14">
        <v>18</v>
      </c>
      <c r="Q14">
        <v>5119</v>
      </c>
      <c r="R14">
        <f>COUNTIF('FINAL for 2017'!B:B,Q14)</f>
        <v>2</v>
      </c>
    </row>
    <row r="15" spans="1:18" x14ac:dyDescent="0.3">
      <c r="A15" t="s">
        <v>4230</v>
      </c>
      <c r="B15" s="46">
        <f t="shared" si="1"/>
        <v>112611228.192348</v>
      </c>
      <c r="C15">
        <f t="shared" si="2"/>
        <v>5129</v>
      </c>
      <c r="I15">
        <v>1027</v>
      </c>
      <c r="J15" s="46">
        <v>155217740.10838699</v>
      </c>
      <c r="K15" t="s">
        <v>4225</v>
      </c>
      <c r="L15">
        <f t="shared" si="0"/>
        <v>1027</v>
      </c>
      <c r="N15">
        <v>6025</v>
      </c>
      <c r="O15">
        <v>6</v>
      </c>
      <c r="Q15">
        <v>5129</v>
      </c>
      <c r="R15">
        <f>COUNTIF('FINAL for 2017'!B:B,Q15)</f>
        <v>1</v>
      </c>
    </row>
    <row r="16" spans="1:18" x14ac:dyDescent="0.3">
      <c r="A16" t="s">
        <v>4379</v>
      </c>
      <c r="B16" s="46">
        <f t="shared" si="1"/>
        <v>84902245541.598495</v>
      </c>
      <c r="C16">
        <f t="shared" si="2"/>
        <v>6037</v>
      </c>
      <c r="I16">
        <v>1029</v>
      </c>
      <c r="J16" s="46">
        <v>425195215.87350398</v>
      </c>
      <c r="K16" t="s">
        <v>4225</v>
      </c>
      <c r="L16">
        <f t="shared" si="0"/>
        <v>1029</v>
      </c>
      <c r="N16">
        <v>6019</v>
      </c>
      <c r="O16">
        <v>17</v>
      </c>
      <c r="Q16">
        <v>6025</v>
      </c>
      <c r="R16">
        <f>COUNTIF('FINAL for 2017'!B:B,Q16)</f>
        <v>11</v>
      </c>
    </row>
    <row r="17" spans="1:18" x14ac:dyDescent="0.3">
      <c r="A17" t="s">
        <v>4232</v>
      </c>
      <c r="B17" s="46">
        <f t="shared" si="1"/>
        <v>2623862253.1978302</v>
      </c>
      <c r="C17">
        <f t="shared" si="2"/>
        <v>6025</v>
      </c>
      <c r="I17">
        <v>1031</v>
      </c>
      <c r="J17" s="46">
        <v>601372694.35824704</v>
      </c>
      <c r="K17" t="s">
        <v>4374</v>
      </c>
      <c r="L17">
        <f t="shared" si="0"/>
        <v>1031</v>
      </c>
      <c r="N17">
        <v>6045</v>
      </c>
      <c r="O17">
        <v>10</v>
      </c>
      <c r="Q17">
        <v>6037</v>
      </c>
      <c r="R17">
        <f>COUNTIF('FINAL for 2017'!B:B,Q17)</f>
        <v>24</v>
      </c>
    </row>
    <row r="18" spans="1:18" x14ac:dyDescent="0.3">
      <c r="A18" t="s">
        <v>4234</v>
      </c>
      <c r="B18" s="46">
        <f t="shared" si="1"/>
        <v>3399256616.8649201</v>
      </c>
      <c r="C18">
        <f t="shared" si="2"/>
        <v>6107</v>
      </c>
      <c r="I18">
        <v>1033</v>
      </c>
      <c r="J18" s="46">
        <v>774867614.64682806</v>
      </c>
      <c r="K18" t="s">
        <v>4226</v>
      </c>
      <c r="L18">
        <f t="shared" si="0"/>
        <v>1033</v>
      </c>
      <c r="N18">
        <v>6021</v>
      </c>
      <c r="O18">
        <v>1</v>
      </c>
      <c r="Q18">
        <v>6059</v>
      </c>
      <c r="R18">
        <f>COUNTIF('FINAL for 2017'!B:B,Q18)</f>
        <v>6</v>
      </c>
    </row>
    <row r="19" spans="1:18" x14ac:dyDescent="0.3">
      <c r="A19" t="s">
        <v>4233</v>
      </c>
      <c r="B19" s="46">
        <f t="shared" si="1"/>
        <v>774814852.54049206</v>
      </c>
      <c r="C19">
        <f t="shared" si="2"/>
        <v>6093</v>
      </c>
      <c r="I19">
        <v>1035</v>
      </c>
      <c r="J19" s="46">
        <v>433670352.74359697</v>
      </c>
      <c r="K19" t="s">
        <v>4225</v>
      </c>
      <c r="L19">
        <f t="shared" si="0"/>
        <v>1035</v>
      </c>
      <c r="N19">
        <v>6059</v>
      </c>
      <c r="O19">
        <v>4</v>
      </c>
      <c r="Q19">
        <v>6093</v>
      </c>
      <c r="R19">
        <f>COUNTIF('FINAL for 2017'!B:B,Q19)</f>
        <v>7</v>
      </c>
    </row>
    <row r="20" spans="1:18" x14ac:dyDescent="0.3">
      <c r="A20" t="s">
        <v>4380</v>
      </c>
      <c r="B20" s="46">
        <f t="shared" si="1"/>
        <v>28320569019.214199</v>
      </c>
      <c r="C20">
        <f t="shared" si="2"/>
        <v>6059</v>
      </c>
      <c r="I20">
        <v>1037</v>
      </c>
      <c r="J20" s="46">
        <v>199235510.32468</v>
      </c>
      <c r="K20" t="s">
        <v>4225</v>
      </c>
      <c r="L20">
        <f t="shared" si="0"/>
        <v>1037</v>
      </c>
      <c r="N20">
        <v>6105</v>
      </c>
      <c r="O20">
        <v>2</v>
      </c>
      <c r="Q20">
        <v>6107</v>
      </c>
      <c r="R20">
        <f>COUNTIF('FINAL for 2017'!B:B,Q20)</f>
        <v>10</v>
      </c>
    </row>
    <row r="21" spans="1:18" x14ac:dyDescent="0.3">
      <c r="A21" t="s">
        <v>4382</v>
      </c>
      <c r="B21" s="46">
        <f t="shared" si="1"/>
        <v>5879149363.7838802</v>
      </c>
      <c r="C21">
        <f t="shared" si="2"/>
        <v>8031</v>
      </c>
      <c r="I21">
        <v>1039</v>
      </c>
      <c r="J21" s="46">
        <v>495683268.46224999</v>
      </c>
      <c r="K21" t="s">
        <v>4226</v>
      </c>
      <c r="L21">
        <f t="shared" si="0"/>
        <v>1039</v>
      </c>
      <c r="N21">
        <v>8001</v>
      </c>
      <c r="O21">
        <v>5</v>
      </c>
      <c r="Q21">
        <v>8023</v>
      </c>
      <c r="R21">
        <f>COUNTIF('FINAL for 2017'!B:B,Q21)</f>
        <v>2</v>
      </c>
    </row>
    <row r="22" spans="1:18" x14ac:dyDescent="0.3">
      <c r="A22" t="s">
        <v>4237</v>
      </c>
      <c r="B22" s="46">
        <f t="shared" si="1"/>
        <v>427545864.841887</v>
      </c>
      <c r="C22">
        <f t="shared" si="2"/>
        <v>8043</v>
      </c>
      <c r="I22">
        <v>1041</v>
      </c>
      <c r="J22" s="46">
        <v>231262971.67548001</v>
      </c>
      <c r="K22" t="s">
        <v>4226</v>
      </c>
      <c r="L22">
        <f t="shared" si="0"/>
        <v>1041</v>
      </c>
      <c r="N22">
        <v>8101</v>
      </c>
      <c r="O22">
        <v>34</v>
      </c>
      <c r="Q22">
        <v>8031</v>
      </c>
      <c r="R22">
        <f>COUNTIF('FINAL for 2017'!B:B,Q22)</f>
        <v>7</v>
      </c>
    </row>
    <row r="23" spans="1:18" x14ac:dyDescent="0.3">
      <c r="A23" t="s">
        <v>4239</v>
      </c>
      <c r="B23" s="46">
        <f t="shared" si="1"/>
        <v>1449507732.0884299</v>
      </c>
      <c r="C23">
        <f t="shared" si="2"/>
        <v>8101</v>
      </c>
      <c r="I23">
        <v>1043</v>
      </c>
      <c r="J23" s="46">
        <v>1269865031.79673</v>
      </c>
      <c r="K23" t="s">
        <v>4226</v>
      </c>
      <c r="L23">
        <f t="shared" si="0"/>
        <v>1043</v>
      </c>
      <c r="N23">
        <v>8031</v>
      </c>
      <c r="O23">
        <v>3</v>
      </c>
      <c r="Q23">
        <v>8035</v>
      </c>
      <c r="R23">
        <f>COUNTIF('FINAL for 2017'!B:B,Q23)</f>
        <v>2</v>
      </c>
    </row>
    <row r="24" spans="1:18" x14ac:dyDescent="0.3">
      <c r="A24" t="s">
        <v>4383</v>
      </c>
      <c r="B24" s="46">
        <f t="shared" si="1"/>
        <v>3175468879.74261</v>
      </c>
      <c r="C24">
        <f t="shared" si="2"/>
        <v>8035</v>
      </c>
      <c r="I24">
        <v>1045</v>
      </c>
      <c r="J24" s="46">
        <v>709787582.15922701</v>
      </c>
      <c r="K24" t="s">
        <v>4226</v>
      </c>
      <c r="L24">
        <f t="shared" si="0"/>
        <v>1045</v>
      </c>
      <c r="N24">
        <v>8029</v>
      </c>
      <c r="O24">
        <v>12</v>
      </c>
      <c r="Q24">
        <v>8041</v>
      </c>
      <c r="R24">
        <f>COUNTIF('FINAL for 2017'!B:B,Q24)</f>
        <v>4</v>
      </c>
    </row>
    <row r="25" spans="1:18" x14ac:dyDescent="0.3">
      <c r="A25" t="s">
        <v>4238</v>
      </c>
      <c r="B25" s="46">
        <f t="shared" si="1"/>
        <v>70993031.509087995</v>
      </c>
      <c r="C25">
        <f t="shared" si="2"/>
        <v>8023</v>
      </c>
      <c r="I25">
        <v>1047</v>
      </c>
      <c r="J25" s="46">
        <v>500519757.12893999</v>
      </c>
      <c r="K25" t="s">
        <v>4226</v>
      </c>
      <c r="L25">
        <f t="shared" si="0"/>
        <v>1047</v>
      </c>
      <c r="N25">
        <v>8035</v>
      </c>
      <c r="O25">
        <v>1</v>
      </c>
      <c r="Q25">
        <v>8043</v>
      </c>
      <c r="R25">
        <f>COUNTIF('FINAL for 2017'!B:B,Q25)</f>
        <v>29</v>
      </c>
    </row>
    <row r="26" spans="1:18" x14ac:dyDescent="0.3">
      <c r="A26" t="s">
        <v>4240</v>
      </c>
      <c r="B26" s="46">
        <f t="shared" si="1"/>
        <v>4938109031.34482</v>
      </c>
      <c r="C26">
        <f t="shared" si="2"/>
        <v>8041</v>
      </c>
      <c r="I26">
        <v>1049</v>
      </c>
      <c r="J26" s="46">
        <v>950520886.19657803</v>
      </c>
      <c r="K26" t="s">
        <v>4225</v>
      </c>
      <c r="L26">
        <f t="shared" si="0"/>
        <v>1049</v>
      </c>
      <c r="N26">
        <v>8041</v>
      </c>
      <c r="O26">
        <v>8</v>
      </c>
      <c r="Q26">
        <v>8101</v>
      </c>
      <c r="R26">
        <f>COUNTIF('FINAL for 2017'!B:B,Q26)</f>
        <v>20</v>
      </c>
    </row>
    <row r="27" spans="1:18" x14ac:dyDescent="0.3">
      <c r="A27" t="s">
        <v>4241</v>
      </c>
      <c r="B27" s="46">
        <f t="shared" si="1"/>
        <v>7144360733.2140703</v>
      </c>
      <c r="C27">
        <f t="shared" si="2"/>
        <v>9001</v>
      </c>
      <c r="I27">
        <v>1051</v>
      </c>
      <c r="J27" s="46">
        <v>1039753784.8617899</v>
      </c>
      <c r="K27" t="s">
        <v>4226</v>
      </c>
      <c r="L27">
        <f t="shared" si="0"/>
        <v>1051</v>
      </c>
      <c r="N27">
        <v>8097</v>
      </c>
      <c r="O27">
        <v>1</v>
      </c>
      <c r="Q27">
        <v>9001</v>
      </c>
      <c r="R27">
        <f>COUNTIF('FINAL for 2017'!B:B,Q27)</f>
        <v>6</v>
      </c>
    </row>
    <row r="28" spans="1:18" x14ac:dyDescent="0.3">
      <c r="A28" t="s">
        <v>4384</v>
      </c>
      <c r="B28" s="46">
        <f t="shared" si="1"/>
        <v>7577454409.7910805</v>
      </c>
      <c r="C28">
        <f t="shared" si="2"/>
        <v>9003</v>
      </c>
      <c r="I28">
        <v>1053</v>
      </c>
      <c r="J28" s="46">
        <v>695620333.14626002</v>
      </c>
      <c r="K28" t="s">
        <v>4226</v>
      </c>
      <c r="L28">
        <f t="shared" si="0"/>
        <v>1053</v>
      </c>
      <c r="N28">
        <v>9001</v>
      </c>
      <c r="O28">
        <v>6</v>
      </c>
      <c r="Q28">
        <v>9003</v>
      </c>
      <c r="R28">
        <f>COUNTIF('FINAL for 2017'!B:B,Q28)</f>
        <v>2</v>
      </c>
    </row>
    <row r="29" spans="1:18" x14ac:dyDescent="0.3">
      <c r="A29" t="s">
        <v>4591</v>
      </c>
      <c r="B29" s="46">
        <f t="shared" si="1"/>
        <v>5900653266.89291</v>
      </c>
      <c r="C29">
        <f t="shared" si="2"/>
        <v>10003</v>
      </c>
      <c r="I29">
        <v>1055</v>
      </c>
      <c r="J29" s="46">
        <v>1339732975.24891</v>
      </c>
      <c r="K29" t="s">
        <v>4226</v>
      </c>
      <c r="L29">
        <f t="shared" si="0"/>
        <v>1055</v>
      </c>
      <c r="N29">
        <v>9003</v>
      </c>
      <c r="O29">
        <v>1</v>
      </c>
      <c r="Q29">
        <v>10003</v>
      </c>
      <c r="R29">
        <f>COUNTIF('FINAL for 2017'!B:B,Q29)</f>
        <v>2</v>
      </c>
    </row>
    <row r="30" spans="1:18" x14ac:dyDescent="0.3">
      <c r="A30" t="s">
        <v>4386</v>
      </c>
      <c r="B30" s="46">
        <f t="shared" si="1"/>
        <v>2508234986.3877501</v>
      </c>
      <c r="C30">
        <f t="shared" si="2"/>
        <v>10005</v>
      </c>
      <c r="I30">
        <v>1057</v>
      </c>
      <c r="J30" s="46">
        <v>194532614.03886399</v>
      </c>
      <c r="K30" t="s">
        <v>4226</v>
      </c>
      <c r="L30">
        <f t="shared" si="0"/>
        <v>1057</v>
      </c>
      <c r="N30">
        <v>9015</v>
      </c>
      <c r="O30">
        <v>1</v>
      </c>
      <c r="Q30">
        <v>10005</v>
      </c>
      <c r="R30">
        <f>COUNTIF('FINAL for 2017'!B:B,Q30)</f>
        <v>1</v>
      </c>
    </row>
    <row r="31" spans="1:18" x14ac:dyDescent="0.3">
      <c r="A31" t="s">
        <v>4592</v>
      </c>
      <c r="B31" s="46">
        <f t="shared" si="1"/>
        <v>3746340935.4813399</v>
      </c>
      <c r="C31">
        <f t="shared" si="2"/>
        <v>11001</v>
      </c>
      <c r="I31">
        <v>1059</v>
      </c>
      <c r="J31" s="46">
        <v>352081172.43807697</v>
      </c>
      <c r="K31" t="s">
        <v>4226</v>
      </c>
      <c r="L31">
        <f t="shared" si="0"/>
        <v>1059</v>
      </c>
      <c r="N31">
        <v>10003</v>
      </c>
      <c r="O31">
        <v>3</v>
      </c>
      <c r="Q31">
        <v>11001</v>
      </c>
      <c r="R31">
        <f>COUNTIF('FINAL for 2017'!B:B,Q31)</f>
        <v>1</v>
      </c>
    </row>
    <row r="32" spans="1:18" x14ac:dyDescent="0.3">
      <c r="A32" t="s">
        <v>4388</v>
      </c>
      <c r="B32" s="46">
        <f t="shared" si="1"/>
        <v>3342520215.9841299</v>
      </c>
      <c r="C32">
        <f t="shared" si="2"/>
        <v>12001</v>
      </c>
      <c r="I32">
        <v>1061</v>
      </c>
      <c r="J32" s="46">
        <v>327002119.79008299</v>
      </c>
      <c r="K32" t="s">
        <v>4226</v>
      </c>
      <c r="L32">
        <f t="shared" si="0"/>
        <v>1061</v>
      </c>
      <c r="N32">
        <v>11001</v>
      </c>
      <c r="O32">
        <v>1</v>
      </c>
      <c r="Q32">
        <v>12001</v>
      </c>
      <c r="R32">
        <f>COUNTIF('FINAL for 2017'!B:B,Q32)</f>
        <v>1</v>
      </c>
    </row>
    <row r="33" spans="1:18" x14ac:dyDescent="0.3">
      <c r="A33" t="s">
        <v>4245</v>
      </c>
      <c r="B33" s="46">
        <f t="shared" si="1"/>
        <v>5779587172.6079102</v>
      </c>
      <c r="C33">
        <f t="shared" si="2"/>
        <v>12127</v>
      </c>
      <c r="I33">
        <v>1063</v>
      </c>
      <c r="J33" s="46">
        <v>357990880.05003101</v>
      </c>
      <c r="K33" t="s">
        <v>4225</v>
      </c>
      <c r="L33">
        <f t="shared" si="0"/>
        <v>1063</v>
      </c>
      <c r="N33">
        <v>12001</v>
      </c>
      <c r="O33">
        <v>1</v>
      </c>
      <c r="Q33">
        <v>12033</v>
      </c>
      <c r="R33">
        <f>COUNTIF('FINAL for 2017'!B:B,Q33)</f>
        <v>1</v>
      </c>
    </row>
    <row r="34" spans="1:18" x14ac:dyDescent="0.3">
      <c r="A34" t="s">
        <v>4390</v>
      </c>
      <c r="B34" s="46">
        <f t="shared" si="1"/>
        <v>6695603898.9046497</v>
      </c>
      <c r="C34">
        <f t="shared" si="2"/>
        <v>12105</v>
      </c>
      <c r="I34">
        <v>1065</v>
      </c>
      <c r="J34" s="46">
        <v>207499242.818093</v>
      </c>
      <c r="K34" t="s">
        <v>4226</v>
      </c>
      <c r="L34">
        <f t="shared" si="0"/>
        <v>1065</v>
      </c>
      <c r="N34">
        <v>12107</v>
      </c>
      <c r="O34">
        <v>17</v>
      </c>
      <c r="Q34">
        <v>12047</v>
      </c>
      <c r="R34">
        <f>COUNTIF('FINAL for 2017'!B:B,Q34)</f>
        <v>1</v>
      </c>
    </row>
    <row r="35" spans="1:18" x14ac:dyDescent="0.3">
      <c r="A35" t="s">
        <v>4242</v>
      </c>
      <c r="B35" s="46">
        <f t="shared" si="1"/>
        <v>693787482.089553</v>
      </c>
      <c r="C35">
        <f t="shared" si="2"/>
        <v>12107</v>
      </c>
      <c r="I35">
        <v>1067</v>
      </c>
      <c r="J35" s="46">
        <v>284695576.45941699</v>
      </c>
      <c r="K35" t="s">
        <v>4226</v>
      </c>
      <c r="L35">
        <f t="shared" si="0"/>
        <v>1067</v>
      </c>
      <c r="N35">
        <v>12103</v>
      </c>
      <c r="O35">
        <v>6</v>
      </c>
      <c r="Q35">
        <v>12057</v>
      </c>
      <c r="R35">
        <f>COUNTIF('FINAL for 2017'!B:B,Q35)</f>
        <v>2</v>
      </c>
    </row>
    <row r="36" spans="1:18" x14ac:dyDescent="0.3">
      <c r="A36" t="s">
        <v>4649</v>
      </c>
      <c r="B36" s="46">
        <f t="shared" si="1"/>
        <v>23230184018.6717</v>
      </c>
      <c r="C36">
        <f t="shared" si="2"/>
        <v>12086</v>
      </c>
      <c r="I36">
        <v>1069</v>
      </c>
      <c r="J36" s="46">
        <v>1365920175.21438</v>
      </c>
      <c r="K36" t="s">
        <v>4374</v>
      </c>
      <c r="L36">
        <f t="shared" si="0"/>
        <v>1069</v>
      </c>
      <c r="N36">
        <v>12071</v>
      </c>
      <c r="O36">
        <v>10</v>
      </c>
      <c r="Q36">
        <v>12063</v>
      </c>
      <c r="R36">
        <f>COUNTIF('FINAL for 2017'!B:B,Q36)</f>
        <v>4</v>
      </c>
    </row>
    <row r="37" spans="1:18" x14ac:dyDescent="0.3">
      <c r="A37" t="s">
        <v>4392</v>
      </c>
      <c r="B37" s="46">
        <f t="shared" si="1"/>
        <v>7098303847.9541302</v>
      </c>
      <c r="C37">
        <f t="shared" si="2"/>
        <v>12071</v>
      </c>
      <c r="I37">
        <v>1071</v>
      </c>
      <c r="J37" s="46">
        <v>725605094.66243196</v>
      </c>
      <c r="K37" t="s">
        <v>4226</v>
      </c>
      <c r="L37">
        <f t="shared" si="0"/>
        <v>1071</v>
      </c>
      <c r="N37">
        <v>12086</v>
      </c>
      <c r="O37">
        <v>4</v>
      </c>
      <c r="Q37">
        <v>12071</v>
      </c>
      <c r="R37">
        <f>COUNTIF('FINAL for 2017'!B:B,Q37)</f>
        <v>8</v>
      </c>
    </row>
    <row r="38" spans="1:18" x14ac:dyDescent="0.3">
      <c r="A38" t="s">
        <v>4650</v>
      </c>
      <c r="B38" s="46">
        <f t="shared" si="1"/>
        <v>14385609114.539801</v>
      </c>
      <c r="C38">
        <f t="shared" si="2"/>
        <v>12057</v>
      </c>
      <c r="I38">
        <v>1073</v>
      </c>
      <c r="J38" s="46">
        <v>9815982003.7992306</v>
      </c>
      <c r="K38" t="s">
        <v>4648</v>
      </c>
      <c r="L38">
        <f t="shared" si="0"/>
        <v>1073</v>
      </c>
      <c r="N38">
        <v>12079</v>
      </c>
      <c r="O38">
        <v>4</v>
      </c>
      <c r="Q38">
        <v>12086</v>
      </c>
      <c r="R38">
        <f>COUNTIF('FINAL for 2017'!B:B,Q38)</f>
        <v>3</v>
      </c>
    </row>
    <row r="39" spans="1:18" x14ac:dyDescent="0.3">
      <c r="A39" t="s">
        <v>4393</v>
      </c>
      <c r="B39" s="46">
        <f t="shared" si="1"/>
        <v>3287392865.16608</v>
      </c>
      <c r="C39">
        <f t="shared" si="2"/>
        <v>12033</v>
      </c>
      <c r="I39">
        <v>1075</v>
      </c>
      <c r="J39" s="46">
        <v>162305843.53759801</v>
      </c>
      <c r="K39" t="s">
        <v>4225</v>
      </c>
      <c r="L39">
        <f t="shared" si="0"/>
        <v>1075</v>
      </c>
      <c r="N39">
        <v>12127</v>
      </c>
      <c r="O39">
        <v>11</v>
      </c>
      <c r="Q39">
        <v>12097</v>
      </c>
      <c r="R39">
        <f>COUNTIF('FINAL for 2017'!B:B,Q39)</f>
        <v>2</v>
      </c>
    </row>
    <row r="40" spans="1:18" x14ac:dyDescent="0.3">
      <c r="A40" t="s">
        <v>4394</v>
      </c>
      <c r="B40" s="46">
        <f t="shared" si="1"/>
        <v>4808068514.5223904</v>
      </c>
      <c r="C40">
        <f t="shared" si="2"/>
        <v>12101</v>
      </c>
      <c r="I40">
        <v>1077</v>
      </c>
      <c r="J40" s="46">
        <v>1003302504.33516</v>
      </c>
      <c r="K40" t="s">
        <v>4226</v>
      </c>
      <c r="L40">
        <f t="shared" si="0"/>
        <v>1077</v>
      </c>
      <c r="N40">
        <v>12099</v>
      </c>
      <c r="O40">
        <v>2</v>
      </c>
      <c r="Q40">
        <v>12099</v>
      </c>
      <c r="R40">
        <f>COUNTIF('FINAL for 2017'!B:B,Q40)</f>
        <v>1</v>
      </c>
    </row>
    <row r="41" spans="1:18" x14ac:dyDescent="0.3">
      <c r="A41" t="s">
        <v>4395</v>
      </c>
      <c r="B41" s="46">
        <f t="shared" si="1"/>
        <v>844397990.24422204</v>
      </c>
      <c r="C41">
        <f t="shared" si="2"/>
        <v>12063</v>
      </c>
      <c r="I41">
        <v>1079</v>
      </c>
      <c r="J41" s="46">
        <v>494388349.84994799</v>
      </c>
      <c r="K41" t="s">
        <v>4225</v>
      </c>
      <c r="L41">
        <f t="shared" si="0"/>
        <v>1079</v>
      </c>
      <c r="N41">
        <v>12023</v>
      </c>
      <c r="O41">
        <v>6</v>
      </c>
      <c r="Q41">
        <v>12101</v>
      </c>
      <c r="R41">
        <f>COUNTIF('FINAL for 2017'!B:B,Q41)</f>
        <v>5</v>
      </c>
    </row>
    <row r="42" spans="1:18" x14ac:dyDescent="0.3">
      <c r="A42" t="s">
        <v>4244</v>
      </c>
      <c r="B42" s="46">
        <f t="shared" si="1"/>
        <v>496718693.09294701</v>
      </c>
      <c r="C42">
        <f t="shared" si="2"/>
        <v>12047</v>
      </c>
      <c r="I42">
        <v>1081</v>
      </c>
      <c r="J42" s="46">
        <v>1866539465.0969501</v>
      </c>
      <c r="K42" t="s">
        <v>4374</v>
      </c>
      <c r="L42">
        <f t="shared" si="0"/>
        <v>1081</v>
      </c>
      <c r="N42">
        <v>12057</v>
      </c>
      <c r="O42">
        <v>3</v>
      </c>
      <c r="Q42">
        <v>12105</v>
      </c>
      <c r="R42">
        <f>COUNTIF('FINAL for 2017'!B:B,Q42)</f>
        <v>10</v>
      </c>
    </row>
    <row r="43" spans="1:18" x14ac:dyDescent="0.3">
      <c r="A43" t="s">
        <v>4391</v>
      </c>
      <c r="B43" s="46">
        <f t="shared" si="1"/>
        <v>14958609851.641701</v>
      </c>
      <c r="C43">
        <f t="shared" si="2"/>
        <v>12095</v>
      </c>
      <c r="I43">
        <v>1083</v>
      </c>
      <c r="J43" s="46">
        <v>1417709272.0518401</v>
      </c>
      <c r="K43" t="s">
        <v>4226</v>
      </c>
      <c r="L43">
        <f t="shared" si="0"/>
        <v>1083</v>
      </c>
      <c r="N43">
        <v>12109</v>
      </c>
      <c r="O43">
        <v>2</v>
      </c>
      <c r="Q43">
        <v>12107</v>
      </c>
      <c r="R43">
        <f>COUNTIF('FINAL for 2017'!B:B,Q43)</f>
        <v>15</v>
      </c>
    </row>
    <row r="44" spans="1:18" x14ac:dyDescent="0.3">
      <c r="A44" t="s">
        <v>4389</v>
      </c>
      <c r="B44" s="46">
        <f t="shared" si="1"/>
        <v>4088704172.7038202</v>
      </c>
      <c r="C44">
        <f t="shared" si="2"/>
        <v>12097</v>
      </c>
      <c r="I44">
        <v>1085</v>
      </c>
      <c r="J44" s="46">
        <v>387820274.26678401</v>
      </c>
      <c r="K44" t="s">
        <v>4225</v>
      </c>
      <c r="L44">
        <f t="shared" si="0"/>
        <v>1085</v>
      </c>
      <c r="N44">
        <v>12045</v>
      </c>
      <c r="O44">
        <v>1</v>
      </c>
      <c r="Q44">
        <v>12127</v>
      </c>
      <c r="R44">
        <f>COUNTIF('FINAL for 2017'!B:B,Q44)</f>
        <v>14</v>
      </c>
    </row>
    <row r="45" spans="1:18" x14ac:dyDescent="0.3">
      <c r="A45" t="s">
        <v>4651</v>
      </c>
      <c r="B45" s="46">
        <f t="shared" si="1"/>
        <v>15291009581.7521</v>
      </c>
      <c r="C45">
        <f t="shared" si="2"/>
        <v>12099</v>
      </c>
      <c r="I45">
        <v>1087</v>
      </c>
      <c r="J45" s="46">
        <v>607750289.83962095</v>
      </c>
      <c r="K45" t="s">
        <v>4225</v>
      </c>
      <c r="L45">
        <f t="shared" si="0"/>
        <v>1087</v>
      </c>
      <c r="N45">
        <v>13245</v>
      </c>
      <c r="O45">
        <v>77</v>
      </c>
      <c r="Q45">
        <v>13015</v>
      </c>
      <c r="R45">
        <f>COUNTIF('FINAL for 2017'!B:B,Q45)</f>
        <v>4</v>
      </c>
    </row>
    <row r="46" spans="1:18" x14ac:dyDescent="0.3">
      <c r="A46" t="s">
        <v>4246</v>
      </c>
      <c r="B46" s="46">
        <f t="shared" si="1"/>
        <v>2170581065.97786</v>
      </c>
      <c r="C46">
        <f t="shared" si="2"/>
        <v>13245</v>
      </c>
      <c r="I46">
        <v>1089</v>
      </c>
      <c r="J46" s="46">
        <v>4496207398.8703098</v>
      </c>
      <c r="K46" t="s">
        <v>4374</v>
      </c>
      <c r="L46">
        <f t="shared" si="0"/>
        <v>1089</v>
      </c>
      <c r="N46">
        <v>13119</v>
      </c>
      <c r="O46">
        <v>51</v>
      </c>
      <c r="Q46">
        <v>13045</v>
      </c>
      <c r="R46">
        <f>COUNTIF('FINAL for 2017'!B:B,Q46)</f>
        <v>1</v>
      </c>
    </row>
    <row r="47" spans="1:18" x14ac:dyDescent="0.3">
      <c r="A47" t="s">
        <v>4652</v>
      </c>
      <c r="B47" s="46">
        <f t="shared" si="1"/>
        <v>1509590045.91767</v>
      </c>
      <c r="C47">
        <f t="shared" si="2"/>
        <v>13045</v>
      </c>
      <c r="I47">
        <v>1091</v>
      </c>
      <c r="J47" s="46">
        <v>331010628.845348</v>
      </c>
      <c r="K47" t="s">
        <v>4226</v>
      </c>
      <c r="L47">
        <f t="shared" si="0"/>
        <v>1091</v>
      </c>
      <c r="N47">
        <v>13015</v>
      </c>
      <c r="O47">
        <v>2</v>
      </c>
      <c r="Q47">
        <v>13047</v>
      </c>
      <c r="R47">
        <f>COUNTIF('FINAL for 2017'!B:B,Q47)</f>
        <v>2</v>
      </c>
    </row>
    <row r="48" spans="1:18" x14ac:dyDescent="0.3">
      <c r="A48" t="s">
        <v>4653</v>
      </c>
      <c r="B48" s="46">
        <f t="shared" si="1"/>
        <v>1809026405.87624</v>
      </c>
      <c r="C48">
        <f t="shared" si="2"/>
        <v>13015</v>
      </c>
      <c r="I48">
        <v>1093</v>
      </c>
      <c r="J48" s="46">
        <v>508913029.58349699</v>
      </c>
      <c r="K48" t="s">
        <v>4225</v>
      </c>
      <c r="L48">
        <f t="shared" si="0"/>
        <v>1093</v>
      </c>
      <c r="N48">
        <v>13051</v>
      </c>
      <c r="O48">
        <v>12</v>
      </c>
      <c r="Q48">
        <v>13051</v>
      </c>
      <c r="R48">
        <f>COUNTIF('FINAL for 2017'!B:B,Q48)</f>
        <v>11</v>
      </c>
    </row>
    <row r="49" spans="1:18" x14ac:dyDescent="0.3">
      <c r="A49" t="s">
        <v>4248</v>
      </c>
      <c r="B49" s="46">
        <f t="shared" si="1"/>
        <v>3416179047.9268599</v>
      </c>
      <c r="C49">
        <f t="shared" si="2"/>
        <v>13051</v>
      </c>
      <c r="I49">
        <v>1095</v>
      </c>
      <c r="J49" s="46">
        <v>1028595534.92292</v>
      </c>
      <c r="K49" t="s">
        <v>4226</v>
      </c>
      <c r="L49">
        <f t="shared" si="0"/>
        <v>1095</v>
      </c>
      <c r="N49">
        <v>13135</v>
      </c>
      <c r="O49">
        <v>3</v>
      </c>
      <c r="Q49">
        <v>13063</v>
      </c>
      <c r="R49">
        <f>COUNTIF('FINAL for 2017'!B:B,Q49)</f>
        <v>1</v>
      </c>
    </row>
    <row r="50" spans="1:18" x14ac:dyDescent="0.3">
      <c r="A50" t="s">
        <v>4396</v>
      </c>
      <c r="B50" s="46">
        <f t="shared" si="1"/>
        <v>892828462.35593295</v>
      </c>
      <c r="C50">
        <f t="shared" si="2"/>
        <v>13047</v>
      </c>
      <c r="I50">
        <v>1097</v>
      </c>
      <c r="J50" s="46">
        <v>5438330206.95366</v>
      </c>
      <c r="K50" t="s">
        <v>4226</v>
      </c>
      <c r="L50">
        <f t="shared" si="0"/>
        <v>1097</v>
      </c>
      <c r="N50">
        <v>13063</v>
      </c>
      <c r="O50">
        <v>1</v>
      </c>
      <c r="Q50">
        <v>13067</v>
      </c>
      <c r="R50">
        <f>COUNTIF('FINAL for 2017'!B:B,Q50)</f>
        <v>1</v>
      </c>
    </row>
    <row r="51" spans="1:18" x14ac:dyDescent="0.3">
      <c r="A51" t="s">
        <v>4397</v>
      </c>
      <c r="B51" s="46">
        <f t="shared" si="1"/>
        <v>12572990406.788601</v>
      </c>
      <c r="C51">
        <f t="shared" si="2"/>
        <v>13121</v>
      </c>
      <c r="I51">
        <v>1099</v>
      </c>
      <c r="J51" s="46">
        <v>260034591.10410899</v>
      </c>
      <c r="K51" t="s">
        <v>4226</v>
      </c>
      <c r="L51">
        <f t="shared" si="0"/>
        <v>1099</v>
      </c>
      <c r="N51">
        <v>13067</v>
      </c>
      <c r="O51">
        <v>1</v>
      </c>
      <c r="Q51">
        <v>13121</v>
      </c>
      <c r="R51">
        <f>COUNTIF('FINAL for 2017'!B:B,Q51)</f>
        <v>4</v>
      </c>
    </row>
    <row r="52" spans="1:18" x14ac:dyDescent="0.3">
      <c r="A52" t="s">
        <v>4593</v>
      </c>
      <c r="B52" s="46">
        <f t="shared" si="1"/>
        <v>2680053381.4993401</v>
      </c>
      <c r="C52">
        <f t="shared" si="2"/>
        <v>13063</v>
      </c>
      <c r="I52">
        <v>1101</v>
      </c>
      <c r="J52" s="46">
        <v>3471627858.1321301</v>
      </c>
      <c r="K52" t="s">
        <v>4374</v>
      </c>
      <c r="L52">
        <f t="shared" si="0"/>
        <v>1101</v>
      </c>
      <c r="N52">
        <v>13151</v>
      </c>
      <c r="O52">
        <v>6</v>
      </c>
      <c r="Q52">
        <v>13139</v>
      </c>
      <c r="R52">
        <f>COUNTIF('FINAL for 2017'!B:B,Q52)</f>
        <v>1</v>
      </c>
    </row>
    <row r="53" spans="1:18" x14ac:dyDescent="0.3">
      <c r="A53" t="s">
        <v>4399</v>
      </c>
      <c r="B53" s="46">
        <f t="shared" si="1"/>
        <v>7569777616.3063402</v>
      </c>
      <c r="C53">
        <f t="shared" si="2"/>
        <v>13067</v>
      </c>
      <c r="I53">
        <v>1103</v>
      </c>
      <c r="J53" s="46">
        <v>1587437412.2975199</v>
      </c>
      <c r="K53" t="s">
        <v>4226</v>
      </c>
      <c r="L53">
        <f t="shared" si="0"/>
        <v>1103</v>
      </c>
      <c r="N53">
        <v>13117</v>
      </c>
      <c r="O53">
        <v>1</v>
      </c>
      <c r="Q53">
        <v>13151</v>
      </c>
      <c r="R53">
        <f>COUNTIF('FINAL for 2017'!B:B,Q53)</f>
        <v>7</v>
      </c>
    </row>
    <row r="54" spans="1:18" x14ac:dyDescent="0.3">
      <c r="A54" t="s">
        <v>4400</v>
      </c>
      <c r="B54" s="46">
        <f t="shared" si="1"/>
        <v>2359238111.2220302</v>
      </c>
      <c r="C54">
        <f t="shared" si="2"/>
        <v>13151</v>
      </c>
      <c r="I54">
        <v>1105</v>
      </c>
      <c r="J54" s="46">
        <v>116957885.396374</v>
      </c>
      <c r="K54" t="s">
        <v>4225</v>
      </c>
      <c r="L54">
        <f t="shared" si="0"/>
        <v>1105</v>
      </c>
      <c r="N54">
        <v>13121</v>
      </c>
      <c r="O54">
        <v>1</v>
      </c>
      <c r="Q54">
        <v>13157</v>
      </c>
      <c r="R54">
        <f>COUNTIF('FINAL for 2017'!B:B,Q54)</f>
        <v>24</v>
      </c>
    </row>
    <row r="55" spans="1:18" x14ac:dyDescent="0.3">
      <c r="A55" t="s">
        <v>4654</v>
      </c>
      <c r="B55" s="46">
        <f t="shared" si="1"/>
        <v>1987212246.26424</v>
      </c>
      <c r="C55">
        <f t="shared" si="2"/>
        <v>13139</v>
      </c>
      <c r="I55">
        <v>1107</v>
      </c>
      <c r="J55" s="46">
        <v>266084815.711739</v>
      </c>
      <c r="K55" t="s">
        <v>4226</v>
      </c>
      <c r="L55">
        <f t="shared" si="0"/>
        <v>1107</v>
      </c>
      <c r="N55">
        <v>13139</v>
      </c>
      <c r="O55">
        <v>1</v>
      </c>
      <c r="Q55">
        <v>13219</v>
      </c>
      <c r="R55">
        <f>COUNTIF('FINAL for 2017'!B:B,Q55)</f>
        <v>1</v>
      </c>
    </row>
    <row r="56" spans="1:18" x14ac:dyDescent="0.3">
      <c r="A56" t="s">
        <v>4655</v>
      </c>
      <c r="B56" s="46">
        <f t="shared" si="1"/>
        <v>549381203.212322</v>
      </c>
      <c r="C56">
        <f t="shared" si="2"/>
        <v>13219</v>
      </c>
      <c r="I56">
        <v>1109</v>
      </c>
      <c r="J56" s="46">
        <v>528197429.53047901</v>
      </c>
      <c r="K56" t="s">
        <v>4226</v>
      </c>
      <c r="L56">
        <f t="shared" si="0"/>
        <v>1109</v>
      </c>
      <c r="N56">
        <v>13255</v>
      </c>
      <c r="O56">
        <v>1</v>
      </c>
      <c r="Q56">
        <v>13245</v>
      </c>
      <c r="R56">
        <f>COUNTIF('FINAL for 2017'!B:B,Q56)</f>
        <v>101</v>
      </c>
    </row>
    <row r="57" spans="1:18" x14ac:dyDescent="0.3">
      <c r="A57" t="s">
        <v>4656</v>
      </c>
      <c r="B57" s="46">
        <f t="shared" si="1"/>
        <v>631221177.118137</v>
      </c>
      <c r="C57">
        <f t="shared" si="2"/>
        <v>13255</v>
      </c>
      <c r="I57">
        <v>1111</v>
      </c>
      <c r="J57" s="46">
        <v>249879369.464598</v>
      </c>
      <c r="K57" t="s">
        <v>4225</v>
      </c>
      <c r="L57">
        <f t="shared" si="0"/>
        <v>1111</v>
      </c>
      <c r="N57">
        <v>13265</v>
      </c>
      <c r="O57">
        <v>1</v>
      </c>
      <c r="Q57">
        <v>13255</v>
      </c>
      <c r="R57">
        <f>COUNTIF('FINAL for 2017'!B:B,Q57)</f>
        <v>1</v>
      </c>
    </row>
    <row r="58" spans="1:18" x14ac:dyDescent="0.3">
      <c r="A58" t="s">
        <v>4594</v>
      </c>
      <c r="B58" s="46">
        <f t="shared" si="1"/>
        <v>3375393449.3845901</v>
      </c>
      <c r="C58">
        <f t="shared" si="2"/>
        <v>16001</v>
      </c>
      <c r="I58">
        <v>1113</v>
      </c>
      <c r="J58" s="46">
        <v>778308668.94304204</v>
      </c>
      <c r="K58" t="s">
        <v>4226</v>
      </c>
      <c r="L58">
        <f t="shared" si="0"/>
        <v>1113</v>
      </c>
      <c r="N58">
        <v>13295</v>
      </c>
      <c r="O58">
        <v>1</v>
      </c>
      <c r="Q58">
        <v>16001</v>
      </c>
      <c r="R58">
        <f>COUNTIF('FINAL for 2017'!B:B,Q58)</f>
        <v>1</v>
      </c>
    </row>
    <row r="59" spans="1:18" x14ac:dyDescent="0.3">
      <c r="A59" t="s">
        <v>4251</v>
      </c>
      <c r="B59" s="46">
        <f t="shared" si="1"/>
        <v>611493148.37075496</v>
      </c>
      <c r="C59">
        <f t="shared" si="2"/>
        <v>16017</v>
      </c>
      <c r="I59">
        <v>1115</v>
      </c>
      <c r="J59" s="46">
        <v>1443844701.3318501</v>
      </c>
      <c r="K59" t="s">
        <v>4226</v>
      </c>
      <c r="L59">
        <f t="shared" si="0"/>
        <v>1115</v>
      </c>
      <c r="N59">
        <v>16001</v>
      </c>
      <c r="O59">
        <v>1</v>
      </c>
      <c r="Q59">
        <v>16017</v>
      </c>
      <c r="R59">
        <f>COUNTIF('FINAL for 2017'!B:B,Q59)</f>
        <v>24</v>
      </c>
    </row>
    <row r="60" spans="1:18" x14ac:dyDescent="0.3">
      <c r="A60" t="s">
        <v>4252</v>
      </c>
      <c r="B60" s="46">
        <f t="shared" si="1"/>
        <v>1594374008.4082999</v>
      </c>
      <c r="C60">
        <f t="shared" si="2"/>
        <v>16055</v>
      </c>
      <c r="I60">
        <v>1117</v>
      </c>
      <c r="J60" s="46">
        <v>2693221086.4559898</v>
      </c>
      <c r="K60" t="s">
        <v>4648</v>
      </c>
      <c r="L60">
        <f t="shared" si="0"/>
        <v>1117</v>
      </c>
      <c r="N60">
        <v>16017</v>
      </c>
      <c r="O60">
        <v>17</v>
      </c>
      <c r="Q60">
        <v>16019</v>
      </c>
      <c r="R60">
        <f>COUNTIF('FINAL for 2017'!B:B,Q60)</f>
        <v>1</v>
      </c>
    </row>
    <row r="61" spans="1:18" x14ac:dyDescent="0.3">
      <c r="A61" t="s">
        <v>4595</v>
      </c>
      <c r="B61" s="46">
        <f t="shared" si="1"/>
        <v>952497705.19086206</v>
      </c>
      <c r="C61">
        <f t="shared" si="2"/>
        <v>16019</v>
      </c>
      <c r="I61">
        <v>1119</v>
      </c>
      <c r="J61" s="46">
        <v>404158007.47393203</v>
      </c>
      <c r="K61" t="s">
        <v>4225</v>
      </c>
      <c r="L61">
        <f t="shared" si="0"/>
        <v>1119</v>
      </c>
      <c r="N61">
        <v>16055</v>
      </c>
      <c r="O61">
        <v>23</v>
      </c>
      <c r="Q61">
        <v>16027</v>
      </c>
      <c r="R61">
        <f>COUNTIF('FINAL for 2017'!B:B,Q61)</f>
        <v>1</v>
      </c>
    </row>
    <row r="62" spans="1:18" x14ac:dyDescent="0.3">
      <c r="A62" t="s">
        <v>4406</v>
      </c>
      <c r="B62" s="46">
        <f t="shared" si="1"/>
        <v>1460689116.04372</v>
      </c>
      <c r="C62">
        <f t="shared" si="2"/>
        <v>16027</v>
      </c>
      <c r="I62">
        <v>1121</v>
      </c>
      <c r="J62" s="46">
        <v>1198123217.22522</v>
      </c>
      <c r="K62" t="s">
        <v>4226</v>
      </c>
      <c r="L62">
        <f t="shared" si="0"/>
        <v>1121</v>
      </c>
      <c r="N62">
        <v>16019</v>
      </c>
      <c r="O62">
        <v>2</v>
      </c>
      <c r="Q62">
        <v>16055</v>
      </c>
      <c r="R62">
        <f>COUNTIF('FINAL for 2017'!B:B,Q62)</f>
        <v>17</v>
      </c>
    </row>
    <row r="63" spans="1:18" x14ac:dyDescent="0.3">
      <c r="A63" t="s">
        <v>4253</v>
      </c>
      <c r="B63" s="46">
        <f t="shared" si="1"/>
        <v>2441592074.1233602</v>
      </c>
      <c r="C63">
        <f t="shared" si="2"/>
        <v>17201</v>
      </c>
      <c r="I63">
        <v>1123</v>
      </c>
      <c r="J63" s="46">
        <v>550230472.27950394</v>
      </c>
      <c r="K63" t="s">
        <v>4226</v>
      </c>
      <c r="L63">
        <f t="shared" si="0"/>
        <v>1123</v>
      </c>
      <c r="N63">
        <v>16027</v>
      </c>
      <c r="O63">
        <v>1</v>
      </c>
      <c r="Q63">
        <v>17031</v>
      </c>
      <c r="R63">
        <f>COUNTIF('FINAL for 2017'!B:B,Q63)</f>
        <v>6</v>
      </c>
    </row>
    <row r="64" spans="1:18" x14ac:dyDescent="0.3">
      <c r="A64" t="s">
        <v>4254</v>
      </c>
      <c r="B64" s="46">
        <f t="shared" si="1"/>
        <v>502497343.66892499</v>
      </c>
      <c r="C64">
        <f t="shared" si="2"/>
        <v>17055</v>
      </c>
      <c r="I64">
        <v>1125</v>
      </c>
      <c r="J64" s="46">
        <v>2941011549.10467</v>
      </c>
      <c r="K64" t="s">
        <v>4374</v>
      </c>
      <c r="L64">
        <f t="shared" si="0"/>
        <v>1125</v>
      </c>
      <c r="N64">
        <v>17201</v>
      </c>
      <c r="O64">
        <v>29</v>
      </c>
      <c r="Q64">
        <v>17055</v>
      </c>
      <c r="R64">
        <f>COUNTIF('FINAL for 2017'!B:B,Q64)</f>
        <v>33</v>
      </c>
    </row>
    <row r="65" spans="1:18" x14ac:dyDescent="0.3">
      <c r="A65" t="s">
        <v>4409</v>
      </c>
      <c r="B65" s="46">
        <f t="shared" si="1"/>
        <v>30968482413.022999</v>
      </c>
      <c r="C65">
        <f t="shared" si="2"/>
        <v>17031</v>
      </c>
      <c r="I65">
        <v>1127</v>
      </c>
      <c r="J65" s="46">
        <v>942541577.23879504</v>
      </c>
      <c r="K65" t="s">
        <v>4226</v>
      </c>
      <c r="L65">
        <f t="shared" si="0"/>
        <v>1127</v>
      </c>
      <c r="N65">
        <v>17183</v>
      </c>
      <c r="O65">
        <v>61</v>
      </c>
      <c r="Q65">
        <v>17063</v>
      </c>
      <c r="R65">
        <f>COUNTIF('FINAL for 2017'!B:B,Q65)</f>
        <v>2</v>
      </c>
    </row>
    <row r="66" spans="1:18" x14ac:dyDescent="0.3">
      <c r="A66" t="s">
        <v>4410</v>
      </c>
      <c r="B66" s="46">
        <f t="shared" si="1"/>
        <v>710642429.14119995</v>
      </c>
      <c r="C66">
        <f t="shared" si="2"/>
        <v>17063</v>
      </c>
      <c r="I66">
        <v>1129</v>
      </c>
      <c r="J66" s="46">
        <v>278547234.60901999</v>
      </c>
      <c r="K66" t="s">
        <v>4226</v>
      </c>
      <c r="L66">
        <f t="shared" ref="L66:L129" si="3">I66</f>
        <v>1129</v>
      </c>
      <c r="N66">
        <v>17031</v>
      </c>
      <c r="O66">
        <v>6</v>
      </c>
      <c r="Q66">
        <v>17089</v>
      </c>
      <c r="R66">
        <f>COUNTIF('FINAL for 2017'!B:B,Q66)</f>
        <v>4</v>
      </c>
    </row>
    <row r="67" spans="1:18" x14ac:dyDescent="0.3">
      <c r="A67" t="s">
        <v>4408</v>
      </c>
      <c r="B67" s="46">
        <f t="shared" ref="B67:B130" si="4">_xlfn.MAXIFS($J$2:$J$3109,$K$2:$K$3109,A67)</f>
        <v>3825410953.9687099</v>
      </c>
      <c r="C67">
        <f t="shared" ref="C67:C130" si="5">VLOOKUP(B67,$J$1:$L$3109,3,FALSE)</f>
        <v>17089</v>
      </c>
      <c r="I67">
        <v>1131</v>
      </c>
      <c r="J67" s="46">
        <v>163236755.459133</v>
      </c>
      <c r="K67" t="s">
        <v>4226</v>
      </c>
      <c r="L67">
        <f t="shared" si="3"/>
        <v>1131</v>
      </c>
      <c r="N67">
        <v>17043</v>
      </c>
      <c r="O67">
        <v>4</v>
      </c>
      <c r="Q67">
        <v>17113</v>
      </c>
      <c r="R67">
        <f>COUNTIF('FINAL for 2017'!B:B,Q67)</f>
        <v>1</v>
      </c>
    </row>
    <row r="68" spans="1:18" x14ac:dyDescent="0.3">
      <c r="A68" t="s">
        <v>4596</v>
      </c>
      <c r="B68" s="46">
        <f t="shared" si="4"/>
        <v>1829783283.2807801</v>
      </c>
      <c r="C68">
        <f t="shared" si="5"/>
        <v>17113</v>
      </c>
      <c r="I68">
        <v>1133</v>
      </c>
      <c r="J68" s="46">
        <v>267060957.86391199</v>
      </c>
      <c r="K68" t="s">
        <v>4225</v>
      </c>
      <c r="L68">
        <f t="shared" si="3"/>
        <v>1133</v>
      </c>
      <c r="N68">
        <v>17063</v>
      </c>
      <c r="O68">
        <v>1</v>
      </c>
      <c r="Q68">
        <v>17201</v>
      </c>
      <c r="R68">
        <f>COUNTIF('FINAL for 2017'!B:B,Q68)</f>
        <v>56</v>
      </c>
    </row>
    <row r="69" spans="1:18" x14ac:dyDescent="0.3">
      <c r="A69" t="s">
        <v>4255</v>
      </c>
      <c r="B69" s="46">
        <f t="shared" si="4"/>
        <v>1708479890.52788</v>
      </c>
      <c r="C69">
        <f t="shared" si="5"/>
        <v>18091</v>
      </c>
      <c r="I69">
        <v>4001</v>
      </c>
      <c r="J69" s="46">
        <v>954965634.77204299</v>
      </c>
      <c r="K69" t="s">
        <v>4375</v>
      </c>
      <c r="L69">
        <f t="shared" si="3"/>
        <v>4001</v>
      </c>
      <c r="N69">
        <v>17083</v>
      </c>
      <c r="O69">
        <v>1</v>
      </c>
      <c r="Q69">
        <v>18019</v>
      </c>
      <c r="R69">
        <f>COUNTIF('FINAL for 2017'!B:B,Q69)</f>
        <v>1</v>
      </c>
    </row>
    <row r="70" spans="1:18" x14ac:dyDescent="0.3">
      <c r="A70" t="s">
        <v>4257</v>
      </c>
      <c r="B70" s="46">
        <f t="shared" si="4"/>
        <v>12132584689.9401</v>
      </c>
      <c r="C70">
        <f t="shared" si="5"/>
        <v>18097</v>
      </c>
      <c r="I70">
        <v>4003</v>
      </c>
      <c r="J70" s="46">
        <v>1381657305.0322101</v>
      </c>
      <c r="K70" t="s">
        <v>4227</v>
      </c>
      <c r="L70">
        <f t="shared" si="3"/>
        <v>4003</v>
      </c>
      <c r="N70">
        <v>18003</v>
      </c>
      <c r="O70">
        <v>63</v>
      </c>
      <c r="Q70">
        <v>18025</v>
      </c>
      <c r="R70">
        <f>COUNTIF('FINAL for 2017'!B:B,Q70)</f>
        <v>1</v>
      </c>
    </row>
    <row r="71" spans="1:18" x14ac:dyDescent="0.3">
      <c r="A71" t="s">
        <v>4412</v>
      </c>
      <c r="B71" s="46">
        <f t="shared" si="4"/>
        <v>1620782886.89816</v>
      </c>
      <c r="C71">
        <f t="shared" si="5"/>
        <v>18019</v>
      </c>
      <c r="I71">
        <v>4005</v>
      </c>
      <c r="J71" s="46">
        <v>2296610038.29352</v>
      </c>
      <c r="K71" t="s">
        <v>4375</v>
      </c>
      <c r="L71">
        <f t="shared" si="3"/>
        <v>4005</v>
      </c>
      <c r="N71">
        <v>18079</v>
      </c>
      <c r="O71">
        <v>14</v>
      </c>
      <c r="Q71">
        <v>18043</v>
      </c>
      <c r="R71">
        <f>COUNTIF('FINAL for 2017'!B:B,Q71)</f>
        <v>1</v>
      </c>
    </row>
    <row r="72" spans="1:18" x14ac:dyDescent="0.3">
      <c r="A72" t="s">
        <v>4256</v>
      </c>
      <c r="B72" s="46">
        <f t="shared" si="4"/>
        <v>226420318.47282401</v>
      </c>
      <c r="C72">
        <f t="shared" si="5"/>
        <v>18025</v>
      </c>
      <c r="I72">
        <v>4007</v>
      </c>
      <c r="J72" s="46">
        <v>640263519.98870599</v>
      </c>
      <c r="K72" t="s">
        <v>4227</v>
      </c>
      <c r="L72">
        <f t="shared" si="3"/>
        <v>4007</v>
      </c>
      <c r="N72">
        <v>18097</v>
      </c>
      <c r="O72">
        <v>9</v>
      </c>
      <c r="Q72">
        <v>18057</v>
      </c>
      <c r="R72">
        <f>COUNTIF('FINAL for 2017'!B:B,Q72)</f>
        <v>1</v>
      </c>
    </row>
    <row r="73" spans="1:18" x14ac:dyDescent="0.3">
      <c r="A73" t="s">
        <v>4597</v>
      </c>
      <c r="B73" s="46">
        <f t="shared" si="4"/>
        <v>917581357.89488006</v>
      </c>
      <c r="C73">
        <f t="shared" si="5"/>
        <v>18043</v>
      </c>
      <c r="I73">
        <v>4009</v>
      </c>
      <c r="J73" s="46">
        <v>346395916.256697</v>
      </c>
      <c r="K73" t="s">
        <v>4375</v>
      </c>
      <c r="L73">
        <f t="shared" si="3"/>
        <v>4009</v>
      </c>
      <c r="N73">
        <v>18019</v>
      </c>
      <c r="O73">
        <v>2</v>
      </c>
      <c r="Q73">
        <v>18061</v>
      </c>
      <c r="R73">
        <f>COUNTIF('FINAL for 2017'!B:B,Q73)</f>
        <v>1</v>
      </c>
    </row>
    <row r="74" spans="1:18" x14ac:dyDescent="0.3">
      <c r="A74" t="s">
        <v>4413</v>
      </c>
      <c r="B74" s="46">
        <f t="shared" si="4"/>
        <v>3148938943.5587702</v>
      </c>
      <c r="C74">
        <f t="shared" si="5"/>
        <v>18057</v>
      </c>
      <c r="I74">
        <v>4011</v>
      </c>
      <c r="J74" s="46">
        <v>71141825.020984605</v>
      </c>
      <c r="K74" t="s">
        <v>4375</v>
      </c>
      <c r="L74">
        <f t="shared" si="3"/>
        <v>4011</v>
      </c>
      <c r="N74">
        <v>18057</v>
      </c>
      <c r="O74">
        <v>1</v>
      </c>
      <c r="Q74">
        <v>18089</v>
      </c>
      <c r="R74">
        <f>COUNTIF('FINAL for 2017'!B:B,Q74)</f>
        <v>2</v>
      </c>
    </row>
    <row r="75" spans="1:18" x14ac:dyDescent="0.3">
      <c r="A75" t="s">
        <v>4414</v>
      </c>
      <c r="B75" s="46">
        <f t="shared" si="4"/>
        <v>509242037.69203299</v>
      </c>
      <c r="C75">
        <f t="shared" si="5"/>
        <v>18061</v>
      </c>
      <c r="I75">
        <v>4012</v>
      </c>
      <c r="J75" s="46">
        <v>805462140.706779</v>
      </c>
      <c r="K75" t="s">
        <v>4228</v>
      </c>
      <c r="L75">
        <f t="shared" si="3"/>
        <v>4012</v>
      </c>
      <c r="N75">
        <v>18061</v>
      </c>
      <c r="O75">
        <v>1</v>
      </c>
      <c r="Q75">
        <v>18091</v>
      </c>
      <c r="R75">
        <f>COUNTIF('FINAL for 2017'!B:B,Q75)</f>
        <v>66</v>
      </c>
    </row>
    <row r="76" spans="1:18" x14ac:dyDescent="0.3">
      <c r="A76" t="s">
        <v>4415</v>
      </c>
      <c r="B76" s="46">
        <f t="shared" si="4"/>
        <v>6070041375.0050802</v>
      </c>
      <c r="C76">
        <f t="shared" si="5"/>
        <v>18089</v>
      </c>
      <c r="I76">
        <v>4013</v>
      </c>
      <c r="J76" s="46">
        <v>34483250886.438797</v>
      </c>
      <c r="K76" t="s">
        <v>4376</v>
      </c>
      <c r="L76">
        <f t="shared" si="3"/>
        <v>4013</v>
      </c>
      <c r="N76">
        <v>18089</v>
      </c>
      <c r="O76">
        <v>2</v>
      </c>
      <c r="Q76">
        <v>18097</v>
      </c>
      <c r="R76">
        <f>COUNTIF('FINAL for 2017'!B:B,Q76)</f>
        <v>19</v>
      </c>
    </row>
    <row r="77" spans="1:18" x14ac:dyDescent="0.3">
      <c r="A77" t="s">
        <v>4258</v>
      </c>
      <c r="B77" s="46">
        <f t="shared" si="4"/>
        <v>928715208.17990005</v>
      </c>
      <c r="C77">
        <f t="shared" si="5"/>
        <v>19193</v>
      </c>
      <c r="I77">
        <v>4015</v>
      </c>
      <c r="J77" s="46">
        <v>2463928843.27109</v>
      </c>
      <c r="K77" t="s">
        <v>4227</v>
      </c>
      <c r="L77">
        <f t="shared" si="3"/>
        <v>4015</v>
      </c>
      <c r="N77">
        <v>19155</v>
      </c>
      <c r="O77">
        <v>65</v>
      </c>
      <c r="Q77">
        <v>19049</v>
      </c>
      <c r="R77">
        <f>COUNTIF('FINAL for 2017'!B:B,Q77)</f>
        <v>1</v>
      </c>
    </row>
    <row r="78" spans="1:18" x14ac:dyDescent="0.3">
      <c r="A78" t="s">
        <v>4259</v>
      </c>
      <c r="B78" s="46">
        <f t="shared" si="4"/>
        <v>180755615.55545801</v>
      </c>
      <c r="C78">
        <f t="shared" si="5"/>
        <v>19053</v>
      </c>
      <c r="I78">
        <v>4017</v>
      </c>
      <c r="J78" s="46">
        <v>1401897884.06229</v>
      </c>
      <c r="K78" t="s">
        <v>4375</v>
      </c>
      <c r="L78">
        <f t="shared" si="3"/>
        <v>4017</v>
      </c>
      <c r="N78">
        <v>19111</v>
      </c>
      <c r="O78">
        <v>27</v>
      </c>
      <c r="Q78">
        <v>19053</v>
      </c>
      <c r="R78">
        <f>COUNTIF('FINAL for 2017'!B:B,Q78)</f>
        <v>7</v>
      </c>
    </row>
    <row r="79" spans="1:18" x14ac:dyDescent="0.3">
      <c r="A79" t="s">
        <v>4416</v>
      </c>
      <c r="B79" s="46">
        <f t="shared" si="4"/>
        <v>4330069921.6300097</v>
      </c>
      <c r="C79">
        <f t="shared" si="5"/>
        <v>19153</v>
      </c>
      <c r="I79">
        <v>4019</v>
      </c>
      <c r="J79" s="46">
        <v>7555935572.2783203</v>
      </c>
      <c r="K79" t="s">
        <v>4588</v>
      </c>
      <c r="L79">
        <f t="shared" si="3"/>
        <v>4019</v>
      </c>
      <c r="N79">
        <v>19153</v>
      </c>
      <c r="O79">
        <v>7</v>
      </c>
      <c r="Q79">
        <v>19153</v>
      </c>
      <c r="R79">
        <f>COUNTIF('FINAL for 2017'!B:B,Q79)</f>
        <v>11</v>
      </c>
    </row>
    <row r="80" spans="1:18" x14ac:dyDescent="0.3">
      <c r="A80" t="s">
        <v>4598</v>
      </c>
      <c r="B80" s="46">
        <f t="shared" si="4"/>
        <v>772744543.32126105</v>
      </c>
      <c r="C80">
        <f t="shared" si="5"/>
        <v>19049</v>
      </c>
      <c r="I80">
        <v>4021</v>
      </c>
      <c r="J80" s="46">
        <v>3530187797.8322902</v>
      </c>
      <c r="K80" t="s">
        <v>4589</v>
      </c>
      <c r="L80">
        <f t="shared" si="3"/>
        <v>4021</v>
      </c>
      <c r="N80">
        <v>20155</v>
      </c>
      <c r="O80">
        <v>69</v>
      </c>
      <c r="Q80">
        <v>19193</v>
      </c>
      <c r="R80">
        <f>COUNTIF('FINAL for 2017'!B:B,Q80)</f>
        <v>80</v>
      </c>
    </row>
    <row r="81" spans="1:18" x14ac:dyDescent="0.3">
      <c r="A81" t="s">
        <v>4262</v>
      </c>
      <c r="B81" s="46">
        <f t="shared" si="4"/>
        <v>1791852159.92505</v>
      </c>
      <c r="C81">
        <f t="shared" si="5"/>
        <v>20177</v>
      </c>
      <c r="I81">
        <v>4023</v>
      </c>
      <c r="J81" s="46">
        <v>427155474.671839</v>
      </c>
      <c r="K81" t="s">
        <v>4227</v>
      </c>
      <c r="L81">
        <f t="shared" si="3"/>
        <v>4023</v>
      </c>
      <c r="N81">
        <v>20173</v>
      </c>
      <c r="O81">
        <v>18</v>
      </c>
      <c r="Q81">
        <v>20091</v>
      </c>
      <c r="R81">
        <f>COUNTIF('FINAL for 2017'!B:B,Q81)</f>
        <v>1</v>
      </c>
    </row>
    <row r="82" spans="1:18" x14ac:dyDescent="0.3">
      <c r="A82" t="s">
        <v>4260</v>
      </c>
      <c r="B82" s="46">
        <f t="shared" si="4"/>
        <v>207315111.226549</v>
      </c>
      <c r="C82">
        <f t="shared" si="5"/>
        <v>20099</v>
      </c>
      <c r="I82">
        <v>4025</v>
      </c>
      <c r="J82" s="46">
        <v>2817864863.7680998</v>
      </c>
      <c r="K82" t="s">
        <v>4375</v>
      </c>
      <c r="L82">
        <f t="shared" si="3"/>
        <v>4025</v>
      </c>
      <c r="N82">
        <v>20017</v>
      </c>
      <c r="O82">
        <v>14</v>
      </c>
      <c r="Q82">
        <v>20099</v>
      </c>
      <c r="R82">
        <f>COUNTIF('FINAL for 2017'!B:B,Q82)</f>
        <v>22</v>
      </c>
    </row>
    <row r="83" spans="1:18" x14ac:dyDescent="0.3">
      <c r="A83" t="s">
        <v>4263</v>
      </c>
      <c r="B83" s="46">
        <f t="shared" si="4"/>
        <v>4823153862.1878796</v>
      </c>
      <c r="C83">
        <f t="shared" si="5"/>
        <v>20173</v>
      </c>
      <c r="I83">
        <v>4027</v>
      </c>
      <c r="J83" s="46">
        <v>1863594437.28546</v>
      </c>
      <c r="K83" t="s">
        <v>4375</v>
      </c>
      <c r="L83">
        <f t="shared" si="3"/>
        <v>4027</v>
      </c>
      <c r="N83">
        <v>20161</v>
      </c>
      <c r="O83">
        <v>2</v>
      </c>
      <c r="Q83">
        <v>20173</v>
      </c>
      <c r="R83">
        <f>COUNTIF('FINAL for 2017'!B:B,Q83)</f>
        <v>8</v>
      </c>
    </row>
    <row r="84" spans="1:18" x14ac:dyDescent="0.3">
      <c r="A84" t="s">
        <v>4599</v>
      </c>
      <c r="B84" s="46">
        <f t="shared" si="4"/>
        <v>5400524213.9903002</v>
      </c>
      <c r="C84">
        <f t="shared" si="5"/>
        <v>20091</v>
      </c>
      <c r="I84">
        <v>5001</v>
      </c>
      <c r="J84" s="46">
        <v>213837014.89929101</v>
      </c>
      <c r="K84" t="s">
        <v>4378</v>
      </c>
      <c r="L84">
        <f t="shared" si="3"/>
        <v>5001</v>
      </c>
      <c r="N84">
        <v>20091</v>
      </c>
      <c r="O84">
        <v>1</v>
      </c>
      <c r="Q84">
        <v>20177</v>
      </c>
      <c r="R84">
        <f>COUNTIF('FINAL for 2017'!B:B,Q84)</f>
        <v>73</v>
      </c>
    </row>
    <row r="85" spans="1:18" x14ac:dyDescent="0.3">
      <c r="A85" t="s">
        <v>4418</v>
      </c>
      <c r="B85" s="46">
        <f t="shared" si="4"/>
        <v>1953066910.0759699</v>
      </c>
      <c r="C85">
        <f t="shared" si="5"/>
        <v>20209</v>
      </c>
      <c r="I85">
        <v>5003</v>
      </c>
      <c r="J85" s="46">
        <v>220445923.404174</v>
      </c>
      <c r="K85" t="s">
        <v>4378</v>
      </c>
      <c r="L85">
        <f t="shared" si="3"/>
        <v>5003</v>
      </c>
      <c r="N85">
        <v>20209</v>
      </c>
      <c r="O85">
        <v>1</v>
      </c>
      <c r="Q85">
        <v>20209</v>
      </c>
      <c r="R85">
        <f>COUNTIF('FINAL for 2017'!B:B,Q85)</f>
        <v>1</v>
      </c>
    </row>
    <row r="86" spans="1:18" x14ac:dyDescent="0.3">
      <c r="A86" t="s">
        <v>4265</v>
      </c>
      <c r="B86" s="46">
        <f t="shared" si="4"/>
        <v>928659354.98846102</v>
      </c>
      <c r="C86">
        <f t="shared" si="5"/>
        <v>21047</v>
      </c>
      <c r="I86">
        <v>5005</v>
      </c>
      <c r="J86" s="46">
        <v>359474518.53492898</v>
      </c>
      <c r="K86" t="s">
        <v>4229</v>
      </c>
      <c r="L86">
        <f t="shared" si="3"/>
        <v>5005</v>
      </c>
      <c r="N86">
        <v>21203</v>
      </c>
      <c r="O86">
        <v>50</v>
      </c>
      <c r="Q86">
        <v>21011</v>
      </c>
      <c r="R86">
        <f>COUNTIF('FINAL for 2017'!B:B,Q86)</f>
        <v>16</v>
      </c>
    </row>
    <row r="87" spans="1:18" x14ac:dyDescent="0.3">
      <c r="A87" t="s">
        <v>4264</v>
      </c>
      <c r="B87" s="46">
        <f t="shared" si="4"/>
        <v>172748921.06047899</v>
      </c>
      <c r="C87">
        <f t="shared" si="5"/>
        <v>21011</v>
      </c>
      <c r="I87">
        <v>5007</v>
      </c>
      <c r="J87" s="46">
        <v>2393520524.8847799</v>
      </c>
      <c r="K87" t="s">
        <v>4378</v>
      </c>
      <c r="L87">
        <f t="shared" si="3"/>
        <v>5007</v>
      </c>
      <c r="N87">
        <v>21227</v>
      </c>
      <c r="O87">
        <v>62</v>
      </c>
      <c r="Q87">
        <v>21029</v>
      </c>
      <c r="R87">
        <f>COUNTIF('FINAL for 2017'!B:B,Q87)</f>
        <v>1</v>
      </c>
    </row>
    <row r="88" spans="1:18" x14ac:dyDescent="0.3">
      <c r="A88" t="s">
        <v>4419</v>
      </c>
      <c r="B88" s="46">
        <f t="shared" si="4"/>
        <v>1710584025.8504801</v>
      </c>
      <c r="C88">
        <f t="shared" si="5"/>
        <v>21117</v>
      </c>
      <c r="I88">
        <v>5009</v>
      </c>
      <c r="J88" s="46">
        <v>401796268.79273301</v>
      </c>
      <c r="K88" t="s">
        <v>4229</v>
      </c>
      <c r="L88">
        <f t="shared" si="3"/>
        <v>5009</v>
      </c>
      <c r="N88">
        <v>21117</v>
      </c>
      <c r="O88">
        <v>4</v>
      </c>
      <c r="Q88">
        <v>21047</v>
      </c>
      <c r="R88">
        <f>COUNTIF('FINAL for 2017'!B:B,Q88)</f>
        <v>84</v>
      </c>
    </row>
    <row r="89" spans="1:18" x14ac:dyDescent="0.3">
      <c r="A89" t="s">
        <v>4421</v>
      </c>
      <c r="B89" s="46">
        <f t="shared" si="4"/>
        <v>3185017169.0012698</v>
      </c>
      <c r="C89">
        <f t="shared" si="5"/>
        <v>21067</v>
      </c>
      <c r="I89">
        <v>5011</v>
      </c>
      <c r="J89" s="46">
        <v>116698616.267988</v>
      </c>
      <c r="K89" t="s">
        <v>4229</v>
      </c>
      <c r="L89">
        <f t="shared" si="3"/>
        <v>5011</v>
      </c>
      <c r="N89">
        <v>21029</v>
      </c>
      <c r="O89">
        <v>1</v>
      </c>
      <c r="Q89">
        <v>21067</v>
      </c>
      <c r="R89">
        <f>COUNTIF('FINAL for 2017'!B:B,Q89)</f>
        <v>14</v>
      </c>
    </row>
    <row r="90" spans="1:18" x14ac:dyDescent="0.3">
      <c r="A90" t="s">
        <v>4420</v>
      </c>
      <c r="B90" s="46">
        <f t="shared" si="4"/>
        <v>981418169.22818601</v>
      </c>
      <c r="C90">
        <f t="shared" si="5"/>
        <v>21029</v>
      </c>
      <c r="I90">
        <v>5013</v>
      </c>
      <c r="J90" s="46">
        <v>106822220.145835</v>
      </c>
      <c r="K90" t="s">
        <v>4229</v>
      </c>
      <c r="L90">
        <f t="shared" si="3"/>
        <v>5013</v>
      </c>
      <c r="N90">
        <v>21067</v>
      </c>
      <c r="O90">
        <v>2</v>
      </c>
      <c r="Q90">
        <v>21111</v>
      </c>
      <c r="R90">
        <f>COUNTIF('FINAL for 2017'!B:B,Q90)</f>
        <v>1</v>
      </c>
    </row>
    <row r="91" spans="1:18" x14ac:dyDescent="0.3">
      <c r="A91" t="s">
        <v>4422</v>
      </c>
      <c r="B91" s="46">
        <f t="shared" si="4"/>
        <v>7818553366.5069199</v>
      </c>
      <c r="C91">
        <f t="shared" si="5"/>
        <v>21111</v>
      </c>
      <c r="I91">
        <v>5015</v>
      </c>
      <c r="J91" s="46">
        <v>261886812.60632199</v>
      </c>
      <c r="K91" t="s">
        <v>4229</v>
      </c>
      <c r="L91">
        <f t="shared" si="3"/>
        <v>5015</v>
      </c>
      <c r="N91">
        <v>21111</v>
      </c>
      <c r="O91">
        <v>1</v>
      </c>
      <c r="Q91">
        <v>21117</v>
      </c>
      <c r="R91">
        <f>COUNTIF('FINAL for 2017'!B:B,Q91)</f>
        <v>4</v>
      </c>
    </row>
    <row r="92" spans="1:18" x14ac:dyDescent="0.3">
      <c r="A92" t="s">
        <v>4267</v>
      </c>
      <c r="B92" s="46">
        <f t="shared" si="4"/>
        <v>2958196546.3108802</v>
      </c>
      <c r="C92">
        <f t="shared" si="5"/>
        <v>22017</v>
      </c>
      <c r="I92">
        <v>5017</v>
      </c>
      <c r="J92" s="46">
        <v>176471451.60616201</v>
      </c>
      <c r="K92" t="s">
        <v>4378</v>
      </c>
      <c r="L92">
        <f t="shared" si="3"/>
        <v>5017</v>
      </c>
      <c r="N92">
        <v>22017</v>
      </c>
      <c r="O92">
        <v>18</v>
      </c>
      <c r="Q92">
        <v>22017</v>
      </c>
      <c r="R92">
        <f>COUNTIF('FINAL for 2017'!B:B,Q92)</f>
        <v>28</v>
      </c>
    </row>
    <row r="93" spans="1:18" x14ac:dyDescent="0.3">
      <c r="A93" t="s">
        <v>4423</v>
      </c>
      <c r="B93" s="46">
        <f t="shared" si="4"/>
        <v>3228229801.5093298</v>
      </c>
      <c r="C93">
        <f t="shared" si="5"/>
        <v>22051</v>
      </c>
      <c r="I93">
        <v>5019</v>
      </c>
      <c r="J93" s="46">
        <v>489676800.759139</v>
      </c>
      <c r="K93" t="s">
        <v>4378</v>
      </c>
      <c r="L93">
        <f t="shared" si="3"/>
        <v>5019</v>
      </c>
      <c r="N93">
        <v>22097</v>
      </c>
      <c r="O93">
        <v>29</v>
      </c>
      <c r="Q93">
        <v>22033</v>
      </c>
      <c r="R93">
        <f>COUNTIF('FINAL for 2017'!B:B,Q93)</f>
        <v>2</v>
      </c>
    </row>
    <row r="94" spans="1:18" x14ac:dyDescent="0.3">
      <c r="A94" t="s">
        <v>4269</v>
      </c>
      <c r="B94" s="46">
        <f t="shared" si="4"/>
        <v>3177117479.7809</v>
      </c>
      <c r="C94">
        <f t="shared" si="5"/>
        <v>22071</v>
      </c>
      <c r="I94">
        <v>5021</v>
      </c>
      <c r="J94" s="46">
        <v>143103158.02046701</v>
      </c>
      <c r="K94" t="s">
        <v>4229</v>
      </c>
      <c r="L94">
        <f t="shared" si="3"/>
        <v>5021</v>
      </c>
      <c r="N94">
        <v>22055</v>
      </c>
      <c r="O94">
        <v>2</v>
      </c>
      <c r="Q94">
        <v>22051</v>
      </c>
      <c r="R94">
        <f>COUNTIF('FINAL for 2017'!B:B,Q94)</f>
        <v>3</v>
      </c>
    </row>
    <row r="95" spans="1:18" x14ac:dyDescent="0.3">
      <c r="A95" t="s">
        <v>4266</v>
      </c>
      <c r="B95" s="46">
        <f t="shared" si="4"/>
        <v>561680157.15392005</v>
      </c>
      <c r="C95">
        <f t="shared" si="5"/>
        <v>22119</v>
      </c>
      <c r="I95">
        <v>5023</v>
      </c>
      <c r="J95" s="46">
        <v>268311701.74887899</v>
      </c>
      <c r="K95" t="s">
        <v>4378</v>
      </c>
      <c r="L95">
        <f t="shared" si="3"/>
        <v>5023</v>
      </c>
      <c r="N95">
        <v>22011</v>
      </c>
      <c r="O95">
        <v>1</v>
      </c>
      <c r="Q95">
        <v>22071</v>
      </c>
      <c r="R95">
        <f>COUNTIF('FINAL for 2017'!B:B,Q95)</f>
        <v>11</v>
      </c>
    </row>
    <row r="96" spans="1:18" x14ac:dyDescent="0.3">
      <c r="A96" t="s">
        <v>4424</v>
      </c>
      <c r="B96" s="46">
        <f t="shared" si="4"/>
        <v>2822581885.6197901</v>
      </c>
      <c r="C96">
        <f t="shared" si="5"/>
        <v>22103</v>
      </c>
      <c r="I96">
        <v>5025</v>
      </c>
      <c r="J96" s="46">
        <v>113001570.391302</v>
      </c>
      <c r="K96" t="s">
        <v>4378</v>
      </c>
      <c r="L96">
        <f t="shared" si="3"/>
        <v>5025</v>
      </c>
      <c r="N96">
        <v>22051</v>
      </c>
      <c r="O96">
        <v>11</v>
      </c>
      <c r="Q96">
        <v>22103</v>
      </c>
      <c r="R96">
        <f>COUNTIF('FINAL for 2017'!B:B,Q96)</f>
        <v>3</v>
      </c>
    </row>
    <row r="97" spans="1:18" x14ac:dyDescent="0.3">
      <c r="A97" t="s">
        <v>4425</v>
      </c>
      <c r="B97" s="46">
        <f t="shared" si="4"/>
        <v>4399113332.5484304</v>
      </c>
      <c r="C97">
        <f t="shared" si="5"/>
        <v>22033</v>
      </c>
      <c r="I97">
        <v>5027</v>
      </c>
      <c r="J97" s="46">
        <v>238961934.575073</v>
      </c>
      <c r="K97" t="s">
        <v>4229</v>
      </c>
      <c r="L97">
        <f t="shared" si="3"/>
        <v>5027</v>
      </c>
      <c r="N97">
        <v>22023</v>
      </c>
      <c r="O97">
        <v>1</v>
      </c>
      <c r="Q97">
        <v>22119</v>
      </c>
      <c r="R97">
        <f>COUNTIF('FINAL for 2017'!B:B,Q97)</f>
        <v>17</v>
      </c>
    </row>
    <row r="98" spans="1:18" x14ac:dyDescent="0.3">
      <c r="A98" t="s">
        <v>4657</v>
      </c>
      <c r="B98" s="46">
        <f t="shared" si="4"/>
        <v>1487243551.88603</v>
      </c>
      <c r="C98">
        <f t="shared" si="5"/>
        <v>23011</v>
      </c>
      <c r="I98">
        <v>5029</v>
      </c>
      <c r="J98" s="46">
        <v>463264935.03003597</v>
      </c>
      <c r="K98" t="s">
        <v>4378</v>
      </c>
      <c r="L98">
        <f t="shared" si="3"/>
        <v>5029</v>
      </c>
      <c r="N98">
        <v>22033</v>
      </c>
      <c r="O98">
        <v>2</v>
      </c>
      <c r="Q98">
        <v>23003</v>
      </c>
      <c r="R98">
        <f>COUNTIF('FINAL for 2017'!B:B,Q98)</f>
        <v>8</v>
      </c>
    </row>
    <row r="99" spans="1:18" x14ac:dyDescent="0.3">
      <c r="A99" t="s">
        <v>4270</v>
      </c>
      <c r="B99" s="46">
        <f t="shared" si="4"/>
        <v>739125255.88202</v>
      </c>
      <c r="C99">
        <f t="shared" si="5"/>
        <v>23003</v>
      </c>
      <c r="I99">
        <v>5031</v>
      </c>
      <c r="J99" s="46">
        <v>1042650377.7756</v>
      </c>
      <c r="K99" t="s">
        <v>4378</v>
      </c>
      <c r="L99">
        <f t="shared" si="3"/>
        <v>5031</v>
      </c>
      <c r="N99">
        <v>23031</v>
      </c>
      <c r="O99">
        <v>6</v>
      </c>
      <c r="Q99">
        <v>23005</v>
      </c>
      <c r="R99">
        <f>COUNTIF('FINAL for 2017'!B:B,Q99)</f>
        <v>1</v>
      </c>
    </row>
    <row r="100" spans="1:18" x14ac:dyDescent="0.3">
      <c r="A100" t="s">
        <v>4658</v>
      </c>
      <c r="B100" s="46">
        <f t="shared" si="4"/>
        <v>3178963692.3088102</v>
      </c>
      <c r="C100">
        <f t="shared" si="5"/>
        <v>23005</v>
      </c>
      <c r="I100">
        <v>5033</v>
      </c>
      <c r="J100" s="46">
        <v>851827479.19569302</v>
      </c>
      <c r="K100" t="s">
        <v>4378</v>
      </c>
      <c r="L100">
        <f t="shared" si="3"/>
        <v>5033</v>
      </c>
      <c r="N100">
        <v>23019</v>
      </c>
      <c r="O100">
        <v>4</v>
      </c>
      <c r="Q100">
        <v>23011</v>
      </c>
      <c r="R100">
        <f>COUNTIF('FINAL for 2017'!B:B,Q100)</f>
        <v>5</v>
      </c>
    </row>
    <row r="101" spans="1:18" x14ac:dyDescent="0.3">
      <c r="A101" t="s">
        <v>4600</v>
      </c>
      <c r="B101" s="46">
        <f t="shared" si="4"/>
        <v>1705161891.1166699</v>
      </c>
      <c r="C101">
        <f t="shared" si="5"/>
        <v>23019</v>
      </c>
      <c r="I101">
        <v>5035</v>
      </c>
      <c r="J101" s="46">
        <v>944036433.69155097</v>
      </c>
      <c r="K101" t="s">
        <v>4378</v>
      </c>
      <c r="L101">
        <f t="shared" si="3"/>
        <v>5035</v>
      </c>
      <c r="N101">
        <v>23005</v>
      </c>
      <c r="O101">
        <v>1</v>
      </c>
      <c r="Q101">
        <v>23019</v>
      </c>
      <c r="R101">
        <f>COUNTIF('FINAL for 2017'!B:B,Q101)</f>
        <v>1</v>
      </c>
    </row>
    <row r="102" spans="1:18" x14ac:dyDescent="0.3">
      <c r="A102" t="s">
        <v>4659</v>
      </c>
      <c r="B102" s="46">
        <f t="shared" si="4"/>
        <v>2340882068.9432201</v>
      </c>
      <c r="C102">
        <f t="shared" si="5"/>
        <v>23031</v>
      </c>
      <c r="I102">
        <v>5037</v>
      </c>
      <c r="J102" s="46">
        <v>185180228.585179</v>
      </c>
      <c r="K102" t="s">
        <v>4378</v>
      </c>
      <c r="L102">
        <f t="shared" si="3"/>
        <v>5037</v>
      </c>
      <c r="N102">
        <v>23025</v>
      </c>
      <c r="O102">
        <v>5</v>
      </c>
      <c r="Q102">
        <v>23031</v>
      </c>
      <c r="R102">
        <f>COUNTIF('FINAL for 2017'!B:B,Q102)</f>
        <v>1</v>
      </c>
    </row>
    <row r="103" spans="1:18" x14ac:dyDescent="0.3">
      <c r="A103" t="s">
        <v>4274</v>
      </c>
      <c r="B103" s="46">
        <f t="shared" si="4"/>
        <v>1003103050.18775</v>
      </c>
      <c r="C103">
        <f t="shared" si="5"/>
        <v>24045</v>
      </c>
      <c r="I103">
        <v>5039</v>
      </c>
      <c r="J103" s="46">
        <v>97018460.9053009</v>
      </c>
      <c r="K103" t="s">
        <v>4229</v>
      </c>
      <c r="L103">
        <f t="shared" si="3"/>
        <v>5039</v>
      </c>
      <c r="N103">
        <v>24045</v>
      </c>
      <c r="O103">
        <v>5</v>
      </c>
      <c r="Q103">
        <v>24001</v>
      </c>
      <c r="R103">
        <f>COUNTIF('FINAL for 2017'!B:B,Q103)</f>
        <v>2</v>
      </c>
    </row>
    <row r="104" spans="1:18" x14ac:dyDescent="0.3">
      <c r="A104" t="s">
        <v>4428</v>
      </c>
      <c r="B104" s="46">
        <f t="shared" si="4"/>
        <v>8634484684.81567</v>
      </c>
      <c r="C104">
        <f t="shared" si="5"/>
        <v>24005</v>
      </c>
      <c r="I104">
        <v>5041</v>
      </c>
      <c r="J104" s="46">
        <v>159801023.610156</v>
      </c>
      <c r="K104" t="s">
        <v>4378</v>
      </c>
      <c r="L104">
        <f t="shared" si="3"/>
        <v>5041</v>
      </c>
      <c r="N104">
        <v>24033</v>
      </c>
      <c r="O104">
        <v>9</v>
      </c>
      <c r="Q104">
        <v>24005</v>
      </c>
      <c r="R104">
        <f>COUNTIF('FINAL for 2017'!B:B,Q104)</f>
        <v>6</v>
      </c>
    </row>
    <row r="105" spans="1:18" x14ac:dyDescent="0.3">
      <c r="A105" t="s">
        <v>4427</v>
      </c>
      <c r="B105" s="46">
        <f t="shared" si="4"/>
        <v>9205367107.5328808</v>
      </c>
      <c r="C105">
        <f t="shared" si="5"/>
        <v>24033</v>
      </c>
      <c r="I105">
        <v>5043</v>
      </c>
      <c r="J105" s="46">
        <v>246414148.200223</v>
      </c>
      <c r="K105" t="s">
        <v>4378</v>
      </c>
      <c r="L105">
        <f t="shared" si="3"/>
        <v>5043</v>
      </c>
      <c r="N105">
        <v>24005</v>
      </c>
      <c r="O105">
        <v>3</v>
      </c>
      <c r="Q105">
        <v>24015</v>
      </c>
      <c r="R105">
        <f>COUNTIF('FINAL for 2017'!B:B,Q105)</f>
        <v>1</v>
      </c>
    </row>
    <row r="106" spans="1:18" x14ac:dyDescent="0.3">
      <c r="A106" t="s">
        <v>4601</v>
      </c>
      <c r="B106" s="46">
        <f t="shared" si="4"/>
        <v>524144312.52710098</v>
      </c>
      <c r="C106">
        <f t="shared" si="5"/>
        <v>24023</v>
      </c>
      <c r="I106">
        <v>5045</v>
      </c>
      <c r="J106" s="46">
        <v>1329369998.7052801</v>
      </c>
      <c r="K106" t="s">
        <v>4378</v>
      </c>
      <c r="L106">
        <f t="shared" si="3"/>
        <v>5045</v>
      </c>
      <c r="N106">
        <v>24015</v>
      </c>
      <c r="O106">
        <v>1</v>
      </c>
      <c r="Q106">
        <v>24021</v>
      </c>
      <c r="R106">
        <f>COUNTIF('FINAL for 2017'!B:B,Q106)</f>
        <v>5</v>
      </c>
    </row>
    <row r="107" spans="1:18" x14ac:dyDescent="0.3">
      <c r="A107" t="s">
        <v>4602</v>
      </c>
      <c r="B107" s="46">
        <f t="shared" si="4"/>
        <v>212949350.14009199</v>
      </c>
      <c r="C107">
        <f t="shared" si="5"/>
        <v>24029</v>
      </c>
      <c r="I107">
        <v>5047</v>
      </c>
      <c r="J107" s="46">
        <v>318366945.00533199</v>
      </c>
      <c r="K107" t="s">
        <v>4229</v>
      </c>
      <c r="L107">
        <f t="shared" si="3"/>
        <v>5047</v>
      </c>
      <c r="N107">
        <v>24037</v>
      </c>
      <c r="O107">
        <v>3</v>
      </c>
      <c r="Q107">
        <v>24029</v>
      </c>
      <c r="R107">
        <f>COUNTIF('FINAL for 2017'!B:B,Q107)</f>
        <v>1</v>
      </c>
    </row>
    <row r="108" spans="1:18" x14ac:dyDescent="0.3">
      <c r="A108" t="s">
        <v>4603</v>
      </c>
      <c r="B108" s="46">
        <f t="shared" si="4"/>
        <v>2052579525.21456</v>
      </c>
      <c r="C108">
        <f t="shared" si="5"/>
        <v>24043</v>
      </c>
      <c r="I108">
        <v>5049</v>
      </c>
      <c r="J108" s="46">
        <v>139571748.16637301</v>
      </c>
      <c r="K108" t="s">
        <v>4229</v>
      </c>
      <c r="L108">
        <f t="shared" si="3"/>
        <v>5049</v>
      </c>
      <c r="N108">
        <v>24029</v>
      </c>
      <c r="O108">
        <v>1</v>
      </c>
      <c r="Q108">
        <v>24035</v>
      </c>
      <c r="R108">
        <f>COUNTIF('FINAL for 2017'!B:B,Q108)</f>
        <v>1</v>
      </c>
    </row>
    <row r="109" spans="1:18" x14ac:dyDescent="0.3">
      <c r="A109" t="s">
        <v>4432</v>
      </c>
      <c r="B109" s="46">
        <f t="shared" si="4"/>
        <v>13584222792.663401</v>
      </c>
      <c r="C109">
        <f t="shared" si="5"/>
        <v>25017</v>
      </c>
      <c r="I109">
        <v>5051</v>
      </c>
      <c r="J109" s="46">
        <v>926828525.49834204</v>
      </c>
      <c r="K109" t="s">
        <v>4378</v>
      </c>
      <c r="L109">
        <f t="shared" si="3"/>
        <v>5051</v>
      </c>
      <c r="N109">
        <v>24039</v>
      </c>
      <c r="O109">
        <v>1</v>
      </c>
      <c r="Q109">
        <v>24043</v>
      </c>
      <c r="R109">
        <f>COUNTIF('FINAL for 2017'!B:B,Q109)</f>
        <v>1</v>
      </c>
    </row>
    <row r="110" spans="1:18" x14ac:dyDescent="0.3">
      <c r="A110" t="s">
        <v>4276</v>
      </c>
      <c r="B110" s="46">
        <f t="shared" si="4"/>
        <v>5081014241.5101604</v>
      </c>
      <c r="C110">
        <f t="shared" si="5"/>
        <v>25005</v>
      </c>
      <c r="I110">
        <v>5053</v>
      </c>
      <c r="J110" s="46">
        <v>218760371.72271001</v>
      </c>
      <c r="K110" t="s">
        <v>4378</v>
      </c>
      <c r="L110">
        <f t="shared" si="3"/>
        <v>5053</v>
      </c>
      <c r="N110">
        <v>24043</v>
      </c>
      <c r="O110">
        <v>1</v>
      </c>
      <c r="Q110">
        <v>24045</v>
      </c>
      <c r="R110">
        <f>COUNTIF('FINAL for 2017'!B:B,Q110)</f>
        <v>7</v>
      </c>
    </row>
    <row r="111" spans="1:18" x14ac:dyDescent="0.3">
      <c r="A111" t="s">
        <v>4278</v>
      </c>
      <c r="B111" s="46">
        <f t="shared" si="4"/>
        <v>5966507175.0226803</v>
      </c>
      <c r="C111">
        <f t="shared" si="5"/>
        <v>26081</v>
      </c>
      <c r="I111">
        <v>5055</v>
      </c>
      <c r="J111" s="46">
        <v>396432507.49007201</v>
      </c>
      <c r="K111" t="s">
        <v>4378</v>
      </c>
      <c r="L111">
        <f t="shared" si="3"/>
        <v>5055</v>
      </c>
      <c r="N111">
        <v>25005</v>
      </c>
      <c r="O111">
        <v>8</v>
      </c>
      <c r="Q111">
        <v>25005</v>
      </c>
      <c r="R111">
        <f>COUNTIF('FINAL for 2017'!B:B,Q111)</f>
        <v>4</v>
      </c>
    </row>
    <row r="112" spans="1:18" x14ac:dyDescent="0.3">
      <c r="A112" t="s">
        <v>4277</v>
      </c>
      <c r="B112" s="46">
        <f t="shared" si="4"/>
        <v>1538686699.9907401</v>
      </c>
      <c r="C112">
        <f t="shared" si="5"/>
        <v>26121</v>
      </c>
      <c r="I112">
        <v>5057</v>
      </c>
      <c r="J112" s="46">
        <v>453321343.91927803</v>
      </c>
      <c r="K112" t="s">
        <v>4229</v>
      </c>
      <c r="L112">
        <f t="shared" si="3"/>
        <v>5057</v>
      </c>
      <c r="N112">
        <v>25017</v>
      </c>
      <c r="O112">
        <v>6</v>
      </c>
      <c r="Q112">
        <v>25007</v>
      </c>
      <c r="R112">
        <f>COUNTIF('FINAL for 2017'!B:B,Q112)</f>
        <v>2</v>
      </c>
    </row>
    <row r="113" spans="1:18" x14ac:dyDescent="0.3">
      <c r="A113" t="s">
        <v>4280</v>
      </c>
      <c r="B113" s="46">
        <f t="shared" si="4"/>
        <v>920795719.99524498</v>
      </c>
      <c r="C113">
        <f t="shared" si="5"/>
        <v>26091</v>
      </c>
      <c r="I113">
        <v>5059</v>
      </c>
      <c r="J113" s="46">
        <v>581309081.60722399</v>
      </c>
      <c r="K113" t="s">
        <v>4378</v>
      </c>
      <c r="L113">
        <f t="shared" si="3"/>
        <v>5059</v>
      </c>
      <c r="N113">
        <v>26021</v>
      </c>
      <c r="O113">
        <v>49</v>
      </c>
      <c r="Q113">
        <v>25017</v>
      </c>
      <c r="R113">
        <f>COUNTIF('FINAL for 2017'!B:B,Q113)</f>
        <v>8</v>
      </c>
    </row>
    <row r="114" spans="1:18" x14ac:dyDescent="0.3">
      <c r="A114" t="s">
        <v>4433</v>
      </c>
      <c r="B114" s="46">
        <f t="shared" si="4"/>
        <v>15555069584.9839</v>
      </c>
      <c r="C114">
        <f t="shared" si="5"/>
        <v>26163</v>
      </c>
      <c r="I114">
        <v>5061</v>
      </c>
      <c r="J114" s="46">
        <v>132366002.330384</v>
      </c>
      <c r="K114" t="s">
        <v>4378</v>
      </c>
      <c r="L114">
        <f t="shared" si="3"/>
        <v>5061</v>
      </c>
      <c r="N114">
        <v>26081</v>
      </c>
      <c r="O114">
        <v>25</v>
      </c>
      <c r="Q114">
        <v>26005</v>
      </c>
      <c r="R114">
        <f>COUNTIF('FINAL for 2017'!B:B,Q114)</f>
        <v>15</v>
      </c>
    </row>
    <row r="115" spans="1:18" x14ac:dyDescent="0.3">
      <c r="A115" t="s">
        <v>4435</v>
      </c>
      <c r="B115" s="46">
        <f t="shared" si="4"/>
        <v>2117607273.4918399</v>
      </c>
      <c r="C115">
        <f t="shared" si="5"/>
        <v>27137</v>
      </c>
      <c r="I115">
        <v>5063</v>
      </c>
      <c r="J115" s="46">
        <v>397558062.646249</v>
      </c>
      <c r="K115" t="s">
        <v>4229</v>
      </c>
      <c r="L115">
        <f t="shared" si="3"/>
        <v>5063</v>
      </c>
      <c r="N115">
        <v>26085</v>
      </c>
      <c r="O115">
        <v>1</v>
      </c>
      <c r="Q115">
        <v>26017</v>
      </c>
      <c r="R115">
        <f>COUNTIF('FINAL for 2017'!B:B,Q115)</f>
        <v>6</v>
      </c>
    </row>
    <row r="116" spans="1:18" x14ac:dyDescent="0.3">
      <c r="A116" t="s">
        <v>4604</v>
      </c>
      <c r="B116" s="46">
        <f t="shared" si="4"/>
        <v>11515834279.057199</v>
      </c>
      <c r="C116">
        <f t="shared" si="5"/>
        <v>27053</v>
      </c>
      <c r="I116">
        <v>5065</v>
      </c>
      <c r="J116" s="46">
        <v>107944464.796068</v>
      </c>
      <c r="K116" t="s">
        <v>4229</v>
      </c>
      <c r="L116">
        <f t="shared" si="3"/>
        <v>5065</v>
      </c>
      <c r="N116">
        <v>26091</v>
      </c>
      <c r="O116">
        <v>1</v>
      </c>
      <c r="Q116">
        <v>26021</v>
      </c>
      <c r="R116">
        <f>COUNTIF('FINAL for 2017'!B:B,Q116)</f>
        <v>4</v>
      </c>
    </row>
    <row r="117" spans="1:18" x14ac:dyDescent="0.3">
      <c r="A117" t="s">
        <v>4281</v>
      </c>
      <c r="B117" s="46">
        <f t="shared" si="4"/>
        <v>824076327.50635397</v>
      </c>
      <c r="C117">
        <f t="shared" si="5"/>
        <v>27111</v>
      </c>
      <c r="I117">
        <v>5067</v>
      </c>
      <c r="J117" s="46">
        <v>263286203.93428901</v>
      </c>
      <c r="K117" t="s">
        <v>4378</v>
      </c>
      <c r="L117">
        <f t="shared" si="3"/>
        <v>5067</v>
      </c>
      <c r="N117">
        <v>26125</v>
      </c>
      <c r="O117">
        <v>4</v>
      </c>
      <c r="Q117">
        <v>26055</v>
      </c>
      <c r="R117">
        <f>COUNTIF('FINAL for 2017'!B:B,Q117)</f>
        <v>7</v>
      </c>
    </row>
    <row r="118" spans="1:18" x14ac:dyDescent="0.3">
      <c r="A118" t="s">
        <v>4436</v>
      </c>
      <c r="B118" s="46">
        <f t="shared" si="4"/>
        <v>3339347043.4885201</v>
      </c>
      <c r="C118">
        <f t="shared" si="5"/>
        <v>28049</v>
      </c>
      <c r="I118">
        <v>5069</v>
      </c>
      <c r="J118" s="46">
        <v>845729256.27300501</v>
      </c>
      <c r="K118" t="s">
        <v>4378</v>
      </c>
      <c r="L118">
        <f t="shared" si="3"/>
        <v>5069</v>
      </c>
      <c r="N118">
        <v>26163</v>
      </c>
      <c r="O118">
        <v>3</v>
      </c>
      <c r="Q118">
        <v>26077</v>
      </c>
      <c r="R118">
        <f>COUNTIF('FINAL for 2017'!B:B,Q118)</f>
        <v>3</v>
      </c>
    </row>
    <row r="119" spans="1:18" x14ac:dyDescent="0.3">
      <c r="A119" t="s">
        <v>4283</v>
      </c>
      <c r="B119" s="46">
        <f t="shared" si="4"/>
        <v>605842322.36805499</v>
      </c>
      <c r="C119">
        <f t="shared" si="5"/>
        <v>28093</v>
      </c>
      <c r="I119">
        <v>5071</v>
      </c>
      <c r="J119" s="46">
        <v>420531747.13899201</v>
      </c>
      <c r="K119" t="s">
        <v>4229</v>
      </c>
      <c r="L119">
        <f t="shared" si="3"/>
        <v>5071</v>
      </c>
      <c r="N119">
        <v>27137</v>
      </c>
      <c r="O119">
        <v>55</v>
      </c>
      <c r="Q119">
        <v>26081</v>
      </c>
      <c r="R119">
        <f>COUNTIF('FINAL for 2017'!B:B,Q119)</f>
        <v>3</v>
      </c>
    </row>
    <row r="120" spans="1:18" x14ac:dyDescent="0.3">
      <c r="A120" t="s">
        <v>4605</v>
      </c>
      <c r="B120" s="46">
        <f t="shared" si="4"/>
        <v>2109836115.02861</v>
      </c>
      <c r="C120">
        <f t="shared" si="5"/>
        <v>28121</v>
      </c>
      <c r="I120">
        <v>5073</v>
      </c>
      <c r="J120" s="46">
        <v>90251879.341300502</v>
      </c>
      <c r="K120" t="s">
        <v>4229</v>
      </c>
      <c r="L120">
        <f t="shared" si="3"/>
        <v>5073</v>
      </c>
      <c r="N120">
        <v>27053</v>
      </c>
      <c r="O120">
        <v>10</v>
      </c>
      <c r="Q120">
        <v>26085</v>
      </c>
      <c r="R120">
        <f>COUNTIF('FINAL for 2017'!B:B,Q120)</f>
        <v>1</v>
      </c>
    </row>
    <row r="121" spans="1:18" x14ac:dyDescent="0.3">
      <c r="A121" t="s">
        <v>4284</v>
      </c>
      <c r="B121" s="46">
        <f t="shared" si="4"/>
        <v>476334082.14245898</v>
      </c>
      <c r="C121">
        <f t="shared" si="5"/>
        <v>28123</v>
      </c>
      <c r="I121">
        <v>5075</v>
      </c>
      <c r="J121" s="46">
        <v>251077954.99967101</v>
      </c>
      <c r="K121" t="s">
        <v>4229</v>
      </c>
      <c r="L121">
        <f t="shared" si="3"/>
        <v>5075</v>
      </c>
      <c r="N121">
        <v>27111</v>
      </c>
      <c r="O121">
        <v>22</v>
      </c>
      <c r="Q121">
        <v>26091</v>
      </c>
      <c r="R121">
        <f>COUNTIF('FINAL for 2017'!B:B,Q121)</f>
        <v>1</v>
      </c>
    </row>
    <row r="122" spans="1:18" x14ac:dyDescent="0.3">
      <c r="A122" t="s">
        <v>4287</v>
      </c>
      <c r="B122" s="46">
        <f t="shared" si="4"/>
        <v>1224867611.14114</v>
      </c>
      <c r="C122">
        <f t="shared" si="5"/>
        <v>29097</v>
      </c>
      <c r="I122">
        <v>5077</v>
      </c>
      <c r="J122" s="46">
        <v>110474168.345516</v>
      </c>
      <c r="K122" t="s">
        <v>4229</v>
      </c>
      <c r="L122">
        <f t="shared" si="3"/>
        <v>5077</v>
      </c>
      <c r="N122">
        <v>28049</v>
      </c>
      <c r="O122">
        <v>48</v>
      </c>
      <c r="Q122">
        <v>26121</v>
      </c>
      <c r="R122">
        <f>COUNTIF('FINAL for 2017'!B:B,Q122)</f>
        <v>1</v>
      </c>
    </row>
    <row r="123" spans="1:18" x14ac:dyDescent="0.3">
      <c r="A123" t="s">
        <v>4286</v>
      </c>
      <c r="B123" s="46">
        <f t="shared" si="4"/>
        <v>780843739.39813495</v>
      </c>
      <c r="C123">
        <f t="shared" si="5"/>
        <v>29109</v>
      </c>
      <c r="I123">
        <v>5079</v>
      </c>
      <c r="J123" s="46">
        <v>143828164.201489</v>
      </c>
      <c r="K123" t="s">
        <v>4378</v>
      </c>
      <c r="L123">
        <f t="shared" si="3"/>
        <v>5079</v>
      </c>
      <c r="N123">
        <v>28093</v>
      </c>
      <c r="O123">
        <v>30</v>
      </c>
      <c r="Q123">
        <v>26125</v>
      </c>
      <c r="R123">
        <f>COUNTIF('FINAL for 2017'!B:B,Q123)</f>
        <v>4</v>
      </c>
    </row>
    <row r="124" spans="1:18" x14ac:dyDescent="0.3">
      <c r="A124" t="s">
        <v>4437</v>
      </c>
      <c r="B124" s="46">
        <f t="shared" si="4"/>
        <v>2779370072.6719599</v>
      </c>
      <c r="C124">
        <f t="shared" si="5"/>
        <v>29077</v>
      </c>
      <c r="I124">
        <v>5081</v>
      </c>
      <c r="J124" s="46">
        <v>165320193.475613</v>
      </c>
      <c r="K124" t="s">
        <v>4229</v>
      </c>
      <c r="L124">
        <f t="shared" si="3"/>
        <v>5081</v>
      </c>
      <c r="N124">
        <v>28121</v>
      </c>
      <c r="O124">
        <v>3</v>
      </c>
      <c r="Q124">
        <v>26145</v>
      </c>
      <c r="R124">
        <f>COUNTIF('FINAL for 2017'!B:B,Q124)</f>
        <v>6</v>
      </c>
    </row>
    <row r="125" spans="1:18" x14ac:dyDescent="0.3">
      <c r="A125" t="s">
        <v>4438</v>
      </c>
      <c r="B125" s="46">
        <f t="shared" si="4"/>
        <v>5974067677.9958096</v>
      </c>
      <c r="C125">
        <f t="shared" si="5"/>
        <v>29095</v>
      </c>
      <c r="I125">
        <v>5083</v>
      </c>
      <c r="J125" s="46">
        <v>186351913.06610999</v>
      </c>
      <c r="K125" t="s">
        <v>4229</v>
      </c>
      <c r="L125">
        <f t="shared" si="3"/>
        <v>5083</v>
      </c>
      <c r="N125">
        <v>28123</v>
      </c>
      <c r="O125">
        <v>1</v>
      </c>
      <c r="Q125">
        <v>26149</v>
      </c>
      <c r="R125">
        <f>COUNTIF('FINAL for 2017'!B:B,Q125)</f>
        <v>29</v>
      </c>
    </row>
    <row r="126" spans="1:18" x14ac:dyDescent="0.3">
      <c r="A126" t="s">
        <v>4439</v>
      </c>
      <c r="B126" s="46">
        <f t="shared" si="4"/>
        <v>1563809704.12936</v>
      </c>
      <c r="C126">
        <f t="shared" si="5"/>
        <v>29071</v>
      </c>
      <c r="I126">
        <v>5085</v>
      </c>
      <c r="J126" s="46">
        <v>926965532.771016</v>
      </c>
      <c r="K126" t="s">
        <v>4378</v>
      </c>
      <c r="L126">
        <f t="shared" si="3"/>
        <v>5085</v>
      </c>
      <c r="N126">
        <v>29109</v>
      </c>
      <c r="O126">
        <v>65</v>
      </c>
      <c r="Q126">
        <v>26163</v>
      </c>
      <c r="R126">
        <f>COUNTIF('FINAL for 2017'!B:B,Q126)</f>
        <v>3</v>
      </c>
    </row>
    <row r="127" spans="1:18" x14ac:dyDescent="0.3">
      <c r="A127" t="s">
        <v>4441</v>
      </c>
      <c r="B127" s="46">
        <f t="shared" si="4"/>
        <v>2248390154.6346898</v>
      </c>
      <c r="C127">
        <f t="shared" si="5"/>
        <v>29099</v>
      </c>
      <c r="I127">
        <v>5087</v>
      </c>
      <c r="J127" s="46">
        <v>178925343.75461</v>
      </c>
      <c r="K127" t="s">
        <v>4229</v>
      </c>
      <c r="L127">
        <f t="shared" si="3"/>
        <v>5087</v>
      </c>
      <c r="N127">
        <v>29077</v>
      </c>
      <c r="O127">
        <v>37</v>
      </c>
      <c r="Q127">
        <v>27053</v>
      </c>
      <c r="R127">
        <f>COUNTIF('FINAL for 2017'!B:B,Q127)</f>
        <v>8</v>
      </c>
    </row>
    <row r="128" spans="1:18" x14ac:dyDescent="0.3">
      <c r="A128" t="s">
        <v>4606</v>
      </c>
      <c r="B128" s="46">
        <f t="shared" si="4"/>
        <v>1525249568.1477301</v>
      </c>
      <c r="C128">
        <f t="shared" si="5"/>
        <v>29165</v>
      </c>
      <c r="I128">
        <v>5089</v>
      </c>
      <c r="J128" s="46">
        <v>145032884.91168401</v>
      </c>
      <c r="K128" t="s">
        <v>4229</v>
      </c>
      <c r="L128">
        <f t="shared" si="3"/>
        <v>5089</v>
      </c>
      <c r="N128">
        <v>29019</v>
      </c>
      <c r="O128">
        <v>2</v>
      </c>
      <c r="Q128">
        <v>27111</v>
      </c>
      <c r="R128">
        <f>COUNTIF('FINAL for 2017'!B:B,Q128)</f>
        <v>19</v>
      </c>
    </row>
    <row r="129" spans="1:18" x14ac:dyDescent="0.3">
      <c r="A129" t="s">
        <v>4442</v>
      </c>
      <c r="B129" s="46">
        <f t="shared" si="4"/>
        <v>3619148901.63095</v>
      </c>
      <c r="C129">
        <f t="shared" si="5"/>
        <v>29183</v>
      </c>
      <c r="I129">
        <v>5091</v>
      </c>
      <c r="J129" s="46">
        <v>606619621.50595403</v>
      </c>
      <c r="K129" t="s">
        <v>4378</v>
      </c>
      <c r="L129">
        <f t="shared" si="3"/>
        <v>5091</v>
      </c>
      <c r="N129">
        <v>29047</v>
      </c>
      <c r="O129">
        <v>2</v>
      </c>
      <c r="Q129">
        <v>27137</v>
      </c>
      <c r="R129">
        <f>COUNTIF('FINAL for 2017'!B:B,Q129)</f>
        <v>60</v>
      </c>
    </row>
    <row r="130" spans="1:18" x14ac:dyDescent="0.3">
      <c r="A130" t="s">
        <v>4607</v>
      </c>
      <c r="B130" s="46">
        <f t="shared" si="4"/>
        <v>11476342163.588699</v>
      </c>
      <c r="C130">
        <f t="shared" si="5"/>
        <v>29189</v>
      </c>
      <c r="I130">
        <v>5093</v>
      </c>
      <c r="J130" s="46">
        <v>684960317.33795595</v>
      </c>
      <c r="K130" t="s">
        <v>4378</v>
      </c>
      <c r="L130">
        <f t="shared" ref="L130:L193" si="6">I130</f>
        <v>5093</v>
      </c>
      <c r="N130">
        <v>29067</v>
      </c>
      <c r="O130">
        <v>3</v>
      </c>
      <c r="Q130">
        <v>28049</v>
      </c>
      <c r="R130">
        <f>COUNTIF('FINAL for 2017'!B:B,Q130)</f>
        <v>36</v>
      </c>
    </row>
    <row r="131" spans="1:18" x14ac:dyDescent="0.3">
      <c r="A131" t="s">
        <v>4290</v>
      </c>
      <c r="B131" s="46">
        <f t="shared" ref="B131:B194" si="7">_xlfn.MAXIFS($J$2:$J$3109,$K$2:$K$3109,A131)</f>
        <v>729253122.59722698</v>
      </c>
      <c r="C131">
        <f t="shared" ref="C131:C194" si="8">VLOOKUP(B131,$J$1:$L$3109,3,FALSE)</f>
        <v>30013</v>
      </c>
      <c r="I131">
        <v>5095</v>
      </c>
      <c r="J131" s="46">
        <v>245919830.22717699</v>
      </c>
      <c r="K131" t="s">
        <v>4378</v>
      </c>
      <c r="L131">
        <f t="shared" si="6"/>
        <v>5095</v>
      </c>
      <c r="N131">
        <v>29099</v>
      </c>
      <c r="O131">
        <v>3</v>
      </c>
      <c r="Q131">
        <v>28093</v>
      </c>
      <c r="R131">
        <f>COUNTIF('FINAL for 2017'!B:B,Q131)</f>
        <v>43</v>
      </c>
    </row>
    <row r="132" spans="1:18" x14ac:dyDescent="0.3">
      <c r="A132" t="s">
        <v>4289</v>
      </c>
      <c r="B132" s="46">
        <f t="shared" si="7"/>
        <v>332657419.25213999</v>
      </c>
      <c r="C132">
        <f t="shared" si="8"/>
        <v>30047</v>
      </c>
      <c r="I132">
        <v>5097</v>
      </c>
      <c r="J132" s="46">
        <v>108610376.79534</v>
      </c>
      <c r="K132" t="s">
        <v>4229</v>
      </c>
      <c r="L132">
        <f t="shared" si="6"/>
        <v>5097</v>
      </c>
      <c r="N132">
        <v>29095</v>
      </c>
      <c r="O132">
        <v>1</v>
      </c>
      <c r="Q132">
        <v>28121</v>
      </c>
      <c r="R132">
        <f>COUNTIF('FINAL for 2017'!B:B,Q132)</f>
        <v>2</v>
      </c>
    </row>
    <row r="133" spans="1:18" x14ac:dyDescent="0.3">
      <c r="A133" t="s">
        <v>4291</v>
      </c>
      <c r="B133" s="46">
        <f t="shared" si="7"/>
        <v>1491039289.67571</v>
      </c>
      <c r="C133">
        <f t="shared" si="8"/>
        <v>30111</v>
      </c>
      <c r="I133">
        <v>5099</v>
      </c>
      <c r="J133" s="46">
        <v>217298708.19838399</v>
      </c>
      <c r="K133" t="s">
        <v>4229</v>
      </c>
      <c r="L133">
        <f t="shared" si="6"/>
        <v>5099</v>
      </c>
      <c r="N133">
        <v>29183</v>
      </c>
      <c r="O133">
        <v>1</v>
      </c>
      <c r="Q133">
        <v>28123</v>
      </c>
      <c r="R133">
        <f>COUNTIF('FINAL for 2017'!B:B,Q133)</f>
        <v>1</v>
      </c>
    </row>
    <row r="134" spans="1:18" x14ac:dyDescent="0.3">
      <c r="A134" t="s">
        <v>4292</v>
      </c>
      <c r="B134" s="46">
        <f t="shared" si="7"/>
        <v>694529046.29076505</v>
      </c>
      <c r="C134">
        <f t="shared" si="8"/>
        <v>31079</v>
      </c>
      <c r="I134">
        <v>5101</v>
      </c>
      <c r="J134" s="46">
        <v>81747204.645884395</v>
      </c>
      <c r="K134" t="s">
        <v>4229</v>
      </c>
      <c r="L134">
        <f t="shared" si="6"/>
        <v>5101</v>
      </c>
      <c r="N134">
        <v>29189</v>
      </c>
      <c r="O134">
        <v>1</v>
      </c>
      <c r="Q134">
        <v>29071</v>
      </c>
      <c r="R134">
        <f>COUNTIF('FINAL for 2017'!B:B,Q134)</f>
        <v>1</v>
      </c>
    </row>
    <row r="135" spans="1:18" x14ac:dyDescent="0.3">
      <c r="A135" t="s">
        <v>4293</v>
      </c>
      <c r="B135" s="46">
        <f t="shared" si="7"/>
        <v>463727520.82775301</v>
      </c>
      <c r="C135">
        <f t="shared" si="8"/>
        <v>31047</v>
      </c>
      <c r="I135">
        <v>5103</v>
      </c>
      <c r="J135" s="46">
        <v>252898209.78205499</v>
      </c>
      <c r="K135" t="s">
        <v>4229</v>
      </c>
      <c r="L135">
        <f t="shared" si="6"/>
        <v>5103</v>
      </c>
      <c r="N135">
        <v>30081</v>
      </c>
      <c r="O135">
        <v>38</v>
      </c>
      <c r="Q135">
        <v>29077</v>
      </c>
      <c r="R135">
        <f>COUNTIF('FINAL for 2017'!B:B,Q135)</f>
        <v>7</v>
      </c>
    </row>
    <row r="136" spans="1:18" x14ac:dyDescent="0.3">
      <c r="A136" t="s">
        <v>4443</v>
      </c>
      <c r="B136" s="46">
        <f t="shared" si="7"/>
        <v>4732571758.6472998</v>
      </c>
      <c r="C136">
        <f t="shared" si="8"/>
        <v>31055</v>
      </c>
      <c r="I136">
        <v>5105</v>
      </c>
      <c r="J136" s="46">
        <v>99034780.649287701</v>
      </c>
      <c r="K136" t="s">
        <v>4229</v>
      </c>
      <c r="L136">
        <f t="shared" si="6"/>
        <v>5105</v>
      </c>
      <c r="N136">
        <v>30063</v>
      </c>
      <c r="O136">
        <v>16</v>
      </c>
      <c r="Q136">
        <v>29095</v>
      </c>
      <c r="R136">
        <f>COUNTIF('FINAL for 2017'!B:B,Q136)</f>
        <v>3</v>
      </c>
    </row>
    <row r="137" spans="1:18" x14ac:dyDescent="0.3">
      <c r="A137" t="s">
        <v>4294</v>
      </c>
      <c r="B137" s="46">
        <f t="shared" si="7"/>
        <v>13662439.420658801</v>
      </c>
      <c r="C137">
        <f t="shared" si="8"/>
        <v>31115</v>
      </c>
      <c r="I137">
        <v>5107</v>
      </c>
      <c r="J137" s="46">
        <v>206961190.99174201</v>
      </c>
      <c r="K137" t="s">
        <v>4229</v>
      </c>
      <c r="L137">
        <f t="shared" si="6"/>
        <v>5107</v>
      </c>
      <c r="N137">
        <v>30111</v>
      </c>
      <c r="O137">
        <v>2</v>
      </c>
      <c r="Q137">
        <v>29097</v>
      </c>
      <c r="R137">
        <f>COUNTIF('FINAL for 2017'!B:B,Q137)</f>
        <v>62</v>
      </c>
    </row>
    <row r="138" spans="1:18" x14ac:dyDescent="0.3">
      <c r="A138" t="s">
        <v>4295</v>
      </c>
      <c r="B138" s="46">
        <f t="shared" si="7"/>
        <v>509027069.26125401</v>
      </c>
      <c r="C138">
        <f t="shared" si="8"/>
        <v>32019</v>
      </c>
      <c r="I138">
        <v>5109</v>
      </c>
      <c r="J138" s="46">
        <v>113435464.24236199</v>
      </c>
      <c r="K138" t="s">
        <v>4229</v>
      </c>
      <c r="L138">
        <f t="shared" si="6"/>
        <v>5109</v>
      </c>
      <c r="N138">
        <v>31055</v>
      </c>
      <c r="O138">
        <v>22</v>
      </c>
      <c r="Q138">
        <v>29099</v>
      </c>
      <c r="R138">
        <f>COUNTIF('FINAL for 2017'!B:B,Q138)</f>
        <v>2</v>
      </c>
    </row>
    <row r="139" spans="1:18" x14ac:dyDescent="0.3">
      <c r="A139" t="s">
        <v>4444</v>
      </c>
      <c r="B139" s="46">
        <f t="shared" si="7"/>
        <v>19782864175.754101</v>
      </c>
      <c r="C139">
        <f t="shared" si="8"/>
        <v>32003</v>
      </c>
      <c r="I139">
        <v>5111</v>
      </c>
      <c r="J139" s="46">
        <v>326589806.12923098</v>
      </c>
      <c r="K139" t="s">
        <v>4378</v>
      </c>
      <c r="L139">
        <f t="shared" si="6"/>
        <v>5111</v>
      </c>
      <c r="N139">
        <v>31079</v>
      </c>
      <c r="O139">
        <v>57</v>
      </c>
      <c r="Q139">
        <v>29109</v>
      </c>
      <c r="R139">
        <f>COUNTIF('FINAL for 2017'!B:B,Q139)</f>
        <v>38</v>
      </c>
    </row>
    <row r="140" spans="1:18" x14ac:dyDescent="0.3">
      <c r="A140" t="s">
        <v>4296</v>
      </c>
      <c r="B140" s="46">
        <f t="shared" si="7"/>
        <v>855677577.89635301</v>
      </c>
      <c r="C140">
        <f t="shared" si="8"/>
        <v>32007</v>
      </c>
      <c r="I140">
        <v>5113</v>
      </c>
      <c r="J140" s="46">
        <v>185376438.129089</v>
      </c>
      <c r="K140" t="s">
        <v>4229</v>
      </c>
      <c r="L140">
        <f t="shared" si="6"/>
        <v>5113</v>
      </c>
      <c r="N140">
        <v>31117</v>
      </c>
      <c r="O140">
        <v>12</v>
      </c>
      <c r="Q140">
        <v>29183</v>
      </c>
      <c r="R140">
        <f>COUNTIF('FINAL for 2017'!B:B,Q140)</f>
        <v>2</v>
      </c>
    </row>
    <row r="141" spans="1:18" x14ac:dyDescent="0.3">
      <c r="A141" t="s">
        <v>4297</v>
      </c>
      <c r="B141" s="46">
        <f t="shared" si="7"/>
        <v>98300888.990059197</v>
      </c>
      <c r="C141">
        <f t="shared" si="8"/>
        <v>32009</v>
      </c>
      <c r="I141">
        <v>5115</v>
      </c>
      <c r="J141" s="46">
        <v>758246542.92433596</v>
      </c>
      <c r="K141" t="s">
        <v>4378</v>
      </c>
      <c r="L141">
        <f t="shared" si="6"/>
        <v>5115</v>
      </c>
      <c r="N141">
        <v>31153</v>
      </c>
      <c r="O141">
        <v>2</v>
      </c>
      <c r="Q141">
        <v>30013</v>
      </c>
      <c r="R141">
        <f>COUNTIF('FINAL for 2017'!B:B,Q141)</f>
        <v>26</v>
      </c>
    </row>
    <row r="142" spans="1:18" x14ac:dyDescent="0.3">
      <c r="A142" t="s">
        <v>4445</v>
      </c>
      <c r="B142" s="46">
        <f t="shared" si="7"/>
        <v>3594784094.8912101</v>
      </c>
      <c r="C142">
        <f t="shared" si="8"/>
        <v>32031</v>
      </c>
      <c r="I142">
        <v>5117</v>
      </c>
      <c r="J142" s="46">
        <v>348947332.56527102</v>
      </c>
      <c r="K142" t="s">
        <v>4378</v>
      </c>
      <c r="L142">
        <f t="shared" si="6"/>
        <v>5117</v>
      </c>
      <c r="N142">
        <v>32023</v>
      </c>
      <c r="O142">
        <v>12</v>
      </c>
      <c r="Q142">
        <v>30047</v>
      </c>
      <c r="R142">
        <f>COUNTIF('FINAL for 2017'!B:B,Q142)</f>
        <v>21</v>
      </c>
    </row>
    <row r="143" spans="1:18" x14ac:dyDescent="0.3">
      <c r="A143" t="s">
        <v>4298</v>
      </c>
      <c r="B143" s="46">
        <f t="shared" si="7"/>
        <v>1031463719.99848</v>
      </c>
      <c r="C143">
        <f t="shared" si="8"/>
        <v>33009</v>
      </c>
      <c r="I143">
        <v>5119</v>
      </c>
      <c r="J143" s="46">
        <v>5315162189.8701496</v>
      </c>
      <c r="K143" t="s">
        <v>4590</v>
      </c>
      <c r="L143">
        <f t="shared" si="6"/>
        <v>5119</v>
      </c>
      <c r="N143">
        <v>32003</v>
      </c>
      <c r="O143">
        <v>1</v>
      </c>
      <c r="Q143">
        <v>30111</v>
      </c>
      <c r="R143">
        <f>COUNTIF('FINAL for 2017'!B:B,Q143)</f>
        <v>9</v>
      </c>
    </row>
    <row r="144" spans="1:18" x14ac:dyDescent="0.3">
      <c r="A144" t="s">
        <v>4446</v>
      </c>
      <c r="B144" s="46">
        <f t="shared" si="7"/>
        <v>3636205554.99931</v>
      </c>
      <c r="C144">
        <f t="shared" si="8"/>
        <v>33015</v>
      </c>
      <c r="I144">
        <v>5121</v>
      </c>
      <c r="J144" s="46">
        <v>168347857.88232201</v>
      </c>
      <c r="K144" t="s">
        <v>4229</v>
      </c>
      <c r="L144">
        <f t="shared" si="6"/>
        <v>5121</v>
      </c>
      <c r="N144">
        <v>32007</v>
      </c>
      <c r="O144">
        <v>1</v>
      </c>
      <c r="Q144">
        <v>31047</v>
      </c>
      <c r="R144">
        <f>COUNTIF('FINAL for 2017'!B:B,Q144)</f>
        <v>46</v>
      </c>
    </row>
    <row r="145" spans="1:18" x14ac:dyDescent="0.3">
      <c r="A145" t="s">
        <v>4447</v>
      </c>
      <c r="B145" s="46">
        <f t="shared" si="7"/>
        <v>2759036904.2872901</v>
      </c>
      <c r="C145">
        <f t="shared" si="8"/>
        <v>34001</v>
      </c>
      <c r="I145">
        <v>5123</v>
      </c>
      <c r="J145" s="46">
        <v>729496713.502442</v>
      </c>
      <c r="K145" t="s">
        <v>4378</v>
      </c>
      <c r="L145">
        <f t="shared" si="6"/>
        <v>5123</v>
      </c>
      <c r="N145">
        <v>32021</v>
      </c>
      <c r="O145">
        <v>2</v>
      </c>
      <c r="Q145">
        <v>31055</v>
      </c>
      <c r="R145">
        <f>COUNTIF('FINAL for 2017'!B:B,Q145)</f>
        <v>4</v>
      </c>
    </row>
    <row r="146" spans="1:18" x14ac:dyDescent="0.3">
      <c r="A146" t="s">
        <v>4448</v>
      </c>
      <c r="B146" s="46">
        <f t="shared" si="7"/>
        <v>8223043978.7115602</v>
      </c>
      <c r="C146">
        <f t="shared" si="8"/>
        <v>34023</v>
      </c>
      <c r="I146">
        <v>5125</v>
      </c>
      <c r="J146" s="46">
        <v>1176580086.8157301</v>
      </c>
      <c r="K146" t="s">
        <v>4590</v>
      </c>
      <c r="L146">
        <f t="shared" si="6"/>
        <v>5125</v>
      </c>
      <c r="N146">
        <v>32031</v>
      </c>
      <c r="O146">
        <v>1</v>
      </c>
      <c r="Q146">
        <v>31079</v>
      </c>
      <c r="R146">
        <f>COUNTIF('FINAL for 2017'!B:B,Q146)</f>
        <v>42</v>
      </c>
    </row>
    <row r="147" spans="1:18" x14ac:dyDescent="0.3">
      <c r="A147" t="s">
        <v>4449</v>
      </c>
      <c r="B147" s="46">
        <f t="shared" si="7"/>
        <v>6715510986.3848305</v>
      </c>
      <c r="C147">
        <f t="shared" si="8"/>
        <v>34025</v>
      </c>
      <c r="I147">
        <v>5127</v>
      </c>
      <c r="J147" s="46">
        <v>120664272.700193</v>
      </c>
      <c r="K147" t="s">
        <v>4229</v>
      </c>
      <c r="L147">
        <f t="shared" si="6"/>
        <v>5127</v>
      </c>
      <c r="N147">
        <v>33001</v>
      </c>
      <c r="O147">
        <v>5</v>
      </c>
      <c r="Q147">
        <v>31115</v>
      </c>
      <c r="R147">
        <f>COUNTIF('FINAL for 2017'!B:B,Q147)</f>
        <v>1</v>
      </c>
    </row>
    <row r="148" spans="1:18" x14ac:dyDescent="0.3">
      <c r="A148" t="s">
        <v>4450</v>
      </c>
      <c r="B148" s="46">
        <f t="shared" si="7"/>
        <v>1112793352.391</v>
      </c>
      <c r="C148">
        <f t="shared" si="8"/>
        <v>34009</v>
      </c>
      <c r="I148">
        <v>5129</v>
      </c>
      <c r="J148" s="46">
        <v>112611228.192348</v>
      </c>
      <c r="K148" t="s">
        <v>4230</v>
      </c>
      <c r="L148">
        <f t="shared" si="6"/>
        <v>5129</v>
      </c>
      <c r="N148">
        <v>33009</v>
      </c>
      <c r="O148">
        <v>1</v>
      </c>
      <c r="Q148">
        <v>32003</v>
      </c>
      <c r="R148">
        <f>COUNTIF('FINAL for 2017'!B:B,Q148)</f>
        <v>1</v>
      </c>
    </row>
    <row r="149" spans="1:18" x14ac:dyDescent="0.3">
      <c r="A149" t="s">
        <v>4608</v>
      </c>
      <c r="B149" s="46">
        <f t="shared" si="7"/>
        <v>3060419879.7143698</v>
      </c>
      <c r="C149">
        <f t="shared" si="8"/>
        <v>34015</v>
      </c>
      <c r="I149">
        <v>5131</v>
      </c>
      <c r="J149" s="46">
        <v>1223761296.21823</v>
      </c>
      <c r="K149" t="s">
        <v>4378</v>
      </c>
      <c r="L149">
        <f t="shared" si="6"/>
        <v>5131</v>
      </c>
      <c r="N149">
        <v>33015</v>
      </c>
      <c r="O149">
        <v>3</v>
      </c>
      <c r="Q149">
        <v>32007</v>
      </c>
      <c r="R149">
        <f>COUNTIF('FINAL for 2017'!B:B,Q149)</f>
        <v>5</v>
      </c>
    </row>
    <row r="150" spans="1:18" x14ac:dyDescent="0.3">
      <c r="A150" t="s">
        <v>4454</v>
      </c>
      <c r="B150" s="46">
        <f t="shared" si="7"/>
        <v>1955641562.07778</v>
      </c>
      <c r="C150">
        <f t="shared" si="8"/>
        <v>34019</v>
      </c>
      <c r="I150">
        <v>5133</v>
      </c>
      <c r="J150" s="46">
        <v>182849491.469841</v>
      </c>
      <c r="K150" t="s">
        <v>4229</v>
      </c>
      <c r="L150">
        <f t="shared" si="6"/>
        <v>5133</v>
      </c>
      <c r="N150">
        <v>33017</v>
      </c>
      <c r="O150">
        <v>1</v>
      </c>
      <c r="Q150">
        <v>32009</v>
      </c>
      <c r="R150">
        <f>COUNTIF('FINAL for 2017'!B:B,Q150)</f>
        <v>1</v>
      </c>
    </row>
    <row r="151" spans="1:18" x14ac:dyDescent="0.3">
      <c r="A151" t="s">
        <v>4455</v>
      </c>
      <c r="B151" s="46">
        <f t="shared" si="7"/>
        <v>5307960824.1743002</v>
      </c>
      <c r="C151">
        <f t="shared" si="8"/>
        <v>35001</v>
      </c>
      <c r="I151">
        <v>5135</v>
      </c>
      <c r="J151" s="46">
        <v>162532360.12834099</v>
      </c>
      <c r="K151" t="s">
        <v>4229</v>
      </c>
      <c r="L151">
        <f t="shared" si="6"/>
        <v>5135</v>
      </c>
      <c r="N151">
        <v>34007</v>
      </c>
      <c r="O151">
        <v>4</v>
      </c>
      <c r="Q151">
        <v>32019</v>
      </c>
      <c r="R151">
        <f>COUNTIF('FINAL for 2017'!B:B,Q151)</f>
        <v>9</v>
      </c>
    </row>
    <row r="152" spans="1:18" x14ac:dyDescent="0.3">
      <c r="A152" t="s">
        <v>4303</v>
      </c>
      <c r="B152" s="46">
        <f t="shared" si="7"/>
        <v>539572529.64214098</v>
      </c>
      <c r="C152">
        <f t="shared" si="8"/>
        <v>35057</v>
      </c>
      <c r="I152">
        <v>5137</v>
      </c>
      <c r="J152" s="46">
        <v>112694183.840165</v>
      </c>
      <c r="K152" t="s">
        <v>4229</v>
      </c>
      <c r="L152">
        <f t="shared" si="6"/>
        <v>5137</v>
      </c>
      <c r="N152">
        <v>34023</v>
      </c>
      <c r="O152">
        <v>4</v>
      </c>
      <c r="Q152">
        <v>32031</v>
      </c>
      <c r="R152">
        <f>COUNTIF('FINAL for 2017'!B:B,Q152)</f>
        <v>1</v>
      </c>
    </row>
    <row r="153" spans="1:18" x14ac:dyDescent="0.3">
      <c r="A153" t="s">
        <v>4302</v>
      </c>
      <c r="B153" s="46">
        <f t="shared" si="7"/>
        <v>2224797355.9283199</v>
      </c>
      <c r="C153">
        <f t="shared" si="8"/>
        <v>35013</v>
      </c>
      <c r="I153">
        <v>5139</v>
      </c>
      <c r="J153" s="46">
        <v>448381052.75741202</v>
      </c>
      <c r="K153" t="s">
        <v>4378</v>
      </c>
      <c r="L153">
        <f t="shared" si="6"/>
        <v>5139</v>
      </c>
      <c r="N153">
        <v>34025</v>
      </c>
      <c r="O153">
        <v>4</v>
      </c>
      <c r="Q153">
        <v>33009</v>
      </c>
      <c r="R153">
        <f>COUNTIF('FINAL for 2017'!B:B,Q153)</f>
        <v>6</v>
      </c>
    </row>
    <row r="154" spans="1:18" x14ac:dyDescent="0.3">
      <c r="A154" t="s">
        <v>4304</v>
      </c>
      <c r="B154" s="46">
        <f t="shared" si="7"/>
        <v>1705368371.81988</v>
      </c>
      <c r="C154">
        <f t="shared" si="8"/>
        <v>35043</v>
      </c>
      <c r="I154">
        <v>5141</v>
      </c>
      <c r="J154" s="46">
        <v>227498236.04870501</v>
      </c>
      <c r="K154" t="s">
        <v>4229</v>
      </c>
      <c r="L154">
        <f t="shared" si="6"/>
        <v>5141</v>
      </c>
      <c r="N154">
        <v>34009</v>
      </c>
      <c r="O154">
        <v>1</v>
      </c>
      <c r="Q154">
        <v>33015</v>
      </c>
      <c r="R154">
        <f>COUNTIF('FINAL for 2017'!B:B,Q154)</f>
        <v>4</v>
      </c>
    </row>
    <row r="155" spans="1:18" x14ac:dyDescent="0.3">
      <c r="A155" t="s">
        <v>4457</v>
      </c>
      <c r="B155" s="46">
        <f t="shared" si="7"/>
        <v>6904120293.5661602</v>
      </c>
      <c r="C155">
        <f t="shared" si="8"/>
        <v>36029</v>
      </c>
      <c r="I155">
        <v>5143</v>
      </c>
      <c r="J155" s="46">
        <v>2072332961.3975501</v>
      </c>
      <c r="K155" t="s">
        <v>4378</v>
      </c>
      <c r="L155">
        <f t="shared" si="6"/>
        <v>5143</v>
      </c>
      <c r="N155">
        <v>34011</v>
      </c>
      <c r="O155">
        <v>2</v>
      </c>
      <c r="Q155">
        <v>34001</v>
      </c>
      <c r="R155">
        <f>COUNTIF('FINAL for 2017'!B:B,Q155)</f>
        <v>4</v>
      </c>
    </row>
    <row r="156" spans="1:18" x14ac:dyDescent="0.3">
      <c r="A156" t="s">
        <v>4305</v>
      </c>
      <c r="B156" s="46">
        <f t="shared" si="7"/>
        <v>1953778230.6245899</v>
      </c>
      <c r="C156">
        <f t="shared" si="8"/>
        <v>36007</v>
      </c>
      <c r="I156">
        <v>5145</v>
      </c>
      <c r="J156" s="46">
        <v>909024277.54368997</v>
      </c>
      <c r="K156" t="s">
        <v>4378</v>
      </c>
      <c r="L156">
        <f t="shared" si="6"/>
        <v>5145</v>
      </c>
      <c r="N156">
        <v>34013</v>
      </c>
      <c r="O156">
        <v>4</v>
      </c>
      <c r="Q156">
        <v>34005</v>
      </c>
      <c r="R156">
        <f>COUNTIF('FINAL for 2017'!B:B,Q156)</f>
        <v>4</v>
      </c>
    </row>
    <row r="157" spans="1:18" x14ac:dyDescent="0.3">
      <c r="A157" t="s">
        <v>4456</v>
      </c>
      <c r="B157" s="46">
        <f t="shared" si="7"/>
        <v>13734569508.0007</v>
      </c>
      <c r="C157">
        <f t="shared" si="8"/>
        <v>36103</v>
      </c>
      <c r="I157">
        <v>5147</v>
      </c>
      <c r="J157" s="46">
        <v>84753226.384558901</v>
      </c>
      <c r="K157" t="s">
        <v>4229</v>
      </c>
      <c r="L157">
        <f t="shared" si="6"/>
        <v>5147</v>
      </c>
      <c r="N157">
        <v>34015</v>
      </c>
      <c r="O157">
        <v>1</v>
      </c>
      <c r="Q157">
        <v>34013</v>
      </c>
      <c r="R157">
        <f>COUNTIF('FINAL for 2017'!B:B,Q157)</f>
        <v>5</v>
      </c>
    </row>
    <row r="158" spans="1:18" x14ac:dyDescent="0.3">
      <c r="A158" t="s">
        <v>4312</v>
      </c>
      <c r="B158" s="46">
        <f t="shared" si="7"/>
        <v>1866512944.0003099</v>
      </c>
      <c r="C158">
        <f t="shared" si="8"/>
        <v>37057</v>
      </c>
      <c r="I158">
        <v>5149</v>
      </c>
      <c r="J158" s="46">
        <v>207974145.47625801</v>
      </c>
      <c r="K158" t="s">
        <v>4229</v>
      </c>
      <c r="L158">
        <f t="shared" si="6"/>
        <v>5149</v>
      </c>
      <c r="N158">
        <v>34019</v>
      </c>
      <c r="O158">
        <v>1</v>
      </c>
      <c r="Q158">
        <v>34019</v>
      </c>
      <c r="R158">
        <f>COUNTIF('FINAL for 2017'!B:B,Q158)</f>
        <v>2</v>
      </c>
    </row>
    <row r="159" spans="1:18" x14ac:dyDescent="0.3">
      <c r="A159" t="s">
        <v>4307</v>
      </c>
      <c r="B159" s="46">
        <f t="shared" si="7"/>
        <v>278375662.007424</v>
      </c>
      <c r="C159">
        <f t="shared" si="8"/>
        <v>37003</v>
      </c>
      <c r="I159">
        <v>6001</v>
      </c>
      <c r="J159" s="46">
        <v>14658745237.7696</v>
      </c>
      <c r="K159" t="s">
        <v>4379</v>
      </c>
      <c r="L159">
        <f t="shared" si="6"/>
        <v>6001</v>
      </c>
      <c r="N159">
        <v>35001</v>
      </c>
      <c r="O159">
        <v>1</v>
      </c>
      <c r="Q159">
        <v>34029</v>
      </c>
      <c r="R159">
        <f>COUNTIF('FINAL for 2017'!B:B,Q159)</f>
        <v>1</v>
      </c>
    </row>
    <row r="160" spans="1:18" x14ac:dyDescent="0.3">
      <c r="A160" t="s">
        <v>4308</v>
      </c>
      <c r="B160" s="46">
        <f t="shared" si="7"/>
        <v>830989013.02344894</v>
      </c>
      <c r="C160">
        <f t="shared" si="8"/>
        <v>37047</v>
      </c>
      <c r="I160">
        <v>6003</v>
      </c>
      <c r="J160" s="46">
        <v>58381617.033732899</v>
      </c>
      <c r="K160" t="s">
        <v>4232</v>
      </c>
      <c r="L160">
        <f t="shared" si="6"/>
        <v>6003</v>
      </c>
      <c r="N160">
        <v>35003</v>
      </c>
      <c r="O160">
        <v>1</v>
      </c>
      <c r="Q160">
        <v>34035</v>
      </c>
      <c r="R160">
        <f>COUNTIF('FINAL for 2017'!B:B,Q160)</f>
        <v>5</v>
      </c>
    </row>
    <row r="161" spans="1:18" x14ac:dyDescent="0.3">
      <c r="A161" t="s">
        <v>4309</v>
      </c>
      <c r="B161" s="46">
        <f t="shared" si="7"/>
        <v>1721955610.0385699</v>
      </c>
      <c r="C161">
        <f t="shared" si="8"/>
        <v>37135</v>
      </c>
      <c r="I161">
        <v>6005</v>
      </c>
      <c r="J161" s="46">
        <v>371563713.13728702</v>
      </c>
      <c r="K161" t="s">
        <v>4232</v>
      </c>
      <c r="L161">
        <f t="shared" si="6"/>
        <v>6005</v>
      </c>
      <c r="N161">
        <v>35013</v>
      </c>
      <c r="O161">
        <v>13</v>
      </c>
      <c r="Q161">
        <v>35001</v>
      </c>
      <c r="R161">
        <f>COUNTIF('FINAL for 2017'!B:B,Q161)</f>
        <v>1</v>
      </c>
    </row>
    <row r="162" spans="1:18" x14ac:dyDescent="0.3">
      <c r="A162" t="s">
        <v>4459</v>
      </c>
      <c r="B162" s="46">
        <f t="shared" si="7"/>
        <v>6243688127.5356102</v>
      </c>
      <c r="C162">
        <f t="shared" si="8"/>
        <v>37081</v>
      </c>
      <c r="I162">
        <v>6007</v>
      </c>
      <c r="J162" s="46">
        <v>1677551580.97049</v>
      </c>
      <c r="K162" t="s">
        <v>4234</v>
      </c>
      <c r="L162">
        <f t="shared" si="6"/>
        <v>6007</v>
      </c>
      <c r="N162">
        <v>35061</v>
      </c>
      <c r="O162">
        <v>16</v>
      </c>
      <c r="Q162">
        <v>35013</v>
      </c>
      <c r="R162">
        <f>COUNTIF('FINAL for 2017'!B:B,Q162)</f>
        <v>14</v>
      </c>
    </row>
    <row r="163" spans="1:18" x14ac:dyDescent="0.3">
      <c r="A163" t="s">
        <v>4310</v>
      </c>
      <c r="B163" s="46">
        <f t="shared" si="7"/>
        <v>2006229634.9953101</v>
      </c>
      <c r="C163">
        <f t="shared" si="8"/>
        <v>37035</v>
      </c>
      <c r="I163">
        <v>6009</v>
      </c>
      <c r="J163" s="46">
        <v>370695139.25642699</v>
      </c>
      <c r="K163" t="s">
        <v>4232</v>
      </c>
      <c r="L163">
        <f t="shared" si="6"/>
        <v>6009</v>
      </c>
      <c r="N163">
        <v>35025</v>
      </c>
      <c r="O163">
        <v>2</v>
      </c>
      <c r="Q163">
        <v>35043</v>
      </c>
      <c r="R163">
        <f>COUNTIF('FINAL for 2017'!B:B,Q163)</f>
        <v>7</v>
      </c>
    </row>
    <row r="164" spans="1:18" x14ac:dyDescent="0.3">
      <c r="A164" t="s">
        <v>4311</v>
      </c>
      <c r="B164" s="46">
        <f t="shared" si="7"/>
        <v>831267492.61187398</v>
      </c>
      <c r="C164">
        <f t="shared" si="8"/>
        <v>37141</v>
      </c>
      <c r="I164">
        <v>6011</v>
      </c>
      <c r="J164" s="46">
        <v>519552108.14069402</v>
      </c>
      <c r="K164" t="s">
        <v>4234</v>
      </c>
      <c r="L164">
        <f t="shared" si="6"/>
        <v>6011</v>
      </c>
      <c r="N164">
        <v>36001</v>
      </c>
      <c r="O164">
        <v>39</v>
      </c>
      <c r="Q164">
        <v>35057</v>
      </c>
      <c r="R164">
        <f>COUNTIF('FINAL for 2017'!B:B,Q164)</f>
        <v>11</v>
      </c>
    </row>
    <row r="165" spans="1:18" x14ac:dyDescent="0.3">
      <c r="A165" t="s">
        <v>4460</v>
      </c>
      <c r="B165" s="46">
        <f t="shared" si="7"/>
        <v>3456817754.4871001</v>
      </c>
      <c r="C165">
        <f t="shared" si="8"/>
        <v>37051</v>
      </c>
      <c r="I165">
        <v>6013</v>
      </c>
      <c r="J165" s="46">
        <v>8988315365.4047909</v>
      </c>
      <c r="K165" t="s">
        <v>4379</v>
      </c>
      <c r="L165">
        <f t="shared" si="6"/>
        <v>6013</v>
      </c>
      <c r="N165">
        <v>36059</v>
      </c>
      <c r="O165">
        <v>10</v>
      </c>
      <c r="Q165">
        <v>36001</v>
      </c>
      <c r="R165">
        <f>COUNTIF('FINAL for 2017'!B:B,Q165)</f>
        <v>8</v>
      </c>
    </row>
    <row r="166" spans="1:18" x14ac:dyDescent="0.3">
      <c r="A166" t="s">
        <v>4660</v>
      </c>
      <c r="B166" s="46">
        <f t="shared" si="7"/>
        <v>2416929822.8176999</v>
      </c>
      <c r="C166">
        <f t="shared" si="8"/>
        <v>37071</v>
      </c>
      <c r="I166">
        <v>6015</v>
      </c>
      <c r="J166" s="46">
        <v>244804577.88108101</v>
      </c>
      <c r="K166" t="s">
        <v>4232</v>
      </c>
      <c r="L166">
        <f t="shared" si="6"/>
        <v>6015</v>
      </c>
      <c r="N166">
        <v>36103</v>
      </c>
      <c r="O166">
        <v>3</v>
      </c>
      <c r="Q166">
        <v>36007</v>
      </c>
      <c r="R166">
        <f>COUNTIF('FINAL for 2017'!B:B,Q166)</f>
        <v>7</v>
      </c>
    </row>
    <row r="167" spans="1:18" x14ac:dyDescent="0.3">
      <c r="A167" t="s">
        <v>4661</v>
      </c>
      <c r="B167" s="46">
        <f t="shared" si="7"/>
        <v>12759150020.1378</v>
      </c>
      <c r="C167">
        <f t="shared" si="8"/>
        <v>37119</v>
      </c>
      <c r="I167">
        <v>6017</v>
      </c>
      <c r="J167" s="46">
        <v>1571539851.8383701</v>
      </c>
      <c r="K167" t="s">
        <v>4379</v>
      </c>
      <c r="L167">
        <f t="shared" si="6"/>
        <v>6017</v>
      </c>
      <c r="N167">
        <v>36029</v>
      </c>
      <c r="O167">
        <v>9</v>
      </c>
      <c r="Q167">
        <v>36029</v>
      </c>
      <c r="R167">
        <f>COUNTIF('FINAL for 2017'!B:B,Q167)</f>
        <v>4</v>
      </c>
    </row>
    <row r="168" spans="1:18" x14ac:dyDescent="0.3">
      <c r="A168" t="s">
        <v>4313</v>
      </c>
      <c r="B168" s="46">
        <f t="shared" si="7"/>
        <v>699494191.27012098</v>
      </c>
      <c r="C168">
        <f t="shared" si="8"/>
        <v>37193</v>
      </c>
      <c r="I168">
        <v>6019</v>
      </c>
      <c r="J168" s="46">
        <v>6968978826.5942202</v>
      </c>
      <c r="K168" t="s">
        <v>4379</v>
      </c>
      <c r="L168">
        <f t="shared" si="6"/>
        <v>6019</v>
      </c>
      <c r="N168">
        <v>36095</v>
      </c>
      <c r="O168">
        <v>1</v>
      </c>
      <c r="Q168">
        <v>36055</v>
      </c>
      <c r="R168">
        <f>COUNTIF('FINAL for 2017'!B:B,Q168)</f>
        <v>7</v>
      </c>
    </row>
    <row r="169" spans="1:18" x14ac:dyDescent="0.3">
      <c r="A169" t="s">
        <v>4315</v>
      </c>
      <c r="B169" s="46">
        <f t="shared" si="7"/>
        <v>449598200.98819399</v>
      </c>
      <c r="C169">
        <f t="shared" si="8"/>
        <v>38059</v>
      </c>
      <c r="I169">
        <v>6021</v>
      </c>
      <c r="J169" s="46">
        <v>499415609.87345499</v>
      </c>
      <c r="K169" t="s">
        <v>4234</v>
      </c>
      <c r="L169">
        <f t="shared" si="6"/>
        <v>6021</v>
      </c>
      <c r="N169">
        <v>37021</v>
      </c>
      <c r="O169">
        <v>10</v>
      </c>
      <c r="Q169">
        <v>36065</v>
      </c>
      <c r="R169">
        <f>COUNTIF('FINAL for 2017'!B:B,Q169)</f>
        <v>6</v>
      </c>
    </row>
    <row r="170" spans="1:18" x14ac:dyDescent="0.3">
      <c r="A170" t="s">
        <v>4317</v>
      </c>
      <c r="B170" s="46">
        <f t="shared" si="7"/>
        <v>1498727077.83337</v>
      </c>
      <c r="C170">
        <f t="shared" si="8"/>
        <v>38017</v>
      </c>
      <c r="I170">
        <v>6023</v>
      </c>
      <c r="J170" s="46">
        <v>1198724985.1001999</v>
      </c>
      <c r="K170" t="s">
        <v>4232</v>
      </c>
      <c r="L170">
        <f t="shared" si="6"/>
        <v>6023</v>
      </c>
      <c r="N170">
        <v>37083</v>
      </c>
      <c r="O170">
        <v>11</v>
      </c>
      <c r="Q170">
        <v>36067</v>
      </c>
      <c r="R170">
        <f>COUNTIF('FINAL for 2017'!B:B,Q170)</f>
        <v>6</v>
      </c>
    </row>
    <row r="171" spans="1:18" x14ac:dyDescent="0.3">
      <c r="A171" t="s">
        <v>4314</v>
      </c>
      <c r="B171" s="46">
        <f t="shared" si="7"/>
        <v>103847905.59241199</v>
      </c>
      <c r="C171">
        <f t="shared" si="8"/>
        <v>38043</v>
      </c>
      <c r="I171">
        <v>6025</v>
      </c>
      <c r="J171" s="46">
        <v>2623862253.1978302</v>
      </c>
      <c r="K171" t="s">
        <v>4232</v>
      </c>
      <c r="L171">
        <f t="shared" si="6"/>
        <v>6025</v>
      </c>
      <c r="N171">
        <v>37141</v>
      </c>
      <c r="O171">
        <v>39</v>
      </c>
      <c r="Q171">
        <v>36081</v>
      </c>
      <c r="R171">
        <f>COUNTIF('FINAL for 2017'!B:B,Q171)</f>
        <v>5</v>
      </c>
    </row>
    <row r="172" spans="1:18" x14ac:dyDescent="0.3">
      <c r="A172" t="s">
        <v>4319</v>
      </c>
      <c r="B172" s="46">
        <f t="shared" si="7"/>
        <v>1117613538.8172901</v>
      </c>
      <c r="C172">
        <f t="shared" si="8"/>
        <v>39119</v>
      </c>
      <c r="I172">
        <v>6027</v>
      </c>
      <c r="J172" s="46">
        <v>625466884.79773903</v>
      </c>
      <c r="K172" t="s">
        <v>4232</v>
      </c>
      <c r="L172">
        <f t="shared" si="6"/>
        <v>6027</v>
      </c>
      <c r="N172">
        <v>37135</v>
      </c>
      <c r="O172">
        <v>6</v>
      </c>
      <c r="Q172">
        <v>36089</v>
      </c>
      <c r="R172">
        <f>COUNTIF('FINAL for 2017'!B:B,Q172)</f>
        <v>5</v>
      </c>
    </row>
    <row r="173" spans="1:18" x14ac:dyDescent="0.3">
      <c r="A173" t="s">
        <v>4609</v>
      </c>
      <c r="B173" s="46">
        <f t="shared" si="7"/>
        <v>1176366026.7959001</v>
      </c>
      <c r="C173">
        <f t="shared" si="8"/>
        <v>39003</v>
      </c>
      <c r="I173">
        <v>6029</v>
      </c>
      <c r="J173" s="46">
        <v>8198088137.3991899</v>
      </c>
      <c r="K173" t="s">
        <v>4379</v>
      </c>
      <c r="L173">
        <f t="shared" si="6"/>
        <v>6029</v>
      </c>
      <c r="N173">
        <v>37023</v>
      </c>
      <c r="O173">
        <v>5</v>
      </c>
      <c r="Q173">
        <v>36101</v>
      </c>
      <c r="R173">
        <f>COUNTIF('FINAL for 2017'!B:B,Q173)</f>
        <v>5</v>
      </c>
    </row>
    <row r="174" spans="1:18" x14ac:dyDescent="0.3">
      <c r="A174" t="s">
        <v>4322</v>
      </c>
      <c r="B174" s="46">
        <f t="shared" si="7"/>
        <v>1340835823.78738</v>
      </c>
      <c r="C174">
        <f t="shared" si="8"/>
        <v>39139</v>
      </c>
      <c r="I174">
        <v>6031</v>
      </c>
      <c r="J174" s="46">
        <v>1398412320.5135601</v>
      </c>
      <c r="K174" t="s">
        <v>4379</v>
      </c>
      <c r="L174">
        <f t="shared" si="6"/>
        <v>6031</v>
      </c>
      <c r="N174">
        <v>37183</v>
      </c>
      <c r="O174">
        <v>10</v>
      </c>
      <c r="Q174">
        <v>36103</v>
      </c>
      <c r="R174">
        <f>COUNTIF('FINAL for 2017'!B:B,Q174)</f>
        <v>2</v>
      </c>
    </row>
    <row r="175" spans="1:18" x14ac:dyDescent="0.3">
      <c r="A175" t="s">
        <v>4462</v>
      </c>
      <c r="B175" s="46">
        <f t="shared" si="7"/>
        <v>3196584024.4893599</v>
      </c>
      <c r="C175">
        <f t="shared" si="8"/>
        <v>39017</v>
      </c>
      <c r="I175">
        <v>6033</v>
      </c>
      <c r="J175" s="46">
        <v>619039390.01662505</v>
      </c>
      <c r="K175" t="s">
        <v>4233</v>
      </c>
      <c r="L175">
        <f t="shared" si="6"/>
        <v>6033</v>
      </c>
      <c r="N175">
        <v>37035</v>
      </c>
      <c r="O175">
        <v>15</v>
      </c>
      <c r="Q175">
        <v>36119</v>
      </c>
      <c r="R175">
        <f>COUNTIF('FINAL for 2017'!B:B,Q175)</f>
        <v>7</v>
      </c>
    </row>
    <row r="176" spans="1:18" x14ac:dyDescent="0.3">
      <c r="A176" t="s">
        <v>4468</v>
      </c>
      <c r="B176" s="46">
        <f t="shared" si="7"/>
        <v>5192252583.1485901</v>
      </c>
      <c r="C176">
        <f t="shared" si="8"/>
        <v>39113</v>
      </c>
      <c r="I176">
        <v>6035</v>
      </c>
      <c r="J176" s="46">
        <v>412507912.18335402</v>
      </c>
      <c r="K176" t="s">
        <v>4232</v>
      </c>
      <c r="L176">
        <f t="shared" si="6"/>
        <v>6035</v>
      </c>
      <c r="N176">
        <v>37055</v>
      </c>
      <c r="O176">
        <v>2</v>
      </c>
      <c r="Q176">
        <v>37003</v>
      </c>
      <c r="R176">
        <f>COUNTIF('FINAL for 2017'!B:B,Q176)</f>
        <v>2</v>
      </c>
    </row>
    <row r="177" spans="1:18" x14ac:dyDescent="0.3">
      <c r="A177" t="s">
        <v>4321</v>
      </c>
      <c r="B177" s="46">
        <f t="shared" si="7"/>
        <v>661776575.35080194</v>
      </c>
      <c r="C177">
        <f t="shared" si="8"/>
        <v>39027</v>
      </c>
      <c r="I177">
        <v>6037</v>
      </c>
      <c r="J177" s="46">
        <v>84902245541.598495</v>
      </c>
      <c r="K177" t="s">
        <v>4379</v>
      </c>
      <c r="L177">
        <f t="shared" si="6"/>
        <v>6037</v>
      </c>
      <c r="N177">
        <v>37119</v>
      </c>
      <c r="O177">
        <v>1</v>
      </c>
      <c r="Q177">
        <v>37035</v>
      </c>
      <c r="R177">
        <f>COUNTIF('FINAL for 2017'!B:B,Q177)</f>
        <v>13</v>
      </c>
    </row>
    <row r="178" spans="1:18" x14ac:dyDescent="0.3">
      <c r="A178" t="s">
        <v>4464</v>
      </c>
      <c r="B178" s="46">
        <f t="shared" si="7"/>
        <v>11107066283.942699</v>
      </c>
      <c r="C178">
        <f t="shared" si="8"/>
        <v>39035</v>
      </c>
      <c r="I178">
        <v>6039</v>
      </c>
      <c r="J178" s="46">
        <v>1524070641.7866299</v>
      </c>
      <c r="K178" t="s">
        <v>4234</v>
      </c>
      <c r="L178">
        <f t="shared" si="6"/>
        <v>6039</v>
      </c>
      <c r="N178">
        <v>37157</v>
      </c>
      <c r="O178">
        <v>1</v>
      </c>
      <c r="Q178">
        <v>37047</v>
      </c>
      <c r="R178">
        <f>COUNTIF('FINAL for 2017'!B:B,Q178)</f>
        <v>38</v>
      </c>
    </row>
    <row r="179" spans="1:18" x14ac:dyDescent="0.3">
      <c r="A179" t="s">
        <v>4465</v>
      </c>
      <c r="B179" s="46">
        <f t="shared" si="7"/>
        <v>11653612013.313999</v>
      </c>
      <c r="C179">
        <f t="shared" si="8"/>
        <v>39049</v>
      </c>
      <c r="I179">
        <v>6041</v>
      </c>
      <c r="J179" s="46">
        <v>2745477956.21665</v>
      </c>
      <c r="K179" t="s">
        <v>4380</v>
      </c>
      <c r="L179">
        <f t="shared" si="6"/>
        <v>6041</v>
      </c>
      <c r="N179">
        <v>38049</v>
      </c>
      <c r="O179">
        <v>23</v>
      </c>
      <c r="Q179">
        <v>37051</v>
      </c>
      <c r="R179">
        <f>COUNTIF('FINAL for 2017'!B:B,Q179)</f>
        <v>3</v>
      </c>
    </row>
    <row r="180" spans="1:18" x14ac:dyDescent="0.3">
      <c r="A180" t="s">
        <v>4466</v>
      </c>
      <c r="B180" s="46">
        <f t="shared" si="7"/>
        <v>3319420807.23909</v>
      </c>
      <c r="C180">
        <f t="shared" si="8"/>
        <v>39151</v>
      </c>
      <c r="I180">
        <v>6043</v>
      </c>
      <c r="J180" s="46">
        <v>143207205.528597</v>
      </c>
      <c r="K180" t="s">
        <v>4233</v>
      </c>
      <c r="L180">
        <f t="shared" si="6"/>
        <v>6043</v>
      </c>
      <c r="N180">
        <v>38059</v>
      </c>
      <c r="O180">
        <v>21</v>
      </c>
      <c r="Q180">
        <v>37057</v>
      </c>
      <c r="R180">
        <f>COUNTIF('FINAL for 2017'!B:B,Q180)</f>
        <v>7</v>
      </c>
    </row>
    <row r="181" spans="1:18" x14ac:dyDescent="0.3">
      <c r="A181" t="s">
        <v>4610</v>
      </c>
      <c r="B181" s="46">
        <f t="shared" si="7"/>
        <v>782445994.79841006</v>
      </c>
      <c r="C181">
        <f t="shared" si="8"/>
        <v>39055</v>
      </c>
      <c r="I181">
        <v>6045</v>
      </c>
      <c r="J181" s="46">
        <v>1072824709.52319</v>
      </c>
      <c r="K181" t="s">
        <v>4232</v>
      </c>
      <c r="L181">
        <f t="shared" si="6"/>
        <v>6045</v>
      </c>
      <c r="N181">
        <v>38017</v>
      </c>
      <c r="O181">
        <v>7</v>
      </c>
      <c r="Q181">
        <v>37071</v>
      </c>
      <c r="R181">
        <f>COUNTIF('FINAL for 2017'!B:B,Q181)</f>
        <v>1</v>
      </c>
    </row>
    <row r="182" spans="1:18" x14ac:dyDescent="0.3">
      <c r="A182" t="s">
        <v>4611</v>
      </c>
      <c r="B182" s="46">
        <f t="shared" si="7"/>
        <v>8990468581.43433</v>
      </c>
      <c r="C182">
        <f t="shared" si="8"/>
        <v>39061</v>
      </c>
      <c r="I182">
        <v>6047</v>
      </c>
      <c r="J182" s="46">
        <v>2543198282.08922</v>
      </c>
      <c r="K182" t="s">
        <v>4234</v>
      </c>
      <c r="L182">
        <f t="shared" si="6"/>
        <v>6047</v>
      </c>
      <c r="N182">
        <v>38037</v>
      </c>
      <c r="O182">
        <v>2</v>
      </c>
      <c r="Q182">
        <v>37081</v>
      </c>
      <c r="R182">
        <f>COUNTIF('FINAL for 2017'!B:B,Q182)</f>
        <v>9</v>
      </c>
    </row>
    <row r="183" spans="1:18" x14ac:dyDescent="0.3">
      <c r="A183" t="s">
        <v>4471</v>
      </c>
      <c r="B183" s="46">
        <f t="shared" si="7"/>
        <v>4389626268.2209196</v>
      </c>
      <c r="C183">
        <f t="shared" si="8"/>
        <v>39095</v>
      </c>
      <c r="I183">
        <v>6049</v>
      </c>
      <c r="J183" s="46">
        <v>173590881.39487201</v>
      </c>
      <c r="K183" t="s">
        <v>4233</v>
      </c>
      <c r="L183">
        <f t="shared" si="6"/>
        <v>6049</v>
      </c>
      <c r="N183">
        <v>39001</v>
      </c>
      <c r="O183">
        <v>4</v>
      </c>
      <c r="Q183">
        <v>37119</v>
      </c>
      <c r="R183">
        <f>COUNTIF('FINAL for 2017'!B:B,Q183)</f>
        <v>2</v>
      </c>
    </row>
    <row r="184" spans="1:18" x14ac:dyDescent="0.3">
      <c r="A184" t="s">
        <v>4612</v>
      </c>
      <c r="B184" s="46">
        <f t="shared" si="7"/>
        <v>2371940316.5332699</v>
      </c>
      <c r="C184">
        <f t="shared" si="8"/>
        <v>39099</v>
      </c>
      <c r="I184">
        <v>6051</v>
      </c>
      <c r="J184" s="46">
        <v>312805648.36918402</v>
      </c>
      <c r="K184" t="s">
        <v>4232</v>
      </c>
      <c r="L184">
        <f t="shared" si="6"/>
        <v>6051</v>
      </c>
      <c r="N184">
        <v>39003</v>
      </c>
      <c r="O184">
        <v>2</v>
      </c>
      <c r="Q184">
        <v>37135</v>
      </c>
      <c r="R184">
        <f>COUNTIF('FINAL for 2017'!B:B,Q184)</f>
        <v>12</v>
      </c>
    </row>
    <row r="185" spans="1:18" x14ac:dyDescent="0.3">
      <c r="A185" t="s">
        <v>4467</v>
      </c>
      <c r="B185" s="46">
        <f t="shared" si="7"/>
        <v>1646860494.6644299</v>
      </c>
      <c r="C185">
        <f t="shared" si="8"/>
        <v>39103</v>
      </c>
      <c r="I185">
        <v>6053</v>
      </c>
      <c r="J185" s="46">
        <v>3527277173.57302</v>
      </c>
      <c r="K185" t="s">
        <v>4379</v>
      </c>
      <c r="L185">
        <f t="shared" si="6"/>
        <v>6053</v>
      </c>
      <c r="N185">
        <v>39169</v>
      </c>
      <c r="O185">
        <v>49</v>
      </c>
      <c r="Q185">
        <v>37141</v>
      </c>
      <c r="R185">
        <f>COUNTIF('FINAL for 2017'!B:B,Q185)</f>
        <v>12</v>
      </c>
    </row>
    <row r="186" spans="1:18" x14ac:dyDescent="0.3">
      <c r="A186" t="s">
        <v>4613</v>
      </c>
      <c r="B186" s="46">
        <f t="shared" si="7"/>
        <v>1847766258.8297601</v>
      </c>
      <c r="C186">
        <f t="shared" si="8"/>
        <v>39133</v>
      </c>
      <c r="I186">
        <v>6055</v>
      </c>
      <c r="J186" s="46">
        <v>1156399973.2204199</v>
      </c>
      <c r="K186" t="s">
        <v>4379</v>
      </c>
      <c r="L186">
        <f t="shared" si="6"/>
        <v>6055</v>
      </c>
      <c r="N186">
        <v>39061</v>
      </c>
      <c r="O186">
        <v>4</v>
      </c>
      <c r="Q186">
        <v>37193</v>
      </c>
      <c r="R186">
        <f>COUNTIF('FINAL for 2017'!B:B,Q186)</f>
        <v>1</v>
      </c>
    </row>
    <row r="187" spans="1:18" x14ac:dyDescent="0.3">
      <c r="A187" t="s">
        <v>4614</v>
      </c>
      <c r="B187" s="46">
        <f t="shared" si="7"/>
        <v>713168474.70696402</v>
      </c>
      <c r="C187">
        <f t="shared" si="8"/>
        <v>39159</v>
      </c>
      <c r="I187">
        <v>6057</v>
      </c>
      <c r="J187" s="46">
        <v>1014761446.42011</v>
      </c>
      <c r="K187" t="s">
        <v>4234</v>
      </c>
      <c r="L187">
        <f t="shared" si="6"/>
        <v>6057</v>
      </c>
      <c r="N187">
        <v>39113</v>
      </c>
      <c r="O187">
        <v>3</v>
      </c>
      <c r="Q187">
        <v>38017</v>
      </c>
      <c r="R187">
        <f>COUNTIF('FINAL for 2017'!B:B,Q187)</f>
        <v>9</v>
      </c>
    </row>
    <row r="188" spans="1:18" x14ac:dyDescent="0.3">
      <c r="A188" t="s">
        <v>4324</v>
      </c>
      <c r="B188" s="46">
        <f t="shared" si="7"/>
        <v>192107060.867017</v>
      </c>
      <c r="C188">
        <f t="shared" si="8"/>
        <v>40001</v>
      </c>
      <c r="I188">
        <v>6059</v>
      </c>
      <c r="J188" s="46">
        <v>28320569019.214199</v>
      </c>
      <c r="K188" t="s">
        <v>4380</v>
      </c>
      <c r="L188">
        <f t="shared" si="6"/>
        <v>6059</v>
      </c>
      <c r="N188">
        <v>39027</v>
      </c>
      <c r="O188">
        <v>1</v>
      </c>
      <c r="Q188">
        <v>38043</v>
      </c>
      <c r="R188">
        <f>COUNTIF('FINAL for 2017'!B:B,Q188)</f>
        <v>6</v>
      </c>
    </row>
    <row r="189" spans="1:18" x14ac:dyDescent="0.3">
      <c r="A189" t="s">
        <v>4325</v>
      </c>
      <c r="B189" s="46">
        <f t="shared" si="7"/>
        <v>1185621826.5078299</v>
      </c>
      <c r="C189">
        <f t="shared" si="8"/>
        <v>40131</v>
      </c>
      <c r="I189">
        <v>6061</v>
      </c>
      <c r="J189" s="46">
        <v>3573271517.6301298</v>
      </c>
      <c r="K189" t="s">
        <v>4379</v>
      </c>
      <c r="L189">
        <f t="shared" si="6"/>
        <v>6061</v>
      </c>
      <c r="N189">
        <v>39035</v>
      </c>
      <c r="O189">
        <v>2</v>
      </c>
      <c r="Q189">
        <v>38059</v>
      </c>
      <c r="R189">
        <f>COUNTIF('FINAL for 2017'!B:B,Q189)</f>
        <v>38</v>
      </c>
    </row>
    <row r="190" spans="1:18" x14ac:dyDescent="0.3">
      <c r="A190" t="s">
        <v>4326</v>
      </c>
      <c r="B190" s="46">
        <f t="shared" si="7"/>
        <v>2315301497.57582</v>
      </c>
      <c r="C190">
        <f t="shared" si="8"/>
        <v>40027</v>
      </c>
      <c r="I190">
        <v>6063</v>
      </c>
      <c r="J190" s="46">
        <v>258820765.151041</v>
      </c>
      <c r="K190" t="s">
        <v>4233</v>
      </c>
      <c r="L190">
        <f t="shared" si="6"/>
        <v>6063</v>
      </c>
      <c r="N190">
        <v>39041</v>
      </c>
      <c r="O190">
        <v>1</v>
      </c>
      <c r="Q190">
        <v>39003</v>
      </c>
      <c r="R190">
        <f>COUNTIF('FINAL for 2017'!B:B,Q190)</f>
        <v>2</v>
      </c>
    </row>
    <row r="191" spans="1:18" x14ac:dyDescent="0.3">
      <c r="A191" t="s">
        <v>4473</v>
      </c>
      <c r="B191" s="46">
        <f t="shared" si="7"/>
        <v>8951648116.8221092</v>
      </c>
      <c r="C191">
        <f t="shared" si="8"/>
        <v>40109</v>
      </c>
      <c r="I191">
        <v>6065</v>
      </c>
      <c r="J191" s="46">
        <v>20475626378.903599</v>
      </c>
      <c r="K191" t="s">
        <v>4379</v>
      </c>
      <c r="L191">
        <f t="shared" si="6"/>
        <v>6065</v>
      </c>
      <c r="N191">
        <v>39139</v>
      </c>
      <c r="O191">
        <v>5</v>
      </c>
      <c r="Q191">
        <v>39017</v>
      </c>
      <c r="R191">
        <f>COUNTIF('FINAL for 2017'!B:B,Q191)</f>
        <v>2</v>
      </c>
    </row>
    <row r="192" spans="1:18" x14ac:dyDescent="0.3">
      <c r="A192" t="s">
        <v>4474</v>
      </c>
      <c r="B192" s="46">
        <f t="shared" si="7"/>
        <v>7422324448.1839504</v>
      </c>
      <c r="C192">
        <f t="shared" si="8"/>
        <v>40143</v>
      </c>
      <c r="I192">
        <v>6067</v>
      </c>
      <c r="J192" s="46">
        <v>11779711490.0075</v>
      </c>
      <c r="K192" t="s">
        <v>4379</v>
      </c>
      <c r="L192">
        <f t="shared" si="6"/>
        <v>6067</v>
      </c>
      <c r="N192">
        <v>39049</v>
      </c>
      <c r="O192">
        <v>4</v>
      </c>
      <c r="Q192">
        <v>39027</v>
      </c>
      <c r="R192">
        <f>COUNTIF('FINAL for 2017'!B:B,Q192)</f>
        <v>1</v>
      </c>
    </row>
    <row r="193" spans="1:18" x14ac:dyDescent="0.3">
      <c r="A193" t="s">
        <v>4327</v>
      </c>
      <c r="B193" s="46">
        <f t="shared" si="7"/>
        <v>1696854615.5794301</v>
      </c>
      <c r="C193">
        <f t="shared" si="8"/>
        <v>41019</v>
      </c>
      <c r="I193">
        <v>6069</v>
      </c>
      <c r="J193" s="46">
        <v>493956235.03463799</v>
      </c>
      <c r="K193" t="s">
        <v>4379</v>
      </c>
      <c r="L193">
        <f t="shared" si="6"/>
        <v>6069</v>
      </c>
      <c r="N193">
        <v>39103</v>
      </c>
      <c r="O193">
        <v>2</v>
      </c>
      <c r="Q193">
        <v>39035</v>
      </c>
      <c r="R193">
        <f>COUNTIF('FINAL for 2017'!B:B,Q193)</f>
        <v>4</v>
      </c>
    </row>
    <row r="194" spans="1:18" x14ac:dyDescent="0.3">
      <c r="A194" t="s">
        <v>4328</v>
      </c>
      <c r="B194" s="46">
        <f t="shared" si="7"/>
        <v>2907273357.9931998</v>
      </c>
      <c r="C194">
        <f t="shared" si="8"/>
        <v>41039</v>
      </c>
      <c r="I194">
        <v>6071</v>
      </c>
      <c r="J194" s="46">
        <v>22006562598.7314</v>
      </c>
      <c r="K194" t="s">
        <v>4379</v>
      </c>
      <c r="L194">
        <f t="shared" ref="L194:L257" si="9">I194</f>
        <v>6071</v>
      </c>
      <c r="N194">
        <v>39057</v>
      </c>
      <c r="O194">
        <v>1</v>
      </c>
      <c r="Q194">
        <v>39049</v>
      </c>
      <c r="R194">
        <f>COUNTIF('FINAL for 2017'!B:B,Q194)</f>
        <v>2</v>
      </c>
    </row>
    <row r="195" spans="1:18" x14ac:dyDescent="0.3">
      <c r="A195" t="s">
        <v>4475</v>
      </c>
      <c r="B195" s="46">
        <f t="shared" ref="B195:B258" si="10">_xlfn.MAXIFS($J$2:$J$3109,$K$2:$K$3109,A195)</f>
        <v>3075533420.1573601</v>
      </c>
      <c r="C195">
        <f t="shared" ref="C195:C258" si="11">VLOOKUP(B195,$J$1:$L$3109,3,FALSE)</f>
        <v>41005</v>
      </c>
      <c r="I195">
        <v>6073</v>
      </c>
      <c r="J195" s="46">
        <v>29879990976.362301</v>
      </c>
      <c r="K195" t="s">
        <v>4379</v>
      </c>
      <c r="L195">
        <f t="shared" si="9"/>
        <v>6073</v>
      </c>
      <c r="N195">
        <v>39081</v>
      </c>
      <c r="O195">
        <v>1</v>
      </c>
      <c r="Q195">
        <v>39055</v>
      </c>
      <c r="R195">
        <f>COUNTIF('FINAL for 2017'!B:B,Q195)</f>
        <v>1</v>
      </c>
    </row>
    <row r="196" spans="1:18" x14ac:dyDescent="0.3">
      <c r="A196" t="s">
        <v>4476</v>
      </c>
      <c r="B196" s="46">
        <f t="shared" si="10"/>
        <v>403248989.52260202</v>
      </c>
      <c r="C196">
        <f t="shared" si="11"/>
        <v>41009</v>
      </c>
      <c r="I196">
        <v>6075</v>
      </c>
      <c r="J196" s="46">
        <v>3711431267.2452102</v>
      </c>
      <c r="K196" t="s">
        <v>4380</v>
      </c>
      <c r="L196">
        <f t="shared" si="9"/>
        <v>6075</v>
      </c>
      <c r="N196">
        <v>39089</v>
      </c>
      <c r="O196">
        <v>2</v>
      </c>
      <c r="Q196">
        <v>39061</v>
      </c>
      <c r="R196">
        <f>COUNTIF('FINAL for 2017'!B:B,Q196)</f>
        <v>2</v>
      </c>
    </row>
    <row r="197" spans="1:18" x14ac:dyDescent="0.3">
      <c r="A197" t="s">
        <v>4329</v>
      </c>
      <c r="B197" s="46">
        <f t="shared" si="10"/>
        <v>234020295.25044599</v>
      </c>
      <c r="C197">
        <f t="shared" si="11"/>
        <v>41025</v>
      </c>
      <c r="I197">
        <v>6077</v>
      </c>
      <c r="J197" s="46">
        <v>6445089763.4402905</v>
      </c>
      <c r="K197" t="s">
        <v>4379</v>
      </c>
      <c r="L197">
        <f t="shared" si="9"/>
        <v>6077</v>
      </c>
      <c r="N197">
        <v>39153</v>
      </c>
      <c r="O197">
        <v>2</v>
      </c>
      <c r="Q197">
        <v>39095</v>
      </c>
      <c r="R197">
        <f>COUNTIF('FINAL for 2017'!B:B,Q197)</f>
        <v>4</v>
      </c>
    </row>
    <row r="198" spans="1:18" x14ac:dyDescent="0.3">
      <c r="A198" t="s">
        <v>4615</v>
      </c>
      <c r="B198" s="46">
        <f t="shared" si="10"/>
        <v>1660709353.10343</v>
      </c>
      <c r="C198">
        <f t="shared" si="11"/>
        <v>41029</v>
      </c>
      <c r="I198">
        <v>6079</v>
      </c>
      <c r="J198" s="46">
        <v>2985137071.8363299</v>
      </c>
      <c r="K198" t="s">
        <v>4379</v>
      </c>
      <c r="L198">
        <f t="shared" si="9"/>
        <v>6079</v>
      </c>
      <c r="N198">
        <v>39095</v>
      </c>
      <c r="O198">
        <v>4</v>
      </c>
      <c r="Q198">
        <v>39099</v>
      </c>
      <c r="R198">
        <f>COUNTIF('FINAL for 2017'!B:B,Q198)</f>
        <v>1</v>
      </c>
    </row>
    <row r="199" spans="1:18" x14ac:dyDescent="0.3">
      <c r="A199" t="s">
        <v>4477</v>
      </c>
      <c r="B199" s="46">
        <f t="shared" si="10"/>
        <v>2754299398.2448602</v>
      </c>
      <c r="C199">
        <f t="shared" si="11"/>
        <v>41047</v>
      </c>
      <c r="I199">
        <v>6081</v>
      </c>
      <c r="J199" s="46">
        <v>7277095241.3137197</v>
      </c>
      <c r="K199" t="s">
        <v>4380</v>
      </c>
      <c r="L199">
        <f t="shared" si="9"/>
        <v>6081</v>
      </c>
      <c r="N199">
        <v>39133</v>
      </c>
      <c r="O199">
        <v>1</v>
      </c>
      <c r="Q199">
        <v>39103</v>
      </c>
      <c r="R199">
        <f>COUNTIF('FINAL for 2017'!B:B,Q199)</f>
        <v>1</v>
      </c>
    </row>
    <row r="200" spans="1:18" x14ac:dyDescent="0.3">
      <c r="A200" t="s">
        <v>4478</v>
      </c>
      <c r="B200" s="46">
        <f t="shared" si="10"/>
        <v>5983110561.0702801</v>
      </c>
      <c r="C200">
        <f t="shared" si="11"/>
        <v>41051</v>
      </c>
      <c r="I200">
        <v>6083</v>
      </c>
      <c r="J200" s="46">
        <v>3591090654.3505301</v>
      </c>
      <c r="K200" t="s">
        <v>4379</v>
      </c>
      <c r="L200">
        <f t="shared" si="9"/>
        <v>6083</v>
      </c>
      <c r="N200">
        <v>40117</v>
      </c>
      <c r="O200">
        <v>6</v>
      </c>
      <c r="Q200">
        <v>39113</v>
      </c>
      <c r="R200">
        <f>COUNTIF('FINAL for 2017'!B:B,Q200)</f>
        <v>4</v>
      </c>
    </row>
    <row r="201" spans="1:18" x14ac:dyDescent="0.3">
      <c r="A201" t="s">
        <v>4331</v>
      </c>
      <c r="B201" s="46">
        <f t="shared" si="10"/>
        <v>1595537447.6192701</v>
      </c>
      <c r="C201">
        <f t="shared" si="11"/>
        <v>42089</v>
      </c>
      <c r="I201">
        <v>6085</v>
      </c>
      <c r="J201" s="46">
        <v>15666282744.3386</v>
      </c>
      <c r="K201" t="s">
        <v>4380</v>
      </c>
      <c r="L201">
        <f t="shared" si="9"/>
        <v>6085</v>
      </c>
      <c r="N201">
        <v>40131</v>
      </c>
      <c r="O201">
        <v>62</v>
      </c>
      <c r="Q201">
        <v>39119</v>
      </c>
      <c r="R201">
        <f>COUNTIF('FINAL for 2017'!B:B,Q201)</f>
        <v>34</v>
      </c>
    </row>
    <row r="202" spans="1:18" x14ac:dyDescent="0.3">
      <c r="A202" t="s">
        <v>4481</v>
      </c>
      <c r="B202" s="46">
        <f t="shared" si="10"/>
        <v>8372938829.6182699</v>
      </c>
      <c r="C202">
        <f t="shared" si="11"/>
        <v>42003</v>
      </c>
      <c r="I202">
        <v>6087</v>
      </c>
      <c r="J202" s="46">
        <v>1996361041.36362</v>
      </c>
      <c r="K202" t="s">
        <v>4379</v>
      </c>
      <c r="L202">
        <f t="shared" si="9"/>
        <v>6087</v>
      </c>
      <c r="N202">
        <v>40027</v>
      </c>
      <c r="O202">
        <v>7</v>
      </c>
      <c r="Q202">
        <v>39133</v>
      </c>
      <c r="R202">
        <f>COUNTIF('FINAL for 2017'!B:B,Q202)</f>
        <v>1</v>
      </c>
    </row>
    <row r="203" spans="1:18" x14ac:dyDescent="0.3">
      <c r="A203" t="s">
        <v>4484</v>
      </c>
      <c r="B203" s="46">
        <f t="shared" si="10"/>
        <v>1927456353.0975201</v>
      </c>
      <c r="C203">
        <f t="shared" si="11"/>
        <v>42019</v>
      </c>
      <c r="I203">
        <v>6089</v>
      </c>
      <c r="J203" s="46">
        <v>1837224350.12309</v>
      </c>
      <c r="K203" t="s">
        <v>4234</v>
      </c>
      <c r="L203">
        <f t="shared" si="9"/>
        <v>6089</v>
      </c>
      <c r="N203">
        <v>40109</v>
      </c>
      <c r="O203">
        <v>1</v>
      </c>
      <c r="Q203">
        <v>39139</v>
      </c>
      <c r="R203">
        <f>COUNTIF('FINAL for 2017'!B:B,Q203)</f>
        <v>23</v>
      </c>
    </row>
    <row r="204" spans="1:18" x14ac:dyDescent="0.3">
      <c r="A204" t="s">
        <v>4482</v>
      </c>
      <c r="B204" s="46">
        <f t="shared" si="10"/>
        <v>4409524217.4015198</v>
      </c>
      <c r="C204">
        <f t="shared" si="11"/>
        <v>42071</v>
      </c>
      <c r="I204">
        <v>6091</v>
      </c>
      <c r="J204" s="46">
        <v>83487162.977313101</v>
      </c>
      <c r="K204" t="s">
        <v>4233</v>
      </c>
      <c r="L204">
        <f t="shared" si="9"/>
        <v>6091</v>
      </c>
      <c r="N204">
        <v>40143</v>
      </c>
      <c r="O204">
        <v>1</v>
      </c>
      <c r="Q204">
        <v>39151</v>
      </c>
      <c r="R204">
        <f>COUNTIF('FINAL for 2017'!B:B,Q204)</f>
        <v>5</v>
      </c>
    </row>
    <row r="205" spans="1:18" x14ac:dyDescent="0.3">
      <c r="A205" t="s">
        <v>4485</v>
      </c>
      <c r="B205" s="46">
        <f t="shared" si="10"/>
        <v>2738191261.6224699</v>
      </c>
      <c r="C205">
        <f t="shared" si="11"/>
        <v>42079</v>
      </c>
      <c r="I205">
        <v>6093</v>
      </c>
      <c r="J205" s="46">
        <v>774814852.54049206</v>
      </c>
      <c r="K205" t="s">
        <v>4233</v>
      </c>
      <c r="L205">
        <f t="shared" si="9"/>
        <v>6093</v>
      </c>
      <c r="N205">
        <v>41039</v>
      </c>
      <c r="O205">
        <v>21</v>
      </c>
      <c r="Q205">
        <v>39159</v>
      </c>
      <c r="R205">
        <f>COUNTIF('FINAL for 2017'!B:B,Q205)</f>
        <v>1</v>
      </c>
    </row>
    <row r="206" spans="1:18" x14ac:dyDescent="0.3">
      <c r="A206" t="s">
        <v>4483</v>
      </c>
      <c r="B206" s="46">
        <f t="shared" si="10"/>
        <v>6581247873.77178</v>
      </c>
      <c r="C206">
        <f t="shared" si="11"/>
        <v>42091</v>
      </c>
      <c r="I206">
        <v>6095</v>
      </c>
      <c r="J206" s="46">
        <v>4856064360.8177996</v>
      </c>
      <c r="K206" t="s">
        <v>4379</v>
      </c>
      <c r="L206">
        <f t="shared" si="9"/>
        <v>6095</v>
      </c>
      <c r="N206">
        <v>41017</v>
      </c>
      <c r="O206">
        <v>3</v>
      </c>
      <c r="Q206">
        <v>40001</v>
      </c>
      <c r="R206">
        <f>COUNTIF('FINAL for 2017'!B:B,Q206)</f>
        <v>3</v>
      </c>
    </row>
    <row r="207" spans="1:18" x14ac:dyDescent="0.3">
      <c r="A207" t="s">
        <v>4333</v>
      </c>
      <c r="B207" s="46">
        <f t="shared" si="10"/>
        <v>829453308.73584998</v>
      </c>
      <c r="C207">
        <f t="shared" si="11"/>
        <v>42039</v>
      </c>
      <c r="I207">
        <v>6097</v>
      </c>
      <c r="J207" s="46">
        <v>4069659819.1735401</v>
      </c>
      <c r="K207" t="s">
        <v>4379</v>
      </c>
      <c r="L207">
        <f t="shared" si="9"/>
        <v>6097</v>
      </c>
      <c r="N207">
        <v>41051</v>
      </c>
      <c r="O207">
        <v>2</v>
      </c>
      <c r="Q207">
        <v>40027</v>
      </c>
      <c r="R207">
        <f>COUNTIF('FINAL for 2017'!B:B,Q207)</f>
        <v>19</v>
      </c>
    </row>
    <row r="208" spans="1:18" x14ac:dyDescent="0.3">
      <c r="A208" t="s">
        <v>4486</v>
      </c>
      <c r="B208" s="46">
        <f t="shared" si="10"/>
        <v>2092059283.03442</v>
      </c>
      <c r="C208">
        <f t="shared" si="11"/>
        <v>42049</v>
      </c>
      <c r="I208">
        <v>6099</v>
      </c>
      <c r="J208" s="46">
        <v>4352279580.4175396</v>
      </c>
      <c r="K208" t="s">
        <v>4379</v>
      </c>
      <c r="L208">
        <f t="shared" si="9"/>
        <v>6099</v>
      </c>
      <c r="N208">
        <v>41029</v>
      </c>
      <c r="O208">
        <v>3</v>
      </c>
      <c r="Q208">
        <v>40131</v>
      </c>
      <c r="R208">
        <f>COUNTIF('FINAL for 2017'!B:B,Q208)</f>
        <v>55</v>
      </c>
    </row>
    <row r="209" spans="1:18" x14ac:dyDescent="0.3">
      <c r="A209" t="s">
        <v>4616</v>
      </c>
      <c r="B209" s="46">
        <f t="shared" si="10"/>
        <v>221853180.13471001</v>
      </c>
      <c r="C209">
        <f t="shared" si="11"/>
        <v>44001</v>
      </c>
      <c r="I209">
        <v>6101</v>
      </c>
      <c r="J209" s="46">
        <v>843336807.46894801</v>
      </c>
      <c r="K209" t="s">
        <v>4379</v>
      </c>
      <c r="L209">
        <f t="shared" si="9"/>
        <v>6101</v>
      </c>
      <c r="N209">
        <v>41025</v>
      </c>
      <c r="O209">
        <v>4</v>
      </c>
      <c r="Q209">
        <v>41005</v>
      </c>
      <c r="R209">
        <f>COUNTIF('FINAL for 2017'!B:B,Q209)</f>
        <v>1</v>
      </c>
    </row>
    <row r="210" spans="1:18" x14ac:dyDescent="0.3">
      <c r="A210" t="s">
        <v>4617</v>
      </c>
      <c r="B210" s="46">
        <f t="shared" si="10"/>
        <v>1470863911.4489</v>
      </c>
      <c r="C210">
        <f t="shared" si="11"/>
        <v>44003</v>
      </c>
      <c r="I210">
        <v>6103</v>
      </c>
      <c r="J210" s="46">
        <v>895147817.92558897</v>
      </c>
      <c r="K210" t="s">
        <v>4234</v>
      </c>
      <c r="L210">
        <f t="shared" si="9"/>
        <v>6103</v>
      </c>
      <c r="N210">
        <v>41047</v>
      </c>
      <c r="O210">
        <v>2</v>
      </c>
      <c r="Q210">
        <v>41009</v>
      </c>
      <c r="R210">
        <f>COUNTIF('FINAL for 2017'!B:B,Q210)</f>
        <v>1</v>
      </c>
    </row>
    <row r="211" spans="1:18" x14ac:dyDescent="0.3">
      <c r="A211" t="s">
        <v>4490</v>
      </c>
      <c r="B211" s="46">
        <f t="shared" si="10"/>
        <v>4499534149.0932102</v>
      </c>
      <c r="C211">
        <f t="shared" si="11"/>
        <v>44007</v>
      </c>
      <c r="I211">
        <v>6105</v>
      </c>
      <c r="J211" s="46">
        <v>166132374.35698801</v>
      </c>
      <c r="K211" t="s">
        <v>4233</v>
      </c>
      <c r="L211">
        <f t="shared" si="9"/>
        <v>6105</v>
      </c>
      <c r="N211">
        <v>41067</v>
      </c>
      <c r="O211">
        <v>1</v>
      </c>
      <c r="Q211">
        <v>41019</v>
      </c>
      <c r="R211">
        <f>COUNTIF('FINAL for 2017'!B:B,Q211)</f>
        <v>18</v>
      </c>
    </row>
    <row r="212" spans="1:18" x14ac:dyDescent="0.3">
      <c r="A212" t="s">
        <v>4334</v>
      </c>
      <c r="B212" s="46">
        <f t="shared" si="10"/>
        <v>641225845.96995997</v>
      </c>
      <c r="C212">
        <f t="shared" si="11"/>
        <v>45023</v>
      </c>
      <c r="I212">
        <v>6107</v>
      </c>
      <c r="J212" s="46">
        <v>3399256616.8649201</v>
      </c>
      <c r="K212" t="s">
        <v>4234</v>
      </c>
      <c r="L212">
        <f t="shared" si="9"/>
        <v>6107</v>
      </c>
      <c r="N212">
        <v>42055</v>
      </c>
      <c r="O212">
        <v>22</v>
      </c>
      <c r="Q212">
        <v>41025</v>
      </c>
      <c r="R212">
        <f>COUNTIF('FINAL for 2017'!B:B,Q212)</f>
        <v>3</v>
      </c>
    </row>
    <row r="213" spans="1:18" x14ac:dyDescent="0.3">
      <c r="A213" t="s">
        <v>4335</v>
      </c>
      <c r="B213" s="46">
        <f t="shared" si="10"/>
        <v>3477717670.5430498</v>
      </c>
      <c r="C213">
        <f t="shared" si="11"/>
        <v>45083</v>
      </c>
      <c r="I213">
        <v>6109</v>
      </c>
      <c r="J213" s="46">
        <v>515662403.66618598</v>
      </c>
      <c r="K213" t="s">
        <v>4232</v>
      </c>
      <c r="L213">
        <f t="shared" si="9"/>
        <v>6109</v>
      </c>
      <c r="N213">
        <v>42003</v>
      </c>
      <c r="O213">
        <v>1</v>
      </c>
      <c r="Q213">
        <v>41029</v>
      </c>
      <c r="R213">
        <f>COUNTIF('FINAL for 2017'!B:B,Q213)</f>
        <v>2</v>
      </c>
    </row>
    <row r="214" spans="1:18" x14ac:dyDescent="0.3">
      <c r="A214" t="s">
        <v>4618</v>
      </c>
      <c r="B214" s="46">
        <f t="shared" si="10"/>
        <v>1435238567.63434</v>
      </c>
      <c r="C214">
        <f t="shared" si="11"/>
        <v>45013</v>
      </c>
      <c r="I214">
        <v>6111</v>
      </c>
      <c r="J214" s="46">
        <v>6881974177.0344105</v>
      </c>
      <c r="K214" t="s">
        <v>4379</v>
      </c>
      <c r="L214">
        <f t="shared" si="9"/>
        <v>6111</v>
      </c>
      <c r="N214">
        <v>42051</v>
      </c>
      <c r="O214">
        <v>2</v>
      </c>
      <c r="Q214">
        <v>41039</v>
      </c>
      <c r="R214">
        <f>COUNTIF('FINAL for 2017'!B:B,Q214)</f>
        <v>7</v>
      </c>
    </row>
    <row r="215" spans="1:18" x14ac:dyDescent="0.3">
      <c r="A215" t="s">
        <v>4491</v>
      </c>
      <c r="B215" s="46">
        <f t="shared" si="10"/>
        <v>4298377200.3699198</v>
      </c>
      <c r="C215">
        <f t="shared" si="11"/>
        <v>45045</v>
      </c>
      <c r="I215">
        <v>6113</v>
      </c>
      <c r="J215" s="46">
        <v>2029803177.41611</v>
      </c>
      <c r="K215" t="s">
        <v>4380</v>
      </c>
      <c r="L215">
        <f t="shared" si="9"/>
        <v>6113</v>
      </c>
      <c r="N215">
        <v>42129</v>
      </c>
      <c r="O215">
        <v>3</v>
      </c>
      <c r="Q215">
        <v>41047</v>
      </c>
      <c r="R215">
        <f>COUNTIF('FINAL for 2017'!B:B,Q215)</f>
        <v>2</v>
      </c>
    </row>
    <row r="216" spans="1:18" x14ac:dyDescent="0.3">
      <c r="A216" t="s">
        <v>4336</v>
      </c>
      <c r="B216" s="46">
        <f t="shared" si="10"/>
        <v>146823002.684753</v>
      </c>
      <c r="C216">
        <f t="shared" si="11"/>
        <v>46071</v>
      </c>
      <c r="I216">
        <v>6115</v>
      </c>
      <c r="J216" s="46">
        <v>616207797.78782499</v>
      </c>
      <c r="K216" t="s">
        <v>4234</v>
      </c>
      <c r="L216">
        <f t="shared" si="9"/>
        <v>6115</v>
      </c>
      <c r="N216">
        <v>42009</v>
      </c>
      <c r="O216">
        <v>3</v>
      </c>
      <c r="Q216">
        <v>41051</v>
      </c>
      <c r="R216">
        <f>COUNTIF('FINAL for 2017'!B:B,Q216)</f>
        <v>2</v>
      </c>
    </row>
    <row r="217" spans="1:18" x14ac:dyDescent="0.3">
      <c r="A217" t="s">
        <v>4337</v>
      </c>
      <c r="B217" s="46">
        <f t="shared" si="10"/>
        <v>1075766159.9697001</v>
      </c>
      <c r="C217">
        <f t="shared" si="11"/>
        <v>46103</v>
      </c>
      <c r="I217">
        <v>8001</v>
      </c>
      <c r="J217" s="46">
        <v>4749345732.5190496</v>
      </c>
      <c r="K217" t="s">
        <v>4382</v>
      </c>
      <c r="L217">
        <f t="shared" si="9"/>
        <v>8001</v>
      </c>
      <c r="N217">
        <v>42071</v>
      </c>
      <c r="O217">
        <v>6</v>
      </c>
      <c r="Q217">
        <v>42003</v>
      </c>
      <c r="R217">
        <f>COUNTIF('FINAL for 2017'!B:B,Q217)</f>
        <v>4</v>
      </c>
    </row>
    <row r="218" spans="1:18" x14ac:dyDescent="0.3">
      <c r="A218" t="s">
        <v>4492</v>
      </c>
      <c r="B218" s="46">
        <f t="shared" si="10"/>
        <v>1499574030.42872</v>
      </c>
      <c r="C218">
        <f t="shared" si="11"/>
        <v>46099</v>
      </c>
      <c r="I218">
        <v>8003</v>
      </c>
      <c r="J218" s="46">
        <v>206569545.22211301</v>
      </c>
      <c r="K218" t="s">
        <v>4237</v>
      </c>
      <c r="L218">
        <f t="shared" si="9"/>
        <v>8003</v>
      </c>
      <c r="N218">
        <v>42101</v>
      </c>
      <c r="O218">
        <v>4</v>
      </c>
      <c r="Q218">
        <v>42019</v>
      </c>
      <c r="R218">
        <f>COUNTIF('FINAL for 2017'!B:B,Q218)</f>
        <v>3</v>
      </c>
    </row>
    <row r="219" spans="1:18" x14ac:dyDescent="0.3">
      <c r="A219" t="s">
        <v>4342</v>
      </c>
      <c r="B219" s="46">
        <f t="shared" si="10"/>
        <v>1622212776.9920001</v>
      </c>
      <c r="C219">
        <f t="shared" si="11"/>
        <v>47163</v>
      </c>
      <c r="I219">
        <v>8005</v>
      </c>
      <c r="J219" s="46">
        <v>4528830149.8419304</v>
      </c>
      <c r="K219" t="s">
        <v>4382</v>
      </c>
      <c r="L219">
        <f t="shared" si="9"/>
        <v>8005</v>
      </c>
      <c r="N219">
        <v>42019</v>
      </c>
      <c r="O219">
        <v>1</v>
      </c>
      <c r="Q219">
        <v>42039</v>
      </c>
      <c r="R219">
        <f>COUNTIF('FINAL for 2017'!B:B,Q219)</f>
        <v>11</v>
      </c>
    </row>
    <row r="220" spans="1:18" x14ac:dyDescent="0.3">
      <c r="A220" t="s">
        <v>4341</v>
      </c>
      <c r="B220" s="46">
        <f t="shared" si="10"/>
        <v>1432581305.8343501</v>
      </c>
      <c r="C220">
        <f t="shared" si="11"/>
        <v>47113</v>
      </c>
      <c r="I220">
        <v>8007</v>
      </c>
      <c r="J220" s="46">
        <v>171950410.94593701</v>
      </c>
      <c r="K220" t="s">
        <v>4239</v>
      </c>
      <c r="L220">
        <f t="shared" si="9"/>
        <v>8007</v>
      </c>
      <c r="N220">
        <v>42077</v>
      </c>
      <c r="O220">
        <v>8</v>
      </c>
      <c r="Q220">
        <v>42049</v>
      </c>
      <c r="R220">
        <f>COUNTIF('FINAL for 2017'!B:B,Q220)</f>
        <v>2</v>
      </c>
    </row>
    <row r="221" spans="1:18" x14ac:dyDescent="0.3">
      <c r="A221" t="s">
        <v>4339</v>
      </c>
      <c r="B221" s="46">
        <f t="shared" si="10"/>
        <v>747293354.116557</v>
      </c>
      <c r="C221">
        <f t="shared" si="11"/>
        <v>47115</v>
      </c>
      <c r="I221">
        <v>8009</v>
      </c>
      <c r="J221" s="46">
        <v>80006236.250799</v>
      </c>
      <c r="K221" t="s">
        <v>4237</v>
      </c>
      <c r="L221">
        <f t="shared" si="9"/>
        <v>8009</v>
      </c>
      <c r="N221">
        <v>42073</v>
      </c>
      <c r="O221">
        <v>5</v>
      </c>
      <c r="Q221">
        <v>42071</v>
      </c>
      <c r="R221">
        <f>COUNTIF('FINAL for 2017'!B:B,Q221)</f>
        <v>8</v>
      </c>
    </row>
    <row r="222" spans="1:18" x14ac:dyDescent="0.3">
      <c r="A222" t="s">
        <v>4493</v>
      </c>
      <c r="B222" s="46">
        <f t="shared" si="10"/>
        <v>3957392483.1810002</v>
      </c>
      <c r="C222">
        <f t="shared" si="11"/>
        <v>47065</v>
      </c>
      <c r="I222">
        <v>8011</v>
      </c>
      <c r="J222" s="46">
        <v>73913650.665250599</v>
      </c>
      <c r="K222" t="s">
        <v>4237</v>
      </c>
      <c r="L222">
        <f t="shared" si="9"/>
        <v>8011</v>
      </c>
      <c r="N222">
        <v>42039</v>
      </c>
      <c r="O222">
        <v>6</v>
      </c>
      <c r="Q222">
        <v>42079</v>
      </c>
      <c r="R222">
        <f>COUNTIF('FINAL for 2017'!B:B,Q222)</f>
        <v>6</v>
      </c>
    </row>
    <row r="223" spans="1:18" x14ac:dyDescent="0.3">
      <c r="A223" t="s">
        <v>4340</v>
      </c>
      <c r="B223" s="46">
        <f t="shared" si="10"/>
        <v>389586300.03995001</v>
      </c>
      <c r="C223">
        <f t="shared" si="11"/>
        <v>47081</v>
      </c>
      <c r="I223">
        <v>8013</v>
      </c>
      <c r="J223" s="46">
        <v>2369936182.3194699</v>
      </c>
      <c r="K223" t="s">
        <v>4382</v>
      </c>
      <c r="L223">
        <f t="shared" si="9"/>
        <v>8013</v>
      </c>
      <c r="N223">
        <v>42049</v>
      </c>
      <c r="O223">
        <v>2</v>
      </c>
      <c r="Q223">
        <v>42089</v>
      </c>
      <c r="R223">
        <f>COUNTIF('FINAL for 2017'!B:B,Q223)</f>
        <v>28</v>
      </c>
    </row>
    <row r="224" spans="1:18" x14ac:dyDescent="0.3">
      <c r="A224" t="s">
        <v>4498</v>
      </c>
      <c r="B224" s="46">
        <f t="shared" si="10"/>
        <v>8765449859.6731491</v>
      </c>
      <c r="C224">
        <f t="shared" si="11"/>
        <v>47037</v>
      </c>
      <c r="I224">
        <v>8014</v>
      </c>
      <c r="J224" s="46">
        <v>690155829.48044002</v>
      </c>
      <c r="K224" t="s">
        <v>4383</v>
      </c>
      <c r="L224">
        <f t="shared" si="9"/>
        <v>8014</v>
      </c>
      <c r="N224">
        <v>42089</v>
      </c>
      <c r="O224">
        <v>3</v>
      </c>
      <c r="Q224">
        <v>42091</v>
      </c>
      <c r="R224">
        <f>COUNTIF('FINAL for 2017'!B:B,Q224)</f>
        <v>5</v>
      </c>
    </row>
    <row r="225" spans="1:18" x14ac:dyDescent="0.3">
      <c r="A225" t="s">
        <v>4496</v>
      </c>
      <c r="B225" s="46">
        <f t="shared" si="10"/>
        <v>1630617349.0510001</v>
      </c>
      <c r="C225">
        <f t="shared" si="11"/>
        <v>47125</v>
      </c>
      <c r="I225">
        <v>8015</v>
      </c>
      <c r="J225" s="46">
        <v>255545139.41196001</v>
      </c>
      <c r="K225" t="s">
        <v>4237</v>
      </c>
      <c r="L225">
        <f t="shared" si="9"/>
        <v>8015</v>
      </c>
      <c r="N225">
        <v>42091</v>
      </c>
      <c r="O225">
        <v>1</v>
      </c>
      <c r="Q225">
        <v>44001</v>
      </c>
      <c r="R225">
        <f>COUNTIF('FINAL for 2017'!B:B,Q225)</f>
        <v>1</v>
      </c>
    </row>
    <row r="226" spans="1:18" x14ac:dyDescent="0.3">
      <c r="A226" t="s">
        <v>4495</v>
      </c>
      <c r="B226" s="46">
        <f t="shared" si="10"/>
        <v>6161691385.9553699</v>
      </c>
      <c r="C226">
        <f t="shared" si="11"/>
        <v>47093</v>
      </c>
      <c r="I226">
        <v>8017</v>
      </c>
      <c r="J226" s="46">
        <v>69379284.963868394</v>
      </c>
      <c r="K226" t="s">
        <v>4239</v>
      </c>
      <c r="L226">
        <f t="shared" si="9"/>
        <v>8017</v>
      </c>
      <c r="N226">
        <v>44001</v>
      </c>
      <c r="O226">
        <v>1</v>
      </c>
      <c r="Q226">
        <v>44003</v>
      </c>
      <c r="R226">
        <f>COUNTIF('FINAL for 2017'!B:B,Q226)</f>
        <v>1</v>
      </c>
    </row>
    <row r="227" spans="1:18" x14ac:dyDescent="0.3">
      <c r="A227" t="s">
        <v>4494</v>
      </c>
      <c r="B227" s="46">
        <f t="shared" si="10"/>
        <v>3396688737.4307399</v>
      </c>
      <c r="C227">
        <f t="shared" si="11"/>
        <v>47149</v>
      </c>
      <c r="I227">
        <v>8019</v>
      </c>
      <c r="J227" s="46">
        <v>563934672.98297799</v>
      </c>
      <c r="K227" t="s">
        <v>4239</v>
      </c>
      <c r="L227">
        <f t="shared" si="9"/>
        <v>8019</v>
      </c>
      <c r="N227">
        <v>44007</v>
      </c>
      <c r="O227">
        <v>4</v>
      </c>
      <c r="Q227">
        <v>44007</v>
      </c>
      <c r="R227">
        <f>COUNTIF('FINAL for 2017'!B:B,Q227)</f>
        <v>3</v>
      </c>
    </row>
    <row r="228" spans="1:18" x14ac:dyDescent="0.3">
      <c r="A228" t="s">
        <v>4497</v>
      </c>
      <c r="B228" s="46">
        <f t="shared" si="10"/>
        <v>9478919940.4484596</v>
      </c>
      <c r="C228">
        <f t="shared" si="11"/>
        <v>47157</v>
      </c>
      <c r="I228">
        <v>8021</v>
      </c>
      <c r="J228" s="46">
        <v>77643762.629708603</v>
      </c>
      <c r="K228" t="s">
        <v>4237</v>
      </c>
      <c r="L228">
        <f t="shared" si="9"/>
        <v>8021</v>
      </c>
      <c r="N228">
        <v>45059</v>
      </c>
      <c r="O228">
        <v>21</v>
      </c>
      <c r="Q228">
        <v>45013</v>
      </c>
      <c r="R228">
        <f>COUNTIF('FINAL for 2017'!B:B,Q228)</f>
        <v>1</v>
      </c>
    </row>
    <row r="229" spans="1:18" x14ac:dyDescent="0.3">
      <c r="A229" t="s">
        <v>4344</v>
      </c>
      <c r="B229" s="46">
        <f t="shared" si="10"/>
        <v>2805216405.7886701</v>
      </c>
      <c r="C229">
        <f t="shared" si="11"/>
        <v>48309</v>
      </c>
      <c r="I229">
        <v>8023</v>
      </c>
      <c r="J229" s="46">
        <v>70993031.509087995</v>
      </c>
      <c r="K229" t="s">
        <v>4238</v>
      </c>
      <c r="L229">
        <f t="shared" si="9"/>
        <v>8023</v>
      </c>
      <c r="N229">
        <v>45045</v>
      </c>
      <c r="O229">
        <v>19</v>
      </c>
      <c r="Q229">
        <v>45023</v>
      </c>
      <c r="R229">
        <f>COUNTIF('FINAL for 2017'!B:B,Q229)</f>
        <v>6</v>
      </c>
    </row>
    <row r="230" spans="1:18" x14ac:dyDescent="0.3">
      <c r="A230" t="s">
        <v>4345</v>
      </c>
      <c r="B230" s="46">
        <f t="shared" si="10"/>
        <v>2316976087.1471801</v>
      </c>
      <c r="C230">
        <f t="shared" si="11"/>
        <v>48303</v>
      </c>
      <c r="I230">
        <v>8025</v>
      </c>
      <c r="J230" s="46">
        <v>29684287.168414202</v>
      </c>
      <c r="K230" t="s">
        <v>4237</v>
      </c>
      <c r="L230">
        <f t="shared" si="9"/>
        <v>8025</v>
      </c>
      <c r="N230">
        <v>45079</v>
      </c>
      <c r="O230">
        <v>6</v>
      </c>
      <c r="Q230">
        <v>45045</v>
      </c>
      <c r="R230">
        <f>COUNTIF('FINAL for 2017'!B:B,Q230)</f>
        <v>8</v>
      </c>
    </row>
    <row r="231" spans="1:18" x14ac:dyDescent="0.3">
      <c r="A231" t="s">
        <v>4347</v>
      </c>
      <c r="B231" s="46">
        <f t="shared" si="10"/>
        <v>1710773441.1296201</v>
      </c>
      <c r="C231">
        <f t="shared" si="11"/>
        <v>48479</v>
      </c>
      <c r="I231">
        <v>8027</v>
      </c>
      <c r="J231" s="46">
        <v>44168296.994880103</v>
      </c>
      <c r="K231" t="s">
        <v>4237</v>
      </c>
      <c r="L231">
        <f t="shared" si="9"/>
        <v>8027</v>
      </c>
      <c r="N231">
        <v>46109</v>
      </c>
      <c r="O231">
        <v>38</v>
      </c>
      <c r="Q231">
        <v>45083</v>
      </c>
      <c r="R231">
        <f>COUNTIF('FINAL for 2017'!B:B,Q231)</f>
        <v>31</v>
      </c>
    </row>
    <row r="232" spans="1:18" x14ac:dyDescent="0.3">
      <c r="A232" t="s">
        <v>4499</v>
      </c>
      <c r="B232" s="46">
        <f t="shared" si="10"/>
        <v>16728788098.3276</v>
      </c>
      <c r="C232">
        <f t="shared" si="11"/>
        <v>48029</v>
      </c>
      <c r="I232">
        <v>8029</v>
      </c>
      <c r="J232" s="46">
        <v>280842516.84951597</v>
      </c>
      <c r="K232" t="s">
        <v>4237</v>
      </c>
      <c r="L232">
        <f t="shared" si="9"/>
        <v>8029</v>
      </c>
      <c r="N232">
        <v>46103</v>
      </c>
      <c r="O232">
        <v>22</v>
      </c>
      <c r="Q232">
        <v>46071</v>
      </c>
      <c r="R232">
        <f>COUNTIF('FINAL for 2017'!B:B,Q232)</f>
        <v>26</v>
      </c>
    </row>
    <row r="233" spans="1:18" x14ac:dyDescent="0.3">
      <c r="A233" t="s">
        <v>4500</v>
      </c>
      <c r="B233" s="46">
        <f t="shared" si="10"/>
        <v>43647379125.216698</v>
      </c>
      <c r="C233">
        <f t="shared" si="11"/>
        <v>48201</v>
      </c>
      <c r="I233">
        <v>8031</v>
      </c>
      <c r="J233" s="46">
        <v>5879149363.7838802</v>
      </c>
      <c r="K233" t="s">
        <v>4382</v>
      </c>
      <c r="L233">
        <f t="shared" si="9"/>
        <v>8031</v>
      </c>
      <c r="N233">
        <v>46031</v>
      </c>
      <c r="O233">
        <v>3</v>
      </c>
      <c r="Q233">
        <v>46099</v>
      </c>
      <c r="R233">
        <f>COUNTIF('FINAL for 2017'!B:B,Q233)</f>
        <v>5</v>
      </c>
    </row>
    <row r="234" spans="1:18" x14ac:dyDescent="0.3">
      <c r="A234" t="s">
        <v>4346</v>
      </c>
      <c r="B234" s="46">
        <f t="shared" si="10"/>
        <v>475790412.34391898</v>
      </c>
      <c r="C234">
        <f t="shared" si="11"/>
        <v>48229</v>
      </c>
      <c r="I234">
        <v>8033</v>
      </c>
      <c r="J234" s="46">
        <v>50738333.555412799</v>
      </c>
      <c r="K234" t="s">
        <v>4237</v>
      </c>
      <c r="L234">
        <f t="shared" si="9"/>
        <v>8033</v>
      </c>
      <c r="N234">
        <v>46099</v>
      </c>
      <c r="O234">
        <v>3</v>
      </c>
      <c r="Q234">
        <v>46103</v>
      </c>
      <c r="R234">
        <f>COUNTIF('FINAL for 2017'!B:B,Q234)</f>
        <v>35</v>
      </c>
    </row>
    <row r="235" spans="1:18" x14ac:dyDescent="0.3">
      <c r="A235" t="s">
        <v>4350</v>
      </c>
      <c r="B235" s="46">
        <f t="shared" si="10"/>
        <v>5891681989.6621504</v>
      </c>
      <c r="C235">
        <f t="shared" si="11"/>
        <v>48215</v>
      </c>
      <c r="I235">
        <v>8035</v>
      </c>
      <c r="J235" s="46">
        <v>3175468879.74261</v>
      </c>
      <c r="K235" t="s">
        <v>4383</v>
      </c>
      <c r="L235">
        <f t="shared" si="9"/>
        <v>8035</v>
      </c>
      <c r="N235">
        <v>47163</v>
      </c>
      <c r="O235">
        <v>16</v>
      </c>
      <c r="Q235">
        <v>47037</v>
      </c>
      <c r="R235">
        <f>COUNTIF('FINAL for 2017'!B:B,Q235)</f>
        <v>2</v>
      </c>
    </row>
    <row r="236" spans="1:18" x14ac:dyDescent="0.3">
      <c r="A236" t="s">
        <v>4501</v>
      </c>
      <c r="B236" s="46">
        <f t="shared" si="10"/>
        <v>1044530029.87141</v>
      </c>
      <c r="C236">
        <f t="shared" si="11"/>
        <v>48071</v>
      </c>
      <c r="I236">
        <v>8037</v>
      </c>
      <c r="J236" s="46">
        <v>974357982.30483103</v>
      </c>
      <c r="K236" t="s">
        <v>4240</v>
      </c>
      <c r="L236">
        <f t="shared" si="9"/>
        <v>8037</v>
      </c>
      <c r="N236">
        <v>47059</v>
      </c>
      <c r="O236">
        <v>29</v>
      </c>
      <c r="Q236">
        <v>47065</v>
      </c>
      <c r="R236">
        <f>COUNTIF('FINAL for 2017'!B:B,Q236)</f>
        <v>3</v>
      </c>
    </row>
    <row r="237" spans="1:18" x14ac:dyDescent="0.3">
      <c r="A237" t="s">
        <v>4348</v>
      </c>
      <c r="B237" s="46">
        <f t="shared" si="10"/>
        <v>283635429.663665</v>
      </c>
      <c r="C237">
        <f t="shared" si="11"/>
        <v>48145</v>
      </c>
      <c r="I237">
        <v>8039</v>
      </c>
      <c r="J237" s="46">
        <v>367520407.20994502</v>
      </c>
      <c r="K237" t="s">
        <v>4239</v>
      </c>
      <c r="L237">
        <f t="shared" si="9"/>
        <v>8039</v>
      </c>
      <c r="N237">
        <v>47055</v>
      </c>
      <c r="O237">
        <v>16</v>
      </c>
      <c r="Q237">
        <v>47081</v>
      </c>
      <c r="R237">
        <f>COUNTIF('FINAL for 2017'!B:B,Q237)</f>
        <v>5</v>
      </c>
    </row>
    <row r="238" spans="1:18" x14ac:dyDescent="0.3">
      <c r="A238" t="s">
        <v>4507</v>
      </c>
      <c r="B238" s="46">
        <f t="shared" si="10"/>
        <v>11101617144.564501</v>
      </c>
      <c r="C238">
        <f t="shared" si="11"/>
        <v>48453</v>
      </c>
      <c r="I238">
        <v>8041</v>
      </c>
      <c r="J238" s="46">
        <v>4938109031.34482</v>
      </c>
      <c r="K238" t="s">
        <v>4240</v>
      </c>
      <c r="L238">
        <f t="shared" si="9"/>
        <v>8041</v>
      </c>
      <c r="N238">
        <v>47065</v>
      </c>
      <c r="O238">
        <v>2</v>
      </c>
      <c r="Q238">
        <v>47093</v>
      </c>
      <c r="R238">
        <f>COUNTIF('FINAL for 2017'!B:B,Q238)</f>
        <v>1</v>
      </c>
    </row>
    <row r="239" spans="1:18" x14ac:dyDescent="0.3">
      <c r="A239" t="s">
        <v>4504</v>
      </c>
      <c r="B239" s="46">
        <f t="shared" si="10"/>
        <v>6421559800.6183004</v>
      </c>
      <c r="C239">
        <f t="shared" si="11"/>
        <v>48141</v>
      </c>
      <c r="I239">
        <v>8043</v>
      </c>
      <c r="J239" s="46">
        <v>427545864.841887</v>
      </c>
      <c r="K239" t="s">
        <v>4237</v>
      </c>
      <c r="L239">
        <f t="shared" si="9"/>
        <v>8043</v>
      </c>
      <c r="N239">
        <v>47113</v>
      </c>
      <c r="O239">
        <v>23</v>
      </c>
      <c r="Q239">
        <v>47113</v>
      </c>
      <c r="R239">
        <f>COUNTIF('FINAL for 2017'!B:B,Q239)</f>
        <v>30</v>
      </c>
    </row>
    <row r="240" spans="1:18" x14ac:dyDescent="0.3">
      <c r="A240" t="s">
        <v>4619</v>
      </c>
      <c r="B240" s="46">
        <f t="shared" si="10"/>
        <v>594595431.145854</v>
      </c>
      <c r="C240">
        <f t="shared" si="11"/>
        <v>48199</v>
      </c>
      <c r="I240">
        <v>8045</v>
      </c>
      <c r="J240" s="46">
        <v>925035591.70572996</v>
      </c>
      <c r="K240" t="s">
        <v>4239</v>
      </c>
      <c r="L240">
        <f t="shared" si="9"/>
        <v>8045</v>
      </c>
      <c r="N240">
        <v>47037</v>
      </c>
      <c r="O240">
        <v>4</v>
      </c>
      <c r="Q240">
        <v>47115</v>
      </c>
      <c r="R240">
        <f>COUNTIF('FINAL for 2017'!B:B,Q240)</f>
        <v>15</v>
      </c>
    </row>
    <row r="241" spans="1:18" x14ac:dyDescent="0.3">
      <c r="A241" t="s">
        <v>4505</v>
      </c>
      <c r="B241" s="46">
        <f t="shared" si="10"/>
        <v>2740017071.3520999</v>
      </c>
      <c r="C241">
        <f t="shared" si="11"/>
        <v>48245</v>
      </c>
      <c r="I241">
        <v>8047</v>
      </c>
      <c r="J241" s="46">
        <v>58056864.620255299</v>
      </c>
      <c r="K241" t="s">
        <v>4237</v>
      </c>
      <c r="L241">
        <f t="shared" si="9"/>
        <v>8047</v>
      </c>
      <c r="N241">
        <v>47067</v>
      </c>
      <c r="O241">
        <v>1</v>
      </c>
      <c r="Q241">
        <v>47125</v>
      </c>
      <c r="R241">
        <f>COUNTIF('FINAL for 2017'!B:B,Q241)</f>
        <v>5</v>
      </c>
    </row>
    <row r="242" spans="1:18" x14ac:dyDescent="0.3">
      <c r="A242" t="s">
        <v>4352</v>
      </c>
      <c r="B242" s="46">
        <f t="shared" si="10"/>
        <v>613194224.73046005</v>
      </c>
      <c r="C242">
        <f t="shared" si="11"/>
        <v>48249</v>
      </c>
      <c r="I242">
        <v>8049</v>
      </c>
      <c r="J242" s="46">
        <v>262059965.039022</v>
      </c>
      <c r="K242" t="s">
        <v>4239</v>
      </c>
      <c r="L242">
        <f t="shared" si="9"/>
        <v>8049</v>
      </c>
      <c r="N242">
        <v>47093</v>
      </c>
      <c r="O242">
        <v>1</v>
      </c>
      <c r="Q242">
        <v>47149</v>
      </c>
      <c r="R242">
        <f>COUNTIF('FINAL for 2017'!B:B,Q242)</f>
        <v>3</v>
      </c>
    </row>
    <row r="243" spans="1:18" x14ac:dyDescent="0.3">
      <c r="A243" t="s">
        <v>4503</v>
      </c>
      <c r="B243" s="46">
        <f t="shared" si="10"/>
        <v>2336487985.3324699</v>
      </c>
      <c r="C243">
        <f t="shared" si="11"/>
        <v>48257</v>
      </c>
      <c r="I243">
        <v>8051</v>
      </c>
      <c r="J243" s="46">
        <v>234181965.18029699</v>
      </c>
      <c r="K243" t="s">
        <v>4237</v>
      </c>
      <c r="L243">
        <f t="shared" si="9"/>
        <v>8051</v>
      </c>
      <c r="N243">
        <v>47125</v>
      </c>
      <c r="O243">
        <v>1</v>
      </c>
      <c r="Q243">
        <v>47157</v>
      </c>
      <c r="R243">
        <f>COUNTIF('FINAL for 2017'!B:B,Q243)</f>
        <v>1</v>
      </c>
    </row>
    <row r="244" spans="1:18" x14ac:dyDescent="0.3">
      <c r="A244" t="s">
        <v>4506</v>
      </c>
      <c r="B244" s="46">
        <f t="shared" si="10"/>
        <v>875629034.94333601</v>
      </c>
      <c r="C244">
        <f t="shared" si="11"/>
        <v>48291</v>
      </c>
      <c r="I244">
        <v>8053</v>
      </c>
      <c r="J244" s="46">
        <v>15504886.6187532</v>
      </c>
      <c r="K244" t="s">
        <v>4237</v>
      </c>
      <c r="L244">
        <f t="shared" si="9"/>
        <v>8053</v>
      </c>
      <c r="N244">
        <v>47157</v>
      </c>
      <c r="O244">
        <v>1</v>
      </c>
      <c r="Q244">
        <v>47163</v>
      </c>
      <c r="R244">
        <f>COUNTIF('FINAL for 2017'!B:B,Q244)</f>
        <v>30</v>
      </c>
    </row>
    <row r="245" spans="1:18" x14ac:dyDescent="0.3">
      <c r="A245" t="s">
        <v>4353</v>
      </c>
      <c r="B245" s="46">
        <f t="shared" si="10"/>
        <v>408061231.60471803</v>
      </c>
      <c r="C245">
        <f t="shared" si="11"/>
        <v>49023</v>
      </c>
      <c r="I245">
        <v>8055</v>
      </c>
      <c r="J245" s="46">
        <v>250222964.25869501</v>
      </c>
      <c r="K245" t="s">
        <v>4237</v>
      </c>
      <c r="L245">
        <f t="shared" si="9"/>
        <v>8055</v>
      </c>
      <c r="N245">
        <v>47187</v>
      </c>
      <c r="O245">
        <v>1</v>
      </c>
      <c r="Q245">
        <v>48029</v>
      </c>
      <c r="R245">
        <f>COUNTIF('FINAL for 2017'!B:B,Q245)</f>
        <v>15</v>
      </c>
    </row>
    <row r="246" spans="1:18" x14ac:dyDescent="0.3">
      <c r="A246" t="s">
        <v>4355</v>
      </c>
      <c r="B246" s="46">
        <f t="shared" si="10"/>
        <v>1506103284.6085501</v>
      </c>
      <c r="C246">
        <f t="shared" si="11"/>
        <v>49053</v>
      </c>
      <c r="I246">
        <v>8057</v>
      </c>
      <c r="J246" s="46">
        <v>47462253.079848699</v>
      </c>
      <c r="K246" t="s">
        <v>4238</v>
      </c>
      <c r="L246">
        <f t="shared" si="9"/>
        <v>8057</v>
      </c>
      <c r="N246">
        <v>48309</v>
      </c>
      <c r="O246">
        <v>70</v>
      </c>
      <c r="Q246">
        <v>48071</v>
      </c>
      <c r="R246">
        <f>COUNTIF('FINAL for 2017'!B:B,Q246)</f>
        <v>1</v>
      </c>
    </row>
    <row r="247" spans="1:18" x14ac:dyDescent="0.3">
      <c r="A247" t="s">
        <v>4508</v>
      </c>
      <c r="B247" s="46">
        <f t="shared" si="10"/>
        <v>1907356175.8450301</v>
      </c>
      <c r="C247">
        <f t="shared" si="11"/>
        <v>49057</v>
      </c>
      <c r="I247">
        <v>8059</v>
      </c>
      <c r="J247" s="46">
        <v>4695141150.7253704</v>
      </c>
      <c r="K247" t="s">
        <v>4382</v>
      </c>
      <c r="L247">
        <f t="shared" si="9"/>
        <v>8059</v>
      </c>
      <c r="N247">
        <v>48329</v>
      </c>
      <c r="O247">
        <v>5</v>
      </c>
      <c r="Q247">
        <v>48141</v>
      </c>
      <c r="R247">
        <f>COUNTIF('FINAL for 2017'!B:B,Q247)</f>
        <v>1</v>
      </c>
    </row>
    <row r="248" spans="1:18" x14ac:dyDescent="0.3">
      <c r="A248" t="s">
        <v>4509</v>
      </c>
      <c r="B248" s="46">
        <f t="shared" si="10"/>
        <v>10358732271.4718</v>
      </c>
      <c r="C248">
        <f t="shared" si="11"/>
        <v>49035</v>
      </c>
      <c r="I248">
        <v>8061</v>
      </c>
      <c r="J248" s="46">
        <v>64387688.049893402</v>
      </c>
      <c r="K248" t="s">
        <v>4237</v>
      </c>
      <c r="L248">
        <f t="shared" si="9"/>
        <v>8061</v>
      </c>
      <c r="N248">
        <v>48303</v>
      </c>
      <c r="O248">
        <v>77</v>
      </c>
      <c r="Q248">
        <v>48145</v>
      </c>
      <c r="R248">
        <f>COUNTIF('FINAL for 2017'!B:B,Q248)</f>
        <v>3</v>
      </c>
    </row>
    <row r="249" spans="1:18" x14ac:dyDescent="0.3">
      <c r="A249" t="s">
        <v>4356</v>
      </c>
      <c r="B249" s="46">
        <f t="shared" si="10"/>
        <v>839958933.91052699</v>
      </c>
      <c r="C249">
        <f t="shared" si="11"/>
        <v>49043</v>
      </c>
      <c r="I249">
        <v>8063</v>
      </c>
      <c r="J249" s="46">
        <v>257720832.45620999</v>
      </c>
      <c r="K249" t="s">
        <v>4239</v>
      </c>
      <c r="L249">
        <f t="shared" si="9"/>
        <v>8063</v>
      </c>
      <c r="N249">
        <v>48375</v>
      </c>
      <c r="O249">
        <v>48</v>
      </c>
      <c r="Q249">
        <v>48199</v>
      </c>
      <c r="R249">
        <f>COUNTIF('FINAL for 2017'!B:B,Q249)</f>
        <v>1</v>
      </c>
    </row>
    <row r="250" spans="1:18" x14ac:dyDescent="0.3">
      <c r="A250" t="s">
        <v>4510</v>
      </c>
      <c r="B250" s="46">
        <f t="shared" si="10"/>
        <v>4760837204.6364002</v>
      </c>
      <c r="C250">
        <f t="shared" si="11"/>
        <v>49049</v>
      </c>
      <c r="I250">
        <v>8065</v>
      </c>
      <c r="J250" s="46">
        <v>92993722.349192098</v>
      </c>
      <c r="K250" t="s">
        <v>4237</v>
      </c>
      <c r="L250">
        <f t="shared" si="9"/>
        <v>8065</v>
      </c>
      <c r="N250">
        <v>48029</v>
      </c>
      <c r="O250">
        <v>4</v>
      </c>
      <c r="Q250">
        <v>48201</v>
      </c>
      <c r="R250">
        <f>COUNTIF('FINAL for 2017'!B:B,Q250)</f>
        <v>9</v>
      </c>
    </row>
    <row r="251" spans="1:18" x14ac:dyDescent="0.3">
      <c r="A251" t="s">
        <v>4662</v>
      </c>
      <c r="B251" s="46">
        <f t="shared" si="10"/>
        <v>1510359546.5922599</v>
      </c>
      <c r="C251">
        <f t="shared" si="11"/>
        <v>50007</v>
      </c>
      <c r="I251">
        <v>8067</v>
      </c>
      <c r="J251" s="46">
        <v>733657844.79395497</v>
      </c>
      <c r="K251" t="s">
        <v>4239</v>
      </c>
      <c r="L251">
        <f t="shared" si="9"/>
        <v>8067</v>
      </c>
      <c r="N251">
        <v>48217</v>
      </c>
      <c r="O251">
        <v>14</v>
      </c>
      <c r="Q251">
        <v>48215</v>
      </c>
      <c r="R251">
        <f>COUNTIF('FINAL for 2017'!B:B,Q251)</f>
        <v>8</v>
      </c>
    </row>
    <row r="252" spans="1:18" x14ac:dyDescent="0.3">
      <c r="A252" t="s">
        <v>4663</v>
      </c>
      <c r="B252" s="46">
        <f t="shared" si="10"/>
        <v>627365957.83159697</v>
      </c>
      <c r="C252">
        <f t="shared" si="11"/>
        <v>50025</v>
      </c>
      <c r="I252">
        <v>8069</v>
      </c>
      <c r="J252" s="46">
        <v>2943950672.7587299</v>
      </c>
      <c r="K252" t="s">
        <v>4382</v>
      </c>
      <c r="L252">
        <f t="shared" si="9"/>
        <v>8069</v>
      </c>
      <c r="N252">
        <v>48201</v>
      </c>
      <c r="O252">
        <v>8</v>
      </c>
      <c r="Q252">
        <v>48229</v>
      </c>
      <c r="R252">
        <f>COUNTIF('FINAL for 2017'!B:B,Q252)</f>
        <v>14</v>
      </c>
    </row>
    <row r="253" spans="1:18" x14ac:dyDescent="0.3">
      <c r="A253" t="s">
        <v>4359</v>
      </c>
      <c r="B253" s="46">
        <f t="shared" si="10"/>
        <v>1305357273.0652101</v>
      </c>
      <c r="C253">
        <f t="shared" si="11"/>
        <v>51015</v>
      </c>
      <c r="I253">
        <v>8071</v>
      </c>
      <c r="J253" s="46">
        <v>294564802.513506</v>
      </c>
      <c r="K253" t="s">
        <v>4237</v>
      </c>
      <c r="L253">
        <f t="shared" si="9"/>
        <v>8071</v>
      </c>
      <c r="N253">
        <v>48047</v>
      </c>
      <c r="O253">
        <v>1</v>
      </c>
      <c r="Q253">
        <v>48245</v>
      </c>
      <c r="R253">
        <f>COUNTIF('FINAL for 2017'!B:B,Q253)</f>
        <v>2</v>
      </c>
    </row>
    <row r="254" spans="1:18" x14ac:dyDescent="0.3">
      <c r="A254" t="s">
        <v>4514</v>
      </c>
      <c r="B254" s="46">
        <f t="shared" si="10"/>
        <v>1406418310.31602</v>
      </c>
      <c r="C254">
        <f t="shared" si="11"/>
        <v>51003</v>
      </c>
      <c r="I254">
        <v>8073</v>
      </c>
      <c r="J254" s="46">
        <v>245198448.17666599</v>
      </c>
      <c r="K254" t="s">
        <v>4237</v>
      </c>
      <c r="L254">
        <f t="shared" si="9"/>
        <v>8073</v>
      </c>
      <c r="N254">
        <v>48215</v>
      </c>
      <c r="O254">
        <v>8</v>
      </c>
      <c r="Q254">
        <v>48249</v>
      </c>
      <c r="R254">
        <f>COUNTIF('FINAL for 2017'!B:B,Q254)</f>
        <v>3</v>
      </c>
    </row>
    <row r="255" spans="1:18" x14ac:dyDescent="0.3">
      <c r="A255" t="s">
        <v>4511</v>
      </c>
      <c r="B255" s="46">
        <f t="shared" si="10"/>
        <v>10018755445.053801</v>
      </c>
      <c r="C255">
        <f t="shared" si="11"/>
        <v>51059</v>
      </c>
      <c r="I255">
        <v>8075</v>
      </c>
      <c r="J255" s="46">
        <v>340431157.60641402</v>
      </c>
      <c r="K255" t="s">
        <v>4239</v>
      </c>
      <c r="L255">
        <f t="shared" si="9"/>
        <v>8075</v>
      </c>
      <c r="N255">
        <v>48071</v>
      </c>
      <c r="O255">
        <v>1</v>
      </c>
      <c r="Q255">
        <v>48257</v>
      </c>
      <c r="R255">
        <f>COUNTIF('FINAL for 2017'!B:B,Q255)</f>
        <v>2</v>
      </c>
    </row>
    <row r="256" spans="1:18" x14ac:dyDescent="0.3">
      <c r="A256" t="s">
        <v>4360</v>
      </c>
      <c r="B256" s="46">
        <f t="shared" si="10"/>
        <v>535089527.899602</v>
      </c>
      <c r="C256">
        <f t="shared" si="11"/>
        <v>51089</v>
      </c>
      <c r="I256">
        <v>8077</v>
      </c>
      <c r="J256" s="46">
        <v>1345516164.3880799</v>
      </c>
      <c r="K256" t="s">
        <v>4239</v>
      </c>
      <c r="L256">
        <f t="shared" si="9"/>
        <v>8077</v>
      </c>
      <c r="N256">
        <v>48113</v>
      </c>
      <c r="O256">
        <v>1</v>
      </c>
      <c r="Q256">
        <v>48291</v>
      </c>
      <c r="R256">
        <f>COUNTIF('FINAL for 2017'!B:B,Q256)</f>
        <v>2</v>
      </c>
    </row>
    <row r="257" spans="1:18" x14ac:dyDescent="0.3">
      <c r="A257" t="s">
        <v>4512</v>
      </c>
      <c r="B257" s="46">
        <f t="shared" si="10"/>
        <v>63064433.188462801</v>
      </c>
      <c r="C257">
        <f t="shared" si="11"/>
        <v>51036</v>
      </c>
      <c r="I257">
        <v>8079</v>
      </c>
      <c r="J257" s="46">
        <v>42703835.6845854</v>
      </c>
      <c r="K257" t="s">
        <v>4237</v>
      </c>
      <c r="L257">
        <f t="shared" si="9"/>
        <v>8079</v>
      </c>
      <c r="N257">
        <v>48139</v>
      </c>
      <c r="O257">
        <v>4</v>
      </c>
      <c r="Q257">
        <v>48303</v>
      </c>
      <c r="R257">
        <f>COUNTIF('FINAL for 2017'!B:B,Q257)</f>
        <v>16</v>
      </c>
    </row>
    <row r="258" spans="1:18" x14ac:dyDescent="0.3">
      <c r="A258" t="s">
        <v>4513</v>
      </c>
      <c r="B258" s="46">
        <f t="shared" si="10"/>
        <v>3287863021.7371202</v>
      </c>
      <c r="C258">
        <f t="shared" si="11"/>
        <v>51087</v>
      </c>
      <c r="I258">
        <v>8081</v>
      </c>
      <c r="J258" s="46">
        <v>174668051.96314299</v>
      </c>
      <c r="K258" t="s">
        <v>4237</v>
      </c>
      <c r="L258">
        <f t="shared" ref="L258:L321" si="12">I258</f>
        <v>8081</v>
      </c>
      <c r="N258">
        <v>48141</v>
      </c>
      <c r="O258">
        <v>1</v>
      </c>
      <c r="Q258">
        <v>48309</v>
      </c>
      <c r="R258">
        <f>COUNTIF('FINAL for 2017'!B:B,Q258)</f>
        <v>70</v>
      </c>
    </row>
    <row r="259" spans="1:18" x14ac:dyDescent="0.3">
      <c r="A259" t="s">
        <v>4517</v>
      </c>
      <c r="B259" s="46">
        <f t="shared" ref="B259:B281" si="13">_xlfn.MAXIFS($J$2:$J$3109,$K$2:$K$3109,A259)</f>
        <v>708658428.143718</v>
      </c>
      <c r="C259">
        <f t="shared" ref="C259:C281" si="14">VLOOKUP(B259,$J$1:$L$3109,3,FALSE)</f>
        <v>51095</v>
      </c>
      <c r="I259">
        <v>8083</v>
      </c>
      <c r="J259" s="46">
        <v>430583950.93990999</v>
      </c>
      <c r="K259" t="s">
        <v>4239</v>
      </c>
      <c r="L259">
        <f t="shared" si="12"/>
        <v>8083</v>
      </c>
      <c r="N259">
        <v>48229</v>
      </c>
      <c r="O259">
        <v>2</v>
      </c>
      <c r="Q259">
        <v>48453</v>
      </c>
      <c r="R259">
        <f>COUNTIF('FINAL for 2017'!B:B,Q259)</f>
        <v>5</v>
      </c>
    </row>
    <row r="260" spans="1:18" x14ac:dyDescent="0.3">
      <c r="A260" t="s">
        <v>4515</v>
      </c>
      <c r="B260" s="46">
        <f t="shared" si="13"/>
        <v>136559010.36700299</v>
      </c>
      <c r="C260">
        <f t="shared" si="14"/>
        <v>51670</v>
      </c>
      <c r="I260">
        <v>8085</v>
      </c>
      <c r="J260" s="46">
        <v>318972256.49927402</v>
      </c>
      <c r="K260" t="s">
        <v>4237</v>
      </c>
      <c r="L260">
        <f t="shared" si="12"/>
        <v>8085</v>
      </c>
      <c r="N260">
        <v>48245</v>
      </c>
      <c r="O260">
        <v>3</v>
      </c>
      <c r="Q260">
        <v>48479</v>
      </c>
      <c r="R260">
        <f>COUNTIF('FINAL for 2017'!B:B,Q260)</f>
        <v>102</v>
      </c>
    </row>
    <row r="261" spans="1:18" x14ac:dyDescent="0.3">
      <c r="A261" t="s">
        <v>4516</v>
      </c>
      <c r="B261" s="46">
        <f t="shared" si="13"/>
        <v>161105685.18685499</v>
      </c>
      <c r="C261">
        <f t="shared" si="14"/>
        <v>51683</v>
      </c>
      <c r="I261">
        <v>8087</v>
      </c>
      <c r="J261" s="46">
        <v>417887733.14043301</v>
      </c>
      <c r="K261" t="s">
        <v>4239</v>
      </c>
      <c r="L261">
        <f t="shared" si="12"/>
        <v>8087</v>
      </c>
      <c r="N261">
        <v>48249</v>
      </c>
      <c r="O261">
        <v>2</v>
      </c>
      <c r="Q261">
        <v>49023</v>
      </c>
      <c r="R261">
        <f>COUNTIF('FINAL for 2017'!B:B,Q261)</f>
        <v>11</v>
      </c>
    </row>
    <row r="262" spans="1:18" x14ac:dyDescent="0.3">
      <c r="A262" t="s">
        <v>4361</v>
      </c>
      <c r="B262" s="46">
        <f t="shared" si="13"/>
        <v>2051678719.33394</v>
      </c>
      <c r="C262">
        <f t="shared" si="14"/>
        <v>53077</v>
      </c>
      <c r="I262">
        <v>8089</v>
      </c>
      <c r="J262" s="46">
        <v>172602335.44062501</v>
      </c>
      <c r="K262" t="s">
        <v>4237</v>
      </c>
      <c r="L262">
        <f t="shared" si="12"/>
        <v>8089</v>
      </c>
      <c r="N262">
        <v>48291</v>
      </c>
      <c r="O262">
        <v>2</v>
      </c>
      <c r="Q262">
        <v>49035</v>
      </c>
      <c r="R262">
        <f>COUNTIF('FINAL for 2017'!B:B,Q262)</f>
        <v>2</v>
      </c>
    </row>
    <row r="263" spans="1:18" x14ac:dyDescent="0.3">
      <c r="A263" t="s">
        <v>4518</v>
      </c>
      <c r="B263" s="46">
        <f t="shared" si="13"/>
        <v>2448117144.9598498</v>
      </c>
      <c r="C263">
        <f t="shared" si="14"/>
        <v>53067</v>
      </c>
      <c r="I263">
        <v>8091</v>
      </c>
      <c r="J263" s="46">
        <v>97794826.9375844</v>
      </c>
      <c r="K263" t="s">
        <v>4239</v>
      </c>
      <c r="L263">
        <f t="shared" si="12"/>
        <v>8091</v>
      </c>
      <c r="N263">
        <v>48453</v>
      </c>
      <c r="O263">
        <v>3</v>
      </c>
      <c r="Q263">
        <v>49043</v>
      </c>
      <c r="R263">
        <f>COUNTIF('FINAL for 2017'!B:B,Q263)</f>
        <v>2</v>
      </c>
    </row>
    <row r="264" spans="1:18" x14ac:dyDescent="0.3">
      <c r="A264" t="s">
        <v>4519</v>
      </c>
      <c r="B264" s="46">
        <f t="shared" si="13"/>
        <v>6656598694.4298</v>
      </c>
      <c r="C264">
        <f t="shared" si="14"/>
        <v>53053</v>
      </c>
      <c r="I264">
        <v>8093</v>
      </c>
      <c r="J264" s="46">
        <v>248258806.93414599</v>
      </c>
      <c r="K264" t="s">
        <v>4237</v>
      </c>
      <c r="L264">
        <f t="shared" si="12"/>
        <v>8093</v>
      </c>
      <c r="N264">
        <v>49003</v>
      </c>
      <c r="O264">
        <v>12</v>
      </c>
      <c r="Q264">
        <v>49049</v>
      </c>
      <c r="R264">
        <f>COUNTIF('FINAL for 2017'!B:B,Q264)</f>
        <v>1</v>
      </c>
    </row>
    <row r="265" spans="1:18" x14ac:dyDescent="0.3">
      <c r="A265" t="s">
        <v>4362</v>
      </c>
      <c r="B265" s="46">
        <f t="shared" si="13"/>
        <v>408436834.93740702</v>
      </c>
      <c r="C265">
        <f t="shared" si="14"/>
        <v>53065</v>
      </c>
      <c r="I265">
        <v>8095</v>
      </c>
      <c r="J265" s="46">
        <v>42567762.747632302</v>
      </c>
      <c r="K265" t="s">
        <v>4239</v>
      </c>
      <c r="L265">
        <f t="shared" si="12"/>
        <v>8095</v>
      </c>
      <c r="N265">
        <v>49057</v>
      </c>
      <c r="O265">
        <v>2</v>
      </c>
      <c r="Q265">
        <v>49053</v>
      </c>
      <c r="R265">
        <f>COUNTIF('FINAL for 2017'!B:B,Q265)</f>
        <v>11</v>
      </c>
    </row>
    <row r="266" spans="1:18" x14ac:dyDescent="0.3">
      <c r="A266" t="s">
        <v>4520</v>
      </c>
      <c r="B266" s="46">
        <f t="shared" si="13"/>
        <v>16959051321.646099</v>
      </c>
      <c r="C266">
        <f t="shared" si="14"/>
        <v>53033</v>
      </c>
      <c r="I266">
        <v>8097</v>
      </c>
      <c r="J266" s="46">
        <v>251537463.644678</v>
      </c>
      <c r="K266" t="s">
        <v>4240</v>
      </c>
      <c r="L266">
        <f t="shared" si="12"/>
        <v>8097</v>
      </c>
      <c r="N266">
        <v>49015</v>
      </c>
      <c r="O266">
        <v>5</v>
      </c>
      <c r="Q266">
        <v>49057</v>
      </c>
      <c r="R266">
        <f>COUNTIF('FINAL for 2017'!B:B,Q266)</f>
        <v>2</v>
      </c>
    </row>
    <row r="267" spans="1:18" x14ac:dyDescent="0.3">
      <c r="A267" t="s">
        <v>4363</v>
      </c>
      <c r="B267" s="46">
        <f t="shared" si="13"/>
        <v>770770000.00546098</v>
      </c>
      <c r="C267">
        <f t="shared" si="14"/>
        <v>54107</v>
      </c>
      <c r="I267">
        <v>8099</v>
      </c>
      <c r="J267" s="46">
        <v>165830817.08221799</v>
      </c>
      <c r="K267" t="s">
        <v>4237</v>
      </c>
      <c r="L267">
        <f t="shared" si="12"/>
        <v>8099</v>
      </c>
      <c r="N267">
        <v>49035</v>
      </c>
      <c r="O267">
        <v>2</v>
      </c>
      <c r="Q267">
        <v>50007</v>
      </c>
      <c r="R267">
        <f>COUNTIF('FINAL for 2017'!B:B,Q267)</f>
        <v>13</v>
      </c>
    </row>
    <row r="268" spans="1:18" x14ac:dyDescent="0.3">
      <c r="A268" t="s">
        <v>4365</v>
      </c>
      <c r="B268" s="46">
        <f t="shared" si="13"/>
        <v>1146899999.98557</v>
      </c>
      <c r="C268">
        <f t="shared" si="14"/>
        <v>54003</v>
      </c>
      <c r="I268">
        <v>8101</v>
      </c>
      <c r="J268" s="46">
        <v>1449507732.0884299</v>
      </c>
      <c r="K268" t="s">
        <v>4239</v>
      </c>
      <c r="L268">
        <f t="shared" si="12"/>
        <v>8101</v>
      </c>
      <c r="N268">
        <v>49053</v>
      </c>
      <c r="O268">
        <v>6</v>
      </c>
      <c r="Q268">
        <v>50025</v>
      </c>
      <c r="R268">
        <f>COUNTIF('FINAL for 2017'!B:B,Q268)</f>
        <v>1</v>
      </c>
    </row>
    <row r="269" spans="1:18" x14ac:dyDescent="0.3">
      <c r="A269" t="s">
        <v>4366</v>
      </c>
      <c r="B269" s="46">
        <f t="shared" si="13"/>
        <v>2240899999.5344801</v>
      </c>
      <c r="C269">
        <f t="shared" si="14"/>
        <v>54039</v>
      </c>
      <c r="I269">
        <v>8103</v>
      </c>
      <c r="J269" s="46">
        <v>172451813.76789999</v>
      </c>
      <c r="K269" t="s">
        <v>4239</v>
      </c>
      <c r="L269">
        <f t="shared" si="12"/>
        <v>8103</v>
      </c>
      <c r="N269">
        <v>49043</v>
      </c>
      <c r="O269">
        <v>1</v>
      </c>
      <c r="Q269">
        <v>51003</v>
      </c>
      <c r="R269">
        <f>COUNTIF('FINAL for 2017'!B:B,Q269)</f>
        <v>21</v>
      </c>
    </row>
    <row r="270" spans="1:18" x14ac:dyDescent="0.3">
      <c r="A270" t="s">
        <v>4364</v>
      </c>
      <c r="B270" s="46">
        <f t="shared" si="13"/>
        <v>208469999.95260301</v>
      </c>
      <c r="C270">
        <f t="shared" si="14"/>
        <v>54027</v>
      </c>
      <c r="I270">
        <v>8105</v>
      </c>
      <c r="J270" s="46">
        <v>120298560.211741</v>
      </c>
      <c r="K270" t="s">
        <v>4237</v>
      </c>
      <c r="L270">
        <f t="shared" si="12"/>
        <v>8105</v>
      </c>
      <c r="N270">
        <v>49049</v>
      </c>
      <c r="O270">
        <v>1</v>
      </c>
      <c r="Q270">
        <v>51015</v>
      </c>
      <c r="R270">
        <f>COUNTIF('FINAL for 2017'!B:B,Q270)</f>
        <v>71</v>
      </c>
    </row>
    <row r="271" spans="1:18" x14ac:dyDescent="0.3">
      <c r="A271" t="s">
        <v>4367</v>
      </c>
      <c r="B271" s="46">
        <f t="shared" si="13"/>
        <v>945919999.92767501</v>
      </c>
      <c r="C271">
        <f t="shared" si="14"/>
        <v>54081</v>
      </c>
      <c r="I271">
        <v>8107</v>
      </c>
      <c r="J271" s="46">
        <v>337069615.86289901</v>
      </c>
      <c r="K271" t="s">
        <v>4239</v>
      </c>
      <c r="L271">
        <f t="shared" si="12"/>
        <v>8107</v>
      </c>
      <c r="N271">
        <v>50021</v>
      </c>
      <c r="O271">
        <v>8</v>
      </c>
      <c r="Q271">
        <v>51036</v>
      </c>
      <c r="R271">
        <f>COUNTIF('FINAL for 2017'!B:B,Q271)</f>
        <v>1</v>
      </c>
    </row>
    <row r="272" spans="1:18" x14ac:dyDescent="0.3">
      <c r="A272" t="s">
        <v>4370</v>
      </c>
      <c r="B272" s="46">
        <f t="shared" si="13"/>
        <v>1637215110.8393099</v>
      </c>
      <c r="C272">
        <f t="shared" si="14"/>
        <v>55105</v>
      </c>
      <c r="I272">
        <v>8109</v>
      </c>
      <c r="J272" s="46">
        <v>99632072.400274694</v>
      </c>
      <c r="K272" t="s">
        <v>4237</v>
      </c>
      <c r="L272">
        <f t="shared" si="12"/>
        <v>8109</v>
      </c>
      <c r="N272">
        <v>50007</v>
      </c>
      <c r="O272">
        <v>6</v>
      </c>
      <c r="Q272">
        <v>51059</v>
      </c>
      <c r="R272">
        <f>COUNTIF('FINAL for 2017'!B:B,Q272)</f>
        <v>8</v>
      </c>
    </row>
    <row r="273" spans="1:18" x14ac:dyDescent="0.3">
      <c r="A273" t="s">
        <v>4521</v>
      </c>
      <c r="B273" s="46">
        <f t="shared" si="13"/>
        <v>5127633822.2902603</v>
      </c>
      <c r="C273">
        <f t="shared" si="14"/>
        <v>55025</v>
      </c>
      <c r="I273">
        <v>8111</v>
      </c>
      <c r="J273" s="46">
        <v>21395035.400163401</v>
      </c>
      <c r="K273" t="s">
        <v>4237</v>
      </c>
      <c r="L273">
        <f t="shared" si="12"/>
        <v>8111</v>
      </c>
      <c r="N273">
        <v>51003</v>
      </c>
      <c r="O273">
        <v>60</v>
      </c>
      <c r="Q273">
        <v>51087</v>
      </c>
      <c r="R273">
        <f>COUNTIF('FINAL for 2017'!B:B,Q273)</f>
        <v>15</v>
      </c>
    </row>
    <row r="274" spans="1:18" x14ac:dyDescent="0.3">
      <c r="A274" t="s">
        <v>4371</v>
      </c>
      <c r="B274" s="46">
        <f t="shared" si="13"/>
        <v>901785802.09267795</v>
      </c>
      <c r="C274">
        <f t="shared" si="14"/>
        <v>55071</v>
      </c>
      <c r="I274">
        <v>8113</v>
      </c>
      <c r="J274" s="46">
        <v>91644426.553127304</v>
      </c>
      <c r="K274" t="s">
        <v>4239</v>
      </c>
      <c r="L274">
        <f t="shared" si="12"/>
        <v>8113</v>
      </c>
      <c r="N274">
        <v>51165</v>
      </c>
      <c r="O274">
        <v>42</v>
      </c>
      <c r="Q274">
        <v>51089</v>
      </c>
      <c r="R274">
        <f>COUNTIF('FINAL for 2017'!B:B,Q274)</f>
        <v>13</v>
      </c>
    </row>
    <row r="275" spans="1:18" x14ac:dyDescent="0.3">
      <c r="A275" t="s">
        <v>4527</v>
      </c>
      <c r="B275" s="46">
        <f t="shared" si="13"/>
        <v>6298538073.8695402</v>
      </c>
      <c r="C275">
        <f t="shared" si="14"/>
        <v>55079</v>
      </c>
      <c r="I275">
        <v>8115</v>
      </c>
      <c r="J275" s="46">
        <v>96807234.841610596</v>
      </c>
      <c r="K275" t="s">
        <v>4237</v>
      </c>
      <c r="L275">
        <f t="shared" si="12"/>
        <v>8115</v>
      </c>
      <c r="N275">
        <v>51059</v>
      </c>
      <c r="O275">
        <v>5</v>
      </c>
      <c r="Q275">
        <v>51095</v>
      </c>
      <c r="R275">
        <f>COUNTIF('FINAL for 2017'!B:B,Q275)</f>
        <v>1</v>
      </c>
    </row>
    <row r="276" spans="1:18" x14ac:dyDescent="0.3">
      <c r="A276" t="s">
        <v>4524</v>
      </c>
      <c r="B276" s="46">
        <f t="shared" si="13"/>
        <v>1122280798.68962</v>
      </c>
      <c r="C276">
        <f t="shared" si="14"/>
        <v>55063</v>
      </c>
      <c r="I276">
        <v>8117</v>
      </c>
      <c r="J276" s="46">
        <v>587069989.36259997</v>
      </c>
      <c r="K276" t="s">
        <v>4240</v>
      </c>
      <c r="L276">
        <f t="shared" si="12"/>
        <v>8117</v>
      </c>
      <c r="N276">
        <v>51036</v>
      </c>
      <c r="O276">
        <v>1</v>
      </c>
      <c r="Q276">
        <v>51670</v>
      </c>
      <c r="R276">
        <f>COUNTIF('FINAL for 2017'!B:B,Q276)</f>
        <v>1</v>
      </c>
    </row>
    <row r="277" spans="1:18" x14ac:dyDescent="0.3">
      <c r="A277" t="s">
        <v>4525</v>
      </c>
      <c r="B277" s="46">
        <f t="shared" si="13"/>
        <v>919854486.41321802</v>
      </c>
      <c r="C277">
        <f t="shared" si="14"/>
        <v>55089</v>
      </c>
      <c r="I277">
        <v>8119</v>
      </c>
      <c r="J277" s="46">
        <v>235780067.79305699</v>
      </c>
      <c r="K277" t="s">
        <v>4239</v>
      </c>
      <c r="L277">
        <f t="shared" si="12"/>
        <v>8119</v>
      </c>
      <c r="N277">
        <v>51087</v>
      </c>
      <c r="O277">
        <v>7</v>
      </c>
      <c r="Q277">
        <v>51683</v>
      </c>
      <c r="R277">
        <f>COUNTIF('FINAL for 2017'!B:B,Q277)</f>
        <v>2</v>
      </c>
    </row>
    <row r="278" spans="1:18" x14ac:dyDescent="0.3">
      <c r="A278" t="s">
        <v>4620</v>
      </c>
      <c r="B278" s="46">
        <f t="shared" si="13"/>
        <v>1106706305.128</v>
      </c>
      <c r="C278">
        <f t="shared" si="14"/>
        <v>55117</v>
      </c>
      <c r="I278">
        <v>8121</v>
      </c>
      <c r="J278" s="46">
        <v>169281868.09767699</v>
      </c>
      <c r="K278" t="s">
        <v>4237</v>
      </c>
      <c r="L278">
        <f t="shared" si="12"/>
        <v>8121</v>
      </c>
      <c r="N278">
        <v>51177</v>
      </c>
      <c r="O278">
        <v>3</v>
      </c>
      <c r="Q278">
        <v>53033</v>
      </c>
      <c r="R278">
        <f>COUNTIF('FINAL for 2017'!B:B,Q278)</f>
        <v>1</v>
      </c>
    </row>
    <row r="279" spans="1:18" x14ac:dyDescent="0.3">
      <c r="A279" t="s">
        <v>4372</v>
      </c>
      <c r="B279" s="46">
        <f t="shared" si="13"/>
        <v>1250602454.0798199</v>
      </c>
      <c r="C279">
        <f t="shared" si="14"/>
        <v>56021</v>
      </c>
      <c r="I279">
        <v>8123</v>
      </c>
      <c r="J279" s="46">
        <v>3466136837.7813902</v>
      </c>
      <c r="K279" t="s">
        <v>4382</v>
      </c>
      <c r="L279">
        <f t="shared" si="12"/>
        <v>8123</v>
      </c>
      <c r="N279">
        <v>51710</v>
      </c>
      <c r="O279">
        <v>9</v>
      </c>
      <c r="Q279">
        <v>53053</v>
      </c>
      <c r="R279">
        <f>COUNTIF('FINAL for 2017'!B:B,Q279)</f>
        <v>4</v>
      </c>
    </row>
    <row r="280" spans="1:18" x14ac:dyDescent="0.3">
      <c r="A280" t="s">
        <v>4373</v>
      </c>
      <c r="B280" s="46">
        <f t="shared" si="13"/>
        <v>264793123.21881601</v>
      </c>
      <c r="C280">
        <f t="shared" si="14"/>
        <v>56031</v>
      </c>
      <c r="I280">
        <v>8125</v>
      </c>
      <c r="J280" s="46">
        <v>113339935.380723</v>
      </c>
      <c r="K280" t="s">
        <v>4239</v>
      </c>
      <c r="L280">
        <f t="shared" si="12"/>
        <v>8125</v>
      </c>
      <c r="N280">
        <v>51153</v>
      </c>
      <c r="O280">
        <v>5</v>
      </c>
      <c r="Q280">
        <v>53065</v>
      </c>
      <c r="R280">
        <f>COUNTIF('FINAL for 2017'!B:B,Q280)</f>
        <v>2</v>
      </c>
    </row>
    <row r="281" spans="1:18" x14ac:dyDescent="0.3">
      <c r="A281" t="s">
        <v>4621</v>
      </c>
      <c r="B281" s="46">
        <f t="shared" si="13"/>
        <v>385725379.02813202</v>
      </c>
      <c r="C281">
        <f t="shared" si="14"/>
        <v>56039</v>
      </c>
      <c r="I281">
        <v>9001</v>
      </c>
      <c r="J281" s="46">
        <v>7144360733.2140703</v>
      </c>
      <c r="K281" t="s">
        <v>4241</v>
      </c>
      <c r="L281">
        <f t="shared" si="12"/>
        <v>9001</v>
      </c>
      <c r="N281">
        <v>51810</v>
      </c>
      <c r="O281">
        <v>1</v>
      </c>
      <c r="Q281">
        <v>53067</v>
      </c>
      <c r="R281">
        <f>COUNTIF('FINAL for 2017'!B:B,Q281)</f>
        <v>11</v>
      </c>
    </row>
    <row r="282" spans="1:18" x14ac:dyDescent="0.3">
      <c r="I282">
        <v>9003</v>
      </c>
      <c r="J282" s="46">
        <v>7577454409.7910805</v>
      </c>
      <c r="K282" t="s">
        <v>4384</v>
      </c>
      <c r="L282">
        <f t="shared" si="12"/>
        <v>9003</v>
      </c>
      <c r="N282">
        <v>53077</v>
      </c>
      <c r="O282">
        <v>19</v>
      </c>
      <c r="Q282">
        <v>53077</v>
      </c>
      <c r="R282">
        <f>COUNTIF('FINAL for 2017'!B:B,Q282)</f>
        <v>21</v>
      </c>
    </row>
    <row r="283" spans="1:18" x14ac:dyDescent="0.3">
      <c r="I283">
        <v>9005</v>
      </c>
      <c r="J283" s="46">
        <v>1196353714.4976699</v>
      </c>
      <c r="K283" t="s">
        <v>4241</v>
      </c>
      <c r="L283">
        <f t="shared" si="12"/>
        <v>9005</v>
      </c>
      <c r="N283">
        <v>53067</v>
      </c>
      <c r="O283">
        <v>4</v>
      </c>
      <c r="Q283">
        <v>54003</v>
      </c>
      <c r="R283">
        <f>COUNTIF('FINAL for 2017'!B:B,Q283)</f>
        <v>14</v>
      </c>
    </row>
    <row r="284" spans="1:18" x14ac:dyDescent="0.3">
      <c r="I284">
        <v>9007</v>
      </c>
      <c r="J284" s="46">
        <v>1675135695.4204199</v>
      </c>
      <c r="K284" t="s">
        <v>4241</v>
      </c>
      <c r="L284">
        <f t="shared" si="12"/>
        <v>9007</v>
      </c>
      <c r="N284">
        <v>53053</v>
      </c>
      <c r="O284">
        <v>4</v>
      </c>
      <c r="Q284">
        <v>54027</v>
      </c>
      <c r="R284">
        <f>COUNTIF('FINAL for 2017'!B:B,Q284)</f>
        <v>5</v>
      </c>
    </row>
    <row r="285" spans="1:18" x14ac:dyDescent="0.3">
      <c r="I285">
        <v>9009</v>
      </c>
      <c r="J285" s="46">
        <v>6907188498.0925598</v>
      </c>
      <c r="K285" t="s">
        <v>4241</v>
      </c>
      <c r="L285">
        <f t="shared" si="12"/>
        <v>9009</v>
      </c>
      <c r="N285">
        <v>53047</v>
      </c>
      <c r="O285">
        <v>11</v>
      </c>
      <c r="Q285">
        <v>54039</v>
      </c>
      <c r="R285">
        <f>COUNTIF('FINAL for 2017'!B:B,Q285)</f>
        <v>11</v>
      </c>
    </row>
    <row r="286" spans="1:18" x14ac:dyDescent="0.3">
      <c r="I286">
        <v>9011</v>
      </c>
      <c r="J286" s="46">
        <v>2604003622.3716698</v>
      </c>
      <c r="K286" t="s">
        <v>4241</v>
      </c>
      <c r="L286">
        <f t="shared" si="12"/>
        <v>9011</v>
      </c>
      <c r="N286">
        <v>53033</v>
      </c>
      <c r="O286">
        <v>1</v>
      </c>
      <c r="Q286">
        <v>54081</v>
      </c>
      <c r="R286">
        <f>COUNTIF('FINAL for 2017'!B:B,Q286)</f>
        <v>2</v>
      </c>
    </row>
    <row r="287" spans="1:18" x14ac:dyDescent="0.3">
      <c r="I287">
        <v>9013</v>
      </c>
      <c r="J287" s="46">
        <v>1339706553.35097</v>
      </c>
      <c r="K287" t="s">
        <v>4241</v>
      </c>
      <c r="L287">
        <f t="shared" si="12"/>
        <v>9013</v>
      </c>
      <c r="N287">
        <v>54107</v>
      </c>
      <c r="O287">
        <v>20</v>
      </c>
      <c r="Q287">
        <v>54107</v>
      </c>
      <c r="R287">
        <f>COUNTIF('FINAL for 2017'!B:B,Q287)</f>
        <v>23</v>
      </c>
    </row>
    <row r="288" spans="1:18" x14ac:dyDescent="0.3">
      <c r="I288">
        <v>9015</v>
      </c>
      <c r="J288" s="46">
        <v>1109806622.0301399</v>
      </c>
      <c r="K288" t="s">
        <v>4384</v>
      </c>
      <c r="L288">
        <f t="shared" si="12"/>
        <v>9015</v>
      </c>
      <c r="N288">
        <v>54003</v>
      </c>
      <c r="O288">
        <v>12</v>
      </c>
      <c r="Q288">
        <v>55025</v>
      </c>
      <c r="R288">
        <f>COUNTIF('FINAL for 2017'!B:B,Q288)</f>
        <v>8</v>
      </c>
    </row>
    <row r="289" spans="9:18" x14ac:dyDescent="0.3">
      <c r="I289">
        <v>10001</v>
      </c>
      <c r="J289" s="46">
        <v>1755611487.3034501</v>
      </c>
      <c r="K289" t="s">
        <v>4591</v>
      </c>
      <c r="L289">
        <f t="shared" si="12"/>
        <v>10001</v>
      </c>
      <c r="N289">
        <v>54039</v>
      </c>
      <c r="O289">
        <v>14</v>
      </c>
      <c r="Q289">
        <v>55063</v>
      </c>
      <c r="R289">
        <f>COUNTIF('FINAL for 2017'!B:B,Q289)</f>
        <v>1</v>
      </c>
    </row>
    <row r="290" spans="9:18" x14ac:dyDescent="0.3">
      <c r="I290">
        <v>10003</v>
      </c>
      <c r="J290" s="46">
        <v>5900653266.89291</v>
      </c>
      <c r="K290" t="s">
        <v>4591</v>
      </c>
      <c r="L290">
        <f t="shared" si="12"/>
        <v>10003</v>
      </c>
      <c r="N290">
        <v>54027</v>
      </c>
      <c r="O290">
        <v>7</v>
      </c>
      <c r="Q290">
        <v>55071</v>
      </c>
      <c r="R290">
        <f>COUNTIF('FINAL for 2017'!B:B,Q290)</f>
        <v>16</v>
      </c>
    </row>
    <row r="291" spans="9:18" x14ac:dyDescent="0.3">
      <c r="I291">
        <v>10005</v>
      </c>
      <c r="J291" s="46">
        <v>2508234986.3877501</v>
      </c>
      <c r="K291" t="s">
        <v>4386</v>
      </c>
      <c r="L291">
        <f t="shared" si="12"/>
        <v>10005</v>
      </c>
      <c r="N291">
        <v>54081</v>
      </c>
      <c r="O291">
        <v>2</v>
      </c>
      <c r="Q291">
        <v>55079</v>
      </c>
      <c r="R291">
        <f>COUNTIF('FINAL for 2017'!B:B,Q291)</f>
        <v>5</v>
      </c>
    </row>
    <row r="292" spans="9:18" x14ac:dyDescent="0.3">
      <c r="I292">
        <v>11001</v>
      </c>
      <c r="J292" s="46">
        <v>3746340935.4813399</v>
      </c>
      <c r="K292" t="s">
        <v>4592</v>
      </c>
      <c r="L292">
        <f t="shared" si="12"/>
        <v>11001</v>
      </c>
      <c r="N292">
        <v>55075</v>
      </c>
      <c r="O292">
        <v>28</v>
      </c>
      <c r="Q292">
        <v>55089</v>
      </c>
      <c r="R292">
        <f>COUNTIF('FINAL for 2017'!B:B,Q292)</f>
        <v>1</v>
      </c>
    </row>
    <row r="293" spans="9:18" x14ac:dyDescent="0.3">
      <c r="I293">
        <v>12001</v>
      </c>
      <c r="J293" s="46">
        <v>3342520215.9841299</v>
      </c>
      <c r="K293" t="s">
        <v>4388</v>
      </c>
      <c r="L293">
        <f t="shared" si="12"/>
        <v>12001</v>
      </c>
      <c r="N293">
        <v>55025</v>
      </c>
      <c r="O293">
        <v>7</v>
      </c>
      <c r="Q293">
        <v>55105</v>
      </c>
      <c r="R293">
        <f>COUNTIF('FINAL for 2017'!B:B,Q293)</f>
        <v>40</v>
      </c>
    </row>
    <row r="294" spans="9:18" x14ac:dyDescent="0.3">
      <c r="I294">
        <v>12003</v>
      </c>
      <c r="J294" s="46">
        <v>435139523.754866</v>
      </c>
      <c r="K294" t="s">
        <v>4245</v>
      </c>
      <c r="L294">
        <f t="shared" si="12"/>
        <v>12003</v>
      </c>
      <c r="N294">
        <v>55071</v>
      </c>
      <c r="O294">
        <v>15</v>
      </c>
      <c r="Q294">
        <v>55117</v>
      </c>
      <c r="R294">
        <f>COUNTIF('FINAL for 2017'!B:B,Q294)</f>
        <v>1</v>
      </c>
    </row>
    <row r="295" spans="9:18" x14ac:dyDescent="0.3">
      <c r="I295">
        <v>12005</v>
      </c>
      <c r="J295" s="46">
        <v>1939308137.64464</v>
      </c>
      <c r="K295" t="s">
        <v>4390</v>
      </c>
      <c r="L295">
        <f t="shared" si="12"/>
        <v>12005</v>
      </c>
      <c r="N295">
        <v>55105</v>
      </c>
      <c r="O295">
        <v>12</v>
      </c>
      <c r="Q295">
        <v>56021</v>
      </c>
      <c r="R295">
        <f>COUNTIF('FINAL for 2017'!B:B,Q295)</f>
        <v>16</v>
      </c>
    </row>
    <row r="296" spans="9:18" x14ac:dyDescent="0.3">
      <c r="I296">
        <v>12007</v>
      </c>
      <c r="J296" s="46">
        <v>373957258.69189101</v>
      </c>
      <c r="K296" t="s">
        <v>4242</v>
      </c>
      <c r="L296">
        <f t="shared" si="12"/>
        <v>12007</v>
      </c>
      <c r="N296">
        <v>55043</v>
      </c>
      <c r="O296">
        <v>1</v>
      </c>
      <c r="Q296">
        <v>56031</v>
      </c>
      <c r="R296">
        <f>COUNTIF('FINAL for 2017'!B:B,Q296)</f>
        <v>6</v>
      </c>
    </row>
    <row r="297" spans="9:18" x14ac:dyDescent="0.3">
      <c r="I297">
        <v>12009</v>
      </c>
      <c r="J297" s="46">
        <v>6162803021.4896202</v>
      </c>
      <c r="K297" t="s">
        <v>4390</v>
      </c>
      <c r="L297">
        <f t="shared" si="12"/>
        <v>12009</v>
      </c>
      <c r="N297">
        <v>55045</v>
      </c>
      <c r="O297">
        <v>1</v>
      </c>
      <c r="Q297">
        <v>56039</v>
      </c>
      <c r="R297">
        <f>COUNTIF('FINAL for 2017'!B:B,Q297)</f>
        <v>1</v>
      </c>
    </row>
    <row r="298" spans="9:18" x14ac:dyDescent="0.3">
      <c r="I298">
        <v>12011</v>
      </c>
      <c r="J298" s="46">
        <v>19339939303.768799</v>
      </c>
      <c r="K298" t="s">
        <v>4649</v>
      </c>
      <c r="L298">
        <f t="shared" si="12"/>
        <v>12011</v>
      </c>
      <c r="N298">
        <v>55079</v>
      </c>
      <c r="O298">
        <v>4</v>
      </c>
    </row>
    <row r="299" spans="9:18" x14ac:dyDescent="0.3">
      <c r="I299">
        <v>12013</v>
      </c>
      <c r="J299" s="46">
        <v>166887924.54391301</v>
      </c>
      <c r="K299" t="s">
        <v>4242</v>
      </c>
      <c r="L299">
        <f t="shared" si="12"/>
        <v>12013</v>
      </c>
      <c r="N299">
        <v>55063</v>
      </c>
      <c r="O299">
        <v>1</v>
      </c>
    </row>
    <row r="300" spans="9:18" x14ac:dyDescent="0.3">
      <c r="I300">
        <v>12015</v>
      </c>
      <c r="J300" s="46">
        <v>1892119947.5895</v>
      </c>
      <c r="K300" t="s">
        <v>4392</v>
      </c>
      <c r="L300">
        <f t="shared" si="12"/>
        <v>12015</v>
      </c>
      <c r="N300">
        <v>55089</v>
      </c>
      <c r="O300">
        <v>1</v>
      </c>
    </row>
    <row r="301" spans="9:18" x14ac:dyDescent="0.3">
      <c r="I301">
        <v>12017</v>
      </c>
      <c r="J301" s="46">
        <v>1334612137.71416</v>
      </c>
      <c r="K301" t="s">
        <v>4245</v>
      </c>
      <c r="L301">
        <f t="shared" si="12"/>
        <v>12017</v>
      </c>
      <c r="N301">
        <v>55117</v>
      </c>
      <c r="O301">
        <v>1</v>
      </c>
    </row>
    <row r="302" spans="9:18" x14ac:dyDescent="0.3">
      <c r="I302">
        <v>12019</v>
      </c>
      <c r="J302" s="46">
        <v>1582067461.1510799</v>
      </c>
      <c r="K302" t="s">
        <v>4245</v>
      </c>
      <c r="L302">
        <f t="shared" si="12"/>
        <v>12019</v>
      </c>
      <c r="N302">
        <v>55133</v>
      </c>
      <c r="O302">
        <v>1</v>
      </c>
    </row>
    <row r="303" spans="9:18" x14ac:dyDescent="0.3">
      <c r="I303">
        <v>12021</v>
      </c>
      <c r="J303" s="46">
        <v>3760944721.4401698</v>
      </c>
      <c r="K303" t="s">
        <v>4392</v>
      </c>
      <c r="L303">
        <f t="shared" si="12"/>
        <v>12021</v>
      </c>
      <c r="N303">
        <v>56021</v>
      </c>
      <c r="O303">
        <v>11</v>
      </c>
    </row>
    <row r="304" spans="9:18" x14ac:dyDescent="0.3">
      <c r="I304">
        <v>12023</v>
      </c>
      <c r="J304" s="46">
        <v>1321963497.2088799</v>
      </c>
      <c r="K304" t="s">
        <v>4390</v>
      </c>
      <c r="L304">
        <f t="shared" si="12"/>
        <v>12023</v>
      </c>
      <c r="N304">
        <v>56013</v>
      </c>
      <c r="O304">
        <v>12</v>
      </c>
    </row>
    <row r="305" spans="9:12" x14ac:dyDescent="0.3">
      <c r="I305">
        <v>12027</v>
      </c>
      <c r="J305" s="46">
        <v>372334340.05750501</v>
      </c>
      <c r="K305" t="s">
        <v>4242</v>
      </c>
      <c r="L305">
        <f t="shared" si="12"/>
        <v>12027</v>
      </c>
    </row>
    <row r="306" spans="9:12" x14ac:dyDescent="0.3">
      <c r="I306">
        <v>12029</v>
      </c>
      <c r="J306" s="46">
        <v>181786498.57226601</v>
      </c>
      <c r="K306" t="s">
        <v>4242</v>
      </c>
      <c r="L306">
        <f t="shared" si="12"/>
        <v>12029</v>
      </c>
    </row>
    <row r="307" spans="9:12" x14ac:dyDescent="0.3">
      <c r="I307">
        <v>12031</v>
      </c>
      <c r="J307" s="46">
        <v>10902784357.690201</v>
      </c>
      <c r="K307" t="s">
        <v>4650</v>
      </c>
      <c r="L307">
        <f t="shared" si="12"/>
        <v>12031</v>
      </c>
    </row>
    <row r="308" spans="9:12" x14ac:dyDescent="0.3">
      <c r="I308">
        <v>12033</v>
      </c>
      <c r="J308" s="46">
        <v>3287392865.16608</v>
      </c>
      <c r="K308" t="s">
        <v>4393</v>
      </c>
      <c r="L308">
        <f t="shared" si="12"/>
        <v>12033</v>
      </c>
    </row>
    <row r="309" spans="9:12" x14ac:dyDescent="0.3">
      <c r="I309">
        <v>12035</v>
      </c>
      <c r="J309" s="46">
        <v>1141322089.2893701</v>
      </c>
      <c r="K309" t="s">
        <v>4394</v>
      </c>
      <c r="L309">
        <f t="shared" si="12"/>
        <v>12035</v>
      </c>
    </row>
    <row r="310" spans="9:12" x14ac:dyDescent="0.3">
      <c r="I310">
        <v>12037</v>
      </c>
      <c r="J310" s="46">
        <v>147814478.01806</v>
      </c>
      <c r="K310" t="s">
        <v>4242</v>
      </c>
      <c r="L310">
        <f t="shared" si="12"/>
        <v>12037</v>
      </c>
    </row>
    <row r="311" spans="9:12" x14ac:dyDescent="0.3">
      <c r="I311">
        <v>12039</v>
      </c>
      <c r="J311" s="46">
        <v>709485922.8369</v>
      </c>
      <c r="K311" t="s">
        <v>4395</v>
      </c>
      <c r="L311">
        <f t="shared" si="12"/>
        <v>12039</v>
      </c>
    </row>
    <row r="312" spans="9:12" x14ac:dyDescent="0.3">
      <c r="I312">
        <v>12041</v>
      </c>
      <c r="J312" s="46">
        <v>188198271.30073801</v>
      </c>
      <c r="K312" t="s">
        <v>4242</v>
      </c>
      <c r="L312">
        <f t="shared" si="12"/>
        <v>12041</v>
      </c>
    </row>
    <row r="313" spans="9:12" x14ac:dyDescent="0.3">
      <c r="I313">
        <v>12043</v>
      </c>
      <c r="J313" s="46">
        <v>202061434.313319</v>
      </c>
      <c r="K313" t="s">
        <v>4245</v>
      </c>
      <c r="L313">
        <f t="shared" si="12"/>
        <v>12043</v>
      </c>
    </row>
    <row r="314" spans="9:12" x14ac:dyDescent="0.3">
      <c r="I314">
        <v>12045</v>
      </c>
      <c r="J314" s="46">
        <v>178824817.17547101</v>
      </c>
      <c r="K314" t="s">
        <v>4390</v>
      </c>
      <c r="L314">
        <f t="shared" si="12"/>
        <v>12045</v>
      </c>
    </row>
    <row r="315" spans="9:12" x14ac:dyDescent="0.3">
      <c r="I315">
        <v>12047</v>
      </c>
      <c r="J315" s="46">
        <v>496718693.09294701</v>
      </c>
      <c r="K315" t="s">
        <v>4244</v>
      </c>
      <c r="L315">
        <f t="shared" si="12"/>
        <v>12047</v>
      </c>
    </row>
    <row r="316" spans="9:12" x14ac:dyDescent="0.3">
      <c r="I316">
        <v>12049</v>
      </c>
      <c r="J316" s="46">
        <v>304889620.26806098</v>
      </c>
      <c r="K316" t="s">
        <v>4245</v>
      </c>
      <c r="L316">
        <f t="shared" si="12"/>
        <v>12049</v>
      </c>
    </row>
    <row r="317" spans="9:12" x14ac:dyDescent="0.3">
      <c r="I317">
        <v>12051</v>
      </c>
      <c r="J317" s="46">
        <v>423290667.89638001</v>
      </c>
      <c r="K317" t="s">
        <v>4245</v>
      </c>
      <c r="L317">
        <f t="shared" si="12"/>
        <v>12051</v>
      </c>
    </row>
    <row r="318" spans="9:12" x14ac:dyDescent="0.3">
      <c r="I318">
        <v>12053</v>
      </c>
      <c r="J318" s="46">
        <v>1748726296.7960801</v>
      </c>
      <c r="K318" t="s">
        <v>4390</v>
      </c>
      <c r="L318">
        <f t="shared" si="12"/>
        <v>12053</v>
      </c>
    </row>
    <row r="319" spans="9:12" x14ac:dyDescent="0.3">
      <c r="I319">
        <v>12055</v>
      </c>
      <c r="J319" s="46">
        <v>956294958.13710403</v>
      </c>
      <c r="K319" t="s">
        <v>4245</v>
      </c>
      <c r="L319">
        <f t="shared" si="12"/>
        <v>12055</v>
      </c>
    </row>
    <row r="320" spans="9:12" x14ac:dyDescent="0.3">
      <c r="I320">
        <v>12057</v>
      </c>
      <c r="J320" s="46">
        <v>14385609114.539801</v>
      </c>
      <c r="K320" t="s">
        <v>4650</v>
      </c>
      <c r="L320">
        <f t="shared" si="12"/>
        <v>12057</v>
      </c>
    </row>
    <row r="321" spans="9:12" x14ac:dyDescent="0.3">
      <c r="I321">
        <v>12059</v>
      </c>
      <c r="J321" s="46">
        <v>250181210.41431299</v>
      </c>
      <c r="K321" t="s">
        <v>4242</v>
      </c>
      <c r="L321">
        <f t="shared" si="12"/>
        <v>12059</v>
      </c>
    </row>
    <row r="322" spans="9:12" x14ac:dyDescent="0.3">
      <c r="I322">
        <v>12061</v>
      </c>
      <c r="J322" s="46">
        <v>1714344236.02547</v>
      </c>
      <c r="K322" t="s">
        <v>4394</v>
      </c>
      <c r="L322">
        <f t="shared" ref="L322:L385" si="15">I322</f>
        <v>12061</v>
      </c>
    </row>
    <row r="323" spans="9:12" x14ac:dyDescent="0.3">
      <c r="I323">
        <v>12063</v>
      </c>
      <c r="J323" s="46">
        <v>844397990.24422204</v>
      </c>
      <c r="K323" t="s">
        <v>4395</v>
      </c>
      <c r="L323">
        <f t="shared" si="15"/>
        <v>12063</v>
      </c>
    </row>
    <row r="324" spans="9:12" x14ac:dyDescent="0.3">
      <c r="I324">
        <v>12065</v>
      </c>
      <c r="J324" s="46">
        <v>341103747.53809297</v>
      </c>
      <c r="K324" t="s">
        <v>4395</v>
      </c>
      <c r="L324">
        <f t="shared" si="15"/>
        <v>12065</v>
      </c>
    </row>
    <row r="325" spans="9:12" x14ac:dyDescent="0.3">
      <c r="I325">
        <v>12067</v>
      </c>
      <c r="J325" s="46">
        <v>99008327.611473694</v>
      </c>
      <c r="K325" t="s">
        <v>4242</v>
      </c>
      <c r="L325">
        <f t="shared" si="15"/>
        <v>12067</v>
      </c>
    </row>
    <row r="326" spans="9:12" x14ac:dyDescent="0.3">
      <c r="I326">
        <v>12069</v>
      </c>
      <c r="J326" s="46">
        <v>3412222851.1820002</v>
      </c>
      <c r="K326" t="s">
        <v>4390</v>
      </c>
      <c r="L326">
        <f t="shared" si="15"/>
        <v>12069</v>
      </c>
    </row>
    <row r="327" spans="9:12" x14ac:dyDescent="0.3">
      <c r="I327">
        <v>12071</v>
      </c>
      <c r="J327" s="46">
        <v>7098303847.9541302</v>
      </c>
      <c r="K327" t="s">
        <v>4392</v>
      </c>
      <c r="L327">
        <f t="shared" si="15"/>
        <v>12071</v>
      </c>
    </row>
    <row r="328" spans="9:12" x14ac:dyDescent="0.3">
      <c r="I328">
        <v>12073</v>
      </c>
      <c r="J328" s="46">
        <v>2873586305.6753302</v>
      </c>
      <c r="K328" t="s">
        <v>4390</v>
      </c>
      <c r="L328">
        <f t="shared" si="15"/>
        <v>12073</v>
      </c>
    </row>
    <row r="329" spans="9:12" x14ac:dyDescent="0.3">
      <c r="I329">
        <v>12075</v>
      </c>
      <c r="J329" s="46">
        <v>505647001.596111</v>
      </c>
      <c r="K329" t="s">
        <v>4242</v>
      </c>
      <c r="L329">
        <f t="shared" si="15"/>
        <v>12075</v>
      </c>
    </row>
    <row r="330" spans="9:12" x14ac:dyDescent="0.3">
      <c r="I330">
        <v>12077</v>
      </c>
      <c r="J330" s="46">
        <v>84950328.889416903</v>
      </c>
      <c r="K330" t="s">
        <v>4242</v>
      </c>
      <c r="L330">
        <f t="shared" si="15"/>
        <v>12077</v>
      </c>
    </row>
    <row r="331" spans="9:12" x14ac:dyDescent="0.3">
      <c r="I331">
        <v>12079</v>
      </c>
      <c r="J331" s="46">
        <v>462586011.19397902</v>
      </c>
      <c r="K331" t="s">
        <v>4242</v>
      </c>
      <c r="L331">
        <f t="shared" si="15"/>
        <v>12079</v>
      </c>
    </row>
    <row r="332" spans="9:12" x14ac:dyDescent="0.3">
      <c r="I332">
        <v>12081</v>
      </c>
      <c r="J332" s="46">
        <v>3580013523.9871202</v>
      </c>
      <c r="K332" t="s">
        <v>4392</v>
      </c>
      <c r="L332">
        <f t="shared" si="15"/>
        <v>12081</v>
      </c>
    </row>
    <row r="333" spans="9:12" x14ac:dyDescent="0.3">
      <c r="I333">
        <v>12083</v>
      </c>
      <c r="J333" s="46">
        <v>4105454129.2690501</v>
      </c>
      <c r="K333" t="s">
        <v>4245</v>
      </c>
      <c r="L333">
        <f t="shared" si="15"/>
        <v>12083</v>
      </c>
    </row>
    <row r="334" spans="9:12" x14ac:dyDescent="0.3">
      <c r="I334">
        <v>12085</v>
      </c>
      <c r="J334" s="46">
        <v>2248014676.6484499</v>
      </c>
      <c r="K334" t="s">
        <v>4392</v>
      </c>
      <c r="L334">
        <f t="shared" si="15"/>
        <v>12085</v>
      </c>
    </row>
    <row r="335" spans="9:12" x14ac:dyDescent="0.3">
      <c r="I335">
        <v>12086</v>
      </c>
      <c r="J335" s="46">
        <v>23230184018.6717</v>
      </c>
      <c r="K335" t="s">
        <v>4649</v>
      </c>
      <c r="L335">
        <f t="shared" si="15"/>
        <v>12086</v>
      </c>
    </row>
    <row r="336" spans="9:12" x14ac:dyDescent="0.3">
      <c r="I336">
        <v>12087</v>
      </c>
      <c r="J336" s="46">
        <v>1213043756.22703</v>
      </c>
      <c r="K336" t="s">
        <v>4245</v>
      </c>
      <c r="L336">
        <f t="shared" si="15"/>
        <v>12087</v>
      </c>
    </row>
    <row r="337" spans="9:12" x14ac:dyDescent="0.3">
      <c r="I337">
        <v>12089</v>
      </c>
      <c r="J337" s="46">
        <v>1107705912.82757</v>
      </c>
      <c r="K337" t="s">
        <v>4245</v>
      </c>
      <c r="L337">
        <f t="shared" si="15"/>
        <v>12089</v>
      </c>
    </row>
    <row r="338" spans="9:12" x14ac:dyDescent="0.3">
      <c r="I338">
        <v>12091</v>
      </c>
      <c r="J338" s="46">
        <v>2276128899.1326499</v>
      </c>
      <c r="K338" t="s">
        <v>4390</v>
      </c>
      <c r="L338">
        <f t="shared" si="15"/>
        <v>12091</v>
      </c>
    </row>
    <row r="339" spans="9:12" x14ac:dyDescent="0.3">
      <c r="I339">
        <v>12093</v>
      </c>
      <c r="J339" s="46">
        <v>505931441.93102098</v>
      </c>
      <c r="K339" t="s">
        <v>4245</v>
      </c>
      <c r="L339">
        <f t="shared" si="15"/>
        <v>12093</v>
      </c>
    </row>
    <row r="340" spans="9:12" x14ac:dyDescent="0.3">
      <c r="I340">
        <v>12095</v>
      </c>
      <c r="J340" s="46">
        <v>14958609851.641701</v>
      </c>
      <c r="K340" t="s">
        <v>4391</v>
      </c>
      <c r="L340">
        <f t="shared" si="15"/>
        <v>12095</v>
      </c>
    </row>
    <row r="341" spans="9:12" x14ac:dyDescent="0.3">
      <c r="I341">
        <v>12097</v>
      </c>
      <c r="J341" s="46">
        <v>4088704172.7038202</v>
      </c>
      <c r="K341" t="s">
        <v>4389</v>
      </c>
      <c r="L341">
        <f t="shared" si="15"/>
        <v>12097</v>
      </c>
    </row>
    <row r="342" spans="9:12" x14ac:dyDescent="0.3">
      <c r="I342">
        <v>12099</v>
      </c>
      <c r="J342" s="46">
        <v>15291009581.7521</v>
      </c>
      <c r="K342" t="s">
        <v>4651</v>
      </c>
      <c r="L342">
        <f t="shared" si="15"/>
        <v>12099</v>
      </c>
    </row>
    <row r="343" spans="9:12" x14ac:dyDescent="0.3">
      <c r="I343">
        <v>12101</v>
      </c>
      <c r="J343" s="46">
        <v>4808068514.5223904</v>
      </c>
      <c r="K343" t="s">
        <v>4394</v>
      </c>
      <c r="L343">
        <f t="shared" si="15"/>
        <v>12101</v>
      </c>
    </row>
    <row r="344" spans="9:12" x14ac:dyDescent="0.3">
      <c r="I344">
        <v>12103</v>
      </c>
      <c r="J344" s="46">
        <v>8811305683.8182697</v>
      </c>
      <c r="K344" t="s">
        <v>4649</v>
      </c>
      <c r="L344">
        <f t="shared" si="15"/>
        <v>12103</v>
      </c>
    </row>
    <row r="345" spans="9:12" x14ac:dyDescent="0.3">
      <c r="I345">
        <v>12105</v>
      </c>
      <c r="J345" s="46">
        <v>6695603898.9046497</v>
      </c>
      <c r="K345" t="s">
        <v>4390</v>
      </c>
      <c r="L345">
        <f t="shared" si="15"/>
        <v>12105</v>
      </c>
    </row>
    <row r="346" spans="9:12" x14ac:dyDescent="0.3">
      <c r="I346">
        <v>12107</v>
      </c>
      <c r="J346" s="46">
        <v>693787482.089553</v>
      </c>
      <c r="K346" t="s">
        <v>4242</v>
      </c>
      <c r="L346">
        <f t="shared" si="15"/>
        <v>12107</v>
      </c>
    </row>
    <row r="347" spans="9:12" x14ac:dyDescent="0.3">
      <c r="I347">
        <v>12109</v>
      </c>
      <c r="J347" s="46">
        <v>2795423338.7960601</v>
      </c>
      <c r="K347" t="s">
        <v>4394</v>
      </c>
      <c r="L347">
        <f t="shared" si="15"/>
        <v>12109</v>
      </c>
    </row>
    <row r="348" spans="9:12" x14ac:dyDescent="0.3">
      <c r="I348">
        <v>12111</v>
      </c>
      <c r="J348" s="46">
        <v>3252928736.3456602</v>
      </c>
      <c r="K348" t="s">
        <v>4394</v>
      </c>
      <c r="L348">
        <f t="shared" si="15"/>
        <v>12111</v>
      </c>
    </row>
    <row r="349" spans="9:12" x14ac:dyDescent="0.3">
      <c r="I349">
        <v>12113</v>
      </c>
      <c r="J349" s="46">
        <v>1759203829.63644</v>
      </c>
      <c r="K349" t="s">
        <v>4245</v>
      </c>
      <c r="L349">
        <f t="shared" si="15"/>
        <v>12113</v>
      </c>
    </row>
    <row r="350" spans="9:12" x14ac:dyDescent="0.3">
      <c r="I350">
        <v>12115</v>
      </c>
      <c r="J350" s="46">
        <v>4432416548.4738503</v>
      </c>
      <c r="K350" t="s">
        <v>4392</v>
      </c>
      <c r="L350">
        <f t="shared" si="15"/>
        <v>12115</v>
      </c>
    </row>
    <row r="351" spans="9:12" x14ac:dyDescent="0.3">
      <c r="I351">
        <v>12117</v>
      </c>
      <c r="J351" s="46">
        <v>4237086346.8037701</v>
      </c>
      <c r="K351" t="s">
        <v>4392</v>
      </c>
      <c r="L351">
        <f t="shared" si="15"/>
        <v>12117</v>
      </c>
    </row>
    <row r="352" spans="9:12" x14ac:dyDescent="0.3">
      <c r="I352">
        <v>12119</v>
      </c>
      <c r="J352" s="46">
        <v>1653971290.5769501</v>
      </c>
      <c r="K352" t="s">
        <v>4392</v>
      </c>
      <c r="L352">
        <f t="shared" si="15"/>
        <v>12119</v>
      </c>
    </row>
    <row r="353" spans="9:12" x14ac:dyDescent="0.3">
      <c r="I353">
        <v>12121</v>
      </c>
      <c r="J353" s="46">
        <v>703268089.24680197</v>
      </c>
      <c r="K353" t="s">
        <v>4395</v>
      </c>
      <c r="L353">
        <f t="shared" si="15"/>
        <v>12121</v>
      </c>
    </row>
    <row r="354" spans="9:12" x14ac:dyDescent="0.3">
      <c r="I354">
        <v>12123</v>
      </c>
      <c r="J354" s="46">
        <v>277224831.64454597</v>
      </c>
      <c r="K354" t="s">
        <v>4242</v>
      </c>
      <c r="L354">
        <f t="shared" si="15"/>
        <v>12123</v>
      </c>
    </row>
    <row r="355" spans="9:12" x14ac:dyDescent="0.3">
      <c r="I355">
        <v>12125</v>
      </c>
      <c r="J355" s="46">
        <v>132370838.63740601</v>
      </c>
      <c r="K355" t="s">
        <v>4242</v>
      </c>
      <c r="L355">
        <f t="shared" si="15"/>
        <v>12125</v>
      </c>
    </row>
    <row r="356" spans="9:12" x14ac:dyDescent="0.3">
      <c r="I356">
        <v>12127</v>
      </c>
      <c r="J356" s="46">
        <v>5779587172.6079102</v>
      </c>
      <c r="K356" t="s">
        <v>4245</v>
      </c>
      <c r="L356">
        <f t="shared" si="15"/>
        <v>12127</v>
      </c>
    </row>
    <row r="357" spans="9:12" x14ac:dyDescent="0.3">
      <c r="I357">
        <v>12129</v>
      </c>
      <c r="J357" s="46">
        <v>298306251.49200201</v>
      </c>
      <c r="K357" t="s">
        <v>4245</v>
      </c>
      <c r="L357">
        <f t="shared" si="15"/>
        <v>12129</v>
      </c>
    </row>
    <row r="358" spans="9:12" x14ac:dyDescent="0.3">
      <c r="I358">
        <v>12131</v>
      </c>
      <c r="J358" s="46">
        <v>1148704374.9315901</v>
      </c>
      <c r="K358" t="s">
        <v>4390</v>
      </c>
      <c r="L358">
        <f t="shared" si="15"/>
        <v>12131</v>
      </c>
    </row>
    <row r="359" spans="9:12" x14ac:dyDescent="0.3">
      <c r="I359">
        <v>12133</v>
      </c>
      <c r="J359" s="46">
        <v>386986649.03572798</v>
      </c>
      <c r="K359" t="s">
        <v>4242</v>
      </c>
      <c r="L359">
        <f t="shared" si="15"/>
        <v>12133</v>
      </c>
    </row>
    <row r="360" spans="9:12" x14ac:dyDescent="0.3">
      <c r="I360">
        <v>13001</v>
      </c>
      <c r="J360" s="46">
        <v>243133073.99940801</v>
      </c>
      <c r="K360" t="s">
        <v>4246</v>
      </c>
      <c r="L360">
        <f t="shared" si="15"/>
        <v>13001</v>
      </c>
    </row>
    <row r="361" spans="9:12" x14ac:dyDescent="0.3">
      <c r="I361">
        <v>13003</v>
      </c>
      <c r="J361" s="46">
        <v>116197752.31272399</v>
      </c>
      <c r="K361" t="s">
        <v>4246</v>
      </c>
      <c r="L361">
        <f t="shared" si="15"/>
        <v>13003</v>
      </c>
    </row>
    <row r="362" spans="9:12" x14ac:dyDescent="0.3">
      <c r="I362">
        <v>13005</v>
      </c>
      <c r="J362" s="46">
        <v>128042004.385043</v>
      </c>
      <c r="K362" t="s">
        <v>4246</v>
      </c>
      <c r="L362">
        <f t="shared" si="15"/>
        <v>13005</v>
      </c>
    </row>
    <row r="363" spans="9:12" x14ac:dyDescent="0.3">
      <c r="I363">
        <v>13007</v>
      </c>
      <c r="J363" s="46">
        <v>58714993.563046001</v>
      </c>
      <c r="K363" t="s">
        <v>4246</v>
      </c>
      <c r="L363">
        <f t="shared" si="15"/>
        <v>13007</v>
      </c>
    </row>
    <row r="364" spans="9:12" x14ac:dyDescent="0.3">
      <c r="I364">
        <v>13009</v>
      </c>
      <c r="J364" s="46">
        <v>418030485.32783502</v>
      </c>
      <c r="K364" t="s">
        <v>4246</v>
      </c>
      <c r="L364">
        <f t="shared" si="15"/>
        <v>13009</v>
      </c>
    </row>
    <row r="365" spans="9:12" x14ac:dyDescent="0.3">
      <c r="I365">
        <v>13011</v>
      </c>
      <c r="J365" s="46">
        <v>302698058.46621001</v>
      </c>
      <c r="K365" t="s">
        <v>4652</v>
      </c>
      <c r="L365">
        <f t="shared" si="15"/>
        <v>13011</v>
      </c>
    </row>
    <row r="366" spans="9:12" x14ac:dyDescent="0.3">
      <c r="I366">
        <v>13013</v>
      </c>
      <c r="J366" s="46">
        <v>826334661.15692699</v>
      </c>
      <c r="K366" t="s">
        <v>4652</v>
      </c>
      <c r="L366">
        <f t="shared" si="15"/>
        <v>13013</v>
      </c>
    </row>
    <row r="367" spans="9:12" x14ac:dyDescent="0.3">
      <c r="I367">
        <v>13015</v>
      </c>
      <c r="J367" s="46">
        <v>1809026405.87624</v>
      </c>
      <c r="K367" t="s">
        <v>4653</v>
      </c>
      <c r="L367">
        <f t="shared" si="15"/>
        <v>13015</v>
      </c>
    </row>
    <row r="368" spans="9:12" x14ac:dyDescent="0.3">
      <c r="I368">
        <v>13017</v>
      </c>
      <c r="J368" s="46">
        <v>151873945.435653</v>
      </c>
      <c r="K368" t="s">
        <v>4246</v>
      </c>
      <c r="L368">
        <f t="shared" si="15"/>
        <v>13017</v>
      </c>
    </row>
    <row r="369" spans="9:12" x14ac:dyDescent="0.3">
      <c r="I369">
        <v>13019</v>
      </c>
      <c r="J369" s="46">
        <v>187258103.02251801</v>
      </c>
      <c r="K369" t="s">
        <v>4246</v>
      </c>
      <c r="L369">
        <f t="shared" si="15"/>
        <v>13019</v>
      </c>
    </row>
    <row r="370" spans="9:12" x14ac:dyDescent="0.3">
      <c r="I370">
        <v>13021</v>
      </c>
      <c r="J370" s="46">
        <v>2153713576.5462599</v>
      </c>
      <c r="K370" t="s">
        <v>4246</v>
      </c>
      <c r="L370">
        <f t="shared" si="15"/>
        <v>13021</v>
      </c>
    </row>
    <row r="371" spans="9:12" x14ac:dyDescent="0.3">
      <c r="I371">
        <v>13023</v>
      </c>
      <c r="J371" s="46">
        <v>143912257.33795699</v>
      </c>
      <c r="K371" t="s">
        <v>4246</v>
      </c>
      <c r="L371">
        <f t="shared" si="15"/>
        <v>13023</v>
      </c>
    </row>
    <row r="372" spans="9:12" x14ac:dyDescent="0.3">
      <c r="I372">
        <v>13025</v>
      </c>
      <c r="J372" s="46">
        <v>184366266.944547</v>
      </c>
      <c r="K372" t="s">
        <v>4246</v>
      </c>
      <c r="L372">
        <f t="shared" si="15"/>
        <v>13025</v>
      </c>
    </row>
    <row r="373" spans="9:12" x14ac:dyDescent="0.3">
      <c r="I373">
        <v>13027</v>
      </c>
      <c r="J373" s="46">
        <v>188169555.50314</v>
      </c>
      <c r="K373" t="s">
        <v>4246</v>
      </c>
      <c r="L373">
        <f t="shared" si="15"/>
        <v>13027</v>
      </c>
    </row>
    <row r="374" spans="9:12" x14ac:dyDescent="0.3">
      <c r="I374">
        <v>13029</v>
      </c>
      <c r="J374" s="46">
        <v>710260641.36999404</v>
      </c>
      <c r="K374" t="s">
        <v>4248</v>
      </c>
      <c r="L374">
        <f t="shared" si="15"/>
        <v>13029</v>
      </c>
    </row>
    <row r="375" spans="9:12" x14ac:dyDescent="0.3">
      <c r="I375">
        <v>13031</v>
      </c>
      <c r="J375" s="46">
        <v>910357434.47315001</v>
      </c>
      <c r="K375" t="s">
        <v>4246</v>
      </c>
      <c r="L375">
        <f t="shared" si="15"/>
        <v>13031</v>
      </c>
    </row>
    <row r="376" spans="9:12" x14ac:dyDescent="0.3">
      <c r="I376">
        <v>13033</v>
      </c>
      <c r="J376" s="46">
        <v>333135522.23031098</v>
      </c>
      <c r="K376" t="s">
        <v>4246</v>
      </c>
      <c r="L376">
        <f t="shared" si="15"/>
        <v>13033</v>
      </c>
    </row>
    <row r="377" spans="9:12" x14ac:dyDescent="0.3">
      <c r="I377">
        <v>13035</v>
      </c>
      <c r="J377" s="46">
        <v>349864320.201235</v>
      </c>
      <c r="K377" t="s">
        <v>4652</v>
      </c>
      <c r="L377">
        <f t="shared" si="15"/>
        <v>13035</v>
      </c>
    </row>
    <row r="378" spans="9:12" x14ac:dyDescent="0.3">
      <c r="I378">
        <v>13037</v>
      </c>
      <c r="J378" s="46">
        <v>62684736.593520001</v>
      </c>
      <c r="K378" t="s">
        <v>4246</v>
      </c>
      <c r="L378">
        <f t="shared" si="15"/>
        <v>13037</v>
      </c>
    </row>
    <row r="379" spans="9:12" x14ac:dyDescent="0.3">
      <c r="I379">
        <v>13039</v>
      </c>
      <c r="J379" s="46">
        <v>857974325.91241896</v>
      </c>
      <c r="K379" t="s">
        <v>4246</v>
      </c>
      <c r="L379">
        <f t="shared" si="15"/>
        <v>13039</v>
      </c>
    </row>
    <row r="380" spans="9:12" x14ac:dyDescent="0.3">
      <c r="I380">
        <v>13043</v>
      </c>
      <c r="J380" s="46">
        <v>241876273.75325701</v>
      </c>
      <c r="K380" t="s">
        <v>4246</v>
      </c>
      <c r="L380">
        <f t="shared" si="15"/>
        <v>13043</v>
      </c>
    </row>
    <row r="381" spans="9:12" x14ac:dyDescent="0.3">
      <c r="I381">
        <v>13045</v>
      </c>
      <c r="J381" s="46">
        <v>1509590045.91767</v>
      </c>
      <c r="K381" t="s">
        <v>4652</v>
      </c>
      <c r="L381">
        <f t="shared" si="15"/>
        <v>13045</v>
      </c>
    </row>
    <row r="382" spans="9:12" x14ac:dyDescent="0.3">
      <c r="I382">
        <v>13047</v>
      </c>
      <c r="J382" s="46">
        <v>892828462.35593295</v>
      </c>
      <c r="K382" t="s">
        <v>4396</v>
      </c>
      <c r="L382">
        <f t="shared" si="15"/>
        <v>13047</v>
      </c>
    </row>
    <row r="383" spans="9:12" x14ac:dyDescent="0.3">
      <c r="I383">
        <v>13049</v>
      </c>
      <c r="J383" s="46">
        <v>137553117.308808</v>
      </c>
      <c r="K383" t="s">
        <v>4246</v>
      </c>
      <c r="L383">
        <f t="shared" si="15"/>
        <v>13049</v>
      </c>
    </row>
    <row r="384" spans="9:12" x14ac:dyDescent="0.3">
      <c r="I384">
        <v>13051</v>
      </c>
      <c r="J384" s="46">
        <v>3416179047.9268599</v>
      </c>
      <c r="K384" t="s">
        <v>4248</v>
      </c>
      <c r="L384">
        <f t="shared" si="15"/>
        <v>13051</v>
      </c>
    </row>
    <row r="385" spans="9:12" x14ac:dyDescent="0.3">
      <c r="I385">
        <v>13053</v>
      </c>
      <c r="J385" s="46">
        <v>83724428.434522197</v>
      </c>
      <c r="K385" t="s">
        <v>4248</v>
      </c>
      <c r="L385">
        <f t="shared" si="15"/>
        <v>13053</v>
      </c>
    </row>
    <row r="386" spans="9:12" x14ac:dyDescent="0.3">
      <c r="I386">
        <v>13055</v>
      </c>
      <c r="J386" s="46">
        <v>233782873.51310399</v>
      </c>
      <c r="K386" t="s">
        <v>4652</v>
      </c>
      <c r="L386">
        <f t="shared" ref="L386:L449" si="16">I386</f>
        <v>13055</v>
      </c>
    </row>
    <row r="387" spans="9:12" x14ac:dyDescent="0.3">
      <c r="I387">
        <v>13057</v>
      </c>
      <c r="J387" s="46">
        <v>2056946062.2218299</v>
      </c>
      <c r="K387" t="s">
        <v>4397</v>
      </c>
      <c r="L387">
        <f t="shared" si="16"/>
        <v>13057</v>
      </c>
    </row>
    <row r="388" spans="9:12" x14ac:dyDescent="0.3">
      <c r="I388">
        <v>13059</v>
      </c>
      <c r="J388" s="46">
        <v>1119727901.6304901</v>
      </c>
      <c r="K388" t="s">
        <v>4652</v>
      </c>
      <c r="L388">
        <f t="shared" si="16"/>
        <v>13059</v>
      </c>
    </row>
    <row r="389" spans="9:12" x14ac:dyDescent="0.3">
      <c r="I389">
        <v>13061</v>
      </c>
      <c r="J389" s="46">
        <v>41265439.046941102</v>
      </c>
      <c r="K389" t="s">
        <v>4246</v>
      </c>
      <c r="L389">
        <f t="shared" si="16"/>
        <v>13061</v>
      </c>
    </row>
    <row r="390" spans="9:12" x14ac:dyDescent="0.3">
      <c r="I390">
        <v>13063</v>
      </c>
      <c r="J390" s="46">
        <v>2680053381.4993401</v>
      </c>
      <c r="K390" t="s">
        <v>4593</v>
      </c>
      <c r="L390">
        <f t="shared" si="16"/>
        <v>13063</v>
      </c>
    </row>
    <row r="391" spans="9:12" x14ac:dyDescent="0.3">
      <c r="I391">
        <v>13065</v>
      </c>
      <c r="J391" s="46">
        <v>107037320.65428101</v>
      </c>
      <c r="K391" t="s">
        <v>4246</v>
      </c>
      <c r="L391">
        <f t="shared" si="16"/>
        <v>13065</v>
      </c>
    </row>
    <row r="392" spans="9:12" x14ac:dyDescent="0.3">
      <c r="I392">
        <v>13067</v>
      </c>
      <c r="J392" s="46">
        <v>7569777616.3063402</v>
      </c>
      <c r="K392" t="s">
        <v>4399</v>
      </c>
      <c r="L392">
        <f t="shared" si="16"/>
        <v>13067</v>
      </c>
    </row>
    <row r="393" spans="9:12" x14ac:dyDescent="0.3">
      <c r="I393">
        <v>13069</v>
      </c>
      <c r="J393" s="46">
        <v>417387368.74305201</v>
      </c>
      <c r="K393" t="s">
        <v>4246</v>
      </c>
      <c r="L393">
        <f t="shared" si="16"/>
        <v>13069</v>
      </c>
    </row>
    <row r="394" spans="9:12" x14ac:dyDescent="0.3">
      <c r="I394">
        <v>13071</v>
      </c>
      <c r="J394" s="46">
        <v>422980627.64442497</v>
      </c>
      <c r="K394" t="s">
        <v>4246</v>
      </c>
      <c r="L394">
        <f t="shared" si="16"/>
        <v>13071</v>
      </c>
    </row>
    <row r="395" spans="9:12" x14ac:dyDescent="0.3">
      <c r="I395">
        <v>13073</v>
      </c>
      <c r="J395" s="46">
        <v>1227251331.12677</v>
      </c>
      <c r="K395" t="s">
        <v>4248</v>
      </c>
      <c r="L395">
        <f t="shared" si="16"/>
        <v>13073</v>
      </c>
    </row>
    <row r="396" spans="9:12" x14ac:dyDescent="0.3">
      <c r="I396">
        <v>13075</v>
      </c>
      <c r="J396" s="46">
        <v>482373273.35222799</v>
      </c>
      <c r="K396" t="s">
        <v>4246</v>
      </c>
      <c r="L396">
        <f t="shared" si="16"/>
        <v>13075</v>
      </c>
    </row>
    <row r="397" spans="9:12" x14ac:dyDescent="0.3">
      <c r="I397">
        <v>13077</v>
      </c>
      <c r="J397" s="46">
        <v>1639356432.7209699</v>
      </c>
      <c r="K397" t="s">
        <v>4400</v>
      </c>
      <c r="L397">
        <f t="shared" si="16"/>
        <v>13077</v>
      </c>
    </row>
    <row r="398" spans="9:12" x14ac:dyDescent="0.3">
      <c r="I398">
        <v>13079</v>
      </c>
      <c r="J398" s="46">
        <v>125462568.375383</v>
      </c>
      <c r="K398" t="s">
        <v>4246</v>
      </c>
      <c r="L398">
        <f t="shared" si="16"/>
        <v>13079</v>
      </c>
    </row>
    <row r="399" spans="9:12" x14ac:dyDescent="0.3">
      <c r="I399">
        <v>13081</v>
      </c>
      <c r="J399" s="46">
        <v>482732951.64704502</v>
      </c>
      <c r="K399" t="s">
        <v>4246</v>
      </c>
      <c r="L399">
        <f t="shared" si="16"/>
        <v>13081</v>
      </c>
    </row>
    <row r="400" spans="9:12" x14ac:dyDescent="0.3">
      <c r="I400">
        <v>13083</v>
      </c>
      <c r="J400" s="46">
        <v>370925342.42714602</v>
      </c>
      <c r="K400" t="s">
        <v>4246</v>
      </c>
      <c r="L400">
        <f t="shared" si="16"/>
        <v>13083</v>
      </c>
    </row>
    <row r="401" spans="9:12" x14ac:dyDescent="0.3">
      <c r="I401">
        <v>13085</v>
      </c>
      <c r="J401" s="46">
        <v>287018160.717107</v>
      </c>
      <c r="K401" t="s">
        <v>4652</v>
      </c>
      <c r="L401">
        <f t="shared" si="16"/>
        <v>13085</v>
      </c>
    </row>
    <row r="402" spans="9:12" x14ac:dyDescent="0.3">
      <c r="I402">
        <v>13087</v>
      </c>
      <c r="J402" s="46">
        <v>326812248.723414</v>
      </c>
      <c r="K402" t="s">
        <v>4246</v>
      </c>
      <c r="L402">
        <f t="shared" si="16"/>
        <v>13087</v>
      </c>
    </row>
    <row r="403" spans="9:12" x14ac:dyDescent="0.3">
      <c r="I403">
        <v>13089</v>
      </c>
      <c r="J403" s="46">
        <v>7376490450.3867102</v>
      </c>
      <c r="K403" t="s">
        <v>4397</v>
      </c>
      <c r="L403">
        <f t="shared" si="16"/>
        <v>13089</v>
      </c>
    </row>
    <row r="404" spans="9:12" x14ac:dyDescent="0.3">
      <c r="I404">
        <v>13091</v>
      </c>
      <c r="J404" s="46">
        <v>212013172.49944001</v>
      </c>
      <c r="K404" t="s">
        <v>4246</v>
      </c>
      <c r="L404">
        <f t="shared" si="16"/>
        <v>13091</v>
      </c>
    </row>
    <row r="405" spans="9:12" x14ac:dyDescent="0.3">
      <c r="I405">
        <v>13093</v>
      </c>
      <c r="J405" s="46">
        <v>438385752.56487799</v>
      </c>
      <c r="K405" t="s">
        <v>4246</v>
      </c>
      <c r="L405">
        <f t="shared" si="16"/>
        <v>13093</v>
      </c>
    </row>
    <row r="406" spans="9:12" x14ac:dyDescent="0.3">
      <c r="I406">
        <v>13095</v>
      </c>
      <c r="J406" s="46">
        <v>1020769975.37068</v>
      </c>
      <c r="K406" t="s">
        <v>4246</v>
      </c>
      <c r="L406">
        <f t="shared" si="16"/>
        <v>13095</v>
      </c>
    </row>
    <row r="407" spans="9:12" x14ac:dyDescent="0.3">
      <c r="I407">
        <v>13097</v>
      </c>
      <c r="J407" s="46">
        <v>1662648545.8747399</v>
      </c>
      <c r="K407" t="s">
        <v>4400</v>
      </c>
      <c r="L407">
        <f t="shared" si="16"/>
        <v>13097</v>
      </c>
    </row>
    <row r="408" spans="9:12" x14ac:dyDescent="0.3">
      <c r="I408">
        <v>13099</v>
      </c>
      <c r="J408" s="46">
        <v>149426276.22310901</v>
      </c>
      <c r="K408" t="s">
        <v>4246</v>
      </c>
      <c r="L408">
        <f t="shared" si="16"/>
        <v>13099</v>
      </c>
    </row>
    <row r="409" spans="9:12" x14ac:dyDescent="0.3">
      <c r="I409">
        <v>13101</v>
      </c>
      <c r="J409" s="46">
        <v>38850235.609625302</v>
      </c>
      <c r="K409" t="s">
        <v>4246</v>
      </c>
      <c r="L409">
        <f t="shared" si="16"/>
        <v>13101</v>
      </c>
    </row>
    <row r="410" spans="9:12" x14ac:dyDescent="0.3">
      <c r="I410">
        <v>13103</v>
      </c>
      <c r="J410" s="46">
        <v>508536637.51615399</v>
      </c>
      <c r="K410" t="s">
        <v>4248</v>
      </c>
      <c r="L410">
        <f t="shared" si="16"/>
        <v>13103</v>
      </c>
    </row>
    <row r="411" spans="9:12" x14ac:dyDescent="0.3">
      <c r="I411">
        <v>13105</v>
      </c>
      <c r="J411" s="46">
        <v>194818745.60680899</v>
      </c>
      <c r="K411" t="s">
        <v>4246</v>
      </c>
      <c r="L411">
        <f t="shared" si="16"/>
        <v>13105</v>
      </c>
    </row>
    <row r="412" spans="9:12" x14ac:dyDescent="0.3">
      <c r="I412">
        <v>13107</v>
      </c>
      <c r="J412" s="46">
        <v>369385793.51259398</v>
      </c>
      <c r="K412" t="s">
        <v>4246</v>
      </c>
      <c r="L412">
        <f t="shared" si="16"/>
        <v>13107</v>
      </c>
    </row>
    <row r="413" spans="9:12" x14ac:dyDescent="0.3">
      <c r="I413">
        <v>13109</v>
      </c>
      <c r="J413" s="46">
        <v>104870698.62317701</v>
      </c>
      <c r="K413" t="s">
        <v>4246</v>
      </c>
      <c r="L413">
        <f t="shared" si="16"/>
        <v>13109</v>
      </c>
    </row>
    <row r="414" spans="9:12" x14ac:dyDescent="0.3">
      <c r="I414">
        <v>13111</v>
      </c>
      <c r="J414" s="46">
        <v>244732863.87751999</v>
      </c>
      <c r="K414" t="s">
        <v>4246</v>
      </c>
      <c r="L414">
        <f t="shared" si="16"/>
        <v>13111</v>
      </c>
    </row>
    <row r="415" spans="9:12" x14ac:dyDescent="0.3">
      <c r="I415">
        <v>13113</v>
      </c>
      <c r="J415" s="46">
        <v>973642326.953035</v>
      </c>
      <c r="K415" t="s">
        <v>4400</v>
      </c>
      <c r="L415">
        <f t="shared" si="16"/>
        <v>13113</v>
      </c>
    </row>
    <row r="416" spans="9:12" x14ac:dyDescent="0.3">
      <c r="I416">
        <v>13115</v>
      </c>
      <c r="J416" s="46">
        <v>1100146476.5364399</v>
      </c>
      <c r="K416" t="s">
        <v>4652</v>
      </c>
      <c r="L416">
        <f t="shared" si="16"/>
        <v>13115</v>
      </c>
    </row>
    <row r="417" spans="9:12" x14ac:dyDescent="0.3">
      <c r="I417">
        <v>13117</v>
      </c>
      <c r="J417" s="46">
        <v>2126763121.12994</v>
      </c>
      <c r="K417" t="s">
        <v>4400</v>
      </c>
      <c r="L417">
        <f t="shared" si="16"/>
        <v>13117</v>
      </c>
    </row>
    <row r="418" spans="9:12" x14ac:dyDescent="0.3">
      <c r="I418">
        <v>13119</v>
      </c>
      <c r="J418" s="46">
        <v>558207668.01760101</v>
      </c>
      <c r="K418" t="s">
        <v>4246</v>
      </c>
      <c r="L418">
        <f t="shared" si="16"/>
        <v>13119</v>
      </c>
    </row>
    <row r="419" spans="9:12" x14ac:dyDescent="0.3">
      <c r="I419">
        <v>13121</v>
      </c>
      <c r="J419" s="46">
        <v>12572990406.788601</v>
      </c>
      <c r="K419" t="s">
        <v>4397</v>
      </c>
      <c r="L419">
        <f t="shared" si="16"/>
        <v>13121</v>
      </c>
    </row>
    <row r="420" spans="9:12" x14ac:dyDescent="0.3">
      <c r="I420">
        <v>13123</v>
      </c>
      <c r="J420" s="46">
        <v>297637057.568093</v>
      </c>
      <c r="K420" t="s">
        <v>4246</v>
      </c>
      <c r="L420">
        <f t="shared" si="16"/>
        <v>13123</v>
      </c>
    </row>
    <row r="421" spans="9:12" x14ac:dyDescent="0.3">
      <c r="I421">
        <v>13125</v>
      </c>
      <c r="J421" s="46">
        <v>26349714.828274801</v>
      </c>
      <c r="K421" t="s">
        <v>4246</v>
      </c>
      <c r="L421">
        <f t="shared" si="16"/>
        <v>13125</v>
      </c>
    </row>
    <row r="422" spans="9:12" x14ac:dyDescent="0.3">
      <c r="I422">
        <v>13127</v>
      </c>
      <c r="J422" s="46">
        <v>1177036544.1713099</v>
      </c>
      <c r="K422" t="s">
        <v>4248</v>
      </c>
      <c r="L422">
        <f t="shared" si="16"/>
        <v>13127</v>
      </c>
    </row>
    <row r="423" spans="9:12" x14ac:dyDescent="0.3">
      <c r="I423">
        <v>13129</v>
      </c>
      <c r="J423" s="46">
        <v>930965330.04566002</v>
      </c>
      <c r="K423" t="s">
        <v>4652</v>
      </c>
      <c r="L423">
        <f t="shared" si="16"/>
        <v>13129</v>
      </c>
    </row>
    <row r="424" spans="9:12" x14ac:dyDescent="0.3">
      <c r="I424">
        <v>13131</v>
      </c>
      <c r="J424" s="46">
        <v>278899422.18382102</v>
      </c>
      <c r="K424" t="s">
        <v>4246</v>
      </c>
      <c r="L424">
        <f t="shared" si="16"/>
        <v>13131</v>
      </c>
    </row>
    <row r="425" spans="9:12" x14ac:dyDescent="0.3">
      <c r="I425">
        <v>13133</v>
      </c>
      <c r="J425" s="46">
        <v>337148000.52323002</v>
      </c>
      <c r="K425" t="s">
        <v>4246</v>
      </c>
      <c r="L425">
        <f t="shared" si="16"/>
        <v>13133</v>
      </c>
    </row>
    <row r="426" spans="9:12" x14ac:dyDescent="0.3">
      <c r="I426">
        <v>13135</v>
      </c>
      <c r="J426" s="46">
        <v>8229108972.5313301</v>
      </c>
      <c r="K426" t="s">
        <v>4397</v>
      </c>
      <c r="L426">
        <f t="shared" si="16"/>
        <v>13135</v>
      </c>
    </row>
    <row r="427" spans="9:12" x14ac:dyDescent="0.3">
      <c r="I427">
        <v>13137</v>
      </c>
      <c r="J427" s="46">
        <v>493494605.72607899</v>
      </c>
      <c r="K427" t="s">
        <v>4246</v>
      </c>
      <c r="L427">
        <f t="shared" si="16"/>
        <v>13137</v>
      </c>
    </row>
    <row r="428" spans="9:12" x14ac:dyDescent="0.3">
      <c r="I428">
        <v>13139</v>
      </c>
      <c r="J428" s="46">
        <v>1987212246.26424</v>
      </c>
      <c r="K428" t="s">
        <v>4654</v>
      </c>
      <c r="L428">
        <f t="shared" si="16"/>
        <v>13139</v>
      </c>
    </row>
    <row r="429" spans="9:12" x14ac:dyDescent="0.3">
      <c r="I429">
        <v>13141</v>
      </c>
      <c r="J429" s="46">
        <v>94667129.276975393</v>
      </c>
      <c r="K429" t="s">
        <v>4246</v>
      </c>
      <c r="L429">
        <f t="shared" si="16"/>
        <v>13141</v>
      </c>
    </row>
    <row r="430" spans="9:12" x14ac:dyDescent="0.3">
      <c r="I430">
        <v>13143</v>
      </c>
      <c r="J430" s="46">
        <v>379125993.37415802</v>
      </c>
      <c r="K430" t="s">
        <v>4652</v>
      </c>
      <c r="L430">
        <f t="shared" si="16"/>
        <v>13143</v>
      </c>
    </row>
    <row r="431" spans="9:12" x14ac:dyDescent="0.3">
      <c r="I431">
        <v>13145</v>
      </c>
      <c r="J431" s="46">
        <v>493454194.91278601</v>
      </c>
      <c r="K431" t="s">
        <v>4246</v>
      </c>
      <c r="L431">
        <f t="shared" si="16"/>
        <v>13145</v>
      </c>
    </row>
    <row r="432" spans="9:12" x14ac:dyDescent="0.3">
      <c r="I432">
        <v>13147</v>
      </c>
      <c r="J432" s="46">
        <v>267251072.43470201</v>
      </c>
      <c r="K432" t="s">
        <v>4246</v>
      </c>
      <c r="L432">
        <f t="shared" si="16"/>
        <v>13147</v>
      </c>
    </row>
    <row r="433" spans="9:12" x14ac:dyDescent="0.3">
      <c r="I433">
        <v>13149</v>
      </c>
      <c r="J433" s="46">
        <v>120546728.561882</v>
      </c>
      <c r="K433" t="s">
        <v>4652</v>
      </c>
      <c r="L433">
        <f t="shared" si="16"/>
        <v>13149</v>
      </c>
    </row>
    <row r="434" spans="9:12" x14ac:dyDescent="0.3">
      <c r="I434">
        <v>13151</v>
      </c>
      <c r="J434" s="46">
        <v>2359238111.2220302</v>
      </c>
      <c r="K434" t="s">
        <v>4400</v>
      </c>
      <c r="L434">
        <f t="shared" si="16"/>
        <v>13151</v>
      </c>
    </row>
    <row r="435" spans="9:12" x14ac:dyDescent="0.3">
      <c r="I435">
        <v>13153</v>
      </c>
      <c r="J435" s="46">
        <v>1412065041.52372</v>
      </c>
      <c r="K435" t="s">
        <v>4248</v>
      </c>
      <c r="L435">
        <f t="shared" si="16"/>
        <v>13153</v>
      </c>
    </row>
    <row r="436" spans="9:12" x14ac:dyDescent="0.3">
      <c r="I436">
        <v>13155</v>
      </c>
      <c r="J436" s="46">
        <v>124589424.895889</v>
      </c>
      <c r="K436" t="s">
        <v>4246</v>
      </c>
      <c r="L436">
        <f t="shared" si="16"/>
        <v>13155</v>
      </c>
    </row>
    <row r="437" spans="9:12" x14ac:dyDescent="0.3">
      <c r="I437">
        <v>13157</v>
      </c>
      <c r="J437" s="46">
        <v>1129204617.56247</v>
      </c>
      <c r="K437" t="s">
        <v>4652</v>
      </c>
      <c r="L437">
        <f t="shared" si="16"/>
        <v>13157</v>
      </c>
    </row>
    <row r="438" spans="9:12" x14ac:dyDescent="0.3">
      <c r="I438">
        <v>13159</v>
      </c>
      <c r="J438" s="46">
        <v>132117652.185699</v>
      </c>
      <c r="K438" t="s">
        <v>4652</v>
      </c>
      <c r="L438">
        <f t="shared" si="16"/>
        <v>13159</v>
      </c>
    </row>
    <row r="439" spans="9:12" x14ac:dyDescent="0.3">
      <c r="I439">
        <v>13161</v>
      </c>
      <c r="J439" s="46">
        <v>140000130.19143999</v>
      </c>
      <c r="K439" t="s">
        <v>4246</v>
      </c>
      <c r="L439">
        <f t="shared" si="16"/>
        <v>13161</v>
      </c>
    </row>
    <row r="440" spans="9:12" x14ac:dyDescent="0.3">
      <c r="I440">
        <v>13163</v>
      </c>
      <c r="J440" s="46">
        <v>224830234.3788</v>
      </c>
      <c r="K440" t="s">
        <v>4246</v>
      </c>
      <c r="L440">
        <f t="shared" si="16"/>
        <v>13163</v>
      </c>
    </row>
    <row r="441" spans="9:12" x14ac:dyDescent="0.3">
      <c r="I441">
        <v>13165</v>
      </c>
      <c r="J441" s="46">
        <v>121987716.25515699</v>
      </c>
      <c r="K441" t="s">
        <v>4246</v>
      </c>
      <c r="L441">
        <f t="shared" si="16"/>
        <v>13165</v>
      </c>
    </row>
    <row r="442" spans="9:12" x14ac:dyDescent="0.3">
      <c r="I442">
        <v>13167</v>
      </c>
      <c r="J442" s="46">
        <v>89716249.245303199</v>
      </c>
      <c r="K442" t="s">
        <v>4246</v>
      </c>
      <c r="L442">
        <f t="shared" si="16"/>
        <v>13167</v>
      </c>
    </row>
    <row r="443" spans="9:12" x14ac:dyDescent="0.3">
      <c r="I443">
        <v>13169</v>
      </c>
      <c r="J443" s="46">
        <v>332323732.20528102</v>
      </c>
      <c r="K443" t="s">
        <v>4652</v>
      </c>
      <c r="L443">
        <f t="shared" si="16"/>
        <v>13169</v>
      </c>
    </row>
    <row r="444" spans="9:12" x14ac:dyDescent="0.3">
      <c r="I444">
        <v>13171</v>
      </c>
      <c r="J444" s="46">
        <v>296516557.01336098</v>
      </c>
      <c r="K444" t="s">
        <v>4652</v>
      </c>
      <c r="L444">
        <f t="shared" si="16"/>
        <v>13171</v>
      </c>
    </row>
    <row r="445" spans="9:12" x14ac:dyDescent="0.3">
      <c r="I445">
        <v>13173</v>
      </c>
      <c r="J445" s="46">
        <v>84467945.033549607</v>
      </c>
      <c r="K445" t="s">
        <v>4246</v>
      </c>
      <c r="L445">
        <f t="shared" si="16"/>
        <v>13173</v>
      </c>
    </row>
    <row r="446" spans="9:12" x14ac:dyDescent="0.3">
      <c r="I446">
        <v>13175</v>
      </c>
      <c r="J446" s="46">
        <v>791889089.11644006</v>
      </c>
      <c r="K446" t="s">
        <v>4246</v>
      </c>
      <c r="L446">
        <f t="shared" si="16"/>
        <v>13175</v>
      </c>
    </row>
    <row r="447" spans="9:12" x14ac:dyDescent="0.3">
      <c r="I447">
        <v>13177</v>
      </c>
      <c r="J447" s="46">
        <v>332110573.56098402</v>
      </c>
      <c r="K447" t="s">
        <v>4248</v>
      </c>
      <c r="L447">
        <f t="shared" si="16"/>
        <v>13177</v>
      </c>
    </row>
    <row r="448" spans="9:12" x14ac:dyDescent="0.3">
      <c r="I448">
        <v>13179</v>
      </c>
      <c r="J448" s="46">
        <v>876155088.77060497</v>
      </c>
      <c r="K448" t="s">
        <v>4248</v>
      </c>
      <c r="L448">
        <f t="shared" si="16"/>
        <v>13179</v>
      </c>
    </row>
    <row r="449" spans="9:12" x14ac:dyDescent="0.3">
      <c r="I449">
        <v>13181</v>
      </c>
      <c r="J449" s="46">
        <v>73444934.407308504</v>
      </c>
      <c r="K449" t="s">
        <v>4246</v>
      </c>
      <c r="L449">
        <f t="shared" si="16"/>
        <v>13181</v>
      </c>
    </row>
    <row r="450" spans="9:12" x14ac:dyDescent="0.3">
      <c r="I450">
        <v>13183</v>
      </c>
      <c r="J450" s="46">
        <v>177523215.95349401</v>
      </c>
      <c r="K450" t="s">
        <v>4248</v>
      </c>
      <c r="L450">
        <f t="shared" ref="L450:L513" si="17">I450</f>
        <v>13183</v>
      </c>
    </row>
    <row r="451" spans="9:12" x14ac:dyDescent="0.3">
      <c r="I451">
        <v>13185</v>
      </c>
      <c r="J451" s="46">
        <v>1550118064.8840599</v>
      </c>
      <c r="K451" t="s">
        <v>4246</v>
      </c>
      <c r="L451">
        <f t="shared" si="17"/>
        <v>13185</v>
      </c>
    </row>
    <row r="452" spans="9:12" x14ac:dyDescent="0.3">
      <c r="I452">
        <v>13187</v>
      </c>
      <c r="J452" s="46">
        <v>262064493.76890999</v>
      </c>
      <c r="K452" t="s">
        <v>4652</v>
      </c>
      <c r="L452">
        <f t="shared" si="17"/>
        <v>13187</v>
      </c>
    </row>
    <row r="453" spans="9:12" x14ac:dyDescent="0.3">
      <c r="I453">
        <v>13189</v>
      </c>
      <c r="J453" s="46">
        <v>354069975.07161099</v>
      </c>
      <c r="K453" t="s">
        <v>4246</v>
      </c>
      <c r="L453">
        <f t="shared" si="17"/>
        <v>13189</v>
      </c>
    </row>
    <row r="454" spans="9:12" x14ac:dyDescent="0.3">
      <c r="I454">
        <v>13191</v>
      </c>
      <c r="J454" s="46">
        <v>510799817.89292401</v>
      </c>
      <c r="K454" t="s">
        <v>4246</v>
      </c>
      <c r="L454">
        <f t="shared" si="17"/>
        <v>13191</v>
      </c>
    </row>
    <row r="455" spans="9:12" x14ac:dyDescent="0.3">
      <c r="I455">
        <v>13193</v>
      </c>
      <c r="J455" s="46">
        <v>141897025.164343</v>
      </c>
      <c r="K455" t="s">
        <v>4246</v>
      </c>
      <c r="L455">
        <f t="shared" si="17"/>
        <v>13193</v>
      </c>
    </row>
    <row r="456" spans="9:12" x14ac:dyDescent="0.3">
      <c r="I456">
        <v>13195</v>
      </c>
      <c r="J456" s="46">
        <v>299132167.43231601</v>
      </c>
      <c r="K456" t="s">
        <v>4652</v>
      </c>
      <c r="L456">
        <f t="shared" si="17"/>
        <v>13195</v>
      </c>
    </row>
    <row r="457" spans="9:12" x14ac:dyDescent="0.3">
      <c r="I457">
        <v>13197</v>
      </c>
      <c r="J457" s="46">
        <v>74545775.969155103</v>
      </c>
      <c r="K457" t="s">
        <v>4246</v>
      </c>
      <c r="L457">
        <f t="shared" si="17"/>
        <v>13197</v>
      </c>
    </row>
    <row r="458" spans="9:12" x14ac:dyDescent="0.3">
      <c r="I458">
        <v>13199</v>
      </c>
      <c r="J458" s="46">
        <v>299464907.91172701</v>
      </c>
      <c r="K458" t="s">
        <v>4652</v>
      </c>
      <c r="L458">
        <f t="shared" si="17"/>
        <v>13199</v>
      </c>
    </row>
    <row r="459" spans="9:12" x14ac:dyDescent="0.3">
      <c r="I459">
        <v>13201</v>
      </c>
      <c r="J459" s="46">
        <v>86505726.811009303</v>
      </c>
      <c r="K459" t="s">
        <v>4246</v>
      </c>
      <c r="L459">
        <f t="shared" si="17"/>
        <v>13201</v>
      </c>
    </row>
    <row r="460" spans="9:12" x14ac:dyDescent="0.3">
      <c r="I460">
        <v>13205</v>
      </c>
      <c r="J460" s="46">
        <v>316887207.75813401</v>
      </c>
      <c r="K460" t="s">
        <v>4246</v>
      </c>
      <c r="L460">
        <f t="shared" si="17"/>
        <v>13205</v>
      </c>
    </row>
    <row r="461" spans="9:12" x14ac:dyDescent="0.3">
      <c r="I461">
        <v>13207</v>
      </c>
      <c r="J461" s="46">
        <v>976712477.94890594</v>
      </c>
      <c r="K461" t="s">
        <v>4652</v>
      </c>
      <c r="L461">
        <f t="shared" si="17"/>
        <v>13207</v>
      </c>
    </row>
    <row r="462" spans="9:12" x14ac:dyDescent="0.3">
      <c r="I462">
        <v>13209</v>
      </c>
      <c r="J462" s="46">
        <v>101710536.687929</v>
      </c>
      <c r="K462" t="s">
        <v>4246</v>
      </c>
      <c r="L462">
        <f t="shared" si="17"/>
        <v>13209</v>
      </c>
    </row>
    <row r="463" spans="9:12" x14ac:dyDescent="0.3">
      <c r="I463">
        <v>13211</v>
      </c>
      <c r="J463" s="46">
        <v>505362058.10546702</v>
      </c>
      <c r="K463" t="s">
        <v>4652</v>
      </c>
      <c r="L463">
        <f t="shared" si="17"/>
        <v>13211</v>
      </c>
    </row>
    <row r="464" spans="9:12" x14ac:dyDescent="0.3">
      <c r="I464">
        <v>13213</v>
      </c>
      <c r="J464" s="46">
        <v>328196331.05096298</v>
      </c>
      <c r="K464" t="s">
        <v>4246</v>
      </c>
      <c r="L464">
        <f t="shared" si="17"/>
        <v>13213</v>
      </c>
    </row>
    <row r="465" spans="9:12" x14ac:dyDescent="0.3">
      <c r="I465">
        <v>13215</v>
      </c>
      <c r="J465" s="46">
        <v>1705604916.8093801</v>
      </c>
      <c r="K465" t="s">
        <v>4248</v>
      </c>
      <c r="L465">
        <f t="shared" si="17"/>
        <v>13215</v>
      </c>
    </row>
    <row r="466" spans="9:12" x14ac:dyDescent="0.3">
      <c r="I466">
        <v>13217</v>
      </c>
      <c r="J466" s="46">
        <v>1048899064.03906</v>
      </c>
      <c r="K466" t="s">
        <v>4652</v>
      </c>
      <c r="L466">
        <f t="shared" si="17"/>
        <v>13217</v>
      </c>
    </row>
    <row r="467" spans="9:12" x14ac:dyDescent="0.3">
      <c r="I467">
        <v>13219</v>
      </c>
      <c r="J467" s="46">
        <v>549381203.212322</v>
      </c>
      <c r="K467" t="s">
        <v>4655</v>
      </c>
      <c r="L467">
        <f t="shared" si="17"/>
        <v>13219</v>
      </c>
    </row>
    <row r="468" spans="9:12" x14ac:dyDescent="0.3">
      <c r="I468">
        <v>13221</v>
      </c>
      <c r="J468" s="46">
        <v>148283013.68518499</v>
      </c>
      <c r="K468" t="s">
        <v>4246</v>
      </c>
      <c r="L468">
        <f t="shared" si="17"/>
        <v>13221</v>
      </c>
    </row>
    <row r="469" spans="9:12" x14ac:dyDescent="0.3">
      <c r="I469">
        <v>13223</v>
      </c>
      <c r="J469" s="46">
        <v>1139138430.20439</v>
      </c>
      <c r="K469" t="s">
        <v>4400</v>
      </c>
      <c r="L469">
        <f t="shared" si="17"/>
        <v>13223</v>
      </c>
    </row>
    <row r="470" spans="9:12" x14ac:dyDescent="0.3">
      <c r="I470">
        <v>13225</v>
      </c>
      <c r="J470" s="46">
        <v>552256636.53268802</v>
      </c>
      <c r="K470" t="s">
        <v>4246</v>
      </c>
      <c r="L470">
        <f t="shared" si="17"/>
        <v>13225</v>
      </c>
    </row>
    <row r="471" spans="9:12" x14ac:dyDescent="0.3">
      <c r="I471">
        <v>13227</v>
      </c>
      <c r="J471" s="46">
        <v>368800106.47757298</v>
      </c>
      <c r="K471" t="s">
        <v>4652</v>
      </c>
      <c r="L471">
        <f t="shared" si="17"/>
        <v>13227</v>
      </c>
    </row>
    <row r="472" spans="9:12" x14ac:dyDescent="0.3">
      <c r="I472">
        <v>13229</v>
      </c>
      <c r="J472" s="46">
        <v>189968995.49812299</v>
      </c>
      <c r="K472" t="s">
        <v>4246</v>
      </c>
      <c r="L472">
        <f t="shared" si="17"/>
        <v>13229</v>
      </c>
    </row>
    <row r="473" spans="9:12" x14ac:dyDescent="0.3">
      <c r="I473">
        <v>13231</v>
      </c>
      <c r="J473" s="46">
        <v>185121866.216784</v>
      </c>
      <c r="K473" t="s">
        <v>4652</v>
      </c>
      <c r="L473">
        <f t="shared" si="17"/>
        <v>13231</v>
      </c>
    </row>
    <row r="474" spans="9:12" x14ac:dyDescent="0.3">
      <c r="I474">
        <v>13233</v>
      </c>
      <c r="J474" s="46">
        <v>379252164.49861598</v>
      </c>
      <c r="K474" t="s">
        <v>4652</v>
      </c>
      <c r="L474">
        <f t="shared" si="17"/>
        <v>13233</v>
      </c>
    </row>
    <row r="475" spans="9:12" x14ac:dyDescent="0.3">
      <c r="I475">
        <v>13235</v>
      </c>
      <c r="J475" s="46">
        <v>113197089.719846</v>
      </c>
      <c r="K475" t="s">
        <v>4246</v>
      </c>
      <c r="L475">
        <f t="shared" si="17"/>
        <v>13235</v>
      </c>
    </row>
    <row r="476" spans="9:12" x14ac:dyDescent="0.3">
      <c r="I476">
        <v>13237</v>
      </c>
      <c r="J476" s="46">
        <v>253000532.53879601</v>
      </c>
      <c r="K476" t="s">
        <v>4652</v>
      </c>
      <c r="L476">
        <f t="shared" si="17"/>
        <v>13237</v>
      </c>
    </row>
    <row r="477" spans="9:12" x14ac:dyDescent="0.3">
      <c r="I477">
        <v>13239</v>
      </c>
      <c r="J477" s="46">
        <v>36747105.393002003</v>
      </c>
      <c r="K477" t="s">
        <v>4246</v>
      </c>
      <c r="L477">
        <f t="shared" si="17"/>
        <v>13239</v>
      </c>
    </row>
    <row r="478" spans="9:12" x14ac:dyDescent="0.3">
      <c r="I478">
        <v>13241</v>
      </c>
      <c r="J478" s="46">
        <v>213963362.34593499</v>
      </c>
      <c r="K478" t="s">
        <v>4246</v>
      </c>
      <c r="L478">
        <f t="shared" si="17"/>
        <v>13241</v>
      </c>
    </row>
    <row r="479" spans="9:12" x14ac:dyDescent="0.3">
      <c r="I479">
        <v>13243</v>
      </c>
      <c r="J479" s="46">
        <v>88388371.616975904</v>
      </c>
      <c r="K479" t="s">
        <v>4246</v>
      </c>
      <c r="L479">
        <f t="shared" si="17"/>
        <v>13243</v>
      </c>
    </row>
    <row r="480" spans="9:12" x14ac:dyDescent="0.3">
      <c r="I480">
        <v>13245</v>
      </c>
      <c r="J480" s="46">
        <v>2170581065.97786</v>
      </c>
      <c r="K480" t="s">
        <v>4246</v>
      </c>
      <c r="L480">
        <f t="shared" si="17"/>
        <v>13245</v>
      </c>
    </row>
    <row r="481" spans="9:12" x14ac:dyDescent="0.3">
      <c r="I481">
        <v>13247</v>
      </c>
      <c r="J481" s="46">
        <v>1040463012.48975</v>
      </c>
      <c r="K481" t="s">
        <v>4400</v>
      </c>
      <c r="L481">
        <f t="shared" si="17"/>
        <v>13247</v>
      </c>
    </row>
    <row r="482" spans="9:12" x14ac:dyDescent="0.3">
      <c r="I482">
        <v>13249</v>
      </c>
      <c r="J482" s="46">
        <v>41755271.077702098</v>
      </c>
      <c r="K482" t="s">
        <v>4246</v>
      </c>
      <c r="L482">
        <f t="shared" si="17"/>
        <v>13249</v>
      </c>
    </row>
    <row r="483" spans="9:12" x14ac:dyDescent="0.3">
      <c r="I483">
        <v>13251</v>
      </c>
      <c r="J483" s="46">
        <v>177571835.653653</v>
      </c>
      <c r="K483" t="s">
        <v>4246</v>
      </c>
      <c r="L483">
        <f t="shared" si="17"/>
        <v>13251</v>
      </c>
    </row>
    <row r="484" spans="9:12" x14ac:dyDescent="0.3">
      <c r="I484">
        <v>13253</v>
      </c>
      <c r="J484" s="46">
        <v>94462365.536579296</v>
      </c>
      <c r="K484" t="s">
        <v>4246</v>
      </c>
      <c r="L484">
        <f t="shared" si="17"/>
        <v>13253</v>
      </c>
    </row>
    <row r="485" spans="9:12" x14ac:dyDescent="0.3">
      <c r="I485">
        <v>13255</v>
      </c>
      <c r="J485" s="46">
        <v>631221177.118137</v>
      </c>
      <c r="K485" t="s">
        <v>4656</v>
      </c>
      <c r="L485">
        <f t="shared" si="17"/>
        <v>13255</v>
      </c>
    </row>
    <row r="486" spans="9:12" x14ac:dyDescent="0.3">
      <c r="I486">
        <v>13257</v>
      </c>
      <c r="J486" s="46">
        <v>238386240.933458</v>
      </c>
      <c r="K486" t="s">
        <v>4246</v>
      </c>
      <c r="L486">
        <f t="shared" si="17"/>
        <v>13257</v>
      </c>
    </row>
    <row r="487" spans="9:12" x14ac:dyDescent="0.3">
      <c r="I487">
        <v>13259</v>
      </c>
      <c r="J487" s="46">
        <v>92290977.437221706</v>
      </c>
      <c r="K487" t="s">
        <v>4246</v>
      </c>
      <c r="L487">
        <f t="shared" si="17"/>
        <v>13259</v>
      </c>
    </row>
    <row r="488" spans="9:12" x14ac:dyDescent="0.3">
      <c r="I488">
        <v>13261</v>
      </c>
      <c r="J488" s="46">
        <v>317327712.84934098</v>
      </c>
      <c r="K488" t="s">
        <v>4246</v>
      </c>
      <c r="L488">
        <f t="shared" si="17"/>
        <v>13261</v>
      </c>
    </row>
    <row r="489" spans="9:12" x14ac:dyDescent="0.3">
      <c r="I489">
        <v>13263</v>
      </c>
      <c r="J489" s="46">
        <v>129901660.89099801</v>
      </c>
      <c r="K489" t="s">
        <v>4246</v>
      </c>
      <c r="L489">
        <f t="shared" si="17"/>
        <v>13263</v>
      </c>
    </row>
    <row r="490" spans="9:12" x14ac:dyDescent="0.3">
      <c r="I490">
        <v>13265</v>
      </c>
      <c r="J490" s="46">
        <v>126824320.764755</v>
      </c>
      <c r="K490" t="s">
        <v>4246</v>
      </c>
      <c r="L490">
        <f t="shared" si="17"/>
        <v>13265</v>
      </c>
    </row>
    <row r="491" spans="9:12" x14ac:dyDescent="0.3">
      <c r="I491">
        <v>13267</v>
      </c>
      <c r="J491" s="46">
        <v>220644627.24343899</v>
      </c>
      <c r="K491" t="s">
        <v>4246</v>
      </c>
      <c r="L491">
        <f t="shared" si="17"/>
        <v>13267</v>
      </c>
    </row>
    <row r="492" spans="9:12" x14ac:dyDescent="0.3">
      <c r="I492">
        <v>13269</v>
      </c>
      <c r="J492" s="46">
        <v>167340458.50280699</v>
      </c>
      <c r="K492" t="s">
        <v>4246</v>
      </c>
      <c r="L492">
        <f t="shared" si="17"/>
        <v>13269</v>
      </c>
    </row>
    <row r="493" spans="9:12" x14ac:dyDescent="0.3">
      <c r="I493">
        <v>13271</v>
      </c>
      <c r="J493" s="46">
        <v>128420510.79329801</v>
      </c>
      <c r="K493" t="s">
        <v>4246</v>
      </c>
      <c r="L493">
        <f t="shared" si="17"/>
        <v>13271</v>
      </c>
    </row>
    <row r="494" spans="9:12" x14ac:dyDescent="0.3">
      <c r="I494">
        <v>13273</v>
      </c>
      <c r="J494" s="46">
        <v>146076282.77875099</v>
      </c>
      <c r="K494" t="s">
        <v>4246</v>
      </c>
      <c r="L494">
        <f t="shared" si="17"/>
        <v>13273</v>
      </c>
    </row>
    <row r="495" spans="9:12" x14ac:dyDescent="0.3">
      <c r="I495">
        <v>13275</v>
      </c>
      <c r="J495" s="46">
        <v>449917624.51994801</v>
      </c>
      <c r="K495" t="s">
        <v>4246</v>
      </c>
      <c r="L495">
        <f t="shared" si="17"/>
        <v>13275</v>
      </c>
    </row>
    <row r="496" spans="9:12" x14ac:dyDescent="0.3">
      <c r="I496">
        <v>13277</v>
      </c>
      <c r="J496" s="46">
        <v>723013225.69704294</v>
      </c>
      <c r="K496" t="s">
        <v>4246</v>
      </c>
      <c r="L496">
        <f t="shared" si="17"/>
        <v>13277</v>
      </c>
    </row>
    <row r="497" spans="9:12" x14ac:dyDescent="0.3">
      <c r="I497">
        <v>13279</v>
      </c>
      <c r="J497" s="46">
        <v>294225769.662108</v>
      </c>
      <c r="K497" t="s">
        <v>4246</v>
      </c>
      <c r="L497">
        <f t="shared" si="17"/>
        <v>13279</v>
      </c>
    </row>
    <row r="498" spans="9:12" x14ac:dyDescent="0.3">
      <c r="I498">
        <v>13281</v>
      </c>
      <c r="J498" s="46">
        <v>116013064.124955</v>
      </c>
      <c r="K498" t="s">
        <v>4246</v>
      </c>
      <c r="L498">
        <f t="shared" si="17"/>
        <v>13281</v>
      </c>
    </row>
    <row r="499" spans="9:12" x14ac:dyDescent="0.3">
      <c r="I499">
        <v>13283</v>
      </c>
      <c r="J499" s="46">
        <v>209764459.81784999</v>
      </c>
      <c r="K499" t="s">
        <v>4246</v>
      </c>
      <c r="L499">
        <f t="shared" si="17"/>
        <v>13283</v>
      </c>
    </row>
    <row r="500" spans="9:12" x14ac:dyDescent="0.3">
      <c r="I500">
        <v>13285</v>
      </c>
      <c r="J500" s="46">
        <v>1056465769.38535</v>
      </c>
      <c r="K500" t="s">
        <v>4652</v>
      </c>
      <c r="L500">
        <f t="shared" si="17"/>
        <v>13285</v>
      </c>
    </row>
    <row r="501" spans="9:12" x14ac:dyDescent="0.3">
      <c r="I501">
        <v>13287</v>
      </c>
      <c r="J501" s="46">
        <v>333519192.49897403</v>
      </c>
      <c r="K501" t="s">
        <v>4246</v>
      </c>
      <c r="L501">
        <f t="shared" si="17"/>
        <v>13287</v>
      </c>
    </row>
    <row r="502" spans="9:12" x14ac:dyDescent="0.3">
      <c r="I502">
        <v>13289</v>
      </c>
      <c r="J502" s="46">
        <v>327758305.339849</v>
      </c>
      <c r="K502" t="s">
        <v>4246</v>
      </c>
      <c r="L502">
        <f t="shared" si="17"/>
        <v>13289</v>
      </c>
    </row>
    <row r="503" spans="9:12" x14ac:dyDescent="0.3">
      <c r="I503">
        <v>13291</v>
      </c>
      <c r="J503" s="46">
        <v>232517041.86969301</v>
      </c>
      <c r="K503" t="s">
        <v>4246</v>
      </c>
      <c r="L503">
        <f t="shared" si="17"/>
        <v>13291</v>
      </c>
    </row>
    <row r="504" spans="9:12" x14ac:dyDescent="0.3">
      <c r="I504">
        <v>13293</v>
      </c>
      <c r="J504" s="46">
        <v>254764153.366184</v>
      </c>
      <c r="K504" t="s">
        <v>4652</v>
      </c>
      <c r="L504">
        <f t="shared" si="17"/>
        <v>13293</v>
      </c>
    </row>
    <row r="505" spans="9:12" x14ac:dyDescent="0.3">
      <c r="I505">
        <v>13295</v>
      </c>
      <c r="J505" s="46">
        <v>530808561.51361197</v>
      </c>
      <c r="K505" t="s">
        <v>4396</v>
      </c>
      <c r="L505">
        <f t="shared" si="17"/>
        <v>13295</v>
      </c>
    </row>
    <row r="506" spans="9:12" x14ac:dyDescent="0.3">
      <c r="I506">
        <v>13297</v>
      </c>
      <c r="J506" s="46">
        <v>857715479.77546203</v>
      </c>
      <c r="K506" t="s">
        <v>4652</v>
      </c>
      <c r="L506">
        <f t="shared" si="17"/>
        <v>13297</v>
      </c>
    </row>
    <row r="507" spans="9:12" x14ac:dyDescent="0.3">
      <c r="I507">
        <v>13299</v>
      </c>
      <c r="J507" s="46">
        <v>431736964.996355</v>
      </c>
      <c r="K507" t="s">
        <v>4246</v>
      </c>
      <c r="L507">
        <f t="shared" si="17"/>
        <v>13299</v>
      </c>
    </row>
    <row r="508" spans="9:12" x14ac:dyDescent="0.3">
      <c r="I508">
        <v>13301</v>
      </c>
      <c r="J508" s="46">
        <v>204516788.24678999</v>
      </c>
      <c r="K508" t="s">
        <v>4246</v>
      </c>
      <c r="L508">
        <f t="shared" si="17"/>
        <v>13301</v>
      </c>
    </row>
    <row r="509" spans="9:12" x14ac:dyDescent="0.3">
      <c r="I509">
        <v>13303</v>
      </c>
      <c r="J509" s="46">
        <v>225641555.75073999</v>
      </c>
      <c r="K509" t="s">
        <v>4246</v>
      </c>
      <c r="L509">
        <f t="shared" si="17"/>
        <v>13303</v>
      </c>
    </row>
    <row r="510" spans="9:12" x14ac:dyDescent="0.3">
      <c r="I510">
        <v>13305</v>
      </c>
      <c r="J510" s="46">
        <v>334893340.44291502</v>
      </c>
      <c r="K510" t="s">
        <v>4246</v>
      </c>
      <c r="L510">
        <f t="shared" si="17"/>
        <v>13305</v>
      </c>
    </row>
    <row r="511" spans="9:12" x14ac:dyDescent="0.3">
      <c r="I511">
        <v>13307</v>
      </c>
      <c r="J511" s="46">
        <v>53350223.531572402</v>
      </c>
      <c r="K511" t="s">
        <v>4246</v>
      </c>
      <c r="L511">
        <f t="shared" si="17"/>
        <v>13307</v>
      </c>
    </row>
    <row r="512" spans="9:12" x14ac:dyDescent="0.3">
      <c r="I512">
        <v>13309</v>
      </c>
      <c r="J512" s="46">
        <v>82816308.062619001</v>
      </c>
      <c r="K512" t="s">
        <v>4246</v>
      </c>
      <c r="L512">
        <f t="shared" si="17"/>
        <v>13309</v>
      </c>
    </row>
    <row r="513" spans="9:12" x14ac:dyDescent="0.3">
      <c r="I513">
        <v>13311</v>
      </c>
      <c r="J513" s="46">
        <v>212996848.422227</v>
      </c>
      <c r="K513" t="s">
        <v>4246</v>
      </c>
      <c r="L513">
        <f t="shared" si="17"/>
        <v>13311</v>
      </c>
    </row>
    <row r="514" spans="9:12" x14ac:dyDescent="0.3">
      <c r="I514">
        <v>13313</v>
      </c>
      <c r="J514" s="46">
        <v>1440406006.7773499</v>
      </c>
      <c r="K514" t="s">
        <v>4246</v>
      </c>
      <c r="L514">
        <f t="shared" ref="L514:L577" si="18">I514</f>
        <v>13313</v>
      </c>
    </row>
    <row r="515" spans="9:12" x14ac:dyDescent="0.3">
      <c r="I515">
        <v>13315</v>
      </c>
      <c r="J515" s="46">
        <v>78228262.749697104</v>
      </c>
      <c r="K515" t="s">
        <v>4246</v>
      </c>
      <c r="L515">
        <f t="shared" si="18"/>
        <v>13315</v>
      </c>
    </row>
    <row r="516" spans="9:12" x14ac:dyDescent="0.3">
      <c r="I516">
        <v>13317</v>
      </c>
      <c r="J516" s="46">
        <v>128520893.069116</v>
      </c>
      <c r="K516" t="s">
        <v>4246</v>
      </c>
      <c r="L516">
        <f t="shared" si="18"/>
        <v>13317</v>
      </c>
    </row>
    <row r="517" spans="9:12" x14ac:dyDescent="0.3">
      <c r="I517">
        <v>13319</v>
      </c>
      <c r="J517" s="46">
        <v>152015197.24976701</v>
      </c>
      <c r="K517" t="s">
        <v>4246</v>
      </c>
      <c r="L517">
        <f t="shared" si="18"/>
        <v>13319</v>
      </c>
    </row>
    <row r="518" spans="9:12" x14ac:dyDescent="0.3">
      <c r="I518">
        <v>13321</v>
      </c>
      <c r="J518" s="46">
        <v>311194944.25229597</v>
      </c>
      <c r="K518" t="s">
        <v>4246</v>
      </c>
      <c r="L518">
        <f t="shared" si="18"/>
        <v>13321</v>
      </c>
    </row>
    <row r="519" spans="9:12" x14ac:dyDescent="0.3">
      <c r="I519">
        <v>16001</v>
      </c>
      <c r="J519" s="46">
        <v>3375393449.3845901</v>
      </c>
      <c r="K519" t="s">
        <v>4594</v>
      </c>
      <c r="L519">
        <f t="shared" si="18"/>
        <v>16001</v>
      </c>
    </row>
    <row r="520" spans="9:12" x14ac:dyDescent="0.3">
      <c r="I520">
        <v>16003</v>
      </c>
      <c r="J520" s="46">
        <v>89163726.075858504</v>
      </c>
      <c r="K520" t="s">
        <v>4251</v>
      </c>
      <c r="L520">
        <f t="shared" si="18"/>
        <v>16003</v>
      </c>
    </row>
    <row r="521" spans="9:12" x14ac:dyDescent="0.3">
      <c r="I521">
        <v>16005</v>
      </c>
      <c r="J521" s="46">
        <v>764125951.48281801</v>
      </c>
      <c r="K521" t="s">
        <v>4252</v>
      </c>
      <c r="L521">
        <f t="shared" si="18"/>
        <v>16005</v>
      </c>
    </row>
    <row r="522" spans="9:12" x14ac:dyDescent="0.3">
      <c r="I522">
        <v>16007</v>
      </c>
      <c r="J522" s="46">
        <v>105506936.66823199</v>
      </c>
      <c r="K522" t="s">
        <v>4251</v>
      </c>
      <c r="L522">
        <f t="shared" si="18"/>
        <v>16007</v>
      </c>
    </row>
    <row r="523" spans="9:12" x14ac:dyDescent="0.3">
      <c r="I523">
        <v>16009</v>
      </c>
      <c r="J523" s="46">
        <v>147151860.56169701</v>
      </c>
      <c r="K523" t="s">
        <v>4251</v>
      </c>
      <c r="L523">
        <f t="shared" si="18"/>
        <v>16009</v>
      </c>
    </row>
    <row r="524" spans="9:12" x14ac:dyDescent="0.3">
      <c r="I524">
        <v>16011</v>
      </c>
      <c r="J524" s="46">
        <v>572778246.10536003</v>
      </c>
      <c r="K524" t="s">
        <v>4252</v>
      </c>
      <c r="L524">
        <f t="shared" si="18"/>
        <v>16011</v>
      </c>
    </row>
    <row r="525" spans="9:12" x14ac:dyDescent="0.3">
      <c r="I525">
        <v>16013</v>
      </c>
      <c r="J525" s="46">
        <v>295791826.53913599</v>
      </c>
      <c r="K525" t="s">
        <v>4252</v>
      </c>
      <c r="L525">
        <f t="shared" si="18"/>
        <v>16013</v>
      </c>
    </row>
    <row r="526" spans="9:12" x14ac:dyDescent="0.3">
      <c r="I526">
        <v>16015</v>
      </c>
      <c r="J526" s="46">
        <v>162851785.044633</v>
      </c>
      <c r="K526" t="s">
        <v>4251</v>
      </c>
      <c r="L526">
        <f t="shared" si="18"/>
        <v>16015</v>
      </c>
    </row>
    <row r="527" spans="9:12" x14ac:dyDescent="0.3">
      <c r="I527">
        <v>16017</v>
      </c>
      <c r="J527" s="46">
        <v>611493148.37075496</v>
      </c>
      <c r="K527" t="s">
        <v>4251</v>
      </c>
      <c r="L527">
        <f t="shared" si="18"/>
        <v>16017</v>
      </c>
    </row>
    <row r="528" spans="9:12" x14ac:dyDescent="0.3">
      <c r="I528">
        <v>16019</v>
      </c>
      <c r="J528" s="46">
        <v>952497705.19086206</v>
      </c>
      <c r="K528" t="s">
        <v>4595</v>
      </c>
      <c r="L528">
        <f t="shared" si="18"/>
        <v>16019</v>
      </c>
    </row>
    <row r="529" spans="9:12" x14ac:dyDescent="0.3">
      <c r="I529">
        <v>16021</v>
      </c>
      <c r="J529" s="46">
        <v>160954902.92941001</v>
      </c>
      <c r="K529" t="s">
        <v>4251</v>
      </c>
      <c r="L529">
        <f t="shared" si="18"/>
        <v>16021</v>
      </c>
    </row>
    <row r="530" spans="9:12" x14ac:dyDescent="0.3">
      <c r="I530">
        <v>16023</v>
      </c>
      <c r="J530" s="46">
        <v>84942793.334753901</v>
      </c>
      <c r="K530" t="s">
        <v>4251</v>
      </c>
      <c r="L530">
        <f t="shared" si="18"/>
        <v>16023</v>
      </c>
    </row>
    <row r="531" spans="9:12" x14ac:dyDescent="0.3">
      <c r="I531">
        <v>16025</v>
      </c>
      <c r="J531" s="46">
        <v>33578424.503312401</v>
      </c>
      <c r="K531" t="s">
        <v>4251</v>
      </c>
      <c r="L531">
        <f t="shared" si="18"/>
        <v>16025</v>
      </c>
    </row>
    <row r="532" spans="9:12" x14ac:dyDescent="0.3">
      <c r="I532">
        <v>16027</v>
      </c>
      <c r="J532" s="46">
        <v>1460689116.04372</v>
      </c>
      <c r="K532" t="s">
        <v>4406</v>
      </c>
      <c r="L532">
        <f t="shared" si="18"/>
        <v>16027</v>
      </c>
    </row>
    <row r="533" spans="9:12" x14ac:dyDescent="0.3">
      <c r="I533">
        <v>16029</v>
      </c>
      <c r="J533" s="46">
        <v>111315017.49069101</v>
      </c>
      <c r="K533" t="s">
        <v>4252</v>
      </c>
      <c r="L533">
        <f t="shared" si="18"/>
        <v>16029</v>
      </c>
    </row>
    <row r="534" spans="9:12" x14ac:dyDescent="0.3">
      <c r="I534">
        <v>16031</v>
      </c>
      <c r="J534" s="46">
        <v>396702943.30979502</v>
      </c>
      <c r="K534" t="s">
        <v>4252</v>
      </c>
      <c r="L534">
        <f t="shared" si="18"/>
        <v>16031</v>
      </c>
    </row>
    <row r="535" spans="9:12" x14ac:dyDescent="0.3">
      <c r="I535">
        <v>16033</v>
      </c>
      <c r="J535" s="46">
        <v>70927752.599450305</v>
      </c>
      <c r="K535" t="s">
        <v>4251</v>
      </c>
      <c r="L535">
        <f t="shared" si="18"/>
        <v>16033</v>
      </c>
    </row>
    <row r="536" spans="9:12" x14ac:dyDescent="0.3">
      <c r="I536">
        <v>16035</v>
      </c>
      <c r="J536" s="46">
        <v>109828300.015411</v>
      </c>
      <c r="K536" t="s">
        <v>4251</v>
      </c>
      <c r="L536">
        <f t="shared" si="18"/>
        <v>16035</v>
      </c>
    </row>
    <row r="537" spans="9:12" x14ac:dyDescent="0.3">
      <c r="I537">
        <v>16037</v>
      </c>
      <c r="J537" s="46">
        <v>94898949.638064697</v>
      </c>
      <c r="K537" t="s">
        <v>4251</v>
      </c>
      <c r="L537">
        <f t="shared" si="18"/>
        <v>16037</v>
      </c>
    </row>
    <row r="538" spans="9:12" x14ac:dyDescent="0.3">
      <c r="I538">
        <v>16039</v>
      </c>
      <c r="J538" s="46">
        <v>590525816.28549194</v>
      </c>
      <c r="K538" t="s">
        <v>4252</v>
      </c>
      <c r="L538">
        <f t="shared" si="18"/>
        <v>16039</v>
      </c>
    </row>
    <row r="539" spans="9:12" x14ac:dyDescent="0.3">
      <c r="I539">
        <v>16041</v>
      </c>
      <c r="J539" s="46">
        <v>108387171.88328899</v>
      </c>
      <c r="K539" t="s">
        <v>4251</v>
      </c>
      <c r="L539">
        <f t="shared" si="18"/>
        <v>16041</v>
      </c>
    </row>
    <row r="540" spans="9:12" x14ac:dyDescent="0.3">
      <c r="I540">
        <v>16043</v>
      </c>
      <c r="J540" s="46">
        <v>236101328.09147501</v>
      </c>
      <c r="K540" t="s">
        <v>4252</v>
      </c>
      <c r="L540">
        <f t="shared" si="18"/>
        <v>16043</v>
      </c>
    </row>
    <row r="541" spans="9:12" x14ac:dyDescent="0.3">
      <c r="I541">
        <v>16045</v>
      </c>
      <c r="J541" s="46">
        <v>117693764.73254099</v>
      </c>
      <c r="K541" t="s">
        <v>4251</v>
      </c>
      <c r="L541">
        <f t="shared" si="18"/>
        <v>16045</v>
      </c>
    </row>
    <row r="542" spans="9:12" x14ac:dyDescent="0.3">
      <c r="I542">
        <v>16047</v>
      </c>
      <c r="J542" s="46">
        <v>334927347.52965802</v>
      </c>
      <c r="K542" t="s">
        <v>4251</v>
      </c>
      <c r="L542">
        <f t="shared" si="18"/>
        <v>16047</v>
      </c>
    </row>
    <row r="543" spans="9:12" x14ac:dyDescent="0.3">
      <c r="I543">
        <v>16049</v>
      </c>
      <c r="J543" s="46">
        <v>270804903.34141302</v>
      </c>
      <c r="K543" t="s">
        <v>4251</v>
      </c>
      <c r="L543">
        <f t="shared" si="18"/>
        <v>16049</v>
      </c>
    </row>
    <row r="544" spans="9:12" x14ac:dyDescent="0.3">
      <c r="I544">
        <v>16051</v>
      </c>
      <c r="J544" s="46">
        <v>285073975.40347499</v>
      </c>
      <c r="K544" t="s">
        <v>4252</v>
      </c>
      <c r="L544">
        <f t="shared" si="18"/>
        <v>16051</v>
      </c>
    </row>
    <row r="545" spans="9:12" x14ac:dyDescent="0.3">
      <c r="I545">
        <v>16053</v>
      </c>
      <c r="J545" s="46">
        <v>505495963.69814003</v>
      </c>
      <c r="K545" t="s">
        <v>4252</v>
      </c>
      <c r="L545">
        <f t="shared" si="18"/>
        <v>16053</v>
      </c>
    </row>
    <row r="546" spans="9:12" x14ac:dyDescent="0.3">
      <c r="I546">
        <v>16055</v>
      </c>
      <c r="J546" s="46">
        <v>1594374008.4082999</v>
      </c>
      <c r="K546" t="s">
        <v>4252</v>
      </c>
      <c r="L546">
        <f t="shared" si="18"/>
        <v>16055</v>
      </c>
    </row>
    <row r="547" spans="9:12" x14ac:dyDescent="0.3">
      <c r="I547">
        <v>16057</v>
      </c>
      <c r="J547" s="46">
        <v>313848169.68626702</v>
      </c>
      <c r="K547" t="s">
        <v>4252</v>
      </c>
      <c r="L547">
        <f t="shared" si="18"/>
        <v>16057</v>
      </c>
    </row>
    <row r="548" spans="9:12" x14ac:dyDescent="0.3">
      <c r="I548">
        <v>16059</v>
      </c>
      <c r="J548" s="46">
        <v>101825790.521029</v>
      </c>
      <c r="K548" t="s">
        <v>4251</v>
      </c>
      <c r="L548">
        <f t="shared" si="18"/>
        <v>16059</v>
      </c>
    </row>
    <row r="549" spans="9:12" x14ac:dyDescent="0.3">
      <c r="I549">
        <v>16061</v>
      </c>
      <c r="J549" s="46">
        <v>73160822.023269802</v>
      </c>
      <c r="K549" t="s">
        <v>4251</v>
      </c>
      <c r="L549">
        <f t="shared" si="18"/>
        <v>16061</v>
      </c>
    </row>
    <row r="550" spans="9:12" x14ac:dyDescent="0.3">
      <c r="I550">
        <v>16063</v>
      </c>
      <c r="J550" s="46">
        <v>113460572.53197099</v>
      </c>
      <c r="K550" t="s">
        <v>4251</v>
      </c>
      <c r="L550">
        <f t="shared" si="18"/>
        <v>16063</v>
      </c>
    </row>
    <row r="551" spans="9:12" x14ac:dyDescent="0.3">
      <c r="I551">
        <v>16065</v>
      </c>
      <c r="J551" s="46">
        <v>255144138.93643999</v>
      </c>
      <c r="K551" t="s">
        <v>4252</v>
      </c>
      <c r="L551">
        <f t="shared" si="18"/>
        <v>16065</v>
      </c>
    </row>
    <row r="552" spans="9:12" x14ac:dyDescent="0.3">
      <c r="I552">
        <v>16067</v>
      </c>
      <c r="J552" s="46">
        <v>263519283.22730601</v>
      </c>
      <c r="K552" t="s">
        <v>4252</v>
      </c>
      <c r="L552">
        <f t="shared" si="18"/>
        <v>16067</v>
      </c>
    </row>
    <row r="553" spans="9:12" x14ac:dyDescent="0.3">
      <c r="I553">
        <v>16069</v>
      </c>
      <c r="J553" s="46">
        <v>451465901.58235401</v>
      </c>
      <c r="K553" t="s">
        <v>4252</v>
      </c>
      <c r="L553">
        <f t="shared" si="18"/>
        <v>16069</v>
      </c>
    </row>
    <row r="554" spans="9:12" x14ac:dyDescent="0.3">
      <c r="I554">
        <v>16071</v>
      </c>
      <c r="J554" s="46">
        <v>160451768.263127</v>
      </c>
      <c r="K554" t="s">
        <v>4251</v>
      </c>
      <c r="L554">
        <f t="shared" si="18"/>
        <v>16071</v>
      </c>
    </row>
    <row r="555" spans="9:12" x14ac:dyDescent="0.3">
      <c r="I555">
        <v>16073</v>
      </c>
      <c r="J555" s="46">
        <v>134429883.068681</v>
      </c>
      <c r="K555" t="s">
        <v>4251</v>
      </c>
      <c r="L555">
        <f t="shared" si="18"/>
        <v>16073</v>
      </c>
    </row>
    <row r="556" spans="9:12" x14ac:dyDescent="0.3">
      <c r="I556">
        <v>16075</v>
      </c>
      <c r="J556" s="46">
        <v>289021105.82122397</v>
      </c>
      <c r="K556" t="s">
        <v>4251</v>
      </c>
      <c r="L556">
        <f t="shared" si="18"/>
        <v>16075</v>
      </c>
    </row>
    <row r="557" spans="9:12" x14ac:dyDescent="0.3">
      <c r="I557">
        <v>16077</v>
      </c>
      <c r="J557" s="46">
        <v>194791396.181041</v>
      </c>
      <c r="K557" t="s">
        <v>4252</v>
      </c>
      <c r="L557">
        <f t="shared" si="18"/>
        <v>16077</v>
      </c>
    </row>
    <row r="558" spans="9:12" x14ac:dyDescent="0.3">
      <c r="I558">
        <v>16079</v>
      </c>
      <c r="J558" s="46">
        <v>237812970.42181</v>
      </c>
      <c r="K558" t="s">
        <v>4251</v>
      </c>
      <c r="L558">
        <f t="shared" si="18"/>
        <v>16079</v>
      </c>
    </row>
    <row r="559" spans="9:12" x14ac:dyDescent="0.3">
      <c r="I559">
        <v>16081</v>
      </c>
      <c r="J559" s="46">
        <v>105360753.23965199</v>
      </c>
      <c r="K559" t="s">
        <v>4252</v>
      </c>
      <c r="L559">
        <f t="shared" si="18"/>
        <v>16081</v>
      </c>
    </row>
    <row r="560" spans="9:12" x14ac:dyDescent="0.3">
      <c r="I560">
        <v>16083</v>
      </c>
      <c r="J560" s="46">
        <v>597440341.50008905</v>
      </c>
      <c r="K560" t="s">
        <v>4252</v>
      </c>
      <c r="L560">
        <f t="shared" si="18"/>
        <v>16083</v>
      </c>
    </row>
    <row r="561" spans="9:12" x14ac:dyDescent="0.3">
      <c r="I561">
        <v>16085</v>
      </c>
      <c r="J561" s="46">
        <v>186189148.890499</v>
      </c>
      <c r="K561" t="s">
        <v>4251</v>
      </c>
      <c r="L561">
        <f t="shared" si="18"/>
        <v>16085</v>
      </c>
    </row>
    <row r="562" spans="9:12" x14ac:dyDescent="0.3">
      <c r="I562">
        <v>16087</v>
      </c>
      <c r="J562" s="46">
        <v>104261606.083542</v>
      </c>
      <c r="K562" t="s">
        <v>4251</v>
      </c>
      <c r="L562">
        <f t="shared" si="18"/>
        <v>16087</v>
      </c>
    </row>
    <row r="563" spans="9:12" x14ac:dyDescent="0.3">
      <c r="I563">
        <v>17001</v>
      </c>
      <c r="J563" s="46">
        <v>506419961.41881597</v>
      </c>
      <c r="K563" t="s">
        <v>4253</v>
      </c>
      <c r="L563">
        <f t="shared" si="18"/>
        <v>17001</v>
      </c>
    </row>
    <row r="564" spans="9:12" x14ac:dyDescent="0.3">
      <c r="I564">
        <v>17003</v>
      </c>
      <c r="J564" s="46">
        <v>109937582.242357</v>
      </c>
      <c r="K564" t="s">
        <v>4254</v>
      </c>
      <c r="L564">
        <f t="shared" si="18"/>
        <v>17003</v>
      </c>
    </row>
    <row r="565" spans="9:12" x14ac:dyDescent="0.3">
      <c r="I565">
        <v>17005</v>
      </c>
      <c r="J565" s="46">
        <v>291596541.55332297</v>
      </c>
      <c r="K565" t="s">
        <v>4254</v>
      </c>
      <c r="L565">
        <f t="shared" si="18"/>
        <v>17005</v>
      </c>
    </row>
    <row r="566" spans="9:12" x14ac:dyDescent="0.3">
      <c r="I566">
        <v>17007</v>
      </c>
      <c r="J566" s="46">
        <v>548358765.12618506</v>
      </c>
      <c r="K566" t="s">
        <v>4253</v>
      </c>
      <c r="L566">
        <f t="shared" si="18"/>
        <v>17007</v>
      </c>
    </row>
    <row r="567" spans="9:12" x14ac:dyDescent="0.3">
      <c r="I567">
        <v>17009</v>
      </c>
      <c r="J567" s="46">
        <v>55070883.302823402</v>
      </c>
      <c r="K567" t="s">
        <v>4254</v>
      </c>
      <c r="L567">
        <f t="shared" si="18"/>
        <v>17009</v>
      </c>
    </row>
    <row r="568" spans="9:12" x14ac:dyDescent="0.3">
      <c r="I568">
        <v>17011</v>
      </c>
      <c r="J568" s="46">
        <v>539562125.40979397</v>
      </c>
      <c r="K568" t="s">
        <v>4253</v>
      </c>
      <c r="L568">
        <f t="shared" si="18"/>
        <v>17011</v>
      </c>
    </row>
    <row r="569" spans="9:12" x14ac:dyDescent="0.3">
      <c r="I569">
        <v>17013</v>
      </c>
      <c r="J569" s="46">
        <v>35735521.618722297</v>
      </c>
      <c r="K569" t="s">
        <v>4254</v>
      </c>
      <c r="L569">
        <f t="shared" si="18"/>
        <v>17013</v>
      </c>
    </row>
    <row r="570" spans="9:12" x14ac:dyDescent="0.3">
      <c r="I570">
        <v>17015</v>
      </c>
      <c r="J570" s="46">
        <v>142809344.201976</v>
      </c>
      <c r="K570" t="s">
        <v>4253</v>
      </c>
      <c r="L570">
        <f t="shared" si="18"/>
        <v>17015</v>
      </c>
    </row>
    <row r="571" spans="9:12" x14ac:dyDescent="0.3">
      <c r="I571">
        <v>17017</v>
      </c>
      <c r="J571" s="46">
        <v>107634594.701416</v>
      </c>
      <c r="K571" t="s">
        <v>4254</v>
      </c>
      <c r="L571">
        <f t="shared" si="18"/>
        <v>17017</v>
      </c>
    </row>
    <row r="572" spans="9:12" x14ac:dyDescent="0.3">
      <c r="I572">
        <v>17019</v>
      </c>
      <c r="J572" s="46">
        <v>1823855663.2769599</v>
      </c>
      <c r="K572" t="s">
        <v>4253</v>
      </c>
      <c r="L572">
        <f t="shared" si="18"/>
        <v>17019</v>
      </c>
    </row>
    <row r="573" spans="9:12" x14ac:dyDescent="0.3">
      <c r="I573">
        <v>17021</v>
      </c>
      <c r="J573" s="46">
        <v>314210760.62663299</v>
      </c>
      <c r="K573" t="s">
        <v>4253</v>
      </c>
      <c r="L573">
        <f t="shared" si="18"/>
        <v>17021</v>
      </c>
    </row>
    <row r="574" spans="9:12" x14ac:dyDescent="0.3">
      <c r="I574">
        <v>17023</v>
      </c>
      <c r="J574" s="46">
        <v>354697527.34101301</v>
      </c>
      <c r="K574" t="s">
        <v>4254</v>
      </c>
      <c r="L574">
        <f t="shared" si="18"/>
        <v>17023</v>
      </c>
    </row>
    <row r="575" spans="9:12" x14ac:dyDescent="0.3">
      <c r="I575">
        <v>17025</v>
      </c>
      <c r="J575" s="46">
        <v>152891468.124681</v>
      </c>
      <c r="K575" t="s">
        <v>4254</v>
      </c>
      <c r="L575">
        <f t="shared" si="18"/>
        <v>17025</v>
      </c>
    </row>
    <row r="576" spans="9:12" x14ac:dyDescent="0.3">
      <c r="I576">
        <v>17027</v>
      </c>
      <c r="J576" s="46">
        <v>391161304.31132299</v>
      </c>
      <c r="K576" t="s">
        <v>4253</v>
      </c>
      <c r="L576">
        <f t="shared" si="18"/>
        <v>17027</v>
      </c>
    </row>
    <row r="577" spans="9:12" x14ac:dyDescent="0.3">
      <c r="I577">
        <v>17029</v>
      </c>
      <c r="J577" s="46">
        <v>521230931.66471797</v>
      </c>
      <c r="K577" t="s">
        <v>4253</v>
      </c>
      <c r="L577">
        <f t="shared" si="18"/>
        <v>17029</v>
      </c>
    </row>
    <row r="578" spans="9:12" x14ac:dyDescent="0.3">
      <c r="I578">
        <v>17031</v>
      </c>
      <c r="J578" s="46">
        <v>30968482413.022999</v>
      </c>
      <c r="K578" t="s">
        <v>4409</v>
      </c>
      <c r="L578">
        <f t="shared" ref="L578:L641" si="19">I578</f>
        <v>17031</v>
      </c>
    </row>
    <row r="579" spans="9:12" x14ac:dyDescent="0.3">
      <c r="I579">
        <v>17033</v>
      </c>
      <c r="J579" s="46">
        <v>171295657.37941101</v>
      </c>
      <c r="K579" t="s">
        <v>4254</v>
      </c>
      <c r="L579">
        <f t="shared" si="19"/>
        <v>17033</v>
      </c>
    </row>
    <row r="580" spans="9:12" x14ac:dyDescent="0.3">
      <c r="I580">
        <v>17035</v>
      </c>
      <c r="J580" s="46">
        <v>308692032.914437</v>
      </c>
      <c r="K580" t="s">
        <v>4254</v>
      </c>
      <c r="L580">
        <f t="shared" si="19"/>
        <v>17035</v>
      </c>
    </row>
    <row r="581" spans="9:12" x14ac:dyDescent="0.3">
      <c r="I581">
        <v>17037</v>
      </c>
      <c r="J581" s="46">
        <v>899047141.78978801</v>
      </c>
      <c r="K581" t="s">
        <v>4253</v>
      </c>
      <c r="L581">
        <f t="shared" si="19"/>
        <v>17037</v>
      </c>
    </row>
    <row r="582" spans="9:12" x14ac:dyDescent="0.3">
      <c r="I582">
        <v>17039</v>
      </c>
      <c r="J582" s="46">
        <v>212531518.45179701</v>
      </c>
      <c r="K582" t="s">
        <v>4253</v>
      </c>
      <c r="L582">
        <f t="shared" si="19"/>
        <v>17039</v>
      </c>
    </row>
    <row r="583" spans="9:12" x14ac:dyDescent="0.3">
      <c r="I583">
        <v>17041</v>
      </c>
      <c r="J583" s="46">
        <v>271920552.47091401</v>
      </c>
      <c r="K583" t="s">
        <v>4253</v>
      </c>
      <c r="L583">
        <f t="shared" si="19"/>
        <v>17041</v>
      </c>
    </row>
    <row r="584" spans="9:12" x14ac:dyDescent="0.3">
      <c r="I584">
        <v>17043</v>
      </c>
      <c r="J584" s="46">
        <v>8431530837.0487404</v>
      </c>
      <c r="K584" t="s">
        <v>4409</v>
      </c>
      <c r="L584">
        <f t="shared" si="19"/>
        <v>17043</v>
      </c>
    </row>
    <row r="585" spans="9:12" x14ac:dyDescent="0.3">
      <c r="I585">
        <v>17045</v>
      </c>
      <c r="J585" s="46">
        <v>167481209.190727</v>
      </c>
      <c r="K585" t="s">
        <v>4254</v>
      </c>
      <c r="L585">
        <f t="shared" si="19"/>
        <v>17045</v>
      </c>
    </row>
    <row r="586" spans="9:12" x14ac:dyDescent="0.3">
      <c r="I586">
        <v>17047</v>
      </c>
      <c r="J586" s="46">
        <v>73579850.457131997</v>
      </c>
      <c r="K586" t="s">
        <v>4254</v>
      </c>
      <c r="L586">
        <f t="shared" si="19"/>
        <v>17047</v>
      </c>
    </row>
    <row r="587" spans="9:12" x14ac:dyDescent="0.3">
      <c r="I587">
        <v>17049</v>
      </c>
      <c r="J587" s="46">
        <v>688299193.47482097</v>
      </c>
      <c r="K587" t="s">
        <v>4253</v>
      </c>
      <c r="L587">
        <f t="shared" si="19"/>
        <v>17049</v>
      </c>
    </row>
    <row r="588" spans="9:12" x14ac:dyDescent="0.3">
      <c r="I588">
        <v>17051</v>
      </c>
      <c r="J588" s="46">
        <v>432057105.70484197</v>
      </c>
      <c r="K588" t="s">
        <v>4254</v>
      </c>
      <c r="L588">
        <f t="shared" si="19"/>
        <v>17051</v>
      </c>
    </row>
    <row r="589" spans="9:12" x14ac:dyDescent="0.3">
      <c r="I589">
        <v>17053</v>
      </c>
      <c r="J589" s="46">
        <v>153281307.78710201</v>
      </c>
      <c r="K589" t="s">
        <v>4253</v>
      </c>
      <c r="L589">
        <f t="shared" si="19"/>
        <v>17053</v>
      </c>
    </row>
    <row r="590" spans="9:12" x14ac:dyDescent="0.3">
      <c r="I590">
        <v>17055</v>
      </c>
      <c r="J590" s="46">
        <v>502497343.66892499</v>
      </c>
      <c r="K590" t="s">
        <v>4254</v>
      </c>
      <c r="L590">
        <f t="shared" si="19"/>
        <v>17055</v>
      </c>
    </row>
    <row r="591" spans="9:12" x14ac:dyDescent="0.3">
      <c r="I591">
        <v>17057</v>
      </c>
      <c r="J591" s="46">
        <v>314142408.18600398</v>
      </c>
      <c r="K591" t="s">
        <v>4254</v>
      </c>
      <c r="L591">
        <f t="shared" si="19"/>
        <v>17057</v>
      </c>
    </row>
    <row r="592" spans="9:12" x14ac:dyDescent="0.3">
      <c r="I592">
        <v>17059</v>
      </c>
      <c r="J592" s="46">
        <v>73118333.888400599</v>
      </c>
      <c r="K592" t="s">
        <v>4253</v>
      </c>
      <c r="L592">
        <f t="shared" si="19"/>
        <v>17059</v>
      </c>
    </row>
    <row r="593" spans="9:12" x14ac:dyDescent="0.3">
      <c r="I593">
        <v>17061</v>
      </c>
      <c r="J593" s="46">
        <v>111960845.343615</v>
      </c>
      <c r="K593" t="s">
        <v>4254</v>
      </c>
      <c r="L593">
        <f t="shared" si="19"/>
        <v>17061</v>
      </c>
    </row>
    <row r="594" spans="9:12" x14ac:dyDescent="0.3">
      <c r="I594">
        <v>17063</v>
      </c>
      <c r="J594" s="46">
        <v>710642429.14119995</v>
      </c>
      <c r="K594" t="s">
        <v>4410</v>
      </c>
      <c r="L594">
        <f t="shared" si="19"/>
        <v>17063</v>
      </c>
    </row>
    <row r="595" spans="9:12" x14ac:dyDescent="0.3">
      <c r="I595">
        <v>17065</v>
      </c>
      <c r="J595" s="46">
        <v>84720111.179962993</v>
      </c>
      <c r="K595" t="s">
        <v>4254</v>
      </c>
      <c r="L595">
        <f t="shared" si="19"/>
        <v>17065</v>
      </c>
    </row>
    <row r="596" spans="9:12" x14ac:dyDescent="0.3">
      <c r="I596">
        <v>17067</v>
      </c>
      <c r="J596" s="46">
        <v>202162915.08829001</v>
      </c>
      <c r="K596" t="s">
        <v>4254</v>
      </c>
      <c r="L596">
        <f t="shared" si="19"/>
        <v>17067</v>
      </c>
    </row>
    <row r="597" spans="9:12" x14ac:dyDescent="0.3">
      <c r="I597">
        <v>17069</v>
      </c>
      <c r="J597" s="46">
        <v>40835706.654913798</v>
      </c>
      <c r="K597" t="s">
        <v>4254</v>
      </c>
      <c r="L597">
        <f t="shared" si="19"/>
        <v>17069</v>
      </c>
    </row>
    <row r="598" spans="9:12" x14ac:dyDescent="0.3">
      <c r="I598">
        <v>17071</v>
      </c>
      <c r="J598" s="46">
        <v>127588338.62807199</v>
      </c>
      <c r="K598" t="s">
        <v>4254</v>
      </c>
      <c r="L598">
        <f t="shared" si="19"/>
        <v>17071</v>
      </c>
    </row>
    <row r="599" spans="9:12" x14ac:dyDescent="0.3">
      <c r="I599">
        <v>17073</v>
      </c>
      <c r="J599" s="46">
        <v>718132751.53639102</v>
      </c>
      <c r="K599" t="s">
        <v>4253</v>
      </c>
      <c r="L599">
        <f t="shared" si="19"/>
        <v>17073</v>
      </c>
    </row>
    <row r="600" spans="9:12" x14ac:dyDescent="0.3">
      <c r="I600">
        <v>17075</v>
      </c>
      <c r="J600" s="46">
        <v>495120875.80985701</v>
      </c>
      <c r="K600" t="s">
        <v>4253</v>
      </c>
      <c r="L600">
        <f t="shared" si="19"/>
        <v>17075</v>
      </c>
    </row>
    <row r="601" spans="9:12" x14ac:dyDescent="0.3">
      <c r="I601">
        <v>17077</v>
      </c>
      <c r="J601" s="46">
        <v>482790279.18110102</v>
      </c>
      <c r="K601" t="s">
        <v>4253</v>
      </c>
      <c r="L601">
        <f t="shared" si="19"/>
        <v>17077</v>
      </c>
    </row>
    <row r="602" spans="9:12" x14ac:dyDescent="0.3">
      <c r="I602">
        <v>17079</v>
      </c>
      <c r="J602" s="46">
        <v>132680155.821244</v>
      </c>
      <c r="K602" t="s">
        <v>4254</v>
      </c>
      <c r="L602">
        <f t="shared" si="19"/>
        <v>17079</v>
      </c>
    </row>
    <row r="603" spans="9:12" x14ac:dyDescent="0.3">
      <c r="I603">
        <v>17081</v>
      </c>
      <c r="J603" s="46">
        <v>705623260.82689202</v>
      </c>
      <c r="K603" t="s">
        <v>4253</v>
      </c>
      <c r="L603">
        <f t="shared" si="19"/>
        <v>17081</v>
      </c>
    </row>
    <row r="604" spans="9:12" x14ac:dyDescent="0.3">
      <c r="I604">
        <v>17083</v>
      </c>
      <c r="J604" s="46">
        <v>196211409.102227</v>
      </c>
      <c r="K604" t="s">
        <v>4410</v>
      </c>
      <c r="L604">
        <f t="shared" si="19"/>
        <v>17083</v>
      </c>
    </row>
    <row r="605" spans="9:12" x14ac:dyDescent="0.3">
      <c r="I605">
        <v>17085</v>
      </c>
      <c r="J605" s="46">
        <v>233349675.10834301</v>
      </c>
      <c r="K605" t="s">
        <v>4253</v>
      </c>
      <c r="L605">
        <f t="shared" si="19"/>
        <v>17085</v>
      </c>
    </row>
    <row r="606" spans="9:12" x14ac:dyDescent="0.3">
      <c r="I606">
        <v>17087</v>
      </c>
      <c r="J606" s="46">
        <v>244909929.10196301</v>
      </c>
      <c r="K606" t="s">
        <v>4253</v>
      </c>
      <c r="L606">
        <f t="shared" si="19"/>
        <v>17087</v>
      </c>
    </row>
    <row r="607" spans="9:12" x14ac:dyDescent="0.3">
      <c r="I607">
        <v>17089</v>
      </c>
      <c r="J607" s="46">
        <v>3825410953.9687099</v>
      </c>
      <c r="K607" t="s">
        <v>4408</v>
      </c>
      <c r="L607">
        <f t="shared" si="19"/>
        <v>17089</v>
      </c>
    </row>
    <row r="608" spans="9:12" x14ac:dyDescent="0.3">
      <c r="I608">
        <v>17091</v>
      </c>
      <c r="J608" s="46">
        <v>979813214.65146804</v>
      </c>
      <c r="K608" t="s">
        <v>4253</v>
      </c>
      <c r="L608">
        <f t="shared" si="19"/>
        <v>17091</v>
      </c>
    </row>
    <row r="609" spans="9:12" x14ac:dyDescent="0.3">
      <c r="I609">
        <v>17093</v>
      </c>
      <c r="J609" s="46">
        <v>776942759.55193102</v>
      </c>
      <c r="K609" t="s">
        <v>4409</v>
      </c>
      <c r="L609">
        <f t="shared" si="19"/>
        <v>17093</v>
      </c>
    </row>
    <row r="610" spans="9:12" x14ac:dyDescent="0.3">
      <c r="I610">
        <v>17095</v>
      </c>
      <c r="J610" s="46">
        <v>545691340.75560904</v>
      </c>
      <c r="K610" t="s">
        <v>4253</v>
      </c>
      <c r="L610">
        <f t="shared" si="19"/>
        <v>17095</v>
      </c>
    </row>
    <row r="611" spans="9:12" x14ac:dyDescent="0.3">
      <c r="I611">
        <v>17097</v>
      </c>
      <c r="J611" s="46">
        <v>5773254817.1616802</v>
      </c>
      <c r="K611" t="s">
        <v>4409</v>
      </c>
      <c r="L611">
        <f t="shared" si="19"/>
        <v>17097</v>
      </c>
    </row>
    <row r="612" spans="9:12" x14ac:dyDescent="0.3">
      <c r="I612">
        <v>17099</v>
      </c>
      <c r="J612" s="46">
        <v>1356432766.49227</v>
      </c>
      <c r="K612" t="s">
        <v>4253</v>
      </c>
      <c r="L612">
        <f t="shared" si="19"/>
        <v>17099</v>
      </c>
    </row>
    <row r="613" spans="9:12" x14ac:dyDescent="0.3">
      <c r="I613">
        <v>17101</v>
      </c>
      <c r="J613" s="46">
        <v>156037237.42273501</v>
      </c>
      <c r="K613" t="s">
        <v>4254</v>
      </c>
      <c r="L613">
        <f t="shared" si="19"/>
        <v>17101</v>
      </c>
    </row>
    <row r="614" spans="9:12" x14ac:dyDescent="0.3">
      <c r="I614">
        <v>17103</v>
      </c>
      <c r="J614" s="46">
        <v>575472418.44364703</v>
      </c>
      <c r="K614" t="s">
        <v>4253</v>
      </c>
      <c r="L614">
        <f t="shared" si="19"/>
        <v>17103</v>
      </c>
    </row>
    <row r="615" spans="9:12" x14ac:dyDescent="0.3">
      <c r="I615">
        <v>17105</v>
      </c>
      <c r="J615" s="46">
        <v>529751156.31725103</v>
      </c>
      <c r="K615" t="s">
        <v>4253</v>
      </c>
      <c r="L615">
        <f t="shared" si="19"/>
        <v>17105</v>
      </c>
    </row>
    <row r="616" spans="9:12" x14ac:dyDescent="0.3">
      <c r="I616">
        <v>17107</v>
      </c>
      <c r="J616" s="46">
        <v>514408240.99531698</v>
      </c>
      <c r="K616" t="s">
        <v>4253</v>
      </c>
      <c r="L616">
        <f t="shared" si="19"/>
        <v>17107</v>
      </c>
    </row>
    <row r="617" spans="9:12" x14ac:dyDescent="0.3">
      <c r="I617">
        <v>17109</v>
      </c>
      <c r="J617" s="46">
        <v>266902870.68944699</v>
      </c>
      <c r="K617" t="s">
        <v>4253</v>
      </c>
      <c r="L617">
        <f t="shared" si="19"/>
        <v>17109</v>
      </c>
    </row>
    <row r="618" spans="9:12" x14ac:dyDescent="0.3">
      <c r="I618">
        <v>17111</v>
      </c>
      <c r="J618" s="46">
        <v>2344600040.0064101</v>
      </c>
      <c r="K618" t="s">
        <v>4409</v>
      </c>
      <c r="L618">
        <f t="shared" si="19"/>
        <v>17111</v>
      </c>
    </row>
    <row r="619" spans="9:12" x14ac:dyDescent="0.3">
      <c r="I619">
        <v>17113</v>
      </c>
      <c r="J619" s="46">
        <v>1829783283.2807801</v>
      </c>
      <c r="K619" t="s">
        <v>4596</v>
      </c>
      <c r="L619">
        <f t="shared" si="19"/>
        <v>17113</v>
      </c>
    </row>
    <row r="620" spans="9:12" x14ac:dyDescent="0.3">
      <c r="I620">
        <v>17115</v>
      </c>
      <c r="J620" s="46">
        <v>942143069.53314805</v>
      </c>
      <c r="K620" t="s">
        <v>4253</v>
      </c>
      <c r="L620">
        <f t="shared" si="19"/>
        <v>17115</v>
      </c>
    </row>
    <row r="621" spans="9:12" x14ac:dyDescent="0.3">
      <c r="I621">
        <v>17117</v>
      </c>
      <c r="J621" s="46">
        <v>406175831.886002</v>
      </c>
      <c r="K621" t="s">
        <v>4253</v>
      </c>
      <c r="L621">
        <f t="shared" si="19"/>
        <v>17117</v>
      </c>
    </row>
    <row r="622" spans="9:12" x14ac:dyDescent="0.3">
      <c r="I622">
        <v>17119</v>
      </c>
      <c r="J622" s="46">
        <v>2935477252.6105599</v>
      </c>
      <c r="K622" t="s">
        <v>4408</v>
      </c>
      <c r="L622">
        <f t="shared" si="19"/>
        <v>17119</v>
      </c>
    </row>
    <row r="623" spans="9:12" x14ac:dyDescent="0.3">
      <c r="I623">
        <v>17121</v>
      </c>
      <c r="J623" s="46">
        <v>467448944.84660798</v>
      </c>
      <c r="K623" t="s">
        <v>4254</v>
      </c>
      <c r="L623">
        <f t="shared" si="19"/>
        <v>17121</v>
      </c>
    </row>
    <row r="624" spans="9:12" x14ac:dyDescent="0.3">
      <c r="I624">
        <v>17123</v>
      </c>
      <c r="J624" s="46">
        <v>194541762.24910799</v>
      </c>
      <c r="K624" t="s">
        <v>4253</v>
      </c>
      <c r="L624">
        <f t="shared" si="19"/>
        <v>17123</v>
      </c>
    </row>
    <row r="625" spans="9:12" x14ac:dyDescent="0.3">
      <c r="I625">
        <v>17125</v>
      </c>
      <c r="J625" s="46">
        <v>113316804.842603</v>
      </c>
      <c r="K625" t="s">
        <v>4254</v>
      </c>
      <c r="L625">
        <f t="shared" si="19"/>
        <v>17125</v>
      </c>
    </row>
    <row r="626" spans="9:12" x14ac:dyDescent="0.3">
      <c r="I626">
        <v>17127</v>
      </c>
      <c r="J626" s="46">
        <v>213076744.744573</v>
      </c>
      <c r="K626" t="s">
        <v>4254</v>
      </c>
      <c r="L626">
        <f t="shared" si="19"/>
        <v>17127</v>
      </c>
    </row>
    <row r="627" spans="9:12" x14ac:dyDescent="0.3">
      <c r="I627">
        <v>17129</v>
      </c>
      <c r="J627" s="46">
        <v>94927754.298722893</v>
      </c>
      <c r="K627" t="s">
        <v>4253</v>
      </c>
      <c r="L627">
        <f t="shared" si="19"/>
        <v>17129</v>
      </c>
    </row>
    <row r="628" spans="9:12" x14ac:dyDescent="0.3">
      <c r="I628">
        <v>17131</v>
      </c>
      <c r="J628" s="46">
        <v>136982370.37401199</v>
      </c>
      <c r="K628" t="s">
        <v>4253</v>
      </c>
      <c r="L628">
        <f t="shared" si="19"/>
        <v>17131</v>
      </c>
    </row>
    <row r="629" spans="9:12" x14ac:dyDescent="0.3">
      <c r="I629">
        <v>17133</v>
      </c>
      <c r="J629" s="46">
        <v>368211464.63331699</v>
      </c>
      <c r="K629" t="s">
        <v>4408</v>
      </c>
      <c r="L629">
        <f t="shared" si="19"/>
        <v>17133</v>
      </c>
    </row>
    <row r="630" spans="9:12" x14ac:dyDescent="0.3">
      <c r="I630">
        <v>17135</v>
      </c>
      <c r="J630" s="46">
        <v>495357483.90858501</v>
      </c>
      <c r="K630" t="s">
        <v>4253</v>
      </c>
      <c r="L630">
        <f t="shared" si="19"/>
        <v>17135</v>
      </c>
    </row>
    <row r="631" spans="9:12" x14ac:dyDescent="0.3">
      <c r="I631">
        <v>17137</v>
      </c>
      <c r="J631" s="46">
        <v>348366193.63198698</v>
      </c>
      <c r="K631" t="s">
        <v>4253</v>
      </c>
      <c r="L631">
        <f t="shared" si="19"/>
        <v>17137</v>
      </c>
    </row>
    <row r="632" spans="9:12" x14ac:dyDescent="0.3">
      <c r="I632">
        <v>17139</v>
      </c>
      <c r="J632" s="46">
        <v>163369570.06654799</v>
      </c>
      <c r="K632" t="s">
        <v>4253</v>
      </c>
      <c r="L632">
        <f t="shared" si="19"/>
        <v>17139</v>
      </c>
    </row>
    <row r="633" spans="9:12" x14ac:dyDescent="0.3">
      <c r="I633">
        <v>17141</v>
      </c>
      <c r="J633" s="46">
        <v>714709433.36439502</v>
      </c>
      <c r="K633" t="s">
        <v>4253</v>
      </c>
      <c r="L633">
        <f t="shared" si="19"/>
        <v>17141</v>
      </c>
    </row>
    <row r="634" spans="9:12" x14ac:dyDescent="0.3">
      <c r="I634">
        <v>17143</v>
      </c>
      <c r="J634" s="46">
        <v>1690554231.05531</v>
      </c>
      <c r="K634" t="s">
        <v>4253</v>
      </c>
      <c r="L634">
        <f t="shared" si="19"/>
        <v>17143</v>
      </c>
    </row>
    <row r="635" spans="9:12" x14ac:dyDescent="0.3">
      <c r="I635">
        <v>17145</v>
      </c>
      <c r="J635" s="46">
        <v>192744967.06053001</v>
      </c>
      <c r="K635" t="s">
        <v>4253</v>
      </c>
      <c r="L635">
        <f t="shared" si="19"/>
        <v>17145</v>
      </c>
    </row>
    <row r="636" spans="9:12" x14ac:dyDescent="0.3">
      <c r="I636">
        <v>17147</v>
      </c>
      <c r="J636" s="46">
        <v>248994291.14782199</v>
      </c>
      <c r="K636" t="s">
        <v>4253</v>
      </c>
      <c r="L636">
        <f t="shared" si="19"/>
        <v>17147</v>
      </c>
    </row>
    <row r="637" spans="9:12" x14ac:dyDescent="0.3">
      <c r="I637">
        <v>17149</v>
      </c>
      <c r="J637" s="46">
        <v>281073973.37706798</v>
      </c>
      <c r="K637" t="s">
        <v>4254</v>
      </c>
      <c r="L637">
        <f t="shared" si="19"/>
        <v>17149</v>
      </c>
    </row>
    <row r="638" spans="9:12" x14ac:dyDescent="0.3">
      <c r="I638">
        <v>17151</v>
      </c>
      <c r="J638" s="46">
        <v>45284776.258607298</v>
      </c>
      <c r="K638" t="s">
        <v>4254</v>
      </c>
      <c r="L638">
        <f t="shared" si="19"/>
        <v>17151</v>
      </c>
    </row>
    <row r="639" spans="9:12" x14ac:dyDescent="0.3">
      <c r="I639">
        <v>17153</v>
      </c>
      <c r="J639" s="46">
        <v>119311629.4787</v>
      </c>
      <c r="K639" t="s">
        <v>4254</v>
      </c>
      <c r="L639">
        <f t="shared" si="19"/>
        <v>17153</v>
      </c>
    </row>
    <row r="640" spans="9:12" x14ac:dyDescent="0.3">
      <c r="I640">
        <v>17155</v>
      </c>
      <c r="J640" s="46">
        <v>66339496.555561699</v>
      </c>
      <c r="K640" t="s">
        <v>4253</v>
      </c>
      <c r="L640">
        <f t="shared" si="19"/>
        <v>17155</v>
      </c>
    </row>
    <row r="641" spans="9:12" x14ac:dyDescent="0.3">
      <c r="I641">
        <v>17157</v>
      </c>
      <c r="J641" s="46">
        <v>269049621.17549902</v>
      </c>
      <c r="K641" t="s">
        <v>4254</v>
      </c>
      <c r="L641">
        <f t="shared" si="19"/>
        <v>17157</v>
      </c>
    </row>
    <row r="642" spans="9:12" x14ac:dyDescent="0.3">
      <c r="I642">
        <v>17159</v>
      </c>
      <c r="J642" s="46">
        <v>155658553.34889099</v>
      </c>
      <c r="K642" t="s">
        <v>4254</v>
      </c>
      <c r="L642">
        <f t="shared" ref="L642:L705" si="20">I642</f>
        <v>17159</v>
      </c>
    </row>
    <row r="643" spans="9:12" x14ac:dyDescent="0.3">
      <c r="I643">
        <v>17161</v>
      </c>
      <c r="J643" s="46">
        <v>1233672496.6136601</v>
      </c>
      <c r="K643" t="s">
        <v>4253</v>
      </c>
      <c r="L643">
        <f t="shared" si="20"/>
        <v>17161</v>
      </c>
    </row>
    <row r="644" spans="9:12" x14ac:dyDescent="0.3">
      <c r="I644">
        <v>17163</v>
      </c>
      <c r="J644" s="46">
        <v>2748986948.7023201</v>
      </c>
      <c r="K644" t="s">
        <v>4408</v>
      </c>
      <c r="L644">
        <f t="shared" si="20"/>
        <v>17163</v>
      </c>
    </row>
    <row r="645" spans="9:12" x14ac:dyDescent="0.3">
      <c r="I645">
        <v>17165</v>
      </c>
      <c r="J645" s="46">
        <v>254393400.03758901</v>
      </c>
      <c r="K645" t="s">
        <v>4253</v>
      </c>
      <c r="L645">
        <f t="shared" si="20"/>
        <v>17165</v>
      </c>
    </row>
    <row r="646" spans="9:12" x14ac:dyDescent="0.3">
      <c r="I646">
        <v>17167</v>
      </c>
      <c r="J646" s="46">
        <v>2059540872.8266001</v>
      </c>
      <c r="K646" t="s">
        <v>4253</v>
      </c>
      <c r="L646">
        <f t="shared" si="20"/>
        <v>17167</v>
      </c>
    </row>
    <row r="647" spans="9:12" x14ac:dyDescent="0.3">
      <c r="I647">
        <v>17169</v>
      </c>
      <c r="J647" s="46">
        <v>89524347.522843495</v>
      </c>
      <c r="K647" t="s">
        <v>4254</v>
      </c>
      <c r="L647">
        <f t="shared" si="20"/>
        <v>17169</v>
      </c>
    </row>
    <row r="648" spans="9:12" x14ac:dyDescent="0.3">
      <c r="I648">
        <v>17171</v>
      </c>
      <c r="J648" s="46">
        <v>89405369.139448702</v>
      </c>
      <c r="K648" t="s">
        <v>4253</v>
      </c>
      <c r="L648">
        <f t="shared" si="20"/>
        <v>17171</v>
      </c>
    </row>
    <row r="649" spans="9:12" x14ac:dyDescent="0.3">
      <c r="I649">
        <v>17173</v>
      </c>
      <c r="J649" s="46">
        <v>248804937.680327</v>
      </c>
      <c r="K649" t="s">
        <v>4254</v>
      </c>
      <c r="L649">
        <f t="shared" si="20"/>
        <v>17173</v>
      </c>
    </row>
    <row r="650" spans="9:12" x14ac:dyDescent="0.3">
      <c r="I650">
        <v>17175</v>
      </c>
      <c r="J650" s="46">
        <v>71198878.825082496</v>
      </c>
      <c r="K650" t="s">
        <v>4253</v>
      </c>
      <c r="L650">
        <f t="shared" si="20"/>
        <v>17175</v>
      </c>
    </row>
    <row r="651" spans="9:12" x14ac:dyDescent="0.3">
      <c r="I651">
        <v>17177</v>
      </c>
      <c r="J651" s="46">
        <v>398023466.340437</v>
      </c>
      <c r="K651" t="s">
        <v>4253</v>
      </c>
      <c r="L651">
        <f t="shared" si="20"/>
        <v>17177</v>
      </c>
    </row>
    <row r="652" spans="9:12" x14ac:dyDescent="0.3">
      <c r="I652">
        <v>17179</v>
      </c>
      <c r="J652" s="46">
        <v>1297290421.4662199</v>
      </c>
      <c r="K652" t="s">
        <v>4253</v>
      </c>
      <c r="L652">
        <f t="shared" si="20"/>
        <v>17179</v>
      </c>
    </row>
    <row r="653" spans="9:12" x14ac:dyDescent="0.3">
      <c r="I653">
        <v>17181</v>
      </c>
      <c r="J653" s="46">
        <v>237772435.375934</v>
      </c>
      <c r="K653" t="s">
        <v>4254</v>
      </c>
      <c r="L653">
        <f t="shared" si="20"/>
        <v>17181</v>
      </c>
    </row>
    <row r="654" spans="9:12" x14ac:dyDescent="0.3">
      <c r="I654">
        <v>17183</v>
      </c>
      <c r="J654" s="46">
        <v>720241647.24874794</v>
      </c>
      <c r="K654" t="s">
        <v>4253</v>
      </c>
      <c r="L654">
        <f t="shared" si="20"/>
        <v>17183</v>
      </c>
    </row>
    <row r="655" spans="9:12" x14ac:dyDescent="0.3">
      <c r="I655">
        <v>17185</v>
      </c>
      <c r="J655" s="46">
        <v>91866750.270821601</v>
      </c>
      <c r="K655" t="s">
        <v>4253</v>
      </c>
      <c r="L655">
        <f t="shared" si="20"/>
        <v>17185</v>
      </c>
    </row>
    <row r="656" spans="9:12" x14ac:dyDescent="0.3">
      <c r="I656">
        <v>17187</v>
      </c>
      <c r="J656" s="46">
        <v>223707711.82932201</v>
      </c>
      <c r="K656" t="s">
        <v>4253</v>
      </c>
      <c r="L656">
        <f t="shared" si="20"/>
        <v>17187</v>
      </c>
    </row>
    <row r="657" spans="9:12" x14ac:dyDescent="0.3">
      <c r="I657">
        <v>17189</v>
      </c>
      <c r="J657" s="46">
        <v>377802562.87398303</v>
      </c>
      <c r="K657" t="s">
        <v>4253</v>
      </c>
      <c r="L657">
        <f t="shared" si="20"/>
        <v>17189</v>
      </c>
    </row>
    <row r="658" spans="9:12" x14ac:dyDescent="0.3">
      <c r="I658">
        <v>17191</v>
      </c>
      <c r="J658" s="46">
        <v>266319359.412388</v>
      </c>
      <c r="K658" t="s">
        <v>4254</v>
      </c>
      <c r="L658">
        <f t="shared" si="20"/>
        <v>17191</v>
      </c>
    </row>
    <row r="659" spans="9:12" x14ac:dyDescent="0.3">
      <c r="I659">
        <v>17193</v>
      </c>
      <c r="J659" s="46">
        <v>216696791.00936499</v>
      </c>
      <c r="K659" t="s">
        <v>4253</v>
      </c>
      <c r="L659">
        <f t="shared" si="20"/>
        <v>17193</v>
      </c>
    </row>
    <row r="660" spans="9:12" x14ac:dyDescent="0.3">
      <c r="I660">
        <v>17195</v>
      </c>
      <c r="J660" s="46">
        <v>531366847.70211297</v>
      </c>
      <c r="K660" t="s">
        <v>4253</v>
      </c>
      <c r="L660">
        <f t="shared" si="20"/>
        <v>17195</v>
      </c>
    </row>
    <row r="661" spans="9:12" x14ac:dyDescent="0.3">
      <c r="I661">
        <v>17197</v>
      </c>
      <c r="J661" s="46">
        <v>5990879236.6820898</v>
      </c>
      <c r="K661" t="s">
        <v>4409</v>
      </c>
      <c r="L661">
        <f t="shared" si="20"/>
        <v>17197</v>
      </c>
    </row>
    <row r="662" spans="9:12" x14ac:dyDescent="0.3">
      <c r="I662">
        <v>17199</v>
      </c>
      <c r="J662" s="46">
        <v>787260124.76437199</v>
      </c>
      <c r="K662" t="s">
        <v>4253</v>
      </c>
      <c r="L662">
        <f t="shared" si="20"/>
        <v>17199</v>
      </c>
    </row>
    <row r="663" spans="9:12" x14ac:dyDescent="0.3">
      <c r="I663">
        <v>17201</v>
      </c>
      <c r="J663" s="46">
        <v>2441592074.1233602</v>
      </c>
      <c r="K663" t="s">
        <v>4253</v>
      </c>
      <c r="L663">
        <f t="shared" si="20"/>
        <v>17201</v>
      </c>
    </row>
    <row r="664" spans="9:12" x14ac:dyDescent="0.3">
      <c r="I664">
        <v>17203</v>
      </c>
      <c r="J664" s="46">
        <v>468109294.82306898</v>
      </c>
      <c r="K664" t="s">
        <v>4253</v>
      </c>
      <c r="L664">
        <f t="shared" si="20"/>
        <v>17203</v>
      </c>
    </row>
    <row r="665" spans="9:12" x14ac:dyDescent="0.3">
      <c r="I665">
        <v>18001</v>
      </c>
      <c r="J665" s="46">
        <v>326637229.26477301</v>
      </c>
      <c r="K665" t="s">
        <v>4255</v>
      </c>
      <c r="L665">
        <f t="shared" si="20"/>
        <v>18001</v>
      </c>
    </row>
    <row r="666" spans="9:12" x14ac:dyDescent="0.3">
      <c r="I666">
        <v>18003</v>
      </c>
      <c r="J666" s="46">
        <v>4550399443.4344702</v>
      </c>
      <c r="K666" t="s">
        <v>4257</v>
      </c>
      <c r="L666">
        <f t="shared" si="20"/>
        <v>18003</v>
      </c>
    </row>
    <row r="667" spans="9:12" x14ac:dyDescent="0.3">
      <c r="I667">
        <v>18005</v>
      </c>
      <c r="J667" s="46">
        <v>1207222041.1861999</v>
      </c>
      <c r="K667" t="s">
        <v>4257</v>
      </c>
      <c r="L667">
        <f t="shared" si="20"/>
        <v>18005</v>
      </c>
    </row>
    <row r="668" spans="9:12" x14ac:dyDescent="0.3">
      <c r="I668">
        <v>18007</v>
      </c>
      <c r="J668" s="46">
        <v>120035685.224749</v>
      </c>
      <c r="K668" t="s">
        <v>4255</v>
      </c>
      <c r="L668">
        <f t="shared" si="20"/>
        <v>18007</v>
      </c>
    </row>
    <row r="669" spans="9:12" x14ac:dyDescent="0.3">
      <c r="I669">
        <v>18009</v>
      </c>
      <c r="J669" s="46">
        <v>124451789.198046</v>
      </c>
      <c r="K669" t="s">
        <v>4255</v>
      </c>
      <c r="L669">
        <f t="shared" si="20"/>
        <v>18009</v>
      </c>
    </row>
    <row r="670" spans="9:12" x14ac:dyDescent="0.3">
      <c r="I670">
        <v>18011</v>
      </c>
      <c r="J670" s="46">
        <v>1210179791.7532899</v>
      </c>
      <c r="K670" t="s">
        <v>4257</v>
      </c>
      <c r="L670">
        <f t="shared" si="20"/>
        <v>18011</v>
      </c>
    </row>
    <row r="671" spans="9:12" x14ac:dyDescent="0.3">
      <c r="I671">
        <v>18013</v>
      </c>
      <c r="J671" s="46">
        <v>146944310.29664701</v>
      </c>
      <c r="K671" t="s">
        <v>4255</v>
      </c>
      <c r="L671">
        <f t="shared" si="20"/>
        <v>18013</v>
      </c>
    </row>
    <row r="672" spans="9:12" x14ac:dyDescent="0.3">
      <c r="I672">
        <v>18015</v>
      </c>
      <c r="J672" s="46">
        <v>242249271.70671901</v>
      </c>
      <c r="K672" t="s">
        <v>4255</v>
      </c>
      <c r="L672">
        <f t="shared" si="20"/>
        <v>18015</v>
      </c>
    </row>
    <row r="673" spans="9:12" x14ac:dyDescent="0.3">
      <c r="I673">
        <v>18017</v>
      </c>
      <c r="J673" s="46">
        <v>419607593.34074998</v>
      </c>
      <c r="K673" t="s">
        <v>4255</v>
      </c>
      <c r="L673">
        <f t="shared" si="20"/>
        <v>18017</v>
      </c>
    </row>
    <row r="674" spans="9:12" x14ac:dyDescent="0.3">
      <c r="I674">
        <v>18019</v>
      </c>
      <c r="J674" s="46">
        <v>1620782886.89816</v>
      </c>
      <c r="K674" t="s">
        <v>4412</v>
      </c>
      <c r="L674">
        <f t="shared" si="20"/>
        <v>18019</v>
      </c>
    </row>
    <row r="675" spans="9:12" x14ac:dyDescent="0.3">
      <c r="I675">
        <v>18021</v>
      </c>
      <c r="J675" s="46">
        <v>410024157.58192003</v>
      </c>
      <c r="K675" t="s">
        <v>4255</v>
      </c>
      <c r="L675">
        <f t="shared" si="20"/>
        <v>18021</v>
      </c>
    </row>
    <row r="676" spans="9:12" x14ac:dyDescent="0.3">
      <c r="I676">
        <v>18023</v>
      </c>
      <c r="J676" s="46">
        <v>538551251.58664095</v>
      </c>
      <c r="K676" t="s">
        <v>4255</v>
      </c>
      <c r="L676">
        <f t="shared" si="20"/>
        <v>18023</v>
      </c>
    </row>
    <row r="677" spans="9:12" x14ac:dyDescent="0.3">
      <c r="I677">
        <v>18025</v>
      </c>
      <c r="J677" s="46">
        <v>226420318.47282401</v>
      </c>
      <c r="K677" t="s">
        <v>4256</v>
      </c>
      <c r="L677">
        <f t="shared" si="20"/>
        <v>18025</v>
      </c>
    </row>
    <row r="678" spans="9:12" x14ac:dyDescent="0.3">
      <c r="I678">
        <v>18027</v>
      </c>
      <c r="J678" s="46">
        <v>377372482.024207</v>
      </c>
      <c r="K678" t="s">
        <v>4255</v>
      </c>
      <c r="L678">
        <f t="shared" si="20"/>
        <v>18027</v>
      </c>
    </row>
    <row r="679" spans="9:12" x14ac:dyDescent="0.3">
      <c r="I679">
        <v>18029</v>
      </c>
      <c r="J679" s="46">
        <v>723068801.376683</v>
      </c>
      <c r="K679" t="s">
        <v>4255</v>
      </c>
      <c r="L679">
        <f t="shared" si="20"/>
        <v>18029</v>
      </c>
    </row>
    <row r="680" spans="9:12" x14ac:dyDescent="0.3">
      <c r="I680">
        <v>18031</v>
      </c>
      <c r="J680" s="46">
        <v>487115479.42178297</v>
      </c>
      <c r="K680" t="s">
        <v>4255</v>
      </c>
      <c r="L680">
        <f t="shared" si="20"/>
        <v>18031</v>
      </c>
    </row>
    <row r="681" spans="9:12" x14ac:dyDescent="0.3">
      <c r="I681">
        <v>18033</v>
      </c>
      <c r="J681" s="46">
        <v>657326413.21111703</v>
      </c>
      <c r="K681" t="s">
        <v>4255</v>
      </c>
      <c r="L681">
        <f t="shared" si="20"/>
        <v>18033</v>
      </c>
    </row>
    <row r="682" spans="9:12" x14ac:dyDescent="0.3">
      <c r="I682">
        <v>18035</v>
      </c>
      <c r="J682" s="46">
        <v>1467226872.9159601</v>
      </c>
      <c r="K682" t="s">
        <v>4255</v>
      </c>
      <c r="L682">
        <f t="shared" si="20"/>
        <v>18035</v>
      </c>
    </row>
    <row r="683" spans="9:12" x14ac:dyDescent="0.3">
      <c r="I683">
        <v>18037</v>
      </c>
      <c r="J683" s="46">
        <v>487950787.52002001</v>
      </c>
      <c r="K683" t="s">
        <v>4257</v>
      </c>
      <c r="L683">
        <f t="shared" si="20"/>
        <v>18037</v>
      </c>
    </row>
    <row r="684" spans="9:12" x14ac:dyDescent="0.3">
      <c r="I684">
        <v>18039</v>
      </c>
      <c r="J684" s="46">
        <v>2237229886.7323799</v>
      </c>
      <c r="K684" t="s">
        <v>4257</v>
      </c>
      <c r="L684">
        <f t="shared" si="20"/>
        <v>18039</v>
      </c>
    </row>
    <row r="685" spans="9:12" x14ac:dyDescent="0.3">
      <c r="I685">
        <v>18041</v>
      </c>
      <c r="J685" s="46">
        <v>199985028.164132</v>
      </c>
      <c r="K685" t="s">
        <v>4255</v>
      </c>
      <c r="L685">
        <f t="shared" si="20"/>
        <v>18041</v>
      </c>
    </row>
    <row r="686" spans="9:12" x14ac:dyDescent="0.3">
      <c r="I686">
        <v>18043</v>
      </c>
      <c r="J686" s="46">
        <v>917581357.89488006</v>
      </c>
      <c r="K686" t="s">
        <v>4597</v>
      </c>
      <c r="L686">
        <f t="shared" si="20"/>
        <v>18043</v>
      </c>
    </row>
    <row r="687" spans="9:12" x14ac:dyDescent="0.3">
      <c r="I687">
        <v>18045</v>
      </c>
      <c r="J687" s="46">
        <v>269630347.33142602</v>
      </c>
      <c r="K687" t="s">
        <v>4255</v>
      </c>
      <c r="L687">
        <f t="shared" si="20"/>
        <v>18045</v>
      </c>
    </row>
    <row r="688" spans="9:12" x14ac:dyDescent="0.3">
      <c r="I688">
        <v>18047</v>
      </c>
      <c r="J688" s="46">
        <v>251532238.65891701</v>
      </c>
      <c r="K688" t="s">
        <v>4255</v>
      </c>
      <c r="L688">
        <f t="shared" si="20"/>
        <v>18047</v>
      </c>
    </row>
    <row r="689" spans="9:12" x14ac:dyDescent="0.3">
      <c r="I689">
        <v>18049</v>
      </c>
      <c r="J689" s="46">
        <v>234684734.37562799</v>
      </c>
      <c r="K689" t="s">
        <v>4255</v>
      </c>
      <c r="L689">
        <f t="shared" si="20"/>
        <v>18049</v>
      </c>
    </row>
    <row r="690" spans="9:12" x14ac:dyDescent="0.3">
      <c r="I690">
        <v>18051</v>
      </c>
      <c r="J690" s="46">
        <v>596684998.71353495</v>
      </c>
      <c r="K690" t="s">
        <v>4255</v>
      </c>
      <c r="L690">
        <f t="shared" si="20"/>
        <v>18051</v>
      </c>
    </row>
    <row r="691" spans="9:12" x14ac:dyDescent="0.3">
      <c r="I691">
        <v>18053</v>
      </c>
      <c r="J691" s="46">
        <v>881370499.56823003</v>
      </c>
      <c r="K691" t="s">
        <v>4255</v>
      </c>
      <c r="L691">
        <f t="shared" si="20"/>
        <v>18053</v>
      </c>
    </row>
    <row r="692" spans="9:12" x14ac:dyDescent="0.3">
      <c r="I692">
        <v>18055</v>
      </c>
      <c r="J692" s="46">
        <v>383665053.537763</v>
      </c>
      <c r="K692" t="s">
        <v>4255</v>
      </c>
      <c r="L692">
        <f t="shared" si="20"/>
        <v>18055</v>
      </c>
    </row>
    <row r="693" spans="9:12" x14ac:dyDescent="0.3">
      <c r="I693">
        <v>18057</v>
      </c>
      <c r="J693" s="46">
        <v>3148938943.5587702</v>
      </c>
      <c r="K693" t="s">
        <v>4413</v>
      </c>
      <c r="L693">
        <f t="shared" si="20"/>
        <v>18057</v>
      </c>
    </row>
    <row r="694" spans="9:12" x14ac:dyDescent="0.3">
      <c r="I694">
        <v>18059</v>
      </c>
      <c r="J694" s="46">
        <v>973522121.090922</v>
      </c>
      <c r="K694" t="s">
        <v>4257</v>
      </c>
      <c r="L694">
        <f t="shared" si="20"/>
        <v>18059</v>
      </c>
    </row>
    <row r="695" spans="9:12" x14ac:dyDescent="0.3">
      <c r="I695">
        <v>18061</v>
      </c>
      <c r="J695" s="46">
        <v>509242037.69203299</v>
      </c>
      <c r="K695" t="s">
        <v>4414</v>
      </c>
      <c r="L695">
        <f t="shared" si="20"/>
        <v>18061</v>
      </c>
    </row>
    <row r="696" spans="9:12" x14ac:dyDescent="0.3">
      <c r="I696">
        <v>18063</v>
      </c>
      <c r="J696" s="46">
        <v>1728830543.7254801</v>
      </c>
      <c r="K696" t="s">
        <v>4257</v>
      </c>
      <c r="L696">
        <f t="shared" si="20"/>
        <v>18063</v>
      </c>
    </row>
    <row r="697" spans="9:12" x14ac:dyDescent="0.3">
      <c r="I697">
        <v>18065</v>
      </c>
      <c r="J697" s="46">
        <v>757792212.70648098</v>
      </c>
      <c r="K697" t="s">
        <v>4255</v>
      </c>
      <c r="L697">
        <f t="shared" si="20"/>
        <v>18065</v>
      </c>
    </row>
    <row r="698" spans="9:12" x14ac:dyDescent="0.3">
      <c r="I698">
        <v>18067</v>
      </c>
      <c r="J698" s="46">
        <v>798299354.51882803</v>
      </c>
      <c r="K698" t="s">
        <v>4257</v>
      </c>
      <c r="L698">
        <f t="shared" si="20"/>
        <v>18067</v>
      </c>
    </row>
    <row r="699" spans="9:12" x14ac:dyDescent="0.3">
      <c r="I699">
        <v>18069</v>
      </c>
      <c r="J699" s="46">
        <v>634014028.31920695</v>
      </c>
      <c r="K699" t="s">
        <v>4255</v>
      </c>
      <c r="L699">
        <f t="shared" si="20"/>
        <v>18069</v>
      </c>
    </row>
    <row r="700" spans="9:12" x14ac:dyDescent="0.3">
      <c r="I700">
        <v>18071</v>
      </c>
      <c r="J700" s="46">
        <v>705559125.99861205</v>
      </c>
      <c r="K700" t="s">
        <v>4255</v>
      </c>
      <c r="L700">
        <f t="shared" si="20"/>
        <v>18071</v>
      </c>
    </row>
    <row r="701" spans="9:12" x14ac:dyDescent="0.3">
      <c r="I701">
        <v>18073</v>
      </c>
      <c r="J701" s="46">
        <v>848765330.67002201</v>
      </c>
      <c r="K701" t="s">
        <v>4257</v>
      </c>
      <c r="L701">
        <f t="shared" si="20"/>
        <v>18073</v>
      </c>
    </row>
    <row r="702" spans="9:12" x14ac:dyDescent="0.3">
      <c r="I702">
        <v>18075</v>
      </c>
      <c r="J702" s="46">
        <v>241573276.36109501</v>
      </c>
      <c r="K702" t="s">
        <v>4255</v>
      </c>
      <c r="L702">
        <f t="shared" si="20"/>
        <v>18075</v>
      </c>
    </row>
    <row r="703" spans="9:12" x14ac:dyDescent="0.3">
      <c r="I703">
        <v>18077</v>
      </c>
      <c r="J703" s="46">
        <v>332332396.015755</v>
      </c>
      <c r="K703" t="s">
        <v>4255</v>
      </c>
      <c r="L703">
        <f t="shared" si="20"/>
        <v>18077</v>
      </c>
    </row>
    <row r="704" spans="9:12" x14ac:dyDescent="0.3">
      <c r="I704">
        <v>18079</v>
      </c>
      <c r="J704" s="46">
        <v>360754225.08473498</v>
      </c>
      <c r="K704" t="s">
        <v>4255</v>
      </c>
      <c r="L704">
        <f t="shared" si="20"/>
        <v>18079</v>
      </c>
    </row>
    <row r="705" spans="9:12" x14ac:dyDescent="0.3">
      <c r="I705">
        <v>18081</v>
      </c>
      <c r="J705" s="46">
        <v>1632714369.6286399</v>
      </c>
      <c r="K705" t="s">
        <v>4257</v>
      </c>
      <c r="L705">
        <f t="shared" si="20"/>
        <v>18081</v>
      </c>
    </row>
    <row r="706" spans="9:12" x14ac:dyDescent="0.3">
      <c r="I706">
        <v>18083</v>
      </c>
      <c r="J706" s="46">
        <v>520542439.62649101</v>
      </c>
      <c r="K706" t="s">
        <v>4255</v>
      </c>
      <c r="L706">
        <f t="shared" ref="L706:L769" si="21">I706</f>
        <v>18083</v>
      </c>
    </row>
    <row r="707" spans="9:12" x14ac:dyDescent="0.3">
      <c r="I707">
        <v>18085</v>
      </c>
      <c r="J707" s="46">
        <v>820097427.79069996</v>
      </c>
      <c r="K707" t="s">
        <v>4255</v>
      </c>
      <c r="L707">
        <f t="shared" si="21"/>
        <v>18085</v>
      </c>
    </row>
    <row r="708" spans="9:12" x14ac:dyDescent="0.3">
      <c r="I708">
        <v>18087</v>
      </c>
      <c r="J708" s="46">
        <v>474764112.91875499</v>
      </c>
      <c r="K708" t="s">
        <v>4255</v>
      </c>
      <c r="L708">
        <f t="shared" si="21"/>
        <v>18087</v>
      </c>
    </row>
    <row r="709" spans="9:12" x14ac:dyDescent="0.3">
      <c r="I709">
        <v>18089</v>
      </c>
      <c r="J709" s="46">
        <v>6070041375.0050802</v>
      </c>
      <c r="K709" t="s">
        <v>4415</v>
      </c>
      <c r="L709">
        <f t="shared" si="21"/>
        <v>18089</v>
      </c>
    </row>
    <row r="710" spans="9:12" x14ac:dyDescent="0.3">
      <c r="I710">
        <v>18091</v>
      </c>
      <c r="J710" s="46">
        <v>1708479890.52788</v>
      </c>
      <c r="K710" t="s">
        <v>4255</v>
      </c>
      <c r="L710">
        <f t="shared" si="21"/>
        <v>18091</v>
      </c>
    </row>
    <row r="711" spans="9:12" x14ac:dyDescent="0.3">
      <c r="I711">
        <v>18093</v>
      </c>
      <c r="J711" s="46">
        <v>474099359.58632398</v>
      </c>
      <c r="K711" t="s">
        <v>4255</v>
      </c>
      <c r="L711">
        <f t="shared" si="21"/>
        <v>18093</v>
      </c>
    </row>
    <row r="712" spans="9:12" x14ac:dyDescent="0.3">
      <c r="I712">
        <v>18095</v>
      </c>
      <c r="J712" s="46">
        <v>1525927350.3480999</v>
      </c>
      <c r="K712" t="s">
        <v>4255</v>
      </c>
      <c r="L712">
        <f t="shared" si="21"/>
        <v>18095</v>
      </c>
    </row>
    <row r="713" spans="9:12" x14ac:dyDescent="0.3">
      <c r="I713">
        <v>18097</v>
      </c>
      <c r="J713" s="46">
        <v>12132584689.9401</v>
      </c>
      <c r="K713" t="s">
        <v>4257</v>
      </c>
      <c r="L713">
        <f t="shared" si="21"/>
        <v>18097</v>
      </c>
    </row>
    <row r="714" spans="9:12" x14ac:dyDescent="0.3">
      <c r="I714">
        <v>18099</v>
      </c>
      <c r="J714" s="46">
        <v>638587226.59848297</v>
      </c>
      <c r="K714" t="s">
        <v>4255</v>
      </c>
      <c r="L714">
        <f t="shared" si="21"/>
        <v>18099</v>
      </c>
    </row>
    <row r="715" spans="9:12" x14ac:dyDescent="0.3">
      <c r="I715">
        <v>18101</v>
      </c>
      <c r="J715" s="46">
        <v>139530313.19057801</v>
      </c>
      <c r="K715" t="s">
        <v>4255</v>
      </c>
      <c r="L715">
        <f t="shared" si="21"/>
        <v>18101</v>
      </c>
    </row>
    <row r="716" spans="9:12" x14ac:dyDescent="0.3">
      <c r="I716">
        <v>18103</v>
      </c>
      <c r="J716" s="46">
        <v>439002820.890513</v>
      </c>
      <c r="K716" t="s">
        <v>4255</v>
      </c>
      <c r="L716">
        <f t="shared" si="21"/>
        <v>18103</v>
      </c>
    </row>
    <row r="717" spans="9:12" x14ac:dyDescent="0.3">
      <c r="I717">
        <v>18105</v>
      </c>
      <c r="J717" s="46">
        <v>1302564837.8510201</v>
      </c>
      <c r="K717" t="s">
        <v>4257</v>
      </c>
      <c r="L717">
        <f t="shared" si="21"/>
        <v>18105</v>
      </c>
    </row>
    <row r="718" spans="9:12" x14ac:dyDescent="0.3">
      <c r="I718">
        <v>18107</v>
      </c>
      <c r="J718" s="46">
        <v>533938848.22156298</v>
      </c>
      <c r="K718" t="s">
        <v>4255</v>
      </c>
      <c r="L718">
        <f t="shared" si="21"/>
        <v>18107</v>
      </c>
    </row>
    <row r="719" spans="9:12" x14ac:dyDescent="0.3">
      <c r="I719">
        <v>18109</v>
      </c>
      <c r="J719" s="46">
        <v>999321849.45608401</v>
      </c>
      <c r="K719" t="s">
        <v>4255</v>
      </c>
      <c r="L719">
        <f t="shared" si="21"/>
        <v>18109</v>
      </c>
    </row>
    <row r="720" spans="9:12" x14ac:dyDescent="0.3">
      <c r="I720">
        <v>18111</v>
      </c>
      <c r="J720" s="46">
        <v>257719371.04428101</v>
      </c>
      <c r="K720" t="s">
        <v>4255</v>
      </c>
      <c r="L720">
        <f t="shared" si="21"/>
        <v>18111</v>
      </c>
    </row>
    <row r="721" spans="9:12" x14ac:dyDescent="0.3">
      <c r="I721">
        <v>18113</v>
      </c>
      <c r="J721" s="46">
        <v>511754088.51380801</v>
      </c>
      <c r="K721" t="s">
        <v>4255</v>
      </c>
      <c r="L721">
        <f t="shared" si="21"/>
        <v>18113</v>
      </c>
    </row>
    <row r="722" spans="9:12" x14ac:dyDescent="0.3">
      <c r="I722">
        <v>18115</v>
      </c>
      <c r="J722" s="46">
        <v>57540665.180089101</v>
      </c>
      <c r="K722" t="s">
        <v>4255</v>
      </c>
      <c r="L722">
        <f t="shared" si="21"/>
        <v>18115</v>
      </c>
    </row>
    <row r="723" spans="9:12" x14ac:dyDescent="0.3">
      <c r="I723">
        <v>18117</v>
      </c>
      <c r="J723" s="46">
        <v>212628617.78806099</v>
      </c>
      <c r="K723" t="s">
        <v>4255</v>
      </c>
      <c r="L723">
        <f t="shared" si="21"/>
        <v>18117</v>
      </c>
    </row>
    <row r="724" spans="9:12" x14ac:dyDescent="0.3">
      <c r="I724">
        <v>18119</v>
      </c>
      <c r="J724" s="46">
        <v>213231721.31796199</v>
      </c>
      <c r="K724" t="s">
        <v>4255</v>
      </c>
      <c r="L724">
        <f t="shared" si="21"/>
        <v>18119</v>
      </c>
    </row>
    <row r="725" spans="9:12" x14ac:dyDescent="0.3">
      <c r="I725">
        <v>18121</v>
      </c>
      <c r="J725" s="46">
        <v>189884954.23954201</v>
      </c>
      <c r="K725" t="s">
        <v>4255</v>
      </c>
      <c r="L725">
        <f t="shared" si="21"/>
        <v>18121</v>
      </c>
    </row>
    <row r="726" spans="9:12" x14ac:dyDescent="0.3">
      <c r="I726">
        <v>18123</v>
      </c>
      <c r="J726" s="46">
        <v>268289507.22149101</v>
      </c>
      <c r="K726" t="s">
        <v>4255</v>
      </c>
      <c r="L726">
        <f t="shared" si="21"/>
        <v>18123</v>
      </c>
    </row>
    <row r="727" spans="9:12" x14ac:dyDescent="0.3">
      <c r="I727">
        <v>18125</v>
      </c>
      <c r="J727" s="46">
        <v>198444704.27145299</v>
      </c>
      <c r="K727" t="s">
        <v>4255</v>
      </c>
      <c r="L727">
        <f t="shared" si="21"/>
        <v>18125</v>
      </c>
    </row>
    <row r="728" spans="9:12" x14ac:dyDescent="0.3">
      <c r="I728">
        <v>18127</v>
      </c>
      <c r="J728" s="46">
        <v>2224571369.3154302</v>
      </c>
      <c r="K728" t="s">
        <v>4415</v>
      </c>
      <c r="L728">
        <f t="shared" si="21"/>
        <v>18127</v>
      </c>
    </row>
    <row r="729" spans="9:12" x14ac:dyDescent="0.3">
      <c r="I729">
        <v>18129</v>
      </c>
      <c r="J729" s="46">
        <v>270768682.54919797</v>
      </c>
      <c r="K729" t="s">
        <v>4257</v>
      </c>
      <c r="L729">
        <f t="shared" si="21"/>
        <v>18129</v>
      </c>
    </row>
    <row r="730" spans="9:12" x14ac:dyDescent="0.3">
      <c r="I730">
        <v>18131</v>
      </c>
      <c r="J730" s="46">
        <v>153680945.35044301</v>
      </c>
      <c r="K730" t="s">
        <v>4257</v>
      </c>
      <c r="L730">
        <f t="shared" si="21"/>
        <v>18131</v>
      </c>
    </row>
    <row r="731" spans="9:12" x14ac:dyDescent="0.3">
      <c r="I731">
        <v>18133</v>
      </c>
      <c r="J731" s="46">
        <v>605682041.46824598</v>
      </c>
      <c r="K731" t="s">
        <v>4255</v>
      </c>
      <c r="L731">
        <f t="shared" si="21"/>
        <v>18133</v>
      </c>
    </row>
    <row r="732" spans="9:12" x14ac:dyDescent="0.3">
      <c r="I732">
        <v>18135</v>
      </c>
      <c r="J732" s="46">
        <v>277591600.02053899</v>
      </c>
      <c r="K732" t="s">
        <v>4255</v>
      </c>
      <c r="L732">
        <f t="shared" si="21"/>
        <v>18135</v>
      </c>
    </row>
    <row r="733" spans="9:12" x14ac:dyDescent="0.3">
      <c r="I733">
        <v>18137</v>
      </c>
      <c r="J733" s="46">
        <v>405559099.86293203</v>
      </c>
      <c r="K733" t="s">
        <v>4255</v>
      </c>
      <c r="L733">
        <f t="shared" si="21"/>
        <v>18137</v>
      </c>
    </row>
    <row r="734" spans="9:12" x14ac:dyDescent="0.3">
      <c r="I734">
        <v>18139</v>
      </c>
      <c r="J734" s="46">
        <v>215125173.78048</v>
      </c>
      <c r="K734" t="s">
        <v>4255</v>
      </c>
      <c r="L734">
        <f t="shared" si="21"/>
        <v>18139</v>
      </c>
    </row>
    <row r="735" spans="9:12" x14ac:dyDescent="0.3">
      <c r="I735">
        <v>18141</v>
      </c>
      <c r="J735" s="46">
        <v>2925795885.70714</v>
      </c>
      <c r="K735" t="s">
        <v>4257</v>
      </c>
      <c r="L735">
        <f t="shared" si="21"/>
        <v>18141</v>
      </c>
    </row>
    <row r="736" spans="9:12" x14ac:dyDescent="0.3">
      <c r="I736">
        <v>18143</v>
      </c>
      <c r="J736" s="46">
        <v>350533322.21424502</v>
      </c>
      <c r="K736" t="s">
        <v>4255</v>
      </c>
      <c r="L736">
        <f t="shared" si="21"/>
        <v>18143</v>
      </c>
    </row>
    <row r="737" spans="9:12" x14ac:dyDescent="0.3">
      <c r="I737">
        <v>18145</v>
      </c>
      <c r="J737" s="46">
        <v>754647654.47731197</v>
      </c>
      <c r="K737" t="s">
        <v>4255</v>
      </c>
      <c r="L737">
        <f t="shared" si="21"/>
        <v>18145</v>
      </c>
    </row>
    <row r="738" spans="9:12" x14ac:dyDescent="0.3">
      <c r="I738">
        <v>18147</v>
      </c>
      <c r="J738" s="46">
        <v>348422663.43456799</v>
      </c>
      <c r="K738" t="s">
        <v>4255</v>
      </c>
      <c r="L738">
        <f t="shared" si="21"/>
        <v>18147</v>
      </c>
    </row>
    <row r="739" spans="9:12" x14ac:dyDescent="0.3">
      <c r="I739">
        <v>18149</v>
      </c>
      <c r="J739" s="46">
        <v>254831385.11433199</v>
      </c>
      <c r="K739" t="s">
        <v>4255</v>
      </c>
      <c r="L739">
        <f t="shared" si="21"/>
        <v>18149</v>
      </c>
    </row>
    <row r="740" spans="9:12" x14ac:dyDescent="0.3">
      <c r="I740">
        <v>18151</v>
      </c>
      <c r="J740" s="46">
        <v>687815372.04666996</v>
      </c>
      <c r="K740" t="s">
        <v>4255</v>
      </c>
      <c r="L740">
        <f t="shared" si="21"/>
        <v>18151</v>
      </c>
    </row>
    <row r="741" spans="9:12" x14ac:dyDescent="0.3">
      <c r="I741">
        <v>18153</v>
      </c>
      <c r="J741" s="46">
        <v>302980369.261778</v>
      </c>
      <c r="K741" t="s">
        <v>4255</v>
      </c>
      <c r="L741">
        <f t="shared" si="21"/>
        <v>18153</v>
      </c>
    </row>
    <row r="742" spans="9:12" x14ac:dyDescent="0.3">
      <c r="I742">
        <v>18155</v>
      </c>
      <c r="J742" s="46">
        <v>101373399.67476401</v>
      </c>
      <c r="K742" t="s">
        <v>4255</v>
      </c>
      <c r="L742">
        <f t="shared" si="21"/>
        <v>18155</v>
      </c>
    </row>
    <row r="743" spans="9:12" x14ac:dyDescent="0.3">
      <c r="I743">
        <v>18157</v>
      </c>
      <c r="J743" s="46">
        <v>2068023543.9723301</v>
      </c>
      <c r="K743" t="s">
        <v>4257</v>
      </c>
      <c r="L743">
        <f t="shared" si="21"/>
        <v>18157</v>
      </c>
    </row>
    <row r="744" spans="9:12" x14ac:dyDescent="0.3">
      <c r="I744">
        <v>18159</v>
      </c>
      <c r="J744" s="46">
        <v>269262632.39930302</v>
      </c>
      <c r="K744" t="s">
        <v>4257</v>
      </c>
      <c r="L744">
        <f t="shared" si="21"/>
        <v>18159</v>
      </c>
    </row>
    <row r="745" spans="9:12" x14ac:dyDescent="0.3">
      <c r="I745">
        <v>18161</v>
      </c>
      <c r="J745" s="46">
        <v>81987031.603205606</v>
      </c>
      <c r="K745" t="s">
        <v>4255</v>
      </c>
      <c r="L745">
        <f t="shared" si="21"/>
        <v>18161</v>
      </c>
    </row>
    <row r="746" spans="9:12" x14ac:dyDescent="0.3">
      <c r="I746">
        <v>18163</v>
      </c>
      <c r="J746" s="46">
        <v>1756004692.51807</v>
      </c>
      <c r="K746" t="s">
        <v>4257</v>
      </c>
      <c r="L746">
        <f t="shared" si="21"/>
        <v>18163</v>
      </c>
    </row>
    <row r="747" spans="9:12" x14ac:dyDescent="0.3">
      <c r="I747">
        <v>18165</v>
      </c>
      <c r="J747" s="46">
        <v>258478006.65283599</v>
      </c>
      <c r="K747" t="s">
        <v>4255</v>
      </c>
      <c r="L747">
        <f t="shared" si="21"/>
        <v>18165</v>
      </c>
    </row>
    <row r="748" spans="9:12" x14ac:dyDescent="0.3">
      <c r="I748">
        <v>18167</v>
      </c>
      <c r="J748" s="46">
        <v>1308787883.0237801</v>
      </c>
      <c r="K748" t="s">
        <v>4255</v>
      </c>
      <c r="L748">
        <f t="shared" si="21"/>
        <v>18167</v>
      </c>
    </row>
    <row r="749" spans="9:12" x14ac:dyDescent="0.3">
      <c r="I749">
        <v>18169</v>
      </c>
      <c r="J749" s="46">
        <v>345349274.17380601</v>
      </c>
      <c r="K749" t="s">
        <v>4255</v>
      </c>
      <c r="L749">
        <f t="shared" si="21"/>
        <v>18169</v>
      </c>
    </row>
    <row r="750" spans="9:12" x14ac:dyDescent="0.3">
      <c r="I750">
        <v>18171</v>
      </c>
      <c r="J750" s="46">
        <v>131234628.67502899</v>
      </c>
      <c r="K750" t="s">
        <v>4255</v>
      </c>
      <c r="L750">
        <f t="shared" si="21"/>
        <v>18171</v>
      </c>
    </row>
    <row r="751" spans="9:12" x14ac:dyDescent="0.3">
      <c r="I751">
        <v>18173</v>
      </c>
      <c r="J751" s="46">
        <v>702151202.87410998</v>
      </c>
      <c r="K751" t="s">
        <v>4257</v>
      </c>
      <c r="L751">
        <f t="shared" si="21"/>
        <v>18173</v>
      </c>
    </row>
    <row r="752" spans="9:12" x14ac:dyDescent="0.3">
      <c r="I752">
        <v>18175</v>
      </c>
      <c r="J752" s="46">
        <v>282537489.00067699</v>
      </c>
      <c r="K752" t="s">
        <v>4255</v>
      </c>
      <c r="L752">
        <f t="shared" si="21"/>
        <v>18175</v>
      </c>
    </row>
    <row r="753" spans="9:12" x14ac:dyDescent="0.3">
      <c r="I753">
        <v>18177</v>
      </c>
      <c r="J753" s="46">
        <v>910765284.68727696</v>
      </c>
      <c r="K753" t="s">
        <v>4255</v>
      </c>
      <c r="L753">
        <f t="shared" si="21"/>
        <v>18177</v>
      </c>
    </row>
    <row r="754" spans="9:12" x14ac:dyDescent="0.3">
      <c r="I754">
        <v>18179</v>
      </c>
      <c r="J754" s="46">
        <v>287283119.63973802</v>
      </c>
      <c r="K754" t="s">
        <v>4255</v>
      </c>
      <c r="L754">
        <f t="shared" si="21"/>
        <v>18179</v>
      </c>
    </row>
    <row r="755" spans="9:12" x14ac:dyDescent="0.3">
      <c r="I755">
        <v>18181</v>
      </c>
      <c r="J755" s="46">
        <v>576217987.11120999</v>
      </c>
      <c r="K755" t="s">
        <v>4255</v>
      </c>
      <c r="L755">
        <f t="shared" si="21"/>
        <v>18181</v>
      </c>
    </row>
    <row r="756" spans="9:12" x14ac:dyDescent="0.3">
      <c r="I756">
        <v>18183</v>
      </c>
      <c r="J756" s="46">
        <v>472081812.719724</v>
      </c>
      <c r="K756" t="s">
        <v>4255</v>
      </c>
      <c r="L756">
        <f t="shared" si="21"/>
        <v>18183</v>
      </c>
    </row>
    <row r="757" spans="9:12" x14ac:dyDescent="0.3">
      <c r="I757">
        <v>19001</v>
      </c>
      <c r="J757" s="46">
        <v>278425027.47697198</v>
      </c>
      <c r="K757" t="s">
        <v>4258</v>
      </c>
      <c r="L757">
        <f t="shared" si="21"/>
        <v>19001</v>
      </c>
    </row>
    <row r="758" spans="9:12" x14ac:dyDescent="0.3">
      <c r="I758">
        <v>19003</v>
      </c>
      <c r="J758" s="46">
        <v>49938405.293781497</v>
      </c>
      <c r="K758" t="s">
        <v>4259</v>
      </c>
      <c r="L758">
        <f t="shared" si="21"/>
        <v>19003</v>
      </c>
    </row>
    <row r="759" spans="9:12" x14ac:dyDescent="0.3">
      <c r="I759">
        <v>19005</v>
      </c>
      <c r="J759" s="46">
        <v>123000394.200137</v>
      </c>
      <c r="K759" t="s">
        <v>4258</v>
      </c>
      <c r="L759">
        <f t="shared" si="21"/>
        <v>19005</v>
      </c>
    </row>
    <row r="760" spans="9:12" x14ac:dyDescent="0.3">
      <c r="I760">
        <v>19007</v>
      </c>
      <c r="J760" s="46">
        <v>110149252.142866</v>
      </c>
      <c r="K760" t="s">
        <v>4259</v>
      </c>
      <c r="L760">
        <f t="shared" si="21"/>
        <v>19007</v>
      </c>
    </row>
    <row r="761" spans="9:12" x14ac:dyDescent="0.3">
      <c r="I761">
        <v>19009</v>
      </c>
      <c r="J761" s="46">
        <v>60146125.394167103</v>
      </c>
      <c r="K761" t="s">
        <v>4258</v>
      </c>
      <c r="L761">
        <f t="shared" si="21"/>
        <v>19009</v>
      </c>
    </row>
    <row r="762" spans="9:12" x14ac:dyDescent="0.3">
      <c r="I762">
        <v>19011</v>
      </c>
      <c r="J762" s="46">
        <v>320848494.29979402</v>
      </c>
      <c r="K762" t="s">
        <v>4258</v>
      </c>
      <c r="L762">
        <f t="shared" si="21"/>
        <v>19011</v>
      </c>
    </row>
    <row r="763" spans="9:12" x14ac:dyDescent="0.3">
      <c r="I763">
        <v>19013</v>
      </c>
      <c r="J763" s="46">
        <v>1133301061.1553299</v>
      </c>
      <c r="K763" t="s">
        <v>4416</v>
      </c>
      <c r="L763">
        <f t="shared" si="21"/>
        <v>19013</v>
      </c>
    </row>
    <row r="764" spans="9:12" x14ac:dyDescent="0.3">
      <c r="I764">
        <v>19015</v>
      </c>
      <c r="J764" s="46">
        <v>245601812.93724599</v>
      </c>
      <c r="K764" t="s">
        <v>4258</v>
      </c>
      <c r="L764">
        <f t="shared" si="21"/>
        <v>19015</v>
      </c>
    </row>
    <row r="765" spans="9:12" x14ac:dyDescent="0.3">
      <c r="I765">
        <v>19017</v>
      </c>
      <c r="J765" s="46">
        <v>276059636.79332</v>
      </c>
      <c r="K765" t="s">
        <v>4258</v>
      </c>
      <c r="L765">
        <f t="shared" si="21"/>
        <v>19017</v>
      </c>
    </row>
    <row r="766" spans="9:12" x14ac:dyDescent="0.3">
      <c r="I766">
        <v>19019</v>
      </c>
      <c r="J766" s="46">
        <v>292893711.78715998</v>
      </c>
      <c r="K766" t="s">
        <v>4258</v>
      </c>
      <c r="L766">
        <f t="shared" si="21"/>
        <v>19019</v>
      </c>
    </row>
    <row r="767" spans="9:12" x14ac:dyDescent="0.3">
      <c r="I767">
        <v>19021</v>
      </c>
      <c r="J767" s="46">
        <v>179758615.455441</v>
      </c>
      <c r="K767" t="s">
        <v>4258</v>
      </c>
      <c r="L767">
        <f t="shared" si="21"/>
        <v>19021</v>
      </c>
    </row>
    <row r="768" spans="9:12" x14ac:dyDescent="0.3">
      <c r="I768">
        <v>19023</v>
      </c>
      <c r="J768" s="46">
        <v>113900712.294552</v>
      </c>
      <c r="K768" t="s">
        <v>4258</v>
      </c>
      <c r="L768">
        <f t="shared" si="21"/>
        <v>19023</v>
      </c>
    </row>
    <row r="769" spans="9:12" x14ac:dyDescent="0.3">
      <c r="I769">
        <v>19025</v>
      </c>
      <c r="J769" s="46">
        <v>145614966.20145401</v>
      </c>
      <c r="K769" t="s">
        <v>4258</v>
      </c>
      <c r="L769">
        <f t="shared" si="21"/>
        <v>19025</v>
      </c>
    </row>
    <row r="770" spans="9:12" x14ac:dyDescent="0.3">
      <c r="I770">
        <v>19027</v>
      </c>
      <c r="J770" s="46">
        <v>190558427.97018</v>
      </c>
      <c r="K770" t="s">
        <v>4416</v>
      </c>
      <c r="L770">
        <f t="shared" ref="L770:L833" si="22">I770</f>
        <v>19027</v>
      </c>
    </row>
    <row r="771" spans="9:12" x14ac:dyDescent="0.3">
      <c r="I771">
        <v>19029</v>
      </c>
      <c r="J771" s="46">
        <v>312205073.57166302</v>
      </c>
      <c r="K771" t="s">
        <v>4258</v>
      </c>
      <c r="L771">
        <f t="shared" si="22"/>
        <v>19029</v>
      </c>
    </row>
    <row r="772" spans="9:12" x14ac:dyDescent="0.3">
      <c r="I772">
        <v>19031</v>
      </c>
      <c r="J772" s="46">
        <v>469192252.67824602</v>
      </c>
      <c r="K772" t="s">
        <v>4258</v>
      </c>
      <c r="L772">
        <f t="shared" si="22"/>
        <v>19031</v>
      </c>
    </row>
    <row r="773" spans="9:12" x14ac:dyDescent="0.3">
      <c r="I773">
        <v>19033</v>
      </c>
      <c r="J773" s="46">
        <v>565924899.48641396</v>
      </c>
      <c r="K773" t="s">
        <v>4258</v>
      </c>
      <c r="L773">
        <f t="shared" si="22"/>
        <v>19033</v>
      </c>
    </row>
    <row r="774" spans="9:12" x14ac:dyDescent="0.3">
      <c r="I774">
        <v>19035</v>
      </c>
      <c r="J774" s="46">
        <v>113050920.988419</v>
      </c>
      <c r="K774" t="s">
        <v>4258</v>
      </c>
      <c r="L774">
        <f t="shared" si="22"/>
        <v>19035</v>
      </c>
    </row>
    <row r="775" spans="9:12" x14ac:dyDescent="0.3">
      <c r="I775">
        <v>19037</v>
      </c>
      <c r="J775" s="46">
        <v>142211712.018731</v>
      </c>
      <c r="K775" t="s">
        <v>4258</v>
      </c>
      <c r="L775">
        <f t="shared" si="22"/>
        <v>19037</v>
      </c>
    </row>
    <row r="776" spans="9:12" x14ac:dyDescent="0.3">
      <c r="I776">
        <v>19039</v>
      </c>
      <c r="J776" s="46">
        <v>182184562.21827</v>
      </c>
      <c r="K776" t="s">
        <v>4258</v>
      </c>
      <c r="L776">
        <f t="shared" si="22"/>
        <v>19039</v>
      </c>
    </row>
    <row r="777" spans="9:12" x14ac:dyDescent="0.3">
      <c r="I777">
        <v>19041</v>
      </c>
      <c r="J777" s="46">
        <v>179940357.62663901</v>
      </c>
      <c r="K777" t="s">
        <v>4258</v>
      </c>
      <c r="L777">
        <f t="shared" si="22"/>
        <v>19041</v>
      </c>
    </row>
    <row r="778" spans="9:12" x14ac:dyDescent="0.3">
      <c r="I778">
        <v>19043</v>
      </c>
      <c r="J778" s="46">
        <v>184931035.21015701</v>
      </c>
      <c r="K778" t="s">
        <v>4258</v>
      </c>
      <c r="L778">
        <f t="shared" si="22"/>
        <v>19043</v>
      </c>
    </row>
    <row r="779" spans="9:12" x14ac:dyDescent="0.3">
      <c r="I779">
        <v>19045</v>
      </c>
      <c r="J779" s="46">
        <v>438102011.53665602</v>
      </c>
      <c r="K779" t="s">
        <v>4258</v>
      </c>
      <c r="L779">
        <f t="shared" si="22"/>
        <v>19045</v>
      </c>
    </row>
    <row r="780" spans="9:12" x14ac:dyDescent="0.3">
      <c r="I780">
        <v>19047</v>
      </c>
      <c r="J780" s="46">
        <v>172416514.50283101</v>
      </c>
      <c r="K780" t="s">
        <v>4258</v>
      </c>
      <c r="L780">
        <f t="shared" si="22"/>
        <v>19047</v>
      </c>
    </row>
    <row r="781" spans="9:12" x14ac:dyDescent="0.3">
      <c r="I781">
        <v>19049</v>
      </c>
      <c r="J781" s="46">
        <v>772744543.32126105</v>
      </c>
      <c r="K781" t="s">
        <v>4598</v>
      </c>
      <c r="L781">
        <f t="shared" si="22"/>
        <v>19049</v>
      </c>
    </row>
    <row r="782" spans="9:12" x14ac:dyDescent="0.3">
      <c r="I782">
        <v>19051</v>
      </c>
      <c r="J782" s="46">
        <v>84139501.359358907</v>
      </c>
      <c r="K782" t="s">
        <v>4258</v>
      </c>
      <c r="L782">
        <f t="shared" si="22"/>
        <v>19051</v>
      </c>
    </row>
    <row r="783" spans="9:12" x14ac:dyDescent="0.3">
      <c r="I783">
        <v>19053</v>
      </c>
      <c r="J783" s="46">
        <v>180755615.55545801</v>
      </c>
      <c r="K783" t="s">
        <v>4259</v>
      </c>
      <c r="L783">
        <f t="shared" si="22"/>
        <v>19053</v>
      </c>
    </row>
    <row r="784" spans="9:12" x14ac:dyDescent="0.3">
      <c r="I784">
        <v>19055</v>
      </c>
      <c r="J784" s="46">
        <v>204698715.73711401</v>
      </c>
      <c r="K784" t="s">
        <v>4258</v>
      </c>
      <c r="L784">
        <f t="shared" si="22"/>
        <v>19055</v>
      </c>
    </row>
    <row r="785" spans="9:12" x14ac:dyDescent="0.3">
      <c r="I785">
        <v>19057</v>
      </c>
      <c r="J785" s="46">
        <v>342369138.15682799</v>
      </c>
      <c r="K785" t="s">
        <v>4258</v>
      </c>
      <c r="L785">
        <f t="shared" si="22"/>
        <v>19057</v>
      </c>
    </row>
    <row r="786" spans="9:12" x14ac:dyDescent="0.3">
      <c r="I786">
        <v>19059</v>
      </c>
      <c r="J786" s="46">
        <v>192716701.75565001</v>
      </c>
      <c r="K786" t="s">
        <v>4258</v>
      </c>
      <c r="L786">
        <f t="shared" si="22"/>
        <v>19059</v>
      </c>
    </row>
    <row r="787" spans="9:12" x14ac:dyDescent="0.3">
      <c r="I787">
        <v>19061</v>
      </c>
      <c r="J787" s="46">
        <v>716782623.97904098</v>
      </c>
      <c r="K787" t="s">
        <v>4416</v>
      </c>
      <c r="L787">
        <f t="shared" si="22"/>
        <v>19061</v>
      </c>
    </row>
    <row r="788" spans="9:12" x14ac:dyDescent="0.3">
      <c r="I788">
        <v>19063</v>
      </c>
      <c r="J788" s="46">
        <v>78341692.366190597</v>
      </c>
      <c r="K788" t="s">
        <v>4258</v>
      </c>
      <c r="L788">
        <f t="shared" si="22"/>
        <v>19063</v>
      </c>
    </row>
    <row r="789" spans="9:12" x14ac:dyDescent="0.3">
      <c r="I789">
        <v>19065</v>
      </c>
      <c r="J789" s="46">
        <v>181002253.14376599</v>
      </c>
      <c r="K789" t="s">
        <v>4258</v>
      </c>
      <c r="L789">
        <f t="shared" si="22"/>
        <v>19065</v>
      </c>
    </row>
    <row r="790" spans="9:12" x14ac:dyDescent="0.3">
      <c r="I790">
        <v>19067</v>
      </c>
      <c r="J790" s="46">
        <v>219725425.18608901</v>
      </c>
      <c r="K790" t="s">
        <v>4258</v>
      </c>
      <c r="L790">
        <f t="shared" si="22"/>
        <v>19067</v>
      </c>
    </row>
    <row r="791" spans="9:12" x14ac:dyDescent="0.3">
      <c r="I791">
        <v>19069</v>
      </c>
      <c r="J791" s="46">
        <v>223882073.129547</v>
      </c>
      <c r="K791" t="s">
        <v>4258</v>
      </c>
      <c r="L791">
        <f t="shared" si="22"/>
        <v>19069</v>
      </c>
    </row>
    <row r="792" spans="9:12" x14ac:dyDescent="0.3">
      <c r="I792">
        <v>19071</v>
      </c>
      <c r="J792" s="46">
        <v>211660241.878001</v>
      </c>
      <c r="K792" t="s">
        <v>4258</v>
      </c>
      <c r="L792">
        <f t="shared" si="22"/>
        <v>19071</v>
      </c>
    </row>
    <row r="793" spans="9:12" x14ac:dyDescent="0.3">
      <c r="I793">
        <v>19073</v>
      </c>
      <c r="J793" s="46">
        <v>104204325.459868</v>
      </c>
      <c r="K793" t="s">
        <v>4258</v>
      </c>
      <c r="L793">
        <f t="shared" si="22"/>
        <v>19073</v>
      </c>
    </row>
    <row r="794" spans="9:12" x14ac:dyDescent="0.3">
      <c r="I794">
        <v>19075</v>
      </c>
      <c r="J794" s="46">
        <v>213621792.83040899</v>
      </c>
      <c r="K794" t="s">
        <v>4416</v>
      </c>
      <c r="L794">
        <f t="shared" si="22"/>
        <v>19075</v>
      </c>
    </row>
    <row r="795" spans="9:12" x14ac:dyDescent="0.3">
      <c r="I795">
        <v>19077</v>
      </c>
      <c r="J795" s="46">
        <v>98493391.064682305</v>
      </c>
      <c r="K795" t="s">
        <v>4258</v>
      </c>
      <c r="L795">
        <f t="shared" si="22"/>
        <v>19077</v>
      </c>
    </row>
    <row r="796" spans="9:12" x14ac:dyDescent="0.3">
      <c r="I796">
        <v>19079</v>
      </c>
      <c r="J796" s="46">
        <v>383370069.27047402</v>
      </c>
      <c r="K796" t="s">
        <v>4258</v>
      </c>
      <c r="L796">
        <f t="shared" si="22"/>
        <v>19079</v>
      </c>
    </row>
    <row r="797" spans="9:12" x14ac:dyDescent="0.3">
      <c r="I797">
        <v>19081</v>
      </c>
      <c r="J797" s="46">
        <v>117245697.715582</v>
      </c>
      <c r="K797" t="s">
        <v>4258</v>
      </c>
      <c r="L797">
        <f t="shared" si="22"/>
        <v>19081</v>
      </c>
    </row>
    <row r="798" spans="9:12" x14ac:dyDescent="0.3">
      <c r="I798">
        <v>19083</v>
      </c>
      <c r="J798" s="46">
        <v>221983526.78653899</v>
      </c>
      <c r="K798" t="s">
        <v>4258</v>
      </c>
      <c r="L798">
        <f t="shared" si="22"/>
        <v>19083</v>
      </c>
    </row>
    <row r="799" spans="9:12" x14ac:dyDescent="0.3">
      <c r="I799">
        <v>19085</v>
      </c>
      <c r="J799" s="46">
        <v>299617314.38638598</v>
      </c>
      <c r="K799" t="s">
        <v>4258</v>
      </c>
      <c r="L799">
        <f t="shared" si="22"/>
        <v>19085</v>
      </c>
    </row>
    <row r="800" spans="9:12" x14ac:dyDescent="0.3">
      <c r="I800">
        <v>19087</v>
      </c>
      <c r="J800" s="46">
        <v>246996965.34587201</v>
      </c>
      <c r="K800" t="s">
        <v>4258</v>
      </c>
      <c r="L800">
        <f t="shared" si="22"/>
        <v>19087</v>
      </c>
    </row>
    <row r="801" spans="9:12" x14ac:dyDescent="0.3">
      <c r="I801">
        <v>19089</v>
      </c>
      <c r="J801" s="46">
        <v>93055040.349595904</v>
      </c>
      <c r="K801" t="s">
        <v>4258</v>
      </c>
      <c r="L801">
        <f t="shared" si="22"/>
        <v>19089</v>
      </c>
    </row>
    <row r="802" spans="9:12" x14ac:dyDescent="0.3">
      <c r="I802">
        <v>19091</v>
      </c>
      <c r="J802" s="46">
        <v>96409330.871418104</v>
      </c>
      <c r="K802" t="s">
        <v>4258</v>
      </c>
      <c r="L802">
        <f t="shared" si="22"/>
        <v>19091</v>
      </c>
    </row>
    <row r="803" spans="9:12" x14ac:dyDescent="0.3">
      <c r="I803">
        <v>19093</v>
      </c>
      <c r="J803" s="46">
        <v>91017801.494182199</v>
      </c>
      <c r="K803" t="s">
        <v>4258</v>
      </c>
      <c r="L803">
        <f t="shared" si="22"/>
        <v>19093</v>
      </c>
    </row>
    <row r="804" spans="9:12" x14ac:dyDescent="0.3">
      <c r="I804">
        <v>19095</v>
      </c>
      <c r="J804" s="46">
        <v>409509696.88635898</v>
      </c>
      <c r="K804" t="s">
        <v>4258</v>
      </c>
      <c r="L804">
        <f t="shared" si="22"/>
        <v>19095</v>
      </c>
    </row>
    <row r="805" spans="9:12" x14ac:dyDescent="0.3">
      <c r="I805">
        <v>19097</v>
      </c>
      <c r="J805" s="46">
        <v>189281918.030431</v>
      </c>
      <c r="K805" t="s">
        <v>4258</v>
      </c>
      <c r="L805">
        <f t="shared" si="22"/>
        <v>19097</v>
      </c>
    </row>
    <row r="806" spans="9:12" x14ac:dyDescent="0.3">
      <c r="I806">
        <v>19099</v>
      </c>
      <c r="J806" s="46">
        <v>643048451.20137501</v>
      </c>
      <c r="K806" t="s">
        <v>4258</v>
      </c>
      <c r="L806">
        <f t="shared" si="22"/>
        <v>19099</v>
      </c>
    </row>
    <row r="807" spans="9:12" x14ac:dyDescent="0.3">
      <c r="I807">
        <v>19101</v>
      </c>
      <c r="J807" s="46">
        <v>157477235.35906601</v>
      </c>
      <c r="K807" t="s">
        <v>4258</v>
      </c>
      <c r="L807">
        <f t="shared" si="22"/>
        <v>19101</v>
      </c>
    </row>
    <row r="808" spans="9:12" x14ac:dyDescent="0.3">
      <c r="I808">
        <v>19103</v>
      </c>
      <c r="J808" s="46">
        <v>1503294701.98948</v>
      </c>
      <c r="K808" t="s">
        <v>4416</v>
      </c>
      <c r="L808">
        <f t="shared" si="22"/>
        <v>19103</v>
      </c>
    </row>
    <row r="809" spans="9:12" x14ac:dyDescent="0.3">
      <c r="I809">
        <v>19105</v>
      </c>
      <c r="J809" s="46">
        <v>117777574.93551899</v>
      </c>
      <c r="K809" t="s">
        <v>4258</v>
      </c>
      <c r="L809">
        <f t="shared" si="22"/>
        <v>19105</v>
      </c>
    </row>
    <row r="810" spans="9:12" x14ac:dyDescent="0.3">
      <c r="I810">
        <v>19107</v>
      </c>
      <c r="J810" s="46">
        <v>106859113.194464</v>
      </c>
      <c r="K810" t="s">
        <v>4258</v>
      </c>
      <c r="L810">
        <f t="shared" si="22"/>
        <v>19107</v>
      </c>
    </row>
    <row r="811" spans="9:12" x14ac:dyDescent="0.3">
      <c r="I811">
        <v>19109</v>
      </c>
      <c r="J811" s="46">
        <v>155818213.52063301</v>
      </c>
      <c r="K811" t="s">
        <v>4258</v>
      </c>
      <c r="L811">
        <f t="shared" si="22"/>
        <v>19109</v>
      </c>
    </row>
    <row r="812" spans="9:12" x14ac:dyDescent="0.3">
      <c r="I812">
        <v>19111</v>
      </c>
      <c r="J812" s="46">
        <v>358377797.93589598</v>
      </c>
      <c r="K812" t="s">
        <v>4258</v>
      </c>
      <c r="L812">
        <f t="shared" si="22"/>
        <v>19111</v>
      </c>
    </row>
    <row r="813" spans="9:12" x14ac:dyDescent="0.3">
      <c r="I813">
        <v>19113</v>
      </c>
      <c r="J813" s="46">
        <v>1868486772.0383899</v>
      </c>
      <c r="K813" t="s">
        <v>4416</v>
      </c>
      <c r="L813">
        <f t="shared" si="22"/>
        <v>19113</v>
      </c>
    </row>
    <row r="814" spans="9:12" x14ac:dyDescent="0.3">
      <c r="I814">
        <v>19115</v>
      </c>
      <c r="J814" s="46">
        <v>100078162.353067</v>
      </c>
      <c r="K814" t="s">
        <v>4258</v>
      </c>
      <c r="L814">
        <f t="shared" si="22"/>
        <v>19115</v>
      </c>
    </row>
    <row r="815" spans="9:12" x14ac:dyDescent="0.3">
      <c r="I815">
        <v>19117</v>
      </c>
      <c r="J815" s="46">
        <v>85464305.956490695</v>
      </c>
      <c r="K815" t="s">
        <v>4259</v>
      </c>
      <c r="L815">
        <f t="shared" si="22"/>
        <v>19117</v>
      </c>
    </row>
    <row r="816" spans="9:12" x14ac:dyDescent="0.3">
      <c r="I816">
        <v>19119</v>
      </c>
      <c r="J816" s="46">
        <v>126747345.356594</v>
      </c>
      <c r="K816" t="s">
        <v>4258</v>
      </c>
      <c r="L816">
        <f t="shared" si="22"/>
        <v>19119</v>
      </c>
    </row>
    <row r="817" spans="9:12" x14ac:dyDescent="0.3">
      <c r="I817">
        <v>19121</v>
      </c>
      <c r="J817" s="46">
        <v>130672510.775132</v>
      </c>
      <c r="K817" t="s">
        <v>4258</v>
      </c>
      <c r="L817">
        <f t="shared" si="22"/>
        <v>19121</v>
      </c>
    </row>
    <row r="818" spans="9:12" x14ac:dyDescent="0.3">
      <c r="I818">
        <v>19123</v>
      </c>
      <c r="J818" s="46">
        <v>247134065.91400501</v>
      </c>
      <c r="K818" t="s">
        <v>4258</v>
      </c>
      <c r="L818">
        <f t="shared" si="22"/>
        <v>19123</v>
      </c>
    </row>
    <row r="819" spans="9:12" x14ac:dyDescent="0.3">
      <c r="I819">
        <v>19125</v>
      </c>
      <c r="J819" s="46">
        <v>307831299.09834802</v>
      </c>
      <c r="K819" t="s">
        <v>4258</v>
      </c>
      <c r="L819">
        <f t="shared" si="22"/>
        <v>19125</v>
      </c>
    </row>
    <row r="820" spans="9:12" x14ac:dyDescent="0.3">
      <c r="I820">
        <v>19127</v>
      </c>
      <c r="J820" s="46">
        <v>305330588.877487</v>
      </c>
      <c r="K820" t="s">
        <v>4258</v>
      </c>
      <c r="L820">
        <f t="shared" si="22"/>
        <v>19127</v>
      </c>
    </row>
    <row r="821" spans="9:12" x14ac:dyDescent="0.3">
      <c r="I821">
        <v>19129</v>
      </c>
      <c r="J821" s="46">
        <v>269457793.56517702</v>
      </c>
      <c r="K821" t="s">
        <v>4258</v>
      </c>
      <c r="L821">
        <f t="shared" si="22"/>
        <v>19129</v>
      </c>
    </row>
    <row r="822" spans="9:12" x14ac:dyDescent="0.3">
      <c r="I822">
        <v>19131</v>
      </c>
      <c r="J822" s="46">
        <v>93031347.714266002</v>
      </c>
      <c r="K822" t="s">
        <v>4258</v>
      </c>
      <c r="L822">
        <f t="shared" si="22"/>
        <v>19131</v>
      </c>
    </row>
    <row r="823" spans="9:12" x14ac:dyDescent="0.3">
      <c r="I823">
        <v>19133</v>
      </c>
      <c r="J823" s="46">
        <v>216318386.00764799</v>
      </c>
      <c r="K823" t="s">
        <v>4258</v>
      </c>
      <c r="L823">
        <f t="shared" si="22"/>
        <v>19133</v>
      </c>
    </row>
    <row r="824" spans="9:12" x14ac:dyDescent="0.3">
      <c r="I824">
        <v>19135</v>
      </c>
      <c r="J824" s="46">
        <v>90152673.220039606</v>
      </c>
      <c r="K824" t="s">
        <v>4258</v>
      </c>
      <c r="L824">
        <f t="shared" si="22"/>
        <v>19135</v>
      </c>
    </row>
    <row r="825" spans="9:12" x14ac:dyDescent="0.3">
      <c r="I825">
        <v>19137</v>
      </c>
      <c r="J825" s="46">
        <v>95837363.918907002</v>
      </c>
      <c r="K825" t="s">
        <v>4258</v>
      </c>
      <c r="L825">
        <f t="shared" si="22"/>
        <v>19137</v>
      </c>
    </row>
    <row r="826" spans="9:12" x14ac:dyDescent="0.3">
      <c r="I826">
        <v>19139</v>
      </c>
      <c r="J826" s="46">
        <v>378884372.79626101</v>
      </c>
      <c r="K826" t="s">
        <v>4258</v>
      </c>
      <c r="L826">
        <f t="shared" si="22"/>
        <v>19139</v>
      </c>
    </row>
    <row r="827" spans="9:12" x14ac:dyDescent="0.3">
      <c r="I827">
        <v>19141</v>
      </c>
      <c r="J827" s="46">
        <v>131614225.087768</v>
      </c>
      <c r="K827" t="s">
        <v>4258</v>
      </c>
      <c r="L827">
        <f t="shared" si="22"/>
        <v>19141</v>
      </c>
    </row>
    <row r="828" spans="9:12" x14ac:dyDescent="0.3">
      <c r="I828">
        <v>19143</v>
      </c>
      <c r="J828" s="46">
        <v>79671243.310408697</v>
      </c>
      <c r="K828" t="s">
        <v>4258</v>
      </c>
      <c r="L828">
        <f t="shared" si="22"/>
        <v>19143</v>
      </c>
    </row>
    <row r="829" spans="9:12" x14ac:dyDescent="0.3">
      <c r="I829">
        <v>19145</v>
      </c>
      <c r="J829" s="46">
        <v>120956143.995414</v>
      </c>
      <c r="K829" t="s">
        <v>4258</v>
      </c>
      <c r="L829">
        <f t="shared" si="22"/>
        <v>19145</v>
      </c>
    </row>
    <row r="830" spans="9:12" x14ac:dyDescent="0.3">
      <c r="I830">
        <v>19147</v>
      </c>
      <c r="J830" s="46">
        <v>98817961.056636304</v>
      </c>
      <c r="K830" t="s">
        <v>4258</v>
      </c>
      <c r="L830">
        <f t="shared" si="22"/>
        <v>19147</v>
      </c>
    </row>
    <row r="831" spans="9:12" x14ac:dyDescent="0.3">
      <c r="I831">
        <v>19149</v>
      </c>
      <c r="J831" s="46">
        <v>284976505.18374199</v>
      </c>
      <c r="K831" t="s">
        <v>4258</v>
      </c>
      <c r="L831">
        <f t="shared" si="22"/>
        <v>19149</v>
      </c>
    </row>
    <row r="832" spans="9:12" x14ac:dyDescent="0.3">
      <c r="I832">
        <v>19151</v>
      </c>
      <c r="J832" s="46">
        <v>94914177.772815302</v>
      </c>
      <c r="K832" t="s">
        <v>4258</v>
      </c>
      <c r="L832">
        <f t="shared" si="22"/>
        <v>19151</v>
      </c>
    </row>
    <row r="833" spans="9:12" x14ac:dyDescent="0.3">
      <c r="I833">
        <v>19153</v>
      </c>
      <c r="J833" s="46">
        <v>4330069921.6300097</v>
      </c>
      <c r="K833" t="s">
        <v>4416</v>
      </c>
      <c r="L833">
        <f t="shared" si="22"/>
        <v>19153</v>
      </c>
    </row>
    <row r="834" spans="9:12" x14ac:dyDescent="0.3">
      <c r="I834">
        <v>19155</v>
      </c>
      <c r="J834" s="46">
        <v>1316779942.7811799</v>
      </c>
      <c r="K834" t="s">
        <v>4416</v>
      </c>
      <c r="L834">
        <f t="shared" ref="L834:L897" si="23">I834</f>
        <v>19155</v>
      </c>
    </row>
    <row r="835" spans="9:12" x14ac:dyDescent="0.3">
      <c r="I835">
        <v>19157</v>
      </c>
      <c r="J835" s="46">
        <v>402063507.19691002</v>
      </c>
      <c r="K835" t="s">
        <v>4258</v>
      </c>
      <c r="L835">
        <f t="shared" si="23"/>
        <v>19157</v>
      </c>
    </row>
    <row r="836" spans="9:12" x14ac:dyDescent="0.3">
      <c r="I836">
        <v>19159</v>
      </c>
      <c r="J836" s="46">
        <v>53437549.765414603</v>
      </c>
      <c r="K836" t="s">
        <v>4258</v>
      </c>
      <c r="L836">
        <f t="shared" si="23"/>
        <v>19159</v>
      </c>
    </row>
    <row r="837" spans="9:12" x14ac:dyDescent="0.3">
      <c r="I837">
        <v>19161</v>
      </c>
      <c r="J837" s="46">
        <v>153335004.80891401</v>
      </c>
      <c r="K837" t="s">
        <v>4258</v>
      </c>
      <c r="L837">
        <f t="shared" si="23"/>
        <v>19161</v>
      </c>
    </row>
    <row r="838" spans="9:12" x14ac:dyDescent="0.3">
      <c r="I838">
        <v>19163</v>
      </c>
      <c r="J838" s="46">
        <v>1685222567.4191401</v>
      </c>
      <c r="K838" t="s">
        <v>4416</v>
      </c>
      <c r="L838">
        <f t="shared" si="23"/>
        <v>19163</v>
      </c>
    </row>
    <row r="839" spans="9:12" x14ac:dyDescent="0.3">
      <c r="I839">
        <v>19165</v>
      </c>
      <c r="J839" s="46">
        <v>118244921.70407499</v>
      </c>
      <c r="K839" t="s">
        <v>4258</v>
      </c>
      <c r="L839">
        <f t="shared" si="23"/>
        <v>19165</v>
      </c>
    </row>
    <row r="840" spans="9:12" x14ac:dyDescent="0.3">
      <c r="I840">
        <v>19167</v>
      </c>
      <c r="J840" s="46">
        <v>300056015.59063101</v>
      </c>
      <c r="K840" t="s">
        <v>4258</v>
      </c>
      <c r="L840">
        <f t="shared" si="23"/>
        <v>19167</v>
      </c>
    </row>
    <row r="841" spans="9:12" x14ac:dyDescent="0.3">
      <c r="I841">
        <v>19169</v>
      </c>
      <c r="J841" s="46">
        <v>904726223.09985006</v>
      </c>
      <c r="K841" t="s">
        <v>4416</v>
      </c>
      <c r="L841">
        <f t="shared" si="23"/>
        <v>19169</v>
      </c>
    </row>
    <row r="842" spans="9:12" x14ac:dyDescent="0.3">
      <c r="I842">
        <v>19171</v>
      </c>
      <c r="J842" s="46">
        <v>184448464.11525801</v>
      </c>
      <c r="K842" t="s">
        <v>4258</v>
      </c>
      <c r="L842">
        <f t="shared" si="23"/>
        <v>19171</v>
      </c>
    </row>
    <row r="843" spans="9:12" x14ac:dyDescent="0.3">
      <c r="I843">
        <v>19173</v>
      </c>
      <c r="J843" s="46">
        <v>50528226.476384699</v>
      </c>
      <c r="K843" t="s">
        <v>4259</v>
      </c>
      <c r="L843">
        <f t="shared" si="23"/>
        <v>19173</v>
      </c>
    </row>
    <row r="844" spans="9:12" x14ac:dyDescent="0.3">
      <c r="I844">
        <v>19175</v>
      </c>
      <c r="J844" s="46">
        <v>113435272.383046</v>
      </c>
      <c r="K844" t="s">
        <v>4258</v>
      </c>
      <c r="L844">
        <f t="shared" si="23"/>
        <v>19175</v>
      </c>
    </row>
    <row r="845" spans="9:12" x14ac:dyDescent="0.3">
      <c r="I845">
        <v>19177</v>
      </c>
      <c r="J845" s="46">
        <v>66618649.568982899</v>
      </c>
      <c r="K845" t="s">
        <v>4259</v>
      </c>
      <c r="L845">
        <f t="shared" si="23"/>
        <v>19177</v>
      </c>
    </row>
    <row r="846" spans="9:12" x14ac:dyDescent="0.3">
      <c r="I846">
        <v>19179</v>
      </c>
      <c r="J846" s="46">
        <v>339463483.81070399</v>
      </c>
      <c r="K846" t="s">
        <v>4258</v>
      </c>
      <c r="L846">
        <f t="shared" si="23"/>
        <v>19179</v>
      </c>
    </row>
    <row r="847" spans="9:12" x14ac:dyDescent="0.3">
      <c r="I847">
        <v>19181</v>
      </c>
      <c r="J847" s="46">
        <v>581468010.57358301</v>
      </c>
      <c r="K847" t="s">
        <v>4416</v>
      </c>
      <c r="L847">
        <f t="shared" si="23"/>
        <v>19181</v>
      </c>
    </row>
    <row r="848" spans="9:12" x14ac:dyDescent="0.3">
      <c r="I848">
        <v>19183</v>
      </c>
      <c r="J848" s="46">
        <v>306060330.30307102</v>
      </c>
      <c r="K848" t="s">
        <v>4258</v>
      </c>
      <c r="L848">
        <f t="shared" si="23"/>
        <v>19183</v>
      </c>
    </row>
    <row r="849" spans="9:12" x14ac:dyDescent="0.3">
      <c r="I849">
        <v>19185</v>
      </c>
      <c r="J849" s="46">
        <v>61770396.608248502</v>
      </c>
      <c r="K849" t="s">
        <v>4259</v>
      </c>
      <c r="L849">
        <f t="shared" si="23"/>
        <v>19185</v>
      </c>
    </row>
    <row r="850" spans="9:12" x14ac:dyDescent="0.3">
      <c r="I850">
        <v>19187</v>
      </c>
      <c r="J850" s="46">
        <v>360079837.56759298</v>
      </c>
      <c r="K850" t="s">
        <v>4258</v>
      </c>
      <c r="L850">
        <f t="shared" si="23"/>
        <v>19187</v>
      </c>
    </row>
    <row r="851" spans="9:12" x14ac:dyDescent="0.3">
      <c r="I851">
        <v>19189</v>
      </c>
      <c r="J851" s="46">
        <v>78855614.524020702</v>
      </c>
      <c r="K851" t="s">
        <v>4258</v>
      </c>
      <c r="L851">
        <f t="shared" si="23"/>
        <v>19189</v>
      </c>
    </row>
    <row r="852" spans="9:12" x14ac:dyDescent="0.3">
      <c r="I852">
        <v>19191</v>
      </c>
      <c r="J852" s="46">
        <v>193387093.119717</v>
      </c>
      <c r="K852" t="s">
        <v>4258</v>
      </c>
      <c r="L852">
        <f t="shared" si="23"/>
        <v>19191</v>
      </c>
    </row>
    <row r="853" spans="9:12" x14ac:dyDescent="0.3">
      <c r="I853">
        <v>19193</v>
      </c>
      <c r="J853" s="46">
        <v>928715208.17990005</v>
      </c>
      <c r="K853" t="s">
        <v>4258</v>
      </c>
      <c r="L853">
        <f t="shared" si="23"/>
        <v>19193</v>
      </c>
    </row>
    <row r="854" spans="9:12" x14ac:dyDescent="0.3">
      <c r="I854">
        <v>19195</v>
      </c>
      <c r="J854" s="46">
        <v>196276309.536154</v>
      </c>
      <c r="K854" t="s">
        <v>4258</v>
      </c>
      <c r="L854">
        <f t="shared" si="23"/>
        <v>19195</v>
      </c>
    </row>
    <row r="855" spans="9:12" x14ac:dyDescent="0.3">
      <c r="I855">
        <v>19197</v>
      </c>
      <c r="J855" s="46">
        <v>145613494.74553001</v>
      </c>
      <c r="K855" t="s">
        <v>4258</v>
      </c>
      <c r="L855">
        <f t="shared" si="23"/>
        <v>19197</v>
      </c>
    </row>
    <row r="856" spans="9:12" x14ac:dyDescent="0.3">
      <c r="I856">
        <v>20001</v>
      </c>
      <c r="J856" s="46">
        <v>154153325.799144</v>
      </c>
      <c r="K856" t="s">
        <v>4262</v>
      </c>
      <c r="L856">
        <f t="shared" si="23"/>
        <v>20001</v>
      </c>
    </row>
    <row r="857" spans="9:12" x14ac:dyDescent="0.3">
      <c r="I857">
        <v>20003</v>
      </c>
      <c r="J857" s="46">
        <v>100100533.986011</v>
      </c>
      <c r="K857" t="s">
        <v>4262</v>
      </c>
      <c r="L857">
        <f t="shared" si="23"/>
        <v>20003</v>
      </c>
    </row>
    <row r="858" spans="9:12" x14ac:dyDescent="0.3">
      <c r="I858">
        <v>20005</v>
      </c>
      <c r="J858" s="46">
        <v>131908118.026701</v>
      </c>
      <c r="K858" t="s">
        <v>4262</v>
      </c>
      <c r="L858">
        <f t="shared" si="23"/>
        <v>20005</v>
      </c>
    </row>
    <row r="859" spans="9:12" x14ac:dyDescent="0.3">
      <c r="I859">
        <v>20007</v>
      </c>
      <c r="J859" s="46">
        <v>75919257.571682394</v>
      </c>
      <c r="K859" t="s">
        <v>4262</v>
      </c>
      <c r="L859">
        <f t="shared" si="23"/>
        <v>20007</v>
      </c>
    </row>
    <row r="860" spans="9:12" x14ac:dyDescent="0.3">
      <c r="I860">
        <v>20009</v>
      </c>
      <c r="J860" s="46">
        <v>278503560.75929898</v>
      </c>
      <c r="K860" t="s">
        <v>4262</v>
      </c>
      <c r="L860">
        <f t="shared" si="23"/>
        <v>20009</v>
      </c>
    </row>
    <row r="861" spans="9:12" x14ac:dyDescent="0.3">
      <c r="I861">
        <v>20011</v>
      </c>
      <c r="J861" s="46">
        <v>155801884.897203</v>
      </c>
      <c r="K861" t="s">
        <v>4262</v>
      </c>
      <c r="L861">
        <f t="shared" si="23"/>
        <v>20011</v>
      </c>
    </row>
    <row r="862" spans="9:12" x14ac:dyDescent="0.3">
      <c r="I862">
        <v>20013</v>
      </c>
      <c r="J862" s="46">
        <v>154896520.54297999</v>
      </c>
      <c r="K862" t="s">
        <v>4262</v>
      </c>
      <c r="L862">
        <f t="shared" si="23"/>
        <v>20013</v>
      </c>
    </row>
    <row r="863" spans="9:12" x14ac:dyDescent="0.3">
      <c r="I863">
        <v>20015</v>
      </c>
      <c r="J863" s="46">
        <v>798941943.62032902</v>
      </c>
      <c r="K863" t="s">
        <v>4262</v>
      </c>
      <c r="L863">
        <f t="shared" si="23"/>
        <v>20015</v>
      </c>
    </row>
    <row r="864" spans="9:12" x14ac:dyDescent="0.3">
      <c r="I864">
        <v>20017</v>
      </c>
      <c r="J864" s="46">
        <v>162587242.90636301</v>
      </c>
      <c r="K864" t="s">
        <v>4260</v>
      </c>
      <c r="L864">
        <f t="shared" si="23"/>
        <v>20017</v>
      </c>
    </row>
    <row r="865" spans="9:12" x14ac:dyDescent="0.3">
      <c r="I865">
        <v>20019</v>
      </c>
      <c r="J865" s="46">
        <v>42160544.809077501</v>
      </c>
      <c r="K865" t="s">
        <v>4260</v>
      </c>
      <c r="L865">
        <f t="shared" si="23"/>
        <v>20019</v>
      </c>
    </row>
    <row r="866" spans="9:12" x14ac:dyDescent="0.3">
      <c r="I866">
        <v>20021</v>
      </c>
      <c r="J866" s="46">
        <v>275405270.53184301</v>
      </c>
      <c r="K866" t="s">
        <v>4262</v>
      </c>
      <c r="L866">
        <f t="shared" si="23"/>
        <v>20021</v>
      </c>
    </row>
    <row r="867" spans="9:12" x14ac:dyDescent="0.3">
      <c r="I867">
        <v>20023</v>
      </c>
      <c r="J867" s="46">
        <v>35333980.817383401</v>
      </c>
      <c r="K867" t="s">
        <v>4262</v>
      </c>
      <c r="L867">
        <f t="shared" si="23"/>
        <v>20023</v>
      </c>
    </row>
    <row r="868" spans="9:12" x14ac:dyDescent="0.3">
      <c r="I868">
        <v>20025</v>
      </c>
      <c r="J868" s="46">
        <v>46626169.613054201</v>
      </c>
      <c r="K868" t="s">
        <v>4262</v>
      </c>
      <c r="L868">
        <f t="shared" si="23"/>
        <v>20025</v>
      </c>
    </row>
    <row r="869" spans="9:12" x14ac:dyDescent="0.3">
      <c r="I869">
        <v>20027</v>
      </c>
      <c r="J869" s="46">
        <v>77517584.404538706</v>
      </c>
      <c r="K869" t="s">
        <v>4262</v>
      </c>
      <c r="L869">
        <f t="shared" si="23"/>
        <v>20027</v>
      </c>
    </row>
    <row r="870" spans="9:12" x14ac:dyDescent="0.3">
      <c r="I870">
        <v>20029</v>
      </c>
      <c r="J870" s="46">
        <v>124469745.85133</v>
      </c>
      <c r="K870" t="s">
        <v>4262</v>
      </c>
      <c r="L870">
        <f t="shared" si="23"/>
        <v>20029</v>
      </c>
    </row>
    <row r="871" spans="9:12" x14ac:dyDescent="0.3">
      <c r="I871">
        <v>20031</v>
      </c>
      <c r="J871" s="46">
        <v>174686340.65428299</v>
      </c>
      <c r="K871" t="s">
        <v>4262</v>
      </c>
      <c r="L871">
        <f t="shared" si="23"/>
        <v>20031</v>
      </c>
    </row>
    <row r="872" spans="9:12" x14ac:dyDescent="0.3">
      <c r="I872">
        <v>20033</v>
      </c>
      <c r="J872" s="46">
        <v>30255896.693316001</v>
      </c>
      <c r="K872" t="s">
        <v>4262</v>
      </c>
      <c r="L872">
        <f t="shared" si="23"/>
        <v>20033</v>
      </c>
    </row>
    <row r="873" spans="9:12" x14ac:dyDescent="0.3">
      <c r="I873">
        <v>20035</v>
      </c>
      <c r="J873" s="46">
        <v>317854792.278584</v>
      </c>
      <c r="K873" t="s">
        <v>4262</v>
      </c>
      <c r="L873">
        <f t="shared" si="23"/>
        <v>20035</v>
      </c>
    </row>
    <row r="874" spans="9:12" x14ac:dyDescent="0.3">
      <c r="I874">
        <v>20037</v>
      </c>
      <c r="J874" s="46">
        <v>314426948.86088902</v>
      </c>
      <c r="K874" t="s">
        <v>4262</v>
      </c>
      <c r="L874">
        <f t="shared" si="23"/>
        <v>20037</v>
      </c>
    </row>
    <row r="875" spans="9:12" x14ac:dyDescent="0.3">
      <c r="I875">
        <v>20039</v>
      </c>
      <c r="J875" s="46">
        <v>43993131.1099943</v>
      </c>
      <c r="K875" t="s">
        <v>4260</v>
      </c>
      <c r="L875">
        <f t="shared" si="23"/>
        <v>20039</v>
      </c>
    </row>
    <row r="876" spans="9:12" x14ac:dyDescent="0.3">
      <c r="I876">
        <v>20041</v>
      </c>
      <c r="J876" s="46">
        <v>278313198.51766503</v>
      </c>
      <c r="K876" t="s">
        <v>4262</v>
      </c>
      <c r="L876">
        <f t="shared" si="23"/>
        <v>20041</v>
      </c>
    </row>
    <row r="877" spans="9:12" x14ac:dyDescent="0.3">
      <c r="I877">
        <v>20043</v>
      </c>
      <c r="J877" s="46">
        <v>100301169.0675</v>
      </c>
      <c r="K877" t="s">
        <v>4262</v>
      </c>
      <c r="L877">
        <f t="shared" si="23"/>
        <v>20043</v>
      </c>
    </row>
    <row r="878" spans="9:12" x14ac:dyDescent="0.3">
      <c r="I878">
        <v>20045</v>
      </c>
      <c r="J878" s="46">
        <v>1061555726.80786</v>
      </c>
      <c r="K878" t="s">
        <v>4263</v>
      </c>
      <c r="L878">
        <f t="shared" si="23"/>
        <v>20045</v>
      </c>
    </row>
    <row r="879" spans="9:12" x14ac:dyDescent="0.3">
      <c r="I879">
        <v>20047</v>
      </c>
      <c r="J879" s="46">
        <v>55866901.2187806</v>
      </c>
      <c r="K879" t="s">
        <v>4262</v>
      </c>
      <c r="L879">
        <f t="shared" si="23"/>
        <v>20047</v>
      </c>
    </row>
    <row r="880" spans="9:12" x14ac:dyDescent="0.3">
      <c r="I880">
        <v>20049</v>
      </c>
      <c r="J880" s="46">
        <v>25513614.2588888</v>
      </c>
      <c r="K880" t="s">
        <v>4260</v>
      </c>
      <c r="L880">
        <f t="shared" si="23"/>
        <v>20049</v>
      </c>
    </row>
    <row r="881" spans="9:12" x14ac:dyDescent="0.3">
      <c r="I881">
        <v>20051</v>
      </c>
      <c r="J881" s="46">
        <v>369773170.351816</v>
      </c>
      <c r="K881" t="s">
        <v>4262</v>
      </c>
      <c r="L881">
        <f t="shared" si="23"/>
        <v>20051</v>
      </c>
    </row>
    <row r="882" spans="9:12" x14ac:dyDescent="0.3">
      <c r="I882">
        <v>20053</v>
      </c>
      <c r="J882" s="46">
        <v>179331725.157049</v>
      </c>
      <c r="K882" t="s">
        <v>4262</v>
      </c>
      <c r="L882">
        <f t="shared" si="23"/>
        <v>20053</v>
      </c>
    </row>
    <row r="883" spans="9:12" x14ac:dyDescent="0.3">
      <c r="I883">
        <v>20055</v>
      </c>
      <c r="J883" s="46">
        <v>330057680.15290999</v>
      </c>
      <c r="K883" t="s">
        <v>4262</v>
      </c>
      <c r="L883">
        <f t="shared" si="23"/>
        <v>20055</v>
      </c>
    </row>
    <row r="884" spans="9:12" x14ac:dyDescent="0.3">
      <c r="I884">
        <v>20057</v>
      </c>
      <c r="J884" s="46">
        <v>342323370.892995</v>
      </c>
      <c r="K884" t="s">
        <v>4262</v>
      </c>
      <c r="L884">
        <f t="shared" si="23"/>
        <v>20057</v>
      </c>
    </row>
    <row r="885" spans="9:12" x14ac:dyDescent="0.3">
      <c r="I885">
        <v>20059</v>
      </c>
      <c r="J885" s="46">
        <v>397570657.60321099</v>
      </c>
      <c r="K885" t="s">
        <v>4262</v>
      </c>
      <c r="L885">
        <f t="shared" si="23"/>
        <v>20059</v>
      </c>
    </row>
    <row r="886" spans="9:12" x14ac:dyDescent="0.3">
      <c r="I886">
        <v>20061</v>
      </c>
      <c r="J886" s="46">
        <v>397544845.00418597</v>
      </c>
      <c r="K886" t="s">
        <v>4263</v>
      </c>
      <c r="L886">
        <f t="shared" si="23"/>
        <v>20061</v>
      </c>
    </row>
    <row r="887" spans="9:12" x14ac:dyDescent="0.3">
      <c r="I887">
        <v>20063</v>
      </c>
      <c r="J887" s="46">
        <v>159219722.87121099</v>
      </c>
      <c r="K887" t="s">
        <v>4260</v>
      </c>
      <c r="L887">
        <f t="shared" si="23"/>
        <v>20063</v>
      </c>
    </row>
    <row r="888" spans="9:12" x14ac:dyDescent="0.3">
      <c r="I888">
        <v>20065</v>
      </c>
      <c r="J888" s="46">
        <v>37078846.467973001</v>
      </c>
      <c r="K888" t="s">
        <v>4260</v>
      </c>
      <c r="L888">
        <f t="shared" si="23"/>
        <v>20065</v>
      </c>
    </row>
    <row r="889" spans="9:12" x14ac:dyDescent="0.3">
      <c r="I889">
        <v>20067</v>
      </c>
      <c r="J889" s="46">
        <v>71931599.217063606</v>
      </c>
      <c r="K889" t="s">
        <v>4263</v>
      </c>
      <c r="L889">
        <f t="shared" si="23"/>
        <v>20067</v>
      </c>
    </row>
    <row r="890" spans="9:12" x14ac:dyDescent="0.3">
      <c r="I890">
        <v>20069</v>
      </c>
      <c r="J890" s="46">
        <v>116574784.329725</v>
      </c>
      <c r="K890" t="s">
        <v>4262</v>
      </c>
      <c r="L890">
        <f t="shared" si="23"/>
        <v>20069</v>
      </c>
    </row>
    <row r="891" spans="9:12" x14ac:dyDescent="0.3">
      <c r="I891">
        <v>20071</v>
      </c>
      <c r="J891" s="46">
        <v>24374028.332947899</v>
      </c>
      <c r="K891" t="s">
        <v>4262</v>
      </c>
      <c r="L891">
        <f t="shared" si="23"/>
        <v>20071</v>
      </c>
    </row>
    <row r="892" spans="9:12" x14ac:dyDescent="0.3">
      <c r="I892">
        <v>20073</v>
      </c>
      <c r="J892" s="46">
        <v>109899599.27482601</v>
      </c>
      <c r="K892" t="s">
        <v>4260</v>
      </c>
      <c r="L892">
        <f t="shared" si="23"/>
        <v>20073</v>
      </c>
    </row>
    <row r="893" spans="9:12" x14ac:dyDescent="0.3">
      <c r="I893">
        <v>20075</v>
      </c>
      <c r="J893" s="46">
        <v>43456094.290733501</v>
      </c>
      <c r="K893" t="s">
        <v>4260</v>
      </c>
      <c r="L893">
        <f t="shared" si="23"/>
        <v>20075</v>
      </c>
    </row>
    <row r="894" spans="9:12" x14ac:dyDescent="0.3">
      <c r="I894">
        <v>20077</v>
      </c>
      <c r="J894" s="46">
        <v>85072336.473541901</v>
      </c>
      <c r="K894" t="s">
        <v>4262</v>
      </c>
      <c r="L894">
        <f t="shared" si="23"/>
        <v>20077</v>
      </c>
    </row>
    <row r="895" spans="9:12" x14ac:dyDescent="0.3">
      <c r="I895">
        <v>20079</v>
      </c>
      <c r="J895" s="46">
        <v>414264667.21196401</v>
      </c>
      <c r="K895" t="s">
        <v>4262</v>
      </c>
      <c r="L895">
        <f t="shared" si="23"/>
        <v>20079</v>
      </c>
    </row>
    <row r="896" spans="9:12" x14ac:dyDescent="0.3">
      <c r="I896">
        <v>20081</v>
      </c>
      <c r="J896" s="46">
        <v>87855050.664181501</v>
      </c>
      <c r="K896" t="s">
        <v>4263</v>
      </c>
      <c r="L896">
        <f t="shared" si="23"/>
        <v>20081</v>
      </c>
    </row>
    <row r="897" spans="9:12" x14ac:dyDescent="0.3">
      <c r="I897">
        <v>20083</v>
      </c>
      <c r="J897" s="46">
        <v>39081851.638177201</v>
      </c>
      <c r="K897" t="s">
        <v>4262</v>
      </c>
      <c r="L897">
        <f t="shared" si="23"/>
        <v>20083</v>
      </c>
    </row>
    <row r="898" spans="9:12" x14ac:dyDescent="0.3">
      <c r="I898">
        <v>20085</v>
      </c>
      <c r="J898" s="46">
        <v>166751315.927158</v>
      </c>
      <c r="K898" t="s">
        <v>4262</v>
      </c>
      <c r="L898">
        <f t="shared" ref="L898:L961" si="24">I898</f>
        <v>20085</v>
      </c>
    </row>
    <row r="899" spans="9:12" x14ac:dyDescent="0.3">
      <c r="I899">
        <v>20087</v>
      </c>
      <c r="J899" s="46">
        <v>196158204.19244</v>
      </c>
      <c r="K899" t="s">
        <v>4262</v>
      </c>
      <c r="L899">
        <f t="shared" si="24"/>
        <v>20087</v>
      </c>
    </row>
    <row r="900" spans="9:12" x14ac:dyDescent="0.3">
      <c r="I900">
        <v>20089</v>
      </c>
      <c r="J900" s="46">
        <v>45646614.874320596</v>
      </c>
      <c r="K900" t="s">
        <v>4260</v>
      </c>
      <c r="L900">
        <f t="shared" si="24"/>
        <v>20089</v>
      </c>
    </row>
    <row r="901" spans="9:12" x14ac:dyDescent="0.3">
      <c r="I901">
        <v>20091</v>
      </c>
      <c r="J901" s="46">
        <v>5400524213.9903002</v>
      </c>
      <c r="K901" t="s">
        <v>4599</v>
      </c>
      <c r="L901">
        <f t="shared" si="24"/>
        <v>20091</v>
      </c>
    </row>
    <row r="902" spans="9:12" x14ac:dyDescent="0.3">
      <c r="I902">
        <v>20093</v>
      </c>
      <c r="J902" s="46">
        <v>59139395.103604302</v>
      </c>
      <c r="K902" t="s">
        <v>4262</v>
      </c>
      <c r="L902">
        <f t="shared" si="24"/>
        <v>20093</v>
      </c>
    </row>
    <row r="903" spans="9:12" x14ac:dyDescent="0.3">
      <c r="I903">
        <v>20095</v>
      </c>
      <c r="J903" s="46">
        <v>149097924.55464199</v>
      </c>
      <c r="K903" t="s">
        <v>4262</v>
      </c>
      <c r="L903">
        <f t="shared" si="24"/>
        <v>20095</v>
      </c>
    </row>
    <row r="904" spans="9:12" x14ac:dyDescent="0.3">
      <c r="I904">
        <v>20097</v>
      </c>
      <c r="J904" s="46">
        <v>85256980.894626006</v>
      </c>
      <c r="K904" t="s">
        <v>4262</v>
      </c>
      <c r="L904">
        <f t="shared" si="24"/>
        <v>20097</v>
      </c>
    </row>
    <row r="905" spans="9:12" x14ac:dyDescent="0.3">
      <c r="I905">
        <v>20099</v>
      </c>
      <c r="J905" s="46">
        <v>207315111.226549</v>
      </c>
      <c r="K905" t="s">
        <v>4260</v>
      </c>
      <c r="L905">
        <f t="shared" si="24"/>
        <v>20099</v>
      </c>
    </row>
    <row r="906" spans="9:12" x14ac:dyDescent="0.3">
      <c r="I906">
        <v>20101</v>
      </c>
      <c r="J906" s="46">
        <v>29881654.817794699</v>
      </c>
      <c r="K906" t="s">
        <v>4262</v>
      </c>
      <c r="L906">
        <f t="shared" si="24"/>
        <v>20101</v>
      </c>
    </row>
    <row r="907" spans="9:12" x14ac:dyDescent="0.3">
      <c r="I907">
        <v>20103</v>
      </c>
      <c r="J907" s="46">
        <v>706221588.01286399</v>
      </c>
      <c r="K907" t="s">
        <v>4263</v>
      </c>
      <c r="L907">
        <f t="shared" si="24"/>
        <v>20103</v>
      </c>
    </row>
    <row r="908" spans="9:12" x14ac:dyDescent="0.3">
      <c r="I908">
        <v>20105</v>
      </c>
      <c r="J908" s="46">
        <v>69452104.945313498</v>
      </c>
      <c r="K908" t="s">
        <v>4260</v>
      </c>
      <c r="L908">
        <f t="shared" si="24"/>
        <v>20105</v>
      </c>
    </row>
    <row r="909" spans="9:12" x14ac:dyDescent="0.3">
      <c r="I909">
        <v>20107</v>
      </c>
      <c r="J909" s="46">
        <v>130728513.21742</v>
      </c>
      <c r="K909" t="s">
        <v>4260</v>
      </c>
      <c r="L909">
        <f t="shared" si="24"/>
        <v>20107</v>
      </c>
    </row>
    <row r="910" spans="9:12" x14ac:dyDescent="0.3">
      <c r="I910">
        <v>20109</v>
      </c>
      <c r="J910" s="46">
        <v>52861920.917327099</v>
      </c>
      <c r="K910" t="s">
        <v>4262</v>
      </c>
      <c r="L910">
        <f t="shared" si="24"/>
        <v>20109</v>
      </c>
    </row>
    <row r="911" spans="9:12" x14ac:dyDescent="0.3">
      <c r="I911">
        <v>20111</v>
      </c>
      <c r="J911" s="46">
        <v>435082448.01021397</v>
      </c>
      <c r="K911" t="s">
        <v>4262</v>
      </c>
      <c r="L911">
        <f t="shared" si="24"/>
        <v>20111</v>
      </c>
    </row>
    <row r="912" spans="9:12" x14ac:dyDescent="0.3">
      <c r="I912">
        <v>20113</v>
      </c>
      <c r="J912" s="46">
        <v>433939199.65102297</v>
      </c>
      <c r="K912" t="s">
        <v>4262</v>
      </c>
      <c r="L912">
        <f t="shared" si="24"/>
        <v>20113</v>
      </c>
    </row>
    <row r="913" spans="9:12" x14ac:dyDescent="0.3">
      <c r="I913">
        <v>20115</v>
      </c>
      <c r="J913" s="46">
        <v>152516129.211799</v>
      </c>
      <c r="K913" t="s">
        <v>4262</v>
      </c>
      <c r="L913">
        <f t="shared" si="24"/>
        <v>20115</v>
      </c>
    </row>
    <row r="914" spans="9:12" x14ac:dyDescent="0.3">
      <c r="I914">
        <v>20117</v>
      </c>
      <c r="J914" s="46">
        <v>123810765.46009099</v>
      </c>
      <c r="K914" t="s">
        <v>4262</v>
      </c>
      <c r="L914">
        <f t="shared" si="24"/>
        <v>20117</v>
      </c>
    </row>
    <row r="915" spans="9:12" x14ac:dyDescent="0.3">
      <c r="I915">
        <v>20119</v>
      </c>
      <c r="J915" s="46">
        <v>84174312.274704203</v>
      </c>
      <c r="K915" t="s">
        <v>4262</v>
      </c>
      <c r="L915">
        <f t="shared" si="24"/>
        <v>20119</v>
      </c>
    </row>
    <row r="916" spans="9:12" x14ac:dyDescent="0.3">
      <c r="I916">
        <v>20121</v>
      </c>
      <c r="J916" s="46">
        <v>421769608.48734599</v>
      </c>
      <c r="K916" t="s">
        <v>4262</v>
      </c>
      <c r="L916">
        <f t="shared" si="24"/>
        <v>20121</v>
      </c>
    </row>
    <row r="917" spans="9:12" x14ac:dyDescent="0.3">
      <c r="I917">
        <v>20123</v>
      </c>
      <c r="J917" s="46">
        <v>73716289.852299303</v>
      </c>
      <c r="K917" t="s">
        <v>4262</v>
      </c>
      <c r="L917">
        <f t="shared" si="24"/>
        <v>20123</v>
      </c>
    </row>
    <row r="918" spans="9:12" x14ac:dyDescent="0.3">
      <c r="I918">
        <v>20125</v>
      </c>
      <c r="J918" s="46">
        <v>345807448.402722</v>
      </c>
      <c r="K918" t="s">
        <v>4262</v>
      </c>
      <c r="L918">
        <f t="shared" si="24"/>
        <v>20125</v>
      </c>
    </row>
    <row r="919" spans="9:12" x14ac:dyDescent="0.3">
      <c r="I919">
        <v>20127</v>
      </c>
      <c r="J919" s="46">
        <v>65060595.490855098</v>
      </c>
      <c r="K919" t="s">
        <v>4262</v>
      </c>
      <c r="L919">
        <f t="shared" si="24"/>
        <v>20127</v>
      </c>
    </row>
    <row r="920" spans="9:12" x14ac:dyDescent="0.3">
      <c r="I920">
        <v>20129</v>
      </c>
      <c r="J920" s="46">
        <v>37203862.065370202</v>
      </c>
      <c r="K920" t="s">
        <v>4262</v>
      </c>
      <c r="L920">
        <f t="shared" si="24"/>
        <v>20129</v>
      </c>
    </row>
    <row r="921" spans="9:12" x14ac:dyDescent="0.3">
      <c r="I921">
        <v>20131</v>
      </c>
      <c r="J921" s="46">
        <v>97646719.8294065</v>
      </c>
      <c r="K921" t="s">
        <v>4262</v>
      </c>
      <c r="L921">
        <f t="shared" si="24"/>
        <v>20131</v>
      </c>
    </row>
    <row r="922" spans="9:12" x14ac:dyDescent="0.3">
      <c r="I922">
        <v>20133</v>
      </c>
      <c r="J922" s="46">
        <v>176822672.21975401</v>
      </c>
      <c r="K922" t="s">
        <v>4262</v>
      </c>
      <c r="L922">
        <f t="shared" si="24"/>
        <v>20133</v>
      </c>
    </row>
    <row r="923" spans="9:12" x14ac:dyDescent="0.3">
      <c r="I923">
        <v>20135</v>
      </c>
      <c r="J923" s="46">
        <v>51477457.356947199</v>
      </c>
      <c r="K923" t="s">
        <v>4262</v>
      </c>
      <c r="L923">
        <f t="shared" si="24"/>
        <v>20135</v>
      </c>
    </row>
    <row r="924" spans="9:12" x14ac:dyDescent="0.3">
      <c r="I924">
        <v>20137</v>
      </c>
      <c r="J924" s="46">
        <v>59134778.608889297</v>
      </c>
      <c r="K924" t="s">
        <v>4262</v>
      </c>
      <c r="L924">
        <f t="shared" si="24"/>
        <v>20137</v>
      </c>
    </row>
    <row r="925" spans="9:12" x14ac:dyDescent="0.3">
      <c r="I925">
        <v>20139</v>
      </c>
      <c r="J925" s="46">
        <v>260597655.40553001</v>
      </c>
      <c r="K925" t="s">
        <v>4262</v>
      </c>
      <c r="L925">
        <f t="shared" si="24"/>
        <v>20139</v>
      </c>
    </row>
    <row r="926" spans="9:12" x14ac:dyDescent="0.3">
      <c r="I926">
        <v>20141</v>
      </c>
      <c r="J926" s="46">
        <v>39506703.829998098</v>
      </c>
      <c r="K926" t="s">
        <v>4260</v>
      </c>
      <c r="L926">
        <f t="shared" si="24"/>
        <v>20141</v>
      </c>
    </row>
    <row r="927" spans="9:12" x14ac:dyDescent="0.3">
      <c r="I927">
        <v>20143</v>
      </c>
      <c r="J927" s="46">
        <v>103648879.47185899</v>
      </c>
      <c r="K927" t="s">
        <v>4260</v>
      </c>
      <c r="L927">
        <f t="shared" si="24"/>
        <v>20143</v>
      </c>
    </row>
    <row r="928" spans="9:12" x14ac:dyDescent="0.3">
      <c r="I928">
        <v>20145</v>
      </c>
      <c r="J928" s="46">
        <v>89415357.773552194</v>
      </c>
      <c r="K928" t="s">
        <v>4262</v>
      </c>
      <c r="L928">
        <f t="shared" si="24"/>
        <v>20145</v>
      </c>
    </row>
    <row r="929" spans="9:12" x14ac:dyDescent="0.3">
      <c r="I929">
        <v>20147</v>
      </c>
      <c r="J929" s="46">
        <v>71038566.727352902</v>
      </c>
      <c r="K929" t="s">
        <v>4260</v>
      </c>
      <c r="L929">
        <f t="shared" si="24"/>
        <v>20147</v>
      </c>
    </row>
    <row r="930" spans="9:12" x14ac:dyDescent="0.3">
      <c r="I930">
        <v>20149</v>
      </c>
      <c r="J930" s="46">
        <v>233847841.02585599</v>
      </c>
      <c r="K930" t="s">
        <v>4262</v>
      </c>
      <c r="L930">
        <f t="shared" si="24"/>
        <v>20149</v>
      </c>
    </row>
    <row r="931" spans="9:12" x14ac:dyDescent="0.3">
      <c r="I931">
        <v>20151</v>
      </c>
      <c r="J931" s="46">
        <v>160953378.56504801</v>
      </c>
      <c r="K931" t="s">
        <v>4262</v>
      </c>
      <c r="L931">
        <f t="shared" si="24"/>
        <v>20151</v>
      </c>
    </row>
    <row r="932" spans="9:12" x14ac:dyDescent="0.3">
      <c r="I932">
        <v>20153</v>
      </c>
      <c r="J932" s="46">
        <v>37456522.511875197</v>
      </c>
      <c r="K932" t="s">
        <v>4260</v>
      </c>
      <c r="L932">
        <f t="shared" si="24"/>
        <v>20153</v>
      </c>
    </row>
    <row r="933" spans="9:12" x14ac:dyDescent="0.3">
      <c r="I933">
        <v>20155</v>
      </c>
      <c r="J933" s="46">
        <v>607013629.71342003</v>
      </c>
      <c r="K933" t="s">
        <v>4262</v>
      </c>
      <c r="L933">
        <f t="shared" si="24"/>
        <v>20155</v>
      </c>
    </row>
    <row r="934" spans="9:12" x14ac:dyDescent="0.3">
      <c r="I934">
        <v>20157</v>
      </c>
      <c r="J934" s="46">
        <v>86364463.997543499</v>
      </c>
      <c r="K934" t="s">
        <v>4262</v>
      </c>
      <c r="L934">
        <f t="shared" si="24"/>
        <v>20157</v>
      </c>
    </row>
    <row r="935" spans="9:12" x14ac:dyDescent="0.3">
      <c r="I935">
        <v>20159</v>
      </c>
      <c r="J935" s="46">
        <v>122487535.93285801</v>
      </c>
      <c r="K935" t="s">
        <v>4262</v>
      </c>
      <c r="L935">
        <f t="shared" si="24"/>
        <v>20159</v>
      </c>
    </row>
    <row r="936" spans="9:12" x14ac:dyDescent="0.3">
      <c r="I936">
        <v>20161</v>
      </c>
      <c r="J936" s="46">
        <v>550516779.89878201</v>
      </c>
      <c r="K936" t="s">
        <v>4263</v>
      </c>
      <c r="L936">
        <f t="shared" si="24"/>
        <v>20161</v>
      </c>
    </row>
    <row r="937" spans="9:12" x14ac:dyDescent="0.3">
      <c r="I937">
        <v>20163</v>
      </c>
      <c r="J937" s="46">
        <v>69502078.171830207</v>
      </c>
      <c r="K937" t="s">
        <v>4260</v>
      </c>
      <c r="L937">
        <f t="shared" si="24"/>
        <v>20163</v>
      </c>
    </row>
    <row r="938" spans="9:12" x14ac:dyDescent="0.3">
      <c r="I938">
        <v>20165</v>
      </c>
      <c r="J938" s="46">
        <v>62229505.111915499</v>
      </c>
      <c r="K938" t="s">
        <v>4260</v>
      </c>
      <c r="L938">
        <f t="shared" si="24"/>
        <v>20165</v>
      </c>
    </row>
    <row r="939" spans="9:12" x14ac:dyDescent="0.3">
      <c r="I939">
        <v>20167</v>
      </c>
      <c r="J939" s="46">
        <v>189106405.26708999</v>
      </c>
      <c r="K939" t="s">
        <v>4262</v>
      </c>
      <c r="L939">
        <f t="shared" si="24"/>
        <v>20167</v>
      </c>
    </row>
    <row r="940" spans="9:12" x14ac:dyDescent="0.3">
      <c r="I940">
        <v>20169</v>
      </c>
      <c r="J940" s="46">
        <v>664497614.57674694</v>
      </c>
      <c r="K940" t="s">
        <v>4262</v>
      </c>
      <c r="L940">
        <f t="shared" si="24"/>
        <v>20169</v>
      </c>
    </row>
    <row r="941" spans="9:12" x14ac:dyDescent="0.3">
      <c r="I941">
        <v>20171</v>
      </c>
      <c r="J941" s="46">
        <v>79999774.934111506</v>
      </c>
      <c r="K941" t="s">
        <v>4262</v>
      </c>
      <c r="L941">
        <f t="shared" si="24"/>
        <v>20171</v>
      </c>
    </row>
    <row r="942" spans="9:12" x14ac:dyDescent="0.3">
      <c r="I942">
        <v>20173</v>
      </c>
      <c r="J942" s="46">
        <v>4823153862.1878796</v>
      </c>
      <c r="K942" t="s">
        <v>4263</v>
      </c>
      <c r="L942">
        <f t="shared" si="24"/>
        <v>20173</v>
      </c>
    </row>
    <row r="943" spans="9:12" x14ac:dyDescent="0.3">
      <c r="I943">
        <v>20175</v>
      </c>
      <c r="J943" s="46">
        <v>211522143.60871699</v>
      </c>
      <c r="K943" t="s">
        <v>4262</v>
      </c>
      <c r="L943">
        <f t="shared" si="24"/>
        <v>20175</v>
      </c>
    </row>
    <row r="944" spans="9:12" x14ac:dyDescent="0.3">
      <c r="I944">
        <v>20177</v>
      </c>
      <c r="J944" s="46">
        <v>1791852159.92505</v>
      </c>
      <c r="K944" t="s">
        <v>4262</v>
      </c>
      <c r="L944">
        <f t="shared" si="24"/>
        <v>20177</v>
      </c>
    </row>
    <row r="945" spans="9:12" x14ac:dyDescent="0.3">
      <c r="I945">
        <v>20179</v>
      </c>
      <c r="J945" s="46">
        <v>44708260.873092301</v>
      </c>
      <c r="K945" t="s">
        <v>4262</v>
      </c>
      <c r="L945">
        <f t="shared" si="24"/>
        <v>20179</v>
      </c>
    </row>
    <row r="946" spans="9:12" x14ac:dyDescent="0.3">
      <c r="I946">
        <v>20181</v>
      </c>
      <c r="J946" s="46">
        <v>166305677.02597901</v>
      </c>
      <c r="K946" t="s">
        <v>4262</v>
      </c>
      <c r="L946">
        <f t="shared" si="24"/>
        <v>20181</v>
      </c>
    </row>
    <row r="947" spans="9:12" x14ac:dyDescent="0.3">
      <c r="I947">
        <v>20183</v>
      </c>
      <c r="J947" s="46">
        <v>50250771.6143381</v>
      </c>
      <c r="K947" t="s">
        <v>4260</v>
      </c>
      <c r="L947">
        <f t="shared" si="24"/>
        <v>20183</v>
      </c>
    </row>
    <row r="948" spans="9:12" x14ac:dyDescent="0.3">
      <c r="I948">
        <v>20185</v>
      </c>
      <c r="J948" s="46">
        <v>82664040.480855197</v>
      </c>
      <c r="K948" t="s">
        <v>4262</v>
      </c>
      <c r="L948">
        <f t="shared" si="24"/>
        <v>20185</v>
      </c>
    </row>
    <row r="949" spans="9:12" x14ac:dyDescent="0.3">
      <c r="I949">
        <v>20187</v>
      </c>
      <c r="J949" s="46">
        <v>30962354.839708202</v>
      </c>
      <c r="K949" t="s">
        <v>4262</v>
      </c>
      <c r="L949">
        <f t="shared" si="24"/>
        <v>20187</v>
      </c>
    </row>
    <row r="950" spans="9:12" x14ac:dyDescent="0.3">
      <c r="I950">
        <v>20189</v>
      </c>
      <c r="J950" s="46">
        <v>88364460.442674503</v>
      </c>
      <c r="K950" t="s">
        <v>4263</v>
      </c>
      <c r="L950">
        <f t="shared" si="24"/>
        <v>20189</v>
      </c>
    </row>
    <row r="951" spans="9:12" x14ac:dyDescent="0.3">
      <c r="I951">
        <v>20191</v>
      </c>
      <c r="J951" s="46">
        <v>456186827.07641202</v>
      </c>
      <c r="K951" t="s">
        <v>4262</v>
      </c>
      <c r="L951">
        <f t="shared" si="24"/>
        <v>20191</v>
      </c>
    </row>
    <row r="952" spans="9:12" x14ac:dyDescent="0.3">
      <c r="I952">
        <v>20193</v>
      </c>
      <c r="J952" s="46">
        <v>227899579.44973499</v>
      </c>
      <c r="K952" t="s">
        <v>4262</v>
      </c>
      <c r="L952">
        <f t="shared" si="24"/>
        <v>20193</v>
      </c>
    </row>
    <row r="953" spans="9:12" x14ac:dyDescent="0.3">
      <c r="I953">
        <v>20195</v>
      </c>
      <c r="J953" s="46">
        <v>148281480.60672599</v>
      </c>
      <c r="K953" t="s">
        <v>4262</v>
      </c>
      <c r="L953">
        <f t="shared" si="24"/>
        <v>20195</v>
      </c>
    </row>
    <row r="954" spans="9:12" x14ac:dyDescent="0.3">
      <c r="I954">
        <v>20197</v>
      </c>
      <c r="J954" s="46">
        <v>232946002.853149</v>
      </c>
      <c r="K954" t="s">
        <v>4262</v>
      </c>
      <c r="L954">
        <f t="shared" si="24"/>
        <v>20197</v>
      </c>
    </row>
    <row r="955" spans="9:12" x14ac:dyDescent="0.3">
      <c r="I955">
        <v>20199</v>
      </c>
      <c r="J955" s="46">
        <v>22882970.256816499</v>
      </c>
      <c r="K955" t="s">
        <v>4260</v>
      </c>
      <c r="L955">
        <f t="shared" si="24"/>
        <v>20199</v>
      </c>
    </row>
    <row r="956" spans="9:12" x14ac:dyDescent="0.3">
      <c r="I956">
        <v>20201</v>
      </c>
      <c r="J956" s="46">
        <v>76826626.871069402</v>
      </c>
      <c r="K956" t="s">
        <v>4262</v>
      </c>
      <c r="L956">
        <f t="shared" si="24"/>
        <v>20201</v>
      </c>
    </row>
    <row r="957" spans="9:12" x14ac:dyDescent="0.3">
      <c r="I957">
        <v>20203</v>
      </c>
      <c r="J957" s="46">
        <v>31968810.3552773</v>
      </c>
      <c r="K957" t="s">
        <v>4262</v>
      </c>
      <c r="L957">
        <f t="shared" si="24"/>
        <v>20203</v>
      </c>
    </row>
    <row r="958" spans="9:12" x14ac:dyDescent="0.3">
      <c r="I958">
        <v>20205</v>
      </c>
      <c r="J958" s="46">
        <v>107754073.427734</v>
      </c>
      <c r="K958" t="s">
        <v>4260</v>
      </c>
      <c r="L958">
        <f t="shared" si="24"/>
        <v>20205</v>
      </c>
    </row>
    <row r="959" spans="9:12" x14ac:dyDescent="0.3">
      <c r="I959">
        <v>20207</v>
      </c>
      <c r="J959" s="46">
        <v>46418677.321234398</v>
      </c>
      <c r="K959" t="s">
        <v>4260</v>
      </c>
      <c r="L959">
        <f t="shared" si="24"/>
        <v>20207</v>
      </c>
    </row>
    <row r="960" spans="9:12" x14ac:dyDescent="0.3">
      <c r="I960">
        <v>20209</v>
      </c>
      <c r="J960" s="46">
        <v>1953066910.0759699</v>
      </c>
      <c r="K960" t="s">
        <v>4418</v>
      </c>
      <c r="L960">
        <f t="shared" si="24"/>
        <v>20209</v>
      </c>
    </row>
    <row r="961" spans="9:12" x14ac:dyDescent="0.3">
      <c r="I961">
        <v>21001</v>
      </c>
      <c r="J961" s="46">
        <v>177069496.159078</v>
      </c>
      <c r="K961" t="s">
        <v>4265</v>
      </c>
      <c r="L961">
        <f t="shared" si="24"/>
        <v>21001</v>
      </c>
    </row>
    <row r="962" spans="9:12" x14ac:dyDescent="0.3">
      <c r="I962">
        <v>21003</v>
      </c>
      <c r="J962" s="46">
        <v>148116176.25026101</v>
      </c>
      <c r="K962" t="s">
        <v>4265</v>
      </c>
      <c r="L962">
        <f t="shared" ref="L962:L1025" si="25">I962</f>
        <v>21003</v>
      </c>
    </row>
    <row r="963" spans="9:12" x14ac:dyDescent="0.3">
      <c r="I963">
        <v>21005</v>
      </c>
      <c r="J963" s="46">
        <v>236360749.090518</v>
      </c>
      <c r="K963" t="s">
        <v>4265</v>
      </c>
      <c r="L963">
        <f t="shared" si="25"/>
        <v>21005</v>
      </c>
    </row>
    <row r="964" spans="9:12" x14ac:dyDescent="0.3">
      <c r="I964">
        <v>21007</v>
      </c>
      <c r="J964" s="46">
        <v>80305364.134181499</v>
      </c>
      <c r="K964" t="s">
        <v>4265</v>
      </c>
      <c r="L964">
        <f t="shared" si="25"/>
        <v>21007</v>
      </c>
    </row>
    <row r="965" spans="9:12" x14ac:dyDescent="0.3">
      <c r="I965">
        <v>21009</v>
      </c>
      <c r="J965" s="46">
        <v>526450757.79442698</v>
      </c>
      <c r="K965" t="s">
        <v>4265</v>
      </c>
      <c r="L965">
        <f t="shared" si="25"/>
        <v>21009</v>
      </c>
    </row>
    <row r="966" spans="9:12" x14ac:dyDescent="0.3">
      <c r="I966">
        <v>21011</v>
      </c>
      <c r="J966" s="46">
        <v>172748921.06047899</v>
      </c>
      <c r="K966" t="s">
        <v>4264</v>
      </c>
      <c r="L966">
        <f t="shared" si="25"/>
        <v>21011</v>
      </c>
    </row>
    <row r="967" spans="9:12" x14ac:dyDescent="0.3">
      <c r="I967">
        <v>21013</v>
      </c>
      <c r="J967" s="46">
        <v>285688634.50862199</v>
      </c>
      <c r="K967" t="s">
        <v>4265</v>
      </c>
      <c r="L967">
        <f t="shared" si="25"/>
        <v>21013</v>
      </c>
    </row>
    <row r="968" spans="9:12" x14ac:dyDescent="0.3">
      <c r="I968">
        <v>21015</v>
      </c>
      <c r="J968" s="46">
        <v>1664193386.6940999</v>
      </c>
      <c r="K968" t="s">
        <v>4419</v>
      </c>
      <c r="L968">
        <f t="shared" si="25"/>
        <v>21015</v>
      </c>
    </row>
    <row r="969" spans="9:12" x14ac:dyDescent="0.3">
      <c r="I969">
        <v>21017</v>
      </c>
      <c r="J969" s="46">
        <v>197175261.052396</v>
      </c>
      <c r="K969" t="s">
        <v>4265</v>
      </c>
      <c r="L969">
        <f t="shared" si="25"/>
        <v>21017</v>
      </c>
    </row>
    <row r="970" spans="9:12" x14ac:dyDescent="0.3">
      <c r="I970">
        <v>21019</v>
      </c>
      <c r="J970" s="46">
        <v>469199976.18505502</v>
      </c>
      <c r="K970" t="s">
        <v>4421</v>
      </c>
      <c r="L970">
        <f t="shared" si="25"/>
        <v>21019</v>
      </c>
    </row>
    <row r="971" spans="9:12" x14ac:dyDescent="0.3">
      <c r="I971">
        <v>21021</v>
      </c>
      <c r="J971" s="46">
        <v>280434534.69164598</v>
      </c>
      <c r="K971" t="s">
        <v>4265</v>
      </c>
      <c r="L971">
        <f t="shared" si="25"/>
        <v>21021</v>
      </c>
    </row>
    <row r="972" spans="9:12" x14ac:dyDescent="0.3">
      <c r="I972">
        <v>21023</v>
      </c>
      <c r="J972" s="46">
        <v>90590821.781588793</v>
      </c>
      <c r="K972" t="s">
        <v>4265</v>
      </c>
      <c r="L972">
        <f t="shared" si="25"/>
        <v>21023</v>
      </c>
    </row>
    <row r="973" spans="9:12" x14ac:dyDescent="0.3">
      <c r="I973">
        <v>21025</v>
      </c>
      <c r="J973" s="46">
        <v>137066803.19704399</v>
      </c>
      <c r="K973" t="s">
        <v>4265</v>
      </c>
      <c r="L973">
        <f t="shared" si="25"/>
        <v>21025</v>
      </c>
    </row>
    <row r="974" spans="9:12" x14ac:dyDescent="0.3">
      <c r="I974">
        <v>21027</v>
      </c>
      <c r="J974" s="46">
        <v>146437575.078206</v>
      </c>
      <c r="K974" t="s">
        <v>4264</v>
      </c>
      <c r="L974">
        <f t="shared" si="25"/>
        <v>21027</v>
      </c>
    </row>
    <row r="975" spans="9:12" x14ac:dyDescent="0.3">
      <c r="I975">
        <v>21029</v>
      </c>
      <c r="J975" s="46">
        <v>981418169.22818601</v>
      </c>
      <c r="K975" t="s">
        <v>4420</v>
      </c>
      <c r="L975">
        <f t="shared" si="25"/>
        <v>21029</v>
      </c>
    </row>
    <row r="976" spans="9:12" x14ac:dyDescent="0.3">
      <c r="I976">
        <v>21031</v>
      </c>
      <c r="J976" s="46">
        <v>158529702.208013</v>
      </c>
      <c r="K976" t="s">
        <v>4265</v>
      </c>
      <c r="L976">
        <f t="shared" si="25"/>
        <v>21031</v>
      </c>
    </row>
    <row r="977" spans="9:12" x14ac:dyDescent="0.3">
      <c r="I977">
        <v>21033</v>
      </c>
      <c r="J977" s="46">
        <v>171158928.32294399</v>
      </c>
      <c r="K977" t="s">
        <v>4265</v>
      </c>
      <c r="L977">
        <f t="shared" si="25"/>
        <v>21033</v>
      </c>
    </row>
    <row r="978" spans="9:12" x14ac:dyDescent="0.3">
      <c r="I978">
        <v>21035</v>
      </c>
      <c r="J978" s="46">
        <v>288935246.12000501</v>
      </c>
      <c r="K978" t="s">
        <v>4265</v>
      </c>
      <c r="L978">
        <f t="shared" si="25"/>
        <v>21035</v>
      </c>
    </row>
    <row r="979" spans="9:12" x14ac:dyDescent="0.3">
      <c r="I979">
        <v>21037</v>
      </c>
      <c r="J979" s="46">
        <v>886740625.195526</v>
      </c>
      <c r="K979" t="s">
        <v>4419</v>
      </c>
      <c r="L979">
        <f t="shared" si="25"/>
        <v>21037</v>
      </c>
    </row>
    <row r="980" spans="9:12" x14ac:dyDescent="0.3">
      <c r="I980">
        <v>21039</v>
      </c>
      <c r="J980" s="46">
        <v>50103779.795720801</v>
      </c>
      <c r="K980" t="s">
        <v>4265</v>
      </c>
      <c r="L980">
        <f t="shared" si="25"/>
        <v>21039</v>
      </c>
    </row>
    <row r="981" spans="9:12" x14ac:dyDescent="0.3">
      <c r="I981">
        <v>21041</v>
      </c>
      <c r="J981" s="46">
        <v>280013372.20289701</v>
      </c>
      <c r="K981" t="s">
        <v>4265</v>
      </c>
      <c r="L981">
        <f t="shared" si="25"/>
        <v>21041</v>
      </c>
    </row>
    <row r="982" spans="9:12" x14ac:dyDescent="0.3">
      <c r="I982">
        <v>21043</v>
      </c>
      <c r="J982" s="46">
        <v>368342797.22376603</v>
      </c>
      <c r="K982" t="s">
        <v>4265</v>
      </c>
      <c r="L982">
        <f t="shared" si="25"/>
        <v>21043</v>
      </c>
    </row>
    <row r="983" spans="9:12" x14ac:dyDescent="0.3">
      <c r="I983">
        <v>21045</v>
      </c>
      <c r="J983" s="46">
        <v>112092696.25184999</v>
      </c>
      <c r="K983" t="s">
        <v>4264</v>
      </c>
      <c r="L983">
        <f t="shared" si="25"/>
        <v>21045</v>
      </c>
    </row>
    <row r="984" spans="9:12" x14ac:dyDescent="0.3">
      <c r="I984">
        <v>21047</v>
      </c>
      <c r="J984" s="46">
        <v>928659354.98846102</v>
      </c>
      <c r="K984" t="s">
        <v>4265</v>
      </c>
      <c r="L984">
        <f t="shared" si="25"/>
        <v>21047</v>
      </c>
    </row>
    <row r="985" spans="9:12" x14ac:dyDescent="0.3">
      <c r="I985">
        <v>21049</v>
      </c>
      <c r="J985" s="46">
        <v>454722721.90665501</v>
      </c>
      <c r="K985" t="s">
        <v>4421</v>
      </c>
      <c r="L985">
        <f t="shared" si="25"/>
        <v>21049</v>
      </c>
    </row>
    <row r="986" spans="9:12" x14ac:dyDescent="0.3">
      <c r="I986">
        <v>21051</v>
      </c>
      <c r="J986" s="46">
        <v>194344973.453495</v>
      </c>
      <c r="K986" t="s">
        <v>4265</v>
      </c>
      <c r="L986">
        <f t="shared" si="25"/>
        <v>21051</v>
      </c>
    </row>
    <row r="987" spans="9:12" x14ac:dyDescent="0.3">
      <c r="I987">
        <v>21053</v>
      </c>
      <c r="J987" s="46">
        <v>82742647.936863199</v>
      </c>
      <c r="K987" t="s">
        <v>4264</v>
      </c>
      <c r="L987">
        <f t="shared" si="25"/>
        <v>21053</v>
      </c>
    </row>
    <row r="988" spans="9:12" x14ac:dyDescent="0.3">
      <c r="I988">
        <v>21055</v>
      </c>
      <c r="J988" s="46">
        <v>66218558.725748301</v>
      </c>
      <c r="K988" t="s">
        <v>4265</v>
      </c>
      <c r="L988">
        <f t="shared" si="25"/>
        <v>21055</v>
      </c>
    </row>
    <row r="989" spans="9:12" x14ac:dyDescent="0.3">
      <c r="I989">
        <v>21057</v>
      </c>
      <c r="J989" s="46">
        <v>61222786.420193702</v>
      </c>
      <c r="K989" t="s">
        <v>4264</v>
      </c>
      <c r="L989">
        <f t="shared" si="25"/>
        <v>21057</v>
      </c>
    </row>
    <row r="990" spans="9:12" x14ac:dyDescent="0.3">
      <c r="I990">
        <v>21059</v>
      </c>
      <c r="J990" s="46">
        <v>867289316.57175004</v>
      </c>
      <c r="K990" t="s">
        <v>4265</v>
      </c>
      <c r="L990">
        <f t="shared" si="25"/>
        <v>21059</v>
      </c>
    </row>
    <row r="991" spans="9:12" x14ac:dyDescent="0.3">
      <c r="I991">
        <v>21061</v>
      </c>
      <c r="J991" s="46">
        <v>115133455.624052</v>
      </c>
      <c r="K991" t="s">
        <v>4265</v>
      </c>
      <c r="L991">
        <f t="shared" si="25"/>
        <v>21061</v>
      </c>
    </row>
    <row r="992" spans="9:12" x14ac:dyDescent="0.3">
      <c r="I992">
        <v>21063</v>
      </c>
      <c r="J992" s="46">
        <v>37303374.579752199</v>
      </c>
      <c r="K992" t="s">
        <v>4264</v>
      </c>
      <c r="L992">
        <f t="shared" si="25"/>
        <v>21063</v>
      </c>
    </row>
    <row r="993" spans="9:12" x14ac:dyDescent="0.3">
      <c r="I993">
        <v>21065</v>
      </c>
      <c r="J993" s="46">
        <v>100991775.19212399</v>
      </c>
      <c r="K993" t="s">
        <v>4264</v>
      </c>
      <c r="L993">
        <f t="shared" si="25"/>
        <v>21065</v>
      </c>
    </row>
    <row r="994" spans="9:12" x14ac:dyDescent="0.3">
      <c r="I994">
        <v>21067</v>
      </c>
      <c r="J994" s="46">
        <v>3185017169.0012698</v>
      </c>
      <c r="K994" t="s">
        <v>4421</v>
      </c>
      <c r="L994">
        <f t="shared" si="25"/>
        <v>21067</v>
      </c>
    </row>
    <row r="995" spans="9:12" x14ac:dyDescent="0.3">
      <c r="I995">
        <v>21069</v>
      </c>
      <c r="J995" s="46">
        <v>120695077.881717</v>
      </c>
      <c r="K995" t="s">
        <v>4265</v>
      </c>
      <c r="L995">
        <f t="shared" si="25"/>
        <v>21069</v>
      </c>
    </row>
    <row r="996" spans="9:12" x14ac:dyDescent="0.3">
      <c r="I996">
        <v>21071</v>
      </c>
      <c r="J996" s="46">
        <v>454796782.55374098</v>
      </c>
      <c r="K996" t="s">
        <v>4265</v>
      </c>
      <c r="L996">
        <f t="shared" si="25"/>
        <v>21071</v>
      </c>
    </row>
    <row r="997" spans="9:12" x14ac:dyDescent="0.3">
      <c r="I997">
        <v>21073</v>
      </c>
      <c r="J997" s="46">
        <v>592731872.02007198</v>
      </c>
      <c r="K997" t="s">
        <v>4265</v>
      </c>
      <c r="L997">
        <f t="shared" si="25"/>
        <v>21073</v>
      </c>
    </row>
    <row r="998" spans="9:12" x14ac:dyDescent="0.3">
      <c r="I998">
        <v>21075</v>
      </c>
      <c r="J998" s="46">
        <v>63992660.242329799</v>
      </c>
      <c r="K998" t="s">
        <v>4265</v>
      </c>
      <c r="L998">
        <f t="shared" si="25"/>
        <v>21075</v>
      </c>
    </row>
    <row r="999" spans="9:12" x14ac:dyDescent="0.3">
      <c r="I999">
        <v>21077</v>
      </c>
      <c r="J999" s="46">
        <v>299956762.158786</v>
      </c>
      <c r="K999" t="s">
        <v>4265</v>
      </c>
      <c r="L999">
        <f t="shared" si="25"/>
        <v>21077</v>
      </c>
    </row>
    <row r="1000" spans="9:12" x14ac:dyDescent="0.3">
      <c r="I1000">
        <v>21079</v>
      </c>
      <c r="J1000" s="46">
        <v>161637268.650639</v>
      </c>
      <c r="K1000" t="s">
        <v>4265</v>
      </c>
      <c r="L1000">
        <f t="shared" si="25"/>
        <v>21079</v>
      </c>
    </row>
    <row r="1001" spans="9:12" x14ac:dyDescent="0.3">
      <c r="I1001">
        <v>21081</v>
      </c>
      <c r="J1001" s="46">
        <v>477516176.111471</v>
      </c>
      <c r="K1001" t="s">
        <v>4265</v>
      </c>
      <c r="L1001">
        <f t="shared" si="25"/>
        <v>21081</v>
      </c>
    </row>
    <row r="1002" spans="9:12" x14ac:dyDescent="0.3">
      <c r="I1002">
        <v>21083</v>
      </c>
      <c r="J1002" s="46">
        <v>383418595.654414</v>
      </c>
      <c r="K1002" t="s">
        <v>4265</v>
      </c>
      <c r="L1002">
        <f t="shared" si="25"/>
        <v>21083</v>
      </c>
    </row>
    <row r="1003" spans="9:12" x14ac:dyDescent="0.3">
      <c r="I1003">
        <v>21085</v>
      </c>
      <c r="J1003" s="46">
        <v>319557745.70189703</v>
      </c>
      <c r="K1003" t="s">
        <v>4265</v>
      </c>
      <c r="L1003">
        <f t="shared" si="25"/>
        <v>21085</v>
      </c>
    </row>
    <row r="1004" spans="9:12" x14ac:dyDescent="0.3">
      <c r="I1004">
        <v>21087</v>
      </c>
      <c r="J1004" s="46">
        <v>81238340.601661801</v>
      </c>
      <c r="K1004" t="s">
        <v>4265</v>
      </c>
      <c r="L1004">
        <f t="shared" si="25"/>
        <v>21087</v>
      </c>
    </row>
    <row r="1005" spans="9:12" x14ac:dyDescent="0.3">
      <c r="I1005">
        <v>21089</v>
      </c>
      <c r="J1005" s="46">
        <v>325300007.95169801</v>
      </c>
      <c r="K1005" t="s">
        <v>4265</v>
      </c>
      <c r="L1005">
        <f t="shared" si="25"/>
        <v>21089</v>
      </c>
    </row>
    <row r="1006" spans="9:12" x14ac:dyDescent="0.3">
      <c r="I1006">
        <v>21091</v>
      </c>
      <c r="J1006" s="46">
        <v>83091889.284420103</v>
      </c>
      <c r="K1006" t="s">
        <v>4265</v>
      </c>
      <c r="L1006">
        <f t="shared" si="25"/>
        <v>21091</v>
      </c>
    </row>
    <row r="1007" spans="9:12" x14ac:dyDescent="0.3">
      <c r="I1007">
        <v>21093</v>
      </c>
      <c r="J1007" s="46">
        <v>1379252557.5966799</v>
      </c>
      <c r="K1007" t="s">
        <v>4421</v>
      </c>
      <c r="L1007">
        <f t="shared" si="25"/>
        <v>21093</v>
      </c>
    </row>
    <row r="1008" spans="9:12" x14ac:dyDescent="0.3">
      <c r="I1008">
        <v>21095</v>
      </c>
      <c r="J1008" s="46">
        <v>244781128.642537</v>
      </c>
      <c r="K1008" t="s">
        <v>4265</v>
      </c>
      <c r="L1008">
        <f t="shared" si="25"/>
        <v>21095</v>
      </c>
    </row>
    <row r="1009" spans="9:12" x14ac:dyDescent="0.3">
      <c r="I1009">
        <v>21097</v>
      </c>
      <c r="J1009" s="46">
        <v>135998553.99317101</v>
      </c>
      <c r="K1009" t="s">
        <v>4265</v>
      </c>
      <c r="L1009">
        <f t="shared" si="25"/>
        <v>21097</v>
      </c>
    </row>
    <row r="1010" spans="9:12" x14ac:dyDescent="0.3">
      <c r="I1010">
        <v>21099</v>
      </c>
      <c r="J1010" s="46">
        <v>402527393.08402997</v>
      </c>
      <c r="K1010" t="s">
        <v>4265</v>
      </c>
      <c r="L1010">
        <f t="shared" si="25"/>
        <v>21099</v>
      </c>
    </row>
    <row r="1011" spans="9:12" x14ac:dyDescent="0.3">
      <c r="I1011">
        <v>21101</v>
      </c>
      <c r="J1011" s="46">
        <v>517048447.304573</v>
      </c>
      <c r="K1011" t="s">
        <v>4421</v>
      </c>
      <c r="L1011">
        <f t="shared" si="25"/>
        <v>21101</v>
      </c>
    </row>
    <row r="1012" spans="9:12" x14ac:dyDescent="0.3">
      <c r="I1012">
        <v>21103</v>
      </c>
      <c r="J1012" s="46">
        <v>271989124.00032699</v>
      </c>
      <c r="K1012" t="s">
        <v>4265</v>
      </c>
      <c r="L1012">
        <f t="shared" si="25"/>
        <v>21103</v>
      </c>
    </row>
    <row r="1013" spans="9:12" x14ac:dyDescent="0.3">
      <c r="I1013">
        <v>21105</v>
      </c>
      <c r="J1013" s="46">
        <v>51483297.924731299</v>
      </c>
      <c r="K1013" t="s">
        <v>4265</v>
      </c>
      <c r="L1013">
        <f t="shared" si="25"/>
        <v>21105</v>
      </c>
    </row>
    <row r="1014" spans="9:12" x14ac:dyDescent="0.3">
      <c r="I1014">
        <v>21107</v>
      </c>
      <c r="J1014" s="46">
        <v>617973692.16542304</v>
      </c>
      <c r="K1014" t="s">
        <v>4265</v>
      </c>
      <c r="L1014">
        <f t="shared" si="25"/>
        <v>21107</v>
      </c>
    </row>
    <row r="1015" spans="9:12" x14ac:dyDescent="0.3">
      <c r="I1015">
        <v>21109</v>
      </c>
      <c r="J1015" s="46">
        <v>93329386.348190397</v>
      </c>
      <c r="K1015" t="s">
        <v>4264</v>
      </c>
      <c r="L1015">
        <f t="shared" si="25"/>
        <v>21109</v>
      </c>
    </row>
    <row r="1016" spans="9:12" x14ac:dyDescent="0.3">
      <c r="I1016">
        <v>21111</v>
      </c>
      <c r="J1016" s="46">
        <v>7818553366.5069199</v>
      </c>
      <c r="K1016" t="s">
        <v>4422</v>
      </c>
      <c r="L1016">
        <f t="shared" si="25"/>
        <v>21111</v>
      </c>
    </row>
    <row r="1017" spans="9:12" x14ac:dyDescent="0.3">
      <c r="I1017">
        <v>21113</v>
      </c>
      <c r="J1017" s="46">
        <v>415804363.82516998</v>
      </c>
      <c r="K1017" t="s">
        <v>4421</v>
      </c>
      <c r="L1017">
        <f t="shared" si="25"/>
        <v>21113</v>
      </c>
    </row>
    <row r="1018" spans="9:12" x14ac:dyDescent="0.3">
      <c r="I1018">
        <v>21115</v>
      </c>
      <c r="J1018" s="46">
        <v>209643956.51862499</v>
      </c>
      <c r="K1018" t="s">
        <v>4265</v>
      </c>
      <c r="L1018">
        <f t="shared" si="25"/>
        <v>21115</v>
      </c>
    </row>
    <row r="1019" spans="9:12" x14ac:dyDescent="0.3">
      <c r="I1019">
        <v>21117</v>
      </c>
      <c r="J1019" s="46">
        <v>1710584025.8504801</v>
      </c>
      <c r="K1019" t="s">
        <v>4419</v>
      </c>
      <c r="L1019">
        <f t="shared" si="25"/>
        <v>21117</v>
      </c>
    </row>
    <row r="1020" spans="9:12" x14ac:dyDescent="0.3">
      <c r="I1020">
        <v>21119</v>
      </c>
      <c r="J1020" s="46">
        <v>154585835.43000299</v>
      </c>
      <c r="K1020" t="s">
        <v>4265</v>
      </c>
      <c r="L1020">
        <f t="shared" si="25"/>
        <v>21119</v>
      </c>
    </row>
    <row r="1021" spans="9:12" x14ac:dyDescent="0.3">
      <c r="I1021">
        <v>21121</v>
      </c>
      <c r="J1021" s="46">
        <v>288123327.37124902</v>
      </c>
      <c r="K1021" t="s">
        <v>4265</v>
      </c>
      <c r="L1021">
        <f t="shared" si="25"/>
        <v>21121</v>
      </c>
    </row>
    <row r="1022" spans="9:12" x14ac:dyDescent="0.3">
      <c r="I1022">
        <v>21123</v>
      </c>
      <c r="J1022" s="46">
        <v>176152937.135019</v>
      </c>
      <c r="K1022" t="s">
        <v>4265</v>
      </c>
      <c r="L1022">
        <f t="shared" si="25"/>
        <v>21123</v>
      </c>
    </row>
    <row r="1023" spans="9:12" x14ac:dyDescent="0.3">
      <c r="I1023">
        <v>21125</v>
      </c>
      <c r="J1023" s="46">
        <v>902709821.70705497</v>
      </c>
      <c r="K1023" t="s">
        <v>4265</v>
      </c>
      <c r="L1023">
        <f t="shared" si="25"/>
        <v>21125</v>
      </c>
    </row>
    <row r="1024" spans="9:12" x14ac:dyDescent="0.3">
      <c r="I1024">
        <v>21127</v>
      </c>
      <c r="J1024" s="46">
        <v>186608016.871696</v>
      </c>
      <c r="K1024" t="s">
        <v>4265</v>
      </c>
      <c r="L1024">
        <f t="shared" si="25"/>
        <v>21127</v>
      </c>
    </row>
    <row r="1025" spans="9:12" x14ac:dyDescent="0.3">
      <c r="I1025">
        <v>21129</v>
      </c>
      <c r="J1025" s="46">
        <v>53854820.794670001</v>
      </c>
      <c r="K1025" t="s">
        <v>4264</v>
      </c>
      <c r="L1025">
        <f t="shared" si="25"/>
        <v>21129</v>
      </c>
    </row>
    <row r="1026" spans="9:12" x14ac:dyDescent="0.3">
      <c r="I1026">
        <v>21131</v>
      </c>
      <c r="J1026" s="46">
        <v>106493491.586899</v>
      </c>
      <c r="K1026" t="s">
        <v>4265</v>
      </c>
      <c r="L1026">
        <f t="shared" ref="L1026:L1089" si="26">I1026</f>
        <v>21131</v>
      </c>
    </row>
    <row r="1027" spans="9:12" x14ac:dyDescent="0.3">
      <c r="I1027">
        <v>21133</v>
      </c>
      <c r="J1027" s="46">
        <v>208736912.79172</v>
      </c>
      <c r="K1027" t="s">
        <v>4265</v>
      </c>
      <c r="L1027">
        <f t="shared" si="26"/>
        <v>21133</v>
      </c>
    </row>
    <row r="1028" spans="9:12" x14ac:dyDescent="0.3">
      <c r="I1028">
        <v>21135</v>
      </c>
      <c r="J1028" s="46">
        <v>122181205.376838</v>
      </c>
      <c r="K1028" t="s">
        <v>4265</v>
      </c>
      <c r="L1028">
        <f t="shared" si="26"/>
        <v>21135</v>
      </c>
    </row>
    <row r="1029" spans="9:12" x14ac:dyDescent="0.3">
      <c r="I1029">
        <v>21137</v>
      </c>
      <c r="J1029" s="46">
        <v>211984770.958419</v>
      </c>
      <c r="K1029" t="s">
        <v>4265</v>
      </c>
      <c r="L1029">
        <f t="shared" si="26"/>
        <v>21137</v>
      </c>
    </row>
    <row r="1030" spans="9:12" x14ac:dyDescent="0.3">
      <c r="I1030">
        <v>21139</v>
      </c>
      <c r="J1030" s="46">
        <v>139397177.57437</v>
      </c>
      <c r="K1030" t="s">
        <v>4265</v>
      </c>
      <c r="L1030">
        <f t="shared" si="26"/>
        <v>21139</v>
      </c>
    </row>
    <row r="1031" spans="9:12" x14ac:dyDescent="0.3">
      <c r="I1031">
        <v>21141</v>
      </c>
      <c r="J1031" s="46">
        <v>255615934.19914699</v>
      </c>
      <c r="K1031" t="s">
        <v>4265</v>
      </c>
      <c r="L1031">
        <f t="shared" si="26"/>
        <v>21141</v>
      </c>
    </row>
    <row r="1032" spans="9:12" x14ac:dyDescent="0.3">
      <c r="I1032">
        <v>21143</v>
      </c>
      <c r="J1032" s="46">
        <v>267803466.84354699</v>
      </c>
      <c r="K1032" t="s">
        <v>4265</v>
      </c>
      <c r="L1032">
        <f t="shared" si="26"/>
        <v>21143</v>
      </c>
    </row>
    <row r="1033" spans="9:12" x14ac:dyDescent="0.3">
      <c r="I1033">
        <v>21145</v>
      </c>
      <c r="J1033" s="46">
        <v>805441098.31451201</v>
      </c>
      <c r="K1033" t="s">
        <v>4421</v>
      </c>
      <c r="L1033">
        <f t="shared" si="26"/>
        <v>21145</v>
      </c>
    </row>
    <row r="1034" spans="9:12" x14ac:dyDescent="0.3">
      <c r="I1034">
        <v>21147</v>
      </c>
      <c r="J1034" s="46">
        <v>121154736.124873</v>
      </c>
      <c r="K1034" t="s">
        <v>4264</v>
      </c>
      <c r="L1034">
        <f t="shared" si="26"/>
        <v>21147</v>
      </c>
    </row>
    <row r="1035" spans="9:12" x14ac:dyDescent="0.3">
      <c r="I1035">
        <v>21149</v>
      </c>
      <c r="J1035" s="46">
        <v>91050180.997382596</v>
      </c>
      <c r="K1035" t="s">
        <v>4265</v>
      </c>
      <c r="L1035">
        <f t="shared" si="26"/>
        <v>21149</v>
      </c>
    </row>
    <row r="1036" spans="9:12" x14ac:dyDescent="0.3">
      <c r="I1036">
        <v>21151</v>
      </c>
      <c r="J1036" s="46">
        <v>1094947014.99248</v>
      </c>
      <c r="K1036" t="s">
        <v>4421</v>
      </c>
      <c r="L1036">
        <f t="shared" si="26"/>
        <v>21151</v>
      </c>
    </row>
    <row r="1037" spans="9:12" x14ac:dyDescent="0.3">
      <c r="I1037">
        <v>21153</v>
      </c>
      <c r="J1037" s="46">
        <v>125570858.30052701</v>
      </c>
      <c r="K1037" t="s">
        <v>4265</v>
      </c>
      <c r="L1037">
        <f t="shared" si="26"/>
        <v>21153</v>
      </c>
    </row>
    <row r="1038" spans="9:12" x14ac:dyDescent="0.3">
      <c r="I1038">
        <v>21155</v>
      </c>
      <c r="J1038" s="46">
        <v>151943450.740437</v>
      </c>
      <c r="K1038" t="s">
        <v>4265</v>
      </c>
      <c r="L1038">
        <f t="shared" si="26"/>
        <v>21155</v>
      </c>
    </row>
    <row r="1039" spans="9:12" x14ac:dyDescent="0.3">
      <c r="I1039">
        <v>21157</v>
      </c>
      <c r="J1039" s="46">
        <v>494862566.751297</v>
      </c>
      <c r="K1039" t="s">
        <v>4265</v>
      </c>
      <c r="L1039">
        <f t="shared" si="26"/>
        <v>21157</v>
      </c>
    </row>
    <row r="1040" spans="9:12" x14ac:dyDescent="0.3">
      <c r="I1040">
        <v>21159</v>
      </c>
      <c r="J1040" s="46">
        <v>95519230.969798103</v>
      </c>
      <c r="K1040" t="s">
        <v>4265</v>
      </c>
      <c r="L1040">
        <f t="shared" si="26"/>
        <v>21159</v>
      </c>
    </row>
    <row r="1041" spans="9:12" x14ac:dyDescent="0.3">
      <c r="I1041">
        <v>21161</v>
      </c>
      <c r="J1041" s="46">
        <v>194007946.33077499</v>
      </c>
      <c r="K1041" t="s">
        <v>4265</v>
      </c>
      <c r="L1041">
        <f t="shared" si="26"/>
        <v>21161</v>
      </c>
    </row>
    <row r="1042" spans="9:12" x14ac:dyDescent="0.3">
      <c r="I1042">
        <v>21163</v>
      </c>
      <c r="J1042" s="46">
        <v>238554928.06003401</v>
      </c>
      <c r="K1042" t="s">
        <v>4265</v>
      </c>
      <c r="L1042">
        <f t="shared" si="26"/>
        <v>21163</v>
      </c>
    </row>
    <row r="1043" spans="9:12" x14ac:dyDescent="0.3">
      <c r="I1043">
        <v>21165</v>
      </c>
      <c r="J1043" s="46">
        <v>49882439.0014854</v>
      </c>
      <c r="K1043" t="s">
        <v>4264</v>
      </c>
      <c r="L1043">
        <f t="shared" si="26"/>
        <v>21165</v>
      </c>
    </row>
    <row r="1044" spans="9:12" x14ac:dyDescent="0.3">
      <c r="I1044">
        <v>21167</v>
      </c>
      <c r="J1044" s="46">
        <v>206349971.735964</v>
      </c>
      <c r="K1044" t="s">
        <v>4265</v>
      </c>
      <c r="L1044">
        <f t="shared" si="26"/>
        <v>21167</v>
      </c>
    </row>
    <row r="1045" spans="9:12" x14ac:dyDescent="0.3">
      <c r="I1045">
        <v>21169</v>
      </c>
      <c r="J1045" s="46">
        <v>101069248.686795</v>
      </c>
      <c r="K1045" t="s">
        <v>4264</v>
      </c>
      <c r="L1045">
        <f t="shared" si="26"/>
        <v>21169</v>
      </c>
    </row>
    <row r="1046" spans="9:12" x14ac:dyDescent="0.3">
      <c r="I1046">
        <v>21171</v>
      </c>
      <c r="J1046" s="46">
        <v>67094873.193746902</v>
      </c>
      <c r="K1046" t="s">
        <v>4264</v>
      </c>
      <c r="L1046">
        <f t="shared" si="26"/>
        <v>21171</v>
      </c>
    </row>
    <row r="1047" spans="9:12" x14ac:dyDescent="0.3">
      <c r="I1047">
        <v>21173</v>
      </c>
      <c r="J1047" s="46">
        <v>312855064.77010798</v>
      </c>
      <c r="K1047" t="s">
        <v>4265</v>
      </c>
      <c r="L1047">
        <f t="shared" si="26"/>
        <v>21173</v>
      </c>
    </row>
    <row r="1048" spans="9:12" x14ac:dyDescent="0.3">
      <c r="I1048">
        <v>21175</v>
      </c>
      <c r="J1048" s="46">
        <v>116142811.39283399</v>
      </c>
      <c r="K1048" t="s">
        <v>4265</v>
      </c>
      <c r="L1048">
        <f t="shared" si="26"/>
        <v>21175</v>
      </c>
    </row>
    <row r="1049" spans="9:12" x14ac:dyDescent="0.3">
      <c r="I1049">
        <v>21177</v>
      </c>
      <c r="J1049" s="46">
        <v>337707840.56390202</v>
      </c>
      <c r="K1049" t="s">
        <v>4265</v>
      </c>
      <c r="L1049">
        <f t="shared" si="26"/>
        <v>21177</v>
      </c>
    </row>
    <row r="1050" spans="9:12" x14ac:dyDescent="0.3">
      <c r="I1050">
        <v>21179</v>
      </c>
      <c r="J1050" s="46">
        <v>491957823.30879301</v>
      </c>
      <c r="K1050" t="s">
        <v>4265</v>
      </c>
      <c r="L1050">
        <f t="shared" si="26"/>
        <v>21179</v>
      </c>
    </row>
    <row r="1051" spans="9:12" x14ac:dyDescent="0.3">
      <c r="I1051">
        <v>21181</v>
      </c>
      <c r="J1051" s="46">
        <v>51930231.8228302</v>
      </c>
      <c r="K1051" t="s">
        <v>4265</v>
      </c>
      <c r="L1051">
        <f t="shared" si="26"/>
        <v>21181</v>
      </c>
    </row>
    <row r="1052" spans="9:12" x14ac:dyDescent="0.3">
      <c r="I1052">
        <v>21183</v>
      </c>
      <c r="J1052" s="46">
        <v>375654006.30529898</v>
      </c>
      <c r="K1052" t="s">
        <v>4265</v>
      </c>
      <c r="L1052">
        <f t="shared" si="26"/>
        <v>21183</v>
      </c>
    </row>
    <row r="1053" spans="9:12" x14ac:dyDescent="0.3">
      <c r="I1053">
        <v>21185</v>
      </c>
      <c r="J1053" s="46">
        <v>583618039.847381</v>
      </c>
      <c r="K1053" t="s">
        <v>4419</v>
      </c>
      <c r="L1053">
        <f t="shared" si="26"/>
        <v>21185</v>
      </c>
    </row>
    <row r="1054" spans="9:12" x14ac:dyDescent="0.3">
      <c r="I1054">
        <v>21187</v>
      </c>
      <c r="J1054" s="46">
        <v>85146747.201080203</v>
      </c>
      <c r="K1054" t="s">
        <v>4265</v>
      </c>
      <c r="L1054">
        <f t="shared" si="26"/>
        <v>21187</v>
      </c>
    </row>
    <row r="1055" spans="9:12" x14ac:dyDescent="0.3">
      <c r="I1055">
        <v>21189</v>
      </c>
      <c r="J1055" s="46">
        <v>31589043.586903699</v>
      </c>
      <c r="K1055" t="s">
        <v>4264</v>
      </c>
      <c r="L1055">
        <f t="shared" si="26"/>
        <v>21189</v>
      </c>
    </row>
    <row r="1056" spans="9:12" x14ac:dyDescent="0.3">
      <c r="I1056">
        <v>21191</v>
      </c>
      <c r="J1056" s="46">
        <v>96922838.924256802</v>
      </c>
      <c r="K1056" t="s">
        <v>4265</v>
      </c>
      <c r="L1056">
        <f t="shared" si="26"/>
        <v>21191</v>
      </c>
    </row>
    <row r="1057" spans="9:12" x14ac:dyDescent="0.3">
      <c r="I1057">
        <v>21193</v>
      </c>
      <c r="J1057" s="46">
        <v>317504216.01820099</v>
      </c>
      <c r="K1057" t="s">
        <v>4421</v>
      </c>
      <c r="L1057">
        <f t="shared" si="26"/>
        <v>21193</v>
      </c>
    </row>
    <row r="1058" spans="9:12" x14ac:dyDescent="0.3">
      <c r="I1058">
        <v>21195</v>
      </c>
      <c r="J1058" s="46">
        <v>688703089.24559498</v>
      </c>
      <c r="K1058" t="s">
        <v>4421</v>
      </c>
      <c r="L1058">
        <f t="shared" si="26"/>
        <v>21195</v>
      </c>
    </row>
    <row r="1059" spans="9:12" x14ac:dyDescent="0.3">
      <c r="I1059">
        <v>21197</v>
      </c>
      <c r="J1059" s="46">
        <v>166264179.90974501</v>
      </c>
      <c r="K1059" t="s">
        <v>4265</v>
      </c>
      <c r="L1059">
        <f t="shared" si="26"/>
        <v>21197</v>
      </c>
    </row>
    <row r="1060" spans="9:12" x14ac:dyDescent="0.3">
      <c r="I1060">
        <v>21199</v>
      </c>
      <c r="J1060" s="46">
        <v>646992588.34370601</v>
      </c>
      <c r="K1060" t="s">
        <v>4265</v>
      </c>
      <c r="L1060">
        <f t="shared" si="26"/>
        <v>21199</v>
      </c>
    </row>
    <row r="1061" spans="9:12" x14ac:dyDescent="0.3">
      <c r="I1061">
        <v>21201</v>
      </c>
      <c r="J1061" s="46">
        <v>13466929.3602095</v>
      </c>
      <c r="K1061" t="s">
        <v>4264</v>
      </c>
      <c r="L1061">
        <f t="shared" si="26"/>
        <v>21201</v>
      </c>
    </row>
    <row r="1062" spans="9:12" x14ac:dyDescent="0.3">
      <c r="I1062">
        <v>21203</v>
      </c>
      <c r="J1062" s="46">
        <v>472793539.01416898</v>
      </c>
      <c r="K1062" t="s">
        <v>4265</v>
      </c>
      <c r="L1062">
        <f t="shared" si="26"/>
        <v>21203</v>
      </c>
    </row>
    <row r="1063" spans="9:12" x14ac:dyDescent="0.3">
      <c r="I1063">
        <v>21205</v>
      </c>
      <c r="J1063" s="46">
        <v>305792444.31672698</v>
      </c>
      <c r="K1063" t="s">
        <v>4265</v>
      </c>
      <c r="L1063">
        <f t="shared" si="26"/>
        <v>21205</v>
      </c>
    </row>
    <row r="1064" spans="9:12" x14ac:dyDescent="0.3">
      <c r="I1064">
        <v>21207</v>
      </c>
      <c r="J1064" s="46">
        <v>138842747.35492301</v>
      </c>
      <c r="K1064" t="s">
        <v>4265</v>
      </c>
      <c r="L1064">
        <f t="shared" si="26"/>
        <v>21207</v>
      </c>
    </row>
    <row r="1065" spans="9:12" x14ac:dyDescent="0.3">
      <c r="I1065">
        <v>21209</v>
      </c>
      <c r="J1065" s="46">
        <v>745660362.43750799</v>
      </c>
      <c r="K1065" t="s">
        <v>4421</v>
      </c>
      <c r="L1065">
        <f t="shared" si="26"/>
        <v>21209</v>
      </c>
    </row>
    <row r="1066" spans="9:12" x14ac:dyDescent="0.3">
      <c r="I1066">
        <v>21211</v>
      </c>
      <c r="J1066" s="46">
        <v>722674531.49488497</v>
      </c>
      <c r="K1066" t="s">
        <v>4421</v>
      </c>
      <c r="L1066">
        <f t="shared" si="26"/>
        <v>21211</v>
      </c>
    </row>
    <row r="1067" spans="9:12" x14ac:dyDescent="0.3">
      <c r="I1067">
        <v>21213</v>
      </c>
      <c r="J1067" s="46">
        <v>357217301.79138398</v>
      </c>
      <c r="K1067" t="s">
        <v>4265</v>
      </c>
      <c r="L1067">
        <f t="shared" si="26"/>
        <v>21213</v>
      </c>
    </row>
    <row r="1068" spans="9:12" x14ac:dyDescent="0.3">
      <c r="I1068">
        <v>21215</v>
      </c>
      <c r="J1068" s="46">
        <v>125412291.615897</v>
      </c>
      <c r="K1068" t="s">
        <v>4265</v>
      </c>
      <c r="L1068">
        <f t="shared" si="26"/>
        <v>21215</v>
      </c>
    </row>
    <row r="1069" spans="9:12" x14ac:dyDescent="0.3">
      <c r="I1069">
        <v>21217</v>
      </c>
      <c r="J1069" s="46">
        <v>211360135.215121</v>
      </c>
      <c r="K1069" t="s">
        <v>4265</v>
      </c>
      <c r="L1069">
        <f t="shared" si="26"/>
        <v>21217</v>
      </c>
    </row>
    <row r="1070" spans="9:12" x14ac:dyDescent="0.3">
      <c r="I1070">
        <v>21219</v>
      </c>
      <c r="J1070" s="46">
        <v>113749420.15419701</v>
      </c>
      <c r="K1070" t="s">
        <v>4265</v>
      </c>
      <c r="L1070">
        <f t="shared" si="26"/>
        <v>21219</v>
      </c>
    </row>
    <row r="1071" spans="9:12" x14ac:dyDescent="0.3">
      <c r="I1071">
        <v>21221</v>
      </c>
      <c r="J1071" s="46">
        <v>195970537.68262601</v>
      </c>
      <c r="K1071" t="s">
        <v>4265</v>
      </c>
      <c r="L1071">
        <f t="shared" si="26"/>
        <v>21221</v>
      </c>
    </row>
    <row r="1072" spans="9:12" x14ac:dyDescent="0.3">
      <c r="I1072">
        <v>21223</v>
      </c>
      <c r="J1072" s="46">
        <v>78309564.296631604</v>
      </c>
      <c r="K1072" t="s">
        <v>4265</v>
      </c>
      <c r="L1072">
        <f t="shared" si="26"/>
        <v>21223</v>
      </c>
    </row>
    <row r="1073" spans="9:12" x14ac:dyDescent="0.3">
      <c r="I1073">
        <v>21225</v>
      </c>
      <c r="J1073" s="46">
        <v>119832295.68545499</v>
      </c>
      <c r="K1073" t="s">
        <v>4265</v>
      </c>
      <c r="L1073">
        <f t="shared" si="26"/>
        <v>21225</v>
      </c>
    </row>
    <row r="1074" spans="9:12" x14ac:dyDescent="0.3">
      <c r="I1074">
        <v>21227</v>
      </c>
      <c r="J1074" s="46">
        <v>1460359567.5987401</v>
      </c>
      <c r="K1074" t="s">
        <v>4421</v>
      </c>
      <c r="L1074">
        <f t="shared" si="26"/>
        <v>21227</v>
      </c>
    </row>
    <row r="1075" spans="9:12" x14ac:dyDescent="0.3">
      <c r="I1075">
        <v>21229</v>
      </c>
      <c r="J1075" s="46">
        <v>146806323.55655399</v>
      </c>
      <c r="K1075" t="s">
        <v>4265</v>
      </c>
      <c r="L1075">
        <f t="shared" si="26"/>
        <v>21229</v>
      </c>
    </row>
    <row r="1076" spans="9:12" x14ac:dyDescent="0.3">
      <c r="I1076">
        <v>21231</v>
      </c>
      <c r="J1076" s="46">
        <v>156473621.63044801</v>
      </c>
      <c r="K1076" t="s">
        <v>4264</v>
      </c>
      <c r="L1076">
        <f t="shared" si="26"/>
        <v>21231</v>
      </c>
    </row>
    <row r="1077" spans="9:12" x14ac:dyDescent="0.3">
      <c r="I1077">
        <v>21233</v>
      </c>
      <c r="J1077" s="46">
        <v>188718145.33383799</v>
      </c>
      <c r="K1077" t="s">
        <v>4265</v>
      </c>
      <c r="L1077">
        <f t="shared" si="26"/>
        <v>21233</v>
      </c>
    </row>
    <row r="1078" spans="9:12" x14ac:dyDescent="0.3">
      <c r="I1078">
        <v>21235</v>
      </c>
      <c r="J1078" s="46">
        <v>591192908.44112396</v>
      </c>
      <c r="K1078" t="s">
        <v>4265</v>
      </c>
      <c r="L1078">
        <f t="shared" si="26"/>
        <v>21235</v>
      </c>
    </row>
    <row r="1079" spans="9:12" x14ac:dyDescent="0.3">
      <c r="I1079">
        <v>21237</v>
      </c>
      <c r="J1079" s="46">
        <v>102758461.86582001</v>
      </c>
      <c r="K1079" t="s">
        <v>4265</v>
      </c>
      <c r="L1079">
        <f t="shared" si="26"/>
        <v>21237</v>
      </c>
    </row>
    <row r="1080" spans="9:12" x14ac:dyDescent="0.3">
      <c r="I1080">
        <v>21239</v>
      </c>
      <c r="J1080" s="46">
        <v>399872535.33077401</v>
      </c>
      <c r="K1080" t="s">
        <v>4421</v>
      </c>
      <c r="L1080">
        <f t="shared" si="26"/>
        <v>21239</v>
      </c>
    </row>
    <row r="1081" spans="9:12" x14ac:dyDescent="0.3">
      <c r="I1081">
        <v>22001</v>
      </c>
      <c r="J1081" s="46">
        <v>762304372.24567497</v>
      </c>
      <c r="K1081" t="s">
        <v>4267</v>
      </c>
      <c r="L1081">
        <f t="shared" si="26"/>
        <v>22001</v>
      </c>
    </row>
    <row r="1082" spans="9:12" x14ac:dyDescent="0.3">
      <c r="I1082">
        <v>22003</v>
      </c>
      <c r="J1082" s="46">
        <v>248894577.43954101</v>
      </c>
      <c r="K1082" t="s">
        <v>4267</v>
      </c>
      <c r="L1082">
        <f t="shared" si="26"/>
        <v>22003</v>
      </c>
    </row>
    <row r="1083" spans="9:12" x14ac:dyDescent="0.3">
      <c r="I1083">
        <v>22005</v>
      </c>
      <c r="J1083" s="46">
        <v>1297657895.87939</v>
      </c>
      <c r="K1083" t="s">
        <v>4423</v>
      </c>
      <c r="L1083">
        <f t="shared" si="26"/>
        <v>22005</v>
      </c>
    </row>
    <row r="1084" spans="9:12" x14ac:dyDescent="0.3">
      <c r="I1084">
        <v>22007</v>
      </c>
      <c r="J1084" s="46">
        <v>255707455.179346</v>
      </c>
      <c r="K1084" t="s">
        <v>4267</v>
      </c>
      <c r="L1084">
        <f t="shared" si="26"/>
        <v>22007</v>
      </c>
    </row>
    <row r="1085" spans="9:12" x14ac:dyDescent="0.3">
      <c r="I1085">
        <v>22009</v>
      </c>
      <c r="J1085" s="46">
        <v>328680379.94581503</v>
      </c>
      <c r="K1085" t="s">
        <v>4267</v>
      </c>
      <c r="L1085">
        <f t="shared" si="26"/>
        <v>22009</v>
      </c>
    </row>
    <row r="1086" spans="9:12" x14ac:dyDescent="0.3">
      <c r="I1086">
        <v>22011</v>
      </c>
      <c r="J1086" s="46">
        <v>354901776.57243401</v>
      </c>
      <c r="K1086" t="s">
        <v>4269</v>
      </c>
      <c r="L1086">
        <f t="shared" si="26"/>
        <v>22011</v>
      </c>
    </row>
    <row r="1087" spans="9:12" x14ac:dyDescent="0.3">
      <c r="I1087">
        <v>22013</v>
      </c>
      <c r="J1087" s="46">
        <v>304009164.68979597</v>
      </c>
      <c r="K1087" t="s">
        <v>4266</v>
      </c>
      <c r="L1087">
        <f t="shared" si="26"/>
        <v>22013</v>
      </c>
    </row>
    <row r="1088" spans="9:12" x14ac:dyDescent="0.3">
      <c r="I1088">
        <v>22015</v>
      </c>
      <c r="J1088" s="46">
        <v>1305329577.5120599</v>
      </c>
      <c r="K1088" t="s">
        <v>4267</v>
      </c>
      <c r="L1088">
        <f t="shared" si="26"/>
        <v>22015</v>
      </c>
    </row>
    <row r="1089" spans="9:12" x14ac:dyDescent="0.3">
      <c r="I1089">
        <v>22017</v>
      </c>
      <c r="J1089" s="46">
        <v>2958196546.3108802</v>
      </c>
      <c r="K1089" t="s">
        <v>4267</v>
      </c>
      <c r="L1089">
        <f t="shared" si="26"/>
        <v>22017</v>
      </c>
    </row>
    <row r="1090" spans="9:12" x14ac:dyDescent="0.3">
      <c r="I1090">
        <v>22019</v>
      </c>
      <c r="J1090" s="46">
        <v>2340176589.9217901</v>
      </c>
      <c r="K1090" t="s">
        <v>4269</v>
      </c>
      <c r="L1090">
        <f t="shared" ref="L1090:L1153" si="27">I1090</f>
        <v>22019</v>
      </c>
    </row>
    <row r="1091" spans="9:12" x14ac:dyDescent="0.3">
      <c r="I1091">
        <v>22021</v>
      </c>
      <c r="J1091" s="46">
        <v>116084383.50437</v>
      </c>
      <c r="K1091" t="s">
        <v>4266</v>
      </c>
      <c r="L1091">
        <f t="shared" si="27"/>
        <v>22021</v>
      </c>
    </row>
    <row r="1092" spans="9:12" x14ac:dyDescent="0.3">
      <c r="I1092">
        <v>22023</v>
      </c>
      <c r="J1092" s="46">
        <v>86119111.379086494</v>
      </c>
      <c r="K1092" t="s">
        <v>4424</v>
      </c>
      <c r="L1092">
        <f t="shared" si="27"/>
        <v>22023</v>
      </c>
    </row>
    <row r="1093" spans="9:12" x14ac:dyDescent="0.3">
      <c r="I1093">
        <v>22025</v>
      </c>
      <c r="J1093" s="46">
        <v>101146742.89555299</v>
      </c>
      <c r="K1093" t="s">
        <v>4267</v>
      </c>
      <c r="L1093">
        <f t="shared" si="27"/>
        <v>22025</v>
      </c>
    </row>
    <row r="1094" spans="9:12" x14ac:dyDescent="0.3">
      <c r="I1094">
        <v>22027</v>
      </c>
      <c r="J1094" s="46">
        <v>152950050.857584</v>
      </c>
      <c r="K1094" t="s">
        <v>4266</v>
      </c>
      <c r="L1094">
        <f t="shared" si="27"/>
        <v>22027</v>
      </c>
    </row>
    <row r="1095" spans="9:12" x14ac:dyDescent="0.3">
      <c r="I1095">
        <v>22029</v>
      </c>
      <c r="J1095" s="46">
        <v>201702867.762081</v>
      </c>
      <c r="K1095" t="s">
        <v>4267</v>
      </c>
      <c r="L1095">
        <f t="shared" si="27"/>
        <v>22029</v>
      </c>
    </row>
    <row r="1096" spans="9:12" x14ac:dyDescent="0.3">
      <c r="I1096">
        <v>22031</v>
      </c>
      <c r="J1096" s="46">
        <v>537194039.54421496</v>
      </c>
      <c r="K1096" t="s">
        <v>4267</v>
      </c>
      <c r="L1096">
        <f t="shared" si="27"/>
        <v>22031</v>
      </c>
    </row>
    <row r="1097" spans="9:12" x14ac:dyDescent="0.3">
      <c r="I1097">
        <v>22033</v>
      </c>
      <c r="J1097" s="46">
        <v>4399113332.5484304</v>
      </c>
      <c r="K1097" t="s">
        <v>4425</v>
      </c>
      <c r="L1097">
        <f t="shared" si="27"/>
        <v>22033</v>
      </c>
    </row>
    <row r="1098" spans="9:12" x14ac:dyDescent="0.3">
      <c r="I1098">
        <v>22035</v>
      </c>
      <c r="J1098" s="46">
        <v>69821069.896334097</v>
      </c>
      <c r="K1098" t="s">
        <v>4266</v>
      </c>
      <c r="L1098">
        <f t="shared" si="27"/>
        <v>22035</v>
      </c>
    </row>
    <row r="1099" spans="9:12" x14ac:dyDescent="0.3">
      <c r="I1099">
        <v>22037</v>
      </c>
      <c r="J1099" s="46">
        <v>179307331.41303</v>
      </c>
      <c r="K1099" t="s">
        <v>4266</v>
      </c>
      <c r="L1099">
        <f t="shared" si="27"/>
        <v>22037</v>
      </c>
    </row>
    <row r="1100" spans="9:12" x14ac:dyDescent="0.3">
      <c r="I1100">
        <v>22039</v>
      </c>
      <c r="J1100" s="46">
        <v>258009454.563786</v>
      </c>
      <c r="K1100" t="s">
        <v>4267</v>
      </c>
      <c r="L1100">
        <f t="shared" si="27"/>
        <v>22039</v>
      </c>
    </row>
    <row r="1101" spans="9:12" x14ac:dyDescent="0.3">
      <c r="I1101">
        <v>22041</v>
      </c>
      <c r="J1101" s="46">
        <v>177490696.63951901</v>
      </c>
      <c r="K1101" t="s">
        <v>4267</v>
      </c>
      <c r="L1101">
        <f t="shared" si="27"/>
        <v>22041</v>
      </c>
    </row>
    <row r="1102" spans="9:12" x14ac:dyDescent="0.3">
      <c r="I1102">
        <v>22043</v>
      </c>
      <c r="J1102" s="46">
        <v>187844263.310343</v>
      </c>
      <c r="K1102" t="s">
        <v>4266</v>
      </c>
      <c r="L1102">
        <f t="shared" si="27"/>
        <v>22043</v>
      </c>
    </row>
    <row r="1103" spans="9:12" x14ac:dyDescent="0.3">
      <c r="I1103">
        <v>22045</v>
      </c>
      <c r="J1103" s="46">
        <v>673704041.69447398</v>
      </c>
      <c r="K1103" t="s">
        <v>4267</v>
      </c>
      <c r="L1103">
        <f t="shared" si="27"/>
        <v>22045</v>
      </c>
    </row>
    <row r="1104" spans="9:12" x14ac:dyDescent="0.3">
      <c r="I1104">
        <v>22047</v>
      </c>
      <c r="J1104" s="46">
        <v>477334493.41105098</v>
      </c>
      <c r="K1104" t="s">
        <v>4269</v>
      </c>
      <c r="L1104">
        <f t="shared" si="27"/>
        <v>22047</v>
      </c>
    </row>
    <row r="1105" spans="9:12" x14ac:dyDescent="0.3">
      <c r="I1105">
        <v>22049</v>
      </c>
      <c r="J1105" s="46">
        <v>143472917.59983799</v>
      </c>
      <c r="K1105" t="s">
        <v>4266</v>
      </c>
      <c r="L1105">
        <f t="shared" si="27"/>
        <v>22049</v>
      </c>
    </row>
    <row r="1106" spans="9:12" x14ac:dyDescent="0.3">
      <c r="I1106">
        <v>22051</v>
      </c>
      <c r="J1106" s="46">
        <v>3228229801.5093298</v>
      </c>
      <c r="K1106" t="s">
        <v>4423</v>
      </c>
      <c r="L1106">
        <f t="shared" si="27"/>
        <v>22051</v>
      </c>
    </row>
    <row r="1107" spans="9:12" x14ac:dyDescent="0.3">
      <c r="I1107">
        <v>22053</v>
      </c>
      <c r="J1107" s="46">
        <v>510481749.25269902</v>
      </c>
      <c r="K1107" t="s">
        <v>4267</v>
      </c>
      <c r="L1107">
        <f t="shared" si="27"/>
        <v>22053</v>
      </c>
    </row>
    <row r="1108" spans="9:12" x14ac:dyDescent="0.3">
      <c r="I1108">
        <v>22055</v>
      </c>
      <c r="J1108" s="46">
        <v>2364536072.1622</v>
      </c>
      <c r="K1108" t="s">
        <v>4423</v>
      </c>
      <c r="L1108">
        <f t="shared" si="27"/>
        <v>22055</v>
      </c>
    </row>
    <row r="1109" spans="9:12" x14ac:dyDescent="0.3">
      <c r="I1109">
        <v>22057</v>
      </c>
      <c r="J1109" s="46">
        <v>1078296364.95837</v>
      </c>
      <c r="K1109" t="s">
        <v>4269</v>
      </c>
      <c r="L1109">
        <f t="shared" si="27"/>
        <v>22057</v>
      </c>
    </row>
    <row r="1110" spans="9:12" x14ac:dyDescent="0.3">
      <c r="I1110">
        <v>22059</v>
      </c>
      <c r="J1110" s="46">
        <v>131603572.92801499</v>
      </c>
      <c r="K1110" t="s">
        <v>4267</v>
      </c>
      <c r="L1110">
        <f t="shared" si="27"/>
        <v>22059</v>
      </c>
    </row>
    <row r="1111" spans="9:12" x14ac:dyDescent="0.3">
      <c r="I1111">
        <v>22061</v>
      </c>
      <c r="J1111" s="46">
        <v>656707869.31320298</v>
      </c>
      <c r="K1111" t="s">
        <v>4267</v>
      </c>
      <c r="L1111">
        <f t="shared" si="27"/>
        <v>22061</v>
      </c>
    </row>
    <row r="1112" spans="9:12" x14ac:dyDescent="0.3">
      <c r="I1112">
        <v>22063</v>
      </c>
      <c r="J1112" s="46">
        <v>1360336744.9624701</v>
      </c>
      <c r="K1112" t="s">
        <v>4269</v>
      </c>
      <c r="L1112">
        <f t="shared" si="27"/>
        <v>22063</v>
      </c>
    </row>
    <row r="1113" spans="9:12" x14ac:dyDescent="0.3">
      <c r="I1113">
        <v>22065</v>
      </c>
      <c r="J1113" s="46">
        <v>383990269.75994903</v>
      </c>
      <c r="K1113" t="s">
        <v>4266</v>
      </c>
      <c r="L1113">
        <f t="shared" si="27"/>
        <v>22065</v>
      </c>
    </row>
    <row r="1114" spans="9:12" x14ac:dyDescent="0.3">
      <c r="I1114">
        <v>22067</v>
      </c>
      <c r="J1114" s="46">
        <v>229309516.27435201</v>
      </c>
      <c r="K1114" t="s">
        <v>4266</v>
      </c>
      <c r="L1114">
        <f t="shared" si="27"/>
        <v>22067</v>
      </c>
    </row>
    <row r="1115" spans="9:12" x14ac:dyDescent="0.3">
      <c r="I1115">
        <v>22069</v>
      </c>
      <c r="J1115" s="46">
        <v>601943578.04904997</v>
      </c>
      <c r="K1115" t="s">
        <v>4267</v>
      </c>
      <c r="L1115">
        <f t="shared" si="27"/>
        <v>22069</v>
      </c>
    </row>
    <row r="1116" spans="9:12" x14ac:dyDescent="0.3">
      <c r="I1116">
        <v>22071</v>
      </c>
      <c r="J1116" s="46">
        <v>3177117479.7809</v>
      </c>
      <c r="K1116" t="s">
        <v>4269</v>
      </c>
      <c r="L1116">
        <f t="shared" si="27"/>
        <v>22071</v>
      </c>
    </row>
    <row r="1117" spans="9:12" x14ac:dyDescent="0.3">
      <c r="I1117">
        <v>22073</v>
      </c>
      <c r="J1117" s="46">
        <v>1580456839.0780599</v>
      </c>
      <c r="K1117" t="s">
        <v>4267</v>
      </c>
      <c r="L1117">
        <f t="shared" si="27"/>
        <v>22073</v>
      </c>
    </row>
    <row r="1118" spans="9:12" x14ac:dyDescent="0.3">
      <c r="I1118">
        <v>22075</v>
      </c>
      <c r="J1118" s="46">
        <v>343298534.59782201</v>
      </c>
      <c r="K1118" t="s">
        <v>4424</v>
      </c>
      <c r="L1118">
        <f t="shared" si="27"/>
        <v>22075</v>
      </c>
    </row>
    <row r="1119" spans="9:12" x14ac:dyDescent="0.3">
      <c r="I1119">
        <v>22077</v>
      </c>
      <c r="J1119" s="46">
        <v>280283165.43405098</v>
      </c>
      <c r="K1119" t="s">
        <v>4269</v>
      </c>
      <c r="L1119">
        <f t="shared" si="27"/>
        <v>22077</v>
      </c>
    </row>
    <row r="1120" spans="9:12" x14ac:dyDescent="0.3">
      <c r="I1120">
        <v>22079</v>
      </c>
      <c r="J1120" s="46">
        <v>1429732440.23036</v>
      </c>
      <c r="K1120" t="s">
        <v>4267</v>
      </c>
      <c r="L1120">
        <f t="shared" si="27"/>
        <v>22079</v>
      </c>
    </row>
    <row r="1121" spans="9:12" x14ac:dyDescent="0.3">
      <c r="I1121">
        <v>22081</v>
      </c>
      <c r="J1121" s="46">
        <v>126647318.35050599</v>
      </c>
      <c r="K1121" t="s">
        <v>4266</v>
      </c>
      <c r="L1121">
        <f t="shared" si="27"/>
        <v>22081</v>
      </c>
    </row>
    <row r="1122" spans="9:12" x14ac:dyDescent="0.3">
      <c r="I1122">
        <v>22083</v>
      </c>
      <c r="J1122" s="46">
        <v>409196563.10768801</v>
      </c>
      <c r="K1122" t="s">
        <v>4267</v>
      </c>
      <c r="L1122">
        <f t="shared" si="27"/>
        <v>22083</v>
      </c>
    </row>
    <row r="1123" spans="9:12" x14ac:dyDescent="0.3">
      <c r="I1123">
        <v>22085</v>
      </c>
      <c r="J1123" s="46">
        <v>213100413.37992799</v>
      </c>
      <c r="K1123" t="s">
        <v>4266</v>
      </c>
      <c r="L1123">
        <f t="shared" si="27"/>
        <v>22085</v>
      </c>
    </row>
    <row r="1124" spans="9:12" x14ac:dyDescent="0.3">
      <c r="I1124">
        <v>22087</v>
      </c>
      <c r="J1124" s="46">
        <v>267284809.77319199</v>
      </c>
      <c r="K1124" t="s">
        <v>4269</v>
      </c>
      <c r="L1124">
        <f t="shared" si="27"/>
        <v>22087</v>
      </c>
    </row>
    <row r="1125" spans="9:12" x14ac:dyDescent="0.3">
      <c r="I1125">
        <v>22089</v>
      </c>
      <c r="J1125" s="46">
        <v>901789047.58903801</v>
      </c>
      <c r="K1125" t="s">
        <v>4269</v>
      </c>
      <c r="L1125">
        <f t="shared" si="27"/>
        <v>22089</v>
      </c>
    </row>
    <row r="1126" spans="9:12" x14ac:dyDescent="0.3">
      <c r="I1126">
        <v>22091</v>
      </c>
      <c r="J1126" s="46">
        <v>94659535.955307394</v>
      </c>
      <c r="K1126" t="s">
        <v>4266</v>
      </c>
      <c r="L1126">
        <f t="shared" si="27"/>
        <v>22091</v>
      </c>
    </row>
    <row r="1127" spans="9:12" x14ac:dyDescent="0.3">
      <c r="I1127">
        <v>22093</v>
      </c>
      <c r="J1127" s="46">
        <v>389691187.07019299</v>
      </c>
      <c r="K1127" t="s">
        <v>4269</v>
      </c>
      <c r="L1127">
        <f t="shared" si="27"/>
        <v>22093</v>
      </c>
    </row>
    <row r="1128" spans="9:12" x14ac:dyDescent="0.3">
      <c r="I1128">
        <v>22095</v>
      </c>
      <c r="J1128" s="46">
        <v>670295896.48150098</v>
      </c>
      <c r="K1128" t="s">
        <v>4267</v>
      </c>
      <c r="L1128">
        <f t="shared" si="27"/>
        <v>22095</v>
      </c>
    </row>
    <row r="1129" spans="9:12" x14ac:dyDescent="0.3">
      <c r="I1129">
        <v>22097</v>
      </c>
      <c r="J1129" s="46">
        <v>899345543.75329804</v>
      </c>
      <c r="K1129" t="s">
        <v>4267</v>
      </c>
      <c r="L1129">
        <f t="shared" si="27"/>
        <v>22097</v>
      </c>
    </row>
    <row r="1130" spans="9:12" x14ac:dyDescent="0.3">
      <c r="I1130">
        <v>22099</v>
      </c>
      <c r="J1130" s="46">
        <v>693581588.49069297</v>
      </c>
      <c r="K1130" t="s">
        <v>4267</v>
      </c>
      <c r="L1130">
        <f t="shared" si="27"/>
        <v>22099</v>
      </c>
    </row>
    <row r="1131" spans="9:12" x14ac:dyDescent="0.3">
      <c r="I1131">
        <v>22101</v>
      </c>
      <c r="J1131" s="46">
        <v>575173185.58734703</v>
      </c>
      <c r="K1131" t="s">
        <v>4269</v>
      </c>
      <c r="L1131">
        <f t="shared" si="27"/>
        <v>22101</v>
      </c>
    </row>
    <row r="1132" spans="9:12" x14ac:dyDescent="0.3">
      <c r="I1132">
        <v>22103</v>
      </c>
      <c r="J1132" s="46">
        <v>2822581885.6197901</v>
      </c>
      <c r="K1132" t="s">
        <v>4424</v>
      </c>
      <c r="L1132">
        <f t="shared" si="27"/>
        <v>22103</v>
      </c>
    </row>
    <row r="1133" spans="9:12" x14ac:dyDescent="0.3">
      <c r="I1133">
        <v>22105</v>
      </c>
      <c r="J1133" s="46">
        <v>1706097797.78214</v>
      </c>
      <c r="K1133" t="s">
        <v>4267</v>
      </c>
      <c r="L1133">
        <f t="shared" si="27"/>
        <v>22105</v>
      </c>
    </row>
    <row r="1134" spans="9:12" x14ac:dyDescent="0.3">
      <c r="I1134">
        <v>22107</v>
      </c>
      <c r="J1134" s="46">
        <v>50196676.456227303</v>
      </c>
      <c r="K1134" t="s">
        <v>4267</v>
      </c>
      <c r="L1134">
        <f t="shared" si="27"/>
        <v>22107</v>
      </c>
    </row>
    <row r="1135" spans="9:12" x14ac:dyDescent="0.3">
      <c r="I1135">
        <v>22109</v>
      </c>
      <c r="J1135" s="46">
        <v>1052109100.84602</v>
      </c>
      <c r="K1135" t="s">
        <v>4267</v>
      </c>
      <c r="L1135">
        <f t="shared" si="27"/>
        <v>22109</v>
      </c>
    </row>
    <row r="1136" spans="9:12" x14ac:dyDescent="0.3">
      <c r="I1136">
        <v>22111</v>
      </c>
      <c r="J1136" s="46">
        <v>213126167.62231001</v>
      </c>
      <c r="K1136" t="s">
        <v>4266</v>
      </c>
      <c r="L1136">
        <f t="shared" si="27"/>
        <v>22111</v>
      </c>
    </row>
    <row r="1137" spans="9:12" x14ac:dyDescent="0.3">
      <c r="I1137">
        <v>22113</v>
      </c>
      <c r="J1137" s="46">
        <v>373032009.60103798</v>
      </c>
      <c r="K1137" t="s">
        <v>4267</v>
      </c>
      <c r="L1137">
        <f t="shared" si="27"/>
        <v>22113</v>
      </c>
    </row>
    <row r="1138" spans="9:12" x14ac:dyDescent="0.3">
      <c r="I1138">
        <v>22115</v>
      </c>
      <c r="J1138" s="46">
        <v>440460135.15960199</v>
      </c>
      <c r="K1138" t="s">
        <v>4267</v>
      </c>
      <c r="L1138">
        <f t="shared" si="27"/>
        <v>22115</v>
      </c>
    </row>
    <row r="1139" spans="9:12" x14ac:dyDescent="0.3">
      <c r="I1139">
        <v>22117</v>
      </c>
      <c r="J1139" s="46">
        <v>312813285.42736399</v>
      </c>
      <c r="K1139" t="s">
        <v>4266</v>
      </c>
      <c r="L1139">
        <f t="shared" si="27"/>
        <v>22117</v>
      </c>
    </row>
    <row r="1140" spans="9:12" x14ac:dyDescent="0.3">
      <c r="I1140">
        <v>22119</v>
      </c>
      <c r="J1140" s="46">
        <v>561680157.15392005</v>
      </c>
      <c r="K1140" t="s">
        <v>4266</v>
      </c>
      <c r="L1140">
        <f t="shared" si="27"/>
        <v>22119</v>
      </c>
    </row>
    <row r="1141" spans="9:12" x14ac:dyDescent="0.3">
      <c r="I1141">
        <v>22121</v>
      </c>
      <c r="J1141" s="46">
        <v>697690652.13778102</v>
      </c>
      <c r="K1141" t="s">
        <v>4425</v>
      </c>
      <c r="L1141">
        <f t="shared" si="27"/>
        <v>22121</v>
      </c>
    </row>
    <row r="1142" spans="9:12" x14ac:dyDescent="0.3">
      <c r="I1142">
        <v>22123</v>
      </c>
      <c r="J1142" s="46">
        <v>76150645.372013301</v>
      </c>
      <c r="K1142" t="s">
        <v>4266</v>
      </c>
      <c r="L1142">
        <f t="shared" si="27"/>
        <v>22123</v>
      </c>
    </row>
    <row r="1143" spans="9:12" x14ac:dyDescent="0.3">
      <c r="I1143">
        <v>22125</v>
      </c>
      <c r="J1143" s="46">
        <v>119371586.166457</v>
      </c>
      <c r="K1143" t="s">
        <v>4267</v>
      </c>
      <c r="L1143">
        <f t="shared" si="27"/>
        <v>22125</v>
      </c>
    </row>
    <row r="1144" spans="9:12" x14ac:dyDescent="0.3">
      <c r="I1144">
        <v>22127</v>
      </c>
      <c r="J1144" s="46">
        <v>181332209.37706301</v>
      </c>
      <c r="K1144" t="s">
        <v>4266</v>
      </c>
      <c r="L1144">
        <f t="shared" si="27"/>
        <v>22127</v>
      </c>
    </row>
    <row r="1145" spans="9:12" x14ac:dyDescent="0.3">
      <c r="I1145">
        <v>23001</v>
      </c>
      <c r="J1145" s="46">
        <v>941278638.05376506</v>
      </c>
      <c r="K1145" t="s">
        <v>4657</v>
      </c>
      <c r="L1145">
        <f t="shared" si="27"/>
        <v>23001</v>
      </c>
    </row>
    <row r="1146" spans="9:12" x14ac:dyDescent="0.3">
      <c r="I1146">
        <v>23003</v>
      </c>
      <c r="J1146" s="46">
        <v>739125255.88202</v>
      </c>
      <c r="K1146" t="s">
        <v>4270</v>
      </c>
      <c r="L1146">
        <f t="shared" si="27"/>
        <v>23003</v>
      </c>
    </row>
    <row r="1147" spans="9:12" x14ac:dyDescent="0.3">
      <c r="I1147">
        <v>23005</v>
      </c>
      <c r="J1147" s="46">
        <v>3178963692.3088102</v>
      </c>
      <c r="K1147" t="s">
        <v>4658</v>
      </c>
      <c r="L1147">
        <f t="shared" si="27"/>
        <v>23005</v>
      </c>
    </row>
    <row r="1148" spans="9:12" x14ac:dyDescent="0.3">
      <c r="I1148">
        <v>23007</v>
      </c>
      <c r="J1148" s="46">
        <v>341520709.66952503</v>
      </c>
      <c r="K1148" t="s">
        <v>4270</v>
      </c>
      <c r="L1148">
        <f t="shared" si="27"/>
        <v>23007</v>
      </c>
    </row>
    <row r="1149" spans="9:12" x14ac:dyDescent="0.3">
      <c r="I1149">
        <v>23009</v>
      </c>
      <c r="J1149" s="46">
        <v>720585047.37537205</v>
      </c>
      <c r="K1149" t="s">
        <v>4270</v>
      </c>
      <c r="L1149">
        <f t="shared" si="27"/>
        <v>23009</v>
      </c>
    </row>
    <row r="1150" spans="9:12" x14ac:dyDescent="0.3">
      <c r="I1150">
        <v>23011</v>
      </c>
      <c r="J1150" s="46">
        <v>1487243551.88603</v>
      </c>
      <c r="K1150" t="s">
        <v>4657</v>
      </c>
      <c r="L1150">
        <f t="shared" si="27"/>
        <v>23011</v>
      </c>
    </row>
    <row r="1151" spans="9:12" x14ac:dyDescent="0.3">
      <c r="I1151">
        <v>23013</v>
      </c>
      <c r="J1151" s="46">
        <v>367425241.44775802</v>
      </c>
      <c r="K1151" t="s">
        <v>4657</v>
      </c>
      <c r="L1151">
        <f t="shared" si="27"/>
        <v>23013</v>
      </c>
    </row>
    <row r="1152" spans="9:12" x14ac:dyDescent="0.3">
      <c r="I1152">
        <v>23015</v>
      </c>
      <c r="J1152" s="46">
        <v>387520240.21992302</v>
      </c>
      <c r="K1152" t="s">
        <v>4657</v>
      </c>
      <c r="L1152">
        <f t="shared" si="27"/>
        <v>23015</v>
      </c>
    </row>
    <row r="1153" spans="9:12" x14ac:dyDescent="0.3">
      <c r="I1153">
        <v>23017</v>
      </c>
      <c r="J1153" s="46">
        <v>571560726.89306498</v>
      </c>
      <c r="K1153" t="s">
        <v>4270</v>
      </c>
      <c r="L1153">
        <f t="shared" si="27"/>
        <v>23017</v>
      </c>
    </row>
    <row r="1154" spans="9:12" x14ac:dyDescent="0.3">
      <c r="I1154">
        <v>23019</v>
      </c>
      <c r="J1154" s="46">
        <v>1705161891.1166699</v>
      </c>
      <c r="K1154" t="s">
        <v>4600</v>
      </c>
      <c r="L1154">
        <f t="shared" ref="L1154:L1217" si="28">I1154</f>
        <v>23019</v>
      </c>
    </row>
    <row r="1155" spans="9:12" x14ac:dyDescent="0.3">
      <c r="I1155">
        <v>23021</v>
      </c>
      <c r="J1155" s="46">
        <v>171117610.71376401</v>
      </c>
      <c r="K1155" t="s">
        <v>4270</v>
      </c>
      <c r="L1155">
        <f t="shared" si="28"/>
        <v>23021</v>
      </c>
    </row>
    <row r="1156" spans="9:12" x14ac:dyDescent="0.3">
      <c r="I1156">
        <v>23023</v>
      </c>
      <c r="J1156" s="46">
        <v>470061173.63951999</v>
      </c>
      <c r="K1156" t="s">
        <v>4657</v>
      </c>
      <c r="L1156">
        <f t="shared" si="28"/>
        <v>23023</v>
      </c>
    </row>
    <row r="1157" spans="9:12" x14ac:dyDescent="0.3">
      <c r="I1157">
        <v>23025</v>
      </c>
      <c r="J1157" s="46">
        <v>673049840.63112199</v>
      </c>
      <c r="K1157" t="s">
        <v>4270</v>
      </c>
      <c r="L1157">
        <f t="shared" si="28"/>
        <v>23025</v>
      </c>
    </row>
    <row r="1158" spans="9:12" x14ac:dyDescent="0.3">
      <c r="I1158">
        <v>23027</v>
      </c>
      <c r="J1158" s="46">
        <v>406739844.62528801</v>
      </c>
      <c r="K1158" t="s">
        <v>4270</v>
      </c>
      <c r="L1158">
        <f t="shared" si="28"/>
        <v>23027</v>
      </c>
    </row>
    <row r="1159" spans="9:12" x14ac:dyDescent="0.3">
      <c r="I1159">
        <v>23029</v>
      </c>
      <c r="J1159" s="46">
        <v>380501215.46678698</v>
      </c>
      <c r="K1159" t="s">
        <v>4270</v>
      </c>
      <c r="L1159">
        <f t="shared" si="28"/>
        <v>23029</v>
      </c>
    </row>
    <row r="1160" spans="9:12" x14ac:dyDescent="0.3">
      <c r="I1160">
        <v>23031</v>
      </c>
      <c r="J1160" s="46">
        <v>2340882068.9432201</v>
      </c>
      <c r="K1160" t="s">
        <v>4659</v>
      </c>
      <c r="L1160">
        <f t="shared" si="28"/>
        <v>23031</v>
      </c>
    </row>
    <row r="1161" spans="9:12" x14ac:dyDescent="0.3">
      <c r="I1161">
        <v>24001</v>
      </c>
      <c r="J1161" s="46">
        <v>836102959.52793396</v>
      </c>
      <c r="K1161" t="s">
        <v>4274</v>
      </c>
      <c r="L1161">
        <f t="shared" si="28"/>
        <v>24001</v>
      </c>
    </row>
    <row r="1162" spans="9:12" x14ac:dyDescent="0.3">
      <c r="I1162">
        <v>24003</v>
      </c>
      <c r="J1162" s="46">
        <v>6108975846.2144098</v>
      </c>
      <c r="K1162" t="s">
        <v>4428</v>
      </c>
      <c r="L1162">
        <f t="shared" si="28"/>
        <v>24003</v>
      </c>
    </row>
    <row r="1163" spans="9:12" x14ac:dyDescent="0.3">
      <c r="I1163">
        <v>24005</v>
      </c>
      <c r="J1163" s="46">
        <v>8634484684.81567</v>
      </c>
      <c r="K1163" t="s">
        <v>4428</v>
      </c>
      <c r="L1163">
        <f t="shared" si="28"/>
        <v>24005</v>
      </c>
    </row>
    <row r="1164" spans="9:12" x14ac:dyDescent="0.3">
      <c r="I1164">
        <v>24009</v>
      </c>
      <c r="J1164" s="46">
        <v>778955165.114622</v>
      </c>
      <c r="K1164" t="s">
        <v>4428</v>
      </c>
      <c r="L1164">
        <f t="shared" si="28"/>
        <v>24009</v>
      </c>
    </row>
    <row r="1165" spans="9:12" x14ac:dyDescent="0.3">
      <c r="I1165">
        <v>24011</v>
      </c>
      <c r="J1165" s="46">
        <v>424865247.99695402</v>
      </c>
      <c r="K1165" t="s">
        <v>4274</v>
      </c>
      <c r="L1165">
        <f t="shared" si="28"/>
        <v>24011</v>
      </c>
    </row>
    <row r="1166" spans="9:12" x14ac:dyDescent="0.3">
      <c r="I1166">
        <v>24013</v>
      </c>
      <c r="J1166" s="46">
        <v>1320853763.1688499</v>
      </c>
      <c r="K1166" t="s">
        <v>4427</v>
      </c>
      <c r="L1166">
        <f t="shared" si="28"/>
        <v>24013</v>
      </c>
    </row>
    <row r="1167" spans="9:12" x14ac:dyDescent="0.3">
      <c r="I1167">
        <v>24015</v>
      </c>
      <c r="J1167" s="46">
        <v>1312219318.5334899</v>
      </c>
      <c r="K1167" t="s">
        <v>4427</v>
      </c>
      <c r="L1167">
        <f t="shared" si="28"/>
        <v>24015</v>
      </c>
    </row>
    <row r="1168" spans="9:12" x14ac:dyDescent="0.3">
      <c r="I1168">
        <v>24017</v>
      </c>
      <c r="J1168" s="46">
        <v>1308950592.48944</v>
      </c>
      <c r="K1168" t="s">
        <v>4428</v>
      </c>
      <c r="L1168">
        <f t="shared" si="28"/>
        <v>24017</v>
      </c>
    </row>
    <row r="1169" spans="9:12" x14ac:dyDescent="0.3">
      <c r="I1169">
        <v>24019</v>
      </c>
      <c r="J1169" s="46">
        <v>384953985.18810898</v>
      </c>
      <c r="K1169" t="s">
        <v>4274</v>
      </c>
      <c r="L1169">
        <f t="shared" si="28"/>
        <v>24019</v>
      </c>
    </row>
    <row r="1170" spans="9:12" x14ac:dyDescent="0.3">
      <c r="I1170">
        <v>24021</v>
      </c>
      <c r="J1170" s="46">
        <v>3166209847.3551798</v>
      </c>
      <c r="K1170" t="s">
        <v>4428</v>
      </c>
      <c r="L1170">
        <f t="shared" si="28"/>
        <v>24021</v>
      </c>
    </row>
    <row r="1171" spans="9:12" x14ac:dyDescent="0.3">
      <c r="I1171">
        <v>24023</v>
      </c>
      <c r="J1171" s="46">
        <v>524144312.52710098</v>
      </c>
      <c r="K1171" t="s">
        <v>4601</v>
      </c>
      <c r="L1171">
        <f t="shared" si="28"/>
        <v>24023</v>
      </c>
    </row>
    <row r="1172" spans="9:12" x14ac:dyDescent="0.3">
      <c r="I1172">
        <v>24025</v>
      </c>
      <c r="J1172" s="46">
        <v>2524201724.0540099</v>
      </c>
      <c r="K1172" t="s">
        <v>4428</v>
      </c>
      <c r="L1172">
        <f t="shared" si="28"/>
        <v>24025</v>
      </c>
    </row>
    <row r="1173" spans="9:12" x14ac:dyDescent="0.3">
      <c r="I1173">
        <v>24027</v>
      </c>
      <c r="J1173" s="46">
        <v>4229066129.6199598</v>
      </c>
      <c r="K1173" t="s">
        <v>4428</v>
      </c>
      <c r="L1173">
        <f t="shared" si="28"/>
        <v>24027</v>
      </c>
    </row>
    <row r="1174" spans="9:12" x14ac:dyDescent="0.3">
      <c r="I1174">
        <v>24029</v>
      </c>
      <c r="J1174" s="46">
        <v>212949350.14009199</v>
      </c>
      <c r="K1174" t="s">
        <v>4602</v>
      </c>
      <c r="L1174">
        <f t="shared" si="28"/>
        <v>24029</v>
      </c>
    </row>
    <row r="1175" spans="9:12" x14ac:dyDescent="0.3">
      <c r="I1175">
        <v>24031</v>
      </c>
      <c r="J1175" s="46">
        <v>7698234674.08354</v>
      </c>
      <c r="K1175" t="s">
        <v>4428</v>
      </c>
      <c r="L1175">
        <f t="shared" si="28"/>
        <v>24031</v>
      </c>
    </row>
    <row r="1176" spans="9:12" x14ac:dyDescent="0.3">
      <c r="I1176">
        <v>24033</v>
      </c>
      <c r="J1176" s="46">
        <v>9205367107.5328808</v>
      </c>
      <c r="K1176" t="s">
        <v>4427</v>
      </c>
      <c r="L1176">
        <f t="shared" si="28"/>
        <v>24033</v>
      </c>
    </row>
    <row r="1177" spans="9:12" x14ac:dyDescent="0.3">
      <c r="I1177">
        <v>24035</v>
      </c>
      <c r="J1177" s="46">
        <v>986847227.10283303</v>
      </c>
      <c r="K1177" t="s">
        <v>4427</v>
      </c>
      <c r="L1177">
        <f t="shared" si="28"/>
        <v>24035</v>
      </c>
    </row>
    <row r="1178" spans="9:12" x14ac:dyDescent="0.3">
      <c r="I1178">
        <v>24037</v>
      </c>
      <c r="J1178" s="46">
        <v>957020094.57009602</v>
      </c>
      <c r="K1178" t="s">
        <v>4274</v>
      </c>
      <c r="L1178">
        <f t="shared" si="28"/>
        <v>24037</v>
      </c>
    </row>
    <row r="1179" spans="9:12" x14ac:dyDescent="0.3">
      <c r="I1179">
        <v>24039</v>
      </c>
      <c r="J1179" s="46">
        <v>284484412.93937999</v>
      </c>
      <c r="K1179" t="s">
        <v>4274</v>
      </c>
      <c r="L1179">
        <f t="shared" si="28"/>
        <v>24039</v>
      </c>
    </row>
    <row r="1180" spans="9:12" x14ac:dyDescent="0.3">
      <c r="I1180">
        <v>24041</v>
      </c>
      <c r="J1180" s="46">
        <v>656046120.06052804</v>
      </c>
      <c r="K1180" t="s">
        <v>4274</v>
      </c>
      <c r="L1180">
        <f t="shared" si="28"/>
        <v>24041</v>
      </c>
    </row>
    <row r="1181" spans="9:12" x14ac:dyDescent="0.3">
      <c r="I1181">
        <v>24043</v>
      </c>
      <c r="J1181" s="46">
        <v>2052579525.21456</v>
      </c>
      <c r="K1181" t="s">
        <v>4603</v>
      </c>
      <c r="L1181">
        <f t="shared" si="28"/>
        <v>24043</v>
      </c>
    </row>
    <row r="1182" spans="9:12" x14ac:dyDescent="0.3">
      <c r="I1182">
        <v>24045</v>
      </c>
      <c r="J1182" s="46">
        <v>1003103050.18775</v>
      </c>
      <c r="K1182" t="s">
        <v>4274</v>
      </c>
      <c r="L1182">
        <f t="shared" si="28"/>
        <v>24045</v>
      </c>
    </row>
    <row r="1183" spans="9:12" x14ac:dyDescent="0.3">
      <c r="I1183">
        <v>24047</v>
      </c>
      <c r="J1183" s="46">
        <v>809076483.54611599</v>
      </c>
      <c r="K1183" t="s">
        <v>4274</v>
      </c>
      <c r="L1183">
        <f t="shared" si="28"/>
        <v>24047</v>
      </c>
    </row>
    <row r="1184" spans="9:12" x14ac:dyDescent="0.3">
      <c r="I1184">
        <v>24510</v>
      </c>
      <c r="J1184" s="46">
        <v>3553960858.6058602</v>
      </c>
      <c r="K1184" t="s">
        <v>4428</v>
      </c>
      <c r="L1184">
        <f t="shared" si="28"/>
        <v>24510</v>
      </c>
    </row>
    <row r="1185" spans="9:12" x14ac:dyDescent="0.3">
      <c r="I1185">
        <v>25001</v>
      </c>
      <c r="J1185" s="46">
        <v>3036966281.26122</v>
      </c>
      <c r="K1185" t="s">
        <v>4432</v>
      </c>
      <c r="L1185">
        <f t="shared" si="28"/>
        <v>25001</v>
      </c>
    </row>
    <row r="1186" spans="9:12" x14ac:dyDescent="0.3">
      <c r="I1186">
        <v>25003</v>
      </c>
      <c r="J1186" s="46">
        <v>1361181263.47387</v>
      </c>
      <c r="K1186" t="s">
        <v>4432</v>
      </c>
      <c r="L1186">
        <f t="shared" si="28"/>
        <v>25003</v>
      </c>
    </row>
    <row r="1187" spans="9:12" x14ac:dyDescent="0.3">
      <c r="I1187">
        <v>25005</v>
      </c>
      <c r="J1187" s="46">
        <v>5081014241.5101604</v>
      </c>
      <c r="K1187" t="s">
        <v>4276</v>
      </c>
      <c r="L1187">
        <f t="shared" si="28"/>
        <v>25005</v>
      </c>
    </row>
    <row r="1188" spans="9:12" x14ac:dyDescent="0.3">
      <c r="I1188">
        <v>25007</v>
      </c>
      <c r="J1188" s="46">
        <v>102543103.646135</v>
      </c>
      <c r="K1188" t="s">
        <v>4276</v>
      </c>
      <c r="L1188">
        <f t="shared" si="28"/>
        <v>25007</v>
      </c>
    </row>
    <row r="1189" spans="9:12" x14ac:dyDescent="0.3">
      <c r="I1189">
        <v>25009</v>
      </c>
      <c r="J1189" s="46">
        <v>6686208109.10324</v>
      </c>
      <c r="K1189" t="s">
        <v>4432</v>
      </c>
      <c r="L1189">
        <f t="shared" si="28"/>
        <v>25009</v>
      </c>
    </row>
    <row r="1190" spans="9:12" x14ac:dyDescent="0.3">
      <c r="I1190">
        <v>25011</v>
      </c>
      <c r="J1190" s="46">
        <v>922736759.02290106</v>
      </c>
      <c r="K1190" t="s">
        <v>4276</v>
      </c>
      <c r="L1190">
        <f t="shared" si="28"/>
        <v>25011</v>
      </c>
    </row>
    <row r="1191" spans="9:12" x14ac:dyDescent="0.3">
      <c r="I1191">
        <v>25013</v>
      </c>
      <c r="J1191" s="46">
        <v>4260372449.43929</v>
      </c>
      <c r="K1191" t="s">
        <v>4276</v>
      </c>
      <c r="L1191">
        <f t="shared" si="28"/>
        <v>25013</v>
      </c>
    </row>
    <row r="1192" spans="9:12" x14ac:dyDescent="0.3">
      <c r="I1192">
        <v>25015</v>
      </c>
      <c r="J1192" s="46">
        <v>1233589362.51037</v>
      </c>
      <c r="K1192" t="s">
        <v>4276</v>
      </c>
      <c r="L1192">
        <f t="shared" si="28"/>
        <v>25015</v>
      </c>
    </row>
    <row r="1193" spans="9:12" x14ac:dyDescent="0.3">
      <c r="I1193">
        <v>25017</v>
      </c>
      <c r="J1193" s="46">
        <v>13584222792.663401</v>
      </c>
      <c r="K1193" t="s">
        <v>4432</v>
      </c>
      <c r="L1193">
        <f t="shared" si="28"/>
        <v>25017</v>
      </c>
    </row>
    <row r="1194" spans="9:12" x14ac:dyDescent="0.3">
      <c r="I1194">
        <v>25019</v>
      </c>
      <c r="J1194" s="46">
        <v>69577168.691973299</v>
      </c>
      <c r="K1194" t="s">
        <v>4276</v>
      </c>
      <c r="L1194">
        <f t="shared" si="28"/>
        <v>25019</v>
      </c>
    </row>
    <row r="1195" spans="9:12" x14ac:dyDescent="0.3">
      <c r="I1195">
        <v>25021</v>
      </c>
      <c r="J1195" s="46">
        <v>6935994051.4692297</v>
      </c>
      <c r="K1195" t="s">
        <v>4432</v>
      </c>
      <c r="L1195">
        <f t="shared" si="28"/>
        <v>25021</v>
      </c>
    </row>
    <row r="1196" spans="9:12" x14ac:dyDescent="0.3">
      <c r="I1196">
        <v>25023</v>
      </c>
      <c r="J1196" s="46">
        <v>5028711974.5316095</v>
      </c>
      <c r="K1196" t="s">
        <v>4432</v>
      </c>
      <c r="L1196">
        <f t="shared" si="28"/>
        <v>25023</v>
      </c>
    </row>
    <row r="1197" spans="9:12" x14ac:dyDescent="0.3">
      <c r="I1197">
        <v>25025</v>
      </c>
      <c r="J1197" s="46">
        <v>3598500492.6180701</v>
      </c>
      <c r="K1197" t="s">
        <v>4432</v>
      </c>
      <c r="L1197">
        <f t="shared" si="28"/>
        <v>25025</v>
      </c>
    </row>
    <row r="1198" spans="9:12" x14ac:dyDescent="0.3">
      <c r="I1198">
        <v>25027</v>
      </c>
      <c r="J1198" s="46">
        <v>8629905483.5011005</v>
      </c>
      <c r="K1198" t="s">
        <v>4432</v>
      </c>
      <c r="L1198">
        <f t="shared" si="28"/>
        <v>25027</v>
      </c>
    </row>
    <row r="1199" spans="9:12" x14ac:dyDescent="0.3">
      <c r="I1199">
        <v>26001</v>
      </c>
      <c r="J1199" s="46">
        <v>116378789.999605</v>
      </c>
      <c r="K1199" t="s">
        <v>4278</v>
      </c>
      <c r="L1199">
        <f t="shared" si="28"/>
        <v>26001</v>
      </c>
    </row>
    <row r="1200" spans="9:12" x14ac:dyDescent="0.3">
      <c r="I1200">
        <v>26003</v>
      </c>
      <c r="J1200" s="46">
        <v>152147694.999944</v>
      </c>
      <c r="K1200" t="s">
        <v>4278</v>
      </c>
      <c r="L1200">
        <f t="shared" si="28"/>
        <v>26003</v>
      </c>
    </row>
    <row r="1201" spans="9:12" x14ac:dyDescent="0.3">
      <c r="I1201">
        <v>26005</v>
      </c>
      <c r="J1201" s="46">
        <v>1438020429.99739</v>
      </c>
      <c r="K1201" t="s">
        <v>4277</v>
      </c>
      <c r="L1201">
        <f t="shared" si="28"/>
        <v>26005</v>
      </c>
    </row>
    <row r="1202" spans="9:12" x14ac:dyDescent="0.3">
      <c r="I1202">
        <v>26007</v>
      </c>
      <c r="J1202" s="46">
        <v>286905695.00046802</v>
      </c>
      <c r="K1202" t="s">
        <v>4278</v>
      </c>
      <c r="L1202">
        <f t="shared" si="28"/>
        <v>26007</v>
      </c>
    </row>
    <row r="1203" spans="9:12" x14ac:dyDescent="0.3">
      <c r="I1203">
        <v>26009</v>
      </c>
      <c r="J1203" s="46">
        <v>287404649.99593902</v>
      </c>
      <c r="K1203" t="s">
        <v>4278</v>
      </c>
      <c r="L1203">
        <f t="shared" si="28"/>
        <v>26009</v>
      </c>
    </row>
    <row r="1204" spans="9:12" x14ac:dyDescent="0.3">
      <c r="I1204">
        <v>26011</v>
      </c>
      <c r="J1204" s="46">
        <v>308577935.00180399</v>
      </c>
      <c r="K1204" t="s">
        <v>4278</v>
      </c>
      <c r="L1204">
        <f t="shared" si="28"/>
        <v>26011</v>
      </c>
    </row>
    <row r="1205" spans="9:12" x14ac:dyDescent="0.3">
      <c r="I1205">
        <v>26013</v>
      </c>
      <c r="J1205" s="46">
        <v>117439845.000512</v>
      </c>
      <c r="K1205" t="s">
        <v>4277</v>
      </c>
      <c r="L1205">
        <f t="shared" si="28"/>
        <v>26013</v>
      </c>
    </row>
    <row r="1206" spans="9:12" x14ac:dyDescent="0.3">
      <c r="I1206">
        <v>26015</v>
      </c>
      <c r="J1206" s="46">
        <v>436311509.996122</v>
      </c>
      <c r="K1206" t="s">
        <v>4277</v>
      </c>
      <c r="L1206">
        <f t="shared" si="28"/>
        <v>26015</v>
      </c>
    </row>
    <row r="1207" spans="9:12" x14ac:dyDescent="0.3">
      <c r="I1207">
        <v>26017</v>
      </c>
      <c r="J1207" s="46">
        <v>1228405674.9877801</v>
      </c>
      <c r="K1207" t="s">
        <v>4278</v>
      </c>
      <c r="L1207">
        <f t="shared" si="28"/>
        <v>26017</v>
      </c>
    </row>
    <row r="1208" spans="9:12" x14ac:dyDescent="0.3">
      <c r="I1208">
        <v>26019</v>
      </c>
      <c r="J1208" s="46">
        <v>201758129.997172</v>
      </c>
      <c r="K1208" t="s">
        <v>4278</v>
      </c>
      <c r="L1208">
        <f t="shared" si="28"/>
        <v>26019</v>
      </c>
    </row>
    <row r="1209" spans="9:12" x14ac:dyDescent="0.3">
      <c r="I1209">
        <v>26021</v>
      </c>
      <c r="J1209" s="46">
        <v>1991094709.9999599</v>
      </c>
      <c r="K1209" t="s">
        <v>4278</v>
      </c>
      <c r="L1209">
        <f t="shared" si="28"/>
        <v>26021</v>
      </c>
    </row>
    <row r="1210" spans="9:12" x14ac:dyDescent="0.3">
      <c r="I1210">
        <v>26023</v>
      </c>
      <c r="J1210" s="46">
        <v>489765394.99913102</v>
      </c>
      <c r="K1210" t="s">
        <v>4277</v>
      </c>
      <c r="L1210">
        <f t="shared" si="28"/>
        <v>26023</v>
      </c>
    </row>
    <row r="1211" spans="9:12" x14ac:dyDescent="0.3">
      <c r="I1211">
        <v>26025</v>
      </c>
      <c r="J1211" s="46">
        <v>1722332799.9936199</v>
      </c>
      <c r="K1211" t="s">
        <v>4278</v>
      </c>
      <c r="L1211">
        <f t="shared" si="28"/>
        <v>26025</v>
      </c>
    </row>
    <row r="1212" spans="9:12" x14ac:dyDescent="0.3">
      <c r="I1212">
        <v>26027</v>
      </c>
      <c r="J1212" s="46">
        <v>466445910.000229</v>
      </c>
      <c r="K1212" t="s">
        <v>4277</v>
      </c>
      <c r="L1212">
        <f t="shared" si="28"/>
        <v>26027</v>
      </c>
    </row>
    <row r="1213" spans="9:12" x14ac:dyDescent="0.3">
      <c r="I1213">
        <v>26029</v>
      </c>
      <c r="J1213" s="46">
        <v>257037745.001872</v>
      </c>
      <c r="K1213" t="s">
        <v>4278</v>
      </c>
      <c r="L1213">
        <f t="shared" si="28"/>
        <v>26029</v>
      </c>
    </row>
    <row r="1214" spans="9:12" x14ac:dyDescent="0.3">
      <c r="I1214">
        <v>26031</v>
      </c>
      <c r="J1214" s="46">
        <v>320571104.99628502</v>
      </c>
      <c r="K1214" t="s">
        <v>4278</v>
      </c>
      <c r="L1214">
        <f t="shared" si="28"/>
        <v>26031</v>
      </c>
    </row>
    <row r="1215" spans="9:12" x14ac:dyDescent="0.3">
      <c r="I1215">
        <v>26033</v>
      </c>
      <c r="J1215" s="46">
        <v>373948339.998061</v>
      </c>
      <c r="K1215" t="s">
        <v>4278</v>
      </c>
      <c r="L1215">
        <f t="shared" si="28"/>
        <v>26033</v>
      </c>
    </row>
    <row r="1216" spans="9:12" x14ac:dyDescent="0.3">
      <c r="I1216">
        <v>26035</v>
      </c>
      <c r="J1216" s="46">
        <v>371739360.00322002</v>
      </c>
      <c r="K1216" t="s">
        <v>4277</v>
      </c>
      <c r="L1216">
        <f t="shared" si="28"/>
        <v>26035</v>
      </c>
    </row>
    <row r="1217" spans="9:12" x14ac:dyDescent="0.3">
      <c r="I1217">
        <v>26037</v>
      </c>
      <c r="J1217" s="46">
        <v>1146958845.0129099</v>
      </c>
      <c r="K1217" t="s">
        <v>4278</v>
      </c>
      <c r="L1217">
        <f t="shared" si="28"/>
        <v>26037</v>
      </c>
    </row>
    <row r="1218" spans="9:12" x14ac:dyDescent="0.3">
      <c r="I1218">
        <v>26039</v>
      </c>
      <c r="J1218" s="46">
        <v>303164985.00095701</v>
      </c>
      <c r="K1218" t="s">
        <v>4278</v>
      </c>
      <c r="L1218">
        <f t="shared" ref="L1218:L1281" si="29">I1218</f>
        <v>26039</v>
      </c>
    </row>
    <row r="1219" spans="9:12" x14ac:dyDescent="0.3">
      <c r="I1219">
        <v>26041</v>
      </c>
      <c r="J1219" s="46">
        <v>413504850.00158</v>
      </c>
      <c r="K1219" t="s">
        <v>4277</v>
      </c>
      <c r="L1219">
        <f t="shared" si="29"/>
        <v>26041</v>
      </c>
    </row>
    <row r="1220" spans="9:12" x14ac:dyDescent="0.3">
      <c r="I1220">
        <v>26043</v>
      </c>
      <c r="J1220" s="46">
        <v>237462064.999724</v>
      </c>
      <c r="K1220" t="s">
        <v>4278</v>
      </c>
      <c r="L1220">
        <f t="shared" si="29"/>
        <v>26043</v>
      </c>
    </row>
    <row r="1221" spans="9:12" x14ac:dyDescent="0.3">
      <c r="I1221">
        <v>26045</v>
      </c>
      <c r="J1221" s="46">
        <v>1252773805.00228</v>
      </c>
      <c r="K1221" t="s">
        <v>4278</v>
      </c>
      <c r="L1221">
        <f t="shared" si="29"/>
        <v>26045</v>
      </c>
    </row>
    <row r="1222" spans="9:12" x14ac:dyDescent="0.3">
      <c r="I1222">
        <v>26047</v>
      </c>
      <c r="J1222" s="46">
        <v>358957424.99791098</v>
      </c>
      <c r="K1222" t="s">
        <v>4278</v>
      </c>
      <c r="L1222">
        <f t="shared" si="29"/>
        <v>26047</v>
      </c>
    </row>
    <row r="1223" spans="9:12" x14ac:dyDescent="0.3">
      <c r="I1223">
        <v>26049</v>
      </c>
      <c r="J1223" s="46">
        <v>4068222839.99224</v>
      </c>
      <c r="K1223" t="s">
        <v>4278</v>
      </c>
      <c r="L1223">
        <f t="shared" si="29"/>
        <v>26049</v>
      </c>
    </row>
    <row r="1224" spans="9:12" x14ac:dyDescent="0.3">
      <c r="I1224">
        <v>26051</v>
      </c>
      <c r="J1224" s="46">
        <v>246952065.000137</v>
      </c>
      <c r="K1224" t="s">
        <v>4277</v>
      </c>
      <c r="L1224">
        <f t="shared" si="29"/>
        <v>26051</v>
      </c>
    </row>
    <row r="1225" spans="9:12" x14ac:dyDescent="0.3">
      <c r="I1225">
        <v>26053</v>
      </c>
      <c r="J1225" s="46">
        <v>140446159.99970499</v>
      </c>
      <c r="K1225" t="s">
        <v>4277</v>
      </c>
      <c r="L1225">
        <f t="shared" si="29"/>
        <v>26053</v>
      </c>
    </row>
    <row r="1226" spans="9:12" x14ac:dyDescent="0.3">
      <c r="I1226">
        <v>26055</v>
      </c>
      <c r="J1226" s="46">
        <v>947651690.01158798</v>
      </c>
      <c r="K1226" t="s">
        <v>4278</v>
      </c>
      <c r="L1226">
        <f t="shared" si="29"/>
        <v>26055</v>
      </c>
    </row>
    <row r="1227" spans="9:12" x14ac:dyDescent="0.3">
      <c r="I1227">
        <v>26057</v>
      </c>
      <c r="J1227" s="46">
        <v>489124089.99697798</v>
      </c>
      <c r="K1227" t="s">
        <v>4277</v>
      </c>
      <c r="L1227">
        <f t="shared" si="29"/>
        <v>26057</v>
      </c>
    </row>
    <row r="1228" spans="9:12" x14ac:dyDescent="0.3">
      <c r="I1228">
        <v>26059</v>
      </c>
      <c r="J1228" s="46">
        <v>393385319.99416298</v>
      </c>
      <c r="K1228" t="s">
        <v>4277</v>
      </c>
      <c r="L1228">
        <f t="shared" si="29"/>
        <v>26059</v>
      </c>
    </row>
    <row r="1229" spans="9:12" x14ac:dyDescent="0.3">
      <c r="I1229">
        <v>26061</v>
      </c>
      <c r="J1229" s="46">
        <v>245528929.999219</v>
      </c>
      <c r="K1229" t="s">
        <v>4277</v>
      </c>
      <c r="L1229">
        <f t="shared" si="29"/>
        <v>26061</v>
      </c>
    </row>
    <row r="1230" spans="9:12" x14ac:dyDescent="0.3">
      <c r="I1230">
        <v>26063</v>
      </c>
      <c r="J1230" s="46">
        <v>319200529.99840099</v>
      </c>
      <c r="K1230" t="s">
        <v>4278</v>
      </c>
      <c r="L1230">
        <f t="shared" si="29"/>
        <v>26063</v>
      </c>
    </row>
    <row r="1231" spans="9:12" x14ac:dyDescent="0.3">
      <c r="I1231">
        <v>26065</v>
      </c>
      <c r="J1231" s="46">
        <v>2354644199.99826</v>
      </c>
      <c r="K1231" t="s">
        <v>4278</v>
      </c>
      <c r="L1231">
        <f t="shared" si="29"/>
        <v>26065</v>
      </c>
    </row>
    <row r="1232" spans="9:12" x14ac:dyDescent="0.3">
      <c r="I1232">
        <v>26067</v>
      </c>
      <c r="J1232" s="46">
        <v>817308729.99176395</v>
      </c>
      <c r="K1232" t="s">
        <v>4277</v>
      </c>
      <c r="L1232">
        <f t="shared" si="29"/>
        <v>26067</v>
      </c>
    </row>
    <row r="1233" spans="9:12" x14ac:dyDescent="0.3">
      <c r="I1233">
        <v>26069</v>
      </c>
      <c r="J1233" s="46">
        <v>285839530.00439101</v>
      </c>
      <c r="K1233" t="s">
        <v>4278</v>
      </c>
      <c r="L1233">
        <f t="shared" si="29"/>
        <v>26069</v>
      </c>
    </row>
    <row r="1234" spans="9:12" x14ac:dyDescent="0.3">
      <c r="I1234">
        <v>26071</v>
      </c>
      <c r="J1234" s="46">
        <v>140511859.99988899</v>
      </c>
      <c r="K1234" t="s">
        <v>4277</v>
      </c>
      <c r="L1234">
        <f t="shared" si="29"/>
        <v>26071</v>
      </c>
    </row>
    <row r="1235" spans="9:12" x14ac:dyDescent="0.3">
      <c r="I1235">
        <v>26073</v>
      </c>
      <c r="J1235" s="46">
        <v>698538094.99481797</v>
      </c>
      <c r="K1235" t="s">
        <v>4278</v>
      </c>
      <c r="L1235">
        <f t="shared" si="29"/>
        <v>26073</v>
      </c>
    </row>
    <row r="1236" spans="9:12" x14ac:dyDescent="0.3">
      <c r="I1236">
        <v>26075</v>
      </c>
      <c r="J1236" s="46">
        <v>1710353134.9974699</v>
      </c>
      <c r="K1236" t="s">
        <v>4278</v>
      </c>
      <c r="L1236">
        <f t="shared" si="29"/>
        <v>26075</v>
      </c>
    </row>
    <row r="1237" spans="9:12" x14ac:dyDescent="0.3">
      <c r="I1237">
        <v>26077</v>
      </c>
      <c r="J1237" s="46">
        <v>2506681299.9930601</v>
      </c>
      <c r="K1237" t="s">
        <v>4278</v>
      </c>
      <c r="L1237">
        <f t="shared" si="29"/>
        <v>26077</v>
      </c>
    </row>
    <row r="1238" spans="9:12" x14ac:dyDescent="0.3">
      <c r="I1238">
        <v>26079</v>
      </c>
      <c r="J1238" s="46">
        <v>251739404.99739099</v>
      </c>
      <c r="K1238" t="s">
        <v>4277</v>
      </c>
      <c r="L1238">
        <f t="shared" si="29"/>
        <v>26079</v>
      </c>
    </row>
    <row r="1239" spans="9:12" x14ac:dyDescent="0.3">
      <c r="I1239">
        <v>26081</v>
      </c>
      <c r="J1239" s="46">
        <v>5966507175.0226803</v>
      </c>
      <c r="K1239" t="s">
        <v>4278</v>
      </c>
      <c r="L1239">
        <f t="shared" si="29"/>
        <v>26081</v>
      </c>
    </row>
    <row r="1240" spans="9:12" x14ac:dyDescent="0.3">
      <c r="I1240">
        <v>26083</v>
      </c>
      <c r="J1240" s="46">
        <v>40446379.999823302</v>
      </c>
      <c r="K1240" t="s">
        <v>4277</v>
      </c>
      <c r="L1240">
        <f t="shared" si="29"/>
        <v>26083</v>
      </c>
    </row>
    <row r="1241" spans="9:12" x14ac:dyDescent="0.3">
      <c r="I1241">
        <v>26085</v>
      </c>
      <c r="J1241" s="46">
        <v>104728719.999378</v>
      </c>
      <c r="K1241" t="s">
        <v>4277</v>
      </c>
      <c r="L1241">
        <f t="shared" si="29"/>
        <v>26085</v>
      </c>
    </row>
    <row r="1242" spans="9:12" x14ac:dyDescent="0.3">
      <c r="I1242">
        <v>26087</v>
      </c>
      <c r="J1242" s="46">
        <v>936235220.00306499</v>
      </c>
      <c r="K1242" t="s">
        <v>4278</v>
      </c>
      <c r="L1242">
        <f t="shared" si="29"/>
        <v>26087</v>
      </c>
    </row>
    <row r="1243" spans="9:12" x14ac:dyDescent="0.3">
      <c r="I1243">
        <v>26089</v>
      </c>
      <c r="J1243" s="46">
        <v>258498840.00137901</v>
      </c>
      <c r="K1243" t="s">
        <v>4278</v>
      </c>
      <c r="L1243">
        <f t="shared" si="29"/>
        <v>26089</v>
      </c>
    </row>
    <row r="1244" spans="9:12" x14ac:dyDescent="0.3">
      <c r="I1244">
        <v>26091</v>
      </c>
      <c r="J1244" s="46">
        <v>920795719.99524498</v>
      </c>
      <c r="K1244" t="s">
        <v>4280</v>
      </c>
      <c r="L1244">
        <f t="shared" si="29"/>
        <v>26091</v>
      </c>
    </row>
    <row r="1245" spans="9:12" x14ac:dyDescent="0.3">
      <c r="I1245">
        <v>26093</v>
      </c>
      <c r="J1245" s="46">
        <v>2350810605.0053101</v>
      </c>
      <c r="K1245" t="s">
        <v>4433</v>
      </c>
      <c r="L1245">
        <f t="shared" si="29"/>
        <v>26093</v>
      </c>
    </row>
    <row r="1246" spans="9:12" x14ac:dyDescent="0.3">
      <c r="I1246">
        <v>26095</v>
      </c>
      <c r="J1246" s="46">
        <v>76472975.000075206</v>
      </c>
      <c r="K1246" t="s">
        <v>4278</v>
      </c>
      <c r="L1246">
        <f t="shared" si="29"/>
        <v>26095</v>
      </c>
    </row>
    <row r="1247" spans="9:12" x14ac:dyDescent="0.3">
      <c r="I1247">
        <v>26097</v>
      </c>
      <c r="J1247" s="46">
        <v>244550364.995967</v>
      </c>
      <c r="K1247" t="s">
        <v>4278</v>
      </c>
      <c r="L1247">
        <f t="shared" si="29"/>
        <v>26097</v>
      </c>
    </row>
    <row r="1248" spans="9:12" x14ac:dyDescent="0.3">
      <c r="I1248">
        <v>26099</v>
      </c>
      <c r="J1248" s="46">
        <v>6469590690.0177698</v>
      </c>
      <c r="K1248" t="s">
        <v>4433</v>
      </c>
      <c r="L1248">
        <f t="shared" si="29"/>
        <v>26099</v>
      </c>
    </row>
    <row r="1249" spans="9:12" x14ac:dyDescent="0.3">
      <c r="I1249">
        <v>26101</v>
      </c>
      <c r="J1249" s="46">
        <v>254015909.99756199</v>
      </c>
      <c r="K1249" t="s">
        <v>4277</v>
      </c>
      <c r="L1249">
        <f t="shared" si="29"/>
        <v>26101</v>
      </c>
    </row>
    <row r="1250" spans="9:12" x14ac:dyDescent="0.3">
      <c r="I1250">
        <v>26103</v>
      </c>
      <c r="J1250" s="46">
        <v>578448350.00160003</v>
      </c>
      <c r="K1250" t="s">
        <v>4278</v>
      </c>
      <c r="L1250">
        <f t="shared" si="29"/>
        <v>26103</v>
      </c>
    </row>
    <row r="1251" spans="9:12" x14ac:dyDescent="0.3">
      <c r="I1251">
        <v>26105</v>
      </c>
      <c r="J1251" s="46">
        <v>311929729.99900103</v>
      </c>
      <c r="K1251" t="s">
        <v>4277</v>
      </c>
      <c r="L1251">
        <f t="shared" si="29"/>
        <v>26105</v>
      </c>
    </row>
    <row r="1252" spans="9:12" x14ac:dyDescent="0.3">
      <c r="I1252">
        <v>26107</v>
      </c>
      <c r="J1252" s="46">
        <v>446988855.00355202</v>
      </c>
      <c r="K1252" t="s">
        <v>4277</v>
      </c>
      <c r="L1252">
        <f t="shared" si="29"/>
        <v>26107</v>
      </c>
    </row>
    <row r="1253" spans="9:12" x14ac:dyDescent="0.3">
      <c r="I1253">
        <v>26109</v>
      </c>
      <c r="J1253" s="46">
        <v>259739474.99920699</v>
      </c>
      <c r="K1253" t="s">
        <v>4277</v>
      </c>
      <c r="L1253">
        <f t="shared" si="29"/>
        <v>26109</v>
      </c>
    </row>
    <row r="1254" spans="9:12" x14ac:dyDescent="0.3">
      <c r="I1254">
        <v>26111</v>
      </c>
      <c r="J1254" s="46">
        <v>893800319.99456203</v>
      </c>
      <c r="K1254" t="s">
        <v>4278</v>
      </c>
      <c r="L1254">
        <f t="shared" si="29"/>
        <v>26111</v>
      </c>
    </row>
    <row r="1255" spans="9:12" x14ac:dyDescent="0.3">
      <c r="I1255">
        <v>26113</v>
      </c>
      <c r="J1255" s="46">
        <v>163768200.00069299</v>
      </c>
      <c r="K1255" t="s">
        <v>4277</v>
      </c>
      <c r="L1255">
        <f t="shared" si="29"/>
        <v>26113</v>
      </c>
    </row>
    <row r="1256" spans="9:12" x14ac:dyDescent="0.3">
      <c r="I1256">
        <v>26115</v>
      </c>
      <c r="J1256" s="46">
        <v>2034073824.9934001</v>
      </c>
      <c r="K1256" t="s">
        <v>4433</v>
      </c>
      <c r="L1256">
        <f t="shared" si="29"/>
        <v>26115</v>
      </c>
    </row>
    <row r="1257" spans="9:12" x14ac:dyDescent="0.3">
      <c r="I1257">
        <v>26117</v>
      </c>
      <c r="J1257" s="46">
        <v>601991579.99770904</v>
      </c>
      <c r="K1257" t="s">
        <v>4277</v>
      </c>
      <c r="L1257">
        <f t="shared" si="29"/>
        <v>26117</v>
      </c>
    </row>
    <row r="1258" spans="9:12" x14ac:dyDescent="0.3">
      <c r="I1258">
        <v>26119</v>
      </c>
      <c r="J1258" s="46">
        <v>108923665.000478</v>
      </c>
      <c r="K1258" t="s">
        <v>4277</v>
      </c>
      <c r="L1258">
        <f t="shared" si="29"/>
        <v>26119</v>
      </c>
    </row>
    <row r="1259" spans="9:12" x14ac:dyDescent="0.3">
      <c r="I1259">
        <v>26121</v>
      </c>
      <c r="J1259" s="46">
        <v>1538686699.9907401</v>
      </c>
      <c r="K1259" t="s">
        <v>4277</v>
      </c>
      <c r="L1259">
        <f t="shared" si="29"/>
        <v>26121</v>
      </c>
    </row>
    <row r="1260" spans="9:12" x14ac:dyDescent="0.3">
      <c r="I1260">
        <v>26123</v>
      </c>
      <c r="J1260" s="46">
        <v>411277985.00181901</v>
      </c>
      <c r="K1260" t="s">
        <v>4277</v>
      </c>
      <c r="L1260">
        <f t="shared" si="29"/>
        <v>26123</v>
      </c>
    </row>
    <row r="1261" spans="9:12" x14ac:dyDescent="0.3">
      <c r="I1261">
        <v>26125</v>
      </c>
      <c r="J1261" s="46">
        <v>12939468269.904699</v>
      </c>
      <c r="K1261" t="s">
        <v>4433</v>
      </c>
      <c r="L1261">
        <f t="shared" si="29"/>
        <v>26125</v>
      </c>
    </row>
    <row r="1262" spans="9:12" x14ac:dyDescent="0.3">
      <c r="I1262">
        <v>26127</v>
      </c>
      <c r="J1262" s="46">
        <v>324603259.99645197</v>
      </c>
      <c r="K1262" t="s">
        <v>4277</v>
      </c>
      <c r="L1262">
        <f t="shared" si="29"/>
        <v>26127</v>
      </c>
    </row>
    <row r="1263" spans="9:12" x14ac:dyDescent="0.3">
      <c r="I1263">
        <v>26129</v>
      </c>
      <c r="J1263" s="46">
        <v>280557980.00371403</v>
      </c>
      <c r="K1263" t="s">
        <v>4277</v>
      </c>
      <c r="L1263">
        <f t="shared" si="29"/>
        <v>26129</v>
      </c>
    </row>
    <row r="1264" spans="9:12" x14ac:dyDescent="0.3">
      <c r="I1264">
        <v>26131</v>
      </c>
      <c r="J1264" s="46">
        <v>109580300.000918</v>
      </c>
      <c r="K1264" t="s">
        <v>4277</v>
      </c>
      <c r="L1264">
        <f t="shared" si="29"/>
        <v>26131</v>
      </c>
    </row>
    <row r="1265" spans="9:12" x14ac:dyDescent="0.3">
      <c r="I1265">
        <v>26133</v>
      </c>
      <c r="J1265" s="46">
        <v>381465515.00232899</v>
      </c>
      <c r="K1265" t="s">
        <v>4277</v>
      </c>
      <c r="L1265">
        <f t="shared" si="29"/>
        <v>26133</v>
      </c>
    </row>
    <row r="1266" spans="9:12" x14ac:dyDescent="0.3">
      <c r="I1266">
        <v>26135</v>
      </c>
      <c r="J1266" s="46">
        <v>90238584.999719605</v>
      </c>
      <c r="K1266" t="s">
        <v>4277</v>
      </c>
      <c r="L1266">
        <f t="shared" si="29"/>
        <v>26135</v>
      </c>
    </row>
    <row r="1267" spans="9:12" x14ac:dyDescent="0.3">
      <c r="I1267">
        <v>26137</v>
      </c>
      <c r="J1267" s="46">
        <v>351734439.99961197</v>
      </c>
      <c r="K1267" t="s">
        <v>4278</v>
      </c>
      <c r="L1267">
        <f t="shared" si="29"/>
        <v>26137</v>
      </c>
    </row>
    <row r="1268" spans="9:12" x14ac:dyDescent="0.3">
      <c r="I1268">
        <v>26139</v>
      </c>
      <c r="J1268" s="46">
        <v>2419020709.9998398</v>
      </c>
      <c r="K1268" t="s">
        <v>4278</v>
      </c>
      <c r="L1268">
        <f t="shared" si="29"/>
        <v>26139</v>
      </c>
    </row>
    <row r="1269" spans="9:12" x14ac:dyDescent="0.3">
      <c r="I1269">
        <v>26141</v>
      </c>
      <c r="J1269" s="46">
        <v>137352785.000337</v>
      </c>
      <c r="K1269" t="s">
        <v>4278</v>
      </c>
      <c r="L1269">
        <f t="shared" si="29"/>
        <v>26141</v>
      </c>
    </row>
    <row r="1270" spans="9:12" x14ac:dyDescent="0.3">
      <c r="I1270">
        <v>26143</v>
      </c>
      <c r="J1270" s="46">
        <v>395410340.00058103</v>
      </c>
      <c r="K1270" t="s">
        <v>4278</v>
      </c>
      <c r="L1270">
        <f t="shared" si="29"/>
        <v>26143</v>
      </c>
    </row>
    <row r="1271" spans="9:12" x14ac:dyDescent="0.3">
      <c r="I1271">
        <v>26145</v>
      </c>
      <c r="J1271" s="46">
        <v>2194640609.9951</v>
      </c>
      <c r="K1271" t="s">
        <v>4278</v>
      </c>
      <c r="L1271">
        <f t="shared" si="29"/>
        <v>26145</v>
      </c>
    </row>
    <row r="1272" spans="9:12" x14ac:dyDescent="0.3">
      <c r="I1272">
        <v>26147</v>
      </c>
      <c r="J1272" s="46">
        <v>1558205439.9960001</v>
      </c>
      <c r="K1272" t="s">
        <v>4433</v>
      </c>
      <c r="L1272">
        <f t="shared" si="29"/>
        <v>26147</v>
      </c>
    </row>
    <row r="1273" spans="9:12" x14ac:dyDescent="0.3">
      <c r="I1273">
        <v>26149</v>
      </c>
      <c r="J1273" s="46">
        <v>555526349.99196696</v>
      </c>
      <c r="K1273" t="s">
        <v>4277</v>
      </c>
      <c r="L1273">
        <f t="shared" si="29"/>
        <v>26149</v>
      </c>
    </row>
    <row r="1274" spans="9:12" x14ac:dyDescent="0.3">
      <c r="I1274">
        <v>26151</v>
      </c>
      <c r="J1274" s="46">
        <v>419897095.00121301</v>
      </c>
      <c r="K1274" t="s">
        <v>4278</v>
      </c>
      <c r="L1274">
        <f t="shared" si="29"/>
        <v>26151</v>
      </c>
    </row>
    <row r="1275" spans="9:12" x14ac:dyDescent="0.3">
      <c r="I1275">
        <v>26153</v>
      </c>
      <c r="J1275" s="46">
        <v>161278170.00011399</v>
      </c>
      <c r="K1275" t="s">
        <v>4278</v>
      </c>
      <c r="L1275">
        <f t="shared" si="29"/>
        <v>26153</v>
      </c>
    </row>
    <row r="1276" spans="9:12" x14ac:dyDescent="0.3">
      <c r="I1276">
        <v>26155</v>
      </c>
      <c r="J1276" s="46">
        <v>786475719.999277</v>
      </c>
      <c r="K1276" t="s">
        <v>4278</v>
      </c>
      <c r="L1276">
        <f t="shared" si="29"/>
        <v>26155</v>
      </c>
    </row>
    <row r="1277" spans="9:12" x14ac:dyDescent="0.3">
      <c r="I1277">
        <v>26157</v>
      </c>
      <c r="J1277" s="46">
        <v>525128055.00252098</v>
      </c>
      <c r="K1277" t="s">
        <v>4277</v>
      </c>
      <c r="L1277">
        <f t="shared" si="29"/>
        <v>26157</v>
      </c>
    </row>
    <row r="1278" spans="9:12" x14ac:dyDescent="0.3">
      <c r="I1278">
        <v>26159</v>
      </c>
      <c r="J1278" s="46">
        <v>1046323600.00272</v>
      </c>
      <c r="K1278" t="s">
        <v>4277</v>
      </c>
      <c r="L1278">
        <f t="shared" si="29"/>
        <v>26159</v>
      </c>
    </row>
    <row r="1279" spans="9:12" x14ac:dyDescent="0.3">
      <c r="I1279">
        <v>26161</v>
      </c>
      <c r="J1279" s="46">
        <v>3674410104.9910402</v>
      </c>
      <c r="K1279" t="s">
        <v>4433</v>
      </c>
      <c r="L1279">
        <f t="shared" si="29"/>
        <v>26161</v>
      </c>
    </row>
    <row r="1280" spans="9:12" x14ac:dyDescent="0.3">
      <c r="I1280">
        <v>26163</v>
      </c>
      <c r="J1280" s="46">
        <v>15555069584.9839</v>
      </c>
      <c r="K1280" t="s">
        <v>4433</v>
      </c>
      <c r="L1280">
        <f t="shared" si="29"/>
        <v>26163</v>
      </c>
    </row>
    <row r="1281" spans="9:12" x14ac:dyDescent="0.3">
      <c r="I1281">
        <v>26165</v>
      </c>
      <c r="J1281" s="46">
        <v>411763799.99650002</v>
      </c>
      <c r="K1281" t="s">
        <v>4277</v>
      </c>
      <c r="L1281">
        <f t="shared" si="29"/>
        <v>26165</v>
      </c>
    </row>
    <row r="1282" spans="9:12" x14ac:dyDescent="0.3">
      <c r="I1282">
        <v>27001</v>
      </c>
      <c r="J1282" s="46">
        <v>261385254.899528</v>
      </c>
      <c r="K1282" t="s">
        <v>4435</v>
      </c>
      <c r="L1282">
        <f t="shared" ref="L1282:L1345" si="30">I1282</f>
        <v>27001</v>
      </c>
    </row>
    <row r="1283" spans="9:12" x14ac:dyDescent="0.3">
      <c r="I1283">
        <v>27003</v>
      </c>
      <c r="J1283" s="46">
        <v>3154549175.5104799</v>
      </c>
      <c r="K1283" t="s">
        <v>4604</v>
      </c>
      <c r="L1283">
        <f t="shared" si="30"/>
        <v>27003</v>
      </c>
    </row>
    <row r="1284" spans="9:12" x14ac:dyDescent="0.3">
      <c r="I1284">
        <v>27005</v>
      </c>
      <c r="J1284" s="46">
        <v>427325293.54025698</v>
      </c>
      <c r="K1284" t="s">
        <v>4435</v>
      </c>
      <c r="L1284">
        <f t="shared" si="30"/>
        <v>27005</v>
      </c>
    </row>
    <row r="1285" spans="9:12" x14ac:dyDescent="0.3">
      <c r="I1285">
        <v>27007</v>
      </c>
      <c r="J1285" s="46">
        <v>406349454.97872299</v>
      </c>
      <c r="K1285" t="s">
        <v>4435</v>
      </c>
      <c r="L1285">
        <f t="shared" si="30"/>
        <v>27007</v>
      </c>
    </row>
    <row r="1286" spans="9:12" x14ac:dyDescent="0.3">
      <c r="I1286">
        <v>27009</v>
      </c>
      <c r="J1286" s="46">
        <v>484974153.939183</v>
      </c>
      <c r="K1286" t="s">
        <v>4435</v>
      </c>
      <c r="L1286">
        <f t="shared" si="30"/>
        <v>27009</v>
      </c>
    </row>
    <row r="1287" spans="9:12" x14ac:dyDescent="0.3">
      <c r="I1287">
        <v>27011</v>
      </c>
      <c r="J1287" s="46">
        <v>69719175.600615501</v>
      </c>
      <c r="K1287" t="s">
        <v>4435</v>
      </c>
      <c r="L1287">
        <f t="shared" si="30"/>
        <v>27011</v>
      </c>
    </row>
    <row r="1288" spans="9:12" x14ac:dyDescent="0.3">
      <c r="I1288">
        <v>27013</v>
      </c>
      <c r="J1288" s="46">
        <v>621971817.22988796</v>
      </c>
      <c r="K1288" t="s">
        <v>4435</v>
      </c>
      <c r="L1288">
        <f t="shared" si="30"/>
        <v>27013</v>
      </c>
    </row>
    <row r="1289" spans="9:12" x14ac:dyDescent="0.3">
      <c r="I1289">
        <v>27015</v>
      </c>
      <c r="J1289" s="46">
        <v>238040722.470671</v>
      </c>
      <c r="K1289" t="s">
        <v>4435</v>
      </c>
      <c r="L1289">
        <f t="shared" si="30"/>
        <v>27015</v>
      </c>
    </row>
    <row r="1290" spans="9:12" x14ac:dyDescent="0.3">
      <c r="I1290">
        <v>27017</v>
      </c>
      <c r="J1290" s="46">
        <v>500459760.32912499</v>
      </c>
      <c r="K1290" t="s">
        <v>4435</v>
      </c>
      <c r="L1290">
        <f t="shared" si="30"/>
        <v>27017</v>
      </c>
    </row>
    <row r="1291" spans="9:12" x14ac:dyDescent="0.3">
      <c r="I1291">
        <v>27019</v>
      </c>
      <c r="J1291" s="46">
        <v>889474452.40006196</v>
      </c>
      <c r="K1291" t="s">
        <v>4604</v>
      </c>
      <c r="L1291">
        <f t="shared" si="30"/>
        <v>27019</v>
      </c>
    </row>
    <row r="1292" spans="9:12" x14ac:dyDescent="0.3">
      <c r="I1292">
        <v>27021</v>
      </c>
      <c r="J1292" s="46">
        <v>420758280.80120403</v>
      </c>
      <c r="K1292" t="s">
        <v>4435</v>
      </c>
      <c r="L1292">
        <f t="shared" si="30"/>
        <v>27021</v>
      </c>
    </row>
    <row r="1293" spans="9:12" x14ac:dyDescent="0.3">
      <c r="I1293">
        <v>27023</v>
      </c>
      <c r="J1293" s="46">
        <v>160846962.28900501</v>
      </c>
      <c r="K1293" t="s">
        <v>4435</v>
      </c>
      <c r="L1293">
        <f t="shared" si="30"/>
        <v>27023</v>
      </c>
    </row>
    <row r="1294" spans="9:12" x14ac:dyDescent="0.3">
      <c r="I1294">
        <v>27025</v>
      </c>
      <c r="J1294" s="46">
        <v>813003189.90542996</v>
      </c>
      <c r="K1294" t="s">
        <v>4435</v>
      </c>
      <c r="L1294">
        <f t="shared" si="30"/>
        <v>27025</v>
      </c>
    </row>
    <row r="1295" spans="9:12" x14ac:dyDescent="0.3">
      <c r="I1295">
        <v>27027</v>
      </c>
      <c r="J1295" s="46">
        <v>779088136.49512804</v>
      </c>
      <c r="K1295" t="s">
        <v>4435</v>
      </c>
      <c r="L1295">
        <f t="shared" si="30"/>
        <v>27027</v>
      </c>
    </row>
    <row r="1296" spans="9:12" x14ac:dyDescent="0.3">
      <c r="I1296">
        <v>27029</v>
      </c>
      <c r="J1296" s="46">
        <v>116867207.45973299</v>
      </c>
      <c r="K1296" t="s">
        <v>4281</v>
      </c>
      <c r="L1296">
        <f t="shared" si="30"/>
        <v>27029</v>
      </c>
    </row>
    <row r="1297" spans="9:12" x14ac:dyDescent="0.3">
      <c r="I1297">
        <v>27031</v>
      </c>
      <c r="J1297" s="46">
        <v>117997494.55935299</v>
      </c>
      <c r="K1297" t="s">
        <v>4435</v>
      </c>
      <c r="L1297">
        <f t="shared" si="30"/>
        <v>27031</v>
      </c>
    </row>
    <row r="1298" spans="9:12" x14ac:dyDescent="0.3">
      <c r="I1298">
        <v>27033</v>
      </c>
      <c r="J1298" s="46">
        <v>151407270.96934301</v>
      </c>
      <c r="K1298" t="s">
        <v>4435</v>
      </c>
      <c r="L1298">
        <f t="shared" si="30"/>
        <v>27033</v>
      </c>
    </row>
    <row r="1299" spans="9:12" x14ac:dyDescent="0.3">
      <c r="I1299">
        <v>27035</v>
      </c>
      <c r="J1299" s="46">
        <v>829537539.20440996</v>
      </c>
      <c r="K1299" t="s">
        <v>4435</v>
      </c>
      <c r="L1299">
        <f t="shared" si="30"/>
        <v>27035</v>
      </c>
    </row>
    <row r="1300" spans="9:12" x14ac:dyDescent="0.3">
      <c r="I1300">
        <v>27037</v>
      </c>
      <c r="J1300" s="46">
        <v>4128526551.3095598</v>
      </c>
      <c r="K1300" t="s">
        <v>4604</v>
      </c>
      <c r="L1300">
        <f t="shared" si="30"/>
        <v>27037</v>
      </c>
    </row>
    <row r="1301" spans="9:12" x14ac:dyDescent="0.3">
      <c r="I1301">
        <v>27039</v>
      </c>
      <c r="J1301" s="46">
        <v>223787006.37892899</v>
      </c>
      <c r="K1301" t="s">
        <v>4435</v>
      </c>
      <c r="L1301">
        <f t="shared" si="30"/>
        <v>27039</v>
      </c>
    </row>
    <row r="1302" spans="9:12" x14ac:dyDescent="0.3">
      <c r="I1302">
        <v>27041</v>
      </c>
      <c r="J1302" s="46">
        <v>600788660.45010304</v>
      </c>
      <c r="K1302" t="s">
        <v>4435</v>
      </c>
      <c r="L1302">
        <f t="shared" si="30"/>
        <v>27041</v>
      </c>
    </row>
    <row r="1303" spans="9:12" x14ac:dyDescent="0.3">
      <c r="I1303">
        <v>27043</v>
      </c>
      <c r="J1303" s="46">
        <v>240170014.600005</v>
      </c>
      <c r="K1303" t="s">
        <v>4435</v>
      </c>
      <c r="L1303">
        <f t="shared" si="30"/>
        <v>27043</v>
      </c>
    </row>
    <row r="1304" spans="9:12" x14ac:dyDescent="0.3">
      <c r="I1304">
        <v>27045</v>
      </c>
      <c r="J1304" s="46">
        <v>238825927.26052001</v>
      </c>
      <c r="K1304" t="s">
        <v>4435</v>
      </c>
      <c r="L1304">
        <f t="shared" si="30"/>
        <v>27045</v>
      </c>
    </row>
    <row r="1305" spans="9:12" x14ac:dyDescent="0.3">
      <c r="I1305">
        <v>27047</v>
      </c>
      <c r="J1305" s="46">
        <v>559597398.23217905</v>
      </c>
      <c r="K1305" t="s">
        <v>4435</v>
      </c>
      <c r="L1305">
        <f t="shared" si="30"/>
        <v>27047</v>
      </c>
    </row>
    <row r="1306" spans="9:12" x14ac:dyDescent="0.3">
      <c r="I1306">
        <v>27049</v>
      </c>
      <c r="J1306" s="46">
        <v>693528541.236637</v>
      </c>
      <c r="K1306" t="s">
        <v>4435</v>
      </c>
      <c r="L1306">
        <f t="shared" si="30"/>
        <v>27049</v>
      </c>
    </row>
    <row r="1307" spans="9:12" x14ac:dyDescent="0.3">
      <c r="I1307">
        <v>27051</v>
      </c>
      <c r="J1307" s="46">
        <v>129532462.18027399</v>
      </c>
      <c r="K1307" t="s">
        <v>4435</v>
      </c>
      <c r="L1307">
        <f t="shared" si="30"/>
        <v>27051</v>
      </c>
    </row>
    <row r="1308" spans="9:12" x14ac:dyDescent="0.3">
      <c r="I1308">
        <v>27053</v>
      </c>
      <c r="J1308" s="46">
        <v>11515834279.057199</v>
      </c>
      <c r="K1308" t="s">
        <v>4604</v>
      </c>
      <c r="L1308">
        <f t="shared" si="30"/>
        <v>27053</v>
      </c>
    </row>
    <row r="1309" spans="9:12" x14ac:dyDescent="0.3">
      <c r="I1309">
        <v>27055</v>
      </c>
      <c r="J1309" s="46">
        <v>194518984.65918899</v>
      </c>
      <c r="K1309" t="s">
        <v>4435</v>
      </c>
      <c r="L1309">
        <f t="shared" si="30"/>
        <v>27055</v>
      </c>
    </row>
    <row r="1310" spans="9:12" x14ac:dyDescent="0.3">
      <c r="I1310">
        <v>27057</v>
      </c>
      <c r="J1310" s="46">
        <v>273400934.79995602</v>
      </c>
      <c r="K1310" t="s">
        <v>4281</v>
      </c>
      <c r="L1310">
        <f t="shared" si="30"/>
        <v>27057</v>
      </c>
    </row>
    <row r="1311" spans="9:12" x14ac:dyDescent="0.3">
      <c r="I1311">
        <v>27059</v>
      </c>
      <c r="J1311" s="46">
        <v>396422868.20029098</v>
      </c>
      <c r="K1311" t="s">
        <v>4435</v>
      </c>
      <c r="L1311">
        <f t="shared" si="30"/>
        <v>27059</v>
      </c>
    </row>
    <row r="1312" spans="9:12" x14ac:dyDescent="0.3">
      <c r="I1312">
        <v>27061</v>
      </c>
      <c r="J1312" s="46">
        <v>491596329.934165</v>
      </c>
      <c r="K1312" t="s">
        <v>4435</v>
      </c>
      <c r="L1312">
        <f t="shared" si="30"/>
        <v>27061</v>
      </c>
    </row>
    <row r="1313" spans="9:12" x14ac:dyDescent="0.3">
      <c r="I1313">
        <v>27063</v>
      </c>
      <c r="J1313" s="46">
        <v>266776914.099637</v>
      </c>
      <c r="K1313" t="s">
        <v>4435</v>
      </c>
      <c r="L1313">
        <f t="shared" si="30"/>
        <v>27063</v>
      </c>
    </row>
    <row r="1314" spans="9:12" x14ac:dyDescent="0.3">
      <c r="I1314">
        <v>27065</v>
      </c>
      <c r="J1314" s="46">
        <v>173781578.25077301</v>
      </c>
      <c r="K1314" t="s">
        <v>4281</v>
      </c>
      <c r="L1314">
        <f t="shared" si="30"/>
        <v>27065</v>
      </c>
    </row>
    <row r="1315" spans="9:12" x14ac:dyDescent="0.3">
      <c r="I1315">
        <v>27067</v>
      </c>
      <c r="J1315" s="46">
        <v>489733895.88018602</v>
      </c>
      <c r="K1315" t="s">
        <v>4435</v>
      </c>
      <c r="L1315">
        <f t="shared" si="30"/>
        <v>27067</v>
      </c>
    </row>
    <row r="1316" spans="9:12" x14ac:dyDescent="0.3">
      <c r="I1316">
        <v>27069</v>
      </c>
      <c r="J1316" s="46">
        <v>84245356.910222903</v>
      </c>
      <c r="K1316" t="s">
        <v>4435</v>
      </c>
      <c r="L1316">
        <f t="shared" si="30"/>
        <v>27069</v>
      </c>
    </row>
    <row r="1317" spans="9:12" x14ac:dyDescent="0.3">
      <c r="I1317">
        <v>27071</v>
      </c>
      <c r="J1317" s="46">
        <v>128719065.150157</v>
      </c>
      <c r="K1317" t="s">
        <v>4435</v>
      </c>
      <c r="L1317">
        <f t="shared" si="30"/>
        <v>27071</v>
      </c>
    </row>
    <row r="1318" spans="9:12" x14ac:dyDescent="0.3">
      <c r="I1318">
        <v>27073</v>
      </c>
      <c r="J1318" s="46">
        <v>111885433.409411</v>
      </c>
      <c r="K1318" t="s">
        <v>4435</v>
      </c>
      <c r="L1318">
        <f t="shared" si="30"/>
        <v>27073</v>
      </c>
    </row>
    <row r="1319" spans="9:12" x14ac:dyDescent="0.3">
      <c r="I1319">
        <v>27075</v>
      </c>
      <c r="J1319" s="46">
        <v>176319323.24071401</v>
      </c>
      <c r="K1319" t="s">
        <v>4435</v>
      </c>
      <c r="L1319">
        <f t="shared" si="30"/>
        <v>27075</v>
      </c>
    </row>
    <row r="1320" spans="9:12" x14ac:dyDescent="0.3">
      <c r="I1320">
        <v>27077</v>
      </c>
      <c r="J1320" s="46">
        <v>50830473.7808351</v>
      </c>
      <c r="K1320" t="s">
        <v>4281</v>
      </c>
      <c r="L1320">
        <f t="shared" si="30"/>
        <v>27077</v>
      </c>
    </row>
    <row r="1321" spans="9:12" x14ac:dyDescent="0.3">
      <c r="I1321">
        <v>27079</v>
      </c>
      <c r="J1321" s="46">
        <v>275680777.31974798</v>
      </c>
      <c r="K1321" t="s">
        <v>4435</v>
      </c>
      <c r="L1321">
        <f t="shared" si="30"/>
        <v>27079</v>
      </c>
    </row>
    <row r="1322" spans="9:12" x14ac:dyDescent="0.3">
      <c r="I1322">
        <v>27081</v>
      </c>
      <c r="J1322" s="46">
        <v>78739404.910481602</v>
      </c>
      <c r="K1322" t="s">
        <v>4281</v>
      </c>
      <c r="L1322">
        <f t="shared" si="30"/>
        <v>27081</v>
      </c>
    </row>
    <row r="1323" spans="9:12" x14ac:dyDescent="0.3">
      <c r="I1323">
        <v>27083</v>
      </c>
      <c r="J1323" s="46">
        <v>280760892.99098599</v>
      </c>
      <c r="K1323" t="s">
        <v>4435</v>
      </c>
      <c r="L1323">
        <f t="shared" si="30"/>
        <v>27083</v>
      </c>
    </row>
    <row r="1324" spans="9:12" x14ac:dyDescent="0.3">
      <c r="I1324">
        <v>27085</v>
      </c>
      <c r="J1324" s="46">
        <v>351863021.08018798</v>
      </c>
      <c r="K1324" t="s">
        <v>4435</v>
      </c>
      <c r="L1324">
        <f t="shared" si="30"/>
        <v>27085</v>
      </c>
    </row>
    <row r="1325" spans="9:12" x14ac:dyDescent="0.3">
      <c r="I1325">
        <v>27087</v>
      </c>
      <c r="J1325" s="46">
        <v>80163569.939753607</v>
      </c>
      <c r="K1325" t="s">
        <v>4281</v>
      </c>
      <c r="L1325">
        <f t="shared" si="30"/>
        <v>27087</v>
      </c>
    </row>
    <row r="1326" spans="9:12" x14ac:dyDescent="0.3">
      <c r="I1326">
        <v>27089</v>
      </c>
      <c r="J1326" s="46">
        <v>165985200.149515</v>
      </c>
      <c r="K1326" t="s">
        <v>4435</v>
      </c>
      <c r="L1326">
        <f t="shared" si="30"/>
        <v>27089</v>
      </c>
    </row>
    <row r="1327" spans="9:12" x14ac:dyDescent="0.3">
      <c r="I1327">
        <v>27091</v>
      </c>
      <c r="J1327" s="46">
        <v>312718637.08047199</v>
      </c>
      <c r="K1327" t="s">
        <v>4435</v>
      </c>
      <c r="L1327">
        <f t="shared" si="30"/>
        <v>27091</v>
      </c>
    </row>
    <row r="1328" spans="9:12" x14ac:dyDescent="0.3">
      <c r="I1328">
        <v>27093</v>
      </c>
      <c r="J1328" s="46">
        <v>251634247.75940701</v>
      </c>
      <c r="K1328" t="s">
        <v>4435</v>
      </c>
      <c r="L1328">
        <f t="shared" si="30"/>
        <v>27093</v>
      </c>
    </row>
    <row r="1329" spans="9:12" x14ac:dyDescent="0.3">
      <c r="I1329">
        <v>27095</v>
      </c>
      <c r="J1329" s="46">
        <v>423950114.90108699</v>
      </c>
      <c r="K1329" t="s">
        <v>4435</v>
      </c>
      <c r="L1329">
        <f t="shared" si="30"/>
        <v>27095</v>
      </c>
    </row>
    <row r="1330" spans="9:12" x14ac:dyDescent="0.3">
      <c r="I1330">
        <v>27097</v>
      </c>
      <c r="J1330" s="46">
        <v>490340326.28999001</v>
      </c>
      <c r="K1330" t="s">
        <v>4281</v>
      </c>
      <c r="L1330">
        <f t="shared" si="30"/>
        <v>27097</v>
      </c>
    </row>
    <row r="1331" spans="9:12" x14ac:dyDescent="0.3">
      <c r="I1331">
        <v>27099</v>
      </c>
      <c r="J1331" s="46">
        <v>412000595.15967202</v>
      </c>
      <c r="K1331" t="s">
        <v>4435</v>
      </c>
      <c r="L1331">
        <f t="shared" si="30"/>
        <v>27099</v>
      </c>
    </row>
    <row r="1332" spans="9:12" x14ac:dyDescent="0.3">
      <c r="I1332">
        <v>27101</v>
      </c>
      <c r="J1332" s="46">
        <v>109997539.169467</v>
      </c>
      <c r="K1332" t="s">
        <v>4435</v>
      </c>
      <c r="L1332">
        <f t="shared" si="30"/>
        <v>27101</v>
      </c>
    </row>
    <row r="1333" spans="9:12" x14ac:dyDescent="0.3">
      <c r="I1333">
        <v>27103</v>
      </c>
      <c r="J1333" s="46">
        <v>392759965.46991903</v>
      </c>
      <c r="K1333" t="s">
        <v>4435</v>
      </c>
      <c r="L1333">
        <f t="shared" si="30"/>
        <v>27103</v>
      </c>
    </row>
    <row r="1334" spans="9:12" x14ac:dyDescent="0.3">
      <c r="I1334">
        <v>27105</v>
      </c>
      <c r="J1334" s="46">
        <v>310618869.360093</v>
      </c>
      <c r="K1334" t="s">
        <v>4435</v>
      </c>
      <c r="L1334">
        <f t="shared" si="30"/>
        <v>27105</v>
      </c>
    </row>
    <row r="1335" spans="9:12" x14ac:dyDescent="0.3">
      <c r="I1335">
        <v>27107</v>
      </c>
      <c r="J1335" s="46">
        <v>101747579.200091</v>
      </c>
      <c r="K1335" t="s">
        <v>4281</v>
      </c>
      <c r="L1335">
        <f t="shared" si="30"/>
        <v>27107</v>
      </c>
    </row>
    <row r="1336" spans="9:12" x14ac:dyDescent="0.3">
      <c r="I1336">
        <v>27109</v>
      </c>
      <c r="J1336" s="46">
        <v>1478362309.3947999</v>
      </c>
      <c r="K1336" t="s">
        <v>4604</v>
      </c>
      <c r="L1336">
        <f t="shared" si="30"/>
        <v>27109</v>
      </c>
    </row>
    <row r="1337" spans="9:12" x14ac:dyDescent="0.3">
      <c r="I1337">
        <v>27111</v>
      </c>
      <c r="J1337" s="46">
        <v>824076327.50635397</v>
      </c>
      <c r="K1337" t="s">
        <v>4281</v>
      </c>
      <c r="L1337">
        <f t="shared" si="30"/>
        <v>27111</v>
      </c>
    </row>
    <row r="1338" spans="9:12" x14ac:dyDescent="0.3">
      <c r="I1338">
        <v>27113</v>
      </c>
      <c r="J1338" s="46">
        <v>143308968.160209</v>
      </c>
      <c r="K1338" t="s">
        <v>4435</v>
      </c>
      <c r="L1338">
        <f t="shared" si="30"/>
        <v>27113</v>
      </c>
    </row>
    <row r="1339" spans="9:12" x14ac:dyDescent="0.3">
      <c r="I1339">
        <v>27115</v>
      </c>
      <c r="J1339" s="46">
        <v>564235093.099159</v>
      </c>
      <c r="K1339" t="s">
        <v>4281</v>
      </c>
      <c r="L1339">
        <f t="shared" si="30"/>
        <v>27115</v>
      </c>
    </row>
    <row r="1340" spans="9:12" x14ac:dyDescent="0.3">
      <c r="I1340">
        <v>27117</v>
      </c>
      <c r="J1340" s="46">
        <v>123193060.049808</v>
      </c>
      <c r="K1340" t="s">
        <v>4281</v>
      </c>
      <c r="L1340">
        <f t="shared" si="30"/>
        <v>27117</v>
      </c>
    </row>
    <row r="1341" spans="9:12" x14ac:dyDescent="0.3">
      <c r="I1341">
        <v>27119</v>
      </c>
      <c r="J1341" s="46">
        <v>405051730.31066298</v>
      </c>
      <c r="K1341" t="s">
        <v>4435</v>
      </c>
      <c r="L1341">
        <f t="shared" si="30"/>
        <v>27119</v>
      </c>
    </row>
    <row r="1342" spans="9:12" x14ac:dyDescent="0.3">
      <c r="I1342">
        <v>27121</v>
      </c>
      <c r="J1342" s="46">
        <v>153571715.18055999</v>
      </c>
      <c r="K1342" t="s">
        <v>4435</v>
      </c>
      <c r="L1342">
        <f t="shared" si="30"/>
        <v>27121</v>
      </c>
    </row>
    <row r="1343" spans="9:12" x14ac:dyDescent="0.3">
      <c r="I1343">
        <v>27123</v>
      </c>
      <c r="J1343" s="46">
        <v>4603672615.0475397</v>
      </c>
      <c r="K1343" t="s">
        <v>4604</v>
      </c>
      <c r="L1343">
        <f t="shared" si="30"/>
        <v>27123</v>
      </c>
    </row>
    <row r="1344" spans="9:12" x14ac:dyDescent="0.3">
      <c r="I1344">
        <v>27125</v>
      </c>
      <c r="J1344" s="46">
        <v>58919668.020698003</v>
      </c>
      <c r="K1344" t="s">
        <v>4281</v>
      </c>
      <c r="L1344">
        <f t="shared" si="30"/>
        <v>27125</v>
      </c>
    </row>
    <row r="1345" spans="9:12" x14ac:dyDescent="0.3">
      <c r="I1345">
        <v>27127</v>
      </c>
      <c r="J1345" s="46">
        <v>213572720.11148801</v>
      </c>
      <c r="K1345" t="s">
        <v>4435</v>
      </c>
      <c r="L1345">
        <f t="shared" si="30"/>
        <v>27127</v>
      </c>
    </row>
    <row r="1346" spans="9:12" x14ac:dyDescent="0.3">
      <c r="I1346">
        <v>27129</v>
      </c>
      <c r="J1346" s="46">
        <v>253197802.70017099</v>
      </c>
      <c r="K1346" t="s">
        <v>4435</v>
      </c>
      <c r="L1346">
        <f t="shared" ref="L1346:L1409" si="31">I1346</f>
        <v>27129</v>
      </c>
    </row>
    <row r="1347" spans="9:12" x14ac:dyDescent="0.3">
      <c r="I1347">
        <v>27131</v>
      </c>
      <c r="J1347" s="46">
        <v>742663977.69838202</v>
      </c>
      <c r="K1347" t="s">
        <v>4435</v>
      </c>
      <c r="L1347">
        <f t="shared" si="31"/>
        <v>27131</v>
      </c>
    </row>
    <row r="1348" spans="9:12" x14ac:dyDescent="0.3">
      <c r="I1348">
        <v>27133</v>
      </c>
      <c r="J1348" s="46">
        <v>183074403.419157</v>
      </c>
      <c r="K1348" t="s">
        <v>4435</v>
      </c>
      <c r="L1348">
        <f t="shared" si="31"/>
        <v>27133</v>
      </c>
    </row>
    <row r="1349" spans="9:12" x14ac:dyDescent="0.3">
      <c r="I1349">
        <v>27135</v>
      </c>
      <c r="J1349" s="46">
        <v>173475376.09901801</v>
      </c>
      <c r="K1349" t="s">
        <v>4281</v>
      </c>
      <c r="L1349">
        <f t="shared" si="31"/>
        <v>27135</v>
      </c>
    </row>
    <row r="1350" spans="9:12" x14ac:dyDescent="0.3">
      <c r="I1350">
        <v>27137</v>
      </c>
      <c r="J1350" s="46">
        <v>2117607273.4918399</v>
      </c>
      <c r="K1350" t="s">
        <v>4435</v>
      </c>
      <c r="L1350">
        <f t="shared" si="31"/>
        <v>27137</v>
      </c>
    </row>
    <row r="1351" spans="9:12" x14ac:dyDescent="0.3">
      <c r="I1351">
        <v>27139</v>
      </c>
      <c r="J1351" s="46">
        <v>1331753984.7073901</v>
      </c>
      <c r="K1351" t="s">
        <v>4604</v>
      </c>
      <c r="L1351">
        <f t="shared" si="31"/>
        <v>27139</v>
      </c>
    </row>
    <row r="1352" spans="9:12" x14ac:dyDescent="0.3">
      <c r="I1352">
        <v>27141</v>
      </c>
      <c r="J1352" s="46">
        <v>918095473.60423303</v>
      </c>
      <c r="K1352" t="s">
        <v>4435</v>
      </c>
      <c r="L1352">
        <f t="shared" si="31"/>
        <v>27141</v>
      </c>
    </row>
    <row r="1353" spans="9:12" x14ac:dyDescent="0.3">
      <c r="I1353">
        <v>27143</v>
      </c>
      <c r="J1353" s="46">
        <v>196063548.520511</v>
      </c>
      <c r="K1353" t="s">
        <v>4435</v>
      </c>
      <c r="L1353">
        <f t="shared" si="31"/>
        <v>27143</v>
      </c>
    </row>
    <row r="1354" spans="9:12" x14ac:dyDescent="0.3">
      <c r="I1354">
        <v>27145</v>
      </c>
      <c r="J1354" s="46">
        <v>1872284183.0058701</v>
      </c>
      <c r="K1354" t="s">
        <v>4435</v>
      </c>
      <c r="L1354">
        <f t="shared" si="31"/>
        <v>27145</v>
      </c>
    </row>
    <row r="1355" spans="9:12" x14ac:dyDescent="0.3">
      <c r="I1355">
        <v>27147</v>
      </c>
      <c r="J1355" s="46">
        <v>544486992.45916796</v>
      </c>
      <c r="K1355" t="s">
        <v>4435</v>
      </c>
      <c r="L1355">
        <f t="shared" si="31"/>
        <v>27147</v>
      </c>
    </row>
    <row r="1356" spans="9:12" x14ac:dyDescent="0.3">
      <c r="I1356">
        <v>27149</v>
      </c>
      <c r="J1356" s="46">
        <v>102829527.914528</v>
      </c>
      <c r="K1356" t="s">
        <v>4435</v>
      </c>
      <c r="L1356">
        <f t="shared" si="31"/>
        <v>27149</v>
      </c>
    </row>
    <row r="1357" spans="9:12" x14ac:dyDescent="0.3">
      <c r="I1357">
        <v>27151</v>
      </c>
      <c r="J1357" s="46">
        <v>138338187.91080201</v>
      </c>
      <c r="K1357" t="s">
        <v>4281</v>
      </c>
      <c r="L1357">
        <f t="shared" si="31"/>
        <v>27151</v>
      </c>
    </row>
    <row r="1358" spans="9:12" x14ac:dyDescent="0.3">
      <c r="I1358">
        <v>27153</v>
      </c>
      <c r="J1358" s="46">
        <v>313195687.20008701</v>
      </c>
      <c r="K1358" t="s">
        <v>4281</v>
      </c>
      <c r="L1358">
        <f t="shared" si="31"/>
        <v>27153</v>
      </c>
    </row>
    <row r="1359" spans="9:12" x14ac:dyDescent="0.3">
      <c r="I1359">
        <v>27155</v>
      </c>
      <c r="J1359" s="46">
        <v>48058098.030243903</v>
      </c>
      <c r="K1359" t="s">
        <v>4281</v>
      </c>
      <c r="L1359">
        <f t="shared" si="31"/>
        <v>27155</v>
      </c>
    </row>
    <row r="1360" spans="9:12" x14ac:dyDescent="0.3">
      <c r="I1360">
        <v>27157</v>
      </c>
      <c r="J1360" s="46">
        <v>221967067.880808</v>
      </c>
      <c r="K1360" t="s">
        <v>4435</v>
      </c>
      <c r="L1360">
        <f t="shared" si="31"/>
        <v>27157</v>
      </c>
    </row>
    <row r="1361" spans="9:12" x14ac:dyDescent="0.3">
      <c r="I1361">
        <v>27159</v>
      </c>
      <c r="J1361" s="46">
        <v>163791867.70063701</v>
      </c>
      <c r="K1361" t="s">
        <v>4281</v>
      </c>
      <c r="L1361">
        <f t="shared" si="31"/>
        <v>27159</v>
      </c>
    </row>
    <row r="1362" spans="9:12" x14ac:dyDescent="0.3">
      <c r="I1362">
        <v>27161</v>
      </c>
      <c r="J1362" s="46">
        <v>198173970.54896599</v>
      </c>
      <c r="K1362" t="s">
        <v>4435</v>
      </c>
      <c r="L1362">
        <f t="shared" si="31"/>
        <v>27161</v>
      </c>
    </row>
    <row r="1363" spans="9:12" x14ac:dyDescent="0.3">
      <c r="I1363">
        <v>27163</v>
      </c>
      <c r="J1363" s="46">
        <v>2414505378.9001498</v>
      </c>
      <c r="K1363" t="s">
        <v>4604</v>
      </c>
      <c r="L1363">
        <f t="shared" si="31"/>
        <v>27163</v>
      </c>
    </row>
    <row r="1364" spans="9:12" x14ac:dyDescent="0.3">
      <c r="I1364">
        <v>27165</v>
      </c>
      <c r="J1364" s="46">
        <v>173957369.55066499</v>
      </c>
      <c r="K1364" t="s">
        <v>4281</v>
      </c>
      <c r="L1364">
        <f t="shared" si="31"/>
        <v>27165</v>
      </c>
    </row>
    <row r="1365" spans="9:12" x14ac:dyDescent="0.3">
      <c r="I1365">
        <v>27167</v>
      </c>
      <c r="J1365" s="46">
        <v>168726154.511094</v>
      </c>
      <c r="K1365" t="s">
        <v>4281</v>
      </c>
      <c r="L1365">
        <f t="shared" si="31"/>
        <v>27167</v>
      </c>
    </row>
    <row r="1366" spans="9:12" x14ac:dyDescent="0.3">
      <c r="I1366">
        <v>27169</v>
      </c>
      <c r="J1366" s="46">
        <v>609485850.55597603</v>
      </c>
      <c r="K1366" t="s">
        <v>4435</v>
      </c>
      <c r="L1366">
        <f t="shared" si="31"/>
        <v>27169</v>
      </c>
    </row>
    <row r="1367" spans="9:12" x14ac:dyDescent="0.3">
      <c r="I1367">
        <v>27171</v>
      </c>
      <c r="J1367" s="46">
        <v>1609096832.9821401</v>
      </c>
      <c r="K1367" t="s">
        <v>4435</v>
      </c>
      <c r="L1367">
        <f t="shared" si="31"/>
        <v>27171</v>
      </c>
    </row>
    <row r="1368" spans="9:12" x14ac:dyDescent="0.3">
      <c r="I1368">
        <v>27173</v>
      </c>
      <c r="J1368" s="46">
        <v>142216023.469621</v>
      </c>
      <c r="K1368" t="s">
        <v>4435</v>
      </c>
      <c r="L1368">
        <f t="shared" si="31"/>
        <v>27173</v>
      </c>
    </row>
    <row r="1369" spans="9:12" x14ac:dyDescent="0.3">
      <c r="I1369">
        <v>28001</v>
      </c>
      <c r="J1369" s="46">
        <v>370395998.27121598</v>
      </c>
      <c r="K1369" t="s">
        <v>4436</v>
      </c>
      <c r="L1369">
        <f t="shared" si="31"/>
        <v>28001</v>
      </c>
    </row>
    <row r="1370" spans="9:12" x14ac:dyDescent="0.3">
      <c r="I1370">
        <v>28003</v>
      </c>
      <c r="J1370" s="46">
        <v>442564148.01194102</v>
      </c>
      <c r="K1370" t="s">
        <v>4283</v>
      </c>
      <c r="L1370">
        <f t="shared" si="31"/>
        <v>28003</v>
      </c>
    </row>
    <row r="1371" spans="9:12" x14ac:dyDescent="0.3">
      <c r="I1371">
        <v>28005</v>
      </c>
      <c r="J1371" s="46">
        <v>157648915.41720501</v>
      </c>
      <c r="K1371" t="s">
        <v>4436</v>
      </c>
      <c r="L1371">
        <f t="shared" si="31"/>
        <v>28005</v>
      </c>
    </row>
    <row r="1372" spans="9:12" x14ac:dyDescent="0.3">
      <c r="I1372">
        <v>28007</v>
      </c>
      <c r="J1372" s="46">
        <v>204681567.476165</v>
      </c>
      <c r="K1372" t="s">
        <v>4283</v>
      </c>
      <c r="L1372">
        <f t="shared" si="31"/>
        <v>28007</v>
      </c>
    </row>
    <row r="1373" spans="9:12" x14ac:dyDescent="0.3">
      <c r="I1373">
        <v>28009</v>
      </c>
      <c r="J1373" s="46">
        <v>148323814.533979</v>
      </c>
      <c r="K1373" t="s">
        <v>4283</v>
      </c>
      <c r="L1373">
        <f t="shared" si="31"/>
        <v>28009</v>
      </c>
    </row>
    <row r="1374" spans="9:12" x14ac:dyDescent="0.3">
      <c r="I1374">
        <v>28011</v>
      </c>
      <c r="J1374" s="46">
        <v>394610129.89772099</v>
      </c>
      <c r="K1374" t="s">
        <v>4436</v>
      </c>
      <c r="L1374">
        <f t="shared" si="31"/>
        <v>28011</v>
      </c>
    </row>
    <row r="1375" spans="9:12" x14ac:dyDescent="0.3">
      <c r="I1375">
        <v>28013</v>
      </c>
      <c r="J1375" s="46">
        <v>149500593.686977</v>
      </c>
      <c r="K1375" t="s">
        <v>4283</v>
      </c>
      <c r="L1375">
        <f t="shared" si="31"/>
        <v>28013</v>
      </c>
    </row>
    <row r="1376" spans="9:12" x14ac:dyDescent="0.3">
      <c r="I1376">
        <v>28015</v>
      </c>
      <c r="J1376" s="46">
        <v>224684293.063434</v>
      </c>
      <c r="K1376" t="s">
        <v>4436</v>
      </c>
      <c r="L1376">
        <f t="shared" si="31"/>
        <v>28015</v>
      </c>
    </row>
    <row r="1377" spans="9:12" x14ac:dyDescent="0.3">
      <c r="I1377">
        <v>28017</v>
      </c>
      <c r="J1377" s="46">
        <v>224489671.95930099</v>
      </c>
      <c r="K1377" t="s">
        <v>4283</v>
      </c>
      <c r="L1377">
        <f t="shared" si="31"/>
        <v>28017</v>
      </c>
    </row>
    <row r="1378" spans="9:12" x14ac:dyDescent="0.3">
      <c r="I1378">
        <v>28019</v>
      </c>
      <c r="J1378" s="46">
        <v>88075974.154447407</v>
      </c>
      <c r="K1378" t="s">
        <v>4283</v>
      </c>
      <c r="L1378">
        <f t="shared" si="31"/>
        <v>28019</v>
      </c>
    </row>
    <row r="1379" spans="9:12" x14ac:dyDescent="0.3">
      <c r="I1379">
        <v>28021</v>
      </c>
      <c r="J1379" s="46">
        <v>116174079.595605</v>
      </c>
      <c r="K1379" t="s">
        <v>4283</v>
      </c>
      <c r="L1379">
        <f t="shared" si="31"/>
        <v>28021</v>
      </c>
    </row>
    <row r="1380" spans="9:12" x14ac:dyDescent="0.3">
      <c r="I1380">
        <v>28023</v>
      </c>
      <c r="J1380" s="46">
        <v>268192449.896267</v>
      </c>
      <c r="K1380" t="s">
        <v>4283</v>
      </c>
      <c r="L1380">
        <f t="shared" si="31"/>
        <v>28023</v>
      </c>
    </row>
    <row r="1381" spans="9:12" x14ac:dyDescent="0.3">
      <c r="I1381">
        <v>28025</v>
      </c>
      <c r="J1381" s="46">
        <v>217086283.08238599</v>
      </c>
      <c r="K1381" t="s">
        <v>4283</v>
      </c>
      <c r="L1381">
        <f t="shared" si="31"/>
        <v>28025</v>
      </c>
    </row>
    <row r="1382" spans="9:12" x14ac:dyDescent="0.3">
      <c r="I1382">
        <v>28027</v>
      </c>
      <c r="J1382" s="46">
        <v>322969286.33271402</v>
      </c>
      <c r="K1382" t="s">
        <v>4436</v>
      </c>
      <c r="L1382">
        <f t="shared" si="31"/>
        <v>28027</v>
      </c>
    </row>
    <row r="1383" spans="9:12" x14ac:dyDescent="0.3">
      <c r="I1383">
        <v>28029</v>
      </c>
      <c r="J1383" s="46">
        <v>465027208.63868397</v>
      </c>
      <c r="K1383" t="s">
        <v>4283</v>
      </c>
      <c r="L1383">
        <f t="shared" si="31"/>
        <v>28029</v>
      </c>
    </row>
    <row r="1384" spans="9:12" x14ac:dyDescent="0.3">
      <c r="I1384">
        <v>28031</v>
      </c>
      <c r="J1384" s="46">
        <v>388482160.816212</v>
      </c>
      <c r="K1384" t="s">
        <v>4436</v>
      </c>
      <c r="L1384">
        <f t="shared" si="31"/>
        <v>28031</v>
      </c>
    </row>
    <row r="1385" spans="9:12" x14ac:dyDescent="0.3">
      <c r="I1385">
        <v>28033</v>
      </c>
      <c r="J1385" s="46">
        <v>2125305776.8993599</v>
      </c>
      <c r="K1385" t="s">
        <v>4436</v>
      </c>
      <c r="L1385">
        <f t="shared" si="31"/>
        <v>28033</v>
      </c>
    </row>
    <row r="1386" spans="9:12" x14ac:dyDescent="0.3">
      <c r="I1386">
        <v>28035</v>
      </c>
      <c r="J1386" s="46">
        <v>1017287325.66989</v>
      </c>
      <c r="K1386" t="s">
        <v>4436</v>
      </c>
      <c r="L1386">
        <f t="shared" si="31"/>
        <v>28035</v>
      </c>
    </row>
    <row r="1387" spans="9:12" x14ac:dyDescent="0.3">
      <c r="I1387">
        <v>28037</v>
      </c>
      <c r="J1387" s="46">
        <v>131749191.472286</v>
      </c>
      <c r="K1387" t="s">
        <v>4436</v>
      </c>
      <c r="L1387">
        <f t="shared" si="31"/>
        <v>28037</v>
      </c>
    </row>
    <row r="1388" spans="9:12" x14ac:dyDescent="0.3">
      <c r="I1388">
        <v>28039</v>
      </c>
      <c r="J1388" s="46">
        <v>260349751.896543</v>
      </c>
      <c r="K1388" t="s">
        <v>4436</v>
      </c>
      <c r="L1388">
        <f t="shared" si="31"/>
        <v>28039</v>
      </c>
    </row>
    <row r="1389" spans="9:12" x14ac:dyDescent="0.3">
      <c r="I1389">
        <v>28041</v>
      </c>
      <c r="J1389" s="46">
        <v>158807487.63652301</v>
      </c>
      <c r="K1389" t="s">
        <v>4436</v>
      </c>
      <c r="L1389">
        <f t="shared" si="31"/>
        <v>28041</v>
      </c>
    </row>
    <row r="1390" spans="9:12" x14ac:dyDescent="0.3">
      <c r="I1390">
        <v>28043</v>
      </c>
      <c r="J1390" s="46">
        <v>358121429.24450302</v>
      </c>
      <c r="K1390" t="s">
        <v>4436</v>
      </c>
      <c r="L1390">
        <f t="shared" si="31"/>
        <v>28043</v>
      </c>
    </row>
    <row r="1391" spans="9:12" x14ac:dyDescent="0.3">
      <c r="I1391">
        <v>28045</v>
      </c>
      <c r="J1391" s="46">
        <v>743478351.48547006</v>
      </c>
      <c r="K1391" t="s">
        <v>4436</v>
      </c>
      <c r="L1391">
        <f t="shared" si="31"/>
        <v>28045</v>
      </c>
    </row>
    <row r="1392" spans="9:12" x14ac:dyDescent="0.3">
      <c r="I1392">
        <v>28047</v>
      </c>
      <c r="J1392" s="46">
        <v>2697142876.1766601</v>
      </c>
      <c r="K1392" t="s">
        <v>4436</v>
      </c>
      <c r="L1392">
        <f t="shared" si="31"/>
        <v>28047</v>
      </c>
    </row>
    <row r="1393" spans="9:12" x14ac:dyDescent="0.3">
      <c r="I1393">
        <v>28049</v>
      </c>
      <c r="J1393" s="46">
        <v>3339347043.4885201</v>
      </c>
      <c r="K1393" t="s">
        <v>4436</v>
      </c>
      <c r="L1393">
        <f t="shared" si="31"/>
        <v>28049</v>
      </c>
    </row>
    <row r="1394" spans="9:12" x14ac:dyDescent="0.3">
      <c r="I1394">
        <v>28051</v>
      </c>
      <c r="J1394" s="46">
        <v>317470475.58389699</v>
      </c>
      <c r="K1394" t="s">
        <v>4283</v>
      </c>
      <c r="L1394">
        <f t="shared" si="31"/>
        <v>28051</v>
      </c>
    </row>
    <row r="1395" spans="9:12" x14ac:dyDescent="0.3">
      <c r="I1395">
        <v>28053</v>
      </c>
      <c r="J1395" s="46">
        <v>117678996.47461399</v>
      </c>
      <c r="K1395" t="s">
        <v>4283</v>
      </c>
      <c r="L1395">
        <f t="shared" si="31"/>
        <v>28053</v>
      </c>
    </row>
    <row r="1396" spans="9:12" x14ac:dyDescent="0.3">
      <c r="I1396">
        <v>28055</v>
      </c>
      <c r="J1396" s="46">
        <v>21507050.219276499</v>
      </c>
      <c r="K1396" t="s">
        <v>4283</v>
      </c>
      <c r="L1396">
        <f t="shared" si="31"/>
        <v>28055</v>
      </c>
    </row>
    <row r="1397" spans="9:12" x14ac:dyDescent="0.3">
      <c r="I1397">
        <v>28057</v>
      </c>
      <c r="J1397" s="46">
        <v>332276666.29653502</v>
      </c>
      <c r="K1397" t="s">
        <v>4283</v>
      </c>
      <c r="L1397">
        <f t="shared" si="31"/>
        <v>28057</v>
      </c>
    </row>
    <row r="1398" spans="9:12" x14ac:dyDescent="0.3">
      <c r="I1398">
        <v>28059</v>
      </c>
      <c r="J1398" s="46">
        <v>1943912224.4368501</v>
      </c>
      <c r="K1398" t="s">
        <v>4436</v>
      </c>
      <c r="L1398">
        <f t="shared" si="31"/>
        <v>28059</v>
      </c>
    </row>
    <row r="1399" spans="9:12" x14ac:dyDescent="0.3">
      <c r="I1399">
        <v>28061</v>
      </c>
      <c r="J1399" s="46">
        <v>256320450.63649401</v>
      </c>
      <c r="K1399" t="s">
        <v>4283</v>
      </c>
      <c r="L1399">
        <f t="shared" si="31"/>
        <v>28061</v>
      </c>
    </row>
    <row r="1400" spans="9:12" x14ac:dyDescent="0.3">
      <c r="I1400">
        <v>28063</v>
      </c>
      <c r="J1400" s="46">
        <v>114130562.909045</v>
      </c>
      <c r="K1400" t="s">
        <v>4283</v>
      </c>
      <c r="L1400">
        <f t="shared" si="31"/>
        <v>28063</v>
      </c>
    </row>
    <row r="1401" spans="9:12" x14ac:dyDescent="0.3">
      <c r="I1401">
        <v>28065</v>
      </c>
      <c r="J1401" s="46">
        <v>145506521.13606301</v>
      </c>
      <c r="K1401" t="s">
        <v>4283</v>
      </c>
      <c r="L1401">
        <f t="shared" si="31"/>
        <v>28065</v>
      </c>
    </row>
    <row r="1402" spans="9:12" x14ac:dyDescent="0.3">
      <c r="I1402">
        <v>28067</v>
      </c>
      <c r="J1402" s="46">
        <v>955761038.16296005</v>
      </c>
      <c r="K1402" t="s">
        <v>4436</v>
      </c>
      <c r="L1402">
        <f t="shared" si="31"/>
        <v>28067</v>
      </c>
    </row>
    <row r="1403" spans="9:12" x14ac:dyDescent="0.3">
      <c r="I1403">
        <v>28069</v>
      </c>
      <c r="J1403" s="46">
        <v>155657924.53321499</v>
      </c>
      <c r="K1403" t="s">
        <v>4283</v>
      </c>
      <c r="L1403">
        <f t="shared" si="31"/>
        <v>28069</v>
      </c>
    </row>
    <row r="1404" spans="9:12" x14ac:dyDescent="0.3">
      <c r="I1404">
        <v>28071</v>
      </c>
      <c r="J1404" s="46">
        <v>583765656.55575395</v>
      </c>
      <c r="K1404" t="s">
        <v>4436</v>
      </c>
      <c r="L1404">
        <f t="shared" si="31"/>
        <v>28071</v>
      </c>
    </row>
    <row r="1405" spans="9:12" x14ac:dyDescent="0.3">
      <c r="I1405">
        <v>28073</v>
      </c>
      <c r="J1405" s="46">
        <v>663121097.80307901</v>
      </c>
      <c r="K1405" t="s">
        <v>4436</v>
      </c>
      <c r="L1405">
        <f t="shared" si="31"/>
        <v>28073</v>
      </c>
    </row>
    <row r="1406" spans="9:12" x14ac:dyDescent="0.3">
      <c r="I1406">
        <v>28075</v>
      </c>
      <c r="J1406" s="46">
        <v>1173977772.6055901</v>
      </c>
      <c r="K1406" t="s">
        <v>4436</v>
      </c>
      <c r="L1406">
        <f t="shared" si="31"/>
        <v>28075</v>
      </c>
    </row>
    <row r="1407" spans="9:12" x14ac:dyDescent="0.3">
      <c r="I1407">
        <v>28077</v>
      </c>
      <c r="J1407" s="46">
        <v>135170394.23877901</v>
      </c>
      <c r="K1407" t="s">
        <v>4283</v>
      </c>
      <c r="L1407">
        <f t="shared" si="31"/>
        <v>28077</v>
      </c>
    </row>
    <row r="1408" spans="9:12" x14ac:dyDescent="0.3">
      <c r="I1408">
        <v>28079</v>
      </c>
      <c r="J1408" s="46">
        <v>326769506.13184798</v>
      </c>
      <c r="K1408" t="s">
        <v>4283</v>
      </c>
      <c r="L1408">
        <f t="shared" si="31"/>
        <v>28079</v>
      </c>
    </row>
    <row r="1409" spans="9:12" x14ac:dyDescent="0.3">
      <c r="I1409">
        <v>28081</v>
      </c>
      <c r="J1409" s="46">
        <v>1210138441.0741501</v>
      </c>
      <c r="K1409" t="s">
        <v>4436</v>
      </c>
      <c r="L1409">
        <f t="shared" si="31"/>
        <v>28081</v>
      </c>
    </row>
    <row r="1410" spans="9:12" x14ac:dyDescent="0.3">
      <c r="I1410">
        <v>28083</v>
      </c>
      <c r="J1410" s="46">
        <v>333613883.15396702</v>
      </c>
      <c r="K1410" t="s">
        <v>4436</v>
      </c>
      <c r="L1410">
        <f t="shared" ref="L1410:L1473" si="32">I1410</f>
        <v>28083</v>
      </c>
    </row>
    <row r="1411" spans="9:12" x14ac:dyDescent="0.3">
      <c r="I1411">
        <v>28085</v>
      </c>
      <c r="J1411" s="46">
        <v>515803440.654603</v>
      </c>
      <c r="K1411" t="s">
        <v>4436</v>
      </c>
      <c r="L1411">
        <f t="shared" si="32"/>
        <v>28085</v>
      </c>
    </row>
    <row r="1412" spans="9:12" x14ac:dyDescent="0.3">
      <c r="I1412">
        <v>28087</v>
      </c>
      <c r="J1412" s="46">
        <v>748403500.15920699</v>
      </c>
      <c r="K1412" t="s">
        <v>4436</v>
      </c>
      <c r="L1412">
        <f t="shared" si="32"/>
        <v>28087</v>
      </c>
    </row>
    <row r="1413" spans="9:12" x14ac:dyDescent="0.3">
      <c r="I1413">
        <v>28089</v>
      </c>
      <c r="J1413" s="46">
        <v>1594650849.47541</v>
      </c>
      <c r="K1413" t="s">
        <v>4605</v>
      </c>
      <c r="L1413">
        <f t="shared" si="32"/>
        <v>28089</v>
      </c>
    </row>
    <row r="1414" spans="9:12" x14ac:dyDescent="0.3">
      <c r="I1414">
        <v>28091</v>
      </c>
      <c r="J1414" s="46">
        <v>297152589.271276</v>
      </c>
      <c r="K1414" t="s">
        <v>4436</v>
      </c>
      <c r="L1414">
        <f t="shared" si="32"/>
        <v>28091</v>
      </c>
    </row>
    <row r="1415" spans="9:12" x14ac:dyDescent="0.3">
      <c r="I1415">
        <v>28093</v>
      </c>
      <c r="J1415" s="46">
        <v>605842322.36805499</v>
      </c>
      <c r="K1415" t="s">
        <v>4283</v>
      </c>
      <c r="L1415">
        <f t="shared" si="32"/>
        <v>28093</v>
      </c>
    </row>
    <row r="1416" spans="9:12" x14ac:dyDescent="0.3">
      <c r="I1416">
        <v>28095</v>
      </c>
      <c r="J1416" s="46">
        <v>515179728.08671802</v>
      </c>
      <c r="K1416" t="s">
        <v>4283</v>
      </c>
      <c r="L1416">
        <f t="shared" si="32"/>
        <v>28095</v>
      </c>
    </row>
    <row r="1417" spans="9:12" x14ac:dyDescent="0.3">
      <c r="I1417">
        <v>28097</v>
      </c>
      <c r="J1417" s="46">
        <v>202580103.565218</v>
      </c>
      <c r="K1417" t="s">
        <v>4283</v>
      </c>
      <c r="L1417">
        <f t="shared" si="32"/>
        <v>28097</v>
      </c>
    </row>
    <row r="1418" spans="9:12" x14ac:dyDescent="0.3">
      <c r="I1418">
        <v>28099</v>
      </c>
      <c r="J1418" s="46">
        <v>343641972.597633</v>
      </c>
      <c r="K1418" t="s">
        <v>4436</v>
      </c>
      <c r="L1418">
        <f t="shared" si="32"/>
        <v>28099</v>
      </c>
    </row>
    <row r="1419" spans="9:12" x14ac:dyDescent="0.3">
      <c r="I1419">
        <v>28101</v>
      </c>
      <c r="J1419" s="46">
        <v>357317855.13822001</v>
      </c>
      <c r="K1419" t="s">
        <v>4283</v>
      </c>
      <c r="L1419">
        <f t="shared" si="32"/>
        <v>28101</v>
      </c>
    </row>
    <row r="1420" spans="9:12" x14ac:dyDescent="0.3">
      <c r="I1420">
        <v>28103</v>
      </c>
      <c r="J1420" s="46">
        <v>153911174.65955701</v>
      </c>
      <c r="K1420" t="s">
        <v>4283</v>
      </c>
      <c r="L1420">
        <f t="shared" si="32"/>
        <v>28103</v>
      </c>
    </row>
    <row r="1421" spans="9:12" x14ac:dyDescent="0.3">
      <c r="I1421">
        <v>28105</v>
      </c>
      <c r="J1421" s="46">
        <v>523994919.33187097</v>
      </c>
      <c r="K1421" t="s">
        <v>4436</v>
      </c>
      <c r="L1421">
        <f t="shared" si="32"/>
        <v>28105</v>
      </c>
    </row>
    <row r="1422" spans="9:12" x14ac:dyDescent="0.3">
      <c r="I1422">
        <v>28107</v>
      </c>
      <c r="J1422" s="46">
        <v>579125360.67390203</v>
      </c>
      <c r="K1422" t="s">
        <v>4283</v>
      </c>
      <c r="L1422">
        <f t="shared" si="32"/>
        <v>28107</v>
      </c>
    </row>
    <row r="1423" spans="9:12" x14ac:dyDescent="0.3">
      <c r="I1423">
        <v>28109</v>
      </c>
      <c r="J1423" s="46">
        <v>696359907.986323</v>
      </c>
      <c r="K1423" t="s">
        <v>4436</v>
      </c>
      <c r="L1423">
        <f t="shared" si="32"/>
        <v>28109</v>
      </c>
    </row>
    <row r="1424" spans="9:12" x14ac:dyDescent="0.3">
      <c r="I1424">
        <v>28111</v>
      </c>
      <c r="J1424" s="46">
        <v>184855505.830659</v>
      </c>
      <c r="K1424" t="s">
        <v>4283</v>
      </c>
      <c r="L1424">
        <f t="shared" si="32"/>
        <v>28111</v>
      </c>
    </row>
    <row r="1425" spans="9:12" x14ac:dyDescent="0.3">
      <c r="I1425">
        <v>28113</v>
      </c>
      <c r="J1425" s="46">
        <v>520766288.424272</v>
      </c>
      <c r="K1425" t="s">
        <v>4436</v>
      </c>
      <c r="L1425">
        <f t="shared" si="32"/>
        <v>28113</v>
      </c>
    </row>
    <row r="1426" spans="9:12" x14ac:dyDescent="0.3">
      <c r="I1426">
        <v>28115</v>
      </c>
      <c r="J1426" s="46">
        <v>425096501.57991898</v>
      </c>
      <c r="K1426" t="s">
        <v>4283</v>
      </c>
      <c r="L1426">
        <f t="shared" si="32"/>
        <v>28115</v>
      </c>
    </row>
    <row r="1427" spans="9:12" x14ac:dyDescent="0.3">
      <c r="I1427">
        <v>28117</v>
      </c>
      <c r="J1427" s="46">
        <v>324219553.04269803</v>
      </c>
      <c r="K1427" t="s">
        <v>4283</v>
      </c>
      <c r="L1427">
        <f t="shared" si="32"/>
        <v>28117</v>
      </c>
    </row>
    <row r="1428" spans="9:12" x14ac:dyDescent="0.3">
      <c r="I1428">
        <v>28119</v>
      </c>
      <c r="J1428" s="46">
        <v>89813645.289081603</v>
      </c>
      <c r="K1428" t="s">
        <v>4283</v>
      </c>
      <c r="L1428">
        <f t="shared" si="32"/>
        <v>28119</v>
      </c>
    </row>
    <row r="1429" spans="9:12" x14ac:dyDescent="0.3">
      <c r="I1429">
        <v>28121</v>
      </c>
      <c r="J1429" s="46">
        <v>2109836115.02861</v>
      </c>
      <c r="K1429" t="s">
        <v>4605</v>
      </c>
      <c r="L1429">
        <f t="shared" si="32"/>
        <v>28121</v>
      </c>
    </row>
    <row r="1430" spans="9:12" x14ac:dyDescent="0.3">
      <c r="I1430">
        <v>28123</v>
      </c>
      <c r="J1430" s="46">
        <v>476334082.14245898</v>
      </c>
      <c r="K1430" t="s">
        <v>4284</v>
      </c>
      <c r="L1430">
        <f t="shared" si="32"/>
        <v>28123</v>
      </c>
    </row>
    <row r="1431" spans="9:12" x14ac:dyDescent="0.3">
      <c r="I1431">
        <v>28125</v>
      </c>
      <c r="J1431" s="46">
        <v>62652985.318486601</v>
      </c>
      <c r="K1431" t="s">
        <v>4436</v>
      </c>
      <c r="L1431">
        <f t="shared" si="32"/>
        <v>28125</v>
      </c>
    </row>
    <row r="1432" spans="9:12" x14ac:dyDescent="0.3">
      <c r="I1432">
        <v>28127</v>
      </c>
      <c r="J1432" s="46">
        <v>404556120.98839599</v>
      </c>
      <c r="K1432" t="s">
        <v>4436</v>
      </c>
      <c r="L1432">
        <f t="shared" si="32"/>
        <v>28127</v>
      </c>
    </row>
    <row r="1433" spans="9:12" x14ac:dyDescent="0.3">
      <c r="I1433">
        <v>28129</v>
      </c>
      <c r="J1433" s="46">
        <v>178197078.706884</v>
      </c>
      <c r="K1433" t="s">
        <v>4436</v>
      </c>
      <c r="L1433">
        <f t="shared" si="32"/>
        <v>28129</v>
      </c>
    </row>
    <row r="1434" spans="9:12" x14ac:dyDescent="0.3">
      <c r="I1434">
        <v>28131</v>
      </c>
      <c r="J1434" s="46">
        <v>218414515.03799301</v>
      </c>
      <c r="K1434" t="s">
        <v>4436</v>
      </c>
      <c r="L1434">
        <f t="shared" si="32"/>
        <v>28131</v>
      </c>
    </row>
    <row r="1435" spans="9:12" x14ac:dyDescent="0.3">
      <c r="I1435">
        <v>28133</v>
      </c>
      <c r="J1435" s="46">
        <v>313550658.30245298</v>
      </c>
      <c r="K1435" t="s">
        <v>4283</v>
      </c>
      <c r="L1435">
        <f t="shared" si="32"/>
        <v>28133</v>
      </c>
    </row>
    <row r="1436" spans="9:12" x14ac:dyDescent="0.3">
      <c r="I1436">
        <v>28135</v>
      </c>
      <c r="J1436" s="46">
        <v>131024839.095489</v>
      </c>
      <c r="K1436" t="s">
        <v>4283</v>
      </c>
      <c r="L1436">
        <f t="shared" si="32"/>
        <v>28135</v>
      </c>
    </row>
    <row r="1437" spans="9:12" x14ac:dyDescent="0.3">
      <c r="I1437">
        <v>28137</v>
      </c>
      <c r="J1437" s="46">
        <v>414483337.68731397</v>
      </c>
      <c r="K1437" t="s">
        <v>4283</v>
      </c>
      <c r="L1437">
        <f t="shared" si="32"/>
        <v>28137</v>
      </c>
    </row>
    <row r="1438" spans="9:12" x14ac:dyDescent="0.3">
      <c r="I1438">
        <v>28139</v>
      </c>
      <c r="J1438" s="46">
        <v>267170039.74790001</v>
      </c>
      <c r="K1438" t="s">
        <v>4283</v>
      </c>
      <c r="L1438">
        <f t="shared" si="32"/>
        <v>28139</v>
      </c>
    </row>
    <row r="1439" spans="9:12" x14ac:dyDescent="0.3">
      <c r="I1439">
        <v>28141</v>
      </c>
      <c r="J1439" s="46">
        <v>247581480.52797699</v>
      </c>
      <c r="K1439" t="s">
        <v>4283</v>
      </c>
      <c r="L1439">
        <f t="shared" si="32"/>
        <v>28141</v>
      </c>
    </row>
    <row r="1440" spans="9:12" x14ac:dyDescent="0.3">
      <c r="I1440">
        <v>28143</v>
      </c>
      <c r="J1440" s="46">
        <v>224499429.90371099</v>
      </c>
      <c r="K1440" t="s">
        <v>4283</v>
      </c>
      <c r="L1440">
        <f t="shared" si="32"/>
        <v>28143</v>
      </c>
    </row>
    <row r="1441" spans="9:12" x14ac:dyDescent="0.3">
      <c r="I1441">
        <v>28145</v>
      </c>
      <c r="J1441" s="46">
        <v>409134129.59919798</v>
      </c>
      <c r="K1441" t="s">
        <v>4283</v>
      </c>
      <c r="L1441">
        <f t="shared" si="32"/>
        <v>28145</v>
      </c>
    </row>
    <row r="1442" spans="9:12" x14ac:dyDescent="0.3">
      <c r="I1442">
        <v>28147</v>
      </c>
      <c r="J1442" s="46">
        <v>150754137.74332801</v>
      </c>
      <c r="K1442" t="s">
        <v>4283</v>
      </c>
      <c r="L1442">
        <f t="shared" si="32"/>
        <v>28147</v>
      </c>
    </row>
    <row r="1443" spans="9:12" x14ac:dyDescent="0.3">
      <c r="I1443">
        <v>28149</v>
      </c>
      <c r="J1443" s="46">
        <v>649611144.84925902</v>
      </c>
      <c r="K1443" t="s">
        <v>4436</v>
      </c>
      <c r="L1443">
        <f t="shared" si="32"/>
        <v>28149</v>
      </c>
    </row>
    <row r="1444" spans="9:12" x14ac:dyDescent="0.3">
      <c r="I1444">
        <v>28151</v>
      </c>
      <c r="J1444" s="46">
        <v>541710764.84216201</v>
      </c>
      <c r="K1444" t="s">
        <v>4283</v>
      </c>
      <c r="L1444">
        <f t="shared" si="32"/>
        <v>28151</v>
      </c>
    </row>
    <row r="1445" spans="9:12" x14ac:dyDescent="0.3">
      <c r="I1445">
        <v>28153</v>
      </c>
      <c r="J1445" s="46">
        <v>312293857.33666098</v>
      </c>
      <c r="K1445" t="s">
        <v>4436</v>
      </c>
      <c r="L1445">
        <f t="shared" si="32"/>
        <v>28153</v>
      </c>
    </row>
    <row r="1446" spans="9:12" x14ac:dyDescent="0.3">
      <c r="I1446">
        <v>28155</v>
      </c>
      <c r="J1446" s="46">
        <v>139415822.91625801</v>
      </c>
      <c r="K1446" t="s">
        <v>4283</v>
      </c>
      <c r="L1446">
        <f t="shared" si="32"/>
        <v>28155</v>
      </c>
    </row>
    <row r="1447" spans="9:12" x14ac:dyDescent="0.3">
      <c r="I1447">
        <v>28157</v>
      </c>
      <c r="J1447" s="46">
        <v>123409777.735917</v>
      </c>
      <c r="K1447" t="s">
        <v>4436</v>
      </c>
      <c r="L1447">
        <f t="shared" si="32"/>
        <v>28157</v>
      </c>
    </row>
    <row r="1448" spans="9:12" x14ac:dyDescent="0.3">
      <c r="I1448">
        <v>28159</v>
      </c>
      <c r="J1448" s="46">
        <v>229196180.90106401</v>
      </c>
      <c r="K1448" t="s">
        <v>4283</v>
      </c>
      <c r="L1448">
        <f t="shared" si="32"/>
        <v>28159</v>
      </c>
    </row>
    <row r="1449" spans="9:12" x14ac:dyDescent="0.3">
      <c r="I1449">
        <v>28161</v>
      </c>
      <c r="J1449" s="46">
        <v>251122346.54096499</v>
      </c>
      <c r="K1449" t="s">
        <v>4283</v>
      </c>
      <c r="L1449">
        <f t="shared" si="32"/>
        <v>28161</v>
      </c>
    </row>
    <row r="1450" spans="9:12" x14ac:dyDescent="0.3">
      <c r="I1450">
        <v>28163</v>
      </c>
      <c r="J1450" s="46">
        <v>397944605.300982</v>
      </c>
      <c r="K1450" t="s">
        <v>4283</v>
      </c>
      <c r="L1450">
        <f t="shared" si="32"/>
        <v>28163</v>
      </c>
    </row>
    <row r="1451" spans="9:12" x14ac:dyDescent="0.3">
      <c r="I1451">
        <v>29001</v>
      </c>
      <c r="J1451" s="46">
        <v>182818099.85535201</v>
      </c>
      <c r="K1451" t="s">
        <v>4287</v>
      </c>
      <c r="L1451">
        <f t="shared" si="32"/>
        <v>29001</v>
      </c>
    </row>
    <row r="1452" spans="9:12" x14ac:dyDescent="0.3">
      <c r="I1452">
        <v>29003</v>
      </c>
      <c r="J1452" s="46">
        <v>405487773.154522</v>
      </c>
      <c r="K1452" t="s">
        <v>4287</v>
      </c>
      <c r="L1452">
        <f t="shared" si="32"/>
        <v>29003</v>
      </c>
    </row>
    <row r="1453" spans="9:12" x14ac:dyDescent="0.3">
      <c r="I1453">
        <v>29005</v>
      </c>
      <c r="J1453" s="46">
        <v>272465280.37213802</v>
      </c>
      <c r="K1453" t="s">
        <v>4287</v>
      </c>
      <c r="L1453">
        <f t="shared" si="32"/>
        <v>29005</v>
      </c>
    </row>
    <row r="1454" spans="9:12" x14ac:dyDescent="0.3">
      <c r="I1454">
        <v>29007</v>
      </c>
      <c r="J1454" s="46">
        <v>233417235.89539501</v>
      </c>
      <c r="K1454" t="s">
        <v>4287</v>
      </c>
      <c r="L1454">
        <f t="shared" si="32"/>
        <v>29007</v>
      </c>
    </row>
    <row r="1455" spans="9:12" x14ac:dyDescent="0.3">
      <c r="I1455">
        <v>29009</v>
      </c>
      <c r="J1455" s="46">
        <v>362782754.25941801</v>
      </c>
      <c r="K1455" t="s">
        <v>4286</v>
      </c>
      <c r="L1455">
        <f t="shared" si="32"/>
        <v>29009</v>
      </c>
    </row>
    <row r="1456" spans="9:12" x14ac:dyDescent="0.3">
      <c r="I1456">
        <v>29011</v>
      </c>
      <c r="J1456" s="46">
        <v>247272178.47198501</v>
      </c>
      <c r="K1456" t="s">
        <v>4286</v>
      </c>
      <c r="L1456">
        <f t="shared" si="32"/>
        <v>29011</v>
      </c>
    </row>
    <row r="1457" spans="9:12" x14ac:dyDescent="0.3">
      <c r="I1457">
        <v>29013</v>
      </c>
      <c r="J1457" s="46">
        <v>318960494.98536998</v>
      </c>
      <c r="K1457" t="s">
        <v>4286</v>
      </c>
      <c r="L1457">
        <f t="shared" si="32"/>
        <v>29013</v>
      </c>
    </row>
    <row r="1458" spans="9:12" x14ac:dyDescent="0.3">
      <c r="I1458">
        <v>29015</v>
      </c>
      <c r="J1458" s="46">
        <v>236707510.27999699</v>
      </c>
      <c r="K1458" t="s">
        <v>4287</v>
      </c>
      <c r="L1458">
        <f t="shared" si="32"/>
        <v>29015</v>
      </c>
    </row>
    <row r="1459" spans="9:12" x14ac:dyDescent="0.3">
      <c r="I1459">
        <v>29017</v>
      </c>
      <c r="J1459" s="46">
        <v>115722860.42447001</v>
      </c>
      <c r="K1459" t="s">
        <v>4286</v>
      </c>
      <c r="L1459">
        <f t="shared" si="32"/>
        <v>29017</v>
      </c>
    </row>
    <row r="1460" spans="9:12" x14ac:dyDescent="0.3">
      <c r="I1460">
        <v>29019</v>
      </c>
      <c r="J1460" s="46">
        <v>1784530590.6874499</v>
      </c>
      <c r="K1460" t="s">
        <v>4437</v>
      </c>
      <c r="L1460">
        <f t="shared" si="32"/>
        <v>29019</v>
      </c>
    </row>
    <row r="1461" spans="9:12" x14ac:dyDescent="0.3">
      <c r="I1461">
        <v>29021</v>
      </c>
      <c r="J1461" s="46">
        <v>879305942.63201904</v>
      </c>
      <c r="K1461" t="s">
        <v>4287</v>
      </c>
      <c r="L1461">
        <f t="shared" si="32"/>
        <v>29021</v>
      </c>
    </row>
    <row r="1462" spans="9:12" x14ac:dyDescent="0.3">
      <c r="I1462">
        <v>29023</v>
      </c>
      <c r="J1462" s="46">
        <v>569050947.52278101</v>
      </c>
      <c r="K1462" t="s">
        <v>4287</v>
      </c>
      <c r="L1462">
        <f t="shared" si="32"/>
        <v>29023</v>
      </c>
    </row>
    <row r="1463" spans="9:12" x14ac:dyDescent="0.3">
      <c r="I1463">
        <v>29025</v>
      </c>
      <c r="J1463" s="46">
        <v>178923450.77073801</v>
      </c>
      <c r="K1463" t="s">
        <v>4286</v>
      </c>
      <c r="L1463">
        <f t="shared" si="32"/>
        <v>29025</v>
      </c>
    </row>
    <row r="1464" spans="9:12" x14ac:dyDescent="0.3">
      <c r="I1464">
        <v>29027</v>
      </c>
      <c r="J1464" s="46">
        <v>1094857227.86604</v>
      </c>
      <c r="K1464" t="s">
        <v>4287</v>
      </c>
      <c r="L1464">
        <f t="shared" si="32"/>
        <v>29027</v>
      </c>
    </row>
    <row r="1465" spans="9:12" x14ac:dyDescent="0.3">
      <c r="I1465">
        <v>29029</v>
      </c>
      <c r="J1465" s="46">
        <v>599350176.774454</v>
      </c>
      <c r="K1465" t="s">
        <v>4287</v>
      </c>
      <c r="L1465">
        <f t="shared" si="32"/>
        <v>29029</v>
      </c>
    </row>
    <row r="1466" spans="9:12" x14ac:dyDescent="0.3">
      <c r="I1466">
        <v>29031</v>
      </c>
      <c r="J1466" s="46">
        <v>808787093.809237</v>
      </c>
      <c r="K1466" t="s">
        <v>4437</v>
      </c>
      <c r="L1466">
        <f t="shared" si="32"/>
        <v>29031</v>
      </c>
    </row>
    <row r="1467" spans="9:12" x14ac:dyDescent="0.3">
      <c r="I1467">
        <v>29033</v>
      </c>
      <c r="J1467" s="46">
        <v>109579971.558516</v>
      </c>
      <c r="K1467" t="s">
        <v>4287</v>
      </c>
      <c r="L1467">
        <f t="shared" si="32"/>
        <v>29033</v>
      </c>
    </row>
    <row r="1468" spans="9:12" x14ac:dyDescent="0.3">
      <c r="I1468">
        <v>29035</v>
      </c>
      <c r="J1468" s="46">
        <v>138715956.38461399</v>
      </c>
      <c r="K1468" t="s">
        <v>4287</v>
      </c>
      <c r="L1468">
        <f t="shared" si="32"/>
        <v>29035</v>
      </c>
    </row>
    <row r="1469" spans="9:12" x14ac:dyDescent="0.3">
      <c r="I1469">
        <v>29037</v>
      </c>
      <c r="J1469" s="46">
        <v>1018879746.7906899</v>
      </c>
      <c r="K1469" t="s">
        <v>4437</v>
      </c>
      <c r="L1469">
        <f t="shared" si="32"/>
        <v>29037</v>
      </c>
    </row>
    <row r="1470" spans="9:12" x14ac:dyDescent="0.3">
      <c r="I1470">
        <v>29039</v>
      </c>
      <c r="J1470" s="46">
        <v>122066814.85413399</v>
      </c>
      <c r="K1470" t="s">
        <v>4286</v>
      </c>
      <c r="L1470">
        <f t="shared" si="32"/>
        <v>29039</v>
      </c>
    </row>
    <row r="1471" spans="9:12" x14ac:dyDescent="0.3">
      <c r="I1471">
        <v>29041</v>
      </c>
      <c r="J1471" s="46">
        <v>85395302.347078994</v>
      </c>
      <c r="K1471" t="s">
        <v>4287</v>
      </c>
      <c r="L1471">
        <f t="shared" si="32"/>
        <v>29041</v>
      </c>
    </row>
    <row r="1472" spans="9:12" x14ac:dyDescent="0.3">
      <c r="I1472">
        <v>29043</v>
      </c>
      <c r="J1472" s="46">
        <v>793849580.05796599</v>
      </c>
      <c r="K1472" t="s">
        <v>4437</v>
      </c>
      <c r="L1472">
        <f t="shared" si="32"/>
        <v>29043</v>
      </c>
    </row>
    <row r="1473" spans="9:12" x14ac:dyDescent="0.3">
      <c r="I1473">
        <v>29045</v>
      </c>
      <c r="J1473" s="46">
        <v>144063350.31763399</v>
      </c>
      <c r="K1473" t="s">
        <v>4287</v>
      </c>
      <c r="L1473">
        <f t="shared" si="32"/>
        <v>29045</v>
      </c>
    </row>
    <row r="1474" spans="9:12" x14ac:dyDescent="0.3">
      <c r="I1474">
        <v>29047</v>
      </c>
      <c r="J1474" s="46">
        <v>2474722740.8587599</v>
      </c>
      <c r="K1474" t="s">
        <v>4438</v>
      </c>
      <c r="L1474">
        <f t="shared" ref="L1474:L1537" si="33">I1474</f>
        <v>29047</v>
      </c>
    </row>
    <row r="1475" spans="9:12" x14ac:dyDescent="0.3">
      <c r="I1475">
        <v>29049</v>
      </c>
      <c r="J1475" s="46">
        <v>410465870.36052197</v>
      </c>
      <c r="K1475" t="s">
        <v>4287</v>
      </c>
      <c r="L1475">
        <f t="shared" si="33"/>
        <v>29049</v>
      </c>
    </row>
    <row r="1476" spans="9:12" x14ac:dyDescent="0.3">
      <c r="I1476">
        <v>29051</v>
      </c>
      <c r="J1476" s="46">
        <v>710538305.53110695</v>
      </c>
      <c r="K1476" t="s">
        <v>4437</v>
      </c>
      <c r="L1476">
        <f t="shared" si="33"/>
        <v>29051</v>
      </c>
    </row>
    <row r="1477" spans="9:12" x14ac:dyDescent="0.3">
      <c r="I1477">
        <v>29053</v>
      </c>
      <c r="J1477" s="46">
        <v>614983365.47371697</v>
      </c>
      <c r="K1477" t="s">
        <v>4287</v>
      </c>
      <c r="L1477">
        <f t="shared" si="33"/>
        <v>29053</v>
      </c>
    </row>
    <row r="1478" spans="9:12" x14ac:dyDescent="0.3">
      <c r="I1478">
        <v>29055</v>
      </c>
      <c r="J1478" s="46">
        <v>503113184.68013901</v>
      </c>
      <c r="K1478" t="s">
        <v>4286</v>
      </c>
      <c r="L1478">
        <f t="shared" si="33"/>
        <v>29055</v>
      </c>
    </row>
    <row r="1479" spans="9:12" x14ac:dyDescent="0.3">
      <c r="I1479">
        <v>29057</v>
      </c>
      <c r="J1479" s="46">
        <v>80854690.919436097</v>
      </c>
      <c r="K1479" t="s">
        <v>4286</v>
      </c>
      <c r="L1479">
        <f t="shared" si="33"/>
        <v>29057</v>
      </c>
    </row>
    <row r="1480" spans="9:12" x14ac:dyDescent="0.3">
      <c r="I1480">
        <v>29059</v>
      </c>
      <c r="J1480" s="46">
        <v>192374377.95766801</v>
      </c>
      <c r="K1480" t="s">
        <v>4286</v>
      </c>
      <c r="L1480">
        <f t="shared" si="33"/>
        <v>29059</v>
      </c>
    </row>
    <row r="1481" spans="9:12" x14ac:dyDescent="0.3">
      <c r="I1481">
        <v>29061</v>
      </c>
      <c r="J1481" s="46">
        <v>309611429.118909</v>
      </c>
      <c r="K1481" t="s">
        <v>4286</v>
      </c>
      <c r="L1481">
        <f t="shared" si="33"/>
        <v>29061</v>
      </c>
    </row>
    <row r="1482" spans="9:12" x14ac:dyDescent="0.3">
      <c r="I1482">
        <v>29063</v>
      </c>
      <c r="J1482" s="46">
        <v>217473834.17827901</v>
      </c>
      <c r="K1482" t="s">
        <v>4287</v>
      </c>
      <c r="L1482">
        <f t="shared" si="33"/>
        <v>29063</v>
      </c>
    </row>
    <row r="1483" spans="9:12" x14ac:dyDescent="0.3">
      <c r="I1483">
        <v>29065</v>
      </c>
      <c r="J1483" s="46">
        <v>156787514.11929601</v>
      </c>
      <c r="K1483" t="s">
        <v>4286</v>
      </c>
      <c r="L1483">
        <f t="shared" si="33"/>
        <v>29065</v>
      </c>
    </row>
    <row r="1484" spans="9:12" x14ac:dyDescent="0.3">
      <c r="I1484">
        <v>29067</v>
      </c>
      <c r="J1484" s="46">
        <v>133998923.878941</v>
      </c>
      <c r="K1484" t="s">
        <v>4286</v>
      </c>
      <c r="L1484">
        <f t="shared" si="33"/>
        <v>29067</v>
      </c>
    </row>
    <row r="1485" spans="9:12" x14ac:dyDescent="0.3">
      <c r="I1485">
        <v>29069</v>
      </c>
      <c r="J1485" s="46">
        <v>304517519.51128697</v>
      </c>
      <c r="K1485" t="s">
        <v>4287</v>
      </c>
      <c r="L1485">
        <f t="shared" si="33"/>
        <v>29069</v>
      </c>
    </row>
    <row r="1486" spans="9:12" x14ac:dyDescent="0.3">
      <c r="I1486">
        <v>29071</v>
      </c>
      <c r="J1486" s="46">
        <v>1563809704.12936</v>
      </c>
      <c r="K1486" t="s">
        <v>4439</v>
      </c>
      <c r="L1486">
        <f t="shared" si="33"/>
        <v>29071</v>
      </c>
    </row>
    <row r="1487" spans="9:12" x14ac:dyDescent="0.3">
      <c r="I1487">
        <v>29073</v>
      </c>
      <c r="J1487" s="46">
        <v>105429609.693123</v>
      </c>
      <c r="K1487" t="s">
        <v>4287</v>
      </c>
      <c r="L1487">
        <f t="shared" si="33"/>
        <v>29073</v>
      </c>
    </row>
    <row r="1488" spans="9:12" x14ac:dyDescent="0.3">
      <c r="I1488">
        <v>29075</v>
      </c>
      <c r="J1488" s="46">
        <v>67319849.887587994</v>
      </c>
      <c r="K1488" t="s">
        <v>4287</v>
      </c>
      <c r="L1488">
        <f t="shared" si="33"/>
        <v>29075</v>
      </c>
    </row>
    <row r="1489" spans="9:12" x14ac:dyDescent="0.3">
      <c r="I1489">
        <v>29077</v>
      </c>
      <c r="J1489" s="46">
        <v>2779370072.6719599</v>
      </c>
      <c r="K1489" t="s">
        <v>4437</v>
      </c>
      <c r="L1489">
        <f t="shared" si="33"/>
        <v>29077</v>
      </c>
    </row>
    <row r="1490" spans="9:12" x14ac:dyDescent="0.3">
      <c r="I1490">
        <v>29079</v>
      </c>
      <c r="J1490" s="46">
        <v>89757490.137665898</v>
      </c>
      <c r="K1490" t="s">
        <v>4287</v>
      </c>
      <c r="L1490">
        <f t="shared" si="33"/>
        <v>29079</v>
      </c>
    </row>
    <row r="1491" spans="9:12" x14ac:dyDescent="0.3">
      <c r="I1491">
        <v>29081</v>
      </c>
      <c r="J1491" s="46">
        <v>357567645.94898599</v>
      </c>
      <c r="K1491" t="s">
        <v>4286</v>
      </c>
      <c r="L1491">
        <f t="shared" si="33"/>
        <v>29081</v>
      </c>
    </row>
    <row r="1492" spans="9:12" x14ac:dyDescent="0.3">
      <c r="I1492">
        <v>29083</v>
      </c>
      <c r="J1492" s="46">
        <v>365172591.951653</v>
      </c>
      <c r="K1492" t="s">
        <v>4287</v>
      </c>
      <c r="L1492">
        <f t="shared" si="33"/>
        <v>29083</v>
      </c>
    </row>
    <row r="1493" spans="9:12" x14ac:dyDescent="0.3">
      <c r="I1493">
        <v>29085</v>
      </c>
      <c r="J1493" s="46">
        <v>103819127.373703</v>
      </c>
      <c r="K1493" t="s">
        <v>4286</v>
      </c>
      <c r="L1493">
        <f t="shared" si="33"/>
        <v>29085</v>
      </c>
    </row>
    <row r="1494" spans="9:12" x14ac:dyDescent="0.3">
      <c r="I1494">
        <v>29087</v>
      </c>
      <c r="J1494" s="46">
        <v>316496528.10499102</v>
      </c>
      <c r="K1494" t="s">
        <v>4287</v>
      </c>
      <c r="L1494">
        <f t="shared" si="33"/>
        <v>29087</v>
      </c>
    </row>
    <row r="1495" spans="9:12" x14ac:dyDescent="0.3">
      <c r="I1495">
        <v>29089</v>
      </c>
      <c r="J1495" s="46">
        <v>157828915.534192</v>
      </c>
      <c r="K1495" t="s">
        <v>4287</v>
      </c>
      <c r="L1495">
        <f t="shared" si="33"/>
        <v>29089</v>
      </c>
    </row>
    <row r="1496" spans="9:12" x14ac:dyDescent="0.3">
      <c r="I1496">
        <v>29091</v>
      </c>
      <c r="J1496" s="46">
        <v>502035013.403162</v>
      </c>
      <c r="K1496" t="s">
        <v>4286</v>
      </c>
      <c r="L1496">
        <f t="shared" si="33"/>
        <v>29091</v>
      </c>
    </row>
    <row r="1497" spans="9:12" x14ac:dyDescent="0.3">
      <c r="I1497">
        <v>29093</v>
      </c>
      <c r="J1497" s="46">
        <v>121474776.62284</v>
      </c>
      <c r="K1497" t="s">
        <v>4286</v>
      </c>
      <c r="L1497">
        <f t="shared" si="33"/>
        <v>29093</v>
      </c>
    </row>
    <row r="1498" spans="9:12" x14ac:dyDescent="0.3">
      <c r="I1498">
        <v>29095</v>
      </c>
      <c r="J1498" s="46">
        <v>5974067677.9958096</v>
      </c>
      <c r="K1498" t="s">
        <v>4438</v>
      </c>
      <c r="L1498">
        <f t="shared" si="33"/>
        <v>29095</v>
      </c>
    </row>
    <row r="1499" spans="9:12" x14ac:dyDescent="0.3">
      <c r="I1499">
        <v>29097</v>
      </c>
      <c r="J1499" s="46">
        <v>1224867611.14114</v>
      </c>
      <c r="K1499" t="s">
        <v>4287</v>
      </c>
      <c r="L1499">
        <f t="shared" si="33"/>
        <v>29097</v>
      </c>
    </row>
    <row r="1500" spans="9:12" x14ac:dyDescent="0.3">
      <c r="I1500">
        <v>29099</v>
      </c>
      <c r="J1500" s="46">
        <v>2248390154.6346898</v>
      </c>
      <c r="K1500" t="s">
        <v>4441</v>
      </c>
      <c r="L1500">
        <f t="shared" si="33"/>
        <v>29099</v>
      </c>
    </row>
    <row r="1501" spans="9:12" x14ac:dyDescent="0.3">
      <c r="I1501">
        <v>29101</v>
      </c>
      <c r="J1501" s="46">
        <v>565259521.021873</v>
      </c>
      <c r="K1501" t="s">
        <v>4287</v>
      </c>
      <c r="L1501">
        <f t="shared" si="33"/>
        <v>29101</v>
      </c>
    </row>
    <row r="1502" spans="9:12" x14ac:dyDescent="0.3">
      <c r="I1502">
        <v>29103</v>
      </c>
      <c r="J1502" s="46">
        <v>59654628.495513298</v>
      </c>
      <c r="K1502" t="s">
        <v>4287</v>
      </c>
      <c r="L1502">
        <f t="shared" si="33"/>
        <v>29103</v>
      </c>
    </row>
    <row r="1503" spans="9:12" x14ac:dyDescent="0.3">
      <c r="I1503">
        <v>29105</v>
      </c>
      <c r="J1503" s="46">
        <v>775377756.23029304</v>
      </c>
      <c r="K1503" t="s">
        <v>4287</v>
      </c>
      <c r="L1503">
        <f t="shared" si="33"/>
        <v>29105</v>
      </c>
    </row>
    <row r="1504" spans="9:12" x14ac:dyDescent="0.3">
      <c r="I1504">
        <v>29107</v>
      </c>
      <c r="J1504" s="46">
        <v>792894221.83337605</v>
      </c>
      <c r="K1504" t="s">
        <v>4287</v>
      </c>
      <c r="L1504">
        <f t="shared" si="33"/>
        <v>29107</v>
      </c>
    </row>
    <row r="1505" spans="9:12" x14ac:dyDescent="0.3">
      <c r="I1505">
        <v>29109</v>
      </c>
      <c r="J1505" s="46">
        <v>780843739.39813495</v>
      </c>
      <c r="K1505" t="s">
        <v>4286</v>
      </c>
      <c r="L1505">
        <f t="shared" si="33"/>
        <v>29109</v>
      </c>
    </row>
    <row r="1506" spans="9:12" x14ac:dyDescent="0.3">
      <c r="I1506">
        <v>29111</v>
      </c>
      <c r="J1506" s="46">
        <v>184217808.219502</v>
      </c>
      <c r="K1506" t="s">
        <v>4287</v>
      </c>
      <c r="L1506">
        <f t="shared" si="33"/>
        <v>29111</v>
      </c>
    </row>
    <row r="1507" spans="9:12" x14ac:dyDescent="0.3">
      <c r="I1507">
        <v>29113</v>
      </c>
      <c r="J1507" s="46">
        <v>570028842.33347499</v>
      </c>
      <c r="K1507" t="s">
        <v>4287</v>
      </c>
      <c r="L1507">
        <f t="shared" si="33"/>
        <v>29113</v>
      </c>
    </row>
    <row r="1508" spans="9:12" x14ac:dyDescent="0.3">
      <c r="I1508">
        <v>29115</v>
      </c>
      <c r="J1508" s="46">
        <v>192280025.205531</v>
      </c>
      <c r="K1508" t="s">
        <v>4286</v>
      </c>
      <c r="L1508">
        <f t="shared" si="33"/>
        <v>29115</v>
      </c>
    </row>
    <row r="1509" spans="9:12" x14ac:dyDescent="0.3">
      <c r="I1509">
        <v>29117</v>
      </c>
      <c r="J1509" s="46">
        <v>198648103.01003301</v>
      </c>
      <c r="K1509" t="s">
        <v>4287</v>
      </c>
      <c r="L1509">
        <f t="shared" si="33"/>
        <v>29117</v>
      </c>
    </row>
    <row r="1510" spans="9:12" x14ac:dyDescent="0.3">
      <c r="I1510">
        <v>29119</v>
      </c>
      <c r="J1510" s="46">
        <v>361553641.20550799</v>
      </c>
      <c r="K1510" t="s">
        <v>4286</v>
      </c>
      <c r="L1510">
        <f t="shared" si="33"/>
        <v>29119</v>
      </c>
    </row>
    <row r="1511" spans="9:12" x14ac:dyDescent="0.3">
      <c r="I1511">
        <v>29121</v>
      </c>
      <c r="J1511" s="46">
        <v>301384970.149589</v>
      </c>
      <c r="K1511" t="s">
        <v>4287</v>
      </c>
      <c r="L1511">
        <f t="shared" si="33"/>
        <v>29121</v>
      </c>
    </row>
    <row r="1512" spans="9:12" x14ac:dyDescent="0.3">
      <c r="I1512">
        <v>29123</v>
      </c>
      <c r="J1512" s="46">
        <v>155144380.61995301</v>
      </c>
      <c r="K1512" t="s">
        <v>4286</v>
      </c>
      <c r="L1512">
        <f t="shared" si="33"/>
        <v>29123</v>
      </c>
    </row>
    <row r="1513" spans="9:12" x14ac:dyDescent="0.3">
      <c r="I1513">
        <v>29125</v>
      </c>
      <c r="J1513" s="46">
        <v>130876983.70158</v>
      </c>
      <c r="K1513" t="s">
        <v>4286</v>
      </c>
      <c r="L1513">
        <f t="shared" si="33"/>
        <v>29125</v>
      </c>
    </row>
    <row r="1514" spans="9:12" x14ac:dyDescent="0.3">
      <c r="I1514">
        <v>29127</v>
      </c>
      <c r="J1514" s="46">
        <v>442203539.693506</v>
      </c>
      <c r="K1514" t="s">
        <v>4287</v>
      </c>
      <c r="L1514">
        <f t="shared" si="33"/>
        <v>29127</v>
      </c>
    </row>
    <row r="1515" spans="9:12" x14ac:dyDescent="0.3">
      <c r="I1515">
        <v>29129</v>
      </c>
      <c r="J1515" s="46">
        <v>53627708.1285391</v>
      </c>
      <c r="K1515" t="s">
        <v>4286</v>
      </c>
      <c r="L1515">
        <f t="shared" si="33"/>
        <v>29129</v>
      </c>
    </row>
    <row r="1516" spans="9:12" x14ac:dyDescent="0.3">
      <c r="I1516">
        <v>29131</v>
      </c>
      <c r="J1516" s="46">
        <v>399150428.423796</v>
      </c>
      <c r="K1516" t="s">
        <v>4287</v>
      </c>
      <c r="L1516">
        <f t="shared" si="33"/>
        <v>29131</v>
      </c>
    </row>
    <row r="1517" spans="9:12" x14ac:dyDescent="0.3">
      <c r="I1517">
        <v>29133</v>
      </c>
      <c r="J1517" s="46">
        <v>260964992.77869201</v>
      </c>
      <c r="K1517" t="s">
        <v>4287</v>
      </c>
      <c r="L1517">
        <f t="shared" si="33"/>
        <v>29133</v>
      </c>
    </row>
    <row r="1518" spans="9:12" x14ac:dyDescent="0.3">
      <c r="I1518">
        <v>29135</v>
      </c>
      <c r="J1518" s="46">
        <v>158697623.65706801</v>
      </c>
      <c r="K1518" t="s">
        <v>4287</v>
      </c>
      <c r="L1518">
        <f t="shared" si="33"/>
        <v>29135</v>
      </c>
    </row>
    <row r="1519" spans="9:12" x14ac:dyDescent="0.3">
      <c r="I1519">
        <v>29137</v>
      </c>
      <c r="J1519" s="46">
        <v>93287525.100572005</v>
      </c>
      <c r="K1519" t="s">
        <v>4287</v>
      </c>
      <c r="L1519">
        <f t="shared" si="33"/>
        <v>29137</v>
      </c>
    </row>
    <row r="1520" spans="9:12" x14ac:dyDescent="0.3">
      <c r="I1520">
        <v>29139</v>
      </c>
      <c r="J1520" s="46">
        <v>510543519.11033201</v>
      </c>
      <c r="K1520" t="s">
        <v>4286</v>
      </c>
      <c r="L1520">
        <f t="shared" si="33"/>
        <v>29139</v>
      </c>
    </row>
    <row r="1521" spans="9:12" x14ac:dyDescent="0.3">
      <c r="I1521">
        <v>29141</v>
      </c>
      <c r="J1521" s="46">
        <v>251266201.10097599</v>
      </c>
      <c r="K1521" t="s">
        <v>4287</v>
      </c>
      <c r="L1521">
        <f t="shared" si="33"/>
        <v>29141</v>
      </c>
    </row>
    <row r="1522" spans="9:12" x14ac:dyDescent="0.3">
      <c r="I1522">
        <v>29143</v>
      </c>
      <c r="J1522" s="46">
        <v>595694447.18880999</v>
      </c>
      <c r="K1522" t="s">
        <v>4287</v>
      </c>
      <c r="L1522">
        <f t="shared" si="33"/>
        <v>29143</v>
      </c>
    </row>
    <row r="1523" spans="9:12" x14ac:dyDescent="0.3">
      <c r="I1523">
        <v>29145</v>
      </c>
      <c r="J1523" s="46">
        <v>871551316.86951804</v>
      </c>
      <c r="K1523" t="s">
        <v>4287</v>
      </c>
      <c r="L1523">
        <f t="shared" si="33"/>
        <v>29145</v>
      </c>
    </row>
    <row r="1524" spans="9:12" x14ac:dyDescent="0.3">
      <c r="I1524">
        <v>29147</v>
      </c>
      <c r="J1524" s="46">
        <v>215440608.66499099</v>
      </c>
      <c r="K1524" t="s">
        <v>4287</v>
      </c>
      <c r="L1524">
        <f t="shared" si="33"/>
        <v>29147</v>
      </c>
    </row>
    <row r="1525" spans="9:12" x14ac:dyDescent="0.3">
      <c r="I1525">
        <v>29149</v>
      </c>
      <c r="J1525" s="46">
        <v>144148131.50556299</v>
      </c>
      <c r="K1525" t="s">
        <v>4286</v>
      </c>
      <c r="L1525">
        <f t="shared" si="33"/>
        <v>29149</v>
      </c>
    </row>
    <row r="1526" spans="9:12" x14ac:dyDescent="0.3">
      <c r="I1526">
        <v>29151</v>
      </c>
      <c r="J1526" s="46">
        <v>220903746.32850099</v>
      </c>
      <c r="K1526" t="s">
        <v>4287</v>
      </c>
      <c r="L1526">
        <f t="shared" si="33"/>
        <v>29151</v>
      </c>
    </row>
    <row r="1527" spans="9:12" x14ac:dyDescent="0.3">
      <c r="I1527">
        <v>29153</v>
      </c>
      <c r="J1527" s="46">
        <v>112211308.21422499</v>
      </c>
      <c r="K1527" t="s">
        <v>4286</v>
      </c>
      <c r="L1527">
        <f t="shared" si="33"/>
        <v>29153</v>
      </c>
    </row>
    <row r="1528" spans="9:12" x14ac:dyDescent="0.3">
      <c r="I1528">
        <v>29155</v>
      </c>
      <c r="J1528" s="46">
        <v>532076407.38740599</v>
      </c>
      <c r="K1528" t="s">
        <v>4287</v>
      </c>
      <c r="L1528">
        <f t="shared" si="33"/>
        <v>29155</v>
      </c>
    </row>
    <row r="1529" spans="9:12" x14ac:dyDescent="0.3">
      <c r="I1529">
        <v>29157</v>
      </c>
      <c r="J1529" s="46">
        <v>353146566.27922797</v>
      </c>
      <c r="K1529" t="s">
        <v>4287</v>
      </c>
      <c r="L1529">
        <f t="shared" si="33"/>
        <v>29157</v>
      </c>
    </row>
    <row r="1530" spans="9:12" x14ac:dyDescent="0.3">
      <c r="I1530">
        <v>29159</v>
      </c>
      <c r="J1530" s="46">
        <v>443433558.18818098</v>
      </c>
      <c r="K1530" t="s">
        <v>4287</v>
      </c>
      <c r="L1530">
        <f t="shared" si="33"/>
        <v>29159</v>
      </c>
    </row>
    <row r="1531" spans="9:12" x14ac:dyDescent="0.3">
      <c r="I1531">
        <v>29161</v>
      </c>
      <c r="J1531" s="46">
        <v>868819074.45962703</v>
      </c>
      <c r="K1531" t="s">
        <v>4287</v>
      </c>
      <c r="L1531">
        <f t="shared" si="33"/>
        <v>29161</v>
      </c>
    </row>
    <row r="1532" spans="9:12" x14ac:dyDescent="0.3">
      <c r="I1532">
        <v>29163</v>
      </c>
      <c r="J1532" s="46">
        <v>765740047.08895802</v>
      </c>
      <c r="K1532" t="s">
        <v>4287</v>
      </c>
      <c r="L1532">
        <f t="shared" si="33"/>
        <v>29163</v>
      </c>
    </row>
    <row r="1533" spans="9:12" x14ac:dyDescent="0.3">
      <c r="I1533">
        <v>29165</v>
      </c>
      <c r="J1533" s="46">
        <v>1525249568.1477301</v>
      </c>
      <c r="K1533" t="s">
        <v>4606</v>
      </c>
      <c r="L1533">
        <f t="shared" si="33"/>
        <v>29165</v>
      </c>
    </row>
    <row r="1534" spans="9:12" x14ac:dyDescent="0.3">
      <c r="I1534">
        <v>29167</v>
      </c>
      <c r="J1534" s="46">
        <v>628650592.45295596</v>
      </c>
      <c r="K1534" t="s">
        <v>4286</v>
      </c>
      <c r="L1534">
        <f t="shared" si="33"/>
        <v>29167</v>
      </c>
    </row>
    <row r="1535" spans="9:12" x14ac:dyDescent="0.3">
      <c r="I1535">
        <v>29169</v>
      </c>
      <c r="J1535" s="46">
        <v>625329827.755633</v>
      </c>
      <c r="K1535" t="s">
        <v>4437</v>
      </c>
      <c r="L1535">
        <f t="shared" si="33"/>
        <v>29169</v>
      </c>
    </row>
    <row r="1536" spans="9:12" x14ac:dyDescent="0.3">
      <c r="I1536">
        <v>29171</v>
      </c>
      <c r="J1536" s="46">
        <v>54794568.520038202</v>
      </c>
      <c r="K1536" t="s">
        <v>4286</v>
      </c>
      <c r="L1536">
        <f t="shared" si="33"/>
        <v>29171</v>
      </c>
    </row>
    <row r="1537" spans="9:12" x14ac:dyDescent="0.3">
      <c r="I1537">
        <v>29173</v>
      </c>
      <c r="J1537" s="46">
        <v>278711296.44850701</v>
      </c>
      <c r="K1537" t="s">
        <v>4287</v>
      </c>
      <c r="L1537">
        <f t="shared" si="33"/>
        <v>29173</v>
      </c>
    </row>
    <row r="1538" spans="9:12" x14ac:dyDescent="0.3">
      <c r="I1538">
        <v>29175</v>
      </c>
      <c r="J1538" s="46">
        <v>313439108.25513703</v>
      </c>
      <c r="K1538" t="s">
        <v>4287</v>
      </c>
      <c r="L1538">
        <f t="shared" ref="L1538:L1601" si="34">I1538</f>
        <v>29175</v>
      </c>
    </row>
    <row r="1539" spans="9:12" x14ac:dyDescent="0.3">
      <c r="I1539">
        <v>29177</v>
      </c>
      <c r="J1539" s="46">
        <v>188424659.18344</v>
      </c>
      <c r="K1539" t="s">
        <v>4287</v>
      </c>
      <c r="L1539">
        <f t="shared" si="34"/>
        <v>29177</v>
      </c>
    </row>
    <row r="1540" spans="9:12" x14ac:dyDescent="0.3">
      <c r="I1540">
        <v>29179</v>
      </c>
      <c r="J1540" s="46">
        <v>90237514.542486906</v>
      </c>
      <c r="K1540" t="s">
        <v>4286</v>
      </c>
      <c r="L1540">
        <f t="shared" si="34"/>
        <v>29179</v>
      </c>
    </row>
    <row r="1541" spans="9:12" x14ac:dyDescent="0.3">
      <c r="I1541">
        <v>29181</v>
      </c>
      <c r="J1541" s="46">
        <v>114551429.259206</v>
      </c>
      <c r="K1541" t="s">
        <v>4286</v>
      </c>
      <c r="L1541">
        <f t="shared" si="34"/>
        <v>29181</v>
      </c>
    </row>
    <row r="1542" spans="9:12" x14ac:dyDescent="0.3">
      <c r="I1542">
        <v>29183</v>
      </c>
      <c r="J1542" s="46">
        <v>3619148901.63095</v>
      </c>
      <c r="K1542" t="s">
        <v>4442</v>
      </c>
      <c r="L1542">
        <f t="shared" si="34"/>
        <v>29183</v>
      </c>
    </row>
    <row r="1543" spans="9:12" x14ac:dyDescent="0.3">
      <c r="I1543">
        <v>29185</v>
      </c>
      <c r="J1543" s="46">
        <v>198846717.955924</v>
      </c>
      <c r="K1543" t="s">
        <v>4286</v>
      </c>
      <c r="L1543">
        <f t="shared" si="34"/>
        <v>29185</v>
      </c>
    </row>
    <row r="1544" spans="9:12" x14ac:dyDescent="0.3">
      <c r="I1544">
        <v>29186</v>
      </c>
      <c r="J1544" s="46">
        <v>437549395.37478</v>
      </c>
      <c r="K1544" t="s">
        <v>4287</v>
      </c>
      <c r="L1544">
        <f t="shared" si="34"/>
        <v>29186</v>
      </c>
    </row>
    <row r="1545" spans="9:12" x14ac:dyDescent="0.3">
      <c r="I1545">
        <v>29187</v>
      </c>
      <c r="J1545" s="46">
        <v>571427801.07008505</v>
      </c>
      <c r="K1545" t="s">
        <v>4287</v>
      </c>
      <c r="L1545">
        <f t="shared" si="34"/>
        <v>29187</v>
      </c>
    </row>
    <row r="1546" spans="9:12" x14ac:dyDescent="0.3">
      <c r="I1546">
        <v>29189</v>
      </c>
      <c r="J1546" s="46">
        <v>11476342163.588699</v>
      </c>
      <c r="K1546" t="s">
        <v>4607</v>
      </c>
      <c r="L1546">
        <f t="shared" si="34"/>
        <v>29189</v>
      </c>
    </row>
    <row r="1547" spans="9:12" x14ac:dyDescent="0.3">
      <c r="I1547">
        <v>29195</v>
      </c>
      <c r="J1547" s="46">
        <v>552632810.92746699</v>
      </c>
      <c r="K1547" t="s">
        <v>4287</v>
      </c>
      <c r="L1547">
        <f t="shared" si="34"/>
        <v>29195</v>
      </c>
    </row>
    <row r="1548" spans="9:12" x14ac:dyDescent="0.3">
      <c r="I1548">
        <v>29197</v>
      </c>
      <c r="J1548" s="46">
        <v>65952359.729846098</v>
      </c>
      <c r="K1548" t="s">
        <v>4286</v>
      </c>
      <c r="L1548">
        <f t="shared" si="34"/>
        <v>29197</v>
      </c>
    </row>
    <row r="1549" spans="9:12" x14ac:dyDescent="0.3">
      <c r="I1549">
        <v>29199</v>
      </c>
      <c r="J1549" s="46">
        <v>51244068.388783902</v>
      </c>
      <c r="K1549" t="s">
        <v>4287</v>
      </c>
      <c r="L1549">
        <f t="shared" si="34"/>
        <v>29199</v>
      </c>
    </row>
    <row r="1550" spans="9:12" x14ac:dyDescent="0.3">
      <c r="I1550">
        <v>29201</v>
      </c>
      <c r="J1550" s="46">
        <v>129761696.021586</v>
      </c>
      <c r="K1550" t="s">
        <v>4287</v>
      </c>
      <c r="L1550">
        <f t="shared" si="34"/>
        <v>29201</v>
      </c>
    </row>
    <row r="1551" spans="9:12" x14ac:dyDescent="0.3">
      <c r="I1551">
        <v>29203</v>
      </c>
      <c r="J1551" s="46">
        <v>125371302.19152699</v>
      </c>
      <c r="K1551" t="s">
        <v>4286</v>
      </c>
      <c r="L1551">
        <f t="shared" si="34"/>
        <v>29203</v>
      </c>
    </row>
    <row r="1552" spans="9:12" x14ac:dyDescent="0.3">
      <c r="I1552">
        <v>29205</v>
      </c>
      <c r="J1552" s="46">
        <v>122762480.627437</v>
      </c>
      <c r="K1552" t="s">
        <v>4287</v>
      </c>
      <c r="L1552">
        <f t="shared" si="34"/>
        <v>29205</v>
      </c>
    </row>
    <row r="1553" spans="9:12" x14ac:dyDescent="0.3">
      <c r="I1553">
        <v>29207</v>
      </c>
      <c r="J1553" s="46">
        <v>405784707.12838</v>
      </c>
      <c r="K1553" t="s">
        <v>4287</v>
      </c>
      <c r="L1553">
        <f t="shared" si="34"/>
        <v>29207</v>
      </c>
    </row>
    <row r="1554" spans="9:12" x14ac:dyDescent="0.3">
      <c r="I1554">
        <v>29209</v>
      </c>
      <c r="J1554" s="46">
        <v>346978137.29297101</v>
      </c>
      <c r="K1554" t="s">
        <v>4287</v>
      </c>
      <c r="L1554">
        <f t="shared" si="34"/>
        <v>29209</v>
      </c>
    </row>
    <row r="1555" spans="9:12" x14ac:dyDescent="0.3">
      <c r="I1555">
        <v>29211</v>
      </c>
      <c r="J1555" s="46">
        <v>67036607.8606328</v>
      </c>
      <c r="K1555" t="s">
        <v>4286</v>
      </c>
      <c r="L1555">
        <f t="shared" si="34"/>
        <v>29211</v>
      </c>
    </row>
    <row r="1556" spans="9:12" x14ac:dyDescent="0.3">
      <c r="I1556">
        <v>29213</v>
      </c>
      <c r="J1556" s="46">
        <v>631419569.74156296</v>
      </c>
      <c r="K1556" t="s">
        <v>4287</v>
      </c>
      <c r="L1556">
        <f t="shared" si="34"/>
        <v>29213</v>
      </c>
    </row>
    <row r="1557" spans="9:12" x14ac:dyDescent="0.3">
      <c r="I1557">
        <v>29215</v>
      </c>
      <c r="J1557" s="46">
        <v>338760773.42356199</v>
      </c>
      <c r="K1557" t="s">
        <v>4286</v>
      </c>
      <c r="L1557">
        <f t="shared" si="34"/>
        <v>29215</v>
      </c>
    </row>
    <row r="1558" spans="9:12" x14ac:dyDescent="0.3">
      <c r="I1558">
        <v>29217</v>
      </c>
      <c r="J1558" s="46">
        <v>341713841.78849399</v>
      </c>
      <c r="K1558" t="s">
        <v>4287</v>
      </c>
      <c r="L1558">
        <f t="shared" si="34"/>
        <v>29217</v>
      </c>
    </row>
    <row r="1559" spans="9:12" x14ac:dyDescent="0.3">
      <c r="I1559">
        <v>29219</v>
      </c>
      <c r="J1559" s="46">
        <v>548941248.499318</v>
      </c>
      <c r="K1559" t="s">
        <v>4287</v>
      </c>
      <c r="L1559">
        <f t="shared" si="34"/>
        <v>29219</v>
      </c>
    </row>
    <row r="1560" spans="9:12" x14ac:dyDescent="0.3">
      <c r="I1560">
        <v>29221</v>
      </c>
      <c r="J1560" s="46">
        <v>209772984.800818</v>
      </c>
      <c r="K1560" t="s">
        <v>4286</v>
      </c>
      <c r="L1560">
        <f t="shared" si="34"/>
        <v>29221</v>
      </c>
    </row>
    <row r="1561" spans="9:12" x14ac:dyDescent="0.3">
      <c r="I1561">
        <v>29223</v>
      </c>
      <c r="J1561" s="46">
        <v>169621990.018231</v>
      </c>
      <c r="K1561" t="s">
        <v>4286</v>
      </c>
      <c r="L1561">
        <f t="shared" si="34"/>
        <v>29223</v>
      </c>
    </row>
    <row r="1562" spans="9:12" x14ac:dyDescent="0.3">
      <c r="I1562">
        <v>29225</v>
      </c>
      <c r="J1562" s="46">
        <v>705980101.30168605</v>
      </c>
      <c r="K1562" t="s">
        <v>4287</v>
      </c>
      <c r="L1562">
        <f t="shared" si="34"/>
        <v>29225</v>
      </c>
    </row>
    <row r="1563" spans="9:12" x14ac:dyDescent="0.3">
      <c r="I1563">
        <v>29227</v>
      </c>
      <c r="J1563" s="46">
        <v>18442621.6450774</v>
      </c>
      <c r="K1563" t="s">
        <v>4286</v>
      </c>
      <c r="L1563">
        <f t="shared" si="34"/>
        <v>29227</v>
      </c>
    </row>
    <row r="1564" spans="9:12" x14ac:dyDescent="0.3">
      <c r="I1564">
        <v>29229</v>
      </c>
      <c r="J1564" s="46">
        <v>264723630.733358</v>
      </c>
      <c r="K1564" t="s">
        <v>4286</v>
      </c>
      <c r="L1564">
        <f t="shared" si="34"/>
        <v>29229</v>
      </c>
    </row>
    <row r="1565" spans="9:12" x14ac:dyDescent="0.3">
      <c r="I1565">
        <v>29510</v>
      </c>
      <c r="J1565" s="46">
        <v>1975471772.50229</v>
      </c>
      <c r="K1565" t="s">
        <v>4441</v>
      </c>
      <c r="L1565">
        <f t="shared" si="34"/>
        <v>29510</v>
      </c>
    </row>
    <row r="1566" spans="9:12" x14ac:dyDescent="0.3">
      <c r="I1566">
        <v>30001</v>
      </c>
      <c r="J1566" s="46">
        <v>185371050.80131999</v>
      </c>
      <c r="K1566" t="s">
        <v>4290</v>
      </c>
      <c r="L1566">
        <f t="shared" si="34"/>
        <v>30001</v>
      </c>
    </row>
    <row r="1567" spans="9:12" x14ac:dyDescent="0.3">
      <c r="I1567">
        <v>30003</v>
      </c>
      <c r="J1567" s="46">
        <v>304595850.89537603</v>
      </c>
      <c r="K1567" t="s">
        <v>4289</v>
      </c>
      <c r="L1567">
        <f t="shared" si="34"/>
        <v>30003</v>
      </c>
    </row>
    <row r="1568" spans="9:12" x14ac:dyDescent="0.3">
      <c r="I1568">
        <v>30005</v>
      </c>
      <c r="J1568" s="46">
        <v>86147892.608209997</v>
      </c>
      <c r="K1568" t="s">
        <v>4289</v>
      </c>
      <c r="L1568">
        <f t="shared" si="34"/>
        <v>30005</v>
      </c>
    </row>
    <row r="1569" spans="9:12" x14ac:dyDescent="0.3">
      <c r="I1569">
        <v>30007</v>
      </c>
      <c r="J1569" s="46">
        <v>140408462.75858101</v>
      </c>
      <c r="K1569" t="s">
        <v>4290</v>
      </c>
      <c r="L1569">
        <f t="shared" si="34"/>
        <v>30007</v>
      </c>
    </row>
    <row r="1570" spans="9:12" x14ac:dyDescent="0.3">
      <c r="I1570">
        <v>30009</v>
      </c>
      <c r="J1570" s="46">
        <v>164932390.90087101</v>
      </c>
      <c r="K1570" t="s">
        <v>4290</v>
      </c>
      <c r="L1570">
        <f t="shared" si="34"/>
        <v>30009</v>
      </c>
    </row>
    <row r="1571" spans="9:12" x14ac:dyDescent="0.3">
      <c r="I1571">
        <v>30011</v>
      </c>
      <c r="J1571" s="46">
        <v>41516304.279102303</v>
      </c>
      <c r="K1571" t="s">
        <v>4289</v>
      </c>
      <c r="L1571">
        <f t="shared" si="34"/>
        <v>30011</v>
      </c>
    </row>
    <row r="1572" spans="9:12" x14ac:dyDescent="0.3">
      <c r="I1572">
        <v>30013</v>
      </c>
      <c r="J1572" s="46">
        <v>729253122.59722698</v>
      </c>
      <c r="K1572" t="s">
        <v>4290</v>
      </c>
      <c r="L1572">
        <f t="shared" si="34"/>
        <v>30013</v>
      </c>
    </row>
    <row r="1573" spans="9:12" x14ac:dyDescent="0.3">
      <c r="I1573">
        <v>30015</v>
      </c>
      <c r="J1573" s="46">
        <v>95090208.241989896</v>
      </c>
      <c r="K1573" t="s">
        <v>4289</v>
      </c>
      <c r="L1573">
        <f t="shared" si="34"/>
        <v>30015</v>
      </c>
    </row>
    <row r="1574" spans="9:12" x14ac:dyDescent="0.3">
      <c r="I1574">
        <v>30017</v>
      </c>
      <c r="J1574" s="46">
        <v>193281273.78843901</v>
      </c>
      <c r="K1574" t="s">
        <v>4290</v>
      </c>
      <c r="L1574">
        <f t="shared" si="34"/>
        <v>30017</v>
      </c>
    </row>
    <row r="1575" spans="9:12" x14ac:dyDescent="0.3">
      <c r="I1575">
        <v>30019</v>
      </c>
      <c r="J1575" s="46">
        <v>20348628.524491102</v>
      </c>
      <c r="K1575" t="s">
        <v>4290</v>
      </c>
      <c r="L1575">
        <f t="shared" si="34"/>
        <v>30019</v>
      </c>
    </row>
    <row r="1576" spans="9:12" x14ac:dyDescent="0.3">
      <c r="I1576">
        <v>30021</v>
      </c>
      <c r="J1576" s="46">
        <v>179751647.81128401</v>
      </c>
      <c r="K1576" t="s">
        <v>4290</v>
      </c>
      <c r="L1576">
        <f t="shared" si="34"/>
        <v>30021</v>
      </c>
    </row>
    <row r="1577" spans="9:12" x14ac:dyDescent="0.3">
      <c r="I1577">
        <v>30023</v>
      </c>
      <c r="J1577" s="46">
        <v>122875826.2</v>
      </c>
      <c r="K1577" t="s">
        <v>4291</v>
      </c>
      <c r="L1577">
        <f t="shared" si="34"/>
        <v>30023</v>
      </c>
    </row>
    <row r="1578" spans="9:12" x14ac:dyDescent="0.3">
      <c r="I1578">
        <v>30025</v>
      </c>
      <c r="J1578" s="46">
        <v>42166315.936866902</v>
      </c>
      <c r="K1578" t="s">
        <v>4291</v>
      </c>
      <c r="L1578">
        <f t="shared" si="34"/>
        <v>30025</v>
      </c>
    </row>
    <row r="1579" spans="9:12" x14ac:dyDescent="0.3">
      <c r="I1579">
        <v>30027</v>
      </c>
      <c r="J1579" s="46">
        <v>139585396.260584</v>
      </c>
      <c r="K1579" t="s">
        <v>4289</v>
      </c>
      <c r="L1579">
        <f t="shared" si="34"/>
        <v>30027</v>
      </c>
    </row>
    <row r="1580" spans="9:12" x14ac:dyDescent="0.3">
      <c r="I1580">
        <v>30029</v>
      </c>
      <c r="J1580" s="46">
        <v>996922956.61087203</v>
      </c>
      <c r="K1580" t="s">
        <v>4291</v>
      </c>
      <c r="L1580">
        <f t="shared" si="34"/>
        <v>30029</v>
      </c>
    </row>
    <row r="1581" spans="9:12" x14ac:dyDescent="0.3">
      <c r="I1581">
        <v>30031</v>
      </c>
      <c r="J1581" s="46">
        <v>1056316359.82573</v>
      </c>
      <c r="K1581" t="s">
        <v>4291</v>
      </c>
      <c r="L1581">
        <f t="shared" si="34"/>
        <v>30031</v>
      </c>
    </row>
    <row r="1582" spans="9:12" x14ac:dyDescent="0.3">
      <c r="I1582">
        <v>30033</v>
      </c>
      <c r="J1582" s="46">
        <v>28960073.909533702</v>
      </c>
      <c r="K1582" t="s">
        <v>4289</v>
      </c>
      <c r="L1582">
        <f t="shared" si="34"/>
        <v>30033</v>
      </c>
    </row>
    <row r="1583" spans="9:12" x14ac:dyDescent="0.3">
      <c r="I1583">
        <v>30035</v>
      </c>
      <c r="J1583" s="46">
        <v>170443425.015248</v>
      </c>
      <c r="K1583" t="s">
        <v>4289</v>
      </c>
      <c r="L1583">
        <f t="shared" si="34"/>
        <v>30035</v>
      </c>
    </row>
    <row r="1584" spans="9:12" x14ac:dyDescent="0.3">
      <c r="I1584">
        <v>30037</v>
      </c>
      <c r="J1584" s="46">
        <v>25852052.5676951</v>
      </c>
      <c r="K1584" t="s">
        <v>4289</v>
      </c>
      <c r="L1584">
        <f t="shared" si="34"/>
        <v>30037</v>
      </c>
    </row>
    <row r="1585" spans="9:12" x14ac:dyDescent="0.3">
      <c r="I1585">
        <v>30039</v>
      </c>
      <c r="J1585" s="46">
        <v>114917755.053122</v>
      </c>
      <c r="K1585" t="s">
        <v>4291</v>
      </c>
      <c r="L1585">
        <f t="shared" si="34"/>
        <v>30039</v>
      </c>
    </row>
    <row r="1586" spans="9:12" x14ac:dyDescent="0.3">
      <c r="I1586">
        <v>30041</v>
      </c>
      <c r="J1586" s="46">
        <v>154380258.01275101</v>
      </c>
      <c r="K1586" t="s">
        <v>4290</v>
      </c>
      <c r="L1586">
        <f t="shared" si="34"/>
        <v>30041</v>
      </c>
    </row>
    <row r="1587" spans="9:12" x14ac:dyDescent="0.3">
      <c r="I1587">
        <v>30043</v>
      </c>
      <c r="J1587" s="46">
        <v>274171541.04358101</v>
      </c>
      <c r="K1587" t="s">
        <v>4290</v>
      </c>
      <c r="L1587">
        <f t="shared" si="34"/>
        <v>30043</v>
      </c>
    </row>
    <row r="1588" spans="9:12" x14ac:dyDescent="0.3">
      <c r="I1588">
        <v>30045</v>
      </c>
      <c r="J1588" s="46">
        <v>61373743.488728397</v>
      </c>
      <c r="K1588" t="s">
        <v>4289</v>
      </c>
      <c r="L1588">
        <f t="shared" si="34"/>
        <v>30045</v>
      </c>
    </row>
    <row r="1589" spans="9:12" x14ac:dyDescent="0.3">
      <c r="I1589">
        <v>30047</v>
      </c>
      <c r="J1589" s="46">
        <v>332657419.25213999</v>
      </c>
      <c r="K1589" t="s">
        <v>4289</v>
      </c>
      <c r="L1589">
        <f t="shared" si="34"/>
        <v>30047</v>
      </c>
    </row>
    <row r="1590" spans="9:12" x14ac:dyDescent="0.3">
      <c r="I1590">
        <v>30049</v>
      </c>
      <c r="J1590" s="46">
        <v>639760078.8858</v>
      </c>
      <c r="K1590" t="s">
        <v>4291</v>
      </c>
      <c r="L1590">
        <f t="shared" si="34"/>
        <v>30049</v>
      </c>
    </row>
    <row r="1591" spans="9:12" x14ac:dyDescent="0.3">
      <c r="I1591">
        <v>30051</v>
      </c>
      <c r="J1591" s="46">
        <v>30371451.771546699</v>
      </c>
      <c r="K1591" t="s">
        <v>4290</v>
      </c>
      <c r="L1591">
        <f t="shared" si="34"/>
        <v>30051</v>
      </c>
    </row>
    <row r="1592" spans="9:12" x14ac:dyDescent="0.3">
      <c r="I1592">
        <v>30053</v>
      </c>
      <c r="J1592" s="46">
        <v>176503882.42847401</v>
      </c>
      <c r="K1592" t="s">
        <v>4289</v>
      </c>
      <c r="L1592">
        <f t="shared" si="34"/>
        <v>30053</v>
      </c>
    </row>
    <row r="1593" spans="9:12" x14ac:dyDescent="0.3">
      <c r="I1593">
        <v>30055</v>
      </c>
      <c r="J1593" s="46">
        <v>43727417.119463697</v>
      </c>
      <c r="K1593" t="s">
        <v>4290</v>
      </c>
      <c r="L1593">
        <f t="shared" si="34"/>
        <v>30055</v>
      </c>
    </row>
    <row r="1594" spans="9:12" x14ac:dyDescent="0.3">
      <c r="I1594">
        <v>30057</v>
      </c>
      <c r="J1594" s="46">
        <v>157183533.13039899</v>
      </c>
      <c r="K1594" t="s">
        <v>4290</v>
      </c>
      <c r="L1594">
        <f t="shared" si="34"/>
        <v>30057</v>
      </c>
    </row>
    <row r="1595" spans="9:12" x14ac:dyDescent="0.3">
      <c r="I1595">
        <v>30059</v>
      </c>
      <c r="J1595" s="46">
        <v>30348977.027455699</v>
      </c>
      <c r="K1595" t="s">
        <v>4290</v>
      </c>
      <c r="L1595">
        <f t="shared" si="34"/>
        <v>30059</v>
      </c>
    </row>
    <row r="1596" spans="9:12" x14ac:dyDescent="0.3">
      <c r="I1596">
        <v>30061</v>
      </c>
      <c r="J1596" s="46">
        <v>220689993.163569</v>
      </c>
      <c r="K1596" t="s">
        <v>4289</v>
      </c>
      <c r="L1596">
        <f t="shared" si="34"/>
        <v>30061</v>
      </c>
    </row>
    <row r="1597" spans="9:12" x14ac:dyDescent="0.3">
      <c r="I1597">
        <v>30063</v>
      </c>
      <c r="J1597" s="46">
        <v>1114321645.03671</v>
      </c>
      <c r="K1597" t="s">
        <v>4291</v>
      </c>
      <c r="L1597">
        <f t="shared" si="34"/>
        <v>30063</v>
      </c>
    </row>
    <row r="1598" spans="9:12" x14ac:dyDescent="0.3">
      <c r="I1598">
        <v>30065</v>
      </c>
      <c r="J1598" s="46">
        <v>63011295.958043396</v>
      </c>
      <c r="K1598" t="s">
        <v>4289</v>
      </c>
      <c r="L1598">
        <f t="shared" si="34"/>
        <v>30065</v>
      </c>
    </row>
    <row r="1599" spans="9:12" x14ac:dyDescent="0.3">
      <c r="I1599">
        <v>30067</v>
      </c>
      <c r="J1599" s="46">
        <v>273163287.82163501</v>
      </c>
      <c r="K1599" t="s">
        <v>4290</v>
      </c>
      <c r="L1599">
        <f t="shared" si="34"/>
        <v>30067</v>
      </c>
    </row>
    <row r="1600" spans="9:12" x14ac:dyDescent="0.3">
      <c r="I1600">
        <v>30069</v>
      </c>
      <c r="J1600" s="46">
        <v>16053350.2938579</v>
      </c>
      <c r="K1600" t="s">
        <v>4289</v>
      </c>
      <c r="L1600">
        <f t="shared" si="34"/>
        <v>30069</v>
      </c>
    </row>
    <row r="1601" spans="9:12" x14ac:dyDescent="0.3">
      <c r="I1601">
        <v>30071</v>
      </c>
      <c r="J1601" s="46">
        <v>62133811.302111201</v>
      </c>
      <c r="K1601" t="s">
        <v>4289</v>
      </c>
      <c r="L1601">
        <f t="shared" si="34"/>
        <v>30071</v>
      </c>
    </row>
    <row r="1602" spans="9:12" x14ac:dyDescent="0.3">
      <c r="I1602">
        <v>30073</v>
      </c>
      <c r="J1602" s="46">
        <v>88786321.715745106</v>
      </c>
      <c r="K1602" t="s">
        <v>4289</v>
      </c>
      <c r="L1602">
        <f t="shared" ref="L1602:L1665" si="35">I1602</f>
        <v>30073</v>
      </c>
    </row>
    <row r="1603" spans="9:12" x14ac:dyDescent="0.3">
      <c r="I1603">
        <v>30075</v>
      </c>
      <c r="J1603" s="46">
        <v>70735249.175314695</v>
      </c>
      <c r="K1603" t="s">
        <v>4290</v>
      </c>
      <c r="L1603">
        <f t="shared" si="35"/>
        <v>30075</v>
      </c>
    </row>
    <row r="1604" spans="9:12" x14ac:dyDescent="0.3">
      <c r="I1604">
        <v>30077</v>
      </c>
      <c r="J1604" s="46">
        <v>214513146.899019</v>
      </c>
      <c r="K1604" t="s">
        <v>4290</v>
      </c>
      <c r="L1604">
        <f t="shared" si="35"/>
        <v>30077</v>
      </c>
    </row>
    <row r="1605" spans="9:12" x14ac:dyDescent="0.3">
      <c r="I1605">
        <v>30079</v>
      </c>
      <c r="J1605" s="46">
        <v>62062380.873010501</v>
      </c>
      <c r="K1605" t="s">
        <v>4289</v>
      </c>
      <c r="L1605">
        <f t="shared" si="35"/>
        <v>30079</v>
      </c>
    </row>
    <row r="1606" spans="9:12" x14ac:dyDescent="0.3">
      <c r="I1606">
        <v>30081</v>
      </c>
      <c r="J1606" s="46">
        <v>339127050.53580898</v>
      </c>
      <c r="K1606" t="s">
        <v>4290</v>
      </c>
      <c r="L1606">
        <f t="shared" si="35"/>
        <v>30081</v>
      </c>
    </row>
    <row r="1607" spans="9:12" x14ac:dyDescent="0.3">
      <c r="I1607">
        <v>30083</v>
      </c>
      <c r="J1607" s="46">
        <v>201311506.53037801</v>
      </c>
      <c r="K1607" t="s">
        <v>4291</v>
      </c>
      <c r="L1607">
        <f t="shared" si="35"/>
        <v>30083</v>
      </c>
    </row>
    <row r="1608" spans="9:12" x14ac:dyDescent="0.3">
      <c r="I1608">
        <v>30085</v>
      </c>
      <c r="J1608" s="46">
        <v>126853167.023417</v>
      </c>
      <c r="K1608" t="s">
        <v>4289</v>
      </c>
      <c r="L1608">
        <f t="shared" si="35"/>
        <v>30085</v>
      </c>
    </row>
    <row r="1609" spans="9:12" x14ac:dyDescent="0.3">
      <c r="I1609">
        <v>30087</v>
      </c>
      <c r="J1609" s="46">
        <v>180375563.63748699</v>
      </c>
      <c r="K1609" t="s">
        <v>4289</v>
      </c>
      <c r="L1609">
        <f t="shared" si="35"/>
        <v>30087</v>
      </c>
    </row>
    <row r="1610" spans="9:12" x14ac:dyDescent="0.3">
      <c r="I1610">
        <v>30089</v>
      </c>
      <c r="J1610" s="46">
        <v>143266088.96214199</v>
      </c>
      <c r="K1610" t="s">
        <v>4289</v>
      </c>
      <c r="L1610">
        <f t="shared" si="35"/>
        <v>30089</v>
      </c>
    </row>
    <row r="1611" spans="9:12" x14ac:dyDescent="0.3">
      <c r="I1611">
        <v>30091</v>
      </c>
      <c r="J1611" s="46">
        <v>50227861.6606199</v>
      </c>
      <c r="K1611" t="s">
        <v>4290</v>
      </c>
      <c r="L1611">
        <f t="shared" si="35"/>
        <v>30091</v>
      </c>
    </row>
    <row r="1612" spans="9:12" x14ac:dyDescent="0.3">
      <c r="I1612">
        <v>30093</v>
      </c>
      <c r="J1612" s="46">
        <v>343584011.049474</v>
      </c>
      <c r="K1612" t="s">
        <v>4290</v>
      </c>
      <c r="L1612">
        <f t="shared" si="35"/>
        <v>30093</v>
      </c>
    </row>
    <row r="1613" spans="9:12" x14ac:dyDescent="0.3">
      <c r="I1613">
        <v>30095</v>
      </c>
      <c r="J1613" s="46">
        <v>207320619.065079</v>
      </c>
      <c r="K1613" t="s">
        <v>4290</v>
      </c>
      <c r="L1613">
        <f t="shared" si="35"/>
        <v>30095</v>
      </c>
    </row>
    <row r="1614" spans="9:12" x14ac:dyDescent="0.3">
      <c r="I1614">
        <v>30097</v>
      </c>
      <c r="J1614" s="46">
        <v>160158213.566737</v>
      </c>
      <c r="K1614" t="s">
        <v>4290</v>
      </c>
      <c r="L1614">
        <f t="shared" si="35"/>
        <v>30097</v>
      </c>
    </row>
    <row r="1615" spans="9:12" x14ac:dyDescent="0.3">
      <c r="I1615">
        <v>30099</v>
      </c>
      <c r="J1615" s="46">
        <v>88811330.634272307</v>
      </c>
      <c r="K1615" t="s">
        <v>4290</v>
      </c>
      <c r="L1615">
        <f t="shared" si="35"/>
        <v>30099</v>
      </c>
    </row>
    <row r="1616" spans="9:12" x14ac:dyDescent="0.3">
      <c r="I1616">
        <v>30101</v>
      </c>
      <c r="J1616" s="46">
        <v>98132958.585677102</v>
      </c>
      <c r="K1616" t="s">
        <v>4290</v>
      </c>
      <c r="L1616">
        <f t="shared" si="35"/>
        <v>30101</v>
      </c>
    </row>
    <row r="1617" spans="9:12" x14ac:dyDescent="0.3">
      <c r="I1617">
        <v>30103</v>
      </c>
      <c r="J1617" s="46">
        <v>56584197.577835098</v>
      </c>
      <c r="K1617" t="s">
        <v>4290</v>
      </c>
      <c r="L1617">
        <f t="shared" si="35"/>
        <v>30103</v>
      </c>
    </row>
    <row r="1618" spans="9:12" x14ac:dyDescent="0.3">
      <c r="I1618">
        <v>30105</v>
      </c>
      <c r="J1618" s="46">
        <v>105470045.12189899</v>
      </c>
      <c r="K1618" t="s">
        <v>4290</v>
      </c>
      <c r="L1618">
        <f t="shared" si="35"/>
        <v>30105</v>
      </c>
    </row>
    <row r="1619" spans="9:12" x14ac:dyDescent="0.3">
      <c r="I1619">
        <v>30107</v>
      </c>
      <c r="J1619" s="46">
        <v>39873324.014109902</v>
      </c>
      <c r="K1619" t="s">
        <v>4289</v>
      </c>
      <c r="L1619">
        <f t="shared" si="35"/>
        <v>30107</v>
      </c>
    </row>
    <row r="1620" spans="9:12" x14ac:dyDescent="0.3">
      <c r="I1620">
        <v>30109</v>
      </c>
      <c r="J1620" s="46">
        <v>37789665.363377102</v>
      </c>
      <c r="K1620" t="s">
        <v>4290</v>
      </c>
      <c r="L1620">
        <f t="shared" si="35"/>
        <v>30109</v>
      </c>
    </row>
    <row r="1621" spans="9:12" x14ac:dyDescent="0.3">
      <c r="I1621">
        <v>30111</v>
      </c>
      <c r="J1621" s="46">
        <v>1491039289.67571</v>
      </c>
      <c r="K1621" t="s">
        <v>4291</v>
      </c>
      <c r="L1621">
        <f t="shared" si="35"/>
        <v>30111</v>
      </c>
    </row>
    <row r="1622" spans="9:12" x14ac:dyDescent="0.3">
      <c r="I1622">
        <v>31001</v>
      </c>
      <c r="J1622" s="46">
        <v>257333486.302403</v>
      </c>
      <c r="K1622" t="s">
        <v>4292</v>
      </c>
      <c r="L1622">
        <f t="shared" si="35"/>
        <v>31001</v>
      </c>
    </row>
    <row r="1623" spans="9:12" x14ac:dyDescent="0.3">
      <c r="I1623">
        <v>31003</v>
      </c>
      <c r="J1623" s="46">
        <v>97889671.890491202</v>
      </c>
      <c r="K1623" t="s">
        <v>4292</v>
      </c>
      <c r="L1623">
        <f t="shared" si="35"/>
        <v>31003</v>
      </c>
    </row>
    <row r="1624" spans="9:12" x14ac:dyDescent="0.3">
      <c r="I1624">
        <v>31005</v>
      </c>
      <c r="J1624" s="46">
        <v>6831464.0550063197</v>
      </c>
      <c r="K1624" t="s">
        <v>4293</v>
      </c>
      <c r="L1624">
        <f t="shared" si="35"/>
        <v>31005</v>
      </c>
    </row>
    <row r="1625" spans="9:12" x14ac:dyDescent="0.3">
      <c r="I1625">
        <v>31007</v>
      </c>
      <c r="J1625" s="46">
        <v>30813161.893596102</v>
      </c>
      <c r="K1625" t="s">
        <v>4293</v>
      </c>
      <c r="L1625">
        <f t="shared" si="35"/>
        <v>31007</v>
      </c>
    </row>
    <row r="1626" spans="9:12" x14ac:dyDescent="0.3">
      <c r="I1626">
        <v>31009</v>
      </c>
      <c r="J1626" s="46">
        <v>16065568.618783001</v>
      </c>
      <c r="K1626" t="s">
        <v>4293</v>
      </c>
      <c r="L1626">
        <f t="shared" si="35"/>
        <v>31009</v>
      </c>
    </row>
    <row r="1627" spans="9:12" x14ac:dyDescent="0.3">
      <c r="I1627">
        <v>31011</v>
      </c>
      <c r="J1627" s="46">
        <v>63613290.789669</v>
      </c>
      <c r="K1627" t="s">
        <v>4292</v>
      </c>
      <c r="L1627">
        <f t="shared" si="35"/>
        <v>31011</v>
      </c>
    </row>
    <row r="1628" spans="9:12" x14ac:dyDescent="0.3">
      <c r="I1628">
        <v>31013</v>
      </c>
      <c r="J1628" s="46">
        <v>104254203.075821</v>
      </c>
      <c r="K1628" t="s">
        <v>4293</v>
      </c>
      <c r="L1628">
        <f t="shared" si="35"/>
        <v>31013</v>
      </c>
    </row>
    <row r="1629" spans="9:12" x14ac:dyDescent="0.3">
      <c r="I1629">
        <v>31015</v>
      </c>
      <c r="J1629" s="46">
        <v>23599574.627404299</v>
      </c>
      <c r="K1629" t="s">
        <v>4293</v>
      </c>
      <c r="L1629">
        <f t="shared" si="35"/>
        <v>31015</v>
      </c>
    </row>
    <row r="1630" spans="9:12" x14ac:dyDescent="0.3">
      <c r="I1630">
        <v>31017</v>
      </c>
      <c r="J1630" s="46">
        <v>40266825.902638897</v>
      </c>
      <c r="K1630" t="s">
        <v>4293</v>
      </c>
      <c r="L1630">
        <f t="shared" si="35"/>
        <v>31017</v>
      </c>
    </row>
    <row r="1631" spans="9:12" x14ac:dyDescent="0.3">
      <c r="I1631">
        <v>31019</v>
      </c>
      <c r="J1631" s="46">
        <v>631109909.83972895</v>
      </c>
      <c r="K1631" t="s">
        <v>4292</v>
      </c>
      <c r="L1631">
        <f t="shared" si="35"/>
        <v>31019</v>
      </c>
    </row>
    <row r="1632" spans="9:12" x14ac:dyDescent="0.3">
      <c r="I1632">
        <v>31021</v>
      </c>
      <c r="J1632" s="46">
        <v>86552497.261175901</v>
      </c>
      <c r="K1632" t="s">
        <v>4292</v>
      </c>
      <c r="L1632">
        <f t="shared" si="35"/>
        <v>31021</v>
      </c>
    </row>
    <row r="1633" spans="9:12" x14ac:dyDescent="0.3">
      <c r="I1633">
        <v>31023</v>
      </c>
      <c r="J1633" s="46">
        <v>129362798.241745</v>
      </c>
      <c r="K1633" t="s">
        <v>4293</v>
      </c>
      <c r="L1633">
        <f t="shared" si="35"/>
        <v>31023</v>
      </c>
    </row>
    <row r="1634" spans="9:12" x14ac:dyDescent="0.3">
      <c r="I1634">
        <v>31025</v>
      </c>
      <c r="J1634" s="46">
        <v>423087213.15702897</v>
      </c>
      <c r="K1634" t="s">
        <v>4292</v>
      </c>
      <c r="L1634">
        <f t="shared" si="35"/>
        <v>31025</v>
      </c>
    </row>
    <row r="1635" spans="9:12" x14ac:dyDescent="0.3">
      <c r="I1635">
        <v>31027</v>
      </c>
      <c r="J1635" s="46">
        <v>132274794.16646799</v>
      </c>
      <c r="K1635" t="s">
        <v>4292</v>
      </c>
      <c r="L1635">
        <f t="shared" si="35"/>
        <v>31027</v>
      </c>
    </row>
    <row r="1636" spans="9:12" x14ac:dyDescent="0.3">
      <c r="I1636">
        <v>31029</v>
      </c>
      <c r="J1636" s="46">
        <v>48945223.5034113</v>
      </c>
      <c r="K1636" t="s">
        <v>4292</v>
      </c>
      <c r="L1636">
        <f t="shared" si="35"/>
        <v>31029</v>
      </c>
    </row>
    <row r="1637" spans="9:12" x14ac:dyDescent="0.3">
      <c r="I1637">
        <v>31031</v>
      </c>
      <c r="J1637" s="46">
        <v>123466908.712</v>
      </c>
      <c r="K1637" t="s">
        <v>4293</v>
      </c>
      <c r="L1637">
        <f t="shared" si="35"/>
        <v>31031</v>
      </c>
    </row>
    <row r="1638" spans="9:12" x14ac:dyDescent="0.3">
      <c r="I1638">
        <v>31033</v>
      </c>
      <c r="J1638" s="46">
        <v>220793193.49975201</v>
      </c>
      <c r="K1638" t="s">
        <v>4292</v>
      </c>
      <c r="L1638">
        <f t="shared" si="35"/>
        <v>31033</v>
      </c>
    </row>
    <row r="1639" spans="9:12" x14ac:dyDescent="0.3">
      <c r="I1639">
        <v>31035</v>
      </c>
      <c r="J1639" s="46">
        <v>76628386.102600902</v>
      </c>
      <c r="K1639" t="s">
        <v>4292</v>
      </c>
      <c r="L1639">
        <f t="shared" si="35"/>
        <v>31035</v>
      </c>
    </row>
    <row r="1640" spans="9:12" x14ac:dyDescent="0.3">
      <c r="I1640">
        <v>31037</v>
      </c>
      <c r="J1640" s="46">
        <v>126291797.373611</v>
      </c>
      <c r="K1640" t="s">
        <v>4292</v>
      </c>
      <c r="L1640">
        <f t="shared" si="35"/>
        <v>31037</v>
      </c>
    </row>
    <row r="1641" spans="9:12" x14ac:dyDescent="0.3">
      <c r="I1641">
        <v>31039</v>
      </c>
      <c r="J1641" s="46">
        <v>132093709.12783401</v>
      </c>
      <c r="K1641" t="s">
        <v>4292</v>
      </c>
      <c r="L1641">
        <f t="shared" si="35"/>
        <v>31039</v>
      </c>
    </row>
    <row r="1642" spans="9:12" x14ac:dyDescent="0.3">
      <c r="I1642">
        <v>31041</v>
      </c>
      <c r="J1642" s="46">
        <v>161309974.461117</v>
      </c>
      <c r="K1642" t="s">
        <v>4293</v>
      </c>
      <c r="L1642">
        <f t="shared" si="35"/>
        <v>31041</v>
      </c>
    </row>
    <row r="1643" spans="9:12" x14ac:dyDescent="0.3">
      <c r="I1643">
        <v>31043</v>
      </c>
      <c r="J1643" s="46">
        <v>209857457.61695999</v>
      </c>
      <c r="K1643" t="s">
        <v>4292</v>
      </c>
      <c r="L1643">
        <f t="shared" si="35"/>
        <v>31043</v>
      </c>
    </row>
    <row r="1644" spans="9:12" x14ac:dyDescent="0.3">
      <c r="I1644">
        <v>31045</v>
      </c>
      <c r="J1644" s="46">
        <v>100716928.14657</v>
      </c>
      <c r="K1644" t="s">
        <v>4293</v>
      </c>
      <c r="L1644">
        <f t="shared" si="35"/>
        <v>31045</v>
      </c>
    </row>
    <row r="1645" spans="9:12" x14ac:dyDescent="0.3">
      <c r="I1645">
        <v>31047</v>
      </c>
      <c r="J1645" s="46">
        <v>463727520.82775301</v>
      </c>
      <c r="K1645" t="s">
        <v>4293</v>
      </c>
      <c r="L1645">
        <f t="shared" si="35"/>
        <v>31047</v>
      </c>
    </row>
    <row r="1646" spans="9:12" x14ac:dyDescent="0.3">
      <c r="I1646">
        <v>31049</v>
      </c>
      <c r="J1646" s="46">
        <v>131056494.143904</v>
      </c>
      <c r="K1646" t="s">
        <v>4293</v>
      </c>
      <c r="L1646">
        <f t="shared" si="35"/>
        <v>31049</v>
      </c>
    </row>
    <row r="1647" spans="9:12" x14ac:dyDescent="0.3">
      <c r="I1647">
        <v>31051</v>
      </c>
      <c r="J1647" s="46">
        <v>70672454.897636607</v>
      </c>
      <c r="K1647" t="s">
        <v>4292</v>
      </c>
      <c r="L1647">
        <f t="shared" si="35"/>
        <v>31051</v>
      </c>
    </row>
    <row r="1648" spans="9:12" x14ac:dyDescent="0.3">
      <c r="I1648">
        <v>31053</v>
      </c>
      <c r="J1648" s="46">
        <v>374267911.09506398</v>
      </c>
      <c r="K1648" t="s">
        <v>4292</v>
      </c>
      <c r="L1648">
        <f t="shared" si="35"/>
        <v>31053</v>
      </c>
    </row>
    <row r="1649" spans="9:12" x14ac:dyDescent="0.3">
      <c r="I1649">
        <v>31055</v>
      </c>
      <c r="J1649" s="46">
        <v>4732571758.6472998</v>
      </c>
      <c r="K1649" t="s">
        <v>4443</v>
      </c>
      <c r="L1649">
        <f t="shared" si="35"/>
        <v>31055</v>
      </c>
    </row>
    <row r="1650" spans="9:12" x14ac:dyDescent="0.3">
      <c r="I1650">
        <v>31057</v>
      </c>
      <c r="J1650" s="46">
        <v>34146742.678071901</v>
      </c>
      <c r="K1650" t="s">
        <v>4292</v>
      </c>
      <c r="L1650">
        <f t="shared" si="35"/>
        <v>31057</v>
      </c>
    </row>
    <row r="1651" spans="9:12" x14ac:dyDescent="0.3">
      <c r="I1651">
        <v>31059</v>
      </c>
      <c r="J1651" s="46">
        <v>104176755.325665</v>
      </c>
      <c r="K1651" t="s">
        <v>4292</v>
      </c>
      <c r="L1651">
        <f t="shared" si="35"/>
        <v>31059</v>
      </c>
    </row>
    <row r="1652" spans="9:12" x14ac:dyDescent="0.3">
      <c r="I1652">
        <v>31061</v>
      </c>
      <c r="J1652" s="46">
        <v>35010033.771892801</v>
      </c>
      <c r="K1652" t="s">
        <v>4293</v>
      </c>
      <c r="L1652">
        <f t="shared" si="35"/>
        <v>31061</v>
      </c>
    </row>
    <row r="1653" spans="9:12" x14ac:dyDescent="0.3">
      <c r="I1653">
        <v>31063</v>
      </c>
      <c r="J1653" s="46">
        <v>44254485.6267794</v>
      </c>
      <c r="K1653" t="s">
        <v>4293</v>
      </c>
      <c r="L1653">
        <f t="shared" si="35"/>
        <v>31063</v>
      </c>
    </row>
    <row r="1654" spans="9:12" x14ac:dyDescent="0.3">
      <c r="I1654">
        <v>31065</v>
      </c>
      <c r="J1654" s="46">
        <v>66688916.523451701</v>
      </c>
      <c r="K1654" t="s">
        <v>4293</v>
      </c>
      <c r="L1654">
        <f t="shared" si="35"/>
        <v>31065</v>
      </c>
    </row>
    <row r="1655" spans="9:12" x14ac:dyDescent="0.3">
      <c r="I1655">
        <v>31067</v>
      </c>
      <c r="J1655" s="46">
        <v>233955700.515028</v>
      </c>
      <c r="K1655" t="s">
        <v>4292</v>
      </c>
      <c r="L1655">
        <f t="shared" si="35"/>
        <v>31067</v>
      </c>
    </row>
    <row r="1656" spans="9:12" x14ac:dyDescent="0.3">
      <c r="I1656">
        <v>31069</v>
      </c>
      <c r="J1656" s="46">
        <v>37836431.636363097</v>
      </c>
      <c r="K1656" t="s">
        <v>4293</v>
      </c>
      <c r="L1656">
        <f t="shared" si="35"/>
        <v>31069</v>
      </c>
    </row>
    <row r="1657" spans="9:12" x14ac:dyDescent="0.3">
      <c r="I1657">
        <v>31071</v>
      </c>
      <c r="J1657" s="46">
        <v>22170365.437011801</v>
      </c>
      <c r="K1657" t="s">
        <v>4293</v>
      </c>
      <c r="L1657">
        <f t="shared" si="35"/>
        <v>31071</v>
      </c>
    </row>
    <row r="1658" spans="9:12" x14ac:dyDescent="0.3">
      <c r="I1658">
        <v>31073</v>
      </c>
      <c r="J1658" s="46">
        <v>30873799.278168902</v>
      </c>
      <c r="K1658" t="s">
        <v>4292</v>
      </c>
      <c r="L1658">
        <f t="shared" si="35"/>
        <v>31073</v>
      </c>
    </row>
    <row r="1659" spans="9:12" x14ac:dyDescent="0.3">
      <c r="I1659">
        <v>31075</v>
      </c>
      <c r="J1659" s="46">
        <v>12634558.478971399</v>
      </c>
      <c r="K1659" t="s">
        <v>4293</v>
      </c>
      <c r="L1659">
        <f t="shared" si="35"/>
        <v>31075</v>
      </c>
    </row>
    <row r="1660" spans="9:12" x14ac:dyDescent="0.3">
      <c r="I1660">
        <v>31077</v>
      </c>
      <c r="J1660" s="46">
        <v>36226899.145292901</v>
      </c>
      <c r="K1660" t="s">
        <v>4293</v>
      </c>
      <c r="L1660">
        <f t="shared" si="35"/>
        <v>31077</v>
      </c>
    </row>
    <row r="1661" spans="9:12" x14ac:dyDescent="0.3">
      <c r="I1661">
        <v>31079</v>
      </c>
      <c r="J1661" s="46">
        <v>694529046.29076505</v>
      </c>
      <c r="K1661" t="s">
        <v>4292</v>
      </c>
      <c r="L1661">
        <f t="shared" si="35"/>
        <v>31079</v>
      </c>
    </row>
    <row r="1662" spans="9:12" x14ac:dyDescent="0.3">
      <c r="I1662">
        <v>31081</v>
      </c>
      <c r="J1662" s="46">
        <v>306736692.90509301</v>
      </c>
      <c r="K1662" t="s">
        <v>4292</v>
      </c>
      <c r="L1662">
        <f t="shared" si="35"/>
        <v>31081</v>
      </c>
    </row>
    <row r="1663" spans="9:12" x14ac:dyDescent="0.3">
      <c r="I1663">
        <v>31083</v>
      </c>
      <c r="J1663" s="46">
        <v>62848619.500732198</v>
      </c>
      <c r="K1663" t="s">
        <v>4293</v>
      </c>
      <c r="L1663">
        <f t="shared" si="35"/>
        <v>31083</v>
      </c>
    </row>
    <row r="1664" spans="9:12" x14ac:dyDescent="0.3">
      <c r="I1664">
        <v>31085</v>
      </c>
      <c r="J1664" s="46">
        <v>18275914.162005</v>
      </c>
      <c r="K1664" t="s">
        <v>4293</v>
      </c>
      <c r="L1664">
        <f t="shared" si="35"/>
        <v>31085</v>
      </c>
    </row>
    <row r="1665" spans="9:12" x14ac:dyDescent="0.3">
      <c r="I1665">
        <v>31087</v>
      </c>
      <c r="J1665" s="46">
        <v>51726009.6519868</v>
      </c>
      <c r="K1665" t="s">
        <v>4293</v>
      </c>
      <c r="L1665">
        <f t="shared" si="35"/>
        <v>31087</v>
      </c>
    </row>
    <row r="1666" spans="9:12" x14ac:dyDescent="0.3">
      <c r="I1666">
        <v>31089</v>
      </c>
      <c r="J1666" s="46">
        <v>143452295.48571199</v>
      </c>
      <c r="K1666" t="s">
        <v>4292</v>
      </c>
      <c r="L1666">
        <f t="shared" ref="L1666:L1729" si="36">I1666</f>
        <v>31089</v>
      </c>
    </row>
    <row r="1667" spans="9:12" x14ac:dyDescent="0.3">
      <c r="I1667">
        <v>31091</v>
      </c>
      <c r="J1667" s="46">
        <v>13522081.4449111</v>
      </c>
      <c r="K1667" t="s">
        <v>4293</v>
      </c>
      <c r="L1667">
        <f t="shared" si="36"/>
        <v>31091</v>
      </c>
    </row>
    <row r="1668" spans="9:12" x14ac:dyDescent="0.3">
      <c r="I1668">
        <v>31093</v>
      </c>
      <c r="J1668" s="46">
        <v>83813233.687772304</v>
      </c>
      <c r="K1668" t="s">
        <v>4293</v>
      </c>
      <c r="L1668">
        <f t="shared" si="36"/>
        <v>31093</v>
      </c>
    </row>
    <row r="1669" spans="9:12" x14ac:dyDescent="0.3">
      <c r="I1669">
        <v>31095</v>
      </c>
      <c r="J1669" s="46">
        <v>82989451.614683107</v>
      </c>
      <c r="K1669" t="s">
        <v>4293</v>
      </c>
      <c r="L1669">
        <f t="shared" si="36"/>
        <v>31095</v>
      </c>
    </row>
    <row r="1670" spans="9:12" x14ac:dyDescent="0.3">
      <c r="I1670">
        <v>31097</v>
      </c>
      <c r="J1670" s="46">
        <v>53504581.8065437</v>
      </c>
      <c r="K1670" t="s">
        <v>4293</v>
      </c>
      <c r="L1670">
        <f t="shared" si="36"/>
        <v>31097</v>
      </c>
    </row>
    <row r="1671" spans="9:12" x14ac:dyDescent="0.3">
      <c r="I1671">
        <v>31099</v>
      </c>
      <c r="J1671" s="46">
        <v>104742926.611352</v>
      </c>
      <c r="K1671" t="s">
        <v>4292</v>
      </c>
      <c r="L1671">
        <f t="shared" si="36"/>
        <v>31099</v>
      </c>
    </row>
    <row r="1672" spans="9:12" x14ac:dyDescent="0.3">
      <c r="I1672">
        <v>31101</v>
      </c>
      <c r="J1672" s="46">
        <v>318635246.63943398</v>
      </c>
      <c r="K1672" t="s">
        <v>4293</v>
      </c>
      <c r="L1672">
        <f t="shared" si="36"/>
        <v>31101</v>
      </c>
    </row>
    <row r="1673" spans="9:12" x14ac:dyDescent="0.3">
      <c r="I1673">
        <v>31103</v>
      </c>
      <c r="J1673" s="46">
        <v>15030346.960868601</v>
      </c>
      <c r="K1673" t="s">
        <v>4293</v>
      </c>
      <c r="L1673">
        <f t="shared" si="36"/>
        <v>31103</v>
      </c>
    </row>
    <row r="1674" spans="9:12" x14ac:dyDescent="0.3">
      <c r="I1674">
        <v>31105</v>
      </c>
      <c r="J1674" s="46">
        <v>148281637.25610399</v>
      </c>
      <c r="K1674" t="s">
        <v>4293</v>
      </c>
      <c r="L1674">
        <f t="shared" si="36"/>
        <v>31105</v>
      </c>
    </row>
    <row r="1675" spans="9:12" x14ac:dyDescent="0.3">
      <c r="I1675">
        <v>31107</v>
      </c>
      <c r="J1675" s="46">
        <v>83611145.613818005</v>
      </c>
      <c r="K1675" t="s">
        <v>4292</v>
      </c>
      <c r="L1675">
        <f t="shared" si="36"/>
        <v>31107</v>
      </c>
    </row>
    <row r="1676" spans="9:12" x14ac:dyDescent="0.3">
      <c r="I1676">
        <v>31109</v>
      </c>
      <c r="J1676" s="46">
        <v>2613502779.4183798</v>
      </c>
      <c r="K1676" t="s">
        <v>4443</v>
      </c>
      <c r="L1676">
        <f t="shared" si="36"/>
        <v>31109</v>
      </c>
    </row>
    <row r="1677" spans="9:12" x14ac:dyDescent="0.3">
      <c r="I1677">
        <v>31111</v>
      </c>
      <c r="J1677" s="46">
        <v>637150240.46189594</v>
      </c>
      <c r="K1677" t="s">
        <v>4292</v>
      </c>
      <c r="L1677">
        <f t="shared" si="36"/>
        <v>31111</v>
      </c>
    </row>
    <row r="1678" spans="9:12" x14ac:dyDescent="0.3">
      <c r="I1678">
        <v>31113</v>
      </c>
      <c r="J1678" s="46">
        <v>23800499.652350601</v>
      </c>
      <c r="K1678" t="s">
        <v>4293</v>
      </c>
      <c r="L1678">
        <f t="shared" si="36"/>
        <v>31113</v>
      </c>
    </row>
    <row r="1679" spans="9:12" x14ac:dyDescent="0.3">
      <c r="I1679">
        <v>31115</v>
      </c>
      <c r="J1679" s="46">
        <v>13662439.420658801</v>
      </c>
      <c r="K1679" t="s">
        <v>4294</v>
      </c>
      <c r="L1679">
        <f t="shared" si="36"/>
        <v>31115</v>
      </c>
    </row>
    <row r="1680" spans="9:12" x14ac:dyDescent="0.3">
      <c r="I1680">
        <v>31117</v>
      </c>
      <c r="J1680" s="46">
        <v>269861305.956761</v>
      </c>
      <c r="K1680" t="s">
        <v>4293</v>
      </c>
      <c r="L1680">
        <f t="shared" si="36"/>
        <v>31117</v>
      </c>
    </row>
    <row r="1681" spans="9:12" x14ac:dyDescent="0.3">
      <c r="I1681">
        <v>31119</v>
      </c>
      <c r="J1681" s="46">
        <v>56336564.493395001</v>
      </c>
      <c r="K1681" t="s">
        <v>4292</v>
      </c>
      <c r="L1681">
        <f t="shared" si="36"/>
        <v>31119</v>
      </c>
    </row>
    <row r="1682" spans="9:12" x14ac:dyDescent="0.3">
      <c r="I1682">
        <v>31121</v>
      </c>
      <c r="J1682" s="46">
        <v>140319611.740235</v>
      </c>
      <c r="K1682" t="s">
        <v>4293</v>
      </c>
      <c r="L1682">
        <f t="shared" si="36"/>
        <v>31121</v>
      </c>
    </row>
    <row r="1683" spans="9:12" x14ac:dyDescent="0.3">
      <c r="I1683">
        <v>31123</v>
      </c>
      <c r="J1683" s="46">
        <v>120008679.256541</v>
      </c>
      <c r="K1683" t="s">
        <v>4293</v>
      </c>
      <c r="L1683">
        <f t="shared" si="36"/>
        <v>31123</v>
      </c>
    </row>
    <row r="1684" spans="9:12" x14ac:dyDescent="0.3">
      <c r="I1684">
        <v>31125</v>
      </c>
      <c r="J1684" s="46">
        <v>40379450.308455899</v>
      </c>
      <c r="K1684" t="s">
        <v>4293</v>
      </c>
      <c r="L1684">
        <f t="shared" si="36"/>
        <v>31125</v>
      </c>
    </row>
    <row r="1685" spans="9:12" x14ac:dyDescent="0.3">
      <c r="I1685">
        <v>31127</v>
      </c>
      <c r="J1685" s="46">
        <v>81969034.164336607</v>
      </c>
      <c r="K1685" t="s">
        <v>4292</v>
      </c>
      <c r="L1685">
        <f t="shared" si="36"/>
        <v>31127</v>
      </c>
    </row>
    <row r="1686" spans="9:12" x14ac:dyDescent="0.3">
      <c r="I1686">
        <v>31129</v>
      </c>
      <c r="J1686" s="46">
        <v>45704651.977081202</v>
      </c>
      <c r="K1686" t="s">
        <v>4293</v>
      </c>
      <c r="L1686">
        <f t="shared" si="36"/>
        <v>31129</v>
      </c>
    </row>
    <row r="1687" spans="9:12" x14ac:dyDescent="0.3">
      <c r="I1687">
        <v>31131</v>
      </c>
      <c r="J1687" s="46">
        <v>251254271.545719</v>
      </c>
      <c r="K1687" t="s">
        <v>4292</v>
      </c>
      <c r="L1687">
        <f t="shared" si="36"/>
        <v>31131</v>
      </c>
    </row>
    <row r="1688" spans="9:12" x14ac:dyDescent="0.3">
      <c r="I1688">
        <v>31133</v>
      </c>
      <c r="J1688" s="46">
        <v>31191300.298059899</v>
      </c>
      <c r="K1688" t="s">
        <v>4293</v>
      </c>
      <c r="L1688">
        <f t="shared" si="36"/>
        <v>31133</v>
      </c>
    </row>
    <row r="1689" spans="9:12" x14ac:dyDescent="0.3">
      <c r="I1689">
        <v>31135</v>
      </c>
      <c r="J1689" s="46">
        <v>45552264.9008976</v>
      </c>
      <c r="K1689" t="s">
        <v>4293</v>
      </c>
      <c r="L1689">
        <f t="shared" si="36"/>
        <v>31135</v>
      </c>
    </row>
    <row r="1690" spans="9:12" x14ac:dyDescent="0.3">
      <c r="I1690">
        <v>31137</v>
      </c>
      <c r="J1690" s="46">
        <v>113453091.937124</v>
      </c>
      <c r="K1690" t="s">
        <v>4292</v>
      </c>
      <c r="L1690">
        <f t="shared" si="36"/>
        <v>31137</v>
      </c>
    </row>
    <row r="1691" spans="9:12" x14ac:dyDescent="0.3">
      <c r="I1691">
        <v>31139</v>
      </c>
      <c r="J1691" s="46">
        <v>120469148.321345</v>
      </c>
      <c r="K1691" t="s">
        <v>4292</v>
      </c>
      <c r="L1691">
        <f t="shared" si="36"/>
        <v>31139</v>
      </c>
    </row>
    <row r="1692" spans="9:12" x14ac:dyDescent="0.3">
      <c r="I1692">
        <v>31141</v>
      </c>
      <c r="J1692" s="46">
        <v>321104014.34519303</v>
      </c>
      <c r="K1692" t="s">
        <v>4292</v>
      </c>
      <c r="L1692">
        <f t="shared" si="36"/>
        <v>31141</v>
      </c>
    </row>
    <row r="1693" spans="9:12" x14ac:dyDescent="0.3">
      <c r="I1693">
        <v>31143</v>
      </c>
      <c r="J1693" s="46">
        <v>64982274.186743997</v>
      </c>
      <c r="K1693" t="s">
        <v>4292</v>
      </c>
      <c r="L1693">
        <f t="shared" si="36"/>
        <v>31143</v>
      </c>
    </row>
    <row r="1694" spans="9:12" x14ac:dyDescent="0.3">
      <c r="I1694">
        <v>31145</v>
      </c>
      <c r="J1694" s="46">
        <v>112892138.454065</v>
      </c>
      <c r="K1694" t="s">
        <v>4292</v>
      </c>
      <c r="L1694">
        <f t="shared" si="36"/>
        <v>31145</v>
      </c>
    </row>
    <row r="1695" spans="9:12" x14ac:dyDescent="0.3">
      <c r="I1695">
        <v>31147</v>
      </c>
      <c r="J1695" s="46">
        <v>79766156.978604198</v>
      </c>
      <c r="K1695" t="s">
        <v>4293</v>
      </c>
      <c r="L1695">
        <f t="shared" si="36"/>
        <v>31147</v>
      </c>
    </row>
    <row r="1696" spans="9:12" x14ac:dyDescent="0.3">
      <c r="I1696">
        <v>31149</v>
      </c>
      <c r="J1696" s="46">
        <v>30451901.832602002</v>
      </c>
      <c r="K1696" t="s">
        <v>4293</v>
      </c>
      <c r="L1696">
        <f t="shared" si="36"/>
        <v>31149</v>
      </c>
    </row>
    <row r="1697" spans="9:12" x14ac:dyDescent="0.3">
      <c r="I1697">
        <v>31151</v>
      </c>
      <c r="J1697" s="46">
        <v>120452997.34274399</v>
      </c>
      <c r="K1697" t="s">
        <v>4292</v>
      </c>
      <c r="L1697">
        <f t="shared" si="36"/>
        <v>31151</v>
      </c>
    </row>
    <row r="1698" spans="9:12" x14ac:dyDescent="0.3">
      <c r="I1698">
        <v>31153</v>
      </c>
      <c r="J1698" s="46">
        <v>1371161261.41957</v>
      </c>
      <c r="K1698" t="s">
        <v>4443</v>
      </c>
      <c r="L1698">
        <f t="shared" si="36"/>
        <v>31153</v>
      </c>
    </row>
    <row r="1699" spans="9:12" x14ac:dyDescent="0.3">
      <c r="I1699">
        <v>31155</v>
      </c>
      <c r="J1699" s="46">
        <v>223040797.247237</v>
      </c>
      <c r="K1699" t="s">
        <v>4292</v>
      </c>
      <c r="L1699">
        <f t="shared" si="36"/>
        <v>31155</v>
      </c>
    </row>
    <row r="1700" spans="9:12" x14ac:dyDescent="0.3">
      <c r="I1700">
        <v>31157</v>
      </c>
      <c r="J1700" s="46">
        <v>317806389.468216</v>
      </c>
      <c r="K1700" t="s">
        <v>4292</v>
      </c>
      <c r="L1700">
        <f t="shared" si="36"/>
        <v>31157</v>
      </c>
    </row>
    <row r="1701" spans="9:12" x14ac:dyDescent="0.3">
      <c r="I1701">
        <v>31159</v>
      </c>
      <c r="J1701" s="46">
        <v>396357294.812702</v>
      </c>
      <c r="K1701" t="s">
        <v>4292</v>
      </c>
      <c r="L1701">
        <f t="shared" si="36"/>
        <v>31159</v>
      </c>
    </row>
    <row r="1702" spans="9:12" x14ac:dyDescent="0.3">
      <c r="I1702">
        <v>31161</v>
      </c>
      <c r="J1702" s="46">
        <v>78906148.178762197</v>
      </c>
      <c r="K1702" t="s">
        <v>4293</v>
      </c>
      <c r="L1702">
        <f t="shared" si="36"/>
        <v>31161</v>
      </c>
    </row>
    <row r="1703" spans="9:12" x14ac:dyDescent="0.3">
      <c r="I1703">
        <v>31163</v>
      </c>
      <c r="J1703" s="46">
        <v>45638723.020467803</v>
      </c>
      <c r="K1703" t="s">
        <v>4293</v>
      </c>
      <c r="L1703">
        <f t="shared" si="36"/>
        <v>31163</v>
      </c>
    </row>
    <row r="1704" spans="9:12" x14ac:dyDescent="0.3">
      <c r="I1704">
        <v>31165</v>
      </c>
      <c r="J1704" s="46">
        <v>24657672.021492999</v>
      </c>
      <c r="K1704" t="s">
        <v>4293</v>
      </c>
      <c r="L1704">
        <f t="shared" si="36"/>
        <v>31165</v>
      </c>
    </row>
    <row r="1705" spans="9:12" x14ac:dyDescent="0.3">
      <c r="I1705">
        <v>31167</v>
      </c>
      <c r="J1705" s="46">
        <v>87053244.193217799</v>
      </c>
      <c r="K1705" t="s">
        <v>4292</v>
      </c>
      <c r="L1705">
        <f t="shared" si="36"/>
        <v>31167</v>
      </c>
    </row>
    <row r="1706" spans="9:12" x14ac:dyDescent="0.3">
      <c r="I1706">
        <v>31169</v>
      </c>
      <c r="J1706" s="46">
        <v>86064626.928160399</v>
      </c>
      <c r="K1706" t="s">
        <v>4292</v>
      </c>
      <c r="L1706">
        <f t="shared" si="36"/>
        <v>31169</v>
      </c>
    </row>
    <row r="1707" spans="9:12" x14ac:dyDescent="0.3">
      <c r="I1707">
        <v>31171</v>
      </c>
      <c r="J1707" s="46">
        <v>29315287.862179302</v>
      </c>
      <c r="K1707" t="s">
        <v>4293</v>
      </c>
      <c r="L1707">
        <f t="shared" si="36"/>
        <v>31171</v>
      </c>
    </row>
    <row r="1708" spans="9:12" x14ac:dyDescent="0.3">
      <c r="I1708">
        <v>31173</v>
      </c>
      <c r="J1708" s="46">
        <v>77242654.449033603</v>
      </c>
      <c r="K1708" t="s">
        <v>4292</v>
      </c>
      <c r="L1708">
        <f t="shared" si="36"/>
        <v>31173</v>
      </c>
    </row>
    <row r="1709" spans="9:12" x14ac:dyDescent="0.3">
      <c r="I1709">
        <v>31175</v>
      </c>
      <c r="J1709" s="46">
        <v>51263140.028339699</v>
      </c>
      <c r="K1709" t="s">
        <v>4293</v>
      </c>
      <c r="L1709">
        <f t="shared" si="36"/>
        <v>31175</v>
      </c>
    </row>
    <row r="1710" spans="9:12" x14ac:dyDescent="0.3">
      <c r="I1710">
        <v>31177</v>
      </c>
      <c r="J1710" s="46">
        <v>203891779.94423199</v>
      </c>
      <c r="K1710" t="s">
        <v>4443</v>
      </c>
      <c r="L1710">
        <f t="shared" si="36"/>
        <v>31177</v>
      </c>
    </row>
    <row r="1711" spans="9:12" x14ac:dyDescent="0.3">
      <c r="I1711">
        <v>31179</v>
      </c>
      <c r="J1711" s="46">
        <v>90686695.191611499</v>
      </c>
      <c r="K1711" t="s">
        <v>4292</v>
      </c>
      <c r="L1711">
        <f t="shared" si="36"/>
        <v>31179</v>
      </c>
    </row>
    <row r="1712" spans="9:12" x14ac:dyDescent="0.3">
      <c r="I1712">
        <v>31181</v>
      </c>
      <c r="J1712" s="46">
        <v>39912528.244914398</v>
      </c>
      <c r="K1712" t="s">
        <v>4293</v>
      </c>
      <c r="L1712">
        <f t="shared" si="36"/>
        <v>31181</v>
      </c>
    </row>
    <row r="1713" spans="9:12" x14ac:dyDescent="0.3">
      <c r="I1713">
        <v>31183</v>
      </c>
      <c r="J1713" s="46">
        <v>21978452.6097195</v>
      </c>
      <c r="K1713" t="s">
        <v>4293</v>
      </c>
      <c r="L1713">
        <f t="shared" si="36"/>
        <v>31183</v>
      </c>
    </row>
    <row r="1714" spans="9:12" x14ac:dyDescent="0.3">
      <c r="I1714">
        <v>31185</v>
      </c>
      <c r="J1714" s="46">
        <v>363783326.495318</v>
      </c>
      <c r="K1714" t="s">
        <v>4292</v>
      </c>
      <c r="L1714">
        <f t="shared" si="36"/>
        <v>31185</v>
      </c>
    </row>
    <row r="1715" spans="9:12" x14ac:dyDescent="0.3">
      <c r="I1715">
        <v>32001</v>
      </c>
      <c r="J1715" s="46">
        <v>341755742.34242398</v>
      </c>
      <c r="K1715" t="s">
        <v>4295</v>
      </c>
      <c r="L1715">
        <f t="shared" si="36"/>
        <v>32001</v>
      </c>
    </row>
    <row r="1716" spans="9:12" x14ac:dyDescent="0.3">
      <c r="I1716">
        <v>32003</v>
      </c>
      <c r="J1716" s="46">
        <v>19782864175.754101</v>
      </c>
      <c r="K1716" t="s">
        <v>4444</v>
      </c>
      <c r="L1716">
        <f t="shared" si="36"/>
        <v>32003</v>
      </c>
    </row>
    <row r="1717" spans="9:12" x14ac:dyDescent="0.3">
      <c r="I1717">
        <v>32005</v>
      </c>
      <c r="J1717" s="46">
        <v>543002798.62302601</v>
      </c>
      <c r="K1717" t="s">
        <v>4296</v>
      </c>
      <c r="L1717">
        <f t="shared" si="36"/>
        <v>32005</v>
      </c>
    </row>
    <row r="1718" spans="9:12" x14ac:dyDescent="0.3">
      <c r="I1718">
        <v>32007</v>
      </c>
      <c r="J1718" s="46">
        <v>855677577.89635301</v>
      </c>
      <c r="K1718" t="s">
        <v>4296</v>
      </c>
      <c r="L1718">
        <f t="shared" si="36"/>
        <v>32007</v>
      </c>
    </row>
    <row r="1719" spans="9:12" x14ac:dyDescent="0.3">
      <c r="I1719">
        <v>32009</v>
      </c>
      <c r="J1719" s="46">
        <v>98300888.990059197</v>
      </c>
      <c r="K1719" t="s">
        <v>4297</v>
      </c>
      <c r="L1719">
        <f t="shared" si="36"/>
        <v>32009</v>
      </c>
    </row>
    <row r="1720" spans="9:12" x14ac:dyDescent="0.3">
      <c r="I1720">
        <v>32011</v>
      </c>
      <c r="J1720" s="46">
        <v>139345652.974886</v>
      </c>
      <c r="K1720" t="s">
        <v>4295</v>
      </c>
      <c r="L1720">
        <f t="shared" si="36"/>
        <v>32011</v>
      </c>
    </row>
    <row r="1721" spans="9:12" x14ac:dyDescent="0.3">
      <c r="I1721">
        <v>32013</v>
      </c>
      <c r="J1721" s="46">
        <v>338616927.56000602</v>
      </c>
      <c r="K1721" t="s">
        <v>4296</v>
      </c>
      <c r="L1721">
        <f t="shared" si="36"/>
        <v>32013</v>
      </c>
    </row>
    <row r="1722" spans="9:12" x14ac:dyDescent="0.3">
      <c r="I1722">
        <v>32015</v>
      </c>
      <c r="J1722" s="46">
        <v>119303107.838203</v>
      </c>
      <c r="K1722" t="s">
        <v>4295</v>
      </c>
      <c r="L1722">
        <f t="shared" si="36"/>
        <v>32015</v>
      </c>
    </row>
    <row r="1723" spans="9:12" x14ac:dyDescent="0.3">
      <c r="I1723">
        <v>32017</v>
      </c>
      <c r="J1723" s="46">
        <v>120666011.481644</v>
      </c>
      <c r="K1723" t="s">
        <v>4295</v>
      </c>
      <c r="L1723">
        <f t="shared" si="36"/>
        <v>32017</v>
      </c>
    </row>
    <row r="1724" spans="9:12" x14ac:dyDescent="0.3">
      <c r="I1724">
        <v>32019</v>
      </c>
      <c r="J1724" s="46">
        <v>509027069.26125401</v>
      </c>
      <c r="K1724" t="s">
        <v>4295</v>
      </c>
      <c r="L1724">
        <f t="shared" si="36"/>
        <v>32019</v>
      </c>
    </row>
    <row r="1725" spans="9:12" x14ac:dyDescent="0.3">
      <c r="I1725">
        <v>32021</v>
      </c>
      <c r="J1725" s="46">
        <v>128652116.44069099</v>
      </c>
      <c r="K1725" t="s">
        <v>4295</v>
      </c>
      <c r="L1725">
        <f t="shared" si="36"/>
        <v>32021</v>
      </c>
    </row>
    <row r="1726" spans="9:12" x14ac:dyDescent="0.3">
      <c r="I1726">
        <v>32023</v>
      </c>
      <c r="J1726" s="46">
        <v>588605704.57851398</v>
      </c>
      <c r="K1726" t="s">
        <v>4296</v>
      </c>
      <c r="L1726">
        <f t="shared" si="36"/>
        <v>32023</v>
      </c>
    </row>
    <row r="1727" spans="9:12" x14ac:dyDescent="0.3">
      <c r="I1727">
        <v>32027</v>
      </c>
      <c r="J1727" s="46">
        <v>271632732.52635801</v>
      </c>
      <c r="K1727" t="s">
        <v>4295</v>
      </c>
      <c r="L1727">
        <f t="shared" si="36"/>
        <v>32027</v>
      </c>
    </row>
    <row r="1728" spans="9:12" x14ac:dyDescent="0.3">
      <c r="I1728">
        <v>32029</v>
      </c>
      <c r="J1728" s="46">
        <v>46191664.2143787</v>
      </c>
      <c r="K1728" t="s">
        <v>4295</v>
      </c>
      <c r="L1728">
        <f t="shared" si="36"/>
        <v>32029</v>
      </c>
    </row>
    <row r="1729" spans="9:12" x14ac:dyDescent="0.3">
      <c r="I1729">
        <v>32031</v>
      </c>
      <c r="J1729" s="46">
        <v>3594784094.8912101</v>
      </c>
      <c r="K1729" t="s">
        <v>4445</v>
      </c>
      <c r="L1729">
        <f t="shared" si="36"/>
        <v>32031</v>
      </c>
    </row>
    <row r="1730" spans="9:12" x14ac:dyDescent="0.3">
      <c r="I1730">
        <v>32033</v>
      </c>
      <c r="J1730" s="46">
        <v>158400741.23184901</v>
      </c>
      <c r="K1730" t="s">
        <v>4295</v>
      </c>
      <c r="L1730">
        <f t="shared" ref="L1730:L1793" si="37">I1730</f>
        <v>32033</v>
      </c>
    </row>
    <row r="1731" spans="9:12" x14ac:dyDescent="0.3">
      <c r="I1731">
        <v>32510</v>
      </c>
      <c r="J1731" s="46">
        <v>470837583.50025803</v>
      </c>
      <c r="K1731" t="s">
        <v>4296</v>
      </c>
      <c r="L1731">
        <f t="shared" si="37"/>
        <v>32510</v>
      </c>
    </row>
    <row r="1732" spans="9:12" x14ac:dyDescent="0.3">
      <c r="I1732">
        <v>33001</v>
      </c>
      <c r="J1732" s="46">
        <v>690455169.99636602</v>
      </c>
      <c r="K1732" t="s">
        <v>4298</v>
      </c>
      <c r="L1732">
        <f t="shared" si="37"/>
        <v>33001</v>
      </c>
    </row>
    <row r="1733" spans="9:12" x14ac:dyDescent="0.3">
      <c r="I1733">
        <v>33003</v>
      </c>
      <c r="J1733" s="46">
        <v>538530855.00244105</v>
      </c>
      <c r="K1733" t="s">
        <v>4298</v>
      </c>
      <c r="L1733">
        <f t="shared" si="37"/>
        <v>33003</v>
      </c>
    </row>
    <row r="1734" spans="9:12" x14ac:dyDescent="0.3">
      <c r="I1734">
        <v>33005</v>
      </c>
      <c r="J1734" s="46">
        <v>687267624.99849403</v>
      </c>
      <c r="K1734" t="s">
        <v>4298</v>
      </c>
      <c r="L1734">
        <f t="shared" si="37"/>
        <v>33005</v>
      </c>
    </row>
    <row r="1735" spans="9:12" x14ac:dyDescent="0.3">
      <c r="I1735">
        <v>33007</v>
      </c>
      <c r="J1735" s="46">
        <v>345893344.99644703</v>
      </c>
      <c r="K1735" t="s">
        <v>4298</v>
      </c>
      <c r="L1735">
        <f t="shared" si="37"/>
        <v>33007</v>
      </c>
    </row>
    <row r="1736" spans="9:12" x14ac:dyDescent="0.3">
      <c r="I1736">
        <v>33009</v>
      </c>
      <c r="J1736" s="46">
        <v>1031463719.99848</v>
      </c>
      <c r="K1736" t="s">
        <v>4298</v>
      </c>
      <c r="L1736">
        <f t="shared" si="37"/>
        <v>33009</v>
      </c>
    </row>
    <row r="1737" spans="9:12" x14ac:dyDescent="0.3">
      <c r="I1737">
        <v>33011</v>
      </c>
      <c r="J1737" s="46">
        <v>3329516495.0043101</v>
      </c>
      <c r="K1737" t="s">
        <v>4446</v>
      </c>
      <c r="L1737">
        <f t="shared" si="37"/>
        <v>33011</v>
      </c>
    </row>
    <row r="1738" spans="9:12" x14ac:dyDescent="0.3">
      <c r="I1738">
        <v>33013</v>
      </c>
      <c r="J1738" s="46">
        <v>2118725719.98879</v>
      </c>
      <c r="K1738" t="s">
        <v>4446</v>
      </c>
      <c r="L1738">
        <f t="shared" si="37"/>
        <v>33013</v>
      </c>
    </row>
    <row r="1739" spans="9:12" x14ac:dyDescent="0.3">
      <c r="I1739">
        <v>33015</v>
      </c>
      <c r="J1739" s="46">
        <v>3636205554.99931</v>
      </c>
      <c r="K1739" t="s">
        <v>4446</v>
      </c>
      <c r="L1739">
        <f t="shared" si="37"/>
        <v>33015</v>
      </c>
    </row>
    <row r="1740" spans="9:12" x14ac:dyDescent="0.3">
      <c r="I1740">
        <v>33017</v>
      </c>
      <c r="J1740" s="46">
        <v>1097972194.9904001</v>
      </c>
      <c r="K1740" t="s">
        <v>4446</v>
      </c>
      <c r="L1740">
        <f t="shared" si="37"/>
        <v>33017</v>
      </c>
    </row>
    <row r="1741" spans="9:12" x14ac:dyDescent="0.3">
      <c r="I1741">
        <v>33019</v>
      </c>
      <c r="J1741" s="46">
        <v>381987099.99950999</v>
      </c>
      <c r="K1741" t="s">
        <v>4298</v>
      </c>
      <c r="L1741">
        <f t="shared" si="37"/>
        <v>33019</v>
      </c>
    </row>
    <row r="1742" spans="9:12" x14ac:dyDescent="0.3">
      <c r="I1742">
        <v>34001</v>
      </c>
      <c r="J1742" s="46">
        <v>2759036904.2872901</v>
      </c>
      <c r="K1742" t="s">
        <v>4447</v>
      </c>
      <c r="L1742">
        <f t="shared" si="37"/>
        <v>34001</v>
      </c>
    </row>
    <row r="1743" spans="9:12" x14ac:dyDescent="0.3">
      <c r="I1743">
        <v>34003</v>
      </c>
      <c r="J1743" s="46">
        <v>7519827036.4622803</v>
      </c>
      <c r="K1743" t="s">
        <v>4448</v>
      </c>
      <c r="L1743">
        <f t="shared" si="37"/>
        <v>34003</v>
      </c>
    </row>
    <row r="1744" spans="9:12" x14ac:dyDescent="0.3">
      <c r="I1744">
        <v>34005</v>
      </c>
      <c r="J1744" s="46">
        <v>4912957063.6736403</v>
      </c>
      <c r="K1744" t="s">
        <v>4449</v>
      </c>
      <c r="L1744">
        <f t="shared" si="37"/>
        <v>34005</v>
      </c>
    </row>
    <row r="1745" spans="9:12" x14ac:dyDescent="0.3">
      <c r="I1745">
        <v>34007</v>
      </c>
      <c r="J1745" s="46">
        <v>4123791115.76089</v>
      </c>
      <c r="K1745" t="s">
        <v>4449</v>
      </c>
      <c r="L1745">
        <f t="shared" si="37"/>
        <v>34007</v>
      </c>
    </row>
    <row r="1746" spans="9:12" x14ac:dyDescent="0.3">
      <c r="I1746">
        <v>34009</v>
      </c>
      <c r="J1746" s="46">
        <v>1112793352.391</v>
      </c>
      <c r="K1746" t="s">
        <v>4450</v>
      </c>
      <c r="L1746">
        <f t="shared" si="37"/>
        <v>34009</v>
      </c>
    </row>
    <row r="1747" spans="9:12" x14ac:dyDescent="0.3">
      <c r="I1747">
        <v>34011</v>
      </c>
      <c r="J1747" s="46">
        <v>1177820361.71455</v>
      </c>
      <c r="K1747" t="s">
        <v>4447</v>
      </c>
      <c r="L1747">
        <f t="shared" si="37"/>
        <v>34011</v>
      </c>
    </row>
    <row r="1748" spans="9:12" x14ac:dyDescent="0.3">
      <c r="I1748">
        <v>34013</v>
      </c>
      <c r="J1748" s="46">
        <v>4988810849.1275902</v>
      </c>
      <c r="K1748" t="s">
        <v>4448</v>
      </c>
      <c r="L1748">
        <f t="shared" si="37"/>
        <v>34013</v>
      </c>
    </row>
    <row r="1749" spans="9:12" x14ac:dyDescent="0.3">
      <c r="I1749">
        <v>34015</v>
      </c>
      <c r="J1749" s="46">
        <v>3060419879.7143698</v>
      </c>
      <c r="K1749" t="s">
        <v>4608</v>
      </c>
      <c r="L1749">
        <f t="shared" si="37"/>
        <v>34015</v>
      </c>
    </row>
    <row r="1750" spans="9:12" x14ac:dyDescent="0.3">
      <c r="I1750">
        <v>34017</v>
      </c>
      <c r="J1750" s="46">
        <v>2218894291.7519398</v>
      </c>
      <c r="K1750" t="s">
        <v>4448</v>
      </c>
      <c r="L1750">
        <f t="shared" si="37"/>
        <v>34017</v>
      </c>
    </row>
    <row r="1751" spans="9:12" x14ac:dyDescent="0.3">
      <c r="I1751">
        <v>34019</v>
      </c>
      <c r="J1751" s="46">
        <v>1955641562.07778</v>
      </c>
      <c r="K1751" t="s">
        <v>4454</v>
      </c>
      <c r="L1751">
        <f t="shared" si="37"/>
        <v>34019</v>
      </c>
    </row>
    <row r="1752" spans="9:12" x14ac:dyDescent="0.3">
      <c r="I1752">
        <v>34021</v>
      </c>
      <c r="J1752" s="46">
        <v>3650063150.4815402</v>
      </c>
      <c r="K1752" t="s">
        <v>4449</v>
      </c>
      <c r="L1752">
        <f t="shared" si="37"/>
        <v>34021</v>
      </c>
    </row>
    <row r="1753" spans="9:12" x14ac:dyDescent="0.3">
      <c r="I1753">
        <v>34023</v>
      </c>
      <c r="J1753" s="46">
        <v>8223043978.7115602</v>
      </c>
      <c r="K1753" t="s">
        <v>4448</v>
      </c>
      <c r="L1753">
        <f t="shared" si="37"/>
        <v>34023</v>
      </c>
    </row>
    <row r="1754" spans="9:12" x14ac:dyDescent="0.3">
      <c r="I1754">
        <v>34025</v>
      </c>
      <c r="J1754" s="46">
        <v>6715510986.3848305</v>
      </c>
      <c r="K1754" t="s">
        <v>4449</v>
      </c>
      <c r="L1754">
        <f t="shared" si="37"/>
        <v>34025</v>
      </c>
    </row>
    <row r="1755" spans="9:12" x14ac:dyDescent="0.3">
      <c r="I1755">
        <v>34027</v>
      </c>
      <c r="J1755" s="46">
        <v>5319764973.1220303</v>
      </c>
      <c r="K1755" t="s">
        <v>4448</v>
      </c>
      <c r="L1755">
        <f t="shared" si="37"/>
        <v>34027</v>
      </c>
    </row>
    <row r="1756" spans="9:12" x14ac:dyDescent="0.3">
      <c r="I1756">
        <v>34029</v>
      </c>
      <c r="J1756" s="46">
        <v>4886913969.1950598</v>
      </c>
      <c r="K1756" t="s">
        <v>4449</v>
      </c>
      <c r="L1756">
        <f t="shared" si="37"/>
        <v>34029</v>
      </c>
    </row>
    <row r="1757" spans="9:12" x14ac:dyDescent="0.3">
      <c r="I1757">
        <v>34031</v>
      </c>
      <c r="J1757" s="46">
        <v>2866275302.1739702</v>
      </c>
      <c r="K1757" t="s">
        <v>4448</v>
      </c>
      <c r="L1757">
        <f t="shared" si="37"/>
        <v>34031</v>
      </c>
    </row>
    <row r="1758" spans="9:12" x14ac:dyDescent="0.3">
      <c r="I1758">
        <v>34033</v>
      </c>
      <c r="J1758" s="46">
        <v>817881431.84061301</v>
      </c>
      <c r="K1758" t="s">
        <v>4447</v>
      </c>
      <c r="L1758">
        <f t="shared" si="37"/>
        <v>34033</v>
      </c>
    </row>
    <row r="1759" spans="9:12" x14ac:dyDescent="0.3">
      <c r="I1759">
        <v>34035</v>
      </c>
      <c r="J1759" s="46">
        <v>3444909192.2902899</v>
      </c>
      <c r="K1759" t="s">
        <v>4448</v>
      </c>
      <c r="L1759">
        <f t="shared" si="37"/>
        <v>34035</v>
      </c>
    </row>
    <row r="1760" spans="9:12" x14ac:dyDescent="0.3">
      <c r="I1760">
        <v>34037</v>
      </c>
      <c r="J1760" s="46">
        <v>1235114015.0954399</v>
      </c>
      <c r="K1760" t="s">
        <v>4449</v>
      </c>
      <c r="L1760">
        <f t="shared" si="37"/>
        <v>34037</v>
      </c>
    </row>
    <row r="1761" spans="9:12" x14ac:dyDescent="0.3">
      <c r="I1761">
        <v>34039</v>
      </c>
      <c r="J1761" s="46">
        <v>4426447213.4974699</v>
      </c>
      <c r="K1761" t="s">
        <v>4448</v>
      </c>
      <c r="L1761">
        <f t="shared" si="37"/>
        <v>34039</v>
      </c>
    </row>
    <row r="1762" spans="9:12" x14ac:dyDescent="0.3">
      <c r="I1762">
        <v>34041</v>
      </c>
      <c r="J1762" s="46">
        <v>1466079326.34061</v>
      </c>
      <c r="K1762" t="s">
        <v>4449</v>
      </c>
      <c r="L1762">
        <f t="shared" si="37"/>
        <v>34041</v>
      </c>
    </row>
    <row r="1763" spans="9:12" x14ac:dyDescent="0.3">
      <c r="I1763">
        <v>35001</v>
      </c>
      <c r="J1763" s="46">
        <v>5307960824.1743002</v>
      </c>
      <c r="K1763" t="s">
        <v>4455</v>
      </c>
      <c r="L1763">
        <f t="shared" si="37"/>
        <v>35001</v>
      </c>
    </row>
    <row r="1764" spans="9:12" x14ac:dyDescent="0.3">
      <c r="I1764">
        <v>35003</v>
      </c>
      <c r="J1764" s="46">
        <v>67505273.047014207</v>
      </c>
      <c r="K1764" t="s">
        <v>4303</v>
      </c>
      <c r="L1764">
        <f t="shared" si="37"/>
        <v>35003</v>
      </c>
    </row>
    <row r="1765" spans="9:12" x14ac:dyDescent="0.3">
      <c r="I1765">
        <v>35005</v>
      </c>
      <c r="J1765" s="46">
        <v>754610667.94954097</v>
      </c>
      <c r="K1765" t="s">
        <v>4302</v>
      </c>
      <c r="L1765">
        <f t="shared" si="37"/>
        <v>35005</v>
      </c>
    </row>
    <row r="1766" spans="9:12" x14ac:dyDescent="0.3">
      <c r="I1766">
        <v>35006</v>
      </c>
      <c r="J1766" s="46">
        <v>746477047.94985902</v>
      </c>
      <c r="K1766" t="s">
        <v>4302</v>
      </c>
      <c r="L1766">
        <f t="shared" si="37"/>
        <v>35006</v>
      </c>
    </row>
    <row r="1767" spans="9:12" x14ac:dyDescent="0.3">
      <c r="I1767">
        <v>35007</v>
      </c>
      <c r="J1767" s="46">
        <v>300091789.81165397</v>
      </c>
      <c r="K1767" t="s">
        <v>4302</v>
      </c>
      <c r="L1767">
        <f t="shared" si="37"/>
        <v>35007</v>
      </c>
    </row>
    <row r="1768" spans="9:12" x14ac:dyDescent="0.3">
      <c r="I1768">
        <v>35009</v>
      </c>
      <c r="J1768" s="46">
        <v>450913902.661304</v>
      </c>
      <c r="K1768" t="s">
        <v>4304</v>
      </c>
      <c r="L1768">
        <f t="shared" si="37"/>
        <v>35009</v>
      </c>
    </row>
    <row r="1769" spans="9:12" x14ac:dyDescent="0.3">
      <c r="I1769">
        <v>35011</v>
      </c>
      <c r="J1769" s="46">
        <v>73079958.836592302</v>
      </c>
      <c r="K1769" t="s">
        <v>4303</v>
      </c>
      <c r="L1769">
        <f t="shared" si="37"/>
        <v>35011</v>
      </c>
    </row>
    <row r="1770" spans="9:12" x14ac:dyDescent="0.3">
      <c r="I1770">
        <v>35013</v>
      </c>
      <c r="J1770" s="46">
        <v>2224797355.9283199</v>
      </c>
      <c r="K1770" t="s">
        <v>4302</v>
      </c>
      <c r="L1770">
        <f t="shared" si="37"/>
        <v>35013</v>
      </c>
    </row>
    <row r="1771" spans="9:12" x14ac:dyDescent="0.3">
      <c r="I1771">
        <v>35015</v>
      </c>
      <c r="J1771" s="46">
        <v>754966954.20800102</v>
      </c>
      <c r="K1771" t="s">
        <v>4304</v>
      </c>
      <c r="L1771">
        <f t="shared" si="37"/>
        <v>35015</v>
      </c>
    </row>
    <row r="1772" spans="9:12" x14ac:dyDescent="0.3">
      <c r="I1772">
        <v>35017</v>
      </c>
      <c r="J1772" s="46">
        <v>463265154.61368197</v>
      </c>
      <c r="K1772" t="s">
        <v>4302</v>
      </c>
      <c r="L1772">
        <f t="shared" si="37"/>
        <v>35017</v>
      </c>
    </row>
    <row r="1773" spans="9:12" x14ac:dyDescent="0.3">
      <c r="I1773">
        <v>35019</v>
      </c>
      <c r="J1773" s="46">
        <v>520042098.36420703</v>
      </c>
      <c r="K1773" t="s">
        <v>4303</v>
      </c>
      <c r="L1773">
        <f t="shared" si="37"/>
        <v>35019</v>
      </c>
    </row>
    <row r="1774" spans="9:12" x14ac:dyDescent="0.3">
      <c r="I1774">
        <v>35021</v>
      </c>
      <c r="J1774" s="46">
        <v>22659966.513839401</v>
      </c>
      <c r="K1774" t="s">
        <v>4303</v>
      </c>
      <c r="L1774">
        <f t="shared" si="37"/>
        <v>35021</v>
      </c>
    </row>
    <row r="1775" spans="9:12" x14ac:dyDescent="0.3">
      <c r="I1775">
        <v>35023</v>
      </c>
      <c r="J1775" s="46">
        <v>226128334.71398199</v>
      </c>
      <c r="K1775" t="s">
        <v>4302</v>
      </c>
      <c r="L1775">
        <f t="shared" si="37"/>
        <v>35023</v>
      </c>
    </row>
    <row r="1776" spans="9:12" x14ac:dyDescent="0.3">
      <c r="I1776">
        <v>35025</v>
      </c>
      <c r="J1776" s="46">
        <v>867170938.19731498</v>
      </c>
      <c r="K1776" t="s">
        <v>4304</v>
      </c>
      <c r="L1776">
        <f t="shared" si="37"/>
        <v>35025</v>
      </c>
    </row>
    <row r="1777" spans="9:12" x14ac:dyDescent="0.3">
      <c r="I1777">
        <v>35027</v>
      </c>
      <c r="J1777" s="46">
        <v>357123352.266738</v>
      </c>
      <c r="K1777" t="s">
        <v>4302</v>
      </c>
      <c r="L1777">
        <f t="shared" si="37"/>
        <v>35027</v>
      </c>
    </row>
    <row r="1778" spans="9:12" x14ac:dyDescent="0.3">
      <c r="I1778">
        <v>35028</v>
      </c>
      <c r="J1778" s="46">
        <v>145584926.271202</v>
      </c>
      <c r="K1778" t="s">
        <v>4304</v>
      </c>
      <c r="L1778">
        <f t="shared" si="37"/>
        <v>35028</v>
      </c>
    </row>
    <row r="1779" spans="9:12" x14ac:dyDescent="0.3">
      <c r="I1779">
        <v>35029</v>
      </c>
      <c r="J1779" s="46">
        <v>590094934.776425</v>
      </c>
      <c r="K1779" t="s">
        <v>4302</v>
      </c>
      <c r="L1779">
        <f t="shared" si="37"/>
        <v>35029</v>
      </c>
    </row>
    <row r="1780" spans="9:12" x14ac:dyDescent="0.3">
      <c r="I1780">
        <v>35031</v>
      </c>
      <c r="J1780" s="46">
        <v>1300575720.20772</v>
      </c>
      <c r="K1780" t="s">
        <v>4304</v>
      </c>
      <c r="L1780">
        <f t="shared" si="37"/>
        <v>35031</v>
      </c>
    </row>
    <row r="1781" spans="9:12" x14ac:dyDescent="0.3">
      <c r="I1781">
        <v>35033</v>
      </c>
      <c r="J1781" s="46">
        <v>139775980.01994199</v>
      </c>
      <c r="K1781" t="s">
        <v>4303</v>
      </c>
      <c r="L1781">
        <f t="shared" si="37"/>
        <v>35033</v>
      </c>
    </row>
    <row r="1782" spans="9:12" x14ac:dyDescent="0.3">
      <c r="I1782">
        <v>35035</v>
      </c>
      <c r="J1782" s="46">
        <v>771489479.21724403</v>
      </c>
      <c r="K1782" t="s">
        <v>4302</v>
      </c>
      <c r="L1782">
        <f t="shared" si="37"/>
        <v>35035</v>
      </c>
    </row>
    <row r="1783" spans="9:12" x14ac:dyDescent="0.3">
      <c r="I1783">
        <v>35037</v>
      </c>
      <c r="J1783" s="46">
        <v>485719136.85058802</v>
      </c>
      <c r="K1783" t="s">
        <v>4303</v>
      </c>
      <c r="L1783">
        <f t="shared" si="37"/>
        <v>35037</v>
      </c>
    </row>
    <row r="1784" spans="9:12" x14ac:dyDescent="0.3">
      <c r="I1784">
        <v>35039</v>
      </c>
      <c r="J1784" s="46">
        <v>546869428.57363105</v>
      </c>
      <c r="K1784" t="s">
        <v>4302</v>
      </c>
      <c r="L1784">
        <f t="shared" si="37"/>
        <v>35039</v>
      </c>
    </row>
    <row r="1785" spans="9:12" x14ac:dyDescent="0.3">
      <c r="I1785">
        <v>35041</v>
      </c>
      <c r="J1785" s="46">
        <v>247056384.429869</v>
      </c>
      <c r="K1785" t="s">
        <v>4302</v>
      </c>
      <c r="L1785">
        <f t="shared" si="37"/>
        <v>35041</v>
      </c>
    </row>
    <row r="1786" spans="9:12" x14ac:dyDescent="0.3">
      <c r="I1786">
        <v>35043</v>
      </c>
      <c r="J1786" s="46">
        <v>1705368371.81988</v>
      </c>
      <c r="K1786" t="s">
        <v>4304</v>
      </c>
      <c r="L1786">
        <f t="shared" si="37"/>
        <v>35043</v>
      </c>
    </row>
    <row r="1787" spans="9:12" x14ac:dyDescent="0.3">
      <c r="I1787">
        <v>35045</v>
      </c>
      <c r="J1787" s="46">
        <v>1684900283.8773601</v>
      </c>
      <c r="K1787" t="s">
        <v>4304</v>
      </c>
      <c r="L1787">
        <f t="shared" si="37"/>
        <v>35045</v>
      </c>
    </row>
    <row r="1788" spans="9:12" x14ac:dyDescent="0.3">
      <c r="I1788">
        <v>35047</v>
      </c>
      <c r="J1788" s="46">
        <v>389342067.36948401</v>
      </c>
      <c r="K1788" t="s">
        <v>4303</v>
      </c>
      <c r="L1788">
        <f t="shared" si="37"/>
        <v>35047</v>
      </c>
    </row>
    <row r="1789" spans="9:12" x14ac:dyDescent="0.3">
      <c r="I1789">
        <v>35049</v>
      </c>
      <c r="J1789" s="46">
        <v>2027068626.2288899</v>
      </c>
      <c r="K1789" t="s">
        <v>4302</v>
      </c>
      <c r="L1789">
        <f t="shared" si="37"/>
        <v>35049</v>
      </c>
    </row>
    <row r="1790" spans="9:12" x14ac:dyDescent="0.3">
      <c r="I1790">
        <v>35051</v>
      </c>
      <c r="J1790" s="46">
        <v>220100247.85446399</v>
      </c>
      <c r="K1790" t="s">
        <v>4303</v>
      </c>
      <c r="L1790">
        <f t="shared" si="37"/>
        <v>35051</v>
      </c>
    </row>
    <row r="1791" spans="9:12" x14ac:dyDescent="0.3">
      <c r="I1791">
        <v>35053</v>
      </c>
      <c r="J1791" s="46">
        <v>381352810.67557102</v>
      </c>
      <c r="K1791" t="s">
        <v>4303</v>
      </c>
      <c r="L1791">
        <f t="shared" si="37"/>
        <v>35053</v>
      </c>
    </row>
    <row r="1792" spans="9:12" x14ac:dyDescent="0.3">
      <c r="I1792">
        <v>35055</v>
      </c>
      <c r="J1792" s="46">
        <v>362706160.40341598</v>
      </c>
      <c r="K1792" t="s">
        <v>4303</v>
      </c>
      <c r="L1792">
        <f t="shared" si="37"/>
        <v>35055</v>
      </c>
    </row>
    <row r="1793" spans="9:12" x14ac:dyDescent="0.3">
      <c r="I1793">
        <v>35057</v>
      </c>
      <c r="J1793" s="46">
        <v>539572529.64214098</v>
      </c>
      <c r="K1793" t="s">
        <v>4303</v>
      </c>
      <c r="L1793">
        <f t="shared" si="37"/>
        <v>35057</v>
      </c>
    </row>
    <row r="1794" spans="9:12" x14ac:dyDescent="0.3">
      <c r="I1794">
        <v>35059</v>
      </c>
      <c r="J1794" s="46">
        <v>132219883.436097</v>
      </c>
      <c r="K1794" t="s">
        <v>4302</v>
      </c>
      <c r="L1794">
        <f t="shared" ref="L1794:L1857" si="38">I1794</f>
        <v>35059</v>
      </c>
    </row>
    <row r="1795" spans="9:12" x14ac:dyDescent="0.3">
      <c r="I1795">
        <v>35061</v>
      </c>
      <c r="J1795" s="46">
        <v>681736295.34312296</v>
      </c>
      <c r="K1795" t="s">
        <v>4302</v>
      </c>
      <c r="L1795">
        <f t="shared" si="38"/>
        <v>35061</v>
      </c>
    </row>
    <row r="1796" spans="9:12" x14ac:dyDescent="0.3">
      <c r="I1796">
        <v>36001</v>
      </c>
      <c r="J1796" s="46">
        <v>3258541300.8705902</v>
      </c>
      <c r="K1796" t="s">
        <v>4457</v>
      </c>
      <c r="L1796">
        <f t="shared" si="38"/>
        <v>36001</v>
      </c>
    </row>
    <row r="1797" spans="9:12" x14ac:dyDescent="0.3">
      <c r="I1797">
        <v>36003</v>
      </c>
      <c r="J1797" s="46">
        <v>517521934.71774101</v>
      </c>
      <c r="K1797" t="s">
        <v>4305</v>
      </c>
      <c r="L1797">
        <f t="shared" si="38"/>
        <v>36003</v>
      </c>
    </row>
    <row r="1798" spans="9:12" x14ac:dyDescent="0.3">
      <c r="I1798">
        <v>36005</v>
      </c>
      <c r="J1798" s="46">
        <v>2918626848.5861702</v>
      </c>
      <c r="K1798" t="s">
        <v>4456</v>
      </c>
      <c r="L1798">
        <f t="shared" si="38"/>
        <v>36005</v>
      </c>
    </row>
    <row r="1799" spans="9:12" x14ac:dyDescent="0.3">
      <c r="I1799">
        <v>36007</v>
      </c>
      <c r="J1799" s="46">
        <v>1953778230.6245899</v>
      </c>
      <c r="K1799" t="s">
        <v>4305</v>
      </c>
      <c r="L1799">
        <f t="shared" si="38"/>
        <v>36007</v>
      </c>
    </row>
    <row r="1800" spans="9:12" x14ac:dyDescent="0.3">
      <c r="I1800">
        <v>36009</v>
      </c>
      <c r="J1800" s="46">
        <v>867277842.67353904</v>
      </c>
      <c r="K1800" t="s">
        <v>4457</v>
      </c>
      <c r="L1800">
        <f t="shared" si="38"/>
        <v>36009</v>
      </c>
    </row>
    <row r="1801" spans="9:12" x14ac:dyDescent="0.3">
      <c r="I1801">
        <v>36011</v>
      </c>
      <c r="J1801" s="46">
        <v>816566589.70047605</v>
      </c>
      <c r="K1801" t="s">
        <v>4457</v>
      </c>
      <c r="L1801">
        <f t="shared" si="38"/>
        <v>36011</v>
      </c>
    </row>
    <row r="1802" spans="9:12" x14ac:dyDescent="0.3">
      <c r="I1802">
        <v>36013</v>
      </c>
      <c r="J1802" s="46">
        <v>1336535397.37271</v>
      </c>
      <c r="K1802" t="s">
        <v>4457</v>
      </c>
      <c r="L1802">
        <f t="shared" si="38"/>
        <v>36013</v>
      </c>
    </row>
    <row r="1803" spans="9:12" x14ac:dyDescent="0.3">
      <c r="I1803">
        <v>36015</v>
      </c>
      <c r="J1803" s="46">
        <v>840406062.47798204</v>
      </c>
      <c r="K1803" t="s">
        <v>4305</v>
      </c>
      <c r="L1803">
        <f t="shared" si="38"/>
        <v>36015</v>
      </c>
    </row>
    <row r="1804" spans="9:12" x14ac:dyDescent="0.3">
      <c r="I1804">
        <v>36017</v>
      </c>
      <c r="J1804" s="46">
        <v>548512676.79154897</v>
      </c>
      <c r="K1804" t="s">
        <v>4305</v>
      </c>
      <c r="L1804">
        <f t="shared" si="38"/>
        <v>36017</v>
      </c>
    </row>
    <row r="1805" spans="9:12" x14ac:dyDescent="0.3">
      <c r="I1805">
        <v>36019</v>
      </c>
      <c r="J1805" s="46">
        <v>888027835.58952999</v>
      </c>
      <c r="K1805" t="s">
        <v>4457</v>
      </c>
      <c r="L1805">
        <f t="shared" si="38"/>
        <v>36019</v>
      </c>
    </row>
    <row r="1806" spans="9:12" x14ac:dyDescent="0.3">
      <c r="I1806">
        <v>36021</v>
      </c>
      <c r="J1806" s="46">
        <v>983587422.68705595</v>
      </c>
      <c r="K1806" t="s">
        <v>4457</v>
      </c>
      <c r="L1806">
        <f t="shared" si="38"/>
        <v>36021</v>
      </c>
    </row>
    <row r="1807" spans="9:12" x14ac:dyDescent="0.3">
      <c r="I1807">
        <v>36023</v>
      </c>
      <c r="J1807" s="46">
        <v>739379470.37106097</v>
      </c>
      <c r="K1807" t="s">
        <v>4457</v>
      </c>
      <c r="L1807">
        <f t="shared" si="38"/>
        <v>36023</v>
      </c>
    </row>
    <row r="1808" spans="9:12" x14ac:dyDescent="0.3">
      <c r="I1808">
        <v>36025</v>
      </c>
      <c r="J1808" s="46">
        <v>849420287.323434</v>
      </c>
      <c r="K1808" t="s">
        <v>4305</v>
      </c>
      <c r="L1808">
        <f t="shared" si="38"/>
        <v>36025</v>
      </c>
    </row>
    <row r="1809" spans="9:12" x14ac:dyDescent="0.3">
      <c r="I1809">
        <v>36027</v>
      </c>
      <c r="J1809" s="46">
        <v>2325420170.7690201</v>
      </c>
      <c r="K1809" t="s">
        <v>4456</v>
      </c>
      <c r="L1809">
        <f t="shared" si="38"/>
        <v>36027</v>
      </c>
    </row>
    <row r="1810" spans="9:12" x14ac:dyDescent="0.3">
      <c r="I1810">
        <v>36029</v>
      </c>
      <c r="J1810" s="46">
        <v>6904120293.5661602</v>
      </c>
      <c r="K1810" t="s">
        <v>4457</v>
      </c>
      <c r="L1810">
        <f t="shared" si="38"/>
        <v>36029</v>
      </c>
    </row>
    <row r="1811" spans="9:12" x14ac:dyDescent="0.3">
      <c r="I1811">
        <v>36031</v>
      </c>
      <c r="J1811" s="46">
        <v>654336017.820786</v>
      </c>
      <c r="K1811" t="s">
        <v>4456</v>
      </c>
      <c r="L1811">
        <f t="shared" si="38"/>
        <v>36031</v>
      </c>
    </row>
    <row r="1812" spans="9:12" x14ac:dyDescent="0.3">
      <c r="I1812">
        <v>36033</v>
      </c>
      <c r="J1812" s="46">
        <v>588130965.50358498</v>
      </c>
      <c r="K1812" t="s">
        <v>4457</v>
      </c>
      <c r="L1812">
        <f t="shared" si="38"/>
        <v>36033</v>
      </c>
    </row>
    <row r="1813" spans="9:12" x14ac:dyDescent="0.3">
      <c r="I1813">
        <v>36035</v>
      </c>
      <c r="J1813" s="46">
        <v>425135788.48054498</v>
      </c>
      <c r="K1813" t="s">
        <v>4457</v>
      </c>
      <c r="L1813">
        <f t="shared" si="38"/>
        <v>36035</v>
      </c>
    </row>
    <row r="1814" spans="9:12" x14ac:dyDescent="0.3">
      <c r="I1814">
        <v>36037</v>
      </c>
      <c r="J1814" s="46">
        <v>1150130244.3297901</v>
      </c>
      <c r="K1814" t="s">
        <v>4457</v>
      </c>
      <c r="L1814">
        <f t="shared" si="38"/>
        <v>36037</v>
      </c>
    </row>
    <row r="1815" spans="9:12" x14ac:dyDescent="0.3">
      <c r="I1815">
        <v>36039</v>
      </c>
      <c r="J1815" s="46">
        <v>833777195.05664098</v>
      </c>
      <c r="K1815" t="s">
        <v>4457</v>
      </c>
      <c r="L1815">
        <f t="shared" si="38"/>
        <v>36039</v>
      </c>
    </row>
    <row r="1816" spans="9:12" x14ac:dyDescent="0.3">
      <c r="I1816">
        <v>36041</v>
      </c>
      <c r="J1816" s="46">
        <v>100678500.067463</v>
      </c>
      <c r="K1816" t="s">
        <v>4457</v>
      </c>
      <c r="L1816">
        <f t="shared" si="38"/>
        <v>36041</v>
      </c>
    </row>
    <row r="1817" spans="9:12" x14ac:dyDescent="0.3">
      <c r="I1817">
        <v>36043</v>
      </c>
      <c r="J1817" s="46">
        <v>850981851.58479297</v>
      </c>
      <c r="K1817" t="s">
        <v>4457</v>
      </c>
      <c r="L1817">
        <f t="shared" si="38"/>
        <v>36043</v>
      </c>
    </row>
    <row r="1818" spans="9:12" x14ac:dyDescent="0.3">
      <c r="I1818">
        <v>36045</v>
      </c>
      <c r="J1818" s="46">
        <v>1095696231.9626601</v>
      </c>
      <c r="K1818" t="s">
        <v>4457</v>
      </c>
      <c r="L1818">
        <f t="shared" si="38"/>
        <v>36045</v>
      </c>
    </row>
    <row r="1819" spans="9:12" x14ac:dyDescent="0.3">
      <c r="I1819">
        <v>36047</v>
      </c>
      <c r="J1819" s="46">
        <v>4226749214.5067801</v>
      </c>
      <c r="K1819" t="s">
        <v>4456</v>
      </c>
      <c r="L1819">
        <f t="shared" si="38"/>
        <v>36047</v>
      </c>
    </row>
    <row r="1820" spans="9:12" x14ac:dyDescent="0.3">
      <c r="I1820">
        <v>36049</v>
      </c>
      <c r="J1820" s="46">
        <v>443258034.89346898</v>
      </c>
      <c r="K1820" t="s">
        <v>4457</v>
      </c>
      <c r="L1820">
        <f t="shared" si="38"/>
        <v>36049</v>
      </c>
    </row>
    <row r="1821" spans="9:12" x14ac:dyDescent="0.3">
      <c r="I1821">
        <v>36051</v>
      </c>
      <c r="J1821" s="46">
        <v>716106877.796556</v>
      </c>
      <c r="K1821" t="s">
        <v>4457</v>
      </c>
      <c r="L1821">
        <f t="shared" si="38"/>
        <v>36051</v>
      </c>
    </row>
    <row r="1822" spans="9:12" x14ac:dyDescent="0.3">
      <c r="I1822">
        <v>36053</v>
      </c>
      <c r="J1822" s="46">
        <v>714526377.34216595</v>
      </c>
      <c r="K1822" t="s">
        <v>4457</v>
      </c>
      <c r="L1822">
        <f t="shared" si="38"/>
        <v>36053</v>
      </c>
    </row>
    <row r="1823" spans="9:12" x14ac:dyDescent="0.3">
      <c r="I1823">
        <v>36055</v>
      </c>
      <c r="J1823" s="46">
        <v>5603806741.5338697</v>
      </c>
      <c r="K1823" t="s">
        <v>4457</v>
      </c>
      <c r="L1823">
        <f t="shared" si="38"/>
        <v>36055</v>
      </c>
    </row>
    <row r="1824" spans="9:12" x14ac:dyDescent="0.3">
      <c r="I1824">
        <v>36057</v>
      </c>
      <c r="J1824" s="46">
        <v>712399912.49980998</v>
      </c>
      <c r="K1824" t="s">
        <v>4457</v>
      </c>
      <c r="L1824">
        <f t="shared" si="38"/>
        <v>36057</v>
      </c>
    </row>
    <row r="1825" spans="9:12" x14ac:dyDescent="0.3">
      <c r="I1825">
        <v>36059</v>
      </c>
      <c r="J1825" s="46">
        <v>9661295052.2943497</v>
      </c>
      <c r="K1825" t="s">
        <v>4456</v>
      </c>
      <c r="L1825">
        <f t="shared" si="38"/>
        <v>36059</v>
      </c>
    </row>
    <row r="1826" spans="9:12" x14ac:dyDescent="0.3">
      <c r="I1826">
        <v>36061</v>
      </c>
      <c r="J1826" s="46">
        <v>3012438354.1430001</v>
      </c>
      <c r="K1826" t="s">
        <v>4456</v>
      </c>
      <c r="L1826">
        <f t="shared" si="38"/>
        <v>36061</v>
      </c>
    </row>
    <row r="1827" spans="9:12" x14ac:dyDescent="0.3">
      <c r="I1827">
        <v>36063</v>
      </c>
      <c r="J1827" s="46">
        <v>1408185007.2662499</v>
      </c>
      <c r="K1827" t="s">
        <v>4457</v>
      </c>
      <c r="L1827">
        <f t="shared" si="38"/>
        <v>36063</v>
      </c>
    </row>
    <row r="1828" spans="9:12" x14ac:dyDescent="0.3">
      <c r="I1828">
        <v>36065</v>
      </c>
      <c r="J1828" s="46">
        <v>2139207657.0632501</v>
      </c>
      <c r="K1828" t="s">
        <v>4457</v>
      </c>
      <c r="L1828">
        <f t="shared" si="38"/>
        <v>36065</v>
      </c>
    </row>
    <row r="1829" spans="9:12" x14ac:dyDescent="0.3">
      <c r="I1829">
        <v>36067</v>
      </c>
      <c r="J1829" s="46">
        <v>4129776865.6828899</v>
      </c>
      <c r="K1829" t="s">
        <v>4457</v>
      </c>
      <c r="L1829">
        <f t="shared" si="38"/>
        <v>36067</v>
      </c>
    </row>
    <row r="1830" spans="9:12" x14ac:dyDescent="0.3">
      <c r="I1830">
        <v>36069</v>
      </c>
      <c r="J1830" s="46">
        <v>1502084549.1791899</v>
      </c>
      <c r="K1830" t="s">
        <v>4457</v>
      </c>
      <c r="L1830">
        <f t="shared" si="38"/>
        <v>36069</v>
      </c>
    </row>
    <row r="1831" spans="9:12" x14ac:dyDescent="0.3">
      <c r="I1831">
        <v>36071</v>
      </c>
      <c r="J1831" s="46">
        <v>3747169280.34024</v>
      </c>
      <c r="K1831" t="s">
        <v>4456</v>
      </c>
      <c r="L1831">
        <f t="shared" si="38"/>
        <v>36071</v>
      </c>
    </row>
    <row r="1832" spans="9:12" x14ac:dyDescent="0.3">
      <c r="I1832">
        <v>36073</v>
      </c>
      <c r="J1832" s="46">
        <v>497544735.35042101</v>
      </c>
      <c r="K1832" t="s">
        <v>4457</v>
      </c>
      <c r="L1832">
        <f t="shared" si="38"/>
        <v>36073</v>
      </c>
    </row>
    <row r="1833" spans="9:12" x14ac:dyDescent="0.3">
      <c r="I1833">
        <v>36075</v>
      </c>
      <c r="J1833" s="46">
        <v>1233646262.3311601</v>
      </c>
      <c r="K1833" t="s">
        <v>4457</v>
      </c>
      <c r="L1833">
        <f t="shared" si="38"/>
        <v>36075</v>
      </c>
    </row>
    <row r="1834" spans="9:12" x14ac:dyDescent="0.3">
      <c r="I1834">
        <v>36077</v>
      </c>
      <c r="J1834" s="46">
        <v>961271825.60141802</v>
      </c>
      <c r="K1834" t="s">
        <v>4305</v>
      </c>
      <c r="L1834">
        <f t="shared" si="38"/>
        <v>36077</v>
      </c>
    </row>
    <row r="1835" spans="9:12" x14ac:dyDescent="0.3">
      <c r="I1835">
        <v>36079</v>
      </c>
      <c r="J1835" s="46">
        <v>1305334674.3074</v>
      </c>
      <c r="K1835" t="s">
        <v>4456</v>
      </c>
      <c r="L1835">
        <f t="shared" si="38"/>
        <v>36079</v>
      </c>
    </row>
    <row r="1836" spans="9:12" x14ac:dyDescent="0.3">
      <c r="I1836">
        <v>36081</v>
      </c>
      <c r="J1836" s="46">
        <v>6800754956.5427999</v>
      </c>
      <c r="K1836" t="s">
        <v>4456</v>
      </c>
      <c r="L1836">
        <f t="shared" si="38"/>
        <v>36081</v>
      </c>
    </row>
    <row r="1837" spans="9:12" x14ac:dyDescent="0.3">
      <c r="I1837">
        <v>36083</v>
      </c>
      <c r="J1837" s="46">
        <v>1289696688.22717</v>
      </c>
      <c r="K1837" t="s">
        <v>4457</v>
      </c>
      <c r="L1837">
        <f t="shared" si="38"/>
        <v>36083</v>
      </c>
    </row>
    <row r="1838" spans="9:12" x14ac:dyDescent="0.3">
      <c r="I1838">
        <v>36085</v>
      </c>
      <c r="J1838" s="46">
        <v>1941474795.73367</v>
      </c>
      <c r="K1838" t="s">
        <v>4456</v>
      </c>
      <c r="L1838">
        <f t="shared" si="38"/>
        <v>36085</v>
      </c>
    </row>
    <row r="1839" spans="9:12" x14ac:dyDescent="0.3">
      <c r="I1839">
        <v>36087</v>
      </c>
      <c r="J1839" s="46">
        <v>2729848412.2606802</v>
      </c>
      <c r="K1839" t="s">
        <v>4456</v>
      </c>
      <c r="L1839">
        <f t="shared" si="38"/>
        <v>36087</v>
      </c>
    </row>
    <row r="1840" spans="9:12" x14ac:dyDescent="0.3">
      <c r="I1840">
        <v>36089</v>
      </c>
      <c r="J1840" s="46">
        <v>1236243592.32271</v>
      </c>
      <c r="K1840" t="s">
        <v>4457</v>
      </c>
      <c r="L1840">
        <f t="shared" si="38"/>
        <v>36089</v>
      </c>
    </row>
    <row r="1841" spans="9:12" x14ac:dyDescent="0.3">
      <c r="I1841">
        <v>36091</v>
      </c>
      <c r="J1841" s="46">
        <v>2222860053.3365402</v>
      </c>
      <c r="K1841" t="s">
        <v>4457</v>
      </c>
      <c r="L1841">
        <f t="shared" si="38"/>
        <v>36091</v>
      </c>
    </row>
    <row r="1842" spans="9:12" x14ac:dyDescent="0.3">
      <c r="I1842">
        <v>36093</v>
      </c>
      <c r="J1842" s="46">
        <v>1131806824.36731</v>
      </c>
      <c r="K1842" t="s">
        <v>4457</v>
      </c>
      <c r="L1842">
        <f t="shared" si="38"/>
        <v>36093</v>
      </c>
    </row>
    <row r="1843" spans="9:12" x14ac:dyDescent="0.3">
      <c r="I1843">
        <v>36095</v>
      </c>
      <c r="J1843" s="46">
        <v>467066874.29758501</v>
      </c>
      <c r="K1843" t="s">
        <v>4305</v>
      </c>
      <c r="L1843">
        <f t="shared" si="38"/>
        <v>36095</v>
      </c>
    </row>
    <row r="1844" spans="9:12" x14ac:dyDescent="0.3">
      <c r="I1844">
        <v>36097</v>
      </c>
      <c r="J1844" s="46">
        <v>216055449.63931099</v>
      </c>
      <c r="K1844" t="s">
        <v>4305</v>
      </c>
      <c r="L1844">
        <f t="shared" si="38"/>
        <v>36097</v>
      </c>
    </row>
    <row r="1845" spans="9:12" x14ac:dyDescent="0.3">
      <c r="I1845">
        <v>36099</v>
      </c>
      <c r="J1845" s="46">
        <v>511364432.31469101</v>
      </c>
      <c r="K1845" t="s">
        <v>4457</v>
      </c>
      <c r="L1845">
        <f t="shared" si="38"/>
        <v>36099</v>
      </c>
    </row>
    <row r="1846" spans="9:12" x14ac:dyDescent="0.3">
      <c r="I1846">
        <v>36101</v>
      </c>
      <c r="J1846" s="46">
        <v>1294807016.0173299</v>
      </c>
      <c r="K1846" t="s">
        <v>4305</v>
      </c>
      <c r="L1846">
        <f t="shared" si="38"/>
        <v>36101</v>
      </c>
    </row>
    <row r="1847" spans="9:12" x14ac:dyDescent="0.3">
      <c r="I1847">
        <v>36103</v>
      </c>
      <c r="J1847" s="46">
        <v>13734569508.0007</v>
      </c>
      <c r="K1847" t="s">
        <v>4456</v>
      </c>
      <c r="L1847">
        <f t="shared" si="38"/>
        <v>36103</v>
      </c>
    </row>
    <row r="1848" spans="9:12" x14ac:dyDescent="0.3">
      <c r="I1848">
        <v>36105</v>
      </c>
      <c r="J1848" s="46">
        <v>918717326.41281295</v>
      </c>
      <c r="K1848" t="s">
        <v>4305</v>
      </c>
      <c r="L1848">
        <f t="shared" si="38"/>
        <v>36105</v>
      </c>
    </row>
    <row r="1849" spans="9:12" x14ac:dyDescent="0.3">
      <c r="I1849">
        <v>36107</v>
      </c>
      <c r="J1849" s="46">
        <v>672686091.65704799</v>
      </c>
      <c r="K1849" t="s">
        <v>4305</v>
      </c>
      <c r="L1849">
        <f t="shared" si="38"/>
        <v>36107</v>
      </c>
    </row>
    <row r="1850" spans="9:12" x14ac:dyDescent="0.3">
      <c r="I1850">
        <v>36109</v>
      </c>
      <c r="J1850" s="46">
        <v>701441392.71700096</v>
      </c>
      <c r="K1850" t="s">
        <v>4457</v>
      </c>
      <c r="L1850">
        <f t="shared" si="38"/>
        <v>36109</v>
      </c>
    </row>
    <row r="1851" spans="9:12" x14ac:dyDescent="0.3">
      <c r="I1851">
        <v>36111</v>
      </c>
      <c r="J1851" s="46">
        <v>1916003834.7800601</v>
      </c>
      <c r="K1851" t="s">
        <v>4457</v>
      </c>
      <c r="L1851">
        <f t="shared" si="38"/>
        <v>36111</v>
      </c>
    </row>
    <row r="1852" spans="9:12" x14ac:dyDescent="0.3">
      <c r="I1852">
        <v>36113</v>
      </c>
      <c r="J1852" s="46">
        <v>902639045.29961705</v>
      </c>
      <c r="K1852" t="s">
        <v>4457</v>
      </c>
      <c r="L1852">
        <f t="shared" si="38"/>
        <v>36113</v>
      </c>
    </row>
    <row r="1853" spans="9:12" x14ac:dyDescent="0.3">
      <c r="I1853">
        <v>36115</v>
      </c>
      <c r="J1853" s="46">
        <v>627590131.69724596</v>
      </c>
      <c r="K1853" t="s">
        <v>4457</v>
      </c>
      <c r="L1853">
        <f t="shared" si="38"/>
        <v>36115</v>
      </c>
    </row>
    <row r="1854" spans="9:12" x14ac:dyDescent="0.3">
      <c r="I1854">
        <v>36117</v>
      </c>
      <c r="J1854" s="46">
        <v>859237928.81155801</v>
      </c>
      <c r="K1854" t="s">
        <v>4457</v>
      </c>
      <c r="L1854">
        <f t="shared" si="38"/>
        <v>36117</v>
      </c>
    </row>
    <row r="1855" spans="9:12" x14ac:dyDescent="0.3">
      <c r="I1855">
        <v>36119</v>
      </c>
      <c r="J1855" s="46">
        <v>8313660459.9366903</v>
      </c>
      <c r="K1855" t="s">
        <v>4456</v>
      </c>
      <c r="L1855">
        <f t="shared" si="38"/>
        <v>36119</v>
      </c>
    </row>
    <row r="1856" spans="9:12" x14ac:dyDescent="0.3">
      <c r="I1856">
        <v>36121</v>
      </c>
      <c r="J1856" s="46">
        <v>544858939.34695005</v>
      </c>
      <c r="K1856" t="s">
        <v>4457</v>
      </c>
      <c r="L1856">
        <f t="shared" si="38"/>
        <v>36121</v>
      </c>
    </row>
    <row r="1857" spans="9:12" x14ac:dyDescent="0.3">
      <c r="I1857">
        <v>36123</v>
      </c>
      <c r="J1857" s="46">
        <v>262519173.24660701</v>
      </c>
      <c r="K1857" t="s">
        <v>4305</v>
      </c>
      <c r="L1857">
        <f t="shared" si="38"/>
        <v>36123</v>
      </c>
    </row>
    <row r="1858" spans="9:12" x14ac:dyDescent="0.3">
      <c r="I1858">
        <v>37001</v>
      </c>
      <c r="J1858" s="46">
        <v>1682171921.91185</v>
      </c>
      <c r="K1858" t="s">
        <v>4312</v>
      </c>
      <c r="L1858">
        <f t="shared" ref="L1858:L1921" si="39">I1858</f>
        <v>37001</v>
      </c>
    </row>
    <row r="1859" spans="9:12" x14ac:dyDescent="0.3">
      <c r="I1859">
        <v>37003</v>
      </c>
      <c r="J1859" s="46">
        <v>278375662.007424</v>
      </c>
      <c r="K1859" t="s">
        <v>4307</v>
      </c>
      <c r="L1859">
        <f t="shared" si="39"/>
        <v>37003</v>
      </c>
    </row>
    <row r="1860" spans="9:12" x14ac:dyDescent="0.3">
      <c r="I1860">
        <v>37005</v>
      </c>
      <c r="J1860" s="46">
        <v>91141063.995836094</v>
      </c>
      <c r="K1860" t="s">
        <v>4308</v>
      </c>
      <c r="L1860">
        <f t="shared" si="39"/>
        <v>37005</v>
      </c>
    </row>
    <row r="1861" spans="9:12" x14ac:dyDescent="0.3">
      <c r="I1861">
        <v>37007</v>
      </c>
      <c r="J1861" s="46">
        <v>362657503.60045499</v>
      </c>
      <c r="K1861" t="s">
        <v>4308</v>
      </c>
      <c r="L1861">
        <f t="shared" si="39"/>
        <v>37007</v>
      </c>
    </row>
    <row r="1862" spans="9:12" x14ac:dyDescent="0.3">
      <c r="I1862">
        <v>37009</v>
      </c>
      <c r="J1862" s="46">
        <v>266243713.202604</v>
      </c>
      <c r="K1862" t="s">
        <v>4308</v>
      </c>
      <c r="L1862">
        <f t="shared" si="39"/>
        <v>37009</v>
      </c>
    </row>
    <row r="1863" spans="9:12" x14ac:dyDescent="0.3">
      <c r="I1863">
        <v>37011</v>
      </c>
      <c r="J1863" s="46">
        <v>198776546.74077499</v>
      </c>
      <c r="K1863" t="s">
        <v>4308</v>
      </c>
      <c r="L1863">
        <f t="shared" si="39"/>
        <v>37011</v>
      </c>
    </row>
    <row r="1864" spans="9:12" x14ac:dyDescent="0.3">
      <c r="I1864">
        <v>37013</v>
      </c>
      <c r="J1864" s="46">
        <v>480268538.23892403</v>
      </c>
      <c r="K1864" t="s">
        <v>4308</v>
      </c>
      <c r="L1864">
        <f t="shared" si="39"/>
        <v>37013</v>
      </c>
    </row>
    <row r="1865" spans="9:12" x14ac:dyDescent="0.3">
      <c r="I1865">
        <v>37015</v>
      </c>
      <c r="J1865" s="46">
        <v>324624285.66756201</v>
      </c>
      <c r="K1865" t="s">
        <v>4308</v>
      </c>
      <c r="L1865">
        <f t="shared" si="39"/>
        <v>37015</v>
      </c>
    </row>
    <row r="1866" spans="9:12" x14ac:dyDescent="0.3">
      <c r="I1866">
        <v>37017</v>
      </c>
      <c r="J1866" s="46">
        <v>445220095.51846701</v>
      </c>
      <c r="K1866" t="s">
        <v>4308</v>
      </c>
      <c r="L1866">
        <f t="shared" si="39"/>
        <v>37017</v>
      </c>
    </row>
    <row r="1867" spans="9:12" x14ac:dyDescent="0.3">
      <c r="I1867">
        <v>37019</v>
      </c>
      <c r="J1867" s="46">
        <v>1708845181.00805</v>
      </c>
      <c r="K1867" t="s">
        <v>4309</v>
      </c>
      <c r="L1867">
        <f t="shared" si="39"/>
        <v>37019</v>
      </c>
    </row>
    <row r="1868" spans="9:12" x14ac:dyDescent="0.3">
      <c r="I1868">
        <v>37021</v>
      </c>
      <c r="J1868" s="46">
        <v>2971370670.1155</v>
      </c>
      <c r="K1868" t="s">
        <v>4459</v>
      </c>
      <c r="L1868">
        <f t="shared" si="39"/>
        <v>37021</v>
      </c>
    </row>
    <row r="1869" spans="9:12" x14ac:dyDescent="0.3">
      <c r="I1869">
        <v>37023</v>
      </c>
      <c r="J1869" s="46">
        <v>1066974126.04005</v>
      </c>
      <c r="K1869" t="s">
        <v>4310</v>
      </c>
      <c r="L1869">
        <f t="shared" si="39"/>
        <v>37023</v>
      </c>
    </row>
    <row r="1870" spans="9:12" x14ac:dyDescent="0.3">
      <c r="I1870">
        <v>37025</v>
      </c>
      <c r="J1870" s="46">
        <v>2226267825.88939</v>
      </c>
      <c r="K1870" t="s">
        <v>4459</v>
      </c>
      <c r="L1870">
        <f t="shared" si="39"/>
        <v>37025</v>
      </c>
    </row>
    <row r="1871" spans="9:12" x14ac:dyDescent="0.3">
      <c r="I1871">
        <v>37027</v>
      </c>
      <c r="J1871" s="46">
        <v>819400097.42404902</v>
      </c>
      <c r="K1871" t="s">
        <v>4310</v>
      </c>
      <c r="L1871">
        <f t="shared" si="39"/>
        <v>37027</v>
      </c>
    </row>
    <row r="1872" spans="9:12" x14ac:dyDescent="0.3">
      <c r="I1872">
        <v>37029</v>
      </c>
      <c r="J1872" s="46">
        <v>160509422.546377</v>
      </c>
      <c r="K1872" t="s">
        <v>4311</v>
      </c>
      <c r="L1872">
        <f t="shared" si="39"/>
        <v>37029</v>
      </c>
    </row>
    <row r="1873" spans="9:12" x14ac:dyDescent="0.3">
      <c r="I1873">
        <v>37031</v>
      </c>
      <c r="J1873" s="46">
        <v>769197237.04291999</v>
      </c>
      <c r="K1873" t="s">
        <v>4309</v>
      </c>
      <c r="L1873">
        <f t="shared" si="39"/>
        <v>37031</v>
      </c>
    </row>
    <row r="1874" spans="9:12" x14ac:dyDescent="0.3">
      <c r="I1874">
        <v>37033</v>
      </c>
      <c r="J1874" s="46">
        <v>245827575.169875</v>
      </c>
      <c r="K1874" t="s">
        <v>4307</v>
      </c>
      <c r="L1874">
        <f t="shared" si="39"/>
        <v>37033</v>
      </c>
    </row>
    <row r="1875" spans="9:12" x14ac:dyDescent="0.3">
      <c r="I1875">
        <v>37035</v>
      </c>
      <c r="J1875" s="46">
        <v>2006229634.9953101</v>
      </c>
      <c r="K1875" t="s">
        <v>4310</v>
      </c>
      <c r="L1875">
        <f t="shared" si="39"/>
        <v>37035</v>
      </c>
    </row>
    <row r="1876" spans="9:12" x14ac:dyDescent="0.3">
      <c r="I1876">
        <v>37037</v>
      </c>
      <c r="J1876" s="46">
        <v>845010676.67702401</v>
      </c>
      <c r="K1876" t="s">
        <v>4309</v>
      </c>
      <c r="L1876">
        <f t="shared" si="39"/>
        <v>37037</v>
      </c>
    </row>
    <row r="1877" spans="9:12" x14ac:dyDescent="0.3">
      <c r="I1877">
        <v>37039</v>
      </c>
      <c r="J1877" s="46">
        <v>324106662.809816</v>
      </c>
      <c r="K1877" t="s">
        <v>4308</v>
      </c>
      <c r="L1877">
        <f t="shared" si="39"/>
        <v>37039</v>
      </c>
    </row>
    <row r="1878" spans="9:12" x14ac:dyDescent="0.3">
      <c r="I1878">
        <v>37041</v>
      </c>
      <c r="J1878" s="46">
        <v>135384800.601188</v>
      </c>
      <c r="K1878" t="s">
        <v>4311</v>
      </c>
      <c r="L1878">
        <f t="shared" si="39"/>
        <v>37041</v>
      </c>
    </row>
    <row r="1879" spans="9:12" x14ac:dyDescent="0.3">
      <c r="I1879">
        <v>37043</v>
      </c>
      <c r="J1879" s="46">
        <v>112202647.119734</v>
      </c>
      <c r="K1879" t="s">
        <v>4308</v>
      </c>
      <c r="L1879">
        <f t="shared" si="39"/>
        <v>37043</v>
      </c>
    </row>
    <row r="1880" spans="9:12" x14ac:dyDescent="0.3">
      <c r="I1880">
        <v>37045</v>
      </c>
      <c r="J1880" s="46">
        <v>1213764845.01457</v>
      </c>
      <c r="K1880" t="s">
        <v>4310</v>
      </c>
      <c r="L1880">
        <f t="shared" si="39"/>
        <v>37045</v>
      </c>
    </row>
    <row r="1881" spans="9:12" x14ac:dyDescent="0.3">
      <c r="I1881">
        <v>37047</v>
      </c>
      <c r="J1881" s="46">
        <v>830989013.02344894</v>
      </c>
      <c r="K1881" t="s">
        <v>4308</v>
      </c>
      <c r="L1881">
        <f t="shared" si="39"/>
        <v>37047</v>
      </c>
    </row>
    <row r="1882" spans="9:12" x14ac:dyDescent="0.3">
      <c r="I1882">
        <v>37049</v>
      </c>
      <c r="J1882" s="46">
        <v>1053926730.51033</v>
      </c>
      <c r="K1882" t="s">
        <v>4309</v>
      </c>
      <c r="L1882">
        <f t="shared" si="39"/>
        <v>37049</v>
      </c>
    </row>
    <row r="1883" spans="9:12" x14ac:dyDescent="0.3">
      <c r="I1883">
        <v>37051</v>
      </c>
      <c r="J1883" s="46">
        <v>3456817754.4871001</v>
      </c>
      <c r="K1883" t="s">
        <v>4460</v>
      </c>
      <c r="L1883">
        <f t="shared" si="39"/>
        <v>37051</v>
      </c>
    </row>
    <row r="1884" spans="9:12" x14ac:dyDescent="0.3">
      <c r="I1884">
        <v>37053</v>
      </c>
      <c r="J1884" s="46">
        <v>391979458.65304101</v>
      </c>
      <c r="K1884" t="s">
        <v>4311</v>
      </c>
      <c r="L1884">
        <f t="shared" si="39"/>
        <v>37053</v>
      </c>
    </row>
    <row r="1885" spans="9:12" x14ac:dyDescent="0.3">
      <c r="I1885">
        <v>37055</v>
      </c>
      <c r="J1885" s="46">
        <v>571372127.38128996</v>
      </c>
      <c r="K1885" t="s">
        <v>4311</v>
      </c>
      <c r="L1885">
        <f t="shared" si="39"/>
        <v>37055</v>
      </c>
    </row>
    <row r="1886" spans="9:12" x14ac:dyDescent="0.3">
      <c r="I1886">
        <v>37057</v>
      </c>
      <c r="J1886" s="46">
        <v>1866512944.0003099</v>
      </c>
      <c r="K1886" t="s">
        <v>4312</v>
      </c>
      <c r="L1886">
        <f t="shared" si="39"/>
        <v>37057</v>
      </c>
    </row>
    <row r="1887" spans="9:12" x14ac:dyDescent="0.3">
      <c r="I1887">
        <v>37059</v>
      </c>
      <c r="J1887" s="46">
        <v>511869445.877985</v>
      </c>
      <c r="K1887" t="s">
        <v>4308</v>
      </c>
      <c r="L1887">
        <f t="shared" si="39"/>
        <v>37059</v>
      </c>
    </row>
    <row r="1888" spans="9:12" x14ac:dyDescent="0.3">
      <c r="I1888">
        <v>37061</v>
      </c>
      <c r="J1888" s="46">
        <v>752609567.35351598</v>
      </c>
      <c r="K1888" t="s">
        <v>4308</v>
      </c>
      <c r="L1888">
        <f t="shared" si="39"/>
        <v>37061</v>
      </c>
    </row>
    <row r="1889" spans="9:12" x14ac:dyDescent="0.3">
      <c r="I1889">
        <v>37063</v>
      </c>
      <c r="J1889" s="46">
        <v>3971185902.2491498</v>
      </c>
      <c r="K1889" t="s">
        <v>4459</v>
      </c>
      <c r="L1889">
        <f t="shared" si="39"/>
        <v>37063</v>
      </c>
    </row>
    <row r="1890" spans="9:12" x14ac:dyDescent="0.3">
      <c r="I1890">
        <v>37065</v>
      </c>
      <c r="J1890" s="46">
        <v>597439435.87926102</v>
      </c>
      <c r="K1890" t="s">
        <v>4310</v>
      </c>
      <c r="L1890">
        <f t="shared" si="39"/>
        <v>37065</v>
      </c>
    </row>
    <row r="1891" spans="9:12" x14ac:dyDescent="0.3">
      <c r="I1891">
        <v>37067</v>
      </c>
      <c r="J1891" s="46">
        <v>4582602125.6613398</v>
      </c>
      <c r="K1891" t="s">
        <v>4459</v>
      </c>
      <c r="L1891">
        <f t="shared" si="39"/>
        <v>37067</v>
      </c>
    </row>
    <row r="1892" spans="9:12" x14ac:dyDescent="0.3">
      <c r="I1892">
        <v>37069</v>
      </c>
      <c r="J1892" s="46">
        <v>533119080.73080802</v>
      </c>
      <c r="K1892" t="s">
        <v>4312</v>
      </c>
      <c r="L1892">
        <f t="shared" si="39"/>
        <v>37069</v>
      </c>
    </row>
    <row r="1893" spans="9:12" x14ac:dyDescent="0.3">
      <c r="I1893">
        <v>37071</v>
      </c>
      <c r="J1893" s="46">
        <v>2416929822.8176999</v>
      </c>
      <c r="K1893" t="s">
        <v>4660</v>
      </c>
      <c r="L1893">
        <f t="shared" si="39"/>
        <v>37071</v>
      </c>
    </row>
    <row r="1894" spans="9:12" x14ac:dyDescent="0.3">
      <c r="I1894">
        <v>37073</v>
      </c>
      <c r="J1894" s="46">
        <v>133130050.169586</v>
      </c>
      <c r="K1894" t="s">
        <v>4308</v>
      </c>
      <c r="L1894">
        <f t="shared" si="39"/>
        <v>37073</v>
      </c>
    </row>
    <row r="1895" spans="9:12" x14ac:dyDescent="0.3">
      <c r="I1895">
        <v>37075</v>
      </c>
      <c r="J1895" s="46">
        <v>95426298.451717004</v>
      </c>
      <c r="K1895" t="s">
        <v>4308</v>
      </c>
      <c r="L1895">
        <f t="shared" si="39"/>
        <v>37075</v>
      </c>
    </row>
    <row r="1896" spans="9:12" x14ac:dyDescent="0.3">
      <c r="I1896">
        <v>37077</v>
      </c>
      <c r="J1896" s="46">
        <v>756503756.27600098</v>
      </c>
      <c r="K1896" t="s">
        <v>4310</v>
      </c>
      <c r="L1896">
        <f t="shared" si="39"/>
        <v>37077</v>
      </c>
    </row>
    <row r="1897" spans="9:12" x14ac:dyDescent="0.3">
      <c r="I1897">
        <v>37079</v>
      </c>
      <c r="J1897" s="46">
        <v>246922067.24502701</v>
      </c>
      <c r="K1897" t="s">
        <v>4308</v>
      </c>
      <c r="L1897">
        <f t="shared" si="39"/>
        <v>37079</v>
      </c>
    </row>
    <row r="1898" spans="9:12" x14ac:dyDescent="0.3">
      <c r="I1898">
        <v>37081</v>
      </c>
      <c r="J1898" s="46">
        <v>6243688127.5356102</v>
      </c>
      <c r="K1898" t="s">
        <v>4459</v>
      </c>
      <c r="L1898">
        <f t="shared" si="39"/>
        <v>37081</v>
      </c>
    </row>
    <row r="1899" spans="9:12" x14ac:dyDescent="0.3">
      <c r="I1899">
        <v>37083</v>
      </c>
      <c r="J1899" s="46">
        <v>713000711.65935004</v>
      </c>
      <c r="K1899" t="s">
        <v>4308</v>
      </c>
      <c r="L1899">
        <f t="shared" si="39"/>
        <v>37083</v>
      </c>
    </row>
    <row r="1900" spans="9:12" x14ac:dyDescent="0.3">
      <c r="I1900">
        <v>37085</v>
      </c>
      <c r="J1900" s="46">
        <v>1140745953.5139899</v>
      </c>
      <c r="K1900" t="s">
        <v>4309</v>
      </c>
      <c r="L1900">
        <f t="shared" si="39"/>
        <v>37085</v>
      </c>
    </row>
    <row r="1901" spans="9:12" x14ac:dyDescent="0.3">
      <c r="I1901">
        <v>37087</v>
      </c>
      <c r="J1901" s="46">
        <v>953181024.57345796</v>
      </c>
      <c r="K1901" t="s">
        <v>4310</v>
      </c>
      <c r="L1901">
        <f t="shared" si="39"/>
        <v>37087</v>
      </c>
    </row>
    <row r="1902" spans="9:12" x14ac:dyDescent="0.3">
      <c r="I1902">
        <v>37089</v>
      </c>
      <c r="J1902" s="46">
        <v>1162439038.1137099</v>
      </c>
      <c r="K1902" t="s">
        <v>4309</v>
      </c>
      <c r="L1902">
        <f t="shared" si="39"/>
        <v>37089</v>
      </c>
    </row>
    <row r="1903" spans="9:12" x14ac:dyDescent="0.3">
      <c r="I1903">
        <v>37091</v>
      </c>
      <c r="J1903" s="46">
        <v>249199212.95891699</v>
      </c>
      <c r="K1903" t="s">
        <v>4308</v>
      </c>
      <c r="L1903">
        <f t="shared" si="39"/>
        <v>37091</v>
      </c>
    </row>
    <row r="1904" spans="9:12" x14ac:dyDescent="0.3">
      <c r="I1904">
        <v>37093</v>
      </c>
      <c r="J1904" s="46">
        <v>360857391.92438799</v>
      </c>
      <c r="K1904" t="s">
        <v>4311</v>
      </c>
      <c r="L1904">
        <f t="shared" si="39"/>
        <v>37093</v>
      </c>
    </row>
    <row r="1905" spans="9:12" x14ac:dyDescent="0.3">
      <c r="I1905">
        <v>37095</v>
      </c>
      <c r="J1905" s="46">
        <v>61351745.656258002</v>
      </c>
      <c r="K1905" t="s">
        <v>4308</v>
      </c>
      <c r="L1905">
        <f t="shared" si="39"/>
        <v>37095</v>
      </c>
    </row>
    <row r="1906" spans="9:12" x14ac:dyDescent="0.3">
      <c r="I1906">
        <v>37097</v>
      </c>
      <c r="J1906" s="46">
        <v>2639957384.2142701</v>
      </c>
      <c r="K1906" t="s">
        <v>4459</v>
      </c>
      <c r="L1906">
        <f t="shared" si="39"/>
        <v>37097</v>
      </c>
    </row>
    <row r="1907" spans="9:12" x14ac:dyDescent="0.3">
      <c r="I1907">
        <v>37099</v>
      </c>
      <c r="J1907" s="46">
        <v>557332236.56710303</v>
      </c>
      <c r="K1907" t="s">
        <v>4311</v>
      </c>
      <c r="L1907">
        <f t="shared" si="39"/>
        <v>37099</v>
      </c>
    </row>
    <row r="1908" spans="9:12" x14ac:dyDescent="0.3">
      <c r="I1908">
        <v>37101</v>
      </c>
      <c r="J1908" s="46">
        <v>2311534013.2524199</v>
      </c>
      <c r="K1908" t="s">
        <v>4459</v>
      </c>
      <c r="L1908">
        <f t="shared" si="39"/>
        <v>37101</v>
      </c>
    </row>
    <row r="1909" spans="9:12" x14ac:dyDescent="0.3">
      <c r="I1909">
        <v>37103</v>
      </c>
      <c r="J1909" s="46">
        <v>201331508.439868</v>
      </c>
      <c r="K1909" t="s">
        <v>4308</v>
      </c>
      <c r="L1909">
        <f t="shared" si="39"/>
        <v>37103</v>
      </c>
    </row>
    <row r="1910" spans="9:12" x14ac:dyDescent="0.3">
      <c r="I1910">
        <v>37105</v>
      </c>
      <c r="J1910" s="46">
        <v>650371864.55058897</v>
      </c>
      <c r="K1910" t="s">
        <v>4459</v>
      </c>
      <c r="L1910">
        <f t="shared" si="39"/>
        <v>37105</v>
      </c>
    </row>
    <row r="1911" spans="9:12" x14ac:dyDescent="0.3">
      <c r="I1911">
        <v>37107</v>
      </c>
      <c r="J1911" s="46">
        <v>670939887.27131104</v>
      </c>
      <c r="K1911" t="s">
        <v>4310</v>
      </c>
      <c r="L1911">
        <f t="shared" si="39"/>
        <v>37107</v>
      </c>
    </row>
    <row r="1912" spans="9:12" x14ac:dyDescent="0.3">
      <c r="I1912">
        <v>37109</v>
      </c>
      <c r="J1912" s="46">
        <v>931939534.62894404</v>
      </c>
      <c r="K1912" t="s">
        <v>4312</v>
      </c>
      <c r="L1912">
        <f t="shared" si="39"/>
        <v>37109</v>
      </c>
    </row>
    <row r="1913" spans="9:12" x14ac:dyDescent="0.3">
      <c r="I1913">
        <v>37111</v>
      </c>
      <c r="J1913" s="46">
        <v>694654591.35253704</v>
      </c>
      <c r="K1913" t="s">
        <v>4308</v>
      </c>
      <c r="L1913">
        <f t="shared" si="39"/>
        <v>37111</v>
      </c>
    </row>
    <row r="1914" spans="9:12" x14ac:dyDescent="0.3">
      <c r="I1914">
        <v>37113</v>
      </c>
      <c r="J1914" s="46">
        <v>384285232.300713</v>
      </c>
      <c r="K1914" t="s">
        <v>4308</v>
      </c>
      <c r="L1914">
        <f t="shared" si="39"/>
        <v>37113</v>
      </c>
    </row>
    <row r="1915" spans="9:12" x14ac:dyDescent="0.3">
      <c r="I1915">
        <v>37115</v>
      </c>
      <c r="J1915" s="46">
        <v>251626589.646622</v>
      </c>
      <c r="K1915" t="s">
        <v>4308</v>
      </c>
      <c r="L1915">
        <f t="shared" si="39"/>
        <v>37115</v>
      </c>
    </row>
    <row r="1916" spans="9:12" x14ac:dyDescent="0.3">
      <c r="I1916">
        <v>37117</v>
      </c>
      <c r="J1916" s="46">
        <v>328455177.63888001</v>
      </c>
      <c r="K1916" t="s">
        <v>4308</v>
      </c>
      <c r="L1916">
        <f t="shared" si="39"/>
        <v>37117</v>
      </c>
    </row>
    <row r="1917" spans="9:12" x14ac:dyDescent="0.3">
      <c r="I1917">
        <v>37119</v>
      </c>
      <c r="J1917" s="46">
        <v>12759150020.1378</v>
      </c>
      <c r="K1917" t="s">
        <v>4661</v>
      </c>
      <c r="L1917">
        <f t="shared" si="39"/>
        <v>37119</v>
      </c>
    </row>
    <row r="1918" spans="9:12" x14ac:dyDescent="0.3">
      <c r="I1918">
        <v>37121</v>
      </c>
      <c r="J1918" s="46">
        <v>137793969.581186</v>
      </c>
      <c r="K1918" t="s">
        <v>4308</v>
      </c>
      <c r="L1918">
        <f t="shared" si="39"/>
        <v>37121</v>
      </c>
    </row>
    <row r="1919" spans="9:12" x14ac:dyDescent="0.3">
      <c r="I1919">
        <v>37123</v>
      </c>
      <c r="J1919" s="46">
        <v>343613306.58567101</v>
      </c>
      <c r="K1919" t="s">
        <v>4308</v>
      </c>
      <c r="L1919">
        <f t="shared" si="39"/>
        <v>37123</v>
      </c>
    </row>
    <row r="1920" spans="9:12" x14ac:dyDescent="0.3">
      <c r="I1920">
        <v>37125</v>
      </c>
      <c r="J1920" s="46">
        <v>858148652.32211804</v>
      </c>
      <c r="K1920" t="s">
        <v>4309</v>
      </c>
      <c r="L1920">
        <f t="shared" si="39"/>
        <v>37125</v>
      </c>
    </row>
    <row r="1921" spans="9:12" x14ac:dyDescent="0.3">
      <c r="I1921">
        <v>37127</v>
      </c>
      <c r="J1921" s="46">
        <v>1511574302.30053</v>
      </c>
      <c r="K1921" t="s">
        <v>4309</v>
      </c>
      <c r="L1921">
        <f t="shared" si="39"/>
        <v>37127</v>
      </c>
    </row>
    <row r="1922" spans="9:12" x14ac:dyDescent="0.3">
      <c r="I1922">
        <v>37129</v>
      </c>
      <c r="J1922" s="46">
        <v>1883609562.6020401</v>
      </c>
      <c r="K1922" t="s">
        <v>4460</v>
      </c>
      <c r="L1922">
        <f t="shared" ref="L1922:L1985" si="40">I1922</f>
        <v>37129</v>
      </c>
    </row>
    <row r="1923" spans="9:12" x14ac:dyDescent="0.3">
      <c r="I1923">
        <v>37131</v>
      </c>
      <c r="J1923" s="46">
        <v>331258905.680632</v>
      </c>
      <c r="K1923" t="s">
        <v>4308</v>
      </c>
      <c r="L1923">
        <f t="shared" si="40"/>
        <v>37131</v>
      </c>
    </row>
    <row r="1924" spans="9:12" x14ac:dyDescent="0.3">
      <c r="I1924">
        <v>37133</v>
      </c>
      <c r="J1924" s="46">
        <v>1805865738.3677199</v>
      </c>
      <c r="K1924" t="s">
        <v>4460</v>
      </c>
      <c r="L1924">
        <f t="shared" si="40"/>
        <v>37133</v>
      </c>
    </row>
    <row r="1925" spans="9:12" x14ac:dyDescent="0.3">
      <c r="I1925">
        <v>37135</v>
      </c>
      <c r="J1925" s="46">
        <v>1721955610.0385699</v>
      </c>
      <c r="K1925" t="s">
        <v>4309</v>
      </c>
      <c r="L1925">
        <f t="shared" si="40"/>
        <v>37135</v>
      </c>
    </row>
    <row r="1926" spans="9:12" x14ac:dyDescent="0.3">
      <c r="I1926">
        <v>37137</v>
      </c>
      <c r="J1926" s="46">
        <v>124071737.09496699</v>
      </c>
      <c r="K1926" t="s">
        <v>4311</v>
      </c>
      <c r="L1926">
        <f t="shared" si="40"/>
        <v>37137</v>
      </c>
    </row>
    <row r="1927" spans="9:12" x14ac:dyDescent="0.3">
      <c r="I1927">
        <v>37139</v>
      </c>
      <c r="J1927" s="46">
        <v>356620461.38552701</v>
      </c>
      <c r="K1927" t="s">
        <v>4311</v>
      </c>
      <c r="L1927">
        <f t="shared" si="40"/>
        <v>37139</v>
      </c>
    </row>
    <row r="1928" spans="9:12" x14ac:dyDescent="0.3">
      <c r="I1928">
        <v>37141</v>
      </c>
      <c r="J1928" s="46">
        <v>831267492.61187398</v>
      </c>
      <c r="K1928" t="s">
        <v>4311</v>
      </c>
      <c r="L1928">
        <f t="shared" si="40"/>
        <v>37141</v>
      </c>
    </row>
    <row r="1929" spans="9:12" x14ac:dyDescent="0.3">
      <c r="I1929">
        <v>37143</v>
      </c>
      <c r="J1929" s="46">
        <v>175620568.88372499</v>
      </c>
      <c r="K1929" t="s">
        <v>4311</v>
      </c>
      <c r="L1929">
        <f t="shared" si="40"/>
        <v>37143</v>
      </c>
    </row>
    <row r="1930" spans="9:12" x14ac:dyDescent="0.3">
      <c r="I1930">
        <v>37145</v>
      </c>
      <c r="J1930" s="46">
        <v>351125159.35622001</v>
      </c>
      <c r="K1930" t="s">
        <v>4308</v>
      </c>
      <c r="L1930">
        <f t="shared" si="40"/>
        <v>37145</v>
      </c>
    </row>
    <row r="1931" spans="9:12" x14ac:dyDescent="0.3">
      <c r="I1931">
        <v>37147</v>
      </c>
      <c r="J1931" s="46">
        <v>1505091546.8941801</v>
      </c>
      <c r="K1931" t="s">
        <v>4309</v>
      </c>
      <c r="L1931">
        <f t="shared" si="40"/>
        <v>37147</v>
      </c>
    </row>
    <row r="1932" spans="9:12" x14ac:dyDescent="0.3">
      <c r="I1932">
        <v>37149</v>
      </c>
      <c r="J1932" s="46">
        <v>347796385.74037898</v>
      </c>
      <c r="K1932" t="s">
        <v>4308</v>
      </c>
      <c r="L1932">
        <f t="shared" si="40"/>
        <v>37149</v>
      </c>
    </row>
    <row r="1933" spans="9:12" x14ac:dyDescent="0.3">
      <c r="I1933">
        <v>37151</v>
      </c>
      <c r="J1933" s="46">
        <v>1510021778.6821301</v>
      </c>
      <c r="K1933" t="s">
        <v>4312</v>
      </c>
      <c r="L1933">
        <f t="shared" si="40"/>
        <v>37151</v>
      </c>
    </row>
    <row r="1934" spans="9:12" x14ac:dyDescent="0.3">
      <c r="I1934">
        <v>37153</v>
      </c>
      <c r="J1934" s="46">
        <v>535951477.51996201</v>
      </c>
      <c r="K1934" t="s">
        <v>4308</v>
      </c>
      <c r="L1934">
        <f t="shared" si="40"/>
        <v>37153</v>
      </c>
    </row>
    <row r="1935" spans="9:12" x14ac:dyDescent="0.3">
      <c r="I1935">
        <v>37155</v>
      </c>
      <c r="J1935" s="46">
        <v>1869139084.7167499</v>
      </c>
      <c r="K1935" t="s">
        <v>4310</v>
      </c>
      <c r="L1935">
        <f t="shared" si="40"/>
        <v>37155</v>
      </c>
    </row>
    <row r="1936" spans="9:12" x14ac:dyDescent="0.3">
      <c r="I1936">
        <v>37157</v>
      </c>
      <c r="J1936" s="46">
        <v>949812974.57628298</v>
      </c>
      <c r="K1936" t="s">
        <v>4312</v>
      </c>
      <c r="L1936">
        <f t="shared" si="40"/>
        <v>37157</v>
      </c>
    </row>
    <row r="1937" spans="9:12" x14ac:dyDescent="0.3">
      <c r="I1937">
        <v>37159</v>
      </c>
      <c r="J1937" s="46">
        <v>1812784432.7910099</v>
      </c>
      <c r="K1937" t="s">
        <v>4312</v>
      </c>
      <c r="L1937">
        <f t="shared" si="40"/>
        <v>37159</v>
      </c>
    </row>
    <row r="1938" spans="9:12" x14ac:dyDescent="0.3">
      <c r="I1938">
        <v>37161</v>
      </c>
      <c r="J1938" s="46">
        <v>672829878.90171695</v>
      </c>
      <c r="K1938" t="s">
        <v>4310</v>
      </c>
      <c r="L1938">
        <f t="shared" si="40"/>
        <v>37161</v>
      </c>
    </row>
    <row r="1939" spans="9:12" x14ac:dyDescent="0.3">
      <c r="I1939">
        <v>37163</v>
      </c>
      <c r="J1939" s="46">
        <v>798688379.25891995</v>
      </c>
      <c r="K1939" t="s">
        <v>4308</v>
      </c>
      <c r="L1939">
        <f t="shared" si="40"/>
        <v>37163</v>
      </c>
    </row>
    <row r="1940" spans="9:12" x14ac:dyDescent="0.3">
      <c r="I1940">
        <v>37165</v>
      </c>
      <c r="J1940" s="46">
        <v>425234175.06057698</v>
      </c>
      <c r="K1940" t="s">
        <v>4311</v>
      </c>
      <c r="L1940">
        <f t="shared" si="40"/>
        <v>37165</v>
      </c>
    </row>
    <row r="1941" spans="9:12" x14ac:dyDescent="0.3">
      <c r="I1941">
        <v>37167</v>
      </c>
      <c r="J1941" s="46">
        <v>658991966.81813896</v>
      </c>
      <c r="K1941" t="s">
        <v>4310</v>
      </c>
      <c r="L1941">
        <f t="shared" si="40"/>
        <v>37167</v>
      </c>
    </row>
    <row r="1942" spans="9:12" x14ac:dyDescent="0.3">
      <c r="I1942">
        <v>37169</v>
      </c>
      <c r="J1942" s="46">
        <v>382979869.05125201</v>
      </c>
      <c r="K1942" t="s">
        <v>4310</v>
      </c>
      <c r="L1942">
        <f t="shared" si="40"/>
        <v>37169</v>
      </c>
    </row>
    <row r="1943" spans="9:12" x14ac:dyDescent="0.3">
      <c r="I1943">
        <v>37171</v>
      </c>
      <c r="J1943" s="46">
        <v>1066392838.4541</v>
      </c>
      <c r="K1943" t="s">
        <v>4310</v>
      </c>
      <c r="L1943">
        <f t="shared" si="40"/>
        <v>37171</v>
      </c>
    </row>
    <row r="1944" spans="9:12" x14ac:dyDescent="0.3">
      <c r="I1944">
        <v>37173</v>
      </c>
      <c r="J1944" s="46">
        <v>238955051.86588401</v>
      </c>
      <c r="K1944" t="s">
        <v>4308</v>
      </c>
      <c r="L1944">
        <f t="shared" si="40"/>
        <v>37173</v>
      </c>
    </row>
    <row r="1945" spans="9:12" x14ac:dyDescent="0.3">
      <c r="I1945">
        <v>37175</v>
      </c>
      <c r="J1945" s="46">
        <v>263913879.46860501</v>
      </c>
      <c r="K1945" t="s">
        <v>4308</v>
      </c>
      <c r="L1945">
        <f t="shared" si="40"/>
        <v>37175</v>
      </c>
    </row>
    <row r="1946" spans="9:12" x14ac:dyDescent="0.3">
      <c r="I1946">
        <v>37177</v>
      </c>
      <c r="J1946" s="46">
        <v>79822035.794973999</v>
      </c>
      <c r="K1946" t="s">
        <v>4308</v>
      </c>
      <c r="L1946">
        <f t="shared" si="40"/>
        <v>37177</v>
      </c>
    </row>
    <row r="1947" spans="9:12" x14ac:dyDescent="0.3">
      <c r="I1947">
        <v>37179</v>
      </c>
      <c r="J1947" s="46">
        <v>2176315099.4207201</v>
      </c>
      <c r="K1947" t="s">
        <v>4459</v>
      </c>
      <c r="L1947">
        <f t="shared" si="40"/>
        <v>37179</v>
      </c>
    </row>
    <row r="1948" spans="9:12" x14ac:dyDescent="0.3">
      <c r="I1948">
        <v>37181</v>
      </c>
      <c r="J1948" s="46">
        <v>475883521.094423</v>
      </c>
      <c r="K1948" t="s">
        <v>4308</v>
      </c>
      <c r="L1948">
        <f t="shared" si="40"/>
        <v>37181</v>
      </c>
    </row>
    <row r="1949" spans="9:12" x14ac:dyDescent="0.3">
      <c r="I1949">
        <v>37183</v>
      </c>
      <c r="J1949" s="46">
        <v>11321803447.2225</v>
      </c>
      <c r="K1949" t="s">
        <v>4661</v>
      </c>
      <c r="L1949">
        <f t="shared" si="40"/>
        <v>37183</v>
      </c>
    </row>
    <row r="1950" spans="9:12" x14ac:dyDescent="0.3">
      <c r="I1950">
        <v>37185</v>
      </c>
      <c r="J1950" s="46">
        <v>265368170.108688</v>
      </c>
      <c r="K1950" t="s">
        <v>4308</v>
      </c>
      <c r="L1950">
        <f t="shared" si="40"/>
        <v>37185</v>
      </c>
    </row>
    <row r="1951" spans="9:12" x14ac:dyDescent="0.3">
      <c r="I1951">
        <v>37187</v>
      </c>
      <c r="J1951" s="46">
        <v>159993041.220496</v>
      </c>
      <c r="K1951" t="s">
        <v>4308</v>
      </c>
      <c r="L1951">
        <f t="shared" si="40"/>
        <v>37187</v>
      </c>
    </row>
    <row r="1952" spans="9:12" x14ac:dyDescent="0.3">
      <c r="I1952">
        <v>37189</v>
      </c>
      <c r="J1952" s="46">
        <v>512206815.63666397</v>
      </c>
      <c r="K1952" t="s">
        <v>4311</v>
      </c>
      <c r="L1952">
        <f t="shared" si="40"/>
        <v>37189</v>
      </c>
    </row>
    <row r="1953" spans="9:12" x14ac:dyDescent="0.3">
      <c r="I1953">
        <v>37191</v>
      </c>
      <c r="J1953" s="46">
        <v>1159954635.9614799</v>
      </c>
      <c r="K1953" t="s">
        <v>4309</v>
      </c>
      <c r="L1953">
        <f t="shared" si="40"/>
        <v>37191</v>
      </c>
    </row>
    <row r="1954" spans="9:12" x14ac:dyDescent="0.3">
      <c r="I1954">
        <v>37193</v>
      </c>
      <c r="J1954" s="46">
        <v>699494191.27012098</v>
      </c>
      <c r="K1954" t="s">
        <v>4313</v>
      </c>
      <c r="L1954">
        <f t="shared" si="40"/>
        <v>37193</v>
      </c>
    </row>
    <row r="1955" spans="9:12" x14ac:dyDescent="0.3">
      <c r="I1955">
        <v>37195</v>
      </c>
      <c r="J1955" s="46">
        <v>1055507268.7878799</v>
      </c>
      <c r="K1955" t="s">
        <v>4309</v>
      </c>
      <c r="L1955">
        <f t="shared" si="40"/>
        <v>37195</v>
      </c>
    </row>
    <row r="1956" spans="9:12" x14ac:dyDescent="0.3">
      <c r="I1956">
        <v>37197</v>
      </c>
      <c r="J1956" s="46">
        <v>568399474.51340902</v>
      </c>
      <c r="K1956" t="s">
        <v>4308</v>
      </c>
      <c r="L1956">
        <f t="shared" si="40"/>
        <v>37197</v>
      </c>
    </row>
    <row r="1957" spans="9:12" x14ac:dyDescent="0.3">
      <c r="I1957">
        <v>37199</v>
      </c>
      <c r="J1957" s="46">
        <v>184953788.51222101</v>
      </c>
      <c r="K1957" t="s">
        <v>4308</v>
      </c>
      <c r="L1957">
        <f t="shared" si="40"/>
        <v>37199</v>
      </c>
    </row>
    <row r="1958" spans="9:12" x14ac:dyDescent="0.3">
      <c r="I1958">
        <v>38001</v>
      </c>
      <c r="J1958" s="46">
        <v>29139742.371564601</v>
      </c>
      <c r="K1958" t="s">
        <v>4315</v>
      </c>
      <c r="L1958">
        <f t="shared" si="40"/>
        <v>38001</v>
      </c>
    </row>
    <row r="1959" spans="9:12" x14ac:dyDescent="0.3">
      <c r="I1959">
        <v>38003</v>
      </c>
      <c r="J1959" s="46">
        <v>225476133.03608799</v>
      </c>
      <c r="K1959" t="s">
        <v>4315</v>
      </c>
      <c r="L1959">
        <f t="shared" si="40"/>
        <v>38003</v>
      </c>
    </row>
    <row r="1960" spans="9:12" x14ac:dyDescent="0.3">
      <c r="I1960">
        <v>38005</v>
      </c>
      <c r="J1960" s="46">
        <v>91115564.250417903</v>
      </c>
      <c r="K1960" t="s">
        <v>4315</v>
      </c>
      <c r="L1960">
        <f t="shared" si="40"/>
        <v>38005</v>
      </c>
    </row>
    <row r="1961" spans="9:12" x14ac:dyDescent="0.3">
      <c r="I1961">
        <v>38007</v>
      </c>
      <c r="J1961" s="46">
        <v>86612541.082568198</v>
      </c>
      <c r="K1961" t="s">
        <v>4315</v>
      </c>
      <c r="L1961">
        <f t="shared" si="40"/>
        <v>38007</v>
      </c>
    </row>
    <row r="1962" spans="9:12" x14ac:dyDescent="0.3">
      <c r="I1962">
        <v>38009</v>
      </c>
      <c r="J1962" s="46">
        <v>92104515.502640694</v>
      </c>
      <c r="K1962" t="s">
        <v>4315</v>
      </c>
      <c r="L1962">
        <f t="shared" si="40"/>
        <v>38009</v>
      </c>
    </row>
    <row r="1963" spans="9:12" x14ac:dyDescent="0.3">
      <c r="I1963">
        <v>38011</v>
      </c>
      <c r="J1963" s="46">
        <v>50293319.292991698</v>
      </c>
      <c r="K1963" t="s">
        <v>4315</v>
      </c>
      <c r="L1963">
        <f t="shared" si="40"/>
        <v>38011</v>
      </c>
    </row>
    <row r="1964" spans="9:12" x14ac:dyDescent="0.3">
      <c r="I1964">
        <v>38013</v>
      </c>
      <c r="J1964" s="46">
        <v>54365605.007100202</v>
      </c>
      <c r="K1964" t="s">
        <v>4315</v>
      </c>
      <c r="L1964">
        <f t="shared" si="40"/>
        <v>38013</v>
      </c>
    </row>
    <row r="1965" spans="9:12" x14ac:dyDescent="0.3">
      <c r="I1965">
        <v>38015</v>
      </c>
      <c r="J1965" s="46">
        <v>763442184.50754499</v>
      </c>
      <c r="K1965" t="s">
        <v>4317</v>
      </c>
      <c r="L1965">
        <f t="shared" si="40"/>
        <v>38015</v>
      </c>
    </row>
    <row r="1966" spans="9:12" x14ac:dyDescent="0.3">
      <c r="I1966">
        <v>38017</v>
      </c>
      <c r="J1966" s="46">
        <v>1498727077.83337</v>
      </c>
      <c r="K1966" t="s">
        <v>4317</v>
      </c>
      <c r="L1966">
        <f t="shared" si="40"/>
        <v>38017</v>
      </c>
    </row>
    <row r="1967" spans="9:12" x14ac:dyDescent="0.3">
      <c r="I1967">
        <v>38019</v>
      </c>
      <c r="J1967" s="46">
        <v>43076523.051060103</v>
      </c>
      <c r="K1967" t="s">
        <v>4315</v>
      </c>
      <c r="L1967">
        <f t="shared" si="40"/>
        <v>38019</v>
      </c>
    </row>
    <row r="1968" spans="9:12" x14ac:dyDescent="0.3">
      <c r="I1968">
        <v>38021</v>
      </c>
      <c r="J1968" s="46">
        <v>49839125.155913197</v>
      </c>
      <c r="K1968" t="s">
        <v>4315</v>
      </c>
      <c r="L1968">
        <f t="shared" si="40"/>
        <v>38021</v>
      </c>
    </row>
    <row r="1969" spans="9:12" x14ac:dyDescent="0.3">
      <c r="I1969">
        <v>38023</v>
      </c>
      <c r="J1969" s="46">
        <v>53871276.122576699</v>
      </c>
      <c r="K1969" t="s">
        <v>4315</v>
      </c>
      <c r="L1969">
        <f t="shared" si="40"/>
        <v>38023</v>
      </c>
    </row>
    <row r="1970" spans="9:12" x14ac:dyDescent="0.3">
      <c r="I1970">
        <v>38025</v>
      </c>
      <c r="J1970" s="46">
        <v>187957270.90158001</v>
      </c>
      <c r="K1970" t="s">
        <v>4315</v>
      </c>
      <c r="L1970">
        <f t="shared" si="40"/>
        <v>38025</v>
      </c>
    </row>
    <row r="1971" spans="9:12" x14ac:dyDescent="0.3">
      <c r="I1971">
        <v>38027</v>
      </c>
      <c r="J1971" s="46">
        <v>24366301.0083156</v>
      </c>
      <c r="K1971" t="s">
        <v>4315</v>
      </c>
      <c r="L1971">
        <f t="shared" si="40"/>
        <v>38027</v>
      </c>
    </row>
    <row r="1972" spans="9:12" x14ac:dyDescent="0.3">
      <c r="I1972">
        <v>38029</v>
      </c>
      <c r="J1972" s="46">
        <v>45928627.4111958</v>
      </c>
      <c r="K1972" t="s">
        <v>4315</v>
      </c>
      <c r="L1972">
        <f t="shared" si="40"/>
        <v>38029</v>
      </c>
    </row>
    <row r="1973" spans="9:12" x14ac:dyDescent="0.3">
      <c r="I1973">
        <v>38031</v>
      </c>
      <c r="J1973" s="46">
        <v>41696883.640553899</v>
      </c>
      <c r="K1973" t="s">
        <v>4315</v>
      </c>
      <c r="L1973">
        <f t="shared" si="40"/>
        <v>38031</v>
      </c>
    </row>
    <row r="1974" spans="9:12" x14ac:dyDescent="0.3">
      <c r="I1974">
        <v>38033</v>
      </c>
      <c r="J1974" s="46">
        <v>42977911.878038302</v>
      </c>
      <c r="K1974" t="s">
        <v>4315</v>
      </c>
      <c r="L1974">
        <f t="shared" si="40"/>
        <v>38033</v>
      </c>
    </row>
    <row r="1975" spans="9:12" x14ac:dyDescent="0.3">
      <c r="I1975">
        <v>38035</v>
      </c>
      <c r="J1975" s="46">
        <v>657163995.00912404</v>
      </c>
      <c r="K1975" t="s">
        <v>4317</v>
      </c>
      <c r="L1975">
        <f t="shared" si="40"/>
        <v>38035</v>
      </c>
    </row>
    <row r="1976" spans="9:12" x14ac:dyDescent="0.3">
      <c r="I1976">
        <v>38037</v>
      </c>
      <c r="J1976" s="46">
        <v>25544368.455594499</v>
      </c>
      <c r="K1976" t="s">
        <v>4314</v>
      </c>
      <c r="L1976">
        <f t="shared" si="40"/>
        <v>38037</v>
      </c>
    </row>
    <row r="1977" spans="9:12" x14ac:dyDescent="0.3">
      <c r="I1977">
        <v>38039</v>
      </c>
      <c r="J1977" s="46">
        <v>26028086.488827098</v>
      </c>
      <c r="K1977" t="s">
        <v>4314</v>
      </c>
      <c r="L1977">
        <f t="shared" si="40"/>
        <v>38039</v>
      </c>
    </row>
    <row r="1978" spans="9:12" x14ac:dyDescent="0.3">
      <c r="I1978">
        <v>38041</v>
      </c>
      <c r="J1978" s="46">
        <v>33682064.819049202</v>
      </c>
      <c r="K1978" t="s">
        <v>4314</v>
      </c>
      <c r="L1978">
        <f t="shared" si="40"/>
        <v>38041</v>
      </c>
    </row>
    <row r="1979" spans="9:12" x14ac:dyDescent="0.3">
      <c r="I1979">
        <v>38043</v>
      </c>
      <c r="J1979" s="46">
        <v>103847905.59241199</v>
      </c>
      <c r="K1979" t="s">
        <v>4314</v>
      </c>
      <c r="L1979">
        <f t="shared" si="40"/>
        <v>38043</v>
      </c>
    </row>
    <row r="1980" spans="9:12" x14ac:dyDescent="0.3">
      <c r="I1980">
        <v>38045</v>
      </c>
      <c r="J1980" s="46">
        <v>50383117.940468498</v>
      </c>
      <c r="K1980" t="s">
        <v>4315</v>
      </c>
      <c r="L1980">
        <f t="shared" si="40"/>
        <v>38045</v>
      </c>
    </row>
    <row r="1981" spans="9:12" x14ac:dyDescent="0.3">
      <c r="I1981">
        <v>38047</v>
      </c>
      <c r="J1981" s="46">
        <v>18385275.078847598</v>
      </c>
      <c r="K1981" t="s">
        <v>4315</v>
      </c>
      <c r="L1981">
        <f t="shared" si="40"/>
        <v>38047</v>
      </c>
    </row>
    <row r="1982" spans="9:12" x14ac:dyDescent="0.3">
      <c r="I1982">
        <v>38049</v>
      </c>
      <c r="J1982" s="46">
        <v>120393186.950588</v>
      </c>
      <c r="K1982" t="s">
        <v>4315</v>
      </c>
      <c r="L1982">
        <f t="shared" si="40"/>
        <v>38049</v>
      </c>
    </row>
    <row r="1983" spans="9:12" x14ac:dyDescent="0.3">
      <c r="I1983">
        <v>38051</v>
      </c>
      <c r="J1983" s="46">
        <v>24890901.1208659</v>
      </c>
      <c r="K1983" t="s">
        <v>4315</v>
      </c>
      <c r="L1983">
        <f t="shared" si="40"/>
        <v>38051</v>
      </c>
    </row>
    <row r="1984" spans="9:12" x14ac:dyDescent="0.3">
      <c r="I1984">
        <v>38053</v>
      </c>
      <c r="J1984" s="46">
        <v>671092127.90798604</v>
      </c>
      <c r="K1984" t="s">
        <v>4317</v>
      </c>
      <c r="L1984">
        <f t="shared" si="40"/>
        <v>38053</v>
      </c>
    </row>
    <row r="1985" spans="9:12" x14ac:dyDescent="0.3">
      <c r="I1985">
        <v>38055</v>
      </c>
      <c r="J1985" s="46">
        <v>196804891.84976</v>
      </c>
      <c r="K1985" t="s">
        <v>4315</v>
      </c>
      <c r="L1985">
        <f t="shared" si="40"/>
        <v>38055</v>
      </c>
    </row>
    <row r="1986" spans="9:12" x14ac:dyDescent="0.3">
      <c r="I1986">
        <v>38057</v>
      </c>
      <c r="J1986" s="46">
        <v>94431962.097354293</v>
      </c>
      <c r="K1986" t="s">
        <v>4315</v>
      </c>
      <c r="L1986">
        <f t="shared" ref="L1986:L2049" si="41">I1986</f>
        <v>38057</v>
      </c>
    </row>
    <row r="1987" spans="9:12" x14ac:dyDescent="0.3">
      <c r="I1987">
        <v>38059</v>
      </c>
      <c r="J1987" s="46">
        <v>449598200.98819399</v>
      </c>
      <c r="K1987" t="s">
        <v>4315</v>
      </c>
      <c r="L1987">
        <f t="shared" si="41"/>
        <v>38059</v>
      </c>
    </row>
    <row r="1988" spans="9:12" x14ac:dyDescent="0.3">
      <c r="I1988">
        <v>38061</v>
      </c>
      <c r="J1988" s="46">
        <v>337098191.16181898</v>
      </c>
      <c r="K1988" t="s">
        <v>4317</v>
      </c>
      <c r="L1988">
        <f t="shared" si="41"/>
        <v>38061</v>
      </c>
    </row>
    <row r="1989" spans="9:12" x14ac:dyDescent="0.3">
      <c r="I1989">
        <v>38063</v>
      </c>
      <c r="J1989" s="46">
        <v>58640180.064396597</v>
      </c>
      <c r="K1989" t="s">
        <v>4315</v>
      </c>
      <c r="L1989">
        <f t="shared" si="41"/>
        <v>38063</v>
      </c>
    </row>
    <row r="1990" spans="9:12" x14ac:dyDescent="0.3">
      <c r="I1990">
        <v>38065</v>
      </c>
      <c r="J1990" s="46">
        <v>30488638.589615598</v>
      </c>
      <c r="K1990" t="s">
        <v>4315</v>
      </c>
      <c r="L1990">
        <f t="shared" si="41"/>
        <v>38065</v>
      </c>
    </row>
    <row r="1991" spans="9:12" x14ac:dyDescent="0.3">
      <c r="I1991">
        <v>38067</v>
      </c>
      <c r="J1991" s="46">
        <v>117451737.518944</v>
      </c>
      <c r="K1991" t="s">
        <v>4315</v>
      </c>
      <c r="L1991">
        <f t="shared" si="41"/>
        <v>38067</v>
      </c>
    </row>
    <row r="1992" spans="9:12" x14ac:dyDescent="0.3">
      <c r="I1992">
        <v>38069</v>
      </c>
      <c r="J1992" s="46">
        <v>54302879.502935</v>
      </c>
      <c r="K1992" t="s">
        <v>4315</v>
      </c>
      <c r="L1992">
        <f t="shared" si="41"/>
        <v>38069</v>
      </c>
    </row>
    <row r="1993" spans="9:12" x14ac:dyDescent="0.3">
      <c r="I1993">
        <v>38071</v>
      </c>
      <c r="J1993" s="46">
        <v>146253405.62807</v>
      </c>
      <c r="K1993" t="s">
        <v>4317</v>
      </c>
      <c r="L1993">
        <f t="shared" si="41"/>
        <v>38071</v>
      </c>
    </row>
    <row r="1994" spans="9:12" x14ac:dyDescent="0.3">
      <c r="I1994">
        <v>38073</v>
      </c>
      <c r="J1994" s="46">
        <v>43826228.952034302</v>
      </c>
      <c r="K1994" t="s">
        <v>4315</v>
      </c>
      <c r="L1994">
        <f t="shared" si="41"/>
        <v>38073</v>
      </c>
    </row>
    <row r="1995" spans="9:12" x14ac:dyDescent="0.3">
      <c r="I1995">
        <v>38075</v>
      </c>
      <c r="J1995" s="46">
        <v>38811130.4733731</v>
      </c>
      <c r="K1995" t="s">
        <v>4315</v>
      </c>
      <c r="L1995">
        <f t="shared" si="41"/>
        <v>38075</v>
      </c>
    </row>
    <row r="1996" spans="9:12" x14ac:dyDescent="0.3">
      <c r="I1996">
        <v>38077</v>
      </c>
      <c r="J1996" s="46">
        <v>247862244.145722</v>
      </c>
      <c r="K1996" t="s">
        <v>4315</v>
      </c>
      <c r="L1996">
        <f t="shared" si="41"/>
        <v>38077</v>
      </c>
    </row>
    <row r="1997" spans="9:12" x14ac:dyDescent="0.3">
      <c r="I1997">
        <v>38079</v>
      </c>
      <c r="J1997" s="46">
        <v>93643769.853237003</v>
      </c>
      <c r="K1997" t="s">
        <v>4315</v>
      </c>
      <c r="L1997">
        <f t="shared" si="41"/>
        <v>38079</v>
      </c>
    </row>
    <row r="1998" spans="9:12" x14ac:dyDescent="0.3">
      <c r="I1998">
        <v>38081</v>
      </c>
      <c r="J1998" s="46">
        <v>51876162.1534563</v>
      </c>
      <c r="K1998" t="s">
        <v>4315</v>
      </c>
      <c r="L1998">
        <f t="shared" si="41"/>
        <v>38081</v>
      </c>
    </row>
    <row r="1999" spans="9:12" x14ac:dyDescent="0.3">
      <c r="I1999">
        <v>38083</v>
      </c>
      <c r="J1999" s="46">
        <v>19724596.990880299</v>
      </c>
      <c r="K1999" t="s">
        <v>4314</v>
      </c>
      <c r="L1999">
        <f t="shared" si="41"/>
        <v>38083</v>
      </c>
    </row>
    <row r="2000" spans="9:12" x14ac:dyDescent="0.3">
      <c r="I2000">
        <v>38085</v>
      </c>
      <c r="J2000" s="46">
        <v>46119014.037772402</v>
      </c>
      <c r="K2000" t="s">
        <v>4315</v>
      </c>
      <c r="L2000">
        <f t="shared" si="41"/>
        <v>38085</v>
      </c>
    </row>
    <row r="2001" spans="9:12" x14ac:dyDescent="0.3">
      <c r="I2001">
        <v>38087</v>
      </c>
      <c r="J2001" s="46">
        <v>29533725.1864907</v>
      </c>
      <c r="K2001" t="s">
        <v>4314</v>
      </c>
      <c r="L2001">
        <f t="shared" si="41"/>
        <v>38087</v>
      </c>
    </row>
    <row r="2002" spans="9:12" x14ac:dyDescent="0.3">
      <c r="I2002">
        <v>38089</v>
      </c>
      <c r="J2002" s="46">
        <v>440197951.99365902</v>
      </c>
      <c r="K2002" t="s">
        <v>4317</v>
      </c>
      <c r="L2002">
        <f t="shared" si="41"/>
        <v>38089</v>
      </c>
    </row>
    <row r="2003" spans="9:12" x14ac:dyDescent="0.3">
      <c r="I2003">
        <v>38091</v>
      </c>
      <c r="J2003" s="46">
        <v>25698035.495352</v>
      </c>
      <c r="K2003" t="s">
        <v>4315</v>
      </c>
      <c r="L2003">
        <f t="shared" si="41"/>
        <v>38091</v>
      </c>
    </row>
    <row r="2004" spans="9:12" x14ac:dyDescent="0.3">
      <c r="I2004">
        <v>38093</v>
      </c>
      <c r="J2004" s="46">
        <v>305181240.89180201</v>
      </c>
      <c r="K2004" t="s">
        <v>4315</v>
      </c>
      <c r="L2004">
        <f t="shared" si="41"/>
        <v>38093</v>
      </c>
    </row>
    <row r="2005" spans="9:12" x14ac:dyDescent="0.3">
      <c r="I2005">
        <v>38095</v>
      </c>
      <c r="J2005" s="46">
        <v>28177059.4460366</v>
      </c>
      <c r="K2005" t="s">
        <v>4315</v>
      </c>
      <c r="L2005">
        <f t="shared" si="41"/>
        <v>38095</v>
      </c>
    </row>
    <row r="2006" spans="9:12" x14ac:dyDescent="0.3">
      <c r="I2006">
        <v>38097</v>
      </c>
      <c r="J2006" s="46">
        <v>198995312.154044</v>
      </c>
      <c r="K2006" t="s">
        <v>4315</v>
      </c>
      <c r="L2006">
        <f t="shared" si="41"/>
        <v>38097</v>
      </c>
    </row>
    <row r="2007" spans="9:12" x14ac:dyDescent="0.3">
      <c r="I2007">
        <v>38099</v>
      </c>
      <c r="J2007" s="46">
        <v>152726792.688564</v>
      </c>
      <c r="K2007" t="s">
        <v>4315</v>
      </c>
      <c r="L2007">
        <f t="shared" si="41"/>
        <v>38099</v>
      </c>
    </row>
    <row r="2008" spans="9:12" x14ac:dyDescent="0.3">
      <c r="I2008">
        <v>38101</v>
      </c>
      <c r="J2008" s="46">
        <v>740513889.49021995</v>
      </c>
      <c r="K2008" t="s">
        <v>4317</v>
      </c>
      <c r="L2008">
        <f t="shared" si="41"/>
        <v>38101</v>
      </c>
    </row>
    <row r="2009" spans="9:12" x14ac:dyDescent="0.3">
      <c r="I2009">
        <v>38103</v>
      </c>
      <c r="J2009" s="46">
        <v>71968595.459351301</v>
      </c>
      <c r="K2009" t="s">
        <v>4315</v>
      </c>
      <c r="L2009">
        <f t="shared" si="41"/>
        <v>38103</v>
      </c>
    </row>
    <row r="2010" spans="9:12" x14ac:dyDescent="0.3">
      <c r="I2010">
        <v>38105</v>
      </c>
      <c r="J2010" s="46">
        <v>593138578.67995203</v>
      </c>
      <c r="K2010" t="s">
        <v>4317</v>
      </c>
      <c r="L2010">
        <f t="shared" si="41"/>
        <v>38105</v>
      </c>
    </row>
    <row r="2011" spans="9:12" x14ac:dyDescent="0.3">
      <c r="I2011">
        <v>39001</v>
      </c>
      <c r="J2011" s="46">
        <v>257805349.32200801</v>
      </c>
      <c r="K2011" t="s">
        <v>4319</v>
      </c>
      <c r="L2011">
        <f t="shared" si="41"/>
        <v>39001</v>
      </c>
    </row>
    <row r="2012" spans="9:12" x14ac:dyDescent="0.3">
      <c r="I2012">
        <v>39003</v>
      </c>
      <c r="J2012" s="46">
        <v>1176366026.7959001</v>
      </c>
      <c r="K2012" t="s">
        <v>4609</v>
      </c>
      <c r="L2012">
        <f t="shared" si="41"/>
        <v>39003</v>
      </c>
    </row>
    <row r="2013" spans="9:12" x14ac:dyDescent="0.3">
      <c r="I2013">
        <v>39005</v>
      </c>
      <c r="J2013" s="46">
        <v>711828246.95021904</v>
      </c>
      <c r="K2013" t="s">
        <v>4322</v>
      </c>
      <c r="L2013">
        <f t="shared" si="41"/>
        <v>39005</v>
      </c>
    </row>
    <row r="2014" spans="9:12" x14ac:dyDescent="0.3">
      <c r="I2014">
        <v>39007</v>
      </c>
      <c r="J2014" s="46">
        <v>1054094319.43024</v>
      </c>
      <c r="K2014" t="s">
        <v>4609</v>
      </c>
      <c r="L2014">
        <f t="shared" si="41"/>
        <v>39007</v>
      </c>
    </row>
    <row r="2015" spans="9:12" x14ac:dyDescent="0.3">
      <c r="I2015">
        <v>39009</v>
      </c>
      <c r="J2015" s="46">
        <v>545816391.65639496</v>
      </c>
      <c r="K2015" t="s">
        <v>4319</v>
      </c>
      <c r="L2015">
        <f t="shared" si="41"/>
        <v>39009</v>
      </c>
    </row>
    <row r="2016" spans="9:12" x14ac:dyDescent="0.3">
      <c r="I2016">
        <v>39011</v>
      </c>
      <c r="J2016" s="46">
        <v>572368846.05594695</v>
      </c>
      <c r="K2016" t="s">
        <v>4322</v>
      </c>
      <c r="L2016">
        <f t="shared" si="41"/>
        <v>39011</v>
      </c>
    </row>
    <row r="2017" spans="9:12" x14ac:dyDescent="0.3">
      <c r="I2017">
        <v>39013</v>
      </c>
      <c r="J2017" s="46">
        <v>982600741.74927998</v>
      </c>
      <c r="K2017" t="s">
        <v>4322</v>
      </c>
      <c r="L2017">
        <f t="shared" si="41"/>
        <v>39013</v>
      </c>
    </row>
    <row r="2018" spans="9:12" x14ac:dyDescent="0.3">
      <c r="I2018">
        <v>39015</v>
      </c>
      <c r="J2018" s="46">
        <v>431256995.13491601</v>
      </c>
      <c r="K2018" t="s">
        <v>4319</v>
      </c>
      <c r="L2018">
        <f t="shared" si="41"/>
        <v>39015</v>
      </c>
    </row>
    <row r="2019" spans="9:12" x14ac:dyDescent="0.3">
      <c r="I2019">
        <v>39017</v>
      </c>
      <c r="J2019" s="46">
        <v>3196584024.4893599</v>
      </c>
      <c r="K2019" t="s">
        <v>4462</v>
      </c>
      <c r="L2019">
        <f t="shared" si="41"/>
        <v>39017</v>
      </c>
    </row>
    <row r="2020" spans="9:12" x14ac:dyDescent="0.3">
      <c r="I2020">
        <v>39019</v>
      </c>
      <c r="J2020" s="46">
        <v>254181126.49149901</v>
      </c>
      <c r="K2020" t="s">
        <v>4319</v>
      </c>
      <c r="L2020">
        <f t="shared" si="41"/>
        <v>39019</v>
      </c>
    </row>
    <row r="2021" spans="9:12" x14ac:dyDescent="0.3">
      <c r="I2021">
        <v>39021</v>
      </c>
      <c r="J2021" s="46">
        <v>352635037.16474599</v>
      </c>
      <c r="K2021" t="s">
        <v>4319</v>
      </c>
      <c r="L2021">
        <f t="shared" si="41"/>
        <v>39021</v>
      </c>
    </row>
    <row r="2022" spans="9:12" x14ac:dyDescent="0.3">
      <c r="I2022">
        <v>39023</v>
      </c>
      <c r="J2022" s="46">
        <v>1628157165.08798</v>
      </c>
      <c r="K2022" t="s">
        <v>4468</v>
      </c>
      <c r="L2022">
        <f t="shared" si="41"/>
        <v>39023</v>
      </c>
    </row>
    <row r="2023" spans="9:12" x14ac:dyDescent="0.3">
      <c r="I2023">
        <v>39025</v>
      </c>
      <c r="J2023" s="46">
        <v>1747932854.8499999</v>
      </c>
      <c r="K2023" t="s">
        <v>4462</v>
      </c>
      <c r="L2023">
        <f t="shared" si="41"/>
        <v>39025</v>
      </c>
    </row>
    <row r="2024" spans="9:12" x14ac:dyDescent="0.3">
      <c r="I2024">
        <v>39027</v>
      </c>
      <c r="J2024" s="46">
        <v>661776575.35080194</v>
      </c>
      <c r="K2024" t="s">
        <v>4321</v>
      </c>
      <c r="L2024">
        <f t="shared" si="41"/>
        <v>39027</v>
      </c>
    </row>
    <row r="2025" spans="9:12" x14ac:dyDescent="0.3">
      <c r="I2025">
        <v>39029</v>
      </c>
      <c r="J2025" s="46">
        <v>844859280.19180906</v>
      </c>
      <c r="K2025" t="s">
        <v>4322</v>
      </c>
      <c r="L2025">
        <f t="shared" si="41"/>
        <v>39029</v>
      </c>
    </row>
    <row r="2026" spans="9:12" x14ac:dyDescent="0.3">
      <c r="I2026">
        <v>39031</v>
      </c>
      <c r="J2026" s="46">
        <v>367932018.76435202</v>
      </c>
      <c r="K2026" t="s">
        <v>4319</v>
      </c>
      <c r="L2026">
        <f t="shared" si="41"/>
        <v>39031</v>
      </c>
    </row>
    <row r="2027" spans="9:12" x14ac:dyDescent="0.3">
      <c r="I2027">
        <v>39033</v>
      </c>
      <c r="J2027" s="46">
        <v>406893393.66034901</v>
      </c>
      <c r="K2027" t="s">
        <v>4319</v>
      </c>
      <c r="L2027">
        <f t="shared" si="41"/>
        <v>39033</v>
      </c>
    </row>
    <row r="2028" spans="9:12" x14ac:dyDescent="0.3">
      <c r="I2028">
        <v>39035</v>
      </c>
      <c r="J2028" s="46">
        <v>11107066283.942699</v>
      </c>
      <c r="K2028" t="s">
        <v>4464</v>
      </c>
      <c r="L2028">
        <f t="shared" si="41"/>
        <v>39035</v>
      </c>
    </row>
    <row r="2029" spans="9:12" x14ac:dyDescent="0.3">
      <c r="I2029">
        <v>39037</v>
      </c>
      <c r="J2029" s="46">
        <v>480618099.87929499</v>
      </c>
      <c r="K2029" t="s">
        <v>4319</v>
      </c>
      <c r="L2029">
        <f t="shared" si="41"/>
        <v>39037</v>
      </c>
    </row>
    <row r="2030" spans="9:12" x14ac:dyDescent="0.3">
      <c r="I2030">
        <v>39039</v>
      </c>
      <c r="J2030" s="46">
        <v>368730043.09448099</v>
      </c>
      <c r="K2030" t="s">
        <v>4322</v>
      </c>
      <c r="L2030">
        <f t="shared" si="41"/>
        <v>39039</v>
      </c>
    </row>
    <row r="2031" spans="9:12" x14ac:dyDescent="0.3">
      <c r="I2031">
        <v>39041</v>
      </c>
      <c r="J2031" s="46">
        <v>2019826089.4560201</v>
      </c>
      <c r="K2031" t="s">
        <v>4465</v>
      </c>
      <c r="L2031">
        <f t="shared" si="41"/>
        <v>39041</v>
      </c>
    </row>
    <row r="2032" spans="9:12" x14ac:dyDescent="0.3">
      <c r="I2032">
        <v>39043</v>
      </c>
      <c r="J2032" s="46">
        <v>1207706991.1131301</v>
      </c>
      <c r="K2032" t="s">
        <v>4322</v>
      </c>
      <c r="L2032">
        <f t="shared" si="41"/>
        <v>39043</v>
      </c>
    </row>
    <row r="2033" spans="9:12" x14ac:dyDescent="0.3">
      <c r="I2033">
        <v>39045</v>
      </c>
      <c r="J2033" s="46">
        <v>1214986769.2356501</v>
      </c>
      <c r="K2033" t="s">
        <v>4466</v>
      </c>
      <c r="L2033">
        <f t="shared" si="41"/>
        <v>39045</v>
      </c>
    </row>
    <row r="2034" spans="9:12" x14ac:dyDescent="0.3">
      <c r="I2034">
        <v>39047</v>
      </c>
      <c r="J2034" s="46">
        <v>531117972.61687797</v>
      </c>
      <c r="K2034" t="s">
        <v>4322</v>
      </c>
      <c r="L2034">
        <f t="shared" si="41"/>
        <v>39047</v>
      </c>
    </row>
    <row r="2035" spans="9:12" x14ac:dyDescent="0.3">
      <c r="I2035">
        <v>39049</v>
      </c>
      <c r="J2035" s="46">
        <v>11653612013.313999</v>
      </c>
      <c r="K2035" t="s">
        <v>4465</v>
      </c>
      <c r="L2035">
        <f t="shared" si="41"/>
        <v>39049</v>
      </c>
    </row>
    <row r="2036" spans="9:12" x14ac:dyDescent="0.3">
      <c r="I2036">
        <v>39051</v>
      </c>
      <c r="J2036" s="46">
        <v>590071401.80528402</v>
      </c>
      <c r="K2036" t="s">
        <v>4322</v>
      </c>
      <c r="L2036">
        <f t="shared" si="41"/>
        <v>39051</v>
      </c>
    </row>
    <row r="2037" spans="9:12" x14ac:dyDescent="0.3">
      <c r="I2037">
        <v>39053</v>
      </c>
      <c r="J2037" s="46">
        <v>399698096.03872102</v>
      </c>
      <c r="K2037" t="s">
        <v>4319</v>
      </c>
      <c r="L2037">
        <f t="shared" si="41"/>
        <v>39053</v>
      </c>
    </row>
    <row r="2038" spans="9:12" x14ac:dyDescent="0.3">
      <c r="I2038">
        <v>39055</v>
      </c>
      <c r="J2038" s="46">
        <v>782445994.79841006</v>
      </c>
      <c r="K2038" t="s">
        <v>4610</v>
      </c>
      <c r="L2038">
        <f t="shared" si="41"/>
        <v>39055</v>
      </c>
    </row>
    <row r="2039" spans="9:12" x14ac:dyDescent="0.3">
      <c r="I2039">
        <v>39057</v>
      </c>
      <c r="J2039" s="46">
        <v>1678977040.9918001</v>
      </c>
      <c r="K2039" t="s">
        <v>4468</v>
      </c>
      <c r="L2039">
        <f t="shared" si="41"/>
        <v>39057</v>
      </c>
    </row>
    <row r="2040" spans="9:12" x14ac:dyDescent="0.3">
      <c r="I2040">
        <v>39059</v>
      </c>
      <c r="J2040" s="46">
        <v>893460989.35984194</v>
      </c>
      <c r="K2040" t="s">
        <v>4319</v>
      </c>
      <c r="L2040">
        <f t="shared" si="41"/>
        <v>39059</v>
      </c>
    </row>
    <row r="2041" spans="9:12" x14ac:dyDescent="0.3">
      <c r="I2041">
        <v>39061</v>
      </c>
      <c r="J2041" s="46">
        <v>8990468581.43433</v>
      </c>
      <c r="K2041" t="s">
        <v>4611</v>
      </c>
      <c r="L2041">
        <f t="shared" si="41"/>
        <v>39061</v>
      </c>
    </row>
    <row r="2042" spans="9:12" x14ac:dyDescent="0.3">
      <c r="I2042">
        <v>39063</v>
      </c>
      <c r="J2042" s="46">
        <v>1090794020.6931801</v>
      </c>
      <c r="K2042" t="s">
        <v>4322</v>
      </c>
      <c r="L2042">
        <f t="shared" si="41"/>
        <v>39063</v>
      </c>
    </row>
    <row r="2043" spans="9:12" x14ac:dyDescent="0.3">
      <c r="I2043">
        <v>39065</v>
      </c>
      <c r="J2043" s="46">
        <v>261485348.54859501</v>
      </c>
      <c r="K2043" t="s">
        <v>4319</v>
      </c>
      <c r="L2043">
        <f t="shared" si="41"/>
        <v>39065</v>
      </c>
    </row>
    <row r="2044" spans="9:12" x14ac:dyDescent="0.3">
      <c r="I2044">
        <v>39067</v>
      </c>
      <c r="J2044" s="46">
        <v>214314674.53133801</v>
      </c>
      <c r="K2044" t="s">
        <v>4319</v>
      </c>
      <c r="L2044">
        <f t="shared" si="41"/>
        <v>39067</v>
      </c>
    </row>
    <row r="2045" spans="9:12" x14ac:dyDescent="0.3">
      <c r="I2045">
        <v>39069</v>
      </c>
      <c r="J2045" s="46">
        <v>378853576.32668197</v>
      </c>
      <c r="K2045" t="s">
        <v>4322</v>
      </c>
      <c r="L2045">
        <f t="shared" si="41"/>
        <v>39069</v>
      </c>
    </row>
    <row r="2046" spans="9:12" x14ac:dyDescent="0.3">
      <c r="I2046">
        <v>39071</v>
      </c>
      <c r="J2046" s="46">
        <v>328795421.85384798</v>
      </c>
      <c r="K2046" t="s">
        <v>4319</v>
      </c>
      <c r="L2046">
        <f t="shared" si="41"/>
        <v>39071</v>
      </c>
    </row>
    <row r="2047" spans="9:12" x14ac:dyDescent="0.3">
      <c r="I2047">
        <v>39073</v>
      </c>
      <c r="J2047" s="46">
        <v>306709200.10661298</v>
      </c>
      <c r="K2047" t="s">
        <v>4319</v>
      </c>
      <c r="L2047">
        <f t="shared" si="41"/>
        <v>39073</v>
      </c>
    </row>
    <row r="2048" spans="9:12" x14ac:dyDescent="0.3">
      <c r="I2048">
        <v>39075</v>
      </c>
      <c r="J2048" s="46">
        <v>296264929.936342</v>
      </c>
      <c r="K2048" t="s">
        <v>4322</v>
      </c>
      <c r="L2048">
        <f t="shared" si="41"/>
        <v>39075</v>
      </c>
    </row>
    <row r="2049" spans="9:12" x14ac:dyDescent="0.3">
      <c r="I2049">
        <v>39077</v>
      </c>
      <c r="J2049" s="46">
        <v>442758879.89803201</v>
      </c>
      <c r="K2049" t="s">
        <v>4322</v>
      </c>
      <c r="L2049">
        <f t="shared" si="41"/>
        <v>39077</v>
      </c>
    </row>
    <row r="2050" spans="9:12" x14ac:dyDescent="0.3">
      <c r="I2050">
        <v>39079</v>
      </c>
      <c r="J2050" s="46">
        <v>375434708.33831</v>
      </c>
      <c r="K2050" t="s">
        <v>4319</v>
      </c>
      <c r="L2050">
        <f t="shared" ref="L2050:L2113" si="42">I2050</f>
        <v>39079</v>
      </c>
    </row>
    <row r="2051" spans="9:12" x14ac:dyDescent="0.3">
      <c r="I2051">
        <v>39081</v>
      </c>
      <c r="J2051" s="46">
        <v>629054438.91100299</v>
      </c>
      <c r="K2051" t="s">
        <v>4471</v>
      </c>
      <c r="L2051">
        <f t="shared" si="42"/>
        <v>39081</v>
      </c>
    </row>
    <row r="2052" spans="9:12" x14ac:dyDescent="0.3">
      <c r="I2052">
        <v>39083</v>
      </c>
      <c r="J2052" s="46">
        <v>428327688.182482</v>
      </c>
      <c r="K2052" t="s">
        <v>4466</v>
      </c>
      <c r="L2052">
        <f t="shared" si="42"/>
        <v>39083</v>
      </c>
    </row>
    <row r="2053" spans="9:12" x14ac:dyDescent="0.3">
      <c r="I2053">
        <v>39085</v>
      </c>
      <c r="J2053" s="46">
        <v>2138750975.2913301</v>
      </c>
      <c r="K2053" t="s">
        <v>4464</v>
      </c>
      <c r="L2053">
        <f t="shared" si="42"/>
        <v>39085</v>
      </c>
    </row>
    <row r="2054" spans="9:12" x14ac:dyDescent="0.3">
      <c r="I2054">
        <v>39087</v>
      </c>
      <c r="J2054" s="46">
        <v>485489735.28530401</v>
      </c>
      <c r="K2054" t="s">
        <v>4319</v>
      </c>
      <c r="L2054">
        <f t="shared" si="42"/>
        <v>39087</v>
      </c>
    </row>
    <row r="2055" spans="9:12" x14ac:dyDescent="0.3">
      <c r="I2055">
        <v>39089</v>
      </c>
      <c r="J2055" s="46">
        <v>1967376992.3354101</v>
      </c>
      <c r="K2055" t="s">
        <v>4466</v>
      </c>
      <c r="L2055">
        <f t="shared" si="42"/>
        <v>39089</v>
      </c>
    </row>
    <row r="2056" spans="9:12" x14ac:dyDescent="0.3">
      <c r="I2056">
        <v>39091</v>
      </c>
      <c r="J2056" s="46">
        <v>485803434.69111001</v>
      </c>
      <c r="K2056" t="s">
        <v>4322</v>
      </c>
      <c r="L2056">
        <f t="shared" si="42"/>
        <v>39091</v>
      </c>
    </row>
    <row r="2057" spans="9:12" x14ac:dyDescent="0.3">
      <c r="I2057">
        <v>39093</v>
      </c>
      <c r="J2057" s="46">
        <v>2552327930.6083999</v>
      </c>
      <c r="K2057" t="s">
        <v>4464</v>
      </c>
      <c r="L2057">
        <f t="shared" si="42"/>
        <v>39093</v>
      </c>
    </row>
    <row r="2058" spans="9:12" x14ac:dyDescent="0.3">
      <c r="I2058">
        <v>39095</v>
      </c>
      <c r="J2058" s="46">
        <v>4389626268.2209196</v>
      </c>
      <c r="K2058" t="s">
        <v>4471</v>
      </c>
      <c r="L2058">
        <f t="shared" si="42"/>
        <v>39095</v>
      </c>
    </row>
    <row r="2059" spans="9:12" x14ac:dyDescent="0.3">
      <c r="I2059">
        <v>39097</v>
      </c>
      <c r="J2059" s="46">
        <v>749438109.64611495</v>
      </c>
      <c r="K2059" t="s">
        <v>4466</v>
      </c>
      <c r="L2059">
        <f t="shared" si="42"/>
        <v>39097</v>
      </c>
    </row>
    <row r="2060" spans="9:12" x14ac:dyDescent="0.3">
      <c r="I2060">
        <v>39099</v>
      </c>
      <c r="J2060" s="46">
        <v>2371940316.5332699</v>
      </c>
      <c r="K2060" t="s">
        <v>4612</v>
      </c>
      <c r="L2060">
        <f t="shared" si="42"/>
        <v>39099</v>
      </c>
    </row>
    <row r="2061" spans="9:12" x14ac:dyDescent="0.3">
      <c r="I2061">
        <v>39101</v>
      </c>
      <c r="J2061" s="46">
        <v>660947773.49881101</v>
      </c>
      <c r="K2061" t="s">
        <v>4322</v>
      </c>
      <c r="L2061">
        <f t="shared" si="42"/>
        <v>39101</v>
      </c>
    </row>
    <row r="2062" spans="9:12" x14ac:dyDescent="0.3">
      <c r="I2062">
        <v>39103</v>
      </c>
      <c r="J2062" s="46">
        <v>1646860494.6644299</v>
      </c>
      <c r="K2062" t="s">
        <v>4467</v>
      </c>
      <c r="L2062">
        <f t="shared" si="42"/>
        <v>39103</v>
      </c>
    </row>
    <row r="2063" spans="9:12" x14ac:dyDescent="0.3">
      <c r="I2063">
        <v>39105</v>
      </c>
      <c r="J2063" s="46">
        <v>223185884.965967</v>
      </c>
      <c r="K2063" t="s">
        <v>4319</v>
      </c>
      <c r="L2063">
        <f t="shared" si="42"/>
        <v>39105</v>
      </c>
    </row>
    <row r="2064" spans="9:12" x14ac:dyDescent="0.3">
      <c r="I2064">
        <v>39107</v>
      </c>
      <c r="J2064" s="46">
        <v>416348096.47171599</v>
      </c>
      <c r="K2064" t="s">
        <v>4322</v>
      </c>
      <c r="L2064">
        <f t="shared" si="42"/>
        <v>39107</v>
      </c>
    </row>
    <row r="2065" spans="9:12" x14ac:dyDescent="0.3">
      <c r="I2065">
        <v>39109</v>
      </c>
      <c r="J2065" s="46">
        <v>1142165715.3777299</v>
      </c>
      <c r="K2065" t="s">
        <v>4468</v>
      </c>
      <c r="L2065">
        <f t="shared" si="42"/>
        <v>39109</v>
      </c>
    </row>
    <row r="2066" spans="9:12" x14ac:dyDescent="0.3">
      <c r="I2066">
        <v>39111</v>
      </c>
      <c r="J2066" s="46">
        <v>184280140.52757999</v>
      </c>
      <c r="K2066" t="s">
        <v>4319</v>
      </c>
      <c r="L2066">
        <f t="shared" si="42"/>
        <v>39111</v>
      </c>
    </row>
    <row r="2067" spans="9:12" x14ac:dyDescent="0.3">
      <c r="I2067">
        <v>39113</v>
      </c>
      <c r="J2067" s="46">
        <v>5192252583.1485901</v>
      </c>
      <c r="K2067" t="s">
        <v>4468</v>
      </c>
      <c r="L2067">
        <f t="shared" si="42"/>
        <v>39113</v>
      </c>
    </row>
    <row r="2068" spans="9:12" x14ac:dyDescent="0.3">
      <c r="I2068">
        <v>39115</v>
      </c>
      <c r="J2068" s="46">
        <v>141000621.23931301</v>
      </c>
      <c r="K2068" t="s">
        <v>4319</v>
      </c>
      <c r="L2068">
        <f t="shared" si="42"/>
        <v>39115</v>
      </c>
    </row>
    <row r="2069" spans="9:12" x14ac:dyDescent="0.3">
      <c r="I2069">
        <v>39117</v>
      </c>
      <c r="J2069" s="46">
        <v>664572217.95414197</v>
      </c>
      <c r="K2069" t="s">
        <v>4319</v>
      </c>
      <c r="L2069">
        <f t="shared" si="42"/>
        <v>39117</v>
      </c>
    </row>
    <row r="2070" spans="9:12" x14ac:dyDescent="0.3">
      <c r="I2070">
        <v>39119</v>
      </c>
      <c r="J2070" s="46">
        <v>1117613538.8172901</v>
      </c>
      <c r="K2070" t="s">
        <v>4319</v>
      </c>
      <c r="L2070">
        <f t="shared" si="42"/>
        <v>39119</v>
      </c>
    </row>
    <row r="2071" spans="9:12" x14ac:dyDescent="0.3">
      <c r="I2071">
        <v>39121</v>
      </c>
      <c r="J2071" s="46">
        <v>253132258.38158399</v>
      </c>
      <c r="K2071" t="s">
        <v>4319</v>
      </c>
      <c r="L2071">
        <f t="shared" si="42"/>
        <v>39121</v>
      </c>
    </row>
    <row r="2072" spans="9:12" x14ac:dyDescent="0.3">
      <c r="I2072">
        <v>39123</v>
      </c>
      <c r="J2072" s="46">
        <v>467416629.97568601</v>
      </c>
      <c r="K2072" t="s">
        <v>4322</v>
      </c>
      <c r="L2072">
        <f t="shared" si="42"/>
        <v>39123</v>
      </c>
    </row>
    <row r="2073" spans="9:12" x14ac:dyDescent="0.3">
      <c r="I2073">
        <v>39125</v>
      </c>
      <c r="J2073" s="46">
        <v>248637747.561241</v>
      </c>
      <c r="K2073" t="s">
        <v>4319</v>
      </c>
      <c r="L2073">
        <f t="shared" si="42"/>
        <v>39125</v>
      </c>
    </row>
    <row r="2074" spans="9:12" x14ac:dyDescent="0.3">
      <c r="I2074">
        <v>39127</v>
      </c>
      <c r="J2074" s="46">
        <v>272650135.71652502</v>
      </c>
      <c r="K2074" t="s">
        <v>4319</v>
      </c>
      <c r="L2074">
        <f t="shared" si="42"/>
        <v>39127</v>
      </c>
    </row>
    <row r="2075" spans="9:12" x14ac:dyDescent="0.3">
      <c r="I2075">
        <v>39129</v>
      </c>
      <c r="J2075" s="46">
        <v>687507124.00996101</v>
      </c>
      <c r="K2075" t="s">
        <v>4322</v>
      </c>
      <c r="L2075">
        <f t="shared" si="42"/>
        <v>39129</v>
      </c>
    </row>
    <row r="2076" spans="9:12" x14ac:dyDescent="0.3">
      <c r="I2076">
        <v>39131</v>
      </c>
      <c r="J2076" s="46">
        <v>328597515.740695</v>
      </c>
      <c r="K2076" t="s">
        <v>4319</v>
      </c>
      <c r="L2076">
        <f t="shared" si="42"/>
        <v>39131</v>
      </c>
    </row>
    <row r="2077" spans="9:12" x14ac:dyDescent="0.3">
      <c r="I2077">
        <v>39133</v>
      </c>
      <c r="J2077" s="46">
        <v>1847766258.8297601</v>
      </c>
      <c r="K2077" t="s">
        <v>4613</v>
      </c>
      <c r="L2077">
        <f t="shared" si="42"/>
        <v>39133</v>
      </c>
    </row>
    <row r="2078" spans="9:12" x14ac:dyDescent="0.3">
      <c r="I2078">
        <v>39135</v>
      </c>
      <c r="J2078" s="46">
        <v>521487909.21310902</v>
      </c>
      <c r="K2078" t="s">
        <v>4319</v>
      </c>
      <c r="L2078">
        <f t="shared" si="42"/>
        <v>39135</v>
      </c>
    </row>
    <row r="2079" spans="9:12" x14ac:dyDescent="0.3">
      <c r="I2079">
        <v>39137</v>
      </c>
      <c r="J2079" s="46">
        <v>279712431.24524999</v>
      </c>
      <c r="K2079" t="s">
        <v>4322</v>
      </c>
      <c r="L2079">
        <f t="shared" si="42"/>
        <v>39137</v>
      </c>
    </row>
    <row r="2080" spans="9:12" x14ac:dyDescent="0.3">
      <c r="I2080">
        <v>39139</v>
      </c>
      <c r="J2080" s="46">
        <v>1340835823.78738</v>
      </c>
      <c r="K2080" t="s">
        <v>4322</v>
      </c>
      <c r="L2080">
        <f t="shared" si="42"/>
        <v>39139</v>
      </c>
    </row>
    <row r="2081" spans="9:12" x14ac:dyDescent="0.3">
      <c r="I2081">
        <v>39141</v>
      </c>
      <c r="J2081" s="46">
        <v>863094463.59283495</v>
      </c>
      <c r="K2081" t="s">
        <v>4319</v>
      </c>
      <c r="L2081">
        <f t="shared" si="42"/>
        <v>39141</v>
      </c>
    </row>
    <row r="2082" spans="9:12" x14ac:dyDescent="0.3">
      <c r="I2082">
        <v>39143</v>
      </c>
      <c r="J2082" s="46">
        <v>980927750.74183798</v>
      </c>
      <c r="K2082" t="s">
        <v>4322</v>
      </c>
      <c r="L2082">
        <f t="shared" si="42"/>
        <v>39143</v>
      </c>
    </row>
    <row r="2083" spans="9:12" x14ac:dyDescent="0.3">
      <c r="I2083">
        <v>39145</v>
      </c>
      <c r="J2083" s="46">
        <v>639480411.33834803</v>
      </c>
      <c r="K2083" t="s">
        <v>4319</v>
      </c>
      <c r="L2083">
        <f t="shared" si="42"/>
        <v>39145</v>
      </c>
    </row>
    <row r="2084" spans="9:12" x14ac:dyDescent="0.3">
      <c r="I2084">
        <v>39147</v>
      </c>
      <c r="J2084" s="46">
        <v>422504404.49533099</v>
      </c>
      <c r="K2084" t="s">
        <v>4322</v>
      </c>
      <c r="L2084">
        <f t="shared" si="42"/>
        <v>39147</v>
      </c>
    </row>
    <row r="2085" spans="9:12" x14ac:dyDescent="0.3">
      <c r="I2085">
        <v>39149</v>
      </c>
      <c r="J2085" s="46">
        <v>648631384.55828297</v>
      </c>
      <c r="K2085" t="s">
        <v>4319</v>
      </c>
      <c r="L2085">
        <f t="shared" si="42"/>
        <v>39149</v>
      </c>
    </row>
    <row r="2086" spans="9:12" x14ac:dyDescent="0.3">
      <c r="I2086">
        <v>39151</v>
      </c>
      <c r="J2086" s="46">
        <v>3319420807.23909</v>
      </c>
      <c r="K2086" t="s">
        <v>4466</v>
      </c>
      <c r="L2086">
        <f t="shared" si="42"/>
        <v>39151</v>
      </c>
    </row>
    <row r="2087" spans="9:12" x14ac:dyDescent="0.3">
      <c r="I2087">
        <v>39153</v>
      </c>
      <c r="J2087" s="46">
        <v>6168578668.7399597</v>
      </c>
      <c r="K2087" t="s">
        <v>4464</v>
      </c>
      <c r="L2087">
        <f t="shared" si="42"/>
        <v>39153</v>
      </c>
    </row>
    <row r="2088" spans="9:12" x14ac:dyDescent="0.3">
      <c r="I2088">
        <v>39155</v>
      </c>
      <c r="J2088" s="46">
        <v>2165150591.2414498</v>
      </c>
      <c r="K2088" t="s">
        <v>4471</v>
      </c>
      <c r="L2088">
        <f t="shared" si="42"/>
        <v>39155</v>
      </c>
    </row>
    <row r="2089" spans="9:12" x14ac:dyDescent="0.3">
      <c r="I2089">
        <v>39157</v>
      </c>
      <c r="J2089" s="46">
        <v>1048900656.09893</v>
      </c>
      <c r="K2089" t="s">
        <v>4322</v>
      </c>
      <c r="L2089">
        <f t="shared" si="42"/>
        <v>39157</v>
      </c>
    </row>
    <row r="2090" spans="9:12" x14ac:dyDescent="0.3">
      <c r="I2090">
        <v>39159</v>
      </c>
      <c r="J2090" s="46">
        <v>713168474.70696402</v>
      </c>
      <c r="K2090" t="s">
        <v>4614</v>
      </c>
      <c r="L2090">
        <f t="shared" si="42"/>
        <v>39159</v>
      </c>
    </row>
    <row r="2091" spans="9:12" x14ac:dyDescent="0.3">
      <c r="I2091">
        <v>39161</v>
      </c>
      <c r="J2091" s="46">
        <v>327938786.470532</v>
      </c>
      <c r="K2091" t="s">
        <v>4319</v>
      </c>
      <c r="L2091">
        <f t="shared" si="42"/>
        <v>39161</v>
      </c>
    </row>
    <row r="2092" spans="9:12" x14ac:dyDescent="0.3">
      <c r="I2092">
        <v>39163</v>
      </c>
      <c r="J2092" s="46">
        <v>104161077.04166099</v>
      </c>
      <c r="K2092" t="s">
        <v>4319</v>
      </c>
      <c r="L2092">
        <f t="shared" si="42"/>
        <v>39163</v>
      </c>
    </row>
    <row r="2093" spans="9:12" x14ac:dyDescent="0.3">
      <c r="I2093">
        <v>39165</v>
      </c>
      <c r="J2093" s="46">
        <v>2033243679.16379</v>
      </c>
      <c r="K2093" t="s">
        <v>4611</v>
      </c>
      <c r="L2093">
        <f t="shared" si="42"/>
        <v>39165</v>
      </c>
    </row>
    <row r="2094" spans="9:12" x14ac:dyDescent="0.3">
      <c r="I2094">
        <v>39167</v>
      </c>
      <c r="J2094" s="46">
        <v>742051409.40371704</v>
      </c>
      <c r="K2094" t="s">
        <v>4319</v>
      </c>
      <c r="L2094">
        <f t="shared" si="42"/>
        <v>39167</v>
      </c>
    </row>
    <row r="2095" spans="9:12" x14ac:dyDescent="0.3">
      <c r="I2095">
        <v>39169</v>
      </c>
      <c r="J2095" s="46">
        <v>1164211817.0954599</v>
      </c>
      <c r="K2095" t="s">
        <v>4322</v>
      </c>
      <c r="L2095">
        <f t="shared" si="42"/>
        <v>39169</v>
      </c>
    </row>
    <row r="2096" spans="9:12" x14ac:dyDescent="0.3">
      <c r="I2096">
        <v>39171</v>
      </c>
      <c r="J2096" s="46">
        <v>472294665.60039997</v>
      </c>
      <c r="K2096" t="s">
        <v>4319</v>
      </c>
      <c r="L2096">
        <f t="shared" si="42"/>
        <v>39171</v>
      </c>
    </row>
    <row r="2097" spans="9:12" x14ac:dyDescent="0.3">
      <c r="I2097">
        <v>39173</v>
      </c>
      <c r="J2097" s="46">
        <v>1915127481.2259901</v>
      </c>
      <c r="K2097" t="s">
        <v>4471</v>
      </c>
      <c r="L2097">
        <f t="shared" si="42"/>
        <v>39173</v>
      </c>
    </row>
    <row r="2098" spans="9:12" x14ac:dyDescent="0.3">
      <c r="I2098">
        <v>39175</v>
      </c>
      <c r="J2098" s="46">
        <v>372861436.803047</v>
      </c>
      <c r="K2098" t="s">
        <v>4319</v>
      </c>
      <c r="L2098">
        <f t="shared" si="42"/>
        <v>39175</v>
      </c>
    </row>
    <row r="2099" spans="9:12" x14ac:dyDescent="0.3">
      <c r="I2099">
        <v>40001</v>
      </c>
      <c r="J2099" s="46">
        <v>192107060.867017</v>
      </c>
      <c r="K2099" t="s">
        <v>4324</v>
      </c>
      <c r="L2099">
        <f t="shared" si="42"/>
        <v>40001</v>
      </c>
    </row>
    <row r="2100" spans="9:12" x14ac:dyDescent="0.3">
      <c r="I2100">
        <v>40003</v>
      </c>
      <c r="J2100" s="46">
        <v>132178610.952044</v>
      </c>
      <c r="K2100" t="s">
        <v>4325</v>
      </c>
      <c r="L2100">
        <f t="shared" si="42"/>
        <v>40003</v>
      </c>
    </row>
    <row r="2101" spans="9:12" x14ac:dyDescent="0.3">
      <c r="I2101">
        <v>40005</v>
      </c>
      <c r="J2101" s="46">
        <v>401647297.501764</v>
      </c>
      <c r="K2101" t="s">
        <v>4325</v>
      </c>
      <c r="L2101">
        <f t="shared" si="42"/>
        <v>40005</v>
      </c>
    </row>
    <row r="2102" spans="9:12" x14ac:dyDescent="0.3">
      <c r="I2102">
        <v>40007</v>
      </c>
      <c r="J2102" s="46">
        <v>158800209.84319499</v>
      </c>
      <c r="K2102" t="s">
        <v>4325</v>
      </c>
      <c r="L2102">
        <f t="shared" si="42"/>
        <v>40007</v>
      </c>
    </row>
    <row r="2103" spans="9:12" x14ac:dyDescent="0.3">
      <c r="I2103">
        <v>40009</v>
      </c>
      <c r="J2103" s="46">
        <v>457542793.24453902</v>
      </c>
      <c r="K2103" t="s">
        <v>4326</v>
      </c>
      <c r="L2103">
        <f t="shared" si="42"/>
        <v>40009</v>
      </c>
    </row>
    <row r="2104" spans="9:12" x14ac:dyDescent="0.3">
      <c r="I2104">
        <v>40011</v>
      </c>
      <c r="J2104" s="46">
        <v>165218305.224599</v>
      </c>
      <c r="K2104" t="s">
        <v>4325</v>
      </c>
      <c r="L2104">
        <f t="shared" si="42"/>
        <v>40011</v>
      </c>
    </row>
    <row r="2105" spans="9:12" x14ac:dyDescent="0.3">
      <c r="I2105">
        <v>40013</v>
      </c>
      <c r="J2105" s="46">
        <v>621622989.94531095</v>
      </c>
      <c r="K2105" t="s">
        <v>4326</v>
      </c>
      <c r="L2105">
        <f t="shared" si="42"/>
        <v>40013</v>
      </c>
    </row>
    <row r="2106" spans="9:12" x14ac:dyDescent="0.3">
      <c r="I2106">
        <v>40015</v>
      </c>
      <c r="J2106" s="46">
        <v>458802116.14171797</v>
      </c>
      <c r="K2106" t="s">
        <v>4325</v>
      </c>
      <c r="L2106">
        <f t="shared" si="42"/>
        <v>40015</v>
      </c>
    </row>
    <row r="2107" spans="9:12" x14ac:dyDescent="0.3">
      <c r="I2107">
        <v>40017</v>
      </c>
      <c r="J2107" s="46">
        <v>1472880974.5919499</v>
      </c>
      <c r="K2107" t="s">
        <v>4326</v>
      </c>
      <c r="L2107">
        <f t="shared" si="42"/>
        <v>40017</v>
      </c>
    </row>
    <row r="2108" spans="9:12" x14ac:dyDescent="0.3">
      <c r="I2108">
        <v>40019</v>
      </c>
      <c r="J2108" s="46">
        <v>753102368.780828</v>
      </c>
      <c r="K2108" t="s">
        <v>4326</v>
      </c>
      <c r="L2108">
        <f t="shared" si="42"/>
        <v>40019</v>
      </c>
    </row>
    <row r="2109" spans="9:12" x14ac:dyDescent="0.3">
      <c r="I2109">
        <v>40021</v>
      </c>
      <c r="J2109" s="46">
        <v>424642426.82259899</v>
      </c>
      <c r="K2109" t="s">
        <v>4325</v>
      </c>
      <c r="L2109">
        <f t="shared" si="42"/>
        <v>40021</v>
      </c>
    </row>
    <row r="2110" spans="9:12" x14ac:dyDescent="0.3">
      <c r="I2110">
        <v>40023</v>
      </c>
      <c r="J2110" s="46">
        <v>220633934.695539</v>
      </c>
      <c r="K2110" t="s">
        <v>4325</v>
      </c>
      <c r="L2110">
        <f t="shared" si="42"/>
        <v>40023</v>
      </c>
    </row>
    <row r="2111" spans="9:12" x14ac:dyDescent="0.3">
      <c r="I2111">
        <v>40025</v>
      </c>
      <c r="J2111" s="46">
        <v>86658812.736549899</v>
      </c>
      <c r="K2111" t="s">
        <v>4324</v>
      </c>
      <c r="L2111">
        <f t="shared" si="42"/>
        <v>40025</v>
      </c>
    </row>
    <row r="2112" spans="9:12" x14ac:dyDescent="0.3">
      <c r="I2112">
        <v>40027</v>
      </c>
      <c r="J2112" s="46">
        <v>2315301497.57582</v>
      </c>
      <c r="K2112" t="s">
        <v>4326</v>
      </c>
      <c r="L2112">
        <f t="shared" si="42"/>
        <v>40027</v>
      </c>
    </row>
    <row r="2113" spans="9:12" x14ac:dyDescent="0.3">
      <c r="I2113">
        <v>40029</v>
      </c>
      <c r="J2113" s="46">
        <v>83847689.873844802</v>
      </c>
      <c r="K2113" t="s">
        <v>4325</v>
      </c>
      <c r="L2113">
        <f t="shared" si="42"/>
        <v>40029</v>
      </c>
    </row>
    <row r="2114" spans="9:12" x14ac:dyDescent="0.3">
      <c r="I2114">
        <v>40031</v>
      </c>
      <c r="J2114" s="46">
        <v>1177705179.14556</v>
      </c>
      <c r="K2114" t="s">
        <v>4326</v>
      </c>
      <c r="L2114">
        <f t="shared" ref="L2114:L2177" si="43">I2114</f>
        <v>40031</v>
      </c>
    </row>
    <row r="2115" spans="9:12" x14ac:dyDescent="0.3">
      <c r="I2115">
        <v>40033</v>
      </c>
      <c r="J2115" s="46">
        <v>136426964.13650799</v>
      </c>
      <c r="K2115" t="s">
        <v>4325</v>
      </c>
      <c r="L2115">
        <f t="shared" si="43"/>
        <v>40033</v>
      </c>
    </row>
    <row r="2116" spans="9:12" x14ac:dyDescent="0.3">
      <c r="I2116">
        <v>40035</v>
      </c>
      <c r="J2116" s="46">
        <v>328471341.10303098</v>
      </c>
      <c r="K2116" t="s">
        <v>4325</v>
      </c>
      <c r="L2116">
        <f t="shared" si="43"/>
        <v>40035</v>
      </c>
    </row>
    <row r="2117" spans="9:12" x14ac:dyDescent="0.3">
      <c r="I2117">
        <v>40037</v>
      </c>
      <c r="J2117" s="46">
        <v>1017933966.05885</v>
      </c>
      <c r="K2117" t="s">
        <v>4325</v>
      </c>
      <c r="L2117">
        <f t="shared" si="43"/>
        <v>40037</v>
      </c>
    </row>
    <row r="2118" spans="9:12" x14ac:dyDescent="0.3">
      <c r="I2118">
        <v>40039</v>
      </c>
      <c r="J2118" s="46">
        <v>494237863.73457301</v>
      </c>
      <c r="K2118" t="s">
        <v>4326</v>
      </c>
      <c r="L2118">
        <f t="shared" si="43"/>
        <v>40039</v>
      </c>
    </row>
    <row r="2119" spans="9:12" x14ac:dyDescent="0.3">
      <c r="I2119">
        <v>40041</v>
      </c>
      <c r="J2119" s="46">
        <v>446609774.25093597</v>
      </c>
      <c r="K2119" t="s">
        <v>4325</v>
      </c>
      <c r="L2119">
        <f t="shared" si="43"/>
        <v>40041</v>
      </c>
    </row>
    <row r="2120" spans="9:12" x14ac:dyDescent="0.3">
      <c r="I2120">
        <v>40043</v>
      </c>
      <c r="J2120" s="46">
        <v>135105851.181665</v>
      </c>
      <c r="K2120" t="s">
        <v>4325</v>
      </c>
      <c r="L2120">
        <f t="shared" si="43"/>
        <v>40043</v>
      </c>
    </row>
    <row r="2121" spans="9:12" x14ac:dyDescent="0.3">
      <c r="I2121">
        <v>40045</v>
      </c>
      <c r="J2121" s="46">
        <v>121016495.596229</v>
      </c>
      <c r="K2121" t="s">
        <v>4325</v>
      </c>
      <c r="L2121">
        <f t="shared" si="43"/>
        <v>40045</v>
      </c>
    </row>
    <row r="2122" spans="9:12" x14ac:dyDescent="0.3">
      <c r="I2122">
        <v>40047</v>
      </c>
      <c r="J2122" s="46">
        <v>653610700.28846097</v>
      </c>
      <c r="K2122" t="s">
        <v>4326</v>
      </c>
      <c r="L2122">
        <f t="shared" si="43"/>
        <v>40047</v>
      </c>
    </row>
    <row r="2123" spans="9:12" x14ac:dyDescent="0.3">
      <c r="I2123">
        <v>40049</v>
      </c>
      <c r="J2123" s="46">
        <v>647669181.40971196</v>
      </c>
      <c r="K2123" t="s">
        <v>4325</v>
      </c>
      <c r="L2123">
        <f t="shared" si="43"/>
        <v>40049</v>
      </c>
    </row>
    <row r="2124" spans="9:12" x14ac:dyDescent="0.3">
      <c r="I2124">
        <v>40051</v>
      </c>
      <c r="J2124" s="46">
        <v>731780621.42465901</v>
      </c>
      <c r="K2124" t="s">
        <v>4326</v>
      </c>
      <c r="L2124">
        <f t="shared" si="43"/>
        <v>40051</v>
      </c>
    </row>
    <row r="2125" spans="9:12" x14ac:dyDescent="0.3">
      <c r="I2125">
        <v>40053</v>
      </c>
      <c r="J2125" s="46">
        <v>104311976.047038</v>
      </c>
      <c r="K2125" t="s">
        <v>4325</v>
      </c>
      <c r="L2125">
        <f t="shared" si="43"/>
        <v>40053</v>
      </c>
    </row>
    <row r="2126" spans="9:12" x14ac:dyDescent="0.3">
      <c r="I2126">
        <v>40055</v>
      </c>
      <c r="J2126" s="46">
        <v>60023321.840498403</v>
      </c>
      <c r="K2126" t="s">
        <v>4325</v>
      </c>
      <c r="L2126">
        <f t="shared" si="43"/>
        <v>40055</v>
      </c>
    </row>
    <row r="2127" spans="9:12" x14ac:dyDescent="0.3">
      <c r="I2127">
        <v>40057</v>
      </c>
      <c r="J2127" s="46">
        <v>27139168.7533722</v>
      </c>
      <c r="K2127" t="s">
        <v>4325</v>
      </c>
      <c r="L2127">
        <f t="shared" si="43"/>
        <v>40057</v>
      </c>
    </row>
    <row r="2128" spans="9:12" x14ac:dyDescent="0.3">
      <c r="I2128">
        <v>40059</v>
      </c>
      <c r="J2128" s="46">
        <v>93933143.953069493</v>
      </c>
      <c r="K2128" t="s">
        <v>4325</v>
      </c>
      <c r="L2128">
        <f t="shared" si="43"/>
        <v>40059</v>
      </c>
    </row>
    <row r="2129" spans="9:12" x14ac:dyDescent="0.3">
      <c r="I2129">
        <v>40061</v>
      </c>
      <c r="J2129" s="46">
        <v>138534606.06939501</v>
      </c>
      <c r="K2129" t="s">
        <v>4325</v>
      </c>
      <c r="L2129">
        <f t="shared" si="43"/>
        <v>40061</v>
      </c>
    </row>
    <row r="2130" spans="9:12" x14ac:dyDescent="0.3">
      <c r="I2130">
        <v>40063</v>
      </c>
      <c r="J2130" s="46">
        <v>143632060.141877</v>
      </c>
      <c r="K2130" t="s">
        <v>4325</v>
      </c>
      <c r="L2130">
        <f t="shared" si="43"/>
        <v>40063</v>
      </c>
    </row>
    <row r="2131" spans="9:12" x14ac:dyDescent="0.3">
      <c r="I2131">
        <v>40065</v>
      </c>
      <c r="J2131" s="46">
        <v>248698460.07543501</v>
      </c>
      <c r="K2131" t="s">
        <v>4326</v>
      </c>
      <c r="L2131">
        <f t="shared" si="43"/>
        <v>40065</v>
      </c>
    </row>
    <row r="2132" spans="9:12" x14ac:dyDescent="0.3">
      <c r="I2132">
        <v>40067</v>
      </c>
      <c r="J2132" s="46">
        <v>82705091.377613902</v>
      </c>
      <c r="K2132" t="s">
        <v>4325</v>
      </c>
      <c r="L2132">
        <f t="shared" si="43"/>
        <v>40067</v>
      </c>
    </row>
    <row r="2133" spans="9:12" x14ac:dyDescent="0.3">
      <c r="I2133">
        <v>40069</v>
      </c>
      <c r="J2133" s="46">
        <v>141346496.63973901</v>
      </c>
      <c r="K2133" t="s">
        <v>4325</v>
      </c>
      <c r="L2133">
        <f t="shared" si="43"/>
        <v>40069</v>
      </c>
    </row>
    <row r="2134" spans="9:12" x14ac:dyDescent="0.3">
      <c r="I2134">
        <v>40071</v>
      </c>
      <c r="J2134" s="46">
        <v>614258275.61266506</v>
      </c>
      <c r="K2134" t="s">
        <v>4325</v>
      </c>
      <c r="L2134">
        <f t="shared" si="43"/>
        <v>40071</v>
      </c>
    </row>
    <row r="2135" spans="9:12" x14ac:dyDescent="0.3">
      <c r="I2135">
        <v>40073</v>
      </c>
      <c r="J2135" s="46">
        <v>231708801.541031</v>
      </c>
      <c r="K2135" t="s">
        <v>4326</v>
      </c>
      <c r="L2135">
        <f t="shared" si="43"/>
        <v>40073</v>
      </c>
    </row>
    <row r="2136" spans="9:12" x14ac:dyDescent="0.3">
      <c r="I2136">
        <v>40075</v>
      </c>
      <c r="J2136" s="46">
        <v>128761531.418689</v>
      </c>
      <c r="K2136" t="s">
        <v>4325</v>
      </c>
      <c r="L2136">
        <f t="shared" si="43"/>
        <v>40075</v>
      </c>
    </row>
    <row r="2137" spans="9:12" x14ac:dyDescent="0.3">
      <c r="I2137">
        <v>40077</v>
      </c>
      <c r="J2137" s="46">
        <v>118535996.560506</v>
      </c>
      <c r="K2137" t="s">
        <v>4325</v>
      </c>
      <c r="L2137">
        <f t="shared" si="43"/>
        <v>40077</v>
      </c>
    </row>
    <row r="2138" spans="9:12" x14ac:dyDescent="0.3">
      <c r="I2138">
        <v>40079</v>
      </c>
      <c r="J2138" s="46">
        <v>581467420.78751302</v>
      </c>
      <c r="K2138" t="s">
        <v>4325</v>
      </c>
      <c r="L2138">
        <f t="shared" si="43"/>
        <v>40079</v>
      </c>
    </row>
    <row r="2139" spans="9:12" x14ac:dyDescent="0.3">
      <c r="I2139">
        <v>40081</v>
      </c>
      <c r="J2139" s="46">
        <v>615712721.19366598</v>
      </c>
      <c r="K2139" t="s">
        <v>4325</v>
      </c>
      <c r="L2139">
        <f t="shared" si="43"/>
        <v>40081</v>
      </c>
    </row>
    <row r="2140" spans="9:12" x14ac:dyDescent="0.3">
      <c r="I2140">
        <v>40083</v>
      </c>
      <c r="J2140" s="46">
        <v>541530934.61450601</v>
      </c>
      <c r="K2140" t="s">
        <v>4326</v>
      </c>
      <c r="L2140">
        <f t="shared" si="43"/>
        <v>40083</v>
      </c>
    </row>
    <row r="2141" spans="9:12" x14ac:dyDescent="0.3">
      <c r="I2141">
        <v>40085</v>
      </c>
      <c r="J2141" s="46">
        <v>389542936.82115698</v>
      </c>
      <c r="K2141" t="s">
        <v>4325</v>
      </c>
      <c r="L2141">
        <f t="shared" si="43"/>
        <v>40085</v>
      </c>
    </row>
    <row r="2142" spans="9:12" x14ac:dyDescent="0.3">
      <c r="I2142">
        <v>40087</v>
      </c>
      <c r="J2142" s="46">
        <v>821931970.29035902</v>
      </c>
      <c r="K2142" t="s">
        <v>4326</v>
      </c>
      <c r="L2142">
        <f t="shared" si="43"/>
        <v>40087</v>
      </c>
    </row>
    <row r="2143" spans="9:12" x14ac:dyDescent="0.3">
      <c r="I2143">
        <v>40089</v>
      </c>
      <c r="J2143" s="46">
        <v>422421612.442523</v>
      </c>
      <c r="K2143" t="s">
        <v>4325</v>
      </c>
      <c r="L2143">
        <f t="shared" si="43"/>
        <v>40089</v>
      </c>
    </row>
    <row r="2144" spans="9:12" x14ac:dyDescent="0.3">
      <c r="I2144">
        <v>40091</v>
      </c>
      <c r="J2144" s="46">
        <v>470298978.90948099</v>
      </c>
      <c r="K2144" t="s">
        <v>4325</v>
      </c>
      <c r="L2144">
        <f t="shared" si="43"/>
        <v>40091</v>
      </c>
    </row>
    <row r="2145" spans="9:12" x14ac:dyDescent="0.3">
      <c r="I2145">
        <v>40093</v>
      </c>
      <c r="J2145" s="46">
        <v>182912403.00041601</v>
      </c>
      <c r="K2145" t="s">
        <v>4325</v>
      </c>
      <c r="L2145">
        <f t="shared" si="43"/>
        <v>40093</v>
      </c>
    </row>
    <row r="2146" spans="9:12" x14ac:dyDescent="0.3">
      <c r="I2146">
        <v>40095</v>
      </c>
      <c r="J2146" s="46">
        <v>181095893.81448501</v>
      </c>
      <c r="K2146" t="s">
        <v>4325</v>
      </c>
      <c r="L2146">
        <f t="shared" si="43"/>
        <v>40095</v>
      </c>
    </row>
    <row r="2147" spans="9:12" x14ac:dyDescent="0.3">
      <c r="I2147">
        <v>40097</v>
      </c>
      <c r="J2147" s="46">
        <v>675136310.88694096</v>
      </c>
      <c r="K2147" t="s">
        <v>4325</v>
      </c>
      <c r="L2147">
        <f t="shared" si="43"/>
        <v>40097</v>
      </c>
    </row>
    <row r="2148" spans="9:12" x14ac:dyDescent="0.3">
      <c r="I2148">
        <v>40099</v>
      </c>
      <c r="J2148" s="46">
        <v>258077615.33644199</v>
      </c>
      <c r="K2148" t="s">
        <v>4326</v>
      </c>
      <c r="L2148">
        <f t="shared" si="43"/>
        <v>40099</v>
      </c>
    </row>
    <row r="2149" spans="9:12" x14ac:dyDescent="0.3">
      <c r="I2149">
        <v>40101</v>
      </c>
      <c r="J2149" s="46">
        <v>873892355.47061503</v>
      </c>
      <c r="K2149" t="s">
        <v>4325</v>
      </c>
      <c r="L2149">
        <f t="shared" si="43"/>
        <v>40101</v>
      </c>
    </row>
    <row r="2150" spans="9:12" x14ac:dyDescent="0.3">
      <c r="I2150">
        <v>40103</v>
      </c>
      <c r="J2150" s="46">
        <v>397942292.03263801</v>
      </c>
      <c r="K2150" t="s">
        <v>4325</v>
      </c>
      <c r="L2150">
        <f t="shared" si="43"/>
        <v>40103</v>
      </c>
    </row>
    <row r="2151" spans="9:12" x14ac:dyDescent="0.3">
      <c r="I2151">
        <v>40105</v>
      </c>
      <c r="J2151" s="46">
        <v>130343146.61436699</v>
      </c>
      <c r="K2151" t="s">
        <v>4324</v>
      </c>
      <c r="L2151">
        <f t="shared" si="43"/>
        <v>40105</v>
      </c>
    </row>
    <row r="2152" spans="9:12" x14ac:dyDescent="0.3">
      <c r="I2152">
        <v>40107</v>
      </c>
      <c r="J2152" s="46">
        <v>208780754.400866</v>
      </c>
      <c r="K2152" t="s">
        <v>4325</v>
      </c>
      <c r="L2152">
        <f t="shared" si="43"/>
        <v>40107</v>
      </c>
    </row>
    <row r="2153" spans="9:12" x14ac:dyDescent="0.3">
      <c r="I2153">
        <v>40109</v>
      </c>
      <c r="J2153" s="46">
        <v>8951648116.8221092</v>
      </c>
      <c r="K2153" t="s">
        <v>4473</v>
      </c>
      <c r="L2153">
        <f t="shared" si="43"/>
        <v>40109</v>
      </c>
    </row>
    <row r="2154" spans="9:12" x14ac:dyDescent="0.3">
      <c r="I2154">
        <v>40111</v>
      </c>
      <c r="J2154" s="46">
        <v>517023191.338498</v>
      </c>
      <c r="K2154" t="s">
        <v>4325</v>
      </c>
      <c r="L2154">
        <f t="shared" si="43"/>
        <v>40111</v>
      </c>
    </row>
    <row r="2155" spans="9:12" x14ac:dyDescent="0.3">
      <c r="I2155">
        <v>40113</v>
      </c>
      <c r="J2155" s="46">
        <v>408692547.06705499</v>
      </c>
      <c r="K2155" t="s">
        <v>4325</v>
      </c>
      <c r="L2155">
        <f t="shared" si="43"/>
        <v>40113</v>
      </c>
    </row>
    <row r="2156" spans="9:12" x14ac:dyDescent="0.3">
      <c r="I2156">
        <v>40115</v>
      </c>
      <c r="J2156" s="46">
        <v>564800333.68879604</v>
      </c>
      <c r="K2156" t="s">
        <v>4325</v>
      </c>
      <c r="L2156">
        <f t="shared" si="43"/>
        <v>40115</v>
      </c>
    </row>
    <row r="2157" spans="9:12" x14ac:dyDescent="0.3">
      <c r="I2157">
        <v>40117</v>
      </c>
      <c r="J2157" s="46">
        <v>264324898.20481101</v>
      </c>
      <c r="K2157" t="s">
        <v>4325</v>
      </c>
      <c r="L2157">
        <f t="shared" si="43"/>
        <v>40117</v>
      </c>
    </row>
    <row r="2158" spans="9:12" x14ac:dyDescent="0.3">
      <c r="I2158">
        <v>40119</v>
      </c>
      <c r="J2158" s="46">
        <v>808351494.31941402</v>
      </c>
      <c r="K2158" t="s">
        <v>4326</v>
      </c>
      <c r="L2158">
        <f t="shared" si="43"/>
        <v>40119</v>
      </c>
    </row>
    <row r="2159" spans="9:12" x14ac:dyDescent="0.3">
      <c r="I2159">
        <v>40121</v>
      </c>
      <c r="J2159" s="46">
        <v>750152151.91589105</v>
      </c>
      <c r="K2159" t="s">
        <v>4325</v>
      </c>
      <c r="L2159">
        <f t="shared" si="43"/>
        <v>40121</v>
      </c>
    </row>
    <row r="2160" spans="9:12" x14ac:dyDescent="0.3">
      <c r="I2160">
        <v>40123</v>
      </c>
      <c r="J2160" s="46">
        <v>431444290.38994598</v>
      </c>
      <c r="K2160" t="s">
        <v>4326</v>
      </c>
      <c r="L2160">
        <f t="shared" si="43"/>
        <v>40123</v>
      </c>
    </row>
    <row r="2161" spans="9:12" x14ac:dyDescent="0.3">
      <c r="I2161">
        <v>40125</v>
      </c>
      <c r="J2161" s="46">
        <v>845687271.48818898</v>
      </c>
      <c r="K2161" t="s">
        <v>4325</v>
      </c>
      <c r="L2161">
        <f t="shared" si="43"/>
        <v>40125</v>
      </c>
    </row>
    <row r="2162" spans="9:12" x14ac:dyDescent="0.3">
      <c r="I2162">
        <v>40127</v>
      </c>
      <c r="J2162" s="46">
        <v>167124701.594134</v>
      </c>
      <c r="K2162" t="s">
        <v>4325</v>
      </c>
      <c r="L2162">
        <f t="shared" si="43"/>
        <v>40127</v>
      </c>
    </row>
    <row r="2163" spans="9:12" x14ac:dyDescent="0.3">
      <c r="I2163">
        <v>40129</v>
      </c>
      <c r="J2163" s="46">
        <v>102886308.574673</v>
      </c>
      <c r="K2163" t="s">
        <v>4325</v>
      </c>
      <c r="L2163">
        <f t="shared" si="43"/>
        <v>40129</v>
      </c>
    </row>
    <row r="2164" spans="9:12" x14ac:dyDescent="0.3">
      <c r="I2164">
        <v>40131</v>
      </c>
      <c r="J2164" s="46">
        <v>1185621826.5078299</v>
      </c>
      <c r="K2164" t="s">
        <v>4325</v>
      </c>
      <c r="L2164">
        <f t="shared" si="43"/>
        <v>40131</v>
      </c>
    </row>
    <row r="2165" spans="9:12" x14ac:dyDescent="0.3">
      <c r="I2165">
        <v>40133</v>
      </c>
      <c r="J2165" s="46">
        <v>388394447.35042101</v>
      </c>
      <c r="K2165" t="s">
        <v>4325</v>
      </c>
      <c r="L2165">
        <f t="shared" si="43"/>
        <v>40133</v>
      </c>
    </row>
    <row r="2166" spans="9:12" x14ac:dyDescent="0.3">
      <c r="I2166">
        <v>40135</v>
      </c>
      <c r="J2166" s="46">
        <v>600794381.25987005</v>
      </c>
      <c r="K2166" t="s">
        <v>4325</v>
      </c>
      <c r="L2166">
        <f t="shared" si="43"/>
        <v>40135</v>
      </c>
    </row>
    <row r="2167" spans="9:12" x14ac:dyDescent="0.3">
      <c r="I2167">
        <v>40137</v>
      </c>
      <c r="J2167" s="46">
        <v>447146045.33206099</v>
      </c>
      <c r="K2167" t="s">
        <v>4325</v>
      </c>
      <c r="L2167">
        <f t="shared" si="43"/>
        <v>40137</v>
      </c>
    </row>
    <row r="2168" spans="9:12" x14ac:dyDescent="0.3">
      <c r="I2168">
        <v>40139</v>
      </c>
      <c r="J2168" s="46">
        <v>336154475.43015802</v>
      </c>
      <c r="K2168" t="s">
        <v>4325</v>
      </c>
      <c r="L2168">
        <f t="shared" si="43"/>
        <v>40139</v>
      </c>
    </row>
    <row r="2169" spans="9:12" x14ac:dyDescent="0.3">
      <c r="I2169">
        <v>40141</v>
      </c>
      <c r="J2169" s="46">
        <v>82525646.631446406</v>
      </c>
      <c r="K2169" t="s">
        <v>4325</v>
      </c>
      <c r="L2169">
        <f t="shared" si="43"/>
        <v>40141</v>
      </c>
    </row>
    <row r="2170" spans="9:12" x14ac:dyDescent="0.3">
      <c r="I2170">
        <v>40143</v>
      </c>
      <c r="J2170" s="46">
        <v>7422324448.1839504</v>
      </c>
      <c r="K2170" t="s">
        <v>4474</v>
      </c>
      <c r="L2170">
        <f t="shared" si="43"/>
        <v>40143</v>
      </c>
    </row>
    <row r="2171" spans="9:12" x14ac:dyDescent="0.3">
      <c r="I2171">
        <v>40145</v>
      </c>
      <c r="J2171" s="46">
        <v>831757454.74723101</v>
      </c>
      <c r="K2171" t="s">
        <v>4326</v>
      </c>
      <c r="L2171">
        <f t="shared" si="43"/>
        <v>40145</v>
      </c>
    </row>
    <row r="2172" spans="9:12" x14ac:dyDescent="0.3">
      <c r="I2172">
        <v>40147</v>
      </c>
      <c r="J2172" s="46">
        <v>473879463.00965297</v>
      </c>
      <c r="K2172" t="s">
        <v>4325</v>
      </c>
      <c r="L2172">
        <f t="shared" si="43"/>
        <v>40147</v>
      </c>
    </row>
    <row r="2173" spans="9:12" x14ac:dyDescent="0.3">
      <c r="I2173">
        <v>40149</v>
      </c>
      <c r="J2173" s="46">
        <v>246680691.104846</v>
      </c>
      <c r="K2173" t="s">
        <v>4325</v>
      </c>
      <c r="L2173">
        <f t="shared" si="43"/>
        <v>40149</v>
      </c>
    </row>
    <row r="2174" spans="9:12" x14ac:dyDescent="0.3">
      <c r="I2174">
        <v>40151</v>
      </c>
      <c r="J2174" s="46">
        <v>143150225.318205</v>
      </c>
      <c r="K2174" t="s">
        <v>4325</v>
      </c>
      <c r="L2174">
        <f t="shared" si="43"/>
        <v>40151</v>
      </c>
    </row>
    <row r="2175" spans="9:12" x14ac:dyDescent="0.3">
      <c r="I2175">
        <v>40153</v>
      </c>
      <c r="J2175" s="46">
        <v>294514067.74932301</v>
      </c>
      <c r="K2175" t="s">
        <v>4326</v>
      </c>
      <c r="L2175">
        <f t="shared" si="43"/>
        <v>40153</v>
      </c>
    </row>
    <row r="2176" spans="9:12" x14ac:dyDescent="0.3">
      <c r="I2176">
        <v>41001</v>
      </c>
      <c r="J2176" s="46">
        <v>381852113.841824</v>
      </c>
      <c r="K2176" t="s">
        <v>4327</v>
      </c>
      <c r="L2176">
        <f t="shared" si="43"/>
        <v>41001</v>
      </c>
    </row>
    <row r="2177" spans="9:12" x14ac:dyDescent="0.3">
      <c r="I2177">
        <v>41003</v>
      </c>
      <c r="J2177" s="46">
        <v>553186849.66912901</v>
      </c>
      <c r="K2177" t="s">
        <v>4328</v>
      </c>
      <c r="L2177">
        <f t="shared" si="43"/>
        <v>41003</v>
      </c>
    </row>
    <row r="2178" spans="9:12" x14ac:dyDescent="0.3">
      <c r="I2178">
        <v>41005</v>
      </c>
      <c r="J2178" s="46">
        <v>3075533420.1573601</v>
      </c>
      <c r="K2178" t="s">
        <v>4475</v>
      </c>
      <c r="L2178">
        <f t="shared" ref="L2178:L2241" si="44">I2178</f>
        <v>41005</v>
      </c>
    </row>
    <row r="2179" spans="9:12" x14ac:dyDescent="0.3">
      <c r="I2179">
        <v>41007</v>
      </c>
      <c r="J2179" s="46">
        <v>497200824.90191603</v>
      </c>
      <c r="K2179" t="s">
        <v>4328</v>
      </c>
      <c r="L2179">
        <f t="shared" si="44"/>
        <v>41007</v>
      </c>
    </row>
    <row r="2180" spans="9:12" x14ac:dyDescent="0.3">
      <c r="I2180">
        <v>41009</v>
      </c>
      <c r="J2180" s="46">
        <v>403248989.52260202</v>
      </c>
      <c r="K2180" t="s">
        <v>4476</v>
      </c>
      <c r="L2180">
        <f t="shared" si="44"/>
        <v>41009</v>
      </c>
    </row>
    <row r="2181" spans="9:12" x14ac:dyDescent="0.3">
      <c r="I2181">
        <v>41011</v>
      </c>
      <c r="J2181" s="46">
        <v>597646370.31987</v>
      </c>
      <c r="K2181" t="s">
        <v>4327</v>
      </c>
      <c r="L2181">
        <f t="shared" si="44"/>
        <v>41011</v>
      </c>
    </row>
    <row r="2182" spans="9:12" x14ac:dyDescent="0.3">
      <c r="I2182">
        <v>41013</v>
      </c>
      <c r="J2182" s="46">
        <v>189209910.77349901</v>
      </c>
      <c r="K2182" t="s">
        <v>4327</v>
      </c>
      <c r="L2182">
        <f t="shared" si="44"/>
        <v>41013</v>
      </c>
    </row>
    <row r="2183" spans="9:12" x14ac:dyDescent="0.3">
      <c r="I2183">
        <v>41015</v>
      </c>
      <c r="J2183" s="46">
        <v>202599608.052865</v>
      </c>
      <c r="K2183" t="s">
        <v>4327</v>
      </c>
      <c r="L2183">
        <f t="shared" si="44"/>
        <v>41015</v>
      </c>
    </row>
    <row r="2184" spans="9:12" x14ac:dyDescent="0.3">
      <c r="I2184">
        <v>41017</v>
      </c>
      <c r="J2184" s="46">
        <v>1239787039.16203</v>
      </c>
      <c r="K2184" t="s">
        <v>4328</v>
      </c>
      <c r="L2184">
        <f t="shared" si="44"/>
        <v>41017</v>
      </c>
    </row>
    <row r="2185" spans="9:12" x14ac:dyDescent="0.3">
      <c r="I2185">
        <v>41019</v>
      </c>
      <c r="J2185" s="46">
        <v>1696854615.5794301</v>
      </c>
      <c r="K2185" t="s">
        <v>4327</v>
      </c>
      <c r="L2185">
        <f t="shared" si="44"/>
        <v>41019</v>
      </c>
    </row>
    <row r="2186" spans="9:12" x14ac:dyDescent="0.3">
      <c r="I2186">
        <v>41021</v>
      </c>
      <c r="J2186" s="46">
        <v>182954527.49360999</v>
      </c>
      <c r="K2186" t="s">
        <v>4327</v>
      </c>
      <c r="L2186">
        <f t="shared" si="44"/>
        <v>41021</v>
      </c>
    </row>
    <row r="2187" spans="9:12" x14ac:dyDescent="0.3">
      <c r="I2187">
        <v>41023</v>
      </c>
      <c r="J2187" s="46">
        <v>174279027.45809901</v>
      </c>
      <c r="K2187" t="s">
        <v>4329</v>
      </c>
      <c r="L2187">
        <f t="shared" si="44"/>
        <v>41023</v>
      </c>
    </row>
    <row r="2188" spans="9:12" x14ac:dyDescent="0.3">
      <c r="I2188">
        <v>41025</v>
      </c>
      <c r="J2188" s="46">
        <v>234020295.25044599</v>
      </c>
      <c r="K2188" t="s">
        <v>4329</v>
      </c>
      <c r="L2188">
        <f t="shared" si="44"/>
        <v>41025</v>
      </c>
    </row>
    <row r="2189" spans="9:12" x14ac:dyDescent="0.3">
      <c r="I2189">
        <v>41027</v>
      </c>
      <c r="J2189" s="46">
        <v>321107722.36144102</v>
      </c>
      <c r="K2189" t="s">
        <v>4327</v>
      </c>
      <c r="L2189">
        <f t="shared" si="44"/>
        <v>41027</v>
      </c>
    </row>
    <row r="2190" spans="9:12" x14ac:dyDescent="0.3">
      <c r="I2190">
        <v>41029</v>
      </c>
      <c r="J2190" s="46">
        <v>1660709353.10343</v>
      </c>
      <c r="K2190" t="s">
        <v>4615</v>
      </c>
      <c r="L2190">
        <f t="shared" si="44"/>
        <v>41029</v>
      </c>
    </row>
    <row r="2191" spans="9:12" x14ac:dyDescent="0.3">
      <c r="I2191">
        <v>41031</v>
      </c>
      <c r="J2191" s="46">
        <v>270354256.763942</v>
      </c>
      <c r="K2191" t="s">
        <v>4327</v>
      </c>
      <c r="L2191">
        <f t="shared" si="44"/>
        <v>41031</v>
      </c>
    </row>
    <row r="2192" spans="9:12" x14ac:dyDescent="0.3">
      <c r="I2192">
        <v>41033</v>
      </c>
      <c r="J2192" s="46">
        <v>745127918.42630994</v>
      </c>
      <c r="K2192" t="s">
        <v>4327</v>
      </c>
      <c r="L2192">
        <f t="shared" si="44"/>
        <v>41033</v>
      </c>
    </row>
    <row r="2193" spans="9:12" x14ac:dyDescent="0.3">
      <c r="I2193">
        <v>41035</v>
      </c>
      <c r="J2193" s="46">
        <v>890918438.93795002</v>
      </c>
      <c r="K2193" t="s">
        <v>4327</v>
      </c>
      <c r="L2193">
        <f t="shared" si="44"/>
        <v>41035</v>
      </c>
    </row>
    <row r="2194" spans="9:12" x14ac:dyDescent="0.3">
      <c r="I2194">
        <v>41037</v>
      </c>
      <c r="J2194" s="46">
        <v>183815955.90406901</v>
      </c>
      <c r="K2194" t="s">
        <v>4329</v>
      </c>
      <c r="L2194">
        <f t="shared" si="44"/>
        <v>41037</v>
      </c>
    </row>
    <row r="2195" spans="9:12" x14ac:dyDescent="0.3">
      <c r="I2195">
        <v>41039</v>
      </c>
      <c r="J2195" s="46">
        <v>2907273357.9931998</v>
      </c>
      <c r="K2195" t="s">
        <v>4328</v>
      </c>
      <c r="L2195">
        <f t="shared" si="44"/>
        <v>41039</v>
      </c>
    </row>
    <row r="2196" spans="9:12" x14ac:dyDescent="0.3">
      <c r="I2196">
        <v>41041</v>
      </c>
      <c r="J2196" s="46">
        <v>532334228.19622397</v>
      </c>
      <c r="K2196" t="s">
        <v>4328</v>
      </c>
      <c r="L2196">
        <f t="shared" si="44"/>
        <v>41041</v>
      </c>
    </row>
    <row r="2197" spans="9:12" x14ac:dyDescent="0.3">
      <c r="I2197">
        <v>41043</v>
      </c>
      <c r="J2197" s="46">
        <v>1575556796.6722</v>
      </c>
      <c r="K2197" t="s">
        <v>4327</v>
      </c>
      <c r="L2197">
        <f t="shared" si="44"/>
        <v>41043</v>
      </c>
    </row>
    <row r="2198" spans="9:12" x14ac:dyDescent="0.3">
      <c r="I2198">
        <v>41045</v>
      </c>
      <c r="J2198" s="46">
        <v>508665043.03509402</v>
      </c>
      <c r="K2198" t="s">
        <v>4327</v>
      </c>
      <c r="L2198">
        <f t="shared" si="44"/>
        <v>41045</v>
      </c>
    </row>
    <row r="2199" spans="9:12" x14ac:dyDescent="0.3">
      <c r="I2199">
        <v>41047</v>
      </c>
      <c r="J2199" s="46">
        <v>2754299398.2448602</v>
      </c>
      <c r="K2199" t="s">
        <v>4477</v>
      </c>
      <c r="L2199">
        <f t="shared" si="44"/>
        <v>41047</v>
      </c>
    </row>
    <row r="2200" spans="9:12" x14ac:dyDescent="0.3">
      <c r="I2200">
        <v>41049</v>
      </c>
      <c r="J2200" s="46">
        <v>240006054.61743101</v>
      </c>
      <c r="K2200" t="s">
        <v>4328</v>
      </c>
      <c r="L2200">
        <f t="shared" si="44"/>
        <v>41049</v>
      </c>
    </row>
    <row r="2201" spans="9:12" x14ac:dyDescent="0.3">
      <c r="I2201">
        <v>41051</v>
      </c>
      <c r="J2201" s="46">
        <v>5983110561.0702801</v>
      </c>
      <c r="K2201" t="s">
        <v>4478</v>
      </c>
      <c r="L2201">
        <f t="shared" si="44"/>
        <v>41051</v>
      </c>
    </row>
    <row r="2202" spans="9:12" x14ac:dyDescent="0.3">
      <c r="I2202">
        <v>41053</v>
      </c>
      <c r="J2202" s="46">
        <v>605156384.78376901</v>
      </c>
      <c r="K2202" t="s">
        <v>4477</v>
      </c>
      <c r="L2202">
        <f t="shared" si="44"/>
        <v>41053</v>
      </c>
    </row>
    <row r="2203" spans="9:12" x14ac:dyDescent="0.3">
      <c r="I2203">
        <v>41055</v>
      </c>
      <c r="J2203" s="46">
        <v>151414105.260921</v>
      </c>
      <c r="K2203" t="s">
        <v>4327</v>
      </c>
      <c r="L2203">
        <f t="shared" si="44"/>
        <v>41055</v>
      </c>
    </row>
    <row r="2204" spans="9:12" x14ac:dyDescent="0.3">
      <c r="I2204">
        <v>41057</v>
      </c>
      <c r="J2204" s="46">
        <v>442148301.37375802</v>
      </c>
      <c r="K2204" t="s">
        <v>4327</v>
      </c>
      <c r="L2204">
        <f t="shared" si="44"/>
        <v>41057</v>
      </c>
    </row>
    <row r="2205" spans="9:12" x14ac:dyDescent="0.3">
      <c r="I2205">
        <v>41059</v>
      </c>
      <c r="J2205" s="46">
        <v>919692471.28121996</v>
      </c>
      <c r="K2205" t="s">
        <v>4328</v>
      </c>
      <c r="L2205">
        <f t="shared" si="44"/>
        <v>41059</v>
      </c>
    </row>
    <row r="2206" spans="9:12" x14ac:dyDescent="0.3">
      <c r="I2206">
        <v>41061</v>
      </c>
      <c r="J2206" s="46">
        <v>367434116.59532702</v>
      </c>
      <c r="K2206" t="s">
        <v>4327</v>
      </c>
      <c r="L2206">
        <f t="shared" si="44"/>
        <v>41061</v>
      </c>
    </row>
    <row r="2207" spans="9:12" x14ac:dyDescent="0.3">
      <c r="I2207">
        <v>41063</v>
      </c>
      <c r="J2207" s="46">
        <v>105886985.654623</v>
      </c>
      <c r="K2207" t="s">
        <v>4327</v>
      </c>
      <c r="L2207">
        <f t="shared" si="44"/>
        <v>41063</v>
      </c>
    </row>
    <row r="2208" spans="9:12" x14ac:dyDescent="0.3">
      <c r="I2208">
        <v>41065</v>
      </c>
      <c r="J2208" s="46">
        <v>501384300.79439199</v>
      </c>
      <c r="K2208" t="s">
        <v>4327</v>
      </c>
      <c r="L2208">
        <f t="shared" si="44"/>
        <v>41065</v>
      </c>
    </row>
    <row r="2209" spans="9:12" x14ac:dyDescent="0.3">
      <c r="I2209">
        <v>41067</v>
      </c>
      <c r="J2209" s="46">
        <v>3257075333.98878</v>
      </c>
      <c r="K2209" t="s">
        <v>4478</v>
      </c>
      <c r="L2209">
        <f t="shared" si="44"/>
        <v>41067</v>
      </c>
    </row>
    <row r="2210" spans="9:12" x14ac:dyDescent="0.3">
      <c r="I2210">
        <v>41069</v>
      </c>
      <c r="J2210" s="46">
        <v>47965966.425970003</v>
      </c>
      <c r="K2210" t="s">
        <v>4327</v>
      </c>
      <c r="L2210">
        <f t="shared" si="44"/>
        <v>41069</v>
      </c>
    </row>
    <row r="2211" spans="9:12" x14ac:dyDescent="0.3">
      <c r="I2211">
        <v>41071</v>
      </c>
      <c r="J2211" s="46">
        <v>624120763.33318198</v>
      </c>
      <c r="K2211" t="s">
        <v>4615</v>
      </c>
      <c r="L2211">
        <f t="shared" si="44"/>
        <v>41071</v>
      </c>
    </row>
    <row r="2212" spans="9:12" x14ac:dyDescent="0.3">
      <c r="I2212">
        <v>42001</v>
      </c>
      <c r="J2212" s="46">
        <v>905249084.93725097</v>
      </c>
      <c r="K2212" t="s">
        <v>4331</v>
      </c>
      <c r="L2212">
        <f t="shared" si="44"/>
        <v>42001</v>
      </c>
    </row>
    <row r="2213" spans="9:12" x14ac:dyDescent="0.3">
      <c r="I2213">
        <v>42003</v>
      </c>
      <c r="J2213" s="46">
        <v>8372938829.6182699</v>
      </c>
      <c r="K2213" t="s">
        <v>4481</v>
      </c>
      <c r="L2213">
        <f t="shared" si="44"/>
        <v>42003</v>
      </c>
    </row>
    <row r="2214" spans="9:12" x14ac:dyDescent="0.3">
      <c r="I2214">
        <v>42005</v>
      </c>
      <c r="J2214" s="46">
        <v>547771376.839674</v>
      </c>
      <c r="K2214" t="s">
        <v>4484</v>
      </c>
      <c r="L2214">
        <f t="shared" si="44"/>
        <v>42005</v>
      </c>
    </row>
    <row r="2215" spans="9:12" x14ac:dyDescent="0.3">
      <c r="I2215">
        <v>42007</v>
      </c>
      <c r="J2215" s="46">
        <v>1202295078.3408999</v>
      </c>
      <c r="K2215" t="s">
        <v>4481</v>
      </c>
      <c r="L2215">
        <f t="shared" si="44"/>
        <v>42007</v>
      </c>
    </row>
    <row r="2216" spans="9:12" x14ac:dyDescent="0.3">
      <c r="I2216">
        <v>42009</v>
      </c>
      <c r="J2216" s="46">
        <v>962505063.43378198</v>
      </c>
      <c r="K2216" t="s">
        <v>4331</v>
      </c>
      <c r="L2216">
        <f t="shared" si="44"/>
        <v>42009</v>
      </c>
    </row>
    <row r="2217" spans="9:12" x14ac:dyDescent="0.3">
      <c r="I2217">
        <v>42011</v>
      </c>
      <c r="J2217" s="46">
        <v>3386929852.9688702</v>
      </c>
      <c r="K2217" t="s">
        <v>4482</v>
      </c>
      <c r="L2217">
        <f t="shared" si="44"/>
        <v>42011</v>
      </c>
    </row>
    <row r="2218" spans="9:12" x14ac:dyDescent="0.3">
      <c r="I2218">
        <v>42013</v>
      </c>
      <c r="J2218" s="46">
        <v>1044160911.30542</v>
      </c>
      <c r="K2218" t="s">
        <v>4485</v>
      </c>
      <c r="L2218">
        <f t="shared" si="44"/>
        <v>42013</v>
      </c>
    </row>
    <row r="2219" spans="9:12" x14ac:dyDescent="0.3">
      <c r="I2219">
        <v>42015</v>
      </c>
      <c r="J2219" s="46">
        <v>582101449.65642297</v>
      </c>
      <c r="K2219" t="s">
        <v>4331</v>
      </c>
      <c r="L2219">
        <f t="shared" si="44"/>
        <v>42015</v>
      </c>
    </row>
    <row r="2220" spans="9:12" x14ac:dyDescent="0.3">
      <c r="I2220">
        <v>42017</v>
      </c>
      <c r="J2220" s="46">
        <v>4710144911.4991703</v>
      </c>
      <c r="K2220" t="s">
        <v>4483</v>
      </c>
      <c r="L2220">
        <f t="shared" si="44"/>
        <v>42017</v>
      </c>
    </row>
    <row r="2221" spans="9:12" x14ac:dyDescent="0.3">
      <c r="I2221">
        <v>42019</v>
      </c>
      <c r="J2221" s="46">
        <v>1927456353.0975201</v>
      </c>
      <c r="K2221" t="s">
        <v>4484</v>
      </c>
      <c r="L2221">
        <f t="shared" si="44"/>
        <v>42019</v>
      </c>
    </row>
    <row r="2222" spans="9:12" x14ac:dyDescent="0.3">
      <c r="I2222">
        <v>42021</v>
      </c>
      <c r="J2222" s="46">
        <v>1016150875.89859</v>
      </c>
      <c r="K2222" t="s">
        <v>4485</v>
      </c>
      <c r="L2222">
        <f t="shared" si="44"/>
        <v>42021</v>
      </c>
    </row>
    <row r="2223" spans="9:12" x14ac:dyDescent="0.3">
      <c r="I2223">
        <v>42023</v>
      </c>
      <c r="J2223" s="46">
        <v>84465518.119773194</v>
      </c>
      <c r="K2223" t="s">
        <v>4331</v>
      </c>
      <c r="L2223">
        <f t="shared" si="44"/>
        <v>42023</v>
      </c>
    </row>
    <row r="2224" spans="9:12" x14ac:dyDescent="0.3">
      <c r="I2224">
        <v>42025</v>
      </c>
      <c r="J2224" s="46">
        <v>805350005.40043294</v>
      </c>
      <c r="K2224" t="s">
        <v>4331</v>
      </c>
      <c r="L2224">
        <f t="shared" si="44"/>
        <v>42025</v>
      </c>
    </row>
    <row r="2225" spans="9:12" x14ac:dyDescent="0.3">
      <c r="I2225">
        <v>42027</v>
      </c>
      <c r="J2225" s="46">
        <v>1386180620.8689499</v>
      </c>
      <c r="K2225" t="s">
        <v>4485</v>
      </c>
      <c r="L2225">
        <f t="shared" si="44"/>
        <v>42027</v>
      </c>
    </row>
    <row r="2226" spans="9:12" x14ac:dyDescent="0.3">
      <c r="I2226">
        <v>42029</v>
      </c>
      <c r="J2226" s="46">
        <v>4359154354.1480799</v>
      </c>
      <c r="K2226" t="s">
        <v>4483</v>
      </c>
      <c r="L2226">
        <f t="shared" si="44"/>
        <v>42029</v>
      </c>
    </row>
    <row r="2227" spans="9:12" x14ac:dyDescent="0.3">
      <c r="I2227">
        <v>42031</v>
      </c>
      <c r="J2227" s="46">
        <v>590007148.47775304</v>
      </c>
      <c r="K2227" t="s">
        <v>4333</v>
      </c>
      <c r="L2227">
        <f t="shared" si="44"/>
        <v>42031</v>
      </c>
    </row>
    <row r="2228" spans="9:12" x14ac:dyDescent="0.3">
      <c r="I2228">
        <v>42033</v>
      </c>
      <c r="J2228" s="46">
        <v>915637789.712304</v>
      </c>
      <c r="K2228" t="s">
        <v>4331</v>
      </c>
      <c r="L2228">
        <f t="shared" si="44"/>
        <v>42033</v>
      </c>
    </row>
    <row r="2229" spans="9:12" x14ac:dyDescent="0.3">
      <c r="I2229">
        <v>42035</v>
      </c>
      <c r="J2229" s="46">
        <v>487835525.17278498</v>
      </c>
      <c r="K2229" t="s">
        <v>4331</v>
      </c>
      <c r="L2229">
        <f t="shared" si="44"/>
        <v>42035</v>
      </c>
    </row>
    <row r="2230" spans="9:12" x14ac:dyDescent="0.3">
      <c r="I2230">
        <v>42037</v>
      </c>
      <c r="J2230" s="46">
        <v>678104742.74579</v>
      </c>
      <c r="K2230" t="s">
        <v>4331</v>
      </c>
      <c r="L2230">
        <f t="shared" si="44"/>
        <v>42037</v>
      </c>
    </row>
    <row r="2231" spans="9:12" x14ac:dyDescent="0.3">
      <c r="I2231">
        <v>42039</v>
      </c>
      <c r="J2231" s="46">
        <v>829453308.73584998</v>
      </c>
      <c r="K2231" t="s">
        <v>4333</v>
      </c>
      <c r="L2231">
        <f t="shared" si="44"/>
        <v>42039</v>
      </c>
    </row>
    <row r="2232" spans="9:12" x14ac:dyDescent="0.3">
      <c r="I2232">
        <v>42041</v>
      </c>
      <c r="J2232" s="46">
        <v>2819111431.4679599</v>
      </c>
      <c r="K2232" t="s">
        <v>4482</v>
      </c>
      <c r="L2232">
        <f t="shared" si="44"/>
        <v>42041</v>
      </c>
    </row>
    <row r="2233" spans="9:12" x14ac:dyDescent="0.3">
      <c r="I2233">
        <v>42043</v>
      </c>
      <c r="J2233" s="46">
        <v>2814991051.2224798</v>
      </c>
      <c r="K2233" t="s">
        <v>4482</v>
      </c>
      <c r="L2233">
        <f t="shared" si="44"/>
        <v>42043</v>
      </c>
    </row>
    <row r="2234" spans="9:12" x14ac:dyDescent="0.3">
      <c r="I2234">
        <v>42045</v>
      </c>
      <c r="J2234" s="46">
        <v>3397738854.53509</v>
      </c>
      <c r="K2234" t="s">
        <v>4483</v>
      </c>
      <c r="L2234">
        <f t="shared" si="44"/>
        <v>42045</v>
      </c>
    </row>
    <row r="2235" spans="9:12" x14ac:dyDescent="0.3">
      <c r="I2235">
        <v>42047</v>
      </c>
      <c r="J2235" s="46">
        <v>275572438.885445</v>
      </c>
      <c r="K2235" t="s">
        <v>4333</v>
      </c>
      <c r="L2235">
        <f t="shared" si="44"/>
        <v>42047</v>
      </c>
    </row>
    <row r="2236" spans="9:12" x14ac:dyDescent="0.3">
      <c r="I2236">
        <v>42049</v>
      </c>
      <c r="J2236" s="46">
        <v>2092059283.03442</v>
      </c>
      <c r="K2236" t="s">
        <v>4486</v>
      </c>
      <c r="L2236">
        <f t="shared" si="44"/>
        <v>42049</v>
      </c>
    </row>
    <row r="2237" spans="9:12" x14ac:dyDescent="0.3">
      <c r="I2237">
        <v>42051</v>
      </c>
      <c r="J2237" s="46">
        <v>1013948948.1585799</v>
      </c>
      <c r="K2237" t="s">
        <v>4484</v>
      </c>
      <c r="L2237">
        <f t="shared" si="44"/>
        <v>42051</v>
      </c>
    </row>
    <row r="2238" spans="9:12" x14ac:dyDescent="0.3">
      <c r="I2238">
        <v>42053</v>
      </c>
      <c r="J2238" s="46">
        <v>59096358.467002697</v>
      </c>
      <c r="K2238" t="s">
        <v>4333</v>
      </c>
      <c r="L2238">
        <f t="shared" si="44"/>
        <v>42053</v>
      </c>
    </row>
    <row r="2239" spans="9:12" x14ac:dyDescent="0.3">
      <c r="I2239">
        <v>42055</v>
      </c>
      <c r="J2239" s="46">
        <v>1462969309.4233899</v>
      </c>
      <c r="K2239" t="s">
        <v>4331</v>
      </c>
      <c r="L2239">
        <f t="shared" si="44"/>
        <v>42055</v>
      </c>
    </row>
    <row r="2240" spans="9:12" x14ac:dyDescent="0.3">
      <c r="I2240">
        <v>42057</v>
      </c>
      <c r="J2240" s="46">
        <v>405927176.11751199</v>
      </c>
      <c r="K2240" t="s">
        <v>4331</v>
      </c>
      <c r="L2240">
        <f t="shared" si="44"/>
        <v>42057</v>
      </c>
    </row>
    <row r="2241" spans="9:12" x14ac:dyDescent="0.3">
      <c r="I2241">
        <v>42059</v>
      </c>
      <c r="J2241" s="46">
        <v>519206538.53541601</v>
      </c>
      <c r="K2241" t="s">
        <v>4333</v>
      </c>
      <c r="L2241">
        <f t="shared" si="44"/>
        <v>42059</v>
      </c>
    </row>
    <row r="2242" spans="9:12" x14ac:dyDescent="0.3">
      <c r="I2242">
        <v>42061</v>
      </c>
      <c r="J2242" s="46">
        <v>414624729.14875901</v>
      </c>
      <c r="K2242" t="s">
        <v>4331</v>
      </c>
      <c r="L2242">
        <f t="shared" ref="L2242:L2305" si="45">I2242</f>
        <v>42061</v>
      </c>
    </row>
    <row r="2243" spans="9:12" x14ac:dyDescent="0.3">
      <c r="I2243">
        <v>42063</v>
      </c>
      <c r="J2243" s="46">
        <v>746988127.68207502</v>
      </c>
      <c r="K2243" t="s">
        <v>4333</v>
      </c>
      <c r="L2243">
        <f t="shared" si="45"/>
        <v>42063</v>
      </c>
    </row>
    <row r="2244" spans="9:12" x14ac:dyDescent="0.3">
      <c r="I2244">
        <v>42065</v>
      </c>
      <c r="J2244" s="46">
        <v>558297484.48547697</v>
      </c>
      <c r="K2244" t="s">
        <v>4333</v>
      </c>
      <c r="L2244">
        <f t="shared" si="45"/>
        <v>42065</v>
      </c>
    </row>
    <row r="2245" spans="9:12" x14ac:dyDescent="0.3">
      <c r="I2245">
        <v>42067</v>
      </c>
      <c r="J2245" s="46">
        <v>260524184.91270599</v>
      </c>
      <c r="K2245" t="s">
        <v>4331</v>
      </c>
      <c r="L2245">
        <f t="shared" si="45"/>
        <v>42067</v>
      </c>
    </row>
    <row r="2246" spans="9:12" x14ac:dyDescent="0.3">
      <c r="I2246">
        <v>42069</v>
      </c>
      <c r="J2246" s="46">
        <v>1829566663.43066</v>
      </c>
      <c r="K2246" t="s">
        <v>4485</v>
      </c>
      <c r="L2246">
        <f t="shared" si="45"/>
        <v>42069</v>
      </c>
    </row>
    <row r="2247" spans="9:12" x14ac:dyDescent="0.3">
      <c r="I2247">
        <v>42071</v>
      </c>
      <c r="J2247" s="46">
        <v>4409524217.4015198</v>
      </c>
      <c r="K2247" t="s">
        <v>4482</v>
      </c>
      <c r="L2247">
        <f t="shared" si="45"/>
        <v>42071</v>
      </c>
    </row>
    <row r="2248" spans="9:12" x14ac:dyDescent="0.3">
      <c r="I2248">
        <v>42073</v>
      </c>
      <c r="J2248" s="46">
        <v>689825302.32523704</v>
      </c>
      <c r="K2248" t="s">
        <v>4333</v>
      </c>
      <c r="L2248">
        <f t="shared" si="45"/>
        <v>42073</v>
      </c>
    </row>
    <row r="2249" spans="9:12" x14ac:dyDescent="0.3">
      <c r="I2249">
        <v>42075</v>
      </c>
      <c r="J2249" s="46">
        <v>1228185482.65781</v>
      </c>
      <c r="K2249" t="s">
        <v>4482</v>
      </c>
      <c r="L2249">
        <f t="shared" si="45"/>
        <v>42075</v>
      </c>
    </row>
    <row r="2250" spans="9:12" x14ac:dyDescent="0.3">
      <c r="I2250">
        <v>42077</v>
      </c>
      <c r="J2250" s="46">
        <v>3010072615.07412</v>
      </c>
      <c r="K2250" t="s">
        <v>4482</v>
      </c>
      <c r="L2250">
        <f t="shared" si="45"/>
        <v>42077</v>
      </c>
    </row>
    <row r="2251" spans="9:12" x14ac:dyDescent="0.3">
      <c r="I2251">
        <v>42079</v>
      </c>
      <c r="J2251" s="46">
        <v>2738191261.6224699</v>
      </c>
      <c r="K2251" t="s">
        <v>4485</v>
      </c>
      <c r="L2251">
        <f t="shared" si="45"/>
        <v>42079</v>
      </c>
    </row>
    <row r="2252" spans="9:12" x14ac:dyDescent="0.3">
      <c r="I2252">
        <v>42081</v>
      </c>
      <c r="J2252" s="46">
        <v>1067820727.97508</v>
      </c>
      <c r="K2252" t="s">
        <v>4485</v>
      </c>
      <c r="L2252">
        <f t="shared" si="45"/>
        <v>42081</v>
      </c>
    </row>
    <row r="2253" spans="9:12" x14ac:dyDescent="0.3">
      <c r="I2253">
        <v>42083</v>
      </c>
      <c r="J2253" s="46">
        <v>308306981.99521899</v>
      </c>
      <c r="K2253" t="s">
        <v>4333</v>
      </c>
      <c r="L2253">
        <f t="shared" si="45"/>
        <v>42083</v>
      </c>
    </row>
    <row r="2254" spans="9:12" x14ac:dyDescent="0.3">
      <c r="I2254">
        <v>42085</v>
      </c>
      <c r="J2254" s="46">
        <v>1210138293.1960399</v>
      </c>
      <c r="K2254" t="s">
        <v>4486</v>
      </c>
      <c r="L2254">
        <f t="shared" si="45"/>
        <v>42085</v>
      </c>
    </row>
    <row r="2255" spans="9:12" x14ac:dyDescent="0.3">
      <c r="I2255">
        <v>42087</v>
      </c>
      <c r="J2255" s="46">
        <v>370420559.59143603</v>
      </c>
      <c r="K2255" t="s">
        <v>4331</v>
      </c>
      <c r="L2255">
        <f t="shared" si="45"/>
        <v>42087</v>
      </c>
    </row>
    <row r="2256" spans="9:12" x14ac:dyDescent="0.3">
      <c r="I2256">
        <v>42089</v>
      </c>
      <c r="J2256" s="46">
        <v>1595537447.6192701</v>
      </c>
      <c r="K2256" t="s">
        <v>4331</v>
      </c>
      <c r="L2256">
        <f t="shared" si="45"/>
        <v>42089</v>
      </c>
    </row>
    <row r="2257" spans="9:12" x14ac:dyDescent="0.3">
      <c r="I2257">
        <v>42091</v>
      </c>
      <c r="J2257" s="46">
        <v>6581247873.77178</v>
      </c>
      <c r="K2257" t="s">
        <v>4483</v>
      </c>
      <c r="L2257">
        <f t="shared" si="45"/>
        <v>42091</v>
      </c>
    </row>
    <row r="2258" spans="9:12" x14ac:dyDescent="0.3">
      <c r="I2258">
        <v>42093</v>
      </c>
      <c r="J2258" s="46">
        <v>306215371.78648102</v>
      </c>
      <c r="K2258" t="s">
        <v>4331</v>
      </c>
      <c r="L2258">
        <f t="shared" si="45"/>
        <v>42093</v>
      </c>
    </row>
    <row r="2259" spans="9:12" x14ac:dyDescent="0.3">
      <c r="I2259">
        <v>42095</v>
      </c>
      <c r="J2259" s="46">
        <v>2174152714.4614401</v>
      </c>
      <c r="K2259" t="s">
        <v>4482</v>
      </c>
      <c r="L2259">
        <f t="shared" si="45"/>
        <v>42095</v>
      </c>
    </row>
    <row r="2260" spans="9:12" x14ac:dyDescent="0.3">
      <c r="I2260">
        <v>42097</v>
      </c>
      <c r="J2260" s="46">
        <v>726686691.553087</v>
      </c>
      <c r="K2260" t="s">
        <v>4331</v>
      </c>
      <c r="L2260">
        <f t="shared" si="45"/>
        <v>42097</v>
      </c>
    </row>
    <row r="2261" spans="9:12" x14ac:dyDescent="0.3">
      <c r="I2261">
        <v>42099</v>
      </c>
      <c r="J2261" s="46">
        <v>513175357.42452103</v>
      </c>
      <c r="K2261" t="s">
        <v>4331</v>
      </c>
      <c r="L2261">
        <f t="shared" si="45"/>
        <v>42099</v>
      </c>
    </row>
    <row r="2262" spans="9:12" x14ac:dyDescent="0.3">
      <c r="I2262">
        <v>42101</v>
      </c>
      <c r="J2262" s="46">
        <v>5539959947.3857203</v>
      </c>
      <c r="K2262" t="s">
        <v>4483</v>
      </c>
      <c r="L2262">
        <f t="shared" si="45"/>
        <v>42101</v>
      </c>
    </row>
    <row r="2263" spans="9:12" x14ac:dyDescent="0.3">
      <c r="I2263">
        <v>42103</v>
      </c>
      <c r="J2263" s="46">
        <v>560867347.74628198</v>
      </c>
      <c r="K2263" t="s">
        <v>4331</v>
      </c>
      <c r="L2263">
        <f t="shared" si="45"/>
        <v>42103</v>
      </c>
    </row>
    <row r="2264" spans="9:12" x14ac:dyDescent="0.3">
      <c r="I2264">
        <v>42105</v>
      </c>
      <c r="J2264" s="46">
        <v>185145539.48480299</v>
      </c>
      <c r="K2264" t="s">
        <v>4331</v>
      </c>
      <c r="L2264">
        <f t="shared" si="45"/>
        <v>42105</v>
      </c>
    </row>
    <row r="2265" spans="9:12" x14ac:dyDescent="0.3">
      <c r="I2265">
        <v>42107</v>
      </c>
      <c r="J2265" s="46">
        <v>1271713418.0619299</v>
      </c>
      <c r="K2265" t="s">
        <v>4331</v>
      </c>
      <c r="L2265">
        <f t="shared" si="45"/>
        <v>42107</v>
      </c>
    </row>
    <row r="2266" spans="9:12" x14ac:dyDescent="0.3">
      <c r="I2266">
        <v>42109</v>
      </c>
      <c r="J2266" s="46">
        <v>395578985.85751402</v>
      </c>
      <c r="K2266" t="s">
        <v>4331</v>
      </c>
      <c r="L2266">
        <f t="shared" si="45"/>
        <v>42109</v>
      </c>
    </row>
    <row r="2267" spans="9:12" x14ac:dyDescent="0.3">
      <c r="I2267">
        <v>42111</v>
      </c>
      <c r="J2267" s="46">
        <v>955262655.18906295</v>
      </c>
      <c r="K2267" t="s">
        <v>4331</v>
      </c>
      <c r="L2267">
        <f t="shared" si="45"/>
        <v>42111</v>
      </c>
    </row>
    <row r="2268" spans="9:12" x14ac:dyDescent="0.3">
      <c r="I2268">
        <v>42113</v>
      </c>
      <c r="J2268" s="46">
        <v>75394874.631800801</v>
      </c>
      <c r="K2268" t="s">
        <v>4331</v>
      </c>
      <c r="L2268">
        <f t="shared" si="45"/>
        <v>42113</v>
      </c>
    </row>
    <row r="2269" spans="9:12" x14ac:dyDescent="0.3">
      <c r="I2269">
        <v>42115</v>
      </c>
      <c r="J2269" s="46">
        <v>555716491.70573401</v>
      </c>
      <c r="K2269" t="s">
        <v>4331</v>
      </c>
      <c r="L2269">
        <f t="shared" si="45"/>
        <v>42115</v>
      </c>
    </row>
    <row r="2270" spans="9:12" x14ac:dyDescent="0.3">
      <c r="I2270">
        <v>42117</v>
      </c>
      <c r="J2270" s="46">
        <v>509512033.17822099</v>
      </c>
      <c r="K2270" t="s">
        <v>4331</v>
      </c>
      <c r="L2270">
        <f t="shared" si="45"/>
        <v>42117</v>
      </c>
    </row>
    <row r="2271" spans="9:12" x14ac:dyDescent="0.3">
      <c r="I2271">
        <v>42119</v>
      </c>
      <c r="J2271" s="46">
        <v>472963842.45973098</v>
      </c>
      <c r="K2271" t="s">
        <v>4331</v>
      </c>
      <c r="L2271">
        <f t="shared" si="45"/>
        <v>42119</v>
      </c>
    </row>
    <row r="2272" spans="9:12" x14ac:dyDescent="0.3">
      <c r="I2272">
        <v>42121</v>
      </c>
      <c r="J2272" s="46">
        <v>543803386.96422505</v>
      </c>
      <c r="K2272" t="s">
        <v>4333</v>
      </c>
      <c r="L2272">
        <f t="shared" si="45"/>
        <v>42121</v>
      </c>
    </row>
    <row r="2273" spans="9:12" x14ac:dyDescent="0.3">
      <c r="I2273">
        <v>42123</v>
      </c>
      <c r="J2273" s="46">
        <v>320056858.94899303</v>
      </c>
      <c r="K2273" t="s">
        <v>4333</v>
      </c>
      <c r="L2273">
        <f t="shared" si="45"/>
        <v>42123</v>
      </c>
    </row>
    <row r="2274" spans="9:12" x14ac:dyDescent="0.3">
      <c r="I2274">
        <v>42125</v>
      </c>
      <c r="J2274" s="46">
        <v>2226401563.0568199</v>
      </c>
      <c r="K2274" t="s">
        <v>4481</v>
      </c>
      <c r="L2274">
        <f t="shared" si="45"/>
        <v>42125</v>
      </c>
    </row>
    <row r="2275" spans="9:12" x14ac:dyDescent="0.3">
      <c r="I2275">
        <v>42127</v>
      </c>
      <c r="J2275" s="46">
        <v>414265173.564533</v>
      </c>
      <c r="K2275" t="s">
        <v>4331</v>
      </c>
      <c r="L2275">
        <f t="shared" si="45"/>
        <v>42127</v>
      </c>
    </row>
    <row r="2276" spans="9:12" x14ac:dyDescent="0.3">
      <c r="I2276">
        <v>42129</v>
      </c>
      <c r="J2276" s="46">
        <v>3274508337.87744</v>
      </c>
      <c r="K2276" t="s">
        <v>4481</v>
      </c>
      <c r="L2276">
        <f t="shared" si="45"/>
        <v>42129</v>
      </c>
    </row>
    <row r="2277" spans="9:12" x14ac:dyDescent="0.3">
      <c r="I2277">
        <v>42131</v>
      </c>
      <c r="J2277" s="46">
        <v>279169777.625247</v>
      </c>
      <c r="K2277" t="s">
        <v>4331</v>
      </c>
      <c r="L2277">
        <f t="shared" si="45"/>
        <v>42131</v>
      </c>
    </row>
    <row r="2278" spans="9:12" x14ac:dyDescent="0.3">
      <c r="I2278">
        <v>42133</v>
      </c>
      <c r="J2278" s="46">
        <v>3385127288.1276798</v>
      </c>
      <c r="K2278" t="s">
        <v>4482</v>
      </c>
      <c r="L2278">
        <f t="shared" si="45"/>
        <v>42133</v>
      </c>
    </row>
    <row r="2279" spans="9:12" x14ac:dyDescent="0.3">
      <c r="I2279">
        <v>44001</v>
      </c>
      <c r="J2279" s="46">
        <v>221853180.13471001</v>
      </c>
      <c r="K2279" t="s">
        <v>4616</v>
      </c>
      <c r="L2279">
        <f t="shared" si="45"/>
        <v>44001</v>
      </c>
    </row>
    <row r="2280" spans="9:12" x14ac:dyDescent="0.3">
      <c r="I2280">
        <v>44003</v>
      </c>
      <c r="J2280" s="46">
        <v>1470863911.4489</v>
      </c>
      <c r="K2280" t="s">
        <v>4617</v>
      </c>
      <c r="L2280">
        <f t="shared" si="45"/>
        <v>44003</v>
      </c>
    </row>
    <row r="2281" spans="9:12" x14ac:dyDescent="0.3">
      <c r="I2281">
        <v>44005</v>
      </c>
      <c r="J2281" s="46">
        <v>503237730.356502</v>
      </c>
      <c r="K2281" t="s">
        <v>4490</v>
      </c>
      <c r="L2281">
        <f t="shared" si="45"/>
        <v>44005</v>
      </c>
    </row>
    <row r="2282" spans="9:12" x14ac:dyDescent="0.3">
      <c r="I2282">
        <v>44007</v>
      </c>
      <c r="J2282" s="46">
        <v>4499534149.0932102</v>
      </c>
      <c r="K2282" t="s">
        <v>4490</v>
      </c>
      <c r="L2282">
        <f t="shared" si="45"/>
        <v>44007</v>
      </c>
    </row>
    <row r="2283" spans="9:12" x14ac:dyDescent="0.3">
      <c r="I2283">
        <v>44009</v>
      </c>
      <c r="J2283" s="46">
        <v>1005205919.55721</v>
      </c>
      <c r="K2283" t="s">
        <v>4490</v>
      </c>
      <c r="L2283">
        <f t="shared" si="45"/>
        <v>44009</v>
      </c>
    </row>
    <row r="2284" spans="9:12" x14ac:dyDescent="0.3">
      <c r="I2284">
        <v>45001</v>
      </c>
      <c r="J2284" s="46">
        <v>218721797.78049299</v>
      </c>
      <c r="K2284" t="s">
        <v>4334</v>
      </c>
      <c r="L2284">
        <f t="shared" si="45"/>
        <v>45001</v>
      </c>
    </row>
    <row r="2285" spans="9:12" x14ac:dyDescent="0.3">
      <c r="I2285">
        <v>45003</v>
      </c>
      <c r="J2285" s="46">
        <v>1889922125.04268</v>
      </c>
      <c r="K2285" t="s">
        <v>4335</v>
      </c>
      <c r="L2285">
        <f t="shared" si="45"/>
        <v>45003</v>
      </c>
    </row>
    <row r="2286" spans="9:12" x14ac:dyDescent="0.3">
      <c r="I2286">
        <v>45005</v>
      </c>
      <c r="J2286" s="46">
        <v>109778819.26504301</v>
      </c>
      <c r="K2286" t="s">
        <v>4334</v>
      </c>
      <c r="L2286">
        <f t="shared" si="45"/>
        <v>45005</v>
      </c>
    </row>
    <row r="2287" spans="9:12" x14ac:dyDescent="0.3">
      <c r="I2287">
        <v>45007</v>
      </c>
      <c r="J2287" s="46">
        <v>2214770718.3060498</v>
      </c>
      <c r="K2287" t="s">
        <v>4335</v>
      </c>
      <c r="L2287">
        <f t="shared" si="45"/>
        <v>45007</v>
      </c>
    </row>
    <row r="2288" spans="9:12" x14ac:dyDescent="0.3">
      <c r="I2288">
        <v>45009</v>
      </c>
      <c r="J2288" s="46">
        <v>157126354.050843</v>
      </c>
      <c r="K2288" t="s">
        <v>4335</v>
      </c>
      <c r="L2288">
        <f t="shared" si="45"/>
        <v>45009</v>
      </c>
    </row>
    <row r="2289" spans="9:12" x14ac:dyDescent="0.3">
      <c r="I2289">
        <v>45011</v>
      </c>
      <c r="J2289" s="46">
        <v>218726076.02387699</v>
      </c>
      <c r="K2289" t="s">
        <v>4335</v>
      </c>
      <c r="L2289">
        <f t="shared" si="45"/>
        <v>45011</v>
      </c>
    </row>
    <row r="2290" spans="9:12" x14ac:dyDescent="0.3">
      <c r="I2290">
        <v>45013</v>
      </c>
      <c r="J2290" s="46">
        <v>1435238567.63434</v>
      </c>
      <c r="K2290" t="s">
        <v>4618</v>
      </c>
      <c r="L2290">
        <f t="shared" si="45"/>
        <v>45013</v>
      </c>
    </row>
    <row r="2291" spans="9:12" x14ac:dyDescent="0.3">
      <c r="I2291">
        <v>45015</v>
      </c>
      <c r="J2291" s="46">
        <v>1879446607.72277</v>
      </c>
      <c r="K2291" t="s">
        <v>4491</v>
      </c>
      <c r="L2291">
        <f t="shared" si="45"/>
        <v>45015</v>
      </c>
    </row>
    <row r="2292" spans="9:12" x14ac:dyDescent="0.3">
      <c r="I2292">
        <v>45017</v>
      </c>
      <c r="J2292" s="46">
        <v>565935289.12699699</v>
      </c>
      <c r="K2292" t="s">
        <v>4335</v>
      </c>
      <c r="L2292">
        <f t="shared" si="45"/>
        <v>45017</v>
      </c>
    </row>
    <row r="2293" spans="9:12" x14ac:dyDescent="0.3">
      <c r="I2293">
        <v>45019</v>
      </c>
      <c r="J2293" s="46">
        <v>3926525751.30827</v>
      </c>
      <c r="K2293" t="s">
        <v>4491</v>
      </c>
      <c r="L2293">
        <f t="shared" si="45"/>
        <v>45019</v>
      </c>
    </row>
    <row r="2294" spans="9:12" x14ac:dyDescent="0.3">
      <c r="I2294">
        <v>45021</v>
      </c>
      <c r="J2294" s="46">
        <v>864739806.25772405</v>
      </c>
      <c r="K2294" t="s">
        <v>4335</v>
      </c>
      <c r="L2294">
        <f t="shared" si="45"/>
        <v>45021</v>
      </c>
    </row>
    <row r="2295" spans="9:12" x14ac:dyDescent="0.3">
      <c r="I2295">
        <v>45023</v>
      </c>
      <c r="J2295" s="46">
        <v>641225845.96995997</v>
      </c>
      <c r="K2295" t="s">
        <v>4334</v>
      </c>
      <c r="L2295">
        <f t="shared" si="45"/>
        <v>45023</v>
      </c>
    </row>
    <row r="2296" spans="9:12" x14ac:dyDescent="0.3">
      <c r="I2296">
        <v>45025</v>
      </c>
      <c r="J2296" s="46">
        <v>485718845.28025198</v>
      </c>
      <c r="K2296" t="s">
        <v>4334</v>
      </c>
      <c r="L2296">
        <f t="shared" si="45"/>
        <v>45025</v>
      </c>
    </row>
    <row r="2297" spans="9:12" x14ac:dyDescent="0.3">
      <c r="I2297">
        <v>45027</v>
      </c>
      <c r="J2297" s="46">
        <v>677531085.12729502</v>
      </c>
      <c r="K2297" t="s">
        <v>4335</v>
      </c>
      <c r="L2297">
        <f t="shared" si="45"/>
        <v>45027</v>
      </c>
    </row>
    <row r="2298" spans="9:12" x14ac:dyDescent="0.3">
      <c r="I2298">
        <v>45029</v>
      </c>
      <c r="J2298" s="46">
        <v>923739117.56737304</v>
      </c>
      <c r="K2298" t="s">
        <v>4335</v>
      </c>
      <c r="L2298">
        <f t="shared" si="45"/>
        <v>45029</v>
      </c>
    </row>
    <row r="2299" spans="9:12" x14ac:dyDescent="0.3">
      <c r="I2299">
        <v>45031</v>
      </c>
      <c r="J2299" s="46">
        <v>793971235.15695906</v>
      </c>
      <c r="K2299" t="s">
        <v>4335</v>
      </c>
      <c r="L2299">
        <f t="shared" si="45"/>
        <v>45031</v>
      </c>
    </row>
    <row r="2300" spans="9:12" x14ac:dyDescent="0.3">
      <c r="I2300">
        <v>45033</v>
      </c>
      <c r="J2300" s="46">
        <v>624113128.51625395</v>
      </c>
      <c r="K2300" t="s">
        <v>4335</v>
      </c>
      <c r="L2300">
        <f t="shared" si="45"/>
        <v>45033</v>
      </c>
    </row>
    <row r="2301" spans="9:12" x14ac:dyDescent="0.3">
      <c r="I2301">
        <v>45035</v>
      </c>
      <c r="J2301" s="46">
        <v>1315184823.5355101</v>
      </c>
      <c r="K2301" t="s">
        <v>4491</v>
      </c>
      <c r="L2301">
        <f t="shared" si="45"/>
        <v>45035</v>
      </c>
    </row>
    <row r="2302" spans="9:12" x14ac:dyDescent="0.3">
      <c r="I2302">
        <v>45037</v>
      </c>
      <c r="J2302" s="46">
        <v>216649383.253804</v>
      </c>
      <c r="K2302" t="s">
        <v>4335</v>
      </c>
      <c r="L2302">
        <f t="shared" si="45"/>
        <v>45037</v>
      </c>
    </row>
    <row r="2303" spans="9:12" x14ac:dyDescent="0.3">
      <c r="I2303">
        <v>45039</v>
      </c>
      <c r="J2303" s="46">
        <v>572310568.43316197</v>
      </c>
      <c r="K2303" t="s">
        <v>4335</v>
      </c>
      <c r="L2303">
        <f t="shared" si="45"/>
        <v>45039</v>
      </c>
    </row>
    <row r="2304" spans="9:12" x14ac:dyDescent="0.3">
      <c r="I2304">
        <v>45041</v>
      </c>
      <c r="J2304" s="46">
        <v>1709660463.1582601</v>
      </c>
      <c r="K2304" t="s">
        <v>4335</v>
      </c>
      <c r="L2304">
        <f t="shared" si="45"/>
        <v>45041</v>
      </c>
    </row>
    <row r="2305" spans="9:12" x14ac:dyDescent="0.3">
      <c r="I2305">
        <v>45043</v>
      </c>
      <c r="J2305" s="46">
        <v>777798273.78033996</v>
      </c>
      <c r="K2305" t="s">
        <v>4491</v>
      </c>
      <c r="L2305">
        <f t="shared" si="45"/>
        <v>45043</v>
      </c>
    </row>
    <row r="2306" spans="9:12" x14ac:dyDescent="0.3">
      <c r="I2306">
        <v>45045</v>
      </c>
      <c r="J2306" s="46">
        <v>4298377200.3699198</v>
      </c>
      <c r="K2306" t="s">
        <v>4491</v>
      </c>
      <c r="L2306">
        <f t="shared" ref="L2306:L2369" si="46">I2306</f>
        <v>45045</v>
      </c>
    </row>
    <row r="2307" spans="9:12" x14ac:dyDescent="0.3">
      <c r="I2307">
        <v>45047</v>
      </c>
      <c r="J2307" s="46">
        <v>593667112.95457602</v>
      </c>
      <c r="K2307" t="s">
        <v>4335</v>
      </c>
      <c r="L2307">
        <f t="shared" si="46"/>
        <v>45047</v>
      </c>
    </row>
    <row r="2308" spans="9:12" x14ac:dyDescent="0.3">
      <c r="I2308">
        <v>45049</v>
      </c>
      <c r="J2308" s="46">
        <v>308143815.71824902</v>
      </c>
      <c r="K2308" t="s">
        <v>4335</v>
      </c>
      <c r="L2308">
        <f t="shared" si="46"/>
        <v>45049</v>
      </c>
    </row>
    <row r="2309" spans="9:12" x14ac:dyDescent="0.3">
      <c r="I2309">
        <v>45051</v>
      </c>
      <c r="J2309" s="46">
        <v>3017971097.43011</v>
      </c>
      <c r="K2309" t="s">
        <v>4491</v>
      </c>
      <c r="L2309">
        <f t="shared" si="46"/>
        <v>45051</v>
      </c>
    </row>
    <row r="2310" spans="9:12" x14ac:dyDescent="0.3">
      <c r="I2310">
        <v>45053</v>
      </c>
      <c r="J2310" s="46">
        <v>1059555594.17383</v>
      </c>
      <c r="K2310" t="s">
        <v>4335</v>
      </c>
      <c r="L2310">
        <f t="shared" si="46"/>
        <v>45053</v>
      </c>
    </row>
    <row r="2311" spans="9:12" x14ac:dyDescent="0.3">
      <c r="I2311">
        <v>45055</v>
      </c>
      <c r="J2311" s="46">
        <v>844710534.54732394</v>
      </c>
      <c r="K2311" t="s">
        <v>4335</v>
      </c>
      <c r="L2311">
        <f t="shared" si="46"/>
        <v>45055</v>
      </c>
    </row>
    <row r="2312" spans="9:12" x14ac:dyDescent="0.3">
      <c r="I2312">
        <v>45057</v>
      </c>
      <c r="J2312" s="46">
        <v>718685069.76633298</v>
      </c>
      <c r="K2312" t="s">
        <v>4335</v>
      </c>
      <c r="L2312">
        <f t="shared" si="46"/>
        <v>45057</v>
      </c>
    </row>
    <row r="2313" spans="9:12" x14ac:dyDescent="0.3">
      <c r="I2313">
        <v>45059</v>
      </c>
      <c r="J2313" s="46">
        <v>964186234.20714903</v>
      </c>
      <c r="K2313" t="s">
        <v>4335</v>
      </c>
      <c r="L2313">
        <f t="shared" si="46"/>
        <v>45059</v>
      </c>
    </row>
    <row r="2314" spans="9:12" x14ac:dyDescent="0.3">
      <c r="I2314">
        <v>45061</v>
      </c>
      <c r="J2314" s="46">
        <v>380030270.09202403</v>
      </c>
      <c r="K2314" t="s">
        <v>4335</v>
      </c>
      <c r="L2314">
        <f t="shared" si="46"/>
        <v>45061</v>
      </c>
    </row>
    <row r="2315" spans="9:12" x14ac:dyDescent="0.3">
      <c r="I2315">
        <v>45063</v>
      </c>
      <c r="J2315" s="46">
        <v>3126285822.1433101</v>
      </c>
      <c r="K2315" t="s">
        <v>4335</v>
      </c>
      <c r="L2315">
        <f t="shared" si="46"/>
        <v>45063</v>
      </c>
    </row>
    <row r="2316" spans="9:12" x14ac:dyDescent="0.3">
      <c r="I2316">
        <v>45065</v>
      </c>
      <c r="J2316" s="46">
        <v>119184596.87880801</v>
      </c>
      <c r="K2316" t="s">
        <v>4335</v>
      </c>
      <c r="L2316">
        <f t="shared" si="46"/>
        <v>45065</v>
      </c>
    </row>
    <row r="2317" spans="9:12" x14ac:dyDescent="0.3">
      <c r="I2317">
        <v>45067</v>
      </c>
      <c r="J2317" s="46">
        <v>458355154.92586303</v>
      </c>
      <c r="K2317" t="s">
        <v>4335</v>
      </c>
      <c r="L2317">
        <f t="shared" si="46"/>
        <v>45067</v>
      </c>
    </row>
    <row r="2318" spans="9:12" x14ac:dyDescent="0.3">
      <c r="I2318">
        <v>45069</v>
      </c>
      <c r="J2318" s="46">
        <v>334934096.36414099</v>
      </c>
      <c r="K2318" t="s">
        <v>4335</v>
      </c>
      <c r="L2318">
        <f t="shared" si="46"/>
        <v>45069</v>
      </c>
    </row>
    <row r="2319" spans="9:12" x14ac:dyDescent="0.3">
      <c r="I2319">
        <v>45071</v>
      </c>
      <c r="J2319" s="46">
        <v>793058715.82870698</v>
      </c>
      <c r="K2319" t="s">
        <v>4335</v>
      </c>
      <c r="L2319">
        <f t="shared" si="46"/>
        <v>45071</v>
      </c>
    </row>
    <row r="2320" spans="9:12" x14ac:dyDescent="0.3">
      <c r="I2320">
        <v>45073</v>
      </c>
      <c r="J2320" s="46">
        <v>753392946.46828794</v>
      </c>
      <c r="K2320" t="s">
        <v>4335</v>
      </c>
      <c r="L2320">
        <f t="shared" si="46"/>
        <v>45073</v>
      </c>
    </row>
    <row r="2321" spans="9:12" x14ac:dyDescent="0.3">
      <c r="I2321">
        <v>45075</v>
      </c>
      <c r="J2321" s="46">
        <v>1680327829.8489001</v>
      </c>
      <c r="K2321" t="s">
        <v>4335</v>
      </c>
      <c r="L2321">
        <f t="shared" si="46"/>
        <v>45075</v>
      </c>
    </row>
    <row r="2322" spans="9:12" x14ac:dyDescent="0.3">
      <c r="I2322">
        <v>45077</v>
      </c>
      <c r="J2322" s="46">
        <v>933213337.34922504</v>
      </c>
      <c r="K2322" t="s">
        <v>4335</v>
      </c>
      <c r="L2322">
        <f t="shared" si="46"/>
        <v>45077</v>
      </c>
    </row>
    <row r="2323" spans="9:12" x14ac:dyDescent="0.3">
      <c r="I2323">
        <v>45079</v>
      </c>
      <c r="J2323" s="46">
        <v>4050132723.4596601</v>
      </c>
      <c r="K2323" t="s">
        <v>4491</v>
      </c>
      <c r="L2323">
        <f t="shared" si="46"/>
        <v>45079</v>
      </c>
    </row>
    <row r="2324" spans="9:12" x14ac:dyDescent="0.3">
      <c r="I2324">
        <v>45081</v>
      </c>
      <c r="J2324" s="46">
        <v>237436780.58516201</v>
      </c>
      <c r="K2324" t="s">
        <v>4334</v>
      </c>
      <c r="L2324">
        <f t="shared" si="46"/>
        <v>45081</v>
      </c>
    </row>
    <row r="2325" spans="9:12" x14ac:dyDescent="0.3">
      <c r="I2325">
        <v>45083</v>
      </c>
      <c r="J2325" s="46">
        <v>3477717670.5430498</v>
      </c>
      <c r="K2325" t="s">
        <v>4335</v>
      </c>
      <c r="L2325">
        <f t="shared" si="46"/>
        <v>45083</v>
      </c>
    </row>
    <row r="2326" spans="9:12" x14ac:dyDescent="0.3">
      <c r="I2326">
        <v>45085</v>
      </c>
      <c r="J2326" s="46">
        <v>1045931845.85763</v>
      </c>
      <c r="K2326" t="s">
        <v>4335</v>
      </c>
      <c r="L2326">
        <f t="shared" si="46"/>
        <v>45085</v>
      </c>
    </row>
    <row r="2327" spans="9:12" x14ac:dyDescent="0.3">
      <c r="I2327">
        <v>45087</v>
      </c>
      <c r="J2327" s="46">
        <v>260083002.62992999</v>
      </c>
      <c r="K2327" t="s">
        <v>4334</v>
      </c>
      <c r="L2327">
        <f t="shared" si="46"/>
        <v>45087</v>
      </c>
    </row>
    <row r="2328" spans="9:12" x14ac:dyDescent="0.3">
      <c r="I2328">
        <v>45089</v>
      </c>
      <c r="J2328" s="46">
        <v>403207806.968907</v>
      </c>
      <c r="K2328" t="s">
        <v>4335</v>
      </c>
      <c r="L2328">
        <f t="shared" si="46"/>
        <v>45089</v>
      </c>
    </row>
    <row r="2329" spans="9:12" x14ac:dyDescent="0.3">
      <c r="I2329">
        <v>45091</v>
      </c>
      <c r="J2329" s="46">
        <v>2326104902.0897298</v>
      </c>
      <c r="K2329" t="s">
        <v>4491</v>
      </c>
      <c r="L2329">
        <f t="shared" si="46"/>
        <v>45091</v>
      </c>
    </row>
    <row r="2330" spans="9:12" x14ac:dyDescent="0.3">
      <c r="I2330">
        <v>46003</v>
      </c>
      <c r="J2330" s="46">
        <v>100447410.08238401</v>
      </c>
      <c r="K2330" t="s">
        <v>4336</v>
      </c>
      <c r="L2330">
        <f t="shared" si="46"/>
        <v>46003</v>
      </c>
    </row>
    <row r="2331" spans="9:12" x14ac:dyDescent="0.3">
      <c r="I2331">
        <v>46005</v>
      </c>
      <c r="J2331" s="46">
        <v>140073328.90794501</v>
      </c>
      <c r="K2331" t="s">
        <v>4337</v>
      </c>
      <c r="L2331">
        <f t="shared" si="46"/>
        <v>46005</v>
      </c>
    </row>
    <row r="2332" spans="9:12" x14ac:dyDescent="0.3">
      <c r="I2332">
        <v>46007</v>
      </c>
      <c r="J2332" s="46">
        <v>32791549.4837364</v>
      </c>
      <c r="K2332" t="s">
        <v>4336</v>
      </c>
      <c r="L2332">
        <f t="shared" si="46"/>
        <v>46007</v>
      </c>
    </row>
    <row r="2333" spans="9:12" x14ac:dyDescent="0.3">
      <c r="I2333">
        <v>46009</v>
      </c>
      <c r="J2333" s="46">
        <v>63383878.015691303</v>
      </c>
      <c r="K2333" t="s">
        <v>4336</v>
      </c>
      <c r="L2333">
        <f t="shared" si="46"/>
        <v>46009</v>
      </c>
    </row>
    <row r="2334" spans="9:12" x14ac:dyDescent="0.3">
      <c r="I2334">
        <v>46011</v>
      </c>
      <c r="J2334" s="46">
        <v>293775246.58901</v>
      </c>
      <c r="K2334" t="s">
        <v>4337</v>
      </c>
      <c r="L2334">
        <f t="shared" si="46"/>
        <v>46011</v>
      </c>
    </row>
    <row r="2335" spans="9:12" x14ac:dyDescent="0.3">
      <c r="I2335">
        <v>46013</v>
      </c>
      <c r="J2335" s="46">
        <v>321749236.48169303</v>
      </c>
      <c r="K2335" t="s">
        <v>4492</v>
      </c>
      <c r="L2335">
        <f t="shared" si="46"/>
        <v>46013</v>
      </c>
    </row>
    <row r="2336" spans="9:12" x14ac:dyDescent="0.3">
      <c r="I2336">
        <v>46015</v>
      </c>
      <c r="J2336" s="46">
        <v>116839262.00915501</v>
      </c>
      <c r="K2336" t="s">
        <v>4337</v>
      </c>
      <c r="L2336">
        <f t="shared" si="46"/>
        <v>46015</v>
      </c>
    </row>
    <row r="2337" spans="9:12" x14ac:dyDescent="0.3">
      <c r="I2337">
        <v>46017</v>
      </c>
      <c r="J2337" s="46">
        <v>18821111.656568699</v>
      </c>
      <c r="K2337" t="s">
        <v>4336</v>
      </c>
      <c r="L2337">
        <f t="shared" si="46"/>
        <v>46017</v>
      </c>
    </row>
    <row r="2338" spans="9:12" x14ac:dyDescent="0.3">
      <c r="I2338">
        <v>46019</v>
      </c>
      <c r="J2338" s="46">
        <v>129833451.57439899</v>
      </c>
      <c r="K2338" t="s">
        <v>4336</v>
      </c>
      <c r="L2338">
        <f t="shared" si="46"/>
        <v>46019</v>
      </c>
    </row>
    <row r="2339" spans="9:12" x14ac:dyDescent="0.3">
      <c r="I2339">
        <v>46021</v>
      </c>
      <c r="J2339" s="46">
        <v>21973810.393844299</v>
      </c>
      <c r="K2339" t="s">
        <v>4336</v>
      </c>
      <c r="L2339">
        <f t="shared" si="46"/>
        <v>46021</v>
      </c>
    </row>
    <row r="2340" spans="9:12" x14ac:dyDescent="0.3">
      <c r="I2340">
        <v>46023</v>
      </c>
      <c r="J2340" s="46">
        <v>80902528.762404397</v>
      </c>
      <c r="K2340" t="s">
        <v>4337</v>
      </c>
      <c r="L2340">
        <f t="shared" si="46"/>
        <v>46023</v>
      </c>
    </row>
    <row r="2341" spans="9:12" x14ac:dyDescent="0.3">
      <c r="I2341">
        <v>46025</v>
      </c>
      <c r="J2341" s="46">
        <v>53444735.880570501</v>
      </c>
      <c r="K2341" t="s">
        <v>4336</v>
      </c>
      <c r="L2341">
        <f t="shared" si="46"/>
        <v>46025</v>
      </c>
    </row>
    <row r="2342" spans="9:12" x14ac:dyDescent="0.3">
      <c r="I2342">
        <v>46027</v>
      </c>
      <c r="J2342" s="46">
        <v>114947329.117533</v>
      </c>
      <c r="K2342" t="s">
        <v>4337</v>
      </c>
      <c r="L2342">
        <f t="shared" si="46"/>
        <v>46027</v>
      </c>
    </row>
    <row r="2343" spans="9:12" x14ac:dyDescent="0.3">
      <c r="I2343">
        <v>46029</v>
      </c>
      <c r="J2343" s="46">
        <v>275570106.64123303</v>
      </c>
      <c r="K2343" t="s">
        <v>4337</v>
      </c>
      <c r="L2343">
        <f t="shared" si="46"/>
        <v>46029</v>
      </c>
    </row>
    <row r="2344" spans="9:12" x14ac:dyDescent="0.3">
      <c r="I2344">
        <v>46031</v>
      </c>
      <c r="J2344" s="46">
        <v>49285046.888233997</v>
      </c>
      <c r="K2344" t="s">
        <v>4336</v>
      </c>
      <c r="L2344">
        <f t="shared" si="46"/>
        <v>46031</v>
      </c>
    </row>
    <row r="2345" spans="9:12" x14ac:dyDescent="0.3">
      <c r="I2345">
        <v>46033</v>
      </c>
      <c r="J2345" s="46">
        <v>131064985.066921</v>
      </c>
      <c r="K2345" t="s">
        <v>4337</v>
      </c>
      <c r="L2345">
        <f t="shared" si="46"/>
        <v>46033</v>
      </c>
    </row>
    <row r="2346" spans="9:12" x14ac:dyDescent="0.3">
      <c r="I2346">
        <v>46035</v>
      </c>
      <c r="J2346" s="46">
        <v>204148819.42897701</v>
      </c>
      <c r="K2346" t="s">
        <v>4337</v>
      </c>
      <c r="L2346">
        <f t="shared" si="46"/>
        <v>46035</v>
      </c>
    </row>
    <row r="2347" spans="9:12" x14ac:dyDescent="0.3">
      <c r="I2347">
        <v>46037</v>
      </c>
      <c r="J2347" s="46">
        <v>84265309.437608004</v>
      </c>
      <c r="K2347" t="s">
        <v>4337</v>
      </c>
      <c r="L2347">
        <f t="shared" si="46"/>
        <v>46037</v>
      </c>
    </row>
    <row r="2348" spans="9:12" x14ac:dyDescent="0.3">
      <c r="I2348">
        <v>46039</v>
      </c>
      <c r="J2348" s="46">
        <v>105903327.841675</v>
      </c>
      <c r="K2348" t="s">
        <v>4337</v>
      </c>
      <c r="L2348">
        <f t="shared" si="46"/>
        <v>46039</v>
      </c>
    </row>
    <row r="2349" spans="9:12" x14ac:dyDescent="0.3">
      <c r="I2349">
        <v>46041</v>
      </c>
      <c r="J2349" s="46">
        <v>50893118.335193597</v>
      </c>
      <c r="K2349" t="s">
        <v>4337</v>
      </c>
      <c r="L2349">
        <f t="shared" si="46"/>
        <v>46041</v>
      </c>
    </row>
    <row r="2350" spans="9:12" x14ac:dyDescent="0.3">
      <c r="I2350">
        <v>46043</v>
      </c>
      <c r="J2350" s="46">
        <v>40219128.446531199</v>
      </c>
      <c r="K2350" t="s">
        <v>4336</v>
      </c>
      <c r="L2350">
        <f t="shared" si="46"/>
        <v>46043</v>
      </c>
    </row>
    <row r="2351" spans="9:12" x14ac:dyDescent="0.3">
      <c r="I2351">
        <v>46045</v>
      </c>
      <c r="J2351" s="46">
        <v>69892424.749925807</v>
      </c>
      <c r="K2351" t="s">
        <v>4337</v>
      </c>
      <c r="L2351">
        <f t="shared" si="46"/>
        <v>46045</v>
      </c>
    </row>
    <row r="2352" spans="9:12" x14ac:dyDescent="0.3">
      <c r="I2352">
        <v>46047</v>
      </c>
      <c r="J2352" s="46">
        <v>91929050.344186693</v>
      </c>
      <c r="K2352" t="s">
        <v>4336</v>
      </c>
      <c r="L2352">
        <f t="shared" si="46"/>
        <v>46047</v>
      </c>
    </row>
    <row r="2353" spans="9:12" x14ac:dyDescent="0.3">
      <c r="I2353">
        <v>46049</v>
      </c>
      <c r="J2353" s="46">
        <v>34672022.397176303</v>
      </c>
      <c r="K2353" t="s">
        <v>4337</v>
      </c>
      <c r="L2353">
        <f t="shared" si="46"/>
        <v>46049</v>
      </c>
    </row>
    <row r="2354" spans="9:12" x14ac:dyDescent="0.3">
      <c r="I2354">
        <v>46051</v>
      </c>
      <c r="J2354" s="46">
        <v>102883816.949764</v>
      </c>
      <c r="K2354" t="s">
        <v>4337</v>
      </c>
      <c r="L2354">
        <f t="shared" si="46"/>
        <v>46051</v>
      </c>
    </row>
    <row r="2355" spans="9:12" x14ac:dyDescent="0.3">
      <c r="I2355">
        <v>46053</v>
      </c>
      <c r="J2355" s="46">
        <v>48471693.0757626</v>
      </c>
      <c r="K2355" t="s">
        <v>4336</v>
      </c>
      <c r="L2355">
        <f t="shared" si="46"/>
        <v>46053</v>
      </c>
    </row>
    <row r="2356" spans="9:12" x14ac:dyDescent="0.3">
      <c r="I2356">
        <v>46055</v>
      </c>
      <c r="J2356" s="46">
        <v>30371946.3210954</v>
      </c>
      <c r="K2356" t="s">
        <v>4336</v>
      </c>
      <c r="L2356">
        <f t="shared" si="46"/>
        <v>46055</v>
      </c>
    </row>
    <row r="2357" spans="9:12" x14ac:dyDescent="0.3">
      <c r="I2357">
        <v>46057</v>
      </c>
      <c r="J2357" s="46">
        <v>71889370.362505794</v>
      </c>
      <c r="K2357" t="s">
        <v>4337</v>
      </c>
      <c r="L2357">
        <f t="shared" si="46"/>
        <v>46057</v>
      </c>
    </row>
    <row r="2358" spans="9:12" x14ac:dyDescent="0.3">
      <c r="I2358">
        <v>46059</v>
      </c>
      <c r="J2358" s="46">
        <v>45584741.441529997</v>
      </c>
      <c r="K2358" t="s">
        <v>4337</v>
      </c>
      <c r="L2358">
        <f t="shared" si="46"/>
        <v>46059</v>
      </c>
    </row>
    <row r="2359" spans="9:12" x14ac:dyDescent="0.3">
      <c r="I2359">
        <v>46061</v>
      </c>
      <c r="J2359" s="46">
        <v>101767505.50498199</v>
      </c>
      <c r="K2359" t="s">
        <v>4337</v>
      </c>
      <c r="L2359">
        <f t="shared" si="46"/>
        <v>46061</v>
      </c>
    </row>
    <row r="2360" spans="9:12" x14ac:dyDescent="0.3">
      <c r="I2360">
        <v>46063</v>
      </c>
      <c r="J2360" s="46">
        <v>51543800.237752996</v>
      </c>
      <c r="K2360" t="s">
        <v>4336</v>
      </c>
      <c r="L2360">
        <f t="shared" si="46"/>
        <v>46063</v>
      </c>
    </row>
    <row r="2361" spans="9:12" x14ac:dyDescent="0.3">
      <c r="I2361">
        <v>46065</v>
      </c>
      <c r="J2361" s="46">
        <v>130517889.39411101</v>
      </c>
      <c r="K2361" t="s">
        <v>4492</v>
      </c>
      <c r="L2361">
        <f t="shared" si="46"/>
        <v>46065</v>
      </c>
    </row>
    <row r="2362" spans="9:12" x14ac:dyDescent="0.3">
      <c r="I2362">
        <v>46067</v>
      </c>
      <c r="J2362" s="46">
        <v>88417681.521269202</v>
      </c>
      <c r="K2362" t="s">
        <v>4336</v>
      </c>
      <c r="L2362">
        <f t="shared" si="46"/>
        <v>46067</v>
      </c>
    </row>
    <row r="2363" spans="9:12" x14ac:dyDescent="0.3">
      <c r="I2363">
        <v>46069</v>
      </c>
      <c r="J2363" s="46">
        <v>26115580.037772499</v>
      </c>
      <c r="K2363" t="s">
        <v>4337</v>
      </c>
      <c r="L2363">
        <f t="shared" si="46"/>
        <v>46069</v>
      </c>
    </row>
    <row r="2364" spans="9:12" x14ac:dyDescent="0.3">
      <c r="I2364">
        <v>46071</v>
      </c>
      <c r="J2364" s="46">
        <v>146823002.684753</v>
      </c>
      <c r="K2364" t="s">
        <v>4336</v>
      </c>
      <c r="L2364">
        <f t="shared" si="46"/>
        <v>46071</v>
      </c>
    </row>
    <row r="2365" spans="9:12" x14ac:dyDescent="0.3">
      <c r="I2365">
        <v>46073</v>
      </c>
      <c r="J2365" s="46">
        <v>25433941.271955799</v>
      </c>
      <c r="K2365" t="s">
        <v>4337</v>
      </c>
      <c r="L2365">
        <f t="shared" si="46"/>
        <v>46073</v>
      </c>
    </row>
    <row r="2366" spans="9:12" x14ac:dyDescent="0.3">
      <c r="I2366">
        <v>46075</v>
      </c>
      <c r="J2366" s="46">
        <v>89994049.975929499</v>
      </c>
      <c r="K2366" t="s">
        <v>4336</v>
      </c>
      <c r="L2366">
        <f t="shared" si="46"/>
        <v>46075</v>
      </c>
    </row>
    <row r="2367" spans="9:12" x14ac:dyDescent="0.3">
      <c r="I2367">
        <v>46077</v>
      </c>
      <c r="J2367" s="46">
        <v>71583485.417377293</v>
      </c>
      <c r="K2367" t="s">
        <v>4337</v>
      </c>
      <c r="L2367">
        <f t="shared" si="46"/>
        <v>46077</v>
      </c>
    </row>
    <row r="2368" spans="9:12" x14ac:dyDescent="0.3">
      <c r="I2368">
        <v>46079</v>
      </c>
      <c r="J2368" s="46">
        <v>82768398.615573496</v>
      </c>
      <c r="K2368" t="s">
        <v>4337</v>
      </c>
      <c r="L2368">
        <f t="shared" si="46"/>
        <v>46079</v>
      </c>
    </row>
    <row r="2369" spans="9:12" x14ac:dyDescent="0.3">
      <c r="I2369">
        <v>46081</v>
      </c>
      <c r="J2369" s="46">
        <v>279481704.68749201</v>
      </c>
      <c r="K2369" t="s">
        <v>4337</v>
      </c>
      <c r="L2369">
        <f t="shared" si="46"/>
        <v>46081</v>
      </c>
    </row>
    <row r="2370" spans="9:12" x14ac:dyDescent="0.3">
      <c r="I2370">
        <v>46083</v>
      </c>
      <c r="J2370" s="46">
        <v>554590170.14946997</v>
      </c>
      <c r="K2370" t="s">
        <v>4492</v>
      </c>
      <c r="L2370">
        <f t="shared" ref="L2370:L2433" si="47">I2370</f>
        <v>46083</v>
      </c>
    </row>
    <row r="2371" spans="9:12" x14ac:dyDescent="0.3">
      <c r="I2371">
        <v>46085</v>
      </c>
      <c r="J2371" s="46">
        <v>175198563.79046899</v>
      </c>
      <c r="K2371" t="s">
        <v>4337</v>
      </c>
      <c r="L2371">
        <f t="shared" si="47"/>
        <v>46085</v>
      </c>
    </row>
    <row r="2372" spans="9:12" x14ac:dyDescent="0.3">
      <c r="I2372">
        <v>46087</v>
      </c>
      <c r="J2372" s="46">
        <v>139700055.23034799</v>
      </c>
      <c r="K2372" t="s">
        <v>4337</v>
      </c>
      <c r="L2372">
        <f t="shared" si="47"/>
        <v>46087</v>
      </c>
    </row>
    <row r="2373" spans="9:12" x14ac:dyDescent="0.3">
      <c r="I2373">
        <v>46089</v>
      </c>
      <c r="J2373" s="46">
        <v>25808112.668533601</v>
      </c>
      <c r="K2373" t="s">
        <v>4336</v>
      </c>
      <c r="L2373">
        <f t="shared" si="47"/>
        <v>46089</v>
      </c>
    </row>
    <row r="2374" spans="9:12" x14ac:dyDescent="0.3">
      <c r="I2374">
        <v>46091</v>
      </c>
      <c r="J2374" s="46">
        <v>46520624.573181398</v>
      </c>
      <c r="K2374" t="s">
        <v>4337</v>
      </c>
      <c r="L2374">
        <f t="shared" si="47"/>
        <v>46091</v>
      </c>
    </row>
    <row r="2375" spans="9:12" x14ac:dyDescent="0.3">
      <c r="I2375">
        <v>46093</v>
      </c>
      <c r="J2375" s="46">
        <v>302197728.66613901</v>
      </c>
      <c r="K2375" t="s">
        <v>4337</v>
      </c>
      <c r="L2375">
        <f t="shared" si="47"/>
        <v>46093</v>
      </c>
    </row>
    <row r="2376" spans="9:12" x14ac:dyDescent="0.3">
      <c r="I2376">
        <v>46095</v>
      </c>
      <c r="J2376" s="46">
        <v>29782383.6723627</v>
      </c>
      <c r="K2376" t="s">
        <v>4336</v>
      </c>
      <c r="L2376">
        <f t="shared" si="47"/>
        <v>46095</v>
      </c>
    </row>
    <row r="2377" spans="9:12" x14ac:dyDescent="0.3">
      <c r="I2377">
        <v>46097</v>
      </c>
      <c r="J2377" s="46">
        <v>34816379.1996677</v>
      </c>
      <c r="K2377" t="s">
        <v>4336</v>
      </c>
      <c r="L2377">
        <f t="shared" si="47"/>
        <v>46097</v>
      </c>
    </row>
    <row r="2378" spans="9:12" x14ac:dyDescent="0.3">
      <c r="I2378">
        <v>46099</v>
      </c>
      <c r="J2378" s="46">
        <v>1499574030.42872</v>
      </c>
      <c r="K2378" t="s">
        <v>4492</v>
      </c>
      <c r="L2378">
        <f t="shared" si="47"/>
        <v>46099</v>
      </c>
    </row>
    <row r="2379" spans="9:12" x14ac:dyDescent="0.3">
      <c r="I2379">
        <v>46101</v>
      </c>
      <c r="J2379" s="46">
        <v>184733341.48104501</v>
      </c>
      <c r="K2379" t="s">
        <v>4337</v>
      </c>
      <c r="L2379">
        <f t="shared" si="47"/>
        <v>46101</v>
      </c>
    </row>
    <row r="2380" spans="9:12" x14ac:dyDescent="0.3">
      <c r="I2380">
        <v>46103</v>
      </c>
      <c r="J2380" s="46">
        <v>1075766159.9697001</v>
      </c>
      <c r="K2380" t="s">
        <v>4337</v>
      </c>
      <c r="L2380">
        <f t="shared" si="47"/>
        <v>46103</v>
      </c>
    </row>
    <row r="2381" spans="9:12" x14ac:dyDescent="0.3">
      <c r="I2381">
        <v>46105</v>
      </c>
      <c r="J2381" s="46">
        <v>39217199.256747201</v>
      </c>
      <c r="K2381" t="s">
        <v>4336</v>
      </c>
      <c r="L2381">
        <f t="shared" si="47"/>
        <v>46105</v>
      </c>
    </row>
    <row r="2382" spans="9:12" x14ac:dyDescent="0.3">
      <c r="I2382">
        <v>46107</v>
      </c>
      <c r="J2382" s="46">
        <v>36799254.6527839</v>
      </c>
      <c r="K2382" t="s">
        <v>4337</v>
      </c>
      <c r="L2382">
        <f t="shared" si="47"/>
        <v>46107</v>
      </c>
    </row>
    <row r="2383" spans="9:12" x14ac:dyDescent="0.3">
      <c r="I2383">
        <v>46109</v>
      </c>
      <c r="J2383" s="46">
        <v>193109724.721724</v>
      </c>
      <c r="K2383" t="s">
        <v>4337</v>
      </c>
      <c r="L2383">
        <f t="shared" si="47"/>
        <v>46109</v>
      </c>
    </row>
    <row r="2384" spans="9:12" x14ac:dyDescent="0.3">
      <c r="I2384">
        <v>46111</v>
      </c>
      <c r="J2384" s="46">
        <v>47317880.381267801</v>
      </c>
      <c r="K2384" t="s">
        <v>4336</v>
      </c>
      <c r="L2384">
        <f t="shared" si="47"/>
        <v>46111</v>
      </c>
    </row>
    <row r="2385" spans="9:12" x14ac:dyDescent="0.3">
      <c r="I2385">
        <v>46102</v>
      </c>
      <c r="J2385" s="46">
        <v>116684178.307207</v>
      </c>
      <c r="K2385" t="s">
        <v>4336</v>
      </c>
      <c r="L2385">
        <f t="shared" si="47"/>
        <v>46102</v>
      </c>
    </row>
    <row r="2386" spans="9:12" x14ac:dyDescent="0.3">
      <c r="I2386">
        <v>46115</v>
      </c>
      <c r="J2386" s="46">
        <v>94868241.750740796</v>
      </c>
      <c r="K2386" t="s">
        <v>4337</v>
      </c>
      <c r="L2386">
        <f t="shared" si="47"/>
        <v>46115</v>
      </c>
    </row>
    <row r="2387" spans="9:12" x14ac:dyDescent="0.3">
      <c r="I2387">
        <v>46117</v>
      </c>
      <c r="J2387" s="46">
        <v>61265625.715327702</v>
      </c>
      <c r="K2387" t="s">
        <v>4337</v>
      </c>
      <c r="L2387">
        <f t="shared" si="47"/>
        <v>46117</v>
      </c>
    </row>
    <row r="2388" spans="9:12" x14ac:dyDescent="0.3">
      <c r="I2388">
        <v>46119</v>
      </c>
      <c r="J2388" s="46">
        <v>24853175.247954302</v>
      </c>
      <c r="K2388" t="s">
        <v>4337</v>
      </c>
      <c r="L2388">
        <f t="shared" si="47"/>
        <v>46119</v>
      </c>
    </row>
    <row r="2389" spans="9:12" x14ac:dyDescent="0.3">
      <c r="I2389">
        <v>46121</v>
      </c>
      <c r="J2389" s="46">
        <v>97367078.706818402</v>
      </c>
      <c r="K2389" t="s">
        <v>4336</v>
      </c>
      <c r="L2389">
        <f t="shared" si="47"/>
        <v>46121</v>
      </c>
    </row>
    <row r="2390" spans="9:12" x14ac:dyDescent="0.3">
      <c r="I2390">
        <v>46123</v>
      </c>
      <c r="J2390" s="46">
        <v>59123866.585222997</v>
      </c>
      <c r="K2390" t="s">
        <v>4337</v>
      </c>
      <c r="L2390">
        <f t="shared" si="47"/>
        <v>46123</v>
      </c>
    </row>
    <row r="2391" spans="9:12" x14ac:dyDescent="0.3">
      <c r="I2391">
        <v>46125</v>
      </c>
      <c r="J2391" s="46">
        <v>71917737.091052905</v>
      </c>
      <c r="K2391" t="s">
        <v>4336</v>
      </c>
      <c r="L2391">
        <f t="shared" si="47"/>
        <v>46125</v>
      </c>
    </row>
    <row r="2392" spans="9:12" x14ac:dyDescent="0.3">
      <c r="I2392">
        <v>46127</v>
      </c>
      <c r="J2392" s="46">
        <v>303036880.532857</v>
      </c>
      <c r="K2392" t="s">
        <v>4492</v>
      </c>
      <c r="L2392">
        <f t="shared" si="47"/>
        <v>46127</v>
      </c>
    </row>
    <row r="2393" spans="9:12" x14ac:dyDescent="0.3">
      <c r="I2393">
        <v>46129</v>
      </c>
      <c r="J2393" s="46">
        <v>55228472.822901398</v>
      </c>
      <c r="K2393" t="s">
        <v>4336</v>
      </c>
      <c r="L2393">
        <f t="shared" si="47"/>
        <v>46129</v>
      </c>
    </row>
    <row r="2394" spans="9:12" x14ac:dyDescent="0.3">
      <c r="I2394">
        <v>46135</v>
      </c>
      <c r="J2394" s="46">
        <v>185976914.51379299</v>
      </c>
      <c r="K2394" t="s">
        <v>4337</v>
      </c>
      <c r="L2394">
        <f t="shared" si="47"/>
        <v>46135</v>
      </c>
    </row>
    <row r="2395" spans="9:12" x14ac:dyDescent="0.3">
      <c r="I2395">
        <v>46137</v>
      </c>
      <c r="J2395" s="46">
        <v>30250842.667189501</v>
      </c>
      <c r="K2395" t="s">
        <v>4336</v>
      </c>
      <c r="L2395">
        <f t="shared" si="47"/>
        <v>46137</v>
      </c>
    </row>
    <row r="2396" spans="9:12" x14ac:dyDescent="0.3">
      <c r="I2396">
        <v>47001</v>
      </c>
      <c r="J2396" s="46">
        <v>895795435.09984696</v>
      </c>
      <c r="K2396" t="s">
        <v>4342</v>
      </c>
      <c r="L2396">
        <f t="shared" si="47"/>
        <v>47001</v>
      </c>
    </row>
    <row r="2397" spans="9:12" x14ac:dyDescent="0.3">
      <c r="I2397">
        <v>47003</v>
      </c>
      <c r="J2397" s="46">
        <v>411105866.07959902</v>
      </c>
      <c r="K2397" t="s">
        <v>4342</v>
      </c>
      <c r="L2397">
        <f t="shared" si="47"/>
        <v>47003</v>
      </c>
    </row>
    <row r="2398" spans="9:12" x14ac:dyDescent="0.3">
      <c r="I2398">
        <v>47005</v>
      </c>
      <c r="J2398" s="46">
        <v>244657571.01819199</v>
      </c>
      <c r="K2398" t="s">
        <v>4341</v>
      </c>
      <c r="L2398">
        <f t="shared" si="47"/>
        <v>47005</v>
      </c>
    </row>
    <row r="2399" spans="9:12" x14ac:dyDescent="0.3">
      <c r="I2399">
        <v>47007</v>
      </c>
      <c r="J2399" s="46">
        <v>107121196.086713</v>
      </c>
      <c r="K2399" t="s">
        <v>4339</v>
      </c>
      <c r="L2399">
        <f t="shared" si="47"/>
        <v>47007</v>
      </c>
    </row>
    <row r="2400" spans="9:12" x14ac:dyDescent="0.3">
      <c r="I2400">
        <v>47009</v>
      </c>
      <c r="J2400" s="46">
        <v>1193904671.2436099</v>
      </c>
      <c r="K2400" t="s">
        <v>4493</v>
      </c>
      <c r="L2400">
        <f t="shared" si="47"/>
        <v>47009</v>
      </c>
    </row>
    <row r="2401" spans="9:12" x14ac:dyDescent="0.3">
      <c r="I2401">
        <v>47011</v>
      </c>
      <c r="J2401" s="46">
        <v>1246171408.03862</v>
      </c>
      <c r="K2401" t="s">
        <v>4342</v>
      </c>
      <c r="L2401">
        <f t="shared" si="47"/>
        <v>47011</v>
      </c>
    </row>
    <row r="2402" spans="9:12" x14ac:dyDescent="0.3">
      <c r="I2402">
        <v>47013</v>
      </c>
      <c r="J2402" s="46">
        <v>652454573.56372094</v>
      </c>
      <c r="K2402" t="s">
        <v>4342</v>
      </c>
      <c r="L2402">
        <f t="shared" si="47"/>
        <v>47013</v>
      </c>
    </row>
    <row r="2403" spans="9:12" x14ac:dyDescent="0.3">
      <c r="I2403">
        <v>47015</v>
      </c>
      <c r="J2403" s="46">
        <v>118752283.925951</v>
      </c>
      <c r="K2403" t="s">
        <v>4342</v>
      </c>
      <c r="L2403">
        <f t="shared" si="47"/>
        <v>47015</v>
      </c>
    </row>
    <row r="2404" spans="9:12" x14ac:dyDescent="0.3">
      <c r="I2404">
        <v>47017</v>
      </c>
      <c r="J2404" s="46">
        <v>284771863.78577697</v>
      </c>
      <c r="K2404" t="s">
        <v>4341</v>
      </c>
      <c r="L2404">
        <f t="shared" si="47"/>
        <v>47017</v>
      </c>
    </row>
    <row r="2405" spans="9:12" x14ac:dyDescent="0.3">
      <c r="I2405">
        <v>47019</v>
      </c>
      <c r="J2405" s="46">
        <v>418746448.91673303</v>
      </c>
      <c r="K2405" t="s">
        <v>4339</v>
      </c>
      <c r="L2405">
        <f t="shared" si="47"/>
        <v>47019</v>
      </c>
    </row>
    <row r="2406" spans="9:12" x14ac:dyDescent="0.3">
      <c r="I2406">
        <v>47021</v>
      </c>
      <c r="J2406" s="46">
        <v>482826496.72563899</v>
      </c>
      <c r="K2406" t="s">
        <v>4341</v>
      </c>
      <c r="L2406">
        <f t="shared" si="47"/>
        <v>47021</v>
      </c>
    </row>
    <row r="2407" spans="9:12" x14ac:dyDescent="0.3">
      <c r="I2407">
        <v>47023</v>
      </c>
      <c r="J2407" s="46">
        <v>150953193.42854899</v>
      </c>
      <c r="K2407" t="s">
        <v>4341</v>
      </c>
      <c r="L2407">
        <f t="shared" si="47"/>
        <v>47023</v>
      </c>
    </row>
    <row r="2408" spans="9:12" x14ac:dyDescent="0.3">
      <c r="I2408">
        <v>47025</v>
      </c>
      <c r="J2408" s="46">
        <v>288121411.04257798</v>
      </c>
      <c r="K2408" t="s">
        <v>4342</v>
      </c>
      <c r="L2408">
        <f t="shared" si="47"/>
        <v>47025</v>
      </c>
    </row>
    <row r="2409" spans="9:12" x14ac:dyDescent="0.3">
      <c r="I2409">
        <v>47027</v>
      </c>
      <c r="J2409" s="46">
        <v>64296304.316518202</v>
      </c>
      <c r="K2409" t="s">
        <v>4340</v>
      </c>
      <c r="L2409">
        <f t="shared" si="47"/>
        <v>47027</v>
      </c>
    </row>
    <row r="2410" spans="9:12" x14ac:dyDescent="0.3">
      <c r="I2410">
        <v>47029</v>
      </c>
      <c r="J2410" s="46">
        <v>486268979.45891601</v>
      </c>
      <c r="K2410" t="s">
        <v>4339</v>
      </c>
      <c r="L2410">
        <f t="shared" si="47"/>
        <v>47029</v>
      </c>
    </row>
    <row r="2411" spans="9:12" x14ac:dyDescent="0.3">
      <c r="I2411">
        <v>47031</v>
      </c>
      <c r="J2411" s="46">
        <v>953743801.25000799</v>
      </c>
      <c r="K2411" t="s">
        <v>4342</v>
      </c>
      <c r="L2411">
        <f t="shared" si="47"/>
        <v>47031</v>
      </c>
    </row>
    <row r="2412" spans="9:12" x14ac:dyDescent="0.3">
      <c r="I2412">
        <v>47033</v>
      </c>
      <c r="J2412" s="46">
        <v>193607010.864097</v>
      </c>
      <c r="K2412" t="s">
        <v>4341</v>
      </c>
      <c r="L2412">
        <f t="shared" si="47"/>
        <v>47033</v>
      </c>
    </row>
    <row r="2413" spans="9:12" x14ac:dyDescent="0.3">
      <c r="I2413">
        <v>47035</v>
      </c>
      <c r="J2413" s="46">
        <v>963172103.85767496</v>
      </c>
      <c r="K2413" t="s">
        <v>4342</v>
      </c>
      <c r="L2413">
        <f t="shared" si="47"/>
        <v>47035</v>
      </c>
    </row>
    <row r="2414" spans="9:12" x14ac:dyDescent="0.3">
      <c r="I2414">
        <v>47037</v>
      </c>
      <c r="J2414" s="46">
        <v>8765449859.6731491</v>
      </c>
      <c r="K2414" t="s">
        <v>4498</v>
      </c>
      <c r="L2414">
        <f t="shared" si="47"/>
        <v>47037</v>
      </c>
    </row>
    <row r="2415" spans="9:12" x14ac:dyDescent="0.3">
      <c r="I2415">
        <v>47039</v>
      </c>
      <c r="J2415" s="46">
        <v>178107271.00052899</v>
      </c>
      <c r="K2415" t="s">
        <v>4341</v>
      </c>
      <c r="L2415">
        <f t="shared" si="47"/>
        <v>47039</v>
      </c>
    </row>
    <row r="2416" spans="9:12" x14ac:dyDescent="0.3">
      <c r="I2416">
        <v>47041</v>
      </c>
      <c r="J2416" s="46">
        <v>179262980.38622999</v>
      </c>
      <c r="K2416" t="s">
        <v>4342</v>
      </c>
      <c r="L2416">
        <f t="shared" si="47"/>
        <v>47041</v>
      </c>
    </row>
    <row r="2417" spans="9:12" x14ac:dyDescent="0.3">
      <c r="I2417">
        <v>47043</v>
      </c>
      <c r="J2417" s="46">
        <v>691882188.20954299</v>
      </c>
      <c r="K2417" t="s">
        <v>4341</v>
      </c>
      <c r="L2417">
        <f t="shared" si="47"/>
        <v>47043</v>
      </c>
    </row>
    <row r="2418" spans="9:12" x14ac:dyDescent="0.3">
      <c r="I2418">
        <v>47045</v>
      </c>
      <c r="J2418" s="46">
        <v>480755824.58544898</v>
      </c>
      <c r="K2418" t="s">
        <v>4496</v>
      </c>
      <c r="L2418">
        <f t="shared" si="47"/>
        <v>47045</v>
      </c>
    </row>
    <row r="2419" spans="9:12" x14ac:dyDescent="0.3">
      <c r="I2419">
        <v>47047</v>
      </c>
      <c r="J2419" s="46">
        <v>651446324.79284</v>
      </c>
      <c r="K2419" t="s">
        <v>4496</v>
      </c>
      <c r="L2419">
        <f t="shared" si="47"/>
        <v>47047</v>
      </c>
    </row>
    <row r="2420" spans="9:12" x14ac:dyDescent="0.3">
      <c r="I2420">
        <v>47049</v>
      </c>
      <c r="J2420" s="46">
        <v>189298061.98727399</v>
      </c>
      <c r="K2420" t="s">
        <v>4339</v>
      </c>
      <c r="L2420">
        <f t="shared" si="47"/>
        <v>47049</v>
      </c>
    </row>
    <row r="2421" spans="9:12" x14ac:dyDescent="0.3">
      <c r="I2421">
        <v>47051</v>
      </c>
      <c r="J2421" s="46">
        <v>352657067.55138099</v>
      </c>
      <c r="K2421" t="s">
        <v>4342</v>
      </c>
      <c r="L2421">
        <f t="shared" si="47"/>
        <v>47051</v>
      </c>
    </row>
    <row r="2422" spans="9:12" x14ac:dyDescent="0.3">
      <c r="I2422">
        <v>47053</v>
      </c>
      <c r="J2422" s="46">
        <v>423128761.51694602</v>
      </c>
      <c r="K2422" t="s">
        <v>4341</v>
      </c>
      <c r="L2422">
        <f t="shared" si="47"/>
        <v>47053</v>
      </c>
    </row>
    <row r="2423" spans="9:12" x14ac:dyDescent="0.3">
      <c r="I2423">
        <v>47055</v>
      </c>
      <c r="J2423" s="46">
        <v>439642971.819803</v>
      </c>
      <c r="K2423" t="s">
        <v>4341</v>
      </c>
      <c r="L2423">
        <f t="shared" si="47"/>
        <v>47055</v>
      </c>
    </row>
    <row r="2424" spans="9:12" x14ac:dyDescent="0.3">
      <c r="I2424">
        <v>47057</v>
      </c>
      <c r="J2424" s="46">
        <v>229252518.26034099</v>
      </c>
      <c r="K2424" t="s">
        <v>4339</v>
      </c>
      <c r="L2424">
        <f t="shared" si="47"/>
        <v>47057</v>
      </c>
    </row>
    <row r="2425" spans="9:12" x14ac:dyDescent="0.3">
      <c r="I2425">
        <v>47059</v>
      </c>
      <c r="J2425" s="46">
        <v>963553099.94094396</v>
      </c>
      <c r="K2425" t="s">
        <v>4342</v>
      </c>
      <c r="L2425">
        <f t="shared" si="47"/>
        <v>47059</v>
      </c>
    </row>
    <row r="2426" spans="9:12" x14ac:dyDescent="0.3">
      <c r="I2426">
        <v>47061</v>
      </c>
      <c r="J2426" s="46">
        <v>197187762.06172001</v>
      </c>
      <c r="K2426" t="s">
        <v>4339</v>
      </c>
      <c r="L2426">
        <f t="shared" si="47"/>
        <v>47061</v>
      </c>
    </row>
    <row r="2427" spans="9:12" x14ac:dyDescent="0.3">
      <c r="I2427">
        <v>47063</v>
      </c>
      <c r="J2427" s="46">
        <v>683694584.17715299</v>
      </c>
      <c r="K2427" t="s">
        <v>4342</v>
      </c>
      <c r="L2427">
        <f t="shared" si="47"/>
        <v>47063</v>
      </c>
    </row>
    <row r="2428" spans="9:12" x14ac:dyDescent="0.3">
      <c r="I2428">
        <v>47065</v>
      </c>
      <c r="J2428" s="46">
        <v>3957392483.1810002</v>
      </c>
      <c r="K2428" t="s">
        <v>4493</v>
      </c>
      <c r="L2428">
        <f t="shared" si="47"/>
        <v>47065</v>
      </c>
    </row>
    <row r="2429" spans="9:12" x14ac:dyDescent="0.3">
      <c r="I2429">
        <v>47067</v>
      </c>
      <c r="J2429" s="46">
        <v>38589652.181491598</v>
      </c>
      <c r="K2429" t="s">
        <v>4339</v>
      </c>
      <c r="L2429">
        <f t="shared" si="47"/>
        <v>47067</v>
      </c>
    </row>
    <row r="2430" spans="9:12" x14ac:dyDescent="0.3">
      <c r="I2430">
        <v>47069</v>
      </c>
      <c r="J2430" s="46">
        <v>239937011.04273799</v>
      </c>
      <c r="K2430" t="s">
        <v>4341</v>
      </c>
      <c r="L2430">
        <f t="shared" si="47"/>
        <v>47069</v>
      </c>
    </row>
    <row r="2431" spans="9:12" x14ac:dyDescent="0.3">
      <c r="I2431">
        <v>47071</v>
      </c>
      <c r="J2431" s="46">
        <v>273950785.20007199</v>
      </c>
      <c r="K2431" t="s">
        <v>4341</v>
      </c>
      <c r="L2431">
        <f t="shared" si="47"/>
        <v>47071</v>
      </c>
    </row>
    <row r="2432" spans="9:12" x14ac:dyDescent="0.3">
      <c r="I2432">
        <v>47073</v>
      </c>
      <c r="J2432" s="46">
        <v>440418088.87351102</v>
      </c>
      <c r="K2432" t="s">
        <v>4342</v>
      </c>
      <c r="L2432">
        <f t="shared" si="47"/>
        <v>47073</v>
      </c>
    </row>
    <row r="2433" spans="9:12" x14ac:dyDescent="0.3">
      <c r="I2433">
        <v>47075</v>
      </c>
      <c r="J2433" s="46">
        <v>461957369.27105802</v>
      </c>
      <c r="K2433" t="s">
        <v>4341</v>
      </c>
      <c r="L2433">
        <f t="shared" si="47"/>
        <v>47075</v>
      </c>
    </row>
    <row r="2434" spans="9:12" x14ac:dyDescent="0.3">
      <c r="I2434">
        <v>47077</v>
      </c>
      <c r="J2434" s="46">
        <v>551740359.934659</v>
      </c>
      <c r="K2434" t="s">
        <v>4341</v>
      </c>
      <c r="L2434">
        <f t="shared" ref="L2434:L2497" si="48">I2434</f>
        <v>47077</v>
      </c>
    </row>
    <row r="2435" spans="9:12" x14ac:dyDescent="0.3">
      <c r="I2435">
        <v>47079</v>
      </c>
      <c r="J2435" s="46">
        <v>325333440.51426297</v>
      </c>
      <c r="K2435" t="s">
        <v>4341</v>
      </c>
      <c r="L2435">
        <f t="shared" si="48"/>
        <v>47079</v>
      </c>
    </row>
    <row r="2436" spans="9:12" x14ac:dyDescent="0.3">
      <c r="I2436">
        <v>47081</v>
      </c>
      <c r="J2436" s="46">
        <v>389586300.03995001</v>
      </c>
      <c r="K2436" t="s">
        <v>4340</v>
      </c>
      <c r="L2436">
        <f t="shared" si="48"/>
        <v>47081</v>
      </c>
    </row>
    <row r="2437" spans="9:12" x14ac:dyDescent="0.3">
      <c r="I2437">
        <v>47083</v>
      </c>
      <c r="J2437" s="46">
        <v>59010502.841558099</v>
      </c>
      <c r="K2437" t="s">
        <v>4341</v>
      </c>
      <c r="L2437">
        <f t="shared" si="48"/>
        <v>47083</v>
      </c>
    </row>
    <row r="2438" spans="9:12" x14ac:dyDescent="0.3">
      <c r="I2438">
        <v>47085</v>
      </c>
      <c r="J2438" s="46">
        <v>348469960.164235</v>
      </c>
      <c r="K2438" t="s">
        <v>4341</v>
      </c>
      <c r="L2438">
        <f t="shared" si="48"/>
        <v>47085</v>
      </c>
    </row>
    <row r="2439" spans="9:12" x14ac:dyDescent="0.3">
      <c r="I2439">
        <v>47087</v>
      </c>
      <c r="J2439" s="46">
        <v>89481161.120312706</v>
      </c>
      <c r="K2439" t="s">
        <v>4340</v>
      </c>
      <c r="L2439">
        <f t="shared" si="48"/>
        <v>47087</v>
      </c>
    </row>
    <row r="2440" spans="9:12" x14ac:dyDescent="0.3">
      <c r="I2440">
        <v>47089</v>
      </c>
      <c r="J2440" s="46">
        <v>904743144.70224404</v>
      </c>
      <c r="K2440" t="s">
        <v>4342</v>
      </c>
      <c r="L2440">
        <f t="shared" si="48"/>
        <v>47089</v>
      </c>
    </row>
    <row r="2441" spans="9:12" x14ac:dyDescent="0.3">
      <c r="I2441">
        <v>47091</v>
      </c>
      <c r="J2441" s="46">
        <v>128815673.85434</v>
      </c>
      <c r="K2441" t="s">
        <v>4342</v>
      </c>
      <c r="L2441">
        <f t="shared" si="48"/>
        <v>47091</v>
      </c>
    </row>
    <row r="2442" spans="9:12" x14ac:dyDescent="0.3">
      <c r="I2442">
        <v>47093</v>
      </c>
      <c r="J2442" s="46">
        <v>6161691385.9553699</v>
      </c>
      <c r="K2442" t="s">
        <v>4495</v>
      </c>
      <c r="L2442">
        <f t="shared" si="48"/>
        <v>47093</v>
      </c>
    </row>
    <row r="2443" spans="9:12" x14ac:dyDescent="0.3">
      <c r="I2443">
        <v>47095</v>
      </c>
      <c r="J2443" s="46">
        <v>36338773.708257101</v>
      </c>
      <c r="K2443" t="s">
        <v>4341</v>
      </c>
      <c r="L2443">
        <f t="shared" si="48"/>
        <v>47095</v>
      </c>
    </row>
    <row r="2444" spans="9:12" x14ac:dyDescent="0.3">
      <c r="I2444">
        <v>47097</v>
      </c>
      <c r="J2444" s="46">
        <v>219116573.05673999</v>
      </c>
      <c r="K2444" t="s">
        <v>4341</v>
      </c>
      <c r="L2444">
        <f t="shared" si="48"/>
        <v>47097</v>
      </c>
    </row>
    <row r="2445" spans="9:12" x14ac:dyDescent="0.3">
      <c r="I2445">
        <v>47099</v>
      </c>
      <c r="J2445" s="46">
        <v>396796704.58553201</v>
      </c>
      <c r="K2445" t="s">
        <v>4341</v>
      </c>
      <c r="L2445">
        <f t="shared" si="48"/>
        <v>47099</v>
      </c>
    </row>
    <row r="2446" spans="9:12" x14ac:dyDescent="0.3">
      <c r="I2446">
        <v>47101</v>
      </c>
      <c r="J2446" s="46">
        <v>75071578.916956201</v>
      </c>
      <c r="K2446" t="s">
        <v>4341</v>
      </c>
      <c r="L2446">
        <f t="shared" si="48"/>
        <v>47101</v>
      </c>
    </row>
    <row r="2447" spans="9:12" x14ac:dyDescent="0.3">
      <c r="I2447">
        <v>47103</v>
      </c>
      <c r="J2447" s="46">
        <v>366480844.23650301</v>
      </c>
      <c r="K2447" t="s">
        <v>4342</v>
      </c>
      <c r="L2447">
        <f t="shared" si="48"/>
        <v>47103</v>
      </c>
    </row>
    <row r="2448" spans="9:12" x14ac:dyDescent="0.3">
      <c r="I2448">
        <v>47105</v>
      </c>
      <c r="J2448" s="46">
        <v>918620825.690382</v>
      </c>
      <c r="K2448" t="s">
        <v>4493</v>
      </c>
      <c r="L2448">
        <f t="shared" si="48"/>
        <v>47105</v>
      </c>
    </row>
    <row r="2449" spans="9:12" x14ac:dyDescent="0.3">
      <c r="I2449">
        <v>47107</v>
      </c>
      <c r="J2449" s="46">
        <v>848558403.81148696</v>
      </c>
      <c r="K2449" t="s">
        <v>4342</v>
      </c>
      <c r="L2449">
        <f t="shared" si="48"/>
        <v>47107</v>
      </c>
    </row>
    <row r="2450" spans="9:12" x14ac:dyDescent="0.3">
      <c r="I2450">
        <v>47109</v>
      </c>
      <c r="J2450" s="46">
        <v>290485969.40148002</v>
      </c>
      <c r="K2450" t="s">
        <v>4341</v>
      </c>
      <c r="L2450">
        <f t="shared" si="48"/>
        <v>47109</v>
      </c>
    </row>
    <row r="2451" spans="9:12" x14ac:dyDescent="0.3">
      <c r="I2451">
        <v>47111</v>
      </c>
      <c r="J2451" s="46">
        <v>170629964.187406</v>
      </c>
      <c r="K2451" t="s">
        <v>4340</v>
      </c>
      <c r="L2451">
        <f t="shared" si="48"/>
        <v>47111</v>
      </c>
    </row>
    <row r="2452" spans="9:12" x14ac:dyDescent="0.3">
      <c r="I2452">
        <v>47113</v>
      </c>
      <c r="J2452" s="46">
        <v>1432581305.8343501</v>
      </c>
      <c r="K2452" t="s">
        <v>4341</v>
      </c>
      <c r="L2452">
        <f t="shared" si="48"/>
        <v>47113</v>
      </c>
    </row>
    <row r="2453" spans="9:12" x14ac:dyDescent="0.3">
      <c r="I2453">
        <v>47115</v>
      </c>
      <c r="J2453" s="46">
        <v>747293354.116557</v>
      </c>
      <c r="K2453" t="s">
        <v>4339</v>
      </c>
      <c r="L2453">
        <f t="shared" si="48"/>
        <v>47115</v>
      </c>
    </row>
    <row r="2454" spans="9:12" x14ac:dyDescent="0.3">
      <c r="I2454">
        <v>47117</v>
      </c>
      <c r="J2454" s="46">
        <v>372936332.680619</v>
      </c>
      <c r="K2454" t="s">
        <v>4341</v>
      </c>
      <c r="L2454">
        <f t="shared" si="48"/>
        <v>47117</v>
      </c>
    </row>
    <row r="2455" spans="9:12" x14ac:dyDescent="0.3">
      <c r="I2455">
        <v>47119</v>
      </c>
      <c r="J2455" s="46">
        <v>1053057889.92937</v>
      </c>
      <c r="K2455" t="s">
        <v>4496</v>
      </c>
      <c r="L2455">
        <f t="shared" si="48"/>
        <v>47119</v>
      </c>
    </row>
    <row r="2456" spans="9:12" x14ac:dyDescent="0.3">
      <c r="I2456">
        <v>47121</v>
      </c>
      <c r="J2456" s="46">
        <v>125561564.077967</v>
      </c>
      <c r="K2456" t="s">
        <v>4339</v>
      </c>
      <c r="L2456">
        <f t="shared" si="48"/>
        <v>47121</v>
      </c>
    </row>
    <row r="2457" spans="9:12" x14ac:dyDescent="0.3">
      <c r="I2457">
        <v>47123</v>
      </c>
      <c r="J2457" s="46">
        <v>498470376.61698002</v>
      </c>
      <c r="K2457" t="s">
        <v>4342</v>
      </c>
      <c r="L2457">
        <f t="shared" si="48"/>
        <v>47123</v>
      </c>
    </row>
    <row r="2458" spans="9:12" x14ac:dyDescent="0.3">
      <c r="I2458">
        <v>47125</v>
      </c>
      <c r="J2458" s="46">
        <v>1630617349.0510001</v>
      </c>
      <c r="K2458" t="s">
        <v>4496</v>
      </c>
      <c r="L2458">
        <f t="shared" si="48"/>
        <v>47125</v>
      </c>
    </row>
    <row r="2459" spans="9:12" x14ac:dyDescent="0.3">
      <c r="I2459">
        <v>47127</v>
      </c>
      <c r="J2459" s="46">
        <v>64416563.803324297</v>
      </c>
      <c r="K2459" t="s">
        <v>4342</v>
      </c>
      <c r="L2459">
        <f t="shared" si="48"/>
        <v>47127</v>
      </c>
    </row>
    <row r="2460" spans="9:12" x14ac:dyDescent="0.3">
      <c r="I2460">
        <v>47129</v>
      </c>
      <c r="J2460" s="46">
        <v>144159444.45854399</v>
      </c>
      <c r="K2460" t="s">
        <v>4339</v>
      </c>
      <c r="L2460">
        <f t="shared" si="48"/>
        <v>47129</v>
      </c>
    </row>
    <row r="2461" spans="9:12" x14ac:dyDescent="0.3">
      <c r="I2461">
        <v>47131</v>
      </c>
      <c r="J2461" s="46">
        <v>343065450.93806702</v>
      </c>
      <c r="K2461" t="s">
        <v>4341</v>
      </c>
      <c r="L2461">
        <f t="shared" si="48"/>
        <v>47131</v>
      </c>
    </row>
    <row r="2462" spans="9:12" x14ac:dyDescent="0.3">
      <c r="I2462">
        <v>47133</v>
      </c>
      <c r="J2462" s="46">
        <v>214164401.05331501</v>
      </c>
      <c r="K2462" t="s">
        <v>4342</v>
      </c>
      <c r="L2462">
        <f t="shared" si="48"/>
        <v>47133</v>
      </c>
    </row>
    <row r="2463" spans="9:12" x14ac:dyDescent="0.3">
      <c r="I2463">
        <v>47135</v>
      </c>
      <c r="J2463" s="46">
        <v>81827707.523553401</v>
      </c>
      <c r="K2463" t="s">
        <v>4340</v>
      </c>
      <c r="L2463">
        <f t="shared" si="48"/>
        <v>47135</v>
      </c>
    </row>
    <row r="2464" spans="9:12" x14ac:dyDescent="0.3">
      <c r="I2464">
        <v>47137</v>
      </c>
      <c r="J2464" s="46">
        <v>46813002.6402319</v>
      </c>
      <c r="K2464" t="s">
        <v>4342</v>
      </c>
      <c r="L2464">
        <f t="shared" si="48"/>
        <v>47137</v>
      </c>
    </row>
    <row r="2465" spans="9:12" x14ac:dyDescent="0.3">
      <c r="I2465">
        <v>47139</v>
      </c>
      <c r="J2465" s="46">
        <v>192328322.29011399</v>
      </c>
      <c r="K2465" t="s">
        <v>4339</v>
      </c>
      <c r="L2465">
        <f t="shared" si="48"/>
        <v>47139</v>
      </c>
    </row>
    <row r="2466" spans="9:12" x14ac:dyDescent="0.3">
      <c r="I2466">
        <v>47141</v>
      </c>
      <c r="J2466" s="46">
        <v>1274062649.9976599</v>
      </c>
      <c r="K2466" t="s">
        <v>4342</v>
      </c>
      <c r="L2466">
        <f t="shared" si="48"/>
        <v>47141</v>
      </c>
    </row>
    <row r="2467" spans="9:12" x14ac:dyDescent="0.3">
      <c r="I2467">
        <v>47143</v>
      </c>
      <c r="J2467" s="46">
        <v>316901410.74411303</v>
      </c>
      <c r="K2467" t="s">
        <v>4342</v>
      </c>
      <c r="L2467">
        <f t="shared" si="48"/>
        <v>47143</v>
      </c>
    </row>
    <row r="2468" spans="9:12" x14ac:dyDescent="0.3">
      <c r="I2468">
        <v>47145</v>
      </c>
      <c r="J2468" s="46">
        <v>722353245.90745294</v>
      </c>
      <c r="K2468" t="s">
        <v>4342</v>
      </c>
      <c r="L2468">
        <f t="shared" si="48"/>
        <v>47145</v>
      </c>
    </row>
    <row r="2469" spans="9:12" x14ac:dyDescent="0.3">
      <c r="I2469">
        <v>47147</v>
      </c>
      <c r="J2469" s="46">
        <v>1024389202.81262</v>
      </c>
      <c r="K2469" t="s">
        <v>4341</v>
      </c>
      <c r="L2469">
        <f t="shared" si="48"/>
        <v>47147</v>
      </c>
    </row>
    <row r="2470" spans="9:12" x14ac:dyDescent="0.3">
      <c r="I2470">
        <v>47149</v>
      </c>
      <c r="J2470" s="46">
        <v>3396688737.4307399</v>
      </c>
      <c r="K2470" t="s">
        <v>4494</v>
      </c>
      <c r="L2470">
        <f t="shared" si="48"/>
        <v>47149</v>
      </c>
    </row>
    <row r="2471" spans="9:12" x14ac:dyDescent="0.3">
      <c r="I2471">
        <v>47151</v>
      </c>
      <c r="J2471" s="46">
        <v>173610564.50857499</v>
      </c>
      <c r="K2471" t="s">
        <v>4339</v>
      </c>
      <c r="L2471">
        <f t="shared" si="48"/>
        <v>47151</v>
      </c>
    </row>
    <row r="2472" spans="9:12" x14ac:dyDescent="0.3">
      <c r="I2472">
        <v>47153</v>
      </c>
      <c r="J2472" s="46">
        <v>154610382.037303</v>
      </c>
      <c r="K2472" t="s">
        <v>4339</v>
      </c>
      <c r="L2472">
        <f t="shared" si="48"/>
        <v>47153</v>
      </c>
    </row>
    <row r="2473" spans="9:12" x14ac:dyDescent="0.3">
      <c r="I2473">
        <v>47155</v>
      </c>
      <c r="J2473" s="46">
        <v>1467585776.45348</v>
      </c>
      <c r="K2473" t="s">
        <v>4342</v>
      </c>
      <c r="L2473">
        <f t="shared" si="48"/>
        <v>47155</v>
      </c>
    </row>
    <row r="2474" spans="9:12" x14ac:dyDescent="0.3">
      <c r="I2474">
        <v>47157</v>
      </c>
      <c r="J2474" s="46">
        <v>9478919940.4484596</v>
      </c>
      <c r="K2474" t="s">
        <v>4497</v>
      </c>
      <c r="L2474">
        <f t="shared" si="48"/>
        <v>47157</v>
      </c>
    </row>
    <row r="2475" spans="9:12" x14ac:dyDescent="0.3">
      <c r="I2475">
        <v>47159</v>
      </c>
      <c r="J2475" s="46">
        <v>394004291.43826997</v>
      </c>
      <c r="K2475" t="s">
        <v>4341</v>
      </c>
      <c r="L2475">
        <f t="shared" si="48"/>
        <v>47159</v>
      </c>
    </row>
    <row r="2476" spans="9:12" x14ac:dyDescent="0.3">
      <c r="I2476">
        <v>47161</v>
      </c>
      <c r="J2476" s="46">
        <v>135799147.40364</v>
      </c>
      <c r="K2476" t="s">
        <v>4341</v>
      </c>
      <c r="L2476">
        <f t="shared" si="48"/>
        <v>47161</v>
      </c>
    </row>
    <row r="2477" spans="9:12" x14ac:dyDescent="0.3">
      <c r="I2477">
        <v>47163</v>
      </c>
      <c r="J2477" s="46">
        <v>1622212776.9920001</v>
      </c>
      <c r="K2477" t="s">
        <v>4342</v>
      </c>
      <c r="L2477">
        <f t="shared" si="48"/>
        <v>47163</v>
      </c>
    </row>
    <row r="2478" spans="9:12" x14ac:dyDescent="0.3">
      <c r="I2478">
        <v>47165</v>
      </c>
      <c r="J2478" s="46">
        <v>1622389744.24123</v>
      </c>
      <c r="K2478" t="s">
        <v>4494</v>
      </c>
      <c r="L2478">
        <f t="shared" si="48"/>
        <v>47165</v>
      </c>
    </row>
    <row r="2479" spans="9:12" x14ac:dyDescent="0.3">
      <c r="I2479">
        <v>47167</v>
      </c>
      <c r="J2479" s="46">
        <v>418196349.42843199</v>
      </c>
      <c r="K2479" t="s">
        <v>4496</v>
      </c>
      <c r="L2479">
        <f t="shared" si="48"/>
        <v>47167</v>
      </c>
    </row>
    <row r="2480" spans="9:12" x14ac:dyDescent="0.3">
      <c r="I2480">
        <v>47169</v>
      </c>
      <c r="J2480" s="46">
        <v>85052341.960710302</v>
      </c>
      <c r="K2480" t="s">
        <v>4341</v>
      </c>
      <c r="L2480">
        <f t="shared" si="48"/>
        <v>47169</v>
      </c>
    </row>
    <row r="2481" spans="9:12" x14ac:dyDescent="0.3">
      <c r="I2481">
        <v>47171</v>
      </c>
      <c r="J2481" s="46">
        <v>233423346.15782401</v>
      </c>
      <c r="K2481" t="s">
        <v>4342</v>
      </c>
      <c r="L2481">
        <f t="shared" si="48"/>
        <v>47171</v>
      </c>
    </row>
    <row r="2482" spans="9:12" x14ac:dyDescent="0.3">
      <c r="I2482">
        <v>47173</v>
      </c>
      <c r="J2482" s="46">
        <v>127613808.494248</v>
      </c>
      <c r="K2482" t="s">
        <v>4339</v>
      </c>
      <c r="L2482">
        <f t="shared" si="48"/>
        <v>47173</v>
      </c>
    </row>
    <row r="2483" spans="9:12" x14ac:dyDescent="0.3">
      <c r="I2483">
        <v>47175</v>
      </c>
      <c r="J2483" s="46">
        <v>64522477.463981502</v>
      </c>
      <c r="K2483" t="s">
        <v>4339</v>
      </c>
      <c r="L2483">
        <f t="shared" si="48"/>
        <v>47175</v>
      </c>
    </row>
    <row r="2484" spans="9:12" x14ac:dyDescent="0.3">
      <c r="I2484">
        <v>47177</v>
      </c>
      <c r="J2484" s="46">
        <v>331011076.71014899</v>
      </c>
      <c r="K2484" t="s">
        <v>4342</v>
      </c>
      <c r="L2484">
        <f t="shared" si="48"/>
        <v>47177</v>
      </c>
    </row>
    <row r="2485" spans="9:12" x14ac:dyDescent="0.3">
      <c r="I2485">
        <v>47179</v>
      </c>
      <c r="J2485" s="46">
        <v>1201724464.1705101</v>
      </c>
      <c r="K2485" t="s">
        <v>4342</v>
      </c>
      <c r="L2485">
        <f t="shared" si="48"/>
        <v>47179</v>
      </c>
    </row>
    <row r="2486" spans="9:12" x14ac:dyDescent="0.3">
      <c r="I2486">
        <v>47181</v>
      </c>
      <c r="J2486" s="46">
        <v>130485022.45131899</v>
      </c>
      <c r="K2486" t="s">
        <v>4341</v>
      </c>
      <c r="L2486">
        <f t="shared" si="48"/>
        <v>47181</v>
      </c>
    </row>
    <row r="2487" spans="9:12" x14ac:dyDescent="0.3">
      <c r="I2487">
        <v>47183</v>
      </c>
      <c r="J2487" s="46">
        <v>310821858.65360397</v>
      </c>
      <c r="K2487" t="s">
        <v>4341</v>
      </c>
      <c r="L2487">
        <f t="shared" si="48"/>
        <v>47183</v>
      </c>
    </row>
    <row r="2488" spans="9:12" x14ac:dyDescent="0.3">
      <c r="I2488">
        <v>47185</v>
      </c>
      <c r="J2488" s="46">
        <v>257558418.82521701</v>
      </c>
      <c r="K2488" t="s">
        <v>4342</v>
      </c>
      <c r="L2488">
        <f t="shared" si="48"/>
        <v>47185</v>
      </c>
    </row>
    <row r="2489" spans="9:12" x14ac:dyDescent="0.3">
      <c r="I2489">
        <v>47187</v>
      </c>
      <c r="J2489" s="46">
        <v>2675344203.0776901</v>
      </c>
      <c r="K2489" t="s">
        <v>4498</v>
      </c>
      <c r="L2489">
        <f t="shared" si="48"/>
        <v>47187</v>
      </c>
    </row>
    <row r="2490" spans="9:12" x14ac:dyDescent="0.3">
      <c r="I2490">
        <v>47189</v>
      </c>
      <c r="J2490" s="46">
        <v>1637025507.0262799</v>
      </c>
      <c r="K2490" t="s">
        <v>4494</v>
      </c>
      <c r="L2490">
        <f t="shared" si="48"/>
        <v>47189</v>
      </c>
    </row>
    <row r="2491" spans="9:12" x14ac:dyDescent="0.3">
      <c r="I2491">
        <v>48001</v>
      </c>
      <c r="J2491" s="46">
        <v>530891073.51270598</v>
      </c>
      <c r="K2491" t="s">
        <v>4344</v>
      </c>
      <c r="L2491">
        <f t="shared" si="48"/>
        <v>48001</v>
      </c>
    </row>
    <row r="2492" spans="9:12" x14ac:dyDescent="0.3">
      <c r="I2492">
        <v>48003</v>
      </c>
      <c r="J2492" s="46">
        <v>351550823.68247801</v>
      </c>
      <c r="K2492" t="s">
        <v>4345</v>
      </c>
      <c r="L2492">
        <f t="shared" si="48"/>
        <v>48003</v>
      </c>
    </row>
    <row r="2493" spans="9:12" x14ac:dyDescent="0.3">
      <c r="I2493">
        <v>48005</v>
      </c>
      <c r="J2493" s="46">
        <v>894673829.76455402</v>
      </c>
      <c r="K2493" t="s">
        <v>4344</v>
      </c>
      <c r="L2493">
        <f t="shared" si="48"/>
        <v>48005</v>
      </c>
    </row>
    <row r="2494" spans="9:12" x14ac:dyDescent="0.3">
      <c r="I2494">
        <v>48007</v>
      </c>
      <c r="J2494" s="46">
        <v>179739766.728001</v>
      </c>
      <c r="K2494" t="s">
        <v>4344</v>
      </c>
      <c r="L2494">
        <f t="shared" si="48"/>
        <v>48007</v>
      </c>
    </row>
    <row r="2495" spans="9:12" x14ac:dyDescent="0.3">
      <c r="I2495">
        <v>48009</v>
      </c>
      <c r="J2495" s="46">
        <v>161643047.55509999</v>
      </c>
      <c r="K2495" t="s">
        <v>4347</v>
      </c>
      <c r="L2495">
        <f t="shared" si="48"/>
        <v>48009</v>
      </c>
    </row>
    <row r="2496" spans="9:12" x14ac:dyDescent="0.3">
      <c r="I2496">
        <v>48011</v>
      </c>
      <c r="J2496" s="46">
        <v>125841380.669375</v>
      </c>
      <c r="K2496" t="s">
        <v>4347</v>
      </c>
      <c r="L2496">
        <f t="shared" si="48"/>
        <v>48011</v>
      </c>
    </row>
    <row r="2497" spans="9:12" x14ac:dyDescent="0.3">
      <c r="I2497">
        <v>48013</v>
      </c>
      <c r="J2497" s="46">
        <v>897388267.00771797</v>
      </c>
      <c r="K2497" t="s">
        <v>4344</v>
      </c>
      <c r="L2497">
        <f t="shared" si="48"/>
        <v>48013</v>
      </c>
    </row>
    <row r="2498" spans="9:12" x14ac:dyDescent="0.3">
      <c r="I2498">
        <v>48015</v>
      </c>
      <c r="J2498" s="46">
        <v>560171147.30787504</v>
      </c>
      <c r="K2498" t="s">
        <v>4344</v>
      </c>
      <c r="L2498">
        <f t="shared" ref="L2498:L2561" si="49">I2498</f>
        <v>48015</v>
      </c>
    </row>
    <row r="2499" spans="9:12" x14ac:dyDescent="0.3">
      <c r="I2499">
        <v>48017</v>
      </c>
      <c r="J2499" s="46">
        <v>103202707.641158</v>
      </c>
      <c r="K2499" t="s">
        <v>4347</v>
      </c>
      <c r="L2499">
        <f t="shared" si="49"/>
        <v>48017</v>
      </c>
    </row>
    <row r="2500" spans="9:12" x14ac:dyDescent="0.3">
      <c r="I2500">
        <v>48019</v>
      </c>
      <c r="J2500" s="46">
        <v>178154780.202142</v>
      </c>
      <c r="K2500" t="s">
        <v>4347</v>
      </c>
      <c r="L2500">
        <f t="shared" si="49"/>
        <v>48019</v>
      </c>
    </row>
    <row r="2501" spans="9:12" x14ac:dyDescent="0.3">
      <c r="I2501">
        <v>48021</v>
      </c>
      <c r="J2501" s="46">
        <v>956330813.57056606</v>
      </c>
      <c r="K2501" t="s">
        <v>4344</v>
      </c>
      <c r="L2501">
        <f t="shared" si="49"/>
        <v>48021</v>
      </c>
    </row>
    <row r="2502" spans="9:12" x14ac:dyDescent="0.3">
      <c r="I2502">
        <v>48023</v>
      </c>
      <c r="J2502" s="46">
        <v>70408242.119459093</v>
      </c>
      <c r="K2502" t="s">
        <v>4347</v>
      </c>
      <c r="L2502">
        <f t="shared" si="49"/>
        <v>48023</v>
      </c>
    </row>
    <row r="2503" spans="9:12" x14ac:dyDescent="0.3">
      <c r="I2503">
        <v>48025</v>
      </c>
      <c r="J2503" s="46">
        <v>311751674.93615901</v>
      </c>
      <c r="K2503" t="s">
        <v>4499</v>
      </c>
      <c r="L2503">
        <f t="shared" si="49"/>
        <v>48025</v>
      </c>
    </row>
    <row r="2504" spans="9:12" x14ac:dyDescent="0.3">
      <c r="I2504">
        <v>48027</v>
      </c>
      <c r="J2504" s="46">
        <v>3297082513.0982399</v>
      </c>
      <c r="K2504" t="s">
        <v>4499</v>
      </c>
      <c r="L2504">
        <f t="shared" si="49"/>
        <v>48027</v>
      </c>
    </row>
    <row r="2505" spans="9:12" x14ac:dyDescent="0.3">
      <c r="I2505">
        <v>48029</v>
      </c>
      <c r="J2505" s="46">
        <v>16728788098.3276</v>
      </c>
      <c r="K2505" t="s">
        <v>4499</v>
      </c>
      <c r="L2505">
        <f t="shared" si="49"/>
        <v>48029</v>
      </c>
    </row>
    <row r="2506" spans="9:12" x14ac:dyDescent="0.3">
      <c r="I2506">
        <v>48031</v>
      </c>
      <c r="J2506" s="46">
        <v>250109197.634792</v>
      </c>
      <c r="K2506" t="s">
        <v>4347</v>
      </c>
      <c r="L2506">
        <f t="shared" si="49"/>
        <v>48031</v>
      </c>
    </row>
    <row r="2507" spans="9:12" x14ac:dyDescent="0.3">
      <c r="I2507">
        <v>48033</v>
      </c>
      <c r="J2507" s="46">
        <v>33367290.138055</v>
      </c>
      <c r="K2507" t="s">
        <v>4347</v>
      </c>
      <c r="L2507">
        <f t="shared" si="49"/>
        <v>48033</v>
      </c>
    </row>
    <row r="2508" spans="9:12" x14ac:dyDescent="0.3">
      <c r="I2508">
        <v>48035</v>
      </c>
      <c r="J2508" s="46">
        <v>191620059.454687</v>
      </c>
      <c r="K2508" t="s">
        <v>4344</v>
      </c>
      <c r="L2508">
        <f t="shared" si="49"/>
        <v>48035</v>
      </c>
    </row>
    <row r="2509" spans="9:12" x14ac:dyDescent="0.3">
      <c r="I2509">
        <v>48037</v>
      </c>
      <c r="J2509" s="46">
        <v>1218892026.7878301</v>
      </c>
      <c r="K2509" t="s">
        <v>4344</v>
      </c>
      <c r="L2509">
        <f t="shared" si="49"/>
        <v>48037</v>
      </c>
    </row>
    <row r="2510" spans="9:12" x14ac:dyDescent="0.3">
      <c r="I2510">
        <v>48039</v>
      </c>
      <c r="J2510" s="46">
        <v>2458943088.3043499</v>
      </c>
      <c r="K2510" t="s">
        <v>4500</v>
      </c>
      <c r="L2510">
        <f t="shared" si="49"/>
        <v>48039</v>
      </c>
    </row>
    <row r="2511" spans="9:12" x14ac:dyDescent="0.3">
      <c r="I2511">
        <v>48041</v>
      </c>
      <c r="J2511" s="46">
        <v>1718572340.16643</v>
      </c>
      <c r="K2511" t="s">
        <v>4499</v>
      </c>
      <c r="L2511">
        <f t="shared" si="49"/>
        <v>48041</v>
      </c>
    </row>
    <row r="2512" spans="9:12" x14ac:dyDescent="0.3">
      <c r="I2512">
        <v>48043</v>
      </c>
      <c r="J2512" s="46">
        <v>103201558.057153</v>
      </c>
      <c r="K2512" t="s">
        <v>4347</v>
      </c>
      <c r="L2512">
        <f t="shared" si="49"/>
        <v>48043</v>
      </c>
    </row>
    <row r="2513" spans="9:12" x14ac:dyDescent="0.3">
      <c r="I2513">
        <v>48045</v>
      </c>
      <c r="J2513" s="46">
        <v>23000904.2856743</v>
      </c>
      <c r="K2513" t="s">
        <v>4346</v>
      </c>
      <c r="L2513">
        <f t="shared" si="49"/>
        <v>48045</v>
      </c>
    </row>
    <row r="2514" spans="9:12" x14ac:dyDescent="0.3">
      <c r="I2514">
        <v>48047</v>
      </c>
      <c r="J2514" s="46">
        <v>266949491.28940901</v>
      </c>
      <c r="K2514" t="s">
        <v>4350</v>
      </c>
      <c r="L2514">
        <f t="shared" si="49"/>
        <v>48047</v>
      </c>
    </row>
    <row r="2515" spans="9:12" x14ac:dyDescent="0.3">
      <c r="I2515">
        <v>48049</v>
      </c>
      <c r="J2515" s="46">
        <v>351460228.18624198</v>
      </c>
      <c r="K2515" t="s">
        <v>4347</v>
      </c>
      <c r="L2515">
        <f t="shared" si="49"/>
        <v>48049</v>
      </c>
    </row>
    <row r="2516" spans="9:12" x14ac:dyDescent="0.3">
      <c r="I2516">
        <v>48051</v>
      </c>
      <c r="J2516" s="46">
        <v>300865359.36145002</v>
      </c>
      <c r="K2516" t="s">
        <v>4344</v>
      </c>
      <c r="L2516">
        <f t="shared" si="49"/>
        <v>48051</v>
      </c>
    </row>
    <row r="2517" spans="9:12" x14ac:dyDescent="0.3">
      <c r="I2517">
        <v>48053</v>
      </c>
      <c r="J2517" s="46">
        <v>569004984.63508701</v>
      </c>
      <c r="K2517" t="s">
        <v>4347</v>
      </c>
      <c r="L2517">
        <f t="shared" si="49"/>
        <v>48053</v>
      </c>
    </row>
    <row r="2518" spans="9:12" x14ac:dyDescent="0.3">
      <c r="I2518">
        <v>48055</v>
      </c>
      <c r="J2518" s="46">
        <v>591988544.19096804</v>
      </c>
      <c r="K2518" t="s">
        <v>4344</v>
      </c>
      <c r="L2518">
        <f t="shared" si="49"/>
        <v>48055</v>
      </c>
    </row>
    <row r="2519" spans="9:12" x14ac:dyDescent="0.3">
      <c r="I2519">
        <v>48057</v>
      </c>
      <c r="J2519" s="46">
        <v>188813553.75281101</v>
      </c>
      <c r="K2519" t="s">
        <v>4344</v>
      </c>
      <c r="L2519">
        <f t="shared" si="49"/>
        <v>48057</v>
      </c>
    </row>
    <row r="2520" spans="9:12" x14ac:dyDescent="0.3">
      <c r="I2520">
        <v>48059</v>
      </c>
      <c r="J2520" s="46">
        <v>334979990.93990201</v>
      </c>
      <c r="K2520" t="s">
        <v>4347</v>
      </c>
      <c r="L2520">
        <f t="shared" si="49"/>
        <v>48059</v>
      </c>
    </row>
    <row r="2521" spans="9:12" x14ac:dyDescent="0.3">
      <c r="I2521">
        <v>48061</v>
      </c>
      <c r="J2521" s="46">
        <v>2937586048.7711601</v>
      </c>
      <c r="K2521" t="s">
        <v>4350</v>
      </c>
      <c r="L2521">
        <f t="shared" si="49"/>
        <v>48061</v>
      </c>
    </row>
    <row r="2522" spans="9:12" x14ac:dyDescent="0.3">
      <c r="I2522">
        <v>48063</v>
      </c>
      <c r="J2522" s="46">
        <v>111088577.55339099</v>
      </c>
      <c r="K2522" t="s">
        <v>4344</v>
      </c>
      <c r="L2522">
        <f t="shared" si="49"/>
        <v>48063</v>
      </c>
    </row>
    <row r="2523" spans="9:12" x14ac:dyDescent="0.3">
      <c r="I2523">
        <v>48065</v>
      </c>
      <c r="J2523" s="46">
        <v>256454693.709308</v>
      </c>
      <c r="K2523" t="s">
        <v>4347</v>
      </c>
      <c r="L2523">
        <f t="shared" si="49"/>
        <v>48065</v>
      </c>
    </row>
    <row r="2524" spans="9:12" x14ac:dyDescent="0.3">
      <c r="I2524">
        <v>48067</v>
      </c>
      <c r="J2524" s="46">
        <v>356507129.54652703</v>
      </c>
      <c r="K2524" t="s">
        <v>4344</v>
      </c>
      <c r="L2524">
        <f t="shared" si="49"/>
        <v>48067</v>
      </c>
    </row>
    <row r="2525" spans="9:12" x14ac:dyDescent="0.3">
      <c r="I2525">
        <v>48069</v>
      </c>
      <c r="J2525" s="46">
        <v>129784414.59032901</v>
      </c>
      <c r="K2525" t="s">
        <v>4346</v>
      </c>
      <c r="L2525">
        <f t="shared" si="49"/>
        <v>48069</v>
      </c>
    </row>
    <row r="2526" spans="9:12" x14ac:dyDescent="0.3">
      <c r="I2526">
        <v>48071</v>
      </c>
      <c r="J2526" s="46">
        <v>1044530029.87141</v>
      </c>
      <c r="K2526" t="s">
        <v>4501</v>
      </c>
      <c r="L2526">
        <f t="shared" si="49"/>
        <v>48071</v>
      </c>
    </row>
    <row r="2527" spans="9:12" x14ac:dyDescent="0.3">
      <c r="I2527">
        <v>48073</v>
      </c>
      <c r="J2527" s="46">
        <v>532105189.74489403</v>
      </c>
      <c r="K2527" t="s">
        <v>4344</v>
      </c>
      <c r="L2527">
        <f t="shared" si="49"/>
        <v>48073</v>
      </c>
    </row>
    <row r="2528" spans="9:12" x14ac:dyDescent="0.3">
      <c r="I2528">
        <v>48075</v>
      </c>
      <c r="J2528" s="46">
        <v>230664541.77476099</v>
      </c>
      <c r="K2528" t="s">
        <v>4347</v>
      </c>
      <c r="L2528">
        <f t="shared" si="49"/>
        <v>48075</v>
      </c>
    </row>
    <row r="2529" spans="9:12" x14ac:dyDescent="0.3">
      <c r="I2529">
        <v>48077</v>
      </c>
      <c r="J2529" s="46">
        <v>318293280.56554002</v>
      </c>
      <c r="K2529" t="s">
        <v>4347</v>
      </c>
      <c r="L2529">
        <f t="shared" si="49"/>
        <v>48077</v>
      </c>
    </row>
    <row r="2530" spans="9:12" x14ac:dyDescent="0.3">
      <c r="I2530">
        <v>48079</v>
      </c>
      <c r="J2530" s="46">
        <v>47129429.858297601</v>
      </c>
      <c r="K2530" t="s">
        <v>4347</v>
      </c>
      <c r="L2530">
        <f t="shared" si="49"/>
        <v>48079</v>
      </c>
    </row>
    <row r="2531" spans="9:12" x14ac:dyDescent="0.3">
      <c r="I2531">
        <v>48081</v>
      </c>
      <c r="J2531" s="46">
        <v>66758459.959817998</v>
      </c>
      <c r="K2531" t="s">
        <v>4347</v>
      </c>
      <c r="L2531">
        <f t="shared" si="49"/>
        <v>48081</v>
      </c>
    </row>
    <row r="2532" spans="9:12" x14ac:dyDescent="0.3">
      <c r="I2532">
        <v>48083</v>
      </c>
      <c r="J2532" s="46">
        <v>145595321.646449</v>
      </c>
      <c r="K2532" t="s">
        <v>4347</v>
      </c>
      <c r="L2532">
        <f t="shared" si="49"/>
        <v>48083</v>
      </c>
    </row>
    <row r="2533" spans="9:12" x14ac:dyDescent="0.3">
      <c r="I2533">
        <v>48085</v>
      </c>
      <c r="J2533" s="46">
        <v>8499285435.0894804</v>
      </c>
      <c r="K2533" t="s">
        <v>4500</v>
      </c>
      <c r="L2533">
        <f t="shared" si="49"/>
        <v>48085</v>
      </c>
    </row>
    <row r="2534" spans="9:12" x14ac:dyDescent="0.3">
      <c r="I2534">
        <v>48087</v>
      </c>
      <c r="J2534" s="46">
        <v>84854276.515268907</v>
      </c>
      <c r="K2534" t="s">
        <v>4347</v>
      </c>
      <c r="L2534">
        <f t="shared" si="49"/>
        <v>48087</v>
      </c>
    </row>
    <row r="2535" spans="9:12" x14ac:dyDescent="0.3">
      <c r="I2535">
        <v>48089</v>
      </c>
      <c r="J2535" s="46">
        <v>701179385.33884799</v>
      </c>
      <c r="K2535" t="s">
        <v>4344</v>
      </c>
      <c r="L2535">
        <f t="shared" si="49"/>
        <v>48089</v>
      </c>
    </row>
    <row r="2536" spans="9:12" x14ac:dyDescent="0.3">
      <c r="I2536">
        <v>48091</v>
      </c>
      <c r="J2536" s="46">
        <v>1770494208.4607999</v>
      </c>
      <c r="K2536" t="s">
        <v>4499</v>
      </c>
      <c r="L2536">
        <f t="shared" si="49"/>
        <v>48091</v>
      </c>
    </row>
    <row r="2537" spans="9:12" x14ac:dyDescent="0.3">
      <c r="I2537">
        <v>48093</v>
      </c>
      <c r="J2537" s="46">
        <v>180374306.072438</v>
      </c>
      <c r="K2537" t="s">
        <v>4347</v>
      </c>
      <c r="L2537">
        <f t="shared" si="49"/>
        <v>48093</v>
      </c>
    </row>
    <row r="2538" spans="9:12" x14ac:dyDescent="0.3">
      <c r="I2538">
        <v>48095</v>
      </c>
      <c r="J2538" s="46">
        <v>96005737.584141403</v>
      </c>
      <c r="K2538" t="s">
        <v>4347</v>
      </c>
      <c r="L2538">
        <f t="shared" si="49"/>
        <v>48095</v>
      </c>
    </row>
    <row r="2539" spans="9:12" x14ac:dyDescent="0.3">
      <c r="I2539">
        <v>48097</v>
      </c>
      <c r="J2539" s="46">
        <v>735218039.05999005</v>
      </c>
      <c r="K2539" t="s">
        <v>4344</v>
      </c>
      <c r="L2539">
        <f t="shared" si="49"/>
        <v>48097</v>
      </c>
    </row>
    <row r="2540" spans="9:12" x14ac:dyDescent="0.3">
      <c r="I2540">
        <v>48099</v>
      </c>
      <c r="J2540" s="46">
        <v>458492880.03970599</v>
      </c>
      <c r="K2540" t="s">
        <v>4499</v>
      </c>
      <c r="L2540">
        <f t="shared" si="49"/>
        <v>48099</v>
      </c>
    </row>
    <row r="2541" spans="9:12" x14ac:dyDescent="0.3">
      <c r="I2541">
        <v>48101</v>
      </c>
      <c r="J2541" s="46">
        <v>32410459.370107401</v>
      </c>
      <c r="K2541" t="s">
        <v>4346</v>
      </c>
      <c r="L2541">
        <f t="shared" si="49"/>
        <v>48101</v>
      </c>
    </row>
    <row r="2542" spans="9:12" x14ac:dyDescent="0.3">
      <c r="I2542">
        <v>48103</v>
      </c>
      <c r="J2542" s="46">
        <v>117136621.44439</v>
      </c>
      <c r="K2542" t="s">
        <v>4345</v>
      </c>
      <c r="L2542">
        <f t="shared" si="49"/>
        <v>48103</v>
      </c>
    </row>
    <row r="2543" spans="9:12" x14ac:dyDescent="0.3">
      <c r="I2543">
        <v>48105</v>
      </c>
      <c r="J2543" s="46">
        <v>217370615.02882501</v>
      </c>
      <c r="K2543" t="s">
        <v>4347</v>
      </c>
      <c r="L2543">
        <f t="shared" si="49"/>
        <v>48105</v>
      </c>
    </row>
    <row r="2544" spans="9:12" x14ac:dyDescent="0.3">
      <c r="I2544">
        <v>48107</v>
      </c>
      <c r="J2544" s="46">
        <v>89574999.903447598</v>
      </c>
      <c r="K2544" t="s">
        <v>4346</v>
      </c>
      <c r="L2544">
        <f t="shared" si="49"/>
        <v>48107</v>
      </c>
    </row>
    <row r="2545" spans="9:12" x14ac:dyDescent="0.3">
      <c r="I2545">
        <v>48109</v>
      </c>
      <c r="J2545" s="46">
        <v>238905061.18069801</v>
      </c>
      <c r="K2545" t="s">
        <v>4346</v>
      </c>
      <c r="L2545">
        <f t="shared" si="49"/>
        <v>48109</v>
      </c>
    </row>
    <row r="2546" spans="9:12" x14ac:dyDescent="0.3">
      <c r="I2546">
        <v>48111</v>
      </c>
      <c r="J2546" s="46">
        <v>132369266.92694201</v>
      </c>
      <c r="K2546" t="s">
        <v>4347</v>
      </c>
      <c r="L2546">
        <f t="shared" si="49"/>
        <v>48111</v>
      </c>
    </row>
    <row r="2547" spans="9:12" x14ac:dyDescent="0.3">
      <c r="I2547">
        <v>48113</v>
      </c>
      <c r="J2547" s="46">
        <v>27387345507.7094</v>
      </c>
      <c r="K2547" t="s">
        <v>4500</v>
      </c>
      <c r="L2547">
        <f t="shared" si="49"/>
        <v>48113</v>
      </c>
    </row>
    <row r="2548" spans="9:12" x14ac:dyDescent="0.3">
      <c r="I2548">
        <v>48115</v>
      </c>
      <c r="J2548" s="46">
        <v>211059886.53429899</v>
      </c>
      <c r="K2548" t="s">
        <v>4347</v>
      </c>
      <c r="L2548">
        <f t="shared" si="49"/>
        <v>48115</v>
      </c>
    </row>
    <row r="2549" spans="9:12" x14ac:dyDescent="0.3">
      <c r="I2549">
        <v>48117</v>
      </c>
      <c r="J2549" s="46">
        <v>195916869.04080001</v>
      </c>
      <c r="K2549" t="s">
        <v>4347</v>
      </c>
      <c r="L2549">
        <f t="shared" si="49"/>
        <v>48117</v>
      </c>
    </row>
    <row r="2550" spans="9:12" x14ac:dyDescent="0.3">
      <c r="I2550">
        <v>48119</v>
      </c>
      <c r="J2550" s="46">
        <v>59824852.598653197</v>
      </c>
      <c r="K2550" t="s">
        <v>4348</v>
      </c>
      <c r="L2550">
        <f t="shared" si="49"/>
        <v>48119</v>
      </c>
    </row>
    <row r="2551" spans="9:12" x14ac:dyDescent="0.3">
      <c r="I2551">
        <v>48121</v>
      </c>
      <c r="J2551" s="46">
        <v>6839618242.8806496</v>
      </c>
      <c r="K2551" t="s">
        <v>4500</v>
      </c>
      <c r="L2551">
        <f t="shared" si="49"/>
        <v>48121</v>
      </c>
    </row>
    <row r="2552" spans="9:12" x14ac:dyDescent="0.3">
      <c r="I2552">
        <v>48123</v>
      </c>
      <c r="J2552" s="46">
        <v>336004817.23026502</v>
      </c>
      <c r="K2552" t="s">
        <v>4344</v>
      </c>
      <c r="L2552">
        <f t="shared" si="49"/>
        <v>48123</v>
      </c>
    </row>
    <row r="2553" spans="9:12" x14ac:dyDescent="0.3">
      <c r="I2553">
        <v>48125</v>
      </c>
      <c r="J2553" s="46">
        <v>38991031.766454801</v>
      </c>
      <c r="K2553" t="s">
        <v>4347</v>
      </c>
      <c r="L2553">
        <f t="shared" si="49"/>
        <v>48125</v>
      </c>
    </row>
    <row r="2554" spans="9:12" x14ac:dyDescent="0.3">
      <c r="I2554">
        <v>48127</v>
      </c>
      <c r="J2554" s="46">
        <v>312967452.34511298</v>
      </c>
      <c r="K2554" t="s">
        <v>4347</v>
      </c>
      <c r="L2554">
        <f t="shared" si="49"/>
        <v>48127</v>
      </c>
    </row>
    <row r="2555" spans="9:12" x14ac:dyDescent="0.3">
      <c r="I2555">
        <v>48129</v>
      </c>
      <c r="J2555" s="46">
        <v>192729846.32766899</v>
      </c>
      <c r="K2555" t="s">
        <v>4346</v>
      </c>
      <c r="L2555">
        <f t="shared" si="49"/>
        <v>48129</v>
      </c>
    </row>
    <row r="2556" spans="9:12" x14ac:dyDescent="0.3">
      <c r="I2556">
        <v>48131</v>
      </c>
      <c r="J2556" s="46">
        <v>195685859.02123201</v>
      </c>
      <c r="K2556" t="s">
        <v>4350</v>
      </c>
      <c r="L2556">
        <f t="shared" si="49"/>
        <v>48131</v>
      </c>
    </row>
    <row r="2557" spans="9:12" x14ac:dyDescent="0.3">
      <c r="I2557">
        <v>48133</v>
      </c>
      <c r="J2557" s="46">
        <v>476279142.27829802</v>
      </c>
      <c r="K2557" t="s">
        <v>4347</v>
      </c>
      <c r="L2557">
        <f t="shared" si="49"/>
        <v>48133</v>
      </c>
    </row>
    <row r="2558" spans="9:12" x14ac:dyDescent="0.3">
      <c r="I2558">
        <v>48135</v>
      </c>
      <c r="J2558" s="46">
        <v>1435888221.27233</v>
      </c>
      <c r="K2558" t="s">
        <v>4345</v>
      </c>
      <c r="L2558">
        <f t="shared" si="49"/>
        <v>48135</v>
      </c>
    </row>
    <row r="2559" spans="9:12" x14ac:dyDescent="0.3">
      <c r="I2559">
        <v>48137</v>
      </c>
      <c r="J2559" s="46">
        <v>34408800.945572697</v>
      </c>
      <c r="K2559" t="s">
        <v>4347</v>
      </c>
      <c r="L2559">
        <f t="shared" si="49"/>
        <v>48137</v>
      </c>
    </row>
    <row r="2560" spans="9:12" x14ac:dyDescent="0.3">
      <c r="I2560">
        <v>48139</v>
      </c>
      <c r="J2560" s="46">
        <v>2752267575.42242</v>
      </c>
      <c r="K2560" t="s">
        <v>4507</v>
      </c>
      <c r="L2560">
        <f t="shared" si="49"/>
        <v>48139</v>
      </c>
    </row>
    <row r="2561" spans="9:12" x14ac:dyDescent="0.3">
      <c r="I2561">
        <v>48141</v>
      </c>
      <c r="J2561" s="46">
        <v>6421559800.6183004</v>
      </c>
      <c r="K2561" t="s">
        <v>4504</v>
      </c>
      <c r="L2561">
        <f t="shared" si="49"/>
        <v>48141</v>
      </c>
    </row>
    <row r="2562" spans="9:12" x14ac:dyDescent="0.3">
      <c r="I2562">
        <v>48143</v>
      </c>
      <c r="J2562" s="46">
        <v>482686371.06457299</v>
      </c>
      <c r="K2562" t="s">
        <v>4347</v>
      </c>
      <c r="L2562">
        <f t="shared" ref="L2562:L2625" si="50">I2562</f>
        <v>48143</v>
      </c>
    </row>
    <row r="2563" spans="9:12" x14ac:dyDescent="0.3">
      <c r="I2563">
        <v>48145</v>
      </c>
      <c r="J2563" s="46">
        <v>283635429.663665</v>
      </c>
      <c r="K2563" t="s">
        <v>4348</v>
      </c>
      <c r="L2563">
        <f t="shared" si="50"/>
        <v>48145</v>
      </c>
    </row>
    <row r="2564" spans="9:12" x14ac:dyDescent="0.3">
      <c r="I2564">
        <v>48147</v>
      </c>
      <c r="J2564" s="46">
        <v>298668322.46575999</v>
      </c>
      <c r="K2564" t="s">
        <v>4344</v>
      </c>
      <c r="L2564">
        <f t="shared" si="50"/>
        <v>48147</v>
      </c>
    </row>
    <row r="2565" spans="9:12" x14ac:dyDescent="0.3">
      <c r="I2565">
        <v>48149</v>
      </c>
      <c r="J2565" s="46">
        <v>679678263.22307396</v>
      </c>
      <c r="K2565" t="s">
        <v>4344</v>
      </c>
      <c r="L2565">
        <f t="shared" si="50"/>
        <v>48149</v>
      </c>
    </row>
    <row r="2566" spans="9:12" x14ac:dyDescent="0.3">
      <c r="I2566">
        <v>48151</v>
      </c>
      <c r="J2566" s="46">
        <v>64354871.816970997</v>
      </c>
      <c r="K2566" t="s">
        <v>4347</v>
      </c>
      <c r="L2566">
        <f t="shared" si="50"/>
        <v>48151</v>
      </c>
    </row>
    <row r="2567" spans="9:12" x14ac:dyDescent="0.3">
      <c r="I2567">
        <v>48153</v>
      </c>
      <c r="J2567" s="46">
        <v>95392020.422861293</v>
      </c>
      <c r="K2567" t="s">
        <v>4347</v>
      </c>
      <c r="L2567">
        <f t="shared" si="50"/>
        <v>48153</v>
      </c>
    </row>
    <row r="2568" spans="9:12" x14ac:dyDescent="0.3">
      <c r="I2568">
        <v>48155</v>
      </c>
      <c r="J2568" s="46">
        <v>26159883.118472099</v>
      </c>
      <c r="K2568" t="s">
        <v>4346</v>
      </c>
      <c r="L2568">
        <f t="shared" si="50"/>
        <v>48155</v>
      </c>
    </row>
    <row r="2569" spans="9:12" x14ac:dyDescent="0.3">
      <c r="I2569">
        <v>48157</v>
      </c>
      <c r="J2569" s="46">
        <v>3937825891.2245798</v>
      </c>
      <c r="K2569" t="s">
        <v>4500</v>
      </c>
      <c r="L2569">
        <f t="shared" si="50"/>
        <v>48157</v>
      </c>
    </row>
    <row r="2570" spans="9:12" x14ac:dyDescent="0.3">
      <c r="I2570">
        <v>48159</v>
      </c>
      <c r="J2570" s="46">
        <v>181329088.57141301</v>
      </c>
      <c r="K2570" t="s">
        <v>4344</v>
      </c>
      <c r="L2570">
        <f t="shared" si="50"/>
        <v>48159</v>
      </c>
    </row>
    <row r="2571" spans="9:12" x14ac:dyDescent="0.3">
      <c r="I2571">
        <v>48161</v>
      </c>
      <c r="J2571" s="46">
        <v>617322985.00014901</v>
      </c>
      <c r="K2571" t="s">
        <v>4344</v>
      </c>
      <c r="L2571">
        <f t="shared" si="50"/>
        <v>48161</v>
      </c>
    </row>
    <row r="2572" spans="9:12" x14ac:dyDescent="0.3">
      <c r="I2572">
        <v>48163</v>
      </c>
      <c r="J2572" s="46">
        <v>645666528.48910606</v>
      </c>
      <c r="K2572" t="s">
        <v>4347</v>
      </c>
      <c r="L2572">
        <f t="shared" si="50"/>
        <v>48163</v>
      </c>
    </row>
    <row r="2573" spans="9:12" x14ac:dyDescent="0.3">
      <c r="I2573">
        <v>48165</v>
      </c>
      <c r="J2573" s="46">
        <v>296726833.613913</v>
      </c>
      <c r="K2573" t="s">
        <v>4347</v>
      </c>
      <c r="L2573">
        <f t="shared" si="50"/>
        <v>48165</v>
      </c>
    </row>
    <row r="2574" spans="9:12" x14ac:dyDescent="0.3">
      <c r="I2574">
        <v>48167</v>
      </c>
      <c r="J2574" s="46">
        <v>2292868145.0506201</v>
      </c>
      <c r="K2574" t="s">
        <v>4500</v>
      </c>
      <c r="L2574">
        <f t="shared" si="50"/>
        <v>48167</v>
      </c>
    </row>
    <row r="2575" spans="9:12" x14ac:dyDescent="0.3">
      <c r="I2575">
        <v>48169</v>
      </c>
      <c r="J2575" s="46">
        <v>167885299.53913501</v>
      </c>
      <c r="K2575" t="s">
        <v>4347</v>
      </c>
      <c r="L2575">
        <f t="shared" si="50"/>
        <v>48169</v>
      </c>
    </row>
    <row r="2576" spans="9:12" x14ac:dyDescent="0.3">
      <c r="I2576">
        <v>48171</v>
      </c>
      <c r="J2576" s="46">
        <v>339049998.25393999</v>
      </c>
      <c r="K2576" t="s">
        <v>4347</v>
      </c>
      <c r="L2576">
        <f t="shared" si="50"/>
        <v>48171</v>
      </c>
    </row>
    <row r="2577" spans="9:12" x14ac:dyDescent="0.3">
      <c r="I2577">
        <v>48173</v>
      </c>
      <c r="J2577" s="46">
        <v>131495828.158654</v>
      </c>
      <c r="K2577" t="s">
        <v>4345</v>
      </c>
      <c r="L2577">
        <f t="shared" si="50"/>
        <v>48173</v>
      </c>
    </row>
    <row r="2578" spans="9:12" x14ac:dyDescent="0.3">
      <c r="I2578">
        <v>48175</v>
      </c>
      <c r="J2578" s="46">
        <v>157108593.891056</v>
      </c>
      <c r="K2578" t="s">
        <v>4344</v>
      </c>
      <c r="L2578">
        <f t="shared" si="50"/>
        <v>48175</v>
      </c>
    </row>
    <row r="2579" spans="9:12" x14ac:dyDescent="0.3">
      <c r="I2579">
        <v>48177</v>
      </c>
      <c r="J2579" s="46">
        <v>617821414.061028</v>
      </c>
      <c r="K2579" t="s">
        <v>4344</v>
      </c>
      <c r="L2579">
        <f t="shared" si="50"/>
        <v>48177</v>
      </c>
    </row>
    <row r="2580" spans="9:12" x14ac:dyDescent="0.3">
      <c r="I2580">
        <v>48179</v>
      </c>
      <c r="J2580" s="46">
        <v>293609875.08947003</v>
      </c>
      <c r="K2580" t="s">
        <v>4347</v>
      </c>
      <c r="L2580">
        <f t="shared" si="50"/>
        <v>48179</v>
      </c>
    </row>
    <row r="2581" spans="9:12" x14ac:dyDescent="0.3">
      <c r="I2581">
        <v>48181</v>
      </c>
      <c r="J2581" s="46">
        <v>1283174898.0165701</v>
      </c>
      <c r="K2581" t="s">
        <v>4344</v>
      </c>
      <c r="L2581">
        <f t="shared" si="50"/>
        <v>48181</v>
      </c>
    </row>
    <row r="2582" spans="9:12" x14ac:dyDescent="0.3">
      <c r="I2582">
        <v>48183</v>
      </c>
      <c r="J2582" s="46">
        <v>1474846704.8740301</v>
      </c>
      <c r="K2582" t="s">
        <v>4344</v>
      </c>
      <c r="L2582">
        <f t="shared" si="50"/>
        <v>48183</v>
      </c>
    </row>
    <row r="2583" spans="9:12" x14ac:dyDescent="0.3">
      <c r="I2583">
        <v>48185</v>
      </c>
      <c r="J2583" s="46">
        <v>409359290.589396</v>
      </c>
      <c r="K2583" t="s">
        <v>4344</v>
      </c>
      <c r="L2583">
        <f t="shared" si="50"/>
        <v>48185</v>
      </c>
    </row>
    <row r="2584" spans="9:12" x14ac:dyDescent="0.3">
      <c r="I2584">
        <v>48187</v>
      </c>
      <c r="J2584" s="46">
        <v>1499915997.3479099</v>
      </c>
      <c r="K2584" t="s">
        <v>4499</v>
      </c>
      <c r="L2584">
        <f t="shared" si="50"/>
        <v>48187</v>
      </c>
    </row>
    <row r="2585" spans="9:12" x14ac:dyDescent="0.3">
      <c r="I2585">
        <v>48189</v>
      </c>
      <c r="J2585" s="46">
        <v>400993469.65566599</v>
      </c>
      <c r="K2585" t="s">
        <v>4347</v>
      </c>
      <c r="L2585">
        <f t="shared" si="50"/>
        <v>48189</v>
      </c>
    </row>
    <row r="2586" spans="9:12" x14ac:dyDescent="0.3">
      <c r="I2586">
        <v>48191</v>
      </c>
      <c r="J2586" s="46">
        <v>101590437.17526799</v>
      </c>
      <c r="K2586" t="s">
        <v>4347</v>
      </c>
      <c r="L2586">
        <f t="shared" si="50"/>
        <v>48191</v>
      </c>
    </row>
    <row r="2587" spans="9:12" x14ac:dyDescent="0.3">
      <c r="I2587">
        <v>48193</v>
      </c>
      <c r="J2587" s="46">
        <v>125533695.83510999</v>
      </c>
      <c r="K2587" t="s">
        <v>4347</v>
      </c>
      <c r="L2587">
        <f t="shared" si="50"/>
        <v>48193</v>
      </c>
    </row>
    <row r="2588" spans="9:12" x14ac:dyDescent="0.3">
      <c r="I2588">
        <v>48195</v>
      </c>
      <c r="J2588" s="46">
        <v>59736615.013016902</v>
      </c>
      <c r="K2588" t="s">
        <v>4347</v>
      </c>
      <c r="L2588">
        <f t="shared" si="50"/>
        <v>48195</v>
      </c>
    </row>
    <row r="2589" spans="9:12" x14ac:dyDescent="0.3">
      <c r="I2589">
        <v>48197</v>
      </c>
      <c r="J2589" s="46">
        <v>146783668.79815301</v>
      </c>
      <c r="K2589" t="s">
        <v>4347</v>
      </c>
      <c r="L2589">
        <f t="shared" si="50"/>
        <v>48197</v>
      </c>
    </row>
    <row r="2590" spans="9:12" x14ac:dyDescent="0.3">
      <c r="I2590">
        <v>48199</v>
      </c>
      <c r="J2590" s="46">
        <v>594595431.145854</v>
      </c>
      <c r="K2590" t="s">
        <v>4619</v>
      </c>
      <c r="L2590">
        <f t="shared" si="50"/>
        <v>48199</v>
      </c>
    </row>
    <row r="2591" spans="9:12" x14ac:dyDescent="0.3">
      <c r="I2591">
        <v>48201</v>
      </c>
      <c r="J2591" s="46">
        <v>43647379125.216698</v>
      </c>
      <c r="K2591" t="s">
        <v>4500</v>
      </c>
      <c r="L2591">
        <f t="shared" si="50"/>
        <v>48201</v>
      </c>
    </row>
    <row r="2592" spans="9:12" x14ac:dyDescent="0.3">
      <c r="I2592">
        <v>48203</v>
      </c>
      <c r="J2592" s="46">
        <v>1094227720.4765</v>
      </c>
      <c r="K2592" t="s">
        <v>4344</v>
      </c>
      <c r="L2592">
        <f t="shared" si="50"/>
        <v>48203</v>
      </c>
    </row>
    <row r="2593" spans="9:12" x14ac:dyDescent="0.3">
      <c r="I2593">
        <v>48205</v>
      </c>
      <c r="J2593" s="46">
        <v>130193419.712734</v>
      </c>
      <c r="K2593" t="s">
        <v>4347</v>
      </c>
      <c r="L2593">
        <f t="shared" si="50"/>
        <v>48205</v>
      </c>
    </row>
    <row r="2594" spans="9:12" x14ac:dyDescent="0.3">
      <c r="I2594">
        <v>48207</v>
      </c>
      <c r="J2594" s="46">
        <v>86850281.750804603</v>
      </c>
      <c r="K2594" t="s">
        <v>4347</v>
      </c>
      <c r="L2594">
        <f t="shared" si="50"/>
        <v>48207</v>
      </c>
    </row>
    <row r="2595" spans="9:12" x14ac:dyDescent="0.3">
      <c r="I2595">
        <v>48209</v>
      </c>
      <c r="J2595" s="46">
        <v>2058035746.1680801</v>
      </c>
      <c r="K2595" t="s">
        <v>4499</v>
      </c>
      <c r="L2595">
        <f t="shared" si="50"/>
        <v>48209</v>
      </c>
    </row>
    <row r="2596" spans="9:12" x14ac:dyDescent="0.3">
      <c r="I2596">
        <v>48211</v>
      </c>
      <c r="J2596" s="46">
        <v>116576598.36451501</v>
      </c>
      <c r="K2596" t="s">
        <v>4347</v>
      </c>
      <c r="L2596">
        <f t="shared" si="50"/>
        <v>48211</v>
      </c>
    </row>
    <row r="2597" spans="9:12" x14ac:dyDescent="0.3">
      <c r="I2597">
        <v>48213</v>
      </c>
      <c r="J2597" s="46">
        <v>783327780.59301496</v>
      </c>
      <c r="K2597" t="s">
        <v>4344</v>
      </c>
      <c r="L2597">
        <f t="shared" si="50"/>
        <v>48213</v>
      </c>
    </row>
    <row r="2598" spans="9:12" x14ac:dyDescent="0.3">
      <c r="I2598">
        <v>48215</v>
      </c>
      <c r="J2598" s="46">
        <v>5891681989.6621504</v>
      </c>
      <c r="K2598" t="s">
        <v>4350</v>
      </c>
      <c r="L2598">
        <f t="shared" si="50"/>
        <v>48215</v>
      </c>
    </row>
    <row r="2599" spans="9:12" x14ac:dyDescent="0.3">
      <c r="I2599">
        <v>48217</v>
      </c>
      <c r="J2599" s="46">
        <v>838926338.32025099</v>
      </c>
      <c r="K2599" t="s">
        <v>4344</v>
      </c>
      <c r="L2599">
        <f t="shared" si="50"/>
        <v>48217</v>
      </c>
    </row>
    <row r="2600" spans="9:12" x14ac:dyDescent="0.3">
      <c r="I2600">
        <v>48219</v>
      </c>
      <c r="J2600" s="46">
        <v>315335808.24952698</v>
      </c>
      <c r="K2600" t="s">
        <v>4347</v>
      </c>
      <c r="L2600">
        <f t="shared" si="50"/>
        <v>48219</v>
      </c>
    </row>
    <row r="2601" spans="9:12" x14ac:dyDescent="0.3">
      <c r="I2601">
        <v>48221</v>
      </c>
      <c r="J2601" s="46">
        <v>618082105.90792596</v>
      </c>
      <c r="K2601" t="s">
        <v>4499</v>
      </c>
      <c r="L2601">
        <f t="shared" si="50"/>
        <v>48221</v>
      </c>
    </row>
    <row r="2602" spans="9:12" x14ac:dyDescent="0.3">
      <c r="I2602">
        <v>48223</v>
      </c>
      <c r="J2602" s="46">
        <v>620680008.80244899</v>
      </c>
      <c r="K2602" t="s">
        <v>4344</v>
      </c>
      <c r="L2602">
        <f t="shared" si="50"/>
        <v>48223</v>
      </c>
    </row>
    <row r="2603" spans="9:12" x14ac:dyDescent="0.3">
      <c r="I2603">
        <v>48225</v>
      </c>
      <c r="J2603" s="46">
        <v>266705419.63624501</v>
      </c>
      <c r="K2603" t="s">
        <v>4344</v>
      </c>
      <c r="L2603">
        <f t="shared" si="50"/>
        <v>48225</v>
      </c>
    </row>
    <row r="2604" spans="9:12" x14ac:dyDescent="0.3">
      <c r="I2604">
        <v>48227</v>
      </c>
      <c r="J2604" s="46">
        <v>476198553.249551</v>
      </c>
      <c r="K2604" t="s">
        <v>4347</v>
      </c>
      <c r="L2604">
        <f t="shared" si="50"/>
        <v>48227</v>
      </c>
    </row>
    <row r="2605" spans="9:12" x14ac:dyDescent="0.3">
      <c r="I2605">
        <v>48229</v>
      </c>
      <c r="J2605" s="46">
        <v>475790412.34391898</v>
      </c>
      <c r="K2605" t="s">
        <v>4346</v>
      </c>
      <c r="L2605">
        <f t="shared" si="50"/>
        <v>48229</v>
      </c>
    </row>
    <row r="2606" spans="9:12" x14ac:dyDescent="0.3">
      <c r="I2606">
        <v>48231</v>
      </c>
      <c r="J2606" s="46">
        <v>1749653722.0316701</v>
      </c>
      <c r="K2606" t="s">
        <v>4344</v>
      </c>
      <c r="L2606">
        <f t="shared" si="50"/>
        <v>48231</v>
      </c>
    </row>
    <row r="2607" spans="9:12" x14ac:dyDescent="0.3">
      <c r="I2607">
        <v>48233</v>
      </c>
      <c r="J2607" s="46">
        <v>153204198.06934199</v>
      </c>
      <c r="K2607" t="s">
        <v>4347</v>
      </c>
      <c r="L2607">
        <f t="shared" si="50"/>
        <v>48233</v>
      </c>
    </row>
    <row r="2608" spans="9:12" x14ac:dyDescent="0.3">
      <c r="I2608">
        <v>48235</v>
      </c>
      <c r="J2608" s="46">
        <v>80671890.598253399</v>
      </c>
      <c r="K2608" t="s">
        <v>4347</v>
      </c>
      <c r="L2608">
        <f t="shared" si="50"/>
        <v>48235</v>
      </c>
    </row>
    <row r="2609" spans="9:12" x14ac:dyDescent="0.3">
      <c r="I2609">
        <v>48237</v>
      </c>
      <c r="J2609" s="46">
        <v>156733048.49874601</v>
      </c>
      <c r="K2609" t="s">
        <v>4347</v>
      </c>
      <c r="L2609">
        <f t="shared" si="50"/>
        <v>48237</v>
      </c>
    </row>
    <row r="2610" spans="9:12" x14ac:dyDescent="0.3">
      <c r="I2610">
        <v>48239</v>
      </c>
      <c r="J2610" s="46">
        <v>388934219.24883902</v>
      </c>
      <c r="K2610" t="s">
        <v>4344</v>
      </c>
      <c r="L2610">
        <f t="shared" si="50"/>
        <v>48239</v>
      </c>
    </row>
    <row r="2611" spans="9:12" x14ac:dyDescent="0.3">
      <c r="I2611">
        <v>48241</v>
      </c>
      <c r="J2611" s="46">
        <v>470117271.87466103</v>
      </c>
      <c r="K2611" t="s">
        <v>4344</v>
      </c>
      <c r="L2611">
        <f t="shared" si="50"/>
        <v>48241</v>
      </c>
    </row>
    <row r="2612" spans="9:12" x14ac:dyDescent="0.3">
      <c r="I2612">
        <v>48243</v>
      </c>
      <c r="J2612" s="46">
        <v>67496063.279393494</v>
      </c>
      <c r="K2612" t="s">
        <v>4346</v>
      </c>
      <c r="L2612">
        <f t="shared" si="50"/>
        <v>48243</v>
      </c>
    </row>
    <row r="2613" spans="9:12" x14ac:dyDescent="0.3">
      <c r="I2613">
        <v>48245</v>
      </c>
      <c r="J2613" s="46">
        <v>2740017071.3520999</v>
      </c>
      <c r="K2613" t="s">
        <v>4505</v>
      </c>
      <c r="L2613">
        <f t="shared" si="50"/>
        <v>48245</v>
      </c>
    </row>
    <row r="2614" spans="9:12" x14ac:dyDescent="0.3">
      <c r="I2614">
        <v>48247</v>
      </c>
      <c r="J2614" s="46">
        <v>76566904.219191596</v>
      </c>
      <c r="K2614" t="s">
        <v>4350</v>
      </c>
      <c r="L2614">
        <f t="shared" si="50"/>
        <v>48247</v>
      </c>
    </row>
    <row r="2615" spans="9:12" x14ac:dyDescent="0.3">
      <c r="I2615">
        <v>48249</v>
      </c>
      <c r="J2615" s="46">
        <v>613194224.73046005</v>
      </c>
      <c r="K2615" t="s">
        <v>4352</v>
      </c>
      <c r="L2615">
        <f t="shared" si="50"/>
        <v>48249</v>
      </c>
    </row>
    <row r="2616" spans="9:12" x14ac:dyDescent="0.3">
      <c r="I2616">
        <v>48251</v>
      </c>
      <c r="J2616" s="46">
        <v>2016506605.1644299</v>
      </c>
      <c r="K2616" t="s">
        <v>4503</v>
      </c>
      <c r="L2616">
        <f t="shared" si="50"/>
        <v>48251</v>
      </c>
    </row>
    <row r="2617" spans="9:12" x14ac:dyDescent="0.3">
      <c r="I2617">
        <v>48253</v>
      </c>
      <c r="J2617" s="46">
        <v>198426588.41914201</v>
      </c>
      <c r="K2617" t="s">
        <v>4347</v>
      </c>
      <c r="L2617">
        <f t="shared" si="50"/>
        <v>48253</v>
      </c>
    </row>
    <row r="2618" spans="9:12" x14ac:dyDescent="0.3">
      <c r="I2618">
        <v>48255</v>
      </c>
      <c r="J2618" s="46">
        <v>358349179.08782899</v>
      </c>
      <c r="K2618" t="s">
        <v>4499</v>
      </c>
      <c r="L2618">
        <f t="shared" si="50"/>
        <v>48255</v>
      </c>
    </row>
    <row r="2619" spans="9:12" x14ac:dyDescent="0.3">
      <c r="I2619">
        <v>48257</v>
      </c>
      <c r="J2619" s="46">
        <v>2336487985.3324699</v>
      </c>
      <c r="K2619" t="s">
        <v>4503</v>
      </c>
      <c r="L2619">
        <f t="shared" si="50"/>
        <v>48257</v>
      </c>
    </row>
    <row r="2620" spans="9:12" x14ac:dyDescent="0.3">
      <c r="I2620">
        <v>48259</v>
      </c>
      <c r="J2620" s="46">
        <v>436200827.162112</v>
      </c>
      <c r="K2620" t="s">
        <v>4345</v>
      </c>
      <c r="L2620">
        <f t="shared" si="50"/>
        <v>48259</v>
      </c>
    </row>
    <row r="2621" spans="9:12" x14ac:dyDescent="0.3">
      <c r="I2621">
        <v>48261</v>
      </c>
      <c r="J2621" s="46">
        <v>164765803.44915599</v>
      </c>
      <c r="K2621" t="s">
        <v>4350</v>
      </c>
      <c r="L2621">
        <f t="shared" si="50"/>
        <v>48261</v>
      </c>
    </row>
    <row r="2622" spans="9:12" x14ac:dyDescent="0.3">
      <c r="I2622">
        <v>48263</v>
      </c>
      <c r="J2622" s="46">
        <v>23361776.766281899</v>
      </c>
      <c r="K2622" t="s">
        <v>4347</v>
      </c>
      <c r="L2622">
        <f t="shared" si="50"/>
        <v>48263</v>
      </c>
    </row>
    <row r="2623" spans="9:12" x14ac:dyDescent="0.3">
      <c r="I2623">
        <v>48265</v>
      </c>
      <c r="J2623" s="46">
        <v>509943279.222844</v>
      </c>
      <c r="K2623" t="s">
        <v>4347</v>
      </c>
      <c r="L2623">
        <f t="shared" si="50"/>
        <v>48265</v>
      </c>
    </row>
    <row r="2624" spans="9:12" x14ac:dyDescent="0.3">
      <c r="I2624">
        <v>48267</v>
      </c>
      <c r="J2624" s="46">
        <v>187268135.20356399</v>
      </c>
      <c r="K2624" t="s">
        <v>4347</v>
      </c>
      <c r="L2624">
        <f t="shared" si="50"/>
        <v>48267</v>
      </c>
    </row>
    <row r="2625" spans="9:12" x14ac:dyDescent="0.3">
      <c r="I2625">
        <v>48269</v>
      </c>
      <c r="J2625" s="46">
        <v>32781575.456179101</v>
      </c>
      <c r="K2625" t="s">
        <v>4345</v>
      </c>
      <c r="L2625">
        <f t="shared" si="50"/>
        <v>48269</v>
      </c>
    </row>
    <row r="2626" spans="9:12" x14ac:dyDescent="0.3">
      <c r="I2626">
        <v>48271</v>
      </c>
      <c r="J2626" s="46">
        <v>75336521.943615094</v>
      </c>
      <c r="K2626" t="s">
        <v>4347</v>
      </c>
      <c r="L2626">
        <f t="shared" ref="L2626:L2689" si="51">I2626</f>
        <v>48271</v>
      </c>
    </row>
    <row r="2627" spans="9:12" x14ac:dyDescent="0.3">
      <c r="I2627">
        <v>48273</v>
      </c>
      <c r="J2627" s="46">
        <v>341467558.69590998</v>
      </c>
      <c r="K2627" t="s">
        <v>4352</v>
      </c>
      <c r="L2627">
        <f t="shared" si="51"/>
        <v>48273</v>
      </c>
    </row>
    <row r="2628" spans="9:12" x14ac:dyDescent="0.3">
      <c r="I2628">
        <v>48275</v>
      </c>
      <c r="J2628" s="46">
        <v>52627647.4576068</v>
      </c>
      <c r="K2628" t="s">
        <v>4347</v>
      </c>
      <c r="L2628">
        <f t="shared" si="51"/>
        <v>48275</v>
      </c>
    </row>
    <row r="2629" spans="9:12" x14ac:dyDescent="0.3">
      <c r="I2629">
        <v>48277</v>
      </c>
      <c r="J2629" s="46">
        <v>456785277.66214502</v>
      </c>
      <c r="K2629" t="s">
        <v>4344</v>
      </c>
      <c r="L2629">
        <f t="shared" si="51"/>
        <v>48277</v>
      </c>
    </row>
    <row r="2630" spans="9:12" x14ac:dyDescent="0.3">
      <c r="I2630">
        <v>48279</v>
      </c>
      <c r="J2630" s="46">
        <v>203599579.889303</v>
      </c>
      <c r="K2630" t="s">
        <v>4347</v>
      </c>
      <c r="L2630">
        <f t="shared" si="51"/>
        <v>48279</v>
      </c>
    </row>
    <row r="2631" spans="9:12" x14ac:dyDescent="0.3">
      <c r="I2631">
        <v>48281</v>
      </c>
      <c r="J2631" s="46">
        <v>233980881.39606601</v>
      </c>
      <c r="K2631" t="s">
        <v>4347</v>
      </c>
      <c r="L2631">
        <f t="shared" si="51"/>
        <v>48281</v>
      </c>
    </row>
    <row r="2632" spans="9:12" x14ac:dyDescent="0.3">
      <c r="I2632">
        <v>48283</v>
      </c>
      <c r="J2632" s="46">
        <v>473364838.54615998</v>
      </c>
      <c r="K2632" t="s">
        <v>4345</v>
      </c>
      <c r="L2632">
        <f t="shared" si="51"/>
        <v>48283</v>
      </c>
    </row>
    <row r="2633" spans="9:12" x14ac:dyDescent="0.3">
      <c r="I2633">
        <v>48285</v>
      </c>
      <c r="J2633" s="46">
        <v>280724209.91351497</v>
      </c>
      <c r="K2633" t="s">
        <v>4344</v>
      </c>
      <c r="L2633">
        <f t="shared" si="51"/>
        <v>48285</v>
      </c>
    </row>
    <row r="2634" spans="9:12" x14ac:dyDescent="0.3">
      <c r="I2634">
        <v>48287</v>
      </c>
      <c r="J2634" s="46">
        <v>303582632.655509</v>
      </c>
      <c r="K2634" t="s">
        <v>4344</v>
      </c>
      <c r="L2634">
        <f t="shared" si="51"/>
        <v>48287</v>
      </c>
    </row>
    <row r="2635" spans="9:12" x14ac:dyDescent="0.3">
      <c r="I2635">
        <v>48289</v>
      </c>
      <c r="J2635" s="46">
        <v>617828266.087762</v>
      </c>
      <c r="K2635" t="s">
        <v>4344</v>
      </c>
      <c r="L2635">
        <f t="shared" si="51"/>
        <v>48289</v>
      </c>
    </row>
    <row r="2636" spans="9:12" x14ac:dyDescent="0.3">
      <c r="I2636">
        <v>48291</v>
      </c>
      <c r="J2636" s="46">
        <v>875629034.94333601</v>
      </c>
      <c r="K2636" t="s">
        <v>4506</v>
      </c>
      <c r="L2636">
        <f t="shared" si="51"/>
        <v>48291</v>
      </c>
    </row>
    <row r="2637" spans="9:12" x14ac:dyDescent="0.3">
      <c r="I2637">
        <v>48293</v>
      </c>
      <c r="J2637" s="46">
        <v>292963225.77565998</v>
      </c>
      <c r="K2637" t="s">
        <v>4344</v>
      </c>
      <c r="L2637">
        <f t="shared" si="51"/>
        <v>48293</v>
      </c>
    </row>
    <row r="2638" spans="9:12" x14ac:dyDescent="0.3">
      <c r="I2638">
        <v>48295</v>
      </c>
      <c r="J2638" s="46">
        <v>55874318.183388397</v>
      </c>
      <c r="K2638" t="s">
        <v>4347</v>
      </c>
      <c r="L2638">
        <f t="shared" si="51"/>
        <v>48295</v>
      </c>
    </row>
    <row r="2639" spans="9:12" x14ac:dyDescent="0.3">
      <c r="I2639">
        <v>48297</v>
      </c>
      <c r="J2639" s="46">
        <v>652018888.13587999</v>
      </c>
      <c r="K2639" t="s">
        <v>4499</v>
      </c>
      <c r="L2639">
        <f t="shared" si="51"/>
        <v>48297</v>
      </c>
    </row>
    <row r="2640" spans="9:12" x14ac:dyDescent="0.3">
      <c r="I2640">
        <v>48299</v>
      </c>
      <c r="J2640" s="46">
        <v>189629651.03140801</v>
      </c>
      <c r="K2640" t="s">
        <v>4347</v>
      </c>
      <c r="L2640">
        <f t="shared" si="51"/>
        <v>48299</v>
      </c>
    </row>
    <row r="2641" spans="9:12" x14ac:dyDescent="0.3">
      <c r="I2641">
        <v>48301</v>
      </c>
      <c r="J2641" s="46">
        <v>32944184.7001357</v>
      </c>
      <c r="K2641" t="s">
        <v>4347</v>
      </c>
      <c r="L2641">
        <f t="shared" si="51"/>
        <v>48301</v>
      </c>
    </row>
    <row r="2642" spans="9:12" x14ac:dyDescent="0.3">
      <c r="I2642">
        <v>48303</v>
      </c>
      <c r="J2642" s="46">
        <v>2316976087.1471801</v>
      </c>
      <c r="K2642" t="s">
        <v>4345</v>
      </c>
      <c r="L2642">
        <f t="shared" si="51"/>
        <v>48303</v>
      </c>
    </row>
    <row r="2643" spans="9:12" x14ac:dyDescent="0.3">
      <c r="I2643">
        <v>48305</v>
      </c>
      <c r="J2643" s="46">
        <v>156475570.18104899</v>
      </c>
      <c r="K2643" t="s">
        <v>4347</v>
      </c>
      <c r="L2643">
        <f t="shared" si="51"/>
        <v>48305</v>
      </c>
    </row>
    <row r="2644" spans="9:12" x14ac:dyDescent="0.3">
      <c r="I2644">
        <v>48307</v>
      </c>
      <c r="J2644" s="46">
        <v>141066670.32775801</v>
      </c>
      <c r="K2644" t="s">
        <v>4347</v>
      </c>
      <c r="L2644">
        <f t="shared" si="51"/>
        <v>48307</v>
      </c>
    </row>
    <row r="2645" spans="9:12" x14ac:dyDescent="0.3">
      <c r="I2645">
        <v>48309</v>
      </c>
      <c r="J2645" s="46">
        <v>2805216405.7886701</v>
      </c>
      <c r="K2645" t="s">
        <v>4344</v>
      </c>
      <c r="L2645">
        <f t="shared" si="51"/>
        <v>48309</v>
      </c>
    </row>
    <row r="2646" spans="9:12" x14ac:dyDescent="0.3">
      <c r="I2646">
        <v>48311</v>
      </c>
      <c r="J2646" s="46">
        <v>185512961.54284501</v>
      </c>
      <c r="K2646" t="s">
        <v>4352</v>
      </c>
      <c r="L2646">
        <f t="shared" si="51"/>
        <v>48311</v>
      </c>
    </row>
    <row r="2647" spans="9:12" x14ac:dyDescent="0.3">
      <c r="I2647">
        <v>48313</v>
      </c>
      <c r="J2647" s="46">
        <v>396626424.167234</v>
      </c>
      <c r="K2647" t="s">
        <v>4344</v>
      </c>
      <c r="L2647">
        <f t="shared" si="51"/>
        <v>48313</v>
      </c>
    </row>
    <row r="2648" spans="9:12" x14ac:dyDescent="0.3">
      <c r="I2648">
        <v>48315</v>
      </c>
      <c r="J2648" s="46">
        <v>121882626.642777</v>
      </c>
      <c r="K2648" t="s">
        <v>4344</v>
      </c>
      <c r="L2648">
        <f t="shared" si="51"/>
        <v>48315</v>
      </c>
    </row>
    <row r="2649" spans="9:12" x14ac:dyDescent="0.3">
      <c r="I2649">
        <v>48317</v>
      </c>
      <c r="J2649" s="46">
        <v>248829006.76281101</v>
      </c>
      <c r="K2649" t="s">
        <v>4345</v>
      </c>
      <c r="L2649">
        <f t="shared" si="51"/>
        <v>48317</v>
      </c>
    </row>
    <row r="2650" spans="9:12" x14ac:dyDescent="0.3">
      <c r="I2650">
        <v>48319</v>
      </c>
      <c r="J2650" s="46">
        <v>78204389.208642006</v>
      </c>
      <c r="K2650" t="s">
        <v>4347</v>
      </c>
      <c r="L2650">
        <f t="shared" si="51"/>
        <v>48319</v>
      </c>
    </row>
    <row r="2651" spans="9:12" x14ac:dyDescent="0.3">
      <c r="I2651">
        <v>48321</v>
      </c>
      <c r="J2651" s="46">
        <v>340883667.64635599</v>
      </c>
      <c r="K2651" t="s">
        <v>4344</v>
      </c>
      <c r="L2651">
        <f t="shared" si="51"/>
        <v>48321</v>
      </c>
    </row>
    <row r="2652" spans="9:12" x14ac:dyDescent="0.3">
      <c r="I2652">
        <v>48323</v>
      </c>
      <c r="J2652" s="46">
        <v>378527874.14752001</v>
      </c>
      <c r="K2652" t="s">
        <v>4347</v>
      </c>
      <c r="L2652">
        <f t="shared" si="51"/>
        <v>48323</v>
      </c>
    </row>
    <row r="2653" spans="9:12" x14ac:dyDescent="0.3">
      <c r="I2653">
        <v>48325</v>
      </c>
      <c r="J2653" s="46">
        <v>616511673.54395103</v>
      </c>
      <c r="K2653" t="s">
        <v>4347</v>
      </c>
      <c r="L2653">
        <f t="shared" si="51"/>
        <v>48325</v>
      </c>
    </row>
    <row r="2654" spans="9:12" x14ac:dyDescent="0.3">
      <c r="I2654">
        <v>48327</v>
      </c>
      <c r="J2654" s="46">
        <v>58124027.912834398</v>
      </c>
      <c r="K2654" t="s">
        <v>4347</v>
      </c>
      <c r="L2654">
        <f t="shared" si="51"/>
        <v>48327</v>
      </c>
    </row>
    <row r="2655" spans="9:12" x14ac:dyDescent="0.3">
      <c r="I2655">
        <v>48329</v>
      </c>
      <c r="J2655" s="46">
        <v>1688878576.22505</v>
      </c>
      <c r="K2655" t="s">
        <v>4345</v>
      </c>
      <c r="L2655">
        <f t="shared" si="51"/>
        <v>48329</v>
      </c>
    </row>
    <row r="2656" spans="9:12" x14ac:dyDescent="0.3">
      <c r="I2656">
        <v>48331</v>
      </c>
      <c r="J2656" s="46">
        <v>366117251.92604297</v>
      </c>
      <c r="K2656" t="s">
        <v>4344</v>
      </c>
      <c r="L2656">
        <f t="shared" si="51"/>
        <v>48331</v>
      </c>
    </row>
    <row r="2657" spans="9:12" x14ac:dyDescent="0.3">
      <c r="I2657">
        <v>48333</v>
      </c>
      <c r="J2657" s="46">
        <v>103412639.167567</v>
      </c>
      <c r="K2657" t="s">
        <v>4347</v>
      </c>
      <c r="L2657">
        <f t="shared" si="51"/>
        <v>48333</v>
      </c>
    </row>
    <row r="2658" spans="9:12" x14ac:dyDescent="0.3">
      <c r="I2658">
        <v>48335</v>
      </c>
      <c r="J2658" s="46">
        <v>213144390.36883599</v>
      </c>
      <c r="K2658" t="s">
        <v>4347</v>
      </c>
      <c r="L2658">
        <f t="shared" si="51"/>
        <v>48335</v>
      </c>
    </row>
    <row r="2659" spans="9:12" x14ac:dyDescent="0.3">
      <c r="I2659">
        <v>48337</v>
      </c>
      <c r="J2659" s="46">
        <v>346450801.41208899</v>
      </c>
      <c r="K2659" t="s">
        <v>4347</v>
      </c>
      <c r="L2659">
        <f t="shared" si="51"/>
        <v>48337</v>
      </c>
    </row>
    <row r="2660" spans="9:12" x14ac:dyDescent="0.3">
      <c r="I2660">
        <v>48339</v>
      </c>
      <c r="J2660" s="46">
        <v>4869850680.6518002</v>
      </c>
      <c r="K2660" t="s">
        <v>4500</v>
      </c>
      <c r="L2660">
        <f t="shared" si="51"/>
        <v>48339</v>
      </c>
    </row>
    <row r="2661" spans="9:12" x14ac:dyDescent="0.3">
      <c r="I2661">
        <v>48341</v>
      </c>
      <c r="J2661" s="46">
        <v>185220695.591838</v>
      </c>
      <c r="K2661" t="s">
        <v>4347</v>
      </c>
      <c r="L2661">
        <f t="shared" si="51"/>
        <v>48341</v>
      </c>
    </row>
    <row r="2662" spans="9:12" x14ac:dyDescent="0.3">
      <c r="I2662">
        <v>48343</v>
      </c>
      <c r="J2662" s="46">
        <v>193766188.16552299</v>
      </c>
      <c r="K2662" t="s">
        <v>4344</v>
      </c>
      <c r="L2662">
        <f t="shared" si="51"/>
        <v>48343</v>
      </c>
    </row>
    <row r="2663" spans="9:12" x14ac:dyDescent="0.3">
      <c r="I2663">
        <v>48345</v>
      </c>
      <c r="J2663" s="46">
        <v>24103540.631595399</v>
      </c>
      <c r="K2663" t="s">
        <v>4346</v>
      </c>
      <c r="L2663">
        <f t="shared" si="51"/>
        <v>48345</v>
      </c>
    </row>
    <row r="2664" spans="9:12" x14ac:dyDescent="0.3">
      <c r="I2664">
        <v>48347</v>
      </c>
      <c r="J2664" s="46">
        <v>754508240.70624006</v>
      </c>
      <c r="K2664" t="s">
        <v>4344</v>
      </c>
      <c r="L2664">
        <f t="shared" si="51"/>
        <v>48347</v>
      </c>
    </row>
    <row r="2665" spans="9:12" x14ac:dyDescent="0.3">
      <c r="I2665">
        <v>48349</v>
      </c>
      <c r="J2665" s="46">
        <v>872040333.14855599</v>
      </c>
      <c r="K2665" t="s">
        <v>4344</v>
      </c>
      <c r="L2665">
        <f t="shared" si="51"/>
        <v>48349</v>
      </c>
    </row>
    <row r="2666" spans="9:12" x14ac:dyDescent="0.3">
      <c r="I2666">
        <v>48351</v>
      </c>
      <c r="J2666" s="46">
        <v>162492052.9756</v>
      </c>
      <c r="K2666" t="s">
        <v>4344</v>
      </c>
      <c r="L2666">
        <f t="shared" si="51"/>
        <v>48351</v>
      </c>
    </row>
    <row r="2667" spans="9:12" x14ac:dyDescent="0.3">
      <c r="I2667">
        <v>48353</v>
      </c>
      <c r="J2667" s="46">
        <v>355684723.88175303</v>
      </c>
      <c r="K2667" t="s">
        <v>4347</v>
      </c>
      <c r="L2667">
        <f t="shared" si="51"/>
        <v>48353</v>
      </c>
    </row>
    <row r="2668" spans="9:12" x14ac:dyDescent="0.3">
      <c r="I2668">
        <v>48355</v>
      </c>
      <c r="J2668" s="46">
        <v>3211425383.0496802</v>
      </c>
      <c r="K2668" t="s">
        <v>4499</v>
      </c>
      <c r="L2668">
        <f t="shared" si="51"/>
        <v>48355</v>
      </c>
    </row>
    <row r="2669" spans="9:12" x14ac:dyDescent="0.3">
      <c r="I2669">
        <v>48357</v>
      </c>
      <c r="J2669" s="46">
        <v>133525582.47932801</v>
      </c>
      <c r="K2669" t="s">
        <v>4347</v>
      </c>
      <c r="L2669">
        <f t="shared" si="51"/>
        <v>48357</v>
      </c>
    </row>
    <row r="2670" spans="9:12" x14ac:dyDescent="0.3">
      <c r="I2670">
        <v>48359</v>
      </c>
      <c r="J2670" s="46">
        <v>239515165.69815901</v>
      </c>
      <c r="K2670" t="s">
        <v>4347</v>
      </c>
      <c r="L2670">
        <f t="shared" si="51"/>
        <v>48359</v>
      </c>
    </row>
    <row r="2671" spans="9:12" x14ac:dyDescent="0.3">
      <c r="I2671">
        <v>48361</v>
      </c>
      <c r="J2671" s="46">
        <v>1129794946.5787201</v>
      </c>
      <c r="K2671" t="s">
        <v>4505</v>
      </c>
      <c r="L2671">
        <f t="shared" si="51"/>
        <v>48361</v>
      </c>
    </row>
    <row r="2672" spans="9:12" x14ac:dyDescent="0.3">
      <c r="I2672">
        <v>48363</v>
      </c>
      <c r="J2672" s="46">
        <v>411571716.62366802</v>
      </c>
      <c r="K2672" t="s">
        <v>4347</v>
      </c>
      <c r="L2672">
        <f t="shared" si="51"/>
        <v>48363</v>
      </c>
    </row>
    <row r="2673" spans="9:12" x14ac:dyDescent="0.3">
      <c r="I2673">
        <v>48365</v>
      </c>
      <c r="J2673" s="46">
        <v>411086869.45260799</v>
      </c>
      <c r="K2673" t="s">
        <v>4344</v>
      </c>
      <c r="L2673">
        <f t="shared" si="51"/>
        <v>48365</v>
      </c>
    </row>
    <row r="2674" spans="9:12" x14ac:dyDescent="0.3">
      <c r="I2674">
        <v>48367</v>
      </c>
      <c r="J2674" s="46">
        <v>1811286273.97474</v>
      </c>
      <c r="K2674" t="s">
        <v>4507</v>
      </c>
      <c r="L2674">
        <f t="shared" si="51"/>
        <v>48367</v>
      </c>
    </row>
    <row r="2675" spans="9:12" x14ac:dyDescent="0.3">
      <c r="I2675">
        <v>48369</v>
      </c>
      <c r="J2675" s="46">
        <v>182884402.45033801</v>
      </c>
      <c r="K2675" t="s">
        <v>4347</v>
      </c>
      <c r="L2675">
        <f t="shared" si="51"/>
        <v>48369</v>
      </c>
    </row>
    <row r="2676" spans="9:12" x14ac:dyDescent="0.3">
      <c r="I2676">
        <v>48371</v>
      </c>
      <c r="J2676" s="46">
        <v>427769712.28944498</v>
      </c>
      <c r="K2676" t="s">
        <v>4347</v>
      </c>
      <c r="L2676">
        <f t="shared" si="51"/>
        <v>48371</v>
      </c>
    </row>
    <row r="2677" spans="9:12" x14ac:dyDescent="0.3">
      <c r="I2677">
        <v>48373</v>
      </c>
      <c r="J2677" s="46">
        <v>676065538.996454</v>
      </c>
      <c r="K2677" t="s">
        <v>4344</v>
      </c>
      <c r="L2677">
        <f t="shared" si="51"/>
        <v>48373</v>
      </c>
    </row>
    <row r="2678" spans="9:12" x14ac:dyDescent="0.3">
      <c r="I2678">
        <v>48375</v>
      </c>
      <c r="J2678" s="46">
        <v>1398855874.2179</v>
      </c>
      <c r="K2678" t="s">
        <v>4347</v>
      </c>
      <c r="L2678">
        <f t="shared" si="51"/>
        <v>48375</v>
      </c>
    </row>
    <row r="2679" spans="9:12" x14ac:dyDescent="0.3">
      <c r="I2679">
        <v>48377</v>
      </c>
      <c r="J2679" s="46">
        <v>73456580.904547602</v>
      </c>
      <c r="K2679" t="s">
        <v>4346</v>
      </c>
      <c r="L2679">
        <f t="shared" si="51"/>
        <v>48377</v>
      </c>
    </row>
    <row r="2680" spans="9:12" x14ac:dyDescent="0.3">
      <c r="I2680">
        <v>48379</v>
      </c>
      <c r="J2680" s="46">
        <v>111819718.08174901</v>
      </c>
      <c r="K2680" t="s">
        <v>4344</v>
      </c>
      <c r="L2680">
        <f t="shared" si="51"/>
        <v>48379</v>
      </c>
    </row>
    <row r="2681" spans="9:12" x14ac:dyDescent="0.3">
      <c r="I2681">
        <v>48381</v>
      </c>
      <c r="J2681" s="46">
        <v>871580482.24205005</v>
      </c>
      <c r="K2681" t="s">
        <v>4347</v>
      </c>
      <c r="L2681">
        <f t="shared" si="51"/>
        <v>48381</v>
      </c>
    </row>
    <row r="2682" spans="9:12" x14ac:dyDescent="0.3">
      <c r="I2682">
        <v>48383</v>
      </c>
      <c r="J2682" s="46">
        <v>105906168.803553</v>
      </c>
      <c r="K2682" t="s">
        <v>4345</v>
      </c>
      <c r="L2682">
        <f t="shared" si="51"/>
        <v>48383</v>
      </c>
    </row>
    <row r="2683" spans="9:12" x14ac:dyDescent="0.3">
      <c r="I2683">
        <v>48385</v>
      </c>
      <c r="J2683" s="46">
        <v>41169539.445489898</v>
      </c>
      <c r="K2683" t="s">
        <v>4346</v>
      </c>
      <c r="L2683">
        <f t="shared" si="51"/>
        <v>48385</v>
      </c>
    </row>
    <row r="2684" spans="9:12" x14ac:dyDescent="0.3">
      <c r="I2684">
        <v>48387</v>
      </c>
      <c r="J2684" s="46">
        <v>152494221.45279399</v>
      </c>
      <c r="K2684" t="s">
        <v>4348</v>
      </c>
      <c r="L2684">
        <f t="shared" si="51"/>
        <v>48387</v>
      </c>
    </row>
    <row r="2685" spans="9:12" x14ac:dyDescent="0.3">
      <c r="I2685">
        <v>48389</v>
      </c>
      <c r="J2685" s="46">
        <v>374852899.751342</v>
      </c>
      <c r="K2685" t="s">
        <v>4347</v>
      </c>
      <c r="L2685">
        <f t="shared" si="51"/>
        <v>48389</v>
      </c>
    </row>
    <row r="2686" spans="9:12" x14ac:dyDescent="0.3">
      <c r="I2686">
        <v>48391</v>
      </c>
      <c r="J2686" s="46">
        <v>282591325.05035198</v>
      </c>
      <c r="K2686" t="s">
        <v>4499</v>
      </c>
      <c r="L2686">
        <f t="shared" si="51"/>
        <v>48391</v>
      </c>
    </row>
    <row r="2687" spans="9:12" x14ac:dyDescent="0.3">
      <c r="I2687">
        <v>48393</v>
      </c>
      <c r="J2687" s="46">
        <v>45146484.023078099</v>
      </c>
      <c r="K2687" t="s">
        <v>4347</v>
      </c>
      <c r="L2687">
        <f t="shared" si="51"/>
        <v>48393</v>
      </c>
    </row>
    <row r="2688" spans="9:12" x14ac:dyDescent="0.3">
      <c r="I2688">
        <v>48395</v>
      </c>
      <c r="J2688" s="46">
        <v>347349042.659675</v>
      </c>
      <c r="K2688" t="s">
        <v>4344</v>
      </c>
      <c r="L2688">
        <f t="shared" si="51"/>
        <v>48395</v>
      </c>
    </row>
    <row r="2689" spans="9:12" x14ac:dyDescent="0.3">
      <c r="I2689">
        <v>48397</v>
      </c>
      <c r="J2689" s="46">
        <v>903019331.14993298</v>
      </c>
      <c r="K2689" t="s">
        <v>4507</v>
      </c>
      <c r="L2689">
        <f t="shared" si="51"/>
        <v>48397</v>
      </c>
    </row>
    <row r="2690" spans="9:12" x14ac:dyDescent="0.3">
      <c r="I2690">
        <v>48399</v>
      </c>
      <c r="J2690" s="46">
        <v>134470021.136612</v>
      </c>
      <c r="K2690" t="s">
        <v>4347</v>
      </c>
      <c r="L2690">
        <f t="shared" ref="L2690:L2753" si="52">I2690</f>
        <v>48399</v>
      </c>
    </row>
    <row r="2691" spans="9:12" x14ac:dyDescent="0.3">
      <c r="I2691">
        <v>48401</v>
      </c>
      <c r="J2691" s="46">
        <v>610274959.62265396</v>
      </c>
      <c r="K2691" t="s">
        <v>4344</v>
      </c>
      <c r="L2691">
        <f t="shared" si="52"/>
        <v>48401</v>
      </c>
    </row>
    <row r="2692" spans="9:12" x14ac:dyDescent="0.3">
      <c r="I2692">
        <v>48403</v>
      </c>
      <c r="J2692" s="46">
        <v>113769011.389566</v>
      </c>
      <c r="K2692" t="s">
        <v>4344</v>
      </c>
      <c r="L2692">
        <f t="shared" si="52"/>
        <v>48403</v>
      </c>
    </row>
    <row r="2693" spans="9:12" x14ac:dyDescent="0.3">
      <c r="I2693">
        <v>48405</v>
      </c>
      <c r="J2693" s="46">
        <v>117979510.242569</v>
      </c>
      <c r="K2693" t="s">
        <v>4344</v>
      </c>
      <c r="L2693">
        <f t="shared" si="52"/>
        <v>48405</v>
      </c>
    </row>
    <row r="2694" spans="9:12" x14ac:dyDescent="0.3">
      <c r="I2694">
        <v>48407</v>
      </c>
      <c r="J2694" s="46">
        <v>316181817.16456997</v>
      </c>
      <c r="K2694" t="s">
        <v>4344</v>
      </c>
      <c r="L2694">
        <f t="shared" si="52"/>
        <v>48407</v>
      </c>
    </row>
    <row r="2695" spans="9:12" x14ac:dyDescent="0.3">
      <c r="I2695">
        <v>48409</v>
      </c>
      <c r="J2695" s="46">
        <v>866105921.84416294</v>
      </c>
      <c r="K2695" t="s">
        <v>4499</v>
      </c>
      <c r="L2695">
        <f t="shared" si="52"/>
        <v>48409</v>
      </c>
    </row>
    <row r="2696" spans="9:12" x14ac:dyDescent="0.3">
      <c r="I2696">
        <v>48411</v>
      </c>
      <c r="J2696" s="46">
        <v>69387225.533287093</v>
      </c>
      <c r="K2696" t="s">
        <v>4347</v>
      </c>
      <c r="L2696">
        <f t="shared" si="52"/>
        <v>48411</v>
      </c>
    </row>
    <row r="2697" spans="9:12" x14ac:dyDescent="0.3">
      <c r="I2697">
        <v>48413</v>
      </c>
      <c r="J2697" s="46">
        <v>58448377.862694003</v>
      </c>
      <c r="K2697" t="s">
        <v>4347</v>
      </c>
      <c r="L2697">
        <f t="shared" si="52"/>
        <v>48413</v>
      </c>
    </row>
    <row r="2698" spans="9:12" x14ac:dyDescent="0.3">
      <c r="I2698">
        <v>48415</v>
      </c>
      <c r="J2698" s="46">
        <v>262713094.383477</v>
      </c>
      <c r="K2698" t="s">
        <v>4347</v>
      </c>
      <c r="L2698">
        <f t="shared" si="52"/>
        <v>48415</v>
      </c>
    </row>
    <row r="2699" spans="9:12" x14ac:dyDescent="0.3">
      <c r="I2699">
        <v>48417</v>
      </c>
      <c r="J2699" s="46">
        <v>69789073.782925799</v>
      </c>
      <c r="K2699" t="s">
        <v>4347</v>
      </c>
      <c r="L2699">
        <f t="shared" si="52"/>
        <v>48417</v>
      </c>
    </row>
    <row r="2700" spans="9:12" x14ac:dyDescent="0.3">
      <c r="I2700">
        <v>48419</v>
      </c>
      <c r="J2700" s="46">
        <v>351798453.52348202</v>
      </c>
      <c r="K2700" t="s">
        <v>4344</v>
      </c>
      <c r="L2700">
        <f t="shared" si="52"/>
        <v>48419</v>
      </c>
    </row>
    <row r="2701" spans="9:12" x14ac:dyDescent="0.3">
      <c r="I2701">
        <v>48421</v>
      </c>
      <c r="J2701" s="46">
        <v>86667903.205277696</v>
      </c>
      <c r="K2701" t="s">
        <v>4347</v>
      </c>
      <c r="L2701">
        <f t="shared" si="52"/>
        <v>48421</v>
      </c>
    </row>
    <row r="2702" spans="9:12" x14ac:dyDescent="0.3">
      <c r="I2702">
        <v>48423</v>
      </c>
      <c r="J2702" s="46">
        <v>2490731347.5369</v>
      </c>
      <c r="K2702" t="s">
        <v>4344</v>
      </c>
      <c r="L2702">
        <f t="shared" si="52"/>
        <v>48423</v>
      </c>
    </row>
    <row r="2703" spans="9:12" x14ac:dyDescent="0.3">
      <c r="I2703">
        <v>48425</v>
      </c>
      <c r="J2703" s="46">
        <v>105629733.892445</v>
      </c>
      <c r="K2703" t="s">
        <v>4344</v>
      </c>
      <c r="L2703">
        <f t="shared" si="52"/>
        <v>48425</v>
      </c>
    </row>
    <row r="2704" spans="9:12" x14ac:dyDescent="0.3">
      <c r="I2704">
        <v>48427</v>
      </c>
      <c r="J2704" s="46">
        <v>478009043.33390498</v>
      </c>
      <c r="K2704" t="s">
        <v>4350</v>
      </c>
      <c r="L2704">
        <f t="shared" si="52"/>
        <v>48427</v>
      </c>
    </row>
    <row r="2705" spans="9:12" x14ac:dyDescent="0.3">
      <c r="I2705">
        <v>48429</v>
      </c>
      <c r="J2705" s="46">
        <v>105014647.909703</v>
      </c>
      <c r="K2705" t="s">
        <v>4347</v>
      </c>
      <c r="L2705">
        <f t="shared" si="52"/>
        <v>48429</v>
      </c>
    </row>
    <row r="2706" spans="9:12" x14ac:dyDescent="0.3">
      <c r="I2706">
        <v>48431</v>
      </c>
      <c r="J2706" s="46">
        <v>76914529.180316001</v>
      </c>
      <c r="K2706" t="s">
        <v>4345</v>
      </c>
      <c r="L2706">
        <f t="shared" si="52"/>
        <v>48431</v>
      </c>
    </row>
    <row r="2707" spans="9:12" x14ac:dyDescent="0.3">
      <c r="I2707">
        <v>48433</v>
      </c>
      <c r="J2707" s="46">
        <v>36493626.813655801</v>
      </c>
      <c r="K2707" t="s">
        <v>4347</v>
      </c>
      <c r="L2707">
        <f t="shared" si="52"/>
        <v>48433</v>
      </c>
    </row>
    <row r="2708" spans="9:12" x14ac:dyDescent="0.3">
      <c r="I2708">
        <v>48435</v>
      </c>
      <c r="J2708" s="46">
        <v>192821980.158144</v>
      </c>
      <c r="K2708" t="s">
        <v>4347</v>
      </c>
      <c r="L2708">
        <f t="shared" si="52"/>
        <v>48435</v>
      </c>
    </row>
    <row r="2709" spans="9:12" x14ac:dyDescent="0.3">
      <c r="I2709">
        <v>48437</v>
      </c>
      <c r="J2709" s="46">
        <v>168254641.34679499</v>
      </c>
      <c r="K2709" t="s">
        <v>4346</v>
      </c>
      <c r="L2709">
        <f t="shared" si="52"/>
        <v>48437</v>
      </c>
    </row>
    <row r="2710" spans="9:12" x14ac:dyDescent="0.3">
      <c r="I2710">
        <v>48439</v>
      </c>
      <c r="J2710" s="46">
        <v>17410219630.6408</v>
      </c>
      <c r="K2710" t="s">
        <v>4500</v>
      </c>
      <c r="L2710">
        <f t="shared" si="52"/>
        <v>48439</v>
      </c>
    </row>
    <row r="2711" spans="9:12" x14ac:dyDescent="0.3">
      <c r="I2711">
        <v>48441</v>
      </c>
      <c r="J2711" s="46">
        <v>1260601214.9630699</v>
      </c>
      <c r="K2711" t="s">
        <v>4347</v>
      </c>
      <c r="L2711">
        <f t="shared" si="52"/>
        <v>48441</v>
      </c>
    </row>
    <row r="2712" spans="9:12" x14ac:dyDescent="0.3">
      <c r="I2712">
        <v>48443</v>
      </c>
      <c r="J2712" s="46">
        <v>28659771.766965698</v>
      </c>
      <c r="K2712" t="s">
        <v>4346</v>
      </c>
      <c r="L2712">
        <f t="shared" si="52"/>
        <v>48443</v>
      </c>
    </row>
    <row r="2713" spans="9:12" x14ac:dyDescent="0.3">
      <c r="I2713">
        <v>48445</v>
      </c>
      <c r="J2713" s="46">
        <v>221664027.431088</v>
      </c>
      <c r="K2713" t="s">
        <v>4347</v>
      </c>
      <c r="L2713">
        <f t="shared" si="52"/>
        <v>48445</v>
      </c>
    </row>
    <row r="2714" spans="9:12" x14ac:dyDescent="0.3">
      <c r="I2714">
        <v>48447</v>
      </c>
      <c r="J2714" s="46">
        <v>26891529.9046035</v>
      </c>
      <c r="K2714" t="s">
        <v>4347</v>
      </c>
      <c r="L2714">
        <f t="shared" si="52"/>
        <v>48447</v>
      </c>
    </row>
    <row r="2715" spans="9:12" x14ac:dyDescent="0.3">
      <c r="I2715">
        <v>48449</v>
      </c>
      <c r="J2715" s="46">
        <v>464824691.84065998</v>
      </c>
      <c r="K2715" t="s">
        <v>4344</v>
      </c>
      <c r="L2715">
        <f t="shared" si="52"/>
        <v>48449</v>
      </c>
    </row>
    <row r="2716" spans="9:12" x14ac:dyDescent="0.3">
      <c r="I2716">
        <v>48451</v>
      </c>
      <c r="J2716" s="46">
        <v>982477820.130687</v>
      </c>
      <c r="K2716" t="s">
        <v>4345</v>
      </c>
      <c r="L2716">
        <f t="shared" si="52"/>
        <v>48451</v>
      </c>
    </row>
    <row r="2717" spans="9:12" x14ac:dyDescent="0.3">
      <c r="I2717">
        <v>48453</v>
      </c>
      <c r="J2717" s="46">
        <v>11101617144.564501</v>
      </c>
      <c r="K2717" t="s">
        <v>4507</v>
      </c>
      <c r="L2717">
        <f t="shared" si="52"/>
        <v>48453</v>
      </c>
    </row>
    <row r="2718" spans="9:12" x14ac:dyDescent="0.3">
      <c r="I2718">
        <v>48455</v>
      </c>
      <c r="J2718" s="46">
        <v>143016535.39567199</v>
      </c>
      <c r="K2718" t="s">
        <v>4344</v>
      </c>
      <c r="L2718">
        <f t="shared" si="52"/>
        <v>48455</v>
      </c>
    </row>
    <row r="2719" spans="9:12" x14ac:dyDescent="0.3">
      <c r="I2719">
        <v>48457</v>
      </c>
      <c r="J2719" s="46">
        <v>237412982.09602699</v>
      </c>
      <c r="K2719" t="s">
        <v>4344</v>
      </c>
      <c r="L2719">
        <f t="shared" si="52"/>
        <v>48457</v>
      </c>
    </row>
    <row r="2720" spans="9:12" x14ac:dyDescent="0.3">
      <c r="I2720">
        <v>48459</v>
      </c>
      <c r="J2720" s="46">
        <v>397500123.41925198</v>
      </c>
      <c r="K2720" t="s">
        <v>4344</v>
      </c>
      <c r="L2720">
        <f t="shared" si="52"/>
        <v>48459</v>
      </c>
    </row>
    <row r="2721" spans="9:12" x14ac:dyDescent="0.3">
      <c r="I2721">
        <v>48461</v>
      </c>
      <c r="J2721" s="46">
        <v>120409459.450662</v>
      </c>
      <c r="K2721" t="s">
        <v>4347</v>
      </c>
      <c r="L2721">
        <f t="shared" si="52"/>
        <v>48461</v>
      </c>
    </row>
    <row r="2722" spans="9:12" x14ac:dyDescent="0.3">
      <c r="I2722">
        <v>48463</v>
      </c>
      <c r="J2722" s="46">
        <v>372778112.73815697</v>
      </c>
      <c r="K2722" t="s">
        <v>4347</v>
      </c>
      <c r="L2722">
        <f t="shared" si="52"/>
        <v>48463</v>
      </c>
    </row>
    <row r="2723" spans="9:12" x14ac:dyDescent="0.3">
      <c r="I2723">
        <v>48465</v>
      </c>
      <c r="J2723" s="46">
        <v>253446171.38545299</v>
      </c>
      <c r="K2723" t="s">
        <v>4347</v>
      </c>
      <c r="L2723">
        <f t="shared" si="52"/>
        <v>48465</v>
      </c>
    </row>
    <row r="2724" spans="9:12" x14ac:dyDescent="0.3">
      <c r="I2724">
        <v>48467</v>
      </c>
      <c r="J2724" s="46">
        <v>873009203.45657206</v>
      </c>
      <c r="K2724" t="s">
        <v>4344</v>
      </c>
      <c r="L2724">
        <f t="shared" si="52"/>
        <v>48467</v>
      </c>
    </row>
    <row r="2725" spans="9:12" x14ac:dyDescent="0.3">
      <c r="I2725">
        <v>48469</v>
      </c>
      <c r="J2725" s="46">
        <v>1045898703.93773</v>
      </c>
      <c r="K2725" t="s">
        <v>4499</v>
      </c>
      <c r="L2725">
        <f t="shared" si="52"/>
        <v>48469</v>
      </c>
    </row>
    <row r="2726" spans="9:12" x14ac:dyDescent="0.3">
      <c r="I2726">
        <v>48471</v>
      </c>
      <c r="J2726" s="46">
        <v>949776193.15340602</v>
      </c>
      <c r="K2726" t="s">
        <v>4344</v>
      </c>
      <c r="L2726">
        <f t="shared" si="52"/>
        <v>48471</v>
      </c>
    </row>
    <row r="2727" spans="9:12" x14ac:dyDescent="0.3">
      <c r="I2727">
        <v>48473</v>
      </c>
      <c r="J2727" s="46">
        <v>819530407.11930299</v>
      </c>
      <c r="K2727" t="s">
        <v>4506</v>
      </c>
      <c r="L2727">
        <f t="shared" si="52"/>
        <v>48473</v>
      </c>
    </row>
    <row r="2728" spans="9:12" x14ac:dyDescent="0.3">
      <c r="I2728">
        <v>48475</v>
      </c>
      <c r="J2728" s="46">
        <v>295812564.50738502</v>
      </c>
      <c r="K2728" t="s">
        <v>4345</v>
      </c>
      <c r="L2728">
        <f t="shared" si="52"/>
        <v>48475</v>
      </c>
    </row>
    <row r="2729" spans="9:12" x14ac:dyDescent="0.3">
      <c r="I2729">
        <v>48477</v>
      </c>
      <c r="J2729" s="46">
        <v>489605326.16403103</v>
      </c>
      <c r="K2729" t="s">
        <v>4344</v>
      </c>
      <c r="L2729">
        <f t="shared" si="52"/>
        <v>48477</v>
      </c>
    </row>
    <row r="2730" spans="9:12" x14ac:dyDescent="0.3">
      <c r="I2730">
        <v>48479</v>
      </c>
      <c r="J2730" s="46">
        <v>1710773441.1296201</v>
      </c>
      <c r="K2730" t="s">
        <v>4347</v>
      </c>
      <c r="L2730">
        <f t="shared" si="52"/>
        <v>48479</v>
      </c>
    </row>
    <row r="2731" spans="9:12" x14ac:dyDescent="0.3">
      <c r="I2731">
        <v>48481</v>
      </c>
      <c r="J2731" s="46">
        <v>708693078.55499005</v>
      </c>
      <c r="K2731" t="s">
        <v>4344</v>
      </c>
      <c r="L2731">
        <f t="shared" si="52"/>
        <v>48481</v>
      </c>
    </row>
    <row r="2732" spans="9:12" x14ac:dyDescent="0.3">
      <c r="I2732">
        <v>48483</v>
      </c>
      <c r="J2732" s="46">
        <v>290686521.35597801</v>
      </c>
      <c r="K2732" t="s">
        <v>4347</v>
      </c>
      <c r="L2732">
        <f t="shared" si="52"/>
        <v>48483</v>
      </c>
    </row>
    <row r="2733" spans="9:12" x14ac:dyDescent="0.3">
      <c r="I2733">
        <v>48485</v>
      </c>
      <c r="J2733" s="46">
        <v>1095415971.4504099</v>
      </c>
      <c r="K2733" t="s">
        <v>4347</v>
      </c>
      <c r="L2733">
        <f t="shared" si="52"/>
        <v>48485</v>
      </c>
    </row>
    <row r="2734" spans="9:12" x14ac:dyDescent="0.3">
      <c r="I2734">
        <v>48487</v>
      </c>
      <c r="J2734" s="46">
        <v>253144699.71123901</v>
      </c>
      <c r="K2734" t="s">
        <v>4347</v>
      </c>
      <c r="L2734">
        <f t="shared" si="52"/>
        <v>48487</v>
      </c>
    </row>
    <row r="2735" spans="9:12" x14ac:dyDescent="0.3">
      <c r="I2735">
        <v>48489</v>
      </c>
      <c r="J2735" s="46">
        <v>218743995.84086499</v>
      </c>
      <c r="K2735" t="s">
        <v>4350</v>
      </c>
      <c r="L2735">
        <f t="shared" si="52"/>
        <v>48489</v>
      </c>
    </row>
    <row r="2736" spans="9:12" x14ac:dyDescent="0.3">
      <c r="I2736">
        <v>48491</v>
      </c>
      <c r="J2736" s="46">
        <v>4153789280.0425601</v>
      </c>
      <c r="K2736" t="s">
        <v>4507</v>
      </c>
      <c r="L2736">
        <f t="shared" si="52"/>
        <v>48491</v>
      </c>
    </row>
    <row r="2737" spans="9:12" x14ac:dyDescent="0.3">
      <c r="I2737">
        <v>48493</v>
      </c>
      <c r="J2737" s="46">
        <v>508451866.72965699</v>
      </c>
      <c r="K2737" t="s">
        <v>4344</v>
      </c>
      <c r="L2737">
        <f t="shared" si="52"/>
        <v>48493</v>
      </c>
    </row>
    <row r="2738" spans="9:12" x14ac:dyDescent="0.3">
      <c r="I2738">
        <v>48495</v>
      </c>
      <c r="J2738" s="46">
        <v>116094373.70644601</v>
      </c>
      <c r="K2738" t="s">
        <v>4345</v>
      </c>
      <c r="L2738">
        <f t="shared" si="52"/>
        <v>48495</v>
      </c>
    </row>
    <row r="2739" spans="9:12" x14ac:dyDescent="0.3">
      <c r="I2739">
        <v>48497</v>
      </c>
      <c r="J2739" s="46">
        <v>1182567723.7169399</v>
      </c>
      <c r="K2739" t="s">
        <v>4344</v>
      </c>
      <c r="L2739">
        <f t="shared" si="52"/>
        <v>48497</v>
      </c>
    </row>
    <row r="2740" spans="9:12" x14ac:dyDescent="0.3">
      <c r="I2740">
        <v>48499</v>
      </c>
      <c r="J2740" s="46">
        <v>401866642.91991901</v>
      </c>
      <c r="K2740" t="s">
        <v>4344</v>
      </c>
      <c r="L2740">
        <f t="shared" si="52"/>
        <v>48499</v>
      </c>
    </row>
    <row r="2741" spans="9:12" x14ac:dyDescent="0.3">
      <c r="I2741">
        <v>48501</v>
      </c>
      <c r="J2741" s="46">
        <v>125928960.991006</v>
      </c>
      <c r="K2741" t="s">
        <v>4345</v>
      </c>
      <c r="L2741">
        <f t="shared" si="52"/>
        <v>48501</v>
      </c>
    </row>
    <row r="2742" spans="9:12" x14ac:dyDescent="0.3">
      <c r="I2742">
        <v>48503</v>
      </c>
      <c r="J2742" s="46">
        <v>168191710.75148699</v>
      </c>
      <c r="K2742" t="s">
        <v>4347</v>
      </c>
      <c r="L2742">
        <f t="shared" si="52"/>
        <v>48503</v>
      </c>
    </row>
    <row r="2743" spans="9:12" x14ac:dyDescent="0.3">
      <c r="I2743">
        <v>48505</v>
      </c>
      <c r="J2743" s="46">
        <v>150580332.013161</v>
      </c>
      <c r="K2743" t="s">
        <v>4347</v>
      </c>
      <c r="L2743">
        <f t="shared" si="52"/>
        <v>48505</v>
      </c>
    </row>
    <row r="2744" spans="9:12" x14ac:dyDescent="0.3">
      <c r="I2744">
        <v>48507</v>
      </c>
      <c r="J2744" s="46">
        <v>165735889.02549401</v>
      </c>
      <c r="K2744" t="s">
        <v>4347</v>
      </c>
      <c r="L2744">
        <f t="shared" si="52"/>
        <v>48507</v>
      </c>
    </row>
    <row r="2745" spans="9:12" x14ac:dyDescent="0.3">
      <c r="I2745">
        <v>49001</v>
      </c>
      <c r="J2745" s="46">
        <v>300057602.59021002</v>
      </c>
      <c r="K2745" t="s">
        <v>4353</v>
      </c>
      <c r="L2745">
        <f t="shared" si="52"/>
        <v>49001</v>
      </c>
    </row>
    <row r="2746" spans="9:12" x14ac:dyDescent="0.3">
      <c r="I2746">
        <v>49003</v>
      </c>
      <c r="J2746" s="46">
        <v>1030016036.85086</v>
      </c>
      <c r="K2746" t="s">
        <v>4355</v>
      </c>
      <c r="L2746">
        <f t="shared" si="52"/>
        <v>49003</v>
      </c>
    </row>
    <row r="2747" spans="9:12" x14ac:dyDescent="0.3">
      <c r="I2747">
        <v>49005</v>
      </c>
      <c r="J2747" s="46">
        <v>868638658.18593502</v>
      </c>
      <c r="K2747" t="s">
        <v>4508</v>
      </c>
      <c r="L2747">
        <f t="shared" si="52"/>
        <v>49005</v>
      </c>
    </row>
    <row r="2748" spans="9:12" x14ac:dyDescent="0.3">
      <c r="I2748">
        <v>49007</v>
      </c>
      <c r="J2748" s="46">
        <v>297473256.02517498</v>
      </c>
      <c r="K2748" t="s">
        <v>4355</v>
      </c>
      <c r="L2748">
        <f t="shared" si="52"/>
        <v>49007</v>
      </c>
    </row>
    <row r="2749" spans="9:12" x14ac:dyDescent="0.3">
      <c r="I2749">
        <v>49009</v>
      </c>
      <c r="J2749" s="46">
        <v>32083379.268541601</v>
      </c>
      <c r="K2749" t="s">
        <v>4353</v>
      </c>
      <c r="L2749">
        <f t="shared" si="52"/>
        <v>49009</v>
      </c>
    </row>
    <row r="2750" spans="9:12" x14ac:dyDescent="0.3">
      <c r="I2750">
        <v>49011</v>
      </c>
      <c r="J2750" s="46">
        <v>2968494357.0367899</v>
      </c>
      <c r="K2750" t="s">
        <v>4509</v>
      </c>
      <c r="L2750">
        <f t="shared" si="52"/>
        <v>49011</v>
      </c>
    </row>
    <row r="2751" spans="9:12" x14ac:dyDescent="0.3">
      <c r="I2751">
        <v>49013</v>
      </c>
      <c r="J2751" s="46">
        <v>300997930.05041897</v>
      </c>
      <c r="K2751" t="s">
        <v>4355</v>
      </c>
      <c r="L2751">
        <f t="shared" si="52"/>
        <v>49013</v>
      </c>
    </row>
    <row r="2752" spans="9:12" x14ac:dyDescent="0.3">
      <c r="I2752">
        <v>49015</v>
      </c>
      <c r="J2752" s="46">
        <v>379061511.779055</v>
      </c>
      <c r="K2752" t="s">
        <v>4355</v>
      </c>
      <c r="L2752">
        <f t="shared" si="52"/>
        <v>49015</v>
      </c>
    </row>
    <row r="2753" spans="9:12" x14ac:dyDescent="0.3">
      <c r="I2753">
        <v>49017</v>
      </c>
      <c r="J2753" s="46">
        <v>128568282.23716199</v>
      </c>
      <c r="K2753" t="s">
        <v>4353</v>
      </c>
      <c r="L2753">
        <f t="shared" si="52"/>
        <v>49017</v>
      </c>
    </row>
    <row r="2754" spans="9:12" x14ac:dyDescent="0.3">
      <c r="I2754">
        <v>49019</v>
      </c>
      <c r="J2754" s="46">
        <v>382505316.83719802</v>
      </c>
      <c r="K2754" t="s">
        <v>4353</v>
      </c>
      <c r="L2754">
        <f t="shared" ref="L2754:L2817" si="53">I2754</f>
        <v>49019</v>
      </c>
    </row>
    <row r="2755" spans="9:12" x14ac:dyDescent="0.3">
      <c r="I2755">
        <v>49021</v>
      </c>
      <c r="J2755" s="46">
        <v>834321795.36377704</v>
      </c>
      <c r="K2755" t="s">
        <v>4355</v>
      </c>
      <c r="L2755">
        <f t="shared" si="53"/>
        <v>49021</v>
      </c>
    </row>
    <row r="2756" spans="9:12" x14ac:dyDescent="0.3">
      <c r="I2756">
        <v>49023</v>
      </c>
      <c r="J2756" s="46">
        <v>408061231.60471803</v>
      </c>
      <c r="K2756" t="s">
        <v>4353</v>
      </c>
      <c r="L2756">
        <f t="shared" si="53"/>
        <v>49023</v>
      </c>
    </row>
    <row r="2757" spans="9:12" x14ac:dyDescent="0.3">
      <c r="I2757">
        <v>49025</v>
      </c>
      <c r="J2757" s="46">
        <v>144832167.771083</v>
      </c>
      <c r="K2757" t="s">
        <v>4353</v>
      </c>
      <c r="L2757">
        <f t="shared" si="53"/>
        <v>49025</v>
      </c>
    </row>
    <row r="2758" spans="9:12" x14ac:dyDescent="0.3">
      <c r="I2758">
        <v>49027</v>
      </c>
      <c r="J2758" s="46">
        <v>534824858.31847501</v>
      </c>
      <c r="K2758" t="s">
        <v>4355</v>
      </c>
      <c r="L2758">
        <f t="shared" si="53"/>
        <v>49027</v>
      </c>
    </row>
    <row r="2759" spans="9:12" x14ac:dyDescent="0.3">
      <c r="I2759">
        <v>49029</v>
      </c>
      <c r="J2759" s="46">
        <v>150898182.26601499</v>
      </c>
      <c r="K2759" t="s">
        <v>4355</v>
      </c>
      <c r="L2759">
        <f t="shared" si="53"/>
        <v>49029</v>
      </c>
    </row>
    <row r="2760" spans="9:12" x14ac:dyDescent="0.3">
      <c r="I2760">
        <v>49031</v>
      </c>
      <c r="J2760" s="46">
        <v>24761239.909135502</v>
      </c>
      <c r="K2760" t="s">
        <v>4353</v>
      </c>
      <c r="L2760">
        <f t="shared" si="53"/>
        <v>49031</v>
      </c>
    </row>
    <row r="2761" spans="9:12" x14ac:dyDescent="0.3">
      <c r="I2761">
        <v>49033</v>
      </c>
      <c r="J2761" s="46">
        <v>50413365.908644803</v>
      </c>
      <c r="K2761" t="s">
        <v>4353</v>
      </c>
      <c r="L2761">
        <f t="shared" si="53"/>
        <v>49033</v>
      </c>
    </row>
    <row r="2762" spans="9:12" x14ac:dyDescent="0.3">
      <c r="I2762">
        <v>49035</v>
      </c>
      <c r="J2762" s="46">
        <v>10358732271.4718</v>
      </c>
      <c r="K2762" t="s">
        <v>4509</v>
      </c>
      <c r="L2762">
        <f t="shared" si="53"/>
        <v>49035</v>
      </c>
    </row>
    <row r="2763" spans="9:12" x14ac:dyDescent="0.3">
      <c r="I2763">
        <v>49037</v>
      </c>
      <c r="J2763" s="46">
        <v>300339308.47712302</v>
      </c>
      <c r="K2763" t="s">
        <v>4355</v>
      </c>
      <c r="L2763">
        <f t="shared" si="53"/>
        <v>49037</v>
      </c>
    </row>
    <row r="2764" spans="9:12" x14ac:dyDescent="0.3">
      <c r="I2764">
        <v>49039</v>
      </c>
      <c r="J2764" s="46">
        <v>236022971.23245099</v>
      </c>
      <c r="K2764" t="s">
        <v>4353</v>
      </c>
      <c r="L2764">
        <f t="shared" si="53"/>
        <v>49039</v>
      </c>
    </row>
    <row r="2765" spans="9:12" x14ac:dyDescent="0.3">
      <c r="I2765">
        <v>49041</v>
      </c>
      <c r="J2765" s="46">
        <v>339871800.39548498</v>
      </c>
      <c r="K2765" t="s">
        <v>4353</v>
      </c>
      <c r="L2765">
        <f t="shared" si="53"/>
        <v>49041</v>
      </c>
    </row>
    <row r="2766" spans="9:12" x14ac:dyDescent="0.3">
      <c r="I2766">
        <v>49043</v>
      </c>
      <c r="J2766" s="46">
        <v>839958933.91052699</v>
      </c>
      <c r="K2766" t="s">
        <v>4356</v>
      </c>
      <c r="L2766">
        <f t="shared" si="53"/>
        <v>49043</v>
      </c>
    </row>
    <row r="2767" spans="9:12" x14ac:dyDescent="0.3">
      <c r="I2767">
        <v>49045</v>
      </c>
      <c r="J2767" s="46">
        <v>788594345.18115199</v>
      </c>
      <c r="K2767" t="s">
        <v>4355</v>
      </c>
      <c r="L2767">
        <f t="shared" si="53"/>
        <v>49045</v>
      </c>
    </row>
    <row r="2768" spans="9:12" x14ac:dyDescent="0.3">
      <c r="I2768">
        <v>49047</v>
      </c>
      <c r="J2768" s="46">
        <v>416650604.39980799</v>
      </c>
      <c r="K2768" t="s">
        <v>4355</v>
      </c>
      <c r="L2768">
        <f t="shared" si="53"/>
        <v>49047</v>
      </c>
    </row>
    <row r="2769" spans="9:12" x14ac:dyDescent="0.3">
      <c r="I2769">
        <v>49049</v>
      </c>
      <c r="J2769" s="46">
        <v>4760837204.6364002</v>
      </c>
      <c r="K2769" t="s">
        <v>4510</v>
      </c>
      <c r="L2769">
        <f t="shared" si="53"/>
        <v>49049</v>
      </c>
    </row>
    <row r="2770" spans="9:12" x14ac:dyDescent="0.3">
      <c r="I2770">
        <v>49051</v>
      </c>
      <c r="J2770" s="46">
        <v>400717572.57377303</v>
      </c>
      <c r="K2770" t="s">
        <v>4356</v>
      </c>
      <c r="L2770">
        <f t="shared" si="53"/>
        <v>49051</v>
      </c>
    </row>
    <row r="2771" spans="9:12" x14ac:dyDescent="0.3">
      <c r="I2771">
        <v>49053</v>
      </c>
      <c r="J2771" s="46">
        <v>1506103284.6085501</v>
      </c>
      <c r="K2771" t="s">
        <v>4355</v>
      </c>
      <c r="L2771">
        <f t="shared" si="53"/>
        <v>49053</v>
      </c>
    </row>
    <row r="2772" spans="9:12" x14ac:dyDescent="0.3">
      <c r="I2772">
        <v>49055</v>
      </c>
      <c r="J2772" s="46">
        <v>49879034.7142727</v>
      </c>
      <c r="K2772" t="s">
        <v>4353</v>
      </c>
      <c r="L2772">
        <f t="shared" si="53"/>
        <v>49055</v>
      </c>
    </row>
    <row r="2773" spans="9:12" x14ac:dyDescent="0.3">
      <c r="I2773">
        <v>49057</v>
      </c>
      <c r="J2773" s="46">
        <v>1907356175.8450301</v>
      </c>
      <c r="K2773" t="s">
        <v>4508</v>
      </c>
      <c r="L2773">
        <f t="shared" si="53"/>
        <v>49057</v>
      </c>
    </row>
    <row r="2774" spans="9:12" x14ac:dyDescent="0.3">
      <c r="I2774">
        <v>50001</v>
      </c>
      <c r="J2774" s="46">
        <v>406847831.98341298</v>
      </c>
      <c r="K2774" t="s">
        <v>4662</v>
      </c>
      <c r="L2774">
        <f t="shared" si="53"/>
        <v>50001</v>
      </c>
    </row>
    <row r="2775" spans="9:12" x14ac:dyDescent="0.3">
      <c r="I2775">
        <v>50003</v>
      </c>
      <c r="J2775" s="46">
        <v>387189768.28502703</v>
      </c>
      <c r="K2775" t="s">
        <v>4662</v>
      </c>
      <c r="L2775">
        <f t="shared" si="53"/>
        <v>50003</v>
      </c>
    </row>
    <row r="2776" spans="9:12" x14ac:dyDescent="0.3">
      <c r="I2776">
        <v>50005</v>
      </c>
      <c r="J2776" s="46">
        <v>406599946.94136798</v>
      </c>
      <c r="K2776" t="s">
        <v>4662</v>
      </c>
      <c r="L2776">
        <f t="shared" si="53"/>
        <v>50005</v>
      </c>
    </row>
    <row r="2777" spans="9:12" x14ac:dyDescent="0.3">
      <c r="I2777">
        <v>50007</v>
      </c>
      <c r="J2777" s="46">
        <v>1510359546.5922599</v>
      </c>
      <c r="K2777" t="s">
        <v>4662</v>
      </c>
      <c r="L2777">
        <f t="shared" si="53"/>
        <v>50007</v>
      </c>
    </row>
    <row r="2778" spans="9:12" x14ac:dyDescent="0.3">
      <c r="I2778">
        <v>50009</v>
      </c>
      <c r="J2778" s="46">
        <v>69522714.566575393</v>
      </c>
      <c r="K2778" t="s">
        <v>4662</v>
      </c>
      <c r="L2778">
        <f t="shared" si="53"/>
        <v>50009</v>
      </c>
    </row>
    <row r="2779" spans="9:12" x14ac:dyDescent="0.3">
      <c r="I2779">
        <v>50011</v>
      </c>
      <c r="J2779" s="46">
        <v>470775322.70121998</v>
      </c>
      <c r="K2779" t="s">
        <v>4662</v>
      </c>
      <c r="L2779">
        <f t="shared" si="53"/>
        <v>50011</v>
      </c>
    </row>
    <row r="2780" spans="9:12" x14ac:dyDescent="0.3">
      <c r="I2780">
        <v>50013</v>
      </c>
      <c r="J2780" s="46">
        <v>87185926.148626104</v>
      </c>
      <c r="K2780" t="s">
        <v>4662</v>
      </c>
      <c r="L2780">
        <f t="shared" si="53"/>
        <v>50013</v>
      </c>
    </row>
    <row r="2781" spans="9:12" x14ac:dyDescent="0.3">
      <c r="I2781">
        <v>50015</v>
      </c>
      <c r="J2781" s="46">
        <v>268399028.46867201</v>
      </c>
      <c r="K2781" t="s">
        <v>4662</v>
      </c>
      <c r="L2781">
        <f t="shared" si="53"/>
        <v>50015</v>
      </c>
    </row>
    <row r="2782" spans="9:12" x14ac:dyDescent="0.3">
      <c r="I2782">
        <v>50017</v>
      </c>
      <c r="J2782" s="46">
        <v>430165624.905559</v>
      </c>
      <c r="K2782" t="s">
        <v>4662</v>
      </c>
      <c r="L2782">
        <f t="shared" si="53"/>
        <v>50017</v>
      </c>
    </row>
    <row r="2783" spans="9:12" x14ac:dyDescent="0.3">
      <c r="I2783">
        <v>50019</v>
      </c>
      <c r="J2783" s="46">
        <v>301672769.320279</v>
      </c>
      <c r="K2783" t="s">
        <v>4662</v>
      </c>
      <c r="L2783">
        <f t="shared" si="53"/>
        <v>50019</v>
      </c>
    </row>
    <row r="2784" spans="9:12" x14ac:dyDescent="0.3">
      <c r="I2784">
        <v>50021</v>
      </c>
      <c r="J2784" s="46">
        <v>647110916.79120004</v>
      </c>
      <c r="K2784" t="s">
        <v>4662</v>
      </c>
      <c r="L2784">
        <f t="shared" si="53"/>
        <v>50021</v>
      </c>
    </row>
    <row r="2785" spans="9:12" x14ac:dyDescent="0.3">
      <c r="I2785">
        <v>50023</v>
      </c>
      <c r="J2785" s="46">
        <v>683710410.17941797</v>
      </c>
      <c r="K2785" t="s">
        <v>4662</v>
      </c>
      <c r="L2785">
        <f t="shared" si="53"/>
        <v>50023</v>
      </c>
    </row>
    <row r="2786" spans="9:12" x14ac:dyDescent="0.3">
      <c r="I2786">
        <v>50025</v>
      </c>
      <c r="J2786" s="46">
        <v>627365957.83159697</v>
      </c>
      <c r="K2786" t="s">
        <v>4663</v>
      </c>
      <c r="L2786">
        <f t="shared" si="53"/>
        <v>50025</v>
      </c>
    </row>
    <row r="2787" spans="9:12" x14ac:dyDescent="0.3">
      <c r="I2787">
        <v>50027</v>
      </c>
      <c r="J2787" s="46">
        <v>972429356.76452005</v>
      </c>
      <c r="K2787" t="s">
        <v>4662</v>
      </c>
      <c r="L2787">
        <f t="shared" si="53"/>
        <v>50027</v>
      </c>
    </row>
    <row r="2788" spans="9:12" x14ac:dyDescent="0.3">
      <c r="I2788">
        <v>51001</v>
      </c>
      <c r="J2788" s="46">
        <v>447415994.373748</v>
      </c>
      <c r="K2788" t="s">
        <v>4359</v>
      </c>
      <c r="L2788">
        <f t="shared" si="53"/>
        <v>51001</v>
      </c>
    </row>
    <row r="2789" spans="9:12" x14ac:dyDescent="0.3">
      <c r="I2789">
        <v>51003</v>
      </c>
      <c r="J2789" s="46">
        <v>1406418310.31602</v>
      </c>
      <c r="K2789" t="s">
        <v>4514</v>
      </c>
      <c r="L2789">
        <f t="shared" si="53"/>
        <v>51003</v>
      </c>
    </row>
    <row r="2790" spans="9:12" x14ac:dyDescent="0.3">
      <c r="I2790">
        <v>51005</v>
      </c>
      <c r="J2790" s="46">
        <v>268454762.25290602</v>
      </c>
      <c r="K2790" t="s">
        <v>4359</v>
      </c>
      <c r="L2790">
        <f t="shared" si="53"/>
        <v>51005</v>
      </c>
    </row>
    <row r="2791" spans="9:12" x14ac:dyDescent="0.3">
      <c r="I2791">
        <v>51007</v>
      </c>
      <c r="J2791" s="46">
        <v>182274780.93741</v>
      </c>
      <c r="K2791" t="s">
        <v>4359</v>
      </c>
      <c r="L2791">
        <f t="shared" si="53"/>
        <v>51007</v>
      </c>
    </row>
    <row r="2792" spans="9:12" x14ac:dyDescent="0.3">
      <c r="I2792">
        <v>51009</v>
      </c>
      <c r="J2792" s="46">
        <v>376335071.83930701</v>
      </c>
      <c r="K2792" t="s">
        <v>4359</v>
      </c>
      <c r="L2792">
        <f t="shared" si="53"/>
        <v>51009</v>
      </c>
    </row>
    <row r="2793" spans="9:12" x14ac:dyDescent="0.3">
      <c r="I2793">
        <v>51011</v>
      </c>
      <c r="J2793" s="46">
        <v>174148357.188306</v>
      </c>
      <c r="K2793" t="s">
        <v>4359</v>
      </c>
      <c r="L2793">
        <f t="shared" si="53"/>
        <v>51011</v>
      </c>
    </row>
    <row r="2794" spans="9:12" x14ac:dyDescent="0.3">
      <c r="I2794">
        <v>51013</v>
      </c>
      <c r="J2794" s="46">
        <v>1595914998.95906</v>
      </c>
      <c r="K2794" t="s">
        <v>4511</v>
      </c>
      <c r="L2794">
        <f t="shared" si="53"/>
        <v>51013</v>
      </c>
    </row>
    <row r="2795" spans="9:12" x14ac:dyDescent="0.3">
      <c r="I2795">
        <v>51015</v>
      </c>
      <c r="J2795" s="46">
        <v>1305357273.0652101</v>
      </c>
      <c r="K2795" t="s">
        <v>4359</v>
      </c>
      <c r="L2795">
        <f t="shared" si="53"/>
        <v>51015</v>
      </c>
    </row>
    <row r="2796" spans="9:12" x14ac:dyDescent="0.3">
      <c r="I2796">
        <v>51017</v>
      </c>
      <c r="J2796" s="46">
        <v>48528637.468730003</v>
      </c>
      <c r="K2796" t="s">
        <v>4359</v>
      </c>
      <c r="L2796">
        <f t="shared" si="53"/>
        <v>51017</v>
      </c>
    </row>
    <row r="2797" spans="9:12" x14ac:dyDescent="0.3">
      <c r="I2797">
        <v>51019</v>
      </c>
      <c r="J2797" s="46">
        <v>680252245.00161505</v>
      </c>
      <c r="K2797" t="s">
        <v>4359</v>
      </c>
      <c r="L2797">
        <f t="shared" si="53"/>
        <v>51019</v>
      </c>
    </row>
    <row r="2798" spans="9:12" x14ac:dyDescent="0.3">
      <c r="I2798">
        <v>51021</v>
      </c>
      <c r="J2798" s="46">
        <v>281774280.34356803</v>
      </c>
      <c r="K2798" t="s">
        <v>4359</v>
      </c>
      <c r="L2798">
        <f t="shared" si="53"/>
        <v>51021</v>
      </c>
    </row>
    <row r="2799" spans="9:12" x14ac:dyDescent="0.3">
      <c r="I2799">
        <v>51023</v>
      </c>
      <c r="J2799" s="46">
        <v>743341635.469172</v>
      </c>
      <c r="K2799" t="s">
        <v>4359</v>
      </c>
      <c r="L2799">
        <f t="shared" si="53"/>
        <v>51023</v>
      </c>
    </row>
    <row r="2800" spans="9:12" x14ac:dyDescent="0.3">
      <c r="I2800">
        <v>51025</v>
      </c>
      <c r="J2800" s="46">
        <v>368271445.37803501</v>
      </c>
      <c r="K2800" t="s">
        <v>4359</v>
      </c>
      <c r="L2800">
        <f t="shared" si="53"/>
        <v>51025</v>
      </c>
    </row>
    <row r="2801" spans="9:12" x14ac:dyDescent="0.3">
      <c r="I2801">
        <v>51027</v>
      </c>
      <c r="J2801" s="46">
        <v>200720052.90163699</v>
      </c>
      <c r="K2801" t="s">
        <v>4359</v>
      </c>
      <c r="L2801">
        <f t="shared" si="53"/>
        <v>51027</v>
      </c>
    </row>
    <row r="2802" spans="9:12" x14ac:dyDescent="0.3">
      <c r="I2802">
        <v>51029</v>
      </c>
      <c r="J2802" s="46">
        <v>153731240.970094</v>
      </c>
      <c r="K2802" t="s">
        <v>4360</v>
      </c>
      <c r="L2802">
        <f t="shared" si="53"/>
        <v>51029</v>
      </c>
    </row>
    <row r="2803" spans="9:12" x14ac:dyDescent="0.3">
      <c r="I2803">
        <v>51031</v>
      </c>
      <c r="J2803" s="46">
        <v>612088543.91644394</v>
      </c>
      <c r="K2803" t="s">
        <v>4359</v>
      </c>
      <c r="L2803">
        <f t="shared" si="53"/>
        <v>51031</v>
      </c>
    </row>
    <row r="2804" spans="9:12" x14ac:dyDescent="0.3">
      <c r="I2804">
        <v>51033</v>
      </c>
      <c r="J2804" s="46">
        <v>1019539408.80079</v>
      </c>
      <c r="K2804" t="s">
        <v>4359</v>
      </c>
      <c r="L2804">
        <f t="shared" si="53"/>
        <v>51033</v>
      </c>
    </row>
    <row r="2805" spans="9:12" x14ac:dyDescent="0.3">
      <c r="I2805">
        <v>51035</v>
      </c>
      <c r="J2805" s="46">
        <v>589447717.85266697</v>
      </c>
      <c r="K2805" t="s">
        <v>4359</v>
      </c>
      <c r="L2805">
        <f t="shared" si="53"/>
        <v>51035</v>
      </c>
    </row>
    <row r="2806" spans="9:12" x14ac:dyDescent="0.3">
      <c r="I2806">
        <v>51036</v>
      </c>
      <c r="J2806" s="46">
        <v>63064433.188462801</v>
      </c>
      <c r="K2806" t="s">
        <v>4512</v>
      </c>
      <c r="L2806">
        <f t="shared" si="53"/>
        <v>51036</v>
      </c>
    </row>
    <row r="2807" spans="9:12" x14ac:dyDescent="0.3">
      <c r="I2807">
        <v>51037</v>
      </c>
      <c r="J2807" s="46">
        <v>133574201.687509</v>
      </c>
      <c r="K2807" t="s">
        <v>4360</v>
      </c>
      <c r="L2807">
        <f t="shared" si="53"/>
        <v>51037</v>
      </c>
    </row>
    <row r="2808" spans="9:12" x14ac:dyDescent="0.3">
      <c r="I2808">
        <v>51041</v>
      </c>
      <c r="J2808" s="46">
        <v>3238062729.4112601</v>
      </c>
      <c r="K2808" t="s">
        <v>4513</v>
      </c>
      <c r="L2808">
        <f t="shared" si="53"/>
        <v>51041</v>
      </c>
    </row>
    <row r="2809" spans="9:12" x14ac:dyDescent="0.3">
      <c r="I2809">
        <v>51043</v>
      </c>
      <c r="J2809" s="46">
        <v>291233982.26862901</v>
      </c>
      <c r="K2809" t="s">
        <v>4359</v>
      </c>
      <c r="L2809">
        <f t="shared" si="53"/>
        <v>51043</v>
      </c>
    </row>
    <row r="2810" spans="9:12" x14ac:dyDescent="0.3">
      <c r="I2810">
        <v>51045</v>
      </c>
      <c r="J2810" s="46">
        <v>36163238.282605402</v>
      </c>
      <c r="K2810" t="s">
        <v>4360</v>
      </c>
      <c r="L2810">
        <f t="shared" si="53"/>
        <v>51045</v>
      </c>
    </row>
    <row r="2811" spans="9:12" x14ac:dyDescent="0.3">
      <c r="I2811">
        <v>51047</v>
      </c>
      <c r="J2811" s="46">
        <v>562833571.34146297</v>
      </c>
      <c r="K2811" t="s">
        <v>4514</v>
      </c>
      <c r="L2811">
        <f t="shared" si="53"/>
        <v>51047</v>
      </c>
    </row>
    <row r="2812" spans="9:12" x14ac:dyDescent="0.3">
      <c r="I2812">
        <v>51049</v>
      </c>
      <c r="J2812" s="46">
        <v>77132156.134079605</v>
      </c>
      <c r="K2812" t="s">
        <v>4360</v>
      </c>
      <c r="L2812">
        <f t="shared" si="53"/>
        <v>51049</v>
      </c>
    </row>
    <row r="2813" spans="9:12" x14ac:dyDescent="0.3">
      <c r="I2813">
        <v>51051</v>
      </c>
      <c r="J2813" s="46">
        <v>108684771.889504</v>
      </c>
      <c r="K2813" t="s">
        <v>4359</v>
      </c>
      <c r="L2813">
        <f t="shared" si="53"/>
        <v>51051</v>
      </c>
    </row>
    <row r="2814" spans="9:12" x14ac:dyDescent="0.3">
      <c r="I2814">
        <v>51053</v>
      </c>
      <c r="J2814" s="46">
        <v>509339162.48909098</v>
      </c>
      <c r="K2814" t="s">
        <v>4359</v>
      </c>
      <c r="L2814">
        <f t="shared" si="53"/>
        <v>51053</v>
      </c>
    </row>
    <row r="2815" spans="9:12" x14ac:dyDescent="0.3">
      <c r="I2815">
        <v>51057</v>
      </c>
      <c r="J2815" s="46">
        <v>155154960.46458799</v>
      </c>
      <c r="K2815" t="s">
        <v>4359</v>
      </c>
      <c r="L2815">
        <f t="shared" si="53"/>
        <v>51057</v>
      </c>
    </row>
    <row r="2816" spans="9:12" x14ac:dyDescent="0.3">
      <c r="I2816">
        <v>51059</v>
      </c>
      <c r="J2816" s="46">
        <v>10018755445.053801</v>
      </c>
      <c r="K2816" t="s">
        <v>4511</v>
      </c>
      <c r="L2816">
        <f t="shared" si="53"/>
        <v>51059</v>
      </c>
    </row>
    <row r="2817" spans="9:12" x14ac:dyDescent="0.3">
      <c r="I2817">
        <v>51061</v>
      </c>
      <c r="J2817" s="46">
        <v>1359029740.87275</v>
      </c>
      <c r="K2817" t="s">
        <v>4514</v>
      </c>
      <c r="L2817">
        <f t="shared" si="53"/>
        <v>51061</v>
      </c>
    </row>
    <row r="2818" spans="9:12" x14ac:dyDescent="0.3">
      <c r="I2818">
        <v>51063</v>
      </c>
      <c r="J2818" s="46">
        <v>125265670.50127301</v>
      </c>
      <c r="K2818" t="s">
        <v>4360</v>
      </c>
      <c r="L2818">
        <f t="shared" ref="L2818:L2881" si="54">I2818</f>
        <v>51063</v>
      </c>
    </row>
    <row r="2819" spans="9:12" x14ac:dyDescent="0.3">
      <c r="I2819">
        <v>51065</v>
      </c>
      <c r="J2819" s="46">
        <v>179336560.82653299</v>
      </c>
      <c r="K2819" t="s">
        <v>4359</v>
      </c>
      <c r="L2819">
        <f t="shared" si="54"/>
        <v>51065</v>
      </c>
    </row>
    <row r="2820" spans="9:12" x14ac:dyDescent="0.3">
      <c r="I2820">
        <v>51067</v>
      </c>
      <c r="J2820" s="46">
        <v>569259488.14837396</v>
      </c>
      <c r="K2820" t="s">
        <v>4359</v>
      </c>
      <c r="L2820">
        <f t="shared" si="54"/>
        <v>51067</v>
      </c>
    </row>
    <row r="2821" spans="9:12" x14ac:dyDescent="0.3">
      <c r="I2821">
        <v>51069</v>
      </c>
      <c r="J2821" s="46">
        <v>1202071519.0887699</v>
      </c>
      <c r="K2821" t="s">
        <v>4514</v>
      </c>
      <c r="L2821">
        <f t="shared" si="54"/>
        <v>51069</v>
      </c>
    </row>
    <row r="2822" spans="9:12" x14ac:dyDescent="0.3">
      <c r="I2822">
        <v>51071</v>
      </c>
      <c r="J2822" s="46">
        <v>203358594.404594</v>
      </c>
      <c r="K2822" t="s">
        <v>4359</v>
      </c>
      <c r="L2822">
        <f t="shared" si="54"/>
        <v>51071</v>
      </c>
    </row>
    <row r="2823" spans="9:12" x14ac:dyDescent="0.3">
      <c r="I2823">
        <v>51073</v>
      </c>
      <c r="J2823" s="46">
        <v>375029162.96966499</v>
      </c>
      <c r="K2823" t="s">
        <v>4359</v>
      </c>
      <c r="L2823">
        <f t="shared" si="54"/>
        <v>51073</v>
      </c>
    </row>
    <row r="2824" spans="9:12" x14ac:dyDescent="0.3">
      <c r="I2824">
        <v>51075</v>
      </c>
      <c r="J2824" s="46">
        <v>670408343.23383498</v>
      </c>
      <c r="K2824" t="s">
        <v>4514</v>
      </c>
      <c r="L2824">
        <f t="shared" si="54"/>
        <v>51075</v>
      </c>
    </row>
    <row r="2825" spans="9:12" x14ac:dyDescent="0.3">
      <c r="I2825">
        <v>51077</v>
      </c>
      <c r="J2825" s="46">
        <v>116248384.93581501</v>
      </c>
      <c r="K2825" t="s">
        <v>4359</v>
      </c>
      <c r="L2825">
        <f t="shared" si="54"/>
        <v>51077</v>
      </c>
    </row>
    <row r="2826" spans="9:12" x14ac:dyDescent="0.3">
      <c r="I2826">
        <v>51079</v>
      </c>
      <c r="J2826" s="46">
        <v>169161581.95530501</v>
      </c>
      <c r="K2826" t="s">
        <v>4359</v>
      </c>
      <c r="L2826">
        <f t="shared" si="54"/>
        <v>51079</v>
      </c>
    </row>
    <row r="2827" spans="9:12" x14ac:dyDescent="0.3">
      <c r="I2827">
        <v>51081</v>
      </c>
      <c r="J2827" s="46">
        <v>324359815.12743503</v>
      </c>
      <c r="K2827" t="s">
        <v>4359</v>
      </c>
      <c r="L2827">
        <f t="shared" si="54"/>
        <v>51081</v>
      </c>
    </row>
    <row r="2828" spans="9:12" x14ac:dyDescent="0.3">
      <c r="I2828">
        <v>51083</v>
      </c>
      <c r="J2828" s="46">
        <v>375417753.29121798</v>
      </c>
      <c r="K2828" t="s">
        <v>4360</v>
      </c>
      <c r="L2828">
        <f t="shared" si="54"/>
        <v>51083</v>
      </c>
    </row>
    <row r="2829" spans="9:12" x14ac:dyDescent="0.3">
      <c r="I2829">
        <v>51085</v>
      </c>
      <c r="J2829" s="46">
        <v>1766495249.2991099</v>
      </c>
      <c r="K2829" t="s">
        <v>4513</v>
      </c>
      <c r="L2829">
        <f t="shared" si="54"/>
        <v>51085</v>
      </c>
    </row>
    <row r="2830" spans="9:12" x14ac:dyDescent="0.3">
      <c r="I2830">
        <v>51087</v>
      </c>
      <c r="J2830" s="46">
        <v>3287863021.7371202</v>
      </c>
      <c r="K2830" t="s">
        <v>4513</v>
      </c>
      <c r="L2830">
        <f t="shared" si="54"/>
        <v>51087</v>
      </c>
    </row>
    <row r="2831" spans="9:12" x14ac:dyDescent="0.3">
      <c r="I2831">
        <v>51089</v>
      </c>
      <c r="J2831" s="46">
        <v>535089527.899602</v>
      </c>
      <c r="K2831" t="s">
        <v>4360</v>
      </c>
      <c r="L2831">
        <f t="shared" si="54"/>
        <v>51089</v>
      </c>
    </row>
    <row r="2832" spans="9:12" x14ac:dyDescent="0.3">
      <c r="I2832">
        <v>51091</v>
      </c>
      <c r="J2832" s="46">
        <v>26645520.890748601</v>
      </c>
      <c r="K2832" t="s">
        <v>4360</v>
      </c>
      <c r="L2832">
        <f t="shared" si="54"/>
        <v>51091</v>
      </c>
    </row>
    <row r="2833" spans="9:12" x14ac:dyDescent="0.3">
      <c r="I2833">
        <v>51093</v>
      </c>
      <c r="J2833" s="46">
        <v>443371969.34860301</v>
      </c>
      <c r="K2833" t="s">
        <v>4359</v>
      </c>
      <c r="L2833">
        <f t="shared" si="54"/>
        <v>51093</v>
      </c>
    </row>
    <row r="2834" spans="9:12" x14ac:dyDescent="0.3">
      <c r="I2834">
        <v>51095</v>
      </c>
      <c r="J2834" s="46">
        <v>708658428.143718</v>
      </c>
      <c r="K2834" t="s">
        <v>4517</v>
      </c>
      <c r="L2834">
        <f t="shared" si="54"/>
        <v>51095</v>
      </c>
    </row>
    <row r="2835" spans="9:12" x14ac:dyDescent="0.3">
      <c r="I2835">
        <v>51097</v>
      </c>
      <c r="J2835" s="46">
        <v>106916236.06249499</v>
      </c>
      <c r="K2835" t="s">
        <v>4360</v>
      </c>
      <c r="L2835">
        <f t="shared" si="54"/>
        <v>51097</v>
      </c>
    </row>
    <row r="2836" spans="9:12" x14ac:dyDescent="0.3">
      <c r="I2836">
        <v>51099</v>
      </c>
      <c r="J2836" s="46">
        <v>327572452.25391001</v>
      </c>
      <c r="K2836" t="s">
        <v>4514</v>
      </c>
      <c r="L2836">
        <f t="shared" si="54"/>
        <v>51099</v>
      </c>
    </row>
    <row r="2837" spans="9:12" x14ac:dyDescent="0.3">
      <c r="I2837">
        <v>51101</v>
      </c>
      <c r="J2837" s="46">
        <v>147130134.20350799</v>
      </c>
      <c r="K2837" t="s">
        <v>4359</v>
      </c>
      <c r="L2837">
        <f t="shared" si="54"/>
        <v>51101</v>
      </c>
    </row>
    <row r="2838" spans="9:12" x14ac:dyDescent="0.3">
      <c r="I2838">
        <v>51103</v>
      </c>
      <c r="J2838" s="46">
        <v>104155048.967085</v>
      </c>
      <c r="K2838" t="s">
        <v>4359</v>
      </c>
      <c r="L2838">
        <f t="shared" si="54"/>
        <v>51103</v>
      </c>
    </row>
    <row r="2839" spans="9:12" x14ac:dyDescent="0.3">
      <c r="I2839">
        <v>51105</v>
      </c>
      <c r="J2839" s="46">
        <v>185320787.282556</v>
      </c>
      <c r="K2839" t="s">
        <v>4359</v>
      </c>
      <c r="L2839">
        <f t="shared" si="54"/>
        <v>51105</v>
      </c>
    </row>
    <row r="2840" spans="9:12" x14ac:dyDescent="0.3">
      <c r="I2840">
        <v>51107</v>
      </c>
      <c r="J2840" s="46">
        <v>2683298908.9698901</v>
      </c>
      <c r="K2840" t="s">
        <v>4511</v>
      </c>
      <c r="L2840">
        <f t="shared" si="54"/>
        <v>51107</v>
      </c>
    </row>
    <row r="2841" spans="9:12" x14ac:dyDescent="0.3">
      <c r="I2841">
        <v>51109</v>
      </c>
      <c r="J2841" s="46">
        <v>544327761.79053104</v>
      </c>
      <c r="K2841" t="s">
        <v>4359</v>
      </c>
      <c r="L2841">
        <f t="shared" si="54"/>
        <v>51109</v>
      </c>
    </row>
    <row r="2842" spans="9:12" x14ac:dyDescent="0.3">
      <c r="I2842">
        <v>51111</v>
      </c>
      <c r="J2842" s="46">
        <v>89420833.234690294</v>
      </c>
      <c r="K2842" t="s">
        <v>4360</v>
      </c>
      <c r="L2842">
        <f t="shared" si="54"/>
        <v>51111</v>
      </c>
    </row>
    <row r="2843" spans="9:12" x14ac:dyDescent="0.3">
      <c r="I2843">
        <v>51113</v>
      </c>
      <c r="J2843" s="46">
        <v>187787494.24947</v>
      </c>
      <c r="K2843" t="s">
        <v>4359</v>
      </c>
      <c r="L2843">
        <f t="shared" si="54"/>
        <v>51113</v>
      </c>
    </row>
    <row r="2844" spans="9:12" x14ac:dyDescent="0.3">
      <c r="I2844">
        <v>51115</v>
      </c>
      <c r="J2844" s="46">
        <v>64561530.906667501</v>
      </c>
      <c r="K2844" t="s">
        <v>4359</v>
      </c>
      <c r="L2844">
        <f t="shared" si="54"/>
        <v>51115</v>
      </c>
    </row>
    <row r="2845" spans="9:12" x14ac:dyDescent="0.3">
      <c r="I2845">
        <v>51117</v>
      </c>
      <c r="J2845" s="46">
        <v>547272203.39039898</v>
      </c>
      <c r="K2845" t="s">
        <v>4359</v>
      </c>
      <c r="L2845">
        <f t="shared" si="54"/>
        <v>51117</v>
      </c>
    </row>
    <row r="2846" spans="9:12" x14ac:dyDescent="0.3">
      <c r="I2846">
        <v>51119</v>
      </c>
      <c r="J2846" s="46">
        <v>119554696.189485</v>
      </c>
      <c r="K2846" t="s">
        <v>4359</v>
      </c>
      <c r="L2846">
        <f t="shared" si="54"/>
        <v>51119</v>
      </c>
    </row>
    <row r="2847" spans="9:12" x14ac:dyDescent="0.3">
      <c r="I2847">
        <v>51121</v>
      </c>
      <c r="J2847" s="46">
        <v>1128767493.0495</v>
      </c>
      <c r="K2847" t="s">
        <v>4514</v>
      </c>
      <c r="L2847">
        <f t="shared" si="54"/>
        <v>51121</v>
      </c>
    </row>
    <row r="2848" spans="9:12" x14ac:dyDescent="0.3">
      <c r="I2848">
        <v>51125</v>
      </c>
      <c r="J2848" s="46">
        <v>262346667.002253</v>
      </c>
      <c r="K2848" t="s">
        <v>4359</v>
      </c>
      <c r="L2848">
        <f t="shared" si="54"/>
        <v>51125</v>
      </c>
    </row>
    <row r="2849" spans="9:12" x14ac:dyDescent="0.3">
      <c r="I2849">
        <v>51127</v>
      </c>
      <c r="J2849" s="46">
        <v>670003172.54657996</v>
      </c>
      <c r="K2849" t="s">
        <v>4514</v>
      </c>
      <c r="L2849">
        <f t="shared" si="54"/>
        <v>51127</v>
      </c>
    </row>
    <row r="2850" spans="9:12" x14ac:dyDescent="0.3">
      <c r="I2850">
        <v>51131</v>
      </c>
      <c r="J2850" s="46">
        <v>278872569.81479299</v>
      </c>
      <c r="K2850" t="s">
        <v>4359</v>
      </c>
      <c r="L2850">
        <f t="shared" si="54"/>
        <v>51131</v>
      </c>
    </row>
    <row r="2851" spans="9:12" x14ac:dyDescent="0.3">
      <c r="I2851">
        <v>51133</v>
      </c>
      <c r="J2851" s="46">
        <v>110694009.470532</v>
      </c>
      <c r="K2851" t="s">
        <v>4359</v>
      </c>
      <c r="L2851">
        <f t="shared" si="54"/>
        <v>51133</v>
      </c>
    </row>
    <row r="2852" spans="9:12" x14ac:dyDescent="0.3">
      <c r="I2852">
        <v>51135</v>
      </c>
      <c r="J2852" s="46">
        <v>218244615.61404601</v>
      </c>
      <c r="K2852" t="s">
        <v>4359</v>
      </c>
      <c r="L2852">
        <f t="shared" si="54"/>
        <v>51135</v>
      </c>
    </row>
    <row r="2853" spans="9:12" x14ac:dyDescent="0.3">
      <c r="I2853">
        <v>51137</v>
      </c>
      <c r="J2853" s="46">
        <v>285913103.38533098</v>
      </c>
      <c r="K2853" t="s">
        <v>4359</v>
      </c>
      <c r="L2853">
        <f t="shared" si="54"/>
        <v>51137</v>
      </c>
    </row>
    <row r="2854" spans="9:12" x14ac:dyDescent="0.3">
      <c r="I2854">
        <v>51139</v>
      </c>
      <c r="J2854" s="46">
        <v>171531400.63677701</v>
      </c>
      <c r="K2854" t="s">
        <v>4360</v>
      </c>
      <c r="L2854">
        <f t="shared" si="54"/>
        <v>51139</v>
      </c>
    </row>
    <row r="2855" spans="9:12" x14ac:dyDescent="0.3">
      <c r="I2855">
        <v>51141</v>
      </c>
      <c r="J2855" s="46">
        <v>158516047.93691099</v>
      </c>
      <c r="K2855" t="s">
        <v>4360</v>
      </c>
      <c r="L2855">
        <f t="shared" si="54"/>
        <v>51141</v>
      </c>
    </row>
    <row r="2856" spans="9:12" x14ac:dyDescent="0.3">
      <c r="I2856">
        <v>51143</v>
      </c>
      <c r="J2856" s="46">
        <v>638147435.03452599</v>
      </c>
      <c r="K2856" t="s">
        <v>4359</v>
      </c>
      <c r="L2856">
        <f t="shared" si="54"/>
        <v>51143</v>
      </c>
    </row>
    <row r="2857" spans="9:12" x14ac:dyDescent="0.3">
      <c r="I2857">
        <v>51145</v>
      </c>
      <c r="J2857" s="46">
        <v>340039646.552086</v>
      </c>
      <c r="K2857" t="s">
        <v>4359</v>
      </c>
      <c r="L2857">
        <f t="shared" si="54"/>
        <v>51145</v>
      </c>
    </row>
    <row r="2858" spans="9:12" x14ac:dyDescent="0.3">
      <c r="I2858">
        <v>51147</v>
      </c>
      <c r="J2858" s="46">
        <v>263035729.69099599</v>
      </c>
      <c r="K2858" t="s">
        <v>4359</v>
      </c>
      <c r="L2858">
        <f t="shared" si="54"/>
        <v>51147</v>
      </c>
    </row>
    <row r="2859" spans="9:12" x14ac:dyDescent="0.3">
      <c r="I2859">
        <v>51149</v>
      </c>
      <c r="J2859" s="46">
        <v>582917952.81429899</v>
      </c>
      <c r="K2859" t="s">
        <v>4514</v>
      </c>
      <c r="L2859">
        <f t="shared" si="54"/>
        <v>51149</v>
      </c>
    </row>
    <row r="2860" spans="9:12" x14ac:dyDescent="0.3">
      <c r="I2860">
        <v>51153</v>
      </c>
      <c r="J2860" s="46">
        <v>3587440940.15938</v>
      </c>
      <c r="K2860" t="s">
        <v>4511</v>
      </c>
      <c r="L2860">
        <f t="shared" si="54"/>
        <v>51153</v>
      </c>
    </row>
    <row r="2861" spans="9:12" x14ac:dyDescent="0.3">
      <c r="I2861">
        <v>51155</v>
      </c>
      <c r="J2861" s="46">
        <v>530484303.444727</v>
      </c>
      <c r="K2861" t="s">
        <v>4359</v>
      </c>
      <c r="L2861">
        <f t="shared" si="54"/>
        <v>51155</v>
      </c>
    </row>
    <row r="2862" spans="9:12" x14ac:dyDescent="0.3">
      <c r="I2862">
        <v>51157</v>
      </c>
      <c r="J2862" s="46">
        <v>90294171.406442106</v>
      </c>
      <c r="K2862" t="s">
        <v>4359</v>
      </c>
      <c r="L2862">
        <f t="shared" si="54"/>
        <v>51157</v>
      </c>
    </row>
    <row r="2863" spans="9:12" x14ac:dyDescent="0.3">
      <c r="I2863">
        <v>51159</v>
      </c>
      <c r="J2863" s="46">
        <v>119526816.96807601</v>
      </c>
      <c r="K2863" t="s">
        <v>4359</v>
      </c>
      <c r="L2863">
        <f t="shared" si="54"/>
        <v>51159</v>
      </c>
    </row>
    <row r="2864" spans="9:12" x14ac:dyDescent="0.3">
      <c r="I2864">
        <v>51161</v>
      </c>
      <c r="J2864" s="46">
        <v>910315647.05329001</v>
      </c>
      <c r="K2864" t="s">
        <v>4514</v>
      </c>
      <c r="L2864">
        <f t="shared" si="54"/>
        <v>51161</v>
      </c>
    </row>
    <row r="2865" spans="9:12" x14ac:dyDescent="0.3">
      <c r="I2865">
        <v>51163</v>
      </c>
      <c r="J2865" s="46">
        <v>727156416.75424504</v>
      </c>
      <c r="K2865" t="s">
        <v>4359</v>
      </c>
      <c r="L2865">
        <f t="shared" si="54"/>
        <v>51163</v>
      </c>
    </row>
    <row r="2866" spans="9:12" x14ac:dyDescent="0.3">
      <c r="I2866">
        <v>51165</v>
      </c>
      <c r="J2866" s="46">
        <v>1025429945.9586</v>
      </c>
      <c r="K2866" t="s">
        <v>4359</v>
      </c>
      <c r="L2866">
        <f t="shared" si="54"/>
        <v>51165</v>
      </c>
    </row>
    <row r="2867" spans="9:12" x14ac:dyDescent="0.3">
      <c r="I2867">
        <v>51167</v>
      </c>
      <c r="J2867" s="46">
        <v>289530156.49477702</v>
      </c>
      <c r="K2867" t="s">
        <v>4359</v>
      </c>
      <c r="L2867">
        <f t="shared" si="54"/>
        <v>51167</v>
      </c>
    </row>
    <row r="2868" spans="9:12" x14ac:dyDescent="0.3">
      <c r="I2868">
        <v>51169</v>
      </c>
      <c r="J2868" s="46">
        <v>266021690.804149</v>
      </c>
      <c r="K2868" t="s">
        <v>4359</v>
      </c>
      <c r="L2868">
        <f t="shared" si="54"/>
        <v>51169</v>
      </c>
    </row>
    <row r="2869" spans="9:12" x14ac:dyDescent="0.3">
      <c r="I2869">
        <v>51171</v>
      </c>
      <c r="J2869" s="46">
        <v>866846695.41823494</v>
      </c>
      <c r="K2869" t="s">
        <v>4359</v>
      </c>
      <c r="L2869">
        <f t="shared" si="54"/>
        <v>51171</v>
      </c>
    </row>
    <row r="2870" spans="9:12" x14ac:dyDescent="0.3">
      <c r="I2870">
        <v>51173</v>
      </c>
      <c r="J2870" s="46">
        <v>415417321.181831</v>
      </c>
      <c r="K2870" t="s">
        <v>4359</v>
      </c>
      <c r="L2870">
        <f t="shared" si="54"/>
        <v>51173</v>
      </c>
    </row>
    <row r="2871" spans="9:12" x14ac:dyDescent="0.3">
      <c r="I2871">
        <v>51175</v>
      </c>
      <c r="J2871" s="46">
        <v>365979543.78433901</v>
      </c>
      <c r="K2871" t="s">
        <v>4359</v>
      </c>
      <c r="L2871">
        <f t="shared" si="54"/>
        <v>51175</v>
      </c>
    </row>
    <row r="2872" spans="9:12" x14ac:dyDescent="0.3">
      <c r="I2872">
        <v>51177</v>
      </c>
      <c r="J2872" s="46">
        <v>1365974401.0105</v>
      </c>
      <c r="K2872" t="s">
        <v>4514</v>
      </c>
      <c r="L2872">
        <f t="shared" si="54"/>
        <v>51177</v>
      </c>
    </row>
    <row r="2873" spans="9:12" x14ac:dyDescent="0.3">
      <c r="I2873">
        <v>51179</v>
      </c>
      <c r="J2873" s="46">
        <v>1612727991.4352601</v>
      </c>
      <c r="K2873" t="s">
        <v>4511</v>
      </c>
      <c r="L2873">
        <f t="shared" si="54"/>
        <v>51179</v>
      </c>
    </row>
    <row r="2874" spans="9:12" x14ac:dyDescent="0.3">
      <c r="I2874">
        <v>51181</v>
      </c>
      <c r="J2874" s="46">
        <v>60414538.406697497</v>
      </c>
      <c r="K2874" t="s">
        <v>4359</v>
      </c>
      <c r="L2874">
        <f t="shared" si="54"/>
        <v>51181</v>
      </c>
    </row>
    <row r="2875" spans="9:12" x14ac:dyDescent="0.3">
      <c r="I2875">
        <v>51183</v>
      </c>
      <c r="J2875" s="46">
        <v>395042284.09139001</v>
      </c>
      <c r="K2875" t="s">
        <v>4359</v>
      </c>
      <c r="L2875">
        <f t="shared" si="54"/>
        <v>51183</v>
      </c>
    </row>
    <row r="2876" spans="9:12" x14ac:dyDescent="0.3">
      <c r="I2876">
        <v>51185</v>
      </c>
      <c r="J2876" s="46">
        <v>378734450.18816799</v>
      </c>
      <c r="K2876" t="s">
        <v>4514</v>
      </c>
      <c r="L2876">
        <f t="shared" si="54"/>
        <v>51185</v>
      </c>
    </row>
    <row r="2877" spans="9:12" x14ac:dyDescent="0.3">
      <c r="I2877">
        <v>51187</v>
      </c>
      <c r="J2877" s="46">
        <v>475846034.79529899</v>
      </c>
      <c r="K2877" t="s">
        <v>4359</v>
      </c>
      <c r="L2877">
        <f t="shared" si="54"/>
        <v>51187</v>
      </c>
    </row>
    <row r="2878" spans="9:12" x14ac:dyDescent="0.3">
      <c r="I2878">
        <v>51191</v>
      </c>
      <c r="J2878" s="46">
        <v>771095320.81912196</v>
      </c>
      <c r="K2878" t="s">
        <v>4514</v>
      </c>
      <c r="L2878">
        <f t="shared" si="54"/>
        <v>51191</v>
      </c>
    </row>
    <row r="2879" spans="9:12" x14ac:dyDescent="0.3">
      <c r="I2879">
        <v>51193</v>
      </c>
      <c r="J2879" s="46">
        <v>136462593.90786001</v>
      </c>
      <c r="K2879" t="s">
        <v>4359</v>
      </c>
      <c r="L2879">
        <f t="shared" si="54"/>
        <v>51193</v>
      </c>
    </row>
    <row r="2880" spans="9:12" x14ac:dyDescent="0.3">
      <c r="I2880">
        <v>51195</v>
      </c>
      <c r="J2880" s="46">
        <v>383945403.686629</v>
      </c>
      <c r="K2880" t="s">
        <v>4514</v>
      </c>
      <c r="L2880">
        <f t="shared" si="54"/>
        <v>51195</v>
      </c>
    </row>
    <row r="2881" spans="9:12" x14ac:dyDescent="0.3">
      <c r="I2881">
        <v>51197</v>
      </c>
      <c r="J2881" s="46">
        <v>793494202.09691501</v>
      </c>
      <c r="K2881" t="s">
        <v>4359</v>
      </c>
      <c r="L2881">
        <f t="shared" si="54"/>
        <v>51197</v>
      </c>
    </row>
    <row r="2882" spans="9:12" x14ac:dyDescent="0.3">
      <c r="I2882">
        <v>51199</v>
      </c>
      <c r="J2882" s="46">
        <v>785910127.15580797</v>
      </c>
      <c r="K2882" t="s">
        <v>4513</v>
      </c>
      <c r="L2882">
        <f t="shared" ref="L2882:L2945" si="55">I2882</f>
        <v>51199</v>
      </c>
    </row>
    <row r="2883" spans="9:12" x14ac:dyDescent="0.3">
      <c r="I2883">
        <v>51510</v>
      </c>
      <c r="J2883" s="46">
        <v>695990708.25677598</v>
      </c>
      <c r="K2883" t="s">
        <v>4511</v>
      </c>
      <c r="L2883">
        <f t="shared" si="55"/>
        <v>51510</v>
      </c>
    </row>
    <row r="2884" spans="9:12" x14ac:dyDescent="0.3">
      <c r="I2884">
        <v>51520</v>
      </c>
      <c r="J2884" s="46">
        <v>231477707.34388301</v>
      </c>
      <c r="K2884" t="s">
        <v>4514</v>
      </c>
      <c r="L2884">
        <f t="shared" si="55"/>
        <v>51520</v>
      </c>
    </row>
    <row r="2885" spans="9:12" x14ac:dyDescent="0.3">
      <c r="I2885">
        <v>51530</v>
      </c>
      <c r="J2885" s="46">
        <v>20453086.358125899</v>
      </c>
      <c r="K2885" t="s">
        <v>4360</v>
      </c>
      <c r="L2885">
        <f t="shared" si="55"/>
        <v>51530</v>
      </c>
    </row>
    <row r="2886" spans="9:12" x14ac:dyDescent="0.3">
      <c r="I2886">
        <v>51540</v>
      </c>
      <c r="J2886" s="46">
        <v>230577760.57944399</v>
      </c>
      <c r="K2886" t="s">
        <v>4514</v>
      </c>
      <c r="L2886">
        <f t="shared" si="55"/>
        <v>51540</v>
      </c>
    </row>
    <row r="2887" spans="9:12" x14ac:dyDescent="0.3">
      <c r="I2887">
        <v>51550</v>
      </c>
      <c r="J2887" s="46">
        <v>2397163930.89955</v>
      </c>
      <c r="K2887" t="s">
        <v>4513</v>
      </c>
      <c r="L2887">
        <f t="shared" si="55"/>
        <v>51550</v>
      </c>
    </row>
    <row r="2888" spans="9:12" x14ac:dyDescent="0.3">
      <c r="I2888">
        <v>51570</v>
      </c>
      <c r="J2888" s="46">
        <v>221016013.009388</v>
      </c>
      <c r="K2888" t="s">
        <v>4513</v>
      </c>
      <c r="L2888">
        <f t="shared" si="55"/>
        <v>51570</v>
      </c>
    </row>
    <row r="2889" spans="9:12" x14ac:dyDescent="0.3">
      <c r="I2889">
        <v>51580</v>
      </c>
      <c r="J2889" s="46">
        <v>38397958.731631599</v>
      </c>
      <c r="K2889" t="s">
        <v>4359</v>
      </c>
      <c r="L2889">
        <f t="shared" si="55"/>
        <v>51580</v>
      </c>
    </row>
    <row r="2890" spans="9:12" x14ac:dyDescent="0.3">
      <c r="I2890">
        <v>51590</v>
      </c>
      <c r="J2890" s="46">
        <v>366034775.49873602</v>
      </c>
      <c r="K2890" t="s">
        <v>4359</v>
      </c>
      <c r="L2890">
        <f t="shared" si="55"/>
        <v>51590</v>
      </c>
    </row>
    <row r="2891" spans="9:12" x14ac:dyDescent="0.3">
      <c r="I2891">
        <v>51595</v>
      </c>
      <c r="J2891" s="46">
        <v>76745315.627083093</v>
      </c>
      <c r="K2891" t="s">
        <v>4359</v>
      </c>
      <c r="L2891">
        <f t="shared" si="55"/>
        <v>51595</v>
      </c>
    </row>
    <row r="2892" spans="9:12" x14ac:dyDescent="0.3">
      <c r="I2892">
        <v>51600</v>
      </c>
      <c r="J2892" s="46">
        <v>173820451.280949</v>
      </c>
      <c r="K2892" t="s">
        <v>4511</v>
      </c>
      <c r="L2892">
        <f t="shared" si="55"/>
        <v>51600</v>
      </c>
    </row>
    <row r="2893" spans="9:12" x14ac:dyDescent="0.3">
      <c r="I2893">
        <v>51610</v>
      </c>
      <c r="J2893" s="46">
        <v>51883619.210277103</v>
      </c>
      <c r="K2893" t="s">
        <v>4511</v>
      </c>
      <c r="L2893">
        <f t="shared" si="55"/>
        <v>51610</v>
      </c>
    </row>
    <row r="2894" spans="9:12" x14ac:dyDescent="0.3">
      <c r="I2894">
        <v>51620</v>
      </c>
      <c r="J2894" s="46">
        <v>31207691.528197099</v>
      </c>
      <c r="K2894" t="s">
        <v>4359</v>
      </c>
      <c r="L2894">
        <f t="shared" si="55"/>
        <v>51620</v>
      </c>
    </row>
    <row r="2895" spans="9:12" x14ac:dyDescent="0.3">
      <c r="I2895">
        <v>51630</v>
      </c>
      <c r="J2895" s="46">
        <v>355420188.60135001</v>
      </c>
      <c r="K2895" t="s">
        <v>4514</v>
      </c>
      <c r="L2895">
        <f t="shared" si="55"/>
        <v>51630</v>
      </c>
    </row>
    <row r="2896" spans="9:12" x14ac:dyDescent="0.3">
      <c r="I2896">
        <v>51640</v>
      </c>
      <c r="J2896" s="46">
        <v>53423311.620891102</v>
      </c>
      <c r="K2896" t="s">
        <v>4359</v>
      </c>
      <c r="L2896">
        <f t="shared" si="55"/>
        <v>51640</v>
      </c>
    </row>
    <row r="2897" spans="9:12" x14ac:dyDescent="0.3">
      <c r="I2897">
        <v>51650</v>
      </c>
      <c r="J2897" s="46">
        <v>1388632833.10602</v>
      </c>
      <c r="K2897" t="s">
        <v>4513</v>
      </c>
      <c r="L2897">
        <f t="shared" si="55"/>
        <v>51650</v>
      </c>
    </row>
    <row r="2898" spans="9:12" x14ac:dyDescent="0.3">
      <c r="I2898">
        <v>51660</v>
      </c>
      <c r="J2898" s="46">
        <v>335966695.80835599</v>
      </c>
      <c r="K2898" t="s">
        <v>4514</v>
      </c>
      <c r="L2898">
        <f t="shared" si="55"/>
        <v>51660</v>
      </c>
    </row>
    <row r="2899" spans="9:12" x14ac:dyDescent="0.3">
      <c r="I2899">
        <v>51670</v>
      </c>
      <c r="J2899" s="46">
        <v>136559010.36700299</v>
      </c>
      <c r="K2899" t="s">
        <v>4515</v>
      </c>
      <c r="L2899">
        <f t="shared" si="55"/>
        <v>51670</v>
      </c>
    </row>
    <row r="2900" spans="9:12" x14ac:dyDescent="0.3">
      <c r="I2900">
        <v>51678</v>
      </c>
      <c r="J2900" s="46">
        <v>21246626.8515676</v>
      </c>
      <c r="K2900" t="s">
        <v>4514</v>
      </c>
      <c r="L2900">
        <f t="shared" si="55"/>
        <v>51678</v>
      </c>
    </row>
    <row r="2901" spans="9:12" x14ac:dyDescent="0.3">
      <c r="I2901">
        <v>51680</v>
      </c>
      <c r="J2901" s="46">
        <v>644776281.33239305</v>
      </c>
      <c r="K2901" t="s">
        <v>4359</v>
      </c>
      <c r="L2901">
        <f t="shared" si="55"/>
        <v>51680</v>
      </c>
    </row>
    <row r="2902" spans="9:12" x14ac:dyDescent="0.3">
      <c r="I2902">
        <v>51683</v>
      </c>
      <c r="J2902" s="46">
        <v>161105685.18685499</v>
      </c>
      <c r="K2902" t="s">
        <v>4516</v>
      </c>
      <c r="L2902">
        <f t="shared" si="55"/>
        <v>51683</v>
      </c>
    </row>
    <row r="2903" spans="9:12" x14ac:dyDescent="0.3">
      <c r="I2903">
        <v>51685</v>
      </c>
      <c r="J2903" s="46">
        <v>25336657.1751738</v>
      </c>
      <c r="K2903" t="s">
        <v>4516</v>
      </c>
      <c r="L2903">
        <f t="shared" si="55"/>
        <v>51685</v>
      </c>
    </row>
    <row r="2904" spans="9:12" x14ac:dyDescent="0.3">
      <c r="I2904">
        <v>51690</v>
      </c>
      <c r="J2904" s="46">
        <v>87002918.501240194</v>
      </c>
      <c r="K2904" t="s">
        <v>4359</v>
      </c>
      <c r="L2904">
        <f t="shared" si="55"/>
        <v>51690</v>
      </c>
    </row>
    <row r="2905" spans="9:12" x14ac:dyDescent="0.3">
      <c r="I2905">
        <v>51700</v>
      </c>
      <c r="J2905" s="46">
        <v>1610247271.4677701</v>
      </c>
      <c r="K2905" t="s">
        <v>4513</v>
      </c>
      <c r="L2905">
        <f t="shared" si="55"/>
        <v>51700</v>
      </c>
    </row>
    <row r="2906" spans="9:12" x14ac:dyDescent="0.3">
      <c r="I2906">
        <v>51710</v>
      </c>
      <c r="J2906" s="46">
        <v>2039135318.63833</v>
      </c>
      <c r="K2906" t="s">
        <v>4513</v>
      </c>
      <c r="L2906">
        <f t="shared" si="55"/>
        <v>51710</v>
      </c>
    </row>
    <row r="2907" spans="9:12" x14ac:dyDescent="0.3">
      <c r="I2907">
        <v>51720</v>
      </c>
      <c r="J2907" s="46">
        <v>45357605.950704001</v>
      </c>
      <c r="K2907" t="s">
        <v>4514</v>
      </c>
      <c r="L2907">
        <f t="shared" si="55"/>
        <v>51720</v>
      </c>
    </row>
    <row r="2908" spans="9:12" x14ac:dyDescent="0.3">
      <c r="I2908">
        <v>51730</v>
      </c>
      <c r="J2908" s="46">
        <v>396512438.34864402</v>
      </c>
      <c r="K2908" t="s">
        <v>4359</v>
      </c>
      <c r="L2908">
        <f t="shared" si="55"/>
        <v>51730</v>
      </c>
    </row>
    <row r="2909" spans="9:12" x14ac:dyDescent="0.3">
      <c r="I2909">
        <v>51735</v>
      </c>
      <c r="J2909" s="46">
        <v>47152793.209608302</v>
      </c>
      <c r="K2909" t="s">
        <v>4513</v>
      </c>
      <c r="L2909">
        <f t="shared" si="55"/>
        <v>51735</v>
      </c>
    </row>
    <row r="2910" spans="9:12" x14ac:dyDescent="0.3">
      <c r="I2910">
        <v>51740</v>
      </c>
      <c r="J2910" s="46">
        <v>603134167.23237002</v>
      </c>
      <c r="K2910" t="s">
        <v>4513</v>
      </c>
      <c r="L2910">
        <f t="shared" si="55"/>
        <v>51740</v>
      </c>
    </row>
    <row r="2911" spans="9:12" x14ac:dyDescent="0.3">
      <c r="I2911">
        <v>51750</v>
      </c>
      <c r="J2911" s="46">
        <v>71296600.580304295</v>
      </c>
      <c r="K2911" t="s">
        <v>4359</v>
      </c>
      <c r="L2911">
        <f t="shared" si="55"/>
        <v>51750</v>
      </c>
    </row>
    <row r="2912" spans="9:12" x14ac:dyDescent="0.3">
      <c r="I2912">
        <v>51760</v>
      </c>
      <c r="J2912" s="46">
        <v>1862490326.3009</v>
      </c>
      <c r="K2912" t="s">
        <v>4513</v>
      </c>
      <c r="L2912">
        <f t="shared" si="55"/>
        <v>51760</v>
      </c>
    </row>
    <row r="2913" spans="9:12" x14ac:dyDescent="0.3">
      <c r="I2913">
        <v>51770</v>
      </c>
      <c r="J2913" s="46">
        <v>751163730.23172605</v>
      </c>
      <c r="K2913" t="s">
        <v>4359</v>
      </c>
      <c r="L2913">
        <f t="shared" si="55"/>
        <v>51770</v>
      </c>
    </row>
    <row r="2914" spans="9:12" x14ac:dyDescent="0.3">
      <c r="I2914">
        <v>51775</v>
      </c>
      <c r="J2914" s="46">
        <v>159580241.62031901</v>
      </c>
      <c r="K2914" t="s">
        <v>4359</v>
      </c>
      <c r="L2914">
        <f t="shared" si="55"/>
        <v>51775</v>
      </c>
    </row>
    <row r="2915" spans="9:12" x14ac:dyDescent="0.3">
      <c r="I2915">
        <v>51790</v>
      </c>
      <c r="J2915" s="46">
        <v>120156840.734649</v>
      </c>
      <c r="K2915" t="s">
        <v>4359</v>
      </c>
      <c r="L2915">
        <f t="shared" si="55"/>
        <v>51790</v>
      </c>
    </row>
    <row r="2916" spans="9:12" x14ac:dyDescent="0.3">
      <c r="I2916">
        <v>51800</v>
      </c>
      <c r="J2916" s="46">
        <v>1135152371.73698</v>
      </c>
      <c r="K2916" t="s">
        <v>4513</v>
      </c>
      <c r="L2916">
        <f t="shared" si="55"/>
        <v>51800</v>
      </c>
    </row>
    <row r="2917" spans="9:12" x14ac:dyDescent="0.3">
      <c r="I2917">
        <v>51810</v>
      </c>
      <c r="J2917" s="46">
        <v>2828716328.7952099</v>
      </c>
      <c r="K2917" t="s">
        <v>4513</v>
      </c>
      <c r="L2917">
        <f t="shared" si="55"/>
        <v>51810</v>
      </c>
    </row>
    <row r="2918" spans="9:12" x14ac:dyDescent="0.3">
      <c r="I2918">
        <v>51820</v>
      </c>
      <c r="J2918" s="46">
        <v>148608129.59386501</v>
      </c>
      <c r="K2918" t="s">
        <v>4359</v>
      </c>
      <c r="L2918">
        <f t="shared" si="55"/>
        <v>51820</v>
      </c>
    </row>
    <row r="2919" spans="9:12" x14ac:dyDescent="0.3">
      <c r="I2919">
        <v>51830</v>
      </c>
      <c r="J2919" s="46">
        <v>94903812.071069703</v>
      </c>
      <c r="K2919" t="s">
        <v>4513</v>
      </c>
      <c r="L2919">
        <f t="shared" si="55"/>
        <v>51830</v>
      </c>
    </row>
    <row r="2920" spans="9:12" x14ac:dyDescent="0.3">
      <c r="I2920">
        <v>51840</v>
      </c>
      <c r="J2920" s="46">
        <v>149279096.367039</v>
      </c>
      <c r="K2920" t="s">
        <v>4514</v>
      </c>
      <c r="L2920">
        <f t="shared" si="55"/>
        <v>51840</v>
      </c>
    </row>
    <row r="2921" spans="9:12" x14ac:dyDescent="0.3">
      <c r="I2921">
        <v>53001</v>
      </c>
      <c r="J2921" s="46">
        <v>556606556.96270299</v>
      </c>
      <c r="K2921" t="s">
        <v>4361</v>
      </c>
      <c r="L2921">
        <f t="shared" si="55"/>
        <v>53001</v>
      </c>
    </row>
    <row r="2922" spans="9:12" x14ac:dyDescent="0.3">
      <c r="I2922">
        <v>53003</v>
      </c>
      <c r="J2922" s="46">
        <v>122329650.563104</v>
      </c>
      <c r="K2922" t="s">
        <v>4518</v>
      </c>
      <c r="L2922">
        <f t="shared" si="55"/>
        <v>53003</v>
      </c>
    </row>
    <row r="2923" spans="9:12" x14ac:dyDescent="0.3">
      <c r="I2923">
        <v>53005</v>
      </c>
      <c r="J2923" s="46">
        <v>1606023160.6745801</v>
      </c>
      <c r="K2923" t="s">
        <v>4518</v>
      </c>
      <c r="L2923">
        <f t="shared" si="55"/>
        <v>53005</v>
      </c>
    </row>
    <row r="2924" spans="9:12" x14ac:dyDescent="0.3">
      <c r="I2924">
        <v>53007</v>
      </c>
      <c r="J2924" s="46">
        <v>679908780.60960698</v>
      </c>
      <c r="K2924" t="s">
        <v>4361</v>
      </c>
      <c r="L2924">
        <f t="shared" si="55"/>
        <v>53007</v>
      </c>
    </row>
    <row r="2925" spans="9:12" x14ac:dyDescent="0.3">
      <c r="I2925">
        <v>53009</v>
      </c>
      <c r="J2925" s="46">
        <v>620994780.58940494</v>
      </c>
      <c r="K2925" t="s">
        <v>4361</v>
      </c>
      <c r="L2925">
        <f t="shared" si="55"/>
        <v>53009</v>
      </c>
    </row>
    <row r="2926" spans="9:12" x14ac:dyDescent="0.3">
      <c r="I2926">
        <v>53011</v>
      </c>
      <c r="J2926" s="46">
        <v>3020238216.3548498</v>
      </c>
      <c r="K2926" t="s">
        <v>4519</v>
      </c>
      <c r="L2926">
        <f t="shared" si="55"/>
        <v>53011</v>
      </c>
    </row>
    <row r="2927" spans="9:12" x14ac:dyDescent="0.3">
      <c r="I2927">
        <v>53013</v>
      </c>
      <c r="J2927" s="46">
        <v>64553772.461174302</v>
      </c>
      <c r="K2927" t="s">
        <v>4518</v>
      </c>
      <c r="L2927">
        <f t="shared" si="55"/>
        <v>53013</v>
      </c>
    </row>
    <row r="2928" spans="9:12" x14ac:dyDescent="0.3">
      <c r="I2928">
        <v>53015</v>
      </c>
      <c r="J2928" s="46">
        <v>1307810850.4381199</v>
      </c>
      <c r="K2928" t="s">
        <v>4361</v>
      </c>
      <c r="L2928">
        <f t="shared" si="55"/>
        <v>53015</v>
      </c>
    </row>
    <row r="2929" spans="9:12" x14ac:dyDescent="0.3">
      <c r="I2929">
        <v>53017</v>
      </c>
      <c r="J2929" s="46">
        <v>413717548.13849097</v>
      </c>
      <c r="K2929" t="s">
        <v>4518</v>
      </c>
      <c r="L2929">
        <f t="shared" si="55"/>
        <v>53017</v>
      </c>
    </row>
    <row r="2930" spans="9:12" x14ac:dyDescent="0.3">
      <c r="I2930">
        <v>53019</v>
      </c>
      <c r="J2930" s="46">
        <v>128863928.79898199</v>
      </c>
      <c r="K2930" t="s">
        <v>4362</v>
      </c>
      <c r="L2930">
        <f t="shared" si="55"/>
        <v>53019</v>
      </c>
    </row>
    <row r="2931" spans="9:12" x14ac:dyDescent="0.3">
      <c r="I2931">
        <v>53021</v>
      </c>
      <c r="J2931" s="46">
        <v>750704817.92829299</v>
      </c>
      <c r="K2931" t="s">
        <v>4518</v>
      </c>
      <c r="L2931">
        <f t="shared" si="55"/>
        <v>53021</v>
      </c>
    </row>
    <row r="2932" spans="9:12" x14ac:dyDescent="0.3">
      <c r="I2932">
        <v>53023</v>
      </c>
      <c r="J2932" s="46">
        <v>62776667.041679598</v>
      </c>
      <c r="K2932" t="s">
        <v>4361</v>
      </c>
      <c r="L2932">
        <f t="shared" si="55"/>
        <v>53023</v>
      </c>
    </row>
    <row r="2933" spans="9:12" x14ac:dyDescent="0.3">
      <c r="I2933">
        <v>53025</v>
      </c>
      <c r="J2933" s="46">
        <v>1112980541.58166</v>
      </c>
      <c r="K2933" t="s">
        <v>4361</v>
      </c>
      <c r="L2933">
        <f t="shared" si="55"/>
        <v>53025</v>
      </c>
    </row>
    <row r="2934" spans="9:12" x14ac:dyDescent="0.3">
      <c r="I2934">
        <v>53027</v>
      </c>
      <c r="J2934" s="46">
        <v>773613834.66477096</v>
      </c>
      <c r="K2934" t="s">
        <v>4361</v>
      </c>
      <c r="L2934">
        <f t="shared" si="55"/>
        <v>53027</v>
      </c>
    </row>
    <row r="2935" spans="9:12" x14ac:dyDescent="0.3">
      <c r="I2935">
        <v>53029</v>
      </c>
      <c r="J2935" s="46">
        <v>484829725.27165103</v>
      </c>
      <c r="K2935" t="s">
        <v>4518</v>
      </c>
      <c r="L2935">
        <f t="shared" si="55"/>
        <v>53029</v>
      </c>
    </row>
    <row r="2936" spans="9:12" x14ac:dyDescent="0.3">
      <c r="I2936">
        <v>53031</v>
      </c>
      <c r="J2936" s="46">
        <v>384297098.30066401</v>
      </c>
      <c r="K2936" t="s">
        <v>4361</v>
      </c>
      <c r="L2936">
        <f t="shared" si="55"/>
        <v>53031</v>
      </c>
    </row>
    <row r="2937" spans="9:12" x14ac:dyDescent="0.3">
      <c r="I2937">
        <v>53033</v>
      </c>
      <c r="J2937" s="46">
        <v>16959051321.646099</v>
      </c>
      <c r="K2937" t="s">
        <v>4520</v>
      </c>
      <c r="L2937">
        <f t="shared" si="55"/>
        <v>53033</v>
      </c>
    </row>
    <row r="2938" spans="9:12" x14ac:dyDescent="0.3">
      <c r="I2938">
        <v>53035</v>
      </c>
      <c r="J2938" s="46">
        <v>1863860424.7017</v>
      </c>
      <c r="K2938" t="s">
        <v>4518</v>
      </c>
      <c r="L2938">
        <f t="shared" si="55"/>
        <v>53035</v>
      </c>
    </row>
    <row r="2939" spans="9:12" x14ac:dyDescent="0.3">
      <c r="I2939">
        <v>53037</v>
      </c>
      <c r="J2939" s="46">
        <v>1194209812.2890799</v>
      </c>
      <c r="K2939" t="s">
        <v>4361</v>
      </c>
      <c r="L2939">
        <f t="shared" si="55"/>
        <v>53037</v>
      </c>
    </row>
    <row r="2940" spans="9:12" x14ac:dyDescent="0.3">
      <c r="I2940">
        <v>53039</v>
      </c>
      <c r="J2940" s="46">
        <v>260159658.97121501</v>
      </c>
      <c r="K2940" t="s">
        <v>4361</v>
      </c>
      <c r="L2940">
        <f t="shared" si="55"/>
        <v>53039</v>
      </c>
    </row>
    <row r="2941" spans="9:12" x14ac:dyDescent="0.3">
      <c r="I2941">
        <v>53041</v>
      </c>
      <c r="J2941" s="46">
        <v>1139080159.1331201</v>
      </c>
      <c r="K2941" t="s">
        <v>4518</v>
      </c>
      <c r="L2941">
        <f t="shared" si="55"/>
        <v>53041</v>
      </c>
    </row>
    <row r="2942" spans="9:12" x14ac:dyDescent="0.3">
      <c r="I2942">
        <v>53043</v>
      </c>
      <c r="J2942" s="46">
        <v>321335429.65641201</v>
      </c>
      <c r="K2942" t="s">
        <v>4361</v>
      </c>
      <c r="L2942">
        <f t="shared" si="55"/>
        <v>53043</v>
      </c>
    </row>
    <row r="2943" spans="9:12" x14ac:dyDescent="0.3">
      <c r="I2943">
        <v>53045</v>
      </c>
      <c r="J2943" s="46">
        <v>512301517.98103398</v>
      </c>
      <c r="K2943" t="s">
        <v>4361</v>
      </c>
      <c r="L2943">
        <f t="shared" si="55"/>
        <v>53045</v>
      </c>
    </row>
    <row r="2944" spans="9:12" x14ac:dyDescent="0.3">
      <c r="I2944">
        <v>53047</v>
      </c>
      <c r="J2944" s="46">
        <v>560651887.45743299</v>
      </c>
      <c r="K2944" t="s">
        <v>4361</v>
      </c>
      <c r="L2944">
        <f t="shared" si="55"/>
        <v>53047</v>
      </c>
    </row>
    <row r="2945" spans="9:12" x14ac:dyDescent="0.3">
      <c r="I2945">
        <v>53049</v>
      </c>
      <c r="J2945" s="46">
        <v>243431725.03902599</v>
      </c>
      <c r="K2945" t="s">
        <v>4361</v>
      </c>
      <c r="L2945">
        <f t="shared" si="55"/>
        <v>53049</v>
      </c>
    </row>
    <row r="2946" spans="9:12" x14ac:dyDescent="0.3">
      <c r="I2946">
        <v>53051</v>
      </c>
      <c r="J2946" s="46">
        <v>137722729.835632</v>
      </c>
      <c r="K2946" t="s">
        <v>4361</v>
      </c>
      <c r="L2946">
        <f t="shared" ref="L2946:L3009" si="56">I2946</f>
        <v>53051</v>
      </c>
    </row>
    <row r="2947" spans="9:12" x14ac:dyDescent="0.3">
      <c r="I2947">
        <v>53053</v>
      </c>
      <c r="J2947" s="46">
        <v>6656598694.4298</v>
      </c>
      <c r="K2947" t="s">
        <v>4519</v>
      </c>
      <c r="L2947">
        <f t="shared" si="56"/>
        <v>53053</v>
      </c>
    </row>
    <row r="2948" spans="9:12" x14ac:dyDescent="0.3">
      <c r="I2948">
        <v>53055</v>
      </c>
      <c r="J2948" s="46">
        <v>59069755.366166301</v>
      </c>
      <c r="K2948" t="s">
        <v>4361</v>
      </c>
      <c r="L2948">
        <f t="shared" si="56"/>
        <v>53055</v>
      </c>
    </row>
    <row r="2949" spans="9:12" x14ac:dyDescent="0.3">
      <c r="I2949">
        <v>53057</v>
      </c>
      <c r="J2949" s="46">
        <v>1452679282.1486101</v>
      </c>
      <c r="K2949" t="s">
        <v>4361</v>
      </c>
      <c r="L2949">
        <f t="shared" si="56"/>
        <v>53057</v>
      </c>
    </row>
    <row r="2950" spans="9:12" x14ac:dyDescent="0.3">
      <c r="I2950">
        <v>53059</v>
      </c>
      <c r="J2950" s="46">
        <v>137441089.94670501</v>
      </c>
      <c r="K2950" t="s">
        <v>4361</v>
      </c>
      <c r="L2950">
        <f t="shared" si="56"/>
        <v>53059</v>
      </c>
    </row>
    <row r="2951" spans="9:12" x14ac:dyDescent="0.3">
      <c r="I2951">
        <v>53061</v>
      </c>
      <c r="J2951" s="46">
        <v>5935546014.3026896</v>
      </c>
      <c r="K2951" t="s">
        <v>4519</v>
      </c>
      <c r="L2951">
        <f t="shared" si="56"/>
        <v>53061</v>
      </c>
    </row>
    <row r="2952" spans="9:12" x14ac:dyDescent="0.3">
      <c r="I2952">
        <v>53063</v>
      </c>
      <c r="J2952" s="46">
        <v>3884197013.1822701</v>
      </c>
      <c r="K2952" t="s">
        <v>4519</v>
      </c>
      <c r="L2952">
        <f t="shared" si="56"/>
        <v>53063</v>
      </c>
    </row>
    <row r="2953" spans="9:12" x14ac:dyDescent="0.3">
      <c r="I2953">
        <v>53065</v>
      </c>
      <c r="J2953" s="46">
        <v>408436834.93740702</v>
      </c>
      <c r="K2953" t="s">
        <v>4362</v>
      </c>
      <c r="L2953">
        <f t="shared" si="56"/>
        <v>53065</v>
      </c>
    </row>
    <row r="2954" spans="9:12" x14ac:dyDescent="0.3">
      <c r="I2954">
        <v>53067</v>
      </c>
      <c r="J2954" s="46">
        <v>2448117144.9598498</v>
      </c>
      <c r="K2954" t="s">
        <v>4518</v>
      </c>
      <c r="L2954">
        <f t="shared" si="56"/>
        <v>53067</v>
      </c>
    </row>
    <row r="2955" spans="9:12" x14ac:dyDescent="0.3">
      <c r="I2955">
        <v>53069</v>
      </c>
      <c r="J2955" s="46">
        <v>45636095.070015401</v>
      </c>
      <c r="K2955" t="s">
        <v>4361</v>
      </c>
      <c r="L2955">
        <f t="shared" si="56"/>
        <v>53069</v>
      </c>
    </row>
    <row r="2956" spans="9:12" x14ac:dyDescent="0.3">
      <c r="I2956">
        <v>53071</v>
      </c>
      <c r="J2956" s="46">
        <v>516566321.86000299</v>
      </c>
      <c r="K2956" t="s">
        <v>4361</v>
      </c>
      <c r="L2956">
        <f t="shared" si="56"/>
        <v>53071</v>
      </c>
    </row>
    <row r="2957" spans="9:12" x14ac:dyDescent="0.3">
      <c r="I2957">
        <v>53073</v>
      </c>
      <c r="J2957" s="46">
        <v>1712882924.4426999</v>
      </c>
      <c r="K2957" t="s">
        <v>4518</v>
      </c>
      <c r="L2957">
        <f t="shared" si="56"/>
        <v>53073</v>
      </c>
    </row>
    <row r="2958" spans="9:12" x14ac:dyDescent="0.3">
      <c r="I2958">
        <v>53075</v>
      </c>
      <c r="J2958" s="46">
        <v>424841056.49057102</v>
      </c>
      <c r="K2958" t="s">
        <v>4518</v>
      </c>
      <c r="L2958">
        <f t="shared" si="56"/>
        <v>53075</v>
      </c>
    </row>
    <row r="2959" spans="9:12" x14ac:dyDescent="0.3">
      <c r="I2959">
        <v>53077</v>
      </c>
      <c r="J2959" s="46">
        <v>2051678719.33394</v>
      </c>
      <c r="K2959" t="s">
        <v>4361</v>
      </c>
      <c r="L2959">
        <f t="shared" si="56"/>
        <v>53077</v>
      </c>
    </row>
    <row r="2960" spans="9:12" x14ac:dyDescent="0.3">
      <c r="I2960">
        <v>54001</v>
      </c>
      <c r="J2960" s="46">
        <v>126319999.99879099</v>
      </c>
      <c r="K2960" t="s">
        <v>4363</v>
      </c>
      <c r="L2960">
        <f t="shared" si="56"/>
        <v>54001</v>
      </c>
    </row>
    <row r="2961" spans="9:12" x14ac:dyDescent="0.3">
      <c r="I2961">
        <v>54003</v>
      </c>
      <c r="J2961" s="46">
        <v>1146899999.98557</v>
      </c>
      <c r="K2961" t="s">
        <v>4365</v>
      </c>
      <c r="L2961">
        <f t="shared" si="56"/>
        <v>54003</v>
      </c>
    </row>
    <row r="2962" spans="9:12" x14ac:dyDescent="0.3">
      <c r="I2962">
        <v>54005</v>
      </c>
      <c r="J2962" s="46">
        <v>253180000.01478499</v>
      </c>
      <c r="K2962" t="s">
        <v>4366</v>
      </c>
      <c r="L2962">
        <f t="shared" si="56"/>
        <v>54005</v>
      </c>
    </row>
    <row r="2963" spans="9:12" x14ac:dyDescent="0.3">
      <c r="I2963">
        <v>54007</v>
      </c>
      <c r="J2963" s="46">
        <v>342790000.00133502</v>
      </c>
      <c r="K2963" t="s">
        <v>4363</v>
      </c>
      <c r="L2963">
        <f t="shared" si="56"/>
        <v>54007</v>
      </c>
    </row>
    <row r="2964" spans="9:12" x14ac:dyDescent="0.3">
      <c r="I2964">
        <v>54009</v>
      </c>
      <c r="J2964" s="46">
        <v>204999999.95078701</v>
      </c>
      <c r="K2964" t="s">
        <v>4363</v>
      </c>
      <c r="L2964">
        <f t="shared" si="56"/>
        <v>54009</v>
      </c>
    </row>
    <row r="2965" spans="9:12" x14ac:dyDescent="0.3">
      <c r="I2965">
        <v>54011</v>
      </c>
      <c r="J2965" s="46">
        <v>867609999.95505202</v>
      </c>
      <c r="K2965" t="s">
        <v>4366</v>
      </c>
      <c r="L2965">
        <f t="shared" si="56"/>
        <v>54011</v>
      </c>
    </row>
    <row r="2966" spans="9:12" x14ac:dyDescent="0.3">
      <c r="I2966">
        <v>54013</v>
      </c>
      <c r="J2966" s="46">
        <v>54709999.997024</v>
      </c>
      <c r="K2966" t="s">
        <v>4363</v>
      </c>
      <c r="L2966">
        <f t="shared" si="56"/>
        <v>54013</v>
      </c>
    </row>
    <row r="2967" spans="9:12" x14ac:dyDescent="0.3">
      <c r="I2967">
        <v>54015</v>
      </c>
      <c r="J2967" s="46">
        <v>90859999.997223496</v>
      </c>
      <c r="K2967" t="s">
        <v>4363</v>
      </c>
      <c r="L2967">
        <f t="shared" si="56"/>
        <v>54015</v>
      </c>
    </row>
    <row r="2968" spans="9:12" x14ac:dyDescent="0.3">
      <c r="I2968">
        <v>54017</v>
      </c>
      <c r="J2968" s="46">
        <v>184229999.94764301</v>
      </c>
      <c r="K2968" t="s">
        <v>4363</v>
      </c>
      <c r="L2968">
        <f t="shared" si="56"/>
        <v>54017</v>
      </c>
    </row>
    <row r="2969" spans="9:12" x14ac:dyDescent="0.3">
      <c r="I2969">
        <v>54019</v>
      </c>
      <c r="J2969" s="46">
        <v>582139999.989241</v>
      </c>
      <c r="K2969" t="s">
        <v>4365</v>
      </c>
      <c r="L2969">
        <f t="shared" si="56"/>
        <v>54019</v>
      </c>
    </row>
    <row r="2970" spans="9:12" x14ac:dyDescent="0.3">
      <c r="I2970">
        <v>54021</v>
      </c>
      <c r="J2970" s="46">
        <v>57129999.996510997</v>
      </c>
      <c r="K2970" t="s">
        <v>4363</v>
      </c>
      <c r="L2970">
        <f t="shared" si="56"/>
        <v>54021</v>
      </c>
    </row>
    <row r="2971" spans="9:12" x14ac:dyDescent="0.3">
      <c r="I2971">
        <v>54023</v>
      </c>
      <c r="J2971" s="46">
        <v>121759999.96465901</v>
      </c>
      <c r="K2971" t="s">
        <v>4364</v>
      </c>
      <c r="L2971">
        <f t="shared" si="56"/>
        <v>54023</v>
      </c>
    </row>
    <row r="2972" spans="9:12" x14ac:dyDescent="0.3">
      <c r="I2972">
        <v>54025</v>
      </c>
      <c r="J2972" s="46">
        <v>404459999.95415902</v>
      </c>
      <c r="K2972" t="s">
        <v>4365</v>
      </c>
      <c r="L2972">
        <f t="shared" si="56"/>
        <v>54025</v>
      </c>
    </row>
    <row r="2973" spans="9:12" x14ac:dyDescent="0.3">
      <c r="I2973">
        <v>54027</v>
      </c>
      <c r="J2973" s="46">
        <v>208469999.95260301</v>
      </c>
      <c r="K2973" t="s">
        <v>4364</v>
      </c>
      <c r="L2973">
        <f t="shared" si="56"/>
        <v>54027</v>
      </c>
    </row>
    <row r="2974" spans="9:12" x14ac:dyDescent="0.3">
      <c r="I2974">
        <v>54029</v>
      </c>
      <c r="J2974" s="46">
        <v>145170000.035887</v>
      </c>
      <c r="K2974" t="s">
        <v>4366</v>
      </c>
      <c r="L2974">
        <f t="shared" si="56"/>
        <v>54029</v>
      </c>
    </row>
    <row r="2975" spans="9:12" x14ac:dyDescent="0.3">
      <c r="I2975">
        <v>54031</v>
      </c>
      <c r="J2975" s="46">
        <v>192489999.979588</v>
      </c>
      <c r="K2975" t="s">
        <v>4364</v>
      </c>
      <c r="L2975">
        <f t="shared" si="56"/>
        <v>54031</v>
      </c>
    </row>
    <row r="2976" spans="9:12" x14ac:dyDescent="0.3">
      <c r="I2976">
        <v>54033</v>
      </c>
      <c r="J2976" s="46">
        <v>947009999.96761703</v>
      </c>
      <c r="K2976" t="s">
        <v>4366</v>
      </c>
      <c r="L2976">
        <f t="shared" si="56"/>
        <v>54033</v>
      </c>
    </row>
    <row r="2977" spans="9:12" x14ac:dyDescent="0.3">
      <c r="I2977">
        <v>54035</v>
      </c>
      <c r="J2977" s="46">
        <v>466149999.95969498</v>
      </c>
      <c r="K2977" t="s">
        <v>4363</v>
      </c>
      <c r="L2977">
        <f t="shared" si="56"/>
        <v>54035</v>
      </c>
    </row>
    <row r="2978" spans="9:12" x14ac:dyDescent="0.3">
      <c r="I2978">
        <v>54037</v>
      </c>
      <c r="J2978" s="46">
        <v>457899999.97687697</v>
      </c>
      <c r="K2978" t="s">
        <v>4365</v>
      </c>
      <c r="L2978">
        <f t="shared" si="56"/>
        <v>54037</v>
      </c>
    </row>
    <row r="2979" spans="9:12" x14ac:dyDescent="0.3">
      <c r="I2979">
        <v>54039</v>
      </c>
      <c r="J2979" s="46">
        <v>2240899999.5344801</v>
      </c>
      <c r="K2979" t="s">
        <v>4366</v>
      </c>
      <c r="L2979">
        <f t="shared" si="56"/>
        <v>54039</v>
      </c>
    </row>
    <row r="2980" spans="9:12" x14ac:dyDescent="0.3">
      <c r="I2980">
        <v>54041</v>
      </c>
      <c r="J2980" s="46">
        <v>342099999.99801099</v>
      </c>
      <c r="K2980" t="s">
        <v>4363</v>
      </c>
      <c r="L2980">
        <f t="shared" si="56"/>
        <v>54041</v>
      </c>
    </row>
    <row r="2981" spans="9:12" x14ac:dyDescent="0.3">
      <c r="I2981">
        <v>54043</v>
      </c>
      <c r="J2981" s="46">
        <v>136850000.01363501</v>
      </c>
      <c r="K2981" t="s">
        <v>4363</v>
      </c>
      <c r="L2981">
        <f t="shared" si="56"/>
        <v>54043</v>
      </c>
    </row>
    <row r="2982" spans="9:12" x14ac:dyDescent="0.3">
      <c r="I2982">
        <v>54045</v>
      </c>
      <c r="J2982" s="46">
        <v>264669999.96637401</v>
      </c>
      <c r="K2982" t="s">
        <v>4366</v>
      </c>
      <c r="L2982">
        <f t="shared" si="56"/>
        <v>54045</v>
      </c>
    </row>
    <row r="2983" spans="9:12" x14ac:dyDescent="0.3">
      <c r="I2983">
        <v>54047</v>
      </c>
      <c r="J2983" s="46">
        <v>167299999.97495401</v>
      </c>
      <c r="K2983" t="s">
        <v>4365</v>
      </c>
      <c r="L2983">
        <f t="shared" si="56"/>
        <v>54047</v>
      </c>
    </row>
    <row r="2984" spans="9:12" x14ac:dyDescent="0.3">
      <c r="I2984">
        <v>54049</v>
      </c>
      <c r="J2984" s="46">
        <v>510759999.97833198</v>
      </c>
      <c r="K2984" t="s">
        <v>4366</v>
      </c>
      <c r="L2984">
        <f t="shared" si="56"/>
        <v>54049</v>
      </c>
    </row>
    <row r="2985" spans="9:12" x14ac:dyDescent="0.3">
      <c r="I2985">
        <v>54051</v>
      </c>
      <c r="J2985" s="46">
        <v>260180000.013567</v>
      </c>
      <c r="K2985" t="s">
        <v>4366</v>
      </c>
      <c r="L2985">
        <f t="shared" si="56"/>
        <v>54051</v>
      </c>
    </row>
    <row r="2986" spans="9:12" x14ac:dyDescent="0.3">
      <c r="I2986">
        <v>54053</v>
      </c>
      <c r="J2986" s="46">
        <v>328270000.04522699</v>
      </c>
      <c r="K2986" t="s">
        <v>4363</v>
      </c>
      <c r="L2986">
        <f t="shared" si="56"/>
        <v>54053</v>
      </c>
    </row>
    <row r="2987" spans="9:12" x14ac:dyDescent="0.3">
      <c r="I2987">
        <v>54055</v>
      </c>
      <c r="J2987" s="46">
        <v>743900000.02932501</v>
      </c>
      <c r="K2987" t="s">
        <v>4365</v>
      </c>
      <c r="L2987">
        <f t="shared" si="56"/>
        <v>54055</v>
      </c>
    </row>
    <row r="2988" spans="9:12" x14ac:dyDescent="0.3">
      <c r="I2988">
        <v>54057</v>
      </c>
      <c r="J2988" s="46">
        <v>175699999.982198</v>
      </c>
      <c r="K2988" t="s">
        <v>4365</v>
      </c>
      <c r="L2988">
        <f t="shared" si="56"/>
        <v>54057</v>
      </c>
    </row>
    <row r="2989" spans="9:12" x14ac:dyDescent="0.3">
      <c r="I2989">
        <v>54059</v>
      </c>
      <c r="J2989" s="46">
        <v>226869999.99039799</v>
      </c>
      <c r="K2989" t="s">
        <v>4363</v>
      </c>
      <c r="L2989">
        <f t="shared" si="56"/>
        <v>54059</v>
      </c>
    </row>
    <row r="2990" spans="9:12" x14ac:dyDescent="0.3">
      <c r="I2990">
        <v>54061</v>
      </c>
      <c r="J2990" s="46">
        <v>1004069999.86007</v>
      </c>
      <c r="K2990" t="s">
        <v>4366</v>
      </c>
      <c r="L2990">
        <f t="shared" si="56"/>
        <v>54061</v>
      </c>
    </row>
    <row r="2991" spans="9:12" x14ac:dyDescent="0.3">
      <c r="I2991">
        <v>54063</v>
      </c>
      <c r="J2991" s="46">
        <v>83080000.000983402</v>
      </c>
      <c r="K2991" t="s">
        <v>4365</v>
      </c>
      <c r="L2991">
        <f t="shared" si="56"/>
        <v>54063</v>
      </c>
    </row>
    <row r="2992" spans="9:12" x14ac:dyDescent="0.3">
      <c r="I2992">
        <v>54065</v>
      </c>
      <c r="J2992" s="46">
        <v>134299999.99984199</v>
      </c>
      <c r="K2992" t="s">
        <v>4364</v>
      </c>
      <c r="L2992">
        <f t="shared" si="56"/>
        <v>54065</v>
      </c>
    </row>
    <row r="2993" spans="9:12" x14ac:dyDescent="0.3">
      <c r="I2993">
        <v>54067</v>
      </c>
      <c r="J2993" s="46">
        <v>327000000.02301502</v>
      </c>
      <c r="K2993" t="s">
        <v>4365</v>
      </c>
      <c r="L2993">
        <f t="shared" si="56"/>
        <v>54067</v>
      </c>
    </row>
    <row r="2994" spans="9:12" x14ac:dyDescent="0.3">
      <c r="I2994">
        <v>54069</v>
      </c>
      <c r="J2994" s="46">
        <v>487040000.02425897</v>
      </c>
      <c r="K2994" t="s">
        <v>4366</v>
      </c>
      <c r="L2994">
        <f t="shared" si="56"/>
        <v>54069</v>
      </c>
    </row>
    <row r="2995" spans="9:12" x14ac:dyDescent="0.3">
      <c r="I2995">
        <v>54071</v>
      </c>
      <c r="J2995" s="46">
        <v>82510000.003289804</v>
      </c>
      <c r="K2995" t="s">
        <v>4364</v>
      </c>
      <c r="L2995">
        <f t="shared" si="56"/>
        <v>54071</v>
      </c>
    </row>
    <row r="2996" spans="9:12" x14ac:dyDescent="0.3">
      <c r="I2996">
        <v>54073</v>
      </c>
      <c r="J2996" s="46">
        <v>68349999.9989281</v>
      </c>
      <c r="K2996" t="s">
        <v>4363</v>
      </c>
      <c r="L2996">
        <f t="shared" si="56"/>
        <v>54073</v>
      </c>
    </row>
    <row r="2997" spans="9:12" x14ac:dyDescent="0.3">
      <c r="I2997">
        <v>54075</v>
      </c>
      <c r="J2997" s="46">
        <v>86900000.004008904</v>
      </c>
      <c r="K2997" t="s">
        <v>4365</v>
      </c>
      <c r="L2997">
        <f t="shared" si="56"/>
        <v>54075</v>
      </c>
    </row>
    <row r="2998" spans="9:12" x14ac:dyDescent="0.3">
      <c r="I2998">
        <v>54077</v>
      </c>
      <c r="J2998" s="46">
        <v>281319999.96127403</v>
      </c>
      <c r="K2998" t="s">
        <v>4363</v>
      </c>
      <c r="L2998">
        <f t="shared" si="56"/>
        <v>54077</v>
      </c>
    </row>
    <row r="2999" spans="9:12" x14ac:dyDescent="0.3">
      <c r="I2999">
        <v>54079</v>
      </c>
      <c r="J2999" s="46">
        <v>599969999.99621701</v>
      </c>
      <c r="K2999" t="s">
        <v>4366</v>
      </c>
      <c r="L2999">
        <f t="shared" si="56"/>
        <v>54079</v>
      </c>
    </row>
    <row r="3000" spans="9:12" x14ac:dyDescent="0.3">
      <c r="I3000">
        <v>54081</v>
      </c>
      <c r="J3000" s="46">
        <v>945919999.92767501</v>
      </c>
      <c r="K3000" t="s">
        <v>4367</v>
      </c>
      <c r="L3000">
        <f t="shared" si="56"/>
        <v>54081</v>
      </c>
    </row>
    <row r="3001" spans="9:12" x14ac:dyDescent="0.3">
      <c r="I3001">
        <v>54083</v>
      </c>
      <c r="J3001" s="46">
        <v>278769999.97291601</v>
      </c>
      <c r="K3001" t="s">
        <v>4365</v>
      </c>
      <c r="L3001">
        <f t="shared" si="56"/>
        <v>54083</v>
      </c>
    </row>
    <row r="3002" spans="9:12" x14ac:dyDescent="0.3">
      <c r="I3002">
        <v>54085</v>
      </c>
      <c r="J3002" s="46">
        <v>176169999.936941</v>
      </c>
      <c r="K3002" t="s">
        <v>4363</v>
      </c>
      <c r="L3002">
        <f t="shared" si="56"/>
        <v>54085</v>
      </c>
    </row>
    <row r="3003" spans="9:12" x14ac:dyDescent="0.3">
      <c r="I3003">
        <v>54087</v>
      </c>
      <c r="J3003" s="46">
        <v>155120000.02047801</v>
      </c>
      <c r="K3003" t="s">
        <v>4363</v>
      </c>
      <c r="L3003">
        <f t="shared" si="56"/>
        <v>54087</v>
      </c>
    </row>
    <row r="3004" spans="9:12" x14ac:dyDescent="0.3">
      <c r="I3004">
        <v>54089</v>
      </c>
      <c r="J3004" s="46">
        <v>125199999.98155101</v>
      </c>
      <c r="K3004" t="s">
        <v>4365</v>
      </c>
      <c r="L3004">
        <f t="shared" si="56"/>
        <v>54089</v>
      </c>
    </row>
    <row r="3005" spans="9:12" x14ac:dyDescent="0.3">
      <c r="I3005">
        <v>54091</v>
      </c>
      <c r="J3005" s="46">
        <v>121330000.02944601</v>
      </c>
      <c r="K3005" t="s">
        <v>4363</v>
      </c>
      <c r="L3005">
        <f t="shared" si="56"/>
        <v>54091</v>
      </c>
    </row>
    <row r="3006" spans="9:12" x14ac:dyDescent="0.3">
      <c r="I3006">
        <v>54093</v>
      </c>
      <c r="J3006" s="46">
        <v>75549999.994305804</v>
      </c>
      <c r="K3006" t="s">
        <v>4365</v>
      </c>
      <c r="L3006">
        <f t="shared" si="56"/>
        <v>54093</v>
      </c>
    </row>
    <row r="3007" spans="9:12" x14ac:dyDescent="0.3">
      <c r="I3007">
        <v>54095</v>
      </c>
      <c r="J3007" s="46">
        <v>70390000.001241803</v>
      </c>
      <c r="K3007" t="s">
        <v>4363</v>
      </c>
      <c r="L3007">
        <f t="shared" si="56"/>
        <v>54095</v>
      </c>
    </row>
    <row r="3008" spans="9:12" x14ac:dyDescent="0.3">
      <c r="I3008">
        <v>54097</v>
      </c>
      <c r="J3008" s="46">
        <v>197679999.94102901</v>
      </c>
      <c r="K3008" t="s">
        <v>4363</v>
      </c>
      <c r="L3008">
        <f t="shared" si="56"/>
        <v>54097</v>
      </c>
    </row>
    <row r="3009" spans="9:12" x14ac:dyDescent="0.3">
      <c r="I3009">
        <v>54099</v>
      </c>
      <c r="J3009" s="46">
        <v>322979999.98350602</v>
      </c>
      <c r="K3009" t="s">
        <v>4363</v>
      </c>
      <c r="L3009">
        <f t="shared" si="56"/>
        <v>54099</v>
      </c>
    </row>
    <row r="3010" spans="9:12" x14ac:dyDescent="0.3">
      <c r="I3010">
        <v>54101</v>
      </c>
      <c r="J3010" s="46">
        <v>61679999.999204598</v>
      </c>
      <c r="K3010" t="s">
        <v>4365</v>
      </c>
      <c r="L3010">
        <f t="shared" ref="L3010:L3073" si="57">I3010</f>
        <v>54101</v>
      </c>
    </row>
    <row r="3011" spans="9:12" x14ac:dyDescent="0.3">
      <c r="I3011">
        <v>54103</v>
      </c>
      <c r="J3011" s="46">
        <v>154400000.00903001</v>
      </c>
      <c r="K3011" t="s">
        <v>4363</v>
      </c>
      <c r="L3011">
        <f t="shared" si="57"/>
        <v>54103</v>
      </c>
    </row>
    <row r="3012" spans="9:12" x14ac:dyDescent="0.3">
      <c r="I3012">
        <v>54105</v>
      </c>
      <c r="J3012" s="46">
        <v>50280000.005087897</v>
      </c>
      <c r="K3012" t="s">
        <v>4363</v>
      </c>
      <c r="L3012">
        <f t="shared" si="57"/>
        <v>54105</v>
      </c>
    </row>
    <row r="3013" spans="9:12" x14ac:dyDescent="0.3">
      <c r="I3013">
        <v>54107</v>
      </c>
      <c r="J3013" s="46">
        <v>770770000.00546098</v>
      </c>
      <c r="K3013" t="s">
        <v>4363</v>
      </c>
      <c r="L3013">
        <f t="shared" si="57"/>
        <v>54107</v>
      </c>
    </row>
    <row r="3014" spans="9:12" x14ac:dyDescent="0.3">
      <c r="I3014">
        <v>54109</v>
      </c>
      <c r="J3014" s="46">
        <v>185329999.978928</v>
      </c>
      <c r="K3014" t="s">
        <v>4367</v>
      </c>
      <c r="L3014">
        <f t="shared" si="57"/>
        <v>54109</v>
      </c>
    </row>
    <row r="3015" spans="9:12" x14ac:dyDescent="0.3">
      <c r="I3015">
        <v>55001</v>
      </c>
      <c r="J3015" s="46">
        <v>234917287.002096</v>
      </c>
      <c r="K3015" t="s">
        <v>4370</v>
      </c>
      <c r="L3015">
        <f t="shared" si="57"/>
        <v>55001</v>
      </c>
    </row>
    <row r="3016" spans="9:12" x14ac:dyDescent="0.3">
      <c r="I3016">
        <v>55003</v>
      </c>
      <c r="J3016" s="46">
        <v>190480718.11021301</v>
      </c>
      <c r="K3016" t="s">
        <v>4370</v>
      </c>
      <c r="L3016">
        <f t="shared" si="57"/>
        <v>55003</v>
      </c>
    </row>
    <row r="3017" spans="9:12" x14ac:dyDescent="0.3">
      <c r="I3017">
        <v>55005</v>
      </c>
      <c r="J3017" s="46">
        <v>646851510.91942203</v>
      </c>
      <c r="K3017" t="s">
        <v>4370</v>
      </c>
      <c r="L3017">
        <f t="shared" si="57"/>
        <v>55005</v>
      </c>
    </row>
    <row r="3018" spans="9:12" x14ac:dyDescent="0.3">
      <c r="I3018">
        <v>55007</v>
      </c>
      <c r="J3018" s="46">
        <v>293440289.24165398</v>
      </c>
      <c r="K3018" t="s">
        <v>4370</v>
      </c>
      <c r="L3018">
        <f t="shared" si="57"/>
        <v>55007</v>
      </c>
    </row>
    <row r="3019" spans="9:12" x14ac:dyDescent="0.3">
      <c r="I3019">
        <v>55009</v>
      </c>
      <c r="J3019" s="46">
        <v>2516634416.2346001</v>
      </c>
      <c r="K3019" t="s">
        <v>4521</v>
      </c>
      <c r="L3019">
        <f t="shared" si="57"/>
        <v>55009</v>
      </c>
    </row>
    <row r="3020" spans="9:12" x14ac:dyDescent="0.3">
      <c r="I3020">
        <v>55011</v>
      </c>
      <c r="J3020" s="46">
        <v>211184627.78538001</v>
      </c>
      <c r="K3020" t="s">
        <v>4370</v>
      </c>
      <c r="L3020">
        <f t="shared" si="57"/>
        <v>55011</v>
      </c>
    </row>
    <row r="3021" spans="9:12" x14ac:dyDescent="0.3">
      <c r="I3021">
        <v>55013</v>
      </c>
      <c r="J3021" s="46">
        <v>204777768.214697</v>
      </c>
      <c r="K3021" t="s">
        <v>4370</v>
      </c>
      <c r="L3021">
        <f t="shared" si="57"/>
        <v>55013</v>
      </c>
    </row>
    <row r="3022" spans="9:12" x14ac:dyDescent="0.3">
      <c r="I3022">
        <v>55015</v>
      </c>
      <c r="J3022" s="46">
        <v>469368104.90873402</v>
      </c>
      <c r="K3022" t="s">
        <v>4521</v>
      </c>
      <c r="L3022">
        <f t="shared" si="57"/>
        <v>55015</v>
      </c>
    </row>
    <row r="3023" spans="9:12" x14ac:dyDescent="0.3">
      <c r="I3023">
        <v>55017</v>
      </c>
      <c r="J3023" s="46">
        <v>924193150.07398796</v>
      </c>
      <c r="K3023" t="s">
        <v>4370</v>
      </c>
      <c r="L3023">
        <f t="shared" si="57"/>
        <v>55017</v>
      </c>
    </row>
    <row r="3024" spans="9:12" x14ac:dyDescent="0.3">
      <c r="I3024">
        <v>55019</v>
      </c>
      <c r="J3024" s="46">
        <v>481525522.61963898</v>
      </c>
      <c r="K3024" t="s">
        <v>4371</v>
      </c>
      <c r="L3024">
        <f t="shared" si="57"/>
        <v>55019</v>
      </c>
    </row>
    <row r="3025" spans="9:12" x14ac:dyDescent="0.3">
      <c r="I3025">
        <v>55021</v>
      </c>
      <c r="J3025" s="46">
        <v>1114353046.2532201</v>
      </c>
      <c r="K3025" t="s">
        <v>4370</v>
      </c>
      <c r="L3025">
        <f t="shared" si="57"/>
        <v>55021</v>
      </c>
    </row>
    <row r="3026" spans="9:12" x14ac:dyDescent="0.3">
      <c r="I3026">
        <v>55023</v>
      </c>
      <c r="J3026" s="46">
        <v>269381319.66846001</v>
      </c>
      <c r="K3026" t="s">
        <v>4370</v>
      </c>
      <c r="L3026">
        <f t="shared" si="57"/>
        <v>55023</v>
      </c>
    </row>
    <row r="3027" spans="9:12" x14ac:dyDescent="0.3">
      <c r="I3027">
        <v>55025</v>
      </c>
      <c r="J3027" s="46">
        <v>5127633822.2902603</v>
      </c>
      <c r="K3027" t="s">
        <v>4521</v>
      </c>
      <c r="L3027">
        <f t="shared" si="57"/>
        <v>55025</v>
      </c>
    </row>
    <row r="3028" spans="9:12" x14ac:dyDescent="0.3">
      <c r="I3028">
        <v>55027</v>
      </c>
      <c r="J3028" s="46">
        <v>1065980664.38938</v>
      </c>
      <c r="K3028" t="s">
        <v>4370</v>
      </c>
      <c r="L3028">
        <f t="shared" si="57"/>
        <v>55027</v>
      </c>
    </row>
    <row r="3029" spans="9:12" x14ac:dyDescent="0.3">
      <c r="I3029">
        <v>55029</v>
      </c>
      <c r="J3029" s="46">
        <v>459399948.02688801</v>
      </c>
      <c r="K3029" t="s">
        <v>4371</v>
      </c>
      <c r="L3029">
        <f t="shared" si="57"/>
        <v>55029</v>
      </c>
    </row>
    <row r="3030" spans="9:12" x14ac:dyDescent="0.3">
      <c r="I3030">
        <v>55031</v>
      </c>
      <c r="J3030" s="46">
        <v>561678800.10253596</v>
      </c>
      <c r="K3030" t="s">
        <v>4370</v>
      </c>
      <c r="L3030">
        <f t="shared" si="57"/>
        <v>55031</v>
      </c>
    </row>
    <row r="3031" spans="9:12" x14ac:dyDescent="0.3">
      <c r="I3031">
        <v>55033</v>
      </c>
      <c r="J3031" s="46">
        <v>702582266.12045395</v>
      </c>
      <c r="K3031" t="s">
        <v>4371</v>
      </c>
      <c r="L3031">
        <f t="shared" si="57"/>
        <v>55033</v>
      </c>
    </row>
    <row r="3032" spans="9:12" x14ac:dyDescent="0.3">
      <c r="I3032">
        <v>55035</v>
      </c>
      <c r="J3032" s="46">
        <v>1082033389.9196999</v>
      </c>
      <c r="K3032" t="s">
        <v>4521</v>
      </c>
      <c r="L3032">
        <f t="shared" si="57"/>
        <v>55035</v>
      </c>
    </row>
    <row r="3033" spans="9:12" x14ac:dyDescent="0.3">
      <c r="I3033">
        <v>55037</v>
      </c>
      <c r="J3033" s="46">
        <v>71347644.437589094</v>
      </c>
      <c r="K3033" t="s">
        <v>4370</v>
      </c>
      <c r="L3033">
        <f t="shared" si="57"/>
        <v>55037</v>
      </c>
    </row>
    <row r="3034" spans="9:12" x14ac:dyDescent="0.3">
      <c r="I3034">
        <v>55039</v>
      </c>
      <c r="J3034" s="46">
        <v>1226963554.7086799</v>
      </c>
      <c r="K3034" t="s">
        <v>4370</v>
      </c>
      <c r="L3034">
        <f t="shared" si="57"/>
        <v>55039</v>
      </c>
    </row>
    <row r="3035" spans="9:12" x14ac:dyDescent="0.3">
      <c r="I3035">
        <v>55041</v>
      </c>
      <c r="J3035" s="46">
        <v>136714399.37528801</v>
      </c>
      <c r="K3035" t="s">
        <v>4370</v>
      </c>
      <c r="L3035">
        <f t="shared" si="57"/>
        <v>55041</v>
      </c>
    </row>
    <row r="3036" spans="9:12" x14ac:dyDescent="0.3">
      <c r="I3036">
        <v>55043</v>
      </c>
      <c r="J3036" s="46">
        <v>568752840.83687103</v>
      </c>
      <c r="K3036" t="s">
        <v>4371</v>
      </c>
      <c r="L3036">
        <f t="shared" si="57"/>
        <v>55043</v>
      </c>
    </row>
    <row r="3037" spans="9:12" x14ac:dyDescent="0.3">
      <c r="I3037">
        <v>55045</v>
      </c>
      <c r="J3037" s="46">
        <v>338788614.65327698</v>
      </c>
      <c r="K3037" t="s">
        <v>4521</v>
      </c>
      <c r="L3037">
        <f t="shared" si="57"/>
        <v>55045</v>
      </c>
    </row>
    <row r="3038" spans="9:12" x14ac:dyDescent="0.3">
      <c r="I3038">
        <v>55047</v>
      </c>
      <c r="J3038" s="46">
        <v>242105238.204171</v>
      </c>
      <c r="K3038" t="s">
        <v>4370</v>
      </c>
      <c r="L3038">
        <f t="shared" si="57"/>
        <v>55047</v>
      </c>
    </row>
    <row r="3039" spans="9:12" x14ac:dyDescent="0.3">
      <c r="I3039">
        <v>55049</v>
      </c>
      <c r="J3039" s="46">
        <v>427832915.25072998</v>
      </c>
      <c r="K3039" t="s">
        <v>4370</v>
      </c>
      <c r="L3039">
        <f t="shared" si="57"/>
        <v>55049</v>
      </c>
    </row>
    <row r="3040" spans="9:12" x14ac:dyDescent="0.3">
      <c r="I3040">
        <v>55051</v>
      </c>
      <c r="J3040" s="46">
        <v>105309437.26206</v>
      </c>
      <c r="K3040" t="s">
        <v>4370</v>
      </c>
      <c r="L3040">
        <f t="shared" si="57"/>
        <v>55051</v>
      </c>
    </row>
    <row r="3041" spans="9:12" x14ac:dyDescent="0.3">
      <c r="I3041">
        <v>55053</v>
      </c>
      <c r="J3041" s="46">
        <v>634227999.424981</v>
      </c>
      <c r="K3041" t="s">
        <v>4371</v>
      </c>
      <c r="L3041">
        <f t="shared" si="57"/>
        <v>55053</v>
      </c>
    </row>
    <row r="3042" spans="9:12" x14ac:dyDescent="0.3">
      <c r="I3042">
        <v>55055</v>
      </c>
      <c r="J3042" s="46">
        <v>1084185073.5971899</v>
      </c>
      <c r="K3042" t="s">
        <v>4370</v>
      </c>
      <c r="L3042">
        <f t="shared" si="57"/>
        <v>55055</v>
      </c>
    </row>
    <row r="3043" spans="9:12" x14ac:dyDescent="0.3">
      <c r="I3043">
        <v>55057</v>
      </c>
      <c r="J3043" s="46">
        <v>705288015.61377203</v>
      </c>
      <c r="K3043" t="s">
        <v>4371</v>
      </c>
      <c r="L3043">
        <f t="shared" si="57"/>
        <v>55057</v>
      </c>
    </row>
    <row r="3044" spans="9:12" x14ac:dyDescent="0.3">
      <c r="I3044">
        <v>55059</v>
      </c>
      <c r="J3044" s="46">
        <v>1456852218.26847</v>
      </c>
      <c r="K3044" t="s">
        <v>4527</v>
      </c>
      <c r="L3044">
        <f t="shared" si="57"/>
        <v>55059</v>
      </c>
    </row>
    <row r="3045" spans="9:12" x14ac:dyDescent="0.3">
      <c r="I3045">
        <v>55061</v>
      </c>
      <c r="J3045" s="46">
        <v>239948075.93681401</v>
      </c>
      <c r="K3045" t="s">
        <v>4370</v>
      </c>
      <c r="L3045">
        <f t="shared" si="57"/>
        <v>55061</v>
      </c>
    </row>
    <row r="3046" spans="9:12" x14ac:dyDescent="0.3">
      <c r="I3046">
        <v>55063</v>
      </c>
      <c r="J3046" s="46">
        <v>1122280798.68962</v>
      </c>
      <c r="K3046" t="s">
        <v>4524</v>
      </c>
      <c r="L3046">
        <f t="shared" si="57"/>
        <v>55063</v>
      </c>
    </row>
    <row r="3047" spans="9:12" x14ac:dyDescent="0.3">
      <c r="I3047">
        <v>55065</v>
      </c>
      <c r="J3047" s="46">
        <v>239905379.814381</v>
      </c>
      <c r="K3047" t="s">
        <v>4371</v>
      </c>
      <c r="L3047">
        <f t="shared" si="57"/>
        <v>55065</v>
      </c>
    </row>
    <row r="3048" spans="9:12" x14ac:dyDescent="0.3">
      <c r="I3048">
        <v>55067</v>
      </c>
      <c r="J3048" s="46">
        <v>282238799.29453498</v>
      </c>
      <c r="K3048" t="s">
        <v>4370</v>
      </c>
      <c r="L3048">
        <f t="shared" si="57"/>
        <v>55067</v>
      </c>
    </row>
    <row r="3049" spans="9:12" x14ac:dyDescent="0.3">
      <c r="I3049">
        <v>55069</v>
      </c>
      <c r="J3049" s="46">
        <v>486632954.390975</v>
      </c>
      <c r="K3049" t="s">
        <v>4370</v>
      </c>
      <c r="L3049">
        <f t="shared" si="57"/>
        <v>55069</v>
      </c>
    </row>
    <row r="3050" spans="9:12" x14ac:dyDescent="0.3">
      <c r="I3050">
        <v>55071</v>
      </c>
      <c r="J3050" s="46">
        <v>901785802.09267795</v>
      </c>
      <c r="K3050" t="s">
        <v>4371</v>
      </c>
      <c r="L3050">
        <f t="shared" si="57"/>
        <v>55071</v>
      </c>
    </row>
    <row r="3051" spans="9:12" x14ac:dyDescent="0.3">
      <c r="I3051">
        <v>55073</v>
      </c>
      <c r="J3051" s="46">
        <v>1697899751.91781</v>
      </c>
      <c r="K3051" t="s">
        <v>4521</v>
      </c>
      <c r="L3051">
        <f t="shared" si="57"/>
        <v>55073</v>
      </c>
    </row>
    <row r="3052" spans="9:12" x14ac:dyDescent="0.3">
      <c r="I3052">
        <v>55075</v>
      </c>
      <c r="J3052" s="46">
        <v>1022519378.68379</v>
      </c>
      <c r="K3052" t="s">
        <v>4370</v>
      </c>
      <c r="L3052">
        <f t="shared" si="57"/>
        <v>55075</v>
      </c>
    </row>
    <row r="3053" spans="9:12" x14ac:dyDescent="0.3">
      <c r="I3053">
        <v>55077</v>
      </c>
      <c r="J3053" s="46">
        <v>285375971.07879603</v>
      </c>
      <c r="K3053" t="s">
        <v>4371</v>
      </c>
      <c r="L3053">
        <f t="shared" si="57"/>
        <v>55077</v>
      </c>
    </row>
    <row r="3054" spans="9:12" x14ac:dyDescent="0.3">
      <c r="I3054">
        <v>55078</v>
      </c>
      <c r="J3054" s="46">
        <v>40847514.719246201</v>
      </c>
      <c r="K3054" t="s">
        <v>4370</v>
      </c>
      <c r="L3054">
        <f t="shared" si="57"/>
        <v>55078</v>
      </c>
    </row>
    <row r="3055" spans="9:12" x14ac:dyDescent="0.3">
      <c r="I3055">
        <v>55079</v>
      </c>
      <c r="J3055" s="46">
        <v>6298538073.8695402</v>
      </c>
      <c r="K3055" t="s">
        <v>4527</v>
      </c>
      <c r="L3055">
        <f t="shared" si="57"/>
        <v>55079</v>
      </c>
    </row>
    <row r="3056" spans="9:12" x14ac:dyDescent="0.3">
      <c r="I3056">
        <v>55081</v>
      </c>
      <c r="J3056" s="46">
        <v>823536754.64577794</v>
      </c>
      <c r="K3056" t="s">
        <v>4371</v>
      </c>
      <c r="L3056">
        <f t="shared" si="57"/>
        <v>55081</v>
      </c>
    </row>
    <row r="3057" spans="9:12" x14ac:dyDescent="0.3">
      <c r="I3057">
        <v>55083</v>
      </c>
      <c r="J3057" s="46">
        <v>818428591.40246797</v>
      </c>
      <c r="K3057" t="s">
        <v>4371</v>
      </c>
      <c r="L3057">
        <f t="shared" si="57"/>
        <v>55083</v>
      </c>
    </row>
    <row r="3058" spans="9:12" x14ac:dyDescent="0.3">
      <c r="I3058">
        <v>55085</v>
      </c>
      <c r="J3058" s="46">
        <v>499529513.96680099</v>
      </c>
      <c r="K3058" t="s">
        <v>4370</v>
      </c>
      <c r="L3058">
        <f t="shared" si="57"/>
        <v>55085</v>
      </c>
    </row>
    <row r="3059" spans="9:12" x14ac:dyDescent="0.3">
      <c r="I3059">
        <v>55087</v>
      </c>
      <c r="J3059" s="46">
        <v>1653240887.8663599</v>
      </c>
      <c r="K3059" t="s">
        <v>4521</v>
      </c>
      <c r="L3059">
        <f t="shared" si="57"/>
        <v>55087</v>
      </c>
    </row>
    <row r="3060" spans="9:12" x14ac:dyDescent="0.3">
      <c r="I3060">
        <v>55089</v>
      </c>
      <c r="J3060" s="46">
        <v>919854486.41321802</v>
      </c>
      <c r="K3060" t="s">
        <v>4525</v>
      </c>
      <c r="L3060">
        <f t="shared" si="57"/>
        <v>55089</v>
      </c>
    </row>
    <row r="3061" spans="9:12" x14ac:dyDescent="0.3">
      <c r="I3061">
        <v>55091</v>
      </c>
      <c r="J3061" s="46">
        <v>82788938.844224304</v>
      </c>
      <c r="K3061" t="s">
        <v>4370</v>
      </c>
      <c r="L3061">
        <f t="shared" si="57"/>
        <v>55091</v>
      </c>
    </row>
    <row r="3062" spans="9:12" x14ac:dyDescent="0.3">
      <c r="I3062">
        <v>55093</v>
      </c>
      <c r="J3062" s="46">
        <v>360781686.51491201</v>
      </c>
      <c r="K3062" t="s">
        <v>4370</v>
      </c>
      <c r="L3062">
        <f t="shared" si="57"/>
        <v>55093</v>
      </c>
    </row>
    <row r="3063" spans="9:12" x14ac:dyDescent="0.3">
      <c r="I3063">
        <v>55095</v>
      </c>
      <c r="J3063" s="46">
        <v>504217583.12804198</v>
      </c>
      <c r="K3063" t="s">
        <v>4370</v>
      </c>
      <c r="L3063">
        <f t="shared" si="57"/>
        <v>55095</v>
      </c>
    </row>
    <row r="3064" spans="9:12" x14ac:dyDescent="0.3">
      <c r="I3064">
        <v>55097</v>
      </c>
      <c r="J3064" s="46">
        <v>940714843.62231004</v>
      </c>
      <c r="K3064" t="s">
        <v>4370</v>
      </c>
      <c r="L3064">
        <f t="shared" si="57"/>
        <v>55097</v>
      </c>
    </row>
    <row r="3065" spans="9:12" x14ac:dyDescent="0.3">
      <c r="I3065">
        <v>55099</v>
      </c>
      <c r="J3065" s="46">
        <v>186564282.28085601</v>
      </c>
      <c r="K3065" t="s">
        <v>4370</v>
      </c>
      <c r="L3065">
        <f t="shared" si="57"/>
        <v>55099</v>
      </c>
    </row>
    <row r="3066" spans="9:12" x14ac:dyDescent="0.3">
      <c r="I3066">
        <v>55101</v>
      </c>
      <c r="J3066" s="46">
        <v>1549385986.6920099</v>
      </c>
      <c r="K3066" t="s">
        <v>4527</v>
      </c>
      <c r="L3066">
        <f t="shared" si="57"/>
        <v>55101</v>
      </c>
    </row>
    <row r="3067" spans="9:12" x14ac:dyDescent="0.3">
      <c r="I3067">
        <v>55103</v>
      </c>
      <c r="J3067" s="46">
        <v>227261043.96312901</v>
      </c>
      <c r="K3067" t="s">
        <v>4370</v>
      </c>
      <c r="L3067">
        <f t="shared" si="57"/>
        <v>55103</v>
      </c>
    </row>
    <row r="3068" spans="9:12" x14ac:dyDescent="0.3">
      <c r="I3068">
        <v>55105</v>
      </c>
      <c r="J3068" s="46">
        <v>1637215110.8393099</v>
      </c>
      <c r="K3068" t="s">
        <v>4370</v>
      </c>
      <c r="L3068">
        <f t="shared" si="57"/>
        <v>55105</v>
      </c>
    </row>
    <row r="3069" spans="9:12" x14ac:dyDescent="0.3">
      <c r="I3069">
        <v>55107</v>
      </c>
      <c r="J3069" s="46">
        <v>195969228.34377301</v>
      </c>
      <c r="K3069" t="s">
        <v>4370</v>
      </c>
      <c r="L3069">
        <f t="shared" si="57"/>
        <v>55107</v>
      </c>
    </row>
    <row r="3070" spans="9:12" x14ac:dyDescent="0.3">
      <c r="I3070">
        <v>55109</v>
      </c>
      <c r="J3070" s="46">
        <v>1288525942.64657</v>
      </c>
      <c r="K3070" t="s">
        <v>4370</v>
      </c>
      <c r="L3070">
        <f t="shared" si="57"/>
        <v>55109</v>
      </c>
    </row>
    <row r="3071" spans="9:12" x14ac:dyDescent="0.3">
      <c r="I3071">
        <v>55111</v>
      </c>
      <c r="J3071" s="46">
        <v>841389612.89968598</v>
      </c>
      <c r="K3071" t="s">
        <v>4370</v>
      </c>
      <c r="L3071">
        <f t="shared" si="57"/>
        <v>55111</v>
      </c>
    </row>
    <row r="3072" spans="9:12" x14ac:dyDescent="0.3">
      <c r="I3072">
        <v>55113</v>
      </c>
      <c r="J3072" s="46">
        <v>267715821.753176</v>
      </c>
      <c r="K3072" t="s">
        <v>4370</v>
      </c>
      <c r="L3072">
        <f t="shared" si="57"/>
        <v>55113</v>
      </c>
    </row>
    <row r="3073" spans="9:12" x14ac:dyDescent="0.3">
      <c r="I3073">
        <v>55115</v>
      </c>
      <c r="J3073" s="46">
        <v>714950348.31431901</v>
      </c>
      <c r="K3073" t="s">
        <v>4371</v>
      </c>
      <c r="L3073">
        <f t="shared" si="57"/>
        <v>55115</v>
      </c>
    </row>
    <row r="3074" spans="9:12" x14ac:dyDescent="0.3">
      <c r="I3074">
        <v>55117</v>
      </c>
      <c r="J3074" s="46">
        <v>1106706305.128</v>
      </c>
      <c r="K3074" t="s">
        <v>4620</v>
      </c>
      <c r="L3074">
        <f t="shared" ref="L3074:L3109" si="58">I3074</f>
        <v>55117</v>
      </c>
    </row>
    <row r="3075" spans="9:12" x14ac:dyDescent="0.3">
      <c r="I3075">
        <v>55119</v>
      </c>
      <c r="J3075" s="46">
        <v>199514116.94007999</v>
      </c>
      <c r="K3075" t="s">
        <v>4370</v>
      </c>
      <c r="L3075">
        <f t="shared" si="58"/>
        <v>55119</v>
      </c>
    </row>
    <row r="3076" spans="9:12" x14ac:dyDescent="0.3">
      <c r="I3076">
        <v>55121</v>
      </c>
      <c r="J3076" s="46">
        <v>491101657.48686898</v>
      </c>
      <c r="K3076" t="s">
        <v>4371</v>
      </c>
      <c r="L3076">
        <f t="shared" si="58"/>
        <v>55121</v>
      </c>
    </row>
    <row r="3077" spans="9:12" x14ac:dyDescent="0.3">
      <c r="I3077">
        <v>55123</v>
      </c>
      <c r="J3077" s="46">
        <v>344922432.93478101</v>
      </c>
      <c r="K3077" t="s">
        <v>4370</v>
      </c>
      <c r="L3077">
        <f t="shared" si="58"/>
        <v>55123</v>
      </c>
    </row>
    <row r="3078" spans="9:12" x14ac:dyDescent="0.3">
      <c r="I3078">
        <v>55125</v>
      </c>
      <c r="J3078" s="46">
        <v>369000026.24533403</v>
      </c>
      <c r="K3078" t="s">
        <v>4370</v>
      </c>
      <c r="L3078">
        <f t="shared" si="58"/>
        <v>55125</v>
      </c>
    </row>
    <row r="3079" spans="9:12" x14ac:dyDescent="0.3">
      <c r="I3079">
        <v>55127</v>
      </c>
      <c r="J3079" s="46">
        <v>1130543874.81441</v>
      </c>
      <c r="K3079" t="s">
        <v>4370</v>
      </c>
      <c r="L3079">
        <f t="shared" si="58"/>
        <v>55127</v>
      </c>
    </row>
    <row r="3080" spans="9:12" x14ac:dyDescent="0.3">
      <c r="I3080">
        <v>55129</v>
      </c>
      <c r="J3080" s="46">
        <v>326908967.49617398</v>
      </c>
      <c r="K3080" t="s">
        <v>4371</v>
      </c>
      <c r="L3080">
        <f t="shared" si="58"/>
        <v>55129</v>
      </c>
    </row>
    <row r="3081" spans="9:12" x14ac:dyDescent="0.3">
      <c r="I3081">
        <v>55131</v>
      </c>
      <c r="J3081" s="46">
        <v>1409411875.8663199</v>
      </c>
      <c r="K3081" t="s">
        <v>4527</v>
      </c>
      <c r="L3081">
        <f t="shared" si="58"/>
        <v>55131</v>
      </c>
    </row>
    <row r="3082" spans="9:12" x14ac:dyDescent="0.3">
      <c r="I3082">
        <v>55133</v>
      </c>
      <c r="J3082" s="46">
        <v>3943767672.8587699</v>
      </c>
      <c r="K3082" t="s">
        <v>4527</v>
      </c>
      <c r="L3082">
        <f t="shared" si="58"/>
        <v>55133</v>
      </c>
    </row>
    <row r="3083" spans="9:12" x14ac:dyDescent="0.3">
      <c r="I3083">
        <v>55135</v>
      </c>
      <c r="J3083" s="46">
        <v>633199062.09259105</v>
      </c>
      <c r="K3083" t="s">
        <v>4370</v>
      </c>
      <c r="L3083">
        <f t="shared" si="58"/>
        <v>55135</v>
      </c>
    </row>
    <row r="3084" spans="9:12" x14ac:dyDescent="0.3">
      <c r="I3084">
        <v>55137</v>
      </c>
      <c r="J3084" s="46">
        <v>389346595.02358598</v>
      </c>
      <c r="K3084" t="s">
        <v>4371</v>
      </c>
      <c r="L3084">
        <f t="shared" si="58"/>
        <v>55137</v>
      </c>
    </row>
    <row r="3085" spans="9:12" x14ac:dyDescent="0.3">
      <c r="I3085">
        <v>55139</v>
      </c>
      <c r="J3085" s="46">
        <v>1801711530.90293</v>
      </c>
      <c r="K3085" t="s">
        <v>4521</v>
      </c>
      <c r="L3085">
        <f t="shared" si="58"/>
        <v>55139</v>
      </c>
    </row>
    <row r="3086" spans="9:12" x14ac:dyDescent="0.3">
      <c r="I3086">
        <v>55141</v>
      </c>
      <c r="J3086" s="46">
        <v>692501733.16152</v>
      </c>
      <c r="K3086" t="s">
        <v>4371</v>
      </c>
      <c r="L3086">
        <f t="shared" si="58"/>
        <v>55141</v>
      </c>
    </row>
    <row r="3087" spans="9:12" x14ac:dyDescent="0.3">
      <c r="I3087">
        <v>56001</v>
      </c>
      <c r="J3087" s="46">
        <v>564276594.65609896</v>
      </c>
      <c r="K3087" t="s">
        <v>4372</v>
      </c>
      <c r="L3087">
        <f t="shared" si="58"/>
        <v>56001</v>
      </c>
    </row>
    <row r="3088" spans="9:12" x14ac:dyDescent="0.3">
      <c r="I3088">
        <v>56003</v>
      </c>
      <c r="J3088" s="46">
        <v>159752362.29283199</v>
      </c>
      <c r="K3088" t="s">
        <v>4373</v>
      </c>
      <c r="L3088">
        <f t="shared" si="58"/>
        <v>56003</v>
      </c>
    </row>
    <row r="3089" spans="9:12" x14ac:dyDescent="0.3">
      <c r="I3089">
        <v>56005</v>
      </c>
      <c r="J3089" s="46">
        <v>647656843.093678</v>
      </c>
      <c r="K3089" t="s">
        <v>4372</v>
      </c>
      <c r="L3089">
        <f t="shared" si="58"/>
        <v>56005</v>
      </c>
    </row>
    <row r="3090" spans="9:12" x14ac:dyDescent="0.3">
      <c r="I3090">
        <v>56007</v>
      </c>
      <c r="J3090" s="46">
        <v>557824817.98433399</v>
      </c>
      <c r="K3090" t="s">
        <v>4372</v>
      </c>
      <c r="L3090">
        <f t="shared" si="58"/>
        <v>56007</v>
      </c>
    </row>
    <row r="3091" spans="9:12" x14ac:dyDescent="0.3">
      <c r="I3091">
        <v>56009</v>
      </c>
      <c r="J3091" s="46">
        <v>359135458.14788097</v>
      </c>
      <c r="K3091" t="s">
        <v>4372</v>
      </c>
      <c r="L3091">
        <f t="shared" si="58"/>
        <v>56009</v>
      </c>
    </row>
    <row r="3092" spans="9:12" x14ac:dyDescent="0.3">
      <c r="I3092">
        <v>56011</v>
      </c>
      <c r="J3092" s="46">
        <v>199146557.13974699</v>
      </c>
      <c r="K3092" t="s">
        <v>4373</v>
      </c>
      <c r="L3092">
        <f t="shared" si="58"/>
        <v>56011</v>
      </c>
    </row>
    <row r="3093" spans="9:12" x14ac:dyDescent="0.3">
      <c r="I3093">
        <v>56013</v>
      </c>
      <c r="J3093" s="46">
        <v>538234314.75363004</v>
      </c>
      <c r="K3093" t="s">
        <v>4372</v>
      </c>
      <c r="L3093">
        <f t="shared" si="58"/>
        <v>56013</v>
      </c>
    </row>
    <row r="3094" spans="9:12" x14ac:dyDescent="0.3">
      <c r="I3094">
        <v>56015</v>
      </c>
      <c r="J3094" s="46">
        <v>159883396.43357599</v>
      </c>
      <c r="K3094" t="s">
        <v>4372</v>
      </c>
      <c r="L3094">
        <f t="shared" si="58"/>
        <v>56015</v>
      </c>
    </row>
    <row r="3095" spans="9:12" x14ac:dyDescent="0.3">
      <c r="I3095">
        <v>56017</v>
      </c>
      <c r="J3095" s="46">
        <v>78204595.465051502</v>
      </c>
      <c r="K3095" t="s">
        <v>4373</v>
      </c>
      <c r="L3095">
        <f t="shared" si="58"/>
        <v>56017</v>
      </c>
    </row>
    <row r="3096" spans="9:12" x14ac:dyDescent="0.3">
      <c r="I3096">
        <v>56019</v>
      </c>
      <c r="J3096" s="46">
        <v>233656665.83417401</v>
      </c>
      <c r="K3096" t="s">
        <v>4372</v>
      </c>
      <c r="L3096">
        <f t="shared" si="58"/>
        <v>56019</v>
      </c>
    </row>
    <row r="3097" spans="9:12" x14ac:dyDescent="0.3">
      <c r="I3097">
        <v>56021</v>
      </c>
      <c r="J3097" s="46">
        <v>1250602454.0798199</v>
      </c>
      <c r="K3097" t="s">
        <v>4372</v>
      </c>
      <c r="L3097">
        <f t="shared" si="58"/>
        <v>56021</v>
      </c>
    </row>
    <row r="3098" spans="9:12" x14ac:dyDescent="0.3">
      <c r="I3098">
        <v>56023</v>
      </c>
      <c r="J3098" s="46">
        <v>253610032.77939501</v>
      </c>
      <c r="K3098" t="s">
        <v>4372</v>
      </c>
      <c r="L3098">
        <f t="shared" si="58"/>
        <v>56023</v>
      </c>
    </row>
    <row r="3099" spans="9:12" x14ac:dyDescent="0.3">
      <c r="I3099">
        <v>56025</v>
      </c>
      <c r="J3099" s="46">
        <v>903796428.426121</v>
      </c>
      <c r="K3099" t="s">
        <v>4372</v>
      </c>
      <c r="L3099">
        <f t="shared" si="58"/>
        <v>56025</v>
      </c>
    </row>
    <row r="3100" spans="9:12" x14ac:dyDescent="0.3">
      <c r="I3100">
        <v>56027</v>
      </c>
      <c r="J3100" s="46">
        <v>81572238.759384707</v>
      </c>
      <c r="K3100" t="s">
        <v>4373</v>
      </c>
      <c r="L3100">
        <f t="shared" si="58"/>
        <v>56027</v>
      </c>
    </row>
    <row r="3101" spans="9:12" x14ac:dyDescent="0.3">
      <c r="I3101">
        <v>56029</v>
      </c>
      <c r="J3101" s="46">
        <v>390648130.32066298</v>
      </c>
      <c r="K3101" t="s">
        <v>4372</v>
      </c>
      <c r="L3101">
        <f t="shared" si="58"/>
        <v>56029</v>
      </c>
    </row>
    <row r="3102" spans="9:12" x14ac:dyDescent="0.3">
      <c r="I3102">
        <v>56031</v>
      </c>
      <c r="J3102" s="46">
        <v>264793123.21881601</v>
      </c>
      <c r="K3102" t="s">
        <v>4373</v>
      </c>
      <c r="L3102">
        <f t="shared" si="58"/>
        <v>56031</v>
      </c>
    </row>
    <row r="3103" spans="9:12" x14ac:dyDescent="0.3">
      <c r="I3103">
        <v>56033</v>
      </c>
      <c r="J3103" s="46">
        <v>345253421.087457</v>
      </c>
      <c r="K3103" t="s">
        <v>4372</v>
      </c>
      <c r="L3103">
        <f t="shared" si="58"/>
        <v>56033</v>
      </c>
    </row>
    <row r="3104" spans="9:12" x14ac:dyDescent="0.3">
      <c r="I3104">
        <v>56035</v>
      </c>
      <c r="J3104" s="46">
        <v>187941005.20163</v>
      </c>
      <c r="K3104" t="s">
        <v>4372</v>
      </c>
      <c r="L3104">
        <f t="shared" si="58"/>
        <v>56035</v>
      </c>
    </row>
    <row r="3105" spans="9:12" x14ac:dyDescent="0.3">
      <c r="I3105">
        <v>56037</v>
      </c>
      <c r="J3105" s="46">
        <v>1141341553.82411</v>
      </c>
      <c r="K3105" t="s">
        <v>4372</v>
      </c>
      <c r="L3105">
        <f t="shared" si="58"/>
        <v>56037</v>
      </c>
    </row>
    <row r="3106" spans="9:12" x14ac:dyDescent="0.3">
      <c r="I3106">
        <v>56039</v>
      </c>
      <c r="J3106" s="46">
        <v>385725379.02813202</v>
      </c>
      <c r="K3106" t="s">
        <v>4621</v>
      </c>
      <c r="L3106">
        <f t="shared" si="58"/>
        <v>56039</v>
      </c>
    </row>
    <row r="3107" spans="9:12" x14ac:dyDescent="0.3">
      <c r="I3107">
        <v>56041</v>
      </c>
      <c r="J3107" s="46">
        <v>419174986.62849998</v>
      </c>
      <c r="K3107" t="s">
        <v>4372</v>
      </c>
      <c r="L3107">
        <f t="shared" si="58"/>
        <v>56041</v>
      </c>
    </row>
    <row r="3108" spans="9:12" x14ac:dyDescent="0.3">
      <c r="I3108">
        <v>56043</v>
      </c>
      <c r="J3108" s="46">
        <v>99143818.5331662</v>
      </c>
      <c r="K3108" t="s">
        <v>4372</v>
      </c>
      <c r="L3108">
        <f t="shared" si="58"/>
        <v>56043</v>
      </c>
    </row>
    <row r="3109" spans="9:12" x14ac:dyDescent="0.3">
      <c r="I3109">
        <v>56045</v>
      </c>
      <c r="J3109" s="46">
        <v>100007531.953547</v>
      </c>
      <c r="K3109" t="s">
        <v>4373</v>
      </c>
      <c r="L3109">
        <f t="shared" si="58"/>
        <v>56045</v>
      </c>
    </row>
  </sheetData>
  <autoFilter ref="I1:L3109" xr:uid="{7B75894B-C05C-40EA-91E2-416F011D2797}"/>
  <sortState xmlns:xlrd2="http://schemas.microsoft.com/office/spreadsheetml/2017/richdata2" ref="T5:T3109">
    <sortCondition ref="T4"/>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F0164-46A5-49BB-BF1A-F9BD65297E81}">
  <dimension ref="A1:Q316"/>
  <sheetViews>
    <sheetView topLeftCell="F1" workbookViewId="0">
      <pane ySplit="2" topLeftCell="A3" activePane="bottomLeft" state="frozen"/>
      <selection activeCell="F1" sqref="F1"/>
      <selection pane="bottomLeft" activeCell="J23" sqref="J23"/>
    </sheetView>
  </sheetViews>
  <sheetFormatPr defaultRowHeight="15.6" x14ac:dyDescent="0.3"/>
  <cols>
    <col min="5" max="5" width="11.59765625" bestFit="1" customWidth="1"/>
    <col min="9" max="9" width="18.3984375" bestFit="1" customWidth="1"/>
    <col min="10" max="10" width="9.8984375" bestFit="1" customWidth="1"/>
    <col min="11" max="11" width="13.09765625" bestFit="1" customWidth="1"/>
    <col min="12" max="12" width="12.19921875" bestFit="1" customWidth="1"/>
    <col min="15" max="15" width="21" bestFit="1" customWidth="1"/>
    <col min="16" max="16" width="18.5" bestFit="1" customWidth="1"/>
    <col min="17" max="17" width="24.19921875" bestFit="1" customWidth="1"/>
  </cols>
  <sheetData>
    <row r="1" spans="1:17" ht="15.75" customHeight="1" x14ac:dyDescent="0.3"/>
    <row r="2" spans="1:17" ht="15.75" customHeight="1" x14ac:dyDescent="0.3">
      <c r="A2" t="s">
        <v>4724</v>
      </c>
      <c r="D2" s="58" t="s">
        <v>4665</v>
      </c>
      <c r="O2" t="s">
        <v>4638</v>
      </c>
      <c r="P2" t="s">
        <v>4664</v>
      </c>
      <c r="Q2" t="s">
        <v>4725</v>
      </c>
    </row>
    <row r="3" spans="1:17" ht="15.75" customHeight="1" x14ac:dyDescent="0.3">
      <c r="A3">
        <v>4013</v>
      </c>
      <c r="D3" s="59" t="s">
        <v>4666</v>
      </c>
      <c r="E3" s="59" t="s">
        <v>4667</v>
      </c>
      <c r="F3" s="59" t="s">
        <v>4668</v>
      </c>
      <c r="O3">
        <v>1049</v>
      </c>
      <c r="P3">
        <f>COUNTIF('FINAL for 2017'!B:B,'outliers - youngfleet'!O3)</f>
        <v>15</v>
      </c>
      <c r="Q3" s="10" t="str">
        <f>IF(ISNA(VLOOKUP(O3,$A$3:$A$27,1,FALSE)),"No","Yes")</f>
        <v>No</v>
      </c>
    </row>
    <row r="4" spans="1:17" ht="15.75" customHeight="1" x14ac:dyDescent="0.3">
      <c r="A4">
        <v>6081</v>
      </c>
      <c r="D4" s="60">
        <v>6081</v>
      </c>
      <c r="E4" s="61" t="s">
        <v>4669</v>
      </c>
      <c r="F4" s="61" t="s">
        <v>4670</v>
      </c>
      <c r="H4" s="58" t="s">
        <v>4700</v>
      </c>
      <c r="O4">
        <v>1073</v>
      </c>
      <c r="P4">
        <f>COUNTIF('FINAL for 2017'!B:B,'outliers - youngfleet'!O4)</f>
        <v>2</v>
      </c>
      <c r="Q4" s="10" t="str">
        <f t="shared" ref="Q4:Q67" si="0">IF(ISNA(VLOOKUP(O4,$A$3:$A$27,1,FALSE)),"No","Yes")</f>
        <v>No</v>
      </c>
    </row>
    <row r="5" spans="1:17" ht="15.75" customHeight="1" x14ac:dyDescent="0.3">
      <c r="A5">
        <v>8005</v>
      </c>
      <c r="D5" s="60">
        <v>8005</v>
      </c>
      <c r="E5" s="61" t="s">
        <v>4673</v>
      </c>
      <c r="F5" s="61" t="s">
        <v>4674</v>
      </c>
      <c r="H5" s="59" t="s">
        <v>4701</v>
      </c>
      <c r="I5" s="59" t="s">
        <v>4701</v>
      </c>
      <c r="J5" s="59" t="s">
        <v>4703</v>
      </c>
      <c r="K5" s="59" t="s">
        <v>4703</v>
      </c>
      <c r="L5" s="59" t="s">
        <v>4704</v>
      </c>
      <c r="O5">
        <v>1089</v>
      </c>
      <c r="P5">
        <f>COUNTIF('FINAL for 2017'!B:B,'outliers - youngfleet'!O5)</f>
        <v>8</v>
      </c>
      <c r="Q5" s="10" t="str">
        <f t="shared" si="0"/>
        <v>No</v>
      </c>
    </row>
    <row r="6" spans="1:17" ht="15.75" customHeight="1" x14ac:dyDescent="0.3">
      <c r="A6">
        <v>8031</v>
      </c>
      <c r="D6" s="60">
        <v>8031</v>
      </c>
      <c r="E6" s="61" t="s">
        <v>4676</v>
      </c>
      <c r="F6" s="61" t="s">
        <v>4674</v>
      </c>
      <c r="H6" s="59" t="s">
        <v>4666</v>
      </c>
      <c r="I6" s="59" t="s">
        <v>4702</v>
      </c>
      <c r="J6" s="59" t="s">
        <v>4666</v>
      </c>
      <c r="K6" s="59" t="s">
        <v>4702</v>
      </c>
      <c r="L6" s="59" t="s">
        <v>4705</v>
      </c>
      <c r="O6">
        <v>1097</v>
      </c>
      <c r="P6">
        <f>COUNTIF('FINAL for 2017'!B:B,'outliers - youngfleet'!O6)</f>
        <v>42</v>
      </c>
      <c r="Q6" s="10" t="str">
        <f t="shared" si="0"/>
        <v>No</v>
      </c>
    </row>
    <row r="7" spans="1:17" ht="15.75" customHeight="1" x14ac:dyDescent="0.3">
      <c r="A7">
        <v>12095</v>
      </c>
      <c r="D7" s="60">
        <v>12095</v>
      </c>
      <c r="E7" s="61" t="s">
        <v>4679</v>
      </c>
      <c r="F7" s="61" t="s">
        <v>4680</v>
      </c>
      <c r="H7" s="60">
        <v>4013</v>
      </c>
      <c r="I7" s="61" t="s">
        <v>4706</v>
      </c>
      <c r="J7" s="60">
        <v>4021</v>
      </c>
      <c r="K7" s="61" t="s">
        <v>4707</v>
      </c>
      <c r="L7" s="62">
        <v>32</v>
      </c>
      <c r="O7">
        <v>4012</v>
      </c>
      <c r="P7">
        <f>COUNTIF('FINAL for 2017'!B:B,'outliers - youngfleet'!O7)</f>
        <v>1</v>
      </c>
      <c r="Q7" s="10" t="str">
        <f t="shared" si="0"/>
        <v>No</v>
      </c>
    </row>
    <row r="8" spans="1:17" ht="15.75" customHeight="1" x14ac:dyDescent="0.3">
      <c r="A8">
        <v>13103</v>
      </c>
      <c r="D8" s="60">
        <v>13103</v>
      </c>
      <c r="E8" s="61" t="s">
        <v>4683</v>
      </c>
      <c r="F8" s="61" t="s">
        <v>4684</v>
      </c>
      <c r="H8" s="60">
        <v>13121</v>
      </c>
      <c r="I8" s="61" t="s">
        <v>4708</v>
      </c>
      <c r="J8" s="60">
        <v>13245</v>
      </c>
      <c r="K8" s="61" t="s">
        <v>4709</v>
      </c>
      <c r="L8" s="62">
        <v>32</v>
      </c>
      <c r="O8">
        <v>4013</v>
      </c>
      <c r="P8">
        <f>COUNTIF('FINAL for 2017'!B:B,'outliers - youngfleet'!O8)</f>
        <v>1</v>
      </c>
      <c r="Q8" s="10" t="str">
        <f t="shared" si="0"/>
        <v>Yes</v>
      </c>
    </row>
    <row r="9" spans="1:17" ht="15.75" customHeight="1" x14ac:dyDescent="0.3">
      <c r="A9">
        <v>13121</v>
      </c>
      <c r="D9" s="60">
        <v>17043</v>
      </c>
      <c r="E9" s="61" t="s">
        <v>4686</v>
      </c>
      <c r="F9" s="61" t="s">
        <v>4687</v>
      </c>
      <c r="H9" s="60">
        <v>29189</v>
      </c>
      <c r="I9" s="61" t="s">
        <v>4710</v>
      </c>
      <c r="J9" s="60">
        <v>29099</v>
      </c>
      <c r="K9" s="61" t="s">
        <v>4711</v>
      </c>
      <c r="L9" s="62">
        <v>32</v>
      </c>
      <c r="O9">
        <v>4015</v>
      </c>
      <c r="P9">
        <f>COUNTIF('FINAL for 2017'!B:B,'outliers - youngfleet'!O9)</f>
        <v>4</v>
      </c>
      <c r="Q9" s="10" t="str">
        <f t="shared" si="0"/>
        <v>No</v>
      </c>
    </row>
    <row r="10" spans="1:17" ht="15.75" customHeight="1" x14ac:dyDescent="0.3">
      <c r="A10">
        <v>17043</v>
      </c>
      <c r="D10" s="60">
        <v>17097</v>
      </c>
      <c r="E10" s="61" t="s">
        <v>4690</v>
      </c>
      <c r="F10" s="61" t="s">
        <v>4687</v>
      </c>
      <c r="H10" s="60">
        <v>40109</v>
      </c>
      <c r="I10" s="61" t="s">
        <v>4712</v>
      </c>
      <c r="J10" s="60">
        <v>40027</v>
      </c>
      <c r="K10" s="61" t="s">
        <v>4713</v>
      </c>
      <c r="L10" s="62">
        <v>32</v>
      </c>
      <c r="O10">
        <v>4019</v>
      </c>
      <c r="P10">
        <f>COUNTIF('FINAL for 2017'!B:B,'outliers - youngfleet'!O10)</f>
        <v>1</v>
      </c>
      <c r="Q10" s="10" t="str">
        <f t="shared" si="0"/>
        <v>No</v>
      </c>
    </row>
    <row r="11" spans="1:17" ht="15.75" customHeight="1" x14ac:dyDescent="0.3">
      <c r="A11">
        <v>17097</v>
      </c>
      <c r="D11" s="60">
        <v>18131</v>
      </c>
      <c r="E11" s="61" t="s">
        <v>4693</v>
      </c>
      <c r="F11" s="61" t="s">
        <v>4694</v>
      </c>
      <c r="H11" s="60">
        <v>40143</v>
      </c>
      <c r="I11" s="61" t="s">
        <v>4714</v>
      </c>
      <c r="J11" s="60">
        <v>40131</v>
      </c>
      <c r="K11" s="61" t="s">
        <v>4715</v>
      </c>
      <c r="L11" s="62" t="s">
        <v>4716</v>
      </c>
      <c r="O11">
        <v>4021</v>
      </c>
      <c r="P11">
        <f>COUNTIF('FINAL for 2017'!B:B,'outliers - youngfleet'!O11)</f>
        <v>1</v>
      </c>
      <c r="Q11" s="10" t="str">
        <f t="shared" si="0"/>
        <v>No</v>
      </c>
    </row>
    <row r="12" spans="1:17" ht="15.75" customHeight="1" x14ac:dyDescent="0.3">
      <c r="A12">
        <v>18131</v>
      </c>
      <c r="D12" s="60">
        <v>22051</v>
      </c>
      <c r="E12" s="61" t="s">
        <v>4696</v>
      </c>
      <c r="F12" s="61" t="s">
        <v>4697</v>
      </c>
      <c r="H12" s="60">
        <v>41067</v>
      </c>
      <c r="I12" s="61" t="s">
        <v>4717</v>
      </c>
      <c r="J12" s="60">
        <v>41051</v>
      </c>
      <c r="K12" s="61" t="s">
        <v>4718</v>
      </c>
      <c r="L12" s="62">
        <v>32</v>
      </c>
      <c r="O12">
        <v>4025</v>
      </c>
      <c r="P12">
        <f>COUNTIF('FINAL for 2017'!B:B,'outliers - youngfleet'!O12)</f>
        <v>7</v>
      </c>
      <c r="Q12" s="10" t="str">
        <f t="shared" si="0"/>
        <v>No</v>
      </c>
    </row>
    <row r="13" spans="1:17" ht="15.75" customHeight="1" x14ac:dyDescent="0.3">
      <c r="A13">
        <v>22051</v>
      </c>
      <c r="C13" s="56"/>
      <c r="D13" s="60">
        <v>24003</v>
      </c>
      <c r="E13" s="61" t="s">
        <v>4671</v>
      </c>
      <c r="F13" s="61" t="s">
        <v>4672</v>
      </c>
      <c r="H13" s="60">
        <v>51810</v>
      </c>
      <c r="I13" s="61" t="s">
        <v>4719</v>
      </c>
      <c r="J13" s="60">
        <v>51710</v>
      </c>
      <c r="K13" s="61" t="s">
        <v>4720</v>
      </c>
      <c r="L13" s="62">
        <v>32</v>
      </c>
      <c r="O13">
        <v>5007</v>
      </c>
      <c r="P13">
        <f>COUNTIF('FINAL for 2017'!B:B,'outliers - youngfleet'!O13)</f>
        <v>35</v>
      </c>
      <c r="Q13" s="10" t="str">
        <f t="shared" si="0"/>
        <v>No</v>
      </c>
    </row>
    <row r="14" spans="1:17" ht="15.75" customHeight="1" x14ac:dyDescent="0.3">
      <c r="A14">
        <v>24003</v>
      </c>
      <c r="D14" s="60">
        <v>24005</v>
      </c>
      <c r="E14" s="61" t="s">
        <v>4675</v>
      </c>
      <c r="F14" s="61" t="s">
        <v>4672</v>
      </c>
      <c r="O14">
        <v>5057</v>
      </c>
      <c r="P14">
        <f>COUNTIF('FINAL for 2017'!B:B,'outliers - youngfleet'!O14)</f>
        <v>37</v>
      </c>
      <c r="Q14" s="10" t="str">
        <f t="shared" si="0"/>
        <v>No</v>
      </c>
    </row>
    <row r="15" spans="1:17" ht="15.75" customHeight="1" x14ac:dyDescent="0.3">
      <c r="A15">
        <v>24005</v>
      </c>
      <c r="D15" s="60">
        <v>29165</v>
      </c>
      <c r="E15" s="61" t="s">
        <v>4677</v>
      </c>
      <c r="F15" s="61" t="s">
        <v>4678</v>
      </c>
      <c r="O15">
        <v>5119</v>
      </c>
      <c r="P15">
        <f>COUNTIF('FINAL for 2017'!B:B,'outliers - youngfleet'!O15)</f>
        <v>2</v>
      </c>
      <c r="Q15" s="10" t="str">
        <f t="shared" si="0"/>
        <v>No</v>
      </c>
    </row>
    <row r="16" spans="1:17" ht="15.75" customHeight="1" x14ac:dyDescent="0.3">
      <c r="A16">
        <v>29165</v>
      </c>
      <c r="D16" s="60">
        <v>39055</v>
      </c>
      <c r="E16" s="61" t="s">
        <v>4681</v>
      </c>
      <c r="F16" s="61" t="s">
        <v>4682</v>
      </c>
      <c r="O16">
        <v>5129</v>
      </c>
      <c r="P16">
        <f>COUNTIF('FINAL for 2017'!B:B,'outliers - youngfleet'!O16)</f>
        <v>1</v>
      </c>
      <c r="Q16" s="10" t="str">
        <f t="shared" si="0"/>
        <v>No</v>
      </c>
    </row>
    <row r="17" spans="1:17" ht="15.75" customHeight="1" x14ac:dyDescent="0.3">
      <c r="A17">
        <v>29189</v>
      </c>
      <c r="D17" s="60">
        <v>39139</v>
      </c>
      <c r="E17" s="61" t="s">
        <v>4685</v>
      </c>
      <c r="F17" s="61" t="s">
        <v>4682</v>
      </c>
      <c r="O17">
        <v>6025</v>
      </c>
      <c r="P17">
        <f>COUNTIF('FINAL for 2017'!B:B,'outliers - youngfleet'!O17)</f>
        <v>11</v>
      </c>
      <c r="Q17" s="10" t="str">
        <f t="shared" si="0"/>
        <v>No</v>
      </c>
    </row>
    <row r="18" spans="1:17" ht="15.75" customHeight="1" x14ac:dyDescent="0.3">
      <c r="A18">
        <v>39055</v>
      </c>
      <c r="D18" s="60">
        <v>47009</v>
      </c>
      <c r="E18" s="61" t="s">
        <v>4688</v>
      </c>
      <c r="F18" s="61" t="s">
        <v>4689</v>
      </c>
      <c r="O18">
        <v>6037</v>
      </c>
      <c r="P18">
        <f>COUNTIF('FINAL for 2017'!B:B,'outliers - youngfleet'!O18)</f>
        <v>24</v>
      </c>
      <c r="Q18" s="10" t="str">
        <f t="shared" si="0"/>
        <v>No</v>
      </c>
    </row>
    <row r="19" spans="1:17" ht="15.75" customHeight="1" x14ac:dyDescent="0.3">
      <c r="A19">
        <v>39139</v>
      </c>
      <c r="D19" s="60">
        <v>48339</v>
      </c>
      <c r="E19" s="61" t="s">
        <v>4691</v>
      </c>
      <c r="F19" s="61" t="s">
        <v>4692</v>
      </c>
      <c r="O19">
        <v>6059</v>
      </c>
      <c r="P19">
        <f>COUNTIF('FINAL for 2017'!B:B,'outliers - youngfleet'!O19)</f>
        <v>6</v>
      </c>
      <c r="Q19" s="10" t="str">
        <f t="shared" si="0"/>
        <v>No</v>
      </c>
    </row>
    <row r="20" spans="1:17" ht="15.75" customHeight="1" x14ac:dyDescent="0.3">
      <c r="A20">
        <v>40109</v>
      </c>
      <c r="D20" s="60">
        <v>48439</v>
      </c>
      <c r="E20" s="61" t="s">
        <v>4695</v>
      </c>
      <c r="F20" s="61" t="s">
        <v>4692</v>
      </c>
      <c r="O20">
        <v>6093</v>
      </c>
      <c r="P20">
        <f>COUNTIF('FINAL for 2017'!B:B,'outliers - youngfleet'!O20)</f>
        <v>7</v>
      </c>
      <c r="Q20" s="10" t="str">
        <f t="shared" si="0"/>
        <v>No</v>
      </c>
    </row>
    <row r="21" spans="1:17" ht="15.75" customHeight="1" x14ac:dyDescent="0.3">
      <c r="A21">
        <v>40143</v>
      </c>
      <c r="D21" s="60">
        <v>49035</v>
      </c>
      <c r="E21" s="61" t="s">
        <v>4698</v>
      </c>
      <c r="F21" s="61" t="s">
        <v>4699</v>
      </c>
      <c r="O21">
        <v>6107</v>
      </c>
      <c r="P21">
        <f>COUNTIF('FINAL for 2017'!B:B,'outliers - youngfleet'!O21)</f>
        <v>10</v>
      </c>
      <c r="Q21" s="10" t="str">
        <f t="shared" si="0"/>
        <v>No</v>
      </c>
    </row>
    <row r="22" spans="1:17" ht="15.75" customHeight="1" x14ac:dyDescent="0.3">
      <c r="A22">
        <v>41067</v>
      </c>
      <c r="O22">
        <v>8023</v>
      </c>
      <c r="P22">
        <f>COUNTIF('FINAL for 2017'!B:B,'outliers - youngfleet'!O22)</f>
        <v>2</v>
      </c>
      <c r="Q22" s="10" t="str">
        <f t="shared" si="0"/>
        <v>No</v>
      </c>
    </row>
    <row r="23" spans="1:17" ht="15.75" customHeight="1" x14ac:dyDescent="0.3">
      <c r="A23">
        <v>47009</v>
      </c>
      <c r="D23" s="56" t="s">
        <v>4721</v>
      </c>
      <c r="O23">
        <v>8031</v>
      </c>
      <c r="P23">
        <f>COUNTIF('FINAL for 2017'!B:B,'outliers - youngfleet'!O23)</f>
        <v>7</v>
      </c>
      <c r="Q23" s="10" t="str">
        <f t="shared" si="0"/>
        <v>Yes</v>
      </c>
    </row>
    <row r="24" spans="1:17" ht="15.75" customHeight="1" x14ac:dyDescent="0.3">
      <c r="A24">
        <v>48339</v>
      </c>
      <c r="C24" s="56"/>
      <c r="D24" s="56"/>
      <c r="O24">
        <v>8035</v>
      </c>
      <c r="P24">
        <f>COUNTIF('FINAL for 2017'!B:B,'outliers - youngfleet'!O24)</f>
        <v>2</v>
      </c>
      <c r="Q24" s="10" t="str">
        <f t="shared" si="0"/>
        <v>No</v>
      </c>
    </row>
    <row r="25" spans="1:17" ht="15.75" customHeight="1" x14ac:dyDescent="0.3">
      <c r="A25">
        <v>48439</v>
      </c>
      <c r="D25" s="57" t="s">
        <v>4722</v>
      </c>
      <c r="O25">
        <v>8041</v>
      </c>
      <c r="P25">
        <f>COUNTIF('FINAL for 2017'!B:B,'outliers - youngfleet'!O25)</f>
        <v>4</v>
      </c>
      <c r="Q25" s="10" t="str">
        <f t="shared" si="0"/>
        <v>No</v>
      </c>
    </row>
    <row r="26" spans="1:17" ht="15.75" customHeight="1" x14ac:dyDescent="0.3">
      <c r="A26">
        <v>49035</v>
      </c>
      <c r="D26" s="56" t="s">
        <v>4723</v>
      </c>
      <c r="O26">
        <v>8043</v>
      </c>
      <c r="P26">
        <f>COUNTIF('FINAL for 2017'!B:B,'outliers - youngfleet'!O26)</f>
        <v>29</v>
      </c>
      <c r="Q26" s="10" t="str">
        <f t="shared" si="0"/>
        <v>No</v>
      </c>
    </row>
    <row r="27" spans="1:17" ht="15.75" customHeight="1" x14ac:dyDescent="0.3">
      <c r="A27">
        <v>51810</v>
      </c>
      <c r="O27">
        <v>8101</v>
      </c>
      <c r="P27">
        <f>COUNTIF('FINAL for 2017'!B:B,'outliers - youngfleet'!O27)</f>
        <v>20</v>
      </c>
      <c r="Q27" s="10" t="str">
        <f t="shared" si="0"/>
        <v>No</v>
      </c>
    </row>
    <row r="28" spans="1:17" ht="15.75" customHeight="1" x14ac:dyDescent="0.3">
      <c r="O28">
        <v>9001</v>
      </c>
      <c r="P28">
        <f>COUNTIF('FINAL for 2017'!B:B,'outliers - youngfleet'!O28)</f>
        <v>6</v>
      </c>
      <c r="Q28" s="10" t="str">
        <f t="shared" si="0"/>
        <v>No</v>
      </c>
    </row>
    <row r="29" spans="1:17" x14ac:dyDescent="0.3">
      <c r="O29">
        <v>9003</v>
      </c>
      <c r="P29">
        <f>COUNTIF('FINAL for 2017'!B:B,'outliers - youngfleet'!O29)</f>
        <v>2</v>
      </c>
      <c r="Q29" s="10" t="str">
        <f t="shared" si="0"/>
        <v>No</v>
      </c>
    </row>
    <row r="30" spans="1:17" x14ac:dyDescent="0.3">
      <c r="O30">
        <v>10003</v>
      </c>
      <c r="P30">
        <f>COUNTIF('FINAL for 2017'!B:B,'outliers - youngfleet'!O30)</f>
        <v>2</v>
      </c>
      <c r="Q30" s="10" t="str">
        <f t="shared" si="0"/>
        <v>No</v>
      </c>
    </row>
    <row r="31" spans="1:17" x14ac:dyDescent="0.3">
      <c r="O31">
        <v>10005</v>
      </c>
      <c r="P31">
        <f>COUNTIF('FINAL for 2017'!B:B,'outliers - youngfleet'!O31)</f>
        <v>1</v>
      </c>
      <c r="Q31" s="10" t="str">
        <f t="shared" si="0"/>
        <v>No</v>
      </c>
    </row>
    <row r="32" spans="1:17" x14ac:dyDescent="0.3">
      <c r="O32">
        <v>11001</v>
      </c>
      <c r="P32">
        <f>COUNTIF('FINAL for 2017'!B:B,'outliers - youngfleet'!O32)</f>
        <v>1</v>
      </c>
      <c r="Q32" s="10" t="str">
        <f t="shared" si="0"/>
        <v>No</v>
      </c>
    </row>
    <row r="33" spans="15:17" x14ac:dyDescent="0.3">
      <c r="O33">
        <v>12001</v>
      </c>
      <c r="P33">
        <f>COUNTIF('FINAL for 2017'!B:B,'outliers - youngfleet'!O33)</f>
        <v>1</v>
      </c>
      <c r="Q33" s="10" t="str">
        <f t="shared" si="0"/>
        <v>No</v>
      </c>
    </row>
    <row r="34" spans="15:17" x14ac:dyDescent="0.3">
      <c r="O34">
        <v>12033</v>
      </c>
      <c r="P34">
        <f>COUNTIF('FINAL for 2017'!B:B,'outliers - youngfleet'!O34)</f>
        <v>1</v>
      </c>
      <c r="Q34" s="10" t="str">
        <f t="shared" si="0"/>
        <v>No</v>
      </c>
    </row>
    <row r="35" spans="15:17" x14ac:dyDescent="0.3">
      <c r="O35">
        <v>12047</v>
      </c>
      <c r="P35">
        <f>COUNTIF('FINAL for 2017'!B:B,'outliers - youngfleet'!O35)</f>
        <v>1</v>
      </c>
      <c r="Q35" s="10" t="str">
        <f t="shared" si="0"/>
        <v>No</v>
      </c>
    </row>
    <row r="36" spans="15:17" x14ac:dyDescent="0.3">
      <c r="O36">
        <v>12057</v>
      </c>
      <c r="P36">
        <f>COUNTIF('FINAL for 2017'!B:B,'outliers - youngfleet'!O36)</f>
        <v>2</v>
      </c>
      <c r="Q36" s="10" t="str">
        <f t="shared" si="0"/>
        <v>No</v>
      </c>
    </row>
    <row r="37" spans="15:17" x14ac:dyDescent="0.3">
      <c r="O37">
        <v>12063</v>
      </c>
      <c r="P37">
        <f>COUNTIF('FINAL for 2017'!B:B,'outliers - youngfleet'!O37)</f>
        <v>4</v>
      </c>
      <c r="Q37" s="10" t="str">
        <f t="shared" si="0"/>
        <v>No</v>
      </c>
    </row>
    <row r="38" spans="15:17" x14ac:dyDescent="0.3">
      <c r="O38">
        <v>12071</v>
      </c>
      <c r="P38">
        <f>COUNTIF('FINAL for 2017'!B:B,'outliers - youngfleet'!O38)</f>
        <v>8</v>
      </c>
      <c r="Q38" s="10" t="str">
        <f t="shared" si="0"/>
        <v>No</v>
      </c>
    </row>
    <row r="39" spans="15:17" x14ac:dyDescent="0.3">
      <c r="O39">
        <v>12086</v>
      </c>
      <c r="P39">
        <f>COUNTIF('FINAL for 2017'!B:B,'outliers - youngfleet'!O39)</f>
        <v>3</v>
      </c>
      <c r="Q39" s="10" t="str">
        <f t="shared" si="0"/>
        <v>No</v>
      </c>
    </row>
    <row r="40" spans="15:17" x14ac:dyDescent="0.3">
      <c r="O40">
        <v>12097</v>
      </c>
      <c r="P40">
        <f>COUNTIF('FINAL for 2017'!B:B,'outliers - youngfleet'!O40)</f>
        <v>2</v>
      </c>
      <c r="Q40" s="10" t="str">
        <f t="shared" si="0"/>
        <v>No</v>
      </c>
    </row>
    <row r="41" spans="15:17" x14ac:dyDescent="0.3">
      <c r="O41">
        <v>12099</v>
      </c>
      <c r="P41">
        <f>COUNTIF('FINAL for 2017'!B:B,'outliers - youngfleet'!O41)</f>
        <v>1</v>
      </c>
      <c r="Q41" s="10" t="str">
        <f t="shared" si="0"/>
        <v>No</v>
      </c>
    </row>
    <row r="42" spans="15:17" x14ac:dyDescent="0.3">
      <c r="O42">
        <v>12101</v>
      </c>
      <c r="P42">
        <f>COUNTIF('FINAL for 2017'!B:B,'outliers - youngfleet'!O42)</f>
        <v>5</v>
      </c>
      <c r="Q42" s="10" t="str">
        <f t="shared" si="0"/>
        <v>No</v>
      </c>
    </row>
    <row r="43" spans="15:17" x14ac:dyDescent="0.3">
      <c r="O43">
        <v>12105</v>
      </c>
      <c r="P43">
        <f>COUNTIF('FINAL for 2017'!B:B,'outliers - youngfleet'!O43)</f>
        <v>10</v>
      </c>
      <c r="Q43" s="10" t="str">
        <f t="shared" si="0"/>
        <v>No</v>
      </c>
    </row>
    <row r="44" spans="15:17" x14ac:dyDescent="0.3">
      <c r="O44">
        <v>12107</v>
      </c>
      <c r="P44">
        <f>COUNTIF('FINAL for 2017'!B:B,'outliers - youngfleet'!O44)</f>
        <v>15</v>
      </c>
      <c r="Q44" s="10" t="str">
        <f t="shared" si="0"/>
        <v>No</v>
      </c>
    </row>
    <row r="45" spans="15:17" x14ac:dyDescent="0.3">
      <c r="O45">
        <v>12127</v>
      </c>
      <c r="P45">
        <f>COUNTIF('FINAL for 2017'!B:B,'outliers - youngfleet'!O45)</f>
        <v>14</v>
      </c>
      <c r="Q45" s="10" t="str">
        <f t="shared" si="0"/>
        <v>No</v>
      </c>
    </row>
    <row r="46" spans="15:17" x14ac:dyDescent="0.3">
      <c r="O46">
        <v>13015</v>
      </c>
      <c r="P46">
        <f>COUNTIF('FINAL for 2017'!B:B,'outliers - youngfleet'!O46)</f>
        <v>4</v>
      </c>
      <c r="Q46" s="10" t="str">
        <f t="shared" si="0"/>
        <v>No</v>
      </c>
    </row>
    <row r="47" spans="15:17" x14ac:dyDescent="0.3">
      <c r="O47">
        <v>13045</v>
      </c>
      <c r="P47">
        <f>COUNTIF('FINAL for 2017'!B:B,'outliers - youngfleet'!O47)</f>
        <v>1</v>
      </c>
      <c r="Q47" s="10" t="str">
        <f t="shared" si="0"/>
        <v>No</v>
      </c>
    </row>
    <row r="48" spans="15:17" x14ac:dyDescent="0.3">
      <c r="O48">
        <v>13047</v>
      </c>
      <c r="P48">
        <f>COUNTIF('FINAL for 2017'!B:B,'outliers - youngfleet'!O48)</f>
        <v>2</v>
      </c>
      <c r="Q48" s="10" t="str">
        <f t="shared" si="0"/>
        <v>No</v>
      </c>
    </row>
    <row r="49" spans="15:17" x14ac:dyDescent="0.3">
      <c r="O49">
        <v>13051</v>
      </c>
      <c r="P49">
        <f>COUNTIF('FINAL for 2017'!B:B,'outliers - youngfleet'!O49)</f>
        <v>11</v>
      </c>
      <c r="Q49" s="10" t="str">
        <f t="shared" si="0"/>
        <v>No</v>
      </c>
    </row>
    <row r="50" spans="15:17" x14ac:dyDescent="0.3">
      <c r="O50">
        <v>13063</v>
      </c>
      <c r="P50">
        <f>COUNTIF('FINAL for 2017'!B:B,'outliers - youngfleet'!O50)</f>
        <v>1</v>
      </c>
      <c r="Q50" s="10" t="str">
        <f t="shared" si="0"/>
        <v>No</v>
      </c>
    </row>
    <row r="51" spans="15:17" x14ac:dyDescent="0.3">
      <c r="O51">
        <v>13067</v>
      </c>
      <c r="P51">
        <f>COUNTIF('FINAL for 2017'!B:B,'outliers - youngfleet'!O51)</f>
        <v>1</v>
      </c>
      <c r="Q51" s="10" t="str">
        <f t="shared" si="0"/>
        <v>No</v>
      </c>
    </row>
    <row r="52" spans="15:17" x14ac:dyDescent="0.3">
      <c r="O52">
        <v>13121</v>
      </c>
      <c r="P52">
        <f>COUNTIF('FINAL for 2017'!B:B,'outliers - youngfleet'!O52)</f>
        <v>4</v>
      </c>
      <c r="Q52" s="10" t="str">
        <f t="shared" si="0"/>
        <v>Yes</v>
      </c>
    </row>
    <row r="53" spans="15:17" x14ac:dyDescent="0.3">
      <c r="O53">
        <v>13139</v>
      </c>
      <c r="P53">
        <f>COUNTIF('FINAL for 2017'!B:B,'outliers - youngfleet'!O53)</f>
        <v>1</v>
      </c>
      <c r="Q53" s="10" t="str">
        <f t="shared" si="0"/>
        <v>No</v>
      </c>
    </row>
    <row r="54" spans="15:17" x14ac:dyDescent="0.3">
      <c r="O54">
        <v>13151</v>
      </c>
      <c r="P54">
        <f>COUNTIF('FINAL for 2017'!B:B,'outliers - youngfleet'!O54)</f>
        <v>7</v>
      </c>
      <c r="Q54" s="10" t="str">
        <f t="shared" si="0"/>
        <v>No</v>
      </c>
    </row>
    <row r="55" spans="15:17" x14ac:dyDescent="0.3">
      <c r="O55">
        <v>13157</v>
      </c>
      <c r="P55">
        <f>COUNTIF('FINAL for 2017'!B:B,'outliers - youngfleet'!O55)</f>
        <v>24</v>
      </c>
      <c r="Q55" s="10" t="str">
        <f t="shared" si="0"/>
        <v>No</v>
      </c>
    </row>
    <row r="56" spans="15:17" x14ac:dyDescent="0.3">
      <c r="O56">
        <v>13219</v>
      </c>
      <c r="P56">
        <f>COUNTIF('FINAL for 2017'!B:B,'outliers - youngfleet'!O56)</f>
        <v>1</v>
      </c>
      <c r="Q56" s="10" t="str">
        <f t="shared" si="0"/>
        <v>No</v>
      </c>
    </row>
    <row r="57" spans="15:17" x14ac:dyDescent="0.3">
      <c r="O57">
        <v>13245</v>
      </c>
      <c r="P57">
        <f>COUNTIF('FINAL for 2017'!B:B,'outliers - youngfleet'!O57)</f>
        <v>101</v>
      </c>
      <c r="Q57" s="10" t="str">
        <f t="shared" si="0"/>
        <v>No</v>
      </c>
    </row>
    <row r="58" spans="15:17" x14ac:dyDescent="0.3">
      <c r="O58">
        <v>13255</v>
      </c>
      <c r="P58">
        <f>COUNTIF('FINAL for 2017'!B:B,'outliers - youngfleet'!O58)</f>
        <v>1</v>
      </c>
      <c r="Q58" s="10" t="str">
        <f t="shared" si="0"/>
        <v>No</v>
      </c>
    </row>
    <row r="59" spans="15:17" x14ac:dyDescent="0.3">
      <c r="O59">
        <v>16001</v>
      </c>
      <c r="P59">
        <f>COUNTIF('FINAL for 2017'!B:B,'outliers - youngfleet'!O59)</f>
        <v>1</v>
      </c>
      <c r="Q59" s="10" t="str">
        <f t="shared" si="0"/>
        <v>No</v>
      </c>
    </row>
    <row r="60" spans="15:17" x14ac:dyDescent="0.3">
      <c r="O60">
        <v>16017</v>
      </c>
      <c r="P60">
        <f>COUNTIF('FINAL for 2017'!B:B,'outliers - youngfleet'!O60)</f>
        <v>24</v>
      </c>
      <c r="Q60" s="10" t="str">
        <f t="shared" si="0"/>
        <v>No</v>
      </c>
    </row>
    <row r="61" spans="15:17" x14ac:dyDescent="0.3">
      <c r="O61">
        <v>16019</v>
      </c>
      <c r="P61">
        <f>COUNTIF('FINAL for 2017'!B:B,'outliers - youngfleet'!O61)</f>
        <v>1</v>
      </c>
      <c r="Q61" s="10" t="str">
        <f t="shared" si="0"/>
        <v>No</v>
      </c>
    </row>
    <row r="62" spans="15:17" x14ac:dyDescent="0.3">
      <c r="O62">
        <v>16027</v>
      </c>
      <c r="P62">
        <f>COUNTIF('FINAL for 2017'!B:B,'outliers - youngfleet'!O62)</f>
        <v>1</v>
      </c>
      <c r="Q62" s="10" t="str">
        <f t="shared" si="0"/>
        <v>No</v>
      </c>
    </row>
    <row r="63" spans="15:17" x14ac:dyDescent="0.3">
      <c r="O63">
        <v>16055</v>
      </c>
      <c r="P63">
        <f>COUNTIF('FINAL for 2017'!B:B,'outliers - youngfleet'!O63)</f>
        <v>17</v>
      </c>
      <c r="Q63" s="10" t="str">
        <f t="shared" si="0"/>
        <v>No</v>
      </c>
    </row>
    <row r="64" spans="15:17" x14ac:dyDescent="0.3">
      <c r="O64">
        <v>17031</v>
      </c>
      <c r="P64">
        <f>COUNTIF('FINAL for 2017'!B:B,'outliers - youngfleet'!O64)</f>
        <v>6</v>
      </c>
      <c r="Q64" s="10" t="str">
        <f t="shared" si="0"/>
        <v>No</v>
      </c>
    </row>
    <row r="65" spans="15:17" x14ac:dyDescent="0.3">
      <c r="O65">
        <v>17055</v>
      </c>
      <c r="P65">
        <f>COUNTIF('FINAL for 2017'!B:B,'outliers - youngfleet'!O65)</f>
        <v>33</v>
      </c>
      <c r="Q65" s="10" t="str">
        <f t="shared" si="0"/>
        <v>No</v>
      </c>
    </row>
    <row r="66" spans="15:17" x14ac:dyDescent="0.3">
      <c r="O66">
        <v>17063</v>
      </c>
      <c r="P66">
        <f>COUNTIF('FINAL for 2017'!B:B,'outliers - youngfleet'!O66)</f>
        <v>2</v>
      </c>
      <c r="Q66" s="10" t="str">
        <f t="shared" si="0"/>
        <v>No</v>
      </c>
    </row>
    <row r="67" spans="15:17" x14ac:dyDescent="0.3">
      <c r="O67">
        <v>17089</v>
      </c>
      <c r="P67">
        <f>COUNTIF('FINAL for 2017'!B:B,'outliers - youngfleet'!O67)</f>
        <v>4</v>
      </c>
      <c r="Q67" s="10" t="str">
        <f t="shared" si="0"/>
        <v>No</v>
      </c>
    </row>
    <row r="68" spans="15:17" x14ac:dyDescent="0.3">
      <c r="O68">
        <v>17113</v>
      </c>
      <c r="P68">
        <f>COUNTIF('FINAL for 2017'!B:B,'outliers - youngfleet'!O68)</f>
        <v>1</v>
      </c>
      <c r="Q68" s="10" t="str">
        <f t="shared" ref="Q68:Q131" si="1">IF(ISNA(VLOOKUP(O68,$A$3:$A$27,1,FALSE)),"No","Yes")</f>
        <v>No</v>
      </c>
    </row>
    <row r="69" spans="15:17" x14ac:dyDescent="0.3">
      <c r="O69">
        <v>17201</v>
      </c>
      <c r="P69">
        <f>COUNTIF('FINAL for 2017'!B:B,'outliers - youngfleet'!O69)</f>
        <v>56</v>
      </c>
      <c r="Q69" s="10" t="str">
        <f t="shared" si="1"/>
        <v>No</v>
      </c>
    </row>
    <row r="70" spans="15:17" x14ac:dyDescent="0.3">
      <c r="O70">
        <v>18019</v>
      </c>
      <c r="P70">
        <f>COUNTIF('FINAL for 2017'!B:B,'outliers - youngfleet'!O70)</f>
        <v>1</v>
      </c>
      <c r="Q70" s="10" t="str">
        <f t="shared" si="1"/>
        <v>No</v>
      </c>
    </row>
    <row r="71" spans="15:17" x14ac:dyDescent="0.3">
      <c r="O71">
        <v>18025</v>
      </c>
      <c r="P71">
        <f>COUNTIF('FINAL for 2017'!B:B,'outliers - youngfleet'!O71)</f>
        <v>1</v>
      </c>
      <c r="Q71" s="10" t="str">
        <f t="shared" si="1"/>
        <v>No</v>
      </c>
    </row>
    <row r="72" spans="15:17" x14ac:dyDescent="0.3">
      <c r="O72">
        <v>18043</v>
      </c>
      <c r="P72">
        <f>COUNTIF('FINAL for 2017'!B:B,'outliers - youngfleet'!O72)</f>
        <v>1</v>
      </c>
      <c r="Q72" s="10" t="str">
        <f t="shared" si="1"/>
        <v>No</v>
      </c>
    </row>
    <row r="73" spans="15:17" x14ac:dyDescent="0.3">
      <c r="O73">
        <v>18057</v>
      </c>
      <c r="P73">
        <f>COUNTIF('FINAL for 2017'!B:B,'outliers - youngfleet'!O73)</f>
        <v>1</v>
      </c>
      <c r="Q73" s="10" t="str">
        <f t="shared" si="1"/>
        <v>No</v>
      </c>
    </row>
    <row r="74" spans="15:17" x14ac:dyDescent="0.3">
      <c r="O74">
        <v>18061</v>
      </c>
      <c r="P74">
        <f>COUNTIF('FINAL for 2017'!B:B,'outliers - youngfleet'!O74)</f>
        <v>1</v>
      </c>
      <c r="Q74" s="10" t="str">
        <f t="shared" si="1"/>
        <v>No</v>
      </c>
    </row>
    <row r="75" spans="15:17" x14ac:dyDescent="0.3">
      <c r="O75">
        <v>18089</v>
      </c>
      <c r="P75">
        <f>COUNTIF('FINAL for 2017'!B:B,'outliers - youngfleet'!O75)</f>
        <v>2</v>
      </c>
      <c r="Q75" s="10" t="str">
        <f t="shared" si="1"/>
        <v>No</v>
      </c>
    </row>
    <row r="76" spans="15:17" x14ac:dyDescent="0.3">
      <c r="O76">
        <v>18091</v>
      </c>
      <c r="P76">
        <f>COUNTIF('FINAL for 2017'!B:B,'outliers - youngfleet'!O76)</f>
        <v>66</v>
      </c>
      <c r="Q76" s="10" t="str">
        <f t="shared" si="1"/>
        <v>No</v>
      </c>
    </row>
    <row r="77" spans="15:17" x14ac:dyDescent="0.3">
      <c r="O77">
        <v>18097</v>
      </c>
      <c r="P77">
        <f>COUNTIF('FINAL for 2017'!B:B,'outliers - youngfleet'!O77)</f>
        <v>19</v>
      </c>
      <c r="Q77" s="10" t="str">
        <f t="shared" si="1"/>
        <v>No</v>
      </c>
    </row>
    <row r="78" spans="15:17" x14ac:dyDescent="0.3">
      <c r="O78">
        <v>19049</v>
      </c>
      <c r="P78">
        <f>COUNTIF('FINAL for 2017'!B:B,'outliers - youngfleet'!O78)</f>
        <v>1</v>
      </c>
      <c r="Q78" s="10" t="str">
        <f t="shared" si="1"/>
        <v>No</v>
      </c>
    </row>
    <row r="79" spans="15:17" x14ac:dyDescent="0.3">
      <c r="O79">
        <v>19053</v>
      </c>
      <c r="P79">
        <f>COUNTIF('FINAL for 2017'!B:B,'outliers - youngfleet'!O79)</f>
        <v>7</v>
      </c>
      <c r="Q79" s="10" t="str">
        <f t="shared" si="1"/>
        <v>No</v>
      </c>
    </row>
    <row r="80" spans="15:17" x14ac:dyDescent="0.3">
      <c r="O80">
        <v>19153</v>
      </c>
      <c r="P80">
        <f>COUNTIF('FINAL for 2017'!B:B,'outliers - youngfleet'!O80)</f>
        <v>11</v>
      </c>
      <c r="Q80" s="10" t="str">
        <f t="shared" si="1"/>
        <v>No</v>
      </c>
    </row>
    <row r="81" spans="15:17" x14ac:dyDescent="0.3">
      <c r="O81">
        <v>19193</v>
      </c>
      <c r="P81">
        <f>COUNTIF('FINAL for 2017'!B:B,'outliers - youngfleet'!O81)</f>
        <v>80</v>
      </c>
      <c r="Q81" s="10" t="str">
        <f t="shared" si="1"/>
        <v>No</v>
      </c>
    </row>
    <row r="82" spans="15:17" x14ac:dyDescent="0.3">
      <c r="O82">
        <v>20091</v>
      </c>
      <c r="P82">
        <f>COUNTIF('FINAL for 2017'!B:B,'outliers - youngfleet'!O82)</f>
        <v>1</v>
      </c>
      <c r="Q82" s="10" t="str">
        <f t="shared" si="1"/>
        <v>No</v>
      </c>
    </row>
    <row r="83" spans="15:17" x14ac:dyDescent="0.3">
      <c r="O83">
        <v>20099</v>
      </c>
      <c r="P83">
        <f>COUNTIF('FINAL for 2017'!B:B,'outliers - youngfleet'!O83)</f>
        <v>22</v>
      </c>
      <c r="Q83" s="10" t="str">
        <f t="shared" si="1"/>
        <v>No</v>
      </c>
    </row>
    <row r="84" spans="15:17" x14ac:dyDescent="0.3">
      <c r="O84">
        <v>20173</v>
      </c>
      <c r="P84">
        <f>COUNTIF('FINAL for 2017'!B:B,'outliers - youngfleet'!O84)</f>
        <v>8</v>
      </c>
      <c r="Q84" s="10" t="str">
        <f t="shared" si="1"/>
        <v>No</v>
      </c>
    </row>
    <row r="85" spans="15:17" x14ac:dyDescent="0.3">
      <c r="O85">
        <v>20177</v>
      </c>
      <c r="P85">
        <f>COUNTIF('FINAL for 2017'!B:B,'outliers - youngfleet'!O85)</f>
        <v>73</v>
      </c>
      <c r="Q85" s="10" t="str">
        <f t="shared" si="1"/>
        <v>No</v>
      </c>
    </row>
    <row r="86" spans="15:17" x14ac:dyDescent="0.3">
      <c r="O86">
        <v>20209</v>
      </c>
      <c r="P86">
        <f>COUNTIF('FINAL for 2017'!B:B,'outliers - youngfleet'!O86)</f>
        <v>1</v>
      </c>
      <c r="Q86" s="10" t="str">
        <f t="shared" si="1"/>
        <v>No</v>
      </c>
    </row>
    <row r="87" spans="15:17" x14ac:dyDescent="0.3">
      <c r="O87">
        <v>21011</v>
      </c>
      <c r="P87">
        <f>COUNTIF('FINAL for 2017'!B:B,'outliers - youngfleet'!O87)</f>
        <v>16</v>
      </c>
      <c r="Q87" s="10" t="str">
        <f t="shared" si="1"/>
        <v>No</v>
      </c>
    </row>
    <row r="88" spans="15:17" x14ac:dyDescent="0.3">
      <c r="O88">
        <v>21029</v>
      </c>
      <c r="P88">
        <f>COUNTIF('FINAL for 2017'!B:B,'outliers - youngfleet'!O88)</f>
        <v>1</v>
      </c>
      <c r="Q88" s="10" t="str">
        <f t="shared" si="1"/>
        <v>No</v>
      </c>
    </row>
    <row r="89" spans="15:17" x14ac:dyDescent="0.3">
      <c r="O89">
        <v>21047</v>
      </c>
      <c r="P89">
        <f>COUNTIF('FINAL for 2017'!B:B,'outliers - youngfleet'!O89)</f>
        <v>84</v>
      </c>
      <c r="Q89" s="10" t="str">
        <f t="shared" si="1"/>
        <v>No</v>
      </c>
    </row>
    <row r="90" spans="15:17" x14ac:dyDescent="0.3">
      <c r="O90">
        <v>21067</v>
      </c>
      <c r="P90">
        <f>COUNTIF('FINAL for 2017'!B:B,'outliers - youngfleet'!O90)</f>
        <v>14</v>
      </c>
      <c r="Q90" s="10" t="str">
        <f t="shared" si="1"/>
        <v>No</v>
      </c>
    </row>
    <row r="91" spans="15:17" x14ac:dyDescent="0.3">
      <c r="O91">
        <v>21111</v>
      </c>
      <c r="P91">
        <f>COUNTIF('FINAL for 2017'!B:B,'outliers - youngfleet'!O91)</f>
        <v>1</v>
      </c>
      <c r="Q91" s="10" t="str">
        <f t="shared" si="1"/>
        <v>No</v>
      </c>
    </row>
    <row r="92" spans="15:17" x14ac:dyDescent="0.3">
      <c r="O92">
        <v>21117</v>
      </c>
      <c r="P92">
        <f>COUNTIF('FINAL for 2017'!B:B,'outliers - youngfleet'!O92)</f>
        <v>4</v>
      </c>
      <c r="Q92" s="10" t="str">
        <f t="shared" si="1"/>
        <v>No</v>
      </c>
    </row>
    <row r="93" spans="15:17" x14ac:dyDescent="0.3">
      <c r="O93">
        <v>22017</v>
      </c>
      <c r="P93">
        <f>COUNTIF('FINAL for 2017'!B:B,'outliers - youngfleet'!O93)</f>
        <v>28</v>
      </c>
      <c r="Q93" s="10" t="str">
        <f t="shared" si="1"/>
        <v>No</v>
      </c>
    </row>
    <row r="94" spans="15:17" x14ac:dyDescent="0.3">
      <c r="O94">
        <v>22033</v>
      </c>
      <c r="P94">
        <f>COUNTIF('FINAL for 2017'!B:B,'outliers - youngfleet'!O94)</f>
        <v>2</v>
      </c>
      <c r="Q94" s="10" t="str">
        <f t="shared" si="1"/>
        <v>No</v>
      </c>
    </row>
    <row r="95" spans="15:17" x14ac:dyDescent="0.3">
      <c r="O95">
        <v>22051</v>
      </c>
      <c r="P95">
        <f>COUNTIF('FINAL for 2017'!B:B,'outliers - youngfleet'!O95)</f>
        <v>3</v>
      </c>
      <c r="Q95" s="10" t="str">
        <f t="shared" si="1"/>
        <v>Yes</v>
      </c>
    </row>
    <row r="96" spans="15:17" x14ac:dyDescent="0.3">
      <c r="O96">
        <v>22071</v>
      </c>
      <c r="P96">
        <f>COUNTIF('FINAL for 2017'!B:B,'outliers - youngfleet'!O96)</f>
        <v>11</v>
      </c>
      <c r="Q96" s="10" t="str">
        <f t="shared" si="1"/>
        <v>No</v>
      </c>
    </row>
    <row r="97" spans="15:17" x14ac:dyDescent="0.3">
      <c r="O97">
        <v>22103</v>
      </c>
      <c r="P97">
        <f>COUNTIF('FINAL for 2017'!B:B,'outliers - youngfleet'!O97)</f>
        <v>3</v>
      </c>
      <c r="Q97" s="10" t="str">
        <f t="shared" si="1"/>
        <v>No</v>
      </c>
    </row>
    <row r="98" spans="15:17" x14ac:dyDescent="0.3">
      <c r="O98">
        <v>22119</v>
      </c>
      <c r="P98">
        <f>COUNTIF('FINAL for 2017'!B:B,'outliers - youngfleet'!O98)</f>
        <v>17</v>
      </c>
      <c r="Q98" s="10" t="str">
        <f t="shared" si="1"/>
        <v>No</v>
      </c>
    </row>
    <row r="99" spans="15:17" x14ac:dyDescent="0.3">
      <c r="O99">
        <v>23003</v>
      </c>
      <c r="P99">
        <f>COUNTIF('FINAL for 2017'!B:B,'outliers - youngfleet'!O99)</f>
        <v>8</v>
      </c>
      <c r="Q99" s="10" t="str">
        <f t="shared" si="1"/>
        <v>No</v>
      </c>
    </row>
    <row r="100" spans="15:17" x14ac:dyDescent="0.3">
      <c r="O100">
        <v>23005</v>
      </c>
      <c r="P100">
        <f>COUNTIF('FINAL for 2017'!B:B,'outliers - youngfleet'!O100)</f>
        <v>1</v>
      </c>
      <c r="Q100" s="10" t="str">
        <f t="shared" si="1"/>
        <v>No</v>
      </c>
    </row>
    <row r="101" spans="15:17" x14ac:dyDescent="0.3">
      <c r="O101">
        <v>23011</v>
      </c>
      <c r="P101">
        <f>COUNTIF('FINAL for 2017'!B:B,'outliers - youngfleet'!O101)</f>
        <v>5</v>
      </c>
      <c r="Q101" s="10" t="str">
        <f t="shared" si="1"/>
        <v>No</v>
      </c>
    </row>
    <row r="102" spans="15:17" x14ac:dyDescent="0.3">
      <c r="O102">
        <v>23019</v>
      </c>
      <c r="P102">
        <f>COUNTIF('FINAL for 2017'!B:B,'outliers - youngfleet'!O102)</f>
        <v>1</v>
      </c>
      <c r="Q102" s="10" t="str">
        <f t="shared" si="1"/>
        <v>No</v>
      </c>
    </row>
    <row r="103" spans="15:17" x14ac:dyDescent="0.3">
      <c r="O103">
        <v>23031</v>
      </c>
      <c r="P103">
        <f>COUNTIF('FINAL for 2017'!B:B,'outliers - youngfleet'!O103)</f>
        <v>1</v>
      </c>
      <c r="Q103" s="10" t="str">
        <f t="shared" si="1"/>
        <v>No</v>
      </c>
    </row>
    <row r="104" spans="15:17" x14ac:dyDescent="0.3">
      <c r="O104">
        <v>24001</v>
      </c>
      <c r="P104">
        <f>COUNTIF('FINAL for 2017'!B:B,'outliers - youngfleet'!O104)</f>
        <v>2</v>
      </c>
      <c r="Q104" s="10" t="str">
        <f t="shared" si="1"/>
        <v>No</v>
      </c>
    </row>
    <row r="105" spans="15:17" x14ac:dyDescent="0.3">
      <c r="O105">
        <v>24005</v>
      </c>
      <c r="P105">
        <f>COUNTIF('FINAL for 2017'!B:B,'outliers - youngfleet'!O105)</f>
        <v>6</v>
      </c>
      <c r="Q105" s="10" t="str">
        <f t="shared" si="1"/>
        <v>Yes</v>
      </c>
    </row>
    <row r="106" spans="15:17" x14ac:dyDescent="0.3">
      <c r="O106">
        <v>24015</v>
      </c>
      <c r="P106">
        <f>COUNTIF('FINAL for 2017'!B:B,'outliers - youngfleet'!O106)</f>
        <v>1</v>
      </c>
      <c r="Q106" s="10" t="str">
        <f t="shared" si="1"/>
        <v>No</v>
      </c>
    </row>
    <row r="107" spans="15:17" x14ac:dyDescent="0.3">
      <c r="O107">
        <v>24021</v>
      </c>
      <c r="P107">
        <f>COUNTIF('FINAL for 2017'!B:B,'outliers - youngfleet'!O107)</f>
        <v>5</v>
      </c>
      <c r="Q107" s="10" t="str">
        <f t="shared" si="1"/>
        <v>No</v>
      </c>
    </row>
    <row r="108" spans="15:17" x14ac:dyDescent="0.3">
      <c r="O108">
        <v>24029</v>
      </c>
      <c r="P108">
        <f>COUNTIF('FINAL for 2017'!B:B,'outliers - youngfleet'!O108)</f>
        <v>1</v>
      </c>
      <c r="Q108" s="10" t="str">
        <f t="shared" si="1"/>
        <v>No</v>
      </c>
    </row>
    <row r="109" spans="15:17" x14ac:dyDescent="0.3">
      <c r="O109">
        <v>24035</v>
      </c>
      <c r="P109">
        <f>COUNTIF('FINAL for 2017'!B:B,'outliers - youngfleet'!O109)</f>
        <v>1</v>
      </c>
      <c r="Q109" s="10" t="str">
        <f t="shared" si="1"/>
        <v>No</v>
      </c>
    </row>
    <row r="110" spans="15:17" x14ac:dyDescent="0.3">
      <c r="O110">
        <v>24043</v>
      </c>
      <c r="P110">
        <f>COUNTIF('FINAL for 2017'!B:B,'outliers - youngfleet'!O110)</f>
        <v>1</v>
      </c>
      <c r="Q110" s="10" t="str">
        <f t="shared" si="1"/>
        <v>No</v>
      </c>
    </row>
    <row r="111" spans="15:17" x14ac:dyDescent="0.3">
      <c r="O111">
        <v>24045</v>
      </c>
      <c r="P111">
        <f>COUNTIF('FINAL for 2017'!B:B,'outliers - youngfleet'!O111)</f>
        <v>7</v>
      </c>
      <c r="Q111" s="10" t="str">
        <f t="shared" si="1"/>
        <v>No</v>
      </c>
    </row>
    <row r="112" spans="15:17" x14ac:dyDescent="0.3">
      <c r="O112">
        <v>25005</v>
      </c>
      <c r="P112">
        <f>COUNTIF('FINAL for 2017'!B:B,'outliers - youngfleet'!O112)</f>
        <v>4</v>
      </c>
      <c r="Q112" s="10" t="str">
        <f t="shared" si="1"/>
        <v>No</v>
      </c>
    </row>
    <row r="113" spans="15:17" x14ac:dyDescent="0.3">
      <c r="O113">
        <v>25007</v>
      </c>
      <c r="P113">
        <f>COUNTIF('FINAL for 2017'!B:B,'outliers - youngfleet'!O113)</f>
        <v>2</v>
      </c>
      <c r="Q113" s="10" t="str">
        <f t="shared" si="1"/>
        <v>No</v>
      </c>
    </row>
    <row r="114" spans="15:17" x14ac:dyDescent="0.3">
      <c r="O114">
        <v>25017</v>
      </c>
      <c r="P114">
        <f>COUNTIF('FINAL for 2017'!B:B,'outliers - youngfleet'!O114)</f>
        <v>8</v>
      </c>
      <c r="Q114" s="10" t="str">
        <f t="shared" si="1"/>
        <v>No</v>
      </c>
    </row>
    <row r="115" spans="15:17" x14ac:dyDescent="0.3">
      <c r="O115">
        <v>26005</v>
      </c>
      <c r="P115">
        <f>COUNTIF('FINAL for 2017'!B:B,'outliers - youngfleet'!O115)</f>
        <v>15</v>
      </c>
      <c r="Q115" s="10" t="str">
        <f t="shared" si="1"/>
        <v>No</v>
      </c>
    </row>
    <row r="116" spans="15:17" x14ac:dyDescent="0.3">
      <c r="O116">
        <v>26017</v>
      </c>
      <c r="P116">
        <f>COUNTIF('FINAL for 2017'!B:B,'outliers - youngfleet'!O116)</f>
        <v>6</v>
      </c>
      <c r="Q116" s="10" t="str">
        <f t="shared" si="1"/>
        <v>No</v>
      </c>
    </row>
    <row r="117" spans="15:17" x14ac:dyDescent="0.3">
      <c r="O117">
        <v>26021</v>
      </c>
      <c r="P117">
        <f>COUNTIF('FINAL for 2017'!B:B,'outliers - youngfleet'!O117)</f>
        <v>4</v>
      </c>
      <c r="Q117" s="10" t="str">
        <f t="shared" si="1"/>
        <v>No</v>
      </c>
    </row>
    <row r="118" spans="15:17" x14ac:dyDescent="0.3">
      <c r="O118">
        <v>26055</v>
      </c>
      <c r="P118">
        <f>COUNTIF('FINAL for 2017'!B:B,'outliers - youngfleet'!O118)</f>
        <v>7</v>
      </c>
      <c r="Q118" s="10" t="str">
        <f t="shared" si="1"/>
        <v>No</v>
      </c>
    </row>
    <row r="119" spans="15:17" x14ac:dyDescent="0.3">
      <c r="O119">
        <v>26077</v>
      </c>
      <c r="P119">
        <f>COUNTIF('FINAL for 2017'!B:B,'outliers - youngfleet'!O119)</f>
        <v>3</v>
      </c>
      <c r="Q119" s="10" t="str">
        <f t="shared" si="1"/>
        <v>No</v>
      </c>
    </row>
    <row r="120" spans="15:17" x14ac:dyDescent="0.3">
      <c r="O120">
        <v>26081</v>
      </c>
      <c r="P120">
        <f>COUNTIF('FINAL for 2017'!B:B,'outliers - youngfleet'!O120)</f>
        <v>3</v>
      </c>
      <c r="Q120" s="10" t="str">
        <f t="shared" si="1"/>
        <v>No</v>
      </c>
    </row>
    <row r="121" spans="15:17" x14ac:dyDescent="0.3">
      <c r="O121">
        <v>26085</v>
      </c>
      <c r="P121">
        <f>COUNTIF('FINAL for 2017'!B:B,'outliers - youngfleet'!O121)</f>
        <v>1</v>
      </c>
      <c r="Q121" s="10" t="str">
        <f t="shared" si="1"/>
        <v>No</v>
      </c>
    </row>
    <row r="122" spans="15:17" x14ac:dyDescent="0.3">
      <c r="O122">
        <v>26091</v>
      </c>
      <c r="P122">
        <f>COUNTIF('FINAL for 2017'!B:B,'outliers - youngfleet'!O122)</f>
        <v>1</v>
      </c>
      <c r="Q122" s="10" t="str">
        <f t="shared" si="1"/>
        <v>No</v>
      </c>
    </row>
    <row r="123" spans="15:17" x14ac:dyDescent="0.3">
      <c r="O123">
        <v>26121</v>
      </c>
      <c r="P123">
        <f>COUNTIF('FINAL for 2017'!B:B,'outliers - youngfleet'!O123)</f>
        <v>1</v>
      </c>
      <c r="Q123" s="10" t="str">
        <f t="shared" si="1"/>
        <v>No</v>
      </c>
    </row>
    <row r="124" spans="15:17" x14ac:dyDescent="0.3">
      <c r="O124">
        <v>26125</v>
      </c>
      <c r="P124">
        <f>COUNTIF('FINAL for 2017'!B:B,'outliers - youngfleet'!O124)</f>
        <v>4</v>
      </c>
      <c r="Q124" s="10" t="str">
        <f t="shared" si="1"/>
        <v>No</v>
      </c>
    </row>
    <row r="125" spans="15:17" x14ac:dyDescent="0.3">
      <c r="O125">
        <v>26145</v>
      </c>
      <c r="P125">
        <f>COUNTIF('FINAL for 2017'!B:B,'outliers - youngfleet'!O125)</f>
        <v>6</v>
      </c>
      <c r="Q125" s="10" t="str">
        <f t="shared" si="1"/>
        <v>No</v>
      </c>
    </row>
    <row r="126" spans="15:17" x14ac:dyDescent="0.3">
      <c r="O126">
        <v>26149</v>
      </c>
      <c r="P126">
        <f>COUNTIF('FINAL for 2017'!B:B,'outliers - youngfleet'!O126)</f>
        <v>29</v>
      </c>
      <c r="Q126" s="10" t="str">
        <f t="shared" si="1"/>
        <v>No</v>
      </c>
    </row>
    <row r="127" spans="15:17" x14ac:dyDescent="0.3">
      <c r="O127">
        <v>26163</v>
      </c>
      <c r="P127">
        <f>COUNTIF('FINAL for 2017'!B:B,'outliers - youngfleet'!O127)</f>
        <v>3</v>
      </c>
      <c r="Q127" s="10" t="str">
        <f t="shared" si="1"/>
        <v>No</v>
      </c>
    </row>
    <row r="128" spans="15:17" x14ac:dyDescent="0.3">
      <c r="O128">
        <v>27053</v>
      </c>
      <c r="P128">
        <f>COUNTIF('FINAL for 2017'!B:B,'outliers - youngfleet'!O128)</f>
        <v>8</v>
      </c>
      <c r="Q128" s="10" t="str">
        <f t="shared" si="1"/>
        <v>No</v>
      </c>
    </row>
    <row r="129" spans="15:17" x14ac:dyDescent="0.3">
      <c r="O129">
        <v>27111</v>
      </c>
      <c r="P129">
        <f>COUNTIF('FINAL for 2017'!B:B,'outliers - youngfleet'!O129)</f>
        <v>19</v>
      </c>
      <c r="Q129" s="10" t="str">
        <f t="shared" si="1"/>
        <v>No</v>
      </c>
    </row>
    <row r="130" spans="15:17" x14ac:dyDescent="0.3">
      <c r="O130">
        <v>27137</v>
      </c>
      <c r="P130">
        <f>COUNTIF('FINAL for 2017'!B:B,'outliers - youngfleet'!O130)</f>
        <v>60</v>
      </c>
      <c r="Q130" s="10" t="str">
        <f t="shared" si="1"/>
        <v>No</v>
      </c>
    </row>
    <row r="131" spans="15:17" x14ac:dyDescent="0.3">
      <c r="O131">
        <v>28049</v>
      </c>
      <c r="P131">
        <f>COUNTIF('FINAL for 2017'!B:B,'outliers - youngfleet'!O131)</f>
        <v>36</v>
      </c>
      <c r="Q131" s="10" t="str">
        <f t="shared" si="1"/>
        <v>No</v>
      </c>
    </row>
    <row r="132" spans="15:17" x14ac:dyDescent="0.3">
      <c r="O132">
        <v>28093</v>
      </c>
      <c r="P132">
        <f>COUNTIF('FINAL for 2017'!B:B,'outliers - youngfleet'!O132)</f>
        <v>43</v>
      </c>
      <c r="Q132" s="10" t="str">
        <f t="shared" ref="Q132:Q195" si="2">IF(ISNA(VLOOKUP(O132,$A$3:$A$27,1,FALSE)),"No","Yes")</f>
        <v>No</v>
      </c>
    </row>
    <row r="133" spans="15:17" x14ac:dyDescent="0.3">
      <c r="O133">
        <v>28121</v>
      </c>
      <c r="P133">
        <f>COUNTIF('FINAL for 2017'!B:B,'outliers - youngfleet'!O133)</f>
        <v>2</v>
      </c>
      <c r="Q133" s="10" t="str">
        <f t="shared" si="2"/>
        <v>No</v>
      </c>
    </row>
    <row r="134" spans="15:17" x14ac:dyDescent="0.3">
      <c r="O134">
        <v>28123</v>
      </c>
      <c r="P134">
        <f>COUNTIF('FINAL for 2017'!B:B,'outliers - youngfleet'!O134)</f>
        <v>1</v>
      </c>
      <c r="Q134" s="10" t="str">
        <f t="shared" si="2"/>
        <v>No</v>
      </c>
    </row>
    <row r="135" spans="15:17" x14ac:dyDescent="0.3">
      <c r="O135">
        <v>29071</v>
      </c>
      <c r="P135">
        <f>COUNTIF('FINAL for 2017'!B:B,'outliers - youngfleet'!O135)</f>
        <v>1</v>
      </c>
      <c r="Q135" s="10" t="str">
        <f t="shared" si="2"/>
        <v>No</v>
      </c>
    </row>
    <row r="136" spans="15:17" x14ac:dyDescent="0.3">
      <c r="O136">
        <v>29077</v>
      </c>
      <c r="P136">
        <f>COUNTIF('FINAL for 2017'!B:B,'outliers - youngfleet'!O136)</f>
        <v>7</v>
      </c>
      <c r="Q136" s="10" t="str">
        <f t="shared" si="2"/>
        <v>No</v>
      </c>
    </row>
    <row r="137" spans="15:17" x14ac:dyDescent="0.3">
      <c r="O137">
        <v>29095</v>
      </c>
      <c r="P137">
        <f>COUNTIF('FINAL for 2017'!B:B,'outliers - youngfleet'!O137)</f>
        <v>3</v>
      </c>
      <c r="Q137" s="10" t="str">
        <f t="shared" si="2"/>
        <v>No</v>
      </c>
    </row>
    <row r="138" spans="15:17" x14ac:dyDescent="0.3">
      <c r="O138">
        <v>29097</v>
      </c>
      <c r="P138">
        <f>COUNTIF('FINAL for 2017'!B:B,'outliers - youngfleet'!O138)</f>
        <v>62</v>
      </c>
      <c r="Q138" s="10" t="str">
        <f t="shared" si="2"/>
        <v>No</v>
      </c>
    </row>
    <row r="139" spans="15:17" x14ac:dyDescent="0.3">
      <c r="O139">
        <v>29099</v>
      </c>
      <c r="P139">
        <f>COUNTIF('FINAL for 2017'!B:B,'outliers - youngfleet'!O139)</f>
        <v>2</v>
      </c>
      <c r="Q139" s="10" t="str">
        <f t="shared" si="2"/>
        <v>No</v>
      </c>
    </row>
    <row r="140" spans="15:17" x14ac:dyDescent="0.3">
      <c r="O140">
        <v>29109</v>
      </c>
      <c r="P140">
        <f>COUNTIF('FINAL for 2017'!B:B,'outliers - youngfleet'!O140)</f>
        <v>38</v>
      </c>
      <c r="Q140" s="10" t="str">
        <f t="shared" si="2"/>
        <v>No</v>
      </c>
    </row>
    <row r="141" spans="15:17" x14ac:dyDescent="0.3">
      <c r="O141">
        <v>29183</v>
      </c>
      <c r="P141">
        <f>COUNTIF('FINAL for 2017'!B:B,'outliers - youngfleet'!O141)</f>
        <v>2</v>
      </c>
      <c r="Q141" s="10" t="str">
        <f t="shared" si="2"/>
        <v>No</v>
      </c>
    </row>
    <row r="142" spans="15:17" x14ac:dyDescent="0.3">
      <c r="O142">
        <v>30013</v>
      </c>
      <c r="P142">
        <f>COUNTIF('FINAL for 2017'!B:B,'outliers - youngfleet'!O142)</f>
        <v>26</v>
      </c>
      <c r="Q142" s="10" t="str">
        <f t="shared" si="2"/>
        <v>No</v>
      </c>
    </row>
    <row r="143" spans="15:17" x14ac:dyDescent="0.3">
      <c r="O143">
        <v>30047</v>
      </c>
      <c r="P143">
        <f>COUNTIF('FINAL for 2017'!B:B,'outliers - youngfleet'!O143)</f>
        <v>21</v>
      </c>
      <c r="Q143" s="10" t="str">
        <f t="shared" si="2"/>
        <v>No</v>
      </c>
    </row>
    <row r="144" spans="15:17" x14ac:dyDescent="0.3">
      <c r="O144">
        <v>30111</v>
      </c>
      <c r="P144">
        <f>COUNTIF('FINAL for 2017'!B:B,'outliers - youngfleet'!O144)</f>
        <v>9</v>
      </c>
      <c r="Q144" s="10" t="str">
        <f t="shared" si="2"/>
        <v>No</v>
      </c>
    </row>
    <row r="145" spans="15:17" x14ac:dyDescent="0.3">
      <c r="O145">
        <v>31047</v>
      </c>
      <c r="P145">
        <f>COUNTIF('FINAL for 2017'!B:B,'outliers - youngfleet'!O145)</f>
        <v>46</v>
      </c>
      <c r="Q145" s="10" t="str">
        <f t="shared" si="2"/>
        <v>No</v>
      </c>
    </row>
    <row r="146" spans="15:17" x14ac:dyDescent="0.3">
      <c r="O146">
        <v>31055</v>
      </c>
      <c r="P146">
        <f>COUNTIF('FINAL for 2017'!B:B,'outliers - youngfleet'!O146)</f>
        <v>4</v>
      </c>
      <c r="Q146" s="10" t="str">
        <f t="shared" si="2"/>
        <v>No</v>
      </c>
    </row>
    <row r="147" spans="15:17" x14ac:dyDescent="0.3">
      <c r="O147">
        <v>31079</v>
      </c>
      <c r="P147">
        <f>COUNTIF('FINAL for 2017'!B:B,'outliers - youngfleet'!O147)</f>
        <v>42</v>
      </c>
      <c r="Q147" s="10" t="str">
        <f t="shared" si="2"/>
        <v>No</v>
      </c>
    </row>
    <row r="148" spans="15:17" x14ac:dyDescent="0.3">
      <c r="O148">
        <v>31115</v>
      </c>
      <c r="P148">
        <f>COUNTIF('FINAL for 2017'!B:B,'outliers - youngfleet'!O148)</f>
        <v>1</v>
      </c>
      <c r="Q148" s="10" t="str">
        <f t="shared" si="2"/>
        <v>No</v>
      </c>
    </row>
    <row r="149" spans="15:17" x14ac:dyDescent="0.3">
      <c r="O149">
        <v>32003</v>
      </c>
      <c r="P149">
        <f>COUNTIF('FINAL for 2017'!B:B,'outliers - youngfleet'!O149)</f>
        <v>1</v>
      </c>
      <c r="Q149" s="10" t="str">
        <f t="shared" si="2"/>
        <v>No</v>
      </c>
    </row>
    <row r="150" spans="15:17" x14ac:dyDescent="0.3">
      <c r="O150">
        <v>32007</v>
      </c>
      <c r="P150">
        <f>COUNTIF('FINAL for 2017'!B:B,'outliers - youngfleet'!O150)</f>
        <v>5</v>
      </c>
      <c r="Q150" s="10" t="str">
        <f t="shared" si="2"/>
        <v>No</v>
      </c>
    </row>
    <row r="151" spans="15:17" x14ac:dyDescent="0.3">
      <c r="O151">
        <v>32009</v>
      </c>
      <c r="P151">
        <f>COUNTIF('FINAL for 2017'!B:B,'outliers - youngfleet'!O151)</f>
        <v>1</v>
      </c>
      <c r="Q151" s="10" t="str">
        <f t="shared" si="2"/>
        <v>No</v>
      </c>
    </row>
    <row r="152" spans="15:17" x14ac:dyDescent="0.3">
      <c r="O152">
        <v>32019</v>
      </c>
      <c r="P152">
        <f>COUNTIF('FINAL for 2017'!B:B,'outliers - youngfleet'!O152)</f>
        <v>9</v>
      </c>
      <c r="Q152" s="10" t="str">
        <f t="shared" si="2"/>
        <v>No</v>
      </c>
    </row>
    <row r="153" spans="15:17" x14ac:dyDescent="0.3">
      <c r="O153">
        <v>32031</v>
      </c>
      <c r="P153">
        <f>COUNTIF('FINAL for 2017'!B:B,'outliers - youngfleet'!O153)</f>
        <v>1</v>
      </c>
      <c r="Q153" s="10" t="str">
        <f t="shared" si="2"/>
        <v>No</v>
      </c>
    </row>
    <row r="154" spans="15:17" x14ac:dyDescent="0.3">
      <c r="O154">
        <v>33009</v>
      </c>
      <c r="P154">
        <f>COUNTIF('FINAL for 2017'!B:B,'outliers - youngfleet'!O154)</f>
        <v>6</v>
      </c>
      <c r="Q154" s="10" t="str">
        <f t="shared" si="2"/>
        <v>No</v>
      </c>
    </row>
    <row r="155" spans="15:17" x14ac:dyDescent="0.3">
      <c r="O155">
        <v>33015</v>
      </c>
      <c r="P155">
        <f>COUNTIF('FINAL for 2017'!B:B,'outliers - youngfleet'!O155)</f>
        <v>4</v>
      </c>
      <c r="Q155" s="10" t="str">
        <f t="shared" si="2"/>
        <v>No</v>
      </c>
    </row>
    <row r="156" spans="15:17" x14ac:dyDescent="0.3">
      <c r="O156">
        <v>34001</v>
      </c>
      <c r="P156">
        <f>COUNTIF('FINAL for 2017'!B:B,'outliers - youngfleet'!O156)</f>
        <v>4</v>
      </c>
      <c r="Q156" s="10" t="str">
        <f t="shared" si="2"/>
        <v>No</v>
      </c>
    </row>
    <row r="157" spans="15:17" x14ac:dyDescent="0.3">
      <c r="O157">
        <v>34005</v>
      </c>
      <c r="P157">
        <f>COUNTIF('FINAL for 2017'!B:B,'outliers - youngfleet'!O157)</f>
        <v>4</v>
      </c>
      <c r="Q157" s="10" t="str">
        <f t="shared" si="2"/>
        <v>No</v>
      </c>
    </row>
    <row r="158" spans="15:17" x14ac:dyDescent="0.3">
      <c r="O158">
        <v>34013</v>
      </c>
      <c r="P158">
        <f>COUNTIF('FINAL for 2017'!B:B,'outliers - youngfleet'!O158)</f>
        <v>5</v>
      </c>
      <c r="Q158" s="10" t="str">
        <f t="shared" si="2"/>
        <v>No</v>
      </c>
    </row>
    <row r="159" spans="15:17" x14ac:dyDescent="0.3">
      <c r="O159">
        <v>34019</v>
      </c>
      <c r="P159">
        <f>COUNTIF('FINAL for 2017'!B:B,'outliers - youngfleet'!O159)</f>
        <v>2</v>
      </c>
      <c r="Q159" s="10" t="str">
        <f t="shared" si="2"/>
        <v>No</v>
      </c>
    </row>
    <row r="160" spans="15:17" x14ac:dyDescent="0.3">
      <c r="O160">
        <v>34029</v>
      </c>
      <c r="P160">
        <f>COUNTIF('FINAL for 2017'!B:B,'outliers - youngfleet'!O160)</f>
        <v>1</v>
      </c>
      <c r="Q160" s="10" t="str">
        <f t="shared" si="2"/>
        <v>No</v>
      </c>
    </row>
    <row r="161" spans="15:17" x14ac:dyDescent="0.3">
      <c r="O161">
        <v>34035</v>
      </c>
      <c r="P161">
        <f>COUNTIF('FINAL for 2017'!B:B,'outliers - youngfleet'!O161)</f>
        <v>5</v>
      </c>
      <c r="Q161" s="10" t="str">
        <f t="shared" si="2"/>
        <v>No</v>
      </c>
    </row>
    <row r="162" spans="15:17" x14ac:dyDescent="0.3">
      <c r="O162">
        <v>35001</v>
      </c>
      <c r="P162">
        <f>COUNTIF('FINAL for 2017'!B:B,'outliers - youngfleet'!O162)</f>
        <v>1</v>
      </c>
      <c r="Q162" s="10" t="str">
        <f t="shared" si="2"/>
        <v>No</v>
      </c>
    </row>
    <row r="163" spans="15:17" x14ac:dyDescent="0.3">
      <c r="O163">
        <v>35013</v>
      </c>
      <c r="P163">
        <f>COUNTIF('FINAL for 2017'!B:B,'outliers - youngfleet'!O163)</f>
        <v>14</v>
      </c>
      <c r="Q163" s="10" t="str">
        <f t="shared" si="2"/>
        <v>No</v>
      </c>
    </row>
    <row r="164" spans="15:17" x14ac:dyDescent="0.3">
      <c r="O164">
        <v>35043</v>
      </c>
      <c r="P164">
        <f>COUNTIF('FINAL for 2017'!B:B,'outliers - youngfleet'!O164)</f>
        <v>7</v>
      </c>
      <c r="Q164" s="10" t="str">
        <f t="shared" si="2"/>
        <v>No</v>
      </c>
    </row>
    <row r="165" spans="15:17" x14ac:dyDescent="0.3">
      <c r="O165">
        <v>35057</v>
      </c>
      <c r="P165">
        <f>COUNTIF('FINAL for 2017'!B:B,'outliers - youngfleet'!O165)</f>
        <v>11</v>
      </c>
      <c r="Q165" s="10" t="str">
        <f t="shared" si="2"/>
        <v>No</v>
      </c>
    </row>
    <row r="166" spans="15:17" x14ac:dyDescent="0.3">
      <c r="O166">
        <v>36001</v>
      </c>
      <c r="P166">
        <f>COUNTIF('FINAL for 2017'!B:B,'outliers - youngfleet'!O166)</f>
        <v>8</v>
      </c>
      <c r="Q166" s="10" t="str">
        <f t="shared" si="2"/>
        <v>No</v>
      </c>
    </row>
    <row r="167" spans="15:17" x14ac:dyDescent="0.3">
      <c r="O167">
        <v>36007</v>
      </c>
      <c r="P167">
        <f>COUNTIF('FINAL for 2017'!B:B,'outliers - youngfleet'!O167)</f>
        <v>7</v>
      </c>
      <c r="Q167" s="10" t="str">
        <f t="shared" si="2"/>
        <v>No</v>
      </c>
    </row>
    <row r="168" spans="15:17" x14ac:dyDescent="0.3">
      <c r="O168">
        <v>36029</v>
      </c>
      <c r="P168">
        <f>COUNTIF('FINAL for 2017'!B:B,'outliers - youngfleet'!O168)</f>
        <v>4</v>
      </c>
      <c r="Q168" s="10" t="str">
        <f t="shared" si="2"/>
        <v>No</v>
      </c>
    </row>
    <row r="169" spans="15:17" x14ac:dyDescent="0.3">
      <c r="O169">
        <v>36055</v>
      </c>
      <c r="P169">
        <f>COUNTIF('FINAL for 2017'!B:B,'outliers - youngfleet'!O169)</f>
        <v>7</v>
      </c>
      <c r="Q169" s="10" t="str">
        <f t="shared" si="2"/>
        <v>No</v>
      </c>
    </row>
    <row r="170" spans="15:17" x14ac:dyDescent="0.3">
      <c r="O170">
        <v>36065</v>
      </c>
      <c r="P170">
        <f>COUNTIF('FINAL for 2017'!B:B,'outliers - youngfleet'!O170)</f>
        <v>6</v>
      </c>
      <c r="Q170" s="10" t="str">
        <f t="shared" si="2"/>
        <v>No</v>
      </c>
    </row>
    <row r="171" spans="15:17" x14ac:dyDescent="0.3">
      <c r="O171">
        <v>36067</v>
      </c>
      <c r="P171">
        <f>COUNTIF('FINAL for 2017'!B:B,'outliers - youngfleet'!O171)</f>
        <v>6</v>
      </c>
      <c r="Q171" s="10" t="str">
        <f t="shared" si="2"/>
        <v>No</v>
      </c>
    </row>
    <row r="172" spans="15:17" x14ac:dyDescent="0.3">
      <c r="O172">
        <v>36081</v>
      </c>
      <c r="P172">
        <f>COUNTIF('FINAL for 2017'!B:B,'outliers - youngfleet'!O172)</f>
        <v>5</v>
      </c>
      <c r="Q172" s="10" t="str">
        <f t="shared" si="2"/>
        <v>No</v>
      </c>
    </row>
    <row r="173" spans="15:17" x14ac:dyDescent="0.3">
      <c r="O173">
        <v>36089</v>
      </c>
      <c r="P173">
        <f>COUNTIF('FINAL for 2017'!B:B,'outliers - youngfleet'!O173)</f>
        <v>5</v>
      </c>
      <c r="Q173" s="10" t="str">
        <f t="shared" si="2"/>
        <v>No</v>
      </c>
    </row>
    <row r="174" spans="15:17" x14ac:dyDescent="0.3">
      <c r="O174">
        <v>36101</v>
      </c>
      <c r="P174">
        <f>COUNTIF('FINAL for 2017'!B:B,'outliers - youngfleet'!O174)</f>
        <v>5</v>
      </c>
      <c r="Q174" s="10" t="str">
        <f t="shared" si="2"/>
        <v>No</v>
      </c>
    </row>
    <row r="175" spans="15:17" x14ac:dyDescent="0.3">
      <c r="O175">
        <v>36103</v>
      </c>
      <c r="P175">
        <f>COUNTIF('FINAL for 2017'!B:B,'outliers - youngfleet'!O175)</f>
        <v>2</v>
      </c>
      <c r="Q175" s="10" t="str">
        <f t="shared" si="2"/>
        <v>No</v>
      </c>
    </row>
    <row r="176" spans="15:17" x14ac:dyDescent="0.3">
      <c r="O176">
        <v>36119</v>
      </c>
      <c r="P176">
        <f>COUNTIF('FINAL for 2017'!B:B,'outliers - youngfleet'!O176)</f>
        <v>7</v>
      </c>
      <c r="Q176" s="10" t="str">
        <f t="shared" si="2"/>
        <v>No</v>
      </c>
    </row>
    <row r="177" spans="15:17" x14ac:dyDescent="0.3">
      <c r="O177">
        <v>37003</v>
      </c>
      <c r="P177">
        <f>COUNTIF('FINAL for 2017'!B:B,'outliers - youngfleet'!O177)</f>
        <v>2</v>
      </c>
      <c r="Q177" s="10" t="str">
        <f t="shared" si="2"/>
        <v>No</v>
      </c>
    </row>
    <row r="178" spans="15:17" x14ac:dyDescent="0.3">
      <c r="O178">
        <v>37035</v>
      </c>
      <c r="P178">
        <f>COUNTIF('FINAL for 2017'!B:B,'outliers - youngfleet'!O178)</f>
        <v>13</v>
      </c>
      <c r="Q178" s="10" t="str">
        <f t="shared" si="2"/>
        <v>No</v>
      </c>
    </row>
    <row r="179" spans="15:17" x14ac:dyDescent="0.3">
      <c r="O179">
        <v>37047</v>
      </c>
      <c r="P179">
        <f>COUNTIF('FINAL for 2017'!B:B,'outliers - youngfleet'!O179)</f>
        <v>38</v>
      </c>
      <c r="Q179" s="10" t="str">
        <f t="shared" si="2"/>
        <v>No</v>
      </c>
    </row>
    <row r="180" spans="15:17" x14ac:dyDescent="0.3">
      <c r="O180">
        <v>37051</v>
      </c>
      <c r="P180">
        <f>COUNTIF('FINAL for 2017'!B:B,'outliers - youngfleet'!O180)</f>
        <v>3</v>
      </c>
      <c r="Q180" s="10" t="str">
        <f t="shared" si="2"/>
        <v>No</v>
      </c>
    </row>
    <row r="181" spans="15:17" x14ac:dyDescent="0.3">
      <c r="O181">
        <v>37057</v>
      </c>
      <c r="P181">
        <f>COUNTIF('FINAL for 2017'!B:B,'outliers - youngfleet'!O181)</f>
        <v>7</v>
      </c>
      <c r="Q181" s="10" t="str">
        <f t="shared" si="2"/>
        <v>No</v>
      </c>
    </row>
    <row r="182" spans="15:17" x14ac:dyDescent="0.3">
      <c r="O182">
        <v>37071</v>
      </c>
      <c r="P182">
        <f>COUNTIF('FINAL for 2017'!B:B,'outliers - youngfleet'!O182)</f>
        <v>1</v>
      </c>
      <c r="Q182" s="10" t="str">
        <f t="shared" si="2"/>
        <v>No</v>
      </c>
    </row>
    <row r="183" spans="15:17" x14ac:dyDescent="0.3">
      <c r="O183">
        <v>37081</v>
      </c>
      <c r="P183">
        <f>COUNTIF('FINAL for 2017'!B:B,'outliers - youngfleet'!O183)</f>
        <v>9</v>
      </c>
      <c r="Q183" s="10" t="str">
        <f t="shared" si="2"/>
        <v>No</v>
      </c>
    </row>
    <row r="184" spans="15:17" x14ac:dyDescent="0.3">
      <c r="O184">
        <v>37119</v>
      </c>
      <c r="P184">
        <f>COUNTIF('FINAL for 2017'!B:B,'outliers - youngfleet'!O184)</f>
        <v>2</v>
      </c>
      <c r="Q184" s="10" t="str">
        <f t="shared" si="2"/>
        <v>No</v>
      </c>
    </row>
    <row r="185" spans="15:17" x14ac:dyDescent="0.3">
      <c r="O185">
        <v>37135</v>
      </c>
      <c r="P185">
        <f>COUNTIF('FINAL for 2017'!B:B,'outliers - youngfleet'!O185)</f>
        <v>12</v>
      </c>
      <c r="Q185" s="10" t="str">
        <f t="shared" si="2"/>
        <v>No</v>
      </c>
    </row>
    <row r="186" spans="15:17" x14ac:dyDescent="0.3">
      <c r="O186">
        <v>37141</v>
      </c>
      <c r="P186">
        <f>COUNTIF('FINAL for 2017'!B:B,'outliers - youngfleet'!O186)</f>
        <v>12</v>
      </c>
      <c r="Q186" s="10" t="str">
        <f t="shared" si="2"/>
        <v>No</v>
      </c>
    </row>
    <row r="187" spans="15:17" x14ac:dyDescent="0.3">
      <c r="O187">
        <v>37193</v>
      </c>
      <c r="P187">
        <f>COUNTIF('FINAL for 2017'!B:B,'outliers - youngfleet'!O187)</f>
        <v>1</v>
      </c>
      <c r="Q187" s="10" t="str">
        <f t="shared" si="2"/>
        <v>No</v>
      </c>
    </row>
    <row r="188" spans="15:17" x14ac:dyDescent="0.3">
      <c r="O188">
        <v>38017</v>
      </c>
      <c r="P188">
        <f>COUNTIF('FINAL for 2017'!B:B,'outliers - youngfleet'!O188)</f>
        <v>9</v>
      </c>
      <c r="Q188" s="10" t="str">
        <f t="shared" si="2"/>
        <v>No</v>
      </c>
    </row>
    <row r="189" spans="15:17" x14ac:dyDescent="0.3">
      <c r="O189">
        <v>38043</v>
      </c>
      <c r="P189">
        <f>COUNTIF('FINAL for 2017'!B:B,'outliers - youngfleet'!O189)</f>
        <v>6</v>
      </c>
      <c r="Q189" s="10" t="str">
        <f t="shared" si="2"/>
        <v>No</v>
      </c>
    </row>
    <row r="190" spans="15:17" x14ac:dyDescent="0.3">
      <c r="O190">
        <v>38059</v>
      </c>
      <c r="P190">
        <f>COUNTIF('FINAL for 2017'!B:B,'outliers - youngfleet'!O190)</f>
        <v>38</v>
      </c>
      <c r="Q190" s="10" t="str">
        <f t="shared" si="2"/>
        <v>No</v>
      </c>
    </row>
    <row r="191" spans="15:17" x14ac:dyDescent="0.3">
      <c r="O191">
        <v>39003</v>
      </c>
      <c r="P191">
        <f>COUNTIF('FINAL for 2017'!B:B,'outliers - youngfleet'!O191)</f>
        <v>2</v>
      </c>
      <c r="Q191" s="10" t="str">
        <f t="shared" si="2"/>
        <v>No</v>
      </c>
    </row>
    <row r="192" spans="15:17" x14ac:dyDescent="0.3">
      <c r="O192">
        <v>39017</v>
      </c>
      <c r="P192">
        <f>COUNTIF('FINAL for 2017'!B:B,'outliers - youngfleet'!O192)</f>
        <v>2</v>
      </c>
      <c r="Q192" s="10" t="str">
        <f t="shared" si="2"/>
        <v>No</v>
      </c>
    </row>
    <row r="193" spans="15:17" x14ac:dyDescent="0.3">
      <c r="O193">
        <v>39027</v>
      </c>
      <c r="P193">
        <f>COUNTIF('FINAL for 2017'!B:B,'outliers - youngfleet'!O193)</f>
        <v>1</v>
      </c>
      <c r="Q193" s="10" t="str">
        <f t="shared" si="2"/>
        <v>No</v>
      </c>
    </row>
    <row r="194" spans="15:17" x14ac:dyDescent="0.3">
      <c r="O194">
        <v>39035</v>
      </c>
      <c r="P194">
        <f>COUNTIF('FINAL for 2017'!B:B,'outliers - youngfleet'!O194)</f>
        <v>4</v>
      </c>
      <c r="Q194" s="10" t="str">
        <f t="shared" si="2"/>
        <v>No</v>
      </c>
    </row>
    <row r="195" spans="15:17" x14ac:dyDescent="0.3">
      <c r="O195">
        <v>39049</v>
      </c>
      <c r="P195">
        <f>COUNTIF('FINAL for 2017'!B:B,'outliers - youngfleet'!O195)</f>
        <v>2</v>
      </c>
      <c r="Q195" s="10" t="str">
        <f t="shared" si="2"/>
        <v>No</v>
      </c>
    </row>
    <row r="196" spans="15:17" x14ac:dyDescent="0.3">
      <c r="O196">
        <v>39055</v>
      </c>
      <c r="P196">
        <f>COUNTIF('FINAL for 2017'!B:B,'outliers - youngfleet'!O196)</f>
        <v>1</v>
      </c>
      <c r="Q196" s="10" t="str">
        <f t="shared" ref="Q196:Q259" si="3">IF(ISNA(VLOOKUP(O196,$A$3:$A$27,1,FALSE)),"No","Yes")</f>
        <v>Yes</v>
      </c>
    </row>
    <row r="197" spans="15:17" x14ac:dyDescent="0.3">
      <c r="O197">
        <v>39061</v>
      </c>
      <c r="P197">
        <f>COUNTIF('FINAL for 2017'!B:B,'outliers - youngfleet'!O197)</f>
        <v>2</v>
      </c>
      <c r="Q197" s="10" t="str">
        <f t="shared" si="3"/>
        <v>No</v>
      </c>
    </row>
    <row r="198" spans="15:17" x14ac:dyDescent="0.3">
      <c r="O198">
        <v>39095</v>
      </c>
      <c r="P198">
        <f>COUNTIF('FINAL for 2017'!B:B,'outliers - youngfleet'!O198)</f>
        <v>4</v>
      </c>
      <c r="Q198" s="10" t="str">
        <f t="shared" si="3"/>
        <v>No</v>
      </c>
    </row>
    <row r="199" spans="15:17" x14ac:dyDescent="0.3">
      <c r="O199">
        <v>39099</v>
      </c>
      <c r="P199">
        <f>COUNTIF('FINAL for 2017'!B:B,'outliers - youngfleet'!O199)</f>
        <v>1</v>
      </c>
      <c r="Q199" s="10" t="str">
        <f t="shared" si="3"/>
        <v>No</v>
      </c>
    </row>
    <row r="200" spans="15:17" x14ac:dyDescent="0.3">
      <c r="O200">
        <v>39103</v>
      </c>
      <c r="P200">
        <f>COUNTIF('FINAL for 2017'!B:B,'outliers - youngfleet'!O200)</f>
        <v>1</v>
      </c>
      <c r="Q200" s="10" t="str">
        <f t="shared" si="3"/>
        <v>No</v>
      </c>
    </row>
    <row r="201" spans="15:17" x14ac:dyDescent="0.3">
      <c r="O201">
        <v>39113</v>
      </c>
      <c r="P201">
        <f>COUNTIF('FINAL for 2017'!B:B,'outliers - youngfleet'!O201)</f>
        <v>4</v>
      </c>
      <c r="Q201" s="10" t="str">
        <f t="shared" si="3"/>
        <v>No</v>
      </c>
    </row>
    <row r="202" spans="15:17" x14ac:dyDescent="0.3">
      <c r="O202">
        <v>39119</v>
      </c>
      <c r="P202">
        <f>COUNTIF('FINAL for 2017'!B:B,'outliers - youngfleet'!O202)</f>
        <v>34</v>
      </c>
      <c r="Q202" s="10" t="str">
        <f t="shared" si="3"/>
        <v>No</v>
      </c>
    </row>
    <row r="203" spans="15:17" x14ac:dyDescent="0.3">
      <c r="O203">
        <v>39133</v>
      </c>
      <c r="P203">
        <f>COUNTIF('FINAL for 2017'!B:B,'outliers - youngfleet'!O203)</f>
        <v>1</v>
      </c>
      <c r="Q203" s="10" t="str">
        <f t="shared" si="3"/>
        <v>No</v>
      </c>
    </row>
    <row r="204" spans="15:17" x14ac:dyDescent="0.3">
      <c r="O204">
        <v>39139</v>
      </c>
      <c r="P204">
        <f>COUNTIF('FINAL for 2017'!B:B,'outliers - youngfleet'!O204)</f>
        <v>23</v>
      </c>
      <c r="Q204" s="10" t="str">
        <f t="shared" si="3"/>
        <v>Yes</v>
      </c>
    </row>
    <row r="205" spans="15:17" x14ac:dyDescent="0.3">
      <c r="O205">
        <v>39151</v>
      </c>
      <c r="P205">
        <f>COUNTIF('FINAL for 2017'!B:B,'outliers - youngfleet'!O205)</f>
        <v>5</v>
      </c>
      <c r="Q205" s="10" t="str">
        <f t="shared" si="3"/>
        <v>No</v>
      </c>
    </row>
    <row r="206" spans="15:17" x14ac:dyDescent="0.3">
      <c r="O206">
        <v>39159</v>
      </c>
      <c r="P206">
        <f>COUNTIF('FINAL for 2017'!B:B,'outliers - youngfleet'!O206)</f>
        <v>1</v>
      </c>
      <c r="Q206" s="10" t="str">
        <f t="shared" si="3"/>
        <v>No</v>
      </c>
    </row>
    <row r="207" spans="15:17" x14ac:dyDescent="0.3">
      <c r="O207">
        <v>40001</v>
      </c>
      <c r="P207">
        <f>COUNTIF('FINAL for 2017'!B:B,'outliers - youngfleet'!O207)</f>
        <v>3</v>
      </c>
      <c r="Q207" s="10" t="str">
        <f t="shared" si="3"/>
        <v>No</v>
      </c>
    </row>
    <row r="208" spans="15:17" x14ac:dyDescent="0.3">
      <c r="O208">
        <v>40027</v>
      </c>
      <c r="P208">
        <f>COUNTIF('FINAL for 2017'!B:B,'outliers - youngfleet'!O208)</f>
        <v>19</v>
      </c>
      <c r="Q208" s="10" t="str">
        <f t="shared" si="3"/>
        <v>No</v>
      </c>
    </row>
    <row r="209" spans="15:17" x14ac:dyDescent="0.3">
      <c r="O209">
        <v>40131</v>
      </c>
      <c r="P209">
        <f>COUNTIF('FINAL for 2017'!B:B,'outliers - youngfleet'!O209)</f>
        <v>55</v>
      </c>
      <c r="Q209" s="10" t="str">
        <f t="shared" si="3"/>
        <v>No</v>
      </c>
    </row>
    <row r="210" spans="15:17" x14ac:dyDescent="0.3">
      <c r="O210">
        <v>41005</v>
      </c>
      <c r="P210">
        <f>COUNTIF('FINAL for 2017'!B:B,'outliers - youngfleet'!O210)</f>
        <v>1</v>
      </c>
      <c r="Q210" s="10" t="str">
        <f t="shared" si="3"/>
        <v>No</v>
      </c>
    </row>
    <row r="211" spans="15:17" x14ac:dyDescent="0.3">
      <c r="O211">
        <v>41009</v>
      </c>
      <c r="P211">
        <f>COUNTIF('FINAL for 2017'!B:B,'outliers - youngfleet'!O211)</f>
        <v>1</v>
      </c>
      <c r="Q211" s="10" t="str">
        <f t="shared" si="3"/>
        <v>No</v>
      </c>
    </row>
    <row r="212" spans="15:17" x14ac:dyDescent="0.3">
      <c r="O212">
        <v>41019</v>
      </c>
      <c r="P212">
        <f>COUNTIF('FINAL for 2017'!B:B,'outliers - youngfleet'!O212)</f>
        <v>18</v>
      </c>
      <c r="Q212" s="10" t="str">
        <f t="shared" si="3"/>
        <v>No</v>
      </c>
    </row>
    <row r="213" spans="15:17" x14ac:dyDescent="0.3">
      <c r="O213">
        <v>41025</v>
      </c>
      <c r="P213">
        <f>COUNTIF('FINAL for 2017'!B:B,'outliers - youngfleet'!O213)</f>
        <v>3</v>
      </c>
      <c r="Q213" s="10" t="str">
        <f t="shared" si="3"/>
        <v>No</v>
      </c>
    </row>
    <row r="214" spans="15:17" x14ac:dyDescent="0.3">
      <c r="O214">
        <v>41029</v>
      </c>
      <c r="P214">
        <f>COUNTIF('FINAL for 2017'!B:B,'outliers - youngfleet'!O214)</f>
        <v>2</v>
      </c>
      <c r="Q214" s="10" t="str">
        <f t="shared" si="3"/>
        <v>No</v>
      </c>
    </row>
    <row r="215" spans="15:17" x14ac:dyDescent="0.3">
      <c r="O215">
        <v>41039</v>
      </c>
      <c r="P215">
        <f>COUNTIF('FINAL for 2017'!B:B,'outliers - youngfleet'!O215)</f>
        <v>7</v>
      </c>
      <c r="Q215" s="10" t="str">
        <f t="shared" si="3"/>
        <v>No</v>
      </c>
    </row>
    <row r="216" spans="15:17" x14ac:dyDescent="0.3">
      <c r="O216">
        <v>41047</v>
      </c>
      <c r="P216">
        <f>COUNTIF('FINAL for 2017'!B:B,'outliers - youngfleet'!O216)</f>
        <v>2</v>
      </c>
      <c r="Q216" s="10" t="str">
        <f t="shared" si="3"/>
        <v>No</v>
      </c>
    </row>
    <row r="217" spans="15:17" x14ac:dyDescent="0.3">
      <c r="O217">
        <v>41051</v>
      </c>
      <c r="P217">
        <f>COUNTIF('FINAL for 2017'!B:B,'outliers - youngfleet'!O217)</f>
        <v>2</v>
      </c>
      <c r="Q217" s="10" t="str">
        <f t="shared" si="3"/>
        <v>No</v>
      </c>
    </row>
    <row r="218" spans="15:17" x14ac:dyDescent="0.3">
      <c r="O218">
        <v>42003</v>
      </c>
      <c r="P218">
        <f>COUNTIF('FINAL for 2017'!B:B,'outliers - youngfleet'!O218)</f>
        <v>4</v>
      </c>
      <c r="Q218" s="10" t="str">
        <f t="shared" si="3"/>
        <v>No</v>
      </c>
    </row>
    <row r="219" spans="15:17" x14ac:dyDescent="0.3">
      <c r="O219">
        <v>42019</v>
      </c>
      <c r="P219">
        <f>COUNTIF('FINAL for 2017'!B:B,'outliers - youngfleet'!O219)</f>
        <v>3</v>
      </c>
      <c r="Q219" s="10" t="str">
        <f t="shared" si="3"/>
        <v>No</v>
      </c>
    </row>
    <row r="220" spans="15:17" x14ac:dyDescent="0.3">
      <c r="O220">
        <v>42039</v>
      </c>
      <c r="P220">
        <f>COUNTIF('FINAL for 2017'!B:B,'outliers - youngfleet'!O220)</f>
        <v>11</v>
      </c>
      <c r="Q220" s="10" t="str">
        <f t="shared" si="3"/>
        <v>No</v>
      </c>
    </row>
    <row r="221" spans="15:17" x14ac:dyDescent="0.3">
      <c r="O221">
        <v>42049</v>
      </c>
      <c r="P221">
        <f>COUNTIF('FINAL for 2017'!B:B,'outliers - youngfleet'!O221)</f>
        <v>2</v>
      </c>
      <c r="Q221" s="10" t="str">
        <f t="shared" si="3"/>
        <v>No</v>
      </c>
    </row>
    <row r="222" spans="15:17" x14ac:dyDescent="0.3">
      <c r="O222">
        <v>42071</v>
      </c>
      <c r="P222">
        <f>COUNTIF('FINAL for 2017'!B:B,'outliers - youngfleet'!O222)</f>
        <v>8</v>
      </c>
      <c r="Q222" s="10" t="str">
        <f t="shared" si="3"/>
        <v>No</v>
      </c>
    </row>
    <row r="223" spans="15:17" x14ac:dyDescent="0.3">
      <c r="O223">
        <v>42079</v>
      </c>
      <c r="P223">
        <f>COUNTIF('FINAL for 2017'!B:B,'outliers - youngfleet'!O223)</f>
        <v>6</v>
      </c>
      <c r="Q223" s="10" t="str">
        <f t="shared" si="3"/>
        <v>No</v>
      </c>
    </row>
    <row r="224" spans="15:17" x14ac:dyDescent="0.3">
      <c r="O224">
        <v>42089</v>
      </c>
      <c r="P224">
        <f>COUNTIF('FINAL for 2017'!B:B,'outliers - youngfleet'!O224)</f>
        <v>28</v>
      </c>
      <c r="Q224" s="10" t="str">
        <f t="shared" si="3"/>
        <v>No</v>
      </c>
    </row>
    <row r="225" spans="15:17" x14ac:dyDescent="0.3">
      <c r="O225">
        <v>42091</v>
      </c>
      <c r="P225">
        <f>COUNTIF('FINAL for 2017'!B:B,'outliers - youngfleet'!O225)</f>
        <v>5</v>
      </c>
      <c r="Q225" s="10" t="str">
        <f t="shared" si="3"/>
        <v>No</v>
      </c>
    </row>
    <row r="226" spans="15:17" x14ac:dyDescent="0.3">
      <c r="O226">
        <v>44001</v>
      </c>
      <c r="P226">
        <f>COUNTIF('FINAL for 2017'!B:B,'outliers - youngfleet'!O226)</f>
        <v>1</v>
      </c>
      <c r="Q226" s="10" t="str">
        <f t="shared" si="3"/>
        <v>No</v>
      </c>
    </row>
    <row r="227" spans="15:17" x14ac:dyDescent="0.3">
      <c r="O227">
        <v>44003</v>
      </c>
      <c r="P227">
        <f>COUNTIF('FINAL for 2017'!B:B,'outliers - youngfleet'!O227)</f>
        <v>1</v>
      </c>
      <c r="Q227" s="10" t="str">
        <f t="shared" si="3"/>
        <v>No</v>
      </c>
    </row>
    <row r="228" spans="15:17" x14ac:dyDescent="0.3">
      <c r="O228">
        <v>44007</v>
      </c>
      <c r="P228">
        <f>COUNTIF('FINAL for 2017'!B:B,'outliers - youngfleet'!O228)</f>
        <v>3</v>
      </c>
      <c r="Q228" s="10" t="str">
        <f t="shared" si="3"/>
        <v>No</v>
      </c>
    </row>
    <row r="229" spans="15:17" x14ac:dyDescent="0.3">
      <c r="O229">
        <v>45013</v>
      </c>
      <c r="P229">
        <f>COUNTIF('FINAL for 2017'!B:B,'outliers - youngfleet'!O229)</f>
        <v>1</v>
      </c>
      <c r="Q229" s="10" t="str">
        <f t="shared" si="3"/>
        <v>No</v>
      </c>
    </row>
    <row r="230" spans="15:17" x14ac:dyDescent="0.3">
      <c r="O230">
        <v>45023</v>
      </c>
      <c r="P230">
        <f>COUNTIF('FINAL for 2017'!B:B,'outliers - youngfleet'!O230)</f>
        <v>6</v>
      </c>
      <c r="Q230" s="10" t="str">
        <f t="shared" si="3"/>
        <v>No</v>
      </c>
    </row>
    <row r="231" spans="15:17" x14ac:dyDescent="0.3">
      <c r="O231">
        <v>45045</v>
      </c>
      <c r="P231">
        <f>COUNTIF('FINAL for 2017'!B:B,'outliers - youngfleet'!O231)</f>
        <v>8</v>
      </c>
      <c r="Q231" s="10" t="str">
        <f t="shared" si="3"/>
        <v>No</v>
      </c>
    </row>
    <row r="232" spans="15:17" x14ac:dyDescent="0.3">
      <c r="O232">
        <v>45083</v>
      </c>
      <c r="P232">
        <f>COUNTIF('FINAL for 2017'!B:B,'outliers - youngfleet'!O232)</f>
        <v>31</v>
      </c>
      <c r="Q232" s="10" t="str">
        <f t="shared" si="3"/>
        <v>No</v>
      </c>
    </row>
    <row r="233" spans="15:17" x14ac:dyDescent="0.3">
      <c r="O233">
        <v>46071</v>
      </c>
      <c r="P233">
        <f>COUNTIF('FINAL for 2017'!B:B,'outliers - youngfleet'!O233)</f>
        <v>26</v>
      </c>
      <c r="Q233" s="10" t="str">
        <f t="shared" si="3"/>
        <v>No</v>
      </c>
    </row>
    <row r="234" spans="15:17" x14ac:dyDescent="0.3">
      <c r="O234">
        <v>46099</v>
      </c>
      <c r="P234">
        <f>COUNTIF('FINAL for 2017'!B:B,'outliers - youngfleet'!O234)</f>
        <v>5</v>
      </c>
      <c r="Q234" s="10" t="str">
        <f t="shared" si="3"/>
        <v>No</v>
      </c>
    </row>
    <row r="235" spans="15:17" x14ac:dyDescent="0.3">
      <c r="O235">
        <v>46103</v>
      </c>
      <c r="P235">
        <f>COUNTIF('FINAL for 2017'!B:B,'outliers - youngfleet'!O235)</f>
        <v>35</v>
      </c>
      <c r="Q235" s="10" t="str">
        <f t="shared" si="3"/>
        <v>No</v>
      </c>
    </row>
    <row r="236" spans="15:17" x14ac:dyDescent="0.3">
      <c r="O236">
        <v>47037</v>
      </c>
      <c r="P236">
        <f>COUNTIF('FINAL for 2017'!B:B,'outliers - youngfleet'!O236)</f>
        <v>2</v>
      </c>
      <c r="Q236" s="10" t="str">
        <f t="shared" si="3"/>
        <v>No</v>
      </c>
    </row>
    <row r="237" spans="15:17" x14ac:dyDescent="0.3">
      <c r="O237">
        <v>47065</v>
      </c>
      <c r="P237">
        <f>COUNTIF('FINAL for 2017'!B:B,'outliers - youngfleet'!O237)</f>
        <v>3</v>
      </c>
      <c r="Q237" s="10" t="str">
        <f t="shared" si="3"/>
        <v>No</v>
      </c>
    </row>
    <row r="238" spans="15:17" x14ac:dyDescent="0.3">
      <c r="O238">
        <v>47081</v>
      </c>
      <c r="P238">
        <f>COUNTIF('FINAL for 2017'!B:B,'outliers - youngfleet'!O238)</f>
        <v>5</v>
      </c>
      <c r="Q238" s="10" t="str">
        <f t="shared" si="3"/>
        <v>No</v>
      </c>
    </row>
    <row r="239" spans="15:17" x14ac:dyDescent="0.3">
      <c r="O239">
        <v>47093</v>
      </c>
      <c r="P239">
        <f>COUNTIF('FINAL for 2017'!B:B,'outliers - youngfleet'!O239)</f>
        <v>1</v>
      </c>
      <c r="Q239" s="10" t="str">
        <f t="shared" si="3"/>
        <v>No</v>
      </c>
    </row>
    <row r="240" spans="15:17" x14ac:dyDescent="0.3">
      <c r="O240">
        <v>47113</v>
      </c>
      <c r="P240">
        <f>COUNTIF('FINAL for 2017'!B:B,'outliers - youngfleet'!O240)</f>
        <v>30</v>
      </c>
      <c r="Q240" s="10" t="str">
        <f t="shared" si="3"/>
        <v>No</v>
      </c>
    </row>
    <row r="241" spans="15:17" x14ac:dyDescent="0.3">
      <c r="O241">
        <v>47115</v>
      </c>
      <c r="P241">
        <f>COUNTIF('FINAL for 2017'!B:B,'outliers - youngfleet'!O241)</f>
        <v>15</v>
      </c>
      <c r="Q241" s="10" t="str">
        <f t="shared" si="3"/>
        <v>No</v>
      </c>
    </row>
    <row r="242" spans="15:17" x14ac:dyDescent="0.3">
      <c r="O242">
        <v>47125</v>
      </c>
      <c r="P242">
        <f>COUNTIF('FINAL for 2017'!B:B,'outliers - youngfleet'!O242)</f>
        <v>5</v>
      </c>
      <c r="Q242" s="10" t="str">
        <f t="shared" si="3"/>
        <v>No</v>
      </c>
    </row>
    <row r="243" spans="15:17" x14ac:dyDescent="0.3">
      <c r="O243">
        <v>47149</v>
      </c>
      <c r="P243">
        <f>COUNTIF('FINAL for 2017'!B:B,'outliers - youngfleet'!O243)</f>
        <v>3</v>
      </c>
      <c r="Q243" s="10" t="str">
        <f t="shared" si="3"/>
        <v>No</v>
      </c>
    </row>
    <row r="244" spans="15:17" x14ac:dyDescent="0.3">
      <c r="O244">
        <v>47157</v>
      </c>
      <c r="P244">
        <f>COUNTIF('FINAL for 2017'!B:B,'outliers - youngfleet'!O244)</f>
        <v>1</v>
      </c>
      <c r="Q244" s="10" t="str">
        <f t="shared" si="3"/>
        <v>No</v>
      </c>
    </row>
    <row r="245" spans="15:17" x14ac:dyDescent="0.3">
      <c r="O245">
        <v>47163</v>
      </c>
      <c r="P245">
        <f>COUNTIF('FINAL for 2017'!B:B,'outliers - youngfleet'!O245)</f>
        <v>30</v>
      </c>
      <c r="Q245" s="10" t="str">
        <f t="shared" si="3"/>
        <v>No</v>
      </c>
    </row>
    <row r="246" spans="15:17" x14ac:dyDescent="0.3">
      <c r="O246">
        <v>48029</v>
      </c>
      <c r="P246">
        <f>COUNTIF('FINAL for 2017'!B:B,'outliers - youngfleet'!O246)</f>
        <v>15</v>
      </c>
      <c r="Q246" s="10" t="str">
        <f t="shared" si="3"/>
        <v>No</v>
      </c>
    </row>
    <row r="247" spans="15:17" x14ac:dyDescent="0.3">
      <c r="O247">
        <v>48071</v>
      </c>
      <c r="P247">
        <f>COUNTIF('FINAL for 2017'!B:B,'outliers - youngfleet'!O247)</f>
        <v>1</v>
      </c>
      <c r="Q247" s="10" t="str">
        <f t="shared" si="3"/>
        <v>No</v>
      </c>
    </row>
    <row r="248" spans="15:17" x14ac:dyDescent="0.3">
      <c r="O248">
        <v>48141</v>
      </c>
      <c r="P248">
        <f>COUNTIF('FINAL for 2017'!B:B,'outliers - youngfleet'!O248)</f>
        <v>1</v>
      </c>
      <c r="Q248" s="10" t="str">
        <f t="shared" si="3"/>
        <v>No</v>
      </c>
    </row>
    <row r="249" spans="15:17" x14ac:dyDescent="0.3">
      <c r="O249">
        <v>48145</v>
      </c>
      <c r="P249">
        <f>COUNTIF('FINAL for 2017'!B:B,'outliers - youngfleet'!O249)</f>
        <v>3</v>
      </c>
      <c r="Q249" s="10" t="str">
        <f t="shared" si="3"/>
        <v>No</v>
      </c>
    </row>
    <row r="250" spans="15:17" x14ac:dyDescent="0.3">
      <c r="O250">
        <v>48199</v>
      </c>
      <c r="P250">
        <f>COUNTIF('FINAL for 2017'!B:B,'outliers - youngfleet'!O250)</f>
        <v>1</v>
      </c>
      <c r="Q250" s="10" t="str">
        <f t="shared" si="3"/>
        <v>No</v>
      </c>
    </row>
    <row r="251" spans="15:17" x14ac:dyDescent="0.3">
      <c r="O251">
        <v>48201</v>
      </c>
      <c r="P251">
        <f>COUNTIF('FINAL for 2017'!B:B,'outliers - youngfleet'!O251)</f>
        <v>9</v>
      </c>
      <c r="Q251" s="10" t="str">
        <f t="shared" si="3"/>
        <v>No</v>
      </c>
    </row>
    <row r="252" spans="15:17" x14ac:dyDescent="0.3">
      <c r="O252">
        <v>48215</v>
      </c>
      <c r="P252">
        <f>COUNTIF('FINAL for 2017'!B:B,'outliers - youngfleet'!O252)</f>
        <v>8</v>
      </c>
      <c r="Q252" s="10" t="str">
        <f t="shared" si="3"/>
        <v>No</v>
      </c>
    </row>
    <row r="253" spans="15:17" x14ac:dyDescent="0.3">
      <c r="O253">
        <v>48229</v>
      </c>
      <c r="P253">
        <f>COUNTIF('FINAL for 2017'!B:B,'outliers - youngfleet'!O253)</f>
        <v>14</v>
      </c>
      <c r="Q253" s="10" t="str">
        <f t="shared" si="3"/>
        <v>No</v>
      </c>
    </row>
    <row r="254" spans="15:17" x14ac:dyDescent="0.3">
      <c r="O254">
        <v>48245</v>
      </c>
      <c r="P254">
        <f>COUNTIF('FINAL for 2017'!B:B,'outliers - youngfleet'!O254)</f>
        <v>2</v>
      </c>
      <c r="Q254" s="10" t="str">
        <f t="shared" si="3"/>
        <v>No</v>
      </c>
    </row>
    <row r="255" spans="15:17" x14ac:dyDescent="0.3">
      <c r="O255">
        <v>48249</v>
      </c>
      <c r="P255">
        <f>COUNTIF('FINAL for 2017'!B:B,'outliers - youngfleet'!O255)</f>
        <v>3</v>
      </c>
      <c r="Q255" s="10" t="str">
        <f t="shared" si="3"/>
        <v>No</v>
      </c>
    </row>
    <row r="256" spans="15:17" x14ac:dyDescent="0.3">
      <c r="O256">
        <v>48257</v>
      </c>
      <c r="P256">
        <f>COUNTIF('FINAL for 2017'!B:B,'outliers - youngfleet'!O256)</f>
        <v>2</v>
      </c>
      <c r="Q256" s="10" t="str">
        <f t="shared" si="3"/>
        <v>No</v>
      </c>
    </row>
    <row r="257" spans="15:17" x14ac:dyDescent="0.3">
      <c r="O257">
        <v>48291</v>
      </c>
      <c r="P257">
        <f>COUNTIF('FINAL for 2017'!B:B,'outliers - youngfleet'!O257)</f>
        <v>2</v>
      </c>
      <c r="Q257" s="10" t="str">
        <f t="shared" si="3"/>
        <v>No</v>
      </c>
    </row>
    <row r="258" spans="15:17" x14ac:dyDescent="0.3">
      <c r="O258">
        <v>48303</v>
      </c>
      <c r="P258">
        <f>COUNTIF('FINAL for 2017'!B:B,'outliers - youngfleet'!O258)</f>
        <v>16</v>
      </c>
      <c r="Q258" s="10" t="str">
        <f t="shared" si="3"/>
        <v>No</v>
      </c>
    </row>
    <row r="259" spans="15:17" x14ac:dyDescent="0.3">
      <c r="O259">
        <v>48309</v>
      </c>
      <c r="P259">
        <f>COUNTIF('FINAL for 2017'!B:B,'outliers - youngfleet'!O259)</f>
        <v>70</v>
      </c>
      <c r="Q259" s="10" t="str">
        <f t="shared" si="3"/>
        <v>No</v>
      </c>
    </row>
    <row r="260" spans="15:17" x14ac:dyDescent="0.3">
      <c r="O260">
        <v>48453</v>
      </c>
      <c r="P260">
        <f>COUNTIF('FINAL for 2017'!B:B,'outliers - youngfleet'!O260)</f>
        <v>5</v>
      </c>
      <c r="Q260" s="10" t="str">
        <f t="shared" ref="Q260:Q298" si="4">IF(ISNA(VLOOKUP(O260,$A$3:$A$27,1,FALSE)),"No","Yes")</f>
        <v>No</v>
      </c>
    </row>
    <row r="261" spans="15:17" x14ac:dyDescent="0.3">
      <c r="O261">
        <v>48479</v>
      </c>
      <c r="P261">
        <f>COUNTIF('FINAL for 2017'!B:B,'outliers - youngfleet'!O261)</f>
        <v>102</v>
      </c>
      <c r="Q261" s="10" t="str">
        <f t="shared" si="4"/>
        <v>No</v>
      </c>
    </row>
    <row r="262" spans="15:17" x14ac:dyDescent="0.3">
      <c r="O262">
        <v>49023</v>
      </c>
      <c r="P262">
        <f>COUNTIF('FINAL for 2017'!B:B,'outliers - youngfleet'!O262)</f>
        <v>11</v>
      </c>
      <c r="Q262" s="10" t="str">
        <f t="shared" si="4"/>
        <v>No</v>
      </c>
    </row>
    <row r="263" spans="15:17" x14ac:dyDescent="0.3">
      <c r="O263">
        <v>49035</v>
      </c>
      <c r="P263">
        <f>COUNTIF('FINAL for 2017'!B:B,'outliers - youngfleet'!O263)</f>
        <v>2</v>
      </c>
      <c r="Q263" s="10" t="str">
        <f t="shared" si="4"/>
        <v>Yes</v>
      </c>
    </row>
    <row r="264" spans="15:17" x14ac:dyDescent="0.3">
      <c r="O264">
        <v>49043</v>
      </c>
      <c r="P264">
        <f>COUNTIF('FINAL for 2017'!B:B,'outliers - youngfleet'!O264)</f>
        <v>2</v>
      </c>
      <c r="Q264" s="10" t="str">
        <f t="shared" si="4"/>
        <v>No</v>
      </c>
    </row>
    <row r="265" spans="15:17" x14ac:dyDescent="0.3">
      <c r="O265">
        <v>49049</v>
      </c>
      <c r="P265">
        <f>COUNTIF('FINAL for 2017'!B:B,'outliers - youngfleet'!O265)</f>
        <v>1</v>
      </c>
      <c r="Q265" s="10" t="str">
        <f t="shared" si="4"/>
        <v>No</v>
      </c>
    </row>
    <row r="266" spans="15:17" x14ac:dyDescent="0.3">
      <c r="O266">
        <v>49053</v>
      </c>
      <c r="P266">
        <f>COUNTIF('FINAL for 2017'!B:B,'outliers - youngfleet'!O266)</f>
        <v>11</v>
      </c>
      <c r="Q266" s="10" t="str">
        <f t="shared" si="4"/>
        <v>No</v>
      </c>
    </row>
    <row r="267" spans="15:17" x14ac:dyDescent="0.3">
      <c r="O267">
        <v>49057</v>
      </c>
      <c r="P267">
        <f>COUNTIF('FINAL for 2017'!B:B,'outliers - youngfleet'!O267)</f>
        <v>2</v>
      </c>
      <c r="Q267" s="10" t="str">
        <f t="shared" si="4"/>
        <v>No</v>
      </c>
    </row>
    <row r="268" spans="15:17" x14ac:dyDescent="0.3">
      <c r="O268">
        <v>50007</v>
      </c>
      <c r="P268">
        <f>COUNTIF('FINAL for 2017'!B:B,'outliers - youngfleet'!O268)</f>
        <v>13</v>
      </c>
      <c r="Q268" s="10" t="str">
        <f t="shared" si="4"/>
        <v>No</v>
      </c>
    </row>
    <row r="269" spans="15:17" x14ac:dyDescent="0.3">
      <c r="O269">
        <v>50025</v>
      </c>
      <c r="P269">
        <f>COUNTIF('FINAL for 2017'!B:B,'outliers - youngfleet'!O269)</f>
        <v>1</v>
      </c>
      <c r="Q269" s="10" t="str">
        <f t="shared" si="4"/>
        <v>No</v>
      </c>
    </row>
    <row r="270" spans="15:17" x14ac:dyDescent="0.3">
      <c r="O270">
        <v>51003</v>
      </c>
      <c r="P270">
        <f>COUNTIF('FINAL for 2017'!B:B,'outliers - youngfleet'!O270)</f>
        <v>21</v>
      </c>
      <c r="Q270" s="10" t="str">
        <f t="shared" si="4"/>
        <v>No</v>
      </c>
    </row>
    <row r="271" spans="15:17" x14ac:dyDescent="0.3">
      <c r="O271">
        <v>51015</v>
      </c>
      <c r="P271">
        <f>COUNTIF('FINAL for 2017'!B:B,'outliers - youngfleet'!O271)</f>
        <v>71</v>
      </c>
      <c r="Q271" s="10" t="str">
        <f t="shared" si="4"/>
        <v>No</v>
      </c>
    </row>
    <row r="272" spans="15:17" x14ac:dyDescent="0.3">
      <c r="O272">
        <v>51036</v>
      </c>
      <c r="P272">
        <f>COUNTIF('FINAL for 2017'!B:B,'outliers - youngfleet'!O272)</f>
        <v>1</v>
      </c>
      <c r="Q272" s="10" t="str">
        <f t="shared" si="4"/>
        <v>No</v>
      </c>
    </row>
    <row r="273" spans="15:17" x14ac:dyDescent="0.3">
      <c r="O273">
        <v>51059</v>
      </c>
      <c r="P273">
        <f>COUNTIF('FINAL for 2017'!B:B,'outliers - youngfleet'!O273)</f>
        <v>8</v>
      </c>
      <c r="Q273" s="10" t="str">
        <f t="shared" si="4"/>
        <v>No</v>
      </c>
    </row>
    <row r="274" spans="15:17" x14ac:dyDescent="0.3">
      <c r="O274">
        <v>51087</v>
      </c>
      <c r="P274">
        <f>COUNTIF('FINAL for 2017'!B:B,'outliers - youngfleet'!O274)</f>
        <v>15</v>
      </c>
      <c r="Q274" s="10" t="str">
        <f t="shared" si="4"/>
        <v>No</v>
      </c>
    </row>
    <row r="275" spans="15:17" x14ac:dyDescent="0.3">
      <c r="O275">
        <v>51089</v>
      </c>
      <c r="P275">
        <f>COUNTIF('FINAL for 2017'!B:B,'outliers - youngfleet'!O275)</f>
        <v>13</v>
      </c>
      <c r="Q275" s="10" t="str">
        <f t="shared" si="4"/>
        <v>No</v>
      </c>
    </row>
    <row r="276" spans="15:17" x14ac:dyDescent="0.3">
      <c r="O276">
        <v>51095</v>
      </c>
      <c r="P276">
        <f>COUNTIF('FINAL for 2017'!B:B,'outliers - youngfleet'!O276)</f>
        <v>1</v>
      </c>
      <c r="Q276" s="10" t="str">
        <f t="shared" si="4"/>
        <v>No</v>
      </c>
    </row>
    <row r="277" spans="15:17" x14ac:dyDescent="0.3">
      <c r="O277">
        <v>51670</v>
      </c>
      <c r="P277">
        <f>COUNTIF('FINAL for 2017'!B:B,'outliers - youngfleet'!O277)</f>
        <v>1</v>
      </c>
      <c r="Q277" s="10" t="str">
        <f t="shared" si="4"/>
        <v>No</v>
      </c>
    </row>
    <row r="278" spans="15:17" x14ac:dyDescent="0.3">
      <c r="O278">
        <v>51683</v>
      </c>
      <c r="P278">
        <f>COUNTIF('FINAL for 2017'!B:B,'outliers - youngfleet'!O278)</f>
        <v>2</v>
      </c>
      <c r="Q278" s="10" t="str">
        <f t="shared" si="4"/>
        <v>No</v>
      </c>
    </row>
    <row r="279" spans="15:17" x14ac:dyDescent="0.3">
      <c r="O279">
        <v>53033</v>
      </c>
      <c r="P279">
        <f>COUNTIF('FINAL for 2017'!B:B,'outliers - youngfleet'!O279)</f>
        <v>1</v>
      </c>
      <c r="Q279" s="10" t="str">
        <f t="shared" si="4"/>
        <v>No</v>
      </c>
    </row>
    <row r="280" spans="15:17" x14ac:dyDescent="0.3">
      <c r="O280">
        <v>53053</v>
      </c>
      <c r="P280">
        <f>COUNTIF('FINAL for 2017'!B:B,'outliers - youngfleet'!O280)</f>
        <v>4</v>
      </c>
      <c r="Q280" s="10" t="str">
        <f t="shared" si="4"/>
        <v>No</v>
      </c>
    </row>
    <row r="281" spans="15:17" x14ac:dyDescent="0.3">
      <c r="O281">
        <v>53065</v>
      </c>
      <c r="P281">
        <f>COUNTIF('FINAL for 2017'!B:B,'outliers - youngfleet'!O281)</f>
        <v>2</v>
      </c>
      <c r="Q281" s="10" t="str">
        <f t="shared" si="4"/>
        <v>No</v>
      </c>
    </row>
    <row r="282" spans="15:17" x14ac:dyDescent="0.3">
      <c r="O282">
        <v>53067</v>
      </c>
      <c r="P282">
        <f>COUNTIF('FINAL for 2017'!B:B,'outliers - youngfleet'!O282)</f>
        <v>11</v>
      </c>
      <c r="Q282" s="10" t="str">
        <f t="shared" si="4"/>
        <v>No</v>
      </c>
    </row>
    <row r="283" spans="15:17" x14ac:dyDescent="0.3">
      <c r="O283">
        <v>53077</v>
      </c>
      <c r="P283">
        <f>COUNTIF('FINAL for 2017'!B:B,'outliers - youngfleet'!O283)</f>
        <v>21</v>
      </c>
      <c r="Q283" s="10" t="str">
        <f t="shared" si="4"/>
        <v>No</v>
      </c>
    </row>
    <row r="284" spans="15:17" x14ac:dyDescent="0.3">
      <c r="O284">
        <v>54003</v>
      </c>
      <c r="P284">
        <f>COUNTIF('FINAL for 2017'!B:B,'outliers - youngfleet'!O284)</f>
        <v>14</v>
      </c>
      <c r="Q284" s="10" t="str">
        <f t="shared" si="4"/>
        <v>No</v>
      </c>
    </row>
    <row r="285" spans="15:17" x14ac:dyDescent="0.3">
      <c r="O285">
        <v>54027</v>
      </c>
      <c r="P285">
        <f>COUNTIF('FINAL for 2017'!B:B,'outliers - youngfleet'!O285)</f>
        <v>5</v>
      </c>
      <c r="Q285" s="10" t="str">
        <f t="shared" si="4"/>
        <v>No</v>
      </c>
    </row>
    <row r="286" spans="15:17" x14ac:dyDescent="0.3">
      <c r="O286">
        <v>54039</v>
      </c>
      <c r="P286">
        <f>COUNTIF('FINAL for 2017'!B:B,'outliers - youngfleet'!O286)</f>
        <v>11</v>
      </c>
      <c r="Q286" s="10" t="str">
        <f t="shared" si="4"/>
        <v>No</v>
      </c>
    </row>
    <row r="287" spans="15:17" x14ac:dyDescent="0.3">
      <c r="O287">
        <v>54081</v>
      </c>
      <c r="P287">
        <f>COUNTIF('FINAL for 2017'!B:B,'outliers - youngfleet'!O287)</f>
        <v>2</v>
      </c>
      <c r="Q287" s="10" t="str">
        <f t="shared" si="4"/>
        <v>No</v>
      </c>
    </row>
    <row r="288" spans="15:17" x14ac:dyDescent="0.3">
      <c r="O288">
        <v>54107</v>
      </c>
      <c r="P288">
        <f>COUNTIF('FINAL for 2017'!B:B,'outliers - youngfleet'!O288)</f>
        <v>23</v>
      </c>
      <c r="Q288" s="10" t="str">
        <f t="shared" si="4"/>
        <v>No</v>
      </c>
    </row>
    <row r="289" spans="15:17" x14ac:dyDescent="0.3">
      <c r="O289">
        <v>55025</v>
      </c>
      <c r="P289">
        <f>COUNTIF('FINAL for 2017'!B:B,'outliers - youngfleet'!O289)</f>
        <v>8</v>
      </c>
      <c r="Q289" s="10" t="str">
        <f t="shared" si="4"/>
        <v>No</v>
      </c>
    </row>
    <row r="290" spans="15:17" x14ac:dyDescent="0.3">
      <c r="O290">
        <v>55063</v>
      </c>
      <c r="P290">
        <f>COUNTIF('FINAL for 2017'!B:B,'outliers - youngfleet'!O290)</f>
        <v>1</v>
      </c>
      <c r="Q290" s="10" t="str">
        <f t="shared" si="4"/>
        <v>No</v>
      </c>
    </row>
    <row r="291" spans="15:17" x14ac:dyDescent="0.3">
      <c r="O291">
        <v>55071</v>
      </c>
      <c r="P291">
        <f>COUNTIF('FINAL for 2017'!B:B,'outliers - youngfleet'!O291)</f>
        <v>16</v>
      </c>
      <c r="Q291" s="10" t="str">
        <f t="shared" si="4"/>
        <v>No</v>
      </c>
    </row>
    <row r="292" spans="15:17" x14ac:dyDescent="0.3">
      <c r="O292">
        <v>55079</v>
      </c>
      <c r="P292">
        <f>COUNTIF('FINAL for 2017'!B:B,'outliers - youngfleet'!O292)</f>
        <v>5</v>
      </c>
      <c r="Q292" s="10" t="str">
        <f t="shared" si="4"/>
        <v>No</v>
      </c>
    </row>
    <row r="293" spans="15:17" x14ac:dyDescent="0.3">
      <c r="O293">
        <v>55089</v>
      </c>
      <c r="P293">
        <f>COUNTIF('FINAL for 2017'!B:B,'outliers - youngfleet'!O293)</f>
        <v>1</v>
      </c>
      <c r="Q293" s="10" t="str">
        <f t="shared" si="4"/>
        <v>No</v>
      </c>
    </row>
    <row r="294" spans="15:17" x14ac:dyDescent="0.3">
      <c r="O294">
        <v>55105</v>
      </c>
      <c r="P294">
        <f>COUNTIF('FINAL for 2017'!B:B,'outliers - youngfleet'!O294)</f>
        <v>40</v>
      </c>
      <c r="Q294" s="10" t="str">
        <f t="shared" si="4"/>
        <v>No</v>
      </c>
    </row>
    <row r="295" spans="15:17" x14ac:dyDescent="0.3">
      <c r="O295">
        <v>55117</v>
      </c>
      <c r="P295">
        <f>COUNTIF('FINAL for 2017'!B:B,'outliers - youngfleet'!O295)</f>
        <v>1</v>
      </c>
      <c r="Q295" s="10" t="str">
        <f t="shared" si="4"/>
        <v>No</v>
      </c>
    </row>
    <row r="296" spans="15:17" x14ac:dyDescent="0.3">
      <c r="O296">
        <v>56021</v>
      </c>
      <c r="P296">
        <f>COUNTIF('FINAL for 2017'!B:B,'outliers - youngfleet'!O296)</f>
        <v>16</v>
      </c>
      <c r="Q296" s="10" t="str">
        <f t="shared" si="4"/>
        <v>No</v>
      </c>
    </row>
    <row r="297" spans="15:17" x14ac:dyDescent="0.3">
      <c r="O297">
        <v>56031</v>
      </c>
      <c r="P297">
        <f>COUNTIF('FINAL for 2017'!B:B,'outliers - youngfleet'!O297)</f>
        <v>6</v>
      </c>
      <c r="Q297" s="10" t="str">
        <f t="shared" si="4"/>
        <v>No</v>
      </c>
    </row>
    <row r="298" spans="15:17" x14ac:dyDescent="0.3">
      <c r="O298">
        <v>56039</v>
      </c>
      <c r="P298">
        <f>COUNTIF('FINAL for 2017'!B:B,'outliers - youngfleet'!O298)</f>
        <v>1</v>
      </c>
      <c r="Q298" s="10" t="str">
        <f t="shared" si="4"/>
        <v>No</v>
      </c>
    </row>
    <row r="299" spans="15:17" x14ac:dyDescent="0.3">
      <c r="Q299" s="10"/>
    </row>
    <row r="300" spans="15:17" x14ac:dyDescent="0.3">
      <c r="Q300" s="10"/>
    </row>
    <row r="301" spans="15:17" x14ac:dyDescent="0.3">
      <c r="Q301" s="10"/>
    </row>
    <row r="302" spans="15:17" x14ac:dyDescent="0.3">
      <c r="Q302" s="10"/>
    </row>
    <row r="303" spans="15:17" x14ac:dyDescent="0.3">
      <c r="Q303" s="10"/>
    </row>
    <row r="304" spans="15:17" x14ac:dyDescent="0.3">
      <c r="Q304" s="10"/>
    </row>
    <row r="305" spans="17:17" x14ac:dyDescent="0.3">
      <c r="Q305" s="10"/>
    </row>
    <row r="306" spans="17:17" x14ac:dyDescent="0.3">
      <c r="Q306" s="10"/>
    </row>
    <row r="307" spans="17:17" x14ac:dyDescent="0.3">
      <c r="Q307" s="10"/>
    </row>
    <row r="308" spans="17:17" x14ac:dyDescent="0.3">
      <c r="Q308" s="10"/>
    </row>
    <row r="309" spans="17:17" x14ac:dyDescent="0.3">
      <c r="Q309" s="10"/>
    </row>
    <row r="310" spans="17:17" x14ac:dyDescent="0.3">
      <c r="Q310" s="10"/>
    </row>
    <row r="311" spans="17:17" x14ac:dyDescent="0.3">
      <c r="Q311" s="10"/>
    </row>
    <row r="312" spans="17:17" x14ac:dyDescent="0.3">
      <c r="Q312" s="10"/>
    </row>
    <row r="313" spans="17:17" x14ac:dyDescent="0.3">
      <c r="Q313" s="10"/>
    </row>
    <row r="314" spans="17:17" x14ac:dyDescent="0.3">
      <c r="Q314" s="10"/>
    </row>
    <row r="315" spans="17:17" x14ac:dyDescent="0.3">
      <c r="Q315" s="10"/>
    </row>
    <row r="316" spans="17:17" x14ac:dyDescent="0.3">
      <c r="Q316" s="10"/>
    </row>
  </sheetData>
  <autoFilter ref="O2:Q316" xr:uid="{C8C3E003-13BC-4627-AF32-F541EE74D094}"/>
  <sortState xmlns:xlrd2="http://schemas.microsoft.com/office/spreadsheetml/2017/richdata2" ref="O3:P301">
    <sortCondition ref="O3:O30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7A4-0B7B-4799-AAB8-587C4A59B047}">
  <dimension ref="A1:B3109"/>
  <sheetViews>
    <sheetView workbookViewId="0">
      <pane ySplit="1" topLeftCell="A2" activePane="bottomLeft" state="frozen"/>
      <selection pane="bottomLeft"/>
    </sheetView>
  </sheetViews>
  <sheetFormatPr defaultRowHeight="15.6" x14ac:dyDescent="0.3"/>
  <cols>
    <col min="1" max="1" width="12.8984375" customWidth="1"/>
    <col min="2" max="2" width="28.59765625" bestFit="1" customWidth="1"/>
  </cols>
  <sheetData>
    <row r="1" spans="1:2" x14ac:dyDescent="0.3">
      <c r="A1" t="s">
        <v>2</v>
      </c>
      <c r="B1" t="s">
        <v>4638</v>
      </c>
    </row>
    <row r="2" spans="1:2" x14ac:dyDescent="0.3">
      <c r="A2">
        <v>1001</v>
      </c>
      <c r="B2">
        <v>1089</v>
      </c>
    </row>
    <row r="3" spans="1:2" x14ac:dyDescent="0.3">
      <c r="A3">
        <v>1003</v>
      </c>
      <c r="B3">
        <v>1089</v>
      </c>
    </row>
    <row r="4" spans="1:2" x14ac:dyDescent="0.3">
      <c r="A4">
        <v>1005</v>
      </c>
      <c r="B4">
        <v>1097</v>
      </c>
    </row>
    <row r="5" spans="1:2" x14ac:dyDescent="0.3">
      <c r="A5">
        <v>1007</v>
      </c>
      <c r="B5">
        <v>1097</v>
      </c>
    </row>
    <row r="6" spans="1:2" x14ac:dyDescent="0.3">
      <c r="A6">
        <v>1009</v>
      </c>
      <c r="B6">
        <v>1097</v>
      </c>
    </row>
    <row r="7" spans="1:2" x14ac:dyDescent="0.3">
      <c r="A7">
        <v>1011</v>
      </c>
      <c r="B7">
        <v>1097</v>
      </c>
    </row>
    <row r="8" spans="1:2" x14ac:dyDescent="0.3">
      <c r="A8">
        <v>1013</v>
      </c>
      <c r="B8">
        <v>1097</v>
      </c>
    </row>
    <row r="9" spans="1:2" x14ac:dyDescent="0.3">
      <c r="A9">
        <v>1015</v>
      </c>
      <c r="B9">
        <v>1097</v>
      </c>
    </row>
    <row r="10" spans="1:2" x14ac:dyDescent="0.3">
      <c r="A10">
        <v>1017</v>
      </c>
      <c r="B10">
        <v>1097</v>
      </c>
    </row>
    <row r="11" spans="1:2" x14ac:dyDescent="0.3">
      <c r="A11">
        <v>1019</v>
      </c>
      <c r="B11">
        <v>1097</v>
      </c>
    </row>
    <row r="12" spans="1:2" x14ac:dyDescent="0.3">
      <c r="A12">
        <v>1021</v>
      </c>
      <c r="B12">
        <v>1097</v>
      </c>
    </row>
    <row r="13" spans="1:2" x14ac:dyDescent="0.3">
      <c r="A13">
        <v>1023</v>
      </c>
      <c r="B13">
        <v>1097</v>
      </c>
    </row>
    <row r="14" spans="1:2" x14ac:dyDescent="0.3">
      <c r="A14">
        <v>1025</v>
      </c>
      <c r="B14">
        <v>1097</v>
      </c>
    </row>
    <row r="15" spans="1:2" x14ac:dyDescent="0.3">
      <c r="A15">
        <v>1027</v>
      </c>
      <c r="B15">
        <v>1049</v>
      </c>
    </row>
    <row r="16" spans="1:2" x14ac:dyDescent="0.3">
      <c r="A16">
        <v>1029</v>
      </c>
      <c r="B16">
        <v>1049</v>
      </c>
    </row>
    <row r="17" spans="1:2" x14ac:dyDescent="0.3">
      <c r="A17">
        <v>1031</v>
      </c>
      <c r="B17">
        <v>1089</v>
      </c>
    </row>
    <row r="18" spans="1:2" x14ac:dyDescent="0.3">
      <c r="A18">
        <v>1033</v>
      </c>
      <c r="B18">
        <v>1097</v>
      </c>
    </row>
    <row r="19" spans="1:2" x14ac:dyDescent="0.3">
      <c r="A19">
        <v>1035</v>
      </c>
      <c r="B19">
        <v>1049</v>
      </c>
    </row>
    <row r="20" spans="1:2" x14ac:dyDescent="0.3">
      <c r="A20">
        <v>1037</v>
      </c>
      <c r="B20">
        <v>1049</v>
      </c>
    </row>
    <row r="21" spans="1:2" x14ac:dyDescent="0.3">
      <c r="A21">
        <v>1039</v>
      </c>
      <c r="B21">
        <v>1097</v>
      </c>
    </row>
    <row r="22" spans="1:2" x14ac:dyDescent="0.3">
      <c r="A22">
        <v>1041</v>
      </c>
      <c r="B22">
        <v>1097</v>
      </c>
    </row>
    <row r="23" spans="1:2" x14ac:dyDescent="0.3">
      <c r="A23">
        <v>1043</v>
      </c>
      <c r="B23">
        <v>1097</v>
      </c>
    </row>
    <row r="24" spans="1:2" x14ac:dyDescent="0.3">
      <c r="A24">
        <v>1045</v>
      </c>
      <c r="B24">
        <v>1097</v>
      </c>
    </row>
    <row r="25" spans="1:2" x14ac:dyDescent="0.3">
      <c r="A25">
        <v>1047</v>
      </c>
      <c r="B25">
        <v>1097</v>
      </c>
    </row>
    <row r="26" spans="1:2" x14ac:dyDescent="0.3">
      <c r="A26">
        <v>1049</v>
      </c>
      <c r="B26">
        <v>1049</v>
      </c>
    </row>
    <row r="27" spans="1:2" x14ac:dyDescent="0.3">
      <c r="A27">
        <v>1051</v>
      </c>
      <c r="B27">
        <v>1097</v>
      </c>
    </row>
    <row r="28" spans="1:2" x14ac:dyDescent="0.3">
      <c r="A28">
        <v>1053</v>
      </c>
      <c r="B28">
        <v>1097</v>
      </c>
    </row>
    <row r="29" spans="1:2" x14ac:dyDescent="0.3">
      <c r="A29">
        <v>1055</v>
      </c>
      <c r="B29">
        <v>1097</v>
      </c>
    </row>
    <row r="30" spans="1:2" x14ac:dyDescent="0.3">
      <c r="A30">
        <v>1057</v>
      </c>
      <c r="B30">
        <v>1097</v>
      </c>
    </row>
    <row r="31" spans="1:2" x14ac:dyDescent="0.3">
      <c r="A31">
        <v>1059</v>
      </c>
      <c r="B31">
        <v>1097</v>
      </c>
    </row>
    <row r="32" spans="1:2" x14ac:dyDescent="0.3">
      <c r="A32">
        <v>1061</v>
      </c>
      <c r="B32">
        <v>1097</v>
      </c>
    </row>
    <row r="33" spans="1:2" x14ac:dyDescent="0.3">
      <c r="A33">
        <v>1063</v>
      </c>
      <c r="B33">
        <v>1049</v>
      </c>
    </row>
    <row r="34" spans="1:2" x14ac:dyDescent="0.3">
      <c r="A34">
        <v>1065</v>
      </c>
      <c r="B34">
        <v>1097</v>
      </c>
    </row>
    <row r="35" spans="1:2" x14ac:dyDescent="0.3">
      <c r="A35">
        <v>1067</v>
      </c>
      <c r="B35">
        <v>1097</v>
      </c>
    </row>
    <row r="36" spans="1:2" x14ac:dyDescent="0.3">
      <c r="A36">
        <v>1069</v>
      </c>
      <c r="B36">
        <v>1089</v>
      </c>
    </row>
    <row r="37" spans="1:2" x14ac:dyDescent="0.3">
      <c r="A37">
        <v>1071</v>
      </c>
      <c r="B37">
        <v>1097</v>
      </c>
    </row>
    <row r="38" spans="1:2" x14ac:dyDescent="0.3">
      <c r="A38">
        <v>1073</v>
      </c>
      <c r="B38">
        <v>1073</v>
      </c>
    </row>
    <row r="39" spans="1:2" x14ac:dyDescent="0.3">
      <c r="A39">
        <v>1075</v>
      </c>
      <c r="B39">
        <v>1049</v>
      </c>
    </row>
    <row r="40" spans="1:2" x14ac:dyDescent="0.3">
      <c r="A40">
        <v>1077</v>
      </c>
      <c r="B40">
        <v>1097</v>
      </c>
    </row>
    <row r="41" spans="1:2" x14ac:dyDescent="0.3">
      <c r="A41">
        <v>1079</v>
      </c>
      <c r="B41">
        <v>1049</v>
      </c>
    </row>
    <row r="42" spans="1:2" x14ac:dyDescent="0.3">
      <c r="A42">
        <v>1081</v>
      </c>
      <c r="B42">
        <v>1089</v>
      </c>
    </row>
    <row r="43" spans="1:2" x14ac:dyDescent="0.3">
      <c r="A43">
        <v>1083</v>
      </c>
      <c r="B43">
        <v>1097</v>
      </c>
    </row>
    <row r="44" spans="1:2" x14ac:dyDescent="0.3">
      <c r="A44">
        <v>1085</v>
      </c>
      <c r="B44">
        <v>1049</v>
      </c>
    </row>
    <row r="45" spans="1:2" x14ac:dyDescent="0.3">
      <c r="A45">
        <v>1087</v>
      </c>
      <c r="B45">
        <v>1049</v>
      </c>
    </row>
    <row r="46" spans="1:2" x14ac:dyDescent="0.3">
      <c r="A46">
        <v>1089</v>
      </c>
      <c r="B46">
        <v>1089</v>
      </c>
    </row>
    <row r="47" spans="1:2" x14ac:dyDescent="0.3">
      <c r="A47">
        <v>1091</v>
      </c>
      <c r="B47">
        <v>1097</v>
      </c>
    </row>
    <row r="48" spans="1:2" x14ac:dyDescent="0.3">
      <c r="A48">
        <v>1093</v>
      </c>
      <c r="B48">
        <v>1049</v>
      </c>
    </row>
    <row r="49" spans="1:2" x14ac:dyDescent="0.3">
      <c r="A49">
        <v>1095</v>
      </c>
      <c r="B49">
        <v>1097</v>
      </c>
    </row>
    <row r="50" spans="1:2" x14ac:dyDescent="0.3">
      <c r="A50">
        <v>1097</v>
      </c>
      <c r="B50">
        <v>1097</v>
      </c>
    </row>
    <row r="51" spans="1:2" x14ac:dyDescent="0.3">
      <c r="A51">
        <v>1099</v>
      </c>
      <c r="B51">
        <v>1097</v>
      </c>
    </row>
    <row r="52" spans="1:2" x14ac:dyDescent="0.3">
      <c r="A52">
        <v>1101</v>
      </c>
      <c r="B52">
        <v>1089</v>
      </c>
    </row>
    <row r="53" spans="1:2" x14ac:dyDescent="0.3">
      <c r="A53">
        <v>1103</v>
      </c>
      <c r="B53">
        <v>1097</v>
      </c>
    </row>
    <row r="54" spans="1:2" x14ac:dyDescent="0.3">
      <c r="A54">
        <v>1105</v>
      </c>
      <c r="B54">
        <v>1049</v>
      </c>
    </row>
    <row r="55" spans="1:2" x14ac:dyDescent="0.3">
      <c r="A55">
        <v>1107</v>
      </c>
      <c r="B55">
        <v>1097</v>
      </c>
    </row>
    <row r="56" spans="1:2" x14ac:dyDescent="0.3">
      <c r="A56">
        <v>1109</v>
      </c>
      <c r="B56">
        <v>1097</v>
      </c>
    </row>
    <row r="57" spans="1:2" x14ac:dyDescent="0.3">
      <c r="A57">
        <v>1111</v>
      </c>
      <c r="B57">
        <v>1049</v>
      </c>
    </row>
    <row r="58" spans="1:2" x14ac:dyDescent="0.3">
      <c r="A58">
        <v>1113</v>
      </c>
      <c r="B58">
        <v>1097</v>
      </c>
    </row>
    <row r="59" spans="1:2" x14ac:dyDescent="0.3">
      <c r="A59">
        <v>1115</v>
      </c>
      <c r="B59">
        <v>1097</v>
      </c>
    </row>
    <row r="60" spans="1:2" x14ac:dyDescent="0.3">
      <c r="A60">
        <v>1117</v>
      </c>
      <c r="B60">
        <v>1073</v>
      </c>
    </row>
    <row r="61" spans="1:2" x14ac:dyDescent="0.3">
      <c r="A61">
        <v>1119</v>
      </c>
      <c r="B61">
        <v>1049</v>
      </c>
    </row>
    <row r="62" spans="1:2" x14ac:dyDescent="0.3">
      <c r="A62">
        <v>1121</v>
      </c>
      <c r="B62">
        <v>1097</v>
      </c>
    </row>
    <row r="63" spans="1:2" x14ac:dyDescent="0.3">
      <c r="A63">
        <v>1123</v>
      </c>
      <c r="B63">
        <v>1097</v>
      </c>
    </row>
    <row r="64" spans="1:2" x14ac:dyDescent="0.3">
      <c r="A64">
        <v>1125</v>
      </c>
      <c r="B64">
        <v>1089</v>
      </c>
    </row>
    <row r="65" spans="1:2" x14ac:dyDescent="0.3">
      <c r="A65">
        <v>1127</v>
      </c>
      <c r="B65">
        <v>1097</v>
      </c>
    </row>
    <row r="66" spans="1:2" x14ac:dyDescent="0.3">
      <c r="A66">
        <v>1129</v>
      </c>
      <c r="B66">
        <v>1097</v>
      </c>
    </row>
    <row r="67" spans="1:2" x14ac:dyDescent="0.3">
      <c r="A67">
        <v>1131</v>
      </c>
      <c r="B67">
        <v>1097</v>
      </c>
    </row>
    <row r="68" spans="1:2" x14ac:dyDescent="0.3">
      <c r="A68">
        <v>1133</v>
      </c>
      <c r="B68">
        <v>1049</v>
      </c>
    </row>
    <row r="69" spans="1:2" x14ac:dyDescent="0.3">
      <c r="A69">
        <v>4001</v>
      </c>
      <c r="B69">
        <v>4025</v>
      </c>
    </row>
    <row r="70" spans="1:2" x14ac:dyDescent="0.3">
      <c r="A70">
        <v>4003</v>
      </c>
      <c r="B70">
        <v>4015</v>
      </c>
    </row>
    <row r="71" spans="1:2" x14ac:dyDescent="0.3">
      <c r="A71">
        <v>4005</v>
      </c>
      <c r="B71">
        <v>4025</v>
      </c>
    </row>
    <row r="72" spans="1:2" x14ac:dyDescent="0.3">
      <c r="A72">
        <v>4007</v>
      </c>
      <c r="B72">
        <v>4015</v>
      </c>
    </row>
    <row r="73" spans="1:2" x14ac:dyDescent="0.3">
      <c r="A73">
        <v>4009</v>
      </c>
      <c r="B73">
        <v>4025</v>
      </c>
    </row>
    <row r="74" spans="1:2" x14ac:dyDescent="0.3">
      <c r="A74">
        <v>4011</v>
      </c>
      <c r="B74">
        <v>4025</v>
      </c>
    </row>
    <row r="75" spans="1:2" x14ac:dyDescent="0.3">
      <c r="A75">
        <v>4012</v>
      </c>
      <c r="B75">
        <v>4012</v>
      </c>
    </row>
    <row r="76" spans="1:2" x14ac:dyDescent="0.3">
      <c r="A76">
        <v>4013</v>
      </c>
      <c r="B76">
        <v>4013</v>
      </c>
    </row>
    <row r="77" spans="1:2" x14ac:dyDescent="0.3">
      <c r="A77">
        <v>4015</v>
      </c>
      <c r="B77">
        <v>4015</v>
      </c>
    </row>
    <row r="78" spans="1:2" x14ac:dyDescent="0.3">
      <c r="A78">
        <v>4017</v>
      </c>
      <c r="B78">
        <v>4025</v>
      </c>
    </row>
    <row r="79" spans="1:2" x14ac:dyDescent="0.3">
      <c r="A79">
        <v>4019</v>
      </c>
      <c r="B79">
        <v>4019</v>
      </c>
    </row>
    <row r="80" spans="1:2" x14ac:dyDescent="0.3">
      <c r="A80">
        <v>4021</v>
      </c>
      <c r="B80">
        <v>4021</v>
      </c>
    </row>
    <row r="81" spans="1:2" x14ac:dyDescent="0.3">
      <c r="A81">
        <v>4023</v>
      </c>
      <c r="B81">
        <v>4015</v>
      </c>
    </row>
    <row r="82" spans="1:2" x14ac:dyDescent="0.3">
      <c r="A82">
        <v>4025</v>
      </c>
      <c r="B82">
        <v>4025</v>
      </c>
    </row>
    <row r="83" spans="1:2" x14ac:dyDescent="0.3">
      <c r="A83">
        <v>4027</v>
      </c>
      <c r="B83">
        <v>4025</v>
      </c>
    </row>
    <row r="84" spans="1:2" x14ac:dyDescent="0.3">
      <c r="A84">
        <v>5001</v>
      </c>
      <c r="B84">
        <v>5007</v>
      </c>
    </row>
    <row r="85" spans="1:2" x14ac:dyDescent="0.3">
      <c r="A85">
        <v>5003</v>
      </c>
      <c r="B85">
        <v>5007</v>
      </c>
    </row>
    <row r="86" spans="1:2" x14ac:dyDescent="0.3">
      <c r="A86">
        <v>5005</v>
      </c>
      <c r="B86">
        <v>5057</v>
      </c>
    </row>
    <row r="87" spans="1:2" x14ac:dyDescent="0.3">
      <c r="A87">
        <v>5007</v>
      </c>
      <c r="B87">
        <v>5007</v>
      </c>
    </row>
    <row r="88" spans="1:2" x14ac:dyDescent="0.3">
      <c r="A88">
        <v>5009</v>
      </c>
      <c r="B88">
        <v>5057</v>
      </c>
    </row>
    <row r="89" spans="1:2" x14ac:dyDescent="0.3">
      <c r="A89">
        <v>5011</v>
      </c>
      <c r="B89">
        <v>5057</v>
      </c>
    </row>
    <row r="90" spans="1:2" x14ac:dyDescent="0.3">
      <c r="A90">
        <v>5013</v>
      </c>
      <c r="B90">
        <v>5057</v>
      </c>
    </row>
    <row r="91" spans="1:2" x14ac:dyDescent="0.3">
      <c r="A91">
        <v>5015</v>
      </c>
      <c r="B91">
        <v>5057</v>
      </c>
    </row>
    <row r="92" spans="1:2" x14ac:dyDescent="0.3">
      <c r="A92">
        <v>5017</v>
      </c>
      <c r="B92">
        <v>5007</v>
      </c>
    </row>
    <row r="93" spans="1:2" x14ac:dyDescent="0.3">
      <c r="A93">
        <v>5019</v>
      </c>
      <c r="B93">
        <v>5007</v>
      </c>
    </row>
    <row r="94" spans="1:2" x14ac:dyDescent="0.3">
      <c r="A94">
        <v>5021</v>
      </c>
      <c r="B94">
        <v>5057</v>
      </c>
    </row>
    <row r="95" spans="1:2" x14ac:dyDescent="0.3">
      <c r="A95">
        <v>5023</v>
      </c>
      <c r="B95">
        <v>5007</v>
      </c>
    </row>
    <row r="96" spans="1:2" x14ac:dyDescent="0.3">
      <c r="A96">
        <v>5025</v>
      </c>
      <c r="B96">
        <v>5007</v>
      </c>
    </row>
    <row r="97" spans="1:2" x14ac:dyDescent="0.3">
      <c r="A97">
        <v>5027</v>
      </c>
      <c r="B97">
        <v>5057</v>
      </c>
    </row>
    <row r="98" spans="1:2" x14ac:dyDescent="0.3">
      <c r="A98">
        <v>5029</v>
      </c>
      <c r="B98">
        <v>5007</v>
      </c>
    </row>
    <row r="99" spans="1:2" x14ac:dyDescent="0.3">
      <c r="A99">
        <v>5031</v>
      </c>
      <c r="B99">
        <v>5007</v>
      </c>
    </row>
    <row r="100" spans="1:2" x14ac:dyDescent="0.3">
      <c r="A100">
        <v>5033</v>
      </c>
      <c r="B100">
        <v>5007</v>
      </c>
    </row>
    <row r="101" spans="1:2" x14ac:dyDescent="0.3">
      <c r="A101">
        <v>5035</v>
      </c>
      <c r="B101">
        <v>5007</v>
      </c>
    </row>
    <row r="102" spans="1:2" x14ac:dyDescent="0.3">
      <c r="A102">
        <v>5037</v>
      </c>
      <c r="B102">
        <v>5007</v>
      </c>
    </row>
    <row r="103" spans="1:2" x14ac:dyDescent="0.3">
      <c r="A103">
        <v>5039</v>
      </c>
      <c r="B103">
        <v>5057</v>
      </c>
    </row>
    <row r="104" spans="1:2" x14ac:dyDescent="0.3">
      <c r="A104">
        <v>5041</v>
      </c>
      <c r="B104">
        <v>5007</v>
      </c>
    </row>
    <row r="105" spans="1:2" x14ac:dyDescent="0.3">
      <c r="A105">
        <v>5043</v>
      </c>
      <c r="B105">
        <v>5007</v>
      </c>
    </row>
    <row r="106" spans="1:2" x14ac:dyDescent="0.3">
      <c r="A106">
        <v>5045</v>
      </c>
      <c r="B106">
        <v>5007</v>
      </c>
    </row>
    <row r="107" spans="1:2" x14ac:dyDescent="0.3">
      <c r="A107">
        <v>5047</v>
      </c>
      <c r="B107">
        <v>5057</v>
      </c>
    </row>
    <row r="108" spans="1:2" x14ac:dyDescent="0.3">
      <c r="A108">
        <v>5049</v>
      </c>
      <c r="B108">
        <v>5057</v>
      </c>
    </row>
    <row r="109" spans="1:2" x14ac:dyDescent="0.3">
      <c r="A109">
        <v>5051</v>
      </c>
      <c r="B109">
        <v>5007</v>
      </c>
    </row>
    <row r="110" spans="1:2" x14ac:dyDescent="0.3">
      <c r="A110">
        <v>5053</v>
      </c>
      <c r="B110">
        <v>5007</v>
      </c>
    </row>
    <row r="111" spans="1:2" x14ac:dyDescent="0.3">
      <c r="A111">
        <v>5055</v>
      </c>
      <c r="B111">
        <v>5007</v>
      </c>
    </row>
    <row r="112" spans="1:2" x14ac:dyDescent="0.3">
      <c r="A112">
        <v>5057</v>
      </c>
      <c r="B112">
        <v>5057</v>
      </c>
    </row>
    <row r="113" spans="1:2" x14ac:dyDescent="0.3">
      <c r="A113">
        <v>5059</v>
      </c>
      <c r="B113">
        <v>5007</v>
      </c>
    </row>
    <row r="114" spans="1:2" x14ac:dyDescent="0.3">
      <c r="A114">
        <v>5061</v>
      </c>
      <c r="B114">
        <v>5007</v>
      </c>
    </row>
    <row r="115" spans="1:2" x14ac:dyDescent="0.3">
      <c r="A115">
        <v>5063</v>
      </c>
      <c r="B115">
        <v>5057</v>
      </c>
    </row>
    <row r="116" spans="1:2" x14ac:dyDescent="0.3">
      <c r="A116">
        <v>5065</v>
      </c>
      <c r="B116">
        <v>5057</v>
      </c>
    </row>
    <row r="117" spans="1:2" x14ac:dyDescent="0.3">
      <c r="A117">
        <v>5067</v>
      </c>
      <c r="B117">
        <v>5007</v>
      </c>
    </row>
    <row r="118" spans="1:2" x14ac:dyDescent="0.3">
      <c r="A118">
        <v>5069</v>
      </c>
      <c r="B118">
        <v>5007</v>
      </c>
    </row>
    <row r="119" spans="1:2" x14ac:dyDescent="0.3">
      <c r="A119">
        <v>5071</v>
      </c>
      <c r="B119">
        <v>5057</v>
      </c>
    </row>
    <row r="120" spans="1:2" x14ac:dyDescent="0.3">
      <c r="A120">
        <v>5073</v>
      </c>
      <c r="B120">
        <v>5057</v>
      </c>
    </row>
    <row r="121" spans="1:2" x14ac:dyDescent="0.3">
      <c r="A121">
        <v>5075</v>
      </c>
      <c r="B121">
        <v>5057</v>
      </c>
    </row>
    <row r="122" spans="1:2" x14ac:dyDescent="0.3">
      <c r="A122">
        <v>5077</v>
      </c>
      <c r="B122">
        <v>5057</v>
      </c>
    </row>
    <row r="123" spans="1:2" x14ac:dyDescent="0.3">
      <c r="A123">
        <v>5079</v>
      </c>
      <c r="B123">
        <v>5007</v>
      </c>
    </row>
    <row r="124" spans="1:2" x14ac:dyDescent="0.3">
      <c r="A124">
        <v>5081</v>
      </c>
      <c r="B124">
        <v>5057</v>
      </c>
    </row>
    <row r="125" spans="1:2" x14ac:dyDescent="0.3">
      <c r="A125">
        <v>5083</v>
      </c>
      <c r="B125">
        <v>5057</v>
      </c>
    </row>
    <row r="126" spans="1:2" x14ac:dyDescent="0.3">
      <c r="A126">
        <v>5085</v>
      </c>
      <c r="B126">
        <v>5007</v>
      </c>
    </row>
    <row r="127" spans="1:2" x14ac:dyDescent="0.3">
      <c r="A127">
        <v>5087</v>
      </c>
      <c r="B127">
        <v>5057</v>
      </c>
    </row>
    <row r="128" spans="1:2" x14ac:dyDescent="0.3">
      <c r="A128">
        <v>5089</v>
      </c>
      <c r="B128">
        <v>5057</v>
      </c>
    </row>
    <row r="129" spans="1:2" x14ac:dyDescent="0.3">
      <c r="A129">
        <v>5091</v>
      </c>
      <c r="B129">
        <v>5007</v>
      </c>
    </row>
    <row r="130" spans="1:2" x14ac:dyDescent="0.3">
      <c r="A130">
        <v>5093</v>
      </c>
      <c r="B130">
        <v>5007</v>
      </c>
    </row>
    <row r="131" spans="1:2" x14ac:dyDescent="0.3">
      <c r="A131">
        <v>5095</v>
      </c>
      <c r="B131">
        <v>5007</v>
      </c>
    </row>
    <row r="132" spans="1:2" x14ac:dyDescent="0.3">
      <c r="A132">
        <v>5097</v>
      </c>
      <c r="B132">
        <v>5057</v>
      </c>
    </row>
    <row r="133" spans="1:2" x14ac:dyDescent="0.3">
      <c r="A133">
        <v>5099</v>
      </c>
      <c r="B133">
        <v>5057</v>
      </c>
    </row>
    <row r="134" spans="1:2" x14ac:dyDescent="0.3">
      <c r="A134">
        <v>5101</v>
      </c>
      <c r="B134">
        <v>5057</v>
      </c>
    </row>
    <row r="135" spans="1:2" x14ac:dyDescent="0.3">
      <c r="A135">
        <v>5103</v>
      </c>
      <c r="B135">
        <v>5057</v>
      </c>
    </row>
    <row r="136" spans="1:2" x14ac:dyDescent="0.3">
      <c r="A136">
        <v>5105</v>
      </c>
      <c r="B136">
        <v>5057</v>
      </c>
    </row>
    <row r="137" spans="1:2" x14ac:dyDescent="0.3">
      <c r="A137">
        <v>5107</v>
      </c>
      <c r="B137">
        <v>5057</v>
      </c>
    </row>
    <row r="138" spans="1:2" x14ac:dyDescent="0.3">
      <c r="A138">
        <v>5109</v>
      </c>
      <c r="B138">
        <v>5057</v>
      </c>
    </row>
    <row r="139" spans="1:2" x14ac:dyDescent="0.3">
      <c r="A139">
        <v>5111</v>
      </c>
      <c r="B139">
        <v>5007</v>
      </c>
    </row>
    <row r="140" spans="1:2" x14ac:dyDescent="0.3">
      <c r="A140">
        <v>5113</v>
      </c>
      <c r="B140">
        <v>5057</v>
      </c>
    </row>
    <row r="141" spans="1:2" x14ac:dyDescent="0.3">
      <c r="A141">
        <v>5115</v>
      </c>
      <c r="B141">
        <v>5007</v>
      </c>
    </row>
    <row r="142" spans="1:2" x14ac:dyDescent="0.3">
      <c r="A142">
        <v>5117</v>
      </c>
      <c r="B142">
        <v>5007</v>
      </c>
    </row>
    <row r="143" spans="1:2" x14ac:dyDescent="0.3">
      <c r="A143">
        <v>5119</v>
      </c>
      <c r="B143">
        <v>5119</v>
      </c>
    </row>
    <row r="144" spans="1:2" x14ac:dyDescent="0.3">
      <c r="A144">
        <v>5121</v>
      </c>
      <c r="B144">
        <v>5057</v>
      </c>
    </row>
    <row r="145" spans="1:2" x14ac:dyDescent="0.3">
      <c r="A145">
        <v>5123</v>
      </c>
      <c r="B145">
        <v>5007</v>
      </c>
    </row>
    <row r="146" spans="1:2" x14ac:dyDescent="0.3">
      <c r="A146">
        <v>5125</v>
      </c>
      <c r="B146">
        <v>5119</v>
      </c>
    </row>
    <row r="147" spans="1:2" x14ac:dyDescent="0.3">
      <c r="A147">
        <v>5127</v>
      </c>
      <c r="B147">
        <v>5057</v>
      </c>
    </row>
    <row r="148" spans="1:2" x14ac:dyDescent="0.3">
      <c r="A148">
        <v>5129</v>
      </c>
      <c r="B148">
        <v>5129</v>
      </c>
    </row>
    <row r="149" spans="1:2" x14ac:dyDescent="0.3">
      <c r="A149">
        <v>5131</v>
      </c>
      <c r="B149">
        <v>5007</v>
      </c>
    </row>
    <row r="150" spans="1:2" x14ac:dyDescent="0.3">
      <c r="A150">
        <v>5133</v>
      </c>
      <c r="B150">
        <v>5057</v>
      </c>
    </row>
    <row r="151" spans="1:2" x14ac:dyDescent="0.3">
      <c r="A151">
        <v>5135</v>
      </c>
      <c r="B151">
        <v>5057</v>
      </c>
    </row>
    <row r="152" spans="1:2" x14ac:dyDescent="0.3">
      <c r="A152">
        <v>5137</v>
      </c>
      <c r="B152">
        <v>5057</v>
      </c>
    </row>
    <row r="153" spans="1:2" x14ac:dyDescent="0.3">
      <c r="A153">
        <v>5139</v>
      </c>
      <c r="B153">
        <v>5007</v>
      </c>
    </row>
    <row r="154" spans="1:2" x14ac:dyDescent="0.3">
      <c r="A154">
        <v>5141</v>
      </c>
      <c r="B154">
        <v>5057</v>
      </c>
    </row>
    <row r="155" spans="1:2" x14ac:dyDescent="0.3">
      <c r="A155">
        <v>5143</v>
      </c>
      <c r="B155">
        <v>5007</v>
      </c>
    </row>
    <row r="156" spans="1:2" x14ac:dyDescent="0.3">
      <c r="A156">
        <v>5145</v>
      </c>
      <c r="B156">
        <v>5007</v>
      </c>
    </row>
    <row r="157" spans="1:2" x14ac:dyDescent="0.3">
      <c r="A157">
        <v>5147</v>
      </c>
      <c r="B157">
        <v>5057</v>
      </c>
    </row>
    <row r="158" spans="1:2" x14ac:dyDescent="0.3">
      <c r="A158">
        <v>5149</v>
      </c>
      <c r="B158">
        <v>5057</v>
      </c>
    </row>
    <row r="159" spans="1:2" x14ac:dyDescent="0.3">
      <c r="A159">
        <v>6001</v>
      </c>
      <c r="B159">
        <v>6037</v>
      </c>
    </row>
    <row r="160" spans="1:2" x14ac:dyDescent="0.3">
      <c r="A160">
        <v>6003</v>
      </c>
      <c r="B160">
        <v>6025</v>
      </c>
    </row>
    <row r="161" spans="1:2" x14ac:dyDescent="0.3">
      <c r="A161">
        <v>6005</v>
      </c>
      <c r="B161">
        <v>6025</v>
      </c>
    </row>
    <row r="162" spans="1:2" x14ac:dyDescent="0.3">
      <c r="A162">
        <v>6007</v>
      </c>
      <c r="B162">
        <v>6107</v>
      </c>
    </row>
    <row r="163" spans="1:2" x14ac:dyDescent="0.3">
      <c r="A163">
        <v>6009</v>
      </c>
      <c r="B163">
        <v>6025</v>
      </c>
    </row>
    <row r="164" spans="1:2" x14ac:dyDescent="0.3">
      <c r="A164">
        <v>6011</v>
      </c>
      <c r="B164">
        <v>6107</v>
      </c>
    </row>
    <row r="165" spans="1:2" x14ac:dyDescent="0.3">
      <c r="A165">
        <v>6013</v>
      </c>
      <c r="B165">
        <v>6037</v>
      </c>
    </row>
    <row r="166" spans="1:2" x14ac:dyDescent="0.3">
      <c r="A166">
        <v>6015</v>
      </c>
      <c r="B166">
        <v>6025</v>
      </c>
    </row>
    <row r="167" spans="1:2" x14ac:dyDescent="0.3">
      <c r="A167">
        <v>6017</v>
      </c>
      <c r="B167">
        <v>6037</v>
      </c>
    </row>
    <row r="168" spans="1:2" x14ac:dyDescent="0.3">
      <c r="A168">
        <v>6019</v>
      </c>
      <c r="B168">
        <v>6037</v>
      </c>
    </row>
    <row r="169" spans="1:2" x14ac:dyDescent="0.3">
      <c r="A169">
        <v>6021</v>
      </c>
      <c r="B169">
        <v>6107</v>
      </c>
    </row>
    <row r="170" spans="1:2" x14ac:dyDescent="0.3">
      <c r="A170">
        <v>6023</v>
      </c>
      <c r="B170">
        <v>6025</v>
      </c>
    </row>
    <row r="171" spans="1:2" x14ac:dyDescent="0.3">
      <c r="A171">
        <v>6025</v>
      </c>
      <c r="B171">
        <v>6025</v>
      </c>
    </row>
    <row r="172" spans="1:2" x14ac:dyDescent="0.3">
      <c r="A172">
        <v>6027</v>
      </c>
      <c r="B172">
        <v>6025</v>
      </c>
    </row>
    <row r="173" spans="1:2" x14ac:dyDescent="0.3">
      <c r="A173">
        <v>6029</v>
      </c>
      <c r="B173">
        <v>6037</v>
      </c>
    </row>
    <row r="174" spans="1:2" x14ac:dyDescent="0.3">
      <c r="A174">
        <v>6031</v>
      </c>
      <c r="B174">
        <v>6037</v>
      </c>
    </row>
    <row r="175" spans="1:2" x14ac:dyDescent="0.3">
      <c r="A175">
        <v>6033</v>
      </c>
      <c r="B175">
        <v>6093</v>
      </c>
    </row>
    <row r="176" spans="1:2" x14ac:dyDescent="0.3">
      <c r="A176">
        <v>6035</v>
      </c>
      <c r="B176">
        <v>6025</v>
      </c>
    </row>
    <row r="177" spans="1:2" x14ac:dyDescent="0.3">
      <c r="A177">
        <v>6037</v>
      </c>
      <c r="B177">
        <v>6037</v>
      </c>
    </row>
    <row r="178" spans="1:2" x14ac:dyDescent="0.3">
      <c r="A178">
        <v>6039</v>
      </c>
      <c r="B178">
        <v>6107</v>
      </c>
    </row>
    <row r="179" spans="1:2" x14ac:dyDescent="0.3">
      <c r="A179">
        <v>6041</v>
      </c>
      <c r="B179">
        <v>6059</v>
      </c>
    </row>
    <row r="180" spans="1:2" x14ac:dyDescent="0.3">
      <c r="A180">
        <v>6043</v>
      </c>
      <c r="B180">
        <v>6093</v>
      </c>
    </row>
    <row r="181" spans="1:2" x14ac:dyDescent="0.3">
      <c r="A181">
        <v>6045</v>
      </c>
      <c r="B181">
        <v>6025</v>
      </c>
    </row>
    <row r="182" spans="1:2" x14ac:dyDescent="0.3">
      <c r="A182">
        <v>6047</v>
      </c>
      <c r="B182">
        <v>6107</v>
      </c>
    </row>
    <row r="183" spans="1:2" x14ac:dyDescent="0.3">
      <c r="A183">
        <v>6049</v>
      </c>
      <c r="B183">
        <v>6093</v>
      </c>
    </row>
    <row r="184" spans="1:2" x14ac:dyDescent="0.3">
      <c r="A184">
        <v>6051</v>
      </c>
      <c r="B184">
        <v>6025</v>
      </c>
    </row>
    <row r="185" spans="1:2" x14ac:dyDescent="0.3">
      <c r="A185">
        <v>6053</v>
      </c>
      <c r="B185">
        <v>6037</v>
      </c>
    </row>
    <row r="186" spans="1:2" x14ac:dyDescent="0.3">
      <c r="A186">
        <v>6055</v>
      </c>
      <c r="B186">
        <v>6037</v>
      </c>
    </row>
    <row r="187" spans="1:2" x14ac:dyDescent="0.3">
      <c r="A187">
        <v>6057</v>
      </c>
      <c r="B187">
        <v>6107</v>
      </c>
    </row>
    <row r="188" spans="1:2" x14ac:dyDescent="0.3">
      <c r="A188">
        <v>6059</v>
      </c>
      <c r="B188">
        <v>6059</v>
      </c>
    </row>
    <row r="189" spans="1:2" x14ac:dyDescent="0.3">
      <c r="A189">
        <v>6061</v>
      </c>
      <c r="B189">
        <v>6037</v>
      </c>
    </row>
    <row r="190" spans="1:2" x14ac:dyDescent="0.3">
      <c r="A190">
        <v>6063</v>
      </c>
      <c r="B190">
        <v>6093</v>
      </c>
    </row>
    <row r="191" spans="1:2" x14ac:dyDescent="0.3">
      <c r="A191">
        <v>6065</v>
      </c>
      <c r="B191">
        <v>6037</v>
      </c>
    </row>
    <row r="192" spans="1:2" x14ac:dyDescent="0.3">
      <c r="A192">
        <v>6067</v>
      </c>
      <c r="B192">
        <v>6037</v>
      </c>
    </row>
    <row r="193" spans="1:2" x14ac:dyDescent="0.3">
      <c r="A193">
        <v>6069</v>
      </c>
      <c r="B193">
        <v>6037</v>
      </c>
    </row>
    <row r="194" spans="1:2" x14ac:dyDescent="0.3">
      <c r="A194">
        <v>6071</v>
      </c>
      <c r="B194">
        <v>6037</v>
      </c>
    </row>
    <row r="195" spans="1:2" x14ac:dyDescent="0.3">
      <c r="A195">
        <v>6073</v>
      </c>
      <c r="B195">
        <v>6037</v>
      </c>
    </row>
    <row r="196" spans="1:2" x14ac:dyDescent="0.3">
      <c r="A196">
        <v>6075</v>
      </c>
      <c r="B196">
        <v>6059</v>
      </c>
    </row>
    <row r="197" spans="1:2" x14ac:dyDescent="0.3">
      <c r="A197">
        <v>6077</v>
      </c>
      <c r="B197">
        <v>6037</v>
      </c>
    </row>
    <row r="198" spans="1:2" x14ac:dyDescent="0.3">
      <c r="A198">
        <v>6079</v>
      </c>
      <c r="B198">
        <v>6037</v>
      </c>
    </row>
    <row r="199" spans="1:2" x14ac:dyDescent="0.3">
      <c r="A199">
        <v>6081</v>
      </c>
      <c r="B199">
        <v>6059</v>
      </c>
    </row>
    <row r="200" spans="1:2" x14ac:dyDescent="0.3">
      <c r="A200">
        <v>6083</v>
      </c>
      <c r="B200">
        <v>6037</v>
      </c>
    </row>
    <row r="201" spans="1:2" x14ac:dyDescent="0.3">
      <c r="A201">
        <v>6085</v>
      </c>
      <c r="B201">
        <v>6059</v>
      </c>
    </row>
    <row r="202" spans="1:2" x14ac:dyDescent="0.3">
      <c r="A202">
        <v>6087</v>
      </c>
      <c r="B202">
        <v>6037</v>
      </c>
    </row>
    <row r="203" spans="1:2" x14ac:dyDescent="0.3">
      <c r="A203">
        <v>6089</v>
      </c>
      <c r="B203">
        <v>6107</v>
      </c>
    </row>
    <row r="204" spans="1:2" x14ac:dyDescent="0.3">
      <c r="A204">
        <v>6091</v>
      </c>
      <c r="B204">
        <v>6093</v>
      </c>
    </row>
    <row r="205" spans="1:2" x14ac:dyDescent="0.3">
      <c r="A205">
        <v>6093</v>
      </c>
      <c r="B205">
        <v>6093</v>
      </c>
    </row>
    <row r="206" spans="1:2" x14ac:dyDescent="0.3">
      <c r="A206">
        <v>6095</v>
      </c>
      <c r="B206">
        <v>6037</v>
      </c>
    </row>
    <row r="207" spans="1:2" x14ac:dyDescent="0.3">
      <c r="A207">
        <v>6097</v>
      </c>
      <c r="B207">
        <v>6037</v>
      </c>
    </row>
    <row r="208" spans="1:2" x14ac:dyDescent="0.3">
      <c r="A208">
        <v>6099</v>
      </c>
      <c r="B208">
        <v>6037</v>
      </c>
    </row>
    <row r="209" spans="1:2" x14ac:dyDescent="0.3">
      <c r="A209">
        <v>6101</v>
      </c>
      <c r="B209">
        <v>6037</v>
      </c>
    </row>
    <row r="210" spans="1:2" x14ac:dyDescent="0.3">
      <c r="A210">
        <v>6103</v>
      </c>
      <c r="B210">
        <v>6107</v>
      </c>
    </row>
    <row r="211" spans="1:2" x14ac:dyDescent="0.3">
      <c r="A211">
        <v>6105</v>
      </c>
      <c r="B211">
        <v>6093</v>
      </c>
    </row>
    <row r="212" spans="1:2" x14ac:dyDescent="0.3">
      <c r="A212">
        <v>6107</v>
      </c>
      <c r="B212">
        <v>6107</v>
      </c>
    </row>
    <row r="213" spans="1:2" x14ac:dyDescent="0.3">
      <c r="A213">
        <v>6109</v>
      </c>
      <c r="B213">
        <v>6025</v>
      </c>
    </row>
    <row r="214" spans="1:2" x14ac:dyDescent="0.3">
      <c r="A214">
        <v>6111</v>
      </c>
      <c r="B214">
        <v>6037</v>
      </c>
    </row>
    <row r="215" spans="1:2" x14ac:dyDescent="0.3">
      <c r="A215">
        <v>6113</v>
      </c>
      <c r="B215">
        <v>6059</v>
      </c>
    </row>
    <row r="216" spans="1:2" x14ac:dyDescent="0.3">
      <c r="A216">
        <v>6115</v>
      </c>
      <c r="B216">
        <v>6107</v>
      </c>
    </row>
    <row r="217" spans="1:2" x14ac:dyDescent="0.3">
      <c r="A217">
        <v>8001</v>
      </c>
      <c r="B217">
        <v>8031</v>
      </c>
    </row>
    <row r="218" spans="1:2" x14ac:dyDescent="0.3">
      <c r="A218">
        <v>8003</v>
      </c>
      <c r="B218">
        <v>8043</v>
      </c>
    </row>
    <row r="219" spans="1:2" x14ac:dyDescent="0.3">
      <c r="A219">
        <v>8005</v>
      </c>
      <c r="B219">
        <v>8031</v>
      </c>
    </row>
    <row r="220" spans="1:2" x14ac:dyDescent="0.3">
      <c r="A220">
        <v>8007</v>
      </c>
      <c r="B220">
        <v>8101</v>
      </c>
    </row>
    <row r="221" spans="1:2" x14ac:dyDescent="0.3">
      <c r="A221">
        <v>8009</v>
      </c>
      <c r="B221">
        <v>8043</v>
      </c>
    </row>
    <row r="222" spans="1:2" x14ac:dyDescent="0.3">
      <c r="A222">
        <v>8011</v>
      </c>
      <c r="B222">
        <v>8043</v>
      </c>
    </row>
    <row r="223" spans="1:2" x14ac:dyDescent="0.3">
      <c r="A223">
        <v>8013</v>
      </c>
      <c r="B223">
        <v>8031</v>
      </c>
    </row>
    <row r="224" spans="1:2" x14ac:dyDescent="0.3">
      <c r="A224">
        <v>8014</v>
      </c>
      <c r="B224">
        <v>8035</v>
      </c>
    </row>
    <row r="225" spans="1:2" x14ac:dyDescent="0.3">
      <c r="A225">
        <v>8015</v>
      </c>
      <c r="B225">
        <v>8043</v>
      </c>
    </row>
    <row r="226" spans="1:2" x14ac:dyDescent="0.3">
      <c r="A226">
        <v>8017</v>
      </c>
      <c r="B226">
        <v>8101</v>
      </c>
    </row>
    <row r="227" spans="1:2" x14ac:dyDescent="0.3">
      <c r="A227">
        <v>8019</v>
      </c>
      <c r="B227">
        <v>8101</v>
      </c>
    </row>
    <row r="228" spans="1:2" x14ac:dyDescent="0.3">
      <c r="A228">
        <v>8021</v>
      </c>
      <c r="B228">
        <v>8043</v>
      </c>
    </row>
    <row r="229" spans="1:2" x14ac:dyDescent="0.3">
      <c r="A229">
        <v>8023</v>
      </c>
      <c r="B229">
        <v>8023</v>
      </c>
    </row>
    <row r="230" spans="1:2" x14ac:dyDescent="0.3">
      <c r="A230">
        <v>8025</v>
      </c>
      <c r="B230">
        <v>8043</v>
      </c>
    </row>
    <row r="231" spans="1:2" x14ac:dyDescent="0.3">
      <c r="A231">
        <v>8027</v>
      </c>
      <c r="B231">
        <v>8043</v>
      </c>
    </row>
    <row r="232" spans="1:2" x14ac:dyDescent="0.3">
      <c r="A232">
        <v>8029</v>
      </c>
      <c r="B232">
        <v>8043</v>
      </c>
    </row>
    <row r="233" spans="1:2" x14ac:dyDescent="0.3">
      <c r="A233">
        <v>8031</v>
      </c>
      <c r="B233">
        <v>8031</v>
      </c>
    </row>
    <row r="234" spans="1:2" x14ac:dyDescent="0.3">
      <c r="A234">
        <v>8033</v>
      </c>
      <c r="B234">
        <v>8043</v>
      </c>
    </row>
    <row r="235" spans="1:2" x14ac:dyDescent="0.3">
      <c r="A235">
        <v>8035</v>
      </c>
      <c r="B235">
        <v>8035</v>
      </c>
    </row>
    <row r="236" spans="1:2" x14ac:dyDescent="0.3">
      <c r="A236">
        <v>8037</v>
      </c>
      <c r="B236">
        <v>8041</v>
      </c>
    </row>
    <row r="237" spans="1:2" x14ac:dyDescent="0.3">
      <c r="A237">
        <v>8039</v>
      </c>
      <c r="B237">
        <v>8101</v>
      </c>
    </row>
    <row r="238" spans="1:2" x14ac:dyDescent="0.3">
      <c r="A238">
        <v>8041</v>
      </c>
      <c r="B238">
        <v>8041</v>
      </c>
    </row>
    <row r="239" spans="1:2" x14ac:dyDescent="0.3">
      <c r="A239">
        <v>8043</v>
      </c>
      <c r="B239">
        <v>8043</v>
      </c>
    </row>
    <row r="240" spans="1:2" x14ac:dyDescent="0.3">
      <c r="A240">
        <v>8045</v>
      </c>
      <c r="B240">
        <v>8101</v>
      </c>
    </row>
    <row r="241" spans="1:2" x14ac:dyDescent="0.3">
      <c r="A241">
        <v>8047</v>
      </c>
      <c r="B241">
        <v>8043</v>
      </c>
    </row>
    <row r="242" spans="1:2" x14ac:dyDescent="0.3">
      <c r="A242">
        <v>8049</v>
      </c>
      <c r="B242">
        <v>8101</v>
      </c>
    </row>
    <row r="243" spans="1:2" x14ac:dyDescent="0.3">
      <c r="A243">
        <v>8051</v>
      </c>
      <c r="B243">
        <v>8043</v>
      </c>
    </row>
    <row r="244" spans="1:2" x14ac:dyDescent="0.3">
      <c r="A244">
        <v>8053</v>
      </c>
      <c r="B244">
        <v>8043</v>
      </c>
    </row>
    <row r="245" spans="1:2" x14ac:dyDescent="0.3">
      <c r="A245">
        <v>8055</v>
      </c>
      <c r="B245">
        <v>8043</v>
      </c>
    </row>
    <row r="246" spans="1:2" x14ac:dyDescent="0.3">
      <c r="A246">
        <v>8057</v>
      </c>
      <c r="B246">
        <v>8023</v>
      </c>
    </row>
    <row r="247" spans="1:2" x14ac:dyDescent="0.3">
      <c r="A247">
        <v>8059</v>
      </c>
      <c r="B247">
        <v>8031</v>
      </c>
    </row>
    <row r="248" spans="1:2" x14ac:dyDescent="0.3">
      <c r="A248">
        <v>8061</v>
      </c>
      <c r="B248">
        <v>8043</v>
      </c>
    </row>
    <row r="249" spans="1:2" x14ac:dyDescent="0.3">
      <c r="A249">
        <v>8063</v>
      </c>
      <c r="B249">
        <v>8101</v>
      </c>
    </row>
    <row r="250" spans="1:2" x14ac:dyDescent="0.3">
      <c r="A250">
        <v>8065</v>
      </c>
      <c r="B250">
        <v>8043</v>
      </c>
    </row>
    <row r="251" spans="1:2" x14ac:dyDescent="0.3">
      <c r="A251">
        <v>8067</v>
      </c>
      <c r="B251">
        <v>8101</v>
      </c>
    </row>
    <row r="252" spans="1:2" x14ac:dyDescent="0.3">
      <c r="A252">
        <v>8069</v>
      </c>
      <c r="B252">
        <v>8031</v>
      </c>
    </row>
    <row r="253" spans="1:2" x14ac:dyDescent="0.3">
      <c r="A253">
        <v>8071</v>
      </c>
      <c r="B253">
        <v>8043</v>
      </c>
    </row>
    <row r="254" spans="1:2" x14ac:dyDescent="0.3">
      <c r="A254">
        <v>8073</v>
      </c>
      <c r="B254">
        <v>8043</v>
      </c>
    </row>
    <row r="255" spans="1:2" x14ac:dyDescent="0.3">
      <c r="A255">
        <v>8075</v>
      </c>
      <c r="B255">
        <v>8101</v>
      </c>
    </row>
    <row r="256" spans="1:2" x14ac:dyDescent="0.3">
      <c r="A256">
        <v>8077</v>
      </c>
      <c r="B256">
        <v>8101</v>
      </c>
    </row>
    <row r="257" spans="1:2" x14ac:dyDescent="0.3">
      <c r="A257">
        <v>8079</v>
      </c>
      <c r="B257">
        <v>8043</v>
      </c>
    </row>
    <row r="258" spans="1:2" x14ac:dyDescent="0.3">
      <c r="A258">
        <v>8081</v>
      </c>
      <c r="B258">
        <v>8043</v>
      </c>
    </row>
    <row r="259" spans="1:2" x14ac:dyDescent="0.3">
      <c r="A259">
        <v>8083</v>
      </c>
      <c r="B259">
        <v>8101</v>
      </c>
    </row>
    <row r="260" spans="1:2" x14ac:dyDescent="0.3">
      <c r="A260">
        <v>8085</v>
      </c>
      <c r="B260">
        <v>8043</v>
      </c>
    </row>
    <row r="261" spans="1:2" x14ac:dyDescent="0.3">
      <c r="A261">
        <v>8087</v>
      </c>
      <c r="B261">
        <v>8101</v>
      </c>
    </row>
    <row r="262" spans="1:2" x14ac:dyDescent="0.3">
      <c r="A262">
        <v>8089</v>
      </c>
      <c r="B262">
        <v>8043</v>
      </c>
    </row>
    <row r="263" spans="1:2" x14ac:dyDescent="0.3">
      <c r="A263">
        <v>8091</v>
      </c>
      <c r="B263">
        <v>8101</v>
      </c>
    </row>
    <row r="264" spans="1:2" x14ac:dyDescent="0.3">
      <c r="A264">
        <v>8093</v>
      </c>
      <c r="B264">
        <v>8043</v>
      </c>
    </row>
    <row r="265" spans="1:2" x14ac:dyDescent="0.3">
      <c r="A265">
        <v>8095</v>
      </c>
      <c r="B265">
        <v>8101</v>
      </c>
    </row>
    <row r="266" spans="1:2" x14ac:dyDescent="0.3">
      <c r="A266">
        <v>8097</v>
      </c>
      <c r="B266">
        <v>8041</v>
      </c>
    </row>
    <row r="267" spans="1:2" x14ac:dyDescent="0.3">
      <c r="A267">
        <v>8099</v>
      </c>
      <c r="B267">
        <v>8043</v>
      </c>
    </row>
    <row r="268" spans="1:2" x14ac:dyDescent="0.3">
      <c r="A268">
        <v>8101</v>
      </c>
      <c r="B268">
        <v>8101</v>
      </c>
    </row>
    <row r="269" spans="1:2" x14ac:dyDescent="0.3">
      <c r="A269">
        <v>8103</v>
      </c>
      <c r="B269">
        <v>8101</v>
      </c>
    </row>
    <row r="270" spans="1:2" x14ac:dyDescent="0.3">
      <c r="A270">
        <v>8105</v>
      </c>
      <c r="B270">
        <v>8043</v>
      </c>
    </row>
    <row r="271" spans="1:2" x14ac:dyDescent="0.3">
      <c r="A271">
        <v>8107</v>
      </c>
      <c r="B271">
        <v>8101</v>
      </c>
    </row>
    <row r="272" spans="1:2" x14ac:dyDescent="0.3">
      <c r="A272">
        <v>8109</v>
      </c>
      <c r="B272">
        <v>8043</v>
      </c>
    </row>
    <row r="273" spans="1:2" x14ac:dyDescent="0.3">
      <c r="A273">
        <v>8111</v>
      </c>
      <c r="B273">
        <v>8043</v>
      </c>
    </row>
    <row r="274" spans="1:2" x14ac:dyDescent="0.3">
      <c r="A274">
        <v>8113</v>
      </c>
      <c r="B274">
        <v>8101</v>
      </c>
    </row>
    <row r="275" spans="1:2" x14ac:dyDescent="0.3">
      <c r="A275">
        <v>8115</v>
      </c>
      <c r="B275">
        <v>8043</v>
      </c>
    </row>
    <row r="276" spans="1:2" x14ac:dyDescent="0.3">
      <c r="A276">
        <v>8117</v>
      </c>
      <c r="B276">
        <v>8041</v>
      </c>
    </row>
    <row r="277" spans="1:2" x14ac:dyDescent="0.3">
      <c r="A277">
        <v>8119</v>
      </c>
      <c r="B277">
        <v>8101</v>
      </c>
    </row>
    <row r="278" spans="1:2" x14ac:dyDescent="0.3">
      <c r="A278">
        <v>8121</v>
      </c>
      <c r="B278">
        <v>8043</v>
      </c>
    </row>
    <row r="279" spans="1:2" x14ac:dyDescent="0.3">
      <c r="A279">
        <v>8123</v>
      </c>
      <c r="B279">
        <v>8031</v>
      </c>
    </row>
    <row r="280" spans="1:2" x14ac:dyDescent="0.3">
      <c r="A280">
        <v>8125</v>
      </c>
      <c r="B280">
        <v>8101</v>
      </c>
    </row>
    <row r="281" spans="1:2" x14ac:dyDescent="0.3">
      <c r="A281">
        <v>9001</v>
      </c>
      <c r="B281">
        <v>9001</v>
      </c>
    </row>
    <row r="282" spans="1:2" x14ac:dyDescent="0.3">
      <c r="A282">
        <v>9003</v>
      </c>
      <c r="B282">
        <v>9003</v>
      </c>
    </row>
    <row r="283" spans="1:2" x14ac:dyDescent="0.3">
      <c r="A283">
        <v>9005</v>
      </c>
      <c r="B283">
        <v>9001</v>
      </c>
    </row>
    <row r="284" spans="1:2" x14ac:dyDescent="0.3">
      <c r="A284">
        <v>9007</v>
      </c>
      <c r="B284">
        <v>9001</v>
      </c>
    </row>
    <row r="285" spans="1:2" x14ac:dyDescent="0.3">
      <c r="A285">
        <v>9009</v>
      </c>
      <c r="B285">
        <v>9001</v>
      </c>
    </row>
    <row r="286" spans="1:2" x14ac:dyDescent="0.3">
      <c r="A286">
        <v>9011</v>
      </c>
      <c r="B286">
        <v>9001</v>
      </c>
    </row>
    <row r="287" spans="1:2" x14ac:dyDescent="0.3">
      <c r="A287">
        <v>9013</v>
      </c>
      <c r="B287">
        <v>9001</v>
      </c>
    </row>
    <row r="288" spans="1:2" x14ac:dyDescent="0.3">
      <c r="A288">
        <v>9015</v>
      </c>
      <c r="B288">
        <v>9003</v>
      </c>
    </row>
    <row r="289" spans="1:2" x14ac:dyDescent="0.3">
      <c r="A289">
        <v>10001</v>
      </c>
      <c r="B289">
        <v>10003</v>
      </c>
    </row>
    <row r="290" spans="1:2" x14ac:dyDescent="0.3">
      <c r="A290">
        <v>10003</v>
      </c>
      <c r="B290">
        <v>10003</v>
      </c>
    </row>
    <row r="291" spans="1:2" x14ac:dyDescent="0.3">
      <c r="A291">
        <v>10005</v>
      </c>
      <c r="B291">
        <v>10005</v>
      </c>
    </row>
    <row r="292" spans="1:2" x14ac:dyDescent="0.3">
      <c r="A292">
        <v>11001</v>
      </c>
      <c r="B292">
        <v>11001</v>
      </c>
    </row>
    <row r="293" spans="1:2" x14ac:dyDescent="0.3">
      <c r="A293">
        <v>12001</v>
      </c>
      <c r="B293">
        <v>12001</v>
      </c>
    </row>
    <row r="294" spans="1:2" x14ac:dyDescent="0.3">
      <c r="A294">
        <v>12003</v>
      </c>
      <c r="B294">
        <v>12127</v>
      </c>
    </row>
    <row r="295" spans="1:2" x14ac:dyDescent="0.3">
      <c r="A295">
        <v>12005</v>
      </c>
      <c r="B295">
        <v>12105</v>
      </c>
    </row>
    <row r="296" spans="1:2" x14ac:dyDescent="0.3">
      <c r="A296">
        <v>12007</v>
      </c>
      <c r="B296">
        <v>12107</v>
      </c>
    </row>
    <row r="297" spans="1:2" x14ac:dyDescent="0.3">
      <c r="A297">
        <v>12009</v>
      </c>
      <c r="B297">
        <v>12105</v>
      </c>
    </row>
    <row r="298" spans="1:2" x14ac:dyDescent="0.3">
      <c r="A298">
        <v>12011</v>
      </c>
      <c r="B298">
        <v>12086</v>
      </c>
    </row>
    <row r="299" spans="1:2" x14ac:dyDescent="0.3">
      <c r="A299">
        <v>12013</v>
      </c>
      <c r="B299">
        <v>12107</v>
      </c>
    </row>
    <row r="300" spans="1:2" x14ac:dyDescent="0.3">
      <c r="A300">
        <v>12015</v>
      </c>
      <c r="B300">
        <v>12071</v>
      </c>
    </row>
    <row r="301" spans="1:2" x14ac:dyDescent="0.3">
      <c r="A301">
        <v>12017</v>
      </c>
      <c r="B301">
        <v>12127</v>
      </c>
    </row>
    <row r="302" spans="1:2" x14ac:dyDescent="0.3">
      <c r="A302">
        <v>12019</v>
      </c>
      <c r="B302">
        <v>12127</v>
      </c>
    </row>
    <row r="303" spans="1:2" x14ac:dyDescent="0.3">
      <c r="A303">
        <v>12021</v>
      </c>
      <c r="B303">
        <v>12071</v>
      </c>
    </row>
    <row r="304" spans="1:2" x14ac:dyDescent="0.3">
      <c r="A304">
        <v>12023</v>
      </c>
      <c r="B304">
        <v>12105</v>
      </c>
    </row>
    <row r="305" spans="1:2" x14ac:dyDescent="0.3">
      <c r="A305">
        <v>12027</v>
      </c>
      <c r="B305">
        <v>12107</v>
      </c>
    </row>
    <row r="306" spans="1:2" x14ac:dyDescent="0.3">
      <c r="A306">
        <v>12029</v>
      </c>
      <c r="B306">
        <v>12107</v>
      </c>
    </row>
    <row r="307" spans="1:2" x14ac:dyDescent="0.3">
      <c r="A307">
        <v>12031</v>
      </c>
      <c r="B307">
        <v>12057</v>
      </c>
    </row>
    <row r="308" spans="1:2" x14ac:dyDescent="0.3">
      <c r="A308">
        <v>12033</v>
      </c>
      <c r="B308">
        <v>12033</v>
      </c>
    </row>
    <row r="309" spans="1:2" x14ac:dyDescent="0.3">
      <c r="A309">
        <v>12035</v>
      </c>
      <c r="B309">
        <v>12101</v>
      </c>
    </row>
    <row r="310" spans="1:2" x14ac:dyDescent="0.3">
      <c r="A310">
        <v>12037</v>
      </c>
      <c r="B310">
        <v>12107</v>
      </c>
    </row>
    <row r="311" spans="1:2" x14ac:dyDescent="0.3">
      <c r="A311">
        <v>12039</v>
      </c>
      <c r="B311">
        <v>12063</v>
      </c>
    </row>
    <row r="312" spans="1:2" x14ac:dyDescent="0.3">
      <c r="A312">
        <v>12041</v>
      </c>
      <c r="B312">
        <v>12107</v>
      </c>
    </row>
    <row r="313" spans="1:2" x14ac:dyDescent="0.3">
      <c r="A313">
        <v>12043</v>
      </c>
      <c r="B313">
        <v>12127</v>
      </c>
    </row>
    <row r="314" spans="1:2" x14ac:dyDescent="0.3">
      <c r="A314">
        <v>12045</v>
      </c>
      <c r="B314">
        <v>12105</v>
      </c>
    </row>
    <row r="315" spans="1:2" x14ac:dyDescent="0.3">
      <c r="A315">
        <v>12047</v>
      </c>
      <c r="B315">
        <v>12047</v>
      </c>
    </row>
    <row r="316" spans="1:2" x14ac:dyDescent="0.3">
      <c r="A316">
        <v>12049</v>
      </c>
      <c r="B316">
        <v>12127</v>
      </c>
    </row>
    <row r="317" spans="1:2" x14ac:dyDescent="0.3">
      <c r="A317">
        <v>12051</v>
      </c>
      <c r="B317">
        <v>12127</v>
      </c>
    </row>
    <row r="318" spans="1:2" x14ac:dyDescent="0.3">
      <c r="A318">
        <v>12053</v>
      </c>
      <c r="B318">
        <v>12105</v>
      </c>
    </row>
    <row r="319" spans="1:2" x14ac:dyDescent="0.3">
      <c r="A319">
        <v>12055</v>
      </c>
      <c r="B319">
        <v>12127</v>
      </c>
    </row>
    <row r="320" spans="1:2" x14ac:dyDescent="0.3">
      <c r="A320">
        <v>12057</v>
      </c>
      <c r="B320">
        <v>12057</v>
      </c>
    </row>
    <row r="321" spans="1:2" x14ac:dyDescent="0.3">
      <c r="A321">
        <v>12059</v>
      </c>
      <c r="B321">
        <v>12107</v>
      </c>
    </row>
    <row r="322" spans="1:2" x14ac:dyDescent="0.3">
      <c r="A322">
        <v>12061</v>
      </c>
      <c r="B322">
        <v>12101</v>
      </c>
    </row>
    <row r="323" spans="1:2" x14ac:dyDescent="0.3">
      <c r="A323">
        <v>12063</v>
      </c>
      <c r="B323">
        <v>12063</v>
      </c>
    </row>
    <row r="324" spans="1:2" x14ac:dyDescent="0.3">
      <c r="A324">
        <v>12065</v>
      </c>
      <c r="B324">
        <v>12063</v>
      </c>
    </row>
    <row r="325" spans="1:2" x14ac:dyDescent="0.3">
      <c r="A325">
        <v>12067</v>
      </c>
      <c r="B325">
        <v>12107</v>
      </c>
    </row>
    <row r="326" spans="1:2" x14ac:dyDescent="0.3">
      <c r="A326">
        <v>12069</v>
      </c>
      <c r="B326">
        <v>12105</v>
      </c>
    </row>
    <row r="327" spans="1:2" x14ac:dyDescent="0.3">
      <c r="A327">
        <v>12071</v>
      </c>
      <c r="B327">
        <v>12071</v>
      </c>
    </row>
    <row r="328" spans="1:2" x14ac:dyDescent="0.3">
      <c r="A328">
        <v>12073</v>
      </c>
      <c r="B328">
        <v>12105</v>
      </c>
    </row>
    <row r="329" spans="1:2" x14ac:dyDescent="0.3">
      <c r="A329">
        <v>12075</v>
      </c>
      <c r="B329">
        <v>12107</v>
      </c>
    </row>
    <row r="330" spans="1:2" x14ac:dyDescent="0.3">
      <c r="A330">
        <v>12077</v>
      </c>
      <c r="B330">
        <v>12107</v>
      </c>
    </row>
    <row r="331" spans="1:2" x14ac:dyDescent="0.3">
      <c r="A331">
        <v>12079</v>
      </c>
      <c r="B331">
        <v>12107</v>
      </c>
    </row>
    <row r="332" spans="1:2" x14ac:dyDescent="0.3">
      <c r="A332">
        <v>12081</v>
      </c>
      <c r="B332">
        <v>12071</v>
      </c>
    </row>
    <row r="333" spans="1:2" x14ac:dyDescent="0.3">
      <c r="A333">
        <v>12083</v>
      </c>
      <c r="B333">
        <v>12127</v>
      </c>
    </row>
    <row r="334" spans="1:2" x14ac:dyDescent="0.3">
      <c r="A334">
        <v>12085</v>
      </c>
      <c r="B334">
        <v>12071</v>
      </c>
    </row>
    <row r="335" spans="1:2" x14ac:dyDescent="0.3">
      <c r="A335">
        <v>12086</v>
      </c>
      <c r="B335">
        <v>12086</v>
      </c>
    </row>
    <row r="336" spans="1:2" x14ac:dyDescent="0.3">
      <c r="A336">
        <v>12087</v>
      </c>
      <c r="B336">
        <v>12127</v>
      </c>
    </row>
    <row r="337" spans="1:2" x14ac:dyDescent="0.3">
      <c r="A337">
        <v>12089</v>
      </c>
      <c r="B337">
        <v>12127</v>
      </c>
    </row>
    <row r="338" spans="1:2" x14ac:dyDescent="0.3">
      <c r="A338">
        <v>12091</v>
      </c>
      <c r="B338">
        <v>12105</v>
      </c>
    </row>
    <row r="339" spans="1:2" x14ac:dyDescent="0.3">
      <c r="A339">
        <v>12093</v>
      </c>
      <c r="B339">
        <v>12127</v>
      </c>
    </row>
    <row r="340" spans="1:2" x14ac:dyDescent="0.3">
      <c r="A340">
        <v>12095</v>
      </c>
      <c r="B340">
        <v>12097</v>
      </c>
    </row>
    <row r="341" spans="1:2" x14ac:dyDescent="0.3">
      <c r="A341">
        <v>12097</v>
      </c>
      <c r="B341">
        <v>12097</v>
      </c>
    </row>
    <row r="342" spans="1:2" x14ac:dyDescent="0.3">
      <c r="A342">
        <v>12099</v>
      </c>
      <c r="B342">
        <v>12099</v>
      </c>
    </row>
    <row r="343" spans="1:2" x14ac:dyDescent="0.3">
      <c r="A343">
        <v>12101</v>
      </c>
      <c r="B343">
        <v>12101</v>
      </c>
    </row>
    <row r="344" spans="1:2" x14ac:dyDescent="0.3">
      <c r="A344">
        <v>12103</v>
      </c>
      <c r="B344">
        <v>12086</v>
      </c>
    </row>
    <row r="345" spans="1:2" x14ac:dyDescent="0.3">
      <c r="A345">
        <v>12105</v>
      </c>
      <c r="B345">
        <v>12105</v>
      </c>
    </row>
    <row r="346" spans="1:2" x14ac:dyDescent="0.3">
      <c r="A346">
        <v>12107</v>
      </c>
      <c r="B346">
        <v>12107</v>
      </c>
    </row>
    <row r="347" spans="1:2" x14ac:dyDescent="0.3">
      <c r="A347">
        <v>12109</v>
      </c>
      <c r="B347">
        <v>12101</v>
      </c>
    </row>
    <row r="348" spans="1:2" x14ac:dyDescent="0.3">
      <c r="A348">
        <v>12111</v>
      </c>
      <c r="B348">
        <v>12101</v>
      </c>
    </row>
    <row r="349" spans="1:2" x14ac:dyDescent="0.3">
      <c r="A349">
        <v>12113</v>
      </c>
      <c r="B349">
        <v>12127</v>
      </c>
    </row>
    <row r="350" spans="1:2" x14ac:dyDescent="0.3">
      <c r="A350">
        <v>12115</v>
      </c>
      <c r="B350">
        <v>12071</v>
      </c>
    </row>
    <row r="351" spans="1:2" x14ac:dyDescent="0.3">
      <c r="A351">
        <v>12117</v>
      </c>
      <c r="B351">
        <v>12071</v>
      </c>
    </row>
    <row r="352" spans="1:2" x14ac:dyDescent="0.3">
      <c r="A352">
        <v>12119</v>
      </c>
      <c r="B352">
        <v>12071</v>
      </c>
    </row>
    <row r="353" spans="1:2" x14ac:dyDescent="0.3">
      <c r="A353">
        <v>12121</v>
      </c>
      <c r="B353">
        <v>12063</v>
      </c>
    </row>
    <row r="354" spans="1:2" x14ac:dyDescent="0.3">
      <c r="A354">
        <v>12123</v>
      </c>
      <c r="B354">
        <v>12107</v>
      </c>
    </row>
    <row r="355" spans="1:2" x14ac:dyDescent="0.3">
      <c r="A355">
        <v>12125</v>
      </c>
      <c r="B355">
        <v>12107</v>
      </c>
    </row>
    <row r="356" spans="1:2" x14ac:dyDescent="0.3">
      <c r="A356">
        <v>12127</v>
      </c>
      <c r="B356">
        <v>12127</v>
      </c>
    </row>
    <row r="357" spans="1:2" x14ac:dyDescent="0.3">
      <c r="A357">
        <v>12129</v>
      </c>
      <c r="B357">
        <v>12127</v>
      </c>
    </row>
    <row r="358" spans="1:2" x14ac:dyDescent="0.3">
      <c r="A358">
        <v>12131</v>
      </c>
      <c r="B358">
        <v>12105</v>
      </c>
    </row>
    <row r="359" spans="1:2" x14ac:dyDescent="0.3">
      <c r="A359">
        <v>12133</v>
      </c>
      <c r="B359">
        <v>12107</v>
      </c>
    </row>
    <row r="360" spans="1:2" x14ac:dyDescent="0.3">
      <c r="A360">
        <v>13001</v>
      </c>
      <c r="B360">
        <v>13245</v>
      </c>
    </row>
    <row r="361" spans="1:2" x14ac:dyDescent="0.3">
      <c r="A361">
        <v>13003</v>
      </c>
      <c r="B361">
        <v>13245</v>
      </c>
    </row>
    <row r="362" spans="1:2" x14ac:dyDescent="0.3">
      <c r="A362">
        <v>13005</v>
      </c>
      <c r="B362">
        <v>13245</v>
      </c>
    </row>
    <row r="363" spans="1:2" x14ac:dyDescent="0.3">
      <c r="A363">
        <v>13007</v>
      </c>
      <c r="B363">
        <v>13245</v>
      </c>
    </row>
    <row r="364" spans="1:2" x14ac:dyDescent="0.3">
      <c r="A364">
        <v>13009</v>
      </c>
      <c r="B364">
        <v>13245</v>
      </c>
    </row>
    <row r="365" spans="1:2" x14ac:dyDescent="0.3">
      <c r="A365">
        <v>13011</v>
      </c>
      <c r="B365">
        <v>13157</v>
      </c>
    </row>
    <row r="366" spans="1:2" x14ac:dyDescent="0.3">
      <c r="A366">
        <v>13013</v>
      </c>
      <c r="B366">
        <v>13015</v>
      </c>
    </row>
    <row r="367" spans="1:2" x14ac:dyDescent="0.3">
      <c r="A367">
        <v>13015</v>
      </c>
      <c r="B367">
        <v>13015</v>
      </c>
    </row>
    <row r="368" spans="1:2" x14ac:dyDescent="0.3">
      <c r="A368">
        <v>13017</v>
      </c>
      <c r="B368">
        <v>13245</v>
      </c>
    </row>
    <row r="369" spans="1:2" x14ac:dyDescent="0.3">
      <c r="A369">
        <v>13019</v>
      </c>
      <c r="B369">
        <v>13245</v>
      </c>
    </row>
    <row r="370" spans="1:2" x14ac:dyDescent="0.3">
      <c r="A370">
        <v>13021</v>
      </c>
      <c r="B370">
        <v>13245</v>
      </c>
    </row>
    <row r="371" spans="1:2" x14ac:dyDescent="0.3">
      <c r="A371">
        <v>13023</v>
      </c>
      <c r="B371">
        <v>13245</v>
      </c>
    </row>
    <row r="372" spans="1:2" x14ac:dyDescent="0.3">
      <c r="A372">
        <v>13025</v>
      </c>
      <c r="B372">
        <v>13245</v>
      </c>
    </row>
    <row r="373" spans="1:2" x14ac:dyDescent="0.3">
      <c r="A373">
        <v>13027</v>
      </c>
      <c r="B373">
        <v>13245</v>
      </c>
    </row>
    <row r="374" spans="1:2" x14ac:dyDescent="0.3">
      <c r="A374">
        <v>13029</v>
      </c>
      <c r="B374">
        <v>13051</v>
      </c>
    </row>
    <row r="375" spans="1:2" x14ac:dyDescent="0.3">
      <c r="A375">
        <v>13031</v>
      </c>
      <c r="B375">
        <v>13245</v>
      </c>
    </row>
    <row r="376" spans="1:2" x14ac:dyDescent="0.3">
      <c r="A376">
        <v>13033</v>
      </c>
      <c r="B376">
        <v>13245</v>
      </c>
    </row>
    <row r="377" spans="1:2" x14ac:dyDescent="0.3">
      <c r="A377">
        <v>13035</v>
      </c>
      <c r="B377">
        <v>13157</v>
      </c>
    </row>
    <row r="378" spans="1:2" x14ac:dyDescent="0.3">
      <c r="A378">
        <v>13037</v>
      </c>
      <c r="B378">
        <v>13245</v>
      </c>
    </row>
    <row r="379" spans="1:2" x14ac:dyDescent="0.3">
      <c r="A379">
        <v>13039</v>
      </c>
      <c r="B379">
        <v>13245</v>
      </c>
    </row>
    <row r="380" spans="1:2" x14ac:dyDescent="0.3">
      <c r="A380">
        <v>13043</v>
      </c>
      <c r="B380">
        <v>13245</v>
      </c>
    </row>
    <row r="381" spans="1:2" x14ac:dyDescent="0.3">
      <c r="A381">
        <v>13045</v>
      </c>
      <c r="B381">
        <v>13045</v>
      </c>
    </row>
    <row r="382" spans="1:2" x14ac:dyDescent="0.3">
      <c r="A382">
        <v>13047</v>
      </c>
      <c r="B382">
        <v>13047</v>
      </c>
    </row>
    <row r="383" spans="1:2" x14ac:dyDescent="0.3">
      <c r="A383">
        <v>13049</v>
      </c>
      <c r="B383">
        <v>13245</v>
      </c>
    </row>
    <row r="384" spans="1:2" x14ac:dyDescent="0.3">
      <c r="A384">
        <v>13051</v>
      </c>
      <c r="B384">
        <v>13051</v>
      </c>
    </row>
    <row r="385" spans="1:2" x14ac:dyDescent="0.3">
      <c r="A385">
        <v>13053</v>
      </c>
      <c r="B385">
        <v>13051</v>
      </c>
    </row>
    <row r="386" spans="1:2" x14ac:dyDescent="0.3">
      <c r="A386">
        <v>13055</v>
      </c>
      <c r="B386">
        <v>13157</v>
      </c>
    </row>
    <row r="387" spans="1:2" x14ac:dyDescent="0.3">
      <c r="A387">
        <v>13057</v>
      </c>
      <c r="B387">
        <v>13121</v>
      </c>
    </row>
    <row r="388" spans="1:2" x14ac:dyDescent="0.3">
      <c r="A388">
        <v>13059</v>
      </c>
      <c r="B388">
        <v>13157</v>
      </c>
    </row>
    <row r="389" spans="1:2" x14ac:dyDescent="0.3">
      <c r="A389">
        <v>13061</v>
      </c>
      <c r="B389">
        <v>13245</v>
      </c>
    </row>
    <row r="390" spans="1:2" x14ac:dyDescent="0.3">
      <c r="A390">
        <v>13063</v>
      </c>
      <c r="B390">
        <v>13063</v>
      </c>
    </row>
    <row r="391" spans="1:2" x14ac:dyDescent="0.3">
      <c r="A391">
        <v>13065</v>
      </c>
      <c r="B391">
        <v>13245</v>
      </c>
    </row>
    <row r="392" spans="1:2" x14ac:dyDescent="0.3">
      <c r="A392">
        <v>13067</v>
      </c>
      <c r="B392">
        <v>13067</v>
      </c>
    </row>
    <row r="393" spans="1:2" x14ac:dyDescent="0.3">
      <c r="A393">
        <v>13069</v>
      </c>
      <c r="B393">
        <v>13245</v>
      </c>
    </row>
    <row r="394" spans="1:2" x14ac:dyDescent="0.3">
      <c r="A394">
        <v>13071</v>
      </c>
      <c r="B394">
        <v>13245</v>
      </c>
    </row>
    <row r="395" spans="1:2" x14ac:dyDescent="0.3">
      <c r="A395">
        <v>13073</v>
      </c>
      <c r="B395">
        <v>13051</v>
      </c>
    </row>
    <row r="396" spans="1:2" x14ac:dyDescent="0.3">
      <c r="A396">
        <v>13075</v>
      </c>
      <c r="B396">
        <v>13245</v>
      </c>
    </row>
    <row r="397" spans="1:2" x14ac:dyDescent="0.3">
      <c r="A397">
        <v>13077</v>
      </c>
      <c r="B397">
        <v>13151</v>
      </c>
    </row>
    <row r="398" spans="1:2" x14ac:dyDescent="0.3">
      <c r="A398">
        <v>13079</v>
      </c>
      <c r="B398">
        <v>13245</v>
      </c>
    </row>
    <row r="399" spans="1:2" x14ac:dyDescent="0.3">
      <c r="A399">
        <v>13081</v>
      </c>
      <c r="B399">
        <v>13245</v>
      </c>
    </row>
    <row r="400" spans="1:2" x14ac:dyDescent="0.3">
      <c r="A400">
        <v>13083</v>
      </c>
      <c r="B400">
        <v>13245</v>
      </c>
    </row>
    <row r="401" spans="1:2" x14ac:dyDescent="0.3">
      <c r="A401">
        <v>13085</v>
      </c>
      <c r="B401">
        <v>13157</v>
      </c>
    </row>
    <row r="402" spans="1:2" x14ac:dyDescent="0.3">
      <c r="A402">
        <v>13087</v>
      </c>
      <c r="B402">
        <v>13245</v>
      </c>
    </row>
    <row r="403" spans="1:2" x14ac:dyDescent="0.3">
      <c r="A403">
        <v>13089</v>
      </c>
      <c r="B403">
        <v>13121</v>
      </c>
    </row>
    <row r="404" spans="1:2" x14ac:dyDescent="0.3">
      <c r="A404">
        <v>13091</v>
      </c>
      <c r="B404">
        <v>13245</v>
      </c>
    </row>
    <row r="405" spans="1:2" x14ac:dyDescent="0.3">
      <c r="A405">
        <v>13093</v>
      </c>
      <c r="B405">
        <v>13245</v>
      </c>
    </row>
    <row r="406" spans="1:2" x14ac:dyDescent="0.3">
      <c r="A406">
        <v>13095</v>
      </c>
      <c r="B406">
        <v>13245</v>
      </c>
    </row>
    <row r="407" spans="1:2" x14ac:dyDescent="0.3">
      <c r="A407">
        <v>13097</v>
      </c>
      <c r="B407">
        <v>13151</v>
      </c>
    </row>
    <row r="408" spans="1:2" x14ac:dyDescent="0.3">
      <c r="A408">
        <v>13099</v>
      </c>
      <c r="B408">
        <v>13245</v>
      </c>
    </row>
    <row r="409" spans="1:2" x14ac:dyDescent="0.3">
      <c r="A409">
        <v>13101</v>
      </c>
      <c r="B409">
        <v>13245</v>
      </c>
    </row>
    <row r="410" spans="1:2" x14ac:dyDescent="0.3">
      <c r="A410">
        <v>13103</v>
      </c>
      <c r="B410">
        <v>13051</v>
      </c>
    </row>
    <row r="411" spans="1:2" x14ac:dyDescent="0.3">
      <c r="A411">
        <v>13105</v>
      </c>
      <c r="B411">
        <v>13245</v>
      </c>
    </row>
    <row r="412" spans="1:2" x14ac:dyDescent="0.3">
      <c r="A412">
        <v>13107</v>
      </c>
      <c r="B412">
        <v>13245</v>
      </c>
    </row>
    <row r="413" spans="1:2" x14ac:dyDescent="0.3">
      <c r="A413">
        <v>13109</v>
      </c>
      <c r="B413">
        <v>13245</v>
      </c>
    </row>
    <row r="414" spans="1:2" x14ac:dyDescent="0.3">
      <c r="A414">
        <v>13111</v>
      </c>
      <c r="B414">
        <v>13245</v>
      </c>
    </row>
    <row r="415" spans="1:2" x14ac:dyDescent="0.3">
      <c r="A415">
        <v>13113</v>
      </c>
      <c r="B415">
        <v>13151</v>
      </c>
    </row>
    <row r="416" spans="1:2" x14ac:dyDescent="0.3">
      <c r="A416">
        <v>13115</v>
      </c>
      <c r="B416">
        <v>13157</v>
      </c>
    </row>
    <row r="417" spans="1:2" x14ac:dyDescent="0.3">
      <c r="A417">
        <v>13117</v>
      </c>
      <c r="B417">
        <v>13151</v>
      </c>
    </row>
    <row r="418" spans="1:2" x14ac:dyDescent="0.3">
      <c r="A418">
        <v>13119</v>
      </c>
      <c r="B418">
        <v>13245</v>
      </c>
    </row>
    <row r="419" spans="1:2" x14ac:dyDescent="0.3">
      <c r="A419">
        <v>13121</v>
      </c>
      <c r="B419">
        <v>13121</v>
      </c>
    </row>
    <row r="420" spans="1:2" x14ac:dyDescent="0.3">
      <c r="A420">
        <v>13123</v>
      </c>
      <c r="B420">
        <v>13245</v>
      </c>
    </row>
    <row r="421" spans="1:2" x14ac:dyDescent="0.3">
      <c r="A421">
        <v>13125</v>
      </c>
      <c r="B421">
        <v>13245</v>
      </c>
    </row>
    <row r="422" spans="1:2" x14ac:dyDescent="0.3">
      <c r="A422">
        <v>13127</v>
      </c>
      <c r="B422">
        <v>13051</v>
      </c>
    </row>
    <row r="423" spans="1:2" x14ac:dyDescent="0.3">
      <c r="A423">
        <v>13129</v>
      </c>
      <c r="B423">
        <v>13157</v>
      </c>
    </row>
    <row r="424" spans="1:2" x14ac:dyDescent="0.3">
      <c r="A424">
        <v>13131</v>
      </c>
      <c r="B424">
        <v>13245</v>
      </c>
    </row>
    <row r="425" spans="1:2" x14ac:dyDescent="0.3">
      <c r="A425">
        <v>13133</v>
      </c>
      <c r="B425">
        <v>13245</v>
      </c>
    </row>
    <row r="426" spans="1:2" x14ac:dyDescent="0.3">
      <c r="A426">
        <v>13135</v>
      </c>
      <c r="B426">
        <v>13121</v>
      </c>
    </row>
    <row r="427" spans="1:2" x14ac:dyDescent="0.3">
      <c r="A427">
        <v>13137</v>
      </c>
      <c r="B427">
        <v>13245</v>
      </c>
    </row>
    <row r="428" spans="1:2" x14ac:dyDescent="0.3">
      <c r="A428">
        <v>13139</v>
      </c>
      <c r="B428">
        <v>13139</v>
      </c>
    </row>
    <row r="429" spans="1:2" x14ac:dyDescent="0.3">
      <c r="A429">
        <v>13141</v>
      </c>
      <c r="B429">
        <v>13245</v>
      </c>
    </row>
    <row r="430" spans="1:2" x14ac:dyDescent="0.3">
      <c r="A430">
        <v>13143</v>
      </c>
      <c r="B430">
        <v>13157</v>
      </c>
    </row>
    <row r="431" spans="1:2" x14ac:dyDescent="0.3">
      <c r="A431">
        <v>13145</v>
      </c>
      <c r="B431">
        <v>13245</v>
      </c>
    </row>
    <row r="432" spans="1:2" x14ac:dyDescent="0.3">
      <c r="A432">
        <v>13147</v>
      </c>
      <c r="B432">
        <v>13245</v>
      </c>
    </row>
    <row r="433" spans="1:2" x14ac:dyDescent="0.3">
      <c r="A433">
        <v>13149</v>
      </c>
      <c r="B433">
        <v>13157</v>
      </c>
    </row>
    <row r="434" spans="1:2" x14ac:dyDescent="0.3">
      <c r="A434">
        <v>13151</v>
      </c>
      <c r="B434">
        <v>13151</v>
      </c>
    </row>
    <row r="435" spans="1:2" x14ac:dyDescent="0.3">
      <c r="A435">
        <v>13153</v>
      </c>
      <c r="B435">
        <v>13051</v>
      </c>
    </row>
    <row r="436" spans="1:2" x14ac:dyDescent="0.3">
      <c r="A436">
        <v>13155</v>
      </c>
      <c r="B436">
        <v>13245</v>
      </c>
    </row>
    <row r="437" spans="1:2" x14ac:dyDescent="0.3">
      <c r="A437">
        <v>13157</v>
      </c>
      <c r="B437">
        <v>13157</v>
      </c>
    </row>
    <row r="438" spans="1:2" x14ac:dyDescent="0.3">
      <c r="A438">
        <v>13159</v>
      </c>
      <c r="B438">
        <v>13157</v>
      </c>
    </row>
    <row r="439" spans="1:2" x14ac:dyDescent="0.3">
      <c r="A439">
        <v>13161</v>
      </c>
      <c r="B439">
        <v>13245</v>
      </c>
    </row>
    <row r="440" spans="1:2" x14ac:dyDescent="0.3">
      <c r="A440">
        <v>13163</v>
      </c>
      <c r="B440">
        <v>13245</v>
      </c>
    </row>
    <row r="441" spans="1:2" x14ac:dyDescent="0.3">
      <c r="A441">
        <v>13165</v>
      </c>
      <c r="B441">
        <v>13245</v>
      </c>
    </row>
    <row r="442" spans="1:2" x14ac:dyDescent="0.3">
      <c r="A442">
        <v>13167</v>
      </c>
      <c r="B442">
        <v>13245</v>
      </c>
    </row>
    <row r="443" spans="1:2" x14ac:dyDescent="0.3">
      <c r="A443">
        <v>13169</v>
      </c>
      <c r="B443">
        <v>13157</v>
      </c>
    </row>
    <row r="444" spans="1:2" x14ac:dyDescent="0.3">
      <c r="A444">
        <v>13171</v>
      </c>
      <c r="B444">
        <v>13157</v>
      </c>
    </row>
    <row r="445" spans="1:2" x14ac:dyDescent="0.3">
      <c r="A445">
        <v>13173</v>
      </c>
      <c r="B445">
        <v>13245</v>
      </c>
    </row>
    <row r="446" spans="1:2" x14ac:dyDescent="0.3">
      <c r="A446">
        <v>13175</v>
      </c>
      <c r="B446">
        <v>13245</v>
      </c>
    </row>
    <row r="447" spans="1:2" x14ac:dyDescent="0.3">
      <c r="A447">
        <v>13177</v>
      </c>
      <c r="B447">
        <v>13051</v>
      </c>
    </row>
    <row r="448" spans="1:2" x14ac:dyDescent="0.3">
      <c r="A448">
        <v>13179</v>
      </c>
      <c r="B448">
        <v>13051</v>
      </c>
    </row>
    <row r="449" spans="1:2" x14ac:dyDescent="0.3">
      <c r="A449">
        <v>13181</v>
      </c>
      <c r="B449">
        <v>13245</v>
      </c>
    </row>
    <row r="450" spans="1:2" x14ac:dyDescent="0.3">
      <c r="A450">
        <v>13183</v>
      </c>
      <c r="B450">
        <v>13051</v>
      </c>
    </row>
    <row r="451" spans="1:2" x14ac:dyDescent="0.3">
      <c r="A451">
        <v>13185</v>
      </c>
      <c r="B451">
        <v>13245</v>
      </c>
    </row>
    <row r="452" spans="1:2" x14ac:dyDescent="0.3">
      <c r="A452">
        <v>13187</v>
      </c>
      <c r="B452">
        <v>13157</v>
      </c>
    </row>
    <row r="453" spans="1:2" x14ac:dyDescent="0.3">
      <c r="A453">
        <v>13189</v>
      </c>
      <c r="B453">
        <v>13245</v>
      </c>
    </row>
    <row r="454" spans="1:2" x14ac:dyDescent="0.3">
      <c r="A454">
        <v>13191</v>
      </c>
      <c r="B454">
        <v>13245</v>
      </c>
    </row>
    <row r="455" spans="1:2" x14ac:dyDescent="0.3">
      <c r="A455">
        <v>13193</v>
      </c>
      <c r="B455">
        <v>13245</v>
      </c>
    </row>
    <row r="456" spans="1:2" x14ac:dyDescent="0.3">
      <c r="A456">
        <v>13195</v>
      </c>
      <c r="B456">
        <v>13157</v>
      </c>
    </row>
    <row r="457" spans="1:2" x14ac:dyDescent="0.3">
      <c r="A457">
        <v>13197</v>
      </c>
      <c r="B457">
        <v>13245</v>
      </c>
    </row>
    <row r="458" spans="1:2" x14ac:dyDescent="0.3">
      <c r="A458">
        <v>13199</v>
      </c>
      <c r="B458">
        <v>13157</v>
      </c>
    </row>
    <row r="459" spans="1:2" x14ac:dyDescent="0.3">
      <c r="A459">
        <v>13201</v>
      </c>
      <c r="B459">
        <v>13245</v>
      </c>
    </row>
    <row r="460" spans="1:2" x14ac:dyDescent="0.3">
      <c r="A460">
        <v>13205</v>
      </c>
      <c r="B460">
        <v>13245</v>
      </c>
    </row>
    <row r="461" spans="1:2" x14ac:dyDescent="0.3">
      <c r="A461">
        <v>13207</v>
      </c>
      <c r="B461">
        <v>13157</v>
      </c>
    </row>
    <row r="462" spans="1:2" x14ac:dyDescent="0.3">
      <c r="A462">
        <v>13209</v>
      </c>
      <c r="B462">
        <v>13245</v>
      </c>
    </row>
    <row r="463" spans="1:2" x14ac:dyDescent="0.3">
      <c r="A463">
        <v>13211</v>
      </c>
      <c r="B463">
        <v>13157</v>
      </c>
    </row>
    <row r="464" spans="1:2" x14ac:dyDescent="0.3">
      <c r="A464">
        <v>13213</v>
      </c>
      <c r="B464">
        <v>13245</v>
      </c>
    </row>
    <row r="465" spans="1:2" x14ac:dyDescent="0.3">
      <c r="A465">
        <v>13215</v>
      </c>
      <c r="B465">
        <v>13051</v>
      </c>
    </row>
    <row r="466" spans="1:2" x14ac:dyDescent="0.3">
      <c r="A466">
        <v>13217</v>
      </c>
      <c r="B466">
        <v>13015</v>
      </c>
    </row>
    <row r="467" spans="1:2" x14ac:dyDescent="0.3">
      <c r="A467">
        <v>13219</v>
      </c>
      <c r="B467">
        <v>13219</v>
      </c>
    </row>
    <row r="468" spans="1:2" x14ac:dyDescent="0.3">
      <c r="A468">
        <v>13221</v>
      </c>
      <c r="B468">
        <v>13245</v>
      </c>
    </row>
    <row r="469" spans="1:2" x14ac:dyDescent="0.3">
      <c r="A469">
        <v>13223</v>
      </c>
      <c r="B469">
        <v>13151</v>
      </c>
    </row>
    <row r="470" spans="1:2" x14ac:dyDescent="0.3">
      <c r="A470">
        <v>13225</v>
      </c>
      <c r="B470">
        <v>13245</v>
      </c>
    </row>
    <row r="471" spans="1:2" x14ac:dyDescent="0.3">
      <c r="A471">
        <v>13227</v>
      </c>
      <c r="B471">
        <v>13157</v>
      </c>
    </row>
    <row r="472" spans="1:2" x14ac:dyDescent="0.3">
      <c r="A472">
        <v>13229</v>
      </c>
      <c r="B472">
        <v>13245</v>
      </c>
    </row>
    <row r="473" spans="1:2" x14ac:dyDescent="0.3">
      <c r="A473">
        <v>13231</v>
      </c>
      <c r="B473">
        <v>13157</v>
      </c>
    </row>
    <row r="474" spans="1:2" x14ac:dyDescent="0.3">
      <c r="A474">
        <v>13233</v>
      </c>
      <c r="B474">
        <v>13157</v>
      </c>
    </row>
    <row r="475" spans="1:2" x14ac:dyDescent="0.3">
      <c r="A475">
        <v>13235</v>
      </c>
      <c r="B475">
        <v>13245</v>
      </c>
    </row>
    <row r="476" spans="1:2" x14ac:dyDescent="0.3">
      <c r="A476">
        <v>13237</v>
      </c>
      <c r="B476">
        <v>13157</v>
      </c>
    </row>
    <row r="477" spans="1:2" x14ac:dyDescent="0.3">
      <c r="A477">
        <v>13239</v>
      </c>
      <c r="B477">
        <v>13245</v>
      </c>
    </row>
    <row r="478" spans="1:2" x14ac:dyDescent="0.3">
      <c r="A478">
        <v>13241</v>
      </c>
      <c r="B478">
        <v>13245</v>
      </c>
    </row>
    <row r="479" spans="1:2" x14ac:dyDescent="0.3">
      <c r="A479">
        <v>13243</v>
      </c>
      <c r="B479">
        <v>13245</v>
      </c>
    </row>
    <row r="480" spans="1:2" x14ac:dyDescent="0.3">
      <c r="A480">
        <v>13245</v>
      </c>
      <c r="B480">
        <v>13245</v>
      </c>
    </row>
    <row r="481" spans="1:2" x14ac:dyDescent="0.3">
      <c r="A481">
        <v>13247</v>
      </c>
      <c r="B481">
        <v>13151</v>
      </c>
    </row>
    <row r="482" spans="1:2" x14ac:dyDescent="0.3">
      <c r="A482">
        <v>13249</v>
      </c>
      <c r="B482">
        <v>13245</v>
      </c>
    </row>
    <row r="483" spans="1:2" x14ac:dyDescent="0.3">
      <c r="A483">
        <v>13251</v>
      </c>
      <c r="B483">
        <v>13245</v>
      </c>
    </row>
    <row r="484" spans="1:2" x14ac:dyDescent="0.3">
      <c r="A484">
        <v>13253</v>
      </c>
      <c r="B484">
        <v>13245</v>
      </c>
    </row>
    <row r="485" spans="1:2" x14ac:dyDescent="0.3">
      <c r="A485">
        <v>13255</v>
      </c>
      <c r="B485">
        <v>13255</v>
      </c>
    </row>
    <row r="486" spans="1:2" x14ac:dyDescent="0.3">
      <c r="A486">
        <v>13257</v>
      </c>
      <c r="B486">
        <v>13245</v>
      </c>
    </row>
    <row r="487" spans="1:2" x14ac:dyDescent="0.3">
      <c r="A487">
        <v>13259</v>
      </c>
      <c r="B487">
        <v>13245</v>
      </c>
    </row>
    <row r="488" spans="1:2" x14ac:dyDescent="0.3">
      <c r="A488">
        <v>13261</v>
      </c>
      <c r="B488">
        <v>13245</v>
      </c>
    </row>
    <row r="489" spans="1:2" x14ac:dyDescent="0.3">
      <c r="A489">
        <v>13263</v>
      </c>
      <c r="B489">
        <v>13245</v>
      </c>
    </row>
    <row r="490" spans="1:2" x14ac:dyDescent="0.3">
      <c r="A490">
        <v>13265</v>
      </c>
      <c r="B490">
        <v>13245</v>
      </c>
    </row>
    <row r="491" spans="1:2" x14ac:dyDescent="0.3">
      <c r="A491">
        <v>13267</v>
      </c>
      <c r="B491">
        <v>13245</v>
      </c>
    </row>
    <row r="492" spans="1:2" x14ac:dyDescent="0.3">
      <c r="A492">
        <v>13269</v>
      </c>
      <c r="B492">
        <v>13245</v>
      </c>
    </row>
    <row r="493" spans="1:2" x14ac:dyDescent="0.3">
      <c r="A493">
        <v>13271</v>
      </c>
      <c r="B493">
        <v>13245</v>
      </c>
    </row>
    <row r="494" spans="1:2" x14ac:dyDescent="0.3">
      <c r="A494">
        <v>13273</v>
      </c>
      <c r="B494">
        <v>13245</v>
      </c>
    </row>
    <row r="495" spans="1:2" x14ac:dyDescent="0.3">
      <c r="A495">
        <v>13275</v>
      </c>
      <c r="B495">
        <v>13245</v>
      </c>
    </row>
    <row r="496" spans="1:2" x14ac:dyDescent="0.3">
      <c r="A496">
        <v>13277</v>
      </c>
      <c r="B496">
        <v>13245</v>
      </c>
    </row>
    <row r="497" spans="1:2" x14ac:dyDescent="0.3">
      <c r="A497">
        <v>13279</v>
      </c>
      <c r="B497">
        <v>13245</v>
      </c>
    </row>
    <row r="498" spans="1:2" x14ac:dyDescent="0.3">
      <c r="A498">
        <v>13281</v>
      </c>
      <c r="B498">
        <v>13245</v>
      </c>
    </row>
    <row r="499" spans="1:2" x14ac:dyDescent="0.3">
      <c r="A499">
        <v>13283</v>
      </c>
      <c r="B499">
        <v>13245</v>
      </c>
    </row>
    <row r="500" spans="1:2" x14ac:dyDescent="0.3">
      <c r="A500">
        <v>13285</v>
      </c>
      <c r="B500">
        <v>13157</v>
      </c>
    </row>
    <row r="501" spans="1:2" x14ac:dyDescent="0.3">
      <c r="A501">
        <v>13287</v>
      </c>
      <c r="B501">
        <v>13245</v>
      </c>
    </row>
    <row r="502" spans="1:2" x14ac:dyDescent="0.3">
      <c r="A502">
        <v>13289</v>
      </c>
      <c r="B502">
        <v>13245</v>
      </c>
    </row>
    <row r="503" spans="1:2" x14ac:dyDescent="0.3">
      <c r="A503">
        <v>13291</v>
      </c>
      <c r="B503">
        <v>13245</v>
      </c>
    </row>
    <row r="504" spans="1:2" x14ac:dyDescent="0.3">
      <c r="A504">
        <v>13293</v>
      </c>
      <c r="B504">
        <v>13157</v>
      </c>
    </row>
    <row r="505" spans="1:2" x14ac:dyDescent="0.3">
      <c r="A505">
        <v>13295</v>
      </c>
      <c r="B505">
        <v>13047</v>
      </c>
    </row>
    <row r="506" spans="1:2" x14ac:dyDescent="0.3">
      <c r="A506">
        <v>13297</v>
      </c>
      <c r="B506">
        <v>13015</v>
      </c>
    </row>
    <row r="507" spans="1:2" x14ac:dyDescent="0.3">
      <c r="A507">
        <v>13299</v>
      </c>
      <c r="B507">
        <v>13245</v>
      </c>
    </row>
    <row r="508" spans="1:2" x14ac:dyDescent="0.3">
      <c r="A508">
        <v>13301</v>
      </c>
      <c r="B508">
        <v>13245</v>
      </c>
    </row>
    <row r="509" spans="1:2" x14ac:dyDescent="0.3">
      <c r="A509">
        <v>13303</v>
      </c>
      <c r="B509">
        <v>13245</v>
      </c>
    </row>
    <row r="510" spans="1:2" x14ac:dyDescent="0.3">
      <c r="A510">
        <v>13305</v>
      </c>
      <c r="B510">
        <v>13245</v>
      </c>
    </row>
    <row r="511" spans="1:2" x14ac:dyDescent="0.3">
      <c r="A511">
        <v>13307</v>
      </c>
      <c r="B511">
        <v>13245</v>
      </c>
    </row>
    <row r="512" spans="1:2" x14ac:dyDescent="0.3">
      <c r="A512">
        <v>13309</v>
      </c>
      <c r="B512">
        <v>13245</v>
      </c>
    </row>
    <row r="513" spans="1:2" x14ac:dyDescent="0.3">
      <c r="A513">
        <v>13311</v>
      </c>
      <c r="B513">
        <v>13245</v>
      </c>
    </row>
    <row r="514" spans="1:2" x14ac:dyDescent="0.3">
      <c r="A514">
        <v>13313</v>
      </c>
      <c r="B514">
        <v>13245</v>
      </c>
    </row>
    <row r="515" spans="1:2" x14ac:dyDescent="0.3">
      <c r="A515">
        <v>13315</v>
      </c>
      <c r="B515">
        <v>13245</v>
      </c>
    </row>
    <row r="516" spans="1:2" x14ac:dyDescent="0.3">
      <c r="A516">
        <v>13317</v>
      </c>
      <c r="B516">
        <v>13245</v>
      </c>
    </row>
    <row r="517" spans="1:2" x14ac:dyDescent="0.3">
      <c r="A517">
        <v>13319</v>
      </c>
      <c r="B517">
        <v>13245</v>
      </c>
    </row>
    <row r="518" spans="1:2" x14ac:dyDescent="0.3">
      <c r="A518">
        <v>13321</v>
      </c>
      <c r="B518">
        <v>13245</v>
      </c>
    </row>
    <row r="519" spans="1:2" x14ac:dyDescent="0.3">
      <c r="A519">
        <v>16001</v>
      </c>
      <c r="B519">
        <v>16001</v>
      </c>
    </row>
    <row r="520" spans="1:2" x14ac:dyDescent="0.3">
      <c r="A520">
        <v>16003</v>
      </c>
      <c r="B520">
        <v>16017</v>
      </c>
    </row>
    <row r="521" spans="1:2" x14ac:dyDescent="0.3">
      <c r="A521">
        <v>16005</v>
      </c>
      <c r="B521">
        <v>16055</v>
      </c>
    </row>
    <row r="522" spans="1:2" x14ac:dyDescent="0.3">
      <c r="A522">
        <v>16007</v>
      </c>
      <c r="B522">
        <v>16017</v>
      </c>
    </row>
    <row r="523" spans="1:2" x14ac:dyDescent="0.3">
      <c r="A523">
        <v>16009</v>
      </c>
      <c r="B523">
        <v>16017</v>
      </c>
    </row>
    <row r="524" spans="1:2" x14ac:dyDescent="0.3">
      <c r="A524">
        <v>16011</v>
      </c>
      <c r="B524">
        <v>16055</v>
      </c>
    </row>
    <row r="525" spans="1:2" x14ac:dyDescent="0.3">
      <c r="A525">
        <v>16013</v>
      </c>
      <c r="B525">
        <v>16055</v>
      </c>
    </row>
    <row r="526" spans="1:2" x14ac:dyDescent="0.3">
      <c r="A526">
        <v>16015</v>
      </c>
      <c r="B526">
        <v>16017</v>
      </c>
    </row>
    <row r="527" spans="1:2" x14ac:dyDescent="0.3">
      <c r="A527">
        <v>16017</v>
      </c>
      <c r="B527">
        <v>16017</v>
      </c>
    </row>
    <row r="528" spans="1:2" x14ac:dyDescent="0.3">
      <c r="A528">
        <v>16019</v>
      </c>
      <c r="B528">
        <v>16019</v>
      </c>
    </row>
    <row r="529" spans="1:2" x14ac:dyDescent="0.3">
      <c r="A529">
        <v>16021</v>
      </c>
      <c r="B529">
        <v>16017</v>
      </c>
    </row>
    <row r="530" spans="1:2" x14ac:dyDescent="0.3">
      <c r="A530">
        <v>16023</v>
      </c>
      <c r="B530">
        <v>16017</v>
      </c>
    </row>
    <row r="531" spans="1:2" x14ac:dyDescent="0.3">
      <c r="A531">
        <v>16025</v>
      </c>
      <c r="B531">
        <v>16017</v>
      </c>
    </row>
    <row r="532" spans="1:2" x14ac:dyDescent="0.3">
      <c r="A532">
        <v>16027</v>
      </c>
      <c r="B532">
        <v>16027</v>
      </c>
    </row>
    <row r="533" spans="1:2" x14ac:dyDescent="0.3">
      <c r="A533">
        <v>16029</v>
      </c>
      <c r="B533">
        <v>16055</v>
      </c>
    </row>
    <row r="534" spans="1:2" x14ac:dyDescent="0.3">
      <c r="A534">
        <v>16031</v>
      </c>
      <c r="B534">
        <v>16055</v>
      </c>
    </row>
    <row r="535" spans="1:2" x14ac:dyDescent="0.3">
      <c r="A535">
        <v>16033</v>
      </c>
      <c r="B535">
        <v>16017</v>
      </c>
    </row>
    <row r="536" spans="1:2" x14ac:dyDescent="0.3">
      <c r="A536">
        <v>16035</v>
      </c>
      <c r="B536">
        <v>16017</v>
      </c>
    </row>
    <row r="537" spans="1:2" x14ac:dyDescent="0.3">
      <c r="A537">
        <v>16037</v>
      </c>
      <c r="B537">
        <v>16017</v>
      </c>
    </row>
    <row r="538" spans="1:2" x14ac:dyDescent="0.3">
      <c r="A538">
        <v>16039</v>
      </c>
      <c r="B538">
        <v>16055</v>
      </c>
    </row>
    <row r="539" spans="1:2" x14ac:dyDescent="0.3">
      <c r="A539">
        <v>16041</v>
      </c>
      <c r="B539">
        <v>16017</v>
      </c>
    </row>
    <row r="540" spans="1:2" x14ac:dyDescent="0.3">
      <c r="A540">
        <v>16043</v>
      </c>
      <c r="B540">
        <v>16055</v>
      </c>
    </row>
    <row r="541" spans="1:2" x14ac:dyDescent="0.3">
      <c r="A541">
        <v>16045</v>
      </c>
      <c r="B541">
        <v>16017</v>
      </c>
    </row>
    <row r="542" spans="1:2" x14ac:dyDescent="0.3">
      <c r="A542">
        <v>16047</v>
      </c>
      <c r="B542">
        <v>16017</v>
      </c>
    </row>
    <row r="543" spans="1:2" x14ac:dyDescent="0.3">
      <c r="A543">
        <v>16049</v>
      </c>
      <c r="B543">
        <v>16017</v>
      </c>
    </row>
    <row r="544" spans="1:2" x14ac:dyDescent="0.3">
      <c r="A544">
        <v>16051</v>
      </c>
      <c r="B544">
        <v>16055</v>
      </c>
    </row>
    <row r="545" spans="1:2" x14ac:dyDescent="0.3">
      <c r="A545">
        <v>16053</v>
      </c>
      <c r="B545">
        <v>16055</v>
      </c>
    </row>
    <row r="546" spans="1:2" x14ac:dyDescent="0.3">
      <c r="A546">
        <v>16055</v>
      </c>
      <c r="B546">
        <v>16055</v>
      </c>
    </row>
    <row r="547" spans="1:2" x14ac:dyDescent="0.3">
      <c r="A547">
        <v>16057</v>
      </c>
      <c r="B547">
        <v>16055</v>
      </c>
    </row>
    <row r="548" spans="1:2" x14ac:dyDescent="0.3">
      <c r="A548">
        <v>16059</v>
      </c>
      <c r="B548">
        <v>16017</v>
      </c>
    </row>
    <row r="549" spans="1:2" x14ac:dyDescent="0.3">
      <c r="A549">
        <v>16061</v>
      </c>
      <c r="B549">
        <v>16017</v>
      </c>
    </row>
    <row r="550" spans="1:2" x14ac:dyDescent="0.3">
      <c r="A550">
        <v>16063</v>
      </c>
      <c r="B550">
        <v>16017</v>
      </c>
    </row>
    <row r="551" spans="1:2" x14ac:dyDescent="0.3">
      <c r="A551">
        <v>16065</v>
      </c>
      <c r="B551">
        <v>16055</v>
      </c>
    </row>
    <row r="552" spans="1:2" x14ac:dyDescent="0.3">
      <c r="A552">
        <v>16067</v>
      </c>
      <c r="B552">
        <v>16055</v>
      </c>
    </row>
    <row r="553" spans="1:2" x14ac:dyDescent="0.3">
      <c r="A553">
        <v>16069</v>
      </c>
      <c r="B553">
        <v>16055</v>
      </c>
    </row>
    <row r="554" spans="1:2" x14ac:dyDescent="0.3">
      <c r="A554">
        <v>16071</v>
      </c>
      <c r="B554">
        <v>16017</v>
      </c>
    </row>
    <row r="555" spans="1:2" x14ac:dyDescent="0.3">
      <c r="A555">
        <v>16073</v>
      </c>
      <c r="B555">
        <v>16017</v>
      </c>
    </row>
    <row r="556" spans="1:2" x14ac:dyDescent="0.3">
      <c r="A556">
        <v>16075</v>
      </c>
      <c r="B556">
        <v>16017</v>
      </c>
    </row>
    <row r="557" spans="1:2" x14ac:dyDescent="0.3">
      <c r="A557">
        <v>16077</v>
      </c>
      <c r="B557">
        <v>16055</v>
      </c>
    </row>
    <row r="558" spans="1:2" x14ac:dyDescent="0.3">
      <c r="A558">
        <v>16079</v>
      </c>
      <c r="B558">
        <v>16017</v>
      </c>
    </row>
    <row r="559" spans="1:2" x14ac:dyDescent="0.3">
      <c r="A559">
        <v>16081</v>
      </c>
      <c r="B559">
        <v>16055</v>
      </c>
    </row>
    <row r="560" spans="1:2" x14ac:dyDescent="0.3">
      <c r="A560">
        <v>16083</v>
      </c>
      <c r="B560">
        <v>16055</v>
      </c>
    </row>
    <row r="561" spans="1:2" x14ac:dyDescent="0.3">
      <c r="A561">
        <v>16085</v>
      </c>
      <c r="B561">
        <v>16017</v>
      </c>
    </row>
    <row r="562" spans="1:2" x14ac:dyDescent="0.3">
      <c r="A562">
        <v>16087</v>
      </c>
      <c r="B562">
        <v>16017</v>
      </c>
    </row>
    <row r="563" spans="1:2" x14ac:dyDescent="0.3">
      <c r="A563">
        <v>17001</v>
      </c>
      <c r="B563">
        <v>17201</v>
      </c>
    </row>
    <row r="564" spans="1:2" x14ac:dyDescent="0.3">
      <c r="A564">
        <v>17003</v>
      </c>
      <c r="B564">
        <v>17055</v>
      </c>
    </row>
    <row r="565" spans="1:2" x14ac:dyDescent="0.3">
      <c r="A565">
        <v>17005</v>
      </c>
      <c r="B565">
        <v>17055</v>
      </c>
    </row>
    <row r="566" spans="1:2" x14ac:dyDescent="0.3">
      <c r="A566">
        <v>17007</v>
      </c>
      <c r="B566">
        <v>17201</v>
      </c>
    </row>
    <row r="567" spans="1:2" x14ac:dyDescent="0.3">
      <c r="A567">
        <v>17009</v>
      </c>
      <c r="B567">
        <v>17055</v>
      </c>
    </row>
    <row r="568" spans="1:2" x14ac:dyDescent="0.3">
      <c r="A568">
        <v>17011</v>
      </c>
      <c r="B568">
        <v>17201</v>
      </c>
    </row>
    <row r="569" spans="1:2" x14ac:dyDescent="0.3">
      <c r="A569">
        <v>17013</v>
      </c>
      <c r="B569">
        <v>17055</v>
      </c>
    </row>
    <row r="570" spans="1:2" x14ac:dyDescent="0.3">
      <c r="A570">
        <v>17015</v>
      </c>
      <c r="B570">
        <v>17201</v>
      </c>
    </row>
    <row r="571" spans="1:2" x14ac:dyDescent="0.3">
      <c r="A571">
        <v>17017</v>
      </c>
      <c r="B571">
        <v>17055</v>
      </c>
    </row>
    <row r="572" spans="1:2" x14ac:dyDescent="0.3">
      <c r="A572">
        <v>17019</v>
      </c>
      <c r="B572">
        <v>17201</v>
      </c>
    </row>
    <row r="573" spans="1:2" x14ac:dyDescent="0.3">
      <c r="A573">
        <v>17021</v>
      </c>
      <c r="B573">
        <v>17201</v>
      </c>
    </row>
    <row r="574" spans="1:2" x14ac:dyDescent="0.3">
      <c r="A574">
        <v>17023</v>
      </c>
      <c r="B574">
        <v>17055</v>
      </c>
    </row>
    <row r="575" spans="1:2" x14ac:dyDescent="0.3">
      <c r="A575">
        <v>17025</v>
      </c>
      <c r="B575">
        <v>17055</v>
      </c>
    </row>
    <row r="576" spans="1:2" x14ac:dyDescent="0.3">
      <c r="A576">
        <v>17027</v>
      </c>
      <c r="B576">
        <v>17201</v>
      </c>
    </row>
    <row r="577" spans="1:2" x14ac:dyDescent="0.3">
      <c r="A577">
        <v>17029</v>
      </c>
      <c r="B577">
        <v>17201</v>
      </c>
    </row>
    <row r="578" spans="1:2" x14ac:dyDescent="0.3">
      <c r="A578">
        <v>17031</v>
      </c>
      <c r="B578">
        <v>17031</v>
      </c>
    </row>
    <row r="579" spans="1:2" x14ac:dyDescent="0.3">
      <c r="A579">
        <v>17033</v>
      </c>
      <c r="B579">
        <v>17055</v>
      </c>
    </row>
    <row r="580" spans="1:2" x14ac:dyDescent="0.3">
      <c r="A580">
        <v>17035</v>
      </c>
      <c r="B580">
        <v>17055</v>
      </c>
    </row>
    <row r="581" spans="1:2" x14ac:dyDescent="0.3">
      <c r="A581">
        <v>17037</v>
      </c>
      <c r="B581">
        <v>17201</v>
      </c>
    </row>
    <row r="582" spans="1:2" x14ac:dyDescent="0.3">
      <c r="A582">
        <v>17039</v>
      </c>
      <c r="B582">
        <v>17201</v>
      </c>
    </row>
    <row r="583" spans="1:2" x14ac:dyDescent="0.3">
      <c r="A583">
        <v>17041</v>
      </c>
      <c r="B583">
        <v>17201</v>
      </c>
    </row>
    <row r="584" spans="1:2" x14ac:dyDescent="0.3">
      <c r="A584">
        <v>17043</v>
      </c>
      <c r="B584">
        <v>17031</v>
      </c>
    </row>
    <row r="585" spans="1:2" x14ac:dyDescent="0.3">
      <c r="A585">
        <v>17045</v>
      </c>
      <c r="B585">
        <v>17055</v>
      </c>
    </row>
    <row r="586" spans="1:2" x14ac:dyDescent="0.3">
      <c r="A586">
        <v>17047</v>
      </c>
      <c r="B586">
        <v>17055</v>
      </c>
    </row>
    <row r="587" spans="1:2" x14ac:dyDescent="0.3">
      <c r="A587">
        <v>17049</v>
      </c>
      <c r="B587">
        <v>17201</v>
      </c>
    </row>
    <row r="588" spans="1:2" x14ac:dyDescent="0.3">
      <c r="A588">
        <v>17051</v>
      </c>
      <c r="B588">
        <v>17055</v>
      </c>
    </row>
    <row r="589" spans="1:2" x14ac:dyDescent="0.3">
      <c r="A589">
        <v>17053</v>
      </c>
      <c r="B589">
        <v>17201</v>
      </c>
    </row>
    <row r="590" spans="1:2" x14ac:dyDescent="0.3">
      <c r="A590">
        <v>17055</v>
      </c>
      <c r="B590">
        <v>17055</v>
      </c>
    </row>
    <row r="591" spans="1:2" x14ac:dyDescent="0.3">
      <c r="A591">
        <v>17057</v>
      </c>
      <c r="B591">
        <v>17055</v>
      </c>
    </row>
    <row r="592" spans="1:2" x14ac:dyDescent="0.3">
      <c r="A592">
        <v>17059</v>
      </c>
      <c r="B592">
        <v>17201</v>
      </c>
    </row>
    <row r="593" spans="1:2" x14ac:dyDescent="0.3">
      <c r="A593">
        <v>17061</v>
      </c>
      <c r="B593">
        <v>17055</v>
      </c>
    </row>
    <row r="594" spans="1:2" x14ac:dyDescent="0.3">
      <c r="A594">
        <v>17063</v>
      </c>
      <c r="B594">
        <v>17063</v>
      </c>
    </row>
    <row r="595" spans="1:2" x14ac:dyDescent="0.3">
      <c r="A595">
        <v>17065</v>
      </c>
      <c r="B595">
        <v>17055</v>
      </c>
    </row>
    <row r="596" spans="1:2" x14ac:dyDescent="0.3">
      <c r="A596">
        <v>17067</v>
      </c>
      <c r="B596">
        <v>17055</v>
      </c>
    </row>
    <row r="597" spans="1:2" x14ac:dyDescent="0.3">
      <c r="A597">
        <v>17069</v>
      </c>
      <c r="B597">
        <v>17055</v>
      </c>
    </row>
    <row r="598" spans="1:2" x14ac:dyDescent="0.3">
      <c r="A598">
        <v>17071</v>
      </c>
      <c r="B598">
        <v>17055</v>
      </c>
    </row>
    <row r="599" spans="1:2" x14ac:dyDescent="0.3">
      <c r="A599">
        <v>17073</v>
      </c>
      <c r="B599">
        <v>17201</v>
      </c>
    </row>
    <row r="600" spans="1:2" x14ac:dyDescent="0.3">
      <c r="A600">
        <v>17075</v>
      </c>
      <c r="B600">
        <v>17201</v>
      </c>
    </row>
    <row r="601" spans="1:2" x14ac:dyDescent="0.3">
      <c r="A601">
        <v>17077</v>
      </c>
      <c r="B601">
        <v>17201</v>
      </c>
    </row>
    <row r="602" spans="1:2" x14ac:dyDescent="0.3">
      <c r="A602">
        <v>17079</v>
      </c>
      <c r="B602">
        <v>17055</v>
      </c>
    </row>
    <row r="603" spans="1:2" x14ac:dyDescent="0.3">
      <c r="A603">
        <v>17081</v>
      </c>
      <c r="B603">
        <v>17201</v>
      </c>
    </row>
    <row r="604" spans="1:2" x14ac:dyDescent="0.3">
      <c r="A604">
        <v>17083</v>
      </c>
      <c r="B604">
        <v>17063</v>
      </c>
    </row>
    <row r="605" spans="1:2" x14ac:dyDescent="0.3">
      <c r="A605">
        <v>17085</v>
      </c>
      <c r="B605">
        <v>17201</v>
      </c>
    </row>
    <row r="606" spans="1:2" x14ac:dyDescent="0.3">
      <c r="A606">
        <v>17087</v>
      </c>
      <c r="B606">
        <v>17201</v>
      </c>
    </row>
    <row r="607" spans="1:2" x14ac:dyDescent="0.3">
      <c r="A607">
        <v>17089</v>
      </c>
      <c r="B607">
        <v>17089</v>
      </c>
    </row>
    <row r="608" spans="1:2" x14ac:dyDescent="0.3">
      <c r="A608">
        <v>17091</v>
      </c>
      <c r="B608">
        <v>17201</v>
      </c>
    </row>
    <row r="609" spans="1:2" x14ac:dyDescent="0.3">
      <c r="A609">
        <v>17093</v>
      </c>
      <c r="B609">
        <v>17031</v>
      </c>
    </row>
    <row r="610" spans="1:2" x14ac:dyDescent="0.3">
      <c r="A610">
        <v>17095</v>
      </c>
      <c r="B610">
        <v>17201</v>
      </c>
    </row>
    <row r="611" spans="1:2" x14ac:dyDescent="0.3">
      <c r="A611">
        <v>17097</v>
      </c>
      <c r="B611">
        <v>17031</v>
      </c>
    </row>
    <row r="612" spans="1:2" x14ac:dyDescent="0.3">
      <c r="A612">
        <v>17099</v>
      </c>
      <c r="B612">
        <v>17201</v>
      </c>
    </row>
    <row r="613" spans="1:2" x14ac:dyDescent="0.3">
      <c r="A613">
        <v>17101</v>
      </c>
      <c r="B613">
        <v>17055</v>
      </c>
    </row>
    <row r="614" spans="1:2" x14ac:dyDescent="0.3">
      <c r="A614">
        <v>17103</v>
      </c>
      <c r="B614">
        <v>17201</v>
      </c>
    </row>
    <row r="615" spans="1:2" x14ac:dyDescent="0.3">
      <c r="A615">
        <v>17105</v>
      </c>
      <c r="B615">
        <v>17201</v>
      </c>
    </row>
    <row r="616" spans="1:2" x14ac:dyDescent="0.3">
      <c r="A616">
        <v>17107</v>
      </c>
      <c r="B616">
        <v>17201</v>
      </c>
    </row>
    <row r="617" spans="1:2" x14ac:dyDescent="0.3">
      <c r="A617">
        <v>17109</v>
      </c>
      <c r="B617">
        <v>17201</v>
      </c>
    </row>
    <row r="618" spans="1:2" x14ac:dyDescent="0.3">
      <c r="A618">
        <v>17111</v>
      </c>
      <c r="B618">
        <v>17031</v>
      </c>
    </row>
    <row r="619" spans="1:2" x14ac:dyDescent="0.3">
      <c r="A619">
        <v>17113</v>
      </c>
      <c r="B619">
        <v>17113</v>
      </c>
    </row>
    <row r="620" spans="1:2" x14ac:dyDescent="0.3">
      <c r="A620">
        <v>17115</v>
      </c>
      <c r="B620">
        <v>17201</v>
      </c>
    </row>
    <row r="621" spans="1:2" x14ac:dyDescent="0.3">
      <c r="A621">
        <v>17117</v>
      </c>
      <c r="B621">
        <v>17201</v>
      </c>
    </row>
    <row r="622" spans="1:2" x14ac:dyDescent="0.3">
      <c r="A622">
        <v>17119</v>
      </c>
      <c r="B622">
        <v>17089</v>
      </c>
    </row>
    <row r="623" spans="1:2" x14ac:dyDescent="0.3">
      <c r="A623">
        <v>17121</v>
      </c>
      <c r="B623">
        <v>17055</v>
      </c>
    </row>
    <row r="624" spans="1:2" x14ac:dyDescent="0.3">
      <c r="A624">
        <v>17123</v>
      </c>
      <c r="B624">
        <v>17201</v>
      </c>
    </row>
    <row r="625" spans="1:2" x14ac:dyDescent="0.3">
      <c r="A625">
        <v>17125</v>
      </c>
      <c r="B625">
        <v>17055</v>
      </c>
    </row>
    <row r="626" spans="1:2" x14ac:dyDescent="0.3">
      <c r="A626">
        <v>17127</v>
      </c>
      <c r="B626">
        <v>17055</v>
      </c>
    </row>
    <row r="627" spans="1:2" x14ac:dyDescent="0.3">
      <c r="A627">
        <v>17129</v>
      </c>
      <c r="B627">
        <v>17201</v>
      </c>
    </row>
    <row r="628" spans="1:2" x14ac:dyDescent="0.3">
      <c r="A628">
        <v>17131</v>
      </c>
      <c r="B628">
        <v>17201</v>
      </c>
    </row>
    <row r="629" spans="1:2" x14ac:dyDescent="0.3">
      <c r="A629">
        <v>17133</v>
      </c>
      <c r="B629">
        <v>17089</v>
      </c>
    </row>
    <row r="630" spans="1:2" x14ac:dyDescent="0.3">
      <c r="A630">
        <v>17135</v>
      </c>
      <c r="B630">
        <v>17201</v>
      </c>
    </row>
    <row r="631" spans="1:2" x14ac:dyDescent="0.3">
      <c r="A631">
        <v>17137</v>
      </c>
      <c r="B631">
        <v>17201</v>
      </c>
    </row>
    <row r="632" spans="1:2" x14ac:dyDescent="0.3">
      <c r="A632">
        <v>17139</v>
      </c>
      <c r="B632">
        <v>17201</v>
      </c>
    </row>
    <row r="633" spans="1:2" x14ac:dyDescent="0.3">
      <c r="A633">
        <v>17141</v>
      </c>
      <c r="B633">
        <v>17201</v>
      </c>
    </row>
    <row r="634" spans="1:2" x14ac:dyDescent="0.3">
      <c r="A634">
        <v>17143</v>
      </c>
      <c r="B634">
        <v>17201</v>
      </c>
    </row>
    <row r="635" spans="1:2" x14ac:dyDescent="0.3">
      <c r="A635">
        <v>17145</v>
      </c>
      <c r="B635">
        <v>17201</v>
      </c>
    </row>
    <row r="636" spans="1:2" x14ac:dyDescent="0.3">
      <c r="A636">
        <v>17147</v>
      </c>
      <c r="B636">
        <v>17201</v>
      </c>
    </row>
    <row r="637" spans="1:2" x14ac:dyDescent="0.3">
      <c r="A637">
        <v>17149</v>
      </c>
      <c r="B637">
        <v>17055</v>
      </c>
    </row>
    <row r="638" spans="1:2" x14ac:dyDescent="0.3">
      <c r="A638">
        <v>17151</v>
      </c>
      <c r="B638">
        <v>17055</v>
      </c>
    </row>
    <row r="639" spans="1:2" x14ac:dyDescent="0.3">
      <c r="A639">
        <v>17153</v>
      </c>
      <c r="B639">
        <v>17055</v>
      </c>
    </row>
    <row r="640" spans="1:2" x14ac:dyDescent="0.3">
      <c r="A640">
        <v>17155</v>
      </c>
      <c r="B640">
        <v>17201</v>
      </c>
    </row>
    <row r="641" spans="1:2" x14ac:dyDescent="0.3">
      <c r="A641">
        <v>17157</v>
      </c>
      <c r="B641">
        <v>17055</v>
      </c>
    </row>
    <row r="642" spans="1:2" x14ac:dyDescent="0.3">
      <c r="A642">
        <v>17159</v>
      </c>
      <c r="B642">
        <v>17055</v>
      </c>
    </row>
    <row r="643" spans="1:2" x14ac:dyDescent="0.3">
      <c r="A643">
        <v>17161</v>
      </c>
      <c r="B643">
        <v>17201</v>
      </c>
    </row>
    <row r="644" spans="1:2" x14ac:dyDescent="0.3">
      <c r="A644">
        <v>17163</v>
      </c>
      <c r="B644">
        <v>17089</v>
      </c>
    </row>
    <row r="645" spans="1:2" x14ac:dyDescent="0.3">
      <c r="A645">
        <v>17165</v>
      </c>
      <c r="B645">
        <v>17201</v>
      </c>
    </row>
    <row r="646" spans="1:2" x14ac:dyDescent="0.3">
      <c r="A646">
        <v>17167</v>
      </c>
      <c r="B646">
        <v>17201</v>
      </c>
    </row>
    <row r="647" spans="1:2" x14ac:dyDescent="0.3">
      <c r="A647">
        <v>17169</v>
      </c>
      <c r="B647">
        <v>17055</v>
      </c>
    </row>
    <row r="648" spans="1:2" x14ac:dyDescent="0.3">
      <c r="A648">
        <v>17171</v>
      </c>
      <c r="B648">
        <v>17201</v>
      </c>
    </row>
    <row r="649" spans="1:2" x14ac:dyDescent="0.3">
      <c r="A649">
        <v>17173</v>
      </c>
      <c r="B649">
        <v>17055</v>
      </c>
    </row>
    <row r="650" spans="1:2" x14ac:dyDescent="0.3">
      <c r="A650">
        <v>17175</v>
      </c>
      <c r="B650">
        <v>17201</v>
      </c>
    </row>
    <row r="651" spans="1:2" x14ac:dyDescent="0.3">
      <c r="A651">
        <v>17177</v>
      </c>
      <c r="B651">
        <v>17201</v>
      </c>
    </row>
    <row r="652" spans="1:2" x14ac:dyDescent="0.3">
      <c r="A652">
        <v>17179</v>
      </c>
      <c r="B652">
        <v>17201</v>
      </c>
    </row>
    <row r="653" spans="1:2" x14ac:dyDescent="0.3">
      <c r="A653">
        <v>17181</v>
      </c>
      <c r="B653">
        <v>17055</v>
      </c>
    </row>
    <row r="654" spans="1:2" x14ac:dyDescent="0.3">
      <c r="A654">
        <v>17183</v>
      </c>
      <c r="B654">
        <v>17201</v>
      </c>
    </row>
    <row r="655" spans="1:2" x14ac:dyDescent="0.3">
      <c r="A655">
        <v>17185</v>
      </c>
      <c r="B655">
        <v>17201</v>
      </c>
    </row>
    <row r="656" spans="1:2" x14ac:dyDescent="0.3">
      <c r="A656">
        <v>17187</v>
      </c>
      <c r="B656">
        <v>17201</v>
      </c>
    </row>
    <row r="657" spans="1:2" x14ac:dyDescent="0.3">
      <c r="A657">
        <v>17189</v>
      </c>
      <c r="B657">
        <v>17201</v>
      </c>
    </row>
    <row r="658" spans="1:2" x14ac:dyDescent="0.3">
      <c r="A658">
        <v>17191</v>
      </c>
      <c r="B658">
        <v>17055</v>
      </c>
    </row>
    <row r="659" spans="1:2" x14ac:dyDescent="0.3">
      <c r="A659">
        <v>17193</v>
      </c>
      <c r="B659">
        <v>17201</v>
      </c>
    </row>
    <row r="660" spans="1:2" x14ac:dyDescent="0.3">
      <c r="A660">
        <v>17195</v>
      </c>
      <c r="B660">
        <v>17201</v>
      </c>
    </row>
    <row r="661" spans="1:2" x14ac:dyDescent="0.3">
      <c r="A661">
        <v>17197</v>
      </c>
      <c r="B661">
        <v>17031</v>
      </c>
    </row>
    <row r="662" spans="1:2" x14ac:dyDescent="0.3">
      <c r="A662">
        <v>17199</v>
      </c>
      <c r="B662">
        <v>17201</v>
      </c>
    </row>
    <row r="663" spans="1:2" x14ac:dyDescent="0.3">
      <c r="A663">
        <v>17201</v>
      </c>
      <c r="B663">
        <v>17201</v>
      </c>
    </row>
    <row r="664" spans="1:2" x14ac:dyDescent="0.3">
      <c r="A664">
        <v>17203</v>
      </c>
      <c r="B664">
        <v>17201</v>
      </c>
    </row>
    <row r="665" spans="1:2" x14ac:dyDescent="0.3">
      <c r="A665">
        <v>18001</v>
      </c>
      <c r="B665">
        <v>18091</v>
      </c>
    </row>
    <row r="666" spans="1:2" x14ac:dyDescent="0.3">
      <c r="A666">
        <v>18003</v>
      </c>
      <c r="B666">
        <v>18097</v>
      </c>
    </row>
    <row r="667" spans="1:2" x14ac:dyDescent="0.3">
      <c r="A667">
        <v>18005</v>
      </c>
      <c r="B667">
        <v>18097</v>
      </c>
    </row>
    <row r="668" spans="1:2" x14ac:dyDescent="0.3">
      <c r="A668">
        <v>18007</v>
      </c>
      <c r="B668">
        <v>18091</v>
      </c>
    </row>
    <row r="669" spans="1:2" x14ac:dyDescent="0.3">
      <c r="A669">
        <v>18009</v>
      </c>
      <c r="B669">
        <v>18091</v>
      </c>
    </row>
    <row r="670" spans="1:2" x14ac:dyDescent="0.3">
      <c r="A670">
        <v>18011</v>
      </c>
      <c r="B670">
        <v>18097</v>
      </c>
    </row>
    <row r="671" spans="1:2" x14ac:dyDescent="0.3">
      <c r="A671">
        <v>18013</v>
      </c>
      <c r="B671">
        <v>18091</v>
      </c>
    </row>
    <row r="672" spans="1:2" x14ac:dyDescent="0.3">
      <c r="A672">
        <v>18015</v>
      </c>
      <c r="B672">
        <v>18091</v>
      </c>
    </row>
    <row r="673" spans="1:2" x14ac:dyDescent="0.3">
      <c r="A673">
        <v>18017</v>
      </c>
      <c r="B673">
        <v>18091</v>
      </c>
    </row>
    <row r="674" spans="1:2" x14ac:dyDescent="0.3">
      <c r="A674">
        <v>18019</v>
      </c>
      <c r="B674">
        <v>18019</v>
      </c>
    </row>
    <row r="675" spans="1:2" x14ac:dyDescent="0.3">
      <c r="A675">
        <v>18021</v>
      </c>
      <c r="B675">
        <v>18091</v>
      </c>
    </row>
    <row r="676" spans="1:2" x14ac:dyDescent="0.3">
      <c r="A676">
        <v>18023</v>
      </c>
      <c r="B676">
        <v>18091</v>
      </c>
    </row>
    <row r="677" spans="1:2" x14ac:dyDescent="0.3">
      <c r="A677">
        <v>18025</v>
      </c>
      <c r="B677">
        <v>18025</v>
      </c>
    </row>
    <row r="678" spans="1:2" x14ac:dyDescent="0.3">
      <c r="A678">
        <v>18027</v>
      </c>
      <c r="B678">
        <v>18091</v>
      </c>
    </row>
    <row r="679" spans="1:2" x14ac:dyDescent="0.3">
      <c r="A679">
        <v>18029</v>
      </c>
      <c r="B679">
        <v>18091</v>
      </c>
    </row>
    <row r="680" spans="1:2" x14ac:dyDescent="0.3">
      <c r="A680">
        <v>18031</v>
      </c>
      <c r="B680">
        <v>18091</v>
      </c>
    </row>
    <row r="681" spans="1:2" x14ac:dyDescent="0.3">
      <c r="A681">
        <v>18033</v>
      </c>
      <c r="B681">
        <v>18091</v>
      </c>
    </row>
    <row r="682" spans="1:2" x14ac:dyDescent="0.3">
      <c r="A682">
        <v>18035</v>
      </c>
      <c r="B682">
        <v>18091</v>
      </c>
    </row>
    <row r="683" spans="1:2" x14ac:dyDescent="0.3">
      <c r="A683">
        <v>18037</v>
      </c>
      <c r="B683">
        <v>18097</v>
      </c>
    </row>
    <row r="684" spans="1:2" x14ac:dyDescent="0.3">
      <c r="A684">
        <v>18039</v>
      </c>
      <c r="B684">
        <v>18097</v>
      </c>
    </row>
    <row r="685" spans="1:2" x14ac:dyDescent="0.3">
      <c r="A685">
        <v>18041</v>
      </c>
      <c r="B685">
        <v>18091</v>
      </c>
    </row>
    <row r="686" spans="1:2" x14ac:dyDescent="0.3">
      <c r="A686">
        <v>18043</v>
      </c>
      <c r="B686">
        <v>18043</v>
      </c>
    </row>
    <row r="687" spans="1:2" x14ac:dyDescent="0.3">
      <c r="A687">
        <v>18045</v>
      </c>
      <c r="B687">
        <v>18091</v>
      </c>
    </row>
    <row r="688" spans="1:2" x14ac:dyDescent="0.3">
      <c r="A688">
        <v>18047</v>
      </c>
      <c r="B688">
        <v>18091</v>
      </c>
    </row>
    <row r="689" spans="1:2" x14ac:dyDescent="0.3">
      <c r="A689">
        <v>18049</v>
      </c>
      <c r="B689">
        <v>18091</v>
      </c>
    </row>
    <row r="690" spans="1:2" x14ac:dyDescent="0.3">
      <c r="A690">
        <v>18051</v>
      </c>
      <c r="B690">
        <v>18091</v>
      </c>
    </row>
    <row r="691" spans="1:2" x14ac:dyDescent="0.3">
      <c r="A691">
        <v>18053</v>
      </c>
      <c r="B691">
        <v>18091</v>
      </c>
    </row>
    <row r="692" spans="1:2" x14ac:dyDescent="0.3">
      <c r="A692">
        <v>18055</v>
      </c>
      <c r="B692">
        <v>18091</v>
      </c>
    </row>
    <row r="693" spans="1:2" x14ac:dyDescent="0.3">
      <c r="A693">
        <v>18057</v>
      </c>
      <c r="B693">
        <v>18057</v>
      </c>
    </row>
    <row r="694" spans="1:2" x14ac:dyDescent="0.3">
      <c r="A694">
        <v>18059</v>
      </c>
      <c r="B694">
        <v>18097</v>
      </c>
    </row>
    <row r="695" spans="1:2" x14ac:dyDescent="0.3">
      <c r="A695">
        <v>18061</v>
      </c>
      <c r="B695">
        <v>18061</v>
      </c>
    </row>
    <row r="696" spans="1:2" x14ac:dyDescent="0.3">
      <c r="A696">
        <v>18063</v>
      </c>
      <c r="B696">
        <v>18097</v>
      </c>
    </row>
    <row r="697" spans="1:2" x14ac:dyDescent="0.3">
      <c r="A697">
        <v>18065</v>
      </c>
      <c r="B697">
        <v>18091</v>
      </c>
    </row>
    <row r="698" spans="1:2" x14ac:dyDescent="0.3">
      <c r="A698">
        <v>18067</v>
      </c>
      <c r="B698">
        <v>18097</v>
      </c>
    </row>
    <row r="699" spans="1:2" x14ac:dyDescent="0.3">
      <c r="A699">
        <v>18069</v>
      </c>
      <c r="B699">
        <v>18091</v>
      </c>
    </row>
    <row r="700" spans="1:2" x14ac:dyDescent="0.3">
      <c r="A700">
        <v>18071</v>
      </c>
      <c r="B700">
        <v>18091</v>
      </c>
    </row>
    <row r="701" spans="1:2" x14ac:dyDescent="0.3">
      <c r="A701">
        <v>18073</v>
      </c>
      <c r="B701">
        <v>18097</v>
      </c>
    </row>
    <row r="702" spans="1:2" x14ac:dyDescent="0.3">
      <c r="A702">
        <v>18075</v>
      </c>
      <c r="B702">
        <v>18091</v>
      </c>
    </row>
    <row r="703" spans="1:2" x14ac:dyDescent="0.3">
      <c r="A703">
        <v>18077</v>
      </c>
      <c r="B703">
        <v>18091</v>
      </c>
    </row>
    <row r="704" spans="1:2" x14ac:dyDescent="0.3">
      <c r="A704">
        <v>18079</v>
      </c>
      <c r="B704">
        <v>18091</v>
      </c>
    </row>
    <row r="705" spans="1:2" x14ac:dyDescent="0.3">
      <c r="A705">
        <v>18081</v>
      </c>
      <c r="B705">
        <v>18097</v>
      </c>
    </row>
    <row r="706" spans="1:2" x14ac:dyDescent="0.3">
      <c r="A706">
        <v>18083</v>
      </c>
      <c r="B706">
        <v>18091</v>
      </c>
    </row>
    <row r="707" spans="1:2" x14ac:dyDescent="0.3">
      <c r="A707">
        <v>18085</v>
      </c>
      <c r="B707">
        <v>18091</v>
      </c>
    </row>
    <row r="708" spans="1:2" x14ac:dyDescent="0.3">
      <c r="A708">
        <v>18087</v>
      </c>
      <c r="B708">
        <v>18091</v>
      </c>
    </row>
    <row r="709" spans="1:2" x14ac:dyDescent="0.3">
      <c r="A709">
        <v>18089</v>
      </c>
      <c r="B709">
        <v>18089</v>
      </c>
    </row>
    <row r="710" spans="1:2" x14ac:dyDescent="0.3">
      <c r="A710">
        <v>18091</v>
      </c>
      <c r="B710">
        <v>18091</v>
      </c>
    </row>
    <row r="711" spans="1:2" x14ac:dyDescent="0.3">
      <c r="A711">
        <v>18093</v>
      </c>
      <c r="B711">
        <v>18091</v>
      </c>
    </row>
    <row r="712" spans="1:2" x14ac:dyDescent="0.3">
      <c r="A712">
        <v>18095</v>
      </c>
      <c r="B712">
        <v>18091</v>
      </c>
    </row>
    <row r="713" spans="1:2" x14ac:dyDescent="0.3">
      <c r="A713">
        <v>18097</v>
      </c>
      <c r="B713">
        <v>18097</v>
      </c>
    </row>
    <row r="714" spans="1:2" x14ac:dyDescent="0.3">
      <c r="A714">
        <v>18099</v>
      </c>
      <c r="B714">
        <v>18091</v>
      </c>
    </row>
    <row r="715" spans="1:2" x14ac:dyDescent="0.3">
      <c r="A715">
        <v>18101</v>
      </c>
      <c r="B715">
        <v>18091</v>
      </c>
    </row>
    <row r="716" spans="1:2" x14ac:dyDescent="0.3">
      <c r="A716">
        <v>18103</v>
      </c>
      <c r="B716">
        <v>18091</v>
      </c>
    </row>
    <row r="717" spans="1:2" x14ac:dyDescent="0.3">
      <c r="A717">
        <v>18105</v>
      </c>
      <c r="B717">
        <v>18097</v>
      </c>
    </row>
    <row r="718" spans="1:2" x14ac:dyDescent="0.3">
      <c r="A718">
        <v>18107</v>
      </c>
      <c r="B718">
        <v>18091</v>
      </c>
    </row>
    <row r="719" spans="1:2" x14ac:dyDescent="0.3">
      <c r="A719">
        <v>18109</v>
      </c>
      <c r="B719">
        <v>18091</v>
      </c>
    </row>
    <row r="720" spans="1:2" x14ac:dyDescent="0.3">
      <c r="A720">
        <v>18111</v>
      </c>
      <c r="B720">
        <v>18091</v>
      </c>
    </row>
    <row r="721" spans="1:2" x14ac:dyDescent="0.3">
      <c r="A721">
        <v>18113</v>
      </c>
      <c r="B721">
        <v>18091</v>
      </c>
    </row>
    <row r="722" spans="1:2" x14ac:dyDescent="0.3">
      <c r="A722">
        <v>18115</v>
      </c>
      <c r="B722">
        <v>18091</v>
      </c>
    </row>
    <row r="723" spans="1:2" x14ac:dyDescent="0.3">
      <c r="A723">
        <v>18117</v>
      </c>
      <c r="B723">
        <v>18091</v>
      </c>
    </row>
    <row r="724" spans="1:2" x14ac:dyDescent="0.3">
      <c r="A724">
        <v>18119</v>
      </c>
      <c r="B724">
        <v>18091</v>
      </c>
    </row>
    <row r="725" spans="1:2" x14ac:dyDescent="0.3">
      <c r="A725">
        <v>18121</v>
      </c>
      <c r="B725">
        <v>18091</v>
      </c>
    </row>
    <row r="726" spans="1:2" x14ac:dyDescent="0.3">
      <c r="A726">
        <v>18123</v>
      </c>
      <c r="B726">
        <v>18091</v>
      </c>
    </row>
    <row r="727" spans="1:2" x14ac:dyDescent="0.3">
      <c r="A727">
        <v>18125</v>
      </c>
      <c r="B727">
        <v>18091</v>
      </c>
    </row>
    <row r="728" spans="1:2" x14ac:dyDescent="0.3">
      <c r="A728">
        <v>18127</v>
      </c>
      <c r="B728">
        <v>18089</v>
      </c>
    </row>
    <row r="729" spans="1:2" x14ac:dyDescent="0.3">
      <c r="A729">
        <v>18129</v>
      </c>
      <c r="B729">
        <v>18097</v>
      </c>
    </row>
    <row r="730" spans="1:2" x14ac:dyDescent="0.3">
      <c r="A730">
        <v>18131</v>
      </c>
      <c r="B730">
        <v>18097</v>
      </c>
    </row>
    <row r="731" spans="1:2" x14ac:dyDescent="0.3">
      <c r="A731">
        <v>18133</v>
      </c>
      <c r="B731">
        <v>18091</v>
      </c>
    </row>
    <row r="732" spans="1:2" x14ac:dyDescent="0.3">
      <c r="A732">
        <v>18135</v>
      </c>
      <c r="B732">
        <v>18091</v>
      </c>
    </row>
    <row r="733" spans="1:2" x14ac:dyDescent="0.3">
      <c r="A733">
        <v>18137</v>
      </c>
      <c r="B733">
        <v>18091</v>
      </c>
    </row>
    <row r="734" spans="1:2" x14ac:dyDescent="0.3">
      <c r="A734">
        <v>18139</v>
      </c>
      <c r="B734">
        <v>18091</v>
      </c>
    </row>
    <row r="735" spans="1:2" x14ac:dyDescent="0.3">
      <c r="A735">
        <v>18141</v>
      </c>
      <c r="B735">
        <v>18097</v>
      </c>
    </row>
    <row r="736" spans="1:2" x14ac:dyDescent="0.3">
      <c r="A736">
        <v>18143</v>
      </c>
      <c r="B736">
        <v>18091</v>
      </c>
    </row>
    <row r="737" spans="1:2" x14ac:dyDescent="0.3">
      <c r="A737">
        <v>18145</v>
      </c>
      <c r="B737">
        <v>18091</v>
      </c>
    </row>
    <row r="738" spans="1:2" x14ac:dyDescent="0.3">
      <c r="A738">
        <v>18147</v>
      </c>
      <c r="B738">
        <v>18091</v>
      </c>
    </row>
    <row r="739" spans="1:2" x14ac:dyDescent="0.3">
      <c r="A739">
        <v>18149</v>
      </c>
      <c r="B739">
        <v>18091</v>
      </c>
    </row>
    <row r="740" spans="1:2" x14ac:dyDescent="0.3">
      <c r="A740">
        <v>18151</v>
      </c>
      <c r="B740">
        <v>18091</v>
      </c>
    </row>
    <row r="741" spans="1:2" x14ac:dyDescent="0.3">
      <c r="A741">
        <v>18153</v>
      </c>
      <c r="B741">
        <v>18091</v>
      </c>
    </row>
    <row r="742" spans="1:2" x14ac:dyDescent="0.3">
      <c r="A742">
        <v>18155</v>
      </c>
      <c r="B742">
        <v>18091</v>
      </c>
    </row>
    <row r="743" spans="1:2" x14ac:dyDescent="0.3">
      <c r="A743">
        <v>18157</v>
      </c>
      <c r="B743">
        <v>18097</v>
      </c>
    </row>
    <row r="744" spans="1:2" x14ac:dyDescent="0.3">
      <c r="A744">
        <v>18159</v>
      </c>
      <c r="B744">
        <v>18097</v>
      </c>
    </row>
    <row r="745" spans="1:2" x14ac:dyDescent="0.3">
      <c r="A745">
        <v>18161</v>
      </c>
      <c r="B745">
        <v>18091</v>
      </c>
    </row>
    <row r="746" spans="1:2" x14ac:dyDescent="0.3">
      <c r="A746">
        <v>18163</v>
      </c>
      <c r="B746">
        <v>18097</v>
      </c>
    </row>
    <row r="747" spans="1:2" x14ac:dyDescent="0.3">
      <c r="A747">
        <v>18165</v>
      </c>
      <c r="B747">
        <v>18091</v>
      </c>
    </row>
    <row r="748" spans="1:2" x14ac:dyDescent="0.3">
      <c r="A748">
        <v>18167</v>
      </c>
      <c r="B748">
        <v>18091</v>
      </c>
    </row>
    <row r="749" spans="1:2" x14ac:dyDescent="0.3">
      <c r="A749">
        <v>18169</v>
      </c>
      <c r="B749">
        <v>18091</v>
      </c>
    </row>
    <row r="750" spans="1:2" x14ac:dyDescent="0.3">
      <c r="A750">
        <v>18171</v>
      </c>
      <c r="B750">
        <v>18091</v>
      </c>
    </row>
    <row r="751" spans="1:2" x14ac:dyDescent="0.3">
      <c r="A751">
        <v>18173</v>
      </c>
      <c r="B751">
        <v>18097</v>
      </c>
    </row>
    <row r="752" spans="1:2" x14ac:dyDescent="0.3">
      <c r="A752">
        <v>18175</v>
      </c>
      <c r="B752">
        <v>18091</v>
      </c>
    </row>
    <row r="753" spans="1:2" x14ac:dyDescent="0.3">
      <c r="A753">
        <v>18177</v>
      </c>
      <c r="B753">
        <v>18091</v>
      </c>
    </row>
    <row r="754" spans="1:2" x14ac:dyDescent="0.3">
      <c r="A754">
        <v>18179</v>
      </c>
      <c r="B754">
        <v>18091</v>
      </c>
    </row>
    <row r="755" spans="1:2" x14ac:dyDescent="0.3">
      <c r="A755">
        <v>18181</v>
      </c>
      <c r="B755">
        <v>18091</v>
      </c>
    </row>
    <row r="756" spans="1:2" x14ac:dyDescent="0.3">
      <c r="A756">
        <v>18183</v>
      </c>
      <c r="B756">
        <v>18091</v>
      </c>
    </row>
    <row r="757" spans="1:2" x14ac:dyDescent="0.3">
      <c r="A757">
        <v>19001</v>
      </c>
      <c r="B757">
        <v>19193</v>
      </c>
    </row>
    <row r="758" spans="1:2" x14ac:dyDescent="0.3">
      <c r="A758">
        <v>19003</v>
      </c>
      <c r="B758">
        <v>19053</v>
      </c>
    </row>
    <row r="759" spans="1:2" x14ac:dyDescent="0.3">
      <c r="A759">
        <v>19005</v>
      </c>
      <c r="B759">
        <v>19193</v>
      </c>
    </row>
    <row r="760" spans="1:2" x14ac:dyDescent="0.3">
      <c r="A760">
        <v>19007</v>
      </c>
      <c r="B760">
        <v>19053</v>
      </c>
    </row>
    <row r="761" spans="1:2" x14ac:dyDescent="0.3">
      <c r="A761">
        <v>19009</v>
      </c>
      <c r="B761">
        <v>19193</v>
      </c>
    </row>
    <row r="762" spans="1:2" x14ac:dyDescent="0.3">
      <c r="A762">
        <v>19011</v>
      </c>
      <c r="B762">
        <v>19193</v>
      </c>
    </row>
    <row r="763" spans="1:2" x14ac:dyDescent="0.3">
      <c r="A763">
        <v>19013</v>
      </c>
      <c r="B763">
        <v>19153</v>
      </c>
    </row>
    <row r="764" spans="1:2" x14ac:dyDescent="0.3">
      <c r="A764">
        <v>19015</v>
      </c>
      <c r="B764">
        <v>19193</v>
      </c>
    </row>
    <row r="765" spans="1:2" x14ac:dyDescent="0.3">
      <c r="A765">
        <v>19017</v>
      </c>
      <c r="B765">
        <v>19193</v>
      </c>
    </row>
    <row r="766" spans="1:2" x14ac:dyDescent="0.3">
      <c r="A766">
        <v>19019</v>
      </c>
      <c r="B766">
        <v>19193</v>
      </c>
    </row>
    <row r="767" spans="1:2" x14ac:dyDescent="0.3">
      <c r="A767">
        <v>19021</v>
      </c>
      <c r="B767">
        <v>19193</v>
      </c>
    </row>
    <row r="768" spans="1:2" x14ac:dyDescent="0.3">
      <c r="A768">
        <v>19023</v>
      </c>
      <c r="B768">
        <v>19193</v>
      </c>
    </row>
    <row r="769" spans="1:2" x14ac:dyDescent="0.3">
      <c r="A769">
        <v>19025</v>
      </c>
      <c r="B769">
        <v>19193</v>
      </c>
    </row>
    <row r="770" spans="1:2" x14ac:dyDescent="0.3">
      <c r="A770">
        <v>19027</v>
      </c>
      <c r="B770">
        <v>19153</v>
      </c>
    </row>
    <row r="771" spans="1:2" x14ac:dyDescent="0.3">
      <c r="A771">
        <v>19029</v>
      </c>
      <c r="B771">
        <v>19193</v>
      </c>
    </row>
    <row r="772" spans="1:2" x14ac:dyDescent="0.3">
      <c r="A772">
        <v>19031</v>
      </c>
      <c r="B772">
        <v>19193</v>
      </c>
    </row>
    <row r="773" spans="1:2" x14ac:dyDescent="0.3">
      <c r="A773">
        <v>19033</v>
      </c>
      <c r="B773">
        <v>19193</v>
      </c>
    </row>
    <row r="774" spans="1:2" x14ac:dyDescent="0.3">
      <c r="A774">
        <v>19035</v>
      </c>
      <c r="B774">
        <v>19193</v>
      </c>
    </row>
    <row r="775" spans="1:2" x14ac:dyDescent="0.3">
      <c r="A775">
        <v>19037</v>
      </c>
      <c r="B775">
        <v>19193</v>
      </c>
    </row>
    <row r="776" spans="1:2" x14ac:dyDescent="0.3">
      <c r="A776">
        <v>19039</v>
      </c>
      <c r="B776">
        <v>19193</v>
      </c>
    </row>
    <row r="777" spans="1:2" x14ac:dyDescent="0.3">
      <c r="A777">
        <v>19041</v>
      </c>
      <c r="B777">
        <v>19193</v>
      </c>
    </row>
    <row r="778" spans="1:2" x14ac:dyDescent="0.3">
      <c r="A778">
        <v>19043</v>
      </c>
      <c r="B778">
        <v>19193</v>
      </c>
    </row>
    <row r="779" spans="1:2" x14ac:dyDescent="0.3">
      <c r="A779">
        <v>19045</v>
      </c>
      <c r="B779">
        <v>19193</v>
      </c>
    </row>
    <row r="780" spans="1:2" x14ac:dyDescent="0.3">
      <c r="A780">
        <v>19047</v>
      </c>
      <c r="B780">
        <v>19193</v>
      </c>
    </row>
    <row r="781" spans="1:2" x14ac:dyDescent="0.3">
      <c r="A781">
        <v>19049</v>
      </c>
      <c r="B781">
        <v>19049</v>
      </c>
    </row>
    <row r="782" spans="1:2" x14ac:dyDescent="0.3">
      <c r="A782">
        <v>19051</v>
      </c>
      <c r="B782">
        <v>19193</v>
      </c>
    </row>
    <row r="783" spans="1:2" x14ac:dyDescent="0.3">
      <c r="A783">
        <v>19053</v>
      </c>
      <c r="B783">
        <v>19053</v>
      </c>
    </row>
    <row r="784" spans="1:2" x14ac:dyDescent="0.3">
      <c r="A784">
        <v>19055</v>
      </c>
      <c r="B784">
        <v>19193</v>
      </c>
    </row>
    <row r="785" spans="1:2" x14ac:dyDescent="0.3">
      <c r="A785">
        <v>19057</v>
      </c>
      <c r="B785">
        <v>19193</v>
      </c>
    </row>
    <row r="786" spans="1:2" x14ac:dyDescent="0.3">
      <c r="A786">
        <v>19059</v>
      </c>
      <c r="B786">
        <v>19193</v>
      </c>
    </row>
    <row r="787" spans="1:2" x14ac:dyDescent="0.3">
      <c r="A787">
        <v>19061</v>
      </c>
      <c r="B787">
        <v>19153</v>
      </c>
    </row>
    <row r="788" spans="1:2" x14ac:dyDescent="0.3">
      <c r="A788">
        <v>19063</v>
      </c>
      <c r="B788">
        <v>19193</v>
      </c>
    </row>
    <row r="789" spans="1:2" x14ac:dyDescent="0.3">
      <c r="A789">
        <v>19065</v>
      </c>
      <c r="B789">
        <v>19193</v>
      </c>
    </row>
    <row r="790" spans="1:2" x14ac:dyDescent="0.3">
      <c r="A790">
        <v>19067</v>
      </c>
      <c r="B790">
        <v>19193</v>
      </c>
    </row>
    <row r="791" spans="1:2" x14ac:dyDescent="0.3">
      <c r="A791">
        <v>19069</v>
      </c>
      <c r="B791">
        <v>19193</v>
      </c>
    </row>
    <row r="792" spans="1:2" x14ac:dyDescent="0.3">
      <c r="A792">
        <v>19071</v>
      </c>
      <c r="B792">
        <v>19193</v>
      </c>
    </row>
    <row r="793" spans="1:2" x14ac:dyDescent="0.3">
      <c r="A793">
        <v>19073</v>
      </c>
      <c r="B793">
        <v>19193</v>
      </c>
    </row>
    <row r="794" spans="1:2" x14ac:dyDescent="0.3">
      <c r="A794">
        <v>19075</v>
      </c>
      <c r="B794">
        <v>19153</v>
      </c>
    </row>
    <row r="795" spans="1:2" x14ac:dyDescent="0.3">
      <c r="A795">
        <v>19077</v>
      </c>
      <c r="B795">
        <v>19193</v>
      </c>
    </row>
    <row r="796" spans="1:2" x14ac:dyDescent="0.3">
      <c r="A796">
        <v>19079</v>
      </c>
      <c r="B796">
        <v>19193</v>
      </c>
    </row>
    <row r="797" spans="1:2" x14ac:dyDescent="0.3">
      <c r="A797">
        <v>19081</v>
      </c>
      <c r="B797">
        <v>19193</v>
      </c>
    </row>
    <row r="798" spans="1:2" x14ac:dyDescent="0.3">
      <c r="A798">
        <v>19083</v>
      </c>
      <c r="B798">
        <v>19193</v>
      </c>
    </row>
    <row r="799" spans="1:2" x14ac:dyDescent="0.3">
      <c r="A799">
        <v>19085</v>
      </c>
      <c r="B799">
        <v>19193</v>
      </c>
    </row>
    <row r="800" spans="1:2" x14ac:dyDescent="0.3">
      <c r="A800">
        <v>19087</v>
      </c>
      <c r="B800">
        <v>19193</v>
      </c>
    </row>
    <row r="801" spans="1:2" x14ac:dyDescent="0.3">
      <c r="A801">
        <v>19089</v>
      </c>
      <c r="B801">
        <v>19193</v>
      </c>
    </row>
    <row r="802" spans="1:2" x14ac:dyDescent="0.3">
      <c r="A802">
        <v>19091</v>
      </c>
      <c r="B802">
        <v>19193</v>
      </c>
    </row>
    <row r="803" spans="1:2" x14ac:dyDescent="0.3">
      <c r="A803">
        <v>19093</v>
      </c>
      <c r="B803">
        <v>19193</v>
      </c>
    </row>
    <row r="804" spans="1:2" x14ac:dyDescent="0.3">
      <c r="A804">
        <v>19095</v>
      </c>
      <c r="B804">
        <v>19193</v>
      </c>
    </row>
    <row r="805" spans="1:2" x14ac:dyDescent="0.3">
      <c r="A805">
        <v>19097</v>
      </c>
      <c r="B805">
        <v>19193</v>
      </c>
    </row>
    <row r="806" spans="1:2" x14ac:dyDescent="0.3">
      <c r="A806">
        <v>19099</v>
      </c>
      <c r="B806">
        <v>19193</v>
      </c>
    </row>
    <row r="807" spans="1:2" x14ac:dyDescent="0.3">
      <c r="A807">
        <v>19101</v>
      </c>
      <c r="B807">
        <v>19193</v>
      </c>
    </row>
    <row r="808" spans="1:2" x14ac:dyDescent="0.3">
      <c r="A808">
        <v>19103</v>
      </c>
      <c r="B808">
        <v>19153</v>
      </c>
    </row>
    <row r="809" spans="1:2" x14ac:dyDescent="0.3">
      <c r="A809">
        <v>19105</v>
      </c>
      <c r="B809">
        <v>19193</v>
      </c>
    </row>
    <row r="810" spans="1:2" x14ac:dyDescent="0.3">
      <c r="A810">
        <v>19107</v>
      </c>
      <c r="B810">
        <v>19193</v>
      </c>
    </row>
    <row r="811" spans="1:2" x14ac:dyDescent="0.3">
      <c r="A811">
        <v>19109</v>
      </c>
      <c r="B811">
        <v>19193</v>
      </c>
    </row>
    <row r="812" spans="1:2" x14ac:dyDescent="0.3">
      <c r="A812">
        <v>19111</v>
      </c>
      <c r="B812">
        <v>19193</v>
      </c>
    </row>
    <row r="813" spans="1:2" x14ac:dyDescent="0.3">
      <c r="A813">
        <v>19113</v>
      </c>
      <c r="B813">
        <v>19153</v>
      </c>
    </row>
    <row r="814" spans="1:2" x14ac:dyDescent="0.3">
      <c r="A814">
        <v>19115</v>
      </c>
      <c r="B814">
        <v>19193</v>
      </c>
    </row>
    <row r="815" spans="1:2" x14ac:dyDescent="0.3">
      <c r="A815">
        <v>19117</v>
      </c>
      <c r="B815">
        <v>19053</v>
      </c>
    </row>
    <row r="816" spans="1:2" x14ac:dyDescent="0.3">
      <c r="A816">
        <v>19119</v>
      </c>
      <c r="B816">
        <v>19193</v>
      </c>
    </row>
    <row r="817" spans="1:2" x14ac:dyDescent="0.3">
      <c r="A817">
        <v>19121</v>
      </c>
      <c r="B817">
        <v>19193</v>
      </c>
    </row>
    <row r="818" spans="1:2" x14ac:dyDescent="0.3">
      <c r="A818">
        <v>19123</v>
      </c>
      <c r="B818">
        <v>19193</v>
      </c>
    </row>
    <row r="819" spans="1:2" x14ac:dyDescent="0.3">
      <c r="A819">
        <v>19125</v>
      </c>
      <c r="B819">
        <v>19193</v>
      </c>
    </row>
    <row r="820" spans="1:2" x14ac:dyDescent="0.3">
      <c r="A820">
        <v>19127</v>
      </c>
      <c r="B820">
        <v>19193</v>
      </c>
    </row>
    <row r="821" spans="1:2" x14ac:dyDescent="0.3">
      <c r="A821">
        <v>19129</v>
      </c>
      <c r="B821">
        <v>19193</v>
      </c>
    </row>
    <row r="822" spans="1:2" x14ac:dyDescent="0.3">
      <c r="A822">
        <v>19131</v>
      </c>
      <c r="B822">
        <v>19193</v>
      </c>
    </row>
    <row r="823" spans="1:2" x14ac:dyDescent="0.3">
      <c r="A823">
        <v>19133</v>
      </c>
      <c r="B823">
        <v>19193</v>
      </c>
    </row>
    <row r="824" spans="1:2" x14ac:dyDescent="0.3">
      <c r="A824">
        <v>19135</v>
      </c>
      <c r="B824">
        <v>19193</v>
      </c>
    </row>
    <row r="825" spans="1:2" x14ac:dyDescent="0.3">
      <c r="A825">
        <v>19137</v>
      </c>
      <c r="B825">
        <v>19193</v>
      </c>
    </row>
    <row r="826" spans="1:2" x14ac:dyDescent="0.3">
      <c r="A826">
        <v>19139</v>
      </c>
      <c r="B826">
        <v>19193</v>
      </c>
    </row>
    <row r="827" spans="1:2" x14ac:dyDescent="0.3">
      <c r="A827">
        <v>19141</v>
      </c>
      <c r="B827">
        <v>19193</v>
      </c>
    </row>
    <row r="828" spans="1:2" x14ac:dyDescent="0.3">
      <c r="A828">
        <v>19143</v>
      </c>
      <c r="B828">
        <v>19193</v>
      </c>
    </row>
    <row r="829" spans="1:2" x14ac:dyDescent="0.3">
      <c r="A829">
        <v>19145</v>
      </c>
      <c r="B829">
        <v>19193</v>
      </c>
    </row>
    <row r="830" spans="1:2" x14ac:dyDescent="0.3">
      <c r="A830">
        <v>19147</v>
      </c>
      <c r="B830">
        <v>19193</v>
      </c>
    </row>
    <row r="831" spans="1:2" x14ac:dyDescent="0.3">
      <c r="A831">
        <v>19149</v>
      </c>
      <c r="B831">
        <v>19193</v>
      </c>
    </row>
    <row r="832" spans="1:2" x14ac:dyDescent="0.3">
      <c r="A832">
        <v>19151</v>
      </c>
      <c r="B832">
        <v>19193</v>
      </c>
    </row>
    <row r="833" spans="1:2" x14ac:dyDescent="0.3">
      <c r="A833">
        <v>19153</v>
      </c>
      <c r="B833">
        <v>19153</v>
      </c>
    </row>
    <row r="834" spans="1:2" x14ac:dyDescent="0.3">
      <c r="A834">
        <v>19155</v>
      </c>
      <c r="B834">
        <v>19153</v>
      </c>
    </row>
    <row r="835" spans="1:2" x14ac:dyDescent="0.3">
      <c r="A835">
        <v>19157</v>
      </c>
      <c r="B835">
        <v>19193</v>
      </c>
    </row>
    <row r="836" spans="1:2" x14ac:dyDescent="0.3">
      <c r="A836">
        <v>19159</v>
      </c>
      <c r="B836">
        <v>19193</v>
      </c>
    </row>
    <row r="837" spans="1:2" x14ac:dyDescent="0.3">
      <c r="A837">
        <v>19161</v>
      </c>
      <c r="B837">
        <v>19193</v>
      </c>
    </row>
    <row r="838" spans="1:2" x14ac:dyDescent="0.3">
      <c r="A838">
        <v>19163</v>
      </c>
      <c r="B838">
        <v>19153</v>
      </c>
    </row>
    <row r="839" spans="1:2" x14ac:dyDescent="0.3">
      <c r="A839">
        <v>19165</v>
      </c>
      <c r="B839">
        <v>19193</v>
      </c>
    </row>
    <row r="840" spans="1:2" x14ac:dyDescent="0.3">
      <c r="A840">
        <v>19167</v>
      </c>
      <c r="B840">
        <v>19193</v>
      </c>
    </row>
    <row r="841" spans="1:2" x14ac:dyDescent="0.3">
      <c r="A841">
        <v>19169</v>
      </c>
      <c r="B841">
        <v>19153</v>
      </c>
    </row>
    <row r="842" spans="1:2" x14ac:dyDescent="0.3">
      <c r="A842">
        <v>19171</v>
      </c>
      <c r="B842">
        <v>19193</v>
      </c>
    </row>
    <row r="843" spans="1:2" x14ac:dyDescent="0.3">
      <c r="A843">
        <v>19173</v>
      </c>
      <c r="B843">
        <v>19053</v>
      </c>
    </row>
    <row r="844" spans="1:2" x14ac:dyDescent="0.3">
      <c r="A844">
        <v>19175</v>
      </c>
      <c r="B844">
        <v>19193</v>
      </c>
    </row>
    <row r="845" spans="1:2" x14ac:dyDescent="0.3">
      <c r="A845">
        <v>19177</v>
      </c>
      <c r="B845">
        <v>19053</v>
      </c>
    </row>
    <row r="846" spans="1:2" x14ac:dyDescent="0.3">
      <c r="A846">
        <v>19179</v>
      </c>
      <c r="B846">
        <v>19193</v>
      </c>
    </row>
    <row r="847" spans="1:2" x14ac:dyDescent="0.3">
      <c r="A847">
        <v>19181</v>
      </c>
      <c r="B847">
        <v>19153</v>
      </c>
    </row>
    <row r="848" spans="1:2" x14ac:dyDescent="0.3">
      <c r="A848">
        <v>19183</v>
      </c>
      <c r="B848">
        <v>19193</v>
      </c>
    </row>
    <row r="849" spans="1:2" x14ac:dyDescent="0.3">
      <c r="A849">
        <v>19185</v>
      </c>
      <c r="B849">
        <v>19053</v>
      </c>
    </row>
    <row r="850" spans="1:2" x14ac:dyDescent="0.3">
      <c r="A850">
        <v>19187</v>
      </c>
      <c r="B850">
        <v>19193</v>
      </c>
    </row>
    <row r="851" spans="1:2" x14ac:dyDescent="0.3">
      <c r="A851">
        <v>19189</v>
      </c>
      <c r="B851">
        <v>19193</v>
      </c>
    </row>
    <row r="852" spans="1:2" x14ac:dyDescent="0.3">
      <c r="A852">
        <v>19191</v>
      </c>
      <c r="B852">
        <v>19193</v>
      </c>
    </row>
    <row r="853" spans="1:2" x14ac:dyDescent="0.3">
      <c r="A853">
        <v>19193</v>
      </c>
      <c r="B853">
        <v>19193</v>
      </c>
    </row>
    <row r="854" spans="1:2" x14ac:dyDescent="0.3">
      <c r="A854">
        <v>19195</v>
      </c>
      <c r="B854">
        <v>19193</v>
      </c>
    </row>
    <row r="855" spans="1:2" x14ac:dyDescent="0.3">
      <c r="A855">
        <v>19197</v>
      </c>
      <c r="B855">
        <v>19193</v>
      </c>
    </row>
    <row r="856" spans="1:2" x14ac:dyDescent="0.3">
      <c r="A856">
        <v>20001</v>
      </c>
      <c r="B856">
        <v>20177</v>
      </c>
    </row>
    <row r="857" spans="1:2" x14ac:dyDescent="0.3">
      <c r="A857">
        <v>20003</v>
      </c>
      <c r="B857">
        <v>20177</v>
      </c>
    </row>
    <row r="858" spans="1:2" x14ac:dyDescent="0.3">
      <c r="A858">
        <v>20005</v>
      </c>
      <c r="B858">
        <v>20177</v>
      </c>
    </row>
    <row r="859" spans="1:2" x14ac:dyDescent="0.3">
      <c r="A859">
        <v>20007</v>
      </c>
      <c r="B859">
        <v>20177</v>
      </c>
    </row>
    <row r="860" spans="1:2" x14ac:dyDescent="0.3">
      <c r="A860">
        <v>20009</v>
      </c>
      <c r="B860">
        <v>20177</v>
      </c>
    </row>
    <row r="861" spans="1:2" x14ac:dyDescent="0.3">
      <c r="A861">
        <v>20011</v>
      </c>
      <c r="B861">
        <v>20177</v>
      </c>
    </row>
    <row r="862" spans="1:2" x14ac:dyDescent="0.3">
      <c r="A862">
        <v>20013</v>
      </c>
      <c r="B862">
        <v>20177</v>
      </c>
    </row>
    <row r="863" spans="1:2" x14ac:dyDescent="0.3">
      <c r="A863">
        <v>20015</v>
      </c>
      <c r="B863">
        <v>20177</v>
      </c>
    </row>
    <row r="864" spans="1:2" x14ac:dyDescent="0.3">
      <c r="A864">
        <v>20017</v>
      </c>
      <c r="B864">
        <v>20099</v>
      </c>
    </row>
    <row r="865" spans="1:2" x14ac:dyDescent="0.3">
      <c r="A865">
        <v>20019</v>
      </c>
      <c r="B865">
        <v>20099</v>
      </c>
    </row>
    <row r="866" spans="1:2" x14ac:dyDescent="0.3">
      <c r="A866">
        <v>20021</v>
      </c>
      <c r="B866">
        <v>20177</v>
      </c>
    </row>
    <row r="867" spans="1:2" x14ac:dyDescent="0.3">
      <c r="A867">
        <v>20023</v>
      </c>
      <c r="B867">
        <v>20177</v>
      </c>
    </row>
    <row r="868" spans="1:2" x14ac:dyDescent="0.3">
      <c r="A868">
        <v>20025</v>
      </c>
      <c r="B868">
        <v>20177</v>
      </c>
    </row>
    <row r="869" spans="1:2" x14ac:dyDescent="0.3">
      <c r="A869">
        <v>20027</v>
      </c>
      <c r="B869">
        <v>20177</v>
      </c>
    </row>
    <row r="870" spans="1:2" x14ac:dyDescent="0.3">
      <c r="A870">
        <v>20029</v>
      </c>
      <c r="B870">
        <v>20177</v>
      </c>
    </row>
    <row r="871" spans="1:2" x14ac:dyDescent="0.3">
      <c r="A871">
        <v>20031</v>
      </c>
      <c r="B871">
        <v>20177</v>
      </c>
    </row>
    <row r="872" spans="1:2" x14ac:dyDescent="0.3">
      <c r="A872">
        <v>20033</v>
      </c>
      <c r="B872">
        <v>20177</v>
      </c>
    </row>
    <row r="873" spans="1:2" x14ac:dyDescent="0.3">
      <c r="A873">
        <v>20035</v>
      </c>
      <c r="B873">
        <v>20177</v>
      </c>
    </row>
    <row r="874" spans="1:2" x14ac:dyDescent="0.3">
      <c r="A874">
        <v>20037</v>
      </c>
      <c r="B874">
        <v>20177</v>
      </c>
    </row>
    <row r="875" spans="1:2" x14ac:dyDescent="0.3">
      <c r="A875">
        <v>20039</v>
      </c>
      <c r="B875">
        <v>20099</v>
      </c>
    </row>
    <row r="876" spans="1:2" x14ac:dyDescent="0.3">
      <c r="A876">
        <v>20041</v>
      </c>
      <c r="B876">
        <v>20177</v>
      </c>
    </row>
    <row r="877" spans="1:2" x14ac:dyDescent="0.3">
      <c r="A877">
        <v>20043</v>
      </c>
      <c r="B877">
        <v>20177</v>
      </c>
    </row>
    <row r="878" spans="1:2" x14ac:dyDescent="0.3">
      <c r="A878">
        <v>20045</v>
      </c>
      <c r="B878">
        <v>20173</v>
      </c>
    </row>
    <row r="879" spans="1:2" x14ac:dyDescent="0.3">
      <c r="A879">
        <v>20047</v>
      </c>
      <c r="B879">
        <v>20177</v>
      </c>
    </row>
    <row r="880" spans="1:2" x14ac:dyDescent="0.3">
      <c r="A880">
        <v>20049</v>
      </c>
      <c r="B880">
        <v>20099</v>
      </c>
    </row>
    <row r="881" spans="1:2" x14ac:dyDescent="0.3">
      <c r="A881">
        <v>20051</v>
      </c>
      <c r="B881">
        <v>20177</v>
      </c>
    </row>
    <row r="882" spans="1:2" x14ac:dyDescent="0.3">
      <c r="A882">
        <v>20053</v>
      </c>
      <c r="B882">
        <v>20177</v>
      </c>
    </row>
    <row r="883" spans="1:2" x14ac:dyDescent="0.3">
      <c r="A883">
        <v>20055</v>
      </c>
      <c r="B883">
        <v>20177</v>
      </c>
    </row>
    <row r="884" spans="1:2" x14ac:dyDescent="0.3">
      <c r="A884">
        <v>20057</v>
      </c>
      <c r="B884">
        <v>20177</v>
      </c>
    </row>
    <row r="885" spans="1:2" x14ac:dyDescent="0.3">
      <c r="A885">
        <v>20059</v>
      </c>
      <c r="B885">
        <v>20177</v>
      </c>
    </row>
    <row r="886" spans="1:2" x14ac:dyDescent="0.3">
      <c r="A886">
        <v>20061</v>
      </c>
      <c r="B886">
        <v>20173</v>
      </c>
    </row>
    <row r="887" spans="1:2" x14ac:dyDescent="0.3">
      <c r="A887">
        <v>20063</v>
      </c>
      <c r="B887">
        <v>20099</v>
      </c>
    </row>
    <row r="888" spans="1:2" x14ac:dyDescent="0.3">
      <c r="A888">
        <v>20065</v>
      </c>
      <c r="B888">
        <v>20099</v>
      </c>
    </row>
    <row r="889" spans="1:2" x14ac:dyDescent="0.3">
      <c r="A889">
        <v>20067</v>
      </c>
      <c r="B889">
        <v>20173</v>
      </c>
    </row>
    <row r="890" spans="1:2" x14ac:dyDescent="0.3">
      <c r="A890">
        <v>20069</v>
      </c>
      <c r="B890">
        <v>20177</v>
      </c>
    </row>
    <row r="891" spans="1:2" x14ac:dyDescent="0.3">
      <c r="A891">
        <v>20071</v>
      </c>
      <c r="B891">
        <v>20177</v>
      </c>
    </row>
    <row r="892" spans="1:2" x14ac:dyDescent="0.3">
      <c r="A892">
        <v>20073</v>
      </c>
      <c r="B892">
        <v>20099</v>
      </c>
    </row>
    <row r="893" spans="1:2" x14ac:dyDescent="0.3">
      <c r="A893">
        <v>20075</v>
      </c>
      <c r="B893">
        <v>20099</v>
      </c>
    </row>
    <row r="894" spans="1:2" x14ac:dyDescent="0.3">
      <c r="A894">
        <v>20077</v>
      </c>
      <c r="B894">
        <v>20177</v>
      </c>
    </row>
    <row r="895" spans="1:2" x14ac:dyDescent="0.3">
      <c r="A895">
        <v>20079</v>
      </c>
      <c r="B895">
        <v>20177</v>
      </c>
    </row>
    <row r="896" spans="1:2" x14ac:dyDescent="0.3">
      <c r="A896">
        <v>20081</v>
      </c>
      <c r="B896">
        <v>20173</v>
      </c>
    </row>
    <row r="897" spans="1:2" x14ac:dyDescent="0.3">
      <c r="A897">
        <v>20083</v>
      </c>
      <c r="B897">
        <v>20177</v>
      </c>
    </row>
    <row r="898" spans="1:2" x14ac:dyDescent="0.3">
      <c r="A898">
        <v>20085</v>
      </c>
      <c r="B898">
        <v>20177</v>
      </c>
    </row>
    <row r="899" spans="1:2" x14ac:dyDescent="0.3">
      <c r="A899">
        <v>20087</v>
      </c>
      <c r="B899">
        <v>20177</v>
      </c>
    </row>
    <row r="900" spans="1:2" x14ac:dyDescent="0.3">
      <c r="A900">
        <v>20089</v>
      </c>
      <c r="B900">
        <v>20099</v>
      </c>
    </row>
    <row r="901" spans="1:2" x14ac:dyDescent="0.3">
      <c r="A901">
        <v>20091</v>
      </c>
      <c r="B901">
        <v>20091</v>
      </c>
    </row>
    <row r="902" spans="1:2" x14ac:dyDescent="0.3">
      <c r="A902">
        <v>20093</v>
      </c>
      <c r="B902">
        <v>20177</v>
      </c>
    </row>
    <row r="903" spans="1:2" x14ac:dyDescent="0.3">
      <c r="A903">
        <v>20095</v>
      </c>
      <c r="B903">
        <v>20177</v>
      </c>
    </row>
    <row r="904" spans="1:2" x14ac:dyDescent="0.3">
      <c r="A904">
        <v>20097</v>
      </c>
      <c r="B904">
        <v>20177</v>
      </c>
    </row>
    <row r="905" spans="1:2" x14ac:dyDescent="0.3">
      <c r="A905">
        <v>20099</v>
      </c>
      <c r="B905">
        <v>20099</v>
      </c>
    </row>
    <row r="906" spans="1:2" x14ac:dyDescent="0.3">
      <c r="A906">
        <v>20101</v>
      </c>
      <c r="B906">
        <v>20177</v>
      </c>
    </row>
    <row r="907" spans="1:2" x14ac:dyDescent="0.3">
      <c r="A907">
        <v>20103</v>
      </c>
      <c r="B907">
        <v>20173</v>
      </c>
    </row>
    <row r="908" spans="1:2" x14ac:dyDescent="0.3">
      <c r="A908">
        <v>20105</v>
      </c>
      <c r="B908">
        <v>20099</v>
      </c>
    </row>
    <row r="909" spans="1:2" x14ac:dyDescent="0.3">
      <c r="A909">
        <v>20107</v>
      </c>
      <c r="B909">
        <v>20099</v>
      </c>
    </row>
    <row r="910" spans="1:2" x14ac:dyDescent="0.3">
      <c r="A910">
        <v>20109</v>
      </c>
      <c r="B910">
        <v>20177</v>
      </c>
    </row>
    <row r="911" spans="1:2" x14ac:dyDescent="0.3">
      <c r="A911">
        <v>20111</v>
      </c>
      <c r="B911">
        <v>20177</v>
      </c>
    </row>
    <row r="912" spans="1:2" x14ac:dyDescent="0.3">
      <c r="A912">
        <v>20113</v>
      </c>
      <c r="B912">
        <v>20177</v>
      </c>
    </row>
    <row r="913" spans="1:2" x14ac:dyDescent="0.3">
      <c r="A913">
        <v>20115</v>
      </c>
      <c r="B913">
        <v>20177</v>
      </c>
    </row>
    <row r="914" spans="1:2" x14ac:dyDescent="0.3">
      <c r="A914">
        <v>20117</v>
      </c>
      <c r="B914">
        <v>20177</v>
      </c>
    </row>
    <row r="915" spans="1:2" x14ac:dyDescent="0.3">
      <c r="A915">
        <v>20119</v>
      </c>
      <c r="B915">
        <v>20177</v>
      </c>
    </row>
    <row r="916" spans="1:2" x14ac:dyDescent="0.3">
      <c r="A916">
        <v>20121</v>
      </c>
      <c r="B916">
        <v>20177</v>
      </c>
    </row>
    <row r="917" spans="1:2" x14ac:dyDescent="0.3">
      <c r="A917">
        <v>20123</v>
      </c>
      <c r="B917">
        <v>20177</v>
      </c>
    </row>
    <row r="918" spans="1:2" x14ac:dyDescent="0.3">
      <c r="A918">
        <v>20125</v>
      </c>
      <c r="B918">
        <v>20177</v>
      </c>
    </row>
    <row r="919" spans="1:2" x14ac:dyDescent="0.3">
      <c r="A919">
        <v>20127</v>
      </c>
      <c r="B919">
        <v>20177</v>
      </c>
    </row>
    <row r="920" spans="1:2" x14ac:dyDescent="0.3">
      <c r="A920">
        <v>20129</v>
      </c>
      <c r="B920">
        <v>20177</v>
      </c>
    </row>
    <row r="921" spans="1:2" x14ac:dyDescent="0.3">
      <c r="A921">
        <v>20131</v>
      </c>
      <c r="B921">
        <v>20177</v>
      </c>
    </row>
    <row r="922" spans="1:2" x14ac:dyDescent="0.3">
      <c r="A922">
        <v>20133</v>
      </c>
      <c r="B922">
        <v>20177</v>
      </c>
    </row>
    <row r="923" spans="1:2" x14ac:dyDescent="0.3">
      <c r="A923">
        <v>20135</v>
      </c>
      <c r="B923">
        <v>20177</v>
      </c>
    </row>
    <row r="924" spans="1:2" x14ac:dyDescent="0.3">
      <c r="A924">
        <v>20137</v>
      </c>
      <c r="B924">
        <v>20177</v>
      </c>
    </row>
    <row r="925" spans="1:2" x14ac:dyDescent="0.3">
      <c r="A925">
        <v>20139</v>
      </c>
      <c r="B925">
        <v>20177</v>
      </c>
    </row>
    <row r="926" spans="1:2" x14ac:dyDescent="0.3">
      <c r="A926">
        <v>20141</v>
      </c>
      <c r="B926">
        <v>20099</v>
      </c>
    </row>
    <row r="927" spans="1:2" x14ac:dyDescent="0.3">
      <c r="A927">
        <v>20143</v>
      </c>
      <c r="B927">
        <v>20099</v>
      </c>
    </row>
    <row r="928" spans="1:2" x14ac:dyDescent="0.3">
      <c r="A928">
        <v>20145</v>
      </c>
      <c r="B928">
        <v>20177</v>
      </c>
    </row>
    <row r="929" spans="1:2" x14ac:dyDescent="0.3">
      <c r="A929">
        <v>20147</v>
      </c>
      <c r="B929">
        <v>20099</v>
      </c>
    </row>
    <row r="930" spans="1:2" x14ac:dyDescent="0.3">
      <c r="A930">
        <v>20149</v>
      </c>
      <c r="B930">
        <v>20177</v>
      </c>
    </row>
    <row r="931" spans="1:2" x14ac:dyDescent="0.3">
      <c r="A931">
        <v>20151</v>
      </c>
      <c r="B931">
        <v>20177</v>
      </c>
    </row>
    <row r="932" spans="1:2" x14ac:dyDescent="0.3">
      <c r="A932">
        <v>20153</v>
      </c>
      <c r="B932">
        <v>20099</v>
      </c>
    </row>
    <row r="933" spans="1:2" x14ac:dyDescent="0.3">
      <c r="A933">
        <v>20155</v>
      </c>
      <c r="B933">
        <v>20177</v>
      </c>
    </row>
    <row r="934" spans="1:2" x14ac:dyDescent="0.3">
      <c r="A934">
        <v>20157</v>
      </c>
      <c r="B934">
        <v>20177</v>
      </c>
    </row>
    <row r="935" spans="1:2" x14ac:dyDescent="0.3">
      <c r="A935">
        <v>20159</v>
      </c>
      <c r="B935">
        <v>20177</v>
      </c>
    </row>
    <row r="936" spans="1:2" x14ac:dyDescent="0.3">
      <c r="A936">
        <v>20161</v>
      </c>
      <c r="B936">
        <v>20173</v>
      </c>
    </row>
    <row r="937" spans="1:2" x14ac:dyDescent="0.3">
      <c r="A937">
        <v>20163</v>
      </c>
      <c r="B937">
        <v>20099</v>
      </c>
    </row>
    <row r="938" spans="1:2" x14ac:dyDescent="0.3">
      <c r="A938">
        <v>20165</v>
      </c>
      <c r="B938">
        <v>20099</v>
      </c>
    </row>
    <row r="939" spans="1:2" x14ac:dyDescent="0.3">
      <c r="A939">
        <v>20167</v>
      </c>
      <c r="B939">
        <v>20177</v>
      </c>
    </row>
    <row r="940" spans="1:2" x14ac:dyDescent="0.3">
      <c r="A940">
        <v>20169</v>
      </c>
      <c r="B940">
        <v>20177</v>
      </c>
    </row>
    <row r="941" spans="1:2" x14ac:dyDescent="0.3">
      <c r="A941">
        <v>20171</v>
      </c>
      <c r="B941">
        <v>20177</v>
      </c>
    </row>
    <row r="942" spans="1:2" x14ac:dyDescent="0.3">
      <c r="A942">
        <v>20173</v>
      </c>
      <c r="B942">
        <v>20173</v>
      </c>
    </row>
    <row r="943" spans="1:2" x14ac:dyDescent="0.3">
      <c r="A943">
        <v>20175</v>
      </c>
      <c r="B943">
        <v>20177</v>
      </c>
    </row>
    <row r="944" spans="1:2" x14ac:dyDescent="0.3">
      <c r="A944">
        <v>20177</v>
      </c>
      <c r="B944">
        <v>20177</v>
      </c>
    </row>
    <row r="945" spans="1:2" x14ac:dyDescent="0.3">
      <c r="A945">
        <v>20179</v>
      </c>
      <c r="B945">
        <v>20177</v>
      </c>
    </row>
    <row r="946" spans="1:2" x14ac:dyDescent="0.3">
      <c r="A946">
        <v>20181</v>
      </c>
      <c r="B946">
        <v>20177</v>
      </c>
    </row>
    <row r="947" spans="1:2" x14ac:dyDescent="0.3">
      <c r="A947">
        <v>20183</v>
      </c>
      <c r="B947">
        <v>20099</v>
      </c>
    </row>
    <row r="948" spans="1:2" x14ac:dyDescent="0.3">
      <c r="A948">
        <v>20185</v>
      </c>
      <c r="B948">
        <v>20177</v>
      </c>
    </row>
    <row r="949" spans="1:2" x14ac:dyDescent="0.3">
      <c r="A949">
        <v>20187</v>
      </c>
      <c r="B949">
        <v>20177</v>
      </c>
    </row>
    <row r="950" spans="1:2" x14ac:dyDescent="0.3">
      <c r="A950">
        <v>20189</v>
      </c>
      <c r="B950">
        <v>20173</v>
      </c>
    </row>
    <row r="951" spans="1:2" x14ac:dyDescent="0.3">
      <c r="A951">
        <v>20191</v>
      </c>
      <c r="B951">
        <v>20177</v>
      </c>
    </row>
    <row r="952" spans="1:2" x14ac:dyDescent="0.3">
      <c r="A952">
        <v>20193</v>
      </c>
      <c r="B952">
        <v>20177</v>
      </c>
    </row>
    <row r="953" spans="1:2" x14ac:dyDescent="0.3">
      <c r="A953">
        <v>20195</v>
      </c>
      <c r="B953">
        <v>20177</v>
      </c>
    </row>
    <row r="954" spans="1:2" x14ac:dyDescent="0.3">
      <c r="A954">
        <v>20197</v>
      </c>
      <c r="B954">
        <v>20177</v>
      </c>
    </row>
    <row r="955" spans="1:2" x14ac:dyDescent="0.3">
      <c r="A955">
        <v>20199</v>
      </c>
      <c r="B955">
        <v>20099</v>
      </c>
    </row>
    <row r="956" spans="1:2" x14ac:dyDescent="0.3">
      <c r="A956">
        <v>20201</v>
      </c>
      <c r="B956">
        <v>20177</v>
      </c>
    </row>
    <row r="957" spans="1:2" x14ac:dyDescent="0.3">
      <c r="A957">
        <v>20203</v>
      </c>
      <c r="B957">
        <v>20177</v>
      </c>
    </row>
    <row r="958" spans="1:2" x14ac:dyDescent="0.3">
      <c r="A958">
        <v>20205</v>
      </c>
      <c r="B958">
        <v>20099</v>
      </c>
    </row>
    <row r="959" spans="1:2" x14ac:dyDescent="0.3">
      <c r="A959">
        <v>20207</v>
      </c>
      <c r="B959">
        <v>20099</v>
      </c>
    </row>
    <row r="960" spans="1:2" x14ac:dyDescent="0.3">
      <c r="A960">
        <v>20209</v>
      </c>
      <c r="B960">
        <v>20209</v>
      </c>
    </row>
    <row r="961" spans="1:2" x14ac:dyDescent="0.3">
      <c r="A961">
        <v>21001</v>
      </c>
      <c r="B961">
        <v>21047</v>
      </c>
    </row>
    <row r="962" spans="1:2" x14ac:dyDescent="0.3">
      <c r="A962">
        <v>21003</v>
      </c>
      <c r="B962">
        <v>21047</v>
      </c>
    </row>
    <row r="963" spans="1:2" x14ac:dyDescent="0.3">
      <c r="A963">
        <v>21005</v>
      </c>
      <c r="B963">
        <v>21047</v>
      </c>
    </row>
    <row r="964" spans="1:2" x14ac:dyDescent="0.3">
      <c r="A964">
        <v>21007</v>
      </c>
      <c r="B964">
        <v>21047</v>
      </c>
    </row>
    <row r="965" spans="1:2" x14ac:dyDescent="0.3">
      <c r="A965">
        <v>21009</v>
      </c>
      <c r="B965">
        <v>21047</v>
      </c>
    </row>
    <row r="966" spans="1:2" x14ac:dyDescent="0.3">
      <c r="A966">
        <v>21011</v>
      </c>
      <c r="B966">
        <v>21011</v>
      </c>
    </row>
    <row r="967" spans="1:2" x14ac:dyDescent="0.3">
      <c r="A967">
        <v>21013</v>
      </c>
      <c r="B967">
        <v>21047</v>
      </c>
    </row>
    <row r="968" spans="1:2" x14ac:dyDescent="0.3">
      <c r="A968">
        <v>21015</v>
      </c>
      <c r="B968">
        <v>21117</v>
      </c>
    </row>
    <row r="969" spans="1:2" x14ac:dyDescent="0.3">
      <c r="A969">
        <v>21017</v>
      </c>
      <c r="B969">
        <v>21047</v>
      </c>
    </row>
    <row r="970" spans="1:2" x14ac:dyDescent="0.3">
      <c r="A970">
        <v>21019</v>
      </c>
      <c r="B970">
        <v>21067</v>
      </c>
    </row>
    <row r="971" spans="1:2" x14ac:dyDescent="0.3">
      <c r="A971">
        <v>21021</v>
      </c>
      <c r="B971">
        <v>21047</v>
      </c>
    </row>
    <row r="972" spans="1:2" x14ac:dyDescent="0.3">
      <c r="A972">
        <v>21023</v>
      </c>
      <c r="B972">
        <v>21047</v>
      </c>
    </row>
    <row r="973" spans="1:2" x14ac:dyDescent="0.3">
      <c r="A973">
        <v>21025</v>
      </c>
      <c r="B973">
        <v>21047</v>
      </c>
    </row>
    <row r="974" spans="1:2" x14ac:dyDescent="0.3">
      <c r="A974">
        <v>21027</v>
      </c>
      <c r="B974">
        <v>21011</v>
      </c>
    </row>
    <row r="975" spans="1:2" x14ac:dyDescent="0.3">
      <c r="A975">
        <v>21029</v>
      </c>
      <c r="B975">
        <v>21029</v>
      </c>
    </row>
    <row r="976" spans="1:2" x14ac:dyDescent="0.3">
      <c r="A976">
        <v>21031</v>
      </c>
      <c r="B976">
        <v>21047</v>
      </c>
    </row>
    <row r="977" spans="1:2" x14ac:dyDescent="0.3">
      <c r="A977">
        <v>21033</v>
      </c>
      <c r="B977">
        <v>21047</v>
      </c>
    </row>
    <row r="978" spans="1:2" x14ac:dyDescent="0.3">
      <c r="A978">
        <v>21035</v>
      </c>
      <c r="B978">
        <v>21047</v>
      </c>
    </row>
    <row r="979" spans="1:2" x14ac:dyDescent="0.3">
      <c r="A979">
        <v>21037</v>
      </c>
      <c r="B979">
        <v>21117</v>
      </c>
    </row>
    <row r="980" spans="1:2" x14ac:dyDescent="0.3">
      <c r="A980">
        <v>21039</v>
      </c>
      <c r="B980">
        <v>21047</v>
      </c>
    </row>
    <row r="981" spans="1:2" x14ac:dyDescent="0.3">
      <c r="A981">
        <v>21041</v>
      </c>
      <c r="B981">
        <v>21047</v>
      </c>
    </row>
    <row r="982" spans="1:2" x14ac:dyDescent="0.3">
      <c r="A982">
        <v>21043</v>
      </c>
      <c r="B982">
        <v>21047</v>
      </c>
    </row>
    <row r="983" spans="1:2" x14ac:dyDescent="0.3">
      <c r="A983">
        <v>21045</v>
      </c>
      <c r="B983">
        <v>21011</v>
      </c>
    </row>
    <row r="984" spans="1:2" x14ac:dyDescent="0.3">
      <c r="A984">
        <v>21047</v>
      </c>
      <c r="B984">
        <v>21047</v>
      </c>
    </row>
    <row r="985" spans="1:2" x14ac:dyDescent="0.3">
      <c r="A985">
        <v>21049</v>
      </c>
      <c r="B985">
        <v>21067</v>
      </c>
    </row>
    <row r="986" spans="1:2" x14ac:dyDescent="0.3">
      <c r="A986">
        <v>21051</v>
      </c>
      <c r="B986">
        <v>21047</v>
      </c>
    </row>
    <row r="987" spans="1:2" x14ac:dyDescent="0.3">
      <c r="A987">
        <v>21053</v>
      </c>
      <c r="B987">
        <v>21011</v>
      </c>
    </row>
    <row r="988" spans="1:2" x14ac:dyDescent="0.3">
      <c r="A988">
        <v>21055</v>
      </c>
      <c r="B988">
        <v>21047</v>
      </c>
    </row>
    <row r="989" spans="1:2" x14ac:dyDescent="0.3">
      <c r="A989">
        <v>21057</v>
      </c>
      <c r="B989">
        <v>21011</v>
      </c>
    </row>
    <row r="990" spans="1:2" x14ac:dyDescent="0.3">
      <c r="A990">
        <v>21059</v>
      </c>
      <c r="B990">
        <v>21047</v>
      </c>
    </row>
    <row r="991" spans="1:2" x14ac:dyDescent="0.3">
      <c r="A991">
        <v>21061</v>
      </c>
      <c r="B991">
        <v>21047</v>
      </c>
    </row>
    <row r="992" spans="1:2" x14ac:dyDescent="0.3">
      <c r="A992">
        <v>21063</v>
      </c>
      <c r="B992">
        <v>21011</v>
      </c>
    </row>
    <row r="993" spans="1:2" x14ac:dyDescent="0.3">
      <c r="A993">
        <v>21065</v>
      </c>
      <c r="B993">
        <v>21011</v>
      </c>
    </row>
    <row r="994" spans="1:2" x14ac:dyDescent="0.3">
      <c r="A994">
        <v>21067</v>
      </c>
      <c r="B994">
        <v>21067</v>
      </c>
    </row>
    <row r="995" spans="1:2" x14ac:dyDescent="0.3">
      <c r="A995">
        <v>21069</v>
      </c>
      <c r="B995">
        <v>21047</v>
      </c>
    </row>
    <row r="996" spans="1:2" x14ac:dyDescent="0.3">
      <c r="A996">
        <v>21071</v>
      </c>
      <c r="B996">
        <v>21047</v>
      </c>
    </row>
    <row r="997" spans="1:2" x14ac:dyDescent="0.3">
      <c r="A997">
        <v>21073</v>
      </c>
      <c r="B997">
        <v>21047</v>
      </c>
    </row>
    <row r="998" spans="1:2" x14ac:dyDescent="0.3">
      <c r="A998">
        <v>21075</v>
      </c>
      <c r="B998">
        <v>21047</v>
      </c>
    </row>
    <row r="999" spans="1:2" x14ac:dyDescent="0.3">
      <c r="A999">
        <v>21077</v>
      </c>
      <c r="B999">
        <v>21047</v>
      </c>
    </row>
    <row r="1000" spans="1:2" x14ac:dyDescent="0.3">
      <c r="A1000">
        <v>21079</v>
      </c>
      <c r="B1000">
        <v>21047</v>
      </c>
    </row>
    <row r="1001" spans="1:2" x14ac:dyDescent="0.3">
      <c r="A1001">
        <v>21081</v>
      </c>
      <c r="B1001">
        <v>21047</v>
      </c>
    </row>
    <row r="1002" spans="1:2" x14ac:dyDescent="0.3">
      <c r="A1002">
        <v>21083</v>
      </c>
      <c r="B1002">
        <v>21047</v>
      </c>
    </row>
    <row r="1003" spans="1:2" x14ac:dyDescent="0.3">
      <c r="A1003">
        <v>21085</v>
      </c>
      <c r="B1003">
        <v>21047</v>
      </c>
    </row>
    <row r="1004" spans="1:2" x14ac:dyDescent="0.3">
      <c r="A1004">
        <v>21087</v>
      </c>
      <c r="B1004">
        <v>21047</v>
      </c>
    </row>
    <row r="1005" spans="1:2" x14ac:dyDescent="0.3">
      <c r="A1005">
        <v>21089</v>
      </c>
      <c r="B1005">
        <v>21047</v>
      </c>
    </row>
    <row r="1006" spans="1:2" x14ac:dyDescent="0.3">
      <c r="A1006">
        <v>21091</v>
      </c>
      <c r="B1006">
        <v>21047</v>
      </c>
    </row>
    <row r="1007" spans="1:2" x14ac:dyDescent="0.3">
      <c r="A1007">
        <v>21093</v>
      </c>
      <c r="B1007">
        <v>21067</v>
      </c>
    </row>
    <row r="1008" spans="1:2" x14ac:dyDescent="0.3">
      <c r="A1008">
        <v>21095</v>
      </c>
      <c r="B1008">
        <v>21047</v>
      </c>
    </row>
    <row r="1009" spans="1:2" x14ac:dyDescent="0.3">
      <c r="A1009">
        <v>21097</v>
      </c>
      <c r="B1009">
        <v>21047</v>
      </c>
    </row>
    <row r="1010" spans="1:2" x14ac:dyDescent="0.3">
      <c r="A1010">
        <v>21099</v>
      </c>
      <c r="B1010">
        <v>21047</v>
      </c>
    </row>
    <row r="1011" spans="1:2" x14ac:dyDescent="0.3">
      <c r="A1011">
        <v>21101</v>
      </c>
      <c r="B1011">
        <v>21067</v>
      </c>
    </row>
    <row r="1012" spans="1:2" x14ac:dyDescent="0.3">
      <c r="A1012">
        <v>21103</v>
      </c>
      <c r="B1012">
        <v>21047</v>
      </c>
    </row>
    <row r="1013" spans="1:2" x14ac:dyDescent="0.3">
      <c r="A1013">
        <v>21105</v>
      </c>
      <c r="B1013">
        <v>21047</v>
      </c>
    </row>
    <row r="1014" spans="1:2" x14ac:dyDescent="0.3">
      <c r="A1014">
        <v>21107</v>
      </c>
      <c r="B1014">
        <v>21047</v>
      </c>
    </row>
    <row r="1015" spans="1:2" x14ac:dyDescent="0.3">
      <c r="A1015">
        <v>21109</v>
      </c>
      <c r="B1015">
        <v>21011</v>
      </c>
    </row>
    <row r="1016" spans="1:2" x14ac:dyDescent="0.3">
      <c r="A1016">
        <v>21111</v>
      </c>
      <c r="B1016">
        <v>21111</v>
      </c>
    </row>
    <row r="1017" spans="1:2" x14ac:dyDescent="0.3">
      <c r="A1017">
        <v>21113</v>
      </c>
      <c r="B1017">
        <v>21067</v>
      </c>
    </row>
    <row r="1018" spans="1:2" x14ac:dyDescent="0.3">
      <c r="A1018">
        <v>21115</v>
      </c>
      <c r="B1018">
        <v>21047</v>
      </c>
    </row>
    <row r="1019" spans="1:2" x14ac:dyDescent="0.3">
      <c r="A1019">
        <v>21117</v>
      </c>
      <c r="B1019">
        <v>21117</v>
      </c>
    </row>
    <row r="1020" spans="1:2" x14ac:dyDescent="0.3">
      <c r="A1020">
        <v>21119</v>
      </c>
      <c r="B1020">
        <v>21047</v>
      </c>
    </row>
    <row r="1021" spans="1:2" x14ac:dyDescent="0.3">
      <c r="A1021">
        <v>21121</v>
      </c>
      <c r="B1021">
        <v>21047</v>
      </c>
    </row>
    <row r="1022" spans="1:2" x14ac:dyDescent="0.3">
      <c r="A1022">
        <v>21123</v>
      </c>
      <c r="B1022">
        <v>21047</v>
      </c>
    </row>
    <row r="1023" spans="1:2" x14ac:dyDescent="0.3">
      <c r="A1023">
        <v>21125</v>
      </c>
      <c r="B1023">
        <v>21047</v>
      </c>
    </row>
    <row r="1024" spans="1:2" x14ac:dyDescent="0.3">
      <c r="A1024">
        <v>21127</v>
      </c>
      <c r="B1024">
        <v>21047</v>
      </c>
    </row>
    <row r="1025" spans="1:2" x14ac:dyDescent="0.3">
      <c r="A1025">
        <v>21129</v>
      </c>
      <c r="B1025">
        <v>21011</v>
      </c>
    </row>
    <row r="1026" spans="1:2" x14ac:dyDescent="0.3">
      <c r="A1026">
        <v>21131</v>
      </c>
      <c r="B1026">
        <v>21047</v>
      </c>
    </row>
    <row r="1027" spans="1:2" x14ac:dyDescent="0.3">
      <c r="A1027">
        <v>21133</v>
      </c>
      <c r="B1027">
        <v>21047</v>
      </c>
    </row>
    <row r="1028" spans="1:2" x14ac:dyDescent="0.3">
      <c r="A1028">
        <v>21135</v>
      </c>
      <c r="B1028">
        <v>21047</v>
      </c>
    </row>
    <row r="1029" spans="1:2" x14ac:dyDescent="0.3">
      <c r="A1029">
        <v>21137</v>
      </c>
      <c r="B1029">
        <v>21047</v>
      </c>
    </row>
    <row r="1030" spans="1:2" x14ac:dyDescent="0.3">
      <c r="A1030">
        <v>21139</v>
      </c>
      <c r="B1030">
        <v>21047</v>
      </c>
    </row>
    <row r="1031" spans="1:2" x14ac:dyDescent="0.3">
      <c r="A1031">
        <v>21141</v>
      </c>
      <c r="B1031">
        <v>21047</v>
      </c>
    </row>
    <row r="1032" spans="1:2" x14ac:dyDescent="0.3">
      <c r="A1032">
        <v>21143</v>
      </c>
      <c r="B1032">
        <v>21047</v>
      </c>
    </row>
    <row r="1033" spans="1:2" x14ac:dyDescent="0.3">
      <c r="A1033">
        <v>21145</v>
      </c>
      <c r="B1033">
        <v>21067</v>
      </c>
    </row>
    <row r="1034" spans="1:2" x14ac:dyDescent="0.3">
      <c r="A1034">
        <v>21147</v>
      </c>
      <c r="B1034">
        <v>21011</v>
      </c>
    </row>
    <row r="1035" spans="1:2" x14ac:dyDescent="0.3">
      <c r="A1035">
        <v>21149</v>
      </c>
      <c r="B1035">
        <v>21047</v>
      </c>
    </row>
    <row r="1036" spans="1:2" x14ac:dyDescent="0.3">
      <c r="A1036">
        <v>21151</v>
      </c>
      <c r="B1036">
        <v>21067</v>
      </c>
    </row>
    <row r="1037" spans="1:2" x14ac:dyDescent="0.3">
      <c r="A1037">
        <v>21153</v>
      </c>
      <c r="B1037">
        <v>21047</v>
      </c>
    </row>
    <row r="1038" spans="1:2" x14ac:dyDescent="0.3">
      <c r="A1038">
        <v>21155</v>
      </c>
      <c r="B1038">
        <v>21047</v>
      </c>
    </row>
    <row r="1039" spans="1:2" x14ac:dyDescent="0.3">
      <c r="A1039">
        <v>21157</v>
      </c>
      <c r="B1039">
        <v>21047</v>
      </c>
    </row>
    <row r="1040" spans="1:2" x14ac:dyDescent="0.3">
      <c r="A1040">
        <v>21159</v>
      </c>
      <c r="B1040">
        <v>21047</v>
      </c>
    </row>
    <row r="1041" spans="1:2" x14ac:dyDescent="0.3">
      <c r="A1041">
        <v>21161</v>
      </c>
      <c r="B1041">
        <v>21047</v>
      </c>
    </row>
    <row r="1042" spans="1:2" x14ac:dyDescent="0.3">
      <c r="A1042">
        <v>21163</v>
      </c>
      <c r="B1042">
        <v>21047</v>
      </c>
    </row>
    <row r="1043" spans="1:2" x14ac:dyDescent="0.3">
      <c r="A1043">
        <v>21165</v>
      </c>
      <c r="B1043">
        <v>21011</v>
      </c>
    </row>
    <row r="1044" spans="1:2" x14ac:dyDescent="0.3">
      <c r="A1044">
        <v>21167</v>
      </c>
      <c r="B1044">
        <v>21047</v>
      </c>
    </row>
    <row r="1045" spans="1:2" x14ac:dyDescent="0.3">
      <c r="A1045">
        <v>21169</v>
      </c>
      <c r="B1045">
        <v>21011</v>
      </c>
    </row>
    <row r="1046" spans="1:2" x14ac:dyDescent="0.3">
      <c r="A1046">
        <v>21171</v>
      </c>
      <c r="B1046">
        <v>21011</v>
      </c>
    </row>
    <row r="1047" spans="1:2" x14ac:dyDescent="0.3">
      <c r="A1047">
        <v>21173</v>
      </c>
      <c r="B1047">
        <v>21047</v>
      </c>
    </row>
    <row r="1048" spans="1:2" x14ac:dyDescent="0.3">
      <c r="A1048">
        <v>21175</v>
      </c>
      <c r="B1048">
        <v>21047</v>
      </c>
    </row>
    <row r="1049" spans="1:2" x14ac:dyDescent="0.3">
      <c r="A1049">
        <v>21177</v>
      </c>
      <c r="B1049">
        <v>21047</v>
      </c>
    </row>
    <row r="1050" spans="1:2" x14ac:dyDescent="0.3">
      <c r="A1050">
        <v>21179</v>
      </c>
      <c r="B1050">
        <v>21047</v>
      </c>
    </row>
    <row r="1051" spans="1:2" x14ac:dyDescent="0.3">
      <c r="A1051">
        <v>21181</v>
      </c>
      <c r="B1051">
        <v>21047</v>
      </c>
    </row>
    <row r="1052" spans="1:2" x14ac:dyDescent="0.3">
      <c r="A1052">
        <v>21183</v>
      </c>
      <c r="B1052">
        <v>21047</v>
      </c>
    </row>
    <row r="1053" spans="1:2" x14ac:dyDescent="0.3">
      <c r="A1053">
        <v>21185</v>
      </c>
      <c r="B1053">
        <v>21117</v>
      </c>
    </row>
    <row r="1054" spans="1:2" x14ac:dyDescent="0.3">
      <c r="A1054">
        <v>21187</v>
      </c>
      <c r="B1054">
        <v>21047</v>
      </c>
    </row>
    <row r="1055" spans="1:2" x14ac:dyDescent="0.3">
      <c r="A1055">
        <v>21189</v>
      </c>
      <c r="B1055">
        <v>21011</v>
      </c>
    </row>
    <row r="1056" spans="1:2" x14ac:dyDescent="0.3">
      <c r="A1056">
        <v>21191</v>
      </c>
      <c r="B1056">
        <v>21047</v>
      </c>
    </row>
    <row r="1057" spans="1:2" x14ac:dyDescent="0.3">
      <c r="A1057">
        <v>21193</v>
      </c>
      <c r="B1057">
        <v>21067</v>
      </c>
    </row>
    <row r="1058" spans="1:2" x14ac:dyDescent="0.3">
      <c r="A1058">
        <v>21195</v>
      </c>
      <c r="B1058">
        <v>21067</v>
      </c>
    </row>
    <row r="1059" spans="1:2" x14ac:dyDescent="0.3">
      <c r="A1059">
        <v>21197</v>
      </c>
      <c r="B1059">
        <v>21047</v>
      </c>
    </row>
    <row r="1060" spans="1:2" x14ac:dyDescent="0.3">
      <c r="A1060">
        <v>21199</v>
      </c>
      <c r="B1060">
        <v>21047</v>
      </c>
    </row>
    <row r="1061" spans="1:2" x14ac:dyDescent="0.3">
      <c r="A1061">
        <v>21201</v>
      </c>
      <c r="B1061">
        <v>21011</v>
      </c>
    </row>
    <row r="1062" spans="1:2" x14ac:dyDescent="0.3">
      <c r="A1062">
        <v>21203</v>
      </c>
      <c r="B1062">
        <v>21047</v>
      </c>
    </row>
    <row r="1063" spans="1:2" x14ac:dyDescent="0.3">
      <c r="A1063">
        <v>21205</v>
      </c>
      <c r="B1063">
        <v>21047</v>
      </c>
    </row>
    <row r="1064" spans="1:2" x14ac:dyDescent="0.3">
      <c r="A1064">
        <v>21207</v>
      </c>
      <c r="B1064">
        <v>21047</v>
      </c>
    </row>
    <row r="1065" spans="1:2" x14ac:dyDescent="0.3">
      <c r="A1065">
        <v>21209</v>
      </c>
      <c r="B1065">
        <v>21067</v>
      </c>
    </row>
    <row r="1066" spans="1:2" x14ac:dyDescent="0.3">
      <c r="A1066">
        <v>21211</v>
      </c>
      <c r="B1066">
        <v>21067</v>
      </c>
    </row>
    <row r="1067" spans="1:2" x14ac:dyDescent="0.3">
      <c r="A1067">
        <v>21213</v>
      </c>
      <c r="B1067">
        <v>21047</v>
      </c>
    </row>
    <row r="1068" spans="1:2" x14ac:dyDescent="0.3">
      <c r="A1068">
        <v>21215</v>
      </c>
      <c r="B1068">
        <v>21047</v>
      </c>
    </row>
    <row r="1069" spans="1:2" x14ac:dyDescent="0.3">
      <c r="A1069">
        <v>21217</v>
      </c>
      <c r="B1069">
        <v>21047</v>
      </c>
    </row>
    <row r="1070" spans="1:2" x14ac:dyDescent="0.3">
      <c r="A1070">
        <v>21219</v>
      </c>
      <c r="B1070">
        <v>21047</v>
      </c>
    </row>
    <row r="1071" spans="1:2" x14ac:dyDescent="0.3">
      <c r="A1071">
        <v>21221</v>
      </c>
      <c r="B1071">
        <v>21047</v>
      </c>
    </row>
    <row r="1072" spans="1:2" x14ac:dyDescent="0.3">
      <c r="A1072">
        <v>21223</v>
      </c>
      <c r="B1072">
        <v>21047</v>
      </c>
    </row>
    <row r="1073" spans="1:2" x14ac:dyDescent="0.3">
      <c r="A1073">
        <v>21225</v>
      </c>
      <c r="B1073">
        <v>21047</v>
      </c>
    </row>
    <row r="1074" spans="1:2" x14ac:dyDescent="0.3">
      <c r="A1074">
        <v>21227</v>
      </c>
      <c r="B1074">
        <v>21067</v>
      </c>
    </row>
    <row r="1075" spans="1:2" x14ac:dyDescent="0.3">
      <c r="A1075">
        <v>21229</v>
      </c>
      <c r="B1075">
        <v>21047</v>
      </c>
    </row>
    <row r="1076" spans="1:2" x14ac:dyDescent="0.3">
      <c r="A1076">
        <v>21231</v>
      </c>
      <c r="B1076">
        <v>21011</v>
      </c>
    </row>
    <row r="1077" spans="1:2" x14ac:dyDescent="0.3">
      <c r="A1077">
        <v>21233</v>
      </c>
      <c r="B1077">
        <v>21047</v>
      </c>
    </row>
    <row r="1078" spans="1:2" x14ac:dyDescent="0.3">
      <c r="A1078">
        <v>21235</v>
      </c>
      <c r="B1078">
        <v>21047</v>
      </c>
    </row>
    <row r="1079" spans="1:2" x14ac:dyDescent="0.3">
      <c r="A1079">
        <v>21237</v>
      </c>
      <c r="B1079">
        <v>21047</v>
      </c>
    </row>
    <row r="1080" spans="1:2" x14ac:dyDescent="0.3">
      <c r="A1080">
        <v>21239</v>
      </c>
      <c r="B1080">
        <v>21067</v>
      </c>
    </row>
    <row r="1081" spans="1:2" x14ac:dyDescent="0.3">
      <c r="A1081">
        <v>22001</v>
      </c>
      <c r="B1081">
        <v>22017</v>
      </c>
    </row>
    <row r="1082" spans="1:2" x14ac:dyDescent="0.3">
      <c r="A1082">
        <v>22003</v>
      </c>
      <c r="B1082">
        <v>22017</v>
      </c>
    </row>
    <row r="1083" spans="1:2" x14ac:dyDescent="0.3">
      <c r="A1083">
        <v>22005</v>
      </c>
      <c r="B1083">
        <v>22051</v>
      </c>
    </row>
    <row r="1084" spans="1:2" x14ac:dyDescent="0.3">
      <c r="A1084">
        <v>22007</v>
      </c>
      <c r="B1084">
        <v>22017</v>
      </c>
    </row>
    <row r="1085" spans="1:2" x14ac:dyDescent="0.3">
      <c r="A1085">
        <v>22009</v>
      </c>
      <c r="B1085">
        <v>22017</v>
      </c>
    </row>
    <row r="1086" spans="1:2" x14ac:dyDescent="0.3">
      <c r="A1086">
        <v>22011</v>
      </c>
      <c r="B1086">
        <v>22071</v>
      </c>
    </row>
    <row r="1087" spans="1:2" x14ac:dyDescent="0.3">
      <c r="A1087">
        <v>22013</v>
      </c>
      <c r="B1087">
        <v>22119</v>
      </c>
    </row>
    <row r="1088" spans="1:2" x14ac:dyDescent="0.3">
      <c r="A1088">
        <v>22015</v>
      </c>
      <c r="B1088">
        <v>22017</v>
      </c>
    </row>
    <row r="1089" spans="1:2" x14ac:dyDescent="0.3">
      <c r="A1089">
        <v>22017</v>
      </c>
      <c r="B1089">
        <v>22017</v>
      </c>
    </row>
    <row r="1090" spans="1:2" x14ac:dyDescent="0.3">
      <c r="A1090">
        <v>22019</v>
      </c>
      <c r="B1090">
        <v>22071</v>
      </c>
    </row>
    <row r="1091" spans="1:2" x14ac:dyDescent="0.3">
      <c r="A1091">
        <v>22021</v>
      </c>
      <c r="B1091">
        <v>22119</v>
      </c>
    </row>
    <row r="1092" spans="1:2" x14ac:dyDescent="0.3">
      <c r="A1092">
        <v>22023</v>
      </c>
      <c r="B1092">
        <v>22103</v>
      </c>
    </row>
    <row r="1093" spans="1:2" x14ac:dyDescent="0.3">
      <c r="A1093">
        <v>22025</v>
      </c>
      <c r="B1093">
        <v>22017</v>
      </c>
    </row>
    <row r="1094" spans="1:2" x14ac:dyDescent="0.3">
      <c r="A1094">
        <v>22027</v>
      </c>
      <c r="B1094">
        <v>22119</v>
      </c>
    </row>
    <row r="1095" spans="1:2" x14ac:dyDescent="0.3">
      <c r="A1095">
        <v>22029</v>
      </c>
      <c r="B1095">
        <v>22017</v>
      </c>
    </row>
    <row r="1096" spans="1:2" x14ac:dyDescent="0.3">
      <c r="A1096">
        <v>22031</v>
      </c>
      <c r="B1096">
        <v>22017</v>
      </c>
    </row>
    <row r="1097" spans="1:2" x14ac:dyDescent="0.3">
      <c r="A1097">
        <v>22033</v>
      </c>
      <c r="B1097">
        <v>22033</v>
      </c>
    </row>
    <row r="1098" spans="1:2" x14ac:dyDescent="0.3">
      <c r="A1098">
        <v>22035</v>
      </c>
      <c r="B1098">
        <v>22119</v>
      </c>
    </row>
    <row r="1099" spans="1:2" x14ac:dyDescent="0.3">
      <c r="A1099">
        <v>22037</v>
      </c>
      <c r="B1099">
        <v>22119</v>
      </c>
    </row>
    <row r="1100" spans="1:2" x14ac:dyDescent="0.3">
      <c r="A1100">
        <v>22039</v>
      </c>
      <c r="B1100">
        <v>22017</v>
      </c>
    </row>
    <row r="1101" spans="1:2" x14ac:dyDescent="0.3">
      <c r="A1101">
        <v>22041</v>
      </c>
      <c r="B1101">
        <v>22017</v>
      </c>
    </row>
    <row r="1102" spans="1:2" x14ac:dyDescent="0.3">
      <c r="A1102">
        <v>22043</v>
      </c>
      <c r="B1102">
        <v>22119</v>
      </c>
    </row>
    <row r="1103" spans="1:2" x14ac:dyDescent="0.3">
      <c r="A1103">
        <v>22045</v>
      </c>
      <c r="B1103">
        <v>22017</v>
      </c>
    </row>
    <row r="1104" spans="1:2" x14ac:dyDescent="0.3">
      <c r="A1104">
        <v>22047</v>
      </c>
      <c r="B1104">
        <v>22071</v>
      </c>
    </row>
    <row r="1105" spans="1:2" x14ac:dyDescent="0.3">
      <c r="A1105">
        <v>22049</v>
      </c>
      <c r="B1105">
        <v>22119</v>
      </c>
    </row>
    <row r="1106" spans="1:2" x14ac:dyDescent="0.3">
      <c r="A1106">
        <v>22051</v>
      </c>
      <c r="B1106">
        <v>22051</v>
      </c>
    </row>
    <row r="1107" spans="1:2" x14ac:dyDescent="0.3">
      <c r="A1107">
        <v>22053</v>
      </c>
      <c r="B1107">
        <v>22017</v>
      </c>
    </row>
    <row r="1108" spans="1:2" x14ac:dyDescent="0.3">
      <c r="A1108">
        <v>22055</v>
      </c>
      <c r="B1108">
        <v>22051</v>
      </c>
    </row>
    <row r="1109" spans="1:2" x14ac:dyDescent="0.3">
      <c r="A1109">
        <v>22057</v>
      </c>
      <c r="B1109">
        <v>22071</v>
      </c>
    </row>
    <row r="1110" spans="1:2" x14ac:dyDescent="0.3">
      <c r="A1110">
        <v>22059</v>
      </c>
      <c r="B1110">
        <v>22017</v>
      </c>
    </row>
    <row r="1111" spans="1:2" x14ac:dyDescent="0.3">
      <c r="A1111">
        <v>22061</v>
      </c>
      <c r="B1111">
        <v>22017</v>
      </c>
    </row>
    <row r="1112" spans="1:2" x14ac:dyDescent="0.3">
      <c r="A1112">
        <v>22063</v>
      </c>
      <c r="B1112">
        <v>22071</v>
      </c>
    </row>
    <row r="1113" spans="1:2" x14ac:dyDescent="0.3">
      <c r="A1113">
        <v>22065</v>
      </c>
      <c r="B1113">
        <v>22119</v>
      </c>
    </row>
    <row r="1114" spans="1:2" x14ac:dyDescent="0.3">
      <c r="A1114">
        <v>22067</v>
      </c>
      <c r="B1114">
        <v>22119</v>
      </c>
    </row>
    <row r="1115" spans="1:2" x14ac:dyDescent="0.3">
      <c r="A1115">
        <v>22069</v>
      </c>
      <c r="B1115">
        <v>22017</v>
      </c>
    </row>
    <row r="1116" spans="1:2" x14ac:dyDescent="0.3">
      <c r="A1116">
        <v>22071</v>
      </c>
      <c r="B1116">
        <v>22071</v>
      </c>
    </row>
    <row r="1117" spans="1:2" x14ac:dyDescent="0.3">
      <c r="A1117">
        <v>22073</v>
      </c>
      <c r="B1117">
        <v>22017</v>
      </c>
    </row>
    <row r="1118" spans="1:2" x14ac:dyDescent="0.3">
      <c r="A1118">
        <v>22075</v>
      </c>
      <c r="B1118">
        <v>22103</v>
      </c>
    </row>
    <row r="1119" spans="1:2" x14ac:dyDescent="0.3">
      <c r="A1119">
        <v>22077</v>
      </c>
      <c r="B1119">
        <v>22071</v>
      </c>
    </row>
    <row r="1120" spans="1:2" x14ac:dyDescent="0.3">
      <c r="A1120">
        <v>22079</v>
      </c>
      <c r="B1120">
        <v>22017</v>
      </c>
    </row>
    <row r="1121" spans="1:2" x14ac:dyDescent="0.3">
      <c r="A1121">
        <v>22081</v>
      </c>
      <c r="B1121">
        <v>22119</v>
      </c>
    </row>
    <row r="1122" spans="1:2" x14ac:dyDescent="0.3">
      <c r="A1122">
        <v>22083</v>
      </c>
      <c r="B1122">
        <v>22017</v>
      </c>
    </row>
    <row r="1123" spans="1:2" x14ac:dyDescent="0.3">
      <c r="A1123">
        <v>22085</v>
      </c>
      <c r="B1123">
        <v>22119</v>
      </c>
    </row>
    <row r="1124" spans="1:2" x14ac:dyDescent="0.3">
      <c r="A1124">
        <v>22087</v>
      </c>
      <c r="B1124">
        <v>22071</v>
      </c>
    </row>
    <row r="1125" spans="1:2" x14ac:dyDescent="0.3">
      <c r="A1125">
        <v>22089</v>
      </c>
      <c r="B1125">
        <v>22071</v>
      </c>
    </row>
    <row r="1126" spans="1:2" x14ac:dyDescent="0.3">
      <c r="A1126">
        <v>22091</v>
      </c>
      <c r="B1126">
        <v>22119</v>
      </c>
    </row>
    <row r="1127" spans="1:2" x14ac:dyDescent="0.3">
      <c r="A1127">
        <v>22093</v>
      </c>
      <c r="B1127">
        <v>22071</v>
      </c>
    </row>
    <row r="1128" spans="1:2" x14ac:dyDescent="0.3">
      <c r="A1128">
        <v>22095</v>
      </c>
      <c r="B1128">
        <v>22017</v>
      </c>
    </row>
    <row r="1129" spans="1:2" x14ac:dyDescent="0.3">
      <c r="A1129">
        <v>22097</v>
      </c>
      <c r="B1129">
        <v>22017</v>
      </c>
    </row>
    <row r="1130" spans="1:2" x14ac:dyDescent="0.3">
      <c r="A1130">
        <v>22099</v>
      </c>
      <c r="B1130">
        <v>22017</v>
      </c>
    </row>
    <row r="1131" spans="1:2" x14ac:dyDescent="0.3">
      <c r="A1131">
        <v>22101</v>
      </c>
      <c r="B1131">
        <v>22071</v>
      </c>
    </row>
    <row r="1132" spans="1:2" x14ac:dyDescent="0.3">
      <c r="A1132">
        <v>22103</v>
      </c>
      <c r="B1132">
        <v>22103</v>
      </c>
    </row>
    <row r="1133" spans="1:2" x14ac:dyDescent="0.3">
      <c r="A1133">
        <v>22105</v>
      </c>
      <c r="B1133">
        <v>22017</v>
      </c>
    </row>
    <row r="1134" spans="1:2" x14ac:dyDescent="0.3">
      <c r="A1134">
        <v>22107</v>
      </c>
      <c r="B1134">
        <v>22017</v>
      </c>
    </row>
    <row r="1135" spans="1:2" x14ac:dyDescent="0.3">
      <c r="A1135">
        <v>22109</v>
      </c>
      <c r="B1135">
        <v>22017</v>
      </c>
    </row>
    <row r="1136" spans="1:2" x14ac:dyDescent="0.3">
      <c r="A1136">
        <v>22111</v>
      </c>
      <c r="B1136">
        <v>22119</v>
      </c>
    </row>
    <row r="1137" spans="1:2" x14ac:dyDescent="0.3">
      <c r="A1137">
        <v>22113</v>
      </c>
      <c r="B1137">
        <v>22017</v>
      </c>
    </row>
    <row r="1138" spans="1:2" x14ac:dyDescent="0.3">
      <c r="A1138">
        <v>22115</v>
      </c>
      <c r="B1138">
        <v>22017</v>
      </c>
    </row>
    <row r="1139" spans="1:2" x14ac:dyDescent="0.3">
      <c r="A1139">
        <v>22117</v>
      </c>
      <c r="B1139">
        <v>22119</v>
      </c>
    </row>
    <row r="1140" spans="1:2" x14ac:dyDescent="0.3">
      <c r="A1140">
        <v>22119</v>
      </c>
      <c r="B1140">
        <v>22119</v>
      </c>
    </row>
    <row r="1141" spans="1:2" x14ac:dyDescent="0.3">
      <c r="A1141">
        <v>22121</v>
      </c>
      <c r="B1141">
        <v>22033</v>
      </c>
    </row>
    <row r="1142" spans="1:2" x14ac:dyDescent="0.3">
      <c r="A1142">
        <v>22123</v>
      </c>
      <c r="B1142">
        <v>22119</v>
      </c>
    </row>
    <row r="1143" spans="1:2" x14ac:dyDescent="0.3">
      <c r="A1143">
        <v>22125</v>
      </c>
      <c r="B1143">
        <v>22017</v>
      </c>
    </row>
    <row r="1144" spans="1:2" x14ac:dyDescent="0.3">
      <c r="A1144">
        <v>22127</v>
      </c>
      <c r="B1144">
        <v>22119</v>
      </c>
    </row>
    <row r="1145" spans="1:2" x14ac:dyDescent="0.3">
      <c r="A1145">
        <v>23001</v>
      </c>
      <c r="B1145">
        <v>23011</v>
      </c>
    </row>
    <row r="1146" spans="1:2" x14ac:dyDescent="0.3">
      <c r="A1146">
        <v>23003</v>
      </c>
      <c r="B1146">
        <v>23003</v>
      </c>
    </row>
    <row r="1147" spans="1:2" x14ac:dyDescent="0.3">
      <c r="A1147">
        <v>23005</v>
      </c>
      <c r="B1147">
        <v>23005</v>
      </c>
    </row>
    <row r="1148" spans="1:2" x14ac:dyDescent="0.3">
      <c r="A1148">
        <v>23007</v>
      </c>
      <c r="B1148">
        <v>23003</v>
      </c>
    </row>
    <row r="1149" spans="1:2" x14ac:dyDescent="0.3">
      <c r="A1149">
        <v>23009</v>
      </c>
      <c r="B1149">
        <v>23003</v>
      </c>
    </row>
    <row r="1150" spans="1:2" x14ac:dyDescent="0.3">
      <c r="A1150">
        <v>23011</v>
      </c>
      <c r="B1150">
        <v>23011</v>
      </c>
    </row>
    <row r="1151" spans="1:2" x14ac:dyDescent="0.3">
      <c r="A1151">
        <v>23013</v>
      </c>
      <c r="B1151">
        <v>23011</v>
      </c>
    </row>
    <row r="1152" spans="1:2" x14ac:dyDescent="0.3">
      <c r="A1152">
        <v>23015</v>
      </c>
      <c r="B1152">
        <v>23011</v>
      </c>
    </row>
    <row r="1153" spans="1:2" x14ac:dyDescent="0.3">
      <c r="A1153">
        <v>23017</v>
      </c>
      <c r="B1153">
        <v>23003</v>
      </c>
    </row>
    <row r="1154" spans="1:2" x14ac:dyDescent="0.3">
      <c r="A1154">
        <v>23019</v>
      </c>
      <c r="B1154">
        <v>23019</v>
      </c>
    </row>
    <row r="1155" spans="1:2" x14ac:dyDescent="0.3">
      <c r="A1155">
        <v>23021</v>
      </c>
      <c r="B1155">
        <v>23003</v>
      </c>
    </row>
    <row r="1156" spans="1:2" x14ac:dyDescent="0.3">
      <c r="A1156">
        <v>23023</v>
      </c>
      <c r="B1156">
        <v>23011</v>
      </c>
    </row>
    <row r="1157" spans="1:2" x14ac:dyDescent="0.3">
      <c r="A1157">
        <v>23025</v>
      </c>
      <c r="B1157">
        <v>23003</v>
      </c>
    </row>
    <row r="1158" spans="1:2" x14ac:dyDescent="0.3">
      <c r="A1158">
        <v>23027</v>
      </c>
      <c r="B1158">
        <v>23003</v>
      </c>
    </row>
    <row r="1159" spans="1:2" x14ac:dyDescent="0.3">
      <c r="A1159">
        <v>23029</v>
      </c>
      <c r="B1159">
        <v>23003</v>
      </c>
    </row>
    <row r="1160" spans="1:2" x14ac:dyDescent="0.3">
      <c r="A1160">
        <v>23031</v>
      </c>
      <c r="B1160">
        <v>23031</v>
      </c>
    </row>
    <row r="1161" spans="1:2" x14ac:dyDescent="0.3">
      <c r="A1161">
        <v>24001</v>
      </c>
      <c r="B1161">
        <v>24001</v>
      </c>
    </row>
    <row r="1162" spans="1:2" x14ac:dyDescent="0.3">
      <c r="A1162">
        <v>24003</v>
      </c>
      <c r="B1162">
        <v>24005</v>
      </c>
    </row>
    <row r="1163" spans="1:2" x14ac:dyDescent="0.3">
      <c r="A1163">
        <v>24005</v>
      </c>
      <c r="B1163">
        <v>24005</v>
      </c>
    </row>
    <row r="1164" spans="1:2" x14ac:dyDescent="0.3">
      <c r="A1164">
        <v>24009</v>
      </c>
      <c r="B1164">
        <v>24021</v>
      </c>
    </row>
    <row r="1165" spans="1:2" x14ac:dyDescent="0.3">
      <c r="A1165">
        <v>24011</v>
      </c>
      <c r="B1165">
        <v>24045</v>
      </c>
    </row>
    <row r="1166" spans="1:2" x14ac:dyDescent="0.3">
      <c r="A1166">
        <v>24013</v>
      </c>
      <c r="B1166">
        <v>24005</v>
      </c>
    </row>
    <row r="1167" spans="1:2" x14ac:dyDescent="0.3">
      <c r="A1167">
        <v>24015</v>
      </c>
      <c r="B1167">
        <v>24015</v>
      </c>
    </row>
    <row r="1168" spans="1:2" x14ac:dyDescent="0.3">
      <c r="A1168">
        <v>24017</v>
      </c>
      <c r="B1168">
        <v>24021</v>
      </c>
    </row>
    <row r="1169" spans="1:2" x14ac:dyDescent="0.3">
      <c r="A1169">
        <v>24019</v>
      </c>
      <c r="B1169">
        <v>24045</v>
      </c>
    </row>
    <row r="1170" spans="1:2" x14ac:dyDescent="0.3">
      <c r="A1170">
        <v>24021</v>
      </c>
      <c r="B1170">
        <v>24021</v>
      </c>
    </row>
    <row r="1171" spans="1:2" x14ac:dyDescent="0.3">
      <c r="A1171">
        <v>24023</v>
      </c>
      <c r="B1171">
        <v>24001</v>
      </c>
    </row>
    <row r="1172" spans="1:2" x14ac:dyDescent="0.3">
      <c r="A1172">
        <v>24025</v>
      </c>
      <c r="B1172">
        <v>24005</v>
      </c>
    </row>
    <row r="1173" spans="1:2" x14ac:dyDescent="0.3">
      <c r="A1173">
        <v>24027</v>
      </c>
      <c r="B1173">
        <v>24005</v>
      </c>
    </row>
    <row r="1174" spans="1:2" x14ac:dyDescent="0.3">
      <c r="A1174">
        <v>24029</v>
      </c>
      <c r="B1174">
        <v>24029</v>
      </c>
    </row>
    <row r="1175" spans="1:2" x14ac:dyDescent="0.3">
      <c r="A1175">
        <v>24031</v>
      </c>
      <c r="B1175">
        <v>24021</v>
      </c>
    </row>
    <row r="1176" spans="1:2" x14ac:dyDescent="0.3">
      <c r="A1176">
        <v>24033</v>
      </c>
      <c r="B1176">
        <v>24021</v>
      </c>
    </row>
    <row r="1177" spans="1:2" x14ac:dyDescent="0.3">
      <c r="A1177">
        <v>24035</v>
      </c>
      <c r="B1177">
        <v>24035</v>
      </c>
    </row>
    <row r="1178" spans="1:2" x14ac:dyDescent="0.3">
      <c r="A1178">
        <v>24037</v>
      </c>
      <c r="B1178">
        <v>24045</v>
      </c>
    </row>
    <row r="1179" spans="1:2" x14ac:dyDescent="0.3">
      <c r="A1179">
        <v>24039</v>
      </c>
      <c r="B1179">
        <v>24045</v>
      </c>
    </row>
    <row r="1180" spans="1:2" x14ac:dyDescent="0.3">
      <c r="A1180">
        <v>24041</v>
      </c>
      <c r="B1180">
        <v>24045</v>
      </c>
    </row>
    <row r="1181" spans="1:2" x14ac:dyDescent="0.3">
      <c r="A1181">
        <v>24043</v>
      </c>
      <c r="B1181">
        <v>24043</v>
      </c>
    </row>
    <row r="1182" spans="1:2" x14ac:dyDescent="0.3">
      <c r="A1182">
        <v>24045</v>
      </c>
      <c r="B1182">
        <v>24045</v>
      </c>
    </row>
    <row r="1183" spans="1:2" x14ac:dyDescent="0.3">
      <c r="A1183">
        <v>24047</v>
      </c>
      <c r="B1183">
        <v>24045</v>
      </c>
    </row>
    <row r="1184" spans="1:2" x14ac:dyDescent="0.3">
      <c r="A1184">
        <v>24510</v>
      </c>
      <c r="B1184">
        <v>24005</v>
      </c>
    </row>
    <row r="1185" spans="1:2" x14ac:dyDescent="0.3">
      <c r="A1185">
        <v>25001</v>
      </c>
      <c r="B1185">
        <v>25017</v>
      </c>
    </row>
    <row r="1186" spans="1:2" x14ac:dyDescent="0.3">
      <c r="A1186">
        <v>25003</v>
      </c>
      <c r="B1186">
        <v>25017</v>
      </c>
    </row>
    <row r="1187" spans="1:2" x14ac:dyDescent="0.3">
      <c r="A1187">
        <v>25005</v>
      </c>
      <c r="B1187">
        <v>25005</v>
      </c>
    </row>
    <row r="1188" spans="1:2" x14ac:dyDescent="0.3">
      <c r="A1188">
        <v>25007</v>
      </c>
      <c r="B1188">
        <v>25007</v>
      </c>
    </row>
    <row r="1189" spans="1:2" x14ac:dyDescent="0.3">
      <c r="A1189">
        <v>25009</v>
      </c>
      <c r="B1189">
        <v>25017</v>
      </c>
    </row>
    <row r="1190" spans="1:2" x14ac:dyDescent="0.3">
      <c r="A1190">
        <v>25011</v>
      </c>
      <c r="B1190">
        <v>25005</v>
      </c>
    </row>
    <row r="1191" spans="1:2" x14ac:dyDescent="0.3">
      <c r="A1191">
        <v>25013</v>
      </c>
      <c r="B1191">
        <v>25005</v>
      </c>
    </row>
    <row r="1192" spans="1:2" x14ac:dyDescent="0.3">
      <c r="A1192">
        <v>25015</v>
      </c>
      <c r="B1192">
        <v>25005</v>
      </c>
    </row>
    <row r="1193" spans="1:2" x14ac:dyDescent="0.3">
      <c r="A1193">
        <v>25017</v>
      </c>
      <c r="B1193">
        <v>25017</v>
      </c>
    </row>
    <row r="1194" spans="1:2" x14ac:dyDescent="0.3">
      <c r="A1194">
        <v>25019</v>
      </c>
      <c r="B1194">
        <v>25007</v>
      </c>
    </row>
    <row r="1195" spans="1:2" x14ac:dyDescent="0.3">
      <c r="A1195">
        <v>25021</v>
      </c>
      <c r="B1195">
        <v>25017</v>
      </c>
    </row>
    <row r="1196" spans="1:2" x14ac:dyDescent="0.3">
      <c r="A1196">
        <v>25023</v>
      </c>
      <c r="B1196">
        <v>25017</v>
      </c>
    </row>
    <row r="1197" spans="1:2" x14ac:dyDescent="0.3">
      <c r="A1197">
        <v>25025</v>
      </c>
      <c r="B1197">
        <v>25017</v>
      </c>
    </row>
    <row r="1198" spans="1:2" x14ac:dyDescent="0.3">
      <c r="A1198">
        <v>25027</v>
      </c>
      <c r="B1198">
        <v>25017</v>
      </c>
    </row>
    <row r="1199" spans="1:2" x14ac:dyDescent="0.3">
      <c r="A1199">
        <v>26001</v>
      </c>
      <c r="B1199">
        <v>26149</v>
      </c>
    </row>
    <row r="1200" spans="1:2" x14ac:dyDescent="0.3">
      <c r="A1200">
        <v>26003</v>
      </c>
      <c r="B1200">
        <v>26149</v>
      </c>
    </row>
    <row r="1201" spans="1:2" x14ac:dyDescent="0.3">
      <c r="A1201">
        <v>26005</v>
      </c>
      <c r="B1201">
        <v>26005</v>
      </c>
    </row>
    <row r="1202" spans="1:2" x14ac:dyDescent="0.3">
      <c r="A1202">
        <v>26007</v>
      </c>
      <c r="B1202">
        <v>26055</v>
      </c>
    </row>
    <row r="1203" spans="1:2" x14ac:dyDescent="0.3">
      <c r="A1203">
        <v>26009</v>
      </c>
      <c r="B1203">
        <v>26149</v>
      </c>
    </row>
    <row r="1204" spans="1:2" x14ac:dyDescent="0.3">
      <c r="A1204">
        <v>26011</v>
      </c>
      <c r="B1204">
        <v>26005</v>
      </c>
    </row>
    <row r="1205" spans="1:2" x14ac:dyDescent="0.3">
      <c r="A1205">
        <v>26013</v>
      </c>
      <c r="B1205">
        <v>26149</v>
      </c>
    </row>
    <row r="1206" spans="1:2" x14ac:dyDescent="0.3">
      <c r="A1206">
        <v>26015</v>
      </c>
      <c r="B1206">
        <v>26149</v>
      </c>
    </row>
    <row r="1207" spans="1:2" x14ac:dyDescent="0.3">
      <c r="A1207">
        <v>26017</v>
      </c>
      <c r="B1207">
        <v>26017</v>
      </c>
    </row>
    <row r="1208" spans="1:2" x14ac:dyDescent="0.3">
      <c r="A1208">
        <v>26019</v>
      </c>
      <c r="B1208">
        <v>26149</v>
      </c>
    </row>
    <row r="1209" spans="1:2" x14ac:dyDescent="0.3">
      <c r="A1209">
        <v>26021</v>
      </c>
      <c r="B1209">
        <v>26021</v>
      </c>
    </row>
    <row r="1210" spans="1:2" x14ac:dyDescent="0.3">
      <c r="A1210">
        <v>26023</v>
      </c>
      <c r="B1210">
        <v>26005</v>
      </c>
    </row>
    <row r="1211" spans="1:2" x14ac:dyDescent="0.3">
      <c r="A1211">
        <v>26025</v>
      </c>
      <c r="B1211">
        <v>26021</v>
      </c>
    </row>
    <row r="1212" spans="1:2" x14ac:dyDescent="0.3">
      <c r="A1212">
        <v>26027</v>
      </c>
      <c r="B1212">
        <v>26149</v>
      </c>
    </row>
    <row r="1213" spans="1:2" x14ac:dyDescent="0.3">
      <c r="A1213">
        <v>26029</v>
      </c>
      <c r="B1213">
        <v>26149</v>
      </c>
    </row>
    <row r="1214" spans="1:2" x14ac:dyDescent="0.3">
      <c r="A1214">
        <v>26031</v>
      </c>
      <c r="B1214">
        <v>26005</v>
      </c>
    </row>
    <row r="1215" spans="1:2" x14ac:dyDescent="0.3">
      <c r="A1215">
        <v>26033</v>
      </c>
      <c r="B1215">
        <v>26145</v>
      </c>
    </row>
    <row r="1216" spans="1:2" x14ac:dyDescent="0.3">
      <c r="A1216">
        <v>26035</v>
      </c>
      <c r="B1216">
        <v>26005</v>
      </c>
    </row>
    <row r="1217" spans="1:2" x14ac:dyDescent="0.3">
      <c r="A1217">
        <v>26037</v>
      </c>
      <c r="B1217">
        <v>26077</v>
      </c>
    </row>
    <row r="1218" spans="1:2" x14ac:dyDescent="0.3">
      <c r="A1218">
        <v>26039</v>
      </c>
      <c r="B1218">
        <v>26005</v>
      </c>
    </row>
    <row r="1219" spans="1:2" x14ac:dyDescent="0.3">
      <c r="A1219">
        <v>26041</v>
      </c>
      <c r="B1219">
        <v>26149</v>
      </c>
    </row>
    <row r="1220" spans="1:2" x14ac:dyDescent="0.3">
      <c r="A1220">
        <v>26043</v>
      </c>
      <c r="B1220">
        <v>26055</v>
      </c>
    </row>
    <row r="1221" spans="1:2" x14ac:dyDescent="0.3">
      <c r="A1221">
        <v>26045</v>
      </c>
      <c r="B1221">
        <v>26145</v>
      </c>
    </row>
    <row r="1222" spans="1:2" x14ac:dyDescent="0.3">
      <c r="A1222">
        <v>26047</v>
      </c>
      <c r="B1222">
        <v>26145</v>
      </c>
    </row>
    <row r="1223" spans="1:2" x14ac:dyDescent="0.3">
      <c r="A1223">
        <v>26049</v>
      </c>
      <c r="B1223">
        <v>26081</v>
      </c>
    </row>
    <row r="1224" spans="1:2" x14ac:dyDescent="0.3">
      <c r="A1224">
        <v>26051</v>
      </c>
      <c r="B1224">
        <v>26149</v>
      </c>
    </row>
    <row r="1225" spans="1:2" x14ac:dyDescent="0.3">
      <c r="A1225">
        <v>26053</v>
      </c>
      <c r="B1225">
        <v>26149</v>
      </c>
    </row>
    <row r="1226" spans="1:2" x14ac:dyDescent="0.3">
      <c r="A1226">
        <v>26055</v>
      </c>
      <c r="B1226">
        <v>26055</v>
      </c>
    </row>
    <row r="1227" spans="1:2" x14ac:dyDescent="0.3">
      <c r="A1227">
        <v>26057</v>
      </c>
      <c r="B1227">
        <v>26005</v>
      </c>
    </row>
    <row r="1228" spans="1:2" x14ac:dyDescent="0.3">
      <c r="A1228">
        <v>26059</v>
      </c>
      <c r="B1228">
        <v>26149</v>
      </c>
    </row>
    <row r="1229" spans="1:2" x14ac:dyDescent="0.3">
      <c r="A1229">
        <v>26061</v>
      </c>
      <c r="B1229">
        <v>26149</v>
      </c>
    </row>
    <row r="1230" spans="1:2" x14ac:dyDescent="0.3">
      <c r="A1230">
        <v>26063</v>
      </c>
      <c r="B1230">
        <v>26055</v>
      </c>
    </row>
    <row r="1231" spans="1:2" x14ac:dyDescent="0.3">
      <c r="A1231">
        <v>26065</v>
      </c>
      <c r="B1231">
        <v>26081</v>
      </c>
    </row>
    <row r="1232" spans="1:2" x14ac:dyDescent="0.3">
      <c r="A1232">
        <v>26067</v>
      </c>
      <c r="B1232">
        <v>26005</v>
      </c>
    </row>
    <row r="1233" spans="1:2" x14ac:dyDescent="0.3">
      <c r="A1233">
        <v>26069</v>
      </c>
      <c r="B1233">
        <v>26149</v>
      </c>
    </row>
    <row r="1234" spans="1:2" x14ac:dyDescent="0.3">
      <c r="A1234">
        <v>26071</v>
      </c>
      <c r="B1234">
        <v>26149</v>
      </c>
    </row>
    <row r="1235" spans="1:2" x14ac:dyDescent="0.3">
      <c r="A1235">
        <v>26073</v>
      </c>
      <c r="B1235">
        <v>26017</v>
      </c>
    </row>
    <row r="1236" spans="1:2" x14ac:dyDescent="0.3">
      <c r="A1236">
        <v>26075</v>
      </c>
      <c r="B1236">
        <v>26145</v>
      </c>
    </row>
    <row r="1237" spans="1:2" x14ac:dyDescent="0.3">
      <c r="A1237">
        <v>26077</v>
      </c>
      <c r="B1237">
        <v>26077</v>
      </c>
    </row>
    <row r="1238" spans="1:2" x14ac:dyDescent="0.3">
      <c r="A1238">
        <v>26079</v>
      </c>
      <c r="B1238">
        <v>26149</v>
      </c>
    </row>
    <row r="1239" spans="1:2" x14ac:dyDescent="0.3">
      <c r="A1239">
        <v>26081</v>
      </c>
      <c r="B1239">
        <v>26081</v>
      </c>
    </row>
    <row r="1240" spans="1:2" x14ac:dyDescent="0.3">
      <c r="A1240">
        <v>26083</v>
      </c>
      <c r="B1240">
        <v>26149</v>
      </c>
    </row>
    <row r="1241" spans="1:2" x14ac:dyDescent="0.3">
      <c r="A1241">
        <v>26085</v>
      </c>
      <c r="B1241">
        <v>26085</v>
      </c>
    </row>
    <row r="1242" spans="1:2" x14ac:dyDescent="0.3">
      <c r="A1242">
        <v>26087</v>
      </c>
      <c r="B1242">
        <v>26017</v>
      </c>
    </row>
    <row r="1243" spans="1:2" x14ac:dyDescent="0.3">
      <c r="A1243">
        <v>26089</v>
      </c>
      <c r="B1243">
        <v>26055</v>
      </c>
    </row>
    <row r="1244" spans="1:2" x14ac:dyDescent="0.3">
      <c r="A1244">
        <v>26091</v>
      </c>
      <c r="B1244">
        <v>26091</v>
      </c>
    </row>
    <row r="1245" spans="1:2" x14ac:dyDescent="0.3">
      <c r="A1245">
        <v>26093</v>
      </c>
      <c r="B1245">
        <v>26125</v>
      </c>
    </row>
    <row r="1246" spans="1:2" x14ac:dyDescent="0.3">
      <c r="A1246">
        <v>26095</v>
      </c>
      <c r="B1246">
        <v>26149</v>
      </c>
    </row>
    <row r="1247" spans="1:2" x14ac:dyDescent="0.3">
      <c r="A1247">
        <v>26097</v>
      </c>
      <c r="B1247">
        <v>26017</v>
      </c>
    </row>
    <row r="1248" spans="1:2" x14ac:dyDescent="0.3">
      <c r="A1248">
        <v>26099</v>
      </c>
      <c r="B1248">
        <v>26125</v>
      </c>
    </row>
    <row r="1249" spans="1:2" x14ac:dyDescent="0.3">
      <c r="A1249">
        <v>26101</v>
      </c>
      <c r="B1249">
        <v>26149</v>
      </c>
    </row>
    <row r="1250" spans="1:2" x14ac:dyDescent="0.3">
      <c r="A1250">
        <v>26103</v>
      </c>
      <c r="B1250">
        <v>26055</v>
      </c>
    </row>
    <row r="1251" spans="1:2" x14ac:dyDescent="0.3">
      <c r="A1251">
        <v>26105</v>
      </c>
      <c r="B1251">
        <v>26021</v>
      </c>
    </row>
    <row r="1252" spans="1:2" x14ac:dyDescent="0.3">
      <c r="A1252">
        <v>26107</v>
      </c>
      <c r="B1252">
        <v>26005</v>
      </c>
    </row>
    <row r="1253" spans="1:2" x14ac:dyDescent="0.3">
      <c r="A1253">
        <v>26109</v>
      </c>
      <c r="B1253">
        <v>26149</v>
      </c>
    </row>
    <row r="1254" spans="1:2" x14ac:dyDescent="0.3">
      <c r="A1254">
        <v>26111</v>
      </c>
      <c r="B1254">
        <v>26145</v>
      </c>
    </row>
    <row r="1255" spans="1:2" x14ac:dyDescent="0.3">
      <c r="A1255">
        <v>26113</v>
      </c>
      <c r="B1255">
        <v>26149</v>
      </c>
    </row>
    <row r="1256" spans="1:2" x14ac:dyDescent="0.3">
      <c r="A1256">
        <v>26115</v>
      </c>
      <c r="B1256">
        <v>26163</v>
      </c>
    </row>
    <row r="1257" spans="1:2" x14ac:dyDescent="0.3">
      <c r="A1257">
        <v>26117</v>
      </c>
      <c r="B1257">
        <v>26005</v>
      </c>
    </row>
    <row r="1258" spans="1:2" x14ac:dyDescent="0.3">
      <c r="A1258">
        <v>26119</v>
      </c>
      <c r="B1258">
        <v>26149</v>
      </c>
    </row>
    <row r="1259" spans="1:2" x14ac:dyDescent="0.3">
      <c r="A1259">
        <v>26121</v>
      </c>
      <c r="B1259">
        <v>26121</v>
      </c>
    </row>
    <row r="1260" spans="1:2" x14ac:dyDescent="0.3">
      <c r="A1260">
        <v>26123</v>
      </c>
      <c r="B1260">
        <v>26149</v>
      </c>
    </row>
    <row r="1261" spans="1:2" x14ac:dyDescent="0.3">
      <c r="A1261">
        <v>26125</v>
      </c>
      <c r="B1261">
        <v>26125</v>
      </c>
    </row>
    <row r="1262" spans="1:2" x14ac:dyDescent="0.3">
      <c r="A1262">
        <v>26127</v>
      </c>
      <c r="B1262">
        <v>26005</v>
      </c>
    </row>
    <row r="1263" spans="1:2" x14ac:dyDescent="0.3">
      <c r="A1263">
        <v>26129</v>
      </c>
      <c r="B1263">
        <v>26005</v>
      </c>
    </row>
    <row r="1264" spans="1:2" x14ac:dyDescent="0.3">
      <c r="A1264">
        <v>26131</v>
      </c>
      <c r="B1264">
        <v>26149</v>
      </c>
    </row>
    <row r="1265" spans="1:2" x14ac:dyDescent="0.3">
      <c r="A1265">
        <v>26133</v>
      </c>
      <c r="B1265">
        <v>26005</v>
      </c>
    </row>
    <row r="1266" spans="1:2" x14ac:dyDescent="0.3">
      <c r="A1266">
        <v>26135</v>
      </c>
      <c r="B1266">
        <v>26149</v>
      </c>
    </row>
    <row r="1267" spans="1:2" x14ac:dyDescent="0.3">
      <c r="A1267">
        <v>26137</v>
      </c>
      <c r="B1267">
        <v>26017</v>
      </c>
    </row>
    <row r="1268" spans="1:2" x14ac:dyDescent="0.3">
      <c r="A1268">
        <v>26139</v>
      </c>
      <c r="B1268">
        <v>26077</v>
      </c>
    </row>
    <row r="1269" spans="1:2" x14ac:dyDescent="0.3">
      <c r="A1269">
        <v>26141</v>
      </c>
      <c r="B1269">
        <v>26149</v>
      </c>
    </row>
    <row r="1270" spans="1:2" x14ac:dyDescent="0.3">
      <c r="A1270">
        <v>26143</v>
      </c>
      <c r="B1270">
        <v>26017</v>
      </c>
    </row>
    <row r="1271" spans="1:2" x14ac:dyDescent="0.3">
      <c r="A1271">
        <v>26145</v>
      </c>
      <c r="B1271">
        <v>26145</v>
      </c>
    </row>
    <row r="1272" spans="1:2" x14ac:dyDescent="0.3">
      <c r="A1272">
        <v>26147</v>
      </c>
      <c r="B1272">
        <v>26163</v>
      </c>
    </row>
    <row r="1273" spans="1:2" x14ac:dyDescent="0.3">
      <c r="A1273">
        <v>26149</v>
      </c>
      <c r="B1273">
        <v>26149</v>
      </c>
    </row>
    <row r="1274" spans="1:2" x14ac:dyDescent="0.3">
      <c r="A1274">
        <v>26151</v>
      </c>
      <c r="B1274">
        <v>26149</v>
      </c>
    </row>
    <row r="1275" spans="1:2" x14ac:dyDescent="0.3">
      <c r="A1275">
        <v>26153</v>
      </c>
      <c r="B1275">
        <v>26055</v>
      </c>
    </row>
    <row r="1276" spans="1:2" x14ac:dyDescent="0.3">
      <c r="A1276">
        <v>26155</v>
      </c>
      <c r="B1276">
        <v>26005</v>
      </c>
    </row>
    <row r="1277" spans="1:2" x14ac:dyDescent="0.3">
      <c r="A1277">
        <v>26157</v>
      </c>
      <c r="B1277">
        <v>26149</v>
      </c>
    </row>
    <row r="1278" spans="1:2" x14ac:dyDescent="0.3">
      <c r="A1278">
        <v>26159</v>
      </c>
      <c r="B1278">
        <v>26005</v>
      </c>
    </row>
    <row r="1279" spans="1:2" x14ac:dyDescent="0.3">
      <c r="A1279">
        <v>26161</v>
      </c>
      <c r="B1279">
        <v>26125</v>
      </c>
    </row>
    <row r="1280" spans="1:2" x14ac:dyDescent="0.3">
      <c r="A1280">
        <v>26163</v>
      </c>
      <c r="B1280">
        <v>26163</v>
      </c>
    </row>
    <row r="1281" spans="1:2" x14ac:dyDescent="0.3">
      <c r="A1281">
        <v>26165</v>
      </c>
      <c r="B1281">
        <v>26021</v>
      </c>
    </row>
    <row r="1282" spans="1:2" x14ac:dyDescent="0.3">
      <c r="A1282">
        <v>27001</v>
      </c>
      <c r="B1282">
        <v>27137</v>
      </c>
    </row>
    <row r="1283" spans="1:2" x14ac:dyDescent="0.3">
      <c r="A1283">
        <v>27003</v>
      </c>
      <c r="B1283">
        <v>27053</v>
      </c>
    </row>
    <row r="1284" spans="1:2" x14ac:dyDescent="0.3">
      <c r="A1284">
        <v>27005</v>
      </c>
      <c r="B1284">
        <v>27137</v>
      </c>
    </row>
    <row r="1285" spans="1:2" x14ac:dyDescent="0.3">
      <c r="A1285">
        <v>27007</v>
      </c>
      <c r="B1285">
        <v>27137</v>
      </c>
    </row>
    <row r="1286" spans="1:2" x14ac:dyDescent="0.3">
      <c r="A1286">
        <v>27009</v>
      </c>
      <c r="B1286">
        <v>27137</v>
      </c>
    </row>
    <row r="1287" spans="1:2" x14ac:dyDescent="0.3">
      <c r="A1287">
        <v>27011</v>
      </c>
      <c r="B1287">
        <v>27137</v>
      </c>
    </row>
    <row r="1288" spans="1:2" x14ac:dyDescent="0.3">
      <c r="A1288">
        <v>27013</v>
      </c>
      <c r="B1288">
        <v>27137</v>
      </c>
    </row>
    <row r="1289" spans="1:2" x14ac:dyDescent="0.3">
      <c r="A1289">
        <v>27015</v>
      </c>
      <c r="B1289">
        <v>27137</v>
      </c>
    </row>
    <row r="1290" spans="1:2" x14ac:dyDescent="0.3">
      <c r="A1290">
        <v>27017</v>
      </c>
      <c r="B1290">
        <v>27137</v>
      </c>
    </row>
    <row r="1291" spans="1:2" x14ac:dyDescent="0.3">
      <c r="A1291">
        <v>27019</v>
      </c>
      <c r="B1291">
        <v>27053</v>
      </c>
    </row>
    <row r="1292" spans="1:2" x14ac:dyDescent="0.3">
      <c r="A1292">
        <v>27021</v>
      </c>
      <c r="B1292">
        <v>27137</v>
      </c>
    </row>
    <row r="1293" spans="1:2" x14ac:dyDescent="0.3">
      <c r="A1293">
        <v>27023</v>
      </c>
      <c r="B1293">
        <v>27137</v>
      </c>
    </row>
    <row r="1294" spans="1:2" x14ac:dyDescent="0.3">
      <c r="A1294">
        <v>27025</v>
      </c>
      <c r="B1294">
        <v>27137</v>
      </c>
    </row>
    <row r="1295" spans="1:2" x14ac:dyDescent="0.3">
      <c r="A1295">
        <v>27027</v>
      </c>
      <c r="B1295">
        <v>27137</v>
      </c>
    </row>
    <row r="1296" spans="1:2" x14ac:dyDescent="0.3">
      <c r="A1296">
        <v>27029</v>
      </c>
      <c r="B1296">
        <v>27111</v>
      </c>
    </row>
    <row r="1297" spans="1:2" x14ac:dyDescent="0.3">
      <c r="A1297">
        <v>27031</v>
      </c>
      <c r="B1297">
        <v>27137</v>
      </c>
    </row>
    <row r="1298" spans="1:2" x14ac:dyDescent="0.3">
      <c r="A1298">
        <v>27033</v>
      </c>
      <c r="B1298">
        <v>27137</v>
      </c>
    </row>
    <row r="1299" spans="1:2" x14ac:dyDescent="0.3">
      <c r="A1299">
        <v>27035</v>
      </c>
      <c r="B1299">
        <v>27137</v>
      </c>
    </row>
    <row r="1300" spans="1:2" x14ac:dyDescent="0.3">
      <c r="A1300">
        <v>27037</v>
      </c>
      <c r="B1300">
        <v>27053</v>
      </c>
    </row>
    <row r="1301" spans="1:2" x14ac:dyDescent="0.3">
      <c r="A1301">
        <v>27039</v>
      </c>
      <c r="B1301">
        <v>27137</v>
      </c>
    </row>
    <row r="1302" spans="1:2" x14ac:dyDescent="0.3">
      <c r="A1302">
        <v>27041</v>
      </c>
      <c r="B1302">
        <v>27137</v>
      </c>
    </row>
    <row r="1303" spans="1:2" x14ac:dyDescent="0.3">
      <c r="A1303">
        <v>27043</v>
      </c>
      <c r="B1303">
        <v>27137</v>
      </c>
    </row>
    <row r="1304" spans="1:2" x14ac:dyDescent="0.3">
      <c r="A1304">
        <v>27045</v>
      </c>
      <c r="B1304">
        <v>27137</v>
      </c>
    </row>
    <row r="1305" spans="1:2" x14ac:dyDescent="0.3">
      <c r="A1305">
        <v>27047</v>
      </c>
      <c r="B1305">
        <v>27137</v>
      </c>
    </row>
    <row r="1306" spans="1:2" x14ac:dyDescent="0.3">
      <c r="A1306">
        <v>27049</v>
      </c>
      <c r="B1306">
        <v>27137</v>
      </c>
    </row>
    <row r="1307" spans="1:2" x14ac:dyDescent="0.3">
      <c r="A1307">
        <v>27051</v>
      </c>
      <c r="B1307">
        <v>27137</v>
      </c>
    </row>
    <row r="1308" spans="1:2" x14ac:dyDescent="0.3">
      <c r="A1308">
        <v>27053</v>
      </c>
      <c r="B1308">
        <v>27053</v>
      </c>
    </row>
    <row r="1309" spans="1:2" x14ac:dyDescent="0.3">
      <c r="A1309">
        <v>27055</v>
      </c>
      <c r="B1309">
        <v>27137</v>
      </c>
    </row>
    <row r="1310" spans="1:2" x14ac:dyDescent="0.3">
      <c r="A1310">
        <v>27057</v>
      </c>
      <c r="B1310">
        <v>27111</v>
      </c>
    </row>
    <row r="1311" spans="1:2" x14ac:dyDescent="0.3">
      <c r="A1311">
        <v>27059</v>
      </c>
      <c r="B1311">
        <v>27137</v>
      </c>
    </row>
    <row r="1312" spans="1:2" x14ac:dyDescent="0.3">
      <c r="A1312">
        <v>27061</v>
      </c>
      <c r="B1312">
        <v>27137</v>
      </c>
    </row>
    <row r="1313" spans="1:2" x14ac:dyDescent="0.3">
      <c r="A1313">
        <v>27063</v>
      </c>
      <c r="B1313">
        <v>27137</v>
      </c>
    </row>
    <row r="1314" spans="1:2" x14ac:dyDescent="0.3">
      <c r="A1314">
        <v>27065</v>
      </c>
      <c r="B1314">
        <v>27111</v>
      </c>
    </row>
    <row r="1315" spans="1:2" x14ac:dyDescent="0.3">
      <c r="A1315">
        <v>27067</v>
      </c>
      <c r="B1315">
        <v>27137</v>
      </c>
    </row>
    <row r="1316" spans="1:2" x14ac:dyDescent="0.3">
      <c r="A1316">
        <v>27069</v>
      </c>
      <c r="B1316">
        <v>27137</v>
      </c>
    </row>
    <row r="1317" spans="1:2" x14ac:dyDescent="0.3">
      <c r="A1317">
        <v>27071</v>
      </c>
      <c r="B1317">
        <v>27137</v>
      </c>
    </row>
    <row r="1318" spans="1:2" x14ac:dyDescent="0.3">
      <c r="A1318">
        <v>27073</v>
      </c>
      <c r="B1318">
        <v>27137</v>
      </c>
    </row>
    <row r="1319" spans="1:2" x14ac:dyDescent="0.3">
      <c r="A1319">
        <v>27075</v>
      </c>
      <c r="B1319">
        <v>27137</v>
      </c>
    </row>
    <row r="1320" spans="1:2" x14ac:dyDescent="0.3">
      <c r="A1320">
        <v>27077</v>
      </c>
      <c r="B1320">
        <v>27111</v>
      </c>
    </row>
    <row r="1321" spans="1:2" x14ac:dyDescent="0.3">
      <c r="A1321">
        <v>27079</v>
      </c>
      <c r="B1321">
        <v>27137</v>
      </c>
    </row>
    <row r="1322" spans="1:2" x14ac:dyDescent="0.3">
      <c r="A1322">
        <v>27081</v>
      </c>
      <c r="B1322">
        <v>27111</v>
      </c>
    </row>
    <row r="1323" spans="1:2" x14ac:dyDescent="0.3">
      <c r="A1323">
        <v>27083</v>
      </c>
      <c r="B1323">
        <v>27137</v>
      </c>
    </row>
    <row r="1324" spans="1:2" x14ac:dyDescent="0.3">
      <c r="A1324">
        <v>27085</v>
      </c>
      <c r="B1324">
        <v>27137</v>
      </c>
    </row>
    <row r="1325" spans="1:2" x14ac:dyDescent="0.3">
      <c r="A1325">
        <v>27087</v>
      </c>
      <c r="B1325">
        <v>27111</v>
      </c>
    </row>
    <row r="1326" spans="1:2" x14ac:dyDescent="0.3">
      <c r="A1326">
        <v>27089</v>
      </c>
      <c r="B1326">
        <v>27137</v>
      </c>
    </row>
    <row r="1327" spans="1:2" x14ac:dyDescent="0.3">
      <c r="A1327">
        <v>27091</v>
      </c>
      <c r="B1327">
        <v>27137</v>
      </c>
    </row>
    <row r="1328" spans="1:2" x14ac:dyDescent="0.3">
      <c r="A1328">
        <v>27093</v>
      </c>
      <c r="B1328">
        <v>27137</v>
      </c>
    </row>
    <row r="1329" spans="1:2" x14ac:dyDescent="0.3">
      <c r="A1329">
        <v>27095</v>
      </c>
      <c r="B1329">
        <v>27137</v>
      </c>
    </row>
    <row r="1330" spans="1:2" x14ac:dyDescent="0.3">
      <c r="A1330">
        <v>27097</v>
      </c>
      <c r="B1330">
        <v>27111</v>
      </c>
    </row>
    <row r="1331" spans="1:2" x14ac:dyDescent="0.3">
      <c r="A1331">
        <v>27099</v>
      </c>
      <c r="B1331">
        <v>27137</v>
      </c>
    </row>
    <row r="1332" spans="1:2" x14ac:dyDescent="0.3">
      <c r="A1332">
        <v>27101</v>
      </c>
      <c r="B1332">
        <v>27137</v>
      </c>
    </row>
    <row r="1333" spans="1:2" x14ac:dyDescent="0.3">
      <c r="A1333">
        <v>27103</v>
      </c>
      <c r="B1333">
        <v>27137</v>
      </c>
    </row>
    <row r="1334" spans="1:2" x14ac:dyDescent="0.3">
      <c r="A1334">
        <v>27105</v>
      </c>
      <c r="B1334">
        <v>27137</v>
      </c>
    </row>
    <row r="1335" spans="1:2" x14ac:dyDescent="0.3">
      <c r="A1335">
        <v>27107</v>
      </c>
      <c r="B1335">
        <v>27111</v>
      </c>
    </row>
    <row r="1336" spans="1:2" x14ac:dyDescent="0.3">
      <c r="A1336">
        <v>27109</v>
      </c>
      <c r="B1336">
        <v>27053</v>
      </c>
    </row>
    <row r="1337" spans="1:2" x14ac:dyDescent="0.3">
      <c r="A1337">
        <v>27111</v>
      </c>
      <c r="B1337">
        <v>27111</v>
      </c>
    </row>
    <row r="1338" spans="1:2" x14ac:dyDescent="0.3">
      <c r="A1338">
        <v>27113</v>
      </c>
      <c r="B1338">
        <v>27137</v>
      </c>
    </row>
    <row r="1339" spans="1:2" x14ac:dyDescent="0.3">
      <c r="A1339">
        <v>27115</v>
      </c>
      <c r="B1339">
        <v>27111</v>
      </c>
    </row>
    <row r="1340" spans="1:2" x14ac:dyDescent="0.3">
      <c r="A1340">
        <v>27117</v>
      </c>
      <c r="B1340">
        <v>27111</v>
      </c>
    </row>
    <row r="1341" spans="1:2" x14ac:dyDescent="0.3">
      <c r="A1341">
        <v>27119</v>
      </c>
      <c r="B1341">
        <v>27137</v>
      </c>
    </row>
    <row r="1342" spans="1:2" x14ac:dyDescent="0.3">
      <c r="A1342">
        <v>27121</v>
      </c>
      <c r="B1342">
        <v>27137</v>
      </c>
    </row>
    <row r="1343" spans="1:2" x14ac:dyDescent="0.3">
      <c r="A1343">
        <v>27123</v>
      </c>
      <c r="B1343">
        <v>27053</v>
      </c>
    </row>
    <row r="1344" spans="1:2" x14ac:dyDescent="0.3">
      <c r="A1344">
        <v>27125</v>
      </c>
      <c r="B1344">
        <v>27111</v>
      </c>
    </row>
    <row r="1345" spans="1:2" x14ac:dyDescent="0.3">
      <c r="A1345">
        <v>27127</v>
      </c>
      <c r="B1345">
        <v>27137</v>
      </c>
    </row>
    <row r="1346" spans="1:2" x14ac:dyDescent="0.3">
      <c r="A1346">
        <v>27129</v>
      </c>
      <c r="B1346">
        <v>27137</v>
      </c>
    </row>
    <row r="1347" spans="1:2" x14ac:dyDescent="0.3">
      <c r="A1347">
        <v>27131</v>
      </c>
      <c r="B1347">
        <v>27137</v>
      </c>
    </row>
    <row r="1348" spans="1:2" x14ac:dyDescent="0.3">
      <c r="A1348">
        <v>27133</v>
      </c>
      <c r="B1348">
        <v>27137</v>
      </c>
    </row>
    <row r="1349" spans="1:2" x14ac:dyDescent="0.3">
      <c r="A1349">
        <v>27135</v>
      </c>
      <c r="B1349">
        <v>27111</v>
      </c>
    </row>
    <row r="1350" spans="1:2" x14ac:dyDescent="0.3">
      <c r="A1350">
        <v>27137</v>
      </c>
      <c r="B1350">
        <v>27137</v>
      </c>
    </row>
    <row r="1351" spans="1:2" x14ac:dyDescent="0.3">
      <c r="A1351">
        <v>27139</v>
      </c>
      <c r="B1351">
        <v>27053</v>
      </c>
    </row>
    <row r="1352" spans="1:2" x14ac:dyDescent="0.3">
      <c r="A1352">
        <v>27141</v>
      </c>
      <c r="B1352">
        <v>27137</v>
      </c>
    </row>
    <row r="1353" spans="1:2" x14ac:dyDescent="0.3">
      <c r="A1353">
        <v>27143</v>
      </c>
      <c r="B1353">
        <v>27137</v>
      </c>
    </row>
    <row r="1354" spans="1:2" x14ac:dyDescent="0.3">
      <c r="A1354">
        <v>27145</v>
      </c>
      <c r="B1354">
        <v>27137</v>
      </c>
    </row>
    <row r="1355" spans="1:2" x14ac:dyDescent="0.3">
      <c r="A1355">
        <v>27147</v>
      </c>
      <c r="B1355">
        <v>27137</v>
      </c>
    </row>
    <row r="1356" spans="1:2" x14ac:dyDescent="0.3">
      <c r="A1356">
        <v>27149</v>
      </c>
      <c r="B1356">
        <v>27137</v>
      </c>
    </row>
    <row r="1357" spans="1:2" x14ac:dyDescent="0.3">
      <c r="A1357">
        <v>27151</v>
      </c>
      <c r="B1357">
        <v>27111</v>
      </c>
    </row>
    <row r="1358" spans="1:2" x14ac:dyDescent="0.3">
      <c r="A1358">
        <v>27153</v>
      </c>
      <c r="B1358">
        <v>27111</v>
      </c>
    </row>
    <row r="1359" spans="1:2" x14ac:dyDescent="0.3">
      <c r="A1359">
        <v>27155</v>
      </c>
      <c r="B1359">
        <v>27111</v>
      </c>
    </row>
    <row r="1360" spans="1:2" x14ac:dyDescent="0.3">
      <c r="A1360">
        <v>27157</v>
      </c>
      <c r="B1360">
        <v>27137</v>
      </c>
    </row>
    <row r="1361" spans="1:2" x14ac:dyDescent="0.3">
      <c r="A1361">
        <v>27159</v>
      </c>
      <c r="B1361">
        <v>27111</v>
      </c>
    </row>
    <row r="1362" spans="1:2" x14ac:dyDescent="0.3">
      <c r="A1362">
        <v>27161</v>
      </c>
      <c r="B1362">
        <v>27137</v>
      </c>
    </row>
    <row r="1363" spans="1:2" x14ac:dyDescent="0.3">
      <c r="A1363">
        <v>27163</v>
      </c>
      <c r="B1363">
        <v>27053</v>
      </c>
    </row>
    <row r="1364" spans="1:2" x14ac:dyDescent="0.3">
      <c r="A1364">
        <v>27165</v>
      </c>
      <c r="B1364">
        <v>27111</v>
      </c>
    </row>
    <row r="1365" spans="1:2" x14ac:dyDescent="0.3">
      <c r="A1365">
        <v>27167</v>
      </c>
      <c r="B1365">
        <v>27111</v>
      </c>
    </row>
    <row r="1366" spans="1:2" x14ac:dyDescent="0.3">
      <c r="A1366">
        <v>27169</v>
      </c>
      <c r="B1366">
        <v>27137</v>
      </c>
    </row>
    <row r="1367" spans="1:2" x14ac:dyDescent="0.3">
      <c r="A1367">
        <v>27171</v>
      </c>
      <c r="B1367">
        <v>27137</v>
      </c>
    </row>
    <row r="1368" spans="1:2" x14ac:dyDescent="0.3">
      <c r="A1368">
        <v>27173</v>
      </c>
      <c r="B1368">
        <v>27137</v>
      </c>
    </row>
    <row r="1369" spans="1:2" x14ac:dyDescent="0.3">
      <c r="A1369">
        <v>28001</v>
      </c>
      <c r="B1369">
        <v>28049</v>
      </c>
    </row>
    <row r="1370" spans="1:2" x14ac:dyDescent="0.3">
      <c r="A1370">
        <v>28003</v>
      </c>
      <c r="B1370">
        <v>28093</v>
      </c>
    </row>
    <row r="1371" spans="1:2" x14ac:dyDescent="0.3">
      <c r="A1371">
        <v>28005</v>
      </c>
      <c r="B1371">
        <v>28049</v>
      </c>
    </row>
    <row r="1372" spans="1:2" x14ac:dyDescent="0.3">
      <c r="A1372">
        <v>28007</v>
      </c>
      <c r="B1372">
        <v>28093</v>
      </c>
    </row>
    <row r="1373" spans="1:2" x14ac:dyDescent="0.3">
      <c r="A1373">
        <v>28009</v>
      </c>
      <c r="B1373">
        <v>28093</v>
      </c>
    </row>
    <row r="1374" spans="1:2" x14ac:dyDescent="0.3">
      <c r="A1374">
        <v>28011</v>
      </c>
      <c r="B1374">
        <v>28049</v>
      </c>
    </row>
    <row r="1375" spans="1:2" x14ac:dyDescent="0.3">
      <c r="A1375">
        <v>28013</v>
      </c>
      <c r="B1375">
        <v>28093</v>
      </c>
    </row>
    <row r="1376" spans="1:2" x14ac:dyDescent="0.3">
      <c r="A1376">
        <v>28015</v>
      </c>
      <c r="B1376">
        <v>28049</v>
      </c>
    </row>
    <row r="1377" spans="1:2" x14ac:dyDescent="0.3">
      <c r="A1377">
        <v>28017</v>
      </c>
      <c r="B1377">
        <v>28093</v>
      </c>
    </row>
    <row r="1378" spans="1:2" x14ac:dyDescent="0.3">
      <c r="A1378">
        <v>28019</v>
      </c>
      <c r="B1378">
        <v>28093</v>
      </c>
    </row>
    <row r="1379" spans="1:2" x14ac:dyDescent="0.3">
      <c r="A1379">
        <v>28021</v>
      </c>
      <c r="B1379">
        <v>28093</v>
      </c>
    </row>
    <row r="1380" spans="1:2" x14ac:dyDescent="0.3">
      <c r="A1380">
        <v>28023</v>
      </c>
      <c r="B1380">
        <v>28093</v>
      </c>
    </row>
    <row r="1381" spans="1:2" x14ac:dyDescent="0.3">
      <c r="A1381">
        <v>28025</v>
      </c>
      <c r="B1381">
        <v>28093</v>
      </c>
    </row>
    <row r="1382" spans="1:2" x14ac:dyDescent="0.3">
      <c r="A1382">
        <v>28027</v>
      </c>
      <c r="B1382">
        <v>28049</v>
      </c>
    </row>
    <row r="1383" spans="1:2" x14ac:dyDescent="0.3">
      <c r="A1383">
        <v>28029</v>
      </c>
      <c r="B1383">
        <v>28093</v>
      </c>
    </row>
    <row r="1384" spans="1:2" x14ac:dyDescent="0.3">
      <c r="A1384">
        <v>28031</v>
      </c>
      <c r="B1384">
        <v>28049</v>
      </c>
    </row>
    <row r="1385" spans="1:2" x14ac:dyDescent="0.3">
      <c r="A1385">
        <v>28033</v>
      </c>
      <c r="B1385">
        <v>28049</v>
      </c>
    </row>
    <row r="1386" spans="1:2" x14ac:dyDescent="0.3">
      <c r="A1386">
        <v>28035</v>
      </c>
      <c r="B1386">
        <v>28049</v>
      </c>
    </row>
    <row r="1387" spans="1:2" x14ac:dyDescent="0.3">
      <c r="A1387">
        <v>28037</v>
      </c>
      <c r="B1387">
        <v>28049</v>
      </c>
    </row>
    <row r="1388" spans="1:2" x14ac:dyDescent="0.3">
      <c r="A1388">
        <v>28039</v>
      </c>
      <c r="B1388">
        <v>28049</v>
      </c>
    </row>
    <row r="1389" spans="1:2" x14ac:dyDescent="0.3">
      <c r="A1389">
        <v>28041</v>
      </c>
      <c r="B1389">
        <v>28049</v>
      </c>
    </row>
    <row r="1390" spans="1:2" x14ac:dyDescent="0.3">
      <c r="A1390">
        <v>28043</v>
      </c>
      <c r="B1390">
        <v>28049</v>
      </c>
    </row>
    <row r="1391" spans="1:2" x14ac:dyDescent="0.3">
      <c r="A1391">
        <v>28045</v>
      </c>
      <c r="B1391">
        <v>28049</v>
      </c>
    </row>
    <row r="1392" spans="1:2" x14ac:dyDescent="0.3">
      <c r="A1392">
        <v>28047</v>
      </c>
      <c r="B1392">
        <v>28049</v>
      </c>
    </row>
    <row r="1393" spans="1:2" x14ac:dyDescent="0.3">
      <c r="A1393">
        <v>28049</v>
      </c>
      <c r="B1393">
        <v>28049</v>
      </c>
    </row>
    <row r="1394" spans="1:2" x14ac:dyDescent="0.3">
      <c r="A1394">
        <v>28051</v>
      </c>
      <c r="B1394">
        <v>28093</v>
      </c>
    </row>
    <row r="1395" spans="1:2" x14ac:dyDescent="0.3">
      <c r="A1395">
        <v>28053</v>
      </c>
      <c r="B1395">
        <v>28093</v>
      </c>
    </row>
    <row r="1396" spans="1:2" x14ac:dyDescent="0.3">
      <c r="A1396">
        <v>28055</v>
      </c>
      <c r="B1396">
        <v>28093</v>
      </c>
    </row>
    <row r="1397" spans="1:2" x14ac:dyDescent="0.3">
      <c r="A1397">
        <v>28057</v>
      </c>
      <c r="B1397">
        <v>28093</v>
      </c>
    </row>
    <row r="1398" spans="1:2" x14ac:dyDescent="0.3">
      <c r="A1398">
        <v>28059</v>
      </c>
      <c r="B1398">
        <v>28049</v>
      </c>
    </row>
    <row r="1399" spans="1:2" x14ac:dyDescent="0.3">
      <c r="A1399">
        <v>28061</v>
      </c>
      <c r="B1399">
        <v>28093</v>
      </c>
    </row>
    <row r="1400" spans="1:2" x14ac:dyDescent="0.3">
      <c r="A1400">
        <v>28063</v>
      </c>
      <c r="B1400">
        <v>28093</v>
      </c>
    </row>
    <row r="1401" spans="1:2" x14ac:dyDescent="0.3">
      <c r="A1401">
        <v>28065</v>
      </c>
      <c r="B1401">
        <v>28093</v>
      </c>
    </row>
    <row r="1402" spans="1:2" x14ac:dyDescent="0.3">
      <c r="A1402">
        <v>28067</v>
      </c>
      <c r="B1402">
        <v>28049</v>
      </c>
    </row>
    <row r="1403" spans="1:2" x14ac:dyDescent="0.3">
      <c r="A1403">
        <v>28069</v>
      </c>
      <c r="B1403">
        <v>28093</v>
      </c>
    </row>
    <row r="1404" spans="1:2" x14ac:dyDescent="0.3">
      <c r="A1404">
        <v>28071</v>
      </c>
      <c r="B1404">
        <v>28049</v>
      </c>
    </row>
    <row r="1405" spans="1:2" x14ac:dyDescent="0.3">
      <c r="A1405">
        <v>28073</v>
      </c>
      <c r="B1405">
        <v>28049</v>
      </c>
    </row>
    <row r="1406" spans="1:2" x14ac:dyDescent="0.3">
      <c r="A1406">
        <v>28075</v>
      </c>
      <c r="B1406">
        <v>28049</v>
      </c>
    </row>
    <row r="1407" spans="1:2" x14ac:dyDescent="0.3">
      <c r="A1407">
        <v>28077</v>
      </c>
      <c r="B1407">
        <v>28093</v>
      </c>
    </row>
    <row r="1408" spans="1:2" x14ac:dyDescent="0.3">
      <c r="A1408">
        <v>28079</v>
      </c>
      <c r="B1408">
        <v>28093</v>
      </c>
    </row>
    <row r="1409" spans="1:2" x14ac:dyDescent="0.3">
      <c r="A1409">
        <v>28081</v>
      </c>
      <c r="B1409">
        <v>28049</v>
      </c>
    </row>
    <row r="1410" spans="1:2" x14ac:dyDescent="0.3">
      <c r="A1410">
        <v>28083</v>
      </c>
      <c r="B1410">
        <v>28049</v>
      </c>
    </row>
    <row r="1411" spans="1:2" x14ac:dyDescent="0.3">
      <c r="A1411">
        <v>28085</v>
      </c>
      <c r="B1411">
        <v>28049</v>
      </c>
    </row>
    <row r="1412" spans="1:2" x14ac:dyDescent="0.3">
      <c r="A1412">
        <v>28087</v>
      </c>
      <c r="B1412">
        <v>28049</v>
      </c>
    </row>
    <row r="1413" spans="1:2" x14ac:dyDescent="0.3">
      <c r="A1413">
        <v>28089</v>
      </c>
      <c r="B1413">
        <v>28121</v>
      </c>
    </row>
    <row r="1414" spans="1:2" x14ac:dyDescent="0.3">
      <c r="A1414">
        <v>28091</v>
      </c>
      <c r="B1414">
        <v>28049</v>
      </c>
    </row>
    <row r="1415" spans="1:2" x14ac:dyDescent="0.3">
      <c r="A1415">
        <v>28093</v>
      </c>
      <c r="B1415">
        <v>28093</v>
      </c>
    </row>
    <row r="1416" spans="1:2" x14ac:dyDescent="0.3">
      <c r="A1416">
        <v>28095</v>
      </c>
      <c r="B1416">
        <v>28093</v>
      </c>
    </row>
    <row r="1417" spans="1:2" x14ac:dyDescent="0.3">
      <c r="A1417">
        <v>28097</v>
      </c>
      <c r="B1417">
        <v>28093</v>
      </c>
    </row>
    <row r="1418" spans="1:2" x14ac:dyDescent="0.3">
      <c r="A1418">
        <v>28099</v>
      </c>
      <c r="B1418">
        <v>28049</v>
      </c>
    </row>
    <row r="1419" spans="1:2" x14ac:dyDescent="0.3">
      <c r="A1419">
        <v>28101</v>
      </c>
      <c r="B1419">
        <v>28093</v>
      </c>
    </row>
    <row r="1420" spans="1:2" x14ac:dyDescent="0.3">
      <c r="A1420">
        <v>28103</v>
      </c>
      <c r="B1420">
        <v>28093</v>
      </c>
    </row>
    <row r="1421" spans="1:2" x14ac:dyDescent="0.3">
      <c r="A1421">
        <v>28105</v>
      </c>
      <c r="B1421">
        <v>28049</v>
      </c>
    </row>
    <row r="1422" spans="1:2" x14ac:dyDescent="0.3">
      <c r="A1422">
        <v>28107</v>
      </c>
      <c r="B1422">
        <v>28093</v>
      </c>
    </row>
    <row r="1423" spans="1:2" x14ac:dyDescent="0.3">
      <c r="A1423">
        <v>28109</v>
      </c>
      <c r="B1423">
        <v>28049</v>
      </c>
    </row>
    <row r="1424" spans="1:2" x14ac:dyDescent="0.3">
      <c r="A1424">
        <v>28111</v>
      </c>
      <c r="B1424">
        <v>28093</v>
      </c>
    </row>
    <row r="1425" spans="1:2" x14ac:dyDescent="0.3">
      <c r="A1425">
        <v>28113</v>
      </c>
      <c r="B1425">
        <v>28049</v>
      </c>
    </row>
    <row r="1426" spans="1:2" x14ac:dyDescent="0.3">
      <c r="A1426">
        <v>28115</v>
      </c>
      <c r="B1426">
        <v>28093</v>
      </c>
    </row>
    <row r="1427" spans="1:2" x14ac:dyDescent="0.3">
      <c r="A1427">
        <v>28117</v>
      </c>
      <c r="B1427">
        <v>28093</v>
      </c>
    </row>
    <row r="1428" spans="1:2" x14ac:dyDescent="0.3">
      <c r="A1428">
        <v>28119</v>
      </c>
      <c r="B1428">
        <v>28093</v>
      </c>
    </row>
    <row r="1429" spans="1:2" x14ac:dyDescent="0.3">
      <c r="A1429">
        <v>28121</v>
      </c>
      <c r="B1429">
        <v>28121</v>
      </c>
    </row>
    <row r="1430" spans="1:2" x14ac:dyDescent="0.3">
      <c r="A1430">
        <v>28123</v>
      </c>
      <c r="B1430">
        <v>28123</v>
      </c>
    </row>
    <row r="1431" spans="1:2" x14ac:dyDescent="0.3">
      <c r="A1431">
        <v>28125</v>
      </c>
      <c r="B1431">
        <v>28049</v>
      </c>
    </row>
    <row r="1432" spans="1:2" x14ac:dyDescent="0.3">
      <c r="A1432">
        <v>28127</v>
      </c>
      <c r="B1432">
        <v>28049</v>
      </c>
    </row>
    <row r="1433" spans="1:2" x14ac:dyDescent="0.3">
      <c r="A1433">
        <v>28129</v>
      </c>
      <c r="B1433">
        <v>28049</v>
      </c>
    </row>
    <row r="1434" spans="1:2" x14ac:dyDescent="0.3">
      <c r="A1434">
        <v>28131</v>
      </c>
      <c r="B1434">
        <v>28049</v>
      </c>
    </row>
    <row r="1435" spans="1:2" x14ac:dyDescent="0.3">
      <c r="A1435">
        <v>28133</v>
      </c>
      <c r="B1435">
        <v>28093</v>
      </c>
    </row>
    <row r="1436" spans="1:2" x14ac:dyDescent="0.3">
      <c r="A1436">
        <v>28135</v>
      </c>
      <c r="B1436">
        <v>28093</v>
      </c>
    </row>
    <row r="1437" spans="1:2" x14ac:dyDescent="0.3">
      <c r="A1437">
        <v>28137</v>
      </c>
      <c r="B1437">
        <v>28093</v>
      </c>
    </row>
    <row r="1438" spans="1:2" x14ac:dyDescent="0.3">
      <c r="A1438">
        <v>28139</v>
      </c>
      <c r="B1438">
        <v>28093</v>
      </c>
    </row>
    <row r="1439" spans="1:2" x14ac:dyDescent="0.3">
      <c r="A1439">
        <v>28141</v>
      </c>
      <c r="B1439">
        <v>28093</v>
      </c>
    </row>
    <row r="1440" spans="1:2" x14ac:dyDescent="0.3">
      <c r="A1440">
        <v>28143</v>
      </c>
      <c r="B1440">
        <v>28093</v>
      </c>
    </row>
    <row r="1441" spans="1:2" x14ac:dyDescent="0.3">
      <c r="A1441">
        <v>28145</v>
      </c>
      <c r="B1441">
        <v>28093</v>
      </c>
    </row>
    <row r="1442" spans="1:2" x14ac:dyDescent="0.3">
      <c r="A1442">
        <v>28147</v>
      </c>
      <c r="B1442">
        <v>28093</v>
      </c>
    </row>
    <row r="1443" spans="1:2" x14ac:dyDescent="0.3">
      <c r="A1443">
        <v>28149</v>
      </c>
      <c r="B1443">
        <v>28049</v>
      </c>
    </row>
    <row r="1444" spans="1:2" x14ac:dyDescent="0.3">
      <c r="A1444">
        <v>28151</v>
      </c>
      <c r="B1444">
        <v>28093</v>
      </c>
    </row>
    <row r="1445" spans="1:2" x14ac:dyDescent="0.3">
      <c r="A1445">
        <v>28153</v>
      </c>
      <c r="B1445">
        <v>28049</v>
      </c>
    </row>
    <row r="1446" spans="1:2" x14ac:dyDescent="0.3">
      <c r="A1446">
        <v>28155</v>
      </c>
      <c r="B1446">
        <v>28093</v>
      </c>
    </row>
    <row r="1447" spans="1:2" x14ac:dyDescent="0.3">
      <c r="A1447">
        <v>28157</v>
      </c>
      <c r="B1447">
        <v>28049</v>
      </c>
    </row>
    <row r="1448" spans="1:2" x14ac:dyDescent="0.3">
      <c r="A1448">
        <v>28159</v>
      </c>
      <c r="B1448">
        <v>28093</v>
      </c>
    </row>
    <row r="1449" spans="1:2" x14ac:dyDescent="0.3">
      <c r="A1449">
        <v>28161</v>
      </c>
      <c r="B1449">
        <v>28093</v>
      </c>
    </row>
    <row r="1450" spans="1:2" x14ac:dyDescent="0.3">
      <c r="A1450">
        <v>28163</v>
      </c>
      <c r="B1450">
        <v>28093</v>
      </c>
    </row>
    <row r="1451" spans="1:2" x14ac:dyDescent="0.3">
      <c r="A1451">
        <v>29001</v>
      </c>
      <c r="B1451">
        <v>29097</v>
      </c>
    </row>
    <row r="1452" spans="1:2" x14ac:dyDescent="0.3">
      <c r="A1452">
        <v>29003</v>
      </c>
      <c r="B1452">
        <v>29097</v>
      </c>
    </row>
    <row r="1453" spans="1:2" x14ac:dyDescent="0.3">
      <c r="A1453">
        <v>29005</v>
      </c>
      <c r="B1453">
        <v>29097</v>
      </c>
    </row>
    <row r="1454" spans="1:2" x14ac:dyDescent="0.3">
      <c r="A1454">
        <v>29007</v>
      </c>
      <c r="B1454">
        <v>29097</v>
      </c>
    </row>
    <row r="1455" spans="1:2" x14ac:dyDescent="0.3">
      <c r="A1455">
        <v>29009</v>
      </c>
      <c r="B1455">
        <v>29109</v>
      </c>
    </row>
    <row r="1456" spans="1:2" x14ac:dyDescent="0.3">
      <c r="A1456">
        <v>29011</v>
      </c>
      <c r="B1456">
        <v>29109</v>
      </c>
    </row>
    <row r="1457" spans="1:2" x14ac:dyDescent="0.3">
      <c r="A1457">
        <v>29013</v>
      </c>
      <c r="B1457">
        <v>29109</v>
      </c>
    </row>
    <row r="1458" spans="1:2" x14ac:dyDescent="0.3">
      <c r="A1458">
        <v>29015</v>
      </c>
      <c r="B1458">
        <v>29097</v>
      </c>
    </row>
    <row r="1459" spans="1:2" x14ac:dyDescent="0.3">
      <c r="A1459">
        <v>29017</v>
      </c>
      <c r="B1459">
        <v>29109</v>
      </c>
    </row>
    <row r="1460" spans="1:2" x14ac:dyDescent="0.3">
      <c r="A1460">
        <v>29019</v>
      </c>
      <c r="B1460">
        <v>29077</v>
      </c>
    </row>
    <row r="1461" spans="1:2" x14ac:dyDescent="0.3">
      <c r="A1461">
        <v>29021</v>
      </c>
      <c r="B1461">
        <v>29097</v>
      </c>
    </row>
    <row r="1462" spans="1:2" x14ac:dyDescent="0.3">
      <c r="A1462">
        <v>29023</v>
      </c>
      <c r="B1462">
        <v>29097</v>
      </c>
    </row>
    <row r="1463" spans="1:2" x14ac:dyDescent="0.3">
      <c r="A1463">
        <v>29025</v>
      </c>
      <c r="B1463">
        <v>29109</v>
      </c>
    </row>
    <row r="1464" spans="1:2" x14ac:dyDescent="0.3">
      <c r="A1464">
        <v>29027</v>
      </c>
      <c r="B1464">
        <v>29097</v>
      </c>
    </row>
    <row r="1465" spans="1:2" x14ac:dyDescent="0.3">
      <c r="A1465">
        <v>29029</v>
      </c>
      <c r="B1465">
        <v>29097</v>
      </c>
    </row>
    <row r="1466" spans="1:2" x14ac:dyDescent="0.3">
      <c r="A1466">
        <v>29031</v>
      </c>
      <c r="B1466">
        <v>29077</v>
      </c>
    </row>
    <row r="1467" spans="1:2" x14ac:dyDescent="0.3">
      <c r="A1467">
        <v>29033</v>
      </c>
      <c r="B1467">
        <v>29097</v>
      </c>
    </row>
    <row r="1468" spans="1:2" x14ac:dyDescent="0.3">
      <c r="A1468">
        <v>29035</v>
      </c>
      <c r="B1468">
        <v>29097</v>
      </c>
    </row>
    <row r="1469" spans="1:2" x14ac:dyDescent="0.3">
      <c r="A1469">
        <v>29037</v>
      </c>
      <c r="B1469">
        <v>29077</v>
      </c>
    </row>
    <row r="1470" spans="1:2" x14ac:dyDescent="0.3">
      <c r="A1470">
        <v>29039</v>
      </c>
      <c r="B1470">
        <v>29109</v>
      </c>
    </row>
    <row r="1471" spans="1:2" x14ac:dyDescent="0.3">
      <c r="A1471">
        <v>29041</v>
      </c>
      <c r="B1471">
        <v>29097</v>
      </c>
    </row>
    <row r="1472" spans="1:2" x14ac:dyDescent="0.3">
      <c r="A1472">
        <v>29043</v>
      </c>
      <c r="B1472">
        <v>29077</v>
      </c>
    </row>
    <row r="1473" spans="1:2" x14ac:dyDescent="0.3">
      <c r="A1473">
        <v>29045</v>
      </c>
      <c r="B1473">
        <v>29097</v>
      </c>
    </row>
    <row r="1474" spans="1:2" x14ac:dyDescent="0.3">
      <c r="A1474">
        <v>29047</v>
      </c>
      <c r="B1474">
        <v>29095</v>
      </c>
    </row>
    <row r="1475" spans="1:2" x14ac:dyDescent="0.3">
      <c r="A1475">
        <v>29049</v>
      </c>
      <c r="B1475">
        <v>29097</v>
      </c>
    </row>
    <row r="1476" spans="1:2" x14ac:dyDescent="0.3">
      <c r="A1476">
        <v>29051</v>
      </c>
      <c r="B1476">
        <v>29077</v>
      </c>
    </row>
    <row r="1477" spans="1:2" x14ac:dyDescent="0.3">
      <c r="A1477">
        <v>29053</v>
      </c>
      <c r="B1477">
        <v>29097</v>
      </c>
    </row>
    <row r="1478" spans="1:2" x14ac:dyDescent="0.3">
      <c r="A1478">
        <v>29055</v>
      </c>
      <c r="B1478">
        <v>29109</v>
      </c>
    </row>
    <row r="1479" spans="1:2" x14ac:dyDescent="0.3">
      <c r="A1479">
        <v>29057</v>
      </c>
      <c r="B1479">
        <v>29109</v>
      </c>
    </row>
    <row r="1480" spans="1:2" x14ac:dyDescent="0.3">
      <c r="A1480">
        <v>29059</v>
      </c>
      <c r="B1480">
        <v>29109</v>
      </c>
    </row>
    <row r="1481" spans="1:2" x14ac:dyDescent="0.3">
      <c r="A1481">
        <v>29061</v>
      </c>
      <c r="B1481">
        <v>29109</v>
      </c>
    </row>
    <row r="1482" spans="1:2" x14ac:dyDescent="0.3">
      <c r="A1482">
        <v>29063</v>
      </c>
      <c r="B1482">
        <v>29097</v>
      </c>
    </row>
    <row r="1483" spans="1:2" x14ac:dyDescent="0.3">
      <c r="A1483">
        <v>29065</v>
      </c>
      <c r="B1483">
        <v>29109</v>
      </c>
    </row>
    <row r="1484" spans="1:2" x14ac:dyDescent="0.3">
      <c r="A1484">
        <v>29067</v>
      </c>
      <c r="B1484">
        <v>29109</v>
      </c>
    </row>
    <row r="1485" spans="1:2" x14ac:dyDescent="0.3">
      <c r="A1485">
        <v>29069</v>
      </c>
      <c r="B1485">
        <v>29097</v>
      </c>
    </row>
    <row r="1486" spans="1:2" x14ac:dyDescent="0.3">
      <c r="A1486">
        <v>29071</v>
      </c>
      <c r="B1486">
        <v>29071</v>
      </c>
    </row>
    <row r="1487" spans="1:2" x14ac:dyDescent="0.3">
      <c r="A1487">
        <v>29073</v>
      </c>
      <c r="B1487">
        <v>29097</v>
      </c>
    </row>
    <row r="1488" spans="1:2" x14ac:dyDescent="0.3">
      <c r="A1488">
        <v>29075</v>
      </c>
      <c r="B1488">
        <v>29097</v>
      </c>
    </row>
    <row r="1489" spans="1:2" x14ac:dyDescent="0.3">
      <c r="A1489">
        <v>29077</v>
      </c>
      <c r="B1489">
        <v>29077</v>
      </c>
    </row>
    <row r="1490" spans="1:2" x14ac:dyDescent="0.3">
      <c r="A1490">
        <v>29079</v>
      </c>
      <c r="B1490">
        <v>29097</v>
      </c>
    </row>
    <row r="1491" spans="1:2" x14ac:dyDescent="0.3">
      <c r="A1491">
        <v>29081</v>
      </c>
      <c r="B1491">
        <v>29109</v>
      </c>
    </row>
    <row r="1492" spans="1:2" x14ac:dyDescent="0.3">
      <c r="A1492">
        <v>29083</v>
      </c>
      <c r="B1492">
        <v>29097</v>
      </c>
    </row>
    <row r="1493" spans="1:2" x14ac:dyDescent="0.3">
      <c r="A1493">
        <v>29085</v>
      </c>
      <c r="B1493">
        <v>29109</v>
      </c>
    </row>
    <row r="1494" spans="1:2" x14ac:dyDescent="0.3">
      <c r="A1494">
        <v>29087</v>
      </c>
      <c r="B1494">
        <v>29097</v>
      </c>
    </row>
    <row r="1495" spans="1:2" x14ac:dyDescent="0.3">
      <c r="A1495">
        <v>29089</v>
      </c>
      <c r="B1495">
        <v>29097</v>
      </c>
    </row>
    <row r="1496" spans="1:2" x14ac:dyDescent="0.3">
      <c r="A1496">
        <v>29091</v>
      </c>
      <c r="B1496">
        <v>29109</v>
      </c>
    </row>
    <row r="1497" spans="1:2" x14ac:dyDescent="0.3">
      <c r="A1497">
        <v>29093</v>
      </c>
      <c r="B1497">
        <v>29109</v>
      </c>
    </row>
    <row r="1498" spans="1:2" x14ac:dyDescent="0.3">
      <c r="A1498">
        <v>29095</v>
      </c>
      <c r="B1498">
        <v>29095</v>
      </c>
    </row>
    <row r="1499" spans="1:2" x14ac:dyDescent="0.3">
      <c r="A1499">
        <v>29097</v>
      </c>
      <c r="B1499">
        <v>29097</v>
      </c>
    </row>
    <row r="1500" spans="1:2" x14ac:dyDescent="0.3">
      <c r="A1500">
        <v>29099</v>
      </c>
      <c r="B1500">
        <v>29099</v>
      </c>
    </row>
    <row r="1501" spans="1:2" x14ac:dyDescent="0.3">
      <c r="A1501">
        <v>29101</v>
      </c>
      <c r="B1501">
        <v>29097</v>
      </c>
    </row>
    <row r="1502" spans="1:2" x14ac:dyDescent="0.3">
      <c r="A1502">
        <v>29103</v>
      </c>
      <c r="B1502">
        <v>29097</v>
      </c>
    </row>
    <row r="1503" spans="1:2" x14ac:dyDescent="0.3">
      <c r="A1503">
        <v>29105</v>
      </c>
      <c r="B1503">
        <v>29097</v>
      </c>
    </row>
    <row r="1504" spans="1:2" x14ac:dyDescent="0.3">
      <c r="A1504">
        <v>29107</v>
      </c>
      <c r="B1504">
        <v>29097</v>
      </c>
    </row>
    <row r="1505" spans="1:2" x14ac:dyDescent="0.3">
      <c r="A1505">
        <v>29109</v>
      </c>
      <c r="B1505">
        <v>29109</v>
      </c>
    </row>
    <row r="1506" spans="1:2" x14ac:dyDescent="0.3">
      <c r="A1506">
        <v>29111</v>
      </c>
      <c r="B1506">
        <v>29097</v>
      </c>
    </row>
    <row r="1507" spans="1:2" x14ac:dyDescent="0.3">
      <c r="A1507">
        <v>29113</v>
      </c>
      <c r="B1507">
        <v>29097</v>
      </c>
    </row>
    <row r="1508" spans="1:2" x14ac:dyDescent="0.3">
      <c r="A1508">
        <v>29115</v>
      </c>
      <c r="B1508">
        <v>29109</v>
      </c>
    </row>
    <row r="1509" spans="1:2" x14ac:dyDescent="0.3">
      <c r="A1509">
        <v>29117</v>
      </c>
      <c r="B1509">
        <v>29097</v>
      </c>
    </row>
    <row r="1510" spans="1:2" x14ac:dyDescent="0.3">
      <c r="A1510">
        <v>29119</v>
      </c>
      <c r="B1510">
        <v>29109</v>
      </c>
    </row>
    <row r="1511" spans="1:2" x14ac:dyDescent="0.3">
      <c r="A1511">
        <v>29121</v>
      </c>
      <c r="B1511">
        <v>29097</v>
      </c>
    </row>
    <row r="1512" spans="1:2" x14ac:dyDescent="0.3">
      <c r="A1512">
        <v>29123</v>
      </c>
      <c r="B1512">
        <v>29109</v>
      </c>
    </row>
    <row r="1513" spans="1:2" x14ac:dyDescent="0.3">
      <c r="A1513">
        <v>29125</v>
      </c>
      <c r="B1513">
        <v>29109</v>
      </c>
    </row>
    <row r="1514" spans="1:2" x14ac:dyDescent="0.3">
      <c r="A1514">
        <v>29127</v>
      </c>
      <c r="B1514">
        <v>29097</v>
      </c>
    </row>
    <row r="1515" spans="1:2" x14ac:dyDescent="0.3">
      <c r="A1515">
        <v>29129</v>
      </c>
      <c r="B1515">
        <v>29109</v>
      </c>
    </row>
    <row r="1516" spans="1:2" x14ac:dyDescent="0.3">
      <c r="A1516">
        <v>29131</v>
      </c>
      <c r="B1516">
        <v>29097</v>
      </c>
    </row>
    <row r="1517" spans="1:2" x14ac:dyDescent="0.3">
      <c r="A1517">
        <v>29133</v>
      </c>
      <c r="B1517">
        <v>29097</v>
      </c>
    </row>
    <row r="1518" spans="1:2" x14ac:dyDescent="0.3">
      <c r="A1518">
        <v>29135</v>
      </c>
      <c r="B1518">
        <v>29097</v>
      </c>
    </row>
    <row r="1519" spans="1:2" x14ac:dyDescent="0.3">
      <c r="A1519">
        <v>29137</v>
      </c>
      <c r="B1519">
        <v>29097</v>
      </c>
    </row>
    <row r="1520" spans="1:2" x14ac:dyDescent="0.3">
      <c r="A1520">
        <v>29139</v>
      </c>
      <c r="B1520">
        <v>29109</v>
      </c>
    </row>
    <row r="1521" spans="1:2" x14ac:dyDescent="0.3">
      <c r="A1521">
        <v>29141</v>
      </c>
      <c r="B1521">
        <v>29097</v>
      </c>
    </row>
    <row r="1522" spans="1:2" x14ac:dyDescent="0.3">
      <c r="A1522">
        <v>29143</v>
      </c>
      <c r="B1522">
        <v>29097</v>
      </c>
    </row>
    <row r="1523" spans="1:2" x14ac:dyDescent="0.3">
      <c r="A1523">
        <v>29145</v>
      </c>
      <c r="B1523">
        <v>29097</v>
      </c>
    </row>
    <row r="1524" spans="1:2" x14ac:dyDescent="0.3">
      <c r="A1524">
        <v>29147</v>
      </c>
      <c r="B1524">
        <v>29097</v>
      </c>
    </row>
    <row r="1525" spans="1:2" x14ac:dyDescent="0.3">
      <c r="A1525">
        <v>29149</v>
      </c>
      <c r="B1525">
        <v>29109</v>
      </c>
    </row>
    <row r="1526" spans="1:2" x14ac:dyDescent="0.3">
      <c r="A1526">
        <v>29151</v>
      </c>
      <c r="B1526">
        <v>29097</v>
      </c>
    </row>
    <row r="1527" spans="1:2" x14ac:dyDescent="0.3">
      <c r="A1527">
        <v>29153</v>
      </c>
      <c r="B1527">
        <v>29109</v>
      </c>
    </row>
    <row r="1528" spans="1:2" x14ac:dyDescent="0.3">
      <c r="A1528">
        <v>29155</v>
      </c>
      <c r="B1528">
        <v>29097</v>
      </c>
    </row>
    <row r="1529" spans="1:2" x14ac:dyDescent="0.3">
      <c r="A1529">
        <v>29157</v>
      </c>
      <c r="B1529">
        <v>29097</v>
      </c>
    </row>
    <row r="1530" spans="1:2" x14ac:dyDescent="0.3">
      <c r="A1530">
        <v>29159</v>
      </c>
      <c r="B1530">
        <v>29097</v>
      </c>
    </row>
    <row r="1531" spans="1:2" x14ac:dyDescent="0.3">
      <c r="A1531">
        <v>29161</v>
      </c>
      <c r="B1531">
        <v>29097</v>
      </c>
    </row>
    <row r="1532" spans="1:2" x14ac:dyDescent="0.3">
      <c r="A1532">
        <v>29163</v>
      </c>
      <c r="B1532">
        <v>29097</v>
      </c>
    </row>
    <row r="1533" spans="1:2" x14ac:dyDescent="0.3">
      <c r="A1533">
        <v>29165</v>
      </c>
      <c r="B1533">
        <v>29095</v>
      </c>
    </row>
    <row r="1534" spans="1:2" x14ac:dyDescent="0.3">
      <c r="A1534">
        <v>29167</v>
      </c>
      <c r="B1534">
        <v>29109</v>
      </c>
    </row>
    <row r="1535" spans="1:2" x14ac:dyDescent="0.3">
      <c r="A1535">
        <v>29169</v>
      </c>
      <c r="B1535">
        <v>29077</v>
      </c>
    </row>
    <row r="1536" spans="1:2" x14ac:dyDescent="0.3">
      <c r="A1536">
        <v>29171</v>
      </c>
      <c r="B1536">
        <v>29109</v>
      </c>
    </row>
    <row r="1537" spans="1:2" x14ac:dyDescent="0.3">
      <c r="A1537">
        <v>29173</v>
      </c>
      <c r="B1537">
        <v>29097</v>
      </c>
    </row>
    <row r="1538" spans="1:2" x14ac:dyDescent="0.3">
      <c r="A1538">
        <v>29175</v>
      </c>
      <c r="B1538">
        <v>29097</v>
      </c>
    </row>
    <row r="1539" spans="1:2" x14ac:dyDescent="0.3">
      <c r="A1539">
        <v>29177</v>
      </c>
      <c r="B1539">
        <v>29097</v>
      </c>
    </row>
    <row r="1540" spans="1:2" x14ac:dyDescent="0.3">
      <c r="A1540">
        <v>29179</v>
      </c>
      <c r="B1540">
        <v>29109</v>
      </c>
    </row>
    <row r="1541" spans="1:2" x14ac:dyDescent="0.3">
      <c r="A1541">
        <v>29181</v>
      </c>
      <c r="B1541">
        <v>29109</v>
      </c>
    </row>
    <row r="1542" spans="1:2" x14ac:dyDescent="0.3">
      <c r="A1542">
        <v>29183</v>
      </c>
      <c r="B1542">
        <v>29183</v>
      </c>
    </row>
    <row r="1543" spans="1:2" x14ac:dyDescent="0.3">
      <c r="A1543">
        <v>29185</v>
      </c>
      <c r="B1543">
        <v>29109</v>
      </c>
    </row>
    <row r="1544" spans="1:2" x14ac:dyDescent="0.3">
      <c r="A1544">
        <v>29186</v>
      </c>
      <c r="B1544">
        <v>29097</v>
      </c>
    </row>
    <row r="1545" spans="1:2" x14ac:dyDescent="0.3">
      <c r="A1545">
        <v>29187</v>
      </c>
      <c r="B1545">
        <v>29097</v>
      </c>
    </row>
    <row r="1546" spans="1:2" x14ac:dyDescent="0.3">
      <c r="A1546">
        <v>29189</v>
      </c>
      <c r="B1546">
        <v>29183</v>
      </c>
    </row>
    <row r="1547" spans="1:2" x14ac:dyDescent="0.3">
      <c r="A1547">
        <v>29195</v>
      </c>
      <c r="B1547">
        <v>29097</v>
      </c>
    </row>
    <row r="1548" spans="1:2" x14ac:dyDescent="0.3">
      <c r="A1548">
        <v>29197</v>
      </c>
      <c r="B1548">
        <v>29109</v>
      </c>
    </row>
    <row r="1549" spans="1:2" x14ac:dyDescent="0.3">
      <c r="A1549">
        <v>29199</v>
      </c>
      <c r="B1549">
        <v>29097</v>
      </c>
    </row>
    <row r="1550" spans="1:2" x14ac:dyDescent="0.3">
      <c r="A1550">
        <v>29201</v>
      </c>
      <c r="B1550">
        <v>29097</v>
      </c>
    </row>
    <row r="1551" spans="1:2" x14ac:dyDescent="0.3">
      <c r="A1551">
        <v>29203</v>
      </c>
      <c r="B1551">
        <v>29109</v>
      </c>
    </row>
    <row r="1552" spans="1:2" x14ac:dyDescent="0.3">
      <c r="A1552">
        <v>29205</v>
      </c>
      <c r="B1552">
        <v>29097</v>
      </c>
    </row>
    <row r="1553" spans="1:2" x14ac:dyDescent="0.3">
      <c r="A1553">
        <v>29207</v>
      </c>
      <c r="B1553">
        <v>29097</v>
      </c>
    </row>
    <row r="1554" spans="1:2" x14ac:dyDescent="0.3">
      <c r="A1554">
        <v>29209</v>
      </c>
      <c r="B1554">
        <v>29097</v>
      </c>
    </row>
    <row r="1555" spans="1:2" x14ac:dyDescent="0.3">
      <c r="A1555">
        <v>29211</v>
      </c>
      <c r="B1555">
        <v>29109</v>
      </c>
    </row>
    <row r="1556" spans="1:2" x14ac:dyDescent="0.3">
      <c r="A1556">
        <v>29213</v>
      </c>
      <c r="B1556">
        <v>29097</v>
      </c>
    </row>
    <row r="1557" spans="1:2" x14ac:dyDescent="0.3">
      <c r="A1557">
        <v>29215</v>
      </c>
      <c r="B1557">
        <v>29109</v>
      </c>
    </row>
    <row r="1558" spans="1:2" x14ac:dyDescent="0.3">
      <c r="A1558">
        <v>29217</v>
      </c>
      <c r="B1558">
        <v>29097</v>
      </c>
    </row>
    <row r="1559" spans="1:2" x14ac:dyDescent="0.3">
      <c r="A1559">
        <v>29219</v>
      </c>
      <c r="B1559">
        <v>29097</v>
      </c>
    </row>
    <row r="1560" spans="1:2" x14ac:dyDescent="0.3">
      <c r="A1560">
        <v>29221</v>
      </c>
      <c r="B1560">
        <v>29109</v>
      </c>
    </row>
    <row r="1561" spans="1:2" x14ac:dyDescent="0.3">
      <c r="A1561">
        <v>29223</v>
      </c>
      <c r="B1561">
        <v>29109</v>
      </c>
    </row>
    <row r="1562" spans="1:2" x14ac:dyDescent="0.3">
      <c r="A1562">
        <v>29225</v>
      </c>
      <c r="B1562">
        <v>29097</v>
      </c>
    </row>
    <row r="1563" spans="1:2" x14ac:dyDescent="0.3">
      <c r="A1563">
        <v>29227</v>
      </c>
      <c r="B1563">
        <v>29109</v>
      </c>
    </row>
    <row r="1564" spans="1:2" x14ac:dyDescent="0.3">
      <c r="A1564">
        <v>29229</v>
      </c>
      <c r="B1564">
        <v>29109</v>
      </c>
    </row>
    <row r="1565" spans="1:2" x14ac:dyDescent="0.3">
      <c r="A1565">
        <v>29510</v>
      </c>
      <c r="B1565">
        <v>29099</v>
      </c>
    </row>
    <row r="1566" spans="1:2" x14ac:dyDescent="0.3">
      <c r="A1566">
        <v>30001</v>
      </c>
      <c r="B1566">
        <v>30013</v>
      </c>
    </row>
    <row r="1567" spans="1:2" x14ac:dyDescent="0.3">
      <c r="A1567">
        <v>30003</v>
      </c>
      <c r="B1567">
        <v>30047</v>
      </c>
    </row>
    <row r="1568" spans="1:2" x14ac:dyDescent="0.3">
      <c r="A1568">
        <v>30005</v>
      </c>
      <c r="B1568">
        <v>30047</v>
      </c>
    </row>
    <row r="1569" spans="1:2" x14ac:dyDescent="0.3">
      <c r="A1569">
        <v>30007</v>
      </c>
      <c r="B1569">
        <v>30013</v>
      </c>
    </row>
    <row r="1570" spans="1:2" x14ac:dyDescent="0.3">
      <c r="A1570">
        <v>30009</v>
      </c>
      <c r="B1570">
        <v>30013</v>
      </c>
    </row>
    <row r="1571" spans="1:2" x14ac:dyDescent="0.3">
      <c r="A1571">
        <v>30011</v>
      </c>
      <c r="B1571">
        <v>30047</v>
      </c>
    </row>
    <row r="1572" spans="1:2" x14ac:dyDescent="0.3">
      <c r="A1572">
        <v>30013</v>
      </c>
      <c r="B1572">
        <v>30013</v>
      </c>
    </row>
    <row r="1573" spans="1:2" x14ac:dyDescent="0.3">
      <c r="A1573">
        <v>30015</v>
      </c>
      <c r="B1573">
        <v>30047</v>
      </c>
    </row>
    <row r="1574" spans="1:2" x14ac:dyDescent="0.3">
      <c r="A1574">
        <v>30017</v>
      </c>
      <c r="B1574">
        <v>30013</v>
      </c>
    </row>
    <row r="1575" spans="1:2" x14ac:dyDescent="0.3">
      <c r="A1575">
        <v>30019</v>
      </c>
      <c r="B1575">
        <v>30013</v>
      </c>
    </row>
    <row r="1576" spans="1:2" x14ac:dyDescent="0.3">
      <c r="A1576">
        <v>30021</v>
      </c>
      <c r="B1576">
        <v>30013</v>
      </c>
    </row>
    <row r="1577" spans="1:2" x14ac:dyDescent="0.3">
      <c r="A1577">
        <v>30023</v>
      </c>
      <c r="B1577">
        <v>30111</v>
      </c>
    </row>
    <row r="1578" spans="1:2" x14ac:dyDescent="0.3">
      <c r="A1578">
        <v>30025</v>
      </c>
      <c r="B1578">
        <v>30111</v>
      </c>
    </row>
    <row r="1579" spans="1:2" x14ac:dyDescent="0.3">
      <c r="A1579">
        <v>30027</v>
      </c>
      <c r="B1579">
        <v>30047</v>
      </c>
    </row>
    <row r="1580" spans="1:2" x14ac:dyDescent="0.3">
      <c r="A1580">
        <v>30029</v>
      </c>
      <c r="B1580">
        <v>30111</v>
      </c>
    </row>
    <row r="1581" spans="1:2" x14ac:dyDescent="0.3">
      <c r="A1581">
        <v>30031</v>
      </c>
      <c r="B1581">
        <v>30111</v>
      </c>
    </row>
    <row r="1582" spans="1:2" x14ac:dyDescent="0.3">
      <c r="A1582">
        <v>30033</v>
      </c>
      <c r="B1582">
        <v>30047</v>
      </c>
    </row>
    <row r="1583" spans="1:2" x14ac:dyDescent="0.3">
      <c r="A1583">
        <v>30035</v>
      </c>
      <c r="B1583">
        <v>30047</v>
      </c>
    </row>
    <row r="1584" spans="1:2" x14ac:dyDescent="0.3">
      <c r="A1584">
        <v>30037</v>
      </c>
      <c r="B1584">
        <v>30047</v>
      </c>
    </row>
    <row r="1585" spans="1:2" x14ac:dyDescent="0.3">
      <c r="A1585">
        <v>30039</v>
      </c>
      <c r="B1585">
        <v>30111</v>
      </c>
    </row>
    <row r="1586" spans="1:2" x14ac:dyDescent="0.3">
      <c r="A1586">
        <v>30041</v>
      </c>
      <c r="B1586">
        <v>30013</v>
      </c>
    </row>
    <row r="1587" spans="1:2" x14ac:dyDescent="0.3">
      <c r="A1587">
        <v>30043</v>
      </c>
      <c r="B1587">
        <v>30013</v>
      </c>
    </row>
    <row r="1588" spans="1:2" x14ac:dyDescent="0.3">
      <c r="A1588">
        <v>30045</v>
      </c>
      <c r="B1588">
        <v>30047</v>
      </c>
    </row>
    <row r="1589" spans="1:2" x14ac:dyDescent="0.3">
      <c r="A1589">
        <v>30047</v>
      </c>
      <c r="B1589">
        <v>30047</v>
      </c>
    </row>
    <row r="1590" spans="1:2" x14ac:dyDescent="0.3">
      <c r="A1590">
        <v>30049</v>
      </c>
      <c r="B1590">
        <v>30111</v>
      </c>
    </row>
    <row r="1591" spans="1:2" x14ac:dyDescent="0.3">
      <c r="A1591">
        <v>30051</v>
      </c>
      <c r="B1591">
        <v>30013</v>
      </c>
    </row>
    <row r="1592" spans="1:2" x14ac:dyDescent="0.3">
      <c r="A1592">
        <v>30053</v>
      </c>
      <c r="B1592">
        <v>30047</v>
      </c>
    </row>
    <row r="1593" spans="1:2" x14ac:dyDescent="0.3">
      <c r="A1593">
        <v>30055</v>
      </c>
      <c r="B1593">
        <v>30013</v>
      </c>
    </row>
    <row r="1594" spans="1:2" x14ac:dyDescent="0.3">
      <c r="A1594">
        <v>30057</v>
      </c>
      <c r="B1594">
        <v>30013</v>
      </c>
    </row>
    <row r="1595" spans="1:2" x14ac:dyDescent="0.3">
      <c r="A1595">
        <v>30059</v>
      </c>
      <c r="B1595">
        <v>30013</v>
      </c>
    </row>
    <row r="1596" spans="1:2" x14ac:dyDescent="0.3">
      <c r="A1596">
        <v>30061</v>
      </c>
      <c r="B1596">
        <v>30047</v>
      </c>
    </row>
    <row r="1597" spans="1:2" x14ac:dyDescent="0.3">
      <c r="A1597">
        <v>30063</v>
      </c>
      <c r="B1597">
        <v>30111</v>
      </c>
    </row>
    <row r="1598" spans="1:2" x14ac:dyDescent="0.3">
      <c r="A1598">
        <v>30065</v>
      </c>
      <c r="B1598">
        <v>30047</v>
      </c>
    </row>
    <row r="1599" spans="1:2" x14ac:dyDescent="0.3">
      <c r="A1599">
        <v>30067</v>
      </c>
      <c r="B1599">
        <v>30013</v>
      </c>
    </row>
    <row r="1600" spans="1:2" x14ac:dyDescent="0.3">
      <c r="A1600">
        <v>30069</v>
      </c>
      <c r="B1600">
        <v>30047</v>
      </c>
    </row>
    <row r="1601" spans="1:2" x14ac:dyDescent="0.3">
      <c r="A1601">
        <v>30071</v>
      </c>
      <c r="B1601">
        <v>30047</v>
      </c>
    </row>
    <row r="1602" spans="1:2" x14ac:dyDescent="0.3">
      <c r="A1602">
        <v>30073</v>
      </c>
      <c r="B1602">
        <v>30047</v>
      </c>
    </row>
    <row r="1603" spans="1:2" x14ac:dyDescent="0.3">
      <c r="A1603">
        <v>30075</v>
      </c>
      <c r="B1603">
        <v>30013</v>
      </c>
    </row>
    <row r="1604" spans="1:2" x14ac:dyDescent="0.3">
      <c r="A1604">
        <v>30077</v>
      </c>
      <c r="B1604">
        <v>30013</v>
      </c>
    </row>
    <row r="1605" spans="1:2" x14ac:dyDescent="0.3">
      <c r="A1605">
        <v>30079</v>
      </c>
      <c r="B1605">
        <v>30047</v>
      </c>
    </row>
    <row r="1606" spans="1:2" x14ac:dyDescent="0.3">
      <c r="A1606">
        <v>30081</v>
      </c>
      <c r="B1606">
        <v>30013</v>
      </c>
    </row>
    <row r="1607" spans="1:2" x14ac:dyDescent="0.3">
      <c r="A1607">
        <v>30083</v>
      </c>
      <c r="B1607">
        <v>30111</v>
      </c>
    </row>
    <row r="1608" spans="1:2" x14ac:dyDescent="0.3">
      <c r="A1608">
        <v>30085</v>
      </c>
      <c r="B1608">
        <v>30047</v>
      </c>
    </row>
    <row r="1609" spans="1:2" x14ac:dyDescent="0.3">
      <c r="A1609">
        <v>30087</v>
      </c>
      <c r="B1609">
        <v>30047</v>
      </c>
    </row>
    <row r="1610" spans="1:2" x14ac:dyDescent="0.3">
      <c r="A1610">
        <v>30089</v>
      </c>
      <c r="B1610">
        <v>30047</v>
      </c>
    </row>
    <row r="1611" spans="1:2" x14ac:dyDescent="0.3">
      <c r="A1611">
        <v>30091</v>
      </c>
      <c r="B1611">
        <v>30013</v>
      </c>
    </row>
    <row r="1612" spans="1:2" x14ac:dyDescent="0.3">
      <c r="A1612">
        <v>30093</v>
      </c>
      <c r="B1612">
        <v>30013</v>
      </c>
    </row>
    <row r="1613" spans="1:2" x14ac:dyDescent="0.3">
      <c r="A1613">
        <v>30095</v>
      </c>
      <c r="B1613">
        <v>30013</v>
      </c>
    </row>
    <row r="1614" spans="1:2" x14ac:dyDescent="0.3">
      <c r="A1614">
        <v>30097</v>
      </c>
      <c r="B1614">
        <v>30013</v>
      </c>
    </row>
    <row r="1615" spans="1:2" x14ac:dyDescent="0.3">
      <c r="A1615">
        <v>30099</v>
      </c>
      <c r="B1615">
        <v>30013</v>
      </c>
    </row>
    <row r="1616" spans="1:2" x14ac:dyDescent="0.3">
      <c r="A1616">
        <v>30101</v>
      </c>
      <c r="B1616">
        <v>30013</v>
      </c>
    </row>
    <row r="1617" spans="1:2" x14ac:dyDescent="0.3">
      <c r="A1617">
        <v>30103</v>
      </c>
      <c r="B1617">
        <v>30013</v>
      </c>
    </row>
    <row r="1618" spans="1:2" x14ac:dyDescent="0.3">
      <c r="A1618">
        <v>30105</v>
      </c>
      <c r="B1618">
        <v>30013</v>
      </c>
    </row>
    <row r="1619" spans="1:2" x14ac:dyDescent="0.3">
      <c r="A1619">
        <v>30107</v>
      </c>
      <c r="B1619">
        <v>30047</v>
      </c>
    </row>
    <row r="1620" spans="1:2" x14ac:dyDescent="0.3">
      <c r="A1620">
        <v>30109</v>
      </c>
      <c r="B1620">
        <v>30013</v>
      </c>
    </row>
    <row r="1621" spans="1:2" x14ac:dyDescent="0.3">
      <c r="A1621">
        <v>30111</v>
      </c>
      <c r="B1621">
        <v>30111</v>
      </c>
    </row>
    <row r="1622" spans="1:2" x14ac:dyDescent="0.3">
      <c r="A1622">
        <v>31001</v>
      </c>
      <c r="B1622">
        <v>31079</v>
      </c>
    </row>
    <row r="1623" spans="1:2" x14ac:dyDescent="0.3">
      <c r="A1623">
        <v>31003</v>
      </c>
      <c r="B1623">
        <v>31079</v>
      </c>
    </row>
    <row r="1624" spans="1:2" x14ac:dyDescent="0.3">
      <c r="A1624">
        <v>31005</v>
      </c>
      <c r="B1624">
        <v>31047</v>
      </c>
    </row>
    <row r="1625" spans="1:2" x14ac:dyDescent="0.3">
      <c r="A1625">
        <v>31007</v>
      </c>
      <c r="B1625">
        <v>31047</v>
      </c>
    </row>
    <row r="1626" spans="1:2" x14ac:dyDescent="0.3">
      <c r="A1626">
        <v>31009</v>
      </c>
      <c r="B1626">
        <v>31047</v>
      </c>
    </row>
    <row r="1627" spans="1:2" x14ac:dyDescent="0.3">
      <c r="A1627">
        <v>31011</v>
      </c>
      <c r="B1627">
        <v>31079</v>
      </c>
    </row>
    <row r="1628" spans="1:2" x14ac:dyDescent="0.3">
      <c r="A1628">
        <v>31013</v>
      </c>
      <c r="B1628">
        <v>31047</v>
      </c>
    </row>
    <row r="1629" spans="1:2" x14ac:dyDescent="0.3">
      <c r="A1629">
        <v>31015</v>
      </c>
      <c r="B1629">
        <v>31047</v>
      </c>
    </row>
    <row r="1630" spans="1:2" x14ac:dyDescent="0.3">
      <c r="A1630">
        <v>31017</v>
      </c>
      <c r="B1630">
        <v>31047</v>
      </c>
    </row>
    <row r="1631" spans="1:2" x14ac:dyDescent="0.3">
      <c r="A1631">
        <v>31019</v>
      </c>
      <c r="B1631">
        <v>31079</v>
      </c>
    </row>
    <row r="1632" spans="1:2" x14ac:dyDescent="0.3">
      <c r="A1632">
        <v>31021</v>
      </c>
      <c r="B1632">
        <v>31079</v>
      </c>
    </row>
    <row r="1633" spans="1:2" x14ac:dyDescent="0.3">
      <c r="A1633">
        <v>31023</v>
      </c>
      <c r="B1633">
        <v>31047</v>
      </c>
    </row>
    <row r="1634" spans="1:2" x14ac:dyDescent="0.3">
      <c r="A1634">
        <v>31025</v>
      </c>
      <c r="B1634">
        <v>31079</v>
      </c>
    </row>
    <row r="1635" spans="1:2" x14ac:dyDescent="0.3">
      <c r="A1635">
        <v>31027</v>
      </c>
      <c r="B1635">
        <v>31079</v>
      </c>
    </row>
    <row r="1636" spans="1:2" x14ac:dyDescent="0.3">
      <c r="A1636">
        <v>31029</v>
      </c>
      <c r="B1636">
        <v>31079</v>
      </c>
    </row>
    <row r="1637" spans="1:2" x14ac:dyDescent="0.3">
      <c r="A1637">
        <v>31031</v>
      </c>
      <c r="B1637">
        <v>31047</v>
      </c>
    </row>
    <row r="1638" spans="1:2" x14ac:dyDescent="0.3">
      <c r="A1638">
        <v>31033</v>
      </c>
      <c r="B1638">
        <v>31079</v>
      </c>
    </row>
    <row r="1639" spans="1:2" x14ac:dyDescent="0.3">
      <c r="A1639">
        <v>31035</v>
      </c>
      <c r="B1639">
        <v>31079</v>
      </c>
    </row>
    <row r="1640" spans="1:2" x14ac:dyDescent="0.3">
      <c r="A1640">
        <v>31037</v>
      </c>
      <c r="B1640">
        <v>31079</v>
      </c>
    </row>
    <row r="1641" spans="1:2" x14ac:dyDescent="0.3">
      <c r="A1641">
        <v>31039</v>
      </c>
      <c r="B1641">
        <v>31079</v>
      </c>
    </row>
    <row r="1642" spans="1:2" x14ac:dyDescent="0.3">
      <c r="A1642">
        <v>31041</v>
      </c>
      <c r="B1642">
        <v>31047</v>
      </c>
    </row>
    <row r="1643" spans="1:2" x14ac:dyDescent="0.3">
      <c r="A1643">
        <v>31043</v>
      </c>
      <c r="B1643">
        <v>31079</v>
      </c>
    </row>
    <row r="1644" spans="1:2" x14ac:dyDescent="0.3">
      <c r="A1644">
        <v>31045</v>
      </c>
      <c r="B1644">
        <v>31047</v>
      </c>
    </row>
    <row r="1645" spans="1:2" x14ac:dyDescent="0.3">
      <c r="A1645">
        <v>31047</v>
      </c>
      <c r="B1645">
        <v>31047</v>
      </c>
    </row>
    <row r="1646" spans="1:2" x14ac:dyDescent="0.3">
      <c r="A1646">
        <v>31049</v>
      </c>
      <c r="B1646">
        <v>31047</v>
      </c>
    </row>
    <row r="1647" spans="1:2" x14ac:dyDescent="0.3">
      <c r="A1647">
        <v>31051</v>
      </c>
      <c r="B1647">
        <v>31079</v>
      </c>
    </row>
    <row r="1648" spans="1:2" x14ac:dyDescent="0.3">
      <c r="A1648">
        <v>31053</v>
      </c>
      <c r="B1648">
        <v>31079</v>
      </c>
    </row>
    <row r="1649" spans="1:2" x14ac:dyDescent="0.3">
      <c r="A1649">
        <v>31055</v>
      </c>
      <c r="B1649">
        <v>31055</v>
      </c>
    </row>
    <row r="1650" spans="1:2" x14ac:dyDescent="0.3">
      <c r="A1650">
        <v>31057</v>
      </c>
      <c r="B1650">
        <v>31079</v>
      </c>
    </row>
    <row r="1651" spans="1:2" x14ac:dyDescent="0.3">
      <c r="A1651">
        <v>31059</v>
      </c>
      <c r="B1651">
        <v>31079</v>
      </c>
    </row>
    <row r="1652" spans="1:2" x14ac:dyDescent="0.3">
      <c r="A1652">
        <v>31061</v>
      </c>
      <c r="B1652">
        <v>31047</v>
      </c>
    </row>
    <row r="1653" spans="1:2" x14ac:dyDescent="0.3">
      <c r="A1653">
        <v>31063</v>
      </c>
      <c r="B1653">
        <v>31047</v>
      </c>
    </row>
    <row r="1654" spans="1:2" x14ac:dyDescent="0.3">
      <c r="A1654">
        <v>31065</v>
      </c>
      <c r="B1654">
        <v>31047</v>
      </c>
    </row>
    <row r="1655" spans="1:2" x14ac:dyDescent="0.3">
      <c r="A1655">
        <v>31067</v>
      </c>
      <c r="B1655">
        <v>31079</v>
      </c>
    </row>
    <row r="1656" spans="1:2" x14ac:dyDescent="0.3">
      <c r="A1656">
        <v>31069</v>
      </c>
      <c r="B1656">
        <v>31047</v>
      </c>
    </row>
    <row r="1657" spans="1:2" x14ac:dyDescent="0.3">
      <c r="A1657">
        <v>31071</v>
      </c>
      <c r="B1657">
        <v>31047</v>
      </c>
    </row>
    <row r="1658" spans="1:2" x14ac:dyDescent="0.3">
      <c r="A1658">
        <v>31073</v>
      </c>
      <c r="B1658">
        <v>31079</v>
      </c>
    </row>
    <row r="1659" spans="1:2" x14ac:dyDescent="0.3">
      <c r="A1659">
        <v>31075</v>
      </c>
      <c r="B1659">
        <v>31047</v>
      </c>
    </row>
    <row r="1660" spans="1:2" x14ac:dyDescent="0.3">
      <c r="A1660">
        <v>31077</v>
      </c>
      <c r="B1660">
        <v>31047</v>
      </c>
    </row>
    <row r="1661" spans="1:2" x14ac:dyDescent="0.3">
      <c r="A1661">
        <v>31079</v>
      </c>
      <c r="B1661">
        <v>31079</v>
      </c>
    </row>
    <row r="1662" spans="1:2" x14ac:dyDescent="0.3">
      <c r="A1662">
        <v>31081</v>
      </c>
      <c r="B1662">
        <v>31079</v>
      </c>
    </row>
    <row r="1663" spans="1:2" x14ac:dyDescent="0.3">
      <c r="A1663">
        <v>31083</v>
      </c>
      <c r="B1663">
        <v>31047</v>
      </c>
    </row>
    <row r="1664" spans="1:2" x14ac:dyDescent="0.3">
      <c r="A1664">
        <v>31085</v>
      </c>
      <c r="B1664">
        <v>31047</v>
      </c>
    </row>
    <row r="1665" spans="1:2" x14ac:dyDescent="0.3">
      <c r="A1665">
        <v>31087</v>
      </c>
      <c r="B1665">
        <v>31047</v>
      </c>
    </row>
    <row r="1666" spans="1:2" x14ac:dyDescent="0.3">
      <c r="A1666">
        <v>31089</v>
      </c>
      <c r="B1666">
        <v>31079</v>
      </c>
    </row>
    <row r="1667" spans="1:2" x14ac:dyDescent="0.3">
      <c r="A1667">
        <v>31091</v>
      </c>
      <c r="B1667">
        <v>31047</v>
      </c>
    </row>
    <row r="1668" spans="1:2" x14ac:dyDescent="0.3">
      <c r="A1668">
        <v>31093</v>
      </c>
      <c r="B1668">
        <v>31047</v>
      </c>
    </row>
    <row r="1669" spans="1:2" x14ac:dyDescent="0.3">
      <c r="A1669">
        <v>31095</v>
      </c>
      <c r="B1669">
        <v>31047</v>
      </c>
    </row>
    <row r="1670" spans="1:2" x14ac:dyDescent="0.3">
      <c r="A1670">
        <v>31097</v>
      </c>
      <c r="B1670">
        <v>31047</v>
      </c>
    </row>
    <row r="1671" spans="1:2" x14ac:dyDescent="0.3">
      <c r="A1671">
        <v>31099</v>
      </c>
      <c r="B1671">
        <v>31079</v>
      </c>
    </row>
    <row r="1672" spans="1:2" x14ac:dyDescent="0.3">
      <c r="A1672">
        <v>31101</v>
      </c>
      <c r="B1672">
        <v>31047</v>
      </c>
    </row>
    <row r="1673" spans="1:2" x14ac:dyDescent="0.3">
      <c r="A1673">
        <v>31103</v>
      </c>
      <c r="B1673">
        <v>31047</v>
      </c>
    </row>
    <row r="1674" spans="1:2" x14ac:dyDescent="0.3">
      <c r="A1674">
        <v>31105</v>
      </c>
      <c r="B1674">
        <v>31047</v>
      </c>
    </row>
    <row r="1675" spans="1:2" x14ac:dyDescent="0.3">
      <c r="A1675">
        <v>31107</v>
      </c>
      <c r="B1675">
        <v>31079</v>
      </c>
    </row>
    <row r="1676" spans="1:2" x14ac:dyDescent="0.3">
      <c r="A1676">
        <v>31109</v>
      </c>
      <c r="B1676">
        <v>31055</v>
      </c>
    </row>
    <row r="1677" spans="1:2" x14ac:dyDescent="0.3">
      <c r="A1677">
        <v>31111</v>
      </c>
      <c r="B1677">
        <v>31079</v>
      </c>
    </row>
    <row r="1678" spans="1:2" x14ac:dyDescent="0.3">
      <c r="A1678">
        <v>31113</v>
      </c>
      <c r="B1678">
        <v>31047</v>
      </c>
    </row>
    <row r="1679" spans="1:2" x14ac:dyDescent="0.3">
      <c r="A1679">
        <v>31115</v>
      </c>
      <c r="B1679">
        <v>31115</v>
      </c>
    </row>
    <row r="1680" spans="1:2" x14ac:dyDescent="0.3">
      <c r="A1680">
        <v>31117</v>
      </c>
      <c r="B1680">
        <v>31047</v>
      </c>
    </row>
    <row r="1681" spans="1:2" x14ac:dyDescent="0.3">
      <c r="A1681">
        <v>31119</v>
      </c>
      <c r="B1681">
        <v>31079</v>
      </c>
    </row>
    <row r="1682" spans="1:2" x14ac:dyDescent="0.3">
      <c r="A1682">
        <v>31121</v>
      </c>
      <c r="B1682">
        <v>31047</v>
      </c>
    </row>
    <row r="1683" spans="1:2" x14ac:dyDescent="0.3">
      <c r="A1683">
        <v>31123</v>
      </c>
      <c r="B1683">
        <v>31047</v>
      </c>
    </row>
    <row r="1684" spans="1:2" x14ac:dyDescent="0.3">
      <c r="A1684">
        <v>31125</v>
      </c>
      <c r="B1684">
        <v>31047</v>
      </c>
    </row>
    <row r="1685" spans="1:2" x14ac:dyDescent="0.3">
      <c r="A1685">
        <v>31127</v>
      </c>
      <c r="B1685">
        <v>31079</v>
      </c>
    </row>
    <row r="1686" spans="1:2" x14ac:dyDescent="0.3">
      <c r="A1686">
        <v>31129</v>
      </c>
      <c r="B1686">
        <v>31047</v>
      </c>
    </row>
    <row r="1687" spans="1:2" x14ac:dyDescent="0.3">
      <c r="A1687">
        <v>31131</v>
      </c>
      <c r="B1687">
        <v>31079</v>
      </c>
    </row>
    <row r="1688" spans="1:2" x14ac:dyDescent="0.3">
      <c r="A1688">
        <v>31133</v>
      </c>
      <c r="B1688">
        <v>31047</v>
      </c>
    </row>
    <row r="1689" spans="1:2" x14ac:dyDescent="0.3">
      <c r="A1689">
        <v>31135</v>
      </c>
      <c r="B1689">
        <v>31047</v>
      </c>
    </row>
    <row r="1690" spans="1:2" x14ac:dyDescent="0.3">
      <c r="A1690">
        <v>31137</v>
      </c>
      <c r="B1690">
        <v>31079</v>
      </c>
    </row>
    <row r="1691" spans="1:2" x14ac:dyDescent="0.3">
      <c r="A1691">
        <v>31139</v>
      </c>
      <c r="B1691">
        <v>31079</v>
      </c>
    </row>
    <row r="1692" spans="1:2" x14ac:dyDescent="0.3">
      <c r="A1692">
        <v>31141</v>
      </c>
      <c r="B1692">
        <v>31079</v>
      </c>
    </row>
    <row r="1693" spans="1:2" x14ac:dyDescent="0.3">
      <c r="A1693">
        <v>31143</v>
      </c>
      <c r="B1693">
        <v>31079</v>
      </c>
    </row>
    <row r="1694" spans="1:2" x14ac:dyDescent="0.3">
      <c r="A1694">
        <v>31145</v>
      </c>
      <c r="B1694">
        <v>31079</v>
      </c>
    </row>
    <row r="1695" spans="1:2" x14ac:dyDescent="0.3">
      <c r="A1695">
        <v>31147</v>
      </c>
      <c r="B1695">
        <v>31047</v>
      </c>
    </row>
    <row r="1696" spans="1:2" x14ac:dyDescent="0.3">
      <c r="A1696">
        <v>31149</v>
      </c>
      <c r="B1696">
        <v>31047</v>
      </c>
    </row>
    <row r="1697" spans="1:2" x14ac:dyDescent="0.3">
      <c r="A1697">
        <v>31151</v>
      </c>
      <c r="B1697">
        <v>31079</v>
      </c>
    </row>
    <row r="1698" spans="1:2" x14ac:dyDescent="0.3">
      <c r="A1698">
        <v>31153</v>
      </c>
      <c r="B1698">
        <v>31055</v>
      </c>
    </row>
    <row r="1699" spans="1:2" x14ac:dyDescent="0.3">
      <c r="A1699">
        <v>31155</v>
      </c>
      <c r="B1699">
        <v>31079</v>
      </c>
    </row>
    <row r="1700" spans="1:2" x14ac:dyDescent="0.3">
      <c r="A1700">
        <v>31157</v>
      </c>
      <c r="B1700">
        <v>31079</v>
      </c>
    </row>
    <row r="1701" spans="1:2" x14ac:dyDescent="0.3">
      <c r="A1701">
        <v>31159</v>
      </c>
      <c r="B1701">
        <v>31079</v>
      </c>
    </row>
    <row r="1702" spans="1:2" x14ac:dyDescent="0.3">
      <c r="A1702">
        <v>31161</v>
      </c>
      <c r="B1702">
        <v>31047</v>
      </c>
    </row>
    <row r="1703" spans="1:2" x14ac:dyDescent="0.3">
      <c r="A1703">
        <v>31163</v>
      </c>
      <c r="B1703">
        <v>31047</v>
      </c>
    </row>
    <row r="1704" spans="1:2" x14ac:dyDescent="0.3">
      <c r="A1704">
        <v>31165</v>
      </c>
      <c r="B1704">
        <v>31047</v>
      </c>
    </row>
    <row r="1705" spans="1:2" x14ac:dyDescent="0.3">
      <c r="A1705">
        <v>31167</v>
      </c>
      <c r="B1705">
        <v>31079</v>
      </c>
    </row>
    <row r="1706" spans="1:2" x14ac:dyDescent="0.3">
      <c r="A1706">
        <v>31169</v>
      </c>
      <c r="B1706">
        <v>31079</v>
      </c>
    </row>
    <row r="1707" spans="1:2" x14ac:dyDescent="0.3">
      <c r="A1707">
        <v>31171</v>
      </c>
      <c r="B1707">
        <v>31047</v>
      </c>
    </row>
    <row r="1708" spans="1:2" x14ac:dyDescent="0.3">
      <c r="A1708">
        <v>31173</v>
      </c>
      <c r="B1708">
        <v>31079</v>
      </c>
    </row>
    <row r="1709" spans="1:2" x14ac:dyDescent="0.3">
      <c r="A1709">
        <v>31175</v>
      </c>
      <c r="B1709">
        <v>31047</v>
      </c>
    </row>
    <row r="1710" spans="1:2" x14ac:dyDescent="0.3">
      <c r="A1710">
        <v>31177</v>
      </c>
      <c r="B1710">
        <v>31055</v>
      </c>
    </row>
    <row r="1711" spans="1:2" x14ac:dyDescent="0.3">
      <c r="A1711">
        <v>31179</v>
      </c>
      <c r="B1711">
        <v>31079</v>
      </c>
    </row>
    <row r="1712" spans="1:2" x14ac:dyDescent="0.3">
      <c r="A1712">
        <v>31181</v>
      </c>
      <c r="B1712">
        <v>31047</v>
      </c>
    </row>
    <row r="1713" spans="1:2" x14ac:dyDescent="0.3">
      <c r="A1713">
        <v>31183</v>
      </c>
      <c r="B1713">
        <v>31047</v>
      </c>
    </row>
    <row r="1714" spans="1:2" x14ac:dyDescent="0.3">
      <c r="A1714">
        <v>31185</v>
      </c>
      <c r="B1714">
        <v>31079</v>
      </c>
    </row>
    <row r="1715" spans="1:2" x14ac:dyDescent="0.3">
      <c r="A1715">
        <v>32001</v>
      </c>
      <c r="B1715">
        <v>32019</v>
      </c>
    </row>
    <row r="1716" spans="1:2" x14ac:dyDescent="0.3">
      <c r="A1716">
        <v>32003</v>
      </c>
      <c r="B1716">
        <v>32003</v>
      </c>
    </row>
    <row r="1717" spans="1:2" x14ac:dyDescent="0.3">
      <c r="A1717">
        <v>32005</v>
      </c>
      <c r="B1717">
        <v>32007</v>
      </c>
    </row>
    <row r="1718" spans="1:2" x14ac:dyDescent="0.3">
      <c r="A1718">
        <v>32007</v>
      </c>
      <c r="B1718">
        <v>32007</v>
      </c>
    </row>
    <row r="1719" spans="1:2" x14ac:dyDescent="0.3">
      <c r="A1719">
        <v>32009</v>
      </c>
      <c r="B1719">
        <v>32009</v>
      </c>
    </row>
    <row r="1720" spans="1:2" x14ac:dyDescent="0.3">
      <c r="A1720">
        <v>32011</v>
      </c>
      <c r="B1720">
        <v>32019</v>
      </c>
    </row>
    <row r="1721" spans="1:2" x14ac:dyDescent="0.3">
      <c r="A1721">
        <v>32013</v>
      </c>
      <c r="B1721">
        <v>32007</v>
      </c>
    </row>
    <row r="1722" spans="1:2" x14ac:dyDescent="0.3">
      <c r="A1722">
        <v>32015</v>
      </c>
      <c r="B1722">
        <v>32019</v>
      </c>
    </row>
    <row r="1723" spans="1:2" x14ac:dyDescent="0.3">
      <c r="A1723">
        <v>32017</v>
      </c>
      <c r="B1723">
        <v>32019</v>
      </c>
    </row>
    <row r="1724" spans="1:2" x14ac:dyDescent="0.3">
      <c r="A1724">
        <v>32019</v>
      </c>
      <c r="B1724">
        <v>32019</v>
      </c>
    </row>
    <row r="1725" spans="1:2" x14ac:dyDescent="0.3">
      <c r="A1725">
        <v>32021</v>
      </c>
      <c r="B1725">
        <v>32019</v>
      </c>
    </row>
    <row r="1726" spans="1:2" x14ac:dyDescent="0.3">
      <c r="A1726">
        <v>32023</v>
      </c>
      <c r="B1726">
        <v>32007</v>
      </c>
    </row>
    <row r="1727" spans="1:2" x14ac:dyDescent="0.3">
      <c r="A1727">
        <v>32027</v>
      </c>
      <c r="B1727">
        <v>32019</v>
      </c>
    </row>
    <row r="1728" spans="1:2" x14ac:dyDescent="0.3">
      <c r="A1728">
        <v>32029</v>
      </c>
      <c r="B1728">
        <v>32019</v>
      </c>
    </row>
    <row r="1729" spans="1:2" x14ac:dyDescent="0.3">
      <c r="A1729">
        <v>32031</v>
      </c>
      <c r="B1729">
        <v>32031</v>
      </c>
    </row>
    <row r="1730" spans="1:2" x14ac:dyDescent="0.3">
      <c r="A1730">
        <v>32033</v>
      </c>
      <c r="B1730">
        <v>32019</v>
      </c>
    </row>
    <row r="1731" spans="1:2" x14ac:dyDescent="0.3">
      <c r="A1731">
        <v>32510</v>
      </c>
      <c r="B1731">
        <v>32007</v>
      </c>
    </row>
    <row r="1732" spans="1:2" x14ac:dyDescent="0.3">
      <c r="A1732">
        <v>33001</v>
      </c>
      <c r="B1732">
        <v>33009</v>
      </c>
    </row>
    <row r="1733" spans="1:2" x14ac:dyDescent="0.3">
      <c r="A1733">
        <v>33003</v>
      </c>
      <c r="B1733">
        <v>33009</v>
      </c>
    </row>
    <row r="1734" spans="1:2" x14ac:dyDescent="0.3">
      <c r="A1734">
        <v>33005</v>
      </c>
      <c r="B1734">
        <v>33009</v>
      </c>
    </row>
    <row r="1735" spans="1:2" x14ac:dyDescent="0.3">
      <c r="A1735">
        <v>33007</v>
      </c>
      <c r="B1735">
        <v>33009</v>
      </c>
    </row>
    <row r="1736" spans="1:2" x14ac:dyDescent="0.3">
      <c r="A1736">
        <v>33009</v>
      </c>
      <c r="B1736">
        <v>33009</v>
      </c>
    </row>
    <row r="1737" spans="1:2" x14ac:dyDescent="0.3">
      <c r="A1737">
        <v>33011</v>
      </c>
      <c r="B1737">
        <v>33015</v>
      </c>
    </row>
    <row r="1738" spans="1:2" x14ac:dyDescent="0.3">
      <c r="A1738">
        <v>33013</v>
      </c>
      <c r="B1738">
        <v>33015</v>
      </c>
    </row>
    <row r="1739" spans="1:2" x14ac:dyDescent="0.3">
      <c r="A1739">
        <v>33015</v>
      </c>
      <c r="B1739">
        <v>33015</v>
      </c>
    </row>
    <row r="1740" spans="1:2" x14ac:dyDescent="0.3">
      <c r="A1740">
        <v>33017</v>
      </c>
      <c r="B1740">
        <v>33015</v>
      </c>
    </row>
    <row r="1741" spans="1:2" x14ac:dyDescent="0.3">
      <c r="A1741">
        <v>33019</v>
      </c>
      <c r="B1741">
        <v>33009</v>
      </c>
    </row>
    <row r="1742" spans="1:2" x14ac:dyDescent="0.3">
      <c r="A1742">
        <v>34001</v>
      </c>
      <c r="B1742">
        <v>34001</v>
      </c>
    </row>
    <row r="1743" spans="1:2" x14ac:dyDescent="0.3">
      <c r="A1743">
        <v>34003</v>
      </c>
      <c r="B1743">
        <v>34013</v>
      </c>
    </row>
    <row r="1744" spans="1:2" x14ac:dyDescent="0.3">
      <c r="A1744">
        <v>34005</v>
      </c>
      <c r="B1744">
        <v>34005</v>
      </c>
    </row>
    <row r="1745" spans="1:2" x14ac:dyDescent="0.3">
      <c r="A1745">
        <v>34007</v>
      </c>
      <c r="B1745">
        <v>34005</v>
      </c>
    </row>
    <row r="1746" spans="1:2" x14ac:dyDescent="0.3">
      <c r="A1746">
        <v>34009</v>
      </c>
      <c r="B1746">
        <v>34001</v>
      </c>
    </row>
    <row r="1747" spans="1:2" x14ac:dyDescent="0.3">
      <c r="A1747">
        <v>34011</v>
      </c>
      <c r="B1747">
        <v>34001</v>
      </c>
    </row>
    <row r="1748" spans="1:2" x14ac:dyDescent="0.3">
      <c r="A1748">
        <v>34013</v>
      </c>
      <c r="B1748">
        <v>34013</v>
      </c>
    </row>
    <row r="1749" spans="1:2" x14ac:dyDescent="0.3">
      <c r="A1749">
        <v>34015</v>
      </c>
      <c r="B1749">
        <v>34005</v>
      </c>
    </row>
    <row r="1750" spans="1:2" x14ac:dyDescent="0.3">
      <c r="A1750">
        <v>34017</v>
      </c>
      <c r="B1750">
        <v>34013</v>
      </c>
    </row>
    <row r="1751" spans="1:2" x14ac:dyDescent="0.3">
      <c r="A1751">
        <v>34019</v>
      </c>
      <c r="B1751">
        <v>34019</v>
      </c>
    </row>
    <row r="1752" spans="1:2" x14ac:dyDescent="0.3">
      <c r="A1752">
        <v>34021</v>
      </c>
      <c r="B1752">
        <v>34005</v>
      </c>
    </row>
    <row r="1753" spans="1:2" x14ac:dyDescent="0.3">
      <c r="A1753">
        <v>34023</v>
      </c>
      <c r="B1753">
        <v>34035</v>
      </c>
    </row>
    <row r="1754" spans="1:2" x14ac:dyDescent="0.3">
      <c r="A1754">
        <v>34025</v>
      </c>
      <c r="B1754">
        <v>34035</v>
      </c>
    </row>
    <row r="1755" spans="1:2" x14ac:dyDescent="0.3">
      <c r="A1755">
        <v>34027</v>
      </c>
      <c r="B1755">
        <v>34035</v>
      </c>
    </row>
    <row r="1756" spans="1:2" x14ac:dyDescent="0.3">
      <c r="A1756">
        <v>34029</v>
      </c>
      <c r="B1756">
        <v>34029</v>
      </c>
    </row>
    <row r="1757" spans="1:2" x14ac:dyDescent="0.3">
      <c r="A1757">
        <v>34031</v>
      </c>
      <c r="B1757">
        <v>34013</v>
      </c>
    </row>
    <row r="1758" spans="1:2" x14ac:dyDescent="0.3">
      <c r="A1758">
        <v>34033</v>
      </c>
      <c r="B1758">
        <v>34001</v>
      </c>
    </row>
    <row r="1759" spans="1:2" x14ac:dyDescent="0.3">
      <c r="A1759">
        <v>34035</v>
      </c>
      <c r="B1759">
        <v>34035</v>
      </c>
    </row>
    <row r="1760" spans="1:2" x14ac:dyDescent="0.3">
      <c r="A1760">
        <v>34037</v>
      </c>
      <c r="B1760">
        <v>34013</v>
      </c>
    </row>
    <row r="1761" spans="1:2" x14ac:dyDescent="0.3">
      <c r="A1761">
        <v>34039</v>
      </c>
      <c r="B1761">
        <v>34035</v>
      </c>
    </row>
    <row r="1762" spans="1:2" x14ac:dyDescent="0.3">
      <c r="A1762">
        <v>34041</v>
      </c>
      <c r="B1762">
        <v>34019</v>
      </c>
    </row>
    <row r="1763" spans="1:2" x14ac:dyDescent="0.3">
      <c r="A1763">
        <v>35001</v>
      </c>
      <c r="B1763">
        <v>35001</v>
      </c>
    </row>
    <row r="1764" spans="1:2" x14ac:dyDescent="0.3">
      <c r="A1764">
        <v>35003</v>
      </c>
      <c r="B1764">
        <v>35057</v>
      </c>
    </row>
    <row r="1765" spans="1:2" x14ac:dyDescent="0.3">
      <c r="A1765">
        <v>35005</v>
      </c>
      <c r="B1765">
        <v>35013</v>
      </c>
    </row>
    <row r="1766" spans="1:2" x14ac:dyDescent="0.3">
      <c r="A1766">
        <v>35006</v>
      </c>
      <c r="B1766">
        <v>35013</v>
      </c>
    </row>
    <row r="1767" spans="1:2" x14ac:dyDescent="0.3">
      <c r="A1767">
        <v>35007</v>
      </c>
      <c r="B1767">
        <v>35013</v>
      </c>
    </row>
    <row r="1768" spans="1:2" x14ac:dyDescent="0.3">
      <c r="A1768">
        <v>35009</v>
      </c>
      <c r="B1768">
        <v>35043</v>
      </c>
    </row>
    <row r="1769" spans="1:2" x14ac:dyDescent="0.3">
      <c r="A1769">
        <v>35011</v>
      </c>
      <c r="B1769">
        <v>35057</v>
      </c>
    </row>
    <row r="1770" spans="1:2" x14ac:dyDescent="0.3">
      <c r="A1770">
        <v>35013</v>
      </c>
      <c r="B1770">
        <v>35013</v>
      </c>
    </row>
    <row r="1771" spans="1:2" x14ac:dyDescent="0.3">
      <c r="A1771">
        <v>35015</v>
      </c>
      <c r="B1771">
        <v>35043</v>
      </c>
    </row>
    <row r="1772" spans="1:2" x14ac:dyDescent="0.3">
      <c r="A1772">
        <v>35017</v>
      </c>
      <c r="B1772">
        <v>35013</v>
      </c>
    </row>
    <row r="1773" spans="1:2" x14ac:dyDescent="0.3">
      <c r="A1773">
        <v>35019</v>
      </c>
      <c r="B1773">
        <v>35057</v>
      </c>
    </row>
    <row r="1774" spans="1:2" x14ac:dyDescent="0.3">
      <c r="A1774">
        <v>35021</v>
      </c>
      <c r="B1774">
        <v>35057</v>
      </c>
    </row>
    <row r="1775" spans="1:2" x14ac:dyDescent="0.3">
      <c r="A1775">
        <v>35023</v>
      </c>
      <c r="B1775">
        <v>35013</v>
      </c>
    </row>
    <row r="1776" spans="1:2" x14ac:dyDescent="0.3">
      <c r="A1776">
        <v>35025</v>
      </c>
      <c r="B1776">
        <v>35043</v>
      </c>
    </row>
    <row r="1777" spans="1:2" x14ac:dyDescent="0.3">
      <c r="A1777">
        <v>35027</v>
      </c>
      <c r="B1777">
        <v>35013</v>
      </c>
    </row>
    <row r="1778" spans="1:2" x14ac:dyDescent="0.3">
      <c r="A1778">
        <v>35028</v>
      </c>
      <c r="B1778">
        <v>35043</v>
      </c>
    </row>
    <row r="1779" spans="1:2" x14ac:dyDescent="0.3">
      <c r="A1779">
        <v>35029</v>
      </c>
      <c r="B1779">
        <v>35013</v>
      </c>
    </row>
    <row r="1780" spans="1:2" x14ac:dyDescent="0.3">
      <c r="A1780">
        <v>35031</v>
      </c>
      <c r="B1780">
        <v>35043</v>
      </c>
    </row>
    <row r="1781" spans="1:2" x14ac:dyDescent="0.3">
      <c r="A1781">
        <v>35033</v>
      </c>
      <c r="B1781">
        <v>35057</v>
      </c>
    </row>
    <row r="1782" spans="1:2" x14ac:dyDescent="0.3">
      <c r="A1782">
        <v>35035</v>
      </c>
      <c r="B1782">
        <v>35013</v>
      </c>
    </row>
    <row r="1783" spans="1:2" x14ac:dyDescent="0.3">
      <c r="A1783">
        <v>35037</v>
      </c>
      <c r="B1783">
        <v>35057</v>
      </c>
    </row>
    <row r="1784" spans="1:2" x14ac:dyDescent="0.3">
      <c r="A1784">
        <v>35039</v>
      </c>
      <c r="B1784">
        <v>35013</v>
      </c>
    </row>
    <row r="1785" spans="1:2" x14ac:dyDescent="0.3">
      <c r="A1785">
        <v>35041</v>
      </c>
      <c r="B1785">
        <v>35013</v>
      </c>
    </row>
    <row r="1786" spans="1:2" x14ac:dyDescent="0.3">
      <c r="A1786">
        <v>35043</v>
      </c>
      <c r="B1786">
        <v>35043</v>
      </c>
    </row>
    <row r="1787" spans="1:2" x14ac:dyDescent="0.3">
      <c r="A1787">
        <v>35045</v>
      </c>
      <c r="B1787">
        <v>35043</v>
      </c>
    </row>
    <row r="1788" spans="1:2" x14ac:dyDescent="0.3">
      <c r="A1788">
        <v>35047</v>
      </c>
      <c r="B1788">
        <v>35057</v>
      </c>
    </row>
    <row r="1789" spans="1:2" x14ac:dyDescent="0.3">
      <c r="A1789">
        <v>35049</v>
      </c>
      <c r="B1789">
        <v>35013</v>
      </c>
    </row>
    <row r="1790" spans="1:2" x14ac:dyDescent="0.3">
      <c r="A1790">
        <v>35051</v>
      </c>
      <c r="B1790">
        <v>35057</v>
      </c>
    </row>
    <row r="1791" spans="1:2" x14ac:dyDescent="0.3">
      <c r="A1791">
        <v>35053</v>
      </c>
      <c r="B1791">
        <v>35057</v>
      </c>
    </row>
    <row r="1792" spans="1:2" x14ac:dyDescent="0.3">
      <c r="A1792">
        <v>35055</v>
      </c>
      <c r="B1792">
        <v>35057</v>
      </c>
    </row>
    <row r="1793" spans="1:2" x14ac:dyDescent="0.3">
      <c r="A1793">
        <v>35057</v>
      </c>
      <c r="B1793">
        <v>35057</v>
      </c>
    </row>
    <row r="1794" spans="1:2" x14ac:dyDescent="0.3">
      <c r="A1794">
        <v>35059</v>
      </c>
      <c r="B1794">
        <v>35013</v>
      </c>
    </row>
    <row r="1795" spans="1:2" x14ac:dyDescent="0.3">
      <c r="A1795">
        <v>35061</v>
      </c>
      <c r="B1795">
        <v>35013</v>
      </c>
    </row>
    <row r="1796" spans="1:2" x14ac:dyDescent="0.3">
      <c r="A1796">
        <v>36001</v>
      </c>
      <c r="B1796">
        <v>36001</v>
      </c>
    </row>
    <row r="1797" spans="1:2" x14ac:dyDescent="0.3">
      <c r="A1797">
        <v>36003</v>
      </c>
      <c r="B1797">
        <v>36101</v>
      </c>
    </row>
    <row r="1798" spans="1:2" x14ac:dyDescent="0.3">
      <c r="A1798">
        <v>36005</v>
      </c>
      <c r="B1798">
        <v>36081</v>
      </c>
    </row>
    <row r="1799" spans="1:2" x14ac:dyDescent="0.3">
      <c r="A1799">
        <v>36007</v>
      </c>
      <c r="B1799">
        <v>36007</v>
      </c>
    </row>
    <row r="1800" spans="1:2" x14ac:dyDescent="0.3">
      <c r="A1800">
        <v>36009</v>
      </c>
      <c r="B1800">
        <v>36029</v>
      </c>
    </row>
    <row r="1801" spans="1:2" x14ac:dyDescent="0.3">
      <c r="A1801">
        <v>36011</v>
      </c>
      <c r="B1801">
        <v>36067</v>
      </c>
    </row>
    <row r="1802" spans="1:2" x14ac:dyDescent="0.3">
      <c r="A1802">
        <v>36013</v>
      </c>
      <c r="B1802">
        <v>36029</v>
      </c>
    </row>
    <row r="1803" spans="1:2" x14ac:dyDescent="0.3">
      <c r="A1803">
        <v>36015</v>
      </c>
      <c r="B1803">
        <v>36101</v>
      </c>
    </row>
    <row r="1804" spans="1:2" x14ac:dyDescent="0.3">
      <c r="A1804">
        <v>36017</v>
      </c>
      <c r="B1804">
        <v>36007</v>
      </c>
    </row>
    <row r="1805" spans="1:2" x14ac:dyDescent="0.3">
      <c r="A1805">
        <v>36019</v>
      </c>
      <c r="B1805">
        <v>36089</v>
      </c>
    </row>
    <row r="1806" spans="1:2" x14ac:dyDescent="0.3">
      <c r="A1806">
        <v>36021</v>
      </c>
      <c r="B1806">
        <v>36119</v>
      </c>
    </row>
    <row r="1807" spans="1:2" x14ac:dyDescent="0.3">
      <c r="A1807">
        <v>36023</v>
      </c>
      <c r="B1807">
        <v>36067</v>
      </c>
    </row>
    <row r="1808" spans="1:2" x14ac:dyDescent="0.3">
      <c r="A1808">
        <v>36025</v>
      </c>
      <c r="B1808">
        <v>36007</v>
      </c>
    </row>
    <row r="1809" spans="1:2" x14ac:dyDescent="0.3">
      <c r="A1809">
        <v>36027</v>
      </c>
      <c r="B1809">
        <v>36119</v>
      </c>
    </row>
    <row r="1810" spans="1:2" x14ac:dyDescent="0.3">
      <c r="A1810">
        <v>36029</v>
      </c>
      <c r="B1810">
        <v>36029</v>
      </c>
    </row>
    <row r="1811" spans="1:2" x14ac:dyDescent="0.3">
      <c r="A1811">
        <v>36031</v>
      </c>
      <c r="B1811">
        <v>36001</v>
      </c>
    </row>
    <row r="1812" spans="1:2" x14ac:dyDescent="0.3">
      <c r="A1812">
        <v>36033</v>
      </c>
      <c r="B1812">
        <v>36089</v>
      </c>
    </row>
    <row r="1813" spans="1:2" x14ac:dyDescent="0.3">
      <c r="A1813">
        <v>36035</v>
      </c>
      <c r="B1813">
        <v>36065</v>
      </c>
    </row>
    <row r="1814" spans="1:2" x14ac:dyDescent="0.3">
      <c r="A1814">
        <v>36037</v>
      </c>
      <c r="B1814">
        <v>36055</v>
      </c>
    </row>
    <row r="1815" spans="1:2" x14ac:dyDescent="0.3">
      <c r="A1815">
        <v>36039</v>
      </c>
      <c r="B1815">
        <v>36001</v>
      </c>
    </row>
    <row r="1816" spans="1:2" x14ac:dyDescent="0.3">
      <c r="A1816">
        <v>36041</v>
      </c>
      <c r="B1816">
        <v>36065</v>
      </c>
    </row>
    <row r="1817" spans="1:2" x14ac:dyDescent="0.3">
      <c r="A1817">
        <v>36043</v>
      </c>
      <c r="B1817">
        <v>36065</v>
      </c>
    </row>
    <row r="1818" spans="1:2" x14ac:dyDescent="0.3">
      <c r="A1818">
        <v>36045</v>
      </c>
      <c r="B1818">
        <v>36089</v>
      </c>
    </row>
    <row r="1819" spans="1:2" x14ac:dyDescent="0.3">
      <c r="A1819">
        <v>36047</v>
      </c>
      <c r="B1819">
        <v>36081</v>
      </c>
    </row>
    <row r="1820" spans="1:2" x14ac:dyDescent="0.3">
      <c r="A1820">
        <v>36049</v>
      </c>
      <c r="B1820">
        <v>36089</v>
      </c>
    </row>
    <row r="1821" spans="1:2" x14ac:dyDescent="0.3">
      <c r="A1821">
        <v>36051</v>
      </c>
      <c r="B1821">
        <v>36055</v>
      </c>
    </row>
    <row r="1822" spans="1:2" x14ac:dyDescent="0.3">
      <c r="A1822">
        <v>36053</v>
      </c>
      <c r="B1822">
        <v>36065</v>
      </c>
    </row>
    <row r="1823" spans="1:2" x14ac:dyDescent="0.3">
      <c r="A1823">
        <v>36055</v>
      </c>
      <c r="B1823">
        <v>36055</v>
      </c>
    </row>
    <row r="1824" spans="1:2" x14ac:dyDescent="0.3">
      <c r="A1824">
        <v>36057</v>
      </c>
      <c r="B1824">
        <v>36065</v>
      </c>
    </row>
    <row r="1825" spans="1:2" x14ac:dyDescent="0.3">
      <c r="A1825">
        <v>36059</v>
      </c>
      <c r="B1825">
        <v>36103</v>
      </c>
    </row>
    <row r="1826" spans="1:2" x14ac:dyDescent="0.3">
      <c r="A1826">
        <v>36061</v>
      </c>
      <c r="B1826">
        <v>36081</v>
      </c>
    </row>
    <row r="1827" spans="1:2" x14ac:dyDescent="0.3">
      <c r="A1827">
        <v>36063</v>
      </c>
      <c r="B1827">
        <v>36029</v>
      </c>
    </row>
    <row r="1828" spans="1:2" x14ac:dyDescent="0.3">
      <c r="A1828">
        <v>36065</v>
      </c>
      <c r="B1828">
        <v>36065</v>
      </c>
    </row>
    <row r="1829" spans="1:2" x14ac:dyDescent="0.3">
      <c r="A1829">
        <v>36067</v>
      </c>
      <c r="B1829">
        <v>36067</v>
      </c>
    </row>
    <row r="1830" spans="1:2" x14ac:dyDescent="0.3">
      <c r="A1830">
        <v>36069</v>
      </c>
      <c r="B1830">
        <v>36055</v>
      </c>
    </row>
    <row r="1831" spans="1:2" x14ac:dyDescent="0.3">
      <c r="A1831">
        <v>36071</v>
      </c>
      <c r="B1831">
        <v>36119</v>
      </c>
    </row>
    <row r="1832" spans="1:2" x14ac:dyDescent="0.3">
      <c r="A1832">
        <v>36073</v>
      </c>
      <c r="B1832">
        <v>36055</v>
      </c>
    </row>
    <row r="1833" spans="1:2" x14ac:dyDescent="0.3">
      <c r="A1833">
        <v>36075</v>
      </c>
      <c r="B1833">
        <v>36067</v>
      </c>
    </row>
    <row r="1834" spans="1:2" x14ac:dyDescent="0.3">
      <c r="A1834">
        <v>36077</v>
      </c>
      <c r="B1834">
        <v>36007</v>
      </c>
    </row>
    <row r="1835" spans="1:2" x14ac:dyDescent="0.3">
      <c r="A1835">
        <v>36079</v>
      </c>
      <c r="B1835">
        <v>36119</v>
      </c>
    </row>
    <row r="1836" spans="1:2" x14ac:dyDescent="0.3">
      <c r="A1836">
        <v>36081</v>
      </c>
      <c r="B1836">
        <v>36081</v>
      </c>
    </row>
    <row r="1837" spans="1:2" x14ac:dyDescent="0.3">
      <c r="A1837">
        <v>36083</v>
      </c>
      <c r="B1837">
        <v>36001</v>
      </c>
    </row>
    <row r="1838" spans="1:2" x14ac:dyDescent="0.3">
      <c r="A1838">
        <v>36085</v>
      </c>
      <c r="B1838">
        <v>36081</v>
      </c>
    </row>
    <row r="1839" spans="1:2" x14ac:dyDescent="0.3">
      <c r="A1839">
        <v>36087</v>
      </c>
      <c r="B1839">
        <v>36119</v>
      </c>
    </row>
    <row r="1840" spans="1:2" x14ac:dyDescent="0.3">
      <c r="A1840">
        <v>36089</v>
      </c>
      <c r="B1840">
        <v>36089</v>
      </c>
    </row>
    <row r="1841" spans="1:2" x14ac:dyDescent="0.3">
      <c r="A1841">
        <v>36091</v>
      </c>
      <c r="B1841">
        <v>36001</v>
      </c>
    </row>
    <row r="1842" spans="1:2" x14ac:dyDescent="0.3">
      <c r="A1842">
        <v>36093</v>
      </c>
      <c r="B1842">
        <v>36001</v>
      </c>
    </row>
    <row r="1843" spans="1:2" x14ac:dyDescent="0.3">
      <c r="A1843">
        <v>36095</v>
      </c>
      <c r="B1843">
        <v>36007</v>
      </c>
    </row>
    <row r="1844" spans="1:2" x14ac:dyDescent="0.3">
      <c r="A1844">
        <v>36097</v>
      </c>
      <c r="B1844">
        <v>36101</v>
      </c>
    </row>
    <row r="1845" spans="1:2" x14ac:dyDescent="0.3">
      <c r="A1845">
        <v>36099</v>
      </c>
      <c r="B1845">
        <v>36067</v>
      </c>
    </row>
    <row r="1846" spans="1:2" x14ac:dyDescent="0.3">
      <c r="A1846">
        <v>36101</v>
      </c>
      <c r="B1846">
        <v>36101</v>
      </c>
    </row>
    <row r="1847" spans="1:2" x14ac:dyDescent="0.3">
      <c r="A1847">
        <v>36103</v>
      </c>
      <c r="B1847">
        <v>36103</v>
      </c>
    </row>
    <row r="1848" spans="1:2" x14ac:dyDescent="0.3">
      <c r="A1848">
        <v>36105</v>
      </c>
      <c r="B1848">
        <v>36007</v>
      </c>
    </row>
    <row r="1849" spans="1:2" x14ac:dyDescent="0.3">
      <c r="A1849">
        <v>36107</v>
      </c>
      <c r="B1849">
        <v>36007</v>
      </c>
    </row>
    <row r="1850" spans="1:2" x14ac:dyDescent="0.3">
      <c r="A1850">
        <v>36109</v>
      </c>
      <c r="B1850">
        <v>36067</v>
      </c>
    </row>
    <row r="1851" spans="1:2" x14ac:dyDescent="0.3">
      <c r="A1851">
        <v>36111</v>
      </c>
      <c r="B1851">
        <v>36119</v>
      </c>
    </row>
    <row r="1852" spans="1:2" x14ac:dyDescent="0.3">
      <c r="A1852">
        <v>36113</v>
      </c>
      <c r="B1852">
        <v>36001</v>
      </c>
    </row>
    <row r="1853" spans="1:2" x14ac:dyDescent="0.3">
      <c r="A1853">
        <v>36115</v>
      </c>
      <c r="B1853">
        <v>36001</v>
      </c>
    </row>
    <row r="1854" spans="1:2" x14ac:dyDescent="0.3">
      <c r="A1854">
        <v>36117</v>
      </c>
      <c r="B1854">
        <v>36055</v>
      </c>
    </row>
    <row r="1855" spans="1:2" x14ac:dyDescent="0.3">
      <c r="A1855">
        <v>36119</v>
      </c>
      <c r="B1855">
        <v>36119</v>
      </c>
    </row>
    <row r="1856" spans="1:2" x14ac:dyDescent="0.3">
      <c r="A1856">
        <v>36121</v>
      </c>
      <c r="B1856">
        <v>36055</v>
      </c>
    </row>
    <row r="1857" spans="1:2" x14ac:dyDescent="0.3">
      <c r="A1857">
        <v>36123</v>
      </c>
      <c r="B1857">
        <v>36101</v>
      </c>
    </row>
    <row r="1858" spans="1:2" x14ac:dyDescent="0.3">
      <c r="A1858">
        <v>37001</v>
      </c>
      <c r="B1858">
        <v>37057</v>
      </c>
    </row>
    <row r="1859" spans="1:2" x14ac:dyDescent="0.3">
      <c r="A1859">
        <v>37003</v>
      </c>
      <c r="B1859">
        <v>37003</v>
      </c>
    </row>
    <row r="1860" spans="1:2" x14ac:dyDescent="0.3">
      <c r="A1860">
        <v>37005</v>
      </c>
      <c r="B1860">
        <v>37047</v>
      </c>
    </row>
    <row r="1861" spans="1:2" x14ac:dyDescent="0.3">
      <c r="A1861">
        <v>37007</v>
      </c>
      <c r="B1861">
        <v>37047</v>
      </c>
    </row>
    <row r="1862" spans="1:2" x14ac:dyDescent="0.3">
      <c r="A1862">
        <v>37009</v>
      </c>
      <c r="B1862">
        <v>37047</v>
      </c>
    </row>
    <row r="1863" spans="1:2" x14ac:dyDescent="0.3">
      <c r="A1863">
        <v>37011</v>
      </c>
      <c r="B1863">
        <v>37047</v>
      </c>
    </row>
    <row r="1864" spans="1:2" x14ac:dyDescent="0.3">
      <c r="A1864">
        <v>37013</v>
      </c>
      <c r="B1864">
        <v>37047</v>
      </c>
    </row>
    <row r="1865" spans="1:2" x14ac:dyDescent="0.3">
      <c r="A1865">
        <v>37015</v>
      </c>
      <c r="B1865">
        <v>37047</v>
      </c>
    </row>
    <row r="1866" spans="1:2" x14ac:dyDescent="0.3">
      <c r="A1866">
        <v>37017</v>
      </c>
      <c r="B1866">
        <v>37047</v>
      </c>
    </row>
    <row r="1867" spans="1:2" x14ac:dyDescent="0.3">
      <c r="A1867">
        <v>37019</v>
      </c>
      <c r="B1867">
        <v>37135</v>
      </c>
    </row>
    <row r="1868" spans="1:2" x14ac:dyDescent="0.3">
      <c r="A1868">
        <v>37021</v>
      </c>
      <c r="B1868">
        <v>37081</v>
      </c>
    </row>
    <row r="1869" spans="1:2" x14ac:dyDescent="0.3">
      <c r="A1869">
        <v>37023</v>
      </c>
      <c r="B1869">
        <v>37035</v>
      </c>
    </row>
    <row r="1870" spans="1:2" x14ac:dyDescent="0.3">
      <c r="A1870">
        <v>37025</v>
      </c>
      <c r="B1870">
        <v>37081</v>
      </c>
    </row>
    <row r="1871" spans="1:2" x14ac:dyDescent="0.3">
      <c r="A1871">
        <v>37027</v>
      </c>
      <c r="B1871">
        <v>37035</v>
      </c>
    </row>
    <row r="1872" spans="1:2" x14ac:dyDescent="0.3">
      <c r="A1872">
        <v>37029</v>
      </c>
      <c r="B1872">
        <v>37141</v>
      </c>
    </row>
    <row r="1873" spans="1:2" x14ac:dyDescent="0.3">
      <c r="A1873">
        <v>37031</v>
      </c>
      <c r="B1873">
        <v>37135</v>
      </c>
    </row>
    <row r="1874" spans="1:2" x14ac:dyDescent="0.3">
      <c r="A1874">
        <v>37033</v>
      </c>
      <c r="B1874">
        <v>37003</v>
      </c>
    </row>
    <row r="1875" spans="1:2" x14ac:dyDescent="0.3">
      <c r="A1875">
        <v>37035</v>
      </c>
      <c r="B1875">
        <v>37035</v>
      </c>
    </row>
    <row r="1876" spans="1:2" x14ac:dyDescent="0.3">
      <c r="A1876">
        <v>37037</v>
      </c>
      <c r="B1876">
        <v>37135</v>
      </c>
    </row>
    <row r="1877" spans="1:2" x14ac:dyDescent="0.3">
      <c r="A1877">
        <v>37039</v>
      </c>
      <c r="B1877">
        <v>37047</v>
      </c>
    </row>
    <row r="1878" spans="1:2" x14ac:dyDescent="0.3">
      <c r="A1878">
        <v>37041</v>
      </c>
      <c r="B1878">
        <v>37141</v>
      </c>
    </row>
    <row r="1879" spans="1:2" x14ac:dyDescent="0.3">
      <c r="A1879">
        <v>37043</v>
      </c>
      <c r="B1879">
        <v>37047</v>
      </c>
    </row>
    <row r="1880" spans="1:2" x14ac:dyDescent="0.3">
      <c r="A1880">
        <v>37045</v>
      </c>
      <c r="B1880">
        <v>37035</v>
      </c>
    </row>
    <row r="1881" spans="1:2" x14ac:dyDescent="0.3">
      <c r="A1881">
        <v>37047</v>
      </c>
      <c r="B1881">
        <v>37047</v>
      </c>
    </row>
    <row r="1882" spans="1:2" x14ac:dyDescent="0.3">
      <c r="A1882">
        <v>37049</v>
      </c>
      <c r="B1882">
        <v>37135</v>
      </c>
    </row>
    <row r="1883" spans="1:2" x14ac:dyDescent="0.3">
      <c r="A1883">
        <v>37051</v>
      </c>
      <c r="B1883">
        <v>37051</v>
      </c>
    </row>
    <row r="1884" spans="1:2" x14ac:dyDescent="0.3">
      <c r="A1884">
        <v>37053</v>
      </c>
      <c r="B1884">
        <v>37141</v>
      </c>
    </row>
    <row r="1885" spans="1:2" x14ac:dyDescent="0.3">
      <c r="A1885">
        <v>37055</v>
      </c>
      <c r="B1885">
        <v>37141</v>
      </c>
    </row>
    <row r="1886" spans="1:2" x14ac:dyDescent="0.3">
      <c r="A1886">
        <v>37057</v>
      </c>
      <c r="B1886">
        <v>37057</v>
      </c>
    </row>
    <row r="1887" spans="1:2" x14ac:dyDescent="0.3">
      <c r="A1887">
        <v>37059</v>
      </c>
      <c r="B1887">
        <v>37047</v>
      </c>
    </row>
    <row r="1888" spans="1:2" x14ac:dyDescent="0.3">
      <c r="A1888">
        <v>37061</v>
      </c>
      <c r="B1888">
        <v>37047</v>
      </c>
    </row>
    <row r="1889" spans="1:2" x14ac:dyDescent="0.3">
      <c r="A1889">
        <v>37063</v>
      </c>
      <c r="B1889">
        <v>37081</v>
      </c>
    </row>
    <row r="1890" spans="1:2" x14ac:dyDescent="0.3">
      <c r="A1890">
        <v>37065</v>
      </c>
      <c r="B1890">
        <v>37035</v>
      </c>
    </row>
    <row r="1891" spans="1:2" x14ac:dyDescent="0.3">
      <c r="A1891">
        <v>37067</v>
      </c>
      <c r="B1891">
        <v>37081</v>
      </c>
    </row>
    <row r="1892" spans="1:2" x14ac:dyDescent="0.3">
      <c r="A1892">
        <v>37069</v>
      </c>
      <c r="B1892">
        <v>37057</v>
      </c>
    </row>
    <row r="1893" spans="1:2" x14ac:dyDescent="0.3">
      <c r="A1893">
        <v>37071</v>
      </c>
      <c r="B1893">
        <v>37071</v>
      </c>
    </row>
    <row r="1894" spans="1:2" x14ac:dyDescent="0.3">
      <c r="A1894">
        <v>37073</v>
      </c>
      <c r="B1894">
        <v>37047</v>
      </c>
    </row>
    <row r="1895" spans="1:2" x14ac:dyDescent="0.3">
      <c r="A1895">
        <v>37075</v>
      </c>
      <c r="B1895">
        <v>37047</v>
      </c>
    </row>
    <row r="1896" spans="1:2" x14ac:dyDescent="0.3">
      <c r="A1896">
        <v>37077</v>
      </c>
      <c r="B1896">
        <v>37035</v>
      </c>
    </row>
    <row r="1897" spans="1:2" x14ac:dyDescent="0.3">
      <c r="A1897">
        <v>37079</v>
      </c>
      <c r="B1897">
        <v>37047</v>
      </c>
    </row>
    <row r="1898" spans="1:2" x14ac:dyDescent="0.3">
      <c r="A1898">
        <v>37081</v>
      </c>
      <c r="B1898">
        <v>37081</v>
      </c>
    </row>
    <row r="1899" spans="1:2" x14ac:dyDescent="0.3">
      <c r="A1899">
        <v>37083</v>
      </c>
      <c r="B1899">
        <v>37047</v>
      </c>
    </row>
    <row r="1900" spans="1:2" x14ac:dyDescent="0.3">
      <c r="A1900">
        <v>37085</v>
      </c>
      <c r="B1900">
        <v>37135</v>
      </c>
    </row>
    <row r="1901" spans="1:2" x14ac:dyDescent="0.3">
      <c r="A1901">
        <v>37087</v>
      </c>
      <c r="B1901">
        <v>37035</v>
      </c>
    </row>
    <row r="1902" spans="1:2" x14ac:dyDescent="0.3">
      <c r="A1902">
        <v>37089</v>
      </c>
      <c r="B1902">
        <v>37135</v>
      </c>
    </row>
    <row r="1903" spans="1:2" x14ac:dyDescent="0.3">
      <c r="A1903">
        <v>37091</v>
      </c>
      <c r="B1903">
        <v>37047</v>
      </c>
    </row>
    <row r="1904" spans="1:2" x14ac:dyDescent="0.3">
      <c r="A1904">
        <v>37093</v>
      </c>
      <c r="B1904">
        <v>37141</v>
      </c>
    </row>
    <row r="1905" spans="1:2" x14ac:dyDescent="0.3">
      <c r="A1905">
        <v>37095</v>
      </c>
      <c r="B1905">
        <v>37047</v>
      </c>
    </row>
    <row r="1906" spans="1:2" x14ac:dyDescent="0.3">
      <c r="A1906">
        <v>37097</v>
      </c>
      <c r="B1906">
        <v>37081</v>
      </c>
    </row>
    <row r="1907" spans="1:2" x14ac:dyDescent="0.3">
      <c r="A1907">
        <v>37099</v>
      </c>
      <c r="B1907">
        <v>37141</v>
      </c>
    </row>
    <row r="1908" spans="1:2" x14ac:dyDescent="0.3">
      <c r="A1908">
        <v>37101</v>
      </c>
      <c r="B1908">
        <v>37081</v>
      </c>
    </row>
    <row r="1909" spans="1:2" x14ac:dyDescent="0.3">
      <c r="A1909">
        <v>37103</v>
      </c>
      <c r="B1909">
        <v>37047</v>
      </c>
    </row>
    <row r="1910" spans="1:2" x14ac:dyDescent="0.3">
      <c r="A1910">
        <v>37105</v>
      </c>
      <c r="B1910">
        <v>37081</v>
      </c>
    </row>
    <row r="1911" spans="1:2" x14ac:dyDescent="0.3">
      <c r="A1911">
        <v>37107</v>
      </c>
      <c r="B1911">
        <v>37035</v>
      </c>
    </row>
    <row r="1912" spans="1:2" x14ac:dyDescent="0.3">
      <c r="A1912">
        <v>37109</v>
      </c>
      <c r="B1912">
        <v>37057</v>
      </c>
    </row>
    <row r="1913" spans="1:2" x14ac:dyDescent="0.3">
      <c r="A1913">
        <v>37111</v>
      </c>
      <c r="B1913">
        <v>37047</v>
      </c>
    </row>
    <row r="1914" spans="1:2" x14ac:dyDescent="0.3">
      <c r="A1914">
        <v>37113</v>
      </c>
      <c r="B1914">
        <v>37047</v>
      </c>
    </row>
    <row r="1915" spans="1:2" x14ac:dyDescent="0.3">
      <c r="A1915">
        <v>37115</v>
      </c>
      <c r="B1915">
        <v>37047</v>
      </c>
    </row>
    <row r="1916" spans="1:2" x14ac:dyDescent="0.3">
      <c r="A1916">
        <v>37117</v>
      </c>
      <c r="B1916">
        <v>37047</v>
      </c>
    </row>
    <row r="1917" spans="1:2" x14ac:dyDescent="0.3">
      <c r="A1917">
        <v>37119</v>
      </c>
      <c r="B1917">
        <v>37119</v>
      </c>
    </row>
    <row r="1918" spans="1:2" x14ac:dyDescent="0.3">
      <c r="A1918">
        <v>37121</v>
      </c>
      <c r="B1918">
        <v>37047</v>
      </c>
    </row>
    <row r="1919" spans="1:2" x14ac:dyDescent="0.3">
      <c r="A1919">
        <v>37123</v>
      </c>
      <c r="B1919">
        <v>37047</v>
      </c>
    </row>
    <row r="1920" spans="1:2" x14ac:dyDescent="0.3">
      <c r="A1920">
        <v>37125</v>
      </c>
      <c r="B1920">
        <v>37135</v>
      </c>
    </row>
    <row r="1921" spans="1:2" x14ac:dyDescent="0.3">
      <c r="A1921">
        <v>37127</v>
      </c>
      <c r="B1921">
        <v>37135</v>
      </c>
    </row>
    <row r="1922" spans="1:2" x14ac:dyDescent="0.3">
      <c r="A1922">
        <v>37129</v>
      </c>
      <c r="B1922">
        <v>37051</v>
      </c>
    </row>
    <row r="1923" spans="1:2" x14ac:dyDescent="0.3">
      <c r="A1923">
        <v>37131</v>
      </c>
      <c r="B1923">
        <v>37047</v>
      </c>
    </row>
    <row r="1924" spans="1:2" x14ac:dyDescent="0.3">
      <c r="A1924">
        <v>37133</v>
      </c>
      <c r="B1924">
        <v>37051</v>
      </c>
    </row>
    <row r="1925" spans="1:2" x14ac:dyDescent="0.3">
      <c r="A1925">
        <v>37135</v>
      </c>
      <c r="B1925">
        <v>37135</v>
      </c>
    </row>
    <row r="1926" spans="1:2" x14ac:dyDescent="0.3">
      <c r="A1926">
        <v>37137</v>
      </c>
      <c r="B1926">
        <v>37141</v>
      </c>
    </row>
    <row r="1927" spans="1:2" x14ac:dyDescent="0.3">
      <c r="A1927">
        <v>37139</v>
      </c>
      <c r="B1927">
        <v>37141</v>
      </c>
    </row>
    <row r="1928" spans="1:2" x14ac:dyDescent="0.3">
      <c r="A1928">
        <v>37141</v>
      </c>
      <c r="B1928">
        <v>37141</v>
      </c>
    </row>
    <row r="1929" spans="1:2" x14ac:dyDescent="0.3">
      <c r="A1929">
        <v>37143</v>
      </c>
      <c r="B1929">
        <v>37141</v>
      </c>
    </row>
    <row r="1930" spans="1:2" x14ac:dyDescent="0.3">
      <c r="A1930">
        <v>37145</v>
      </c>
      <c r="B1930">
        <v>37047</v>
      </c>
    </row>
    <row r="1931" spans="1:2" x14ac:dyDescent="0.3">
      <c r="A1931">
        <v>37147</v>
      </c>
      <c r="B1931">
        <v>37135</v>
      </c>
    </row>
    <row r="1932" spans="1:2" x14ac:dyDescent="0.3">
      <c r="A1932">
        <v>37149</v>
      </c>
      <c r="B1932">
        <v>37047</v>
      </c>
    </row>
    <row r="1933" spans="1:2" x14ac:dyDescent="0.3">
      <c r="A1933">
        <v>37151</v>
      </c>
      <c r="B1933">
        <v>37057</v>
      </c>
    </row>
    <row r="1934" spans="1:2" x14ac:dyDescent="0.3">
      <c r="A1934">
        <v>37153</v>
      </c>
      <c r="B1934">
        <v>37047</v>
      </c>
    </row>
    <row r="1935" spans="1:2" x14ac:dyDescent="0.3">
      <c r="A1935">
        <v>37155</v>
      </c>
      <c r="B1935">
        <v>37035</v>
      </c>
    </row>
    <row r="1936" spans="1:2" x14ac:dyDescent="0.3">
      <c r="A1936">
        <v>37157</v>
      </c>
      <c r="B1936">
        <v>37057</v>
      </c>
    </row>
    <row r="1937" spans="1:2" x14ac:dyDescent="0.3">
      <c r="A1937">
        <v>37159</v>
      </c>
      <c r="B1937">
        <v>37057</v>
      </c>
    </row>
    <row r="1938" spans="1:2" x14ac:dyDescent="0.3">
      <c r="A1938">
        <v>37161</v>
      </c>
      <c r="B1938">
        <v>37035</v>
      </c>
    </row>
    <row r="1939" spans="1:2" x14ac:dyDescent="0.3">
      <c r="A1939">
        <v>37163</v>
      </c>
      <c r="B1939">
        <v>37047</v>
      </c>
    </row>
    <row r="1940" spans="1:2" x14ac:dyDescent="0.3">
      <c r="A1940">
        <v>37165</v>
      </c>
      <c r="B1940">
        <v>37141</v>
      </c>
    </row>
    <row r="1941" spans="1:2" x14ac:dyDescent="0.3">
      <c r="A1941">
        <v>37167</v>
      </c>
      <c r="B1941">
        <v>37035</v>
      </c>
    </row>
    <row r="1942" spans="1:2" x14ac:dyDescent="0.3">
      <c r="A1942">
        <v>37169</v>
      </c>
      <c r="B1942">
        <v>37035</v>
      </c>
    </row>
    <row r="1943" spans="1:2" x14ac:dyDescent="0.3">
      <c r="A1943">
        <v>37171</v>
      </c>
      <c r="B1943">
        <v>37035</v>
      </c>
    </row>
    <row r="1944" spans="1:2" x14ac:dyDescent="0.3">
      <c r="A1944">
        <v>37173</v>
      </c>
      <c r="B1944">
        <v>37047</v>
      </c>
    </row>
    <row r="1945" spans="1:2" x14ac:dyDescent="0.3">
      <c r="A1945">
        <v>37175</v>
      </c>
      <c r="B1945">
        <v>37047</v>
      </c>
    </row>
    <row r="1946" spans="1:2" x14ac:dyDescent="0.3">
      <c r="A1946">
        <v>37177</v>
      </c>
      <c r="B1946">
        <v>37047</v>
      </c>
    </row>
    <row r="1947" spans="1:2" x14ac:dyDescent="0.3">
      <c r="A1947">
        <v>37179</v>
      </c>
      <c r="B1947">
        <v>37081</v>
      </c>
    </row>
    <row r="1948" spans="1:2" x14ac:dyDescent="0.3">
      <c r="A1948">
        <v>37181</v>
      </c>
      <c r="B1948">
        <v>37047</v>
      </c>
    </row>
    <row r="1949" spans="1:2" x14ac:dyDescent="0.3">
      <c r="A1949">
        <v>37183</v>
      </c>
      <c r="B1949">
        <v>37119</v>
      </c>
    </row>
    <row r="1950" spans="1:2" x14ac:dyDescent="0.3">
      <c r="A1950">
        <v>37185</v>
      </c>
      <c r="B1950">
        <v>37047</v>
      </c>
    </row>
    <row r="1951" spans="1:2" x14ac:dyDescent="0.3">
      <c r="A1951">
        <v>37187</v>
      </c>
      <c r="B1951">
        <v>37047</v>
      </c>
    </row>
    <row r="1952" spans="1:2" x14ac:dyDescent="0.3">
      <c r="A1952">
        <v>37189</v>
      </c>
      <c r="B1952">
        <v>37141</v>
      </c>
    </row>
    <row r="1953" spans="1:2" x14ac:dyDescent="0.3">
      <c r="A1953">
        <v>37191</v>
      </c>
      <c r="B1953">
        <v>37135</v>
      </c>
    </row>
    <row r="1954" spans="1:2" x14ac:dyDescent="0.3">
      <c r="A1954">
        <v>37193</v>
      </c>
      <c r="B1954">
        <v>37193</v>
      </c>
    </row>
    <row r="1955" spans="1:2" x14ac:dyDescent="0.3">
      <c r="A1955">
        <v>37195</v>
      </c>
      <c r="B1955">
        <v>37135</v>
      </c>
    </row>
    <row r="1956" spans="1:2" x14ac:dyDescent="0.3">
      <c r="A1956">
        <v>37197</v>
      </c>
      <c r="B1956">
        <v>37047</v>
      </c>
    </row>
    <row r="1957" spans="1:2" x14ac:dyDescent="0.3">
      <c r="A1957">
        <v>37199</v>
      </c>
      <c r="B1957">
        <v>37047</v>
      </c>
    </row>
    <row r="1958" spans="1:2" x14ac:dyDescent="0.3">
      <c r="A1958">
        <v>38001</v>
      </c>
      <c r="B1958">
        <v>38059</v>
      </c>
    </row>
    <row r="1959" spans="1:2" x14ac:dyDescent="0.3">
      <c r="A1959">
        <v>38003</v>
      </c>
      <c r="B1959">
        <v>38059</v>
      </c>
    </row>
    <row r="1960" spans="1:2" x14ac:dyDescent="0.3">
      <c r="A1960">
        <v>38005</v>
      </c>
      <c r="B1960">
        <v>38059</v>
      </c>
    </row>
    <row r="1961" spans="1:2" x14ac:dyDescent="0.3">
      <c r="A1961">
        <v>38007</v>
      </c>
      <c r="B1961">
        <v>38059</v>
      </c>
    </row>
    <row r="1962" spans="1:2" x14ac:dyDescent="0.3">
      <c r="A1962">
        <v>38009</v>
      </c>
      <c r="B1962">
        <v>38059</v>
      </c>
    </row>
    <row r="1963" spans="1:2" x14ac:dyDescent="0.3">
      <c r="A1963">
        <v>38011</v>
      </c>
      <c r="B1963">
        <v>38059</v>
      </c>
    </row>
    <row r="1964" spans="1:2" x14ac:dyDescent="0.3">
      <c r="A1964">
        <v>38013</v>
      </c>
      <c r="B1964">
        <v>38059</v>
      </c>
    </row>
    <row r="1965" spans="1:2" x14ac:dyDescent="0.3">
      <c r="A1965">
        <v>38015</v>
      </c>
      <c r="B1965">
        <v>38017</v>
      </c>
    </row>
    <row r="1966" spans="1:2" x14ac:dyDescent="0.3">
      <c r="A1966">
        <v>38017</v>
      </c>
      <c r="B1966">
        <v>38017</v>
      </c>
    </row>
    <row r="1967" spans="1:2" x14ac:dyDescent="0.3">
      <c r="A1967">
        <v>38019</v>
      </c>
      <c r="B1967">
        <v>38059</v>
      </c>
    </row>
    <row r="1968" spans="1:2" x14ac:dyDescent="0.3">
      <c r="A1968">
        <v>38021</v>
      </c>
      <c r="B1968">
        <v>38059</v>
      </c>
    </row>
    <row r="1969" spans="1:2" x14ac:dyDescent="0.3">
      <c r="A1969">
        <v>38023</v>
      </c>
      <c r="B1969">
        <v>38059</v>
      </c>
    </row>
    <row r="1970" spans="1:2" x14ac:dyDescent="0.3">
      <c r="A1970">
        <v>38025</v>
      </c>
      <c r="B1970">
        <v>38059</v>
      </c>
    </row>
    <row r="1971" spans="1:2" x14ac:dyDescent="0.3">
      <c r="A1971">
        <v>38027</v>
      </c>
      <c r="B1971">
        <v>38059</v>
      </c>
    </row>
    <row r="1972" spans="1:2" x14ac:dyDescent="0.3">
      <c r="A1972">
        <v>38029</v>
      </c>
      <c r="B1972">
        <v>38059</v>
      </c>
    </row>
    <row r="1973" spans="1:2" x14ac:dyDescent="0.3">
      <c r="A1973">
        <v>38031</v>
      </c>
      <c r="B1973">
        <v>38059</v>
      </c>
    </row>
    <row r="1974" spans="1:2" x14ac:dyDescent="0.3">
      <c r="A1974">
        <v>38033</v>
      </c>
      <c r="B1974">
        <v>38059</v>
      </c>
    </row>
    <row r="1975" spans="1:2" x14ac:dyDescent="0.3">
      <c r="A1975">
        <v>38035</v>
      </c>
      <c r="B1975">
        <v>38017</v>
      </c>
    </row>
    <row r="1976" spans="1:2" x14ac:dyDescent="0.3">
      <c r="A1976">
        <v>38037</v>
      </c>
      <c r="B1976">
        <v>38043</v>
      </c>
    </row>
    <row r="1977" spans="1:2" x14ac:dyDescent="0.3">
      <c r="A1977">
        <v>38039</v>
      </c>
      <c r="B1977">
        <v>38043</v>
      </c>
    </row>
    <row r="1978" spans="1:2" x14ac:dyDescent="0.3">
      <c r="A1978">
        <v>38041</v>
      </c>
      <c r="B1978">
        <v>38043</v>
      </c>
    </row>
    <row r="1979" spans="1:2" x14ac:dyDescent="0.3">
      <c r="A1979">
        <v>38043</v>
      </c>
      <c r="B1979">
        <v>38043</v>
      </c>
    </row>
    <row r="1980" spans="1:2" x14ac:dyDescent="0.3">
      <c r="A1980">
        <v>38045</v>
      </c>
      <c r="B1980">
        <v>38059</v>
      </c>
    </row>
    <row r="1981" spans="1:2" x14ac:dyDescent="0.3">
      <c r="A1981">
        <v>38047</v>
      </c>
      <c r="B1981">
        <v>38059</v>
      </c>
    </row>
    <row r="1982" spans="1:2" x14ac:dyDescent="0.3">
      <c r="A1982">
        <v>38049</v>
      </c>
      <c r="B1982">
        <v>38059</v>
      </c>
    </row>
    <row r="1983" spans="1:2" x14ac:dyDescent="0.3">
      <c r="A1983">
        <v>38051</v>
      </c>
      <c r="B1983">
        <v>38059</v>
      </c>
    </row>
    <row r="1984" spans="1:2" x14ac:dyDescent="0.3">
      <c r="A1984">
        <v>38053</v>
      </c>
      <c r="B1984">
        <v>38017</v>
      </c>
    </row>
    <row r="1985" spans="1:2" x14ac:dyDescent="0.3">
      <c r="A1985">
        <v>38055</v>
      </c>
      <c r="B1985">
        <v>38059</v>
      </c>
    </row>
    <row r="1986" spans="1:2" x14ac:dyDescent="0.3">
      <c r="A1986">
        <v>38057</v>
      </c>
      <c r="B1986">
        <v>38059</v>
      </c>
    </row>
    <row r="1987" spans="1:2" x14ac:dyDescent="0.3">
      <c r="A1987">
        <v>38059</v>
      </c>
      <c r="B1987">
        <v>38059</v>
      </c>
    </row>
    <row r="1988" spans="1:2" x14ac:dyDescent="0.3">
      <c r="A1988">
        <v>38061</v>
      </c>
      <c r="B1988">
        <v>38017</v>
      </c>
    </row>
    <row r="1989" spans="1:2" x14ac:dyDescent="0.3">
      <c r="A1989">
        <v>38063</v>
      </c>
      <c r="B1989">
        <v>38059</v>
      </c>
    </row>
    <row r="1990" spans="1:2" x14ac:dyDescent="0.3">
      <c r="A1990">
        <v>38065</v>
      </c>
      <c r="B1990">
        <v>38059</v>
      </c>
    </row>
    <row r="1991" spans="1:2" x14ac:dyDescent="0.3">
      <c r="A1991">
        <v>38067</v>
      </c>
      <c r="B1991">
        <v>38059</v>
      </c>
    </row>
    <row r="1992" spans="1:2" x14ac:dyDescent="0.3">
      <c r="A1992">
        <v>38069</v>
      </c>
      <c r="B1992">
        <v>38059</v>
      </c>
    </row>
    <row r="1993" spans="1:2" x14ac:dyDescent="0.3">
      <c r="A1993">
        <v>38071</v>
      </c>
      <c r="B1993">
        <v>38017</v>
      </c>
    </row>
    <row r="1994" spans="1:2" x14ac:dyDescent="0.3">
      <c r="A1994">
        <v>38073</v>
      </c>
      <c r="B1994">
        <v>38059</v>
      </c>
    </row>
    <row r="1995" spans="1:2" x14ac:dyDescent="0.3">
      <c r="A1995">
        <v>38075</v>
      </c>
      <c r="B1995">
        <v>38059</v>
      </c>
    </row>
    <row r="1996" spans="1:2" x14ac:dyDescent="0.3">
      <c r="A1996">
        <v>38077</v>
      </c>
      <c r="B1996">
        <v>38059</v>
      </c>
    </row>
    <row r="1997" spans="1:2" x14ac:dyDescent="0.3">
      <c r="A1997">
        <v>38079</v>
      </c>
      <c r="B1997">
        <v>38059</v>
      </c>
    </row>
    <row r="1998" spans="1:2" x14ac:dyDescent="0.3">
      <c r="A1998">
        <v>38081</v>
      </c>
      <c r="B1998">
        <v>38059</v>
      </c>
    </row>
    <row r="1999" spans="1:2" x14ac:dyDescent="0.3">
      <c r="A1999">
        <v>38083</v>
      </c>
      <c r="B1999">
        <v>38043</v>
      </c>
    </row>
    <row r="2000" spans="1:2" x14ac:dyDescent="0.3">
      <c r="A2000">
        <v>38085</v>
      </c>
      <c r="B2000">
        <v>38059</v>
      </c>
    </row>
    <row r="2001" spans="1:2" x14ac:dyDescent="0.3">
      <c r="A2001">
        <v>38087</v>
      </c>
      <c r="B2001">
        <v>38043</v>
      </c>
    </row>
    <row r="2002" spans="1:2" x14ac:dyDescent="0.3">
      <c r="A2002">
        <v>38089</v>
      </c>
      <c r="B2002">
        <v>38017</v>
      </c>
    </row>
    <row r="2003" spans="1:2" x14ac:dyDescent="0.3">
      <c r="A2003">
        <v>38091</v>
      </c>
      <c r="B2003">
        <v>38059</v>
      </c>
    </row>
    <row r="2004" spans="1:2" x14ac:dyDescent="0.3">
      <c r="A2004">
        <v>38093</v>
      </c>
      <c r="B2004">
        <v>38059</v>
      </c>
    </row>
    <row r="2005" spans="1:2" x14ac:dyDescent="0.3">
      <c r="A2005">
        <v>38095</v>
      </c>
      <c r="B2005">
        <v>38059</v>
      </c>
    </row>
    <row r="2006" spans="1:2" x14ac:dyDescent="0.3">
      <c r="A2006">
        <v>38097</v>
      </c>
      <c r="B2006">
        <v>38059</v>
      </c>
    </row>
    <row r="2007" spans="1:2" x14ac:dyDescent="0.3">
      <c r="A2007">
        <v>38099</v>
      </c>
      <c r="B2007">
        <v>38059</v>
      </c>
    </row>
    <row r="2008" spans="1:2" x14ac:dyDescent="0.3">
      <c r="A2008">
        <v>38101</v>
      </c>
      <c r="B2008">
        <v>38017</v>
      </c>
    </row>
    <row r="2009" spans="1:2" x14ac:dyDescent="0.3">
      <c r="A2009">
        <v>38103</v>
      </c>
      <c r="B2009">
        <v>38059</v>
      </c>
    </row>
    <row r="2010" spans="1:2" x14ac:dyDescent="0.3">
      <c r="A2010">
        <v>38105</v>
      </c>
      <c r="B2010">
        <v>38017</v>
      </c>
    </row>
    <row r="2011" spans="1:2" x14ac:dyDescent="0.3">
      <c r="A2011">
        <v>39001</v>
      </c>
      <c r="B2011">
        <v>39119</v>
      </c>
    </row>
    <row r="2012" spans="1:2" x14ac:dyDescent="0.3">
      <c r="A2012">
        <v>39003</v>
      </c>
      <c r="B2012">
        <v>39003</v>
      </c>
    </row>
    <row r="2013" spans="1:2" x14ac:dyDescent="0.3">
      <c r="A2013">
        <v>39005</v>
      </c>
      <c r="B2013">
        <v>39139</v>
      </c>
    </row>
    <row r="2014" spans="1:2" x14ac:dyDescent="0.3">
      <c r="A2014">
        <v>39007</v>
      </c>
      <c r="B2014">
        <v>39003</v>
      </c>
    </row>
    <row r="2015" spans="1:2" x14ac:dyDescent="0.3">
      <c r="A2015">
        <v>39009</v>
      </c>
      <c r="B2015">
        <v>39119</v>
      </c>
    </row>
    <row r="2016" spans="1:2" x14ac:dyDescent="0.3">
      <c r="A2016">
        <v>39011</v>
      </c>
      <c r="B2016">
        <v>39139</v>
      </c>
    </row>
    <row r="2017" spans="1:2" x14ac:dyDescent="0.3">
      <c r="A2017">
        <v>39013</v>
      </c>
      <c r="B2017">
        <v>39139</v>
      </c>
    </row>
    <row r="2018" spans="1:2" x14ac:dyDescent="0.3">
      <c r="A2018">
        <v>39015</v>
      </c>
      <c r="B2018">
        <v>39119</v>
      </c>
    </row>
    <row r="2019" spans="1:2" x14ac:dyDescent="0.3">
      <c r="A2019">
        <v>39017</v>
      </c>
      <c r="B2019">
        <v>39017</v>
      </c>
    </row>
    <row r="2020" spans="1:2" x14ac:dyDescent="0.3">
      <c r="A2020">
        <v>39019</v>
      </c>
      <c r="B2020">
        <v>39119</v>
      </c>
    </row>
    <row r="2021" spans="1:2" x14ac:dyDescent="0.3">
      <c r="A2021">
        <v>39021</v>
      </c>
      <c r="B2021">
        <v>39119</v>
      </c>
    </row>
    <row r="2022" spans="1:2" x14ac:dyDescent="0.3">
      <c r="A2022">
        <v>39023</v>
      </c>
      <c r="B2022">
        <v>39113</v>
      </c>
    </row>
    <row r="2023" spans="1:2" x14ac:dyDescent="0.3">
      <c r="A2023">
        <v>39025</v>
      </c>
      <c r="B2023">
        <v>39017</v>
      </c>
    </row>
    <row r="2024" spans="1:2" x14ac:dyDescent="0.3">
      <c r="A2024">
        <v>39027</v>
      </c>
      <c r="B2024">
        <v>39027</v>
      </c>
    </row>
    <row r="2025" spans="1:2" x14ac:dyDescent="0.3">
      <c r="A2025">
        <v>39029</v>
      </c>
      <c r="B2025">
        <v>39139</v>
      </c>
    </row>
    <row r="2026" spans="1:2" x14ac:dyDescent="0.3">
      <c r="A2026">
        <v>39031</v>
      </c>
      <c r="B2026">
        <v>39119</v>
      </c>
    </row>
    <row r="2027" spans="1:2" x14ac:dyDescent="0.3">
      <c r="A2027">
        <v>39033</v>
      </c>
      <c r="B2027">
        <v>39119</v>
      </c>
    </row>
    <row r="2028" spans="1:2" x14ac:dyDescent="0.3">
      <c r="A2028">
        <v>39035</v>
      </c>
      <c r="B2028">
        <v>39035</v>
      </c>
    </row>
    <row r="2029" spans="1:2" x14ac:dyDescent="0.3">
      <c r="A2029">
        <v>39037</v>
      </c>
      <c r="B2029">
        <v>39119</v>
      </c>
    </row>
    <row r="2030" spans="1:2" x14ac:dyDescent="0.3">
      <c r="A2030">
        <v>39039</v>
      </c>
      <c r="B2030">
        <v>39139</v>
      </c>
    </row>
    <row r="2031" spans="1:2" x14ac:dyDescent="0.3">
      <c r="A2031">
        <v>39041</v>
      </c>
      <c r="B2031">
        <v>39049</v>
      </c>
    </row>
    <row r="2032" spans="1:2" x14ac:dyDescent="0.3">
      <c r="A2032">
        <v>39043</v>
      </c>
      <c r="B2032">
        <v>39139</v>
      </c>
    </row>
    <row r="2033" spans="1:2" x14ac:dyDescent="0.3">
      <c r="A2033">
        <v>39045</v>
      </c>
      <c r="B2033">
        <v>39151</v>
      </c>
    </row>
    <row r="2034" spans="1:2" x14ac:dyDescent="0.3">
      <c r="A2034">
        <v>39047</v>
      </c>
      <c r="B2034">
        <v>39139</v>
      </c>
    </row>
    <row r="2035" spans="1:2" x14ac:dyDescent="0.3">
      <c r="A2035">
        <v>39049</v>
      </c>
      <c r="B2035">
        <v>39049</v>
      </c>
    </row>
    <row r="2036" spans="1:2" x14ac:dyDescent="0.3">
      <c r="A2036">
        <v>39051</v>
      </c>
      <c r="B2036">
        <v>39139</v>
      </c>
    </row>
    <row r="2037" spans="1:2" x14ac:dyDescent="0.3">
      <c r="A2037">
        <v>39053</v>
      </c>
      <c r="B2037">
        <v>39119</v>
      </c>
    </row>
    <row r="2038" spans="1:2" x14ac:dyDescent="0.3">
      <c r="A2038">
        <v>39055</v>
      </c>
      <c r="B2038">
        <v>39055</v>
      </c>
    </row>
    <row r="2039" spans="1:2" x14ac:dyDescent="0.3">
      <c r="A2039">
        <v>39057</v>
      </c>
      <c r="B2039">
        <v>39113</v>
      </c>
    </row>
    <row r="2040" spans="1:2" x14ac:dyDescent="0.3">
      <c r="A2040">
        <v>39059</v>
      </c>
      <c r="B2040">
        <v>39119</v>
      </c>
    </row>
    <row r="2041" spans="1:2" x14ac:dyDescent="0.3">
      <c r="A2041">
        <v>39061</v>
      </c>
      <c r="B2041">
        <v>39061</v>
      </c>
    </row>
    <row r="2042" spans="1:2" x14ac:dyDescent="0.3">
      <c r="A2042">
        <v>39063</v>
      </c>
      <c r="B2042">
        <v>39139</v>
      </c>
    </row>
    <row r="2043" spans="1:2" x14ac:dyDescent="0.3">
      <c r="A2043">
        <v>39065</v>
      </c>
      <c r="B2043">
        <v>39119</v>
      </c>
    </row>
    <row r="2044" spans="1:2" x14ac:dyDescent="0.3">
      <c r="A2044">
        <v>39067</v>
      </c>
      <c r="B2044">
        <v>39119</v>
      </c>
    </row>
    <row r="2045" spans="1:2" x14ac:dyDescent="0.3">
      <c r="A2045">
        <v>39069</v>
      </c>
      <c r="B2045">
        <v>39139</v>
      </c>
    </row>
    <row r="2046" spans="1:2" x14ac:dyDescent="0.3">
      <c r="A2046">
        <v>39071</v>
      </c>
      <c r="B2046">
        <v>39119</v>
      </c>
    </row>
    <row r="2047" spans="1:2" x14ac:dyDescent="0.3">
      <c r="A2047">
        <v>39073</v>
      </c>
      <c r="B2047">
        <v>39119</v>
      </c>
    </row>
    <row r="2048" spans="1:2" x14ac:dyDescent="0.3">
      <c r="A2048">
        <v>39075</v>
      </c>
      <c r="B2048">
        <v>39139</v>
      </c>
    </row>
    <row r="2049" spans="1:2" x14ac:dyDescent="0.3">
      <c r="A2049">
        <v>39077</v>
      </c>
      <c r="B2049">
        <v>39139</v>
      </c>
    </row>
    <row r="2050" spans="1:2" x14ac:dyDescent="0.3">
      <c r="A2050">
        <v>39079</v>
      </c>
      <c r="B2050">
        <v>39119</v>
      </c>
    </row>
    <row r="2051" spans="1:2" x14ac:dyDescent="0.3">
      <c r="A2051">
        <v>39081</v>
      </c>
      <c r="B2051">
        <v>39095</v>
      </c>
    </row>
    <row r="2052" spans="1:2" x14ac:dyDescent="0.3">
      <c r="A2052">
        <v>39083</v>
      </c>
      <c r="B2052">
        <v>39151</v>
      </c>
    </row>
    <row r="2053" spans="1:2" x14ac:dyDescent="0.3">
      <c r="A2053">
        <v>39085</v>
      </c>
      <c r="B2053">
        <v>39035</v>
      </c>
    </row>
    <row r="2054" spans="1:2" x14ac:dyDescent="0.3">
      <c r="A2054">
        <v>39087</v>
      </c>
      <c r="B2054">
        <v>39119</v>
      </c>
    </row>
    <row r="2055" spans="1:2" x14ac:dyDescent="0.3">
      <c r="A2055">
        <v>39089</v>
      </c>
      <c r="B2055">
        <v>39151</v>
      </c>
    </row>
    <row r="2056" spans="1:2" x14ac:dyDescent="0.3">
      <c r="A2056">
        <v>39091</v>
      </c>
      <c r="B2056">
        <v>39139</v>
      </c>
    </row>
    <row r="2057" spans="1:2" x14ac:dyDescent="0.3">
      <c r="A2057">
        <v>39093</v>
      </c>
      <c r="B2057">
        <v>39035</v>
      </c>
    </row>
    <row r="2058" spans="1:2" x14ac:dyDescent="0.3">
      <c r="A2058">
        <v>39095</v>
      </c>
      <c r="B2058">
        <v>39095</v>
      </c>
    </row>
    <row r="2059" spans="1:2" x14ac:dyDescent="0.3">
      <c r="A2059">
        <v>39097</v>
      </c>
      <c r="B2059">
        <v>39151</v>
      </c>
    </row>
    <row r="2060" spans="1:2" x14ac:dyDescent="0.3">
      <c r="A2060">
        <v>39099</v>
      </c>
      <c r="B2060">
        <v>39099</v>
      </c>
    </row>
    <row r="2061" spans="1:2" x14ac:dyDescent="0.3">
      <c r="A2061">
        <v>39101</v>
      </c>
      <c r="B2061">
        <v>39139</v>
      </c>
    </row>
    <row r="2062" spans="1:2" x14ac:dyDescent="0.3">
      <c r="A2062">
        <v>39103</v>
      </c>
      <c r="B2062">
        <v>39103</v>
      </c>
    </row>
    <row r="2063" spans="1:2" x14ac:dyDescent="0.3">
      <c r="A2063">
        <v>39105</v>
      </c>
      <c r="B2063">
        <v>39119</v>
      </c>
    </row>
    <row r="2064" spans="1:2" x14ac:dyDescent="0.3">
      <c r="A2064">
        <v>39107</v>
      </c>
      <c r="B2064">
        <v>39139</v>
      </c>
    </row>
    <row r="2065" spans="1:2" x14ac:dyDescent="0.3">
      <c r="A2065">
        <v>39109</v>
      </c>
      <c r="B2065">
        <v>39113</v>
      </c>
    </row>
    <row r="2066" spans="1:2" x14ac:dyDescent="0.3">
      <c r="A2066">
        <v>39111</v>
      </c>
      <c r="B2066">
        <v>39119</v>
      </c>
    </row>
    <row r="2067" spans="1:2" x14ac:dyDescent="0.3">
      <c r="A2067">
        <v>39113</v>
      </c>
      <c r="B2067">
        <v>39113</v>
      </c>
    </row>
    <row r="2068" spans="1:2" x14ac:dyDescent="0.3">
      <c r="A2068">
        <v>39115</v>
      </c>
      <c r="B2068">
        <v>39119</v>
      </c>
    </row>
    <row r="2069" spans="1:2" x14ac:dyDescent="0.3">
      <c r="A2069">
        <v>39117</v>
      </c>
      <c r="B2069">
        <v>39119</v>
      </c>
    </row>
    <row r="2070" spans="1:2" x14ac:dyDescent="0.3">
      <c r="A2070">
        <v>39119</v>
      </c>
      <c r="B2070">
        <v>39119</v>
      </c>
    </row>
    <row r="2071" spans="1:2" x14ac:dyDescent="0.3">
      <c r="A2071">
        <v>39121</v>
      </c>
      <c r="B2071">
        <v>39119</v>
      </c>
    </row>
    <row r="2072" spans="1:2" x14ac:dyDescent="0.3">
      <c r="A2072">
        <v>39123</v>
      </c>
      <c r="B2072">
        <v>39139</v>
      </c>
    </row>
    <row r="2073" spans="1:2" x14ac:dyDescent="0.3">
      <c r="A2073">
        <v>39125</v>
      </c>
      <c r="B2073">
        <v>39119</v>
      </c>
    </row>
    <row r="2074" spans="1:2" x14ac:dyDescent="0.3">
      <c r="A2074">
        <v>39127</v>
      </c>
      <c r="B2074">
        <v>39119</v>
      </c>
    </row>
    <row r="2075" spans="1:2" x14ac:dyDescent="0.3">
      <c r="A2075">
        <v>39129</v>
      </c>
      <c r="B2075">
        <v>39139</v>
      </c>
    </row>
    <row r="2076" spans="1:2" x14ac:dyDescent="0.3">
      <c r="A2076">
        <v>39131</v>
      </c>
      <c r="B2076">
        <v>39119</v>
      </c>
    </row>
    <row r="2077" spans="1:2" x14ac:dyDescent="0.3">
      <c r="A2077">
        <v>39133</v>
      </c>
      <c r="B2077">
        <v>39133</v>
      </c>
    </row>
    <row r="2078" spans="1:2" x14ac:dyDescent="0.3">
      <c r="A2078">
        <v>39135</v>
      </c>
      <c r="B2078">
        <v>39119</v>
      </c>
    </row>
    <row r="2079" spans="1:2" x14ac:dyDescent="0.3">
      <c r="A2079">
        <v>39137</v>
      </c>
      <c r="B2079">
        <v>39139</v>
      </c>
    </row>
    <row r="2080" spans="1:2" x14ac:dyDescent="0.3">
      <c r="A2080">
        <v>39139</v>
      </c>
      <c r="B2080">
        <v>39139</v>
      </c>
    </row>
    <row r="2081" spans="1:2" x14ac:dyDescent="0.3">
      <c r="A2081">
        <v>39141</v>
      </c>
      <c r="B2081">
        <v>39119</v>
      </c>
    </row>
    <row r="2082" spans="1:2" x14ac:dyDescent="0.3">
      <c r="A2082">
        <v>39143</v>
      </c>
      <c r="B2082">
        <v>39139</v>
      </c>
    </row>
    <row r="2083" spans="1:2" x14ac:dyDescent="0.3">
      <c r="A2083">
        <v>39145</v>
      </c>
      <c r="B2083">
        <v>39119</v>
      </c>
    </row>
    <row r="2084" spans="1:2" x14ac:dyDescent="0.3">
      <c r="A2084">
        <v>39147</v>
      </c>
      <c r="B2084">
        <v>39139</v>
      </c>
    </row>
    <row r="2085" spans="1:2" x14ac:dyDescent="0.3">
      <c r="A2085">
        <v>39149</v>
      </c>
      <c r="B2085">
        <v>39119</v>
      </c>
    </row>
    <row r="2086" spans="1:2" x14ac:dyDescent="0.3">
      <c r="A2086">
        <v>39151</v>
      </c>
      <c r="B2086">
        <v>39151</v>
      </c>
    </row>
    <row r="2087" spans="1:2" x14ac:dyDescent="0.3">
      <c r="A2087">
        <v>39153</v>
      </c>
      <c r="B2087">
        <v>39035</v>
      </c>
    </row>
    <row r="2088" spans="1:2" x14ac:dyDescent="0.3">
      <c r="A2088">
        <v>39155</v>
      </c>
      <c r="B2088">
        <v>39095</v>
      </c>
    </row>
    <row r="2089" spans="1:2" x14ac:dyDescent="0.3">
      <c r="A2089">
        <v>39157</v>
      </c>
      <c r="B2089">
        <v>39139</v>
      </c>
    </row>
    <row r="2090" spans="1:2" x14ac:dyDescent="0.3">
      <c r="A2090">
        <v>39159</v>
      </c>
      <c r="B2090">
        <v>39159</v>
      </c>
    </row>
    <row r="2091" spans="1:2" x14ac:dyDescent="0.3">
      <c r="A2091">
        <v>39161</v>
      </c>
      <c r="B2091">
        <v>39119</v>
      </c>
    </row>
    <row r="2092" spans="1:2" x14ac:dyDescent="0.3">
      <c r="A2092">
        <v>39163</v>
      </c>
      <c r="B2092">
        <v>39119</v>
      </c>
    </row>
    <row r="2093" spans="1:2" x14ac:dyDescent="0.3">
      <c r="A2093">
        <v>39165</v>
      </c>
      <c r="B2093">
        <v>39061</v>
      </c>
    </row>
    <row r="2094" spans="1:2" x14ac:dyDescent="0.3">
      <c r="A2094">
        <v>39167</v>
      </c>
      <c r="B2094">
        <v>39119</v>
      </c>
    </row>
    <row r="2095" spans="1:2" x14ac:dyDescent="0.3">
      <c r="A2095">
        <v>39169</v>
      </c>
      <c r="B2095">
        <v>39139</v>
      </c>
    </row>
    <row r="2096" spans="1:2" x14ac:dyDescent="0.3">
      <c r="A2096">
        <v>39171</v>
      </c>
      <c r="B2096">
        <v>39119</v>
      </c>
    </row>
    <row r="2097" spans="1:2" x14ac:dyDescent="0.3">
      <c r="A2097">
        <v>39173</v>
      </c>
      <c r="B2097">
        <v>39095</v>
      </c>
    </row>
    <row r="2098" spans="1:2" x14ac:dyDescent="0.3">
      <c r="A2098">
        <v>39175</v>
      </c>
      <c r="B2098">
        <v>39119</v>
      </c>
    </row>
    <row r="2099" spans="1:2" x14ac:dyDescent="0.3">
      <c r="A2099">
        <v>40001</v>
      </c>
      <c r="B2099">
        <v>40001</v>
      </c>
    </row>
    <row r="2100" spans="1:2" x14ac:dyDescent="0.3">
      <c r="A2100">
        <v>40003</v>
      </c>
      <c r="B2100">
        <v>40131</v>
      </c>
    </row>
    <row r="2101" spans="1:2" x14ac:dyDescent="0.3">
      <c r="A2101">
        <v>40005</v>
      </c>
      <c r="B2101">
        <v>40131</v>
      </c>
    </row>
    <row r="2102" spans="1:2" x14ac:dyDescent="0.3">
      <c r="A2102">
        <v>40007</v>
      </c>
      <c r="B2102">
        <v>40131</v>
      </c>
    </row>
    <row r="2103" spans="1:2" x14ac:dyDescent="0.3">
      <c r="A2103">
        <v>40009</v>
      </c>
      <c r="B2103">
        <v>40027</v>
      </c>
    </row>
    <row r="2104" spans="1:2" x14ac:dyDescent="0.3">
      <c r="A2104">
        <v>40011</v>
      </c>
      <c r="B2104">
        <v>40131</v>
      </c>
    </row>
    <row r="2105" spans="1:2" x14ac:dyDescent="0.3">
      <c r="A2105">
        <v>40013</v>
      </c>
      <c r="B2105">
        <v>40027</v>
      </c>
    </row>
    <row r="2106" spans="1:2" x14ac:dyDescent="0.3">
      <c r="A2106">
        <v>40015</v>
      </c>
      <c r="B2106">
        <v>40131</v>
      </c>
    </row>
    <row r="2107" spans="1:2" x14ac:dyDescent="0.3">
      <c r="A2107">
        <v>40017</v>
      </c>
      <c r="B2107">
        <v>40027</v>
      </c>
    </row>
    <row r="2108" spans="1:2" x14ac:dyDescent="0.3">
      <c r="A2108">
        <v>40019</v>
      </c>
      <c r="B2108">
        <v>40027</v>
      </c>
    </row>
    <row r="2109" spans="1:2" x14ac:dyDescent="0.3">
      <c r="A2109">
        <v>40021</v>
      </c>
      <c r="B2109">
        <v>40131</v>
      </c>
    </row>
    <row r="2110" spans="1:2" x14ac:dyDescent="0.3">
      <c r="A2110">
        <v>40023</v>
      </c>
      <c r="B2110">
        <v>40131</v>
      </c>
    </row>
    <row r="2111" spans="1:2" x14ac:dyDescent="0.3">
      <c r="A2111">
        <v>40025</v>
      </c>
      <c r="B2111">
        <v>40001</v>
      </c>
    </row>
    <row r="2112" spans="1:2" x14ac:dyDescent="0.3">
      <c r="A2112">
        <v>40027</v>
      </c>
      <c r="B2112">
        <v>40027</v>
      </c>
    </row>
    <row r="2113" spans="1:2" x14ac:dyDescent="0.3">
      <c r="A2113">
        <v>40029</v>
      </c>
      <c r="B2113">
        <v>40131</v>
      </c>
    </row>
    <row r="2114" spans="1:2" x14ac:dyDescent="0.3">
      <c r="A2114">
        <v>40031</v>
      </c>
      <c r="B2114">
        <v>40027</v>
      </c>
    </row>
    <row r="2115" spans="1:2" x14ac:dyDescent="0.3">
      <c r="A2115">
        <v>40033</v>
      </c>
      <c r="B2115">
        <v>40131</v>
      </c>
    </row>
    <row r="2116" spans="1:2" x14ac:dyDescent="0.3">
      <c r="A2116">
        <v>40035</v>
      </c>
      <c r="B2116">
        <v>40131</v>
      </c>
    </row>
    <row r="2117" spans="1:2" x14ac:dyDescent="0.3">
      <c r="A2117">
        <v>40037</v>
      </c>
      <c r="B2117">
        <v>40131</v>
      </c>
    </row>
    <row r="2118" spans="1:2" x14ac:dyDescent="0.3">
      <c r="A2118">
        <v>40039</v>
      </c>
      <c r="B2118">
        <v>40027</v>
      </c>
    </row>
    <row r="2119" spans="1:2" x14ac:dyDescent="0.3">
      <c r="A2119">
        <v>40041</v>
      </c>
      <c r="B2119">
        <v>40131</v>
      </c>
    </row>
    <row r="2120" spans="1:2" x14ac:dyDescent="0.3">
      <c r="A2120">
        <v>40043</v>
      </c>
      <c r="B2120">
        <v>40131</v>
      </c>
    </row>
    <row r="2121" spans="1:2" x14ac:dyDescent="0.3">
      <c r="A2121">
        <v>40045</v>
      </c>
      <c r="B2121">
        <v>40131</v>
      </c>
    </row>
    <row r="2122" spans="1:2" x14ac:dyDescent="0.3">
      <c r="A2122">
        <v>40047</v>
      </c>
      <c r="B2122">
        <v>40027</v>
      </c>
    </row>
    <row r="2123" spans="1:2" x14ac:dyDescent="0.3">
      <c r="A2123">
        <v>40049</v>
      </c>
      <c r="B2123">
        <v>40131</v>
      </c>
    </row>
    <row r="2124" spans="1:2" x14ac:dyDescent="0.3">
      <c r="A2124">
        <v>40051</v>
      </c>
      <c r="B2124">
        <v>40027</v>
      </c>
    </row>
    <row r="2125" spans="1:2" x14ac:dyDescent="0.3">
      <c r="A2125">
        <v>40053</v>
      </c>
      <c r="B2125">
        <v>40131</v>
      </c>
    </row>
    <row r="2126" spans="1:2" x14ac:dyDescent="0.3">
      <c r="A2126">
        <v>40055</v>
      </c>
      <c r="B2126">
        <v>40131</v>
      </c>
    </row>
    <row r="2127" spans="1:2" x14ac:dyDescent="0.3">
      <c r="A2127">
        <v>40057</v>
      </c>
      <c r="B2127">
        <v>40131</v>
      </c>
    </row>
    <row r="2128" spans="1:2" x14ac:dyDescent="0.3">
      <c r="A2128">
        <v>40059</v>
      </c>
      <c r="B2128">
        <v>40131</v>
      </c>
    </row>
    <row r="2129" spans="1:2" x14ac:dyDescent="0.3">
      <c r="A2129">
        <v>40061</v>
      </c>
      <c r="B2129">
        <v>40131</v>
      </c>
    </row>
    <row r="2130" spans="1:2" x14ac:dyDescent="0.3">
      <c r="A2130">
        <v>40063</v>
      </c>
      <c r="B2130">
        <v>40131</v>
      </c>
    </row>
    <row r="2131" spans="1:2" x14ac:dyDescent="0.3">
      <c r="A2131">
        <v>40065</v>
      </c>
      <c r="B2131">
        <v>40027</v>
      </c>
    </row>
    <row r="2132" spans="1:2" x14ac:dyDescent="0.3">
      <c r="A2132">
        <v>40067</v>
      </c>
      <c r="B2132">
        <v>40131</v>
      </c>
    </row>
    <row r="2133" spans="1:2" x14ac:dyDescent="0.3">
      <c r="A2133">
        <v>40069</v>
      </c>
      <c r="B2133">
        <v>40131</v>
      </c>
    </row>
    <row r="2134" spans="1:2" x14ac:dyDescent="0.3">
      <c r="A2134">
        <v>40071</v>
      </c>
      <c r="B2134">
        <v>40131</v>
      </c>
    </row>
    <row r="2135" spans="1:2" x14ac:dyDescent="0.3">
      <c r="A2135">
        <v>40073</v>
      </c>
      <c r="B2135">
        <v>40027</v>
      </c>
    </row>
    <row r="2136" spans="1:2" x14ac:dyDescent="0.3">
      <c r="A2136">
        <v>40075</v>
      </c>
      <c r="B2136">
        <v>40131</v>
      </c>
    </row>
    <row r="2137" spans="1:2" x14ac:dyDescent="0.3">
      <c r="A2137">
        <v>40077</v>
      </c>
      <c r="B2137">
        <v>40131</v>
      </c>
    </row>
    <row r="2138" spans="1:2" x14ac:dyDescent="0.3">
      <c r="A2138">
        <v>40079</v>
      </c>
      <c r="B2138">
        <v>40131</v>
      </c>
    </row>
    <row r="2139" spans="1:2" x14ac:dyDescent="0.3">
      <c r="A2139">
        <v>40081</v>
      </c>
      <c r="B2139">
        <v>40131</v>
      </c>
    </row>
    <row r="2140" spans="1:2" x14ac:dyDescent="0.3">
      <c r="A2140">
        <v>40083</v>
      </c>
      <c r="B2140">
        <v>40027</v>
      </c>
    </row>
    <row r="2141" spans="1:2" x14ac:dyDescent="0.3">
      <c r="A2141">
        <v>40085</v>
      </c>
      <c r="B2141">
        <v>40131</v>
      </c>
    </row>
    <row r="2142" spans="1:2" x14ac:dyDescent="0.3">
      <c r="A2142">
        <v>40087</v>
      </c>
      <c r="B2142">
        <v>40027</v>
      </c>
    </row>
    <row r="2143" spans="1:2" x14ac:dyDescent="0.3">
      <c r="A2143">
        <v>40089</v>
      </c>
      <c r="B2143">
        <v>40131</v>
      </c>
    </row>
    <row r="2144" spans="1:2" x14ac:dyDescent="0.3">
      <c r="A2144">
        <v>40091</v>
      </c>
      <c r="B2144">
        <v>40131</v>
      </c>
    </row>
    <row r="2145" spans="1:2" x14ac:dyDescent="0.3">
      <c r="A2145">
        <v>40093</v>
      </c>
      <c r="B2145">
        <v>40131</v>
      </c>
    </row>
    <row r="2146" spans="1:2" x14ac:dyDescent="0.3">
      <c r="A2146">
        <v>40095</v>
      </c>
      <c r="B2146">
        <v>40131</v>
      </c>
    </row>
    <row r="2147" spans="1:2" x14ac:dyDescent="0.3">
      <c r="A2147">
        <v>40097</v>
      </c>
      <c r="B2147">
        <v>40131</v>
      </c>
    </row>
    <row r="2148" spans="1:2" x14ac:dyDescent="0.3">
      <c r="A2148">
        <v>40099</v>
      </c>
      <c r="B2148">
        <v>40027</v>
      </c>
    </row>
    <row r="2149" spans="1:2" x14ac:dyDescent="0.3">
      <c r="A2149">
        <v>40101</v>
      </c>
      <c r="B2149">
        <v>40131</v>
      </c>
    </row>
    <row r="2150" spans="1:2" x14ac:dyDescent="0.3">
      <c r="A2150">
        <v>40103</v>
      </c>
      <c r="B2150">
        <v>40131</v>
      </c>
    </row>
    <row r="2151" spans="1:2" x14ac:dyDescent="0.3">
      <c r="A2151">
        <v>40105</v>
      </c>
      <c r="B2151">
        <v>40001</v>
      </c>
    </row>
    <row r="2152" spans="1:2" x14ac:dyDescent="0.3">
      <c r="A2152">
        <v>40107</v>
      </c>
      <c r="B2152">
        <v>40131</v>
      </c>
    </row>
    <row r="2153" spans="1:2" x14ac:dyDescent="0.3">
      <c r="A2153">
        <v>40109</v>
      </c>
      <c r="B2153">
        <v>40027</v>
      </c>
    </row>
    <row r="2154" spans="1:2" x14ac:dyDescent="0.3">
      <c r="A2154">
        <v>40111</v>
      </c>
      <c r="B2154">
        <v>40131</v>
      </c>
    </row>
    <row r="2155" spans="1:2" x14ac:dyDescent="0.3">
      <c r="A2155">
        <v>40113</v>
      </c>
      <c r="B2155">
        <v>40131</v>
      </c>
    </row>
    <row r="2156" spans="1:2" x14ac:dyDescent="0.3">
      <c r="A2156">
        <v>40115</v>
      </c>
      <c r="B2156">
        <v>40131</v>
      </c>
    </row>
    <row r="2157" spans="1:2" x14ac:dyDescent="0.3">
      <c r="A2157">
        <v>40117</v>
      </c>
      <c r="B2157">
        <v>40131</v>
      </c>
    </row>
    <row r="2158" spans="1:2" x14ac:dyDescent="0.3">
      <c r="A2158">
        <v>40119</v>
      </c>
      <c r="B2158">
        <v>40027</v>
      </c>
    </row>
    <row r="2159" spans="1:2" x14ac:dyDescent="0.3">
      <c r="A2159">
        <v>40121</v>
      </c>
      <c r="B2159">
        <v>40131</v>
      </c>
    </row>
    <row r="2160" spans="1:2" x14ac:dyDescent="0.3">
      <c r="A2160">
        <v>40123</v>
      </c>
      <c r="B2160">
        <v>40027</v>
      </c>
    </row>
    <row r="2161" spans="1:2" x14ac:dyDescent="0.3">
      <c r="A2161">
        <v>40125</v>
      </c>
      <c r="B2161">
        <v>40131</v>
      </c>
    </row>
    <row r="2162" spans="1:2" x14ac:dyDescent="0.3">
      <c r="A2162">
        <v>40127</v>
      </c>
      <c r="B2162">
        <v>40131</v>
      </c>
    </row>
    <row r="2163" spans="1:2" x14ac:dyDescent="0.3">
      <c r="A2163">
        <v>40129</v>
      </c>
      <c r="B2163">
        <v>40131</v>
      </c>
    </row>
    <row r="2164" spans="1:2" x14ac:dyDescent="0.3">
      <c r="A2164">
        <v>40131</v>
      </c>
      <c r="B2164">
        <v>40131</v>
      </c>
    </row>
    <row r="2165" spans="1:2" x14ac:dyDescent="0.3">
      <c r="A2165">
        <v>40133</v>
      </c>
      <c r="B2165">
        <v>40131</v>
      </c>
    </row>
    <row r="2166" spans="1:2" x14ac:dyDescent="0.3">
      <c r="A2166">
        <v>40135</v>
      </c>
      <c r="B2166">
        <v>40131</v>
      </c>
    </row>
    <row r="2167" spans="1:2" x14ac:dyDescent="0.3">
      <c r="A2167">
        <v>40137</v>
      </c>
      <c r="B2167">
        <v>40131</v>
      </c>
    </row>
    <row r="2168" spans="1:2" x14ac:dyDescent="0.3">
      <c r="A2168">
        <v>40139</v>
      </c>
      <c r="B2168">
        <v>40131</v>
      </c>
    </row>
    <row r="2169" spans="1:2" x14ac:dyDescent="0.3">
      <c r="A2169">
        <v>40141</v>
      </c>
      <c r="B2169">
        <v>40131</v>
      </c>
    </row>
    <row r="2170" spans="1:2" x14ac:dyDescent="0.3">
      <c r="A2170">
        <v>40143</v>
      </c>
      <c r="B2170">
        <v>40131</v>
      </c>
    </row>
    <row r="2171" spans="1:2" x14ac:dyDescent="0.3">
      <c r="A2171">
        <v>40145</v>
      </c>
      <c r="B2171">
        <v>40027</v>
      </c>
    </row>
    <row r="2172" spans="1:2" x14ac:dyDescent="0.3">
      <c r="A2172">
        <v>40147</v>
      </c>
      <c r="B2172">
        <v>40131</v>
      </c>
    </row>
    <row r="2173" spans="1:2" x14ac:dyDescent="0.3">
      <c r="A2173">
        <v>40149</v>
      </c>
      <c r="B2173">
        <v>40131</v>
      </c>
    </row>
    <row r="2174" spans="1:2" x14ac:dyDescent="0.3">
      <c r="A2174">
        <v>40151</v>
      </c>
      <c r="B2174">
        <v>40131</v>
      </c>
    </row>
    <row r="2175" spans="1:2" x14ac:dyDescent="0.3">
      <c r="A2175">
        <v>40153</v>
      </c>
      <c r="B2175">
        <v>40027</v>
      </c>
    </row>
    <row r="2176" spans="1:2" x14ac:dyDescent="0.3">
      <c r="A2176">
        <v>41001</v>
      </c>
      <c r="B2176">
        <v>41019</v>
      </c>
    </row>
    <row r="2177" spans="1:2" x14ac:dyDescent="0.3">
      <c r="A2177">
        <v>41003</v>
      </c>
      <c r="B2177">
        <v>41039</v>
      </c>
    </row>
    <row r="2178" spans="1:2" x14ac:dyDescent="0.3">
      <c r="A2178">
        <v>41005</v>
      </c>
      <c r="B2178">
        <v>41005</v>
      </c>
    </row>
    <row r="2179" spans="1:2" x14ac:dyDescent="0.3">
      <c r="A2179">
        <v>41007</v>
      </c>
      <c r="B2179">
        <v>41039</v>
      </c>
    </row>
    <row r="2180" spans="1:2" x14ac:dyDescent="0.3">
      <c r="A2180">
        <v>41009</v>
      </c>
      <c r="B2180">
        <v>41009</v>
      </c>
    </row>
    <row r="2181" spans="1:2" x14ac:dyDescent="0.3">
      <c r="A2181">
        <v>41011</v>
      </c>
      <c r="B2181">
        <v>41019</v>
      </c>
    </row>
    <row r="2182" spans="1:2" x14ac:dyDescent="0.3">
      <c r="A2182">
        <v>41013</v>
      </c>
      <c r="B2182">
        <v>41019</v>
      </c>
    </row>
    <row r="2183" spans="1:2" x14ac:dyDescent="0.3">
      <c r="A2183">
        <v>41015</v>
      </c>
      <c r="B2183">
        <v>41019</v>
      </c>
    </row>
    <row r="2184" spans="1:2" x14ac:dyDescent="0.3">
      <c r="A2184">
        <v>41017</v>
      </c>
      <c r="B2184">
        <v>41039</v>
      </c>
    </row>
    <row r="2185" spans="1:2" x14ac:dyDescent="0.3">
      <c r="A2185">
        <v>41019</v>
      </c>
      <c r="B2185">
        <v>41019</v>
      </c>
    </row>
    <row r="2186" spans="1:2" x14ac:dyDescent="0.3">
      <c r="A2186">
        <v>41021</v>
      </c>
      <c r="B2186">
        <v>41019</v>
      </c>
    </row>
    <row r="2187" spans="1:2" x14ac:dyDescent="0.3">
      <c r="A2187">
        <v>41023</v>
      </c>
      <c r="B2187">
        <v>41025</v>
      </c>
    </row>
    <row r="2188" spans="1:2" x14ac:dyDescent="0.3">
      <c r="A2188">
        <v>41025</v>
      </c>
      <c r="B2188">
        <v>41025</v>
      </c>
    </row>
    <row r="2189" spans="1:2" x14ac:dyDescent="0.3">
      <c r="A2189">
        <v>41027</v>
      </c>
      <c r="B2189">
        <v>41019</v>
      </c>
    </row>
    <row r="2190" spans="1:2" x14ac:dyDescent="0.3">
      <c r="A2190">
        <v>41029</v>
      </c>
      <c r="B2190">
        <v>41029</v>
      </c>
    </row>
    <row r="2191" spans="1:2" x14ac:dyDescent="0.3">
      <c r="A2191">
        <v>41031</v>
      </c>
      <c r="B2191">
        <v>41019</v>
      </c>
    </row>
    <row r="2192" spans="1:2" x14ac:dyDescent="0.3">
      <c r="A2192">
        <v>41033</v>
      </c>
      <c r="B2192">
        <v>41019</v>
      </c>
    </row>
    <row r="2193" spans="1:2" x14ac:dyDescent="0.3">
      <c r="A2193">
        <v>41035</v>
      </c>
      <c r="B2193">
        <v>41019</v>
      </c>
    </row>
    <row r="2194" spans="1:2" x14ac:dyDescent="0.3">
      <c r="A2194">
        <v>41037</v>
      </c>
      <c r="B2194">
        <v>41025</v>
      </c>
    </row>
    <row r="2195" spans="1:2" x14ac:dyDescent="0.3">
      <c r="A2195">
        <v>41039</v>
      </c>
      <c r="B2195">
        <v>41039</v>
      </c>
    </row>
    <row r="2196" spans="1:2" x14ac:dyDescent="0.3">
      <c r="A2196">
        <v>41041</v>
      </c>
      <c r="B2196">
        <v>41039</v>
      </c>
    </row>
    <row r="2197" spans="1:2" x14ac:dyDescent="0.3">
      <c r="A2197">
        <v>41043</v>
      </c>
      <c r="B2197">
        <v>41019</v>
      </c>
    </row>
    <row r="2198" spans="1:2" x14ac:dyDescent="0.3">
      <c r="A2198">
        <v>41045</v>
      </c>
      <c r="B2198">
        <v>41019</v>
      </c>
    </row>
    <row r="2199" spans="1:2" x14ac:dyDescent="0.3">
      <c r="A2199">
        <v>41047</v>
      </c>
      <c r="B2199">
        <v>41047</v>
      </c>
    </row>
    <row r="2200" spans="1:2" x14ac:dyDescent="0.3">
      <c r="A2200">
        <v>41049</v>
      </c>
      <c r="B2200">
        <v>41039</v>
      </c>
    </row>
    <row r="2201" spans="1:2" x14ac:dyDescent="0.3">
      <c r="A2201">
        <v>41051</v>
      </c>
      <c r="B2201">
        <v>41051</v>
      </c>
    </row>
    <row r="2202" spans="1:2" x14ac:dyDescent="0.3">
      <c r="A2202">
        <v>41053</v>
      </c>
      <c r="B2202">
        <v>41047</v>
      </c>
    </row>
    <row r="2203" spans="1:2" x14ac:dyDescent="0.3">
      <c r="A2203">
        <v>41055</v>
      </c>
      <c r="B2203">
        <v>41019</v>
      </c>
    </row>
    <row r="2204" spans="1:2" x14ac:dyDescent="0.3">
      <c r="A2204">
        <v>41057</v>
      </c>
      <c r="B2204">
        <v>41019</v>
      </c>
    </row>
    <row r="2205" spans="1:2" x14ac:dyDescent="0.3">
      <c r="A2205">
        <v>41059</v>
      </c>
      <c r="B2205">
        <v>41039</v>
      </c>
    </row>
    <row r="2206" spans="1:2" x14ac:dyDescent="0.3">
      <c r="A2206">
        <v>41061</v>
      </c>
      <c r="B2206">
        <v>41019</v>
      </c>
    </row>
    <row r="2207" spans="1:2" x14ac:dyDescent="0.3">
      <c r="A2207">
        <v>41063</v>
      </c>
      <c r="B2207">
        <v>41019</v>
      </c>
    </row>
    <row r="2208" spans="1:2" x14ac:dyDescent="0.3">
      <c r="A2208">
        <v>41065</v>
      </c>
      <c r="B2208">
        <v>41019</v>
      </c>
    </row>
    <row r="2209" spans="1:2" x14ac:dyDescent="0.3">
      <c r="A2209">
        <v>41067</v>
      </c>
      <c r="B2209">
        <v>41051</v>
      </c>
    </row>
    <row r="2210" spans="1:2" x14ac:dyDescent="0.3">
      <c r="A2210">
        <v>41069</v>
      </c>
      <c r="B2210">
        <v>41019</v>
      </c>
    </row>
    <row r="2211" spans="1:2" x14ac:dyDescent="0.3">
      <c r="A2211">
        <v>41071</v>
      </c>
      <c r="B2211">
        <v>41029</v>
      </c>
    </row>
    <row r="2212" spans="1:2" x14ac:dyDescent="0.3">
      <c r="A2212">
        <v>42001</v>
      </c>
      <c r="B2212">
        <v>42089</v>
      </c>
    </row>
    <row r="2213" spans="1:2" x14ac:dyDescent="0.3">
      <c r="A2213">
        <v>42003</v>
      </c>
      <c r="B2213">
        <v>42003</v>
      </c>
    </row>
    <row r="2214" spans="1:2" x14ac:dyDescent="0.3">
      <c r="A2214">
        <v>42005</v>
      </c>
      <c r="B2214">
        <v>42019</v>
      </c>
    </row>
    <row r="2215" spans="1:2" x14ac:dyDescent="0.3">
      <c r="A2215">
        <v>42007</v>
      </c>
      <c r="B2215">
        <v>42003</v>
      </c>
    </row>
    <row r="2216" spans="1:2" x14ac:dyDescent="0.3">
      <c r="A2216">
        <v>42009</v>
      </c>
      <c r="B2216">
        <v>42089</v>
      </c>
    </row>
    <row r="2217" spans="1:2" x14ac:dyDescent="0.3">
      <c r="A2217">
        <v>42011</v>
      </c>
      <c r="B2217">
        <v>42071</v>
      </c>
    </row>
    <row r="2218" spans="1:2" x14ac:dyDescent="0.3">
      <c r="A2218">
        <v>42013</v>
      </c>
      <c r="B2218">
        <v>42079</v>
      </c>
    </row>
    <row r="2219" spans="1:2" x14ac:dyDescent="0.3">
      <c r="A2219">
        <v>42015</v>
      </c>
      <c r="B2219">
        <v>42089</v>
      </c>
    </row>
    <row r="2220" spans="1:2" x14ac:dyDescent="0.3">
      <c r="A2220">
        <v>42017</v>
      </c>
      <c r="B2220">
        <v>42091</v>
      </c>
    </row>
    <row r="2221" spans="1:2" x14ac:dyDescent="0.3">
      <c r="A2221">
        <v>42019</v>
      </c>
      <c r="B2221">
        <v>42019</v>
      </c>
    </row>
    <row r="2222" spans="1:2" x14ac:dyDescent="0.3">
      <c r="A2222">
        <v>42021</v>
      </c>
      <c r="B2222">
        <v>42079</v>
      </c>
    </row>
    <row r="2223" spans="1:2" x14ac:dyDescent="0.3">
      <c r="A2223">
        <v>42023</v>
      </c>
      <c r="B2223">
        <v>42089</v>
      </c>
    </row>
    <row r="2224" spans="1:2" x14ac:dyDescent="0.3">
      <c r="A2224">
        <v>42025</v>
      </c>
      <c r="B2224">
        <v>42089</v>
      </c>
    </row>
    <row r="2225" spans="1:2" x14ac:dyDescent="0.3">
      <c r="A2225">
        <v>42027</v>
      </c>
      <c r="B2225">
        <v>42079</v>
      </c>
    </row>
    <row r="2226" spans="1:2" x14ac:dyDescent="0.3">
      <c r="A2226">
        <v>42029</v>
      </c>
      <c r="B2226">
        <v>42091</v>
      </c>
    </row>
    <row r="2227" spans="1:2" x14ac:dyDescent="0.3">
      <c r="A2227">
        <v>42031</v>
      </c>
      <c r="B2227">
        <v>42039</v>
      </c>
    </row>
    <row r="2228" spans="1:2" x14ac:dyDescent="0.3">
      <c r="A2228">
        <v>42033</v>
      </c>
      <c r="B2228">
        <v>42089</v>
      </c>
    </row>
    <row r="2229" spans="1:2" x14ac:dyDescent="0.3">
      <c r="A2229">
        <v>42035</v>
      </c>
      <c r="B2229">
        <v>42089</v>
      </c>
    </row>
    <row r="2230" spans="1:2" x14ac:dyDescent="0.3">
      <c r="A2230">
        <v>42037</v>
      </c>
      <c r="B2230">
        <v>42089</v>
      </c>
    </row>
    <row r="2231" spans="1:2" x14ac:dyDescent="0.3">
      <c r="A2231">
        <v>42039</v>
      </c>
      <c r="B2231">
        <v>42039</v>
      </c>
    </row>
    <row r="2232" spans="1:2" x14ac:dyDescent="0.3">
      <c r="A2232">
        <v>42041</v>
      </c>
      <c r="B2232">
        <v>42071</v>
      </c>
    </row>
    <row r="2233" spans="1:2" x14ac:dyDescent="0.3">
      <c r="A2233">
        <v>42043</v>
      </c>
      <c r="B2233">
        <v>42071</v>
      </c>
    </row>
    <row r="2234" spans="1:2" x14ac:dyDescent="0.3">
      <c r="A2234">
        <v>42045</v>
      </c>
      <c r="B2234">
        <v>42091</v>
      </c>
    </row>
    <row r="2235" spans="1:2" x14ac:dyDescent="0.3">
      <c r="A2235">
        <v>42047</v>
      </c>
      <c r="B2235">
        <v>42039</v>
      </c>
    </row>
    <row r="2236" spans="1:2" x14ac:dyDescent="0.3">
      <c r="A2236">
        <v>42049</v>
      </c>
      <c r="B2236">
        <v>42049</v>
      </c>
    </row>
    <row r="2237" spans="1:2" x14ac:dyDescent="0.3">
      <c r="A2237">
        <v>42051</v>
      </c>
      <c r="B2237">
        <v>42019</v>
      </c>
    </row>
    <row r="2238" spans="1:2" x14ac:dyDescent="0.3">
      <c r="A2238">
        <v>42053</v>
      </c>
      <c r="B2238">
        <v>42039</v>
      </c>
    </row>
    <row r="2239" spans="1:2" x14ac:dyDescent="0.3">
      <c r="A2239">
        <v>42055</v>
      </c>
      <c r="B2239">
        <v>42089</v>
      </c>
    </row>
    <row r="2240" spans="1:2" x14ac:dyDescent="0.3">
      <c r="A2240">
        <v>42057</v>
      </c>
      <c r="B2240">
        <v>42089</v>
      </c>
    </row>
    <row r="2241" spans="1:2" x14ac:dyDescent="0.3">
      <c r="A2241">
        <v>42059</v>
      </c>
      <c r="B2241">
        <v>42039</v>
      </c>
    </row>
    <row r="2242" spans="1:2" x14ac:dyDescent="0.3">
      <c r="A2242">
        <v>42061</v>
      </c>
      <c r="B2242">
        <v>42089</v>
      </c>
    </row>
    <row r="2243" spans="1:2" x14ac:dyDescent="0.3">
      <c r="A2243">
        <v>42063</v>
      </c>
      <c r="B2243">
        <v>42039</v>
      </c>
    </row>
    <row r="2244" spans="1:2" x14ac:dyDescent="0.3">
      <c r="A2244">
        <v>42065</v>
      </c>
      <c r="B2244">
        <v>42039</v>
      </c>
    </row>
    <row r="2245" spans="1:2" x14ac:dyDescent="0.3">
      <c r="A2245">
        <v>42067</v>
      </c>
      <c r="B2245">
        <v>42089</v>
      </c>
    </row>
    <row r="2246" spans="1:2" x14ac:dyDescent="0.3">
      <c r="A2246">
        <v>42069</v>
      </c>
      <c r="B2246">
        <v>42079</v>
      </c>
    </row>
    <row r="2247" spans="1:2" x14ac:dyDescent="0.3">
      <c r="A2247">
        <v>42071</v>
      </c>
      <c r="B2247">
        <v>42071</v>
      </c>
    </row>
    <row r="2248" spans="1:2" x14ac:dyDescent="0.3">
      <c r="A2248">
        <v>42073</v>
      </c>
      <c r="B2248">
        <v>42039</v>
      </c>
    </row>
    <row r="2249" spans="1:2" x14ac:dyDescent="0.3">
      <c r="A2249">
        <v>42075</v>
      </c>
      <c r="B2249">
        <v>42071</v>
      </c>
    </row>
    <row r="2250" spans="1:2" x14ac:dyDescent="0.3">
      <c r="A2250">
        <v>42077</v>
      </c>
      <c r="B2250">
        <v>42071</v>
      </c>
    </row>
    <row r="2251" spans="1:2" x14ac:dyDescent="0.3">
      <c r="A2251">
        <v>42079</v>
      </c>
      <c r="B2251">
        <v>42079</v>
      </c>
    </row>
    <row r="2252" spans="1:2" x14ac:dyDescent="0.3">
      <c r="A2252">
        <v>42081</v>
      </c>
      <c r="B2252">
        <v>42079</v>
      </c>
    </row>
    <row r="2253" spans="1:2" x14ac:dyDescent="0.3">
      <c r="A2253">
        <v>42083</v>
      </c>
      <c r="B2253">
        <v>42039</v>
      </c>
    </row>
    <row r="2254" spans="1:2" x14ac:dyDescent="0.3">
      <c r="A2254">
        <v>42085</v>
      </c>
      <c r="B2254">
        <v>42049</v>
      </c>
    </row>
    <row r="2255" spans="1:2" x14ac:dyDescent="0.3">
      <c r="A2255">
        <v>42087</v>
      </c>
      <c r="B2255">
        <v>42089</v>
      </c>
    </row>
    <row r="2256" spans="1:2" x14ac:dyDescent="0.3">
      <c r="A2256">
        <v>42089</v>
      </c>
      <c r="B2256">
        <v>42089</v>
      </c>
    </row>
    <row r="2257" spans="1:2" x14ac:dyDescent="0.3">
      <c r="A2257">
        <v>42091</v>
      </c>
      <c r="B2257">
        <v>42091</v>
      </c>
    </row>
    <row r="2258" spans="1:2" x14ac:dyDescent="0.3">
      <c r="A2258">
        <v>42093</v>
      </c>
      <c r="B2258">
        <v>42089</v>
      </c>
    </row>
    <row r="2259" spans="1:2" x14ac:dyDescent="0.3">
      <c r="A2259">
        <v>42095</v>
      </c>
      <c r="B2259">
        <v>42071</v>
      </c>
    </row>
    <row r="2260" spans="1:2" x14ac:dyDescent="0.3">
      <c r="A2260">
        <v>42097</v>
      </c>
      <c r="B2260">
        <v>42089</v>
      </c>
    </row>
    <row r="2261" spans="1:2" x14ac:dyDescent="0.3">
      <c r="A2261">
        <v>42099</v>
      </c>
      <c r="B2261">
        <v>42089</v>
      </c>
    </row>
    <row r="2262" spans="1:2" x14ac:dyDescent="0.3">
      <c r="A2262">
        <v>42101</v>
      </c>
      <c r="B2262">
        <v>42091</v>
      </c>
    </row>
    <row r="2263" spans="1:2" x14ac:dyDescent="0.3">
      <c r="A2263">
        <v>42103</v>
      </c>
      <c r="B2263">
        <v>42089</v>
      </c>
    </row>
    <row r="2264" spans="1:2" x14ac:dyDescent="0.3">
      <c r="A2264">
        <v>42105</v>
      </c>
      <c r="B2264">
        <v>42089</v>
      </c>
    </row>
    <row r="2265" spans="1:2" x14ac:dyDescent="0.3">
      <c r="A2265">
        <v>42107</v>
      </c>
      <c r="B2265">
        <v>42089</v>
      </c>
    </row>
    <row r="2266" spans="1:2" x14ac:dyDescent="0.3">
      <c r="A2266">
        <v>42109</v>
      </c>
      <c r="B2266">
        <v>42089</v>
      </c>
    </row>
    <row r="2267" spans="1:2" x14ac:dyDescent="0.3">
      <c r="A2267">
        <v>42111</v>
      </c>
      <c r="B2267">
        <v>42089</v>
      </c>
    </row>
    <row r="2268" spans="1:2" x14ac:dyDescent="0.3">
      <c r="A2268">
        <v>42113</v>
      </c>
      <c r="B2268">
        <v>42089</v>
      </c>
    </row>
    <row r="2269" spans="1:2" x14ac:dyDescent="0.3">
      <c r="A2269">
        <v>42115</v>
      </c>
      <c r="B2269">
        <v>42089</v>
      </c>
    </row>
    <row r="2270" spans="1:2" x14ac:dyDescent="0.3">
      <c r="A2270">
        <v>42117</v>
      </c>
      <c r="B2270">
        <v>42089</v>
      </c>
    </row>
    <row r="2271" spans="1:2" x14ac:dyDescent="0.3">
      <c r="A2271">
        <v>42119</v>
      </c>
      <c r="B2271">
        <v>42089</v>
      </c>
    </row>
    <row r="2272" spans="1:2" x14ac:dyDescent="0.3">
      <c r="A2272">
        <v>42121</v>
      </c>
      <c r="B2272">
        <v>42039</v>
      </c>
    </row>
    <row r="2273" spans="1:2" x14ac:dyDescent="0.3">
      <c r="A2273">
        <v>42123</v>
      </c>
      <c r="B2273">
        <v>42039</v>
      </c>
    </row>
    <row r="2274" spans="1:2" x14ac:dyDescent="0.3">
      <c r="A2274">
        <v>42125</v>
      </c>
      <c r="B2274">
        <v>42003</v>
      </c>
    </row>
    <row r="2275" spans="1:2" x14ac:dyDescent="0.3">
      <c r="A2275">
        <v>42127</v>
      </c>
      <c r="B2275">
        <v>42089</v>
      </c>
    </row>
    <row r="2276" spans="1:2" x14ac:dyDescent="0.3">
      <c r="A2276">
        <v>42129</v>
      </c>
      <c r="B2276">
        <v>42003</v>
      </c>
    </row>
    <row r="2277" spans="1:2" x14ac:dyDescent="0.3">
      <c r="A2277">
        <v>42131</v>
      </c>
      <c r="B2277">
        <v>42089</v>
      </c>
    </row>
    <row r="2278" spans="1:2" x14ac:dyDescent="0.3">
      <c r="A2278">
        <v>42133</v>
      </c>
      <c r="B2278">
        <v>42071</v>
      </c>
    </row>
    <row r="2279" spans="1:2" x14ac:dyDescent="0.3">
      <c r="A2279">
        <v>44001</v>
      </c>
      <c r="B2279">
        <v>44001</v>
      </c>
    </row>
    <row r="2280" spans="1:2" x14ac:dyDescent="0.3">
      <c r="A2280">
        <v>44003</v>
      </c>
      <c r="B2280">
        <v>44003</v>
      </c>
    </row>
    <row r="2281" spans="1:2" x14ac:dyDescent="0.3">
      <c r="A2281">
        <v>44005</v>
      </c>
      <c r="B2281">
        <v>44007</v>
      </c>
    </row>
    <row r="2282" spans="1:2" x14ac:dyDescent="0.3">
      <c r="A2282">
        <v>44007</v>
      </c>
      <c r="B2282">
        <v>44007</v>
      </c>
    </row>
    <row r="2283" spans="1:2" x14ac:dyDescent="0.3">
      <c r="A2283">
        <v>44009</v>
      </c>
      <c r="B2283">
        <v>44007</v>
      </c>
    </row>
    <row r="2284" spans="1:2" x14ac:dyDescent="0.3">
      <c r="A2284">
        <v>45001</v>
      </c>
      <c r="B2284">
        <v>45023</v>
      </c>
    </row>
    <row r="2285" spans="1:2" x14ac:dyDescent="0.3">
      <c r="A2285">
        <v>45003</v>
      </c>
      <c r="B2285">
        <v>45083</v>
      </c>
    </row>
    <row r="2286" spans="1:2" x14ac:dyDescent="0.3">
      <c r="A2286">
        <v>45005</v>
      </c>
      <c r="B2286">
        <v>45023</v>
      </c>
    </row>
    <row r="2287" spans="1:2" x14ac:dyDescent="0.3">
      <c r="A2287">
        <v>45007</v>
      </c>
      <c r="B2287">
        <v>45083</v>
      </c>
    </row>
    <row r="2288" spans="1:2" x14ac:dyDescent="0.3">
      <c r="A2288">
        <v>45009</v>
      </c>
      <c r="B2288">
        <v>45083</v>
      </c>
    </row>
    <row r="2289" spans="1:2" x14ac:dyDescent="0.3">
      <c r="A2289">
        <v>45011</v>
      </c>
      <c r="B2289">
        <v>45083</v>
      </c>
    </row>
    <row r="2290" spans="1:2" x14ac:dyDescent="0.3">
      <c r="A2290">
        <v>45013</v>
      </c>
      <c r="B2290">
        <v>45013</v>
      </c>
    </row>
    <row r="2291" spans="1:2" x14ac:dyDescent="0.3">
      <c r="A2291">
        <v>45015</v>
      </c>
      <c r="B2291">
        <v>45045</v>
      </c>
    </row>
    <row r="2292" spans="1:2" x14ac:dyDescent="0.3">
      <c r="A2292">
        <v>45017</v>
      </c>
      <c r="B2292">
        <v>45083</v>
      </c>
    </row>
    <row r="2293" spans="1:2" x14ac:dyDescent="0.3">
      <c r="A2293">
        <v>45019</v>
      </c>
      <c r="B2293">
        <v>45045</v>
      </c>
    </row>
    <row r="2294" spans="1:2" x14ac:dyDescent="0.3">
      <c r="A2294">
        <v>45021</v>
      </c>
      <c r="B2294">
        <v>45083</v>
      </c>
    </row>
    <row r="2295" spans="1:2" x14ac:dyDescent="0.3">
      <c r="A2295">
        <v>45023</v>
      </c>
      <c r="B2295">
        <v>45023</v>
      </c>
    </row>
    <row r="2296" spans="1:2" x14ac:dyDescent="0.3">
      <c r="A2296">
        <v>45025</v>
      </c>
      <c r="B2296">
        <v>45023</v>
      </c>
    </row>
    <row r="2297" spans="1:2" x14ac:dyDescent="0.3">
      <c r="A2297">
        <v>45027</v>
      </c>
      <c r="B2297">
        <v>45083</v>
      </c>
    </row>
    <row r="2298" spans="1:2" x14ac:dyDescent="0.3">
      <c r="A2298">
        <v>45029</v>
      </c>
      <c r="B2298">
        <v>45083</v>
      </c>
    </row>
    <row r="2299" spans="1:2" x14ac:dyDescent="0.3">
      <c r="A2299">
        <v>45031</v>
      </c>
      <c r="B2299">
        <v>45083</v>
      </c>
    </row>
    <row r="2300" spans="1:2" x14ac:dyDescent="0.3">
      <c r="A2300">
        <v>45033</v>
      </c>
      <c r="B2300">
        <v>45083</v>
      </c>
    </row>
    <row r="2301" spans="1:2" x14ac:dyDescent="0.3">
      <c r="A2301">
        <v>45035</v>
      </c>
      <c r="B2301">
        <v>45045</v>
      </c>
    </row>
    <row r="2302" spans="1:2" x14ac:dyDescent="0.3">
      <c r="A2302">
        <v>45037</v>
      </c>
      <c r="B2302">
        <v>45083</v>
      </c>
    </row>
    <row r="2303" spans="1:2" x14ac:dyDescent="0.3">
      <c r="A2303">
        <v>45039</v>
      </c>
      <c r="B2303">
        <v>45083</v>
      </c>
    </row>
    <row r="2304" spans="1:2" x14ac:dyDescent="0.3">
      <c r="A2304">
        <v>45041</v>
      </c>
      <c r="B2304">
        <v>45083</v>
      </c>
    </row>
    <row r="2305" spans="1:2" x14ac:dyDescent="0.3">
      <c r="A2305">
        <v>45043</v>
      </c>
      <c r="B2305">
        <v>45045</v>
      </c>
    </row>
    <row r="2306" spans="1:2" x14ac:dyDescent="0.3">
      <c r="A2306">
        <v>45045</v>
      </c>
      <c r="B2306">
        <v>45045</v>
      </c>
    </row>
    <row r="2307" spans="1:2" x14ac:dyDescent="0.3">
      <c r="A2307">
        <v>45047</v>
      </c>
      <c r="B2307">
        <v>45083</v>
      </c>
    </row>
    <row r="2308" spans="1:2" x14ac:dyDescent="0.3">
      <c r="A2308">
        <v>45049</v>
      </c>
      <c r="B2308">
        <v>45083</v>
      </c>
    </row>
    <row r="2309" spans="1:2" x14ac:dyDescent="0.3">
      <c r="A2309">
        <v>45051</v>
      </c>
      <c r="B2309">
        <v>45045</v>
      </c>
    </row>
    <row r="2310" spans="1:2" x14ac:dyDescent="0.3">
      <c r="A2310">
        <v>45053</v>
      </c>
      <c r="B2310">
        <v>45083</v>
      </c>
    </row>
    <row r="2311" spans="1:2" x14ac:dyDescent="0.3">
      <c r="A2311">
        <v>45055</v>
      </c>
      <c r="B2311">
        <v>45083</v>
      </c>
    </row>
    <row r="2312" spans="1:2" x14ac:dyDescent="0.3">
      <c r="A2312">
        <v>45057</v>
      </c>
      <c r="B2312">
        <v>45083</v>
      </c>
    </row>
    <row r="2313" spans="1:2" x14ac:dyDescent="0.3">
      <c r="A2313">
        <v>45059</v>
      </c>
      <c r="B2313">
        <v>45083</v>
      </c>
    </row>
    <row r="2314" spans="1:2" x14ac:dyDescent="0.3">
      <c r="A2314">
        <v>45061</v>
      </c>
      <c r="B2314">
        <v>45083</v>
      </c>
    </row>
    <row r="2315" spans="1:2" x14ac:dyDescent="0.3">
      <c r="A2315">
        <v>45063</v>
      </c>
      <c r="B2315">
        <v>45083</v>
      </c>
    </row>
    <row r="2316" spans="1:2" x14ac:dyDescent="0.3">
      <c r="A2316">
        <v>45065</v>
      </c>
      <c r="B2316">
        <v>45083</v>
      </c>
    </row>
    <row r="2317" spans="1:2" x14ac:dyDescent="0.3">
      <c r="A2317">
        <v>45067</v>
      </c>
      <c r="B2317">
        <v>45083</v>
      </c>
    </row>
    <row r="2318" spans="1:2" x14ac:dyDescent="0.3">
      <c r="A2318">
        <v>45069</v>
      </c>
      <c r="B2318">
        <v>45083</v>
      </c>
    </row>
    <row r="2319" spans="1:2" x14ac:dyDescent="0.3">
      <c r="A2319">
        <v>45071</v>
      </c>
      <c r="B2319">
        <v>45083</v>
      </c>
    </row>
    <row r="2320" spans="1:2" x14ac:dyDescent="0.3">
      <c r="A2320">
        <v>45073</v>
      </c>
      <c r="B2320">
        <v>45083</v>
      </c>
    </row>
    <row r="2321" spans="1:2" x14ac:dyDescent="0.3">
      <c r="A2321">
        <v>45075</v>
      </c>
      <c r="B2321">
        <v>45083</v>
      </c>
    </row>
    <row r="2322" spans="1:2" x14ac:dyDescent="0.3">
      <c r="A2322">
        <v>45077</v>
      </c>
      <c r="B2322">
        <v>45083</v>
      </c>
    </row>
    <row r="2323" spans="1:2" x14ac:dyDescent="0.3">
      <c r="A2323">
        <v>45079</v>
      </c>
      <c r="B2323">
        <v>45045</v>
      </c>
    </row>
    <row r="2324" spans="1:2" x14ac:dyDescent="0.3">
      <c r="A2324">
        <v>45081</v>
      </c>
      <c r="B2324">
        <v>45023</v>
      </c>
    </row>
    <row r="2325" spans="1:2" x14ac:dyDescent="0.3">
      <c r="A2325">
        <v>45083</v>
      </c>
      <c r="B2325">
        <v>45083</v>
      </c>
    </row>
    <row r="2326" spans="1:2" x14ac:dyDescent="0.3">
      <c r="A2326">
        <v>45085</v>
      </c>
      <c r="B2326">
        <v>45083</v>
      </c>
    </row>
    <row r="2327" spans="1:2" x14ac:dyDescent="0.3">
      <c r="A2327">
        <v>45087</v>
      </c>
      <c r="B2327">
        <v>45023</v>
      </c>
    </row>
    <row r="2328" spans="1:2" x14ac:dyDescent="0.3">
      <c r="A2328">
        <v>45089</v>
      </c>
      <c r="B2328">
        <v>45083</v>
      </c>
    </row>
    <row r="2329" spans="1:2" x14ac:dyDescent="0.3">
      <c r="A2329">
        <v>45091</v>
      </c>
      <c r="B2329">
        <v>45045</v>
      </c>
    </row>
    <row r="2330" spans="1:2" x14ac:dyDescent="0.3">
      <c r="A2330">
        <v>46003</v>
      </c>
      <c r="B2330">
        <v>46071</v>
      </c>
    </row>
    <row r="2331" spans="1:2" x14ac:dyDescent="0.3">
      <c r="A2331">
        <v>46005</v>
      </c>
      <c r="B2331">
        <v>46103</v>
      </c>
    </row>
    <row r="2332" spans="1:2" x14ac:dyDescent="0.3">
      <c r="A2332">
        <v>46007</v>
      </c>
      <c r="B2332">
        <v>46071</v>
      </c>
    </row>
    <row r="2333" spans="1:2" x14ac:dyDescent="0.3">
      <c r="A2333">
        <v>46009</v>
      </c>
      <c r="B2333">
        <v>46071</v>
      </c>
    </row>
    <row r="2334" spans="1:2" x14ac:dyDescent="0.3">
      <c r="A2334">
        <v>46011</v>
      </c>
      <c r="B2334">
        <v>46103</v>
      </c>
    </row>
    <row r="2335" spans="1:2" x14ac:dyDescent="0.3">
      <c r="A2335">
        <v>46013</v>
      </c>
      <c r="B2335">
        <v>46099</v>
      </c>
    </row>
    <row r="2336" spans="1:2" x14ac:dyDescent="0.3">
      <c r="A2336">
        <v>46015</v>
      </c>
      <c r="B2336">
        <v>46103</v>
      </c>
    </row>
    <row r="2337" spans="1:2" x14ac:dyDescent="0.3">
      <c r="A2337">
        <v>46017</v>
      </c>
      <c r="B2337">
        <v>46071</v>
      </c>
    </row>
    <row r="2338" spans="1:2" x14ac:dyDescent="0.3">
      <c r="A2338">
        <v>46019</v>
      </c>
      <c r="B2338">
        <v>46071</v>
      </c>
    </row>
    <row r="2339" spans="1:2" x14ac:dyDescent="0.3">
      <c r="A2339">
        <v>46021</v>
      </c>
      <c r="B2339">
        <v>46071</v>
      </c>
    </row>
    <row r="2340" spans="1:2" x14ac:dyDescent="0.3">
      <c r="A2340">
        <v>46023</v>
      </c>
      <c r="B2340">
        <v>46103</v>
      </c>
    </row>
    <row r="2341" spans="1:2" x14ac:dyDescent="0.3">
      <c r="A2341">
        <v>46025</v>
      </c>
      <c r="B2341">
        <v>46071</v>
      </c>
    </row>
    <row r="2342" spans="1:2" x14ac:dyDescent="0.3">
      <c r="A2342">
        <v>46027</v>
      </c>
      <c r="B2342">
        <v>46103</v>
      </c>
    </row>
    <row r="2343" spans="1:2" x14ac:dyDescent="0.3">
      <c r="A2343">
        <v>46029</v>
      </c>
      <c r="B2343">
        <v>46103</v>
      </c>
    </row>
    <row r="2344" spans="1:2" x14ac:dyDescent="0.3">
      <c r="A2344">
        <v>46031</v>
      </c>
      <c r="B2344">
        <v>46071</v>
      </c>
    </row>
    <row r="2345" spans="1:2" x14ac:dyDescent="0.3">
      <c r="A2345">
        <v>46033</v>
      </c>
      <c r="B2345">
        <v>46103</v>
      </c>
    </row>
    <row r="2346" spans="1:2" x14ac:dyDescent="0.3">
      <c r="A2346">
        <v>46035</v>
      </c>
      <c r="B2346">
        <v>46103</v>
      </c>
    </row>
    <row r="2347" spans="1:2" x14ac:dyDescent="0.3">
      <c r="A2347">
        <v>46037</v>
      </c>
      <c r="B2347">
        <v>46103</v>
      </c>
    </row>
    <row r="2348" spans="1:2" x14ac:dyDescent="0.3">
      <c r="A2348">
        <v>46039</v>
      </c>
      <c r="B2348">
        <v>46103</v>
      </c>
    </row>
    <row r="2349" spans="1:2" x14ac:dyDescent="0.3">
      <c r="A2349">
        <v>46041</v>
      </c>
      <c r="B2349">
        <v>46103</v>
      </c>
    </row>
    <row r="2350" spans="1:2" x14ac:dyDescent="0.3">
      <c r="A2350">
        <v>46043</v>
      </c>
      <c r="B2350">
        <v>46071</v>
      </c>
    </row>
    <row r="2351" spans="1:2" x14ac:dyDescent="0.3">
      <c r="A2351">
        <v>46045</v>
      </c>
      <c r="B2351">
        <v>46103</v>
      </c>
    </row>
    <row r="2352" spans="1:2" x14ac:dyDescent="0.3">
      <c r="A2352">
        <v>46047</v>
      </c>
      <c r="B2352">
        <v>46071</v>
      </c>
    </row>
    <row r="2353" spans="1:2" x14ac:dyDescent="0.3">
      <c r="A2353">
        <v>46049</v>
      </c>
      <c r="B2353">
        <v>46103</v>
      </c>
    </row>
    <row r="2354" spans="1:2" x14ac:dyDescent="0.3">
      <c r="A2354">
        <v>46051</v>
      </c>
      <c r="B2354">
        <v>46103</v>
      </c>
    </row>
    <row r="2355" spans="1:2" x14ac:dyDescent="0.3">
      <c r="A2355">
        <v>46053</v>
      </c>
      <c r="B2355">
        <v>46071</v>
      </c>
    </row>
    <row r="2356" spans="1:2" x14ac:dyDescent="0.3">
      <c r="A2356">
        <v>46055</v>
      </c>
      <c r="B2356">
        <v>46071</v>
      </c>
    </row>
    <row r="2357" spans="1:2" x14ac:dyDescent="0.3">
      <c r="A2357">
        <v>46057</v>
      </c>
      <c r="B2357">
        <v>46103</v>
      </c>
    </row>
    <row r="2358" spans="1:2" x14ac:dyDescent="0.3">
      <c r="A2358">
        <v>46059</v>
      </c>
      <c r="B2358">
        <v>46103</v>
      </c>
    </row>
    <row r="2359" spans="1:2" x14ac:dyDescent="0.3">
      <c r="A2359">
        <v>46061</v>
      </c>
      <c r="B2359">
        <v>46103</v>
      </c>
    </row>
    <row r="2360" spans="1:2" x14ac:dyDescent="0.3">
      <c r="A2360">
        <v>46063</v>
      </c>
      <c r="B2360">
        <v>46071</v>
      </c>
    </row>
    <row r="2361" spans="1:2" x14ac:dyDescent="0.3">
      <c r="A2361">
        <v>46065</v>
      </c>
      <c r="B2361">
        <v>46099</v>
      </c>
    </row>
    <row r="2362" spans="1:2" x14ac:dyDescent="0.3">
      <c r="A2362">
        <v>46067</v>
      </c>
      <c r="B2362">
        <v>46071</v>
      </c>
    </row>
    <row r="2363" spans="1:2" x14ac:dyDescent="0.3">
      <c r="A2363">
        <v>46069</v>
      </c>
      <c r="B2363">
        <v>46103</v>
      </c>
    </row>
    <row r="2364" spans="1:2" x14ac:dyDescent="0.3">
      <c r="A2364">
        <v>46071</v>
      </c>
      <c r="B2364">
        <v>46071</v>
      </c>
    </row>
    <row r="2365" spans="1:2" x14ac:dyDescent="0.3">
      <c r="A2365">
        <v>46073</v>
      </c>
      <c r="B2365">
        <v>46103</v>
      </c>
    </row>
    <row r="2366" spans="1:2" x14ac:dyDescent="0.3">
      <c r="A2366">
        <v>46075</v>
      </c>
      <c r="B2366">
        <v>46071</v>
      </c>
    </row>
    <row r="2367" spans="1:2" x14ac:dyDescent="0.3">
      <c r="A2367">
        <v>46077</v>
      </c>
      <c r="B2367">
        <v>46103</v>
      </c>
    </row>
    <row r="2368" spans="1:2" x14ac:dyDescent="0.3">
      <c r="A2368">
        <v>46079</v>
      </c>
      <c r="B2368">
        <v>46103</v>
      </c>
    </row>
    <row r="2369" spans="1:2" x14ac:dyDescent="0.3">
      <c r="A2369">
        <v>46081</v>
      </c>
      <c r="B2369">
        <v>46103</v>
      </c>
    </row>
    <row r="2370" spans="1:2" x14ac:dyDescent="0.3">
      <c r="A2370">
        <v>46083</v>
      </c>
      <c r="B2370">
        <v>46099</v>
      </c>
    </row>
    <row r="2371" spans="1:2" x14ac:dyDescent="0.3">
      <c r="A2371">
        <v>46085</v>
      </c>
      <c r="B2371">
        <v>46103</v>
      </c>
    </row>
    <row r="2372" spans="1:2" x14ac:dyDescent="0.3">
      <c r="A2372">
        <v>46087</v>
      </c>
      <c r="B2372">
        <v>46103</v>
      </c>
    </row>
    <row r="2373" spans="1:2" x14ac:dyDescent="0.3">
      <c r="A2373">
        <v>46089</v>
      </c>
      <c r="B2373">
        <v>46071</v>
      </c>
    </row>
    <row r="2374" spans="1:2" x14ac:dyDescent="0.3">
      <c r="A2374">
        <v>46091</v>
      </c>
      <c r="B2374">
        <v>46103</v>
      </c>
    </row>
    <row r="2375" spans="1:2" x14ac:dyDescent="0.3">
      <c r="A2375">
        <v>46093</v>
      </c>
      <c r="B2375">
        <v>46103</v>
      </c>
    </row>
    <row r="2376" spans="1:2" x14ac:dyDescent="0.3">
      <c r="A2376">
        <v>46095</v>
      </c>
      <c r="B2376">
        <v>46071</v>
      </c>
    </row>
    <row r="2377" spans="1:2" x14ac:dyDescent="0.3">
      <c r="A2377">
        <v>46097</v>
      </c>
      <c r="B2377">
        <v>46071</v>
      </c>
    </row>
    <row r="2378" spans="1:2" x14ac:dyDescent="0.3">
      <c r="A2378">
        <v>46099</v>
      </c>
      <c r="B2378">
        <v>46099</v>
      </c>
    </row>
    <row r="2379" spans="1:2" x14ac:dyDescent="0.3">
      <c r="A2379">
        <v>46101</v>
      </c>
      <c r="B2379">
        <v>46103</v>
      </c>
    </row>
    <row r="2380" spans="1:2" x14ac:dyDescent="0.3">
      <c r="A2380">
        <v>46103</v>
      </c>
      <c r="B2380">
        <v>46103</v>
      </c>
    </row>
    <row r="2381" spans="1:2" x14ac:dyDescent="0.3">
      <c r="A2381">
        <v>46105</v>
      </c>
      <c r="B2381">
        <v>46071</v>
      </c>
    </row>
    <row r="2382" spans="1:2" x14ac:dyDescent="0.3">
      <c r="A2382">
        <v>46107</v>
      </c>
      <c r="B2382">
        <v>46103</v>
      </c>
    </row>
    <row r="2383" spans="1:2" x14ac:dyDescent="0.3">
      <c r="A2383">
        <v>46109</v>
      </c>
      <c r="B2383">
        <v>46103</v>
      </c>
    </row>
    <row r="2384" spans="1:2" x14ac:dyDescent="0.3">
      <c r="A2384">
        <v>46111</v>
      </c>
      <c r="B2384">
        <v>46071</v>
      </c>
    </row>
    <row r="2385" spans="1:2" x14ac:dyDescent="0.3">
      <c r="A2385">
        <v>46102</v>
      </c>
      <c r="B2385">
        <v>46071</v>
      </c>
    </row>
    <row r="2386" spans="1:2" x14ac:dyDescent="0.3">
      <c r="A2386">
        <v>46115</v>
      </c>
      <c r="B2386">
        <v>46103</v>
      </c>
    </row>
    <row r="2387" spans="1:2" x14ac:dyDescent="0.3">
      <c r="A2387">
        <v>46117</v>
      </c>
      <c r="B2387">
        <v>46103</v>
      </c>
    </row>
    <row r="2388" spans="1:2" x14ac:dyDescent="0.3">
      <c r="A2388">
        <v>46119</v>
      </c>
      <c r="B2388">
        <v>46103</v>
      </c>
    </row>
    <row r="2389" spans="1:2" x14ac:dyDescent="0.3">
      <c r="A2389">
        <v>46121</v>
      </c>
      <c r="B2389">
        <v>46071</v>
      </c>
    </row>
    <row r="2390" spans="1:2" x14ac:dyDescent="0.3">
      <c r="A2390">
        <v>46123</v>
      </c>
      <c r="B2390">
        <v>46103</v>
      </c>
    </row>
    <row r="2391" spans="1:2" x14ac:dyDescent="0.3">
      <c r="A2391">
        <v>46125</v>
      </c>
      <c r="B2391">
        <v>46071</v>
      </c>
    </row>
    <row r="2392" spans="1:2" x14ac:dyDescent="0.3">
      <c r="A2392">
        <v>46127</v>
      </c>
      <c r="B2392">
        <v>46099</v>
      </c>
    </row>
    <row r="2393" spans="1:2" x14ac:dyDescent="0.3">
      <c r="A2393">
        <v>46129</v>
      </c>
      <c r="B2393">
        <v>46071</v>
      </c>
    </row>
    <row r="2394" spans="1:2" x14ac:dyDescent="0.3">
      <c r="A2394">
        <v>46135</v>
      </c>
      <c r="B2394">
        <v>46103</v>
      </c>
    </row>
    <row r="2395" spans="1:2" x14ac:dyDescent="0.3">
      <c r="A2395">
        <v>46137</v>
      </c>
      <c r="B2395">
        <v>46071</v>
      </c>
    </row>
    <row r="2396" spans="1:2" x14ac:dyDescent="0.3">
      <c r="A2396">
        <v>47001</v>
      </c>
      <c r="B2396">
        <v>47163</v>
      </c>
    </row>
    <row r="2397" spans="1:2" x14ac:dyDescent="0.3">
      <c r="A2397">
        <v>47003</v>
      </c>
      <c r="B2397">
        <v>47163</v>
      </c>
    </row>
    <row r="2398" spans="1:2" x14ac:dyDescent="0.3">
      <c r="A2398">
        <v>47005</v>
      </c>
      <c r="B2398">
        <v>47113</v>
      </c>
    </row>
    <row r="2399" spans="1:2" x14ac:dyDescent="0.3">
      <c r="A2399">
        <v>47007</v>
      </c>
      <c r="B2399">
        <v>47115</v>
      </c>
    </row>
    <row r="2400" spans="1:2" x14ac:dyDescent="0.3">
      <c r="A2400">
        <v>47009</v>
      </c>
      <c r="B2400">
        <v>47065</v>
      </c>
    </row>
    <row r="2401" spans="1:2" x14ac:dyDescent="0.3">
      <c r="A2401">
        <v>47011</v>
      </c>
      <c r="B2401">
        <v>47163</v>
      </c>
    </row>
    <row r="2402" spans="1:2" x14ac:dyDescent="0.3">
      <c r="A2402">
        <v>47013</v>
      </c>
      <c r="B2402">
        <v>47163</v>
      </c>
    </row>
    <row r="2403" spans="1:2" x14ac:dyDescent="0.3">
      <c r="A2403">
        <v>47015</v>
      </c>
      <c r="B2403">
        <v>47163</v>
      </c>
    </row>
    <row r="2404" spans="1:2" x14ac:dyDescent="0.3">
      <c r="A2404">
        <v>47017</v>
      </c>
      <c r="B2404">
        <v>47113</v>
      </c>
    </row>
    <row r="2405" spans="1:2" x14ac:dyDescent="0.3">
      <c r="A2405">
        <v>47019</v>
      </c>
      <c r="B2405">
        <v>47115</v>
      </c>
    </row>
    <row r="2406" spans="1:2" x14ac:dyDescent="0.3">
      <c r="A2406">
        <v>47021</v>
      </c>
      <c r="B2406">
        <v>47113</v>
      </c>
    </row>
    <row r="2407" spans="1:2" x14ac:dyDescent="0.3">
      <c r="A2407">
        <v>47023</v>
      </c>
      <c r="B2407">
        <v>47113</v>
      </c>
    </row>
    <row r="2408" spans="1:2" x14ac:dyDescent="0.3">
      <c r="A2408">
        <v>47025</v>
      </c>
      <c r="B2408">
        <v>47163</v>
      </c>
    </row>
    <row r="2409" spans="1:2" x14ac:dyDescent="0.3">
      <c r="A2409">
        <v>47027</v>
      </c>
      <c r="B2409">
        <v>47081</v>
      </c>
    </row>
    <row r="2410" spans="1:2" x14ac:dyDescent="0.3">
      <c r="A2410">
        <v>47029</v>
      </c>
      <c r="B2410">
        <v>47115</v>
      </c>
    </row>
    <row r="2411" spans="1:2" x14ac:dyDescent="0.3">
      <c r="A2411">
        <v>47031</v>
      </c>
      <c r="B2411">
        <v>47163</v>
      </c>
    </row>
    <row r="2412" spans="1:2" x14ac:dyDescent="0.3">
      <c r="A2412">
        <v>47033</v>
      </c>
      <c r="B2412">
        <v>47113</v>
      </c>
    </row>
    <row r="2413" spans="1:2" x14ac:dyDescent="0.3">
      <c r="A2413">
        <v>47035</v>
      </c>
      <c r="B2413">
        <v>47163</v>
      </c>
    </row>
    <row r="2414" spans="1:2" x14ac:dyDescent="0.3">
      <c r="A2414">
        <v>47037</v>
      </c>
      <c r="B2414">
        <v>47037</v>
      </c>
    </row>
    <row r="2415" spans="1:2" x14ac:dyDescent="0.3">
      <c r="A2415">
        <v>47039</v>
      </c>
      <c r="B2415">
        <v>47113</v>
      </c>
    </row>
    <row r="2416" spans="1:2" x14ac:dyDescent="0.3">
      <c r="A2416">
        <v>47041</v>
      </c>
      <c r="B2416">
        <v>47163</v>
      </c>
    </row>
    <row r="2417" spans="1:2" x14ac:dyDescent="0.3">
      <c r="A2417">
        <v>47043</v>
      </c>
      <c r="B2417">
        <v>47113</v>
      </c>
    </row>
    <row r="2418" spans="1:2" x14ac:dyDescent="0.3">
      <c r="A2418">
        <v>47045</v>
      </c>
      <c r="B2418">
        <v>47125</v>
      </c>
    </row>
    <row r="2419" spans="1:2" x14ac:dyDescent="0.3">
      <c r="A2419">
        <v>47047</v>
      </c>
      <c r="B2419">
        <v>47125</v>
      </c>
    </row>
    <row r="2420" spans="1:2" x14ac:dyDescent="0.3">
      <c r="A2420">
        <v>47049</v>
      </c>
      <c r="B2420">
        <v>47115</v>
      </c>
    </row>
    <row r="2421" spans="1:2" x14ac:dyDescent="0.3">
      <c r="A2421">
        <v>47051</v>
      </c>
      <c r="B2421">
        <v>47163</v>
      </c>
    </row>
    <row r="2422" spans="1:2" x14ac:dyDescent="0.3">
      <c r="A2422">
        <v>47053</v>
      </c>
      <c r="B2422">
        <v>47113</v>
      </c>
    </row>
    <row r="2423" spans="1:2" x14ac:dyDescent="0.3">
      <c r="A2423">
        <v>47055</v>
      </c>
      <c r="B2423">
        <v>47113</v>
      </c>
    </row>
    <row r="2424" spans="1:2" x14ac:dyDescent="0.3">
      <c r="A2424">
        <v>47057</v>
      </c>
      <c r="B2424">
        <v>47115</v>
      </c>
    </row>
    <row r="2425" spans="1:2" x14ac:dyDescent="0.3">
      <c r="A2425">
        <v>47059</v>
      </c>
      <c r="B2425">
        <v>47163</v>
      </c>
    </row>
    <row r="2426" spans="1:2" x14ac:dyDescent="0.3">
      <c r="A2426">
        <v>47061</v>
      </c>
      <c r="B2426">
        <v>47115</v>
      </c>
    </row>
    <row r="2427" spans="1:2" x14ac:dyDescent="0.3">
      <c r="A2427">
        <v>47063</v>
      </c>
      <c r="B2427">
        <v>47163</v>
      </c>
    </row>
    <row r="2428" spans="1:2" x14ac:dyDescent="0.3">
      <c r="A2428">
        <v>47065</v>
      </c>
      <c r="B2428">
        <v>47065</v>
      </c>
    </row>
    <row r="2429" spans="1:2" x14ac:dyDescent="0.3">
      <c r="A2429">
        <v>47067</v>
      </c>
      <c r="B2429">
        <v>47115</v>
      </c>
    </row>
    <row r="2430" spans="1:2" x14ac:dyDescent="0.3">
      <c r="A2430">
        <v>47069</v>
      </c>
      <c r="B2430">
        <v>47113</v>
      </c>
    </row>
    <row r="2431" spans="1:2" x14ac:dyDescent="0.3">
      <c r="A2431">
        <v>47071</v>
      </c>
      <c r="B2431">
        <v>47113</v>
      </c>
    </row>
    <row r="2432" spans="1:2" x14ac:dyDescent="0.3">
      <c r="A2432">
        <v>47073</v>
      </c>
      <c r="B2432">
        <v>47163</v>
      </c>
    </row>
    <row r="2433" spans="1:2" x14ac:dyDescent="0.3">
      <c r="A2433">
        <v>47075</v>
      </c>
      <c r="B2433">
        <v>47113</v>
      </c>
    </row>
    <row r="2434" spans="1:2" x14ac:dyDescent="0.3">
      <c r="A2434">
        <v>47077</v>
      </c>
      <c r="B2434">
        <v>47113</v>
      </c>
    </row>
    <row r="2435" spans="1:2" x14ac:dyDescent="0.3">
      <c r="A2435">
        <v>47079</v>
      </c>
      <c r="B2435">
        <v>47113</v>
      </c>
    </row>
    <row r="2436" spans="1:2" x14ac:dyDescent="0.3">
      <c r="A2436">
        <v>47081</v>
      </c>
      <c r="B2436">
        <v>47081</v>
      </c>
    </row>
    <row r="2437" spans="1:2" x14ac:dyDescent="0.3">
      <c r="A2437">
        <v>47083</v>
      </c>
      <c r="B2437">
        <v>47113</v>
      </c>
    </row>
    <row r="2438" spans="1:2" x14ac:dyDescent="0.3">
      <c r="A2438">
        <v>47085</v>
      </c>
      <c r="B2438">
        <v>47113</v>
      </c>
    </row>
    <row r="2439" spans="1:2" x14ac:dyDescent="0.3">
      <c r="A2439">
        <v>47087</v>
      </c>
      <c r="B2439">
        <v>47081</v>
      </c>
    </row>
    <row r="2440" spans="1:2" x14ac:dyDescent="0.3">
      <c r="A2440">
        <v>47089</v>
      </c>
      <c r="B2440">
        <v>47163</v>
      </c>
    </row>
    <row r="2441" spans="1:2" x14ac:dyDescent="0.3">
      <c r="A2441">
        <v>47091</v>
      </c>
      <c r="B2441">
        <v>47163</v>
      </c>
    </row>
    <row r="2442" spans="1:2" x14ac:dyDescent="0.3">
      <c r="A2442">
        <v>47093</v>
      </c>
      <c r="B2442">
        <v>47093</v>
      </c>
    </row>
    <row r="2443" spans="1:2" x14ac:dyDescent="0.3">
      <c r="A2443">
        <v>47095</v>
      </c>
      <c r="B2443">
        <v>47113</v>
      </c>
    </row>
    <row r="2444" spans="1:2" x14ac:dyDescent="0.3">
      <c r="A2444">
        <v>47097</v>
      </c>
      <c r="B2444">
        <v>47113</v>
      </c>
    </row>
    <row r="2445" spans="1:2" x14ac:dyDescent="0.3">
      <c r="A2445">
        <v>47099</v>
      </c>
      <c r="B2445">
        <v>47113</v>
      </c>
    </row>
    <row r="2446" spans="1:2" x14ac:dyDescent="0.3">
      <c r="A2446">
        <v>47101</v>
      </c>
      <c r="B2446">
        <v>47113</v>
      </c>
    </row>
    <row r="2447" spans="1:2" x14ac:dyDescent="0.3">
      <c r="A2447">
        <v>47103</v>
      </c>
      <c r="B2447">
        <v>47163</v>
      </c>
    </row>
    <row r="2448" spans="1:2" x14ac:dyDescent="0.3">
      <c r="A2448">
        <v>47105</v>
      </c>
      <c r="B2448">
        <v>47065</v>
      </c>
    </row>
    <row r="2449" spans="1:2" x14ac:dyDescent="0.3">
      <c r="A2449">
        <v>47107</v>
      </c>
      <c r="B2449">
        <v>47163</v>
      </c>
    </row>
    <row r="2450" spans="1:2" x14ac:dyDescent="0.3">
      <c r="A2450">
        <v>47109</v>
      </c>
      <c r="B2450">
        <v>47113</v>
      </c>
    </row>
    <row r="2451" spans="1:2" x14ac:dyDescent="0.3">
      <c r="A2451">
        <v>47111</v>
      </c>
      <c r="B2451">
        <v>47081</v>
      </c>
    </row>
    <row r="2452" spans="1:2" x14ac:dyDescent="0.3">
      <c r="A2452">
        <v>47113</v>
      </c>
      <c r="B2452">
        <v>47113</v>
      </c>
    </row>
    <row r="2453" spans="1:2" x14ac:dyDescent="0.3">
      <c r="A2453">
        <v>47115</v>
      </c>
      <c r="B2453">
        <v>47115</v>
      </c>
    </row>
    <row r="2454" spans="1:2" x14ac:dyDescent="0.3">
      <c r="A2454">
        <v>47117</v>
      </c>
      <c r="B2454">
        <v>47113</v>
      </c>
    </row>
    <row r="2455" spans="1:2" x14ac:dyDescent="0.3">
      <c r="A2455">
        <v>47119</v>
      </c>
      <c r="B2455">
        <v>47125</v>
      </c>
    </row>
    <row r="2456" spans="1:2" x14ac:dyDescent="0.3">
      <c r="A2456">
        <v>47121</v>
      </c>
      <c r="B2456">
        <v>47115</v>
      </c>
    </row>
    <row r="2457" spans="1:2" x14ac:dyDescent="0.3">
      <c r="A2457">
        <v>47123</v>
      </c>
      <c r="B2457">
        <v>47163</v>
      </c>
    </row>
    <row r="2458" spans="1:2" x14ac:dyDescent="0.3">
      <c r="A2458">
        <v>47125</v>
      </c>
      <c r="B2458">
        <v>47125</v>
      </c>
    </row>
    <row r="2459" spans="1:2" x14ac:dyDescent="0.3">
      <c r="A2459">
        <v>47127</v>
      </c>
      <c r="B2459">
        <v>47163</v>
      </c>
    </row>
    <row r="2460" spans="1:2" x14ac:dyDescent="0.3">
      <c r="A2460">
        <v>47129</v>
      </c>
      <c r="B2460">
        <v>47115</v>
      </c>
    </row>
    <row r="2461" spans="1:2" x14ac:dyDescent="0.3">
      <c r="A2461">
        <v>47131</v>
      </c>
      <c r="B2461">
        <v>47113</v>
      </c>
    </row>
    <row r="2462" spans="1:2" x14ac:dyDescent="0.3">
      <c r="A2462">
        <v>47133</v>
      </c>
      <c r="B2462">
        <v>47163</v>
      </c>
    </row>
    <row r="2463" spans="1:2" x14ac:dyDescent="0.3">
      <c r="A2463">
        <v>47135</v>
      </c>
      <c r="B2463">
        <v>47081</v>
      </c>
    </row>
    <row r="2464" spans="1:2" x14ac:dyDescent="0.3">
      <c r="A2464">
        <v>47137</v>
      </c>
      <c r="B2464">
        <v>47163</v>
      </c>
    </row>
    <row r="2465" spans="1:2" x14ac:dyDescent="0.3">
      <c r="A2465">
        <v>47139</v>
      </c>
      <c r="B2465">
        <v>47115</v>
      </c>
    </row>
    <row r="2466" spans="1:2" x14ac:dyDescent="0.3">
      <c r="A2466">
        <v>47141</v>
      </c>
      <c r="B2466">
        <v>47163</v>
      </c>
    </row>
    <row r="2467" spans="1:2" x14ac:dyDescent="0.3">
      <c r="A2467">
        <v>47143</v>
      </c>
      <c r="B2467">
        <v>47163</v>
      </c>
    </row>
    <row r="2468" spans="1:2" x14ac:dyDescent="0.3">
      <c r="A2468">
        <v>47145</v>
      </c>
      <c r="B2468">
        <v>47163</v>
      </c>
    </row>
    <row r="2469" spans="1:2" x14ac:dyDescent="0.3">
      <c r="A2469">
        <v>47147</v>
      </c>
      <c r="B2469">
        <v>47113</v>
      </c>
    </row>
    <row r="2470" spans="1:2" x14ac:dyDescent="0.3">
      <c r="A2470">
        <v>47149</v>
      </c>
      <c r="B2470">
        <v>47149</v>
      </c>
    </row>
    <row r="2471" spans="1:2" x14ac:dyDescent="0.3">
      <c r="A2471">
        <v>47151</v>
      </c>
      <c r="B2471">
        <v>47115</v>
      </c>
    </row>
    <row r="2472" spans="1:2" x14ac:dyDescent="0.3">
      <c r="A2472">
        <v>47153</v>
      </c>
      <c r="B2472">
        <v>47115</v>
      </c>
    </row>
    <row r="2473" spans="1:2" x14ac:dyDescent="0.3">
      <c r="A2473">
        <v>47155</v>
      </c>
      <c r="B2473">
        <v>47163</v>
      </c>
    </row>
    <row r="2474" spans="1:2" x14ac:dyDescent="0.3">
      <c r="A2474">
        <v>47157</v>
      </c>
      <c r="B2474">
        <v>47157</v>
      </c>
    </row>
    <row r="2475" spans="1:2" x14ac:dyDescent="0.3">
      <c r="A2475">
        <v>47159</v>
      </c>
      <c r="B2475">
        <v>47113</v>
      </c>
    </row>
    <row r="2476" spans="1:2" x14ac:dyDescent="0.3">
      <c r="A2476">
        <v>47161</v>
      </c>
      <c r="B2476">
        <v>47113</v>
      </c>
    </row>
    <row r="2477" spans="1:2" x14ac:dyDescent="0.3">
      <c r="A2477">
        <v>47163</v>
      </c>
      <c r="B2477">
        <v>47163</v>
      </c>
    </row>
    <row r="2478" spans="1:2" x14ac:dyDescent="0.3">
      <c r="A2478">
        <v>47165</v>
      </c>
      <c r="B2478">
        <v>47149</v>
      </c>
    </row>
    <row r="2479" spans="1:2" x14ac:dyDescent="0.3">
      <c r="A2479">
        <v>47167</v>
      </c>
      <c r="B2479">
        <v>47125</v>
      </c>
    </row>
    <row r="2480" spans="1:2" x14ac:dyDescent="0.3">
      <c r="A2480">
        <v>47169</v>
      </c>
      <c r="B2480">
        <v>47113</v>
      </c>
    </row>
    <row r="2481" spans="1:2" x14ac:dyDescent="0.3">
      <c r="A2481">
        <v>47171</v>
      </c>
      <c r="B2481">
        <v>47163</v>
      </c>
    </row>
    <row r="2482" spans="1:2" x14ac:dyDescent="0.3">
      <c r="A2482">
        <v>47173</v>
      </c>
      <c r="B2482">
        <v>47115</v>
      </c>
    </row>
    <row r="2483" spans="1:2" x14ac:dyDescent="0.3">
      <c r="A2483">
        <v>47175</v>
      </c>
      <c r="B2483">
        <v>47115</v>
      </c>
    </row>
    <row r="2484" spans="1:2" x14ac:dyDescent="0.3">
      <c r="A2484">
        <v>47177</v>
      </c>
      <c r="B2484">
        <v>47163</v>
      </c>
    </row>
    <row r="2485" spans="1:2" x14ac:dyDescent="0.3">
      <c r="A2485">
        <v>47179</v>
      </c>
      <c r="B2485">
        <v>47163</v>
      </c>
    </row>
    <row r="2486" spans="1:2" x14ac:dyDescent="0.3">
      <c r="A2486">
        <v>47181</v>
      </c>
      <c r="B2486">
        <v>47113</v>
      </c>
    </row>
    <row r="2487" spans="1:2" x14ac:dyDescent="0.3">
      <c r="A2487">
        <v>47183</v>
      </c>
      <c r="B2487">
        <v>47113</v>
      </c>
    </row>
    <row r="2488" spans="1:2" x14ac:dyDescent="0.3">
      <c r="A2488">
        <v>47185</v>
      </c>
      <c r="B2488">
        <v>47163</v>
      </c>
    </row>
    <row r="2489" spans="1:2" x14ac:dyDescent="0.3">
      <c r="A2489">
        <v>47187</v>
      </c>
      <c r="B2489">
        <v>47037</v>
      </c>
    </row>
    <row r="2490" spans="1:2" x14ac:dyDescent="0.3">
      <c r="A2490">
        <v>47189</v>
      </c>
      <c r="B2490">
        <v>47149</v>
      </c>
    </row>
    <row r="2491" spans="1:2" x14ac:dyDescent="0.3">
      <c r="A2491">
        <v>48001</v>
      </c>
      <c r="B2491">
        <v>48309</v>
      </c>
    </row>
    <row r="2492" spans="1:2" x14ac:dyDescent="0.3">
      <c r="A2492">
        <v>48003</v>
      </c>
      <c r="B2492">
        <v>48303</v>
      </c>
    </row>
    <row r="2493" spans="1:2" x14ac:dyDescent="0.3">
      <c r="A2493">
        <v>48005</v>
      </c>
      <c r="B2493">
        <v>48309</v>
      </c>
    </row>
    <row r="2494" spans="1:2" x14ac:dyDescent="0.3">
      <c r="A2494">
        <v>48007</v>
      </c>
      <c r="B2494">
        <v>48309</v>
      </c>
    </row>
    <row r="2495" spans="1:2" x14ac:dyDescent="0.3">
      <c r="A2495">
        <v>48009</v>
      </c>
      <c r="B2495">
        <v>48479</v>
      </c>
    </row>
    <row r="2496" spans="1:2" x14ac:dyDescent="0.3">
      <c r="A2496">
        <v>48011</v>
      </c>
      <c r="B2496">
        <v>48479</v>
      </c>
    </row>
    <row r="2497" spans="1:2" x14ac:dyDescent="0.3">
      <c r="A2497">
        <v>48013</v>
      </c>
      <c r="B2497">
        <v>48309</v>
      </c>
    </row>
    <row r="2498" spans="1:2" x14ac:dyDescent="0.3">
      <c r="A2498">
        <v>48015</v>
      </c>
      <c r="B2498">
        <v>48309</v>
      </c>
    </row>
    <row r="2499" spans="1:2" x14ac:dyDescent="0.3">
      <c r="A2499">
        <v>48017</v>
      </c>
      <c r="B2499">
        <v>48479</v>
      </c>
    </row>
    <row r="2500" spans="1:2" x14ac:dyDescent="0.3">
      <c r="A2500">
        <v>48019</v>
      </c>
      <c r="B2500">
        <v>48479</v>
      </c>
    </row>
    <row r="2501" spans="1:2" x14ac:dyDescent="0.3">
      <c r="A2501">
        <v>48021</v>
      </c>
      <c r="B2501">
        <v>48309</v>
      </c>
    </row>
    <row r="2502" spans="1:2" x14ac:dyDescent="0.3">
      <c r="A2502">
        <v>48023</v>
      </c>
      <c r="B2502">
        <v>48479</v>
      </c>
    </row>
    <row r="2503" spans="1:2" x14ac:dyDescent="0.3">
      <c r="A2503">
        <v>48025</v>
      </c>
      <c r="B2503">
        <v>48029</v>
      </c>
    </row>
    <row r="2504" spans="1:2" x14ac:dyDescent="0.3">
      <c r="A2504">
        <v>48027</v>
      </c>
      <c r="B2504">
        <v>48029</v>
      </c>
    </row>
    <row r="2505" spans="1:2" x14ac:dyDescent="0.3">
      <c r="A2505">
        <v>48029</v>
      </c>
      <c r="B2505">
        <v>48029</v>
      </c>
    </row>
    <row r="2506" spans="1:2" x14ac:dyDescent="0.3">
      <c r="A2506">
        <v>48031</v>
      </c>
      <c r="B2506">
        <v>48479</v>
      </c>
    </row>
    <row r="2507" spans="1:2" x14ac:dyDescent="0.3">
      <c r="A2507">
        <v>48033</v>
      </c>
      <c r="B2507">
        <v>48479</v>
      </c>
    </row>
    <row r="2508" spans="1:2" x14ac:dyDescent="0.3">
      <c r="A2508">
        <v>48035</v>
      </c>
      <c r="B2508">
        <v>48309</v>
      </c>
    </row>
    <row r="2509" spans="1:2" x14ac:dyDescent="0.3">
      <c r="A2509">
        <v>48037</v>
      </c>
      <c r="B2509">
        <v>48309</v>
      </c>
    </row>
    <row r="2510" spans="1:2" x14ac:dyDescent="0.3">
      <c r="A2510">
        <v>48039</v>
      </c>
      <c r="B2510">
        <v>48201</v>
      </c>
    </row>
    <row r="2511" spans="1:2" x14ac:dyDescent="0.3">
      <c r="A2511">
        <v>48041</v>
      </c>
      <c r="B2511">
        <v>48029</v>
      </c>
    </row>
    <row r="2512" spans="1:2" x14ac:dyDescent="0.3">
      <c r="A2512">
        <v>48043</v>
      </c>
      <c r="B2512">
        <v>48479</v>
      </c>
    </row>
    <row r="2513" spans="1:2" x14ac:dyDescent="0.3">
      <c r="A2513">
        <v>48045</v>
      </c>
      <c r="B2513">
        <v>48229</v>
      </c>
    </row>
    <row r="2514" spans="1:2" x14ac:dyDescent="0.3">
      <c r="A2514">
        <v>48047</v>
      </c>
      <c r="B2514">
        <v>48215</v>
      </c>
    </row>
    <row r="2515" spans="1:2" x14ac:dyDescent="0.3">
      <c r="A2515">
        <v>48049</v>
      </c>
      <c r="B2515">
        <v>48479</v>
      </c>
    </row>
    <row r="2516" spans="1:2" x14ac:dyDescent="0.3">
      <c r="A2516">
        <v>48051</v>
      </c>
      <c r="B2516">
        <v>48309</v>
      </c>
    </row>
    <row r="2517" spans="1:2" x14ac:dyDescent="0.3">
      <c r="A2517">
        <v>48053</v>
      </c>
      <c r="B2517">
        <v>48479</v>
      </c>
    </row>
    <row r="2518" spans="1:2" x14ac:dyDescent="0.3">
      <c r="A2518">
        <v>48055</v>
      </c>
      <c r="B2518">
        <v>48309</v>
      </c>
    </row>
    <row r="2519" spans="1:2" x14ac:dyDescent="0.3">
      <c r="A2519">
        <v>48057</v>
      </c>
      <c r="B2519">
        <v>48309</v>
      </c>
    </row>
    <row r="2520" spans="1:2" x14ac:dyDescent="0.3">
      <c r="A2520">
        <v>48059</v>
      </c>
      <c r="B2520">
        <v>48479</v>
      </c>
    </row>
    <row r="2521" spans="1:2" x14ac:dyDescent="0.3">
      <c r="A2521">
        <v>48061</v>
      </c>
      <c r="B2521">
        <v>48215</v>
      </c>
    </row>
    <row r="2522" spans="1:2" x14ac:dyDescent="0.3">
      <c r="A2522">
        <v>48063</v>
      </c>
      <c r="B2522">
        <v>48309</v>
      </c>
    </row>
    <row r="2523" spans="1:2" x14ac:dyDescent="0.3">
      <c r="A2523">
        <v>48065</v>
      </c>
      <c r="B2523">
        <v>48479</v>
      </c>
    </row>
    <row r="2524" spans="1:2" x14ac:dyDescent="0.3">
      <c r="A2524">
        <v>48067</v>
      </c>
      <c r="B2524">
        <v>48309</v>
      </c>
    </row>
    <row r="2525" spans="1:2" x14ac:dyDescent="0.3">
      <c r="A2525">
        <v>48069</v>
      </c>
      <c r="B2525">
        <v>48229</v>
      </c>
    </row>
    <row r="2526" spans="1:2" x14ac:dyDescent="0.3">
      <c r="A2526">
        <v>48071</v>
      </c>
      <c r="B2526">
        <v>48071</v>
      </c>
    </row>
    <row r="2527" spans="1:2" x14ac:dyDescent="0.3">
      <c r="A2527">
        <v>48073</v>
      </c>
      <c r="B2527">
        <v>48309</v>
      </c>
    </row>
    <row r="2528" spans="1:2" x14ac:dyDescent="0.3">
      <c r="A2528">
        <v>48075</v>
      </c>
      <c r="B2528">
        <v>48479</v>
      </c>
    </row>
    <row r="2529" spans="1:2" x14ac:dyDescent="0.3">
      <c r="A2529">
        <v>48077</v>
      </c>
      <c r="B2529">
        <v>48479</v>
      </c>
    </row>
    <row r="2530" spans="1:2" x14ac:dyDescent="0.3">
      <c r="A2530">
        <v>48079</v>
      </c>
      <c r="B2530">
        <v>48479</v>
      </c>
    </row>
    <row r="2531" spans="1:2" x14ac:dyDescent="0.3">
      <c r="A2531">
        <v>48081</v>
      </c>
      <c r="B2531">
        <v>48479</v>
      </c>
    </row>
    <row r="2532" spans="1:2" x14ac:dyDescent="0.3">
      <c r="A2532">
        <v>48083</v>
      </c>
      <c r="B2532">
        <v>48479</v>
      </c>
    </row>
    <row r="2533" spans="1:2" x14ac:dyDescent="0.3">
      <c r="A2533">
        <v>48085</v>
      </c>
      <c r="B2533">
        <v>48201</v>
      </c>
    </row>
    <row r="2534" spans="1:2" x14ac:dyDescent="0.3">
      <c r="A2534">
        <v>48087</v>
      </c>
      <c r="B2534">
        <v>48479</v>
      </c>
    </row>
    <row r="2535" spans="1:2" x14ac:dyDescent="0.3">
      <c r="A2535">
        <v>48089</v>
      </c>
      <c r="B2535">
        <v>48309</v>
      </c>
    </row>
    <row r="2536" spans="1:2" x14ac:dyDescent="0.3">
      <c r="A2536">
        <v>48091</v>
      </c>
      <c r="B2536">
        <v>48029</v>
      </c>
    </row>
    <row r="2537" spans="1:2" x14ac:dyDescent="0.3">
      <c r="A2537">
        <v>48093</v>
      </c>
      <c r="B2537">
        <v>48479</v>
      </c>
    </row>
    <row r="2538" spans="1:2" x14ac:dyDescent="0.3">
      <c r="A2538">
        <v>48095</v>
      </c>
      <c r="B2538">
        <v>48479</v>
      </c>
    </row>
    <row r="2539" spans="1:2" x14ac:dyDescent="0.3">
      <c r="A2539">
        <v>48097</v>
      </c>
      <c r="B2539">
        <v>48309</v>
      </c>
    </row>
    <row r="2540" spans="1:2" x14ac:dyDescent="0.3">
      <c r="A2540">
        <v>48099</v>
      </c>
      <c r="B2540">
        <v>48029</v>
      </c>
    </row>
    <row r="2541" spans="1:2" x14ac:dyDescent="0.3">
      <c r="A2541">
        <v>48101</v>
      </c>
      <c r="B2541">
        <v>48229</v>
      </c>
    </row>
    <row r="2542" spans="1:2" x14ac:dyDescent="0.3">
      <c r="A2542">
        <v>48103</v>
      </c>
      <c r="B2542">
        <v>48303</v>
      </c>
    </row>
    <row r="2543" spans="1:2" x14ac:dyDescent="0.3">
      <c r="A2543">
        <v>48105</v>
      </c>
      <c r="B2543">
        <v>48479</v>
      </c>
    </row>
    <row r="2544" spans="1:2" x14ac:dyDescent="0.3">
      <c r="A2544">
        <v>48107</v>
      </c>
      <c r="B2544">
        <v>48229</v>
      </c>
    </row>
    <row r="2545" spans="1:2" x14ac:dyDescent="0.3">
      <c r="A2545">
        <v>48109</v>
      </c>
      <c r="B2545">
        <v>48229</v>
      </c>
    </row>
    <row r="2546" spans="1:2" x14ac:dyDescent="0.3">
      <c r="A2546">
        <v>48111</v>
      </c>
      <c r="B2546">
        <v>48479</v>
      </c>
    </row>
    <row r="2547" spans="1:2" x14ac:dyDescent="0.3">
      <c r="A2547">
        <v>48113</v>
      </c>
      <c r="B2547">
        <v>48201</v>
      </c>
    </row>
    <row r="2548" spans="1:2" x14ac:dyDescent="0.3">
      <c r="A2548">
        <v>48115</v>
      </c>
      <c r="B2548">
        <v>48479</v>
      </c>
    </row>
    <row r="2549" spans="1:2" x14ac:dyDescent="0.3">
      <c r="A2549">
        <v>48117</v>
      </c>
      <c r="B2549">
        <v>48479</v>
      </c>
    </row>
    <row r="2550" spans="1:2" x14ac:dyDescent="0.3">
      <c r="A2550">
        <v>48119</v>
      </c>
      <c r="B2550">
        <v>48145</v>
      </c>
    </row>
    <row r="2551" spans="1:2" x14ac:dyDescent="0.3">
      <c r="A2551">
        <v>48121</v>
      </c>
      <c r="B2551">
        <v>48201</v>
      </c>
    </row>
    <row r="2552" spans="1:2" x14ac:dyDescent="0.3">
      <c r="A2552">
        <v>48123</v>
      </c>
      <c r="B2552">
        <v>48309</v>
      </c>
    </row>
    <row r="2553" spans="1:2" x14ac:dyDescent="0.3">
      <c r="A2553">
        <v>48125</v>
      </c>
      <c r="B2553">
        <v>48479</v>
      </c>
    </row>
    <row r="2554" spans="1:2" x14ac:dyDescent="0.3">
      <c r="A2554">
        <v>48127</v>
      </c>
      <c r="B2554">
        <v>48479</v>
      </c>
    </row>
    <row r="2555" spans="1:2" x14ac:dyDescent="0.3">
      <c r="A2555">
        <v>48129</v>
      </c>
      <c r="B2555">
        <v>48229</v>
      </c>
    </row>
    <row r="2556" spans="1:2" x14ac:dyDescent="0.3">
      <c r="A2556">
        <v>48131</v>
      </c>
      <c r="B2556">
        <v>48215</v>
      </c>
    </row>
    <row r="2557" spans="1:2" x14ac:dyDescent="0.3">
      <c r="A2557">
        <v>48133</v>
      </c>
      <c r="B2557">
        <v>48479</v>
      </c>
    </row>
    <row r="2558" spans="1:2" x14ac:dyDescent="0.3">
      <c r="A2558">
        <v>48135</v>
      </c>
      <c r="B2558">
        <v>48303</v>
      </c>
    </row>
    <row r="2559" spans="1:2" x14ac:dyDescent="0.3">
      <c r="A2559">
        <v>48137</v>
      </c>
      <c r="B2559">
        <v>48479</v>
      </c>
    </row>
    <row r="2560" spans="1:2" x14ac:dyDescent="0.3">
      <c r="A2560">
        <v>48139</v>
      </c>
      <c r="B2560">
        <v>48453</v>
      </c>
    </row>
    <row r="2561" spans="1:2" x14ac:dyDescent="0.3">
      <c r="A2561">
        <v>48141</v>
      </c>
      <c r="B2561">
        <v>48141</v>
      </c>
    </row>
    <row r="2562" spans="1:2" x14ac:dyDescent="0.3">
      <c r="A2562">
        <v>48143</v>
      </c>
      <c r="B2562">
        <v>48479</v>
      </c>
    </row>
    <row r="2563" spans="1:2" x14ac:dyDescent="0.3">
      <c r="A2563">
        <v>48145</v>
      </c>
      <c r="B2563">
        <v>48145</v>
      </c>
    </row>
    <row r="2564" spans="1:2" x14ac:dyDescent="0.3">
      <c r="A2564">
        <v>48147</v>
      </c>
      <c r="B2564">
        <v>48309</v>
      </c>
    </row>
    <row r="2565" spans="1:2" x14ac:dyDescent="0.3">
      <c r="A2565">
        <v>48149</v>
      </c>
      <c r="B2565">
        <v>48309</v>
      </c>
    </row>
    <row r="2566" spans="1:2" x14ac:dyDescent="0.3">
      <c r="A2566">
        <v>48151</v>
      </c>
      <c r="B2566">
        <v>48479</v>
      </c>
    </row>
    <row r="2567" spans="1:2" x14ac:dyDescent="0.3">
      <c r="A2567">
        <v>48153</v>
      </c>
      <c r="B2567">
        <v>48479</v>
      </c>
    </row>
    <row r="2568" spans="1:2" x14ac:dyDescent="0.3">
      <c r="A2568">
        <v>48155</v>
      </c>
      <c r="B2568">
        <v>48229</v>
      </c>
    </row>
    <row r="2569" spans="1:2" x14ac:dyDescent="0.3">
      <c r="A2569">
        <v>48157</v>
      </c>
      <c r="B2569">
        <v>48201</v>
      </c>
    </row>
    <row r="2570" spans="1:2" x14ac:dyDescent="0.3">
      <c r="A2570">
        <v>48159</v>
      </c>
      <c r="B2570">
        <v>48309</v>
      </c>
    </row>
    <row r="2571" spans="1:2" x14ac:dyDescent="0.3">
      <c r="A2571">
        <v>48161</v>
      </c>
      <c r="B2571">
        <v>48309</v>
      </c>
    </row>
    <row r="2572" spans="1:2" x14ac:dyDescent="0.3">
      <c r="A2572">
        <v>48163</v>
      </c>
      <c r="B2572">
        <v>48479</v>
      </c>
    </row>
    <row r="2573" spans="1:2" x14ac:dyDescent="0.3">
      <c r="A2573">
        <v>48165</v>
      </c>
      <c r="B2573">
        <v>48479</v>
      </c>
    </row>
    <row r="2574" spans="1:2" x14ac:dyDescent="0.3">
      <c r="A2574">
        <v>48167</v>
      </c>
      <c r="B2574">
        <v>48201</v>
      </c>
    </row>
    <row r="2575" spans="1:2" x14ac:dyDescent="0.3">
      <c r="A2575">
        <v>48169</v>
      </c>
      <c r="B2575">
        <v>48479</v>
      </c>
    </row>
    <row r="2576" spans="1:2" x14ac:dyDescent="0.3">
      <c r="A2576">
        <v>48171</v>
      </c>
      <c r="B2576">
        <v>48479</v>
      </c>
    </row>
    <row r="2577" spans="1:2" x14ac:dyDescent="0.3">
      <c r="A2577">
        <v>48173</v>
      </c>
      <c r="B2577">
        <v>48303</v>
      </c>
    </row>
    <row r="2578" spans="1:2" x14ac:dyDescent="0.3">
      <c r="A2578">
        <v>48175</v>
      </c>
      <c r="B2578">
        <v>48309</v>
      </c>
    </row>
    <row r="2579" spans="1:2" x14ac:dyDescent="0.3">
      <c r="A2579">
        <v>48177</v>
      </c>
      <c r="B2579">
        <v>48309</v>
      </c>
    </row>
    <row r="2580" spans="1:2" x14ac:dyDescent="0.3">
      <c r="A2580">
        <v>48179</v>
      </c>
      <c r="B2580">
        <v>48479</v>
      </c>
    </row>
    <row r="2581" spans="1:2" x14ac:dyDescent="0.3">
      <c r="A2581">
        <v>48181</v>
      </c>
      <c r="B2581">
        <v>48309</v>
      </c>
    </row>
    <row r="2582" spans="1:2" x14ac:dyDescent="0.3">
      <c r="A2582">
        <v>48183</v>
      </c>
      <c r="B2582">
        <v>48309</v>
      </c>
    </row>
    <row r="2583" spans="1:2" x14ac:dyDescent="0.3">
      <c r="A2583">
        <v>48185</v>
      </c>
      <c r="B2583">
        <v>48309</v>
      </c>
    </row>
    <row r="2584" spans="1:2" x14ac:dyDescent="0.3">
      <c r="A2584">
        <v>48187</v>
      </c>
      <c r="B2584">
        <v>48029</v>
      </c>
    </row>
    <row r="2585" spans="1:2" x14ac:dyDescent="0.3">
      <c r="A2585">
        <v>48189</v>
      </c>
      <c r="B2585">
        <v>48479</v>
      </c>
    </row>
    <row r="2586" spans="1:2" x14ac:dyDescent="0.3">
      <c r="A2586">
        <v>48191</v>
      </c>
      <c r="B2586">
        <v>48479</v>
      </c>
    </row>
    <row r="2587" spans="1:2" x14ac:dyDescent="0.3">
      <c r="A2587">
        <v>48193</v>
      </c>
      <c r="B2587">
        <v>48479</v>
      </c>
    </row>
    <row r="2588" spans="1:2" x14ac:dyDescent="0.3">
      <c r="A2588">
        <v>48195</v>
      </c>
      <c r="B2588">
        <v>48479</v>
      </c>
    </row>
    <row r="2589" spans="1:2" x14ac:dyDescent="0.3">
      <c r="A2589">
        <v>48197</v>
      </c>
      <c r="B2589">
        <v>48479</v>
      </c>
    </row>
    <row r="2590" spans="1:2" x14ac:dyDescent="0.3">
      <c r="A2590">
        <v>48199</v>
      </c>
      <c r="B2590">
        <v>48199</v>
      </c>
    </row>
    <row r="2591" spans="1:2" x14ac:dyDescent="0.3">
      <c r="A2591">
        <v>48201</v>
      </c>
      <c r="B2591">
        <v>48201</v>
      </c>
    </row>
    <row r="2592" spans="1:2" x14ac:dyDescent="0.3">
      <c r="A2592">
        <v>48203</v>
      </c>
      <c r="B2592">
        <v>48309</v>
      </c>
    </row>
    <row r="2593" spans="1:2" x14ac:dyDescent="0.3">
      <c r="A2593">
        <v>48205</v>
      </c>
      <c r="B2593">
        <v>48479</v>
      </c>
    </row>
    <row r="2594" spans="1:2" x14ac:dyDescent="0.3">
      <c r="A2594">
        <v>48207</v>
      </c>
      <c r="B2594">
        <v>48479</v>
      </c>
    </row>
    <row r="2595" spans="1:2" x14ac:dyDescent="0.3">
      <c r="A2595">
        <v>48209</v>
      </c>
      <c r="B2595">
        <v>48029</v>
      </c>
    </row>
    <row r="2596" spans="1:2" x14ac:dyDescent="0.3">
      <c r="A2596">
        <v>48211</v>
      </c>
      <c r="B2596">
        <v>48479</v>
      </c>
    </row>
    <row r="2597" spans="1:2" x14ac:dyDescent="0.3">
      <c r="A2597">
        <v>48213</v>
      </c>
      <c r="B2597">
        <v>48309</v>
      </c>
    </row>
    <row r="2598" spans="1:2" x14ac:dyDescent="0.3">
      <c r="A2598">
        <v>48215</v>
      </c>
      <c r="B2598">
        <v>48215</v>
      </c>
    </row>
    <row r="2599" spans="1:2" x14ac:dyDescent="0.3">
      <c r="A2599">
        <v>48217</v>
      </c>
      <c r="B2599">
        <v>48309</v>
      </c>
    </row>
    <row r="2600" spans="1:2" x14ac:dyDescent="0.3">
      <c r="A2600">
        <v>48219</v>
      </c>
      <c r="B2600">
        <v>48479</v>
      </c>
    </row>
    <row r="2601" spans="1:2" x14ac:dyDescent="0.3">
      <c r="A2601">
        <v>48221</v>
      </c>
      <c r="B2601">
        <v>48029</v>
      </c>
    </row>
    <row r="2602" spans="1:2" x14ac:dyDescent="0.3">
      <c r="A2602">
        <v>48223</v>
      </c>
      <c r="B2602">
        <v>48309</v>
      </c>
    </row>
    <row r="2603" spans="1:2" x14ac:dyDescent="0.3">
      <c r="A2603">
        <v>48225</v>
      </c>
      <c r="B2603">
        <v>48309</v>
      </c>
    </row>
    <row r="2604" spans="1:2" x14ac:dyDescent="0.3">
      <c r="A2604">
        <v>48227</v>
      </c>
      <c r="B2604">
        <v>48479</v>
      </c>
    </row>
    <row r="2605" spans="1:2" x14ac:dyDescent="0.3">
      <c r="A2605">
        <v>48229</v>
      </c>
      <c r="B2605">
        <v>48229</v>
      </c>
    </row>
    <row r="2606" spans="1:2" x14ac:dyDescent="0.3">
      <c r="A2606">
        <v>48231</v>
      </c>
      <c r="B2606">
        <v>48309</v>
      </c>
    </row>
    <row r="2607" spans="1:2" x14ac:dyDescent="0.3">
      <c r="A2607">
        <v>48233</v>
      </c>
      <c r="B2607">
        <v>48479</v>
      </c>
    </row>
    <row r="2608" spans="1:2" x14ac:dyDescent="0.3">
      <c r="A2608">
        <v>48235</v>
      </c>
      <c r="B2608">
        <v>48479</v>
      </c>
    </row>
    <row r="2609" spans="1:2" x14ac:dyDescent="0.3">
      <c r="A2609">
        <v>48237</v>
      </c>
      <c r="B2609">
        <v>48479</v>
      </c>
    </row>
    <row r="2610" spans="1:2" x14ac:dyDescent="0.3">
      <c r="A2610">
        <v>48239</v>
      </c>
      <c r="B2610">
        <v>48309</v>
      </c>
    </row>
    <row r="2611" spans="1:2" x14ac:dyDescent="0.3">
      <c r="A2611">
        <v>48241</v>
      </c>
      <c r="B2611">
        <v>48309</v>
      </c>
    </row>
    <row r="2612" spans="1:2" x14ac:dyDescent="0.3">
      <c r="A2612">
        <v>48243</v>
      </c>
      <c r="B2612">
        <v>48229</v>
      </c>
    </row>
    <row r="2613" spans="1:2" x14ac:dyDescent="0.3">
      <c r="A2613">
        <v>48245</v>
      </c>
      <c r="B2613">
        <v>48245</v>
      </c>
    </row>
    <row r="2614" spans="1:2" x14ac:dyDescent="0.3">
      <c r="A2614">
        <v>48247</v>
      </c>
      <c r="B2614">
        <v>48215</v>
      </c>
    </row>
    <row r="2615" spans="1:2" x14ac:dyDescent="0.3">
      <c r="A2615">
        <v>48249</v>
      </c>
      <c r="B2615">
        <v>48249</v>
      </c>
    </row>
    <row r="2616" spans="1:2" x14ac:dyDescent="0.3">
      <c r="A2616">
        <v>48251</v>
      </c>
      <c r="B2616">
        <v>48257</v>
      </c>
    </row>
    <row r="2617" spans="1:2" x14ac:dyDescent="0.3">
      <c r="A2617">
        <v>48253</v>
      </c>
      <c r="B2617">
        <v>48479</v>
      </c>
    </row>
    <row r="2618" spans="1:2" x14ac:dyDescent="0.3">
      <c r="A2618">
        <v>48255</v>
      </c>
      <c r="B2618">
        <v>48029</v>
      </c>
    </row>
    <row r="2619" spans="1:2" x14ac:dyDescent="0.3">
      <c r="A2619">
        <v>48257</v>
      </c>
      <c r="B2619">
        <v>48257</v>
      </c>
    </row>
    <row r="2620" spans="1:2" x14ac:dyDescent="0.3">
      <c r="A2620">
        <v>48259</v>
      </c>
      <c r="B2620">
        <v>48303</v>
      </c>
    </row>
    <row r="2621" spans="1:2" x14ac:dyDescent="0.3">
      <c r="A2621">
        <v>48261</v>
      </c>
      <c r="B2621">
        <v>48215</v>
      </c>
    </row>
    <row r="2622" spans="1:2" x14ac:dyDescent="0.3">
      <c r="A2622">
        <v>48263</v>
      </c>
      <c r="B2622">
        <v>48479</v>
      </c>
    </row>
    <row r="2623" spans="1:2" x14ac:dyDescent="0.3">
      <c r="A2623">
        <v>48265</v>
      </c>
      <c r="B2623">
        <v>48479</v>
      </c>
    </row>
    <row r="2624" spans="1:2" x14ac:dyDescent="0.3">
      <c r="A2624">
        <v>48267</v>
      </c>
      <c r="B2624">
        <v>48479</v>
      </c>
    </row>
    <row r="2625" spans="1:2" x14ac:dyDescent="0.3">
      <c r="A2625">
        <v>48269</v>
      </c>
      <c r="B2625">
        <v>48303</v>
      </c>
    </row>
    <row r="2626" spans="1:2" x14ac:dyDescent="0.3">
      <c r="A2626">
        <v>48271</v>
      </c>
      <c r="B2626">
        <v>48479</v>
      </c>
    </row>
    <row r="2627" spans="1:2" x14ac:dyDescent="0.3">
      <c r="A2627">
        <v>48273</v>
      </c>
      <c r="B2627">
        <v>48249</v>
      </c>
    </row>
    <row r="2628" spans="1:2" x14ac:dyDescent="0.3">
      <c r="A2628">
        <v>48275</v>
      </c>
      <c r="B2628">
        <v>48479</v>
      </c>
    </row>
    <row r="2629" spans="1:2" x14ac:dyDescent="0.3">
      <c r="A2629">
        <v>48277</v>
      </c>
      <c r="B2629">
        <v>48309</v>
      </c>
    </row>
    <row r="2630" spans="1:2" x14ac:dyDescent="0.3">
      <c r="A2630">
        <v>48279</v>
      </c>
      <c r="B2630">
        <v>48479</v>
      </c>
    </row>
    <row r="2631" spans="1:2" x14ac:dyDescent="0.3">
      <c r="A2631">
        <v>48281</v>
      </c>
      <c r="B2631">
        <v>48479</v>
      </c>
    </row>
    <row r="2632" spans="1:2" x14ac:dyDescent="0.3">
      <c r="A2632">
        <v>48283</v>
      </c>
      <c r="B2632">
        <v>48303</v>
      </c>
    </row>
    <row r="2633" spans="1:2" x14ac:dyDescent="0.3">
      <c r="A2633">
        <v>48285</v>
      </c>
      <c r="B2633">
        <v>48309</v>
      </c>
    </row>
    <row r="2634" spans="1:2" x14ac:dyDescent="0.3">
      <c r="A2634">
        <v>48287</v>
      </c>
      <c r="B2634">
        <v>48309</v>
      </c>
    </row>
    <row r="2635" spans="1:2" x14ac:dyDescent="0.3">
      <c r="A2635">
        <v>48289</v>
      </c>
      <c r="B2635">
        <v>48309</v>
      </c>
    </row>
    <row r="2636" spans="1:2" x14ac:dyDescent="0.3">
      <c r="A2636">
        <v>48291</v>
      </c>
      <c r="B2636">
        <v>48291</v>
      </c>
    </row>
    <row r="2637" spans="1:2" x14ac:dyDescent="0.3">
      <c r="A2637">
        <v>48293</v>
      </c>
      <c r="B2637">
        <v>48309</v>
      </c>
    </row>
    <row r="2638" spans="1:2" x14ac:dyDescent="0.3">
      <c r="A2638">
        <v>48295</v>
      </c>
      <c r="B2638">
        <v>48479</v>
      </c>
    </row>
    <row r="2639" spans="1:2" x14ac:dyDescent="0.3">
      <c r="A2639">
        <v>48297</v>
      </c>
      <c r="B2639">
        <v>48029</v>
      </c>
    </row>
    <row r="2640" spans="1:2" x14ac:dyDescent="0.3">
      <c r="A2640">
        <v>48299</v>
      </c>
      <c r="B2640">
        <v>48479</v>
      </c>
    </row>
    <row r="2641" spans="1:2" x14ac:dyDescent="0.3">
      <c r="A2641">
        <v>48301</v>
      </c>
      <c r="B2641">
        <v>48479</v>
      </c>
    </row>
    <row r="2642" spans="1:2" x14ac:dyDescent="0.3">
      <c r="A2642">
        <v>48303</v>
      </c>
      <c r="B2642">
        <v>48303</v>
      </c>
    </row>
    <row r="2643" spans="1:2" x14ac:dyDescent="0.3">
      <c r="A2643">
        <v>48305</v>
      </c>
      <c r="B2643">
        <v>48479</v>
      </c>
    </row>
    <row r="2644" spans="1:2" x14ac:dyDescent="0.3">
      <c r="A2644">
        <v>48307</v>
      </c>
      <c r="B2644">
        <v>48479</v>
      </c>
    </row>
    <row r="2645" spans="1:2" x14ac:dyDescent="0.3">
      <c r="A2645">
        <v>48309</v>
      </c>
      <c r="B2645">
        <v>48309</v>
      </c>
    </row>
    <row r="2646" spans="1:2" x14ac:dyDescent="0.3">
      <c r="A2646">
        <v>48311</v>
      </c>
      <c r="B2646">
        <v>48249</v>
      </c>
    </row>
    <row r="2647" spans="1:2" x14ac:dyDescent="0.3">
      <c r="A2647">
        <v>48313</v>
      </c>
      <c r="B2647">
        <v>48309</v>
      </c>
    </row>
    <row r="2648" spans="1:2" x14ac:dyDescent="0.3">
      <c r="A2648">
        <v>48315</v>
      </c>
      <c r="B2648">
        <v>48309</v>
      </c>
    </row>
    <row r="2649" spans="1:2" x14ac:dyDescent="0.3">
      <c r="A2649">
        <v>48317</v>
      </c>
      <c r="B2649">
        <v>48303</v>
      </c>
    </row>
    <row r="2650" spans="1:2" x14ac:dyDescent="0.3">
      <c r="A2650">
        <v>48319</v>
      </c>
      <c r="B2650">
        <v>48479</v>
      </c>
    </row>
    <row r="2651" spans="1:2" x14ac:dyDescent="0.3">
      <c r="A2651">
        <v>48321</v>
      </c>
      <c r="B2651">
        <v>48309</v>
      </c>
    </row>
    <row r="2652" spans="1:2" x14ac:dyDescent="0.3">
      <c r="A2652">
        <v>48323</v>
      </c>
      <c r="B2652">
        <v>48479</v>
      </c>
    </row>
    <row r="2653" spans="1:2" x14ac:dyDescent="0.3">
      <c r="A2653">
        <v>48325</v>
      </c>
      <c r="B2653">
        <v>48479</v>
      </c>
    </row>
    <row r="2654" spans="1:2" x14ac:dyDescent="0.3">
      <c r="A2654">
        <v>48327</v>
      </c>
      <c r="B2654">
        <v>48479</v>
      </c>
    </row>
    <row r="2655" spans="1:2" x14ac:dyDescent="0.3">
      <c r="A2655">
        <v>48329</v>
      </c>
      <c r="B2655">
        <v>48303</v>
      </c>
    </row>
    <row r="2656" spans="1:2" x14ac:dyDescent="0.3">
      <c r="A2656">
        <v>48331</v>
      </c>
      <c r="B2656">
        <v>48309</v>
      </c>
    </row>
    <row r="2657" spans="1:2" x14ac:dyDescent="0.3">
      <c r="A2657">
        <v>48333</v>
      </c>
      <c r="B2657">
        <v>48479</v>
      </c>
    </row>
    <row r="2658" spans="1:2" x14ac:dyDescent="0.3">
      <c r="A2658">
        <v>48335</v>
      </c>
      <c r="B2658">
        <v>48479</v>
      </c>
    </row>
    <row r="2659" spans="1:2" x14ac:dyDescent="0.3">
      <c r="A2659">
        <v>48337</v>
      </c>
      <c r="B2659">
        <v>48479</v>
      </c>
    </row>
    <row r="2660" spans="1:2" x14ac:dyDescent="0.3">
      <c r="A2660">
        <v>48339</v>
      </c>
      <c r="B2660">
        <v>48201</v>
      </c>
    </row>
    <row r="2661" spans="1:2" x14ac:dyDescent="0.3">
      <c r="A2661">
        <v>48341</v>
      </c>
      <c r="B2661">
        <v>48479</v>
      </c>
    </row>
    <row r="2662" spans="1:2" x14ac:dyDescent="0.3">
      <c r="A2662">
        <v>48343</v>
      </c>
      <c r="B2662">
        <v>48309</v>
      </c>
    </row>
    <row r="2663" spans="1:2" x14ac:dyDescent="0.3">
      <c r="A2663">
        <v>48345</v>
      </c>
      <c r="B2663">
        <v>48229</v>
      </c>
    </row>
    <row r="2664" spans="1:2" x14ac:dyDescent="0.3">
      <c r="A2664">
        <v>48347</v>
      </c>
      <c r="B2664">
        <v>48309</v>
      </c>
    </row>
    <row r="2665" spans="1:2" x14ac:dyDescent="0.3">
      <c r="A2665">
        <v>48349</v>
      </c>
      <c r="B2665">
        <v>48309</v>
      </c>
    </row>
    <row r="2666" spans="1:2" x14ac:dyDescent="0.3">
      <c r="A2666">
        <v>48351</v>
      </c>
      <c r="B2666">
        <v>48309</v>
      </c>
    </row>
    <row r="2667" spans="1:2" x14ac:dyDescent="0.3">
      <c r="A2667">
        <v>48353</v>
      </c>
      <c r="B2667">
        <v>48479</v>
      </c>
    </row>
    <row r="2668" spans="1:2" x14ac:dyDescent="0.3">
      <c r="A2668">
        <v>48355</v>
      </c>
      <c r="B2668">
        <v>48029</v>
      </c>
    </row>
    <row r="2669" spans="1:2" x14ac:dyDescent="0.3">
      <c r="A2669">
        <v>48357</v>
      </c>
      <c r="B2669">
        <v>48479</v>
      </c>
    </row>
    <row r="2670" spans="1:2" x14ac:dyDescent="0.3">
      <c r="A2670">
        <v>48359</v>
      </c>
      <c r="B2670">
        <v>48479</v>
      </c>
    </row>
    <row r="2671" spans="1:2" x14ac:dyDescent="0.3">
      <c r="A2671">
        <v>48361</v>
      </c>
      <c r="B2671">
        <v>48245</v>
      </c>
    </row>
    <row r="2672" spans="1:2" x14ac:dyDescent="0.3">
      <c r="A2672">
        <v>48363</v>
      </c>
      <c r="B2672">
        <v>48479</v>
      </c>
    </row>
    <row r="2673" spans="1:2" x14ac:dyDescent="0.3">
      <c r="A2673">
        <v>48365</v>
      </c>
      <c r="B2673">
        <v>48309</v>
      </c>
    </row>
    <row r="2674" spans="1:2" x14ac:dyDescent="0.3">
      <c r="A2674">
        <v>48367</v>
      </c>
      <c r="B2674">
        <v>48453</v>
      </c>
    </row>
    <row r="2675" spans="1:2" x14ac:dyDescent="0.3">
      <c r="A2675">
        <v>48369</v>
      </c>
      <c r="B2675">
        <v>48479</v>
      </c>
    </row>
    <row r="2676" spans="1:2" x14ac:dyDescent="0.3">
      <c r="A2676">
        <v>48371</v>
      </c>
      <c r="B2676">
        <v>48479</v>
      </c>
    </row>
    <row r="2677" spans="1:2" x14ac:dyDescent="0.3">
      <c r="A2677">
        <v>48373</v>
      </c>
      <c r="B2677">
        <v>48309</v>
      </c>
    </row>
    <row r="2678" spans="1:2" x14ac:dyDescent="0.3">
      <c r="A2678">
        <v>48375</v>
      </c>
      <c r="B2678">
        <v>48479</v>
      </c>
    </row>
    <row r="2679" spans="1:2" x14ac:dyDescent="0.3">
      <c r="A2679">
        <v>48377</v>
      </c>
      <c r="B2679">
        <v>48229</v>
      </c>
    </row>
    <row r="2680" spans="1:2" x14ac:dyDescent="0.3">
      <c r="A2680">
        <v>48379</v>
      </c>
      <c r="B2680">
        <v>48309</v>
      </c>
    </row>
    <row r="2681" spans="1:2" x14ac:dyDescent="0.3">
      <c r="A2681">
        <v>48381</v>
      </c>
      <c r="B2681">
        <v>48479</v>
      </c>
    </row>
    <row r="2682" spans="1:2" x14ac:dyDescent="0.3">
      <c r="A2682">
        <v>48383</v>
      </c>
      <c r="B2682">
        <v>48303</v>
      </c>
    </row>
    <row r="2683" spans="1:2" x14ac:dyDescent="0.3">
      <c r="A2683">
        <v>48385</v>
      </c>
      <c r="B2683">
        <v>48229</v>
      </c>
    </row>
    <row r="2684" spans="1:2" x14ac:dyDescent="0.3">
      <c r="A2684">
        <v>48387</v>
      </c>
      <c r="B2684">
        <v>48145</v>
      </c>
    </row>
    <row r="2685" spans="1:2" x14ac:dyDescent="0.3">
      <c r="A2685">
        <v>48389</v>
      </c>
      <c r="B2685">
        <v>48479</v>
      </c>
    </row>
    <row r="2686" spans="1:2" x14ac:dyDescent="0.3">
      <c r="A2686">
        <v>48391</v>
      </c>
      <c r="B2686">
        <v>48029</v>
      </c>
    </row>
    <row r="2687" spans="1:2" x14ac:dyDescent="0.3">
      <c r="A2687">
        <v>48393</v>
      </c>
      <c r="B2687">
        <v>48479</v>
      </c>
    </row>
    <row r="2688" spans="1:2" x14ac:dyDescent="0.3">
      <c r="A2688">
        <v>48395</v>
      </c>
      <c r="B2688">
        <v>48309</v>
      </c>
    </row>
    <row r="2689" spans="1:2" x14ac:dyDescent="0.3">
      <c r="A2689">
        <v>48397</v>
      </c>
      <c r="B2689">
        <v>48453</v>
      </c>
    </row>
    <row r="2690" spans="1:2" x14ac:dyDescent="0.3">
      <c r="A2690">
        <v>48399</v>
      </c>
      <c r="B2690">
        <v>48479</v>
      </c>
    </row>
    <row r="2691" spans="1:2" x14ac:dyDescent="0.3">
      <c r="A2691">
        <v>48401</v>
      </c>
      <c r="B2691">
        <v>48309</v>
      </c>
    </row>
    <row r="2692" spans="1:2" x14ac:dyDescent="0.3">
      <c r="A2692">
        <v>48403</v>
      </c>
      <c r="B2692">
        <v>48309</v>
      </c>
    </row>
    <row r="2693" spans="1:2" x14ac:dyDescent="0.3">
      <c r="A2693">
        <v>48405</v>
      </c>
      <c r="B2693">
        <v>48309</v>
      </c>
    </row>
    <row r="2694" spans="1:2" x14ac:dyDescent="0.3">
      <c r="A2694">
        <v>48407</v>
      </c>
      <c r="B2694">
        <v>48309</v>
      </c>
    </row>
    <row r="2695" spans="1:2" x14ac:dyDescent="0.3">
      <c r="A2695">
        <v>48409</v>
      </c>
      <c r="B2695">
        <v>48029</v>
      </c>
    </row>
    <row r="2696" spans="1:2" x14ac:dyDescent="0.3">
      <c r="A2696">
        <v>48411</v>
      </c>
      <c r="B2696">
        <v>48479</v>
      </c>
    </row>
    <row r="2697" spans="1:2" x14ac:dyDescent="0.3">
      <c r="A2697">
        <v>48413</v>
      </c>
      <c r="B2697">
        <v>48479</v>
      </c>
    </row>
    <row r="2698" spans="1:2" x14ac:dyDescent="0.3">
      <c r="A2698">
        <v>48415</v>
      </c>
      <c r="B2698">
        <v>48479</v>
      </c>
    </row>
    <row r="2699" spans="1:2" x14ac:dyDescent="0.3">
      <c r="A2699">
        <v>48417</v>
      </c>
      <c r="B2699">
        <v>48479</v>
      </c>
    </row>
    <row r="2700" spans="1:2" x14ac:dyDescent="0.3">
      <c r="A2700">
        <v>48419</v>
      </c>
      <c r="B2700">
        <v>48309</v>
      </c>
    </row>
    <row r="2701" spans="1:2" x14ac:dyDescent="0.3">
      <c r="A2701">
        <v>48421</v>
      </c>
      <c r="B2701">
        <v>48479</v>
      </c>
    </row>
    <row r="2702" spans="1:2" x14ac:dyDescent="0.3">
      <c r="A2702">
        <v>48423</v>
      </c>
      <c r="B2702">
        <v>48309</v>
      </c>
    </row>
    <row r="2703" spans="1:2" x14ac:dyDescent="0.3">
      <c r="A2703">
        <v>48425</v>
      </c>
      <c r="B2703">
        <v>48309</v>
      </c>
    </row>
    <row r="2704" spans="1:2" x14ac:dyDescent="0.3">
      <c r="A2704">
        <v>48427</v>
      </c>
      <c r="B2704">
        <v>48215</v>
      </c>
    </row>
    <row r="2705" spans="1:2" x14ac:dyDescent="0.3">
      <c r="A2705">
        <v>48429</v>
      </c>
      <c r="B2705">
        <v>48479</v>
      </c>
    </row>
    <row r="2706" spans="1:2" x14ac:dyDescent="0.3">
      <c r="A2706">
        <v>48431</v>
      </c>
      <c r="B2706">
        <v>48303</v>
      </c>
    </row>
    <row r="2707" spans="1:2" x14ac:dyDescent="0.3">
      <c r="A2707">
        <v>48433</v>
      </c>
      <c r="B2707">
        <v>48479</v>
      </c>
    </row>
    <row r="2708" spans="1:2" x14ac:dyDescent="0.3">
      <c r="A2708">
        <v>48435</v>
      </c>
      <c r="B2708">
        <v>48479</v>
      </c>
    </row>
    <row r="2709" spans="1:2" x14ac:dyDescent="0.3">
      <c r="A2709">
        <v>48437</v>
      </c>
      <c r="B2709">
        <v>48229</v>
      </c>
    </row>
    <row r="2710" spans="1:2" x14ac:dyDescent="0.3">
      <c r="A2710">
        <v>48439</v>
      </c>
      <c r="B2710">
        <v>48201</v>
      </c>
    </row>
    <row r="2711" spans="1:2" x14ac:dyDescent="0.3">
      <c r="A2711">
        <v>48441</v>
      </c>
      <c r="B2711">
        <v>48479</v>
      </c>
    </row>
    <row r="2712" spans="1:2" x14ac:dyDescent="0.3">
      <c r="A2712">
        <v>48443</v>
      </c>
      <c r="B2712">
        <v>48229</v>
      </c>
    </row>
    <row r="2713" spans="1:2" x14ac:dyDescent="0.3">
      <c r="A2713">
        <v>48445</v>
      </c>
      <c r="B2713">
        <v>48479</v>
      </c>
    </row>
    <row r="2714" spans="1:2" x14ac:dyDescent="0.3">
      <c r="A2714">
        <v>48447</v>
      </c>
      <c r="B2714">
        <v>48479</v>
      </c>
    </row>
    <row r="2715" spans="1:2" x14ac:dyDescent="0.3">
      <c r="A2715">
        <v>48449</v>
      </c>
      <c r="B2715">
        <v>48309</v>
      </c>
    </row>
    <row r="2716" spans="1:2" x14ac:dyDescent="0.3">
      <c r="A2716">
        <v>48451</v>
      </c>
      <c r="B2716">
        <v>48303</v>
      </c>
    </row>
    <row r="2717" spans="1:2" x14ac:dyDescent="0.3">
      <c r="A2717">
        <v>48453</v>
      </c>
      <c r="B2717">
        <v>48453</v>
      </c>
    </row>
    <row r="2718" spans="1:2" x14ac:dyDescent="0.3">
      <c r="A2718">
        <v>48455</v>
      </c>
      <c r="B2718">
        <v>48309</v>
      </c>
    </row>
    <row r="2719" spans="1:2" x14ac:dyDescent="0.3">
      <c r="A2719">
        <v>48457</v>
      </c>
      <c r="B2719">
        <v>48309</v>
      </c>
    </row>
    <row r="2720" spans="1:2" x14ac:dyDescent="0.3">
      <c r="A2720">
        <v>48459</v>
      </c>
      <c r="B2720">
        <v>48309</v>
      </c>
    </row>
    <row r="2721" spans="1:2" x14ac:dyDescent="0.3">
      <c r="A2721">
        <v>48461</v>
      </c>
      <c r="B2721">
        <v>48479</v>
      </c>
    </row>
    <row r="2722" spans="1:2" x14ac:dyDescent="0.3">
      <c r="A2722">
        <v>48463</v>
      </c>
      <c r="B2722">
        <v>48479</v>
      </c>
    </row>
    <row r="2723" spans="1:2" x14ac:dyDescent="0.3">
      <c r="A2723">
        <v>48465</v>
      </c>
      <c r="B2723">
        <v>48479</v>
      </c>
    </row>
    <row r="2724" spans="1:2" x14ac:dyDescent="0.3">
      <c r="A2724">
        <v>48467</v>
      </c>
      <c r="B2724">
        <v>48309</v>
      </c>
    </row>
    <row r="2725" spans="1:2" x14ac:dyDescent="0.3">
      <c r="A2725">
        <v>48469</v>
      </c>
      <c r="B2725">
        <v>48029</v>
      </c>
    </row>
    <row r="2726" spans="1:2" x14ac:dyDescent="0.3">
      <c r="A2726">
        <v>48471</v>
      </c>
      <c r="B2726">
        <v>48309</v>
      </c>
    </row>
    <row r="2727" spans="1:2" x14ac:dyDescent="0.3">
      <c r="A2727">
        <v>48473</v>
      </c>
      <c r="B2727">
        <v>48291</v>
      </c>
    </row>
    <row r="2728" spans="1:2" x14ac:dyDescent="0.3">
      <c r="A2728">
        <v>48475</v>
      </c>
      <c r="B2728">
        <v>48303</v>
      </c>
    </row>
    <row r="2729" spans="1:2" x14ac:dyDescent="0.3">
      <c r="A2729">
        <v>48477</v>
      </c>
      <c r="B2729">
        <v>48309</v>
      </c>
    </row>
    <row r="2730" spans="1:2" x14ac:dyDescent="0.3">
      <c r="A2730">
        <v>48479</v>
      </c>
      <c r="B2730">
        <v>48479</v>
      </c>
    </row>
    <row r="2731" spans="1:2" x14ac:dyDescent="0.3">
      <c r="A2731">
        <v>48481</v>
      </c>
      <c r="B2731">
        <v>48309</v>
      </c>
    </row>
    <row r="2732" spans="1:2" x14ac:dyDescent="0.3">
      <c r="A2732">
        <v>48483</v>
      </c>
      <c r="B2732">
        <v>48479</v>
      </c>
    </row>
    <row r="2733" spans="1:2" x14ac:dyDescent="0.3">
      <c r="A2733">
        <v>48485</v>
      </c>
      <c r="B2733">
        <v>48479</v>
      </c>
    </row>
    <row r="2734" spans="1:2" x14ac:dyDescent="0.3">
      <c r="A2734">
        <v>48487</v>
      </c>
      <c r="B2734">
        <v>48479</v>
      </c>
    </row>
    <row r="2735" spans="1:2" x14ac:dyDescent="0.3">
      <c r="A2735">
        <v>48489</v>
      </c>
      <c r="B2735">
        <v>48215</v>
      </c>
    </row>
    <row r="2736" spans="1:2" x14ac:dyDescent="0.3">
      <c r="A2736">
        <v>48491</v>
      </c>
      <c r="B2736">
        <v>48453</v>
      </c>
    </row>
    <row r="2737" spans="1:2" x14ac:dyDescent="0.3">
      <c r="A2737">
        <v>48493</v>
      </c>
      <c r="B2737">
        <v>48309</v>
      </c>
    </row>
    <row r="2738" spans="1:2" x14ac:dyDescent="0.3">
      <c r="A2738">
        <v>48495</v>
      </c>
      <c r="B2738">
        <v>48303</v>
      </c>
    </row>
    <row r="2739" spans="1:2" x14ac:dyDescent="0.3">
      <c r="A2739">
        <v>48497</v>
      </c>
      <c r="B2739">
        <v>48309</v>
      </c>
    </row>
    <row r="2740" spans="1:2" x14ac:dyDescent="0.3">
      <c r="A2740">
        <v>48499</v>
      </c>
      <c r="B2740">
        <v>48309</v>
      </c>
    </row>
    <row r="2741" spans="1:2" x14ac:dyDescent="0.3">
      <c r="A2741">
        <v>48501</v>
      </c>
      <c r="B2741">
        <v>48303</v>
      </c>
    </row>
    <row r="2742" spans="1:2" x14ac:dyDescent="0.3">
      <c r="A2742">
        <v>48503</v>
      </c>
      <c r="B2742">
        <v>48479</v>
      </c>
    </row>
    <row r="2743" spans="1:2" x14ac:dyDescent="0.3">
      <c r="A2743">
        <v>48505</v>
      </c>
      <c r="B2743">
        <v>48479</v>
      </c>
    </row>
    <row r="2744" spans="1:2" x14ac:dyDescent="0.3">
      <c r="A2744">
        <v>48507</v>
      </c>
      <c r="B2744">
        <v>48479</v>
      </c>
    </row>
    <row r="2745" spans="1:2" x14ac:dyDescent="0.3">
      <c r="A2745">
        <v>49001</v>
      </c>
      <c r="B2745">
        <v>49023</v>
      </c>
    </row>
    <row r="2746" spans="1:2" x14ac:dyDescent="0.3">
      <c r="A2746">
        <v>49003</v>
      </c>
      <c r="B2746">
        <v>49053</v>
      </c>
    </row>
    <row r="2747" spans="1:2" x14ac:dyDescent="0.3">
      <c r="A2747">
        <v>49005</v>
      </c>
      <c r="B2747">
        <v>49057</v>
      </c>
    </row>
    <row r="2748" spans="1:2" x14ac:dyDescent="0.3">
      <c r="A2748">
        <v>49007</v>
      </c>
      <c r="B2748">
        <v>49053</v>
      </c>
    </row>
    <row r="2749" spans="1:2" x14ac:dyDescent="0.3">
      <c r="A2749">
        <v>49009</v>
      </c>
      <c r="B2749">
        <v>49023</v>
      </c>
    </row>
    <row r="2750" spans="1:2" x14ac:dyDescent="0.3">
      <c r="A2750">
        <v>49011</v>
      </c>
      <c r="B2750">
        <v>49035</v>
      </c>
    </row>
    <row r="2751" spans="1:2" x14ac:dyDescent="0.3">
      <c r="A2751">
        <v>49013</v>
      </c>
      <c r="B2751">
        <v>49053</v>
      </c>
    </row>
    <row r="2752" spans="1:2" x14ac:dyDescent="0.3">
      <c r="A2752">
        <v>49015</v>
      </c>
      <c r="B2752">
        <v>49053</v>
      </c>
    </row>
    <row r="2753" spans="1:2" x14ac:dyDescent="0.3">
      <c r="A2753">
        <v>49017</v>
      </c>
      <c r="B2753">
        <v>49023</v>
      </c>
    </row>
    <row r="2754" spans="1:2" x14ac:dyDescent="0.3">
      <c r="A2754">
        <v>49019</v>
      </c>
      <c r="B2754">
        <v>49023</v>
      </c>
    </row>
    <row r="2755" spans="1:2" x14ac:dyDescent="0.3">
      <c r="A2755">
        <v>49021</v>
      </c>
      <c r="B2755">
        <v>49053</v>
      </c>
    </row>
    <row r="2756" spans="1:2" x14ac:dyDescent="0.3">
      <c r="A2756">
        <v>49023</v>
      </c>
      <c r="B2756">
        <v>49023</v>
      </c>
    </row>
    <row r="2757" spans="1:2" x14ac:dyDescent="0.3">
      <c r="A2757">
        <v>49025</v>
      </c>
      <c r="B2757">
        <v>49023</v>
      </c>
    </row>
    <row r="2758" spans="1:2" x14ac:dyDescent="0.3">
      <c r="A2758">
        <v>49027</v>
      </c>
      <c r="B2758">
        <v>49053</v>
      </c>
    </row>
    <row r="2759" spans="1:2" x14ac:dyDescent="0.3">
      <c r="A2759">
        <v>49029</v>
      </c>
      <c r="B2759">
        <v>49053</v>
      </c>
    </row>
    <row r="2760" spans="1:2" x14ac:dyDescent="0.3">
      <c r="A2760">
        <v>49031</v>
      </c>
      <c r="B2760">
        <v>49023</v>
      </c>
    </row>
    <row r="2761" spans="1:2" x14ac:dyDescent="0.3">
      <c r="A2761">
        <v>49033</v>
      </c>
      <c r="B2761">
        <v>49023</v>
      </c>
    </row>
    <row r="2762" spans="1:2" x14ac:dyDescent="0.3">
      <c r="A2762">
        <v>49035</v>
      </c>
      <c r="B2762">
        <v>49035</v>
      </c>
    </row>
    <row r="2763" spans="1:2" x14ac:dyDescent="0.3">
      <c r="A2763">
        <v>49037</v>
      </c>
      <c r="B2763">
        <v>49053</v>
      </c>
    </row>
    <row r="2764" spans="1:2" x14ac:dyDescent="0.3">
      <c r="A2764">
        <v>49039</v>
      </c>
      <c r="B2764">
        <v>49023</v>
      </c>
    </row>
    <row r="2765" spans="1:2" x14ac:dyDescent="0.3">
      <c r="A2765">
        <v>49041</v>
      </c>
      <c r="B2765">
        <v>49023</v>
      </c>
    </row>
    <row r="2766" spans="1:2" x14ac:dyDescent="0.3">
      <c r="A2766">
        <v>49043</v>
      </c>
      <c r="B2766">
        <v>49043</v>
      </c>
    </row>
    <row r="2767" spans="1:2" x14ac:dyDescent="0.3">
      <c r="A2767">
        <v>49045</v>
      </c>
      <c r="B2767">
        <v>49053</v>
      </c>
    </row>
    <row r="2768" spans="1:2" x14ac:dyDescent="0.3">
      <c r="A2768">
        <v>49047</v>
      </c>
      <c r="B2768">
        <v>49053</v>
      </c>
    </row>
    <row r="2769" spans="1:2" x14ac:dyDescent="0.3">
      <c r="A2769">
        <v>49049</v>
      </c>
      <c r="B2769">
        <v>49049</v>
      </c>
    </row>
    <row r="2770" spans="1:2" x14ac:dyDescent="0.3">
      <c r="A2770">
        <v>49051</v>
      </c>
      <c r="B2770">
        <v>49043</v>
      </c>
    </row>
    <row r="2771" spans="1:2" x14ac:dyDescent="0.3">
      <c r="A2771">
        <v>49053</v>
      </c>
      <c r="B2771">
        <v>49053</v>
      </c>
    </row>
    <row r="2772" spans="1:2" x14ac:dyDescent="0.3">
      <c r="A2772">
        <v>49055</v>
      </c>
      <c r="B2772">
        <v>49023</v>
      </c>
    </row>
    <row r="2773" spans="1:2" x14ac:dyDescent="0.3">
      <c r="A2773">
        <v>49057</v>
      </c>
      <c r="B2773">
        <v>49057</v>
      </c>
    </row>
    <row r="2774" spans="1:2" x14ac:dyDescent="0.3">
      <c r="A2774">
        <v>50001</v>
      </c>
      <c r="B2774">
        <v>50007</v>
      </c>
    </row>
    <row r="2775" spans="1:2" x14ac:dyDescent="0.3">
      <c r="A2775">
        <v>50003</v>
      </c>
      <c r="B2775">
        <v>50007</v>
      </c>
    </row>
    <row r="2776" spans="1:2" x14ac:dyDescent="0.3">
      <c r="A2776">
        <v>50005</v>
      </c>
      <c r="B2776">
        <v>50007</v>
      </c>
    </row>
    <row r="2777" spans="1:2" x14ac:dyDescent="0.3">
      <c r="A2777">
        <v>50007</v>
      </c>
      <c r="B2777">
        <v>50007</v>
      </c>
    </row>
    <row r="2778" spans="1:2" x14ac:dyDescent="0.3">
      <c r="A2778">
        <v>50009</v>
      </c>
      <c r="B2778">
        <v>50007</v>
      </c>
    </row>
    <row r="2779" spans="1:2" x14ac:dyDescent="0.3">
      <c r="A2779">
        <v>50011</v>
      </c>
      <c r="B2779">
        <v>50007</v>
      </c>
    </row>
    <row r="2780" spans="1:2" x14ac:dyDescent="0.3">
      <c r="A2780">
        <v>50013</v>
      </c>
      <c r="B2780">
        <v>50007</v>
      </c>
    </row>
    <row r="2781" spans="1:2" x14ac:dyDescent="0.3">
      <c r="A2781">
        <v>50015</v>
      </c>
      <c r="B2781">
        <v>50007</v>
      </c>
    </row>
    <row r="2782" spans="1:2" x14ac:dyDescent="0.3">
      <c r="A2782">
        <v>50017</v>
      </c>
      <c r="B2782">
        <v>50007</v>
      </c>
    </row>
    <row r="2783" spans="1:2" x14ac:dyDescent="0.3">
      <c r="A2783">
        <v>50019</v>
      </c>
      <c r="B2783">
        <v>50007</v>
      </c>
    </row>
    <row r="2784" spans="1:2" x14ac:dyDescent="0.3">
      <c r="A2784">
        <v>50021</v>
      </c>
      <c r="B2784">
        <v>50007</v>
      </c>
    </row>
    <row r="2785" spans="1:2" x14ac:dyDescent="0.3">
      <c r="A2785">
        <v>50023</v>
      </c>
      <c r="B2785">
        <v>50007</v>
      </c>
    </row>
    <row r="2786" spans="1:2" x14ac:dyDescent="0.3">
      <c r="A2786">
        <v>50025</v>
      </c>
      <c r="B2786">
        <v>50025</v>
      </c>
    </row>
    <row r="2787" spans="1:2" x14ac:dyDescent="0.3">
      <c r="A2787">
        <v>50027</v>
      </c>
      <c r="B2787">
        <v>50007</v>
      </c>
    </row>
    <row r="2788" spans="1:2" x14ac:dyDescent="0.3">
      <c r="A2788">
        <v>51001</v>
      </c>
      <c r="B2788">
        <v>51015</v>
      </c>
    </row>
    <row r="2789" spans="1:2" x14ac:dyDescent="0.3">
      <c r="A2789">
        <v>51003</v>
      </c>
      <c r="B2789">
        <v>51003</v>
      </c>
    </row>
    <row r="2790" spans="1:2" x14ac:dyDescent="0.3">
      <c r="A2790">
        <v>51005</v>
      </c>
      <c r="B2790">
        <v>51015</v>
      </c>
    </row>
    <row r="2791" spans="1:2" x14ac:dyDescent="0.3">
      <c r="A2791">
        <v>51007</v>
      </c>
      <c r="B2791">
        <v>51015</v>
      </c>
    </row>
    <row r="2792" spans="1:2" x14ac:dyDescent="0.3">
      <c r="A2792">
        <v>51009</v>
      </c>
      <c r="B2792">
        <v>51015</v>
      </c>
    </row>
    <row r="2793" spans="1:2" x14ac:dyDescent="0.3">
      <c r="A2793">
        <v>51011</v>
      </c>
      <c r="B2793">
        <v>51015</v>
      </c>
    </row>
    <row r="2794" spans="1:2" x14ac:dyDescent="0.3">
      <c r="A2794">
        <v>51013</v>
      </c>
      <c r="B2794">
        <v>51059</v>
      </c>
    </row>
    <row r="2795" spans="1:2" x14ac:dyDescent="0.3">
      <c r="A2795">
        <v>51015</v>
      </c>
      <c r="B2795">
        <v>51015</v>
      </c>
    </row>
    <row r="2796" spans="1:2" x14ac:dyDescent="0.3">
      <c r="A2796">
        <v>51017</v>
      </c>
      <c r="B2796">
        <v>51015</v>
      </c>
    </row>
    <row r="2797" spans="1:2" x14ac:dyDescent="0.3">
      <c r="A2797">
        <v>51019</v>
      </c>
      <c r="B2797">
        <v>51015</v>
      </c>
    </row>
    <row r="2798" spans="1:2" x14ac:dyDescent="0.3">
      <c r="A2798">
        <v>51021</v>
      </c>
      <c r="B2798">
        <v>51015</v>
      </c>
    </row>
    <row r="2799" spans="1:2" x14ac:dyDescent="0.3">
      <c r="A2799">
        <v>51023</v>
      </c>
      <c r="B2799">
        <v>51015</v>
      </c>
    </row>
    <row r="2800" spans="1:2" x14ac:dyDescent="0.3">
      <c r="A2800">
        <v>51025</v>
      </c>
      <c r="B2800">
        <v>51015</v>
      </c>
    </row>
    <row r="2801" spans="1:2" x14ac:dyDescent="0.3">
      <c r="A2801">
        <v>51027</v>
      </c>
      <c r="B2801">
        <v>51015</v>
      </c>
    </row>
    <row r="2802" spans="1:2" x14ac:dyDescent="0.3">
      <c r="A2802">
        <v>51029</v>
      </c>
      <c r="B2802">
        <v>51089</v>
      </c>
    </row>
    <row r="2803" spans="1:2" x14ac:dyDescent="0.3">
      <c r="A2803">
        <v>51031</v>
      </c>
      <c r="B2803">
        <v>51015</v>
      </c>
    </row>
    <row r="2804" spans="1:2" x14ac:dyDescent="0.3">
      <c r="A2804">
        <v>51033</v>
      </c>
      <c r="B2804">
        <v>51015</v>
      </c>
    </row>
    <row r="2805" spans="1:2" x14ac:dyDescent="0.3">
      <c r="A2805">
        <v>51035</v>
      </c>
      <c r="B2805">
        <v>51015</v>
      </c>
    </row>
    <row r="2806" spans="1:2" x14ac:dyDescent="0.3">
      <c r="A2806">
        <v>51036</v>
      </c>
      <c r="B2806">
        <v>51036</v>
      </c>
    </row>
    <row r="2807" spans="1:2" x14ac:dyDescent="0.3">
      <c r="A2807">
        <v>51037</v>
      </c>
      <c r="B2807">
        <v>51089</v>
      </c>
    </row>
    <row r="2808" spans="1:2" x14ac:dyDescent="0.3">
      <c r="A2808">
        <v>51041</v>
      </c>
      <c r="B2808">
        <v>51087</v>
      </c>
    </row>
    <row r="2809" spans="1:2" x14ac:dyDescent="0.3">
      <c r="A2809">
        <v>51043</v>
      </c>
      <c r="B2809">
        <v>51015</v>
      </c>
    </row>
    <row r="2810" spans="1:2" x14ac:dyDescent="0.3">
      <c r="A2810">
        <v>51045</v>
      </c>
      <c r="B2810">
        <v>51089</v>
      </c>
    </row>
    <row r="2811" spans="1:2" x14ac:dyDescent="0.3">
      <c r="A2811">
        <v>51047</v>
      </c>
      <c r="B2811">
        <v>51003</v>
      </c>
    </row>
    <row r="2812" spans="1:2" x14ac:dyDescent="0.3">
      <c r="A2812">
        <v>51049</v>
      </c>
      <c r="B2812">
        <v>51089</v>
      </c>
    </row>
    <row r="2813" spans="1:2" x14ac:dyDescent="0.3">
      <c r="A2813">
        <v>51051</v>
      </c>
      <c r="B2813">
        <v>51015</v>
      </c>
    </row>
    <row r="2814" spans="1:2" x14ac:dyDescent="0.3">
      <c r="A2814">
        <v>51053</v>
      </c>
      <c r="B2814">
        <v>51015</v>
      </c>
    </row>
    <row r="2815" spans="1:2" x14ac:dyDescent="0.3">
      <c r="A2815">
        <v>51057</v>
      </c>
      <c r="B2815">
        <v>51015</v>
      </c>
    </row>
    <row r="2816" spans="1:2" x14ac:dyDescent="0.3">
      <c r="A2816">
        <v>51059</v>
      </c>
      <c r="B2816">
        <v>51059</v>
      </c>
    </row>
    <row r="2817" spans="1:2" x14ac:dyDescent="0.3">
      <c r="A2817">
        <v>51061</v>
      </c>
      <c r="B2817">
        <v>51003</v>
      </c>
    </row>
    <row r="2818" spans="1:2" x14ac:dyDescent="0.3">
      <c r="A2818">
        <v>51063</v>
      </c>
      <c r="B2818">
        <v>51089</v>
      </c>
    </row>
    <row r="2819" spans="1:2" x14ac:dyDescent="0.3">
      <c r="A2819">
        <v>51065</v>
      </c>
      <c r="B2819">
        <v>51015</v>
      </c>
    </row>
    <row r="2820" spans="1:2" x14ac:dyDescent="0.3">
      <c r="A2820">
        <v>51067</v>
      </c>
      <c r="B2820">
        <v>51015</v>
      </c>
    </row>
    <row r="2821" spans="1:2" x14ac:dyDescent="0.3">
      <c r="A2821">
        <v>51069</v>
      </c>
      <c r="B2821">
        <v>51003</v>
      </c>
    </row>
    <row r="2822" spans="1:2" x14ac:dyDescent="0.3">
      <c r="A2822">
        <v>51071</v>
      </c>
      <c r="B2822">
        <v>51015</v>
      </c>
    </row>
    <row r="2823" spans="1:2" x14ac:dyDescent="0.3">
      <c r="A2823">
        <v>51073</v>
      </c>
      <c r="B2823">
        <v>51015</v>
      </c>
    </row>
    <row r="2824" spans="1:2" x14ac:dyDescent="0.3">
      <c r="A2824">
        <v>51075</v>
      </c>
      <c r="B2824">
        <v>51003</v>
      </c>
    </row>
    <row r="2825" spans="1:2" x14ac:dyDescent="0.3">
      <c r="A2825">
        <v>51077</v>
      </c>
      <c r="B2825">
        <v>51015</v>
      </c>
    </row>
    <row r="2826" spans="1:2" x14ac:dyDescent="0.3">
      <c r="A2826">
        <v>51079</v>
      </c>
      <c r="B2826">
        <v>51015</v>
      </c>
    </row>
    <row r="2827" spans="1:2" x14ac:dyDescent="0.3">
      <c r="A2827">
        <v>51081</v>
      </c>
      <c r="B2827">
        <v>51015</v>
      </c>
    </row>
    <row r="2828" spans="1:2" x14ac:dyDescent="0.3">
      <c r="A2828">
        <v>51083</v>
      </c>
      <c r="B2828">
        <v>51089</v>
      </c>
    </row>
    <row r="2829" spans="1:2" x14ac:dyDescent="0.3">
      <c r="A2829">
        <v>51085</v>
      </c>
      <c r="B2829">
        <v>51087</v>
      </c>
    </row>
    <row r="2830" spans="1:2" x14ac:dyDescent="0.3">
      <c r="A2830">
        <v>51087</v>
      </c>
      <c r="B2830">
        <v>51087</v>
      </c>
    </row>
    <row r="2831" spans="1:2" x14ac:dyDescent="0.3">
      <c r="A2831">
        <v>51089</v>
      </c>
      <c r="B2831">
        <v>51089</v>
      </c>
    </row>
    <row r="2832" spans="1:2" x14ac:dyDescent="0.3">
      <c r="A2832">
        <v>51091</v>
      </c>
      <c r="B2832">
        <v>51089</v>
      </c>
    </row>
    <row r="2833" spans="1:2" x14ac:dyDescent="0.3">
      <c r="A2833">
        <v>51093</v>
      </c>
      <c r="B2833">
        <v>51015</v>
      </c>
    </row>
    <row r="2834" spans="1:2" x14ac:dyDescent="0.3">
      <c r="A2834">
        <v>51095</v>
      </c>
      <c r="B2834">
        <v>51095</v>
      </c>
    </row>
    <row r="2835" spans="1:2" x14ac:dyDescent="0.3">
      <c r="A2835">
        <v>51097</v>
      </c>
      <c r="B2835">
        <v>51089</v>
      </c>
    </row>
    <row r="2836" spans="1:2" x14ac:dyDescent="0.3">
      <c r="A2836">
        <v>51099</v>
      </c>
      <c r="B2836">
        <v>51003</v>
      </c>
    </row>
    <row r="2837" spans="1:2" x14ac:dyDescent="0.3">
      <c r="A2837">
        <v>51101</v>
      </c>
      <c r="B2837">
        <v>51015</v>
      </c>
    </row>
    <row r="2838" spans="1:2" x14ac:dyDescent="0.3">
      <c r="A2838">
        <v>51103</v>
      </c>
      <c r="B2838">
        <v>51015</v>
      </c>
    </row>
    <row r="2839" spans="1:2" x14ac:dyDescent="0.3">
      <c r="A2839">
        <v>51105</v>
      </c>
      <c r="B2839">
        <v>51015</v>
      </c>
    </row>
    <row r="2840" spans="1:2" x14ac:dyDescent="0.3">
      <c r="A2840">
        <v>51107</v>
      </c>
      <c r="B2840">
        <v>51059</v>
      </c>
    </row>
    <row r="2841" spans="1:2" x14ac:dyDescent="0.3">
      <c r="A2841">
        <v>51109</v>
      </c>
      <c r="B2841">
        <v>51015</v>
      </c>
    </row>
    <row r="2842" spans="1:2" x14ac:dyDescent="0.3">
      <c r="A2842">
        <v>51111</v>
      </c>
      <c r="B2842">
        <v>51089</v>
      </c>
    </row>
    <row r="2843" spans="1:2" x14ac:dyDescent="0.3">
      <c r="A2843">
        <v>51113</v>
      </c>
      <c r="B2843">
        <v>51015</v>
      </c>
    </row>
    <row r="2844" spans="1:2" x14ac:dyDescent="0.3">
      <c r="A2844">
        <v>51115</v>
      </c>
      <c r="B2844">
        <v>51015</v>
      </c>
    </row>
    <row r="2845" spans="1:2" x14ac:dyDescent="0.3">
      <c r="A2845">
        <v>51117</v>
      </c>
      <c r="B2845">
        <v>51015</v>
      </c>
    </row>
    <row r="2846" spans="1:2" x14ac:dyDescent="0.3">
      <c r="A2846">
        <v>51119</v>
      </c>
      <c r="B2846">
        <v>51015</v>
      </c>
    </row>
    <row r="2847" spans="1:2" x14ac:dyDescent="0.3">
      <c r="A2847">
        <v>51121</v>
      </c>
      <c r="B2847">
        <v>51003</v>
      </c>
    </row>
    <row r="2848" spans="1:2" x14ac:dyDescent="0.3">
      <c r="A2848">
        <v>51125</v>
      </c>
      <c r="B2848">
        <v>51015</v>
      </c>
    </row>
    <row r="2849" spans="1:2" x14ac:dyDescent="0.3">
      <c r="A2849">
        <v>51127</v>
      </c>
      <c r="B2849">
        <v>51003</v>
      </c>
    </row>
    <row r="2850" spans="1:2" x14ac:dyDescent="0.3">
      <c r="A2850">
        <v>51131</v>
      </c>
      <c r="B2850">
        <v>51015</v>
      </c>
    </row>
    <row r="2851" spans="1:2" x14ac:dyDescent="0.3">
      <c r="A2851">
        <v>51133</v>
      </c>
      <c r="B2851">
        <v>51015</v>
      </c>
    </row>
    <row r="2852" spans="1:2" x14ac:dyDescent="0.3">
      <c r="A2852">
        <v>51135</v>
      </c>
      <c r="B2852">
        <v>51015</v>
      </c>
    </row>
    <row r="2853" spans="1:2" x14ac:dyDescent="0.3">
      <c r="A2853">
        <v>51137</v>
      </c>
      <c r="B2853">
        <v>51015</v>
      </c>
    </row>
    <row r="2854" spans="1:2" x14ac:dyDescent="0.3">
      <c r="A2854">
        <v>51139</v>
      </c>
      <c r="B2854">
        <v>51089</v>
      </c>
    </row>
    <row r="2855" spans="1:2" x14ac:dyDescent="0.3">
      <c r="A2855">
        <v>51141</v>
      </c>
      <c r="B2855">
        <v>51089</v>
      </c>
    </row>
    <row r="2856" spans="1:2" x14ac:dyDescent="0.3">
      <c r="A2856">
        <v>51143</v>
      </c>
      <c r="B2856">
        <v>51015</v>
      </c>
    </row>
    <row r="2857" spans="1:2" x14ac:dyDescent="0.3">
      <c r="A2857">
        <v>51145</v>
      </c>
      <c r="B2857">
        <v>51015</v>
      </c>
    </row>
    <row r="2858" spans="1:2" x14ac:dyDescent="0.3">
      <c r="A2858">
        <v>51147</v>
      </c>
      <c r="B2858">
        <v>51015</v>
      </c>
    </row>
    <row r="2859" spans="1:2" x14ac:dyDescent="0.3">
      <c r="A2859">
        <v>51149</v>
      </c>
      <c r="B2859">
        <v>51003</v>
      </c>
    </row>
    <row r="2860" spans="1:2" x14ac:dyDescent="0.3">
      <c r="A2860">
        <v>51153</v>
      </c>
      <c r="B2860">
        <v>51059</v>
      </c>
    </row>
    <row r="2861" spans="1:2" x14ac:dyDescent="0.3">
      <c r="A2861">
        <v>51155</v>
      </c>
      <c r="B2861">
        <v>51015</v>
      </c>
    </row>
    <row r="2862" spans="1:2" x14ac:dyDescent="0.3">
      <c r="A2862">
        <v>51157</v>
      </c>
      <c r="B2862">
        <v>51015</v>
      </c>
    </row>
    <row r="2863" spans="1:2" x14ac:dyDescent="0.3">
      <c r="A2863">
        <v>51159</v>
      </c>
      <c r="B2863">
        <v>51015</v>
      </c>
    </row>
    <row r="2864" spans="1:2" x14ac:dyDescent="0.3">
      <c r="A2864">
        <v>51161</v>
      </c>
      <c r="B2864">
        <v>51003</v>
      </c>
    </row>
    <row r="2865" spans="1:2" x14ac:dyDescent="0.3">
      <c r="A2865">
        <v>51163</v>
      </c>
      <c r="B2865">
        <v>51015</v>
      </c>
    </row>
    <row r="2866" spans="1:2" x14ac:dyDescent="0.3">
      <c r="A2866">
        <v>51165</v>
      </c>
      <c r="B2866">
        <v>51015</v>
      </c>
    </row>
    <row r="2867" spans="1:2" x14ac:dyDescent="0.3">
      <c r="A2867">
        <v>51167</v>
      </c>
      <c r="B2867">
        <v>51015</v>
      </c>
    </row>
    <row r="2868" spans="1:2" x14ac:dyDescent="0.3">
      <c r="A2868">
        <v>51169</v>
      </c>
      <c r="B2868">
        <v>51015</v>
      </c>
    </row>
    <row r="2869" spans="1:2" x14ac:dyDescent="0.3">
      <c r="A2869">
        <v>51171</v>
      </c>
      <c r="B2869">
        <v>51015</v>
      </c>
    </row>
    <row r="2870" spans="1:2" x14ac:dyDescent="0.3">
      <c r="A2870">
        <v>51173</v>
      </c>
      <c r="B2870">
        <v>51015</v>
      </c>
    </row>
    <row r="2871" spans="1:2" x14ac:dyDescent="0.3">
      <c r="A2871">
        <v>51175</v>
      </c>
      <c r="B2871">
        <v>51015</v>
      </c>
    </row>
    <row r="2872" spans="1:2" x14ac:dyDescent="0.3">
      <c r="A2872">
        <v>51177</v>
      </c>
      <c r="B2872">
        <v>51003</v>
      </c>
    </row>
    <row r="2873" spans="1:2" x14ac:dyDescent="0.3">
      <c r="A2873">
        <v>51179</v>
      </c>
      <c r="B2873">
        <v>51059</v>
      </c>
    </row>
    <row r="2874" spans="1:2" x14ac:dyDescent="0.3">
      <c r="A2874">
        <v>51181</v>
      </c>
      <c r="B2874">
        <v>51015</v>
      </c>
    </row>
    <row r="2875" spans="1:2" x14ac:dyDescent="0.3">
      <c r="A2875">
        <v>51183</v>
      </c>
      <c r="B2875">
        <v>51015</v>
      </c>
    </row>
    <row r="2876" spans="1:2" x14ac:dyDescent="0.3">
      <c r="A2876">
        <v>51185</v>
      </c>
      <c r="B2876">
        <v>51003</v>
      </c>
    </row>
    <row r="2877" spans="1:2" x14ac:dyDescent="0.3">
      <c r="A2877">
        <v>51187</v>
      </c>
      <c r="B2877">
        <v>51015</v>
      </c>
    </row>
    <row r="2878" spans="1:2" x14ac:dyDescent="0.3">
      <c r="A2878">
        <v>51191</v>
      </c>
      <c r="B2878">
        <v>51003</v>
      </c>
    </row>
    <row r="2879" spans="1:2" x14ac:dyDescent="0.3">
      <c r="A2879">
        <v>51193</v>
      </c>
      <c r="B2879">
        <v>51015</v>
      </c>
    </row>
    <row r="2880" spans="1:2" x14ac:dyDescent="0.3">
      <c r="A2880">
        <v>51195</v>
      </c>
      <c r="B2880">
        <v>51003</v>
      </c>
    </row>
    <row r="2881" spans="1:2" x14ac:dyDescent="0.3">
      <c r="A2881">
        <v>51197</v>
      </c>
      <c r="B2881">
        <v>51015</v>
      </c>
    </row>
    <row r="2882" spans="1:2" x14ac:dyDescent="0.3">
      <c r="A2882">
        <v>51199</v>
      </c>
      <c r="B2882">
        <v>51087</v>
      </c>
    </row>
    <row r="2883" spans="1:2" x14ac:dyDescent="0.3">
      <c r="A2883">
        <v>51510</v>
      </c>
      <c r="B2883">
        <v>51059</v>
      </c>
    </row>
    <row r="2884" spans="1:2" x14ac:dyDescent="0.3">
      <c r="A2884">
        <v>51520</v>
      </c>
      <c r="B2884">
        <v>51003</v>
      </c>
    </row>
    <row r="2885" spans="1:2" x14ac:dyDescent="0.3">
      <c r="A2885">
        <v>51530</v>
      </c>
      <c r="B2885">
        <v>51089</v>
      </c>
    </row>
    <row r="2886" spans="1:2" x14ac:dyDescent="0.3">
      <c r="A2886">
        <v>51540</v>
      </c>
      <c r="B2886">
        <v>51003</v>
      </c>
    </row>
    <row r="2887" spans="1:2" x14ac:dyDescent="0.3">
      <c r="A2887">
        <v>51550</v>
      </c>
      <c r="B2887">
        <v>51087</v>
      </c>
    </row>
    <row r="2888" spans="1:2" x14ac:dyDescent="0.3">
      <c r="A2888">
        <v>51570</v>
      </c>
      <c r="B2888">
        <v>51087</v>
      </c>
    </row>
    <row r="2889" spans="1:2" x14ac:dyDescent="0.3">
      <c r="A2889">
        <v>51580</v>
      </c>
      <c r="B2889">
        <v>51015</v>
      </c>
    </row>
    <row r="2890" spans="1:2" x14ac:dyDescent="0.3">
      <c r="A2890">
        <v>51590</v>
      </c>
      <c r="B2890">
        <v>51015</v>
      </c>
    </row>
    <row r="2891" spans="1:2" x14ac:dyDescent="0.3">
      <c r="A2891">
        <v>51595</v>
      </c>
      <c r="B2891">
        <v>51015</v>
      </c>
    </row>
    <row r="2892" spans="1:2" x14ac:dyDescent="0.3">
      <c r="A2892">
        <v>51600</v>
      </c>
      <c r="B2892">
        <v>51059</v>
      </c>
    </row>
    <row r="2893" spans="1:2" x14ac:dyDescent="0.3">
      <c r="A2893">
        <v>51610</v>
      </c>
      <c r="B2893">
        <v>51059</v>
      </c>
    </row>
    <row r="2894" spans="1:2" x14ac:dyDescent="0.3">
      <c r="A2894">
        <v>51620</v>
      </c>
      <c r="B2894">
        <v>51015</v>
      </c>
    </row>
    <row r="2895" spans="1:2" x14ac:dyDescent="0.3">
      <c r="A2895">
        <v>51630</v>
      </c>
      <c r="B2895">
        <v>51003</v>
      </c>
    </row>
    <row r="2896" spans="1:2" x14ac:dyDescent="0.3">
      <c r="A2896">
        <v>51640</v>
      </c>
      <c r="B2896">
        <v>51015</v>
      </c>
    </row>
    <row r="2897" spans="1:2" x14ac:dyDescent="0.3">
      <c r="A2897">
        <v>51650</v>
      </c>
      <c r="B2897">
        <v>51087</v>
      </c>
    </row>
    <row r="2898" spans="1:2" x14ac:dyDescent="0.3">
      <c r="A2898">
        <v>51660</v>
      </c>
      <c r="B2898">
        <v>51003</v>
      </c>
    </row>
    <row r="2899" spans="1:2" x14ac:dyDescent="0.3">
      <c r="A2899">
        <v>51670</v>
      </c>
      <c r="B2899">
        <v>51670</v>
      </c>
    </row>
    <row r="2900" spans="1:2" x14ac:dyDescent="0.3">
      <c r="A2900">
        <v>51678</v>
      </c>
      <c r="B2900">
        <v>51003</v>
      </c>
    </row>
    <row r="2901" spans="1:2" x14ac:dyDescent="0.3">
      <c r="A2901">
        <v>51680</v>
      </c>
      <c r="B2901">
        <v>51015</v>
      </c>
    </row>
    <row r="2902" spans="1:2" x14ac:dyDescent="0.3">
      <c r="A2902">
        <v>51683</v>
      </c>
      <c r="B2902">
        <v>51683</v>
      </c>
    </row>
    <row r="2903" spans="1:2" x14ac:dyDescent="0.3">
      <c r="A2903">
        <v>51685</v>
      </c>
      <c r="B2903">
        <v>51683</v>
      </c>
    </row>
    <row r="2904" spans="1:2" x14ac:dyDescent="0.3">
      <c r="A2904">
        <v>51690</v>
      </c>
      <c r="B2904">
        <v>51015</v>
      </c>
    </row>
    <row r="2905" spans="1:2" x14ac:dyDescent="0.3">
      <c r="A2905">
        <v>51700</v>
      </c>
      <c r="B2905">
        <v>51087</v>
      </c>
    </row>
    <row r="2906" spans="1:2" x14ac:dyDescent="0.3">
      <c r="A2906">
        <v>51710</v>
      </c>
      <c r="B2906">
        <v>51087</v>
      </c>
    </row>
    <row r="2907" spans="1:2" x14ac:dyDescent="0.3">
      <c r="A2907">
        <v>51720</v>
      </c>
      <c r="B2907">
        <v>51003</v>
      </c>
    </row>
    <row r="2908" spans="1:2" x14ac:dyDescent="0.3">
      <c r="A2908">
        <v>51730</v>
      </c>
      <c r="B2908">
        <v>51015</v>
      </c>
    </row>
    <row r="2909" spans="1:2" x14ac:dyDescent="0.3">
      <c r="A2909">
        <v>51735</v>
      </c>
      <c r="B2909">
        <v>51087</v>
      </c>
    </row>
    <row r="2910" spans="1:2" x14ac:dyDescent="0.3">
      <c r="A2910">
        <v>51740</v>
      </c>
      <c r="B2910">
        <v>51087</v>
      </c>
    </row>
    <row r="2911" spans="1:2" x14ac:dyDescent="0.3">
      <c r="A2911">
        <v>51750</v>
      </c>
      <c r="B2911">
        <v>51015</v>
      </c>
    </row>
    <row r="2912" spans="1:2" x14ac:dyDescent="0.3">
      <c r="A2912">
        <v>51760</v>
      </c>
      <c r="B2912">
        <v>51087</v>
      </c>
    </row>
    <row r="2913" spans="1:2" x14ac:dyDescent="0.3">
      <c r="A2913">
        <v>51770</v>
      </c>
      <c r="B2913">
        <v>51015</v>
      </c>
    </row>
    <row r="2914" spans="1:2" x14ac:dyDescent="0.3">
      <c r="A2914">
        <v>51775</v>
      </c>
      <c r="B2914">
        <v>51015</v>
      </c>
    </row>
    <row r="2915" spans="1:2" x14ac:dyDescent="0.3">
      <c r="A2915">
        <v>51790</v>
      </c>
      <c r="B2915">
        <v>51015</v>
      </c>
    </row>
    <row r="2916" spans="1:2" x14ac:dyDescent="0.3">
      <c r="A2916">
        <v>51800</v>
      </c>
      <c r="B2916">
        <v>51087</v>
      </c>
    </row>
    <row r="2917" spans="1:2" x14ac:dyDescent="0.3">
      <c r="A2917">
        <v>51810</v>
      </c>
      <c r="B2917">
        <v>51087</v>
      </c>
    </row>
    <row r="2918" spans="1:2" x14ac:dyDescent="0.3">
      <c r="A2918">
        <v>51820</v>
      </c>
      <c r="B2918">
        <v>51015</v>
      </c>
    </row>
    <row r="2919" spans="1:2" x14ac:dyDescent="0.3">
      <c r="A2919">
        <v>51830</v>
      </c>
      <c r="B2919">
        <v>51087</v>
      </c>
    </row>
    <row r="2920" spans="1:2" x14ac:dyDescent="0.3">
      <c r="A2920">
        <v>51840</v>
      </c>
      <c r="B2920">
        <v>51003</v>
      </c>
    </row>
    <row r="2921" spans="1:2" x14ac:dyDescent="0.3">
      <c r="A2921">
        <v>53001</v>
      </c>
      <c r="B2921">
        <v>53077</v>
      </c>
    </row>
    <row r="2922" spans="1:2" x14ac:dyDescent="0.3">
      <c r="A2922">
        <v>53003</v>
      </c>
      <c r="B2922">
        <v>53067</v>
      </c>
    </row>
    <row r="2923" spans="1:2" x14ac:dyDescent="0.3">
      <c r="A2923">
        <v>53005</v>
      </c>
      <c r="B2923">
        <v>53067</v>
      </c>
    </row>
    <row r="2924" spans="1:2" x14ac:dyDescent="0.3">
      <c r="A2924">
        <v>53007</v>
      </c>
      <c r="B2924">
        <v>53077</v>
      </c>
    </row>
    <row r="2925" spans="1:2" x14ac:dyDescent="0.3">
      <c r="A2925">
        <v>53009</v>
      </c>
      <c r="B2925">
        <v>53077</v>
      </c>
    </row>
    <row r="2926" spans="1:2" x14ac:dyDescent="0.3">
      <c r="A2926">
        <v>53011</v>
      </c>
      <c r="B2926">
        <v>53053</v>
      </c>
    </row>
    <row r="2927" spans="1:2" x14ac:dyDescent="0.3">
      <c r="A2927">
        <v>53013</v>
      </c>
      <c r="B2927">
        <v>53067</v>
      </c>
    </row>
    <row r="2928" spans="1:2" x14ac:dyDescent="0.3">
      <c r="A2928">
        <v>53015</v>
      </c>
      <c r="B2928">
        <v>53077</v>
      </c>
    </row>
    <row r="2929" spans="1:2" x14ac:dyDescent="0.3">
      <c r="A2929">
        <v>53017</v>
      </c>
      <c r="B2929">
        <v>53067</v>
      </c>
    </row>
    <row r="2930" spans="1:2" x14ac:dyDescent="0.3">
      <c r="A2930">
        <v>53019</v>
      </c>
      <c r="B2930">
        <v>53065</v>
      </c>
    </row>
    <row r="2931" spans="1:2" x14ac:dyDescent="0.3">
      <c r="A2931">
        <v>53021</v>
      </c>
      <c r="B2931">
        <v>53067</v>
      </c>
    </row>
    <row r="2932" spans="1:2" x14ac:dyDescent="0.3">
      <c r="A2932">
        <v>53023</v>
      </c>
      <c r="B2932">
        <v>53077</v>
      </c>
    </row>
    <row r="2933" spans="1:2" x14ac:dyDescent="0.3">
      <c r="A2933">
        <v>53025</v>
      </c>
      <c r="B2933">
        <v>53077</v>
      </c>
    </row>
    <row r="2934" spans="1:2" x14ac:dyDescent="0.3">
      <c r="A2934">
        <v>53027</v>
      </c>
      <c r="B2934">
        <v>53077</v>
      </c>
    </row>
    <row r="2935" spans="1:2" x14ac:dyDescent="0.3">
      <c r="A2935">
        <v>53029</v>
      </c>
      <c r="B2935">
        <v>53067</v>
      </c>
    </row>
    <row r="2936" spans="1:2" x14ac:dyDescent="0.3">
      <c r="A2936">
        <v>53031</v>
      </c>
      <c r="B2936">
        <v>53077</v>
      </c>
    </row>
    <row r="2937" spans="1:2" x14ac:dyDescent="0.3">
      <c r="A2937">
        <v>53033</v>
      </c>
      <c r="B2937">
        <v>53033</v>
      </c>
    </row>
    <row r="2938" spans="1:2" x14ac:dyDescent="0.3">
      <c r="A2938">
        <v>53035</v>
      </c>
      <c r="B2938">
        <v>53067</v>
      </c>
    </row>
    <row r="2939" spans="1:2" x14ac:dyDescent="0.3">
      <c r="A2939">
        <v>53037</v>
      </c>
      <c r="B2939">
        <v>53077</v>
      </c>
    </row>
    <row r="2940" spans="1:2" x14ac:dyDescent="0.3">
      <c r="A2940">
        <v>53039</v>
      </c>
      <c r="B2940">
        <v>53077</v>
      </c>
    </row>
    <row r="2941" spans="1:2" x14ac:dyDescent="0.3">
      <c r="A2941">
        <v>53041</v>
      </c>
      <c r="B2941">
        <v>53067</v>
      </c>
    </row>
    <row r="2942" spans="1:2" x14ac:dyDescent="0.3">
      <c r="A2942">
        <v>53043</v>
      </c>
      <c r="B2942">
        <v>53077</v>
      </c>
    </row>
    <row r="2943" spans="1:2" x14ac:dyDescent="0.3">
      <c r="A2943">
        <v>53045</v>
      </c>
      <c r="B2943">
        <v>53077</v>
      </c>
    </row>
    <row r="2944" spans="1:2" x14ac:dyDescent="0.3">
      <c r="A2944">
        <v>53047</v>
      </c>
      <c r="B2944">
        <v>53077</v>
      </c>
    </row>
    <row r="2945" spans="1:2" x14ac:dyDescent="0.3">
      <c r="A2945">
        <v>53049</v>
      </c>
      <c r="B2945">
        <v>53077</v>
      </c>
    </row>
    <row r="2946" spans="1:2" x14ac:dyDescent="0.3">
      <c r="A2946">
        <v>53051</v>
      </c>
      <c r="B2946">
        <v>53077</v>
      </c>
    </row>
    <row r="2947" spans="1:2" x14ac:dyDescent="0.3">
      <c r="A2947">
        <v>53053</v>
      </c>
      <c r="B2947">
        <v>53053</v>
      </c>
    </row>
    <row r="2948" spans="1:2" x14ac:dyDescent="0.3">
      <c r="A2948">
        <v>53055</v>
      </c>
      <c r="B2948">
        <v>53077</v>
      </c>
    </row>
    <row r="2949" spans="1:2" x14ac:dyDescent="0.3">
      <c r="A2949">
        <v>53057</v>
      </c>
      <c r="B2949">
        <v>53077</v>
      </c>
    </row>
    <row r="2950" spans="1:2" x14ac:dyDescent="0.3">
      <c r="A2950">
        <v>53059</v>
      </c>
      <c r="B2950">
        <v>53077</v>
      </c>
    </row>
    <row r="2951" spans="1:2" x14ac:dyDescent="0.3">
      <c r="A2951">
        <v>53061</v>
      </c>
      <c r="B2951">
        <v>53053</v>
      </c>
    </row>
    <row r="2952" spans="1:2" x14ac:dyDescent="0.3">
      <c r="A2952">
        <v>53063</v>
      </c>
      <c r="B2952">
        <v>53053</v>
      </c>
    </row>
    <row r="2953" spans="1:2" x14ac:dyDescent="0.3">
      <c r="A2953">
        <v>53065</v>
      </c>
      <c r="B2953">
        <v>53065</v>
      </c>
    </row>
    <row r="2954" spans="1:2" x14ac:dyDescent="0.3">
      <c r="A2954">
        <v>53067</v>
      </c>
      <c r="B2954">
        <v>53067</v>
      </c>
    </row>
    <row r="2955" spans="1:2" x14ac:dyDescent="0.3">
      <c r="A2955">
        <v>53069</v>
      </c>
      <c r="B2955">
        <v>53077</v>
      </c>
    </row>
    <row r="2956" spans="1:2" x14ac:dyDescent="0.3">
      <c r="A2956">
        <v>53071</v>
      </c>
      <c r="B2956">
        <v>53077</v>
      </c>
    </row>
    <row r="2957" spans="1:2" x14ac:dyDescent="0.3">
      <c r="A2957">
        <v>53073</v>
      </c>
      <c r="B2957">
        <v>53067</v>
      </c>
    </row>
    <row r="2958" spans="1:2" x14ac:dyDescent="0.3">
      <c r="A2958">
        <v>53075</v>
      </c>
      <c r="B2958">
        <v>53067</v>
      </c>
    </row>
    <row r="2959" spans="1:2" x14ac:dyDescent="0.3">
      <c r="A2959">
        <v>53077</v>
      </c>
      <c r="B2959">
        <v>53077</v>
      </c>
    </row>
    <row r="2960" spans="1:2" x14ac:dyDescent="0.3">
      <c r="A2960">
        <v>54001</v>
      </c>
      <c r="B2960">
        <v>54107</v>
      </c>
    </row>
    <row r="2961" spans="1:2" x14ac:dyDescent="0.3">
      <c r="A2961">
        <v>54003</v>
      </c>
      <c r="B2961">
        <v>54003</v>
      </c>
    </row>
    <row r="2962" spans="1:2" x14ac:dyDescent="0.3">
      <c r="A2962">
        <v>54005</v>
      </c>
      <c r="B2962">
        <v>54039</v>
      </c>
    </row>
    <row r="2963" spans="1:2" x14ac:dyDescent="0.3">
      <c r="A2963">
        <v>54007</v>
      </c>
      <c r="B2963">
        <v>54107</v>
      </c>
    </row>
    <row r="2964" spans="1:2" x14ac:dyDescent="0.3">
      <c r="A2964">
        <v>54009</v>
      </c>
      <c r="B2964">
        <v>54107</v>
      </c>
    </row>
    <row r="2965" spans="1:2" x14ac:dyDescent="0.3">
      <c r="A2965">
        <v>54011</v>
      </c>
      <c r="B2965">
        <v>54039</v>
      </c>
    </row>
    <row r="2966" spans="1:2" x14ac:dyDescent="0.3">
      <c r="A2966">
        <v>54013</v>
      </c>
      <c r="B2966">
        <v>54107</v>
      </c>
    </row>
    <row r="2967" spans="1:2" x14ac:dyDescent="0.3">
      <c r="A2967">
        <v>54015</v>
      </c>
      <c r="B2967">
        <v>54107</v>
      </c>
    </row>
    <row r="2968" spans="1:2" x14ac:dyDescent="0.3">
      <c r="A2968">
        <v>54017</v>
      </c>
      <c r="B2968">
        <v>54107</v>
      </c>
    </row>
    <row r="2969" spans="1:2" x14ac:dyDescent="0.3">
      <c r="A2969">
        <v>54019</v>
      </c>
      <c r="B2969">
        <v>54003</v>
      </c>
    </row>
    <row r="2970" spans="1:2" x14ac:dyDescent="0.3">
      <c r="A2970">
        <v>54021</v>
      </c>
      <c r="B2970">
        <v>54107</v>
      </c>
    </row>
    <row r="2971" spans="1:2" x14ac:dyDescent="0.3">
      <c r="A2971">
        <v>54023</v>
      </c>
      <c r="B2971">
        <v>54027</v>
      </c>
    </row>
    <row r="2972" spans="1:2" x14ac:dyDescent="0.3">
      <c r="A2972">
        <v>54025</v>
      </c>
      <c r="B2972">
        <v>54003</v>
      </c>
    </row>
    <row r="2973" spans="1:2" x14ac:dyDescent="0.3">
      <c r="A2973">
        <v>54027</v>
      </c>
      <c r="B2973">
        <v>54027</v>
      </c>
    </row>
    <row r="2974" spans="1:2" x14ac:dyDescent="0.3">
      <c r="A2974">
        <v>54029</v>
      </c>
      <c r="B2974">
        <v>54039</v>
      </c>
    </row>
    <row r="2975" spans="1:2" x14ac:dyDescent="0.3">
      <c r="A2975">
        <v>54031</v>
      </c>
      <c r="B2975">
        <v>54027</v>
      </c>
    </row>
    <row r="2976" spans="1:2" x14ac:dyDescent="0.3">
      <c r="A2976">
        <v>54033</v>
      </c>
      <c r="B2976">
        <v>54039</v>
      </c>
    </row>
    <row r="2977" spans="1:2" x14ac:dyDescent="0.3">
      <c r="A2977">
        <v>54035</v>
      </c>
      <c r="B2977">
        <v>54107</v>
      </c>
    </row>
    <row r="2978" spans="1:2" x14ac:dyDescent="0.3">
      <c r="A2978">
        <v>54037</v>
      </c>
      <c r="B2978">
        <v>54003</v>
      </c>
    </row>
    <row r="2979" spans="1:2" x14ac:dyDescent="0.3">
      <c r="A2979">
        <v>54039</v>
      </c>
      <c r="B2979">
        <v>54039</v>
      </c>
    </row>
    <row r="2980" spans="1:2" x14ac:dyDescent="0.3">
      <c r="A2980">
        <v>54041</v>
      </c>
      <c r="B2980">
        <v>54107</v>
      </c>
    </row>
    <row r="2981" spans="1:2" x14ac:dyDescent="0.3">
      <c r="A2981">
        <v>54043</v>
      </c>
      <c r="B2981">
        <v>54107</v>
      </c>
    </row>
    <row r="2982" spans="1:2" x14ac:dyDescent="0.3">
      <c r="A2982">
        <v>54045</v>
      </c>
      <c r="B2982">
        <v>54039</v>
      </c>
    </row>
    <row r="2983" spans="1:2" x14ac:dyDescent="0.3">
      <c r="A2983">
        <v>54047</v>
      </c>
      <c r="B2983">
        <v>54003</v>
      </c>
    </row>
    <row r="2984" spans="1:2" x14ac:dyDescent="0.3">
      <c r="A2984">
        <v>54049</v>
      </c>
      <c r="B2984">
        <v>54039</v>
      </c>
    </row>
    <row r="2985" spans="1:2" x14ac:dyDescent="0.3">
      <c r="A2985">
        <v>54051</v>
      </c>
      <c r="B2985">
        <v>54039</v>
      </c>
    </row>
    <row r="2986" spans="1:2" x14ac:dyDescent="0.3">
      <c r="A2986">
        <v>54053</v>
      </c>
      <c r="B2986">
        <v>54107</v>
      </c>
    </row>
    <row r="2987" spans="1:2" x14ac:dyDescent="0.3">
      <c r="A2987">
        <v>54055</v>
      </c>
      <c r="B2987">
        <v>54003</v>
      </c>
    </row>
    <row r="2988" spans="1:2" x14ac:dyDescent="0.3">
      <c r="A2988">
        <v>54057</v>
      </c>
      <c r="B2988">
        <v>54003</v>
      </c>
    </row>
    <row r="2989" spans="1:2" x14ac:dyDescent="0.3">
      <c r="A2989">
        <v>54059</v>
      </c>
      <c r="B2989">
        <v>54107</v>
      </c>
    </row>
    <row r="2990" spans="1:2" x14ac:dyDescent="0.3">
      <c r="A2990">
        <v>54061</v>
      </c>
      <c r="B2990">
        <v>54039</v>
      </c>
    </row>
    <row r="2991" spans="1:2" x14ac:dyDescent="0.3">
      <c r="A2991">
        <v>54063</v>
      </c>
      <c r="B2991">
        <v>54003</v>
      </c>
    </row>
    <row r="2992" spans="1:2" x14ac:dyDescent="0.3">
      <c r="A2992">
        <v>54065</v>
      </c>
      <c r="B2992">
        <v>54027</v>
      </c>
    </row>
    <row r="2993" spans="1:2" x14ac:dyDescent="0.3">
      <c r="A2993">
        <v>54067</v>
      </c>
      <c r="B2993">
        <v>54003</v>
      </c>
    </row>
    <row r="2994" spans="1:2" x14ac:dyDescent="0.3">
      <c r="A2994">
        <v>54069</v>
      </c>
      <c r="B2994">
        <v>54039</v>
      </c>
    </row>
    <row r="2995" spans="1:2" x14ac:dyDescent="0.3">
      <c r="A2995">
        <v>54071</v>
      </c>
      <c r="B2995">
        <v>54027</v>
      </c>
    </row>
    <row r="2996" spans="1:2" x14ac:dyDescent="0.3">
      <c r="A2996">
        <v>54073</v>
      </c>
      <c r="B2996">
        <v>54107</v>
      </c>
    </row>
    <row r="2997" spans="1:2" x14ac:dyDescent="0.3">
      <c r="A2997">
        <v>54075</v>
      </c>
      <c r="B2997">
        <v>54003</v>
      </c>
    </row>
    <row r="2998" spans="1:2" x14ac:dyDescent="0.3">
      <c r="A2998">
        <v>54077</v>
      </c>
      <c r="B2998">
        <v>54107</v>
      </c>
    </row>
    <row r="2999" spans="1:2" x14ac:dyDescent="0.3">
      <c r="A2999">
        <v>54079</v>
      </c>
      <c r="B2999">
        <v>54039</v>
      </c>
    </row>
    <row r="3000" spans="1:2" x14ac:dyDescent="0.3">
      <c r="A3000">
        <v>54081</v>
      </c>
      <c r="B3000">
        <v>54081</v>
      </c>
    </row>
    <row r="3001" spans="1:2" x14ac:dyDescent="0.3">
      <c r="A3001">
        <v>54083</v>
      </c>
      <c r="B3001">
        <v>54003</v>
      </c>
    </row>
    <row r="3002" spans="1:2" x14ac:dyDescent="0.3">
      <c r="A3002">
        <v>54085</v>
      </c>
      <c r="B3002">
        <v>54107</v>
      </c>
    </row>
    <row r="3003" spans="1:2" x14ac:dyDescent="0.3">
      <c r="A3003">
        <v>54087</v>
      </c>
      <c r="B3003">
        <v>54107</v>
      </c>
    </row>
    <row r="3004" spans="1:2" x14ac:dyDescent="0.3">
      <c r="A3004">
        <v>54089</v>
      </c>
      <c r="B3004">
        <v>54003</v>
      </c>
    </row>
    <row r="3005" spans="1:2" x14ac:dyDescent="0.3">
      <c r="A3005">
        <v>54091</v>
      </c>
      <c r="B3005">
        <v>54107</v>
      </c>
    </row>
    <row r="3006" spans="1:2" x14ac:dyDescent="0.3">
      <c r="A3006">
        <v>54093</v>
      </c>
      <c r="B3006">
        <v>54003</v>
      </c>
    </row>
    <row r="3007" spans="1:2" x14ac:dyDescent="0.3">
      <c r="A3007">
        <v>54095</v>
      </c>
      <c r="B3007">
        <v>54107</v>
      </c>
    </row>
    <row r="3008" spans="1:2" x14ac:dyDescent="0.3">
      <c r="A3008">
        <v>54097</v>
      </c>
      <c r="B3008">
        <v>54107</v>
      </c>
    </row>
    <row r="3009" spans="1:2" x14ac:dyDescent="0.3">
      <c r="A3009">
        <v>54099</v>
      </c>
      <c r="B3009">
        <v>54107</v>
      </c>
    </row>
    <row r="3010" spans="1:2" x14ac:dyDescent="0.3">
      <c r="A3010">
        <v>54101</v>
      </c>
      <c r="B3010">
        <v>54003</v>
      </c>
    </row>
    <row r="3011" spans="1:2" x14ac:dyDescent="0.3">
      <c r="A3011">
        <v>54103</v>
      </c>
      <c r="B3011">
        <v>54107</v>
      </c>
    </row>
    <row r="3012" spans="1:2" x14ac:dyDescent="0.3">
      <c r="A3012">
        <v>54105</v>
      </c>
      <c r="B3012">
        <v>54107</v>
      </c>
    </row>
    <row r="3013" spans="1:2" x14ac:dyDescent="0.3">
      <c r="A3013">
        <v>54107</v>
      </c>
      <c r="B3013">
        <v>54107</v>
      </c>
    </row>
    <row r="3014" spans="1:2" x14ac:dyDescent="0.3">
      <c r="A3014">
        <v>54109</v>
      </c>
      <c r="B3014">
        <v>54081</v>
      </c>
    </row>
    <row r="3015" spans="1:2" x14ac:dyDescent="0.3">
      <c r="A3015">
        <v>55001</v>
      </c>
      <c r="B3015">
        <v>55105</v>
      </c>
    </row>
    <row r="3016" spans="1:2" x14ac:dyDescent="0.3">
      <c r="A3016">
        <v>55003</v>
      </c>
      <c r="B3016">
        <v>55105</v>
      </c>
    </row>
    <row r="3017" spans="1:2" x14ac:dyDescent="0.3">
      <c r="A3017">
        <v>55005</v>
      </c>
      <c r="B3017">
        <v>55105</v>
      </c>
    </row>
    <row r="3018" spans="1:2" x14ac:dyDescent="0.3">
      <c r="A3018">
        <v>55007</v>
      </c>
      <c r="B3018">
        <v>55105</v>
      </c>
    </row>
    <row r="3019" spans="1:2" x14ac:dyDescent="0.3">
      <c r="A3019">
        <v>55009</v>
      </c>
      <c r="B3019">
        <v>55025</v>
      </c>
    </row>
    <row r="3020" spans="1:2" x14ac:dyDescent="0.3">
      <c r="A3020">
        <v>55011</v>
      </c>
      <c r="B3020">
        <v>55105</v>
      </c>
    </row>
    <row r="3021" spans="1:2" x14ac:dyDescent="0.3">
      <c r="A3021">
        <v>55013</v>
      </c>
      <c r="B3021">
        <v>55105</v>
      </c>
    </row>
    <row r="3022" spans="1:2" x14ac:dyDescent="0.3">
      <c r="A3022">
        <v>55015</v>
      </c>
      <c r="B3022">
        <v>55025</v>
      </c>
    </row>
    <row r="3023" spans="1:2" x14ac:dyDescent="0.3">
      <c r="A3023">
        <v>55017</v>
      </c>
      <c r="B3023">
        <v>55105</v>
      </c>
    </row>
    <row r="3024" spans="1:2" x14ac:dyDescent="0.3">
      <c r="A3024">
        <v>55019</v>
      </c>
      <c r="B3024">
        <v>55071</v>
      </c>
    </row>
    <row r="3025" spans="1:2" x14ac:dyDescent="0.3">
      <c r="A3025">
        <v>55021</v>
      </c>
      <c r="B3025">
        <v>55105</v>
      </c>
    </row>
    <row r="3026" spans="1:2" x14ac:dyDescent="0.3">
      <c r="A3026">
        <v>55023</v>
      </c>
      <c r="B3026">
        <v>55105</v>
      </c>
    </row>
    <row r="3027" spans="1:2" x14ac:dyDescent="0.3">
      <c r="A3027">
        <v>55025</v>
      </c>
      <c r="B3027">
        <v>55025</v>
      </c>
    </row>
    <row r="3028" spans="1:2" x14ac:dyDescent="0.3">
      <c r="A3028">
        <v>55027</v>
      </c>
      <c r="B3028">
        <v>55105</v>
      </c>
    </row>
    <row r="3029" spans="1:2" x14ac:dyDescent="0.3">
      <c r="A3029">
        <v>55029</v>
      </c>
      <c r="B3029">
        <v>55071</v>
      </c>
    </row>
    <row r="3030" spans="1:2" x14ac:dyDescent="0.3">
      <c r="A3030">
        <v>55031</v>
      </c>
      <c r="B3030">
        <v>55105</v>
      </c>
    </row>
    <row r="3031" spans="1:2" x14ac:dyDescent="0.3">
      <c r="A3031">
        <v>55033</v>
      </c>
      <c r="B3031">
        <v>55071</v>
      </c>
    </row>
    <row r="3032" spans="1:2" x14ac:dyDescent="0.3">
      <c r="A3032">
        <v>55035</v>
      </c>
      <c r="B3032">
        <v>55025</v>
      </c>
    </row>
    <row r="3033" spans="1:2" x14ac:dyDescent="0.3">
      <c r="A3033">
        <v>55037</v>
      </c>
      <c r="B3033">
        <v>55105</v>
      </c>
    </row>
    <row r="3034" spans="1:2" x14ac:dyDescent="0.3">
      <c r="A3034">
        <v>55039</v>
      </c>
      <c r="B3034">
        <v>55105</v>
      </c>
    </row>
    <row r="3035" spans="1:2" x14ac:dyDescent="0.3">
      <c r="A3035">
        <v>55041</v>
      </c>
      <c r="B3035">
        <v>55105</v>
      </c>
    </row>
    <row r="3036" spans="1:2" x14ac:dyDescent="0.3">
      <c r="A3036">
        <v>55043</v>
      </c>
      <c r="B3036">
        <v>55071</v>
      </c>
    </row>
    <row r="3037" spans="1:2" x14ac:dyDescent="0.3">
      <c r="A3037">
        <v>55045</v>
      </c>
      <c r="B3037">
        <v>55025</v>
      </c>
    </row>
    <row r="3038" spans="1:2" x14ac:dyDescent="0.3">
      <c r="A3038">
        <v>55047</v>
      </c>
      <c r="B3038">
        <v>55105</v>
      </c>
    </row>
    <row r="3039" spans="1:2" x14ac:dyDescent="0.3">
      <c r="A3039">
        <v>55049</v>
      </c>
      <c r="B3039">
        <v>55105</v>
      </c>
    </row>
    <row r="3040" spans="1:2" x14ac:dyDescent="0.3">
      <c r="A3040">
        <v>55051</v>
      </c>
      <c r="B3040">
        <v>55105</v>
      </c>
    </row>
    <row r="3041" spans="1:2" x14ac:dyDescent="0.3">
      <c r="A3041">
        <v>55053</v>
      </c>
      <c r="B3041">
        <v>55071</v>
      </c>
    </row>
    <row r="3042" spans="1:2" x14ac:dyDescent="0.3">
      <c r="A3042">
        <v>55055</v>
      </c>
      <c r="B3042">
        <v>55105</v>
      </c>
    </row>
    <row r="3043" spans="1:2" x14ac:dyDescent="0.3">
      <c r="A3043">
        <v>55057</v>
      </c>
      <c r="B3043">
        <v>55071</v>
      </c>
    </row>
    <row r="3044" spans="1:2" x14ac:dyDescent="0.3">
      <c r="A3044">
        <v>55059</v>
      </c>
      <c r="B3044">
        <v>55079</v>
      </c>
    </row>
    <row r="3045" spans="1:2" x14ac:dyDescent="0.3">
      <c r="A3045">
        <v>55061</v>
      </c>
      <c r="B3045">
        <v>55105</v>
      </c>
    </row>
    <row r="3046" spans="1:2" x14ac:dyDescent="0.3">
      <c r="A3046">
        <v>55063</v>
      </c>
      <c r="B3046">
        <v>55063</v>
      </c>
    </row>
    <row r="3047" spans="1:2" x14ac:dyDescent="0.3">
      <c r="A3047">
        <v>55065</v>
      </c>
      <c r="B3047">
        <v>55071</v>
      </c>
    </row>
    <row r="3048" spans="1:2" x14ac:dyDescent="0.3">
      <c r="A3048">
        <v>55067</v>
      </c>
      <c r="B3048">
        <v>55105</v>
      </c>
    </row>
    <row r="3049" spans="1:2" x14ac:dyDescent="0.3">
      <c r="A3049">
        <v>55069</v>
      </c>
      <c r="B3049">
        <v>55105</v>
      </c>
    </row>
    <row r="3050" spans="1:2" x14ac:dyDescent="0.3">
      <c r="A3050">
        <v>55071</v>
      </c>
      <c r="B3050">
        <v>55071</v>
      </c>
    </row>
    <row r="3051" spans="1:2" x14ac:dyDescent="0.3">
      <c r="A3051">
        <v>55073</v>
      </c>
      <c r="B3051">
        <v>55025</v>
      </c>
    </row>
    <row r="3052" spans="1:2" x14ac:dyDescent="0.3">
      <c r="A3052">
        <v>55075</v>
      </c>
      <c r="B3052">
        <v>55105</v>
      </c>
    </row>
    <row r="3053" spans="1:2" x14ac:dyDescent="0.3">
      <c r="A3053">
        <v>55077</v>
      </c>
      <c r="B3053">
        <v>55071</v>
      </c>
    </row>
    <row r="3054" spans="1:2" x14ac:dyDescent="0.3">
      <c r="A3054">
        <v>55078</v>
      </c>
      <c r="B3054">
        <v>55105</v>
      </c>
    </row>
    <row r="3055" spans="1:2" x14ac:dyDescent="0.3">
      <c r="A3055">
        <v>55079</v>
      </c>
      <c r="B3055">
        <v>55079</v>
      </c>
    </row>
    <row r="3056" spans="1:2" x14ac:dyDescent="0.3">
      <c r="A3056">
        <v>55081</v>
      </c>
      <c r="B3056">
        <v>55071</v>
      </c>
    </row>
    <row r="3057" spans="1:2" x14ac:dyDescent="0.3">
      <c r="A3057">
        <v>55083</v>
      </c>
      <c r="B3057">
        <v>55071</v>
      </c>
    </row>
    <row r="3058" spans="1:2" x14ac:dyDescent="0.3">
      <c r="A3058">
        <v>55085</v>
      </c>
      <c r="B3058">
        <v>55105</v>
      </c>
    </row>
    <row r="3059" spans="1:2" x14ac:dyDescent="0.3">
      <c r="A3059">
        <v>55087</v>
      </c>
      <c r="B3059">
        <v>55025</v>
      </c>
    </row>
    <row r="3060" spans="1:2" x14ac:dyDescent="0.3">
      <c r="A3060">
        <v>55089</v>
      </c>
      <c r="B3060">
        <v>55089</v>
      </c>
    </row>
    <row r="3061" spans="1:2" x14ac:dyDescent="0.3">
      <c r="A3061">
        <v>55091</v>
      </c>
      <c r="B3061">
        <v>55105</v>
      </c>
    </row>
    <row r="3062" spans="1:2" x14ac:dyDescent="0.3">
      <c r="A3062">
        <v>55093</v>
      </c>
      <c r="B3062">
        <v>55105</v>
      </c>
    </row>
    <row r="3063" spans="1:2" x14ac:dyDescent="0.3">
      <c r="A3063">
        <v>55095</v>
      </c>
      <c r="B3063">
        <v>55105</v>
      </c>
    </row>
    <row r="3064" spans="1:2" x14ac:dyDescent="0.3">
      <c r="A3064">
        <v>55097</v>
      </c>
      <c r="B3064">
        <v>55105</v>
      </c>
    </row>
    <row r="3065" spans="1:2" x14ac:dyDescent="0.3">
      <c r="A3065">
        <v>55099</v>
      </c>
      <c r="B3065">
        <v>55105</v>
      </c>
    </row>
    <row r="3066" spans="1:2" x14ac:dyDescent="0.3">
      <c r="A3066">
        <v>55101</v>
      </c>
      <c r="B3066">
        <v>55079</v>
      </c>
    </row>
    <row r="3067" spans="1:2" x14ac:dyDescent="0.3">
      <c r="A3067">
        <v>55103</v>
      </c>
      <c r="B3067">
        <v>55105</v>
      </c>
    </row>
    <row r="3068" spans="1:2" x14ac:dyDescent="0.3">
      <c r="A3068">
        <v>55105</v>
      </c>
      <c r="B3068">
        <v>55105</v>
      </c>
    </row>
    <row r="3069" spans="1:2" x14ac:dyDescent="0.3">
      <c r="A3069">
        <v>55107</v>
      </c>
      <c r="B3069">
        <v>55105</v>
      </c>
    </row>
    <row r="3070" spans="1:2" x14ac:dyDescent="0.3">
      <c r="A3070">
        <v>55109</v>
      </c>
      <c r="B3070">
        <v>55105</v>
      </c>
    </row>
    <row r="3071" spans="1:2" x14ac:dyDescent="0.3">
      <c r="A3071">
        <v>55111</v>
      </c>
      <c r="B3071">
        <v>55105</v>
      </c>
    </row>
    <row r="3072" spans="1:2" x14ac:dyDescent="0.3">
      <c r="A3072">
        <v>55113</v>
      </c>
      <c r="B3072">
        <v>55105</v>
      </c>
    </row>
    <row r="3073" spans="1:2" x14ac:dyDescent="0.3">
      <c r="A3073">
        <v>55115</v>
      </c>
      <c r="B3073">
        <v>55071</v>
      </c>
    </row>
    <row r="3074" spans="1:2" x14ac:dyDescent="0.3">
      <c r="A3074">
        <v>55117</v>
      </c>
      <c r="B3074">
        <v>55117</v>
      </c>
    </row>
    <row r="3075" spans="1:2" x14ac:dyDescent="0.3">
      <c r="A3075">
        <v>55119</v>
      </c>
      <c r="B3075">
        <v>55105</v>
      </c>
    </row>
    <row r="3076" spans="1:2" x14ac:dyDescent="0.3">
      <c r="A3076">
        <v>55121</v>
      </c>
      <c r="B3076">
        <v>55071</v>
      </c>
    </row>
    <row r="3077" spans="1:2" x14ac:dyDescent="0.3">
      <c r="A3077">
        <v>55123</v>
      </c>
      <c r="B3077">
        <v>55105</v>
      </c>
    </row>
    <row r="3078" spans="1:2" x14ac:dyDescent="0.3">
      <c r="A3078">
        <v>55125</v>
      </c>
      <c r="B3078">
        <v>55105</v>
      </c>
    </row>
    <row r="3079" spans="1:2" x14ac:dyDescent="0.3">
      <c r="A3079">
        <v>55127</v>
      </c>
      <c r="B3079">
        <v>55105</v>
      </c>
    </row>
    <row r="3080" spans="1:2" x14ac:dyDescent="0.3">
      <c r="A3080">
        <v>55129</v>
      </c>
      <c r="B3080">
        <v>55071</v>
      </c>
    </row>
    <row r="3081" spans="1:2" x14ac:dyDescent="0.3">
      <c r="A3081">
        <v>55131</v>
      </c>
      <c r="B3081">
        <v>55079</v>
      </c>
    </row>
    <row r="3082" spans="1:2" x14ac:dyDescent="0.3">
      <c r="A3082">
        <v>55133</v>
      </c>
      <c r="B3082">
        <v>55079</v>
      </c>
    </row>
    <row r="3083" spans="1:2" x14ac:dyDescent="0.3">
      <c r="A3083">
        <v>55135</v>
      </c>
      <c r="B3083">
        <v>55105</v>
      </c>
    </row>
    <row r="3084" spans="1:2" x14ac:dyDescent="0.3">
      <c r="A3084">
        <v>55137</v>
      </c>
      <c r="B3084">
        <v>55071</v>
      </c>
    </row>
    <row r="3085" spans="1:2" x14ac:dyDescent="0.3">
      <c r="A3085">
        <v>55139</v>
      </c>
      <c r="B3085">
        <v>55025</v>
      </c>
    </row>
    <row r="3086" spans="1:2" x14ac:dyDescent="0.3">
      <c r="A3086">
        <v>55141</v>
      </c>
      <c r="B3086">
        <v>55071</v>
      </c>
    </row>
    <row r="3087" spans="1:2" x14ac:dyDescent="0.3">
      <c r="A3087">
        <v>56001</v>
      </c>
      <c r="B3087">
        <v>56021</v>
      </c>
    </row>
    <row r="3088" spans="1:2" x14ac:dyDescent="0.3">
      <c r="A3088">
        <v>56003</v>
      </c>
      <c r="B3088">
        <v>56031</v>
      </c>
    </row>
    <row r="3089" spans="1:2" x14ac:dyDescent="0.3">
      <c r="A3089">
        <v>56005</v>
      </c>
      <c r="B3089">
        <v>56021</v>
      </c>
    </row>
    <row r="3090" spans="1:2" x14ac:dyDescent="0.3">
      <c r="A3090">
        <v>56007</v>
      </c>
      <c r="B3090">
        <v>56021</v>
      </c>
    </row>
    <row r="3091" spans="1:2" x14ac:dyDescent="0.3">
      <c r="A3091">
        <v>56009</v>
      </c>
      <c r="B3091">
        <v>56021</v>
      </c>
    </row>
    <row r="3092" spans="1:2" x14ac:dyDescent="0.3">
      <c r="A3092">
        <v>56011</v>
      </c>
      <c r="B3092">
        <v>56031</v>
      </c>
    </row>
    <row r="3093" spans="1:2" x14ac:dyDescent="0.3">
      <c r="A3093">
        <v>56013</v>
      </c>
      <c r="B3093">
        <v>56021</v>
      </c>
    </row>
    <row r="3094" spans="1:2" x14ac:dyDescent="0.3">
      <c r="A3094">
        <v>56015</v>
      </c>
      <c r="B3094">
        <v>56021</v>
      </c>
    </row>
    <row r="3095" spans="1:2" x14ac:dyDescent="0.3">
      <c r="A3095">
        <v>56017</v>
      </c>
      <c r="B3095">
        <v>56031</v>
      </c>
    </row>
    <row r="3096" spans="1:2" x14ac:dyDescent="0.3">
      <c r="A3096">
        <v>56019</v>
      </c>
      <c r="B3096">
        <v>56021</v>
      </c>
    </row>
    <row r="3097" spans="1:2" x14ac:dyDescent="0.3">
      <c r="A3097">
        <v>56021</v>
      </c>
      <c r="B3097">
        <v>56021</v>
      </c>
    </row>
    <row r="3098" spans="1:2" x14ac:dyDescent="0.3">
      <c r="A3098">
        <v>56023</v>
      </c>
      <c r="B3098">
        <v>56021</v>
      </c>
    </row>
    <row r="3099" spans="1:2" x14ac:dyDescent="0.3">
      <c r="A3099">
        <v>56025</v>
      </c>
      <c r="B3099">
        <v>56021</v>
      </c>
    </row>
    <row r="3100" spans="1:2" x14ac:dyDescent="0.3">
      <c r="A3100">
        <v>56027</v>
      </c>
      <c r="B3100">
        <v>56031</v>
      </c>
    </row>
    <row r="3101" spans="1:2" x14ac:dyDescent="0.3">
      <c r="A3101">
        <v>56029</v>
      </c>
      <c r="B3101">
        <v>56021</v>
      </c>
    </row>
    <row r="3102" spans="1:2" x14ac:dyDescent="0.3">
      <c r="A3102">
        <v>56031</v>
      </c>
      <c r="B3102">
        <v>56031</v>
      </c>
    </row>
    <row r="3103" spans="1:2" x14ac:dyDescent="0.3">
      <c r="A3103">
        <v>56033</v>
      </c>
      <c r="B3103">
        <v>56021</v>
      </c>
    </row>
    <row r="3104" spans="1:2" x14ac:dyDescent="0.3">
      <c r="A3104">
        <v>56035</v>
      </c>
      <c r="B3104">
        <v>56021</v>
      </c>
    </row>
    <row r="3105" spans="1:2" x14ac:dyDescent="0.3">
      <c r="A3105">
        <v>56037</v>
      </c>
      <c r="B3105">
        <v>56021</v>
      </c>
    </row>
    <row r="3106" spans="1:2" x14ac:dyDescent="0.3">
      <c r="A3106">
        <v>56039</v>
      </c>
      <c r="B3106">
        <v>56039</v>
      </c>
    </row>
    <row r="3107" spans="1:2" x14ac:dyDescent="0.3">
      <c r="A3107">
        <v>56041</v>
      </c>
      <c r="B3107">
        <v>56021</v>
      </c>
    </row>
    <row r="3108" spans="1:2" x14ac:dyDescent="0.3">
      <c r="A3108">
        <v>56043</v>
      </c>
      <c r="B3108">
        <v>56021</v>
      </c>
    </row>
    <row r="3109" spans="1:2" x14ac:dyDescent="0.3">
      <c r="A3109">
        <v>56045</v>
      </c>
      <c r="B3109">
        <v>56031</v>
      </c>
    </row>
  </sheetData>
  <autoFilter ref="A1:B3109" xr:uid="{4550BA0D-64F7-44E2-8B78-F5287E66709D}"/>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3109"/>
  <sheetViews>
    <sheetView workbookViewId="0">
      <pane xSplit="4" ySplit="1" topLeftCell="R2" activePane="bottomRight" state="frozen"/>
      <selection pane="topRight" activeCell="E1" sqref="E1"/>
      <selection pane="bottomLeft" activeCell="A2" sqref="A2"/>
      <selection pane="bottomRight" activeCell="D22" sqref="D22"/>
    </sheetView>
  </sheetViews>
  <sheetFormatPr defaultColWidth="9" defaultRowHeight="15.6" x14ac:dyDescent="0.3"/>
  <cols>
    <col min="1" max="1" width="10.5" style="4" customWidth="1"/>
    <col min="2" max="2" width="12" style="4" bestFit="1" customWidth="1"/>
    <col min="3" max="4" width="16.5" style="6" customWidth="1"/>
    <col min="5" max="5" width="12.5" style="4" customWidth="1"/>
    <col min="6" max="6" width="11.59765625" style="6" customWidth="1"/>
    <col min="7" max="7" width="12.09765625" style="4" customWidth="1"/>
    <col min="8" max="10" width="12.5" style="37" customWidth="1"/>
    <col min="11" max="11" width="10.5" style="6" customWidth="1"/>
    <col min="12" max="14" width="14.3984375" style="6" customWidth="1"/>
    <col min="15" max="15" width="14" style="4" customWidth="1"/>
    <col min="16" max="16" width="11.09765625" style="6" customWidth="1"/>
    <col min="17" max="17" width="14" style="4" customWidth="1"/>
    <col min="18" max="18" width="13.09765625" style="6" customWidth="1"/>
    <col min="19" max="19" width="34.19921875" style="6" customWidth="1"/>
    <col min="20" max="20" width="14.69921875" style="4" customWidth="1"/>
    <col min="21" max="21" width="11.69921875" style="4" customWidth="1"/>
    <col min="22" max="22" width="24.59765625" style="4" customWidth="1"/>
    <col min="23" max="23" width="13.09765625" style="6" hidden="1" customWidth="1"/>
    <col min="24" max="24" width="10" style="4" customWidth="1"/>
    <col min="25" max="25" width="12" style="8" hidden="1" customWidth="1"/>
    <col min="26" max="26" width="0" style="6" hidden="1" customWidth="1"/>
    <col min="27" max="27" width="10.19921875" style="6" hidden="1" customWidth="1"/>
    <col min="28" max="28" width="9.8984375" style="6" hidden="1" customWidth="1"/>
    <col min="29" max="29" width="9.69921875" style="6" hidden="1" customWidth="1"/>
    <col min="30" max="30" width="17.69921875" style="6" bestFit="1" customWidth="1"/>
    <col min="31" max="31" width="17.5" style="6" bestFit="1" customWidth="1"/>
    <col min="32" max="32" width="11.09765625" style="6" customWidth="1"/>
    <col min="33" max="33" width="10.19921875" style="6" customWidth="1"/>
    <col min="34" max="34" width="9" style="9"/>
    <col min="35" max="16384" width="9" style="6"/>
  </cols>
  <sheetData>
    <row r="1" spans="1:34" s="5" customFormat="1" ht="62.4" x14ac:dyDescent="0.3">
      <c r="A1" s="7" t="s">
        <v>0</v>
      </c>
      <c r="B1" s="7" t="s">
        <v>2</v>
      </c>
      <c r="C1" s="5" t="s">
        <v>2306</v>
      </c>
      <c r="D1" s="5" t="s">
        <v>2307</v>
      </c>
      <c r="E1" s="7" t="s">
        <v>2309</v>
      </c>
      <c r="F1" s="7" t="s">
        <v>2330</v>
      </c>
      <c r="G1" s="7" t="s">
        <v>2331</v>
      </c>
      <c r="H1" s="36" t="s">
        <v>4552</v>
      </c>
      <c r="I1" s="36" t="s">
        <v>4533</v>
      </c>
      <c r="J1" s="36" t="s">
        <v>4534</v>
      </c>
      <c r="K1" s="7" t="s">
        <v>5</v>
      </c>
      <c r="L1" s="7" t="s">
        <v>4202</v>
      </c>
      <c r="M1" s="7" t="s">
        <v>4645</v>
      </c>
      <c r="N1" s="7" t="s">
        <v>2332</v>
      </c>
      <c r="O1" s="7" t="s">
        <v>2333</v>
      </c>
      <c r="P1" s="7" t="s">
        <v>4554</v>
      </c>
      <c r="Q1" s="7" t="s">
        <v>2335</v>
      </c>
      <c r="R1" s="7" t="s">
        <v>4556</v>
      </c>
      <c r="S1" s="7" t="s">
        <v>1876</v>
      </c>
      <c r="T1" s="7" t="s">
        <v>4553</v>
      </c>
      <c r="U1" s="7" t="s">
        <v>4555</v>
      </c>
      <c r="V1" s="7" t="s">
        <v>4557</v>
      </c>
      <c r="W1" s="7" t="s">
        <v>4558</v>
      </c>
      <c r="X1" s="7" t="s">
        <v>4560</v>
      </c>
      <c r="Y1" s="40" t="s">
        <v>4637</v>
      </c>
      <c r="Z1" s="5" t="s">
        <v>4532</v>
      </c>
      <c r="AA1" s="5" t="s">
        <v>4562</v>
      </c>
      <c r="AB1" s="42" t="s">
        <v>4570</v>
      </c>
      <c r="AC1" s="42" t="s">
        <v>4571</v>
      </c>
      <c r="AD1" s="42" t="s">
        <v>4586</v>
      </c>
      <c r="AE1" s="42" t="s">
        <v>4587</v>
      </c>
      <c r="AF1" s="5" t="s">
        <v>4624</v>
      </c>
      <c r="AG1" s="5" t="s">
        <v>4635</v>
      </c>
      <c r="AH1" s="47" t="s">
        <v>4727</v>
      </c>
    </row>
    <row r="2" spans="1:34" ht="15.75" customHeight="1" x14ac:dyDescent="0.3">
      <c r="A2" s="4">
        <v>1</v>
      </c>
      <c r="B2" s="4">
        <v>1001</v>
      </c>
      <c r="C2" s="6" t="s">
        <v>2257</v>
      </c>
      <c r="D2" s="6" t="s">
        <v>6</v>
      </c>
      <c r="E2" s="4">
        <v>1101</v>
      </c>
      <c r="F2" s="4">
        <v>1101</v>
      </c>
      <c r="G2" s="4">
        <v>1101</v>
      </c>
      <c r="H2" s="37">
        <v>599455487</v>
      </c>
      <c r="I2" s="37">
        <v>716816418.15381598</v>
      </c>
      <c r="J2" s="37">
        <v>755553522.36524606</v>
      </c>
      <c r="K2" s="4" t="str">
        <f>VLOOKUP(B2,altitude!$B$3:$E$3232,4)</f>
        <v>L</v>
      </c>
      <c r="L2" s="4">
        <f>VLOOKUP(B2,fuelregion!$C$5:$D$3233,2,FALSE)</f>
        <v>100001000</v>
      </c>
      <c r="M2" s="4">
        <f>VLOOKUP(B2,fuelregion!$H$5:$I$3113,2,FALSE)</f>
        <v>100001000</v>
      </c>
      <c r="N2" s="4">
        <f>VLOOKUP(B2,imbin!$B$4:$D$3233,2,FALSE)</f>
        <v>0</v>
      </c>
      <c r="O2" s="4" t="str">
        <f>VLOOKUP(B2,imbin!$B$4:$D$3233,3,FALSE)</f>
        <v>MOVES</v>
      </c>
      <c r="P2" s="4">
        <f>IF(ISNA(VLOOKUP(B2,rampbin!$B$4:$G$1697,6,FALSE)),2,VLOOKUP(B2,rampbin!$B$4:$G$1697,6,FALSE))</f>
        <v>2</v>
      </c>
      <c r="Q2" s="4" t="str">
        <f>IF(ISNA(VLOOKUP(B2,rampbin!$B$4:$G$1697,5,FALSE)),"MOVES",VLOOKUP(B2,rampbin!$B$4:$G$1697,5,FALSE))</f>
        <v>MOVES</v>
      </c>
      <c r="R2" s="4" t="s">
        <v>1877</v>
      </c>
      <c r="S2" s="6" t="s">
        <v>1878</v>
      </c>
      <c r="T2" s="4">
        <f>VLOOKUP(B2,meanLDage!$B$3:$E$3145,4,FALSE)</f>
        <v>4</v>
      </c>
      <c r="U2" s="32">
        <f>VLOOKUP(B2,meanLDage!$B$3:$E$3145,2,FALSE)</f>
        <v>11.802772152354075</v>
      </c>
      <c r="V2" s="4" t="str">
        <f>A2&amp;"_"&amp;K2&amp;"_"&amp;M2&amp;"_"&amp;N2&amp;"_"&amp;AD2&amp;"_"&amp;P2</f>
        <v>1_L_100001000_0_3_2</v>
      </c>
      <c r="W2" s="4">
        <v>1073</v>
      </c>
      <c r="X2" s="6"/>
      <c r="Y2" s="8">
        <f>IF(X2&gt;0,X2,W2)</f>
        <v>1073</v>
      </c>
      <c r="Z2" s="6" t="b">
        <f t="shared" ref="Z2:Z65" si="0">G2=Y2</f>
        <v>0</v>
      </c>
      <c r="AA2" s="6">
        <f>G2</f>
        <v>1101</v>
      </c>
      <c r="AB2" s="4">
        <f>T2</f>
        <v>4</v>
      </c>
      <c r="AC2" s="32">
        <f>U2</f>
        <v>11.802772152354075</v>
      </c>
      <c r="AD2" s="4">
        <f>VLOOKUP($B2,meanLDage!$Z$3:$AC$3145,4,FALSE)</f>
        <v>3</v>
      </c>
      <c r="AE2" s="32">
        <f>VLOOKUP($B2,meanLDage!$Z$3:$AC$3145,2,FALSE)</f>
        <v>10.968160176885654</v>
      </c>
      <c r="AF2" s="6">
        <f>VLOOKUP(V2,'2017 rep county selection'!$A$1:$C$281,3,FALSE)</f>
        <v>1089</v>
      </c>
      <c r="AH2" s="9">
        <f>IF(AG2&gt;0,AG2,AF2)</f>
        <v>1089</v>
      </c>
    </row>
    <row r="3" spans="1:34" ht="15.75" customHeight="1" x14ac:dyDescent="0.3">
      <c r="A3" s="4">
        <v>1</v>
      </c>
      <c r="B3" s="4">
        <v>1003</v>
      </c>
      <c r="C3" s="6" t="s">
        <v>2257</v>
      </c>
      <c r="D3" s="6" t="s">
        <v>8</v>
      </c>
      <c r="E3" s="4">
        <v>1101</v>
      </c>
      <c r="F3" s="4">
        <v>1101</v>
      </c>
      <c r="G3" s="4">
        <v>1101</v>
      </c>
      <c r="H3" s="37">
        <v>2176776401</v>
      </c>
      <c r="I3" s="37">
        <v>3164837262.1869202</v>
      </c>
      <c r="J3" s="37">
        <v>3336373872.3815198</v>
      </c>
      <c r="K3" s="4" t="str">
        <f>VLOOKUP(B3,altitude!$B$3:$E$3232,4)</f>
        <v>L</v>
      </c>
      <c r="L3" s="4">
        <f>VLOOKUP(B3,fuelregion!$C$5:$D$3233,2,FALSE)</f>
        <v>100001000</v>
      </c>
      <c r="M3" s="4">
        <f>VLOOKUP(B3,fuelregion!$H$5:$I$3113,2,FALSE)</f>
        <v>100001000</v>
      </c>
      <c r="N3" s="4">
        <f>VLOOKUP(B3,imbin!$B$4:$D$3233,2,FALSE)</f>
        <v>0</v>
      </c>
      <c r="O3" s="4" t="str">
        <f>VLOOKUP(B3,imbin!$B$4:$D$3233,3,FALSE)</f>
        <v>MOVES</v>
      </c>
      <c r="P3" s="4">
        <f>IF(ISNA(VLOOKUP(B3,rampbin!$B$4:$G$1697,6,FALSE)),2,VLOOKUP(B3,rampbin!$B$4:$G$1697,6,FALSE))</f>
        <v>2</v>
      </c>
      <c r="Q3" s="4" t="str">
        <f>IF(ISNA(VLOOKUP(B3,rampbin!$B$4:$G$1697,5,FALSE)),"MOVES",VLOOKUP(B3,rampbin!$B$4:$G$1697,5,FALSE))</f>
        <v>MOVES</v>
      </c>
      <c r="R3" s="4" t="s">
        <v>1877</v>
      </c>
      <c r="S3" s="6" t="s">
        <v>1879</v>
      </c>
      <c r="T3" s="4">
        <f>VLOOKUP(B3,meanLDage!$B$3:$E$3145,4,FALSE)</f>
        <v>4</v>
      </c>
      <c r="U3" s="32">
        <f>VLOOKUP(B3,meanLDage!$B$3:$E$3145,2,FALSE)</f>
        <v>11.087529349098542</v>
      </c>
      <c r="V3" s="4" t="str">
        <f t="shared" ref="V3:V66" si="1">A3&amp;"_"&amp;K3&amp;"_"&amp;M3&amp;"_"&amp;N3&amp;"_"&amp;AD3&amp;"_"&amp;P3</f>
        <v>1_L_100001000_0_3_2</v>
      </c>
      <c r="W3" s="4">
        <v>1073</v>
      </c>
      <c r="X3" s="6"/>
      <c r="Y3" s="8">
        <f t="shared" ref="Y3:Y66" si="2">IF(X3&gt;0,X3,W3)</f>
        <v>1073</v>
      </c>
      <c r="Z3" s="6" t="b">
        <f t="shared" si="0"/>
        <v>0</v>
      </c>
      <c r="AA3" s="6">
        <f t="shared" ref="AA3:AA66" si="3">G3</f>
        <v>1101</v>
      </c>
      <c r="AB3" s="4">
        <f t="shared" ref="AB3:AB66" si="4">T3</f>
        <v>4</v>
      </c>
      <c r="AC3" s="32">
        <f t="shared" ref="AC3:AC66" si="5">U3</f>
        <v>11.087529349098542</v>
      </c>
      <c r="AD3" s="4">
        <f>VLOOKUP($B3,meanLDage!$Z$3:$AC$3145,4,FALSE)</f>
        <v>3</v>
      </c>
      <c r="AE3" s="32">
        <f>VLOOKUP($B3,meanLDage!$Z$3:$AC$3145,2,FALSE)</f>
        <v>10.38194734232342</v>
      </c>
      <c r="AF3" s="6">
        <f>VLOOKUP(V3,'2017 rep county selection'!$A$1:$C$281,3,FALSE)</f>
        <v>1089</v>
      </c>
      <c r="AH3" s="9">
        <f t="shared" ref="AH3:AH66" si="6">IF(AG3&gt;0,AG3,AF3)</f>
        <v>1089</v>
      </c>
    </row>
    <row r="4" spans="1:34" ht="15.75" customHeight="1" x14ac:dyDescent="0.3">
      <c r="A4" s="4">
        <v>1</v>
      </c>
      <c r="B4" s="4">
        <v>1005</v>
      </c>
      <c r="C4" s="6" t="s">
        <v>2257</v>
      </c>
      <c r="D4" s="6" t="s">
        <v>9</v>
      </c>
      <c r="E4" s="4">
        <v>1097</v>
      </c>
      <c r="F4" s="4">
        <v>1097</v>
      </c>
      <c r="G4" s="4">
        <v>1097</v>
      </c>
      <c r="H4" s="37">
        <v>470118250</v>
      </c>
      <c r="I4" s="37">
        <v>358711678.85166901</v>
      </c>
      <c r="J4" s="37">
        <v>378132709.17602301</v>
      </c>
      <c r="K4" s="4" t="str">
        <f>VLOOKUP(B4,altitude!$B$3:$E$3232,4)</f>
        <v>L</v>
      </c>
      <c r="L4" s="4">
        <f>VLOOKUP(B4,fuelregion!$C$5:$D$3233,2,FALSE)</f>
        <v>100001000</v>
      </c>
      <c r="M4" s="4">
        <f>VLOOKUP(B4,fuelregion!$H$5:$I$3113,2,FALSE)</f>
        <v>100001000</v>
      </c>
      <c r="N4" s="4">
        <f>VLOOKUP(B4,imbin!$B$4:$D$3233,2,FALSE)</f>
        <v>0</v>
      </c>
      <c r="O4" s="4" t="str">
        <f>VLOOKUP(B4,imbin!$B$4:$D$3233,3,FALSE)</f>
        <v>MOVES</v>
      </c>
      <c r="P4" s="4">
        <f>IF(ISNA(VLOOKUP(B4,rampbin!$B$4:$G$1697,6,FALSE)),2,VLOOKUP(B4,rampbin!$B$4:$G$1697,6,FALSE))</f>
        <v>2</v>
      </c>
      <c r="Q4" s="4" t="str">
        <f>IF(ISNA(VLOOKUP(B4,rampbin!$B$4:$G$1697,5,FALSE)),"MOVES",VLOOKUP(B4,rampbin!$B$4:$G$1697,5,FALSE))</f>
        <v>MOVES</v>
      </c>
      <c r="R4" s="4" t="s">
        <v>1880</v>
      </c>
      <c r="S4" s="6" t="s">
        <v>1851</v>
      </c>
      <c r="T4" s="4">
        <f>VLOOKUP(B4,meanLDage!$B$3:$E$3145,4,FALSE)</f>
        <v>5</v>
      </c>
      <c r="U4" s="32">
        <f>VLOOKUP(B4,meanLDage!$B$3:$E$3145,2,FALSE)</f>
        <v>13.985231098914955</v>
      </c>
      <c r="V4" s="4" t="str">
        <f t="shared" si="1"/>
        <v>1_L_100001000_0_4_2</v>
      </c>
      <c r="W4" s="4">
        <v>1015</v>
      </c>
      <c r="X4" s="6"/>
      <c r="Y4" s="8">
        <f t="shared" si="2"/>
        <v>1015</v>
      </c>
      <c r="Z4" s="6" t="b">
        <f t="shared" si="0"/>
        <v>0</v>
      </c>
      <c r="AA4" s="6">
        <f t="shared" si="3"/>
        <v>1097</v>
      </c>
      <c r="AB4" s="4">
        <f t="shared" si="4"/>
        <v>5</v>
      </c>
      <c r="AC4" s="32">
        <f t="shared" si="5"/>
        <v>13.985231098914955</v>
      </c>
      <c r="AD4" s="4">
        <f>VLOOKUP($B4,meanLDage!$Z$3:$AC$3145,4,FALSE)</f>
        <v>4</v>
      </c>
      <c r="AE4" s="32">
        <f>VLOOKUP($B4,meanLDage!$Z$3:$AC$3145,2,FALSE)</f>
        <v>12.955180657298236</v>
      </c>
      <c r="AF4" s="6">
        <f>VLOOKUP(V4,'2017 rep county selection'!$A$1:$C$281,3,FALSE)</f>
        <v>1097</v>
      </c>
      <c r="AH4" s="9">
        <f t="shared" si="6"/>
        <v>1097</v>
      </c>
    </row>
    <row r="5" spans="1:34" ht="15.75" customHeight="1" x14ac:dyDescent="0.3">
      <c r="A5" s="4">
        <v>1</v>
      </c>
      <c r="B5" s="4">
        <v>1007</v>
      </c>
      <c r="C5" s="6" t="s">
        <v>2257</v>
      </c>
      <c r="D5" s="6" t="s">
        <v>10</v>
      </c>
      <c r="E5" s="4">
        <v>1097</v>
      </c>
      <c r="F5" s="4">
        <v>1097</v>
      </c>
      <c r="G5" s="4">
        <v>1097</v>
      </c>
      <c r="H5" s="37">
        <v>275826557</v>
      </c>
      <c r="I5" s="37">
        <v>269043491.86916202</v>
      </c>
      <c r="J5" s="37">
        <v>283547525.19071299</v>
      </c>
      <c r="K5" s="4" t="str">
        <f>VLOOKUP(B5,altitude!$B$3:$E$3232,4)</f>
        <v>L</v>
      </c>
      <c r="L5" s="4">
        <f>VLOOKUP(B5,fuelregion!$C$5:$D$3233,2,FALSE)</f>
        <v>100001000</v>
      </c>
      <c r="M5" s="4">
        <f>VLOOKUP(B5,fuelregion!$H$5:$I$3113,2,FALSE)</f>
        <v>100001000</v>
      </c>
      <c r="N5" s="4">
        <f>VLOOKUP(B5,imbin!$B$4:$D$3233,2,FALSE)</f>
        <v>0</v>
      </c>
      <c r="O5" s="4" t="str">
        <f>VLOOKUP(B5,imbin!$B$4:$D$3233,3,FALSE)</f>
        <v>MOVES</v>
      </c>
      <c r="P5" s="4">
        <f>IF(ISNA(VLOOKUP(B5,rampbin!$B$4:$G$1697,6,FALSE)),2,VLOOKUP(B5,rampbin!$B$4:$G$1697,6,FALSE))</f>
        <v>2</v>
      </c>
      <c r="Q5" s="4" t="str">
        <f>IF(ISNA(VLOOKUP(B5,rampbin!$B$4:$G$1697,5,FALSE)),"MOVES",VLOOKUP(B5,rampbin!$B$4:$G$1697,5,FALSE))</f>
        <v>MOVES</v>
      </c>
      <c r="R5" s="4" t="s">
        <v>1877</v>
      </c>
      <c r="S5" s="6" t="s">
        <v>1881</v>
      </c>
      <c r="T5" s="4">
        <f>VLOOKUP(B5,meanLDage!$B$3:$E$3145,4,FALSE)</f>
        <v>5</v>
      </c>
      <c r="U5" s="32">
        <f>VLOOKUP(B5,meanLDage!$B$3:$E$3145,2,FALSE)</f>
        <v>13.563399675368551</v>
      </c>
      <c r="V5" s="4" t="str">
        <f t="shared" si="1"/>
        <v>1_L_100001000_0_4_2</v>
      </c>
      <c r="W5" s="4">
        <v>1015</v>
      </c>
      <c r="X5" s="6"/>
      <c r="Y5" s="8">
        <f t="shared" si="2"/>
        <v>1015</v>
      </c>
      <c r="Z5" s="6" t="b">
        <f t="shared" si="0"/>
        <v>0</v>
      </c>
      <c r="AA5" s="6">
        <f t="shared" si="3"/>
        <v>1097</v>
      </c>
      <c r="AB5" s="4">
        <f t="shared" si="4"/>
        <v>5</v>
      </c>
      <c r="AC5" s="32">
        <f t="shared" si="5"/>
        <v>13.563399675368551</v>
      </c>
      <c r="AD5" s="4">
        <f>VLOOKUP($B5,meanLDage!$Z$3:$AC$3145,4,FALSE)</f>
        <v>4</v>
      </c>
      <c r="AE5" s="32">
        <f>VLOOKUP($B5,meanLDage!$Z$3:$AC$3145,2,FALSE)</f>
        <v>12.54605753849995</v>
      </c>
      <c r="AF5" s="6">
        <f>VLOOKUP(V5,'2017 rep county selection'!$A$1:$C$281,3,FALSE)</f>
        <v>1097</v>
      </c>
      <c r="AH5" s="9">
        <f t="shared" si="6"/>
        <v>1097</v>
      </c>
    </row>
    <row r="6" spans="1:34" ht="15.75" customHeight="1" x14ac:dyDescent="0.3">
      <c r="A6" s="4">
        <v>1</v>
      </c>
      <c r="B6" s="4">
        <v>1009</v>
      </c>
      <c r="C6" s="6" t="s">
        <v>2257</v>
      </c>
      <c r="D6" s="6" t="s">
        <v>11</v>
      </c>
      <c r="E6" s="4">
        <v>1097</v>
      </c>
      <c r="F6" s="4">
        <v>1097</v>
      </c>
      <c r="G6" s="4">
        <v>1097</v>
      </c>
      <c r="H6" s="37">
        <v>674408090</v>
      </c>
      <c r="I6" s="37">
        <v>675089840.63087404</v>
      </c>
      <c r="J6" s="37">
        <v>711445835.46343803</v>
      </c>
      <c r="K6" s="4" t="str">
        <f>VLOOKUP(B6,altitude!$B$3:$E$3232,4)</f>
        <v>L</v>
      </c>
      <c r="L6" s="4">
        <f>VLOOKUP(B6,fuelregion!$C$5:$D$3233,2,FALSE)</f>
        <v>100001000</v>
      </c>
      <c r="M6" s="4">
        <f>VLOOKUP(B6,fuelregion!$H$5:$I$3113,2,FALSE)</f>
        <v>100001000</v>
      </c>
      <c r="N6" s="4">
        <f>VLOOKUP(B6,imbin!$B$4:$D$3233,2,FALSE)</f>
        <v>0</v>
      </c>
      <c r="O6" s="4" t="str">
        <f>VLOOKUP(B6,imbin!$B$4:$D$3233,3,FALSE)</f>
        <v>MOVES</v>
      </c>
      <c r="P6" s="4">
        <f>IF(ISNA(VLOOKUP(B6,rampbin!$B$4:$G$1697,6,FALSE)),2,VLOOKUP(B6,rampbin!$B$4:$G$1697,6,FALSE))</f>
        <v>2</v>
      </c>
      <c r="Q6" s="4" t="str">
        <f>IF(ISNA(VLOOKUP(B6,rampbin!$B$4:$G$1697,5,FALSE)),"MOVES",VLOOKUP(B6,rampbin!$B$4:$G$1697,5,FALSE))</f>
        <v>MOVES</v>
      </c>
      <c r="R6" s="4" t="s">
        <v>1877</v>
      </c>
      <c r="S6" s="6" t="s">
        <v>1881</v>
      </c>
      <c r="T6" s="4">
        <f>VLOOKUP(B6,meanLDage!$B$3:$E$3145,4,FALSE)</f>
        <v>5</v>
      </c>
      <c r="U6" s="32">
        <f>VLOOKUP(B6,meanLDage!$B$3:$E$3145,2,FALSE)</f>
        <v>13.136878662979941</v>
      </c>
      <c r="V6" s="4" t="str">
        <f t="shared" si="1"/>
        <v>1_L_100001000_0_4_2</v>
      </c>
      <c r="W6" s="4">
        <v>1015</v>
      </c>
      <c r="X6" s="6"/>
      <c r="Y6" s="8">
        <f t="shared" si="2"/>
        <v>1015</v>
      </c>
      <c r="Z6" s="6" t="b">
        <f t="shared" si="0"/>
        <v>0</v>
      </c>
      <c r="AA6" s="6">
        <f t="shared" si="3"/>
        <v>1097</v>
      </c>
      <c r="AB6" s="4">
        <f t="shared" si="4"/>
        <v>5</v>
      </c>
      <c r="AC6" s="32">
        <f t="shared" si="5"/>
        <v>13.136878662979941</v>
      </c>
      <c r="AD6" s="4">
        <f>VLOOKUP($B6,meanLDage!$Z$3:$AC$3145,4,FALSE)</f>
        <v>4</v>
      </c>
      <c r="AE6" s="32">
        <f>VLOOKUP($B6,meanLDage!$Z$3:$AC$3145,2,FALSE)</f>
        <v>12.177211298476616</v>
      </c>
      <c r="AF6" s="6">
        <f>VLOOKUP(V6,'2017 rep county selection'!$A$1:$C$281,3,FALSE)</f>
        <v>1097</v>
      </c>
      <c r="AH6" s="9">
        <f t="shared" si="6"/>
        <v>1097</v>
      </c>
    </row>
    <row r="7" spans="1:34" ht="15.75" customHeight="1" x14ac:dyDescent="0.3">
      <c r="A7" s="4">
        <v>1</v>
      </c>
      <c r="B7" s="4">
        <v>1011</v>
      </c>
      <c r="C7" s="6" t="s">
        <v>2257</v>
      </c>
      <c r="D7" s="6" t="s">
        <v>12</v>
      </c>
      <c r="E7" s="4">
        <v>1097</v>
      </c>
      <c r="F7" s="4">
        <v>1097</v>
      </c>
      <c r="G7" s="4">
        <v>1097</v>
      </c>
      <c r="H7" s="37">
        <v>179874235</v>
      </c>
      <c r="I7" s="37">
        <v>138425268.29229501</v>
      </c>
      <c r="J7" s="37">
        <v>145888197.110805</v>
      </c>
      <c r="K7" s="4" t="str">
        <f>VLOOKUP(B7,altitude!$B$3:$E$3232,4)</f>
        <v>L</v>
      </c>
      <c r="L7" s="4">
        <f>VLOOKUP(B7,fuelregion!$C$5:$D$3233,2,FALSE)</f>
        <v>100001000</v>
      </c>
      <c r="M7" s="4">
        <f>VLOOKUP(B7,fuelregion!$H$5:$I$3113,2,FALSE)</f>
        <v>100001000</v>
      </c>
      <c r="N7" s="4">
        <f>VLOOKUP(B7,imbin!$B$4:$D$3233,2,FALSE)</f>
        <v>0</v>
      </c>
      <c r="O7" s="4" t="str">
        <f>VLOOKUP(B7,imbin!$B$4:$D$3233,3,FALSE)</f>
        <v>MOVES</v>
      </c>
      <c r="P7" s="4">
        <f>IF(ISNA(VLOOKUP(B7,rampbin!$B$4:$G$1697,6,FALSE)),2,VLOOKUP(B7,rampbin!$B$4:$G$1697,6,FALSE))</f>
        <v>2</v>
      </c>
      <c r="Q7" s="4" t="str">
        <f>IF(ISNA(VLOOKUP(B7,rampbin!$B$4:$G$1697,5,FALSE)),"MOVES",VLOOKUP(B7,rampbin!$B$4:$G$1697,5,FALSE))</f>
        <v>MOVES</v>
      </c>
      <c r="R7" s="4" t="s">
        <v>1880</v>
      </c>
      <c r="S7" s="6" t="s">
        <v>1851</v>
      </c>
      <c r="T7" s="4">
        <f>VLOOKUP(B7,meanLDage!$B$3:$E$3145,4,FALSE)</f>
        <v>5</v>
      </c>
      <c r="U7" s="32">
        <f>VLOOKUP(B7,meanLDage!$B$3:$E$3145,2,FALSE)</f>
        <v>13.799333261446439</v>
      </c>
      <c r="V7" s="4" t="str">
        <f t="shared" si="1"/>
        <v>1_L_100001000_0_4_2</v>
      </c>
      <c r="W7" s="4">
        <v>1015</v>
      </c>
      <c r="X7" s="6"/>
      <c r="Y7" s="8">
        <f t="shared" si="2"/>
        <v>1015</v>
      </c>
      <c r="Z7" s="6" t="b">
        <f t="shared" si="0"/>
        <v>0</v>
      </c>
      <c r="AA7" s="6">
        <f t="shared" si="3"/>
        <v>1097</v>
      </c>
      <c r="AB7" s="4">
        <f t="shared" si="4"/>
        <v>5</v>
      </c>
      <c r="AC7" s="32">
        <f t="shared" si="5"/>
        <v>13.799333261446439</v>
      </c>
      <c r="AD7" s="4">
        <f>VLOOKUP($B7,meanLDage!$Z$3:$AC$3145,4,FALSE)</f>
        <v>4</v>
      </c>
      <c r="AE7" s="32">
        <f>VLOOKUP($B7,meanLDage!$Z$3:$AC$3145,2,FALSE)</f>
        <v>12.806948190926249</v>
      </c>
      <c r="AF7" s="6">
        <f>VLOOKUP(V7,'2017 rep county selection'!$A$1:$C$281,3,FALSE)</f>
        <v>1097</v>
      </c>
      <c r="AH7" s="9">
        <f t="shared" si="6"/>
        <v>1097</v>
      </c>
    </row>
    <row r="8" spans="1:34" ht="15.75" customHeight="1" x14ac:dyDescent="0.3">
      <c r="A8" s="4">
        <v>1</v>
      </c>
      <c r="B8" s="4">
        <v>1013</v>
      </c>
      <c r="C8" s="6" t="s">
        <v>2257</v>
      </c>
      <c r="D8" s="6" t="s">
        <v>13</v>
      </c>
      <c r="E8" s="4">
        <v>1097</v>
      </c>
      <c r="F8" s="4">
        <v>1097</v>
      </c>
      <c r="G8" s="4">
        <v>1097</v>
      </c>
      <c r="H8" s="37">
        <v>658760806</v>
      </c>
      <c r="I8" s="37">
        <v>560209981.884799</v>
      </c>
      <c r="J8" s="37">
        <v>590397608.34050405</v>
      </c>
      <c r="K8" s="4" t="str">
        <f>VLOOKUP(B8,altitude!$B$3:$E$3232,4)</f>
        <v>L</v>
      </c>
      <c r="L8" s="4">
        <f>VLOOKUP(B8,fuelregion!$C$5:$D$3233,2,FALSE)</f>
        <v>100001000</v>
      </c>
      <c r="M8" s="4">
        <f>VLOOKUP(B8,fuelregion!$H$5:$I$3113,2,FALSE)</f>
        <v>100001000</v>
      </c>
      <c r="N8" s="4">
        <f>VLOOKUP(B8,imbin!$B$4:$D$3233,2,FALSE)</f>
        <v>0</v>
      </c>
      <c r="O8" s="4" t="str">
        <f>VLOOKUP(B8,imbin!$B$4:$D$3233,3,FALSE)</f>
        <v>MOVES</v>
      </c>
      <c r="P8" s="4">
        <f>IF(ISNA(VLOOKUP(B8,rampbin!$B$4:$G$1697,6,FALSE)),2,VLOOKUP(B8,rampbin!$B$4:$G$1697,6,FALSE))</f>
        <v>2</v>
      </c>
      <c r="Q8" s="4" t="str">
        <f>IF(ISNA(VLOOKUP(B8,rampbin!$B$4:$G$1697,5,FALSE)),"MOVES",VLOOKUP(B8,rampbin!$B$4:$G$1697,5,FALSE))</f>
        <v>MOVES</v>
      </c>
      <c r="R8" s="4" t="s">
        <v>1880</v>
      </c>
      <c r="S8" s="6" t="s">
        <v>1851</v>
      </c>
      <c r="T8" s="4">
        <f>VLOOKUP(B8,meanLDage!$B$3:$E$3145,4,FALSE)</f>
        <v>5</v>
      </c>
      <c r="U8" s="32">
        <f>VLOOKUP(B8,meanLDage!$B$3:$E$3145,2,FALSE)</f>
        <v>14.018877769946689</v>
      </c>
      <c r="V8" s="4" t="str">
        <f t="shared" si="1"/>
        <v>1_L_100001000_0_4_2</v>
      </c>
      <c r="W8" s="4">
        <v>1015</v>
      </c>
      <c r="X8" s="6"/>
      <c r="Y8" s="8">
        <f t="shared" si="2"/>
        <v>1015</v>
      </c>
      <c r="Z8" s="6" t="b">
        <f t="shared" si="0"/>
        <v>0</v>
      </c>
      <c r="AA8" s="6">
        <f t="shared" si="3"/>
        <v>1097</v>
      </c>
      <c r="AB8" s="4">
        <f t="shared" si="4"/>
        <v>5</v>
      </c>
      <c r="AC8" s="32">
        <f t="shared" si="5"/>
        <v>14.018877769946689</v>
      </c>
      <c r="AD8" s="4">
        <f>VLOOKUP($B8,meanLDage!$Z$3:$AC$3145,4,FALSE)</f>
        <v>4</v>
      </c>
      <c r="AE8" s="32">
        <f>VLOOKUP($B8,meanLDage!$Z$3:$AC$3145,2,FALSE)</f>
        <v>12.961627671898574</v>
      </c>
      <c r="AF8" s="6">
        <f>VLOOKUP(V8,'2017 rep county selection'!$A$1:$C$281,3,FALSE)</f>
        <v>1097</v>
      </c>
      <c r="AH8" s="9">
        <f t="shared" si="6"/>
        <v>1097</v>
      </c>
    </row>
    <row r="9" spans="1:34" ht="15.75" customHeight="1" x14ac:dyDescent="0.3">
      <c r="A9" s="4">
        <v>1</v>
      </c>
      <c r="B9" s="4">
        <v>1015</v>
      </c>
      <c r="C9" s="6" t="s">
        <v>2257</v>
      </c>
      <c r="D9" s="6" t="s">
        <v>14</v>
      </c>
      <c r="E9" s="4">
        <v>1097</v>
      </c>
      <c r="F9" s="4">
        <v>1097</v>
      </c>
      <c r="G9" s="4">
        <v>1097</v>
      </c>
      <c r="H9" s="37">
        <v>2841148584</v>
      </c>
      <c r="I9" s="37">
        <v>1396134104.1273601</v>
      </c>
      <c r="J9" s="37">
        <v>1471965886.8435099</v>
      </c>
      <c r="K9" s="4" t="str">
        <f>VLOOKUP(B9,altitude!$B$3:$E$3232,4)</f>
        <v>L</v>
      </c>
      <c r="L9" s="4">
        <f>VLOOKUP(B9,fuelregion!$C$5:$D$3233,2,FALSE)</f>
        <v>100001000</v>
      </c>
      <c r="M9" s="4">
        <f>VLOOKUP(B9,fuelregion!$H$5:$I$3113,2,FALSE)</f>
        <v>100001000</v>
      </c>
      <c r="N9" s="4">
        <f>VLOOKUP(B9,imbin!$B$4:$D$3233,2,FALSE)</f>
        <v>0</v>
      </c>
      <c r="O9" s="4" t="str">
        <f>VLOOKUP(B9,imbin!$B$4:$D$3233,3,FALSE)</f>
        <v>MOVES</v>
      </c>
      <c r="P9" s="4">
        <f>IF(ISNA(VLOOKUP(B9,rampbin!$B$4:$G$1697,6,FALSE)),2,VLOOKUP(B9,rampbin!$B$4:$G$1697,6,FALSE))</f>
        <v>2</v>
      </c>
      <c r="Q9" s="4" t="str">
        <f>IF(ISNA(VLOOKUP(B9,rampbin!$B$4:$G$1697,5,FALSE)),"MOVES",VLOOKUP(B9,rampbin!$B$4:$G$1697,5,FALSE))</f>
        <v>MOVES</v>
      </c>
      <c r="R9" s="4" t="s">
        <v>1877</v>
      </c>
      <c r="S9" s="6" t="s">
        <v>1882</v>
      </c>
      <c r="T9" s="4">
        <f>VLOOKUP(B9,meanLDage!$B$3:$E$3145,4,FALSE)</f>
        <v>5</v>
      </c>
      <c r="U9" s="32">
        <f>VLOOKUP(B9,meanLDage!$B$3:$E$3145,2,FALSE)</f>
        <v>13.236814236508383</v>
      </c>
      <c r="V9" s="4" t="str">
        <f t="shared" si="1"/>
        <v>1_L_100001000_0_4_2</v>
      </c>
      <c r="W9" s="4">
        <v>1015</v>
      </c>
      <c r="X9" s="6"/>
      <c r="Y9" s="8">
        <f t="shared" si="2"/>
        <v>1015</v>
      </c>
      <c r="Z9" s="6" t="b">
        <f t="shared" si="0"/>
        <v>0</v>
      </c>
      <c r="AA9" s="6">
        <f t="shared" si="3"/>
        <v>1097</v>
      </c>
      <c r="AB9" s="4">
        <f t="shared" si="4"/>
        <v>5</v>
      </c>
      <c r="AC9" s="32">
        <f t="shared" si="5"/>
        <v>13.236814236508383</v>
      </c>
      <c r="AD9" s="4">
        <f>VLOOKUP($B9,meanLDage!$Z$3:$AC$3145,4,FALSE)</f>
        <v>4</v>
      </c>
      <c r="AE9" s="32">
        <f>VLOOKUP($B9,meanLDage!$Z$3:$AC$3145,2,FALSE)</f>
        <v>12.20579383443118</v>
      </c>
      <c r="AF9" s="6">
        <f>VLOOKUP(V9,'2017 rep county selection'!$A$1:$C$281,3,FALSE)</f>
        <v>1097</v>
      </c>
      <c r="AH9" s="9">
        <f t="shared" si="6"/>
        <v>1097</v>
      </c>
    </row>
    <row r="10" spans="1:34" ht="15.75" customHeight="1" x14ac:dyDescent="0.3">
      <c r="A10" s="4">
        <v>1</v>
      </c>
      <c r="B10" s="4">
        <v>1017</v>
      </c>
      <c r="C10" s="6" t="s">
        <v>2257</v>
      </c>
      <c r="D10" s="6" t="s">
        <v>15</v>
      </c>
      <c r="E10" s="4">
        <v>1097</v>
      </c>
      <c r="F10" s="4">
        <v>1097</v>
      </c>
      <c r="G10" s="4">
        <v>1097</v>
      </c>
      <c r="H10" s="37">
        <v>458670011</v>
      </c>
      <c r="I10" s="37">
        <v>454247835.98399901</v>
      </c>
      <c r="J10" s="37">
        <v>478835139.97912103</v>
      </c>
      <c r="K10" s="4" t="str">
        <f>VLOOKUP(B10,altitude!$B$3:$E$3232,4)</f>
        <v>L</v>
      </c>
      <c r="L10" s="4">
        <f>VLOOKUP(B10,fuelregion!$C$5:$D$3233,2,FALSE)</f>
        <v>100001000</v>
      </c>
      <c r="M10" s="4">
        <f>VLOOKUP(B10,fuelregion!$H$5:$I$3113,2,FALSE)</f>
        <v>100001000</v>
      </c>
      <c r="N10" s="4">
        <f>VLOOKUP(B10,imbin!$B$4:$D$3233,2,FALSE)</f>
        <v>0</v>
      </c>
      <c r="O10" s="4" t="str">
        <f>VLOOKUP(B10,imbin!$B$4:$D$3233,3,FALSE)</f>
        <v>MOVES</v>
      </c>
      <c r="P10" s="4">
        <f>IF(ISNA(VLOOKUP(B10,rampbin!$B$4:$G$1697,6,FALSE)),2,VLOOKUP(B10,rampbin!$B$4:$G$1697,6,FALSE))</f>
        <v>2</v>
      </c>
      <c r="Q10" s="4" t="str">
        <f>IF(ISNA(VLOOKUP(B10,rampbin!$B$4:$G$1697,5,FALSE)),"MOVES",VLOOKUP(B10,rampbin!$B$4:$G$1697,5,FALSE))</f>
        <v>MOVES</v>
      </c>
      <c r="R10" s="4" t="s">
        <v>1880</v>
      </c>
      <c r="S10" s="6" t="s">
        <v>1851</v>
      </c>
      <c r="T10" s="4">
        <f>VLOOKUP(B10,meanLDage!$B$3:$E$3145,4,FALSE)</f>
        <v>5</v>
      </c>
      <c r="U10" s="32">
        <f>VLOOKUP(B10,meanLDage!$B$3:$E$3145,2,FALSE)</f>
        <v>13.93807013176307</v>
      </c>
      <c r="V10" s="4" t="str">
        <f t="shared" si="1"/>
        <v>1_L_100001000_0_4_2</v>
      </c>
      <c r="W10" s="4">
        <v>1015</v>
      </c>
      <c r="X10" s="6"/>
      <c r="Y10" s="8">
        <f t="shared" si="2"/>
        <v>1015</v>
      </c>
      <c r="Z10" s="6" t="b">
        <f t="shared" si="0"/>
        <v>0</v>
      </c>
      <c r="AA10" s="6">
        <f t="shared" si="3"/>
        <v>1097</v>
      </c>
      <c r="AB10" s="4">
        <f t="shared" si="4"/>
        <v>5</v>
      </c>
      <c r="AC10" s="32">
        <f t="shared" si="5"/>
        <v>13.93807013176307</v>
      </c>
      <c r="AD10" s="4">
        <f>VLOOKUP($B10,meanLDage!$Z$3:$AC$3145,4,FALSE)</f>
        <v>4</v>
      </c>
      <c r="AE10" s="32">
        <f>VLOOKUP($B10,meanLDage!$Z$3:$AC$3145,2,FALSE)</f>
        <v>12.887549144402783</v>
      </c>
      <c r="AF10" s="6">
        <f>VLOOKUP(V10,'2017 rep county selection'!$A$1:$C$281,3,FALSE)</f>
        <v>1097</v>
      </c>
      <c r="AH10" s="9">
        <f t="shared" si="6"/>
        <v>1097</v>
      </c>
    </row>
    <row r="11" spans="1:34" ht="15.75" customHeight="1" x14ac:dyDescent="0.3">
      <c r="A11" s="4">
        <v>1</v>
      </c>
      <c r="B11" s="4">
        <v>1019</v>
      </c>
      <c r="C11" s="6" t="s">
        <v>2257</v>
      </c>
      <c r="D11" s="6" t="s">
        <v>16</v>
      </c>
      <c r="E11" s="4">
        <v>1097</v>
      </c>
      <c r="F11" s="4">
        <v>1097</v>
      </c>
      <c r="G11" s="4">
        <v>1097</v>
      </c>
      <c r="H11" s="37">
        <v>345169158</v>
      </c>
      <c r="I11" s="37">
        <v>313848073.27731401</v>
      </c>
      <c r="J11" s="37">
        <v>330721677.373914</v>
      </c>
      <c r="K11" s="4" t="str">
        <f>VLOOKUP(B11,altitude!$B$3:$E$3232,4)</f>
        <v>L</v>
      </c>
      <c r="L11" s="4">
        <f>VLOOKUP(B11,fuelregion!$C$5:$D$3233,2,FALSE)</f>
        <v>100001000</v>
      </c>
      <c r="M11" s="4">
        <f>VLOOKUP(B11,fuelregion!$H$5:$I$3113,2,FALSE)</f>
        <v>100001000</v>
      </c>
      <c r="N11" s="4">
        <f>VLOOKUP(B11,imbin!$B$4:$D$3233,2,FALSE)</f>
        <v>0</v>
      </c>
      <c r="O11" s="4" t="str">
        <f>VLOOKUP(B11,imbin!$B$4:$D$3233,3,FALSE)</f>
        <v>MOVES</v>
      </c>
      <c r="P11" s="4">
        <f>IF(ISNA(VLOOKUP(B11,rampbin!$B$4:$G$1697,6,FALSE)),2,VLOOKUP(B11,rampbin!$B$4:$G$1697,6,FALSE))</f>
        <v>2</v>
      </c>
      <c r="Q11" s="4" t="str">
        <f>IF(ISNA(VLOOKUP(B11,rampbin!$B$4:$G$1697,5,FALSE)),"MOVES",VLOOKUP(B11,rampbin!$B$4:$G$1697,5,FALSE))</f>
        <v>MOVES</v>
      </c>
      <c r="R11" s="4" t="s">
        <v>1880</v>
      </c>
      <c r="S11" s="6" t="s">
        <v>1851</v>
      </c>
      <c r="T11" s="4">
        <f>VLOOKUP(B11,meanLDage!$B$3:$E$3145,4,FALSE)</f>
        <v>5</v>
      </c>
      <c r="U11" s="32">
        <f>VLOOKUP(B11,meanLDage!$B$3:$E$3145,2,FALSE)</f>
        <v>13.986608452139325</v>
      </c>
      <c r="V11" s="4" t="str">
        <f t="shared" si="1"/>
        <v>1_L_100001000_0_4_2</v>
      </c>
      <c r="W11" s="4">
        <v>1015</v>
      </c>
      <c r="X11" s="6"/>
      <c r="Y11" s="8">
        <f t="shared" si="2"/>
        <v>1015</v>
      </c>
      <c r="Z11" s="6" t="b">
        <f t="shared" si="0"/>
        <v>0</v>
      </c>
      <c r="AA11" s="6">
        <f t="shared" si="3"/>
        <v>1097</v>
      </c>
      <c r="AB11" s="4">
        <f t="shared" si="4"/>
        <v>5</v>
      </c>
      <c r="AC11" s="32">
        <f t="shared" si="5"/>
        <v>13.986608452139325</v>
      </c>
      <c r="AD11" s="4">
        <f>VLOOKUP($B11,meanLDage!$Z$3:$AC$3145,4,FALSE)</f>
        <v>4</v>
      </c>
      <c r="AE11" s="32">
        <f>VLOOKUP($B11,meanLDage!$Z$3:$AC$3145,2,FALSE)</f>
        <v>12.903779531055331</v>
      </c>
      <c r="AF11" s="6">
        <f>VLOOKUP(V11,'2017 rep county selection'!$A$1:$C$281,3,FALSE)</f>
        <v>1097</v>
      </c>
      <c r="AH11" s="9">
        <f t="shared" si="6"/>
        <v>1097</v>
      </c>
    </row>
    <row r="12" spans="1:34" ht="15.75" customHeight="1" x14ac:dyDescent="0.3">
      <c r="A12" s="4">
        <v>1</v>
      </c>
      <c r="B12" s="4">
        <v>1021</v>
      </c>
      <c r="C12" s="6" t="s">
        <v>2257</v>
      </c>
      <c r="D12" s="6" t="s">
        <v>17</v>
      </c>
      <c r="E12" s="4">
        <v>1097</v>
      </c>
      <c r="F12" s="4">
        <v>1097</v>
      </c>
      <c r="G12" s="4">
        <v>1097</v>
      </c>
      <c r="H12" s="37">
        <v>748791055</v>
      </c>
      <c r="I12" s="37">
        <v>795273704.84188199</v>
      </c>
      <c r="J12" s="37">
        <v>838165163.11854804</v>
      </c>
      <c r="K12" s="4" t="str">
        <f>VLOOKUP(B12,altitude!$B$3:$E$3232,4)</f>
        <v>L</v>
      </c>
      <c r="L12" s="4">
        <f>VLOOKUP(B12,fuelregion!$C$5:$D$3233,2,FALSE)</f>
        <v>100001000</v>
      </c>
      <c r="M12" s="4">
        <f>VLOOKUP(B12,fuelregion!$H$5:$I$3113,2,FALSE)</f>
        <v>100001000</v>
      </c>
      <c r="N12" s="4">
        <f>VLOOKUP(B12,imbin!$B$4:$D$3233,2,FALSE)</f>
        <v>0</v>
      </c>
      <c r="O12" s="4" t="str">
        <f>VLOOKUP(B12,imbin!$B$4:$D$3233,3,FALSE)</f>
        <v>MOVES</v>
      </c>
      <c r="P12" s="4">
        <f>IF(ISNA(VLOOKUP(B12,rampbin!$B$4:$G$1697,6,FALSE)),2,VLOOKUP(B12,rampbin!$B$4:$G$1697,6,FALSE))</f>
        <v>2</v>
      </c>
      <c r="Q12" s="4" t="str">
        <f>IF(ISNA(VLOOKUP(B12,rampbin!$B$4:$G$1697,5,FALSE)),"MOVES",VLOOKUP(B12,rampbin!$B$4:$G$1697,5,FALSE))</f>
        <v>MOVES</v>
      </c>
      <c r="R12" s="4" t="s">
        <v>1877</v>
      </c>
      <c r="S12" s="6" t="s">
        <v>1881</v>
      </c>
      <c r="T12" s="4">
        <f>VLOOKUP(B12,meanLDage!$B$3:$E$3145,4,FALSE)</f>
        <v>5</v>
      </c>
      <c r="U12" s="32">
        <f>VLOOKUP(B12,meanLDage!$B$3:$E$3145,2,FALSE)</f>
        <v>13.500872999967838</v>
      </c>
      <c r="V12" s="4" t="str">
        <f t="shared" si="1"/>
        <v>1_L_100001000_0_4_2</v>
      </c>
      <c r="W12" s="4">
        <v>1015</v>
      </c>
      <c r="X12" s="6"/>
      <c r="Y12" s="8">
        <f t="shared" si="2"/>
        <v>1015</v>
      </c>
      <c r="Z12" s="6" t="b">
        <f t="shared" si="0"/>
        <v>0</v>
      </c>
      <c r="AA12" s="6">
        <f t="shared" si="3"/>
        <v>1097</v>
      </c>
      <c r="AB12" s="4">
        <f t="shared" si="4"/>
        <v>5</v>
      </c>
      <c r="AC12" s="32">
        <f t="shared" si="5"/>
        <v>13.500872999967838</v>
      </c>
      <c r="AD12" s="4">
        <f>VLOOKUP($B12,meanLDage!$Z$3:$AC$3145,4,FALSE)</f>
        <v>4</v>
      </c>
      <c r="AE12" s="32">
        <f>VLOOKUP($B12,meanLDage!$Z$3:$AC$3145,2,FALSE)</f>
        <v>12.551149157872686</v>
      </c>
      <c r="AF12" s="6">
        <f>VLOOKUP(V12,'2017 rep county selection'!$A$1:$C$281,3,FALSE)</f>
        <v>1097</v>
      </c>
      <c r="AH12" s="9">
        <f t="shared" si="6"/>
        <v>1097</v>
      </c>
    </row>
    <row r="13" spans="1:34" ht="15.75" customHeight="1" x14ac:dyDescent="0.3">
      <c r="A13" s="4">
        <v>1</v>
      </c>
      <c r="B13" s="4">
        <v>1023</v>
      </c>
      <c r="C13" s="6" t="s">
        <v>2257</v>
      </c>
      <c r="D13" s="6" t="s">
        <v>18</v>
      </c>
      <c r="E13" s="4">
        <v>1097</v>
      </c>
      <c r="F13" s="4">
        <v>1097</v>
      </c>
      <c r="G13" s="4">
        <v>1097</v>
      </c>
      <c r="H13" s="37">
        <v>219295096</v>
      </c>
      <c r="I13" s="37">
        <v>176187734.09464201</v>
      </c>
      <c r="J13" s="37">
        <v>185657764.664197</v>
      </c>
      <c r="K13" s="4" t="str">
        <f>VLOOKUP(B13,altitude!$B$3:$E$3232,4)</f>
        <v>L</v>
      </c>
      <c r="L13" s="4">
        <f>VLOOKUP(B13,fuelregion!$C$5:$D$3233,2,FALSE)</f>
        <v>100001000</v>
      </c>
      <c r="M13" s="4">
        <f>VLOOKUP(B13,fuelregion!$H$5:$I$3113,2,FALSE)</f>
        <v>100001000</v>
      </c>
      <c r="N13" s="4">
        <f>VLOOKUP(B13,imbin!$B$4:$D$3233,2,FALSE)</f>
        <v>0</v>
      </c>
      <c r="O13" s="4" t="str">
        <f>VLOOKUP(B13,imbin!$B$4:$D$3233,3,FALSE)</f>
        <v>MOVES</v>
      </c>
      <c r="P13" s="4">
        <f>IF(ISNA(VLOOKUP(B13,rampbin!$B$4:$G$1697,6,FALSE)),2,VLOOKUP(B13,rampbin!$B$4:$G$1697,6,FALSE))</f>
        <v>2</v>
      </c>
      <c r="Q13" s="4" t="str">
        <f>IF(ISNA(VLOOKUP(B13,rampbin!$B$4:$G$1697,5,FALSE)),"MOVES",VLOOKUP(B13,rampbin!$B$4:$G$1697,5,FALSE))</f>
        <v>MOVES</v>
      </c>
      <c r="R13" s="4" t="s">
        <v>1880</v>
      </c>
      <c r="S13" s="6" t="s">
        <v>1851</v>
      </c>
      <c r="T13" s="4">
        <f>VLOOKUP(B13,meanLDage!$B$3:$E$3145,4,FALSE)</f>
        <v>4</v>
      </c>
      <c r="U13" s="32">
        <f>VLOOKUP(B13,meanLDage!$B$3:$E$3145,2,FALSE)</f>
        <v>12.9103801448962</v>
      </c>
      <c r="V13" s="4" t="str">
        <f t="shared" si="1"/>
        <v>1_L_100001000_0_4_2</v>
      </c>
      <c r="W13" s="4">
        <v>1073</v>
      </c>
      <c r="X13" s="6"/>
      <c r="Y13" s="8">
        <f t="shared" si="2"/>
        <v>1073</v>
      </c>
      <c r="Z13" s="6" t="b">
        <f t="shared" si="0"/>
        <v>0</v>
      </c>
      <c r="AA13" s="6">
        <f t="shared" si="3"/>
        <v>1097</v>
      </c>
      <c r="AB13" s="4">
        <f t="shared" si="4"/>
        <v>4</v>
      </c>
      <c r="AC13" s="32">
        <f t="shared" si="5"/>
        <v>12.9103801448962</v>
      </c>
      <c r="AD13" s="4">
        <f>VLOOKUP($B13,meanLDage!$Z$3:$AC$3145,4,FALSE)</f>
        <v>4</v>
      </c>
      <c r="AE13" s="32">
        <f>VLOOKUP($B13,meanLDage!$Z$3:$AC$3145,2,FALSE)</f>
        <v>12.015504062063151</v>
      </c>
      <c r="AF13" s="6">
        <f>VLOOKUP(V13,'2017 rep county selection'!$A$1:$C$281,3,FALSE)</f>
        <v>1097</v>
      </c>
      <c r="AH13" s="9">
        <f t="shared" si="6"/>
        <v>1097</v>
      </c>
    </row>
    <row r="14" spans="1:34" ht="15.75" customHeight="1" x14ac:dyDescent="0.3">
      <c r="A14" s="4">
        <v>1</v>
      </c>
      <c r="B14" s="4">
        <v>1025</v>
      </c>
      <c r="C14" s="6" t="s">
        <v>2257</v>
      </c>
      <c r="D14" s="6" t="s">
        <v>19</v>
      </c>
      <c r="E14" s="4">
        <v>1101</v>
      </c>
      <c r="F14" s="4">
        <v>1101</v>
      </c>
      <c r="G14" s="4">
        <v>1101</v>
      </c>
      <c r="H14" s="37">
        <v>355650290</v>
      </c>
      <c r="I14" s="37">
        <v>325988867.09359902</v>
      </c>
      <c r="J14" s="37">
        <v>343511296.59520698</v>
      </c>
      <c r="K14" s="4" t="str">
        <f>VLOOKUP(B14,altitude!$B$3:$E$3232,4)</f>
        <v>L</v>
      </c>
      <c r="L14" s="4">
        <f>VLOOKUP(B14,fuelregion!$C$5:$D$3233,2,FALSE)</f>
        <v>100001000</v>
      </c>
      <c r="M14" s="4">
        <f>VLOOKUP(B14,fuelregion!$H$5:$I$3113,2,FALSE)</f>
        <v>100001000</v>
      </c>
      <c r="N14" s="4">
        <f>VLOOKUP(B14,imbin!$B$4:$D$3233,2,FALSE)</f>
        <v>0</v>
      </c>
      <c r="O14" s="4" t="str">
        <f>VLOOKUP(B14,imbin!$B$4:$D$3233,3,FALSE)</f>
        <v>MOVES</v>
      </c>
      <c r="P14" s="4">
        <f>IF(ISNA(VLOOKUP(B14,rampbin!$B$4:$G$1697,6,FALSE)),2,VLOOKUP(B14,rampbin!$B$4:$G$1697,6,FALSE))</f>
        <v>2</v>
      </c>
      <c r="Q14" s="4" t="str">
        <f>IF(ISNA(VLOOKUP(B14,rampbin!$B$4:$G$1697,5,FALSE)),"MOVES",VLOOKUP(B14,rampbin!$B$4:$G$1697,5,FALSE))</f>
        <v>MOVES</v>
      </c>
      <c r="R14" s="4" t="s">
        <v>1880</v>
      </c>
      <c r="S14" s="6" t="s">
        <v>1851</v>
      </c>
      <c r="T14" s="4">
        <f>VLOOKUP(B14,meanLDage!$B$3:$E$3145,4,FALSE)</f>
        <v>4</v>
      </c>
      <c r="U14" s="32">
        <f>VLOOKUP(B14,meanLDage!$B$3:$E$3145,2,FALSE)</f>
        <v>12.701772021344954</v>
      </c>
      <c r="V14" s="4" t="str">
        <f t="shared" si="1"/>
        <v>1_L_100001000_0_4_2</v>
      </c>
      <c r="W14" s="4">
        <v>1073</v>
      </c>
      <c r="X14" s="6"/>
      <c r="Y14" s="8">
        <f t="shared" si="2"/>
        <v>1073</v>
      </c>
      <c r="Z14" s="6" t="b">
        <f t="shared" si="0"/>
        <v>0</v>
      </c>
      <c r="AA14" s="6">
        <f t="shared" si="3"/>
        <v>1101</v>
      </c>
      <c r="AB14" s="4">
        <f t="shared" si="4"/>
        <v>4</v>
      </c>
      <c r="AC14" s="32">
        <f t="shared" si="5"/>
        <v>12.701772021344954</v>
      </c>
      <c r="AD14" s="4">
        <f>VLOOKUP($B14,meanLDage!$Z$3:$AC$3145,4,FALSE)</f>
        <v>4</v>
      </c>
      <c r="AE14" s="32">
        <f>VLOOKUP($B14,meanLDage!$Z$3:$AC$3145,2,FALSE)</f>
        <v>11.686114859521801</v>
      </c>
      <c r="AF14" s="6">
        <f>VLOOKUP(V14,'2017 rep county selection'!$A$1:$C$281,3,FALSE)</f>
        <v>1097</v>
      </c>
      <c r="AH14" s="9">
        <f t="shared" si="6"/>
        <v>1097</v>
      </c>
    </row>
    <row r="15" spans="1:34" ht="15.75" customHeight="1" x14ac:dyDescent="0.3">
      <c r="A15" s="4">
        <v>1</v>
      </c>
      <c r="B15" s="4">
        <v>1027</v>
      </c>
      <c r="C15" s="6" t="s">
        <v>2257</v>
      </c>
      <c r="D15" s="6" t="s">
        <v>20</v>
      </c>
      <c r="E15" s="4">
        <v>1097</v>
      </c>
      <c r="F15" s="4">
        <v>1097</v>
      </c>
      <c r="G15" s="4">
        <v>1097</v>
      </c>
      <c r="H15" s="37">
        <v>199394708</v>
      </c>
      <c r="I15" s="37">
        <v>147296088.908667</v>
      </c>
      <c r="J15" s="37">
        <v>155217740.10838699</v>
      </c>
      <c r="K15" s="4" t="str">
        <f>VLOOKUP(B15,altitude!$B$3:$E$3232,4)</f>
        <v>L</v>
      </c>
      <c r="L15" s="4">
        <f>VLOOKUP(B15,fuelregion!$C$5:$D$3233,2,FALSE)</f>
        <v>100001000</v>
      </c>
      <c r="M15" s="4">
        <f>VLOOKUP(B15,fuelregion!$H$5:$I$3113,2,FALSE)</f>
        <v>100001000</v>
      </c>
      <c r="N15" s="4">
        <f>VLOOKUP(B15,imbin!$B$4:$D$3233,2,FALSE)</f>
        <v>0</v>
      </c>
      <c r="O15" s="4" t="str">
        <f>VLOOKUP(B15,imbin!$B$4:$D$3233,3,FALSE)</f>
        <v>MOVES</v>
      </c>
      <c r="P15" s="4">
        <f>IF(ISNA(VLOOKUP(B15,rampbin!$B$4:$G$1697,6,FALSE)),2,VLOOKUP(B15,rampbin!$B$4:$G$1697,6,FALSE))</f>
        <v>2</v>
      </c>
      <c r="Q15" s="4" t="str">
        <f>IF(ISNA(VLOOKUP(B15,rampbin!$B$4:$G$1697,5,FALSE)),"MOVES",VLOOKUP(B15,rampbin!$B$4:$G$1697,5,FALSE))</f>
        <v>MOVES</v>
      </c>
      <c r="R15" s="4" t="s">
        <v>1880</v>
      </c>
      <c r="S15" s="6" t="s">
        <v>1851</v>
      </c>
      <c r="T15" s="4">
        <f>VLOOKUP(B15,meanLDage!$B$3:$E$3145,4,FALSE)</f>
        <v>5</v>
      </c>
      <c r="U15" s="32">
        <f>VLOOKUP(B15,meanLDage!$B$3:$E$3145,2,FALSE)</f>
        <v>14.811628894460917</v>
      </c>
      <c r="V15" s="4" t="str">
        <f t="shared" si="1"/>
        <v>1_L_100001000_0_5_2</v>
      </c>
      <c r="W15" s="4">
        <v>1015</v>
      </c>
      <c r="X15" s="6"/>
      <c r="Y15" s="8">
        <f t="shared" si="2"/>
        <v>1015</v>
      </c>
      <c r="Z15" s="6" t="b">
        <f t="shared" si="0"/>
        <v>0</v>
      </c>
      <c r="AA15" s="6">
        <f t="shared" si="3"/>
        <v>1097</v>
      </c>
      <c r="AB15" s="4">
        <f t="shared" si="4"/>
        <v>5</v>
      </c>
      <c r="AC15" s="32">
        <f t="shared" si="5"/>
        <v>14.811628894460917</v>
      </c>
      <c r="AD15" s="4">
        <f>VLOOKUP($B15,meanLDage!$Z$3:$AC$3145,4,FALSE)</f>
        <v>5</v>
      </c>
      <c r="AE15" s="32">
        <f>VLOOKUP($B15,meanLDage!$Z$3:$AC$3145,2,FALSE)</f>
        <v>13.701537208434512</v>
      </c>
      <c r="AF15" s="6">
        <f>VLOOKUP(V15,'2017 rep county selection'!$A$1:$C$281,3,FALSE)</f>
        <v>1049</v>
      </c>
      <c r="AH15" s="9">
        <f t="shared" si="6"/>
        <v>1049</v>
      </c>
    </row>
    <row r="16" spans="1:34" ht="15.75" customHeight="1" x14ac:dyDescent="0.3">
      <c r="A16" s="4">
        <v>1</v>
      </c>
      <c r="B16" s="4">
        <v>1029</v>
      </c>
      <c r="C16" s="6" t="s">
        <v>2257</v>
      </c>
      <c r="D16" s="6" t="s">
        <v>21</v>
      </c>
      <c r="E16" s="4">
        <v>1097</v>
      </c>
      <c r="F16" s="4">
        <v>1097</v>
      </c>
      <c r="G16" s="4">
        <v>1097</v>
      </c>
      <c r="H16" s="37">
        <v>473675374</v>
      </c>
      <c r="I16" s="37">
        <v>403534583.359272</v>
      </c>
      <c r="J16" s="37">
        <v>425195215.87350398</v>
      </c>
      <c r="K16" s="4" t="str">
        <f>VLOOKUP(B16,altitude!$B$3:$E$3232,4)</f>
        <v>L</v>
      </c>
      <c r="L16" s="4">
        <f>VLOOKUP(B16,fuelregion!$C$5:$D$3233,2,FALSE)</f>
        <v>100001000</v>
      </c>
      <c r="M16" s="4">
        <f>VLOOKUP(B16,fuelregion!$H$5:$I$3113,2,FALSE)</f>
        <v>100001000</v>
      </c>
      <c r="N16" s="4">
        <f>VLOOKUP(B16,imbin!$B$4:$D$3233,2,FALSE)</f>
        <v>0</v>
      </c>
      <c r="O16" s="4" t="str">
        <f>VLOOKUP(B16,imbin!$B$4:$D$3233,3,FALSE)</f>
        <v>MOVES</v>
      </c>
      <c r="P16" s="4">
        <f>IF(ISNA(VLOOKUP(B16,rampbin!$B$4:$G$1697,6,FALSE)),2,VLOOKUP(B16,rampbin!$B$4:$G$1697,6,FALSE))</f>
        <v>2</v>
      </c>
      <c r="Q16" s="4" t="str">
        <f>IF(ISNA(VLOOKUP(B16,rampbin!$B$4:$G$1697,5,FALSE)),"MOVES",VLOOKUP(B16,rampbin!$B$4:$G$1697,5,FALSE))</f>
        <v>MOVES</v>
      </c>
      <c r="R16" s="4" t="s">
        <v>1880</v>
      </c>
      <c r="S16" s="6" t="s">
        <v>1851</v>
      </c>
      <c r="T16" s="4">
        <f>VLOOKUP(B16,meanLDage!$B$3:$E$3145,4,FALSE)</f>
        <v>5</v>
      </c>
      <c r="U16" s="32">
        <f>VLOOKUP(B16,meanLDage!$B$3:$E$3145,2,FALSE)</f>
        <v>14.406762177300925</v>
      </c>
      <c r="V16" s="4" t="str">
        <f t="shared" si="1"/>
        <v>1_L_100001000_0_5_2</v>
      </c>
      <c r="W16" s="4">
        <v>1015</v>
      </c>
      <c r="X16" s="6"/>
      <c r="Y16" s="8">
        <f t="shared" si="2"/>
        <v>1015</v>
      </c>
      <c r="Z16" s="6" t="b">
        <f t="shared" si="0"/>
        <v>0</v>
      </c>
      <c r="AA16" s="6">
        <f t="shared" si="3"/>
        <v>1097</v>
      </c>
      <c r="AB16" s="4">
        <f t="shared" si="4"/>
        <v>5</v>
      </c>
      <c r="AC16" s="32">
        <f t="shared" si="5"/>
        <v>14.406762177300925</v>
      </c>
      <c r="AD16" s="4">
        <f>VLOOKUP($B16,meanLDage!$Z$3:$AC$3145,4,FALSE)</f>
        <v>5</v>
      </c>
      <c r="AE16" s="32">
        <f>VLOOKUP($B16,meanLDage!$Z$3:$AC$3145,2,FALSE)</f>
        <v>13.24689272052356</v>
      </c>
      <c r="AF16" s="6">
        <f>VLOOKUP(V16,'2017 rep county selection'!$A$1:$C$281,3,FALSE)</f>
        <v>1049</v>
      </c>
      <c r="AH16" s="9">
        <f t="shared" si="6"/>
        <v>1049</v>
      </c>
    </row>
    <row r="17" spans="1:34" ht="15.75" customHeight="1" x14ac:dyDescent="0.3">
      <c r="A17" s="4">
        <v>1</v>
      </c>
      <c r="B17" s="4">
        <v>1031</v>
      </c>
      <c r="C17" s="6" t="s">
        <v>2257</v>
      </c>
      <c r="D17" s="6" t="s">
        <v>22</v>
      </c>
      <c r="E17" s="4">
        <v>1101</v>
      </c>
      <c r="F17" s="4">
        <v>1101</v>
      </c>
      <c r="G17" s="4">
        <v>1101</v>
      </c>
      <c r="H17" s="37">
        <v>561512324</v>
      </c>
      <c r="I17" s="37">
        <v>570502726.05775905</v>
      </c>
      <c r="J17" s="37">
        <v>601372694.35824704</v>
      </c>
      <c r="K17" s="4" t="str">
        <f>VLOOKUP(B17,altitude!$B$3:$E$3232,4)</f>
        <v>L</v>
      </c>
      <c r="L17" s="4">
        <f>VLOOKUP(B17,fuelregion!$C$5:$D$3233,2,FALSE)</f>
        <v>100001000</v>
      </c>
      <c r="M17" s="4">
        <f>VLOOKUP(B17,fuelregion!$H$5:$I$3113,2,FALSE)</f>
        <v>100001000</v>
      </c>
      <c r="N17" s="4">
        <f>VLOOKUP(B17,imbin!$B$4:$D$3233,2,FALSE)</f>
        <v>0</v>
      </c>
      <c r="O17" s="4" t="str">
        <f>VLOOKUP(B17,imbin!$B$4:$D$3233,3,FALSE)</f>
        <v>MOVES</v>
      </c>
      <c r="P17" s="4">
        <f>IF(ISNA(VLOOKUP(B17,rampbin!$B$4:$G$1697,6,FALSE)),2,VLOOKUP(B17,rampbin!$B$4:$G$1697,6,FALSE))</f>
        <v>2</v>
      </c>
      <c r="Q17" s="4" t="str">
        <f>IF(ISNA(VLOOKUP(B17,rampbin!$B$4:$G$1697,5,FALSE)),"MOVES",VLOOKUP(B17,rampbin!$B$4:$G$1697,5,FALSE))</f>
        <v>MOVES</v>
      </c>
      <c r="R17" s="4" t="s">
        <v>1880</v>
      </c>
      <c r="S17" s="6" t="s">
        <v>1851</v>
      </c>
      <c r="T17" s="4">
        <f>VLOOKUP(B17,meanLDage!$B$3:$E$3145,4,FALSE)</f>
        <v>4</v>
      </c>
      <c r="U17" s="32">
        <f>VLOOKUP(B17,meanLDage!$B$3:$E$3145,2,FALSE)</f>
        <v>11.766047464929065</v>
      </c>
      <c r="V17" s="4" t="str">
        <f t="shared" si="1"/>
        <v>1_L_100001000_0_3_2</v>
      </c>
      <c r="W17" s="4">
        <v>1073</v>
      </c>
      <c r="X17" s="6"/>
      <c r="Y17" s="8">
        <f t="shared" si="2"/>
        <v>1073</v>
      </c>
      <c r="Z17" s="6" t="b">
        <f t="shared" si="0"/>
        <v>0</v>
      </c>
      <c r="AA17" s="6">
        <f t="shared" si="3"/>
        <v>1101</v>
      </c>
      <c r="AB17" s="4">
        <f t="shared" si="4"/>
        <v>4</v>
      </c>
      <c r="AC17" s="32">
        <f t="shared" si="5"/>
        <v>11.766047464929065</v>
      </c>
      <c r="AD17" s="4">
        <f>VLOOKUP($B17,meanLDage!$Z$3:$AC$3145,4,FALSE)</f>
        <v>3</v>
      </c>
      <c r="AE17" s="32">
        <f>VLOOKUP($B17,meanLDage!$Z$3:$AC$3145,2,FALSE)</f>
        <v>10.867769077770401</v>
      </c>
      <c r="AF17" s="6">
        <f>VLOOKUP(V17,'2017 rep county selection'!$A$1:$C$281,3,FALSE)</f>
        <v>1089</v>
      </c>
      <c r="AH17" s="9">
        <f t="shared" si="6"/>
        <v>1089</v>
      </c>
    </row>
    <row r="18" spans="1:34" ht="15.75" customHeight="1" x14ac:dyDescent="0.3">
      <c r="A18" s="4">
        <v>1</v>
      </c>
      <c r="B18" s="4">
        <v>1033</v>
      </c>
      <c r="C18" s="6" t="s">
        <v>2257</v>
      </c>
      <c r="D18" s="6" t="s">
        <v>23</v>
      </c>
      <c r="E18" s="4">
        <v>1101</v>
      </c>
      <c r="F18" s="4">
        <v>1101</v>
      </c>
      <c r="G18" s="4">
        <v>1101</v>
      </c>
      <c r="H18" s="37">
        <v>756597925</v>
      </c>
      <c r="I18" s="37">
        <v>735089100.37696505</v>
      </c>
      <c r="J18" s="37">
        <v>774867614.64682806</v>
      </c>
      <c r="K18" s="4" t="str">
        <f>VLOOKUP(B18,altitude!$B$3:$E$3232,4)</f>
        <v>L</v>
      </c>
      <c r="L18" s="4">
        <f>VLOOKUP(B18,fuelregion!$C$5:$D$3233,2,FALSE)</f>
        <v>100001000</v>
      </c>
      <c r="M18" s="4">
        <f>VLOOKUP(B18,fuelregion!$H$5:$I$3113,2,FALSE)</f>
        <v>100001000</v>
      </c>
      <c r="N18" s="4">
        <f>VLOOKUP(B18,imbin!$B$4:$D$3233,2,FALSE)</f>
        <v>0</v>
      </c>
      <c r="O18" s="4" t="str">
        <f>VLOOKUP(B18,imbin!$B$4:$D$3233,3,FALSE)</f>
        <v>MOVES</v>
      </c>
      <c r="P18" s="4">
        <f>IF(ISNA(VLOOKUP(B18,rampbin!$B$4:$G$1697,6,FALSE)),2,VLOOKUP(B18,rampbin!$B$4:$G$1697,6,FALSE))</f>
        <v>2</v>
      </c>
      <c r="Q18" s="4" t="str">
        <f>IF(ISNA(VLOOKUP(B18,rampbin!$B$4:$G$1697,5,FALSE)),"MOVES",VLOOKUP(B18,rampbin!$B$4:$G$1697,5,FALSE))</f>
        <v>MOVES</v>
      </c>
      <c r="R18" s="4" t="s">
        <v>1877</v>
      </c>
      <c r="S18" s="6" t="s">
        <v>1883</v>
      </c>
      <c r="T18" s="4">
        <f>VLOOKUP(B18,meanLDage!$B$3:$E$3145,4,FALSE)</f>
        <v>4</v>
      </c>
      <c r="U18" s="32">
        <f>VLOOKUP(B18,meanLDage!$B$3:$E$3145,2,FALSE)</f>
        <v>12.502643349414429</v>
      </c>
      <c r="V18" s="4" t="str">
        <f t="shared" si="1"/>
        <v>1_L_100001000_0_4_2</v>
      </c>
      <c r="W18" s="4">
        <v>1073</v>
      </c>
      <c r="X18" s="6"/>
      <c r="Y18" s="8">
        <f t="shared" si="2"/>
        <v>1073</v>
      </c>
      <c r="Z18" s="6" t="b">
        <f t="shared" si="0"/>
        <v>0</v>
      </c>
      <c r="AA18" s="6">
        <f t="shared" si="3"/>
        <v>1101</v>
      </c>
      <c r="AB18" s="4">
        <f t="shared" si="4"/>
        <v>4</v>
      </c>
      <c r="AC18" s="32">
        <f t="shared" si="5"/>
        <v>12.502643349414429</v>
      </c>
      <c r="AD18" s="4">
        <f>VLOOKUP($B18,meanLDage!$Z$3:$AC$3145,4,FALSE)</f>
        <v>4</v>
      </c>
      <c r="AE18" s="32">
        <f>VLOOKUP($B18,meanLDage!$Z$3:$AC$3145,2,FALSE)</f>
        <v>11.377855771455691</v>
      </c>
      <c r="AF18" s="6">
        <f>VLOOKUP(V18,'2017 rep county selection'!$A$1:$C$281,3,FALSE)</f>
        <v>1097</v>
      </c>
      <c r="AH18" s="9">
        <f t="shared" si="6"/>
        <v>1097</v>
      </c>
    </row>
    <row r="19" spans="1:34" ht="15.75" customHeight="1" x14ac:dyDescent="0.3">
      <c r="A19" s="4">
        <v>1</v>
      </c>
      <c r="B19" s="4">
        <v>1035</v>
      </c>
      <c r="C19" s="6" t="s">
        <v>2257</v>
      </c>
      <c r="D19" s="6" t="s">
        <v>24</v>
      </c>
      <c r="E19" s="4">
        <v>1097</v>
      </c>
      <c r="F19" s="4">
        <v>1097</v>
      </c>
      <c r="G19" s="4">
        <v>1097</v>
      </c>
      <c r="H19" s="37">
        <v>482513921</v>
      </c>
      <c r="I19" s="37">
        <v>411582841.58744401</v>
      </c>
      <c r="J19" s="37">
        <v>433670352.74359697</v>
      </c>
      <c r="K19" s="4" t="str">
        <f>VLOOKUP(B19,altitude!$B$3:$E$3232,4)</f>
        <v>L</v>
      </c>
      <c r="L19" s="4">
        <f>VLOOKUP(B19,fuelregion!$C$5:$D$3233,2,FALSE)</f>
        <v>100001000</v>
      </c>
      <c r="M19" s="4">
        <f>VLOOKUP(B19,fuelregion!$H$5:$I$3113,2,FALSE)</f>
        <v>100001000</v>
      </c>
      <c r="N19" s="4">
        <f>VLOOKUP(B19,imbin!$B$4:$D$3233,2,FALSE)</f>
        <v>0</v>
      </c>
      <c r="O19" s="4" t="str">
        <f>VLOOKUP(B19,imbin!$B$4:$D$3233,3,FALSE)</f>
        <v>MOVES</v>
      </c>
      <c r="P19" s="4">
        <f>IF(ISNA(VLOOKUP(B19,rampbin!$B$4:$G$1697,6,FALSE)),2,VLOOKUP(B19,rampbin!$B$4:$G$1697,6,FALSE))</f>
        <v>2</v>
      </c>
      <c r="Q19" s="4" t="str">
        <f>IF(ISNA(VLOOKUP(B19,rampbin!$B$4:$G$1697,5,FALSE)),"MOVES",VLOOKUP(B19,rampbin!$B$4:$G$1697,5,FALSE))</f>
        <v>MOVES</v>
      </c>
      <c r="R19" s="4" t="s">
        <v>1880</v>
      </c>
      <c r="S19" s="6" t="s">
        <v>1851</v>
      </c>
      <c r="T19" s="4">
        <f>VLOOKUP(B19,meanLDage!$B$3:$E$3145,4,FALSE)</f>
        <v>5</v>
      </c>
      <c r="U19" s="32">
        <f>VLOOKUP(B19,meanLDage!$B$3:$E$3145,2,FALSE)</f>
        <v>14.226322811445783</v>
      </c>
      <c r="V19" s="4" t="str">
        <f t="shared" si="1"/>
        <v>1_L_100001000_0_5_2</v>
      </c>
      <c r="W19" s="4">
        <v>1015</v>
      </c>
      <c r="X19" s="6"/>
      <c r="Y19" s="8">
        <f t="shared" si="2"/>
        <v>1015</v>
      </c>
      <c r="Z19" s="6" t="b">
        <f t="shared" si="0"/>
        <v>0</v>
      </c>
      <c r="AA19" s="6">
        <f t="shared" si="3"/>
        <v>1097</v>
      </c>
      <c r="AB19" s="4">
        <f t="shared" si="4"/>
        <v>5</v>
      </c>
      <c r="AC19" s="32">
        <f t="shared" si="5"/>
        <v>14.226322811445783</v>
      </c>
      <c r="AD19" s="4">
        <f>VLOOKUP($B19,meanLDage!$Z$3:$AC$3145,4,FALSE)</f>
        <v>5</v>
      </c>
      <c r="AE19" s="32">
        <f>VLOOKUP($B19,meanLDage!$Z$3:$AC$3145,2,FALSE)</f>
        <v>13.168525561617027</v>
      </c>
      <c r="AF19" s="6">
        <f>VLOOKUP(V19,'2017 rep county selection'!$A$1:$C$281,3,FALSE)</f>
        <v>1049</v>
      </c>
      <c r="AH19" s="9">
        <f t="shared" si="6"/>
        <v>1049</v>
      </c>
    </row>
    <row r="20" spans="1:34" ht="15.75" customHeight="1" x14ac:dyDescent="0.3">
      <c r="A20" s="4">
        <v>1</v>
      </c>
      <c r="B20" s="4">
        <v>1037</v>
      </c>
      <c r="C20" s="6" t="s">
        <v>2257</v>
      </c>
      <c r="D20" s="6" t="s">
        <v>25</v>
      </c>
      <c r="E20" s="4">
        <v>1097</v>
      </c>
      <c r="F20" s="4">
        <v>1097</v>
      </c>
      <c r="G20" s="4">
        <v>1097</v>
      </c>
      <c r="H20" s="37">
        <v>243243392</v>
      </c>
      <c r="I20" s="37">
        <v>189076921.80827099</v>
      </c>
      <c r="J20" s="37">
        <v>199235510.32468</v>
      </c>
      <c r="K20" s="4" t="str">
        <f>VLOOKUP(B20,altitude!$B$3:$E$3232,4)</f>
        <v>L</v>
      </c>
      <c r="L20" s="4">
        <f>VLOOKUP(B20,fuelregion!$C$5:$D$3233,2,FALSE)</f>
        <v>100001000</v>
      </c>
      <c r="M20" s="4">
        <f>VLOOKUP(B20,fuelregion!$H$5:$I$3113,2,FALSE)</f>
        <v>100001000</v>
      </c>
      <c r="N20" s="4">
        <f>VLOOKUP(B20,imbin!$B$4:$D$3233,2,FALSE)</f>
        <v>0</v>
      </c>
      <c r="O20" s="4" t="str">
        <f>VLOOKUP(B20,imbin!$B$4:$D$3233,3,FALSE)</f>
        <v>MOVES</v>
      </c>
      <c r="P20" s="4">
        <f>IF(ISNA(VLOOKUP(B20,rampbin!$B$4:$G$1697,6,FALSE)),2,VLOOKUP(B20,rampbin!$B$4:$G$1697,6,FALSE))</f>
        <v>2</v>
      </c>
      <c r="Q20" s="4" t="str">
        <f>IF(ISNA(VLOOKUP(B20,rampbin!$B$4:$G$1697,5,FALSE)),"MOVES",VLOOKUP(B20,rampbin!$B$4:$G$1697,5,FALSE))</f>
        <v>MOVES</v>
      </c>
      <c r="R20" s="4" t="s">
        <v>1880</v>
      </c>
      <c r="S20" s="6" t="s">
        <v>1851</v>
      </c>
      <c r="T20" s="4">
        <f>VLOOKUP(B20,meanLDage!$B$3:$E$3145,4,FALSE)</f>
        <v>5</v>
      </c>
      <c r="U20" s="32">
        <f>VLOOKUP(B20,meanLDage!$B$3:$E$3145,2,FALSE)</f>
        <v>14.685161291210207</v>
      </c>
      <c r="V20" s="4" t="str">
        <f t="shared" si="1"/>
        <v>1_L_100001000_0_5_2</v>
      </c>
      <c r="W20" s="4">
        <v>1015</v>
      </c>
      <c r="X20" s="6"/>
      <c r="Y20" s="8">
        <f t="shared" si="2"/>
        <v>1015</v>
      </c>
      <c r="Z20" s="6" t="b">
        <f t="shared" si="0"/>
        <v>0</v>
      </c>
      <c r="AA20" s="6">
        <f t="shared" si="3"/>
        <v>1097</v>
      </c>
      <c r="AB20" s="4">
        <f t="shared" si="4"/>
        <v>5</v>
      </c>
      <c r="AC20" s="32">
        <f t="shared" si="5"/>
        <v>14.685161291210207</v>
      </c>
      <c r="AD20" s="4">
        <f>VLOOKUP($B20,meanLDage!$Z$3:$AC$3145,4,FALSE)</f>
        <v>5</v>
      </c>
      <c r="AE20" s="32">
        <f>VLOOKUP($B20,meanLDage!$Z$3:$AC$3145,2,FALSE)</f>
        <v>13.581093911569692</v>
      </c>
      <c r="AF20" s="6">
        <f>VLOOKUP(V20,'2017 rep county selection'!$A$1:$C$281,3,FALSE)</f>
        <v>1049</v>
      </c>
      <c r="AH20" s="9">
        <f t="shared" si="6"/>
        <v>1049</v>
      </c>
    </row>
    <row r="21" spans="1:34" ht="15.75" customHeight="1" x14ac:dyDescent="0.3">
      <c r="A21" s="4">
        <v>1</v>
      </c>
      <c r="B21" s="4">
        <v>1039</v>
      </c>
      <c r="C21" s="6" t="s">
        <v>2257</v>
      </c>
      <c r="D21" s="6" t="s">
        <v>26</v>
      </c>
      <c r="E21" s="4">
        <v>1097</v>
      </c>
      <c r="F21" s="4">
        <v>1097</v>
      </c>
      <c r="G21" s="4">
        <v>1097</v>
      </c>
      <c r="H21" s="37">
        <v>543564518</v>
      </c>
      <c r="I21" s="37">
        <v>470309731.90648901</v>
      </c>
      <c r="J21" s="37">
        <v>495683268.46224999</v>
      </c>
      <c r="K21" s="4" t="str">
        <f>VLOOKUP(B21,altitude!$B$3:$E$3232,4)</f>
        <v>L</v>
      </c>
      <c r="L21" s="4">
        <f>VLOOKUP(B21,fuelregion!$C$5:$D$3233,2,FALSE)</f>
        <v>100001000</v>
      </c>
      <c r="M21" s="4">
        <f>VLOOKUP(B21,fuelregion!$H$5:$I$3113,2,FALSE)</f>
        <v>100001000</v>
      </c>
      <c r="N21" s="4">
        <f>VLOOKUP(B21,imbin!$B$4:$D$3233,2,FALSE)</f>
        <v>0</v>
      </c>
      <c r="O21" s="4" t="str">
        <f>VLOOKUP(B21,imbin!$B$4:$D$3233,3,FALSE)</f>
        <v>MOVES</v>
      </c>
      <c r="P21" s="4">
        <f>IF(ISNA(VLOOKUP(B21,rampbin!$B$4:$G$1697,6,FALSE)),2,VLOOKUP(B21,rampbin!$B$4:$G$1697,6,FALSE))</f>
        <v>2</v>
      </c>
      <c r="Q21" s="4" t="str">
        <f>IF(ISNA(VLOOKUP(B21,rampbin!$B$4:$G$1697,5,FALSE)),"MOVES",VLOOKUP(B21,rampbin!$B$4:$G$1697,5,FALSE))</f>
        <v>MOVES</v>
      </c>
      <c r="R21" s="4" t="s">
        <v>1880</v>
      </c>
      <c r="S21" s="6" t="s">
        <v>1851</v>
      </c>
      <c r="T21" s="4">
        <f>VLOOKUP(B21,meanLDage!$B$3:$E$3145,4,FALSE)</f>
        <v>5</v>
      </c>
      <c r="U21" s="32">
        <f>VLOOKUP(B21,meanLDage!$B$3:$E$3145,2,FALSE)</f>
        <v>13.336598768681787</v>
      </c>
      <c r="V21" s="4" t="str">
        <f t="shared" si="1"/>
        <v>1_L_100001000_0_4_2</v>
      </c>
      <c r="W21" s="4">
        <v>1015</v>
      </c>
      <c r="X21" s="6"/>
      <c r="Y21" s="8">
        <f t="shared" si="2"/>
        <v>1015</v>
      </c>
      <c r="Z21" s="6" t="b">
        <f t="shared" si="0"/>
        <v>0</v>
      </c>
      <c r="AA21" s="6">
        <f t="shared" si="3"/>
        <v>1097</v>
      </c>
      <c r="AB21" s="4">
        <f t="shared" si="4"/>
        <v>5</v>
      </c>
      <c r="AC21" s="32">
        <f t="shared" si="5"/>
        <v>13.336598768681787</v>
      </c>
      <c r="AD21" s="4">
        <f>VLOOKUP($B21,meanLDage!$Z$3:$AC$3145,4,FALSE)</f>
        <v>4</v>
      </c>
      <c r="AE21" s="32">
        <f>VLOOKUP($B21,meanLDage!$Z$3:$AC$3145,2,FALSE)</f>
        <v>12.339251779667119</v>
      </c>
      <c r="AF21" s="6">
        <f>VLOOKUP(V21,'2017 rep county selection'!$A$1:$C$281,3,FALSE)</f>
        <v>1097</v>
      </c>
      <c r="AH21" s="9">
        <f t="shared" si="6"/>
        <v>1097</v>
      </c>
    </row>
    <row r="22" spans="1:34" ht="15.75" customHeight="1" x14ac:dyDescent="0.3">
      <c r="A22" s="4">
        <v>1</v>
      </c>
      <c r="B22" s="4">
        <v>1041</v>
      </c>
      <c r="C22" s="6" t="s">
        <v>2257</v>
      </c>
      <c r="D22" s="6" t="s">
        <v>27</v>
      </c>
      <c r="E22" s="4">
        <v>1097</v>
      </c>
      <c r="F22" s="4">
        <v>1097</v>
      </c>
      <c r="G22" s="4">
        <v>1097</v>
      </c>
      <c r="H22" s="37">
        <v>221281552</v>
      </c>
      <c r="I22" s="37">
        <v>219471421.012337</v>
      </c>
      <c r="J22" s="37">
        <v>231262971.67548001</v>
      </c>
      <c r="K22" s="4" t="str">
        <f>VLOOKUP(B22,altitude!$B$3:$E$3232,4)</f>
        <v>L</v>
      </c>
      <c r="L22" s="4">
        <f>VLOOKUP(B22,fuelregion!$C$5:$D$3233,2,FALSE)</f>
        <v>100001000</v>
      </c>
      <c r="M22" s="4">
        <f>VLOOKUP(B22,fuelregion!$H$5:$I$3113,2,FALSE)</f>
        <v>100001000</v>
      </c>
      <c r="N22" s="4">
        <f>VLOOKUP(B22,imbin!$B$4:$D$3233,2,FALSE)</f>
        <v>0</v>
      </c>
      <c r="O22" s="4" t="str">
        <f>VLOOKUP(B22,imbin!$B$4:$D$3233,3,FALSE)</f>
        <v>MOVES</v>
      </c>
      <c r="P22" s="4">
        <f>IF(ISNA(VLOOKUP(B22,rampbin!$B$4:$G$1697,6,FALSE)),2,VLOOKUP(B22,rampbin!$B$4:$G$1697,6,FALSE))</f>
        <v>2</v>
      </c>
      <c r="Q22" s="4" t="str">
        <f>IF(ISNA(VLOOKUP(B22,rampbin!$B$4:$G$1697,5,FALSE)),"MOVES",VLOOKUP(B22,rampbin!$B$4:$G$1697,5,FALSE))</f>
        <v>MOVES</v>
      </c>
      <c r="R22" s="4" t="s">
        <v>1880</v>
      </c>
      <c r="S22" s="6" t="s">
        <v>1851</v>
      </c>
      <c r="T22" s="4">
        <f>VLOOKUP(B22,meanLDage!$B$3:$E$3145,4,FALSE)</f>
        <v>5</v>
      </c>
      <c r="U22" s="32">
        <f>VLOOKUP(B22,meanLDage!$B$3:$E$3145,2,FALSE)</f>
        <v>13.746965656207161</v>
      </c>
      <c r="V22" s="4" t="str">
        <f t="shared" si="1"/>
        <v>1_L_100001000_0_4_2</v>
      </c>
      <c r="W22" s="4">
        <v>1015</v>
      </c>
      <c r="X22" s="6"/>
      <c r="Y22" s="8">
        <f t="shared" si="2"/>
        <v>1015</v>
      </c>
      <c r="Z22" s="6" t="b">
        <f t="shared" si="0"/>
        <v>0</v>
      </c>
      <c r="AA22" s="6">
        <f t="shared" si="3"/>
        <v>1097</v>
      </c>
      <c r="AB22" s="4">
        <f t="shared" si="4"/>
        <v>5</v>
      </c>
      <c r="AC22" s="32">
        <f t="shared" si="5"/>
        <v>13.746965656207161</v>
      </c>
      <c r="AD22" s="4">
        <f>VLOOKUP($B22,meanLDage!$Z$3:$AC$3145,4,FALSE)</f>
        <v>4</v>
      </c>
      <c r="AE22" s="32">
        <f>VLOOKUP($B22,meanLDage!$Z$3:$AC$3145,2,FALSE)</f>
        <v>12.803986760707183</v>
      </c>
      <c r="AF22" s="6">
        <f>VLOOKUP(V22,'2017 rep county selection'!$A$1:$C$281,3,FALSE)</f>
        <v>1097</v>
      </c>
      <c r="AH22" s="9">
        <f t="shared" si="6"/>
        <v>1097</v>
      </c>
    </row>
    <row r="23" spans="1:34" ht="15.75" customHeight="1" x14ac:dyDescent="0.3">
      <c r="A23" s="4">
        <v>1</v>
      </c>
      <c r="B23" s="4">
        <v>1043</v>
      </c>
      <c r="C23" s="6" t="s">
        <v>2257</v>
      </c>
      <c r="D23" s="6" t="s">
        <v>28</v>
      </c>
      <c r="E23" s="4">
        <v>1097</v>
      </c>
      <c r="F23" s="4">
        <v>1097</v>
      </c>
      <c r="G23" s="4">
        <v>1097</v>
      </c>
      <c r="H23" s="37">
        <v>1121606127</v>
      </c>
      <c r="I23" s="37">
        <v>1204715057.4853899</v>
      </c>
      <c r="J23" s="37">
        <v>1269865031.79673</v>
      </c>
      <c r="K23" s="4" t="str">
        <f>VLOOKUP(B23,altitude!$B$3:$E$3232,4)</f>
        <v>L</v>
      </c>
      <c r="L23" s="4">
        <f>VLOOKUP(B23,fuelregion!$C$5:$D$3233,2,FALSE)</f>
        <v>100001000</v>
      </c>
      <c r="M23" s="4">
        <f>VLOOKUP(B23,fuelregion!$H$5:$I$3113,2,FALSE)</f>
        <v>100001000</v>
      </c>
      <c r="N23" s="4">
        <f>VLOOKUP(B23,imbin!$B$4:$D$3233,2,FALSE)</f>
        <v>0</v>
      </c>
      <c r="O23" s="4" t="str">
        <f>VLOOKUP(B23,imbin!$B$4:$D$3233,3,FALSE)</f>
        <v>MOVES</v>
      </c>
      <c r="P23" s="4">
        <f>IF(ISNA(VLOOKUP(B23,rampbin!$B$4:$G$1697,6,FALSE)),2,VLOOKUP(B23,rampbin!$B$4:$G$1697,6,FALSE))</f>
        <v>2</v>
      </c>
      <c r="Q23" s="4" t="str">
        <f>IF(ISNA(VLOOKUP(B23,rampbin!$B$4:$G$1697,5,FALSE)),"MOVES",VLOOKUP(B23,rampbin!$B$4:$G$1697,5,FALSE))</f>
        <v>MOVES</v>
      </c>
      <c r="R23" s="4" t="s">
        <v>1880</v>
      </c>
      <c r="S23" s="6" t="s">
        <v>1851</v>
      </c>
      <c r="T23" s="4">
        <f>VLOOKUP(B23,meanLDage!$B$3:$E$3145,4,FALSE)</f>
        <v>5</v>
      </c>
      <c r="U23" s="32">
        <f>VLOOKUP(B23,meanLDage!$B$3:$E$3145,2,FALSE)</f>
        <v>13.210489879087795</v>
      </c>
      <c r="V23" s="4" t="str">
        <f t="shared" si="1"/>
        <v>1_L_100001000_0_4_2</v>
      </c>
      <c r="W23" s="4">
        <v>1015</v>
      </c>
      <c r="X23" s="6"/>
      <c r="Y23" s="8">
        <f t="shared" si="2"/>
        <v>1015</v>
      </c>
      <c r="Z23" s="6" t="b">
        <f t="shared" si="0"/>
        <v>0</v>
      </c>
      <c r="AA23" s="6">
        <f t="shared" si="3"/>
        <v>1097</v>
      </c>
      <c r="AB23" s="4">
        <f t="shared" si="4"/>
        <v>5</v>
      </c>
      <c r="AC23" s="32">
        <f t="shared" si="5"/>
        <v>13.210489879087795</v>
      </c>
      <c r="AD23" s="4">
        <f>VLOOKUP($B23,meanLDage!$Z$3:$AC$3145,4,FALSE)</f>
        <v>4</v>
      </c>
      <c r="AE23" s="32">
        <f>VLOOKUP($B23,meanLDage!$Z$3:$AC$3145,2,FALSE)</f>
        <v>12.169164724210354</v>
      </c>
      <c r="AF23" s="6">
        <f>VLOOKUP(V23,'2017 rep county selection'!$A$1:$C$281,3,FALSE)</f>
        <v>1097</v>
      </c>
      <c r="AH23" s="9">
        <f t="shared" si="6"/>
        <v>1097</v>
      </c>
    </row>
    <row r="24" spans="1:34" ht="15.75" customHeight="1" x14ac:dyDescent="0.3">
      <c r="A24" s="4">
        <v>1</v>
      </c>
      <c r="B24" s="4">
        <v>1045</v>
      </c>
      <c r="C24" s="6" t="s">
        <v>2257</v>
      </c>
      <c r="D24" s="6" t="s">
        <v>29</v>
      </c>
      <c r="E24" s="4">
        <v>1101</v>
      </c>
      <c r="F24" s="4">
        <v>1101</v>
      </c>
      <c r="G24" s="4">
        <v>1101</v>
      </c>
      <c r="H24" s="37">
        <v>1246892045</v>
      </c>
      <c r="I24" s="37">
        <v>673247026.58487999</v>
      </c>
      <c r="J24" s="37">
        <v>709787582.15922701</v>
      </c>
      <c r="K24" s="4" t="str">
        <f>VLOOKUP(B24,altitude!$B$3:$E$3232,4)</f>
        <v>L</v>
      </c>
      <c r="L24" s="4">
        <f>VLOOKUP(B24,fuelregion!$C$5:$D$3233,2,FALSE)</f>
        <v>100001000</v>
      </c>
      <c r="M24" s="4">
        <f>VLOOKUP(B24,fuelregion!$H$5:$I$3113,2,FALSE)</f>
        <v>100001000</v>
      </c>
      <c r="N24" s="4">
        <f>VLOOKUP(B24,imbin!$B$4:$D$3233,2,FALSE)</f>
        <v>0</v>
      </c>
      <c r="O24" s="4" t="str">
        <f>VLOOKUP(B24,imbin!$B$4:$D$3233,3,FALSE)</f>
        <v>MOVES</v>
      </c>
      <c r="P24" s="4">
        <f>IF(ISNA(VLOOKUP(B24,rampbin!$B$4:$G$1697,6,FALSE)),2,VLOOKUP(B24,rampbin!$B$4:$G$1697,6,FALSE))</f>
        <v>2</v>
      </c>
      <c r="Q24" s="4" t="str">
        <f>IF(ISNA(VLOOKUP(B24,rampbin!$B$4:$G$1697,5,FALSE)),"MOVES",VLOOKUP(B24,rampbin!$B$4:$G$1697,5,FALSE))</f>
        <v>MOVES</v>
      </c>
      <c r="R24" s="4" t="s">
        <v>1880</v>
      </c>
      <c r="S24" s="6" t="s">
        <v>1851</v>
      </c>
      <c r="T24" s="4">
        <f>VLOOKUP(B24,meanLDage!$B$3:$E$3145,4,FALSE)</f>
        <v>4</v>
      </c>
      <c r="U24" s="32">
        <f>VLOOKUP(B24,meanLDage!$B$3:$E$3145,2,FALSE)</f>
        <v>12.434698108083186</v>
      </c>
      <c r="V24" s="4" t="str">
        <f t="shared" si="1"/>
        <v>1_L_100001000_0_4_2</v>
      </c>
      <c r="W24" s="4">
        <v>1073</v>
      </c>
      <c r="X24" s="6"/>
      <c r="Y24" s="8">
        <f t="shared" si="2"/>
        <v>1073</v>
      </c>
      <c r="Z24" s="6" t="b">
        <f t="shared" si="0"/>
        <v>0</v>
      </c>
      <c r="AA24" s="6">
        <f t="shared" si="3"/>
        <v>1101</v>
      </c>
      <c r="AB24" s="4">
        <f t="shared" si="4"/>
        <v>4</v>
      </c>
      <c r="AC24" s="32">
        <f t="shared" si="5"/>
        <v>12.434698108083186</v>
      </c>
      <c r="AD24" s="4">
        <f>VLOOKUP($B24,meanLDage!$Z$3:$AC$3145,4,FALSE)</f>
        <v>4</v>
      </c>
      <c r="AE24" s="32">
        <f>VLOOKUP($B24,meanLDage!$Z$3:$AC$3145,2,FALSE)</f>
        <v>11.464730006977451</v>
      </c>
      <c r="AF24" s="6">
        <f>VLOOKUP(V24,'2017 rep county selection'!$A$1:$C$281,3,FALSE)</f>
        <v>1097</v>
      </c>
      <c r="AH24" s="9">
        <f t="shared" si="6"/>
        <v>1097</v>
      </c>
    </row>
    <row r="25" spans="1:34" ht="15.75" customHeight="1" x14ac:dyDescent="0.3">
      <c r="A25" s="4">
        <v>1</v>
      </c>
      <c r="B25" s="4">
        <v>1047</v>
      </c>
      <c r="C25" s="6" t="s">
        <v>2257</v>
      </c>
      <c r="D25" s="6" t="s">
        <v>30</v>
      </c>
      <c r="E25" s="4">
        <v>1097</v>
      </c>
      <c r="F25" s="4">
        <v>1097</v>
      </c>
      <c r="G25" s="4">
        <v>1097</v>
      </c>
      <c r="H25" s="37">
        <v>464255928</v>
      </c>
      <c r="I25" s="37">
        <v>474812567.02147698</v>
      </c>
      <c r="J25" s="37">
        <v>500519757.12893999</v>
      </c>
      <c r="K25" s="4" t="str">
        <f>VLOOKUP(B25,altitude!$B$3:$E$3232,4)</f>
        <v>L</v>
      </c>
      <c r="L25" s="4">
        <f>VLOOKUP(B25,fuelregion!$C$5:$D$3233,2,FALSE)</f>
        <v>100001000</v>
      </c>
      <c r="M25" s="4">
        <f>VLOOKUP(B25,fuelregion!$H$5:$I$3113,2,FALSE)</f>
        <v>100001000</v>
      </c>
      <c r="N25" s="4">
        <f>VLOOKUP(B25,imbin!$B$4:$D$3233,2,FALSE)</f>
        <v>0</v>
      </c>
      <c r="O25" s="4" t="str">
        <f>VLOOKUP(B25,imbin!$B$4:$D$3233,3,FALSE)</f>
        <v>MOVES</v>
      </c>
      <c r="P25" s="4">
        <f>IF(ISNA(VLOOKUP(B25,rampbin!$B$4:$G$1697,6,FALSE)),2,VLOOKUP(B25,rampbin!$B$4:$G$1697,6,FALSE))</f>
        <v>2</v>
      </c>
      <c r="Q25" s="4" t="str">
        <f>IF(ISNA(VLOOKUP(B25,rampbin!$B$4:$G$1697,5,FALSE)),"MOVES",VLOOKUP(B25,rampbin!$B$4:$G$1697,5,FALSE))</f>
        <v>MOVES</v>
      </c>
      <c r="R25" s="4" t="s">
        <v>1880</v>
      </c>
      <c r="S25" s="6" t="s">
        <v>1851</v>
      </c>
      <c r="T25" s="4">
        <f>VLOOKUP(B25,meanLDage!$B$3:$E$3145,4,FALSE)</f>
        <v>5</v>
      </c>
      <c r="U25" s="32">
        <f>VLOOKUP(B25,meanLDage!$B$3:$E$3145,2,FALSE)</f>
        <v>13.814751640585794</v>
      </c>
      <c r="V25" s="4" t="str">
        <f t="shared" si="1"/>
        <v>1_L_100001000_0_4_2</v>
      </c>
      <c r="W25" s="4">
        <v>1015</v>
      </c>
      <c r="X25" s="6"/>
      <c r="Y25" s="8">
        <f t="shared" si="2"/>
        <v>1015</v>
      </c>
      <c r="Z25" s="6" t="b">
        <f t="shared" si="0"/>
        <v>0</v>
      </c>
      <c r="AA25" s="6">
        <f t="shared" si="3"/>
        <v>1097</v>
      </c>
      <c r="AB25" s="4">
        <f t="shared" si="4"/>
        <v>5</v>
      </c>
      <c r="AC25" s="32">
        <f t="shared" si="5"/>
        <v>13.814751640585794</v>
      </c>
      <c r="AD25" s="4">
        <f>VLOOKUP($B25,meanLDage!$Z$3:$AC$3145,4,FALSE)</f>
        <v>4</v>
      </c>
      <c r="AE25" s="32">
        <f>VLOOKUP($B25,meanLDage!$Z$3:$AC$3145,2,FALSE)</f>
        <v>12.797466739982475</v>
      </c>
      <c r="AF25" s="6">
        <f>VLOOKUP(V25,'2017 rep county selection'!$A$1:$C$281,3,FALSE)</f>
        <v>1097</v>
      </c>
      <c r="AH25" s="9">
        <f t="shared" si="6"/>
        <v>1097</v>
      </c>
    </row>
    <row r="26" spans="1:34" ht="15.75" customHeight="1" x14ac:dyDescent="0.3">
      <c r="A26" s="4">
        <v>1</v>
      </c>
      <c r="B26" s="4">
        <v>1049</v>
      </c>
      <c r="C26" s="6" t="s">
        <v>2257</v>
      </c>
      <c r="D26" s="6" t="s">
        <v>31</v>
      </c>
      <c r="E26" s="4">
        <v>1097</v>
      </c>
      <c r="F26" s="4">
        <v>1097</v>
      </c>
      <c r="G26" s="4">
        <v>1097</v>
      </c>
      <c r="H26" s="37">
        <v>973326033</v>
      </c>
      <c r="I26" s="37">
        <v>901873449.78723598</v>
      </c>
      <c r="J26" s="37">
        <v>950520886.19657803</v>
      </c>
      <c r="K26" s="4" t="str">
        <f>VLOOKUP(B26,altitude!$B$3:$E$3232,4)</f>
        <v>L</v>
      </c>
      <c r="L26" s="4">
        <f>VLOOKUP(B26,fuelregion!$C$5:$D$3233,2,FALSE)</f>
        <v>100001000</v>
      </c>
      <c r="M26" s="4">
        <f>VLOOKUP(B26,fuelregion!$H$5:$I$3113,2,FALSE)</f>
        <v>100001000</v>
      </c>
      <c r="N26" s="4">
        <f>VLOOKUP(B26,imbin!$B$4:$D$3233,2,FALSE)</f>
        <v>0</v>
      </c>
      <c r="O26" s="4" t="str">
        <f>VLOOKUP(B26,imbin!$B$4:$D$3233,3,FALSE)</f>
        <v>MOVES</v>
      </c>
      <c r="P26" s="4">
        <f>IF(ISNA(VLOOKUP(B26,rampbin!$B$4:$G$1697,6,FALSE)),2,VLOOKUP(B26,rampbin!$B$4:$G$1697,6,FALSE))</f>
        <v>2</v>
      </c>
      <c r="Q26" s="4" t="str">
        <f>IF(ISNA(VLOOKUP(B26,rampbin!$B$4:$G$1697,5,FALSE)),"MOVES",VLOOKUP(B26,rampbin!$B$4:$G$1697,5,FALSE))</f>
        <v>MOVES</v>
      </c>
      <c r="R26" s="4" t="s">
        <v>1880</v>
      </c>
      <c r="S26" s="6" t="s">
        <v>1851</v>
      </c>
      <c r="T26" s="4">
        <f>VLOOKUP(B26,meanLDage!$B$3:$E$3145,4,FALSE)</f>
        <v>5</v>
      </c>
      <c r="U26" s="32">
        <f>VLOOKUP(B26,meanLDage!$B$3:$E$3145,2,FALSE)</f>
        <v>14.097341144407695</v>
      </c>
      <c r="V26" s="4" t="str">
        <f t="shared" si="1"/>
        <v>1_L_100001000_0_5_2</v>
      </c>
      <c r="W26" s="4">
        <v>1015</v>
      </c>
      <c r="X26" s="6"/>
      <c r="Y26" s="8">
        <f t="shared" si="2"/>
        <v>1015</v>
      </c>
      <c r="Z26" s="6" t="b">
        <f t="shared" si="0"/>
        <v>0</v>
      </c>
      <c r="AA26" s="6">
        <f t="shared" si="3"/>
        <v>1097</v>
      </c>
      <c r="AB26" s="4">
        <f t="shared" si="4"/>
        <v>5</v>
      </c>
      <c r="AC26" s="32">
        <f t="shared" si="5"/>
        <v>14.097341144407695</v>
      </c>
      <c r="AD26" s="4">
        <f>VLOOKUP($B26,meanLDage!$Z$3:$AC$3145,4,FALSE)</f>
        <v>5</v>
      </c>
      <c r="AE26" s="32">
        <f>VLOOKUP($B26,meanLDage!$Z$3:$AC$3145,2,FALSE)</f>
        <v>13.036431653759321</v>
      </c>
      <c r="AF26" s="6">
        <f>VLOOKUP(V26,'2017 rep county selection'!$A$1:$C$281,3,FALSE)</f>
        <v>1049</v>
      </c>
      <c r="AH26" s="9">
        <f t="shared" si="6"/>
        <v>1049</v>
      </c>
    </row>
    <row r="27" spans="1:34" ht="15.75" customHeight="1" x14ac:dyDescent="0.3">
      <c r="A27" s="4">
        <v>1</v>
      </c>
      <c r="B27" s="4">
        <v>1051</v>
      </c>
      <c r="C27" s="6" t="s">
        <v>2257</v>
      </c>
      <c r="D27" s="6" t="s">
        <v>32</v>
      </c>
      <c r="E27" s="4">
        <v>1101</v>
      </c>
      <c r="F27" s="4">
        <v>1101</v>
      </c>
      <c r="G27" s="4">
        <v>1101</v>
      </c>
      <c r="H27" s="37">
        <v>699631859</v>
      </c>
      <c r="I27" s="37">
        <v>986277386.19851398</v>
      </c>
      <c r="J27" s="37">
        <v>1039753784.8617899</v>
      </c>
      <c r="K27" s="4" t="str">
        <f>VLOOKUP(B27,altitude!$B$3:$E$3232,4)</f>
        <v>L</v>
      </c>
      <c r="L27" s="4">
        <f>VLOOKUP(B27,fuelregion!$C$5:$D$3233,2,FALSE)</f>
        <v>100001000</v>
      </c>
      <c r="M27" s="4">
        <f>VLOOKUP(B27,fuelregion!$H$5:$I$3113,2,FALSE)</f>
        <v>100001000</v>
      </c>
      <c r="N27" s="4">
        <f>VLOOKUP(B27,imbin!$B$4:$D$3233,2,FALSE)</f>
        <v>0</v>
      </c>
      <c r="O27" s="4" t="str">
        <f>VLOOKUP(B27,imbin!$B$4:$D$3233,3,FALSE)</f>
        <v>MOVES</v>
      </c>
      <c r="P27" s="4">
        <f>IF(ISNA(VLOOKUP(B27,rampbin!$B$4:$G$1697,6,FALSE)),2,VLOOKUP(B27,rampbin!$B$4:$G$1697,6,FALSE))</f>
        <v>2</v>
      </c>
      <c r="Q27" s="4" t="str">
        <f>IF(ISNA(VLOOKUP(B27,rampbin!$B$4:$G$1697,5,FALSE)),"MOVES",VLOOKUP(B27,rampbin!$B$4:$G$1697,5,FALSE))</f>
        <v>MOVES</v>
      </c>
      <c r="R27" s="4" t="s">
        <v>1877</v>
      </c>
      <c r="S27" s="6" t="s">
        <v>1878</v>
      </c>
      <c r="T27" s="4">
        <f>VLOOKUP(B27,meanLDage!$B$3:$E$3145,4,FALSE)</f>
        <v>4</v>
      </c>
      <c r="U27" s="32">
        <f>VLOOKUP(B27,meanLDage!$B$3:$E$3145,2,FALSE)</f>
        <v>11.957040486218689</v>
      </c>
      <c r="V27" s="4" t="str">
        <f t="shared" si="1"/>
        <v>1_L_100001000_0_4_2</v>
      </c>
      <c r="W27" s="4">
        <v>1073</v>
      </c>
      <c r="X27" s="6"/>
      <c r="Y27" s="8">
        <f t="shared" si="2"/>
        <v>1073</v>
      </c>
      <c r="Z27" s="6" t="b">
        <f t="shared" si="0"/>
        <v>0</v>
      </c>
      <c r="AA27" s="6">
        <f t="shared" si="3"/>
        <v>1101</v>
      </c>
      <c r="AB27" s="4">
        <f t="shared" si="4"/>
        <v>4</v>
      </c>
      <c r="AC27" s="32">
        <f t="shared" si="5"/>
        <v>11.957040486218689</v>
      </c>
      <c r="AD27" s="4">
        <f>VLOOKUP($B27,meanLDage!$Z$3:$AC$3145,4,FALSE)</f>
        <v>4</v>
      </c>
      <c r="AE27" s="32">
        <f>VLOOKUP($B27,meanLDage!$Z$3:$AC$3145,2,FALSE)</f>
        <v>11.020715813174036</v>
      </c>
      <c r="AF27" s="6">
        <f>VLOOKUP(V27,'2017 rep county selection'!$A$1:$C$281,3,FALSE)</f>
        <v>1097</v>
      </c>
      <c r="AH27" s="9">
        <f t="shared" si="6"/>
        <v>1097</v>
      </c>
    </row>
    <row r="28" spans="1:34" ht="15.75" customHeight="1" x14ac:dyDescent="0.3">
      <c r="A28" s="4">
        <v>1</v>
      </c>
      <c r="B28" s="4">
        <v>1053</v>
      </c>
      <c r="C28" s="6" t="s">
        <v>2257</v>
      </c>
      <c r="D28" s="6" t="s">
        <v>33</v>
      </c>
      <c r="E28" s="4">
        <v>1097</v>
      </c>
      <c r="F28" s="4">
        <v>1097</v>
      </c>
      <c r="G28" s="4">
        <v>1097</v>
      </c>
      <c r="H28" s="37">
        <v>672360132</v>
      </c>
      <c r="I28" s="37">
        <v>659977828.03902304</v>
      </c>
      <c r="J28" s="37">
        <v>695620333.14626002</v>
      </c>
      <c r="K28" s="4" t="str">
        <f>VLOOKUP(B28,altitude!$B$3:$E$3232,4)</f>
        <v>L</v>
      </c>
      <c r="L28" s="4">
        <f>VLOOKUP(B28,fuelregion!$C$5:$D$3233,2,FALSE)</f>
        <v>100001000</v>
      </c>
      <c r="M28" s="4">
        <f>VLOOKUP(B28,fuelregion!$H$5:$I$3113,2,FALSE)</f>
        <v>100001000</v>
      </c>
      <c r="N28" s="4">
        <f>VLOOKUP(B28,imbin!$B$4:$D$3233,2,FALSE)</f>
        <v>0</v>
      </c>
      <c r="O28" s="4" t="str">
        <f>VLOOKUP(B28,imbin!$B$4:$D$3233,3,FALSE)</f>
        <v>MOVES</v>
      </c>
      <c r="P28" s="4">
        <f>IF(ISNA(VLOOKUP(B28,rampbin!$B$4:$G$1697,6,FALSE)),2,VLOOKUP(B28,rampbin!$B$4:$G$1697,6,FALSE))</f>
        <v>2</v>
      </c>
      <c r="Q28" s="4" t="str">
        <f>IF(ISNA(VLOOKUP(B28,rampbin!$B$4:$G$1697,5,FALSE)),"MOVES",VLOOKUP(B28,rampbin!$B$4:$G$1697,5,FALSE))</f>
        <v>MOVES</v>
      </c>
      <c r="R28" s="4" t="s">
        <v>1880</v>
      </c>
      <c r="S28" s="6" t="s">
        <v>1851</v>
      </c>
      <c r="T28" s="4">
        <f>VLOOKUP(B28,meanLDage!$B$3:$E$3145,4,FALSE)</f>
        <v>5</v>
      </c>
      <c r="U28" s="32">
        <f>VLOOKUP(B28,meanLDage!$B$3:$E$3145,2,FALSE)</f>
        <v>13.504569174077565</v>
      </c>
      <c r="V28" s="4" t="str">
        <f t="shared" si="1"/>
        <v>1_L_100001000_0_4_2</v>
      </c>
      <c r="W28" s="4">
        <v>1015</v>
      </c>
      <c r="X28" s="6"/>
      <c r="Y28" s="8">
        <f t="shared" si="2"/>
        <v>1015</v>
      </c>
      <c r="Z28" s="6" t="b">
        <f t="shared" si="0"/>
        <v>0</v>
      </c>
      <c r="AA28" s="6">
        <f t="shared" si="3"/>
        <v>1097</v>
      </c>
      <c r="AB28" s="4">
        <f t="shared" si="4"/>
        <v>5</v>
      </c>
      <c r="AC28" s="32">
        <f t="shared" si="5"/>
        <v>13.504569174077565</v>
      </c>
      <c r="AD28" s="4">
        <f>VLOOKUP($B28,meanLDage!$Z$3:$AC$3145,4,FALSE)</f>
        <v>4</v>
      </c>
      <c r="AE28" s="32">
        <f>VLOOKUP($B28,meanLDage!$Z$3:$AC$3145,2,FALSE)</f>
        <v>12.454422802806453</v>
      </c>
      <c r="AF28" s="6">
        <f>VLOOKUP(V28,'2017 rep county selection'!$A$1:$C$281,3,FALSE)</f>
        <v>1097</v>
      </c>
      <c r="AH28" s="9">
        <f t="shared" si="6"/>
        <v>1097</v>
      </c>
    </row>
    <row r="29" spans="1:34" ht="15.75" customHeight="1" x14ac:dyDescent="0.3">
      <c r="A29" s="4">
        <v>1</v>
      </c>
      <c r="B29" s="4">
        <v>1055</v>
      </c>
      <c r="C29" s="6" t="s">
        <v>2257</v>
      </c>
      <c r="D29" s="6" t="s">
        <v>34</v>
      </c>
      <c r="E29" s="4">
        <v>1097</v>
      </c>
      <c r="F29" s="4">
        <v>1097</v>
      </c>
      <c r="G29" s="4">
        <v>1097</v>
      </c>
      <c r="H29" s="37">
        <v>1421096399</v>
      </c>
      <c r="I29" s="37">
        <v>1270677749.4719</v>
      </c>
      <c r="J29" s="37">
        <v>1339732975.24891</v>
      </c>
      <c r="K29" s="4" t="str">
        <f>VLOOKUP(B29,altitude!$B$3:$E$3232,4)</f>
        <v>L</v>
      </c>
      <c r="L29" s="4">
        <f>VLOOKUP(B29,fuelregion!$C$5:$D$3233,2,FALSE)</f>
        <v>100001000</v>
      </c>
      <c r="M29" s="4">
        <f>VLOOKUP(B29,fuelregion!$H$5:$I$3113,2,FALSE)</f>
        <v>100001000</v>
      </c>
      <c r="N29" s="4">
        <f>VLOOKUP(B29,imbin!$B$4:$D$3233,2,FALSE)</f>
        <v>0</v>
      </c>
      <c r="O29" s="4" t="str">
        <f>VLOOKUP(B29,imbin!$B$4:$D$3233,3,FALSE)</f>
        <v>MOVES</v>
      </c>
      <c r="P29" s="4">
        <f>IF(ISNA(VLOOKUP(B29,rampbin!$B$4:$G$1697,6,FALSE)),2,VLOOKUP(B29,rampbin!$B$4:$G$1697,6,FALSE))</f>
        <v>2</v>
      </c>
      <c r="Q29" s="4" t="str">
        <f>IF(ISNA(VLOOKUP(B29,rampbin!$B$4:$G$1697,5,FALSE)),"MOVES",VLOOKUP(B29,rampbin!$B$4:$G$1697,5,FALSE))</f>
        <v>MOVES</v>
      </c>
      <c r="R29" s="4" t="s">
        <v>1877</v>
      </c>
      <c r="S29" s="6" t="s">
        <v>1884</v>
      </c>
      <c r="T29" s="4">
        <f>VLOOKUP(B29,meanLDage!$B$3:$E$3145,4,FALSE)</f>
        <v>5</v>
      </c>
      <c r="U29" s="32">
        <f>VLOOKUP(B29,meanLDage!$B$3:$E$3145,2,FALSE)</f>
        <v>13.138906395551764</v>
      </c>
      <c r="V29" s="4" t="str">
        <f t="shared" si="1"/>
        <v>1_L_100001000_0_4_2</v>
      </c>
      <c r="W29" s="4">
        <v>1015</v>
      </c>
      <c r="X29" s="6"/>
      <c r="Y29" s="8">
        <f t="shared" si="2"/>
        <v>1015</v>
      </c>
      <c r="Z29" s="6" t="b">
        <f t="shared" si="0"/>
        <v>0</v>
      </c>
      <c r="AA29" s="6">
        <f t="shared" si="3"/>
        <v>1097</v>
      </c>
      <c r="AB29" s="4">
        <f t="shared" si="4"/>
        <v>5</v>
      </c>
      <c r="AC29" s="32">
        <f t="shared" si="5"/>
        <v>13.138906395551764</v>
      </c>
      <c r="AD29" s="4">
        <f>VLOOKUP($B29,meanLDage!$Z$3:$AC$3145,4,FALSE)</f>
        <v>4</v>
      </c>
      <c r="AE29" s="32">
        <f>VLOOKUP($B29,meanLDage!$Z$3:$AC$3145,2,FALSE)</f>
        <v>12.146761612305752</v>
      </c>
      <c r="AF29" s="6">
        <f>VLOOKUP(V29,'2017 rep county selection'!$A$1:$C$281,3,FALSE)</f>
        <v>1097</v>
      </c>
      <c r="AH29" s="9">
        <f t="shared" si="6"/>
        <v>1097</v>
      </c>
    </row>
    <row r="30" spans="1:34" ht="15.75" customHeight="1" x14ac:dyDescent="0.3">
      <c r="A30" s="4">
        <v>1</v>
      </c>
      <c r="B30" s="4">
        <v>1057</v>
      </c>
      <c r="C30" s="6" t="s">
        <v>2257</v>
      </c>
      <c r="D30" s="6" t="s">
        <v>35</v>
      </c>
      <c r="E30" s="4">
        <v>1097</v>
      </c>
      <c r="F30" s="4">
        <v>1097</v>
      </c>
      <c r="G30" s="4">
        <v>1097</v>
      </c>
      <c r="H30" s="37">
        <v>259738014</v>
      </c>
      <c r="I30" s="37">
        <v>184604660.676411</v>
      </c>
      <c r="J30" s="37">
        <v>194532614.03886399</v>
      </c>
      <c r="K30" s="4" t="str">
        <f>VLOOKUP(B30,altitude!$B$3:$E$3232,4)</f>
        <v>L</v>
      </c>
      <c r="L30" s="4">
        <f>VLOOKUP(B30,fuelregion!$C$5:$D$3233,2,FALSE)</f>
        <v>100001000</v>
      </c>
      <c r="M30" s="4">
        <f>VLOOKUP(B30,fuelregion!$H$5:$I$3113,2,FALSE)</f>
        <v>100001000</v>
      </c>
      <c r="N30" s="4">
        <f>VLOOKUP(B30,imbin!$B$4:$D$3233,2,FALSE)</f>
        <v>0</v>
      </c>
      <c r="O30" s="4" t="str">
        <f>VLOOKUP(B30,imbin!$B$4:$D$3233,3,FALSE)</f>
        <v>MOVES</v>
      </c>
      <c r="P30" s="4">
        <f>IF(ISNA(VLOOKUP(B30,rampbin!$B$4:$G$1697,6,FALSE)),2,VLOOKUP(B30,rampbin!$B$4:$G$1697,6,FALSE))</f>
        <v>2</v>
      </c>
      <c r="Q30" s="4" t="str">
        <f>IF(ISNA(VLOOKUP(B30,rampbin!$B$4:$G$1697,5,FALSE)),"MOVES",VLOOKUP(B30,rampbin!$B$4:$G$1697,5,FALSE))</f>
        <v>MOVES</v>
      </c>
      <c r="R30" s="4" t="s">
        <v>1880</v>
      </c>
      <c r="S30" s="6" t="s">
        <v>1851</v>
      </c>
      <c r="T30" s="4">
        <f>VLOOKUP(B30,meanLDage!$B$3:$E$3145,4,FALSE)</f>
        <v>5</v>
      </c>
      <c r="U30" s="32">
        <f>VLOOKUP(B30,meanLDage!$B$3:$E$3145,2,FALSE)</f>
        <v>14.133232397685813</v>
      </c>
      <c r="V30" s="4" t="str">
        <f t="shared" si="1"/>
        <v>1_L_100001000_0_4_2</v>
      </c>
      <c r="W30" s="4">
        <v>1015</v>
      </c>
      <c r="X30" s="6"/>
      <c r="Y30" s="8">
        <f t="shared" si="2"/>
        <v>1015</v>
      </c>
      <c r="Z30" s="6" t="b">
        <f t="shared" si="0"/>
        <v>0</v>
      </c>
      <c r="AA30" s="6">
        <f t="shared" si="3"/>
        <v>1097</v>
      </c>
      <c r="AB30" s="4">
        <f t="shared" si="4"/>
        <v>5</v>
      </c>
      <c r="AC30" s="32">
        <f t="shared" si="5"/>
        <v>14.133232397685813</v>
      </c>
      <c r="AD30" s="4">
        <f>VLOOKUP($B30,meanLDage!$Z$3:$AC$3145,4,FALSE)</f>
        <v>4</v>
      </c>
      <c r="AE30" s="32">
        <f>VLOOKUP($B30,meanLDage!$Z$3:$AC$3145,2,FALSE)</f>
        <v>12.971051690394575</v>
      </c>
      <c r="AF30" s="6">
        <f>VLOOKUP(V30,'2017 rep county selection'!$A$1:$C$281,3,FALSE)</f>
        <v>1097</v>
      </c>
      <c r="AH30" s="9">
        <f t="shared" si="6"/>
        <v>1097</v>
      </c>
    </row>
    <row r="31" spans="1:34" ht="15.75" customHeight="1" x14ac:dyDescent="0.3">
      <c r="A31" s="4">
        <v>1</v>
      </c>
      <c r="B31" s="4">
        <v>1059</v>
      </c>
      <c r="C31" s="6" t="s">
        <v>2257</v>
      </c>
      <c r="D31" s="6" t="s">
        <v>36</v>
      </c>
      <c r="E31" s="4">
        <v>1097</v>
      </c>
      <c r="F31" s="4">
        <v>1097</v>
      </c>
      <c r="G31" s="4">
        <v>1097</v>
      </c>
      <c r="H31" s="37">
        <v>522962022</v>
      </c>
      <c r="I31" s="37">
        <v>334030397.57541901</v>
      </c>
      <c r="J31" s="37">
        <v>352081172.43807697</v>
      </c>
      <c r="K31" s="4" t="str">
        <f>VLOOKUP(B31,altitude!$B$3:$E$3232,4)</f>
        <v>L</v>
      </c>
      <c r="L31" s="4">
        <f>VLOOKUP(B31,fuelregion!$C$5:$D$3233,2,FALSE)</f>
        <v>100001000</v>
      </c>
      <c r="M31" s="4">
        <f>VLOOKUP(B31,fuelregion!$H$5:$I$3113,2,FALSE)</f>
        <v>100001000</v>
      </c>
      <c r="N31" s="4">
        <f>VLOOKUP(B31,imbin!$B$4:$D$3233,2,FALSE)</f>
        <v>0</v>
      </c>
      <c r="O31" s="4" t="str">
        <f>VLOOKUP(B31,imbin!$B$4:$D$3233,3,FALSE)</f>
        <v>MOVES</v>
      </c>
      <c r="P31" s="4">
        <f>IF(ISNA(VLOOKUP(B31,rampbin!$B$4:$G$1697,6,FALSE)),2,VLOOKUP(B31,rampbin!$B$4:$G$1697,6,FALSE))</f>
        <v>2</v>
      </c>
      <c r="Q31" s="4" t="str">
        <f>IF(ISNA(VLOOKUP(B31,rampbin!$B$4:$G$1697,5,FALSE)),"MOVES",VLOOKUP(B31,rampbin!$B$4:$G$1697,5,FALSE))</f>
        <v>MOVES</v>
      </c>
      <c r="R31" s="4" t="s">
        <v>1880</v>
      </c>
      <c r="S31" s="6" t="s">
        <v>1851</v>
      </c>
      <c r="T31" s="4">
        <f>VLOOKUP(B31,meanLDage!$B$3:$E$3145,4,FALSE)</f>
        <v>5</v>
      </c>
      <c r="U31" s="32">
        <f>VLOOKUP(B31,meanLDage!$B$3:$E$3145,2,FALSE)</f>
        <v>13.601185722061373</v>
      </c>
      <c r="V31" s="4" t="str">
        <f t="shared" si="1"/>
        <v>1_L_100001000_0_4_2</v>
      </c>
      <c r="W31" s="4">
        <v>1015</v>
      </c>
      <c r="X31" s="6"/>
      <c r="Y31" s="8">
        <f t="shared" si="2"/>
        <v>1015</v>
      </c>
      <c r="Z31" s="6" t="b">
        <f t="shared" si="0"/>
        <v>0</v>
      </c>
      <c r="AA31" s="6">
        <f t="shared" si="3"/>
        <v>1097</v>
      </c>
      <c r="AB31" s="4">
        <f t="shared" si="4"/>
        <v>5</v>
      </c>
      <c r="AC31" s="32">
        <f t="shared" si="5"/>
        <v>13.601185722061373</v>
      </c>
      <c r="AD31" s="4">
        <f>VLOOKUP($B31,meanLDage!$Z$3:$AC$3145,4,FALSE)</f>
        <v>4</v>
      </c>
      <c r="AE31" s="32">
        <f>VLOOKUP($B31,meanLDage!$Z$3:$AC$3145,2,FALSE)</f>
        <v>12.547246980077412</v>
      </c>
      <c r="AF31" s="6">
        <f>VLOOKUP(V31,'2017 rep county selection'!$A$1:$C$281,3,FALSE)</f>
        <v>1097</v>
      </c>
      <c r="AH31" s="9">
        <f t="shared" si="6"/>
        <v>1097</v>
      </c>
    </row>
    <row r="32" spans="1:34" ht="15.75" customHeight="1" x14ac:dyDescent="0.3">
      <c r="A32" s="4">
        <v>1</v>
      </c>
      <c r="B32" s="4">
        <v>1061</v>
      </c>
      <c r="C32" s="6" t="s">
        <v>2257</v>
      </c>
      <c r="D32" s="6" t="s">
        <v>37</v>
      </c>
      <c r="E32" s="4">
        <v>1097</v>
      </c>
      <c r="F32" s="4">
        <v>1097</v>
      </c>
      <c r="G32" s="4">
        <v>1097</v>
      </c>
      <c r="H32" s="37">
        <v>311185196</v>
      </c>
      <c r="I32" s="37">
        <v>310313384.33039403</v>
      </c>
      <c r="J32" s="37">
        <v>327002119.79008299</v>
      </c>
      <c r="K32" s="4" t="str">
        <f>VLOOKUP(B32,altitude!$B$3:$E$3232,4)</f>
        <v>L</v>
      </c>
      <c r="L32" s="4">
        <f>VLOOKUP(B32,fuelregion!$C$5:$D$3233,2,FALSE)</f>
        <v>100001000</v>
      </c>
      <c r="M32" s="4">
        <f>VLOOKUP(B32,fuelregion!$H$5:$I$3113,2,FALSE)</f>
        <v>100001000</v>
      </c>
      <c r="N32" s="4">
        <f>VLOOKUP(B32,imbin!$B$4:$D$3233,2,FALSE)</f>
        <v>0</v>
      </c>
      <c r="O32" s="4" t="str">
        <f>VLOOKUP(B32,imbin!$B$4:$D$3233,3,FALSE)</f>
        <v>MOVES</v>
      </c>
      <c r="P32" s="4">
        <f>IF(ISNA(VLOOKUP(B32,rampbin!$B$4:$G$1697,6,FALSE)),2,VLOOKUP(B32,rampbin!$B$4:$G$1697,6,FALSE))</f>
        <v>2</v>
      </c>
      <c r="Q32" s="4" t="str">
        <f>IF(ISNA(VLOOKUP(B32,rampbin!$B$4:$G$1697,5,FALSE)),"MOVES",VLOOKUP(B32,rampbin!$B$4:$G$1697,5,FALSE))</f>
        <v>MOVES</v>
      </c>
      <c r="R32" s="4" t="s">
        <v>1877</v>
      </c>
      <c r="S32" s="6" t="s">
        <v>1885</v>
      </c>
      <c r="T32" s="4">
        <f>VLOOKUP(B32,meanLDage!$B$3:$E$3145,4,FALSE)</f>
        <v>5</v>
      </c>
      <c r="U32" s="32">
        <f>VLOOKUP(B32,meanLDage!$B$3:$E$3145,2,FALSE)</f>
        <v>13.914248532815444</v>
      </c>
      <c r="V32" s="4" t="str">
        <f t="shared" si="1"/>
        <v>1_L_100001000_0_4_2</v>
      </c>
      <c r="W32" s="4">
        <v>1015</v>
      </c>
      <c r="X32" s="6"/>
      <c r="Y32" s="8">
        <f t="shared" si="2"/>
        <v>1015</v>
      </c>
      <c r="Z32" s="6" t="b">
        <f t="shared" si="0"/>
        <v>0</v>
      </c>
      <c r="AA32" s="6">
        <f t="shared" si="3"/>
        <v>1097</v>
      </c>
      <c r="AB32" s="4">
        <f t="shared" si="4"/>
        <v>5</v>
      </c>
      <c r="AC32" s="32">
        <f t="shared" si="5"/>
        <v>13.914248532815444</v>
      </c>
      <c r="AD32" s="4">
        <f>VLOOKUP($B32,meanLDage!$Z$3:$AC$3145,4,FALSE)</f>
        <v>4</v>
      </c>
      <c r="AE32" s="32">
        <f>VLOOKUP($B32,meanLDage!$Z$3:$AC$3145,2,FALSE)</f>
        <v>12.900924874502927</v>
      </c>
      <c r="AF32" s="6">
        <f>VLOOKUP(V32,'2017 rep county selection'!$A$1:$C$281,3,FALSE)</f>
        <v>1097</v>
      </c>
      <c r="AH32" s="9">
        <f t="shared" si="6"/>
        <v>1097</v>
      </c>
    </row>
    <row r="33" spans="1:34" ht="15.75" customHeight="1" x14ac:dyDescent="0.3">
      <c r="A33" s="4">
        <v>1</v>
      </c>
      <c r="B33" s="4">
        <v>1063</v>
      </c>
      <c r="C33" s="6" t="s">
        <v>2257</v>
      </c>
      <c r="D33" s="6" t="s">
        <v>38</v>
      </c>
      <c r="E33" s="4">
        <v>1097</v>
      </c>
      <c r="F33" s="4">
        <v>1097</v>
      </c>
      <c r="G33" s="4">
        <v>1097</v>
      </c>
      <c r="H33" s="37">
        <v>397942564</v>
      </c>
      <c r="I33" s="37">
        <v>339761276.10691899</v>
      </c>
      <c r="J33" s="37">
        <v>357990880.05003101</v>
      </c>
      <c r="K33" s="4" t="str">
        <f>VLOOKUP(B33,altitude!$B$3:$E$3232,4)</f>
        <v>L</v>
      </c>
      <c r="L33" s="4">
        <f>VLOOKUP(B33,fuelregion!$C$5:$D$3233,2,FALSE)</f>
        <v>100001000</v>
      </c>
      <c r="M33" s="4">
        <f>VLOOKUP(B33,fuelregion!$H$5:$I$3113,2,FALSE)</f>
        <v>100001000</v>
      </c>
      <c r="N33" s="4">
        <f>VLOOKUP(B33,imbin!$B$4:$D$3233,2,FALSE)</f>
        <v>0</v>
      </c>
      <c r="O33" s="4" t="str">
        <f>VLOOKUP(B33,imbin!$B$4:$D$3233,3,FALSE)</f>
        <v>MOVES</v>
      </c>
      <c r="P33" s="4">
        <f>IF(ISNA(VLOOKUP(B33,rampbin!$B$4:$G$1697,6,FALSE)),2,VLOOKUP(B33,rampbin!$B$4:$G$1697,6,FALSE))</f>
        <v>2</v>
      </c>
      <c r="Q33" s="4" t="str">
        <f>IF(ISNA(VLOOKUP(B33,rampbin!$B$4:$G$1697,5,FALSE)),"MOVES",VLOOKUP(B33,rampbin!$B$4:$G$1697,5,FALSE))</f>
        <v>MOVES</v>
      </c>
      <c r="R33" s="4" t="s">
        <v>1880</v>
      </c>
      <c r="S33" s="6" t="s">
        <v>1851</v>
      </c>
      <c r="T33" s="4">
        <f>VLOOKUP(B33,meanLDage!$B$3:$E$3145,4,FALSE)</f>
        <v>5</v>
      </c>
      <c r="U33" s="32">
        <f>VLOOKUP(B33,meanLDage!$B$3:$E$3145,2,FALSE)</f>
        <v>14.361581919717404</v>
      </c>
      <c r="V33" s="4" t="str">
        <f t="shared" si="1"/>
        <v>1_L_100001000_0_5_2</v>
      </c>
      <c r="W33" s="4">
        <v>1015</v>
      </c>
      <c r="X33" s="6"/>
      <c r="Y33" s="8">
        <f t="shared" si="2"/>
        <v>1015</v>
      </c>
      <c r="Z33" s="6" t="b">
        <f t="shared" si="0"/>
        <v>0</v>
      </c>
      <c r="AA33" s="6">
        <f t="shared" si="3"/>
        <v>1097</v>
      </c>
      <c r="AB33" s="4">
        <f t="shared" si="4"/>
        <v>5</v>
      </c>
      <c r="AC33" s="32">
        <f t="shared" si="5"/>
        <v>14.361581919717404</v>
      </c>
      <c r="AD33" s="4">
        <f>VLOOKUP($B33,meanLDage!$Z$3:$AC$3145,4,FALSE)</f>
        <v>5</v>
      </c>
      <c r="AE33" s="32">
        <f>VLOOKUP($B33,meanLDage!$Z$3:$AC$3145,2,FALSE)</f>
        <v>13.357236083429148</v>
      </c>
      <c r="AF33" s="6">
        <f>VLOOKUP(V33,'2017 rep county selection'!$A$1:$C$281,3,FALSE)</f>
        <v>1049</v>
      </c>
      <c r="AH33" s="9">
        <f t="shared" si="6"/>
        <v>1049</v>
      </c>
    </row>
    <row r="34" spans="1:34" ht="15.75" customHeight="1" x14ac:dyDescent="0.3">
      <c r="A34" s="4">
        <v>1</v>
      </c>
      <c r="B34" s="4">
        <v>1065</v>
      </c>
      <c r="C34" s="6" t="s">
        <v>2257</v>
      </c>
      <c r="D34" s="6" t="s">
        <v>39</v>
      </c>
      <c r="E34" s="4">
        <v>1097</v>
      </c>
      <c r="F34" s="4">
        <v>1097</v>
      </c>
      <c r="G34" s="4">
        <v>1097</v>
      </c>
      <c r="H34" s="37">
        <v>234518907</v>
      </c>
      <c r="I34" s="37">
        <v>196914595.226053</v>
      </c>
      <c r="J34" s="37">
        <v>207499242.818093</v>
      </c>
      <c r="K34" s="4" t="str">
        <f>VLOOKUP(B34,altitude!$B$3:$E$3232,4)</f>
        <v>L</v>
      </c>
      <c r="L34" s="4">
        <f>VLOOKUP(B34,fuelregion!$C$5:$D$3233,2,FALSE)</f>
        <v>100001000</v>
      </c>
      <c r="M34" s="4">
        <f>VLOOKUP(B34,fuelregion!$H$5:$I$3113,2,FALSE)</f>
        <v>100001000</v>
      </c>
      <c r="N34" s="4">
        <f>VLOOKUP(B34,imbin!$B$4:$D$3233,2,FALSE)</f>
        <v>0</v>
      </c>
      <c r="O34" s="4" t="str">
        <f>VLOOKUP(B34,imbin!$B$4:$D$3233,3,FALSE)</f>
        <v>MOVES</v>
      </c>
      <c r="P34" s="4">
        <f>IF(ISNA(VLOOKUP(B34,rampbin!$B$4:$G$1697,6,FALSE)),2,VLOOKUP(B34,rampbin!$B$4:$G$1697,6,FALSE))</f>
        <v>2</v>
      </c>
      <c r="Q34" s="4" t="str">
        <f>IF(ISNA(VLOOKUP(B34,rampbin!$B$4:$G$1697,5,FALSE)),"MOVES",VLOOKUP(B34,rampbin!$B$4:$G$1697,5,FALSE))</f>
        <v>MOVES</v>
      </c>
      <c r="R34" s="4" t="s">
        <v>1877</v>
      </c>
      <c r="S34" s="6" t="s">
        <v>1886</v>
      </c>
      <c r="T34" s="4">
        <f>VLOOKUP(B34,meanLDage!$B$3:$E$3145,4,FALSE)</f>
        <v>5</v>
      </c>
      <c r="U34" s="32">
        <f>VLOOKUP(B34,meanLDage!$B$3:$E$3145,2,FALSE)</f>
        <v>13.398358115751691</v>
      </c>
      <c r="V34" s="4" t="str">
        <f t="shared" si="1"/>
        <v>1_L_100001000_0_4_2</v>
      </c>
      <c r="W34" s="4">
        <v>1015</v>
      </c>
      <c r="X34" s="6"/>
      <c r="Y34" s="8">
        <f t="shared" si="2"/>
        <v>1015</v>
      </c>
      <c r="Z34" s="6" t="b">
        <f t="shared" si="0"/>
        <v>0</v>
      </c>
      <c r="AA34" s="6">
        <f t="shared" si="3"/>
        <v>1097</v>
      </c>
      <c r="AB34" s="4">
        <f t="shared" si="4"/>
        <v>5</v>
      </c>
      <c r="AC34" s="32">
        <f t="shared" si="5"/>
        <v>13.398358115751691</v>
      </c>
      <c r="AD34" s="4">
        <f>VLOOKUP($B34,meanLDage!$Z$3:$AC$3145,4,FALSE)</f>
        <v>4</v>
      </c>
      <c r="AE34" s="32">
        <f>VLOOKUP($B34,meanLDage!$Z$3:$AC$3145,2,FALSE)</f>
        <v>12.486343196390663</v>
      </c>
      <c r="AF34" s="6">
        <f>VLOOKUP(V34,'2017 rep county selection'!$A$1:$C$281,3,FALSE)</f>
        <v>1097</v>
      </c>
      <c r="AH34" s="9">
        <f t="shared" si="6"/>
        <v>1097</v>
      </c>
    </row>
    <row r="35" spans="1:34" ht="15.75" customHeight="1" x14ac:dyDescent="0.3">
      <c r="A35" s="4">
        <v>1</v>
      </c>
      <c r="B35" s="4">
        <v>1067</v>
      </c>
      <c r="C35" s="6" t="s">
        <v>2257</v>
      </c>
      <c r="D35" s="6" t="s">
        <v>40</v>
      </c>
      <c r="E35" s="4">
        <v>1097</v>
      </c>
      <c r="F35" s="4">
        <v>1097</v>
      </c>
      <c r="G35" s="4">
        <v>1097</v>
      </c>
      <c r="H35" s="37">
        <v>309158586</v>
      </c>
      <c r="I35" s="37">
        <v>270179645.26975</v>
      </c>
      <c r="J35" s="37">
        <v>284695576.45941699</v>
      </c>
      <c r="K35" s="4" t="str">
        <f>VLOOKUP(B35,altitude!$B$3:$E$3232,4)</f>
        <v>L</v>
      </c>
      <c r="L35" s="4">
        <f>VLOOKUP(B35,fuelregion!$C$5:$D$3233,2,FALSE)</f>
        <v>100001000</v>
      </c>
      <c r="M35" s="4">
        <f>VLOOKUP(B35,fuelregion!$H$5:$I$3113,2,FALSE)</f>
        <v>100001000</v>
      </c>
      <c r="N35" s="4">
        <f>VLOOKUP(B35,imbin!$B$4:$D$3233,2,FALSE)</f>
        <v>0</v>
      </c>
      <c r="O35" s="4" t="str">
        <f>VLOOKUP(B35,imbin!$B$4:$D$3233,3,FALSE)</f>
        <v>MOVES</v>
      </c>
      <c r="P35" s="4">
        <f>IF(ISNA(VLOOKUP(B35,rampbin!$B$4:$G$1697,6,FALSE)),2,VLOOKUP(B35,rampbin!$B$4:$G$1697,6,FALSE))</f>
        <v>2</v>
      </c>
      <c r="Q35" s="4" t="str">
        <f>IF(ISNA(VLOOKUP(B35,rampbin!$B$4:$G$1697,5,FALSE)),"MOVES",VLOOKUP(B35,rampbin!$B$4:$G$1697,5,FALSE))</f>
        <v>MOVES</v>
      </c>
      <c r="R35" s="4" t="s">
        <v>1877</v>
      </c>
      <c r="S35" s="6" t="s">
        <v>1885</v>
      </c>
      <c r="T35" s="4">
        <f>VLOOKUP(B35,meanLDage!$B$3:$E$3145,4,FALSE)</f>
        <v>5</v>
      </c>
      <c r="U35" s="32">
        <f>VLOOKUP(B35,meanLDage!$B$3:$E$3145,2,FALSE)</f>
        <v>13.287783931028248</v>
      </c>
      <c r="V35" s="4" t="str">
        <f t="shared" si="1"/>
        <v>1_L_100001000_0_4_2</v>
      </c>
      <c r="W35" s="4">
        <v>1015</v>
      </c>
      <c r="X35" s="6"/>
      <c r="Y35" s="8">
        <f t="shared" si="2"/>
        <v>1015</v>
      </c>
      <c r="Z35" s="6" t="b">
        <f t="shared" si="0"/>
        <v>0</v>
      </c>
      <c r="AA35" s="6">
        <f t="shared" si="3"/>
        <v>1097</v>
      </c>
      <c r="AB35" s="4">
        <f t="shared" si="4"/>
        <v>5</v>
      </c>
      <c r="AC35" s="32">
        <f t="shared" si="5"/>
        <v>13.287783931028248</v>
      </c>
      <c r="AD35" s="4">
        <f>VLOOKUP($B35,meanLDage!$Z$3:$AC$3145,4,FALSE)</f>
        <v>4</v>
      </c>
      <c r="AE35" s="32">
        <f>VLOOKUP($B35,meanLDage!$Z$3:$AC$3145,2,FALSE)</f>
        <v>12.320851018985113</v>
      </c>
      <c r="AF35" s="6">
        <f>VLOOKUP(V35,'2017 rep county selection'!$A$1:$C$281,3,FALSE)</f>
        <v>1097</v>
      </c>
      <c r="AH35" s="9">
        <f t="shared" si="6"/>
        <v>1097</v>
      </c>
    </row>
    <row r="36" spans="1:34" ht="15.75" customHeight="1" x14ac:dyDescent="0.3">
      <c r="A36" s="4">
        <v>1</v>
      </c>
      <c r="B36" s="4">
        <v>1069</v>
      </c>
      <c r="C36" s="6" t="s">
        <v>2257</v>
      </c>
      <c r="D36" s="6" t="s">
        <v>41</v>
      </c>
      <c r="E36" s="4">
        <v>1101</v>
      </c>
      <c r="F36" s="4">
        <v>1101</v>
      </c>
      <c r="G36" s="4">
        <v>1101</v>
      </c>
      <c r="H36" s="37">
        <v>1298997984</v>
      </c>
      <c r="I36" s="37">
        <v>1295572635.9618499</v>
      </c>
      <c r="J36" s="37">
        <v>1365920175.21438</v>
      </c>
      <c r="K36" s="4" t="str">
        <f>VLOOKUP(B36,altitude!$B$3:$E$3232,4)</f>
        <v>L</v>
      </c>
      <c r="L36" s="4">
        <f>VLOOKUP(B36,fuelregion!$C$5:$D$3233,2,FALSE)</f>
        <v>100001000</v>
      </c>
      <c r="M36" s="4">
        <f>VLOOKUP(B36,fuelregion!$H$5:$I$3113,2,FALSE)</f>
        <v>100001000</v>
      </c>
      <c r="N36" s="4">
        <f>VLOOKUP(B36,imbin!$B$4:$D$3233,2,FALSE)</f>
        <v>0</v>
      </c>
      <c r="O36" s="4" t="str">
        <f>VLOOKUP(B36,imbin!$B$4:$D$3233,3,FALSE)</f>
        <v>MOVES</v>
      </c>
      <c r="P36" s="4">
        <f>IF(ISNA(VLOOKUP(B36,rampbin!$B$4:$G$1697,6,FALSE)),2,VLOOKUP(B36,rampbin!$B$4:$G$1697,6,FALSE))</f>
        <v>2</v>
      </c>
      <c r="Q36" s="4" t="str">
        <f>IF(ISNA(VLOOKUP(B36,rampbin!$B$4:$G$1697,5,FALSE)),"MOVES",VLOOKUP(B36,rampbin!$B$4:$G$1697,5,FALSE))</f>
        <v>MOVES</v>
      </c>
      <c r="R36" s="4" t="s">
        <v>1877</v>
      </c>
      <c r="S36" s="6" t="s">
        <v>1885</v>
      </c>
      <c r="T36" s="4">
        <f>VLOOKUP(B36,meanLDage!$B$3:$E$3145,4,FALSE)</f>
        <v>4</v>
      </c>
      <c r="U36" s="32">
        <f>VLOOKUP(B36,meanLDage!$B$3:$E$3145,2,FALSE)</f>
        <v>11.770254486850071</v>
      </c>
      <c r="V36" s="4" t="str">
        <f t="shared" si="1"/>
        <v>1_L_100001000_0_3_2</v>
      </c>
      <c r="W36" s="4">
        <v>1073</v>
      </c>
      <c r="X36" s="6"/>
      <c r="Y36" s="8">
        <f t="shared" si="2"/>
        <v>1073</v>
      </c>
      <c r="Z36" s="6" t="b">
        <f t="shared" si="0"/>
        <v>0</v>
      </c>
      <c r="AA36" s="6">
        <f t="shared" si="3"/>
        <v>1101</v>
      </c>
      <c r="AB36" s="4">
        <f t="shared" si="4"/>
        <v>4</v>
      </c>
      <c r="AC36" s="32">
        <f t="shared" si="5"/>
        <v>11.770254486850071</v>
      </c>
      <c r="AD36" s="4">
        <f>VLOOKUP($B36,meanLDage!$Z$3:$AC$3145,4,FALSE)</f>
        <v>3</v>
      </c>
      <c r="AE36" s="32">
        <f>VLOOKUP($B36,meanLDage!$Z$3:$AC$3145,2,FALSE)</f>
        <v>10.936645085134332</v>
      </c>
      <c r="AF36" s="6">
        <f>VLOOKUP(V36,'2017 rep county selection'!$A$1:$C$281,3,FALSE)</f>
        <v>1089</v>
      </c>
      <c r="AH36" s="9">
        <f t="shared" si="6"/>
        <v>1089</v>
      </c>
    </row>
    <row r="37" spans="1:34" ht="15.75" customHeight="1" x14ac:dyDescent="0.3">
      <c r="A37" s="4">
        <v>1</v>
      </c>
      <c r="B37" s="4">
        <v>1071</v>
      </c>
      <c r="C37" s="6" t="s">
        <v>2257</v>
      </c>
      <c r="D37" s="6" t="s">
        <v>42</v>
      </c>
      <c r="E37" s="4">
        <v>1097</v>
      </c>
      <c r="F37" s="4">
        <v>1097</v>
      </c>
      <c r="G37" s="4">
        <v>1097</v>
      </c>
      <c r="H37" s="37">
        <v>902722087</v>
      </c>
      <c r="I37" s="37">
        <v>688412865.47062099</v>
      </c>
      <c r="J37" s="37">
        <v>725605094.66243196</v>
      </c>
      <c r="K37" s="4" t="str">
        <f>VLOOKUP(B37,altitude!$B$3:$E$3232,4)</f>
        <v>L</v>
      </c>
      <c r="L37" s="4">
        <f>VLOOKUP(B37,fuelregion!$C$5:$D$3233,2,FALSE)</f>
        <v>100001000</v>
      </c>
      <c r="M37" s="4">
        <f>VLOOKUP(B37,fuelregion!$H$5:$I$3113,2,FALSE)</f>
        <v>100001000</v>
      </c>
      <c r="N37" s="4">
        <f>VLOOKUP(B37,imbin!$B$4:$D$3233,2,FALSE)</f>
        <v>0</v>
      </c>
      <c r="O37" s="4" t="str">
        <f>VLOOKUP(B37,imbin!$B$4:$D$3233,3,FALSE)</f>
        <v>MOVES</v>
      </c>
      <c r="P37" s="4">
        <f>IF(ISNA(VLOOKUP(B37,rampbin!$B$4:$G$1697,6,FALSE)),2,VLOOKUP(B37,rampbin!$B$4:$G$1697,6,FALSE))</f>
        <v>2</v>
      </c>
      <c r="Q37" s="4" t="str">
        <f>IF(ISNA(VLOOKUP(B37,rampbin!$B$4:$G$1697,5,FALSE)),"MOVES",VLOOKUP(B37,rampbin!$B$4:$G$1697,5,FALSE))</f>
        <v>MOVES</v>
      </c>
      <c r="R37" s="4" t="s">
        <v>1880</v>
      </c>
      <c r="S37" s="6" t="s">
        <v>1851</v>
      </c>
      <c r="T37" s="4">
        <f>VLOOKUP(B37,meanLDage!$B$3:$E$3145,4,FALSE)</f>
        <v>5</v>
      </c>
      <c r="U37" s="32">
        <f>VLOOKUP(B37,meanLDage!$B$3:$E$3145,2,FALSE)</f>
        <v>13.95901581497915</v>
      </c>
      <c r="V37" s="4" t="str">
        <f t="shared" si="1"/>
        <v>1_L_100001000_0_4_2</v>
      </c>
      <c r="W37" s="4">
        <v>1015</v>
      </c>
      <c r="X37" s="6"/>
      <c r="Y37" s="8">
        <f t="shared" si="2"/>
        <v>1015</v>
      </c>
      <c r="Z37" s="6" t="b">
        <f t="shared" si="0"/>
        <v>0</v>
      </c>
      <c r="AA37" s="6">
        <f t="shared" si="3"/>
        <v>1097</v>
      </c>
      <c r="AB37" s="4">
        <f t="shared" si="4"/>
        <v>5</v>
      </c>
      <c r="AC37" s="32">
        <f t="shared" si="5"/>
        <v>13.95901581497915</v>
      </c>
      <c r="AD37" s="4">
        <f>VLOOKUP($B37,meanLDage!$Z$3:$AC$3145,4,FALSE)</f>
        <v>4</v>
      </c>
      <c r="AE37" s="32">
        <f>VLOOKUP($B37,meanLDage!$Z$3:$AC$3145,2,FALSE)</f>
        <v>12.931496021377615</v>
      </c>
      <c r="AF37" s="6">
        <f>VLOOKUP(V37,'2017 rep county selection'!$A$1:$C$281,3,FALSE)</f>
        <v>1097</v>
      </c>
      <c r="AH37" s="9">
        <f t="shared" si="6"/>
        <v>1097</v>
      </c>
    </row>
    <row r="38" spans="1:34" ht="15.75" customHeight="1" x14ac:dyDescent="0.3">
      <c r="A38" s="4">
        <v>1</v>
      </c>
      <c r="B38" s="4">
        <v>1073</v>
      </c>
      <c r="C38" s="6" t="s">
        <v>2257</v>
      </c>
      <c r="D38" s="6" t="s">
        <v>43</v>
      </c>
      <c r="E38" s="4">
        <v>1073</v>
      </c>
      <c r="F38" s="4">
        <v>1073</v>
      </c>
      <c r="G38" s="4">
        <v>1073</v>
      </c>
      <c r="H38" s="37">
        <v>9546638323</v>
      </c>
      <c r="I38" s="37">
        <v>9308670440.1052704</v>
      </c>
      <c r="J38" s="37">
        <v>9815982003.7992306</v>
      </c>
      <c r="K38" s="4" t="str">
        <f>VLOOKUP(B38,altitude!$B$3:$E$3232,4)</f>
        <v>L</v>
      </c>
      <c r="L38" s="4">
        <f>VLOOKUP(B38,fuelregion!$C$5:$D$3233,2,FALSE)</f>
        <v>100001000</v>
      </c>
      <c r="M38" s="4">
        <f>VLOOKUP(B38,fuelregion!$H$5:$I$3113,2,FALSE)</f>
        <v>170001000</v>
      </c>
      <c r="N38" s="4">
        <f>VLOOKUP(B38,imbin!$B$4:$D$3233,2,FALSE)</f>
        <v>0</v>
      </c>
      <c r="O38" s="4" t="str">
        <f>VLOOKUP(B38,imbin!$B$4:$D$3233,3,FALSE)</f>
        <v>MOVES</v>
      </c>
      <c r="P38" s="4">
        <f>IF(ISNA(VLOOKUP(B38,rampbin!$B$4:$G$1697,6,FALSE)),2,VLOOKUP(B38,rampbin!$B$4:$G$1697,6,FALSE))</f>
        <v>2</v>
      </c>
      <c r="Q38" s="4" t="str">
        <f>IF(ISNA(VLOOKUP(B38,rampbin!$B$4:$G$1697,5,FALSE)),"MOVES",VLOOKUP(B38,rampbin!$B$4:$G$1697,5,FALSE))</f>
        <v>MOVES</v>
      </c>
      <c r="R38" s="4" t="s">
        <v>1877</v>
      </c>
      <c r="S38" s="6" t="s">
        <v>1881</v>
      </c>
      <c r="T38" s="4">
        <f>VLOOKUP(B38,meanLDage!$B$3:$E$3145,4,FALSE)</f>
        <v>4</v>
      </c>
      <c r="U38" s="32">
        <f>VLOOKUP(B38,meanLDage!$B$3:$E$3145,2,FALSE)</f>
        <v>11.62734450908431</v>
      </c>
      <c r="V38" s="4" t="str">
        <f t="shared" si="1"/>
        <v>1_L_170001000_0_3_2</v>
      </c>
      <c r="W38" s="4">
        <v>1073</v>
      </c>
      <c r="X38" s="6"/>
      <c r="Y38" s="8">
        <f t="shared" si="2"/>
        <v>1073</v>
      </c>
      <c r="Z38" s="6" t="b">
        <f t="shared" si="0"/>
        <v>1</v>
      </c>
      <c r="AA38" s="6">
        <f t="shared" si="3"/>
        <v>1073</v>
      </c>
      <c r="AB38" s="4">
        <f t="shared" si="4"/>
        <v>4</v>
      </c>
      <c r="AC38" s="32">
        <f t="shared" si="5"/>
        <v>11.62734450908431</v>
      </c>
      <c r="AD38" s="4">
        <f>VLOOKUP($B38,meanLDage!$Z$3:$AC$3145,4,FALSE)</f>
        <v>3</v>
      </c>
      <c r="AE38" s="32">
        <f>VLOOKUP($B38,meanLDage!$Z$3:$AC$3145,2,FALSE)</f>
        <v>10.684205909128238</v>
      </c>
      <c r="AF38" s="6">
        <f>VLOOKUP(V38,'2017 rep county selection'!$A$1:$C$281,3,FALSE)</f>
        <v>1073</v>
      </c>
      <c r="AH38" s="9">
        <f t="shared" si="6"/>
        <v>1073</v>
      </c>
    </row>
    <row r="39" spans="1:34" ht="15.75" customHeight="1" x14ac:dyDescent="0.3">
      <c r="A39" s="4">
        <v>1</v>
      </c>
      <c r="B39" s="4">
        <v>1075</v>
      </c>
      <c r="C39" s="6" t="s">
        <v>2257</v>
      </c>
      <c r="D39" s="6" t="s">
        <v>44</v>
      </c>
      <c r="E39" s="4">
        <v>1097</v>
      </c>
      <c r="F39" s="4">
        <v>1097</v>
      </c>
      <c r="G39" s="4">
        <v>1097</v>
      </c>
      <c r="H39" s="37">
        <v>241437656</v>
      </c>
      <c r="I39" s="37">
        <v>154022562.58163401</v>
      </c>
      <c r="J39" s="37">
        <v>162305843.53759801</v>
      </c>
      <c r="K39" s="4" t="str">
        <f>VLOOKUP(B39,altitude!$B$3:$E$3232,4)</f>
        <v>L</v>
      </c>
      <c r="L39" s="4">
        <f>VLOOKUP(B39,fuelregion!$C$5:$D$3233,2,FALSE)</f>
        <v>100001000</v>
      </c>
      <c r="M39" s="4">
        <f>VLOOKUP(B39,fuelregion!$H$5:$I$3113,2,FALSE)</f>
        <v>100001000</v>
      </c>
      <c r="N39" s="4">
        <f>VLOOKUP(B39,imbin!$B$4:$D$3233,2,FALSE)</f>
        <v>0</v>
      </c>
      <c r="O39" s="4" t="str">
        <f>VLOOKUP(B39,imbin!$B$4:$D$3233,3,FALSE)</f>
        <v>MOVES</v>
      </c>
      <c r="P39" s="4">
        <f>IF(ISNA(VLOOKUP(B39,rampbin!$B$4:$G$1697,6,FALSE)),2,VLOOKUP(B39,rampbin!$B$4:$G$1697,6,FALSE))</f>
        <v>2</v>
      </c>
      <c r="Q39" s="4" t="str">
        <f>IF(ISNA(VLOOKUP(B39,rampbin!$B$4:$G$1697,5,FALSE)),"MOVES",VLOOKUP(B39,rampbin!$B$4:$G$1697,5,FALSE))</f>
        <v>MOVES</v>
      </c>
      <c r="R39" s="4" t="s">
        <v>1880</v>
      </c>
      <c r="S39" s="6" t="s">
        <v>1851</v>
      </c>
      <c r="T39" s="4">
        <f>VLOOKUP(B39,meanLDage!$B$3:$E$3145,4,FALSE)</f>
        <v>5</v>
      </c>
      <c r="U39" s="32">
        <f>VLOOKUP(B39,meanLDage!$B$3:$E$3145,2,FALSE)</f>
        <v>14.147872617486279</v>
      </c>
      <c r="V39" s="4" t="str">
        <f t="shared" si="1"/>
        <v>1_L_100001000_0_5_2</v>
      </c>
      <c r="W39" s="4">
        <v>1015</v>
      </c>
      <c r="X39" s="6"/>
      <c r="Y39" s="8">
        <f t="shared" si="2"/>
        <v>1015</v>
      </c>
      <c r="Z39" s="6" t="b">
        <f t="shared" si="0"/>
        <v>0</v>
      </c>
      <c r="AA39" s="6">
        <f t="shared" si="3"/>
        <v>1097</v>
      </c>
      <c r="AB39" s="4">
        <f t="shared" si="4"/>
        <v>5</v>
      </c>
      <c r="AC39" s="32">
        <f t="shared" si="5"/>
        <v>14.147872617486279</v>
      </c>
      <c r="AD39" s="4">
        <f>VLOOKUP($B39,meanLDage!$Z$3:$AC$3145,4,FALSE)</f>
        <v>5</v>
      </c>
      <c r="AE39" s="32">
        <f>VLOOKUP($B39,meanLDage!$Z$3:$AC$3145,2,FALSE)</f>
        <v>13.087257625372228</v>
      </c>
      <c r="AF39" s="6">
        <f>VLOOKUP(V39,'2017 rep county selection'!$A$1:$C$281,3,FALSE)</f>
        <v>1049</v>
      </c>
      <c r="AH39" s="9">
        <f t="shared" si="6"/>
        <v>1049</v>
      </c>
    </row>
    <row r="40" spans="1:34" ht="15.75" customHeight="1" x14ac:dyDescent="0.3">
      <c r="A40" s="4">
        <v>1</v>
      </c>
      <c r="B40" s="4">
        <v>1077</v>
      </c>
      <c r="C40" s="6" t="s">
        <v>2257</v>
      </c>
      <c r="D40" s="6" t="s">
        <v>45</v>
      </c>
      <c r="E40" s="4">
        <v>1097</v>
      </c>
      <c r="F40" s="4">
        <v>1097</v>
      </c>
      <c r="G40" s="4">
        <v>1097</v>
      </c>
      <c r="H40" s="37">
        <v>1013381401</v>
      </c>
      <c r="I40" s="37">
        <v>951732684.63356102</v>
      </c>
      <c r="J40" s="37">
        <v>1003302504.33516</v>
      </c>
      <c r="K40" s="4" t="str">
        <f>VLOOKUP(B40,altitude!$B$3:$E$3232,4)</f>
        <v>L</v>
      </c>
      <c r="L40" s="4">
        <f>VLOOKUP(B40,fuelregion!$C$5:$D$3233,2,FALSE)</f>
        <v>100001000</v>
      </c>
      <c r="M40" s="4">
        <f>VLOOKUP(B40,fuelregion!$H$5:$I$3113,2,FALSE)</f>
        <v>100001000</v>
      </c>
      <c r="N40" s="4">
        <f>VLOOKUP(B40,imbin!$B$4:$D$3233,2,FALSE)</f>
        <v>0</v>
      </c>
      <c r="O40" s="4" t="str">
        <f>VLOOKUP(B40,imbin!$B$4:$D$3233,3,FALSE)</f>
        <v>MOVES</v>
      </c>
      <c r="P40" s="4">
        <f>IF(ISNA(VLOOKUP(B40,rampbin!$B$4:$G$1697,6,FALSE)),2,VLOOKUP(B40,rampbin!$B$4:$G$1697,6,FALSE))</f>
        <v>2</v>
      </c>
      <c r="Q40" s="4" t="str">
        <f>IF(ISNA(VLOOKUP(B40,rampbin!$B$4:$G$1697,5,FALSE)),"MOVES",VLOOKUP(B40,rampbin!$B$4:$G$1697,5,FALSE))</f>
        <v>MOVES</v>
      </c>
      <c r="R40" s="4" t="s">
        <v>1877</v>
      </c>
      <c r="S40" s="6" t="s">
        <v>1883</v>
      </c>
      <c r="T40" s="4">
        <f>VLOOKUP(B40,meanLDage!$B$3:$E$3145,4,FALSE)</f>
        <v>4</v>
      </c>
      <c r="U40" s="32">
        <f>VLOOKUP(B40,meanLDage!$B$3:$E$3145,2,FALSE)</f>
        <v>12.701913316300045</v>
      </c>
      <c r="V40" s="4" t="str">
        <f t="shared" si="1"/>
        <v>1_L_100001000_0_4_2</v>
      </c>
      <c r="W40" s="4">
        <v>1073</v>
      </c>
      <c r="X40" s="6"/>
      <c r="Y40" s="8">
        <f t="shared" si="2"/>
        <v>1073</v>
      </c>
      <c r="Z40" s="6" t="b">
        <f t="shared" si="0"/>
        <v>0</v>
      </c>
      <c r="AA40" s="6">
        <f t="shared" si="3"/>
        <v>1097</v>
      </c>
      <c r="AB40" s="4">
        <f t="shared" si="4"/>
        <v>4</v>
      </c>
      <c r="AC40" s="32">
        <f t="shared" si="5"/>
        <v>12.701913316300045</v>
      </c>
      <c r="AD40" s="4">
        <f>VLOOKUP($B40,meanLDage!$Z$3:$AC$3145,4,FALSE)</f>
        <v>4</v>
      </c>
      <c r="AE40" s="32">
        <f>VLOOKUP($B40,meanLDage!$Z$3:$AC$3145,2,FALSE)</f>
        <v>11.697220168283719</v>
      </c>
      <c r="AF40" s="6">
        <f>VLOOKUP(V40,'2017 rep county selection'!$A$1:$C$281,3,FALSE)</f>
        <v>1097</v>
      </c>
      <c r="AH40" s="9">
        <f t="shared" si="6"/>
        <v>1097</v>
      </c>
    </row>
    <row r="41" spans="1:34" ht="15.75" customHeight="1" x14ac:dyDescent="0.3">
      <c r="A41" s="4">
        <v>1</v>
      </c>
      <c r="B41" s="4">
        <v>1079</v>
      </c>
      <c r="C41" s="6" t="s">
        <v>2257</v>
      </c>
      <c r="D41" s="6" t="s">
        <v>46</v>
      </c>
      <c r="E41" s="4">
        <v>1097</v>
      </c>
      <c r="F41" s="4">
        <v>1097</v>
      </c>
      <c r="G41" s="4">
        <v>1097</v>
      </c>
      <c r="H41" s="37">
        <v>474479056</v>
      </c>
      <c r="I41" s="37">
        <v>469170947.28580701</v>
      </c>
      <c r="J41" s="37">
        <v>494388349.84994799</v>
      </c>
      <c r="K41" s="4" t="str">
        <f>VLOOKUP(B41,altitude!$B$3:$E$3232,4)</f>
        <v>L</v>
      </c>
      <c r="L41" s="4">
        <f>VLOOKUP(B41,fuelregion!$C$5:$D$3233,2,FALSE)</f>
        <v>100001000</v>
      </c>
      <c r="M41" s="4">
        <f>VLOOKUP(B41,fuelregion!$H$5:$I$3113,2,FALSE)</f>
        <v>100001000</v>
      </c>
      <c r="N41" s="4">
        <f>VLOOKUP(B41,imbin!$B$4:$D$3233,2,FALSE)</f>
        <v>0</v>
      </c>
      <c r="O41" s="4" t="str">
        <f>VLOOKUP(B41,imbin!$B$4:$D$3233,3,FALSE)</f>
        <v>MOVES</v>
      </c>
      <c r="P41" s="4">
        <f>IF(ISNA(VLOOKUP(B41,rampbin!$B$4:$G$1697,6,FALSE)),2,VLOOKUP(B41,rampbin!$B$4:$G$1697,6,FALSE))</f>
        <v>2</v>
      </c>
      <c r="Q41" s="4" t="str">
        <f>IF(ISNA(VLOOKUP(B41,rampbin!$B$4:$G$1697,5,FALSE)),"MOVES",VLOOKUP(B41,rampbin!$B$4:$G$1697,5,FALSE))</f>
        <v>MOVES</v>
      </c>
      <c r="R41" s="4" t="s">
        <v>1877</v>
      </c>
      <c r="S41" s="6" t="s">
        <v>1887</v>
      </c>
      <c r="T41" s="4">
        <f>VLOOKUP(B41,meanLDage!$B$3:$E$3145,4,FALSE)</f>
        <v>5</v>
      </c>
      <c r="U41" s="32">
        <f>VLOOKUP(B41,meanLDage!$B$3:$E$3145,2,FALSE)</f>
        <v>14.057069824847915</v>
      </c>
      <c r="V41" s="4" t="str">
        <f t="shared" si="1"/>
        <v>1_L_100001000_0_5_2</v>
      </c>
      <c r="W41" s="4">
        <v>1015</v>
      </c>
      <c r="X41" s="6"/>
      <c r="Y41" s="8">
        <f t="shared" si="2"/>
        <v>1015</v>
      </c>
      <c r="Z41" s="6" t="b">
        <f t="shared" si="0"/>
        <v>0</v>
      </c>
      <c r="AA41" s="6">
        <f t="shared" si="3"/>
        <v>1097</v>
      </c>
      <c r="AB41" s="4">
        <f t="shared" si="4"/>
        <v>5</v>
      </c>
      <c r="AC41" s="32">
        <f t="shared" si="5"/>
        <v>14.057069824847915</v>
      </c>
      <c r="AD41" s="4">
        <f>VLOOKUP($B41,meanLDage!$Z$3:$AC$3145,4,FALSE)</f>
        <v>5</v>
      </c>
      <c r="AE41" s="32">
        <f>VLOOKUP($B41,meanLDage!$Z$3:$AC$3145,2,FALSE)</f>
        <v>13.039092030737764</v>
      </c>
      <c r="AF41" s="6">
        <f>VLOOKUP(V41,'2017 rep county selection'!$A$1:$C$281,3,FALSE)</f>
        <v>1049</v>
      </c>
      <c r="AH41" s="9">
        <f t="shared" si="6"/>
        <v>1049</v>
      </c>
    </row>
    <row r="42" spans="1:34" ht="15.75" customHeight="1" x14ac:dyDescent="0.3">
      <c r="A42" s="4">
        <v>1</v>
      </c>
      <c r="B42" s="4">
        <v>1081</v>
      </c>
      <c r="C42" s="6" t="s">
        <v>2257</v>
      </c>
      <c r="D42" s="6" t="s">
        <v>47</v>
      </c>
      <c r="E42" s="4">
        <v>1101</v>
      </c>
      <c r="F42" s="4">
        <v>1101</v>
      </c>
      <c r="G42" s="4">
        <v>1101</v>
      </c>
      <c r="H42" s="37">
        <v>1295069514</v>
      </c>
      <c r="I42" s="37">
        <v>1770400595.6461501</v>
      </c>
      <c r="J42" s="37">
        <v>1866539465.0969501</v>
      </c>
      <c r="K42" s="4" t="str">
        <f>VLOOKUP(B42,altitude!$B$3:$E$3232,4)</f>
        <v>L</v>
      </c>
      <c r="L42" s="4">
        <f>VLOOKUP(B42,fuelregion!$C$5:$D$3233,2,FALSE)</f>
        <v>100001000</v>
      </c>
      <c r="M42" s="4">
        <f>VLOOKUP(B42,fuelregion!$H$5:$I$3113,2,FALSE)</f>
        <v>100001000</v>
      </c>
      <c r="N42" s="4">
        <f>VLOOKUP(B42,imbin!$B$4:$D$3233,2,FALSE)</f>
        <v>0</v>
      </c>
      <c r="O42" s="4" t="str">
        <f>VLOOKUP(B42,imbin!$B$4:$D$3233,3,FALSE)</f>
        <v>MOVES</v>
      </c>
      <c r="P42" s="4">
        <f>IF(ISNA(VLOOKUP(B42,rampbin!$B$4:$G$1697,6,FALSE)),2,VLOOKUP(B42,rampbin!$B$4:$G$1697,6,FALSE))</f>
        <v>2</v>
      </c>
      <c r="Q42" s="4" t="str">
        <f>IF(ISNA(VLOOKUP(B42,rampbin!$B$4:$G$1697,5,FALSE)),"MOVES",VLOOKUP(B42,rampbin!$B$4:$G$1697,5,FALSE))</f>
        <v>MOVES</v>
      </c>
      <c r="R42" s="4" t="s">
        <v>1877</v>
      </c>
      <c r="S42" s="6" t="s">
        <v>1888</v>
      </c>
      <c r="T42" s="4">
        <f>VLOOKUP(B42,meanLDage!$B$3:$E$3145,4,FALSE)</f>
        <v>4</v>
      </c>
      <c r="U42" s="32">
        <f>VLOOKUP(B42,meanLDage!$B$3:$E$3145,2,FALSE)</f>
        <v>11.386118128579948</v>
      </c>
      <c r="V42" s="4" t="str">
        <f t="shared" si="1"/>
        <v>1_L_100001000_0_3_2</v>
      </c>
      <c r="W42" s="4">
        <v>1073</v>
      </c>
      <c r="X42" s="6"/>
      <c r="Y42" s="8">
        <f t="shared" si="2"/>
        <v>1073</v>
      </c>
      <c r="Z42" s="6" t="b">
        <f t="shared" si="0"/>
        <v>0</v>
      </c>
      <c r="AA42" s="6">
        <f t="shared" si="3"/>
        <v>1101</v>
      </c>
      <c r="AB42" s="4">
        <f t="shared" si="4"/>
        <v>4</v>
      </c>
      <c r="AC42" s="32">
        <f t="shared" si="5"/>
        <v>11.386118128579948</v>
      </c>
      <c r="AD42" s="4">
        <f>VLOOKUP($B42,meanLDage!$Z$3:$AC$3145,4,FALSE)</f>
        <v>3</v>
      </c>
      <c r="AE42" s="32">
        <f>VLOOKUP($B42,meanLDage!$Z$3:$AC$3145,2,FALSE)</f>
        <v>10.568011260311934</v>
      </c>
      <c r="AF42" s="6">
        <f>VLOOKUP(V42,'2017 rep county selection'!$A$1:$C$281,3,FALSE)</f>
        <v>1089</v>
      </c>
      <c r="AH42" s="9">
        <f t="shared" si="6"/>
        <v>1089</v>
      </c>
    </row>
    <row r="43" spans="1:34" ht="15.75" customHeight="1" x14ac:dyDescent="0.3">
      <c r="A43" s="4">
        <v>1</v>
      </c>
      <c r="B43" s="4">
        <v>1083</v>
      </c>
      <c r="C43" s="6" t="s">
        <v>2257</v>
      </c>
      <c r="D43" s="6" t="s">
        <v>48</v>
      </c>
      <c r="E43" s="4">
        <v>1101</v>
      </c>
      <c r="F43" s="4">
        <v>1101</v>
      </c>
      <c r="G43" s="4">
        <v>1101</v>
      </c>
      <c r="H43" s="37">
        <v>1069656281</v>
      </c>
      <c r="I43" s="37">
        <v>1344889003.4886701</v>
      </c>
      <c r="J43" s="37">
        <v>1417709272.0518401</v>
      </c>
      <c r="K43" s="4" t="str">
        <f>VLOOKUP(B43,altitude!$B$3:$E$3232,4)</f>
        <v>L</v>
      </c>
      <c r="L43" s="4">
        <f>VLOOKUP(B43,fuelregion!$C$5:$D$3233,2,FALSE)</f>
        <v>100001000</v>
      </c>
      <c r="M43" s="4">
        <f>VLOOKUP(B43,fuelregion!$H$5:$I$3113,2,FALSE)</f>
        <v>100001000</v>
      </c>
      <c r="N43" s="4">
        <f>VLOOKUP(B43,imbin!$B$4:$D$3233,2,FALSE)</f>
        <v>0</v>
      </c>
      <c r="O43" s="4" t="str">
        <f>VLOOKUP(B43,imbin!$B$4:$D$3233,3,FALSE)</f>
        <v>MOVES</v>
      </c>
      <c r="P43" s="4">
        <f>IF(ISNA(VLOOKUP(B43,rampbin!$B$4:$G$1697,6,FALSE)),2,VLOOKUP(B43,rampbin!$B$4:$G$1697,6,FALSE))</f>
        <v>2</v>
      </c>
      <c r="Q43" s="4" t="str">
        <f>IF(ISNA(VLOOKUP(B43,rampbin!$B$4:$G$1697,5,FALSE)),"MOVES",VLOOKUP(B43,rampbin!$B$4:$G$1697,5,FALSE))</f>
        <v>MOVES</v>
      </c>
      <c r="R43" s="4" t="s">
        <v>1877</v>
      </c>
      <c r="S43" s="6" t="s">
        <v>1889</v>
      </c>
      <c r="T43" s="4">
        <f>VLOOKUP(B43,meanLDage!$B$3:$E$3145,4,FALSE)</f>
        <v>4</v>
      </c>
      <c r="U43" s="32">
        <f>VLOOKUP(B43,meanLDage!$B$3:$E$3145,2,FALSE)</f>
        <v>12.070331171364348</v>
      </c>
      <c r="V43" s="4" t="str">
        <f t="shared" si="1"/>
        <v>1_L_100001000_0_4_2</v>
      </c>
      <c r="W43" s="4">
        <v>1073</v>
      </c>
      <c r="X43" s="6"/>
      <c r="Y43" s="8">
        <f t="shared" si="2"/>
        <v>1073</v>
      </c>
      <c r="Z43" s="6" t="b">
        <f t="shared" si="0"/>
        <v>0</v>
      </c>
      <c r="AA43" s="6">
        <f t="shared" si="3"/>
        <v>1101</v>
      </c>
      <c r="AB43" s="4">
        <f t="shared" si="4"/>
        <v>4</v>
      </c>
      <c r="AC43" s="32">
        <f t="shared" si="5"/>
        <v>12.070331171364348</v>
      </c>
      <c r="AD43" s="4">
        <f>VLOOKUP($B43,meanLDage!$Z$3:$AC$3145,4,FALSE)</f>
        <v>4</v>
      </c>
      <c r="AE43" s="32">
        <f>VLOOKUP($B43,meanLDage!$Z$3:$AC$3145,2,FALSE)</f>
        <v>11.193394687121383</v>
      </c>
      <c r="AF43" s="6">
        <f>VLOOKUP(V43,'2017 rep county selection'!$A$1:$C$281,3,FALSE)</f>
        <v>1097</v>
      </c>
      <c r="AH43" s="9">
        <f t="shared" si="6"/>
        <v>1097</v>
      </c>
    </row>
    <row r="44" spans="1:34" ht="15.75" customHeight="1" x14ac:dyDescent="0.3">
      <c r="A44" s="4">
        <v>1</v>
      </c>
      <c r="B44" s="4">
        <v>1085</v>
      </c>
      <c r="C44" s="6" t="s">
        <v>2257</v>
      </c>
      <c r="D44" s="6" t="s">
        <v>49</v>
      </c>
      <c r="E44" s="4">
        <v>1097</v>
      </c>
      <c r="F44" s="4">
        <v>1097</v>
      </c>
      <c r="G44" s="4">
        <v>1097</v>
      </c>
      <c r="H44" s="37">
        <v>405622377</v>
      </c>
      <c r="I44" s="37">
        <v>368069347.27015901</v>
      </c>
      <c r="J44" s="37">
        <v>387820274.26678401</v>
      </c>
      <c r="K44" s="4" t="str">
        <f>VLOOKUP(B44,altitude!$B$3:$E$3232,4)</f>
        <v>L</v>
      </c>
      <c r="L44" s="4">
        <f>VLOOKUP(B44,fuelregion!$C$5:$D$3233,2,FALSE)</f>
        <v>100001000</v>
      </c>
      <c r="M44" s="4">
        <f>VLOOKUP(B44,fuelregion!$H$5:$I$3113,2,FALSE)</f>
        <v>100001000</v>
      </c>
      <c r="N44" s="4">
        <f>VLOOKUP(B44,imbin!$B$4:$D$3233,2,FALSE)</f>
        <v>0</v>
      </c>
      <c r="O44" s="4" t="str">
        <f>VLOOKUP(B44,imbin!$B$4:$D$3233,3,FALSE)</f>
        <v>MOVES</v>
      </c>
      <c r="P44" s="4">
        <f>IF(ISNA(VLOOKUP(B44,rampbin!$B$4:$G$1697,6,FALSE)),2,VLOOKUP(B44,rampbin!$B$4:$G$1697,6,FALSE))</f>
        <v>2</v>
      </c>
      <c r="Q44" s="4" t="str">
        <f>IF(ISNA(VLOOKUP(B44,rampbin!$B$4:$G$1697,5,FALSE)),"MOVES",VLOOKUP(B44,rampbin!$B$4:$G$1697,5,FALSE))</f>
        <v>MOVES</v>
      </c>
      <c r="R44" s="4" t="s">
        <v>1877</v>
      </c>
      <c r="S44" s="6" t="s">
        <v>1878</v>
      </c>
      <c r="T44" s="4">
        <f>VLOOKUP(B44,meanLDage!$B$3:$E$3145,4,FALSE)</f>
        <v>5</v>
      </c>
      <c r="U44" s="32">
        <f>VLOOKUP(B44,meanLDage!$B$3:$E$3145,2,FALSE)</f>
        <v>14.406846288131778</v>
      </c>
      <c r="V44" s="4" t="str">
        <f t="shared" si="1"/>
        <v>1_L_100001000_0_5_2</v>
      </c>
      <c r="W44" s="4">
        <v>1015</v>
      </c>
      <c r="X44" s="6"/>
      <c r="Y44" s="8">
        <f t="shared" si="2"/>
        <v>1015</v>
      </c>
      <c r="Z44" s="6" t="b">
        <f t="shared" si="0"/>
        <v>0</v>
      </c>
      <c r="AA44" s="6">
        <f t="shared" si="3"/>
        <v>1097</v>
      </c>
      <c r="AB44" s="4">
        <f t="shared" si="4"/>
        <v>5</v>
      </c>
      <c r="AC44" s="32">
        <f t="shared" si="5"/>
        <v>14.406846288131778</v>
      </c>
      <c r="AD44" s="4">
        <f>VLOOKUP($B44,meanLDage!$Z$3:$AC$3145,4,FALSE)</f>
        <v>5</v>
      </c>
      <c r="AE44" s="32">
        <f>VLOOKUP($B44,meanLDage!$Z$3:$AC$3145,2,FALSE)</f>
        <v>13.375499894795439</v>
      </c>
      <c r="AF44" s="6">
        <f>VLOOKUP(V44,'2017 rep county selection'!$A$1:$C$281,3,FALSE)</f>
        <v>1049</v>
      </c>
      <c r="AH44" s="9">
        <f t="shared" si="6"/>
        <v>1049</v>
      </c>
    </row>
    <row r="45" spans="1:34" ht="15.75" customHeight="1" x14ac:dyDescent="0.3">
      <c r="A45" s="4">
        <v>1</v>
      </c>
      <c r="B45" s="4">
        <v>1087</v>
      </c>
      <c r="C45" s="6" t="s">
        <v>2257</v>
      </c>
      <c r="D45" s="6" t="s">
        <v>50</v>
      </c>
      <c r="E45" s="4">
        <v>1097</v>
      </c>
      <c r="F45" s="4">
        <v>1097</v>
      </c>
      <c r="G45" s="4">
        <v>1097</v>
      </c>
      <c r="H45" s="37">
        <v>596957125</v>
      </c>
      <c r="I45" s="37">
        <v>576650552.15795696</v>
      </c>
      <c r="J45" s="37">
        <v>607750289.83962095</v>
      </c>
      <c r="K45" s="4" t="str">
        <f>VLOOKUP(B45,altitude!$B$3:$E$3232,4)</f>
        <v>L</v>
      </c>
      <c r="L45" s="4">
        <f>VLOOKUP(B45,fuelregion!$C$5:$D$3233,2,FALSE)</f>
        <v>100001000</v>
      </c>
      <c r="M45" s="4">
        <f>VLOOKUP(B45,fuelregion!$H$5:$I$3113,2,FALSE)</f>
        <v>100001000</v>
      </c>
      <c r="N45" s="4">
        <f>VLOOKUP(B45,imbin!$B$4:$D$3233,2,FALSE)</f>
        <v>0</v>
      </c>
      <c r="O45" s="4" t="str">
        <f>VLOOKUP(B45,imbin!$B$4:$D$3233,3,FALSE)</f>
        <v>MOVES</v>
      </c>
      <c r="P45" s="4">
        <f>IF(ISNA(VLOOKUP(B45,rampbin!$B$4:$G$1697,6,FALSE)),2,VLOOKUP(B45,rampbin!$B$4:$G$1697,6,FALSE))</f>
        <v>2</v>
      </c>
      <c r="Q45" s="4" t="str">
        <f>IF(ISNA(VLOOKUP(B45,rampbin!$B$4:$G$1697,5,FALSE)),"MOVES",VLOOKUP(B45,rampbin!$B$4:$G$1697,5,FALSE))</f>
        <v>MOVES</v>
      </c>
      <c r="R45" s="4" t="s">
        <v>1880</v>
      </c>
      <c r="S45" s="6" t="s">
        <v>1851</v>
      </c>
      <c r="T45" s="4">
        <f>VLOOKUP(B45,meanLDage!$B$3:$E$3145,4,FALSE)</f>
        <v>5</v>
      </c>
      <c r="U45" s="32">
        <f>VLOOKUP(B45,meanLDage!$B$3:$E$3145,2,FALSE)</f>
        <v>14.511584652218998</v>
      </c>
      <c r="V45" s="4" t="str">
        <f t="shared" si="1"/>
        <v>1_L_100001000_0_5_2</v>
      </c>
      <c r="W45" s="4">
        <v>1015</v>
      </c>
      <c r="X45" s="6"/>
      <c r="Y45" s="8">
        <f t="shared" si="2"/>
        <v>1015</v>
      </c>
      <c r="Z45" s="6" t="b">
        <f t="shared" si="0"/>
        <v>0</v>
      </c>
      <c r="AA45" s="6">
        <f t="shared" si="3"/>
        <v>1097</v>
      </c>
      <c r="AB45" s="4">
        <f t="shared" si="4"/>
        <v>5</v>
      </c>
      <c r="AC45" s="32">
        <f t="shared" si="5"/>
        <v>14.511584652218998</v>
      </c>
      <c r="AD45" s="4">
        <f>VLOOKUP($B45,meanLDage!$Z$3:$AC$3145,4,FALSE)</f>
        <v>5</v>
      </c>
      <c r="AE45" s="32">
        <f>VLOOKUP($B45,meanLDage!$Z$3:$AC$3145,2,FALSE)</f>
        <v>13.418525339624802</v>
      </c>
      <c r="AF45" s="6">
        <f>VLOOKUP(V45,'2017 rep county selection'!$A$1:$C$281,3,FALSE)</f>
        <v>1049</v>
      </c>
      <c r="AH45" s="9">
        <f t="shared" si="6"/>
        <v>1049</v>
      </c>
    </row>
    <row r="46" spans="1:34" ht="15.75" customHeight="1" x14ac:dyDescent="0.3">
      <c r="A46" s="4">
        <v>1</v>
      </c>
      <c r="B46" s="4">
        <v>1089</v>
      </c>
      <c r="C46" s="6" t="s">
        <v>2257</v>
      </c>
      <c r="D46" s="6" t="s">
        <v>51</v>
      </c>
      <c r="E46" s="4">
        <v>1101</v>
      </c>
      <c r="F46" s="4">
        <v>1101</v>
      </c>
      <c r="G46" s="4">
        <v>1101</v>
      </c>
      <c r="H46" s="37">
        <v>3374073468</v>
      </c>
      <c r="I46" s="37">
        <v>4263890091.4292898</v>
      </c>
      <c r="J46" s="37">
        <v>4496207398.8703098</v>
      </c>
      <c r="K46" s="4" t="str">
        <f>VLOOKUP(B46,altitude!$B$3:$E$3232,4)</f>
        <v>L</v>
      </c>
      <c r="L46" s="4">
        <f>VLOOKUP(B46,fuelregion!$C$5:$D$3233,2,FALSE)</f>
        <v>100001000</v>
      </c>
      <c r="M46" s="4">
        <f>VLOOKUP(B46,fuelregion!$H$5:$I$3113,2,FALSE)</f>
        <v>100001000</v>
      </c>
      <c r="N46" s="4">
        <f>VLOOKUP(B46,imbin!$B$4:$D$3233,2,FALSE)</f>
        <v>0</v>
      </c>
      <c r="O46" s="4" t="str">
        <f>VLOOKUP(B46,imbin!$B$4:$D$3233,3,FALSE)</f>
        <v>MOVES</v>
      </c>
      <c r="P46" s="4">
        <f>IF(ISNA(VLOOKUP(B46,rampbin!$B$4:$G$1697,6,FALSE)),2,VLOOKUP(B46,rampbin!$B$4:$G$1697,6,FALSE))</f>
        <v>2</v>
      </c>
      <c r="Q46" s="4" t="str">
        <f>IF(ISNA(VLOOKUP(B46,rampbin!$B$4:$G$1697,5,FALSE)),"MOVES",VLOOKUP(B46,rampbin!$B$4:$G$1697,5,FALSE))</f>
        <v>MOVES</v>
      </c>
      <c r="R46" s="4" t="s">
        <v>1877</v>
      </c>
      <c r="S46" s="6" t="s">
        <v>1889</v>
      </c>
      <c r="T46" s="4">
        <f>VLOOKUP(B46,meanLDage!$B$3:$E$3145,4,FALSE)</f>
        <v>4</v>
      </c>
      <c r="U46" s="32">
        <f>VLOOKUP(B46,meanLDage!$B$3:$E$3145,2,FALSE)</f>
        <v>11.12517508124866</v>
      </c>
      <c r="V46" s="4" t="str">
        <f t="shared" si="1"/>
        <v>1_L_100001000_0_3_2</v>
      </c>
      <c r="W46" s="4">
        <v>1073</v>
      </c>
      <c r="X46" s="6"/>
      <c r="Y46" s="8">
        <f t="shared" si="2"/>
        <v>1073</v>
      </c>
      <c r="Z46" s="6" t="b">
        <f t="shared" si="0"/>
        <v>0</v>
      </c>
      <c r="AA46" s="6">
        <f t="shared" si="3"/>
        <v>1101</v>
      </c>
      <c r="AB46" s="4">
        <f t="shared" si="4"/>
        <v>4</v>
      </c>
      <c r="AC46" s="32">
        <f t="shared" si="5"/>
        <v>11.12517508124866</v>
      </c>
      <c r="AD46" s="4">
        <f>VLOOKUP($B46,meanLDage!$Z$3:$AC$3145,4,FALSE)</f>
        <v>3</v>
      </c>
      <c r="AE46" s="32">
        <f>VLOOKUP($B46,meanLDage!$Z$3:$AC$3145,2,FALSE)</f>
        <v>10.349709564071189</v>
      </c>
      <c r="AF46" s="6">
        <f>VLOOKUP(V46,'2017 rep county selection'!$A$1:$C$281,3,FALSE)</f>
        <v>1089</v>
      </c>
      <c r="AH46" s="9">
        <f t="shared" si="6"/>
        <v>1089</v>
      </c>
    </row>
    <row r="47" spans="1:34" ht="15.75" customHeight="1" x14ac:dyDescent="0.3">
      <c r="A47" s="4">
        <v>1</v>
      </c>
      <c r="B47" s="4">
        <v>1091</v>
      </c>
      <c r="C47" s="6" t="s">
        <v>2257</v>
      </c>
      <c r="D47" s="6" t="s">
        <v>52</v>
      </c>
      <c r="E47" s="4">
        <v>1097</v>
      </c>
      <c r="F47" s="4">
        <v>1097</v>
      </c>
      <c r="G47" s="4">
        <v>1097</v>
      </c>
      <c r="H47" s="37">
        <v>337120662</v>
      </c>
      <c r="I47" s="37">
        <v>314071346.99787903</v>
      </c>
      <c r="J47" s="37">
        <v>331010628.845348</v>
      </c>
      <c r="K47" s="4" t="str">
        <f>VLOOKUP(B47,altitude!$B$3:$E$3232,4)</f>
        <v>L</v>
      </c>
      <c r="L47" s="4">
        <f>VLOOKUP(B47,fuelregion!$C$5:$D$3233,2,FALSE)</f>
        <v>100001000</v>
      </c>
      <c r="M47" s="4">
        <f>VLOOKUP(B47,fuelregion!$H$5:$I$3113,2,FALSE)</f>
        <v>100001000</v>
      </c>
      <c r="N47" s="4">
        <f>VLOOKUP(B47,imbin!$B$4:$D$3233,2,FALSE)</f>
        <v>0</v>
      </c>
      <c r="O47" s="4" t="str">
        <f>VLOOKUP(B47,imbin!$B$4:$D$3233,3,FALSE)</f>
        <v>MOVES</v>
      </c>
      <c r="P47" s="4">
        <f>IF(ISNA(VLOOKUP(B47,rampbin!$B$4:$G$1697,6,FALSE)),2,VLOOKUP(B47,rampbin!$B$4:$G$1697,6,FALSE))</f>
        <v>2</v>
      </c>
      <c r="Q47" s="4" t="str">
        <f>IF(ISNA(VLOOKUP(B47,rampbin!$B$4:$G$1697,5,FALSE)),"MOVES",VLOOKUP(B47,rampbin!$B$4:$G$1697,5,FALSE))</f>
        <v>MOVES</v>
      </c>
      <c r="R47" s="4" t="s">
        <v>1880</v>
      </c>
      <c r="S47" s="6" t="s">
        <v>1851</v>
      </c>
      <c r="T47" s="4">
        <f>VLOOKUP(B47,meanLDage!$B$3:$E$3145,4,FALSE)</f>
        <v>4</v>
      </c>
      <c r="U47" s="32">
        <f>VLOOKUP(B47,meanLDage!$B$3:$E$3145,2,FALSE)</f>
        <v>12.671028039642726</v>
      </c>
      <c r="V47" s="4" t="str">
        <f t="shared" si="1"/>
        <v>1_L_100001000_0_4_2</v>
      </c>
      <c r="W47" s="4">
        <v>1073</v>
      </c>
      <c r="X47" s="6"/>
      <c r="Y47" s="8">
        <f t="shared" si="2"/>
        <v>1073</v>
      </c>
      <c r="Z47" s="6" t="b">
        <f t="shared" si="0"/>
        <v>0</v>
      </c>
      <c r="AA47" s="6">
        <f t="shared" si="3"/>
        <v>1097</v>
      </c>
      <c r="AB47" s="4">
        <f t="shared" si="4"/>
        <v>4</v>
      </c>
      <c r="AC47" s="32">
        <f t="shared" si="5"/>
        <v>12.671028039642726</v>
      </c>
      <c r="AD47" s="4">
        <f>VLOOKUP($B47,meanLDage!$Z$3:$AC$3145,4,FALSE)</f>
        <v>4</v>
      </c>
      <c r="AE47" s="32">
        <f>VLOOKUP($B47,meanLDage!$Z$3:$AC$3145,2,FALSE)</f>
        <v>11.685704616038885</v>
      </c>
      <c r="AF47" s="6">
        <f>VLOOKUP(V47,'2017 rep county selection'!$A$1:$C$281,3,FALSE)</f>
        <v>1097</v>
      </c>
      <c r="AH47" s="9">
        <f t="shared" si="6"/>
        <v>1097</v>
      </c>
    </row>
    <row r="48" spans="1:34" ht="15.75" customHeight="1" x14ac:dyDescent="0.3">
      <c r="A48" s="4">
        <v>1</v>
      </c>
      <c r="B48" s="4">
        <v>1093</v>
      </c>
      <c r="C48" s="6" t="s">
        <v>2257</v>
      </c>
      <c r="D48" s="6" t="s">
        <v>53</v>
      </c>
      <c r="E48" s="4">
        <v>1097</v>
      </c>
      <c r="F48" s="4">
        <v>1097</v>
      </c>
      <c r="G48" s="4">
        <v>1097</v>
      </c>
      <c r="H48" s="37">
        <v>641991248</v>
      </c>
      <c r="I48" s="37">
        <v>482965606.96460199</v>
      </c>
      <c r="J48" s="37">
        <v>508913029.58349699</v>
      </c>
      <c r="K48" s="4" t="str">
        <f>VLOOKUP(B48,altitude!$B$3:$E$3232,4)</f>
        <v>L</v>
      </c>
      <c r="L48" s="4">
        <f>VLOOKUP(B48,fuelregion!$C$5:$D$3233,2,FALSE)</f>
        <v>100001000</v>
      </c>
      <c r="M48" s="4">
        <f>VLOOKUP(B48,fuelregion!$H$5:$I$3113,2,FALSE)</f>
        <v>100001000</v>
      </c>
      <c r="N48" s="4">
        <f>VLOOKUP(B48,imbin!$B$4:$D$3233,2,FALSE)</f>
        <v>0</v>
      </c>
      <c r="O48" s="4" t="str">
        <f>VLOOKUP(B48,imbin!$B$4:$D$3233,3,FALSE)</f>
        <v>MOVES</v>
      </c>
      <c r="P48" s="4">
        <f>IF(ISNA(VLOOKUP(B48,rampbin!$B$4:$G$1697,6,FALSE)),2,VLOOKUP(B48,rampbin!$B$4:$G$1697,6,FALSE))</f>
        <v>2</v>
      </c>
      <c r="Q48" s="4" t="str">
        <f>IF(ISNA(VLOOKUP(B48,rampbin!$B$4:$G$1697,5,FALSE)),"MOVES",VLOOKUP(B48,rampbin!$B$4:$G$1697,5,FALSE))</f>
        <v>MOVES</v>
      </c>
      <c r="R48" s="4" t="s">
        <v>1880</v>
      </c>
      <c r="S48" s="6" t="s">
        <v>1851</v>
      </c>
      <c r="T48" s="4">
        <f>VLOOKUP(B48,meanLDage!$B$3:$E$3145,4,FALSE)</f>
        <v>5</v>
      </c>
      <c r="U48" s="32">
        <f>VLOOKUP(B48,meanLDage!$B$3:$E$3145,2,FALSE)</f>
        <v>14.160707835819505</v>
      </c>
      <c r="V48" s="4" t="str">
        <f t="shared" si="1"/>
        <v>1_L_100001000_0_5_2</v>
      </c>
      <c r="W48" s="4">
        <v>1015</v>
      </c>
      <c r="X48" s="6"/>
      <c r="Y48" s="8">
        <f t="shared" si="2"/>
        <v>1015</v>
      </c>
      <c r="Z48" s="6" t="b">
        <f t="shared" si="0"/>
        <v>0</v>
      </c>
      <c r="AA48" s="6">
        <f t="shared" si="3"/>
        <v>1097</v>
      </c>
      <c r="AB48" s="4">
        <f t="shared" si="4"/>
        <v>5</v>
      </c>
      <c r="AC48" s="32">
        <f t="shared" si="5"/>
        <v>14.160707835819505</v>
      </c>
      <c r="AD48" s="4">
        <f>VLOOKUP($B48,meanLDage!$Z$3:$AC$3145,4,FALSE)</f>
        <v>5</v>
      </c>
      <c r="AE48" s="32">
        <f>VLOOKUP($B48,meanLDage!$Z$3:$AC$3145,2,FALSE)</f>
        <v>13.140529799846336</v>
      </c>
      <c r="AF48" s="6">
        <f>VLOOKUP(V48,'2017 rep county selection'!$A$1:$C$281,3,FALSE)</f>
        <v>1049</v>
      </c>
      <c r="AH48" s="9">
        <f t="shared" si="6"/>
        <v>1049</v>
      </c>
    </row>
    <row r="49" spans="1:34" ht="15.75" customHeight="1" x14ac:dyDescent="0.3">
      <c r="A49" s="4">
        <v>1</v>
      </c>
      <c r="B49" s="4">
        <v>1095</v>
      </c>
      <c r="C49" s="6" t="s">
        <v>2257</v>
      </c>
      <c r="D49" s="6" t="s">
        <v>54</v>
      </c>
      <c r="E49" s="4">
        <v>1097</v>
      </c>
      <c r="F49" s="4">
        <v>1097</v>
      </c>
      <c r="G49" s="4">
        <v>1097</v>
      </c>
      <c r="H49" s="37">
        <v>854535912</v>
      </c>
      <c r="I49" s="37">
        <v>975615056.59054399</v>
      </c>
      <c r="J49" s="37">
        <v>1028595534.92292</v>
      </c>
      <c r="K49" s="4" t="str">
        <f>VLOOKUP(B49,altitude!$B$3:$E$3232,4)</f>
        <v>L</v>
      </c>
      <c r="L49" s="4">
        <f>VLOOKUP(B49,fuelregion!$C$5:$D$3233,2,FALSE)</f>
        <v>100001000</v>
      </c>
      <c r="M49" s="4">
        <f>VLOOKUP(B49,fuelregion!$H$5:$I$3113,2,FALSE)</f>
        <v>100001000</v>
      </c>
      <c r="N49" s="4">
        <f>VLOOKUP(B49,imbin!$B$4:$D$3233,2,FALSE)</f>
        <v>0</v>
      </c>
      <c r="O49" s="4" t="str">
        <f>VLOOKUP(B49,imbin!$B$4:$D$3233,3,FALSE)</f>
        <v>MOVES</v>
      </c>
      <c r="P49" s="4">
        <f>IF(ISNA(VLOOKUP(B49,rampbin!$B$4:$G$1697,6,FALSE)),2,VLOOKUP(B49,rampbin!$B$4:$G$1697,6,FALSE))</f>
        <v>2</v>
      </c>
      <c r="Q49" s="4" t="str">
        <f>IF(ISNA(VLOOKUP(B49,rampbin!$B$4:$G$1697,5,FALSE)),"MOVES",VLOOKUP(B49,rampbin!$B$4:$G$1697,5,FALSE))</f>
        <v>MOVES</v>
      </c>
      <c r="R49" s="4" t="s">
        <v>1880</v>
      </c>
      <c r="S49" s="6" t="s">
        <v>1851</v>
      </c>
      <c r="T49" s="4">
        <f>VLOOKUP(B49,meanLDage!$B$3:$E$3145,4,FALSE)</f>
        <v>5</v>
      </c>
      <c r="U49" s="32">
        <f>VLOOKUP(B49,meanLDage!$B$3:$E$3145,2,FALSE)</f>
        <v>13.260667310492957</v>
      </c>
      <c r="V49" s="4" t="str">
        <f t="shared" si="1"/>
        <v>1_L_100001000_0_4_2</v>
      </c>
      <c r="W49" s="4">
        <v>1015</v>
      </c>
      <c r="X49" s="6"/>
      <c r="Y49" s="8">
        <f t="shared" si="2"/>
        <v>1015</v>
      </c>
      <c r="Z49" s="6" t="b">
        <f t="shared" si="0"/>
        <v>0</v>
      </c>
      <c r="AA49" s="6">
        <f t="shared" si="3"/>
        <v>1097</v>
      </c>
      <c r="AB49" s="4">
        <f t="shared" si="4"/>
        <v>5</v>
      </c>
      <c r="AC49" s="32">
        <f t="shared" si="5"/>
        <v>13.260667310492957</v>
      </c>
      <c r="AD49" s="4">
        <f>VLOOKUP($B49,meanLDage!$Z$3:$AC$3145,4,FALSE)</f>
        <v>4</v>
      </c>
      <c r="AE49" s="32">
        <f>VLOOKUP($B49,meanLDage!$Z$3:$AC$3145,2,FALSE)</f>
        <v>12.281540306900752</v>
      </c>
      <c r="AF49" s="6">
        <f>VLOOKUP(V49,'2017 rep county selection'!$A$1:$C$281,3,FALSE)</f>
        <v>1097</v>
      </c>
      <c r="AH49" s="9">
        <f t="shared" si="6"/>
        <v>1097</v>
      </c>
    </row>
    <row r="50" spans="1:34" ht="15.75" customHeight="1" x14ac:dyDescent="0.3">
      <c r="A50" s="4">
        <v>1</v>
      </c>
      <c r="B50" s="4">
        <v>1097</v>
      </c>
      <c r="C50" s="6" t="s">
        <v>2257</v>
      </c>
      <c r="D50" s="6" t="s">
        <v>55</v>
      </c>
      <c r="E50" s="4">
        <v>1097</v>
      </c>
      <c r="F50" s="4">
        <v>1097</v>
      </c>
      <c r="G50" s="4">
        <v>1097</v>
      </c>
      <c r="H50" s="37">
        <v>4330418282</v>
      </c>
      <c r="I50" s="37">
        <v>5157722997.7940102</v>
      </c>
      <c r="J50" s="37">
        <v>5438330206.95366</v>
      </c>
      <c r="K50" s="4" t="str">
        <f>VLOOKUP(B50,altitude!$B$3:$E$3232,4)</f>
        <v>L</v>
      </c>
      <c r="L50" s="4">
        <f>VLOOKUP(B50,fuelregion!$C$5:$D$3233,2,FALSE)</f>
        <v>100001000</v>
      </c>
      <c r="M50" s="4">
        <f>VLOOKUP(B50,fuelregion!$H$5:$I$3113,2,FALSE)</f>
        <v>100001000</v>
      </c>
      <c r="N50" s="4">
        <f>VLOOKUP(B50,imbin!$B$4:$D$3233,2,FALSE)</f>
        <v>0</v>
      </c>
      <c r="O50" s="4" t="str">
        <f>VLOOKUP(B50,imbin!$B$4:$D$3233,3,FALSE)</f>
        <v>MOVES</v>
      </c>
      <c r="P50" s="4">
        <f>IF(ISNA(VLOOKUP(B50,rampbin!$B$4:$G$1697,6,FALSE)),2,VLOOKUP(B50,rampbin!$B$4:$G$1697,6,FALSE))</f>
        <v>2</v>
      </c>
      <c r="Q50" s="4" t="str">
        <f>IF(ISNA(VLOOKUP(B50,rampbin!$B$4:$G$1697,5,FALSE)),"MOVES",VLOOKUP(B50,rampbin!$B$4:$G$1697,5,FALSE))</f>
        <v>MOVES</v>
      </c>
      <c r="R50" s="4" t="s">
        <v>1877</v>
      </c>
      <c r="S50" s="6" t="s">
        <v>1890</v>
      </c>
      <c r="T50" s="4">
        <f>VLOOKUP(B50,meanLDage!$B$3:$E$3145,4,FALSE)</f>
        <v>4</v>
      </c>
      <c r="U50" s="32">
        <f>VLOOKUP(B50,meanLDage!$B$3:$E$3145,2,FALSE)</f>
        <v>12.95396432600422</v>
      </c>
      <c r="V50" s="4" t="str">
        <f t="shared" si="1"/>
        <v>1_L_100001000_0_4_2</v>
      </c>
      <c r="W50" s="4">
        <v>1073</v>
      </c>
      <c r="X50" s="6"/>
      <c r="Y50" s="8">
        <f t="shared" si="2"/>
        <v>1073</v>
      </c>
      <c r="Z50" s="6" t="b">
        <f t="shared" si="0"/>
        <v>0</v>
      </c>
      <c r="AA50" s="6">
        <f t="shared" si="3"/>
        <v>1097</v>
      </c>
      <c r="AB50" s="4">
        <f t="shared" si="4"/>
        <v>4</v>
      </c>
      <c r="AC50" s="32">
        <f t="shared" si="5"/>
        <v>12.95396432600422</v>
      </c>
      <c r="AD50" s="4">
        <f>VLOOKUP($B50,meanLDage!$Z$3:$AC$3145,4,FALSE)</f>
        <v>4</v>
      </c>
      <c r="AE50" s="32">
        <f>VLOOKUP($B50,meanLDage!$Z$3:$AC$3145,2,FALSE)</f>
        <v>11.82164063261018</v>
      </c>
      <c r="AF50" s="6">
        <f>VLOOKUP(V50,'2017 rep county selection'!$A$1:$C$281,3,FALSE)</f>
        <v>1097</v>
      </c>
      <c r="AH50" s="9">
        <f t="shared" si="6"/>
        <v>1097</v>
      </c>
    </row>
    <row r="51" spans="1:34" ht="15.75" customHeight="1" x14ac:dyDescent="0.3">
      <c r="A51" s="4">
        <v>1</v>
      </c>
      <c r="B51" s="4">
        <v>1099</v>
      </c>
      <c r="C51" s="6" t="s">
        <v>2257</v>
      </c>
      <c r="D51" s="6" t="s">
        <v>56</v>
      </c>
      <c r="E51" s="4">
        <v>1097</v>
      </c>
      <c r="F51" s="4">
        <v>1097</v>
      </c>
      <c r="G51" s="4">
        <v>1097</v>
      </c>
      <c r="H51" s="37">
        <v>287332750</v>
      </c>
      <c r="I51" s="37">
        <v>246764837.159803</v>
      </c>
      <c r="J51" s="37">
        <v>260034591.10410899</v>
      </c>
      <c r="K51" s="4" t="str">
        <f>VLOOKUP(B51,altitude!$B$3:$E$3232,4)</f>
        <v>L</v>
      </c>
      <c r="L51" s="4">
        <f>VLOOKUP(B51,fuelregion!$C$5:$D$3233,2,FALSE)</f>
        <v>100001000</v>
      </c>
      <c r="M51" s="4">
        <f>VLOOKUP(B51,fuelregion!$H$5:$I$3113,2,FALSE)</f>
        <v>100001000</v>
      </c>
      <c r="N51" s="4">
        <f>VLOOKUP(B51,imbin!$B$4:$D$3233,2,FALSE)</f>
        <v>0</v>
      </c>
      <c r="O51" s="4" t="str">
        <f>VLOOKUP(B51,imbin!$B$4:$D$3233,3,FALSE)</f>
        <v>MOVES</v>
      </c>
      <c r="P51" s="4">
        <f>IF(ISNA(VLOOKUP(B51,rampbin!$B$4:$G$1697,6,FALSE)),2,VLOOKUP(B51,rampbin!$B$4:$G$1697,6,FALSE))</f>
        <v>2</v>
      </c>
      <c r="Q51" s="4" t="str">
        <f>IF(ISNA(VLOOKUP(B51,rampbin!$B$4:$G$1697,5,FALSE)),"MOVES",VLOOKUP(B51,rampbin!$B$4:$G$1697,5,FALSE))</f>
        <v>MOVES</v>
      </c>
      <c r="R51" s="4" t="s">
        <v>1880</v>
      </c>
      <c r="S51" s="6" t="s">
        <v>1851</v>
      </c>
      <c r="T51" s="4">
        <f>VLOOKUP(B51,meanLDage!$B$3:$E$3145,4,FALSE)</f>
        <v>4</v>
      </c>
      <c r="U51" s="32">
        <f>VLOOKUP(B51,meanLDage!$B$3:$E$3145,2,FALSE)</f>
        <v>12.907093473676108</v>
      </c>
      <c r="V51" s="4" t="str">
        <f t="shared" si="1"/>
        <v>1_L_100001000_0_4_2</v>
      </c>
      <c r="W51" s="4">
        <v>1073</v>
      </c>
      <c r="X51" s="6"/>
      <c r="Y51" s="8">
        <f t="shared" si="2"/>
        <v>1073</v>
      </c>
      <c r="Z51" s="6" t="b">
        <f t="shared" si="0"/>
        <v>0</v>
      </c>
      <c r="AA51" s="6">
        <f t="shared" si="3"/>
        <v>1097</v>
      </c>
      <c r="AB51" s="4">
        <f t="shared" si="4"/>
        <v>4</v>
      </c>
      <c r="AC51" s="32">
        <f t="shared" si="5"/>
        <v>12.907093473676108</v>
      </c>
      <c r="AD51" s="4">
        <f>VLOOKUP($B51,meanLDage!$Z$3:$AC$3145,4,FALSE)</f>
        <v>4</v>
      </c>
      <c r="AE51" s="32">
        <f>VLOOKUP($B51,meanLDage!$Z$3:$AC$3145,2,FALSE)</f>
        <v>11.946572280423325</v>
      </c>
      <c r="AF51" s="6">
        <f>VLOOKUP(V51,'2017 rep county selection'!$A$1:$C$281,3,FALSE)</f>
        <v>1097</v>
      </c>
      <c r="AH51" s="9">
        <f t="shared" si="6"/>
        <v>1097</v>
      </c>
    </row>
    <row r="52" spans="1:34" ht="15.75" customHeight="1" x14ac:dyDescent="0.3">
      <c r="A52" s="4">
        <v>1</v>
      </c>
      <c r="B52" s="4">
        <v>1101</v>
      </c>
      <c r="C52" s="6" t="s">
        <v>2257</v>
      </c>
      <c r="D52" s="6" t="s">
        <v>57</v>
      </c>
      <c r="E52" s="4">
        <v>1101</v>
      </c>
      <c r="F52" s="4">
        <v>1101</v>
      </c>
      <c r="G52" s="4">
        <v>1101</v>
      </c>
      <c r="H52" s="37">
        <v>3129936674</v>
      </c>
      <c r="I52" s="37">
        <v>3292468701.12606</v>
      </c>
      <c r="J52" s="37">
        <v>3471627858.1321301</v>
      </c>
      <c r="K52" s="4" t="str">
        <f>VLOOKUP(B52,altitude!$B$3:$E$3232,4)</f>
        <v>L</v>
      </c>
      <c r="L52" s="4">
        <f>VLOOKUP(B52,fuelregion!$C$5:$D$3233,2,FALSE)</f>
        <v>100001000</v>
      </c>
      <c r="M52" s="4">
        <f>VLOOKUP(B52,fuelregion!$H$5:$I$3113,2,FALSE)</f>
        <v>100001000</v>
      </c>
      <c r="N52" s="4">
        <f>VLOOKUP(B52,imbin!$B$4:$D$3233,2,FALSE)</f>
        <v>0</v>
      </c>
      <c r="O52" s="4" t="str">
        <f>VLOOKUP(B52,imbin!$B$4:$D$3233,3,FALSE)</f>
        <v>MOVES</v>
      </c>
      <c r="P52" s="4">
        <f>IF(ISNA(VLOOKUP(B52,rampbin!$B$4:$G$1697,6,FALSE)),2,VLOOKUP(B52,rampbin!$B$4:$G$1697,6,FALSE))</f>
        <v>2</v>
      </c>
      <c r="Q52" s="4" t="str">
        <f>IF(ISNA(VLOOKUP(B52,rampbin!$B$4:$G$1697,5,FALSE)),"MOVES",VLOOKUP(B52,rampbin!$B$4:$G$1697,5,FALSE))</f>
        <v>MOVES</v>
      </c>
      <c r="R52" s="4" t="s">
        <v>1877</v>
      </c>
      <c r="S52" s="6" t="s">
        <v>1878</v>
      </c>
      <c r="T52" s="4">
        <f>VLOOKUP(B52,meanLDage!$B$3:$E$3145,4,FALSE)</f>
        <v>4</v>
      </c>
      <c r="U52" s="32">
        <f>VLOOKUP(B52,meanLDage!$B$3:$E$3145,2,FALSE)</f>
        <v>11.580487007611465</v>
      </c>
      <c r="V52" s="4" t="str">
        <f t="shared" si="1"/>
        <v>1_L_100001000_0_3_2</v>
      </c>
      <c r="W52" s="4">
        <v>1073</v>
      </c>
      <c r="X52" s="6"/>
      <c r="Y52" s="8">
        <f t="shared" si="2"/>
        <v>1073</v>
      </c>
      <c r="Z52" s="6" t="b">
        <f t="shared" si="0"/>
        <v>0</v>
      </c>
      <c r="AA52" s="6">
        <f t="shared" si="3"/>
        <v>1101</v>
      </c>
      <c r="AB52" s="4">
        <f t="shared" si="4"/>
        <v>4</v>
      </c>
      <c r="AC52" s="32">
        <f t="shared" si="5"/>
        <v>11.580487007611465</v>
      </c>
      <c r="AD52" s="4">
        <f>VLOOKUP($B52,meanLDage!$Z$3:$AC$3145,4,FALSE)</f>
        <v>3</v>
      </c>
      <c r="AE52" s="32">
        <f>VLOOKUP($B52,meanLDage!$Z$3:$AC$3145,2,FALSE)</f>
        <v>10.739198712659805</v>
      </c>
      <c r="AF52" s="6">
        <f>VLOOKUP(V52,'2017 rep county selection'!$A$1:$C$281,3,FALSE)</f>
        <v>1089</v>
      </c>
      <c r="AH52" s="9">
        <f t="shared" si="6"/>
        <v>1089</v>
      </c>
    </row>
    <row r="53" spans="1:34" ht="15.75" customHeight="1" x14ac:dyDescent="0.3">
      <c r="A53" s="4">
        <v>1</v>
      </c>
      <c r="B53" s="4">
        <v>1103</v>
      </c>
      <c r="C53" s="6" t="s">
        <v>2257</v>
      </c>
      <c r="D53" s="6" t="s">
        <v>58</v>
      </c>
      <c r="E53" s="4">
        <v>1101</v>
      </c>
      <c r="F53" s="4">
        <v>1101</v>
      </c>
      <c r="G53" s="4">
        <v>1101</v>
      </c>
      <c r="H53" s="37">
        <v>1457036748</v>
      </c>
      <c r="I53" s="37">
        <v>1505766735.6017201</v>
      </c>
      <c r="J53" s="37">
        <v>1587437412.2975199</v>
      </c>
      <c r="K53" s="4" t="str">
        <f>VLOOKUP(B53,altitude!$B$3:$E$3232,4)</f>
        <v>L</v>
      </c>
      <c r="L53" s="4">
        <f>VLOOKUP(B53,fuelregion!$C$5:$D$3233,2,FALSE)</f>
        <v>100001000</v>
      </c>
      <c r="M53" s="4">
        <f>VLOOKUP(B53,fuelregion!$H$5:$I$3113,2,FALSE)</f>
        <v>100001000</v>
      </c>
      <c r="N53" s="4">
        <f>VLOOKUP(B53,imbin!$B$4:$D$3233,2,FALSE)</f>
        <v>0</v>
      </c>
      <c r="O53" s="4" t="str">
        <f>VLOOKUP(B53,imbin!$B$4:$D$3233,3,FALSE)</f>
        <v>MOVES</v>
      </c>
      <c r="P53" s="4">
        <f>IF(ISNA(VLOOKUP(B53,rampbin!$B$4:$G$1697,6,FALSE)),2,VLOOKUP(B53,rampbin!$B$4:$G$1697,6,FALSE))</f>
        <v>2</v>
      </c>
      <c r="Q53" s="4" t="str">
        <f>IF(ISNA(VLOOKUP(B53,rampbin!$B$4:$G$1697,5,FALSE)),"MOVES",VLOOKUP(B53,rampbin!$B$4:$G$1697,5,FALSE))</f>
        <v>MOVES</v>
      </c>
      <c r="R53" s="4" t="s">
        <v>1877</v>
      </c>
      <c r="S53" s="6" t="s">
        <v>1887</v>
      </c>
      <c r="T53" s="4">
        <f>VLOOKUP(B53,meanLDage!$B$3:$E$3145,4,FALSE)</f>
        <v>4</v>
      </c>
      <c r="U53" s="32">
        <f>VLOOKUP(B53,meanLDage!$B$3:$E$3145,2,FALSE)</f>
        <v>12.712266301324142</v>
      </c>
      <c r="V53" s="4" t="str">
        <f t="shared" si="1"/>
        <v>1_L_100001000_0_4_2</v>
      </c>
      <c r="W53" s="4">
        <v>1073</v>
      </c>
      <c r="X53" s="6"/>
      <c r="Y53" s="8">
        <f t="shared" si="2"/>
        <v>1073</v>
      </c>
      <c r="Z53" s="6" t="b">
        <f t="shared" si="0"/>
        <v>0</v>
      </c>
      <c r="AA53" s="6">
        <f t="shared" si="3"/>
        <v>1101</v>
      </c>
      <c r="AB53" s="4">
        <f t="shared" si="4"/>
        <v>4</v>
      </c>
      <c r="AC53" s="32">
        <f t="shared" si="5"/>
        <v>12.712266301324142</v>
      </c>
      <c r="AD53" s="4">
        <f>VLOOKUP($B53,meanLDage!$Z$3:$AC$3145,4,FALSE)</f>
        <v>4</v>
      </c>
      <c r="AE53" s="32">
        <f>VLOOKUP($B53,meanLDage!$Z$3:$AC$3145,2,FALSE)</f>
        <v>11.784090743757879</v>
      </c>
      <c r="AF53" s="6">
        <f>VLOOKUP(V53,'2017 rep county selection'!$A$1:$C$281,3,FALSE)</f>
        <v>1097</v>
      </c>
      <c r="AH53" s="9">
        <f t="shared" si="6"/>
        <v>1097</v>
      </c>
    </row>
    <row r="54" spans="1:34" ht="15.75" customHeight="1" x14ac:dyDescent="0.3">
      <c r="A54" s="4">
        <v>1</v>
      </c>
      <c r="B54" s="4">
        <v>1105</v>
      </c>
      <c r="C54" s="6" t="s">
        <v>2257</v>
      </c>
      <c r="D54" s="6" t="s">
        <v>59</v>
      </c>
      <c r="E54" s="4">
        <v>1097</v>
      </c>
      <c r="F54" s="4">
        <v>1097</v>
      </c>
      <c r="G54" s="4">
        <v>1097</v>
      </c>
      <c r="H54" s="37">
        <v>178422836</v>
      </c>
      <c r="I54" s="37">
        <v>110989518.3739</v>
      </c>
      <c r="J54" s="37">
        <v>116957885.396374</v>
      </c>
      <c r="K54" s="4" t="str">
        <f>VLOOKUP(B54,altitude!$B$3:$E$3232,4)</f>
        <v>L</v>
      </c>
      <c r="L54" s="4">
        <f>VLOOKUP(B54,fuelregion!$C$5:$D$3233,2,FALSE)</f>
        <v>100001000</v>
      </c>
      <c r="M54" s="4">
        <f>VLOOKUP(B54,fuelregion!$H$5:$I$3113,2,FALSE)</f>
        <v>100001000</v>
      </c>
      <c r="N54" s="4">
        <f>VLOOKUP(B54,imbin!$B$4:$D$3233,2,FALSE)</f>
        <v>0</v>
      </c>
      <c r="O54" s="4" t="str">
        <f>VLOOKUP(B54,imbin!$B$4:$D$3233,3,FALSE)</f>
        <v>MOVES</v>
      </c>
      <c r="P54" s="4">
        <f>IF(ISNA(VLOOKUP(B54,rampbin!$B$4:$G$1697,6,FALSE)),2,VLOOKUP(B54,rampbin!$B$4:$G$1697,6,FALSE))</f>
        <v>2</v>
      </c>
      <c r="Q54" s="4" t="str">
        <f>IF(ISNA(VLOOKUP(B54,rampbin!$B$4:$G$1697,5,FALSE)),"MOVES",VLOOKUP(B54,rampbin!$B$4:$G$1697,5,FALSE))</f>
        <v>MOVES</v>
      </c>
      <c r="R54" s="4" t="s">
        <v>1880</v>
      </c>
      <c r="S54" s="6" t="s">
        <v>1851</v>
      </c>
      <c r="T54" s="4">
        <f>VLOOKUP(B54,meanLDage!$B$3:$E$3145,4,FALSE)</f>
        <v>5</v>
      </c>
      <c r="U54" s="32">
        <f>VLOOKUP(B54,meanLDage!$B$3:$E$3145,2,FALSE)</f>
        <v>14.862718152774272</v>
      </c>
      <c r="V54" s="4" t="str">
        <f t="shared" si="1"/>
        <v>1_L_100001000_0_5_2</v>
      </c>
      <c r="W54" s="4">
        <v>1015</v>
      </c>
      <c r="X54" s="6"/>
      <c r="Y54" s="8">
        <f t="shared" si="2"/>
        <v>1015</v>
      </c>
      <c r="Z54" s="6" t="b">
        <f t="shared" si="0"/>
        <v>0</v>
      </c>
      <c r="AA54" s="6">
        <f t="shared" si="3"/>
        <v>1097</v>
      </c>
      <c r="AB54" s="4">
        <f t="shared" si="4"/>
        <v>5</v>
      </c>
      <c r="AC54" s="32">
        <f t="shared" si="5"/>
        <v>14.862718152774272</v>
      </c>
      <c r="AD54" s="4">
        <f>VLOOKUP($B54,meanLDage!$Z$3:$AC$3145,4,FALSE)</f>
        <v>5</v>
      </c>
      <c r="AE54" s="32">
        <f>VLOOKUP($B54,meanLDage!$Z$3:$AC$3145,2,FALSE)</f>
        <v>13.689722127221156</v>
      </c>
      <c r="AF54" s="6">
        <f>VLOOKUP(V54,'2017 rep county selection'!$A$1:$C$281,3,FALSE)</f>
        <v>1049</v>
      </c>
      <c r="AH54" s="9">
        <f t="shared" si="6"/>
        <v>1049</v>
      </c>
    </row>
    <row r="55" spans="1:34" ht="15.75" customHeight="1" x14ac:dyDescent="0.3">
      <c r="A55" s="4">
        <v>1</v>
      </c>
      <c r="B55" s="4">
        <v>1107</v>
      </c>
      <c r="C55" s="6" t="s">
        <v>2257</v>
      </c>
      <c r="D55" s="6" t="s">
        <v>60</v>
      </c>
      <c r="E55" s="4">
        <v>1097</v>
      </c>
      <c r="F55" s="4">
        <v>1097</v>
      </c>
      <c r="G55" s="4">
        <v>1097</v>
      </c>
      <c r="H55" s="37">
        <v>311062607</v>
      </c>
      <c r="I55" s="37">
        <v>252510087.79746401</v>
      </c>
      <c r="J55" s="37">
        <v>266084815.711739</v>
      </c>
      <c r="K55" s="4" t="str">
        <f>VLOOKUP(B55,altitude!$B$3:$E$3232,4)</f>
        <v>L</v>
      </c>
      <c r="L55" s="4">
        <f>VLOOKUP(B55,fuelregion!$C$5:$D$3233,2,FALSE)</f>
        <v>100001000</v>
      </c>
      <c r="M55" s="4">
        <f>VLOOKUP(B55,fuelregion!$H$5:$I$3113,2,FALSE)</f>
        <v>100001000</v>
      </c>
      <c r="N55" s="4">
        <f>VLOOKUP(B55,imbin!$B$4:$D$3233,2,FALSE)</f>
        <v>0</v>
      </c>
      <c r="O55" s="4" t="str">
        <f>VLOOKUP(B55,imbin!$B$4:$D$3233,3,FALSE)</f>
        <v>MOVES</v>
      </c>
      <c r="P55" s="4">
        <f>IF(ISNA(VLOOKUP(B55,rampbin!$B$4:$G$1697,6,FALSE)),2,VLOOKUP(B55,rampbin!$B$4:$G$1697,6,FALSE))</f>
        <v>2</v>
      </c>
      <c r="Q55" s="4" t="str">
        <f>IF(ISNA(VLOOKUP(B55,rampbin!$B$4:$G$1697,5,FALSE)),"MOVES",VLOOKUP(B55,rampbin!$B$4:$G$1697,5,FALSE))</f>
        <v>MOVES</v>
      </c>
      <c r="R55" s="4" t="s">
        <v>1877</v>
      </c>
      <c r="S55" s="6" t="s">
        <v>1886</v>
      </c>
      <c r="T55" s="4">
        <f>VLOOKUP(B55,meanLDage!$B$3:$E$3145,4,FALSE)</f>
        <v>5</v>
      </c>
      <c r="U55" s="32">
        <f>VLOOKUP(B55,meanLDage!$B$3:$E$3145,2,FALSE)</f>
        <v>13.864480359371269</v>
      </c>
      <c r="V55" s="4" t="str">
        <f t="shared" si="1"/>
        <v>1_L_100001000_0_4_2</v>
      </c>
      <c r="W55" s="4">
        <v>1015</v>
      </c>
      <c r="X55" s="6"/>
      <c r="Y55" s="8">
        <f t="shared" si="2"/>
        <v>1015</v>
      </c>
      <c r="Z55" s="6" t="b">
        <f t="shared" si="0"/>
        <v>0</v>
      </c>
      <c r="AA55" s="6">
        <f t="shared" si="3"/>
        <v>1097</v>
      </c>
      <c r="AB55" s="4">
        <f t="shared" si="4"/>
        <v>5</v>
      </c>
      <c r="AC55" s="32">
        <f t="shared" si="5"/>
        <v>13.864480359371269</v>
      </c>
      <c r="AD55" s="4">
        <f>VLOOKUP($B55,meanLDage!$Z$3:$AC$3145,4,FALSE)</f>
        <v>4</v>
      </c>
      <c r="AE55" s="32">
        <f>VLOOKUP($B55,meanLDage!$Z$3:$AC$3145,2,FALSE)</f>
        <v>12.727837252609559</v>
      </c>
      <c r="AF55" s="6">
        <f>VLOOKUP(V55,'2017 rep county selection'!$A$1:$C$281,3,FALSE)</f>
        <v>1097</v>
      </c>
      <c r="AH55" s="9">
        <f t="shared" si="6"/>
        <v>1097</v>
      </c>
    </row>
    <row r="56" spans="1:34" ht="15.75" customHeight="1" x14ac:dyDescent="0.3">
      <c r="A56" s="4">
        <v>1</v>
      </c>
      <c r="B56" s="4">
        <v>1109</v>
      </c>
      <c r="C56" s="6" t="s">
        <v>2257</v>
      </c>
      <c r="D56" s="6" t="s">
        <v>61</v>
      </c>
      <c r="E56" s="4">
        <v>1097</v>
      </c>
      <c r="F56" s="4">
        <v>1097</v>
      </c>
      <c r="G56" s="4">
        <v>1097</v>
      </c>
      <c r="H56" s="37">
        <v>488570165</v>
      </c>
      <c r="I56" s="37">
        <v>501090238.88126802</v>
      </c>
      <c r="J56" s="37">
        <v>528197429.53047901</v>
      </c>
      <c r="K56" s="4" t="str">
        <f>VLOOKUP(B56,altitude!$B$3:$E$3232,4)</f>
        <v>L</v>
      </c>
      <c r="L56" s="4">
        <f>VLOOKUP(B56,fuelregion!$C$5:$D$3233,2,FALSE)</f>
        <v>100001000</v>
      </c>
      <c r="M56" s="4">
        <f>VLOOKUP(B56,fuelregion!$H$5:$I$3113,2,FALSE)</f>
        <v>100001000</v>
      </c>
      <c r="N56" s="4">
        <f>VLOOKUP(B56,imbin!$B$4:$D$3233,2,FALSE)</f>
        <v>0</v>
      </c>
      <c r="O56" s="4" t="str">
        <f>VLOOKUP(B56,imbin!$B$4:$D$3233,3,FALSE)</f>
        <v>MOVES</v>
      </c>
      <c r="P56" s="4">
        <f>IF(ISNA(VLOOKUP(B56,rampbin!$B$4:$G$1697,6,FALSE)),2,VLOOKUP(B56,rampbin!$B$4:$G$1697,6,FALSE))</f>
        <v>2</v>
      </c>
      <c r="Q56" s="4" t="str">
        <f>IF(ISNA(VLOOKUP(B56,rampbin!$B$4:$G$1697,5,FALSE)),"MOVES",VLOOKUP(B56,rampbin!$B$4:$G$1697,5,FALSE))</f>
        <v>MOVES</v>
      </c>
      <c r="R56" s="4" t="s">
        <v>1880</v>
      </c>
      <c r="S56" s="6" t="s">
        <v>1851</v>
      </c>
      <c r="T56" s="4">
        <f>VLOOKUP(B56,meanLDage!$B$3:$E$3145,4,FALSE)</f>
        <v>4</v>
      </c>
      <c r="U56" s="32">
        <f>VLOOKUP(B56,meanLDage!$B$3:$E$3145,2,FALSE)</f>
        <v>12.597027189002128</v>
      </c>
      <c r="V56" s="4" t="str">
        <f t="shared" si="1"/>
        <v>1_L_100001000_0_4_2</v>
      </c>
      <c r="W56" s="4">
        <v>1073</v>
      </c>
      <c r="X56" s="6"/>
      <c r="Y56" s="8">
        <f t="shared" si="2"/>
        <v>1073</v>
      </c>
      <c r="Z56" s="6" t="b">
        <f t="shared" si="0"/>
        <v>0</v>
      </c>
      <c r="AA56" s="6">
        <f t="shared" si="3"/>
        <v>1097</v>
      </c>
      <c r="AB56" s="4">
        <f t="shared" si="4"/>
        <v>4</v>
      </c>
      <c r="AC56" s="32">
        <f t="shared" si="5"/>
        <v>12.597027189002128</v>
      </c>
      <c r="AD56" s="4">
        <f>VLOOKUP($B56,meanLDage!$Z$3:$AC$3145,4,FALSE)</f>
        <v>4</v>
      </c>
      <c r="AE56" s="32">
        <f>VLOOKUP($B56,meanLDage!$Z$3:$AC$3145,2,FALSE)</f>
        <v>11.624712518810146</v>
      </c>
      <c r="AF56" s="6">
        <f>VLOOKUP(V56,'2017 rep county selection'!$A$1:$C$281,3,FALSE)</f>
        <v>1097</v>
      </c>
      <c r="AH56" s="9">
        <f t="shared" si="6"/>
        <v>1097</v>
      </c>
    </row>
    <row r="57" spans="1:34" ht="15.75" customHeight="1" x14ac:dyDescent="0.3">
      <c r="A57" s="4">
        <v>1</v>
      </c>
      <c r="B57" s="4">
        <v>1111</v>
      </c>
      <c r="C57" s="6" t="s">
        <v>2257</v>
      </c>
      <c r="D57" s="6" t="s">
        <v>62</v>
      </c>
      <c r="E57" s="4">
        <v>1097</v>
      </c>
      <c r="F57" s="4">
        <v>1097</v>
      </c>
      <c r="G57" s="4">
        <v>1097</v>
      </c>
      <c r="H57" s="37">
        <v>241932109</v>
      </c>
      <c r="I57" s="37">
        <v>237125236.096567</v>
      </c>
      <c r="J57" s="37">
        <v>249879369.464598</v>
      </c>
      <c r="K57" s="4" t="str">
        <f>VLOOKUP(B57,altitude!$B$3:$E$3232,4)</f>
        <v>L</v>
      </c>
      <c r="L57" s="4">
        <f>VLOOKUP(B57,fuelregion!$C$5:$D$3233,2,FALSE)</f>
        <v>100001000</v>
      </c>
      <c r="M57" s="4">
        <f>VLOOKUP(B57,fuelregion!$H$5:$I$3113,2,FALSE)</f>
        <v>100001000</v>
      </c>
      <c r="N57" s="4">
        <f>VLOOKUP(B57,imbin!$B$4:$D$3233,2,FALSE)</f>
        <v>0</v>
      </c>
      <c r="O57" s="4" t="str">
        <f>VLOOKUP(B57,imbin!$B$4:$D$3233,3,FALSE)</f>
        <v>MOVES</v>
      </c>
      <c r="P57" s="4">
        <f>IF(ISNA(VLOOKUP(B57,rampbin!$B$4:$G$1697,6,FALSE)),2,VLOOKUP(B57,rampbin!$B$4:$G$1697,6,FALSE))</f>
        <v>2</v>
      </c>
      <c r="Q57" s="4" t="str">
        <f>IF(ISNA(VLOOKUP(B57,rampbin!$B$4:$G$1697,5,FALSE)),"MOVES",VLOOKUP(B57,rampbin!$B$4:$G$1697,5,FALSE))</f>
        <v>MOVES</v>
      </c>
      <c r="R57" s="4" t="s">
        <v>1880</v>
      </c>
      <c r="S57" s="6" t="s">
        <v>1851</v>
      </c>
      <c r="T57" s="4">
        <f>VLOOKUP(B57,meanLDage!$B$3:$E$3145,4,FALSE)</f>
        <v>5</v>
      </c>
      <c r="U57" s="32">
        <f>VLOOKUP(B57,meanLDage!$B$3:$E$3145,2,FALSE)</f>
        <v>14.84936384855968</v>
      </c>
      <c r="V57" s="4" t="str">
        <f t="shared" si="1"/>
        <v>1_L_100001000_0_5_2</v>
      </c>
      <c r="W57" s="4">
        <v>1015</v>
      </c>
      <c r="X57" s="6"/>
      <c r="Y57" s="8">
        <f t="shared" si="2"/>
        <v>1015</v>
      </c>
      <c r="Z57" s="6" t="b">
        <f t="shared" si="0"/>
        <v>0</v>
      </c>
      <c r="AA57" s="6">
        <f t="shared" si="3"/>
        <v>1097</v>
      </c>
      <c r="AB57" s="4">
        <f t="shared" si="4"/>
        <v>5</v>
      </c>
      <c r="AC57" s="32">
        <f t="shared" si="5"/>
        <v>14.84936384855968</v>
      </c>
      <c r="AD57" s="4">
        <f>VLOOKUP($B57,meanLDage!$Z$3:$AC$3145,4,FALSE)</f>
        <v>5</v>
      </c>
      <c r="AE57" s="32">
        <f>VLOOKUP($B57,meanLDage!$Z$3:$AC$3145,2,FALSE)</f>
        <v>13.487337553636653</v>
      </c>
      <c r="AF57" s="6">
        <f>VLOOKUP(V57,'2017 rep county selection'!$A$1:$C$281,3,FALSE)</f>
        <v>1049</v>
      </c>
      <c r="AH57" s="9">
        <f t="shared" si="6"/>
        <v>1049</v>
      </c>
    </row>
    <row r="58" spans="1:34" ht="15.75" customHeight="1" x14ac:dyDescent="0.3">
      <c r="A58" s="4">
        <v>1</v>
      </c>
      <c r="B58" s="4">
        <v>1113</v>
      </c>
      <c r="C58" s="6" t="s">
        <v>2257</v>
      </c>
      <c r="D58" s="6" t="s">
        <v>63</v>
      </c>
      <c r="E58" s="4">
        <v>1097</v>
      </c>
      <c r="F58" s="4">
        <v>1097</v>
      </c>
      <c r="G58" s="4">
        <v>1097</v>
      </c>
      <c r="H58" s="37">
        <v>767328501</v>
      </c>
      <c r="I58" s="37">
        <v>738285648.13267398</v>
      </c>
      <c r="J58" s="37">
        <v>778308668.94304204</v>
      </c>
      <c r="K58" s="4" t="str">
        <f>VLOOKUP(B58,altitude!$B$3:$E$3232,4)</f>
        <v>L</v>
      </c>
      <c r="L58" s="4">
        <f>VLOOKUP(B58,fuelregion!$C$5:$D$3233,2,FALSE)</f>
        <v>100001000</v>
      </c>
      <c r="M58" s="4">
        <f>VLOOKUP(B58,fuelregion!$H$5:$I$3113,2,FALSE)</f>
        <v>100001000</v>
      </c>
      <c r="N58" s="4">
        <f>VLOOKUP(B58,imbin!$B$4:$D$3233,2,FALSE)</f>
        <v>0</v>
      </c>
      <c r="O58" s="4" t="str">
        <f>VLOOKUP(B58,imbin!$B$4:$D$3233,3,FALSE)</f>
        <v>MOVES</v>
      </c>
      <c r="P58" s="4">
        <f>IF(ISNA(VLOOKUP(B58,rampbin!$B$4:$G$1697,6,FALSE)),2,VLOOKUP(B58,rampbin!$B$4:$G$1697,6,FALSE))</f>
        <v>2</v>
      </c>
      <c r="Q58" s="4" t="str">
        <f>IF(ISNA(VLOOKUP(B58,rampbin!$B$4:$G$1697,5,FALSE)),"MOVES",VLOOKUP(B58,rampbin!$B$4:$G$1697,5,FALSE))</f>
        <v>MOVES</v>
      </c>
      <c r="R58" s="4" t="s">
        <v>1877</v>
      </c>
      <c r="S58" s="6" t="s">
        <v>1891</v>
      </c>
      <c r="T58" s="4">
        <f>VLOOKUP(B58,meanLDage!$B$3:$E$3145,4,FALSE)</f>
        <v>5</v>
      </c>
      <c r="U58" s="32">
        <f>VLOOKUP(B58,meanLDage!$B$3:$E$3145,2,FALSE)</f>
        <v>13.361278525919927</v>
      </c>
      <c r="V58" s="4" t="str">
        <f t="shared" si="1"/>
        <v>1_L_100001000_0_4_2</v>
      </c>
      <c r="W58" s="4">
        <v>1015</v>
      </c>
      <c r="X58" s="6"/>
      <c r="Y58" s="8">
        <f t="shared" si="2"/>
        <v>1015</v>
      </c>
      <c r="Z58" s="6" t="b">
        <f t="shared" si="0"/>
        <v>0</v>
      </c>
      <c r="AA58" s="6">
        <f t="shared" si="3"/>
        <v>1097</v>
      </c>
      <c r="AB58" s="4">
        <f t="shared" si="4"/>
        <v>5</v>
      </c>
      <c r="AC58" s="32">
        <f t="shared" si="5"/>
        <v>13.361278525919927</v>
      </c>
      <c r="AD58" s="4">
        <f>VLOOKUP($B58,meanLDage!$Z$3:$AC$3145,4,FALSE)</f>
        <v>4</v>
      </c>
      <c r="AE58" s="32">
        <f>VLOOKUP($B58,meanLDage!$Z$3:$AC$3145,2,FALSE)</f>
        <v>12.338383960731445</v>
      </c>
      <c r="AF58" s="6">
        <f>VLOOKUP(V58,'2017 rep county selection'!$A$1:$C$281,3,FALSE)</f>
        <v>1097</v>
      </c>
      <c r="AH58" s="9">
        <f t="shared" si="6"/>
        <v>1097</v>
      </c>
    </row>
    <row r="59" spans="1:34" ht="15.75" customHeight="1" x14ac:dyDescent="0.3">
      <c r="A59" s="4">
        <v>1</v>
      </c>
      <c r="B59" s="4">
        <v>1115</v>
      </c>
      <c r="C59" s="6" t="s">
        <v>2257</v>
      </c>
      <c r="D59" s="6" t="s">
        <v>64</v>
      </c>
      <c r="E59" s="4">
        <v>1101</v>
      </c>
      <c r="F59" s="4">
        <v>1101</v>
      </c>
      <c r="G59" s="4">
        <v>1101</v>
      </c>
      <c r="H59" s="37">
        <v>1270797178</v>
      </c>
      <c r="I59" s="37">
        <v>1369792380.9331601</v>
      </c>
      <c r="J59" s="37">
        <v>1443844701.3318501</v>
      </c>
      <c r="K59" s="4" t="str">
        <f>VLOOKUP(B59,altitude!$B$3:$E$3232,4)</f>
        <v>L</v>
      </c>
      <c r="L59" s="4">
        <f>VLOOKUP(B59,fuelregion!$C$5:$D$3233,2,FALSE)</f>
        <v>100001000</v>
      </c>
      <c r="M59" s="4">
        <f>VLOOKUP(B59,fuelregion!$H$5:$I$3113,2,FALSE)</f>
        <v>100001000</v>
      </c>
      <c r="N59" s="4">
        <f>VLOOKUP(B59,imbin!$B$4:$D$3233,2,FALSE)</f>
        <v>0</v>
      </c>
      <c r="O59" s="4" t="str">
        <f>VLOOKUP(B59,imbin!$B$4:$D$3233,3,FALSE)</f>
        <v>MOVES</v>
      </c>
      <c r="P59" s="4">
        <f>IF(ISNA(VLOOKUP(B59,rampbin!$B$4:$G$1697,6,FALSE)),2,VLOOKUP(B59,rampbin!$B$4:$G$1697,6,FALSE))</f>
        <v>2</v>
      </c>
      <c r="Q59" s="4" t="str">
        <f>IF(ISNA(VLOOKUP(B59,rampbin!$B$4:$G$1697,5,FALSE)),"MOVES",VLOOKUP(B59,rampbin!$B$4:$G$1697,5,FALSE))</f>
        <v>MOVES</v>
      </c>
      <c r="R59" s="4" t="s">
        <v>1877</v>
      </c>
      <c r="S59" s="6" t="s">
        <v>1881</v>
      </c>
      <c r="T59" s="4">
        <f>VLOOKUP(B59,meanLDage!$B$3:$E$3145,4,FALSE)</f>
        <v>4</v>
      </c>
      <c r="U59" s="32">
        <f>VLOOKUP(B59,meanLDage!$B$3:$E$3145,2,FALSE)</f>
        <v>12.577525955311701</v>
      </c>
      <c r="V59" s="4" t="str">
        <f t="shared" si="1"/>
        <v>1_L_100001000_0_4_2</v>
      </c>
      <c r="W59" s="4">
        <v>1073</v>
      </c>
      <c r="X59" s="6"/>
      <c r="Y59" s="8">
        <f t="shared" si="2"/>
        <v>1073</v>
      </c>
      <c r="Z59" s="6" t="b">
        <f t="shared" si="0"/>
        <v>0</v>
      </c>
      <c r="AA59" s="6">
        <f t="shared" si="3"/>
        <v>1101</v>
      </c>
      <c r="AB59" s="4">
        <f t="shared" si="4"/>
        <v>4</v>
      </c>
      <c r="AC59" s="32">
        <f t="shared" si="5"/>
        <v>12.577525955311701</v>
      </c>
      <c r="AD59" s="4">
        <f>VLOOKUP($B59,meanLDage!$Z$3:$AC$3145,4,FALSE)</f>
        <v>4</v>
      </c>
      <c r="AE59" s="32">
        <f>VLOOKUP($B59,meanLDage!$Z$3:$AC$3145,2,FALSE)</f>
        <v>11.611474123602827</v>
      </c>
      <c r="AF59" s="6">
        <f>VLOOKUP(V59,'2017 rep county selection'!$A$1:$C$281,3,FALSE)</f>
        <v>1097</v>
      </c>
      <c r="AH59" s="9">
        <f t="shared" si="6"/>
        <v>1097</v>
      </c>
    </row>
    <row r="60" spans="1:34" ht="15.75" customHeight="1" x14ac:dyDescent="0.3">
      <c r="A60" s="4">
        <v>1</v>
      </c>
      <c r="B60" s="4">
        <v>1117</v>
      </c>
      <c r="C60" s="6" t="s">
        <v>2257</v>
      </c>
      <c r="D60" s="6" t="s">
        <v>65</v>
      </c>
      <c r="E60" s="4">
        <v>1117</v>
      </c>
      <c r="F60" s="4">
        <v>1117</v>
      </c>
      <c r="G60" s="4">
        <v>1117</v>
      </c>
      <c r="H60" s="37">
        <v>1756016587</v>
      </c>
      <c r="I60" s="37">
        <v>2554283570.55128</v>
      </c>
      <c r="J60" s="37">
        <v>2693221086.4559898</v>
      </c>
      <c r="K60" s="4" t="str">
        <f>VLOOKUP(B60,altitude!$B$3:$E$3232,4)</f>
        <v>L</v>
      </c>
      <c r="L60" s="4">
        <f>VLOOKUP(B60,fuelregion!$C$5:$D$3233,2,FALSE)</f>
        <v>100001000</v>
      </c>
      <c r="M60" s="4">
        <f>VLOOKUP(B60,fuelregion!$H$5:$I$3113,2,FALSE)</f>
        <v>170001000</v>
      </c>
      <c r="N60" s="4">
        <f>VLOOKUP(B60,imbin!$B$4:$D$3233,2,FALSE)</f>
        <v>0</v>
      </c>
      <c r="O60" s="4" t="str">
        <f>VLOOKUP(B60,imbin!$B$4:$D$3233,3,FALSE)</f>
        <v>MOVES</v>
      </c>
      <c r="P60" s="4">
        <f>IF(ISNA(VLOOKUP(B60,rampbin!$B$4:$G$1697,6,FALSE)),2,VLOOKUP(B60,rampbin!$B$4:$G$1697,6,FALSE))</f>
        <v>2</v>
      </c>
      <c r="Q60" s="4" t="str">
        <f>IF(ISNA(VLOOKUP(B60,rampbin!$B$4:$G$1697,5,FALSE)),"MOVES",VLOOKUP(B60,rampbin!$B$4:$G$1697,5,FALSE))</f>
        <v>MOVES</v>
      </c>
      <c r="R60" s="4" t="s">
        <v>1877</v>
      </c>
      <c r="S60" s="6" t="s">
        <v>1881</v>
      </c>
      <c r="T60" s="4">
        <f>VLOOKUP(B60,meanLDage!$B$3:$E$3145,4,FALSE)</f>
        <v>3</v>
      </c>
      <c r="U60" s="32">
        <f>VLOOKUP(B60,meanLDage!$B$3:$E$3145,2,FALSE)</f>
        <v>9.9457636853267619</v>
      </c>
      <c r="V60" s="4" t="str">
        <f t="shared" si="1"/>
        <v>1_L_170001000_0_3_2</v>
      </c>
      <c r="W60" s="4">
        <v>1117</v>
      </c>
      <c r="X60" s="6"/>
      <c r="Y60" s="8">
        <f t="shared" si="2"/>
        <v>1117</v>
      </c>
      <c r="Z60" s="6" t="b">
        <f t="shared" si="0"/>
        <v>1</v>
      </c>
      <c r="AA60" s="6">
        <f t="shared" si="3"/>
        <v>1117</v>
      </c>
      <c r="AB60" s="4">
        <f t="shared" si="4"/>
        <v>3</v>
      </c>
      <c r="AC60" s="32">
        <f t="shared" si="5"/>
        <v>9.9457636853267619</v>
      </c>
      <c r="AD60" s="4">
        <f>VLOOKUP($B60,meanLDage!$Z$3:$AC$3145,4,FALSE)</f>
        <v>3</v>
      </c>
      <c r="AE60" s="32">
        <f>VLOOKUP($B60,meanLDage!$Z$3:$AC$3145,2,FALSE)</f>
        <v>9.2715600962827516</v>
      </c>
      <c r="AF60" s="6">
        <f>VLOOKUP(V60,'2017 rep county selection'!$A$1:$C$281,3,FALSE)</f>
        <v>1073</v>
      </c>
      <c r="AH60" s="9">
        <f t="shared" si="6"/>
        <v>1073</v>
      </c>
    </row>
    <row r="61" spans="1:34" ht="15.75" customHeight="1" x14ac:dyDescent="0.3">
      <c r="A61" s="4">
        <v>1</v>
      </c>
      <c r="B61" s="4">
        <v>1119</v>
      </c>
      <c r="C61" s="6" t="s">
        <v>2257</v>
      </c>
      <c r="D61" s="6" t="s">
        <v>66</v>
      </c>
      <c r="E61" s="4">
        <v>1097</v>
      </c>
      <c r="F61" s="4">
        <v>1097</v>
      </c>
      <c r="G61" s="4">
        <v>1097</v>
      </c>
      <c r="H61" s="37">
        <v>455485486</v>
      </c>
      <c r="I61" s="37">
        <v>383571182.19242799</v>
      </c>
      <c r="J61" s="37">
        <v>404158007.47393203</v>
      </c>
      <c r="K61" s="4" t="str">
        <f>VLOOKUP(B61,altitude!$B$3:$E$3232,4)</f>
        <v>L</v>
      </c>
      <c r="L61" s="4">
        <f>VLOOKUP(B61,fuelregion!$C$5:$D$3233,2,FALSE)</f>
        <v>100001000</v>
      </c>
      <c r="M61" s="4">
        <f>VLOOKUP(B61,fuelregion!$H$5:$I$3113,2,FALSE)</f>
        <v>100001000</v>
      </c>
      <c r="N61" s="4">
        <f>VLOOKUP(B61,imbin!$B$4:$D$3233,2,FALSE)</f>
        <v>0</v>
      </c>
      <c r="O61" s="4" t="str">
        <f>VLOOKUP(B61,imbin!$B$4:$D$3233,3,FALSE)</f>
        <v>MOVES</v>
      </c>
      <c r="P61" s="4">
        <f>IF(ISNA(VLOOKUP(B61,rampbin!$B$4:$G$1697,6,FALSE)),2,VLOOKUP(B61,rampbin!$B$4:$G$1697,6,FALSE))</f>
        <v>2</v>
      </c>
      <c r="Q61" s="4" t="str">
        <f>IF(ISNA(VLOOKUP(B61,rampbin!$B$4:$G$1697,5,FALSE)),"MOVES",VLOOKUP(B61,rampbin!$B$4:$G$1697,5,FALSE))</f>
        <v>MOVES</v>
      </c>
      <c r="R61" s="4" t="s">
        <v>1880</v>
      </c>
      <c r="S61" s="6" t="s">
        <v>1851</v>
      </c>
      <c r="T61" s="4">
        <f>VLOOKUP(B61,meanLDage!$B$3:$E$3145,4,FALSE)</f>
        <v>5</v>
      </c>
      <c r="U61" s="32">
        <f>VLOOKUP(B61,meanLDage!$B$3:$E$3145,2,FALSE)</f>
        <v>14.069502339609162</v>
      </c>
      <c r="V61" s="4" t="str">
        <f t="shared" si="1"/>
        <v>1_L_100001000_0_5_2</v>
      </c>
      <c r="W61" s="4">
        <v>1015</v>
      </c>
      <c r="X61" s="6"/>
      <c r="Y61" s="8">
        <f t="shared" si="2"/>
        <v>1015</v>
      </c>
      <c r="Z61" s="6" t="b">
        <f t="shared" si="0"/>
        <v>0</v>
      </c>
      <c r="AA61" s="6">
        <f t="shared" si="3"/>
        <v>1097</v>
      </c>
      <c r="AB61" s="4">
        <f t="shared" si="4"/>
        <v>5</v>
      </c>
      <c r="AC61" s="32">
        <f t="shared" si="5"/>
        <v>14.069502339609162</v>
      </c>
      <c r="AD61" s="4">
        <f>VLOOKUP($B61,meanLDage!$Z$3:$AC$3145,4,FALSE)</f>
        <v>5</v>
      </c>
      <c r="AE61" s="32">
        <f>VLOOKUP($B61,meanLDage!$Z$3:$AC$3145,2,FALSE)</f>
        <v>13.030509138552613</v>
      </c>
      <c r="AF61" s="6">
        <f>VLOOKUP(V61,'2017 rep county selection'!$A$1:$C$281,3,FALSE)</f>
        <v>1049</v>
      </c>
      <c r="AH61" s="9">
        <f t="shared" si="6"/>
        <v>1049</v>
      </c>
    </row>
    <row r="62" spans="1:34" ht="15.75" customHeight="1" x14ac:dyDescent="0.3">
      <c r="A62" s="4">
        <v>1</v>
      </c>
      <c r="B62" s="4">
        <v>1121</v>
      </c>
      <c r="C62" s="6" t="s">
        <v>2257</v>
      </c>
      <c r="D62" s="6" t="s">
        <v>67</v>
      </c>
      <c r="E62" s="4">
        <v>1097</v>
      </c>
      <c r="F62" s="4">
        <v>1097</v>
      </c>
      <c r="G62" s="4">
        <v>1097</v>
      </c>
      <c r="H62" s="37">
        <v>937299086</v>
      </c>
      <c r="I62" s="37">
        <v>1136603900.20172</v>
      </c>
      <c r="J62" s="37">
        <v>1198123217.22522</v>
      </c>
      <c r="K62" s="4" t="str">
        <f>VLOOKUP(B62,altitude!$B$3:$E$3232,4)</f>
        <v>L</v>
      </c>
      <c r="L62" s="4">
        <f>VLOOKUP(B62,fuelregion!$C$5:$D$3233,2,FALSE)</f>
        <v>100001000</v>
      </c>
      <c r="M62" s="4">
        <f>VLOOKUP(B62,fuelregion!$H$5:$I$3113,2,FALSE)</f>
        <v>100001000</v>
      </c>
      <c r="N62" s="4">
        <f>VLOOKUP(B62,imbin!$B$4:$D$3233,2,FALSE)</f>
        <v>0</v>
      </c>
      <c r="O62" s="4" t="str">
        <f>VLOOKUP(B62,imbin!$B$4:$D$3233,3,FALSE)</f>
        <v>MOVES</v>
      </c>
      <c r="P62" s="4">
        <f>IF(ISNA(VLOOKUP(B62,rampbin!$B$4:$G$1697,6,FALSE)),2,VLOOKUP(B62,rampbin!$B$4:$G$1697,6,FALSE))</f>
        <v>2</v>
      </c>
      <c r="Q62" s="4" t="str">
        <f>IF(ISNA(VLOOKUP(B62,rampbin!$B$4:$G$1697,5,FALSE)),"MOVES",VLOOKUP(B62,rampbin!$B$4:$G$1697,5,FALSE))</f>
        <v>MOVES</v>
      </c>
      <c r="R62" s="4" t="s">
        <v>1880</v>
      </c>
      <c r="S62" s="6" t="s">
        <v>1851</v>
      </c>
      <c r="T62" s="4">
        <f>VLOOKUP(B62,meanLDage!$B$3:$E$3145,4,FALSE)</f>
        <v>5</v>
      </c>
      <c r="U62" s="32">
        <f>VLOOKUP(B62,meanLDage!$B$3:$E$3145,2,FALSE)</f>
        <v>13.633682408627914</v>
      </c>
      <c r="V62" s="4" t="str">
        <f t="shared" si="1"/>
        <v>1_L_100001000_0_4_2</v>
      </c>
      <c r="W62" s="4">
        <v>1015</v>
      </c>
      <c r="X62" s="6"/>
      <c r="Y62" s="8">
        <f t="shared" si="2"/>
        <v>1015</v>
      </c>
      <c r="Z62" s="6" t="b">
        <f t="shared" si="0"/>
        <v>0</v>
      </c>
      <c r="AA62" s="6">
        <f t="shared" si="3"/>
        <v>1097</v>
      </c>
      <c r="AB62" s="4">
        <f t="shared" si="4"/>
        <v>5</v>
      </c>
      <c r="AC62" s="32">
        <f t="shared" si="5"/>
        <v>13.633682408627914</v>
      </c>
      <c r="AD62" s="4">
        <f>VLOOKUP($B62,meanLDage!$Z$3:$AC$3145,4,FALSE)</f>
        <v>4</v>
      </c>
      <c r="AE62" s="32">
        <f>VLOOKUP($B62,meanLDage!$Z$3:$AC$3145,2,FALSE)</f>
        <v>12.608240737704591</v>
      </c>
      <c r="AF62" s="6">
        <f>VLOOKUP(V62,'2017 rep county selection'!$A$1:$C$281,3,FALSE)</f>
        <v>1097</v>
      </c>
      <c r="AH62" s="9">
        <f t="shared" si="6"/>
        <v>1097</v>
      </c>
    </row>
    <row r="63" spans="1:34" ht="15.75" customHeight="1" x14ac:dyDescent="0.3">
      <c r="A63" s="4">
        <v>1</v>
      </c>
      <c r="B63" s="4">
        <v>1123</v>
      </c>
      <c r="C63" s="6" t="s">
        <v>2257</v>
      </c>
      <c r="D63" s="6" t="s">
        <v>68</v>
      </c>
      <c r="E63" s="4">
        <v>1097</v>
      </c>
      <c r="F63" s="4">
        <v>1097</v>
      </c>
      <c r="G63" s="4">
        <v>1097</v>
      </c>
      <c r="H63" s="37">
        <v>558710916</v>
      </c>
      <c r="I63" s="37">
        <v>522014069.24237001</v>
      </c>
      <c r="J63" s="37">
        <v>550230472.27950394</v>
      </c>
      <c r="K63" s="4" t="str">
        <f>VLOOKUP(B63,altitude!$B$3:$E$3232,4)</f>
        <v>L</v>
      </c>
      <c r="L63" s="4">
        <f>VLOOKUP(B63,fuelregion!$C$5:$D$3233,2,FALSE)</f>
        <v>100001000</v>
      </c>
      <c r="M63" s="4">
        <f>VLOOKUP(B63,fuelregion!$H$5:$I$3113,2,FALSE)</f>
        <v>100001000</v>
      </c>
      <c r="N63" s="4">
        <f>VLOOKUP(B63,imbin!$B$4:$D$3233,2,FALSE)</f>
        <v>0</v>
      </c>
      <c r="O63" s="4" t="str">
        <f>VLOOKUP(B63,imbin!$B$4:$D$3233,3,FALSE)</f>
        <v>MOVES</v>
      </c>
      <c r="P63" s="4">
        <f>IF(ISNA(VLOOKUP(B63,rampbin!$B$4:$G$1697,6,FALSE)),2,VLOOKUP(B63,rampbin!$B$4:$G$1697,6,FALSE))</f>
        <v>2</v>
      </c>
      <c r="Q63" s="4" t="str">
        <f>IF(ISNA(VLOOKUP(B63,rampbin!$B$4:$G$1697,5,FALSE)),"MOVES",VLOOKUP(B63,rampbin!$B$4:$G$1697,5,FALSE))</f>
        <v>MOVES</v>
      </c>
      <c r="R63" s="4" t="s">
        <v>1880</v>
      </c>
      <c r="S63" s="6" t="s">
        <v>1851</v>
      </c>
      <c r="T63" s="4">
        <f>VLOOKUP(B63,meanLDage!$B$3:$E$3145,4,FALSE)</f>
        <v>5</v>
      </c>
      <c r="U63" s="32">
        <f>VLOOKUP(B63,meanLDage!$B$3:$E$3145,2,FALSE)</f>
        <v>13.454636114108606</v>
      </c>
      <c r="V63" s="4" t="str">
        <f t="shared" si="1"/>
        <v>1_L_100001000_0_4_2</v>
      </c>
      <c r="W63" s="4">
        <v>1015</v>
      </c>
      <c r="X63" s="6"/>
      <c r="Y63" s="8">
        <f t="shared" si="2"/>
        <v>1015</v>
      </c>
      <c r="Z63" s="6" t="b">
        <f t="shared" si="0"/>
        <v>0</v>
      </c>
      <c r="AA63" s="6">
        <f t="shared" si="3"/>
        <v>1097</v>
      </c>
      <c r="AB63" s="4">
        <f t="shared" si="4"/>
        <v>5</v>
      </c>
      <c r="AC63" s="32">
        <f t="shared" si="5"/>
        <v>13.454636114108606</v>
      </c>
      <c r="AD63" s="4">
        <f>VLOOKUP($B63,meanLDage!$Z$3:$AC$3145,4,FALSE)</f>
        <v>4</v>
      </c>
      <c r="AE63" s="32">
        <f>VLOOKUP($B63,meanLDage!$Z$3:$AC$3145,2,FALSE)</f>
        <v>12.442697432628707</v>
      </c>
      <c r="AF63" s="6">
        <f>VLOOKUP(V63,'2017 rep county selection'!$A$1:$C$281,3,FALSE)</f>
        <v>1097</v>
      </c>
      <c r="AH63" s="9">
        <f t="shared" si="6"/>
        <v>1097</v>
      </c>
    </row>
    <row r="64" spans="1:34" ht="15.75" customHeight="1" x14ac:dyDescent="0.3">
      <c r="A64" s="4">
        <v>1</v>
      </c>
      <c r="B64" s="4">
        <v>1125</v>
      </c>
      <c r="C64" s="6" t="s">
        <v>2257</v>
      </c>
      <c r="D64" s="6" t="s">
        <v>69</v>
      </c>
      <c r="E64" s="4">
        <v>1101</v>
      </c>
      <c r="F64" s="4">
        <v>1101</v>
      </c>
      <c r="G64" s="4">
        <v>1101</v>
      </c>
      <c r="H64" s="37">
        <v>2783984976</v>
      </c>
      <c r="I64" s="37">
        <v>2789747590.2445002</v>
      </c>
      <c r="J64" s="37">
        <v>2941011549.10467</v>
      </c>
      <c r="K64" s="4" t="str">
        <f>VLOOKUP(B64,altitude!$B$3:$E$3232,4)</f>
        <v>L</v>
      </c>
      <c r="L64" s="4">
        <f>VLOOKUP(B64,fuelregion!$C$5:$D$3233,2,FALSE)</f>
        <v>100001000</v>
      </c>
      <c r="M64" s="4">
        <f>VLOOKUP(B64,fuelregion!$H$5:$I$3113,2,FALSE)</f>
        <v>100001000</v>
      </c>
      <c r="N64" s="4">
        <f>VLOOKUP(B64,imbin!$B$4:$D$3233,2,FALSE)</f>
        <v>0</v>
      </c>
      <c r="O64" s="4" t="str">
        <f>VLOOKUP(B64,imbin!$B$4:$D$3233,3,FALSE)</f>
        <v>MOVES</v>
      </c>
      <c r="P64" s="4">
        <f>IF(ISNA(VLOOKUP(B64,rampbin!$B$4:$G$1697,6,FALSE)),2,VLOOKUP(B64,rampbin!$B$4:$G$1697,6,FALSE))</f>
        <v>2</v>
      </c>
      <c r="Q64" s="4" t="str">
        <f>IF(ISNA(VLOOKUP(B64,rampbin!$B$4:$G$1697,5,FALSE)),"MOVES",VLOOKUP(B64,rampbin!$B$4:$G$1697,5,FALSE))</f>
        <v>MOVES</v>
      </c>
      <c r="R64" s="4" t="s">
        <v>1877</v>
      </c>
      <c r="S64" s="6" t="s">
        <v>1886</v>
      </c>
      <c r="T64" s="4">
        <f>VLOOKUP(B64,meanLDage!$B$3:$E$3145,4,FALSE)</f>
        <v>4</v>
      </c>
      <c r="U64" s="32">
        <f>VLOOKUP(B64,meanLDage!$B$3:$E$3145,2,FALSE)</f>
        <v>11.489896519517838</v>
      </c>
      <c r="V64" s="4" t="str">
        <f t="shared" si="1"/>
        <v>1_L_100001000_0_3_2</v>
      </c>
      <c r="W64" s="4">
        <v>1073</v>
      </c>
      <c r="X64" s="6"/>
      <c r="Y64" s="8">
        <f t="shared" si="2"/>
        <v>1073</v>
      </c>
      <c r="Z64" s="6" t="b">
        <f t="shared" si="0"/>
        <v>0</v>
      </c>
      <c r="AA64" s="6">
        <f t="shared" si="3"/>
        <v>1101</v>
      </c>
      <c r="AB64" s="4">
        <f t="shared" si="4"/>
        <v>4</v>
      </c>
      <c r="AC64" s="32">
        <f t="shared" si="5"/>
        <v>11.489896519517838</v>
      </c>
      <c r="AD64" s="4">
        <f>VLOOKUP($B64,meanLDage!$Z$3:$AC$3145,4,FALSE)</f>
        <v>3</v>
      </c>
      <c r="AE64" s="32">
        <f>VLOOKUP($B64,meanLDage!$Z$3:$AC$3145,2,FALSE)</f>
        <v>10.655136219372917</v>
      </c>
      <c r="AF64" s="6">
        <f>VLOOKUP(V64,'2017 rep county selection'!$A$1:$C$281,3,FALSE)</f>
        <v>1089</v>
      </c>
      <c r="AH64" s="9">
        <f t="shared" si="6"/>
        <v>1089</v>
      </c>
    </row>
    <row r="65" spans="1:34" ht="15.75" customHeight="1" x14ac:dyDescent="0.3">
      <c r="A65" s="4">
        <v>1</v>
      </c>
      <c r="B65" s="4">
        <v>1127</v>
      </c>
      <c r="C65" s="6" t="s">
        <v>2257</v>
      </c>
      <c r="D65" s="6" t="s">
        <v>70</v>
      </c>
      <c r="E65" s="4">
        <v>1097</v>
      </c>
      <c r="F65" s="4">
        <v>1097</v>
      </c>
      <c r="G65" s="4">
        <v>1097</v>
      </c>
      <c r="H65" s="37">
        <v>934196395</v>
      </c>
      <c r="I65" s="37">
        <v>894240088.83181596</v>
      </c>
      <c r="J65" s="37">
        <v>942541577.23879504</v>
      </c>
      <c r="K65" s="4" t="str">
        <f>VLOOKUP(B65,altitude!$B$3:$E$3232,4)</f>
        <v>L</v>
      </c>
      <c r="L65" s="4">
        <f>VLOOKUP(B65,fuelregion!$C$5:$D$3233,2,FALSE)</f>
        <v>100001000</v>
      </c>
      <c r="M65" s="4">
        <f>VLOOKUP(B65,fuelregion!$H$5:$I$3113,2,FALSE)</f>
        <v>100001000</v>
      </c>
      <c r="N65" s="4">
        <f>VLOOKUP(B65,imbin!$B$4:$D$3233,2,FALSE)</f>
        <v>0</v>
      </c>
      <c r="O65" s="4" t="str">
        <f>VLOOKUP(B65,imbin!$B$4:$D$3233,3,FALSE)</f>
        <v>MOVES</v>
      </c>
      <c r="P65" s="4">
        <f>IF(ISNA(VLOOKUP(B65,rampbin!$B$4:$G$1697,6,FALSE)),2,VLOOKUP(B65,rampbin!$B$4:$G$1697,6,FALSE))</f>
        <v>2</v>
      </c>
      <c r="Q65" s="4" t="str">
        <f>IF(ISNA(VLOOKUP(B65,rampbin!$B$4:$G$1697,5,FALSE)),"MOVES",VLOOKUP(B65,rampbin!$B$4:$G$1697,5,FALSE))</f>
        <v>MOVES</v>
      </c>
      <c r="R65" s="4" t="s">
        <v>1877</v>
      </c>
      <c r="S65" s="6" t="s">
        <v>1881</v>
      </c>
      <c r="T65" s="4">
        <f>VLOOKUP(B65,meanLDage!$B$3:$E$3145,4,FALSE)</f>
        <v>5</v>
      </c>
      <c r="U65" s="32">
        <f>VLOOKUP(B65,meanLDage!$B$3:$E$3145,2,FALSE)</f>
        <v>13.573264414040288</v>
      </c>
      <c r="V65" s="4" t="str">
        <f t="shared" si="1"/>
        <v>1_L_100001000_0_4_2</v>
      </c>
      <c r="W65" s="4">
        <v>1015</v>
      </c>
      <c r="X65" s="6"/>
      <c r="Y65" s="8">
        <f t="shared" si="2"/>
        <v>1015</v>
      </c>
      <c r="Z65" s="6" t="b">
        <f t="shared" si="0"/>
        <v>0</v>
      </c>
      <c r="AA65" s="6">
        <f t="shared" si="3"/>
        <v>1097</v>
      </c>
      <c r="AB65" s="4">
        <f t="shared" si="4"/>
        <v>5</v>
      </c>
      <c r="AC65" s="32">
        <f t="shared" si="5"/>
        <v>13.573264414040288</v>
      </c>
      <c r="AD65" s="4">
        <f>VLOOKUP($B65,meanLDage!$Z$3:$AC$3145,4,FALSE)</f>
        <v>4</v>
      </c>
      <c r="AE65" s="32">
        <f>VLOOKUP($B65,meanLDage!$Z$3:$AC$3145,2,FALSE)</f>
        <v>12.514837375789725</v>
      </c>
      <c r="AF65" s="6">
        <f>VLOOKUP(V65,'2017 rep county selection'!$A$1:$C$281,3,FALSE)</f>
        <v>1097</v>
      </c>
      <c r="AH65" s="9">
        <f t="shared" si="6"/>
        <v>1097</v>
      </c>
    </row>
    <row r="66" spans="1:34" ht="15.75" customHeight="1" x14ac:dyDescent="0.3">
      <c r="A66" s="4">
        <v>1</v>
      </c>
      <c r="B66" s="4">
        <v>1129</v>
      </c>
      <c r="C66" s="6" t="s">
        <v>2257</v>
      </c>
      <c r="D66" s="6" t="s">
        <v>71</v>
      </c>
      <c r="E66" s="4">
        <v>1101</v>
      </c>
      <c r="F66" s="4">
        <v>1101</v>
      </c>
      <c r="G66" s="4">
        <v>1101</v>
      </c>
      <c r="H66" s="37">
        <v>273105061</v>
      </c>
      <c r="I66" s="37">
        <v>264344759.45299199</v>
      </c>
      <c r="J66" s="37">
        <v>278547234.60901999</v>
      </c>
      <c r="K66" s="4" t="str">
        <f>VLOOKUP(B66,altitude!$B$3:$E$3232,4)</f>
        <v>L</v>
      </c>
      <c r="L66" s="4">
        <f>VLOOKUP(B66,fuelregion!$C$5:$D$3233,2,FALSE)</f>
        <v>100001000</v>
      </c>
      <c r="M66" s="4">
        <f>VLOOKUP(B66,fuelregion!$H$5:$I$3113,2,FALSE)</f>
        <v>100001000</v>
      </c>
      <c r="N66" s="4">
        <f>VLOOKUP(B66,imbin!$B$4:$D$3233,2,FALSE)</f>
        <v>0</v>
      </c>
      <c r="O66" s="4" t="str">
        <f>VLOOKUP(B66,imbin!$B$4:$D$3233,3,FALSE)</f>
        <v>MOVES</v>
      </c>
      <c r="P66" s="4">
        <f>IF(ISNA(VLOOKUP(B66,rampbin!$B$4:$G$1697,6,FALSE)),2,VLOOKUP(B66,rampbin!$B$4:$G$1697,6,FALSE))</f>
        <v>2</v>
      </c>
      <c r="Q66" s="4" t="str">
        <f>IF(ISNA(VLOOKUP(B66,rampbin!$B$4:$G$1697,5,FALSE)),"MOVES",VLOOKUP(B66,rampbin!$B$4:$G$1697,5,FALSE))</f>
        <v>MOVES</v>
      </c>
      <c r="R66" s="4" t="s">
        <v>1880</v>
      </c>
      <c r="S66" s="6" t="s">
        <v>1851</v>
      </c>
      <c r="T66" s="4">
        <f>VLOOKUP(B66,meanLDage!$B$3:$E$3145,4,FALSE)</f>
        <v>4</v>
      </c>
      <c r="U66" s="32">
        <f>VLOOKUP(B66,meanLDage!$B$3:$E$3145,2,FALSE)</f>
        <v>12.665474836730654</v>
      </c>
      <c r="V66" s="4" t="str">
        <f t="shared" si="1"/>
        <v>1_L_100001000_0_4_2</v>
      </c>
      <c r="W66" s="4">
        <v>1073</v>
      </c>
      <c r="X66" s="6"/>
      <c r="Y66" s="8">
        <f t="shared" si="2"/>
        <v>1073</v>
      </c>
      <c r="Z66" s="6" t="b">
        <f t="shared" ref="Z66:Z129" si="7">G66=Y66</f>
        <v>0</v>
      </c>
      <c r="AA66" s="6">
        <f t="shared" si="3"/>
        <v>1101</v>
      </c>
      <c r="AB66" s="4">
        <f t="shared" si="4"/>
        <v>4</v>
      </c>
      <c r="AC66" s="32">
        <f t="shared" si="5"/>
        <v>12.665474836730654</v>
      </c>
      <c r="AD66" s="4">
        <f>VLOOKUP($B66,meanLDage!$Z$3:$AC$3145,4,FALSE)</f>
        <v>4</v>
      </c>
      <c r="AE66" s="32">
        <f>VLOOKUP($B66,meanLDage!$Z$3:$AC$3145,2,FALSE)</f>
        <v>11.761767179872519</v>
      </c>
      <c r="AF66" s="6">
        <f>VLOOKUP(V66,'2017 rep county selection'!$A$1:$C$281,3,FALSE)</f>
        <v>1097</v>
      </c>
      <c r="AH66" s="9">
        <f t="shared" si="6"/>
        <v>1097</v>
      </c>
    </row>
    <row r="67" spans="1:34" ht="15.75" customHeight="1" x14ac:dyDescent="0.3">
      <c r="A67" s="4">
        <v>1</v>
      </c>
      <c r="B67" s="4">
        <v>1131</v>
      </c>
      <c r="C67" s="6" t="s">
        <v>2257</v>
      </c>
      <c r="D67" s="6" t="s">
        <v>72</v>
      </c>
      <c r="E67" s="4">
        <v>1097</v>
      </c>
      <c r="F67" s="4">
        <v>1097</v>
      </c>
      <c r="G67" s="4">
        <v>1097</v>
      </c>
      <c r="H67" s="37">
        <v>189538997</v>
      </c>
      <c r="I67" s="37">
        <v>154911496.738673</v>
      </c>
      <c r="J67" s="37">
        <v>163236755.459133</v>
      </c>
      <c r="K67" s="4" t="str">
        <f>VLOOKUP(B67,altitude!$B$3:$E$3232,4)</f>
        <v>L</v>
      </c>
      <c r="L67" s="4">
        <f>VLOOKUP(B67,fuelregion!$C$5:$D$3233,2,FALSE)</f>
        <v>100001000</v>
      </c>
      <c r="M67" s="4">
        <f>VLOOKUP(B67,fuelregion!$H$5:$I$3113,2,FALSE)</f>
        <v>100001000</v>
      </c>
      <c r="N67" s="4">
        <f>VLOOKUP(B67,imbin!$B$4:$D$3233,2,FALSE)</f>
        <v>0</v>
      </c>
      <c r="O67" s="4" t="str">
        <f>VLOOKUP(B67,imbin!$B$4:$D$3233,3,FALSE)</f>
        <v>MOVES</v>
      </c>
      <c r="P67" s="4">
        <f>IF(ISNA(VLOOKUP(B67,rampbin!$B$4:$G$1697,6,FALSE)),2,VLOOKUP(B67,rampbin!$B$4:$G$1697,6,FALSE))</f>
        <v>2</v>
      </c>
      <c r="Q67" s="4" t="str">
        <f>IF(ISNA(VLOOKUP(B67,rampbin!$B$4:$G$1697,5,FALSE)),"MOVES",VLOOKUP(B67,rampbin!$B$4:$G$1697,5,FALSE))</f>
        <v>MOVES</v>
      </c>
      <c r="R67" s="4" t="s">
        <v>1880</v>
      </c>
      <c r="S67" s="6" t="s">
        <v>1851</v>
      </c>
      <c r="T67" s="4">
        <f>VLOOKUP(B67,meanLDage!$B$3:$E$3145,4,FALSE)</f>
        <v>5</v>
      </c>
      <c r="U67" s="32">
        <f>VLOOKUP(B67,meanLDage!$B$3:$E$3145,2,FALSE)</f>
        <v>13.776863583877509</v>
      </c>
      <c r="V67" s="4" t="str">
        <f t="shared" ref="V67:V130" si="8">A67&amp;"_"&amp;K67&amp;"_"&amp;M67&amp;"_"&amp;N67&amp;"_"&amp;AD67&amp;"_"&amp;P67</f>
        <v>1_L_100001000_0_4_2</v>
      </c>
      <c r="W67" s="4">
        <v>1015</v>
      </c>
      <c r="X67" s="6"/>
      <c r="Y67" s="8">
        <f t="shared" ref="Y67:Y130" si="9">IF(X67&gt;0,X67,W67)</f>
        <v>1015</v>
      </c>
      <c r="Z67" s="6" t="b">
        <f t="shared" si="7"/>
        <v>0</v>
      </c>
      <c r="AA67" s="6">
        <f t="shared" ref="AA67:AA130" si="10">G67</f>
        <v>1097</v>
      </c>
      <c r="AB67" s="4">
        <f t="shared" ref="AB67:AB130" si="11">T67</f>
        <v>5</v>
      </c>
      <c r="AC67" s="32">
        <f t="shared" ref="AC67:AC130" si="12">U67</f>
        <v>13.776863583877509</v>
      </c>
      <c r="AD67" s="4">
        <f>VLOOKUP($B67,meanLDage!$Z$3:$AC$3145,4,FALSE)</f>
        <v>4</v>
      </c>
      <c r="AE67" s="32">
        <f>VLOOKUP($B67,meanLDage!$Z$3:$AC$3145,2,FALSE)</f>
        <v>12.731571074055225</v>
      </c>
      <c r="AF67" s="6">
        <f>VLOOKUP(V67,'2017 rep county selection'!$A$1:$C$281,3,FALSE)</f>
        <v>1097</v>
      </c>
      <c r="AH67" s="9">
        <f t="shared" ref="AH67:AH130" si="13">IF(AG67&gt;0,AG67,AF67)</f>
        <v>1097</v>
      </c>
    </row>
    <row r="68" spans="1:34" ht="15.75" customHeight="1" x14ac:dyDescent="0.3">
      <c r="A68" s="4">
        <v>1</v>
      </c>
      <c r="B68" s="4">
        <v>1133</v>
      </c>
      <c r="C68" s="6" t="s">
        <v>2257</v>
      </c>
      <c r="D68" s="6" t="s">
        <v>73</v>
      </c>
      <c r="E68" s="4">
        <v>1097</v>
      </c>
      <c r="F68" s="4">
        <v>1097</v>
      </c>
      <c r="G68" s="4">
        <v>1097</v>
      </c>
      <c r="H68" s="37">
        <v>287452917</v>
      </c>
      <c r="I68" s="37">
        <v>253429747.59908301</v>
      </c>
      <c r="J68" s="37">
        <v>267060957.86391199</v>
      </c>
      <c r="K68" s="4" t="str">
        <f>VLOOKUP(B68,altitude!$B$3:$E$3232,4)</f>
        <v>L</v>
      </c>
      <c r="L68" s="4">
        <f>VLOOKUP(B68,fuelregion!$C$5:$D$3233,2,FALSE)</f>
        <v>100001000</v>
      </c>
      <c r="M68" s="4">
        <f>VLOOKUP(B68,fuelregion!$H$5:$I$3113,2,FALSE)</f>
        <v>100001000</v>
      </c>
      <c r="N68" s="4">
        <f>VLOOKUP(B68,imbin!$B$4:$D$3233,2,FALSE)</f>
        <v>0</v>
      </c>
      <c r="O68" s="4" t="str">
        <f>VLOOKUP(B68,imbin!$B$4:$D$3233,3,FALSE)</f>
        <v>MOVES</v>
      </c>
      <c r="P68" s="4">
        <f>IF(ISNA(VLOOKUP(B68,rampbin!$B$4:$G$1697,6,FALSE)),2,VLOOKUP(B68,rampbin!$B$4:$G$1697,6,FALSE))</f>
        <v>2</v>
      </c>
      <c r="Q68" s="4" t="str">
        <f>IF(ISNA(VLOOKUP(B68,rampbin!$B$4:$G$1697,5,FALSE)),"MOVES",VLOOKUP(B68,rampbin!$B$4:$G$1697,5,FALSE))</f>
        <v>MOVES</v>
      </c>
      <c r="R68" s="4" t="s">
        <v>1880</v>
      </c>
      <c r="S68" s="6" t="s">
        <v>1851</v>
      </c>
      <c r="T68" s="4">
        <f>VLOOKUP(B68,meanLDage!$B$3:$E$3145,4,FALSE)</f>
        <v>5</v>
      </c>
      <c r="U68" s="32">
        <f>VLOOKUP(B68,meanLDage!$B$3:$E$3145,2,FALSE)</f>
        <v>14.461130542680412</v>
      </c>
      <c r="V68" s="4" t="str">
        <f t="shared" si="8"/>
        <v>1_L_100001000_0_5_2</v>
      </c>
      <c r="W68" s="4">
        <v>1015</v>
      </c>
      <c r="X68" s="6"/>
      <c r="Y68" s="8">
        <f t="shared" si="9"/>
        <v>1015</v>
      </c>
      <c r="Z68" s="6" t="b">
        <f t="shared" si="7"/>
        <v>0</v>
      </c>
      <c r="AA68" s="6">
        <f t="shared" si="10"/>
        <v>1097</v>
      </c>
      <c r="AB68" s="4">
        <f t="shared" si="11"/>
        <v>5</v>
      </c>
      <c r="AC68" s="32">
        <f t="shared" si="12"/>
        <v>14.461130542680412</v>
      </c>
      <c r="AD68" s="4">
        <f>VLOOKUP($B68,meanLDage!$Z$3:$AC$3145,4,FALSE)</f>
        <v>5</v>
      </c>
      <c r="AE68" s="32">
        <f>VLOOKUP($B68,meanLDage!$Z$3:$AC$3145,2,FALSE)</f>
        <v>13.303573537323034</v>
      </c>
      <c r="AF68" s="6">
        <f>VLOOKUP(V68,'2017 rep county selection'!$A$1:$C$281,3,FALSE)</f>
        <v>1049</v>
      </c>
      <c r="AH68" s="9">
        <f t="shared" si="13"/>
        <v>1049</v>
      </c>
    </row>
    <row r="69" spans="1:34" ht="15.75" customHeight="1" x14ac:dyDescent="0.3">
      <c r="A69" s="4">
        <v>4</v>
      </c>
      <c r="B69" s="4">
        <v>4001</v>
      </c>
      <c r="C69" s="6" t="s">
        <v>2258</v>
      </c>
      <c r="D69" s="6" t="s">
        <v>74</v>
      </c>
      <c r="E69" s="4">
        <v>4021</v>
      </c>
      <c r="F69" s="4">
        <v>4021</v>
      </c>
      <c r="G69" s="4">
        <v>4021</v>
      </c>
      <c r="H69" s="37">
        <v>1210310327</v>
      </c>
      <c r="I69" s="37">
        <v>939990572.66221094</v>
      </c>
      <c r="J69" s="37">
        <v>954965634.77204299</v>
      </c>
      <c r="K69" s="4" t="str">
        <f>VLOOKUP(B69,altitude!$B$3:$E$3232,4)</f>
        <v>L</v>
      </c>
      <c r="L69" s="4">
        <f>VLOOKUP(B69,fuelregion!$C$5:$D$3233,2,FALSE)</f>
        <v>600001000</v>
      </c>
      <c r="M69" s="4">
        <f>VLOOKUP(B69,fuelregion!$H$5:$I$3113,2,FALSE)</f>
        <v>600001000</v>
      </c>
      <c r="N69" s="4">
        <f>VLOOKUP(B69,imbin!$B$4:$D$3233,2,FALSE)</f>
        <v>0</v>
      </c>
      <c r="O69" s="4" t="str">
        <f>VLOOKUP(B69,imbin!$B$4:$D$3233,3,FALSE)</f>
        <v>Submittal</v>
      </c>
      <c r="P69" s="4">
        <f>IF(ISNA(VLOOKUP(B69,rampbin!$B$4:$G$1697,6,FALSE)),2,VLOOKUP(B69,rampbin!$B$4:$G$1697,6,FALSE))</f>
        <v>2</v>
      </c>
      <c r="Q69" s="4" t="str">
        <f>IF(ISNA(VLOOKUP(B69,rampbin!$B$4:$G$1697,5,FALSE)),"MOVES",VLOOKUP(B69,rampbin!$B$4:$G$1697,5,FALSE))</f>
        <v>MOVES</v>
      </c>
      <c r="R69" s="4" t="s">
        <v>1880</v>
      </c>
      <c r="S69" s="6" t="s">
        <v>1851</v>
      </c>
      <c r="T69" s="4">
        <f>VLOOKUP(B69,meanLDage!$B$3:$E$3145,4,FALSE)</f>
        <v>5</v>
      </c>
      <c r="U69" s="32">
        <f>VLOOKUP(B69,meanLDage!$B$3:$E$3145,2,FALSE)</f>
        <v>13.029086440460228</v>
      </c>
      <c r="V69" s="4" t="str">
        <f t="shared" si="8"/>
        <v>4_L_600001000_0_4_2</v>
      </c>
      <c r="W69" s="4">
        <v>4025</v>
      </c>
      <c r="X69" s="6"/>
      <c r="Y69" s="8">
        <f t="shared" si="9"/>
        <v>4025</v>
      </c>
      <c r="Z69" s="6" t="b">
        <f t="shared" si="7"/>
        <v>0</v>
      </c>
      <c r="AA69" s="6">
        <f t="shared" si="10"/>
        <v>4021</v>
      </c>
      <c r="AB69" s="4">
        <f t="shared" si="11"/>
        <v>5</v>
      </c>
      <c r="AC69" s="32">
        <f t="shared" si="12"/>
        <v>13.029086440460228</v>
      </c>
      <c r="AD69" s="4">
        <f>VLOOKUP($B69,meanLDage!$Z$3:$AC$3145,4,FALSE)</f>
        <v>4</v>
      </c>
      <c r="AE69" s="32">
        <f>VLOOKUP($B69,meanLDage!$Z$3:$AC$3145,2,FALSE)</f>
        <v>12.262620762238802</v>
      </c>
      <c r="AF69" s="6">
        <f>VLOOKUP(V69,'2017 rep county selection'!$A$1:$C$281,3,FALSE)</f>
        <v>4025</v>
      </c>
      <c r="AH69" s="9">
        <f t="shared" si="13"/>
        <v>4025</v>
      </c>
    </row>
    <row r="70" spans="1:34" ht="15.75" customHeight="1" x14ac:dyDescent="0.3">
      <c r="A70" s="4">
        <v>4</v>
      </c>
      <c r="B70" s="4">
        <v>4003</v>
      </c>
      <c r="C70" s="6" t="s">
        <v>2258</v>
      </c>
      <c r="D70" s="6" t="s">
        <v>75</v>
      </c>
      <c r="E70" s="4">
        <v>4015</v>
      </c>
      <c r="F70" s="4">
        <v>4015</v>
      </c>
      <c r="G70" s="4">
        <v>4015</v>
      </c>
      <c r="H70" s="37">
        <v>1833870624</v>
      </c>
      <c r="I70" s="37">
        <v>1345854535.2116899</v>
      </c>
      <c r="J70" s="37">
        <v>1381657305.0322101</v>
      </c>
      <c r="K70" s="4" t="str">
        <f>VLOOKUP(B70,altitude!$B$3:$E$3232,4)</f>
        <v>L</v>
      </c>
      <c r="L70" s="4">
        <f>VLOOKUP(B70,fuelregion!$C$5:$D$3233,2,FALSE)</f>
        <v>600001000</v>
      </c>
      <c r="M70" s="4">
        <f>VLOOKUP(B70,fuelregion!$H$5:$I$3113,2,FALSE)</f>
        <v>600001000</v>
      </c>
      <c r="N70" s="4">
        <f>VLOOKUP(B70,imbin!$B$4:$D$3233,2,FALSE)</f>
        <v>0</v>
      </c>
      <c r="O70" s="4" t="str">
        <f>VLOOKUP(B70,imbin!$B$4:$D$3233,3,FALSE)</f>
        <v>Submittal</v>
      </c>
      <c r="P70" s="4">
        <f>IF(ISNA(VLOOKUP(B70,rampbin!$B$4:$G$1697,6,FALSE)),2,VLOOKUP(B70,rampbin!$B$4:$G$1697,6,FALSE))</f>
        <v>2</v>
      </c>
      <c r="Q70" s="4" t="str">
        <f>IF(ISNA(VLOOKUP(B70,rampbin!$B$4:$G$1697,5,FALSE)),"MOVES",VLOOKUP(B70,rampbin!$B$4:$G$1697,5,FALSE))</f>
        <v>MOVES</v>
      </c>
      <c r="R70" s="4" t="s">
        <v>1877</v>
      </c>
      <c r="S70" s="6" t="s">
        <v>1892</v>
      </c>
      <c r="T70" s="4">
        <f>VLOOKUP(B70,meanLDage!$B$3:$E$3145,4,FALSE)</f>
        <v>5</v>
      </c>
      <c r="U70" s="32">
        <f>VLOOKUP(B70,meanLDage!$B$3:$E$3145,2,FALSE)</f>
        <v>14.277354578782026</v>
      </c>
      <c r="V70" s="4" t="str">
        <f t="shared" si="8"/>
        <v>4_L_600001000_0_5_2</v>
      </c>
      <c r="W70" s="4">
        <v>4025</v>
      </c>
      <c r="X70" s="6"/>
      <c r="Y70" s="8">
        <f t="shared" si="9"/>
        <v>4025</v>
      </c>
      <c r="Z70" s="6" t="b">
        <f t="shared" si="7"/>
        <v>0</v>
      </c>
      <c r="AA70" s="6">
        <f t="shared" si="10"/>
        <v>4015</v>
      </c>
      <c r="AB70" s="4">
        <f t="shared" si="11"/>
        <v>5</v>
      </c>
      <c r="AC70" s="32">
        <f t="shared" si="12"/>
        <v>14.277354578782026</v>
      </c>
      <c r="AD70" s="4">
        <f>VLOOKUP($B70,meanLDage!$Z$3:$AC$3145,4,FALSE)</f>
        <v>5</v>
      </c>
      <c r="AE70" s="32">
        <f>VLOOKUP($B70,meanLDage!$Z$3:$AC$3145,2,FALSE)</f>
        <v>13.383643489626142</v>
      </c>
      <c r="AF70" s="6">
        <f>VLOOKUP(V70,'2017 rep county selection'!$A$1:$C$281,3,FALSE)</f>
        <v>4015</v>
      </c>
      <c r="AH70" s="9">
        <f t="shared" si="13"/>
        <v>4015</v>
      </c>
    </row>
    <row r="71" spans="1:34" ht="15.75" customHeight="1" x14ac:dyDescent="0.3">
      <c r="A71" s="4">
        <v>4</v>
      </c>
      <c r="B71" s="4">
        <v>4005</v>
      </c>
      <c r="C71" s="6" t="s">
        <v>2258</v>
      </c>
      <c r="D71" s="6" t="s">
        <v>76</v>
      </c>
      <c r="E71" s="4">
        <v>4021</v>
      </c>
      <c r="F71" s="4">
        <v>4021</v>
      </c>
      <c r="G71" s="4">
        <v>4021</v>
      </c>
      <c r="H71" s="37">
        <v>2126638358</v>
      </c>
      <c r="I71" s="37">
        <v>2234976132.09268</v>
      </c>
      <c r="J71" s="37">
        <v>2296610038.29352</v>
      </c>
      <c r="K71" s="4" t="str">
        <f>VLOOKUP(B71,altitude!$B$3:$E$3232,4)</f>
        <v>L</v>
      </c>
      <c r="L71" s="4">
        <f>VLOOKUP(B71,fuelregion!$C$5:$D$3233,2,FALSE)</f>
        <v>600001000</v>
      </c>
      <c r="M71" s="4">
        <f>VLOOKUP(B71,fuelregion!$H$5:$I$3113,2,FALSE)</f>
        <v>600001000</v>
      </c>
      <c r="N71" s="4">
        <f>VLOOKUP(B71,imbin!$B$4:$D$3233,2,FALSE)</f>
        <v>0</v>
      </c>
      <c r="O71" s="4" t="str">
        <f>VLOOKUP(B71,imbin!$B$4:$D$3233,3,FALSE)</f>
        <v>Submittal</v>
      </c>
      <c r="P71" s="4">
        <f>IF(ISNA(VLOOKUP(B71,rampbin!$B$4:$G$1697,6,FALSE)),2,VLOOKUP(B71,rampbin!$B$4:$G$1697,6,FALSE))</f>
        <v>2</v>
      </c>
      <c r="Q71" s="4" t="str">
        <f>IF(ISNA(VLOOKUP(B71,rampbin!$B$4:$G$1697,5,FALSE)),"MOVES",VLOOKUP(B71,rampbin!$B$4:$G$1697,5,FALSE))</f>
        <v>MOVES</v>
      </c>
      <c r="R71" s="4" t="s">
        <v>1877</v>
      </c>
      <c r="S71" s="6" t="s">
        <v>1893</v>
      </c>
      <c r="T71" s="4">
        <f>VLOOKUP(B71,meanLDage!$B$3:$E$3145,4,FALSE)</f>
        <v>4</v>
      </c>
      <c r="U71" s="32">
        <f>VLOOKUP(B71,meanLDage!$B$3:$E$3145,2,FALSE)</f>
        <v>12.854981277391287</v>
      </c>
      <c r="V71" s="4" t="str">
        <f t="shared" si="8"/>
        <v>4_L_600001000_0_4_2</v>
      </c>
      <c r="W71" s="4">
        <v>4021</v>
      </c>
      <c r="X71" s="6"/>
      <c r="Y71" s="8">
        <f t="shared" si="9"/>
        <v>4021</v>
      </c>
      <c r="Z71" s="6" t="b">
        <f t="shared" si="7"/>
        <v>1</v>
      </c>
      <c r="AA71" s="6">
        <f t="shared" si="10"/>
        <v>4021</v>
      </c>
      <c r="AB71" s="4">
        <f t="shared" si="11"/>
        <v>4</v>
      </c>
      <c r="AC71" s="32">
        <f t="shared" si="12"/>
        <v>12.854981277391287</v>
      </c>
      <c r="AD71" s="4">
        <f>VLOOKUP($B71,meanLDage!$Z$3:$AC$3145,4,FALSE)</f>
        <v>4</v>
      </c>
      <c r="AE71" s="32">
        <f>VLOOKUP($B71,meanLDage!$Z$3:$AC$3145,2,FALSE)</f>
        <v>12.017366454389125</v>
      </c>
      <c r="AF71" s="6">
        <f>VLOOKUP(V71,'2017 rep county selection'!$A$1:$C$281,3,FALSE)</f>
        <v>4025</v>
      </c>
      <c r="AH71" s="9">
        <f t="shared" si="13"/>
        <v>4025</v>
      </c>
    </row>
    <row r="72" spans="1:34" ht="15.75" customHeight="1" x14ac:dyDescent="0.3">
      <c r="A72" s="4">
        <v>4</v>
      </c>
      <c r="B72" s="4">
        <v>4007</v>
      </c>
      <c r="C72" s="6" t="s">
        <v>2258</v>
      </c>
      <c r="D72" s="6" t="s">
        <v>77</v>
      </c>
      <c r="E72" s="4">
        <v>4015</v>
      </c>
      <c r="F72" s="4">
        <v>4015</v>
      </c>
      <c r="G72" s="4">
        <v>4015</v>
      </c>
      <c r="H72" s="37">
        <v>530323537</v>
      </c>
      <c r="I72" s="37">
        <v>622487710.00472403</v>
      </c>
      <c r="J72" s="37">
        <v>640263519.98870599</v>
      </c>
      <c r="K72" s="4" t="str">
        <f>VLOOKUP(B72,altitude!$B$3:$E$3232,4)</f>
        <v>L</v>
      </c>
      <c r="L72" s="4">
        <f>VLOOKUP(B72,fuelregion!$C$5:$D$3233,2,FALSE)</f>
        <v>600001000</v>
      </c>
      <c r="M72" s="4">
        <f>VLOOKUP(B72,fuelregion!$H$5:$I$3113,2,FALSE)</f>
        <v>600001000</v>
      </c>
      <c r="N72" s="4">
        <f>VLOOKUP(B72,imbin!$B$4:$D$3233,2,FALSE)</f>
        <v>0</v>
      </c>
      <c r="O72" s="4" t="str">
        <f>VLOOKUP(B72,imbin!$B$4:$D$3233,3,FALSE)</f>
        <v>Submittal</v>
      </c>
      <c r="P72" s="4">
        <f>IF(ISNA(VLOOKUP(B72,rampbin!$B$4:$G$1697,6,FALSE)),2,VLOOKUP(B72,rampbin!$B$4:$G$1697,6,FALSE))</f>
        <v>2</v>
      </c>
      <c r="Q72" s="4" t="str">
        <f>IF(ISNA(VLOOKUP(B72,rampbin!$B$4:$G$1697,5,FALSE)),"MOVES",VLOOKUP(B72,rampbin!$B$4:$G$1697,5,FALSE))</f>
        <v>MOVES</v>
      </c>
      <c r="R72" s="4" t="s">
        <v>1880</v>
      </c>
      <c r="S72" s="6" t="s">
        <v>1851</v>
      </c>
      <c r="T72" s="4">
        <f>VLOOKUP(B72,meanLDage!$B$3:$E$3145,4,FALSE)</f>
        <v>5</v>
      </c>
      <c r="U72" s="32">
        <f>VLOOKUP(B72,meanLDage!$B$3:$E$3145,2,FALSE)</f>
        <v>14.549404491217325</v>
      </c>
      <c r="V72" s="4" t="str">
        <f t="shared" si="8"/>
        <v>4_L_600001000_0_5_2</v>
      </c>
      <c r="W72" s="4">
        <v>4025</v>
      </c>
      <c r="X72" s="6"/>
      <c r="Y72" s="8">
        <f t="shared" si="9"/>
        <v>4025</v>
      </c>
      <c r="Z72" s="6" t="b">
        <f t="shared" si="7"/>
        <v>0</v>
      </c>
      <c r="AA72" s="6">
        <f t="shared" si="10"/>
        <v>4015</v>
      </c>
      <c r="AB72" s="4">
        <f t="shared" si="11"/>
        <v>5</v>
      </c>
      <c r="AC72" s="32">
        <f t="shared" si="12"/>
        <v>14.549404491217325</v>
      </c>
      <c r="AD72" s="4">
        <f>VLOOKUP($B72,meanLDage!$Z$3:$AC$3145,4,FALSE)</f>
        <v>5</v>
      </c>
      <c r="AE72" s="32">
        <f>VLOOKUP($B72,meanLDage!$Z$3:$AC$3145,2,FALSE)</f>
        <v>13.608949045485886</v>
      </c>
      <c r="AF72" s="6">
        <f>VLOOKUP(V72,'2017 rep county selection'!$A$1:$C$281,3,FALSE)</f>
        <v>4015</v>
      </c>
      <c r="AH72" s="9">
        <f t="shared" si="13"/>
        <v>4015</v>
      </c>
    </row>
    <row r="73" spans="1:34" ht="15.75" customHeight="1" x14ac:dyDescent="0.3">
      <c r="A73" s="4">
        <v>4</v>
      </c>
      <c r="B73" s="4">
        <v>4009</v>
      </c>
      <c r="C73" s="6" t="s">
        <v>2258</v>
      </c>
      <c r="D73" s="6" t="s">
        <v>78</v>
      </c>
      <c r="E73" s="4">
        <v>4021</v>
      </c>
      <c r="F73" s="4">
        <v>4021</v>
      </c>
      <c r="G73" s="4">
        <v>4021</v>
      </c>
      <c r="H73" s="37">
        <v>399060574</v>
      </c>
      <c r="I73" s="37">
        <v>334258889.19928998</v>
      </c>
      <c r="J73" s="37">
        <v>346395916.256697</v>
      </c>
      <c r="K73" s="4" t="str">
        <f>VLOOKUP(B73,altitude!$B$3:$E$3232,4)</f>
        <v>L</v>
      </c>
      <c r="L73" s="4">
        <f>VLOOKUP(B73,fuelregion!$C$5:$D$3233,2,FALSE)</f>
        <v>600001000</v>
      </c>
      <c r="M73" s="4">
        <f>VLOOKUP(B73,fuelregion!$H$5:$I$3113,2,FALSE)</f>
        <v>600001000</v>
      </c>
      <c r="N73" s="4">
        <f>VLOOKUP(B73,imbin!$B$4:$D$3233,2,FALSE)</f>
        <v>0</v>
      </c>
      <c r="O73" s="4" t="str">
        <f>VLOOKUP(B73,imbin!$B$4:$D$3233,3,FALSE)</f>
        <v>Submittal</v>
      </c>
      <c r="P73" s="4">
        <f>IF(ISNA(VLOOKUP(B73,rampbin!$B$4:$G$1697,6,FALSE)),2,VLOOKUP(B73,rampbin!$B$4:$G$1697,6,FALSE))</f>
        <v>2</v>
      </c>
      <c r="Q73" s="4" t="str">
        <f>IF(ISNA(VLOOKUP(B73,rampbin!$B$4:$G$1697,5,FALSE)),"MOVES",VLOOKUP(B73,rampbin!$B$4:$G$1697,5,FALSE))</f>
        <v>MOVES</v>
      </c>
      <c r="R73" s="4" t="s">
        <v>1880</v>
      </c>
      <c r="S73" s="6" t="s">
        <v>1851</v>
      </c>
      <c r="T73" s="4">
        <f>VLOOKUP(B73,meanLDage!$B$3:$E$3145,4,FALSE)</f>
        <v>5</v>
      </c>
      <c r="U73" s="32">
        <f>VLOOKUP(B73,meanLDage!$B$3:$E$3145,2,FALSE)</f>
        <v>13.706334158996544</v>
      </c>
      <c r="V73" s="4" t="str">
        <f t="shared" si="8"/>
        <v>4_L_600001000_0_4_2</v>
      </c>
      <c r="W73" s="4">
        <v>4025</v>
      </c>
      <c r="X73" s="6"/>
      <c r="Y73" s="8">
        <f t="shared" si="9"/>
        <v>4025</v>
      </c>
      <c r="Z73" s="6" t="b">
        <f t="shared" si="7"/>
        <v>0</v>
      </c>
      <c r="AA73" s="6">
        <f t="shared" si="10"/>
        <v>4021</v>
      </c>
      <c r="AB73" s="4">
        <f t="shared" si="11"/>
        <v>5</v>
      </c>
      <c r="AC73" s="32">
        <f t="shared" si="12"/>
        <v>13.706334158996544</v>
      </c>
      <c r="AD73" s="4">
        <f>VLOOKUP($B73,meanLDage!$Z$3:$AC$3145,4,FALSE)</f>
        <v>4</v>
      </c>
      <c r="AE73" s="32">
        <f>VLOOKUP($B73,meanLDage!$Z$3:$AC$3145,2,FALSE)</f>
        <v>12.870956084205948</v>
      </c>
      <c r="AF73" s="6">
        <f>VLOOKUP(V73,'2017 rep county selection'!$A$1:$C$281,3,FALSE)</f>
        <v>4025</v>
      </c>
      <c r="AH73" s="9">
        <f t="shared" si="13"/>
        <v>4025</v>
      </c>
    </row>
    <row r="74" spans="1:34" ht="15.75" customHeight="1" x14ac:dyDescent="0.3">
      <c r="A74" s="4">
        <v>4</v>
      </c>
      <c r="B74" s="4">
        <v>4011</v>
      </c>
      <c r="C74" s="6" t="s">
        <v>2258</v>
      </c>
      <c r="D74" s="6" t="s">
        <v>79</v>
      </c>
      <c r="E74" s="4">
        <v>4021</v>
      </c>
      <c r="F74" s="4">
        <v>4021</v>
      </c>
      <c r="G74" s="4">
        <v>4021</v>
      </c>
      <c r="H74" s="37">
        <v>52208728</v>
      </c>
      <c r="I74" s="37">
        <v>69914470.188265398</v>
      </c>
      <c r="J74" s="37">
        <v>71141825.020984605</v>
      </c>
      <c r="K74" s="4" t="str">
        <f>VLOOKUP(B74,altitude!$B$3:$E$3232,4)</f>
        <v>L</v>
      </c>
      <c r="L74" s="4">
        <f>VLOOKUP(B74,fuelregion!$C$5:$D$3233,2,FALSE)</f>
        <v>600001000</v>
      </c>
      <c r="M74" s="4">
        <f>VLOOKUP(B74,fuelregion!$H$5:$I$3113,2,FALSE)</f>
        <v>600001000</v>
      </c>
      <c r="N74" s="4">
        <f>VLOOKUP(B74,imbin!$B$4:$D$3233,2,FALSE)</f>
        <v>0</v>
      </c>
      <c r="O74" s="4" t="str">
        <f>VLOOKUP(B74,imbin!$B$4:$D$3233,3,FALSE)</f>
        <v>Submittal</v>
      </c>
      <c r="P74" s="4">
        <f>IF(ISNA(VLOOKUP(B74,rampbin!$B$4:$G$1697,6,FALSE)),2,VLOOKUP(B74,rampbin!$B$4:$G$1697,6,FALSE))</f>
        <v>2</v>
      </c>
      <c r="Q74" s="4" t="str">
        <f>IF(ISNA(VLOOKUP(B74,rampbin!$B$4:$G$1697,5,FALSE)),"MOVES",VLOOKUP(B74,rampbin!$B$4:$G$1697,5,FALSE))</f>
        <v>MOVES</v>
      </c>
      <c r="R74" s="4" t="s">
        <v>1880</v>
      </c>
      <c r="S74" s="6" t="s">
        <v>1851</v>
      </c>
      <c r="T74" s="4">
        <f>VLOOKUP(B74,meanLDage!$B$3:$E$3145,4,FALSE)</f>
        <v>5</v>
      </c>
      <c r="U74" s="32">
        <f>VLOOKUP(B74,meanLDage!$B$3:$E$3145,2,FALSE)</f>
        <v>13.889093870707795</v>
      </c>
      <c r="V74" s="4" t="str">
        <f t="shared" si="8"/>
        <v>4_L_600001000_0_4_2</v>
      </c>
      <c r="W74" s="4">
        <v>4025</v>
      </c>
      <c r="X74" s="6"/>
      <c r="Y74" s="8">
        <f t="shared" si="9"/>
        <v>4025</v>
      </c>
      <c r="Z74" s="6" t="b">
        <f t="shared" si="7"/>
        <v>0</v>
      </c>
      <c r="AA74" s="6">
        <f t="shared" si="10"/>
        <v>4021</v>
      </c>
      <c r="AB74" s="4">
        <f t="shared" si="11"/>
        <v>5</v>
      </c>
      <c r="AC74" s="32">
        <f t="shared" si="12"/>
        <v>13.889093870707795</v>
      </c>
      <c r="AD74" s="4">
        <f>VLOOKUP($B74,meanLDage!$Z$3:$AC$3145,4,FALSE)</f>
        <v>4</v>
      </c>
      <c r="AE74" s="32">
        <f>VLOOKUP($B74,meanLDage!$Z$3:$AC$3145,2,FALSE)</f>
        <v>12.957214018781938</v>
      </c>
      <c r="AF74" s="6">
        <f>VLOOKUP(V74,'2017 rep county selection'!$A$1:$C$281,3,FALSE)</f>
        <v>4025</v>
      </c>
      <c r="AH74" s="9">
        <f t="shared" si="13"/>
        <v>4025</v>
      </c>
    </row>
    <row r="75" spans="1:34" ht="15.75" customHeight="1" x14ac:dyDescent="0.3">
      <c r="A75" s="4">
        <v>4</v>
      </c>
      <c r="B75" s="4">
        <v>4012</v>
      </c>
      <c r="C75" s="6" t="s">
        <v>2258</v>
      </c>
      <c r="D75" s="6" t="s">
        <v>80</v>
      </c>
      <c r="E75" s="4">
        <v>4015</v>
      </c>
      <c r="F75" s="4">
        <v>4015</v>
      </c>
      <c r="G75" s="4">
        <v>4015</v>
      </c>
      <c r="H75" s="37">
        <v>629738254</v>
      </c>
      <c r="I75" s="37">
        <v>795745320.50283897</v>
      </c>
      <c r="J75" s="37">
        <v>805462140.706779</v>
      </c>
      <c r="K75" s="4" t="str">
        <f>VLOOKUP(B75,altitude!$B$3:$E$3232,4)</f>
        <v>L</v>
      </c>
      <c r="L75" s="4">
        <f>VLOOKUP(B75,fuelregion!$C$5:$D$3233,2,FALSE)</f>
        <v>600001000</v>
      </c>
      <c r="M75" s="4">
        <f>VLOOKUP(B75,fuelregion!$H$5:$I$3113,2,FALSE)</f>
        <v>600001000</v>
      </c>
      <c r="N75" s="4">
        <f>VLOOKUP(B75,imbin!$B$4:$D$3233,2,FALSE)</f>
        <v>0</v>
      </c>
      <c r="O75" s="4" t="str">
        <f>VLOOKUP(B75,imbin!$B$4:$D$3233,3,FALSE)</f>
        <v>Submittal</v>
      </c>
      <c r="P75" s="4">
        <f>IF(ISNA(VLOOKUP(B75,rampbin!$B$4:$G$1697,6,FALSE)),2,VLOOKUP(B75,rampbin!$B$4:$G$1697,6,FALSE))</f>
        <v>2</v>
      </c>
      <c r="Q75" s="4" t="str">
        <f>IF(ISNA(VLOOKUP(B75,rampbin!$B$4:$G$1697,5,FALSE)),"MOVES",VLOOKUP(B75,rampbin!$B$4:$G$1697,5,FALSE))</f>
        <v>MOVES</v>
      </c>
      <c r="R75" s="4" t="s">
        <v>1880</v>
      </c>
      <c r="S75" s="6" t="s">
        <v>1851</v>
      </c>
      <c r="T75" s="4">
        <f>VLOOKUP(B75,meanLDage!$B$3:$E$3145,4,FALSE)</f>
        <v>6</v>
      </c>
      <c r="U75" s="32">
        <f>VLOOKUP(B75,meanLDage!$B$3:$E$3145,2,FALSE)</f>
        <v>16.081716767845748</v>
      </c>
      <c r="V75" s="4" t="str">
        <f t="shared" si="8"/>
        <v>4_L_600001000_0_6_2</v>
      </c>
      <c r="W75" s="4">
        <v>4012</v>
      </c>
      <c r="X75" s="6"/>
      <c r="Y75" s="8">
        <f t="shared" si="9"/>
        <v>4012</v>
      </c>
      <c r="Z75" s="6" t="b">
        <f t="shared" si="7"/>
        <v>0</v>
      </c>
      <c r="AA75" s="6">
        <f t="shared" si="10"/>
        <v>4015</v>
      </c>
      <c r="AB75" s="4">
        <f t="shared" si="11"/>
        <v>6</v>
      </c>
      <c r="AC75" s="32">
        <f t="shared" si="12"/>
        <v>16.081716767845748</v>
      </c>
      <c r="AD75" s="4">
        <f>VLOOKUP($B75,meanLDage!$Z$3:$AC$3145,4,FALSE)</f>
        <v>6</v>
      </c>
      <c r="AE75" s="32">
        <f>VLOOKUP($B75,meanLDage!$Z$3:$AC$3145,2,FALSE)</f>
        <v>15.172259290339039</v>
      </c>
      <c r="AF75" s="6">
        <f>VLOOKUP(V75,'2017 rep county selection'!$A$1:$C$281,3,FALSE)</f>
        <v>4012</v>
      </c>
      <c r="AH75" s="9">
        <f t="shared" si="13"/>
        <v>4012</v>
      </c>
    </row>
    <row r="76" spans="1:34" ht="15.75" customHeight="1" x14ac:dyDescent="0.3">
      <c r="A76" s="4">
        <v>4</v>
      </c>
      <c r="B76" s="4">
        <v>4013</v>
      </c>
      <c r="C76" s="6" t="s">
        <v>2258</v>
      </c>
      <c r="D76" s="6" t="s">
        <v>81</v>
      </c>
      <c r="E76" s="4">
        <v>4013</v>
      </c>
      <c r="F76" s="4">
        <v>4013</v>
      </c>
      <c r="G76" s="4">
        <v>4013</v>
      </c>
      <c r="H76" s="37">
        <v>32442915870</v>
      </c>
      <c r="I76" s="37">
        <v>32590419851.054501</v>
      </c>
      <c r="J76" s="37">
        <v>34483250886.438797</v>
      </c>
      <c r="K76" s="4" t="str">
        <f>VLOOKUP(B76,altitude!$B$3:$E$3232,4)</f>
        <v>L</v>
      </c>
      <c r="L76" s="4">
        <f>VLOOKUP(B76,fuelregion!$C$5:$D$3233,2,FALSE)</f>
        <v>1570011000</v>
      </c>
      <c r="M76" s="4">
        <f>VLOOKUP(B76,fuelregion!$H$5:$I$3113,2,FALSE)</f>
        <v>1570011000</v>
      </c>
      <c r="N76" s="4">
        <f>VLOOKUP(B76,imbin!$B$4:$D$3233,2,FALSE)</f>
        <v>1</v>
      </c>
      <c r="O76" s="4" t="str">
        <f>VLOOKUP(B76,imbin!$B$4:$D$3233,3,FALSE)</f>
        <v>Submittal</v>
      </c>
      <c r="P76" s="4">
        <f>IF(ISNA(VLOOKUP(B76,rampbin!$B$4:$G$1697,6,FALSE)),2,VLOOKUP(B76,rampbin!$B$4:$G$1697,6,FALSE))</f>
        <v>4</v>
      </c>
      <c r="Q76" s="4" t="str">
        <f>IF(ISNA(VLOOKUP(B76,rampbin!$B$4:$G$1697,5,FALSE)),"MOVES",VLOOKUP(B76,rampbin!$B$4:$G$1697,5,FALSE))</f>
        <v>Submitted</v>
      </c>
      <c r="R76" s="4" t="s">
        <v>1877</v>
      </c>
      <c r="S76" s="6" t="s">
        <v>1894</v>
      </c>
      <c r="T76" s="4">
        <f>VLOOKUP(B76,meanLDage!$B$3:$E$3145,4,FALSE)</f>
        <v>3</v>
      </c>
      <c r="U76" s="32">
        <f>VLOOKUP(B76,meanLDage!$B$3:$E$3145,2,FALSE)</f>
        <v>9.5497472012172828</v>
      </c>
      <c r="V76" s="4" t="str">
        <f t="shared" si="8"/>
        <v>4_L_1570011000_1_3_4</v>
      </c>
      <c r="W76" s="4">
        <v>4013</v>
      </c>
      <c r="X76" s="6"/>
      <c r="Y76" s="8">
        <f t="shared" si="9"/>
        <v>4013</v>
      </c>
      <c r="Z76" s="6" t="b">
        <f t="shared" si="7"/>
        <v>1</v>
      </c>
      <c r="AA76" s="6">
        <f t="shared" si="10"/>
        <v>4013</v>
      </c>
      <c r="AB76" s="4">
        <f t="shared" si="11"/>
        <v>3</v>
      </c>
      <c r="AC76" s="32">
        <f t="shared" si="12"/>
        <v>9.5497472012172828</v>
      </c>
      <c r="AD76" s="4">
        <f>VLOOKUP($B76,meanLDage!$Z$3:$AC$3145,4,FALSE)</f>
        <v>3</v>
      </c>
      <c r="AE76" s="32">
        <f>VLOOKUP($B76,meanLDage!$Z$3:$AC$3145,2,FALSE)</f>
        <v>9.4863282130000002</v>
      </c>
      <c r="AF76" s="6">
        <f>VLOOKUP(V76,'2017 rep county selection'!$A$1:$C$281,3,FALSE)</f>
        <v>4013</v>
      </c>
      <c r="AH76" s="9">
        <f t="shared" si="13"/>
        <v>4013</v>
      </c>
    </row>
    <row r="77" spans="1:34" ht="15.75" customHeight="1" x14ac:dyDescent="0.3">
      <c r="A77" s="4">
        <v>4</v>
      </c>
      <c r="B77" s="4">
        <v>4015</v>
      </c>
      <c r="C77" s="6" t="s">
        <v>2258</v>
      </c>
      <c r="D77" s="6" t="s">
        <v>82</v>
      </c>
      <c r="E77" s="4">
        <v>4015</v>
      </c>
      <c r="F77" s="4">
        <v>4015</v>
      </c>
      <c r="G77" s="4">
        <v>4015</v>
      </c>
      <c r="H77" s="37">
        <v>2684954111</v>
      </c>
      <c r="I77" s="37">
        <v>2391743995.2497201</v>
      </c>
      <c r="J77" s="37">
        <v>2463928843.27109</v>
      </c>
      <c r="K77" s="4" t="str">
        <f>VLOOKUP(B77,altitude!$B$3:$E$3232,4)</f>
        <v>L</v>
      </c>
      <c r="L77" s="4">
        <f>VLOOKUP(B77,fuelregion!$C$5:$D$3233,2,FALSE)</f>
        <v>600001000</v>
      </c>
      <c r="M77" s="4">
        <f>VLOOKUP(B77,fuelregion!$H$5:$I$3113,2,FALSE)</f>
        <v>600001000</v>
      </c>
      <c r="N77" s="4">
        <f>VLOOKUP(B77,imbin!$B$4:$D$3233,2,FALSE)</f>
        <v>0</v>
      </c>
      <c r="O77" s="4" t="str">
        <f>VLOOKUP(B77,imbin!$B$4:$D$3233,3,FALSE)</f>
        <v>Submittal</v>
      </c>
      <c r="P77" s="4">
        <f>IF(ISNA(VLOOKUP(B77,rampbin!$B$4:$G$1697,6,FALSE)),2,VLOOKUP(B77,rampbin!$B$4:$G$1697,6,FALSE))</f>
        <v>2</v>
      </c>
      <c r="Q77" s="4" t="str">
        <f>IF(ISNA(VLOOKUP(B77,rampbin!$B$4:$G$1697,5,FALSE)),"MOVES",VLOOKUP(B77,rampbin!$B$4:$G$1697,5,FALSE))</f>
        <v>MOVES</v>
      </c>
      <c r="R77" s="4" t="s">
        <v>1877</v>
      </c>
      <c r="S77" s="6" t="s">
        <v>1895</v>
      </c>
      <c r="T77" s="4">
        <f>VLOOKUP(B77,meanLDage!$B$3:$E$3145,4,FALSE)</f>
        <v>5</v>
      </c>
      <c r="U77" s="32">
        <f>VLOOKUP(B77,meanLDage!$B$3:$E$3145,2,FALSE)</f>
        <v>13.983606479282781</v>
      </c>
      <c r="V77" s="4" t="str">
        <f t="shared" si="8"/>
        <v>4_L_600001000_0_5_2</v>
      </c>
      <c r="W77" s="4">
        <v>4025</v>
      </c>
      <c r="X77" s="6"/>
      <c r="Y77" s="8">
        <f t="shared" si="9"/>
        <v>4025</v>
      </c>
      <c r="Z77" s="6" t="b">
        <f t="shared" si="7"/>
        <v>0</v>
      </c>
      <c r="AA77" s="6">
        <f t="shared" si="10"/>
        <v>4015</v>
      </c>
      <c r="AB77" s="4">
        <f t="shared" si="11"/>
        <v>5</v>
      </c>
      <c r="AC77" s="32">
        <f t="shared" si="12"/>
        <v>13.983606479282781</v>
      </c>
      <c r="AD77" s="4">
        <f>VLOOKUP($B77,meanLDage!$Z$3:$AC$3145,4,FALSE)</f>
        <v>5</v>
      </c>
      <c r="AE77" s="32">
        <f>VLOOKUP($B77,meanLDage!$Z$3:$AC$3145,2,FALSE)</f>
        <v>13.092709455278941</v>
      </c>
      <c r="AF77" s="6">
        <f>VLOOKUP(V77,'2017 rep county selection'!$A$1:$C$281,3,FALSE)</f>
        <v>4015</v>
      </c>
      <c r="AH77" s="9">
        <f t="shared" si="13"/>
        <v>4015</v>
      </c>
    </row>
    <row r="78" spans="1:34" ht="15.75" customHeight="1" x14ac:dyDescent="0.3">
      <c r="A78" s="4">
        <v>4</v>
      </c>
      <c r="B78" s="4">
        <v>4017</v>
      </c>
      <c r="C78" s="6" t="s">
        <v>2258</v>
      </c>
      <c r="D78" s="6" t="s">
        <v>83</v>
      </c>
      <c r="E78" s="4">
        <v>4021</v>
      </c>
      <c r="F78" s="4">
        <v>4021</v>
      </c>
      <c r="G78" s="4">
        <v>4021</v>
      </c>
      <c r="H78" s="37">
        <v>1686169789</v>
      </c>
      <c r="I78" s="37">
        <v>1364165246.1944301</v>
      </c>
      <c r="J78" s="37">
        <v>1401897884.06229</v>
      </c>
      <c r="K78" s="4" t="str">
        <f>VLOOKUP(B78,altitude!$B$3:$E$3232,4)</f>
        <v>L</v>
      </c>
      <c r="L78" s="4">
        <f>VLOOKUP(B78,fuelregion!$C$5:$D$3233,2,FALSE)</f>
        <v>600001000</v>
      </c>
      <c r="M78" s="4">
        <f>VLOOKUP(B78,fuelregion!$H$5:$I$3113,2,FALSE)</f>
        <v>600001000</v>
      </c>
      <c r="N78" s="4">
        <f>VLOOKUP(B78,imbin!$B$4:$D$3233,2,FALSE)</f>
        <v>0</v>
      </c>
      <c r="O78" s="4" t="str">
        <f>VLOOKUP(B78,imbin!$B$4:$D$3233,3,FALSE)</f>
        <v>Submittal</v>
      </c>
      <c r="P78" s="4">
        <f>IF(ISNA(VLOOKUP(B78,rampbin!$B$4:$G$1697,6,FALSE)),2,VLOOKUP(B78,rampbin!$B$4:$G$1697,6,FALSE))</f>
        <v>2</v>
      </c>
      <c r="Q78" s="4" t="str">
        <f>IF(ISNA(VLOOKUP(B78,rampbin!$B$4:$G$1697,5,FALSE)),"MOVES",VLOOKUP(B78,rampbin!$B$4:$G$1697,5,FALSE))</f>
        <v>MOVES</v>
      </c>
      <c r="R78" s="4" t="s">
        <v>1880</v>
      </c>
      <c r="S78" s="6" t="s">
        <v>1851</v>
      </c>
      <c r="T78" s="4">
        <f>VLOOKUP(B78,meanLDage!$B$3:$E$3145,4,FALSE)</f>
        <v>5</v>
      </c>
      <c r="U78" s="32">
        <f>VLOOKUP(B78,meanLDage!$B$3:$E$3145,2,FALSE)</f>
        <v>13.58299182543313</v>
      </c>
      <c r="V78" s="4" t="str">
        <f t="shared" si="8"/>
        <v>4_L_600001000_0_4_2</v>
      </c>
      <c r="W78" s="4">
        <v>4025</v>
      </c>
      <c r="X78" s="6"/>
      <c r="Y78" s="8">
        <f t="shared" si="9"/>
        <v>4025</v>
      </c>
      <c r="Z78" s="6" t="b">
        <f t="shared" si="7"/>
        <v>0</v>
      </c>
      <c r="AA78" s="6">
        <f t="shared" si="10"/>
        <v>4021</v>
      </c>
      <c r="AB78" s="4">
        <f t="shared" si="11"/>
        <v>5</v>
      </c>
      <c r="AC78" s="32">
        <f t="shared" si="12"/>
        <v>13.58299182543313</v>
      </c>
      <c r="AD78" s="4">
        <f>VLOOKUP($B78,meanLDage!$Z$3:$AC$3145,4,FALSE)</f>
        <v>4</v>
      </c>
      <c r="AE78" s="32">
        <f>VLOOKUP($B78,meanLDage!$Z$3:$AC$3145,2,FALSE)</f>
        <v>12.737132472107866</v>
      </c>
      <c r="AF78" s="6">
        <f>VLOOKUP(V78,'2017 rep county selection'!$A$1:$C$281,3,FALSE)</f>
        <v>4025</v>
      </c>
      <c r="AH78" s="9">
        <f t="shared" si="13"/>
        <v>4025</v>
      </c>
    </row>
    <row r="79" spans="1:34" ht="15.75" customHeight="1" x14ac:dyDescent="0.3">
      <c r="A79" s="4">
        <v>4</v>
      </c>
      <c r="B79" s="4">
        <v>4019</v>
      </c>
      <c r="C79" s="6" t="s">
        <v>2258</v>
      </c>
      <c r="D79" s="6" t="s">
        <v>84</v>
      </c>
      <c r="E79" s="4">
        <v>4019</v>
      </c>
      <c r="F79" s="4">
        <v>4019</v>
      </c>
      <c r="G79" s="4">
        <v>4019</v>
      </c>
      <c r="H79" s="37">
        <v>8744669888</v>
      </c>
      <c r="I79" s="37">
        <v>7811820581.83955</v>
      </c>
      <c r="J79" s="37">
        <v>7555935572.2783203</v>
      </c>
      <c r="K79" s="4" t="str">
        <f>VLOOKUP(B79,altitude!$B$3:$E$3232,4)</f>
        <v>L</v>
      </c>
      <c r="L79" s="4">
        <f>VLOOKUP(B79,fuelregion!$C$5:$D$3233,2,FALSE)</f>
        <v>600001000</v>
      </c>
      <c r="M79" s="4">
        <f>VLOOKUP(B79,fuelregion!$H$5:$I$3113,2,FALSE)</f>
        <v>600001000</v>
      </c>
      <c r="N79" s="4">
        <f>VLOOKUP(B79,imbin!$B$4:$D$3233,2,FALSE)</f>
        <v>1</v>
      </c>
      <c r="O79" s="4" t="str">
        <f>VLOOKUP(B79,imbin!$B$4:$D$3233,3,FALSE)</f>
        <v>Submittal</v>
      </c>
      <c r="P79" s="4">
        <f>IF(ISNA(VLOOKUP(B79,rampbin!$B$4:$G$1697,6,FALSE)),2,VLOOKUP(B79,rampbin!$B$4:$G$1697,6,FALSE))</f>
        <v>1</v>
      </c>
      <c r="Q79" s="4" t="str">
        <f>IF(ISNA(VLOOKUP(B79,rampbin!$B$4:$G$1697,5,FALSE)),"MOVES",VLOOKUP(B79,rampbin!$B$4:$G$1697,5,FALSE))</f>
        <v>Submitted</v>
      </c>
      <c r="R79" s="4" t="s">
        <v>1877</v>
      </c>
      <c r="S79" s="6" t="s">
        <v>1896</v>
      </c>
      <c r="T79" s="4">
        <f>VLOOKUP(B79,meanLDage!$B$3:$E$3145,4,FALSE)</f>
        <v>4</v>
      </c>
      <c r="U79" s="32">
        <f>VLOOKUP(B79,meanLDage!$B$3:$E$3145,2,FALSE)</f>
        <v>11.500008175284677</v>
      </c>
      <c r="V79" s="4" t="str">
        <f t="shared" si="8"/>
        <v>4_L_600001000_1_3_1</v>
      </c>
      <c r="W79" s="4">
        <v>4019</v>
      </c>
      <c r="X79" s="6"/>
      <c r="Y79" s="8">
        <f t="shared" si="9"/>
        <v>4019</v>
      </c>
      <c r="Z79" s="6" t="b">
        <f t="shared" si="7"/>
        <v>1</v>
      </c>
      <c r="AA79" s="6">
        <f t="shared" si="10"/>
        <v>4019</v>
      </c>
      <c r="AB79" s="4">
        <f t="shared" si="11"/>
        <v>4</v>
      </c>
      <c r="AC79" s="32">
        <f t="shared" si="12"/>
        <v>11.500008175284677</v>
      </c>
      <c r="AD79" s="4">
        <f>VLOOKUP($B79,meanLDage!$Z$3:$AC$3145,4,FALSE)</f>
        <v>3</v>
      </c>
      <c r="AE79" s="32">
        <f>VLOOKUP($B79,meanLDage!$Z$3:$AC$3145,2,FALSE)</f>
        <v>10.35435747</v>
      </c>
      <c r="AF79" s="6">
        <f>VLOOKUP(V79,'2017 rep county selection'!$A$1:$C$281,3,FALSE)</f>
        <v>4019</v>
      </c>
      <c r="AH79" s="9">
        <f t="shared" si="13"/>
        <v>4019</v>
      </c>
    </row>
    <row r="80" spans="1:34" ht="15.75" customHeight="1" x14ac:dyDescent="0.3">
      <c r="A80" s="4">
        <v>4</v>
      </c>
      <c r="B80" s="4">
        <v>4021</v>
      </c>
      <c r="C80" s="6" t="s">
        <v>2258</v>
      </c>
      <c r="D80" s="6" t="s">
        <v>85</v>
      </c>
      <c r="E80" s="4">
        <v>4021</v>
      </c>
      <c r="F80" s="4">
        <v>4021</v>
      </c>
      <c r="G80" s="4">
        <v>4021</v>
      </c>
      <c r="H80" s="37">
        <v>3841489609</v>
      </c>
      <c r="I80" s="37">
        <v>3410300507.8094401</v>
      </c>
      <c r="J80" s="37">
        <v>3530187797.8322902</v>
      </c>
      <c r="K80" s="4" t="str">
        <f>VLOOKUP(B80,altitude!$B$3:$E$3232,4)</f>
        <v>L</v>
      </c>
      <c r="L80" s="4">
        <f>VLOOKUP(B80,fuelregion!$C$5:$D$3233,2,FALSE)</f>
        <v>600001000</v>
      </c>
      <c r="M80" s="4">
        <f>VLOOKUP(B80,fuelregion!$H$5:$I$3113,2,FALSE)</f>
        <v>600001000</v>
      </c>
      <c r="N80" s="4">
        <f>VLOOKUP(B80,imbin!$B$4:$D$3233,2,FALSE)</f>
        <v>0</v>
      </c>
      <c r="O80" s="4" t="str">
        <f>VLOOKUP(B80,imbin!$B$4:$D$3233,3,FALSE)</f>
        <v>MOVES</v>
      </c>
      <c r="P80" s="4">
        <f>IF(ISNA(VLOOKUP(B80,rampbin!$B$4:$G$1697,6,FALSE)),2,VLOOKUP(B80,rampbin!$B$4:$G$1697,6,FALSE))</f>
        <v>2</v>
      </c>
      <c r="Q80" s="4" t="str">
        <f>IF(ISNA(VLOOKUP(B80,rampbin!$B$4:$G$1697,5,FALSE)),"MOVES",VLOOKUP(B80,rampbin!$B$4:$G$1697,5,FALSE))</f>
        <v>MOVES</v>
      </c>
      <c r="R80" s="4" t="s">
        <v>1877</v>
      </c>
      <c r="S80" s="6" t="s">
        <v>1894</v>
      </c>
      <c r="T80" s="4">
        <f>VLOOKUP(B80,meanLDage!$B$3:$E$3145,4,FALSE)</f>
        <v>4</v>
      </c>
      <c r="U80" s="32">
        <f>VLOOKUP(B80,meanLDage!$B$3:$E$3145,2,FALSE)</f>
        <v>11.694616665473163</v>
      </c>
      <c r="V80" s="4" t="str">
        <f t="shared" si="8"/>
        <v>4_L_600001000_0_3_2</v>
      </c>
      <c r="W80" s="4">
        <v>4021</v>
      </c>
      <c r="X80" s="6"/>
      <c r="Y80" s="8">
        <f t="shared" si="9"/>
        <v>4021</v>
      </c>
      <c r="Z80" s="6" t="b">
        <f t="shared" si="7"/>
        <v>1</v>
      </c>
      <c r="AA80" s="6">
        <f t="shared" si="10"/>
        <v>4021</v>
      </c>
      <c r="AB80" s="4">
        <f t="shared" si="11"/>
        <v>4</v>
      </c>
      <c r="AC80" s="32">
        <f t="shared" si="12"/>
        <v>11.694616665473163</v>
      </c>
      <c r="AD80" s="4">
        <f>VLOOKUP($B80,meanLDage!$Z$3:$AC$3145,4,FALSE)</f>
        <v>3</v>
      </c>
      <c r="AE80" s="32">
        <f>VLOOKUP($B80,meanLDage!$Z$3:$AC$3145,2,FALSE)</f>
        <v>10.96495575876633</v>
      </c>
      <c r="AF80" s="6">
        <f>VLOOKUP(V80,'2017 rep county selection'!$A$1:$C$281,3,FALSE)</f>
        <v>4021</v>
      </c>
      <c r="AH80" s="9">
        <f t="shared" si="13"/>
        <v>4021</v>
      </c>
    </row>
    <row r="81" spans="1:34" ht="15.75" customHeight="1" x14ac:dyDescent="0.3">
      <c r="A81" s="4">
        <v>4</v>
      </c>
      <c r="B81" s="4">
        <v>4023</v>
      </c>
      <c r="C81" s="6" t="s">
        <v>2258</v>
      </c>
      <c r="D81" s="6" t="s">
        <v>86</v>
      </c>
      <c r="E81" s="4">
        <v>4015</v>
      </c>
      <c r="F81" s="4">
        <v>4015</v>
      </c>
      <c r="G81" s="4">
        <v>4015</v>
      </c>
      <c r="H81" s="37">
        <v>455522389</v>
      </c>
      <c r="I81" s="37">
        <v>408570696.56815702</v>
      </c>
      <c r="J81" s="37">
        <v>427155474.671839</v>
      </c>
      <c r="K81" s="4" t="str">
        <f>VLOOKUP(B81,altitude!$B$3:$E$3232,4)</f>
        <v>L</v>
      </c>
      <c r="L81" s="4">
        <f>VLOOKUP(B81,fuelregion!$C$5:$D$3233,2,FALSE)</f>
        <v>600001000</v>
      </c>
      <c r="M81" s="4">
        <f>VLOOKUP(B81,fuelregion!$H$5:$I$3113,2,FALSE)</f>
        <v>600001000</v>
      </c>
      <c r="N81" s="4">
        <f>VLOOKUP(B81,imbin!$B$4:$D$3233,2,FALSE)</f>
        <v>0</v>
      </c>
      <c r="O81" s="4" t="str">
        <f>VLOOKUP(B81,imbin!$B$4:$D$3233,3,FALSE)</f>
        <v>Submittal</v>
      </c>
      <c r="P81" s="4">
        <f>IF(ISNA(VLOOKUP(B81,rampbin!$B$4:$G$1697,6,FALSE)),2,VLOOKUP(B81,rampbin!$B$4:$G$1697,6,FALSE))</f>
        <v>2</v>
      </c>
      <c r="Q81" s="4" t="str">
        <f>IF(ISNA(VLOOKUP(B81,rampbin!$B$4:$G$1697,5,FALSE)),"MOVES",VLOOKUP(B81,rampbin!$B$4:$G$1697,5,FALSE))</f>
        <v>MOVES</v>
      </c>
      <c r="R81" s="4" t="s">
        <v>1880</v>
      </c>
      <c r="S81" s="6" t="s">
        <v>1851</v>
      </c>
      <c r="T81" s="4">
        <f>VLOOKUP(B81,meanLDage!$B$3:$E$3145,4,FALSE)</f>
        <v>5</v>
      </c>
      <c r="U81" s="32">
        <f>VLOOKUP(B81,meanLDage!$B$3:$E$3145,2,FALSE)</f>
        <v>14.612486218267412</v>
      </c>
      <c r="V81" s="4" t="str">
        <f t="shared" si="8"/>
        <v>4_L_600001000_0_5_2</v>
      </c>
      <c r="W81" s="4">
        <v>4025</v>
      </c>
      <c r="X81" s="6"/>
      <c r="Y81" s="8">
        <f t="shared" si="9"/>
        <v>4025</v>
      </c>
      <c r="Z81" s="6" t="b">
        <f t="shared" si="7"/>
        <v>0</v>
      </c>
      <c r="AA81" s="6">
        <f t="shared" si="10"/>
        <v>4015</v>
      </c>
      <c r="AB81" s="4">
        <f t="shared" si="11"/>
        <v>5</v>
      </c>
      <c r="AC81" s="32">
        <f t="shared" si="12"/>
        <v>14.612486218267412</v>
      </c>
      <c r="AD81" s="4">
        <f>VLOOKUP($B81,meanLDage!$Z$3:$AC$3145,4,FALSE)</f>
        <v>5</v>
      </c>
      <c r="AE81" s="32">
        <f>VLOOKUP($B81,meanLDage!$Z$3:$AC$3145,2,FALSE)</f>
        <v>13.897047004062431</v>
      </c>
      <c r="AF81" s="6">
        <f>VLOOKUP(V81,'2017 rep county selection'!$A$1:$C$281,3,FALSE)</f>
        <v>4015</v>
      </c>
      <c r="AH81" s="9">
        <f t="shared" si="13"/>
        <v>4015</v>
      </c>
    </row>
    <row r="82" spans="1:34" ht="15.75" customHeight="1" x14ac:dyDescent="0.3">
      <c r="A82" s="4">
        <v>4</v>
      </c>
      <c r="B82" s="4">
        <v>4025</v>
      </c>
      <c r="C82" s="6" t="s">
        <v>2258</v>
      </c>
      <c r="D82" s="6" t="s">
        <v>87</v>
      </c>
      <c r="E82" s="4">
        <v>4021</v>
      </c>
      <c r="F82" s="4">
        <v>4021</v>
      </c>
      <c r="G82" s="4">
        <v>4021</v>
      </c>
      <c r="H82" s="37">
        <v>2378166290</v>
      </c>
      <c r="I82" s="37">
        <v>2724422010.8171401</v>
      </c>
      <c r="J82" s="37">
        <v>2817864863.7680998</v>
      </c>
      <c r="K82" s="4" t="str">
        <f>VLOOKUP(B82,altitude!$B$3:$E$3232,4)</f>
        <v>L</v>
      </c>
      <c r="L82" s="4">
        <f>VLOOKUP(B82,fuelregion!$C$5:$D$3233,2,FALSE)</f>
        <v>600001000</v>
      </c>
      <c r="M82" s="4">
        <f>VLOOKUP(B82,fuelregion!$H$5:$I$3113,2,FALSE)</f>
        <v>600001000</v>
      </c>
      <c r="N82" s="4">
        <f>VLOOKUP(B82,imbin!$B$4:$D$3233,2,FALSE)</f>
        <v>0</v>
      </c>
      <c r="O82" s="4" t="str">
        <f>VLOOKUP(B82,imbin!$B$4:$D$3233,3,FALSE)</f>
        <v>Submittal</v>
      </c>
      <c r="P82" s="4">
        <f>IF(ISNA(VLOOKUP(B82,rampbin!$B$4:$G$1697,6,FALSE)),2,VLOOKUP(B82,rampbin!$B$4:$G$1697,6,FALSE))</f>
        <v>2</v>
      </c>
      <c r="Q82" s="4" t="str">
        <f>IF(ISNA(VLOOKUP(B82,rampbin!$B$4:$G$1697,5,FALSE)),"MOVES",VLOOKUP(B82,rampbin!$B$4:$G$1697,5,FALSE))</f>
        <v>MOVES</v>
      </c>
      <c r="R82" s="4" t="s">
        <v>1877</v>
      </c>
      <c r="S82" s="6" t="s">
        <v>1897</v>
      </c>
      <c r="T82" s="4">
        <f>VLOOKUP(B82,meanLDage!$B$3:$E$3145,4,FALSE)</f>
        <v>5</v>
      </c>
      <c r="U82" s="32">
        <f>VLOOKUP(B82,meanLDage!$B$3:$E$3145,2,FALSE)</f>
        <v>13.324386582226085</v>
      </c>
      <c r="V82" s="4" t="str">
        <f t="shared" si="8"/>
        <v>4_L_600001000_0_4_2</v>
      </c>
      <c r="W82" s="4">
        <v>4025</v>
      </c>
      <c r="X82" s="6"/>
      <c r="Y82" s="8">
        <f t="shared" si="9"/>
        <v>4025</v>
      </c>
      <c r="Z82" s="6" t="b">
        <f t="shared" si="7"/>
        <v>0</v>
      </c>
      <c r="AA82" s="6">
        <f t="shared" si="10"/>
        <v>4021</v>
      </c>
      <c r="AB82" s="4">
        <f t="shared" si="11"/>
        <v>5</v>
      </c>
      <c r="AC82" s="32">
        <f t="shared" si="12"/>
        <v>13.324386582226085</v>
      </c>
      <c r="AD82" s="4">
        <f>VLOOKUP($B82,meanLDage!$Z$3:$AC$3145,4,FALSE)</f>
        <v>4</v>
      </c>
      <c r="AE82" s="32">
        <f>VLOOKUP($B82,meanLDage!$Z$3:$AC$3145,2,FALSE)</f>
        <v>12.446375238551376</v>
      </c>
      <c r="AF82" s="6">
        <f>VLOOKUP(V82,'2017 rep county selection'!$A$1:$C$281,3,FALSE)</f>
        <v>4025</v>
      </c>
      <c r="AH82" s="9">
        <f t="shared" si="13"/>
        <v>4025</v>
      </c>
    </row>
    <row r="83" spans="1:34" ht="15.75" customHeight="1" x14ac:dyDescent="0.3">
      <c r="A83" s="4">
        <v>4</v>
      </c>
      <c r="B83" s="4">
        <v>4027</v>
      </c>
      <c r="C83" s="6" t="s">
        <v>2258</v>
      </c>
      <c r="D83" s="6" t="s">
        <v>88</v>
      </c>
      <c r="E83" s="4">
        <v>4015</v>
      </c>
      <c r="F83" s="4">
        <v>4015</v>
      </c>
      <c r="G83" s="4">
        <v>4015</v>
      </c>
      <c r="H83" s="37">
        <v>1810905053</v>
      </c>
      <c r="I83" s="37">
        <v>1786967771.83425</v>
      </c>
      <c r="J83" s="37">
        <v>1863594437.28546</v>
      </c>
      <c r="K83" s="4" t="str">
        <f>VLOOKUP(B83,altitude!$B$3:$E$3232,4)</f>
        <v>L</v>
      </c>
      <c r="L83" s="4">
        <f>VLOOKUP(B83,fuelregion!$C$5:$D$3233,2,FALSE)</f>
        <v>600001000</v>
      </c>
      <c r="M83" s="4">
        <f>VLOOKUP(B83,fuelregion!$H$5:$I$3113,2,FALSE)</f>
        <v>600001000</v>
      </c>
      <c r="N83" s="4">
        <f>VLOOKUP(B83,imbin!$B$4:$D$3233,2,FALSE)</f>
        <v>0</v>
      </c>
      <c r="O83" s="4" t="str">
        <f>VLOOKUP(B83,imbin!$B$4:$D$3233,3,FALSE)</f>
        <v>Submittal</v>
      </c>
      <c r="P83" s="4">
        <f>IF(ISNA(VLOOKUP(B83,rampbin!$B$4:$G$1697,6,FALSE)),2,VLOOKUP(B83,rampbin!$B$4:$G$1697,6,FALSE))</f>
        <v>2</v>
      </c>
      <c r="Q83" s="4" t="str">
        <f>IF(ISNA(VLOOKUP(B83,rampbin!$B$4:$G$1697,5,FALSE)),"MOVES",VLOOKUP(B83,rampbin!$B$4:$G$1697,5,FALSE))</f>
        <v>MOVES</v>
      </c>
      <c r="R83" s="4" t="s">
        <v>1877</v>
      </c>
      <c r="S83" s="6" t="s">
        <v>1898</v>
      </c>
      <c r="T83" s="4">
        <f>VLOOKUP(B83,meanLDage!$B$3:$E$3145,4,FALSE)</f>
        <v>5</v>
      </c>
      <c r="U83" s="32">
        <f>VLOOKUP(B83,meanLDage!$B$3:$E$3145,2,FALSE)</f>
        <v>13.777563755325389</v>
      </c>
      <c r="V83" s="4" t="str">
        <f t="shared" si="8"/>
        <v>4_L_600001000_0_4_2</v>
      </c>
      <c r="W83" s="4">
        <v>4025</v>
      </c>
      <c r="X83" s="6"/>
      <c r="Y83" s="8">
        <f t="shared" si="9"/>
        <v>4025</v>
      </c>
      <c r="Z83" s="6" t="b">
        <f t="shared" si="7"/>
        <v>0</v>
      </c>
      <c r="AA83" s="6">
        <f t="shared" si="10"/>
        <v>4015</v>
      </c>
      <c r="AB83" s="4">
        <f t="shared" si="11"/>
        <v>5</v>
      </c>
      <c r="AC83" s="32">
        <f t="shared" si="12"/>
        <v>13.777563755325389</v>
      </c>
      <c r="AD83" s="4">
        <f>VLOOKUP($B83,meanLDage!$Z$3:$AC$3145,4,FALSE)</f>
        <v>4</v>
      </c>
      <c r="AE83" s="32">
        <f>VLOOKUP($B83,meanLDage!$Z$3:$AC$3145,2,FALSE)</f>
        <v>12.980303419094929</v>
      </c>
      <c r="AF83" s="6">
        <f>VLOOKUP(V83,'2017 rep county selection'!$A$1:$C$281,3,FALSE)</f>
        <v>4025</v>
      </c>
      <c r="AH83" s="9">
        <f t="shared" si="13"/>
        <v>4025</v>
      </c>
    </row>
    <row r="84" spans="1:34" ht="15.75" customHeight="1" x14ac:dyDescent="0.3">
      <c r="A84" s="4">
        <v>5</v>
      </c>
      <c r="B84" s="4">
        <v>5001</v>
      </c>
      <c r="C84" s="6" t="s">
        <v>2259</v>
      </c>
      <c r="D84" s="6" t="s">
        <v>89</v>
      </c>
      <c r="E84" s="4">
        <v>5119</v>
      </c>
      <c r="F84" s="4">
        <v>5119</v>
      </c>
      <c r="G84" s="4">
        <v>5119</v>
      </c>
      <c r="H84" s="37">
        <v>216219605</v>
      </c>
      <c r="I84" s="37">
        <v>203683124.615412</v>
      </c>
      <c r="J84" s="37">
        <v>213837014.89929101</v>
      </c>
      <c r="K84" s="4" t="str">
        <f>VLOOKUP(B84,altitude!$B$3:$E$3232,4)</f>
        <v>L</v>
      </c>
      <c r="L84" s="4">
        <f>VLOOKUP(B84,fuelregion!$C$5:$D$3233,2,FALSE)</f>
        <v>300001000</v>
      </c>
      <c r="M84" s="4">
        <f>VLOOKUP(B84,fuelregion!$H$5:$I$3113,2,FALSE)</f>
        <v>300001000</v>
      </c>
      <c r="N84" s="4">
        <f>VLOOKUP(B84,imbin!$B$4:$D$3233,2,FALSE)</f>
        <v>0</v>
      </c>
      <c r="O84" s="4" t="str">
        <f>VLOOKUP(B84,imbin!$B$4:$D$3233,3,FALSE)</f>
        <v>MOVES</v>
      </c>
      <c r="P84" s="4">
        <f>IF(ISNA(VLOOKUP(B84,rampbin!$B$4:$G$1697,6,FALSE)),2,VLOOKUP(B84,rampbin!$B$4:$G$1697,6,FALSE))</f>
        <v>2</v>
      </c>
      <c r="Q84" s="4" t="str">
        <f>IF(ISNA(VLOOKUP(B84,rampbin!$B$4:$G$1697,5,FALSE)),"MOVES",VLOOKUP(B84,rampbin!$B$4:$G$1697,5,FALSE))</f>
        <v>MOVES</v>
      </c>
      <c r="R84" s="4" t="s">
        <v>1880</v>
      </c>
      <c r="S84" s="6" t="s">
        <v>1851</v>
      </c>
      <c r="T84" s="4">
        <f>VLOOKUP(B84,meanLDage!$B$3:$E$3145,4,FALSE)</f>
        <v>4</v>
      </c>
      <c r="U84" s="32">
        <f>VLOOKUP(B84,meanLDage!$B$3:$E$3145,2,FALSE)</f>
        <v>11.211449295785398</v>
      </c>
      <c r="V84" s="4" t="str">
        <f t="shared" si="8"/>
        <v>5_L_300001000_0_3_2</v>
      </c>
      <c r="W84" s="4">
        <v>5143</v>
      </c>
      <c r="X84" s="6"/>
      <c r="Y84" s="8">
        <f t="shared" si="9"/>
        <v>5143</v>
      </c>
      <c r="Z84" s="6" t="b">
        <f t="shared" si="7"/>
        <v>0</v>
      </c>
      <c r="AA84" s="6">
        <f t="shared" si="10"/>
        <v>5119</v>
      </c>
      <c r="AB84" s="4">
        <f t="shared" si="11"/>
        <v>4</v>
      </c>
      <c r="AC84" s="32">
        <f t="shared" si="12"/>
        <v>11.211449295785398</v>
      </c>
      <c r="AD84" s="4">
        <f>VLOOKUP($B84,meanLDage!$Z$3:$AC$3145,4,FALSE)</f>
        <v>3</v>
      </c>
      <c r="AE84" s="32">
        <f>VLOOKUP($B84,meanLDage!$Z$3:$AC$3145,2,FALSE)</f>
        <v>9.9410905420278635</v>
      </c>
      <c r="AF84" s="6">
        <f>VLOOKUP(V84,'2017 rep county selection'!$A$1:$C$281,3,FALSE)</f>
        <v>5007</v>
      </c>
      <c r="AH84" s="9">
        <f t="shared" si="13"/>
        <v>5007</v>
      </c>
    </row>
    <row r="85" spans="1:34" ht="15.75" customHeight="1" x14ac:dyDescent="0.3">
      <c r="A85" s="4">
        <v>5</v>
      </c>
      <c r="B85" s="4">
        <v>5003</v>
      </c>
      <c r="C85" s="6" t="s">
        <v>2259</v>
      </c>
      <c r="D85" s="6" t="s">
        <v>90</v>
      </c>
      <c r="E85" s="4">
        <v>5119</v>
      </c>
      <c r="F85" s="4">
        <v>5119</v>
      </c>
      <c r="G85" s="4">
        <v>5119</v>
      </c>
      <c r="H85" s="37">
        <v>219039979</v>
      </c>
      <c r="I85" s="37">
        <v>210062621.63909301</v>
      </c>
      <c r="J85" s="37">
        <v>220445923.404174</v>
      </c>
      <c r="K85" s="4" t="str">
        <f>VLOOKUP(B85,altitude!$B$3:$E$3232,4)</f>
        <v>L</v>
      </c>
      <c r="L85" s="4">
        <f>VLOOKUP(B85,fuelregion!$C$5:$D$3233,2,FALSE)</f>
        <v>300001000</v>
      </c>
      <c r="M85" s="4">
        <f>VLOOKUP(B85,fuelregion!$H$5:$I$3113,2,FALSE)</f>
        <v>300001000</v>
      </c>
      <c r="N85" s="4">
        <f>VLOOKUP(B85,imbin!$B$4:$D$3233,2,FALSE)</f>
        <v>0</v>
      </c>
      <c r="O85" s="4" t="str">
        <f>VLOOKUP(B85,imbin!$B$4:$D$3233,3,FALSE)</f>
        <v>MOVES</v>
      </c>
      <c r="P85" s="4">
        <f>IF(ISNA(VLOOKUP(B85,rampbin!$B$4:$G$1697,6,FALSE)),2,VLOOKUP(B85,rampbin!$B$4:$G$1697,6,FALSE))</f>
        <v>2</v>
      </c>
      <c r="Q85" s="4" t="str">
        <f>IF(ISNA(VLOOKUP(B85,rampbin!$B$4:$G$1697,5,FALSE)),"MOVES",VLOOKUP(B85,rampbin!$B$4:$G$1697,5,FALSE))</f>
        <v>MOVES</v>
      </c>
      <c r="R85" s="4" t="s">
        <v>1880</v>
      </c>
      <c r="S85" s="6" t="s">
        <v>1851</v>
      </c>
      <c r="T85" s="4">
        <f>VLOOKUP(B85,meanLDage!$B$3:$E$3145,4,FALSE)</f>
        <v>4</v>
      </c>
      <c r="U85" s="32">
        <f>VLOOKUP(B85,meanLDage!$B$3:$E$3145,2,FALSE)</f>
        <v>11.698723126985968</v>
      </c>
      <c r="V85" s="4" t="str">
        <f t="shared" si="8"/>
        <v>5_L_300001000_0_3_2</v>
      </c>
      <c r="W85" s="4">
        <v>5143</v>
      </c>
      <c r="X85" s="6"/>
      <c r="Y85" s="8">
        <f t="shared" si="9"/>
        <v>5143</v>
      </c>
      <c r="Z85" s="6" t="b">
        <f t="shared" si="7"/>
        <v>0</v>
      </c>
      <c r="AA85" s="6">
        <f t="shared" si="10"/>
        <v>5119</v>
      </c>
      <c r="AB85" s="4">
        <f t="shared" si="11"/>
        <v>4</v>
      </c>
      <c r="AC85" s="32">
        <f t="shared" si="12"/>
        <v>11.698723126985968</v>
      </c>
      <c r="AD85" s="4">
        <f>VLOOKUP($B85,meanLDage!$Z$3:$AC$3145,4,FALSE)</f>
        <v>3</v>
      </c>
      <c r="AE85" s="32">
        <f>VLOOKUP($B85,meanLDage!$Z$3:$AC$3145,2,FALSE)</f>
        <v>10.707377098769282</v>
      </c>
      <c r="AF85" s="6">
        <f>VLOOKUP(V85,'2017 rep county selection'!$A$1:$C$281,3,FALSE)</f>
        <v>5007</v>
      </c>
      <c r="AH85" s="9">
        <f t="shared" si="13"/>
        <v>5007</v>
      </c>
    </row>
    <row r="86" spans="1:34" ht="15.75" customHeight="1" x14ac:dyDescent="0.3">
      <c r="A86" s="4">
        <v>5</v>
      </c>
      <c r="B86" s="4">
        <v>5005</v>
      </c>
      <c r="C86" s="6" t="s">
        <v>2259</v>
      </c>
      <c r="D86" s="6" t="s">
        <v>91</v>
      </c>
      <c r="E86" s="4">
        <v>5119</v>
      </c>
      <c r="F86" s="4">
        <v>5119</v>
      </c>
      <c r="G86" s="4">
        <v>5119</v>
      </c>
      <c r="H86" s="37">
        <v>329187389</v>
      </c>
      <c r="I86" s="37">
        <v>342207661.96545398</v>
      </c>
      <c r="J86" s="37">
        <v>359474518.53492898</v>
      </c>
      <c r="K86" s="4" t="str">
        <f>VLOOKUP(B86,altitude!$B$3:$E$3232,4)</f>
        <v>L</v>
      </c>
      <c r="L86" s="4">
        <f>VLOOKUP(B86,fuelregion!$C$5:$D$3233,2,FALSE)</f>
        <v>300001000</v>
      </c>
      <c r="M86" s="4">
        <f>VLOOKUP(B86,fuelregion!$H$5:$I$3113,2,FALSE)</f>
        <v>300001000</v>
      </c>
      <c r="N86" s="4">
        <f>VLOOKUP(B86,imbin!$B$4:$D$3233,2,FALSE)</f>
        <v>0</v>
      </c>
      <c r="O86" s="4" t="str">
        <f>VLOOKUP(B86,imbin!$B$4:$D$3233,3,FALSE)</f>
        <v>MOVES</v>
      </c>
      <c r="P86" s="4">
        <f>IF(ISNA(VLOOKUP(B86,rampbin!$B$4:$G$1697,6,FALSE)),2,VLOOKUP(B86,rampbin!$B$4:$G$1697,6,FALSE))</f>
        <v>2</v>
      </c>
      <c r="Q86" s="4" t="str">
        <f>IF(ISNA(VLOOKUP(B86,rampbin!$B$4:$G$1697,5,FALSE)),"MOVES",VLOOKUP(B86,rampbin!$B$4:$G$1697,5,FALSE))</f>
        <v>MOVES</v>
      </c>
      <c r="R86" s="4" t="s">
        <v>1880</v>
      </c>
      <c r="S86" s="6" t="s">
        <v>1851</v>
      </c>
      <c r="T86" s="4">
        <f>VLOOKUP(B86,meanLDage!$B$3:$E$3145,4,FALSE)</f>
        <v>5</v>
      </c>
      <c r="U86" s="32">
        <f>VLOOKUP(B86,meanLDage!$B$3:$E$3145,2,FALSE)</f>
        <v>13.233886561123931</v>
      </c>
      <c r="V86" s="4" t="str">
        <f t="shared" si="8"/>
        <v>5_L_300001000_0_4_2</v>
      </c>
      <c r="W86" s="4">
        <v>5071</v>
      </c>
      <c r="X86" s="6"/>
      <c r="Y86" s="8">
        <f t="shared" si="9"/>
        <v>5071</v>
      </c>
      <c r="Z86" s="6" t="b">
        <f t="shared" si="7"/>
        <v>0</v>
      </c>
      <c r="AA86" s="6">
        <f t="shared" si="10"/>
        <v>5119</v>
      </c>
      <c r="AB86" s="4">
        <f t="shared" si="11"/>
        <v>5</v>
      </c>
      <c r="AC86" s="32">
        <f t="shared" si="12"/>
        <v>13.233886561123931</v>
      </c>
      <c r="AD86" s="4">
        <f>VLOOKUP($B86,meanLDage!$Z$3:$AC$3145,4,FALSE)</f>
        <v>4</v>
      </c>
      <c r="AE86" s="32">
        <f>VLOOKUP($B86,meanLDage!$Z$3:$AC$3145,2,FALSE)</f>
        <v>11.581317477526671</v>
      </c>
      <c r="AF86" s="6">
        <f>VLOOKUP(V86,'2017 rep county selection'!$A$1:$C$281,3,FALSE)</f>
        <v>5057</v>
      </c>
      <c r="AH86" s="9">
        <f t="shared" si="13"/>
        <v>5057</v>
      </c>
    </row>
    <row r="87" spans="1:34" ht="15.75" customHeight="1" x14ac:dyDescent="0.3">
      <c r="A87" s="4">
        <v>5</v>
      </c>
      <c r="B87" s="4">
        <v>5007</v>
      </c>
      <c r="C87" s="6" t="s">
        <v>2259</v>
      </c>
      <c r="D87" s="6" t="s">
        <v>92</v>
      </c>
      <c r="E87" s="4">
        <v>5119</v>
      </c>
      <c r="F87" s="4">
        <v>5119</v>
      </c>
      <c r="G87" s="4">
        <v>5119</v>
      </c>
      <c r="H87" s="37">
        <v>1748604477</v>
      </c>
      <c r="I87" s="37">
        <v>2274442649.1149302</v>
      </c>
      <c r="J87" s="37">
        <v>2393520524.8847799</v>
      </c>
      <c r="K87" s="4" t="str">
        <f>VLOOKUP(B87,altitude!$B$3:$E$3232,4)</f>
        <v>L</v>
      </c>
      <c r="L87" s="4">
        <f>VLOOKUP(B87,fuelregion!$C$5:$D$3233,2,FALSE)</f>
        <v>300001000</v>
      </c>
      <c r="M87" s="4">
        <f>VLOOKUP(B87,fuelregion!$H$5:$I$3113,2,FALSE)</f>
        <v>300001000</v>
      </c>
      <c r="N87" s="4">
        <f>VLOOKUP(B87,imbin!$B$4:$D$3233,2,FALSE)</f>
        <v>0</v>
      </c>
      <c r="O87" s="4" t="str">
        <f>VLOOKUP(B87,imbin!$B$4:$D$3233,3,FALSE)</f>
        <v>MOVES</v>
      </c>
      <c r="P87" s="4">
        <f>IF(ISNA(VLOOKUP(B87,rampbin!$B$4:$G$1697,6,FALSE)),2,VLOOKUP(B87,rampbin!$B$4:$G$1697,6,FALSE))</f>
        <v>2</v>
      </c>
      <c r="Q87" s="4" t="str">
        <f>IF(ISNA(VLOOKUP(B87,rampbin!$B$4:$G$1697,5,FALSE)),"MOVES",VLOOKUP(B87,rampbin!$B$4:$G$1697,5,FALSE))</f>
        <v>MOVES</v>
      </c>
      <c r="R87" s="4" t="s">
        <v>1877</v>
      </c>
      <c r="S87" s="6" t="s">
        <v>1899</v>
      </c>
      <c r="T87" s="4">
        <f>VLOOKUP(B87,meanLDage!$B$3:$E$3145,4,FALSE)</f>
        <v>3</v>
      </c>
      <c r="U87" s="32">
        <f>VLOOKUP(B87,meanLDage!$B$3:$E$3145,2,FALSE)</f>
        <v>10.361799762935641</v>
      </c>
      <c r="V87" s="4" t="str">
        <f t="shared" si="8"/>
        <v>5_L_300001000_0_3_2</v>
      </c>
      <c r="W87" s="4">
        <v>5119</v>
      </c>
      <c r="X87" s="6"/>
      <c r="Y87" s="8">
        <f t="shared" si="9"/>
        <v>5119</v>
      </c>
      <c r="Z87" s="6" t="b">
        <f t="shared" si="7"/>
        <v>1</v>
      </c>
      <c r="AA87" s="6">
        <f t="shared" si="10"/>
        <v>5119</v>
      </c>
      <c r="AB87" s="4">
        <f t="shared" si="11"/>
        <v>3</v>
      </c>
      <c r="AC87" s="32">
        <f t="shared" si="12"/>
        <v>10.361799762935641</v>
      </c>
      <c r="AD87" s="4">
        <f>VLOOKUP($B87,meanLDage!$Z$3:$AC$3145,4,FALSE)</f>
        <v>3</v>
      </c>
      <c r="AE87" s="32">
        <f>VLOOKUP($B87,meanLDage!$Z$3:$AC$3145,2,FALSE)</f>
        <v>9.3820361136740651</v>
      </c>
      <c r="AF87" s="6">
        <f>VLOOKUP(V87,'2017 rep county selection'!$A$1:$C$281,3,FALSE)</f>
        <v>5007</v>
      </c>
      <c r="AH87" s="9">
        <f t="shared" si="13"/>
        <v>5007</v>
      </c>
    </row>
    <row r="88" spans="1:34" ht="15.75" customHeight="1" x14ac:dyDescent="0.3">
      <c r="A88" s="4">
        <v>5</v>
      </c>
      <c r="B88" s="4">
        <v>5009</v>
      </c>
      <c r="C88" s="6" t="s">
        <v>2259</v>
      </c>
      <c r="D88" s="6" t="s">
        <v>93</v>
      </c>
      <c r="E88" s="4">
        <v>5071</v>
      </c>
      <c r="F88" s="4">
        <v>5071</v>
      </c>
      <c r="G88" s="4">
        <v>5071</v>
      </c>
      <c r="H88" s="37">
        <v>374832392</v>
      </c>
      <c r="I88" s="37">
        <v>382573020.48829502</v>
      </c>
      <c r="J88" s="37">
        <v>401796268.79273301</v>
      </c>
      <c r="K88" s="4" t="str">
        <f>VLOOKUP(B88,altitude!$B$3:$E$3232,4)</f>
        <v>L</v>
      </c>
      <c r="L88" s="4">
        <f>VLOOKUP(B88,fuelregion!$C$5:$D$3233,2,FALSE)</f>
        <v>300001000</v>
      </c>
      <c r="M88" s="4">
        <f>VLOOKUP(B88,fuelregion!$H$5:$I$3113,2,FALSE)</f>
        <v>300001000</v>
      </c>
      <c r="N88" s="4">
        <f>VLOOKUP(B88,imbin!$B$4:$D$3233,2,FALSE)</f>
        <v>0</v>
      </c>
      <c r="O88" s="4" t="str">
        <f>VLOOKUP(B88,imbin!$B$4:$D$3233,3,FALSE)</f>
        <v>MOVES</v>
      </c>
      <c r="P88" s="4">
        <f>IF(ISNA(VLOOKUP(B88,rampbin!$B$4:$G$1697,6,FALSE)),2,VLOOKUP(B88,rampbin!$B$4:$G$1697,6,FALSE))</f>
        <v>2</v>
      </c>
      <c r="Q88" s="4" t="str">
        <f>IF(ISNA(VLOOKUP(B88,rampbin!$B$4:$G$1697,5,FALSE)),"MOVES",VLOOKUP(B88,rampbin!$B$4:$G$1697,5,FALSE))</f>
        <v>MOVES</v>
      </c>
      <c r="R88" s="4" t="s">
        <v>1880</v>
      </c>
      <c r="S88" s="6" t="s">
        <v>1851</v>
      </c>
      <c r="T88" s="4">
        <f>VLOOKUP(B88,meanLDage!$B$3:$E$3145,4,FALSE)</f>
        <v>5</v>
      </c>
      <c r="U88" s="32">
        <f>VLOOKUP(B88,meanLDage!$B$3:$E$3145,2,FALSE)</f>
        <v>13.781821541904399</v>
      </c>
      <c r="V88" s="4" t="str">
        <f t="shared" si="8"/>
        <v>5_L_300001000_0_4_2</v>
      </c>
      <c r="W88" s="4">
        <v>5071</v>
      </c>
      <c r="X88" s="6"/>
      <c r="Y88" s="8">
        <f t="shared" si="9"/>
        <v>5071</v>
      </c>
      <c r="Z88" s="6" t="b">
        <f t="shared" si="7"/>
        <v>1</v>
      </c>
      <c r="AA88" s="6">
        <f t="shared" si="10"/>
        <v>5071</v>
      </c>
      <c r="AB88" s="4">
        <f t="shared" si="11"/>
        <v>5</v>
      </c>
      <c r="AC88" s="32">
        <f t="shared" si="12"/>
        <v>13.781821541904399</v>
      </c>
      <c r="AD88" s="4">
        <f>VLOOKUP($B88,meanLDage!$Z$3:$AC$3145,4,FALSE)</f>
        <v>4</v>
      </c>
      <c r="AE88" s="32">
        <f>VLOOKUP($B88,meanLDage!$Z$3:$AC$3145,2,FALSE)</f>
        <v>11.817253132965531</v>
      </c>
      <c r="AF88" s="6">
        <f>VLOOKUP(V88,'2017 rep county selection'!$A$1:$C$281,3,FALSE)</f>
        <v>5057</v>
      </c>
      <c r="AH88" s="9">
        <f t="shared" si="13"/>
        <v>5057</v>
      </c>
    </row>
    <row r="89" spans="1:34" ht="15.75" customHeight="1" x14ac:dyDescent="0.3">
      <c r="A89" s="4">
        <v>5</v>
      </c>
      <c r="B89" s="4">
        <v>5011</v>
      </c>
      <c r="C89" s="6" t="s">
        <v>2259</v>
      </c>
      <c r="D89" s="6" t="s">
        <v>94</v>
      </c>
      <c r="E89" s="4">
        <v>5119</v>
      </c>
      <c r="F89" s="4">
        <v>5119</v>
      </c>
      <c r="G89" s="4">
        <v>5119</v>
      </c>
      <c r="H89" s="37">
        <v>116638472</v>
      </c>
      <c r="I89" s="37">
        <v>111148500.19192401</v>
      </c>
      <c r="J89" s="37">
        <v>116698616.267988</v>
      </c>
      <c r="K89" s="4" t="str">
        <f>VLOOKUP(B89,altitude!$B$3:$E$3232,4)</f>
        <v>L</v>
      </c>
      <c r="L89" s="4">
        <f>VLOOKUP(B89,fuelregion!$C$5:$D$3233,2,FALSE)</f>
        <v>300001000</v>
      </c>
      <c r="M89" s="4">
        <f>VLOOKUP(B89,fuelregion!$H$5:$I$3113,2,FALSE)</f>
        <v>300001000</v>
      </c>
      <c r="N89" s="4">
        <f>VLOOKUP(B89,imbin!$B$4:$D$3233,2,FALSE)</f>
        <v>0</v>
      </c>
      <c r="O89" s="4" t="str">
        <f>VLOOKUP(B89,imbin!$B$4:$D$3233,3,FALSE)</f>
        <v>MOVES</v>
      </c>
      <c r="P89" s="4">
        <f>IF(ISNA(VLOOKUP(B89,rampbin!$B$4:$G$1697,6,FALSE)),2,VLOOKUP(B89,rampbin!$B$4:$G$1697,6,FALSE))</f>
        <v>2</v>
      </c>
      <c r="Q89" s="4" t="str">
        <f>IF(ISNA(VLOOKUP(B89,rampbin!$B$4:$G$1697,5,FALSE)),"MOVES",VLOOKUP(B89,rampbin!$B$4:$G$1697,5,FALSE))</f>
        <v>MOVES</v>
      </c>
      <c r="R89" s="4" t="s">
        <v>1880</v>
      </c>
      <c r="S89" s="6" t="s">
        <v>1851</v>
      </c>
      <c r="T89" s="4">
        <f>VLOOKUP(B89,meanLDage!$B$3:$E$3145,4,FALSE)</f>
        <v>4</v>
      </c>
      <c r="U89" s="32">
        <f>VLOOKUP(B89,meanLDage!$B$3:$E$3145,2,FALSE)</f>
        <v>12.694758994216139</v>
      </c>
      <c r="V89" s="4" t="str">
        <f t="shared" si="8"/>
        <v>5_L_300001000_0_4_2</v>
      </c>
      <c r="W89" s="4">
        <v>5143</v>
      </c>
      <c r="X89" s="6"/>
      <c r="Y89" s="8">
        <f t="shared" si="9"/>
        <v>5143</v>
      </c>
      <c r="Z89" s="6" t="b">
        <f t="shared" si="7"/>
        <v>0</v>
      </c>
      <c r="AA89" s="6">
        <f t="shared" si="10"/>
        <v>5119</v>
      </c>
      <c r="AB89" s="4">
        <f t="shared" si="11"/>
        <v>4</v>
      </c>
      <c r="AC89" s="32">
        <f t="shared" si="12"/>
        <v>12.694758994216139</v>
      </c>
      <c r="AD89" s="4">
        <f>VLOOKUP($B89,meanLDage!$Z$3:$AC$3145,4,FALSE)</f>
        <v>4</v>
      </c>
      <c r="AE89" s="32">
        <f>VLOOKUP($B89,meanLDage!$Z$3:$AC$3145,2,FALSE)</f>
        <v>11.066907755174995</v>
      </c>
      <c r="AF89" s="6">
        <f>VLOOKUP(V89,'2017 rep county selection'!$A$1:$C$281,3,FALSE)</f>
        <v>5057</v>
      </c>
      <c r="AH89" s="9">
        <f t="shared" si="13"/>
        <v>5057</v>
      </c>
    </row>
    <row r="90" spans="1:34" ht="15.75" customHeight="1" x14ac:dyDescent="0.3">
      <c r="A90" s="4">
        <v>5</v>
      </c>
      <c r="B90" s="4">
        <v>5013</v>
      </c>
      <c r="C90" s="6" t="s">
        <v>2259</v>
      </c>
      <c r="D90" s="6" t="s">
        <v>14</v>
      </c>
      <c r="E90" s="4">
        <v>5119</v>
      </c>
      <c r="F90" s="4">
        <v>5119</v>
      </c>
      <c r="G90" s="4">
        <v>5119</v>
      </c>
      <c r="H90" s="37">
        <v>107761923</v>
      </c>
      <c r="I90" s="37">
        <v>101913541.068526</v>
      </c>
      <c r="J90" s="37">
        <v>106822220.145835</v>
      </c>
      <c r="K90" s="4" t="str">
        <f>VLOOKUP(B90,altitude!$B$3:$E$3232,4)</f>
        <v>L</v>
      </c>
      <c r="L90" s="4">
        <f>VLOOKUP(B90,fuelregion!$C$5:$D$3233,2,FALSE)</f>
        <v>300001000</v>
      </c>
      <c r="M90" s="4">
        <f>VLOOKUP(B90,fuelregion!$H$5:$I$3113,2,FALSE)</f>
        <v>300001000</v>
      </c>
      <c r="N90" s="4">
        <f>VLOOKUP(B90,imbin!$B$4:$D$3233,2,FALSE)</f>
        <v>0</v>
      </c>
      <c r="O90" s="4" t="str">
        <f>VLOOKUP(B90,imbin!$B$4:$D$3233,3,FALSE)</f>
        <v>MOVES</v>
      </c>
      <c r="P90" s="4">
        <f>IF(ISNA(VLOOKUP(B90,rampbin!$B$4:$G$1697,6,FALSE)),2,VLOOKUP(B90,rampbin!$B$4:$G$1697,6,FALSE))</f>
        <v>2</v>
      </c>
      <c r="Q90" s="4" t="str">
        <f>IF(ISNA(VLOOKUP(B90,rampbin!$B$4:$G$1697,5,FALSE)),"MOVES",VLOOKUP(B90,rampbin!$B$4:$G$1697,5,FALSE))</f>
        <v>MOVES</v>
      </c>
      <c r="R90" s="4" t="s">
        <v>1880</v>
      </c>
      <c r="S90" s="6" t="s">
        <v>1851</v>
      </c>
      <c r="T90" s="4">
        <f>VLOOKUP(B90,meanLDage!$B$3:$E$3145,4,FALSE)</f>
        <v>4</v>
      </c>
      <c r="U90" s="32">
        <f>VLOOKUP(B90,meanLDage!$B$3:$E$3145,2,FALSE)</f>
        <v>12.786970010871583</v>
      </c>
      <c r="V90" s="4" t="str">
        <f t="shared" si="8"/>
        <v>5_L_300001000_0_4_2</v>
      </c>
      <c r="W90" s="4">
        <v>5143</v>
      </c>
      <c r="X90" s="6"/>
      <c r="Y90" s="8">
        <f t="shared" si="9"/>
        <v>5143</v>
      </c>
      <c r="Z90" s="6" t="b">
        <f t="shared" si="7"/>
        <v>0</v>
      </c>
      <c r="AA90" s="6">
        <f t="shared" si="10"/>
        <v>5119</v>
      </c>
      <c r="AB90" s="4">
        <f t="shared" si="11"/>
        <v>4</v>
      </c>
      <c r="AC90" s="32">
        <f t="shared" si="12"/>
        <v>12.786970010871583</v>
      </c>
      <c r="AD90" s="4">
        <f>VLOOKUP($B90,meanLDage!$Z$3:$AC$3145,4,FALSE)</f>
        <v>4</v>
      </c>
      <c r="AE90" s="32">
        <f>VLOOKUP($B90,meanLDage!$Z$3:$AC$3145,2,FALSE)</f>
        <v>11.190307357256943</v>
      </c>
      <c r="AF90" s="6">
        <f>VLOOKUP(V90,'2017 rep county selection'!$A$1:$C$281,3,FALSE)</f>
        <v>5057</v>
      </c>
      <c r="AH90" s="9">
        <f t="shared" si="13"/>
        <v>5057</v>
      </c>
    </row>
    <row r="91" spans="1:34" ht="15.75" customHeight="1" x14ac:dyDescent="0.3">
      <c r="A91" s="4">
        <v>5</v>
      </c>
      <c r="B91" s="4">
        <v>5015</v>
      </c>
      <c r="C91" s="6" t="s">
        <v>2259</v>
      </c>
      <c r="D91" s="6" t="s">
        <v>95</v>
      </c>
      <c r="E91" s="4">
        <v>5071</v>
      </c>
      <c r="F91" s="4">
        <v>5071</v>
      </c>
      <c r="G91" s="4">
        <v>5071</v>
      </c>
      <c r="H91" s="37">
        <v>249755425</v>
      </c>
      <c r="I91" s="37">
        <v>249802470.37423399</v>
      </c>
      <c r="J91" s="37">
        <v>261886812.60632199</v>
      </c>
      <c r="K91" s="4" t="str">
        <f>VLOOKUP(B91,altitude!$B$3:$E$3232,4)</f>
        <v>L</v>
      </c>
      <c r="L91" s="4">
        <f>VLOOKUP(B91,fuelregion!$C$5:$D$3233,2,FALSE)</f>
        <v>300001000</v>
      </c>
      <c r="M91" s="4">
        <f>VLOOKUP(B91,fuelregion!$H$5:$I$3113,2,FALSE)</f>
        <v>300001000</v>
      </c>
      <c r="N91" s="4">
        <f>VLOOKUP(B91,imbin!$B$4:$D$3233,2,FALSE)</f>
        <v>0</v>
      </c>
      <c r="O91" s="4" t="str">
        <f>VLOOKUP(B91,imbin!$B$4:$D$3233,3,FALSE)</f>
        <v>MOVES</v>
      </c>
      <c r="P91" s="4">
        <f>IF(ISNA(VLOOKUP(B91,rampbin!$B$4:$G$1697,6,FALSE)),2,VLOOKUP(B91,rampbin!$B$4:$G$1697,6,FALSE))</f>
        <v>2</v>
      </c>
      <c r="Q91" s="4" t="str">
        <f>IF(ISNA(VLOOKUP(B91,rampbin!$B$4:$G$1697,5,FALSE)),"MOVES",VLOOKUP(B91,rampbin!$B$4:$G$1697,5,FALSE))</f>
        <v>MOVES</v>
      </c>
      <c r="R91" s="4" t="s">
        <v>1880</v>
      </c>
      <c r="S91" s="6" t="s">
        <v>1851</v>
      </c>
      <c r="T91" s="4">
        <f>VLOOKUP(B91,meanLDage!$B$3:$E$3145,4,FALSE)</f>
        <v>5</v>
      </c>
      <c r="U91" s="32">
        <f>VLOOKUP(B91,meanLDage!$B$3:$E$3145,2,FALSE)</f>
        <v>13.788359788086602</v>
      </c>
      <c r="V91" s="4" t="str">
        <f t="shared" si="8"/>
        <v>5_L_300001000_0_4_2</v>
      </c>
      <c r="W91" s="4">
        <v>5071</v>
      </c>
      <c r="X91" s="6"/>
      <c r="Y91" s="8">
        <f t="shared" si="9"/>
        <v>5071</v>
      </c>
      <c r="Z91" s="6" t="b">
        <f t="shared" si="7"/>
        <v>1</v>
      </c>
      <c r="AA91" s="6">
        <f t="shared" si="10"/>
        <v>5071</v>
      </c>
      <c r="AB91" s="4">
        <f t="shared" si="11"/>
        <v>5</v>
      </c>
      <c r="AC91" s="32">
        <f t="shared" si="12"/>
        <v>13.788359788086602</v>
      </c>
      <c r="AD91" s="4">
        <f>VLOOKUP($B91,meanLDage!$Z$3:$AC$3145,4,FALSE)</f>
        <v>4</v>
      </c>
      <c r="AE91" s="32">
        <f>VLOOKUP($B91,meanLDage!$Z$3:$AC$3145,2,FALSE)</f>
        <v>12.146143301807207</v>
      </c>
      <c r="AF91" s="6">
        <f>VLOOKUP(V91,'2017 rep county selection'!$A$1:$C$281,3,FALSE)</f>
        <v>5057</v>
      </c>
      <c r="AH91" s="9">
        <f t="shared" si="13"/>
        <v>5057</v>
      </c>
    </row>
    <row r="92" spans="1:34" ht="15.75" customHeight="1" x14ac:dyDescent="0.3">
      <c r="A92" s="4">
        <v>5</v>
      </c>
      <c r="B92" s="4">
        <v>5017</v>
      </c>
      <c r="C92" s="6" t="s">
        <v>2259</v>
      </c>
      <c r="D92" s="6" t="s">
        <v>96</v>
      </c>
      <c r="E92" s="4">
        <v>5119</v>
      </c>
      <c r="F92" s="4">
        <v>5119</v>
      </c>
      <c r="G92" s="4">
        <v>5119</v>
      </c>
      <c r="H92" s="37">
        <v>168312589</v>
      </c>
      <c r="I92" s="37">
        <v>168353632.58583799</v>
      </c>
      <c r="J92" s="37">
        <v>176471451.60616201</v>
      </c>
      <c r="K92" s="4" t="str">
        <f>VLOOKUP(B92,altitude!$B$3:$E$3232,4)</f>
        <v>L</v>
      </c>
      <c r="L92" s="4">
        <f>VLOOKUP(B92,fuelregion!$C$5:$D$3233,2,FALSE)</f>
        <v>300001000</v>
      </c>
      <c r="M92" s="4">
        <f>VLOOKUP(B92,fuelregion!$H$5:$I$3113,2,FALSE)</f>
        <v>300001000</v>
      </c>
      <c r="N92" s="4">
        <f>VLOOKUP(B92,imbin!$B$4:$D$3233,2,FALSE)</f>
        <v>0</v>
      </c>
      <c r="O92" s="4" t="str">
        <f>VLOOKUP(B92,imbin!$B$4:$D$3233,3,FALSE)</f>
        <v>MOVES</v>
      </c>
      <c r="P92" s="4">
        <f>IF(ISNA(VLOOKUP(B92,rampbin!$B$4:$G$1697,6,FALSE)),2,VLOOKUP(B92,rampbin!$B$4:$G$1697,6,FALSE))</f>
        <v>2</v>
      </c>
      <c r="Q92" s="4" t="str">
        <f>IF(ISNA(VLOOKUP(B92,rampbin!$B$4:$G$1697,5,FALSE)),"MOVES",VLOOKUP(B92,rampbin!$B$4:$G$1697,5,FALSE))</f>
        <v>MOVES</v>
      </c>
      <c r="R92" s="4" t="s">
        <v>1880</v>
      </c>
      <c r="S92" s="6" t="s">
        <v>1851</v>
      </c>
      <c r="T92" s="4">
        <f>VLOOKUP(B92,meanLDage!$B$3:$E$3145,4,FALSE)</f>
        <v>4</v>
      </c>
      <c r="U92" s="32">
        <f>VLOOKUP(B92,meanLDage!$B$3:$E$3145,2,FALSE)</f>
        <v>12.108549053267669</v>
      </c>
      <c r="V92" s="4" t="str">
        <f t="shared" si="8"/>
        <v>5_L_300001000_0_3_2</v>
      </c>
      <c r="W92" s="4">
        <v>5143</v>
      </c>
      <c r="X92" s="6"/>
      <c r="Y92" s="8">
        <f t="shared" si="9"/>
        <v>5143</v>
      </c>
      <c r="Z92" s="6" t="b">
        <f t="shared" si="7"/>
        <v>0</v>
      </c>
      <c r="AA92" s="6">
        <f t="shared" si="10"/>
        <v>5119</v>
      </c>
      <c r="AB92" s="4">
        <f t="shared" si="11"/>
        <v>4</v>
      </c>
      <c r="AC92" s="32">
        <f t="shared" si="12"/>
        <v>12.108549053267669</v>
      </c>
      <c r="AD92" s="4">
        <f>VLOOKUP($B92,meanLDage!$Z$3:$AC$3145,4,FALSE)</f>
        <v>3</v>
      </c>
      <c r="AE92" s="32">
        <f>VLOOKUP($B92,meanLDage!$Z$3:$AC$3145,2,FALSE)</f>
        <v>10.743851639407586</v>
      </c>
      <c r="AF92" s="6">
        <f>VLOOKUP(V92,'2017 rep county selection'!$A$1:$C$281,3,FALSE)</f>
        <v>5007</v>
      </c>
      <c r="AH92" s="9">
        <f t="shared" si="13"/>
        <v>5007</v>
      </c>
    </row>
    <row r="93" spans="1:34" ht="15.75" customHeight="1" x14ac:dyDescent="0.3">
      <c r="A93" s="4">
        <v>5</v>
      </c>
      <c r="B93" s="4">
        <v>5019</v>
      </c>
      <c r="C93" s="6" t="s">
        <v>2259</v>
      </c>
      <c r="D93" s="6" t="s">
        <v>97</v>
      </c>
      <c r="E93" s="4">
        <v>5119</v>
      </c>
      <c r="F93" s="4">
        <v>5119</v>
      </c>
      <c r="G93" s="4">
        <v>5119</v>
      </c>
      <c r="H93" s="37">
        <v>459553568</v>
      </c>
      <c r="I93" s="37">
        <v>466535454.90820003</v>
      </c>
      <c r="J93" s="37">
        <v>489676800.759139</v>
      </c>
      <c r="K93" s="4" t="str">
        <f>VLOOKUP(B93,altitude!$B$3:$E$3232,4)</f>
        <v>L</v>
      </c>
      <c r="L93" s="4">
        <f>VLOOKUP(B93,fuelregion!$C$5:$D$3233,2,FALSE)</f>
        <v>300001000</v>
      </c>
      <c r="M93" s="4">
        <f>VLOOKUP(B93,fuelregion!$H$5:$I$3113,2,FALSE)</f>
        <v>300001000</v>
      </c>
      <c r="N93" s="4">
        <f>VLOOKUP(B93,imbin!$B$4:$D$3233,2,FALSE)</f>
        <v>0</v>
      </c>
      <c r="O93" s="4" t="str">
        <f>VLOOKUP(B93,imbin!$B$4:$D$3233,3,FALSE)</f>
        <v>MOVES</v>
      </c>
      <c r="P93" s="4">
        <f>IF(ISNA(VLOOKUP(B93,rampbin!$B$4:$G$1697,6,FALSE)),2,VLOOKUP(B93,rampbin!$B$4:$G$1697,6,FALSE))</f>
        <v>2</v>
      </c>
      <c r="Q93" s="4" t="str">
        <f>IF(ISNA(VLOOKUP(B93,rampbin!$B$4:$G$1697,5,FALSE)),"MOVES",VLOOKUP(B93,rampbin!$B$4:$G$1697,5,FALSE))</f>
        <v>MOVES</v>
      </c>
      <c r="R93" s="4" t="s">
        <v>1880</v>
      </c>
      <c r="S93" s="6" t="s">
        <v>1851</v>
      </c>
      <c r="T93" s="4">
        <f>VLOOKUP(B93,meanLDage!$B$3:$E$3145,4,FALSE)</f>
        <v>4</v>
      </c>
      <c r="U93" s="32">
        <f>VLOOKUP(B93,meanLDage!$B$3:$E$3145,2,FALSE)</f>
        <v>12.184687745903217</v>
      </c>
      <c r="V93" s="4" t="str">
        <f t="shared" si="8"/>
        <v>5_L_300001000_0_3_2</v>
      </c>
      <c r="W93" s="4">
        <v>5143</v>
      </c>
      <c r="X93" s="6"/>
      <c r="Y93" s="8">
        <f t="shared" si="9"/>
        <v>5143</v>
      </c>
      <c r="Z93" s="6" t="b">
        <f t="shared" si="7"/>
        <v>0</v>
      </c>
      <c r="AA93" s="6">
        <f t="shared" si="10"/>
        <v>5119</v>
      </c>
      <c r="AB93" s="4">
        <f t="shared" si="11"/>
        <v>4</v>
      </c>
      <c r="AC93" s="32">
        <f t="shared" si="12"/>
        <v>12.184687745903217</v>
      </c>
      <c r="AD93" s="4">
        <f>VLOOKUP($B93,meanLDage!$Z$3:$AC$3145,4,FALSE)</f>
        <v>3</v>
      </c>
      <c r="AE93" s="32">
        <f>VLOOKUP($B93,meanLDage!$Z$3:$AC$3145,2,FALSE)</f>
        <v>10.636745125230219</v>
      </c>
      <c r="AF93" s="6">
        <f>VLOOKUP(V93,'2017 rep county selection'!$A$1:$C$281,3,FALSE)</f>
        <v>5007</v>
      </c>
      <c r="AH93" s="9">
        <f t="shared" si="13"/>
        <v>5007</v>
      </c>
    </row>
    <row r="94" spans="1:34" ht="15.75" customHeight="1" x14ac:dyDescent="0.3">
      <c r="A94" s="4">
        <v>5</v>
      </c>
      <c r="B94" s="4">
        <v>5021</v>
      </c>
      <c r="C94" s="6" t="s">
        <v>2259</v>
      </c>
      <c r="D94" s="6" t="s">
        <v>20</v>
      </c>
      <c r="E94" s="4">
        <v>5119</v>
      </c>
      <c r="F94" s="4">
        <v>5119</v>
      </c>
      <c r="G94" s="4">
        <v>5119</v>
      </c>
      <c r="H94" s="37">
        <v>155994589</v>
      </c>
      <c r="I94" s="37">
        <v>136500145.149353</v>
      </c>
      <c r="J94" s="37">
        <v>143103158.02046701</v>
      </c>
      <c r="K94" s="4" t="str">
        <f>VLOOKUP(B94,altitude!$B$3:$E$3232,4)</f>
        <v>L</v>
      </c>
      <c r="L94" s="4">
        <f>VLOOKUP(B94,fuelregion!$C$5:$D$3233,2,FALSE)</f>
        <v>300001000</v>
      </c>
      <c r="M94" s="4">
        <f>VLOOKUP(B94,fuelregion!$H$5:$I$3113,2,FALSE)</f>
        <v>300001000</v>
      </c>
      <c r="N94" s="4">
        <f>VLOOKUP(B94,imbin!$B$4:$D$3233,2,FALSE)</f>
        <v>0</v>
      </c>
      <c r="O94" s="4" t="str">
        <f>VLOOKUP(B94,imbin!$B$4:$D$3233,3,FALSE)</f>
        <v>MOVES</v>
      </c>
      <c r="P94" s="4">
        <f>IF(ISNA(VLOOKUP(B94,rampbin!$B$4:$G$1697,6,FALSE)),2,VLOOKUP(B94,rampbin!$B$4:$G$1697,6,FALSE))</f>
        <v>2</v>
      </c>
      <c r="Q94" s="4" t="str">
        <f>IF(ISNA(VLOOKUP(B94,rampbin!$B$4:$G$1697,5,FALSE)),"MOVES",VLOOKUP(B94,rampbin!$B$4:$G$1697,5,FALSE))</f>
        <v>MOVES</v>
      </c>
      <c r="R94" s="4" t="s">
        <v>1880</v>
      </c>
      <c r="S94" s="6" t="s">
        <v>1851</v>
      </c>
      <c r="T94" s="4">
        <f>VLOOKUP(B94,meanLDage!$B$3:$E$3145,4,FALSE)</f>
        <v>4</v>
      </c>
      <c r="U94" s="32">
        <f>VLOOKUP(B94,meanLDage!$B$3:$E$3145,2,FALSE)</f>
        <v>12.593719804834782</v>
      </c>
      <c r="V94" s="4" t="str">
        <f t="shared" si="8"/>
        <v>5_L_300001000_0_4_2</v>
      </c>
      <c r="W94" s="4">
        <v>5143</v>
      </c>
      <c r="X94" s="6"/>
      <c r="Y94" s="8">
        <f t="shared" si="9"/>
        <v>5143</v>
      </c>
      <c r="Z94" s="6" t="b">
        <f t="shared" si="7"/>
        <v>0</v>
      </c>
      <c r="AA94" s="6">
        <f t="shared" si="10"/>
        <v>5119</v>
      </c>
      <c r="AB94" s="4">
        <f t="shared" si="11"/>
        <v>4</v>
      </c>
      <c r="AC94" s="32">
        <f t="shared" si="12"/>
        <v>12.593719804834782</v>
      </c>
      <c r="AD94" s="4">
        <f>VLOOKUP($B94,meanLDage!$Z$3:$AC$3145,4,FALSE)</f>
        <v>4</v>
      </c>
      <c r="AE94" s="32">
        <f>VLOOKUP($B94,meanLDage!$Z$3:$AC$3145,2,FALSE)</f>
        <v>11.483022871944828</v>
      </c>
      <c r="AF94" s="6">
        <f>VLOOKUP(V94,'2017 rep county selection'!$A$1:$C$281,3,FALSE)</f>
        <v>5057</v>
      </c>
      <c r="AH94" s="9">
        <f t="shared" si="13"/>
        <v>5057</v>
      </c>
    </row>
    <row r="95" spans="1:34" ht="15.75" customHeight="1" x14ac:dyDescent="0.3">
      <c r="A95" s="4">
        <v>5</v>
      </c>
      <c r="B95" s="4">
        <v>5023</v>
      </c>
      <c r="C95" s="6" t="s">
        <v>2259</v>
      </c>
      <c r="D95" s="6" t="s">
        <v>21</v>
      </c>
      <c r="E95" s="4">
        <v>5119</v>
      </c>
      <c r="F95" s="4">
        <v>5119</v>
      </c>
      <c r="G95" s="4">
        <v>5119</v>
      </c>
      <c r="H95" s="37">
        <v>226540001</v>
      </c>
      <c r="I95" s="37">
        <v>255669290.05693901</v>
      </c>
      <c r="J95" s="37">
        <v>268311701.74887899</v>
      </c>
      <c r="K95" s="4" t="str">
        <f>VLOOKUP(B95,altitude!$B$3:$E$3232,4)</f>
        <v>L</v>
      </c>
      <c r="L95" s="4">
        <f>VLOOKUP(B95,fuelregion!$C$5:$D$3233,2,FALSE)</f>
        <v>300001000</v>
      </c>
      <c r="M95" s="4">
        <f>VLOOKUP(B95,fuelregion!$H$5:$I$3113,2,FALSE)</f>
        <v>300001000</v>
      </c>
      <c r="N95" s="4">
        <f>VLOOKUP(B95,imbin!$B$4:$D$3233,2,FALSE)</f>
        <v>0</v>
      </c>
      <c r="O95" s="4" t="str">
        <f>VLOOKUP(B95,imbin!$B$4:$D$3233,3,FALSE)</f>
        <v>MOVES</v>
      </c>
      <c r="P95" s="4">
        <f>IF(ISNA(VLOOKUP(B95,rampbin!$B$4:$G$1697,6,FALSE)),2,VLOOKUP(B95,rampbin!$B$4:$G$1697,6,FALSE))</f>
        <v>2</v>
      </c>
      <c r="Q95" s="4" t="str">
        <f>IF(ISNA(VLOOKUP(B95,rampbin!$B$4:$G$1697,5,FALSE)),"MOVES",VLOOKUP(B95,rampbin!$B$4:$G$1697,5,FALSE))</f>
        <v>MOVES</v>
      </c>
      <c r="R95" s="4" t="s">
        <v>1880</v>
      </c>
      <c r="S95" s="6" t="s">
        <v>1851</v>
      </c>
      <c r="T95" s="4">
        <f>VLOOKUP(B95,meanLDage!$B$3:$E$3145,4,FALSE)</f>
        <v>4</v>
      </c>
      <c r="U95" s="32">
        <f>VLOOKUP(B95,meanLDage!$B$3:$E$3145,2,FALSE)</f>
        <v>12.404808141704903</v>
      </c>
      <c r="V95" s="4" t="str">
        <f t="shared" si="8"/>
        <v>5_L_300001000_0_3_2</v>
      </c>
      <c r="W95" s="4">
        <v>5143</v>
      </c>
      <c r="X95" s="6"/>
      <c r="Y95" s="8">
        <f t="shared" si="9"/>
        <v>5143</v>
      </c>
      <c r="Z95" s="6" t="b">
        <f t="shared" si="7"/>
        <v>0</v>
      </c>
      <c r="AA95" s="6">
        <f t="shared" si="10"/>
        <v>5119</v>
      </c>
      <c r="AB95" s="4">
        <f t="shared" si="11"/>
        <v>4</v>
      </c>
      <c r="AC95" s="32">
        <f t="shared" si="12"/>
        <v>12.404808141704903</v>
      </c>
      <c r="AD95" s="4">
        <f>VLOOKUP($B95,meanLDage!$Z$3:$AC$3145,4,FALSE)</f>
        <v>3</v>
      </c>
      <c r="AE95" s="32">
        <f>VLOOKUP($B95,meanLDage!$Z$3:$AC$3145,2,FALSE)</f>
        <v>10.768372653423194</v>
      </c>
      <c r="AF95" s="6">
        <f>VLOOKUP(V95,'2017 rep county selection'!$A$1:$C$281,3,FALSE)</f>
        <v>5007</v>
      </c>
      <c r="AH95" s="9">
        <f t="shared" si="13"/>
        <v>5007</v>
      </c>
    </row>
    <row r="96" spans="1:34" ht="15.75" customHeight="1" x14ac:dyDescent="0.3">
      <c r="A96" s="4">
        <v>5</v>
      </c>
      <c r="B96" s="4">
        <v>5025</v>
      </c>
      <c r="C96" s="6" t="s">
        <v>2259</v>
      </c>
      <c r="D96" s="6" t="s">
        <v>98</v>
      </c>
      <c r="E96" s="4">
        <v>5119</v>
      </c>
      <c r="F96" s="4">
        <v>5119</v>
      </c>
      <c r="G96" s="4">
        <v>5119</v>
      </c>
      <c r="H96" s="37">
        <v>122910786</v>
      </c>
      <c r="I96" s="37">
        <v>107799166.382622</v>
      </c>
      <c r="J96" s="37">
        <v>113001570.391302</v>
      </c>
      <c r="K96" s="4" t="str">
        <f>VLOOKUP(B96,altitude!$B$3:$E$3232,4)</f>
        <v>L</v>
      </c>
      <c r="L96" s="4">
        <f>VLOOKUP(B96,fuelregion!$C$5:$D$3233,2,FALSE)</f>
        <v>300001000</v>
      </c>
      <c r="M96" s="4">
        <f>VLOOKUP(B96,fuelregion!$H$5:$I$3113,2,FALSE)</f>
        <v>300001000</v>
      </c>
      <c r="N96" s="4">
        <f>VLOOKUP(B96,imbin!$B$4:$D$3233,2,FALSE)</f>
        <v>0</v>
      </c>
      <c r="O96" s="4" t="str">
        <f>VLOOKUP(B96,imbin!$B$4:$D$3233,3,FALSE)</f>
        <v>MOVES</v>
      </c>
      <c r="P96" s="4">
        <f>IF(ISNA(VLOOKUP(B96,rampbin!$B$4:$G$1697,6,FALSE)),2,VLOOKUP(B96,rampbin!$B$4:$G$1697,6,FALSE))</f>
        <v>2</v>
      </c>
      <c r="Q96" s="4" t="str">
        <f>IF(ISNA(VLOOKUP(B96,rampbin!$B$4:$G$1697,5,FALSE)),"MOVES",VLOOKUP(B96,rampbin!$B$4:$G$1697,5,FALSE))</f>
        <v>MOVES</v>
      </c>
      <c r="R96" s="4" t="s">
        <v>1877</v>
      </c>
      <c r="S96" s="6" t="s">
        <v>1900</v>
      </c>
      <c r="T96" s="4">
        <f>VLOOKUP(B96,meanLDage!$B$3:$E$3145,4,FALSE)</f>
        <v>4</v>
      </c>
      <c r="U96" s="32">
        <f>VLOOKUP(B96,meanLDage!$B$3:$E$3145,2,FALSE)</f>
        <v>12.021510950353864</v>
      </c>
      <c r="V96" s="4" t="str">
        <f t="shared" si="8"/>
        <v>5_L_300001000_0_3_2</v>
      </c>
      <c r="W96" s="4">
        <v>5143</v>
      </c>
      <c r="X96" s="6"/>
      <c r="Y96" s="8">
        <f t="shared" si="9"/>
        <v>5143</v>
      </c>
      <c r="Z96" s="6" t="b">
        <f t="shared" si="7"/>
        <v>0</v>
      </c>
      <c r="AA96" s="6">
        <f t="shared" si="10"/>
        <v>5119</v>
      </c>
      <c r="AB96" s="4">
        <f t="shared" si="11"/>
        <v>4</v>
      </c>
      <c r="AC96" s="32">
        <f t="shared" si="12"/>
        <v>12.021510950353864</v>
      </c>
      <c r="AD96" s="4">
        <f>VLOOKUP($B96,meanLDage!$Z$3:$AC$3145,4,FALSE)</f>
        <v>3</v>
      </c>
      <c r="AE96" s="32">
        <f>VLOOKUP($B96,meanLDage!$Z$3:$AC$3145,2,FALSE)</f>
        <v>10.492599735869563</v>
      </c>
      <c r="AF96" s="6">
        <f>VLOOKUP(V96,'2017 rep county selection'!$A$1:$C$281,3,FALSE)</f>
        <v>5007</v>
      </c>
      <c r="AH96" s="9">
        <f t="shared" si="13"/>
        <v>5007</v>
      </c>
    </row>
    <row r="97" spans="1:34" ht="15.75" customHeight="1" x14ac:dyDescent="0.3">
      <c r="A97" s="4">
        <v>5</v>
      </c>
      <c r="B97" s="4">
        <v>5027</v>
      </c>
      <c r="C97" s="6" t="s">
        <v>2259</v>
      </c>
      <c r="D97" s="6" t="s">
        <v>99</v>
      </c>
      <c r="E97" s="4">
        <v>5119</v>
      </c>
      <c r="F97" s="4">
        <v>5119</v>
      </c>
      <c r="G97" s="4">
        <v>5119</v>
      </c>
      <c r="H97" s="37">
        <v>271901236</v>
      </c>
      <c r="I97" s="37">
        <v>227599779.19775799</v>
      </c>
      <c r="J97" s="37">
        <v>238961934.575073</v>
      </c>
      <c r="K97" s="4" t="str">
        <f>VLOOKUP(B97,altitude!$B$3:$E$3232,4)</f>
        <v>L</v>
      </c>
      <c r="L97" s="4">
        <f>VLOOKUP(B97,fuelregion!$C$5:$D$3233,2,FALSE)</f>
        <v>300001000</v>
      </c>
      <c r="M97" s="4">
        <f>VLOOKUP(B97,fuelregion!$H$5:$I$3113,2,FALSE)</f>
        <v>300001000</v>
      </c>
      <c r="N97" s="4">
        <f>VLOOKUP(B97,imbin!$B$4:$D$3233,2,FALSE)</f>
        <v>0</v>
      </c>
      <c r="O97" s="4" t="str">
        <f>VLOOKUP(B97,imbin!$B$4:$D$3233,3,FALSE)</f>
        <v>MOVES</v>
      </c>
      <c r="P97" s="4">
        <f>IF(ISNA(VLOOKUP(B97,rampbin!$B$4:$G$1697,6,FALSE)),2,VLOOKUP(B97,rampbin!$B$4:$G$1697,6,FALSE))</f>
        <v>2</v>
      </c>
      <c r="Q97" s="4" t="str">
        <f>IF(ISNA(VLOOKUP(B97,rampbin!$B$4:$G$1697,5,FALSE)),"MOVES",VLOOKUP(B97,rampbin!$B$4:$G$1697,5,FALSE))</f>
        <v>MOVES</v>
      </c>
      <c r="R97" s="4" t="s">
        <v>1880</v>
      </c>
      <c r="S97" s="6" t="s">
        <v>1851</v>
      </c>
      <c r="T97" s="4">
        <f>VLOOKUP(B97,meanLDage!$B$3:$E$3145,4,FALSE)</f>
        <v>4</v>
      </c>
      <c r="U97" s="32">
        <f>VLOOKUP(B97,meanLDage!$B$3:$E$3145,2,FALSE)</f>
        <v>12.47044736099582</v>
      </c>
      <c r="V97" s="4" t="str">
        <f t="shared" si="8"/>
        <v>5_L_300001000_0_4_2</v>
      </c>
      <c r="W97" s="4">
        <v>5143</v>
      </c>
      <c r="X97" s="6"/>
      <c r="Y97" s="8">
        <f t="shared" si="9"/>
        <v>5143</v>
      </c>
      <c r="Z97" s="6" t="b">
        <f t="shared" si="7"/>
        <v>0</v>
      </c>
      <c r="AA97" s="6">
        <f t="shared" si="10"/>
        <v>5119</v>
      </c>
      <c r="AB97" s="4">
        <f t="shared" si="11"/>
        <v>4</v>
      </c>
      <c r="AC97" s="32">
        <f t="shared" si="12"/>
        <v>12.47044736099582</v>
      </c>
      <c r="AD97" s="4">
        <f>VLOOKUP($B97,meanLDage!$Z$3:$AC$3145,4,FALSE)</f>
        <v>4</v>
      </c>
      <c r="AE97" s="32">
        <f>VLOOKUP($B97,meanLDage!$Z$3:$AC$3145,2,FALSE)</f>
        <v>11.120447691203813</v>
      </c>
      <c r="AF97" s="6">
        <f>VLOOKUP(V97,'2017 rep county selection'!$A$1:$C$281,3,FALSE)</f>
        <v>5057</v>
      </c>
      <c r="AH97" s="9">
        <f t="shared" si="13"/>
        <v>5057</v>
      </c>
    </row>
    <row r="98" spans="1:34" ht="15.75" customHeight="1" x14ac:dyDescent="0.3">
      <c r="A98" s="4">
        <v>5</v>
      </c>
      <c r="B98" s="4">
        <v>5029</v>
      </c>
      <c r="C98" s="6" t="s">
        <v>2259</v>
      </c>
      <c r="D98" s="6" t="s">
        <v>100</v>
      </c>
      <c r="E98" s="4">
        <v>5119</v>
      </c>
      <c r="F98" s="4">
        <v>5119</v>
      </c>
      <c r="G98" s="4">
        <v>5119</v>
      </c>
      <c r="H98" s="37">
        <v>431502967</v>
      </c>
      <c r="I98" s="37">
        <v>441556677.89032298</v>
      </c>
      <c r="J98" s="37">
        <v>463264935.03003597</v>
      </c>
      <c r="K98" s="4" t="str">
        <f>VLOOKUP(B98,altitude!$B$3:$E$3232,4)</f>
        <v>L</v>
      </c>
      <c r="L98" s="4">
        <f>VLOOKUP(B98,fuelregion!$C$5:$D$3233,2,FALSE)</f>
        <v>300001000</v>
      </c>
      <c r="M98" s="4">
        <f>VLOOKUP(B98,fuelregion!$H$5:$I$3113,2,FALSE)</f>
        <v>300001000</v>
      </c>
      <c r="N98" s="4">
        <f>VLOOKUP(B98,imbin!$B$4:$D$3233,2,FALSE)</f>
        <v>0</v>
      </c>
      <c r="O98" s="4" t="str">
        <f>VLOOKUP(B98,imbin!$B$4:$D$3233,3,FALSE)</f>
        <v>MOVES</v>
      </c>
      <c r="P98" s="4">
        <f>IF(ISNA(VLOOKUP(B98,rampbin!$B$4:$G$1697,6,FALSE)),2,VLOOKUP(B98,rampbin!$B$4:$G$1697,6,FALSE))</f>
        <v>2</v>
      </c>
      <c r="Q98" s="4" t="str">
        <f>IF(ISNA(VLOOKUP(B98,rampbin!$B$4:$G$1697,5,FALSE)),"MOVES",VLOOKUP(B98,rampbin!$B$4:$G$1697,5,FALSE))</f>
        <v>MOVES</v>
      </c>
      <c r="R98" s="4" t="s">
        <v>1880</v>
      </c>
      <c r="S98" s="6" t="s">
        <v>1851</v>
      </c>
      <c r="T98" s="4">
        <f>VLOOKUP(B98,meanLDage!$B$3:$E$3145,4,FALSE)</f>
        <v>4</v>
      </c>
      <c r="U98" s="32">
        <f>VLOOKUP(B98,meanLDage!$B$3:$E$3145,2,FALSE)</f>
        <v>12.818159386178618</v>
      </c>
      <c r="V98" s="4" t="str">
        <f t="shared" si="8"/>
        <v>5_L_300001000_0_3_2</v>
      </c>
      <c r="W98" s="4">
        <v>5143</v>
      </c>
      <c r="X98" s="6"/>
      <c r="Y98" s="8">
        <f t="shared" si="9"/>
        <v>5143</v>
      </c>
      <c r="Z98" s="6" t="b">
        <f t="shared" si="7"/>
        <v>0</v>
      </c>
      <c r="AA98" s="6">
        <f t="shared" si="10"/>
        <v>5119</v>
      </c>
      <c r="AB98" s="4">
        <f t="shared" si="11"/>
        <v>4</v>
      </c>
      <c r="AC98" s="32">
        <f t="shared" si="12"/>
        <v>12.818159386178618</v>
      </c>
      <c r="AD98" s="4">
        <f>VLOOKUP($B98,meanLDage!$Z$3:$AC$3145,4,FALSE)</f>
        <v>3</v>
      </c>
      <c r="AE98" s="32">
        <f>VLOOKUP($B98,meanLDage!$Z$3:$AC$3145,2,FALSE)</f>
        <v>10.991855110152176</v>
      </c>
      <c r="AF98" s="6">
        <f>VLOOKUP(V98,'2017 rep county selection'!$A$1:$C$281,3,FALSE)</f>
        <v>5007</v>
      </c>
      <c r="AH98" s="9">
        <f t="shared" si="13"/>
        <v>5007</v>
      </c>
    </row>
    <row r="99" spans="1:34" ht="15.75" customHeight="1" x14ac:dyDescent="0.3">
      <c r="A99" s="4">
        <v>5</v>
      </c>
      <c r="B99" s="4">
        <v>5031</v>
      </c>
      <c r="C99" s="6" t="s">
        <v>2259</v>
      </c>
      <c r="D99" s="6" t="s">
        <v>101</v>
      </c>
      <c r="E99" s="4">
        <v>5119</v>
      </c>
      <c r="F99" s="4">
        <v>5119</v>
      </c>
      <c r="G99" s="4">
        <v>5119</v>
      </c>
      <c r="H99" s="37">
        <v>782674147</v>
      </c>
      <c r="I99" s="37">
        <v>991171584.25202298</v>
      </c>
      <c r="J99" s="37">
        <v>1042650377.7756</v>
      </c>
      <c r="K99" s="4" t="str">
        <f>VLOOKUP(B99,altitude!$B$3:$E$3232,4)</f>
        <v>L</v>
      </c>
      <c r="L99" s="4">
        <f>VLOOKUP(B99,fuelregion!$C$5:$D$3233,2,FALSE)</f>
        <v>300001000</v>
      </c>
      <c r="M99" s="4">
        <f>VLOOKUP(B99,fuelregion!$H$5:$I$3113,2,FALSE)</f>
        <v>300001000</v>
      </c>
      <c r="N99" s="4">
        <f>VLOOKUP(B99,imbin!$B$4:$D$3233,2,FALSE)</f>
        <v>0</v>
      </c>
      <c r="O99" s="4" t="str">
        <f>VLOOKUP(B99,imbin!$B$4:$D$3233,3,FALSE)</f>
        <v>MOVES</v>
      </c>
      <c r="P99" s="4">
        <f>IF(ISNA(VLOOKUP(B99,rampbin!$B$4:$G$1697,6,FALSE)),2,VLOOKUP(B99,rampbin!$B$4:$G$1697,6,FALSE))</f>
        <v>2</v>
      </c>
      <c r="Q99" s="4" t="str">
        <f>IF(ISNA(VLOOKUP(B99,rampbin!$B$4:$G$1697,5,FALSE)),"MOVES",VLOOKUP(B99,rampbin!$B$4:$G$1697,5,FALSE))</f>
        <v>MOVES</v>
      </c>
      <c r="R99" s="4" t="s">
        <v>1877</v>
      </c>
      <c r="S99" s="6" t="s">
        <v>1901</v>
      </c>
      <c r="T99" s="4">
        <f>VLOOKUP(B99,meanLDage!$B$3:$E$3145,4,FALSE)</f>
        <v>3</v>
      </c>
      <c r="U99" s="32">
        <f>VLOOKUP(B99,meanLDage!$B$3:$E$3145,2,FALSE)</f>
        <v>10.415851769639962</v>
      </c>
      <c r="V99" s="4" t="str">
        <f t="shared" si="8"/>
        <v>5_L_300001000_0_3_2</v>
      </c>
      <c r="W99" s="4">
        <v>5119</v>
      </c>
      <c r="X99" s="6"/>
      <c r="Y99" s="8">
        <f t="shared" si="9"/>
        <v>5119</v>
      </c>
      <c r="Z99" s="6" t="b">
        <f t="shared" si="7"/>
        <v>1</v>
      </c>
      <c r="AA99" s="6">
        <f t="shared" si="10"/>
        <v>5119</v>
      </c>
      <c r="AB99" s="4">
        <f t="shared" si="11"/>
        <v>3</v>
      </c>
      <c r="AC99" s="32">
        <f t="shared" si="12"/>
        <v>10.415851769639962</v>
      </c>
      <c r="AD99" s="4">
        <f>VLOOKUP($B99,meanLDage!$Z$3:$AC$3145,4,FALSE)</f>
        <v>3</v>
      </c>
      <c r="AE99" s="32">
        <f>VLOOKUP($B99,meanLDage!$Z$3:$AC$3145,2,FALSE)</f>
        <v>9.3112452490164994</v>
      </c>
      <c r="AF99" s="6">
        <f>VLOOKUP(V99,'2017 rep county selection'!$A$1:$C$281,3,FALSE)</f>
        <v>5007</v>
      </c>
      <c r="AH99" s="9">
        <f t="shared" si="13"/>
        <v>5007</v>
      </c>
    </row>
    <row r="100" spans="1:34" ht="15.75" customHeight="1" x14ac:dyDescent="0.3">
      <c r="A100" s="4">
        <v>5</v>
      </c>
      <c r="B100" s="4">
        <v>5033</v>
      </c>
      <c r="C100" s="6" t="s">
        <v>2259</v>
      </c>
      <c r="D100" s="6" t="s">
        <v>102</v>
      </c>
      <c r="E100" s="4">
        <v>5119</v>
      </c>
      <c r="F100" s="4">
        <v>5119</v>
      </c>
      <c r="G100" s="4">
        <v>5119</v>
      </c>
      <c r="H100" s="37">
        <v>712629537</v>
      </c>
      <c r="I100" s="37">
        <v>810355134.32623804</v>
      </c>
      <c r="J100" s="37">
        <v>851827479.19569302</v>
      </c>
      <c r="K100" s="4" t="str">
        <f>VLOOKUP(B100,altitude!$B$3:$E$3232,4)</f>
        <v>L</v>
      </c>
      <c r="L100" s="4">
        <f>VLOOKUP(B100,fuelregion!$C$5:$D$3233,2,FALSE)</f>
        <v>300001000</v>
      </c>
      <c r="M100" s="4">
        <f>VLOOKUP(B100,fuelregion!$H$5:$I$3113,2,FALSE)</f>
        <v>300001000</v>
      </c>
      <c r="N100" s="4">
        <f>VLOOKUP(B100,imbin!$B$4:$D$3233,2,FALSE)</f>
        <v>0</v>
      </c>
      <c r="O100" s="4" t="str">
        <f>VLOOKUP(B100,imbin!$B$4:$D$3233,3,FALSE)</f>
        <v>MOVES</v>
      </c>
      <c r="P100" s="4">
        <f>IF(ISNA(VLOOKUP(B100,rampbin!$B$4:$G$1697,6,FALSE)),2,VLOOKUP(B100,rampbin!$B$4:$G$1697,6,FALSE))</f>
        <v>2</v>
      </c>
      <c r="Q100" s="4" t="str">
        <f>IF(ISNA(VLOOKUP(B100,rampbin!$B$4:$G$1697,5,FALSE)),"MOVES",VLOOKUP(B100,rampbin!$B$4:$G$1697,5,FALSE))</f>
        <v>MOVES</v>
      </c>
      <c r="R100" s="4" t="s">
        <v>1877</v>
      </c>
      <c r="S100" s="6" t="s">
        <v>1902</v>
      </c>
      <c r="T100" s="4">
        <f>VLOOKUP(B100,meanLDage!$B$3:$E$3145,4,FALSE)</f>
        <v>4</v>
      </c>
      <c r="U100" s="32">
        <f>VLOOKUP(B100,meanLDage!$B$3:$E$3145,2,FALSE)</f>
        <v>11.922714602276507</v>
      </c>
      <c r="V100" s="4" t="str">
        <f t="shared" si="8"/>
        <v>5_L_300001000_0_3_2</v>
      </c>
      <c r="W100" s="4">
        <v>5143</v>
      </c>
      <c r="X100" s="6"/>
      <c r="Y100" s="8">
        <f t="shared" si="9"/>
        <v>5143</v>
      </c>
      <c r="Z100" s="6" t="b">
        <f t="shared" si="7"/>
        <v>0</v>
      </c>
      <c r="AA100" s="6">
        <f t="shared" si="10"/>
        <v>5119</v>
      </c>
      <c r="AB100" s="4">
        <f t="shared" si="11"/>
        <v>4</v>
      </c>
      <c r="AC100" s="32">
        <f t="shared" si="12"/>
        <v>11.922714602276507</v>
      </c>
      <c r="AD100" s="4">
        <f>VLOOKUP($B100,meanLDage!$Z$3:$AC$3145,4,FALSE)</f>
        <v>3</v>
      </c>
      <c r="AE100" s="32">
        <f>VLOOKUP($B100,meanLDage!$Z$3:$AC$3145,2,FALSE)</f>
        <v>10.637092162293477</v>
      </c>
      <c r="AF100" s="6">
        <f>VLOOKUP(V100,'2017 rep county selection'!$A$1:$C$281,3,FALSE)</f>
        <v>5007</v>
      </c>
      <c r="AH100" s="9">
        <f t="shared" si="13"/>
        <v>5007</v>
      </c>
    </row>
    <row r="101" spans="1:34" ht="15.75" customHeight="1" x14ac:dyDescent="0.3">
      <c r="A101" s="4">
        <v>5</v>
      </c>
      <c r="B101" s="4">
        <v>5035</v>
      </c>
      <c r="C101" s="6" t="s">
        <v>2259</v>
      </c>
      <c r="D101" s="6" t="s">
        <v>103</v>
      </c>
      <c r="E101" s="4">
        <v>5119</v>
      </c>
      <c r="F101" s="4">
        <v>5119</v>
      </c>
      <c r="G101" s="4">
        <v>5119</v>
      </c>
      <c r="H101" s="37">
        <v>901212429</v>
      </c>
      <c r="I101" s="37">
        <v>897973438.38707602</v>
      </c>
      <c r="J101" s="37">
        <v>944036433.69155097</v>
      </c>
      <c r="K101" s="4" t="str">
        <f>VLOOKUP(B101,altitude!$B$3:$E$3232,4)</f>
        <v>L</v>
      </c>
      <c r="L101" s="4">
        <f>VLOOKUP(B101,fuelregion!$C$5:$D$3233,2,FALSE)</f>
        <v>300001000</v>
      </c>
      <c r="M101" s="4">
        <f>VLOOKUP(B101,fuelregion!$H$5:$I$3113,2,FALSE)</f>
        <v>300001000</v>
      </c>
      <c r="N101" s="4">
        <f>VLOOKUP(B101,imbin!$B$4:$D$3233,2,FALSE)</f>
        <v>0</v>
      </c>
      <c r="O101" s="4" t="str">
        <f>VLOOKUP(B101,imbin!$B$4:$D$3233,3,FALSE)</f>
        <v>MOVES</v>
      </c>
      <c r="P101" s="4">
        <f>IF(ISNA(VLOOKUP(B101,rampbin!$B$4:$G$1697,6,FALSE)),2,VLOOKUP(B101,rampbin!$B$4:$G$1697,6,FALSE))</f>
        <v>2</v>
      </c>
      <c r="Q101" s="4" t="str">
        <f>IF(ISNA(VLOOKUP(B101,rampbin!$B$4:$G$1697,5,FALSE)),"MOVES",VLOOKUP(B101,rampbin!$B$4:$G$1697,5,FALSE))</f>
        <v>MOVES</v>
      </c>
      <c r="R101" s="4" t="s">
        <v>1877</v>
      </c>
      <c r="S101" s="6" t="s">
        <v>1903</v>
      </c>
      <c r="T101" s="4">
        <f>VLOOKUP(B101,meanLDage!$B$3:$E$3145,4,FALSE)</f>
        <v>4</v>
      </c>
      <c r="U101" s="32">
        <f>VLOOKUP(B101,meanLDage!$B$3:$E$3145,2,FALSE)</f>
        <v>11.514488215813005</v>
      </c>
      <c r="V101" s="4" t="str">
        <f t="shared" si="8"/>
        <v>5_L_300001000_0_3_2</v>
      </c>
      <c r="W101" s="4">
        <v>5143</v>
      </c>
      <c r="X101" s="6"/>
      <c r="Y101" s="8">
        <f t="shared" si="9"/>
        <v>5143</v>
      </c>
      <c r="Z101" s="6" t="b">
        <f t="shared" si="7"/>
        <v>0</v>
      </c>
      <c r="AA101" s="6">
        <f t="shared" si="10"/>
        <v>5119</v>
      </c>
      <c r="AB101" s="4">
        <f t="shared" si="11"/>
        <v>4</v>
      </c>
      <c r="AC101" s="32">
        <f t="shared" si="12"/>
        <v>11.514488215813005</v>
      </c>
      <c r="AD101" s="4">
        <f>VLOOKUP($B101,meanLDage!$Z$3:$AC$3145,4,FALSE)</f>
        <v>3</v>
      </c>
      <c r="AE101" s="32">
        <f>VLOOKUP($B101,meanLDage!$Z$3:$AC$3145,2,FALSE)</f>
        <v>10.306895188612227</v>
      </c>
      <c r="AF101" s="6">
        <f>VLOOKUP(V101,'2017 rep county selection'!$A$1:$C$281,3,FALSE)</f>
        <v>5007</v>
      </c>
      <c r="AH101" s="9">
        <f t="shared" si="13"/>
        <v>5007</v>
      </c>
    </row>
    <row r="102" spans="1:34" ht="15.75" customHeight="1" x14ac:dyDescent="0.3">
      <c r="A102" s="4">
        <v>5</v>
      </c>
      <c r="B102" s="4">
        <v>5037</v>
      </c>
      <c r="C102" s="6" t="s">
        <v>2259</v>
      </c>
      <c r="D102" s="6" t="s">
        <v>104</v>
      </c>
      <c r="E102" s="4">
        <v>5119</v>
      </c>
      <c r="F102" s="4">
        <v>5119</v>
      </c>
      <c r="G102" s="4">
        <v>5119</v>
      </c>
      <c r="H102" s="37">
        <v>178644539</v>
      </c>
      <c r="I102" s="37">
        <v>176408268.77950901</v>
      </c>
      <c r="J102" s="37">
        <v>185180228.585179</v>
      </c>
      <c r="K102" s="4" t="str">
        <f>VLOOKUP(B102,altitude!$B$3:$E$3232,4)</f>
        <v>L</v>
      </c>
      <c r="L102" s="4">
        <f>VLOOKUP(B102,fuelregion!$C$5:$D$3233,2,FALSE)</f>
        <v>300001000</v>
      </c>
      <c r="M102" s="4">
        <f>VLOOKUP(B102,fuelregion!$H$5:$I$3113,2,FALSE)</f>
        <v>300001000</v>
      </c>
      <c r="N102" s="4">
        <f>VLOOKUP(B102,imbin!$B$4:$D$3233,2,FALSE)</f>
        <v>0</v>
      </c>
      <c r="O102" s="4" t="str">
        <f>VLOOKUP(B102,imbin!$B$4:$D$3233,3,FALSE)</f>
        <v>MOVES</v>
      </c>
      <c r="P102" s="4">
        <f>IF(ISNA(VLOOKUP(B102,rampbin!$B$4:$G$1697,6,FALSE)),2,VLOOKUP(B102,rampbin!$B$4:$G$1697,6,FALSE))</f>
        <v>2</v>
      </c>
      <c r="Q102" s="4" t="str">
        <f>IF(ISNA(VLOOKUP(B102,rampbin!$B$4:$G$1697,5,FALSE)),"MOVES",VLOOKUP(B102,rampbin!$B$4:$G$1697,5,FALSE))</f>
        <v>MOVES</v>
      </c>
      <c r="R102" s="4" t="s">
        <v>1880</v>
      </c>
      <c r="S102" s="6" t="s">
        <v>1851</v>
      </c>
      <c r="T102" s="4">
        <f>VLOOKUP(B102,meanLDage!$B$3:$E$3145,4,FALSE)</f>
        <v>4</v>
      </c>
      <c r="U102" s="32">
        <f>VLOOKUP(B102,meanLDage!$B$3:$E$3145,2,FALSE)</f>
        <v>11.327679514094541</v>
      </c>
      <c r="V102" s="4" t="str">
        <f t="shared" si="8"/>
        <v>5_L_300001000_0_3_2</v>
      </c>
      <c r="W102" s="4">
        <v>5143</v>
      </c>
      <c r="X102" s="6"/>
      <c r="Y102" s="8">
        <f t="shared" si="9"/>
        <v>5143</v>
      </c>
      <c r="Z102" s="6" t="b">
        <f t="shared" si="7"/>
        <v>0</v>
      </c>
      <c r="AA102" s="6">
        <f t="shared" si="10"/>
        <v>5119</v>
      </c>
      <c r="AB102" s="4">
        <f t="shared" si="11"/>
        <v>4</v>
      </c>
      <c r="AC102" s="32">
        <f t="shared" si="12"/>
        <v>11.327679514094541</v>
      </c>
      <c r="AD102" s="4">
        <f>VLOOKUP($B102,meanLDage!$Z$3:$AC$3145,4,FALSE)</f>
        <v>3</v>
      </c>
      <c r="AE102" s="32">
        <f>VLOOKUP($B102,meanLDage!$Z$3:$AC$3145,2,FALSE)</f>
        <v>10.163178364611921</v>
      </c>
      <c r="AF102" s="6">
        <f>VLOOKUP(V102,'2017 rep county selection'!$A$1:$C$281,3,FALSE)</f>
        <v>5007</v>
      </c>
      <c r="AH102" s="9">
        <f t="shared" si="13"/>
        <v>5007</v>
      </c>
    </row>
    <row r="103" spans="1:34" ht="15.75" customHeight="1" x14ac:dyDescent="0.3">
      <c r="A103" s="4">
        <v>5</v>
      </c>
      <c r="B103" s="4">
        <v>5039</v>
      </c>
      <c r="C103" s="6" t="s">
        <v>2259</v>
      </c>
      <c r="D103" s="6" t="s">
        <v>30</v>
      </c>
      <c r="E103" s="4">
        <v>5119</v>
      </c>
      <c r="F103" s="4">
        <v>5119</v>
      </c>
      <c r="G103" s="4">
        <v>5119</v>
      </c>
      <c r="H103" s="37">
        <v>102097420</v>
      </c>
      <c r="I103" s="37">
        <v>92550175.730050996</v>
      </c>
      <c r="J103" s="37">
        <v>97018460.9053009</v>
      </c>
      <c r="K103" s="4" t="str">
        <f>VLOOKUP(B103,altitude!$B$3:$E$3232,4)</f>
        <v>L</v>
      </c>
      <c r="L103" s="4">
        <f>VLOOKUP(B103,fuelregion!$C$5:$D$3233,2,FALSE)</f>
        <v>300001000</v>
      </c>
      <c r="M103" s="4">
        <f>VLOOKUP(B103,fuelregion!$H$5:$I$3113,2,FALSE)</f>
        <v>300001000</v>
      </c>
      <c r="N103" s="4">
        <f>VLOOKUP(B103,imbin!$B$4:$D$3233,2,FALSE)</f>
        <v>0</v>
      </c>
      <c r="O103" s="4" t="str">
        <f>VLOOKUP(B103,imbin!$B$4:$D$3233,3,FALSE)</f>
        <v>MOVES</v>
      </c>
      <c r="P103" s="4">
        <f>IF(ISNA(VLOOKUP(B103,rampbin!$B$4:$G$1697,6,FALSE)),2,VLOOKUP(B103,rampbin!$B$4:$G$1697,6,FALSE))</f>
        <v>2</v>
      </c>
      <c r="Q103" s="4" t="str">
        <f>IF(ISNA(VLOOKUP(B103,rampbin!$B$4:$G$1697,5,FALSE)),"MOVES",VLOOKUP(B103,rampbin!$B$4:$G$1697,5,FALSE))</f>
        <v>MOVES</v>
      </c>
      <c r="R103" s="4" t="s">
        <v>1880</v>
      </c>
      <c r="S103" s="6" t="s">
        <v>1851</v>
      </c>
      <c r="T103" s="4">
        <f>VLOOKUP(B103,meanLDage!$B$3:$E$3145,4,FALSE)</f>
        <v>4</v>
      </c>
      <c r="U103" s="32">
        <f>VLOOKUP(B103,meanLDage!$B$3:$E$3145,2,FALSE)</f>
        <v>12.458588958571573</v>
      </c>
      <c r="V103" s="4" t="str">
        <f t="shared" si="8"/>
        <v>5_L_300001000_0_4_2</v>
      </c>
      <c r="W103" s="4">
        <v>5143</v>
      </c>
      <c r="X103" s="6"/>
      <c r="Y103" s="8">
        <f t="shared" si="9"/>
        <v>5143</v>
      </c>
      <c r="Z103" s="6" t="b">
        <f t="shared" si="7"/>
        <v>0</v>
      </c>
      <c r="AA103" s="6">
        <f t="shared" si="10"/>
        <v>5119</v>
      </c>
      <c r="AB103" s="4">
        <f t="shared" si="11"/>
        <v>4</v>
      </c>
      <c r="AC103" s="32">
        <f t="shared" si="12"/>
        <v>12.458588958571573</v>
      </c>
      <c r="AD103" s="4">
        <f>VLOOKUP($B103,meanLDage!$Z$3:$AC$3145,4,FALSE)</f>
        <v>4</v>
      </c>
      <c r="AE103" s="32">
        <f>VLOOKUP($B103,meanLDage!$Z$3:$AC$3145,2,FALSE)</f>
        <v>11.150249386201768</v>
      </c>
      <c r="AF103" s="6">
        <f>VLOOKUP(V103,'2017 rep county selection'!$A$1:$C$281,3,FALSE)</f>
        <v>5057</v>
      </c>
      <c r="AH103" s="9">
        <f t="shared" si="13"/>
        <v>5057</v>
      </c>
    </row>
    <row r="104" spans="1:34" ht="15.75" customHeight="1" x14ac:dyDescent="0.3">
      <c r="A104" s="4">
        <v>5</v>
      </c>
      <c r="B104" s="4">
        <v>5041</v>
      </c>
      <c r="C104" s="6" t="s">
        <v>2259</v>
      </c>
      <c r="D104" s="6" t="s">
        <v>105</v>
      </c>
      <c r="E104" s="4">
        <v>5119</v>
      </c>
      <c r="F104" s="4">
        <v>5119</v>
      </c>
      <c r="G104" s="4">
        <v>5119</v>
      </c>
      <c r="H104" s="37">
        <v>155710408</v>
      </c>
      <c r="I104" s="37">
        <v>152320317.73350599</v>
      </c>
      <c r="J104" s="37">
        <v>159801023.610156</v>
      </c>
      <c r="K104" s="4" t="str">
        <f>VLOOKUP(B104,altitude!$B$3:$E$3232,4)</f>
        <v>L</v>
      </c>
      <c r="L104" s="4">
        <f>VLOOKUP(B104,fuelregion!$C$5:$D$3233,2,FALSE)</f>
        <v>300001000</v>
      </c>
      <c r="M104" s="4">
        <f>VLOOKUP(B104,fuelregion!$H$5:$I$3113,2,FALSE)</f>
        <v>300001000</v>
      </c>
      <c r="N104" s="4">
        <f>VLOOKUP(B104,imbin!$B$4:$D$3233,2,FALSE)</f>
        <v>0</v>
      </c>
      <c r="O104" s="4" t="str">
        <f>VLOOKUP(B104,imbin!$B$4:$D$3233,3,FALSE)</f>
        <v>MOVES</v>
      </c>
      <c r="P104" s="4">
        <f>IF(ISNA(VLOOKUP(B104,rampbin!$B$4:$G$1697,6,FALSE)),2,VLOOKUP(B104,rampbin!$B$4:$G$1697,6,FALSE))</f>
        <v>2</v>
      </c>
      <c r="Q104" s="4" t="str">
        <f>IF(ISNA(VLOOKUP(B104,rampbin!$B$4:$G$1697,5,FALSE)),"MOVES",VLOOKUP(B104,rampbin!$B$4:$G$1697,5,FALSE))</f>
        <v>MOVES</v>
      </c>
      <c r="R104" s="4" t="s">
        <v>1880</v>
      </c>
      <c r="S104" s="6" t="s">
        <v>1851</v>
      </c>
      <c r="T104" s="4">
        <f>VLOOKUP(B104,meanLDage!$B$3:$E$3145,4,FALSE)</f>
        <v>4</v>
      </c>
      <c r="U104" s="32">
        <f>VLOOKUP(B104,meanLDage!$B$3:$E$3145,2,FALSE)</f>
        <v>11.188001984467602</v>
      </c>
      <c r="V104" s="4" t="str">
        <f t="shared" si="8"/>
        <v>5_L_300001000_0_3_2</v>
      </c>
      <c r="W104" s="4">
        <v>5143</v>
      </c>
      <c r="X104" s="6"/>
      <c r="Y104" s="8">
        <f t="shared" si="9"/>
        <v>5143</v>
      </c>
      <c r="Z104" s="6" t="b">
        <f t="shared" si="7"/>
        <v>0</v>
      </c>
      <c r="AA104" s="6">
        <f t="shared" si="10"/>
        <v>5119</v>
      </c>
      <c r="AB104" s="4">
        <f t="shared" si="11"/>
        <v>4</v>
      </c>
      <c r="AC104" s="32">
        <f t="shared" si="12"/>
        <v>11.188001984467602</v>
      </c>
      <c r="AD104" s="4">
        <f>VLOOKUP($B104,meanLDage!$Z$3:$AC$3145,4,FALSE)</f>
        <v>3</v>
      </c>
      <c r="AE104" s="32">
        <f>VLOOKUP($B104,meanLDage!$Z$3:$AC$3145,2,FALSE)</f>
        <v>10.096276211071938</v>
      </c>
      <c r="AF104" s="6">
        <f>VLOOKUP(V104,'2017 rep county selection'!$A$1:$C$281,3,FALSE)</f>
        <v>5007</v>
      </c>
      <c r="AH104" s="9">
        <f t="shared" si="13"/>
        <v>5007</v>
      </c>
    </row>
    <row r="105" spans="1:34" ht="15.75" customHeight="1" x14ac:dyDescent="0.3">
      <c r="A105" s="4">
        <v>5</v>
      </c>
      <c r="B105" s="4">
        <v>5043</v>
      </c>
      <c r="C105" s="6" t="s">
        <v>2259</v>
      </c>
      <c r="D105" s="6" t="s">
        <v>106</v>
      </c>
      <c r="E105" s="4">
        <v>5119</v>
      </c>
      <c r="F105" s="4">
        <v>5119</v>
      </c>
      <c r="G105" s="4">
        <v>5119</v>
      </c>
      <c r="H105" s="37">
        <v>209794150</v>
      </c>
      <c r="I105" s="37">
        <v>234717236.68520001</v>
      </c>
      <c r="J105" s="37">
        <v>246414148.200223</v>
      </c>
      <c r="K105" s="4" t="str">
        <f>VLOOKUP(B105,altitude!$B$3:$E$3232,4)</f>
        <v>L</v>
      </c>
      <c r="L105" s="4">
        <f>VLOOKUP(B105,fuelregion!$C$5:$D$3233,2,FALSE)</f>
        <v>300001000</v>
      </c>
      <c r="M105" s="4">
        <f>VLOOKUP(B105,fuelregion!$H$5:$I$3113,2,FALSE)</f>
        <v>300001000</v>
      </c>
      <c r="N105" s="4">
        <f>VLOOKUP(B105,imbin!$B$4:$D$3233,2,FALSE)</f>
        <v>0</v>
      </c>
      <c r="O105" s="4" t="str">
        <f>VLOOKUP(B105,imbin!$B$4:$D$3233,3,FALSE)</f>
        <v>MOVES</v>
      </c>
      <c r="P105" s="4">
        <f>IF(ISNA(VLOOKUP(B105,rampbin!$B$4:$G$1697,6,FALSE)),2,VLOOKUP(B105,rampbin!$B$4:$G$1697,6,FALSE))</f>
        <v>2</v>
      </c>
      <c r="Q105" s="4" t="str">
        <f>IF(ISNA(VLOOKUP(B105,rampbin!$B$4:$G$1697,5,FALSE)),"MOVES",VLOOKUP(B105,rampbin!$B$4:$G$1697,5,FALSE))</f>
        <v>MOVES</v>
      </c>
      <c r="R105" s="4" t="s">
        <v>1880</v>
      </c>
      <c r="S105" s="6" t="s">
        <v>1851</v>
      </c>
      <c r="T105" s="4">
        <f>VLOOKUP(B105,meanLDage!$B$3:$E$3145,4,FALSE)</f>
        <v>4</v>
      </c>
      <c r="U105" s="32">
        <f>VLOOKUP(B105,meanLDage!$B$3:$E$3145,2,FALSE)</f>
        <v>11.733947682665905</v>
      </c>
      <c r="V105" s="4" t="str">
        <f t="shared" si="8"/>
        <v>5_L_300001000_0_3_2</v>
      </c>
      <c r="W105" s="4">
        <v>5143</v>
      </c>
      <c r="X105" s="6"/>
      <c r="Y105" s="8">
        <f t="shared" si="9"/>
        <v>5143</v>
      </c>
      <c r="Z105" s="6" t="b">
        <f t="shared" si="7"/>
        <v>0</v>
      </c>
      <c r="AA105" s="6">
        <f t="shared" si="10"/>
        <v>5119</v>
      </c>
      <c r="AB105" s="4">
        <f t="shared" si="11"/>
        <v>4</v>
      </c>
      <c r="AC105" s="32">
        <f t="shared" si="12"/>
        <v>11.733947682665905</v>
      </c>
      <c r="AD105" s="4">
        <f>VLOOKUP($B105,meanLDage!$Z$3:$AC$3145,4,FALSE)</f>
        <v>3</v>
      </c>
      <c r="AE105" s="32">
        <f>VLOOKUP($B105,meanLDage!$Z$3:$AC$3145,2,FALSE)</f>
        <v>10.178677998506233</v>
      </c>
      <c r="AF105" s="6">
        <f>VLOOKUP(V105,'2017 rep county selection'!$A$1:$C$281,3,FALSE)</f>
        <v>5007</v>
      </c>
      <c r="AH105" s="9">
        <f t="shared" si="13"/>
        <v>5007</v>
      </c>
    </row>
    <row r="106" spans="1:34" ht="15.75" customHeight="1" x14ac:dyDescent="0.3">
      <c r="A106" s="4">
        <v>5</v>
      </c>
      <c r="B106" s="4">
        <v>5045</v>
      </c>
      <c r="C106" s="6" t="s">
        <v>2259</v>
      </c>
      <c r="D106" s="6" t="s">
        <v>107</v>
      </c>
      <c r="E106" s="4">
        <v>5119</v>
      </c>
      <c r="F106" s="4">
        <v>5119</v>
      </c>
      <c r="G106" s="4">
        <v>5119</v>
      </c>
      <c r="H106" s="37">
        <v>1051879717</v>
      </c>
      <c r="I106" s="37">
        <v>1263844397.4923301</v>
      </c>
      <c r="J106" s="37">
        <v>1329369998.7052801</v>
      </c>
      <c r="K106" s="4" t="str">
        <f>VLOOKUP(B106,altitude!$B$3:$E$3232,4)</f>
        <v>L</v>
      </c>
      <c r="L106" s="4">
        <f>VLOOKUP(B106,fuelregion!$C$5:$D$3233,2,FALSE)</f>
        <v>300001000</v>
      </c>
      <c r="M106" s="4">
        <f>VLOOKUP(B106,fuelregion!$H$5:$I$3113,2,FALSE)</f>
        <v>300001000</v>
      </c>
      <c r="N106" s="4">
        <f>VLOOKUP(B106,imbin!$B$4:$D$3233,2,FALSE)</f>
        <v>0</v>
      </c>
      <c r="O106" s="4" t="str">
        <f>VLOOKUP(B106,imbin!$B$4:$D$3233,3,FALSE)</f>
        <v>MOVES</v>
      </c>
      <c r="P106" s="4">
        <f>IF(ISNA(VLOOKUP(B106,rampbin!$B$4:$G$1697,6,FALSE)),2,VLOOKUP(B106,rampbin!$B$4:$G$1697,6,FALSE))</f>
        <v>2</v>
      </c>
      <c r="Q106" s="4" t="str">
        <f>IF(ISNA(VLOOKUP(B106,rampbin!$B$4:$G$1697,5,FALSE)),"MOVES",VLOOKUP(B106,rampbin!$B$4:$G$1697,5,FALSE))</f>
        <v>MOVES</v>
      </c>
      <c r="R106" s="4" t="s">
        <v>1877</v>
      </c>
      <c r="S106" s="6" t="s">
        <v>1904</v>
      </c>
      <c r="T106" s="4">
        <f>VLOOKUP(B106,meanLDage!$B$3:$E$3145,4,FALSE)</f>
        <v>3</v>
      </c>
      <c r="U106" s="32">
        <f>VLOOKUP(B106,meanLDage!$B$3:$E$3145,2,FALSE)</f>
        <v>10.724170190429698</v>
      </c>
      <c r="V106" s="4" t="str">
        <f t="shared" si="8"/>
        <v>5_L_300001000_0_3_2</v>
      </c>
      <c r="W106" s="4">
        <v>5119</v>
      </c>
      <c r="X106" s="6"/>
      <c r="Y106" s="8">
        <f t="shared" si="9"/>
        <v>5119</v>
      </c>
      <c r="Z106" s="6" t="b">
        <f t="shared" si="7"/>
        <v>1</v>
      </c>
      <c r="AA106" s="6">
        <f t="shared" si="10"/>
        <v>5119</v>
      </c>
      <c r="AB106" s="4">
        <f t="shared" si="11"/>
        <v>3</v>
      </c>
      <c r="AC106" s="32">
        <f t="shared" si="12"/>
        <v>10.724170190429698</v>
      </c>
      <c r="AD106" s="4">
        <f>VLOOKUP($B106,meanLDage!$Z$3:$AC$3145,4,FALSE)</f>
        <v>3</v>
      </c>
      <c r="AE106" s="32">
        <f>VLOOKUP($B106,meanLDage!$Z$3:$AC$3145,2,FALSE)</f>
        <v>9.4947032512895255</v>
      </c>
      <c r="AF106" s="6">
        <f>VLOOKUP(V106,'2017 rep county selection'!$A$1:$C$281,3,FALSE)</f>
        <v>5007</v>
      </c>
      <c r="AH106" s="9">
        <f t="shared" si="13"/>
        <v>5007</v>
      </c>
    </row>
    <row r="107" spans="1:34" ht="15.75" customHeight="1" x14ac:dyDescent="0.3">
      <c r="A107" s="4">
        <v>5</v>
      </c>
      <c r="B107" s="4">
        <v>5047</v>
      </c>
      <c r="C107" s="6" t="s">
        <v>2259</v>
      </c>
      <c r="D107" s="6" t="s">
        <v>36</v>
      </c>
      <c r="E107" s="4">
        <v>5119</v>
      </c>
      <c r="F107" s="4">
        <v>5119</v>
      </c>
      <c r="G107" s="4">
        <v>5119</v>
      </c>
      <c r="H107" s="37">
        <v>306469627</v>
      </c>
      <c r="I107" s="37">
        <v>303729733.96938401</v>
      </c>
      <c r="J107" s="37">
        <v>318366945.00533199</v>
      </c>
      <c r="K107" s="4" t="str">
        <f>VLOOKUP(B107,altitude!$B$3:$E$3232,4)</f>
        <v>L</v>
      </c>
      <c r="L107" s="4">
        <f>VLOOKUP(B107,fuelregion!$C$5:$D$3233,2,FALSE)</f>
        <v>300001000</v>
      </c>
      <c r="M107" s="4">
        <f>VLOOKUP(B107,fuelregion!$H$5:$I$3113,2,FALSE)</f>
        <v>300001000</v>
      </c>
      <c r="N107" s="4">
        <f>VLOOKUP(B107,imbin!$B$4:$D$3233,2,FALSE)</f>
        <v>0</v>
      </c>
      <c r="O107" s="4" t="str">
        <f>VLOOKUP(B107,imbin!$B$4:$D$3233,3,FALSE)</f>
        <v>MOVES</v>
      </c>
      <c r="P107" s="4">
        <f>IF(ISNA(VLOOKUP(B107,rampbin!$B$4:$G$1697,6,FALSE)),2,VLOOKUP(B107,rampbin!$B$4:$G$1697,6,FALSE))</f>
        <v>2</v>
      </c>
      <c r="Q107" s="4" t="str">
        <f>IF(ISNA(VLOOKUP(B107,rampbin!$B$4:$G$1697,5,FALSE)),"MOVES",VLOOKUP(B107,rampbin!$B$4:$G$1697,5,FALSE))</f>
        <v>MOVES</v>
      </c>
      <c r="R107" s="4" t="s">
        <v>1880</v>
      </c>
      <c r="S107" s="6" t="s">
        <v>1851</v>
      </c>
      <c r="T107" s="4">
        <f>VLOOKUP(B107,meanLDage!$B$3:$E$3145,4,FALSE)</f>
        <v>4</v>
      </c>
      <c r="U107" s="32">
        <f>VLOOKUP(B107,meanLDage!$B$3:$E$3145,2,FALSE)</f>
        <v>12.33800371802363</v>
      </c>
      <c r="V107" s="4" t="str">
        <f t="shared" si="8"/>
        <v>5_L_300001000_0_4_2</v>
      </c>
      <c r="W107" s="4">
        <v>5143</v>
      </c>
      <c r="X107" s="6"/>
      <c r="Y107" s="8">
        <f t="shared" si="9"/>
        <v>5143</v>
      </c>
      <c r="Z107" s="6" t="b">
        <f t="shared" si="7"/>
        <v>0</v>
      </c>
      <c r="AA107" s="6">
        <f t="shared" si="10"/>
        <v>5119</v>
      </c>
      <c r="AB107" s="4">
        <f t="shared" si="11"/>
        <v>4</v>
      </c>
      <c r="AC107" s="32">
        <f t="shared" si="12"/>
        <v>12.33800371802363</v>
      </c>
      <c r="AD107" s="4">
        <f>VLOOKUP($B107,meanLDage!$Z$3:$AC$3145,4,FALSE)</f>
        <v>4</v>
      </c>
      <c r="AE107" s="32">
        <f>VLOOKUP($B107,meanLDage!$Z$3:$AC$3145,2,FALSE)</f>
        <v>11.186219435511658</v>
      </c>
      <c r="AF107" s="6">
        <f>VLOOKUP(V107,'2017 rep county selection'!$A$1:$C$281,3,FALSE)</f>
        <v>5057</v>
      </c>
      <c r="AH107" s="9">
        <f t="shared" si="13"/>
        <v>5057</v>
      </c>
    </row>
    <row r="108" spans="1:34" ht="15.75" customHeight="1" x14ac:dyDescent="0.3">
      <c r="A108" s="4">
        <v>5</v>
      </c>
      <c r="B108" s="4">
        <v>5049</v>
      </c>
      <c r="C108" s="6" t="s">
        <v>2259</v>
      </c>
      <c r="D108" s="6" t="s">
        <v>108</v>
      </c>
      <c r="E108" s="4">
        <v>5071</v>
      </c>
      <c r="F108" s="4">
        <v>5071</v>
      </c>
      <c r="G108" s="4">
        <v>5071</v>
      </c>
      <c r="H108" s="37">
        <v>144659198</v>
      </c>
      <c r="I108" s="37">
        <v>133140346.046922</v>
      </c>
      <c r="J108" s="37">
        <v>139571748.16637301</v>
      </c>
      <c r="K108" s="4" t="str">
        <f>VLOOKUP(B108,altitude!$B$3:$E$3232,4)</f>
        <v>L</v>
      </c>
      <c r="L108" s="4">
        <f>VLOOKUP(B108,fuelregion!$C$5:$D$3233,2,FALSE)</f>
        <v>300001000</v>
      </c>
      <c r="M108" s="4">
        <f>VLOOKUP(B108,fuelregion!$H$5:$I$3113,2,FALSE)</f>
        <v>300001000</v>
      </c>
      <c r="N108" s="4">
        <f>VLOOKUP(B108,imbin!$B$4:$D$3233,2,FALSE)</f>
        <v>0</v>
      </c>
      <c r="O108" s="4" t="str">
        <f>VLOOKUP(B108,imbin!$B$4:$D$3233,3,FALSE)</f>
        <v>MOVES</v>
      </c>
      <c r="P108" s="4">
        <f>IF(ISNA(VLOOKUP(B108,rampbin!$B$4:$G$1697,6,FALSE)),2,VLOOKUP(B108,rampbin!$B$4:$G$1697,6,FALSE))</f>
        <v>2</v>
      </c>
      <c r="Q108" s="4" t="str">
        <f>IF(ISNA(VLOOKUP(B108,rampbin!$B$4:$G$1697,5,FALSE)),"MOVES",VLOOKUP(B108,rampbin!$B$4:$G$1697,5,FALSE))</f>
        <v>MOVES</v>
      </c>
      <c r="R108" s="4" t="s">
        <v>1880</v>
      </c>
      <c r="S108" s="6" t="s">
        <v>1851</v>
      </c>
      <c r="T108" s="4">
        <f>VLOOKUP(B108,meanLDage!$B$3:$E$3145,4,FALSE)</f>
        <v>5</v>
      </c>
      <c r="U108" s="32">
        <f>VLOOKUP(B108,meanLDage!$B$3:$E$3145,2,FALSE)</f>
        <v>14.223064046641371</v>
      </c>
      <c r="V108" s="4" t="str">
        <f t="shared" si="8"/>
        <v>5_L_300001000_0_4_2</v>
      </c>
      <c r="W108" s="4">
        <v>5071</v>
      </c>
      <c r="X108" s="6"/>
      <c r="Y108" s="8">
        <f t="shared" si="9"/>
        <v>5071</v>
      </c>
      <c r="Z108" s="6" t="b">
        <f t="shared" si="7"/>
        <v>1</v>
      </c>
      <c r="AA108" s="6">
        <f t="shared" si="10"/>
        <v>5071</v>
      </c>
      <c r="AB108" s="4">
        <f t="shared" si="11"/>
        <v>5</v>
      </c>
      <c r="AC108" s="32">
        <f t="shared" si="12"/>
        <v>14.223064046641371</v>
      </c>
      <c r="AD108" s="4">
        <f>VLOOKUP($B108,meanLDage!$Z$3:$AC$3145,4,FALSE)</f>
        <v>4</v>
      </c>
      <c r="AE108" s="32">
        <f>VLOOKUP($B108,meanLDage!$Z$3:$AC$3145,2,FALSE)</f>
        <v>12.901594406091661</v>
      </c>
      <c r="AF108" s="6">
        <f>VLOOKUP(V108,'2017 rep county selection'!$A$1:$C$281,3,FALSE)</f>
        <v>5057</v>
      </c>
      <c r="AH108" s="9">
        <f t="shared" si="13"/>
        <v>5057</v>
      </c>
    </row>
    <row r="109" spans="1:34" ht="15.75" customHeight="1" x14ac:dyDescent="0.3">
      <c r="A109" s="4">
        <v>5</v>
      </c>
      <c r="B109" s="4">
        <v>5051</v>
      </c>
      <c r="C109" s="6" t="s">
        <v>2259</v>
      </c>
      <c r="D109" s="6" t="s">
        <v>109</v>
      </c>
      <c r="E109" s="4">
        <v>5119</v>
      </c>
      <c r="F109" s="4">
        <v>5119</v>
      </c>
      <c r="G109" s="4">
        <v>5119</v>
      </c>
      <c r="H109" s="37">
        <v>847747272</v>
      </c>
      <c r="I109" s="37">
        <v>881247334.68716395</v>
      </c>
      <c r="J109" s="37">
        <v>926828525.49834204</v>
      </c>
      <c r="K109" s="4" t="str">
        <f>VLOOKUP(B109,altitude!$B$3:$E$3232,4)</f>
        <v>L</v>
      </c>
      <c r="L109" s="4">
        <f>VLOOKUP(B109,fuelregion!$C$5:$D$3233,2,FALSE)</f>
        <v>300001000</v>
      </c>
      <c r="M109" s="4">
        <f>VLOOKUP(B109,fuelregion!$H$5:$I$3113,2,FALSE)</f>
        <v>300001000</v>
      </c>
      <c r="N109" s="4">
        <f>VLOOKUP(B109,imbin!$B$4:$D$3233,2,FALSE)</f>
        <v>0</v>
      </c>
      <c r="O109" s="4" t="str">
        <f>VLOOKUP(B109,imbin!$B$4:$D$3233,3,FALSE)</f>
        <v>MOVES</v>
      </c>
      <c r="P109" s="4">
        <f>IF(ISNA(VLOOKUP(B109,rampbin!$B$4:$G$1697,6,FALSE)),2,VLOOKUP(B109,rampbin!$B$4:$G$1697,6,FALSE))</f>
        <v>2</v>
      </c>
      <c r="Q109" s="4" t="str">
        <f>IF(ISNA(VLOOKUP(B109,rampbin!$B$4:$G$1697,5,FALSE)),"MOVES",VLOOKUP(B109,rampbin!$B$4:$G$1697,5,FALSE))</f>
        <v>MOVES</v>
      </c>
      <c r="R109" s="4" t="s">
        <v>1877</v>
      </c>
      <c r="S109" s="6" t="s">
        <v>1905</v>
      </c>
      <c r="T109" s="4">
        <f>VLOOKUP(B109,meanLDage!$B$3:$E$3145,4,FALSE)</f>
        <v>4</v>
      </c>
      <c r="U109" s="32">
        <f>VLOOKUP(B109,meanLDage!$B$3:$E$3145,2,FALSE)</f>
        <v>11.725066010070964</v>
      </c>
      <c r="V109" s="4" t="str">
        <f t="shared" si="8"/>
        <v>5_L_300001000_0_3_2</v>
      </c>
      <c r="W109" s="4">
        <v>5143</v>
      </c>
      <c r="X109" s="6"/>
      <c r="Y109" s="8">
        <f t="shared" si="9"/>
        <v>5143</v>
      </c>
      <c r="Z109" s="6" t="b">
        <f t="shared" si="7"/>
        <v>0</v>
      </c>
      <c r="AA109" s="6">
        <f t="shared" si="10"/>
        <v>5119</v>
      </c>
      <c r="AB109" s="4">
        <f t="shared" si="11"/>
        <v>4</v>
      </c>
      <c r="AC109" s="32">
        <f t="shared" si="12"/>
        <v>11.725066010070964</v>
      </c>
      <c r="AD109" s="4">
        <f>VLOOKUP($B109,meanLDage!$Z$3:$AC$3145,4,FALSE)</f>
        <v>3</v>
      </c>
      <c r="AE109" s="32">
        <f>VLOOKUP($B109,meanLDage!$Z$3:$AC$3145,2,FALSE)</f>
        <v>10.176562786809185</v>
      </c>
      <c r="AF109" s="6">
        <f>VLOOKUP(V109,'2017 rep county selection'!$A$1:$C$281,3,FALSE)</f>
        <v>5007</v>
      </c>
      <c r="AH109" s="9">
        <f t="shared" si="13"/>
        <v>5007</v>
      </c>
    </row>
    <row r="110" spans="1:34" ht="15.75" customHeight="1" x14ac:dyDescent="0.3">
      <c r="A110" s="4">
        <v>5</v>
      </c>
      <c r="B110" s="4">
        <v>5053</v>
      </c>
      <c r="C110" s="6" t="s">
        <v>2259</v>
      </c>
      <c r="D110" s="6" t="s">
        <v>110</v>
      </c>
      <c r="E110" s="4">
        <v>5119</v>
      </c>
      <c r="F110" s="4">
        <v>5119</v>
      </c>
      <c r="G110" s="4">
        <v>5119</v>
      </c>
      <c r="H110" s="37">
        <v>181805080</v>
      </c>
      <c r="I110" s="37">
        <v>208682940.84945199</v>
      </c>
      <c r="J110" s="37">
        <v>218760371.72271001</v>
      </c>
      <c r="K110" s="4" t="str">
        <f>VLOOKUP(B110,altitude!$B$3:$E$3232,4)</f>
        <v>L</v>
      </c>
      <c r="L110" s="4">
        <f>VLOOKUP(B110,fuelregion!$C$5:$D$3233,2,FALSE)</f>
        <v>300001000</v>
      </c>
      <c r="M110" s="4">
        <f>VLOOKUP(B110,fuelregion!$H$5:$I$3113,2,FALSE)</f>
        <v>300001000</v>
      </c>
      <c r="N110" s="4">
        <f>VLOOKUP(B110,imbin!$B$4:$D$3233,2,FALSE)</f>
        <v>0</v>
      </c>
      <c r="O110" s="4" t="str">
        <f>VLOOKUP(B110,imbin!$B$4:$D$3233,3,FALSE)</f>
        <v>MOVES</v>
      </c>
      <c r="P110" s="4">
        <f>IF(ISNA(VLOOKUP(B110,rampbin!$B$4:$G$1697,6,FALSE)),2,VLOOKUP(B110,rampbin!$B$4:$G$1697,6,FALSE))</f>
        <v>2</v>
      </c>
      <c r="Q110" s="4" t="str">
        <f>IF(ISNA(VLOOKUP(B110,rampbin!$B$4:$G$1697,5,FALSE)),"MOVES",VLOOKUP(B110,rampbin!$B$4:$G$1697,5,FALSE))</f>
        <v>MOVES</v>
      </c>
      <c r="R110" s="4" t="s">
        <v>1877</v>
      </c>
      <c r="S110" s="6" t="s">
        <v>1904</v>
      </c>
      <c r="T110" s="4">
        <f>VLOOKUP(B110,meanLDage!$B$3:$E$3145,4,FALSE)</f>
        <v>4</v>
      </c>
      <c r="U110" s="32">
        <f>VLOOKUP(B110,meanLDage!$B$3:$E$3145,2,FALSE)</f>
        <v>11.685395324695531</v>
      </c>
      <c r="V110" s="4" t="str">
        <f t="shared" si="8"/>
        <v>5_L_300001000_0_3_2</v>
      </c>
      <c r="W110" s="4">
        <v>5143</v>
      </c>
      <c r="X110" s="6"/>
      <c r="Y110" s="8">
        <f t="shared" si="9"/>
        <v>5143</v>
      </c>
      <c r="Z110" s="6" t="b">
        <f t="shared" si="7"/>
        <v>0</v>
      </c>
      <c r="AA110" s="6">
        <f t="shared" si="10"/>
        <v>5119</v>
      </c>
      <c r="AB110" s="4">
        <f t="shared" si="11"/>
        <v>4</v>
      </c>
      <c r="AC110" s="32">
        <f t="shared" si="12"/>
        <v>11.685395324695531</v>
      </c>
      <c r="AD110" s="4">
        <f>VLOOKUP($B110,meanLDage!$Z$3:$AC$3145,4,FALSE)</f>
        <v>3</v>
      </c>
      <c r="AE110" s="32">
        <f>VLOOKUP($B110,meanLDage!$Z$3:$AC$3145,2,FALSE)</f>
        <v>10.128636159028765</v>
      </c>
      <c r="AF110" s="6">
        <f>VLOOKUP(V110,'2017 rep county selection'!$A$1:$C$281,3,FALSE)</f>
        <v>5007</v>
      </c>
      <c r="AH110" s="9">
        <f t="shared" si="13"/>
        <v>5007</v>
      </c>
    </row>
    <row r="111" spans="1:34" ht="15.75" customHeight="1" x14ac:dyDescent="0.3">
      <c r="A111" s="4">
        <v>5</v>
      </c>
      <c r="B111" s="4">
        <v>5055</v>
      </c>
      <c r="C111" s="6" t="s">
        <v>2259</v>
      </c>
      <c r="D111" s="6" t="s">
        <v>38</v>
      </c>
      <c r="E111" s="4">
        <v>5119</v>
      </c>
      <c r="F111" s="4">
        <v>5119</v>
      </c>
      <c r="G111" s="4">
        <v>5119</v>
      </c>
      <c r="H111" s="37">
        <v>332942277</v>
      </c>
      <c r="I111" s="37">
        <v>377209187.357288</v>
      </c>
      <c r="J111" s="37">
        <v>396432507.49007201</v>
      </c>
      <c r="K111" s="4" t="str">
        <f>VLOOKUP(B111,altitude!$B$3:$E$3232,4)</f>
        <v>L</v>
      </c>
      <c r="L111" s="4">
        <f>VLOOKUP(B111,fuelregion!$C$5:$D$3233,2,FALSE)</f>
        <v>300001000</v>
      </c>
      <c r="M111" s="4">
        <f>VLOOKUP(B111,fuelregion!$H$5:$I$3113,2,FALSE)</f>
        <v>300001000</v>
      </c>
      <c r="N111" s="4">
        <f>VLOOKUP(B111,imbin!$B$4:$D$3233,2,FALSE)</f>
        <v>0</v>
      </c>
      <c r="O111" s="4" t="str">
        <f>VLOOKUP(B111,imbin!$B$4:$D$3233,3,FALSE)</f>
        <v>MOVES</v>
      </c>
      <c r="P111" s="4">
        <f>IF(ISNA(VLOOKUP(B111,rampbin!$B$4:$G$1697,6,FALSE)),2,VLOOKUP(B111,rampbin!$B$4:$G$1697,6,FALSE))</f>
        <v>2</v>
      </c>
      <c r="Q111" s="4" t="str">
        <f>IF(ISNA(VLOOKUP(B111,rampbin!$B$4:$G$1697,5,FALSE)),"MOVES",VLOOKUP(B111,rampbin!$B$4:$G$1697,5,FALSE))</f>
        <v>MOVES</v>
      </c>
      <c r="R111" s="4" t="s">
        <v>1880</v>
      </c>
      <c r="S111" s="6" t="s">
        <v>1851</v>
      </c>
      <c r="T111" s="4">
        <f>VLOOKUP(B111,meanLDage!$B$3:$E$3145,4,FALSE)</f>
        <v>4</v>
      </c>
      <c r="U111" s="32">
        <f>VLOOKUP(B111,meanLDage!$B$3:$E$3145,2,FALSE)</f>
        <v>11.867886846472537</v>
      </c>
      <c r="V111" s="4" t="str">
        <f t="shared" si="8"/>
        <v>5_L_300001000_0_3_2</v>
      </c>
      <c r="W111" s="4">
        <v>5143</v>
      </c>
      <c r="X111" s="6"/>
      <c r="Y111" s="8">
        <f t="shared" si="9"/>
        <v>5143</v>
      </c>
      <c r="Z111" s="6" t="b">
        <f t="shared" si="7"/>
        <v>0</v>
      </c>
      <c r="AA111" s="6">
        <f t="shared" si="10"/>
        <v>5119</v>
      </c>
      <c r="AB111" s="4">
        <f t="shared" si="11"/>
        <v>4</v>
      </c>
      <c r="AC111" s="32">
        <f t="shared" si="12"/>
        <v>11.867886846472537</v>
      </c>
      <c r="AD111" s="4">
        <f>VLOOKUP($B111,meanLDage!$Z$3:$AC$3145,4,FALSE)</f>
        <v>3</v>
      </c>
      <c r="AE111" s="32">
        <f>VLOOKUP($B111,meanLDage!$Z$3:$AC$3145,2,FALSE)</f>
        <v>10.671756084195883</v>
      </c>
      <c r="AF111" s="6">
        <f>VLOOKUP(V111,'2017 rep county selection'!$A$1:$C$281,3,FALSE)</f>
        <v>5007</v>
      </c>
      <c r="AH111" s="9">
        <f t="shared" si="13"/>
        <v>5007</v>
      </c>
    </row>
    <row r="112" spans="1:34" ht="15.75" customHeight="1" x14ac:dyDescent="0.3">
      <c r="A112" s="4">
        <v>5</v>
      </c>
      <c r="B112" s="4">
        <v>5057</v>
      </c>
      <c r="C112" s="6" t="s">
        <v>2259</v>
      </c>
      <c r="D112" s="6" t="s">
        <v>111</v>
      </c>
      <c r="E112" s="4">
        <v>5119</v>
      </c>
      <c r="F112" s="4">
        <v>5119</v>
      </c>
      <c r="G112" s="4">
        <v>5119</v>
      </c>
      <c r="H112" s="37">
        <v>430727398</v>
      </c>
      <c r="I112" s="37">
        <v>432011763.728495</v>
      </c>
      <c r="J112" s="37">
        <v>453321343.91927803</v>
      </c>
      <c r="K112" s="4" t="str">
        <f>VLOOKUP(B112,altitude!$B$3:$E$3232,4)</f>
        <v>L</v>
      </c>
      <c r="L112" s="4">
        <f>VLOOKUP(B112,fuelregion!$C$5:$D$3233,2,FALSE)</f>
        <v>300001000</v>
      </c>
      <c r="M112" s="4">
        <f>VLOOKUP(B112,fuelregion!$H$5:$I$3113,2,FALSE)</f>
        <v>300001000</v>
      </c>
      <c r="N112" s="4">
        <f>VLOOKUP(B112,imbin!$B$4:$D$3233,2,FALSE)</f>
        <v>0</v>
      </c>
      <c r="O112" s="4" t="str">
        <f>VLOOKUP(B112,imbin!$B$4:$D$3233,3,FALSE)</f>
        <v>MOVES</v>
      </c>
      <c r="P112" s="4">
        <f>IF(ISNA(VLOOKUP(B112,rampbin!$B$4:$G$1697,6,FALSE)),2,VLOOKUP(B112,rampbin!$B$4:$G$1697,6,FALSE))</f>
        <v>2</v>
      </c>
      <c r="Q112" s="4" t="str">
        <f>IF(ISNA(VLOOKUP(B112,rampbin!$B$4:$G$1697,5,FALSE)),"MOVES",VLOOKUP(B112,rampbin!$B$4:$G$1697,5,FALSE))</f>
        <v>MOVES</v>
      </c>
      <c r="R112" s="4" t="s">
        <v>1880</v>
      </c>
      <c r="S112" s="6" t="s">
        <v>1851</v>
      </c>
      <c r="T112" s="4">
        <f>VLOOKUP(B112,meanLDage!$B$3:$E$3145,4,FALSE)</f>
        <v>4</v>
      </c>
      <c r="U112" s="32">
        <f>VLOOKUP(B112,meanLDage!$B$3:$E$3145,2,FALSE)</f>
        <v>12.62390149279981</v>
      </c>
      <c r="V112" s="4" t="str">
        <f t="shared" si="8"/>
        <v>5_L_300001000_0_4_2</v>
      </c>
      <c r="W112" s="4">
        <v>5143</v>
      </c>
      <c r="X112" s="6"/>
      <c r="Y112" s="8">
        <f t="shared" si="9"/>
        <v>5143</v>
      </c>
      <c r="Z112" s="6" t="b">
        <f t="shared" si="7"/>
        <v>0</v>
      </c>
      <c r="AA112" s="6">
        <f t="shared" si="10"/>
        <v>5119</v>
      </c>
      <c r="AB112" s="4">
        <f t="shared" si="11"/>
        <v>4</v>
      </c>
      <c r="AC112" s="32">
        <f t="shared" si="12"/>
        <v>12.62390149279981</v>
      </c>
      <c r="AD112" s="4">
        <f>VLOOKUP($B112,meanLDage!$Z$3:$AC$3145,4,FALSE)</f>
        <v>4</v>
      </c>
      <c r="AE112" s="32">
        <f>VLOOKUP($B112,meanLDage!$Z$3:$AC$3145,2,FALSE)</f>
        <v>11.308866461854645</v>
      </c>
      <c r="AF112" s="6">
        <f>VLOOKUP(V112,'2017 rep county selection'!$A$1:$C$281,3,FALSE)</f>
        <v>5057</v>
      </c>
      <c r="AH112" s="9">
        <f t="shared" si="13"/>
        <v>5057</v>
      </c>
    </row>
    <row r="113" spans="1:34" ht="15.75" customHeight="1" x14ac:dyDescent="0.3">
      <c r="A113" s="4">
        <v>5</v>
      </c>
      <c r="B113" s="4">
        <v>5059</v>
      </c>
      <c r="C113" s="6" t="s">
        <v>2259</v>
      </c>
      <c r="D113" s="6" t="s">
        <v>112</v>
      </c>
      <c r="E113" s="4">
        <v>5119</v>
      </c>
      <c r="F113" s="4">
        <v>5119</v>
      </c>
      <c r="G113" s="4">
        <v>5119</v>
      </c>
      <c r="H113" s="37">
        <v>543046014</v>
      </c>
      <c r="I113" s="37">
        <v>553780156.56652796</v>
      </c>
      <c r="J113" s="37">
        <v>581309081.60722399</v>
      </c>
      <c r="K113" s="4" t="str">
        <f>VLOOKUP(B113,altitude!$B$3:$E$3232,4)</f>
        <v>L</v>
      </c>
      <c r="L113" s="4">
        <f>VLOOKUP(B113,fuelregion!$C$5:$D$3233,2,FALSE)</f>
        <v>300001000</v>
      </c>
      <c r="M113" s="4">
        <f>VLOOKUP(B113,fuelregion!$H$5:$I$3113,2,FALSE)</f>
        <v>300001000</v>
      </c>
      <c r="N113" s="4">
        <f>VLOOKUP(B113,imbin!$B$4:$D$3233,2,FALSE)</f>
        <v>0</v>
      </c>
      <c r="O113" s="4" t="str">
        <f>VLOOKUP(B113,imbin!$B$4:$D$3233,3,FALSE)</f>
        <v>MOVES</v>
      </c>
      <c r="P113" s="4">
        <f>IF(ISNA(VLOOKUP(B113,rampbin!$B$4:$G$1697,6,FALSE)),2,VLOOKUP(B113,rampbin!$B$4:$G$1697,6,FALSE))</f>
        <v>2</v>
      </c>
      <c r="Q113" s="4" t="str">
        <f>IF(ISNA(VLOOKUP(B113,rampbin!$B$4:$G$1697,5,FALSE)),"MOVES",VLOOKUP(B113,rampbin!$B$4:$G$1697,5,FALSE))</f>
        <v>MOVES</v>
      </c>
      <c r="R113" s="4" t="s">
        <v>1880</v>
      </c>
      <c r="S113" s="6" t="s">
        <v>1851</v>
      </c>
      <c r="T113" s="4">
        <f>VLOOKUP(B113,meanLDage!$B$3:$E$3145,4,FALSE)</f>
        <v>4</v>
      </c>
      <c r="U113" s="32">
        <f>VLOOKUP(B113,meanLDage!$B$3:$E$3145,2,FALSE)</f>
        <v>12.51311458079463</v>
      </c>
      <c r="V113" s="4" t="str">
        <f t="shared" si="8"/>
        <v>5_L_300001000_0_3_2</v>
      </c>
      <c r="W113" s="4">
        <v>5143</v>
      </c>
      <c r="X113" s="6"/>
      <c r="Y113" s="8">
        <f t="shared" si="9"/>
        <v>5143</v>
      </c>
      <c r="Z113" s="6" t="b">
        <f t="shared" si="7"/>
        <v>0</v>
      </c>
      <c r="AA113" s="6">
        <f t="shared" si="10"/>
        <v>5119</v>
      </c>
      <c r="AB113" s="4">
        <f t="shared" si="11"/>
        <v>4</v>
      </c>
      <c r="AC113" s="32">
        <f t="shared" si="12"/>
        <v>12.51311458079463</v>
      </c>
      <c r="AD113" s="4">
        <f>VLOOKUP($B113,meanLDage!$Z$3:$AC$3145,4,FALSE)</f>
        <v>3</v>
      </c>
      <c r="AE113" s="32">
        <f>VLOOKUP($B113,meanLDage!$Z$3:$AC$3145,2,FALSE)</f>
        <v>10.836535918735898</v>
      </c>
      <c r="AF113" s="6">
        <f>VLOOKUP(V113,'2017 rep county selection'!$A$1:$C$281,3,FALSE)</f>
        <v>5007</v>
      </c>
      <c r="AH113" s="9">
        <f t="shared" si="13"/>
        <v>5007</v>
      </c>
    </row>
    <row r="114" spans="1:34" ht="15.75" customHeight="1" x14ac:dyDescent="0.3">
      <c r="A114" s="4">
        <v>5</v>
      </c>
      <c r="B114" s="4">
        <v>5061</v>
      </c>
      <c r="C114" s="6" t="s">
        <v>2259</v>
      </c>
      <c r="D114" s="6" t="s">
        <v>113</v>
      </c>
      <c r="E114" s="4">
        <v>5119</v>
      </c>
      <c r="F114" s="4">
        <v>5119</v>
      </c>
      <c r="G114" s="4">
        <v>5119</v>
      </c>
      <c r="H114" s="37">
        <v>142579909</v>
      </c>
      <c r="I114" s="37">
        <v>126259954.206203</v>
      </c>
      <c r="J114" s="37">
        <v>132366002.330384</v>
      </c>
      <c r="K114" s="4" t="str">
        <f>VLOOKUP(B114,altitude!$B$3:$E$3232,4)</f>
        <v>L</v>
      </c>
      <c r="L114" s="4">
        <f>VLOOKUP(B114,fuelregion!$C$5:$D$3233,2,FALSE)</f>
        <v>300001000</v>
      </c>
      <c r="M114" s="4">
        <f>VLOOKUP(B114,fuelregion!$H$5:$I$3113,2,FALSE)</f>
        <v>300001000</v>
      </c>
      <c r="N114" s="4">
        <f>VLOOKUP(B114,imbin!$B$4:$D$3233,2,FALSE)</f>
        <v>0</v>
      </c>
      <c r="O114" s="4" t="str">
        <f>VLOOKUP(B114,imbin!$B$4:$D$3233,3,FALSE)</f>
        <v>MOVES</v>
      </c>
      <c r="P114" s="4">
        <f>IF(ISNA(VLOOKUP(B114,rampbin!$B$4:$G$1697,6,FALSE)),2,VLOOKUP(B114,rampbin!$B$4:$G$1697,6,FALSE))</f>
        <v>2</v>
      </c>
      <c r="Q114" s="4" t="str">
        <f>IF(ISNA(VLOOKUP(B114,rampbin!$B$4:$G$1697,5,FALSE)),"MOVES",VLOOKUP(B114,rampbin!$B$4:$G$1697,5,FALSE))</f>
        <v>MOVES</v>
      </c>
      <c r="R114" s="4" t="s">
        <v>1880</v>
      </c>
      <c r="S114" s="6" t="s">
        <v>1851</v>
      </c>
      <c r="T114" s="4">
        <f>VLOOKUP(B114,meanLDage!$B$3:$E$3145,4,FALSE)</f>
        <v>4</v>
      </c>
      <c r="U114" s="32">
        <f>VLOOKUP(B114,meanLDage!$B$3:$E$3145,2,FALSE)</f>
        <v>12.124467113432049</v>
      </c>
      <c r="V114" s="4" t="str">
        <f t="shared" si="8"/>
        <v>5_L_300001000_0_3_2</v>
      </c>
      <c r="W114" s="4">
        <v>5143</v>
      </c>
      <c r="X114" s="6"/>
      <c r="Y114" s="8">
        <f t="shared" si="9"/>
        <v>5143</v>
      </c>
      <c r="Z114" s="6" t="b">
        <f t="shared" si="7"/>
        <v>0</v>
      </c>
      <c r="AA114" s="6">
        <f t="shared" si="10"/>
        <v>5119</v>
      </c>
      <c r="AB114" s="4">
        <f t="shared" si="11"/>
        <v>4</v>
      </c>
      <c r="AC114" s="32">
        <f t="shared" si="12"/>
        <v>12.124467113432049</v>
      </c>
      <c r="AD114" s="4">
        <f>VLOOKUP($B114,meanLDage!$Z$3:$AC$3145,4,FALSE)</f>
        <v>3</v>
      </c>
      <c r="AE114" s="32">
        <f>VLOOKUP($B114,meanLDage!$Z$3:$AC$3145,2,FALSE)</f>
        <v>10.848359525387776</v>
      </c>
      <c r="AF114" s="6">
        <f>VLOOKUP(V114,'2017 rep county selection'!$A$1:$C$281,3,FALSE)</f>
        <v>5007</v>
      </c>
      <c r="AH114" s="9">
        <f t="shared" si="13"/>
        <v>5007</v>
      </c>
    </row>
    <row r="115" spans="1:34" ht="15.75" customHeight="1" x14ac:dyDescent="0.3">
      <c r="A115" s="4">
        <v>5</v>
      </c>
      <c r="B115" s="4">
        <v>5063</v>
      </c>
      <c r="C115" s="6" t="s">
        <v>2259</v>
      </c>
      <c r="D115" s="6" t="s">
        <v>114</v>
      </c>
      <c r="E115" s="4">
        <v>5119</v>
      </c>
      <c r="F115" s="4">
        <v>5119</v>
      </c>
      <c r="G115" s="4">
        <v>5119</v>
      </c>
      <c r="H115" s="37">
        <v>350227561</v>
      </c>
      <c r="I115" s="37">
        <v>378597528.32029802</v>
      </c>
      <c r="J115" s="37">
        <v>397558062.646249</v>
      </c>
      <c r="K115" s="4" t="str">
        <f>VLOOKUP(B115,altitude!$B$3:$E$3232,4)</f>
        <v>L</v>
      </c>
      <c r="L115" s="4">
        <f>VLOOKUP(B115,fuelregion!$C$5:$D$3233,2,FALSE)</f>
        <v>300001000</v>
      </c>
      <c r="M115" s="4">
        <f>VLOOKUP(B115,fuelregion!$H$5:$I$3113,2,FALSE)</f>
        <v>300001000</v>
      </c>
      <c r="N115" s="4">
        <f>VLOOKUP(B115,imbin!$B$4:$D$3233,2,FALSE)</f>
        <v>0</v>
      </c>
      <c r="O115" s="4" t="str">
        <f>VLOOKUP(B115,imbin!$B$4:$D$3233,3,FALSE)</f>
        <v>MOVES</v>
      </c>
      <c r="P115" s="4">
        <f>IF(ISNA(VLOOKUP(B115,rampbin!$B$4:$G$1697,6,FALSE)),2,VLOOKUP(B115,rampbin!$B$4:$G$1697,6,FALSE))</f>
        <v>2</v>
      </c>
      <c r="Q115" s="4" t="str">
        <f>IF(ISNA(VLOOKUP(B115,rampbin!$B$4:$G$1697,5,FALSE)),"MOVES",VLOOKUP(B115,rampbin!$B$4:$G$1697,5,FALSE))</f>
        <v>MOVES</v>
      </c>
      <c r="R115" s="4" t="s">
        <v>1880</v>
      </c>
      <c r="S115" s="6" t="s">
        <v>1851</v>
      </c>
      <c r="T115" s="4">
        <f>VLOOKUP(B115,meanLDage!$B$3:$E$3145,4,FALSE)</f>
        <v>4</v>
      </c>
      <c r="U115" s="32">
        <f>VLOOKUP(B115,meanLDage!$B$3:$E$3145,2,FALSE)</f>
        <v>12.255399373475734</v>
      </c>
      <c r="V115" s="4" t="str">
        <f t="shared" si="8"/>
        <v>5_L_300001000_0_4_2</v>
      </c>
      <c r="W115" s="4">
        <v>5143</v>
      </c>
      <c r="X115" s="6"/>
      <c r="Y115" s="8">
        <f t="shared" si="9"/>
        <v>5143</v>
      </c>
      <c r="Z115" s="6" t="b">
        <f t="shared" si="7"/>
        <v>0</v>
      </c>
      <c r="AA115" s="6">
        <f t="shared" si="10"/>
        <v>5119</v>
      </c>
      <c r="AB115" s="4">
        <f t="shared" si="11"/>
        <v>4</v>
      </c>
      <c r="AC115" s="32">
        <f t="shared" si="12"/>
        <v>12.255399373475734</v>
      </c>
      <c r="AD115" s="4">
        <f>VLOOKUP($B115,meanLDage!$Z$3:$AC$3145,4,FALSE)</f>
        <v>4</v>
      </c>
      <c r="AE115" s="32">
        <f>VLOOKUP($B115,meanLDage!$Z$3:$AC$3145,2,FALSE)</f>
        <v>11.051931124496143</v>
      </c>
      <c r="AF115" s="6">
        <f>VLOOKUP(V115,'2017 rep county selection'!$A$1:$C$281,3,FALSE)</f>
        <v>5057</v>
      </c>
      <c r="AH115" s="9">
        <f t="shared" si="13"/>
        <v>5057</v>
      </c>
    </row>
    <row r="116" spans="1:34" ht="15.75" customHeight="1" x14ac:dyDescent="0.3">
      <c r="A116" s="4">
        <v>5</v>
      </c>
      <c r="B116" s="4">
        <v>5065</v>
      </c>
      <c r="C116" s="6" t="s">
        <v>2259</v>
      </c>
      <c r="D116" s="6" t="s">
        <v>115</v>
      </c>
      <c r="E116" s="4">
        <v>5071</v>
      </c>
      <c r="F116" s="4">
        <v>5071</v>
      </c>
      <c r="G116" s="4">
        <v>5071</v>
      </c>
      <c r="H116" s="37">
        <v>110168847</v>
      </c>
      <c r="I116" s="37">
        <v>102956707.742305</v>
      </c>
      <c r="J116" s="37">
        <v>107944464.796068</v>
      </c>
      <c r="K116" s="4" t="str">
        <f>VLOOKUP(B116,altitude!$B$3:$E$3232,4)</f>
        <v>L</v>
      </c>
      <c r="L116" s="4">
        <f>VLOOKUP(B116,fuelregion!$C$5:$D$3233,2,FALSE)</f>
        <v>300001000</v>
      </c>
      <c r="M116" s="4">
        <f>VLOOKUP(B116,fuelregion!$H$5:$I$3113,2,FALSE)</f>
        <v>300001000</v>
      </c>
      <c r="N116" s="4">
        <f>VLOOKUP(B116,imbin!$B$4:$D$3233,2,FALSE)</f>
        <v>0</v>
      </c>
      <c r="O116" s="4" t="str">
        <f>VLOOKUP(B116,imbin!$B$4:$D$3233,3,FALSE)</f>
        <v>MOVES</v>
      </c>
      <c r="P116" s="4">
        <f>IF(ISNA(VLOOKUP(B116,rampbin!$B$4:$G$1697,6,FALSE)),2,VLOOKUP(B116,rampbin!$B$4:$G$1697,6,FALSE))</f>
        <v>2</v>
      </c>
      <c r="Q116" s="4" t="str">
        <f>IF(ISNA(VLOOKUP(B116,rampbin!$B$4:$G$1697,5,FALSE)),"MOVES",VLOOKUP(B116,rampbin!$B$4:$G$1697,5,FALSE))</f>
        <v>MOVES</v>
      </c>
      <c r="R116" s="4" t="s">
        <v>1880</v>
      </c>
      <c r="S116" s="6" t="s">
        <v>1851</v>
      </c>
      <c r="T116" s="4">
        <f>VLOOKUP(B116,meanLDage!$B$3:$E$3145,4,FALSE)</f>
        <v>5</v>
      </c>
      <c r="U116" s="32">
        <f>VLOOKUP(B116,meanLDage!$B$3:$E$3145,2,FALSE)</f>
        <v>13.516533445264919</v>
      </c>
      <c r="V116" s="4" t="str">
        <f t="shared" si="8"/>
        <v>5_L_300001000_0_4_2</v>
      </c>
      <c r="W116" s="4">
        <v>5071</v>
      </c>
      <c r="X116" s="6"/>
      <c r="Y116" s="8">
        <f t="shared" si="9"/>
        <v>5071</v>
      </c>
      <c r="Z116" s="6" t="b">
        <f t="shared" si="7"/>
        <v>1</v>
      </c>
      <c r="AA116" s="6">
        <f t="shared" si="10"/>
        <v>5071</v>
      </c>
      <c r="AB116" s="4">
        <f t="shared" si="11"/>
        <v>5</v>
      </c>
      <c r="AC116" s="32">
        <f t="shared" si="12"/>
        <v>13.516533445264919</v>
      </c>
      <c r="AD116" s="4">
        <f>VLOOKUP($B116,meanLDage!$Z$3:$AC$3145,4,FALSE)</f>
        <v>4</v>
      </c>
      <c r="AE116" s="32">
        <f>VLOOKUP($B116,meanLDage!$Z$3:$AC$3145,2,FALSE)</f>
        <v>12.072401795742811</v>
      </c>
      <c r="AF116" s="6">
        <f>VLOOKUP(V116,'2017 rep county selection'!$A$1:$C$281,3,FALSE)</f>
        <v>5057</v>
      </c>
      <c r="AH116" s="9">
        <f t="shared" si="13"/>
        <v>5057</v>
      </c>
    </row>
    <row r="117" spans="1:34" ht="15.75" customHeight="1" x14ac:dyDescent="0.3">
      <c r="A117" s="4">
        <v>5</v>
      </c>
      <c r="B117" s="4">
        <v>5067</v>
      </c>
      <c r="C117" s="6" t="s">
        <v>2259</v>
      </c>
      <c r="D117" s="6" t="s">
        <v>42</v>
      </c>
      <c r="E117" s="4">
        <v>5119</v>
      </c>
      <c r="F117" s="4">
        <v>5119</v>
      </c>
      <c r="G117" s="4">
        <v>5119</v>
      </c>
      <c r="H117" s="37">
        <v>223869194</v>
      </c>
      <c r="I117" s="37">
        <v>250839610.56676</v>
      </c>
      <c r="J117" s="37">
        <v>263286203.93428901</v>
      </c>
      <c r="K117" s="4" t="str">
        <f>VLOOKUP(B117,altitude!$B$3:$E$3232,4)</f>
        <v>L</v>
      </c>
      <c r="L117" s="4">
        <f>VLOOKUP(B117,fuelregion!$C$5:$D$3233,2,FALSE)</f>
        <v>300001000</v>
      </c>
      <c r="M117" s="4">
        <f>VLOOKUP(B117,fuelregion!$H$5:$I$3113,2,FALSE)</f>
        <v>300001000</v>
      </c>
      <c r="N117" s="4">
        <f>VLOOKUP(B117,imbin!$B$4:$D$3233,2,FALSE)</f>
        <v>0</v>
      </c>
      <c r="O117" s="4" t="str">
        <f>VLOOKUP(B117,imbin!$B$4:$D$3233,3,FALSE)</f>
        <v>MOVES</v>
      </c>
      <c r="P117" s="4">
        <f>IF(ISNA(VLOOKUP(B117,rampbin!$B$4:$G$1697,6,FALSE)),2,VLOOKUP(B117,rampbin!$B$4:$G$1697,6,FALSE))</f>
        <v>2</v>
      </c>
      <c r="Q117" s="4" t="str">
        <f>IF(ISNA(VLOOKUP(B117,rampbin!$B$4:$G$1697,5,FALSE)),"MOVES",VLOOKUP(B117,rampbin!$B$4:$G$1697,5,FALSE))</f>
        <v>MOVES</v>
      </c>
      <c r="R117" s="4" t="s">
        <v>1880</v>
      </c>
      <c r="S117" s="6" t="s">
        <v>1851</v>
      </c>
      <c r="T117" s="4">
        <f>VLOOKUP(B117,meanLDage!$B$3:$E$3145,4,FALSE)</f>
        <v>4</v>
      </c>
      <c r="U117" s="32">
        <f>VLOOKUP(B117,meanLDage!$B$3:$E$3145,2,FALSE)</f>
        <v>12.590679919618275</v>
      </c>
      <c r="V117" s="4" t="str">
        <f t="shared" si="8"/>
        <v>5_L_300001000_0_3_2</v>
      </c>
      <c r="W117" s="4">
        <v>5143</v>
      </c>
      <c r="X117" s="6"/>
      <c r="Y117" s="8">
        <f t="shared" si="9"/>
        <v>5143</v>
      </c>
      <c r="Z117" s="6" t="b">
        <f t="shared" si="7"/>
        <v>0</v>
      </c>
      <c r="AA117" s="6">
        <f t="shared" si="10"/>
        <v>5119</v>
      </c>
      <c r="AB117" s="4">
        <f t="shared" si="11"/>
        <v>4</v>
      </c>
      <c r="AC117" s="32">
        <f t="shared" si="12"/>
        <v>12.590679919618275</v>
      </c>
      <c r="AD117" s="4">
        <f>VLOOKUP($B117,meanLDage!$Z$3:$AC$3145,4,FALSE)</f>
        <v>3</v>
      </c>
      <c r="AE117" s="32">
        <f>VLOOKUP($B117,meanLDage!$Z$3:$AC$3145,2,FALSE)</f>
        <v>10.989162100829079</v>
      </c>
      <c r="AF117" s="6">
        <f>VLOOKUP(V117,'2017 rep county selection'!$A$1:$C$281,3,FALSE)</f>
        <v>5007</v>
      </c>
      <c r="AH117" s="9">
        <f t="shared" si="13"/>
        <v>5007</v>
      </c>
    </row>
    <row r="118" spans="1:34" ht="15.75" customHeight="1" x14ac:dyDescent="0.3">
      <c r="A118" s="4">
        <v>5</v>
      </c>
      <c r="B118" s="4">
        <v>5069</v>
      </c>
      <c r="C118" s="6" t="s">
        <v>2259</v>
      </c>
      <c r="D118" s="6" t="s">
        <v>43</v>
      </c>
      <c r="E118" s="4">
        <v>5119</v>
      </c>
      <c r="F118" s="4">
        <v>5119</v>
      </c>
      <c r="G118" s="4">
        <v>5119</v>
      </c>
      <c r="H118" s="37">
        <v>876556231</v>
      </c>
      <c r="I118" s="37">
        <v>804469779.60089505</v>
      </c>
      <c r="J118" s="37">
        <v>845729256.27300501</v>
      </c>
      <c r="K118" s="4" t="str">
        <f>VLOOKUP(B118,altitude!$B$3:$E$3232,4)</f>
        <v>L</v>
      </c>
      <c r="L118" s="4">
        <f>VLOOKUP(B118,fuelregion!$C$5:$D$3233,2,FALSE)</f>
        <v>300001000</v>
      </c>
      <c r="M118" s="4">
        <f>VLOOKUP(B118,fuelregion!$H$5:$I$3113,2,FALSE)</f>
        <v>300001000</v>
      </c>
      <c r="N118" s="4">
        <f>VLOOKUP(B118,imbin!$B$4:$D$3233,2,FALSE)</f>
        <v>0</v>
      </c>
      <c r="O118" s="4" t="str">
        <f>VLOOKUP(B118,imbin!$B$4:$D$3233,3,FALSE)</f>
        <v>MOVES</v>
      </c>
      <c r="P118" s="4">
        <f>IF(ISNA(VLOOKUP(B118,rampbin!$B$4:$G$1697,6,FALSE)),2,VLOOKUP(B118,rampbin!$B$4:$G$1697,6,FALSE))</f>
        <v>2</v>
      </c>
      <c r="Q118" s="4" t="str">
        <f>IF(ISNA(VLOOKUP(B118,rampbin!$B$4:$G$1697,5,FALSE)),"MOVES",VLOOKUP(B118,rampbin!$B$4:$G$1697,5,FALSE))</f>
        <v>MOVES</v>
      </c>
      <c r="R118" s="4" t="s">
        <v>1877</v>
      </c>
      <c r="S118" s="6" t="s">
        <v>1900</v>
      </c>
      <c r="T118" s="4">
        <f>VLOOKUP(B118,meanLDage!$B$3:$E$3145,4,FALSE)</f>
        <v>4</v>
      </c>
      <c r="U118" s="32">
        <f>VLOOKUP(B118,meanLDage!$B$3:$E$3145,2,FALSE)</f>
        <v>11.68989171972744</v>
      </c>
      <c r="V118" s="4" t="str">
        <f t="shared" si="8"/>
        <v>5_L_300001000_0_3_2</v>
      </c>
      <c r="W118" s="4">
        <v>5143</v>
      </c>
      <c r="X118" s="6"/>
      <c r="Y118" s="8">
        <f t="shared" si="9"/>
        <v>5143</v>
      </c>
      <c r="Z118" s="6" t="b">
        <f t="shared" si="7"/>
        <v>0</v>
      </c>
      <c r="AA118" s="6">
        <f t="shared" si="10"/>
        <v>5119</v>
      </c>
      <c r="AB118" s="4">
        <f t="shared" si="11"/>
        <v>4</v>
      </c>
      <c r="AC118" s="32">
        <f t="shared" si="12"/>
        <v>11.68989171972744</v>
      </c>
      <c r="AD118" s="4">
        <f>VLOOKUP($B118,meanLDage!$Z$3:$AC$3145,4,FALSE)</f>
        <v>3</v>
      </c>
      <c r="AE118" s="32">
        <f>VLOOKUP($B118,meanLDage!$Z$3:$AC$3145,2,FALSE)</f>
        <v>10.185003059449455</v>
      </c>
      <c r="AF118" s="6">
        <f>VLOOKUP(V118,'2017 rep county selection'!$A$1:$C$281,3,FALSE)</f>
        <v>5007</v>
      </c>
      <c r="AH118" s="9">
        <f t="shared" si="13"/>
        <v>5007</v>
      </c>
    </row>
    <row r="119" spans="1:34" ht="15.75" customHeight="1" x14ac:dyDescent="0.3">
      <c r="A119" s="4">
        <v>5</v>
      </c>
      <c r="B119" s="4">
        <v>5071</v>
      </c>
      <c r="C119" s="6" t="s">
        <v>2259</v>
      </c>
      <c r="D119" s="6" t="s">
        <v>116</v>
      </c>
      <c r="E119" s="4">
        <v>5071</v>
      </c>
      <c r="F119" s="4">
        <v>5071</v>
      </c>
      <c r="G119" s="4">
        <v>5071</v>
      </c>
      <c r="H119" s="37">
        <v>388895969</v>
      </c>
      <c r="I119" s="37">
        <v>400624387.031066</v>
      </c>
      <c r="J119" s="37">
        <v>420531747.13899201</v>
      </c>
      <c r="K119" s="4" t="str">
        <f>VLOOKUP(B119,altitude!$B$3:$E$3232,4)</f>
        <v>L</v>
      </c>
      <c r="L119" s="4">
        <f>VLOOKUP(B119,fuelregion!$C$5:$D$3233,2,FALSE)</f>
        <v>300001000</v>
      </c>
      <c r="M119" s="4">
        <f>VLOOKUP(B119,fuelregion!$H$5:$I$3113,2,FALSE)</f>
        <v>300001000</v>
      </c>
      <c r="N119" s="4">
        <f>VLOOKUP(B119,imbin!$B$4:$D$3233,2,FALSE)</f>
        <v>0</v>
      </c>
      <c r="O119" s="4" t="str">
        <f>VLOOKUP(B119,imbin!$B$4:$D$3233,3,FALSE)</f>
        <v>MOVES</v>
      </c>
      <c r="P119" s="4">
        <f>IF(ISNA(VLOOKUP(B119,rampbin!$B$4:$G$1697,6,FALSE)),2,VLOOKUP(B119,rampbin!$B$4:$G$1697,6,FALSE))</f>
        <v>2</v>
      </c>
      <c r="Q119" s="4" t="str">
        <f>IF(ISNA(VLOOKUP(B119,rampbin!$B$4:$G$1697,5,FALSE)),"MOVES",VLOOKUP(B119,rampbin!$B$4:$G$1697,5,FALSE))</f>
        <v>MOVES</v>
      </c>
      <c r="R119" s="4" t="s">
        <v>1880</v>
      </c>
      <c r="S119" s="6" t="s">
        <v>1851</v>
      </c>
      <c r="T119" s="4">
        <f>VLOOKUP(B119,meanLDage!$B$3:$E$3145,4,FALSE)</f>
        <v>5</v>
      </c>
      <c r="U119" s="32">
        <f>VLOOKUP(B119,meanLDage!$B$3:$E$3145,2,FALSE)</f>
        <v>13.219810484677652</v>
      </c>
      <c r="V119" s="4" t="str">
        <f t="shared" si="8"/>
        <v>5_L_300001000_0_4_2</v>
      </c>
      <c r="W119" s="4">
        <v>5071</v>
      </c>
      <c r="X119" s="6"/>
      <c r="Y119" s="8">
        <f t="shared" si="9"/>
        <v>5071</v>
      </c>
      <c r="Z119" s="6" t="b">
        <f t="shared" si="7"/>
        <v>1</v>
      </c>
      <c r="AA119" s="6">
        <f t="shared" si="10"/>
        <v>5071</v>
      </c>
      <c r="AB119" s="4">
        <f t="shared" si="11"/>
        <v>5</v>
      </c>
      <c r="AC119" s="32">
        <f t="shared" si="12"/>
        <v>13.219810484677652</v>
      </c>
      <c r="AD119" s="4">
        <f>VLOOKUP($B119,meanLDage!$Z$3:$AC$3145,4,FALSE)</f>
        <v>4</v>
      </c>
      <c r="AE119" s="32">
        <f>VLOOKUP($B119,meanLDage!$Z$3:$AC$3145,2,FALSE)</f>
        <v>11.899143834566507</v>
      </c>
      <c r="AF119" s="6">
        <f>VLOOKUP(V119,'2017 rep county selection'!$A$1:$C$281,3,FALSE)</f>
        <v>5057</v>
      </c>
      <c r="AH119" s="9">
        <f t="shared" si="13"/>
        <v>5057</v>
      </c>
    </row>
    <row r="120" spans="1:34" ht="15.75" customHeight="1" x14ac:dyDescent="0.3">
      <c r="A120" s="4">
        <v>5</v>
      </c>
      <c r="B120" s="4">
        <v>5073</v>
      </c>
      <c r="C120" s="6" t="s">
        <v>2259</v>
      </c>
      <c r="D120" s="6" t="s">
        <v>117</v>
      </c>
      <c r="E120" s="4">
        <v>5071</v>
      </c>
      <c r="F120" s="4">
        <v>5071</v>
      </c>
      <c r="G120" s="4">
        <v>5071</v>
      </c>
      <c r="H120" s="37">
        <v>115925236</v>
      </c>
      <c r="I120" s="37">
        <v>86095554.2776535</v>
      </c>
      <c r="J120" s="37">
        <v>90251879.341300502</v>
      </c>
      <c r="K120" s="4" t="str">
        <f>VLOOKUP(B120,altitude!$B$3:$E$3232,4)</f>
        <v>L</v>
      </c>
      <c r="L120" s="4">
        <f>VLOOKUP(B120,fuelregion!$C$5:$D$3233,2,FALSE)</f>
        <v>300001000</v>
      </c>
      <c r="M120" s="4">
        <f>VLOOKUP(B120,fuelregion!$H$5:$I$3113,2,FALSE)</f>
        <v>300001000</v>
      </c>
      <c r="N120" s="4">
        <f>VLOOKUP(B120,imbin!$B$4:$D$3233,2,FALSE)</f>
        <v>0</v>
      </c>
      <c r="O120" s="4" t="str">
        <f>VLOOKUP(B120,imbin!$B$4:$D$3233,3,FALSE)</f>
        <v>MOVES</v>
      </c>
      <c r="P120" s="4">
        <f>IF(ISNA(VLOOKUP(B120,rampbin!$B$4:$G$1697,6,FALSE)),2,VLOOKUP(B120,rampbin!$B$4:$G$1697,6,FALSE))</f>
        <v>2</v>
      </c>
      <c r="Q120" s="4" t="str">
        <f>IF(ISNA(VLOOKUP(B120,rampbin!$B$4:$G$1697,5,FALSE)),"MOVES",VLOOKUP(B120,rampbin!$B$4:$G$1697,5,FALSE))</f>
        <v>MOVES</v>
      </c>
      <c r="R120" s="4" t="s">
        <v>1880</v>
      </c>
      <c r="S120" s="6" t="s">
        <v>1851</v>
      </c>
      <c r="T120" s="4">
        <f>VLOOKUP(B120,meanLDage!$B$3:$E$3145,4,FALSE)</f>
        <v>5</v>
      </c>
      <c r="U120" s="32">
        <f>VLOOKUP(B120,meanLDage!$B$3:$E$3145,2,FALSE)</f>
        <v>13.184635673915995</v>
      </c>
      <c r="V120" s="4" t="str">
        <f t="shared" si="8"/>
        <v>5_L_300001000_0_4_2</v>
      </c>
      <c r="W120" s="4">
        <v>5071</v>
      </c>
      <c r="X120" s="6"/>
      <c r="Y120" s="8">
        <f t="shared" si="9"/>
        <v>5071</v>
      </c>
      <c r="Z120" s="6" t="b">
        <f t="shared" si="7"/>
        <v>1</v>
      </c>
      <c r="AA120" s="6">
        <f t="shared" si="10"/>
        <v>5071</v>
      </c>
      <c r="AB120" s="4">
        <f t="shared" si="11"/>
        <v>5</v>
      </c>
      <c r="AC120" s="32">
        <f t="shared" si="12"/>
        <v>13.184635673915995</v>
      </c>
      <c r="AD120" s="4">
        <f>VLOOKUP($B120,meanLDage!$Z$3:$AC$3145,4,FALSE)</f>
        <v>4</v>
      </c>
      <c r="AE120" s="32">
        <f>VLOOKUP($B120,meanLDage!$Z$3:$AC$3145,2,FALSE)</f>
        <v>11.469484861137826</v>
      </c>
      <c r="AF120" s="6">
        <f>VLOOKUP(V120,'2017 rep county selection'!$A$1:$C$281,3,FALSE)</f>
        <v>5057</v>
      </c>
      <c r="AH120" s="9">
        <f t="shared" si="13"/>
        <v>5057</v>
      </c>
    </row>
    <row r="121" spans="1:34" ht="15.75" customHeight="1" x14ac:dyDescent="0.3">
      <c r="A121" s="4">
        <v>5</v>
      </c>
      <c r="B121" s="4">
        <v>5075</v>
      </c>
      <c r="C121" s="6" t="s">
        <v>2259</v>
      </c>
      <c r="D121" s="6" t="s">
        <v>46</v>
      </c>
      <c r="E121" s="4">
        <v>5119</v>
      </c>
      <c r="F121" s="4">
        <v>5119</v>
      </c>
      <c r="G121" s="4">
        <v>5119</v>
      </c>
      <c r="H121" s="37">
        <v>248131093</v>
      </c>
      <c r="I121" s="37">
        <v>239151218.99439701</v>
      </c>
      <c r="J121" s="37">
        <v>251077954.99967101</v>
      </c>
      <c r="K121" s="4" t="str">
        <f>VLOOKUP(B121,altitude!$B$3:$E$3232,4)</f>
        <v>L</v>
      </c>
      <c r="L121" s="4">
        <f>VLOOKUP(B121,fuelregion!$C$5:$D$3233,2,FALSE)</f>
        <v>300001000</v>
      </c>
      <c r="M121" s="4">
        <f>VLOOKUP(B121,fuelregion!$H$5:$I$3113,2,FALSE)</f>
        <v>300001000</v>
      </c>
      <c r="N121" s="4">
        <f>VLOOKUP(B121,imbin!$B$4:$D$3233,2,FALSE)</f>
        <v>0</v>
      </c>
      <c r="O121" s="4" t="str">
        <f>VLOOKUP(B121,imbin!$B$4:$D$3233,3,FALSE)</f>
        <v>MOVES</v>
      </c>
      <c r="P121" s="4">
        <f>IF(ISNA(VLOOKUP(B121,rampbin!$B$4:$G$1697,6,FALSE)),2,VLOOKUP(B121,rampbin!$B$4:$G$1697,6,FALSE))</f>
        <v>2</v>
      </c>
      <c r="Q121" s="4" t="str">
        <f>IF(ISNA(VLOOKUP(B121,rampbin!$B$4:$G$1697,5,FALSE)),"MOVES",VLOOKUP(B121,rampbin!$B$4:$G$1697,5,FALSE))</f>
        <v>MOVES</v>
      </c>
      <c r="R121" s="4" t="s">
        <v>1880</v>
      </c>
      <c r="S121" s="6" t="s">
        <v>1851</v>
      </c>
      <c r="T121" s="4">
        <f>VLOOKUP(B121,meanLDage!$B$3:$E$3145,4,FALSE)</f>
        <v>4</v>
      </c>
      <c r="U121" s="32">
        <f>VLOOKUP(B121,meanLDage!$B$3:$E$3145,2,FALSE)</f>
        <v>12.644341951594591</v>
      </c>
      <c r="V121" s="4" t="str">
        <f t="shared" si="8"/>
        <v>5_L_300001000_0_4_2</v>
      </c>
      <c r="W121" s="4">
        <v>5143</v>
      </c>
      <c r="X121" s="6"/>
      <c r="Y121" s="8">
        <f t="shared" si="9"/>
        <v>5143</v>
      </c>
      <c r="Z121" s="6" t="b">
        <f t="shared" si="7"/>
        <v>0</v>
      </c>
      <c r="AA121" s="6">
        <f t="shared" si="10"/>
        <v>5119</v>
      </c>
      <c r="AB121" s="4">
        <f t="shared" si="11"/>
        <v>4</v>
      </c>
      <c r="AC121" s="32">
        <f t="shared" si="12"/>
        <v>12.644341951594591</v>
      </c>
      <c r="AD121" s="4">
        <f>VLOOKUP($B121,meanLDage!$Z$3:$AC$3145,4,FALSE)</f>
        <v>4</v>
      </c>
      <c r="AE121" s="32">
        <f>VLOOKUP($B121,meanLDage!$Z$3:$AC$3145,2,FALSE)</f>
        <v>11.279889029762829</v>
      </c>
      <c r="AF121" s="6">
        <f>VLOOKUP(V121,'2017 rep county selection'!$A$1:$C$281,3,FALSE)</f>
        <v>5057</v>
      </c>
      <c r="AH121" s="9">
        <f t="shared" si="13"/>
        <v>5057</v>
      </c>
    </row>
    <row r="122" spans="1:34" ht="15.75" customHeight="1" x14ac:dyDescent="0.3">
      <c r="A122" s="4">
        <v>5</v>
      </c>
      <c r="B122" s="4">
        <v>5077</v>
      </c>
      <c r="C122" s="6" t="s">
        <v>2259</v>
      </c>
      <c r="D122" s="6" t="s">
        <v>47</v>
      </c>
      <c r="E122" s="4">
        <v>5119</v>
      </c>
      <c r="F122" s="4">
        <v>5119</v>
      </c>
      <c r="G122" s="4">
        <v>5119</v>
      </c>
      <c r="H122" s="37">
        <v>109161768</v>
      </c>
      <c r="I122" s="37">
        <v>105382760.943527</v>
      </c>
      <c r="J122" s="37">
        <v>110474168.345516</v>
      </c>
      <c r="K122" s="4" t="str">
        <f>VLOOKUP(B122,altitude!$B$3:$E$3232,4)</f>
        <v>L</v>
      </c>
      <c r="L122" s="4">
        <f>VLOOKUP(B122,fuelregion!$C$5:$D$3233,2,FALSE)</f>
        <v>300001000</v>
      </c>
      <c r="M122" s="4">
        <f>VLOOKUP(B122,fuelregion!$H$5:$I$3113,2,FALSE)</f>
        <v>300001000</v>
      </c>
      <c r="N122" s="4">
        <f>VLOOKUP(B122,imbin!$B$4:$D$3233,2,FALSE)</f>
        <v>0</v>
      </c>
      <c r="O122" s="4" t="str">
        <f>VLOOKUP(B122,imbin!$B$4:$D$3233,3,FALSE)</f>
        <v>MOVES</v>
      </c>
      <c r="P122" s="4">
        <f>IF(ISNA(VLOOKUP(B122,rampbin!$B$4:$G$1697,6,FALSE)),2,VLOOKUP(B122,rampbin!$B$4:$G$1697,6,FALSE))</f>
        <v>2</v>
      </c>
      <c r="Q122" s="4" t="str">
        <f>IF(ISNA(VLOOKUP(B122,rampbin!$B$4:$G$1697,5,FALSE)),"MOVES",VLOOKUP(B122,rampbin!$B$4:$G$1697,5,FALSE))</f>
        <v>MOVES</v>
      </c>
      <c r="R122" s="4" t="s">
        <v>1880</v>
      </c>
      <c r="S122" s="6" t="s">
        <v>1851</v>
      </c>
      <c r="T122" s="4">
        <f>VLOOKUP(B122,meanLDage!$B$3:$E$3145,4,FALSE)</f>
        <v>4</v>
      </c>
      <c r="U122" s="32">
        <f>VLOOKUP(B122,meanLDage!$B$3:$E$3145,2,FALSE)</f>
        <v>12.422002233642951</v>
      </c>
      <c r="V122" s="4" t="str">
        <f t="shared" si="8"/>
        <v>5_L_300001000_0_4_2</v>
      </c>
      <c r="W122" s="4">
        <v>5143</v>
      </c>
      <c r="X122" s="6"/>
      <c r="Y122" s="8">
        <f t="shared" si="9"/>
        <v>5143</v>
      </c>
      <c r="Z122" s="6" t="b">
        <f t="shared" si="7"/>
        <v>0</v>
      </c>
      <c r="AA122" s="6">
        <f t="shared" si="10"/>
        <v>5119</v>
      </c>
      <c r="AB122" s="4">
        <f t="shared" si="11"/>
        <v>4</v>
      </c>
      <c r="AC122" s="32">
        <f t="shared" si="12"/>
        <v>12.422002233642951</v>
      </c>
      <c r="AD122" s="4">
        <f>VLOOKUP($B122,meanLDage!$Z$3:$AC$3145,4,FALSE)</f>
        <v>4</v>
      </c>
      <c r="AE122" s="32">
        <f>VLOOKUP($B122,meanLDage!$Z$3:$AC$3145,2,FALSE)</f>
        <v>11.233370933364103</v>
      </c>
      <c r="AF122" s="6">
        <f>VLOOKUP(V122,'2017 rep county selection'!$A$1:$C$281,3,FALSE)</f>
        <v>5057</v>
      </c>
      <c r="AH122" s="9">
        <f t="shared" si="13"/>
        <v>5057</v>
      </c>
    </row>
    <row r="123" spans="1:34" ht="15.75" customHeight="1" x14ac:dyDescent="0.3">
      <c r="A123" s="4">
        <v>5</v>
      </c>
      <c r="B123" s="4">
        <v>5079</v>
      </c>
      <c r="C123" s="6" t="s">
        <v>2259</v>
      </c>
      <c r="D123" s="6" t="s">
        <v>118</v>
      </c>
      <c r="E123" s="4">
        <v>5119</v>
      </c>
      <c r="F123" s="4">
        <v>5119</v>
      </c>
      <c r="G123" s="4">
        <v>5119</v>
      </c>
      <c r="H123" s="37">
        <v>125438944</v>
      </c>
      <c r="I123" s="37">
        <v>137195742.94866499</v>
      </c>
      <c r="J123" s="37">
        <v>143828164.201489</v>
      </c>
      <c r="K123" s="4" t="str">
        <f>VLOOKUP(B123,altitude!$B$3:$E$3232,4)</f>
        <v>L</v>
      </c>
      <c r="L123" s="4">
        <f>VLOOKUP(B123,fuelregion!$C$5:$D$3233,2,FALSE)</f>
        <v>300001000</v>
      </c>
      <c r="M123" s="4">
        <f>VLOOKUP(B123,fuelregion!$H$5:$I$3113,2,FALSE)</f>
        <v>300001000</v>
      </c>
      <c r="N123" s="4">
        <f>VLOOKUP(B123,imbin!$B$4:$D$3233,2,FALSE)</f>
        <v>0</v>
      </c>
      <c r="O123" s="4" t="str">
        <f>VLOOKUP(B123,imbin!$B$4:$D$3233,3,FALSE)</f>
        <v>MOVES</v>
      </c>
      <c r="P123" s="4">
        <f>IF(ISNA(VLOOKUP(B123,rampbin!$B$4:$G$1697,6,FALSE)),2,VLOOKUP(B123,rampbin!$B$4:$G$1697,6,FALSE))</f>
        <v>2</v>
      </c>
      <c r="Q123" s="4" t="str">
        <f>IF(ISNA(VLOOKUP(B123,rampbin!$B$4:$G$1697,5,FALSE)),"MOVES",VLOOKUP(B123,rampbin!$B$4:$G$1697,5,FALSE))</f>
        <v>MOVES</v>
      </c>
      <c r="R123" s="4" t="s">
        <v>1877</v>
      </c>
      <c r="S123" s="6" t="s">
        <v>1900</v>
      </c>
      <c r="T123" s="4">
        <f>VLOOKUP(B123,meanLDage!$B$3:$E$3145,4,FALSE)</f>
        <v>4</v>
      </c>
      <c r="U123" s="32">
        <f>VLOOKUP(B123,meanLDage!$B$3:$E$3145,2,FALSE)</f>
        <v>11.910761761415802</v>
      </c>
      <c r="V123" s="4" t="str">
        <f t="shared" si="8"/>
        <v>5_L_300001000_0_3_2</v>
      </c>
      <c r="W123" s="4">
        <v>5143</v>
      </c>
      <c r="X123" s="6"/>
      <c r="Y123" s="8">
        <f t="shared" si="9"/>
        <v>5143</v>
      </c>
      <c r="Z123" s="6" t="b">
        <f t="shared" si="7"/>
        <v>0</v>
      </c>
      <c r="AA123" s="6">
        <f t="shared" si="10"/>
        <v>5119</v>
      </c>
      <c r="AB123" s="4">
        <f t="shared" si="11"/>
        <v>4</v>
      </c>
      <c r="AC123" s="32">
        <f t="shared" si="12"/>
        <v>11.910761761415802</v>
      </c>
      <c r="AD123" s="4">
        <f>VLOOKUP($B123,meanLDage!$Z$3:$AC$3145,4,FALSE)</f>
        <v>3</v>
      </c>
      <c r="AE123" s="32">
        <f>VLOOKUP($B123,meanLDage!$Z$3:$AC$3145,2,FALSE)</f>
        <v>10.337472219453533</v>
      </c>
      <c r="AF123" s="6">
        <f>VLOOKUP(V123,'2017 rep county selection'!$A$1:$C$281,3,FALSE)</f>
        <v>5007</v>
      </c>
      <c r="AH123" s="9">
        <f t="shared" si="13"/>
        <v>5007</v>
      </c>
    </row>
    <row r="124" spans="1:34" ht="15.75" customHeight="1" x14ac:dyDescent="0.3">
      <c r="A124" s="4">
        <v>5</v>
      </c>
      <c r="B124" s="4">
        <v>5081</v>
      </c>
      <c r="C124" s="6" t="s">
        <v>2259</v>
      </c>
      <c r="D124" s="6" t="s">
        <v>119</v>
      </c>
      <c r="E124" s="4">
        <v>5119</v>
      </c>
      <c r="F124" s="4">
        <v>5119</v>
      </c>
      <c r="G124" s="4">
        <v>5119</v>
      </c>
      <c r="H124" s="37">
        <v>168847024</v>
      </c>
      <c r="I124" s="37">
        <v>157708466.61674601</v>
      </c>
      <c r="J124" s="37">
        <v>165320193.475613</v>
      </c>
      <c r="K124" s="4" t="str">
        <f>VLOOKUP(B124,altitude!$B$3:$E$3232,4)</f>
        <v>L</v>
      </c>
      <c r="L124" s="4">
        <f>VLOOKUP(B124,fuelregion!$C$5:$D$3233,2,FALSE)</f>
        <v>300001000</v>
      </c>
      <c r="M124" s="4">
        <f>VLOOKUP(B124,fuelregion!$H$5:$I$3113,2,FALSE)</f>
        <v>300001000</v>
      </c>
      <c r="N124" s="4">
        <f>VLOOKUP(B124,imbin!$B$4:$D$3233,2,FALSE)</f>
        <v>0</v>
      </c>
      <c r="O124" s="4" t="str">
        <f>VLOOKUP(B124,imbin!$B$4:$D$3233,3,FALSE)</f>
        <v>MOVES</v>
      </c>
      <c r="P124" s="4">
        <f>IF(ISNA(VLOOKUP(B124,rampbin!$B$4:$G$1697,6,FALSE)),2,VLOOKUP(B124,rampbin!$B$4:$G$1697,6,FALSE))</f>
        <v>2</v>
      </c>
      <c r="Q124" s="4" t="str">
        <f>IF(ISNA(VLOOKUP(B124,rampbin!$B$4:$G$1697,5,FALSE)),"MOVES",VLOOKUP(B124,rampbin!$B$4:$G$1697,5,FALSE))</f>
        <v>MOVES</v>
      </c>
      <c r="R124" s="4" t="s">
        <v>1877</v>
      </c>
      <c r="S124" s="6" t="s">
        <v>1906</v>
      </c>
      <c r="T124" s="4">
        <f>VLOOKUP(B124,meanLDage!$B$3:$E$3145,4,FALSE)</f>
        <v>4</v>
      </c>
      <c r="U124" s="32">
        <f>VLOOKUP(B124,meanLDage!$B$3:$E$3145,2,FALSE)</f>
        <v>12.351614512822344</v>
      </c>
      <c r="V124" s="4" t="str">
        <f t="shared" si="8"/>
        <v>5_L_300001000_0_4_2</v>
      </c>
      <c r="W124" s="4">
        <v>5143</v>
      </c>
      <c r="X124" s="6"/>
      <c r="Y124" s="8">
        <f t="shared" si="9"/>
        <v>5143</v>
      </c>
      <c r="Z124" s="6" t="b">
        <f t="shared" si="7"/>
        <v>0</v>
      </c>
      <c r="AA124" s="6">
        <f t="shared" si="10"/>
        <v>5119</v>
      </c>
      <c r="AB124" s="4">
        <f t="shared" si="11"/>
        <v>4</v>
      </c>
      <c r="AC124" s="32">
        <f t="shared" si="12"/>
        <v>12.351614512822344</v>
      </c>
      <c r="AD124" s="4">
        <f>VLOOKUP($B124,meanLDage!$Z$3:$AC$3145,4,FALSE)</f>
        <v>4</v>
      </c>
      <c r="AE124" s="32">
        <f>VLOOKUP($B124,meanLDage!$Z$3:$AC$3145,2,FALSE)</f>
        <v>11.26798039666367</v>
      </c>
      <c r="AF124" s="6">
        <f>VLOOKUP(V124,'2017 rep county selection'!$A$1:$C$281,3,FALSE)</f>
        <v>5057</v>
      </c>
      <c r="AH124" s="9">
        <f t="shared" si="13"/>
        <v>5057</v>
      </c>
    </row>
    <row r="125" spans="1:34" ht="15.75" customHeight="1" x14ac:dyDescent="0.3">
      <c r="A125" s="4">
        <v>5</v>
      </c>
      <c r="B125" s="4">
        <v>5083</v>
      </c>
      <c r="C125" s="6" t="s">
        <v>2259</v>
      </c>
      <c r="D125" s="6" t="s">
        <v>120</v>
      </c>
      <c r="E125" s="4">
        <v>5071</v>
      </c>
      <c r="F125" s="4">
        <v>5071</v>
      </c>
      <c r="G125" s="4">
        <v>5071</v>
      </c>
      <c r="H125" s="37">
        <v>191433890</v>
      </c>
      <c r="I125" s="37">
        <v>177745636.56518701</v>
      </c>
      <c r="J125" s="37">
        <v>186351913.06610999</v>
      </c>
      <c r="K125" s="4" t="str">
        <f>VLOOKUP(B125,altitude!$B$3:$E$3232,4)</f>
        <v>L</v>
      </c>
      <c r="L125" s="4">
        <f>VLOOKUP(B125,fuelregion!$C$5:$D$3233,2,FALSE)</f>
        <v>300001000</v>
      </c>
      <c r="M125" s="4">
        <f>VLOOKUP(B125,fuelregion!$H$5:$I$3113,2,FALSE)</f>
        <v>300001000</v>
      </c>
      <c r="N125" s="4">
        <f>VLOOKUP(B125,imbin!$B$4:$D$3233,2,FALSE)</f>
        <v>0</v>
      </c>
      <c r="O125" s="4" t="str">
        <f>VLOOKUP(B125,imbin!$B$4:$D$3233,3,FALSE)</f>
        <v>MOVES</v>
      </c>
      <c r="P125" s="4">
        <f>IF(ISNA(VLOOKUP(B125,rampbin!$B$4:$G$1697,6,FALSE)),2,VLOOKUP(B125,rampbin!$B$4:$G$1697,6,FALSE))</f>
        <v>2</v>
      </c>
      <c r="Q125" s="4" t="str">
        <f>IF(ISNA(VLOOKUP(B125,rampbin!$B$4:$G$1697,5,FALSE)),"MOVES",VLOOKUP(B125,rampbin!$B$4:$G$1697,5,FALSE))</f>
        <v>MOVES</v>
      </c>
      <c r="R125" s="4" t="s">
        <v>1880</v>
      </c>
      <c r="S125" s="6" t="s">
        <v>1851</v>
      </c>
      <c r="T125" s="4">
        <f>VLOOKUP(B125,meanLDage!$B$3:$E$3145,4,FALSE)</f>
        <v>5</v>
      </c>
      <c r="U125" s="32">
        <f>VLOOKUP(B125,meanLDage!$B$3:$E$3145,2,FALSE)</f>
        <v>13.497485782604784</v>
      </c>
      <c r="V125" s="4" t="str">
        <f t="shared" si="8"/>
        <v>5_L_300001000_0_4_2</v>
      </c>
      <c r="W125" s="4">
        <v>5071</v>
      </c>
      <c r="X125" s="6"/>
      <c r="Y125" s="8">
        <f t="shared" si="9"/>
        <v>5071</v>
      </c>
      <c r="Z125" s="6" t="b">
        <f t="shared" si="7"/>
        <v>1</v>
      </c>
      <c r="AA125" s="6">
        <f t="shared" si="10"/>
        <v>5071</v>
      </c>
      <c r="AB125" s="4">
        <f t="shared" si="11"/>
        <v>5</v>
      </c>
      <c r="AC125" s="32">
        <f t="shared" si="12"/>
        <v>13.497485782604784</v>
      </c>
      <c r="AD125" s="4">
        <f>VLOOKUP($B125,meanLDage!$Z$3:$AC$3145,4,FALSE)</f>
        <v>4</v>
      </c>
      <c r="AE125" s="32">
        <f>VLOOKUP($B125,meanLDage!$Z$3:$AC$3145,2,FALSE)</f>
        <v>12.041044004503307</v>
      </c>
      <c r="AF125" s="6">
        <f>VLOOKUP(V125,'2017 rep county selection'!$A$1:$C$281,3,FALSE)</f>
        <v>5057</v>
      </c>
      <c r="AH125" s="9">
        <f t="shared" si="13"/>
        <v>5057</v>
      </c>
    </row>
    <row r="126" spans="1:34" ht="15.75" customHeight="1" x14ac:dyDescent="0.3">
      <c r="A126" s="4">
        <v>5</v>
      </c>
      <c r="B126" s="4">
        <v>5085</v>
      </c>
      <c r="C126" s="6" t="s">
        <v>2259</v>
      </c>
      <c r="D126" s="6" t="s">
        <v>121</v>
      </c>
      <c r="E126" s="4">
        <v>5119</v>
      </c>
      <c r="F126" s="4">
        <v>5119</v>
      </c>
      <c r="G126" s="4">
        <v>5119</v>
      </c>
      <c r="H126" s="37">
        <v>794315806</v>
      </c>
      <c r="I126" s="37">
        <v>882648035.85207295</v>
      </c>
      <c r="J126" s="37">
        <v>926965532.771016</v>
      </c>
      <c r="K126" s="4" t="str">
        <f>VLOOKUP(B126,altitude!$B$3:$E$3232,4)</f>
        <v>L</v>
      </c>
      <c r="L126" s="4">
        <f>VLOOKUP(B126,fuelregion!$C$5:$D$3233,2,FALSE)</f>
        <v>300001000</v>
      </c>
      <c r="M126" s="4">
        <f>VLOOKUP(B126,fuelregion!$H$5:$I$3113,2,FALSE)</f>
        <v>300001000</v>
      </c>
      <c r="N126" s="4">
        <f>VLOOKUP(B126,imbin!$B$4:$D$3233,2,FALSE)</f>
        <v>0</v>
      </c>
      <c r="O126" s="4" t="str">
        <f>VLOOKUP(B126,imbin!$B$4:$D$3233,3,FALSE)</f>
        <v>MOVES</v>
      </c>
      <c r="P126" s="4">
        <f>IF(ISNA(VLOOKUP(B126,rampbin!$B$4:$G$1697,6,FALSE)),2,VLOOKUP(B126,rampbin!$B$4:$G$1697,6,FALSE))</f>
        <v>2</v>
      </c>
      <c r="Q126" s="4" t="str">
        <f>IF(ISNA(VLOOKUP(B126,rampbin!$B$4:$G$1697,5,FALSE)),"MOVES",VLOOKUP(B126,rampbin!$B$4:$G$1697,5,FALSE))</f>
        <v>MOVES</v>
      </c>
      <c r="R126" s="4" t="s">
        <v>1877</v>
      </c>
      <c r="S126" s="6" t="s">
        <v>1904</v>
      </c>
      <c r="T126" s="4">
        <f>VLOOKUP(B126,meanLDage!$B$3:$E$3145,4,FALSE)</f>
        <v>3</v>
      </c>
      <c r="U126" s="32">
        <f>VLOOKUP(B126,meanLDage!$B$3:$E$3145,2,FALSE)</f>
        <v>10.609415036841266</v>
      </c>
      <c r="V126" s="4" t="str">
        <f t="shared" si="8"/>
        <v>5_L_300001000_0_3_2</v>
      </c>
      <c r="W126" s="4">
        <v>5119</v>
      </c>
      <c r="X126" s="6"/>
      <c r="Y126" s="8">
        <f t="shared" si="9"/>
        <v>5119</v>
      </c>
      <c r="Z126" s="6" t="b">
        <f t="shared" si="7"/>
        <v>1</v>
      </c>
      <c r="AA126" s="6">
        <f t="shared" si="10"/>
        <v>5119</v>
      </c>
      <c r="AB126" s="4">
        <f t="shared" si="11"/>
        <v>3</v>
      </c>
      <c r="AC126" s="32">
        <f t="shared" si="12"/>
        <v>10.609415036841266</v>
      </c>
      <c r="AD126" s="4">
        <f>VLOOKUP($B126,meanLDage!$Z$3:$AC$3145,4,FALSE)</f>
        <v>3</v>
      </c>
      <c r="AE126" s="32">
        <f>VLOOKUP($B126,meanLDage!$Z$3:$AC$3145,2,FALSE)</f>
        <v>9.5350488947730536</v>
      </c>
      <c r="AF126" s="6">
        <f>VLOOKUP(V126,'2017 rep county selection'!$A$1:$C$281,3,FALSE)</f>
        <v>5007</v>
      </c>
      <c r="AH126" s="9">
        <f t="shared" si="13"/>
        <v>5007</v>
      </c>
    </row>
    <row r="127" spans="1:34" ht="15.75" customHeight="1" x14ac:dyDescent="0.3">
      <c r="A127" s="4">
        <v>5</v>
      </c>
      <c r="B127" s="4">
        <v>5087</v>
      </c>
      <c r="C127" s="6" t="s">
        <v>2259</v>
      </c>
      <c r="D127" s="6" t="s">
        <v>51</v>
      </c>
      <c r="E127" s="4">
        <v>5071</v>
      </c>
      <c r="F127" s="4">
        <v>5071</v>
      </c>
      <c r="G127" s="4">
        <v>5071</v>
      </c>
      <c r="H127" s="37">
        <v>150551589</v>
      </c>
      <c r="I127" s="37">
        <v>170679989.13912001</v>
      </c>
      <c r="J127" s="37">
        <v>178925343.75461</v>
      </c>
      <c r="K127" s="4" t="str">
        <f>VLOOKUP(B127,altitude!$B$3:$E$3232,4)</f>
        <v>L</v>
      </c>
      <c r="L127" s="4">
        <f>VLOOKUP(B127,fuelregion!$C$5:$D$3233,2,FALSE)</f>
        <v>300001000</v>
      </c>
      <c r="M127" s="4">
        <f>VLOOKUP(B127,fuelregion!$H$5:$I$3113,2,FALSE)</f>
        <v>300001000</v>
      </c>
      <c r="N127" s="4">
        <f>VLOOKUP(B127,imbin!$B$4:$D$3233,2,FALSE)</f>
        <v>0</v>
      </c>
      <c r="O127" s="4" t="str">
        <f>VLOOKUP(B127,imbin!$B$4:$D$3233,3,FALSE)</f>
        <v>MOVES</v>
      </c>
      <c r="P127" s="4">
        <f>IF(ISNA(VLOOKUP(B127,rampbin!$B$4:$G$1697,6,FALSE)),2,VLOOKUP(B127,rampbin!$B$4:$G$1697,6,FALSE))</f>
        <v>2</v>
      </c>
      <c r="Q127" s="4" t="str">
        <f>IF(ISNA(VLOOKUP(B127,rampbin!$B$4:$G$1697,5,FALSE)),"MOVES",VLOOKUP(B127,rampbin!$B$4:$G$1697,5,FALSE))</f>
        <v>MOVES</v>
      </c>
      <c r="R127" s="4" t="s">
        <v>1877</v>
      </c>
      <c r="S127" s="6" t="s">
        <v>1899</v>
      </c>
      <c r="T127" s="4">
        <f>VLOOKUP(B127,meanLDage!$B$3:$E$3145,4,FALSE)</f>
        <v>5</v>
      </c>
      <c r="U127" s="32">
        <f>VLOOKUP(B127,meanLDage!$B$3:$E$3145,2,FALSE)</f>
        <v>13.775809039826031</v>
      </c>
      <c r="V127" s="4" t="str">
        <f t="shared" si="8"/>
        <v>5_L_300001000_0_4_2</v>
      </c>
      <c r="W127" s="4">
        <v>5071</v>
      </c>
      <c r="X127" s="6"/>
      <c r="Y127" s="8">
        <f t="shared" si="9"/>
        <v>5071</v>
      </c>
      <c r="Z127" s="6" t="b">
        <f t="shared" si="7"/>
        <v>1</v>
      </c>
      <c r="AA127" s="6">
        <f t="shared" si="10"/>
        <v>5071</v>
      </c>
      <c r="AB127" s="4">
        <f t="shared" si="11"/>
        <v>5</v>
      </c>
      <c r="AC127" s="32">
        <f t="shared" si="12"/>
        <v>13.775809039826031</v>
      </c>
      <c r="AD127" s="4">
        <f>VLOOKUP($B127,meanLDage!$Z$3:$AC$3145,4,FALSE)</f>
        <v>4</v>
      </c>
      <c r="AE127" s="32">
        <f>VLOOKUP($B127,meanLDage!$Z$3:$AC$3145,2,FALSE)</f>
        <v>12.346134183707187</v>
      </c>
      <c r="AF127" s="6">
        <f>VLOOKUP(V127,'2017 rep county selection'!$A$1:$C$281,3,FALSE)</f>
        <v>5057</v>
      </c>
      <c r="AH127" s="9">
        <f t="shared" si="13"/>
        <v>5057</v>
      </c>
    </row>
    <row r="128" spans="1:34" ht="15.75" customHeight="1" x14ac:dyDescent="0.3">
      <c r="A128" s="4">
        <v>5</v>
      </c>
      <c r="B128" s="4">
        <v>5089</v>
      </c>
      <c r="C128" s="6" t="s">
        <v>2259</v>
      </c>
      <c r="D128" s="6" t="s">
        <v>53</v>
      </c>
      <c r="E128" s="4">
        <v>5071</v>
      </c>
      <c r="F128" s="4">
        <v>5071</v>
      </c>
      <c r="G128" s="4">
        <v>5071</v>
      </c>
      <c r="H128" s="37">
        <v>156437665</v>
      </c>
      <c r="I128" s="37">
        <v>138337365.676507</v>
      </c>
      <c r="J128" s="37">
        <v>145032884.91168401</v>
      </c>
      <c r="K128" s="4" t="str">
        <f>VLOOKUP(B128,altitude!$B$3:$E$3232,4)</f>
        <v>L</v>
      </c>
      <c r="L128" s="4">
        <f>VLOOKUP(B128,fuelregion!$C$5:$D$3233,2,FALSE)</f>
        <v>300001000</v>
      </c>
      <c r="M128" s="4">
        <f>VLOOKUP(B128,fuelregion!$H$5:$I$3113,2,FALSE)</f>
        <v>300001000</v>
      </c>
      <c r="N128" s="4">
        <f>VLOOKUP(B128,imbin!$B$4:$D$3233,2,FALSE)</f>
        <v>0</v>
      </c>
      <c r="O128" s="4" t="str">
        <f>VLOOKUP(B128,imbin!$B$4:$D$3233,3,FALSE)</f>
        <v>MOVES</v>
      </c>
      <c r="P128" s="4">
        <f>IF(ISNA(VLOOKUP(B128,rampbin!$B$4:$G$1697,6,FALSE)),2,VLOOKUP(B128,rampbin!$B$4:$G$1697,6,FALSE))</f>
        <v>2</v>
      </c>
      <c r="Q128" s="4" t="str">
        <f>IF(ISNA(VLOOKUP(B128,rampbin!$B$4:$G$1697,5,FALSE)),"MOVES",VLOOKUP(B128,rampbin!$B$4:$G$1697,5,FALSE))</f>
        <v>MOVES</v>
      </c>
      <c r="R128" s="4" t="s">
        <v>1880</v>
      </c>
      <c r="S128" s="6" t="s">
        <v>1851</v>
      </c>
      <c r="T128" s="4">
        <f>VLOOKUP(B128,meanLDage!$B$3:$E$3145,4,FALSE)</f>
        <v>5</v>
      </c>
      <c r="U128" s="32">
        <f>VLOOKUP(B128,meanLDage!$B$3:$E$3145,2,FALSE)</f>
        <v>14.57293910268341</v>
      </c>
      <c r="V128" s="4" t="str">
        <f t="shared" si="8"/>
        <v>5_L_300001000_0_4_2</v>
      </c>
      <c r="W128" s="4">
        <v>5071</v>
      </c>
      <c r="X128" s="6"/>
      <c r="Y128" s="8">
        <f t="shared" si="9"/>
        <v>5071</v>
      </c>
      <c r="Z128" s="6" t="b">
        <f t="shared" si="7"/>
        <v>1</v>
      </c>
      <c r="AA128" s="6">
        <f t="shared" si="10"/>
        <v>5071</v>
      </c>
      <c r="AB128" s="4">
        <f t="shared" si="11"/>
        <v>5</v>
      </c>
      <c r="AC128" s="32">
        <f t="shared" si="12"/>
        <v>14.57293910268341</v>
      </c>
      <c r="AD128" s="4">
        <f>VLOOKUP($B128,meanLDage!$Z$3:$AC$3145,4,FALSE)</f>
        <v>4</v>
      </c>
      <c r="AE128" s="32">
        <f>VLOOKUP($B128,meanLDage!$Z$3:$AC$3145,2,FALSE)</f>
        <v>12.756004666251318</v>
      </c>
      <c r="AF128" s="6">
        <f>VLOOKUP(V128,'2017 rep county selection'!$A$1:$C$281,3,FALSE)</f>
        <v>5057</v>
      </c>
      <c r="AH128" s="9">
        <f t="shared" si="13"/>
        <v>5057</v>
      </c>
    </row>
    <row r="129" spans="1:34" ht="15.75" customHeight="1" x14ac:dyDescent="0.3">
      <c r="A129" s="4">
        <v>5</v>
      </c>
      <c r="B129" s="4">
        <v>5091</v>
      </c>
      <c r="C129" s="6" t="s">
        <v>2259</v>
      </c>
      <c r="D129" s="6" t="s">
        <v>122</v>
      </c>
      <c r="E129" s="4">
        <v>5119</v>
      </c>
      <c r="F129" s="4">
        <v>5119</v>
      </c>
      <c r="G129" s="4">
        <v>5119</v>
      </c>
      <c r="H129" s="37">
        <v>570296522</v>
      </c>
      <c r="I129" s="37">
        <v>577227641.291664</v>
      </c>
      <c r="J129" s="37">
        <v>606619621.50595403</v>
      </c>
      <c r="K129" s="4" t="str">
        <f>VLOOKUP(B129,altitude!$B$3:$E$3232,4)</f>
        <v>L</v>
      </c>
      <c r="L129" s="4">
        <f>VLOOKUP(B129,fuelregion!$C$5:$D$3233,2,FALSE)</f>
        <v>300001000</v>
      </c>
      <c r="M129" s="4">
        <f>VLOOKUP(B129,fuelregion!$H$5:$I$3113,2,FALSE)</f>
        <v>300001000</v>
      </c>
      <c r="N129" s="4">
        <f>VLOOKUP(B129,imbin!$B$4:$D$3233,2,FALSE)</f>
        <v>0</v>
      </c>
      <c r="O129" s="4" t="str">
        <f>VLOOKUP(B129,imbin!$B$4:$D$3233,3,FALSE)</f>
        <v>MOVES</v>
      </c>
      <c r="P129" s="4">
        <f>IF(ISNA(VLOOKUP(B129,rampbin!$B$4:$G$1697,6,FALSE)),2,VLOOKUP(B129,rampbin!$B$4:$G$1697,6,FALSE))</f>
        <v>2</v>
      </c>
      <c r="Q129" s="4" t="str">
        <f>IF(ISNA(VLOOKUP(B129,rampbin!$B$4:$G$1697,5,FALSE)),"MOVES",VLOOKUP(B129,rampbin!$B$4:$G$1697,5,FALSE))</f>
        <v>MOVES</v>
      </c>
      <c r="R129" s="4" t="s">
        <v>1877</v>
      </c>
      <c r="S129" s="6" t="s">
        <v>1906</v>
      </c>
      <c r="T129" s="4">
        <f>VLOOKUP(B129,meanLDage!$B$3:$E$3145,4,FALSE)</f>
        <v>4</v>
      </c>
      <c r="U129" s="32">
        <f>VLOOKUP(B129,meanLDage!$B$3:$E$3145,2,FALSE)</f>
        <v>12.275738160631814</v>
      </c>
      <c r="V129" s="4" t="str">
        <f t="shared" si="8"/>
        <v>5_L_300001000_0_3_2</v>
      </c>
      <c r="W129" s="4">
        <v>5143</v>
      </c>
      <c r="X129" s="6"/>
      <c r="Y129" s="8">
        <f t="shared" si="9"/>
        <v>5143</v>
      </c>
      <c r="Z129" s="6" t="b">
        <f t="shared" si="7"/>
        <v>0</v>
      </c>
      <c r="AA129" s="6">
        <f t="shared" si="10"/>
        <v>5119</v>
      </c>
      <c r="AB129" s="4">
        <f t="shared" si="11"/>
        <v>4</v>
      </c>
      <c r="AC129" s="32">
        <f t="shared" si="12"/>
        <v>12.275738160631814</v>
      </c>
      <c r="AD129" s="4">
        <f>VLOOKUP($B129,meanLDage!$Z$3:$AC$3145,4,FALSE)</f>
        <v>3</v>
      </c>
      <c r="AE129" s="32">
        <f>VLOOKUP($B129,meanLDage!$Z$3:$AC$3145,2,FALSE)</f>
        <v>10.743617954978362</v>
      </c>
      <c r="AF129" s="6">
        <f>VLOOKUP(V129,'2017 rep county selection'!$A$1:$C$281,3,FALSE)</f>
        <v>5007</v>
      </c>
      <c r="AH129" s="9">
        <f t="shared" si="13"/>
        <v>5007</v>
      </c>
    </row>
    <row r="130" spans="1:34" ht="15.75" customHeight="1" x14ac:dyDescent="0.3">
      <c r="A130" s="4">
        <v>5</v>
      </c>
      <c r="B130" s="4">
        <v>5093</v>
      </c>
      <c r="C130" s="6" t="s">
        <v>2259</v>
      </c>
      <c r="D130" s="6" t="s">
        <v>123</v>
      </c>
      <c r="E130" s="4">
        <v>5119</v>
      </c>
      <c r="F130" s="4">
        <v>5119</v>
      </c>
      <c r="G130" s="4">
        <v>5119</v>
      </c>
      <c r="H130" s="37">
        <v>696980240</v>
      </c>
      <c r="I130" s="37">
        <v>652408215.92261398</v>
      </c>
      <c r="J130" s="37">
        <v>684960317.33795595</v>
      </c>
      <c r="K130" s="4" t="str">
        <f>VLOOKUP(B130,altitude!$B$3:$E$3232,4)</f>
        <v>L</v>
      </c>
      <c r="L130" s="4">
        <f>VLOOKUP(B130,fuelregion!$C$5:$D$3233,2,FALSE)</f>
        <v>300001000</v>
      </c>
      <c r="M130" s="4">
        <f>VLOOKUP(B130,fuelregion!$H$5:$I$3113,2,FALSE)</f>
        <v>300001000</v>
      </c>
      <c r="N130" s="4">
        <f>VLOOKUP(B130,imbin!$B$4:$D$3233,2,FALSE)</f>
        <v>0</v>
      </c>
      <c r="O130" s="4" t="str">
        <f>VLOOKUP(B130,imbin!$B$4:$D$3233,3,FALSE)</f>
        <v>MOVES</v>
      </c>
      <c r="P130" s="4">
        <f>IF(ISNA(VLOOKUP(B130,rampbin!$B$4:$G$1697,6,FALSE)),2,VLOOKUP(B130,rampbin!$B$4:$G$1697,6,FALSE))</f>
        <v>2</v>
      </c>
      <c r="Q130" s="4" t="str">
        <f>IF(ISNA(VLOOKUP(B130,rampbin!$B$4:$G$1697,5,FALSE)),"MOVES",VLOOKUP(B130,rampbin!$B$4:$G$1697,5,FALSE))</f>
        <v>MOVES</v>
      </c>
      <c r="R130" s="4" t="s">
        <v>1880</v>
      </c>
      <c r="S130" s="6" t="s">
        <v>1851</v>
      </c>
      <c r="T130" s="4">
        <f>VLOOKUP(B130,meanLDage!$B$3:$E$3145,4,FALSE)</f>
        <v>4</v>
      </c>
      <c r="U130" s="32">
        <f>VLOOKUP(B130,meanLDage!$B$3:$E$3145,2,FALSE)</f>
        <v>11.488198831332317</v>
      </c>
      <c r="V130" s="4" t="str">
        <f t="shared" si="8"/>
        <v>5_L_300001000_0_3_2</v>
      </c>
      <c r="W130" s="4">
        <v>5143</v>
      </c>
      <c r="X130" s="6"/>
      <c r="Y130" s="8">
        <f t="shared" si="9"/>
        <v>5143</v>
      </c>
      <c r="Z130" s="6" t="b">
        <f t="shared" ref="Z130:Z193" si="14">G130=Y130</f>
        <v>0</v>
      </c>
      <c r="AA130" s="6">
        <f t="shared" si="10"/>
        <v>5119</v>
      </c>
      <c r="AB130" s="4">
        <f t="shared" si="11"/>
        <v>4</v>
      </c>
      <c r="AC130" s="32">
        <f t="shared" si="12"/>
        <v>11.488198831332317</v>
      </c>
      <c r="AD130" s="4">
        <f>VLOOKUP($B130,meanLDage!$Z$3:$AC$3145,4,FALSE)</f>
        <v>3</v>
      </c>
      <c r="AE130" s="32">
        <f>VLOOKUP($B130,meanLDage!$Z$3:$AC$3145,2,FALSE)</f>
        <v>10.301661169522465</v>
      </c>
      <c r="AF130" s="6">
        <f>VLOOKUP(V130,'2017 rep county selection'!$A$1:$C$281,3,FALSE)</f>
        <v>5007</v>
      </c>
      <c r="AH130" s="9">
        <f t="shared" si="13"/>
        <v>5007</v>
      </c>
    </row>
    <row r="131" spans="1:34" ht="15.75" customHeight="1" x14ac:dyDescent="0.3">
      <c r="A131" s="4">
        <v>5</v>
      </c>
      <c r="B131" s="4">
        <v>5095</v>
      </c>
      <c r="C131" s="6" t="s">
        <v>2259</v>
      </c>
      <c r="D131" s="6" t="s">
        <v>56</v>
      </c>
      <c r="E131" s="4">
        <v>5119</v>
      </c>
      <c r="F131" s="4">
        <v>5119</v>
      </c>
      <c r="G131" s="4">
        <v>5119</v>
      </c>
      <c r="H131" s="37">
        <v>258662849</v>
      </c>
      <c r="I131" s="37">
        <v>234634089.86043099</v>
      </c>
      <c r="J131" s="37">
        <v>245919830.22717699</v>
      </c>
      <c r="K131" s="4" t="str">
        <f>VLOOKUP(B131,altitude!$B$3:$E$3232,4)</f>
        <v>L</v>
      </c>
      <c r="L131" s="4">
        <f>VLOOKUP(B131,fuelregion!$C$5:$D$3233,2,FALSE)</f>
        <v>300001000</v>
      </c>
      <c r="M131" s="4">
        <f>VLOOKUP(B131,fuelregion!$H$5:$I$3113,2,FALSE)</f>
        <v>300001000</v>
      </c>
      <c r="N131" s="4">
        <f>VLOOKUP(B131,imbin!$B$4:$D$3233,2,FALSE)</f>
        <v>0</v>
      </c>
      <c r="O131" s="4" t="str">
        <f>VLOOKUP(B131,imbin!$B$4:$D$3233,3,FALSE)</f>
        <v>MOVES</v>
      </c>
      <c r="P131" s="4">
        <f>IF(ISNA(VLOOKUP(B131,rampbin!$B$4:$G$1697,6,FALSE)),2,VLOOKUP(B131,rampbin!$B$4:$G$1697,6,FALSE))</f>
        <v>2</v>
      </c>
      <c r="Q131" s="4" t="str">
        <f>IF(ISNA(VLOOKUP(B131,rampbin!$B$4:$G$1697,5,FALSE)),"MOVES",VLOOKUP(B131,rampbin!$B$4:$G$1697,5,FALSE))</f>
        <v>MOVES</v>
      </c>
      <c r="R131" s="4" t="s">
        <v>1880</v>
      </c>
      <c r="S131" s="6" t="s">
        <v>1851</v>
      </c>
      <c r="T131" s="4">
        <f>VLOOKUP(B131,meanLDage!$B$3:$E$3145,4,FALSE)</f>
        <v>4</v>
      </c>
      <c r="U131" s="32">
        <f>VLOOKUP(B131,meanLDage!$B$3:$E$3145,2,FALSE)</f>
        <v>11.718465907535109</v>
      </c>
      <c r="V131" s="4" t="str">
        <f t="shared" ref="V131:V194" si="15">A131&amp;"_"&amp;K131&amp;"_"&amp;M131&amp;"_"&amp;N131&amp;"_"&amp;AD131&amp;"_"&amp;P131</f>
        <v>5_L_300001000_0_3_2</v>
      </c>
      <c r="W131" s="4">
        <v>5143</v>
      </c>
      <c r="X131" s="6"/>
      <c r="Y131" s="8">
        <f t="shared" ref="Y131:Y194" si="16">IF(X131&gt;0,X131,W131)</f>
        <v>5143</v>
      </c>
      <c r="Z131" s="6" t="b">
        <f t="shared" si="14"/>
        <v>0</v>
      </c>
      <c r="AA131" s="6">
        <f t="shared" ref="AA131:AA194" si="17">G131</f>
        <v>5119</v>
      </c>
      <c r="AB131" s="4">
        <f t="shared" ref="AB131:AB194" si="18">T131</f>
        <v>4</v>
      </c>
      <c r="AC131" s="32">
        <f t="shared" ref="AC131:AC194" si="19">U131</f>
        <v>11.718465907535109</v>
      </c>
      <c r="AD131" s="4">
        <f>VLOOKUP($B131,meanLDage!$Z$3:$AC$3145,4,FALSE)</f>
        <v>3</v>
      </c>
      <c r="AE131" s="32">
        <f>VLOOKUP($B131,meanLDage!$Z$3:$AC$3145,2,FALSE)</f>
        <v>10.726736686519448</v>
      </c>
      <c r="AF131" s="6">
        <f>VLOOKUP(V131,'2017 rep county selection'!$A$1:$C$281,3,FALSE)</f>
        <v>5007</v>
      </c>
      <c r="AH131" s="9">
        <f t="shared" ref="AH131:AH194" si="20">IF(AG131&gt;0,AG131,AF131)</f>
        <v>5007</v>
      </c>
    </row>
    <row r="132" spans="1:34" ht="15.75" customHeight="1" x14ac:dyDescent="0.3">
      <c r="A132" s="4">
        <v>5</v>
      </c>
      <c r="B132" s="4">
        <v>5097</v>
      </c>
      <c r="C132" s="6" t="s">
        <v>2259</v>
      </c>
      <c r="D132" s="6" t="s">
        <v>57</v>
      </c>
      <c r="E132" s="4">
        <v>5071</v>
      </c>
      <c r="F132" s="4">
        <v>5071</v>
      </c>
      <c r="G132" s="4">
        <v>5071</v>
      </c>
      <c r="H132" s="37">
        <v>105106863</v>
      </c>
      <c r="I132" s="37">
        <v>103606874.377066</v>
      </c>
      <c r="J132" s="37">
        <v>108610376.79534</v>
      </c>
      <c r="K132" s="4" t="str">
        <f>VLOOKUP(B132,altitude!$B$3:$E$3232,4)</f>
        <v>L</v>
      </c>
      <c r="L132" s="4">
        <f>VLOOKUP(B132,fuelregion!$C$5:$D$3233,2,FALSE)</f>
        <v>300001000</v>
      </c>
      <c r="M132" s="4">
        <f>VLOOKUP(B132,fuelregion!$H$5:$I$3113,2,FALSE)</f>
        <v>300001000</v>
      </c>
      <c r="N132" s="4">
        <f>VLOOKUP(B132,imbin!$B$4:$D$3233,2,FALSE)</f>
        <v>0</v>
      </c>
      <c r="O132" s="4" t="str">
        <f>VLOOKUP(B132,imbin!$B$4:$D$3233,3,FALSE)</f>
        <v>MOVES</v>
      </c>
      <c r="P132" s="4">
        <f>IF(ISNA(VLOOKUP(B132,rampbin!$B$4:$G$1697,6,FALSE)),2,VLOOKUP(B132,rampbin!$B$4:$G$1697,6,FALSE))</f>
        <v>2</v>
      </c>
      <c r="Q132" s="4" t="str">
        <f>IF(ISNA(VLOOKUP(B132,rampbin!$B$4:$G$1697,5,FALSE)),"MOVES",VLOOKUP(B132,rampbin!$B$4:$G$1697,5,FALSE))</f>
        <v>MOVES</v>
      </c>
      <c r="R132" s="4" t="s">
        <v>1880</v>
      </c>
      <c r="S132" s="6" t="s">
        <v>1851</v>
      </c>
      <c r="T132" s="4">
        <f>VLOOKUP(B132,meanLDage!$B$3:$E$3145,4,FALSE)</f>
        <v>5</v>
      </c>
      <c r="U132" s="32">
        <f>VLOOKUP(B132,meanLDage!$B$3:$E$3145,2,FALSE)</f>
        <v>13.743075574578087</v>
      </c>
      <c r="V132" s="4" t="str">
        <f t="shared" si="15"/>
        <v>5_L_300001000_0_4_2</v>
      </c>
      <c r="W132" s="4">
        <v>5071</v>
      </c>
      <c r="X132" s="6"/>
      <c r="Y132" s="8">
        <f t="shared" si="16"/>
        <v>5071</v>
      </c>
      <c r="Z132" s="6" t="b">
        <f t="shared" si="14"/>
        <v>1</v>
      </c>
      <c r="AA132" s="6">
        <f t="shared" si="17"/>
        <v>5071</v>
      </c>
      <c r="AB132" s="4">
        <f t="shared" si="18"/>
        <v>5</v>
      </c>
      <c r="AC132" s="32">
        <f t="shared" si="19"/>
        <v>13.743075574578087</v>
      </c>
      <c r="AD132" s="4">
        <f>VLOOKUP($B132,meanLDage!$Z$3:$AC$3145,4,FALSE)</f>
        <v>4</v>
      </c>
      <c r="AE132" s="32">
        <f>VLOOKUP($B132,meanLDage!$Z$3:$AC$3145,2,FALSE)</f>
        <v>12.011107872323894</v>
      </c>
      <c r="AF132" s="6">
        <f>VLOOKUP(V132,'2017 rep county selection'!$A$1:$C$281,3,FALSE)</f>
        <v>5057</v>
      </c>
      <c r="AH132" s="9">
        <f t="shared" si="20"/>
        <v>5057</v>
      </c>
    </row>
    <row r="133" spans="1:34" ht="15.75" customHeight="1" x14ac:dyDescent="0.3">
      <c r="A133" s="4">
        <v>5</v>
      </c>
      <c r="B133" s="4">
        <v>5099</v>
      </c>
      <c r="C133" s="6" t="s">
        <v>2259</v>
      </c>
      <c r="D133" s="6" t="s">
        <v>124</v>
      </c>
      <c r="E133" s="4">
        <v>5071</v>
      </c>
      <c r="F133" s="4">
        <v>5071</v>
      </c>
      <c r="G133" s="4">
        <v>5071</v>
      </c>
      <c r="H133" s="37">
        <v>218148580</v>
      </c>
      <c r="I133" s="37">
        <v>207319707.576518</v>
      </c>
      <c r="J133" s="37">
        <v>217298708.19838399</v>
      </c>
      <c r="K133" s="4" t="str">
        <f>VLOOKUP(B133,altitude!$B$3:$E$3232,4)</f>
        <v>L</v>
      </c>
      <c r="L133" s="4">
        <f>VLOOKUP(B133,fuelregion!$C$5:$D$3233,2,FALSE)</f>
        <v>300001000</v>
      </c>
      <c r="M133" s="4">
        <f>VLOOKUP(B133,fuelregion!$H$5:$I$3113,2,FALSE)</f>
        <v>300001000</v>
      </c>
      <c r="N133" s="4">
        <f>VLOOKUP(B133,imbin!$B$4:$D$3233,2,FALSE)</f>
        <v>0</v>
      </c>
      <c r="O133" s="4" t="str">
        <f>VLOOKUP(B133,imbin!$B$4:$D$3233,3,FALSE)</f>
        <v>MOVES</v>
      </c>
      <c r="P133" s="4">
        <f>IF(ISNA(VLOOKUP(B133,rampbin!$B$4:$G$1697,6,FALSE)),2,VLOOKUP(B133,rampbin!$B$4:$G$1697,6,FALSE))</f>
        <v>2</v>
      </c>
      <c r="Q133" s="4" t="str">
        <f>IF(ISNA(VLOOKUP(B133,rampbin!$B$4:$G$1697,5,FALSE)),"MOVES",VLOOKUP(B133,rampbin!$B$4:$G$1697,5,FALSE))</f>
        <v>MOVES</v>
      </c>
      <c r="R133" s="4" t="s">
        <v>1880</v>
      </c>
      <c r="S133" s="6" t="s">
        <v>1851</v>
      </c>
      <c r="T133" s="4">
        <f>VLOOKUP(B133,meanLDage!$B$3:$E$3145,4,FALSE)</f>
        <v>5</v>
      </c>
      <c r="U133" s="32">
        <f>VLOOKUP(B133,meanLDage!$B$3:$E$3145,2,FALSE)</f>
        <v>13.195745268980836</v>
      </c>
      <c r="V133" s="4" t="str">
        <f t="shared" si="15"/>
        <v>5_L_300001000_0_4_2</v>
      </c>
      <c r="W133" s="4">
        <v>5071</v>
      </c>
      <c r="X133" s="6"/>
      <c r="Y133" s="8">
        <f t="shared" si="16"/>
        <v>5071</v>
      </c>
      <c r="Z133" s="6" t="b">
        <f t="shared" si="14"/>
        <v>1</v>
      </c>
      <c r="AA133" s="6">
        <f t="shared" si="17"/>
        <v>5071</v>
      </c>
      <c r="AB133" s="4">
        <f t="shared" si="18"/>
        <v>5</v>
      </c>
      <c r="AC133" s="32">
        <f t="shared" si="19"/>
        <v>13.195745268980836</v>
      </c>
      <c r="AD133" s="4">
        <f>VLOOKUP($B133,meanLDage!$Z$3:$AC$3145,4,FALSE)</f>
        <v>4</v>
      </c>
      <c r="AE133" s="32">
        <f>VLOOKUP($B133,meanLDage!$Z$3:$AC$3145,2,FALSE)</f>
        <v>11.581854197054593</v>
      </c>
      <c r="AF133" s="6">
        <f>VLOOKUP(V133,'2017 rep county selection'!$A$1:$C$281,3,FALSE)</f>
        <v>5057</v>
      </c>
      <c r="AH133" s="9">
        <f t="shared" si="20"/>
        <v>5057</v>
      </c>
    </row>
    <row r="134" spans="1:34" ht="15.75" customHeight="1" x14ac:dyDescent="0.3">
      <c r="A134" s="4">
        <v>5</v>
      </c>
      <c r="B134" s="4">
        <v>5101</v>
      </c>
      <c r="C134" s="6" t="s">
        <v>2259</v>
      </c>
      <c r="D134" s="6" t="s">
        <v>125</v>
      </c>
      <c r="E134" s="4">
        <v>5071</v>
      </c>
      <c r="F134" s="4">
        <v>5071</v>
      </c>
      <c r="G134" s="4">
        <v>5071</v>
      </c>
      <c r="H134" s="37">
        <v>73573312</v>
      </c>
      <c r="I134" s="37">
        <v>77977632.387638003</v>
      </c>
      <c r="J134" s="37">
        <v>81747204.645884395</v>
      </c>
      <c r="K134" s="4" t="str">
        <f>VLOOKUP(B134,altitude!$B$3:$E$3232,4)</f>
        <v>L</v>
      </c>
      <c r="L134" s="4">
        <f>VLOOKUP(B134,fuelregion!$C$5:$D$3233,2,FALSE)</f>
        <v>300001000</v>
      </c>
      <c r="M134" s="4">
        <f>VLOOKUP(B134,fuelregion!$H$5:$I$3113,2,FALSE)</f>
        <v>300001000</v>
      </c>
      <c r="N134" s="4">
        <f>VLOOKUP(B134,imbin!$B$4:$D$3233,2,FALSE)</f>
        <v>0</v>
      </c>
      <c r="O134" s="4" t="str">
        <f>VLOOKUP(B134,imbin!$B$4:$D$3233,3,FALSE)</f>
        <v>MOVES</v>
      </c>
      <c r="P134" s="4">
        <f>IF(ISNA(VLOOKUP(B134,rampbin!$B$4:$G$1697,6,FALSE)),2,VLOOKUP(B134,rampbin!$B$4:$G$1697,6,FALSE))</f>
        <v>2</v>
      </c>
      <c r="Q134" s="4" t="str">
        <f>IF(ISNA(VLOOKUP(B134,rampbin!$B$4:$G$1697,5,FALSE)),"MOVES",VLOOKUP(B134,rampbin!$B$4:$G$1697,5,FALSE))</f>
        <v>MOVES</v>
      </c>
      <c r="R134" s="4" t="s">
        <v>1880</v>
      </c>
      <c r="S134" s="6" t="s">
        <v>1851</v>
      </c>
      <c r="T134" s="4">
        <f>VLOOKUP(B134,meanLDage!$B$3:$E$3145,4,FALSE)</f>
        <v>6</v>
      </c>
      <c r="U134" s="32">
        <f>VLOOKUP(B134,meanLDage!$B$3:$E$3145,2,FALSE)</f>
        <v>15.564205653830573</v>
      </c>
      <c r="V134" s="4" t="str">
        <f t="shared" si="15"/>
        <v>5_L_300001000_0_4_2</v>
      </c>
      <c r="W134" s="4">
        <v>5101</v>
      </c>
      <c r="X134" s="6"/>
      <c r="Y134" s="8">
        <f t="shared" si="16"/>
        <v>5101</v>
      </c>
      <c r="Z134" s="6" t="b">
        <f t="shared" si="14"/>
        <v>0</v>
      </c>
      <c r="AA134" s="6">
        <f t="shared" si="17"/>
        <v>5071</v>
      </c>
      <c r="AB134" s="4">
        <f t="shared" si="18"/>
        <v>6</v>
      </c>
      <c r="AC134" s="32">
        <f t="shared" si="19"/>
        <v>15.564205653830573</v>
      </c>
      <c r="AD134" s="4">
        <f>VLOOKUP($B134,meanLDage!$Z$3:$AC$3145,4,FALSE)</f>
        <v>4</v>
      </c>
      <c r="AE134" s="32">
        <f>VLOOKUP($B134,meanLDage!$Z$3:$AC$3145,2,FALSE)</f>
        <v>12.791369205148026</v>
      </c>
      <c r="AF134" s="6">
        <f>VLOOKUP(V134,'2017 rep county selection'!$A$1:$C$281,3,FALSE)</f>
        <v>5057</v>
      </c>
      <c r="AH134" s="9">
        <f t="shared" si="20"/>
        <v>5057</v>
      </c>
    </row>
    <row r="135" spans="1:34" ht="15.75" customHeight="1" x14ac:dyDescent="0.3">
      <c r="A135" s="4">
        <v>5</v>
      </c>
      <c r="B135" s="4">
        <v>5103</v>
      </c>
      <c r="C135" s="6" t="s">
        <v>2259</v>
      </c>
      <c r="D135" s="6" t="s">
        <v>126</v>
      </c>
      <c r="E135" s="4">
        <v>5119</v>
      </c>
      <c r="F135" s="4">
        <v>5119</v>
      </c>
      <c r="G135" s="4">
        <v>5119</v>
      </c>
      <c r="H135" s="37">
        <v>251198701</v>
      </c>
      <c r="I135" s="37">
        <v>240894131.360291</v>
      </c>
      <c r="J135" s="37">
        <v>252898209.78205499</v>
      </c>
      <c r="K135" s="4" t="str">
        <f>VLOOKUP(B135,altitude!$B$3:$E$3232,4)</f>
        <v>L</v>
      </c>
      <c r="L135" s="4">
        <f>VLOOKUP(B135,fuelregion!$C$5:$D$3233,2,FALSE)</f>
        <v>300001000</v>
      </c>
      <c r="M135" s="4">
        <f>VLOOKUP(B135,fuelregion!$H$5:$I$3113,2,FALSE)</f>
        <v>300001000</v>
      </c>
      <c r="N135" s="4">
        <f>VLOOKUP(B135,imbin!$B$4:$D$3233,2,FALSE)</f>
        <v>0</v>
      </c>
      <c r="O135" s="4" t="str">
        <f>VLOOKUP(B135,imbin!$B$4:$D$3233,3,FALSE)</f>
        <v>MOVES</v>
      </c>
      <c r="P135" s="4">
        <f>IF(ISNA(VLOOKUP(B135,rampbin!$B$4:$G$1697,6,FALSE)),2,VLOOKUP(B135,rampbin!$B$4:$G$1697,6,FALSE))</f>
        <v>2</v>
      </c>
      <c r="Q135" s="4" t="str">
        <f>IF(ISNA(VLOOKUP(B135,rampbin!$B$4:$G$1697,5,FALSE)),"MOVES",VLOOKUP(B135,rampbin!$B$4:$G$1697,5,FALSE))</f>
        <v>MOVES</v>
      </c>
      <c r="R135" s="4" t="s">
        <v>1880</v>
      </c>
      <c r="S135" s="6" t="s">
        <v>1851</v>
      </c>
      <c r="T135" s="4">
        <f>VLOOKUP(B135,meanLDage!$B$3:$E$3145,4,FALSE)</f>
        <v>4</v>
      </c>
      <c r="U135" s="32">
        <f>VLOOKUP(B135,meanLDage!$B$3:$E$3145,2,FALSE)</f>
        <v>12.567555921836879</v>
      </c>
      <c r="V135" s="4" t="str">
        <f t="shared" si="15"/>
        <v>5_L_300001000_0_4_2</v>
      </c>
      <c r="W135" s="4">
        <v>5143</v>
      </c>
      <c r="X135" s="6"/>
      <c r="Y135" s="8">
        <f t="shared" si="16"/>
        <v>5143</v>
      </c>
      <c r="Z135" s="6" t="b">
        <f t="shared" si="14"/>
        <v>0</v>
      </c>
      <c r="AA135" s="6">
        <f t="shared" si="17"/>
        <v>5119</v>
      </c>
      <c r="AB135" s="4">
        <f t="shared" si="18"/>
        <v>4</v>
      </c>
      <c r="AC135" s="32">
        <f t="shared" si="19"/>
        <v>12.567555921836879</v>
      </c>
      <c r="AD135" s="4">
        <f>VLOOKUP($B135,meanLDage!$Z$3:$AC$3145,4,FALSE)</f>
        <v>4</v>
      </c>
      <c r="AE135" s="32">
        <f>VLOOKUP($B135,meanLDage!$Z$3:$AC$3145,2,FALSE)</f>
        <v>11.120799114369735</v>
      </c>
      <c r="AF135" s="6">
        <f>VLOOKUP(V135,'2017 rep county selection'!$A$1:$C$281,3,FALSE)</f>
        <v>5057</v>
      </c>
      <c r="AH135" s="9">
        <f t="shared" si="20"/>
        <v>5057</v>
      </c>
    </row>
    <row r="136" spans="1:34" ht="15.75" customHeight="1" x14ac:dyDescent="0.3">
      <c r="A136" s="4">
        <v>5</v>
      </c>
      <c r="B136" s="4">
        <v>5105</v>
      </c>
      <c r="C136" s="6" t="s">
        <v>2259</v>
      </c>
      <c r="D136" s="6" t="s">
        <v>59</v>
      </c>
      <c r="E136" s="4">
        <v>5119</v>
      </c>
      <c r="F136" s="4">
        <v>5119</v>
      </c>
      <c r="G136" s="4">
        <v>5119</v>
      </c>
      <c r="H136" s="37">
        <v>94554090</v>
      </c>
      <c r="I136" s="37">
        <v>94465809.068139002</v>
      </c>
      <c r="J136" s="37">
        <v>99034780.649287701</v>
      </c>
      <c r="K136" s="4" t="str">
        <f>VLOOKUP(B136,altitude!$B$3:$E$3232,4)</f>
        <v>L</v>
      </c>
      <c r="L136" s="4">
        <f>VLOOKUP(B136,fuelregion!$C$5:$D$3233,2,FALSE)</f>
        <v>300001000</v>
      </c>
      <c r="M136" s="4">
        <f>VLOOKUP(B136,fuelregion!$H$5:$I$3113,2,FALSE)</f>
        <v>300001000</v>
      </c>
      <c r="N136" s="4">
        <f>VLOOKUP(B136,imbin!$B$4:$D$3233,2,FALSE)</f>
        <v>0</v>
      </c>
      <c r="O136" s="4" t="str">
        <f>VLOOKUP(B136,imbin!$B$4:$D$3233,3,FALSE)</f>
        <v>MOVES</v>
      </c>
      <c r="P136" s="4">
        <f>IF(ISNA(VLOOKUP(B136,rampbin!$B$4:$G$1697,6,FALSE)),2,VLOOKUP(B136,rampbin!$B$4:$G$1697,6,FALSE))</f>
        <v>2</v>
      </c>
      <c r="Q136" s="4" t="str">
        <f>IF(ISNA(VLOOKUP(B136,rampbin!$B$4:$G$1697,5,FALSE)),"MOVES",VLOOKUP(B136,rampbin!$B$4:$G$1697,5,FALSE))</f>
        <v>MOVES</v>
      </c>
      <c r="R136" s="4" t="s">
        <v>1877</v>
      </c>
      <c r="S136" s="6" t="s">
        <v>1904</v>
      </c>
      <c r="T136" s="4">
        <f>VLOOKUP(B136,meanLDage!$B$3:$E$3145,4,FALSE)</f>
        <v>4</v>
      </c>
      <c r="U136" s="32">
        <f>VLOOKUP(B136,meanLDage!$B$3:$E$3145,2,FALSE)</f>
        <v>12.892752745521241</v>
      </c>
      <c r="V136" s="4" t="str">
        <f t="shared" si="15"/>
        <v>5_L_300001000_0_4_2</v>
      </c>
      <c r="W136" s="4">
        <v>5143</v>
      </c>
      <c r="X136" s="6"/>
      <c r="Y136" s="8">
        <f t="shared" si="16"/>
        <v>5143</v>
      </c>
      <c r="Z136" s="6" t="b">
        <f t="shared" si="14"/>
        <v>0</v>
      </c>
      <c r="AA136" s="6">
        <f t="shared" si="17"/>
        <v>5119</v>
      </c>
      <c r="AB136" s="4">
        <f t="shared" si="18"/>
        <v>4</v>
      </c>
      <c r="AC136" s="32">
        <f t="shared" si="19"/>
        <v>12.892752745521241</v>
      </c>
      <c r="AD136" s="4">
        <f>VLOOKUP($B136,meanLDage!$Z$3:$AC$3145,4,FALSE)</f>
        <v>4</v>
      </c>
      <c r="AE136" s="32">
        <f>VLOOKUP($B136,meanLDage!$Z$3:$AC$3145,2,FALSE)</f>
        <v>11.226246150296824</v>
      </c>
      <c r="AF136" s="6">
        <f>VLOOKUP(V136,'2017 rep county selection'!$A$1:$C$281,3,FALSE)</f>
        <v>5057</v>
      </c>
      <c r="AH136" s="9">
        <f t="shared" si="20"/>
        <v>5057</v>
      </c>
    </row>
    <row r="137" spans="1:34" ht="15.75" customHeight="1" x14ac:dyDescent="0.3">
      <c r="A137" s="4">
        <v>5</v>
      </c>
      <c r="B137" s="4">
        <v>5107</v>
      </c>
      <c r="C137" s="6" t="s">
        <v>2259</v>
      </c>
      <c r="D137" s="6" t="s">
        <v>127</v>
      </c>
      <c r="E137" s="4">
        <v>5119</v>
      </c>
      <c r="F137" s="4">
        <v>5119</v>
      </c>
      <c r="G137" s="4">
        <v>5119</v>
      </c>
      <c r="H137" s="37">
        <v>201346761</v>
      </c>
      <c r="I137" s="37">
        <v>197047564.74151501</v>
      </c>
      <c r="J137" s="37">
        <v>206961190.99174201</v>
      </c>
      <c r="K137" s="4" t="str">
        <f>VLOOKUP(B137,altitude!$B$3:$E$3232,4)</f>
        <v>L</v>
      </c>
      <c r="L137" s="4">
        <f>VLOOKUP(B137,fuelregion!$C$5:$D$3233,2,FALSE)</f>
        <v>300001000</v>
      </c>
      <c r="M137" s="4">
        <f>VLOOKUP(B137,fuelregion!$H$5:$I$3113,2,FALSE)</f>
        <v>300001000</v>
      </c>
      <c r="N137" s="4">
        <f>VLOOKUP(B137,imbin!$B$4:$D$3233,2,FALSE)</f>
        <v>0</v>
      </c>
      <c r="O137" s="4" t="str">
        <f>VLOOKUP(B137,imbin!$B$4:$D$3233,3,FALSE)</f>
        <v>MOVES</v>
      </c>
      <c r="P137" s="4">
        <f>IF(ISNA(VLOOKUP(B137,rampbin!$B$4:$G$1697,6,FALSE)),2,VLOOKUP(B137,rampbin!$B$4:$G$1697,6,FALSE))</f>
        <v>2</v>
      </c>
      <c r="Q137" s="4" t="str">
        <f>IF(ISNA(VLOOKUP(B137,rampbin!$B$4:$G$1697,5,FALSE)),"MOVES",VLOOKUP(B137,rampbin!$B$4:$G$1697,5,FALSE))</f>
        <v>MOVES</v>
      </c>
      <c r="R137" s="4" t="s">
        <v>1880</v>
      </c>
      <c r="S137" s="6" t="s">
        <v>1851</v>
      </c>
      <c r="T137" s="4">
        <f>VLOOKUP(B137,meanLDage!$B$3:$E$3145,4,FALSE)</f>
        <v>4</v>
      </c>
      <c r="U137" s="32">
        <f>VLOOKUP(B137,meanLDage!$B$3:$E$3145,2,FALSE)</f>
        <v>12.455428929823501</v>
      </c>
      <c r="V137" s="4" t="str">
        <f t="shared" si="15"/>
        <v>5_L_300001000_0_4_2</v>
      </c>
      <c r="W137" s="4">
        <v>5143</v>
      </c>
      <c r="X137" s="6"/>
      <c r="Y137" s="8">
        <f t="shared" si="16"/>
        <v>5143</v>
      </c>
      <c r="Z137" s="6" t="b">
        <f t="shared" si="14"/>
        <v>0</v>
      </c>
      <c r="AA137" s="6">
        <f t="shared" si="17"/>
        <v>5119</v>
      </c>
      <c r="AB137" s="4">
        <f t="shared" si="18"/>
        <v>4</v>
      </c>
      <c r="AC137" s="32">
        <f t="shared" si="19"/>
        <v>12.455428929823501</v>
      </c>
      <c r="AD137" s="4">
        <f>VLOOKUP($B137,meanLDage!$Z$3:$AC$3145,4,FALSE)</f>
        <v>4</v>
      </c>
      <c r="AE137" s="32">
        <f>VLOOKUP($B137,meanLDage!$Z$3:$AC$3145,2,FALSE)</f>
        <v>11.22036129098961</v>
      </c>
      <c r="AF137" s="6">
        <f>VLOOKUP(V137,'2017 rep county selection'!$A$1:$C$281,3,FALSE)</f>
        <v>5057</v>
      </c>
      <c r="AH137" s="9">
        <f t="shared" si="20"/>
        <v>5057</v>
      </c>
    </row>
    <row r="138" spans="1:34" ht="15.75" customHeight="1" x14ac:dyDescent="0.3">
      <c r="A138" s="4">
        <v>5</v>
      </c>
      <c r="B138" s="4">
        <v>5109</v>
      </c>
      <c r="C138" s="6" t="s">
        <v>2259</v>
      </c>
      <c r="D138" s="6" t="s">
        <v>61</v>
      </c>
      <c r="E138" s="4">
        <v>5119</v>
      </c>
      <c r="F138" s="4">
        <v>5119</v>
      </c>
      <c r="G138" s="4">
        <v>5119</v>
      </c>
      <c r="H138" s="37">
        <v>108104008</v>
      </c>
      <c r="I138" s="37">
        <v>108204527.685316</v>
      </c>
      <c r="J138" s="37">
        <v>113435464.24236199</v>
      </c>
      <c r="K138" s="4" t="str">
        <f>VLOOKUP(B138,altitude!$B$3:$E$3232,4)</f>
        <v>L</v>
      </c>
      <c r="L138" s="4">
        <f>VLOOKUP(B138,fuelregion!$C$5:$D$3233,2,FALSE)</f>
        <v>300001000</v>
      </c>
      <c r="M138" s="4">
        <f>VLOOKUP(B138,fuelregion!$H$5:$I$3113,2,FALSE)</f>
        <v>300001000</v>
      </c>
      <c r="N138" s="4">
        <f>VLOOKUP(B138,imbin!$B$4:$D$3233,2,FALSE)</f>
        <v>0</v>
      </c>
      <c r="O138" s="4" t="str">
        <f>VLOOKUP(B138,imbin!$B$4:$D$3233,3,FALSE)</f>
        <v>MOVES</v>
      </c>
      <c r="P138" s="4">
        <f>IF(ISNA(VLOOKUP(B138,rampbin!$B$4:$G$1697,6,FALSE)),2,VLOOKUP(B138,rampbin!$B$4:$G$1697,6,FALSE))</f>
        <v>2</v>
      </c>
      <c r="Q138" s="4" t="str">
        <f>IF(ISNA(VLOOKUP(B138,rampbin!$B$4:$G$1697,5,FALSE)),"MOVES",VLOOKUP(B138,rampbin!$B$4:$G$1697,5,FALSE))</f>
        <v>MOVES</v>
      </c>
      <c r="R138" s="4" t="s">
        <v>1880</v>
      </c>
      <c r="S138" s="6" t="s">
        <v>1851</v>
      </c>
      <c r="T138" s="4">
        <f>VLOOKUP(B138,meanLDage!$B$3:$E$3145,4,FALSE)</f>
        <v>5</v>
      </c>
      <c r="U138" s="32">
        <f>VLOOKUP(B138,meanLDage!$B$3:$E$3145,2,FALSE)</f>
        <v>13.097195505680713</v>
      </c>
      <c r="V138" s="4" t="str">
        <f t="shared" si="15"/>
        <v>5_L_300001000_0_4_2</v>
      </c>
      <c r="W138" s="4">
        <v>5071</v>
      </c>
      <c r="X138" s="6"/>
      <c r="Y138" s="8">
        <f t="shared" si="16"/>
        <v>5071</v>
      </c>
      <c r="Z138" s="6" t="b">
        <f t="shared" si="14"/>
        <v>0</v>
      </c>
      <c r="AA138" s="6">
        <f t="shared" si="17"/>
        <v>5119</v>
      </c>
      <c r="AB138" s="4">
        <f t="shared" si="18"/>
        <v>5</v>
      </c>
      <c r="AC138" s="32">
        <f t="shared" si="19"/>
        <v>13.097195505680713</v>
      </c>
      <c r="AD138" s="4">
        <f>VLOOKUP($B138,meanLDage!$Z$3:$AC$3145,4,FALSE)</f>
        <v>4</v>
      </c>
      <c r="AE138" s="32">
        <f>VLOOKUP($B138,meanLDage!$Z$3:$AC$3145,2,FALSE)</f>
        <v>11.371815756904931</v>
      </c>
      <c r="AF138" s="6">
        <f>VLOOKUP(V138,'2017 rep county selection'!$A$1:$C$281,3,FALSE)</f>
        <v>5057</v>
      </c>
      <c r="AH138" s="9">
        <f t="shared" si="20"/>
        <v>5057</v>
      </c>
    </row>
    <row r="139" spans="1:34" ht="15.75" customHeight="1" x14ac:dyDescent="0.3">
      <c r="A139" s="4">
        <v>5</v>
      </c>
      <c r="B139" s="4">
        <v>5111</v>
      </c>
      <c r="C139" s="6" t="s">
        <v>2259</v>
      </c>
      <c r="D139" s="6" t="s">
        <v>128</v>
      </c>
      <c r="E139" s="4">
        <v>5119</v>
      </c>
      <c r="F139" s="4">
        <v>5119</v>
      </c>
      <c r="G139" s="4">
        <v>5119</v>
      </c>
      <c r="H139" s="37">
        <v>347832230</v>
      </c>
      <c r="I139" s="37">
        <v>311382926.22952598</v>
      </c>
      <c r="J139" s="37">
        <v>326589806.12923098</v>
      </c>
      <c r="K139" s="4" t="str">
        <f>VLOOKUP(B139,altitude!$B$3:$E$3232,4)</f>
        <v>L</v>
      </c>
      <c r="L139" s="4">
        <f>VLOOKUP(B139,fuelregion!$C$5:$D$3233,2,FALSE)</f>
        <v>300001000</v>
      </c>
      <c r="M139" s="4">
        <f>VLOOKUP(B139,fuelregion!$H$5:$I$3113,2,FALSE)</f>
        <v>300001000</v>
      </c>
      <c r="N139" s="4">
        <f>VLOOKUP(B139,imbin!$B$4:$D$3233,2,FALSE)</f>
        <v>0</v>
      </c>
      <c r="O139" s="4" t="str">
        <f>VLOOKUP(B139,imbin!$B$4:$D$3233,3,FALSE)</f>
        <v>MOVES</v>
      </c>
      <c r="P139" s="4">
        <f>IF(ISNA(VLOOKUP(B139,rampbin!$B$4:$G$1697,6,FALSE)),2,VLOOKUP(B139,rampbin!$B$4:$G$1697,6,FALSE))</f>
        <v>2</v>
      </c>
      <c r="Q139" s="4" t="str">
        <f>IF(ISNA(VLOOKUP(B139,rampbin!$B$4:$G$1697,5,FALSE)),"MOVES",VLOOKUP(B139,rampbin!$B$4:$G$1697,5,FALSE))</f>
        <v>MOVES</v>
      </c>
      <c r="R139" s="4" t="s">
        <v>1877</v>
      </c>
      <c r="S139" s="6" t="s">
        <v>1901</v>
      </c>
      <c r="T139" s="4">
        <f>VLOOKUP(B139,meanLDage!$B$3:$E$3145,4,FALSE)</f>
        <v>4</v>
      </c>
      <c r="U139" s="32">
        <f>VLOOKUP(B139,meanLDage!$B$3:$E$3145,2,FALSE)</f>
        <v>11.692035737037006</v>
      </c>
      <c r="V139" s="4" t="str">
        <f t="shared" si="15"/>
        <v>5_L_300001000_0_3_2</v>
      </c>
      <c r="W139" s="4">
        <v>5143</v>
      </c>
      <c r="X139" s="6"/>
      <c r="Y139" s="8">
        <f t="shared" si="16"/>
        <v>5143</v>
      </c>
      <c r="Z139" s="6" t="b">
        <f t="shared" si="14"/>
        <v>0</v>
      </c>
      <c r="AA139" s="6">
        <f t="shared" si="17"/>
        <v>5119</v>
      </c>
      <c r="AB139" s="4">
        <f t="shared" si="18"/>
        <v>4</v>
      </c>
      <c r="AC139" s="32">
        <f t="shared" si="19"/>
        <v>11.692035737037006</v>
      </c>
      <c r="AD139" s="4">
        <f>VLOOKUP($B139,meanLDage!$Z$3:$AC$3145,4,FALSE)</f>
        <v>3</v>
      </c>
      <c r="AE139" s="32">
        <f>VLOOKUP($B139,meanLDage!$Z$3:$AC$3145,2,FALSE)</f>
        <v>10.449567131132525</v>
      </c>
      <c r="AF139" s="6">
        <f>VLOOKUP(V139,'2017 rep county selection'!$A$1:$C$281,3,FALSE)</f>
        <v>5007</v>
      </c>
      <c r="AH139" s="9">
        <f t="shared" si="20"/>
        <v>5007</v>
      </c>
    </row>
    <row r="140" spans="1:34" ht="15.75" customHeight="1" x14ac:dyDescent="0.3">
      <c r="A140" s="4">
        <v>5</v>
      </c>
      <c r="B140" s="4">
        <v>5113</v>
      </c>
      <c r="C140" s="6" t="s">
        <v>2259</v>
      </c>
      <c r="D140" s="6" t="s">
        <v>129</v>
      </c>
      <c r="E140" s="4">
        <v>5071</v>
      </c>
      <c r="F140" s="4">
        <v>5071</v>
      </c>
      <c r="G140" s="4">
        <v>5071</v>
      </c>
      <c r="H140" s="37">
        <v>193997042</v>
      </c>
      <c r="I140" s="37">
        <v>176613900.45788899</v>
      </c>
      <c r="J140" s="37">
        <v>185376438.129089</v>
      </c>
      <c r="K140" s="4" t="str">
        <f>VLOOKUP(B140,altitude!$B$3:$E$3232,4)</f>
        <v>L</v>
      </c>
      <c r="L140" s="4">
        <f>VLOOKUP(B140,fuelregion!$C$5:$D$3233,2,FALSE)</f>
        <v>300001000</v>
      </c>
      <c r="M140" s="4">
        <f>VLOOKUP(B140,fuelregion!$H$5:$I$3113,2,FALSE)</f>
        <v>300001000</v>
      </c>
      <c r="N140" s="4">
        <f>VLOOKUP(B140,imbin!$B$4:$D$3233,2,FALSE)</f>
        <v>0</v>
      </c>
      <c r="O140" s="4" t="str">
        <f>VLOOKUP(B140,imbin!$B$4:$D$3233,3,FALSE)</f>
        <v>MOVES</v>
      </c>
      <c r="P140" s="4">
        <f>IF(ISNA(VLOOKUP(B140,rampbin!$B$4:$G$1697,6,FALSE)),2,VLOOKUP(B140,rampbin!$B$4:$G$1697,6,FALSE))</f>
        <v>2</v>
      </c>
      <c r="Q140" s="4" t="str">
        <f>IF(ISNA(VLOOKUP(B140,rampbin!$B$4:$G$1697,5,FALSE)),"MOVES",VLOOKUP(B140,rampbin!$B$4:$G$1697,5,FALSE))</f>
        <v>MOVES</v>
      </c>
      <c r="R140" s="4" t="s">
        <v>1880</v>
      </c>
      <c r="S140" s="6" t="s">
        <v>1851</v>
      </c>
      <c r="T140" s="4">
        <f>VLOOKUP(B140,meanLDage!$B$3:$E$3145,4,FALSE)</f>
        <v>5</v>
      </c>
      <c r="U140" s="32">
        <f>VLOOKUP(B140,meanLDage!$B$3:$E$3145,2,FALSE)</f>
        <v>13.592393311033875</v>
      </c>
      <c r="V140" s="4" t="str">
        <f t="shared" si="15"/>
        <v>5_L_300001000_0_4_2</v>
      </c>
      <c r="W140" s="4">
        <v>5071</v>
      </c>
      <c r="X140" s="6"/>
      <c r="Y140" s="8">
        <f t="shared" si="16"/>
        <v>5071</v>
      </c>
      <c r="Z140" s="6" t="b">
        <f t="shared" si="14"/>
        <v>1</v>
      </c>
      <c r="AA140" s="6">
        <f t="shared" si="17"/>
        <v>5071</v>
      </c>
      <c r="AB140" s="4">
        <f t="shared" si="18"/>
        <v>5</v>
      </c>
      <c r="AC140" s="32">
        <f t="shared" si="19"/>
        <v>13.592393311033875</v>
      </c>
      <c r="AD140" s="4">
        <f>VLOOKUP($B140,meanLDage!$Z$3:$AC$3145,4,FALSE)</f>
        <v>4</v>
      </c>
      <c r="AE140" s="32">
        <f>VLOOKUP($B140,meanLDage!$Z$3:$AC$3145,2,FALSE)</f>
        <v>12.122186757387862</v>
      </c>
      <c r="AF140" s="6">
        <f>VLOOKUP(V140,'2017 rep county selection'!$A$1:$C$281,3,FALSE)</f>
        <v>5057</v>
      </c>
      <c r="AH140" s="9">
        <f t="shared" si="20"/>
        <v>5057</v>
      </c>
    </row>
    <row r="141" spans="1:34" ht="15.75" customHeight="1" x14ac:dyDescent="0.3">
      <c r="A141" s="4">
        <v>5</v>
      </c>
      <c r="B141" s="4">
        <v>5115</v>
      </c>
      <c r="C141" s="6" t="s">
        <v>2259</v>
      </c>
      <c r="D141" s="6" t="s">
        <v>130</v>
      </c>
      <c r="E141" s="4">
        <v>5119</v>
      </c>
      <c r="F141" s="4">
        <v>5119</v>
      </c>
      <c r="G141" s="4">
        <v>5119</v>
      </c>
      <c r="H141" s="37">
        <v>660470622</v>
      </c>
      <c r="I141" s="37">
        <v>721460797.45842505</v>
      </c>
      <c r="J141" s="37">
        <v>758246542.92433596</v>
      </c>
      <c r="K141" s="4" t="str">
        <f>VLOOKUP(B141,altitude!$B$3:$E$3232,4)</f>
        <v>L</v>
      </c>
      <c r="L141" s="4">
        <f>VLOOKUP(B141,fuelregion!$C$5:$D$3233,2,FALSE)</f>
        <v>300001000</v>
      </c>
      <c r="M141" s="4">
        <f>VLOOKUP(B141,fuelregion!$H$5:$I$3113,2,FALSE)</f>
        <v>300001000</v>
      </c>
      <c r="N141" s="4">
        <f>VLOOKUP(B141,imbin!$B$4:$D$3233,2,FALSE)</f>
        <v>0</v>
      </c>
      <c r="O141" s="4" t="str">
        <f>VLOOKUP(B141,imbin!$B$4:$D$3233,3,FALSE)</f>
        <v>MOVES</v>
      </c>
      <c r="P141" s="4">
        <f>IF(ISNA(VLOOKUP(B141,rampbin!$B$4:$G$1697,6,FALSE)),2,VLOOKUP(B141,rampbin!$B$4:$G$1697,6,FALSE))</f>
        <v>2</v>
      </c>
      <c r="Q141" s="4" t="str">
        <f>IF(ISNA(VLOOKUP(B141,rampbin!$B$4:$G$1697,5,FALSE)),"MOVES",VLOOKUP(B141,rampbin!$B$4:$G$1697,5,FALSE))</f>
        <v>MOVES</v>
      </c>
      <c r="R141" s="4" t="s">
        <v>1880</v>
      </c>
      <c r="S141" s="6" t="s">
        <v>1851</v>
      </c>
      <c r="T141" s="4">
        <f>VLOOKUP(B141,meanLDage!$B$3:$E$3145,4,FALSE)</f>
        <v>4</v>
      </c>
      <c r="U141" s="32">
        <f>VLOOKUP(B141,meanLDage!$B$3:$E$3145,2,FALSE)</f>
        <v>12.136686603927227</v>
      </c>
      <c r="V141" s="4" t="str">
        <f t="shared" si="15"/>
        <v>5_L_300001000_0_3_2</v>
      </c>
      <c r="W141" s="4">
        <v>5143</v>
      </c>
      <c r="X141" s="6"/>
      <c r="Y141" s="8">
        <f t="shared" si="16"/>
        <v>5143</v>
      </c>
      <c r="Z141" s="6" t="b">
        <f t="shared" si="14"/>
        <v>0</v>
      </c>
      <c r="AA141" s="6">
        <f t="shared" si="17"/>
        <v>5119</v>
      </c>
      <c r="AB141" s="4">
        <f t="shared" si="18"/>
        <v>4</v>
      </c>
      <c r="AC141" s="32">
        <f t="shared" si="19"/>
        <v>12.136686603927227</v>
      </c>
      <c r="AD141" s="4">
        <f>VLOOKUP($B141,meanLDage!$Z$3:$AC$3145,4,FALSE)</f>
        <v>3</v>
      </c>
      <c r="AE141" s="32">
        <f>VLOOKUP($B141,meanLDage!$Z$3:$AC$3145,2,FALSE)</f>
        <v>10.675212211221917</v>
      </c>
      <c r="AF141" s="6">
        <f>VLOOKUP(V141,'2017 rep county selection'!$A$1:$C$281,3,FALSE)</f>
        <v>5007</v>
      </c>
      <c r="AH141" s="9">
        <f t="shared" si="20"/>
        <v>5007</v>
      </c>
    </row>
    <row r="142" spans="1:34" ht="15.75" customHeight="1" x14ac:dyDescent="0.3">
      <c r="A142" s="4">
        <v>5</v>
      </c>
      <c r="B142" s="4">
        <v>5117</v>
      </c>
      <c r="C142" s="6" t="s">
        <v>2259</v>
      </c>
      <c r="D142" s="6" t="s">
        <v>131</v>
      </c>
      <c r="E142" s="4">
        <v>5119</v>
      </c>
      <c r="F142" s="4">
        <v>5119</v>
      </c>
      <c r="G142" s="4">
        <v>5119</v>
      </c>
      <c r="H142" s="37">
        <v>334775983</v>
      </c>
      <c r="I142" s="37">
        <v>332941662.80851001</v>
      </c>
      <c r="J142" s="37">
        <v>348947332.56527102</v>
      </c>
      <c r="K142" s="4" t="str">
        <f>VLOOKUP(B142,altitude!$B$3:$E$3232,4)</f>
        <v>L</v>
      </c>
      <c r="L142" s="4">
        <f>VLOOKUP(B142,fuelregion!$C$5:$D$3233,2,FALSE)</f>
        <v>300001000</v>
      </c>
      <c r="M142" s="4">
        <f>VLOOKUP(B142,fuelregion!$H$5:$I$3113,2,FALSE)</f>
        <v>300001000</v>
      </c>
      <c r="N142" s="4">
        <f>VLOOKUP(B142,imbin!$B$4:$D$3233,2,FALSE)</f>
        <v>0</v>
      </c>
      <c r="O142" s="4" t="str">
        <f>VLOOKUP(B142,imbin!$B$4:$D$3233,3,FALSE)</f>
        <v>MOVES</v>
      </c>
      <c r="P142" s="4">
        <f>IF(ISNA(VLOOKUP(B142,rampbin!$B$4:$G$1697,6,FALSE)),2,VLOOKUP(B142,rampbin!$B$4:$G$1697,6,FALSE))</f>
        <v>2</v>
      </c>
      <c r="Q142" s="4" t="str">
        <f>IF(ISNA(VLOOKUP(B142,rampbin!$B$4:$G$1697,5,FALSE)),"MOVES",VLOOKUP(B142,rampbin!$B$4:$G$1697,5,FALSE))</f>
        <v>MOVES</v>
      </c>
      <c r="R142" s="4" t="s">
        <v>1880</v>
      </c>
      <c r="S142" s="6" t="s">
        <v>1851</v>
      </c>
      <c r="T142" s="4">
        <f>VLOOKUP(B142,meanLDage!$B$3:$E$3145,4,FALSE)</f>
        <v>4</v>
      </c>
      <c r="U142" s="32">
        <f>VLOOKUP(B142,meanLDage!$B$3:$E$3145,2,FALSE)</f>
        <v>11.821233737686047</v>
      </c>
      <c r="V142" s="4" t="str">
        <f t="shared" si="15"/>
        <v>5_L_300001000_0_3_2</v>
      </c>
      <c r="W142" s="4">
        <v>5143</v>
      </c>
      <c r="X142" s="6"/>
      <c r="Y142" s="8">
        <f t="shared" si="16"/>
        <v>5143</v>
      </c>
      <c r="Z142" s="6" t="b">
        <f t="shared" si="14"/>
        <v>0</v>
      </c>
      <c r="AA142" s="6">
        <f t="shared" si="17"/>
        <v>5119</v>
      </c>
      <c r="AB142" s="4">
        <f t="shared" si="18"/>
        <v>4</v>
      </c>
      <c r="AC142" s="32">
        <f t="shared" si="19"/>
        <v>11.821233737686047</v>
      </c>
      <c r="AD142" s="4">
        <f>VLOOKUP($B142,meanLDage!$Z$3:$AC$3145,4,FALSE)</f>
        <v>3</v>
      </c>
      <c r="AE142" s="32">
        <f>VLOOKUP($B142,meanLDage!$Z$3:$AC$3145,2,FALSE)</f>
        <v>10.675737972259153</v>
      </c>
      <c r="AF142" s="6">
        <f>VLOOKUP(V142,'2017 rep county selection'!$A$1:$C$281,3,FALSE)</f>
        <v>5007</v>
      </c>
      <c r="AH142" s="9">
        <f t="shared" si="20"/>
        <v>5007</v>
      </c>
    </row>
    <row r="143" spans="1:34" ht="15.75" customHeight="1" x14ac:dyDescent="0.3">
      <c r="A143" s="4">
        <v>5</v>
      </c>
      <c r="B143" s="4">
        <v>5119</v>
      </c>
      <c r="C143" s="6" t="s">
        <v>2259</v>
      </c>
      <c r="D143" s="6" t="s">
        <v>132</v>
      </c>
      <c r="E143" s="4">
        <v>5119</v>
      </c>
      <c r="F143" s="4">
        <v>5119</v>
      </c>
      <c r="G143" s="4">
        <v>5119</v>
      </c>
      <c r="H143" s="37">
        <v>4710238648</v>
      </c>
      <c r="I143" s="37">
        <v>5047617631.9483604</v>
      </c>
      <c r="J143" s="37">
        <v>5315162189.8701496</v>
      </c>
      <c r="K143" s="4" t="str">
        <f>VLOOKUP(B143,altitude!$B$3:$E$3232,4)</f>
        <v>L</v>
      </c>
      <c r="L143" s="4">
        <f>VLOOKUP(B143,fuelregion!$C$5:$D$3233,2,FALSE)</f>
        <v>300001000</v>
      </c>
      <c r="M143" s="4">
        <f>VLOOKUP(B143,fuelregion!$H$5:$I$3113,2,FALSE)</f>
        <v>300001000</v>
      </c>
      <c r="N143" s="4">
        <f>VLOOKUP(B143,imbin!$B$4:$D$3233,2,FALSE)</f>
        <v>0</v>
      </c>
      <c r="O143" s="4" t="str">
        <f>VLOOKUP(B143,imbin!$B$4:$D$3233,3,FALSE)</f>
        <v>MOVES</v>
      </c>
      <c r="P143" s="4">
        <f>IF(ISNA(VLOOKUP(B143,rampbin!$B$4:$G$1697,6,FALSE)),2,VLOOKUP(B143,rampbin!$B$4:$G$1697,6,FALSE))</f>
        <v>2</v>
      </c>
      <c r="Q143" s="4" t="str">
        <f>IF(ISNA(VLOOKUP(B143,rampbin!$B$4:$G$1697,5,FALSE)),"MOVES",VLOOKUP(B143,rampbin!$B$4:$G$1697,5,FALSE))</f>
        <v>MOVES</v>
      </c>
      <c r="R143" s="4" t="s">
        <v>1877</v>
      </c>
      <c r="S143" s="6" t="s">
        <v>1904</v>
      </c>
      <c r="T143" s="4">
        <f>VLOOKUP(B143,meanLDage!$B$3:$E$3145,4,FALSE)</f>
        <v>3</v>
      </c>
      <c r="U143" s="32">
        <f>VLOOKUP(B143,meanLDage!$B$3:$E$3145,2,FALSE)</f>
        <v>10.049209778895456</v>
      </c>
      <c r="V143" s="4" t="str">
        <f t="shared" si="15"/>
        <v>5_L_300001000_0_2_2</v>
      </c>
      <c r="W143" s="4">
        <v>5119</v>
      </c>
      <c r="X143" s="6"/>
      <c r="Y143" s="8">
        <f t="shared" si="16"/>
        <v>5119</v>
      </c>
      <c r="Z143" s="6" t="b">
        <f t="shared" si="14"/>
        <v>1</v>
      </c>
      <c r="AA143" s="6">
        <f t="shared" si="17"/>
        <v>5119</v>
      </c>
      <c r="AB143" s="4">
        <f t="shared" si="18"/>
        <v>3</v>
      </c>
      <c r="AC143" s="32">
        <f t="shared" si="19"/>
        <v>10.049209778895456</v>
      </c>
      <c r="AD143" s="4">
        <f>VLOOKUP($B143,meanLDage!$Z$3:$AC$3145,4,FALSE)</f>
        <v>2</v>
      </c>
      <c r="AE143" s="32">
        <f>VLOOKUP($B143,meanLDage!$Z$3:$AC$3145,2,FALSE)</f>
        <v>8.9633713766382357</v>
      </c>
      <c r="AF143" s="6">
        <f>VLOOKUP(V143,'2017 rep county selection'!$A$1:$C$281,3,FALSE)</f>
        <v>5119</v>
      </c>
      <c r="AH143" s="9">
        <f t="shared" si="20"/>
        <v>5119</v>
      </c>
    </row>
    <row r="144" spans="1:34" ht="15.75" customHeight="1" x14ac:dyDescent="0.3">
      <c r="A144" s="4">
        <v>5</v>
      </c>
      <c r="B144" s="4">
        <v>5121</v>
      </c>
      <c r="C144" s="6" t="s">
        <v>2259</v>
      </c>
      <c r="D144" s="6" t="s">
        <v>62</v>
      </c>
      <c r="E144" s="4">
        <v>5119</v>
      </c>
      <c r="F144" s="4">
        <v>5119</v>
      </c>
      <c r="G144" s="4">
        <v>5119</v>
      </c>
      <c r="H144" s="37">
        <v>155614463</v>
      </c>
      <c r="I144" s="37">
        <v>160348984.75908399</v>
      </c>
      <c r="J144" s="37">
        <v>168347857.88232201</v>
      </c>
      <c r="K144" s="4" t="str">
        <f>VLOOKUP(B144,altitude!$B$3:$E$3232,4)</f>
        <v>L</v>
      </c>
      <c r="L144" s="4">
        <f>VLOOKUP(B144,fuelregion!$C$5:$D$3233,2,FALSE)</f>
        <v>300001000</v>
      </c>
      <c r="M144" s="4">
        <f>VLOOKUP(B144,fuelregion!$H$5:$I$3113,2,FALSE)</f>
        <v>300001000</v>
      </c>
      <c r="N144" s="4">
        <f>VLOOKUP(B144,imbin!$B$4:$D$3233,2,FALSE)</f>
        <v>0</v>
      </c>
      <c r="O144" s="4" t="str">
        <f>VLOOKUP(B144,imbin!$B$4:$D$3233,3,FALSE)</f>
        <v>MOVES</v>
      </c>
      <c r="P144" s="4">
        <f>IF(ISNA(VLOOKUP(B144,rampbin!$B$4:$G$1697,6,FALSE)),2,VLOOKUP(B144,rampbin!$B$4:$G$1697,6,FALSE))</f>
        <v>2</v>
      </c>
      <c r="Q144" s="4" t="str">
        <f>IF(ISNA(VLOOKUP(B144,rampbin!$B$4:$G$1697,5,FALSE)),"MOVES",VLOOKUP(B144,rampbin!$B$4:$G$1697,5,FALSE))</f>
        <v>MOVES</v>
      </c>
      <c r="R144" s="4" t="s">
        <v>1880</v>
      </c>
      <c r="S144" s="6" t="s">
        <v>1851</v>
      </c>
      <c r="T144" s="4">
        <f>VLOOKUP(B144,meanLDage!$B$3:$E$3145,4,FALSE)</f>
        <v>4</v>
      </c>
      <c r="U144" s="32">
        <f>VLOOKUP(B144,meanLDage!$B$3:$E$3145,2,FALSE)</f>
        <v>12.522010315093109</v>
      </c>
      <c r="V144" s="4" t="str">
        <f t="shared" si="15"/>
        <v>5_L_300001000_0_4_2</v>
      </c>
      <c r="W144" s="4">
        <v>5143</v>
      </c>
      <c r="X144" s="6"/>
      <c r="Y144" s="8">
        <f t="shared" si="16"/>
        <v>5143</v>
      </c>
      <c r="Z144" s="6" t="b">
        <f t="shared" si="14"/>
        <v>0</v>
      </c>
      <c r="AA144" s="6">
        <f t="shared" si="17"/>
        <v>5119</v>
      </c>
      <c r="AB144" s="4">
        <f t="shared" si="18"/>
        <v>4</v>
      </c>
      <c r="AC144" s="32">
        <f t="shared" si="19"/>
        <v>12.522010315093109</v>
      </c>
      <c r="AD144" s="4">
        <f>VLOOKUP($B144,meanLDage!$Z$3:$AC$3145,4,FALSE)</f>
        <v>4</v>
      </c>
      <c r="AE144" s="32">
        <f>VLOOKUP($B144,meanLDage!$Z$3:$AC$3145,2,FALSE)</f>
        <v>11.107486116361704</v>
      </c>
      <c r="AF144" s="6">
        <f>VLOOKUP(V144,'2017 rep county selection'!$A$1:$C$281,3,FALSE)</f>
        <v>5057</v>
      </c>
      <c r="AH144" s="9">
        <f t="shared" si="20"/>
        <v>5057</v>
      </c>
    </row>
    <row r="145" spans="1:34" ht="15.75" customHeight="1" x14ac:dyDescent="0.3">
      <c r="A145" s="4">
        <v>5</v>
      </c>
      <c r="B145" s="4">
        <v>5123</v>
      </c>
      <c r="C145" s="6" t="s">
        <v>2259</v>
      </c>
      <c r="D145" s="6" t="s">
        <v>133</v>
      </c>
      <c r="E145" s="4">
        <v>5119</v>
      </c>
      <c r="F145" s="4">
        <v>5119</v>
      </c>
      <c r="G145" s="4">
        <v>5119</v>
      </c>
      <c r="H145" s="37">
        <v>692776934</v>
      </c>
      <c r="I145" s="37">
        <v>695460297.60039496</v>
      </c>
      <c r="J145" s="37">
        <v>729496713.502442</v>
      </c>
      <c r="K145" s="4" t="str">
        <f>VLOOKUP(B145,altitude!$B$3:$E$3232,4)</f>
        <v>L</v>
      </c>
      <c r="L145" s="4">
        <f>VLOOKUP(B145,fuelregion!$C$5:$D$3233,2,FALSE)</f>
        <v>300001000</v>
      </c>
      <c r="M145" s="4">
        <f>VLOOKUP(B145,fuelregion!$H$5:$I$3113,2,FALSE)</f>
        <v>300001000</v>
      </c>
      <c r="N145" s="4">
        <f>VLOOKUP(B145,imbin!$B$4:$D$3233,2,FALSE)</f>
        <v>0</v>
      </c>
      <c r="O145" s="4" t="str">
        <f>VLOOKUP(B145,imbin!$B$4:$D$3233,3,FALSE)</f>
        <v>MOVES</v>
      </c>
      <c r="P145" s="4">
        <f>IF(ISNA(VLOOKUP(B145,rampbin!$B$4:$G$1697,6,FALSE)),2,VLOOKUP(B145,rampbin!$B$4:$G$1697,6,FALSE))</f>
        <v>2</v>
      </c>
      <c r="Q145" s="4" t="str">
        <f>IF(ISNA(VLOOKUP(B145,rampbin!$B$4:$G$1697,5,FALSE)),"MOVES",VLOOKUP(B145,rampbin!$B$4:$G$1697,5,FALSE))</f>
        <v>MOVES</v>
      </c>
      <c r="R145" s="4" t="s">
        <v>1880</v>
      </c>
      <c r="S145" s="6" t="s">
        <v>1851</v>
      </c>
      <c r="T145" s="4">
        <f>VLOOKUP(B145,meanLDage!$B$3:$E$3145,4,FALSE)</f>
        <v>4</v>
      </c>
      <c r="U145" s="32">
        <f>VLOOKUP(B145,meanLDage!$B$3:$E$3145,2,FALSE)</f>
        <v>12.081838027744821</v>
      </c>
      <c r="V145" s="4" t="str">
        <f t="shared" si="15"/>
        <v>5_L_300001000_0_3_2</v>
      </c>
      <c r="W145" s="4">
        <v>5143</v>
      </c>
      <c r="X145" s="6"/>
      <c r="Y145" s="8">
        <f t="shared" si="16"/>
        <v>5143</v>
      </c>
      <c r="Z145" s="6" t="b">
        <f t="shared" si="14"/>
        <v>0</v>
      </c>
      <c r="AA145" s="6">
        <f t="shared" si="17"/>
        <v>5119</v>
      </c>
      <c r="AB145" s="4">
        <f t="shared" si="18"/>
        <v>4</v>
      </c>
      <c r="AC145" s="32">
        <f t="shared" si="19"/>
        <v>12.081838027744821</v>
      </c>
      <c r="AD145" s="4">
        <f>VLOOKUP($B145,meanLDage!$Z$3:$AC$3145,4,FALSE)</f>
        <v>3</v>
      </c>
      <c r="AE145" s="32">
        <f>VLOOKUP($B145,meanLDage!$Z$3:$AC$3145,2,FALSE)</f>
        <v>10.847606066572137</v>
      </c>
      <c r="AF145" s="6">
        <f>VLOOKUP(V145,'2017 rep county selection'!$A$1:$C$281,3,FALSE)</f>
        <v>5007</v>
      </c>
      <c r="AH145" s="9">
        <f t="shared" si="20"/>
        <v>5007</v>
      </c>
    </row>
    <row r="146" spans="1:34" ht="15.75" customHeight="1" x14ac:dyDescent="0.3">
      <c r="A146" s="4">
        <v>5</v>
      </c>
      <c r="B146" s="4">
        <v>5125</v>
      </c>
      <c r="C146" s="6" t="s">
        <v>2259</v>
      </c>
      <c r="D146" s="6" t="s">
        <v>134</v>
      </c>
      <c r="E146" s="4">
        <v>5119</v>
      </c>
      <c r="F146" s="4">
        <v>5119</v>
      </c>
      <c r="G146" s="4">
        <v>5119</v>
      </c>
      <c r="H146" s="37">
        <v>877803179</v>
      </c>
      <c r="I146" s="37">
        <v>1118577845.62253</v>
      </c>
      <c r="J146" s="37">
        <v>1176580086.8157301</v>
      </c>
      <c r="K146" s="4" t="str">
        <f>VLOOKUP(B146,altitude!$B$3:$E$3232,4)</f>
        <v>L</v>
      </c>
      <c r="L146" s="4">
        <f>VLOOKUP(B146,fuelregion!$C$5:$D$3233,2,FALSE)</f>
        <v>300001000</v>
      </c>
      <c r="M146" s="4">
        <f>VLOOKUP(B146,fuelregion!$H$5:$I$3113,2,FALSE)</f>
        <v>300001000</v>
      </c>
      <c r="N146" s="4">
        <f>VLOOKUP(B146,imbin!$B$4:$D$3233,2,FALSE)</f>
        <v>0</v>
      </c>
      <c r="O146" s="4" t="str">
        <f>VLOOKUP(B146,imbin!$B$4:$D$3233,3,FALSE)</f>
        <v>MOVES</v>
      </c>
      <c r="P146" s="4">
        <f>IF(ISNA(VLOOKUP(B146,rampbin!$B$4:$G$1697,6,FALSE)),2,VLOOKUP(B146,rampbin!$B$4:$G$1697,6,FALSE))</f>
        <v>2</v>
      </c>
      <c r="Q146" s="4" t="str">
        <f>IF(ISNA(VLOOKUP(B146,rampbin!$B$4:$G$1697,5,FALSE)),"MOVES",VLOOKUP(B146,rampbin!$B$4:$G$1697,5,FALSE))</f>
        <v>MOVES</v>
      </c>
      <c r="R146" s="4" t="s">
        <v>1877</v>
      </c>
      <c r="S146" s="6" t="s">
        <v>1904</v>
      </c>
      <c r="T146" s="4">
        <f>VLOOKUP(B146,meanLDage!$B$3:$E$3145,4,FALSE)</f>
        <v>3</v>
      </c>
      <c r="U146" s="32">
        <f>VLOOKUP(B146,meanLDage!$B$3:$E$3145,2,FALSE)</f>
        <v>10.113837417432245</v>
      </c>
      <c r="V146" s="4" t="str">
        <f t="shared" si="15"/>
        <v>5_L_300001000_0_2_2</v>
      </c>
      <c r="W146" s="4">
        <v>5119</v>
      </c>
      <c r="X146" s="6"/>
      <c r="Y146" s="8">
        <f t="shared" si="16"/>
        <v>5119</v>
      </c>
      <c r="Z146" s="6" t="b">
        <f t="shared" si="14"/>
        <v>1</v>
      </c>
      <c r="AA146" s="6">
        <f t="shared" si="17"/>
        <v>5119</v>
      </c>
      <c r="AB146" s="4">
        <f t="shared" si="18"/>
        <v>3</v>
      </c>
      <c r="AC146" s="32">
        <f t="shared" si="19"/>
        <v>10.113837417432245</v>
      </c>
      <c r="AD146" s="4">
        <f>VLOOKUP($B146,meanLDage!$Z$3:$AC$3145,4,FALSE)</f>
        <v>2</v>
      </c>
      <c r="AE146" s="32">
        <f>VLOOKUP($B146,meanLDage!$Z$3:$AC$3145,2,FALSE)</f>
        <v>8.9613518544925022</v>
      </c>
      <c r="AF146" s="6">
        <f>VLOOKUP(V146,'2017 rep county selection'!$A$1:$C$281,3,FALSE)</f>
        <v>5119</v>
      </c>
      <c r="AH146" s="9">
        <f t="shared" si="20"/>
        <v>5119</v>
      </c>
    </row>
    <row r="147" spans="1:34" ht="15.75" customHeight="1" x14ac:dyDescent="0.3">
      <c r="A147" s="4">
        <v>5</v>
      </c>
      <c r="B147" s="4">
        <v>5127</v>
      </c>
      <c r="C147" s="6" t="s">
        <v>2259</v>
      </c>
      <c r="D147" s="6" t="s">
        <v>135</v>
      </c>
      <c r="E147" s="4">
        <v>5071</v>
      </c>
      <c r="F147" s="4">
        <v>5071</v>
      </c>
      <c r="G147" s="4">
        <v>5071</v>
      </c>
      <c r="H147" s="37">
        <v>136440318</v>
      </c>
      <c r="I147" s="37">
        <v>115103473.801779</v>
      </c>
      <c r="J147" s="37">
        <v>120664272.700193</v>
      </c>
      <c r="K147" s="4" t="str">
        <f>VLOOKUP(B147,altitude!$B$3:$E$3232,4)</f>
        <v>L</v>
      </c>
      <c r="L147" s="4">
        <f>VLOOKUP(B147,fuelregion!$C$5:$D$3233,2,FALSE)</f>
        <v>300001000</v>
      </c>
      <c r="M147" s="4">
        <f>VLOOKUP(B147,fuelregion!$H$5:$I$3113,2,FALSE)</f>
        <v>300001000</v>
      </c>
      <c r="N147" s="4">
        <f>VLOOKUP(B147,imbin!$B$4:$D$3233,2,FALSE)</f>
        <v>0</v>
      </c>
      <c r="O147" s="4" t="str">
        <f>VLOOKUP(B147,imbin!$B$4:$D$3233,3,FALSE)</f>
        <v>MOVES</v>
      </c>
      <c r="P147" s="4">
        <f>IF(ISNA(VLOOKUP(B147,rampbin!$B$4:$G$1697,6,FALSE)),2,VLOOKUP(B147,rampbin!$B$4:$G$1697,6,FALSE))</f>
        <v>2</v>
      </c>
      <c r="Q147" s="4" t="str">
        <f>IF(ISNA(VLOOKUP(B147,rampbin!$B$4:$G$1697,5,FALSE)),"MOVES",VLOOKUP(B147,rampbin!$B$4:$G$1697,5,FALSE))</f>
        <v>MOVES</v>
      </c>
      <c r="R147" s="4" t="s">
        <v>1880</v>
      </c>
      <c r="S147" s="6" t="s">
        <v>1851</v>
      </c>
      <c r="T147" s="4">
        <f>VLOOKUP(B147,meanLDage!$B$3:$E$3145,4,FALSE)</f>
        <v>5</v>
      </c>
      <c r="U147" s="32">
        <f>VLOOKUP(B147,meanLDage!$B$3:$E$3145,2,FALSE)</f>
        <v>13.753585396610102</v>
      </c>
      <c r="V147" s="4" t="str">
        <f t="shared" si="15"/>
        <v>5_L_300001000_0_4_2</v>
      </c>
      <c r="W147" s="4">
        <v>5071</v>
      </c>
      <c r="X147" s="6"/>
      <c r="Y147" s="8">
        <f t="shared" si="16"/>
        <v>5071</v>
      </c>
      <c r="Z147" s="6" t="b">
        <f t="shared" si="14"/>
        <v>1</v>
      </c>
      <c r="AA147" s="6">
        <f t="shared" si="17"/>
        <v>5071</v>
      </c>
      <c r="AB147" s="4">
        <f t="shared" si="18"/>
        <v>5</v>
      </c>
      <c r="AC147" s="32">
        <f t="shared" si="19"/>
        <v>13.753585396610102</v>
      </c>
      <c r="AD147" s="4">
        <f>VLOOKUP($B147,meanLDage!$Z$3:$AC$3145,4,FALSE)</f>
        <v>4</v>
      </c>
      <c r="AE147" s="32">
        <f>VLOOKUP($B147,meanLDage!$Z$3:$AC$3145,2,FALSE)</f>
        <v>12.631788468231088</v>
      </c>
      <c r="AF147" s="6">
        <f>VLOOKUP(V147,'2017 rep county selection'!$A$1:$C$281,3,FALSE)</f>
        <v>5057</v>
      </c>
      <c r="AH147" s="9">
        <f t="shared" si="20"/>
        <v>5057</v>
      </c>
    </row>
    <row r="148" spans="1:34" ht="15.75" customHeight="1" x14ac:dyDescent="0.3">
      <c r="A148" s="4">
        <v>5</v>
      </c>
      <c r="B148" s="4">
        <v>5129</v>
      </c>
      <c r="C148" s="6" t="s">
        <v>2259</v>
      </c>
      <c r="D148" s="6" t="s">
        <v>136</v>
      </c>
      <c r="E148" s="4">
        <v>5071</v>
      </c>
      <c r="F148" s="4">
        <v>5071</v>
      </c>
      <c r="G148" s="4">
        <v>5071</v>
      </c>
      <c r="H148" s="37">
        <v>110524435</v>
      </c>
      <c r="I148" s="37">
        <v>107428354.572036</v>
      </c>
      <c r="J148" s="37">
        <v>112611228.192348</v>
      </c>
      <c r="K148" s="4" t="str">
        <f>VLOOKUP(B148,altitude!$B$3:$E$3232,4)</f>
        <v>L</v>
      </c>
      <c r="L148" s="4">
        <f>VLOOKUP(B148,fuelregion!$C$5:$D$3233,2,FALSE)</f>
        <v>300001000</v>
      </c>
      <c r="M148" s="4">
        <f>VLOOKUP(B148,fuelregion!$H$5:$I$3113,2,FALSE)</f>
        <v>300001000</v>
      </c>
      <c r="N148" s="4">
        <f>VLOOKUP(B148,imbin!$B$4:$D$3233,2,FALSE)</f>
        <v>0</v>
      </c>
      <c r="O148" s="4" t="str">
        <f>VLOOKUP(B148,imbin!$B$4:$D$3233,3,FALSE)</f>
        <v>MOVES</v>
      </c>
      <c r="P148" s="4">
        <f>IF(ISNA(VLOOKUP(B148,rampbin!$B$4:$G$1697,6,FALSE)),2,VLOOKUP(B148,rampbin!$B$4:$G$1697,6,FALSE))</f>
        <v>2</v>
      </c>
      <c r="Q148" s="4" t="str">
        <f>IF(ISNA(VLOOKUP(B148,rampbin!$B$4:$G$1697,5,FALSE)),"MOVES",VLOOKUP(B148,rampbin!$B$4:$G$1697,5,FALSE))</f>
        <v>MOVES</v>
      </c>
      <c r="R148" s="4" t="s">
        <v>1880</v>
      </c>
      <c r="S148" s="6" t="s">
        <v>1851</v>
      </c>
      <c r="T148" s="4">
        <f>VLOOKUP(B148,meanLDage!$B$3:$E$3145,4,FALSE)</f>
        <v>5</v>
      </c>
      <c r="U148" s="32">
        <f>VLOOKUP(B148,meanLDage!$B$3:$E$3145,2,FALSE)</f>
        <v>14.677706260736914</v>
      </c>
      <c r="V148" s="4" t="str">
        <f t="shared" si="15"/>
        <v>5_L_300001000_0_5_2</v>
      </c>
      <c r="W148" s="4">
        <v>5071</v>
      </c>
      <c r="X148" s="6"/>
      <c r="Y148" s="8">
        <f t="shared" si="16"/>
        <v>5071</v>
      </c>
      <c r="Z148" s="6" t="b">
        <f t="shared" si="14"/>
        <v>1</v>
      </c>
      <c r="AA148" s="6">
        <f t="shared" si="17"/>
        <v>5071</v>
      </c>
      <c r="AB148" s="4">
        <f t="shared" si="18"/>
        <v>5</v>
      </c>
      <c r="AC148" s="32">
        <f t="shared" si="19"/>
        <v>14.677706260736914</v>
      </c>
      <c r="AD148" s="4">
        <f>VLOOKUP($B148,meanLDage!$Z$3:$AC$3145,4,FALSE)</f>
        <v>5</v>
      </c>
      <c r="AE148" s="32">
        <f>VLOOKUP($B148,meanLDage!$Z$3:$AC$3145,2,FALSE)</f>
        <v>13.07202659296399</v>
      </c>
      <c r="AF148" s="6">
        <f>VLOOKUP(V148,'2017 rep county selection'!$A$1:$C$281,3,FALSE)</f>
        <v>5129</v>
      </c>
      <c r="AH148" s="9">
        <f t="shared" si="20"/>
        <v>5129</v>
      </c>
    </row>
    <row r="149" spans="1:34" ht="15.75" customHeight="1" x14ac:dyDescent="0.3">
      <c r="A149" s="4">
        <v>5</v>
      </c>
      <c r="B149" s="4">
        <v>5131</v>
      </c>
      <c r="C149" s="6" t="s">
        <v>2259</v>
      </c>
      <c r="D149" s="6" t="s">
        <v>137</v>
      </c>
      <c r="E149" s="4">
        <v>5119</v>
      </c>
      <c r="F149" s="4">
        <v>5119</v>
      </c>
      <c r="G149" s="4">
        <v>5119</v>
      </c>
      <c r="H149" s="37">
        <v>1178719198</v>
      </c>
      <c r="I149" s="37">
        <v>1162985135.26875</v>
      </c>
      <c r="J149" s="37">
        <v>1223761296.21823</v>
      </c>
      <c r="K149" s="4" t="str">
        <f>VLOOKUP(B149,altitude!$B$3:$E$3232,4)</f>
        <v>L</v>
      </c>
      <c r="L149" s="4">
        <f>VLOOKUP(B149,fuelregion!$C$5:$D$3233,2,FALSE)</f>
        <v>300001000</v>
      </c>
      <c r="M149" s="4">
        <f>VLOOKUP(B149,fuelregion!$H$5:$I$3113,2,FALSE)</f>
        <v>300001000</v>
      </c>
      <c r="N149" s="4">
        <f>VLOOKUP(B149,imbin!$B$4:$D$3233,2,FALSE)</f>
        <v>0</v>
      </c>
      <c r="O149" s="4" t="str">
        <f>VLOOKUP(B149,imbin!$B$4:$D$3233,3,FALSE)</f>
        <v>MOVES</v>
      </c>
      <c r="P149" s="4">
        <f>IF(ISNA(VLOOKUP(B149,rampbin!$B$4:$G$1697,6,FALSE)),2,VLOOKUP(B149,rampbin!$B$4:$G$1697,6,FALSE))</f>
        <v>2</v>
      </c>
      <c r="Q149" s="4" t="str">
        <f>IF(ISNA(VLOOKUP(B149,rampbin!$B$4:$G$1697,5,FALSE)),"MOVES",VLOOKUP(B149,rampbin!$B$4:$G$1697,5,FALSE))</f>
        <v>MOVES</v>
      </c>
      <c r="R149" s="4" t="s">
        <v>1877</v>
      </c>
      <c r="S149" s="6" t="s">
        <v>1902</v>
      </c>
      <c r="T149" s="4">
        <f>VLOOKUP(B149,meanLDage!$B$3:$E$3145,4,FALSE)</f>
        <v>4</v>
      </c>
      <c r="U149" s="32">
        <f>VLOOKUP(B149,meanLDage!$B$3:$E$3145,2,FALSE)</f>
        <v>11.089921438789867</v>
      </c>
      <c r="V149" s="4" t="str">
        <f t="shared" si="15"/>
        <v>5_L_300001000_0_3_2</v>
      </c>
      <c r="W149" s="4">
        <v>5143</v>
      </c>
      <c r="X149" s="6"/>
      <c r="Y149" s="8">
        <f t="shared" si="16"/>
        <v>5143</v>
      </c>
      <c r="Z149" s="6" t="b">
        <f t="shared" si="14"/>
        <v>0</v>
      </c>
      <c r="AA149" s="6">
        <f t="shared" si="17"/>
        <v>5119</v>
      </c>
      <c r="AB149" s="4">
        <f t="shared" si="18"/>
        <v>4</v>
      </c>
      <c r="AC149" s="32">
        <f t="shared" si="19"/>
        <v>11.089921438789867</v>
      </c>
      <c r="AD149" s="4">
        <f>VLOOKUP($B149,meanLDage!$Z$3:$AC$3145,4,FALSE)</f>
        <v>3</v>
      </c>
      <c r="AE149" s="32">
        <f>VLOOKUP($B149,meanLDage!$Z$3:$AC$3145,2,FALSE)</f>
        <v>10.041698101674433</v>
      </c>
      <c r="AF149" s="6">
        <f>VLOOKUP(V149,'2017 rep county selection'!$A$1:$C$281,3,FALSE)</f>
        <v>5007</v>
      </c>
      <c r="AH149" s="9">
        <f t="shared" si="20"/>
        <v>5007</v>
      </c>
    </row>
    <row r="150" spans="1:34" ht="15.75" customHeight="1" x14ac:dyDescent="0.3">
      <c r="A150" s="4">
        <v>5</v>
      </c>
      <c r="B150" s="4">
        <v>5133</v>
      </c>
      <c r="C150" s="6" t="s">
        <v>2259</v>
      </c>
      <c r="D150" s="6" t="s">
        <v>138</v>
      </c>
      <c r="E150" s="4">
        <v>5119</v>
      </c>
      <c r="F150" s="4">
        <v>5119</v>
      </c>
      <c r="G150" s="4">
        <v>5119</v>
      </c>
      <c r="H150" s="37">
        <v>146585209</v>
      </c>
      <c r="I150" s="37">
        <v>174253909.276968</v>
      </c>
      <c r="J150" s="37">
        <v>182849491.469841</v>
      </c>
      <c r="K150" s="4" t="str">
        <f>VLOOKUP(B150,altitude!$B$3:$E$3232,4)</f>
        <v>L</v>
      </c>
      <c r="L150" s="4">
        <f>VLOOKUP(B150,fuelregion!$C$5:$D$3233,2,FALSE)</f>
        <v>300001000</v>
      </c>
      <c r="M150" s="4">
        <f>VLOOKUP(B150,fuelregion!$H$5:$I$3113,2,FALSE)</f>
        <v>300001000</v>
      </c>
      <c r="N150" s="4">
        <f>VLOOKUP(B150,imbin!$B$4:$D$3233,2,FALSE)</f>
        <v>0</v>
      </c>
      <c r="O150" s="4" t="str">
        <f>VLOOKUP(B150,imbin!$B$4:$D$3233,3,FALSE)</f>
        <v>MOVES</v>
      </c>
      <c r="P150" s="4">
        <f>IF(ISNA(VLOOKUP(B150,rampbin!$B$4:$G$1697,6,FALSE)),2,VLOOKUP(B150,rampbin!$B$4:$G$1697,6,FALSE))</f>
        <v>2</v>
      </c>
      <c r="Q150" s="4" t="str">
        <f>IF(ISNA(VLOOKUP(B150,rampbin!$B$4:$G$1697,5,FALSE)),"MOVES",VLOOKUP(B150,rampbin!$B$4:$G$1697,5,FALSE))</f>
        <v>MOVES</v>
      </c>
      <c r="R150" s="4" t="s">
        <v>1880</v>
      </c>
      <c r="S150" s="6" t="s">
        <v>1851</v>
      </c>
      <c r="T150" s="4">
        <f>VLOOKUP(B150,meanLDage!$B$3:$E$3145,4,FALSE)</f>
        <v>4</v>
      </c>
      <c r="U150" s="32">
        <f>VLOOKUP(B150,meanLDage!$B$3:$E$3145,2,FALSE)</f>
        <v>12.955097410188925</v>
      </c>
      <c r="V150" s="4" t="str">
        <f t="shared" si="15"/>
        <v>5_L_300001000_0_4_2</v>
      </c>
      <c r="W150" s="4">
        <v>5143</v>
      </c>
      <c r="X150" s="6"/>
      <c r="Y150" s="8">
        <f t="shared" si="16"/>
        <v>5143</v>
      </c>
      <c r="Z150" s="6" t="b">
        <f t="shared" si="14"/>
        <v>0</v>
      </c>
      <c r="AA150" s="6">
        <f t="shared" si="17"/>
        <v>5119</v>
      </c>
      <c r="AB150" s="4">
        <f t="shared" si="18"/>
        <v>4</v>
      </c>
      <c r="AC150" s="32">
        <f t="shared" si="19"/>
        <v>12.955097410188925</v>
      </c>
      <c r="AD150" s="4">
        <f>VLOOKUP($B150,meanLDage!$Z$3:$AC$3145,4,FALSE)</f>
        <v>4</v>
      </c>
      <c r="AE150" s="32">
        <f>VLOOKUP($B150,meanLDage!$Z$3:$AC$3145,2,FALSE)</f>
        <v>11.600476583506122</v>
      </c>
      <c r="AF150" s="6">
        <f>VLOOKUP(V150,'2017 rep county selection'!$A$1:$C$281,3,FALSE)</f>
        <v>5057</v>
      </c>
      <c r="AH150" s="9">
        <f t="shared" si="20"/>
        <v>5057</v>
      </c>
    </row>
    <row r="151" spans="1:34" ht="15.75" customHeight="1" x14ac:dyDescent="0.3">
      <c r="A151" s="4">
        <v>5</v>
      </c>
      <c r="B151" s="4">
        <v>5135</v>
      </c>
      <c r="C151" s="6" t="s">
        <v>2259</v>
      </c>
      <c r="D151" s="6" t="s">
        <v>139</v>
      </c>
      <c r="E151" s="4">
        <v>5071</v>
      </c>
      <c r="F151" s="4">
        <v>5071</v>
      </c>
      <c r="G151" s="4">
        <v>5071</v>
      </c>
      <c r="H151" s="37">
        <v>160823251</v>
      </c>
      <c r="I151" s="37">
        <v>155033610.44098401</v>
      </c>
      <c r="J151" s="37">
        <v>162532360.12834099</v>
      </c>
      <c r="K151" s="4" t="str">
        <f>VLOOKUP(B151,altitude!$B$3:$E$3232,4)</f>
        <v>L</v>
      </c>
      <c r="L151" s="4">
        <f>VLOOKUP(B151,fuelregion!$C$5:$D$3233,2,FALSE)</f>
        <v>300001000</v>
      </c>
      <c r="M151" s="4">
        <f>VLOOKUP(B151,fuelregion!$H$5:$I$3113,2,FALSE)</f>
        <v>300001000</v>
      </c>
      <c r="N151" s="4">
        <f>VLOOKUP(B151,imbin!$B$4:$D$3233,2,FALSE)</f>
        <v>0</v>
      </c>
      <c r="O151" s="4" t="str">
        <f>VLOOKUP(B151,imbin!$B$4:$D$3233,3,FALSE)</f>
        <v>MOVES</v>
      </c>
      <c r="P151" s="4">
        <f>IF(ISNA(VLOOKUP(B151,rampbin!$B$4:$G$1697,6,FALSE)),2,VLOOKUP(B151,rampbin!$B$4:$G$1697,6,FALSE))</f>
        <v>2</v>
      </c>
      <c r="Q151" s="4" t="str">
        <f>IF(ISNA(VLOOKUP(B151,rampbin!$B$4:$G$1697,5,FALSE)),"MOVES",VLOOKUP(B151,rampbin!$B$4:$G$1697,5,FALSE))</f>
        <v>MOVES</v>
      </c>
      <c r="R151" s="4" t="s">
        <v>1880</v>
      </c>
      <c r="S151" s="6" t="s">
        <v>1851</v>
      </c>
      <c r="T151" s="4">
        <f>VLOOKUP(B151,meanLDage!$B$3:$E$3145,4,FALSE)</f>
        <v>5</v>
      </c>
      <c r="U151" s="32">
        <f>VLOOKUP(B151,meanLDage!$B$3:$E$3145,2,FALSE)</f>
        <v>13.417182211207857</v>
      </c>
      <c r="V151" s="4" t="str">
        <f t="shared" si="15"/>
        <v>5_L_300001000_0_4_2</v>
      </c>
      <c r="W151" s="4">
        <v>5071</v>
      </c>
      <c r="X151" s="6"/>
      <c r="Y151" s="8">
        <f t="shared" si="16"/>
        <v>5071</v>
      </c>
      <c r="Z151" s="6" t="b">
        <f t="shared" si="14"/>
        <v>1</v>
      </c>
      <c r="AA151" s="6">
        <f t="shared" si="17"/>
        <v>5071</v>
      </c>
      <c r="AB151" s="4">
        <f t="shared" si="18"/>
        <v>5</v>
      </c>
      <c r="AC151" s="32">
        <f t="shared" si="19"/>
        <v>13.417182211207857</v>
      </c>
      <c r="AD151" s="4">
        <f>VLOOKUP($B151,meanLDage!$Z$3:$AC$3145,4,FALSE)</f>
        <v>4</v>
      </c>
      <c r="AE151" s="32">
        <f>VLOOKUP($B151,meanLDage!$Z$3:$AC$3145,2,FALSE)</f>
        <v>12.012970223946557</v>
      </c>
      <c r="AF151" s="6">
        <f>VLOOKUP(V151,'2017 rep county selection'!$A$1:$C$281,3,FALSE)</f>
        <v>5057</v>
      </c>
      <c r="AH151" s="9">
        <f t="shared" si="20"/>
        <v>5057</v>
      </c>
    </row>
    <row r="152" spans="1:34" ht="15.75" customHeight="1" x14ac:dyDescent="0.3">
      <c r="A152" s="4">
        <v>5</v>
      </c>
      <c r="B152" s="4">
        <v>5137</v>
      </c>
      <c r="C152" s="6" t="s">
        <v>2259</v>
      </c>
      <c r="D152" s="6" t="s">
        <v>140</v>
      </c>
      <c r="E152" s="4">
        <v>5071</v>
      </c>
      <c r="F152" s="4">
        <v>5071</v>
      </c>
      <c r="G152" s="4">
        <v>5071</v>
      </c>
      <c r="H152" s="37">
        <v>117623695</v>
      </c>
      <c r="I152" s="37">
        <v>107492273.778446</v>
      </c>
      <c r="J152" s="37">
        <v>112694183.840165</v>
      </c>
      <c r="K152" s="4" t="str">
        <f>VLOOKUP(B152,altitude!$B$3:$E$3232,4)</f>
        <v>L</v>
      </c>
      <c r="L152" s="4">
        <f>VLOOKUP(B152,fuelregion!$C$5:$D$3233,2,FALSE)</f>
        <v>300001000</v>
      </c>
      <c r="M152" s="4">
        <f>VLOOKUP(B152,fuelregion!$H$5:$I$3113,2,FALSE)</f>
        <v>300001000</v>
      </c>
      <c r="N152" s="4">
        <f>VLOOKUP(B152,imbin!$B$4:$D$3233,2,FALSE)</f>
        <v>0</v>
      </c>
      <c r="O152" s="4" t="str">
        <f>VLOOKUP(B152,imbin!$B$4:$D$3233,3,FALSE)</f>
        <v>MOVES</v>
      </c>
      <c r="P152" s="4">
        <f>IF(ISNA(VLOOKUP(B152,rampbin!$B$4:$G$1697,6,FALSE)),2,VLOOKUP(B152,rampbin!$B$4:$G$1697,6,FALSE))</f>
        <v>2</v>
      </c>
      <c r="Q152" s="4" t="str">
        <f>IF(ISNA(VLOOKUP(B152,rampbin!$B$4:$G$1697,5,FALSE)),"MOVES",VLOOKUP(B152,rampbin!$B$4:$G$1697,5,FALSE))</f>
        <v>MOVES</v>
      </c>
      <c r="R152" s="4" t="s">
        <v>1880</v>
      </c>
      <c r="S152" s="6" t="s">
        <v>1851</v>
      </c>
      <c r="T152" s="4">
        <f>VLOOKUP(B152,meanLDage!$B$3:$E$3145,4,FALSE)</f>
        <v>5</v>
      </c>
      <c r="U152" s="32">
        <f>VLOOKUP(B152,meanLDage!$B$3:$E$3145,2,FALSE)</f>
        <v>13.867622915204242</v>
      </c>
      <c r="V152" s="4" t="str">
        <f t="shared" si="15"/>
        <v>5_L_300001000_0_4_2</v>
      </c>
      <c r="W152" s="4">
        <v>5071</v>
      </c>
      <c r="X152" s="6"/>
      <c r="Y152" s="8">
        <f t="shared" si="16"/>
        <v>5071</v>
      </c>
      <c r="Z152" s="6" t="b">
        <f t="shared" si="14"/>
        <v>1</v>
      </c>
      <c r="AA152" s="6">
        <f t="shared" si="17"/>
        <v>5071</v>
      </c>
      <c r="AB152" s="4">
        <f t="shared" si="18"/>
        <v>5</v>
      </c>
      <c r="AC152" s="32">
        <f t="shared" si="19"/>
        <v>13.867622915204242</v>
      </c>
      <c r="AD152" s="4">
        <f>VLOOKUP($B152,meanLDage!$Z$3:$AC$3145,4,FALSE)</f>
        <v>4</v>
      </c>
      <c r="AE152" s="32">
        <f>VLOOKUP($B152,meanLDage!$Z$3:$AC$3145,2,FALSE)</f>
        <v>12.440286493155085</v>
      </c>
      <c r="AF152" s="6">
        <f>VLOOKUP(V152,'2017 rep county selection'!$A$1:$C$281,3,FALSE)</f>
        <v>5057</v>
      </c>
      <c r="AH152" s="9">
        <f t="shared" si="20"/>
        <v>5057</v>
      </c>
    </row>
    <row r="153" spans="1:34" ht="15.75" customHeight="1" x14ac:dyDescent="0.3">
      <c r="A153" s="4">
        <v>5</v>
      </c>
      <c r="B153" s="4">
        <v>5139</v>
      </c>
      <c r="C153" s="6" t="s">
        <v>2259</v>
      </c>
      <c r="D153" s="6" t="s">
        <v>141</v>
      </c>
      <c r="E153" s="4">
        <v>5119</v>
      </c>
      <c r="F153" s="4">
        <v>5119</v>
      </c>
      <c r="G153" s="4">
        <v>5119</v>
      </c>
      <c r="H153" s="37">
        <v>476018897</v>
      </c>
      <c r="I153" s="37">
        <v>426877529.21573102</v>
      </c>
      <c r="J153" s="37">
        <v>448381052.75741202</v>
      </c>
      <c r="K153" s="4" t="str">
        <f>VLOOKUP(B153,altitude!$B$3:$E$3232,4)</f>
        <v>L</v>
      </c>
      <c r="L153" s="4">
        <f>VLOOKUP(B153,fuelregion!$C$5:$D$3233,2,FALSE)</f>
        <v>300001000</v>
      </c>
      <c r="M153" s="4">
        <f>VLOOKUP(B153,fuelregion!$H$5:$I$3113,2,FALSE)</f>
        <v>300001000</v>
      </c>
      <c r="N153" s="4">
        <f>VLOOKUP(B153,imbin!$B$4:$D$3233,2,FALSE)</f>
        <v>0</v>
      </c>
      <c r="O153" s="4" t="str">
        <f>VLOOKUP(B153,imbin!$B$4:$D$3233,3,FALSE)</f>
        <v>MOVES</v>
      </c>
      <c r="P153" s="4">
        <f>IF(ISNA(VLOOKUP(B153,rampbin!$B$4:$G$1697,6,FALSE)),2,VLOOKUP(B153,rampbin!$B$4:$G$1697,6,FALSE))</f>
        <v>2</v>
      </c>
      <c r="Q153" s="4" t="str">
        <f>IF(ISNA(VLOOKUP(B153,rampbin!$B$4:$G$1697,5,FALSE)),"MOVES",VLOOKUP(B153,rampbin!$B$4:$G$1697,5,FALSE))</f>
        <v>MOVES</v>
      </c>
      <c r="R153" s="4" t="s">
        <v>1880</v>
      </c>
      <c r="S153" s="6" t="s">
        <v>1851</v>
      </c>
      <c r="T153" s="4">
        <f>VLOOKUP(B153,meanLDage!$B$3:$E$3145,4,FALSE)</f>
        <v>4</v>
      </c>
      <c r="U153" s="32">
        <f>VLOOKUP(B153,meanLDage!$B$3:$E$3145,2,FALSE)</f>
        <v>12.442334975768203</v>
      </c>
      <c r="V153" s="4" t="str">
        <f t="shared" si="15"/>
        <v>5_L_300001000_0_3_2</v>
      </c>
      <c r="W153" s="4">
        <v>5143</v>
      </c>
      <c r="X153" s="6"/>
      <c r="Y153" s="8">
        <f t="shared" si="16"/>
        <v>5143</v>
      </c>
      <c r="Z153" s="6" t="b">
        <f t="shared" si="14"/>
        <v>0</v>
      </c>
      <c r="AA153" s="6">
        <f t="shared" si="17"/>
        <v>5119</v>
      </c>
      <c r="AB153" s="4">
        <f t="shared" si="18"/>
        <v>4</v>
      </c>
      <c r="AC153" s="32">
        <f t="shared" si="19"/>
        <v>12.442334975768203</v>
      </c>
      <c r="AD153" s="4">
        <f>VLOOKUP($B153,meanLDage!$Z$3:$AC$3145,4,FALSE)</f>
        <v>3</v>
      </c>
      <c r="AE153" s="32">
        <f>VLOOKUP($B153,meanLDage!$Z$3:$AC$3145,2,FALSE)</f>
        <v>10.838742531675441</v>
      </c>
      <c r="AF153" s="6">
        <f>VLOOKUP(V153,'2017 rep county selection'!$A$1:$C$281,3,FALSE)</f>
        <v>5007</v>
      </c>
      <c r="AH153" s="9">
        <f t="shared" si="20"/>
        <v>5007</v>
      </c>
    </row>
    <row r="154" spans="1:34" ht="15.75" customHeight="1" x14ac:dyDescent="0.3">
      <c r="A154" s="4">
        <v>5</v>
      </c>
      <c r="B154" s="4">
        <v>5141</v>
      </c>
      <c r="C154" s="6" t="s">
        <v>2259</v>
      </c>
      <c r="D154" s="6" t="s">
        <v>142</v>
      </c>
      <c r="E154" s="4">
        <v>5119</v>
      </c>
      <c r="F154" s="4">
        <v>5119</v>
      </c>
      <c r="G154" s="4">
        <v>5119</v>
      </c>
      <c r="H154" s="37">
        <v>243787266</v>
      </c>
      <c r="I154" s="37">
        <v>217025015.82748899</v>
      </c>
      <c r="J154" s="37">
        <v>227498236.04870501</v>
      </c>
      <c r="K154" s="4" t="str">
        <f>VLOOKUP(B154,altitude!$B$3:$E$3232,4)</f>
        <v>L</v>
      </c>
      <c r="L154" s="4">
        <f>VLOOKUP(B154,fuelregion!$C$5:$D$3233,2,FALSE)</f>
        <v>300001000</v>
      </c>
      <c r="M154" s="4">
        <f>VLOOKUP(B154,fuelregion!$H$5:$I$3113,2,FALSE)</f>
        <v>300001000</v>
      </c>
      <c r="N154" s="4">
        <f>VLOOKUP(B154,imbin!$B$4:$D$3233,2,FALSE)</f>
        <v>0</v>
      </c>
      <c r="O154" s="4" t="str">
        <f>VLOOKUP(B154,imbin!$B$4:$D$3233,3,FALSE)</f>
        <v>MOVES</v>
      </c>
      <c r="P154" s="4">
        <f>IF(ISNA(VLOOKUP(B154,rampbin!$B$4:$G$1697,6,FALSE)),2,VLOOKUP(B154,rampbin!$B$4:$G$1697,6,FALSE))</f>
        <v>2</v>
      </c>
      <c r="Q154" s="4" t="str">
        <f>IF(ISNA(VLOOKUP(B154,rampbin!$B$4:$G$1697,5,FALSE)),"MOVES",VLOOKUP(B154,rampbin!$B$4:$G$1697,5,FALSE))</f>
        <v>MOVES</v>
      </c>
      <c r="R154" s="4" t="s">
        <v>1880</v>
      </c>
      <c r="S154" s="6" t="s">
        <v>1851</v>
      </c>
      <c r="T154" s="4">
        <f>VLOOKUP(B154,meanLDage!$B$3:$E$3145,4,FALSE)</f>
        <v>5</v>
      </c>
      <c r="U154" s="32">
        <f>VLOOKUP(B154,meanLDage!$B$3:$E$3145,2,FALSE)</f>
        <v>13.284832329017673</v>
      </c>
      <c r="V154" s="4" t="str">
        <f t="shared" si="15"/>
        <v>5_L_300001000_0_4_2</v>
      </c>
      <c r="W154" s="4">
        <v>5071</v>
      </c>
      <c r="X154" s="6"/>
      <c r="Y154" s="8">
        <f t="shared" si="16"/>
        <v>5071</v>
      </c>
      <c r="Z154" s="6" t="b">
        <f t="shared" si="14"/>
        <v>0</v>
      </c>
      <c r="AA154" s="6">
        <f t="shared" si="17"/>
        <v>5119</v>
      </c>
      <c r="AB154" s="4">
        <f t="shared" si="18"/>
        <v>5</v>
      </c>
      <c r="AC154" s="32">
        <f t="shared" si="19"/>
        <v>13.284832329017673</v>
      </c>
      <c r="AD154" s="4">
        <f>VLOOKUP($B154,meanLDage!$Z$3:$AC$3145,4,FALSE)</f>
        <v>4</v>
      </c>
      <c r="AE154" s="32">
        <f>VLOOKUP($B154,meanLDage!$Z$3:$AC$3145,2,FALSE)</f>
        <v>11.741028711063381</v>
      </c>
      <c r="AF154" s="6">
        <f>VLOOKUP(V154,'2017 rep county selection'!$A$1:$C$281,3,FALSE)</f>
        <v>5057</v>
      </c>
      <c r="AH154" s="9">
        <f t="shared" si="20"/>
        <v>5057</v>
      </c>
    </row>
    <row r="155" spans="1:34" ht="15.75" customHeight="1" x14ac:dyDescent="0.3">
      <c r="A155" s="4">
        <v>5</v>
      </c>
      <c r="B155" s="4">
        <v>5143</v>
      </c>
      <c r="C155" s="6" t="s">
        <v>2259</v>
      </c>
      <c r="D155" s="6" t="s">
        <v>71</v>
      </c>
      <c r="E155" s="4">
        <v>5119</v>
      </c>
      <c r="F155" s="4">
        <v>5119</v>
      </c>
      <c r="G155" s="4">
        <v>5119</v>
      </c>
      <c r="H155" s="37">
        <v>1664175125</v>
      </c>
      <c r="I155" s="37">
        <v>1969593932.9649701</v>
      </c>
      <c r="J155" s="37">
        <v>2072332961.3975501</v>
      </c>
      <c r="K155" s="4" t="str">
        <f>VLOOKUP(B155,altitude!$B$3:$E$3232,4)</f>
        <v>L</v>
      </c>
      <c r="L155" s="4">
        <f>VLOOKUP(B155,fuelregion!$C$5:$D$3233,2,FALSE)</f>
        <v>300001000</v>
      </c>
      <c r="M155" s="4">
        <f>VLOOKUP(B155,fuelregion!$H$5:$I$3113,2,FALSE)</f>
        <v>300001000</v>
      </c>
      <c r="N155" s="4">
        <f>VLOOKUP(B155,imbin!$B$4:$D$3233,2,FALSE)</f>
        <v>0</v>
      </c>
      <c r="O155" s="4" t="str">
        <f>VLOOKUP(B155,imbin!$B$4:$D$3233,3,FALSE)</f>
        <v>MOVES</v>
      </c>
      <c r="P155" s="4">
        <f>IF(ISNA(VLOOKUP(B155,rampbin!$B$4:$G$1697,6,FALSE)),2,VLOOKUP(B155,rampbin!$B$4:$G$1697,6,FALSE))</f>
        <v>2</v>
      </c>
      <c r="Q155" s="4" t="str">
        <f>IF(ISNA(VLOOKUP(B155,rampbin!$B$4:$G$1697,5,FALSE)),"MOVES",VLOOKUP(B155,rampbin!$B$4:$G$1697,5,FALSE))</f>
        <v>MOVES</v>
      </c>
      <c r="R155" s="4" t="s">
        <v>1877</v>
      </c>
      <c r="S155" s="6" t="s">
        <v>1899</v>
      </c>
      <c r="T155" s="4">
        <f>VLOOKUP(B155,meanLDage!$B$3:$E$3145,4,FALSE)</f>
        <v>4</v>
      </c>
      <c r="U155" s="32">
        <f>VLOOKUP(B155,meanLDage!$B$3:$E$3145,2,FALSE)</f>
        <v>11.0891829556681</v>
      </c>
      <c r="V155" s="4" t="str">
        <f t="shared" si="15"/>
        <v>5_L_300001000_0_3_2</v>
      </c>
      <c r="W155" s="4">
        <v>5143</v>
      </c>
      <c r="X155" s="6"/>
      <c r="Y155" s="8">
        <f t="shared" si="16"/>
        <v>5143</v>
      </c>
      <c r="Z155" s="6" t="b">
        <f t="shared" si="14"/>
        <v>0</v>
      </c>
      <c r="AA155" s="6">
        <f t="shared" si="17"/>
        <v>5119</v>
      </c>
      <c r="AB155" s="4">
        <f t="shared" si="18"/>
        <v>4</v>
      </c>
      <c r="AC155" s="32">
        <f t="shared" si="19"/>
        <v>11.0891829556681</v>
      </c>
      <c r="AD155" s="4">
        <f>VLOOKUP($B155,meanLDage!$Z$3:$AC$3145,4,FALSE)</f>
        <v>3</v>
      </c>
      <c r="AE155" s="32">
        <f>VLOOKUP($B155,meanLDage!$Z$3:$AC$3145,2,FALSE)</f>
        <v>10.090277385703397</v>
      </c>
      <c r="AF155" s="6">
        <f>VLOOKUP(V155,'2017 rep county selection'!$A$1:$C$281,3,FALSE)</f>
        <v>5007</v>
      </c>
      <c r="AH155" s="9">
        <f t="shared" si="20"/>
        <v>5007</v>
      </c>
    </row>
    <row r="156" spans="1:34" ht="15.75" customHeight="1" x14ac:dyDescent="0.3">
      <c r="A156" s="4">
        <v>5</v>
      </c>
      <c r="B156" s="4">
        <v>5145</v>
      </c>
      <c r="C156" s="6" t="s">
        <v>2259</v>
      </c>
      <c r="D156" s="6" t="s">
        <v>143</v>
      </c>
      <c r="E156" s="4">
        <v>5119</v>
      </c>
      <c r="F156" s="4">
        <v>5119</v>
      </c>
      <c r="G156" s="4">
        <v>5119</v>
      </c>
      <c r="H156" s="37">
        <v>813404428</v>
      </c>
      <c r="I156" s="37">
        <v>865395418.57229197</v>
      </c>
      <c r="J156" s="37">
        <v>909024277.54368997</v>
      </c>
      <c r="K156" s="4" t="str">
        <f>VLOOKUP(B156,altitude!$B$3:$E$3232,4)</f>
        <v>L</v>
      </c>
      <c r="L156" s="4">
        <f>VLOOKUP(B156,fuelregion!$C$5:$D$3233,2,FALSE)</f>
        <v>300001000</v>
      </c>
      <c r="M156" s="4">
        <f>VLOOKUP(B156,fuelregion!$H$5:$I$3113,2,FALSE)</f>
        <v>300001000</v>
      </c>
      <c r="N156" s="4">
        <f>VLOOKUP(B156,imbin!$B$4:$D$3233,2,FALSE)</f>
        <v>0</v>
      </c>
      <c r="O156" s="4" t="str">
        <f>VLOOKUP(B156,imbin!$B$4:$D$3233,3,FALSE)</f>
        <v>MOVES</v>
      </c>
      <c r="P156" s="4">
        <f>IF(ISNA(VLOOKUP(B156,rampbin!$B$4:$G$1697,6,FALSE)),2,VLOOKUP(B156,rampbin!$B$4:$G$1697,6,FALSE))</f>
        <v>2</v>
      </c>
      <c r="Q156" s="4" t="str">
        <f>IF(ISNA(VLOOKUP(B156,rampbin!$B$4:$G$1697,5,FALSE)),"MOVES",VLOOKUP(B156,rampbin!$B$4:$G$1697,5,FALSE))</f>
        <v>MOVES</v>
      </c>
      <c r="R156" s="4" t="s">
        <v>1880</v>
      </c>
      <c r="S156" s="6" t="s">
        <v>1851</v>
      </c>
      <c r="T156" s="4">
        <f>VLOOKUP(B156,meanLDage!$B$3:$E$3145,4,FALSE)</f>
        <v>4</v>
      </c>
      <c r="U156" s="32">
        <f>VLOOKUP(B156,meanLDage!$B$3:$E$3145,2,FALSE)</f>
        <v>11.627820358310533</v>
      </c>
      <c r="V156" s="4" t="str">
        <f t="shared" si="15"/>
        <v>5_L_300001000_0_3_2</v>
      </c>
      <c r="W156" s="4">
        <v>5143</v>
      </c>
      <c r="X156" s="6"/>
      <c r="Y156" s="8">
        <f t="shared" si="16"/>
        <v>5143</v>
      </c>
      <c r="Z156" s="6" t="b">
        <f t="shared" si="14"/>
        <v>0</v>
      </c>
      <c r="AA156" s="6">
        <f t="shared" si="17"/>
        <v>5119</v>
      </c>
      <c r="AB156" s="4">
        <f t="shared" si="18"/>
        <v>4</v>
      </c>
      <c r="AC156" s="32">
        <f t="shared" si="19"/>
        <v>11.627820358310533</v>
      </c>
      <c r="AD156" s="4">
        <f>VLOOKUP($B156,meanLDage!$Z$3:$AC$3145,4,FALSE)</f>
        <v>3</v>
      </c>
      <c r="AE156" s="32">
        <f>VLOOKUP($B156,meanLDage!$Z$3:$AC$3145,2,FALSE)</f>
        <v>10.452638158865476</v>
      </c>
      <c r="AF156" s="6">
        <f>VLOOKUP(V156,'2017 rep county selection'!$A$1:$C$281,3,FALSE)</f>
        <v>5007</v>
      </c>
      <c r="AH156" s="9">
        <f t="shared" si="20"/>
        <v>5007</v>
      </c>
    </row>
    <row r="157" spans="1:34" ht="15.75" customHeight="1" x14ac:dyDescent="0.3">
      <c r="A157" s="4">
        <v>5</v>
      </c>
      <c r="B157" s="4">
        <v>5147</v>
      </c>
      <c r="C157" s="6" t="s">
        <v>2259</v>
      </c>
      <c r="D157" s="6" t="s">
        <v>144</v>
      </c>
      <c r="E157" s="4">
        <v>5119</v>
      </c>
      <c r="F157" s="4">
        <v>5119</v>
      </c>
      <c r="G157" s="4">
        <v>5119</v>
      </c>
      <c r="H157" s="37">
        <v>86652768</v>
      </c>
      <c r="I157" s="37">
        <v>80849371.396606207</v>
      </c>
      <c r="J157" s="37">
        <v>84753226.384558901</v>
      </c>
      <c r="K157" s="4" t="str">
        <f>VLOOKUP(B157,altitude!$B$3:$E$3232,4)</f>
        <v>L</v>
      </c>
      <c r="L157" s="4">
        <f>VLOOKUP(B157,fuelregion!$C$5:$D$3233,2,FALSE)</f>
        <v>300001000</v>
      </c>
      <c r="M157" s="4">
        <f>VLOOKUP(B157,fuelregion!$H$5:$I$3113,2,FALSE)</f>
        <v>300001000</v>
      </c>
      <c r="N157" s="4">
        <f>VLOOKUP(B157,imbin!$B$4:$D$3233,2,FALSE)</f>
        <v>0</v>
      </c>
      <c r="O157" s="4" t="str">
        <f>VLOOKUP(B157,imbin!$B$4:$D$3233,3,FALSE)</f>
        <v>MOVES</v>
      </c>
      <c r="P157" s="4">
        <f>IF(ISNA(VLOOKUP(B157,rampbin!$B$4:$G$1697,6,FALSE)),2,VLOOKUP(B157,rampbin!$B$4:$G$1697,6,FALSE))</f>
        <v>2</v>
      </c>
      <c r="Q157" s="4" t="str">
        <f>IF(ISNA(VLOOKUP(B157,rampbin!$B$4:$G$1697,5,FALSE)),"MOVES",VLOOKUP(B157,rampbin!$B$4:$G$1697,5,FALSE))</f>
        <v>MOVES</v>
      </c>
      <c r="R157" s="4" t="s">
        <v>1880</v>
      </c>
      <c r="S157" s="6" t="s">
        <v>1851</v>
      </c>
      <c r="T157" s="4">
        <f>VLOOKUP(B157,meanLDage!$B$3:$E$3145,4,FALSE)</f>
        <v>4</v>
      </c>
      <c r="U157" s="32">
        <f>VLOOKUP(B157,meanLDage!$B$3:$E$3145,2,FALSE)</f>
        <v>12.23358136762414</v>
      </c>
      <c r="V157" s="4" t="str">
        <f t="shared" si="15"/>
        <v>5_L_300001000_0_4_2</v>
      </c>
      <c r="W157" s="4">
        <v>5143</v>
      </c>
      <c r="X157" s="6"/>
      <c r="Y157" s="8">
        <f t="shared" si="16"/>
        <v>5143</v>
      </c>
      <c r="Z157" s="6" t="b">
        <f t="shared" si="14"/>
        <v>0</v>
      </c>
      <c r="AA157" s="6">
        <f t="shared" si="17"/>
        <v>5119</v>
      </c>
      <c r="AB157" s="4">
        <f t="shared" si="18"/>
        <v>4</v>
      </c>
      <c r="AC157" s="32">
        <f t="shared" si="19"/>
        <v>12.23358136762414</v>
      </c>
      <c r="AD157" s="4">
        <f>VLOOKUP($B157,meanLDage!$Z$3:$AC$3145,4,FALSE)</f>
        <v>4</v>
      </c>
      <c r="AE157" s="32">
        <f>VLOOKUP($B157,meanLDage!$Z$3:$AC$3145,2,FALSE)</f>
        <v>11.059212447534238</v>
      </c>
      <c r="AF157" s="6">
        <f>VLOOKUP(V157,'2017 rep county selection'!$A$1:$C$281,3,FALSE)</f>
        <v>5057</v>
      </c>
      <c r="AH157" s="9">
        <f t="shared" si="20"/>
        <v>5057</v>
      </c>
    </row>
    <row r="158" spans="1:34" ht="15.75" customHeight="1" x14ac:dyDescent="0.3">
      <c r="A158" s="4">
        <v>5</v>
      </c>
      <c r="B158" s="4">
        <v>5149</v>
      </c>
      <c r="C158" s="6" t="s">
        <v>2259</v>
      </c>
      <c r="D158" s="6" t="s">
        <v>145</v>
      </c>
      <c r="E158" s="4">
        <v>5071</v>
      </c>
      <c r="F158" s="4">
        <v>5071</v>
      </c>
      <c r="G158" s="4">
        <v>5071</v>
      </c>
      <c r="H158" s="37">
        <v>208593871</v>
      </c>
      <c r="I158" s="37">
        <v>198246767.07793701</v>
      </c>
      <c r="J158" s="37">
        <v>207974145.47625801</v>
      </c>
      <c r="K158" s="4" t="str">
        <f>VLOOKUP(B158,altitude!$B$3:$E$3232,4)</f>
        <v>L</v>
      </c>
      <c r="L158" s="4">
        <f>VLOOKUP(B158,fuelregion!$C$5:$D$3233,2,FALSE)</f>
        <v>300001000</v>
      </c>
      <c r="M158" s="4">
        <f>VLOOKUP(B158,fuelregion!$H$5:$I$3113,2,FALSE)</f>
        <v>300001000</v>
      </c>
      <c r="N158" s="4">
        <f>VLOOKUP(B158,imbin!$B$4:$D$3233,2,FALSE)</f>
        <v>0</v>
      </c>
      <c r="O158" s="4" t="str">
        <f>VLOOKUP(B158,imbin!$B$4:$D$3233,3,FALSE)</f>
        <v>MOVES</v>
      </c>
      <c r="P158" s="4">
        <f>IF(ISNA(VLOOKUP(B158,rampbin!$B$4:$G$1697,6,FALSE)),2,VLOOKUP(B158,rampbin!$B$4:$G$1697,6,FALSE))</f>
        <v>2</v>
      </c>
      <c r="Q158" s="4" t="str">
        <f>IF(ISNA(VLOOKUP(B158,rampbin!$B$4:$G$1697,5,FALSE)),"MOVES",VLOOKUP(B158,rampbin!$B$4:$G$1697,5,FALSE))</f>
        <v>MOVES</v>
      </c>
      <c r="R158" s="4" t="s">
        <v>1880</v>
      </c>
      <c r="S158" s="6" t="s">
        <v>1851</v>
      </c>
      <c r="T158" s="4">
        <f>VLOOKUP(B158,meanLDage!$B$3:$E$3145,4,FALSE)</f>
        <v>5</v>
      </c>
      <c r="U158" s="32">
        <f>VLOOKUP(B158,meanLDage!$B$3:$E$3145,2,FALSE)</f>
        <v>13.067875648285748</v>
      </c>
      <c r="V158" s="4" t="str">
        <f t="shared" si="15"/>
        <v>5_L_300001000_0_4_2</v>
      </c>
      <c r="W158" s="4">
        <v>5071</v>
      </c>
      <c r="X158" s="6"/>
      <c r="Y158" s="8">
        <f t="shared" si="16"/>
        <v>5071</v>
      </c>
      <c r="Z158" s="6" t="b">
        <f t="shared" si="14"/>
        <v>1</v>
      </c>
      <c r="AA158" s="6">
        <f t="shared" si="17"/>
        <v>5071</v>
      </c>
      <c r="AB158" s="4">
        <f t="shared" si="18"/>
        <v>5</v>
      </c>
      <c r="AC158" s="32">
        <f t="shared" si="19"/>
        <v>13.067875648285748</v>
      </c>
      <c r="AD158" s="4">
        <f>VLOOKUP($B158,meanLDage!$Z$3:$AC$3145,4,FALSE)</f>
        <v>4</v>
      </c>
      <c r="AE158" s="32">
        <f>VLOOKUP($B158,meanLDage!$Z$3:$AC$3145,2,FALSE)</f>
        <v>11.722402722383405</v>
      </c>
      <c r="AF158" s="6">
        <f>VLOOKUP(V158,'2017 rep county selection'!$A$1:$C$281,3,FALSE)</f>
        <v>5057</v>
      </c>
      <c r="AH158" s="9">
        <f t="shared" si="20"/>
        <v>5057</v>
      </c>
    </row>
    <row r="159" spans="1:34" ht="15.75" customHeight="1" x14ac:dyDescent="0.3">
      <c r="A159" s="4">
        <v>6</v>
      </c>
      <c r="B159" s="4">
        <v>6001</v>
      </c>
      <c r="C159" s="6" t="s">
        <v>2260</v>
      </c>
      <c r="D159" s="6" t="s">
        <v>146</v>
      </c>
      <c r="E159" s="4">
        <v>6001</v>
      </c>
      <c r="F159" s="4">
        <v>6001</v>
      </c>
      <c r="G159" s="4">
        <v>6001</v>
      </c>
      <c r="H159" s="37">
        <v>11011947544</v>
      </c>
      <c r="I159" s="37">
        <v>14334244359.4886</v>
      </c>
      <c r="J159" s="37">
        <v>14658745237.7696</v>
      </c>
      <c r="K159" s="4" t="str">
        <f>VLOOKUP(B159,altitude!$B$3:$E$3232,4)</f>
        <v>L</v>
      </c>
      <c r="L159" s="4">
        <f>VLOOKUP(B159,fuelregion!$C$5:$D$3233,2,FALSE)</f>
        <v>1570011000</v>
      </c>
      <c r="M159" s="4">
        <f>VLOOKUP(B159,fuelregion!$H$5:$I$3113,2,FALSE)</f>
        <v>1570011000</v>
      </c>
      <c r="N159" s="4">
        <f>VLOOKUP(B159,imbin!$B$4:$D$3233,2,FALSE)</f>
        <v>1</v>
      </c>
      <c r="O159" s="4" t="str">
        <f>VLOOKUP(B159,imbin!$B$4:$D$3233,3,FALSE)</f>
        <v>MOVES</v>
      </c>
      <c r="P159" s="4">
        <f>IF(ISNA(VLOOKUP(B159,rampbin!$B$4:$G$1697,6,FALSE)),2,VLOOKUP(B159,rampbin!$B$4:$G$1697,6,FALSE))</f>
        <v>2</v>
      </c>
      <c r="Q159" s="4" t="str">
        <f>IF(ISNA(VLOOKUP(B159,rampbin!$B$4:$G$1697,5,FALSE)),"MOVES",VLOOKUP(B159,rampbin!$B$4:$G$1697,5,FALSE))</f>
        <v>MOVES</v>
      </c>
      <c r="R159" s="4" t="s">
        <v>1877</v>
      </c>
      <c r="S159" s="6" t="s">
        <v>1907</v>
      </c>
      <c r="T159" s="4">
        <f>VLOOKUP(B159,meanLDage!$B$3:$E$3145,4,FALSE)</f>
        <v>3</v>
      </c>
      <c r="U159" s="32">
        <f>VLOOKUP(B159,meanLDage!$B$3:$E$3145,2,FALSE)</f>
        <v>9.8718219481089662</v>
      </c>
      <c r="V159" s="4" t="str">
        <f t="shared" si="15"/>
        <v>6_L_1570011000_1_3_2</v>
      </c>
      <c r="W159" s="4">
        <v>6037</v>
      </c>
      <c r="X159" s="6"/>
      <c r="Y159" s="8">
        <f t="shared" si="16"/>
        <v>6037</v>
      </c>
      <c r="Z159" s="6" t="b">
        <f t="shared" si="14"/>
        <v>0</v>
      </c>
      <c r="AA159" s="6">
        <f t="shared" si="17"/>
        <v>6001</v>
      </c>
      <c r="AB159" s="4">
        <f t="shared" si="18"/>
        <v>3</v>
      </c>
      <c r="AC159" s="32">
        <f t="shared" si="19"/>
        <v>9.8718219481089662</v>
      </c>
      <c r="AD159" s="4">
        <f>VLOOKUP($B159,meanLDage!$Z$3:$AC$3145,4,FALSE)</f>
        <v>3</v>
      </c>
      <c r="AE159" s="32">
        <f>VLOOKUP($B159,meanLDage!$Z$3:$AC$3145,2,FALSE)</f>
        <v>9.3802761388656766</v>
      </c>
      <c r="AF159" s="6">
        <f>VLOOKUP(V159,'2017 rep county selection'!$A$1:$C$281,3,FALSE)</f>
        <v>6037</v>
      </c>
      <c r="AH159" s="9">
        <f t="shared" si="20"/>
        <v>6037</v>
      </c>
    </row>
    <row r="160" spans="1:34" ht="15.75" customHeight="1" x14ac:dyDescent="0.3">
      <c r="A160" s="4">
        <v>6</v>
      </c>
      <c r="B160" s="4">
        <v>6003</v>
      </c>
      <c r="C160" s="6" t="s">
        <v>2260</v>
      </c>
      <c r="D160" s="6" t="s">
        <v>147</v>
      </c>
      <c r="E160" s="4">
        <v>6023</v>
      </c>
      <c r="F160" s="4">
        <v>6023</v>
      </c>
      <c r="G160" s="4">
        <v>6023</v>
      </c>
      <c r="H160" s="37">
        <v>17061244</v>
      </c>
      <c r="I160" s="37">
        <v>57762285.3509112</v>
      </c>
      <c r="J160" s="37">
        <v>58381617.033732899</v>
      </c>
      <c r="K160" s="4" t="str">
        <f>VLOOKUP(B160,altitude!$B$3:$E$3232,4)</f>
        <v>L</v>
      </c>
      <c r="L160" s="4">
        <f>VLOOKUP(B160,fuelregion!$C$5:$D$3233,2,FALSE)</f>
        <v>1570011000</v>
      </c>
      <c r="M160" s="4">
        <f>VLOOKUP(B160,fuelregion!$H$5:$I$3113,2,FALSE)</f>
        <v>1570011000</v>
      </c>
      <c r="N160" s="4">
        <f>VLOOKUP(B160,imbin!$B$4:$D$3233,2,FALSE)</f>
        <v>0</v>
      </c>
      <c r="O160" s="4" t="str">
        <f>VLOOKUP(B160,imbin!$B$4:$D$3233,3,FALSE)</f>
        <v>MOVES</v>
      </c>
      <c r="P160" s="4">
        <f>IF(ISNA(VLOOKUP(B160,rampbin!$B$4:$G$1697,6,FALSE)),2,VLOOKUP(B160,rampbin!$B$4:$G$1697,6,FALSE))</f>
        <v>2</v>
      </c>
      <c r="Q160" s="4" t="str">
        <f>IF(ISNA(VLOOKUP(B160,rampbin!$B$4:$G$1697,5,FALSE)),"MOVES",VLOOKUP(B160,rampbin!$B$4:$G$1697,5,FALSE))</f>
        <v>MOVES</v>
      </c>
      <c r="R160" s="4" t="s">
        <v>1880</v>
      </c>
      <c r="S160" s="6" t="s">
        <v>1851</v>
      </c>
      <c r="T160" s="4">
        <f>VLOOKUP(B160,meanLDage!$B$3:$E$3145,4,FALSE)</f>
        <v>4</v>
      </c>
      <c r="U160" s="32">
        <f>VLOOKUP(B160,meanLDage!$B$3:$E$3145,2,FALSE)</f>
        <v>12.669301713907474</v>
      </c>
      <c r="V160" s="4" t="str">
        <f t="shared" si="15"/>
        <v>6_L_1570011000_0_4_2</v>
      </c>
      <c r="W160" s="4">
        <v>6025</v>
      </c>
      <c r="X160" s="6"/>
      <c r="Y160" s="8">
        <f t="shared" si="16"/>
        <v>6025</v>
      </c>
      <c r="Z160" s="6" t="b">
        <f t="shared" si="14"/>
        <v>0</v>
      </c>
      <c r="AA160" s="6">
        <f t="shared" si="17"/>
        <v>6023</v>
      </c>
      <c r="AB160" s="4">
        <f t="shared" si="18"/>
        <v>4</v>
      </c>
      <c r="AC160" s="32">
        <f t="shared" si="19"/>
        <v>12.669301713907474</v>
      </c>
      <c r="AD160" s="4">
        <f>VLOOKUP($B160,meanLDage!$Z$3:$AC$3145,4,FALSE)</f>
        <v>4</v>
      </c>
      <c r="AE160" s="32">
        <f>VLOOKUP($B160,meanLDage!$Z$3:$AC$3145,2,FALSE)</f>
        <v>12.059893928854063</v>
      </c>
      <c r="AF160" s="6">
        <f>VLOOKUP(V160,'2017 rep county selection'!$A$1:$C$281,3,FALSE)</f>
        <v>6025</v>
      </c>
      <c r="AH160" s="9">
        <f t="shared" si="20"/>
        <v>6025</v>
      </c>
    </row>
    <row r="161" spans="1:34" ht="15.75" customHeight="1" x14ac:dyDescent="0.3">
      <c r="A161" s="4">
        <v>6</v>
      </c>
      <c r="B161" s="4">
        <v>6005</v>
      </c>
      <c r="C161" s="6" t="s">
        <v>2260</v>
      </c>
      <c r="D161" s="6" t="s">
        <v>148</v>
      </c>
      <c r="E161" s="4">
        <v>6025</v>
      </c>
      <c r="F161" s="4">
        <v>6025</v>
      </c>
      <c r="G161" s="4">
        <v>6025</v>
      </c>
      <c r="H161" s="37">
        <v>632611647</v>
      </c>
      <c r="I161" s="37">
        <v>366641282.21371597</v>
      </c>
      <c r="J161" s="37">
        <v>371563713.13728702</v>
      </c>
      <c r="K161" s="4" t="str">
        <f>VLOOKUP(B161,altitude!$B$3:$E$3232,4)</f>
        <v>L</v>
      </c>
      <c r="L161" s="4">
        <f>VLOOKUP(B161,fuelregion!$C$5:$D$3233,2,FALSE)</f>
        <v>1570011000</v>
      </c>
      <c r="M161" s="4">
        <f>VLOOKUP(B161,fuelregion!$H$5:$I$3113,2,FALSE)</f>
        <v>1570011000</v>
      </c>
      <c r="N161" s="4">
        <f>VLOOKUP(B161,imbin!$B$4:$D$3233,2,FALSE)</f>
        <v>0</v>
      </c>
      <c r="O161" s="4" t="str">
        <f>VLOOKUP(B161,imbin!$B$4:$D$3233,3,FALSE)</f>
        <v>MOVES</v>
      </c>
      <c r="P161" s="4">
        <f>IF(ISNA(VLOOKUP(B161,rampbin!$B$4:$G$1697,6,FALSE)),2,VLOOKUP(B161,rampbin!$B$4:$G$1697,6,FALSE))</f>
        <v>2</v>
      </c>
      <c r="Q161" s="4" t="str">
        <f>IF(ISNA(VLOOKUP(B161,rampbin!$B$4:$G$1697,5,FALSE)),"MOVES",VLOOKUP(B161,rampbin!$B$4:$G$1697,5,FALSE))</f>
        <v>MOVES</v>
      </c>
      <c r="R161" s="4" t="s">
        <v>1880</v>
      </c>
      <c r="S161" s="6" t="s">
        <v>1851</v>
      </c>
      <c r="T161" s="4">
        <f>VLOOKUP(B161,meanLDage!$B$3:$E$3145,4,FALSE)</f>
        <v>4</v>
      </c>
      <c r="U161" s="32">
        <f>VLOOKUP(B161,meanLDage!$B$3:$E$3145,2,FALSE)</f>
        <v>12.854540554778511</v>
      </c>
      <c r="V161" s="4" t="str">
        <f t="shared" si="15"/>
        <v>6_L_1570011000_0_4_2</v>
      </c>
      <c r="W161" s="4">
        <v>6025</v>
      </c>
      <c r="X161" s="6"/>
      <c r="Y161" s="8">
        <f t="shared" si="16"/>
        <v>6025</v>
      </c>
      <c r="Z161" s="6" t="b">
        <f t="shared" si="14"/>
        <v>1</v>
      </c>
      <c r="AA161" s="6">
        <f t="shared" si="17"/>
        <v>6025</v>
      </c>
      <c r="AB161" s="4">
        <f t="shared" si="18"/>
        <v>4</v>
      </c>
      <c r="AC161" s="32">
        <f t="shared" si="19"/>
        <v>12.854540554778511</v>
      </c>
      <c r="AD161" s="4">
        <f>VLOOKUP($B161,meanLDage!$Z$3:$AC$3145,4,FALSE)</f>
        <v>4</v>
      </c>
      <c r="AE161" s="32">
        <f>VLOOKUP($B161,meanLDage!$Z$3:$AC$3145,2,FALSE)</f>
        <v>12.238891939204104</v>
      </c>
      <c r="AF161" s="6">
        <f>VLOOKUP(V161,'2017 rep county selection'!$A$1:$C$281,3,FALSE)</f>
        <v>6025</v>
      </c>
      <c r="AH161" s="9">
        <f t="shared" si="20"/>
        <v>6025</v>
      </c>
    </row>
    <row r="162" spans="1:34" ht="15.75" customHeight="1" x14ac:dyDescent="0.3">
      <c r="A162" s="4">
        <v>6</v>
      </c>
      <c r="B162" s="4">
        <v>6007</v>
      </c>
      <c r="C162" s="6" t="s">
        <v>2260</v>
      </c>
      <c r="D162" s="6" t="s">
        <v>149</v>
      </c>
      <c r="E162" s="4">
        <v>6007</v>
      </c>
      <c r="F162" s="4">
        <v>6007</v>
      </c>
      <c r="G162" s="4">
        <v>6007</v>
      </c>
      <c r="H162" s="37">
        <v>1899675436</v>
      </c>
      <c r="I162" s="37">
        <v>1645637744.4283199</v>
      </c>
      <c r="J162" s="37">
        <v>1677551580.97049</v>
      </c>
      <c r="K162" s="4" t="str">
        <f>VLOOKUP(B162,altitude!$B$3:$E$3232,4)</f>
        <v>L</v>
      </c>
      <c r="L162" s="4">
        <f>VLOOKUP(B162,fuelregion!$C$5:$D$3233,2,FALSE)</f>
        <v>1570011000</v>
      </c>
      <c r="M162" s="4">
        <f>VLOOKUP(B162,fuelregion!$H$5:$I$3113,2,FALSE)</f>
        <v>1570011000</v>
      </c>
      <c r="N162" s="4">
        <f>VLOOKUP(B162,imbin!$B$4:$D$3233,2,FALSE)</f>
        <v>1</v>
      </c>
      <c r="O162" s="4" t="str">
        <f>VLOOKUP(B162,imbin!$B$4:$D$3233,3,FALSE)</f>
        <v>MOVES</v>
      </c>
      <c r="P162" s="4">
        <f>IF(ISNA(VLOOKUP(B162,rampbin!$B$4:$G$1697,6,FALSE)),2,VLOOKUP(B162,rampbin!$B$4:$G$1697,6,FALSE))</f>
        <v>2</v>
      </c>
      <c r="Q162" s="4" t="str">
        <f>IF(ISNA(VLOOKUP(B162,rampbin!$B$4:$G$1697,5,FALSE)),"MOVES",VLOOKUP(B162,rampbin!$B$4:$G$1697,5,FALSE))</f>
        <v>MOVES</v>
      </c>
      <c r="R162" s="4" t="s">
        <v>1877</v>
      </c>
      <c r="S162" s="6" t="s">
        <v>1908</v>
      </c>
      <c r="T162" s="4">
        <f>VLOOKUP(B162,meanLDage!$B$3:$E$3145,4,FALSE)</f>
        <v>4</v>
      </c>
      <c r="U162" s="32">
        <f>VLOOKUP(B162,meanLDage!$B$3:$E$3145,2,FALSE)</f>
        <v>12.535013681342349</v>
      </c>
      <c r="V162" s="4" t="str">
        <f t="shared" si="15"/>
        <v>6_L_1570011000_1_4_2</v>
      </c>
      <c r="W162" s="4">
        <v>6019</v>
      </c>
      <c r="X162" s="6"/>
      <c r="Y162" s="8">
        <f t="shared" si="16"/>
        <v>6019</v>
      </c>
      <c r="Z162" s="6" t="b">
        <f t="shared" si="14"/>
        <v>0</v>
      </c>
      <c r="AA162" s="6">
        <f t="shared" si="17"/>
        <v>6007</v>
      </c>
      <c r="AB162" s="4">
        <f t="shared" si="18"/>
        <v>4</v>
      </c>
      <c r="AC162" s="32">
        <f t="shared" si="19"/>
        <v>12.535013681342349</v>
      </c>
      <c r="AD162" s="4">
        <f>VLOOKUP($B162,meanLDage!$Z$3:$AC$3145,4,FALSE)</f>
        <v>4</v>
      </c>
      <c r="AE162" s="32">
        <f>VLOOKUP($B162,meanLDage!$Z$3:$AC$3145,2,FALSE)</f>
        <v>11.92790245846108</v>
      </c>
      <c r="AF162" s="6">
        <f>VLOOKUP(V162,'2017 rep county selection'!$A$1:$C$281,3,FALSE)</f>
        <v>6107</v>
      </c>
      <c r="AH162" s="9">
        <f t="shared" si="20"/>
        <v>6107</v>
      </c>
    </row>
    <row r="163" spans="1:34" ht="15.75" customHeight="1" x14ac:dyDescent="0.3">
      <c r="A163" s="4">
        <v>6</v>
      </c>
      <c r="B163" s="4">
        <v>6009</v>
      </c>
      <c r="C163" s="6" t="s">
        <v>2260</v>
      </c>
      <c r="D163" s="6" t="s">
        <v>150</v>
      </c>
      <c r="E163" s="4">
        <v>6023</v>
      </c>
      <c r="F163" s="4">
        <v>6023</v>
      </c>
      <c r="G163" s="4">
        <v>6023</v>
      </c>
      <c r="H163" s="37">
        <v>739144137</v>
      </c>
      <c r="I163" s="37">
        <v>366100080.11126399</v>
      </c>
      <c r="J163" s="37">
        <v>370695139.25642699</v>
      </c>
      <c r="K163" s="4" t="str">
        <f>VLOOKUP(B163,altitude!$B$3:$E$3232,4)</f>
        <v>L</v>
      </c>
      <c r="L163" s="4">
        <f>VLOOKUP(B163,fuelregion!$C$5:$D$3233,2,FALSE)</f>
        <v>1570011000</v>
      </c>
      <c r="M163" s="4">
        <f>VLOOKUP(B163,fuelregion!$H$5:$I$3113,2,FALSE)</f>
        <v>1570011000</v>
      </c>
      <c r="N163" s="4">
        <f>VLOOKUP(B163,imbin!$B$4:$D$3233,2,FALSE)</f>
        <v>0</v>
      </c>
      <c r="O163" s="4" t="str">
        <f>VLOOKUP(B163,imbin!$B$4:$D$3233,3,FALSE)</f>
        <v>MOVES</v>
      </c>
      <c r="P163" s="4">
        <f>IF(ISNA(VLOOKUP(B163,rampbin!$B$4:$G$1697,6,FALSE)),2,VLOOKUP(B163,rampbin!$B$4:$G$1697,6,FALSE))</f>
        <v>2</v>
      </c>
      <c r="Q163" s="4" t="str">
        <f>IF(ISNA(VLOOKUP(B163,rampbin!$B$4:$G$1697,5,FALSE)),"MOVES",VLOOKUP(B163,rampbin!$B$4:$G$1697,5,FALSE))</f>
        <v>MOVES</v>
      </c>
      <c r="R163" s="4" t="s">
        <v>1880</v>
      </c>
      <c r="S163" s="6" t="s">
        <v>1851</v>
      </c>
      <c r="T163" s="4">
        <f>VLOOKUP(B163,meanLDage!$B$3:$E$3145,4,FALSE)</f>
        <v>5</v>
      </c>
      <c r="U163" s="32">
        <f>VLOOKUP(B163,meanLDage!$B$3:$E$3145,2,FALSE)</f>
        <v>13.268800824220538</v>
      </c>
      <c r="V163" s="4" t="str">
        <f t="shared" si="15"/>
        <v>6_L_1570011000_0_4_2</v>
      </c>
      <c r="W163" s="4">
        <v>6045</v>
      </c>
      <c r="X163" s="6"/>
      <c r="Y163" s="8">
        <f t="shared" si="16"/>
        <v>6045</v>
      </c>
      <c r="Z163" s="6" t="b">
        <f t="shared" si="14"/>
        <v>0</v>
      </c>
      <c r="AA163" s="6">
        <f t="shared" si="17"/>
        <v>6023</v>
      </c>
      <c r="AB163" s="4">
        <f t="shared" si="18"/>
        <v>5</v>
      </c>
      <c r="AC163" s="32">
        <f t="shared" si="19"/>
        <v>13.268800824220538</v>
      </c>
      <c r="AD163" s="4">
        <f>VLOOKUP($B163,meanLDage!$Z$3:$AC$3145,4,FALSE)</f>
        <v>4</v>
      </c>
      <c r="AE163" s="32">
        <f>VLOOKUP($B163,meanLDage!$Z$3:$AC$3145,2,FALSE)</f>
        <v>12.641792688275553</v>
      </c>
      <c r="AF163" s="6">
        <f>VLOOKUP(V163,'2017 rep county selection'!$A$1:$C$281,3,FALSE)</f>
        <v>6025</v>
      </c>
      <c r="AH163" s="9">
        <f t="shared" si="20"/>
        <v>6025</v>
      </c>
    </row>
    <row r="164" spans="1:34" ht="15.75" customHeight="1" x14ac:dyDescent="0.3">
      <c r="A164" s="4">
        <v>6</v>
      </c>
      <c r="B164" s="4">
        <v>6011</v>
      </c>
      <c r="C164" s="6" t="s">
        <v>2260</v>
      </c>
      <c r="D164" s="6" t="s">
        <v>151</v>
      </c>
      <c r="E164" s="4">
        <v>6037</v>
      </c>
      <c r="F164" s="4">
        <v>6037</v>
      </c>
      <c r="G164" s="4">
        <v>6037</v>
      </c>
      <c r="H164" s="37">
        <v>285227638</v>
      </c>
      <c r="I164" s="37">
        <v>513243358.63069201</v>
      </c>
      <c r="J164" s="37">
        <v>519552108.14069402</v>
      </c>
      <c r="K164" s="4" t="str">
        <f>VLOOKUP(B164,altitude!$B$3:$E$3232,4)</f>
        <v>L</v>
      </c>
      <c r="L164" s="4">
        <f>VLOOKUP(B164,fuelregion!$C$5:$D$3233,2,FALSE)</f>
        <v>1570011000</v>
      </c>
      <c r="M164" s="4">
        <f>VLOOKUP(B164,fuelregion!$H$5:$I$3113,2,FALSE)</f>
        <v>1570011000</v>
      </c>
      <c r="N164" s="4">
        <f>VLOOKUP(B164,imbin!$B$4:$D$3233,2,FALSE)</f>
        <v>1</v>
      </c>
      <c r="O164" s="4" t="str">
        <f>VLOOKUP(B164,imbin!$B$4:$D$3233,3,FALSE)</f>
        <v>MOVES</v>
      </c>
      <c r="P164" s="4">
        <f>IF(ISNA(VLOOKUP(B164,rampbin!$B$4:$G$1697,6,FALSE)),2,VLOOKUP(B164,rampbin!$B$4:$G$1697,6,FALSE))</f>
        <v>2</v>
      </c>
      <c r="Q164" s="4" t="str">
        <f>IF(ISNA(VLOOKUP(B164,rampbin!$B$4:$G$1697,5,FALSE)),"MOVES",VLOOKUP(B164,rampbin!$B$4:$G$1697,5,FALSE))</f>
        <v>MOVES</v>
      </c>
      <c r="R164" s="4" t="s">
        <v>1880</v>
      </c>
      <c r="S164" s="6" t="s">
        <v>1851</v>
      </c>
      <c r="T164" s="4">
        <f>VLOOKUP(B164,meanLDage!$B$3:$E$3145,4,FALSE)</f>
        <v>4</v>
      </c>
      <c r="U164" s="32">
        <f>VLOOKUP(B164,meanLDage!$B$3:$E$3145,2,FALSE)</f>
        <v>12.249783791386832</v>
      </c>
      <c r="V164" s="4" t="str">
        <f t="shared" si="15"/>
        <v>6_L_1570011000_1_4_2</v>
      </c>
      <c r="W164" s="4">
        <v>6019</v>
      </c>
      <c r="X164" s="6"/>
      <c r="Y164" s="8">
        <f t="shared" si="16"/>
        <v>6019</v>
      </c>
      <c r="Z164" s="6" t="b">
        <f t="shared" si="14"/>
        <v>0</v>
      </c>
      <c r="AA164" s="6">
        <f t="shared" si="17"/>
        <v>6037</v>
      </c>
      <c r="AB164" s="4">
        <f t="shared" si="18"/>
        <v>4</v>
      </c>
      <c r="AC164" s="32">
        <f t="shared" si="19"/>
        <v>12.249783791386832</v>
      </c>
      <c r="AD164" s="4">
        <f>VLOOKUP($B164,meanLDage!$Z$3:$AC$3145,4,FALSE)</f>
        <v>4</v>
      </c>
      <c r="AE164" s="32">
        <f>VLOOKUP($B164,meanLDage!$Z$3:$AC$3145,2,FALSE)</f>
        <v>11.687644418967849</v>
      </c>
      <c r="AF164" s="6">
        <f>VLOOKUP(V164,'2017 rep county selection'!$A$1:$C$281,3,FALSE)</f>
        <v>6107</v>
      </c>
      <c r="AH164" s="9">
        <f t="shared" si="20"/>
        <v>6107</v>
      </c>
    </row>
    <row r="165" spans="1:34" ht="15.75" customHeight="1" x14ac:dyDescent="0.3">
      <c r="A165" s="4">
        <v>6</v>
      </c>
      <c r="B165" s="4">
        <v>6013</v>
      </c>
      <c r="C165" s="6" t="s">
        <v>2260</v>
      </c>
      <c r="D165" s="6" t="s">
        <v>152</v>
      </c>
      <c r="E165" s="4">
        <v>6001</v>
      </c>
      <c r="F165" s="4">
        <v>6001</v>
      </c>
      <c r="G165" s="4">
        <v>6001</v>
      </c>
      <c r="H165" s="37">
        <v>8282269123</v>
      </c>
      <c r="I165" s="37">
        <v>8783696174.1626396</v>
      </c>
      <c r="J165" s="37">
        <v>8988315365.4047909</v>
      </c>
      <c r="K165" s="4" t="str">
        <f>VLOOKUP(B165,altitude!$B$3:$E$3232,4)</f>
        <v>L</v>
      </c>
      <c r="L165" s="4">
        <f>VLOOKUP(B165,fuelregion!$C$5:$D$3233,2,FALSE)</f>
        <v>1570011000</v>
      </c>
      <c r="M165" s="4">
        <f>VLOOKUP(B165,fuelregion!$H$5:$I$3113,2,FALSE)</f>
        <v>1570011000</v>
      </c>
      <c r="N165" s="4">
        <f>VLOOKUP(B165,imbin!$B$4:$D$3233,2,FALSE)</f>
        <v>1</v>
      </c>
      <c r="O165" s="4" t="str">
        <f>VLOOKUP(B165,imbin!$B$4:$D$3233,3,FALSE)</f>
        <v>MOVES</v>
      </c>
      <c r="P165" s="4">
        <f>IF(ISNA(VLOOKUP(B165,rampbin!$B$4:$G$1697,6,FALSE)),2,VLOOKUP(B165,rampbin!$B$4:$G$1697,6,FALSE))</f>
        <v>2</v>
      </c>
      <c r="Q165" s="4" t="str">
        <f>IF(ISNA(VLOOKUP(B165,rampbin!$B$4:$G$1697,5,FALSE)),"MOVES",VLOOKUP(B165,rampbin!$B$4:$G$1697,5,FALSE))</f>
        <v>MOVES</v>
      </c>
      <c r="R165" s="4" t="s">
        <v>1877</v>
      </c>
      <c r="S165" s="6" t="s">
        <v>1907</v>
      </c>
      <c r="T165" s="4">
        <f>VLOOKUP(B165,meanLDage!$B$3:$E$3145,4,FALSE)</f>
        <v>3</v>
      </c>
      <c r="U165" s="32">
        <f>VLOOKUP(B165,meanLDage!$B$3:$E$3145,2,FALSE)</f>
        <v>9.8291347157654521</v>
      </c>
      <c r="V165" s="4" t="str">
        <f t="shared" si="15"/>
        <v>6_L_1570011000_1_3_2</v>
      </c>
      <c r="W165" s="4">
        <v>6037</v>
      </c>
      <c r="X165" s="6"/>
      <c r="Y165" s="8">
        <f t="shared" si="16"/>
        <v>6037</v>
      </c>
      <c r="Z165" s="6" t="b">
        <f t="shared" si="14"/>
        <v>0</v>
      </c>
      <c r="AA165" s="6">
        <f t="shared" si="17"/>
        <v>6001</v>
      </c>
      <c r="AB165" s="4">
        <f t="shared" si="18"/>
        <v>3</v>
      </c>
      <c r="AC165" s="32">
        <f t="shared" si="19"/>
        <v>9.8291347157654521</v>
      </c>
      <c r="AD165" s="4">
        <f>VLOOKUP($B165,meanLDage!$Z$3:$AC$3145,4,FALSE)</f>
        <v>3</v>
      </c>
      <c r="AE165" s="32">
        <f>VLOOKUP($B165,meanLDage!$Z$3:$AC$3145,2,FALSE)</f>
        <v>9.3534030808396729</v>
      </c>
      <c r="AF165" s="6">
        <f>VLOOKUP(V165,'2017 rep county selection'!$A$1:$C$281,3,FALSE)</f>
        <v>6037</v>
      </c>
      <c r="AH165" s="9">
        <f t="shared" si="20"/>
        <v>6037</v>
      </c>
    </row>
    <row r="166" spans="1:34" ht="15.75" customHeight="1" x14ac:dyDescent="0.3">
      <c r="A166" s="4">
        <v>6</v>
      </c>
      <c r="B166" s="4">
        <v>6015</v>
      </c>
      <c r="C166" s="6" t="s">
        <v>2260</v>
      </c>
      <c r="D166" s="6" t="s">
        <v>153</v>
      </c>
      <c r="E166" s="4">
        <v>6023</v>
      </c>
      <c r="F166" s="4">
        <v>6023</v>
      </c>
      <c r="G166" s="4">
        <v>6023</v>
      </c>
      <c r="H166" s="37">
        <v>201798697</v>
      </c>
      <c r="I166" s="37">
        <v>240972667.050814</v>
      </c>
      <c r="J166" s="37">
        <v>244804577.88108101</v>
      </c>
      <c r="K166" s="4" t="str">
        <f>VLOOKUP(B166,altitude!$B$3:$E$3232,4)</f>
        <v>L</v>
      </c>
      <c r="L166" s="4">
        <f>VLOOKUP(B166,fuelregion!$C$5:$D$3233,2,FALSE)</f>
        <v>1570011000</v>
      </c>
      <c r="M166" s="4">
        <f>VLOOKUP(B166,fuelregion!$H$5:$I$3113,2,FALSE)</f>
        <v>1570011000</v>
      </c>
      <c r="N166" s="4">
        <f>VLOOKUP(B166,imbin!$B$4:$D$3233,2,FALSE)</f>
        <v>0</v>
      </c>
      <c r="O166" s="4" t="str">
        <f>VLOOKUP(B166,imbin!$B$4:$D$3233,3,FALSE)</f>
        <v>MOVES</v>
      </c>
      <c r="P166" s="4">
        <f>IF(ISNA(VLOOKUP(B166,rampbin!$B$4:$G$1697,6,FALSE)),2,VLOOKUP(B166,rampbin!$B$4:$G$1697,6,FALSE))</f>
        <v>2</v>
      </c>
      <c r="Q166" s="4" t="str">
        <f>IF(ISNA(VLOOKUP(B166,rampbin!$B$4:$G$1697,5,FALSE)),"MOVES",VLOOKUP(B166,rampbin!$B$4:$G$1697,5,FALSE))</f>
        <v>MOVES</v>
      </c>
      <c r="R166" s="4" t="s">
        <v>1880</v>
      </c>
      <c r="S166" s="6" t="s">
        <v>1851</v>
      </c>
      <c r="T166" s="4">
        <f>VLOOKUP(B166,meanLDage!$B$3:$E$3145,4,FALSE)</f>
        <v>5</v>
      </c>
      <c r="U166" s="32">
        <f>VLOOKUP(B166,meanLDage!$B$3:$E$3145,2,FALSE)</f>
        <v>13.594137543154881</v>
      </c>
      <c r="V166" s="4" t="str">
        <f t="shared" si="15"/>
        <v>6_L_1570011000_0_4_2</v>
      </c>
      <c r="W166" s="4">
        <v>6045</v>
      </c>
      <c r="X166" s="6"/>
      <c r="Y166" s="8">
        <f t="shared" si="16"/>
        <v>6045</v>
      </c>
      <c r="Z166" s="6" t="b">
        <f t="shared" si="14"/>
        <v>0</v>
      </c>
      <c r="AA166" s="6">
        <f t="shared" si="17"/>
        <v>6023</v>
      </c>
      <c r="AB166" s="4">
        <f t="shared" si="18"/>
        <v>5</v>
      </c>
      <c r="AC166" s="32">
        <f t="shared" si="19"/>
        <v>13.594137543154881</v>
      </c>
      <c r="AD166" s="4">
        <f>VLOOKUP($B166,meanLDage!$Z$3:$AC$3145,4,FALSE)</f>
        <v>4</v>
      </c>
      <c r="AE166" s="32">
        <f>VLOOKUP($B166,meanLDage!$Z$3:$AC$3145,2,FALSE)</f>
        <v>12.94100511495698</v>
      </c>
      <c r="AF166" s="6">
        <f>VLOOKUP(V166,'2017 rep county selection'!$A$1:$C$281,3,FALSE)</f>
        <v>6025</v>
      </c>
      <c r="AH166" s="9">
        <f t="shared" si="20"/>
        <v>6025</v>
      </c>
    </row>
    <row r="167" spans="1:34" ht="15.75" customHeight="1" x14ac:dyDescent="0.3">
      <c r="A167" s="4">
        <v>6</v>
      </c>
      <c r="B167" s="4">
        <v>6017</v>
      </c>
      <c r="C167" s="6" t="s">
        <v>2260</v>
      </c>
      <c r="D167" s="6" t="s">
        <v>154</v>
      </c>
      <c r="E167" s="4">
        <v>6037</v>
      </c>
      <c r="F167" s="4">
        <v>6037</v>
      </c>
      <c r="G167" s="4">
        <v>6037</v>
      </c>
      <c r="H167" s="37">
        <v>2273048891</v>
      </c>
      <c r="I167" s="37">
        <v>1542198492.8966501</v>
      </c>
      <c r="J167" s="37">
        <v>1571539851.8383701</v>
      </c>
      <c r="K167" s="4" t="str">
        <f>VLOOKUP(B167,altitude!$B$3:$E$3232,4)</f>
        <v>L</v>
      </c>
      <c r="L167" s="4">
        <f>VLOOKUP(B167,fuelregion!$C$5:$D$3233,2,FALSE)</f>
        <v>1570011000</v>
      </c>
      <c r="M167" s="4">
        <f>VLOOKUP(B167,fuelregion!$H$5:$I$3113,2,FALSE)</f>
        <v>1570011000</v>
      </c>
      <c r="N167" s="4">
        <f>VLOOKUP(B167,imbin!$B$4:$D$3233,2,FALSE)</f>
        <v>1</v>
      </c>
      <c r="O167" s="4" t="str">
        <f>VLOOKUP(B167,imbin!$B$4:$D$3233,3,FALSE)</f>
        <v>MOVES</v>
      </c>
      <c r="P167" s="4">
        <f>IF(ISNA(VLOOKUP(B167,rampbin!$B$4:$G$1697,6,FALSE)),2,VLOOKUP(B167,rampbin!$B$4:$G$1697,6,FALSE))</f>
        <v>2</v>
      </c>
      <c r="Q167" s="4" t="str">
        <f>IF(ISNA(VLOOKUP(B167,rampbin!$B$4:$G$1697,5,FALSE)),"MOVES",VLOOKUP(B167,rampbin!$B$4:$G$1697,5,FALSE))</f>
        <v>MOVES</v>
      </c>
      <c r="R167" s="4" t="s">
        <v>1877</v>
      </c>
      <c r="S167" s="6" t="s">
        <v>1909</v>
      </c>
      <c r="T167" s="4">
        <f>VLOOKUP(B167,meanLDage!$B$3:$E$3145,4,FALSE)</f>
        <v>3</v>
      </c>
      <c r="U167" s="32">
        <f>VLOOKUP(B167,meanLDage!$B$3:$E$3145,2,FALSE)</f>
        <v>10.982843479141733</v>
      </c>
      <c r="V167" s="4" t="str">
        <f t="shared" si="15"/>
        <v>6_L_1570011000_1_3_2</v>
      </c>
      <c r="W167" s="4">
        <v>6037</v>
      </c>
      <c r="X167" s="6"/>
      <c r="Y167" s="8">
        <f t="shared" si="16"/>
        <v>6037</v>
      </c>
      <c r="Z167" s="6" t="b">
        <f t="shared" si="14"/>
        <v>1</v>
      </c>
      <c r="AA167" s="6">
        <f t="shared" si="17"/>
        <v>6037</v>
      </c>
      <c r="AB167" s="4">
        <f t="shared" si="18"/>
        <v>3</v>
      </c>
      <c r="AC167" s="32">
        <f t="shared" si="19"/>
        <v>10.982843479141733</v>
      </c>
      <c r="AD167" s="4">
        <f>VLOOKUP($B167,meanLDage!$Z$3:$AC$3145,4,FALSE)</f>
        <v>3</v>
      </c>
      <c r="AE167" s="32">
        <f>VLOOKUP($B167,meanLDage!$Z$3:$AC$3145,2,FALSE)</f>
        <v>10.465028149213772</v>
      </c>
      <c r="AF167" s="6">
        <f>VLOOKUP(V167,'2017 rep county selection'!$A$1:$C$281,3,FALSE)</f>
        <v>6037</v>
      </c>
      <c r="AH167" s="9">
        <f t="shared" si="20"/>
        <v>6037</v>
      </c>
    </row>
    <row r="168" spans="1:34" ht="15.75" customHeight="1" x14ac:dyDescent="0.3">
      <c r="A168" s="4">
        <v>6</v>
      </c>
      <c r="B168" s="4">
        <v>6019</v>
      </c>
      <c r="C168" s="6" t="s">
        <v>2260</v>
      </c>
      <c r="D168" s="6" t="s">
        <v>155</v>
      </c>
      <c r="E168" s="4">
        <v>6037</v>
      </c>
      <c r="F168" s="4">
        <v>6037</v>
      </c>
      <c r="G168" s="4">
        <v>6037</v>
      </c>
      <c r="H168" s="37">
        <v>8177984073</v>
      </c>
      <c r="I168" s="37">
        <v>6833397100.9217997</v>
      </c>
      <c r="J168" s="37">
        <v>6968978826.5942202</v>
      </c>
      <c r="K168" s="4" t="str">
        <f>VLOOKUP(B168,altitude!$B$3:$E$3232,4)</f>
        <v>L</v>
      </c>
      <c r="L168" s="4">
        <f>VLOOKUP(B168,fuelregion!$C$5:$D$3233,2,FALSE)</f>
        <v>1570011000</v>
      </c>
      <c r="M168" s="4">
        <f>VLOOKUP(B168,fuelregion!$H$5:$I$3113,2,FALSE)</f>
        <v>1570011000</v>
      </c>
      <c r="N168" s="4">
        <f>VLOOKUP(B168,imbin!$B$4:$D$3233,2,FALSE)</f>
        <v>1</v>
      </c>
      <c r="O168" s="4" t="str">
        <f>VLOOKUP(B168,imbin!$B$4:$D$3233,3,FALSE)</f>
        <v>MOVES</v>
      </c>
      <c r="P168" s="4">
        <f>IF(ISNA(VLOOKUP(B168,rampbin!$B$4:$G$1697,6,FALSE)),2,VLOOKUP(B168,rampbin!$B$4:$G$1697,6,FALSE))</f>
        <v>2</v>
      </c>
      <c r="Q168" s="4" t="str">
        <f>IF(ISNA(VLOOKUP(B168,rampbin!$B$4:$G$1697,5,FALSE)),"MOVES",VLOOKUP(B168,rampbin!$B$4:$G$1697,5,FALSE))</f>
        <v>MOVES</v>
      </c>
      <c r="R168" s="4" t="s">
        <v>1877</v>
      </c>
      <c r="S168" s="6" t="s">
        <v>1910</v>
      </c>
      <c r="T168" s="4">
        <f>VLOOKUP(B168,meanLDage!$B$3:$E$3145,4,FALSE)</f>
        <v>4</v>
      </c>
      <c r="U168" s="32">
        <f>VLOOKUP(B168,meanLDage!$B$3:$E$3145,2,FALSE)</f>
        <v>11.134409280732058</v>
      </c>
      <c r="V168" s="4" t="str">
        <f t="shared" si="15"/>
        <v>6_L_1570011000_1_3_2</v>
      </c>
      <c r="W168" s="4">
        <v>6019</v>
      </c>
      <c r="X168" s="6"/>
      <c r="Y168" s="8">
        <f t="shared" si="16"/>
        <v>6019</v>
      </c>
      <c r="Z168" s="6" t="b">
        <f t="shared" si="14"/>
        <v>0</v>
      </c>
      <c r="AA168" s="6">
        <f t="shared" si="17"/>
        <v>6037</v>
      </c>
      <c r="AB168" s="4">
        <f t="shared" si="18"/>
        <v>4</v>
      </c>
      <c r="AC168" s="32">
        <f t="shared" si="19"/>
        <v>11.134409280732058</v>
      </c>
      <c r="AD168" s="4">
        <f>VLOOKUP($B168,meanLDage!$Z$3:$AC$3145,4,FALSE)</f>
        <v>3</v>
      </c>
      <c r="AE168" s="32">
        <f>VLOOKUP($B168,meanLDage!$Z$3:$AC$3145,2,FALSE)</f>
        <v>10.624468297734854</v>
      </c>
      <c r="AF168" s="6">
        <f>VLOOKUP(V168,'2017 rep county selection'!$A$1:$C$281,3,FALSE)</f>
        <v>6037</v>
      </c>
      <c r="AH168" s="9">
        <f t="shared" si="20"/>
        <v>6037</v>
      </c>
    </row>
    <row r="169" spans="1:34" ht="15.75" customHeight="1" x14ac:dyDescent="0.3">
      <c r="A169" s="4">
        <v>6</v>
      </c>
      <c r="B169" s="4">
        <v>6021</v>
      </c>
      <c r="C169" s="6" t="s">
        <v>2260</v>
      </c>
      <c r="D169" s="6" t="s">
        <v>156</v>
      </c>
      <c r="E169" s="4">
        <v>6007</v>
      </c>
      <c r="F169" s="4">
        <v>6007</v>
      </c>
      <c r="G169" s="4">
        <v>6007</v>
      </c>
      <c r="H169" s="37">
        <v>407083363</v>
      </c>
      <c r="I169" s="37">
        <v>492478669.123559</v>
      </c>
      <c r="J169" s="37">
        <v>499415609.87345499</v>
      </c>
      <c r="K169" s="4" t="str">
        <f>VLOOKUP(B169,altitude!$B$3:$E$3232,4)</f>
        <v>L</v>
      </c>
      <c r="L169" s="4">
        <f>VLOOKUP(B169,fuelregion!$C$5:$D$3233,2,FALSE)</f>
        <v>1570011000</v>
      </c>
      <c r="M169" s="4">
        <f>VLOOKUP(B169,fuelregion!$H$5:$I$3113,2,FALSE)</f>
        <v>1570011000</v>
      </c>
      <c r="N169" s="4">
        <f>VLOOKUP(B169,imbin!$B$4:$D$3233,2,FALSE)</f>
        <v>1</v>
      </c>
      <c r="O169" s="4" t="str">
        <f>VLOOKUP(B169,imbin!$B$4:$D$3233,3,FALSE)</f>
        <v>MOVES</v>
      </c>
      <c r="P169" s="4">
        <f>IF(ISNA(VLOOKUP(B169,rampbin!$B$4:$G$1697,6,FALSE)),2,VLOOKUP(B169,rampbin!$B$4:$G$1697,6,FALSE))</f>
        <v>2</v>
      </c>
      <c r="Q169" s="4" t="str">
        <f>IF(ISNA(VLOOKUP(B169,rampbin!$B$4:$G$1697,5,FALSE)),"MOVES",VLOOKUP(B169,rampbin!$B$4:$G$1697,5,FALSE))</f>
        <v>MOVES</v>
      </c>
      <c r="R169" s="4" t="s">
        <v>1880</v>
      </c>
      <c r="S169" s="6" t="s">
        <v>1851</v>
      </c>
      <c r="T169" s="4">
        <f>VLOOKUP(B169,meanLDage!$B$3:$E$3145,4,FALSE)</f>
        <v>5</v>
      </c>
      <c r="U169" s="32">
        <f>VLOOKUP(B169,meanLDage!$B$3:$E$3145,2,FALSE)</f>
        <v>13.050549955645085</v>
      </c>
      <c r="V169" s="4" t="str">
        <f t="shared" si="15"/>
        <v>6_L_1570011000_1_4_2</v>
      </c>
      <c r="W169" s="4">
        <v>6021</v>
      </c>
      <c r="X169" s="6"/>
      <c r="Y169" s="8">
        <f t="shared" si="16"/>
        <v>6021</v>
      </c>
      <c r="Z169" s="6" t="b">
        <f t="shared" si="14"/>
        <v>0</v>
      </c>
      <c r="AA169" s="6">
        <f t="shared" si="17"/>
        <v>6007</v>
      </c>
      <c r="AB169" s="4">
        <f t="shared" si="18"/>
        <v>5</v>
      </c>
      <c r="AC169" s="32">
        <f t="shared" si="19"/>
        <v>13.050549955645085</v>
      </c>
      <c r="AD169" s="4">
        <f>VLOOKUP($B169,meanLDage!$Z$3:$AC$3145,4,FALSE)</f>
        <v>4</v>
      </c>
      <c r="AE169" s="32">
        <f>VLOOKUP($B169,meanLDage!$Z$3:$AC$3145,2,FALSE)</f>
        <v>12.427700604166022</v>
      </c>
      <c r="AF169" s="6">
        <f>VLOOKUP(V169,'2017 rep county selection'!$A$1:$C$281,3,FALSE)</f>
        <v>6107</v>
      </c>
      <c r="AH169" s="9">
        <f t="shared" si="20"/>
        <v>6107</v>
      </c>
    </row>
    <row r="170" spans="1:34" ht="15.75" customHeight="1" x14ac:dyDescent="0.3">
      <c r="A170" s="4">
        <v>6</v>
      </c>
      <c r="B170" s="4">
        <v>6023</v>
      </c>
      <c r="C170" s="6" t="s">
        <v>2260</v>
      </c>
      <c r="D170" s="6" t="s">
        <v>157</v>
      </c>
      <c r="E170" s="4">
        <v>6023</v>
      </c>
      <c r="F170" s="4">
        <v>6023</v>
      </c>
      <c r="G170" s="4">
        <v>6023</v>
      </c>
      <c r="H170" s="37">
        <v>1701042562</v>
      </c>
      <c r="I170" s="37">
        <v>1177322555.49334</v>
      </c>
      <c r="J170" s="37">
        <v>1198724985.1001999</v>
      </c>
      <c r="K170" s="4" t="str">
        <f>VLOOKUP(B170,altitude!$B$3:$E$3232,4)</f>
        <v>L</v>
      </c>
      <c r="L170" s="4">
        <f>VLOOKUP(B170,fuelregion!$C$5:$D$3233,2,FALSE)</f>
        <v>1570011000</v>
      </c>
      <c r="M170" s="4">
        <f>VLOOKUP(B170,fuelregion!$H$5:$I$3113,2,FALSE)</f>
        <v>1570011000</v>
      </c>
      <c r="N170" s="4">
        <f>VLOOKUP(B170,imbin!$B$4:$D$3233,2,FALSE)</f>
        <v>0</v>
      </c>
      <c r="O170" s="4" t="str">
        <f>VLOOKUP(B170,imbin!$B$4:$D$3233,3,FALSE)</f>
        <v>MOVES</v>
      </c>
      <c r="P170" s="4">
        <f>IF(ISNA(VLOOKUP(B170,rampbin!$B$4:$G$1697,6,FALSE)),2,VLOOKUP(B170,rampbin!$B$4:$G$1697,6,FALSE))</f>
        <v>2</v>
      </c>
      <c r="Q170" s="4" t="str">
        <f>IF(ISNA(VLOOKUP(B170,rampbin!$B$4:$G$1697,5,FALSE)),"MOVES",VLOOKUP(B170,rampbin!$B$4:$G$1697,5,FALSE))</f>
        <v>MOVES</v>
      </c>
      <c r="R170" s="4" t="s">
        <v>1880</v>
      </c>
      <c r="S170" s="6" t="s">
        <v>1851</v>
      </c>
      <c r="T170" s="4">
        <f>VLOOKUP(B170,meanLDage!$B$3:$E$3145,4,FALSE)</f>
        <v>4</v>
      </c>
      <c r="U170" s="32">
        <f>VLOOKUP(B170,meanLDage!$B$3:$E$3145,2,FALSE)</f>
        <v>12.880148426958225</v>
      </c>
      <c r="V170" s="4" t="str">
        <f t="shared" si="15"/>
        <v>6_L_1570011000_0_4_2</v>
      </c>
      <c r="W170" s="4">
        <v>6025</v>
      </c>
      <c r="X170" s="6"/>
      <c r="Y170" s="8">
        <f t="shared" si="16"/>
        <v>6025</v>
      </c>
      <c r="Z170" s="6" t="b">
        <f t="shared" si="14"/>
        <v>0</v>
      </c>
      <c r="AA170" s="6">
        <f t="shared" si="17"/>
        <v>6023</v>
      </c>
      <c r="AB170" s="4">
        <f t="shared" si="18"/>
        <v>4</v>
      </c>
      <c r="AC170" s="32">
        <f t="shared" si="19"/>
        <v>12.880148426958225</v>
      </c>
      <c r="AD170" s="4">
        <f>VLOOKUP($B170,meanLDage!$Z$3:$AC$3145,4,FALSE)</f>
        <v>4</v>
      </c>
      <c r="AE170" s="32">
        <f>VLOOKUP($B170,meanLDage!$Z$3:$AC$3145,2,FALSE)</f>
        <v>12.274390593352667</v>
      </c>
      <c r="AF170" s="6">
        <f>VLOOKUP(V170,'2017 rep county selection'!$A$1:$C$281,3,FALSE)</f>
        <v>6025</v>
      </c>
      <c r="AH170" s="9">
        <f t="shared" si="20"/>
        <v>6025</v>
      </c>
    </row>
    <row r="171" spans="1:34" ht="15.75" customHeight="1" x14ac:dyDescent="0.3">
      <c r="A171" s="4">
        <v>6</v>
      </c>
      <c r="B171" s="4">
        <v>6025</v>
      </c>
      <c r="C171" s="6" t="s">
        <v>2260</v>
      </c>
      <c r="D171" s="6" t="s">
        <v>158</v>
      </c>
      <c r="E171" s="4">
        <v>6025</v>
      </c>
      <c r="F171" s="4">
        <v>6025</v>
      </c>
      <c r="G171" s="4">
        <v>6025</v>
      </c>
      <c r="H171" s="37">
        <v>1988562296</v>
      </c>
      <c r="I171" s="37">
        <v>2589028686.5703502</v>
      </c>
      <c r="J171" s="37">
        <v>2623862253.1978302</v>
      </c>
      <c r="K171" s="4" t="str">
        <f>VLOOKUP(B171,altitude!$B$3:$E$3232,4)</f>
        <v>L</v>
      </c>
      <c r="L171" s="4">
        <f>VLOOKUP(B171,fuelregion!$C$5:$D$3233,2,FALSE)</f>
        <v>1570011000</v>
      </c>
      <c r="M171" s="4">
        <f>VLOOKUP(B171,fuelregion!$H$5:$I$3113,2,FALSE)</f>
        <v>1570011000</v>
      </c>
      <c r="N171" s="4">
        <f>VLOOKUP(B171,imbin!$B$4:$D$3233,2,FALSE)</f>
        <v>0</v>
      </c>
      <c r="O171" s="4" t="str">
        <f>VLOOKUP(B171,imbin!$B$4:$D$3233,3,FALSE)</f>
        <v>MOVES</v>
      </c>
      <c r="P171" s="4">
        <f>IF(ISNA(VLOOKUP(B171,rampbin!$B$4:$G$1697,6,FALSE)),2,VLOOKUP(B171,rampbin!$B$4:$G$1697,6,FALSE))</f>
        <v>2</v>
      </c>
      <c r="Q171" s="4" t="str">
        <f>IF(ISNA(VLOOKUP(B171,rampbin!$B$4:$G$1697,5,FALSE)),"MOVES",VLOOKUP(B171,rampbin!$B$4:$G$1697,5,FALSE))</f>
        <v>MOVES</v>
      </c>
      <c r="R171" s="4" t="s">
        <v>1877</v>
      </c>
      <c r="S171" s="6" t="s">
        <v>1911</v>
      </c>
      <c r="T171" s="4">
        <f>VLOOKUP(B171,meanLDage!$B$3:$E$3145,4,FALSE)</f>
        <v>4</v>
      </c>
      <c r="U171" s="32">
        <f>VLOOKUP(B171,meanLDage!$B$3:$E$3145,2,FALSE)</f>
        <v>11.664895182302116</v>
      </c>
      <c r="V171" s="4" t="str">
        <f t="shared" si="15"/>
        <v>6_L_1570011000_0_4_2</v>
      </c>
      <c r="W171" s="4">
        <v>6025</v>
      </c>
      <c r="X171" s="6"/>
      <c r="Y171" s="8">
        <f t="shared" si="16"/>
        <v>6025</v>
      </c>
      <c r="Z171" s="6" t="b">
        <f t="shared" si="14"/>
        <v>1</v>
      </c>
      <c r="AA171" s="6">
        <f t="shared" si="17"/>
        <v>6025</v>
      </c>
      <c r="AB171" s="4">
        <f t="shared" si="18"/>
        <v>4</v>
      </c>
      <c r="AC171" s="32">
        <f t="shared" si="19"/>
        <v>11.664895182302116</v>
      </c>
      <c r="AD171" s="4">
        <f>VLOOKUP($B171,meanLDage!$Z$3:$AC$3145,4,FALSE)</f>
        <v>4</v>
      </c>
      <c r="AE171" s="32">
        <f>VLOOKUP($B171,meanLDage!$Z$3:$AC$3145,2,FALSE)</f>
        <v>11.139762389950228</v>
      </c>
      <c r="AF171" s="6">
        <f>VLOOKUP(V171,'2017 rep county selection'!$A$1:$C$281,3,FALSE)</f>
        <v>6025</v>
      </c>
      <c r="AH171" s="9">
        <f t="shared" si="20"/>
        <v>6025</v>
      </c>
    </row>
    <row r="172" spans="1:34" ht="15.75" customHeight="1" x14ac:dyDescent="0.3">
      <c r="A172" s="4">
        <v>6</v>
      </c>
      <c r="B172" s="4">
        <v>6027</v>
      </c>
      <c r="C172" s="6" t="s">
        <v>2260</v>
      </c>
      <c r="D172" s="6" t="s">
        <v>159</v>
      </c>
      <c r="E172" s="4">
        <v>6023</v>
      </c>
      <c r="F172" s="4">
        <v>6023</v>
      </c>
      <c r="G172" s="4">
        <v>6023</v>
      </c>
      <c r="H172" s="37">
        <v>354965332</v>
      </c>
      <c r="I172" s="37">
        <v>618269110.41089201</v>
      </c>
      <c r="J172" s="37">
        <v>625466884.79773903</v>
      </c>
      <c r="K172" s="4" t="str">
        <f>VLOOKUP(B172,altitude!$B$3:$E$3232,4)</f>
        <v>L</v>
      </c>
      <c r="L172" s="4">
        <f>VLOOKUP(B172,fuelregion!$C$5:$D$3233,2,FALSE)</f>
        <v>1570011000</v>
      </c>
      <c r="M172" s="4">
        <f>VLOOKUP(B172,fuelregion!$H$5:$I$3113,2,FALSE)</f>
        <v>1570011000</v>
      </c>
      <c r="N172" s="4">
        <f>VLOOKUP(B172,imbin!$B$4:$D$3233,2,FALSE)</f>
        <v>0</v>
      </c>
      <c r="O172" s="4" t="str">
        <f>VLOOKUP(B172,imbin!$B$4:$D$3233,3,FALSE)</f>
        <v>MOVES</v>
      </c>
      <c r="P172" s="4">
        <f>IF(ISNA(VLOOKUP(B172,rampbin!$B$4:$G$1697,6,FALSE)),2,VLOOKUP(B172,rampbin!$B$4:$G$1697,6,FALSE))</f>
        <v>2</v>
      </c>
      <c r="Q172" s="4" t="str">
        <f>IF(ISNA(VLOOKUP(B172,rampbin!$B$4:$G$1697,5,FALSE)),"MOVES",VLOOKUP(B172,rampbin!$B$4:$G$1697,5,FALSE))</f>
        <v>MOVES</v>
      </c>
      <c r="R172" s="4" t="s">
        <v>1880</v>
      </c>
      <c r="S172" s="6" t="s">
        <v>1851</v>
      </c>
      <c r="T172" s="4">
        <f>VLOOKUP(B172,meanLDage!$B$3:$E$3145,4,FALSE)</f>
        <v>4</v>
      </c>
      <c r="U172" s="32">
        <f>VLOOKUP(B172,meanLDage!$B$3:$E$3145,2,FALSE)</f>
        <v>12.790200860853584</v>
      </c>
      <c r="V172" s="4" t="str">
        <f t="shared" si="15"/>
        <v>6_L_1570011000_0_4_2</v>
      </c>
      <c r="W172" s="4">
        <v>6025</v>
      </c>
      <c r="X172" s="6"/>
      <c r="Y172" s="8">
        <f t="shared" si="16"/>
        <v>6025</v>
      </c>
      <c r="Z172" s="6" t="b">
        <f t="shared" si="14"/>
        <v>0</v>
      </c>
      <c r="AA172" s="6">
        <f t="shared" si="17"/>
        <v>6023</v>
      </c>
      <c r="AB172" s="4">
        <f t="shared" si="18"/>
        <v>4</v>
      </c>
      <c r="AC172" s="32">
        <f t="shared" si="19"/>
        <v>12.790200860853584</v>
      </c>
      <c r="AD172" s="4">
        <f>VLOOKUP($B172,meanLDage!$Z$3:$AC$3145,4,FALSE)</f>
        <v>4</v>
      </c>
      <c r="AE172" s="32">
        <f>VLOOKUP($B172,meanLDage!$Z$3:$AC$3145,2,FALSE)</f>
        <v>12.119808593793271</v>
      </c>
      <c r="AF172" s="6">
        <f>VLOOKUP(V172,'2017 rep county selection'!$A$1:$C$281,3,FALSE)</f>
        <v>6025</v>
      </c>
      <c r="AH172" s="9">
        <f t="shared" si="20"/>
        <v>6025</v>
      </c>
    </row>
    <row r="173" spans="1:34" ht="15.75" customHeight="1" x14ac:dyDescent="0.3">
      <c r="A173" s="4">
        <v>6</v>
      </c>
      <c r="B173" s="4">
        <v>6029</v>
      </c>
      <c r="C173" s="6" t="s">
        <v>2260</v>
      </c>
      <c r="D173" s="6" t="s">
        <v>160</v>
      </c>
      <c r="E173" s="4">
        <v>6037</v>
      </c>
      <c r="F173" s="4">
        <v>6037</v>
      </c>
      <c r="G173" s="4">
        <v>6037</v>
      </c>
      <c r="H173" s="37">
        <v>8450586708</v>
      </c>
      <c r="I173" s="37">
        <v>8055451113.1877699</v>
      </c>
      <c r="J173" s="37">
        <v>8198088137.3991899</v>
      </c>
      <c r="K173" s="4" t="str">
        <f>VLOOKUP(B173,altitude!$B$3:$E$3232,4)</f>
        <v>L</v>
      </c>
      <c r="L173" s="4">
        <f>VLOOKUP(B173,fuelregion!$C$5:$D$3233,2,FALSE)</f>
        <v>1570011000</v>
      </c>
      <c r="M173" s="4">
        <f>VLOOKUP(B173,fuelregion!$H$5:$I$3113,2,FALSE)</f>
        <v>1570011000</v>
      </c>
      <c r="N173" s="4">
        <f>VLOOKUP(B173,imbin!$B$4:$D$3233,2,FALSE)</f>
        <v>1</v>
      </c>
      <c r="O173" s="4" t="str">
        <f>VLOOKUP(B173,imbin!$B$4:$D$3233,3,FALSE)</f>
        <v>MOVES</v>
      </c>
      <c r="P173" s="4">
        <f>IF(ISNA(VLOOKUP(B173,rampbin!$B$4:$G$1697,6,FALSE)),2,VLOOKUP(B173,rampbin!$B$4:$G$1697,6,FALSE))</f>
        <v>2</v>
      </c>
      <c r="Q173" s="4" t="str">
        <f>IF(ISNA(VLOOKUP(B173,rampbin!$B$4:$G$1697,5,FALSE)),"MOVES",VLOOKUP(B173,rampbin!$B$4:$G$1697,5,FALSE))</f>
        <v>MOVES</v>
      </c>
      <c r="R173" s="4" t="s">
        <v>1877</v>
      </c>
      <c r="S173" s="6" t="s">
        <v>1912</v>
      </c>
      <c r="T173" s="4">
        <f>VLOOKUP(B173,meanLDage!$B$3:$E$3145,4,FALSE)</f>
        <v>3</v>
      </c>
      <c r="U173" s="32">
        <f>VLOOKUP(B173,meanLDage!$B$3:$E$3145,2,FALSE)</f>
        <v>10.776754764785842</v>
      </c>
      <c r="V173" s="4" t="str">
        <f t="shared" si="15"/>
        <v>6_L_1570011000_1_3_2</v>
      </c>
      <c r="W173" s="4">
        <v>6037</v>
      </c>
      <c r="X173" s="6"/>
      <c r="Y173" s="8">
        <f t="shared" si="16"/>
        <v>6037</v>
      </c>
      <c r="Z173" s="6" t="b">
        <f t="shared" si="14"/>
        <v>1</v>
      </c>
      <c r="AA173" s="6">
        <f t="shared" si="17"/>
        <v>6037</v>
      </c>
      <c r="AB173" s="4">
        <f t="shared" si="18"/>
        <v>3</v>
      </c>
      <c r="AC173" s="32">
        <f t="shared" si="19"/>
        <v>10.776754764785842</v>
      </c>
      <c r="AD173" s="4">
        <f>VLOOKUP($B173,meanLDage!$Z$3:$AC$3145,4,FALSE)</f>
        <v>3</v>
      </c>
      <c r="AE173" s="32">
        <f>VLOOKUP($B173,meanLDage!$Z$3:$AC$3145,2,FALSE)</f>
        <v>10.273843794518454</v>
      </c>
      <c r="AF173" s="6">
        <f>VLOOKUP(V173,'2017 rep county selection'!$A$1:$C$281,3,FALSE)</f>
        <v>6037</v>
      </c>
      <c r="AH173" s="9">
        <f t="shared" si="20"/>
        <v>6037</v>
      </c>
    </row>
    <row r="174" spans="1:34" ht="15.75" customHeight="1" x14ac:dyDescent="0.3">
      <c r="A174" s="4">
        <v>6</v>
      </c>
      <c r="B174" s="4">
        <v>6031</v>
      </c>
      <c r="C174" s="6" t="s">
        <v>2260</v>
      </c>
      <c r="D174" s="6" t="s">
        <v>161</v>
      </c>
      <c r="E174" s="4">
        <v>6037</v>
      </c>
      <c r="F174" s="4">
        <v>6037</v>
      </c>
      <c r="G174" s="4">
        <v>6037</v>
      </c>
      <c r="H174" s="37">
        <v>1085285892</v>
      </c>
      <c r="I174" s="37">
        <v>1376308551.12622</v>
      </c>
      <c r="J174" s="37">
        <v>1398412320.5135601</v>
      </c>
      <c r="K174" s="4" t="str">
        <f>VLOOKUP(B174,altitude!$B$3:$E$3232,4)</f>
        <v>L</v>
      </c>
      <c r="L174" s="4">
        <f>VLOOKUP(B174,fuelregion!$C$5:$D$3233,2,FALSE)</f>
        <v>1570011000</v>
      </c>
      <c r="M174" s="4">
        <f>VLOOKUP(B174,fuelregion!$H$5:$I$3113,2,FALSE)</f>
        <v>1570011000</v>
      </c>
      <c r="N174" s="4">
        <f>VLOOKUP(B174,imbin!$B$4:$D$3233,2,FALSE)</f>
        <v>1</v>
      </c>
      <c r="O174" s="4" t="str">
        <f>VLOOKUP(B174,imbin!$B$4:$D$3233,3,FALSE)</f>
        <v>MOVES</v>
      </c>
      <c r="P174" s="4">
        <f>IF(ISNA(VLOOKUP(B174,rampbin!$B$4:$G$1697,6,FALSE)),2,VLOOKUP(B174,rampbin!$B$4:$G$1697,6,FALSE))</f>
        <v>2</v>
      </c>
      <c r="Q174" s="4" t="str">
        <f>IF(ISNA(VLOOKUP(B174,rampbin!$B$4:$G$1697,5,FALSE)),"MOVES",VLOOKUP(B174,rampbin!$B$4:$G$1697,5,FALSE))</f>
        <v>MOVES</v>
      </c>
      <c r="R174" s="4" t="s">
        <v>1877</v>
      </c>
      <c r="S174" s="6" t="s">
        <v>1913</v>
      </c>
      <c r="T174" s="4">
        <f>VLOOKUP(B174,meanLDage!$B$3:$E$3145,4,FALSE)</f>
        <v>3</v>
      </c>
      <c r="U174" s="32">
        <f>VLOOKUP(B174,meanLDage!$B$3:$E$3145,2,FALSE)</f>
        <v>10.748670748123205</v>
      </c>
      <c r="V174" s="4" t="str">
        <f t="shared" si="15"/>
        <v>6_L_1570011000_1_3_2</v>
      </c>
      <c r="W174" s="4">
        <v>6037</v>
      </c>
      <c r="X174" s="6"/>
      <c r="Y174" s="8">
        <f t="shared" si="16"/>
        <v>6037</v>
      </c>
      <c r="Z174" s="6" t="b">
        <f t="shared" si="14"/>
        <v>1</v>
      </c>
      <c r="AA174" s="6">
        <f t="shared" si="17"/>
        <v>6037</v>
      </c>
      <c r="AB174" s="4">
        <f t="shared" si="18"/>
        <v>3</v>
      </c>
      <c r="AC174" s="32">
        <f t="shared" si="19"/>
        <v>10.748670748123205</v>
      </c>
      <c r="AD174" s="4">
        <f>VLOOKUP($B174,meanLDage!$Z$3:$AC$3145,4,FALSE)</f>
        <v>3</v>
      </c>
      <c r="AE174" s="32">
        <f>VLOOKUP($B174,meanLDage!$Z$3:$AC$3145,2,FALSE)</f>
        <v>10.244526504995692</v>
      </c>
      <c r="AF174" s="6">
        <f>VLOOKUP(V174,'2017 rep county selection'!$A$1:$C$281,3,FALSE)</f>
        <v>6037</v>
      </c>
      <c r="AH174" s="9">
        <f t="shared" si="20"/>
        <v>6037</v>
      </c>
    </row>
    <row r="175" spans="1:34" ht="15.75" customHeight="1" x14ac:dyDescent="0.3">
      <c r="A175" s="4">
        <v>6</v>
      </c>
      <c r="B175" s="4">
        <v>6033</v>
      </c>
      <c r="C175" s="6" t="s">
        <v>2260</v>
      </c>
      <c r="D175" s="6" t="s">
        <v>162</v>
      </c>
      <c r="E175" s="4">
        <v>6023</v>
      </c>
      <c r="F175" s="4">
        <v>6023</v>
      </c>
      <c r="G175" s="4">
        <v>6023</v>
      </c>
      <c r="H175" s="37">
        <v>894983476</v>
      </c>
      <c r="I175" s="37">
        <v>609355719.35913801</v>
      </c>
      <c r="J175" s="37">
        <v>619039390.01662505</v>
      </c>
      <c r="K175" s="4" t="str">
        <f>VLOOKUP(B175,altitude!$B$3:$E$3232,4)</f>
        <v>L</v>
      </c>
      <c r="L175" s="4">
        <f>VLOOKUP(B175,fuelregion!$C$5:$D$3233,2,FALSE)</f>
        <v>1570011000</v>
      </c>
      <c r="M175" s="4">
        <f>VLOOKUP(B175,fuelregion!$H$5:$I$3113,2,FALSE)</f>
        <v>1570011000</v>
      </c>
      <c r="N175" s="4">
        <f>VLOOKUP(B175,imbin!$B$4:$D$3233,2,FALSE)</f>
        <v>0</v>
      </c>
      <c r="O175" s="4" t="str">
        <f>VLOOKUP(B175,imbin!$B$4:$D$3233,3,FALSE)</f>
        <v>MOVES</v>
      </c>
      <c r="P175" s="4">
        <f>IF(ISNA(VLOOKUP(B175,rampbin!$B$4:$G$1697,6,FALSE)),2,VLOOKUP(B175,rampbin!$B$4:$G$1697,6,FALSE))</f>
        <v>2</v>
      </c>
      <c r="Q175" s="4" t="str">
        <f>IF(ISNA(VLOOKUP(B175,rampbin!$B$4:$G$1697,5,FALSE)),"MOVES",VLOOKUP(B175,rampbin!$B$4:$G$1697,5,FALSE))</f>
        <v>MOVES</v>
      </c>
      <c r="R175" s="4" t="s">
        <v>1880</v>
      </c>
      <c r="S175" s="6" t="s">
        <v>1851</v>
      </c>
      <c r="T175" s="4">
        <f>VLOOKUP(B175,meanLDage!$B$3:$E$3145,4,FALSE)</f>
        <v>5</v>
      </c>
      <c r="U175" s="32">
        <f>VLOOKUP(B175,meanLDage!$B$3:$E$3145,2,FALSE)</f>
        <v>13.911785019068759</v>
      </c>
      <c r="V175" s="4" t="str">
        <f t="shared" si="15"/>
        <v>6_L_1570011000_0_5_2</v>
      </c>
      <c r="W175" s="4">
        <v>6045</v>
      </c>
      <c r="X175" s="6"/>
      <c r="Y175" s="8">
        <f t="shared" si="16"/>
        <v>6045</v>
      </c>
      <c r="Z175" s="6" t="b">
        <f t="shared" si="14"/>
        <v>0</v>
      </c>
      <c r="AA175" s="6">
        <f t="shared" si="17"/>
        <v>6023</v>
      </c>
      <c r="AB175" s="4">
        <f t="shared" si="18"/>
        <v>5</v>
      </c>
      <c r="AC175" s="32">
        <f t="shared" si="19"/>
        <v>13.911785019068759</v>
      </c>
      <c r="AD175" s="4">
        <f>VLOOKUP($B175,meanLDage!$Z$3:$AC$3145,4,FALSE)</f>
        <v>5</v>
      </c>
      <c r="AE175" s="32">
        <f>VLOOKUP($B175,meanLDage!$Z$3:$AC$3145,2,FALSE)</f>
        <v>13.245088518095541</v>
      </c>
      <c r="AF175" s="6">
        <f>VLOOKUP(V175,'2017 rep county selection'!$A$1:$C$281,3,FALSE)</f>
        <v>6093</v>
      </c>
      <c r="AH175" s="9">
        <f t="shared" si="20"/>
        <v>6093</v>
      </c>
    </row>
    <row r="176" spans="1:34" ht="15.75" customHeight="1" x14ac:dyDescent="0.3">
      <c r="A176" s="4">
        <v>6</v>
      </c>
      <c r="B176" s="4">
        <v>6035</v>
      </c>
      <c r="C176" s="6" t="s">
        <v>2260</v>
      </c>
      <c r="D176" s="6" t="s">
        <v>163</v>
      </c>
      <c r="E176" s="4">
        <v>6023</v>
      </c>
      <c r="F176" s="4">
        <v>6023</v>
      </c>
      <c r="G176" s="4">
        <v>6023</v>
      </c>
      <c r="H176" s="37">
        <v>325132335</v>
      </c>
      <c r="I176" s="37">
        <v>407382612.70302498</v>
      </c>
      <c r="J176" s="37">
        <v>412507912.18335402</v>
      </c>
      <c r="K176" s="4" t="str">
        <f>VLOOKUP(B176,altitude!$B$3:$E$3232,4)</f>
        <v>L</v>
      </c>
      <c r="L176" s="4">
        <f>VLOOKUP(B176,fuelregion!$C$5:$D$3233,2,FALSE)</f>
        <v>1570011000</v>
      </c>
      <c r="M176" s="4">
        <f>VLOOKUP(B176,fuelregion!$H$5:$I$3113,2,FALSE)</f>
        <v>1570011000</v>
      </c>
      <c r="N176" s="4">
        <f>VLOOKUP(B176,imbin!$B$4:$D$3233,2,FALSE)</f>
        <v>0</v>
      </c>
      <c r="O176" s="4" t="str">
        <f>VLOOKUP(B176,imbin!$B$4:$D$3233,3,FALSE)</f>
        <v>MOVES</v>
      </c>
      <c r="P176" s="4">
        <f>IF(ISNA(VLOOKUP(B176,rampbin!$B$4:$G$1697,6,FALSE)),2,VLOOKUP(B176,rampbin!$B$4:$G$1697,6,FALSE))</f>
        <v>2</v>
      </c>
      <c r="Q176" s="4" t="str">
        <f>IF(ISNA(VLOOKUP(B176,rampbin!$B$4:$G$1697,5,FALSE)),"MOVES",VLOOKUP(B176,rampbin!$B$4:$G$1697,5,FALSE))</f>
        <v>MOVES</v>
      </c>
      <c r="R176" s="4" t="s">
        <v>1880</v>
      </c>
      <c r="S176" s="6" t="s">
        <v>1851</v>
      </c>
      <c r="T176" s="4">
        <f>VLOOKUP(B176,meanLDage!$B$3:$E$3145,4,FALSE)</f>
        <v>5</v>
      </c>
      <c r="U176" s="32">
        <f>VLOOKUP(B176,meanLDage!$B$3:$E$3145,2,FALSE)</f>
        <v>13.298512591606134</v>
      </c>
      <c r="V176" s="4" t="str">
        <f t="shared" si="15"/>
        <v>6_L_1570011000_0_4_2</v>
      </c>
      <c r="W176" s="4">
        <v>6045</v>
      </c>
      <c r="X176" s="6"/>
      <c r="Y176" s="8">
        <f t="shared" si="16"/>
        <v>6045</v>
      </c>
      <c r="Z176" s="6" t="b">
        <f t="shared" si="14"/>
        <v>0</v>
      </c>
      <c r="AA176" s="6">
        <f t="shared" si="17"/>
        <v>6023</v>
      </c>
      <c r="AB176" s="4">
        <f t="shared" si="18"/>
        <v>5</v>
      </c>
      <c r="AC176" s="32">
        <f t="shared" si="19"/>
        <v>13.298512591606134</v>
      </c>
      <c r="AD176" s="4">
        <f>VLOOKUP($B176,meanLDage!$Z$3:$AC$3145,4,FALSE)</f>
        <v>4</v>
      </c>
      <c r="AE176" s="32">
        <f>VLOOKUP($B176,meanLDage!$Z$3:$AC$3145,2,FALSE)</f>
        <v>12.613492640957814</v>
      </c>
      <c r="AF176" s="6">
        <f>VLOOKUP(V176,'2017 rep county selection'!$A$1:$C$281,3,FALSE)</f>
        <v>6025</v>
      </c>
      <c r="AH176" s="9">
        <f t="shared" si="20"/>
        <v>6025</v>
      </c>
    </row>
    <row r="177" spans="1:34" ht="15.75" customHeight="1" x14ac:dyDescent="0.3">
      <c r="A177" s="4">
        <v>6</v>
      </c>
      <c r="B177" s="4">
        <v>6037</v>
      </c>
      <c r="C177" s="6" t="s">
        <v>2260</v>
      </c>
      <c r="D177" s="6" t="s">
        <v>164</v>
      </c>
      <c r="E177" s="4">
        <v>6037</v>
      </c>
      <c r="F177" s="4">
        <v>6037</v>
      </c>
      <c r="G177" s="4">
        <v>6037</v>
      </c>
      <c r="H177" s="37">
        <v>77083807125</v>
      </c>
      <c r="I177" s="37">
        <v>82961506277.175797</v>
      </c>
      <c r="J177" s="37">
        <v>84902245541.598495</v>
      </c>
      <c r="K177" s="4" t="str">
        <f>VLOOKUP(B177,altitude!$B$3:$E$3232,4)</f>
        <v>L</v>
      </c>
      <c r="L177" s="4">
        <f>VLOOKUP(B177,fuelregion!$C$5:$D$3233,2,FALSE)</f>
        <v>1570011000</v>
      </c>
      <c r="M177" s="4">
        <f>VLOOKUP(B177,fuelregion!$H$5:$I$3113,2,FALSE)</f>
        <v>1570011000</v>
      </c>
      <c r="N177" s="4">
        <f>VLOOKUP(B177,imbin!$B$4:$D$3233,2,FALSE)</f>
        <v>1</v>
      </c>
      <c r="O177" s="4" t="str">
        <f>VLOOKUP(B177,imbin!$B$4:$D$3233,3,FALSE)</f>
        <v>MOVES</v>
      </c>
      <c r="P177" s="4">
        <f>IF(ISNA(VLOOKUP(B177,rampbin!$B$4:$G$1697,6,FALSE)),2,VLOOKUP(B177,rampbin!$B$4:$G$1697,6,FALSE))</f>
        <v>2</v>
      </c>
      <c r="Q177" s="4" t="str">
        <f>IF(ISNA(VLOOKUP(B177,rampbin!$B$4:$G$1697,5,FALSE)),"MOVES",VLOOKUP(B177,rampbin!$B$4:$G$1697,5,FALSE))</f>
        <v>MOVES</v>
      </c>
      <c r="R177" s="4" t="s">
        <v>1877</v>
      </c>
      <c r="S177" s="6" t="s">
        <v>1914</v>
      </c>
      <c r="T177" s="4">
        <f>VLOOKUP(B177,meanLDage!$B$3:$E$3145,4,FALSE)</f>
        <v>3</v>
      </c>
      <c r="U177" s="32">
        <f>VLOOKUP(B177,meanLDage!$B$3:$E$3145,2,FALSE)</f>
        <v>9.5441672462231253</v>
      </c>
      <c r="V177" s="4" t="str">
        <f t="shared" si="15"/>
        <v>6_L_1570011000_1_3_2</v>
      </c>
      <c r="W177" s="4">
        <v>6037</v>
      </c>
      <c r="X177" s="6"/>
      <c r="Y177" s="8">
        <f t="shared" si="16"/>
        <v>6037</v>
      </c>
      <c r="Z177" s="6" t="b">
        <f t="shared" si="14"/>
        <v>1</v>
      </c>
      <c r="AA177" s="6">
        <f t="shared" si="17"/>
        <v>6037</v>
      </c>
      <c r="AB177" s="4">
        <f t="shared" si="18"/>
        <v>3</v>
      </c>
      <c r="AC177" s="32">
        <f t="shared" si="19"/>
        <v>9.5441672462231253</v>
      </c>
      <c r="AD177" s="4">
        <f>VLOOKUP($B177,meanLDage!$Z$3:$AC$3145,4,FALSE)</f>
        <v>3</v>
      </c>
      <c r="AE177" s="32">
        <f>VLOOKUP($B177,meanLDage!$Z$3:$AC$3145,2,FALSE)</f>
        <v>9.0635109832278822</v>
      </c>
      <c r="AF177" s="6">
        <f>VLOOKUP(V177,'2017 rep county selection'!$A$1:$C$281,3,FALSE)</f>
        <v>6037</v>
      </c>
      <c r="AH177" s="9">
        <f t="shared" si="20"/>
        <v>6037</v>
      </c>
    </row>
    <row r="178" spans="1:34" ht="15.75" customHeight="1" x14ac:dyDescent="0.3">
      <c r="A178" s="4">
        <v>6</v>
      </c>
      <c r="B178" s="4">
        <v>6039</v>
      </c>
      <c r="C178" s="6" t="s">
        <v>2260</v>
      </c>
      <c r="D178" s="6" t="s">
        <v>165</v>
      </c>
      <c r="E178" s="4">
        <v>6037</v>
      </c>
      <c r="F178" s="4">
        <v>6037</v>
      </c>
      <c r="G178" s="4">
        <v>6037</v>
      </c>
      <c r="H178" s="37">
        <v>1739784021</v>
      </c>
      <c r="I178" s="37">
        <v>1501181690.9370501</v>
      </c>
      <c r="J178" s="37">
        <v>1524070641.7866299</v>
      </c>
      <c r="K178" s="4" t="str">
        <f>VLOOKUP(B178,altitude!$B$3:$E$3232,4)</f>
        <v>L</v>
      </c>
      <c r="L178" s="4">
        <f>VLOOKUP(B178,fuelregion!$C$5:$D$3233,2,FALSE)</f>
        <v>1570011000</v>
      </c>
      <c r="M178" s="4">
        <f>VLOOKUP(B178,fuelregion!$H$5:$I$3113,2,FALSE)</f>
        <v>1570011000</v>
      </c>
      <c r="N178" s="4">
        <f>VLOOKUP(B178,imbin!$B$4:$D$3233,2,FALSE)</f>
        <v>1</v>
      </c>
      <c r="O178" s="4" t="str">
        <f>VLOOKUP(B178,imbin!$B$4:$D$3233,3,FALSE)</f>
        <v>MOVES</v>
      </c>
      <c r="P178" s="4">
        <f>IF(ISNA(VLOOKUP(B178,rampbin!$B$4:$G$1697,6,FALSE)),2,VLOOKUP(B178,rampbin!$B$4:$G$1697,6,FALSE))</f>
        <v>2</v>
      </c>
      <c r="Q178" s="4" t="str">
        <f>IF(ISNA(VLOOKUP(B178,rampbin!$B$4:$G$1697,5,FALSE)),"MOVES",VLOOKUP(B178,rampbin!$B$4:$G$1697,5,FALSE))</f>
        <v>MOVES</v>
      </c>
      <c r="R178" s="4" t="s">
        <v>1877</v>
      </c>
      <c r="S178" s="6" t="s">
        <v>1915</v>
      </c>
      <c r="T178" s="4">
        <f>VLOOKUP(B178,meanLDage!$B$3:$E$3145,4,FALSE)</f>
        <v>4</v>
      </c>
      <c r="U178" s="32">
        <f>VLOOKUP(B178,meanLDage!$B$3:$E$3145,2,FALSE)</f>
        <v>11.914893617163115</v>
      </c>
      <c r="V178" s="4" t="str">
        <f t="shared" si="15"/>
        <v>6_L_1570011000_1_4_2</v>
      </c>
      <c r="W178" s="4">
        <v>6019</v>
      </c>
      <c r="X178" s="6"/>
      <c r="Y178" s="8">
        <f t="shared" si="16"/>
        <v>6019</v>
      </c>
      <c r="Z178" s="6" t="b">
        <f t="shared" si="14"/>
        <v>0</v>
      </c>
      <c r="AA178" s="6">
        <f t="shared" si="17"/>
        <v>6037</v>
      </c>
      <c r="AB178" s="4">
        <f t="shared" si="18"/>
        <v>4</v>
      </c>
      <c r="AC178" s="32">
        <f t="shared" si="19"/>
        <v>11.914893617163115</v>
      </c>
      <c r="AD178" s="4">
        <f>VLOOKUP($B178,meanLDage!$Z$3:$AC$3145,4,FALSE)</f>
        <v>4</v>
      </c>
      <c r="AE178" s="32">
        <f>VLOOKUP($B178,meanLDage!$Z$3:$AC$3145,2,FALSE)</f>
        <v>11.381105204196409</v>
      </c>
      <c r="AF178" s="6">
        <f>VLOOKUP(V178,'2017 rep county selection'!$A$1:$C$281,3,FALSE)</f>
        <v>6107</v>
      </c>
      <c r="AH178" s="9">
        <f t="shared" si="20"/>
        <v>6107</v>
      </c>
    </row>
    <row r="179" spans="1:34" ht="15.75" customHeight="1" x14ac:dyDescent="0.3">
      <c r="A179" s="4">
        <v>6</v>
      </c>
      <c r="B179" s="4">
        <v>6041</v>
      </c>
      <c r="C179" s="6" t="s">
        <v>2260</v>
      </c>
      <c r="D179" s="6" t="s">
        <v>166</v>
      </c>
      <c r="E179" s="4">
        <v>6001</v>
      </c>
      <c r="F179" s="4">
        <v>6001</v>
      </c>
      <c r="G179" s="4">
        <v>6001</v>
      </c>
      <c r="H179" s="37">
        <v>2330147354</v>
      </c>
      <c r="I179" s="37">
        <v>2685906630.4235201</v>
      </c>
      <c r="J179" s="37">
        <v>2745477956.21665</v>
      </c>
      <c r="K179" s="4" t="str">
        <f>VLOOKUP(B179,altitude!$B$3:$E$3232,4)</f>
        <v>L</v>
      </c>
      <c r="L179" s="4">
        <f>VLOOKUP(B179,fuelregion!$C$5:$D$3233,2,FALSE)</f>
        <v>1570011000</v>
      </c>
      <c r="M179" s="4">
        <f>VLOOKUP(B179,fuelregion!$H$5:$I$3113,2,FALSE)</f>
        <v>1570011000</v>
      </c>
      <c r="N179" s="4">
        <f>VLOOKUP(B179,imbin!$B$4:$D$3233,2,FALSE)</f>
        <v>1</v>
      </c>
      <c r="O179" s="4" t="str">
        <f>VLOOKUP(B179,imbin!$B$4:$D$3233,3,FALSE)</f>
        <v>MOVES</v>
      </c>
      <c r="P179" s="4">
        <f>IF(ISNA(VLOOKUP(B179,rampbin!$B$4:$G$1697,6,FALSE)),2,VLOOKUP(B179,rampbin!$B$4:$G$1697,6,FALSE))</f>
        <v>2</v>
      </c>
      <c r="Q179" s="4" t="str">
        <f>IF(ISNA(VLOOKUP(B179,rampbin!$B$4:$G$1697,5,FALSE)),"MOVES",VLOOKUP(B179,rampbin!$B$4:$G$1697,5,FALSE))</f>
        <v>MOVES</v>
      </c>
      <c r="R179" s="4" t="s">
        <v>1877</v>
      </c>
      <c r="S179" s="6" t="s">
        <v>1907</v>
      </c>
      <c r="T179" s="4">
        <f>VLOOKUP(B179,meanLDage!$B$3:$E$3145,4,FALSE)</f>
        <v>3</v>
      </c>
      <c r="U179" s="32">
        <f>VLOOKUP(B179,meanLDage!$B$3:$E$3145,2,FALSE)</f>
        <v>9.3717894604465144</v>
      </c>
      <c r="V179" s="4" t="str">
        <f t="shared" si="15"/>
        <v>6_L_1570011000_1_2_2</v>
      </c>
      <c r="W179" s="4">
        <v>6037</v>
      </c>
      <c r="X179" s="6"/>
      <c r="Y179" s="8">
        <f t="shared" si="16"/>
        <v>6037</v>
      </c>
      <c r="Z179" s="6" t="b">
        <f t="shared" si="14"/>
        <v>0</v>
      </c>
      <c r="AA179" s="6">
        <f t="shared" si="17"/>
        <v>6001</v>
      </c>
      <c r="AB179" s="4">
        <f t="shared" si="18"/>
        <v>3</v>
      </c>
      <c r="AC179" s="32">
        <f t="shared" si="19"/>
        <v>9.3717894604465144</v>
      </c>
      <c r="AD179" s="4">
        <f>VLOOKUP($B179,meanLDage!$Z$3:$AC$3145,4,FALSE)</f>
        <v>2</v>
      </c>
      <c r="AE179" s="32">
        <f>VLOOKUP($B179,meanLDage!$Z$3:$AC$3145,2,FALSE)</f>
        <v>8.8971826908641738</v>
      </c>
      <c r="AF179" s="6">
        <f>VLOOKUP(V179,'2017 rep county selection'!$A$1:$C$281,3,FALSE)</f>
        <v>6059</v>
      </c>
      <c r="AH179" s="9">
        <f t="shared" si="20"/>
        <v>6059</v>
      </c>
    </row>
    <row r="180" spans="1:34" ht="15.75" customHeight="1" x14ac:dyDescent="0.3">
      <c r="A180" s="4">
        <v>6</v>
      </c>
      <c r="B180" s="4">
        <v>6043</v>
      </c>
      <c r="C180" s="6" t="s">
        <v>2260</v>
      </c>
      <c r="D180" s="6" t="s">
        <v>167</v>
      </c>
      <c r="E180" s="4">
        <v>6023</v>
      </c>
      <c r="F180" s="4">
        <v>6023</v>
      </c>
      <c r="G180" s="4">
        <v>6023</v>
      </c>
      <c r="H180" s="37">
        <v>287398061</v>
      </c>
      <c r="I180" s="37">
        <v>141577412.87959301</v>
      </c>
      <c r="J180" s="37">
        <v>143207205.528597</v>
      </c>
      <c r="K180" s="4" t="str">
        <f>VLOOKUP(B180,altitude!$B$3:$E$3232,4)</f>
        <v>L</v>
      </c>
      <c r="L180" s="4">
        <f>VLOOKUP(B180,fuelregion!$C$5:$D$3233,2,FALSE)</f>
        <v>1570011000</v>
      </c>
      <c r="M180" s="4">
        <f>VLOOKUP(B180,fuelregion!$H$5:$I$3113,2,FALSE)</f>
        <v>1570011000</v>
      </c>
      <c r="N180" s="4">
        <f>VLOOKUP(B180,imbin!$B$4:$D$3233,2,FALSE)</f>
        <v>0</v>
      </c>
      <c r="O180" s="4" t="str">
        <f>VLOOKUP(B180,imbin!$B$4:$D$3233,3,FALSE)</f>
        <v>MOVES</v>
      </c>
      <c r="P180" s="4">
        <f>IF(ISNA(VLOOKUP(B180,rampbin!$B$4:$G$1697,6,FALSE)),2,VLOOKUP(B180,rampbin!$B$4:$G$1697,6,FALSE))</f>
        <v>2</v>
      </c>
      <c r="Q180" s="4" t="str">
        <f>IF(ISNA(VLOOKUP(B180,rampbin!$B$4:$G$1697,5,FALSE)),"MOVES",VLOOKUP(B180,rampbin!$B$4:$G$1697,5,FALSE))</f>
        <v>MOVES</v>
      </c>
      <c r="R180" s="4" t="s">
        <v>1880</v>
      </c>
      <c r="S180" s="6" t="s">
        <v>1851</v>
      </c>
      <c r="T180" s="4">
        <f>VLOOKUP(B180,meanLDage!$B$3:$E$3145,4,FALSE)</f>
        <v>5</v>
      </c>
      <c r="U180" s="32">
        <f>VLOOKUP(B180,meanLDage!$B$3:$E$3145,2,FALSE)</f>
        <v>13.889049960550471</v>
      </c>
      <c r="V180" s="4" t="str">
        <f t="shared" si="15"/>
        <v>6_L_1570011000_0_5_2</v>
      </c>
      <c r="W180" s="4">
        <v>6045</v>
      </c>
      <c r="X180" s="6"/>
      <c r="Y180" s="8">
        <f t="shared" si="16"/>
        <v>6045</v>
      </c>
      <c r="Z180" s="6" t="b">
        <f t="shared" si="14"/>
        <v>0</v>
      </c>
      <c r="AA180" s="6">
        <f t="shared" si="17"/>
        <v>6023</v>
      </c>
      <c r="AB180" s="4">
        <f t="shared" si="18"/>
        <v>5</v>
      </c>
      <c r="AC180" s="32">
        <f t="shared" si="19"/>
        <v>13.889049960550471</v>
      </c>
      <c r="AD180" s="4">
        <f>VLOOKUP($B180,meanLDage!$Z$3:$AC$3145,4,FALSE)</f>
        <v>5</v>
      </c>
      <c r="AE180" s="32">
        <f>VLOOKUP($B180,meanLDage!$Z$3:$AC$3145,2,FALSE)</f>
        <v>13.236099971419328</v>
      </c>
      <c r="AF180" s="6">
        <f>VLOOKUP(V180,'2017 rep county selection'!$A$1:$C$281,3,FALSE)</f>
        <v>6093</v>
      </c>
      <c r="AH180" s="9">
        <f t="shared" si="20"/>
        <v>6093</v>
      </c>
    </row>
    <row r="181" spans="1:34" ht="15.75" customHeight="1" x14ac:dyDescent="0.3">
      <c r="A181" s="4">
        <v>6</v>
      </c>
      <c r="B181" s="4">
        <v>6045</v>
      </c>
      <c r="C181" s="6" t="s">
        <v>2260</v>
      </c>
      <c r="D181" s="6" t="s">
        <v>168</v>
      </c>
      <c r="E181" s="4">
        <v>6023</v>
      </c>
      <c r="F181" s="4">
        <v>6023</v>
      </c>
      <c r="G181" s="4">
        <v>6023</v>
      </c>
      <c r="H181" s="37">
        <v>1331103573</v>
      </c>
      <c r="I181" s="37">
        <v>1056489027.23979</v>
      </c>
      <c r="J181" s="37">
        <v>1072824709.52319</v>
      </c>
      <c r="K181" s="4" t="str">
        <f>VLOOKUP(B181,altitude!$B$3:$E$3232,4)</f>
        <v>L</v>
      </c>
      <c r="L181" s="4">
        <f>VLOOKUP(B181,fuelregion!$C$5:$D$3233,2,FALSE)</f>
        <v>1570011000</v>
      </c>
      <c r="M181" s="4">
        <f>VLOOKUP(B181,fuelregion!$H$5:$I$3113,2,FALSE)</f>
        <v>1570011000</v>
      </c>
      <c r="N181" s="4">
        <f>VLOOKUP(B181,imbin!$B$4:$D$3233,2,FALSE)</f>
        <v>0</v>
      </c>
      <c r="O181" s="4" t="str">
        <f>VLOOKUP(B181,imbin!$B$4:$D$3233,3,FALSE)</f>
        <v>MOVES</v>
      </c>
      <c r="P181" s="4">
        <f>IF(ISNA(VLOOKUP(B181,rampbin!$B$4:$G$1697,6,FALSE)),2,VLOOKUP(B181,rampbin!$B$4:$G$1697,6,FALSE))</f>
        <v>2</v>
      </c>
      <c r="Q181" s="4" t="str">
        <f>IF(ISNA(VLOOKUP(B181,rampbin!$B$4:$G$1697,5,FALSE)),"MOVES",VLOOKUP(B181,rampbin!$B$4:$G$1697,5,FALSE))</f>
        <v>MOVES</v>
      </c>
      <c r="R181" s="4" t="s">
        <v>1880</v>
      </c>
      <c r="S181" s="6" t="s">
        <v>1851</v>
      </c>
      <c r="T181" s="4">
        <f>VLOOKUP(B181,meanLDage!$B$3:$E$3145,4,FALSE)</f>
        <v>5</v>
      </c>
      <c r="U181" s="32">
        <f>VLOOKUP(B181,meanLDage!$B$3:$E$3145,2,FALSE)</f>
        <v>13.024740177684224</v>
      </c>
      <c r="V181" s="4" t="str">
        <f t="shared" si="15"/>
        <v>6_L_1570011000_0_4_2</v>
      </c>
      <c r="W181" s="4">
        <v>6045</v>
      </c>
      <c r="X181" s="6"/>
      <c r="Y181" s="8">
        <f t="shared" si="16"/>
        <v>6045</v>
      </c>
      <c r="Z181" s="6" t="b">
        <f t="shared" si="14"/>
        <v>0</v>
      </c>
      <c r="AA181" s="6">
        <f t="shared" si="17"/>
        <v>6023</v>
      </c>
      <c r="AB181" s="4">
        <f t="shared" si="18"/>
        <v>5</v>
      </c>
      <c r="AC181" s="32">
        <f t="shared" si="19"/>
        <v>13.024740177684224</v>
      </c>
      <c r="AD181" s="4">
        <f>VLOOKUP($B181,meanLDage!$Z$3:$AC$3145,4,FALSE)</f>
        <v>4</v>
      </c>
      <c r="AE181" s="32">
        <f>VLOOKUP($B181,meanLDage!$Z$3:$AC$3145,2,FALSE)</f>
        <v>12.398212832394453</v>
      </c>
      <c r="AF181" s="6">
        <f>VLOOKUP(V181,'2017 rep county selection'!$A$1:$C$281,3,FALSE)</f>
        <v>6025</v>
      </c>
      <c r="AH181" s="9">
        <f t="shared" si="20"/>
        <v>6025</v>
      </c>
    </row>
    <row r="182" spans="1:34" ht="15.75" customHeight="1" x14ac:dyDescent="0.3">
      <c r="A182" s="4">
        <v>6</v>
      </c>
      <c r="B182" s="4">
        <v>6047</v>
      </c>
      <c r="C182" s="6" t="s">
        <v>2260</v>
      </c>
      <c r="D182" s="6" t="s">
        <v>169</v>
      </c>
      <c r="E182" s="4">
        <v>6037</v>
      </c>
      <c r="F182" s="4">
        <v>6037</v>
      </c>
      <c r="G182" s="4">
        <v>6037</v>
      </c>
      <c r="H182" s="37">
        <v>2197209027</v>
      </c>
      <c r="I182" s="37">
        <v>2502086414.3100901</v>
      </c>
      <c r="J182" s="37">
        <v>2543198282.08922</v>
      </c>
      <c r="K182" s="4" t="str">
        <f>VLOOKUP(B182,altitude!$B$3:$E$3232,4)</f>
        <v>L</v>
      </c>
      <c r="L182" s="4">
        <f>VLOOKUP(B182,fuelregion!$C$5:$D$3233,2,FALSE)</f>
        <v>1570011000</v>
      </c>
      <c r="M182" s="4">
        <f>VLOOKUP(B182,fuelregion!$H$5:$I$3113,2,FALSE)</f>
        <v>1570011000</v>
      </c>
      <c r="N182" s="4">
        <f>VLOOKUP(B182,imbin!$B$4:$D$3233,2,FALSE)</f>
        <v>1</v>
      </c>
      <c r="O182" s="4" t="str">
        <f>VLOOKUP(B182,imbin!$B$4:$D$3233,3,FALSE)</f>
        <v>MOVES</v>
      </c>
      <c r="P182" s="4">
        <f>IF(ISNA(VLOOKUP(B182,rampbin!$B$4:$G$1697,6,FALSE)),2,VLOOKUP(B182,rampbin!$B$4:$G$1697,6,FALSE))</f>
        <v>2</v>
      </c>
      <c r="Q182" s="4" t="str">
        <f>IF(ISNA(VLOOKUP(B182,rampbin!$B$4:$G$1697,5,FALSE)),"MOVES",VLOOKUP(B182,rampbin!$B$4:$G$1697,5,FALSE))</f>
        <v>MOVES</v>
      </c>
      <c r="R182" s="4" t="s">
        <v>1877</v>
      </c>
      <c r="S182" s="6" t="s">
        <v>1916</v>
      </c>
      <c r="T182" s="4">
        <f>VLOOKUP(B182,meanLDage!$B$3:$E$3145,4,FALSE)</f>
        <v>4</v>
      </c>
      <c r="U182" s="32">
        <f>VLOOKUP(B182,meanLDage!$B$3:$E$3145,2,FALSE)</f>
        <v>11.982485738828888</v>
      </c>
      <c r="V182" s="4" t="str">
        <f t="shared" si="15"/>
        <v>6_L_1570011000_1_4_2</v>
      </c>
      <c r="W182" s="4">
        <v>6019</v>
      </c>
      <c r="X182" s="6"/>
      <c r="Y182" s="8">
        <f t="shared" si="16"/>
        <v>6019</v>
      </c>
      <c r="Z182" s="6" t="b">
        <f t="shared" si="14"/>
        <v>0</v>
      </c>
      <c r="AA182" s="6">
        <f t="shared" si="17"/>
        <v>6037</v>
      </c>
      <c r="AB182" s="4">
        <f t="shared" si="18"/>
        <v>4</v>
      </c>
      <c r="AC182" s="32">
        <f t="shared" si="19"/>
        <v>11.982485738828888</v>
      </c>
      <c r="AD182" s="4">
        <f>VLOOKUP($B182,meanLDage!$Z$3:$AC$3145,4,FALSE)</f>
        <v>4</v>
      </c>
      <c r="AE182" s="32">
        <f>VLOOKUP($B182,meanLDage!$Z$3:$AC$3145,2,FALSE)</f>
        <v>11.442637906071178</v>
      </c>
      <c r="AF182" s="6">
        <f>VLOOKUP(V182,'2017 rep county selection'!$A$1:$C$281,3,FALSE)</f>
        <v>6107</v>
      </c>
      <c r="AH182" s="9">
        <f t="shared" si="20"/>
        <v>6107</v>
      </c>
    </row>
    <row r="183" spans="1:34" ht="15.75" customHeight="1" x14ac:dyDescent="0.3">
      <c r="A183" s="4">
        <v>6</v>
      </c>
      <c r="B183" s="4">
        <v>6049</v>
      </c>
      <c r="C183" s="6" t="s">
        <v>2260</v>
      </c>
      <c r="D183" s="6" t="s">
        <v>170</v>
      </c>
      <c r="E183" s="4">
        <v>6023</v>
      </c>
      <c r="F183" s="4">
        <v>6023</v>
      </c>
      <c r="G183" s="4">
        <v>6023</v>
      </c>
      <c r="H183" s="37">
        <v>89496425</v>
      </c>
      <c r="I183" s="37">
        <v>171707083.578161</v>
      </c>
      <c r="J183" s="37">
        <v>173590881.39487201</v>
      </c>
      <c r="K183" s="4" t="str">
        <f>VLOOKUP(B183,altitude!$B$3:$E$3232,4)</f>
        <v>L</v>
      </c>
      <c r="L183" s="4">
        <f>VLOOKUP(B183,fuelregion!$C$5:$D$3233,2,FALSE)</f>
        <v>1570011000</v>
      </c>
      <c r="M183" s="4">
        <f>VLOOKUP(B183,fuelregion!$H$5:$I$3113,2,FALSE)</f>
        <v>1570011000</v>
      </c>
      <c r="N183" s="4">
        <f>VLOOKUP(B183,imbin!$B$4:$D$3233,2,FALSE)</f>
        <v>0</v>
      </c>
      <c r="O183" s="4" t="str">
        <f>VLOOKUP(B183,imbin!$B$4:$D$3233,3,FALSE)</f>
        <v>MOVES</v>
      </c>
      <c r="P183" s="4">
        <f>IF(ISNA(VLOOKUP(B183,rampbin!$B$4:$G$1697,6,FALSE)),2,VLOOKUP(B183,rampbin!$B$4:$G$1697,6,FALSE))</f>
        <v>2</v>
      </c>
      <c r="Q183" s="4" t="str">
        <f>IF(ISNA(VLOOKUP(B183,rampbin!$B$4:$G$1697,5,FALSE)),"MOVES",VLOOKUP(B183,rampbin!$B$4:$G$1697,5,FALSE))</f>
        <v>MOVES</v>
      </c>
      <c r="R183" s="4" t="s">
        <v>1880</v>
      </c>
      <c r="S183" s="6" t="s">
        <v>1851</v>
      </c>
      <c r="T183" s="4">
        <f>VLOOKUP(B183,meanLDage!$B$3:$E$3145,4,FALSE)</f>
        <v>5</v>
      </c>
      <c r="U183" s="32">
        <f>VLOOKUP(B183,meanLDage!$B$3:$E$3145,2,FALSE)</f>
        <v>14.929574445470669</v>
      </c>
      <c r="V183" s="4" t="str">
        <f t="shared" si="15"/>
        <v>6_L_1570011000_0_5_2</v>
      </c>
      <c r="W183" s="4">
        <v>6045</v>
      </c>
      <c r="X183" s="6"/>
      <c r="Y183" s="8">
        <f t="shared" si="16"/>
        <v>6045</v>
      </c>
      <c r="Z183" s="6" t="b">
        <f t="shared" si="14"/>
        <v>0</v>
      </c>
      <c r="AA183" s="6">
        <f t="shared" si="17"/>
        <v>6023</v>
      </c>
      <c r="AB183" s="4">
        <f t="shared" si="18"/>
        <v>5</v>
      </c>
      <c r="AC183" s="32">
        <f t="shared" si="19"/>
        <v>14.929574445470669</v>
      </c>
      <c r="AD183" s="4">
        <f>VLOOKUP($B183,meanLDage!$Z$3:$AC$3145,4,FALSE)</f>
        <v>5</v>
      </c>
      <c r="AE183" s="32">
        <f>VLOOKUP($B183,meanLDage!$Z$3:$AC$3145,2,FALSE)</f>
        <v>14.234976899560465</v>
      </c>
      <c r="AF183" s="6">
        <f>VLOOKUP(V183,'2017 rep county selection'!$A$1:$C$281,3,FALSE)</f>
        <v>6093</v>
      </c>
      <c r="AH183" s="9">
        <f t="shared" si="20"/>
        <v>6093</v>
      </c>
    </row>
    <row r="184" spans="1:34" ht="15.75" customHeight="1" x14ac:dyDescent="0.3">
      <c r="A184" s="4">
        <v>6</v>
      </c>
      <c r="B184" s="4">
        <v>6051</v>
      </c>
      <c r="C184" s="6" t="s">
        <v>2260</v>
      </c>
      <c r="D184" s="6" t="s">
        <v>171</v>
      </c>
      <c r="E184" s="4">
        <v>6025</v>
      </c>
      <c r="F184" s="4">
        <v>6025</v>
      </c>
      <c r="G184" s="4">
        <v>6025</v>
      </c>
      <c r="H184" s="37">
        <v>116055448</v>
      </c>
      <c r="I184" s="37">
        <v>309162098.06133699</v>
      </c>
      <c r="J184" s="37">
        <v>312805648.36918402</v>
      </c>
      <c r="K184" s="4" t="str">
        <f>VLOOKUP(B184,altitude!$B$3:$E$3232,4)</f>
        <v>L</v>
      </c>
      <c r="L184" s="4">
        <f>VLOOKUP(B184,fuelregion!$C$5:$D$3233,2,FALSE)</f>
        <v>1570011000</v>
      </c>
      <c r="M184" s="4">
        <f>VLOOKUP(B184,fuelregion!$H$5:$I$3113,2,FALSE)</f>
        <v>1570011000</v>
      </c>
      <c r="N184" s="4">
        <f>VLOOKUP(B184,imbin!$B$4:$D$3233,2,FALSE)</f>
        <v>0</v>
      </c>
      <c r="O184" s="4" t="str">
        <f>VLOOKUP(B184,imbin!$B$4:$D$3233,3,FALSE)</f>
        <v>MOVES</v>
      </c>
      <c r="P184" s="4">
        <f>IF(ISNA(VLOOKUP(B184,rampbin!$B$4:$G$1697,6,FALSE)),2,VLOOKUP(B184,rampbin!$B$4:$G$1697,6,FALSE))</f>
        <v>2</v>
      </c>
      <c r="Q184" s="4" t="str">
        <f>IF(ISNA(VLOOKUP(B184,rampbin!$B$4:$G$1697,5,FALSE)),"MOVES",VLOOKUP(B184,rampbin!$B$4:$G$1697,5,FALSE))</f>
        <v>MOVES</v>
      </c>
      <c r="R184" s="4" t="s">
        <v>1880</v>
      </c>
      <c r="S184" s="6" t="s">
        <v>1851</v>
      </c>
      <c r="T184" s="4">
        <f>VLOOKUP(B184,meanLDage!$B$3:$E$3145,4,FALSE)</f>
        <v>4</v>
      </c>
      <c r="U184" s="32">
        <f>VLOOKUP(B184,meanLDage!$B$3:$E$3145,2,FALSE)</f>
        <v>12.586675562544185</v>
      </c>
      <c r="V184" s="4" t="str">
        <f t="shared" si="15"/>
        <v>6_L_1570011000_0_4_2</v>
      </c>
      <c r="W184" s="4">
        <v>6025</v>
      </c>
      <c r="X184" s="6"/>
      <c r="Y184" s="8">
        <f t="shared" si="16"/>
        <v>6025</v>
      </c>
      <c r="Z184" s="6" t="b">
        <f t="shared" si="14"/>
        <v>1</v>
      </c>
      <c r="AA184" s="6">
        <f t="shared" si="17"/>
        <v>6025</v>
      </c>
      <c r="AB184" s="4">
        <f t="shared" si="18"/>
        <v>4</v>
      </c>
      <c r="AC184" s="32">
        <f t="shared" si="19"/>
        <v>12.586675562544185</v>
      </c>
      <c r="AD184" s="4">
        <f>VLOOKUP($B184,meanLDage!$Z$3:$AC$3145,4,FALSE)</f>
        <v>4</v>
      </c>
      <c r="AE184" s="32">
        <f>VLOOKUP($B184,meanLDage!$Z$3:$AC$3145,2,FALSE)</f>
        <v>12.02090484182019</v>
      </c>
      <c r="AF184" s="6">
        <f>VLOOKUP(V184,'2017 rep county selection'!$A$1:$C$281,3,FALSE)</f>
        <v>6025</v>
      </c>
      <c r="AH184" s="9">
        <f t="shared" si="20"/>
        <v>6025</v>
      </c>
    </row>
    <row r="185" spans="1:34" ht="15.75" customHeight="1" x14ac:dyDescent="0.3">
      <c r="A185" s="4">
        <v>6</v>
      </c>
      <c r="B185" s="4">
        <v>6053</v>
      </c>
      <c r="C185" s="6" t="s">
        <v>2260</v>
      </c>
      <c r="D185" s="6" t="s">
        <v>172</v>
      </c>
      <c r="E185" s="4">
        <v>6037</v>
      </c>
      <c r="F185" s="4">
        <v>6037</v>
      </c>
      <c r="G185" s="4">
        <v>6037</v>
      </c>
      <c r="H185" s="37">
        <v>3885444901</v>
      </c>
      <c r="I185" s="37">
        <v>3460536339.1846099</v>
      </c>
      <c r="J185" s="37">
        <v>3527277173.57302</v>
      </c>
      <c r="K185" s="4" t="str">
        <f>VLOOKUP(B185,altitude!$B$3:$E$3232,4)</f>
        <v>L</v>
      </c>
      <c r="L185" s="4">
        <f>VLOOKUP(B185,fuelregion!$C$5:$D$3233,2,FALSE)</f>
        <v>1570011000</v>
      </c>
      <c r="M185" s="4">
        <f>VLOOKUP(B185,fuelregion!$H$5:$I$3113,2,FALSE)</f>
        <v>1570011000</v>
      </c>
      <c r="N185" s="4">
        <f>VLOOKUP(B185,imbin!$B$4:$D$3233,2,FALSE)</f>
        <v>1</v>
      </c>
      <c r="O185" s="4" t="str">
        <f>VLOOKUP(B185,imbin!$B$4:$D$3233,3,FALSE)</f>
        <v>MOVES</v>
      </c>
      <c r="P185" s="4">
        <f>IF(ISNA(VLOOKUP(B185,rampbin!$B$4:$G$1697,6,FALSE)),2,VLOOKUP(B185,rampbin!$B$4:$G$1697,6,FALSE))</f>
        <v>2</v>
      </c>
      <c r="Q185" s="4" t="str">
        <f>IF(ISNA(VLOOKUP(B185,rampbin!$B$4:$G$1697,5,FALSE)),"MOVES",VLOOKUP(B185,rampbin!$B$4:$G$1697,5,FALSE))</f>
        <v>MOVES</v>
      </c>
      <c r="R185" s="4" t="s">
        <v>1877</v>
      </c>
      <c r="S185" s="6" t="s">
        <v>1917</v>
      </c>
      <c r="T185" s="4">
        <f>VLOOKUP(B185,meanLDage!$B$3:$E$3145,4,FALSE)</f>
        <v>4</v>
      </c>
      <c r="U185" s="32">
        <f>VLOOKUP(B185,meanLDage!$B$3:$E$3145,2,FALSE)</f>
        <v>11.389873530391071</v>
      </c>
      <c r="V185" s="4" t="str">
        <f t="shared" si="15"/>
        <v>6_L_1570011000_1_3_2</v>
      </c>
      <c r="W185" s="4">
        <v>6019</v>
      </c>
      <c r="X185" s="6"/>
      <c r="Y185" s="8">
        <f t="shared" si="16"/>
        <v>6019</v>
      </c>
      <c r="Z185" s="6" t="b">
        <f t="shared" si="14"/>
        <v>0</v>
      </c>
      <c r="AA185" s="6">
        <f t="shared" si="17"/>
        <v>6037</v>
      </c>
      <c r="AB185" s="4">
        <f t="shared" si="18"/>
        <v>4</v>
      </c>
      <c r="AC185" s="32">
        <f t="shared" si="19"/>
        <v>11.389873530391071</v>
      </c>
      <c r="AD185" s="4">
        <f>VLOOKUP($B185,meanLDage!$Z$3:$AC$3145,4,FALSE)</f>
        <v>3</v>
      </c>
      <c r="AE185" s="32">
        <f>VLOOKUP($B185,meanLDage!$Z$3:$AC$3145,2,FALSE)</f>
        <v>10.854860972106076</v>
      </c>
      <c r="AF185" s="6">
        <f>VLOOKUP(V185,'2017 rep county selection'!$A$1:$C$281,3,FALSE)</f>
        <v>6037</v>
      </c>
      <c r="AH185" s="9">
        <f t="shared" si="20"/>
        <v>6037</v>
      </c>
    </row>
    <row r="186" spans="1:34" ht="15.75" customHeight="1" x14ac:dyDescent="0.3">
      <c r="A186" s="4">
        <v>6</v>
      </c>
      <c r="B186" s="4">
        <v>6055</v>
      </c>
      <c r="C186" s="6" t="s">
        <v>2260</v>
      </c>
      <c r="D186" s="6" t="s">
        <v>173</v>
      </c>
      <c r="E186" s="4">
        <v>6001</v>
      </c>
      <c r="F186" s="4">
        <v>6001</v>
      </c>
      <c r="G186" s="4">
        <v>6001</v>
      </c>
      <c r="H186" s="37">
        <v>1467024001</v>
      </c>
      <c r="I186" s="37">
        <v>1135131422.91185</v>
      </c>
      <c r="J186" s="37">
        <v>1156399973.2204199</v>
      </c>
      <c r="K186" s="4" t="str">
        <f>VLOOKUP(B186,altitude!$B$3:$E$3232,4)</f>
        <v>L</v>
      </c>
      <c r="L186" s="4">
        <f>VLOOKUP(B186,fuelregion!$C$5:$D$3233,2,FALSE)</f>
        <v>1570011000</v>
      </c>
      <c r="M186" s="4">
        <f>VLOOKUP(B186,fuelregion!$H$5:$I$3113,2,FALSE)</f>
        <v>1570011000</v>
      </c>
      <c r="N186" s="4">
        <f>VLOOKUP(B186,imbin!$B$4:$D$3233,2,FALSE)</f>
        <v>1</v>
      </c>
      <c r="O186" s="4" t="str">
        <f>VLOOKUP(B186,imbin!$B$4:$D$3233,3,FALSE)</f>
        <v>MOVES</v>
      </c>
      <c r="P186" s="4">
        <f>IF(ISNA(VLOOKUP(B186,rampbin!$B$4:$G$1697,6,FALSE)),2,VLOOKUP(B186,rampbin!$B$4:$G$1697,6,FALSE))</f>
        <v>2</v>
      </c>
      <c r="Q186" s="4" t="str">
        <f>IF(ISNA(VLOOKUP(B186,rampbin!$B$4:$G$1697,5,FALSE)),"MOVES",VLOOKUP(B186,rampbin!$B$4:$G$1697,5,FALSE))</f>
        <v>MOVES</v>
      </c>
      <c r="R186" s="4" t="s">
        <v>1877</v>
      </c>
      <c r="S186" s="6" t="s">
        <v>1918</v>
      </c>
      <c r="T186" s="4">
        <f>VLOOKUP(B186,meanLDage!$B$3:$E$3145,4,FALSE)</f>
        <v>3</v>
      </c>
      <c r="U186" s="32">
        <f>VLOOKUP(B186,meanLDage!$B$3:$E$3145,2,FALSE)</f>
        <v>10.518534325764131</v>
      </c>
      <c r="V186" s="4" t="str">
        <f t="shared" si="15"/>
        <v>6_L_1570011000_1_3_2</v>
      </c>
      <c r="W186" s="4">
        <v>6037</v>
      </c>
      <c r="X186" s="6"/>
      <c r="Y186" s="8">
        <f t="shared" si="16"/>
        <v>6037</v>
      </c>
      <c r="Z186" s="6" t="b">
        <f t="shared" si="14"/>
        <v>0</v>
      </c>
      <c r="AA186" s="6">
        <f t="shared" si="17"/>
        <v>6001</v>
      </c>
      <c r="AB186" s="4">
        <f t="shared" si="18"/>
        <v>3</v>
      </c>
      <c r="AC186" s="32">
        <f t="shared" si="19"/>
        <v>10.518534325764131</v>
      </c>
      <c r="AD186" s="4">
        <f>VLOOKUP($B186,meanLDage!$Z$3:$AC$3145,4,FALSE)</f>
        <v>3</v>
      </c>
      <c r="AE186" s="32">
        <f>VLOOKUP($B186,meanLDage!$Z$3:$AC$3145,2,FALSE)</f>
        <v>10.004843007731781</v>
      </c>
      <c r="AF186" s="6">
        <f>VLOOKUP(V186,'2017 rep county selection'!$A$1:$C$281,3,FALSE)</f>
        <v>6037</v>
      </c>
      <c r="AH186" s="9">
        <f t="shared" si="20"/>
        <v>6037</v>
      </c>
    </row>
    <row r="187" spans="1:34" ht="15.75" customHeight="1" x14ac:dyDescent="0.3">
      <c r="A187" s="4">
        <v>6</v>
      </c>
      <c r="B187" s="4">
        <v>6057</v>
      </c>
      <c r="C187" s="6" t="s">
        <v>2260</v>
      </c>
      <c r="D187" s="6" t="s">
        <v>124</v>
      </c>
      <c r="E187" s="4">
        <v>6037</v>
      </c>
      <c r="F187" s="4">
        <v>6037</v>
      </c>
      <c r="G187" s="4">
        <v>6037</v>
      </c>
      <c r="H187" s="37">
        <v>1359775867</v>
      </c>
      <c r="I187" s="37">
        <v>996702910.91779006</v>
      </c>
      <c r="J187" s="37">
        <v>1014761446.42011</v>
      </c>
      <c r="K187" s="4" t="str">
        <f>VLOOKUP(B187,altitude!$B$3:$E$3232,4)</f>
        <v>L</v>
      </c>
      <c r="L187" s="4">
        <f>VLOOKUP(B187,fuelregion!$C$5:$D$3233,2,FALSE)</f>
        <v>1570011000</v>
      </c>
      <c r="M187" s="4">
        <f>VLOOKUP(B187,fuelregion!$H$5:$I$3113,2,FALSE)</f>
        <v>1570011000</v>
      </c>
      <c r="N187" s="4">
        <f>VLOOKUP(B187,imbin!$B$4:$D$3233,2,FALSE)</f>
        <v>1</v>
      </c>
      <c r="O187" s="4" t="str">
        <f>VLOOKUP(B187,imbin!$B$4:$D$3233,3,FALSE)</f>
        <v>MOVES</v>
      </c>
      <c r="P187" s="4">
        <f>IF(ISNA(VLOOKUP(B187,rampbin!$B$4:$G$1697,6,FALSE)),2,VLOOKUP(B187,rampbin!$B$4:$G$1697,6,FALSE))</f>
        <v>2</v>
      </c>
      <c r="Q187" s="4" t="str">
        <f>IF(ISNA(VLOOKUP(B187,rampbin!$B$4:$G$1697,5,FALSE)),"MOVES",VLOOKUP(B187,rampbin!$B$4:$G$1697,5,FALSE))</f>
        <v>MOVES</v>
      </c>
      <c r="R187" s="4" t="s">
        <v>1880</v>
      </c>
      <c r="S187" s="6" t="s">
        <v>1851</v>
      </c>
      <c r="T187" s="4">
        <f>VLOOKUP(B187,meanLDage!$B$3:$E$3145,4,FALSE)</f>
        <v>4</v>
      </c>
      <c r="U187" s="32">
        <f>VLOOKUP(B187,meanLDage!$B$3:$E$3145,2,FALSE)</f>
        <v>12.170887257642271</v>
      </c>
      <c r="V187" s="4" t="str">
        <f t="shared" si="15"/>
        <v>6_L_1570011000_1_4_2</v>
      </c>
      <c r="W187" s="4">
        <v>6019</v>
      </c>
      <c r="X187" s="6"/>
      <c r="Y187" s="8">
        <f t="shared" si="16"/>
        <v>6019</v>
      </c>
      <c r="Z187" s="6" t="b">
        <f t="shared" si="14"/>
        <v>0</v>
      </c>
      <c r="AA187" s="6">
        <f t="shared" si="17"/>
        <v>6037</v>
      </c>
      <c r="AB187" s="4">
        <f t="shared" si="18"/>
        <v>4</v>
      </c>
      <c r="AC187" s="32">
        <f t="shared" si="19"/>
        <v>12.170887257642271</v>
      </c>
      <c r="AD187" s="4">
        <f>VLOOKUP($B187,meanLDage!$Z$3:$AC$3145,4,FALSE)</f>
        <v>4</v>
      </c>
      <c r="AE187" s="32">
        <f>VLOOKUP($B187,meanLDage!$Z$3:$AC$3145,2,FALSE)</f>
        <v>11.611902955360577</v>
      </c>
      <c r="AF187" s="6">
        <f>VLOOKUP(V187,'2017 rep county selection'!$A$1:$C$281,3,FALSE)</f>
        <v>6107</v>
      </c>
      <c r="AH187" s="9">
        <f t="shared" si="20"/>
        <v>6107</v>
      </c>
    </row>
    <row r="188" spans="1:34" ht="15.75" customHeight="1" x14ac:dyDescent="0.3">
      <c r="A188" s="4">
        <v>6</v>
      </c>
      <c r="B188" s="4">
        <v>6059</v>
      </c>
      <c r="C188" s="6" t="s">
        <v>2260</v>
      </c>
      <c r="D188" s="6" t="s">
        <v>174</v>
      </c>
      <c r="E188" s="4">
        <v>6059</v>
      </c>
      <c r="F188" s="4">
        <v>6059</v>
      </c>
      <c r="G188" s="4">
        <v>6059</v>
      </c>
      <c r="H188" s="37">
        <v>22335787365</v>
      </c>
      <c r="I188" s="37">
        <v>27665970831.360298</v>
      </c>
      <c r="J188" s="37">
        <v>28320569019.214199</v>
      </c>
      <c r="K188" s="4" t="str">
        <f>VLOOKUP(B188,altitude!$B$3:$E$3232,4)</f>
        <v>L</v>
      </c>
      <c r="L188" s="4">
        <f>VLOOKUP(B188,fuelregion!$C$5:$D$3233,2,FALSE)</f>
        <v>1570011000</v>
      </c>
      <c r="M188" s="4">
        <f>VLOOKUP(B188,fuelregion!$H$5:$I$3113,2,FALSE)</f>
        <v>1570011000</v>
      </c>
      <c r="N188" s="4">
        <f>VLOOKUP(B188,imbin!$B$4:$D$3233,2,FALSE)</f>
        <v>1</v>
      </c>
      <c r="O188" s="4" t="str">
        <f>VLOOKUP(B188,imbin!$B$4:$D$3233,3,FALSE)</f>
        <v>MOVES</v>
      </c>
      <c r="P188" s="4">
        <f>IF(ISNA(VLOOKUP(B188,rampbin!$B$4:$G$1697,6,FALSE)),2,VLOOKUP(B188,rampbin!$B$4:$G$1697,6,FALSE))</f>
        <v>2</v>
      </c>
      <c r="Q188" s="4" t="str">
        <f>IF(ISNA(VLOOKUP(B188,rampbin!$B$4:$G$1697,5,FALSE)),"MOVES",VLOOKUP(B188,rampbin!$B$4:$G$1697,5,FALSE))</f>
        <v>MOVES</v>
      </c>
      <c r="R188" s="4" t="s">
        <v>1877</v>
      </c>
      <c r="S188" s="6" t="s">
        <v>1914</v>
      </c>
      <c r="T188" s="4">
        <f>VLOOKUP(B188,meanLDage!$B$3:$E$3145,4,FALSE)</f>
        <v>2</v>
      </c>
      <c r="U188" s="32">
        <f>VLOOKUP(B188,meanLDage!$B$3:$E$3145,2,FALSE)</f>
        <v>8.8587977120217261</v>
      </c>
      <c r="V188" s="4" t="str">
        <f t="shared" si="15"/>
        <v>6_L_1570011000_1_2_2</v>
      </c>
      <c r="W188" s="4">
        <v>6059</v>
      </c>
      <c r="X188" s="6"/>
      <c r="Y188" s="8">
        <f t="shared" si="16"/>
        <v>6059</v>
      </c>
      <c r="Z188" s="6" t="b">
        <f t="shared" si="14"/>
        <v>1</v>
      </c>
      <c r="AA188" s="6">
        <f t="shared" si="17"/>
        <v>6059</v>
      </c>
      <c r="AB188" s="4">
        <f t="shared" si="18"/>
        <v>2</v>
      </c>
      <c r="AC188" s="32">
        <f t="shared" si="19"/>
        <v>8.8587977120217261</v>
      </c>
      <c r="AD188" s="4">
        <f>VLOOKUP($B188,meanLDage!$Z$3:$AC$3145,4,FALSE)</f>
        <v>2</v>
      </c>
      <c r="AE188" s="32">
        <f>VLOOKUP($B188,meanLDage!$Z$3:$AC$3145,2,FALSE)</f>
        <v>8.4479104682407478</v>
      </c>
      <c r="AF188" s="6">
        <f>VLOOKUP(V188,'2017 rep county selection'!$A$1:$C$281,3,FALSE)</f>
        <v>6059</v>
      </c>
      <c r="AH188" s="9">
        <f t="shared" si="20"/>
        <v>6059</v>
      </c>
    </row>
    <row r="189" spans="1:34" ht="15.75" customHeight="1" x14ac:dyDescent="0.3">
      <c r="A189" s="4">
        <v>6</v>
      </c>
      <c r="B189" s="4">
        <v>6061</v>
      </c>
      <c r="C189" s="6" t="s">
        <v>2260</v>
      </c>
      <c r="D189" s="6" t="s">
        <v>175</v>
      </c>
      <c r="E189" s="4">
        <v>6037</v>
      </c>
      <c r="F189" s="4">
        <v>6037</v>
      </c>
      <c r="G189" s="4">
        <v>6037</v>
      </c>
      <c r="H189" s="37">
        <v>2902387928</v>
      </c>
      <c r="I189" s="37">
        <v>3500863683.9743299</v>
      </c>
      <c r="J189" s="37">
        <v>3573271517.6301298</v>
      </c>
      <c r="K189" s="4" t="str">
        <f>VLOOKUP(B189,altitude!$B$3:$E$3232,4)</f>
        <v>L</v>
      </c>
      <c r="L189" s="4">
        <f>VLOOKUP(B189,fuelregion!$C$5:$D$3233,2,FALSE)</f>
        <v>1570011000</v>
      </c>
      <c r="M189" s="4">
        <f>VLOOKUP(B189,fuelregion!$H$5:$I$3113,2,FALSE)</f>
        <v>1570011000</v>
      </c>
      <c r="N189" s="4">
        <f>VLOOKUP(B189,imbin!$B$4:$D$3233,2,FALSE)</f>
        <v>1</v>
      </c>
      <c r="O189" s="4" t="str">
        <f>VLOOKUP(B189,imbin!$B$4:$D$3233,3,FALSE)</f>
        <v>MOVES</v>
      </c>
      <c r="P189" s="4">
        <f>IF(ISNA(VLOOKUP(B189,rampbin!$B$4:$G$1697,6,FALSE)),2,VLOOKUP(B189,rampbin!$B$4:$G$1697,6,FALSE))</f>
        <v>2</v>
      </c>
      <c r="Q189" s="4" t="str">
        <f>IF(ISNA(VLOOKUP(B189,rampbin!$B$4:$G$1697,5,FALSE)),"MOVES",VLOOKUP(B189,rampbin!$B$4:$G$1697,5,FALSE))</f>
        <v>MOVES</v>
      </c>
      <c r="R189" s="4" t="s">
        <v>1877</v>
      </c>
      <c r="S189" s="6" t="s">
        <v>1909</v>
      </c>
      <c r="T189" s="4">
        <f>VLOOKUP(B189,meanLDage!$B$3:$E$3145,4,FALSE)</f>
        <v>3</v>
      </c>
      <c r="U189" s="32">
        <f>VLOOKUP(B189,meanLDage!$B$3:$E$3145,2,FALSE)</f>
        <v>9.631060365043755</v>
      </c>
      <c r="V189" s="4" t="str">
        <f t="shared" si="15"/>
        <v>6_L_1570011000_1_3_2</v>
      </c>
      <c r="W189" s="4">
        <v>6037</v>
      </c>
      <c r="X189" s="6"/>
      <c r="Y189" s="8">
        <f t="shared" si="16"/>
        <v>6037</v>
      </c>
      <c r="Z189" s="6" t="b">
        <f t="shared" si="14"/>
        <v>1</v>
      </c>
      <c r="AA189" s="6">
        <f t="shared" si="17"/>
        <v>6037</v>
      </c>
      <c r="AB189" s="4">
        <f t="shared" si="18"/>
        <v>3</v>
      </c>
      <c r="AC189" s="32">
        <f t="shared" si="19"/>
        <v>9.631060365043755</v>
      </c>
      <c r="AD189" s="4">
        <f>VLOOKUP($B189,meanLDage!$Z$3:$AC$3145,4,FALSE)</f>
        <v>3</v>
      </c>
      <c r="AE189" s="32">
        <f>VLOOKUP($B189,meanLDage!$Z$3:$AC$3145,2,FALSE)</f>
        <v>9.1990729768174386</v>
      </c>
      <c r="AF189" s="6">
        <f>VLOOKUP(V189,'2017 rep county selection'!$A$1:$C$281,3,FALSE)</f>
        <v>6037</v>
      </c>
      <c r="AH189" s="9">
        <f t="shared" si="20"/>
        <v>6037</v>
      </c>
    </row>
    <row r="190" spans="1:34" ht="15.75" customHeight="1" x14ac:dyDescent="0.3">
      <c r="A190" s="4">
        <v>6</v>
      </c>
      <c r="B190" s="4">
        <v>6063</v>
      </c>
      <c r="C190" s="6" t="s">
        <v>2260</v>
      </c>
      <c r="D190" s="6" t="s">
        <v>176</v>
      </c>
      <c r="E190" s="4">
        <v>6023</v>
      </c>
      <c r="F190" s="4">
        <v>6023</v>
      </c>
      <c r="G190" s="4">
        <v>6023</v>
      </c>
      <c r="H190" s="37">
        <v>362398930</v>
      </c>
      <c r="I190" s="37">
        <v>255962558.731399</v>
      </c>
      <c r="J190" s="37">
        <v>258820765.151041</v>
      </c>
      <c r="K190" s="4" t="str">
        <f>VLOOKUP(B190,altitude!$B$3:$E$3232,4)</f>
        <v>L</v>
      </c>
      <c r="L190" s="4">
        <f>VLOOKUP(B190,fuelregion!$C$5:$D$3233,2,FALSE)</f>
        <v>1570011000</v>
      </c>
      <c r="M190" s="4">
        <f>VLOOKUP(B190,fuelregion!$H$5:$I$3113,2,FALSE)</f>
        <v>1570011000</v>
      </c>
      <c r="N190" s="4">
        <f>VLOOKUP(B190,imbin!$B$4:$D$3233,2,FALSE)</f>
        <v>0</v>
      </c>
      <c r="O190" s="4" t="str">
        <f>VLOOKUP(B190,imbin!$B$4:$D$3233,3,FALSE)</f>
        <v>MOVES</v>
      </c>
      <c r="P190" s="4">
        <f>IF(ISNA(VLOOKUP(B190,rampbin!$B$4:$G$1697,6,FALSE)),2,VLOOKUP(B190,rampbin!$B$4:$G$1697,6,FALSE))</f>
        <v>2</v>
      </c>
      <c r="Q190" s="4" t="str">
        <f>IF(ISNA(VLOOKUP(B190,rampbin!$B$4:$G$1697,5,FALSE)),"MOVES",VLOOKUP(B190,rampbin!$B$4:$G$1697,5,FALSE))</f>
        <v>MOVES</v>
      </c>
      <c r="R190" s="4" t="s">
        <v>1880</v>
      </c>
      <c r="S190" s="6" t="s">
        <v>1851</v>
      </c>
      <c r="T190" s="4">
        <f>VLOOKUP(B190,meanLDage!$B$3:$E$3145,4,FALSE)</f>
        <v>5</v>
      </c>
      <c r="U190" s="32">
        <f>VLOOKUP(B190,meanLDage!$B$3:$E$3145,2,FALSE)</f>
        <v>14.091335439867095</v>
      </c>
      <c r="V190" s="4" t="str">
        <f t="shared" si="15"/>
        <v>6_L_1570011000_0_5_2</v>
      </c>
      <c r="W190" s="4">
        <v>6045</v>
      </c>
      <c r="X190" s="6"/>
      <c r="Y190" s="8">
        <f t="shared" si="16"/>
        <v>6045</v>
      </c>
      <c r="Z190" s="6" t="b">
        <f t="shared" si="14"/>
        <v>0</v>
      </c>
      <c r="AA190" s="6">
        <f t="shared" si="17"/>
        <v>6023</v>
      </c>
      <c r="AB190" s="4">
        <f t="shared" si="18"/>
        <v>5</v>
      </c>
      <c r="AC190" s="32">
        <f t="shared" si="19"/>
        <v>14.091335439867095</v>
      </c>
      <c r="AD190" s="4">
        <f>VLOOKUP($B190,meanLDage!$Z$3:$AC$3145,4,FALSE)</f>
        <v>5</v>
      </c>
      <c r="AE190" s="32">
        <f>VLOOKUP($B190,meanLDage!$Z$3:$AC$3145,2,FALSE)</f>
        <v>13.416813599791944</v>
      </c>
      <c r="AF190" s="6">
        <f>VLOOKUP(V190,'2017 rep county selection'!$A$1:$C$281,3,FALSE)</f>
        <v>6093</v>
      </c>
      <c r="AH190" s="9">
        <f t="shared" si="20"/>
        <v>6093</v>
      </c>
    </row>
    <row r="191" spans="1:34" ht="15.75" customHeight="1" x14ac:dyDescent="0.3">
      <c r="A191" s="4">
        <v>6</v>
      </c>
      <c r="B191" s="4">
        <v>6065</v>
      </c>
      <c r="C191" s="6" t="s">
        <v>2260</v>
      </c>
      <c r="D191" s="6" t="s">
        <v>177</v>
      </c>
      <c r="E191" s="4">
        <v>6037</v>
      </c>
      <c r="F191" s="4">
        <v>6037</v>
      </c>
      <c r="G191" s="4">
        <v>6037</v>
      </c>
      <c r="H191" s="37">
        <v>21397870173</v>
      </c>
      <c r="I191" s="37">
        <v>20037509022.178001</v>
      </c>
      <c r="J191" s="37">
        <v>20475626378.903599</v>
      </c>
      <c r="K191" s="4" t="str">
        <f>VLOOKUP(B191,altitude!$B$3:$E$3232,4)</f>
        <v>L</v>
      </c>
      <c r="L191" s="4">
        <f>VLOOKUP(B191,fuelregion!$C$5:$D$3233,2,FALSE)</f>
        <v>1570011000</v>
      </c>
      <c r="M191" s="4">
        <f>VLOOKUP(B191,fuelregion!$H$5:$I$3113,2,FALSE)</f>
        <v>1570011000</v>
      </c>
      <c r="N191" s="4">
        <f>VLOOKUP(B191,imbin!$B$4:$D$3233,2,FALSE)</f>
        <v>1</v>
      </c>
      <c r="O191" s="4" t="str">
        <f>VLOOKUP(B191,imbin!$B$4:$D$3233,3,FALSE)</f>
        <v>MOVES</v>
      </c>
      <c r="P191" s="4">
        <f>IF(ISNA(VLOOKUP(B191,rampbin!$B$4:$G$1697,6,FALSE)),2,VLOOKUP(B191,rampbin!$B$4:$G$1697,6,FALSE))</f>
        <v>2</v>
      </c>
      <c r="Q191" s="4" t="str">
        <f>IF(ISNA(VLOOKUP(B191,rampbin!$B$4:$G$1697,5,FALSE)),"MOVES",VLOOKUP(B191,rampbin!$B$4:$G$1697,5,FALSE))</f>
        <v>MOVES</v>
      </c>
      <c r="R191" s="4" t="s">
        <v>1877</v>
      </c>
      <c r="S191" s="6" t="s">
        <v>1919</v>
      </c>
      <c r="T191" s="4">
        <f>VLOOKUP(B191,meanLDage!$B$3:$E$3145,4,FALSE)</f>
        <v>3</v>
      </c>
      <c r="U191" s="32">
        <f>VLOOKUP(B191,meanLDage!$B$3:$E$3145,2,FALSE)</f>
        <v>9.8967311832612079</v>
      </c>
      <c r="V191" s="4" t="str">
        <f t="shared" si="15"/>
        <v>6_L_1570011000_1_3_2</v>
      </c>
      <c r="W191" s="4">
        <v>6037</v>
      </c>
      <c r="X191" s="6"/>
      <c r="Y191" s="8">
        <f t="shared" si="16"/>
        <v>6037</v>
      </c>
      <c r="Z191" s="6" t="b">
        <f t="shared" si="14"/>
        <v>1</v>
      </c>
      <c r="AA191" s="6">
        <f t="shared" si="17"/>
        <v>6037</v>
      </c>
      <c r="AB191" s="4">
        <f t="shared" si="18"/>
        <v>3</v>
      </c>
      <c r="AC191" s="32">
        <f t="shared" si="19"/>
        <v>9.8967311832612079</v>
      </c>
      <c r="AD191" s="4">
        <f>VLOOKUP($B191,meanLDage!$Z$3:$AC$3145,4,FALSE)</f>
        <v>3</v>
      </c>
      <c r="AE191" s="32">
        <f>VLOOKUP($B191,meanLDage!$Z$3:$AC$3145,2,FALSE)</f>
        <v>9.4433168801726044</v>
      </c>
      <c r="AF191" s="6">
        <f>VLOOKUP(V191,'2017 rep county selection'!$A$1:$C$281,3,FALSE)</f>
        <v>6037</v>
      </c>
      <c r="AH191" s="9">
        <f t="shared" si="20"/>
        <v>6037</v>
      </c>
    </row>
    <row r="192" spans="1:34" ht="15.75" customHeight="1" x14ac:dyDescent="0.3">
      <c r="A192" s="4">
        <v>6</v>
      </c>
      <c r="B192" s="4">
        <v>6067</v>
      </c>
      <c r="C192" s="6" t="s">
        <v>2260</v>
      </c>
      <c r="D192" s="6" t="s">
        <v>178</v>
      </c>
      <c r="E192" s="4">
        <v>6037</v>
      </c>
      <c r="F192" s="4">
        <v>6037</v>
      </c>
      <c r="G192" s="4">
        <v>6037</v>
      </c>
      <c r="H192" s="37">
        <v>9428217031</v>
      </c>
      <c r="I192" s="37">
        <v>11518878181.0077</v>
      </c>
      <c r="J192" s="37">
        <v>11779711490.0075</v>
      </c>
      <c r="K192" s="4" t="str">
        <f>VLOOKUP(B192,altitude!$B$3:$E$3232,4)</f>
        <v>L</v>
      </c>
      <c r="L192" s="4">
        <f>VLOOKUP(B192,fuelregion!$C$5:$D$3233,2,FALSE)</f>
        <v>1570011000</v>
      </c>
      <c r="M192" s="4">
        <f>VLOOKUP(B192,fuelregion!$H$5:$I$3113,2,FALSE)</f>
        <v>1570011000</v>
      </c>
      <c r="N192" s="4">
        <f>VLOOKUP(B192,imbin!$B$4:$D$3233,2,FALSE)</f>
        <v>1</v>
      </c>
      <c r="O192" s="4" t="str">
        <f>VLOOKUP(B192,imbin!$B$4:$D$3233,3,FALSE)</f>
        <v>MOVES</v>
      </c>
      <c r="P192" s="4">
        <f>IF(ISNA(VLOOKUP(B192,rampbin!$B$4:$G$1697,6,FALSE)),2,VLOOKUP(B192,rampbin!$B$4:$G$1697,6,FALSE))</f>
        <v>2</v>
      </c>
      <c r="Q192" s="4" t="str">
        <f>IF(ISNA(VLOOKUP(B192,rampbin!$B$4:$G$1697,5,FALSE)),"MOVES",VLOOKUP(B192,rampbin!$B$4:$G$1697,5,FALSE))</f>
        <v>MOVES</v>
      </c>
      <c r="R192" s="4" t="s">
        <v>1877</v>
      </c>
      <c r="S192" s="6" t="s">
        <v>1909</v>
      </c>
      <c r="T192" s="4">
        <f>VLOOKUP(B192,meanLDage!$B$3:$E$3145,4,FALSE)</f>
        <v>3</v>
      </c>
      <c r="U192" s="32">
        <f>VLOOKUP(B192,meanLDage!$B$3:$E$3145,2,FALSE)</f>
        <v>10.252155525484918</v>
      </c>
      <c r="V192" s="4" t="str">
        <f t="shared" si="15"/>
        <v>6_L_1570011000_1_3_2</v>
      </c>
      <c r="W192" s="4">
        <v>6037</v>
      </c>
      <c r="X192" s="6"/>
      <c r="Y192" s="8">
        <f t="shared" si="16"/>
        <v>6037</v>
      </c>
      <c r="Z192" s="6" t="b">
        <f t="shared" si="14"/>
        <v>1</v>
      </c>
      <c r="AA192" s="6">
        <f t="shared" si="17"/>
        <v>6037</v>
      </c>
      <c r="AB192" s="4">
        <f t="shared" si="18"/>
        <v>3</v>
      </c>
      <c r="AC192" s="32">
        <f t="shared" si="19"/>
        <v>10.252155525484918</v>
      </c>
      <c r="AD192" s="4">
        <f>VLOOKUP($B192,meanLDage!$Z$3:$AC$3145,4,FALSE)</f>
        <v>3</v>
      </c>
      <c r="AE192" s="32">
        <f>VLOOKUP($B192,meanLDage!$Z$3:$AC$3145,2,FALSE)</f>
        <v>9.7613966573160145</v>
      </c>
      <c r="AF192" s="6">
        <f>VLOOKUP(V192,'2017 rep county selection'!$A$1:$C$281,3,FALSE)</f>
        <v>6037</v>
      </c>
      <c r="AH192" s="9">
        <f t="shared" si="20"/>
        <v>6037</v>
      </c>
    </row>
    <row r="193" spans="1:34" ht="15.75" customHeight="1" x14ac:dyDescent="0.3">
      <c r="A193" s="4">
        <v>6</v>
      </c>
      <c r="B193" s="4">
        <v>6069</v>
      </c>
      <c r="C193" s="6" t="s">
        <v>2260</v>
      </c>
      <c r="D193" s="6" t="s">
        <v>179</v>
      </c>
      <c r="E193" s="4">
        <v>6037</v>
      </c>
      <c r="F193" s="4">
        <v>6037</v>
      </c>
      <c r="G193" s="4">
        <v>6037</v>
      </c>
      <c r="H193" s="37">
        <v>873920658</v>
      </c>
      <c r="I193" s="37">
        <v>486790726.65774202</v>
      </c>
      <c r="J193" s="37">
        <v>493956235.03463799</v>
      </c>
      <c r="K193" s="4" t="str">
        <f>VLOOKUP(B193,altitude!$B$3:$E$3232,4)</f>
        <v>L</v>
      </c>
      <c r="L193" s="4">
        <f>VLOOKUP(B193,fuelregion!$C$5:$D$3233,2,FALSE)</f>
        <v>1570011000</v>
      </c>
      <c r="M193" s="4">
        <f>VLOOKUP(B193,fuelregion!$H$5:$I$3113,2,FALSE)</f>
        <v>1570011000</v>
      </c>
      <c r="N193" s="4">
        <f>VLOOKUP(B193,imbin!$B$4:$D$3233,2,FALSE)</f>
        <v>1</v>
      </c>
      <c r="O193" s="4" t="str">
        <f>VLOOKUP(B193,imbin!$B$4:$D$3233,3,FALSE)</f>
        <v>MOVES</v>
      </c>
      <c r="P193" s="4">
        <f>IF(ISNA(VLOOKUP(B193,rampbin!$B$4:$G$1697,6,FALSE)),2,VLOOKUP(B193,rampbin!$B$4:$G$1697,6,FALSE))</f>
        <v>2</v>
      </c>
      <c r="Q193" s="4" t="str">
        <f>IF(ISNA(VLOOKUP(B193,rampbin!$B$4:$G$1697,5,FALSE)),"MOVES",VLOOKUP(B193,rampbin!$B$4:$G$1697,5,FALSE))</f>
        <v>MOVES</v>
      </c>
      <c r="R193" s="4" t="s">
        <v>1877</v>
      </c>
      <c r="S193" s="6" t="s">
        <v>1920</v>
      </c>
      <c r="T193" s="4">
        <f>VLOOKUP(B193,meanLDage!$B$3:$E$3145,4,FALSE)</f>
        <v>4</v>
      </c>
      <c r="U193" s="32">
        <f>VLOOKUP(B193,meanLDage!$B$3:$E$3145,2,FALSE)</f>
        <v>11.063989636824735</v>
      </c>
      <c r="V193" s="4" t="str">
        <f t="shared" si="15"/>
        <v>6_L_1570011000_1_3_2</v>
      </c>
      <c r="W193" s="4">
        <v>6019</v>
      </c>
      <c r="X193" s="6"/>
      <c r="Y193" s="8">
        <f t="shared" si="16"/>
        <v>6019</v>
      </c>
      <c r="Z193" s="6" t="b">
        <f t="shared" si="14"/>
        <v>0</v>
      </c>
      <c r="AA193" s="6">
        <f t="shared" si="17"/>
        <v>6037</v>
      </c>
      <c r="AB193" s="4">
        <f t="shared" si="18"/>
        <v>4</v>
      </c>
      <c r="AC193" s="32">
        <f t="shared" si="19"/>
        <v>11.063989636824735</v>
      </c>
      <c r="AD193" s="4">
        <f>VLOOKUP($B193,meanLDage!$Z$3:$AC$3145,4,FALSE)</f>
        <v>3</v>
      </c>
      <c r="AE193" s="32">
        <f>VLOOKUP($B193,meanLDage!$Z$3:$AC$3145,2,FALSE)</f>
        <v>10.544214921078916</v>
      </c>
      <c r="AF193" s="6">
        <f>VLOOKUP(V193,'2017 rep county selection'!$A$1:$C$281,3,FALSE)</f>
        <v>6037</v>
      </c>
      <c r="AH193" s="9">
        <f t="shared" si="20"/>
        <v>6037</v>
      </c>
    </row>
    <row r="194" spans="1:34" ht="15.75" customHeight="1" x14ac:dyDescent="0.3">
      <c r="A194" s="4">
        <v>6</v>
      </c>
      <c r="B194" s="4">
        <v>6071</v>
      </c>
      <c r="C194" s="6" t="s">
        <v>2260</v>
      </c>
      <c r="D194" s="6" t="s">
        <v>180</v>
      </c>
      <c r="E194" s="4">
        <v>6037</v>
      </c>
      <c r="F194" s="4">
        <v>6037</v>
      </c>
      <c r="G194" s="4">
        <v>6037</v>
      </c>
      <c r="H194" s="37">
        <v>19942411702</v>
      </c>
      <c r="I194" s="37">
        <v>21561412626.181599</v>
      </c>
      <c r="J194" s="37">
        <v>22006562598.7314</v>
      </c>
      <c r="K194" s="4" t="str">
        <f>VLOOKUP(B194,altitude!$B$3:$E$3232,4)</f>
        <v>L</v>
      </c>
      <c r="L194" s="4">
        <f>VLOOKUP(B194,fuelregion!$C$5:$D$3233,2,FALSE)</f>
        <v>1570011000</v>
      </c>
      <c r="M194" s="4">
        <f>VLOOKUP(B194,fuelregion!$H$5:$I$3113,2,FALSE)</f>
        <v>1570011000</v>
      </c>
      <c r="N194" s="4">
        <f>VLOOKUP(B194,imbin!$B$4:$D$3233,2,FALSE)</f>
        <v>1</v>
      </c>
      <c r="O194" s="4" t="str">
        <f>VLOOKUP(B194,imbin!$B$4:$D$3233,3,FALSE)</f>
        <v>MOVES</v>
      </c>
      <c r="P194" s="4">
        <f>IF(ISNA(VLOOKUP(B194,rampbin!$B$4:$G$1697,6,FALSE)),2,VLOOKUP(B194,rampbin!$B$4:$G$1697,6,FALSE))</f>
        <v>2</v>
      </c>
      <c r="Q194" s="4" t="str">
        <f>IF(ISNA(VLOOKUP(B194,rampbin!$B$4:$G$1697,5,FALSE)),"MOVES",VLOOKUP(B194,rampbin!$B$4:$G$1697,5,FALSE))</f>
        <v>MOVES</v>
      </c>
      <c r="R194" s="4" t="s">
        <v>1877</v>
      </c>
      <c r="S194" s="6" t="s">
        <v>1919</v>
      </c>
      <c r="T194" s="4">
        <f>VLOOKUP(B194,meanLDage!$B$3:$E$3145,4,FALSE)</f>
        <v>3</v>
      </c>
      <c r="U194" s="32">
        <f>VLOOKUP(B194,meanLDage!$B$3:$E$3145,2,FALSE)</f>
        <v>10.461007930247593</v>
      </c>
      <c r="V194" s="4" t="str">
        <f t="shared" si="15"/>
        <v>6_L_1570011000_1_3_2</v>
      </c>
      <c r="W194" s="4">
        <v>6037</v>
      </c>
      <c r="X194" s="6"/>
      <c r="Y194" s="8">
        <f t="shared" si="16"/>
        <v>6037</v>
      </c>
      <c r="Z194" s="6" t="b">
        <f t="shared" ref="Z194:Z257" si="21">G194=Y194</f>
        <v>1</v>
      </c>
      <c r="AA194" s="6">
        <f t="shared" si="17"/>
        <v>6037</v>
      </c>
      <c r="AB194" s="4">
        <f t="shared" si="18"/>
        <v>3</v>
      </c>
      <c r="AC194" s="32">
        <f t="shared" si="19"/>
        <v>10.461007930247593</v>
      </c>
      <c r="AD194" s="4">
        <f>VLOOKUP($B194,meanLDage!$Z$3:$AC$3145,4,FALSE)</f>
        <v>3</v>
      </c>
      <c r="AE194" s="32">
        <f>VLOOKUP($B194,meanLDage!$Z$3:$AC$3145,2,FALSE)</f>
        <v>9.9660454769149265</v>
      </c>
      <c r="AF194" s="6">
        <f>VLOOKUP(V194,'2017 rep county selection'!$A$1:$C$281,3,FALSE)</f>
        <v>6037</v>
      </c>
      <c r="AH194" s="9">
        <f t="shared" si="20"/>
        <v>6037</v>
      </c>
    </row>
    <row r="195" spans="1:34" ht="15.75" customHeight="1" x14ac:dyDescent="0.3">
      <c r="A195" s="4">
        <v>6</v>
      </c>
      <c r="B195" s="4">
        <v>6073</v>
      </c>
      <c r="C195" s="6" t="s">
        <v>2260</v>
      </c>
      <c r="D195" s="6" t="s">
        <v>181</v>
      </c>
      <c r="E195" s="4">
        <v>6037</v>
      </c>
      <c r="F195" s="4">
        <v>6037</v>
      </c>
      <c r="G195" s="4">
        <v>6037</v>
      </c>
      <c r="H195" s="37">
        <v>33198162091</v>
      </c>
      <c r="I195" s="37">
        <v>29212370757.029701</v>
      </c>
      <c r="J195" s="37">
        <v>29879990976.362301</v>
      </c>
      <c r="K195" s="4" t="str">
        <f>VLOOKUP(B195,altitude!$B$3:$E$3232,4)</f>
        <v>L</v>
      </c>
      <c r="L195" s="4">
        <f>VLOOKUP(B195,fuelregion!$C$5:$D$3233,2,FALSE)</f>
        <v>1570011000</v>
      </c>
      <c r="M195" s="4">
        <f>VLOOKUP(B195,fuelregion!$H$5:$I$3113,2,FALSE)</f>
        <v>1570011000</v>
      </c>
      <c r="N195" s="4">
        <f>VLOOKUP(B195,imbin!$B$4:$D$3233,2,FALSE)</f>
        <v>1</v>
      </c>
      <c r="O195" s="4" t="str">
        <f>VLOOKUP(B195,imbin!$B$4:$D$3233,3,FALSE)</f>
        <v>MOVES</v>
      </c>
      <c r="P195" s="4">
        <f>IF(ISNA(VLOOKUP(B195,rampbin!$B$4:$G$1697,6,FALSE)),2,VLOOKUP(B195,rampbin!$B$4:$G$1697,6,FALSE))</f>
        <v>2</v>
      </c>
      <c r="Q195" s="4" t="str">
        <f>IF(ISNA(VLOOKUP(B195,rampbin!$B$4:$G$1697,5,FALSE)),"MOVES",VLOOKUP(B195,rampbin!$B$4:$G$1697,5,FALSE))</f>
        <v>MOVES</v>
      </c>
      <c r="R195" s="4" t="s">
        <v>1877</v>
      </c>
      <c r="S195" s="6" t="s">
        <v>1921</v>
      </c>
      <c r="T195" s="4">
        <f>VLOOKUP(B195,meanLDage!$B$3:$E$3145,4,FALSE)</f>
        <v>3</v>
      </c>
      <c r="U195" s="32">
        <f>VLOOKUP(B195,meanLDage!$B$3:$E$3145,2,FALSE)</f>
        <v>9.8038724061878852</v>
      </c>
      <c r="V195" s="4" t="str">
        <f t="shared" ref="V195:V258" si="22">A195&amp;"_"&amp;K195&amp;"_"&amp;M195&amp;"_"&amp;N195&amp;"_"&amp;AD195&amp;"_"&amp;P195</f>
        <v>6_L_1570011000_1_3_2</v>
      </c>
      <c r="W195" s="4">
        <v>6037</v>
      </c>
      <c r="X195" s="6"/>
      <c r="Y195" s="8">
        <f t="shared" ref="Y195:Y258" si="23">IF(X195&gt;0,X195,W195)</f>
        <v>6037</v>
      </c>
      <c r="Z195" s="6" t="b">
        <f t="shared" si="21"/>
        <v>1</v>
      </c>
      <c r="AA195" s="6">
        <f t="shared" ref="AA195:AA258" si="24">G195</f>
        <v>6037</v>
      </c>
      <c r="AB195" s="4">
        <f t="shared" ref="AB195:AB258" si="25">T195</f>
        <v>3</v>
      </c>
      <c r="AC195" s="32">
        <f t="shared" ref="AC195:AC258" si="26">U195</f>
        <v>9.8038724061878852</v>
      </c>
      <c r="AD195" s="4">
        <f>VLOOKUP($B195,meanLDage!$Z$3:$AC$3145,4,FALSE)</f>
        <v>3</v>
      </c>
      <c r="AE195" s="32">
        <f>VLOOKUP($B195,meanLDage!$Z$3:$AC$3145,2,FALSE)</f>
        <v>9.3493739247826717</v>
      </c>
      <c r="AF195" s="6">
        <f>VLOOKUP(V195,'2017 rep county selection'!$A$1:$C$281,3,FALSE)</f>
        <v>6037</v>
      </c>
      <c r="AH195" s="9">
        <f t="shared" ref="AH195:AH258" si="27">IF(AG195&gt;0,AG195,AF195)</f>
        <v>6037</v>
      </c>
    </row>
    <row r="196" spans="1:34" ht="15.75" customHeight="1" x14ac:dyDescent="0.3">
      <c r="A196" s="4">
        <v>6</v>
      </c>
      <c r="B196" s="4">
        <v>6075</v>
      </c>
      <c r="C196" s="6" t="s">
        <v>2260</v>
      </c>
      <c r="D196" s="6" t="s">
        <v>182</v>
      </c>
      <c r="E196" s="4">
        <v>6001</v>
      </c>
      <c r="F196" s="4">
        <v>6001</v>
      </c>
      <c r="G196" s="4">
        <v>6001</v>
      </c>
      <c r="H196" s="37">
        <v>4173073915</v>
      </c>
      <c r="I196" s="37">
        <v>3626462389.1948199</v>
      </c>
      <c r="J196" s="37">
        <v>3711431267.2452102</v>
      </c>
      <c r="K196" s="4" t="str">
        <f>VLOOKUP(B196,altitude!$B$3:$E$3232,4)</f>
        <v>L</v>
      </c>
      <c r="L196" s="4">
        <f>VLOOKUP(B196,fuelregion!$C$5:$D$3233,2,FALSE)</f>
        <v>1570011000</v>
      </c>
      <c r="M196" s="4">
        <f>VLOOKUP(B196,fuelregion!$H$5:$I$3113,2,FALSE)</f>
        <v>1570011000</v>
      </c>
      <c r="N196" s="4">
        <f>VLOOKUP(B196,imbin!$B$4:$D$3233,2,FALSE)</f>
        <v>1</v>
      </c>
      <c r="O196" s="4" t="str">
        <f>VLOOKUP(B196,imbin!$B$4:$D$3233,3,FALSE)</f>
        <v>MOVES</v>
      </c>
      <c r="P196" s="4">
        <f>IF(ISNA(VLOOKUP(B196,rampbin!$B$4:$G$1697,6,FALSE)),2,VLOOKUP(B196,rampbin!$B$4:$G$1697,6,FALSE))</f>
        <v>2</v>
      </c>
      <c r="Q196" s="4" t="str">
        <f>IF(ISNA(VLOOKUP(B196,rampbin!$B$4:$G$1697,5,FALSE)),"MOVES",VLOOKUP(B196,rampbin!$B$4:$G$1697,5,FALSE))</f>
        <v>MOVES</v>
      </c>
      <c r="R196" s="4" t="s">
        <v>1877</v>
      </c>
      <c r="S196" s="6" t="s">
        <v>1907</v>
      </c>
      <c r="T196" s="4">
        <f>VLOOKUP(B196,meanLDage!$B$3:$E$3145,4,FALSE)</f>
        <v>2</v>
      </c>
      <c r="U196" s="32">
        <f>VLOOKUP(B196,meanLDage!$B$3:$E$3145,2,FALSE)</f>
        <v>8.5942754898571607</v>
      </c>
      <c r="V196" s="4" t="str">
        <f t="shared" si="22"/>
        <v>6_L_1570011000_1_2_2</v>
      </c>
      <c r="W196" s="4">
        <v>6059</v>
      </c>
      <c r="X196" s="6"/>
      <c r="Y196" s="8">
        <f t="shared" si="23"/>
        <v>6059</v>
      </c>
      <c r="Z196" s="6" t="b">
        <f t="shared" si="21"/>
        <v>0</v>
      </c>
      <c r="AA196" s="6">
        <f t="shared" si="24"/>
        <v>6001</v>
      </c>
      <c r="AB196" s="4">
        <f t="shared" si="25"/>
        <v>2</v>
      </c>
      <c r="AC196" s="32">
        <f t="shared" si="26"/>
        <v>8.5942754898571607</v>
      </c>
      <c r="AD196" s="4">
        <f>VLOOKUP($B196,meanLDage!$Z$3:$AC$3145,4,FALSE)</f>
        <v>2</v>
      </c>
      <c r="AE196" s="32">
        <f>VLOOKUP($B196,meanLDage!$Z$3:$AC$3145,2,FALSE)</f>
        <v>8.1630872862490893</v>
      </c>
      <c r="AF196" s="6">
        <f>VLOOKUP(V196,'2017 rep county selection'!$A$1:$C$281,3,FALSE)</f>
        <v>6059</v>
      </c>
      <c r="AH196" s="9">
        <f t="shared" si="27"/>
        <v>6059</v>
      </c>
    </row>
    <row r="197" spans="1:34" ht="15.75" customHeight="1" x14ac:dyDescent="0.3">
      <c r="A197" s="4">
        <v>6</v>
      </c>
      <c r="B197" s="4">
        <v>6077</v>
      </c>
      <c r="C197" s="6" t="s">
        <v>2260</v>
      </c>
      <c r="D197" s="6" t="s">
        <v>183</v>
      </c>
      <c r="E197" s="4">
        <v>6037</v>
      </c>
      <c r="F197" s="4">
        <v>6037</v>
      </c>
      <c r="G197" s="4">
        <v>6037</v>
      </c>
      <c r="H197" s="37">
        <v>5180025335</v>
      </c>
      <c r="I197" s="37">
        <v>6322378648.7172203</v>
      </c>
      <c r="J197" s="37">
        <v>6445089763.4402905</v>
      </c>
      <c r="K197" s="4" t="str">
        <f>VLOOKUP(B197,altitude!$B$3:$E$3232,4)</f>
        <v>L</v>
      </c>
      <c r="L197" s="4">
        <f>VLOOKUP(B197,fuelregion!$C$5:$D$3233,2,FALSE)</f>
        <v>1570011000</v>
      </c>
      <c r="M197" s="4">
        <f>VLOOKUP(B197,fuelregion!$H$5:$I$3113,2,FALSE)</f>
        <v>1570011000</v>
      </c>
      <c r="N197" s="4">
        <f>VLOOKUP(B197,imbin!$B$4:$D$3233,2,FALSE)</f>
        <v>1</v>
      </c>
      <c r="O197" s="4" t="str">
        <f>VLOOKUP(B197,imbin!$B$4:$D$3233,3,FALSE)</f>
        <v>MOVES</v>
      </c>
      <c r="P197" s="4">
        <f>IF(ISNA(VLOOKUP(B197,rampbin!$B$4:$G$1697,6,FALSE)),2,VLOOKUP(B197,rampbin!$B$4:$G$1697,6,FALSE))</f>
        <v>2</v>
      </c>
      <c r="Q197" s="4" t="str">
        <f>IF(ISNA(VLOOKUP(B197,rampbin!$B$4:$G$1697,5,FALSE)),"MOVES",VLOOKUP(B197,rampbin!$B$4:$G$1697,5,FALSE))</f>
        <v>MOVES</v>
      </c>
      <c r="R197" s="4" t="s">
        <v>1877</v>
      </c>
      <c r="S197" s="6" t="s">
        <v>1922</v>
      </c>
      <c r="T197" s="4">
        <f>VLOOKUP(B197,meanLDage!$B$3:$E$3145,4,FALSE)</f>
        <v>4</v>
      </c>
      <c r="U197" s="32">
        <f>VLOOKUP(B197,meanLDage!$B$3:$E$3145,2,FALSE)</f>
        <v>11.157647193629494</v>
      </c>
      <c r="V197" s="4" t="str">
        <f t="shared" si="22"/>
        <v>6_L_1570011000_1_3_2</v>
      </c>
      <c r="W197" s="4">
        <v>6019</v>
      </c>
      <c r="X197" s="6"/>
      <c r="Y197" s="8">
        <f t="shared" si="23"/>
        <v>6019</v>
      </c>
      <c r="Z197" s="6" t="b">
        <f t="shared" si="21"/>
        <v>0</v>
      </c>
      <c r="AA197" s="6">
        <f t="shared" si="24"/>
        <v>6037</v>
      </c>
      <c r="AB197" s="4">
        <f t="shared" si="25"/>
        <v>4</v>
      </c>
      <c r="AC197" s="32">
        <f t="shared" si="26"/>
        <v>11.157647193629494</v>
      </c>
      <c r="AD197" s="4">
        <f>VLOOKUP($B197,meanLDage!$Z$3:$AC$3145,4,FALSE)</f>
        <v>3</v>
      </c>
      <c r="AE197" s="32">
        <f>VLOOKUP($B197,meanLDage!$Z$3:$AC$3145,2,FALSE)</f>
        <v>10.637524810808015</v>
      </c>
      <c r="AF197" s="6">
        <f>VLOOKUP(V197,'2017 rep county selection'!$A$1:$C$281,3,FALSE)</f>
        <v>6037</v>
      </c>
      <c r="AH197" s="9">
        <f t="shared" si="27"/>
        <v>6037</v>
      </c>
    </row>
    <row r="198" spans="1:34" ht="15.75" customHeight="1" x14ac:dyDescent="0.3">
      <c r="A198" s="4">
        <v>6</v>
      </c>
      <c r="B198" s="4">
        <v>6079</v>
      </c>
      <c r="C198" s="6" t="s">
        <v>2260</v>
      </c>
      <c r="D198" s="6" t="s">
        <v>184</v>
      </c>
      <c r="E198" s="4">
        <v>6037</v>
      </c>
      <c r="F198" s="4">
        <v>6037</v>
      </c>
      <c r="G198" s="4">
        <v>6037</v>
      </c>
      <c r="H198" s="37">
        <v>3002158441</v>
      </c>
      <c r="I198" s="37">
        <v>2928434660.6823802</v>
      </c>
      <c r="J198" s="37">
        <v>2985137071.8363299</v>
      </c>
      <c r="K198" s="4" t="str">
        <f>VLOOKUP(B198,altitude!$B$3:$E$3232,4)</f>
        <v>L</v>
      </c>
      <c r="L198" s="4">
        <f>VLOOKUP(B198,fuelregion!$C$5:$D$3233,2,FALSE)</f>
        <v>1570011000</v>
      </c>
      <c r="M198" s="4">
        <f>VLOOKUP(B198,fuelregion!$H$5:$I$3113,2,FALSE)</f>
        <v>1570011000</v>
      </c>
      <c r="N198" s="4">
        <f>VLOOKUP(B198,imbin!$B$4:$D$3233,2,FALSE)</f>
        <v>1</v>
      </c>
      <c r="O198" s="4" t="str">
        <f>VLOOKUP(B198,imbin!$B$4:$D$3233,3,FALSE)</f>
        <v>MOVES</v>
      </c>
      <c r="P198" s="4">
        <f>IF(ISNA(VLOOKUP(B198,rampbin!$B$4:$G$1697,6,FALSE)),2,VLOOKUP(B198,rampbin!$B$4:$G$1697,6,FALSE))</f>
        <v>2</v>
      </c>
      <c r="Q198" s="4" t="str">
        <f>IF(ISNA(VLOOKUP(B198,rampbin!$B$4:$G$1697,5,FALSE)),"MOVES",VLOOKUP(B198,rampbin!$B$4:$G$1697,5,FALSE))</f>
        <v>MOVES</v>
      </c>
      <c r="R198" s="4" t="s">
        <v>1877</v>
      </c>
      <c r="S198" s="6" t="s">
        <v>1923</v>
      </c>
      <c r="T198" s="4">
        <f>VLOOKUP(B198,meanLDage!$B$3:$E$3145,4,FALSE)</f>
        <v>3</v>
      </c>
      <c r="U198" s="32">
        <f>VLOOKUP(B198,meanLDage!$B$3:$E$3145,2,FALSE)</f>
        <v>10.82386386228535</v>
      </c>
      <c r="V198" s="4" t="str">
        <f t="shared" si="22"/>
        <v>6_L_1570011000_1_3_2</v>
      </c>
      <c r="W198" s="4">
        <v>6037</v>
      </c>
      <c r="X198" s="6"/>
      <c r="Y198" s="8">
        <f t="shared" si="23"/>
        <v>6037</v>
      </c>
      <c r="Z198" s="6" t="b">
        <f t="shared" si="21"/>
        <v>1</v>
      </c>
      <c r="AA198" s="6">
        <f t="shared" si="24"/>
        <v>6037</v>
      </c>
      <c r="AB198" s="4">
        <f t="shared" si="25"/>
        <v>3</v>
      </c>
      <c r="AC198" s="32">
        <f t="shared" si="26"/>
        <v>10.82386386228535</v>
      </c>
      <c r="AD198" s="4">
        <f>VLOOKUP($B198,meanLDage!$Z$3:$AC$3145,4,FALSE)</f>
        <v>3</v>
      </c>
      <c r="AE198" s="32">
        <f>VLOOKUP($B198,meanLDage!$Z$3:$AC$3145,2,FALSE)</f>
        <v>10.311930326884347</v>
      </c>
      <c r="AF198" s="6">
        <f>VLOOKUP(V198,'2017 rep county selection'!$A$1:$C$281,3,FALSE)</f>
        <v>6037</v>
      </c>
      <c r="AH198" s="9">
        <f t="shared" si="27"/>
        <v>6037</v>
      </c>
    </row>
    <row r="199" spans="1:34" ht="15.75" customHeight="1" x14ac:dyDescent="0.3">
      <c r="A199" s="4">
        <v>6</v>
      </c>
      <c r="B199" s="4">
        <v>6081</v>
      </c>
      <c r="C199" s="6" t="s">
        <v>2260</v>
      </c>
      <c r="D199" s="6" t="s">
        <v>185</v>
      </c>
      <c r="E199" s="4">
        <v>6081</v>
      </c>
      <c r="F199" s="4">
        <v>6081</v>
      </c>
      <c r="G199" s="4">
        <v>6081</v>
      </c>
      <c r="H199" s="37">
        <v>7425923020</v>
      </c>
      <c r="I199" s="37">
        <v>7110657046.8325701</v>
      </c>
      <c r="J199" s="37">
        <v>7277095241.3137197</v>
      </c>
      <c r="K199" s="4" t="str">
        <f>VLOOKUP(B199,altitude!$B$3:$E$3232,4)</f>
        <v>L</v>
      </c>
      <c r="L199" s="4">
        <f>VLOOKUP(B199,fuelregion!$C$5:$D$3233,2,FALSE)</f>
        <v>1570011000</v>
      </c>
      <c r="M199" s="4">
        <f>VLOOKUP(B199,fuelregion!$H$5:$I$3113,2,FALSE)</f>
        <v>1570011000</v>
      </c>
      <c r="N199" s="4">
        <f>VLOOKUP(B199,imbin!$B$4:$D$3233,2,FALSE)</f>
        <v>1</v>
      </c>
      <c r="O199" s="4" t="str">
        <f>VLOOKUP(B199,imbin!$B$4:$D$3233,3,FALSE)</f>
        <v>MOVES</v>
      </c>
      <c r="P199" s="4">
        <f>IF(ISNA(VLOOKUP(B199,rampbin!$B$4:$G$1697,6,FALSE)),2,VLOOKUP(B199,rampbin!$B$4:$G$1697,6,FALSE))</f>
        <v>2</v>
      </c>
      <c r="Q199" s="4" t="str">
        <f>IF(ISNA(VLOOKUP(B199,rampbin!$B$4:$G$1697,5,FALSE)),"MOVES",VLOOKUP(B199,rampbin!$B$4:$G$1697,5,FALSE))</f>
        <v>MOVES</v>
      </c>
      <c r="R199" s="4" t="s">
        <v>1877</v>
      </c>
      <c r="S199" s="6" t="s">
        <v>1907</v>
      </c>
      <c r="T199" s="4">
        <f>VLOOKUP(B199,meanLDage!$B$3:$E$3145,4,FALSE)</f>
        <v>2</v>
      </c>
      <c r="U199" s="32">
        <f>VLOOKUP(B199,meanLDage!$B$3:$E$3145,2,FALSE)</f>
        <v>8.7587076014437759</v>
      </c>
      <c r="V199" s="4" t="str">
        <f t="shared" si="22"/>
        <v>6_L_1570011000_1_2_2</v>
      </c>
      <c r="W199" s="4">
        <v>6059</v>
      </c>
      <c r="X199" s="6"/>
      <c r="Y199" s="8">
        <f t="shared" si="23"/>
        <v>6059</v>
      </c>
      <c r="Z199" s="6" t="b">
        <f t="shared" si="21"/>
        <v>0</v>
      </c>
      <c r="AA199" s="6">
        <f t="shared" si="24"/>
        <v>6081</v>
      </c>
      <c r="AB199" s="4">
        <f t="shared" si="25"/>
        <v>2</v>
      </c>
      <c r="AC199" s="32">
        <f t="shared" si="26"/>
        <v>8.7587076014437759</v>
      </c>
      <c r="AD199" s="4">
        <f>VLOOKUP($B199,meanLDage!$Z$3:$AC$3145,4,FALSE)</f>
        <v>2</v>
      </c>
      <c r="AE199" s="32">
        <f>VLOOKUP($B199,meanLDage!$Z$3:$AC$3145,2,FALSE)</f>
        <v>8.2996051568530689</v>
      </c>
      <c r="AF199" s="6">
        <f>VLOOKUP(V199,'2017 rep county selection'!$A$1:$C$281,3,FALSE)</f>
        <v>6059</v>
      </c>
      <c r="AH199" s="9">
        <f t="shared" si="27"/>
        <v>6059</v>
      </c>
    </row>
    <row r="200" spans="1:34" ht="15.75" customHeight="1" x14ac:dyDescent="0.3">
      <c r="A200" s="4">
        <v>6</v>
      </c>
      <c r="B200" s="4">
        <v>6083</v>
      </c>
      <c r="C200" s="6" t="s">
        <v>2260</v>
      </c>
      <c r="D200" s="6" t="s">
        <v>186</v>
      </c>
      <c r="E200" s="4">
        <v>6037</v>
      </c>
      <c r="F200" s="4">
        <v>6037</v>
      </c>
      <c r="G200" s="4">
        <v>6037</v>
      </c>
      <c r="H200" s="37">
        <v>4068224534</v>
      </c>
      <c r="I200" s="37">
        <v>3520571253.3215899</v>
      </c>
      <c r="J200" s="37">
        <v>3591090654.3505301</v>
      </c>
      <c r="K200" s="4" t="str">
        <f>VLOOKUP(B200,altitude!$B$3:$E$3232,4)</f>
        <v>L</v>
      </c>
      <c r="L200" s="4">
        <f>VLOOKUP(B200,fuelregion!$C$5:$D$3233,2,FALSE)</f>
        <v>1570011000</v>
      </c>
      <c r="M200" s="4">
        <f>VLOOKUP(B200,fuelregion!$H$5:$I$3113,2,FALSE)</f>
        <v>1570011000</v>
      </c>
      <c r="N200" s="4">
        <f>VLOOKUP(B200,imbin!$B$4:$D$3233,2,FALSE)</f>
        <v>1</v>
      </c>
      <c r="O200" s="4" t="str">
        <f>VLOOKUP(B200,imbin!$B$4:$D$3233,3,FALSE)</f>
        <v>MOVES</v>
      </c>
      <c r="P200" s="4">
        <f>IF(ISNA(VLOOKUP(B200,rampbin!$B$4:$G$1697,6,FALSE)),2,VLOOKUP(B200,rampbin!$B$4:$G$1697,6,FALSE))</f>
        <v>2</v>
      </c>
      <c r="Q200" s="4" t="str">
        <f>IF(ISNA(VLOOKUP(B200,rampbin!$B$4:$G$1697,5,FALSE)),"MOVES",VLOOKUP(B200,rampbin!$B$4:$G$1697,5,FALSE))</f>
        <v>MOVES</v>
      </c>
      <c r="R200" s="4" t="s">
        <v>1877</v>
      </c>
      <c r="S200" s="6" t="s">
        <v>1924</v>
      </c>
      <c r="T200" s="4">
        <f>VLOOKUP(B200,meanLDage!$B$3:$E$3145,4,FALSE)</f>
        <v>4</v>
      </c>
      <c r="U200" s="32">
        <f>VLOOKUP(B200,meanLDage!$B$3:$E$3145,2,FALSE)</f>
        <v>11.015611736426397</v>
      </c>
      <c r="V200" s="4" t="str">
        <f t="shared" si="22"/>
        <v>6_L_1570011000_1_3_2</v>
      </c>
      <c r="W200" s="4">
        <v>6019</v>
      </c>
      <c r="X200" s="6"/>
      <c r="Y200" s="8">
        <f t="shared" si="23"/>
        <v>6019</v>
      </c>
      <c r="Z200" s="6" t="b">
        <f t="shared" si="21"/>
        <v>0</v>
      </c>
      <c r="AA200" s="6">
        <f t="shared" si="24"/>
        <v>6037</v>
      </c>
      <c r="AB200" s="4">
        <f t="shared" si="25"/>
        <v>4</v>
      </c>
      <c r="AC200" s="32">
        <f t="shared" si="26"/>
        <v>11.015611736426397</v>
      </c>
      <c r="AD200" s="4">
        <f>VLOOKUP($B200,meanLDage!$Z$3:$AC$3145,4,FALSE)</f>
        <v>3</v>
      </c>
      <c r="AE200" s="32">
        <f>VLOOKUP($B200,meanLDage!$Z$3:$AC$3145,2,FALSE)</f>
        <v>10.475439506721269</v>
      </c>
      <c r="AF200" s="6">
        <f>VLOOKUP(V200,'2017 rep county selection'!$A$1:$C$281,3,FALSE)</f>
        <v>6037</v>
      </c>
      <c r="AH200" s="9">
        <f t="shared" si="27"/>
        <v>6037</v>
      </c>
    </row>
    <row r="201" spans="1:34" ht="15.75" customHeight="1" x14ac:dyDescent="0.3">
      <c r="A201" s="4">
        <v>6</v>
      </c>
      <c r="B201" s="4">
        <v>6085</v>
      </c>
      <c r="C201" s="6" t="s">
        <v>2260</v>
      </c>
      <c r="D201" s="6" t="s">
        <v>187</v>
      </c>
      <c r="E201" s="4">
        <v>6037</v>
      </c>
      <c r="F201" s="4">
        <v>6037</v>
      </c>
      <c r="G201" s="4">
        <v>6037</v>
      </c>
      <c r="H201" s="37">
        <v>14756679546</v>
      </c>
      <c r="I201" s="37">
        <v>15310371182.295</v>
      </c>
      <c r="J201" s="37">
        <v>15666282744.3386</v>
      </c>
      <c r="K201" s="4" t="str">
        <f>VLOOKUP(B201,altitude!$B$3:$E$3232,4)</f>
        <v>L</v>
      </c>
      <c r="L201" s="4">
        <f>VLOOKUP(B201,fuelregion!$C$5:$D$3233,2,FALSE)</f>
        <v>1570011000</v>
      </c>
      <c r="M201" s="4">
        <f>VLOOKUP(B201,fuelregion!$H$5:$I$3113,2,FALSE)</f>
        <v>1570011000</v>
      </c>
      <c r="N201" s="4">
        <f>VLOOKUP(B201,imbin!$B$4:$D$3233,2,FALSE)</f>
        <v>1</v>
      </c>
      <c r="O201" s="4" t="str">
        <f>VLOOKUP(B201,imbin!$B$4:$D$3233,3,FALSE)</f>
        <v>MOVES</v>
      </c>
      <c r="P201" s="4">
        <f>IF(ISNA(VLOOKUP(B201,rampbin!$B$4:$G$1697,6,FALSE)),2,VLOOKUP(B201,rampbin!$B$4:$G$1697,6,FALSE))</f>
        <v>2</v>
      </c>
      <c r="Q201" s="4" t="str">
        <f>IF(ISNA(VLOOKUP(B201,rampbin!$B$4:$G$1697,5,FALSE)),"MOVES",VLOOKUP(B201,rampbin!$B$4:$G$1697,5,FALSE))</f>
        <v>MOVES</v>
      </c>
      <c r="R201" s="4" t="s">
        <v>1877</v>
      </c>
      <c r="S201" s="6" t="s">
        <v>1920</v>
      </c>
      <c r="T201" s="4">
        <f>VLOOKUP(B201,meanLDage!$B$3:$E$3145,4,FALSE)</f>
        <v>3</v>
      </c>
      <c r="U201" s="32">
        <f>VLOOKUP(B201,meanLDage!$B$3:$E$3145,2,FALSE)</f>
        <v>9.2931977650988244</v>
      </c>
      <c r="V201" s="4" t="str">
        <f t="shared" si="22"/>
        <v>6_L_1570011000_1_2_2</v>
      </c>
      <c r="W201" s="4">
        <v>6037</v>
      </c>
      <c r="X201" s="6"/>
      <c r="Y201" s="8">
        <f t="shared" si="23"/>
        <v>6037</v>
      </c>
      <c r="Z201" s="6" t="b">
        <f t="shared" si="21"/>
        <v>1</v>
      </c>
      <c r="AA201" s="6">
        <f t="shared" si="24"/>
        <v>6037</v>
      </c>
      <c r="AB201" s="4">
        <f t="shared" si="25"/>
        <v>3</v>
      </c>
      <c r="AC201" s="32">
        <f t="shared" si="26"/>
        <v>9.2931977650988244</v>
      </c>
      <c r="AD201" s="4">
        <f>VLOOKUP($B201,meanLDage!$Z$3:$AC$3145,4,FALSE)</f>
        <v>2</v>
      </c>
      <c r="AE201" s="32">
        <f>VLOOKUP($B201,meanLDage!$Z$3:$AC$3145,2,FALSE)</f>
        <v>8.8411731071287996</v>
      </c>
      <c r="AF201" s="6">
        <f>VLOOKUP(V201,'2017 rep county selection'!$A$1:$C$281,3,FALSE)</f>
        <v>6059</v>
      </c>
      <c r="AH201" s="9">
        <f t="shared" si="27"/>
        <v>6059</v>
      </c>
    </row>
    <row r="202" spans="1:34" ht="15.75" customHeight="1" x14ac:dyDescent="0.3">
      <c r="A202" s="4">
        <v>6</v>
      </c>
      <c r="B202" s="4">
        <v>6087</v>
      </c>
      <c r="C202" s="6" t="s">
        <v>2260</v>
      </c>
      <c r="D202" s="6" t="s">
        <v>86</v>
      </c>
      <c r="E202" s="4">
        <v>6037</v>
      </c>
      <c r="F202" s="4">
        <v>6037</v>
      </c>
      <c r="G202" s="4">
        <v>6037</v>
      </c>
      <c r="H202" s="37">
        <v>1877495796</v>
      </c>
      <c r="I202" s="37">
        <v>1954165627.6837699</v>
      </c>
      <c r="J202" s="37">
        <v>1996361041.36362</v>
      </c>
      <c r="K202" s="4" t="str">
        <f>VLOOKUP(B202,altitude!$B$3:$E$3232,4)</f>
        <v>L</v>
      </c>
      <c r="L202" s="4">
        <f>VLOOKUP(B202,fuelregion!$C$5:$D$3233,2,FALSE)</f>
        <v>1570011000</v>
      </c>
      <c r="M202" s="4">
        <f>VLOOKUP(B202,fuelregion!$H$5:$I$3113,2,FALSE)</f>
        <v>1570011000</v>
      </c>
      <c r="N202" s="4">
        <f>VLOOKUP(B202,imbin!$B$4:$D$3233,2,FALSE)</f>
        <v>1</v>
      </c>
      <c r="O202" s="4" t="str">
        <f>VLOOKUP(B202,imbin!$B$4:$D$3233,3,FALSE)</f>
        <v>MOVES</v>
      </c>
      <c r="P202" s="4">
        <f>IF(ISNA(VLOOKUP(B202,rampbin!$B$4:$G$1697,6,FALSE)),2,VLOOKUP(B202,rampbin!$B$4:$G$1697,6,FALSE))</f>
        <v>2</v>
      </c>
      <c r="Q202" s="4" t="str">
        <f>IF(ISNA(VLOOKUP(B202,rampbin!$B$4:$G$1697,5,FALSE)),"MOVES",VLOOKUP(B202,rampbin!$B$4:$G$1697,5,FALSE))</f>
        <v>MOVES</v>
      </c>
      <c r="R202" s="4" t="s">
        <v>1877</v>
      </c>
      <c r="S202" s="6" t="s">
        <v>1925</v>
      </c>
      <c r="T202" s="4">
        <f>VLOOKUP(B202,meanLDage!$B$3:$E$3145,4,FALSE)</f>
        <v>4</v>
      </c>
      <c r="U202" s="32">
        <f>VLOOKUP(B202,meanLDage!$B$3:$E$3145,2,FALSE)</f>
        <v>11.273570488205749</v>
      </c>
      <c r="V202" s="4" t="str">
        <f t="shared" si="22"/>
        <v>6_L_1570011000_1_3_2</v>
      </c>
      <c r="W202" s="4">
        <v>6019</v>
      </c>
      <c r="X202" s="6"/>
      <c r="Y202" s="8">
        <f t="shared" si="23"/>
        <v>6019</v>
      </c>
      <c r="Z202" s="6" t="b">
        <f t="shared" si="21"/>
        <v>0</v>
      </c>
      <c r="AA202" s="6">
        <f t="shared" si="24"/>
        <v>6037</v>
      </c>
      <c r="AB202" s="4">
        <f t="shared" si="25"/>
        <v>4</v>
      </c>
      <c r="AC202" s="32">
        <f t="shared" si="26"/>
        <v>11.273570488205749</v>
      </c>
      <c r="AD202" s="4">
        <f>VLOOKUP($B202,meanLDage!$Z$3:$AC$3145,4,FALSE)</f>
        <v>3</v>
      </c>
      <c r="AE202" s="32">
        <f>VLOOKUP($B202,meanLDage!$Z$3:$AC$3145,2,FALSE)</f>
        <v>10.714876981988752</v>
      </c>
      <c r="AF202" s="6">
        <f>VLOOKUP(V202,'2017 rep county selection'!$A$1:$C$281,3,FALSE)</f>
        <v>6037</v>
      </c>
      <c r="AH202" s="9">
        <f t="shared" si="27"/>
        <v>6037</v>
      </c>
    </row>
    <row r="203" spans="1:34" ht="15.75" customHeight="1" x14ac:dyDescent="0.3">
      <c r="A203" s="4">
        <v>6</v>
      </c>
      <c r="B203" s="4">
        <v>6089</v>
      </c>
      <c r="C203" s="6" t="s">
        <v>2260</v>
      </c>
      <c r="D203" s="6" t="s">
        <v>188</v>
      </c>
      <c r="E203" s="4">
        <v>6037</v>
      </c>
      <c r="F203" s="4">
        <v>6037</v>
      </c>
      <c r="G203" s="4">
        <v>6037</v>
      </c>
      <c r="H203" s="37">
        <v>2187898878</v>
      </c>
      <c r="I203" s="37">
        <v>1803980933.01842</v>
      </c>
      <c r="J203" s="37">
        <v>1837224350.12309</v>
      </c>
      <c r="K203" s="4" t="str">
        <f>VLOOKUP(B203,altitude!$B$3:$E$3232,4)</f>
        <v>L</v>
      </c>
      <c r="L203" s="4">
        <f>VLOOKUP(B203,fuelregion!$C$5:$D$3233,2,FALSE)</f>
        <v>1570011000</v>
      </c>
      <c r="M203" s="4">
        <f>VLOOKUP(B203,fuelregion!$H$5:$I$3113,2,FALSE)</f>
        <v>1570011000</v>
      </c>
      <c r="N203" s="4">
        <f>VLOOKUP(B203,imbin!$B$4:$D$3233,2,FALSE)</f>
        <v>1</v>
      </c>
      <c r="O203" s="4" t="str">
        <f>VLOOKUP(B203,imbin!$B$4:$D$3233,3,FALSE)</f>
        <v>MOVES</v>
      </c>
      <c r="P203" s="4">
        <f>IF(ISNA(VLOOKUP(B203,rampbin!$B$4:$G$1697,6,FALSE)),2,VLOOKUP(B203,rampbin!$B$4:$G$1697,6,FALSE))</f>
        <v>2</v>
      </c>
      <c r="Q203" s="4" t="str">
        <f>IF(ISNA(VLOOKUP(B203,rampbin!$B$4:$G$1697,5,FALSE)),"MOVES",VLOOKUP(B203,rampbin!$B$4:$G$1697,5,FALSE))</f>
        <v>MOVES</v>
      </c>
      <c r="R203" s="4" t="s">
        <v>1877</v>
      </c>
      <c r="S203" s="6" t="s">
        <v>1926</v>
      </c>
      <c r="T203" s="4">
        <f>VLOOKUP(B203,meanLDage!$B$3:$E$3145,4,FALSE)</f>
        <v>4</v>
      </c>
      <c r="U203" s="32">
        <f>VLOOKUP(B203,meanLDage!$B$3:$E$3145,2,FALSE)</f>
        <v>12.144968812498016</v>
      </c>
      <c r="V203" s="4" t="str">
        <f t="shared" si="22"/>
        <v>6_L_1570011000_1_4_2</v>
      </c>
      <c r="W203" s="4">
        <v>6019</v>
      </c>
      <c r="X203" s="6"/>
      <c r="Y203" s="8">
        <f t="shared" si="23"/>
        <v>6019</v>
      </c>
      <c r="Z203" s="6" t="b">
        <f t="shared" si="21"/>
        <v>0</v>
      </c>
      <c r="AA203" s="6">
        <f t="shared" si="24"/>
        <v>6037</v>
      </c>
      <c r="AB203" s="4">
        <f t="shared" si="25"/>
        <v>4</v>
      </c>
      <c r="AC203" s="32">
        <f t="shared" si="26"/>
        <v>12.144968812498016</v>
      </c>
      <c r="AD203" s="4">
        <f>VLOOKUP($B203,meanLDage!$Z$3:$AC$3145,4,FALSE)</f>
        <v>4</v>
      </c>
      <c r="AE203" s="32">
        <f>VLOOKUP($B203,meanLDage!$Z$3:$AC$3145,2,FALSE)</f>
        <v>11.556093849262437</v>
      </c>
      <c r="AF203" s="6">
        <f>VLOOKUP(V203,'2017 rep county selection'!$A$1:$C$281,3,FALSE)</f>
        <v>6107</v>
      </c>
      <c r="AH203" s="9">
        <f t="shared" si="27"/>
        <v>6107</v>
      </c>
    </row>
    <row r="204" spans="1:34" ht="15.75" customHeight="1" x14ac:dyDescent="0.3">
      <c r="A204" s="4">
        <v>6</v>
      </c>
      <c r="B204" s="4">
        <v>6091</v>
      </c>
      <c r="C204" s="6" t="s">
        <v>2260</v>
      </c>
      <c r="D204" s="6" t="s">
        <v>189</v>
      </c>
      <c r="E204" s="4">
        <v>6023</v>
      </c>
      <c r="F204" s="4">
        <v>6023</v>
      </c>
      <c r="G204" s="4">
        <v>6023</v>
      </c>
      <c r="H204" s="37">
        <v>49123562</v>
      </c>
      <c r="I204" s="37">
        <v>82591072.477707505</v>
      </c>
      <c r="J204" s="37">
        <v>83487162.977313101</v>
      </c>
      <c r="K204" s="4" t="str">
        <f>VLOOKUP(B204,altitude!$B$3:$E$3232,4)</f>
        <v>L</v>
      </c>
      <c r="L204" s="4">
        <f>VLOOKUP(B204,fuelregion!$C$5:$D$3233,2,FALSE)</f>
        <v>1570011000</v>
      </c>
      <c r="M204" s="4">
        <f>VLOOKUP(B204,fuelregion!$H$5:$I$3113,2,FALSE)</f>
        <v>1570011000</v>
      </c>
      <c r="N204" s="4">
        <f>VLOOKUP(B204,imbin!$B$4:$D$3233,2,FALSE)</f>
        <v>0</v>
      </c>
      <c r="O204" s="4" t="str">
        <f>VLOOKUP(B204,imbin!$B$4:$D$3233,3,FALSE)</f>
        <v>MOVES</v>
      </c>
      <c r="P204" s="4">
        <f>IF(ISNA(VLOOKUP(B204,rampbin!$B$4:$G$1697,6,FALSE)),2,VLOOKUP(B204,rampbin!$B$4:$G$1697,6,FALSE))</f>
        <v>2</v>
      </c>
      <c r="Q204" s="4" t="str">
        <f>IF(ISNA(VLOOKUP(B204,rampbin!$B$4:$G$1697,5,FALSE)),"MOVES",VLOOKUP(B204,rampbin!$B$4:$G$1697,5,FALSE))</f>
        <v>MOVES</v>
      </c>
      <c r="R204" s="4" t="s">
        <v>1880</v>
      </c>
      <c r="S204" s="6" t="s">
        <v>1851</v>
      </c>
      <c r="T204" s="4">
        <f>VLOOKUP(B204,meanLDage!$B$3:$E$3145,4,FALSE)</f>
        <v>6</v>
      </c>
      <c r="U204" s="32">
        <f>VLOOKUP(B204,meanLDage!$B$3:$E$3145,2,FALSE)</f>
        <v>15.231813245658248</v>
      </c>
      <c r="V204" s="4" t="str">
        <f t="shared" si="22"/>
        <v>6_L_1570011000_0_5_2</v>
      </c>
      <c r="W204" s="4">
        <v>6105</v>
      </c>
      <c r="X204" s="6"/>
      <c r="Y204" s="8">
        <f t="shared" si="23"/>
        <v>6105</v>
      </c>
      <c r="Z204" s="6" t="b">
        <f t="shared" si="21"/>
        <v>0</v>
      </c>
      <c r="AA204" s="6">
        <f t="shared" si="24"/>
        <v>6023</v>
      </c>
      <c r="AB204" s="4">
        <f t="shared" si="25"/>
        <v>6</v>
      </c>
      <c r="AC204" s="32">
        <f t="shared" si="26"/>
        <v>15.231813245658248</v>
      </c>
      <c r="AD204" s="4">
        <f>VLOOKUP($B204,meanLDage!$Z$3:$AC$3145,4,FALSE)</f>
        <v>5</v>
      </c>
      <c r="AE204" s="32">
        <f>VLOOKUP($B204,meanLDage!$Z$3:$AC$3145,2,FALSE)</f>
        <v>14.566769571200835</v>
      </c>
      <c r="AF204" s="6">
        <f>VLOOKUP(V204,'2017 rep county selection'!$A$1:$C$281,3,FALSE)</f>
        <v>6093</v>
      </c>
      <c r="AH204" s="9">
        <f t="shared" si="27"/>
        <v>6093</v>
      </c>
    </row>
    <row r="205" spans="1:34" ht="15.75" customHeight="1" x14ac:dyDescent="0.3">
      <c r="A205" s="4">
        <v>6</v>
      </c>
      <c r="B205" s="4">
        <v>6093</v>
      </c>
      <c r="C205" s="6" t="s">
        <v>2260</v>
      </c>
      <c r="D205" s="6" t="s">
        <v>190</v>
      </c>
      <c r="E205" s="4">
        <v>6023</v>
      </c>
      <c r="F205" s="4">
        <v>6023</v>
      </c>
      <c r="G205" s="4">
        <v>6023</v>
      </c>
      <c r="H205" s="37">
        <v>442633723</v>
      </c>
      <c r="I205" s="37">
        <v>763858728.67325699</v>
      </c>
      <c r="J205" s="37">
        <v>774814852.54049206</v>
      </c>
      <c r="K205" s="4" t="str">
        <f>VLOOKUP(B205,altitude!$B$3:$E$3232,4)</f>
        <v>L</v>
      </c>
      <c r="L205" s="4">
        <f>VLOOKUP(B205,fuelregion!$C$5:$D$3233,2,FALSE)</f>
        <v>1570011000</v>
      </c>
      <c r="M205" s="4">
        <f>VLOOKUP(B205,fuelregion!$H$5:$I$3113,2,FALSE)</f>
        <v>1570011000</v>
      </c>
      <c r="N205" s="4">
        <f>VLOOKUP(B205,imbin!$B$4:$D$3233,2,FALSE)</f>
        <v>0</v>
      </c>
      <c r="O205" s="4" t="str">
        <f>VLOOKUP(B205,imbin!$B$4:$D$3233,3,FALSE)</f>
        <v>MOVES</v>
      </c>
      <c r="P205" s="4">
        <f>IF(ISNA(VLOOKUP(B205,rampbin!$B$4:$G$1697,6,FALSE)),2,VLOOKUP(B205,rampbin!$B$4:$G$1697,6,FALSE))</f>
        <v>2</v>
      </c>
      <c r="Q205" s="4" t="str">
        <f>IF(ISNA(VLOOKUP(B205,rampbin!$B$4:$G$1697,5,FALSE)),"MOVES",VLOOKUP(B205,rampbin!$B$4:$G$1697,5,FALSE))</f>
        <v>MOVES</v>
      </c>
      <c r="R205" s="4" t="s">
        <v>1880</v>
      </c>
      <c r="S205" s="6" t="s">
        <v>1851</v>
      </c>
      <c r="T205" s="4">
        <f>VLOOKUP(B205,meanLDage!$B$3:$E$3145,4,FALSE)</f>
        <v>5</v>
      </c>
      <c r="U205" s="32">
        <f>VLOOKUP(B205,meanLDage!$B$3:$E$3145,2,FALSE)</f>
        <v>14.137923268626203</v>
      </c>
      <c r="V205" s="4" t="str">
        <f t="shared" si="22"/>
        <v>6_L_1570011000_0_5_2</v>
      </c>
      <c r="W205" s="4">
        <v>6045</v>
      </c>
      <c r="X205" s="6"/>
      <c r="Y205" s="8">
        <f t="shared" si="23"/>
        <v>6045</v>
      </c>
      <c r="Z205" s="6" t="b">
        <f t="shared" si="21"/>
        <v>0</v>
      </c>
      <c r="AA205" s="6">
        <f t="shared" si="24"/>
        <v>6023</v>
      </c>
      <c r="AB205" s="4">
        <f t="shared" si="25"/>
        <v>5</v>
      </c>
      <c r="AC205" s="32">
        <f t="shared" si="26"/>
        <v>14.137923268626203</v>
      </c>
      <c r="AD205" s="4">
        <f>VLOOKUP($B205,meanLDage!$Z$3:$AC$3145,4,FALSE)</f>
        <v>5</v>
      </c>
      <c r="AE205" s="32">
        <f>VLOOKUP($B205,meanLDage!$Z$3:$AC$3145,2,FALSE)</f>
        <v>13.440715141074893</v>
      </c>
      <c r="AF205" s="6">
        <f>VLOOKUP(V205,'2017 rep county selection'!$A$1:$C$281,3,FALSE)</f>
        <v>6093</v>
      </c>
      <c r="AH205" s="9">
        <f t="shared" si="27"/>
        <v>6093</v>
      </c>
    </row>
    <row r="206" spans="1:34" ht="15.75" customHeight="1" x14ac:dyDescent="0.3">
      <c r="A206" s="4">
        <v>6</v>
      </c>
      <c r="B206" s="4">
        <v>6095</v>
      </c>
      <c r="C206" s="6" t="s">
        <v>2260</v>
      </c>
      <c r="D206" s="6" t="s">
        <v>191</v>
      </c>
      <c r="E206" s="4">
        <v>6001</v>
      </c>
      <c r="F206" s="4">
        <v>6001</v>
      </c>
      <c r="G206" s="4">
        <v>6001</v>
      </c>
      <c r="H206" s="37">
        <v>3231194010</v>
      </c>
      <c r="I206" s="37">
        <v>4753999862.3596001</v>
      </c>
      <c r="J206" s="37">
        <v>4856064360.8177996</v>
      </c>
      <c r="K206" s="4" t="str">
        <f>VLOOKUP(B206,altitude!$B$3:$E$3232,4)</f>
        <v>L</v>
      </c>
      <c r="L206" s="4">
        <f>VLOOKUP(B206,fuelregion!$C$5:$D$3233,2,FALSE)</f>
        <v>1570011000</v>
      </c>
      <c r="M206" s="4">
        <f>VLOOKUP(B206,fuelregion!$H$5:$I$3113,2,FALSE)</f>
        <v>1570011000</v>
      </c>
      <c r="N206" s="4">
        <f>VLOOKUP(B206,imbin!$B$4:$D$3233,2,FALSE)</f>
        <v>1</v>
      </c>
      <c r="O206" s="4" t="str">
        <f>VLOOKUP(B206,imbin!$B$4:$D$3233,3,FALSE)</f>
        <v>MOVES</v>
      </c>
      <c r="P206" s="4">
        <f>IF(ISNA(VLOOKUP(B206,rampbin!$B$4:$G$1697,6,FALSE)),2,VLOOKUP(B206,rampbin!$B$4:$G$1697,6,FALSE))</f>
        <v>2</v>
      </c>
      <c r="Q206" s="4" t="str">
        <f>IF(ISNA(VLOOKUP(B206,rampbin!$B$4:$G$1697,5,FALSE)),"MOVES",VLOOKUP(B206,rampbin!$B$4:$G$1697,5,FALSE))</f>
        <v>MOVES</v>
      </c>
      <c r="R206" s="4" t="s">
        <v>1877</v>
      </c>
      <c r="S206" s="6" t="s">
        <v>1927</v>
      </c>
      <c r="T206" s="4">
        <f>VLOOKUP(B206,meanLDage!$B$3:$E$3145,4,FALSE)</f>
        <v>3</v>
      </c>
      <c r="U206" s="32">
        <f>VLOOKUP(B206,meanLDage!$B$3:$E$3145,2,FALSE)</f>
        <v>10.570085445979235</v>
      </c>
      <c r="V206" s="4" t="str">
        <f t="shared" si="22"/>
        <v>6_L_1570011000_1_3_2</v>
      </c>
      <c r="W206" s="4">
        <v>6037</v>
      </c>
      <c r="X206" s="6"/>
      <c r="Y206" s="8">
        <f t="shared" si="23"/>
        <v>6037</v>
      </c>
      <c r="Z206" s="6" t="b">
        <f t="shared" si="21"/>
        <v>0</v>
      </c>
      <c r="AA206" s="6">
        <f t="shared" si="24"/>
        <v>6001</v>
      </c>
      <c r="AB206" s="4">
        <f t="shared" si="25"/>
        <v>3</v>
      </c>
      <c r="AC206" s="32">
        <f t="shared" si="26"/>
        <v>10.570085445979235</v>
      </c>
      <c r="AD206" s="4">
        <f>VLOOKUP($B206,meanLDage!$Z$3:$AC$3145,4,FALSE)</f>
        <v>3</v>
      </c>
      <c r="AE206" s="32">
        <f>VLOOKUP($B206,meanLDage!$Z$3:$AC$3145,2,FALSE)</f>
        <v>10.077612366537204</v>
      </c>
      <c r="AF206" s="6">
        <f>VLOOKUP(V206,'2017 rep county selection'!$A$1:$C$281,3,FALSE)</f>
        <v>6037</v>
      </c>
      <c r="AH206" s="9">
        <f t="shared" si="27"/>
        <v>6037</v>
      </c>
    </row>
    <row r="207" spans="1:34" ht="15.75" customHeight="1" x14ac:dyDescent="0.3">
      <c r="A207" s="4">
        <v>6</v>
      </c>
      <c r="B207" s="4">
        <v>6097</v>
      </c>
      <c r="C207" s="6" t="s">
        <v>2260</v>
      </c>
      <c r="D207" s="6" t="s">
        <v>192</v>
      </c>
      <c r="E207" s="4">
        <v>6037</v>
      </c>
      <c r="F207" s="4">
        <v>6037</v>
      </c>
      <c r="G207" s="4">
        <v>6037</v>
      </c>
      <c r="H207" s="37">
        <v>4058581868</v>
      </c>
      <c r="I207" s="37">
        <v>3984875714.12503</v>
      </c>
      <c r="J207" s="37">
        <v>4069659819.1735401</v>
      </c>
      <c r="K207" s="4" t="str">
        <f>VLOOKUP(B207,altitude!$B$3:$E$3232,4)</f>
        <v>L</v>
      </c>
      <c r="L207" s="4">
        <f>VLOOKUP(B207,fuelregion!$C$5:$D$3233,2,FALSE)</f>
        <v>1570011000</v>
      </c>
      <c r="M207" s="4">
        <f>VLOOKUP(B207,fuelregion!$H$5:$I$3113,2,FALSE)</f>
        <v>1570011000</v>
      </c>
      <c r="N207" s="4">
        <f>VLOOKUP(B207,imbin!$B$4:$D$3233,2,FALSE)</f>
        <v>1</v>
      </c>
      <c r="O207" s="4" t="str">
        <f>VLOOKUP(B207,imbin!$B$4:$D$3233,3,FALSE)</f>
        <v>MOVES</v>
      </c>
      <c r="P207" s="4">
        <f>IF(ISNA(VLOOKUP(B207,rampbin!$B$4:$G$1697,6,FALSE)),2,VLOOKUP(B207,rampbin!$B$4:$G$1697,6,FALSE))</f>
        <v>2</v>
      </c>
      <c r="Q207" s="4" t="str">
        <f>IF(ISNA(VLOOKUP(B207,rampbin!$B$4:$G$1697,5,FALSE)),"MOVES",VLOOKUP(B207,rampbin!$B$4:$G$1697,5,FALSE))</f>
        <v>MOVES</v>
      </c>
      <c r="R207" s="4" t="s">
        <v>1877</v>
      </c>
      <c r="S207" s="6" t="s">
        <v>1928</v>
      </c>
      <c r="T207" s="4">
        <f>VLOOKUP(B207,meanLDage!$B$3:$E$3145,4,FALSE)</f>
        <v>3</v>
      </c>
      <c r="U207" s="32">
        <f>VLOOKUP(B207,meanLDage!$B$3:$E$3145,2,FALSE)</f>
        <v>10.815917479964723</v>
      </c>
      <c r="V207" s="4" t="str">
        <f t="shared" si="22"/>
        <v>6_L_1570011000_1_3_2</v>
      </c>
      <c r="W207" s="4">
        <v>6037</v>
      </c>
      <c r="X207" s="6"/>
      <c r="Y207" s="8">
        <f t="shared" si="23"/>
        <v>6037</v>
      </c>
      <c r="Z207" s="6" t="b">
        <f t="shared" si="21"/>
        <v>1</v>
      </c>
      <c r="AA207" s="6">
        <f t="shared" si="24"/>
        <v>6037</v>
      </c>
      <c r="AB207" s="4">
        <f t="shared" si="25"/>
        <v>3</v>
      </c>
      <c r="AC207" s="32">
        <f t="shared" si="26"/>
        <v>10.815917479964723</v>
      </c>
      <c r="AD207" s="4">
        <f>VLOOKUP($B207,meanLDage!$Z$3:$AC$3145,4,FALSE)</f>
        <v>3</v>
      </c>
      <c r="AE207" s="32">
        <f>VLOOKUP($B207,meanLDage!$Z$3:$AC$3145,2,FALSE)</f>
        <v>10.28228786740245</v>
      </c>
      <c r="AF207" s="6">
        <f>VLOOKUP(V207,'2017 rep county selection'!$A$1:$C$281,3,FALSE)</f>
        <v>6037</v>
      </c>
      <c r="AH207" s="9">
        <f t="shared" si="27"/>
        <v>6037</v>
      </c>
    </row>
    <row r="208" spans="1:34" ht="15.75" customHeight="1" x14ac:dyDescent="0.3">
      <c r="A208" s="4">
        <v>6</v>
      </c>
      <c r="B208" s="4">
        <v>6099</v>
      </c>
      <c r="C208" s="6" t="s">
        <v>2260</v>
      </c>
      <c r="D208" s="6" t="s">
        <v>193</v>
      </c>
      <c r="E208" s="4">
        <v>6037</v>
      </c>
      <c r="F208" s="4">
        <v>6037</v>
      </c>
      <c r="G208" s="4">
        <v>6037</v>
      </c>
      <c r="H208" s="37">
        <v>3714780169</v>
      </c>
      <c r="I208" s="37">
        <v>4268744238.1421499</v>
      </c>
      <c r="J208" s="37">
        <v>4352279580.4175396</v>
      </c>
      <c r="K208" s="4" t="str">
        <f>VLOOKUP(B208,altitude!$B$3:$E$3232,4)</f>
        <v>L</v>
      </c>
      <c r="L208" s="4">
        <f>VLOOKUP(B208,fuelregion!$C$5:$D$3233,2,FALSE)</f>
        <v>1570011000</v>
      </c>
      <c r="M208" s="4">
        <f>VLOOKUP(B208,fuelregion!$H$5:$I$3113,2,FALSE)</f>
        <v>1570011000</v>
      </c>
      <c r="N208" s="4">
        <f>VLOOKUP(B208,imbin!$B$4:$D$3233,2,FALSE)</f>
        <v>1</v>
      </c>
      <c r="O208" s="4" t="str">
        <f>VLOOKUP(B208,imbin!$B$4:$D$3233,3,FALSE)</f>
        <v>MOVES</v>
      </c>
      <c r="P208" s="4">
        <f>IF(ISNA(VLOOKUP(B208,rampbin!$B$4:$G$1697,6,FALSE)),2,VLOOKUP(B208,rampbin!$B$4:$G$1697,6,FALSE))</f>
        <v>2</v>
      </c>
      <c r="Q208" s="4" t="str">
        <f>IF(ISNA(VLOOKUP(B208,rampbin!$B$4:$G$1697,5,FALSE)),"MOVES",VLOOKUP(B208,rampbin!$B$4:$G$1697,5,FALSE))</f>
        <v>MOVES</v>
      </c>
      <c r="R208" s="4" t="s">
        <v>1877</v>
      </c>
      <c r="S208" s="6" t="s">
        <v>1929</v>
      </c>
      <c r="T208" s="4">
        <f>VLOOKUP(B208,meanLDage!$B$3:$E$3145,4,FALSE)</f>
        <v>4</v>
      </c>
      <c r="U208" s="32">
        <f>VLOOKUP(B208,meanLDage!$B$3:$E$3145,2,FALSE)</f>
        <v>11.453964710487435</v>
      </c>
      <c r="V208" s="4" t="str">
        <f t="shared" si="22"/>
        <v>6_L_1570011000_1_3_2</v>
      </c>
      <c r="W208" s="4">
        <v>6019</v>
      </c>
      <c r="X208" s="6"/>
      <c r="Y208" s="8">
        <f t="shared" si="23"/>
        <v>6019</v>
      </c>
      <c r="Z208" s="6" t="b">
        <f t="shared" si="21"/>
        <v>0</v>
      </c>
      <c r="AA208" s="6">
        <f t="shared" si="24"/>
        <v>6037</v>
      </c>
      <c r="AB208" s="4">
        <f t="shared" si="25"/>
        <v>4</v>
      </c>
      <c r="AC208" s="32">
        <f t="shared" si="26"/>
        <v>11.453964710487435</v>
      </c>
      <c r="AD208" s="4">
        <f>VLOOKUP($B208,meanLDage!$Z$3:$AC$3145,4,FALSE)</f>
        <v>3</v>
      </c>
      <c r="AE208" s="32">
        <f>VLOOKUP($B208,meanLDage!$Z$3:$AC$3145,2,FALSE)</f>
        <v>10.934418654886681</v>
      </c>
      <c r="AF208" s="6">
        <f>VLOOKUP(V208,'2017 rep county selection'!$A$1:$C$281,3,FALSE)</f>
        <v>6037</v>
      </c>
      <c r="AH208" s="9">
        <f t="shared" si="27"/>
        <v>6037</v>
      </c>
    </row>
    <row r="209" spans="1:34" ht="15.75" customHeight="1" x14ac:dyDescent="0.3">
      <c r="A209" s="4">
        <v>6</v>
      </c>
      <c r="B209" s="4">
        <v>6101</v>
      </c>
      <c r="C209" s="6" t="s">
        <v>2260</v>
      </c>
      <c r="D209" s="6" t="s">
        <v>194</v>
      </c>
      <c r="E209" s="4">
        <v>6037</v>
      </c>
      <c r="F209" s="4">
        <v>6037</v>
      </c>
      <c r="G209" s="4">
        <v>6037</v>
      </c>
      <c r="H209" s="37">
        <v>690896891</v>
      </c>
      <c r="I209" s="37">
        <v>829117570.36013198</v>
      </c>
      <c r="J209" s="37">
        <v>843336807.46894801</v>
      </c>
      <c r="K209" s="4" t="str">
        <f>VLOOKUP(B209,altitude!$B$3:$E$3232,4)</f>
        <v>L</v>
      </c>
      <c r="L209" s="4">
        <f>VLOOKUP(B209,fuelregion!$C$5:$D$3233,2,FALSE)</f>
        <v>1570011000</v>
      </c>
      <c r="M209" s="4">
        <f>VLOOKUP(B209,fuelregion!$H$5:$I$3113,2,FALSE)</f>
        <v>1570011000</v>
      </c>
      <c r="N209" s="4">
        <f>VLOOKUP(B209,imbin!$B$4:$D$3233,2,FALSE)</f>
        <v>1</v>
      </c>
      <c r="O209" s="4" t="str">
        <f>VLOOKUP(B209,imbin!$B$4:$D$3233,3,FALSE)</f>
        <v>MOVES</v>
      </c>
      <c r="P209" s="4">
        <f>IF(ISNA(VLOOKUP(B209,rampbin!$B$4:$G$1697,6,FALSE)),2,VLOOKUP(B209,rampbin!$B$4:$G$1697,6,FALSE))</f>
        <v>2</v>
      </c>
      <c r="Q209" s="4" t="str">
        <f>IF(ISNA(VLOOKUP(B209,rampbin!$B$4:$G$1697,5,FALSE)),"MOVES",VLOOKUP(B209,rampbin!$B$4:$G$1697,5,FALSE))</f>
        <v>MOVES</v>
      </c>
      <c r="R209" s="4" t="s">
        <v>1877</v>
      </c>
      <c r="S209" s="6" t="s">
        <v>1930</v>
      </c>
      <c r="T209" s="4">
        <f>VLOOKUP(B209,meanLDage!$B$3:$E$3145,4,FALSE)</f>
        <v>4</v>
      </c>
      <c r="U209" s="32">
        <f>VLOOKUP(B209,meanLDage!$B$3:$E$3145,2,FALSE)</f>
        <v>11.39386876667117</v>
      </c>
      <c r="V209" s="4" t="str">
        <f t="shared" si="22"/>
        <v>6_L_1570011000_1_3_2</v>
      </c>
      <c r="W209" s="4">
        <v>6019</v>
      </c>
      <c r="X209" s="6"/>
      <c r="Y209" s="8">
        <f t="shared" si="23"/>
        <v>6019</v>
      </c>
      <c r="Z209" s="6" t="b">
        <f t="shared" si="21"/>
        <v>0</v>
      </c>
      <c r="AA209" s="6">
        <f t="shared" si="24"/>
        <v>6037</v>
      </c>
      <c r="AB209" s="4">
        <f t="shared" si="25"/>
        <v>4</v>
      </c>
      <c r="AC209" s="32">
        <f t="shared" si="26"/>
        <v>11.39386876667117</v>
      </c>
      <c r="AD209" s="4">
        <f>VLOOKUP($B209,meanLDage!$Z$3:$AC$3145,4,FALSE)</f>
        <v>3</v>
      </c>
      <c r="AE209" s="32">
        <f>VLOOKUP($B209,meanLDage!$Z$3:$AC$3145,2,FALSE)</f>
        <v>10.861815937921381</v>
      </c>
      <c r="AF209" s="6">
        <f>VLOOKUP(V209,'2017 rep county selection'!$A$1:$C$281,3,FALSE)</f>
        <v>6037</v>
      </c>
      <c r="AH209" s="9">
        <f t="shared" si="27"/>
        <v>6037</v>
      </c>
    </row>
    <row r="210" spans="1:34" ht="15.75" customHeight="1" x14ac:dyDescent="0.3">
      <c r="A210" s="4">
        <v>6</v>
      </c>
      <c r="B210" s="4">
        <v>6103</v>
      </c>
      <c r="C210" s="6" t="s">
        <v>2260</v>
      </c>
      <c r="D210" s="6" t="s">
        <v>195</v>
      </c>
      <c r="E210" s="4">
        <v>6007</v>
      </c>
      <c r="F210" s="4">
        <v>6007</v>
      </c>
      <c r="G210" s="4">
        <v>6007</v>
      </c>
      <c r="H210" s="37">
        <v>443082571</v>
      </c>
      <c r="I210" s="37">
        <v>882432584.85986304</v>
      </c>
      <c r="J210" s="37">
        <v>895147817.92558897</v>
      </c>
      <c r="K210" s="4" t="str">
        <f>VLOOKUP(B210,altitude!$B$3:$E$3232,4)</f>
        <v>L</v>
      </c>
      <c r="L210" s="4">
        <f>VLOOKUP(B210,fuelregion!$C$5:$D$3233,2,FALSE)</f>
        <v>1570011000</v>
      </c>
      <c r="M210" s="4">
        <f>VLOOKUP(B210,fuelregion!$H$5:$I$3113,2,FALSE)</f>
        <v>1570011000</v>
      </c>
      <c r="N210" s="4">
        <f>VLOOKUP(B210,imbin!$B$4:$D$3233,2,FALSE)</f>
        <v>1</v>
      </c>
      <c r="O210" s="4" t="str">
        <f>VLOOKUP(B210,imbin!$B$4:$D$3233,3,FALSE)</f>
        <v>MOVES</v>
      </c>
      <c r="P210" s="4">
        <f>IF(ISNA(VLOOKUP(B210,rampbin!$B$4:$G$1697,6,FALSE)),2,VLOOKUP(B210,rampbin!$B$4:$G$1697,6,FALSE))</f>
        <v>2</v>
      </c>
      <c r="Q210" s="4" t="str">
        <f>IF(ISNA(VLOOKUP(B210,rampbin!$B$4:$G$1697,5,FALSE)),"MOVES",VLOOKUP(B210,rampbin!$B$4:$G$1697,5,FALSE))</f>
        <v>MOVES</v>
      </c>
      <c r="R210" s="4" t="s">
        <v>1880</v>
      </c>
      <c r="S210" s="6" t="s">
        <v>1851</v>
      </c>
      <c r="T210" s="4">
        <f>VLOOKUP(B210,meanLDage!$B$3:$E$3145,4,FALSE)</f>
        <v>4</v>
      </c>
      <c r="U210" s="32">
        <f>VLOOKUP(B210,meanLDage!$B$3:$E$3145,2,FALSE)</f>
        <v>12.875835510171434</v>
      </c>
      <c r="V210" s="4" t="str">
        <f t="shared" si="22"/>
        <v>6_L_1570011000_1_4_2</v>
      </c>
      <c r="W210" s="4">
        <v>6019</v>
      </c>
      <c r="X210" s="6"/>
      <c r="Y210" s="8">
        <f t="shared" si="23"/>
        <v>6019</v>
      </c>
      <c r="Z210" s="6" t="b">
        <f t="shared" si="21"/>
        <v>0</v>
      </c>
      <c r="AA210" s="6">
        <f t="shared" si="24"/>
        <v>6007</v>
      </c>
      <c r="AB210" s="4">
        <f t="shared" si="25"/>
        <v>4</v>
      </c>
      <c r="AC210" s="32">
        <f t="shared" si="26"/>
        <v>12.875835510171434</v>
      </c>
      <c r="AD210" s="4">
        <f>VLOOKUP($B210,meanLDage!$Z$3:$AC$3145,4,FALSE)</f>
        <v>4</v>
      </c>
      <c r="AE210" s="32">
        <f>VLOOKUP($B210,meanLDage!$Z$3:$AC$3145,2,FALSE)</f>
        <v>12.264478533422409</v>
      </c>
      <c r="AF210" s="6">
        <f>VLOOKUP(V210,'2017 rep county selection'!$A$1:$C$281,3,FALSE)</f>
        <v>6107</v>
      </c>
      <c r="AH210" s="9">
        <f t="shared" si="27"/>
        <v>6107</v>
      </c>
    </row>
    <row r="211" spans="1:34" ht="15.75" customHeight="1" x14ac:dyDescent="0.3">
      <c r="A211" s="4">
        <v>6</v>
      </c>
      <c r="B211" s="4">
        <v>6105</v>
      </c>
      <c r="C211" s="6" t="s">
        <v>2260</v>
      </c>
      <c r="D211" s="6" t="s">
        <v>196</v>
      </c>
      <c r="E211" s="4">
        <v>6023</v>
      </c>
      <c r="F211" s="4">
        <v>6023</v>
      </c>
      <c r="G211" s="4">
        <v>6023</v>
      </c>
      <c r="H211" s="37">
        <v>122437516</v>
      </c>
      <c r="I211" s="37">
        <v>164295980.945696</v>
      </c>
      <c r="J211" s="37">
        <v>166132374.35698801</v>
      </c>
      <c r="K211" s="4" t="str">
        <f>VLOOKUP(B211,altitude!$B$3:$E$3232,4)</f>
        <v>L</v>
      </c>
      <c r="L211" s="4">
        <f>VLOOKUP(B211,fuelregion!$C$5:$D$3233,2,FALSE)</f>
        <v>1570011000</v>
      </c>
      <c r="M211" s="4">
        <f>VLOOKUP(B211,fuelregion!$H$5:$I$3113,2,FALSE)</f>
        <v>1570011000</v>
      </c>
      <c r="N211" s="4">
        <f>VLOOKUP(B211,imbin!$B$4:$D$3233,2,FALSE)</f>
        <v>0</v>
      </c>
      <c r="O211" s="4" t="str">
        <f>VLOOKUP(B211,imbin!$B$4:$D$3233,3,FALSE)</f>
        <v>MOVES</v>
      </c>
      <c r="P211" s="4">
        <f>IF(ISNA(VLOOKUP(B211,rampbin!$B$4:$G$1697,6,FALSE)),2,VLOOKUP(B211,rampbin!$B$4:$G$1697,6,FALSE))</f>
        <v>2</v>
      </c>
      <c r="Q211" s="4" t="str">
        <f>IF(ISNA(VLOOKUP(B211,rampbin!$B$4:$G$1697,5,FALSE)),"MOVES",VLOOKUP(B211,rampbin!$B$4:$G$1697,5,FALSE))</f>
        <v>MOVES</v>
      </c>
      <c r="R211" s="4" t="s">
        <v>1880</v>
      </c>
      <c r="S211" s="6" t="s">
        <v>1851</v>
      </c>
      <c r="T211" s="4">
        <f>VLOOKUP(B211,meanLDage!$B$3:$E$3145,4,FALSE)</f>
        <v>6</v>
      </c>
      <c r="U211" s="32">
        <f>VLOOKUP(B211,meanLDage!$B$3:$E$3145,2,FALSE)</f>
        <v>15.440136661057238</v>
      </c>
      <c r="V211" s="4" t="str">
        <f t="shared" si="22"/>
        <v>6_L_1570011000_0_5_2</v>
      </c>
      <c r="W211" s="4">
        <v>6105</v>
      </c>
      <c r="X211" s="6"/>
      <c r="Y211" s="8">
        <f t="shared" si="23"/>
        <v>6105</v>
      </c>
      <c r="Z211" s="6" t="b">
        <f t="shared" si="21"/>
        <v>0</v>
      </c>
      <c r="AA211" s="6">
        <f t="shared" si="24"/>
        <v>6023</v>
      </c>
      <c r="AB211" s="4">
        <f t="shared" si="25"/>
        <v>6</v>
      </c>
      <c r="AC211" s="32">
        <f t="shared" si="26"/>
        <v>15.440136661057238</v>
      </c>
      <c r="AD211" s="4">
        <f>VLOOKUP($B211,meanLDage!$Z$3:$AC$3145,4,FALSE)</f>
        <v>5</v>
      </c>
      <c r="AE211" s="32">
        <f>VLOOKUP($B211,meanLDage!$Z$3:$AC$3145,2,FALSE)</f>
        <v>14.75427917036564</v>
      </c>
      <c r="AF211" s="6">
        <f>VLOOKUP(V211,'2017 rep county selection'!$A$1:$C$281,3,FALSE)</f>
        <v>6093</v>
      </c>
      <c r="AH211" s="9">
        <f t="shared" si="27"/>
        <v>6093</v>
      </c>
    </row>
    <row r="212" spans="1:34" ht="15.75" customHeight="1" x14ac:dyDescent="0.3">
      <c r="A212" s="4">
        <v>6</v>
      </c>
      <c r="B212" s="4">
        <v>6107</v>
      </c>
      <c r="C212" s="6" t="s">
        <v>2260</v>
      </c>
      <c r="D212" s="6" t="s">
        <v>197</v>
      </c>
      <c r="E212" s="4">
        <v>6037</v>
      </c>
      <c r="F212" s="4">
        <v>6037</v>
      </c>
      <c r="G212" s="4">
        <v>6037</v>
      </c>
      <c r="H212" s="37">
        <v>4292733368</v>
      </c>
      <c r="I212" s="37">
        <v>3337481751.1647</v>
      </c>
      <c r="J212" s="37">
        <v>3399256616.8649201</v>
      </c>
      <c r="K212" s="4" t="str">
        <f>VLOOKUP(B212,altitude!$B$3:$E$3232,4)</f>
        <v>L</v>
      </c>
      <c r="L212" s="4">
        <f>VLOOKUP(B212,fuelregion!$C$5:$D$3233,2,FALSE)</f>
        <v>1570011000</v>
      </c>
      <c r="M212" s="4">
        <f>VLOOKUP(B212,fuelregion!$H$5:$I$3113,2,FALSE)</f>
        <v>1570011000</v>
      </c>
      <c r="N212" s="4">
        <f>VLOOKUP(B212,imbin!$B$4:$D$3233,2,FALSE)</f>
        <v>1</v>
      </c>
      <c r="O212" s="4" t="str">
        <f>VLOOKUP(B212,imbin!$B$4:$D$3233,3,FALSE)</f>
        <v>MOVES</v>
      </c>
      <c r="P212" s="4">
        <f>IF(ISNA(VLOOKUP(B212,rampbin!$B$4:$G$1697,6,FALSE)),2,VLOOKUP(B212,rampbin!$B$4:$G$1697,6,FALSE))</f>
        <v>2</v>
      </c>
      <c r="Q212" s="4" t="str">
        <f>IF(ISNA(VLOOKUP(B212,rampbin!$B$4:$G$1697,5,FALSE)),"MOVES",VLOOKUP(B212,rampbin!$B$4:$G$1697,5,FALSE))</f>
        <v>MOVES</v>
      </c>
      <c r="R212" s="4" t="s">
        <v>1877</v>
      </c>
      <c r="S212" s="6" t="s">
        <v>1931</v>
      </c>
      <c r="T212" s="4">
        <f>VLOOKUP(B212,meanLDage!$B$3:$E$3145,4,FALSE)</f>
        <v>4</v>
      </c>
      <c r="U212" s="32">
        <f>VLOOKUP(B212,meanLDage!$B$3:$E$3145,2,FALSE)</f>
        <v>11.69645625101451</v>
      </c>
      <c r="V212" s="4" t="str">
        <f t="shared" si="22"/>
        <v>6_L_1570011000_1_4_2</v>
      </c>
      <c r="W212" s="4">
        <v>6019</v>
      </c>
      <c r="X212" s="6"/>
      <c r="Y212" s="8">
        <f t="shared" si="23"/>
        <v>6019</v>
      </c>
      <c r="Z212" s="6" t="b">
        <f t="shared" si="21"/>
        <v>0</v>
      </c>
      <c r="AA212" s="6">
        <f t="shared" si="24"/>
        <v>6037</v>
      </c>
      <c r="AB212" s="4">
        <f t="shared" si="25"/>
        <v>4</v>
      </c>
      <c r="AC212" s="32">
        <f t="shared" si="26"/>
        <v>11.69645625101451</v>
      </c>
      <c r="AD212" s="4">
        <f>VLOOKUP($B212,meanLDage!$Z$3:$AC$3145,4,FALSE)</f>
        <v>4</v>
      </c>
      <c r="AE212" s="32">
        <f>VLOOKUP($B212,meanLDage!$Z$3:$AC$3145,2,FALSE)</f>
        <v>11.170637935525606</v>
      </c>
      <c r="AF212" s="6">
        <f>VLOOKUP(V212,'2017 rep county selection'!$A$1:$C$281,3,FALSE)</f>
        <v>6107</v>
      </c>
      <c r="AH212" s="9">
        <f t="shared" si="27"/>
        <v>6107</v>
      </c>
    </row>
    <row r="213" spans="1:34" ht="15.75" customHeight="1" x14ac:dyDescent="0.3">
      <c r="A213" s="4">
        <v>6</v>
      </c>
      <c r="B213" s="4">
        <v>6109</v>
      </c>
      <c r="C213" s="6" t="s">
        <v>2260</v>
      </c>
      <c r="D213" s="6" t="s">
        <v>198</v>
      </c>
      <c r="E213" s="4">
        <v>6023</v>
      </c>
      <c r="F213" s="4">
        <v>6023</v>
      </c>
      <c r="G213" s="4">
        <v>6023</v>
      </c>
      <c r="H213" s="37">
        <v>768711892</v>
      </c>
      <c r="I213" s="37">
        <v>506990030.61493599</v>
      </c>
      <c r="J213" s="37">
        <v>515662403.66618598</v>
      </c>
      <c r="K213" s="4" t="str">
        <f>VLOOKUP(B213,altitude!$B$3:$E$3232,4)</f>
        <v>L</v>
      </c>
      <c r="L213" s="4">
        <f>VLOOKUP(B213,fuelregion!$C$5:$D$3233,2,FALSE)</f>
        <v>1570011000</v>
      </c>
      <c r="M213" s="4">
        <f>VLOOKUP(B213,fuelregion!$H$5:$I$3113,2,FALSE)</f>
        <v>1570011000</v>
      </c>
      <c r="N213" s="4">
        <f>VLOOKUP(B213,imbin!$B$4:$D$3233,2,FALSE)</f>
        <v>0</v>
      </c>
      <c r="O213" s="4" t="str">
        <f>VLOOKUP(B213,imbin!$B$4:$D$3233,3,FALSE)</f>
        <v>MOVES</v>
      </c>
      <c r="P213" s="4">
        <f>IF(ISNA(VLOOKUP(B213,rampbin!$B$4:$G$1697,6,FALSE)),2,VLOOKUP(B213,rampbin!$B$4:$G$1697,6,FALSE))</f>
        <v>2</v>
      </c>
      <c r="Q213" s="4" t="str">
        <f>IF(ISNA(VLOOKUP(B213,rampbin!$B$4:$G$1697,5,FALSE)),"MOVES",VLOOKUP(B213,rampbin!$B$4:$G$1697,5,FALSE))</f>
        <v>MOVES</v>
      </c>
      <c r="R213" s="4" t="s">
        <v>1880</v>
      </c>
      <c r="S213" s="6" t="s">
        <v>1851</v>
      </c>
      <c r="T213" s="4">
        <f>VLOOKUP(B213,meanLDage!$B$3:$E$3145,4,FALSE)</f>
        <v>5</v>
      </c>
      <c r="U213" s="32">
        <f>VLOOKUP(B213,meanLDage!$B$3:$E$3145,2,FALSE)</f>
        <v>13.355557685692109</v>
      </c>
      <c r="V213" s="4" t="str">
        <f t="shared" si="22"/>
        <v>6_L_1570011000_0_4_2</v>
      </c>
      <c r="W213" s="4">
        <v>6045</v>
      </c>
      <c r="X213" s="6"/>
      <c r="Y213" s="8">
        <f t="shared" si="23"/>
        <v>6045</v>
      </c>
      <c r="Z213" s="6" t="b">
        <f t="shared" si="21"/>
        <v>0</v>
      </c>
      <c r="AA213" s="6">
        <f t="shared" si="24"/>
        <v>6023</v>
      </c>
      <c r="AB213" s="4">
        <f t="shared" si="25"/>
        <v>5</v>
      </c>
      <c r="AC213" s="32">
        <f t="shared" si="26"/>
        <v>13.355557685692109</v>
      </c>
      <c r="AD213" s="4">
        <f>VLOOKUP($B213,meanLDage!$Z$3:$AC$3145,4,FALSE)</f>
        <v>4</v>
      </c>
      <c r="AE213" s="32">
        <f>VLOOKUP($B213,meanLDage!$Z$3:$AC$3145,2,FALSE)</f>
        <v>12.711668794061076</v>
      </c>
      <c r="AF213" s="6">
        <f>VLOOKUP(V213,'2017 rep county selection'!$A$1:$C$281,3,FALSE)</f>
        <v>6025</v>
      </c>
      <c r="AH213" s="9">
        <f t="shared" si="27"/>
        <v>6025</v>
      </c>
    </row>
    <row r="214" spans="1:34" ht="15.75" customHeight="1" x14ac:dyDescent="0.3">
      <c r="A214" s="4">
        <v>6</v>
      </c>
      <c r="B214" s="4">
        <v>6111</v>
      </c>
      <c r="C214" s="6" t="s">
        <v>2260</v>
      </c>
      <c r="D214" s="6" t="s">
        <v>199</v>
      </c>
      <c r="E214" s="4">
        <v>6037</v>
      </c>
      <c r="F214" s="4">
        <v>6037</v>
      </c>
      <c r="G214" s="4">
        <v>6037</v>
      </c>
      <c r="H214" s="37">
        <v>7686025363</v>
      </c>
      <c r="I214" s="37">
        <v>6728183793.2806797</v>
      </c>
      <c r="J214" s="37">
        <v>6881974177.0344105</v>
      </c>
      <c r="K214" s="4" t="str">
        <f>VLOOKUP(B214,altitude!$B$3:$E$3232,4)</f>
        <v>L</v>
      </c>
      <c r="L214" s="4">
        <f>VLOOKUP(B214,fuelregion!$C$5:$D$3233,2,FALSE)</f>
        <v>1570011000</v>
      </c>
      <c r="M214" s="4">
        <f>VLOOKUP(B214,fuelregion!$H$5:$I$3113,2,FALSE)</f>
        <v>1570011000</v>
      </c>
      <c r="N214" s="4">
        <f>VLOOKUP(B214,imbin!$B$4:$D$3233,2,FALSE)</f>
        <v>1</v>
      </c>
      <c r="O214" s="4" t="str">
        <f>VLOOKUP(B214,imbin!$B$4:$D$3233,3,FALSE)</f>
        <v>MOVES</v>
      </c>
      <c r="P214" s="4">
        <f>IF(ISNA(VLOOKUP(B214,rampbin!$B$4:$G$1697,6,FALSE)),2,VLOOKUP(B214,rampbin!$B$4:$G$1697,6,FALSE))</f>
        <v>2</v>
      </c>
      <c r="Q214" s="4" t="str">
        <f>IF(ISNA(VLOOKUP(B214,rampbin!$B$4:$G$1697,5,FALSE)),"MOVES",VLOOKUP(B214,rampbin!$B$4:$G$1697,5,FALSE))</f>
        <v>MOVES</v>
      </c>
      <c r="R214" s="4" t="s">
        <v>1877</v>
      </c>
      <c r="S214" s="6" t="s">
        <v>1932</v>
      </c>
      <c r="T214" s="4">
        <f>VLOOKUP(B214,meanLDage!$B$3:$E$3145,4,FALSE)</f>
        <v>3</v>
      </c>
      <c r="U214" s="32">
        <f>VLOOKUP(B214,meanLDage!$B$3:$E$3145,2,FALSE)</f>
        <v>9.7599652104725187</v>
      </c>
      <c r="V214" s="4" t="str">
        <f t="shared" si="22"/>
        <v>6_L_1570011000_1_3_2</v>
      </c>
      <c r="W214" s="4">
        <v>6037</v>
      </c>
      <c r="X214" s="6"/>
      <c r="Y214" s="8">
        <f t="shared" si="23"/>
        <v>6037</v>
      </c>
      <c r="Z214" s="6" t="b">
        <f t="shared" si="21"/>
        <v>1</v>
      </c>
      <c r="AA214" s="6">
        <f t="shared" si="24"/>
        <v>6037</v>
      </c>
      <c r="AB214" s="4">
        <f t="shared" si="25"/>
        <v>3</v>
      </c>
      <c r="AC214" s="32">
        <f t="shared" si="26"/>
        <v>9.7599652104725187</v>
      </c>
      <c r="AD214" s="4">
        <f>VLOOKUP($B214,meanLDage!$Z$3:$AC$3145,4,FALSE)</f>
        <v>3</v>
      </c>
      <c r="AE214" s="32">
        <f>VLOOKUP($B214,meanLDage!$Z$3:$AC$3145,2,FALSE)</f>
        <v>9.2919925728769392</v>
      </c>
      <c r="AF214" s="6">
        <f>VLOOKUP(V214,'2017 rep county selection'!$A$1:$C$281,3,FALSE)</f>
        <v>6037</v>
      </c>
      <c r="AH214" s="9">
        <f t="shared" si="27"/>
        <v>6037</v>
      </c>
    </row>
    <row r="215" spans="1:34" ht="15.75" customHeight="1" x14ac:dyDescent="0.3">
      <c r="A215" s="4">
        <v>6</v>
      </c>
      <c r="B215" s="4">
        <v>6113</v>
      </c>
      <c r="C215" s="6" t="s">
        <v>2260</v>
      </c>
      <c r="D215" s="6" t="s">
        <v>200</v>
      </c>
      <c r="E215" s="4">
        <v>6037</v>
      </c>
      <c r="F215" s="4">
        <v>6037</v>
      </c>
      <c r="G215" s="4">
        <v>6113</v>
      </c>
      <c r="H215" s="37">
        <v>1590568203</v>
      </c>
      <c r="I215" s="37">
        <v>1993921877.8408401</v>
      </c>
      <c r="J215" s="37">
        <v>2029803177.41611</v>
      </c>
      <c r="K215" s="4" t="str">
        <f>VLOOKUP(B215,altitude!$B$3:$E$3232,4)</f>
        <v>L</v>
      </c>
      <c r="L215" s="4">
        <f>VLOOKUP(B215,fuelregion!$C$5:$D$3233,2,FALSE)</f>
        <v>1570011000</v>
      </c>
      <c r="M215" s="4">
        <f>VLOOKUP(B215,fuelregion!$H$5:$I$3113,2,FALSE)</f>
        <v>1570011000</v>
      </c>
      <c r="N215" s="4">
        <f>VLOOKUP(B215,imbin!$B$4:$D$3233,2,FALSE)</f>
        <v>1</v>
      </c>
      <c r="O215" s="4" t="str">
        <f>VLOOKUP(B215,imbin!$B$4:$D$3233,3,FALSE)</f>
        <v>MOVES</v>
      </c>
      <c r="P215" s="4">
        <f>IF(ISNA(VLOOKUP(B215,rampbin!$B$4:$G$1697,6,FALSE)),2,VLOOKUP(B215,rampbin!$B$4:$G$1697,6,FALSE))</f>
        <v>2</v>
      </c>
      <c r="Q215" s="4" t="str">
        <f>IF(ISNA(VLOOKUP(B215,rampbin!$B$4:$G$1697,5,FALSE)),"MOVES",VLOOKUP(B215,rampbin!$B$4:$G$1697,5,FALSE))</f>
        <v>MOVES</v>
      </c>
      <c r="R215" s="4" t="s">
        <v>1877</v>
      </c>
      <c r="S215" s="6" t="s">
        <v>1909</v>
      </c>
      <c r="T215" s="4">
        <f>VLOOKUP(B215,meanLDage!$B$3:$E$3145,4,FALSE)</f>
        <v>2</v>
      </c>
      <c r="U215" s="32">
        <f>VLOOKUP(B215,meanLDage!$B$3:$E$3145,2,FALSE)</f>
        <v>8.4454850118163272</v>
      </c>
      <c r="V215" s="4" t="str">
        <f t="shared" si="22"/>
        <v>6_L_1570011000_1_2_2</v>
      </c>
      <c r="W215" s="4">
        <v>6059</v>
      </c>
      <c r="X215" s="6"/>
      <c r="Y215" s="8">
        <f t="shared" si="23"/>
        <v>6059</v>
      </c>
      <c r="Z215" s="6" t="b">
        <f t="shared" si="21"/>
        <v>0</v>
      </c>
      <c r="AA215" s="6">
        <f t="shared" si="24"/>
        <v>6113</v>
      </c>
      <c r="AB215" s="4">
        <f t="shared" si="25"/>
        <v>2</v>
      </c>
      <c r="AC215" s="32">
        <f t="shared" si="26"/>
        <v>8.4454850118163272</v>
      </c>
      <c r="AD215" s="4">
        <f>VLOOKUP($B215,meanLDage!$Z$3:$AC$3145,4,FALSE)</f>
        <v>2</v>
      </c>
      <c r="AE215" s="32">
        <f>VLOOKUP($B215,meanLDage!$Z$3:$AC$3145,2,FALSE)</f>
        <v>8.0879996936319642</v>
      </c>
      <c r="AF215" s="6">
        <f>VLOOKUP(V215,'2017 rep county selection'!$A$1:$C$281,3,FALSE)</f>
        <v>6059</v>
      </c>
      <c r="AH215" s="9">
        <f t="shared" si="27"/>
        <v>6059</v>
      </c>
    </row>
    <row r="216" spans="1:34" ht="15.75" customHeight="1" x14ac:dyDescent="0.3">
      <c r="A216" s="4">
        <v>6</v>
      </c>
      <c r="B216" s="4">
        <v>6115</v>
      </c>
      <c r="C216" s="6" t="s">
        <v>2260</v>
      </c>
      <c r="D216" s="6" t="s">
        <v>201</v>
      </c>
      <c r="E216" s="4">
        <v>6007</v>
      </c>
      <c r="F216" s="4">
        <v>6007</v>
      </c>
      <c r="G216" s="4">
        <v>6007</v>
      </c>
      <c r="H216" s="37">
        <v>659539520</v>
      </c>
      <c r="I216" s="37">
        <v>605572245.59692001</v>
      </c>
      <c r="J216" s="37">
        <v>616207797.78782499</v>
      </c>
      <c r="K216" s="4" t="str">
        <f>VLOOKUP(B216,altitude!$B$3:$E$3232,4)</f>
        <v>L</v>
      </c>
      <c r="L216" s="4">
        <f>VLOOKUP(B216,fuelregion!$C$5:$D$3233,2,FALSE)</f>
        <v>1570011000</v>
      </c>
      <c r="M216" s="4">
        <f>VLOOKUP(B216,fuelregion!$H$5:$I$3113,2,FALSE)</f>
        <v>1570011000</v>
      </c>
      <c r="N216" s="4">
        <f>VLOOKUP(B216,imbin!$B$4:$D$3233,2,FALSE)</f>
        <v>1</v>
      </c>
      <c r="O216" s="4" t="str">
        <f>VLOOKUP(B216,imbin!$B$4:$D$3233,3,FALSE)</f>
        <v>MOVES</v>
      </c>
      <c r="P216" s="4">
        <f>IF(ISNA(VLOOKUP(B216,rampbin!$B$4:$G$1697,6,FALSE)),2,VLOOKUP(B216,rampbin!$B$4:$G$1697,6,FALSE))</f>
        <v>2</v>
      </c>
      <c r="Q216" s="4" t="str">
        <f>IF(ISNA(VLOOKUP(B216,rampbin!$B$4:$G$1697,5,FALSE)),"MOVES",VLOOKUP(B216,rampbin!$B$4:$G$1697,5,FALSE))</f>
        <v>MOVES</v>
      </c>
      <c r="R216" s="4" t="s">
        <v>1877</v>
      </c>
      <c r="S216" s="6" t="s">
        <v>1930</v>
      </c>
      <c r="T216" s="4">
        <f>VLOOKUP(B216,meanLDage!$B$3:$E$3145,4,FALSE)</f>
        <v>4</v>
      </c>
      <c r="U216" s="32">
        <f>VLOOKUP(B216,meanLDage!$B$3:$E$3145,2,FALSE)</f>
        <v>12.628782261803204</v>
      </c>
      <c r="V216" s="4" t="str">
        <f t="shared" si="22"/>
        <v>6_L_1570011000_1_4_2</v>
      </c>
      <c r="W216" s="4">
        <v>6019</v>
      </c>
      <c r="X216" s="6"/>
      <c r="Y216" s="8">
        <f t="shared" si="23"/>
        <v>6019</v>
      </c>
      <c r="Z216" s="6" t="b">
        <f t="shared" si="21"/>
        <v>0</v>
      </c>
      <c r="AA216" s="6">
        <f t="shared" si="24"/>
        <v>6007</v>
      </c>
      <c r="AB216" s="4">
        <f t="shared" si="25"/>
        <v>4</v>
      </c>
      <c r="AC216" s="32">
        <f t="shared" si="26"/>
        <v>12.628782261803204</v>
      </c>
      <c r="AD216" s="4">
        <f>VLOOKUP($B216,meanLDage!$Z$3:$AC$3145,4,FALSE)</f>
        <v>4</v>
      </c>
      <c r="AE216" s="32">
        <f>VLOOKUP($B216,meanLDage!$Z$3:$AC$3145,2,FALSE)</f>
        <v>12.039179538628787</v>
      </c>
      <c r="AF216" s="6">
        <f>VLOOKUP(V216,'2017 rep county selection'!$A$1:$C$281,3,FALSE)</f>
        <v>6107</v>
      </c>
      <c r="AH216" s="9">
        <f t="shared" si="27"/>
        <v>6107</v>
      </c>
    </row>
    <row r="217" spans="1:34" ht="15.75" customHeight="1" x14ac:dyDescent="0.3">
      <c r="A217" s="4">
        <v>8</v>
      </c>
      <c r="B217" s="4">
        <v>8001</v>
      </c>
      <c r="C217" s="6" t="s">
        <v>2261</v>
      </c>
      <c r="D217" s="6" t="s">
        <v>202</v>
      </c>
      <c r="E217" s="4">
        <v>8031</v>
      </c>
      <c r="F217" s="4">
        <v>8031</v>
      </c>
      <c r="G217" s="4">
        <v>8031</v>
      </c>
      <c r="H217" s="37">
        <v>3917404887</v>
      </c>
      <c r="I217" s="37">
        <v>4479777820.9488096</v>
      </c>
      <c r="J217" s="37">
        <v>4749345732.5190496</v>
      </c>
      <c r="K217" s="4" t="str">
        <f>VLOOKUP(B217,altitude!$B$3:$E$3232,4)</f>
        <v>H</v>
      </c>
      <c r="L217" s="4">
        <f>VLOOKUP(B217,fuelregion!$C$5:$D$3233,2,FALSE)</f>
        <v>578001000</v>
      </c>
      <c r="M217" s="4">
        <f>VLOOKUP(B217,fuelregion!$H$5:$I$3113,2,FALSE)</f>
        <v>578001000</v>
      </c>
      <c r="N217" s="4">
        <f>VLOOKUP(B217,imbin!$B$4:$D$3233,2,FALSE)</f>
        <v>1</v>
      </c>
      <c r="O217" s="4" t="str">
        <f>VLOOKUP(B217,imbin!$B$4:$D$3233,3,FALSE)</f>
        <v>MOVES</v>
      </c>
      <c r="P217" s="4">
        <f>IF(ISNA(VLOOKUP(B217,rampbin!$B$4:$G$1697,6,FALSE)),2,VLOOKUP(B217,rampbin!$B$4:$G$1697,6,FALSE))</f>
        <v>2</v>
      </c>
      <c r="Q217" s="4" t="str">
        <f>IF(ISNA(VLOOKUP(B217,rampbin!$B$4:$G$1697,5,FALSE)),"MOVES",VLOOKUP(B217,rampbin!$B$4:$G$1697,5,FALSE))</f>
        <v>MOVES</v>
      </c>
      <c r="R217" s="4" t="s">
        <v>1877</v>
      </c>
      <c r="S217" s="6" t="s">
        <v>1933</v>
      </c>
      <c r="T217" s="4">
        <f>VLOOKUP(B217,meanLDage!$B$3:$E$3145,4,FALSE)</f>
        <v>4</v>
      </c>
      <c r="U217" s="32">
        <f>VLOOKUP(B217,meanLDage!$B$3:$E$3145,2,FALSE)</f>
        <v>11.633885410887519</v>
      </c>
      <c r="V217" s="4" t="str">
        <f t="shared" si="22"/>
        <v>8_H_578001000_1_3_2</v>
      </c>
      <c r="W217" s="4">
        <v>8001</v>
      </c>
      <c r="X217" s="6"/>
      <c r="Y217" s="8">
        <f t="shared" si="23"/>
        <v>8001</v>
      </c>
      <c r="Z217" s="6" t="b">
        <f t="shared" si="21"/>
        <v>0</v>
      </c>
      <c r="AA217" s="6">
        <f t="shared" si="24"/>
        <v>8031</v>
      </c>
      <c r="AB217" s="4">
        <f t="shared" si="25"/>
        <v>4</v>
      </c>
      <c r="AC217" s="32">
        <f t="shared" si="26"/>
        <v>11.633885410887519</v>
      </c>
      <c r="AD217" s="4">
        <f>VLOOKUP($B217,meanLDage!$Z$3:$AC$3145,4,FALSE)</f>
        <v>3</v>
      </c>
      <c r="AE217" s="32">
        <f>VLOOKUP($B217,meanLDage!$Z$3:$AC$3145,2,FALSE)</f>
        <v>10.662665715363651</v>
      </c>
      <c r="AF217" s="6">
        <f>VLOOKUP(V217,'2017 rep county selection'!$A$1:$C$281,3,FALSE)</f>
        <v>8031</v>
      </c>
      <c r="AH217" s="9">
        <f t="shared" si="27"/>
        <v>8031</v>
      </c>
    </row>
    <row r="218" spans="1:34" ht="15.75" customHeight="1" x14ac:dyDescent="0.3">
      <c r="A218" s="4">
        <v>8</v>
      </c>
      <c r="B218" s="4">
        <v>8003</v>
      </c>
      <c r="C218" s="6" t="s">
        <v>2261</v>
      </c>
      <c r="D218" s="6" t="s">
        <v>204</v>
      </c>
      <c r="E218" s="4">
        <v>8101</v>
      </c>
      <c r="F218" s="4">
        <v>8101</v>
      </c>
      <c r="G218" s="4">
        <v>8101</v>
      </c>
      <c r="H218" s="37">
        <v>148020417</v>
      </c>
      <c r="I218" s="37">
        <v>173962804.19802901</v>
      </c>
      <c r="J218" s="37">
        <v>206569545.22211301</v>
      </c>
      <c r="K218" s="4" t="str">
        <f>VLOOKUP(B218,altitude!$B$3:$E$3232,4)</f>
        <v>H</v>
      </c>
      <c r="L218" s="4">
        <f>VLOOKUP(B218,fuelregion!$C$5:$D$3233,2,FALSE)</f>
        <v>500001000</v>
      </c>
      <c r="M218" s="4">
        <f>VLOOKUP(B218,fuelregion!$H$5:$I$3113,2,FALSE)</f>
        <v>500001000</v>
      </c>
      <c r="N218" s="4">
        <f>VLOOKUP(B218,imbin!$B$4:$D$3233,2,FALSE)</f>
        <v>0</v>
      </c>
      <c r="O218" s="4" t="str">
        <f>VLOOKUP(B218,imbin!$B$4:$D$3233,3,FALSE)</f>
        <v>MOVES</v>
      </c>
      <c r="P218" s="4">
        <f>IF(ISNA(VLOOKUP(B218,rampbin!$B$4:$G$1697,6,FALSE)),2,VLOOKUP(B218,rampbin!$B$4:$G$1697,6,FALSE))</f>
        <v>2</v>
      </c>
      <c r="Q218" s="4" t="str">
        <f>IF(ISNA(VLOOKUP(B218,rampbin!$B$4:$G$1697,5,FALSE)),"MOVES",VLOOKUP(B218,rampbin!$B$4:$G$1697,5,FALSE))</f>
        <v>MOVES</v>
      </c>
      <c r="R218" s="4" t="s">
        <v>1880</v>
      </c>
      <c r="S218" s="6" t="s">
        <v>1851</v>
      </c>
      <c r="T218" s="4">
        <f>VLOOKUP(B218,meanLDage!$B$3:$E$3145,4,FALSE)</f>
        <v>5</v>
      </c>
      <c r="U218" s="32">
        <f>VLOOKUP(B218,meanLDage!$B$3:$E$3145,2,FALSE)</f>
        <v>14.012992026356947</v>
      </c>
      <c r="V218" s="4" t="str">
        <f t="shared" si="22"/>
        <v>8_H_500001000_0_5_2</v>
      </c>
      <c r="W218" s="4">
        <v>8101</v>
      </c>
      <c r="X218" s="6"/>
      <c r="Y218" s="8">
        <f t="shared" si="23"/>
        <v>8101</v>
      </c>
      <c r="Z218" s="6" t="b">
        <f t="shared" si="21"/>
        <v>1</v>
      </c>
      <c r="AA218" s="6">
        <f t="shared" si="24"/>
        <v>8101</v>
      </c>
      <c r="AB218" s="4">
        <f t="shared" si="25"/>
        <v>5</v>
      </c>
      <c r="AC218" s="32">
        <f t="shared" si="26"/>
        <v>14.012992026356947</v>
      </c>
      <c r="AD218" s="4">
        <f>VLOOKUP($B218,meanLDage!$Z$3:$AC$3145,4,FALSE)</f>
        <v>5</v>
      </c>
      <c r="AE218" s="32">
        <f>VLOOKUP($B218,meanLDage!$Z$3:$AC$3145,2,FALSE)</f>
        <v>13.070408225644941</v>
      </c>
      <c r="AF218" s="6">
        <f>VLOOKUP(V218,'2017 rep county selection'!$A$1:$C$281,3,FALSE)</f>
        <v>8043</v>
      </c>
      <c r="AH218" s="9">
        <f t="shared" si="27"/>
        <v>8043</v>
      </c>
    </row>
    <row r="219" spans="1:34" ht="15.75" customHeight="1" x14ac:dyDescent="0.3">
      <c r="A219" s="4">
        <v>8</v>
      </c>
      <c r="B219" s="4">
        <v>8005</v>
      </c>
      <c r="C219" s="6" t="s">
        <v>2261</v>
      </c>
      <c r="D219" s="6" t="s">
        <v>205</v>
      </c>
      <c r="E219" s="4">
        <v>8031</v>
      </c>
      <c r="F219" s="4">
        <v>8031</v>
      </c>
      <c r="G219" s="4">
        <v>8031</v>
      </c>
      <c r="H219" s="37">
        <v>4252747256</v>
      </c>
      <c r="I219" s="37">
        <v>4343139999.8265104</v>
      </c>
      <c r="J219" s="37">
        <v>4528830149.8419304</v>
      </c>
      <c r="K219" s="4" t="str">
        <f>VLOOKUP(B219,altitude!$B$3:$E$3232,4)</f>
        <v>H</v>
      </c>
      <c r="L219" s="4">
        <f>VLOOKUP(B219,fuelregion!$C$5:$D$3233,2,FALSE)</f>
        <v>578001000</v>
      </c>
      <c r="M219" s="4">
        <f>VLOOKUP(B219,fuelregion!$H$5:$I$3113,2,FALSE)</f>
        <v>578001000</v>
      </c>
      <c r="N219" s="4">
        <f>VLOOKUP(B219,imbin!$B$4:$D$3233,2,FALSE)</f>
        <v>1</v>
      </c>
      <c r="O219" s="4" t="str">
        <f>VLOOKUP(B219,imbin!$B$4:$D$3233,3,FALSE)</f>
        <v>MOVES</v>
      </c>
      <c r="P219" s="4">
        <f>IF(ISNA(VLOOKUP(B219,rampbin!$B$4:$G$1697,6,FALSE)),2,VLOOKUP(B219,rampbin!$B$4:$G$1697,6,FALSE))</f>
        <v>2</v>
      </c>
      <c r="Q219" s="4" t="str">
        <f>IF(ISNA(VLOOKUP(B219,rampbin!$B$4:$G$1697,5,FALSE)),"MOVES",VLOOKUP(B219,rampbin!$B$4:$G$1697,5,FALSE))</f>
        <v>MOVES</v>
      </c>
      <c r="R219" s="4" t="s">
        <v>1877</v>
      </c>
      <c r="S219" s="6" t="s">
        <v>1933</v>
      </c>
      <c r="T219" s="4">
        <f>VLOOKUP(B219,meanLDage!$B$3:$E$3145,4,FALSE)</f>
        <v>3</v>
      </c>
      <c r="U219" s="32">
        <f>VLOOKUP(B219,meanLDage!$B$3:$E$3145,2,FALSE)</f>
        <v>9.9332918666698404</v>
      </c>
      <c r="V219" s="4" t="str">
        <f t="shared" si="22"/>
        <v>8_H_578001000_1_3_2</v>
      </c>
      <c r="W219" s="4">
        <v>8031</v>
      </c>
      <c r="X219" s="6"/>
      <c r="Y219" s="8">
        <f t="shared" si="23"/>
        <v>8031</v>
      </c>
      <c r="Z219" s="6" t="b">
        <f t="shared" si="21"/>
        <v>1</v>
      </c>
      <c r="AA219" s="6">
        <f t="shared" si="24"/>
        <v>8031</v>
      </c>
      <c r="AB219" s="4">
        <f t="shared" si="25"/>
        <v>3</v>
      </c>
      <c r="AC219" s="32">
        <f t="shared" si="26"/>
        <v>9.9332918666698404</v>
      </c>
      <c r="AD219" s="4">
        <f>VLOOKUP($B219,meanLDage!$Z$3:$AC$3145,4,FALSE)</f>
        <v>3</v>
      </c>
      <c r="AE219" s="32">
        <f>VLOOKUP($B219,meanLDage!$Z$3:$AC$3145,2,FALSE)</f>
        <v>9.1269263008162707</v>
      </c>
      <c r="AF219" s="6">
        <f>VLOOKUP(V219,'2017 rep county selection'!$A$1:$C$281,3,FALSE)</f>
        <v>8031</v>
      </c>
      <c r="AH219" s="9">
        <f t="shared" si="27"/>
        <v>8031</v>
      </c>
    </row>
    <row r="220" spans="1:34" ht="15.75" customHeight="1" x14ac:dyDescent="0.3">
      <c r="A220" s="4">
        <v>8</v>
      </c>
      <c r="B220" s="4">
        <v>8007</v>
      </c>
      <c r="C220" s="6" t="s">
        <v>2261</v>
      </c>
      <c r="D220" s="6" t="s">
        <v>206</v>
      </c>
      <c r="E220" s="4">
        <v>8101</v>
      </c>
      <c r="F220" s="4">
        <v>8101</v>
      </c>
      <c r="G220" s="4">
        <v>8101</v>
      </c>
      <c r="H220" s="37">
        <v>142528650</v>
      </c>
      <c r="I220" s="37">
        <v>146143963.362694</v>
      </c>
      <c r="J220" s="37">
        <v>171950410.94593701</v>
      </c>
      <c r="K220" s="4" t="str">
        <f>VLOOKUP(B220,altitude!$B$3:$E$3232,4)</f>
        <v>H</v>
      </c>
      <c r="L220" s="4">
        <f>VLOOKUP(B220,fuelregion!$C$5:$D$3233,2,FALSE)</f>
        <v>500001000</v>
      </c>
      <c r="M220" s="4">
        <f>VLOOKUP(B220,fuelregion!$H$5:$I$3113,2,FALSE)</f>
        <v>500001000</v>
      </c>
      <c r="N220" s="4">
        <f>VLOOKUP(B220,imbin!$B$4:$D$3233,2,FALSE)</f>
        <v>0</v>
      </c>
      <c r="O220" s="4" t="str">
        <f>VLOOKUP(B220,imbin!$B$4:$D$3233,3,FALSE)</f>
        <v>MOVES</v>
      </c>
      <c r="P220" s="4">
        <f>IF(ISNA(VLOOKUP(B220,rampbin!$B$4:$G$1697,6,FALSE)),2,VLOOKUP(B220,rampbin!$B$4:$G$1697,6,FALSE))</f>
        <v>2</v>
      </c>
      <c r="Q220" s="4" t="str">
        <f>IF(ISNA(VLOOKUP(B220,rampbin!$B$4:$G$1697,5,FALSE)),"MOVES",VLOOKUP(B220,rampbin!$B$4:$G$1697,5,FALSE))</f>
        <v>MOVES</v>
      </c>
      <c r="R220" s="4" t="s">
        <v>1880</v>
      </c>
      <c r="S220" s="6" t="s">
        <v>1851</v>
      </c>
      <c r="T220" s="4">
        <f>VLOOKUP(B220,meanLDage!$B$3:$E$3145,4,FALSE)</f>
        <v>5</v>
      </c>
      <c r="U220" s="32">
        <f>VLOOKUP(B220,meanLDage!$B$3:$E$3145,2,FALSE)</f>
        <v>13.522019559161208</v>
      </c>
      <c r="V220" s="4" t="str">
        <f t="shared" si="22"/>
        <v>8_H_500001000_0_4_2</v>
      </c>
      <c r="W220" s="4">
        <v>8101</v>
      </c>
      <c r="X220" s="6"/>
      <c r="Y220" s="8">
        <f t="shared" si="23"/>
        <v>8101</v>
      </c>
      <c r="Z220" s="6" t="b">
        <f t="shared" si="21"/>
        <v>1</v>
      </c>
      <c r="AA220" s="6">
        <f t="shared" si="24"/>
        <v>8101</v>
      </c>
      <c r="AB220" s="4">
        <f t="shared" si="25"/>
        <v>5</v>
      </c>
      <c r="AC220" s="32">
        <f t="shared" si="26"/>
        <v>13.522019559161208</v>
      </c>
      <c r="AD220" s="4">
        <f>VLOOKUP($B220,meanLDage!$Z$3:$AC$3145,4,FALSE)</f>
        <v>4</v>
      </c>
      <c r="AE220" s="32">
        <f>VLOOKUP($B220,meanLDage!$Z$3:$AC$3145,2,FALSE)</f>
        <v>12.728029244521947</v>
      </c>
      <c r="AF220" s="6">
        <f>VLOOKUP(V220,'2017 rep county selection'!$A$1:$C$281,3,FALSE)</f>
        <v>8101</v>
      </c>
      <c r="AH220" s="9">
        <f t="shared" si="27"/>
        <v>8101</v>
      </c>
    </row>
    <row r="221" spans="1:34" ht="15.75" customHeight="1" x14ac:dyDescent="0.3">
      <c r="A221" s="4">
        <v>8</v>
      </c>
      <c r="B221" s="4">
        <v>8009</v>
      </c>
      <c r="C221" s="6" t="s">
        <v>2261</v>
      </c>
      <c r="D221" s="6" t="s">
        <v>207</v>
      </c>
      <c r="E221" s="4">
        <v>8101</v>
      </c>
      <c r="F221" s="4">
        <v>8101</v>
      </c>
      <c r="G221" s="4">
        <v>8101</v>
      </c>
      <c r="H221" s="37">
        <v>83852619</v>
      </c>
      <c r="I221" s="37">
        <v>76714798.538917899</v>
      </c>
      <c r="J221" s="37">
        <v>80006236.250799</v>
      </c>
      <c r="K221" s="4" t="str">
        <f>VLOOKUP(B221,altitude!$B$3:$E$3232,4)</f>
        <v>H</v>
      </c>
      <c r="L221" s="4">
        <f>VLOOKUP(B221,fuelregion!$C$5:$D$3233,2,FALSE)</f>
        <v>500001000</v>
      </c>
      <c r="M221" s="4">
        <f>VLOOKUP(B221,fuelregion!$H$5:$I$3113,2,FALSE)</f>
        <v>500001000</v>
      </c>
      <c r="N221" s="4">
        <f>VLOOKUP(B221,imbin!$B$4:$D$3233,2,FALSE)</f>
        <v>0</v>
      </c>
      <c r="O221" s="4" t="str">
        <f>VLOOKUP(B221,imbin!$B$4:$D$3233,3,FALSE)</f>
        <v>MOVES</v>
      </c>
      <c r="P221" s="4">
        <f>IF(ISNA(VLOOKUP(B221,rampbin!$B$4:$G$1697,6,FALSE)),2,VLOOKUP(B221,rampbin!$B$4:$G$1697,6,FALSE))</f>
        <v>2</v>
      </c>
      <c r="Q221" s="4" t="str">
        <f>IF(ISNA(VLOOKUP(B221,rampbin!$B$4:$G$1697,5,FALSE)),"MOVES",VLOOKUP(B221,rampbin!$B$4:$G$1697,5,FALSE))</f>
        <v>MOVES</v>
      </c>
      <c r="R221" s="4" t="s">
        <v>1880</v>
      </c>
      <c r="S221" s="6" t="s">
        <v>1851</v>
      </c>
      <c r="T221" s="4">
        <f>VLOOKUP(B221,meanLDage!$B$3:$E$3145,4,FALSE)</f>
        <v>6</v>
      </c>
      <c r="U221" s="32">
        <f>VLOOKUP(B221,meanLDage!$B$3:$E$3145,2,FALSE)</f>
        <v>15.256243442823054</v>
      </c>
      <c r="V221" s="4" t="str">
        <f t="shared" si="22"/>
        <v>8_H_500001000_0_5_2</v>
      </c>
      <c r="W221" s="4">
        <v>8029</v>
      </c>
      <c r="X221" s="6"/>
      <c r="Y221" s="8">
        <f t="shared" si="23"/>
        <v>8029</v>
      </c>
      <c r="Z221" s="6" t="b">
        <f t="shared" si="21"/>
        <v>0</v>
      </c>
      <c r="AA221" s="6">
        <f t="shared" si="24"/>
        <v>8101</v>
      </c>
      <c r="AB221" s="4">
        <f t="shared" si="25"/>
        <v>6</v>
      </c>
      <c r="AC221" s="32">
        <f t="shared" si="26"/>
        <v>15.256243442823054</v>
      </c>
      <c r="AD221" s="4">
        <f>VLOOKUP($B221,meanLDage!$Z$3:$AC$3145,4,FALSE)</f>
        <v>5</v>
      </c>
      <c r="AE221" s="32">
        <f>VLOOKUP($B221,meanLDage!$Z$3:$AC$3145,2,FALSE)</f>
        <v>14.417353301987189</v>
      </c>
      <c r="AF221" s="6">
        <f>VLOOKUP(V221,'2017 rep county selection'!$A$1:$C$281,3,FALSE)</f>
        <v>8043</v>
      </c>
      <c r="AH221" s="9">
        <f t="shared" si="27"/>
        <v>8043</v>
      </c>
    </row>
    <row r="222" spans="1:34" ht="15.75" customHeight="1" x14ac:dyDescent="0.3">
      <c r="A222" s="4">
        <v>8</v>
      </c>
      <c r="B222" s="4">
        <v>8011</v>
      </c>
      <c r="C222" s="6" t="s">
        <v>2261</v>
      </c>
      <c r="D222" s="6" t="s">
        <v>208</v>
      </c>
      <c r="E222" s="4">
        <v>8101</v>
      </c>
      <c r="F222" s="4">
        <v>8101</v>
      </c>
      <c r="G222" s="4">
        <v>8101</v>
      </c>
      <c r="H222" s="37">
        <v>70043370</v>
      </c>
      <c r="I222" s="37">
        <v>66030523.251514502</v>
      </c>
      <c r="J222" s="37">
        <v>73913650.665250599</v>
      </c>
      <c r="K222" s="4" t="str">
        <f>VLOOKUP(B222,altitude!$B$3:$E$3232,4)</f>
        <v>H</v>
      </c>
      <c r="L222" s="4">
        <f>VLOOKUP(B222,fuelregion!$C$5:$D$3233,2,FALSE)</f>
        <v>500001000</v>
      </c>
      <c r="M222" s="4">
        <f>VLOOKUP(B222,fuelregion!$H$5:$I$3113,2,FALSE)</f>
        <v>500001000</v>
      </c>
      <c r="N222" s="4">
        <f>VLOOKUP(B222,imbin!$B$4:$D$3233,2,FALSE)</f>
        <v>0</v>
      </c>
      <c r="O222" s="4" t="str">
        <f>VLOOKUP(B222,imbin!$B$4:$D$3233,3,FALSE)</f>
        <v>MOVES</v>
      </c>
      <c r="P222" s="4">
        <f>IF(ISNA(VLOOKUP(B222,rampbin!$B$4:$G$1697,6,FALSE)),2,VLOOKUP(B222,rampbin!$B$4:$G$1697,6,FALSE))</f>
        <v>2</v>
      </c>
      <c r="Q222" s="4" t="str">
        <f>IF(ISNA(VLOOKUP(B222,rampbin!$B$4:$G$1697,5,FALSE)),"MOVES",VLOOKUP(B222,rampbin!$B$4:$G$1697,5,FALSE))</f>
        <v>MOVES</v>
      </c>
      <c r="R222" s="4" t="s">
        <v>1880</v>
      </c>
      <c r="S222" s="6" t="s">
        <v>1851</v>
      </c>
      <c r="T222" s="4">
        <f>VLOOKUP(B222,meanLDage!$B$3:$E$3145,4,FALSE)</f>
        <v>6</v>
      </c>
      <c r="U222" s="32">
        <f>VLOOKUP(B222,meanLDage!$B$3:$E$3145,2,FALSE)</f>
        <v>15.157613742097714</v>
      </c>
      <c r="V222" s="4" t="str">
        <f t="shared" si="22"/>
        <v>8_H_500001000_0_5_2</v>
      </c>
      <c r="W222" s="4">
        <v>8029</v>
      </c>
      <c r="X222" s="6"/>
      <c r="Y222" s="8">
        <f t="shared" si="23"/>
        <v>8029</v>
      </c>
      <c r="Z222" s="6" t="b">
        <f t="shared" si="21"/>
        <v>0</v>
      </c>
      <c r="AA222" s="6">
        <f t="shared" si="24"/>
        <v>8101</v>
      </c>
      <c r="AB222" s="4">
        <f t="shared" si="25"/>
        <v>6</v>
      </c>
      <c r="AC222" s="32">
        <f t="shared" si="26"/>
        <v>15.157613742097714</v>
      </c>
      <c r="AD222" s="4">
        <f>VLOOKUP($B222,meanLDage!$Z$3:$AC$3145,4,FALSE)</f>
        <v>5</v>
      </c>
      <c r="AE222" s="32">
        <f>VLOOKUP($B222,meanLDage!$Z$3:$AC$3145,2,FALSE)</f>
        <v>14.364931076972171</v>
      </c>
      <c r="AF222" s="6">
        <f>VLOOKUP(V222,'2017 rep county selection'!$A$1:$C$281,3,FALSE)</f>
        <v>8043</v>
      </c>
      <c r="AH222" s="9">
        <f t="shared" si="27"/>
        <v>8043</v>
      </c>
    </row>
    <row r="223" spans="1:34" ht="15.75" customHeight="1" x14ac:dyDescent="0.3">
      <c r="A223" s="4">
        <v>8</v>
      </c>
      <c r="B223" s="4">
        <v>8013</v>
      </c>
      <c r="C223" s="6" t="s">
        <v>2261</v>
      </c>
      <c r="D223" s="6" t="s">
        <v>209</v>
      </c>
      <c r="E223" s="4">
        <v>8031</v>
      </c>
      <c r="F223" s="4">
        <v>8031</v>
      </c>
      <c r="G223" s="4">
        <v>8031</v>
      </c>
      <c r="H223" s="37">
        <v>2276515402</v>
      </c>
      <c r="I223" s="37">
        <v>2265691752.6603298</v>
      </c>
      <c r="J223" s="37">
        <v>2369936182.3194699</v>
      </c>
      <c r="K223" s="4" t="str">
        <f>VLOOKUP(B223,altitude!$B$3:$E$3232,4)</f>
        <v>H</v>
      </c>
      <c r="L223" s="4">
        <f>VLOOKUP(B223,fuelregion!$C$5:$D$3233,2,FALSE)</f>
        <v>578001000</v>
      </c>
      <c r="M223" s="4">
        <f>VLOOKUP(B223,fuelregion!$H$5:$I$3113,2,FALSE)</f>
        <v>578001000</v>
      </c>
      <c r="N223" s="4">
        <f>VLOOKUP(B223,imbin!$B$4:$D$3233,2,FALSE)</f>
        <v>1</v>
      </c>
      <c r="O223" s="4" t="str">
        <f>VLOOKUP(B223,imbin!$B$4:$D$3233,3,FALSE)</f>
        <v>MOVES</v>
      </c>
      <c r="P223" s="4">
        <f>IF(ISNA(VLOOKUP(B223,rampbin!$B$4:$G$1697,6,FALSE)),2,VLOOKUP(B223,rampbin!$B$4:$G$1697,6,FALSE))</f>
        <v>2</v>
      </c>
      <c r="Q223" s="4" t="str">
        <f>IF(ISNA(VLOOKUP(B223,rampbin!$B$4:$G$1697,5,FALSE)),"MOVES",VLOOKUP(B223,rampbin!$B$4:$G$1697,5,FALSE))</f>
        <v>MOVES</v>
      </c>
      <c r="R223" s="4" t="s">
        <v>1877</v>
      </c>
      <c r="S223" s="6" t="s">
        <v>1934</v>
      </c>
      <c r="T223" s="4">
        <f>VLOOKUP(B223,meanLDage!$B$3:$E$3145,4,FALSE)</f>
        <v>4</v>
      </c>
      <c r="U223" s="32">
        <f>VLOOKUP(B223,meanLDage!$B$3:$E$3145,2,FALSE)</f>
        <v>11.129578621012303</v>
      </c>
      <c r="V223" s="4" t="str">
        <f t="shared" si="22"/>
        <v>8_H_578001000_1_3_2</v>
      </c>
      <c r="W223" s="4">
        <v>8001</v>
      </c>
      <c r="X223" s="6"/>
      <c r="Y223" s="8">
        <f t="shared" si="23"/>
        <v>8001</v>
      </c>
      <c r="Z223" s="6" t="b">
        <f t="shared" si="21"/>
        <v>0</v>
      </c>
      <c r="AA223" s="6">
        <f t="shared" si="24"/>
        <v>8031</v>
      </c>
      <c r="AB223" s="4">
        <f t="shared" si="25"/>
        <v>4</v>
      </c>
      <c r="AC223" s="32">
        <f t="shared" si="26"/>
        <v>11.129578621012303</v>
      </c>
      <c r="AD223" s="4">
        <f>VLOOKUP($B223,meanLDage!$Z$3:$AC$3145,4,FALSE)</f>
        <v>3</v>
      </c>
      <c r="AE223" s="32">
        <f>VLOOKUP($B223,meanLDage!$Z$3:$AC$3145,2,FALSE)</f>
        <v>10.1438812765831</v>
      </c>
      <c r="AF223" s="6">
        <f>VLOOKUP(V223,'2017 rep county selection'!$A$1:$C$281,3,FALSE)</f>
        <v>8031</v>
      </c>
      <c r="AH223" s="9">
        <f t="shared" si="27"/>
        <v>8031</v>
      </c>
    </row>
    <row r="224" spans="1:34" ht="15.75" customHeight="1" x14ac:dyDescent="0.3">
      <c r="A224" s="4">
        <v>8</v>
      </c>
      <c r="B224" s="4">
        <v>8014</v>
      </c>
      <c r="C224" s="6" t="s">
        <v>2261</v>
      </c>
      <c r="D224" s="6" t="s">
        <v>1850</v>
      </c>
      <c r="E224" s="4">
        <v>8031</v>
      </c>
      <c r="F224" s="4">
        <v>8031</v>
      </c>
      <c r="G224" s="4">
        <v>8031</v>
      </c>
      <c r="H224" s="37">
        <v>554044960</v>
      </c>
      <c r="I224" s="37">
        <v>661502605.15195799</v>
      </c>
      <c r="J224" s="37">
        <v>690155829.48044002</v>
      </c>
      <c r="K224" s="4" t="str">
        <f>VLOOKUP(B224,altitude!$B$3:$E$3232,4)</f>
        <v>H</v>
      </c>
      <c r="L224" s="4">
        <f>VLOOKUP(B224,fuelregion!$C$5:$D$3233,2,FALSE)</f>
        <v>578001000</v>
      </c>
      <c r="M224" s="4">
        <f>VLOOKUP(B224,fuelregion!$H$5:$I$3113,2,FALSE)</f>
        <v>578001000</v>
      </c>
      <c r="N224" s="4">
        <f>VLOOKUP(B224,imbin!$B$4:$D$3233,2,FALSE)</f>
        <v>1</v>
      </c>
      <c r="O224" s="4" t="str">
        <f>VLOOKUP(B224,imbin!$B$4:$D$3233,3,FALSE)</f>
        <v>MOVES</v>
      </c>
      <c r="P224" s="4">
        <f>IF(ISNA(VLOOKUP(B224,rampbin!$B$4:$G$1697,6,FALSE)),2,VLOOKUP(B224,rampbin!$B$4:$G$1697,6,FALSE))</f>
        <v>2</v>
      </c>
      <c r="Q224" s="4" t="str">
        <f>IF(ISNA(VLOOKUP(B224,rampbin!$B$4:$G$1697,5,FALSE)),"MOVES",VLOOKUP(B224,rampbin!$B$4:$G$1697,5,FALSE))</f>
        <v>MOVES</v>
      </c>
      <c r="R224" s="4" t="s">
        <v>1877</v>
      </c>
      <c r="S224" s="6" t="s">
        <v>1933</v>
      </c>
      <c r="T224" s="4">
        <f>VLOOKUP(B224,meanLDage!$B$3:$E$3145,4,FALSE)</f>
        <v>3</v>
      </c>
      <c r="U224" s="32">
        <f>VLOOKUP(B224,meanLDage!$B$3:$E$3145,2,FALSE)</f>
        <v>9.7190681599990931</v>
      </c>
      <c r="V224" s="4" t="str">
        <f t="shared" si="22"/>
        <v>8_H_578001000_1_2_2</v>
      </c>
      <c r="W224" s="4">
        <v>8031</v>
      </c>
      <c r="X224" s="6"/>
      <c r="Y224" s="8">
        <f t="shared" si="23"/>
        <v>8031</v>
      </c>
      <c r="Z224" s="6" t="b">
        <f t="shared" si="21"/>
        <v>1</v>
      </c>
      <c r="AA224" s="6">
        <f t="shared" si="24"/>
        <v>8031</v>
      </c>
      <c r="AB224" s="4">
        <f t="shared" si="25"/>
        <v>3</v>
      </c>
      <c r="AC224" s="32">
        <f t="shared" si="26"/>
        <v>9.7190681599990931</v>
      </c>
      <c r="AD224" s="4">
        <f>VLOOKUP($B224,meanLDage!$Z$3:$AC$3145,4,FALSE)</f>
        <v>2</v>
      </c>
      <c r="AE224" s="32">
        <f>VLOOKUP($B224,meanLDage!$Z$3:$AC$3145,2,FALSE)</f>
        <v>8.9079121968329158</v>
      </c>
      <c r="AF224" s="6">
        <f>VLOOKUP(V224,'2017 rep county selection'!$A$1:$C$281,3,FALSE)</f>
        <v>8035</v>
      </c>
      <c r="AH224" s="9">
        <f t="shared" si="27"/>
        <v>8035</v>
      </c>
    </row>
    <row r="225" spans="1:34" ht="15.75" customHeight="1" x14ac:dyDescent="0.3">
      <c r="A225" s="4">
        <v>8</v>
      </c>
      <c r="B225" s="4">
        <v>8015</v>
      </c>
      <c r="C225" s="6" t="s">
        <v>2261</v>
      </c>
      <c r="D225" s="6" t="s">
        <v>210</v>
      </c>
      <c r="E225" s="4">
        <v>8101</v>
      </c>
      <c r="F225" s="4">
        <v>8101</v>
      </c>
      <c r="G225" s="4">
        <v>8101</v>
      </c>
      <c r="H225" s="37">
        <v>180782430</v>
      </c>
      <c r="I225" s="37">
        <v>209271262.25406799</v>
      </c>
      <c r="J225" s="37">
        <v>255545139.41196001</v>
      </c>
      <c r="K225" s="4" t="str">
        <f>VLOOKUP(B225,altitude!$B$3:$E$3232,4)</f>
        <v>H</v>
      </c>
      <c r="L225" s="4">
        <f>VLOOKUP(B225,fuelregion!$C$5:$D$3233,2,FALSE)</f>
        <v>500001000</v>
      </c>
      <c r="M225" s="4">
        <f>VLOOKUP(B225,fuelregion!$H$5:$I$3113,2,FALSE)</f>
        <v>500001000</v>
      </c>
      <c r="N225" s="4">
        <f>VLOOKUP(B225,imbin!$B$4:$D$3233,2,FALSE)</f>
        <v>0</v>
      </c>
      <c r="O225" s="4" t="str">
        <f>VLOOKUP(B225,imbin!$B$4:$D$3233,3,FALSE)</f>
        <v>MOVES</v>
      </c>
      <c r="P225" s="4">
        <f>IF(ISNA(VLOOKUP(B225,rampbin!$B$4:$G$1697,6,FALSE)),2,VLOOKUP(B225,rampbin!$B$4:$G$1697,6,FALSE))</f>
        <v>2</v>
      </c>
      <c r="Q225" s="4" t="str">
        <f>IF(ISNA(VLOOKUP(B225,rampbin!$B$4:$G$1697,5,FALSE)),"MOVES",VLOOKUP(B225,rampbin!$B$4:$G$1697,5,FALSE))</f>
        <v>MOVES</v>
      </c>
      <c r="R225" s="4" t="s">
        <v>1880</v>
      </c>
      <c r="S225" s="6" t="s">
        <v>1851</v>
      </c>
      <c r="T225" s="4">
        <f>VLOOKUP(B225,meanLDage!$B$3:$E$3145,4,FALSE)</f>
        <v>5</v>
      </c>
      <c r="U225" s="32">
        <f>VLOOKUP(B225,meanLDage!$B$3:$E$3145,2,FALSE)</f>
        <v>14.173553717373203</v>
      </c>
      <c r="V225" s="4" t="str">
        <f t="shared" si="22"/>
        <v>8_H_500001000_0_5_2</v>
      </c>
      <c r="W225" s="4">
        <v>8101</v>
      </c>
      <c r="X225" s="6"/>
      <c r="Y225" s="8">
        <f t="shared" si="23"/>
        <v>8101</v>
      </c>
      <c r="Z225" s="6" t="b">
        <f t="shared" si="21"/>
        <v>1</v>
      </c>
      <c r="AA225" s="6">
        <f t="shared" si="24"/>
        <v>8101</v>
      </c>
      <c r="AB225" s="4">
        <f t="shared" si="25"/>
        <v>5</v>
      </c>
      <c r="AC225" s="32">
        <f t="shared" si="26"/>
        <v>14.173553717373203</v>
      </c>
      <c r="AD225" s="4">
        <f>VLOOKUP($B225,meanLDage!$Z$3:$AC$3145,4,FALSE)</f>
        <v>5</v>
      </c>
      <c r="AE225" s="32">
        <f>VLOOKUP($B225,meanLDage!$Z$3:$AC$3145,2,FALSE)</f>
        <v>13.20483035169833</v>
      </c>
      <c r="AF225" s="6">
        <f>VLOOKUP(V225,'2017 rep county selection'!$A$1:$C$281,3,FALSE)</f>
        <v>8043</v>
      </c>
      <c r="AH225" s="9">
        <f t="shared" si="27"/>
        <v>8043</v>
      </c>
    </row>
    <row r="226" spans="1:34" ht="15.75" customHeight="1" x14ac:dyDescent="0.3">
      <c r="A226" s="4">
        <v>8</v>
      </c>
      <c r="B226" s="4">
        <v>8017</v>
      </c>
      <c r="C226" s="6" t="s">
        <v>2261</v>
      </c>
      <c r="D226" s="6" t="s">
        <v>211</v>
      </c>
      <c r="E226" s="4">
        <v>8101</v>
      </c>
      <c r="F226" s="4">
        <v>8101</v>
      </c>
      <c r="G226" s="4">
        <v>8101</v>
      </c>
      <c r="H226" s="37">
        <v>68859908</v>
      </c>
      <c r="I226" s="37">
        <v>67727859.332090303</v>
      </c>
      <c r="J226" s="37">
        <v>69379284.963868394</v>
      </c>
      <c r="K226" s="4" t="str">
        <f>VLOOKUP(B226,altitude!$B$3:$E$3232,4)</f>
        <v>H</v>
      </c>
      <c r="L226" s="4">
        <f>VLOOKUP(B226,fuelregion!$C$5:$D$3233,2,FALSE)</f>
        <v>500001000</v>
      </c>
      <c r="M226" s="4">
        <f>VLOOKUP(B226,fuelregion!$H$5:$I$3113,2,FALSE)</f>
        <v>500001000</v>
      </c>
      <c r="N226" s="4">
        <f>VLOOKUP(B226,imbin!$B$4:$D$3233,2,FALSE)</f>
        <v>0</v>
      </c>
      <c r="O226" s="4" t="str">
        <f>VLOOKUP(B226,imbin!$B$4:$D$3233,3,FALSE)</f>
        <v>MOVES</v>
      </c>
      <c r="P226" s="4">
        <f>IF(ISNA(VLOOKUP(B226,rampbin!$B$4:$G$1697,6,FALSE)),2,VLOOKUP(B226,rampbin!$B$4:$G$1697,6,FALSE))</f>
        <v>2</v>
      </c>
      <c r="Q226" s="4" t="str">
        <f>IF(ISNA(VLOOKUP(B226,rampbin!$B$4:$G$1697,5,FALSE)),"MOVES",VLOOKUP(B226,rampbin!$B$4:$G$1697,5,FALSE))</f>
        <v>MOVES</v>
      </c>
      <c r="R226" s="4" t="s">
        <v>1880</v>
      </c>
      <c r="S226" s="6" t="s">
        <v>1851</v>
      </c>
      <c r="T226" s="4">
        <f>VLOOKUP(B226,meanLDage!$B$3:$E$3145,4,FALSE)</f>
        <v>5</v>
      </c>
      <c r="U226" s="32">
        <f>VLOOKUP(B226,meanLDage!$B$3:$E$3145,2,FALSE)</f>
        <v>13.793460924460121</v>
      </c>
      <c r="V226" s="4" t="str">
        <f t="shared" si="22"/>
        <v>8_H_500001000_0_4_2</v>
      </c>
      <c r="W226" s="4">
        <v>8101</v>
      </c>
      <c r="X226" s="6"/>
      <c r="Y226" s="8">
        <f t="shared" si="23"/>
        <v>8101</v>
      </c>
      <c r="Z226" s="6" t="b">
        <f t="shared" si="21"/>
        <v>1</v>
      </c>
      <c r="AA226" s="6">
        <f t="shared" si="24"/>
        <v>8101</v>
      </c>
      <c r="AB226" s="4">
        <f t="shared" si="25"/>
        <v>5</v>
      </c>
      <c r="AC226" s="32">
        <f t="shared" si="26"/>
        <v>13.793460924460121</v>
      </c>
      <c r="AD226" s="4">
        <f>VLOOKUP($B226,meanLDage!$Z$3:$AC$3145,4,FALSE)</f>
        <v>4</v>
      </c>
      <c r="AE226" s="32">
        <f>VLOOKUP($B226,meanLDage!$Z$3:$AC$3145,2,FALSE)</f>
        <v>12.785497006362942</v>
      </c>
      <c r="AF226" s="6">
        <f>VLOOKUP(V226,'2017 rep county selection'!$A$1:$C$281,3,FALSE)</f>
        <v>8101</v>
      </c>
      <c r="AH226" s="9">
        <f t="shared" si="27"/>
        <v>8101</v>
      </c>
    </row>
    <row r="227" spans="1:34" ht="15.75" customHeight="1" x14ac:dyDescent="0.3">
      <c r="A227" s="4">
        <v>8</v>
      </c>
      <c r="B227" s="4">
        <v>8019</v>
      </c>
      <c r="C227" s="6" t="s">
        <v>2261</v>
      </c>
      <c r="D227" s="6" t="s">
        <v>212</v>
      </c>
      <c r="E227" s="4">
        <v>8101</v>
      </c>
      <c r="F227" s="4">
        <v>8101</v>
      </c>
      <c r="G227" s="4">
        <v>8101</v>
      </c>
      <c r="H227" s="37">
        <v>657793139</v>
      </c>
      <c r="I227" s="37">
        <v>503048187.45626301</v>
      </c>
      <c r="J227" s="37">
        <v>563934672.98297799</v>
      </c>
      <c r="K227" s="4" t="str">
        <f>VLOOKUP(B227,altitude!$B$3:$E$3232,4)</f>
        <v>H</v>
      </c>
      <c r="L227" s="4">
        <f>VLOOKUP(B227,fuelregion!$C$5:$D$3233,2,FALSE)</f>
        <v>500001000</v>
      </c>
      <c r="M227" s="4">
        <f>VLOOKUP(B227,fuelregion!$H$5:$I$3113,2,FALSE)</f>
        <v>500001000</v>
      </c>
      <c r="N227" s="4">
        <f>VLOOKUP(B227,imbin!$B$4:$D$3233,2,FALSE)</f>
        <v>0</v>
      </c>
      <c r="O227" s="4" t="str">
        <f>VLOOKUP(B227,imbin!$B$4:$D$3233,3,FALSE)</f>
        <v>MOVES</v>
      </c>
      <c r="P227" s="4">
        <f>IF(ISNA(VLOOKUP(B227,rampbin!$B$4:$G$1697,6,FALSE)),2,VLOOKUP(B227,rampbin!$B$4:$G$1697,6,FALSE))</f>
        <v>2</v>
      </c>
      <c r="Q227" s="4" t="str">
        <f>IF(ISNA(VLOOKUP(B227,rampbin!$B$4:$G$1697,5,FALSE)),"MOVES",VLOOKUP(B227,rampbin!$B$4:$G$1697,5,FALSE))</f>
        <v>MOVES</v>
      </c>
      <c r="R227" s="4" t="s">
        <v>1877</v>
      </c>
      <c r="S227" s="6" t="s">
        <v>1933</v>
      </c>
      <c r="T227" s="4">
        <f>VLOOKUP(B227,meanLDage!$B$3:$E$3145,4,FALSE)</f>
        <v>5</v>
      </c>
      <c r="U227" s="32">
        <f>VLOOKUP(B227,meanLDage!$B$3:$E$3145,2,FALSE)</f>
        <v>13.853359683340576</v>
      </c>
      <c r="V227" s="4" t="str">
        <f t="shared" si="22"/>
        <v>8_H_500001000_0_4_2</v>
      </c>
      <c r="W227" s="4">
        <v>8101</v>
      </c>
      <c r="X227" s="6"/>
      <c r="Y227" s="8">
        <f t="shared" si="23"/>
        <v>8101</v>
      </c>
      <c r="Z227" s="6" t="b">
        <f t="shared" si="21"/>
        <v>1</v>
      </c>
      <c r="AA227" s="6">
        <f t="shared" si="24"/>
        <v>8101</v>
      </c>
      <c r="AB227" s="4">
        <f t="shared" si="25"/>
        <v>5</v>
      </c>
      <c r="AC227" s="32">
        <f t="shared" si="26"/>
        <v>13.853359683340576</v>
      </c>
      <c r="AD227" s="4">
        <f>VLOOKUP($B227,meanLDage!$Z$3:$AC$3145,4,FALSE)</f>
        <v>4</v>
      </c>
      <c r="AE227" s="32">
        <f>VLOOKUP($B227,meanLDage!$Z$3:$AC$3145,2,FALSE)</f>
        <v>12.760162766604262</v>
      </c>
      <c r="AF227" s="6">
        <f>VLOOKUP(V227,'2017 rep county selection'!$A$1:$C$281,3,FALSE)</f>
        <v>8101</v>
      </c>
      <c r="AH227" s="9">
        <f t="shared" si="27"/>
        <v>8101</v>
      </c>
    </row>
    <row r="228" spans="1:34" ht="15.75" customHeight="1" x14ac:dyDescent="0.3">
      <c r="A228" s="4">
        <v>8</v>
      </c>
      <c r="B228" s="4">
        <v>8021</v>
      </c>
      <c r="C228" s="6" t="s">
        <v>2261</v>
      </c>
      <c r="D228" s="6" t="s">
        <v>213</v>
      </c>
      <c r="E228" s="4">
        <v>8101</v>
      </c>
      <c r="F228" s="4">
        <v>8101</v>
      </c>
      <c r="G228" s="4">
        <v>8101</v>
      </c>
      <c r="H228" s="37">
        <v>94664470</v>
      </c>
      <c r="I228" s="37">
        <v>75671396.1901007</v>
      </c>
      <c r="J228" s="37">
        <v>77643762.629708603</v>
      </c>
      <c r="K228" s="4" t="str">
        <f>VLOOKUP(B228,altitude!$B$3:$E$3232,4)</f>
        <v>H</v>
      </c>
      <c r="L228" s="4">
        <f>VLOOKUP(B228,fuelregion!$C$5:$D$3233,2,FALSE)</f>
        <v>500001000</v>
      </c>
      <c r="M228" s="4">
        <f>VLOOKUP(B228,fuelregion!$H$5:$I$3113,2,FALSE)</f>
        <v>500001000</v>
      </c>
      <c r="N228" s="4">
        <f>VLOOKUP(B228,imbin!$B$4:$D$3233,2,FALSE)</f>
        <v>0</v>
      </c>
      <c r="O228" s="4" t="str">
        <f>VLOOKUP(B228,imbin!$B$4:$D$3233,3,FALSE)</f>
        <v>MOVES</v>
      </c>
      <c r="P228" s="4">
        <f>IF(ISNA(VLOOKUP(B228,rampbin!$B$4:$G$1697,6,FALSE)),2,VLOOKUP(B228,rampbin!$B$4:$G$1697,6,FALSE))</f>
        <v>2</v>
      </c>
      <c r="Q228" s="4" t="str">
        <f>IF(ISNA(VLOOKUP(B228,rampbin!$B$4:$G$1697,5,FALSE)),"MOVES",VLOOKUP(B228,rampbin!$B$4:$G$1697,5,FALSE))</f>
        <v>MOVES</v>
      </c>
      <c r="R228" s="4" t="s">
        <v>1880</v>
      </c>
      <c r="S228" s="6" t="s">
        <v>1851</v>
      </c>
      <c r="T228" s="4">
        <f>VLOOKUP(B228,meanLDage!$B$3:$E$3145,4,FALSE)</f>
        <v>6</v>
      </c>
      <c r="U228" s="32">
        <f>VLOOKUP(B228,meanLDage!$B$3:$E$3145,2,FALSE)</f>
        <v>15.361208135467924</v>
      </c>
      <c r="V228" s="4" t="str">
        <f t="shared" si="22"/>
        <v>8_H_500001000_0_5_2</v>
      </c>
      <c r="W228" s="4">
        <v>8029</v>
      </c>
      <c r="X228" s="6"/>
      <c r="Y228" s="8">
        <f t="shared" si="23"/>
        <v>8029</v>
      </c>
      <c r="Z228" s="6" t="b">
        <f t="shared" si="21"/>
        <v>0</v>
      </c>
      <c r="AA228" s="6">
        <f t="shared" si="24"/>
        <v>8101</v>
      </c>
      <c r="AB228" s="4">
        <f t="shared" si="25"/>
        <v>6</v>
      </c>
      <c r="AC228" s="32">
        <f t="shared" si="26"/>
        <v>15.361208135467924</v>
      </c>
      <c r="AD228" s="4">
        <f>VLOOKUP($B228,meanLDage!$Z$3:$AC$3145,4,FALSE)</f>
        <v>5</v>
      </c>
      <c r="AE228" s="32">
        <f>VLOOKUP($B228,meanLDage!$Z$3:$AC$3145,2,FALSE)</f>
        <v>14.451555662877951</v>
      </c>
      <c r="AF228" s="6">
        <f>VLOOKUP(V228,'2017 rep county selection'!$A$1:$C$281,3,FALSE)</f>
        <v>8043</v>
      </c>
      <c r="AH228" s="9">
        <f t="shared" si="27"/>
        <v>8043</v>
      </c>
    </row>
    <row r="229" spans="1:34" ht="15.75" customHeight="1" x14ac:dyDescent="0.3">
      <c r="A229" s="4">
        <v>8</v>
      </c>
      <c r="B229" s="4">
        <v>8023</v>
      </c>
      <c r="C229" s="6" t="s">
        <v>2261</v>
      </c>
      <c r="D229" s="6" t="s">
        <v>214</v>
      </c>
      <c r="E229" s="4">
        <v>8101</v>
      </c>
      <c r="F229" s="4">
        <v>8101</v>
      </c>
      <c r="G229" s="4">
        <v>8023</v>
      </c>
      <c r="H229" s="37">
        <v>70694676</v>
      </c>
      <c r="I229" s="37">
        <v>73462817.649112299</v>
      </c>
      <c r="J229" s="37">
        <v>70993031.509087995</v>
      </c>
      <c r="K229" s="4" t="str">
        <f>VLOOKUP(B229,altitude!$B$3:$E$3232,4)</f>
        <v>H</v>
      </c>
      <c r="L229" s="4">
        <f>VLOOKUP(B229,fuelregion!$C$5:$D$3233,2,FALSE)</f>
        <v>500001000</v>
      </c>
      <c r="M229" s="4">
        <f>VLOOKUP(B229,fuelregion!$H$5:$I$3113,2,FALSE)</f>
        <v>500001000</v>
      </c>
      <c r="N229" s="4">
        <f>VLOOKUP(B229,imbin!$B$4:$D$3233,2,FALSE)</f>
        <v>0</v>
      </c>
      <c r="O229" s="4" t="str">
        <f>VLOOKUP(B229,imbin!$B$4:$D$3233,3,FALSE)</f>
        <v>MOVES</v>
      </c>
      <c r="P229" s="4">
        <f>IF(ISNA(VLOOKUP(B229,rampbin!$B$4:$G$1697,6,FALSE)),2,VLOOKUP(B229,rampbin!$B$4:$G$1697,6,FALSE))</f>
        <v>2</v>
      </c>
      <c r="Q229" s="4" t="str">
        <f>IF(ISNA(VLOOKUP(B229,rampbin!$B$4:$G$1697,5,FALSE)),"MOVES",VLOOKUP(B229,rampbin!$B$4:$G$1697,5,FALSE))</f>
        <v>MOVES</v>
      </c>
      <c r="R229" s="4" t="s">
        <v>1880</v>
      </c>
      <c r="S229" s="6" t="s">
        <v>1851</v>
      </c>
      <c r="T229" s="4">
        <f>VLOOKUP(B229,meanLDage!$B$3:$E$3145,4,FALSE)</f>
        <v>6</v>
      </c>
      <c r="U229" s="32">
        <f>VLOOKUP(B229,meanLDage!$B$3:$E$3145,2,FALSE)</f>
        <v>16.21504887533451</v>
      </c>
      <c r="V229" s="4" t="str">
        <f t="shared" si="22"/>
        <v>8_H_500001000_0_6_2</v>
      </c>
      <c r="W229" s="4">
        <v>8029</v>
      </c>
      <c r="X229" s="6"/>
      <c r="Y229" s="8">
        <f t="shared" si="23"/>
        <v>8029</v>
      </c>
      <c r="Z229" s="6" t="b">
        <f t="shared" si="21"/>
        <v>0</v>
      </c>
      <c r="AA229" s="6">
        <f t="shared" si="24"/>
        <v>8023</v>
      </c>
      <c r="AB229" s="4">
        <f t="shared" si="25"/>
        <v>6</v>
      </c>
      <c r="AC229" s="32">
        <f t="shared" si="26"/>
        <v>16.21504887533451</v>
      </c>
      <c r="AD229" s="4">
        <f>VLOOKUP($B229,meanLDage!$Z$3:$AC$3145,4,FALSE)</f>
        <v>6</v>
      </c>
      <c r="AE229" s="32">
        <f>VLOOKUP($B229,meanLDage!$Z$3:$AC$3145,2,FALSE)</f>
        <v>15.319750832378933</v>
      </c>
      <c r="AF229" s="6">
        <f>VLOOKUP(V229,'2017 rep county selection'!$A$1:$C$281,3,FALSE)</f>
        <v>8023</v>
      </c>
      <c r="AH229" s="9">
        <f t="shared" si="27"/>
        <v>8023</v>
      </c>
    </row>
    <row r="230" spans="1:34" ht="15.75" customHeight="1" x14ac:dyDescent="0.3">
      <c r="A230" s="4">
        <v>8</v>
      </c>
      <c r="B230" s="4">
        <v>8025</v>
      </c>
      <c r="C230" s="6" t="s">
        <v>2261</v>
      </c>
      <c r="D230" s="6" t="s">
        <v>215</v>
      </c>
      <c r="E230" s="4">
        <v>8101</v>
      </c>
      <c r="F230" s="4">
        <v>8101</v>
      </c>
      <c r="G230" s="4">
        <v>8023</v>
      </c>
      <c r="H230" s="37">
        <v>31116252</v>
      </c>
      <c r="I230" s="37">
        <v>32099169.0944359</v>
      </c>
      <c r="J230" s="37">
        <v>29684287.168414202</v>
      </c>
      <c r="K230" s="4" t="str">
        <f>VLOOKUP(B230,altitude!$B$3:$E$3232,4)</f>
        <v>H</v>
      </c>
      <c r="L230" s="4">
        <f>VLOOKUP(B230,fuelregion!$C$5:$D$3233,2,FALSE)</f>
        <v>500001000</v>
      </c>
      <c r="M230" s="4">
        <f>VLOOKUP(B230,fuelregion!$H$5:$I$3113,2,FALSE)</f>
        <v>500001000</v>
      </c>
      <c r="N230" s="4">
        <f>VLOOKUP(B230,imbin!$B$4:$D$3233,2,FALSE)</f>
        <v>0</v>
      </c>
      <c r="O230" s="4" t="str">
        <f>VLOOKUP(B230,imbin!$B$4:$D$3233,3,FALSE)</f>
        <v>MOVES</v>
      </c>
      <c r="P230" s="4">
        <f>IF(ISNA(VLOOKUP(B230,rampbin!$B$4:$G$1697,6,FALSE)),2,VLOOKUP(B230,rampbin!$B$4:$G$1697,6,FALSE))</f>
        <v>2</v>
      </c>
      <c r="Q230" s="4" t="str">
        <f>IF(ISNA(VLOOKUP(B230,rampbin!$B$4:$G$1697,5,FALSE)),"MOVES",VLOOKUP(B230,rampbin!$B$4:$G$1697,5,FALSE))</f>
        <v>MOVES</v>
      </c>
      <c r="R230" s="4" t="s">
        <v>1880</v>
      </c>
      <c r="S230" s="6" t="s">
        <v>1851</v>
      </c>
      <c r="T230" s="4">
        <f>VLOOKUP(B230,meanLDage!$B$3:$E$3145,4,FALSE)</f>
        <v>6</v>
      </c>
      <c r="U230" s="32">
        <f>VLOOKUP(B230,meanLDage!$B$3:$E$3145,2,FALSE)</f>
        <v>15.791385877974685</v>
      </c>
      <c r="V230" s="4" t="str">
        <f t="shared" si="22"/>
        <v>8_H_500001000_0_5_2</v>
      </c>
      <c r="W230" s="4">
        <v>8029</v>
      </c>
      <c r="X230" s="6"/>
      <c r="Y230" s="8">
        <f t="shared" si="23"/>
        <v>8029</v>
      </c>
      <c r="Z230" s="6" t="b">
        <f t="shared" si="21"/>
        <v>0</v>
      </c>
      <c r="AA230" s="6">
        <f t="shared" si="24"/>
        <v>8023</v>
      </c>
      <c r="AB230" s="4">
        <f t="shared" si="25"/>
        <v>6</v>
      </c>
      <c r="AC230" s="32">
        <f t="shared" si="26"/>
        <v>15.791385877974685</v>
      </c>
      <c r="AD230" s="4">
        <f>VLOOKUP($B230,meanLDage!$Z$3:$AC$3145,4,FALSE)</f>
        <v>5</v>
      </c>
      <c r="AE230" s="32">
        <f>VLOOKUP($B230,meanLDage!$Z$3:$AC$3145,2,FALSE)</f>
        <v>14.778962144576985</v>
      </c>
      <c r="AF230" s="6">
        <f>VLOOKUP(V230,'2017 rep county selection'!$A$1:$C$281,3,FALSE)</f>
        <v>8043</v>
      </c>
      <c r="AH230" s="9">
        <f t="shared" si="27"/>
        <v>8043</v>
      </c>
    </row>
    <row r="231" spans="1:34" ht="15.75" customHeight="1" x14ac:dyDescent="0.3">
      <c r="A231" s="4">
        <v>8</v>
      </c>
      <c r="B231" s="4">
        <v>8027</v>
      </c>
      <c r="C231" s="6" t="s">
        <v>2261</v>
      </c>
      <c r="D231" s="6" t="s">
        <v>216</v>
      </c>
      <c r="E231" s="4">
        <v>8101</v>
      </c>
      <c r="F231" s="4">
        <v>8101</v>
      </c>
      <c r="G231" s="4">
        <v>8101</v>
      </c>
      <c r="H231" s="37">
        <v>42686799</v>
      </c>
      <c r="I231" s="37">
        <v>38384993.1073061</v>
      </c>
      <c r="J231" s="37">
        <v>44168296.994880103</v>
      </c>
      <c r="K231" s="4" t="str">
        <f>VLOOKUP(B231,altitude!$B$3:$E$3232,4)</f>
        <v>H</v>
      </c>
      <c r="L231" s="4">
        <f>VLOOKUP(B231,fuelregion!$C$5:$D$3233,2,FALSE)</f>
        <v>500001000</v>
      </c>
      <c r="M231" s="4">
        <f>VLOOKUP(B231,fuelregion!$H$5:$I$3113,2,FALSE)</f>
        <v>500001000</v>
      </c>
      <c r="N231" s="4">
        <f>VLOOKUP(B231,imbin!$B$4:$D$3233,2,FALSE)</f>
        <v>0</v>
      </c>
      <c r="O231" s="4" t="str">
        <f>VLOOKUP(B231,imbin!$B$4:$D$3233,3,FALSE)</f>
        <v>MOVES</v>
      </c>
      <c r="P231" s="4">
        <f>IF(ISNA(VLOOKUP(B231,rampbin!$B$4:$G$1697,6,FALSE)),2,VLOOKUP(B231,rampbin!$B$4:$G$1697,6,FALSE))</f>
        <v>2</v>
      </c>
      <c r="Q231" s="4" t="str">
        <f>IF(ISNA(VLOOKUP(B231,rampbin!$B$4:$G$1697,5,FALSE)),"MOVES",VLOOKUP(B231,rampbin!$B$4:$G$1697,5,FALSE))</f>
        <v>MOVES</v>
      </c>
      <c r="R231" s="4" t="s">
        <v>1880</v>
      </c>
      <c r="S231" s="6" t="s">
        <v>1851</v>
      </c>
      <c r="T231" s="4">
        <f>VLOOKUP(B231,meanLDage!$B$3:$E$3145,4,FALSE)</f>
        <v>5</v>
      </c>
      <c r="U231" s="32">
        <f>VLOOKUP(B231,meanLDage!$B$3:$E$3145,2,FALSE)</f>
        <v>14.340585916157425</v>
      </c>
      <c r="V231" s="4" t="str">
        <f t="shared" si="22"/>
        <v>8_H_500001000_0_5_2</v>
      </c>
      <c r="W231" s="4">
        <v>8101</v>
      </c>
      <c r="X231" s="6"/>
      <c r="Y231" s="8">
        <f t="shared" si="23"/>
        <v>8101</v>
      </c>
      <c r="Z231" s="6" t="b">
        <f t="shared" si="21"/>
        <v>1</v>
      </c>
      <c r="AA231" s="6">
        <f t="shared" si="24"/>
        <v>8101</v>
      </c>
      <c r="AB231" s="4">
        <f t="shared" si="25"/>
        <v>5</v>
      </c>
      <c r="AC231" s="32">
        <f t="shared" si="26"/>
        <v>14.340585916157425</v>
      </c>
      <c r="AD231" s="4">
        <f>VLOOKUP($B231,meanLDage!$Z$3:$AC$3145,4,FALSE)</f>
        <v>5</v>
      </c>
      <c r="AE231" s="32">
        <f>VLOOKUP($B231,meanLDage!$Z$3:$AC$3145,2,FALSE)</f>
        <v>13.461712069789115</v>
      </c>
      <c r="AF231" s="6">
        <f>VLOOKUP(V231,'2017 rep county selection'!$A$1:$C$281,3,FALSE)</f>
        <v>8043</v>
      </c>
      <c r="AH231" s="9">
        <f t="shared" si="27"/>
        <v>8043</v>
      </c>
    </row>
    <row r="232" spans="1:34" ht="15.75" customHeight="1" x14ac:dyDescent="0.3">
      <c r="A232" s="4">
        <v>8</v>
      </c>
      <c r="B232" s="4">
        <v>8029</v>
      </c>
      <c r="C232" s="6" t="s">
        <v>2261</v>
      </c>
      <c r="D232" s="6" t="s">
        <v>217</v>
      </c>
      <c r="E232" s="4">
        <v>8101</v>
      </c>
      <c r="F232" s="4">
        <v>8101</v>
      </c>
      <c r="G232" s="4">
        <v>8101</v>
      </c>
      <c r="H232" s="37">
        <v>263083185</v>
      </c>
      <c r="I232" s="37">
        <v>264375107.93245301</v>
      </c>
      <c r="J232" s="37">
        <v>280842516.84951597</v>
      </c>
      <c r="K232" s="4" t="str">
        <f>VLOOKUP(B232,altitude!$B$3:$E$3232,4)</f>
        <v>H</v>
      </c>
      <c r="L232" s="4">
        <f>VLOOKUP(B232,fuelregion!$C$5:$D$3233,2,FALSE)</f>
        <v>500001000</v>
      </c>
      <c r="M232" s="4">
        <f>VLOOKUP(B232,fuelregion!$H$5:$I$3113,2,FALSE)</f>
        <v>500001000</v>
      </c>
      <c r="N232" s="4">
        <f>VLOOKUP(B232,imbin!$B$4:$D$3233,2,FALSE)</f>
        <v>0</v>
      </c>
      <c r="O232" s="4" t="str">
        <f>VLOOKUP(B232,imbin!$B$4:$D$3233,3,FALSE)</f>
        <v>MOVES</v>
      </c>
      <c r="P232" s="4">
        <f>IF(ISNA(VLOOKUP(B232,rampbin!$B$4:$G$1697,6,FALSE)),2,VLOOKUP(B232,rampbin!$B$4:$G$1697,6,FALSE))</f>
        <v>2</v>
      </c>
      <c r="Q232" s="4" t="str">
        <f>IF(ISNA(VLOOKUP(B232,rampbin!$B$4:$G$1697,5,FALSE)),"MOVES",VLOOKUP(B232,rampbin!$B$4:$G$1697,5,FALSE))</f>
        <v>MOVES</v>
      </c>
      <c r="R232" s="4" t="s">
        <v>1880</v>
      </c>
      <c r="S232" s="6" t="s">
        <v>1851</v>
      </c>
      <c r="T232" s="4">
        <f>VLOOKUP(B232,meanLDage!$B$3:$E$3145,4,FALSE)</f>
        <v>6</v>
      </c>
      <c r="U232" s="32">
        <f>VLOOKUP(B232,meanLDage!$B$3:$E$3145,2,FALSE)</f>
        <v>15.229978386944007</v>
      </c>
      <c r="V232" s="4" t="str">
        <f t="shared" si="22"/>
        <v>8_H_500001000_0_5_2</v>
      </c>
      <c r="W232" s="4">
        <v>8029</v>
      </c>
      <c r="X232" s="6"/>
      <c r="Y232" s="8">
        <f t="shared" si="23"/>
        <v>8029</v>
      </c>
      <c r="Z232" s="6" t="b">
        <f t="shared" si="21"/>
        <v>0</v>
      </c>
      <c r="AA232" s="6">
        <f t="shared" si="24"/>
        <v>8101</v>
      </c>
      <c r="AB232" s="4">
        <f t="shared" si="25"/>
        <v>6</v>
      </c>
      <c r="AC232" s="32">
        <f t="shared" si="26"/>
        <v>15.229978386944007</v>
      </c>
      <c r="AD232" s="4">
        <f>VLOOKUP($B232,meanLDage!$Z$3:$AC$3145,4,FALSE)</f>
        <v>5</v>
      </c>
      <c r="AE232" s="32">
        <f>VLOOKUP($B232,meanLDage!$Z$3:$AC$3145,2,FALSE)</f>
        <v>14.300034200903664</v>
      </c>
      <c r="AF232" s="6">
        <f>VLOOKUP(V232,'2017 rep county selection'!$A$1:$C$281,3,FALSE)</f>
        <v>8043</v>
      </c>
      <c r="AH232" s="9">
        <f t="shared" si="27"/>
        <v>8043</v>
      </c>
    </row>
    <row r="233" spans="1:34" ht="15.75" customHeight="1" x14ac:dyDescent="0.3">
      <c r="A233" s="4">
        <v>8</v>
      </c>
      <c r="B233" s="4">
        <v>8031</v>
      </c>
      <c r="C233" s="6" t="s">
        <v>2261</v>
      </c>
      <c r="D233" s="6" t="s">
        <v>218</v>
      </c>
      <c r="E233" s="4">
        <v>8031</v>
      </c>
      <c r="F233" s="4">
        <v>8031</v>
      </c>
      <c r="G233" s="4">
        <v>8031</v>
      </c>
      <c r="H233" s="37">
        <v>5603534206</v>
      </c>
      <c r="I233" s="37">
        <v>5681922042.7452698</v>
      </c>
      <c r="J233" s="37">
        <v>5879149363.7838802</v>
      </c>
      <c r="K233" s="4" t="str">
        <f>VLOOKUP(B233,altitude!$B$3:$E$3232,4)</f>
        <v>H</v>
      </c>
      <c r="L233" s="4">
        <f>VLOOKUP(B233,fuelregion!$C$5:$D$3233,2,FALSE)</f>
        <v>578001000</v>
      </c>
      <c r="M233" s="4">
        <f>VLOOKUP(B233,fuelregion!$H$5:$I$3113,2,FALSE)</f>
        <v>578001000</v>
      </c>
      <c r="N233" s="4">
        <f>VLOOKUP(B233,imbin!$B$4:$D$3233,2,FALSE)</f>
        <v>1</v>
      </c>
      <c r="O233" s="4" t="str">
        <f>VLOOKUP(B233,imbin!$B$4:$D$3233,3,FALSE)</f>
        <v>MOVES</v>
      </c>
      <c r="P233" s="4">
        <f>IF(ISNA(VLOOKUP(B233,rampbin!$B$4:$G$1697,6,FALSE)),2,VLOOKUP(B233,rampbin!$B$4:$G$1697,6,FALSE))</f>
        <v>2</v>
      </c>
      <c r="Q233" s="4" t="str">
        <f>IF(ISNA(VLOOKUP(B233,rampbin!$B$4:$G$1697,5,FALSE)),"MOVES",VLOOKUP(B233,rampbin!$B$4:$G$1697,5,FALSE))</f>
        <v>MOVES</v>
      </c>
      <c r="R233" s="4" t="s">
        <v>1877</v>
      </c>
      <c r="S233" s="6" t="s">
        <v>1933</v>
      </c>
      <c r="T233" s="4">
        <f>VLOOKUP(B233,meanLDage!$B$3:$E$3145,4,FALSE)</f>
        <v>3</v>
      </c>
      <c r="U233" s="32">
        <f>VLOOKUP(B233,meanLDage!$B$3:$E$3145,2,FALSE)</f>
        <v>10.19975620075939</v>
      </c>
      <c r="V233" s="4" t="str">
        <f t="shared" si="22"/>
        <v>8_H_578001000_1_3_2</v>
      </c>
      <c r="W233" s="4">
        <v>8031</v>
      </c>
      <c r="X233" s="6"/>
      <c r="Y233" s="8">
        <f t="shared" si="23"/>
        <v>8031</v>
      </c>
      <c r="Z233" s="6" t="b">
        <f t="shared" si="21"/>
        <v>1</v>
      </c>
      <c r="AA233" s="6">
        <f t="shared" si="24"/>
        <v>8031</v>
      </c>
      <c r="AB233" s="4">
        <f t="shared" si="25"/>
        <v>3</v>
      </c>
      <c r="AC233" s="32">
        <f t="shared" si="26"/>
        <v>10.19975620075939</v>
      </c>
      <c r="AD233" s="4">
        <f>VLOOKUP($B233,meanLDage!$Z$3:$AC$3145,4,FALSE)</f>
        <v>3</v>
      </c>
      <c r="AE233" s="32">
        <f>VLOOKUP($B233,meanLDage!$Z$3:$AC$3145,2,FALSE)</f>
        <v>9.3149659402755525</v>
      </c>
      <c r="AF233" s="6">
        <f>VLOOKUP(V233,'2017 rep county selection'!$A$1:$C$281,3,FALSE)</f>
        <v>8031</v>
      </c>
      <c r="AH233" s="9">
        <f t="shared" si="27"/>
        <v>8031</v>
      </c>
    </row>
    <row r="234" spans="1:34" ht="15.75" customHeight="1" x14ac:dyDescent="0.3">
      <c r="A234" s="4">
        <v>8</v>
      </c>
      <c r="B234" s="4">
        <v>8033</v>
      </c>
      <c r="C234" s="6" t="s">
        <v>2261</v>
      </c>
      <c r="D234" s="6" t="s">
        <v>219</v>
      </c>
      <c r="E234" s="4">
        <v>8101</v>
      </c>
      <c r="F234" s="4">
        <v>8101</v>
      </c>
      <c r="G234" s="4">
        <v>8023</v>
      </c>
      <c r="H234" s="37">
        <v>44034383</v>
      </c>
      <c r="I234" s="37">
        <v>45780767.406669296</v>
      </c>
      <c r="J234" s="37">
        <v>50738333.555412799</v>
      </c>
      <c r="K234" s="4" t="str">
        <f>VLOOKUP(B234,altitude!$B$3:$E$3232,4)</f>
        <v>H</v>
      </c>
      <c r="L234" s="4">
        <f>VLOOKUP(B234,fuelregion!$C$5:$D$3233,2,FALSE)</f>
        <v>500001000</v>
      </c>
      <c r="M234" s="4">
        <f>VLOOKUP(B234,fuelregion!$H$5:$I$3113,2,FALSE)</f>
        <v>500001000</v>
      </c>
      <c r="N234" s="4">
        <f>VLOOKUP(B234,imbin!$B$4:$D$3233,2,FALSE)</f>
        <v>0</v>
      </c>
      <c r="O234" s="4" t="str">
        <f>VLOOKUP(B234,imbin!$B$4:$D$3233,3,FALSE)</f>
        <v>MOVES</v>
      </c>
      <c r="P234" s="4">
        <f>IF(ISNA(VLOOKUP(B234,rampbin!$B$4:$G$1697,6,FALSE)),2,VLOOKUP(B234,rampbin!$B$4:$G$1697,6,FALSE))</f>
        <v>2</v>
      </c>
      <c r="Q234" s="4" t="str">
        <f>IF(ISNA(VLOOKUP(B234,rampbin!$B$4:$G$1697,5,FALSE)),"MOVES",VLOOKUP(B234,rampbin!$B$4:$G$1697,5,FALSE))</f>
        <v>MOVES</v>
      </c>
      <c r="R234" s="4" t="s">
        <v>1880</v>
      </c>
      <c r="S234" s="6" t="s">
        <v>1851</v>
      </c>
      <c r="T234" s="4">
        <f>VLOOKUP(B234,meanLDage!$B$3:$E$3145,4,FALSE)</f>
        <v>6</v>
      </c>
      <c r="U234" s="32">
        <f>VLOOKUP(B234,meanLDage!$B$3:$E$3145,2,FALSE)</f>
        <v>15.699798792827359</v>
      </c>
      <c r="V234" s="4" t="str">
        <f t="shared" si="22"/>
        <v>8_H_500001000_0_5_2</v>
      </c>
      <c r="W234" s="4">
        <v>8029</v>
      </c>
      <c r="X234" s="6"/>
      <c r="Y234" s="8">
        <f t="shared" si="23"/>
        <v>8029</v>
      </c>
      <c r="Z234" s="6" t="b">
        <f t="shared" si="21"/>
        <v>0</v>
      </c>
      <c r="AA234" s="6">
        <f t="shared" si="24"/>
        <v>8023</v>
      </c>
      <c r="AB234" s="4">
        <f t="shared" si="25"/>
        <v>6</v>
      </c>
      <c r="AC234" s="32">
        <f t="shared" si="26"/>
        <v>15.699798792827359</v>
      </c>
      <c r="AD234" s="4">
        <f>VLOOKUP($B234,meanLDage!$Z$3:$AC$3145,4,FALSE)</f>
        <v>5</v>
      </c>
      <c r="AE234" s="32">
        <f>VLOOKUP($B234,meanLDage!$Z$3:$AC$3145,2,FALSE)</f>
        <v>14.76122329446199</v>
      </c>
      <c r="AF234" s="6">
        <f>VLOOKUP(V234,'2017 rep county selection'!$A$1:$C$281,3,FALSE)</f>
        <v>8043</v>
      </c>
      <c r="AH234" s="9">
        <f t="shared" si="27"/>
        <v>8043</v>
      </c>
    </row>
    <row r="235" spans="1:34" ht="15.75" customHeight="1" x14ac:dyDescent="0.3">
      <c r="A235" s="4">
        <v>8</v>
      </c>
      <c r="B235" s="4">
        <v>8035</v>
      </c>
      <c r="C235" s="6" t="s">
        <v>2261</v>
      </c>
      <c r="D235" s="6" t="s">
        <v>220</v>
      </c>
      <c r="E235" s="4">
        <v>8035</v>
      </c>
      <c r="F235" s="4">
        <v>8035</v>
      </c>
      <c r="G235" s="4">
        <v>8035</v>
      </c>
      <c r="H235" s="37">
        <v>2357712075</v>
      </c>
      <c r="I235" s="37">
        <v>2958939679.3686099</v>
      </c>
      <c r="J235" s="37">
        <v>3175468879.74261</v>
      </c>
      <c r="K235" s="4" t="str">
        <f>VLOOKUP(B235,altitude!$B$3:$E$3232,4)</f>
        <v>H</v>
      </c>
      <c r="L235" s="4">
        <f>VLOOKUP(B235,fuelregion!$C$5:$D$3233,2,FALSE)</f>
        <v>578001000</v>
      </c>
      <c r="M235" s="4">
        <f>VLOOKUP(B235,fuelregion!$H$5:$I$3113,2,FALSE)</f>
        <v>578001000</v>
      </c>
      <c r="N235" s="4">
        <f>VLOOKUP(B235,imbin!$B$4:$D$3233,2,FALSE)</f>
        <v>1</v>
      </c>
      <c r="O235" s="4" t="str">
        <f>VLOOKUP(B235,imbin!$B$4:$D$3233,3,FALSE)</f>
        <v>MOVES</v>
      </c>
      <c r="P235" s="4">
        <f>IF(ISNA(VLOOKUP(B235,rampbin!$B$4:$G$1697,6,FALSE)),2,VLOOKUP(B235,rampbin!$B$4:$G$1697,6,FALSE))</f>
        <v>2</v>
      </c>
      <c r="Q235" s="4" t="str">
        <f>IF(ISNA(VLOOKUP(B235,rampbin!$B$4:$G$1697,5,FALSE)),"MOVES",VLOOKUP(B235,rampbin!$B$4:$G$1697,5,FALSE))</f>
        <v>MOVES</v>
      </c>
      <c r="R235" s="4" t="s">
        <v>1877</v>
      </c>
      <c r="S235" s="6" t="s">
        <v>1933</v>
      </c>
      <c r="T235" s="4">
        <f>VLOOKUP(B235,meanLDage!$B$3:$E$3145,4,FALSE)</f>
        <v>2</v>
      </c>
      <c r="U235" s="32">
        <f>VLOOKUP(B235,meanLDage!$B$3:$E$3145,2,FALSE)</f>
        <v>8.8376792847075905</v>
      </c>
      <c r="V235" s="4" t="str">
        <f t="shared" si="22"/>
        <v>8_H_578001000_1_2_2</v>
      </c>
      <c r="W235" s="4">
        <v>8035</v>
      </c>
      <c r="X235" s="6"/>
      <c r="Y235" s="8">
        <f t="shared" si="23"/>
        <v>8035</v>
      </c>
      <c r="Z235" s="6" t="b">
        <f t="shared" si="21"/>
        <v>1</v>
      </c>
      <c r="AA235" s="6">
        <f t="shared" si="24"/>
        <v>8035</v>
      </c>
      <c r="AB235" s="4">
        <f t="shared" si="25"/>
        <v>2</v>
      </c>
      <c r="AC235" s="32">
        <f t="shared" si="26"/>
        <v>8.8376792847075905</v>
      </c>
      <c r="AD235" s="4">
        <f>VLOOKUP($B235,meanLDage!$Z$3:$AC$3145,4,FALSE)</f>
        <v>2</v>
      </c>
      <c r="AE235" s="32">
        <f>VLOOKUP($B235,meanLDage!$Z$3:$AC$3145,2,FALSE)</f>
        <v>8.1676510511375451</v>
      </c>
      <c r="AF235" s="6">
        <f>VLOOKUP(V235,'2017 rep county selection'!$A$1:$C$281,3,FALSE)</f>
        <v>8035</v>
      </c>
      <c r="AH235" s="9">
        <f t="shared" si="27"/>
        <v>8035</v>
      </c>
    </row>
    <row r="236" spans="1:34" ht="15.75" customHeight="1" x14ac:dyDescent="0.3">
      <c r="A236" s="4">
        <v>8</v>
      </c>
      <c r="B236" s="4">
        <v>8037</v>
      </c>
      <c r="C236" s="6" t="s">
        <v>2261</v>
      </c>
      <c r="D236" s="6" t="s">
        <v>221</v>
      </c>
      <c r="E236" s="4">
        <v>8041</v>
      </c>
      <c r="F236" s="4">
        <v>8041</v>
      </c>
      <c r="G236" s="4">
        <v>8041</v>
      </c>
      <c r="H236" s="37">
        <v>777141628</v>
      </c>
      <c r="I236" s="37">
        <v>787276650.779006</v>
      </c>
      <c r="J236" s="37">
        <v>974357982.30483103</v>
      </c>
      <c r="K236" s="4" t="str">
        <f>VLOOKUP(B236,altitude!$B$3:$E$3232,4)</f>
        <v>H</v>
      </c>
      <c r="L236" s="4">
        <f>VLOOKUP(B236,fuelregion!$C$5:$D$3233,2,FALSE)</f>
        <v>500001000</v>
      </c>
      <c r="M236" s="4">
        <f>VLOOKUP(B236,fuelregion!$H$5:$I$3113,2,FALSE)</f>
        <v>500001000</v>
      </c>
      <c r="N236" s="4">
        <f>VLOOKUP(B236,imbin!$B$4:$D$3233,2,FALSE)</f>
        <v>0</v>
      </c>
      <c r="O236" s="4" t="str">
        <f>VLOOKUP(B236,imbin!$B$4:$D$3233,3,FALSE)</f>
        <v>MOVES</v>
      </c>
      <c r="P236" s="4">
        <f>IF(ISNA(VLOOKUP(B236,rampbin!$B$4:$G$1697,6,FALSE)),2,VLOOKUP(B236,rampbin!$B$4:$G$1697,6,FALSE))</f>
        <v>2</v>
      </c>
      <c r="Q236" s="4" t="str">
        <f>IF(ISNA(VLOOKUP(B236,rampbin!$B$4:$G$1697,5,FALSE)),"MOVES",VLOOKUP(B236,rampbin!$B$4:$G$1697,5,FALSE))</f>
        <v>MOVES</v>
      </c>
      <c r="R236" s="4" t="s">
        <v>1880</v>
      </c>
      <c r="S236" s="6" t="s">
        <v>1851</v>
      </c>
      <c r="T236" s="4">
        <f>VLOOKUP(B236,meanLDage!$B$3:$E$3145,4,FALSE)</f>
        <v>4</v>
      </c>
      <c r="U236" s="32">
        <f>VLOOKUP(B236,meanLDage!$B$3:$E$3145,2,FALSE)</f>
        <v>11.018617690801088</v>
      </c>
      <c r="V236" s="4" t="str">
        <f t="shared" si="22"/>
        <v>8_H_500001000_0_3_2</v>
      </c>
      <c r="W236" s="4">
        <v>8041</v>
      </c>
      <c r="X236" s="6"/>
      <c r="Y236" s="8">
        <f t="shared" si="23"/>
        <v>8041</v>
      </c>
      <c r="Z236" s="6" t="b">
        <f t="shared" si="21"/>
        <v>1</v>
      </c>
      <c r="AA236" s="6">
        <f t="shared" si="24"/>
        <v>8041</v>
      </c>
      <c r="AB236" s="4">
        <f t="shared" si="25"/>
        <v>4</v>
      </c>
      <c r="AC236" s="32">
        <f t="shared" si="26"/>
        <v>11.018617690801088</v>
      </c>
      <c r="AD236" s="4">
        <f>VLOOKUP($B236,meanLDage!$Z$3:$AC$3145,4,FALSE)</f>
        <v>3</v>
      </c>
      <c r="AE236" s="32">
        <f>VLOOKUP($B236,meanLDage!$Z$3:$AC$3145,2,FALSE)</f>
        <v>10.356407627090936</v>
      </c>
      <c r="AF236" s="6">
        <f>VLOOKUP(V236,'2017 rep county selection'!$A$1:$C$281,3,FALSE)</f>
        <v>8041</v>
      </c>
      <c r="AH236" s="9">
        <f t="shared" si="27"/>
        <v>8041</v>
      </c>
    </row>
    <row r="237" spans="1:34" ht="15.75" customHeight="1" x14ac:dyDescent="0.3">
      <c r="A237" s="4">
        <v>8</v>
      </c>
      <c r="B237" s="4">
        <v>8039</v>
      </c>
      <c r="C237" s="6" t="s">
        <v>2261</v>
      </c>
      <c r="D237" s="6" t="s">
        <v>222</v>
      </c>
      <c r="E237" s="4">
        <v>8041</v>
      </c>
      <c r="F237" s="4">
        <v>8041</v>
      </c>
      <c r="G237" s="4">
        <v>8041</v>
      </c>
      <c r="H237" s="37">
        <v>225771813</v>
      </c>
      <c r="I237" s="37">
        <v>270296637.855524</v>
      </c>
      <c r="J237" s="37">
        <v>367520407.20994502</v>
      </c>
      <c r="K237" s="4" t="str">
        <f>VLOOKUP(B237,altitude!$B$3:$E$3232,4)</f>
        <v>H</v>
      </c>
      <c r="L237" s="4">
        <f>VLOOKUP(B237,fuelregion!$C$5:$D$3233,2,FALSE)</f>
        <v>500001000</v>
      </c>
      <c r="M237" s="4">
        <f>VLOOKUP(B237,fuelregion!$H$5:$I$3113,2,FALSE)</f>
        <v>500001000</v>
      </c>
      <c r="N237" s="4">
        <f>VLOOKUP(B237,imbin!$B$4:$D$3233,2,FALSE)</f>
        <v>0</v>
      </c>
      <c r="O237" s="4" t="str">
        <f>VLOOKUP(B237,imbin!$B$4:$D$3233,3,FALSE)</f>
        <v>MOVES</v>
      </c>
      <c r="P237" s="4">
        <f>IF(ISNA(VLOOKUP(B237,rampbin!$B$4:$G$1697,6,FALSE)),2,VLOOKUP(B237,rampbin!$B$4:$G$1697,6,FALSE))</f>
        <v>2</v>
      </c>
      <c r="Q237" s="4" t="str">
        <f>IF(ISNA(VLOOKUP(B237,rampbin!$B$4:$G$1697,5,FALSE)),"MOVES",VLOOKUP(B237,rampbin!$B$4:$G$1697,5,FALSE))</f>
        <v>MOVES</v>
      </c>
      <c r="R237" s="4" t="s">
        <v>1877</v>
      </c>
      <c r="S237" s="6" t="s">
        <v>1933</v>
      </c>
      <c r="T237" s="4">
        <f>VLOOKUP(B237,meanLDage!$B$3:$E$3145,4,FALSE)</f>
        <v>5</v>
      </c>
      <c r="U237" s="32">
        <f>VLOOKUP(B237,meanLDage!$B$3:$E$3145,2,FALSE)</f>
        <v>13.240799191294478</v>
      </c>
      <c r="V237" s="4" t="str">
        <f t="shared" si="22"/>
        <v>8_H_500001000_0_4_2</v>
      </c>
      <c r="W237" s="4">
        <v>8101</v>
      </c>
      <c r="X237" s="6"/>
      <c r="Y237" s="8">
        <f t="shared" si="23"/>
        <v>8101</v>
      </c>
      <c r="Z237" s="6" t="b">
        <f t="shared" si="21"/>
        <v>0</v>
      </c>
      <c r="AA237" s="6">
        <f t="shared" si="24"/>
        <v>8041</v>
      </c>
      <c r="AB237" s="4">
        <f t="shared" si="25"/>
        <v>5</v>
      </c>
      <c r="AC237" s="32">
        <f t="shared" si="26"/>
        <v>13.240799191294478</v>
      </c>
      <c r="AD237" s="4">
        <f>VLOOKUP($B237,meanLDage!$Z$3:$AC$3145,4,FALSE)</f>
        <v>4</v>
      </c>
      <c r="AE237" s="32">
        <f>VLOOKUP($B237,meanLDage!$Z$3:$AC$3145,2,FALSE)</f>
        <v>12.096705045792145</v>
      </c>
      <c r="AF237" s="6">
        <f>VLOOKUP(V237,'2017 rep county selection'!$A$1:$C$281,3,FALSE)</f>
        <v>8101</v>
      </c>
      <c r="AH237" s="9">
        <f t="shared" si="27"/>
        <v>8101</v>
      </c>
    </row>
    <row r="238" spans="1:34" ht="15.75" customHeight="1" x14ac:dyDescent="0.3">
      <c r="A238" s="4">
        <v>8</v>
      </c>
      <c r="B238" s="4">
        <v>8041</v>
      </c>
      <c r="C238" s="6" t="s">
        <v>2261</v>
      </c>
      <c r="D238" s="6" t="s">
        <v>223</v>
      </c>
      <c r="E238" s="4">
        <v>8041</v>
      </c>
      <c r="F238" s="4">
        <v>8041</v>
      </c>
      <c r="G238" s="4">
        <v>8041</v>
      </c>
      <c r="H238" s="37">
        <v>4541657083</v>
      </c>
      <c r="I238" s="37">
        <v>5102343016.3974705</v>
      </c>
      <c r="J238" s="37">
        <v>4938109031.34482</v>
      </c>
      <c r="K238" s="4" t="str">
        <f>VLOOKUP(B238,altitude!$B$3:$E$3232,4)</f>
        <v>H</v>
      </c>
      <c r="L238" s="4">
        <f>VLOOKUP(B238,fuelregion!$C$5:$D$3233,2,FALSE)</f>
        <v>500001000</v>
      </c>
      <c r="M238" s="4">
        <f>VLOOKUP(B238,fuelregion!$H$5:$I$3113,2,FALSE)</f>
        <v>500001000</v>
      </c>
      <c r="N238" s="4">
        <f>VLOOKUP(B238,imbin!$B$4:$D$3233,2,FALSE)</f>
        <v>0</v>
      </c>
      <c r="O238" s="4" t="str">
        <f>VLOOKUP(B238,imbin!$B$4:$D$3233,3,FALSE)</f>
        <v>MOVES</v>
      </c>
      <c r="P238" s="4">
        <f>IF(ISNA(VLOOKUP(B238,rampbin!$B$4:$G$1697,6,FALSE)),2,VLOOKUP(B238,rampbin!$B$4:$G$1697,6,FALSE))</f>
        <v>2</v>
      </c>
      <c r="Q238" s="4" t="str">
        <f>IF(ISNA(VLOOKUP(B238,rampbin!$B$4:$G$1697,5,FALSE)),"MOVES",VLOOKUP(B238,rampbin!$B$4:$G$1697,5,FALSE))</f>
        <v>MOVES</v>
      </c>
      <c r="R238" s="4" t="s">
        <v>1877</v>
      </c>
      <c r="S238" s="6" t="s">
        <v>1935</v>
      </c>
      <c r="T238" s="4">
        <f>VLOOKUP(B238,meanLDage!$B$3:$E$3145,4,FALSE)</f>
        <v>4</v>
      </c>
      <c r="U238" s="32">
        <f>VLOOKUP(B238,meanLDage!$B$3:$E$3145,2,FALSE)</f>
        <v>11.575278348162758</v>
      </c>
      <c r="V238" s="4" t="str">
        <f t="shared" si="22"/>
        <v>8_H_500001000_0_3_2</v>
      </c>
      <c r="W238" s="4">
        <v>8041</v>
      </c>
      <c r="X238" s="6"/>
      <c r="Y238" s="8">
        <f t="shared" si="23"/>
        <v>8041</v>
      </c>
      <c r="Z238" s="6" t="b">
        <f t="shared" si="21"/>
        <v>1</v>
      </c>
      <c r="AA238" s="6">
        <f t="shared" si="24"/>
        <v>8041</v>
      </c>
      <c r="AB238" s="4">
        <f t="shared" si="25"/>
        <v>4</v>
      </c>
      <c r="AC238" s="32">
        <f t="shared" si="26"/>
        <v>11.575278348162758</v>
      </c>
      <c r="AD238" s="4">
        <f>VLOOKUP($B238,meanLDage!$Z$3:$AC$3145,4,FALSE)</f>
        <v>3</v>
      </c>
      <c r="AE238" s="32">
        <f>VLOOKUP($B238,meanLDage!$Z$3:$AC$3145,2,FALSE)</f>
        <v>10.661250107933444</v>
      </c>
      <c r="AF238" s="6">
        <f>VLOOKUP(V238,'2017 rep county selection'!$A$1:$C$281,3,FALSE)</f>
        <v>8041</v>
      </c>
      <c r="AH238" s="9">
        <f t="shared" si="27"/>
        <v>8041</v>
      </c>
    </row>
    <row r="239" spans="1:34" ht="15.75" customHeight="1" x14ac:dyDescent="0.3">
      <c r="A239" s="4">
        <v>8</v>
      </c>
      <c r="B239" s="4">
        <v>8043</v>
      </c>
      <c r="C239" s="6" t="s">
        <v>2261</v>
      </c>
      <c r="D239" s="6" t="s">
        <v>224</v>
      </c>
      <c r="E239" s="4">
        <v>8101</v>
      </c>
      <c r="F239" s="4">
        <v>8101</v>
      </c>
      <c r="G239" s="4">
        <v>8101</v>
      </c>
      <c r="H239" s="37">
        <v>344709501</v>
      </c>
      <c r="I239" s="37">
        <v>354666165.33261198</v>
      </c>
      <c r="J239" s="37">
        <v>427545864.841887</v>
      </c>
      <c r="K239" s="4" t="str">
        <f>VLOOKUP(B239,altitude!$B$3:$E$3232,4)</f>
        <v>H</v>
      </c>
      <c r="L239" s="4">
        <f>VLOOKUP(B239,fuelregion!$C$5:$D$3233,2,FALSE)</f>
        <v>500001000</v>
      </c>
      <c r="M239" s="4">
        <f>VLOOKUP(B239,fuelregion!$H$5:$I$3113,2,FALSE)</f>
        <v>500001000</v>
      </c>
      <c r="N239" s="4">
        <f>VLOOKUP(B239,imbin!$B$4:$D$3233,2,FALSE)</f>
        <v>0</v>
      </c>
      <c r="O239" s="4" t="str">
        <f>VLOOKUP(B239,imbin!$B$4:$D$3233,3,FALSE)</f>
        <v>MOVES</v>
      </c>
      <c r="P239" s="4">
        <f>IF(ISNA(VLOOKUP(B239,rampbin!$B$4:$G$1697,6,FALSE)),2,VLOOKUP(B239,rampbin!$B$4:$G$1697,6,FALSE))</f>
        <v>2</v>
      </c>
      <c r="Q239" s="4" t="str">
        <f>IF(ISNA(VLOOKUP(B239,rampbin!$B$4:$G$1697,5,FALSE)),"MOVES",VLOOKUP(B239,rampbin!$B$4:$G$1697,5,FALSE))</f>
        <v>MOVES</v>
      </c>
      <c r="R239" s="4" t="s">
        <v>1880</v>
      </c>
      <c r="S239" s="6" t="s">
        <v>1851</v>
      </c>
      <c r="T239" s="4">
        <f>VLOOKUP(B239,meanLDage!$B$3:$E$3145,4,FALSE)</f>
        <v>5</v>
      </c>
      <c r="U239" s="32">
        <f>VLOOKUP(B239,meanLDage!$B$3:$E$3145,2,FALSE)</f>
        <v>14.290949083629169</v>
      </c>
      <c r="V239" s="4" t="str">
        <f t="shared" si="22"/>
        <v>8_H_500001000_0_5_2</v>
      </c>
      <c r="W239" s="4">
        <v>8101</v>
      </c>
      <c r="X239" s="6"/>
      <c r="Y239" s="8">
        <f t="shared" si="23"/>
        <v>8101</v>
      </c>
      <c r="Z239" s="6" t="b">
        <f t="shared" si="21"/>
        <v>1</v>
      </c>
      <c r="AA239" s="6">
        <f t="shared" si="24"/>
        <v>8101</v>
      </c>
      <c r="AB239" s="4">
        <f t="shared" si="25"/>
        <v>5</v>
      </c>
      <c r="AC239" s="32">
        <f t="shared" si="26"/>
        <v>14.290949083629169</v>
      </c>
      <c r="AD239" s="4">
        <f>VLOOKUP($B239,meanLDage!$Z$3:$AC$3145,4,FALSE)</f>
        <v>5</v>
      </c>
      <c r="AE239" s="32">
        <f>VLOOKUP($B239,meanLDage!$Z$3:$AC$3145,2,FALSE)</f>
        <v>13.389051588225165</v>
      </c>
      <c r="AF239" s="6">
        <f>VLOOKUP(V239,'2017 rep county selection'!$A$1:$C$281,3,FALSE)</f>
        <v>8043</v>
      </c>
      <c r="AH239" s="9">
        <f t="shared" si="27"/>
        <v>8043</v>
      </c>
    </row>
    <row r="240" spans="1:34" ht="15.75" customHeight="1" x14ac:dyDescent="0.3">
      <c r="A240" s="4">
        <v>8</v>
      </c>
      <c r="B240" s="4">
        <v>8045</v>
      </c>
      <c r="C240" s="6" t="s">
        <v>2261</v>
      </c>
      <c r="D240" s="6" t="s">
        <v>225</v>
      </c>
      <c r="E240" s="4">
        <v>8041</v>
      </c>
      <c r="F240" s="4">
        <v>8041</v>
      </c>
      <c r="G240" s="4">
        <v>8041</v>
      </c>
      <c r="H240" s="37">
        <v>791836304</v>
      </c>
      <c r="I240" s="37">
        <v>814736836.95208299</v>
      </c>
      <c r="J240" s="37">
        <v>925035591.70572996</v>
      </c>
      <c r="K240" s="4" t="str">
        <f>VLOOKUP(B240,altitude!$B$3:$E$3232,4)</f>
        <v>H</v>
      </c>
      <c r="L240" s="4">
        <f>VLOOKUP(B240,fuelregion!$C$5:$D$3233,2,FALSE)</f>
        <v>500001000</v>
      </c>
      <c r="M240" s="4">
        <f>VLOOKUP(B240,fuelregion!$H$5:$I$3113,2,FALSE)</f>
        <v>500001000</v>
      </c>
      <c r="N240" s="4">
        <f>VLOOKUP(B240,imbin!$B$4:$D$3233,2,FALSE)</f>
        <v>0</v>
      </c>
      <c r="O240" s="4" t="str">
        <f>VLOOKUP(B240,imbin!$B$4:$D$3233,3,FALSE)</f>
        <v>MOVES</v>
      </c>
      <c r="P240" s="4">
        <f>IF(ISNA(VLOOKUP(B240,rampbin!$B$4:$G$1697,6,FALSE)),2,VLOOKUP(B240,rampbin!$B$4:$G$1697,6,FALSE))</f>
        <v>2</v>
      </c>
      <c r="Q240" s="4" t="str">
        <f>IF(ISNA(VLOOKUP(B240,rampbin!$B$4:$G$1697,5,FALSE)),"MOVES",VLOOKUP(B240,rampbin!$B$4:$G$1697,5,FALSE))</f>
        <v>MOVES</v>
      </c>
      <c r="R240" s="4" t="s">
        <v>1880</v>
      </c>
      <c r="S240" s="6" t="s">
        <v>1851</v>
      </c>
      <c r="T240" s="4">
        <f>VLOOKUP(B240,meanLDage!$B$3:$E$3145,4,FALSE)</f>
        <v>4</v>
      </c>
      <c r="U240" s="32">
        <f>VLOOKUP(B240,meanLDage!$B$3:$E$3145,2,FALSE)</f>
        <v>12.431787232200875</v>
      </c>
      <c r="V240" s="4" t="str">
        <f t="shared" si="22"/>
        <v>8_H_500001000_0_4_2</v>
      </c>
      <c r="W240" s="4">
        <v>8041</v>
      </c>
      <c r="X240" s="6"/>
      <c r="Y240" s="8">
        <f t="shared" si="23"/>
        <v>8041</v>
      </c>
      <c r="Z240" s="6" t="b">
        <f t="shared" si="21"/>
        <v>1</v>
      </c>
      <c r="AA240" s="6">
        <f t="shared" si="24"/>
        <v>8041</v>
      </c>
      <c r="AB240" s="4">
        <f t="shared" si="25"/>
        <v>4</v>
      </c>
      <c r="AC240" s="32">
        <f t="shared" si="26"/>
        <v>12.431787232200875</v>
      </c>
      <c r="AD240" s="4">
        <f>VLOOKUP($B240,meanLDage!$Z$3:$AC$3145,4,FALSE)</f>
        <v>4</v>
      </c>
      <c r="AE240" s="32">
        <f>VLOOKUP($B240,meanLDage!$Z$3:$AC$3145,2,FALSE)</f>
        <v>11.640187597649938</v>
      </c>
      <c r="AF240" s="6">
        <f>VLOOKUP(V240,'2017 rep county selection'!$A$1:$C$281,3,FALSE)</f>
        <v>8101</v>
      </c>
      <c r="AH240" s="9">
        <f t="shared" si="27"/>
        <v>8101</v>
      </c>
    </row>
    <row r="241" spans="1:34" ht="15.75" customHeight="1" x14ac:dyDescent="0.3">
      <c r="A241" s="4">
        <v>8</v>
      </c>
      <c r="B241" s="4">
        <v>8047</v>
      </c>
      <c r="C241" s="6" t="s">
        <v>2261</v>
      </c>
      <c r="D241" s="6" t="s">
        <v>226</v>
      </c>
      <c r="E241" s="4">
        <v>8101</v>
      </c>
      <c r="F241" s="4">
        <v>8101</v>
      </c>
      <c r="G241" s="4">
        <v>8101</v>
      </c>
      <c r="H241" s="37">
        <v>74609678</v>
      </c>
      <c r="I241" s="37">
        <v>60957196.776084498</v>
      </c>
      <c r="J241" s="37">
        <v>58056864.620255299</v>
      </c>
      <c r="K241" s="4" t="str">
        <f>VLOOKUP(B241,altitude!$B$3:$E$3232,4)</f>
        <v>H</v>
      </c>
      <c r="L241" s="4">
        <f>VLOOKUP(B241,fuelregion!$C$5:$D$3233,2,FALSE)</f>
        <v>500001000</v>
      </c>
      <c r="M241" s="4">
        <f>VLOOKUP(B241,fuelregion!$H$5:$I$3113,2,FALSE)</f>
        <v>500001000</v>
      </c>
      <c r="N241" s="4">
        <f>VLOOKUP(B241,imbin!$B$4:$D$3233,2,FALSE)</f>
        <v>0</v>
      </c>
      <c r="O241" s="4" t="str">
        <f>VLOOKUP(B241,imbin!$B$4:$D$3233,3,FALSE)</f>
        <v>MOVES</v>
      </c>
      <c r="P241" s="4">
        <f>IF(ISNA(VLOOKUP(B241,rampbin!$B$4:$G$1697,6,FALSE)),2,VLOOKUP(B241,rampbin!$B$4:$G$1697,6,FALSE))</f>
        <v>2</v>
      </c>
      <c r="Q241" s="4" t="str">
        <f>IF(ISNA(VLOOKUP(B241,rampbin!$B$4:$G$1697,5,FALSE)),"MOVES",VLOOKUP(B241,rampbin!$B$4:$G$1697,5,FALSE))</f>
        <v>MOVES</v>
      </c>
      <c r="R241" s="4" t="s">
        <v>1877</v>
      </c>
      <c r="S241" s="6" t="s">
        <v>1933</v>
      </c>
      <c r="T241" s="4">
        <f>VLOOKUP(B241,meanLDage!$B$3:$E$3145,4,FALSE)</f>
        <v>5</v>
      </c>
      <c r="U241" s="32">
        <f>VLOOKUP(B241,meanLDage!$B$3:$E$3145,2,FALSE)</f>
        <v>14.506151348307206</v>
      </c>
      <c r="V241" s="4" t="str">
        <f t="shared" si="22"/>
        <v>8_H_500001000_0_5_2</v>
      </c>
      <c r="W241" s="4">
        <v>8101</v>
      </c>
      <c r="X241" s="6"/>
      <c r="Y241" s="8">
        <f t="shared" si="23"/>
        <v>8101</v>
      </c>
      <c r="Z241" s="6" t="b">
        <f t="shared" si="21"/>
        <v>1</v>
      </c>
      <c r="AA241" s="6">
        <f t="shared" si="24"/>
        <v>8101</v>
      </c>
      <c r="AB241" s="4">
        <f t="shared" si="25"/>
        <v>5</v>
      </c>
      <c r="AC241" s="32">
        <f t="shared" si="26"/>
        <v>14.506151348307206</v>
      </c>
      <c r="AD241" s="4">
        <f>VLOOKUP($B241,meanLDage!$Z$3:$AC$3145,4,FALSE)</f>
        <v>5</v>
      </c>
      <c r="AE241" s="32">
        <f>VLOOKUP($B241,meanLDage!$Z$3:$AC$3145,2,FALSE)</f>
        <v>13.301723476198376</v>
      </c>
      <c r="AF241" s="6">
        <f>VLOOKUP(V241,'2017 rep county selection'!$A$1:$C$281,3,FALSE)</f>
        <v>8043</v>
      </c>
      <c r="AH241" s="9">
        <f t="shared" si="27"/>
        <v>8043</v>
      </c>
    </row>
    <row r="242" spans="1:34" ht="15.75" customHeight="1" x14ac:dyDescent="0.3">
      <c r="A242" s="4">
        <v>8</v>
      </c>
      <c r="B242" s="4">
        <v>8049</v>
      </c>
      <c r="C242" s="6" t="s">
        <v>2261</v>
      </c>
      <c r="D242" s="6" t="s">
        <v>227</v>
      </c>
      <c r="E242" s="4">
        <v>8041</v>
      </c>
      <c r="F242" s="4">
        <v>8041</v>
      </c>
      <c r="G242" s="4">
        <v>8041</v>
      </c>
      <c r="H242" s="37">
        <v>243152787</v>
      </c>
      <c r="I242" s="37">
        <v>246461851.39222699</v>
      </c>
      <c r="J242" s="37">
        <v>262059965.039022</v>
      </c>
      <c r="K242" s="4" t="str">
        <f>VLOOKUP(B242,altitude!$B$3:$E$3232,4)</f>
        <v>H</v>
      </c>
      <c r="L242" s="4">
        <f>VLOOKUP(B242,fuelregion!$C$5:$D$3233,2,FALSE)</f>
        <v>500001000</v>
      </c>
      <c r="M242" s="4">
        <f>VLOOKUP(B242,fuelregion!$H$5:$I$3113,2,FALSE)</f>
        <v>500001000</v>
      </c>
      <c r="N242" s="4">
        <f>VLOOKUP(B242,imbin!$B$4:$D$3233,2,FALSE)</f>
        <v>0</v>
      </c>
      <c r="O242" s="4" t="str">
        <f>VLOOKUP(B242,imbin!$B$4:$D$3233,3,FALSE)</f>
        <v>MOVES</v>
      </c>
      <c r="P242" s="4">
        <f>IF(ISNA(VLOOKUP(B242,rampbin!$B$4:$G$1697,6,FALSE)),2,VLOOKUP(B242,rampbin!$B$4:$G$1697,6,FALSE))</f>
        <v>2</v>
      </c>
      <c r="Q242" s="4" t="str">
        <f>IF(ISNA(VLOOKUP(B242,rampbin!$B$4:$G$1697,5,FALSE)),"MOVES",VLOOKUP(B242,rampbin!$B$4:$G$1697,5,FALSE))</f>
        <v>MOVES</v>
      </c>
      <c r="R242" s="4" t="s">
        <v>1880</v>
      </c>
      <c r="S242" s="6" t="s">
        <v>1851</v>
      </c>
      <c r="T242" s="4">
        <f>VLOOKUP(B242,meanLDage!$B$3:$E$3145,4,FALSE)</f>
        <v>5</v>
      </c>
      <c r="U242" s="32">
        <f>VLOOKUP(B242,meanLDage!$B$3:$E$3145,2,FALSE)</f>
        <v>13.477436565633459</v>
      </c>
      <c r="V242" s="4" t="str">
        <f t="shared" si="22"/>
        <v>8_H_500001000_0_4_2</v>
      </c>
      <c r="W242" s="4">
        <v>8101</v>
      </c>
      <c r="X242" s="6"/>
      <c r="Y242" s="8">
        <f t="shared" si="23"/>
        <v>8101</v>
      </c>
      <c r="Z242" s="6" t="b">
        <f t="shared" si="21"/>
        <v>0</v>
      </c>
      <c r="AA242" s="6">
        <f t="shared" si="24"/>
        <v>8041</v>
      </c>
      <c r="AB242" s="4">
        <f t="shared" si="25"/>
        <v>5</v>
      </c>
      <c r="AC242" s="32">
        <f t="shared" si="26"/>
        <v>13.477436565633459</v>
      </c>
      <c r="AD242" s="4">
        <f>VLOOKUP($B242,meanLDage!$Z$3:$AC$3145,4,FALSE)</f>
        <v>4</v>
      </c>
      <c r="AE242" s="32">
        <f>VLOOKUP($B242,meanLDage!$Z$3:$AC$3145,2,FALSE)</f>
        <v>12.57213249479563</v>
      </c>
      <c r="AF242" s="6">
        <f>VLOOKUP(V242,'2017 rep county selection'!$A$1:$C$281,3,FALSE)</f>
        <v>8101</v>
      </c>
      <c r="AH242" s="9">
        <f t="shared" si="27"/>
        <v>8101</v>
      </c>
    </row>
    <row r="243" spans="1:34" ht="15.75" customHeight="1" x14ac:dyDescent="0.3">
      <c r="A243" s="4">
        <v>8</v>
      </c>
      <c r="B243" s="4">
        <v>8051</v>
      </c>
      <c r="C243" s="6" t="s">
        <v>2261</v>
      </c>
      <c r="D243" s="6" t="s">
        <v>228</v>
      </c>
      <c r="E243" s="4">
        <v>8101</v>
      </c>
      <c r="F243" s="4">
        <v>8101</v>
      </c>
      <c r="G243" s="4">
        <v>8101</v>
      </c>
      <c r="H243" s="37">
        <v>205206864</v>
      </c>
      <c r="I243" s="37">
        <v>213666938.53020501</v>
      </c>
      <c r="J243" s="37">
        <v>234181965.18029699</v>
      </c>
      <c r="K243" s="4" t="str">
        <f>VLOOKUP(B243,altitude!$B$3:$E$3232,4)</f>
        <v>H</v>
      </c>
      <c r="L243" s="4">
        <f>VLOOKUP(B243,fuelregion!$C$5:$D$3233,2,FALSE)</f>
        <v>500001000</v>
      </c>
      <c r="M243" s="4">
        <f>VLOOKUP(B243,fuelregion!$H$5:$I$3113,2,FALSE)</f>
        <v>500001000</v>
      </c>
      <c r="N243" s="4">
        <f>VLOOKUP(B243,imbin!$B$4:$D$3233,2,FALSE)</f>
        <v>0</v>
      </c>
      <c r="O243" s="4" t="str">
        <f>VLOOKUP(B243,imbin!$B$4:$D$3233,3,FALSE)</f>
        <v>MOVES</v>
      </c>
      <c r="P243" s="4">
        <f>IF(ISNA(VLOOKUP(B243,rampbin!$B$4:$G$1697,6,FALSE)),2,VLOOKUP(B243,rampbin!$B$4:$G$1697,6,FALSE))</f>
        <v>2</v>
      </c>
      <c r="Q243" s="4" t="str">
        <f>IF(ISNA(VLOOKUP(B243,rampbin!$B$4:$G$1697,5,FALSE)),"MOVES",VLOOKUP(B243,rampbin!$B$4:$G$1697,5,FALSE))</f>
        <v>MOVES</v>
      </c>
      <c r="R243" s="4" t="s">
        <v>1880</v>
      </c>
      <c r="S243" s="6" t="s">
        <v>1851</v>
      </c>
      <c r="T243" s="4">
        <f>VLOOKUP(B243,meanLDage!$B$3:$E$3145,4,FALSE)</f>
        <v>5</v>
      </c>
      <c r="U243" s="32">
        <f>VLOOKUP(B243,meanLDage!$B$3:$E$3145,2,FALSE)</f>
        <v>13.876487220394655</v>
      </c>
      <c r="V243" s="4" t="str">
        <f t="shared" si="22"/>
        <v>8_H_500001000_0_5_2</v>
      </c>
      <c r="W243" s="4">
        <v>8101</v>
      </c>
      <c r="X243" s="6"/>
      <c r="Y243" s="8">
        <f t="shared" si="23"/>
        <v>8101</v>
      </c>
      <c r="Z243" s="6" t="b">
        <f t="shared" si="21"/>
        <v>1</v>
      </c>
      <c r="AA243" s="6">
        <f t="shared" si="24"/>
        <v>8101</v>
      </c>
      <c r="AB243" s="4">
        <f t="shared" si="25"/>
        <v>5</v>
      </c>
      <c r="AC243" s="32">
        <f t="shared" si="26"/>
        <v>13.876487220394655</v>
      </c>
      <c r="AD243" s="4">
        <f>VLOOKUP($B243,meanLDage!$Z$3:$AC$3145,4,FALSE)</f>
        <v>5</v>
      </c>
      <c r="AE243" s="32">
        <f>VLOOKUP($B243,meanLDage!$Z$3:$AC$3145,2,FALSE)</f>
        <v>13.010755973808834</v>
      </c>
      <c r="AF243" s="6">
        <f>VLOOKUP(V243,'2017 rep county selection'!$A$1:$C$281,3,FALSE)</f>
        <v>8043</v>
      </c>
      <c r="AH243" s="9">
        <f t="shared" si="27"/>
        <v>8043</v>
      </c>
    </row>
    <row r="244" spans="1:34" ht="15.75" customHeight="1" x14ac:dyDescent="0.3">
      <c r="A244" s="4">
        <v>8</v>
      </c>
      <c r="B244" s="4">
        <v>8053</v>
      </c>
      <c r="C244" s="6" t="s">
        <v>2261</v>
      </c>
      <c r="D244" s="6" t="s">
        <v>229</v>
      </c>
      <c r="E244" s="4">
        <v>8101</v>
      </c>
      <c r="F244" s="4">
        <v>8101</v>
      </c>
      <c r="G244" s="4">
        <v>8101</v>
      </c>
      <c r="H244" s="37">
        <v>9888681</v>
      </c>
      <c r="I244" s="37">
        <v>12353157.6043995</v>
      </c>
      <c r="J244" s="37">
        <v>15504886.6187532</v>
      </c>
      <c r="K244" s="4" t="str">
        <f>VLOOKUP(B244,altitude!$B$3:$E$3232,4)</f>
        <v>H</v>
      </c>
      <c r="L244" s="4">
        <f>VLOOKUP(B244,fuelregion!$C$5:$D$3233,2,FALSE)</f>
        <v>500001000</v>
      </c>
      <c r="M244" s="4">
        <f>VLOOKUP(B244,fuelregion!$H$5:$I$3113,2,FALSE)</f>
        <v>500001000</v>
      </c>
      <c r="N244" s="4">
        <f>VLOOKUP(B244,imbin!$B$4:$D$3233,2,FALSE)</f>
        <v>0</v>
      </c>
      <c r="O244" s="4" t="str">
        <f>VLOOKUP(B244,imbin!$B$4:$D$3233,3,FALSE)</f>
        <v>MOVES</v>
      </c>
      <c r="P244" s="4">
        <f>IF(ISNA(VLOOKUP(B244,rampbin!$B$4:$G$1697,6,FALSE)),2,VLOOKUP(B244,rampbin!$B$4:$G$1697,6,FALSE))</f>
        <v>2</v>
      </c>
      <c r="Q244" s="4" t="str">
        <f>IF(ISNA(VLOOKUP(B244,rampbin!$B$4:$G$1697,5,FALSE)),"MOVES",VLOOKUP(B244,rampbin!$B$4:$G$1697,5,FALSE))</f>
        <v>MOVES</v>
      </c>
      <c r="R244" s="4" t="s">
        <v>1880</v>
      </c>
      <c r="S244" s="6" t="s">
        <v>1851</v>
      </c>
      <c r="T244" s="4">
        <f>VLOOKUP(B244,meanLDage!$B$3:$E$3145,4,FALSE)</f>
        <v>5</v>
      </c>
      <c r="U244" s="32">
        <f>VLOOKUP(B244,meanLDage!$B$3:$E$3145,2,FALSE)</f>
        <v>14.876923076932625</v>
      </c>
      <c r="V244" s="4" t="str">
        <f t="shared" si="22"/>
        <v>8_H_500001000_0_5_2</v>
      </c>
      <c r="W244" s="4">
        <v>8101</v>
      </c>
      <c r="X244" s="6"/>
      <c r="Y244" s="8">
        <f t="shared" si="23"/>
        <v>8101</v>
      </c>
      <c r="Z244" s="6" t="b">
        <f t="shared" si="21"/>
        <v>1</v>
      </c>
      <c r="AA244" s="6">
        <f t="shared" si="24"/>
        <v>8101</v>
      </c>
      <c r="AB244" s="4">
        <f t="shared" si="25"/>
        <v>5</v>
      </c>
      <c r="AC244" s="32">
        <f t="shared" si="26"/>
        <v>14.876923076932625</v>
      </c>
      <c r="AD244" s="4">
        <f>VLOOKUP($B244,meanLDage!$Z$3:$AC$3145,4,FALSE)</f>
        <v>5</v>
      </c>
      <c r="AE244" s="32">
        <f>VLOOKUP($B244,meanLDage!$Z$3:$AC$3145,2,FALSE)</f>
        <v>13.933066691031087</v>
      </c>
      <c r="AF244" s="6">
        <f>VLOOKUP(V244,'2017 rep county selection'!$A$1:$C$281,3,FALSE)</f>
        <v>8043</v>
      </c>
      <c r="AH244" s="9">
        <f t="shared" si="27"/>
        <v>8043</v>
      </c>
    </row>
    <row r="245" spans="1:34" ht="15.75" customHeight="1" x14ac:dyDescent="0.3">
      <c r="A245" s="4">
        <v>8</v>
      </c>
      <c r="B245" s="4">
        <v>8055</v>
      </c>
      <c r="C245" s="6" t="s">
        <v>2261</v>
      </c>
      <c r="D245" s="6" t="s">
        <v>230</v>
      </c>
      <c r="E245" s="4">
        <v>8101</v>
      </c>
      <c r="F245" s="4">
        <v>8101</v>
      </c>
      <c r="G245" s="4">
        <v>8101</v>
      </c>
      <c r="H245" s="37">
        <v>230879626</v>
      </c>
      <c r="I245" s="37">
        <v>233151619.97373801</v>
      </c>
      <c r="J245" s="37">
        <v>250222964.25869501</v>
      </c>
      <c r="K245" s="4" t="str">
        <f>VLOOKUP(B245,altitude!$B$3:$E$3232,4)</f>
        <v>H</v>
      </c>
      <c r="L245" s="4">
        <f>VLOOKUP(B245,fuelregion!$C$5:$D$3233,2,FALSE)</f>
        <v>500001000</v>
      </c>
      <c r="M245" s="4">
        <f>VLOOKUP(B245,fuelregion!$H$5:$I$3113,2,FALSE)</f>
        <v>500001000</v>
      </c>
      <c r="N245" s="4">
        <f>VLOOKUP(B245,imbin!$B$4:$D$3233,2,FALSE)</f>
        <v>0</v>
      </c>
      <c r="O245" s="4" t="str">
        <f>VLOOKUP(B245,imbin!$B$4:$D$3233,3,FALSE)</f>
        <v>MOVES</v>
      </c>
      <c r="P245" s="4">
        <f>IF(ISNA(VLOOKUP(B245,rampbin!$B$4:$G$1697,6,FALSE)),2,VLOOKUP(B245,rampbin!$B$4:$G$1697,6,FALSE))</f>
        <v>2</v>
      </c>
      <c r="Q245" s="4" t="str">
        <f>IF(ISNA(VLOOKUP(B245,rampbin!$B$4:$G$1697,5,FALSE)),"MOVES",VLOOKUP(B245,rampbin!$B$4:$G$1697,5,FALSE))</f>
        <v>MOVES</v>
      </c>
      <c r="R245" s="4" t="s">
        <v>1880</v>
      </c>
      <c r="S245" s="6" t="s">
        <v>1851</v>
      </c>
      <c r="T245" s="4">
        <f>VLOOKUP(B245,meanLDage!$B$3:$E$3145,4,FALSE)</f>
        <v>6</v>
      </c>
      <c r="U245" s="32">
        <f>VLOOKUP(B245,meanLDage!$B$3:$E$3145,2,FALSE)</f>
        <v>15.255692908423894</v>
      </c>
      <c r="V245" s="4" t="str">
        <f t="shared" si="22"/>
        <v>8_H_500001000_0_5_2</v>
      </c>
      <c r="W245" s="4">
        <v>8029</v>
      </c>
      <c r="X245" s="6"/>
      <c r="Y245" s="8">
        <f t="shared" si="23"/>
        <v>8029</v>
      </c>
      <c r="Z245" s="6" t="b">
        <f t="shared" si="21"/>
        <v>0</v>
      </c>
      <c r="AA245" s="6">
        <f t="shared" si="24"/>
        <v>8101</v>
      </c>
      <c r="AB245" s="4">
        <f t="shared" si="25"/>
        <v>6</v>
      </c>
      <c r="AC245" s="32">
        <f t="shared" si="26"/>
        <v>15.255692908423894</v>
      </c>
      <c r="AD245" s="4">
        <f>VLOOKUP($B245,meanLDage!$Z$3:$AC$3145,4,FALSE)</f>
        <v>5</v>
      </c>
      <c r="AE245" s="32">
        <f>VLOOKUP($B245,meanLDage!$Z$3:$AC$3145,2,FALSE)</f>
        <v>14.363615652284938</v>
      </c>
      <c r="AF245" s="6">
        <f>VLOOKUP(V245,'2017 rep county selection'!$A$1:$C$281,3,FALSE)</f>
        <v>8043</v>
      </c>
      <c r="AH245" s="9">
        <f t="shared" si="27"/>
        <v>8043</v>
      </c>
    </row>
    <row r="246" spans="1:34" ht="15.75" customHeight="1" x14ac:dyDescent="0.3">
      <c r="A246" s="4">
        <v>8</v>
      </c>
      <c r="B246" s="4">
        <v>8057</v>
      </c>
      <c r="C246" s="6" t="s">
        <v>2261</v>
      </c>
      <c r="D246" s="6" t="s">
        <v>42</v>
      </c>
      <c r="E246" s="4">
        <v>8101</v>
      </c>
      <c r="F246" s="4">
        <v>8101</v>
      </c>
      <c r="G246" s="4">
        <v>8023</v>
      </c>
      <c r="H246" s="37">
        <v>45101055</v>
      </c>
      <c r="I246" s="37">
        <v>47758029.476426899</v>
      </c>
      <c r="J246" s="37">
        <v>47462253.079848699</v>
      </c>
      <c r="K246" s="4" t="str">
        <f>VLOOKUP(B246,altitude!$B$3:$E$3232,4)</f>
        <v>H</v>
      </c>
      <c r="L246" s="4">
        <f>VLOOKUP(B246,fuelregion!$C$5:$D$3233,2,FALSE)</f>
        <v>500001000</v>
      </c>
      <c r="M246" s="4">
        <f>VLOOKUP(B246,fuelregion!$H$5:$I$3113,2,FALSE)</f>
        <v>500001000</v>
      </c>
      <c r="N246" s="4">
        <f>VLOOKUP(B246,imbin!$B$4:$D$3233,2,FALSE)</f>
        <v>0</v>
      </c>
      <c r="O246" s="4" t="str">
        <f>VLOOKUP(B246,imbin!$B$4:$D$3233,3,FALSE)</f>
        <v>MOVES</v>
      </c>
      <c r="P246" s="4">
        <f>IF(ISNA(VLOOKUP(B246,rampbin!$B$4:$G$1697,6,FALSE)),2,VLOOKUP(B246,rampbin!$B$4:$G$1697,6,FALSE))</f>
        <v>2</v>
      </c>
      <c r="Q246" s="4" t="str">
        <f>IF(ISNA(VLOOKUP(B246,rampbin!$B$4:$G$1697,5,FALSE)),"MOVES",VLOOKUP(B246,rampbin!$B$4:$G$1697,5,FALSE))</f>
        <v>MOVES</v>
      </c>
      <c r="R246" s="4" t="s">
        <v>1880</v>
      </c>
      <c r="S246" s="6" t="s">
        <v>1851</v>
      </c>
      <c r="T246" s="4">
        <f>VLOOKUP(B246,meanLDage!$B$3:$E$3145,4,FALSE)</f>
        <v>6</v>
      </c>
      <c r="U246" s="32">
        <f>VLOOKUP(B246,meanLDage!$B$3:$E$3145,2,FALSE)</f>
        <v>16.102315561907901</v>
      </c>
      <c r="V246" s="4" t="str">
        <f t="shared" si="22"/>
        <v>8_H_500001000_0_6_2</v>
      </c>
      <c r="W246" s="4">
        <v>8029</v>
      </c>
      <c r="X246" s="6"/>
      <c r="Y246" s="8">
        <f t="shared" si="23"/>
        <v>8029</v>
      </c>
      <c r="Z246" s="6" t="b">
        <f t="shared" si="21"/>
        <v>0</v>
      </c>
      <c r="AA246" s="6">
        <f t="shared" si="24"/>
        <v>8023</v>
      </c>
      <c r="AB246" s="4">
        <f t="shared" si="25"/>
        <v>6</v>
      </c>
      <c r="AC246" s="32">
        <f t="shared" si="26"/>
        <v>16.102315561907901</v>
      </c>
      <c r="AD246" s="4">
        <f>VLOOKUP($B246,meanLDage!$Z$3:$AC$3145,4,FALSE)</f>
        <v>6</v>
      </c>
      <c r="AE246" s="32">
        <f>VLOOKUP($B246,meanLDage!$Z$3:$AC$3145,2,FALSE)</f>
        <v>15.173997191465411</v>
      </c>
      <c r="AF246" s="6">
        <f>VLOOKUP(V246,'2017 rep county selection'!$A$1:$C$281,3,FALSE)</f>
        <v>8023</v>
      </c>
      <c r="AH246" s="9">
        <f t="shared" si="27"/>
        <v>8023</v>
      </c>
    </row>
    <row r="247" spans="1:34" ht="15.75" customHeight="1" x14ac:dyDescent="0.3">
      <c r="A247" s="4">
        <v>8</v>
      </c>
      <c r="B247" s="4">
        <v>8059</v>
      </c>
      <c r="C247" s="6" t="s">
        <v>2261</v>
      </c>
      <c r="D247" s="6" t="s">
        <v>43</v>
      </c>
      <c r="E247" s="4">
        <v>8031</v>
      </c>
      <c r="F247" s="4">
        <v>8031</v>
      </c>
      <c r="G247" s="4">
        <v>8031</v>
      </c>
      <c r="H247" s="37">
        <v>4797561038</v>
      </c>
      <c r="I247" s="37">
        <v>4703261481.5541201</v>
      </c>
      <c r="J247" s="37">
        <v>4695141150.7253704</v>
      </c>
      <c r="K247" s="4" t="str">
        <f>VLOOKUP(B247,altitude!$B$3:$E$3232,4)</f>
        <v>H</v>
      </c>
      <c r="L247" s="4">
        <f>VLOOKUP(B247,fuelregion!$C$5:$D$3233,2,FALSE)</f>
        <v>578001000</v>
      </c>
      <c r="M247" s="4">
        <f>VLOOKUP(B247,fuelregion!$H$5:$I$3113,2,FALSE)</f>
        <v>578001000</v>
      </c>
      <c r="N247" s="4">
        <f>VLOOKUP(B247,imbin!$B$4:$D$3233,2,FALSE)</f>
        <v>1</v>
      </c>
      <c r="O247" s="4" t="str">
        <f>VLOOKUP(B247,imbin!$B$4:$D$3233,3,FALSE)</f>
        <v>MOVES</v>
      </c>
      <c r="P247" s="4">
        <f>IF(ISNA(VLOOKUP(B247,rampbin!$B$4:$G$1697,6,FALSE)),2,VLOOKUP(B247,rampbin!$B$4:$G$1697,6,FALSE))</f>
        <v>2</v>
      </c>
      <c r="Q247" s="4" t="str">
        <f>IF(ISNA(VLOOKUP(B247,rampbin!$B$4:$G$1697,5,FALSE)),"MOVES",VLOOKUP(B247,rampbin!$B$4:$G$1697,5,FALSE))</f>
        <v>MOVES</v>
      </c>
      <c r="R247" s="4" t="s">
        <v>1877</v>
      </c>
      <c r="S247" s="6" t="s">
        <v>1933</v>
      </c>
      <c r="T247" s="4">
        <f>VLOOKUP(B247,meanLDage!$B$3:$E$3145,4,FALSE)</f>
        <v>4</v>
      </c>
      <c r="U247" s="32">
        <f>VLOOKUP(B247,meanLDage!$B$3:$E$3145,2,FALSE)</f>
        <v>11.191486788437546</v>
      </c>
      <c r="V247" s="4" t="str">
        <f t="shared" si="22"/>
        <v>8_H_578001000_1_3_2</v>
      </c>
      <c r="W247" s="4">
        <v>8001</v>
      </c>
      <c r="X247" s="6"/>
      <c r="Y247" s="8">
        <f t="shared" si="23"/>
        <v>8001</v>
      </c>
      <c r="Z247" s="6" t="b">
        <f t="shared" si="21"/>
        <v>0</v>
      </c>
      <c r="AA247" s="6">
        <f t="shared" si="24"/>
        <v>8031</v>
      </c>
      <c r="AB247" s="4">
        <f t="shared" si="25"/>
        <v>4</v>
      </c>
      <c r="AC247" s="32">
        <f t="shared" si="26"/>
        <v>11.191486788437546</v>
      </c>
      <c r="AD247" s="4">
        <f>VLOOKUP($B247,meanLDage!$Z$3:$AC$3145,4,FALSE)</f>
        <v>3</v>
      </c>
      <c r="AE247" s="32">
        <f>VLOOKUP($B247,meanLDage!$Z$3:$AC$3145,2,FALSE)</f>
        <v>10.082462399045962</v>
      </c>
      <c r="AF247" s="6">
        <f>VLOOKUP(V247,'2017 rep county selection'!$A$1:$C$281,3,FALSE)</f>
        <v>8031</v>
      </c>
      <c r="AH247" s="9">
        <f t="shared" si="27"/>
        <v>8031</v>
      </c>
    </row>
    <row r="248" spans="1:34" ht="15.75" customHeight="1" x14ac:dyDescent="0.3">
      <c r="A248" s="4">
        <v>8</v>
      </c>
      <c r="B248" s="4">
        <v>8061</v>
      </c>
      <c r="C248" s="6" t="s">
        <v>2261</v>
      </c>
      <c r="D248" s="6" t="s">
        <v>231</v>
      </c>
      <c r="E248" s="4">
        <v>8101</v>
      </c>
      <c r="F248" s="4">
        <v>8101</v>
      </c>
      <c r="G248" s="4">
        <v>8101</v>
      </c>
      <c r="H248" s="37">
        <v>68685450</v>
      </c>
      <c r="I248" s="37">
        <v>58357777.111994103</v>
      </c>
      <c r="J248" s="37">
        <v>64387688.049893402</v>
      </c>
      <c r="K248" s="4" t="str">
        <f>VLOOKUP(B248,altitude!$B$3:$E$3232,4)</f>
        <v>H</v>
      </c>
      <c r="L248" s="4">
        <f>VLOOKUP(B248,fuelregion!$C$5:$D$3233,2,FALSE)</f>
        <v>500001000</v>
      </c>
      <c r="M248" s="4">
        <f>VLOOKUP(B248,fuelregion!$H$5:$I$3113,2,FALSE)</f>
        <v>500001000</v>
      </c>
      <c r="N248" s="4">
        <f>VLOOKUP(B248,imbin!$B$4:$D$3233,2,FALSE)</f>
        <v>0</v>
      </c>
      <c r="O248" s="4" t="str">
        <f>VLOOKUP(B248,imbin!$B$4:$D$3233,3,FALSE)</f>
        <v>MOVES</v>
      </c>
      <c r="P248" s="4">
        <f>IF(ISNA(VLOOKUP(B248,rampbin!$B$4:$G$1697,6,FALSE)),2,VLOOKUP(B248,rampbin!$B$4:$G$1697,6,FALSE))</f>
        <v>2</v>
      </c>
      <c r="Q248" s="4" t="str">
        <f>IF(ISNA(VLOOKUP(B248,rampbin!$B$4:$G$1697,5,FALSE)),"MOVES",VLOOKUP(B248,rampbin!$B$4:$G$1697,5,FALSE))</f>
        <v>MOVES</v>
      </c>
      <c r="R248" s="4" t="s">
        <v>1880</v>
      </c>
      <c r="S248" s="6" t="s">
        <v>1851</v>
      </c>
      <c r="T248" s="4">
        <f>VLOOKUP(B248,meanLDage!$B$3:$E$3145,4,FALSE)</f>
        <v>5</v>
      </c>
      <c r="U248" s="32">
        <f>VLOOKUP(B248,meanLDage!$B$3:$E$3145,2,FALSE)</f>
        <v>14.288461538596955</v>
      </c>
      <c r="V248" s="4" t="str">
        <f t="shared" si="22"/>
        <v>8_H_500001000_0_5_2</v>
      </c>
      <c r="W248" s="4">
        <v>8101</v>
      </c>
      <c r="X248" s="6"/>
      <c r="Y248" s="8">
        <f t="shared" si="23"/>
        <v>8101</v>
      </c>
      <c r="Z248" s="6" t="b">
        <f t="shared" si="21"/>
        <v>1</v>
      </c>
      <c r="AA248" s="6">
        <f t="shared" si="24"/>
        <v>8101</v>
      </c>
      <c r="AB248" s="4">
        <f t="shared" si="25"/>
        <v>5</v>
      </c>
      <c r="AC248" s="32">
        <f t="shared" si="26"/>
        <v>14.288461538596955</v>
      </c>
      <c r="AD248" s="4">
        <f>VLOOKUP($B248,meanLDage!$Z$3:$AC$3145,4,FALSE)</f>
        <v>5</v>
      </c>
      <c r="AE248" s="32">
        <f>VLOOKUP($B248,meanLDage!$Z$3:$AC$3145,2,FALSE)</f>
        <v>13.383647055438193</v>
      </c>
      <c r="AF248" s="6">
        <f>VLOOKUP(V248,'2017 rep county selection'!$A$1:$C$281,3,FALSE)</f>
        <v>8043</v>
      </c>
      <c r="AH248" s="9">
        <f t="shared" si="27"/>
        <v>8043</v>
      </c>
    </row>
    <row r="249" spans="1:34" ht="15.75" customHeight="1" x14ac:dyDescent="0.3">
      <c r="A249" s="4">
        <v>8</v>
      </c>
      <c r="B249" s="4">
        <v>8063</v>
      </c>
      <c r="C249" s="6" t="s">
        <v>2261</v>
      </c>
      <c r="D249" s="6" t="s">
        <v>232</v>
      </c>
      <c r="E249" s="4">
        <v>8101</v>
      </c>
      <c r="F249" s="4">
        <v>8101</v>
      </c>
      <c r="G249" s="4">
        <v>8101</v>
      </c>
      <c r="H249" s="37">
        <v>433317074</v>
      </c>
      <c r="I249" s="37">
        <v>234773980.26235899</v>
      </c>
      <c r="J249" s="37">
        <v>257720832.45620999</v>
      </c>
      <c r="K249" s="4" t="str">
        <f>VLOOKUP(B249,altitude!$B$3:$E$3232,4)</f>
        <v>H</v>
      </c>
      <c r="L249" s="4">
        <f>VLOOKUP(B249,fuelregion!$C$5:$D$3233,2,FALSE)</f>
        <v>500001000</v>
      </c>
      <c r="M249" s="4">
        <f>VLOOKUP(B249,fuelregion!$H$5:$I$3113,2,FALSE)</f>
        <v>500001000</v>
      </c>
      <c r="N249" s="4">
        <f>VLOOKUP(B249,imbin!$B$4:$D$3233,2,FALSE)</f>
        <v>0</v>
      </c>
      <c r="O249" s="4" t="str">
        <f>VLOOKUP(B249,imbin!$B$4:$D$3233,3,FALSE)</f>
        <v>MOVES</v>
      </c>
      <c r="P249" s="4">
        <f>IF(ISNA(VLOOKUP(B249,rampbin!$B$4:$G$1697,6,FALSE)),2,VLOOKUP(B249,rampbin!$B$4:$G$1697,6,FALSE))</f>
        <v>2</v>
      </c>
      <c r="Q249" s="4" t="str">
        <f>IF(ISNA(VLOOKUP(B249,rampbin!$B$4:$G$1697,5,FALSE)),"MOVES",VLOOKUP(B249,rampbin!$B$4:$G$1697,5,FALSE))</f>
        <v>MOVES</v>
      </c>
      <c r="R249" s="4" t="s">
        <v>1880</v>
      </c>
      <c r="S249" s="6" t="s">
        <v>1851</v>
      </c>
      <c r="T249" s="4">
        <f>VLOOKUP(B249,meanLDage!$B$3:$E$3145,4,FALSE)</f>
        <v>5</v>
      </c>
      <c r="U249" s="32">
        <f>VLOOKUP(B249,meanLDage!$B$3:$E$3145,2,FALSE)</f>
        <v>13.634791231376415</v>
      </c>
      <c r="V249" s="4" t="str">
        <f t="shared" si="22"/>
        <v>8_H_500001000_0_4_2</v>
      </c>
      <c r="W249" s="4">
        <v>8101</v>
      </c>
      <c r="X249" s="6"/>
      <c r="Y249" s="8">
        <f t="shared" si="23"/>
        <v>8101</v>
      </c>
      <c r="Z249" s="6" t="b">
        <f t="shared" si="21"/>
        <v>1</v>
      </c>
      <c r="AA249" s="6">
        <f t="shared" si="24"/>
        <v>8101</v>
      </c>
      <c r="AB249" s="4">
        <f t="shared" si="25"/>
        <v>5</v>
      </c>
      <c r="AC249" s="32">
        <f t="shared" si="26"/>
        <v>13.634791231376415</v>
      </c>
      <c r="AD249" s="4">
        <f>VLOOKUP($B249,meanLDage!$Z$3:$AC$3145,4,FALSE)</f>
        <v>4</v>
      </c>
      <c r="AE249" s="32">
        <f>VLOOKUP($B249,meanLDage!$Z$3:$AC$3145,2,FALSE)</f>
        <v>12.735964717428974</v>
      </c>
      <c r="AF249" s="6">
        <f>VLOOKUP(V249,'2017 rep county selection'!$A$1:$C$281,3,FALSE)</f>
        <v>8101</v>
      </c>
      <c r="AH249" s="9">
        <f t="shared" si="27"/>
        <v>8101</v>
      </c>
    </row>
    <row r="250" spans="1:34" ht="15.75" customHeight="1" x14ac:dyDescent="0.3">
      <c r="A250" s="4">
        <v>8</v>
      </c>
      <c r="B250" s="4">
        <v>8065</v>
      </c>
      <c r="C250" s="6" t="s">
        <v>2261</v>
      </c>
      <c r="D250" s="6" t="s">
        <v>162</v>
      </c>
      <c r="E250" s="4">
        <v>8101</v>
      </c>
      <c r="F250" s="4">
        <v>8101</v>
      </c>
      <c r="G250" s="4">
        <v>8101</v>
      </c>
      <c r="H250" s="37">
        <v>97879713</v>
      </c>
      <c r="I250" s="37">
        <v>75554300.9869809</v>
      </c>
      <c r="J250" s="37">
        <v>92993722.349192098</v>
      </c>
      <c r="K250" s="4" t="str">
        <f>VLOOKUP(B250,altitude!$B$3:$E$3232,4)</f>
        <v>H</v>
      </c>
      <c r="L250" s="4">
        <f>VLOOKUP(B250,fuelregion!$C$5:$D$3233,2,FALSE)</f>
        <v>500001000</v>
      </c>
      <c r="M250" s="4">
        <f>VLOOKUP(B250,fuelregion!$H$5:$I$3113,2,FALSE)</f>
        <v>500001000</v>
      </c>
      <c r="N250" s="4">
        <f>VLOOKUP(B250,imbin!$B$4:$D$3233,2,FALSE)</f>
        <v>0</v>
      </c>
      <c r="O250" s="4" t="str">
        <f>VLOOKUP(B250,imbin!$B$4:$D$3233,3,FALSE)</f>
        <v>MOVES</v>
      </c>
      <c r="P250" s="4">
        <f>IF(ISNA(VLOOKUP(B250,rampbin!$B$4:$G$1697,6,FALSE)),2,VLOOKUP(B250,rampbin!$B$4:$G$1697,6,FALSE))</f>
        <v>2</v>
      </c>
      <c r="Q250" s="4" t="str">
        <f>IF(ISNA(VLOOKUP(B250,rampbin!$B$4:$G$1697,5,FALSE)),"MOVES",VLOOKUP(B250,rampbin!$B$4:$G$1697,5,FALSE))</f>
        <v>MOVES</v>
      </c>
      <c r="R250" s="4" t="s">
        <v>1880</v>
      </c>
      <c r="S250" s="6" t="s">
        <v>1851</v>
      </c>
      <c r="T250" s="4">
        <f>VLOOKUP(B250,meanLDage!$B$3:$E$3145,4,FALSE)</f>
        <v>5</v>
      </c>
      <c r="U250" s="32">
        <f>VLOOKUP(B250,meanLDage!$B$3:$E$3145,2,FALSE)</f>
        <v>14.485325063049439</v>
      </c>
      <c r="V250" s="4" t="str">
        <f t="shared" si="22"/>
        <v>8_H_500001000_0_5_2</v>
      </c>
      <c r="W250" s="4">
        <v>8101</v>
      </c>
      <c r="X250" s="6"/>
      <c r="Y250" s="8">
        <f t="shared" si="23"/>
        <v>8101</v>
      </c>
      <c r="Z250" s="6" t="b">
        <f t="shared" si="21"/>
        <v>1</v>
      </c>
      <c r="AA250" s="6">
        <f t="shared" si="24"/>
        <v>8101</v>
      </c>
      <c r="AB250" s="4">
        <f t="shared" si="25"/>
        <v>5</v>
      </c>
      <c r="AC250" s="32">
        <f t="shared" si="26"/>
        <v>14.485325063049439</v>
      </c>
      <c r="AD250" s="4">
        <f>VLOOKUP($B250,meanLDage!$Z$3:$AC$3145,4,FALSE)</f>
        <v>5</v>
      </c>
      <c r="AE250" s="32">
        <f>VLOOKUP($B250,meanLDage!$Z$3:$AC$3145,2,FALSE)</f>
        <v>13.604372127027549</v>
      </c>
      <c r="AF250" s="6">
        <f>VLOOKUP(V250,'2017 rep county selection'!$A$1:$C$281,3,FALSE)</f>
        <v>8043</v>
      </c>
      <c r="AH250" s="9">
        <f t="shared" si="27"/>
        <v>8043</v>
      </c>
    </row>
    <row r="251" spans="1:34" ht="15.75" customHeight="1" x14ac:dyDescent="0.3">
      <c r="A251" s="4">
        <v>8</v>
      </c>
      <c r="B251" s="4">
        <v>8067</v>
      </c>
      <c r="C251" s="6" t="s">
        <v>2261</v>
      </c>
      <c r="D251" s="6" t="s">
        <v>233</v>
      </c>
      <c r="E251" s="4">
        <v>8041</v>
      </c>
      <c r="F251" s="4">
        <v>8041</v>
      </c>
      <c r="G251" s="4">
        <v>8041</v>
      </c>
      <c r="H251" s="37">
        <v>513720190</v>
      </c>
      <c r="I251" s="37">
        <v>572367541.31574702</v>
      </c>
      <c r="J251" s="37">
        <v>733657844.79395497</v>
      </c>
      <c r="K251" s="4" t="str">
        <f>VLOOKUP(B251,altitude!$B$3:$E$3232,4)</f>
        <v>H</v>
      </c>
      <c r="L251" s="4">
        <f>VLOOKUP(B251,fuelregion!$C$5:$D$3233,2,FALSE)</f>
        <v>500001000</v>
      </c>
      <c r="M251" s="4">
        <f>VLOOKUP(B251,fuelregion!$H$5:$I$3113,2,FALSE)</f>
        <v>500001000</v>
      </c>
      <c r="N251" s="4">
        <f>VLOOKUP(B251,imbin!$B$4:$D$3233,2,FALSE)</f>
        <v>0</v>
      </c>
      <c r="O251" s="4" t="str">
        <f>VLOOKUP(B251,imbin!$B$4:$D$3233,3,FALSE)</f>
        <v>MOVES</v>
      </c>
      <c r="P251" s="4">
        <f>IF(ISNA(VLOOKUP(B251,rampbin!$B$4:$G$1697,6,FALSE)),2,VLOOKUP(B251,rampbin!$B$4:$G$1697,6,FALSE))</f>
        <v>2</v>
      </c>
      <c r="Q251" s="4" t="str">
        <f>IF(ISNA(VLOOKUP(B251,rampbin!$B$4:$G$1697,5,FALSE)),"MOVES",VLOOKUP(B251,rampbin!$B$4:$G$1697,5,FALSE))</f>
        <v>MOVES</v>
      </c>
      <c r="R251" s="4" t="s">
        <v>1880</v>
      </c>
      <c r="S251" s="6" t="s">
        <v>1851</v>
      </c>
      <c r="T251" s="4">
        <f>VLOOKUP(B251,meanLDage!$B$3:$E$3145,4,FALSE)</f>
        <v>4</v>
      </c>
      <c r="U251" s="32">
        <f>VLOOKUP(B251,meanLDage!$B$3:$E$3145,2,FALSE)</f>
        <v>12.458553791574287</v>
      </c>
      <c r="V251" s="4" t="str">
        <f t="shared" si="22"/>
        <v>8_H_500001000_0_4_2</v>
      </c>
      <c r="W251" s="4">
        <v>8041</v>
      </c>
      <c r="X251" s="6"/>
      <c r="Y251" s="8">
        <f t="shared" si="23"/>
        <v>8041</v>
      </c>
      <c r="Z251" s="6" t="b">
        <f t="shared" si="21"/>
        <v>1</v>
      </c>
      <c r="AA251" s="6">
        <f t="shared" si="24"/>
        <v>8041</v>
      </c>
      <c r="AB251" s="4">
        <f t="shared" si="25"/>
        <v>4</v>
      </c>
      <c r="AC251" s="32">
        <f t="shared" si="26"/>
        <v>12.458553791574287</v>
      </c>
      <c r="AD251" s="4">
        <f>VLOOKUP($B251,meanLDage!$Z$3:$AC$3145,4,FALSE)</f>
        <v>4</v>
      </c>
      <c r="AE251" s="32">
        <f>VLOOKUP($B251,meanLDage!$Z$3:$AC$3145,2,FALSE)</f>
        <v>11.65165923669746</v>
      </c>
      <c r="AF251" s="6">
        <f>VLOOKUP(V251,'2017 rep county selection'!$A$1:$C$281,3,FALSE)</f>
        <v>8101</v>
      </c>
      <c r="AH251" s="9">
        <f t="shared" si="27"/>
        <v>8101</v>
      </c>
    </row>
    <row r="252" spans="1:34" ht="15.75" customHeight="1" x14ac:dyDescent="0.3">
      <c r="A252" s="4">
        <v>8</v>
      </c>
      <c r="B252" s="4">
        <v>8069</v>
      </c>
      <c r="C252" s="6" t="s">
        <v>2261</v>
      </c>
      <c r="D252" s="6" t="s">
        <v>234</v>
      </c>
      <c r="E252" s="4">
        <v>8041</v>
      </c>
      <c r="F252" s="4">
        <v>8123</v>
      </c>
      <c r="G252" s="4">
        <v>8123</v>
      </c>
      <c r="H252" s="37">
        <v>2457693399</v>
      </c>
      <c r="I252" s="37">
        <v>2720814777.7185302</v>
      </c>
      <c r="J252" s="37">
        <v>2943950672.7587299</v>
      </c>
      <c r="K252" s="4" t="str">
        <f>VLOOKUP(B252,altitude!$B$3:$E$3232,4)</f>
        <v>H</v>
      </c>
      <c r="L252" s="4">
        <f>VLOOKUP(B252,fuelregion!$C$5:$D$3233,2,FALSE)</f>
        <v>578001000</v>
      </c>
      <c r="M252" s="4">
        <f>VLOOKUP(B252,fuelregion!$H$5:$I$3113,2,FALSE)</f>
        <v>578001000</v>
      </c>
      <c r="N252" s="4">
        <f>VLOOKUP(B252,imbin!$B$4:$D$3233,2,FALSE)</f>
        <v>1</v>
      </c>
      <c r="O252" s="4" t="str">
        <f>VLOOKUP(B252,imbin!$B$4:$D$3233,3,FALSE)</f>
        <v>MOVES</v>
      </c>
      <c r="P252" s="4">
        <f>IF(ISNA(VLOOKUP(B252,rampbin!$B$4:$G$1697,6,FALSE)),2,VLOOKUP(B252,rampbin!$B$4:$G$1697,6,FALSE))</f>
        <v>2</v>
      </c>
      <c r="Q252" s="4" t="str">
        <f>IF(ISNA(VLOOKUP(B252,rampbin!$B$4:$G$1697,5,FALSE)),"MOVES",VLOOKUP(B252,rampbin!$B$4:$G$1697,5,FALSE))</f>
        <v>MOVES</v>
      </c>
      <c r="R252" s="4" t="s">
        <v>1877</v>
      </c>
      <c r="S252" s="6" t="s">
        <v>1936</v>
      </c>
      <c r="T252" s="4">
        <f>VLOOKUP(B252,meanLDage!$B$3:$E$3145,4,FALSE)</f>
        <v>4</v>
      </c>
      <c r="U252" s="32">
        <f>VLOOKUP(B252,meanLDage!$B$3:$E$3145,2,FALSE)</f>
        <v>11.59959347614949</v>
      </c>
      <c r="V252" s="4" t="str">
        <f t="shared" si="22"/>
        <v>8_H_578001000_1_3_2</v>
      </c>
      <c r="W252" s="4">
        <v>8001</v>
      </c>
      <c r="X252" s="6"/>
      <c r="Y252" s="8">
        <f t="shared" si="23"/>
        <v>8001</v>
      </c>
      <c r="Z252" s="6" t="b">
        <f t="shared" si="21"/>
        <v>0</v>
      </c>
      <c r="AA252" s="6">
        <f t="shared" si="24"/>
        <v>8123</v>
      </c>
      <c r="AB252" s="4">
        <f t="shared" si="25"/>
        <v>4</v>
      </c>
      <c r="AC252" s="32">
        <f t="shared" si="26"/>
        <v>11.59959347614949</v>
      </c>
      <c r="AD252" s="4">
        <f>VLOOKUP($B252,meanLDage!$Z$3:$AC$3145,4,FALSE)</f>
        <v>3</v>
      </c>
      <c r="AE252" s="32">
        <f>VLOOKUP($B252,meanLDage!$Z$3:$AC$3145,2,FALSE)</f>
        <v>10.541959521693128</v>
      </c>
      <c r="AF252" s="6">
        <f>VLOOKUP(V252,'2017 rep county selection'!$A$1:$C$281,3,FALSE)</f>
        <v>8031</v>
      </c>
      <c r="AH252" s="9">
        <f t="shared" si="27"/>
        <v>8031</v>
      </c>
    </row>
    <row r="253" spans="1:34" ht="15.75" customHeight="1" x14ac:dyDescent="0.3">
      <c r="A253" s="4">
        <v>8</v>
      </c>
      <c r="B253" s="4">
        <v>8071</v>
      </c>
      <c r="C253" s="6" t="s">
        <v>2261</v>
      </c>
      <c r="D253" s="6" t="s">
        <v>235</v>
      </c>
      <c r="E253" s="4">
        <v>8101</v>
      </c>
      <c r="F253" s="4">
        <v>8101</v>
      </c>
      <c r="G253" s="4">
        <v>8101</v>
      </c>
      <c r="H253" s="37">
        <v>271945375</v>
      </c>
      <c r="I253" s="37">
        <v>262688620.80700201</v>
      </c>
      <c r="J253" s="37">
        <v>294564802.513506</v>
      </c>
      <c r="K253" s="4" t="str">
        <f>VLOOKUP(B253,altitude!$B$3:$E$3232,4)</f>
        <v>H</v>
      </c>
      <c r="L253" s="4">
        <f>VLOOKUP(B253,fuelregion!$C$5:$D$3233,2,FALSE)</f>
        <v>500001000</v>
      </c>
      <c r="M253" s="4">
        <f>VLOOKUP(B253,fuelregion!$H$5:$I$3113,2,FALSE)</f>
        <v>500001000</v>
      </c>
      <c r="N253" s="4">
        <f>VLOOKUP(B253,imbin!$B$4:$D$3233,2,FALSE)</f>
        <v>0</v>
      </c>
      <c r="O253" s="4" t="str">
        <f>VLOOKUP(B253,imbin!$B$4:$D$3233,3,FALSE)</f>
        <v>MOVES</v>
      </c>
      <c r="P253" s="4">
        <f>IF(ISNA(VLOOKUP(B253,rampbin!$B$4:$G$1697,6,FALSE)),2,VLOOKUP(B253,rampbin!$B$4:$G$1697,6,FALSE))</f>
        <v>2</v>
      </c>
      <c r="Q253" s="4" t="str">
        <f>IF(ISNA(VLOOKUP(B253,rampbin!$B$4:$G$1697,5,FALSE)),"MOVES",VLOOKUP(B253,rampbin!$B$4:$G$1697,5,FALSE))</f>
        <v>MOVES</v>
      </c>
      <c r="R253" s="4" t="s">
        <v>1880</v>
      </c>
      <c r="S253" s="6" t="s">
        <v>1851</v>
      </c>
      <c r="T253" s="4">
        <f>VLOOKUP(B253,meanLDage!$B$3:$E$3145,4,FALSE)</f>
        <v>5</v>
      </c>
      <c r="U253" s="32">
        <f>VLOOKUP(B253,meanLDage!$B$3:$E$3145,2,FALSE)</f>
        <v>14.406092985000884</v>
      </c>
      <c r="V253" s="4" t="str">
        <f t="shared" si="22"/>
        <v>8_H_500001000_0_5_2</v>
      </c>
      <c r="W253" s="4">
        <v>8101</v>
      </c>
      <c r="X253" s="6"/>
      <c r="Y253" s="8">
        <f t="shared" si="23"/>
        <v>8101</v>
      </c>
      <c r="Z253" s="6" t="b">
        <f t="shared" si="21"/>
        <v>1</v>
      </c>
      <c r="AA253" s="6">
        <f t="shared" si="24"/>
        <v>8101</v>
      </c>
      <c r="AB253" s="4">
        <f t="shared" si="25"/>
        <v>5</v>
      </c>
      <c r="AC253" s="32">
        <f t="shared" si="26"/>
        <v>14.406092985000884</v>
      </c>
      <c r="AD253" s="4">
        <f>VLOOKUP($B253,meanLDage!$Z$3:$AC$3145,4,FALSE)</f>
        <v>5</v>
      </c>
      <c r="AE253" s="32">
        <f>VLOOKUP($B253,meanLDage!$Z$3:$AC$3145,2,FALSE)</f>
        <v>13.389755029355857</v>
      </c>
      <c r="AF253" s="6">
        <f>VLOOKUP(V253,'2017 rep county selection'!$A$1:$C$281,3,FALSE)</f>
        <v>8043</v>
      </c>
      <c r="AH253" s="9">
        <f t="shared" si="27"/>
        <v>8043</v>
      </c>
    </row>
    <row r="254" spans="1:34" ht="15.75" customHeight="1" x14ac:dyDescent="0.3">
      <c r="A254" s="4">
        <v>8</v>
      </c>
      <c r="B254" s="4">
        <v>8073</v>
      </c>
      <c r="C254" s="6" t="s">
        <v>2261</v>
      </c>
      <c r="D254" s="6" t="s">
        <v>118</v>
      </c>
      <c r="E254" s="4">
        <v>8101</v>
      </c>
      <c r="F254" s="4">
        <v>8101</v>
      </c>
      <c r="G254" s="4">
        <v>8101</v>
      </c>
      <c r="H254" s="37">
        <v>201457553</v>
      </c>
      <c r="I254" s="37">
        <v>206254426.51715001</v>
      </c>
      <c r="J254" s="37">
        <v>245198448.17666599</v>
      </c>
      <c r="K254" s="4" t="str">
        <f>VLOOKUP(B254,altitude!$B$3:$E$3232,4)</f>
        <v>H</v>
      </c>
      <c r="L254" s="4">
        <f>VLOOKUP(B254,fuelregion!$C$5:$D$3233,2,FALSE)</f>
        <v>500001000</v>
      </c>
      <c r="M254" s="4">
        <f>VLOOKUP(B254,fuelregion!$H$5:$I$3113,2,FALSE)</f>
        <v>500001000</v>
      </c>
      <c r="N254" s="4">
        <f>VLOOKUP(B254,imbin!$B$4:$D$3233,2,FALSE)</f>
        <v>0</v>
      </c>
      <c r="O254" s="4" t="str">
        <f>VLOOKUP(B254,imbin!$B$4:$D$3233,3,FALSE)</f>
        <v>MOVES</v>
      </c>
      <c r="P254" s="4">
        <f>IF(ISNA(VLOOKUP(B254,rampbin!$B$4:$G$1697,6,FALSE)),2,VLOOKUP(B254,rampbin!$B$4:$G$1697,6,FALSE))</f>
        <v>2</v>
      </c>
      <c r="Q254" s="4" t="str">
        <f>IF(ISNA(VLOOKUP(B254,rampbin!$B$4:$G$1697,5,FALSE)),"MOVES",VLOOKUP(B254,rampbin!$B$4:$G$1697,5,FALSE))</f>
        <v>MOVES</v>
      </c>
      <c r="R254" s="4" t="s">
        <v>1880</v>
      </c>
      <c r="S254" s="6" t="s">
        <v>1851</v>
      </c>
      <c r="T254" s="4">
        <f>VLOOKUP(B254,meanLDage!$B$3:$E$3145,4,FALSE)</f>
        <v>5</v>
      </c>
      <c r="U254" s="32">
        <f>VLOOKUP(B254,meanLDage!$B$3:$E$3145,2,FALSE)</f>
        <v>14.782959790497149</v>
      </c>
      <c r="V254" s="4" t="str">
        <f t="shared" si="22"/>
        <v>8_H_500001000_0_5_2</v>
      </c>
      <c r="W254" s="4">
        <v>8101</v>
      </c>
      <c r="X254" s="6"/>
      <c r="Y254" s="8">
        <f t="shared" si="23"/>
        <v>8101</v>
      </c>
      <c r="Z254" s="6" t="b">
        <f t="shared" si="21"/>
        <v>1</v>
      </c>
      <c r="AA254" s="6">
        <f t="shared" si="24"/>
        <v>8101</v>
      </c>
      <c r="AB254" s="4">
        <f t="shared" si="25"/>
        <v>5</v>
      </c>
      <c r="AC254" s="32">
        <f t="shared" si="26"/>
        <v>14.782959790497149</v>
      </c>
      <c r="AD254" s="4">
        <f>VLOOKUP($B254,meanLDage!$Z$3:$AC$3145,4,FALSE)</f>
        <v>5</v>
      </c>
      <c r="AE254" s="32">
        <f>VLOOKUP($B254,meanLDage!$Z$3:$AC$3145,2,FALSE)</f>
        <v>13.823398199964567</v>
      </c>
      <c r="AF254" s="6">
        <f>VLOOKUP(V254,'2017 rep county selection'!$A$1:$C$281,3,FALSE)</f>
        <v>8043</v>
      </c>
      <c r="AH254" s="9">
        <f t="shared" si="27"/>
        <v>8043</v>
      </c>
    </row>
    <row r="255" spans="1:34" ht="15.75" customHeight="1" x14ac:dyDescent="0.3">
      <c r="A255" s="4">
        <v>8</v>
      </c>
      <c r="B255" s="4">
        <v>8075</v>
      </c>
      <c r="C255" s="6" t="s">
        <v>2261</v>
      </c>
      <c r="D255" s="6" t="s">
        <v>120</v>
      </c>
      <c r="E255" s="4">
        <v>8101</v>
      </c>
      <c r="F255" s="4">
        <v>8101</v>
      </c>
      <c r="G255" s="4">
        <v>8101</v>
      </c>
      <c r="H255" s="37">
        <v>316763008</v>
      </c>
      <c r="I255" s="37">
        <v>293762515.52030802</v>
      </c>
      <c r="J255" s="37">
        <v>340431157.60641402</v>
      </c>
      <c r="K255" s="4" t="str">
        <f>VLOOKUP(B255,altitude!$B$3:$E$3232,4)</f>
        <v>H</v>
      </c>
      <c r="L255" s="4">
        <f>VLOOKUP(B255,fuelregion!$C$5:$D$3233,2,FALSE)</f>
        <v>500001000</v>
      </c>
      <c r="M255" s="4">
        <f>VLOOKUP(B255,fuelregion!$H$5:$I$3113,2,FALSE)</f>
        <v>500001000</v>
      </c>
      <c r="N255" s="4">
        <f>VLOOKUP(B255,imbin!$B$4:$D$3233,2,FALSE)</f>
        <v>0</v>
      </c>
      <c r="O255" s="4" t="str">
        <f>VLOOKUP(B255,imbin!$B$4:$D$3233,3,FALSE)</f>
        <v>MOVES</v>
      </c>
      <c r="P255" s="4">
        <f>IF(ISNA(VLOOKUP(B255,rampbin!$B$4:$G$1697,6,FALSE)),2,VLOOKUP(B255,rampbin!$B$4:$G$1697,6,FALSE))</f>
        <v>2</v>
      </c>
      <c r="Q255" s="4" t="str">
        <f>IF(ISNA(VLOOKUP(B255,rampbin!$B$4:$G$1697,5,FALSE)),"MOVES",VLOOKUP(B255,rampbin!$B$4:$G$1697,5,FALSE))</f>
        <v>MOVES</v>
      </c>
      <c r="R255" s="4" t="s">
        <v>1880</v>
      </c>
      <c r="S255" s="6" t="s">
        <v>1851</v>
      </c>
      <c r="T255" s="4">
        <f>VLOOKUP(B255,meanLDage!$B$3:$E$3145,4,FALSE)</f>
        <v>5</v>
      </c>
      <c r="U255" s="32">
        <f>VLOOKUP(B255,meanLDage!$B$3:$E$3145,2,FALSE)</f>
        <v>13.54364114558425</v>
      </c>
      <c r="V255" s="4" t="str">
        <f t="shared" si="22"/>
        <v>8_H_500001000_0_4_2</v>
      </c>
      <c r="W255" s="4">
        <v>8101</v>
      </c>
      <c r="X255" s="6"/>
      <c r="Y255" s="8">
        <f t="shared" si="23"/>
        <v>8101</v>
      </c>
      <c r="Z255" s="6" t="b">
        <f t="shared" si="21"/>
        <v>1</v>
      </c>
      <c r="AA255" s="6">
        <f t="shared" si="24"/>
        <v>8101</v>
      </c>
      <c r="AB255" s="4">
        <f t="shared" si="25"/>
        <v>5</v>
      </c>
      <c r="AC255" s="32">
        <f t="shared" si="26"/>
        <v>13.54364114558425</v>
      </c>
      <c r="AD255" s="4">
        <f>VLOOKUP($B255,meanLDage!$Z$3:$AC$3145,4,FALSE)</f>
        <v>4</v>
      </c>
      <c r="AE255" s="32">
        <f>VLOOKUP($B255,meanLDage!$Z$3:$AC$3145,2,FALSE)</f>
        <v>12.647144296728921</v>
      </c>
      <c r="AF255" s="6">
        <f>VLOOKUP(V255,'2017 rep county selection'!$A$1:$C$281,3,FALSE)</f>
        <v>8101</v>
      </c>
      <c r="AH255" s="9">
        <f t="shared" si="27"/>
        <v>8101</v>
      </c>
    </row>
    <row r="256" spans="1:34" ht="15.75" customHeight="1" x14ac:dyDescent="0.3">
      <c r="A256" s="4">
        <v>8</v>
      </c>
      <c r="B256" s="4">
        <v>8077</v>
      </c>
      <c r="C256" s="6" t="s">
        <v>2261</v>
      </c>
      <c r="D256" s="6" t="s">
        <v>236</v>
      </c>
      <c r="E256" s="4">
        <v>8041</v>
      </c>
      <c r="F256" s="4">
        <v>8041</v>
      </c>
      <c r="G256" s="4">
        <v>8041</v>
      </c>
      <c r="H256" s="37">
        <v>1192277277</v>
      </c>
      <c r="I256" s="37">
        <v>1206995440.2209101</v>
      </c>
      <c r="J256" s="37">
        <v>1345516164.3880799</v>
      </c>
      <c r="K256" s="4" t="str">
        <f>VLOOKUP(B256,altitude!$B$3:$E$3232,4)</f>
        <v>H</v>
      </c>
      <c r="L256" s="4">
        <f>VLOOKUP(B256,fuelregion!$C$5:$D$3233,2,FALSE)</f>
        <v>500001000</v>
      </c>
      <c r="M256" s="4">
        <f>VLOOKUP(B256,fuelregion!$H$5:$I$3113,2,FALSE)</f>
        <v>500001000</v>
      </c>
      <c r="N256" s="4">
        <f>VLOOKUP(B256,imbin!$B$4:$D$3233,2,FALSE)</f>
        <v>0</v>
      </c>
      <c r="O256" s="4" t="str">
        <f>VLOOKUP(B256,imbin!$B$4:$D$3233,3,FALSE)</f>
        <v>MOVES</v>
      </c>
      <c r="P256" s="4">
        <f>IF(ISNA(VLOOKUP(B256,rampbin!$B$4:$G$1697,6,FALSE)),2,VLOOKUP(B256,rampbin!$B$4:$G$1697,6,FALSE))</f>
        <v>2</v>
      </c>
      <c r="Q256" s="4" t="str">
        <f>IF(ISNA(VLOOKUP(B256,rampbin!$B$4:$G$1697,5,FALSE)),"MOVES",VLOOKUP(B256,rampbin!$B$4:$G$1697,5,FALSE))</f>
        <v>MOVES</v>
      </c>
      <c r="R256" s="4" t="s">
        <v>1877</v>
      </c>
      <c r="S256" s="6" t="s">
        <v>1937</v>
      </c>
      <c r="T256" s="4">
        <f>VLOOKUP(B256,meanLDage!$B$3:$E$3145,4,FALSE)</f>
        <v>5</v>
      </c>
      <c r="U256" s="32">
        <f>VLOOKUP(B256,meanLDage!$B$3:$E$3145,2,FALSE)</f>
        <v>13.101654360572384</v>
      </c>
      <c r="V256" s="4" t="str">
        <f t="shared" si="22"/>
        <v>8_H_500001000_0_4_2</v>
      </c>
      <c r="W256" s="4">
        <v>8101</v>
      </c>
      <c r="X256" s="6"/>
      <c r="Y256" s="8">
        <f t="shared" si="23"/>
        <v>8101</v>
      </c>
      <c r="Z256" s="6" t="b">
        <f t="shared" si="21"/>
        <v>0</v>
      </c>
      <c r="AA256" s="6">
        <f t="shared" si="24"/>
        <v>8041</v>
      </c>
      <c r="AB256" s="4">
        <f t="shared" si="25"/>
        <v>5</v>
      </c>
      <c r="AC256" s="32">
        <f t="shared" si="26"/>
        <v>13.101654360572384</v>
      </c>
      <c r="AD256" s="4">
        <f>VLOOKUP($B256,meanLDage!$Z$3:$AC$3145,4,FALSE)</f>
        <v>4</v>
      </c>
      <c r="AE256" s="32">
        <f>VLOOKUP($B256,meanLDage!$Z$3:$AC$3145,2,FALSE)</f>
        <v>12.268499407094916</v>
      </c>
      <c r="AF256" s="6">
        <f>VLOOKUP(V256,'2017 rep county selection'!$A$1:$C$281,3,FALSE)</f>
        <v>8101</v>
      </c>
      <c r="AH256" s="9">
        <f t="shared" si="27"/>
        <v>8101</v>
      </c>
    </row>
    <row r="257" spans="1:34" ht="15.75" customHeight="1" x14ac:dyDescent="0.3">
      <c r="A257" s="4">
        <v>8</v>
      </c>
      <c r="B257" s="4">
        <v>8079</v>
      </c>
      <c r="C257" s="6" t="s">
        <v>2261</v>
      </c>
      <c r="D257" s="6" t="s">
        <v>237</v>
      </c>
      <c r="E257" s="4">
        <v>8101</v>
      </c>
      <c r="F257" s="4">
        <v>8101</v>
      </c>
      <c r="G257" s="4">
        <v>8101</v>
      </c>
      <c r="H257" s="37">
        <v>46612772</v>
      </c>
      <c r="I257" s="37">
        <v>48534912.3330881</v>
      </c>
      <c r="J257" s="37">
        <v>42703835.6845854</v>
      </c>
      <c r="K257" s="4" t="str">
        <f>VLOOKUP(B257,altitude!$B$3:$E$3232,4)</f>
        <v>H</v>
      </c>
      <c r="L257" s="4">
        <f>VLOOKUP(B257,fuelregion!$C$5:$D$3233,2,FALSE)</f>
        <v>500001000</v>
      </c>
      <c r="M257" s="4">
        <f>VLOOKUP(B257,fuelregion!$H$5:$I$3113,2,FALSE)</f>
        <v>500001000</v>
      </c>
      <c r="N257" s="4">
        <f>VLOOKUP(B257,imbin!$B$4:$D$3233,2,FALSE)</f>
        <v>0</v>
      </c>
      <c r="O257" s="4" t="str">
        <f>VLOOKUP(B257,imbin!$B$4:$D$3233,3,FALSE)</f>
        <v>MOVES</v>
      </c>
      <c r="P257" s="4">
        <f>IF(ISNA(VLOOKUP(B257,rampbin!$B$4:$G$1697,6,FALSE)),2,VLOOKUP(B257,rampbin!$B$4:$G$1697,6,FALSE))</f>
        <v>2</v>
      </c>
      <c r="Q257" s="4" t="str">
        <f>IF(ISNA(VLOOKUP(B257,rampbin!$B$4:$G$1697,5,FALSE)),"MOVES",VLOOKUP(B257,rampbin!$B$4:$G$1697,5,FALSE))</f>
        <v>MOVES</v>
      </c>
      <c r="R257" s="4" t="s">
        <v>1880</v>
      </c>
      <c r="S257" s="6" t="s">
        <v>1851</v>
      </c>
      <c r="T257" s="4">
        <f>VLOOKUP(B257,meanLDage!$B$3:$E$3145,4,FALSE)</f>
        <v>6</v>
      </c>
      <c r="U257" s="32">
        <f>VLOOKUP(B257,meanLDage!$B$3:$E$3145,2,FALSE)</f>
        <v>15.008230453290874</v>
      </c>
      <c r="V257" s="4" t="str">
        <f t="shared" si="22"/>
        <v>8_H_500001000_0_5_2</v>
      </c>
      <c r="W257" s="4">
        <v>8029</v>
      </c>
      <c r="X257" s="6"/>
      <c r="Y257" s="8">
        <f t="shared" si="23"/>
        <v>8029</v>
      </c>
      <c r="Z257" s="6" t="b">
        <f t="shared" si="21"/>
        <v>0</v>
      </c>
      <c r="AA257" s="6">
        <f t="shared" si="24"/>
        <v>8101</v>
      </c>
      <c r="AB257" s="4">
        <f t="shared" si="25"/>
        <v>6</v>
      </c>
      <c r="AC257" s="32">
        <f t="shared" si="26"/>
        <v>15.008230453290874</v>
      </c>
      <c r="AD257" s="4">
        <f>VLOOKUP($B257,meanLDage!$Z$3:$AC$3145,4,FALSE)</f>
        <v>5</v>
      </c>
      <c r="AE257" s="32">
        <f>VLOOKUP($B257,meanLDage!$Z$3:$AC$3145,2,FALSE)</f>
        <v>14.119012581928263</v>
      </c>
      <c r="AF257" s="6">
        <f>VLOOKUP(V257,'2017 rep county selection'!$A$1:$C$281,3,FALSE)</f>
        <v>8043</v>
      </c>
      <c r="AH257" s="9">
        <f t="shared" si="27"/>
        <v>8043</v>
      </c>
    </row>
    <row r="258" spans="1:34" ht="15.75" customHeight="1" x14ac:dyDescent="0.3">
      <c r="A258" s="4">
        <v>8</v>
      </c>
      <c r="B258" s="4">
        <v>8081</v>
      </c>
      <c r="C258" s="6" t="s">
        <v>2261</v>
      </c>
      <c r="D258" s="6" t="s">
        <v>238</v>
      </c>
      <c r="E258" s="4">
        <v>8101</v>
      </c>
      <c r="F258" s="4">
        <v>8101</v>
      </c>
      <c r="G258" s="4">
        <v>8101</v>
      </c>
      <c r="H258" s="37">
        <v>177042648</v>
      </c>
      <c r="I258" s="37">
        <v>157750701.24409401</v>
      </c>
      <c r="J258" s="37">
        <v>174668051.96314299</v>
      </c>
      <c r="K258" s="4" t="str">
        <f>VLOOKUP(B258,altitude!$B$3:$E$3232,4)</f>
        <v>H</v>
      </c>
      <c r="L258" s="4">
        <f>VLOOKUP(B258,fuelregion!$C$5:$D$3233,2,FALSE)</f>
        <v>500001000</v>
      </c>
      <c r="M258" s="4">
        <f>VLOOKUP(B258,fuelregion!$H$5:$I$3113,2,FALSE)</f>
        <v>500001000</v>
      </c>
      <c r="N258" s="4">
        <f>VLOOKUP(B258,imbin!$B$4:$D$3233,2,FALSE)</f>
        <v>0</v>
      </c>
      <c r="O258" s="4" t="str">
        <f>VLOOKUP(B258,imbin!$B$4:$D$3233,3,FALSE)</f>
        <v>MOVES</v>
      </c>
      <c r="P258" s="4">
        <f>IF(ISNA(VLOOKUP(B258,rampbin!$B$4:$G$1697,6,FALSE)),2,VLOOKUP(B258,rampbin!$B$4:$G$1697,6,FALSE))</f>
        <v>2</v>
      </c>
      <c r="Q258" s="4" t="str">
        <f>IF(ISNA(VLOOKUP(B258,rampbin!$B$4:$G$1697,5,FALSE)),"MOVES",VLOOKUP(B258,rampbin!$B$4:$G$1697,5,FALSE))</f>
        <v>MOVES</v>
      </c>
      <c r="R258" s="4" t="s">
        <v>1880</v>
      </c>
      <c r="S258" s="6" t="s">
        <v>1851</v>
      </c>
      <c r="T258" s="4">
        <f>VLOOKUP(B258,meanLDage!$B$3:$E$3145,4,FALSE)</f>
        <v>5</v>
      </c>
      <c r="U258" s="32">
        <f>VLOOKUP(B258,meanLDage!$B$3:$E$3145,2,FALSE)</f>
        <v>13.89587680841305</v>
      </c>
      <c r="V258" s="4" t="str">
        <f t="shared" si="22"/>
        <v>8_H_500001000_0_5_2</v>
      </c>
      <c r="W258" s="4">
        <v>8101</v>
      </c>
      <c r="X258" s="6"/>
      <c r="Y258" s="8">
        <f t="shared" si="23"/>
        <v>8101</v>
      </c>
      <c r="Z258" s="6" t="b">
        <f t="shared" ref="Z258:Z321" si="28">G258=Y258</f>
        <v>1</v>
      </c>
      <c r="AA258" s="6">
        <f t="shared" si="24"/>
        <v>8101</v>
      </c>
      <c r="AB258" s="4">
        <f t="shared" si="25"/>
        <v>5</v>
      </c>
      <c r="AC258" s="32">
        <f t="shared" si="26"/>
        <v>13.89587680841305</v>
      </c>
      <c r="AD258" s="4">
        <f>VLOOKUP($B258,meanLDage!$Z$3:$AC$3145,4,FALSE)</f>
        <v>5</v>
      </c>
      <c r="AE258" s="32">
        <f>VLOOKUP($B258,meanLDage!$Z$3:$AC$3145,2,FALSE)</f>
        <v>13.060015923551958</v>
      </c>
      <c r="AF258" s="6">
        <f>VLOOKUP(V258,'2017 rep county selection'!$A$1:$C$281,3,FALSE)</f>
        <v>8043</v>
      </c>
      <c r="AH258" s="9">
        <f t="shared" si="27"/>
        <v>8043</v>
      </c>
    </row>
    <row r="259" spans="1:34" ht="15.75" customHeight="1" x14ac:dyDescent="0.3">
      <c r="A259" s="4">
        <v>8</v>
      </c>
      <c r="B259" s="4">
        <v>8083</v>
      </c>
      <c r="C259" s="6" t="s">
        <v>2261</v>
      </c>
      <c r="D259" s="6" t="s">
        <v>239</v>
      </c>
      <c r="E259" s="4">
        <v>8101</v>
      </c>
      <c r="F259" s="4">
        <v>8101</v>
      </c>
      <c r="G259" s="4">
        <v>8101</v>
      </c>
      <c r="H259" s="37">
        <v>331825094</v>
      </c>
      <c r="I259" s="37">
        <v>352013588.70468402</v>
      </c>
      <c r="J259" s="37">
        <v>430583950.93990999</v>
      </c>
      <c r="K259" s="4" t="str">
        <f>VLOOKUP(B259,altitude!$B$3:$E$3232,4)</f>
        <v>H</v>
      </c>
      <c r="L259" s="4">
        <f>VLOOKUP(B259,fuelregion!$C$5:$D$3233,2,FALSE)</f>
        <v>500001000</v>
      </c>
      <c r="M259" s="4">
        <f>VLOOKUP(B259,fuelregion!$H$5:$I$3113,2,FALSE)</f>
        <v>500001000</v>
      </c>
      <c r="N259" s="4">
        <f>VLOOKUP(B259,imbin!$B$4:$D$3233,2,FALSE)</f>
        <v>0</v>
      </c>
      <c r="O259" s="4" t="str">
        <f>VLOOKUP(B259,imbin!$B$4:$D$3233,3,FALSE)</f>
        <v>MOVES</v>
      </c>
      <c r="P259" s="4">
        <f>IF(ISNA(VLOOKUP(B259,rampbin!$B$4:$G$1697,6,FALSE)),2,VLOOKUP(B259,rampbin!$B$4:$G$1697,6,FALSE))</f>
        <v>2</v>
      </c>
      <c r="Q259" s="4" t="str">
        <f>IF(ISNA(VLOOKUP(B259,rampbin!$B$4:$G$1697,5,FALSE)),"MOVES",VLOOKUP(B259,rampbin!$B$4:$G$1697,5,FALSE))</f>
        <v>MOVES</v>
      </c>
      <c r="R259" s="4" t="s">
        <v>1880</v>
      </c>
      <c r="S259" s="6" t="s">
        <v>1851</v>
      </c>
      <c r="T259" s="4">
        <f>VLOOKUP(B259,meanLDage!$B$3:$E$3145,4,FALSE)</f>
        <v>5</v>
      </c>
      <c r="U259" s="32">
        <f>VLOOKUP(B259,meanLDage!$B$3:$E$3145,2,FALSE)</f>
        <v>13.725775230018835</v>
      </c>
      <c r="V259" s="4" t="str">
        <f t="shared" ref="V259:V322" si="29">A259&amp;"_"&amp;K259&amp;"_"&amp;M259&amp;"_"&amp;N259&amp;"_"&amp;AD259&amp;"_"&amp;P259</f>
        <v>8_H_500001000_0_4_2</v>
      </c>
      <c r="W259" s="4">
        <v>8101</v>
      </c>
      <c r="X259" s="6"/>
      <c r="Y259" s="8">
        <f t="shared" ref="Y259:Y322" si="30">IF(X259&gt;0,X259,W259)</f>
        <v>8101</v>
      </c>
      <c r="Z259" s="6" t="b">
        <f t="shared" si="28"/>
        <v>1</v>
      </c>
      <c r="AA259" s="6">
        <f t="shared" ref="AA259:AA322" si="31">G259</f>
        <v>8101</v>
      </c>
      <c r="AB259" s="4">
        <f t="shared" ref="AB259:AB322" si="32">T259</f>
        <v>5</v>
      </c>
      <c r="AC259" s="32">
        <f t="shared" ref="AC259:AC322" si="33">U259</f>
        <v>13.725775230018835</v>
      </c>
      <c r="AD259" s="4">
        <f>VLOOKUP($B259,meanLDage!$Z$3:$AC$3145,4,FALSE)</f>
        <v>4</v>
      </c>
      <c r="AE259" s="32">
        <f>VLOOKUP($B259,meanLDage!$Z$3:$AC$3145,2,FALSE)</f>
        <v>12.870968803852806</v>
      </c>
      <c r="AF259" s="6">
        <f>VLOOKUP(V259,'2017 rep county selection'!$A$1:$C$281,3,FALSE)</f>
        <v>8101</v>
      </c>
      <c r="AH259" s="9">
        <f t="shared" ref="AH259:AH322" si="34">IF(AG259&gt;0,AG259,AF259)</f>
        <v>8101</v>
      </c>
    </row>
    <row r="260" spans="1:34" ht="15.75" customHeight="1" x14ac:dyDescent="0.3">
      <c r="A260" s="4">
        <v>8</v>
      </c>
      <c r="B260" s="4">
        <v>8085</v>
      </c>
      <c r="C260" s="6" t="s">
        <v>2261</v>
      </c>
      <c r="D260" s="6" t="s">
        <v>240</v>
      </c>
      <c r="E260" s="4">
        <v>8101</v>
      </c>
      <c r="F260" s="4">
        <v>8101</v>
      </c>
      <c r="G260" s="4">
        <v>8101</v>
      </c>
      <c r="H260" s="37">
        <v>311143617</v>
      </c>
      <c r="I260" s="37">
        <v>302206314.18594998</v>
      </c>
      <c r="J260" s="37">
        <v>318972256.49927402</v>
      </c>
      <c r="K260" s="4" t="str">
        <f>VLOOKUP(B260,altitude!$B$3:$E$3232,4)</f>
        <v>H</v>
      </c>
      <c r="L260" s="4">
        <f>VLOOKUP(B260,fuelregion!$C$5:$D$3233,2,FALSE)</f>
        <v>500001000</v>
      </c>
      <c r="M260" s="4">
        <f>VLOOKUP(B260,fuelregion!$H$5:$I$3113,2,FALSE)</f>
        <v>500001000</v>
      </c>
      <c r="N260" s="4">
        <f>VLOOKUP(B260,imbin!$B$4:$D$3233,2,FALSE)</f>
        <v>0</v>
      </c>
      <c r="O260" s="4" t="str">
        <f>VLOOKUP(B260,imbin!$B$4:$D$3233,3,FALSE)</f>
        <v>MOVES</v>
      </c>
      <c r="P260" s="4">
        <f>IF(ISNA(VLOOKUP(B260,rampbin!$B$4:$G$1697,6,FALSE)),2,VLOOKUP(B260,rampbin!$B$4:$G$1697,6,FALSE))</f>
        <v>2</v>
      </c>
      <c r="Q260" s="4" t="str">
        <f>IF(ISNA(VLOOKUP(B260,rampbin!$B$4:$G$1697,5,FALSE)),"MOVES",VLOOKUP(B260,rampbin!$B$4:$G$1697,5,FALSE))</f>
        <v>MOVES</v>
      </c>
      <c r="R260" s="4" t="s">
        <v>1880</v>
      </c>
      <c r="S260" s="6" t="s">
        <v>1851</v>
      </c>
      <c r="T260" s="4">
        <f>VLOOKUP(B260,meanLDage!$B$3:$E$3145,4,FALSE)</f>
        <v>5</v>
      </c>
      <c r="U260" s="32">
        <f>VLOOKUP(B260,meanLDage!$B$3:$E$3145,2,FALSE)</f>
        <v>14.119119631044455</v>
      </c>
      <c r="V260" s="4" t="str">
        <f t="shared" si="29"/>
        <v>8_H_500001000_0_5_2</v>
      </c>
      <c r="W260" s="4">
        <v>8101</v>
      </c>
      <c r="X260" s="6"/>
      <c r="Y260" s="8">
        <f t="shared" si="30"/>
        <v>8101</v>
      </c>
      <c r="Z260" s="6" t="b">
        <f t="shared" si="28"/>
        <v>1</v>
      </c>
      <c r="AA260" s="6">
        <f t="shared" si="31"/>
        <v>8101</v>
      </c>
      <c r="AB260" s="4">
        <f t="shared" si="32"/>
        <v>5</v>
      </c>
      <c r="AC260" s="32">
        <f t="shared" si="33"/>
        <v>14.119119631044455</v>
      </c>
      <c r="AD260" s="4">
        <f>VLOOKUP($B260,meanLDage!$Z$3:$AC$3145,4,FALSE)</f>
        <v>5</v>
      </c>
      <c r="AE260" s="32">
        <f>VLOOKUP($B260,meanLDage!$Z$3:$AC$3145,2,FALSE)</f>
        <v>13.241853327179497</v>
      </c>
      <c r="AF260" s="6">
        <f>VLOOKUP(V260,'2017 rep county selection'!$A$1:$C$281,3,FALSE)</f>
        <v>8043</v>
      </c>
      <c r="AH260" s="9">
        <f t="shared" si="34"/>
        <v>8043</v>
      </c>
    </row>
    <row r="261" spans="1:34" ht="15.75" customHeight="1" x14ac:dyDescent="0.3">
      <c r="A261" s="4">
        <v>8</v>
      </c>
      <c r="B261" s="4">
        <v>8087</v>
      </c>
      <c r="C261" s="6" t="s">
        <v>2261</v>
      </c>
      <c r="D261" s="6" t="s">
        <v>58</v>
      </c>
      <c r="E261" s="4">
        <v>8101</v>
      </c>
      <c r="F261" s="4">
        <v>8101</v>
      </c>
      <c r="G261" s="4">
        <v>8101</v>
      </c>
      <c r="H261" s="37">
        <v>386350876</v>
      </c>
      <c r="I261" s="37">
        <v>355659090.825252</v>
      </c>
      <c r="J261" s="37">
        <v>417887733.14043301</v>
      </c>
      <c r="K261" s="4" t="str">
        <f>VLOOKUP(B261,altitude!$B$3:$E$3232,4)</f>
        <v>H</v>
      </c>
      <c r="L261" s="4">
        <f>VLOOKUP(B261,fuelregion!$C$5:$D$3233,2,FALSE)</f>
        <v>500001000</v>
      </c>
      <c r="M261" s="4">
        <f>VLOOKUP(B261,fuelregion!$H$5:$I$3113,2,FALSE)</f>
        <v>500001000</v>
      </c>
      <c r="N261" s="4">
        <f>VLOOKUP(B261,imbin!$B$4:$D$3233,2,FALSE)</f>
        <v>0</v>
      </c>
      <c r="O261" s="4" t="str">
        <f>VLOOKUP(B261,imbin!$B$4:$D$3233,3,FALSE)</f>
        <v>MOVES</v>
      </c>
      <c r="P261" s="4">
        <f>IF(ISNA(VLOOKUP(B261,rampbin!$B$4:$G$1697,6,FALSE)),2,VLOOKUP(B261,rampbin!$B$4:$G$1697,6,FALSE))</f>
        <v>2</v>
      </c>
      <c r="Q261" s="4" t="str">
        <f>IF(ISNA(VLOOKUP(B261,rampbin!$B$4:$G$1697,5,FALSE)),"MOVES",VLOOKUP(B261,rampbin!$B$4:$G$1697,5,FALSE))</f>
        <v>MOVES</v>
      </c>
      <c r="R261" s="4" t="s">
        <v>1880</v>
      </c>
      <c r="S261" s="6" t="s">
        <v>1851</v>
      </c>
      <c r="T261" s="4">
        <f>VLOOKUP(B261,meanLDage!$B$3:$E$3145,4,FALSE)</f>
        <v>5</v>
      </c>
      <c r="U261" s="32">
        <f>VLOOKUP(B261,meanLDage!$B$3:$E$3145,2,FALSE)</f>
        <v>13.54814340705315</v>
      </c>
      <c r="V261" s="4" t="str">
        <f t="shared" si="29"/>
        <v>8_H_500001000_0_4_2</v>
      </c>
      <c r="W261" s="4">
        <v>8101</v>
      </c>
      <c r="X261" s="6"/>
      <c r="Y261" s="8">
        <f t="shared" si="30"/>
        <v>8101</v>
      </c>
      <c r="Z261" s="6" t="b">
        <f t="shared" si="28"/>
        <v>1</v>
      </c>
      <c r="AA261" s="6">
        <f t="shared" si="31"/>
        <v>8101</v>
      </c>
      <c r="AB261" s="4">
        <f t="shared" si="32"/>
        <v>5</v>
      </c>
      <c r="AC261" s="32">
        <f t="shared" si="33"/>
        <v>13.54814340705315</v>
      </c>
      <c r="AD261" s="4">
        <f>VLOOKUP($B261,meanLDage!$Z$3:$AC$3145,4,FALSE)</f>
        <v>4</v>
      </c>
      <c r="AE261" s="32">
        <f>VLOOKUP($B261,meanLDage!$Z$3:$AC$3145,2,FALSE)</f>
        <v>12.602865897133213</v>
      </c>
      <c r="AF261" s="6">
        <f>VLOOKUP(V261,'2017 rep county selection'!$A$1:$C$281,3,FALSE)</f>
        <v>8101</v>
      </c>
      <c r="AH261" s="9">
        <f t="shared" si="34"/>
        <v>8101</v>
      </c>
    </row>
    <row r="262" spans="1:34" ht="15.75" customHeight="1" x14ac:dyDescent="0.3">
      <c r="A262" s="4">
        <v>8</v>
      </c>
      <c r="B262" s="4">
        <v>8089</v>
      </c>
      <c r="C262" s="6" t="s">
        <v>2261</v>
      </c>
      <c r="D262" s="6" t="s">
        <v>241</v>
      </c>
      <c r="E262" s="4">
        <v>8101</v>
      </c>
      <c r="F262" s="4">
        <v>8101</v>
      </c>
      <c r="G262" s="4">
        <v>8101</v>
      </c>
      <c r="H262" s="37">
        <v>181518375</v>
      </c>
      <c r="I262" s="37">
        <v>155996237.913003</v>
      </c>
      <c r="J262" s="37">
        <v>172602335.44062501</v>
      </c>
      <c r="K262" s="4" t="str">
        <f>VLOOKUP(B262,altitude!$B$3:$E$3232,4)</f>
        <v>H</v>
      </c>
      <c r="L262" s="4">
        <f>VLOOKUP(B262,fuelregion!$C$5:$D$3233,2,FALSE)</f>
        <v>500001000</v>
      </c>
      <c r="M262" s="4">
        <f>VLOOKUP(B262,fuelregion!$H$5:$I$3113,2,FALSE)</f>
        <v>500001000</v>
      </c>
      <c r="N262" s="4">
        <f>VLOOKUP(B262,imbin!$B$4:$D$3233,2,FALSE)</f>
        <v>0</v>
      </c>
      <c r="O262" s="4" t="str">
        <f>VLOOKUP(B262,imbin!$B$4:$D$3233,3,FALSE)</f>
        <v>MOVES</v>
      </c>
      <c r="P262" s="4">
        <f>IF(ISNA(VLOOKUP(B262,rampbin!$B$4:$G$1697,6,FALSE)),2,VLOOKUP(B262,rampbin!$B$4:$G$1697,6,FALSE))</f>
        <v>2</v>
      </c>
      <c r="Q262" s="4" t="str">
        <f>IF(ISNA(VLOOKUP(B262,rampbin!$B$4:$G$1697,5,FALSE)),"MOVES",VLOOKUP(B262,rampbin!$B$4:$G$1697,5,FALSE))</f>
        <v>MOVES</v>
      </c>
      <c r="R262" s="4" t="s">
        <v>1880</v>
      </c>
      <c r="S262" s="6" t="s">
        <v>1851</v>
      </c>
      <c r="T262" s="4">
        <f>VLOOKUP(B262,meanLDage!$B$3:$E$3145,4,FALSE)</f>
        <v>5</v>
      </c>
      <c r="U262" s="32">
        <f>VLOOKUP(B262,meanLDage!$B$3:$E$3145,2,FALSE)</f>
        <v>14.591118558122863</v>
      </c>
      <c r="V262" s="4" t="str">
        <f t="shared" si="29"/>
        <v>8_H_500001000_0_5_2</v>
      </c>
      <c r="W262" s="4">
        <v>8101</v>
      </c>
      <c r="X262" s="6"/>
      <c r="Y262" s="8">
        <f t="shared" si="30"/>
        <v>8101</v>
      </c>
      <c r="Z262" s="6" t="b">
        <f t="shared" si="28"/>
        <v>1</v>
      </c>
      <c r="AA262" s="6">
        <f t="shared" si="31"/>
        <v>8101</v>
      </c>
      <c r="AB262" s="4">
        <f t="shared" si="32"/>
        <v>5</v>
      </c>
      <c r="AC262" s="32">
        <f t="shared" si="33"/>
        <v>14.591118558122863</v>
      </c>
      <c r="AD262" s="4">
        <f>VLOOKUP($B262,meanLDage!$Z$3:$AC$3145,4,FALSE)</f>
        <v>5</v>
      </c>
      <c r="AE262" s="32">
        <f>VLOOKUP($B262,meanLDage!$Z$3:$AC$3145,2,FALSE)</f>
        <v>13.684585097641408</v>
      </c>
      <c r="AF262" s="6">
        <f>VLOOKUP(V262,'2017 rep county selection'!$A$1:$C$281,3,FALSE)</f>
        <v>8043</v>
      </c>
      <c r="AH262" s="9">
        <f t="shared" si="34"/>
        <v>8043</v>
      </c>
    </row>
    <row r="263" spans="1:34" ht="15.75" customHeight="1" x14ac:dyDescent="0.3">
      <c r="A263" s="4">
        <v>8</v>
      </c>
      <c r="B263" s="4">
        <v>8091</v>
      </c>
      <c r="C263" s="6" t="s">
        <v>2261</v>
      </c>
      <c r="D263" s="6" t="s">
        <v>242</v>
      </c>
      <c r="E263" s="4">
        <v>8041</v>
      </c>
      <c r="F263" s="4">
        <v>8041</v>
      </c>
      <c r="G263" s="4">
        <v>8041</v>
      </c>
      <c r="H263" s="37">
        <v>87217558</v>
      </c>
      <c r="I263" s="37">
        <v>91151415.242082193</v>
      </c>
      <c r="J263" s="37">
        <v>97794826.9375844</v>
      </c>
      <c r="K263" s="4" t="str">
        <f>VLOOKUP(B263,altitude!$B$3:$E$3232,4)</f>
        <v>H</v>
      </c>
      <c r="L263" s="4">
        <f>VLOOKUP(B263,fuelregion!$C$5:$D$3233,2,FALSE)</f>
        <v>500001000</v>
      </c>
      <c r="M263" s="4">
        <f>VLOOKUP(B263,fuelregion!$H$5:$I$3113,2,FALSE)</f>
        <v>500001000</v>
      </c>
      <c r="N263" s="4">
        <f>VLOOKUP(B263,imbin!$B$4:$D$3233,2,FALSE)</f>
        <v>0</v>
      </c>
      <c r="O263" s="4" t="str">
        <f>VLOOKUP(B263,imbin!$B$4:$D$3233,3,FALSE)</f>
        <v>MOVES</v>
      </c>
      <c r="P263" s="4">
        <f>IF(ISNA(VLOOKUP(B263,rampbin!$B$4:$G$1697,6,FALSE)),2,VLOOKUP(B263,rampbin!$B$4:$G$1697,6,FALSE))</f>
        <v>2</v>
      </c>
      <c r="Q263" s="4" t="str">
        <f>IF(ISNA(VLOOKUP(B263,rampbin!$B$4:$G$1697,5,FALSE)),"MOVES",VLOOKUP(B263,rampbin!$B$4:$G$1697,5,FALSE))</f>
        <v>MOVES</v>
      </c>
      <c r="R263" s="4" t="s">
        <v>1880</v>
      </c>
      <c r="S263" s="6" t="s">
        <v>1851</v>
      </c>
      <c r="T263" s="4">
        <f>VLOOKUP(B263,meanLDage!$B$3:$E$3145,4,FALSE)</f>
        <v>4</v>
      </c>
      <c r="U263" s="32">
        <f>VLOOKUP(B263,meanLDage!$B$3:$E$3145,2,FALSE)</f>
        <v>12.951352301174843</v>
      </c>
      <c r="V263" s="4" t="str">
        <f t="shared" si="29"/>
        <v>8_H_500001000_0_4_2</v>
      </c>
      <c r="W263" s="4">
        <v>8041</v>
      </c>
      <c r="X263" s="6"/>
      <c r="Y263" s="8">
        <f t="shared" si="30"/>
        <v>8041</v>
      </c>
      <c r="Z263" s="6" t="b">
        <f t="shared" si="28"/>
        <v>1</v>
      </c>
      <c r="AA263" s="6">
        <f t="shared" si="31"/>
        <v>8041</v>
      </c>
      <c r="AB263" s="4">
        <f t="shared" si="32"/>
        <v>4</v>
      </c>
      <c r="AC263" s="32">
        <f t="shared" si="33"/>
        <v>12.951352301174843</v>
      </c>
      <c r="AD263" s="4">
        <f>VLOOKUP($B263,meanLDage!$Z$3:$AC$3145,4,FALSE)</f>
        <v>4</v>
      </c>
      <c r="AE263" s="32">
        <f>VLOOKUP($B263,meanLDage!$Z$3:$AC$3145,2,FALSE)</f>
        <v>12.111464871942253</v>
      </c>
      <c r="AF263" s="6">
        <f>VLOOKUP(V263,'2017 rep county selection'!$A$1:$C$281,3,FALSE)</f>
        <v>8101</v>
      </c>
      <c r="AH263" s="9">
        <f t="shared" si="34"/>
        <v>8101</v>
      </c>
    </row>
    <row r="264" spans="1:34" ht="15.75" customHeight="1" x14ac:dyDescent="0.3">
      <c r="A264" s="4">
        <v>8</v>
      </c>
      <c r="B264" s="4">
        <v>8093</v>
      </c>
      <c r="C264" s="6" t="s">
        <v>2261</v>
      </c>
      <c r="D264" s="6" t="s">
        <v>243</v>
      </c>
      <c r="E264" s="4">
        <v>8101</v>
      </c>
      <c r="F264" s="4">
        <v>8101</v>
      </c>
      <c r="G264" s="4">
        <v>8101</v>
      </c>
      <c r="H264" s="37">
        <v>189768119</v>
      </c>
      <c r="I264" s="37">
        <v>222746542.07253799</v>
      </c>
      <c r="J264" s="37">
        <v>248258806.93414599</v>
      </c>
      <c r="K264" s="4" t="str">
        <f>VLOOKUP(B264,altitude!$B$3:$E$3232,4)</f>
        <v>H</v>
      </c>
      <c r="L264" s="4">
        <f>VLOOKUP(B264,fuelregion!$C$5:$D$3233,2,FALSE)</f>
        <v>500001000</v>
      </c>
      <c r="M264" s="4">
        <f>VLOOKUP(B264,fuelregion!$H$5:$I$3113,2,FALSE)</f>
        <v>500001000</v>
      </c>
      <c r="N264" s="4">
        <f>VLOOKUP(B264,imbin!$B$4:$D$3233,2,FALSE)</f>
        <v>0</v>
      </c>
      <c r="O264" s="4" t="str">
        <f>VLOOKUP(B264,imbin!$B$4:$D$3233,3,FALSE)</f>
        <v>MOVES</v>
      </c>
      <c r="P264" s="4">
        <f>IF(ISNA(VLOOKUP(B264,rampbin!$B$4:$G$1697,6,FALSE)),2,VLOOKUP(B264,rampbin!$B$4:$G$1697,6,FALSE))</f>
        <v>2</v>
      </c>
      <c r="Q264" s="4" t="str">
        <f>IF(ISNA(VLOOKUP(B264,rampbin!$B$4:$G$1697,5,FALSE)),"MOVES",VLOOKUP(B264,rampbin!$B$4:$G$1697,5,FALSE))</f>
        <v>MOVES</v>
      </c>
      <c r="R264" s="4" t="s">
        <v>1877</v>
      </c>
      <c r="S264" s="6" t="s">
        <v>1933</v>
      </c>
      <c r="T264" s="4">
        <f>VLOOKUP(B264,meanLDage!$B$3:$E$3145,4,FALSE)</f>
        <v>5</v>
      </c>
      <c r="U264" s="32">
        <f>VLOOKUP(B264,meanLDage!$B$3:$E$3145,2,FALSE)</f>
        <v>14.113986419133104</v>
      </c>
      <c r="V264" s="4" t="str">
        <f t="shared" si="29"/>
        <v>8_H_500001000_0_5_2</v>
      </c>
      <c r="W264" s="4">
        <v>8101</v>
      </c>
      <c r="X264" s="6"/>
      <c r="Y264" s="8">
        <f t="shared" si="30"/>
        <v>8101</v>
      </c>
      <c r="Z264" s="6" t="b">
        <f t="shared" si="28"/>
        <v>1</v>
      </c>
      <c r="AA264" s="6">
        <f t="shared" si="31"/>
        <v>8101</v>
      </c>
      <c r="AB264" s="4">
        <f t="shared" si="32"/>
        <v>5</v>
      </c>
      <c r="AC264" s="32">
        <f t="shared" si="33"/>
        <v>14.113986419133104</v>
      </c>
      <c r="AD264" s="4">
        <f>VLOOKUP($B264,meanLDage!$Z$3:$AC$3145,4,FALSE)</f>
        <v>5</v>
      </c>
      <c r="AE264" s="32">
        <f>VLOOKUP($B264,meanLDage!$Z$3:$AC$3145,2,FALSE)</f>
        <v>13.026500419815449</v>
      </c>
      <c r="AF264" s="6">
        <f>VLOOKUP(V264,'2017 rep county selection'!$A$1:$C$281,3,FALSE)</f>
        <v>8043</v>
      </c>
      <c r="AH264" s="9">
        <f t="shared" si="34"/>
        <v>8043</v>
      </c>
    </row>
    <row r="265" spans="1:34" ht="15.75" customHeight="1" x14ac:dyDescent="0.3">
      <c r="A265" s="4">
        <v>8</v>
      </c>
      <c r="B265" s="4">
        <v>8095</v>
      </c>
      <c r="C265" s="6" t="s">
        <v>2261</v>
      </c>
      <c r="D265" s="6" t="s">
        <v>127</v>
      </c>
      <c r="E265" s="4">
        <v>8041</v>
      </c>
      <c r="F265" s="4">
        <v>8041</v>
      </c>
      <c r="G265" s="4">
        <v>8041</v>
      </c>
      <c r="H265" s="37">
        <v>41451425</v>
      </c>
      <c r="I265" s="37">
        <v>43288001.952243797</v>
      </c>
      <c r="J265" s="37">
        <v>42567762.747632302</v>
      </c>
      <c r="K265" s="4" t="str">
        <f>VLOOKUP(B265,altitude!$B$3:$E$3232,4)</f>
        <v>H</v>
      </c>
      <c r="L265" s="4">
        <f>VLOOKUP(B265,fuelregion!$C$5:$D$3233,2,FALSE)</f>
        <v>500001000</v>
      </c>
      <c r="M265" s="4">
        <f>VLOOKUP(B265,fuelregion!$H$5:$I$3113,2,FALSE)</f>
        <v>500001000</v>
      </c>
      <c r="N265" s="4">
        <f>VLOOKUP(B265,imbin!$B$4:$D$3233,2,FALSE)</f>
        <v>0</v>
      </c>
      <c r="O265" s="4" t="str">
        <f>VLOOKUP(B265,imbin!$B$4:$D$3233,3,FALSE)</f>
        <v>MOVES</v>
      </c>
      <c r="P265" s="4">
        <f>IF(ISNA(VLOOKUP(B265,rampbin!$B$4:$G$1697,6,FALSE)),2,VLOOKUP(B265,rampbin!$B$4:$G$1697,6,FALSE))</f>
        <v>2</v>
      </c>
      <c r="Q265" s="4" t="str">
        <f>IF(ISNA(VLOOKUP(B265,rampbin!$B$4:$G$1697,5,FALSE)),"MOVES",VLOOKUP(B265,rampbin!$B$4:$G$1697,5,FALSE))</f>
        <v>MOVES</v>
      </c>
      <c r="R265" s="4" t="s">
        <v>1880</v>
      </c>
      <c r="S265" s="6" t="s">
        <v>1851</v>
      </c>
      <c r="T265" s="4">
        <f>VLOOKUP(B265,meanLDage!$B$3:$E$3145,4,FALSE)</f>
        <v>5</v>
      </c>
      <c r="U265" s="32">
        <f>VLOOKUP(B265,meanLDage!$B$3:$E$3145,2,FALSE)</f>
        <v>13.304887217290988</v>
      </c>
      <c r="V265" s="4" t="str">
        <f t="shared" si="29"/>
        <v>8_H_500001000_0_4_2</v>
      </c>
      <c r="W265" s="4">
        <v>8101</v>
      </c>
      <c r="X265" s="6"/>
      <c r="Y265" s="8">
        <f t="shared" si="30"/>
        <v>8101</v>
      </c>
      <c r="Z265" s="6" t="b">
        <f t="shared" si="28"/>
        <v>0</v>
      </c>
      <c r="AA265" s="6">
        <f t="shared" si="31"/>
        <v>8041</v>
      </c>
      <c r="AB265" s="4">
        <f t="shared" si="32"/>
        <v>5</v>
      </c>
      <c r="AC265" s="32">
        <f t="shared" si="33"/>
        <v>13.304887217290988</v>
      </c>
      <c r="AD265" s="4">
        <f>VLOOKUP($B265,meanLDage!$Z$3:$AC$3145,4,FALSE)</f>
        <v>4</v>
      </c>
      <c r="AE265" s="32">
        <f>VLOOKUP($B265,meanLDage!$Z$3:$AC$3145,2,FALSE)</f>
        <v>12.389056208358159</v>
      </c>
      <c r="AF265" s="6">
        <f>VLOOKUP(V265,'2017 rep county selection'!$A$1:$C$281,3,FALSE)</f>
        <v>8101</v>
      </c>
      <c r="AH265" s="9">
        <f t="shared" si="34"/>
        <v>8101</v>
      </c>
    </row>
    <row r="266" spans="1:34" ht="15.75" customHeight="1" x14ac:dyDescent="0.3">
      <c r="A266" s="4">
        <v>8</v>
      </c>
      <c r="B266" s="4">
        <v>8097</v>
      </c>
      <c r="C266" s="6" t="s">
        <v>2261</v>
      </c>
      <c r="D266" s="6" t="s">
        <v>244</v>
      </c>
      <c r="E266" s="4">
        <v>8041</v>
      </c>
      <c r="F266" s="4">
        <v>8041</v>
      </c>
      <c r="G266" s="4">
        <v>8041</v>
      </c>
      <c r="H266" s="37">
        <v>182757685</v>
      </c>
      <c r="I266" s="37">
        <v>213307730.473147</v>
      </c>
      <c r="J266" s="37">
        <v>251537463.644678</v>
      </c>
      <c r="K266" s="4" t="str">
        <f>VLOOKUP(B266,altitude!$B$3:$E$3232,4)</f>
        <v>H</v>
      </c>
      <c r="L266" s="4">
        <f>VLOOKUP(B266,fuelregion!$C$5:$D$3233,2,FALSE)</f>
        <v>500001000</v>
      </c>
      <c r="M266" s="4">
        <f>VLOOKUP(B266,fuelregion!$H$5:$I$3113,2,FALSE)</f>
        <v>500001000</v>
      </c>
      <c r="N266" s="4">
        <f>VLOOKUP(B266,imbin!$B$4:$D$3233,2,FALSE)</f>
        <v>0</v>
      </c>
      <c r="O266" s="4" t="str">
        <f>VLOOKUP(B266,imbin!$B$4:$D$3233,3,FALSE)</f>
        <v>MOVES</v>
      </c>
      <c r="P266" s="4">
        <f>IF(ISNA(VLOOKUP(B266,rampbin!$B$4:$G$1697,6,FALSE)),2,VLOOKUP(B266,rampbin!$B$4:$G$1697,6,FALSE))</f>
        <v>2</v>
      </c>
      <c r="Q266" s="4" t="str">
        <f>IF(ISNA(VLOOKUP(B266,rampbin!$B$4:$G$1697,5,FALSE)),"MOVES",VLOOKUP(B266,rampbin!$B$4:$G$1697,5,FALSE))</f>
        <v>MOVES</v>
      </c>
      <c r="R266" s="4" t="s">
        <v>1880</v>
      </c>
      <c r="S266" s="6" t="s">
        <v>1851</v>
      </c>
      <c r="T266" s="4">
        <f>VLOOKUP(B266,meanLDage!$B$3:$E$3145,4,FALSE)</f>
        <v>3</v>
      </c>
      <c r="U266" s="32">
        <f>VLOOKUP(B266,meanLDage!$B$3:$E$3145,2,FALSE)</f>
        <v>10.887361440792919</v>
      </c>
      <c r="V266" s="4" t="str">
        <f t="shared" si="29"/>
        <v>8_H_500001000_0_3_2</v>
      </c>
      <c r="W266" s="4">
        <v>8097</v>
      </c>
      <c r="X266" s="6"/>
      <c r="Y266" s="8">
        <f t="shared" si="30"/>
        <v>8097</v>
      </c>
      <c r="Z266" s="6" t="b">
        <f t="shared" si="28"/>
        <v>0</v>
      </c>
      <c r="AA266" s="6">
        <f t="shared" si="31"/>
        <v>8041</v>
      </c>
      <c r="AB266" s="4">
        <f t="shared" si="32"/>
        <v>3</v>
      </c>
      <c r="AC266" s="32">
        <f t="shared" si="33"/>
        <v>10.887361440792919</v>
      </c>
      <c r="AD266" s="4">
        <f>VLOOKUP($B266,meanLDage!$Z$3:$AC$3145,4,FALSE)</f>
        <v>3</v>
      </c>
      <c r="AE266" s="32">
        <f>VLOOKUP($B266,meanLDage!$Z$3:$AC$3145,2,FALSE)</f>
        <v>10.047245078598911</v>
      </c>
      <c r="AF266" s="6">
        <f>VLOOKUP(V266,'2017 rep county selection'!$A$1:$C$281,3,FALSE)</f>
        <v>8041</v>
      </c>
      <c r="AH266" s="9">
        <f t="shared" si="34"/>
        <v>8041</v>
      </c>
    </row>
    <row r="267" spans="1:34" ht="15.75" customHeight="1" x14ac:dyDescent="0.3">
      <c r="A267" s="4">
        <v>8</v>
      </c>
      <c r="B267" s="4">
        <v>8099</v>
      </c>
      <c r="C267" s="6" t="s">
        <v>2261</v>
      </c>
      <c r="D267" s="6" t="s">
        <v>245</v>
      </c>
      <c r="E267" s="4">
        <v>8101</v>
      </c>
      <c r="F267" s="4">
        <v>8101</v>
      </c>
      <c r="G267" s="4">
        <v>8101</v>
      </c>
      <c r="H267" s="37">
        <v>146306247</v>
      </c>
      <c r="I267" s="37">
        <v>158671680.937291</v>
      </c>
      <c r="J267" s="37">
        <v>165830817.08221799</v>
      </c>
      <c r="K267" s="4" t="str">
        <f>VLOOKUP(B267,altitude!$B$3:$E$3232,4)</f>
        <v>H</v>
      </c>
      <c r="L267" s="4">
        <f>VLOOKUP(B267,fuelregion!$C$5:$D$3233,2,FALSE)</f>
        <v>500001000</v>
      </c>
      <c r="M267" s="4">
        <f>VLOOKUP(B267,fuelregion!$H$5:$I$3113,2,FALSE)</f>
        <v>500001000</v>
      </c>
      <c r="N267" s="4">
        <f>VLOOKUP(B267,imbin!$B$4:$D$3233,2,FALSE)</f>
        <v>0</v>
      </c>
      <c r="O267" s="4" t="str">
        <f>VLOOKUP(B267,imbin!$B$4:$D$3233,3,FALSE)</f>
        <v>MOVES</v>
      </c>
      <c r="P267" s="4">
        <f>IF(ISNA(VLOOKUP(B267,rampbin!$B$4:$G$1697,6,FALSE)),2,VLOOKUP(B267,rampbin!$B$4:$G$1697,6,FALSE))</f>
        <v>2</v>
      </c>
      <c r="Q267" s="4" t="str">
        <f>IF(ISNA(VLOOKUP(B267,rampbin!$B$4:$G$1697,5,FALSE)),"MOVES",VLOOKUP(B267,rampbin!$B$4:$G$1697,5,FALSE))</f>
        <v>MOVES</v>
      </c>
      <c r="R267" s="4" t="s">
        <v>1880</v>
      </c>
      <c r="S267" s="6" t="s">
        <v>1851</v>
      </c>
      <c r="T267" s="4">
        <f>VLOOKUP(B267,meanLDage!$B$3:$E$3145,4,FALSE)</f>
        <v>5</v>
      </c>
      <c r="U267" s="32">
        <f>VLOOKUP(B267,meanLDage!$B$3:$E$3145,2,FALSE)</f>
        <v>14.308563624469993</v>
      </c>
      <c r="V267" s="4" t="str">
        <f t="shared" si="29"/>
        <v>8_H_500001000_0_5_2</v>
      </c>
      <c r="W267" s="4">
        <v>8101</v>
      </c>
      <c r="X267" s="6"/>
      <c r="Y267" s="8">
        <f t="shared" si="30"/>
        <v>8101</v>
      </c>
      <c r="Z267" s="6" t="b">
        <f t="shared" si="28"/>
        <v>1</v>
      </c>
      <c r="AA267" s="6">
        <f t="shared" si="31"/>
        <v>8101</v>
      </c>
      <c r="AB267" s="4">
        <f t="shared" si="32"/>
        <v>5</v>
      </c>
      <c r="AC267" s="32">
        <f t="shared" si="33"/>
        <v>14.308563624469993</v>
      </c>
      <c r="AD267" s="4">
        <f>VLOOKUP($B267,meanLDage!$Z$3:$AC$3145,4,FALSE)</f>
        <v>5</v>
      </c>
      <c r="AE267" s="32">
        <f>VLOOKUP($B267,meanLDage!$Z$3:$AC$3145,2,FALSE)</f>
        <v>13.496142358159965</v>
      </c>
      <c r="AF267" s="6">
        <f>VLOOKUP(V267,'2017 rep county selection'!$A$1:$C$281,3,FALSE)</f>
        <v>8043</v>
      </c>
      <c r="AH267" s="9">
        <f t="shared" si="34"/>
        <v>8043</v>
      </c>
    </row>
    <row r="268" spans="1:34" ht="15.75" customHeight="1" x14ac:dyDescent="0.3">
      <c r="A268" s="4">
        <v>8</v>
      </c>
      <c r="B268" s="4">
        <v>8101</v>
      </c>
      <c r="C268" s="6" t="s">
        <v>2261</v>
      </c>
      <c r="D268" s="6" t="s">
        <v>246</v>
      </c>
      <c r="E268" s="4">
        <v>8101</v>
      </c>
      <c r="F268" s="4">
        <v>8101</v>
      </c>
      <c r="G268" s="4">
        <v>8101</v>
      </c>
      <c r="H268" s="37">
        <v>1475670667</v>
      </c>
      <c r="I268" s="37">
        <v>1433120590.3289299</v>
      </c>
      <c r="J268" s="37">
        <v>1449507732.0884299</v>
      </c>
      <c r="K268" s="4" t="str">
        <f>VLOOKUP(B268,altitude!$B$3:$E$3232,4)</f>
        <v>H</v>
      </c>
      <c r="L268" s="4">
        <f>VLOOKUP(B268,fuelregion!$C$5:$D$3233,2,FALSE)</f>
        <v>500001000</v>
      </c>
      <c r="M268" s="4">
        <f>VLOOKUP(B268,fuelregion!$H$5:$I$3113,2,FALSE)</f>
        <v>500001000</v>
      </c>
      <c r="N268" s="4">
        <f>VLOOKUP(B268,imbin!$B$4:$D$3233,2,FALSE)</f>
        <v>0</v>
      </c>
      <c r="O268" s="4" t="str">
        <f>VLOOKUP(B268,imbin!$B$4:$D$3233,3,FALSE)</f>
        <v>MOVES</v>
      </c>
      <c r="P268" s="4">
        <f>IF(ISNA(VLOOKUP(B268,rampbin!$B$4:$G$1697,6,FALSE)),2,VLOOKUP(B268,rampbin!$B$4:$G$1697,6,FALSE))</f>
        <v>2</v>
      </c>
      <c r="Q268" s="4" t="str">
        <f>IF(ISNA(VLOOKUP(B268,rampbin!$B$4:$G$1697,5,FALSE)),"MOVES",VLOOKUP(B268,rampbin!$B$4:$G$1697,5,FALSE))</f>
        <v>MOVES</v>
      </c>
      <c r="R268" s="4" t="s">
        <v>1877</v>
      </c>
      <c r="S268" s="6" t="s">
        <v>1938</v>
      </c>
      <c r="T268" s="4">
        <f>VLOOKUP(B268,meanLDage!$B$3:$E$3145,4,FALSE)</f>
        <v>5</v>
      </c>
      <c r="U268" s="32">
        <f>VLOOKUP(B268,meanLDage!$B$3:$E$3145,2,FALSE)</f>
        <v>13.05851589513707</v>
      </c>
      <c r="V268" s="4" t="str">
        <f t="shared" si="29"/>
        <v>8_H_500001000_0_4_2</v>
      </c>
      <c r="W268" s="4">
        <v>8101</v>
      </c>
      <c r="X268" s="6"/>
      <c r="Y268" s="8">
        <f t="shared" si="30"/>
        <v>8101</v>
      </c>
      <c r="Z268" s="6" t="b">
        <f t="shared" si="28"/>
        <v>1</v>
      </c>
      <c r="AA268" s="6">
        <f t="shared" si="31"/>
        <v>8101</v>
      </c>
      <c r="AB268" s="4">
        <f t="shared" si="32"/>
        <v>5</v>
      </c>
      <c r="AC268" s="32">
        <f t="shared" si="33"/>
        <v>13.05851589513707</v>
      </c>
      <c r="AD268" s="4">
        <f>VLOOKUP($B268,meanLDage!$Z$3:$AC$3145,4,FALSE)</f>
        <v>4</v>
      </c>
      <c r="AE268" s="32">
        <f>VLOOKUP($B268,meanLDage!$Z$3:$AC$3145,2,FALSE)</f>
        <v>12.235051617153639</v>
      </c>
      <c r="AF268" s="6">
        <f>VLOOKUP(V268,'2017 rep county selection'!$A$1:$C$281,3,FALSE)</f>
        <v>8101</v>
      </c>
      <c r="AH268" s="9">
        <f t="shared" si="34"/>
        <v>8101</v>
      </c>
    </row>
    <row r="269" spans="1:34" ht="15.75" customHeight="1" x14ac:dyDescent="0.3">
      <c r="A269" s="4">
        <v>8</v>
      </c>
      <c r="B269" s="4">
        <v>8103</v>
      </c>
      <c r="C269" s="6" t="s">
        <v>2261</v>
      </c>
      <c r="D269" s="6" t="s">
        <v>247</v>
      </c>
      <c r="E269" s="4">
        <v>8041</v>
      </c>
      <c r="F269" s="4">
        <v>8041</v>
      </c>
      <c r="G269" s="4">
        <v>8041</v>
      </c>
      <c r="H269" s="37">
        <v>101269487</v>
      </c>
      <c r="I269" s="37">
        <v>137708202.651223</v>
      </c>
      <c r="J269" s="37">
        <v>172451813.76789999</v>
      </c>
      <c r="K269" s="4" t="str">
        <f>VLOOKUP(B269,altitude!$B$3:$E$3232,4)</f>
        <v>H</v>
      </c>
      <c r="L269" s="4">
        <f>VLOOKUP(B269,fuelregion!$C$5:$D$3233,2,FALSE)</f>
        <v>500001000</v>
      </c>
      <c r="M269" s="4">
        <f>VLOOKUP(B269,fuelregion!$H$5:$I$3113,2,FALSE)</f>
        <v>500001000</v>
      </c>
      <c r="N269" s="4">
        <f>VLOOKUP(B269,imbin!$B$4:$D$3233,2,FALSE)</f>
        <v>0</v>
      </c>
      <c r="O269" s="4" t="str">
        <f>VLOOKUP(B269,imbin!$B$4:$D$3233,3,FALSE)</f>
        <v>MOVES</v>
      </c>
      <c r="P269" s="4">
        <f>IF(ISNA(VLOOKUP(B269,rampbin!$B$4:$G$1697,6,FALSE)),2,VLOOKUP(B269,rampbin!$B$4:$G$1697,6,FALSE))</f>
        <v>2</v>
      </c>
      <c r="Q269" s="4" t="str">
        <f>IF(ISNA(VLOOKUP(B269,rampbin!$B$4:$G$1697,5,FALSE)),"MOVES",VLOOKUP(B269,rampbin!$B$4:$G$1697,5,FALSE))</f>
        <v>MOVES</v>
      </c>
      <c r="R269" s="4" t="s">
        <v>1880</v>
      </c>
      <c r="S269" s="6" t="s">
        <v>1851</v>
      </c>
      <c r="T269" s="4">
        <f>VLOOKUP(B269,meanLDage!$B$3:$E$3145,4,FALSE)</f>
        <v>5</v>
      </c>
      <c r="U269" s="32">
        <f>VLOOKUP(B269,meanLDage!$B$3:$E$3145,2,FALSE)</f>
        <v>13.861122548149398</v>
      </c>
      <c r="V269" s="4" t="str">
        <f t="shared" si="29"/>
        <v>8_H_500001000_0_4_2</v>
      </c>
      <c r="W269" s="4">
        <v>8101</v>
      </c>
      <c r="X269" s="6"/>
      <c r="Y269" s="8">
        <f t="shared" si="30"/>
        <v>8101</v>
      </c>
      <c r="Z269" s="6" t="b">
        <f t="shared" si="28"/>
        <v>0</v>
      </c>
      <c r="AA269" s="6">
        <f t="shared" si="31"/>
        <v>8041</v>
      </c>
      <c r="AB269" s="4">
        <f t="shared" si="32"/>
        <v>5</v>
      </c>
      <c r="AC269" s="32">
        <f t="shared" si="33"/>
        <v>13.861122548149398</v>
      </c>
      <c r="AD269" s="4">
        <f>VLOOKUP($B269,meanLDage!$Z$3:$AC$3145,4,FALSE)</f>
        <v>4</v>
      </c>
      <c r="AE269" s="32">
        <f>VLOOKUP($B269,meanLDage!$Z$3:$AC$3145,2,FALSE)</f>
        <v>12.934864115493191</v>
      </c>
      <c r="AF269" s="6">
        <f>VLOOKUP(V269,'2017 rep county selection'!$A$1:$C$281,3,FALSE)</f>
        <v>8101</v>
      </c>
      <c r="AH269" s="9">
        <f t="shared" si="34"/>
        <v>8101</v>
      </c>
    </row>
    <row r="270" spans="1:34" ht="15.75" customHeight="1" x14ac:dyDescent="0.3">
      <c r="A270" s="4">
        <v>8</v>
      </c>
      <c r="B270" s="4">
        <v>8105</v>
      </c>
      <c r="C270" s="6" t="s">
        <v>2261</v>
      </c>
      <c r="D270" s="6" t="s">
        <v>248</v>
      </c>
      <c r="E270" s="4">
        <v>8101</v>
      </c>
      <c r="F270" s="4">
        <v>8101</v>
      </c>
      <c r="G270" s="4">
        <v>8101</v>
      </c>
      <c r="H270" s="37">
        <v>137110908</v>
      </c>
      <c r="I270" s="37">
        <v>129676902.222352</v>
      </c>
      <c r="J270" s="37">
        <v>120298560.211741</v>
      </c>
      <c r="K270" s="4" t="str">
        <f>VLOOKUP(B270,altitude!$B$3:$E$3232,4)</f>
        <v>H</v>
      </c>
      <c r="L270" s="4">
        <f>VLOOKUP(B270,fuelregion!$C$5:$D$3233,2,FALSE)</f>
        <v>500001000</v>
      </c>
      <c r="M270" s="4">
        <f>VLOOKUP(B270,fuelregion!$H$5:$I$3113,2,FALSE)</f>
        <v>500001000</v>
      </c>
      <c r="N270" s="4">
        <f>VLOOKUP(B270,imbin!$B$4:$D$3233,2,FALSE)</f>
        <v>0</v>
      </c>
      <c r="O270" s="4" t="str">
        <f>VLOOKUP(B270,imbin!$B$4:$D$3233,3,FALSE)</f>
        <v>MOVES</v>
      </c>
      <c r="P270" s="4">
        <f>IF(ISNA(VLOOKUP(B270,rampbin!$B$4:$G$1697,6,FALSE)),2,VLOOKUP(B270,rampbin!$B$4:$G$1697,6,FALSE))</f>
        <v>2</v>
      </c>
      <c r="Q270" s="4" t="str">
        <f>IF(ISNA(VLOOKUP(B270,rampbin!$B$4:$G$1697,5,FALSE)),"MOVES",VLOOKUP(B270,rampbin!$B$4:$G$1697,5,FALSE))</f>
        <v>MOVES</v>
      </c>
      <c r="R270" s="4" t="s">
        <v>1880</v>
      </c>
      <c r="S270" s="6" t="s">
        <v>1851</v>
      </c>
      <c r="T270" s="4">
        <f>VLOOKUP(B270,meanLDage!$B$3:$E$3145,4,FALSE)</f>
        <v>5</v>
      </c>
      <c r="U270" s="32">
        <f>VLOOKUP(B270,meanLDage!$B$3:$E$3145,2,FALSE)</f>
        <v>14.424018127587047</v>
      </c>
      <c r="V270" s="4" t="str">
        <f t="shared" si="29"/>
        <v>8_H_500001000_0_5_2</v>
      </c>
      <c r="W270" s="4">
        <v>8101</v>
      </c>
      <c r="X270" s="6"/>
      <c r="Y270" s="8">
        <f t="shared" si="30"/>
        <v>8101</v>
      </c>
      <c r="Z270" s="6" t="b">
        <f t="shared" si="28"/>
        <v>1</v>
      </c>
      <c r="AA270" s="6">
        <f t="shared" si="31"/>
        <v>8101</v>
      </c>
      <c r="AB270" s="4">
        <f t="shared" si="32"/>
        <v>5</v>
      </c>
      <c r="AC270" s="32">
        <f t="shared" si="33"/>
        <v>14.424018127587047</v>
      </c>
      <c r="AD270" s="4">
        <f>VLOOKUP($B270,meanLDage!$Z$3:$AC$3145,4,FALSE)</f>
        <v>5</v>
      </c>
      <c r="AE270" s="32">
        <f>VLOOKUP($B270,meanLDage!$Z$3:$AC$3145,2,FALSE)</f>
        <v>13.428264373762353</v>
      </c>
      <c r="AF270" s="6">
        <f>VLOOKUP(V270,'2017 rep county selection'!$A$1:$C$281,3,FALSE)</f>
        <v>8043</v>
      </c>
      <c r="AH270" s="9">
        <f t="shared" si="34"/>
        <v>8043</v>
      </c>
    </row>
    <row r="271" spans="1:34" ht="15.75" customHeight="1" x14ac:dyDescent="0.3">
      <c r="A271" s="4">
        <v>8</v>
      </c>
      <c r="B271" s="4">
        <v>8107</v>
      </c>
      <c r="C271" s="6" t="s">
        <v>2261</v>
      </c>
      <c r="D271" s="6" t="s">
        <v>249</v>
      </c>
      <c r="E271" s="4">
        <v>8041</v>
      </c>
      <c r="F271" s="4">
        <v>8041</v>
      </c>
      <c r="G271" s="4">
        <v>8041</v>
      </c>
      <c r="H271" s="37">
        <v>318720743</v>
      </c>
      <c r="I271" s="37">
        <v>276199950.79288</v>
      </c>
      <c r="J271" s="37">
        <v>337069615.86289901</v>
      </c>
      <c r="K271" s="4" t="str">
        <f>VLOOKUP(B271,altitude!$B$3:$E$3232,4)</f>
        <v>H</v>
      </c>
      <c r="L271" s="4">
        <f>VLOOKUP(B271,fuelregion!$C$5:$D$3233,2,FALSE)</f>
        <v>500001000</v>
      </c>
      <c r="M271" s="4">
        <f>VLOOKUP(B271,fuelregion!$H$5:$I$3113,2,FALSE)</f>
        <v>500001000</v>
      </c>
      <c r="N271" s="4">
        <f>VLOOKUP(B271,imbin!$B$4:$D$3233,2,FALSE)</f>
        <v>0</v>
      </c>
      <c r="O271" s="4" t="str">
        <f>VLOOKUP(B271,imbin!$B$4:$D$3233,3,FALSE)</f>
        <v>MOVES</v>
      </c>
      <c r="P271" s="4">
        <f>IF(ISNA(VLOOKUP(B271,rampbin!$B$4:$G$1697,6,FALSE)),2,VLOOKUP(B271,rampbin!$B$4:$G$1697,6,FALSE))</f>
        <v>2</v>
      </c>
      <c r="Q271" s="4" t="str">
        <f>IF(ISNA(VLOOKUP(B271,rampbin!$B$4:$G$1697,5,FALSE)),"MOVES",VLOOKUP(B271,rampbin!$B$4:$G$1697,5,FALSE))</f>
        <v>MOVES</v>
      </c>
      <c r="R271" s="4" t="s">
        <v>1880</v>
      </c>
      <c r="S271" s="6" t="s">
        <v>1851</v>
      </c>
      <c r="T271" s="4">
        <f>VLOOKUP(B271,meanLDage!$B$3:$E$3145,4,FALSE)</f>
        <v>4</v>
      </c>
      <c r="U271" s="32">
        <f>VLOOKUP(B271,meanLDage!$B$3:$E$3145,2,FALSE)</f>
        <v>12.391383357498004</v>
      </c>
      <c r="V271" s="4" t="str">
        <f t="shared" si="29"/>
        <v>8_H_500001000_0_4_2</v>
      </c>
      <c r="W271" s="4">
        <v>8041</v>
      </c>
      <c r="X271" s="6"/>
      <c r="Y271" s="8">
        <f t="shared" si="30"/>
        <v>8041</v>
      </c>
      <c r="Z271" s="6" t="b">
        <f t="shared" si="28"/>
        <v>1</v>
      </c>
      <c r="AA271" s="6">
        <f t="shared" si="31"/>
        <v>8041</v>
      </c>
      <c r="AB271" s="4">
        <f t="shared" si="32"/>
        <v>4</v>
      </c>
      <c r="AC271" s="32">
        <f t="shared" si="33"/>
        <v>12.391383357498004</v>
      </c>
      <c r="AD271" s="4">
        <f>VLOOKUP($B271,meanLDage!$Z$3:$AC$3145,4,FALSE)</f>
        <v>4</v>
      </c>
      <c r="AE271" s="32">
        <f>VLOOKUP($B271,meanLDage!$Z$3:$AC$3145,2,FALSE)</f>
        <v>11.598354084189758</v>
      </c>
      <c r="AF271" s="6">
        <f>VLOOKUP(V271,'2017 rep county selection'!$A$1:$C$281,3,FALSE)</f>
        <v>8101</v>
      </c>
      <c r="AH271" s="9">
        <f t="shared" si="34"/>
        <v>8101</v>
      </c>
    </row>
    <row r="272" spans="1:34" ht="15.75" customHeight="1" x14ac:dyDescent="0.3">
      <c r="A272" s="4">
        <v>8</v>
      </c>
      <c r="B272" s="4">
        <v>8109</v>
      </c>
      <c r="C272" s="6" t="s">
        <v>2261</v>
      </c>
      <c r="D272" s="6" t="s">
        <v>250</v>
      </c>
      <c r="E272" s="4">
        <v>8101</v>
      </c>
      <c r="F272" s="4">
        <v>8101</v>
      </c>
      <c r="G272" s="4">
        <v>8101</v>
      </c>
      <c r="H272" s="37">
        <v>94951771</v>
      </c>
      <c r="I272" s="37">
        <v>85111176.603037104</v>
      </c>
      <c r="J272" s="37">
        <v>99632072.400274694</v>
      </c>
      <c r="K272" s="4" t="str">
        <f>VLOOKUP(B272,altitude!$B$3:$E$3232,4)</f>
        <v>H</v>
      </c>
      <c r="L272" s="4">
        <f>VLOOKUP(B272,fuelregion!$C$5:$D$3233,2,FALSE)</f>
        <v>500001000</v>
      </c>
      <c r="M272" s="4">
        <f>VLOOKUP(B272,fuelregion!$H$5:$I$3113,2,FALSE)</f>
        <v>500001000</v>
      </c>
      <c r="N272" s="4">
        <f>VLOOKUP(B272,imbin!$B$4:$D$3233,2,FALSE)</f>
        <v>0</v>
      </c>
      <c r="O272" s="4" t="str">
        <f>VLOOKUP(B272,imbin!$B$4:$D$3233,3,FALSE)</f>
        <v>MOVES</v>
      </c>
      <c r="P272" s="4">
        <f>IF(ISNA(VLOOKUP(B272,rampbin!$B$4:$G$1697,6,FALSE)),2,VLOOKUP(B272,rampbin!$B$4:$G$1697,6,FALSE))</f>
        <v>2</v>
      </c>
      <c r="Q272" s="4" t="str">
        <f>IF(ISNA(VLOOKUP(B272,rampbin!$B$4:$G$1697,5,FALSE)),"MOVES",VLOOKUP(B272,rampbin!$B$4:$G$1697,5,FALSE))</f>
        <v>MOVES</v>
      </c>
      <c r="R272" s="4" t="s">
        <v>1880</v>
      </c>
      <c r="S272" s="6" t="s">
        <v>1851</v>
      </c>
      <c r="T272" s="4">
        <f>VLOOKUP(B272,meanLDage!$B$3:$E$3145,4,FALSE)</f>
        <v>6</v>
      </c>
      <c r="U272" s="32">
        <f>VLOOKUP(B272,meanLDage!$B$3:$E$3145,2,FALSE)</f>
        <v>15.154375180517427</v>
      </c>
      <c r="V272" s="4" t="str">
        <f t="shared" si="29"/>
        <v>8_H_500001000_0_5_2</v>
      </c>
      <c r="W272" s="4">
        <v>8029</v>
      </c>
      <c r="X272" s="6"/>
      <c r="Y272" s="8">
        <f t="shared" si="30"/>
        <v>8029</v>
      </c>
      <c r="Z272" s="6" t="b">
        <f t="shared" si="28"/>
        <v>0</v>
      </c>
      <c r="AA272" s="6">
        <f t="shared" si="31"/>
        <v>8101</v>
      </c>
      <c r="AB272" s="4">
        <f t="shared" si="32"/>
        <v>6</v>
      </c>
      <c r="AC272" s="32">
        <f t="shared" si="33"/>
        <v>15.154375180517427</v>
      </c>
      <c r="AD272" s="4">
        <f>VLOOKUP($B272,meanLDage!$Z$3:$AC$3145,4,FALSE)</f>
        <v>5</v>
      </c>
      <c r="AE272" s="32">
        <f>VLOOKUP($B272,meanLDage!$Z$3:$AC$3145,2,FALSE)</f>
        <v>14.258968336120445</v>
      </c>
      <c r="AF272" s="6">
        <f>VLOOKUP(V272,'2017 rep county selection'!$A$1:$C$281,3,FALSE)</f>
        <v>8043</v>
      </c>
      <c r="AH272" s="9">
        <f t="shared" si="34"/>
        <v>8043</v>
      </c>
    </row>
    <row r="273" spans="1:34" ht="15.75" customHeight="1" x14ac:dyDescent="0.3">
      <c r="A273" s="4">
        <v>8</v>
      </c>
      <c r="B273" s="4">
        <v>8111</v>
      </c>
      <c r="C273" s="6" t="s">
        <v>2261</v>
      </c>
      <c r="D273" s="6" t="s">
        <v>251</v>
      </c>
      <c r="E273" s="4">
        <v>8101</v>
      </c>
      <c r="F273" s="4">
        <v>8101</v>
      </c>
      <c r="G273" s="4">
        <v>8023</v>
      </c>
      <c r="H273" s="37">
        <v>38566134</v>
      </c>
      <c r="I273" s="37">
        <v>24151003.834354799</v>
      </c>
      <c r="J273" s="37">
        <v>21395035.400163401</v>
      </c>
      <c r="K273" s="4" t="str">
        <f>VLOOKUP(B273,altitude!$B$3:$E$3232,4)</f>
        <v>H</v>
      </c>
      <c r="L273" s="4">
        <f>VLOOKUP(B273,fuelregion!$C$5:$D$3233,2,FALSE)</f>
        <v>500001000</v>
      </c>
      <c r="M273" s="4">
        <f>VLOOKUP(B273,fuelregion!$H$5:$I$3113,2,FALSE)</f>
        <v>500001000</v>
      </c>
      <c r="N273" s="4">
        <f>VLOOKUP(B273,imbin!$B$4:$D$3233,2,FALSE)</f>
        <v>0</v>
      </c>
      <c r="O273" s="4" t="str">
        <f>VLOOKUP(B273,imbin!$B$4:$D$3233,3,FALSE)</f>
        <v>MOVES</v>
      </c>
      <c r="P273" s="4">
        <f>IF(ISNA(VLOOKUP(B273,rampbin!$B$4:$G$1697,6,FALSE)),2,VLOOKUP(B273,rampbin!$B$4:$G$1697,6,FALSE))</f>
        <v>2</v>
      </c>
      <c r="Q273" s="4" t="str">
        <f>IF(ISNA(VLOOKUP(B273,rampbin!$B$4:$G$1697,5,FALSE)),"MOVES",VLOOKUP(B273,rampbin!$B$4:$G$1697,5,FALSE))</f>
        <v>MOVES</v>
      </c>
      <c r="R273" s="4" t="s">
        <v>1880</v>
      </c>
      <c r="S273" s="6" t="s">
        <v>1851</v>
      </c>
      <c r="T273" s="4">
        <f>VLOOKUP(B273,meanLDage!$B$3:$E$3145,4,FALSE)</f>
        <v>6</v>
      </c>
      <c r="U273" s="32">
        <f>VLOOKUP(B273,meanLDage!$B$3:$E$3145,2,FALSE)</f>
        <v>15.331318016571341</v>
      </c>
      <c r="V273" s="4" t="str">
        <f t="shared" si="29"/>
        <v>8_H_500001000_0_5_2</v>
      </c>
      <c r="W273" s="4">
        <v>8029</v>
      </c>
      <c r="X273" s="6"/>
      <c r="Y273" s="8">
        <f t="shared" si="30"/>
        <v>8029</v>
      </c>
      <c r="Z273" s="6" t="b">
        <f t="shared" si="28"/>
        <v>0</v>
      </c>
      <c r="AA273" s="6">
        <f t="shared" si="31"/>
        <v>8023</v>
      </c>
      <c r="AB273" s="4">
        <f t="shared" si="32"/>
        <v>6</v>
      </c>
      <c r="AC273" s="32">
        <f t="shared" si="33"/>
        <v>15.331318016571341</v>
      </c>
      <c r="AD273" s="4">
        <f>VLOOKUP($B273,meanLDage!$Z$3:$AC$3145,4,FALSE)</f>
        <v>5</v>
      </c>
      <c r="AE273" s="32">
        <f>VLOOKUP($B273,meanLDage!$Z$3:$AC$3145,2,FALSE)</f>
        <v>14.427387495146004</v>
      </c>
      <c r="AF273" s="6">
        <f>VLOOKUP(V273,'2017 rep county selection'!$A$1:$C$281,3,FALSE)</f>
        <v>8043</v>
      </c>
      <c r="AH273" s="9">
        <f t="shared" si="34"/>
        <v>8043</v>
      </c>
    </row>
    <row r="274" spans="1:34" ht="15.75" customHeight="1" x14ac:dyDescent="0.3">
      <c r="A274" s="4">
        <v>8</v>
      </c>
      <c r="B274" s="4">
        <v>8113</v>
      </c>
      <c r="C274" s="6" t="s">
        <v>2261</v>
      </c>
      <c r="D274" s="6" t="s">
        <v>252</v>
      </c>
      <c r="E274" s="4">
        <v>8041</v>
      </c>
      <c r="F274" s="4">
        <v>8041</v>
      </c>
      <c r="G274" s="4">
        <v>8041</v>
      </c>
      <c r="H274" s="37">
        <v>111120819</v>
      </c>
      <c r="I274" s="37">
        <v>80726617.667000994</v>
      </c>
      <c r="J274" s="37">
        <v>91644426.553127304</v>
      </c>
      <c r="K274" s="4" t="str">
        <f>VLOOKUP(B274,altitude!$B$3:$E$3232,4)</f>
        <v>H</v>
      </c>
      <c r="L274" s="4">
        <f>VLOOKUP(B274,fuelregion!$C$5:$D$3233,2,FALSE)</f>
        <v>500001000</v>
      </c>
      <c r="M274" s="4">
        <f>VLOOKUP(B274,fuelregion!$H$5:$I$3113,2,FALSE)</f>
        <v>500001000</v>
      </c>
      <c r="N274" s="4">
        <f>VLOOKUP(B274,imbin!$B$4:$D$3233,2,FALSE)</f>
        <v>0</v>
      </c>
      <c r="O274" s="4" t="str">
        <f>VLOOKUP(B274,imbin!$B$4:$D$3233,3,FALSE)</f>
        <v>MOVES</v>
      </c>
      <c r="P274" s="4">
        <f>IF(ISNA(VLOOKUP(B274,rampbin!$B$4:$G$1697,6,FALSE)),2,VLOOKUP(B274,rampbin!$B$4:$G$1697,6,FALSE))</f>
        <v>2</v>
      </c>
      <c r="Q274" s="4" t="str">
        <f>IF(ISNA(VLOOKUP(B274,rampbin!$B$4:$G$1697,5,FALSE)),"MOVES",VLOOKUP(B274,rampbin!$B$4:$G$1697,5,FALSE))</f>
        <v>MOVES</v>
      </c>
      <c r="R274" s="4" t="s">
        <v>1880</v>
      </c>
      <c r="S274" s="6" t="s">
        <v>1851</v>
      </c>
      <c r="T274" s="4">
        <f>VLOOKUP(B274,meanLDage!$B$3:$E$3145,4,FALSE)</f>
        <v>4</v>
      </c>
      <c r="U274" s="32">
        <f>VLOOKUP(B274,meanLDage!$B$3:$E$3145,2,FALSE)</f>
        <v>12.745810056465567</v>
      </c>
      <c r="V274" s="4" t="str">
        <f t="shared" si="29"/>
        <v>8_H_500001000_0_4_2</v>
      </c>
      <c r="W274" s="4">
        <v>8041</v>
      </c>
      <c r="X274" s="6"/>
      <c r="Y274" s="8">
        <f t="shared" si="30"/>
        <v>8041</v>
      </c>
      <c r="Z274" s="6" t="b">
        <f t="shared" si="28"/>
        <v>1</v>
      </c>
      <c r="AA274" s="6">
        <f t="shared" si="31"/>
        <v>8041</v>
      </c>
      <c r="AB274" s="4">
        <f t="shared" si="32"/>
        <v>4</v>
      </c>
      <c r="AC274" s="32">
        <f t="shared" si="33"/>
        <v>12.745810056465567</v>
      </c>
      <c r="AD274" s="4">
        <f>VLOOKUP($B274,meanLDage!$Z$3:$AC$3145,4,FALSE)</f>
        <v>4</v>
      </c>
      <c r="AE274" s="32">
        <f>VLOOKUP($B274,meanLDage!$Z$3:$AC$3145,2,FALSE)</f>
        <v>12.024463759553409</v>
      </c>
      <c r="AF274" s="6">
        <f>VLOOKUP(V274,'2017 rep county selection'!$A$1:$C$281,3,FALSE)</f>
        <v>8101</v>
      </c>
      <c r="AH274" s="9">
        <f t="shared" si="34"/>
        <v>8101</v>
      </c>
    </row>
    <row r="275" spans="1:34" ht="15.75" customHeight="1" x14ac:dyDescent="0.3">
      <c r="A275" s="4">
        <v>8</v>
      </c>
      <c r="B275" s="4">
        <v>8115</v>
      </c>
      <c r="C275" s="6" t="s">
        <v>2261</v>
      </c>
      <c r="D275" s="6" t="s">
        <v>253</v>
      </c>
      <c r="E275" s="4">
        <v>8101</v>
      </c>
      <c r="F275" s="4">
        <v>8101</v>
      </c>
      <c r="G275" s="4">
        <v>8101</v>
      </c>
      <c r="H275" s="37">
        <v>107242901</v>
      </c>
      <c r="I275" s="37">
        <v>81043541.253390402</v>
      </c>
      <c r="J275" s="37">
        <v>96807234.841610596</v>
      </c>
      <c r="K275" s="4" t="str">
        <f>VLOOKUP(B275,altitude!$B$3:$E$3232,4)</f>
        <v>H</v>
      </c>
      <c r="L275" s="4">
        <f>VLOOKUP(B275,fuelregion!$C$5:$D$3233,2,FALSE)</f>
        <v>500001000</v>
      </c>
      <c r="M275" s="4">
        <f>VLOOKUP(B275,fuelregion!$H$5:$I$3113,2,FALSE)</f>
        <v>500001000</v>
      </c>
      <c r="N275" s="4">
        <f>VLOOKUP(B275,imbin!$B$4:$D$3233,2,FALSE)</f>
        <v>0</v>
      </c>
      <c r="O275" s="4" t="str">
        <f>VLOOKUP(B275,imbin!$B$4:$D$3233,3,FALSE)</f>
        <v>MOVES</v>
      </c>
      <c r="P275" s="4">
        <f>IF(ISNA(VLOOKUP(B275,rampbin!$B$4:$G$1697,6,FALSE)),2,VLOOKUP(B275,rampbin!$B$4:$G$1697,6,FALSE))</f>
        <v>2</v>
      </c>
      <c r="Q275" s="4" t="str">
        <f>IF(ISNA(VLOOKUP(B275,rampbin!$B$4:$G$1697,5,FALSE)),"MOVES",VLOOKUP(B275,rampbin!$B$4:$G$1697,5,FALSE))</f>
        <v>MOVES</v>
      </c>
      <c r="R275" s="4" t="s">
        <v>1880</v>
      </c>
      <c r="S275" s="6" t="s">
        <v>1851</v>
      </c>
      <c r="T275" s="4">
        <f>VLOOKUP(B275,meanLDage!$B$3:$E$3145,4,FALSE)</f>
        <v>5</v>
      </c>
      <c r="U275" s="32">
        <f>VLOOKUP(B275,meanLDage!$B$3:$E$3145,2,FALSE)</f>
        <v>14.921104536172653</v>
      </c>
      <c r="V275" s="4" t="str">
        <f t="shared" si="29"/>
        <v>8_H_500001000_0_5_2</v>
      </c>
      <c r="W275" s="4">
        <v>8101</v>
      </c>
      <c r="X275" s="6"/>
      <c r="Y275" s="8">
        <f t="shared" si="30"/>
        <v>8101</v>
      </c>
      <c r="Z275" s="6" t="b">
        <f t="shared" si="28"/>
        <v>1</v>
      </c>
      <c r="AA275" s="6">
        <f t="shared" si="31"/>
        <v>8101</v>
      </c>
      <c r="AB275" s="4">
        <f t="shared" si="32"/>
        <v>5</v>
      </c>
      <c r="AC275" s="32">
        <f t="shared" si="33"/>
        <v>14.921104536172653</v>
      </c>
      <c r="AD275" s="4">
        <f>VLOOKUP($B275,meanLDage!$Z$3:$AC$3145,4,FALSE)</f>
        <v>5</v>
      </c>
      <c r="AE275" s="32">
        <f>VLOOKUP($B275,meanLDage!$Z$3:$AC$3145,2,FALSE)</f>
        <v>13.83410714207978</v>
      </c>
      <c r="AF275" s="6">
        <f>VLOOKUP(V275,'2017 rep county selection'!$A$1:$C$281,3,FALSE)</f>
        <v>8043</v>
      </c>
      <c r="AH275" s="9">
        <f t="shared" si="34"/>
        <v>8043</v>
      </c>
    </row>
    <row r="276" spans="1:34" ht="15.75" customHeight="1" x14ac:dyDescent="0.3">
      <c r="A276" s="4">
        <v>8</v>
      </c>
      <c r="B276" s="4">
        <v>8117</v>
      </c>
      <c r="C276" s="6" t="s">
        <v>2261</v>
      </c>
      <c r="D276" s="6" t="s">
        <v>254</v>
      </c>
      <c r="E276" s="4">
        <v>8041</v>
      </c>
      <c r="F276" s="4">
        <v>8041</v>
      </c>
      <c r="G276" s="4">
        <v>8041</v>
      </c>
      <c r="H276" s="37">
        <v>491228423</v>
      </c>
      <c r="I276" s="37">
        <v>524177260.77071398</v>
      </c>
      <c r="J276" s="37">
        <v>587069989.36259997</v>
      </c>
      <c r="K276" s="4" t="str">
        <f>VLOOKUP(B276,altitude!$B$3:$E$3232,4)</f>
        <v>H</v>
      </c>
      <c r="L276" s="4">
        <f>VLOOKUP(B276,fuelregion!$C$5:$D$3233,2,FALSE)</f>
        <v>500001000</v>
      </c>
      <c r="M276" s="4">
        <f>VLOOKUP(B276,fuelregion!$H$5:$I$3113,2,FALSE)</f>
        <v>500001000</v>
      </c>
      <c r="N276" s="4">
        <f>VLOOKUP(B276,imbin!$B$4:$D$3233,2,FALSE)</f>
        <v>0</v>
      </c>
      <c r="O276" s="4" t="str">
        <f>VLOOKUP(B276,imbin!$B$4:$D$3233,3,FALSE)</f>
        <v>MOVES</v>
      </c>
      <c r="P276" s="4">
        <f>IF(ISNA(VLOOKUP(B276,rampbin!$B$4:$G$1697,6,FALSE)),2,VLOOKUP(B276,rampbin!$B$4:$G$1697,6,FALSE))</f>
        <v>2</v>
      </c>
      <c r="Q276" s="4" t="str">
        <f>IF(ISNA(VLOOKUP(B276,rampbin!$B$4:$G$1697,5,FALSE)),"MOVES",VLOOKUP(B276,rampbin!$B$4:$G$1697,5,FALSE))</f>
        <v>MOVES</v>
      </c>
      <c r="R276" s="4" t="s">
        <v>1880</v>
      </c>
      <c r="S276" s="6" t="s">
        <v>1851</v>
      </c>
      <c r="T276" s="4">
        <f>VLOOKUP(B276,meanLDage!$B$3:$E$3145,4,FALSE)</f>
        <v>4</v>
      </c>
      <c r="U276" s="32">
        <f>VLOOKUP(B276,meanLDage!$B$3:$E$3145,2,FALSE)</f>
        <v>11.247294132569165</v>
      </c>
      <c r="V276" s="4" t="str">
        <f t="shared" si="29"/>
        <v>8_H_500001000_0_3_2</v>
      </c>
      <c r="W276" s="4">
        <v>8041</v>
      </c>
      <c r="X276" s="6"/>
      <c r="Y276" s="8">
        <f t="shared" si="30"/>
        <v>8041</v>
      </c>
      <c r="Z276" s="6" t="b">
        <f t="shared" si="28"/>
        <v>1</v>
      </c>
      <c r="AA276" s="6">
        <f t="shared" si="31"/>
        <v>8041</v>
      </c>
      <c r="AB276" s="4">
        <f t="shared" si="32"/>
        <v>4</v>
      </c>
      <c r="AC276" s="32">
        <f t="shared" si="33"/>
        <v>11.247294132569165</v>
      </c>
      <c r="AD276" s="4">
        <f>VLOOKUP($B276,meanLDage!$Z$3:$AC$3145,4,FALSE)</f>
        <v>3</v>
      </c>
      <c r="AE276" s="32">
        <f>VLOOKUP($B276,meanLDage!$Z$3:$AC$3145,2,FALSE)</f>
        <v>10.597572575795601</v>
      </c>
      <c r="AF276" s="6">
        <f>VLOOKUP(V276,'2017 rep county selection'!$A$1:$C$281,3,FALSE)</f>
        <v>8041</v>
      </c>
      <c r="AH276" s="9">
        <f t="shared" si="34"/>
        <v>8041</v>
      </c>
    </row>
    <row r="277" spans="1:34" ht="15.75" customHeight="1" x14ac:dyDescent="0.3">
      <c r="A277" s="4">
        <v>8</v>
      </c>
      <c r="B277" s="4">
        <v>8119</v>
      </c>
      <c r="C277" s="6" t="s">
        <v>2261</v>
      </c>
      <c r="D277" s="6" t="s">
        <v>255</v>
      </c>
      <c r="E277" s="4">
        <v>8101</v>
      </c>
      <c r="F277" s="4">
        <v>8101</v>
      </c>
      <c r="G277" s="4">
        <v>8101</v>
      </c>
      <c r="H277" s="37">
        <v>188022418</v>
      </c>
      <c r="I277" s="37">
        <v>213989523.58065301</v>
      </c>
      <c r="J277" s="37">
        <v>235780067.79305699</v>
      </c>
      <c r="K277" s="4" t="str">
        <f>VLOOKUP(B277,altitude!$B$3:$E$3232,4)</f>
        <v>H</v>
      </c>
      <c r="L277" s="4">
        <f>VLOOKUP(B277,fuelregion!$C$5:$D$3233,2,FALSE)</f>
        <v>500001000</v>
      </c>
      <c r="M277" s="4">
        <f>VLOOKUP(B277,fuelregion!$H$5:$I$3113,2,FALSE)</f>
        <v>500001000</v>
      </c>
      <c r="N277" s="4">
        <f>VLOOKUP(B277,imbin!$B$4:$D$3233,2,FALSE)</f>
        <v>0</v>
      </c>
      <c r="O277" s="4" t="str">
        <f>VLOOKUP(B277,imbin!$B$4:$D$3233,3,FALSE)</f>
        <v>MOVES</v>
      </c>
      <c r="P277" s="4">
        <f>IF(ISNA(VLOOKUP(B277,rampbin!$B$4:$G$1697,6,FALSE)),2,VLOOKUP(B277,rampbin!$B$4:$G$1697,6,FALSE))</f>
        <v>2</v>
      </c>
      <c r="Q277" s="4" t="str">
        <f>IF(ISNA(VLOOKUP(B277,rampbin!$B$4:$G$1697,5,FALSE)),"MOVES",VLOOKUP(B277,rampbin!$B$4:$G$1697,5,FALSE))</f>
        <v>MOVES</v>
      </c>
      <c r="R277" s="4" t="s">
        <v>1877</v>
      </c>
      <c r="S277" s="6" t="s">
        <v>1935</v>
      </c>
      <c r="T277" s="4">
        <f>VLOOKUP(B277,meanLDage!$B$3:$E$3145,4,FALSE)</f>
        <v>5</v>
      </c>
      <c r="U277" s="32">
        <f>VLOOKUP(B277,meanLDage!$B$3:$E$3145,2,FALSE)</f>
        <v>13.320694481384937</v>
      </c>
      <c r="V277" s="4" t="str">
        <f t="shared" si="29"/>
        <v>8_H_500001000_0_4_2</v>
      </c>
      <c r="W277" s="4">
        <v>8101</v>
      </c>
      <c r="X277" s="6"/>
      <c r="Y277" s="8">
        <f t="shared" si="30"/>
        <v>8101</v>
      </c>
      <c r="Z277" s="6" t="b">
        <f t="shared" si="28"/>
        <v>1</v>
      </c>
      <c r="AA277" s="6">
        <f t="shared" si="31"/>
        <v>8101</v>
      </c>
      <c r="AB277" s="4">
        <f t="shared" si="32"/>
        <v>5</v>
      </c>
      <c r="AC277" s="32">
        <f t="shared" si="33"/>
        <v>13.320694481384937</v>
      </c>
      <c r="AD277" s="4">
        <f>VLOOKUP($B277,meanLDage!$Z$3:$AC$3145,4,FALSE)</f>
        <v>4</v>
      </c>
      <c r="AE277" s="32">
        <f>VLOOKUP($B277,meanLDage!$Z$3:$AC$3145,2,FALSE)</f>
        <v>12.402420420841102</v>
      </c>
      <c r="AF277" s="6">
        <f>VLOOKUP(V277,'2017 rep county selection'!$A$1:$C$281,3,FALSE)</f>
        <v>8101</v>
      </c>
      <c r="AH277" s="9">
        <f t="shared" si="34"/>
        <v>8101</v>
      </c>
    </row>
    <row r="278" spans="1:34" ht="15.75" customHeight="1" x14ac:dyDescent="0.3">
      <c r="A278" s="4">
        <v>8</v>
      </c>
      <c r="B278" s="4">
        <v>8121</v>
      </c>
      <c r="C278" s="6" t="s">
        <v>2261</v>
      </c>
      <c r="D278" s="6" t="s">
        <v>71</v>
      </c>
      <c r="E278" s="4">
        <v>8101</v>
      </c>
      <c r="F278" s="4">
        <v>8101</v>
      </c>
      <c r="G278" s="4">
        <v>8101</v>
      </c>
      <c r="H278" s="37">
        <v>148390207</v>
      </c>
      <c r="I278" s="37">
        <v>138977287.18628401</v>
      </c>
      <c r="J278" s="37">
        <v>169281868.09767699</v>
      </c>
      <c r="K278" s="4" t="str">
        <f>VLOOKUP(B278,altitude!$B$3:$E$3232,4)</f>
        <v>H</v>
      </c>
      <c r="L278" s="4">
        <f>VLOOKUP(B278,fuelregion!$C$5:$D$3233,2,FALSE)</f>
        <v>500001000</v>
      </c>
      <c r="M278" s="4">
        <f>VLOOKUP(B278,fuelregion!$H$5:$I$3113,2,FALSE)</f>
        <v>500001000</v>
      </c>
      <c r="N278" s="4">
        <f>VLOOKUP(B278,imbin!$B$4:$D$3233,2,FALSE)</f>
        <v>0</v>
      </c>
      <c r="O278" s="4" t="str">
        <f>VLOOKUP(B278,imbin!$B$4:$D$3233,3,FALSE)</f>
        <v>MOVES</v>
      </c>
      <c r="P278" s="4">
        <f>IF(ISNA(VLOOKUP(B278,rampbin!$B$4:$G$1697,6,FALSE)),2,VLOOKUP(B278,rampbin!$B$4:$G$1697,6,FALSE))</f>
        <v>2</v>
      </c>
      <c r="Q278" s="4" t="str">
        <f>IF(ISNA(VLOOKUP(B278,rampbin!$B$4:$G$1697,5,FALSE)),"MOVES",VLOOKUP(B278,rampbin!$B$4:$G$1697,5,FALSE))</f>
        <v>MOVES</v>
      </c>
      <c r="R278" s="4" t="s">
        <v>1880</v>
      </c>
      <c r="S278" s="6" t="s">
        <v>1851</v>
      </c>
      <c r="T278" s="4">
        <f>VLOOKUP(B278,meanLDage!$B$3:$E$3145,4,FALSE)</f>
        <v>5</v>
      </c>
      <c r="U278" s="32">
        <f>VLOOKUP(B278,meanLDage!$B$3:$E$3145,2,FALSE)</f>
        <v>14.718785152712933</v>
      </c>
      <c r="V278" s="4" t="str">
        <f t="shared" si="29"/>
        <v>8_H_500001000_0_5_2</v>
      </c>
      <c r="W278" s="4">
        <v>8101</v>
      </c>
      <c r="X278" s="6"/>
      <c r="Y278" s="8">
        <f t="shared" si="30"/>
        <v>8101</v>
      </c>
      <c r="Z278" s="6" t="b">
        <f t="shared" si="28"/>
        <v>1</v>
      </c>
      <c r="AA278" s="6">
        <f t="shared" si="31"/>
        <v>8101</v>
      </c>
      <c r="AB278" s="4">
        <f t="shared" si="32"/>
        <v>5</v>
      </c>
      <c r="AC278" s="32">
        <f t="shared" si="33"/>
        <v>14.718785152712933</v>
      </c>
      <c r="AD278" s="4">
        <f>VLOOKUP($B278,meanLDage!$Z$3:$AC$3145,4,FALSE)</f>
        <v>5</v>
      </c>
      <c r="AE278" s="32">
        <f>VLOOKUP($B278,meanLDage!$Z$3:$AC$3145,2,FALSE)</f>
        <v>13.79557316720398</v>
      </c>
      <c r="AF278" s="6">
        <f>VLOOKUP(V278,'2017 rep county selection'!$A$1:$C$281,3,FALSE)</f>
        <v>8043</v>
      </c>
      <c r="AH278" s="9">
        <f t="shared" si="34"/>
        <v>8043</v>
      </c>
    </row>
    <row r="279" spans="1:34" ht="15.75" customHeight="1" x14ac:dyDescent="0.3">
      <c r="A279" s="4">
        <v>8</v>
      </c>
      <c r="B279" s="4">
        <v>8123</v>
      </c>
      <c r="C279" s="6" t="s">
        <v>2261</v>
      </c>
      <c r="D279" s="6" t="s">
        <v>256</v>
      </c>
      <c r="E279" s="4">
        <v>8041</v>
      </c>
      <c r="F279" s="4">
        <v>8123</v>
      </c>
      <c r="G279" s="4">
        <v>8123</v>
      </c>
      <c r="H279" s="37">
        <v>2458799342</v>
      </c>
      <c r="I279" s="37">
        <v>2990074352.2804198</v>
      </c>
      <c r="J279" s="37">
        <v>3466136837.7813902</v>
      </c>
      <c r="K279" s="4" t="str">
        <f>VLOOKUP(B279,altitude!$B$3:$E$3232,4)</f>
        <v>H</v>
      </c>
      <c r="L279" s="4">
        <f>VLOOKUP(B279,fuelregion!$C$5:$D$3233,2,FALSE)</f>
        <v>578001000</v>
      </c>
      <c r="M279" s="4">
        <f>VLOOKUP(B279,fuelregion!$H$5:$I$3113,2,FALSE)</f>
        <v>578001000</v>
      </c>
      <c r="N279" s="4">
        <f>VLOOKUP(B279,imbin!$B$4:$D$3233,2,FALSE)</f>
        <v>1</v>
      </c>
      <c r="O279" s="4" t="str">
        <f>VLOOKUP(B279,imbin!$B$4:$D$3233,3,FALSE)</f>
        <v>MOVES</v>
      </c>
      <c r="P279" s="4">
        <f>IF(ISNA(VLOOKUP(B279,rampbin!$B$4:$G$1697,6,FALSE)),2,VLOOKUP(B279,rampbin!$B$4:$G$1697,6,FALSE))</f>
        <v>2</v>
      </c>
      <c r="Q279" s="4" t="str">
        <f>IF(ISNA(VLOOKUP(B279,rampbin!$B$4:$G$1697,5,FALSE)),"MOVES",VLOOKUP(B279,rampbin!$B$4:$G$1697,5,FALSE))</f>
        <v>MOVES</v>
      </c>
      <c r="R279" s="4" t="s">
        <v>1877</v>
      </c>
      <c r="S279" s="6" t="s">
        <v>1939</v>
      </c>
      <c r="T279" s="4">
        <f>VLOOKUP(B279,meanLDage!$B$3:$E$3145,4,FALSE)</f>
        <v>4</v>
      </c>
      <c r="U279" s="32">
        <f>VLOOKUP(B279,meanLDage!$B$3:$E$3145,2,FALSE)</f>
        <v>11.621872769636763</v>
      </c>
      <c r="V279" s="4" t="str">
        <f t="shared" si="29"/>
        <v>8_H_578001000_1_3_2</v>
      </c>
      <c r="W279" s="4">
        <v>8001</v>
      </c>
      <c r="X279" s="6"/>
      <c r="Y279" s="8">
        <f t="shared" si="30"/>
        <v>8001</v>
      </c>
      <c r="Z279" s="6" t="b">
        <f t="shared" si="28"/>
        <v>0</v>
      </c>
      <c r="AA279" s="6">
        <f t="shared" si="31"/>
        <v>8123</v>
      </c>
      <c r="AB279" s="4">
        <f t="shared" si="32"/>
        <v>4</v>
      </c>
      <c r="AC279" s="32">
        <f t="shared" si="33"/>
        <v>11.621872769636763</v>
      </c>
      <c r="AD279" s="4">
        <f>VLOOKUP($B279,meanLDage!$Z$3:$AC$3145,4,FALSE)</f>
        <v>3</v>
      </c>
      <c r="AE279" s="32">
        <f>VLOOKUP($B279,meanLDage!$Z$3:$AC$3145,2,FALSE)</f>
        <v>10.631576491664948</v>
      </c>
      <c r="AF279" s="6">
        <f>VLOOKUP(V279,'2017 rep county selection'!$A$1:$C$281,3,FALSE)</f>
        <v>8031</v>
      </c>
      <c r="AH279" s="9">
        <f t="shared" si="34"/>
        <v>8031</v>
      </c>
    </row>
    <row r="280" spans="1:34" ht="15.75" customHeight="1" x14ac:dyDescent="0.3">
      <c r="A280" s="4">
        <v>8</v>
      </c>
      <c r="B280" s="4">
        <v>8125</v>
      </c>
      <c r="C280" s="6" t="s">
        <v>2261</v>
      </c>
      <c r="D280" s="6" t="s">
        <v>88</v>
      </c>
      <c r="E280" s="4">
        <v>8041</v>
      </c>
      <c r="F280" s="4">
        <v>8041</v>
      </c>
      <c r="G280" s="4">
        <v>8041</v>
      </c>
      <c r="H280" s="37">
        <v>104409724</v>
      </c>
      <c r="I280" s="37">
        <v>120210043.506181</v>
      </c>
      <c r="J280" s="37">
        <v>113339935.380723</v>
      </c>
      <c r="K280" s="4" t="str">
        <f>VLOOKUP(B280,altitude!$B$3:$E$3232,4)</f>
        <v>H</v>
      </c>
      <c r="L280" s="4">
        <f>VLOOKUP(B280,fuelregion!$C$5:$D$3233,2,FALSE)</f>
        <v>500001000</v>
      </c>
      <c r="M280" s="4">
        <f>VLOOKUP(B280,fuelregion!$H$5:$I$3113,2,FALSE)</f>
        <v>500001000</v>
      </c>
      <c r="N280" s="4">
        <f>VLOOKUP(B280,imbin!$B$4:$D$3233,2,FALSE)</f>
        <v>0</v>
      </c>
      <c r="O280" s="4" t="str">
        <f>VLOOKUP(B280,imbin!$B$4:$D$3233,3,FALSE)</f>
        <v>MOVES</v>
      </c>
      <c r="P280" s="4">
        <f>IF(ISNA(VLOOKUP(B280,rampbin!$B$4:$G$1697,6,FALSE)),2,VLOOKUP(B280,rampbin!$B$4:$G$1697,6,FALSE))</f>
        <v>2</v>
      </c>
      <c r="Q280" s="4" t="str">
        <f>IF(ISNA(VLOOKUP(B280,rampbin!$B$4:$G$1697,5,FALSE)),"MOVES",VLOOKUP(B280,rampbin!$B$4:$G$1697,5,FALSE))</f>
        <v>MOVES</v>
      </c>
      <c r="R280" s="4" t="s">
        <v>1880</v>
      </c>
      <c r="S280" s="6" t="s">
        <v>1851</v>
      </c>
      <c r="T280" s="4">
        <f>VLOOKUP(B280,meanLDage!$B$3:$E$3145,4,FALSE)</f>
        <v>5</v>
      </c>
      <c r="U280" s="32">
        <f>VLOOKUP(B280,meanLDage!$B$3:$E$3145,2,FALSE)</f>
        <v>13.131032114486697</v>
      </c>
      <c r="V280" s="4" t="str">
        <f t="shared" si="29"/>
        <v>8_H_500001000_0_4_2</v>
      </c>
      <c r="W280" s="4">
        <v>8101</v>
      </c>
      <c r="X280" s="6"/>
      <c r="Y280" s="8">
        <f t="shared" si="30"/>
        <v>8101</v>
      </c>
      <c r="Z280" s="6" t="b">
        <f t="shared" si="28"/>
        <v>0</v>
      </c>
      <c r="AA280" s="6">
        <f t="shared" si="31"/>
        <v>8041</v>
      </c>
      <c r="AB280" s="4">
        <f t="shared" si="32"/>
        <v>5</v>
      </c>
      <c r="AC280" s="32">
        <f t="shared" si="33"/>
        <v>13.131032114486697</v>
      </c>
      <c r="AD280" s="4">
        <f>VLOOKUP($B280,meanLDage!$Z$3:$AC$3145,4,FALSE)</f>
        <v>4</v>
      </c>
      <c r="AE280" s="32">
        <f>VLOOKUP($B280,meanLDage!$Z$3:$AC$3145,2,FALSE)</f>
        <v>12.136316222635088</v>
      </c>
      <c r="AF280" s="6">
        <f>VLOOKUP(V280,'2017 rep county selection'!$A$1:$C$281,3,FALSE)</f>
        <v>8101</v>
      </c>
      <c r="AH280" s="9">
        <f t="shared" si="34"/>
        <v>8101</v>
      </c>
    </row>
    <row r="281" spans="1:34" ht="15.75" customHeight="1" x14ac:dyDescent="0.3">
      <c r="A281" s="4">
        <v>9</v>
      </c>
      <c r="B281" s="4">
        <v>9001</v>
      </c>
      <c r="C281" s="6" t="s">
        <v>2262</v>
      </c>
      <c r="D281" s="6" t="s">
        <v>257</v>
      </c>
      <c r="E281" s="4">
        <v>9001</v>
      </c>
      <c r="F281" s="4">
        <v>9001</v>
      </c>
      <c r="G281" s="4">
        <v>9001</v>
      </c>
      <c r="H281" s="37">
        <v>6888158056</v>
      </c>
      <c r="I281" s="37">
        <v>6876222976.3746004</v>
      </c>
      <c r="J281" s="37">
        <v>7144360733.2140703</v>
      </c>
      <c r="K281" s="4" t="str">
        <f>VLOOKUP(B281,altitude!$B$3:$E$3232,4)</f>
        <v>L</v>
      </c>
      <c r="L281" s="4">
        <f>VLOOKUP(B281,fuelregion!$C$5:$D$3233,2,FALSE)</f>
        <v>1170011000</v>
      </c>
      <c r="M281" s="4">
        <f>VLOOKUP(B281,fuelregion!$H$5:$I$3113,2,FALSE)</f>
        <v>1170011000</v>
      </c>
      <c r="N281" s="4">
        <f>VLOOKUP(B281,imbin!$B$4:$D$3233,2,FALSE)</f>
        <v>1</v>
      </c>
      <c r="O281" s="4" t="str">
        <f>VLOOKUP(B281,imbin!$B$4:$D$3233,3,FALSE)</f>
        <v>Submittal</v>
      </c>
      <c r="P281" s="4">
        <f>IF(ISNA(VLOOKUP(B281,rampbin!$B$4:$G$1697,6,FALSE)),2,VLOOKUP(B281,rampbin!$B$4:$G$1697,6,FALSE))</f>
        <v>1</v>
      </c>
      <c r="Q281" s="4" t="str">
        <f>IF(ISNA(VLOOKUP(B281,rampbin!$B$4:$G$1697,5,FALSE)),"MOVES",VLOOKUP(B281,rampbin!$B$4:$G$1697,5,FALSE))</f>
        <v>Submitted</v>
      </c>
      <c r="R281" s="4" t="s">
        <v>1877</v>
      </c>
      <c r="S281" s="6" t="s">
        <v>1940</v>
      </c>
      <c r="T281" s="4">
        <f>VLOOKUP(B281,meanLDage!$B$3:$E$3145,4,FALSE)</f>
        <v>3</v>
      </c>
      <c r="U281" s="32">
        <f>VLOOKUP(B281,meanLDage!$B$3:$E$3145,2,FALSE)</f>
        <v>9.1891603425079271</v>
      </c>
      <c r="V281" s="4" t="str">
        <f t="shared" si="29"/>
        <v>9_L_1170011000_1_3_1</v>
      </c>
      <c r="W281" s="4">
        <v>9001</v>
      </c>
      <c r="X281" s="6"/>
      <c r="Y281" s="8">
        <f t="shared" si="30"/>
        <v>9001</v>
      </c>
      <c r="Z281" s="6" t="b">
        <f t="shared" si="28"/>
        <v>1</v>
      </c>
      <c r="AA281" s="6">
        <f t="shared" si="31"/>
        <v>9001</v>
      </c>
      <c r="AB281" s="4">
        <f t="shared" si="32"/>
        <v>3</v>
      </c>
      <c r="AC281" s="32">
        <f t="shared" si="33"/>
        <v>9.1891603425079271</v>
      </c>
      <c r="AD281" s="4">
        <f>VLOOKUP($B281,meanLDage!$Z$3:$AC$3145,4,FALSE)</f>
        <v>3</v>
      </c>
      <c r="AE281" s="32">
        <f>VLOOKUP($B281,meanLDage!$Z$3:$AC$3145,2,FALSE)</f>
        <v>9.8489896760000004</v>
      </c>
      <c r="AF281" s="6">
        <f>VLOOKUP(V281,'2017 rep county selection'!$A$1:$C$281,3,FALSE)</f>
        <v>9001</v>
      </c>
      <c r="AH281" s="9">
        <f t="shared" si="34"/>
        <v>9001</v>
      </c>
    </row>
    <row r="282" spans="1:34" ht="15.75" customHeight="1" x14ac:dyDescent="0.3">
      <c r="A282" s="4">
        <v>9</v>
      </c>
      <c r="B282" s="4">
        <v>9003</v>
      </c>
      <c r="C282" s="6" t="s">
        <v>2262</v>
      </c>
      <c r="D282" s="6" t="s">
        <v>258</v>
      </c>
      <c r="E282" s="4">
        <v>9003</v>
      </c>
      <c r="F282" s="4">
        <v>9003</v>
      </c>
      <c r="G282" s="4">
        <v>9003</v>
      </c>
      <c r="H282" s="37">
        <v>7363886443</v>
      </c>
      <c r="I282" s="37">
        <v>7490962723.51861</v>
      </c>
      <c r="J282" s="37">
        <v>7577454409.7910805</v>
      </c>
      <c r="K282" s="4" t="str">
        <f>VLOOKUP(B282,altitude!$B$3:$E$3232,4)</f>
        <v>L</v>
      </c>
      <c r="L282" s="4">
        <f>VLOOKUP(B282,fuelregion!$C$5:$D$3233,2,FALSE)</f>
        <v>1170011000</v>
      </c>
      <c r="M282" s="4">
        <f>VLOOKUP(B282,fuelregion!$H$5:$I$3113,2,FALSE)</f>
        <v>1170011000</v>
      </c>
      <c r="N282" s="4">
        <f>VLOOKUP(B282,imbin!$B$4:$D$3233,2,FALSE)</f>
        <v>1</v>
      </c>
      <c r="O282" s="4" t="str">
        <f>VLOOKUP(B282,imbin!$B$4:$D$3233,3,FALSE)</f>
        <v>Submittal</v>
      </c>
      <c r="P282" s="4">
        <f>IF(ISNA(VLOOKUP(B282,rampbin!$B$4:$G$1697,6,FALSE)),2,VLOOKUP(B282,rampbin!$B$4:$G$1697,6,FALSE))</f>
        <v>2</v>
      </c>
      <c r="Q282" s="4" t="str">
        <f>IF(ISNA(VLOOKUP(B282,rampbin!$B$4:$G$1697,5,FALSE)),"MOVES",VLOOKUP(B282,rampbin!$B$4:$G$1697,5,FALSE))</f>
        <v>Submitted</v>
      </c>
      <c r="R282" s="4" t="s">
        <v>1877</v>
      </c>
      <c r="S282" s="6" t="s">
        <v>1941</v>
      </c>
      <c r="T282" s="4">
        <f>VLOOKUP(B282,meanLDage!$B$3:$E$3145,4,FALSE)</f>
        <v>3</v>
      </c>
      <c r="U282" s="32">
        <f>VLOOKUP(B282,meanLDage!$B$3:$E$3145,2,FALSE)</f>
        <v>9.9010507327659454</v>
      </c>
      <c r="V282" s="4" t="str">
        <f t="shared" si="29"/>
        <v>9_L_1170011000_1_3_2</v>
      </c>
      <c r="W282" s="4">
        <v>9003</v>
      </c>
      <c r="X282" s="6"/>
      <c r="Y282" s="8">
        <f t="shared" si="30"/>
        <v>9003</v>
      </c>
      <c r="Z282" s="6" t="b">
        <f t="shared" si="28"/>
        <v>1</v>
      </c>
      <c r="AA282" s="6">
        <f t="shared" si="31"/>
        <v>9003</v>
      </c>
      <c r="AB282" s="4">
        <f t="shared" si="32"/>
        <v>3</v>
      </c>
      <c r="AC282" s="32">
        <f t="shared" si="33"/>
        <v>9.9010507327659454</v>
      </c>
      <c r="AD282" s="4">
        <f>VLOOKUP($B282,meanLDage!$Z$3:$AC$3145,4,FALSE)</f>
        <v>3</v>
      </c>
      <c r="AE282" s="32">
        <f>VLOOKUP($B282,meanLDage!$Z$3:$AC$3145,2,FALSE)</f>
        <v>9.897267824</v>
      </c>
      <c r="AF282" s="6">
        <f>VLOOKUP(V282,'2017 rep county selection'!$A$1:$C$281,3,FALSE)</f>
        <v>9003</v>
      </c>
      <c r="AH282" s="9">
        <f t="shared" si="34"/>
        <v>9003</v>
      </c>
    </row>
    <row r="283" spans="1:34" ht="15.75" customHeight="1" x14ac:dyDescent="0.3">
      <c r="A283" s="4">
        <v>9</v>
      </c>
      <c r="B283" s="4">
        <v>9005</v>
      </c>
      <c r="C283" s="6" t="s">
        <v>2262</v>
      </c>
      <c r="D283" s="6" t="s">
        <v>259</v>
      </c>
      <c r="E283" s="4">
        <v>9001</v>
      </c>
      <c r="F283" s="4">
        <v>9001</v>
      </c>
      <c r="G283" s="4">
        <v>9001</v>
      </c>
      <c r="H283" s="37">
        <v>1293618143</v>
      </c>
      <c r="I283" s="37">
        <v>1348620656.2219901</v>
      </c>
      <c r="J283" s="37">
        <v>1196353714.4976699</v>
      </c>
      <c r="K283" s="4" t="str">
        <f>VLOOKUP(B283,altitude!$B$3:$E$3232,4)</f>
        <v>L</v>
      </c>
      <c r="L283" s="4">
        <f>VLOOKUP(B283,fuelregion!$C$5:$D$3233,2,FALSE)</f>
        <v>1170011000</v>
      </c>
      <c r="M283" s="4">
        <f>VLOOKUP(B283,fuelregion!$H$5:$I$3113,2,FALSE)</f>
        <v>1170011000</v>
      </c>
      <c r="N283" s="4">
        <f>VLOOKUP(B283,imbin!$B$4:$D$3233,2,FALSE)</f>
        <v>1</v>
      </c>
      <c r="O283" s="4" t="str">
        <f>VLOOKUP(B283,imbin!$B$4:$D$3233,3,FALSE)</f>
        <v>Submittal</v>
      </c>
      <c r="P283" s="4">
        <f>IF(ISNA(VLOOKUP(B283,rampbin!$B$4:$G$1697,6,FALSE)),2,VLOOKUP(B283,rampbin!$B$4:$G$1697,6,FALSE))</f>
        <v>1</v>
      </c>
      <c r="Q283" s="4" t="str">
        <f>IF(ISNA(VLOOKUP(B283,rampbin!$B$4:$G$1697,5,FALSE)),"MOVES",VLOOKUP(B283,rampbin!$B$4:$G$1697,5,FALSE))</f>
        <v>Submitted</v>
      </c>
      <c r="R283" s="4" t="s">
        <v>1880</v>
      </c>
      <c r="S283" s="6" t="s">
        <v>1851</v>
      </c>
      <c r="T283" s="4">
        <f>VLOOKUP(B283,meanLDage!$B$3:$E$3145,4,FALSE)</f>
        <v>3</v>
      </c>
      <c r="U283" s="32">
        <f>VLOOKUP(B283,meanLDage!$B$3:$E$3145,2,FALSE)</f>
        <v>10.288363848354372</v>
      </c>
      <c r="V283" s="4" t="str">
        <f t="shared" si="29"/>
        <v>9_L_1170011000_1_3_1</v>
      </c>
      <c r="W283" s="4">
        <v>9001</v>
      </c>
      <c r="X283" s="6"/>
      <c r="Y283" s="8">
        <f t="shared" si="30"/>
        <v>9001</v>
      </c>
      <c r="Z283" s="6" t="b">
        <f t="shared" si="28"/>
        <v>1</v>
      </c>
      <c r="AA283" s="6">
        <f t="shared" si="31"/>
        <v>9001</v>
      </c>
      <c r="AB283" s="4">
        <f t="shared" si="32"/>
        <v>3</v>
      </c>
      <c r="AC283" s="32">
        <f t="shared" si="33"/>
        <v>10.288363848354372</v>
      </c>
      <c r="AD283" s="4">
        <f>VLOOKUP($B283,meanLDage!$Z$3:$AC$3145,4,FALSE)</f>
        <v>3</v>
      </c>
      <c r="AE283" s="32">
        <f>VLOOKUP($B283,meanLDage!$Z$3:$AC$3145,2,FALSE)</f>
        <v>9.82378982</v>
      </c>
      <c r="AF283" s="6">
        <f>VLOOKUP(V283,'2017 rep county selection'!$A$1:$C$281,3,FALSE)</f>
        <v>9001</v>
      </c>
      <c r="AH283" s="9">
        <f t="shared" si="34"/>
        <v>9001</v>
      </c>
    </row>
    <row r="284" spans="1:34" ht="15.75" customHeight="1" x14ac:dyDescent="0.3">
      <c r="A284" s="4">
        <v>9</v>
      </c>
      <c r="B284" s="4">
        <v>9007</v>
      </c>
      <c r="C284" s="6" t="s">
        <v>2262</v>
      </c>
      <c r="D284" s="6" t="s">
        <v>260</v>
      </c>
      <c r="E284" s="4">
        <v>9001</v>
      </c>
      <c r="F284" s="4">
        <v>9001</v>
      </c>
      <c r="G284" s="4">
        <v>9001</v>
      </c>
      <c r="H284" s="37">
        <v>1731348648</v>
      </c>
      <c r="I284" s="37">
        <v>1707432091.1709499</v>
      </c>
      <c r="J284" s="37">
        <v>1675135695.4204199</v>
      </c>
      <c r="K284" s="4" t="str">
        <f>VLOOKUP(B284,altitude!$B$3:$E$3232,4)</f>
        <v>L</v>
      </c>
      <c r="L284" s="4">
        <f>VLOOKUP(B284,fuelregion!$C$5:$D$3233,2,FALSE)</f>
        <v>1170011000</v>
      </c>
      <c r="M284" s="4">
        <f>VLOOKUP(B284,fuelregion!$H$5:$I$3113,2,FALSE)</f>
        <v>1170011000</v>
      </c>
      <c r="N284" s="4">
        <f>VLOOKUP(B284,imbin!$B$4:$D$3233,2,FALSE)</f>
        <v>1</v>
      </c>
      <c r="O284" s="4" t="str">
        <f>VLOOKUP(B284,imbin!$B$4:$D$3233,3,FALSE)</f>
        <v>Submittal</v>
      </c>
      <c r="P284" s="4">
        <f>IF(ISNA(VLOOKUP(B284,rampbin!$B$4:$G$1697,6,FALSE)),2,VLOOKUP(B284,rampbin!$B$4:$G$1697,6,FALSE))</f>
        <v>1</v>
      </c>
      <c r="Q284" s="4" t="str">
        <f>IF(ISNA(VLOOKUP(B284,rampbin!$B$4:$G$1697,5,FALSE)),"MOVES",VLOOKUP(B284,rampbin!$B$4:$G$1697,5,FALSE))</f>
        <v>Submitted</v>
      </c>
      <c r="R284" s="4" t="s">
        <v>1877</v>
      </c>
      <c r="S284" s="6" t="s">
        <v>1941</v>
      </c>
      <c r="T284" s="4">
        <f>VLOOKUP(B284,meanLDage!$B$3:$E$3145,4,FALSE)</f>
        <v>3</v>
      </c>
      <c r="U284" s="32">
        <f>VLOOKUP(B284,meanLDage!$B$3:$E$3145,2,FALSE)</f>
        <v>10.145485092101502</v>
      </c>
      <c r="V284" s="4" t="str">
        <f t="shared" si="29"/>
        <v>9_L_1170011000_1_3_1</v>
      </c>
      <c r="W284" s="4">
        <v>9001</v>
      </c>
      <c r="X284" s="6"/>
      <c r="Y284" s="8">
        <f t="shared" si="30"/>
        <v>9001</v>
      </c>
      <c r="Z284" s="6" t="b">
        <f t="shared" si="28"/>
        <v>1</v>
      </c>
      <c r="AA284" s="6">
        <f t="shared" si="31"/>
        <v>9001</v>
      </c>
      <c r="AB284" s="4">
        <f t="shared" si="32"/>
        <v>3</v>
      </c>
      <c r="AC284" s="32">
        <f t="shared" si="33"/>
        <v>10.145485092101502</v>
      </c>
      <c r="AD284" s="4">
        <f>VLOOKUP($B284,meanLDage!$Z$3:$AC$3145,4,FALSE)</f>
        <v>3</v>
      </c>
      <c r="AE284" s="32">
        <f>VLOOKUP($B284,meanLDage!$Z$3:$AC$3145,2,FALSE)</f>
        <v>9.8596648289999997</v>
      </c>
      <c r="AF284" s="6">
        <f>VLOOKUP(V284,'2017 rep county selection'!$A$1:$C$281,3,FALSE)</f>
        <v>9001</v>
      </c>
      <c r="AH284" s="9">
        <f t="shared" si="34"/>
        <v>9001</v>
      </c>
    </row>
    <row r="285" spans="1:34" ht="15.75" customHeight="1" x14ac:dyDescent="0.3">
      <c r="A285" s="4">
        <v>9</v>
      </c>
      <c r="B285" s="4">
        <v>9009</v>
      </c>
      <c r="C285" s="6" t="s">
        <v>2262</v>
      </c>
      <c r="D285" s="6" t="s">
        <v>261</v>
      </c>
      <c r="E285" s="4">
        <v>9001</v>
      </c>
      <c r="F285" s="4">
        <v>9001</v>
      </c>
      <c r="G285" s="4">
        <v>9001</v>
      </c>
      <c r="H285" s="37">
        <v>6806604718</v>
      </c>
      <c r="I285" s="37">
        <v>6976434510.6879196</v>
      </c>
      <c r="J285" s="37">
        <v>6907188498.0925598</v>
      </c>
      <c r="K285" s="4" t="str">
        <f>VLOOKUP(B285,altitude!$B$3:$E$3232,4)</f>
        <v>L</v>
      </c>
      <c r="L285" s="4">
        <f>VLOOKUP(B285,fuelregion!$C$5:$D$3233,2,FALSE)</f>
        <v>1170011000</v>
      </c>
      <c r="M285" s="4">
        <f>VLOOKUP(B285,fuelregion!$H$5:$I$3113,2,FALSE)</f>
        <v>1170011000</v>
      </c>
      <c r="N285" s="4">
        <f>VLOOKUP(B285,imbin!$B$4:$D$3233,2,FALSE)</f>
        <v>1</v>
      </c>
      <c r="O285" s="4" t="str">
        <f>VLOOKUP(B285,imbin!$B$4:$D$3233,3,FALSE)</f>
        <v>Submittal</v>
      </c>
      <c r="P285" s="4">
        <f>IF(ISNA(VLOOKUP(B285,rampbin!$B$4:$G$1697,6,FALSE)),2,VLOOKUP(B285,rampbin!$B$4:$G$1697,6,FALSE))</f>
        <v>1</v>
      </c>
      <c r="Q285" s="4" t="str">
        <f>IF(ISNA(VLOOKUP(B285,rampbin!$B$4:$G$1697,5,FALSE)),"MOVES",VLOOKUP(B285,rampbin!$B$4:$G$1697,5,FALSE))</f>
        <v>Submitted</v>
      </c>
      <c r="R285" s="4" t="s">
        <v>1877</v>
      </c>
      <c r="S285" s="6" t="s">
        <v>1942</v>
      </c>
      <c r="T285" s="4">
        <f>VLOOKUP(B285,meanLDage!$B$3:$E$3145,4,FALSE)</f>
        <v>3</v>
      </c>
      <c r="U285" s="32">
        <f>VLOOKUP(B285,meanLDage!$B$3:$E$3145,2,FALSE)</f>
        <v>10.176612860591323</v>
      </c>
      <c r="V285" s="4" t="str">
        <f t="shared" si="29"/>
        <v>9_L_1170011000_1_3_1</v>
      </c>
      <c r="W285" s="4">
        <v>9001</v>
      </c>
      <c r="X285" s="6"/>
      <c r="Y285" s="8">
        <f t="shared" si="30"/>
        <v>9001</v>
      </c>
      <c r="Z285" s="6" t="b">
        <f t="shared" si="28"/>
        <v>1</v>
      </c>
      <c r="AA285" s="6">
        <f t="shared" si="31"/>
        <v>9001</v>
      </c>
      <c r="AB285" s="4">
        <f t="shared" si="32"/>
        <v>3</v>
      </c>
      <c r="AC285" s="32">
        <f t="shared" si="33"/>
        <v>10.176612860591323</v>
      </c>
      <c r="AD285" s="4">
        <f>VLOOKUP($B285,meanLDage!$Z$3:$AC$3145,4,FALSE)</f>
        <v>3</v>
      </c>
      <c r="AE285" s="32">
        <f>VLOOKUP($B285,meanLDage!$Z$3:$AC$3145,2,FALSE)</f>
        <v>9.9037369579999996</v>
      </c>
      <c r="AF285" s="6">
        <f>VLOOKUP(V285,'2017 rep county selection'!$A$1:$C$281,3,FALSE)</f>
        <v>9001</v>
      </c>
      <c r="AH285" s="9">
        <f t="shared" si="34"/>
        <v>9001</v>
      </c>
    </row>
    <row r="286" spans="1:34" ht="15.75" customHeight="1" x14ac:dyDescent="0.3">
      <c r="A286" s="4">
        <v>9</v>
      </c>
      <c r="B286" s="4">
        <v>9011</v>
      </c>
      <c r="C286" s="6" t="s">
        <v>2262</v>
      </c>
      <c r="D286" s="6" t="s">
        <v>262</v>
      </c>
      <c r="E286" s="4">
        <v>9001</v>
      </c>
      <c r="F286" s="4">
        <v>9001</v>
      </c>
      <c r="G286" s="4">
        <v>9001</v>
      </c>
      <c r="H286" s="37">
        <v>2771801320</v>
      </c>
      <c r="I286" s="37">
        <v>2747441739.7892399</v>
      </c>
      <c r="J286" s="37">
        <v>2604003622.3716698</v>
      </c>
      <c r="K286" s="4" t="str">
        <f>VLOOKUP(B286,altitude!$B$3:$E$3232,4)</f>
        <v>L</v>
      </c>
      <c r="L286" s="4">
        <f>VLOOKUP(B286,fuelregion!$C$5:$D$3233,2,FALSE)</f>
        <v>1170011000</v>
      </c>
      <c r="M286" s="4">
        <f>VLOOKUP(B286,fuelregion!$H$5:$I$3113,2,FALSE)</f>
        <v>1170011000</v>
      </c>
      <c r="N286" s="4">
        <f>VLOOKUP(B286,imbin!$B$4:$D$3233,2,FALSE)</f>
        <v>1</v>
      </c>
      <c r="O286" s="4" t="str">
        <f>VLOOKUP(B286,imbin!$B$4:$D$3233,3,FALSE)</f>
        <v>Submittal</v>
      </c>
      <c r="P286" s="4">
        <f>IF(ISNA(VLOOKUP(B286,rampbin!$B$4:$G$1697,6,FALSE)),2,VLOOKUP(B286,rampbin!$B$4:$G$1697,6,FALSE))</f>
        <v>1</v>
      </c>
      <c r="Q286" s="4" t="str">
        <f>IF(ISNA(VLOOKUP(B286,rampbin!$B$4:$G$1697,5,FALSE)),"MOVES",VLOOKUP(B286,rampbin!$B$4:$G$1697,5,FALSE))</f>
        <v>Submitted</v>
      </c>
      <c r="R286" s="4" t="s">
        <v>1877</v>
      </c>
      <c r="S286" s="6" t="s">
        <v>1943</v>
      </c>
      <c r="T286" s="4">
        <f>VLOOKUP(B286,meanLDage!$B$3:$E$3145,4,FALSE)</f>
        <v>3</v>
      </c>
      <c r="U286" s="32">
        <f>VLOOKUP(B286,meanLDage!$B$3:$E$3145,2,FALSE)</f>
        <v>10.444725888127454</v>
      </c>
      <c r="V286" s="4" t="str">
        <f t="shared" si="29"/>
        <v>9_L_1170011000_1_3_1</v>
      </c>
      <c r="W286" s="4">
        <v>9001</v>
      </c>
      <c r="X286" s="6"/>
      <c r="Y286" s="8">
        <f t="shared" si="30"/>
        <v>9001</v>
      </c>
      <c r="Z286" s="6" t="b">
        <f t="shared" si="28"/>
        <v>1</v>
      </c>
      <c r="AA286" s="6">
        <f t="shared" si="31"/>
        <v>9001</v>
      </c>
      <c r="AB286" s="4">
        <f t="shared" si="32"/>
        <v>3</v>
      </c>
      <c r="AC286" s="32">
        <f t="shared" si="33"/>
        <v>10.444725888127454</v>
      </c>
      <c r="AD286" s="4">
        <f>VLOOKUP($B286,meanLDage!$Z$3:$AC$3145,4,FALSE)</f>
        <v>3</v>
      </c>
      <c r="AE286" s="32">
        <f>VLOOKUP($B286,meanLDage!$Z$3:$AC$3145,2,FALSE)</f>
        <v>9.8837029469999997</v>
      </c>
      <c r="AF286" s="6">
        <f>VLOOKUP(V286,'2017 rep county selection'!$A$1:$C$281,3,FALSE)</f>
        <v>9001</v>
      </c>
      <c r="AH286" s="9">
        <f t="shared" si="34"/>
        <v>9001</v>
      </c>
    </row>
    <row r="287" spans="1:34" ht="15.75" customHeight="1" x14ac:dyDescent="0.3">
      <c r="A287" s="4">
        <v>9</v>
      </c>
      <c r="B287" s="4">
        <v>9013</v>
      </c>
      <c r="C287" s="6" t="s">
        <v>2262</v>
      </c>
      <c r="D287" s="6" t="s">
        <v>263</v>
      </c>
      <c r="E287" s="4">
        <v>9001</v>
      </c>
      <c r="F287" s="4">
        <v>9001</v>
      </c>
      <c r="G287" s="4">
        <v>9001</v>
      </c>
      <c r="H287" s="37">
        <v>1718971305</v>
      </c>
      <c r="I287" s="37">
        <v>1465101107.9979801</v>
      </c>
      <c r="J287" s="37">
        <v>1339706553.35097</v>
      </c>
      <c r="K287" s="4" t="str">
        <f>VLOOKUP(B287,altitude!$B$3:$E$3232,4)</f>
        <v>L</v>
      </c>
      <c r="L287" s="4">
        <f>VLOOKUP(B287,fuelregion!$C$5:$D$3233,2,FALSE)</f>
        <v>1170011000</v>
      </c>
      <c r="M287" s="4">
        <f>VLOOKUP(B287,fuelregion!$H$5:$I$3113,2,FALSE)</f>
        <v>1170011000</v>
      </c>
      <c r="N287" s="4">
        <f>VLOOKUP(B287,imbin!$B$4:$D$3233,2,FALSE)</f>
        <v>1</v>
      </c>
      <c r="O287" s="4" t="str">
        <f>VLOOKUP(B287,imbin!$B$4:$D$3233,3,FALSE)</f>
        <v>Submittal</v>
      </c>
      <c r="P287" s="4">
        <f>IF(ISNA(VLOOKUP(B287,rampbin!$B$4:$G$1697,6,FALSE)),2,VLOOKUP(B287,rampbin!$B$4:$G$1697,6,FALSE))</f>
        <v>1</v>
      </c>
      <c r="Q287" s="4" t="str">
        <f>IF(ISNA(VLOOKUP(B287,rampbin!$B$4:$G$1697,5,FALSE)),"MOVES",VLOOKUP(B287,rampbin!$B$4:$G$1697,5,FALSE))</f>
        <v>Submitted</v>
      </c>
      <c r="R287" s="4" t="s">
        <v>1877</v>
      </c>
      <c r="S287" s="6" t="s">
        <v>1941</v>
      </c>
      <c r="T287" s="4">
        <f>VLOOKUP(B287,meanLDage!$B$3:$E$3145,4,FALSE)</f>
        <v>3</v>
      </c>
      <c r="U287" s="32">
        <f>VLOOKUP(B287,meanLDage!$B$3:$E$3145,2,FALSE)</f>
        <v>10.193278503524043</v>
      </c>
      <c r="V287" s="4" t="str">
        <f t="shared" si="29"/>
        <v>9_L_1170011000_1_3_1</v>
      </c>
      <c r="W287" s="4">
        <v>9001</v>
      </c>
      <c r="X287" s="6"/>
      <c r="Y287" s="8">
        <f t="shared" si="30"/>
        <v>9001</v>
      </c>
      <c r="Z287" s="6" t="b">
        <f t="shared" si="28"/>
        <v>1</v>
      </c>
      <c r="AA287" s="6">
        <f t="shared" si="31"/>
        <v>9001</v>
      </c>
      <c r="AB287" s="4">
        <f t="shared" si="32"/>
        <v>3</v>
      </c>
      <c r="AC287" s="32">
        <f t="shared" si="33"/>
        <v>10.193278503524043</v>
      </c>
      <c r="AD287" s="4">
        <f>VLOOKUP($B287,meanLDage!$Z$3:$AC$3145,4,FALSE)</f>
        <v>3</v>
      </c>
      <c r="AE287" s="32">
        <f>VLOOKUP($B287,meanLDage!$Z$3:$AC$3145,2,FALSE)</f>
        <v>9.8643105880000004</v>
      </c>
      <c r="AF287" s="6">
        <f>VLOOKUP(V287,'2017 rep county selection'!$A$1:$C$281,3,FALSE)</f>
        <v>9001</v>
      </c>
      <c r="AH287" s="9">
        <f t="shared" si="34"/>
        <v>9001</v>
      </c>
    </row>
    <row r="288" spans="1:34" ht="15.75" customHeight="1" x14ac:dyDescent="0.3">
      <c r="A288" s="4">
        <v>9</v>
      </c>
      <c r="B288" s="4">
        <v>9015</v>
      </c>
      <c r="C288" s="6" t="s">
        <v>2262</v>
      </c>
      <c r="D288" s="6" t="s">
        <v>264</v>
      </c>
      <c r="E288" s="4">
        <v>9003</v>
      </c>
      <c r="F288" s="4">
        <v>9003</v>
      </c>
      <c r="G288" s="4">
        <v>9003</v>
      </c>
      <c r="H288" s="37">
        <v>1149875002</v>
      </c>
      <c r="I288" s="37">
        <v>979305142.07363605</v>
      </c>
      <c r="J288" s="37">
        <v>1109806622.0301399</v>
      </c>
      <c r="K288" s="4" t="str">
        <f>VLOOKUP(B288,altitude!$B$3:$E$3232,4)</f>
        <v>L</v>
      </c>
      <c r="L288" s="4">
        <f>VLOOKUP(B288,fuelregion!$C$5:$D$3233,2,FALSE)</f>
        <v>1170011000</v>
      </c>
      <c r="M288" s="4">
        <f>VLOOKUP(B288,fuelregion!$H$5:$I$3113,2,FALSE)</f>
        <v>1170011000</v>
      </c>
      <c r="N288" s="4">
        <f>VLOOKUP(B288,imbin!$B$4:$D$3233,2,FALSE)</f>
        <v>1</v>
      </c>
      <c r="O288" s="4" t="str">
        <f>VLOOKUP(B288,imbin!$B$4:$D$3233,3,FALSE)</f>
        <v>Submittal</v>
      </c>
      <c r="P288" s="4">
        <f>IF(ISNA(VLOOKUP(B288,rampbin!$B$4:$G$1697,6,FALSE)),2,VLOOKUP(B288,rampbin!$B$4:$G$1697,6,FALSE))</f>
        <v>2</v>
      </c>
      <c r="Q288" s="4" t="str">
        <f>IF(ISNA(VLOOKUP(B288,rampbin!$B$4:$G$1697,5,FALSE)),"MOVES",VLOOKUP(B288,rampbin!$B$4:$G$1697,5,FALSE))</f>
        <v>Submitted</v>
      </c>
      <c r="R288" s="4" t="s">
        <v>1877</v>
      </c>
      <c r="S288" s="6" t="s">
        <v>1944</v>
      </c>
      <c r="T288" s="4">
        <f>VLOOKUP(B288,meanLDage!$B$3:$E$3145,4,FALSE)</f>
        <v>4</v>
      </c>
      <c r="U288" s="32">
        <f>VLOOKUP(B288,meanLDage!$B$3:$E$3145,2,FALSE)</f>
        <v>11.056770327080685</v>
      </c>
      <c r="V288" s="4" t="str">
        <f t="shared" si="29"/>
        <v>9_L_1170011000_1_3_2</v>
      </c>
      <c r="W288" s="4">
        <v>9015</v>
      </c>
      <c r="X288" s="6"/>
      <c r="Y288" s="8">
        <f t="shared" si="30"/>
        <v>9015</v>
      </c>
      <c r="Z288" s="6" t="b">
        <f t="shared" si="28"/>
        <v>0</v>
      </c>
      <c r="AA288" s="6">
        <f t="shared" si="31"/>
        <v>9003</v>
      </c>
      <c r="AB288" s="4">
        <f t="shared" si="32"/>
        <v>4</v>
      </c>
      <c r="AC288" s="32">
        <f t="shared" si="33"/>
        <v>11.056770327080685</v>
      </c>
      <c r="AD288" s="4">
        <f>VLOOKUP($B288,meanLDage!$Z$3:$AC$3145,4,FALSE)</f>
        <v>3</v>
      </c>
      <c r="AE288" s="32">
        <f>VLOOKUP($B288,meanLDage!$Z$3:$AC$3145,2,FALSE)</f>
        <v>9.8520753729999999</v>
      </c>
      <c r="AF288" s="6">
        <f>VLOOKUP(V288,'2017 rep county selection'!$A$1:$C$281,3,FALSE)</f>
        <v>9003</v>
      </c>
      <c r="AH288" s="9">
        <f t="shared" si="34"/>
        <v>9003</v>
      </c>
    </row>
    <row r="289" spans="1:34" ht="15.75" customHeight="1" x14ac:dyDescent="0.3">
      <c r="A289" s="4">
        <v>10</v>
      </c>
      <c r="B289" s="4">
        <v>10001</v>
      </c>
      <c r="C289" s="6" t="s">
        <v>2263</v>
      </c>
      <c r="D289" s="6" t="s">
        <v>265</v>
      </c>
      <c r="E289" s="4">
        <v>10003</v>
      </c>
      <c r="F289" s="4">
        <v>10005</v>
      </c>
      <c r="G289" s="4">
        <v>10003</v>
      </c>
      <c r="H289" s="37">
        <v>1601985401</v>
      </c>
      <c r="I289" s="37">
        <v>1650116371.0520401</v>
      </c>
      <c r="J289" s="37">
        <v>1755611487.3034501</v>
      </c>
      <c r="K289" s="4" t="str">
        <f>VLOOKUP(B289,altitude!$B$3:$E$3232,4)</f>
        <v>L</v>
      </c>
      <c r="L289" s="4">
        <f>VLOOKUP(B289,fuelregion!$C$5:$D$3233,2,FALSE)</f>
        <v>1170011000</v>
      </c>
      <c r="M289" s="4">
        <f>VLOOKUP(B289,fuelregion!$H$5:$I$3113,2,FALSE)</f>
        <v>1170011000</v>
      </c>
      <c r="N289" s="4">
        <f>VLOOKUP(B289,imbin!$B$4:$D$3233,2,FALSE)</f>
        <v>1</v>
      </c>
      <c r="O289" s="4" t="str">
        <f>VLOOKUP(B289,imbin!$B$4:$D$3233,3,FALSE)</f>
        <v>Submittal</v>
      </c>
      <c r="P289" s="4">
        <f>IF(ISNA(VLOOKUP(B289,rampbin!$B$4:$G$1697,6,FALSE)),2,VLOOKUP(B289,rampbin!$B$4:$G$1697,6,FALSE))</f>
        <v>2</v>
      </c>
      <c r="Q289" s="4" t="str">
        <f>IF(ISNA(VLOOKUP(B289,rampbin!$B$4:$G$1697,5,FALSE)),"MOVES",VLOOKUP(B289,rampbin!$B$4:$G$1697,5,FALSE))</f>
        <v>MOVES</v>
      </c>
      <c r="R289" s="4" t="s">
        <v>1877</v>
      </c>
      <c r="S289" s="6" t="s">
        <v>2255</v>
      </c>
      <c r="T289" s="4">
        <f>VLOOKUP(B289,meanLDage!$B$3:$E$3145,4,FALSE)</f>
        <v>3</v>
      </c>
      <c r="U289" s="32">
        <f>VLOOKUP(B289,meanLDage!$B$3:$E$3145,2,FALSE)</f>
        <v>10.137537268186655</v>
      </c>
      <c r="V289" s="4" t="str">
        <f t="shared" si="29"/>
        <v>10_L_1170011000_1_2_2</v>
      </c>
      <c r="W289" s="4">
        <v>10003</v>
      </c>
      <c r="X289" s="6"/>
      <c r="Y289" s="8">
        <f t="shared" si="30"/>
        <v>10003</v>
      </c>
      <c r="Z289" s="6" t="b">
        <f t="shared" si="28"/>
        <v>1</v>
      </c>
      <c r="AA289" s="6">
        <f t="shared" si="31"/>
        <v>10003</v>
      </c>
      <c r="AB289" s="4">
        <f t="shared" si="32"/>
        <v>3</v>
      </c>
      <c r="AC289" s="32">
        <f t="shared" si="33"/>
        <v>10.137537268186655</v>
      </c>
      <c r="AD289" s="4">
        <f>VLOOKUP($B289,meanLDage!$Z$3:$AC$3145,4,FALSE)</f>
        <v>2</v>
      </c>
      <c r="AE289" s="32">
        <f>VLOOKUP($B289,meanLDage!$Z$3:$AC$3145,2,FALSE)</f>
        <v>8.8186059790000009</v>
      </c>
      <c r="AF289" s="6">
        <f>VLOOKUP(V289,'2017 rep county selection'!$A$1:$C$281,3,FALSE)</f>
        <v>10003</v>
      </c>
      <c r="AH289" s="9">
        <f t="shared" si="34"/>
        <v>10003</v>
      </c>
    </row>
    <row r="290" spans="1:34" ht="15.75" customHeight="1" x14ac:dyDescent="0.3">
      <c r="A290" s="4">
        <v>10</v>
      </c>
      <c r="B290" s="4">
        <v>10003</v>
      </c>
      <c r="C290" s="6" t="s">
        <v>2263</v>
      </c>
      <c r="D290" s="6" t="s">
        <v>266</v>
      </c>
      <c r="E290" s="4">
        <v>10003</v>
      </c>
      <c r="F290" s="4">
        <v>10005</v>
      </c>
      <c r="G290" s="4">
        <v>10003</v>
      </c>
      <c r="H290" s="37">
        <v>5201246643</v>
      </c>
      <c r="I290" s="37">
        <v>5546081593.8150902</v>
      </c>
      <c r="J290" s="37">
        <v>5900653266.89291</v>
      </c>
      <c r="K290" s="4" t="str">
        <f>VLOOKUP(B290,altitude!$B$3:$E$3232,4)</f>
        <v>L</v>
      </c>
      <c r="L290" s="4">
        <f>VLOOKUP(B290,fuelregion!$C$5:$D$3233,2,FALSE)</f>
        <v>1170011000</v>
      </c>
      <c r="M290" s="4">
        <f>VLOOKUP(B290,fuelregion!$H$5:$I$3113,2,FALSE)</f>
        <v>1170011000</v>
      </c>
      <c r="N290" s="4">
        <f>VLOOKUP(B290,imbin!$B$4:$D$3233,2,FALSE)</f>
        <v>1</v>
      </c>
      <c r="O290" s="4" t="str">
        <f>VLOOKUP(B290,imbin!$B$4:$D$3233,3,FALSE)</f>
        <v>Submittal</v>
      </c>
      <c r="P290" s="4">
        <f>IF(ISNA(VLOOKUP(B290,rampbin!$B$4:$G$1697,6,FALSE)),2,VLOOKUP(B290,rampbin!$B$4:$G$1697,6,FALSE))</f>
        <v>2</v>
      </c>
      <c r="Q290" s="4" t="str">
        <f>IF(ISNA(VLOOKUP(B290,rampbin!$B$4:$G$1697,5,FALSE)),"MOVES",VLOOKUP(B290,rampbin!$B$4:$G$1697,5,FALSE))</f>
        <v>MOVES</v>
      </c>
      <c r="R290" s="4" t="s">
        <v>1877</v>
      </c>
      <c r="S290" s="6" t="s">
        <v>2050</v>
      </c>
      <c r="T290" s="4">
        <f>VLOOKUP(B290,meanLDage!$B$3:$E$3145,4,FALSE)</f>
        <v>3</v>
      </c>
      <c r="U290" s="32">
        <f>VLOOKUP(B290,meanLDage!$B$3:$E$3145,2,FALSE)</f>
        <v>9.1921367473811006</v>
      </c>
      <c r="V290" s="4" t="str">
        <f t="shared" si="29"/>
        <v>10_L_1170011000_1_2_2</v>
      </c>
      <c r="W290" s="4">
        <v>10003</v>
      </c>
      <c r="X290" s="6"/>
      <c r="Y290" s="8">
        <f t="shared" si="30"/>
        <v>10003</v>
      </c>
      <c r="Z290" s="6" t="b">
        <f t="shared" si="28"/>
        <v>1</v>
      </c>
      <c r="AA290" s="6">
        <f t="shared" si="31"/>
        <v>10003</v>
      </c>
      <c r="AB290" s="4">
        <f t="shared" si="32"/>
        <v>3</v>
      </c>
      <c r="AC290" s="32">
        <f t="shared" si="33"/>
        <v>9.1921367473811006</v>
      </c>
      <c r="AD290" s="4">
        <f>VLOOKUP($B290,meanLDage!$Z$3:$AC$3145,4,FALSE)</f>
        <v>2</v>
      </c>
      <c r="AE290" s="32">
        <f>VLOOKUP($B290,meanLDage!$Z$3:$AC$3145,2,FALSE)</f>
        <v>8.0714404240000004</v>
      </c>
      <c r="AF290" s="6">
        <f>VLOOKUP(V290,'2017 rep county selection'!$A$1:$C$281,3,FALSE)</f>
        <v>10003</v>
      </c>
      <c r="AH290" s="9">
        <f t="shared" si="34"/>
        <v>10003</v>
      </c>
    </row>
    <row r="291" spans="1:34" ht="15.75" customHeight="1" x14ac:dyDescent="0.3">
      <c r="A291" s="4">
        <v>10</v>
      </c>
      <c r="B291" s="4">
        <v>10005</v>
      </c>
      <c r="C291" s="6" t="s">
        <v>2263</v>
      </c>
      <c r="D291" s="6" t="s">
        <v>267</v>
      </c>
      <c r="E291" s="4">
        <v>10005</v>
      </c>
      <c r="F291" s="4">
        <v>10005</v>
      </c>
      <c r="G291" s="4">
        <v>10005</v>
      </c>
      <c r="H291" s="37">
        <v>2224310996</v>
      </c>
      <c r="I291" s="37">
        <v>2380264878.0822802</v>
      </c>
      <c r="J291" s="37">
        <v>2508234986.3877501</v>
      </c>
      <c r="K291" s="4" t="str">
        <f>VLOOKUP(B291,altitude!$B$3:$E$3232,4)</f>
        <v>L</v>
      </c>
      <c r="L291" s="4">
        <f>VLOOKUP(B291,fuelregion!$C$5:$D$3233,2,FALSE)</f>
        <v>1170011000</v>
      </c>
      <c r="M291" s="4">
        <f>VLOOKUP(B291,fuelregion!$H$5:$I$3113,2,FALSE)</f>
        <v>1170011000</v>
      </c>
      <c r="N291" s="4">
        <f>VLOOKUP(B291,imbin!$B$4:$D$3233,2,FALSE)</f>
        <v>1</v>
      </c>
      <c r="O291" s="4" t="str">
        <f>VLOOKUP(B291,imbin!$B$4:$D$3233,3,FALSE)</f>
        <v>Submittal</v>
      </c>
      <c r="P291" s="4">
        <f>IF(ISNA(VLOOKUP(B291,rampbin!$B$4:$G$1697,6,FALSE)),2,VLOOKUP(B291,rampbin!$B$4:$G$1697,6,FALSE))</f>
        <v>2</v>
      </c>
      <c r="Q291" s="4" t="str">
        <f>IF(ISNA(VLOOKUP(B291,rampbin!$B$4:$G$1697,5,FALSE)),"MOVES",VLOOKUP(B291,rampbin!$B$4:$G$1697,5,FALSE))</f>
        <v>MOVES</v>
      </c>
      <c r="R291" s="4" t="s">
        <v>1877</v>
      </c>
      <c r="S291" s="6" t="s">
        <v>1945</v>
      </c>
      <c r="T291" s="4">
        <f>VLOOKUP(B291,meanLDage!$B$3:$E$3145,4,FALSE)</f>
        <v>3</v>
      </c>
      <c r="U291" s="32">
        <f>VLOOKUP(B291,meanLDage!$B$3:$E$3145,2,FALSE)</f>
        <v>10.465888195460995</v>
      </c>
      <c r="V291" s="4" t="str">
        <f t="shared" si="29"/>
        <v>10_L_1170011000_1_3_2</v>
      </c>
      <c r="W291" s="4">
        <v>10003</v>
      </c>
      <c r="X291" s="6"/>
      <c r="Y291" s="8">
        <f t="shared" si="30"/>
        <v>10003</v>
      </c>
      <c r="Z291" s="6" t="b">
        <f t="shared" si="28"/>
        <v>0</v>
      </c>
      <c r="AA291" s="6">
        <f t="shared" si="31"/>
        <v>10005</v>
      </c>
      <c r="AB291" s="4">
        <f t="shared" si="32"/>
        <v>3</v>
      </c>
      <c r="AC291" s="32">
        <f t="shared" si="33"/>
        <v>10.465888195460995</v>
      </c>
      <c r="AD291" s="4">
        <f>VLOOKUP($B291,meanLDage!$Z$3:$AC$3145,4,FALSE)</f>
        <v>3</v>
      </c>
      <c r="AE291" s="32">
        <f>VLOOKUP($B291,meanLDage!$Z$3:$AC$3145,2,FALSE)</f>
        <v>9.272307327</v>
      </c>
      <c r="AF291" s="6">
        <f>VLOOKUP(V291,'2017 rep county selection'!$A$1:$C$281,3,FALSE)</f>
        <v>10005</v>
      </c>
      <c r="AH291" s="9">
        <f t="shared" si="34"/>
        <v>10005</v>
      </c>
    </row>
    <row r="292" spans="1:34" ht="15.75" customHeight="1" x14ac:dyDescent="0.3">
      <c r="A292" s="4">
        <v>11</v>
      </c>
      <c r="B292" s="4">
        <v>11001</v>
      </c>
      <c r="C292" s="6" t="s">
        <v>2264</v>
      </c>
      <c r="D292" s="6" t="s">
        <v>268</v>
      </c>
      <c r="E292" s="4">
        <v>11001</v>
      </c>
      <c r="F292" s="4">
        <v>11001</v>
      </c>
      <c r="G292" s="4">
        <v>11001</v>
      </c>
      <c r="H292" s="37">
        <v>4037431409</v>
      </c>
      <c r="I292" s="37">
        <v>3648729041.5801201</v>
      </c>
      <c r="J292" s="37">
        <v>3746340935.4813399</v>
      </c>
      <c r="K292" s="4" t="str">
        <f>VLOOKUP(B292,altitude!$B$3:$E$3232,4)</f>
        <v>L</v>
      </c>
      <c r="L292" s="4">
        <f>VLOOKUP(B292,fuelregion!$C$5:$D$3233,2,FALSE)</f>
        <v>1170011000</v>
      </c>
      <c r="M292" s="4">
        <f>VLOOKUP(B292,fuelregion!$H$5:$I$3113,2,FALSE)</f>
        <v>1170011000</v>
      </c>
      <c r="N292" s="4">
        <f>VLOOKUP(B292,imbin!$B$4:$D$3233,2,FALSE)</f>
        <v>1</v>
      </c>
      <c r="O292" s="4" t="str">
        <f>VLOOKUP(B292,imbin!$B$4:$D$3233,3,FALSE)</f>
        <v>Submittal</v>
      </c>
      <c r="P292" s="4">
        <f>IF(ISNA(VLOOKUP(B292,rampbin!$B$4:$G$1697,6,FALSE)),2,VLOOKUP(B292,rampbin!$B$4:$G$1697,6,FALSE))</f>
        <v>2</v>
      </c>
      <c r="Q292" s="4" t="str">
        <f>IF(ISNA(VLOOKUP(B292,rampbin!$B$4:$G$1697,5,FALSE)),"MOVES",VLOOKUP(B292,rampbin!$B$4:$G$1697,5,FALSE))</f>
        <v>MOVES</v>
      </c>
      <c r="R292" s="4" t="s">
        <v>1877</v>
      </c>
      <c r="S292" s="6" t="s">
        <v>1946</v>
      </c>
      <c r="T292" s="4">
        <f>VLOOKUP(B292,meanLDage!$B$3:$E$3145,4,FALSE)</f>
        <v>4</v>
      </c>
      <c r="U292" s="32">
        <f>VLOOKUP(B292,meanLDage!$B$3:$E$3145,2,FALSE)</f>
        <v>11.316791646311845</v>
      </c>
      <c r="V292" s="4" t="str">
        <f t="shared" si="29"/>
        <v>11_L_1170011000_1_2_2</v>
      </c>
      <c r="W292" s="4">
        <v>11001</v>
      </c>
      <c r="X292" s="6"/>
      <c r="Y292" s="8">
        <f t="shared" si="30"/>
        <v>11001</v>
      </c>
      <c r="Z292" s="6" t="b">
        <f t="shared" si="28"/>
        <v>1</v>
      </c>
      <c r="AA292" s="6">
        <f t="shared" si="31"/>
        <v>11001</v>
      </c>
      <c r="AB292" s="4">
        <f t="shared" si="32"/>
        <v>4</v>
      </c>
      <c r="AC292" s="32">
        <f t="shared" si="33"/>
        <v>11.316791646311845</v>
      </c>
      <c r="AD292" s="4">
        <f>VLOOKUP($B292,meanLDage!$Z$3:$AC$3145,4,FALSE)</f>
        <v>2</v>
      </c>
      <c r="AE292" s="32">
        <f>VLOOKUP($B292,meanLDage!$Z$3:$AC$3145,2,FALSE)</f>
        <v>8.3697538320000007</v>
      </c>
      <c r="AF292" s="6">
        <f>VLOOKUP(V292,'2017 rep county selection'!$A$1:$C$281,3,FALSE)</f>
        <v>11001</v>
      </c>
      <c r="AH292" s="9">
        <f t="shared" si="34"/>
        <v>11001</v>
      </c>
    </row>
    <row r="293" spans="1:34" ht="15.75" customHeight="1" x14ac:dyDescent="0.3">
      <c r="A293" s="4">
        <v>12</v>
      </c>
      <c r="B293" s="4">
        <v>12001</v>
      </c>
      <c r="C293" s="6" t="s">
        <v>2265</v>
      </c>
      <c r="D293" s="6" t="s">
        <v>269</v>
      </c>
      <c r="E293" s="4">
        <v>12105</v>
      </c>
      <c r="F293" s="4">
        <v>12105</v>
      </c>
      <c r="G293" s="4">
        <v>12105</v>
      </c>
      <c r="H293" s="37">
        <v>2651534715</v>
      </c>
      <c r="I293" s="37">
        <v>3091551211.7476001</v>
      </c>
      <c r="J293" s="37">
        <v>3342520215.9841299</v>
      </c>
      <c r="K293" s="4" t="str">
        <f>VLOOKUP(B293,altitude!$B$3:$E$3232,4)</f>
        <v>L</v>
      </c>
      <c r="L293" s="4">
        <f>VLOOKUP(B293,fuelregion!$C$5:$D$3233,2,FALSE)</f>
        <v>100001000</v>
      </c>
      <c r="M293" s="4">
        <f>VLOOKUP(B293,fuelregion!$H$5:$I$3113,2,FALSE)</f>
        <v>100001000</v>
      </c>
      <c r="N293" s="4">
        <f>VLOOKUP(B293,imbin!$B$4:$D$3233,2,FALSE)</f>
        <v>0</v>
      </c>
      <c r="O293" s="4" t="str">
        <f>VLOOKUP(B293,imbin!$B$4:$D$3233,3,FALSE)</f>
        <v>Submittal</v>
      </c>
      <c r="P293" s="4">
        <f>IF(ISNA(VLOOKUP(B293,rampbin!$B$4:$G$1697,6,FALSE)),2,VLOOKUP(B293,rampbin!$B$4:$G$1697,6,FALSE))</f>
        <v>4</v>
      </c>
      <c r="Q293" s="4" t="str">
        <f>IF(ISNA(VLOOKUP(B293,rampbin!$B$4:$G$1697,5,FALSE)),"MOVES",VLOOKUP(B293,rampbin!$B$4:$G$1697,5,FALSE))</f>
        <v>Submitted</v>
      </c>
      <c r="R293" s="4" t="s">
        <v>1877</v>
      </c>
      <c r="S293" s="6" t="s">
        <v>1947</v>
      </c>
      <c r="T293" s="4">
        <f>VLOOKUP(B293,meanLDage!$B$3:$E$3145,4,FALSE)</f>
        <v>3</v>
      </c>
      <c r="U293" s="32">
        <f>VLOOKUP(B293,meanLDage!$B$3:$E$3145,2,FALSE)</f>
        <v>10.456949366494047</v>
      </c>
      <c r="V293" s="4" t="str">
        <f t="shared" si="29"/>
        <v>12_L_100001000_0_3_4</v>
      </c>
      <c r="W293" s="4">
        <v>12001</v>
      </c>
      <c r="X293" s="6"/>
      <c r="Y293" s="8">
        <f t="shared" si="30"/>
        <v>12001</v>
      </c>
      <c r="Z293" s="6" t="b">
        <f t="shared" si="28"/>
        <v>0</v>
      </c>
      <c r="AA293" s="6">
        <f t="shared" si="31"/>
        <v>12105</v>
      </c>
      <c r="AB293" s="4">
        <f t="shared" si="32"/>
        <v>3</v>
      </c>
      <c r="AC293" s="32">
        <f t="shared" si="33"/>
        <v>10.456949366494047</v>
      </c>
      <c r="AD293" s="4">
        <f>VLOOKUP($B293,meanLDage!$Z$3:$AC$3145,4,FALSE)</f>
        <v>3</v>
      </c>
      <c r="AE293" s="32">
        <f>VLOOKUP($B293,meanLDage!$Z$3:$AC$3145,2,FALSE)</f>
        <v>9.383174929415393</v>
      </c>
      <c r="AF293" s="6">
        <f>VLOOKUP(V293,'2017 rep county selection'!$A$1:$C$281,3,FALSE)</f>
        <v>12001</v>
      </c>
      <c r="AH293" s="9">
        <f t="shared" si="34"/>
        <v>12001</v>
      </c>
    </row>
    <row r="294" spans="1:34" ht="15.75" customHeight="1" x14ac:dyDescent="0.3">
      <c r="A294" s="4">
        <v>12</v>
      </c>
      <c r="B294" s="4">
        <v>12003</v>
      </c>
      <c r="C294" s="6" t="s">
        <v>2265</v>
      </c>
      <c r="D294" s="6" t="s">
        <v>270</v>
      </c>
      <c r="E294" s="4">
        <v>12105</v>
      </c>
      <c r="F294" s="4">
        <v>12105</v>
      </c>
      <c r="G294" s="4">
        <v>12105</v>
      </c>
      <c r="H294" s="37">
        <v>513563963</v>
      </c>
      <c r="I294" s="37">
        <v>398381825.64156002</v>
      </c>
      <c r="J294" s="37">
        <v>435139523.754866</v>
      </c>
      <c r="K294" s="4" t="str">
        <f>VLOOKUP(B294,altitude!$B$3:$E$3232,4)</f>
        <v>L</v>
      </c>
      <c r="L294" s="4">
        <f>VLOOKUP(B294,fuelregion!$C$5:$D$3233,2,FALSE)</f>
        <v>100001000</v>
      </c>
      <c r="M294" s="4">
        <f>VLOOKUP(B294,fuelregion!$H$5:$I$3113,2,FALSE)</f>
        <v>100001000</v>
      </c>
      <c r="N294" s="4">
        <f>VLOOKUP(B294,imbin!$B$4:$D$3233,2,FALSE)</f>
        <v>0</v>
      </c>
      <c r="O294" s="4" t="str">
        <f>VLOOKUP(B294,imbin!$B$4:$D$3233,3,FALSE)</f>
        <v>Submittal</v>
      </c>
      <c r="P294" s="4">
        <f>IF(ISNA(VLOOKUP(B294,rampbin!$B$4:$G$1697,6,FALSE)),2,VLOOKUP(B294,rampbin!$B$4:$G$1697,6,FALSE))</f>
        <v>1</v>
      </c>
      <c r="Q294" s="4" t="str">
        <f>IF(ISNA(VLOOKUP(B294,rampbin!$B$4:$G$1697,5,FALSE)),"MOVES",VLOOKUP(B294,rampbin!$B$4:$G$1697,5,FALSE))</f>
        <v>Submitted</v>
      </c>
      <c r="R294" s="4" t="s">
        <v>1877</v>
      </c>
      <c r="S294" s="6" t="s">
        <v>1948</v>
      </c>
      <c r="T294" s="4">
        <f>VLOOKUP(B294,meanLDage!$B$3:$E$3145,4,FALSE)</f>
        <v>4</v>
      </c>
      <c r="U294" s="32">
        <f>VLOOKUP(B294,meanLDage!$B$3:$E$3145,2,FALSE)</f>
        <v>11.6790186920288</v>
      </c>
      <c r="V294" s="4" t="str">
        <f t="shared" si="29"/>
        <v>12_L_100001000_0_3_1</v>
      </c>
      <c r="W294" s="4">
        <v>12107</v>
      </c>
      <c r="X294" s="6"/>
      <c r="Y294" s="8">
        <f t="shared" si="30"/>
        <v>12107</v>
      </c>
      <c r="Z294" s="6" t="b">
        <f t="shared" si="28"/>
        <v>0</v>
      </c>
      <c r="AA294" s="6">
        <f t="shared" si="31"/>
        <v>12105</v>
      </c>
      <c r="AB294" s="4">
        <f t="shared" si="32"/>
        <v>4</v>
      </c>
      <c r="AC294" s="32">
        <f t="shared" si="33"/>
        <v>11.6790186920288</v>
      </c>
      <c r="AD294" s="4">
        <f>VLOOKUP($B294,meanLDage!$Z$3:$AC$3145,4,FALSE)</f>
        <v>3</v>
      </c>
      <c r="AE294" s="32">
        <f>VLOOKUP($B294,meanLDage!$Z$3:$AC$3145,2,FALSE)</f>
        <v>10.496124397362568</v>
      </c>
      <c r="AF294" s="6">
        <f>VLOOKUP(V294,'2017 rep county selection'!$A$1:$C$281,3,FALSE)</f>
        <v>12127</v>
      </c>
      <c r="AH294" s="9">
        <f t="shared" si="34"/>
        <v>12127</v>
      </c>
    </row>
    <row r="295" spans="1:34" ht="15.75" customHeight="1" x14ac:dyDescent="0.3">
      <c r="A295" s="4">
        <v>12</v>
      </c>
      <c r="B295" s="4">
        <v>12005</v>
      </c>
      <c r="C295" s="6" t="s">
        <v>2265</v>
      </c>
      <c r="D295" s="6" t="s">
        <v>271</v>
      </c>
      <c r="E295" s="4">
        <v>12105</v>
      </c>
      <c r="F295" s="4">
        <v>12105</v>
      </c>
      <c r="G295" s="4">
        <v>12105</v>
      </c>
      <c r="H295" s="37">
        <v>1706495722</v>
      </c>
      <c r="I295" s="37">
        <v>1806961599.1535699</v>
      </c>
      <c r="J295" s="37">
        <v>1939308137.64464</v>
      </c>
      <c r="K295" s="4" t="str">
        <f>VLOOKUP(B295,altitude!$B$3:$E$3232,4)</f>
        <v>L</v>
      </c>
      <c r="L295" s="4">
        <f>VLOOKUP(B295,fuelregion!$C$5:$D$3233,2,FALSE)</f>
        <v>100001000</v>
      </c>
      <c r="M295" s="4">
        <f>VLOOKUP(B295,fuelregion!$H$5:$I$3113,2,FALSE)</f>
        <v>100001000</v>
      </c>
      <c r="N295" s="4">
        <f>VLOOKUP(B295,imbin!$B$4:$D$3233,2,FALSE)</f>
        <v>0</v>
      </c>
      <c r="O295" s="4" t="str">
        <f>VLOOKUP(B295,imbin!$B$4:$D$3233,3,FALSE)</f>
        <v>Submittal</v>
      </c>
      <c r="P295" s="4">
        <f>IF(ISNA(VLOOKUP(B295,rampbin!$B$4:$G$1697,6,FALSE)),2,VLOOKUP(B295,rampbin!$B$4:$G$1697,6,FALSE))</f>
        <v>2</v>
      </c>
      <c r="Q295" s="4" t="str">
        <f>IF(ISNA(VLOOKUP(B295,rampbin!$B$4:$G$1697,5,FALSE)),"MOVES",VLOOKUP(B295,rampbin!$B$4:$G$1697,5,FALSE))</f>
        <v>Submitted</v>
      </c>
      <c r="R295" s="4" t="s">
        <v>1877</v>
      </c>
      <c r="S295" s="6" t="s">
        <v>1949</v>
      </c>
      <c r="T295" s="4">
        <f>VLOOKUP(B295,meanLDage!$B$3:$E$3145,4,FALSE)</f>
        <v>3</v>
      </c>
      <c r="U295" s="32">
        <f>VLOOKUP(B295,meanLDage!$B$3:$E$3145,2,FALSE)</f>
        <v>10.967001951854762</v>
      </c>
      <c r="V295" s="4" t="str">
        <f t="shared" si="29"/>
        <v>12_L_100001000_0_3_2</v>
      </c>
      <c r="W295" s="4">
        <v>12103</v>
      </c>
      <c r="X295" s="6"/>
      <c r="Y295" s="8">
        <f t="shared" si="30"/>
        <v>12103</v>
      </c>
      <c r="Z295" s="6" t="b">
        <f t="shared" si="28"/>
        <v>0</v>
      </c>
      <c r="AA295" s="6">
        <f t="shared" si="31"/>
        <v>12105</v>
      </c>
      <c r="AB295" s="4">
        <f t="shared" si="32"/>
        <v>3</v>
      </c>
      <c r="AC295" s="32">
        <f t="shared" si="33"/>
        <v>10.967001951854762</v>
      </c>
      <c r="AD295" s="4">
        <f>VLOOKUP($B295,meanLDage!$Z$3:$AC$3145,4,FALSE)</f>
        <v>3</v>
      </c>
      <c r="AE295" s="32">
        <f>VLOOKUP($B295,meanLDage!$Z$3:$AC$3145,2,FALSE)</f>
        <v>9.9512922074528376</v>
      </c>
      <c r="AF295" s="6">
        <f>VLOOKUP(V295,'2017 rep county selection'!$A$1:$C$281,3,FALSE)</f>
        <v>12105</v>
      </c>
      <c r="AH295" s="9">
        <f t="shared" si="34"/>
        <v>12105</v>
      </c>
    </row>
    <row r="296" spans="1:34" ht="15.75" customHeight="1" x14ac:dyDescent="0.3">
      <c r="A296" s="4">
        <v>12</v>
      </c>
      <c r="B296" s="4">
        <v>12007</v>
      </c>
      <c r="C296" s="6" t="s">
        <v>2265</v>
      </c>
      <c r="D296" s="6" t="s">
        <v>272</v>
      </c>
      <c r="E296" s="4">
        <v>12105</v>
      </c>
      <c r="F296" s="4">
        <v>12105</v>
      </c>
      <c r="G296" s="4">
        <v>12105</v>
      </c>
      <c r="H296" s="37">
        <v>370741814</v>
      </c>
      <c r="I296" s="37">
        <v>343592315.846443</v>
      </c>
      <c r="J296" s="37">
        <v>373957258.69189101</v>
      </c>
      <c r="K296" s="4" t="str">
        <f>VLOOKUP(B296,altitude!$B$3:$E$3232,4)</f>
        <v>L</v>
      </c>
      <c r="L296" s="4">
        <f>VLOOKUP(B296,fuelregion!$C$5:$D$3233,2,FALSE)</f>
        <v>100001000</v>
      </c>
      <c r="M296" s="4">
        <f>VLOOKUP(B296,fuelregion!$H$5:$I$3113,2,FALSE)</f>
        <v>100001000</v>
      </c>
      <c r="N296" s="4">
        <f>VLOOKUP(B296,imbin!$B$4:$D$3233,2,FALSE)</f>
        <v>0</v>
      </c>
      <c r="O296" s="4" t="str">
        <f>VLOOKUP(B296,imbin!$B$4:$D$3233,3,FALSE)</f>
        <v>Submittal</v>
      </c>
      <c r="P296" s="4">
        <f>IF(ISNA(VLOOKUP(B296,rampbin!$B$4:$G$1697,6,FALSE)),2,VLOOKUP(B296,rampbin!$B$4:$G$1697,6,FALSE))</f>
        <v>1</v>
      </c>
      <c r="Q296" s="4" t="str">
        <f>IF(ISNA(VLOOKUP(B296,rampbin!$B$4:$G$1697,5,FALSE)),"MOVES",VLOOKUP(B296,rampbin!$B$4:$G$1697,5,FALSE))</f>
        <v>Submitted</v>
      </c>
      <c r="R296" s="4" t="s">
        <v>1880</v>
      </c>
      <c r="S296" s="6" t="s">
        <v>1851</v>
      </c>
      <c r="T296" s="4">
        <f>VLOOKUP(B296,meanLDage!$B$3:$E$3145,4,FALSE)</f>
        <v>4</v>
      </c>
      <c r="U296" s="32">
        <f>VLOOKUP(B296,meanLDage!$B$3:$E$3145,2,FALSE)</f>
        <v>12.607641439825622</v>
      </c>
      <c r="V296" s="4" t="str">
        <f t="shared" si="29"/>
        <v>12_L_100001000_0_4_1</v>
      </c>
      <c r="W296" s="4">
        <v>12107</v>
      </c>
      <c r="X296" s="6"/>
      <c r="Y296" s="8">
        <f t="shared" si="30"/>
        <v>12107</v>
      </c>
      <c r="Z296" s="6" t="b">
        <f t="shared" si="28"/>
        <v>0</v>
      </c>
      <c r="AA296" s="6">
        <f t="shared" si="31"/>
        <v>12105</v>
      </c>
      <c r="AB296" s="4">
        <f t="shared" si="32"/>
        <v>4</v>
      </c>
      <c r="AC296" s="32">
        <f t="shared" si="33"/>
        <v>12.607641439825622</v>
      </c>
      <c r="AD296" s="4">
        <f>VLOOKUP($B296,meanLDage!$Z$3:$AC$3145,4,FALSE)</f>
        <v>4</v>
      </c>
      <c r="AE296" s="32">
        <f>VLOOKUP($B296,meanLDage!$Z$3:$AC$3145,2,FALSE)</f>
        <v>11.23538091327741</v>
      </c>
      <c r="AF296" s="6">
        <f>VLOOKUP(V296,'2017 rep county selection'!$A$1:$C$281,3,FALSE)</f>
        <v>12107</v>
      </c>
      <c r="AH296" s="9">
        <f t="shared" si="34"/>
        <v>12107</v>
      </c>
    </row>
    <row r="297" spans="1:34" ht="15.75" customHeight="1" x14ac:dyDescent="0.3">
      <c r="A297" s="4">
        <v>12</v>
      </c>
      <c r="B297" s="4">
        <v>12009</v>
      </c>
      <c r="C297" s="6" t="s">
        <v>2265</v>
      </c>
      <c r="D297" s="6" t="s">
        <v>273</v>
      </c>
      <c r="E297" s="4">
        <v>12105</v>
      </c>
      <c r="F297" s="4">
        <v>12105</v>
      </c>
      <c r="G297" s="4">
        <v>12105</v>
      </c>
      <c r="H297" s="37">
        <v>6346240724</v>
      </c>
      <c r="I297" s="37">
        <v>5757147909.3680601</v>
      </c>
      <c r="J297" s="37">
        <v>6162803021.4896202</v>
      </c>
      <c r="K297" s="4" t="str">
        <f>VLOOKUP(B297,altitude!$B$3:$E$3232,4)</f>
        <v>L</v>
      </c>
      <c r="L297" s="4">
        <f>VLOOKUP(B297,fuelregion!$C$5:$D$3233,2,FALSE)</f>
        <v>100001000</v>
      </c>
      <c r="M297" s="4">
        <f>VLOOKUP(B297,fuelregion!$H$5:$I$3113,2,FALSE)</f>
        <v>100001000</v>
      </c>
      <c r="N297" s="4">
        <f>VLOOKUP(B297,imbin!$B$4:$D$3233,2,FALSE)</f>
        <v>0</v>
      </c>
      <c r="O297" s="4" t="str">
        <f>VLOOKUP(B297,imbin!$B$4:$D$3233,3,FALSE)</f>
        <v>Submittal</v>
      </c>
      <c r="P297" s="4">
        <f>IF(ISNA(VLOOKUP(B297,rampbin!$B$4:$G$1697,6,FALSE)),2,VLOOKUP(B297,rampbin!$B$4:$G$1697,6,FALSE))</f>
        <v>2</v>
      </c>
      <c r="Q297" s="4" t="str">
        <f>IF(ISNA(VLOOKUP(B297,rampbin!$B$4:$G$1697,5,FALSE)),"MOVES",VLOOKUP(B297,rampbin!$B$4:$G$1697,5,FALSE))</f>
        <v>Submitted</v>
      </c>
      <c r="R297" s="4" t="s">
        <v>1877</v>
      </c>
      <c r="S297" s="6" t="s">
        <v>1950</v>
      </c>
      <c r="T297" s="4">
        <f>VLOOKUP(B297,meanLDage!$B$3:$E$3145,4,FALSE)</f>
        <v>3</v>
      </c>
      <c r="U297" s="32">
        <f>VLOOKUP(B297,meanLDage!$B$3:$E$3145,2,FALSE)</f>
        <v>9.996895180866801</v>
      </c>
      <c r="V297" s="4" t="str">
        <f t="shared" si="29"/>
        <v>12_L_100001000_0_3_2</v>
      </c>
      <c r="W297" s="4">
        <v>12071</v>
      </c>
      <c r="X297" s="6"/>
      <c r="Y297" s="8">
        <f t="shared" si="30"/>
        <v>12071</v>
      </c>
      <c r="Z297" s="6" t="b">
        <f t="shared" si="28"/>
        <v>0</v>
      </c>
      <c r="AA297" s="6">
        <f t="shared" si="31"/>
        <v>12105</v>
      </c>
      <c r="AB297" s="4">
        <f t="shared" si="32"/>
        <v>3</v>
      </c>
      <c r="AC297" s="32">
        <f t="shared" si="33"/>
        <v>9.996895180866801</v>
      </c>
      <c r="AD297" s="4">
        <f>VLOOKUP($B297,meanLDage!$Z$3:$AC$3145,4,FALSE)</f>
        <v>3</v>
      </c>
      <c r="AE297" s="32">
        <f>VLOOKUP($B297,meanLDage!$Z$3:$AC$3145,2,FALSE)</f>
        <v>9.0904617196216169</v>
      </c>
      <c r="AF297" s="6">
        <f>VLOOKUP(V297,'2017 rep county selection'!$A$1:$C$281,3,FALSE)</f>
        <v>12105</v>
      </c>
      <c r="AH297" s="9">
        <f t="shared" si="34"/>
        <v>12105</v>
      </c>
    </row>
    <row r="298" spans="1:34" ht="15.75" customHeight="1" x14ac:dyDescent="0.3">
      <c r="A298" s="4">
        <v>12</v>
      </c>
      <c r="B298" s="4">
        <v>12011</v>
      </c>
      <c r="C298" s="6" t="s">
        <v>2265</v>
      </c>
      <c r="D298" s="6" t="s">
        <v>274</v>
      </c>
      <c r="E298" s="4">
        <v>12086</v>
      </c>
      <c r="F298" s="4">
        <v>12086</v>
      </c>
      <c r="G298" s="4">
        <v>12086</v>
      </c>
      <c r="H298" s="37">
        <v>15361223761</v>
      </c>
      <c r="I298" s="37">
        <v>18103487571.343102</v>
      </c>
      <c r="J298" s="37">
        <v>19339939303.768799</v>
      </c>
      <c r="K298" s="4" t="str">
        <f>VLOOKUP(B298,altitude!$B$3:$E$3232,4)</f>
        <v>L</v>
      </c>
      <c r="L298" s="4">
        <f>VLOOKUP(B298,fuelregion!$C$5:$D$3233,2,FALSE)</f>
        <v>100001000</v>
      </c>
      <c r="M298" s="4">
        <f>VLOOKUP(B298,fuelregion!$H$5:$I$3113,2,FALSE)</f>
        <v>178001000</v>
      </c>
      <c r="N298" s="4">
        <f>VLOOKUP(B298,imbin!$B$4:$D$3233,2,FALSE)</f>
        <v>0</v>
      </c>
      <c r="O298" s="4" t="str">
        <f>VLOOKUP(B298,imbin!$B$4:$D$3233,3,FALSE)</f>
        <v>Submittal</v>
      </c>
      <c r="P298" s="4">
        <f>IF(ISNA(VLOOKUP(B298,rampbin!$B$4:$G$1697,6,FALSE)),2,VLOOKUP(B298,rampbin!$B$4:$G$1697,6,FALSE))</f>
        <v>5</v>
      </c>
      <c r="Q298" s="4" t="str">
        <f>IF(ISNA(VLOOKUP(B298,rampbin!$B$4:$G$1697,5,FALSE)),"MOVES",VLOOKUP(B298,rampbin!$B$4:$G$1697,5,FALSE))</f>
        <v>Submitted</v>
      </c>
      <c r="R298" s="4" t="s">
        <v>1877</v>
      </c>
      <c r="S298" s="6" t="s">
        <v>1951</v>
      </c>
      <c r="T298" s="4">
        <f>VLOOKUP(B298,meanLDage!$B$3:$E$3145,4,FALSE)</f>
        <v>2</v>
      </c>
      <c r="U298" s="32">
        <f>VLOOKUP(B298,meanLDage!$B$3:$E$3145,2,FALSE)</f>
        <v>8.1854680895661254</v>
      </c>
      <c r="V298" s="4" t="str">
        <f t="shared" si="29"/>
        <v>12_L_178001000_0_2_5</v>
      </c>
      <c r="W298" s="4">
        <v>12086</v>
      </c>
      <c r="X298" s="6"/>
      <c r="Y298" s="8">
        <f t="shared" si="30"/>
        <v>12086</v>
      </c>
      <c r="Z298" s="6" t="b">
        <f t="shared" si="28"/>
        <v>1</v>
      </c>
      <c r="AA298" s="6">
        <f t="shared" si="31"/>
        <v>12086</v>
      </c>
      <c r="AB298" s="4">
        <f t="shared" si="32"/>
        <v>2</v>
      </c>
      <c r="AC298" s="32">
        <f t="shared" si="33"/>
        <v>8.1854680895661254</v>
      </c>
      <c r="AD298" s="4">
        <f>VLOOKUP($B298,meanLDage!$Z$3:$AC$3145,4,FALSE)</f>
        <v>2</v>
      </c>
      <c r="AE298" s="32">
        <f>VLOOKUP($B298,meanLDage!$Z$3:$AC$3145,2,FALSE)</f>
        <v>7.504368906879594</v>
      </c>
      <c r="AF298" s="6">
        <f>VLOOKUP(V298,'2017 rep county selection'!$A$1:$C$281,3,FALSE)</f>
        <v>12086</v>
      </c>
      <c r="AH298" s="9">
        <f t="shared" si="34"/>
        <v>12086</v>
      </c>
    </row>
    <row r="299" spans="1:34" ht="15.75" customHeight="1" x14ac:dyDescent="0.3">
      <c r="A299" s="4">
        <v>12</v>
      </c>
      <c r="B299" s="4">
        <v>12013</v>
      </c>
      <c r="C299" s="6" t="s">
        <v>2265</v>
      </c>
      <c r="D299" s="6" t="s">
        <v>14</v>
      </c>
      <c r="E299" s="4">
        <v>12059</v>
      </c>
      <c r="F299" s="4">
        <v>12059</v>
      </c>
      <c r="G299" s="4">
        <v>12059</v>
      </c>
      <c r="H299" s="37">
        <v>127919973</v>
      </c>
      <c r="I299" s="37">
        <v>152276793.68039</v>
      </c>
      <c r="J299" s="37">
        <v>166887924.54391301</v>
      </c>
      <c r="K299" s="4" t="str">
        <f>VLOOKUP(B299,altitude!$B$3:$E$3232,4)</f>
        <v>L</v>
      </c>
      <c r="L299" s="4">
        <f>VLOOKUP(B299,fuelregion!$C$5:$D$3233,2,FALSE)</f>
        <v>100001000</v>
      </c>
      <c r="M299" s="4">
        <f>VLOOKUP(B299,fuelregion!$H$5:$I$3113,2,FALSE)</f>
        <v>100001000</v>
      </c>
      <c r="N299" s="4">
        <f>VLOOKUP(B299,imbin!$B$4:$D$3233,2,FALSE)</f>
        <v>0</v>
      </c>
      <c r="O299" s="4" t="str">
        <f>VLOOKUP(B299,imbin!$B$4:$D$3233,3,FALSE)</f>
        <v>Submittal</v>
      </c>
      <c r="P299" s="4">
        <f>IF(ISNA(VLOOKUP(B299,rampbin!$B$4:$G$1697,6,FALSE)),2,VLOOKUP(B299,rampbin!$B$4:$G$1697,6,FALSE))</f>
        <v>1</v>
      </c>
      <c r="Q299" s="4" t="str">
        <f>IF(ISNA(VLOOKUP(B299,rampbin!$B$4:$G$1697,5,FALSE)),"MOVES",VLOOKUP(B299,rampbin!$B$4:$G$1697,5,FALSE))</f>
        <v>Submitted</v>
      </c>
      <c r="R299" s="4" t="s">
        <v>1880</v>
      </c>
      <c r="S299" s="6" t="s">
        <v>1851</v>
      </c>
      <c r="T299" s="4">
        <f>VLOOKUP(B299,meanLDage!$B$3:$E$3145,4,FALSE)</f>
        <v>5</v>
      </c>
      <c r="U299" s="32">
        <f>VLOOKUP(B299,meanLDage!$B$3:$E$3145,2,FALSE)</f>
        <v>13.070889464195833</v>
      </c>
      <c r="V299" s="4" t="str">
        <f t="shared" si="29"/>
        <v>12_L_100001000_0_4_1</v>
      </c>
      <c r="W299" s="4">
        <v>12079</v>
      </c>
      <c r="X299" s="6"/>
      <c r="Y299" s="8">
        <f t="shared" si="30"/>
        <v>12079</v>
      </c>
      <c r="Z299" s="6" t="b">
        <f t="shared" si="28"/>
        <v>0</v>
      </c>
      <c r="AA299" s="6">
        <f t="shared" si="31"/>
        <v>12059</v>
      </c>
      <c r="AB299" s="4">
        <f t="shared" si="32"/>
        <v>5</v>
      </c>
      <c r="AC299" s="32">
        <f t="shared" si="33"/>
        <v>13.070889464195833</v>
      </c>
      <c r="AD299" s="4">
        <f>VLOOKUP($B299,meanLDage!$Z$3:$AC$3145,4,FALSE)</f>
        <v>4</v>
      </c>
      <c r="AE299" s="32">
        <f>VLOOKUP($B299,meanLDage!$Z$3:$AC$3145,2,FALSE)</f>
        <v>11.677269511229216</v>
      </c>
      <c r="AF299" s="6">
        <f>VLOOKUP(V299,'2017 rep county selection'!$A$1:$C$281,3,FALSE)</f>
        <v>12107</v>
      </c>
      <c r="AH299" s="9">
        <f t="shared" si="34"/>
        <v>12107</v>
      </c>
    </row>
    <row r="300" spans="1:34" ht="15.75" customHeight="1" x14ac:dyDescent="0.3">
      <c r="A300" s="4">
        <v>12</v>
      </c>
      <c r="B300" s="4">
        <v>12015</v>
      </c>
      <c r="C300" s="6" t="s">
        <v>2265</v>
      </c>
      <c r="D300" s="6" t="s">
        <v>275</v>
      </c>
      <c r="E300" s="4">
        <v>12095</v>
      </c>
      <c r="F300" s="4">
        <v>12095</v>
      </c>
      <c r="G300" s="4">
        <v>12095</v>
      </c>
      <c r="H300" s="37">
        <v>1947377649</v>
      </c>
      <c r="I300" s="37">
        <v>1760865282.58758</v>
      </c>
      <c r="J300" s="37">
        <v>1892119947.5895</v>
      </c>
      <c r="K300" s="4" t="str">
        <f>VLOOKUP(B300,altitude!$B$3:$E$3232,4)</f>
        <v>L</v>
      </c>
      <c r="L300" s="4">
        <f>VLOOKUP(B300,fuelregion!$C$5:$D$3233,2,FALSE)</f>
        <v>100001000</v>
      </c>
      <c r="M300" s="4">
        <f>VLOOKUP(B300,fuelregion!$H$5:$I$3113,2,FALSE)</f>
        <v>100001000</v>
      </c>
      <c r="N300" s="4">
        <f>VLOOKUP(B300,imbin!$B$4:$D$3233,2,FALSE)</f>
        <v>0</v>
      </c>
      <c r="O300" s="4" t="str">
        <f>VLOOKUP(B300,imbin!$B$4:$D$3233,3,FALSE)</f>
        <v>Submittal</v>
      </c>
      <c r="P300" s="4">
        <f>IF(ISNA(VLOOKUP(B300,rampbin!$B$4:$G$1697,6,FALSE)),2,VLOOKUP(B300,rampbin!$B$4:$G$1697,6,FALSE))</f>
        <v>2</v>
      </c>
      <c r="Q300" s="4" t="str">
        <f>IF(ISNA(VLOOKUP(B300,rampbin!$B$4:$G$1697,5,FALSE)),"MOVES",VLOOKUP(B300,rampbin!$B$4:$G$1697,5,FALSE))</f>
        <v>Submitted</v>
      </c>
      <c r="R300" s="4" t="s">
        <v>1877</v>
      </c>
      <c r="S300" s="6" t="s">
        <v>1952</v>
      </c>
      <c r="T300" s="4">
        <f>VLOOKUP(B300,meanLDage!$B$3:$E$3145,4,FALSE)</f>
        <v>3</v>
      </c>
      <c r="U300" s="32">
        <f>VLOOKUP(B300,meanLDage!$B$3:$E$3145,2,FALSE)</f>
        <v>9.8210777954593826</v>
      </c>
      <c r="V300" s="4" t="str">
        <f t="shared" si="29"/>
        <v>12_L_100001000_0_2_2</v>
      </c>
      <c r="W300" s="4">
        <v>12071</v>
      </c>
      <c r="X300" s="6"/>
      <c r="Y300" s="8">
        <f t="shared" si="30"/>
        <v>12071</v>
      </c>
      <c r="Z300" s="6" t="b">
        <f t="shared" si="28"/>
        <v>0</v>
      </c>
      <c r="AA300" s="6">
        <f t="shared" si="31"/>
        <v>12095</v>
      </c>
      <c r="AB300" s="4">
        <f t="shared" si="32"/>
        <v>3</v>
      </c>
      <c r="AC300" s="32">
        <f t="shared" si="33"/>
        <v>9.8210777954593826</v>
      </c>
      <c r="AD300" s="4">
        <f>VLOOKUP($B300,meanLDage!$Z$3:$AC$3145,4,FALSE)</f>
        <v>2</v>
      </c>
      <c r="AE300" s="32">
        <f>VLOOKUP($B300,meanLDage!$Z$3:$AC$3145,2,FALSE)</f>
        <v>8.9644688150934115</v>
      </c>
      <c r="AF300" s="6">
        <f>VLOOKUP(V300,'2017 rep county selection'!$A$1:$C$281,3,FALSE)</f>
        <v>12071</v>
      </c>
      <c r="AH300" s="9">
        <f t="shared" si="34"/>
        <v>12071</v>
      </c>
    </row>
    <row r="301" spans="1:34" ht="15.75" customHeight="1" x14ac:dyDescent="0.3">
      <c r="A301" s="4">
        <v>12</v>
      </c>
      <c r="B301" s="4">
        <v>12017</v>
      </c>
      <c r="C301" s="6" t="s">
        <v>2265</v>
      </c>
      <c r="D301" s="6" t="s">
        <v>276</v>
      </c>
      <c r="E301" s="4">
        <v>12105</v>
      </c>
      <c r="F301" s="4">
        <v>12105</v>
      </c>
      <c r="G301" s="4">
        <v>12105</v>
      </c>
      <c r="H301" s="37">
        <v>1801540821</v>
      </c>
      <c r="I301" s="37">
        <v>1243288953.7872801</v>
      </c>
      <c r="J301" s="37">
        <v>1334612137.71416</v>
      </c>
      <c r="K301" s="4" t="str">
        <f>VLOOKUP(B301,altitude!$B$3:$E$3232,4)</f>
        <v>L</v>
      </c>
      <c r="L301" s="4">
        <f>VLOOKUP(B301,fuelregion!$C$5:$D$3233,2,FALSE)</f>
        <v>100001000</v>
      </c>
      <c r="M301" s="4">
        <f>VLOOKUP(B301,fuelregion!$H$5:$I$3113,2,FALSE)</f>
        <v>100001000</v>
      </c>
      <c r="N301" s="4">
        <f>VLOOKUP(B301,imbin!$B$4:$D$3233,2,FALSE)</f>
        <v>0</v>
      </c>
      <c r="O301" s="4" t="str">
        <f>VLOOKUP(B301,imbin!$B$4:$D$3233,3,FALSE)</f>
        <v>Submittal</v>
      </c>
      <c r="P301" s="4">
        <f>IF(ISNA(VLOOKUP(B301,rampbin!$B$4:$G$1697,6,FALSE)),2,VLOOKUP(B301,rampbin!$B$4:$G$1697,6,FALSE))</f>
        <v>1</v>
      </c>
      <c r="Q301" s="4" t="str">
        <f>IF(ISNA(VLOOKUP(B301,rampbin!$B$4:$G$1697,5,FALSE)),"MOVES",VLOOKUP(B301,rampbin!$B$4:$G$1697,5,FALSE))</f>
        <v>Submitted</v>
      </c>
      <c r="R301" s="4" t="s">
        <v>1877</v>
      </c>
      <c r="S301" s="6" t="s">
        <v>1953</v>
      </c>
      <c r="T301" s="4">
        <f>VLOOKUP(B301,meanLDage!$B$3:$E$3145,4,FALSE)</f>
        <v>3</v>
      </c>
      <c r="U301" s="32">
        <f>VLOOKUP(B301,meanLDage!$B$3:$E$3145,2,FALSE)</f>
        <v>10.952845667823567</v>
      </c>
      <c r="V301" s="4" t="str">
        <f t="shared" si="29"/>
        <v>12_L_100001000_0_3_1</v>
      </c>
      <c r="W301" s="4">
        <v>12127</v>
      </c>
      <c r="X301" s="6"/>
      <c r="Y301" s="8">
        <f t="shared" si="30"/>
        <v>12127</v>
      </c>
      <c r="Z301" s="6" t="b">
        <f t="shared" si="28"/>
        <v>0</v>
      </c>
      <c r="AA301" s="6">
        <f t="shared" si="31"/>
        <v>12105</v>
      </c>
      <c r="AB301" s="4">
        <f t="shared" si="32"/>
        <v>3</v>
      </c>
      <c r="AC301" s="32">
        <f t="shared" si="33"/>
        <v>10.952845667823567</v>
      </c>
      <c r="AD301" s="4">
        <f>VLOOKUP($B301,meanLDage!$Z$3:$AC$3145,4,FALSE)</f>
        <v>3</v>
      </c>
      <c r="AE301" s="32">
        <f>VLOOKUP($B301,meanLDage!$Z$3:$AC$3145,2,FALSE)</f>
        <v>9.8654727667452811</v>
      </c>
      <c r="AF301" s="6">
        <f>VLOOKUP(V301,'2017 rep county selection'!$A$1:$C$281,3,FALSE)</f>
        <v>12127</v>
      </c>
      <c r="AH301" s="9">
        <f t="shared" si="34"/>
        <v>12127</v>
      </c>
    </row>
    <row r="302" spans="1:34" ht="15.75" customHeight="1" x14ac:dyDescent="0.3">
      <c r="A302" s="4">
        <v>12</v>
      </c>
      <c r="B302" s="4">
        <v>12019</v>
      </c>
      <c r="C302" s="6" t="s">
        <v>2265</v>
      </c>
      <c r="D302" s="6" t="s">
        <v>20</v>
      </c>
      <c r="E302" s="4">
        <v>12105</v>
      </c>
      <c r="F302" s="4">
        <v>12105</v>
      </c>
      <c r="G302" s="4">
        <v>12105</v>
      </c>
      <c r="H302" s="37">
        <v>1583873380</v>
      </c>
      <c r="I302" s="37">
        <v>1474440263.33318</v>
      </c>
      <c r="J302" s="37">
        <v>1582067461.1510799</v>
      </c>
      <c r="K302" s="4" t="str">
        <f>VLOOKUP(B302,altitude!$B$3:$E$3232,4)</f>
        <v>L</v>
      </c>
      <c r="L302" s="4">
        <f>VLOOKUP(B302,fuelregion!$C$5:$D$3233,2,FALSE)</f>
        <v>100001000</v>
      </c>
      <c r="M302" s="4">
        <f>VLOOKUP(B302,fuelregion!$H$5:$I$3113,2,FALSE)</f>
        <v>100001000</v>
      </c>
      <c r="N302" s="4">
        <f>VLOOKUP(B302,imbin!$B$4:$D$3233,2,FALSE)</f>
        <v>0</v>
      </c>
      <c r="O302" s="4" t="str">
        <f>VLOOKUP(B302,imbin!$B$4:$D$3233,3,FALSE)</f>
        <v>Submittal</v>
      </c>
      <c r="P302" s="4">
        <f>IF(ISNA(VLOOKUP(B302,rampbin!$B$4:$G$1697,6,FALSE)),2,VLOOKUP(B302,rampbin!$B$4:$G$1697,6,FALSE))</f>
        <v>1</v>
      </c>
      <c r="Q302" s="4" t="str">
        <f>IF(ISNA(VLOOKUP(B302,rampbin!$B$4:$G$1697,5,FALSE)),"MOVES",VLOOKUP(B302,rampbin!$B$4:$G$1697,5,FALSE))</f>
        <v>Submitted</v>
      </c>
      <c r="R302" s="4" t="s">
        <v>1877</v>
      </c>
      <c r="S302" s="6" t="s">
        <v>1948</v>
      </c>
      <c r="T302" s="4">
        <f>VLOOKUP(B302,meanLDage!$B$3:$E$3145,4,FALSE)</f>
        <v>3</v>
      </c>
      <c r="U302" s="32">
        <f>VLOOKUP(B302,meanLDage!$B$3:$E$3145,2,FALSE)</f>
        <v>10.019829131405231</v>
      </c>
      <c r="V302" s="4" t="str">
        <f t="shared" si="29"/>
        <v>12_L_100001000_0_3_1</v>
      </c>
      <c r="W302" s="4">
        <v>12127</v>
      </c>
      <c r="X302" s="6"/>
      <c r="Y302" s="8">
        <f t="shared" si="30"/>
        <v>12127</v>
      </c>
      <c r="Z302" s="6" t="b">
        <f t="shared" si="28"/>
        <v>0</v>
      </c>
      <c r="AA302" s="6">
        <f t="shared" si="31"/>
        <v>12105</v>
      </c>
      <c r="AB302" s="4">
        <f t="shared" si="32"/>
        <v>3</v>
      </c>
      <c r="AC302" s="32">
        <f t="shared" si="33"/>
        <v>10.019829131405231</v>
      </c>
      <c r="AD302" s="4">
        <f>VLOOKUP($B302,meanLDage!$Z$3:$AC$3145,4,FALSE)</f>
        <v>3</v>
      </c>
      <c r="AE302" s="32">
        <f>VLOOKUP($B302,meanLDage!$Z$3:$AC$3145,2,FALSE)</f>
        <v>9.1447797445120074</v>
      </c>
      <c r="AF302" s="6">
        <f>VLOOKUP(V302,'2017 rep county selection'!$A$1:$C$281,3,FALSE)</f>
        <v>12127</v>
      </c>
      <c r="AH302" s="9">
        <f t="shared" si="34"/>
        <v>12127</v>
      </c>
    </row>
    <row r="303" spans="1:34" ht="15.75" customHeight="1" x14ac:dyDescent="0.3">
      <c r="A303" s="4">
        <v>12</v>
      </c>
      <c r="B303" s="4">
        <v>12021</v>
      </c>
      <c r="C303" s="6" t="s">
        <v>2265</v>
      </c>
      <c r="D303" s="6" t="s">
        <v>277</v>
      </c>
      <c r="E303" s="4">
        <v>12095</v>
      </c>
      <c r="F303" s="4">
        <v>12095</v>
      </c>
      <c r="G303" s="4">
        <v>12095</v>
      </c>
      <c r="H303" s="37">
        <v>4193035895</v>
      </c>
      <c r="I303" s="37">
        <v>3501824075.6371799</v>
      </c>
      <c r="J303" s="37">
        <v>3760944721.4401698</v>
      </c>
      <c r="K303" s="4" t="str">
        <f>VLOOKUP(B303,altitude!$B$3:$E$3232,4)</f>
        <v>L</v>
      </c>
      <c r="L303" s="4">
        <f>VLOOKUP(B303,fuelregion!$C$5:$D$3233,2,FALSE)</f>
        <v>100001000</v>
      </c>
      <c r="M303" s="4">
        <f>VLOOKUP(B303,fuelregion!$H$5:$I$3113,2,FALSE)</f>
        <v>100001000</v>
      </c>
      <c r="N303" s="4">
        <f>VLOOKUP(B303,imbin!$B$4:$D$3233,2,FALSE)</f>
        <v>0</v>
      </c>
      <c r="O303" s="4" t="str">
        <f>VLOOKUP(B303,imbin!$B$4:$D$3233,3,FALSE)</f>
        <v>Submittal</v>
      </c>
      <c r="P303" s="4">
        <f>IF(ISNA(VLOOKUP(B303,rampbin!$B$4:$G$1697,6,FALSE)),2,VLOOKUP(B303,rampbin!$B$4:$G$1697,6,FALSE))</f>
        <v>2</v>
      </c>
      <c r="Q303" s="4" t="str">
        <f>IF(ISNA(VLOOKUP(B303,rampbin!$B$4:$G$1697,5,FALSE)),"MOVES",VLOOKUP(B303,rampbin!$B$4:$G$1697,5,FALSE))</f>
        <v>Submitted</v>
      </c>
      <c r="R303" s="4" t="s">
        <v>1877</v>
      </c>
      <c r="S303" s="6" t="s">
        <v>1954</v>
      </c>
      <c r="T303" s="4">
        <f>VLOOKUP(B303,meanLDage!$B$3:$E$3145,4,FALSE)</f>
        <v>2</v>
      </c>
      <c r="U303" s="32">
        <f>VLOOKUP(B303,meanLDage!$B$3:$E$3145,2,FALSE)</f>
        <v>8.5885650548857058</v>
      </c>
      <c r="V303" s="4" t="str">
        <f t="shared" si="29"/>
        <v>12_L_100001000_0_2_2</v>
      </c>
      <c r="W303" s="4">
        <v>12099</v>
      </c>
      <c r="X303" s="6"/>
      <c r="Y303" s="8">
        <f t="shared" si="30"/>
        <v>12099</v>
      </c>
      <c r="Z303" s="6" t="b">
        <f t="shared" si="28"/>
        <v>0</v>
      </c>
      <c r="AA303" s="6">
        <f t="shared" si="31"/>
        <v>12095</v>
      </c>
      <c r="AB303" s="4">
        <f t="shared" si="32"/>
        <v>2</v>
      </c>
      <c r="AC303" s="32">
        <f t="shared" si="33"/>
        <v>8.5885650548857058</v>
      </c>
      <c r="AD303" s="4">
        <f>VLOOKUP($B303,meanLDage!$Z$3:$AC$3145,4,FALSE)</f>
        <v>2</v>
      </c>
      <c r="AE303" s="32">
        <f>VLOOKUP($B303,meanLDage!$Z$3:$AC$3145,2,FALSE)</f>
        <v>7.9267447141281817</v>
      </c>
      <c r="AF303" s="6">
        <f>VLOOKUP(V303,'2017 rep county selection'!$A$1:$C$281,3,FALSE)</f>
        <v>12071</v>
      </c>
      <c r="AH303" s="9">
        <f t="shared" si="34"/>
        <v>12071</v>
      </c>
    </row>
    <row r="304" spans="1:34" ht="15.75" customHeight="1" x14ac:dyDescent="0.3">
      <c r="A304" s="4">
        <v>12</v>
      </c>
      <c r="B304" s="4">
        <v>12023</v>
      </c>
      <c r="C304" s="6" t="s">
        <v>2265</v>
      </c>
      <c r="D304" s="6" t="s">
        <v>99</v>
      </c>
      <c r="E304" s="4">
        <v>12105</v>
      </c>
      <c r="F304" s="4">
        <v>12105</v>
      </c>
      <c r="G304" s="4">
        <v>12105</v>
      </c>
      <c r="H304" s="37">
        <v>1483010963</v>
      </c>
      <c r="I304" s="37">
        <v>1213557439.3654001</v>
      </c>
      <c r="J304" s="37">
        <v>1321963497.2088799</v>
      </c>
      <c r="K304" s="4" t="str">
        <f>VLOOKUP(B304,altitude!$B$3:$E$3232,4)</f>
        <v>L</v>
      </c>
      <c r="L304" s="4">
        <f>VLOOKUP(B304,fuelregion!$C$5:$D$3233,2,FALSE)</f>
        <v>100001000</v>
      </c>
      <c r="M304" s="4">
        <f>VLOOKUP(B304,fuelregion!$H$5:$I$3113,2,FALSE)</f>
        <v>100001000</v>
      </c>
      <c r="N304" s="4">
        <f>VLOOKUP(B304,imbin!$B$4:$D$3233,2,FALSE)</f>
        <v>0</v>
      </c>
      <c r="O304" s="4" t="str">
        <f>VLOOKUP(B304,imbin!$B$4:$D$3233,3,FALSE)</f>
        <v>Submittal</v>
      </c>
      <c r="P304" s="4">
        <f>IF(ISNA(VLOOKUP(B304,rampbin!$B$4:$G$1697,6,FALSE)),2,VLOOKUP(B304,rampbin!$B$4:$G$1697,6,FALSE))</f>
        <v>2</v>
      </c>
      <c r="Q304" s="4" t="str">
        <f>IF(ISNA(VLOOKUP(B304,rampbin!$B$4:$G$1697,5,FALSE)),"MOVES",VLOOKUP(B304,rampbin!$B$4:$G$1697,5,FALSE))</f>
        <v>Submitted</v>
      </c>
      <c r="R304" s="4" t="s">
        <v>1880</v>
      </c>
      <c r="S304" s="6" t="s">
        <v>1851</v>
      </c>
      <c r="T304" s="4">
        <f>VLOOKUP(B304,meanLDage!$B$3:$E$3145,4,FALSE)</f>
        <v>4</v>
      </c>
      <c r="U304" s="32">
        <f>VLOOKUP(B304,meanLDage!$B$3:$E$3145,2,FALSE)</f>
        <v>11.554062664544309</v>
      </c>
      <c r="V304" s="4" t="str">
        <f t="shared" si="29"/>
        <v>12_L_100001000_0_3_2</v>
      </c>
      <c r="W304" s="4">
        <v>12023</v>
      </c>
      <c r="X304" s="6"/>
      <c r="Y304" s="8">
        <f t="shared" si="30"/>
        <v>12023</v>
      </c>
      <c r="Z304" s="6" t="b">
        <f t="shared" si="28"/>
        <v>0</v>
      </c>
      <c r="AA304" s="6">
        <f t="shared" si="31"/>
        <v>12105</v>
      </c>
      <c r="AB304" s="4">
        <f t="shared" si="32"/>
        <v>4</v>
      </c>
      <c r="AC304" s="32">
        <f t="shared" si="33"/>
        <v>11.554062664544309</v>
      </c>
      <c r="AD304" s="4">
        <f>VLOOKUP($B304,meanLDage!$Z$3:$AC$3145,4,FALSE)</f>
        <v>3</v>
      </c>
      <c r="AE304" s="32">
        <f>VLOOKUP($B304,meanLDage!$Z$3:$AC$3145,2,FALSE)</f>
        <v>10.366854471427777</v>
      </c>
      <c r="AF304" s="6">
        <f>VLOOKUP(V304,'2017 rep county selection'!$A$1:$C$281,3,FALSE)</f>
        <v>12105</v>
      </c>
      <c r="AH304" s="9">
        <f t="shared" si="34"/>
        <v>12105</v>
      </c>
    </row>
    <row r="305" spans="1:34" ht="15.75" customHeight="1" x14ac:dyDescent="0.3">
      <c r="A305" s="4">
        <v>12</v>
      </c>
      <c r="B305" s="4">
        <v>12027</v>
      </c>
      <c r="C305" s="6" t="s">
        <v>2265</v>
      </c>
      <c r="D305" s="6" t="s">
        <v>278</v>
      </c>
      <c r="E305" s="4">
        <v>12105</v>
      </c>
      <c r="F305" s="4">
        <v>12105</v>
      </c>
      <c r="G305" s="4">
        <v>12105</v>
      </c>
      <c r="H305" s="37">
        <v>445428561</v>
      </c>
      <c r="I305" s="37">
        <v>342759801.14475399</v>
      </c>
      <c r="J305" s="37">
        <v>372334340.05750501</v>
      </c>
      <c r="K305" s="4" t="str">
        <f>VLOOKUP(B305,altitude!$B$3:$E$3232,4)</f>
        <v>L</v>
      </c>
      <c r="L305" s="4">
        <f>VLOOKUP(B305,fuelregion!$C$5:$D$3233,2,FALSE)</f>
        <v>100001000</v>
      </c>
      <c r="M305" s="4">
        <f>VLOOKUP(B305,fuelregion!$H$5:$I$3113,2,FALSE)</f>
        <v>100001000</v>
      </c>
      <c r="N305" s="4">
        <f>VLOOKUP(B305,imbin!$B$4:$D$3233,2,FALSE)</f>
        <v>0</v>
      </c>
      <c r="O305" s="4" t="str">
        <f>VLOOKUP(B305,imbin!$B$4:$D$3233,3,FALSE)</f>
        <v>Submittal</v>
      </c>
      <c r="P305" s="4">
        <f>IF(ISNA(VLOOKUP(B305,rampbin!$B$4:$G$1697,6,FALSE)),2,VLOOKUP(B305,rampbin!$B$4:$G$1697,6,FALSE))</f>
        <v>1</v>
      </c>
      <c r="Q305" s="4" t="str">
        <f>IF(ISNA(VLOOKUP(B305,rampbin!$B$4:$G$1697,5,FALSE)),"MOVES",VLOOKUP(B305,rampbin!$B$4:$G$1697,5,FALSE))</f>
        <v>Submitted</v>
      </c>
      <c r="R305" s="4" t="s">
        <v>1880</v>
      </c>
      <c r="S305" s="6" t="s">
        <v>1851</v>
      </c>
      <c r="T305" s="4">
        <f>VLOOKUP(B305,meanLDage!$B$3:$E$3145,4,FALSE)</f>
        <v>4</v>
      </c>
      <c r="U305" s="32">
        <f>VLOOKUP(B305,meanLDage!$B$3:$E$3145,2,FALSE)</f>
        <v>12.328643685516194</v>
      </c>
      <c r="V305" s="4" t="str">
        <f t="shared" si="29"/>
        <v>12_L_100001000_0_4_1</v>
      </c>
      <c r="W305" s="4">
        <v>12107</v>
      </c>
      <c r="X305" s="6"/>
      <c r="Y305" s="8">
        <f t="shared" si="30"/>
        <v>12107</v>
      </c>
      <c r="Z305" s="6" t="b">
        <f t="shared" si="28"/>
        <v>0</v>
      </c>
      <c r="AA305" s="6">
        <f t="shared" si="31"/>
        <v>12105</v>
      </c>
      <c r="AB305" s="4">
        <f t="shared" si="32"/>
        <v>4</v>
      </c>
      <c r="AC305" s="32">
        <f t="shared" si="33"/>
        <v>12.328643685516194</v>
      </c>
      <c r="AD305" s="4">
        <f>VLOOKUP($B305,meanLDage!$Z$3:$AC$3145,4,FALSE)</f>
        <v>4</v>
      </c>
      <c r="AE305" s="32">
        <f>VLOOKUP($B305,meanLDage!$Z$3:$AC$3145,2,FALSE)</f>
        <v>11.112001933979379</v>
      </c>
      <c r="AF305" s="6">
        <f>VLOOKUP(V305,'2017 rep county selection'!$A$1:$C$281,3,FALSE)</f>
        <v>12107</v>
      </c>
      <c r="AH305" s="9">
        <f t="shared" si="34"/>
        <v>12107</v>
      </c>
    </row>
    <row r="306" spans="1:34" ht="15.75" customHeight="1" x14ac:dyDescent="0.3">
      <c r="A306" s="4">
        <v>12</v>
      </c>
      <c r="B306" s="4">
        <v>12029</v>
      </c>
      <c r="C306" s="6" t="s">
        <v>2265</v>
      </c>
      <c r="D306" s="6" t="s">
        <v>279</v>
      </c>
      <c r="E306" s="4">
        <v>12059</v>
      </c>
      <c r="F306" s="4">
        <v>12059</v>
      </c>
      <c r="G306" s="4">
        <v>12059</v>
      </c>
      <c r="H306" s="37">
        <v>155449601</v>
      </c>
      <c r="I306" s="37">
        <v>165875568.049934</v>
      </c>
      <c r="J306" s="37">
        <v>181786498.57226601</v>
      </c>
      <c r="K306" s="4" t="str">
        <f>VLOOKUP(B306,altitude!$B$3:$E$3232,4)</f>
        <v>L</v>
      </c>
      <c r="L306" s="4">
        <f>VLOOKUP(B306,fuelregion!$C$5:$D$3233,2,FALSE)</f>
        <v>100001000</v>
      </c>
      <c r="M306" s="4">
        <f>VLOOKUP(B306,fuelregion!$H$5:$I$3113,2,FALSE)</f>
        <v>100001000</v>
      </c>
      <c r="N306" s="4">
        <f>VLOOKUP(B306,imbin!$B$4:$D$3233,2,FALSE)</f>
        <v>0</v>
      </c>
      <c r="O306" s="4" t="str">
        <f>VLOOKUP(B306,imbin!$B$4:$D$3233,3,FALSE)</f>
        <v>Submittal</v>
      </c>
      <c r="P306" s="4">
        <f>IF(ISNA(VLOOKUP(B306,rampbin!$B$4:$G$1697,6,FALSE)),2,VLOOKUP(B306,rampbin!$B$4:$G$1697,6,FALSE))</f>
        <v>1</v>
      </c>
      <c r="Q306" s="4" t="str">
        <f>IF(ISNA(VLOOKUP(B306,rampbin!$B$4:$G$1697,5,FALSE)),"MOVES",VLOOKUP(B306,rampbin!$B$4:$G$1697,5,FALSE))</f>
        <v>Submitted</v>
      </c>
      <c r="R306" s="4" t="s">
        <v>1880</v>
      </c>
      <c r="S306" s="6" t="s">
        <v>1851</v>
      </c>
      <c r="T306" s="4">
        <f>VLOOKUP(B306,meanLDage!$B$3:$E$3145,4,FALSE)</f>
        <v>5</v>
      </c>
      <c r="U306" s="32">
        <f>VLOOKUP(B306,meanLDage!$B$3:$E$3145,2,FALSE)</f>
        <v>13.620919227962293</v>
      </c>
      <c r="V306" s="4" t="str">
        <f t="shared" si="29"/>
        <v>12_L_100001000_0_4_1</v>
      </c>
      <c r="W306" s="4">
        <v>12079</v>
      </c>
      <c r="X306" s="6"/>
      <c r="Y306" s="8">
        <f t="shared" si="30"/>
        <v>12079</v>
      </c>
      <c r="Z306" s="6" t="b">
        <f t="shared" si="28"/>
        <v>0</v>
      </c>
      <c r="AA306" s="6">
        <f t="shared" si="31"/>
        <v>12059</v>
      </c>
      <c r="AB306" s="4">
        <f t="shared" si="32"/>
        <v>5</v>
      </c>
      <c r="AC306" s="32">
        <f t="shared" si="33"/>
        <v>13.620919227962293</v>
      </c>
      <c r="AD306" s="4">
        <f>VLOOKUP($B306,meanLDage!$Z$3:$AC$3145,4,FALSE)</f>
        <v>4</v>
      </c>
      <c r="AE306" s="32">
        <f>VLOOKUP($B306,meanLDage!$Z$3:$AC$3145,2,FALSE)</f>
        <v>12.224723286215893</v>
      </c>
      <c r="AF306" s="6">
        <f>VLOOKUP(V306,'2017 rep county selection'!$A$1:$C$281,3,FALSE)</f>
        <v>12107</v>
      </c>
      <c r="AH306" s="9">
        <f t="shared" si="34"/>
        <v>12107</v>
      </c>
    </row>
    <row r="307" spans="1:34" ht="15.75" customHeight="1" x14ac:dyDescent="0.3">
      <c r="A307" s="4">
        <v>12</v>
      </c>
      <c r="B307" s="4">
        <v>12031</v>
      </c>
      <c r="C307" s="6" t="s">
        <v>2265</v>
      </c>
      <c r="D307" s="6" t="s">
        <v>280</v>
      </c>
      <c r="E307" s="4">
        <v>12031</v>
      </c>
      <c r="F307" s="4">
        <v>12031</v>
      </c>
      <c r="G307" s="4">
        <v>12031</v>
      </c>
      <c r="H307" s="37">
        <v>10735571456</v>
      </c>
      <c r="I307" s="37">
        <v>10207434976.829901</v>
      </c>
      <c r="J307" s="37">
        <v>10902784357.690201</v>
      </c>
      <c r="K307" s="4" t="str">
        <f>VLOOKUP(B307,altitude!$B$3:$E$3232,4)</f>
        <v>L</v>
      </c>
      <c r="L307" s="4">
        <f>VLOOKUP(B307,fuelregion!$C$5:$D$3233,2,FALSE)</f>
        <v>100001000</v>
      </c>
      <c r="M307" s="4">
        <f>VLOOKUP(B307,fuelregion!$H$5:$I$3113,2,FALSE)</f>
        <v>178001000</v>
      </c>
      <c r="N307" s="4">
        <f>VLOOKUP(B307,imbin!$B$4:$D$3233,2,FALSE)</f>
        <v>0</v>
      </c>
      <c r="O307" s="4" t="str">
        <f>VLOOKUP(B307,imbin!$B$4:$D$3233,3,FALSE)</f>
        <v>Submittal</v>
      </c>
      <c r="P307" s="4">
        <f>IF(ISNA(VLOOKUP(B307,rampbin!$B$4:$G$1697,6,FALSE)),2,VLOOKUP(B307,rampbin!$B$4:$G$1697,6,FALSE))</f>
        <v>3</v>
      </c>
      <c r="Q307" s="4" t="str">
        <f>IF(ISNA(VLOOKUP(B307,rampbin!$B$4:$G$1697,5,FALSE)),"MOVES",VLOOKUP(B307,rampbin!$B$4:$G$1697,5,FALSE))</f>
        <v>Submitted</v>
      </c>
      <c r="R307" s="4" t="s">
        <v>1877</v>
      </c>
      <c r="S307" s="6" t="s">
        <v>1948</v>
      </c>
      <c r="T307" s="4">
        <f>VLOOKUP(B307,meanLDage!$B$3:$E$3145,4,FALSE)</f>
        <v>3</v>
      </c>
      <c r="U307" s="32">
        <f>VLOOKUP(B307,meanLDage!$B$3:$E$3145,2,FALSE)</f>
        <v>9.8397814915285018</v>
      </c>
      <c r="V307" s="4" t="str">
        <f t="shared" si="29"/>
        <v>12_L_178001000_0_2_3</v>
      </c>
      <c r="W307" s="4">
        <v>12057</v>
      </c>
      <c r="X307" s="6"/>
      <c r="Y307" s="8">
        <f t="shared" si="30"/>
        <v>12057</v>
      </c>
      <c r="Z307" s="6" t="b">
        <f t="shared" si="28"/>
        <v>0</v>
      </c>
      <c r="AA307" s="6">
        <f t="shared" si="31"/>
        <v>12031</v>
      </c>
      <c r="AB307" s="4">
        <f t="shared" si="32"/>
        <v>3</v>
      </c>
      <c r="AC307" s="32">
        <f t="shared" si="33"/>
        <v>9.8397814915285018</v>
      </c>
      <c r="AD307" s="4">
        <f>VLOOKUP($B307,meanLDage!$Z$3:$AC$3145,4,FALSE)</f>
        <v>2</v>
      </c>
      <c r="AE307" s="32">
        <f>VLOOKUP($B307,meanLDage!$Z$3:$AC$3145,2,FALSE)</f>
        <v>8.9863864183856315</v>
      </c>
      <c r="AF307" s="6">
        <f>VLOOKUP(V307,'2017 rep county selection'!$A$1:$C$281,3,FALSE)</f>
        <v>12057</v>
      </c>
      <c r="AH307" s="9">
        <f t="shared" si="34"/>
        <v>12057</v>
      </c>
    </row>
    <row r="308" spans="1:34" ht="15.75" customHeight="1" x14ac:dyDescent="0.3">
      <c r="A308" s="4">
        <v>12</v>
      </c>
      <c r="B308" s="4">
        <v>12033</v>
      </c>
      <c r="C308" s="6" t="s">
        <v>2265</v>
      </c>
      <c r="D308" s="6" t="s">
        <v>33</v>
      </c>
      <c r="E308" s="4">
        <v>12105</v>
      </c>
      <c r="F308" s="4">
        <v>12105</v>
      </c>
      <c r="G308" s="4">
        <v>12105</v>
      </c>
      <c r="H308" s="37">
        <v>3852066605</v>
      </c>
      <c r="I308" s="37">
        <v>3072537423.7695899</v>
      </c>
      <c r="J308" s="37">
        <v>3287392865.16608</v>
      </c>
      <c r="K308" s="4" t="str">
        <f>VLOOKUP(B308,altitude!$B$3:$E$3232,4)</f>
        <v>L</v>
      </c>
      <c r="L308" s="4">
        <f>VLOOKUP(B308,fuelregion!$C$5:$D$3233,2,FALSE)</f>
        <v>100001000</v>
      </c>
      <c r="M308" s="4">
        <f>VLOOKUP(B308,fuelregion!$H$5:$I$3113,2,FALSE)</f>
        <v>100001000</v>
      </c>
      <c r="N308" s="4">
        <f>VLOOKUP(B308,imbin!$B$4:$D$3233,2,FALSE)</f>
        <v>0</v>
      </c>
      <c r="O308" s="4" t="str">
        <f>VLOOKUP(B308,imbin!$B$4:$D$3233,3,FALSE)</f>
        <v>Submittal</v>
      </c>
      <c r="P308" s="4">
        <f>IF(ISNA(VLOOKUP(B308,rampbin!$B$4:$G$1697,6,FALSE)),2,VLOOKUP(B308,rampbin!$B$4:$G$1697,6,FALSE))</f>
        <v>3</v>
      </c>
      <c r="Q308" s="4" t="str">
        <f>IF(ISNA(VLOOKUP(B308,rampbin!$B$4:$G$1697,5,FALSE)),"MOVES",VLOOKUP(B308,rampbin!$B$4:$G$1697,5,FALSE))</f>
        <v>Submitted</v>
      </c>
      <c r="R308" s="4" t="s">
        <v>1877</v>
      </c>
      <c r="S308" s="6" t="s">
        <v>1955</v>
      </c>
      <c r="T308" s="4">
        <f>VLOOKUP(B308,meanLDage!$B$3:$E$3145,4,FALSE)</f>
        <v>3</v>
      </c>
      <c r="U308" s="32">
        <f>VLOOKUP(B308,meanLDage!$B$3:$E$3145,2,FALSE)</f>
        <v>10.962165678907464</v>
      </c>
      <c r="V308" s="4" t="str">
        <f t="shared" si="29"/>
        <v>12_L_100001000_0_3_3</v>
      </c>
      <c r="W308" s="4">
        <v>12057</v>
      </c>
      <c r="X308" s="6"/>
      <c r="Y308" s="8">
        <f t="shared" si="30"/>
        <v>12057</v>
      </c>
      <c r="Z308" s="6" t="b">
        <f t="shared" si="28"/>
        <v>0</v>
      </c>
      <c r="AA308" s="6">
        <f t="shared" si="31"/>
        <v>12105</v>
      </c>
      <c r="AB308" s="4">
        <f t="shared" si="32"/>
        <v>3</v>
      </c>
      <c r="AC308" s="32">
        <f t="shared" si="33"/>
        <v>10.962165678907464</v>
      </c>
      <c r="AD308" s="4">
        <f>VLOOKUP($B308,meanLDage!$Z$3:$AC$3145,4,FALSE)</f>
        <v>3</v>
      </c>
      <c r="AE308" s="32">
        <f>VLOOKUP($B308,meanLDage!$Z$3:$AC$3145,2,FALSE)</f>
        <v>9.8601589777707837</v>
      </c>
      <c r="AF308" s="6">
        <f>VLOOKUP(V308,'2017 rep county selection'!$A$1:$C$281,3,FALSE)</f>
        <v>12033</v>
      </c>
      <c r="AH308" s="9">
        <f t="shared" si="34"/>
        <v>12033</v>
      </c>
    </row>
    <row r="309" spans="1:34" ht="15.75" customHeight="1" x14ac:dyDescent="0.3">
      <c r="A309" s="4">
        <v>12</v>
      </c>
      <c r="B309" s="4">
        <v>12035</v>
      </c>
      <c r="C309" s="6" t="s">
        <v>2265</v>
      </c>
      <c r="D309" s="6" t="s">
        <v>281</v>
      </c>
      <c r="E309" s="4">
        <v>12095</v>
      </c>
      <c r="F309" s="4">
        <v>12095</v>
      </c>
      <c r="G309" s="4">
        <v>12095</v>
      </c>
      <c r="H309" s="37">
        <v>1273628045</v>
      </c>
      <c r="I309" s="37">
        <v>1064806847.28478</v>
      </c>
      <c r="J309" s="37">
        <v>1141322089.2893701</v>
      </c>
      <c r="K309" s="4" t="str">
        <f>VLOOKUP(B309,altitude!$B$3:$E$3232,4)</f>
        <v>L</v>
      </c>
      <c r="L309" s="4">
        <f>VLOOKUP(B309,fuelregion!$C$5:$D$3233,2,FALSE)</f>
        <v>100001000</v>
      </c>
      <c r="M309" s="4">
        <f>VLOOKUP(B309,fuelregion!$H$5:$I$3113,2,FALSE)</f>
        <v>100001000</v>
      </c>
      <c r="N309" s="4">
        <f>VLOOKUP(B309,imbin!$B$4:$D$3233,2,FALSE)</f>
        <v>0</v>
      </c>
      <c r="O309" s="4" t="str">
        <f>VLOOKUP(B309,imbin!$B$4:$D$3233,3,FALSE)</f>
        <v>Submittal</v>
      </c>
      <c r="P309" s="4">
        <f>IF(ISNA(VLOOKUP(B309,rampbin!$B$4:$G$1697,6,FALSE)),2,VLOOKUP(B309,rampbin!$B$4:$G$1697,6,FALSE))</f>
        <v>1</v>
      </c>
      <c r="Q309" s="4" t="str">
        <f>IF(ISNA(VLOOKUP(B309,rampbin!$B$4:$G$1697,5,FALSE)),"MOVES",VLOOKUP(B309,rampbin!$B$4:$G$1697,5,FALSE))</f>
        <v>Submitted</v>
      </c>
      <c r="R309" s="4" t="s">
        <v>1877</v>
      </c>
      <c r="S309" s="6" t="s">
        <v>1956</v>
      </c>
      <c r="T309" s="4">
        <f>VLOOKUP(B309,meanLDage!$B$3:$E$3145,4,FALSE)</f>
        <v>2</v>
      </c>
      <c r="U309" s="32">
        <f>VLOOKUP(B309,meanLDage!$B$3:$E$3145,2,FALSE)</f>
        <v>8.987811256031474</v>
      </c>
      <c r="V309" s="4" t="str">
        <f t="shared" si="29"/>
        <v>12_L_100001000_0_2_1</v>
      </c>
      <c r="W309" s="4">
        <v>12109</v>
      </c>
      <c r="X309" s="6"/>
      <c r="Y309" s="8">
        <f t="shared" si="30"/>
        <v>12109</v>
      </c>
      <c r="Z309" s="6" t="b">
        <f t="shared" si="28"/>
        <v>0</v>
      </c>
      <c r="AA309" s="6">
        <f t="shared" si="31"/>
        <v>12095</v>
      </c>
      <c r="AB309" s="4">
        <f t="shared" si="32"/>
        <v>2</v>
      </c>
      <c r="AC309" s="32">
        <f t="shared" si="33"/>
        <v>8.987811256031474</v>
      </c>
      <c r="AD309" s="4">
        <f>VLOOKUP($B309,meanLDage!$Z$3:$AC$3145,4,FALSE)</f>
        <v>2</v>
      </c>
      <c r="AE309" s="32">
        <f>VLOOKUP($B309,meanLDage!$Z$3:$AC$3145,2,FALSE)</f>
        <v>8.298341585151217</v>
      </c>
      <c r="AF309" s="6">
        <f>VLOOKUP(V309,'2017 rep county selection'!$A$1:$C$281,3,FALSE)</f>
        <v>12101</v>
      </c>
      <c r="AH309" s="9">
        <f t="shared" si="34"/>
        <v>12101</v>
      </c>
    </row>
    <row r="310" spans="1:34" ht="15.75" customHeight="1" x14ac:dyDescent="0.3">
      <c r="A310" s="4">
        <v>12</v>
      </c>
      <c r="B310" s="4">
        <v>12037</v>
      </c>
      <c r="C310" s="6" t="s">
        <v>2265</v>
      </c>
      <c r="D310" s="6" t="s">
        <v>36</v>
      </c>
      <c r="E310" s="4">
        <v>12105</v>
      </c>
      <c r="F310" s="4">
        <v>12105</v>
      </c>
      <c r="G310" s="4">
        <v>12105</v>
      </c>
      <c r="H310" s="37">
        <v>114509872</v>
      </c>
      <c r="I310" s="37">
        <v>134805651.635847</v>
      </c>
      <c r="J310" s="37">
        <v>147814478.01806</v>
      </c>
      <c r="K310" s="4" t="str">
        <f>VLOOKUP(B310,altitude!$B$3:$E$3232,4)</f>
        <v>L</v>
      </c>
      <c r="L310" s="4">
        <f>VLOOKUP(B310,fuelregion!$C$5:$D$3233,2,FALSE)</f>
        <v>100001000</v>
      </c>
      <c r="M310" s="4">
        <f>VLOOKUP(B310,fuelregion!$H$5:$I$3113,2,FALSE)</f>
        <v>100001000</v>
      </c>
      <c r="N310" s="4">
        <f>VLOOKUP(B310,imbin!$B$4:$D$3233,2,FALSE)</f>
        <v>0</v>
      </c>
      <c r="O310" s="4" t="str">
        <f>VLOOKUP(B310,imbin!$B$4:$D$3233,3,FALSE)</f>
        <v>Submittal</v>
      </c>
      <c r="P310" s="4">
        <f>IF(ISNA(VLOOKUP(B310,rampbin!$B$4:$G$1697,6,FALSE)),2,VLOOKUP(B310,rampbin!$B$4:$G$1697,6,FALSE))</f>
        <v>1</v>
      </c>
      <c r="Q310" s="4" t="str">
        <f>IF(ISNA(VLOOKUP(B310,rampbin!$B$4:$G$1697,5,FALSE)),"MOVES",VLOOKUP(B310,rampbin!$B$4:$G$1697,5,FALSE))</f>
        <v>Submitted</v>
      </c>
      <c r="R310" s="4" t="s">
        <v>1880</v>
      </c>
      <c r="S310" s="6" t="s">
        <v>1851</v>
      </c>
      <c r="T310" s="4">
        <f>VLOOKUP(B310,meanLDage!$B$3:$E$3145,4,FALSE)</f>
        <v>4</v>
      </c>
      <c r="U310" s="32">
        <f>VLOOKUP(B310,meanLDage!$B$3:$E$3145,2,FALSE)</f>
        <v>12.54677865107087</v>
      </c>
      <c r="V310" s="4" t="str">
        <f t="shared" si="29"/>
        <v>12_L_100001000_0_4_1</v>
      </c>
      <c r="W310" s="4">
        <v>12107</v>
      </c>
      <c r="X310" s="6"/>
      <c r="Y310" s="8">
        <f t="shared" si="30"/>
        <v>12107</v>
      </c>
      <c r="Z310" s="6" t="b">
        <f t="shared" si="28"/>
        <v>0</v>
      </c>
      <c r="AA310" s="6">
        <f t="shared" si="31"/>
        <v>12105</v>
      </c>
      <c r="AB310" s="4">
        <f t="shared" si="32"/>
        <v>4</v>
      </c>
      <c r="AC310" s="32">
        <f t="shared" si="33"/>
        <v>12.54677865107087</v>
      </c>
      <c r="AD310" s="4">
        <f>VLOOKUP($B310,meanLDage!$Z$3:$AC$3145,4,FALSE)</f>
        <v>4</v>
      </c>
      <c r="AE310" s="32">
        <f>VLOOKUP($B310,meanLDage!$Z$3:$AC$3145,2,FALSE)</f>
        <v>11.193084655054175</v>
      </c>
      <c r="AF310" s="6">
        <f>VLOOKUP(V310,'2017 rep county selection'!$A$1:$C$281,3,FALSE)</f>
        <v>12107</v>
      </c>
      <c r="AH310" s="9">
        <f t="shared" si="34"/>
        <v>12107</v>
      </c>
    </row>
    <row r="311" spans="1:34" ht="15.75" customHeight="1" x14ac:dyDescent="0.3">
      <c r="A311" s="4">
        <v>12</v>
      </c>
      <c r="B311" s="4">
        <v>12039</v>
      </c>
      <c r="C311" s="6" t="s">
        <v>2265</v>
      </c>
      <c r="D311" s="6" t="s">
        <v>282</v>
      </c>
      <c r="E311" s="4">
        <v>12105</v>
      </c>
      <c r="F311" s="4">
        <v>12105</v>
      </c>
      <c r="G311" s="4">
        <v>12105</v>
      </c>
      <c r="H311" s="37">
        <v>927529844</v>
      </c>
      <c r="I311" s="37">
        <v>650709100.328758</v>
      </c>
      <c r="J311" s="37">
        <v>709485922.8369</v>
      </c>
      <c r="K311" s="4" t="str">
        <f>VLOOKUP(B311,altitude!$B$3:$E$3232,4)</f>
        <v>L</v>
      </c>
      <c r="L311" s="4">
        <f>VLOOKUP(B311,fuelregion!$C$5:$D$3233,2,FALSE)</f>
        <v>100001000</v>
      </c>
      <c r="M311" s="4">
        <f>VLOOKUP(B311,fuelregion!$H$5:$I$3113,2,FALSE)</f>
        <v>100001000</v>
      </c>
      <c r="N311" s="4">
        <f>VLOOKUP(B311,imbin!$B$4:$D$3233,2,FALSE)</f>
        <v>0</v>
      </c>
      <c r="O311" s="4" t="str">
        <f>VLOOKUP(B311,imbin!$B$4:$D$3233,3,FALSE)</f>
        <v>Submittal</v>
      </c>
      <c r="P311" s="4">
        <f>IF(ISNA(VLOOKUP(B311,rampbin!$B$4:$G$1697,6,FALSE)),2,VLOOKUP(B311,rampbin!$B$4:$G$1697,6,FALSE))</f>
        <v>2</v>
      </c>
      <c r="Q311" s="4" t="str">
        <f>IF(ISNA(VLOOKUP(B311,rampbin!$B$4:$G$1697,5,FALSE)),"MOVES",VLOOKUP(B311,rampbin!$B$4:$G$1697,5,FALSE))</f>
        <v>Submitted</v>
      </c>
      <c r="R311" s="4" t="s">
        <v>1877</v>
      </c>
      <c r="S311" s="6" t="s">
        <v>1957</v>
      </c>
      <c r="T311" s="4">
        <f>VLOOKUP(B311,meanLDage!$B$3:$E$3145,4,FALSE)</f>
        <v>4</v>
      </c>
      <c r="U311" s="32">
        <f>VLOOKUP(B311,meanLDage!$B$3:$E$3145,2,FALSE)</f>
        <v>12.685686411396468</v>
      </c>
      <c r="V311" s="4" t="str">
        <f t="shared" si="29"/>
        <v>12_L_100001000_0_4_2</v>
      </c>
      <c r="W311" s="4">
        <v>12023</v>
      </c>
      <c r="X311" s="6"/>
      <c r="Y311" s="8">
        <f t="shared" si="30"/>
        <v>12023</v>
      </c>
      <c r="Z311" s="6" t="b">
        <f t="shared" si="28"/>
        <v>0</v>
      </c>
      <c r="AA311" s="6">
        <f t="shared" si="31"/>
        <v>12105</v>
      </c>
      <c r="AB311" s="4">
        <f t="shared" si="32"/>
        <v>4</v>
      </c>
      <c r="AC311" s="32">
        <f t="shared" si="33"/>
        <v>12.685686411396468</v>
      </c>
      <c r="AD311" s="4">
        <f>VLOOKUP($B311,meanLDage!$Z$3:$AC$3145,4,FALSE)</f>
        <v>4</v>
      </c>
      <c r="AE311" s="32">
        <f>VLOOKUP($B311,meanLDage!$Z$3:$AC$3145,2,FALSE)</f>
        <v>11.325772040274117</v>
      </c>
      <c r="AF311" s="6">
        <f>VLOOKUP(V311,'2017 rep county selection'!$A$1:$C$281,3,FALSE)</f>
        <v>12063</v>
      </c>
      <c r="AH311" s="9">
        <f t="shared" si="34"/>
        <v>12063</v>
      </c>
    </row>
    <row r="312" spans="1:34" ht="15.75" customHeight="1" x14ac:dyDescent="0.3">
      <c r="A312" s="4">
        <v>12</v>
      </c>
      <c r="B312" s="4">
        <v>12041</v>
      </c>
      <c r="C312" s="6" t="s">
        <v>2265</v>
      </c>
      <c r="D312" s="6" t="s">
        <v>283</v>
      </c>
      <c r="E312" s="4">
        <v>12105</v>
      </c>
      <c r="F312" s="4">
        <v>12105</v>
      </c>
      <c r="G312" s="4">
        <v>12105</v>
      </c>
      <c r="H312" s="37">
        <v>214770313</v>
      </c>
      <c r="I312" s="37">
        <v>171761743.71299601</v>
      </c>
      <c r="J312" s="37">
        <v>188198271.30073801</v>
      </c>
      <c r="K312" s="4" t="str">
        <f>VLOOKUP(B312,altitude!$B$3:$E$3232,4)</f>
        <v>L</v>
      </c>
      <c r="L312" s="4">
        <f>VLOOKUP(B312,fuelregion!$C$5:$D$3233,2,FALSE)</f>
        <v>100001000</v>
      </c>
      <c r="M312" s="4">
        <f>VLOOKUP(B312,fuelregion!$H$5:$I$3113,2,FALSE)</f>
        <v>100001000</v>
      </c>
      <c r="N312" s="4">
        <f>VLOOKUP(B312,imbin!$B$4:$D$3233,2,FALSE)</f>
        <v>0</v>
      </c>
      <c r="O312" s="4" t="str">
        <f>VLOOKUP(B312,imbin!$B$4:$D$3233,3,FALSE)</f>
        <v>Submittal</v>
      </c>
      <c r="P312" s="4">
        <f>IF(ISNA(VLOOKUP(B312,rampbin!$B$4:$G$1697,6,FALSE)),2,VLOOKUP(B312,rampbin!$B$4:$G$1697,6,FALSE))</f>
        <v>1</v>
      </c>
      <c r="Q312" s="4" t="str">
        <f>IF(ISNA(VLOOKUP(B312,rampbin!$B$4:$G$1697,5,FALSE)),"MOVES",VLOOKUP(B312,rampbin!$B$4:$G$1697,5,FALSE))</f>
        <v>Submitted</v>
      </c>
      <c r="R312" s="4" t="s">
        <v>1877</v>
      </c>
      <c r="S312" s="6" t="s">
        <v>1947</v>
      </c>
      <c r="T312" s="4">
        <f>VLOOKUP(B312,meanLDage!$B$3:$E$3145,4,FALSE)</f>
        <v>4</v>
      </c>
      <c r="U312" s="32">
        <f>VLOOKUP(B312,meanLDage!$B$3:$E$3145,2,FALSE)</f>
        <v>12.497639470543277</v>
      </c>
      <c r="V312" s="4" t="str">
        <f t="shared" si="29"/>
        <v>12_L_100001000_0_4_1</v>
      </c>
      <c r="W312" s="4">
        <v>12107</v>
      </c>
      <c r="X312" s="6"/>
      <c r="Y312" s="8">
        <f t="shared" si="30"/>
        <v>12107</v>
      </c>
      <c r="Z312" s="6" t="b">
        <f t="shared" si="28"/>
        <v>0</v>
      </c>
      <c r="AA312" s="6">
        <f t="shared" si="31"/>
        <v>12105</v>
      </c>
      <c r="AB312" s="4">
        <f t="shared" si="32"/>
        <v>4</v>
      </c>
      <c r="AC312" s="32">
        <f t="shared" si="33"/>
        <v>12.497639470543277</v>
      </c>
      <c r="AD312" s="4">
        <f>VLOOKUP($B312,meanLDage!$Z$3:$AC$3145,4,FALSE)</f>
        <v>4</v>
      </c>
      <c r="AE312" s="32">
        <f>VLOOKUP($B312,meanLDage!$Z$3:$AC$3145,2,FALSE)</f>
        <v>11.311936295796897</v>
      </c>
      <c r="AF312" s="6">
        <f>VLOOKUP(V312,'2017 rep county selection'!$A$1:$C$281,3,FALSE)</f>
        <v>12107</v>
      </c>
      <c r="AH312" s="9">
        <f t="shared" si="34"/>
        <v>12107</v>
      </c>
    </row>
    <row r="313" spans="1:34" ht="15.75" customHeight="1" x14ac:dyDescent="0.3">
      <c r="A313" s="4">
        <v>12</v>
      </c>
      <c r="B313" s="4">
        <v>12043</v>
      </c>
      <c r="C313" s="6" t="s">
        <v>2265</v>
      </c>
      <c r="D313" s="6" t="s">
        <v>284</v>
      </c>
      <c r="E313" s="4">
        <v>12105</v>
      </c>
      <c r="F313" s="4">
        <v>12105</v>
      </c>
      <c r="G313" s="4">
        <v>12105</v>
      </c>
      <c r="H313" s="37">
        <v>118057460</v>
      </c>
      <c r="I313" s="37">
        <v>184125023.17454901</v>
      </c>
      <c r="J313" s="37">
        <v>202061434.313319</v>
      </c>
      <c r="K313" s="4" t="str">
        <f>VLOOKUP(B313,altitude!$B$3:$E$3232,4)</f>
        <v>L</v>
      </c>
      <c r="L313" s="4">
        <f>VLOOKUP(B313,fuelregion!$C$5:$D$3233,2,FALSE)</f>
        <v>100001000</v>
      </c>
      <c r="M313" s="4">
        <f>VLOOKUP(B313,fuelregion!$H$5:$I$3113,2,FALSE)</f>
        <v>100001000</v>
      </c>
      <c r="N313" s="4">
        <f>VLOOKUP(B313,imbin!$B$4:$D$3233,2,FALSE)</f>
        <v>0</v>
      </c>
      <c r="O313" s="4" t="str">
        <f>VLOOKUP(B313,imbin!$B$4:$D$3233,3,FALSE)</f>
        <v>Submittal</v>
      </c>
      <c r="P313" s="4">
        <f>IF(ISNA(VLOOKUP(B313,rampbin!$B$4:$G$1697,6,FALSE)),2,VLOOKUP(B313,rampbin!$B$4:$G$1697,6,FALSE))</f>
        <v>1</v>
      </c>
      <c r="Q313" s="4" t="str">
        <f>IF(ISNA(VLOOKUP(B313,rampbin!$B$4:$G$1697,5,FALSE)),"MOVES",VLOOKUP(B313,rampbin!$B$4:$G$1697,5,FALSE))</f>
        <v>Submitted</v>
      </c>
      <c r="R313" s="4" t="s">
        <v>1880</v>
      </c>
      <c r="S313" s="6" t="s">
        <v>1851</v>
      </c>
      <c r="T313" s="4">
        <f>VLOOKUP(B313,meanLDage!$B$3:$E$3145,4,FALSE)</f>
        <v>4</v>
      </c>
      <c r="U313" s="32">
        <f>VLOOKUP(B313,meanLDage!$B$3:$E$3145,2,FALSE)</f>
        <v>11.419775807935631</v>
      </c>
      <c r="V313" s="4" t="str">
        <f t="shared" si="29"/>
        <v>12_L_100001000_0_3_1</v>
      </c>
      <c r="W313" s="4">
        <v>12107</v>
      </c>
      <c r="X313" s="6"/>
      <c r="Y313" s="8">
        <f t="shared" si="30"/>
        <v>12107</v>
      </c>
      <c r="Z313" s="6" t="b">
        <f t="shared" si="28"/>
        <v>0</v>
      </c>
      <c r="AA313" s="6">
        <f t="shared" si="31"/>
        <v>12105</v>
      </c>
      <c r="AB313" s="4">
        <f t="shared" si="32"/>
        <v>4</v>
      </c>
      <c r="AC313" s="32">
        <f t="shared" si="33"/>
        <v>11.419775807935631</v>
      </c>
      <c r="AD313" s="4">
        <f>VLOOKUP($B313,meanLDage!$Z$3:$AC$3145,4,FALSE)</f>
        <v>3</v>
      </c>
      <c r="AE313" s="32">
        <f>VLOOKUP($B313,meanLDage!$Z$3:$AC$3145,2,FALSE)</f>
        <v>10.410058344146906</v>
      </c>
      <c r="AF313" s="6">
        <f>VLOOKUP(V313,'2017 rep county selection'!$A$1:$C$281,3,FALSE)</f>
        <v>12127</v>
      </c>
      <c r="AH313" s="9">
        <f t="shared" si="34"/>
        <v>12127</v>
      </c>
    </row>
    <row r="314" spans="1:34" ht="15.75" customHeight="1" x14ac:dyDescent="0.3">
      <c r="A314" s="4">
        <v>12</v>
      </c>
      <c r="B314" s="4">
        <v>12045</v>
      </c>
      <c r="C314" s="6" t="s">
        <v>2265</v>
      </c>
      <c r="D314" s="6" t="s">
        <v>285</v>
      </c>
      <c r="E314" s="4">
        <v>12105</v>
      </c>
      <c r="F314" s="4">
        <v>12105</v>
      </c>
      <c r="G314" s="4">
        <v>12105</v>
      </c>
      <c r="H314" s="37">
        <v>150390171</v>
      </c>
      <c r="I314" s="37">
        <v>163193266.64496201</v>
      </c>
      <c r="J314" s="37">
        <v>178824817.17547101</v>
      </c>
      <c r="K314" s="4" t="str">
        <f>VLOOKUP(B314,altitude!$B$3:$E$3232,4)</f>
        <v>L</v>
      </c>
      <c r="L314" s="4">
        <f>VLOOKUP(B314,fuelregion!$C$5:$D$3233,2,FALSE)</f>
        <v>100001000</v>
      </c>
      <c r="M314" s="4">
        <f>VLOOKUP(B314,fuelregion!$H$5:$I$3113,2,FALSE)</f>
        <v>100001000</v>
      </c>
      <c r="N314" s="4">
        <f>VLOOKUP(B314,imbin!$B$4:$D$3233,2,FALSE)</f>
        <v>0</v>
      </c>
      <c r="O314" s="4" t="str">
        <f>VLOOKUP(B314,imbin!$B$4:$D$3233,3,FALSE)</f>
        <v>Submittal</v>
      </c>
      <c r="P314" s="4">
        <f>IF(ISNA(VLOOKUP(B314,rampbin!$B$4:$G$1697,6,FALSE)),2,VLOOKUP(B314,rampbin!$B$4:$G$1697,6,FALSE))</f>
        <v>2</v>
      </c>
      <c r="Q314" s="4" t="str">
        <f>IF(ISNA(VLOOKUP(B314,rampbin!$B$4:$G$1697,5,FALSE)),"MOVES",VLOOKUP(B314,rampbin!$B$4:$G$1697,5,FALSE))</f>
        <v>MOVES</v>
      </c>
      <c r="R314" s="4" t="s">
        <v>1877</v>
      </c>
      <c r="S314" s="6" t="s">
        <v>1949</v>
      </c>
      <c r="T314" s="4">
        <f>VLOOKUP(B314,meanLDage!$B$3:$E$3145,4,FALSE)</f>
        <v>4</v>
      </c>
      <c r="U314" s="32">
        <f>VLOOKUP(B314,meanLDage!$B$3:$E$3145,2,FALSE)</f>
        <v>12.079451203802511</v>
      </c>
      <c r="V314" s="4" t="str">
        <f t="shared" si="29"/>
        <v>12_L_100001000_0_3_2</v>
      </c>
      <c r="W314" s="4">
        <v>12045</v>
      </c>
      <c r="X314" s="6"/>
      <c r="Y314" s="8">
        <f t="shared" si="30"/>
        <v>12045</v>
      </c>
      <c r="Z314" s="6" t="b">
        <f t="shared" si="28"/>
        <v>0</v>
      </c>
      <c r="AA314" s="6">
        <f t="shared" si="31"/>
        <v>12105</v>
      </c>
      <c r="AB314" s="4">
        <f t="shared" si="32"/>
        <v>4</v>
      </c>
      <c r="AC314" s="32">
        <f t="shared" si="33"/>
        <v>12.079451203802511</v>
      </c>
      <c r="AD314" s="4">
        <f>VLOOKUP($B314,meanLDage!$Z$3:$AC$3145,4,FALSE)</f>
        <v>3</v>
      </c>
      <c r="AE314" s="32">
        <f>VLOOKUP($B314,meanLDage!$Z$3:$AC$3145,2,FALSE)</f>
        <v>10.966962091469513</v>
      </c>
      <c r="AF314" s="6">
        <f>VLOOKUP(V314,'2017 rep county selection'!$A$1:$C$281,3,FALSE)</f>
        <v>12105</v>
      </c>
      <c r="AH314" s="9">
        <f t="shared" si="34"/>
        <v>12105</v>
      </c>
    </row>
    <row r="315" spans="1:34" ht="15.75" customHeight="1" x14ac:dyDescent="0.3">
      <c r="A315" s="4">
        <v>12</v>
      </c>
      <c r="B315" s="4">
        <v>12047</v>
      </c>
      <c r="C315" s="6" t="s">
        <v>2265</v>
      </c>
      <c r="D315" s="6" t="s">
        <v>286</v>
      </c>
      <c r="E315" s="4">
        <v>12105</v>
      </c>
      <c r="F315" s="4">
        <v>12105</v>
      </c>
      <c r="G315" s="4">
        <v>12105</v>
      </c>
      <c r="H315" s="37">
        <v>448906311</v>
      </c>
      <c r="I315" s="37">
        <v>451553976.82068503</v>
      </c>
      <c r="J315" s="37">
        <v>496718693.09294701</v>
      </c>
      <c r="K315" s="4" t="str">
        <f>VLOOKUP(B315,altitude!$B$3:$E$3232,4)</f>
        <v>L</v>
      </c>
      <c r="L315" s="4">
        <f>VLOOKUP(B315,fuelregion!$C$5:$D$3233,2,FALSE)</f>
        <v>100001000</v>
      </c>
      <c r="M315" s="4">
        <f>VLOOKUP(B315,fuelregion!$H$5:$I$3113,2,FALSE)</f>
        <v>100001000</v>
      </c>
      <c r="N315" s="4">
        <f>VLOOKUP(B315,imbin!$B$4:$D$3233,2,FALSE)</f>
        <v>0</v>
      </c>
      <c r="O315" s="4" t="str">
        <f>VLOOKUP(B315,imbin!$B$4:$D$3233,3,FALSE)</f>
        <v>Submittal</v>
      </c>
      <c r="P315" s="4">
        <f>IF(ISNA(VLOOKUP(B315,rampbin!$B$4:$G$1697,6,FALSE)),2,VLOOKUP(B315,rampbin!$B$4:$G$1697,6,FALSE))</f>
        <v>5</v>
      </c>
      <c r="Q315" s="4" t="str">
        <f>IF(ISNA(VLOOKUP(B315,rampbin!$B$4:$G$1697,5,FALSE)),"MOVES",VLOOKUP(B315,rampbin!$B$4:$G$1697,5,FALSE))</f>
        <v>Submitted</v>
      </c>
      <c r="R315" s="4" t="s">
        <v>1880</v>
      </c>
      <c r="S315" s="6" t="s">
        <v>1851</v>
      </c>
      <c r="T315" s="4">
        <f>VLOOKUP(B315,meanLDage!$B$3:$E$3145,4,FALSE)</f>
        <v>4</v>
      </c>
      <c r="U315" s="32">
        <f>VLOOKUP(B315,meanLDage!$B$3:$E$3145,2,FALSE)</f>
        <v>12.68117338056582</v>
      </c>
      <c r="V315" s="4" t="str">
        <f t="shared" si="29"/>
        <v>12_L_100001000_0_4_5</v>
      </c>
      <c r="W315" s="4">
        <v>12023</v>
      </c>
      <c r="X315" s="6"/>
      <c r="Y315" s="8">
        <f t="shared" si="30"/>
        <v>12023</v>
      </c>
      <c r="Z315" s="6" t="b">
        <f t="shared" si="28"/>
        <v>0</v>
      </c>
      <c r="AA315" s="6">
        <f t="shared" si="31"/>
        <v>12105</v>
      </c>
      <c r="AB315" s="4">
        <f t="shared" si="32"/>
        <v>4</v>
      </c>
      <c r="AC315" s="32">
        <f t="shared" si="33"/>
        <v>12.68117338056582</v>
      </c>
      <c r="AD315" s="4">
        <f>VLOOKUP($B315,meanLDage!$Z$3:$AC$3145,4,FALSE)</f>
        <v>4</v>
      </c>
      <c r="AE315" s="32">
        <f>VLOOKUP($B315,meanLDage!$Z$3:$AC$3145,2,FALSE)</f>
        <v>11.367456358691921</v>
      </c>
      <c r="AF315" s="6">
        <f>VLOOKUP(V315,'2017 rep county selection'!$A$1:$C$281,3,FALSE)</f>
        <v>12047</v>
      </c>
      <c r="AH315" s="9">
        <f t="shared" si="34"/>
        <v>12047</v>
      </c>
    </row>
    <row r="316" spans="1:34" ht="15.75" customHeight="1" x14ac:dyDescent="0.3">
      <c r="A316" s="4">
        <v>12</v>
      </c>
      <c r="B316" s="4">
        <v>12049</v>
      </c>
      <c r="C316" s="6" t="s">
        <v>2265</v>
      </c>
      <c r="D316" s="6" t="s">
        <v>287</v>
      </c>
      <c r="E316" s="4">
        <v>12105</v>
      </c>
      <c r="F316" s="4">
        <v>12105</v>
      </c>
      <c r="G316" s="4">
        <v>12105</v>
      </c>
      <c r="H316" s="37">
        <v>372272236</v>
      </c>
      <c r="I316" s="37">
        <v>280785338.824929</v>
      </c>
      <c r="J316" s="37">
        <v>304889620.26806098</v>
      </c>
      <c r="K316" s="4" t="str">
        <f>VLOOKUP(B316,altitude!$B$3:$E$3232,4)</f>
        <v>L</v>
      </c>
      <c r="L316" s="4">
        <f>VLOOKUP(B316,fuelregion!$C$5:$D$3233,2,FALSE)</f>
        <v>100001000</v>
      </c>
      <c r="M316" s="4">
        <f>VLOOKUP(B316,fuelregion!$H$5:$I$3113,2,FALSE)</f>
        <v>100001000</v>
      </c>
      <c r="N316" s="4">
        <f>VLOOKUP(B316,imbin!$B$4:$D$3233,2,FALSE)</f>
        <v>0</v>
      </c>
      <c r="O316" s="4" t="str">
        <f>VLOOKUP(B316,imbin!$B$4:$D$3233,3,FALSE)</f>
        <v>Submittal</v>
      </c>
      <c r="P316" s="4">
        <f>IF(ISNA(VLOOKUP(B316,rampbin!$B$4:$G$1697,6,FALSE)),2,VLOOKUP(B316,rampbin!$B$4:$G$1697,6,FALSE))</f>
        <v>1</v>
      </c>
      <c r="Q316" s="4" t="str">
        <f>IF(ISNA(VLOOKUP(B316,rampbin!$B$4:$G$1697,5,FALSE)),"MOVES",VLOOKUP(B316,rampbin!$B$4:$G$1697,5,FALSE))</f>
        <v>Submitted</v>
      </c>
      <c r="R316" s="4" t="s">
        <v>1880</v>
      </c>
      <c r="S316" s="6" t="s">
        <v>1851</v>
      </c>
      <c r="T316" s="4">
        <f>VLOOKUP(B316,meanLDage!$B$3:$E$3145,4,FALSE)</f>
        <v>4</v>
      </c>
      <c r="U316" s="32">
        <f>VLOOKUP(B316,meanLDage!$B$3:$E$3145,2,FALSE)</f>
        <v>12.109377343842318</v>
      </c>
      <c r="V316" s="4" t="str">
        <f t="shared" si="29"/>
        <v>12_L_100001000_0_3_1</v>
      </c>
      <c r="W316" s="4">
        <v>12107</v>
      </c>
      <c r="X316" s="6"/>
      <c r="Y316" s="8">
        <f t="shared" si="30"/>
        <v>12107</v>
      </c>
      <c r="Z316" s="6" t="b">
        <f t="shared" si="28"/>
        <v>0</v>
      </c>
      <c r="AA316" s="6">
        <f t="shared" si="31"/>
        <v>12105</v>
      </c>
      <c r="AB316" s="4">
        <f t="shared" si="32"/>
        <v>4</v>
      </c>
      <c r="AC316" s="32">
        <f t="shared" si="33"/>
        <v>12.109377343842318</v>
      </c>
      <c r="AD316" s="4">
        <f>VLOOKUP($B316,meanLDage!$Z$3:$AC$3145,4,FALSE)</f>
        <v>3</v>
      </c>
      <c r="AE316" s="32">
        <f>VLOOKUP($B316,meanLDage!$Z$3:$AC$3145,2,FALSE)</f>
        <v>10.93600800354244</v>
      </c>
      <c r="AF316" s="6">
        <f>VLOOKUP(V316,'2017 rep county selection'!$A$1:$C$281,3,FALSE)</f>
        <v>12127</v>
      </c>
      <c r="AH316" s="9">
        <f t="shared" si="34"/>
        <v>12127</v>
      </c>
    </row>
    <row r="317" spans="1:34" ht="15.75" customHeight="1" x14ac:dyDescent="0.3">
      <c r="A317" s="4">
        <v>12</v>
      </c>
      <c r="B317" s="4">
        <v>12051</v>
      </c>
      <c r="C317" s="6" t="s">
        <v>2265</v>
      </c>
      <c r="D317" s="6" t="s">
        <v>288</v>
      </c>
      <c r="E317" s="4">
        <v>12105</v>
      </c>
      <c r="F317" s="4">
        <v>12105</v>
      </c>
      <c r="G317" s="4">
        <v>12105</v>
      </c>
      <c r="H317" s="37">
        <v>507181506</v>
      </c>
      <c r="I317" s="37">
        <v>389103576.27153701</v>
      </c>
      <c r="J317" s="37">
        <v>423290667.89638001</v>
      </c>
      <c r="K317" s="4" t="str">
        <f>VLOOKUP(B317,altitude!$B$3:$E$3232,4)</f>
        <v>L</v>
      </c>
      <c r="L317" s="4">
        <f>VLOOKUP(B317,fuelregion!$C$5:$D$3233,2,FALSE)</f>
        <v>100001000</v>
      </c>
      <c r="M317" s="4">
        <f>VLOOKUP(B317,fuelregion!$H$5:$I$3113,2,FALSE)</f>
        <v>100001000</v>
      </c>
      <c r="N317" s="4">
        <f>VLOOKUP(B317,imbin!$B$4:$D$3233,2,FALSE)</f>
        <v>0</v>
      </c>
      <c r="O317" s="4" t="str">
        <f>VLOOKUP(B317,imbin!$B$4:$D$3233,3,FALSE)</f>
        <v>Submittal</v>
      </c>
      <c r="P317" s="4">
        <f>IF(ISNA(VLOOKUP(B317,rampbin!$B$4:$G$1697,6,FALSE)),2,VLOOKUP(B317,rampbin!$B$4:$G$1697,6,FALSE))</f>
        <v>1</v>
      </c>
      <c r="Q317" s="4" t="str">
        <f>IF(ISNA(VLOOKUP(B317,rampbin!$B$4:$G$1697,5,FALSE)),"MOVES",VLOOKUP(B317,rampbin!$B$4:$G$1697,5,FALSE))</f>
        <v>Submitted</v>
      </c>
      <c r="R317" s="4" t="s">
        <v>1880</v>
      </c>
      <c r="S317" s="6" t="s">
        <v>1851</v>
      </c>
      <c r="T317" s="4">
        <f>VLOOKUP(B317,meanLDage!$B$3:$E$3145,4,FALSE)</f>
        <v>4</v>
      </c>
      <c r="U317" s="32">
        <f>VLOOKUP(B317,meanLDage!$B$3:$E$3145,2,FALSE)</f>
        <v>11.557708229947114</v>
      </c>
      <c r="V317" s="4" t="str">
        <f t="shared" si="29"/>
        <v>12_L_100001000_0_3_1</v>
      </c>
      <c r="W317" s="4">
        <v>12107</v>
      </c>
      <c r="X317" s="6"/>
      <c r="Y317" s="8">
        <f t="shared" si="30"/>
        <v>12107</v>
      </c>
      <c r="Z317" s="6" t="b">
        <f t="shared" si="28"/>
        <v>0</v>
      </c>
      <c r="AA317" s="6">
        <f t="shared" si="31"/>
        <v>12105</v>
      </c>
      <c r="AB317" s="4">
        <f t="shared" si="32"/>
        <v>4</v>
      </c>
      <c r="AC317" s="32">
        <f t="shared" si="33"/>
        <v>11.557708229947114</v>
      </c>
      <c r="AD317" s="4">
        <f>VLOOKUP($B317,meanLDage!$Z$3:$AC$3145,4,FALSE)</f>
        <v>3</v>
      </c>
      <c r="AE317" s="32">
        <f>VLOOKUP($B317,meanLDage!$Z$3:$AC$3145,2,FALSE)</f>
        <v>10.501123628462903</v>
      </c>
      <c r="AF317" s="6">
        <f>VLOOKUP(V317,'2017 rep county selection'!$A$1:$C$281,3,FALSE)</f>
        <v>12127</v>
      </c>
      <c r="AH317" s="9">
        <f t="shared" si="34"/>
        <v>12127</v>
      </c>
    </row>
    <row r="318" spans="1:34" ht="15.75" customHeight="1" x14ac:dyDescent="0.3">
      <c r="A318" s="4">
        <v>12</v>
      </c>
      <c r="B318" s="4">
        <v>12053</v>
      </c>
      <c r="C318" s="6" t="s">
        <v>2265</v>
      </c>
      <c r="D318" s="6" t="s">
        <v>289</v>
      </c>
      <c r="E318" s="4">
        <v>12105</v>
      </c>
      <c r="F318" s="4">
        <v>12105</v>
      </c>
      <c r="G318" s="4">
        <v>12105</v>
      </c>
      <c r="H318" s="37">
        <v>1732731884</v>
      </c>
      <c r="I318" s="37">
        <v>1624355919.65923</v>
      </c>
      <c r="J318" s="37">
        <v>1748726296.7960801</v>
      </c>
      <c r="K318" s="4" t="str">
        <f>VLOOKUP(B318,altitude!$B$3:$E$3232,4)</f>
        <v>L</v>
      </c>
      <c r="L318" s="4">
        <f>VLOOKUP(B318,fuelregion!$C$5:$D$3233,2,FALSE)</f>
        <v>100001000</v>
      </c>
      <c r="M318" s="4">
        <f>VLOOKUP(B318,fuelregion!$H$5:$I$3113,2,FALSE)</f>
        <v>100001000</v>
      </c>
      <c r="N318" s="4">
        <f>VLOOKUP(B318,imbin!$B$4:$D$3233,2,FALSE)</f>
        <v>0</v>
      </c>
      <c r="O318" s="4" t="str">
        <f>VLOOKUP(B318,imbin!$B$4:$D$3233,3,FALSE)</f>
        <v>Submittal</v>
      </c>
      <c r="P318" s="4">
        <f>IF(ISNA(VLOOKUP(B318,rampbin!$B$4:$G$1697,6,FALSE)),2,VLOOKUP(B318,rampbin!$B$4:$G$1697,6,FALSE))</f>
        <v>2</v>
      </c>
      <c r="Q318" s="4" t="str">
        <f>IF(ISNA(VLOOKUP(B318,rampbin!$B$4:$G$1697,5,FALSE)),"MOVES",VLOOKUP(B318,rampbin!$B$4:$G$1697,5,FALSE))</f>
        <v>Submitted</v>
      </c>
      <c r="R318" s="4" t="s">
        <v>1877</v>
      </c>
      <c r="S318" s="6" t="s">
        <v>1958</v>
      </c>
      <c r="T318" s="4">
        <f>VLOOKUP(B318,meanLDage!$B$3:$E$3145,4,FALSE)</f>
        <v>3</v>
      </c>
      <c r="U318" s="32">
        <f>VLOOKUP(B318,meanLDage!$B$3:$E$3145,2,FALSE)</f>
        <v>10.322624963303671</v>
      </c>
      <c r="V318" s="4" t="str">
        <f t="shared" si="29"/>
        <v>12_L_100001000_0_3_2</v>
      </c>
      <c r="W318" s="4">
        <v>12103</v>
      </c>
      <c r="X318" s="6"/>
      <c r="Y318" s="8">
        <f t="shared" si="30"/>
        <v>12103</v>
      </c>
      <c r="Z318" s="6" t="b">
        <f t="shared" si="28"/>
        <v>0</v>
      </c>
      <c r="AA318" s="6">
        <f t="shared" si="31"/>
        <v>12105</v>
      </c>
      <c r="AB318" s="4">
        <f t="shared" si="32"/>
        <v>3</v>
      </c>
      <c r="AC318" s="32">
        <f t="shared" si="33"/>
        <v>10.322624963303671</v>
      </c>
      <c r="AD318" s="4">
        <f>VLOOKUP($B318,meanLDage!$Z$3:$AC$3145,4,FALSE)</f>
        <v>3</v>
      </c>
      <c r="AE318" s="32">
        <f>VLOOKUP($B318,meanLDage!$Z$3:$AC$3145,2,FALSE)</f>
        <v>9.3417620533397123</v>
      </c>
      <c r="AF318" s="6">
        <f>VLOOKUP(V318,'2017 rep county selection'!$A$1:$C$281,3,FALSE)</f>
        <v>12105</v>
      </c>
      <c r="AH318" s="9">
        <f t="shared" si="34"/>
        <v>12105</v>
      </c>
    </row>
    <row r="319" spans="1:34" ht="15.75" customHeight="1" x14ac:dyDescent="0.3">
      <c r="A319" s="4">
        <v>12</v>
      </c>
      <c r="B319" s="4">
        <v>12055</v>
      </c>
      <c r="C319" s="6" t="s">
        <v>2265</v>
      </c>
      <c r="D319" s="6" t="s">
        <v>290</v>
      </c>
      <c r="E319" s="4">
        <v>12105</v>
      </c>
      <c r="F319" s="4">
        <v>12105</v>
      </c>
      <c r="G319" s="4">
        <v>12105</v>
      </c>
      <c r="H319" s="37">
        <v>1200196423</v>
      </c>
      <c r="I319" s="37">
        <v>889000770.97296906</v>
      </c>
      <c r="J319" s="37">
        <v>956294958.13710403</v>
      </c>
      <c r="K319" s="4" t="str">
        <f>VLOOKUP(B319,altitude!$B$3:$E$3232,4)</f>
        <v>L</v>
      </c>
      <c r="L319" s="4">
        <f>VLOOKUP(B319,fuelregion!$C$5:$D$3233,2,FALSE)</f>
        <v>100001000</v>
      </c>
      <c r="M319" s="4">
        <f>VLOOKUP(B319,fuelregion!$H$5:$I$3113,2,FALSE)</f>
        <v>100001000</v>
      </c>
      <c r="N319" s="4">
        <f>VLOOKUP(B319,imbin!$B$4:$D$3233,2,FALSE)</f>
        <v>0</v>
      </c>
      <c r="O319" s="4" t="str">
        <f>VLOOKUP(B319,imbin!$B$4:$D$3233,3,FALSE)</f>
        <v>Submittal</v>
      </c>
      <c r="P319" s="4">
        <f>IF(ISNA(VLOOKUP(B319,rampbin!$B$4:$G$1697,6,FALSE)),2,VLOOKUP(B319,rampbin!$B$4:$G$1697,6,FALSE))</f>
        <v>1</v>
      </c>
      <c r="Q319" s="4" t="str">
        <f>IF(ISNA(VLOOKUP(B319,rampbin!$B$4:$G$1697,5,FALSE)),"MOVES",VLOOKUP(B319,rampbin!$B$4:$G$1697,5,FALSE))</f>
        <v>Submitted</v>
      </c>
      <c r="R319" s="4" t="s">
        <v>1877</v>
      </c>
      <c r="S319" s="6" t="s">
        <v>1959</v>
      </c>
      <c r="T319" s="4">
        <f>VLOOKUP(B319,meanLDage!$B$3:$E$3145,4,FALSE)</f>
        <v>3</v>
      </c>
      <c r="U319" s="32">
        <f>VLOOKUP(B319,meanLDage!$B$3:$E$3145,2,FALSE)</f>
        <v>10.894255792492849</v>
      </c>
      <c r="V319" s="4" t="str">
        <f t="shared" si="29"/>
        <v>12_L_100001000_0_3_1</v>
      </c>
      <c r="W319" s="4">
        <v>12127</v>
      </c>
      <c r="X319" s="6"/>
      <c r="Y319" s="8">
        <f t="shared" si="30"/>
        <v>12127</v>
      </c>
      <c r="Z319" s="6" t="b">
        <f t="shared" si="28"/>
        <v>0</v>
      </c>
      <c r="AA319" s="6">
        <f t="shared" si="31"/>
        <v>12105</v>
      </c>
      <c r="AB319" s="4">
        <f t="shared" si="32"/>
        <v>3</v>
      </c>
      <c r="AC319" s="32">
        <f t="shared" si="33"/>
        <v>10.894255792492849</v>
      </c>
      <c r="AD319" s="4">
        <f>VLOOKUP($B319,meanLDage!$Z$3:$AC$3145,4,FALSE)</f>
        <v>3</v>
      </c>
      <c r="AE319" s="32">
        <f>VLOOKUP($B319,meanLDage!$Z$3:$AC$3145,2,FALSE)</f>
        <v>9.8913715777459696</v>
      </c>
      <c r="AF319" s="6">
        <f>VLOOKUP(V319,'2017 rep county selection'!$A$1:$C$281,3,FALSE)</f>
        <v>12127</v>
      </c>
      <c r="AH319" s="9">
        <f t="shared" si="34"/>
        <v>12127</v>
      </c>
    </row>
    <row r="320" spans="1:34" ht="15.75" customHeight="1" x14ac:dyDescent="0.3">
      <c r="A320" s="4">
        <v>12</v>
      </c>
      <c r="B320" s="4">
        <v>12057</v>
      </c>
      <c r="C320" s="6" t="s">
        <v>2265</v>
      </c>
      <c r="D320" s="6" t="s">
        <v>291</v>
      </c>
      <c r="E320" s="4">
        <v>12086</v>
      </c>
      <c r="F320" s="4">
        <v>12086</v>
      </c>
      <c r="G320" s="4">
        <v>12086</v>
      </c>
      <c r="H320" s="37">
        <v>11232905708</v>
      </c>
      <c r="I320" s="37">
        <v>13459960906.7708</v>
      </c>
      <c r="J320" s="37">
        <v>14385609114.539801</v>
      </c>
      <c r="K320" s="4" t="str">
        <f>VLOOKUP(B320,altitude!$B$3:$E$3232,4)</f>
        <v>L</v>
      </c>
      <c r="L320" s="4">
        <f>VLOOKUP(B320,fuelregion!$C$5:$D$3233,2,FALSE)</f>
        <v>100001000</v>
      </c>
      <c r="M320" s="4">
        <f>VLOOKUP(B320,fuelregion!$H$5:$I$3113,2,FALSE)</f>
        <v>178001000</v>
      </c>
      <c r="N320" s="4">
        <f>VLOOKUP(B320,imbin!$B$4:$D$3233,2,FALSE)</f>
        <v>0</v>
      </c>
      <c r="O320" s="4" t="str">
        <f>VLOOKUP(B320,imbin!$B$4:$D$3233,3,FALSE)</f>
        <v>Submittal</v>
      </c>
      <c r="P320" s="4">
        <f>IF(ISNA(VLOOKUP(B320,rampbin!$B$4:$G$1697,6,FALSE)),2,VLOOKUP(B320,rampbin!$B$4:$G$1697,6,FALSE))</f>
        <v>3</v>
      </c>
      <c r="Q320" s="4" t="str">
        <f>IF(ISNA(VLOOKUP(B320,rampbin!$B$4:$G$1697,5,FALSE)),"MOVES",VLOOKUP(B320,rampbin!$B$4:$G$1697,5,FALSE))</f>
        <v>Submitted</v>
      </c>
      <c r="R320" s="4" t="s">
        <v>1877</v>
      </c>
      <c r="S320" s="6" t="s">
        <v>1958</v>
      </c>
      <c r="T320" s="4">
        <f>VLOOKUP(B320,meanLDage!$B$3:$E$3145,4,FALSE)</f>
        <v>3</v>
      </c>
      <c r="U320" s="32">
        <f>VLOOKUP(B320,meanLDage!$B$3:$E$3145,2,FALSE)</f>
        <v>9.3982808872086565</v>
      </c>
      <c r="V320" s="4" t="str">
        <f t="shared" si="29"/>
        <v>12_L_178001000_0_2_3</v>
      </c>
      <c r="W320" s="4">
        <v>12057</v>
      </c>
      <c r="X320" s="6"/>
      <c r="Y320" s="8">
        <f t="shared" si="30"/>
        <v>12057</v>
      </c>
      <c r="Z320" s="6" t="b">
        <f t="shared" si="28"/>
        <v>0</v>
      </c>
      <c r="AA320" s="6">
        <f t="shared" si="31"/>
        <v>12086</v>
      </c>
      <c r="AB320" s="4">
        <f t="shared" si="32"/>
        <v>3</v>
      </c>
      <c r="AC320" s="32">
        <f t="shared" si="33"/>
        <v>9.3982808872086565</v>
      </c>
      <c r="AD320" s="4">
        <f>VLOOKUP($B320,meanLDage!$Z$3:$AC$3145,4,FALSE)</f>
        <v>2</v>
      </c>
      <c r="AE320" s="32">
        <f>VLOOKUP($B320,meanLDage!$Z$3:$AC$3145,2,FALSE)</f>
        <v>8.5722301506812535</v>
      </c>
      <c r="AF320" s="6">
        <f>VLOOKUP(V320,'2017 rep county selection'!$A$1:$C$281,3,FALSE)</f>
        <v>12057</v>
      </c>
      <c r="AH320" s="9">
        <f t="shared" si="34"/>
        <v>12057</v>
      </c>
    </row>
    <row r="321" spans="1:34" ht="15.75" customHeight="1" x14ac:dyDescent="0.3">
      <c r="A321" s="4">
        <v>12</v>
      </c>
      <c r="B321" s="4">
        <v>12059</v>
      </c>
      <c r="C321" s="6" t="s">
        <v>2265</v>
      </c>
      <c r="D321" s="6" t="s">
        <v>292</v>
      </c>
      <c r="E321" s="4">
        <v>12059</v>
      </c>
      <c r="F321" s="4">
        <v>12059</v>
      </c>
      <c r="G321" s="4">
        <v>12059</v>
      </c>
      <c r="H321" s="37">
        <v>317816190</v>
      </c>
      <c r="I321" s="37">
        <v>228141491.77113301</v>
      </c>
      <c r="J321" s="37">
        <v>250181210.41431299</v>
      </c>
      <c r="K321" s="4" t="str">
        <f>VLOOKUP(B321,altitude!$B$3:$E$3232,4)</f>
        <v>L</v>
      </c>
      <c r="L321" s="4">
        <f>VLOOKUP(B321,fuelregion!$C$5:$D$3233,2,FALSE)</f>
        <v>100001000</v>
      </c>
      <c r="M321" s="4">
        <f>VLOOKUP(B321,fuelregion!$H$5:$I$3113,2,FALSE)</f>
        <v>100001000</v>
      </c>
      <c r="N321" s="4">
        <f>VLOOKUP(B321,imbin!$B$4:$D$3233,2,FALSE)</f>
        <v>0</v>
      </c>
      <c r="O321" s="4" t="str">
        <f>VLOOKUP(B321,imbin!$B$4:$D$3233,3,FALSE)</f>
        <v>Submittal</v>
      </c>
      <c r="P321" s="4">
        <f>IF(ISNA(VLOOKUP(B321,rampbin!$B$4:$G$1697,6,FALSE)),2,VLOOKUP(B321,rampbin!$B$4:$G$1697,6,FALSE))</f>
        <v>1</v>
      </c>
      <c r="Q321" s="4" t="str">
        <f>IF(ISNA(VLOOKUP(B321,rampbin!$B$4:$G$1697,5,FALSE)),"MOVES",VLOOKUP(B321,rampbin!$B$4:$G$1697,5,FALSE))</f>
        <v>Submitted</v>
      </c>
      <c r="R321" s="4" t="s">
        <v>1880</v>
      </c>
      <c r="S321" s="6" t="s">
        <v>1851</v>
      </c>
      <c r="T321" s="4">
        <f>VLOOKUP(B321,meanLDage!$B$3:$E$3145,4,FALSE)</f>
        <v>5</v>
      </c>
      <c r="U321" s="32">
        <f>VLOOKUP(B321,meanLDage!$B$3:$E$3145,2,FALSE)</f>
        <v>13.190598349278265</v>
      </c>
      <c r="V321" s="4" t="str">
        <f t="shared" si="29"/>
        <v>12_L_100001000_0_4_1</v>
      </c>
      <c r="W321" s="4">
        <v>12079</v>
      </c>
      <c r="X321" s="6"/>
      <c r="Y321" s="8">
        <f t="shared" si="30"/>
        <v>12079</v>
      </c>
      <c r="Z321" s="6" t="b">
        <f t="shared" si="28"/>
        <v>0</v>
      </c>
      <c r="AA321" s="6">
        <f t="shared" si="31"/>
        <v>12059</v>
      </c>
      <c r="AB321" s="4">
        <f t="shared" si="32"/>
        <v>5</v>
      </c>
      <c r="AC321" s="32">
        <f t="shared" si="33"/>
        <v>13.190598349278265</v>
      </c>
      <c r="AD321" s="4">
        <f>VLOOKUP($B321,meanLDage!$Z$3:$AC$3145,4,FALSE)</f>
        <v>4</v>
      </c>
      <c r="AE321" s="32">
        <f>VLOOKUP($B321,meanLDage!$Z$3:$AC$3145,2,FALSE)</f>
        <v>11.860166880772521</v>
      </c>
      <c r="AF321" s="6">
        <f>VLOOKUP(V321,'2017 rep county selection'!$A$1:$C$281,3,FALSE)</f>
        <v>12107</v>
      </c>
      <c r="AH321" s="9">
        <f t="shared" si="34"/>
        <v>12107</v>
      </c>
    </row>
    <row r="322" spans="1:34" ht="15.75" customHeight="1" x14ac:dyDescent="0.3">
      <c r="A322" s="4">
        <v>12</v>
      </c>
      <c r="B322" s="4">
        <v>12061</v>
      </c>
      <c r="C322" s="6" t="s">
        <v>2265</v>
      </c>
      <c r="D322" s="6" t="s">
        <v>293</v>
      </c>
      <c r="E322" s="4">
        <v>12095</v>
      </c>
      <c r="F322" s="4">
        <v>12095</v>
      </c>
      <c r="G322" s="4">
        <v>12095</v>
      </c>
      <c r="H322" s="37">
        <v>1309937437</v>
      </c>
      <c r="I322" s="37">
        <v>1591793524.0975699</v>
      </c>
      <c r="J322" s="37">
        <v>1714344236.02547</v>
      </c>
      <c r="K322" s="4" t="str">
        <f>VLOOKUP(B322,altitude!$B$3:$E$3232,4)</f>
        <v>L</v>
      </c>
      <c r="L322" s="4">
        <f>VLOOKUP(B322,fuelregion!$C$5:$D$3233,2,FALSE)</f>
        <v>100001000</v>
      </c>
      <c r="M322" s="4">
        <f>VLOOKUP(B322,fuelregion!$H$5:$I$3113,2,FALSE)</f>
        <v>100001000</v>
      </c>
      <c r="N322" s="4">
        <f>VLOOKUP(B322,imbin!$B$4:$D$3233,2,FALSE)</f>
        <v>0</v>
      </c>
      <c r="O322" s="4" t="str">
        <f>VLOOKUP(B322,imbin!$B$4:$D$3233,3,FALSE)</f>
        <v>Submittal</v>
      </c>
      <c r="P322" s="4">
        <f>IF(ISNA(VLOOKUP(B322,rampbin!$B$4:$G$1697,6,FALSE)),2,VLOOKUP(B322,rampbin!$B$4:$G$1697,6,FALSE))</f>
        <v>1</v>
      </c>
      <c r="Q322" s="4" t="str">
        <f>IF(ISNA(VLOOKUP(B322,rampbin!$B$4:$G$1697,5,FALSE)),"MOVES",VLOOKUP(B322,rampbin!$B$4:$G$1697,5,FALSE))</f>
        <v>Submitted</v>
      </c>
      <c r="R322" s="4" t="s">
        <v>1877</v>
      </c>
      <c r="S322" s="6" t="s">
        <v>1960</v>
      </c>
      <c r="T322" s="4">
        <f>VLOOKUP(B322,meanLDage!$B$3:$E$3145,4,FALSE)</f>
        <v>3</v>
      </c>
      <c r="U322" s="32">
        <f>VLOOKUP(B322,meanLDage!$B$3:$E$3145,2,FALSE)</f>
        <v>9.6751590884981464</v>
      </c>
      <c r="V322" s="4" t="str">
        <f t="shared" si="29"/>
        <v>12_L_100001000_0_2_1</v>
      </c>
      <c r="W322" s="4">
        <v>12127</v>
      </c>
      <c r="X322" s="6"/>
      <c r="Y322" s="8">
        <f t="shared" si="30"/>
        <v>12127</v>
      </c>
      <c r="Z322" s="6" t="b">
        <f t="shared" ref="Z322:Z385" si="35">G322=Y322</f>
        <v>0</v>
      </c>
      <c r="AA322" s="6">
        <f t="shared" si="31"/>
        <v>12095</v>
      </c>
      <c r="AB322" s="4">
        <f t="shared" si="32"/>
        <v>3</v>
      </c>
      <c r="AC322" s="32">
        <f t="shared" si="33"/>
        <v>9.6751590884981464</v>
      </c>
      <c r="AD322" s="4">
        <f>VLOOKUP($B322,meanLDage!$Z$3:$AC$3145,4,FALSE)</f>
        <v>2</v>
      </c>
      <c r="AE322" s="32">
        <f>VLOOKUP($B322,meanLDage!$Z$3:$AC$3145,2,FALSE)</f>
        <v>8.8611162826951251</v>
      </c>
      <c r="AF322" s="6">
        <f>VLOOKUP(V322,'2017 rep county selection'!$A$1:$C$281,3,FALSE)</f>
        <v>12101</v>
      </c>
      <c r="AH322" s="9">
        <f t="shared" si="34"/>
        <v>12101</v>
      </c>
    </row>
    <row r="323" spans="1:34" ht="15.75" customHeight="1" x14ac:dyDescent="0.3">
      <c r="A323" s="4">
        <v>12</v>
      </c>
      <c r="B323" s="4">
        <v>12063</v>
      </c>
      <c r="C323" s="6" t="s">
        <v>2265</v>
      </c>
      <c r="D323" s="6" t="s">
        <v>42</v>
      </c>
      <c r="E323" s="4">
        <v>12105</v>
      </c>
      <c r="F323" s="4">
        <v>12105</v>
      </c>
      <c r="G323" s="4">
        <v>12105</v>
      </c>
      <c r="H323" s="37">
        <v>1017764253</v>
      </c>
      <c r="I323" s="37">
        <v>770442373.27839804</v>
      </c>
      <c r="J323" s="37">
        <v>844397990.24422204</v>
      </c>
      <c r="K323" s="4" t="str">
        <f>VLOOKUP(B323,altitude!$B$3:$E$3232,4)</f>
        <v>L</v>
      </c>
      <c r="L323" s="4">
        <f>VLOOKUP(B323,fuelregion!$C$5:$D$3233,2,FALSE)</f>
        <v>100001000</v>
      </c>
      <c r="M323" s="4">
        <f>VLOOKUP(B323,fuelregion!$H$5:$I$3113,2,FALSE)</f>
        <v>100001000</v>
      </c>
      <c r="N323" s="4">
        <f>VLOOKUP(B323,imbin!$B$4:$D$3233,2,FALSE)</f>
        <v>0</v>
      </c>
      <c r="O323" s="4" t="str">
        <f>VLOOKUP(B323,imbin!$B$4:$D$3233,3,FALSE)</f>
        <v>Submittal</v>
      </c>
      <c r="P323" s="4">
        <f>IF(ISNA(VLOOKUP(B323,rampbin!$B$4:$G$1697,6,FALSE)),2,VLOOKUP(B323,rampbin!$B$4:$G$1697,6,FALSE))</f>
        <v>2</v>
      </c>
      <c r="Q323" s="4" t="str">
        <f>IF(ISNA(VLOOKUP(B323,rampbin!$B$4:$G$1697,5,FALSE)),"MOVES",VLOOKUP(B323,rampbin!$B$4:$G$1697,5,FALSE))</f>
        <v>Submitted</v>
      </c>
      <c r="R323" s="4" t="s">
        <v>1880</v>
      </c>
      <c r="S323" s="6" t="s">
        <v>1851</v>
      </c>
      <c r="T323" s="4">
        <f>VLOOKUP(B323,meanLDage!$B$3:$E$3145,4,FALSE)</f>
        <v>4</v>
      </c>
      <c r="U323" s="32">
        <f>VLOOKUP(B323,meanLDage!$B$3:$E$3145,2,FALSE)</f>
        <v>12.976693550855202</v>
      </c>
      <c r="V323" s="4" t="str">
        <f t="shared" ref="V323:V386" si="36">A323&amp;"_"&amp;K323&amp;"_"&amp;M323&amp;"_"&amp;N323&amp;"_"&amp;AD323&amp;"_"&amp;P323</f>
        <v>12_L_100001000_0_4_2</v>
      </c>
      <c r="W323" s="4">
        <v>12023</v>
      </c>
      <c r="X323" s="6"/>
      <c r="Y323" s="8">
        <f t="shared" ref="Y323:Y386" si="37">IF(X323&gt;0,X323,W323)</f>
        <v>12023</v>
      </c>
      <c r="Z323" s="6" t="b">
        <f t="shared" si="35"/>
        <v>0</v>
      </c>
      <c r="AA323" s="6">
        <f t="shared" ref="AA323:AA386" si="38">G323</f>
        <v>12105</v>
      </c>
      <c r="AB323" s="4">
        <f t="shared" ref="AB323:AB386" si="39">T323</f>
        <v>4</v>
      </c>
      <c r="AC323" s="32">
        <f t="shared" ref="AC323:AC386" si="40">U323</f>
        <v>12.976693550855202</v>
      </c>
      <c r="AD323" s="4">
        <f>VLOOKUP($B323,meanLDage!$Z$3:$AC$3145,4,FALSE)</f>
        <v>4</v>
      </c>
      <c r="AE323" s="32">
        <f>VLOOKUP($B323,meanLDage!$Z$3:$AC$3145,2,FALSE)</f>
        <v>11.56600603535977</v>
      </c>
      <c r="AF323" s="6">
        <f>VLOOKUP(V323,'2017 rep county selection'!$A$1:$C$281,3,FALSE)</f>
        <v>12063</v>
      </c>
      <c r="AH323" s="9">
        <f t="shared" ref="AH323:AH386" si="41">IF(AG323&gt;0,AG323,AF323)</f>
        <v>12063</v>
      </c>
    </row>
    <row r="324" spans="1:34" ht="15.75" customHeight="1" x14ac:dyDescent="0.3">
      <c r="A324" s="4">
        <v>12</v>
      </c>
      <c r="B324" s="4">
        <v>12065</v>
      </c>
      <c r="C324" s="6" t="s">
        <v>2265</v>
      </c>
      <c r="D324" s="6" t="s">
        <v>43</v>
      </c>
      <c r="E324" s="4">
        <v>12105</v>
      </c>
      <c r="F324" s="4">
        <v>12105</v>
      </c>
      <c r="G324" s="4">
        <v>12105</v>
      </c>
      <c r="H324" s="37">
        <v>413704191</v>
      </c>
      <c r="I324" s="37">
        <v>310231179.02792799</v>
      </c>
      <c r="J324" s="37">
        <v>341103747.53809297</v>
      </c>
      <c r="K324" s="4" t="str">
        <f>VLOOKUP(B324,altitude!$B$3:$E$3232,4)</f>
        <v>L</v>
      </c>
      <c r="L324" s="4">
        <f>VLOOKUP(B324,fuelregion!$C$5:$D$3233,2,FALSE)</f>
        <v>100001000</v>
      </c>
      <c r="M324" s="4">
        <f>VLOOKUP(B324,fuelregion!$H$5:$I$3113,2,FALSE)</f>
        <v>100001000</v>
      </c>
      <c r="N324" s="4">
        <f>VLOOKUP(B324,imbin!$B$4:$D$3233,2,FALSE)</f>
        <v>0</v>
      </c>
      <c r="O324" s="4" t="str">
        <f>VLOOKUP(B324,imbin!$B$4:$D$3233,3,FALSE)</f>
        <v>Submittal</v>
      </c>
      <c r="P324" s="4">
        <f>IF(ISNA(VLOOKUP(B324,rampbin!$B$4:$G$1697,6,FALSE)),2,VLOOKUP(B324,rampbin!$B$4:$G$1697,6,FALSE))</f>
        <v>2</v>
      </c>
      <c r="Q324" s="4" t="str">
        <f>IF(ISNA(VLOOKUP(B324,rampbin!$B$4:$G$1697,5,FALSE)),"MOVES",VLOOKUP(B324,rampbin!$B$4:$G$1697,5,FALSE))</f>
        <v>Submitted</v>
      </c>
      <c r="R324" s="4" t="s">
        <v>1877</v>
      </c>
      <c r="S324" s="6" t="s">
        <v>1957</v>
      </c>
      <c r="T324" s="4">
        <f>VLOOKUP(B324,meanLDage!$B$3:$E$3145,4,FALSE)</f>
        <v>4</v>
      </c>
      <c r="U324" s="32">
        <f>VLOOKUP(B324,meanLDage!$B$3:$E$3145,2,FALSE)</f>
        <v>12.812017641032645</v>
      </c>
      <c r="V324" s="4" t="str">
        <f t="shared" si="36"/>
        <v>12_L_100001000_0_4_2</v>
      </c>
      <c r="W324" s="4">
        <v>12023</v>
      </c>
      <c r="X324" s="6"/>
      <c r="Y324" s="8">
        <f t="shared" si="37"/>
        <v>12023</v>
      </c>
      <c r="Z324" s="6" t="b">
        <f t="shared" si="35"/>
        <v>0</v>
      </c>
      <c r="AA324" s="6">
        <f t="shared" si="38"/>
        <v>12105</v>
      </c>
      <c r="AB324" s="4">
        <f t="shared" si="39"/>
        <v>4</v>
      </c>
      <c r="AC324" s="32">
        <f t="shared" si="40"/>
        <v>12.812017641032645</v>
      </c>
      <c r="AD324" s="4">
        <f>VLOOKUP($B324,meanLDage!$Z$3:$AC$3145,4,FALSE)</f>
        <v>4</v>
      </c>
      <c r="AE324" s="32">
        <f>VLOOKUP($B324,meanLDage!$Z$3:$AC$3145,2,FALSE)</f>
        <v>11.45942410003553</v>
      </c>
      <c r="AF324" s="6">
        <f>VLOOKUP(V324,'2017 rep county selection'!$A$1:$C$281,3,FALSE)</f>
        <v>12063</v>
      </c>
      <c r="AH324" s="9">
        <f t="shared" si="41"/>
        <v>12063</v>
      </c>
    </row>
    <row r="325" spans="1:34" ht="15.75" customHeight="1" x14ac:dyDescent="0.3">
      <c r="A325" s="4">
        <v>12</v>
      </c>
      <c r="B325" s="4">
        <v>12067</v>
      </c>
      <c r="C325" s="6" t="s">
        <v>2265</v>
      </c>
      <c r="D325" s="6" t="s">
        <v>117</v>
      </c>
      <c r="E325" s="4">
        <v>12105</v>
      </c>
      <c r="F325" s="4">
        <v>12105</v>
      </c>
      <c r="G325" s="4">
        <v>12105</v>
      </c>
      <c r="H325" s="37">
        <v>101423763</v>
      </c>
      <c r="I325" s="37">
        <v>90353540.043118298</v>
      </c>
      <c r="J325" s="37">
        <v>99008327.611473694</v>
      </c>
      <c r="K325" s="4" t="str">
        <f>VLOOKUP(B325,altitude!$B$3:$E$3232,4)</f>
        <v>L</v>
      </c>
      <c r="L325" s="4">
        <f>VLOOKUP(B325,fuelregion!$C$5:$D$3233,2,FALSE)</f>
        <v>100001000</v>
      </c>
      <c r="M325" s="4">
        <f>VLOOKUP(B325,fuelregion!$H$5:$I$3113,2,FALSE)</f>
        <v>100001000</v>
      </c>
      <c r="N325" s="4">
        <f>VLOOKUP(B325,imbin!$B$4:$D$3233,2,FALSE)</f>
        <v>0</v>
      </c>
      <c r="O325" s="4" t="str">
        <f>VLOOKUP(B325,imbin!$B$4:$D$3233,3,FALSE)</f>
        <v>Submittal</v>
      </c>
      <c r="P325" s="4">
        <f>IF(ISNA(VLOOKUP(B325,rampbin!$B$4:$G$1697,6,FALSE)),2,VLOOKUP(B325,rampbin!$B$4:$G$1697,6,FALSE))</f>
        <v>1</v>
      </c>
      <c r="Q325" s="4" t="str">
        <f>IF(ISNA(VLOOKUP(B325,rampbin!$B$4:$G$1697,5,FALSE)),"MOVES",VLOOKUP(B325,rampbin!$B$4:$G$1697,5,FALSE))</f>
        <v>Submitted</v>
      </c>
      <c r="R325" s="4" t="s">
        <v>1880</v>
      </c>
      <c r="S325" s="6" t="s">
        <v>1851</v>
      </c>
      <c r="T325" s="4">
        <f>VLOOKUP(B325,meanLDage!$B$3:$E$3145,4,FALSE)</f>
        <v>4</v>
      </c>
      <c r="U325" s="32">
        <f>VLOOKUP(B325,meanLDage!$B$3:$E$3145,2,FALSE)</f>
        <v>12.164325245628422</v>
      </c>
      <c r="V325" s="4" t="str">
        <f t="shared" si="36"/>
        <v>12_L_100001000_0_4_1</v>
      </c>
      <c r="W325" s="4">
        <v>12107</v>
      </c>
      <c r="X325" s="6"/>
      <c r="Y325" s="8">
        <f t="shared" si="37"/>
        <v>12107</v>
      </c>
      <c r="Z325" s="6" t="b">
        <f t="shared" si="35"/>
        <v>0</v>
      </c>
      <c r="AA325" s="6">
        <f t="shared" si="38"/>
        <v>12105</v>
      </c>
      <c r="AB325" s="4">
        <f t="shared" si="39"/>
        <v>4</v>
      </c>
      <c r="AC325" s="32">
        <f t="shared" si="40"/>
        <v>12.164325245628422</v>
      </c>
      <c r="AD325" s="4">
        <f>VLOOKUP($B325,meanLDage!$Z$3:$AC$3145,4,FALSE)</f>
        <v>4</v>
      </c>
      <c r="AE325" s="32">
        <f>VLOOKUP($B325,meanLDage!$Z$3:$AC$3145,2,FALSE)</f>
        <v>11.013612569062031</v>
      </c>
      <c r="AF325" s="6">
        <f>VLOOKUP(V325,'2017 rep county selection'!$A$1:$C$281,3,FALSE)</f>
        <v>12107</v>
      </c>
      <c r="AH325" s="9">
        <f t="shared" si="41"/>
        <v>12107</v>
      </c>
    </row>
    <row r="326" spans="1:34" ht="15.75" customHeight="1" x14ac:dyDescent="0.3">
      <c r="A326" s="4">
        <v>12</v>
      </c>
      <c r="B326" s="4">
        <v>12069</v>
      </c>
      <c r="C326" s="6" t="s">
        <v>2265</v>
      </c>
      <c r="D326" s="6" t="s">
        <v>162</v>
      </c>
      <c r="E326" s="4">
        <v>12105</v>
      </c>
      <c r="F326" s="4">
        <v>12105</v>
      </c>
      <c r="G326" s="4">
        <v>12105</v>
      </c>
      <c r="H326" s="37">
        <v>1839340194</v>
      </c>
      <c r="I326" s="37">
        <v>3178008717.3635602</v>
      </c>
      <c r="J326" s="37">
        <v>3412222851.1820002</v>
      </c>
      <c r="K326" s="4" t="str">
        <f>VLOOKUP(B326,altitude!$B$3:$E$3232,4)</f>
        <v>L</v>
      </c>
      <c r="L326" s="4">
        <f>VLOOKUP(B326,fuelregion!$C$5:$D$3233,2,FALSE)</f>
        <v>100001000</v>
      </c>
      <c r="M326" s="4">
        <f>VLOOKUP(B326,fuelregion!$H$5:$I$3113,2,FALSE)</f>
        <v>100001000</v>
      </c>
      <c r="N326" s="4">
        <f>VLOOKUP(B326,imbin!$B$4:$D$3233,2,FALSE)</f>
        <v>0</v>
      </c>
      <c r="O326" s="4" t="str">
        <f>VLOOKUP(B326,imbin!$B$4:$D$3233,3,FALSE)</f>
        <v>Submittal</v>
      </c>
      <c r="P326" s="4">
        <f>IF(ISNA(VLOOKUP(B326,rampbin!$B$4:$G$1697,6,FALSE)),2,VLOOKUP(B326,rampbin!$B$4:$G$1697,6,FALSE))</f>
        <v>2</v>
      </c>
      <c r="Q326" s="4" t="str">
        <f>IF(ISNA(VLOOKUP(B326,rampbin!$B$4:$G$1697,5,FALSE)),"MOVES",VLOOKUP(B326,rampbin!$B$4:$G$1697,5,FALSE))</f>
        <v>Submitted</v>
      </c>
      <c r="R326" s="4" t="s">
        <v>1877</v>
      </c>
      <c r="S326" s="6" t="s">
        <v>1961</v>
      </c>
      <c r="T326" s="4">
        <f>VLOOKUP(B326,meanLDage!$B$3:$E$3145,4,FALSE)</f>
        <v>3</v>
      </c>
      <c r="U326" s="32">
        <f>VLOOKUP(B326,meanLDage!$B$3:$E$3145,2,FALSE)</f>
        <v>9.8955386911941616</v>
      </c>
      <c r="V326" s="4" t="str">
        <f t="shared" si="36"/>
        <v>12_L_100001000_0_3_2</v>
      </c>
      <c r="W326" s="4">
        <v>12103</v>
      </c>
      <c r="X326" s="6"/>
      <c r="Y326" s="8">
        <f t="shared" si="37"/>
        <v>12103</v>
      </c>
      <c r="Z326" s="6" t="b">
        <f t="shared" si="35"/>
        <v>0</v>
      </c>
      <c r="AA326" s="6">
        <f t="shared" si="38"/>
        <v>12105</v>
      </c>
      <c r="AB326" s="4">
        <f t="shared" si="39"/>
        <v>3</v>
      </c>
      <c r="AC326" s="32">
        <f t="shared" si="40"/>
        <v>9.8955386911941616</v>
      </c>
      <c r="AD326" s="4">
        <f>VLOOKUP($B326,meanLDage!$Z$3:$AC$3145,4,FALSE)</f>
        <v>3</v>
      </c>
      <c r="AE326" s="32">
        <f>VLOOKUP($B326,meanLDage!$Z$3:$AC$3145,2,FALSE)</f>
        <v>9.0086735412978776</v>
      </c>
      <c r="AF326" s="6">
        <f>VLOOKUP(V326,'2017 rep county selection'!$A$1:$C$281,3,FALSE)</f>
        <v>12105</v>
      </c>
      <c r="AH326" s="9">
        <f t="shared" si="41"/>
        <v>12105</v>
      </c>
    </row>
    <row r="327" spans="1:34" ht="15.75" customHeight="1" x14ac:dyDescent="0.3">
      <c r="A327" s="4">
        <v>12</v>
      </c>
      <c r="B327" s="4">
        <v>12071</v>
      </c>
      <c r="C327" s="6" t="s">
        <v>2265</v>
      </c>
      <c r="D327" s="6" t="s">
        <v>47</v>
      </c>
      <c r="E327" s="4">
        <v>12095</v>
      </c>
      <c r="F327" s="4">
        <v>12095</v>
      </c>
      <c r="G327" s="4">
        <v>12095</v>
      </c>
      <c r="H327" s="37">
        <v>6467132230</v>
      </c>
      <c r="I327" s="37">
        <v>6635746078.3178501</v>
      </c>
      <c r="J327" s="37">
        <v>7098303847.9541302</v>
      </c>
      <c r="K327" s="4" t="str">
        <f>VLOOKUP(B327,altitude!$B$3:$E$3232,4)</f>
        <v>L</v>
      </c>
      <c r="L327" s="4">
        <f>VLOOKUP(B327,fuelregion!$C$5:$D$3233,2,FALSE)</f>
        <v>100001000</v>
      </c>
      <c r="M327" s="4">
        <f>VLOOKUP(B327,fuelregion!$H$5:$I$3113,2,FALSE)</f>
        <v>100001000</v>
      </c>
      <c r="N327" s="4">
        <f>VLOOKUP(B327,imbin!$B$4:$D$3233,2,FALSE)</f>
        <v>0</v>
      </c>
      <c r="O327" s="4" t="str">
        <f>VLOOKUP(B327,imbin!$B$4:$D$3233,3,FALSE)</f>
        <v>Submittal</v>
      </c>
      <c r="P327" s="4">
        <f>IF(ISNA(VLOOKUP(B327,rampbin!$B$4:$G$1697,6,FALSE)),2,VLOOKUP(B327,rampbin!$B$4:$G$1697,6,FALSE))</f>
        <v>2</v>
      </c>
      <c r="Q327" s="4" t="str">
        <f>IF(ISNA(VLOOKUP(B327,rampbin!$B$4:$G$1697,5,FALSE)),"MOVES",VLOOKUP(B327,rampbin!$B$4:$G$1697,5,FALSE))</f>
        <v>Submitted</v>
      </c>
      <c r="R327" s="4" t="s">
        <v>1877</v>
      </c>
      <c r="S327" s="6" t="s">
        <v>1962</v>
      </c>
      <c r="T327" s="4">
        <f>VLOOKUP(B327,meanLDage!$B$3:$E$3145,4,FALSE)</f>
        <v>3</v>
      </c>
      <c r="U327" s="32">
        <f>VLOOKUP(B327,meanLDage!$B$3:$E$3145,2,FALSE)</f>
        <v>9.2326280169404065</v>
      </c>
      <c r="V327" s="4" t="str">
        <f t="shared" si="36"/>
        <v>12_L_100001000_0_2_2</v>
      </c>
      <c r="W327" s="4">
        <v>12071</v>
      </c>
      <c r="X327" s="6"/>
      <c r="Y327" s="8">
        <f t="shared" si="37"/>
        <v>12071</v>
      </c>
      <c r="Z327" s="6" t="b">
        <f t="shared" si="35"/>
        <v>0</v>
      </c>
      <c r="AA327" s="6">
        <f t="shared" si="38"/>
        <v>12095</v>
      </c>
      <c r="AB327" s="4">
        <f t="shared" si="39"/>
        <v>3</v>
      </c>
      <c r="AC327" s="32">
        <f t="shared" si="40"/>
        <v>9.2326280169404065</v>
      </c>
      <c r="AD327" s="4">
        <f>VLOOKUP($B327,meanLDage!$Z$3:$AC$3145,4,FALSE)</f>
        <v>2</v>
      </c>
      <c r="AE327" s="32">
        <f>VLOOKUP($B327,meanLDage!$Z$3:$AC$3145,2,FALSE)</f>
        <v>8.4843680878377512</v>
      </c>
      <c r="AF327" s="6">
        <f>VLOOKUP(V327,'2017 rep county selection'!$A$1:$C$281,3,FALSE)</f>
        <v>12071</v>
      </c>
      <c r="AH327" s="9">
        <f t="shared" si="41"/>
        <v>12071</v>
      </c>
    </row>
    <row r="328" spans="1:34" ht="15.75" customHeight="1" x14ac:dyDescent="0.3">
      <c r="A328" s="4">
        <v>12</v>
      </c>
      <c r="B328" s="4">
        <v>12073</v>
      </c>
      <c r="C328" s="6" t="s">
        <v>2265</v>
      </c>
      <c r="D328" s="6" t="s">
        <v>294</v>
      </c>
      <c r="E328" s="4">
        <v>12105</v>
      </c>
      <c r="F328" s="4">
        <v>12105</v>
      </c>
      <c r="G328" s="4">
        <v>12105</v>
      </c>
      <c r="H328" s="37">
        <v>2883035479</v>
      </c>
      <c r="I328" s="37">
        <v>2682356618.8375502</v>
      </c>
      <c r="J328" s="37">
        <v>2873586305.6753302</v>
      </c>
      <c r="K328" s="4" t="str">
        <f>VLOOKUP(B328,altitude!$B$3:$E$3232,4)</f>
        <v>L</v>
      </c>
      <c r="L328" s="4">
        <f>VLOOKUP(B328,fuelregion!$C$5:$D$3233,2,FALSE)</f>
        <v>100001000</v>
      </c>
      <c r="M328" s="4">
        <f>VLOOKUP(B328,fuelregion!$H$5:$I$3113,2,FALSE)</f>
        <v>100001000</v>
      </c>
      <c r="N328" s="4">
        <f>VLOOKUP(B328,imbin!$B$4:$D$3233,2,FALSE)</f>
        <v>0</v>
      </c>
      <c r="O328" s="4" t="str">
        <f>VLOOKUP(B328,imbin!$B$4:$D$3233,3,FALSE)</f>
        <v>Submittal</v>
      </c>
      <c r="P328" s="4">
        <f>IF(ISNA(VLOOKUP(B328,rampbin!$B$4:$G$1697,6,FALSE)),2,VLOOKUP(B328,rampbin!$B$4:$G$1697,6,FALSE))</f>
        <v>2</v>
      </c>
      <c r="Q328" s="4" t="str">
        <f>IF(ISNA(VLOOKUP(B328,rampbin!$B$4:$G$1697,5,FALSE)),"MOVES",VLOOKUP(B328,rampbin!$B$4:$G$1697,5,FALSE))</f>
        <v>Submitted</v>
      </c>
      <c r="R328" s="4" t="s">
        <v>1877</v>
      </c>
      <c r="S328" s="6" t="s">
        <v>1957</v>
      </c>
      <c r="T328" s="4">
        <f>VLOOKUP(B328,meanLDage!$B$3:$E$3145,4,FALSE)</f>
        <v>3</v>
      </c>
      <c r="U328" s="32">
        <f>VLOOKUP(B328,meanLDage!$B$3:$E$3145,2,FALSE)</f>
        <v>10.506982311255548</v>
      </c>
      <c r="V328" s="4" t="str">
        <f t="shared" si="36"/>
        <v>12_L_100001000_0_3_2</v>
      </c>
      <c r="W328" s="4">
        <v>12071</v>
      </c>
      <c r="X328" s="6"/>
      <c r="Y328" s="8">
        <f t="shared" si="37"/>
        <v>12071</v>
      </c>
      <c r="Z328" s="6" t="b">
        <f t="shared" si="35"/>
        <v>0</v>
      </c>
      <c r="AA328" s="6">
        <f t="shared" si="38"/>
        <v>12105</v>
      </c>
      <c r="AB328" s="4">
        <f t="shared" si="39"/>
        <v>3</v>
      </c>
      <c r="AC328" s="32">
        <f t="shared" si="40"/>
        <v>10.506982311255548</v>
      </c>
      <c r="AD328" s="4">
        <f>VLOOKUP($B328,meanLDage!$Z$3:$AC$3145,4,FALSE)</f>
        <v>3</v>
      </c>
      <c r="AE328" s="32">
        <f>VLOOKUP($B328,meanLDage!$Z$3:$AC$3145,2,FALSE)</f>
        <v>9.5640747434688826</v>
      </c>
      <c r="AF328" s="6">
        <f>VLOOKUP(V328,'2017 rep county selection'!$A$1:$C$281,3,FALSE)</f>
        <v>12105</v>
      </c>
      <c r="AH328" s="9">
        <f t="shared" si="41"/>
        <v>12105</v>
      </c>
    </row>
    <row r="329" spans="1:34" ht="15.75" customHeight="1" x14ac:dyDescent="0.3">
      <c r="A329" s="4">
        <v>12</v>
      </c>
      <c r="B329" s="4">
        <v>12075</v>
      </c>
      <c r="C329" s="6" t="s">
        <v>2265</v>
      </c>
      <c r="D329" s="6" t="s">
        <v>295</v>
      </c>
      <c r="E329" s="4">
        <v>12105</v>
      </c>
      <c r="F329" s="4">
        <v>12105</v>
      </c>
      <c r="G329" s="4">
        <v>12105</v>
      </c>
      <c r="H329" s="37">
        <v>493786648</v>
      </c>
      <c r="I329" s="37">
        <v>461094309.702281</v>
      </c>
      <c r="J329" s="37">
        <v>505647001.596111</v>
      </c>
      <c r="K329" s="4" t="str">
        <f>VLOOKUP(B329,altitude!$B$3:$E$3232,4)</f>
        <v>L</v>
      </c>
      <c r="L329" s="4">
        <f>VLOOKUP(B329,fuelregion!$C$5:$D$3233,2,FALSE)</f>
        <v>100001000</v>
      </c>
      <c r="M329" s="4">
        <f>VLOOKUP(B329,fuelregion!$H$5:$I$3113,2,FALSE)</f>
        <v>100001000</v>
      </c>
      <c r="N329" s="4">
        <f>VLOOKUP(B329,imbin!$B$4:$D$3233,2,FALSE)</f>
        <v>0</v>
      </c>
      <c r="O329" s="4" t="str">
        <f>VLOOKUP(B329,imbin!$B$4:$D$3233,3,FALSE)</f>
        <v>Submittal</v>
      </c>
      <c r="P329" s="4">
        <f>IF(ISNA(VLOOKUP(B329,rampbin!$B$4:$G$1697,6,FALSE)),2,VLOOKUP(B329,rampbin!$B$4:$G$1697,6,FALSE))</f>
        <v>1</v>
      </c>
      <c r="Q329" s="4" t="str">
        <f>IF(ISNA(VLOOKUP(B329,rampbin!$B$4:$G$1697,5,FALSE)),"MOVES",VLOOKUP(B329,rampbin!$B$4:$G$1697,5,FALSE))</f>
        <v>Submitted</v>
      </c>
      <c r="R329" s="4" t="s">
        <v>1880</v>
      </c>
      <c r="S329" s="6" t="s">
        <v>1851</v>
      </c>
      <c r="T329" s="4">
        <f>VLOOKUP(B329,meanLDage!$B$3:$E$3145,4,FALSE)</f>
        <v>4</v>
      </c>
      <c r="U329" s="32">
        <f>VLOOKUP(B329,meanLDage!$B$3:$E$3145,2,FALSE)</f>
        <v>12.781801223777677</v>
      </c>
      <c r="V329" s="4" t="str">
        <f t="shared" si="36"/>
        <v>12_L_100001000_0_4_1</v>
      </c>
      <c r="W329" s="4">
        <v>12107</v>
      </c>
      <c r="X329" s="6"/>
      <c r="Y329" s="8">
        <f t="shared" si="37"/>
        <v>12107</v>
      </c>
      <c r="Z329" s="6" t="b">
        <f t="shared" si="35"/>
        <v>0</v>
      </c>
      <c r="AA329" s="6">
        <f t="shared" si="38"/>
        <v>12105</v>
      </c>
      <c r="AB329" s="4">
        <f t="shared" si="39"/>
        <v>4</v>
      </c>
      <c r="AC329" s="32">
        <f t="shared" si="40"/>
        <v>12.781801223777677</v>
      </c>
      <c r="AD329" s="4">
        <f>VLOOKUP($B329,meanLDage!$Z$3:$AC$3145,4,FALSE)</f>
        <v>4</v>
      </c>
      <c r="AE329" s="32">
        <f>VLOOKUP($B329,meanLDage!$Z$3:$AC$3145,2,FALSE)</f>
        <v>11.497978611602704</v>
      </c>
      <c r="AF329" s="6">
        <f>VLOOKUP(V329,'2017 rep county selection'!$A$1:$C$281,3,FALSE)</f>
        <v>12107</v>
      </c>
      <c r="AH329" s="9">
        <f t="shared" si="41"/>
        <v>12107</v>
      </c>
    </row>
    <row r="330" spans="1:34" ht="15.75" customHeight="1" x14ac:dyDescent="0.3">
      <c r="A330" s="4">
        <v>12</v>
      </c>
      <c r="B330" s="4">
        <v>12077</v>
      </c>
      <c r="C330" s="6" t="s">
        <v>2265</v>
      </c>
      <c r="D330" s="6" t="s">
        <v>296</v>
      </c>
      <c r="E330" s="4">
        <v>12105</v>
      </c>
      <c r="F330" s="4">
        <v>12105</v>
      </c>
      <c r="G330" s="4">
        <v>12105</v>
      </c>
      <c r="H330" s="37">
        <v>100409964</v>
      </c>
      <c r="I330" s="37">
        <v>77575404.301385105</v>
      </c>
      <c r="J330" s="37">
        <v>84950328.889416903</v>
      </c>
      <c r="K330" s="4" t="str">
        <f>VLOOKUP(B330,altitude!$B$3:$E$3232,4)</f>
        <v>L</v>
      </c>
      <c r="L330" s="4">
        <f>VLOOKUP(B330,fuelregion!$C$5:$D$3233,2,FALSE)</f>
        <v>100001000</v>
      </c>
      <c r="M330" s="4">
        <f>VLOOKUP(B330,fuelregion!$H$5:$I$3113,2,FALSE)</f>
        <v>100001000</v>
      </c>
      <c r="N330" s="4">
        <f>VLOOKUP(B330,imbin!$B$4:$D$3233,2,FALSE)</f>
        <v>0</v>
      </c>
      <c r="O330" s="4" t="str">
        <f>VLOOKUP(B330,imbin!$B$4:$D$3233,3,FALSE)</f>
        <v>Submittal</v>
      </c>
      <c r="P330" s="4">
        <f>IF(ISNA(VLOOKUP(B330,rampbin!$B$4:$G$1697,6,FALSE)),2,VLOOKUP(B330,rampbin!$B$4:$G$1697,6,FALSE))</f>
        <v>1</v>
      </c>
      <c r="Q330" s="4" t="str">
        <f>IF(ISNA(VLOOKUP(B330,rampbin!$B$4:$G$1697,5,FALSE)),"MOVES",VLOOKUP(B330,rampbin!$B$4:$G$1697,5,FALSE))</f>
        <v>Submitted</v>
      </c>
      <c r="R330" s="4" t="s">
        <v>1880</v>
      </c>
      <c r="S330" s="6" t="s">
        <v>1851</v>
      </c>
      <c r="T330" s="4">
        <f>VLOOKUP(B330,meanLDage!$B$3:$E$3145,4,FALSE)</f>
        <v>4</v>
      </c>
      <c r="U330" s="32">
        <f>VLOOKUP(B330,meanLDage!$B$3:$E$3145,2,FALSE)</f>
        <v>12.770614426720872</v>
      </c>
      <c r="V330" s="4" t="str">
        <f t="shared" si="36"/>
        <v>12_L_100001000_0_4_1</v>
      </c>
      <c r="W330" s="4">
        <v>12107</v>
      </c>
      <c r="X330" s="6"/>
      <c r="Y330" s="8">
        <f t="shared" si="37"/>
        <v>12107</v>
      </c>
      <c r="Z330" s="6" t="b">
        <f t="shared" si="35"/>
        <v>0</v>
      </c>
      <c r="AA330" s="6">
        <f t="shared" si="38"/>
        <v>12105</v>
      </c>
      <c r="AB330" s="4">
        <f t="shared" si="39"/>
        <v>4</v>
      </c>
      <c r="AC330" s="32">
        <f t="shared" si="40"/>
        <v>12.770614426720872</v>
      </c>
      <c r="AD330" s="4">
        <f>VLOOKUP($B330,meanLDage!$Z$3:$AC$3145,4,FALSE)</f>
        <v>4</v>
      </c>
      <c r="AE330" s="32">
        <f>VLOOKUP($B330,meanLDage!$Z$3:$AC$3145,2,FALSE)</f>
        <v>11.459607318305441</v>
      </c>
      <c r="AF330" s="6">
        <f>VLOOKUP(V330,'2017 rep county selection'!$A$1:$C$281,3,FALSE)</f>
        <v>12107</v>
      </c>
      <c r="AH330" s="9">
        <f t="shared" si="41"/>
        <v>12107</v>
      </c>
    </row>
    <row r="331" spans="1:34" ht="15.75" customHeight="1" x14ac:dyDescent="0.3">
      <c r="A331" s="4">
        <v>12</v>
      </c>
      <c r="B331" s="4">
        <v>12079</v>
      </c>
      <c r="C331" s="6" t="s">
        <v>2265</v>
      </c>
      <c r="D331" s="6" t="s">
        <v>51</v>
      </c>
      <c r="E331" s="4">
        <v>12105</v>
      </c>
      <c r="F331" s="4">
        <v>12105</v>
      </c>
      <c r="G331" s="4">
        <v>12105</v>
      </c>
      <c r="H331" s="37">
        <v>603673124</v>
      </c>
      <c r="I331" s="37">
        <v>420683856.01984698</v>
      </c>
      <c r="J331" s="37">
        <v>462586011.19397902</v>
      </c>
      <c r="K331" s="4" t="str">
        <f>VLOOKUP(B331,altitude!$B$3:$E$3232,4)</f>
        <v>L</v>
      </c>
      <c r="L331" s="4">
        <f>VLOOKUP(B331,fuelregion!$C$5:$D$3233,2,FALSE)</f>
        <v>100001000</v>
      </c>
      <c r="M331" s="4">
        <f>VLOOKUP(B331,fuelregion!$H$5:$I$3113,2,FALSE)</f>
        <v>100001000</v>
      </c>
      <c r="N331" s="4">
        <f>VLOOKUP(B331,imbin!$B$4:$D$3233,2,FALSE)</f>
        <v>0</v>
      </c>
      <c r="O331" s="4" t="str">
        <f>VLOOKUP(B331,imbin!$B$4:$D$3233,3,FALSE)</f>
        <v>Submittal</v>
      </c>
      <c r="P331" s="4">
        <f>IF(ISNA(VLOOKUP(B331,rampbin!$B$4:$G$1697,6,FALSE)),2,VLOOKUP(B331,rampbin!$B$4:$G$1697,6,FALSE))</f>
        <v>1</v>
      </c>
      <c r="Q331" s="4" t="str">
        <f>IF(ISNA(VLOOKUP(B331,rampbin!$B$4:$G$1697,5,FALSE)),"MOVES",VLOOKUP(B331,rampbin!$B$4:$G$1697,5,FALSE))</f>
        <v>Submitted</v>
      </c>
      <c r="R331" s="4" t="s">
        <v>1880</v>
      </c>
      <c r="S331" s="6" t="s">
        <v>1851</v>
      </c>
      <c r="T331" s="4">
        <f>VLOOKUP(B331,meanLDage!$B$3:$E$3145,4,FALSE)</f>
        <v>5</v>
      </c>
      <c r="U331" s="32">
        <f>VLOOKUP(B331,meanLDage!$B$3:$E$3145,2,FALSE)</f>
        <v>13.016553452298538</v>
      </c>
      <c r="V331" s="4" t="str">
        <f t="shared" si="36"/>
        <v>12_L_100001000_0_4_1</v>
      </c>
      <c r="W331" s="4">
        <v>12079</v>
      </c>
      <c r="X331" s="6"/>
      <c r="Y331" s="8">
        <f t="shared" si="37"/>
        <v>12079</v>
      </c>
      <c r="Z331" s="6" t="b">
        <f t="shared" si="35"/>
        <v>0</v>
      </c>
      <c r="AA331" s="6">
        <f t="shared" si="38"/>
        <v>12105</v>
      </c>
      <c r="AB331" s="4">
        <f t="shared" si="39"/>
        <v>5</v>
      </c>
      <c r="AC331" s="32">
        <f t="shared" si="40"/>
        <v>13.016553452298538</v>
      </c>
      <c r="AD331" s="4">
        <f>VLOOKUP($B331,meanLDage!$Z$3:$AC$3145,4,FALSE)</f>
        <v>4</v>
      </c>
      <c r="AE331" s="32">
        <f>VLOOKUP($B331,meanLDage!$Z$3:$AC$3145,2,FALSE)</f>
        <v>11.59327041167206</v>
      </c>
      <c r="AF331" s="6">
        <f>VLOOKUP(V331,'2017 rep county selection'!$A$1:$C$281,3,FALSE)</f>
        <v>12107</v>
      </c>
      <c r="AH331" s="9">
        <f t="shared" si="41"/>
        <v>12107</v>
      </c>
    </row>
    <row r="332" spans="1:34" ht="15.75" customHeight="1" x14ac:dyDescent="0.3">
      <c r="A332" s="4">
        <v>12</v>
      </c>
      <c r="B332" s="4">
        <v>12081</v>
      </c>
      <c r="C332" s="6" t="s">
        <v>2265</v>
      </c>
      <c r="D332" s="6" t="s">
        <v>297</v>
      </c>
      <c r="E332" s="4">
        <v>12095</v>
      </c>
      <c r="F332" s="4">
        <v>12095</v>
      </c>
      <c r="G332" s="4">
        <v>12095</v>
      </c>
      <c r="H332" s="37">
        <v>3002517290</v>
      </c>
      <c r="I332" s="37">
        <v>3339441549.8376198</v>
      </c>
      <c r="J332" s="37">
        <v>3580013523.9871202</v>
      </c>
      <c r="K332" s="4" t="str">
        <f>VLOOKUP(B332,altitude!$B$3:$E$3232,4)</f>
        <v>L</v>
      </c>
      <c r="L332" s="4">
        <f>VLOOKUP(B332,fuelregion!$C$5:$D$3233,2,FALSE)</f>
        <v>100001000</v>
      </c>
      <c r="M332" s="4">
        <f>VLOOKUP(B332,fuelregion!$H$5:$I$3113,2,FALSE)</f>
        <v>100001000</v>
      </c>
      <c r="N332" s="4">
        <f>VLOOKUP(B332,imbin!$B$4:$D$3233,2,FALSE)</f>
        <v>0</v>
      </c>
      <c r="O332" s="4" t="str">
        <f>VLOOKUP(B332,imbin!$B$4:$D$3233,3,FALSE)</f>
        <v>Submittal</v>
      </c>
      <c r="P332" s="4">
        <f>IF(ISNA(VLOOKUP(B332,rampbin!$B$4:$G$1697,6,FALSE)),2,VLOOKUP(B332,rampbin!$B$4:$G$1697,6,FALSE))</f>
        <v>2</v>
      </c>
      <c r="Q332" s="4" t="str">
        <f>IF(ISNA(VLOOKUP(B332,rampbin!$B$4:$G$1697,5,FALSE)),"MOVES",VLOOKUP(B332,rampbin!$B$4:$G$1697,5,FALSE))</f>
        <v>Submitted</v>
      </c>
      <c r="R332" s="4" t="s">
        <v>1877</v>
      </c>
      <c r="S332" s="6" t="s">
        <v>1963</v>
      </c>
      <c r="T332" s="4">
        <f>VLOOKUP(B332,meanLDage!$B$3:$E$3145,4,FALSE)</f>
        <v>3</v>
      </c>
      <c r="U332" s="32">
        <f>VLOOKUP(B332,meanLDage!$B$3:$E$3145,2,FALSE)</f>
        <v>9.475970654291908</v>
      </c>
      <c r="V332" s="4" t="str">
        <f t="shared" si="36"/>
        <v>12_L_100001000_0_2_2</v>
      </c>
      <c r="W332" s="4">
        <v>12071</v>
      </c>
      <c r="X332" s="6"/>
      <c r="Y332" s="8">
        <f t="shared" si="37"/>
        <v>12071</v>
      </c>
      <c r="Z332" s="6" t="b">
        <f t="shared" si="35"/>
        <v>0</v>
      </c>
      <c r="AA332" s="6">
        <f t="shared" si="38"/>
        <v>12095</v>
      </c>
      <c r="AB332" s="4">
        <f t="shared" si="39"/>
        <v>3</v>
      </c>
      <c r="AC332" s="32">
        <f t="shared" si="40"/>
        <v>9.475970654291908</v>
      </c>
      <c r="AD332" s="4">
        <f>VLOOKUP($B332,meanLDage!$Z$3:$AC$3145,4,FALSE)</f>
        <v>2</v>
      </c>
      <c r="AE332" s="32">
        <f>VLOOKUP($B332,meanLDage!$Z$3:$AC$3145,2,FALSE)</f>
        <v>8.586992195210847</v>
      </c>
      <c r="AF332" s="6">
        <f>VLOOKUP(V332,'2017 rep county selection'!$A$1:$C$281,3,FALSE)</f>
        <v>12071</v>
      </c>
      <c r="AH332" s="9">
        <f t="shared" si="41"/>
        <v>12071</v>
      </c>
    </row>
    <row r="333" spans="1:34" ht="15.75" customHeight="1" x14ac:dyDescent="0.3">
      <c r="A333" s="4">
        <v>12</v>
      </c>
      <c r="B333" s="4">
        <v>12083</v>
      </c>
      <c r="C333" s="6" t="s">
        <v>2265</v>
      </c>
      <c r="D333" s="6" t="s">
        <v>53</v>
      </c>
      <c r="E333" s="4">
        <v>12105</v>
      </c>
      <c r="F333" s="4">
        <v>12105</v>
      </c>
      <c r="G333" s="4">
        <v>12105</v>
      </c>
      <c r="H333" s="37">
        <v>4052964107</v>
      </c>
      <c r="I333" s="37">
        <v>3814270309.8144202</v>
      </c>
      <c r="J333" s="37">
        <v>4105454129.2690501</v>
      </c>
      <c r="K333" s="4" t="str">
        <f>VLOOKUP(B333,altitude!$B$3:$E$3232,4)</f>
        <v>L</v>
      </c>
      <c r="L333" s="4">
        <f>VLOOKUP(B333,fuelregion!$C$5:$D$3233,2,FALSE)</f>
        <v>100001000</v>
      </c>
      <c r="M333" s="4">
        <f>VLOOKUP(B333,fuelregion!$H$5:$I$3113,2,FALSE)</f>
        <v>100001000</v>
      </c>
      <c r="N333" s="4">
        <f>VLOOKUP(B333,imbin!$B$4:$D$3233,2,FALSE)</f>
        <v>0</v>
      </c>
      <c r="O333" s="4" t="str">
        <f>VLOOKUP(B333,imbin!$B$4:$D$3233,3,FALSE)</f>
        <v>Submittal</v>
      </c>
      <c r="P333" s="4">
        <f>IF(ISNA(VLOOKUP(B333,rampbin!$B$4:$G$1697,6,FALSE)),2,VLOOKUP(B333,rampbin!$B$4:$G$1697,6,FALSE))</f>
        <v>1</v>
      </c>
      <c r="Q333" s="4" t="str">
        <f>IF(ISNA(VLOOKUP(B333,rampbin!$B$4:$G$1697,5,FALSE)),"MOVES",VLOOKUP(B333,rampbin!$B$4:$G$1697,5,FALSE))</f>
        <v>Submitted</v>
      </c>
      <c r="R333" s="4" t="s">
        <v>1877</v>
      </c>
      <c r="S333" s="6" t="s">
        <v>1964</v>
      </c>
      <c r="T333" s="4">
        <f>VLOOKUP(B333,meanLDage!$B$3:$E$3145,4,FALSE)</f>
        <v>3</v>
      </c>
      <c r="U333" s="32">
        <f>VLOOKUP(B333,meanLDage!$B$3:$E$3145,2,FALSE)</f>
        <v>10.904652760445089</v>
      </c>
      <c r="V333" s="4" t="str">
        <f t="shared" si="36"/>
        <v>12_L_100001000_0_3_1</v>
      </c>
      <c r="W333" s="4">
        <v>12127</v>
      </c>
      <c r="X333" s="6"/>
      <c r="Y333" s="8">
        <f t="shared" si="37"/>
        <v>12127</v>
      </c>
      <c r="Z333" s="6" t="b">
        <f t="shared" si="35"/>
        <v>0</v>
      </c>
      <c r="AA333" s="6">
        <f t="shared" si="38"/>
        <v>12105</v>
      </c>
      <c r="AB333" s="4">
        <f t="shared" si="39"/>
        <v>3</v>
      </c>
      <c r="AC333" s="32">
        <f t="shared" si="40"/>
        <v>10.904652760445089</v>
      </c>
      <c r="AD333" s="4">
        <f>VLOOKUP($B333,meanLDage!$Z$3:$AC$3145,4,FALSE)</f>
        <v>3</v>
      </c>
      <c r="AE333" s="32">
        <f>VLOOKUP($B333,meanLDage!$Z$3:$AC$3145,2,FALSE)</f>
        <v>9.8017485563255153</v>
      </c>
      <c r="AF333" s="6">
        <f>VLOOKUP(V333,'2017 rep county selection'!$A$1:$C$281,3,FALSE)</f>
        <v>12127</v>
      </c>
      <c r="AH333" s="9">
        <f t="shared" si="41"/>
        <v>12127</v>
      </c>
    </row>
    <row r="334" spans="1:34" ht="15.75" customHeight="1" x14ac:dyDescent="0.3">
      <c r="A334" s="4">
        <v>12</v>
      </c>
      <c r="B334" s="4">
        <v>12085</v>
      </c>
      <c r="C334" s="6" t="s">
        <v>2265</v>
      </c>
      <c r="D334" s="6" t="s">
        <v>298</v>
      </c>
      <c r="E334" s="4">
        <v>12095</v>
      </c>
      <c r="F334" s="4">
        <v>12095</v>
      </c>
      <c r="G334" s="4">
        <v>12095</v>
      </c>
      <c r="H334" s="37">
        <v>2070287382</v>
      </c>
      <c r="I334" s="37">
        <v>2079568883.03036</v>
      </c>
      <c r="J334" s="37">
        <v>2248014676.6484499</v>
      </c>
      <c r="K334" s="4" t="str">
        <f>VLOOKUP(B334,altitude!$B$3:$E$3232,4)</f>
        <v>L</v>
      </c>
      <c r="L334" s="4">
        <f>VLOOKUP(B334,fuelregion!$C$5:$D$3233,2,FALSE)</f>
        <v>100001000</v>
      </c>
      <c r="M334" s="4">
        <f>VLOOKUP(B334,fuelregion!$H$5:$I$3113,2,FALSE)</f>
        <v>100001000</v>
      </c>
      <c r="N334" s="4">
        <f>VLOOKUP(B334,imbin!$B$4:$D$3233,2,FALSE)</f>
        <v>0</v>
      </c>
      <c r="O334" s="4" t="str">
        <f>VLOOKUP(B334,imbin!$B$4:$D$3233,3,FALSE)</f>
        <v>Submittal</v>
      </c>
      <c r="P334" s="4">
        <f>IF(ISNA(VLOOKUP(B334,rampbin!$B$4:$G$1697,6,FALSE)),2,VLOOKUP(B334,rampbin!$B$4:$G$1697,6,FALSE))</f>
        <v>2</v>
      </c>
      <c r="Q334" s="4" t="str">
        <f>IF(ISNA(VLOOKUP(B334,rampbin!$B$4:$G$1697,5,FALSE)),"MOVES",VLOOKUP(B334,rampbin!$B$4:$G$1697,5,FALSE))</f>
        <v>Submitted</v>
      </c>
      <c r="R334" s="4" t="s">
        <v>1877</v>
      </c>
      <c r="S334" s="6" t="s">
        <v>1965</v>
      </c>
      <c r="T334" s="4">
        <f>VLOOKUP(B334,meanLDage!$B$3:$E$3145,4,FALSE)</f>
        <v>3</v>
      </c>
      <c r="U334" s="32">
        <f>VLOOKUP(B334,meanLDage!$B$3:$E$3145,2,FALSE)</f>
        <v>9.1327526754640385</v>
      </c>
      <c r="V334" s="4" t="str">
        <f t="shared" si="36"/>
        <v>12_L_100001000_0_2_2</v>
      </c>
      <c r="W334" s="4">
        <v>12071</v>
      </c>
      <c r="X334" s="6"/>
      <c r="Y334" s="8">
        <f t="shared" si="37"/>
        <v>12071</v>
      </c>
      <c r="Z334" s="6" t="b">
        <f t="shared" si="35"/>
        <v>0</v>
      </c>
      <c r="AA334" s="6">
        <f t="shared" si="38"/>
        <v>12095</v>
      </c>
      <c r="AB334" s="4">
        <f t="shared" si="39"/>
        <v>3</v>
      </c>
      <c r="AC334" s="32">
        <f t="shared" si="40"/>
        <v>9.1327526754640385</v>
      </c>
      <c r="AD334" s="4">
        <f>VLOOKUP($B334,meanLDage!$Z$3:$AC$3145,4,FALSE)</f>
        <v>2</v>
      </c>
      <c r="AE334" s="32">
        <f>VLOOKUP($B334,meanLDage!$Z$3:$AC$3145,2,FALSE)</f>
        <v>8.3098501499843671</v>
      </c>
      <c r="AF334" s="6">
        <f>VLOOKUP(V334,'2017 rep county selection'!$A$1:$C$281,3,FALSE)</f>
        <v>12071</v>
      </c>
      <c r="AH334" s="9">
        <f t="shared" si="41"/>
        <v>12071</v>
      </c>
    </row>
    <row r="335" spans="1:34" ht="15.75" customHeight="1" x14ac:dyDescent="0.3">
      <c r="A335" s="4">
        <v>12</v>
      </c>
      <c r="B335" s="4">
        <v>12086</v>
      </c>
      <c r="C335" s="6" t="s">
        <v>2265</v>
      </c>
      <c r="D335" s="6" t="s">
        <v>299</v>
      </c>
      <c r="E335" s="4">
        <v>12086</v>
      </c>
      <c r="F335" s="4">
        <v>12086</v>
      </c>
      <c r="G335" s="4">
        <v>12086</v>
      </c>
      <c r="H335" s="37">
        <v>21065428588</v>
      </c>
      <c r="I335" s="37">
        <v>21738308429.588001</v>
      </c>
      <c r="J335" s="37">
        <v>23230184018.6717</v>
      </c>
      <c r="K335" s="4" t="str">
        <f>VLOOKUP(B335,altitude!$B$3:$E$3232,4)</f>
        <v>L</v>
      </c>
      <c r="L335" s="4">
        <f>VLOOKUP(B335,fuelregion!$C$5:$D$3233,2,FALSE)</f>
        <v>100001000</v>
      </c>
      <c r="M335" s="4">
        <f>VLOOKUP(B335,fuelregion!$H$5:$I$3113,2,FALSE)</f>
        <v>178001000</v>
      </c>
      <c r="N335" s="4">
        <f>VLOOKUP(B335,imbin!$B$4:$D$3233,2,FALSE)</f>
        <v>0</v>
      </c>
      <c r="O335" s="4" t="str">
        <f>VLOOKUP(B335,imbin!$B$4:$D$3233,3,FALSE)</f>
        <v>Submittal</v>
      </c>
      <c r="P335" s="4">
        <f>IF(ISNA(VLOOKUP(B335,rampbin!$B$4:$G$1697,6,FALSE)),2,VLOOKUP(B335,rampbin!$B$4:$G$1697,6,FALSE))</f>
        <v>5</v>
      </c>
      <c r="Q335" s="4" t="str">
        <f>IF(ISNA(VLOOKUP(B335,rampbin!$B$4:$G$1697,5,FALSE)),"MOVES",VLOOKUP(B335,rampbin!$B$4:$G$1697,5,FALSE))</f>
        <v>Submitted</v>
      </c>
      <c r="R335" s="4" t="s">
        <v>1877</v>
      </c>
      <c r="S335" s="6" t="s">
        <v>1951</v>
      </c>
      <c r="T335" s="4">
        <f>VLOOKUP(B335,meanLDage!$B$3:$E$3145,4,FALSE)</f>
        <v>2</v>
      </c>
      <c r="U335" s="32">
        <f>VLOOKUP(B335,meanLDage!$B$3:$E$3145,2,FALSE)</f>
        <v>8.5083164473998618</v>
      </c>
      <c r="V335" s="4" t="str">
        <f t="shared" si="36"/>
        <v>12_L_178001000_0_2_5</v>
      </c>
      <c r="W335" s="4">
        <v>12086</v>
      </c>
      <c r="X335" s="6"/>
      <c r="Y335" s="8">
        <f t="shared" si="37"/>
        <v>12086</v>
      </c>
      <c r="Z335" s="6" t="b">
        <f t="shared" si="35"/>
        <v>1</v>
      </c>
      <c r="AA335" s="6">
        <f t="shared" si="38"/>
        <v>12086</v>
      </c>
      <c r="AB335" s="4">
        <f t="shared" si="39"/>
        <v>2</v>
      </c>
      <c r="AC335" s="32">
        <f t="shared" si="40"/>
        <v>8.5083164473998618</v>
      </c>
      <c r="AD335" s="4">
        <f>VLOOKUP($B335,meanLDage!$Z$3:$AC$3145,4,FALSE)</f>
        <v>2</v>
      </c>
      <c r="AE335" s="32">
        <f>VLOOKUP($B335,meanLDage!$Z$3:$AC$3145,2,FALSE)</f>
        <v>7.7925521532677786</v>
      </c>
      <c r="AF335" s="6">
        <f>VLOOKUP(V335,'2017 rep county selection'!$A$1:$C$281,3,FALSE)</f>
        <v>12086</v>
      </c>
      <c r="AH335" s="9">
        <f t="shared" si="41"/>
        <v>12086</v>
      </c>
    </row>
    <row r="336" spans="1:34" ht="15.75" customHeight="1" x14ac:dyDescent="0.3">
      <c r="A336" s="4">
        <v>12</v>
      </c>
      <c r="B336" s="4">
        <v>12087</v>
      </c>
      <c r="C336" s="6" t="s">
        <v>2265</v>
      </c>
      <c r="D336" s="6" t="s">
        <v>56</v>
      </c>
      <c r="E336" s="4">
        <v>12105</v>
      </c>
      <c r="F336" s="4">
        <v>12105</v>
      </c>
      <c r="G336" s="4">
        <v>12105</v>
      </c>
      <c r="H336" s="37">
        <v>946084172</v>
      </c>
      <c r="I336" s="37">
        <v>1129093636.3468001</v>
      </c>
      <c r="J336" s="37">
        <v>1213043756.22703</v>
      </c>
      <c r="K336" s="4" t="str">
        <f>VLOOKUP(B336,altitude!$B$3:$E$3232,4)</f>
        <v>L</v>
      </c>
      <c r="L336" s="4">
        <f>VLOOKUP(B336,fuelregion!$C$5:$D$3233,2,FALSE)</f>
        <v>100001000</v>
      </c>
      <c r="M336" s="4">
        <f>VLOOKUP(B336,fuelregion!$H$5:$I$3113,2,FALSE)</f>
        <v>100001000</v>
      </c>
      <c r="N336" s="4">
        <f>VLOOKUP(B336,imbin!$B$4:$D$3233,2,FALSE)</f>
        <v>0</v>
      </c>
      <c r="O336" s="4" t="str">
        <f>VLOOKUP(B336,imbin!$B$4:$D$3233,3,FALSE)</f>
        <v>Submittal</v>
      </c>
      <c r="P336" s="4">
        <f>IF(ISNA(VLOOKUP(B336,rampbin!$B$4:$G$1697,6,FALSE)),2,VLOOKUP(B336,rampbin!$B$4:$G$1697,6,FALSE))</f>
        <v>1</v>
      </c>
      <c r="Q336" s="4" t="str">
        <f>IF(ISNA(VLOOKUP(B336,rampbin!$B$4:$G$1697,5,FALSE)),"MOVES",VLOOKUP(B336,rampbin!$B$4:$G$1697,5,FALSE))</f>
        <v>Submitted</v>
      </c>
      <c r="R336" s="4" t="s">
        <v>1880</v>
      </c>
      <c r="S336" s="6" t="s">
        <v>1851</v>
      </c>
      <c r="T336" s="4">
        <f>VLOOKUP(B336,meanLDage!$B$3:$E$3145,4,FALSE)</f>
        <v>3</v>
      </c>
      <c r="U336" s="32">
        <f>VLOOKUP(B336,meanLDage!$B$3:$E$3145,2,FALSE)</f>
        <v>10.500213776349179</v>
      </c>
      <c r="V336" s="4" t="str">
        <f t="shared" si="36"/>
        <v>12_L_100001000_0_3_1</v>
      </c>
      <c r="W336" s="4">
        <v>12127</v>
      </c>
      <c r="X336" s="6"/>
      <c r="Y336" s="8">
        <f t="shared" si="37"/>
        <v>12127</v>
      </c>
      <c r="Z336" s="6" t="b">
        <f t="shared" si="35"/>
        <v>0</v>
      </c>
      <c r="AA336" s="6">
        <f t="shared" si="38"/>
        <v>12105</v>
      </c>
      <c r="AB336" s="4">
        <f t="shared" si="39"/>
        <v>3</v>
      </c>
      <c r="AC336" s="32">
        <f t="shared" si="40"/>
        <v>10.500213776349179</v>
      </c>
      <c r="AD336" s="4">
        <f>VLOOKUP($B336,meanLDage!$Z$3:$AC$3145,4,FALSE)</f>
        <v>3</v>
      </c>
      <c r="AE336" s="32">
        <f>VLOOKUP($B336,meanLDage!$Z$3:$AC$3145,2,FALSE)</f>
        <v>9.4069392478660987</v>
      </c>
      <c r="AF336" s="6">
        <f>VLOOKUP(V336,'2017 rep county selection'!$A$1:$C$281,3,FALSE)</f>
        <v>12127</v>
      </c>
      <c r="AH336" s="9">
        <f t="shared" si="41"/>
        <v>12127</v>
      </c>
    </row>
    <row r="337" spans="1:34" ht="15.75" customHeight="1" x14ac:dyDescent="0.3">
      <c r="A337" s="4">
        <v>12</v>
      </c>
      <c r="B337" s="4">
        <v>12089</v>
      </c>
      <c r="C337" s="6" t="s">
        <v>2265</v>
      </c>
      <c r="D337" s="6" t="s">
        <v>300</v>
      </c>
      <c r="E337" s="4">
        <v>12105</v>
      </c>
      <c r="F337" s="4">
        <v>12105</v>
      </c>
      <c r="G337" s="4">
        <v>12105</v>
      </c>
      <c r="H337" s="37">
        <v>1048722100</v>
      </c>
      <c r="I337" s="37">
        <v>1021278532.73518</v>
      </c>
      <c r="J337" s="37">
        <v>1107705912.82757</v>
      </c>
      <c r="K337" s="4" t="str">
        <f>VLOOKUP(B337,altitude!$B$3:$E$3232,4)</f>
        <v>L</v>
      </c>
      <c r="L337" s="4">
        <f>VLOOKUP(B337,fuelregion!$C$5:$D$3233,2,FALSE)</f>
        <v>100001000</v>
      </c>
      <c r="M337" s="4">
        <f>VLOOKUP(B337,fuelregion!$H$5:$I$3113,2,FALSE)</f>
        <v>100001000</v>
      </c>
      <c r="N337" s="4">
        <f>VLOOKUP(B337,imbin!$B$4:$D$3233,2,FALSE)</f>
        <v>0</v>
      </c>
      <c r="O337" s="4" t="str">
        <f>VLOOKUP(B337,imbin!$B$4:$D$3233,3,FALSE)</f>
        <v>Submittal</v>
      </c>
      <c r="P337" s="4">
        <f>IF(ISNA(VLOOKUP(B337,rampbin!$B$4:$G$1697,6,FALSE)),2,VLOOKUP(B337,rampbin!$B$4:$G$1697,6,FALSE))</f>
        <v>1</v>
      </c>
      <c r="Q337" s="4" t="str">
        <f>IF(ISNA(VLOOKUP(B337,rampbin!$B$4:$G$1697,5,FALSE)),"MOVES",VLOOKUP(B337,rampbin!$B$4:$G$1697,5,FALSE))</f>
        <v>Submitted</v>
      </c>
      <c r="R337" s="4" t="s">
        <v>1877</v>
      </c>
      <c r="S337" s="6" t="s">
        <v>1948</v>
      </c>
      <c r="T337" s="4">
        <f>VLOOKUP(B337,meanLDage!$B$3:$E$3145,4,FALSE)</f>
        <v>3</v>
      </c>
      <c r="U337" s="32">
        <f>VLOOKUP(B337,meanLDage!$B$3:$E$3145,2,FALSE)</f>
        <v>10.500867813893047</v>
      </c>
      <c r="V337" s="4" t="str">
        <f t="shared" si="36"/>
        <v>12_L_100001000_0_3_1</v>
      </c>
      <c r="W337" s="4">
        <v>12127</v>
      </c>
      <c r="X337" s="6"/>
      <c r="Y337" s="8">
        <f t="shared" si="37"/>
        <v>12127</v>
      </c>
      <c r="Z337" s="6" t="b">
        <f t="shared" si="35"/>
        <v>0</v>
      </c>
      <c r="AA337" s="6">
        <f t="shared" si="38"/>
        <v>12105</v>
      </c>
      <c r="AB337" s="4">
        <f t="shared" si="39"/>
        <v>3</v>
      </c>
      <c r="AC337" s="32">
        <f t="shared" si="40"/>
        <v>10.500867813893047</v>
      </c>
      <c r="AD337" s="4">
        <f>VLOOKUP($B337,meanLDage!$Z$3:$AC$3145,4,FALSE)</f>
        <v>3</v>
      </c>
      <c r="AE337" s="32">
        <f>VLOOKUP($B337,meanLDage!$Z$3:$AC$3145,2,FALSE)</f>
        <v>9.4841859172791221</v>
      </c>
      <c r="AF337" s="6">
        <f>VLOOKUP(V337,'2017 rep county selection'!$A$1:$C$281,3,FALSE)</f>
        <v>12127</v>
      </c>
      <c r="AH337" s="9">
        <f t="shared" si="41"/>
        <v>12127</v>
      </c>
    </row>
    <row r="338" spans="1:34" ht="15.75" customHeight="1" x14ac:dyDescent="0.3">
      <c r="A338" s="4">
        <v>12</v>
      </c>
      <c r="B338" s="4">
        <v>12091</v>
      </c>
      <c r="C338" s="6" t="s">
        <v>2265</v>
      </c>
      <c r="D338" s="6" t="s">
        <v>301</v>
      </c>
      <c r="E338" s="4">
        <v>12105</v>
      </c>
      <c r="F338" s="4">
        <v>12105</v>
      </c>
      <c r="G338" s="4">
        <v>12105</v>
      </c>
      <c r="H338" s="37">
        <v>2379697485</v>
      </c>
      <c r="I338" s="37">
        <v>2116290794.9175701</v>
      </c>
      <c r="J338" s="37">
        <v>2276128899.1326499</v>
      </c>
      <c r="K338" s="4" t="str">
        <f>VLOOKUP(B338,altitude!$B$3:$E$3232,4)</f>
        <v>L</v>
      </c>
      <c r="L338" s="4">
        <f>VLOOKUP(B338,fuelregion!$C$5:$D$3233,2,FALSE)</f>
        <v>100001000</v>
      </c>
      <c r="M338" s="4">
        <f>VLOOKUP(B338,fuelregion!$H$5:$I$3113,2,FALSE)</f>
        <v>100001000</v>
      </c>
      <c r="N338" s="4">
        <f>VLOOKUP(B338,imbin!$B$4:$D$3233,2,FALSE)</f>
        <v>0</v>
      </c>
      <c r="O338" s="4" t="str">
        <f>VLOOKUP(B338,imbin!$B$4:$D$3233,3,FALSE)</f>
        <v>Submittal</v>
      </c>
      <c r="P338" s="4">
        <f>IF(ISNA(VLOOKUP(B338,rampbin!$B$4:$G$1697,6,FALSE)),2,VLOOKUP(B338,rampbin!$B$4:$G$1697,6,FALSE))</f>
        <v>2</v>
      </c>
      <c r="Q338" s="4" t="str">
        <f>IF(ISNA(VLOOKUP(B338,rampbin!$B$4:$G$1697,5,FALSE)),"MOVES",VLOOKUP(B338,rampbin!$B$4:$G$1697,5,FALSE))</f>
        <v>Submitted</v>
      </c>
      <c r="R338" s="4" t="s">
        <v>1877</v>
      </c>
      <c r="S338" s="6" t="s">
        <v>1966</v>
      </c>
      <c r="T338" s="4">
        <f>VLOOKUP(B338,meanLDage!$B$3:$E$3145,4,FALSE)</f>
        <v>3</v>
      </c>
      <c r="U338" s="32">
        <f>VLOOKUP(B338,meanLDage!$B$3:$E$3145,2,FALSE)</f>
        <v>10.250161040934694</v>
      </c>
      <c r="V338" s="4" t="str">
        <f t="shared" si="36"/>
        <v>12_L_100001000_0_3_2</v>
      </c>
      <c r="W338" s="4">
        <v>12071</v>
      </c>
      <c r="X338" s="6"/>
      <c r="Y338" s="8">
        <f t="shared" si="37"/>
        <v>12071</v>
      </c>
      <c r="Z338" s="6" t="b">
        <f t="shared" si="35"/>
        <v>0</v>
      </c>
      <c r="AA338" s="6">
        <f t="shared" si="38"/>
        <v>12105</v>
      </c>
      <c r="AB338" s="4">
        <f t="shared" si="39"/>
        <v>3</v>
      </c>
      <c r="AC338" s="32">
        <f t="shared" si="40"/>
        <v>10.250161040934694</v>
      </c>
      <c r="AD338" s="4">
        <f>VLOOKUP($B338,meanLDage!$Z$3:$AC$3145,4,FALSE)</f>
        <v>3</v>
      </c>
      <c r="AE338" s="32">
        <f>VLOOKUP($B338,meanLDage!$Z$3:$AC$3145,2,FALSE)</f>
        <v>9.2713109854968696</v>
      </c>
      <c r="AF338" s="6">
        <f>VLOOKUP(V338,'2017 rep county selection'!$A$1:$C$281,3,FALSE)</f>
        <v>12105</v>
      </c>
      <c r="AH338" s="9">
        <f t="shared" si="41"/>
        <v>12105</v>
      </c>
    </row>
    <row r="339" spans="1:34" ht="15.75" customHeight="1" x14ac:dyDescent="0.3">
      <c r="A339" s="4">
        <v>12</v>
      </c>
      <c r="B339" s="4">
        <v>12093</v>
      </c>
      <c r="C339" s="6" t="s">
        <v>2265</v>
      </c>
      <c r="D339" s="6" t="s">
        <v>302</v>
      </c>
      <c r="E339" s="4">
        <v>12105</v>
      </c>
      <c r="F339" s="4">
        <v>12105</v>
      </c>
      <c r="G339" s="4">
        <v>12105</v>
      </c>
      <c r="H339" s="37">
        <v>514308953</v>
      </c>
      <c r="I339" s="37">
        <v>466409910.11713302</v>
      </c>
      <c r="J339" s="37">
        <v>505931441.93102098</v>
      </c>
      <c r="K339" s="4" t="str">
        <f>VLOOKUP(B339,altitude!$B$3:$E$3232,4)</f>
        <v>L</v>
      </c>
      <c r="L339" s="4">
        <f>VLOOKUP(B339,fuelregion!$C$5:$D$3233,2,FALSE)</f>
        <v>100001000</v>
      </c>
      <c r="M339" s="4">
        <f>VLOOKUP(B339,fuelregion!$H$5:$I$3113,2,FALSE)</f>
        <v>100001000</v>
      </c>
      <c r="N339" s="4">
        <f>VLOOKUP(B339,imbin!$B$4:$D$3233,2,FALSE)</f>
        <v>0</v>
      </c>
      <c r="O339" s="4" t="str">
        <f>VLOOKUP(B339,imbin!$B$4:$D$3233,3,FALSE)</f>
        <v>Submittal</v>
      </c>
      <c r="P339" s="4">
        <f>IF(ISNA(VLOOKUP(B339,rampbin!$B$4:$G$1697,6,FALSE)),2,VLOOKUP(B339,rampbin!$B$4:$G$1697,6,FALSE))</f>
        <v>1</v>
      </c>
      <c r="Q339" s="4" t="str">
        <f>IF(ISNA(VLOOKUP(B339,rampbin!$B$4:$G$1697,5,FALSE)),"MOVES",VLOOKUP(B339,rampbin!$B$4:$G$1697,5,FALSE))</f>
        <v>Submitted</v>
      </c>
      <c r="R339" s="4" t="s">
        <v>1880</v>
      </c>
      <c r="S339" s="6" t="s">
        <v>1851</v>
      </c>
      <c r="T339" s="4">
        <f>VLOOKUP(B339,meanLDage!$B$3:$E$3145,4,FALSE)</f>
        <v>4</v>
      </c>
      <c r="U339" s="32">
        <f>VLOOKUP(B339,meanLDage!$B$3:$E$3145,2,FALSE)</f>
        <v>11.650194677901167</v>
      </c>
      <c r="V339" s="4" t="str">
        <f t="shared" si="36"/>
        <v>12_L_100001000_0_3_1</v>
      </c>
      <c r="W339" s="4">
        <v>12107</v>
      </c>
      <c r="X339" s="6"/>
      <c r="Y339" s="8">
        <f t="shared" si="37"/>
        <v>12107</v>
      </c>
      <c r="Z339" s="6" t="b">
        <f t="shared" si="35"/>
        <v>0</v>
      </c>
      <c r="AA339" s="6">
        <f t="shared" si="38"/>
        <v>12105</v>
      </c>
      <c r="AB339" s="4">
        <f t="shared" si="39"/>
        <v>4</v>
      </c>
      <c r="AC339" s="32">
        <f t="shared" si="40"/>
        <v>11.650194677901167</v>
      </c>
      <c r="AD339" s="4">
        <f>VLOOKUP($B339,meanLDage!$Z$3:$AC$3145,4,FALSE)</f>
        <v>3</v>
      </c>
      <c r="AE339" s="32">
        <f>VLOOKUP($B339,meanLDage!$Z$3:$AC$3145,2,FALSE)</f>
        <v>10.586527234272026</v>
      </c>
      <c r="AF339" s="6">
        <f>VLOOKUP(V339,'2017 rep county selection'!$A$1:$C$281,3,FALSE)</f>
        <v>12127</v>
      </c>
      <c r="AH339" s="9">
        <f t="shared" si="41"/>
        <v>12127</v>
      </c>
    </row>
    <row r="340" spans="1:34" ht="15.75" customHeight="1" x14ac:dyDescent="0.3">
      <c r="A340" s="4">
        <v>12</v>
      </c>
      <c r="B340" s="4">
        <v>12095</v>
      </c>
      <c r="C340" s="6" t="s">
        <v>2265</v>
      </c>
      <c r="D340" s="6" t="s">
        <v>174</v>
      </c>
      <c r="E340" s="4">
        <v>12095</v>
      </c>
      <c r="F340" s="4">
        <v>12095</v>
      </c>
      <c r="G340" s="4">
        <v>12095</v>
      </c>
      <c r="H340" s="37">
        <v>11121608092</v>
      </c>
      <c r="I340" s="37">
        <v>13996543840.584101</v>
      </c>
      <c r="J340" s="37">
        <v>14958609851.641701</v>
      </c>
      <c r="K340" s="4" t="str">
        <f>VLOOKUP(B340,altitude!$B$3:$E$3232,4)</f>
        <v>L</v>
      </c>
      <c r="L340" s="4">
        <f>VLOOKUP(B340,fuelregion!$C$5:$D$3233,2,FALSE)</f>
        <v>100001000</v>
      </c>
      <c r="M340" s="4">
        <f>VLOOKUP(B340,fuelregion!$H$5:$I$3113,2,FALSE)</f>
        <v>100001000</v>
      </c>
      <c r="N340" s="4">
        <f>VLOOKUP(B340,imbin!$B$4:$D$3233,2,FALSE)</f>
        <v>0</v>
      </c>
      <c r="O340" s="4" t="str">
        <f>VLOOKUP(B340,imbin!$B$4:$D$3233,3,FALSE)</f>
        <v>Submittal</v>
      </c>
      <c r="P340" s="4">
        <f>IF(ISNA(VLOOKUP(B340,rampbin!$B$4:$G$1697,6,FALSE)),2,VLOOKUP(B340,rampbin!$B$4:$G$1697,6,FALSE))</f>
        <v>5</v>
      </c>
      <c r="Q340" s="4" t="str">
        <f>IF(ISNA(VLOOKUP(B340,rampbin!$B$4:$G$1697,5,FALSE)),"MOVES",VLOOKUP(B340,rampbin!$B$4:$G$1697,5,FALSE))</f>
        <v>Submitted</v>
      </c>
      <c r="R340" s="4" t="s">
        <v>1877</v>
      </c>
      <c r="S340" s="6" t="s">
        <v>1961</v>
      </c>
      <c r="T340" s="4">
        <f>VLOOKUP(B340,meanLDage!$B$3:$E$3145,4,FALSE)</f>
        <v>2</v>
      </c>
      <c r="U340" s="32">
        <f>VLOOKUP(B340,meanLDage!$B$3:$E$3145,2,FALSE)</f>
        <v>8.2471537319355903</v>
      </c>
      <c r="V340" s="4" t="str">
        <f t="shared" si="36"/>
        <v>12_L_100001000_0_2_5</v>
      </c>
      <c r="W340" s="4">
        <v>12086</v>
      </c>
      <c r="X340" s="6"/>
      <c r="Y340" s="8">
        <f t="shared" si="37"/>
        <v>12086</v>
      </c>
      <c r="Z340" s="6" t="b">
        <f t="shared" si="35"/>
        <v>0</v>
      </c>
      <c r="AA340" s="6">
        <f t="shared" si="38"/>
        <v>12095</v>
      </c>
      <c r="AB340" s="4">
        <f t="shared" si="39"/>
        <v>2</v>
      </c>
      <c r="AC340" s="32">
        <f t="shared" si="40"/>
        <v>8.2471537319355903</v>
      </c>
      <c r="AD340" s="4">
        <f>VLOOKUP($B340,meanLDage!$Z$3:$AC$3145,4,FALSE)</f>
        <v>2</v>
      </c>
      <c r="AE340" s="32">
        <f>VLOOKUP($B340,meanLDage!$Z$3:$AC$3145,2,FALSE)</f>
        <v>7.5399750039552611</v>
      </c>
      <c r="AF340" s="6">
        <f>VLOOKUP(V340,'2017 rep county selection'!$A$1:$C$281,3,FALSE)</f>
        <v>12095</v>
      </c>
      <c r="AG340" s="6">
        <v>12097</v>
      </c>
      <c r="AH340" s="9">
        <f t="shared" si="41"/>
        <v>12097</v>
      </c>
    </row>
    <row r="341" spans="1:34" ht="15.75" customHeight="1" x14ac:dyDescent="0.3">
      <c r="A341" s="4">
        <v>12</v>
      </c>
      <c r="B341" s="4">
        <v>12097</v>
      </c>
      <c r="C341" s="6" t="s">
        <v>2265</v>
      </c>
      <c r="D341" s="6" t="s">
        <v>303</v>
      </c>
      <c r="E341" s="4">
        <v>12105</v>
      </c>
      <c r="F341" s="4">
        <v>12105</v>
      </c>
      <c r="G341" s="4">
        <v>12105</v>
      </c>
      <c r="H341" s="37">
        <v>1002146557</v>
      </c>
      <c r="I341" s="37">
        <v>3804405752.6623001</v>
      </c>
      <c r="J341" s="37">
        <v>4088704172.7038202</v>
      </c>
      <c r="K341" s="4" t="str">
        <f>VLOOKUP(B341,altitude!$B$3:$E$3232,4)</f>
        <v>L</v>
      </c>
      <c r="L341" s="4">
        <f>VLOOKUP(B341,fuelregion!$C$5:$D$3233,2,FALSE)</f>
        <v>100001000</v>
      </c>
      <c r="M341" s="4">
        <f>VLOOKUP(B341,fuelregion!$H$5:$I$3113,2,FALSE)</f>
        <v>100001000</v>
      </c>
      <c r="N341" s="4">
        <f>VLOOKUP(B341,imbin!$B$4:$D$3233,2,FALSE)</f>
        <v>0</v>
      </c>
      <c r="O341" s="4" t="str">
        <f>VLOOKUP(B341,imbin!$B$4:$D$3233,3,FALSE)</f>
        <v>Submittal</v>
      </c>
      <c r="P341" s="4">
        <f>IF(ISNA(VLOOKUP(B341,rampbin!$B$4:$G$1697,6,FALSE)),2,VLOOKUP(B341,rampbin!$B$4:$G$1697,6,FALSE))</f>
        <v>5</v>
      </c>
      <c r="Q341" s="4" t="str">
        <f>IF(ISNA(VLOOKUP(B341,rampbin!$B$4:$G$1697,5,FALSE)),"MOVES",VLOOKUP(B341,rampbin!$B$4:$G$1697,5,FALSE))</f>
        <v>Submitted</v>
      </c>
      <c r="R341" s="4" t="s">
        <v>1877</v>
      </c>
      <c r="S341" s="6" t="s">
        <v>1961</v>
      </c>
      <c r="T341" s="4">
        <f>VLOOKUP(B341,meanLDage!$B$3:$E$3145,4,FALSE)</f>
        <v>3</v>
      </c>
      <c r="U341" s="32">
        <f>VLOOKUP(B341,meanLDage!$B$3:$E$3145,2,FALSE)</f>
        <v>9.7861052120685184</v>
      </c>
      <c r="V341" s="4" t="str">
        <f t="shared" si="36"/>
        <v>12_L_100001000_0_3_5</v>
      </c>
      <c r="W341" s="4">
        <v>12103</v>
      </c>
      <c r="X341" s="6"/>
      <c r="Y341" s="8">
        <f t="shared" si="37"/>
        <v>12103</v>
      </c>
      <c r="Z341" s="6" t="b">
        <f t="shared" si="35"/>
        <v>0</v>
      </c>
      <c r="AA341" s="6">
        <f t="shared" si="38"/>
        <v>12105</v>
      </c>
      <c r="AB341" s="4">
        <f t="shared" si="39"/>
        <v>3</v>
      </c>
      <c r="AC341" s="32">
        <f t="shared" si="40"/>
        <v>9.7861052120685184</v>
      </c>
      <c r="AD341" s="4">
        <f>VLOOKUP($B341,meanLDage!$Z$3:$AC$3145,4,FALSE)</f>
        <v>3</v>
      </c>
      <c r="AE341" s="32">
        <f>VLOOKUP($B341,meanLDage!$Z$3:$AC$3145,2,FALSE)</f>
        <v>9.0413651904586771</v>
      </c>
      <c r="AF341" s="6">
        <f>VLOOKUP(V341,'2017 rep county selection'!$A$1:$C$281,3,FALSE)</f>
        <v>12097</v>
      </c>
      <c r="AH341" s="9">
        <f t="shared" si="41"/>
        <v>12097</v>
      </c>
    </row>
    <row r="342" spans="1:34" ht="15.75" customHeight="1" x14ac:dyDescent="0.3">
      <c r="A342" s="4">
        <v>12</v>
      </c>
      <c r="B342" s="4">
        <v>12099</v>
      </c>
      <c r="C342" s="6" t="s">
        <v>2265</v>
      </c>
      <c r="D342" s="6" t="s">
        <v>304</v>
      </c>
      <c r="E342" s="4">
        <v>12086</v>
      </c>
      <c r="F342" s="4">
        <v>12086</v>
      </c>
      <c r="G342" s="4">
        <v>12086</v>
      </c>
      <c r="H342" s="37">
        <v>10933327702</v>
      </c>
      <c r="I342" s="37">
        <v>14310152760.017099</v>
      </c>
      <c r="J342" s="37">
        <v>15291009581.7521</v>
      </c>
      <c r="K342" s="4" t="str">
        <f>VLOOKUP(B342,altitude!$B$3:$E$3232,4)</f>
        <v>L</v>
      </c>
      <c r="L342" s="4">
        <f>VLOOKUP(B342,fuelregion!$C$5:$D$3233,2,FALSE)</f>
        <v>100001000</v>
      </c>
      <c r="M342" s="4">
        <f>VLOOKUP(B342,fuelregion!$H$5:$I$3113,2,FALSE)</f>
        <v>178001000</v>
      </c>
      <c r="N342" s="4">
        <f>VLOOKUP(B342,imbin!$B$4:$D$3233,2,FALSE)</f>
        <v>0</v>
      </c>
      <c r="O342" s="4" t="str">
        <f>VLOOKUP(B342,imbin!$B$4:$D$3233,3,FALSE)</f>
        <v>Submittal</v>
      </c>
      <c r="P342" s="4">
        <f>IF(ISNA(VLOOKUP(B342,rampbin!$B$4:$G$1697,6,FALSE)),2,VLOOKUP(B342,rampbin!$B$4:$G$1697,6,FALSE))</f>
        <v>2</v>
      </c>
      <c r="Q342" s="4" t="str">
        <f>IF(ISNA(VLOOKUP(B342,rampbin!$B$4:$G$1697,5,FALSE)),"MOVES",VLOOKUP(B342,rampbin!$B$4:$G$1697,5,FALSE))</f>
        <v>Submitted</v>
      </c>
      <c r="R342" s="4" t="s">
        <v>1877</v>
      </c>
      <c r="S342" s="6" t="s">
        <v>1951</v>
      </c>
      <c r="T342" s="4">
        <f>VLOOKUP(B342,meanLDage!$B$3:$E$3145,4,FALSE)</f>
        <v>2</v>
      </c>
      <c r="U342" s="32">
        <f>VLOOKUP(B342,meanLDage!$B$3:$E$3145,2,FALSE)</f>
        <v>8.3368668979277523</v>
      </c>
      <c r="V342" s="4" t="str">
        <f t="shared" si="36"/>
        <v>12_L_178001000_0_2_2</v>
      </c>
      <c r="W342" s="4">
        <v>12099</v>
      </c>
      <c r="X342" s="6"/>
      <c r="Y342" s="8">
        <f t="shared" si="37"/>
        <v>12099</v>
      </c>
      <c r="Z342" s="6" t="b">
        <f t="shared" si="35"/>
        <v>0</v>
      </c>
      <c r="AA342" s="6">
        <f t="shared" si="38"/>
        <v>12086</v>
      </c>
      <c r="AB342" s="4">
        <f t="shared" si="39"/>
        <v>2</v>
      </c>
      <c r="AC342" s="32">
        <f t="shared" si="40"/>
        <v>8.3368668979277523</v>
      </c>
      <c r="AD342" s="4">
        <f>VLOOKUP($B342,meanLDage!$Z$3:$AC$3145,4,FALSE)</f>
        <v>2</v>
      </c>
      <c r="AE342" s="32">
        <f>VLOOKUP($B342,meanLDage!$Z$3:$AC$3145,2,FALSE)</f>
        <v>7.6606882774032261</v>
      </c>
      <c r="AF342" s="6">
        <f>VLOOKUP(V342,'2017 rep county selection'!$A$1:$C$281,3,FALSE)</f>
        <v>12099</v>
      </c>
      <c r="AH342" s="9">
        <f t="shared" si="41"/>
        <v>12099</v>
      </c>
    </row>
    <row r="343" spans="1:34" ht="15.75" customHeight="1" x14ac:dyDescent="0.3">
      <c r="A343" s="4">
        <v>12</v>
      </c>
      <c r="B343" s="4">
        <v>12101</v>
      </c>
      <c r="C343" s="6" t="s">
        <v>2265</v>
      </c>
      <c r="D343" s="6" t="s">
        <v>305</v>
      </c>
      <c r="E343" s="4">
        <v>12095</v>
      </c>
      <c r="F343" s="4">
        <v>12095</v>
      </c>
      <c r="G343" s="4">
        <v>12095</v>
      </c>
      <c r="H343" s="37">
        <v>3685869737</v>
      </c>
      <c r="I343" s="37">
        <v>4488244083.2361097</v>
      </c>
      <c r="J343" s="37">
        <v>4808068514.5223904</v>
      </c>
      <c r="K343" s="4" t="str">
        <f>VLOOKUP(B343,altitude!$B$3:$E$3232,4)</f>
        <v>L</v>
      </c>
      <c r="L343" s="4">
        <f>VLOOKUP(B343,fuelregion!$C$5:$D$3233,2,FALSE)</f>
        <v>100001000</v>
      </c>
      <c r="M343" s="4">
        <f>VLOOKUP(B343,fuelregion!$H$5:$I$3113,2,FALSE)</f>
        <v>100001000</v>
      </c>
      <c r="N343" s="4">
        <f>VLOOKUP(B343,imbin!$B$4:$D$3233,2,FALSE)</f>
        <v>0</v>
      </c>
      <c r="O343" s="4" t="str">
        <f>VLOOKUP(B343,imbin!$B$4:$D$3233,3,FALSE)</f>
        <v>Submittal</v>
      </c>
      <c r="P343" s="4">
        <f>IF(ISNA(VLOOKUP(B343,rampbin!$B$4:$G$1697,6,FALSE)),2,VLOOKUP(B343,rampbin!$B$4:$G$1697,6,FALSE))</f>
        <v>1</v>
      </c>
      <c r="Q343" s="4" t="str">
        <f>IF(ISNA(VLOOKUP(B343,rampbin!$B$4:$G$1697,5,FALSE)),"MOVES",VLOOKUP(B343,rampbin!$B$4:$G$1697,5,FALSE))</f>
        <v>Submitted</v>
      </c>
      <c r="R343" s="4" t="s">
        <v>1877</v>
      </c>
      <c r="S343" s="6" t="s">
        <v>1958</v>
      </c>
      <c r="T343" s="4">
        <f>VLOOKUP(B343,meanLDage!$B$3:$E$3145,4,FALSE)</f>
        <v>3</v>
      </c>
      <c r="U343" s="32">
        <f>VLOOKUP(B343,meanLDage!$B$3:$E$3145,2,FALSE)</f>
        <v>9.7464902243072125</v>
      </c>
      <c r="V343" s="4" t="str">
        <f t="shared" si="36"/>
        <v>12_L_100001000_0_2_1</v>
      </c>
      <c r="W343" s="4">
        <v>12127</v>
      </c>
      <c r="X343" s="6"/>
      <c r="Y343" s="8">
        <f t="shared" si="37"/>
        <v>12127</v>
      </c>
      <c r="Z343" s="6" t="b">
        <f t="shared" si="35"/>
        <v>0</v>
      </c>
      <c r="AA343" s="6">
        <f t="shared" si="38"/>
        <v>12095</v>
      </c>
      <c r="AB343" s="4">
        <f t="shared" si="39"/>
        <v>3</v>
      </c>
      <c r="AC343" s="32">
        <f t="shared" si="40"/>
        <v>9.7464902243072125</v>
      </c>
      <c r="AD343" s="4">
        <f>VLOOKUP($B343,meanLDage!$Z$3:$AC$3145,4,FALSE)</f>
        <v>2</v>
      </c>
      <c r="AE343" s="32">
        <f>VLOOKUP($B343,meanLDage!$Z$3:$AC$3145,2,FALSE)</f>
        <v>8.7566449385672946</v>
      </c>
      <c r="AF343" s="6">
        <f>VLOOKUP(V343,'2017 rep county selection'!$A$1:$C$281,3,FALSE)</f>
        <v>12101</v>
      </c>
      <c r="AH343" s="9">
        <f t="shared" si="41"/>
        <v>12101</v>
      </c>
    </row>
    <row r="344" spans="1:34" ht="15.75" customHeight="1" x14ac:dyDescent="0.3">
      <c r="A344" s="4">
        <v>12</v>
      </c>
      <c r="B344" s="4">
        <v>12103</v>
      </c>
      <c r="C344" s="6" t="s">
        <v>2265</v>
      </c>
      <c r="D344" s="6" t="s">
        <v>306</v>
      </c>
      <c r="E344" s="4">
        <v>12031</v>
      </c>
      <c r="F344" s="4">
        <v>12031</v>
      </c>
      <c r="G344" s="4">
        <v>12031</v>
      </c>
      <c r="H344" s="37">
        <v>9863057081</v>
      </c>
      <c r="I344" s="37">
        <v>8251241198.0323296</v>
      </c>
      <c r="J344" s="37">
        <v>8811305683.8182697</v>
      </c>
      <c r="K344" s="4" t="str">
        <f>VLOOKUP(B344,altitude!$B$3:$E$3232,4)</f>
        <v>L</v>
      </c>
      <c r="L344" s="4">
        <f>VLOOKUP(B344,fuelregion!$C$5:$D$3233,2,FALSE)</f>
        <v>100001000</v>
      </c>
      <c r="M344" s="4">
        <f>VLOOKUP(B344,fuelregion!$H$5:$I$3113,2,FALSE)</f>
        <v>178001000</v>
      </c>
      <c r="N344" s="4">
        <f>VLOOKUP(B344,imbin!$B$4:$D$3233,2,FALSE)</f>
        <v>0</v>
      </c>
      <c r="O344" s="4" t="str">
        <f>VLOOKUP(B344,imbin!$B$4:$D$3233,3,FALSE)</f>
        <v>Submittal</v>
      </c>
      <c r="P344" s="4">
        <f>IF(ISNA(VLOOKUP(B344,rampbin!$B$4:$G$1697,6,FALSE)),2,VLOOKUP(B344,rampbin!$B$4:$G$1697,6,FALSE))</f>
        <v>5</v>
      </c>
      <c r="Q344" s="4" t="str">
        <f>IF(ISNA(VLOOKUP(B344,rampbin!$B$4:$G$1697,5,FALSE)),"MOVES",VLOOKUP(B344,rampbin!$B$4:$G$1697,5,FALSE))</f>
        <v>Submitted</v>
      </c>
      <c r="R344" s="4" t="s">
        <v>1877</v>
      </c>
      <c r="S344" s="6" t="s">
        <v>1958</v>
      </c>
      <c r="T344" s="4">
        <f>VLOOKUP(B344,meanLDage!$B$3:$E$3145,4,FALSE)</f>
        <v>3</v>
      </c>
      <c r="U344" s="32">
        <f>VLOOKUP(B344,meanLDage!$B$3:$E$3145,2,FALSE)</f>
        <v>9.9136611889930766</v>
      </c>
      <c r="V344" s="4" t="str">
        <f t="shared" si="36"/>
        <v>12_L_178001000_0_2_5</v>
      </c>
      <c r="W344" s="4">
        <v>12103</v>
      </c>
      <c r="X344" s="6"/>
      <c r="Y344" s="8">
        <f t="shared" si="37"/>
        <v>12103</v>
      </c>
      <c r="Z344" s="6" t="b">
        <f t="shared" si="35"/>
        <v>0</v>
      </c>
      <c r="AA344" s="6">
        <f t="shared" si="38"/>
        <v>12031</v>
      </c>
      <c r="AB344" s="4">
        <f t="shared" si="39"/>
        <v>3</v>
      </c>
      <c r="AC344" s="32">
        <f t="shared" si="40"/>
        <v>9.9136611889930766</v>
      </c>
      <c r="AD344" s="4">
        <f>VLOOKUP($B344,meanLDage!$Z$3:$AC$3145,4,FALSE)</f>
        <v>2</v>
      </c>
      <c r="AE344" s="32">
        <f>VLOOKUP($B344,meanLDage!$Z$3:$AC$3145,2,FALSE)</f>
        <v>8.8913466098587399</v>
      </c>
      <c r="AF344" s="6">
        <f>VLOOKUP(V344,'2017 rep county selection'!$A$1:$C$281,3,FALSE)</f>
        <v>12086</v>
      </c>
      <c r="AH344" s="9">
        <f t="shared" si="41"/>
        <v>12086</v>
      </c>
    </row>
    <row r="345" spans="1:34" ht="15.75" customHeight="1" x14ac:dyDescent="0.3">
      <c r="A345" s="4">
        <v>12</v>
      </c>
      <c r="B345" s="4">
        <v>12105</v>
      </c>
      <c r="C345" s="6" t="s">
        <v>2265</v>
      </c>
      <c r="D345" s="6" t="s">
        <v>129</v>
      </c>
      <c r="E345" s="4">
        <v>12105</v>
      </c>
      <c r="F345" s="4">
        <v>12105</v>
      </c>
      <c r="G345" s="4">
        <v>12105</v>
      </c>
      <c r="H345" s="37">
        <v>6479213091</v>
      </c>
      <c r="I345" s="37">
        <v>6238621737.7737503</v>
      </c>
      <c r="J345" s="37">
        <v>6695603898.9046497</v>
      </c>
      <c r="K345" s="4" t="str">
        <f>VLOOKUP(B345,altitude!$B$3:$E$3232,4)</f>
        <v>L</v>
      </c>
      <c r="L345" s="4">
        <f>VLOOKUP(B345,fuelregion!$C$5:$D$3233,2,FALSE)</f>
        <v>100001000</v>
      </c>
      <c r="M345" s="4">
        <f>VLOOKUP(B345,fuelregion!$H$5:$I$3113,2,FALSE)</f>
        <v>100001000</v>
      </c>
      <c r="N345" s="4">
        <f>VLOOKUP(B345,imbin!$B$4:$D$3233,2,FALSE)</f>
        <v>0</v>
      </c>
      <c r="O345" s="4" t="str">
        <f>VLOOKUP(B345,imbin!$B$4:$D$3233,3,FALSE)</f>
        <v>Submittal</v>
      </c>
      <c r="P345" s="4">
        <f>IF(ISNA(VLOOKUP(B345,rampbin!$B$4:$G$1697,6,FALSE)),2,VLOOKUP(B345,rampbin!$B$4:$G$1697,6,FALSE))</f>
        <v>2</v>
      </c>
      <c r="Q345" s="4" t="str">
        <f>IF(ISNA(VLOOKUP(B345,rampbin!$B$4:$G$1697,5,FALSE)),"MOVES",VLOOKUP(B345,rampbin!$B$4:$G$1697,5,FALSE))</f>
        <v>Submitted</v>
      </c>
      <c r="R345" s="4" t="s">
        <v>1877</v>
      </c>
      <c r="S345" s="6" t="s">
        <v>1967</v>
      </c>
      <c r="T345" s="4">
        <f>VLOOKUP(B345,meanLDage!$B$3:$E$3145,4,FALSE)</f>
        <v>3</v>
      </c>
      <c r="U345" s="32">
        <f>VLOOKUP(B345,meanLDage!$B$3:$E$3145,2,FALSE)</f>
        <v>10.216816503023008</v>
      </c>
      <c r="V345" s="4" t="str">
        <f t="shared" si="36"/>
        <v>12_L_100001000_0_3_2</v>
      </c>
      <c r="W345" s="4">
        <v>12071</v>
      </c>
      <c r="X345" s="6"/>
      <c r="Y345" s="8">
        <f t="shared" si="37"/>
        <v>12071</v>
      </c>
      <c r="Z345" s="6" t="b">
        <f t="shared" si="35"/>
        <v>0</v>
      </c>
      <c r="AA345" s="6">
        <f t="shared" si="38"/>
        <v>12105</v>
      </c>
      <c r="AB345" s="4">
        <f t="shared" si="39"/>
        <v>3</v>
      </c>
      <c r="AC345" s="32">
        <f t="shared" si="40"/>
        <v>10.216816503023008</v>
      </c>
      <c r="AD345" s="4">
        <f>VLOOKUP($B345,meanLDage!$Z$3:$AC$3145,4,FALSE)</f>
        <v>3</v>
      </c>
      <c r="AE345" s="32">
        <f>VLOOKUP($B345,meanLDage!$Z$3:$AC$3145,2,FALSE)</f>
        <v>9.2493076378388253</v>
      </c>
      <c r="AF345" s="6">
        <f>VLOOKUP(V345,'2017 rep county selection'!$A$1:$C$281,3,FALSE)</f>
        <v>12105</v>
      </c>
      <c r="AH345" s="9">
        <f t="shared" si="41"/>
        <v>12105</v>
      </c>
    </row>
    <row r="346" spans="1:34" ht="15.75" customHeight="1" x14ac:dyDescent="0.3">
      <c r="A346" s="4">
        <v>12</v>
      </c>
      <c r="B346" s="4">
        <v>12107</v>
      </c>
      <c r="C346" s="6" t="s">
        <v>2265</v>
      </c>
      <c r="D346" s="6" t="s">
        <v>307</v>
      </c>
      <c r="E346" s="4">
        <v>12105</v>
      </c>
      <c r="F346" s="4">
        <v>12105</v>
      </c>
      <c r="G346" s="4">
        <v>12105</v>
      </c>
      <c r="H346" s="37">
        <v>936521509</v>
      </c>
      <c r="I346" s="37">
        <v>640995041.616642</v>
      </c>
      <c r="J346" s="37">
        <v>693787482.089553</v>
      </c>
      <c r="K346" s="4" t="str">
        <f>VLOOKUP(B346,altitude!$B$3:$E$3232,4)</f>
        <v>L</v>
      </c>
      <c r="L346" s="4">
        <f>VLOOKUP(B346,fuelregion!$C$5:$D$3233,2,FALSE)</f>
        <v>100001000</v>
      </c>
      <c r="M346" s="4">
        <f>VLOOKUP(B346,fuelregion!$H$5:$I$3113,2,FALSE)</f>
        <v>100001000</v>
      </c>
      <c r="N346" s="4">
        <f>VLOOKUP(B346,imbin!$B$4:$D$3233,2,FALSE)</f>
        <v>0</v>
      </c>
      <c r="O346" s="4" t="str">
        <f>VLOOKUP(B346,imbin!$B$4:$D$3233,3,FALSE)</f>
        <v>Submittal</v>
      </c>
      <c r="P346" s="4">
        <f>IF(ISNA(VLOOKUP(B346,rampbin!$B$4:$G$1697,6,FALSE)),2,VLOOKUP(B346,rampbin!$B$4:$G$1697,6,FALSE))</f>
        <v>1</v>
      </c>
      <c r="Q346" s="4" t="str">
        <f>IF(ISNA(VLOOKUP(B346,rampbin!$B$4:$G$1697,5,FALSE)),"MOVES",VLOOKUP(B346,rampbin!$B$4:$G$1697,5,FALSE))</f>
        <v>Submitted</v>
      </c>
      <c r="R346" s="4" t="s">
        <v>1880</v>
      </c>
      <c r="S346" s="6" t="s">
        <v>1851</v>
      </c>
      <c r="T346" s="4">
        <f>VLOOKUP(B346,meanLDage!$B$3:$E$3145,4,FALSE)</f>
        <v>4</v>
      </c>
      <c r="U346" s="32">
        <f>VLOOKUP(B346,meanLDage!$B$3:$E$3145,2,FALSE)</f>
        <v>12.764991924309633</v>
      </c>
      <c r="V346" s="4" t="str">
        <f t="shared" si="36"/>
        <v>12_L_100001000_0_4_1</v>
      </c>
      <c r="W346" s="4">
        <v>12107</v>
      </c>
      <c r="X346" s="6"/>
      <c r="Y346" s="8">
        <f t="shared" si="37"/>
        <v>12107</v>
      </c>
      <c r="Z346" s="6" t="b">
        <f t="shared" si="35"/>
        <v>0</v>
      </c>
      <c r="AA346" s="6">
        <f t="shared" si="38"/>
        <v>12105</v>
      </c>
      <c r="AB346" s="4">
        <f t="shared" si="39"/>
        <v>4</v>
      </c>
      <c r="AC346" s="32">
        <f t="shared" si="40"/>
        <v>12.764991924309633</v>
      </c>
      <c r="AD346" s="4">
        <f>VLOOKUP($B346,meanLDage!$Z$3:$AC$3145,4,FALSE)</f>
        <v>4</v>
      </c>
      <c r="AE346" s="32">
        <f>VLOOKUP($B346,meanLDage!$Z$3:$AC$3145,2,FALSE)</f>
        <v>11.41200208357643</v>
      </c>
      <c r="AF346" s="6">
        <f>VLOOKUP(V346,'2017 rep county selection'!$A$1:$C$281,3,FALSE)</f>
        <v>12107</v>
      </c>
      <c r="AH346" s="9">
        <f t="shared" si="41"/>
        <v>12107</v>
      </c>
    </row>
    <row r="347" spans="1:34" ht="15.75" customHeight="1" x14ac:dyDescent="0.3">
      <c r="A347" s="4">
        <v>12</v>
      </c>
      <c r="B347" s="4">
        <v>12109</v>
      </c>
      <c r="C347" s="6" t="s">
        <v>2265</v>
      </c>
      <c r="D347" s="6" t="s">
        <v>308</v>
      </c>
      <c r="E347" s="4">
        <v>12095</v>
      </c>
      <c r="F347" s="4">
        <v>12095</v>
      </c>
      <c r="G347" s="4">
        <v>12095</v>
      </c>
      <c r="H347" s="37">
        <v>1444171840</v>
      </c>
      <c r="I347" s="37">
        <v>2577982978.9986</v>
      </c>
      <c r="J347" s="37">
        <v>2795423338.7960601</v>
      </c>
      <c r="K347" s="4" t="str">
        <f>VLOOKUP(B347,altitude!$B$3:$E$3232,4)</f>
        <v>L</v>
      </c>
      <c r="L347" s="4">
        <f>VLOOKUP(B347,fuelregion!$C$5:$D$3233,2,FALSE)</f>
        <v>100001000</v>
      </c>
      <c r="M347" s="4">
        <f>VLOOKUP(B347,fuelregion!$H$5:$I$3113,2,FALSE)</f>
        <v>100001000</v>
      </c>
      <c r="N347" s="4">
        <f>VLOOKUP(B347,imbin!$B$4:$D$3233,2,FALSE)</f>
        <v>0</v>
      </c>
      <c r="O347" s="4" t="str">
        <f>VLOOKUP(B347,imbin!$B$4:$D$3233,3,FALSE)</f>
        <v>Submittal</v>
      </c>
      <c r="P347" s="4">
        <f>IF(ISNA(VLOOKUP(B347,rampbin!$B$4:$G$1697,6,FALSE)),2,VLOOKUP(B347,rampbin!$B$4:$G$1697,6,FALSE))</f>
        <v>1</v>
      </c>
      <c r="Q347" s="4" t="str">
        <f>IF(ISNA(VLOOKUP(B347,rampbin!$B$4:$G$1697,5,FALSE)),"MOVES",VLOOKUP(B347,rampbin!$B$4:$G$1697,5,FALSE))</f>
        <v>Submitted</v>
      </c>
      <c r="R347" s="4" t="s">
        <v>1877</v>
      </c>
      <c r="S347" s="6" t="s">
        <v>1948</v>
      </c>
      <c r="T347" s="4">
        <f>VLOOKUP(B347,meanLDage!$B$3:$E$3145,4,FALSE)</f>
        <v>2</v>
      </c>
      <c r="U347" s="32">
        <f>VLOOKUP(B347,meanLDage!$B$3:$E$3145,2,FALSE)</f>
        <v>8.4419671726940013</v>
      </c>
      <c r="V347" s="4" t="str">
        <f t="shared" si="36"/>
        <v>12_L_100001000_0_2_1</v>
      </c>
      <c r="W347" s="4">
        <v>12109</v>
      </c>
      <c r="X347" s="6"/>
      <c r="Y347" s="8">
        <f t="shared" si="37"/>
        <v>12109</v>
      </c>
      <c r="Z347" s="6" t="b">
        <f t="shared" si="35"/>
        <v>0</v>
      </c>
      <c r="AA347" s="6">
        <f t="shared" si="38"/>
        <v>12095</v>
      </c>
      <c r="AB347" s="4">
        <f t="shared" si="39"/>
        <v>2</v>
      </c>
      <c r="AC347" s="32">
        <f t="shared" si="40"/>
        <v>8.4419671726940013</v>
      </c>
      <c r="AD347" s="4">
        <f>VLOOKUP($B347,meanLDage!$Z$3:$AC$3145,4,FALSE)</f>
        <v>2</v>
      </c>
      <c r="AE347" s="32">
        <f>VLOOKUP($B347,meanLDage!$Z$3:$AC$3145,2,FALSE)</f>
        <v>7.7595619751968936</v>
      </c>
      <c r="AF347" s="6">
        <f>VLOOKUP(V347,'2017 rep county selection'!$A$1:$C$281,3,FALSE)</f>
        <v>12101</v>
      </c>
      <c r="AH347" s="9">
        <f t="shared" si="41"/>
        <v>12101</v>
      </c>
    </row>
    <row r="348" spans="1:34" ht="15.75" customHeight="1" x14ac:dyDescent="0.3">
      <c r="A348" s="4">
        <v>12</v>
      </c>
      <c r="B348" s="4">
        <v>12111</v>
      </c>
      <c r="C348" s="6" t="s">
        <v>2265</v>
      </c>
      <c r="D348" s="6" t="s">
        <v>309</v>
      </c>
      <c r="E348" s="4">
        <v>12105</v>
      </c>
      <c r="F348" s="4">
        <v>12105</v>
      </c>
      <c r="G348" s="4">
        <v>12105</v>
      </c>
      <c r="H348" s="37">
        <v>2830303040</v>
      </c>
      <c r="I348" s="37">
        <v>3031496260.7884402</v>
      </c>
      <c r="J348" s="37">
        <v>3252928736.3456602</v>
      </c>
      <c r="K348" s="4" t="str">
        <f>VLOOKUP(B348,altitude!$B$3:$E$3232,4)</f>
        <v>L</v>
      </c>
      <c r="L348" s="4">
        <f>VLOOKUP(B348,fuelregion!$C$5:$D$3233,2,FALSE)</f>
        <v>100001000</v>
      </c>
      <c r="M348" s="4">
        <f>VLOOKUP(B348,fuelregion!$H$5:$I$3113,2,FALSE)</f>
        <v>100001000</v>
      </c>
      <c r="N348" s="4">
        <f>VLOOKUP(B348,imbin!$B$4:$D$3233,2,FALSE)</f>
        <v>0</v>
      </c>
      <c r="O348" s="4" t="str">
        <f>VLOOKUP(B348,imbin!$B$4:$D$3233,3,FALSE)</f>
        <v>Submittal</v>
      </c>
      <c r="P348" s="4">
        <f>IF(ISNA(VLOOKUP(B348,rampbin!$B$4:$G$1697,6,FALSE)),2,VLOOKUP(B348,rampbin!$B$4:$G$1697,6,FALSE))</f>
        <v>1</v>
      </c>
      <c r="Q348" s="4" t="str">
        <f>IF(ISNA(VLOOKUP(B348,rampbin!$B$4:$G$1697,5,FALSE)),"MOVES",VLOOKUP(B348,rampbin!$B$4:$G$1697,5,FALSE))</f>
        <v>Submitted</v>
      </c>
      <c r="R348" s="4" t="s">
        <v>1877</v>
      </c>
      <c r="S348" s="6" t="s">
        <v>1965</v>
      </c>
      <c r="T348" s="4">
        <f>VLOOKUP(B348,meanLDage!$B$3:$E$3145,4,FALSE)</f>
        <v>3</v>
      </c>
      <c r="U348" s="32">
        <f>VLOOKUP(B348,meanLDage!$B$3:$E$3145,2,FALSE)</f>
        <v>9.7425407580181478</v>
      </c>
      <c r="V348" s="4" t="str">
        <f t="shared" si="36"/>
        <v>12_L_100001000_0_2_1</v>
      </c>
      <c r="W348" s="4">
        <v>12127</v>
      </c>
      <c r="X348" s="6"/>
      <c r="Y348" s="8">
        <f t="shared" si="37"/>
        <v>12127</v>
      </c>
      <c r="Z348" s="6" t="b">
        <f t="shared" si="35"/>
        <v>0</v>
      </c>
      <c r="AA348" s="6">
        <f t="shared" si="38"/>
        <v>12105</v>
      </c>
      <c r="AB348" s="4">
        <f t="shared" si="39"/>
        <v>3</v>
      </c>
      <c r="AC348" s="32">
        <f t="shared" si="40"/>
        <v>9.7425407580181478</v>
      </c>
      <c r="AD348" s="4">
        <f>VLOOKUP($B348,meanLDage!$Z$3:$AC$3145,4,FALSE)</f>
        <v>2</v>
      </c>
      <c r="AE348" s="32">
        <f>VLOOKUP($B348,meanLDage!$Z$3:$AC$3145,2,FALSE)</f>
        <v>8.956617963685586</v>
      </c>
      <c r="AF348" s="6">
        <f>VLOOKUP(V348,'2017 rep county selection'!$A$1:$C$281,3,FALSE)</f>
        <v>12101</v>
      </c>
      <c r="AH348" s="9">
        <f t="shared" si="41"/>
        <v>12101</v>
      </c>
    </row>
    <row r="349" spans="1:34" ht="15.75" customHeight="1" x14ac:dyDescent="0.3">
      <c r="A349" s="4">
        <v>12</v>
      </c>
      <c r="B349" s="4">
        <v>12113</v>
      </c>
      <c r="C349" s="6" t="s">
        <v>2265</v>
      </c>
      <c r="D349" s="6" t="s">
        <v>310</v>
      </c>
      <c r="E349" s="4">
        <v>12105</v>
      </c>
      <c r="F349" s="4">
        <v>12105</v>
      </c>
      <c r="G349" s="4">
        <v>12105</v>
      </c>
      <c r="H349" s="37">
        <v>1533141624</v>
      </c>
      <c r="I349" s="37">
        <v>1638396282.38147</v>
      </c>
      <c r="J349" s="37">
        <v>1759203829.63644</v>
      </c>
      <c r="K349" s="4" t="str">
        <f>VLOOKUP(B349,altitude!$B$3:$E$3232,4)</f>
        <v>L</v>
      </c>
      <c r="L349" s="4">
        <f>VLOOKUP(B349,fuelregion!$C$5:$D$3233,2,FALSE)</f>
        <v>100001000</v>
      </c>
      <c r="M349" s="4">
        <f>VLOOKUP(B349,fuelregion!$H$5:$I$3113,2,FALSE)</f>
        <v>100001000</v>
      </c>
      <c r="N349" s="4">
        <f>VLOOKUP(B349,imbin!$B$4:$D$3233,2,FALSE)</f>
        <v>0</v>
      </c>
      <c r="O349" s="4" t="str">
        <f>VLOOKUP(B349,imbin!$B$4:$D$3233,3,FALSE)</f>
        <v>Submittal</v>
      </c>
      <c r="P349" s="4">
        <f>IF(ISNA(VLOOKUP(B349,rampbin!$B$4:$G$1697,6,FALSE)),2,VLOOKUP(B349,rampbin!$B$4:$G$1697,6,FALSE))</f>
        <v>1</v>
      </c>
      <c r="Q349" s="4" t="str">
        <f>IF(ISNA(VLOOKUP(B349,rampbin!$B$4:$G$1697,5,FALSE)),"MOVES",VLOOKUP(B349,rampbin!$B$4:$G$1697,5,FALSE))</f>
        <v>Submitted</v>
      </c>
      <c r="R349" s="4" t="s">
        <v>1877</v>
      </c>
      <c r="S349" s="6" t="s">
        <v>1955</v>
      </c>
      <c r="T349" s="4">
        <f>VLOOKUP(B349,meanLDage!$B$3:$E$3145,4,FALSE)</f>
        <v>3</v>
      </c>
      <c r="U349" s="32">
        <f>VLOOKUP(B349,meanLDage!$B$3:$E$3145,2,FALSE)</f>
        <v>10.440308622973269</v>
      </c>
      <c r="V349" s="4" t="str">
        <f t="shared" si="36"/>
        <v>12_L_100001000_0_3_1</v>
      </c>
      <c r="W349" s="4">
        <v>12127</v>
      </c>
      <c r="X349" s="6"/>
      <c r="Y349" s="8">
        <f t="shared" si="37"/>
        <v>12127</v>
      </c>
      <c r="Z349" s="6" t="b">
        <f t="shared" si="35"/>
        <v>0</v>
      </c>
      <c r="AA349" s="6">
        <f t="shared" si="38"/>
        <v>12105</v>
      </c>
      <c r="AB349" s="4">
        <f t="shared" si="39"/>
        <v>3</v>
      </c>
      <c r="AC349" s="32">
        <f t="shared" si="40"/>
        <v>10.440308622973269</v>
      </c>
      <c r="AD349" s="4">
        <f>VLOOKUP($B349,meanLDage!$Z$3:$AC$3145,4,FALSE)</f>
        <v>3</v>
      </c>
      <c r="AE349" s="32">
        <f>VLOOKUP($B349,meanLDage!$Z$3:$AC$3145,2,FALSE)</f>
        <v>9.5021716151527809</v>
      </c>
      <c r="AF349" s="6">
        <f>VLOOKUP(V349,'2017 rep county selection'!$A$1:$C$281,3,FALSE)</f>
        <v>12127</v>
      </c>
      <c r="AH349" s="9">
        <f t="shared" si="41"/>
        <v>12127</v>
      </c>
    </row>
    <row r="350" spans="1:34" ht="15.75" customHeight="1" x14ac:dyDescent="0.3">
      <c r="A350" s="4">
        <v>12</v>
      </c>
      <c r="B350" s="4">
        <v>12115</v>
      </c>
      <c r="C350" s="6" t="s">
        <v>2265</v>
      </c>
      <c r="D350" s="6" t="s">
        <v>311</v>
      </c>
      <c r="E350" s="4">
        <v>12095</v>
      </c>
      <c r="F350" s="4">
        <v>12095</v>
      </c>
      <c r="G350" s="4">
        <v>12095</v>
      </c>
      <c r="H350" s="37">
        <v>3980386040</v>
      </c>
      <c r="I350" s="37">
        <v>4129045134.5996199</v>
      </c>
      <c r="J350" s="37">
        <v>4432416548.4738503</v>
      </c>
      <c r="K350" s="4" t="str">
        <f>VLOOKUP(B350,altitude!$B$3:$E$3232,4)</f>
        <v>L</v>
      </c>
      <c r="L350" s="4">
        <f>VLOOKUP(B350,fuelregion!$C$5:$D$3233,2,FALSE)</f>
        <v>100001000</v>
      </c>
      <c r="M350" s="4">
        <f>VLOOKUP(B350,fuelregion!$H$5:$I$3113,2,FALSE)</f>
        <v>100001000</v>
      </c>
      <c r="N350" s="4">
        <f>VLOOKUP(B350,imbin!$B$4:$D$3233,2,FALSE)</f>
        <v>0</v>
      </c>
      <c r="O350" s="4" t="str">
        <f>VLOOKUP(B350,imbin!$B$4:$D$3233,3,FALSE)</f>
        <v>Submittal</v>
      </c>
      <c r="P350" s="4">
        <f>IF(ISNA(VLOOKUP(B350,rampbin!$B$4:$G$1697,6,FALSE)),2,VLOOKUP(B350,rampbin!$B$4:$G$1697,6,FALSE))</f>
        <v>2</v>
      </c>
      <c r="Q350" s="4" t="str">
        <f>IF(ISNA(VLOOKUP(B350,rampbin!$B$4:$G$1697,5,FALSE)),"MOVES",VLOOKUP(B350,rampbin!$B$4:$G$1697,5,FALSE))</f>
        <v>Submitted</v>
      </c>
      <c r="R350" s="4" t="s">
        <v>1877</v>
      </c>
      <c r="S350" s="6" t="s">
        <v>1963</v>
      </c>
      <c r="T350" s="4">
        <f>VLOOKUP(B350,meanLDage!$B$3:$E$3145,4,FALSE)</f>
        <v>3</v>
      </c>
      <c r="U350" s="32">
        <f>VLOOKUP(B350,meanLDage!$B$3:$E$3145,2,FALSE)</f>
        <v>9.2852911521873285</v>
      </c>
      <c r="V350" s="4" t="str">
        <f t="shared" si="36"/>
        <v>12_L_100001000_0_2_2</v>
      </c>
      <c r="W350" s="4">
        <v>12071</v>
      </c>
      <c r="X350" s="6"/>
      <c r="Y350" s="8">
        <f t="shared" si="37"/>
        <v>12071</v>
      </c>
      <c r="Z350" s="6" t="b">
        <f t="shared" si="35"/>
        <v>0</v>
      </c>
      <c r="AA350" s="6">
        <f t="shared" si="38"/>
        <v>12095</v>
      </c>
      <c r="AB350" s="4">
        <f t="shared" si="39"/>
        <v>3</v>
      </c>
      <c r="AC350" s="32">
        <f t="shared" si="40"/>
        <v>9.2852911521873285</v>
      </c>
      <c r="AD350" s="4">
        <f>VLOOKUP($B350,meanLDage!$Z$3:$AC$3145,4,FALSE)</f>
        <v>2</v>
      </c>
      <c r="AE350" s="32">
        <f>VLOOKUP($B350,meanLDage!$Z$3:$AC$3145,2,FALSE)</f>
        <v>8.4514202435287054</v>
      </c>
      <c r="AF350" s="6">
        <f>VLOOKUP(V350,'2017 rep county selection'!$A$1:$C$281,3,FALSE)</f>
        <v>12071</v>
      </c>
      <c r="AH350" s="9">
        <f t="shared" si="41"/>
        <v>12071</v>
      </c>
    </row>
    <row r="351" spans="1:34" ht="15.75" customHeight="1" x14ac:dyDescent="0.3">
      <c r="A351" s="4">
        <v>12</v>
      </c>
      <c r="B351" s="4">
        <v>12117</v>
      </c>
      <c r="C351" s="6" t="s">
        <v>2265</v>
      </c>
      <c r="D351" s="6" t="s">
        <v>312</v>
      </c>
      <c r="E351" s="4">
        <v>12095</v>
      </c>
      <c r="F351" s="4">
        <v>12095</v>
      </c>
      <c r="G351" s="4">
        <v>12095</v>
      </c>
      <c r="H351" s="37">
        <v>4861672737</v>
      </c>
      <c r="I351" s="37">
        <v>3965858990.6357999</v>
      </c>
      <c r="J351" s="37">
        <v>4237086346.8037701</v>
      </c>
      <c r="K351" s="4" t="str">
        <f>VLOOKUP(B351,altitude!$B$3:$E$3232,4)</f>
        <v>L</v>
      </c>
      <c r="L351" s="4">
        <f>VLOOKUP(B351,fuelregion!$C$5:$D$3233,2,FALSE)</f>
        <v>100001000</v>
      </c>
      <c r="M351" s="4">
        <f>VLOOKUP(B351,fuelregion!$H$5:$I$3113,2,FALSE)</f>
        <v>100001000</v>
      </c>
      <c r="N351" s="4">
        <f>VLOOKUP(B351,imbin!$B$4:$D$3233,2,FALSE)</f>
        <v>0</v>
      </c>
      <c r="O351" s="4" t="str">
        <f>VLOOKUP(B351,imbin!$B$4:$D$3233,3,FALSE)</f>
        <v>Submittal</v>
      </c>
      <c r="P351" s="4">
        <f>IF(ISNA(VLOOKUP(B351,rampbin!$B$4:$G$1697,6,FALSE)),2,VLOOKUP(B351,rampbin!$B$4:$G$1697,6,FALSE))</f>
        <v>2</v>
      </c>
      <c r="Q351" s="4" t="str">
        <f>IF(ISNA(VLOOKUP(B351,rampbin!$B$4:$G$1697,5,FALSE)),"MOVES",VLOOKUP(B351,rampbin!$B$4:$G$1697,5,FALSE))</f>
        <v>Submitted</v>
      </c>
      <c r="R351" s="4" t="s">
        <v>1877</v>
      </c>
      <c r="S351" s="6" t="s">
        <v>1961</v>
      </c>
      <c r="T351" s="4">
        <f>VLOOKUP(B351,meanLDage!$B$3:$E$3145,4,FALSE)</f>
        <v>3</v>
      </c>
      <c r="U351" s="32">
        <f>VLOOKUP(B351,meanLDage!$B$3:$E$3145,2,FALSE)</f>
        <v>9.1825435614789797</v>
      </c>
      <c r="V351" s="4" t="str">
        <f t="shared" si="36"/>
        <v>12_L_100001000_0_2_2</v>
      </c>
      <c r="W351" s="4">
        <v>12071</v>
      </c>
      <c r="X351" s="6"/>
      <c r="Y351" s="8">
        <f t="shared" si="37"/>
        <v>12071</v>
      </c>
      <c r="Z351" s="6" t="b">
        <f t="shared" si="35"/>
        <v>0</v>
      </c>
      <c r="AA351" s="6">
        <f t="shared" si="38"/>
        <v>12095</v>
      </c>
      <c r="AB351" s="4">
        <f t="shared" si="39"/>
        <v>3</v>
      </c>
      <c r="AC351" s="32">
        <f t="shared" si="40"/>
        <v>9.1825435614789797</v>
      </c>
      <c r="AD351" s="4">
        <f>VLOOKUP($B351,meanLDage!$Z$3:$AC$3145,4,FALSE)</f>
        <v>2</v>
      </c>
      <c r="AE351" s="32">
        <f>VLOOKUP($B351,meanLDage!$Z$3:$AC$3145,2,FALSE)</f>
        <v>8.4073312239153246</v>
      </c>
      <c r="AF351" s="6">
        <f>VLOOKUP(V351,'2017 rep county selection'!$A$1:$C$281,3,FALSE)</f>
        <v>12071</v>
      </c>
      <c r="AH351" s="9">
        <f t="shared" si="41"/>
        <v>12071</v>
      </c>
    </row>
    <row r="352" spans="1:34" ht="15.75" customHeight="1" x14ac:dyDescent="0.3">
      <c r="A352" s="4">
        <v>12</v>
      </c>
      <c r="B352" s="4">
        <v>12119</v>
      </c>
      <c r="C352" s="6" t="s">
        <v>2265</v>
      </c>
      <c r="D352" s="6" t="s">
        <v>66</v>
      </c>
      <c r="E352" s="4">
        <v>12095</v>
      </c>
      <c r="F352" s="4">
        <v>12095</v>
      </c>
      <c r="G352" s="4">
        <v>12095</v>
      </c>
      <c r="H352" s="37">
        <v>1143744236</v>
      </c>
      <c r="I352" s="37">
        <v>1520277310.2786701</v>
      </c>
      <c r="J352" s="37">
        <v>1653971290.5769501</v>
      </c>
      <c r="K352" s="4" t="str">
        <f>VLOOKUP(B352,altitude!$B$3:$E$3232,4)</f>
        <v>L</v>
      </c>
      <c r="L352" s="4">
        <f>VLOOKUP(B352,fuelregion!$C$5:$D$3233,2,FALSE)</f>
        <v>100001000</v>
      </c>
      <c r="M352" s="4">
        <f>VLOOKUP(B352,fuelregion!$H$5:$I$3113,2,FALSE)</f>
        <v>100001000</v>
      </c>
      <c r="N352" s="4">
        <f>VLOOKUP(B352,imbin!$B$4:$D$3233,2,FALSE)</f>
        <v>0</v>
      </c>
      <c r="O352" s="4" t="str">
        <f>VLOOKUP(B352,imbin!$B$4:$D$3233,3,FALSE)</f>
        <v>Submittal</v>
      </c>
      <c r="P352" s="4">
        <f>IF(ISNA(VLOOKUP(B352,rampbin!$B$4:$G$1697,6,FALSE)),2,VLOOKUP(B352,rampbin!$B$4:$G$1697,6,FALSE))</f>
        <v>2</v>
      </c>
      <c r="Q352" s="4" t="str">
        <f>IF(ISNA(VLOOKUP(B352,rampbin!$B$4:$G$1697,5,FALSE)),"MOVES",VLOOKUP(B352,rampbin!$B$4:$G$1697,5,FALSE))</f>
        <v>Submitted</v>
      </c>
      <c r="R352" s="4" t="s">
        <v>1877</v>
      </c>
      <c r="S352" s="6" t="s">
        <v>1968</v>
      </c>
      <c r="T352" s="4">
        <f>VLOOKUP(B352,meanLDage!$B$3:$E$3145,4,FALSE)</f>
        <v>2</v>
      </c>
      <c r="U352" s="32">
        <f>VLOOKUP(B352,meanLDage!$B$3:$E$3145,2,FALSE)</f>
        <v>8.6108551241301718</v>
      </c>
      <c r="V352" s="4" t="str">
        <f t="shared" si="36"/>
        <v>12_L_100001000_0_2_2</v>
      </c>
      <c r="W352" s="4">
        <v>12086</v>
      </c>
      <c r="X352" s="6"/>
      <c r="Y352" s="8">
        <f t="shared" si="37"/>
        <v>12086</v>
      </c>
      <c r="Z352" s="6" t="b">
        <f t="shared" si="35"/>
        <v>0</v>
      </c>
      <c r="AA352" s="6">
        <f t="shared" si="38"/>
        <v>12095</v>
      </c>
      <c r="AB352" s="4">
        <f t="shared" si="39"/>
        <v>2</v>
      </c>
      <c r="AC352" s="32">
        <f t="shared" si="40"/>
        <v>8.6108551241301718</v>
      </c>
      <c r="AD352" s="4">
        <f>VLOOKUP($B352,meanLDage!$Z$3:$AC$3145,4,FALSE)</f>
        <v>2</v>
      </c>
      <c r="AE352" s="32">
        <f>VLOOKUP($B352,meanLDage!$Z$3:$AC$3145,2,FALSE)</f>
        <v>7.7490506222836695</v>
      </c>
      <c r="AF352" s="6">
        <f>VLOOKUP(V352,'2017 rep county selection'!$A$1:$C$281,3,FALSE)</f>
        <v>12071</v>
      </c>
      <c r="AH352" s="9">
        <f t="shared" si="41"/>
        <v>12071</v>
      </c>
    </row>
    <row r="353" spans="1:34" ht="15.75" customHeight="1" x14ac:dyDescent="0.3">
      <c r="A353" s="4">
        <v>12</v>
      </c>
      <c r="B353" s="4">
        <v>12121</v>
      </c>
      <c r="C353" s="6" t="s">
        <v>2265</v>
      </c>
      <c r="D353" s="6" t="s">
        <v>313</v>
      </c>
      <c r="E353" s="4">
        <v>12105</v>
      </c>
      <c r="F353" s="4">
        <v>12105</v>
      </c>
      <c r="G353" s="4">
        <v>12105</v>
      </c>
      <c r="H353" s="37">
        <v>821816115</v>
      </c>
      <c r="I353" s="37">
        <v>641935317.47858405</v>
      </c>
      <c r="J353" s="37">
        <v>703268089.24680197</v>
      </c>
      <c r="K353" s="4" t="str">
        <f>VLOOKUP(B353,altitude!$B$3:$E$3232,4)</f>
        <v>L</v>
      </c>
      <c r="L353" s="4">
        <f>VLOOKUP(B353,fuelregion!$C$5:$D$3233,2,FALSE)</f>
        <v>100001000</v>
      </c>
      <c r="M353" s="4">
        <f>VLOOKUP(B353,fuelregion!$H$5:$I$3113,2,FALSE)</f>
        <v>100001000</v>
      </c>
      <c r="N353" s="4">
        <f>VLOOKUP(B353,imbin!$B$4:$D$3233,2,FALSE)</f>
        <v>0</v>
      </c>
      <c r="O353" s="4" t="str">
        <f>VLOOKUP(B353,imbin!$B$4:$D$3233,3,FALSE)</f>
        <v>Submittal</v>
      </c>
      <c r="P353" s="4">
        <f>IF(ISNA(VLOOKUP(B353,rampbin!$B$4:$G$1697,6,FALSE)),2,VLOOKUP(B353,rampbin!$B$4:$G$1697,6,FALSE))</f>
        <v>2</v>
      </c>
      <c r="Q353" s="4" t="str">
        <f>IF(ISNA(VLOOKUP(B353,rampbin!$B$4:$G$1697,5,FALSE)),"MOVES",VLOOKUP(B353,rampbin!$B$4:$G$1697,5,FALSE))</f>
        <v>Submitted</v>
      </c>
      <c r="R353" s="4" t="s">
        <v>1880</v>
      </c>
      <c r="S353" s="6" t="s">
        <v>1851</v>
      </c>
      <c r="T353" s="4">
        <f>VLOOKUP(B353,meanLDage!$B$3:$E$3145,4,FALSE)</f>
        <v>4</v>
      </c>
      <c r="U353" s="32">
        <f>VLOOKUP(B353,meanLDage!$B$3:$E$3145,2,FALSE)</f>
        <v>12.455203427580146</v>
      </c>
      <c r="V353" s="4" t="str">
        <f t="shared" si="36"/>
        <v>12_L_100001000_0_4_2</v>
      </c>
      <c r="W353" s="4">
        <v>12023</v>
      </c>
      <c r="X353" s="6"/>
      <c r="Y353" s="8">
        <f t="shared" si="37"/>
        <v>12023</v>
      </c>
      <c r="Z353" s="6" t="b">
        <f t="shared" si="35"/>
        <v>0</v>
      </c>
      <c r="AA353" s="6">
        <f t="shared" si="38"/>
        <v>12105</v>
      </c>
      <c r="AB353" s="4">
        <f t="shared" si="39"/>
        <v>4</v>
      </c>
      <c r="AC353" s="32">
        <f t="shared" si="40"/>
        <v>12.455203427580146</v>
      </c>
      <c r="AD353" s="4">
        <f>VLOOKUP($B353,meanLDage!$Z$3:$AC$3145,4,FALSE)</f>
        <v>4</v>
      </c>
      <c r="AE353" s="32">
        <f>VLOOKUP($B353,meanLDage!$Z$3:$AC$3145,2,FALSE)</f>
        <v>11.231670668909826</v>
      </c>
      <c r="AF353" s="6">
        <f>VLOOKUP(V353,'2017 rep county selection'!$A$1:$C$281,3,FALSE)</f>
        <v>12063</v>
      </c>
      <c r="AH353" s="9">
        <f t="shared" si="41"/>
        <v>12063</v>
      </c>
    </row>
    <row r="354" spans="1:34" ht="15.75" customHeight="1" x14ac:dyDescent="0.3">
      <c r="A354" s="4">
        <v>12</v>
      </c>
      <c r="B354" s="4">
        <v>12123</v>
      </c>
      <c r="C354" s="6" t="s">
        <v>2265</v>
      </c>
      <c r="D354" s="6" t="s">
        <v>314</v>
      </c>
      <c r="E354" s="4">
        <v>12105</v>
      </c>
      <c r="F354" s="4">
        <v>12105</v>
      </c>
      <c r="G354" s="4">
        <v>12105</v>
      </c>
      <c r="H354" s="37">
        <v>255468787</v>
      </c>
      <c r="I354" s="37">
        <v>254555205.96122399</v>
      </c>
      <c r="J354" s="37">
        <v>277224831.64454597</v>
      </c>
      <c r="K354" s="4" t="str">
        <f>VLOOKUP(B354,altitude!$B$3:$E$3232,4)</f>
        <v>L</v>
      </c>
      <c r="L354" s="4">
        <f>VLOOKUP(B354,fuelregion!$C$5:$D$3233,2,FALSE)</f>
        <v>100001000</v>
      </c>
      <c r="M354" s="4">
        <f>VLOOKUP(B354,fuelregion!$H$5:$I$3113,2,FALSE)</f>
        <v>100001000</v>
      </c>
      <c r="N354" s="4">
        <f>VLOOKUP(B354,imbin!$B$4:$D$3233,2,FALSE)</f>
        <v>0</v>
      </c>
      <c r="O354" s="4" t="str">
        <f>VLOOKUP(B354,imbin!$B$4:$D$3233,3,FALSE)</f>
        <v>Submittal</v>
      </c>
      <c r="P354" s="4">
        <f>IF(ISNA(VLOOKUP(B354,rampbin!$B$4:$G$1697,6,FALSE)),2,VLOOKUP(B354,rampbin!$B$4:$G$1697,6,FALSE))</f>
        <v>1</v>
      </c>
      <c r="Q354" s="4" t="str">
        <f>IF(ISNA(VLOOKUP(B354,rampbin!$B$4:$G$1697,5,FALSE)),"MOVES",VLOOKUP(B354,rampbin!$B$4:$G$1697,5,FALSE))</f>
        <v>Submitted</v>
      </c>
      <c r="R354" s="4" t="s">
        <v>1880</v>
      </c>
      <c r="S354" s="6" t="s">
        <v>1851</v>
      </c>
      <c r="T354" s="4">
        <f>VLOOKUP(B354,meanLDage!$B$3:$E$3145,4,FALSE)</f>
        <v>4</v>
      </c>
      <c r="U354" s="32">
        <f>VLOOKUP(B354,meanLDage!$B$3:$E$3145,2,FALSE)</f>
        <v>12.927182218117947</v>
      </c>
      <c r="V354" s="4" t="str">
        <f t="shared" si="36"/>
        <v>12_L_100001000_0_4_1</v>
      </c>
      <c r="W354" s="4">
        <v>12107</v>
      </c>
      <c r="X354" s="6"/>
      <c r="Y354" s="8">
        <f t="shared" si="37"/>
        <v>12107</v>
      </c>
      <c r="Z354" s="6" t="b">
        <f t="shared" si="35"/>
        <v>0</v>
      </c>
      <c r="AA354" s="6">
        <f t="shared" si="38"/>
        <v>12105</v>
      </c>
      <c r="AB354" s="4">
        <f t="shared" si="39"/>
        <v>4</v>
      </c>
      <c r="AC354" s="32">
        <f t="shared" si="40"/>
        <v>12.927182218117947</v>
      </c>
      <c r="AD354" s="4">
        <f>VLOOKUP($B354,meanLDage!$Z$3:$AC$3145,4,FALSE)</f>
        <v>4</v>
      </c>
      <c r="AE354" s="32">
        <f>VLOOKUP($B354,meanLDage!$Z$3:$AC$3145,2,FALSE)</f>
        <v>11.651602646303163</v>
      </c>
      <c r="AF354" s="6">
        <f>VLOOKUP(V354,'2017 rep county selection'!$A$1:$C$281,3,FALSE)</f>
        <v>12107</v>
      </c>
      <c r="AH354" s="9">
        <f t="shared" si="41"/>
        <v>12107</v>
      </c>
    </row>
    <row r="355" spans="1:34" ht="15.75" customHeight="1" x14ac:dyDescent="0.3">
      <c r="A355" s="4">
        <v>12</v>
      </c>
      <c r="B355" s="4">
        <v>12125</v>
      </c>
      <c r="C355" s="6" t="s">
        <v>2265</v>
      </c>
      <c r="D355" s="6" t="s">
        <v>141</v>
      </c>
      <c r="E355" s="4">
        <v>12105</v>
      </c>
      <c r="F355" s="4">
        <v>12105</v>
      </c>
      <c r="G355" s="4">
        <v>12105</v>
      </c>
      <c r="H355" s="37">
        <v>83947069</v>
      </c>
      <c r="I355" s="37">
        <v>121633935.36786699</v>
      </c>
      <c r="J355" s="37">
        <v>132370838.63740601</v>
      </c>
      <c r="K355" s="4" t="str">
        <f>VLOOKUP(B355,altitude!$B$3:$E$3232,4)</f>
        <v>L</v>
      </c>
      <c r="L355" s="4">
        <f>VLOOKUP(B355,fuelregion!$C$5:$D$3233,2,FALSE)</f>
        <v>100001000</v>
      </c>
      <c r="M355" s="4">
        <f>VLOOKUP(B355,fuelregion!$H$5:$I$3113,2,FALSE)</f>
        <v>100001000</v>
      </c>
      <c r="N355" s="4">
        <f>VLOOKUP(B355,imbin!$B$4:$D$3233,2,FALSE)</f>
        <v>0</v>
      </c>
      <c r="O355" s="4" t="str">
        <f>VLOOKUP(B355,imbin!$B$4:$D$3233,3,FALSE)</f>
        <v>Submittal</v>
      </c>
      <c r="P355" s="4">
        <f>IF(ISNA(VLOOKUP(B355,rampbin!$B$4:$G$1697,6,FALSE)),2,VLOOKUP(B355,rampbin!$B$4:$G$1697,6,FALSE))</f>
        <v>1</v>
      </c>
      <c r="Q355" s="4" t="str">
        <f>IF(ISNA(VLOOKUP(B355,rampbin!$B$4:$G$1697,5,FALSE)),"MOVES",VLOOKUP(B355,rampbin!$B$4:$G$1697,5,FALSE))</f>
        <v>Submitted</v>
      </c>
      <c r="R355" s="4" t="s">
        <v>1880</v>
      </c>
      <c r="S355" s="6" t="s">
        <v>1851</v>
      </c>
      <c r="T355" s="4">
        <f>VLOOKUP(B355,meanLDage!$B$3:$E$3145,4,FALSE)</f>
        <v>4</v>
      </c>
      <c r="U355" s="32">
        <f>VLOOKUP(B355,meanLDage!$B$3:$E$3145,2,FALSE)</f>
        <v>12.190923471493912</v>
      </c>
      <c r="V355" s="4" t="str">
        <f t="shared" si="36"/>
        <v>12_L_100001000_0_4_1</v>
      </c>
      <c r="W355" s="4">
        <v>12107</v>
      </c>
      <c r="X355" s="6"/>
      <c r="Y355" s="8">
        <f t="shared" si="37"/>
        <v>12107</v>
      </c>
      <c r="Z355" s="6" t="b">
        <f t="shared" si="35"/>
        <v>0</v>
      </c>
      <c r="AA355" s="6">
        <f t="shared" si="38"/>
        <v>12105</v>
      </c>
      <c r="AB355" s="4">
        <f t="shared" si="39"/>
        <v>4</v>
      </c>
      <c r="AC355" s="32">
        <f t="shared" si="40"/>
        <v>12.190923471493912</v>
      </c>
      <c r="AD355" s="4">
        <f>VLOOKUP($B355,meanLDage!$Z$3:$AC$3145,4,FALSE)</f>
        <v>4</v>
      </c>
      <c r="AE355" s="32">
        <f>VLOOKUP($B355,meanLDage!$Z$3:$AC$3145,2,FALSE)</f>
        <v>11.008748794504058</v>
      </c>
      <c r="AF355" s="6">
        <f>VLOOKUP(V355,'2017 rep county selection'!$A$1:$C$281,3,FALSE)</f>
        <v>12107</v>
      </c>
      <c r="AH355" s="9">
        <f t="shared" si="41"/>
        <v>12107</v>
      </c>
    </row>
    <row r="356" spans="1:34" ht="15.75" customHeight="1" x14ac:dyDescent="0.3">
      <c r="A356" s="4">
        <v>12</v>
      </c>
      <c r="B356" s="4">
        <v>12127</v>
      </c>
      <c r="C356" s="6" t="s">
        <v>2265</v>
      </c>
      <c r="D356" s="6" t="s">
        <v>315</v>
      </c>
      <c r="E356" s="4">
        <v>12105</v>
      </c>
      <c r="F356" s="4">
        <v>12105</v>
      </c>
      <c r="G356" s="4">
        <v>12105</v>
      </c>
      <c r="H356" s="37">
        <v>5527421785</v>
      </c>
      <c r="I356" s="37">
        <v>5393458006.1882095</v>
      </c>
      <c r="J356" s="37">
        <v>5779587172.6079102</v>
      </c>
      <c r="K356" s="4" t="str">
        <f>VLOOKUP(B356,altitude!$B$3:$E$3232,4)</f>
        <v>L</v>
      </c>
      <c r="L356" s="4">
        <f>VLOOKUP(B356,fuelregion!$C$5:$D$3233,2,FALSE)</f>
        <v>100001000</v>
      </c>
      <c r="M356" s="4">
        <f>VLOOKUP(B356,fuelregion!$H$5:$I$3113,2,FALSE)</f>
        <v>100001000</v>
      </c>
      <c r="N356" s="4">
        <f>VLOOKUP(B356,imbin!$B$4:$D$3233,2,FALSE)</f>
        <v>0</v>
      </c>
      <c r="O356" s="4" t="str">
        <f>VLOOKUP(B356,imbin!$B$4:$D$3233,3,FALSE)</f>
        <v>Submittal</v>
      </c>
      <c r="P356" s="4">
        <f>IF(ISNA(VLOOKUP(B356,rampbin!$B$4:$G$1697,6,FALSE)),2,VLOOKUP(B356,rampbin!$B$4:$G$1697,6,FALSE))</f>
        <v>1</v>
      </c>
      <c r="Q356" s="4" t="str">
        <f>IF(ISNA(VLOOKUP(B356,rampbin!$B$4:$G$1697,5,FALSE)),"MOVES",VLOOKUP(B356,rampbin!$B$4:$G$1697,5,FALSE))</f>
        <v>Submitted</v>
      </c>
      <c r="R356" s="4" t="s">
        <v>1877</v>
      </c>
      <c r="S356" s="6" t="s">
        <v>1956</v>
      </c>
      <c r="T356" s="4">
        <f>VLOOKUP(B356,meanLDage!$B$3:$E$3145,4,FALSE)</f>
        <v>3</v>
      </c>
      <c r="U356" s="32">
        <f>VLOOKUP(B356,meanLDage!$B$3:$E$3145,2,FALSE)</f>
        <v>10.358781929350945</v>
      </c>
      <c r="V356" s="4" t="str">
        <f t="shared" si="36"/>
        <v>12_L_100001000_0_3_1</v>
      </c>
      <c r="W356" s="4">
        <v>12127</v>
      </c>
      <c r="X356" s="6"/>
      <c r="Y356" s="8">
        <f t="shared" si="37"/>
        <v>12127</v>
      </c>
      <c r="Z356" s="6" t="b">
        <f t="shared" si="35"/>
        <v>0</v>
      </c>
      <c r="AA356" s="6">
        <f t="shared" si="38"/>
        <v>12105</v>
      </c>
      <c r="AB356" s="4">
        <f t="shared" si="39"/>
        <v>3</v>
      </c>
      <c r="AC356" s="32">
        <f t="shared" si="40"/>
        <v>10.358781929350945</v>
      </c>
      <c r="AD356" s="4">
        <f>VLOOKUP($B356,meanLDage!$Z$3:$AC$3145,4,FALSE)</f>
        <v>3</v>
      </c>
      <c r="AE356" s="32">
        <f>VLOOKUP($B356,meanLDage!$Z$3:$AC$3145,2,FALSE)</f>
        <v>9.3238646262999332</v>
      </c>
      <c r="AF356" s="6">
        <f>VLOOKUP(V356,'2017 rep county selection'!$A$1:$C$281,3,FALSE)</f>
        <v>12127</v>
      </c>
      <c r="AH356" s="9">
        <f t="shared" si="41"/>
        <v>12127</v>
      </c>
    </row>
    <row r="357" spans="1:34" ht="15.75" customHeight="1" x14ac:dyDescent="0.3">
      <c r="A357" s="4">
        <v>12</v>
      </c>
      <c r="B357" s="4">
        <v>12129</v>
      </c>
      <c r="C357" s="6" t="s">
        <v>2265</v>
      </c>
      <c r="D357" s="6" t="s">
        <v>316</v>
      </c>
      <c r="E357" s="4">
        <v>12105</v>
      </c>
      <c r="F357" s="4">
        <v>12105</v>
      </c>
      <c r="G357" s="4">
        <v>12105</v>
      </c>
      <c r="H357" s="37">
        <v>392302689</v>
      </c>
      <c r="I357" s="37">
        <v>274179924.59861702</v>
      </c>
      <c r="J357" s="37">
        <v>298306251.49200201</v>
      </c>
      <c r="K357" s="4" t="str">
        <f>VLOOKUP(B357,altitude!$B$3:$E$3232,4)</f>
        <v>L</v>
      </c>
      <c r="L357" s="4">
        <f>VLOOKUP(B357,fuelregion!$C$5:$D$3233,2,FALSE)</f>
        <v>100001000</v>
      </c>
      <c r="M357" s="4">
        <f>VLOOKUP(B357,fuelregion!$H$5:$I$3113,2,FALSE)</f>
        <v>100001000</v>
      </c>
      <c r="N357" s="4">
        <f>VLOOKUP(B357,imbin!$B$4:$D$3233,2,FALSE)</f>
        <v>0</v>
      </c>
      <c r="O357" s="4" t="str">
        <f>VLOOKUP(B357,imbin!$B$4:$D$3233,3,FALSE)</f>
        <v>Submittal</v>
      </c>
      <c r="P357" s="4">
        <f>IF(ISNA(VLOOKUP(B357,rampbin!$B$4:$G$1697,6,FALSE)),2,VLOOKUP(B357,rampbin!$B$4:$G$1697,6,FALSE))</f>
        <v>1</v>
      </c>
      <c r="Q357" s="4" t="str">
        <f>IF(ISNA(VLOOKUP(B357,rampbin!$B$4:$G$1697,5,FALSE)),"MOVES",VLOOKUP(B357,rampbin!$B$4:$G$1697,5,FALSE))</f>
        <v>Submitted</v>
      </c>
      <c r="R357" s="4" t="s">
        <v>1877</v>
      </c>
      <c r="S357" s="6" t="s">
        <v>1957</v>
      </c>
      <c r="T357" s="4">
        <f>VLOOKUP(B357,meanLDage!$B$3:$E$3145,4,FALSE)</f>
        <v>4</v>
      </c>
      <c r="U357" s="32">
        <f>VLOOKUP(B357,meanLDage!$B$3:$E$3145,2,FALSE)</f>
        <v>11.931099825609417</v>
      </c>
      <c r="V357" s="4" t="str">
        <f t="shared" si="36"/>
        <v>12_L_100001000_0_3_1</v>
      </c>
      <c r="W357" s="4">
        <v>12107</v>
      </c>
      <c r="X357" s="6"/>
      <c r="Y357" s="8">
        <f t="shared" si="37"/>
        <v>12107</v>
      </c>
      <c r="Z357" s="6" t="b">
        <f t="shared" si="35"/>
        <v>0</v>
      </c>
      <c r="AA357" s="6">
        <f t="shared" si="38"/>
        <v>12105</v>
      </c>
      <c r="AB357" s="4">
        <f t="shared" si="39"/>
        <v>4</v>
      </c>
      <c r="AC357" s="32">
        <f t="shared" si="40"/>
        <v>11.931099825609417</v>
      </c>
      <c r="AD357" s="4">
        <f>VLOOKUP($B357,meanLDage!$Z$3:$AC$3145,4,FALSE)</f>
        <v>3</v>
      </c>
      <c r="AE357" s="32">
        <f>VLOOKUP($B357,meanLDage!$Z$3:$AC$3145,2,FALSE)</f>
        <v>10.831278580370721</v>
      </c>
      <c r="AF357" s="6">
        <f>VLOOKUP(V357,'2017 rep county selection'!$A$1:$C$281,3,FALSE)</f>
        <v>12127</v>
      </c>
      <c r="AH357" s="9">
        <f t="shared" si="41"/>
        <v>12127</v>
      </c>
    </row>
    <row r="358" spans="1:34" ht="15.75" customHeight="1" x14ac:dyDescent="0.3">
      <c r="A358" s="4">
        <v>12</v>
      </c>
      <c r="B358" s="4">
        <v>12131</v>
      </c>
      <c r="C358" s="6" t="s">
        <v>2265</v>
      </c>
      <c r="D358" s="6" t="s">
        <v>317</v>
      </c>
      <c r="E358" s="4">
        <v>12105</v>
      </c>
      <c r="F358" s="4">
        <v>12105</v>
      </c>
      <c r="G358" s="4">
        <v>12105</v>
      </c>
      <c r="H358" s="37">
        <v>997613041</v>
      </c>
      <c r="I358" s="37">
        <v>1051807539.47671</v>
      </c>
      <c r="J358" s="37">
        <v>1148704374.9315901</v>
      </c>
      <c r="K358" s="4" t="str">
        <f>VLOOKUP(B358,altitude!$B$3:$E$3232,4)</f>
        <v>L</v>
      </c>
      <c r="L358" s="4">
        <f>VLOOKUP(B358,fuelregion!$C$5:$D$3233,2,FALSE)</f>
        <v>100001000</v>
      </c>
      <c r="M358" s="4">
        <f>VLOOKUP(B358,fuelregion!$H$5:$I$3113,2,FALSE)</f>
        <v>100001000</v>
      </c>
      <c r="N358" s="4">
        <f>VLOOKUP(B358,imbin!$B$4:$D$3233,2,FALSE)</f>
        <v>0</v>
      </c>
      <c r="O358" s="4" t="str">
        <f>VLOOKUP(B358,imbin!$B$4:$D$3233,3,FALSE)</f>
        <v>Submittal</v>
      </c>
      <c r="P358" s="4">
        <f>IF(ISNA(VLOOKUP(B358,rampbin!$B$4:$G$1697,6,FALSE)),2,VLOOKUP(B358,rampbin!$B$4:$G$1697,6,FALSE))</f>
        <v>2</v>
      </c>
      <c r="Q358" s="4" t="str">
        <f>IF(ISNA(VLOOKUP(B358,rampbin!$B$4:$G$1697,5,FALSE)),"MOVES",VLOOKUP(B358,rampbin!$B$4:$G$1697,5,FALSE))</f>
        <v>Submitted</v>
      </c>
      <c r="R358" s="4" t="s">
        <v>1877</v>
      </c>
      <c r="S358" s="6" t="s">
        <v>1966</v>
      </c>
      <c r="T358" s="4">
        <f>VLOOKUP(B358,meanLDage!$B$3:$E$3145,4,FALSE)</f>
        <v>3</v>
      </c>
      <c r="U358" s="32">
        <f>VLOOKUP(B358,meanLDage!$B$3:$E$3145,2,FALSE)</f>
        <v>10.834117039244839</v>
      </c>
      <c r="V358" s="4" t="str">
        <f t="shared" si="36"/>
        <v>12_L_100001000_0_3_2</v>
      </c>
      <c r="W358" s="4">
        <v>12103</v>
      </c>
      <c r="X358" s="6"/>
      <c r="Y358" s="8">
        <f t="shared" si="37"/>
        <v>12103</v>
      </c>
      <c r="Z358" s="6" t="b">
        <f t="shared" si="35"/>
        <v>0</v>
      </c>
      <c r="AA358" s="6">
        <f t="shared" si="38"/>
        <v>12105</v>
      </c>
      <c r="AB358" s="4">
        <f t="shared" si="39"/>
        <v>3</v>
      </c>
      <c r="AC358" s="32">
        <f t="shared" si="40"/>
        <v>10.834117039244839</v>
      </c>
      <c r="AD358" s="4">
        <f>VLOOKUP($B358,meanLDage!$Z$3:$AC$3145,4,FALSE)</f>
        <v>3</v>
      </c>
      <c r="AE358" s="32">
        <f>VLOOKUP($B358,meanLDage!$Z$3:$AC$3145,2,FALSE)</f>
        <v>9.7714232779765577</v>
      </c>
      <c r="AF358" s="6">
        <f>VLOOKUP(V358,'2017 rep county selection'!$A$1:$C$281,3,FALSE)</f>
        <v>12105</v>
      </c>
      <c r="AH358" s="9">
        <f t="shared" si="41"/>
        <v>12105</v>
      </c>
    </row>
    <row r="359" spans="1:34" ht="15.75" customHeight="1" x14ac:dyDescent="0.3">
      <c r="A359" s="4">
        <v>12</v>
      </c>
      <c r="B359" s="4">
        <v>12133</v>
      </c>
      <c r="C359" s="6" t="s">
        <v>2265</v>
      </c>
      <c r="D359" s="6" t="s">
        <v>71</v>
      </c>
      <c r="E359" s="4">
        <v>12105</v>
      </c>
      <c r="F359" s="4">
        <v>12105</v>
      </c>
      <c r="G359" s="4">
        <v>12105</v>
      </c>
      <c r="H359" s="37">
        <v>470036066</v>
      </c>
      <c r="I359" s="37">
        <v>352511357.41281301</v>
      </c>
      <c r="J359" s="37">
        <v>386986649.03572798</v>
      </c>
      <c r="K359" s="4" t="str">
        <f>VLOOKUP(B359,altitude!$B$3:$E$3232,4)</f>
        <v>L</v>
      </c>
      <c r="L359" s="4">
        <f>VLOOKUP(B359,fuelregion!$C$5:$D$3233,2,FALSE)</f>
        <v>100001000</v>
      </c>
      <c r="M359" s="4">
        <f>VLOOKUP(B359,fuelregion!$H$5:$I$3113,2,FALSE)</f>
        <v>100001000</v>
      </c>
      <c r="N359" s="4">
        <f>VLOOKUP(B359,imbin!$B$4:$D$3233,2,FALSE)</f>
        <v>0</v>
      </c>
      <c r="O359" s="4" t="str">
        <f>VLOOKUP(B359,imbin!$B$4:$D$3233,3,FALSE)</f>
        <v>Submittal</v>
      </c>
      <c r="P359" s="4">
        <f>IF(ISNA(VLOOKUP(B359,rampbin!$B$4:$G$1697,6,FALSE)),2,VLOOKUP(B359,rampbin!$B$4:$G$1697,6,FALSE))</f>
        <v>1</v>
      </c>
      <c r="Q359" s="4" t="str">
        <f>IF(ISNA(VLOOKUP(B359,rampbin!$B$4:$G$1697,5,FALSE)),"MOVES",VLOOKUP(B359,rampbin!$B$4:$G$1697,5,FALSE))</f>
        <v>Submitted</v>
      </c>
      <c r="R359" s="4" t="s">
        <v>1880</v>
      </c>
      <c r="S359" s="6" t="s">
        <v>1851</v>
      </c>
      <c r="T359" s="4">
        <f>VLOOKUP(B359,meanLDage!$B$3:$E$3145,4,FALSE)</f>
        <v>4</v>
      </c>
      <c r="U359" s="32">
        <f>VLOOKUP(B359,meanLDage!$B$3:$E$3145,2,FALSE)</f>
        <v>12.826682986571463</v>
      </c>
      <c r="V359" s="4" t="str">
        <f t="shared" si="36"/>
        <v>12_L_100001000_0_4_1</v>
      </c>
      <c r="W359" s="4">
        <v>12107</v>
      </c>
      <c r="X359" s="6"/>
      <c r="Y359" s="8">
        <f t="shared" si="37"/>
        <v>12107</v>
      </c>
      <c r="Z359" s="6" t="b">
        <f t="shared" si="35"/>
        <v>0</v>
      </c>
      <c r="AA359" s="6">
        <f t="shared" si="38"/>
        <v>12105</v>
      </c>
      <c r="AB359" s="4">
        <f t="shared" si="39"/>
        <v>4</v>
      </c>
      <c r="AC359" s="32">
        <f t="shared" si="40"/>
        <v>12.826682986571463</v>
      </c>
      <c r="AD359" s="4">
        <f>VLOOKUP($B359,meanLDage!$Z$3:$AC$3145,4,FALSE)</f>
        <v>4</v>
      </c>
      <c r="AE359" s="32">
        <f>VLOOKUP($B359,meanLDage!$Z$3:$AC$3145,2,FALSE)</f>
        <v>11.479139167556177</v>
      </c>
      <c r="AF359" s="6">
        <f>VLOOKUP(V359,'2017 rep county selection'!$A$1:$C$281,3,FALSE)</f>
        <v>12107</v>
      </c>
      <c r="AH359" s="9">
        <f t="shared" si="41"/>
        <v>12107</v>
      </c>
    </row>
    <row r="360" spans="1:34" ht="15.75" customHeight="1" x14ac:dyDescent="0.3">
      <c r="A360" s="4">
        <v>13</v>
      </c>
      <c r="B360" s="4">
        <v>13001</v>
      </c>
      <c r="C360" s="6" t="s">
        <v>2266</v>
      </c>
      <c r="D360" s="6" t="s">
        <v>318</v>
      </c>
      <c r="E360" s="4">
        <v>13245</v>
      </c>
      <c r="F360" s="4">
        <v>13245</v>
      </c>
      <c r="G360" s="4">
        <v>13245</v>
      </c>
      <c r="H360" s="37">
        <v>233994215</v>
      </c>
      <c r="I360" s="37">
        <v>218860498.59843001</v>
      </c>
      <c r="J360" s="37">
        <v>243133073.99940801</v>
      </c>
      <c r="K360" s="4" t="str">
        <f>VLOOKUP(B360,altitude!$B$3:$E$3232,4)</f>
        <v>L</v>
      </c>
      <c r="L360" s="4">
        <f>VLOOKUP(B360,fuelregion!$C$5:$D$3233,2,FALSE)</f>
        <v>100001000</v>
      </c>
      <c r="M360" s="4">
        <f>VLOOKUP(B360,fuelregion!$H$5:$I$3113,2,FALSE)</f>
        <v>100001000</v>
      </c>
      <c r="N360" s="4">
        <f>VLOOKUP(B360,imbin!$B$4:$D$3233,2,FALSE)</f>
        <v>0</v>
      </c>
      <c r="O360" s="4" t="str">
        <f>VLOOKUP(B360,imbin!$B$4:$D$3233,3,FALSE)</f>
        <v>Submittal</v>
      </c>
      <c r="P360" s="4">
        <f>IF(ISNA(VLOOKUP(B360,rampbin!$B$4:$G$1697,6,FALSE)),2,VLOOKUP(B360,rampbin!$B$4:$G$1697,6,FALSE))</f>
        <v>2</v>
      </c>
      <c r="Q360" s="4" t="str">
        <f>IF(ISNA(VLOOKUP(B360,rampbin!$B$4:$G$1697,5,FALSE)),"MOVES",VLOOKUP(B360,rampbin!$B$4:$G$1697,5,FALSE))</f>
        <v>MOVES</v>
      </c>
      <c r="R360" s="4" t="s">
        <v>1880</v>
      </c>
      <c r="S360" s="6" t="s">
        <v>1851</v>
      </c>
      <c r="T360" s="4">
        <f>VLOOKUP(B360,meanLDage!$B$3:$E$3145,4,FALSE)</f>
        <v>4</v>
      </c>
      <c r="U360" s="32">
        <f>VLOOKUP(B360,meanLDage!$B$3:$E$3145,2,FALSE)</f>
        <v>12.450926134545956</v>
      </c>
      <c r="V360" s="4" t="str">
        <f t="shared" si="36"/>
        <v>13_L_100001000_0_4_2</v>
      </c>
      <c r="W360" s="4">
        <v>13245</v>
      </c>
      <c r="X360" s="6"/>
      <c r="Y360" s="8">
        <f t="shared" si="37"/>
        <v>13245</v>
      </c>
      <c r="Z360" s="6" t="b">
        <f t="shared" si="35"/>
        <v>1</v>
      </c>
      <c r="AA360" s="6">
        <f t="shared" si="38"/>
        <v>13245</v>
      </c>
      <c r="AB360" s="4">
        <f t="shared" si="39"/>
        <v>4</v>
      </c>
      <c r="AC360" s="32">
        <f t="shared" si="40"/>
        <v>12.450926134545956</v>
      </c>
      <c r="AD360" s="4">
        <f>VLOOKUP($B360,meanLDage!$Z$3:$AC$3145,4,FALSE)</f>
        <v>4</v>
      </c>
      <c r="AE360" s="32">
        <f>VLOOKUP($B360,meanLDage!$Z$3:$AC$3145,2,FALSE)</f>
        <v>12.535343490000001</v>
      </c>
      <c r="AF360" s="6">
        <f>VLOOKUP(V360,'2017 rep county selection'!$A$1:$C$281,3,FALSE)</f>
        <v>13245</v>
      </c>
      <c r="AH360" s="9">
        <f t="shared" si="41"/>
        <v>13245</v>
      </c>
    </row>
    <row r="361" spans="1:34" ht="15.75" customHeight="1" x14ac:dyDescent="0.3">
      <c r="A361" s="4">
        <v>13</v>
      </c>
      <c r="B361" s="4">
        <v>13003</v>
      </c>
      <c r="C361" s="6" t="s">
        <v>2266</v>
      </c>
      <c r="D361" s="6" t="s">
        <v>319</v>
      </c>
      <c r="E361" s="4">
        <v>13245</v>
      </c>
      <c r="F361" s="4">
        <v>13245</v>
      </c>
      <c r="G361" s="4">
        <v>13245</v>
      </c>
      <c r="H361" s="37">
        <v>106857408</v>
      </c>
      <c r="I361" s="37">
        <v>97455623.905646801</v>
      </c>
      <c r="J361" s="37">
        <v>116197752.31272399</v>
      </c>
      <c r="K361" s="4" t="str">
        <f>VLOOKUP(B361,altitude!$B$3:$E$3232,4)</f>
        <v>L</v>
      </c>
      <c r="L361" s="4">
        <f>VLOOKUP(B361,fuelregion!$C$5:$D$3233,2,FALSE)</f>
        <v>100001000</v>
      </c>
      <c r="M361" s="4">
        <f>VLOOKUP(B361,fuelregion!$H$5:$I$3113,2,FALSE)</f>
        <v>100001000</v>
      </c>
      <c r="N361" s="4">
        <f>VLOOKUP(B361,imbin!$B$4:$D$3233,2,FALSE)</f>
        <v>0</v>
      </c>
      <c r="O361" s="4" t="str">
        <f>VLOOKUP(B361,imbin!$B$4:$D$3233,3,FALSE)</f>
        <v>Submittal</v>
      </c>
      <c r="P361" s="4">
        <f>IF(ISNA(VLOOKUP(B361,rampbin!$B$4:$G$1697,6,FALSE)),2,VLOOKUP(B361,rampbin!$B$4:$G$1697,6,FALSE))</f>
        <v>2</v>
      </c>
      <c r="Q361" s="4" t="str">
        <f>IF(ISNA(VLOOKUP(B361,rampbin!$B$4:$G$1697,5,FALSE)),"MOVES",VLOOKUP(B361,rampbin!$B$4:$G$1697,5,FALSE))</f>
        <v>MOVES</v>
      </c>
      <c r="R361" s="4" t="s">
        <v>1880</v>
      </c>
      <c r="S361" s="6" t="s">
        <v>1851</v>
      </c>
      <c r="T361" s="4">
        <f>VLOOKUP(B361,meanLDage!$B$3:$E$3145,4,FALSE)</f>
        <v>4</v>
      </c>
      <c r="U361" s="32">
        <f>VLOOKUP(B361,meanLDage!$B$3:$E$3145,2,FALSE)</f>
        <v>12.965378958922283</v>
      </c>
      <c r="V361" s="4" t="str">
        <f t="shared" si="36"/>
        <v>13_L_100001000_0_4_2</v>
      </c>
      <c r="W361" s="4">
        <v>13245</v>
      </c>
      <c r="X361" s="6"/>
      <c r="Y361" s="8">
        <f t="shared" si="37"/>
        <v>13245</v>
      </c>
      <c r="Z361" s="6" t="b">
        <f t="shared" si="35"/>
        <v>1</v>
      </c>
      <c r="AA361" s="6">
        <f t="shared" si="38"/>
        <v>13245</v>
      </c>
      <c r="AB361" s="4">
        <f t="shared" si="39"/>
        <v>4</v>
      </c>
      <c r="AC361" s="32">
        <f t="shared" si="40"/>
        <v>12.965378958922283</v>
      </c>
      <c r="AD361" s="4">
        <f>VLOOKUP($B361,meanLDage!$Z$3:$AC$3145,4,FALSE)</f>
        <v>4</v>
      </c>
      <c r="AE361" s="32">
        <f>VLOOKUP($B361,meanLDage!$Z$3:$AC$3145,2,FALSE)</f>
        <v>12.59484383</v>
      </c>
      <c r="AF361" s="6">
        <f>VLOOKUP(V361,'2017 rep county selection'!$A$1:$C$281,3,FALSE)</f>
        <v>13245</v>
      </c>
      <c r="AH361" s="9">
        <f t="shared" si="41"/>
        <v>13245</v>
      </c>
    </row>
    <row r="362" spans="1:34" ht="15.75" customHeight="1" x14ac:dyDescent="0.3">
      <c r="A362" s="4">
        <v>13</v>
      </c>
      <c r="B362" s="4">
        <v>13005</v>
      </c>
      <c r="C362" s="6" t="s">
        <v>2266</v>
      </c>
      <c r="D362" s="6" t="s">
        <v>320</v>
      </c>
      <c r="E362" s="4">
        <v>13245</v>
      </c>
      <c r="F362" s="4">
        <v>13245</v>
      </c>
      <c r="G362" s="4">
        <v>13245</v>
      </c>
      <c r="H362" s="37">
        <v>117504454</v>
      </c>
      <c r="I362" s="37">
        <v>103504038.659518</v>
      </c>
      <c r="J362" s="37">
        <v>128042004.385043</v>
      </c>
      <c r="K362" s="4" t="str">
        <f>VLOOKUP(B362,altitude!$B$3:$E$3232,4)</f>
        <v>L</v>
      </c>
      <c r="L362" s="4">
        <f>VLOOKUP(B362,fuelregion!$C$5:$D$3233,2,FALSE)</f>
        <v>100001000</v>
      </c>
      <c r="M362" s="4">
        <f>VLOOKUP(B362,fuelregion!$H$5:$I$3113,2,FALSE)</f>
        <v>100001000</v>
      </c>
      <c r="N362" s="4">
        <f>VLOOKUP(B362,imbin!$B$4:$D$3233,2,FALSE)</f>
        <v>0</v>
      </c>
      <c r="O362" s="4" t="str">
        <f>VLOOKUP(B362,imbin!$B$4:$D$3233,3,FALSE)</f>
        <v>Submittal</v>
      </c>
      <c r="P362" s="4">
        <f>IF(ISNA(VLOOKUP(B362,rampbin!$B$4:$G$1697,6,FALSE)),2,VLOOKUP(B362,rampbin!$B$4:$G$1697,6,FALSE))</f>
        <v>2</v>
      </c>
      <c r="Q362" s="4" t="str">
        <f>IF(ISNA(VLOOKUP(B362,rampbin!$B$4:$G$1697,5,FALSE)),"MOVES",VLOOKUP(B362,rampbin!$B$4:$G$1697,5,FALSE))</f>
        <v>MOVES</v>
      </c>
      <c r="R362" s="4" t="s">
        <v>1880</v>
      </c>
      <c r="S362" s="6" t="s">
        <v>1851</v>
      </c>
      <c r="T362" s="4">
        <f>VLOOKUP(B362,meanLDage!$B$3:$E$3145,4,FALSE)</f>
        <v>4</v>
      </c>
      <c r="U362" s="32">
        <f>VLOOKUP(B362,meanLDage!$B$3:$E$3145,2,FALSE)</f>
        <v>12.810664300784541</v>
      </c>
      <c r="V362" s="4" t="str">
        <f t="shared" si="36"/>
        <v>13_L_100001000_0_4_2</v>
      </c>
      <c r="W362" s="4">
        <v>13245</v>
      </c>
      <c r="X362" s="6"/>
      <c r="Y362" s="8">
        <f t="shared" si="37"/>
        <v>13245</v>
      </c>
      <c r="Z362" s="6" t="b">
        <f t="shared" si="35"/>
        <v>1</v>
      </c>
      <c r="AA362" s="6">
        <f t="shared" si="38"/>
        <v>13245</v>
      </c>
      <c r="AB362" s="4">
        <f t="shared" si="39"/>
        <v>4</v>
      </c>
      <c r="AC362" s="32">
        <f t="shared" si="40"/>
        <v>12.810664300784541</v>
      </c>
      <c r="AD362" s="4">
        <f>VLOOKUP($B362,meanLDage!$Z$3:$AC$3145,4,FALSE)</f>
        <v>4</v>
      </c>
      <c r="AE362" s="32">
        <f>VLOOKUP($B362,meanLDage!$Z$3:$AC$3145,2,FALSE)</f>
        <v>12.53824114</v>
      </c>
      <c r="AF362" s="6">
        <f>VLOOKUP(V362,'2017 rep county selection'!$A$1:$C$281,3,FALSE)</f>
        <v>13245</v>
      </c>
      <c r="AH362" s="9">
        <f t="shared" si="41"/>
        <v>13245</v>
      </c>
    </row>
    <row r="363" spans="1:34" ht="15.75" customHeight="1" x14ac:dyDescent="0.3">
      <c r="A363" s="4">
        <v>13</v>
      </c>
      <c r="B363" s="4">
        <v>13007</v>
      </c>
      <c r="C363" s="6" t="s">
        <v>2266</v>
      </c>
      <c r="D363" s="6" t="s">
        <v>270</v>
      </c>
      <c r="E363" s="4">
        <v>13245</v>
      </c>
      <c r="F363" s="4">
        <v>13245</v>
      </c>
      <c r="G363" s="4">
        <v>13245</v>
      </c>
      <c r="H363" s="37">
        <v>58629953</v>
      </c>
      <c r="I363" s="37">
        <v>52484227.187343098</v>
      </c>
      <c r="J363" s="37">
        <v>58714993.563046001</v>
      </c>
      <c r="K363" s="4" t="str">
        <f>VLOOKUP(B363,altitude!$B$3:$E$3232,4)</f>
        <v>L</v>
      </c>
      <c r="L363" s="4">
        <f>VLOOKUP(B363,fuelregion!$C$5:$D$3233,2,FALSE)</f>
        <v>100001000</v>
      </c>
      <c r="M363" s="4">
        <f>VLOOKUP(B363,fuelregion!$H$5:$I$3113,2,FALSE)</f>
        <v>100001000</v>
      </c>
      <c r="N363" s="4">
        <f>VLOOKUP(B363,imbin!$B$4:$D$3233,2,FALSE)</f>
        <v>0</v>
      </c>
      <c r="O363" s="4" t="str">
        <f>VLOOKUP(B363,imbin!$B$4:$D$3233,3,FALSE)</f>
        <v>Submittal</v>
      </c>
      <c r="P363" s="4">
        <f>IF(ISNA(VLOOKUP(B363,rampbin!$B$4:$G$1697,6,FALSE)),2,VLOOKUP(B363,rampbin!$B$4:$G$1697,6,FALSE))</f>
        <v>2</v>
      </c>
      <c r="Q363" s="4" t="str">
        <f>IF(ISNA(VLOOKUP(B363,rampbin!$B$4:$G$1697,5,FALSE)),"MOVES",VLOOKUP(B363,rampbin!$B$4:$G$1697,5,FALSE))</f>
        <v>MOVES</v>
      </c>
      <c r="R363" s="4" t="s">
        <v>1877</v>
      </c>
      <c r="S363" s="6" t="s">
        <v>1969</v>
      </c>
      <c r="T363" s="4">
        <f>VLOOKUP(B363,meanLDage!$B$3:$E$3145,4,FALSE)</f>
        <v>5</v>
      </c>
      <c r="U363" s="32">
        <f>VLOOKUP(B363,meanLDage!$B$3:$E$3145,2,FALSE)</f>
        <v>13.054901961380896</v>
      </c>
      <c r="V363" s="4" t="str">
        <f t="shared" si="36"/>
        <v>13_L_100001000_0_4_2</v>
      </c>
      <c r="W363" s="4">
        <v>13119</v>
      </c>
      <c r="X363" s="6"/>
      <c r="Y363" s="8">
        <f t="shared" si="37"/>
        <v>13119</v>
      </c>
      <c r="Z363" s="6" t="b">
        <f t="shared" si="35"/>
        <v>0</v>
      </c>
      <c r="AA363" s="6">
        <f t="shared" si="38"/>
        <v>13245</v>
      </c>
      <c r="AB363" s="4">
        <f t="shared" si="39"/>
        <v>5</v>
      </c>
      <c r="AC363" s="32">
        <f t="shared" si="40"/>
        <v>13.054901961380896</v>
      </c>
      <c r="AD363" s="4">
        <f>VLOOKUP($B363,meanLDage!$Z$3:$AC$3145,4,FALSE)</f>
        <v>4</v>
      </c>
      <c r="AE363" s="32">
        <f>VLOOKUP($B363,meanLDage!$Z$3:$AC$3145,2,FALSE)</f>
        <v>12.35997064</v>
      </c>
      <c r="AF363" s="6">
        <f>VLOOKUP(V363,'2017 rep county selection'!$A$1:$C$281,3,FALSE)</f>
        <v>13245</v>
      </c>
      <c r="AH363" s="9">
        <f t="shared" si="41"/>
        <v>13245</v>
      </c>
    </row>
    <row r="364" spans="1:34" ht="15.75" customHeight="1" x14ac:dyDescent="0.3">
      <c r="A364" s="4">
        <v>13</v>
      </c>
      <c r="B364" s="4">
        <v>13009</v>
      </c>
      <c r="C364" s="6" t="s">
        <v>2266</v>
      </c>
      <c r="D364" s="6" t="s">
        <v>8</v>
      </c>
      <c r="E364" s="4">
        <v>13245</v>
      </c>
      <c r="F364" s="4">
        <v>13245</v>
      </c>
      <c r="G364" s="4">
        <v>13245</v>
      </c>
      <c r="H364" s="37">
        <v>405302217</v>
      </c>
      <c r="I364" s="37">
        <v>367477068.88789898</v>
      </c>
      <c r="J364" s="37">
        <v>418030485.32783502</v>
      </c>
      <c r="K364" s="4" t="str">
        <f>VLOOKUP(B364,altitude!$B$3:$E$3232,4)</f>
        <v>L</v>
      </c>
      <c r="L364" s="4">
        <f>VLOOKUP(B364,fuelregion!$C$5:$D$3233,2,FALSE)</f>
        <v>100001000</v>
      </c>
      <c r="M364" s="4">
        <f>VLOOKUP(B364,fuelregion!$H$5:$I$3113,2,FALSE)</f>
        <v>100001000</v>
      </c>
      <c r="N364" s="4">
        <f>VLOOKUP(B364,imbin!$B$4:$D$3233,2,FALSE)</f>
        <v>0</v>
      </c>
      <c r="O364" s="4" t="str">
        <f>VLOOKUP(B364,imbin!$B$4:$D$3233,3,FALSE)</f>
        <v>Submittal</v>
      </c>
      <c r="P364" s="4">
        <f>IF(ISNA(VLOOKUP(B364,rampbin!$B$4:$G$1697,6,FALSE)),2,VLOOKUP(B364,rampbin!$B$4:$G$1697,6,FALSE))</f>
        <v>2</v>
      </c>
      <c r="Q364" s="4" t="str">
        <f>IF(ISNA(VLOOKUP(B364,rampbin!$B$4:$G$1697,5,FALSE)),"MOVES",VLOOKUP(B364,rampbin!$B$4:$G$1697,5,FALSE))</f>
        <v>MOVES</v>
      </c>
      <c r="R364" s="4" t="s">
        <v>1880</v>
      </c>
      <c r="S364" s="6" t="s">
        <v>1851</v>
      </c>
      <c r="T364" s="4">
        <f>VLOOKUP(B364,meanLDage!$B$3:$E$3145,4,FALSE)</f>
        <v>4</v>
      </c>
      <c r="U364" s="32">
        <f>VLOOKUP(B364,meanLDage!$B$3:$E$3145,2,FALSE)</f>
        <v>12.446105123859427</v>
      </c>
      <c r="V364" s="4" t="str">
        <f t="shared" si="36"/>
        <v>13_L_100001000_0_4_2</v>
      </c>
      <c r="W364" s="4">
        <v>13245</v>
      </c>
      <c r="X364" s="6"/>
      <c r="Y364" s="8">
        <f t="shared" si="37"/>
        <v>13245</v>
      </c>
      <c r="Z364" s="6" t="b">
        <f t="shared" si="35"/>
        <v>1</v>
      </c>
      <c r="AA364" s="6">
        <f t="shared" si="38"/>
        <v>13245</v>
      </c>
      <c r="AB364" s="4">
        <f t="shared" si="39"/>
        <v>4</v>
      </c>
      <c r="AC364" s="32">
        <f t="shared" si="40"/>
        <v>12.446105123859427</v>
      </c>
      <c r="AD364" s="4">
        <f>VLOOKUP($B364,meanLDage!$Z$3:$AC$3145,4,FALSE)</f>
        <v>4</v>
      </c>
      <c r="AE364" s="32">
        <f>VLOOKUP($B364,meanLDage!$Z$3:$AC$3145,2,FALSE)</f>
        <v>12.380837980000001</v>
      </c>
      <c r="AF364" s="6">
        <f>VLOOKUP(V364,'2017 rep county selection'!$A$1:$C$281,3,FALSE)</f>
        <v>13245</v>
      </c>
      <c r="AH364" s="9">
        <f t="shared" si="41"/>
        <v>13245</v>
      </c>
    </row>
    <row r="365" spans="1:34" ht="15.75" customHeight="1" x14ac:dyDescent="0.3">
      <c r="A365" s="4">
        <v>13</v>
      </c>
      <c r="B365" s="4">
        <v>13011</v>
      </c>
      <c r="C365" s="6" t="s">
        <v>2266</v>
      </c>
      <c r="D365" s="6" t="s">
        <v>321</v>
      </c>
      <c r="E365" s="4">
        <v>13129</v>
      </c>
      <c r="F365" s="4">
        <v>13129</v>
      </c>
      <c r="G365" s="4">
        <v>13129</v>
      </c>
      <c r="H365" s="37">
        <v>265073966</v>
      </c>
      <c r="I365" s="37">
        <v>267874039.619757</v>
      </c>
      <c r="J365" s="37">
        <v>302698058.46621001</v>
      </c>
      <c r="K365" s="4" t="str">
        <f>VLOOKUP(B365,altitude!$B$3:$E$3232,4)</f>
        <v>L</v>
      </c>
      <c r="L365" s="4">
        <f>VLOOKUP(B365,fuelregion!$C$5:$D$3233,2,FALSE)</f>
        <v>100001000</v>
      </c>
      <c r="M365" s="4">
        <f>VLOOKUP(B365,fuelregion!$H$5:$I$3113,2,FALSE)</f>
        <v>170001000</v>
      </c>
      <c r="N365" s="4">
        <f>VLOOKUP(B365,imbin!$B$4:$D$3233,2,FALSE)</f>
        <v>0</v>
      </c>
      <c r="O365" s="4" t="str">
        <f>VLOOKUP(B365,imbin!$B$4:$D$3233,3,FALSE)</f>
        <v>Submittal</v>
      </c>
      <c r="P365" s="4">
        <f>IF(ISNA(VLOOKUP(B365,rampbin!$B$4:$G$1697,6,FALSE)),2,VLOOKUP(B365,rampbin!$B$4:$G$1697,6,FALSE))</f>
        <v>2</v>
      </c>
      <c r="Q365" s="4" t="str">
        <f>IF(ISNA(VLOOKUP(B365,rampbin!$B$4:$G$1697,5,FALSE)),"MOVES",VLOOKUP(B365,rampbin!$B$4:$G$1697,5,FALSE))</f>
        <v>MOVES</v>
      </c>
      <c r="R365" s="4" t="s">
        <v>1880</v>
      </c>
      <c r="S365" s="6" t="s">
        <v>1851</v>
      </c>
      <c r="T365" s="4">
        <f>VLOOKUP(B365,meanLDage!$B$3:$E$3145,4,FALSE)</f>
        <v>5</v>
      </c>
      <c r="U365" s="32">
        <f>VLOOKUP(B365,meanLDage!$B$3:$E$3145,2,FALSE)</f>
        <v>13.920716398617445</v>
      </c>
      <c r="V365" s="4" t="str">
        <f t="shared" si="36"/>
        <v>13_L_170001000_0_4_2</v>
      </c>
      <c r="W365" s="4">
        <v>13119</v>
      </c>
      <c r="X365" s="6"/>
      <c r="Y365" s="8">
        <f t="shared" si="37"/>
        <v>13119</v>
      </c>
      <c r="Z365" s="6" t="b">
        <f t="shared" si="35"/>
        <v>0</v>
      </c>
      <c r="AA365" s="6">
        <f t="shared" si="38"/>
        <v>13129</v>
      </c>
      <c r="AB365" s="4">
        <f t="shared" si="39"/>
        <v>5</v>
      </c>
      <c r="AC365" s="32">
        <f t="shared" si="40"/>
        <v>13.920716398617445</v>
      </c>
      <c r="AD365" s="4">
        <f>VLOOKUP($B365,meanLDage!$Z$3:$AC$3145,4,FALSE)</f>
        <v>4</v>
      </c>
      <c r="AE365" s="32">
        <f>VLOOKUP($B365,meanLDage!$Z$3:$AC$3145,2,FALSE)</f>
        <v>12.544213620000001</v>
      </c>
      <c r="AF365" s="6">
        <f>VLOOKUP(V365,'2017 rep county selection'!$A$1:$C$281,3,FALSE)</f>
        <v>13045</v>
      </c>
      <c r="AG365" s="6">
        <v>13157</v>
      </c>
      <c r="AH365" s="9">
        <f t="shared" si="41"/>
        <v>13157</v>
      </c>
    </row>
    <row r="366" spans="1:34" ht="15.75" customHeight="1" x14ac:dyDescent="0.3">
      <c r="A366" s="4">
        <v>13</v>
      </c>
      <c r="B366" s="4">
        <v>13013</v>
      </c>
      <c r="C366" s="6" t="s">
        <v>2266</v>
      </c>
      <c r="D366" s="6" t="s">
        <v>322</v>
      </c>
      <c r="E366" s="4">
        <v>13015</v>
      </c>
      <c r="F366" s="4">
        <v>13015</v>
      </c>
      <c r="G366" s="4">
        <v>13015</v>
      </c>
      <c r="H366" s="37">
        <v>703581070</v>
      </c>
      <c r="I366" s="37">
        <v>804126137.50233996</v>
      </c>
      <c r="J366" s="37">
        <v>826334661.15692699</v>
      </c>
      <c r="K366" s="4" t="str">
        <f>VLOOKUP(B366,altitude!$B$3:$E$3232,4)</f>
        <v>L</v>
      </c>
      <c r="L366" s="4">
        <f>VLOOKUP(B366,fuelregion!$C$5:$D$3233,2,FALSE)</f>
        <v>100001000</v>
      </c>
      <c r="M366" s="4">
        <f>VLOOKUP(B366,fuelregion!$H$5:$I$3113,2,FALSE)</f>
        <v>170001000</v>
      </c>
      <c r="N366" s="4">
        <f>VLOOKUP(B366,imbin!$B$4:$D$3233,2,FALSE)</f>
        <v>0</v>
      </c>
      <c r="O366" s="4" t="str">
        <f>VLOOKUP(B366,imbin!$B$4:$D$3233,3,FALSE)</f>
        <v>Submittal</v>
      </c>
      <c r="P366" s="4">
        <f>IF(ISNA(VLOOKUP(B366,rampbin!$B$4:$G$1697,6,FALSE)),2,VLOOKUP(B366,rampbin!$B$4:$G$1697,6,FALSE))</f>
        <v>2</v>
      </c>
      <c r="Q366" s="4" t="str">
        <f>IF(ISNA(VLOOKUP(B366,rampbin!$B$4:$G$1697,5,FALSE)),"MOVES",VLOOKUP(B366,rampbin!$B$4:$G$1697,5,FALSE))</f>
        <v>Submitted</v>
      </c>
      <c r="R366" s="4" t="s">
        <v>1877</v>
      </c>
      <c r="S366" s="6" t="s">
        <v>1970</v>
      </c>
      <c r="T366" s="4">
        <f>VLOOKUP(B366,meanLDage!$B$3:$E$3145,4,FALSE)</f>
        <v>4</v>
      </c>
      <c r="U366" s="32">
        <f>VLOOKUP(B366,meanLDage!$B$3:$E$3145,2,FALSE)</f>
        <v>11.864482358304123</v>
      </c>
      <c r="V366" s="4" t="str">
        <f t="shared" si="36"/>
        <v>13_L_170001000_0_4_2</v>
      </c>
      <c r="W366" s="4">
        <v>13245</v>
      </c>
      <c r="X366" s="6">
        <v>13015</v>
      </c>
      <c r="Y366" s="8">
        <f t="shared" si="37"/>
        <v>13015</v>
      </c>
      <c r="Z366" s="6" t="b">
        <f t="shared" si="35"/>
        <v>1</v>
      </c>
      <c r="AA366" s="6">
        <f t="shared" si="38"/>
        <v>13015</v>
      </c>
      <c r="AB366" s="4">
        <f t="shared" si="39"/>
        <v>4</v>
      </c>
      <c r="AC366" s="32">
        <f t="shared" si="40"/>
        <v>11.864482358304123</v>
      </c>
      <c r="AD366" s="4">
        <f>VLOOKUP($B366,meanLDage!$Z$3:$AC$3145,4,FALSE)</f>
        <v>4</v>
      </c>
      <c r="AE366" s="32">
        <f>VLOOKUP($B366,meanLDage!$Z$3:$AC$3145,2,FALSE)</f>
        <v>11.9701019</v>
      </c>
      <c r="AF366" s="6">
        <f>VLOOKUP(V366,'2017 rep county selection'!$A$1:$C$281,3,FALSE)</f>
        <v>13045</v>
      </c>
      <c r="AG366" s="6">
        <v>13015</v>
      </c>
      <c r="AH366" s="9">
        <f t="shared" si="41"/>
        <v>13015</v>
      </c>
    </row>
    <row r="367" spans="1:34" ht="15.75" customHeight="1" x14ac:dyDescent="0.3">
      <c r="A367" s="4">
        <v>13</v>
      </c>
      <c r="B367" s="4">
        <v>13015</v>
      </c>
      <c r="C367" s="6" t="s">
        <v>2266</v>
      </c>
      <c r="D367" s="6" t="s">
        <v>323</v>
      </c>
      <c r="E367" s="4">
        <v>13015</v>
      </c>
      <c r="F367" s="4">
        <v>13015</v>
      </c>
      <c r="G367" s="4">
        <v>13015</v>
      </c>
      <c r="H367" s="37">
        <v>1651437846</v>
      </c>
      <c r="I367" s="37">
        <v>1787861157.69681</v>
      </c>
      <c r="J367" s="37">
        <v>1809026405.87624</v>
      </c>
      <c r="K367" s="4" t="str">
        <f>VLOOKUP(B367,altitude!$B$3:$E$3232,4)</f>
        <v>L</v>
      </c>
      <c r="L367" s="4">
        <f>VLOOKUP(B367,fuelregion!$C$5:$D$3233,2,FALSE)</f>
        <v>100001000</v>
      </c>
      <c r="M367" s="4">
        <f>VLOOKUP(B367,fuelregion!$H$5:$I$3113,2,FALSE)</f>
        <v>170001000</v>
      </c>
      <c r="N367" s="4">
        <f>VLOOKUP(B367,imbin!$B$4:$D$3233,2,FALSE)</f>
        <v>0</v>
      </c>
      <c r="O367" s="4" t="str">
        <f>VLOOKUP(B367,imbin!$B$4:$D$3233,3,FALSE)</f>
        <v>Submittal</v>
      </c>
      <c r="P367" s="4">
        <f>IF(ISNA(VLOOKUP(B367,rampbin!$B$4:$G$1697,6,FALSE)),2,VLOOKUP(B367,rampbin!$B$4:$G$1697,6,FALSE))</f>
        <v>1</v>
      </c>
      <c r="Q367" s="4" t="str">
        <f>IF(ISNA(VLOOKUP(B367,rampbin!$B$4:$G$1697,5,FALSE)),"MOVES",VLOOKUP(B367,rampbin!$B$4:$G$1697,5,FALSE))</f>
        <v>Submitted</v>
      </c>
      <c r="R367" s="4" t="s">
        <v>1877</v>
      </c>
      <c r="S367" s="6" t="s">
        <v>1970</v>
      </c>
      <c r="T367" s="4">
        <f>VLOOKUP(B367,meanLDage!$B$3:$E$3145,4,FALSE)</f>
        <v>4</v>
      </c>
      <c r="U367" s="32">
        <f>VLOOKUP(B367,meanLDage!$B$3:$E$3145,2,FALSE)</f>
        <v>12.171604376977088</v>
      </c>
      <c r="V367" s="4" t="str">
        <f t="shared" si="36"/>
        <v>13_L_170001000_0_4_1</v>
      </c>
      <c r="W367" s="4">
        <v>13015</v>
      </c>
      <c r="X367" s="6"/>
      <c r="Y367" s="8">
        <f t="shared" si="37"/>
        <v>13015</v>
      </c>
      <c r="Z367" s="6" t="b">
        <f t="shared" si="35"/>
        <v>1</v>
      </c>
      <c r="AA367" s="6">
        <f t="shared" si="38"/>
        <v>13015</v>
      </c>
      <c r="AB367" s="4">
        <f t="shared" si="39"/>
        <v>4</v>
      </c>
      <c r="AC367" s="32">
        <f t="shared" si="40"/>
        <v>12.171604376977088</v>
      </c>
      <c r="AD367" s="4">
        <f>VLOOKUP($B367,meanLDage!$Z$3:$AC$3145,4,FALSE)</f>
        <v>4</v>
      </c>
      <c r="AE367" s="32">
        <f>VLOOKUP($B367,meanLDage!$Z$3:$AC$3145,2,FALSE)</f>
        <v>11.99985687</v>
      </c>
      <c r="AF367" s="6">
        <f>VLOOKUP(V367,'2017 rep county selection'!$A$1:$C$281,3,FALSE)</f>
        <v>13015</v>
      </c>
      <c r="AH367" s="9">
        <f t="shared" si="41"/>
        <v>13015</v>
      </c>
    </row>
    <row r="368" spans="1:34" ht="15.75" customHeight="1" x14ac:dyDescent="0.3">
      <c r="A368" s="4">
        <v>13</v>
      </c>
      <c r="B368" s="4">
        <v>13017</v>
      </c>
      <c r="C368" s="6" t="s">
        <v>2266</v>
      </c>
      <c r="D368" s="6" t="s">
        <v>324</v>
      </c>
      <c r="E368" s="4">
        <v>13245</v>
      </c>
      <c r="F368" s="4">
        <v>13245</v>
      </c>
      <c r="G368" s="4">
        <v>13245</v>
      </c>
      <c r="H368" s="37">
        <v>151715909</v>
      </c>
      <c r="I368" s="37">
        <v>135788649.718353</v>
      </c>
      <c r="J368" s="37">
        <v>151873945.435653</v>
      </c>
      <c r="K368" s="4" t="str">
        <f>VLOOKUP(B368,altitude!$B$3:$E$3232,4)</f>
        <v>L</v>
      </c>
      <c r="L368" s="4">
        <f>VLOOKUP(B368,fuelregion!$C$5:$D$3233,2,FALSE)</f>
        <v>100001000</v>
      </c>
      <c r="M368" s="4">
        <f>VLOOKUP(B368,fuelregion!$H$5:$I$3113,2,FALSE)</f>
        <v>100001000</v>
      </c>
      <c r="N368" s="4">
        <f>VLOOKUP(B368,imbin!$B$4:$D$3233,2,FALSE)</f>
        <v>0</v>
      </c>
      <c r="O368" s="4" t="str">
        <f>VLOOKUP(B368,imbin!$B$4:$D$3233,3,FALSE)</f>
        <v>Submittal</v>
      </c>
      <c r="P368" s="4">
        <f>IF(ISNA(VLOOKUP(B368,rampbin!$B$4:$G$1697,6,FALSE)),2,VLOOKUP(B368,rampbin!$B$4:$G$1697,6,FALSE))</f>
        <v>2</v>
      </c>
      <c r="Q368" s="4" t="str">
        <f>IF(ISNA(VLOOKUP(B368,rampbin!$B$4:$G$1697,5,FALSE)),"MOVES",VLOOKUP(B368,rampbin!$B$4:$G$1697,5,FALSE))</f>
        <v>MOVES</v>
      </c>
      <c r="R368" s="4" t="s">
        <v>1880</v>
      </c>
      <c r="S368" s="6" t="s">
        <v>1851</v>
      </c>
      <c r="T368" s="4">
        <f>VLOOKUP(B368,meanLDage!$B$3:$E$3145,4,FALSE)</f>
        <v>4</v>
      </c>
      <c r="U368" s="32">
        <f>VLOOKUP(B368,meanLDage!$B$3:$E$3145,2,FALSE)</f>
        <v>12.748445192715051</v>
      </c>
      <c r="V368" s="4" t="str">
        <f t="shared" si="36"/>
        <v>13_L_100001000_0_4_2</v>
      </c>
      <c r="W368" s="4">
        <v>13245</v>
      </c>
      <c r="X368" s="6"/>
      <c r="Y368" s="8">
        <f t="shared" si="37"/>
        <v>13245</v>
      </c>
      <c r="Z368" s="6" t="b">
        <f t="shared" si="35"/>
        <v>1</v>
      </c>
      <c r="AA368" s="6">
        <f t="shared" si="38"/>
        <v>13245</v>
      </c>
      <c r="AB368" s="4">
        <f t="shared" si="39"/>
        <v>4</v>
      </c>
      <c r="AC368" s="32">
        <f t="shared" si="40"/>
        <v>12.748445192715051</v>
      </c>
      <c r="AD368" s="4">
        <f>VLOOKUP($B368,meanLDage!$Z$3:$AC$3145,4,FALSE)</f>
        <v>4</v>
      </c>
      <c r="AE368" s="32">
        <f>VLOOKUP($B368,meanLDage!$Z$3:$AC$3145,2,FALSE)</f>
        <v>12.45818689</v>
      </c>
      <c r="AF368" s="6">
        <f>VLOOKUP(V368,'2017 rep county selection'!$A$1:$C$281,3,FALSE)</f>
        <v>13245</v>
      </c>
      <c r="AH368" s="9">
        <f t="shared" si="41"/>
        <v>13245</v>
      </c>
    </row>
    <row r="369" spans="1:34" ht="15.75" customHeight="1" x14ac:dyDescent="0.3">
      <c r="A369" s="4">
        <v>13</v>
      </c>
      <c r="B369" s="4">
        <v>13019</v>
      </c>
      <c r="C369" s="6" t="s">
        <v>2266</v>
      </c>
      <c r="D369" s="6" t="s">
        <v>325</v>
      </c>
      <c r="E369" s="4">
        <v>13245</v>
      </c>
      <c r="F369" s="4">
        <v>13245</v>
      </c>
      <c r="G369" s="4">
        <v>13245</v>
      </c>
      <c r="H369" s="37">
        <v>179926029</v>
      </c>
      <c r="I369" s="37">
        <v>159449189.605463</v>
      </c>
      <c r="J369" s="37">
        <v>187258103.02251801</v>
      </c>
      <c r="K369" s="4" t="str">
        <f>VLOOKUP(B369,altitude!$B$3:$E$3232,4)</f>
        <v>L</v>
      </c>
      <c r="L369" s="4">
        <f>VLOOKUP(B369,fuelregion!$C$5:$D$3233,2,FALSE)</f>
        <v>100001000</v>
      </c>
      <c r="M369" s="4">
        <f>VLOOKUP(B369,fuelregion!$H$5:$I$3113,2,FALSE)</f>
        <v>100001000</v>
      </c>
      <c r="N369" s="4">
        <f>VLOOKUP(B369,imbin!$B$4:$D$3233,2,FALSE)</f>
        <v>0</v>
      </c>
      <c r="O369" s="4" t="str">
        <f>VLOOKUP(B369,imbin!$B$4:$D$3233,3,FALSE)</f>
        <v>Submittal</v>
      </c>
      <c r="P369" s="4">
        <f>IF(ISNA(VLOOKUP(B369,rampbin!$B$4:$G$1697,6,FALSE)),2,VLOOKUP(B369,rampbin!$B$4:$G$1697,6,FALSE))</f>
        <v>2</v>
      </c>
      <c r="Q369" s="4" t="str">
        <f>IF(ISNA(VLOOKUP(B369,rampbin!$B$4:$G$1697,5,FALSE)),"MOVES",VLOOKUP(B369,rampbin!$B$4:$G$1697,5,FALSE))</f>
        <v>MOVES</v>
      </c>
      <c r="R369" s="4" t="s">
        <v>1880</v>
      </c>
      <c r="S369" s="6" t="s">
        <v>1851</v>
      </c>
      <c r="T369" s="4">
        <f>VLOOKUP(B369,meanLDage!$B$3:$E$3145,4,FALSE)</f>
        <v>4</v>
      </c>
      <c r="U369" s="32">
        <f>VLOOKUP(B369,meanLDage!$B$3:$E$3145,2,FALSE)</f>
        <v>12.937700744665408</v>
      </c>
      <c r="V369" s="4" t="str">
        <f t="shared" si="36"/>
        <v>13_L_100001000_0_4_2</v>
      </c>
      <c r="W369" s="4">
        <v>13245</v>
      </c>
      <c r="X369" s="6"/>
      <c r="Y369" s="8">
        <f t="shared" si="37"/>
        <v>13245</v>
      </c>
      <c r="Z369" s="6" t="b">
        <f t="shared" si="35"/>
        <v>1</v>
      </c>
      <c r="AA369" s="6">
        <f t="shared" si="38"/>
        <v>13245</v>
      </c>
      <c r="AB369" s="4">
        <f t="shared" si="39"/>
        <v>4</v>
      </c>
      <c r="AC369" s="32">
        <f t="shared" si="40"/>
        <v>12.937700744665408</v>
      </c>
      <c r="AD369" s="4">
        <f>VLOOKUP($B369,meanLDage!$Z$3:$AC$3145,4,FALSE)</f>
        <v>4</v>
      </c>
      <c r="AE369" s="32">
        <f>VLOOKUP($B369,meanLDage!$Z$3:$AC$3145,2,FALSE)</f>
        <v>12.57056942</v>
      </c>
      <c r="AF369" s="6">
        <f>VLOOKUP(V369,'2017 rep county selection'!$A$1:$C$281,3,FALSE)</f>
        <v>13245</v>
      </c>
      <c r="AH369" s="9">
        <f t="shared" si="41"/>
        <v>13245</v>
      </c>
    </row>
    <row r="370" spans="1:34" ht="15.75" customHeight="1" x14ac:dyDescent="0.3">
      <c r="A370" s="4">
        <v>13</v>
      </c>
      <c r="B370" s="4">
        <v>13021</v>
      </c>
      <c r="C370" s="6" t="s">
        <v>2266</v>
      </c>
      <c r="D370" s="6" t="s">
        <v>10</v>
      </c>
      <c r="E370" s="4">
        <v>13021</v>
      </c>
      <c r="F370" s="4">
        <v>13021</v>
      </c>
      <c r="G370" s="4">
        <v>13021</v>
      </c>
      <c r="H370" s="37">
        <v>2112410440</v>
      </c>
      <c r="I370" s="37">
        <v>1922605213.8628399</v>
      </c>
      <c r="J370" s="37">
        <v>2153713576.5462599</v>
      </c>
      <c r="K370" s="4" t="str">
        <f>VLOOKUP(B370,altitude!$B$3:$E$3232,4)</f>
        <v>L</v>
      </c>
      <c r="L370" s="4">
        <f>VLOOKUP(B370,fuelregion!$C$5:$D$3233,2,FALSE)</f>
        <v>100001000</v>
      </c>
      <c r="M370" s="4">
        <f>VLOOKUP(B370,fuelregion!$H$5:$I$3113,2,FALSE)</f>
        <v>100001000</v>
      </c>
      <c r="N370" s="4">
        <f>VLOOKUP(B370,imbin!$B$4:$D$3233,2,FALSE)</f>
        <v>0</v>
      </c>
      <c r="O370" s="4" t="str">
        <f>VLOOKUP(B370,imbin!$B$4:$D$3233,3,FALSE)</f>
        <v>Submittal</v>
      </c>
      <c r="P370" s="4">
        <f>IF(ISNA(VLOOKUP(B370,rampbin!$B$4:$G$1697,6,FALSE)),2,VLOOKUP(B370,rampbin!$B$4:$G$1697,6,FALSE))</f>
        <v>2</v>
      </c>
      <c r="Q370" s="4" t="str">
        <f>IF(ISNA(VLOOKUP(B370,rampbin!$B$4:$G$1697,5,FALSE)),"MOVES",VLOOKUP(B370,rampbin!$B$4:$G$1697,5,FALSE))</f>
        <v>Submitted</v>
      </c>
      <c r="R370" s="4" t="s">
        <v>1877</v>
      </c>
      <c r="S370" s="6" t="s">
        <v>1971</v>
      </c>
      <c r="T370" s="4">
        <f>VLOOKUP(B370,meanLDage!$B$3:$E$3145,4,FALSE)</f>
        <v>4</v>
      </c>
      <c r="U370" s="32">
        <f>VLOOKUP(B370,meanLDage!$B$3:$E$3145,2,FALSE)</f>
        <v>11.459472337549677</v>
      </c>
      <c r="V370" s="4" t="str">
        <f t="shared" si="36"/>
        <v>13_L_100001000_0_4_2</v>
      </c>
      <c r="W370" s="4">
        <v>13245</v>
      </c>
      <c r="X370" s="6"/>
      <c r="Y370" s="8">
        <f t="shared" si="37"/>
        <v>13245</v>
      </c>
      <c r="Z370" s="6" t="b">
        <f t="shared" si="35"/>
        <v>0</v>
      </c>
      <c r="AA370" s="6">
        <f t="shared" si="38"/>
        <v>13021</v>
      </c>
      <c r="AB370" s="4">
        <f t="shared" si="39"/>
        <v>4</v>
      </c>
      <c r="AC370" s="32">
        <f t="shared" si="40"/>
        <v>11.459472337549677</v>
      </c>
      <c r="AD370" s="4">
        <f>VLOOKUP($B370,meanLDage!$Z$3:$AC$3145,4,FALSE)</f>
        <v>4</v>
      </c>
      <c r="AE370" s="32">
        <f>VLOOKUP($B370,meanLDage!$Z$3:$AC$3145,2,FALSE)</f>
        <v>12.10454457</v>
      </c>
      <c r="AF370" s="6">
        <f>VLOOKUP(V370,'2017 rep county selection'!$A$1:$C$281,3,FALSE)</f>
        <v>13245</v>
      </c>
      <c r="AH370" s="9">
        <f t="shared" si="41"/>
        <v>13245</v>
      </c>
    </row>
    <row r="371" spans="1:34" ht="15.75" customHeight="1" x14ac:dyDescent="0.3">
      <c r="A371" s="4">
        <v>13</v>
      </c>
      <c r="B371" s="4">
        <v>13023</v>
      </c>
      <c r="C371" s="6" t="s">
        <v>2266</v>
      </c>
      <c r="D371" s="6" t="s">
        <v>326</v>
      </c>
      <c r="E371" s="4">
        <v>13245</v>
      </c>
      <c r="F371" s="4">
        <v>13245</v>
      </c>
      <c r="G371" s="4">
        <v>13245</v>
      </c>
      <c r="H371" s="37">
        <v>140269502</v>
      </c>
      <c r="I371" s="37">
        <v>129033392.564125</v>
      </c>
      <c r="J371" s="37">
        <v>143912257.33795699</v>
      </c>
      <c r="K371" s="4" t="str">
        <f>VLOOKUP(B371,altitude!$B$3:$E$3232,4)</f>
        <v>L</v>
      </c>
      <c r="L371" s="4">
        <f>VLOOKUP(B371,fuelregion!$C$5:$D$3233,2,FALSE)</f>
        <v>100001000</v>
      </c>
      <c r="M371" s="4">
        <f>VLOOKUP(B371,fuelregion!$H$5:$I$3113,2,FALSE)</f>
        <v>100001000</v>
      </c>
      <c r="N371" s="4">
        <f>VLOOKUP(B371,imbin!$B$4:$D$3233,2,FALSE)</f>
        <v>0</v>
      </c>
      <c r="O371" s="4" t="str">
        <f>VLOOKUP(B371,imbin!$B$4:$D$3233,3,FALSE)</f>
        <v>Submittal</v>
      </c>
      <c r="P371" s="4">
        <f>IF(ISNA(VLOOKUP(B371,rampbin!$B$4:$G$1697,6,FALSE)),2,VLOOKUP(B371,rampbin!$B$4:$G$1697,6,FALSE))</f>
        <v>2</v>
      </c>
      <c r="Q371" s="4" t="str">
        <f>IF(ISNA(VLOOKUP(B371,rampbin!$B$4:$G$1697,5,FALSE)),"MOVES",VLOOKUP(B371,rampbin!$B$4:$G$1697,5,FALSE))</f>
        <v>MOVES</v>
      </c>
      <c r="R371" s="4" t="s">
        <v>1880</v>
      </c>
      <c r="S371" s="6" t="s">
        <v>1851</v>
      </c>
      <c r="T371" s="4">
        <f>VLOOKUP(B371,meanLDage!$B$3:$E$3145,4,FALSE)</f>
        <v>4</v>
      </c>
      <c r="U371" s="32">
        <f>VLOOKUP(B371,meanLDage!$B$3:$E$3145,2,FALSE)</f>
        <v>12.81726943998083</v>
      </c>
      <c r="V371" s="4" t="str">
        <f t="shared" si="36"/>
        <v>13_L_100001000_0_4_2</v>
      </c>
      <c r="W371" s="4">
        <v>13245</v>
      </c>
      <c r="X371" s="6"/>
      <c r="Y371" s="8">
        <f t="shared" si="37"/>
        <v>13245</v>
      </c>
      <c r="Z371" s="6" t="b">
        <f t="shared" si="35"/>
        <v>1</v>
      </c>
      <c r="AA371" s="6">
        <f t="shared" si="38"/>
        <v>13245</v>
      </c>
      <c r="AB371" s="4">
        <f t="shared" si="39"/>
        <v>4</v>
      </c>
      <c r="AC371" s="32">
        <f t="shared" si="40"/>
        <v>12.81726943998083</v>
      </c>
      <c r="AD371" s="4">
        <f>VLOOKUP($B371,meanLDage!$Z$3:$AC$3145,4,FALSE)</f>
        <v>4</v>
      </c>
      <c r="AE371" s="32">
        <f>VLOOKUP($B371,meanLDage!$Z$3:$AC$3145,2,FALSE)</f>
        <v>12.45053878</v>
      </c>
      <c r="AF371" s="6">
        <f>VLOOKUP(V371,'2017 rep county selection'!$A$1:$C$281,3,FALSE)</f>
        <v>13245</v>
      </c>
      <c r="AH371" s="9">
        <f t="shared" si="41"/>
        <v>13245</v>
      </c>
    </row>
    <row r="372" spans="1:34" ht="15.75" customHeight="1" x14ac:dyDescent="0.3">
      <c r="A372" s="4">
        <v>13</v>
      </c>
      <c r="B372" s="4">
        <v>13025</v>
      </c>
      <c r="C372" s="6" t="s">
        <v>2266</v>
      </c>
      <c r="D372" s="6" t="s">
        <v>327</v>
      </c>
      <c r="E372" s="4">
        <v>13245</v>
      </c>
      <c r="F372" s="4">
        <v>13245</v>
      </c>
      <c r="G372" s="4">
        <v>13245</v>
      </c>
      <c r="H372" s="37">
        <v>166582351</v>
      </c>
      <c r="I372" s="37">
        <v>156974252.994425</v>
      </c>
      <c r="J372" s="37">
        <v>184366266.944547</v>
      </c>
      <c r="K372" s="4" t="str">
        <f>VLOOKUP(B372,altitude!$B$3:$E$3232,4)</f>
        <v>L</v>
      </c>
      <c r="L372" s="4">
        <f>VLOOKUP(B372,fuelregion!$C$5:$D$3233,2,FALSE)</f>
        <v>100001000</v>
      </c>
      <c r="M372" s="4">
        <f>VLOOKUP(B372,fuelregion!$H$5:$I$3113,2,FALSE)</f>
        <v>100001000</v>
      </c>
      <c r="N372" s="4">
        <f>VLOOKUP(B372,imbin!$B$4:$D$3233,2,FALSE)</f>
        <v>0</v>
      </c>
      <c r="O372" s="4" t="str">
        <f>VLOOKUP(B372,imbin!$B$4:$D$3233,3,FALSE)</f>
        <v>Submittal</v>
      </c>
      <c r="P372" s="4">
        <f>IF(ISNA(VLOOKUP(B372,rampbin!$B$4:$G$1697,6,FALSE)),2,VLOOKUP(B372,rampbin!$B$4:$G$1697,6,FALSE))</f>
        <v>2</v>
      </c>
      <c r="Q372" s="4" t="str">
        <f>IF(ISNA(VLOOKUP(B372,rampbin!$B$4:$G$1697,5,FALSE)),"MOVES",VLOOKUP(B372,rampbin!$B$4:$G$1697,5,FALSE))</f>
        <v>MOVES</v>
      </c>
      <c r="R372" s="4" t="s">
        <v>1877</v>
      </c>
      <c r="S372" s="6" t="s">
        <v>1972</v>
      </c>
      <c r="T372" s="4">
        <f>VLOOKUP(B372,meanLDage!$B$3:$E$3145,4,FALSE)</f>
        <v>5</v>
      </c>
      <c r="U372" s="32">
        <f>VLOOKUP(B372,meanLDage!$B$3:$E$3145,2,FALSE)</f>
        <v>13.020398701711462</v>
      </c>
      <c r="V372" s="4" t="str">
        <f t="shared" si="36"/>
        <v>13_L_100001000_0_4_2</v>
      </c>
      <c r="W372" s="4">
        <v>13119</v>
      </c>
      <c r="X372" s="6"/>
      <c r="Y372" s="8">
        <f t="shared" si="37"/>
        <v>13119</v>
      </c>
      <c r="Z372" s="6" t="b">
        <f t="shared" si="35"/>
        <v>0</v>
      </c>
      <c r="AA372" s="6">
        <f t="shared" si="38"/>
        <v>13245</v>
      </c>
      <c r="AB372" s="4">
        <f t="shared" si="39"/>
        <v>5</v>
      </c>
      <c r="AC372" s="32">
        <f t="shared" si="40"/>
        <v>13.020398701711462</v>
      </c>
      <c r="AD372" s="4">
        <f>VLOOKUP($B372,meanLDage!$Z$3:$AC$3145,4,FALSE)</f>
        <v>4</v>
      </c>
      <c r="AE372" s="32">
        <f>VLOOKUP($B372,meanLDage!$Z$3:$AC$3145,2,FALSE)</f>
        <v>12.56585565</v>
      </c>
      <c r="AF372" s="6">
        <f>VLOOKUP(V372,'2017 rep county selection'!$A$1:$C$281,3,FALSE)</f>
        <v>13245</v>
      </c>
      <c r="AH372" s="9">
        <f t="shared" si="41"/>
        <v>13245</v>
      </c>
    </row>
    <row r="373" spans="1:34" ht="15.75" customHeight="1" x14ac:dyDescent="0.3">
      <c r="A373" s="4">
        <v>13</v>
      </c>
      <c r="B373" s="4">
        <v>13027</v>
      </c>
      <c r="C373" s="6" t="s">
        <v>2266</v>
      </c>
      <c r="D373" s="6" t="s">
        <v>328</v>
      </c>
      <c r="E373" s="4">
        <v>13245</v>
      </c>
      <c r="F373" s="4">
        <v>13245</v>
      </c>
      <c r="G373" s="4">
        <v>13245</v>
      </c>
      <c r="H373" s="37">
        <v>194632606</v>
      </c>
      <c r="I373" s="37">
        <v>192906892.07827801</v>
      </c>
      <c r="J373" s="37">
        <v>188169555.50314</v>
      </c>
      <c r="K373" s="4" t="str">
        <f>VLOOKUP(B373,altitude!$B$3:$E$3232,4)</f>
        <v>L</v>
      </c>
      <c r="L373" s="4">
        <f>VLOOKUP(B373,fuelregion!$C$5:$D$3233,2,FALSE)</f>
        <v>100001000</v>
      </c>
      <c r="M373" s="4">
        <f>VLOOKUP(B373,fuelregion!$H$5:$I$3113,2,FALSE)</f>
        <v>100001000</v>
      </c>
      <c r="N373" s="4">
        <f>VLOOKUP(B373,imbin!$B$4:$D$3233,2,FALSE)</f>
        <v>0</v>
      </c>
      <c r="O373" s="4" t="str">
        <f>VLOOKUP(B373,imbin!$B$4:$D$3233,3,FALSE)</f>
        <v>Submittal</v>
      </c>
      <c r="P373" s="4">
        <f>IF(ISNA(VLOOKUP(B373,rampbin!$B$4:$G$1697,6,FALSE)),2,VLOOKUP(B373,rampbin!$B$4:$G$1697,6,FALSE))</f>
        <v>2</v>
      </c>
      <c r="Q373" s="4" t="str">
        <f>IF(ISNA(VLOOKUP(B373,rampbin!$B$4:$G$1697,5,FALSE)),"MOVES",VLOOKUP(B373,rampbin!$B$4:$G$1697,5,FALSE))</f>
        <v>MOVES</v>
      </c>
      <c r="R373" s="4" t="s">
        <v>1877</v>
      </c>
      <c r="S373" s="6" t="s">
        <v>1973</v>
      </c>
      <c r="T373" s="4">
        <f>VLOOKUP(B373,meanLDage!$B$3:$E$3145,4,FALSE)</f>
        <v>5</v>
      </c>
      <c r="U373" s="32">
        <f>VLOOKUP(B373,meanLDage!$B$3:$E$3145,2,FALSE)</f>
        <v>13.056899003997493</v>
      </c>
      <c r="V373" s="4" t="str">
        <f t="shared" si="36"/>
        <v>13_L_100001000_0_4_2</v>
      </c>
      <c r="W373" s="4">
        <v>13119</v>
      </c>
      <c r="X373" s="6"/>
      <c r="Y373" s="8">
        <f t="shared" si="37"/>
        <v>13119</v>
      </c>
      <c r="Z373" s="6" t="b">
        <f t="shared" si="35"/>
        <v>0</v>
      </c>
      <c r="AA373" s="6">
        <f t="shared" si="38"/>
        <v>13245</v>
      </c>
      <c r="AB373" s="4">
        <f t="shared" si="39"/>
        <v>5</v>
      </c>
      <c r="AC373" s="32">
        <f t="shared" si="40"/>
        <v>13.056899003997493</v>
      </c>
      <c r="AD373" s="4">
        <f>VLOOKUP($B373,meanLDage!$Z$3:$AC$3145,4,FALSE)</f>
        <v>4</v>
      </c>
      <c r="AE373" s="32">
        <f>VLOOKUP($B373,meanLDage!$Z$3:$AC$3145,2,FALSE)</f>
        <v>12.42312516</v>
      </c>
      <c r="AF373" s="6">
        <f>VLOOKUP(V373,'2017 rep county selection'!$A$1:$C$281,3,FALSE)</f>
        <v>13245</v>
      </c>
      <c r="AH373" s="9">
        <f t="shared" si="41"/>
        <v>13245</v>
      </c>
    </row>
    <row r="374" spans="1:34" ht="15.75" customHeight="1" x14ac:dyDescent="0.3">
      <c r="A374" s="4">
        <v>13</v>
      </c>
      <c r="B374" s="4">
        <v>13029</v>
      </c>
      <c r="C374" s="6" t="s">
        <v>2266</v>
      </c>
      <c r="D374" s="6" t="s">
        <v>329</v>
      </c>
      <c r="E374" s="4">
        <v>13051</v>
      </c>
      <c r="F374" s="4">
        <v>13051</v>
      </c>
      <c r="G374" s="4">
        <v>13051</v>
      </c>
      <c r="H374" s="37">
        <v>581506292</v>
      </c>
      <c r="I374" s="37">
        <v>641662845.635216</v>
      </c>
      <c r="J374" s="37">
        <v>710260641.36999404</v>
      </c>
      <c r="K374" s="4" t="str">
        <f>VLOOKUP(B374,altitude!$B$3:$E$3232,4)</f>
        <v>L</v>
      </c>
      <c r="L374" s="4">
        <f>VLOOKUP(B374,fuelregion!$C$5:$D$3233,2,FALSE)</f>
        <v>100001000</v>
      </c>
      <c r="M374" s="4">
        <f>VLOOKUP(B374,fuelregion!$H$5:$I$3113,2,FALSE)</f>
        <v>100001000</v>
      </c>
      <c r="N374" s="4">
        <f>VLOOKUP(B374,imbin!$B$4:$D$3233,2,FALSE)</f>
        <v>0</v>
      </c>
      <c r="O374" s="4" t="str">
        <f>VLOOKUP(B374,imbin!$B$4:$D$3233,3,FALSE)</f>
        <v>Submittal</v>
      </c>
      <c r="P374" s="4">
        <f>IF(ISNA(VLOOKUP(B374,rampbin!$B$4:$G$1697,6,FALSE)),2,VLOOKUP(B374,rampbin!$B$4:$G$1697,6,FALSE))</f>
        <v>2</v>
      </c>
      <c r="Q374" s="4" t="str">
        <f>IF(ISNA(VLOOKUP(B374,rampbin!$B$4:$G$1697,5,FALSE)),"MOVES",VLOOKUP(B374,rampbin!$B$4:$G$1697,5,FALSE))</f>
        <v>MOVES</v>
      </c>
      <c r="R374" s="4" t="s">
        <v>1877</v>
      </c>
      <c r="S374" s="6" t="s">
        <v>1974</v>
      </c>
      <c r="T374" s="4">
        <f>VLOOKUP(B374,meanLDage!$B$3:$E$3145,4,FALSE)</f>
        <v>3</v>
      </c>
      <c r="U374" s="32">
        <f>VLOOKUP(B374,meanLDage!$B$3:$E$3145,2,FALSE)</f>
        <v>9.9084100280294454</v>
      </c>
      <c r="V374" s="4" t="str">
        <f t="shared" si="36"/>
        <v>13_L_100001000_0_3_2</v>
      </c>
      <c r="W374" s="4">
        <v>13051</v>
      </c>
      <c r="X374" s="6"/>
      <c r="Y374" s="8">
        <f t="shared" si="37"/>
        <v>13051</v>
      </c>
      <c r="Z374" s="6" t="b">
        <f t="shared" si="35"/>
        <v>1</v>
      </c>
      <c r="AA374" s="6">
        <f t="shared" si="38"/>
        <v>13051</v>
      </c>
      <c r="AB374" s="4">
        <f t="shared" si="39"/>
        <v>3</v>
      </c>
      <c r="AC374" s="32">
        <f t="shared" si="40"/>
        <v>9.9084100280294454</v>
      </c>
      <c r="AD374" s="4">
        <f>VLOOKUP($B374,meanLDage!$Z$3:$AC$3145,4,FALSE)</f>
        <v>3</v>
      </c>
      <c r="AE374" s="32">
        <f>VLOOKUP($B374,meanLDage!$Z$3:$AC$3145,2,FALSE)</f>
        <v>10.42235492</v>
      </c>
      <c r="AF374" s="6">
        <f>VLOOKUP(V374,'2017 rep county selection'!$A$1:$C$281,3,FALSE)</f>
        <v>13051</v>
      </c>
      <c r="AH374" s="9">
        <f t="shared" si="41"/>
        <v>13051</v>
      </c>
    </row>
    <row r="375" spans="1:34" ht="15.75" customHeight="1" x14ac:dyDescent="0.3">
      <c r="A375" s="4">
        <v>13</v>
      </c>
      <c r="B375" s="4">
        <v>13031</v>
      </c>
      <c r="C375" s="6" t="s">
        <v>2266</v>
      </c>
      <c r="D375" s="6" t="s">
        <v>330</v>
      </c>
      <c r="E375" s="4">
        <v>13051</v>
      </c>
      <c r="F375" s="4">
        <v>13245</v>
      </c>
      <c r="G375" s="4">
        <v>13245</v>
      </c>
      <c r="H375" s="37">
        <v>817979603</v>
      </c>
      <c r="I375" s="37">
        <v>817253704.60855997</v>
      </c>
      <c r="J375" s="37">
        <v>910357434.47315001</v>
      </c>
      <c r="K375" s="4" t="str">
        <f>VLOOKUP(B375,altitude!$B$3:$E$3232,4)</f>
        <v>L</v>
      </c>
      <c r="L375" s="4">
        <f>VLOOKUP(B375,fuelregion!$C$5:$D$3233,2,FALSE)</f>
        <v>100001000</v>
      </c>
      <c r="M375" s="4">
        <f>VLOOKUP(B375,fuelregion!$H$5:$I$3113,2,FALSE)</f>
        <v>100001000</v>
      </c>
      <c r="N375" s="4">
        <f>VLOOKUP(B375,imbin!$B$4:$D$3233,2,FALSE)</f>
        <v>0</v>
      </c>
      <c r="O375" s="4" t="str">
        <f>VLOOKUP(B375,imbin!$B$4:$D$3233,3,FALSE)</f>
        <v>Submittal</v>
      </c>
      <c r="P375" s="4">
        <f>IF(ISNA(VLOOKUP(B375,rampbin!$B$4:$G$1697,6,FALSE)),2,VLOOKUP(B375,rampbin!$B$4:$G$1697,6,FALSE))</f>
        <v>2</v>
      </c>
      <c r="Q375" s="4" t="str">
        <f>IF(ISNA(VLOOKUP(B375,rampbin!$B$4:$G$1697,5,FALSE)),"MOVES",VLOOKUP(B375,rampbin!$B$4:$G$1697,5,FALSE))</f>
        <v>MOVES</v>
      </c>
      <c r="R375" s="4" t="s">
        <v>1880</v>
      </c>
      <c r="S375" s="6" t="s">
        <v>1851</v>
      </c>
      <c r="T375" s="4">
        <f>VLOOKUP(B375,meanLDage!$B$3:$E$3145,4,FALSE)</f>
        <v>4</v>
      </c>
      <c r="U375" s="32">
        <f>VLOOKUP(B375,meanLDage!$B$3:$E$3145,2,FALSE)</f>
        <v>11.242906965790976</v>
      </c>
      <c r="V375" s="4" t="str">
        <f t="shared" si="36"/>
        <v>13_L_100001000_0_4_2</v>
      </c>
      <c r="W375" s="4">
        <v>13245</v>
      </c>
      <c r="X375" s="6"/>
      <c r="Y375" s="8">
        <f t="shared" si="37"/>
        <v>13245</v>
      </c>
      <c r="Z375" s="6" t="b">
        <f t="shared" si="35"/>
        <v>1</v>
      </c>
      <c r="AA375" s="6">
        <f t="shared" si="38"/>
        <v>13245</v>
      </c>
      <c r="AB375" s="4">
        <f t="shared" si="39"/>
        <v>4</v>
      </c>
      <c r="AC375" s="32">
        <f t="shared" si="40"/>
        <v>11.242906965790976</v>
      </c>
      <c r="AD375" s="4">
        <f>VLOOKUP($B375,meanLDage!$Z$3:$AC$3145,4,FALSE)</f>
        <v>4</v>
      </c>
      <c r="AE375" s="32">
        <f>VLOOKUP($B375,meanLDage!$Z$3:$AC$3145,2,FALSE)</f>
        <v>12.40164865</v>
      </c>
      <c r="AF375" s="6">
        <f>VLOOKUP(V375,'2017 rep county selection'!$A$1:$C$281,3,FALSE)</f>
        <v>13245</v>
      </c>
      <c r="AH375" s="9">
        <f t="shared" si="41"/>
        <v>13245</v>
      </c>
    </row>
    <row r="376" spans="1:34" ht="15.75" customHeight="1" x14ac:dyDescent="0.3">
      <c r="A376" s="4">
        <v>13</v>
      </c>
      <c r="B376" s="4">
        <v>13033</v>
      </c>
      <c r="C376" s="6" t="s">
        <v>2266</v>
      </c>
      <c r="D376" s="6" t="s">
        <v>331</v>
      </c>
      <c r="E376" s="4">
        <v>13245</v>
      </c>
      <c r="F376" s="4">
        <v>13245</v>
      </c>
      <c r="G376" s="4">
        <v>13245</v>
      </c>
      <c r="H376" s="37">
        <v>299441636</v>
      </c>
      <c r="I376" s="37">
        <v>290296789.39039201</v>
      </c>
      <c r="J376" s="37">
        <v>333135522.23031098</v>
      </c>
      <c r="K376" s="4" t="str">
        <f>VLOOKUP(B376,altitude!$B$3:$E$3232,4)</f>
        <v>L</v>
      </c>
      <c r="L376" s="4">
        <f>VLOOKUP(B376,fuelregion!$C$5:$D$3233,2,FALSE)</f>
        <v>100001000</v>
      </c>
      <c r="M376" s="4">
        <f>VLOOKUP(B376,fuelregion!$H$5:$I$3113,2,FALSE)</f>
        <v>100001000</v>
      </c>
      <c r="N376" s="4">
        <f>VLOOKUP(B376,imbin!$B$4:$D$3233,2,FALSE)</f>
        <v>0</v>
      </c>
      <c r="O376" s="4" t="str">
        <f>VLOOKUP(B376,imbin!$B$4:$D$3233,3,FALSE)</f>
        <v>Submittal</v>
      </c>
      <c r="P376" s="4">
        <f>IF(ISNA(VLOOKUP(B376,rampbin!$B$4:$G$1697,6,FALSE)),2,VLOOKUP(B376,rampbin!$B$4:$G$1697,6,FALSE))</f>
        <v>2</v>
      </c>
      <c r="Q376" s="4" t="str">
        <f>IF(ISNA(VLOOKUP(B376,rampbin!$B$4:$G$1697,5,FALSE)),"MOVES",VLOOKUP(B376,rampbin!$B$4:$G$1697,5,FALSE))</f>
        <v>MOVES</v>
      </c>
      <c r="R376" s="4" t="s">
        <v>1877</v>
      </c>
      <c r="S376" s="6" t="s">
        <v>1975</v>
      </c>
      <c r="T376" s="4">
        <f>VLOOKUP(B376,meanLDage!$B$3:$E$3145,4,FALSE)</f>
        <v>4</v>
      </c>
      <c r="U376" s="32">
        <f>VLOOKUP(B376,meanLDage!$B$3:$E$3145,2,FALSE)</f>
        <v>12.912577503403696</v>
      </c>
      <c r="V376" s="4" t="str">
        <f t="shared" si="36"/>
        <v>13_L_100001000_0_4_2</v>
      </c>
      <c r="W376" s="4">
        <v>13245</v>
      </c>
      <c r="X376" s="6"/>
      <c r="Y376" s="8">
        <f t="shared" si="37"/>
        <v>13245</v>
      </c>
      <c r="Z376" s="6" t="b">
        <f t="shared" si="35"/>
        <v>1</v>
      </c>
      <c r="AA376" s="6">
        <f t="shared" si="38"/>
        <v>13245</v>
      </c>
      <c r="AB376" s="4">
        <f t="shared" si="39"/>
        <v>4</v>
      </c>
      <c r="AC376" s="32">
        <f t="shared" si="40"/>
        <v>12.912577503403696</v>
      </c>
      <c r="AD376" s="4">
        <f>VLOOKUP($B376,meanLDage!$Z$3:$AC$3145,4,FALSE)</f>
        <v>4</v>
      </c>
      <c r="AE376" s="32">
        <f>VLOOKUP($B376,meanLDage!$Z$3:$AC$3145,2,FALSE)</f>
        <v>12.40755601</v>
      </c>
      <c r="AF376" s="6">
        <f>VLOOKUP(V376,'2017 rep county selection'!$A$1:$C$281,3,FALSE)</f>
        <v>13245</v>
      </c>
      <c r="AH376" s="9">
        <f t="shared" si="41"/>
        <v>13245</v>
      </c>
    </row>
    <row r="377" spans="1:34" ht="15.75" customHeight="1" x14ac:dyDescent="0.3">
      <c r="A377" s="4">
        <v>13</v>
      </c>
      <c r="B377" s="4">
        <v>13035</v>
      </c>
      <c r="C377" s="6" t="s">
        <v>2266</v>
      </c>
      <c r="D377" s="6" t="s">
        <v>332</v>
      </c>
      <c r="E377" s="4">
        <v>13129</v>
      </c>
      <c r="F377" s="4">
        <v>13129</v>
      </c>
      <c r="G377" s="4">
        <v>13129</v>
      </c>
      <c r="H377" s="37">
        <v>332657353</v>
      </c>
      <c r="I377" s="37">
        <v>334379811.86487198</v>
      </c>
      <c r="J377" s="37">
        <v>349864320.201235</v>
      </c>
      <c r="K377" s="4" t="str">
        <f>VLOOKUP(B377,altitude!$B$3:$E$3232,4)</f>
        <v>L</v>
      </c>
      <c r="L377" s="4">
        <f>VLOOKUP(B377,fuelregion!$C$5:$D$3233,2,FALSE)</f>
        <v>100001000</v>
      </c>
      <c r="M377" s="4">
        <f>VLOOKUP(B377,fuelregion!$H$5:$I$3113,2,FALSE)</f>
        <v>170001000</v>
      </c>
      <c r="N377" s="4">
        <f>VLOOKUP(B377,imbin!$B$4:$D$3233,2,FALSE)</f>
        <v>0</v>
      </c>
      <c r="O377" s="4" t="str">
        <f>VLOOKUP(B377,imbin!$B$4:$D$3233,3,FALSE)</f>
        <v>Submittal</v>
      </c>
      <c r="P377" s="4">
        <f>IF(ISNA(VLOOKUP(B377,rampbin!$B$4:$G$1697,6,FALSE)),2,VLOOKUP(B377,rampbin!$B$4:$G$1697,6,FALSE))</f>
        <v>2</v>
      </c>
      <c r="Q377" s="4" t="str">
        <f>IF(ISNA(VLOOKUP(B377,rampbin!$B$4:$G$1697,5,FALSE)),"MOVES",VLOOKUP(B377,rampbin!$B$4:$G$1697,5,FALSE))</f>
        <v>MOVES</v>
      </c>
      <c r="R377" s="4" t="s">
        <v>1877</v>
      </c>
      <c r="S377" s="6" t="s">
        <v>1970</v>
      </c>
      <c r="T377" s="4">
        <f>VLOOKUP(B377,meanLDage!$B$3:$E$3145,4,FALSE)</f>
        <v>4</v>
      </c>
      <c r="U377" s="32">
        <f>VLOOKUP(B377,meanLDage!$B$3:$E$3145,2,FALSE)</f>
        <v>12.914282176266985</v>
      </c>
      <c r="V377" s="4" t="str">
        <f t="shared" si="36"/>
        <v>13_L_170001000_0_4_2</v>
      </c>
      <c r="W377" s="4">
        <v>13245</v>
      </c>
      <c r="X377" s="6"/>
      <c r="Y377" s="8">
        <f t="shared" si="37"/>
        <v>13245</v>
      </c>
      <c r="Z377" s="6" t="b">
        <f t="shared" si="35"/>
        <v>0</v>
      </c>
      <c r="AA377" s="6">
        <f t="shared" si="38"/>
        <v>13129</v>
      </c>
      <c r="AB377" s="4">
        <f t="shared" si="39"/>
        <v>4</v>
      </c>
      <c r="AC377" s="32">
        <f t="shared" si="40"/>
        <v>12.914282176266985</v>
      </c>
      <c r="AD377" s="4">
        <f>VLOOKUP($B377,meanLDage!$Z$3:$AC$3145,4,FALSE)</f>
        <v>4</v>
      </c>
      <c r="AE377" s="32">
        <f>VLOOKUP($B377,meanLDage!$Z$3:$AC$3145,2,FALSE)</f>
        <v>12.45725893</v>
      </c>
      <c r="AF377" s="6">
        <f>VLOOKUP(V377,'2017 rep county selection'!$A$1:$C$281,3,FALSE)</f>
        <v>13045</v>
      </c>
      <c r="AG377" s="6">
        <v>13157</v>
      </c>
      <c r="AH377" s="9">
        <f t="shared" si="41"/>
        <v>13157</v>
      </c>
    </row>
    <row r="378" spans="1:34" ht="15.75" customHeight="1" x14ac:dyDescent="0.3">
      <c r="A378" s="4">
        <v>13</v>
      </c>
      <c r="B378" s="4">
        <v>13037</v>
      </c>
      <c r="C378" s="6" t="s">
        <v>2266</v>
      </c>
      <c r="D378" s="6" t="s">
        <v>14</v>
      </c>
      <c r="E378" s="4">
        <v>13245</v>
      </c>
      <c r="F378" s="4">
        <v>13245</v>
      </c>
      <c r="G378" s="4">
        <v>13245</v>
      </c>
      <c r="H378" s="37">
        <v>67671001</v>
      </c>
      <c r="I378" s="37">
        <v>61105417.562118798</v>
      </c>
      <c r="J378" s="37">
        <v>62684736.593520001</v>
      </c>
      <c r="K378" s="4" t="str">
        <f>VLOOKUP(B378,altitude!$B$3:$E$3232,4)</f>
        <v>L</v>
      </c>
      <c r="L378" s="4">
        <f>VLOOKUP(B378,fuelregion!$C$5:$D$3233,2,FALSE)</f>
        <v>100001000</v>
      </c>
      <c r="M378" s="4">
        <f>VLOOKUP(B378,fuelregion!$H$5:$I$3113,2,FALSE)</f>
        <v>100001000</v>
      </c>
      <c r="N378" s="4">
        <f>VLOOKUP(B378,imbin!$B$4:$D$3233,2,FALSE)</f>
        <v>0</v>
      </c>
      <c r="O378" s="4" t="str">
        <f>VLOOKUP(B378,imbin!$B$4:$D$3233,3,FALSE)</f>
        <v>Submittal</v>
      </c>
      <c r="P378" s="4">
        <f>IF(ISNA(VLOOKUP(B378,rampbin!$B$4:$G$1697,6,FALSE)),2,VLOOKUP(B378,rampbin!$B$4:$G$1697,6,FALSE))</f>
        <v>2</v>
      </c>
      <c r="Q378" s="4" t="str">
        <f>IF(ISNA(VLOOKUP(B378,rampbin!$B$4:$G$1697,5,FALSE)),"MOVES",VLOOKUP(B378,rampbin!$B$4:$G$1697,5,FALSE))</f>
        <v>MOVES</v>
      </c>
      <c r="R378" s="4" t="s">
        <v>1880</v>
      </c>
      <c r="S378" s="6" t="s">
        <v>1851</v>
      </c>
      <c r="T378" s="4">
        <f>VLOOKUP(B378,meanLDage!$B$3:$E$3145,4,FALSE)</f>
        <v>5</v>
      </c>
      <c r="U378" s="32">
        <f>VLOOKUP(B378,meanLDage!$B$3:$E$3145,2,FALSE)</f>
        <v>13.017279010730709</v>
      </c>
      <c r="V378" s="4" t="str">
        <f t="shared" si="36"/>
        <v>13_L_100001000_0_4_2</v>
      </c>
      <c r="W378" s="4">
        <v>13119</v>
      </c>
      <c r="X378" s="6"/>
      <c r="Y378" s="8">
        <f t="shared" si="37"/>
        <v>13119</v>
      </c>
      <c r="Z378" s="6" t="b">
        <f t="shared" si="35"/>
        <v>0</v>
      </c>
      <c r="AA378" s="6">
        <f t="shared" si="38"/>
        <v>13245</v>
      </c>
      <c r="AB378" s="4">
        <f t="shared" si="39"/>
        <v>5</v>
      </c>
      <c r="AC378" s="32">
        <f t="shared" si="40"/>
        <v>13.017279010730709</v>
      </c>
      <c r="AD378" s="4">
        <f>VLOOKUP($B378,meanLDage!$Z$3:$AC$3145,4,FALSE)</f>
        <v>4</v>
      </c>
      <c r="AE378" s="32">
        <f>VLOOKUP($B378,meanLDage!$Z$3:$AC$3145,2,FALSE)</f>
        <v>12.38782144</v>
      </c>
      <c r="AF378" s="6">
        <f>VLOOKUP(V378,'2017 rep county selection'!$A$1:$C$281,3,FALSE)</f>
        <v>13245</v>
      </c>
      <c r="AH378" s="9">
        <f t="shared" si="41"/>
        <v>13245</v>
      </c>
    </row>
    <row r="379" spans="1:34" ht="15.75" customHeight="1" x14ac:dyDescent="0.3">
      <c r="A379" s="4">
        <v>13</v>
      </c>
      <c r="B379" s="4">
        <v>13039</v>
      </c>
      <c r="C379" s="6" t="s">
        <v>2266</v>
      </c>
      <c r="D379" s="6" t="s">
        <v>333</v>
      </c>
      <c r="E379" s="4">
        <v>13051</v>
      </c>
      <c r="F379" s="4">
        <v>13245</v>
      </c>
      <c r="G379" s="4">
        <v>13245</v>
      </c>
      <c r="H379" s="37">
        <v>794007365</v>
      </c>
      <c r="I379" s="37">
        <v>812337659.452739</v>
      </c>
      <c r="J379" s="37">
        <v>857974325.91241896</v>
      </c>
      <c r="K379" s="4" t="str">
        <f>VLOOKUP(B379,altitude!$B$3:$E$3232,4)</f>
        <v>L</v>
      </c>
      <c r="L379" s="4">
        <f>VLOOKUP(B379,fuelregion!$C$5:$D$3233,2,FALSE)</f>
        <v>100001000</v>
      </c>
      <c r="M379" s="4">
        <f>VLOOKUP(B379,fuelregion!$H$5:$I$3113,2,FALSE)</f>
        <v>100001000</v>
      </c>
      <c r="N379" s="4">
        <f>VLOOKUP(B379,imbin!$B$4:$D$3233,2,FALSE)</f>
        <v>0</v>
      </c>
      <c r="O379" s="4" t="str">
        <f>VLOOKUP(B379,imbin!$B$4:$D$3233,3,FALSE)</f>
        <v>Submittal</v>
      </c>
      <c r="P379" s="4">
        <f>IF(ISNA(VLOOKUP(B379,rampbin!$B$4:$G$1697,6,FALSE)),2,VLOOKUP(B379,rampbin!$B$4:$G$1697,6,FALSE))</f>
        <v>2</v>
      </c>
      <c r="Q379" s="4" t="str">
        <f>IF(ISNA(VLOOKUP(B379,rampbin!$B$4:$G$1697,5,FALSE)),"MOVES",VLOOKUP(B379,rampbin!$B$4:$G$1697,5,FALSE))</f>
        <v>MOVES</v>
      </c>
      <c r="R379" s="4" t="s">
        <v>1880</v>
      </c>
      <c r="S379" s="6" t="s">
        <v>1851</v>
      </c>
      <c r="T379" s="4">
        <f>VLOOKUP(B379,meanLDage!$B$3:$E$3145,4,FALSE)</f>
        <v>3</v>
      </c>
      <c r="U379" s="32">
        <f>VLOOKUP(B379,meanLDage!$B$3:$E$3145,2,FALSE)</f>
        <v>10.624174416938242</v>
      </c>
      <c r="V379" s="4" t="str">
        <f t="shared" si="36"/>
        <v>13_L_100001000_0_4_2</v>
      </c>
      <c r="W379" s="4">
        <v>13051</v>
      </c>
      <c r="X379" s="6">
        <v>13245</v>
      </c>
      <c r="Y379" s="8">
        <f t="shared" si="37"/>
        <v>13245</v>
      </c>
      <c r="Z379" s="6" t="b">
        <f t="shared" si="35"/>
        <v>1</v>
      </c>
      <c r="AA379" s="6">
        <f t="shared" si="38"/>
        <v>13245</v>
      </c>
      <c r="AB379" s="4">
        <f t="shared" si="39"/>
        <v>3</v>
      </c>
      <c r="AC379" s="32">
        <f t="shared" si="40"/>
        <v>10.624174416938242</v>
      </c>
      <c r="AD379" s="4">
        <f>VLOOKUP($B379,meanLDage!$Z$3:$AC$3145,4,FALSE)</f>
        <v>4</v>
      </c>
      <c r="AE379" s="32">
        <f>VLOOKUP($B379,meanLDage!$Z$3:$AC$3145,2,FALSE)</f>
        <v>12.4080543</v>
      </c>
      <c r="AF379" s="6">
        <f>VLOOKUP(V379,'2017 rep county selection'!$A$1:$C$281,3,FALSE)</f>
        <v>13245</v>
      </c>
      <c r="AG379" s="6">
        <v>13245</v>
      </c>
      <c r="AH379" s="9">
        <f t="shared" si="41"/>
        <v>13245</v>
      </c>
    </row>
    <row r="380" spans="1:34" ht="15.75" customHeight="1" x14ac:dyDescent="0.3">
      <c r="A380" s="4">
        <v>13</v>
      </c>
      <c r="B380" s="4">
        <v>13043</v>
      </c>
      <c r="C380" s="6" t="s">
        <v>2266</v>
      </c>
      <c r="D380" s="6" t="s">
        <v>334</v>
      </c>
      <c r="E380" s="4">
        <v>13245</v>
      </c>
      <c r="F380" s="4">
        <v>13245</v>
      </c>
      <c r="G380" s="4">
        <v>13245</v>
      </c>
      <c r="H380" s="37">
        <v>213302358</v>
      </c>
      <c r="I380" s="37">
        <v>213346019.538118</v>
      </c>
      <c r="J380" s="37">
        <v>241876273.75325701</v>
      </c>
      <c r="K380" s="4" t="str">
        <f>VLOOKUP(B380,altitude!$B$3:$E$3232,4)</f>
        <v>L</v>
      </c>
      <c r="L380" s="4">
        <f>VLOOKUP(B380,fuelregion!$C$5:$D$3233,2,FALSE)</f>
        <v>100001000</v>
      </c>
      <c r="M380" s="4">
        <f>VLOOKUP(B380,fuelregion!$H$5:$I$3113,2,FALSE)</f>
        <v>100001000</v>
      </c>
      <c r="N380" s="4">
        <f>VLOOKUP(B380,imbin!$B$4:$D$3233,2,FALSE)</f>
        <v>0</v>
      </c>
      <c r="O380" s="4" t="str">
        <f>VLOOKUP(B380,imbin!$B$4:$D$3233,3,FALSE)</f>
        <v>Submittal</v>
      </c>
      <c r="P380" s="4">
        <f>IF(ISNA(VLOOKUP(B380,rampbin!$B$4:$G$1697,6,FALSE)),2,VLOOKUP(B380,rampbin!$B$4:$G$1697,6,FALSE))</f>
        <v>2</v>
      </c>
      <c r="Q380" s="4" t="str">
        <f>IF(ISNA(VLOOKUP(B380,rampbin!$B$4:$G$1697,5,FALSE)),"MOVES",VLOOKUP(B380,rampbin!$B$4:$G$1697,5,FALSE))</f>
        <v>MOVES</v>
      </c>
      <c r="R380" s="4" t="s">
        <v>1880</v>
      </c>
      <c r="S380" s="6" t="s">
        <v>1851</v>
      </c>
      <c r="T380" s="4">
        <f>VLOOKUP(B380,meanLDage!$B$3:$E$3145,4,FALSE)</f>
        <v>4</v>
      </c>
      <c r="U380" s="32">
        <f>VLOOKUP(B380,meanLDage!$B$3:$E$3145,2,FALSE)</f>
        <v>12.610419395271654</v>
      </c>
      <c r="V380" s="4" t="str">
        <f t="shared" si="36"/>
        <v>13_L_100001000_0_4_2</v>
      </c>
      <c r="W380" s="4">
        <v>13245</v>
      </c>
      <c r="X380" s="6"/>
      <c r="Y380" s="8">
        <f t="shared" si="37"/>
        <v>13245</v>
      </c>
      <c r="Z380" s="6" t="b">
        <f t="shared" si="35"/>
        <v>1</v>
      </c>
      <c r="AA380" s="6">
        <f t="shared" si="38"/>
        <v>13245</v>
      </c>
      <c r="AB380" s="4">
        <f t="shared" si="39"/>
        <v>4</v>
      </c>
      <c r="AC380" s="32">
        <f t="shared" si="40"/>
        <v>12.610419395271654</v>
      </c>
      <c r="AD380" s="4">
        <f>VLOOKUP($B380,meanLDage!$Z$3:$AC$3145,4,FALSE)</f>
        <v>4</v>
      </c>
      <c r="AE380" s="32">
        <f>VLOOKUP($B380,meanLDage!$Z$3:$AC$3145,2,FALSE)</f>
        <v>12.48244356</v>
      </c>
      <c r="AF380" s="6">
        <f>VLOOKUP(V380,'2017 rep county selection'!$A$1:$C$281,3,FALSE)</f>
        <v>13245</v>
      </c>
      <c r="AH380" s="9">
        <f t="shared" si="41"/>
        <v>13245</v>
      </c>
    </row>
    <row r="381" spans="1:34" ht="15.75" customHeight="1" x14ac:dyDescent="0.3">
      <c r="A381" s="4">
        <v>13</v>
      </c>
      <c r="B381" s="4">
        <v>13045</v>
      </c>
      <c r="C381" s="6" t="s">
        <v>2266</v>
      </c>
      <c r="D381" s="6" t="s">
        <v>95</v>
      </c>
      <c r="E381" s="4">
        <v>13015</v>
      </c>
      <c r="F381" s="4">
        <v>13015</v>
      </c>
      <c r="G381" s="4">
        <v>13015</v>
      </c>
      <c r="H381" s="37">
        <v>1249254442</v>
      </c>
      <c r="I381" s="37">
        <v>1501456044.56919</v>
      </c>
      <c r="J381" s="37">
        <v>1509590045.91767</v>
      </c>
      <c r="K381" s="4" t="str">
        <f>VLOOKUP(B381,altitude!$B$3:$E$3232,4)</f>
        <v>L</v>
      </c>
      <c r="L381" s="4">
        <f>VLOOKUP(B381,fuelregion!$C$5:$D$3233,2,FALSE)</f>
        <v>100001000</v>
      </c>
      <c r="M381" s="4">
        <f>VLOOKUP(B381,fuelregion!$H$5:$I$3113,2,FALSE)</f>
        <v>170001000</v>
      </c>
      <c r="N381" s="4">
        <f>VLOOKUP(B381,imbin!$B$4:$D$3233,2,FALSE)</f>
        <v>0</v>
      </c>
      <c r="O381" s="4" t="str">
        <f>VLOOKUP(B381,imbin!$B$4:$D$3233,3,FALSE)</f>
        <v>Submittal</v>
      </c>
      <c r="P381" s="4">
        <f>IF(ISNA(VLOOKUP(B381,rampbin!$B$4:$G$1697,6,FALSE)),2,VLOOKUP(B381,rampbin!$B$4:$G$1697,6,FALSE))</f>
        <v>2</v>
      </c>
      <c r="Q381" s="4" t="str">
        <f>IF(ISNA(VLOOKUP(B381,rampbin!$B$4:$G$1697,5,FALSE)),"MOVES",VLOOKUP(B381,rampbin!$B$4:$G$1697,5,FALSE))</f>
        <v>Submitted</v>
      </c>
      <c r="R381" s="4" t="s">
        <v>1877</v>
      </c>
      <c r="S381" s="6" t="s">
        <v>1970</v>
      </c>
      <c r="T381" s="4">
        <f>VLOOKUP(B381,meanLDage!$B$3:$E$3145,4,FALSE)</f>
        <v>4</v>
      </c>
      <c r="U381" s="32">
        <f>VLOOKUP(B381,meanLDage!$B$3:$E$3145,2,FALSE)</f>
        <v>12.323963934345388</v>
      </c>
      <c r="V381" s="4" t="str">
        <f t="shared" si="36"/>
        <v>13_L_170001000_0_4_2</v>
      </c>
      <c r="W381" s="4">
        <v>13245</v>
      </c>
      <c r="X381" s="6">
        <v>13015</v>
      </c>
      <c r="Y381" s="8">
        <f t="shared" si="37"/>
        <v>13015</v>
      </c>
      <c r="Z381" s="6" t="b">
        <f t="shared" si="35"/>
        <v>1</v>
      </c>
      <c r="AA381" s="6">
        <f t="shared" si="38"/>
        <v>13015</v>
      </c>
      <c r="AB381" s="4">
        <f t="shared" si="39"/>
        <v>4</v>
      </c>
      <c r="AC381" s="32">
        <f t="shared" si="40"/>
        <v>12.323963934345388</v>
      </c>
      <c r="AD381" s="4">
        <f>VLOOKUP($B381,meanLDage!$Z$3:$AC$3145,4,FALSE)</f>
        <v>4</v>
      </c>
      <c r="AE381" s="32">
        <f>VLOOKUP($B381,meanLDage!$Z$3:$AC$3145,2,FALSE)</f>
        <v>11.98984072</v>
      </c>
      <c r="AF381" s="6">
        <f>VLOOKUP(V381,'2017 rep county selection'!$A$1:$C$281,3,FALSE)</f>
        <v>13045</v>
      </c>
      <c r="AG381" s="55">
        <v>13045</v>
      </c>
      <c r="AH381" s="9">
        <f t="shared" si="41"/>
        <v>13045</v>
      </c>
    </row>
    <row r="382" spans="1:34" ht="15.75" customHeight="1" x14ac:dyDescent="0.3">
      <c r="A382" s="4">
        <v>13</v>
      </c>
      <c r="B382" s="4">
        <v>13047</v>
      </c>
      <c r="C382" s="6" t="s">
        <v>2266</v>
      </c>
      <c r="D382" s="6" t="s">
        <v>335</v>
      </c>
      <c r="E382" s="4">
        <v>13051</v>
      </c>
      <c r="F382" s="4">
        <v>13245</v>
      </c>
      <c r="G382" s="4">
        <v>13245</v>
      </c>
      <c r="H382" s="37">
        <v>839400189</v>
      </c>
      <c r="I382" s="37">
        <v>716642994.67276502</v>
      </c>
      <c r="J382" s="37">
        <v>892828462.35593295</v>
      </c>
      <c r="K382" s="4" t="str">
        <f>VLOOKUP(B382,altitude!$B$3:$E$3232,4)</f>
        <v>L</v>
      </c>
      <c r="L382" s="4">
        <f>VLOOKUP(B382,fuelregion!$C$5:$D$3233,2,FALSE)</f>
        <v>100001000</v>
      </c>
      <c r="M382" s="4">
        <f>VLOOKUP(B382,fuelregion!$H$5:$I$3113,2,FALSE)</f>
        <v>100001000</v>
      </c>
      <c r="N382" s="4">
        <f>VLOOKUP(B382,imbin!$B$4:$D$3233,2,FALSE)</f>
        <v>0</v>
      </c>
      <c r="O382" s="4" t="str">
        <f>VLOOKUP(B382,imbin!$B$4:$D$3233,3,FALSE)</f>
        <v>Submittal</v>
      </c>
      <c r="P382" s="4">
        <f>IF(ISNA(VLOOKUP(B382,rampbin!$B$4:$G$1697,6,FALSE)),2,VLOOKUP(B382,rampbin!$B$4:$G$1697,6,FALSE))</f>
        <v>1</v>
      </c>
      <c r="Q382" s="4" t="str">
        <f>IF(ISNA(VLOOKUP(B382,rampbin!$B$4:$G$1697,5,FALSE)),"MOVES",VLOOKUP(B382,rampbin!$B$4:$G$1697,5,FALSE))</f>
        <v>Submitted</v>
      </c>
      <c r="R382" s="4" t="s">
        <v>1877</v>
      </c>
      <c r="S382" s="6" t="s">
        <v>1976</v>
      </c>
      <c r="T382" s="4">
        <f>VLOOKUP(B382,meanLDage!$B$3:$E$3145,4,FALSE)</f>
        <v>4</v>
      </c>
      <c r="U382" s="32">
        <f>VLOOKUP(B382,meanLDage!$B$3:$E$3145,2,FALSE)</f>
        <v>11.947050062519232</v>
      </c>
      <c r="V382" s="4" t="str">
        <f t="shared" si="36"/>
        <v>13_L_100001000_0_4_1</v>
      </c>
      <c r="W382" s="4">
        <v>13015</v>
      </c>
      <c r="X382" s="6"/>
      <c r="Y382" s="8">
        <f t="shared" si="37"/>
        <v>13015</v>
      </c>
      <c r="Z382" s="6" t="b">
        <f t="shared" si="35"/>
        <v>0</v>
      </c>
      <c r="AA382" s="6">
        <f t="shared" si="38"/>
        <v>13245</v>
      </c>
      <c r="AB382" s="4">
        <f t="shared" si="39"/>
        <v>4</v>
      </c>
      <c r="AC382" s="32">
        <f t="shared" si="40"/>
        <v>11.947050062519232</v>
      </c>
      <c r="AD382" s="4">
        <f>VLOOKUP($B382,meanLDage!$Z$3:$AC$3145,4,FALSE)</f>
        <v>4</v>
      </c>
      <c r="AE382" s="32">
        <f>VLOOKUP($B382,meanLDage!$Z$3:$AC$3145,2,FALSE)</f>
        <v>12.48915199</v>
      </c>
      <c r="AF382" s="6">
        <f>VLOOKUP(V382,'2017 rep county selection'!$A$1:$C$281,3,FALSE)</f>
        <v>13047</v>
      </c>
      <c r="AH382" s="9">
        <f t="shared" si="41"/>
        <v>13047</v>
      </c>
    </row>
    <row r="383" spans="1:34" ht="15.75" customHeight="1" x14ac:dyDescent="0.3">
      <c r="A383" s="4">
        <v>13</v>
      </c>
      <c r="B383" s="4">
        <v>13049</v>
      </c>
      <c r="C383" s="6" t="s">
        <v>2266</v>
      </c>
      <c r="D383" s="6" t="s">
        <v>336</v>
      </c>
      <c r="E383" s="4">
        <v>13245</v>
      </c>
      <c r="F383" s="4">
        <v>13245</v>
      </c>
      <c r="G383" s="4">
        <v>13245</v>
      </c>
      <c r="H383" s="37">
        <v>135342003</v>
      </c>
      <c r="I383" s="37">
        <v>136088518.17802</v>
      </c>
      <c r="J383" s="37">
        <v>137553117.308808</v>
      </c>
      <c r="K383" s="4" t="str">
        <f>VLOOKUP(B383,altitude!$B$3:$E$3232,4)</f>
        <v>L</v>
      </c>
      <c r="L383" s="4">
        <f>VLOOKUP(B383,fuelregion!$C$5:$D$3233,2,FALSE)</f>
        <v>100001000</v>
      </c>
      <c r="M383" s="4">
        <f>VLOOKUP(B383,fuelregion!$H$5:$I$3113,2,FALSE)</f>
        <v>100001000</v>
      </c>
      <c r="N383" s="4">
        <f>VLOOKUP(B383,imbin!$B$4:$D$3233,2,FALSE)</f>
        <v>0</v>
      </c>
      <c r="O383" s="4" t="str">
        <f>VLOOKUP(B383,imbin!$B$4:$D$3233,3,FALSE)</f>
        <v>Submittal</v>
      </c>
      <c r="P383" s="4">
        <f>IF(ISNA(VLOOKUP(B383,rampbin!$B$4:$G$1697,6,FALSE)),2,VLOOKUP(B383,rampbin!$B$4:$G$1697,6,FALSE))</f>
        <v>2</v>
      </c>
      <c r="Q383" s="4" t="str">
        <f>IF(ISNA(VLOOKUP(B383,rampbin!$B$4:$G$1697,5,FALSE)),"MOVES",VLOOKUP(B383,rampbin!$B$4:$G$1697,5,FALSE))</f>
        <v>MOVES</v>
      </c>
      <c r="R383" s="4" t="s">
        <v>1880</v>
      </c>
      <c r="S383" s="6" t="s">
        <v>1851</v>
      </c>
      <c r="T383" s="4">
        <f>VLOOKUP(B383,meanLDage!$B$3:$E$3145,4,FALSE)</f>
        <v>4</v>
      </c>
      <c r="U383" s="32">
        <f>VLOOKUP(B383,meanLDage!$B$3:$E$3145,2,FALSE)</f>
        <v>12.940823623338135</v>
      </c>
      <c r="V383" s="4" t="str">
        <f t="shared" si="36"/>
        <v>13_L_100001000_0_4_2</v>
      </c>
      <c r="W383" s="4">
        <v>13245</v>
      </c>
      <c r="X383" s="6"/>
      <c r="Y383" s="8">
        <f t="shared" si="37"/>
        <v>13245</v>
      </c>
      <c r="Z383" s="6" t="b">
        <f t="shared" si="35"/>
        <v>1</v>
      </c>
      <c r="AA383" s="6">
        <f t="shared" si="38"/>
        <v>13245</v>
      </c>
      <c r="AB383" s="4">
        <f t="shared" si="39"/>
        <v>4</v>
      </c>
      <c r="AC383" s="32">
        <f t="shared" si="40"/>
        <v>12.940823623338135</v>
      </c>
      <c r="AD383" s="4">
        <f>VLOOKUP($B383,meanLDage!$Z$3:$AC$3145,4,FALSE)</f>
        <v>4</v>
      </c>
      <c r="AE383" s="32">
        <f>VLOOKUP($B383,meanLDage!$Z$3:$AC$3145,2,FALSE)</f>
        <v>12.49355059</v>
      </c>
      <c r="AF383" s="6">
        <f>VLOOKUP(V383,'2017 rep county selection'!$A$1:$C$281,3,FALSE)</f>
        <v>13245</v>
      </c>
      <c r="AH383" s="9">
        <f t="shared" si="41"/>
        <v>13245</v>
      </c>
    </row>
    <row r="384" spans="1:34" ht="15.75" customHeight="1" x14ac:dyDescent="0.3">
      <c r="A384" s="4">
        <v>13</v>
      </c>
      <c r="B384" s="4">
        <v>13051</v>
      </c>
      <c r="C384" s="6" t="s">
        <v>2266</v>
      </c>
      <c r="D384" s="6" t="s">
        <v>337</v>
      </c>
      <c r="E384" s="4">
        <v>13051</v>
      </c>
      <c r="F384" s="4">
        <v>13051</v>
      </c>
      <c r="G384" s="4">
        <v>13051</v>
      </c>
      <c r="H384" s="37">
        <v>2802239297</v>
      </c>
      <c r="I384" s="37">
        <v>3119060329.6765199</v>
      </c>
      <c r="J384" s="37">
        <v>3416179047.9268599</v>
      </c>
      <c r="K384" s="4" t="str">
        <f>VLOOKUP(B384,altitude!$B$3:$E$3232,4)</f>
        <v>L</v>
      </c>
      <c r="L384" s="4">
        <f>VLOOKUP(B384,fuelregion!$C$5:$D$3233,2,FALSE)</f>
        <v>100001000</v>
      </c>
      <c r="M384" s="4">
        <f>VLOOKUP(B384,fuelregion!$H$5:$I$3113,2,FALSE)</f>
        <v>100001000</v>
      </c>
      <c r="N384" s="4">
        <f>VLOOKUP(B384,imbin!$B$4:$D$3233,2,FALSE)</f>
        <v>0</v>
      </c>
      <c r="O384" s="4" t="str">
        <f>VLOOKUP(B384,imbin!$B$4:$D$3233,3,FALSE)</f>
        <v>Submittal</v>
      </c>
      <c r="P384" s="4">
        <f>IF(ISNA(VLOOKUP(B384,rampbin!$B$4:$G$1697,6,FALSE)),2,VLOOKUP(B384,rampbin!$B$4:$G$1697,6,FALSE))</f>
        <v>2</v>
      </c>
      <c r="Q384" s="4" t="str">
        <f>IF(ISNA(VLOOKUP(B384,rampbin!$B$4:$G$1697,5,FALSE)),"MOVES",VLOOKUP(B384,rampbin!$B$4:$G$1697,5,FALSE))</f>
        <v>MOVES</v>
      </c>
      <c r="R384" s="4" t="s">
        <v>1877</v>
      </c>
      <c r="S384" s="6" t="s">
        <v>1974</v>
      </c>
      <c r="T384" s="4">
        <f>VLOOKUP(B384,meanLDage!$B$3:$E$3145,4,FALSE)</f>
        <v>3</v>
      </c>
      <c r="U384" s="32">
        <f>VLOOKUP(B384,meanLDage!$B$3:$E$3145,2,FALSE)</f>
        <v>9.9443535118354216</v>
      </c>
      <c r="V384" s="4" t="str">
        <f t="shared" si="36"/>
        <v>13_L_100001000_0_3_2</v>
      </c>
      <c r="W384" s="4">
        <v>13051</v>
      </c>
      <c r="X384" s="6"/>
      <c r="Y384" s="8">
        <f t="shared" si="37"/>
        <v>13051</v>
      </c>
      <c r="Z384" s="6" t="b">
        <f t="shared" si="35"/>
        <v>1</v>
      </c>
      <c r="AA384" s="6">
        <f t="shared" si="38"/>
        <v>13051</v>
      </c>
      <c r="AB384" s="4">
        <f t="shared" si="39"/>
        <v>3</v>
      </c>
      <c r="AC384" s="32">
        <f t="shared" si="40"/>
        <v>9.9443535118354216</v>
      </c>
      <c r="AD384" s="4">
        <f>VLOOKUP($B384,meanLDage!$Z$3:$AC$3145,4,FALSE)</f>
        <v>3</v>
      </c>
      <c r="AE384" s="32">
        <f>VLOOKUP($B384,meanLDage!$Z$3:$AC$3145,2,FALSE)</f>
        <v>10.249024220000001</v>
      </c>
      <c r="AF384" s="6">
        <f>VLOOKUP(V384,'2017 rep county selection'!$A$1:$C$281,3,FALSE)</f>
        <v>13051</v>
      </c>
      <c r="AH384" s="9">
        <f t="shared" si="41"/>
        <v>13051</v>
      </c>
    </row>
    <row r="385" spans="1:34" ht="15.75" customHeight="1" x14ac:dyDescent="0.3">
      <c r="A385" s="4">
        <v>13</v>
      </c>
      <c r="B385" s="4">
        <v>13053</v>
      </c>
      <c r="C385" s="6" t="s">
        <v>2266</v>
      </c>
      <c r="D385" s="6" t="s">
        <v>338</v>
      </c>
      <c r="E385" s="4">
        <v>13051</v>
      </c>
      <c r="F385" s="4">
        <v>13051</v>
      </c>
      <c r="G385" s="4">
        <v>13051</v>
      </c>
      <c r="H385" s="37">
        <v>74222752</v>
      </c>
      <c r="I385" s="37">
        <v>73421539.166730195</v>
      </c>
      <c r="J385" s="37">
        <v>83724428.434522197</v>
      </c>
      <c r="K385" s="4" t="str">
        <f>VLOOKUP(B385,altitude!$B$3:$E$3232,4)</f>
        <v>L</v>
      </c>
      <c r="L385" s="4">
        <f>VLOOKUP(B385,fuelregion!$C$5:$D$3233,2,FALSE)</f>
        <v>100001000</v>
      </c>
      <c r="M385" s="4">
        <f>VLOOKUP(B385,fuelregion!$H$5:$I$3113,2,FALSE)</f>
        <v>100001000</v>
      </c>
      <c r="N385" s="4">
        <f>VLOOKUP(B385,imbin!$B$4:$D$3233,2,FALSE)</f>
        <v>0</v>
      </c>
      <c r="O385" s="4" t="str">
        <f>VLOOKUP(B385,imbin!$B$4:$D$3233,3,FALSE)</f>
        <v>Submittal</v>
      </c>
      <c r="P385" s="4">
        <f>IF(ISNA(VLOOKUP(B385,rampbin!$B$4:$G$1697,6,FALSE)),2,VLOOKUP(B385,rampbin!$B$4:$G$1697,6,FALSE))</f>
        <v>2</v>
      </c>
      <c r="Q385" s="4" t="str">
        <f>IF(ISNA(VLOOKUP(B385,rampbin!$B$4:$G$1697,5,FALSE)),"MOVES",VLOOKUP(B385,rampbin!$B$4:$G$1697,5,FALSE))</f>
        <v>MOVES</v>
      </c>
      <c r="R385" s="4" t="s">
        <v>1877</v>
      </c>
      <c r="S385" s="6" t="s">
        <v>1891</v>
      </c>
      <c r="T385" s="4">
        <f>VLOOKUP(B385,meanLDage!$B$3:$E$3145,4,FALSE)</f>
        <v>3</v>
      </c>
      <c r="U385" s="32">
        <f>VLOOKUP(B385,meanLDage!$B$3:$E$3145,2,FALSE)</f>
        <v>10.071328016048859</v>
      </c>
      <c r="V385" s="4" t="str">
        <f t="shared" si="36"/>
        <v>13_L_100001000_0_3_2</v>
      </c>
      <c r="W385" s="4">
        <v>13051</v>
      </c>
      <c r="X385" s="6"/>
      <c r="Y385" s="8">
        <f t="shared" si="37"/>
        <v>13051</v>
      </c>
      <c r="Z385" s="6" t="b">
        <f t="shared" si="35"/>
        <v>1</v>
      </c>
      <c r="AA385" s="6">
        <f t="shared" si="38"/>
        <v>13051</v>
      </c>
      <c r="AB385" s="4">
        <f t="shared" si="39"/>
        <v>3</v>
      </c>
      <c r="AC385" s="32">
        <f t="shared" si="40"/>
        <v>10.071328016048859</v>
      </c>
      <c r="AD385" s="4">
        <f>VLOOKUP($B385,meanLDage!$Z$3:$AC$3145,4,FALSE)</f>
        <v>3</v>
      </c>
      <c r="AE385" s="32">
        <f>VLOOKUP($B385,meanLDage!$Z$3:$AC$3145,2,FALSE)</f>
        <v>10.40940282</v>
      </c>
      <c r="AF385" s="6">
        <f>VLOOKUP(V385,'2017 rep county selection'!$A$1:$C$281,3,FALSE)</f>
        <v>13051</v>
      </c>
      <c r="AH385" s="9">
        <f t="shared" si="41"/>
        <v>13051</v>
      </c>
    </row>
    <row r="386" spans="1:34" ht="15.75" customHeight="1" x14ac:dyDescent="0.3">
      <c r="A386" s="4">
        <v>13</v>
      </c>
      <c r="B386" s="4">
        <v>13055</v>
      </c>
      <c r="C386" s="6" t="s">
        <v>2266</v>
      </c>
      <c r="D386" s="6" t="s">
        <v>339</v>
      </c>
      <c r="E386" s="4">
        <v>13129</v>
      </c>
      <c r="F386" s="4">
        <v>13129</v>
      </c>
      <c r="G386" s="4">
        <v>13129</v>
      </c>
      <c r="H386" s="37">
        <v>223566155</v>
      </c>
      <c r="I386" s="37">
        <v>206574122.73601601</v>
      </c>
      <c r="J386" s="37">
        <v>233782873.51310399</v>
      </c>
      <c r="K386" s="4" t="str">
        <f>VLOOKUP(B386,altitude!$B$3:$E$3232,4)</f>
        <v>L</v>
      </c>
      <c r="L386" s="4">
        <f>VLOOKUP(B386,fuelregion!$C$5:$D$3233,2,FALSE)</f>
        <v>100001000</v>
      </c>
      <c r="M386" s="4">
        <f>VLOOKUP(B386,fuelregion!$H$5:$I$3113,2,FALSE)</f>
        <v>170001000</v>
      </c>
      <c r="N386" s="4">
        <f>VLOOKUP(B386,imbin!$B$4:$D$3233,2,FALSE)</f>
        <v>0</v>
      </c>
      <c r="O386" s="4" t="str">
        <f>VLOOKUP(B386,imbin!$B$4:$D$3233,3,FALSE)</f>
        <v>Submittal</v>
      </c>
      <c r="P386" s="4">
        <f>IF(ISNA(VLOOKUP(B386,rampbin!$B$4:$G$1697,6,FALSE)),2,VLOOKUP(B386,rampbin!$B$4:$G$1697,6,FALSE))</f>
        <v>2</v>
      </c>
      <c r="Q386" s="4" t="str">
        <f>IF(ISNA(VLOOKUP(B386,rampbin!$B$4:$G$1697,5,FALSE)),"MOVES",VLOOKUP(B386,rampbin!$B$4:$G$1697,5,FALSE))</f>
        <v>MOVES</v>
      </c>
      <c r="R386" s="4" t="s">
        <v>1880</v>
      </c>
      <c r="S386" s="6" t="s">
        <v>1851</v>
      </c>
      <c r="T386" s="4">
        <f>VLOOKUP(B386,meanLDage!$B$3:$E$3145,4,FALSE)</f>
        <v>5</v>
      </c>
      <c r="U386" s="32">
        <f>VLOOKUP(B386,meanLDage!$B$3:$E$3145,2,FALSE)</f>
        <v>14.162188832254971</v>
      </c>
      <c r="V386" s="4" t="str">
        <f t="shared" si="36"/>
        <v>13_L_170001000_0_4_2</v>
      </c>
      <c r="W386" s="4">
        <v>13119</v>
      </c>
      <c r="X386" s="6"/>
      <c r="Y386" s="8">
        <f t="shared" si="37"/>
        <v>13119</v>
      </c>
      <c r="Z386" s="6" t="b">
        <f t="shared" ref="Z386:Z449" si="42">G386=Y386</f>
        <v>0</v>
      </c>
      <c r="AA386" s="6">
        <f t="shared" si="38"/>
        <v>13129</v>
      </c>
      <c r="AB386" s="4">
        <f t="shared" si="39"/>
        <v>5</v>
      </c>
      <c r="AC386" s="32">
        <f t="shared" si="40"/>
        <v>14.162188832254971</v>
      </c>
      <c r="AD386" s="4">
        <f>VLOOKUP($B386,meanLDage!$Z$3:$AC$3145,4,FALSE)</f>
        <v>4</v>
      </c>
      <c r="AE386" s="32">
        <f>VLOOKUP($B386,meanLDage!$Z$3:$AC$3145,2,FALSE)</f>
        <v>12.5575236</v>
      </c>
      <c r="AF386" s="6">
        <f>VLOOKUP(V386,'2017 rep county selection'!$A$1:$C$281,3,FALSE)</f>
        <v>13045</v>
      </c>
      <c r="AG386" s="6">
        <v>13157</v>
      </c>
      <c r="AH386" s="9">
        <f t="shared" si="41"/>
        <v>13157</v>
      </c>
    </row>
    <row r="387" spans="1:34" ht="15.75" customHeight="1" x14ac:dyDescent="0.3">
      <c r="A387" s="4">
        <v>13</v>
      </c>
      <c r="B387" s="4">
        <v>13057</v>
      </c>
      <c r="C387" s="6" t="s">
        <v>2266</v>
      </c>
      <c r="D387" s="6" t="s">
        <v>16</v>
      </c>
      <c r="E387" s="4">
        <v>13057</v>
      </c>
      <c r="F387" s="4">
        <v>13121</v>
      </c>
      <c r="G387" s="4">
        <v>13121</v>
      </c>
      <c r="H387" s="37">
        <v>1950300119</v>
      </c>
      <c r="I387" s="37">
        <v>1985432813.4103899</v>
      </c>
      <c r="J387" s="37">
        <v>2056946062.2218299</v>
      </c>
      <c r="K387" s="4" t="str">
        <f>VLOOKUP(B387,altitude!$B$3:$E$3232,4)</f>
        <v>L</v>
      </c>
      <c r="L387" s="4">
        <f>VLOOKUP(B387,fuelregion!$C$5:$D$3233,2,FALSE)</f>
        <v>170001000</v>
      </c>
      <c r="M387" s="4">
        <f>VLOOKUP(B387,fuelregion!$H$5:$I$3113,2,FALSE)</f>
        <v>170001000</v>
      </c>
      <c r="N387" s="4">
        <f>VLOOKUP(B387,imbin!$B$4:$D$3233,2,FALSE)</f>
        <v>1</v>
      </c>
      <c r="O387" s="4" t="str">
        <f>VLOOKUP(B387,imbin!$B$4:$D$3233,3,FALSE)</f>
        <v>Submittal</v>
      </c>
      <c r="P387" s="4">
        <f>IF(ISNA(VLOOKUP(B387,rampbin!$B$4:$G$1697,6,FALSE)),2,VLOOKUP(B387,rampbin!$B$4:$G$1697,6,FALSE))</f>
        <v>3</v>
      </c>
      <c r="Q387" s="4" t="str">
        <f>IF(ISNA(VLOOKUP(B387,rampbin!$B$4:$G$1697,5,FALSE)),"MOVES",VLOOKUP(B387,rampbin!$B$4:$G$1697,5,FALSE))</f>
        <v>Submitted</v>
      </c>
      <c r="R387" s="4" t="s">
        <v>1877</v>
      </c>
      <c r="S387" s="6" t="s">
        <v>1970</v>
      </c>
      <c r="T387" s="4">
        <f>VLOOKUP(B387,meanLDage!$B$3:$E$3145,4,FALSE)</f>
        <v>3</v>
      </c>
      <c r="U387" s="32">
        <f>VLOOKUP(B387,meanLDage!$B$3:$E$3145,2,FALSE)</f>
        <v>9.7772037905626554</v>
      </c>
      <c r="V387" s="4" t="str">
        <f t="shared" ref="V387:V450" si="43">A387&amp;"_"&amp;K387&amp;"_"&amp;M387&amp;"_"&amp;N387&amp;"_"&amp;AD387&amp;"_"&amp;P387</f>
        <v>13_L_170001000_1_3_3</v>
      </c>
      <c r="W387" s="4">
        <v>13135</v>
      </c>
      <c r="X387" s="6"/>
      <c r="Y387" s="8">
        <f t="shared" ref="Y387:Y450" si="44">IF(X387&gt;0,X387,W387)</f>
        <v>13135</v>
      </c>
      <c r="Z387" s="6" t="b">
        <f t="shared" si="42"/>
        <v>0</v>
      </c>
      <c r="AA387" s="6">
        <f t="shared" ref="AA387:AA450" si="45">G387</f>
        <v>13121</v>
      </c>
      <c r="AB387" s="4">
        <f t="shared" ref="AB387:AB450" si="46">T387</f>
        <v>3</v>
      </c>
      <c r="AC387" s="32">
        <f t="shared" ref="AC387:AC450" si="47">U387</f>
        <v>9.7772037905626554</v>
      </c>
      <c r="AD387" s="4">
        <f>VLOOKUP($B387,meanLDage!$Z$3:$AC$3145,4,FALSE)</f>
        <v>3</v>
      </c>
      <c r="AE387" s="32">
        <f>VLOOKUP($B387,meanLDage!$Z$3:$AC$3145,2,FALSE)</f>
        <v>9.5963428690000008</v>
      </c>
      <c r="AF387" s="6">
        <f>VLOOKUP(V387,'2017 rep county selection'!$A$1:$C$281,3,FALSE)</f>
        <v>13121</v>
      </c>
      <c r="AH387" s="9">
        <f t="shared" ref="AH387:AH450" si="48">IF(AG387&gt;0,AG387,AF387)</f>
        <v>13121</v>
      </c>
    </row>
    <row r="388" spans="1:34" ht="15.75" customHeight="1" x14ac:dyDescent="0.3">
      <c r="A388" s="4">
        <v>13</v>
      </c>
      <c r="B388" s="4">
        <v>13059</v>
      </c>
      <c r="C388" s="6" t="s">
        <v>2266</v>
      </c>
      <c r="D388" s="6" t="s">
        <v>19</v>
      </c>
      <c r="E388" s="4">
        <v>13285</v>
      </c>
      <c r="F388" s="4">
        <v>13285</v>
      </c>
      <c r="G388" s="4">
        <v>13285</v>
      </c>
      <c r="H388" s="37">
        <v>951940447</v>
      </c>
      <c r="I388" s="37">
        <v>1037533023.06277</v>
      </c>
      <c r="J388" s="37">
        <v>1119727901.6304901</v>
      </c>
      <c r="K388" s="4" t="str">
        <f>VLOOKUP(B388,altitude!$B$3:$E$3232,4)</f>
        <v>L</v>
      </c>
      <c r="L388" s="4">
        <f>VLOOKUP(B388,fuelregion!$C$5:$D$3233,2,FALSE)</f>
        <v>100001000</v>
      </c>
      <c r="M388" s="4">
        <f>VLOOKUP(B388,fuelregion!$H$5:$I$3113,2,FALSE)</f>
        <v>170001000</v>
      </c>
      <c r="N388" s="4">
        <f>VLOOKUP(B388,imbin!$B$4:$D$3233,2,FALSE)</f>
        <v>0</v>
      </c>
      <c r="O388" s="4" t="str">
        <f>VLOOKUP(B388,imbin!$B$4:$D$3233,3,FALSE)</f>
        <v>Submittal</v>
      </c>
      <c r="P388" s="4">
        <f>IF(ISNA(VLOOKUP(B388,rampbin!$B$4:$G$1697,6,FALSE)),2,VLOOKUP(B388,rampbin!$B$4:$G$1697,6,FALSE))</f>
        <v>2</v>
      </c>
      <c r="Q388" s="4" t="str">
        <f>IF(ISNA(VLOOKUP(B388,rampbin!$B$4:$G$1697,5,FALSE)),"MOVES",VLOOKUP(B388,rampbin!$B$4:$G$1697,5,FALSE))</f>
        <v>MOVES</v>
      </c>
      <c r="R388" s="4" t="s">
        <v>1877</v>
      </c>
      <c r="S388" s="6" t="s">
        <v>1977</v>
      </c>
      <c r="T388" s="4">
        <f>VLOOKUP(B388,meanLDage!$B$3:$E$3145,4,FALSE)</f>
        <v>4</v>
      </c>
      <c r="U388" s="32">
        <f>VLOOKUP(B388,meanLDage!$B$3:$E$3145,2,FALSE)</f>
        <v>11.584849356548855</v>
      </c>
      <c r="V388" s="4" t="str">
        <f t="shared" si="43"/>
        <v>13_L_170001000_0_4_2</v>
      </c>
      <c r="W388" s="4">
        <v>13245</v>
      </c>
      <c r="X388" s="6"/>
      <c r="Y388" s="8">
        <f t="shared" si="44"/>
        <v>13245</v>
      </c>
      <c r="Z388" s="6" t="b">
        <f t="shared" si="42"/>
        <v>0</v>
      </c>
      <c r="AA388" s="6">
        <f t="shared" si="45"/>
        <v>13285</v>
      </c>
      <c r="AB388" s="4">
        <f t="shared" si="46"/>
        <v>4</v>
      </c>
      <c r="AC388" s="32">
        <f t="shared" si="47"/>
        <v>11.584849356548855</v>
      </c>
      <c r="AD388" s="4">
        <f>VLOOKUP($B388,meanLDage!$Z$3:$AC$3145,4,FALSE)</f>
        <v>4</v>
      </c>
      <c r="AE388" s="32">
        <f>VLOOKUP($B388,meanLDage!$Z$3:$AC$3145,2,FALSE)</f>
        <v>12.21923196</v>
      </c>
      <c r="AF388" s="6">
        <f>VLOOKUP(V388,'2017 rep county selection'!$A$1:$C$281,3,FALSE)</f>
        <v>13045</v>
      </c>
      <c r="AG388" s="6">
        <v>13157</v>
      </c>
      <c r="AH388" s="9">
        <f t="shared" si="48"/>
        <v>13157</v>
      </c>
    </row>
    <row r="389" spans="1:34" ht="15.75" customHeight="1" x14ac:dyDescent="0.3">
      <c r="A389" s="4">
        <v>13</v>
      </c>
      <c r="B389" s="4">
        <v>13061</v>
      </c>
      <c r="C389" s="6" t="s">
        <v>2266</v>
      </c>
      <c r="D389" s="6" t="s">
        <v>20</v>
      </c>
      <c r="E389" s="4">
        <v>13245</v>
      </c>
      <c r="F389" s="4">
        <v>13245</v>
      </c>
      <c r="G389" s="4">
        <v>13245</v>
      </c>
      <c r="H389" s="37">
        <v>44931503</v>
      </c>
      <c r="I389" s="37">
        <v>37895139.468504302</v>
      </c>
      <c r="J389" s="37">
        <v>41265439.046941102</v>
      </c>
      <c r="K389" s="4" t="str">
        <f>VLOOKUP(B389,altitude!$B$3:$E$3232,4)</f>
        <v>L</v>
      </c>
      <c r="L389" s="4">
        <f>VLOOKUP(B389,fuelregion!$C$5:$D$3233,2,FALSE)</f>
        <v>100001000</v>
      </c>
      <c r="M389" s="4">
        <f>VLOOKUP(B389,fuelregion!$H$5:$I$3113,2,FALSE)</f>
        <v>100001000</v>
      </c>
      <c r="N389" s="4">
        <f>VLOOKUP(B389,imbin!$B$4:$D$3233,2,FALSE)</f>
        <v>0</v>
      </c>
      <c r="O389" s="4" t="str">
        <f>VLOOKUP(B389,imbin!$B$4:$D$3233,3,FALSE)</f>
        <v>Submittal</v>
      </c>
      <c r="P389" s="4">
        <f>IF(ISNA(VLOOKUP(B389,rampbin!$B$4:$G$1697,6,FALSE)),2,VLOOKUP(B389,rampbin!$B$4:$G$1697,6,FALSE))</f>
        <v>2</v>
      </c>
      <c r="Q389" s="4" t="str">
        <f>IF(ISNA(VLOOKUP(B389,rampbin!$B$4:$G$1697,5,FALSE)),"MOVES",VLOOKUP(B389,rampbin!$B$4:$G$1697,5,FALSE))</f>
        <v>MOVES</v>
      </c>
      <c r="R389" s="4" t="s">
        <v>1880</v>
      </c>
      <c r="S389" s="6" t="s">
        <v>1851</v>
      </c>
      <c r="T389" s="4">
        <f>VLOOKUP(B389,meanLDage!$B$3:$E$3145,4,FALSE)</f>
        <v>5</v>
      </c>
      <c r="U389" s="32">
        <f>VLOOKUP(B389,meanLDage!$B$3:$E$3145,2,FALSE)</f>
        <v>13.42130228559226</v>
      </c>
      <c r="V389" s="4" t="str">
        <f t="shared" si="43"/>
        <v>13_L_100001000_0_4_2</v>
      </c>
      <c r="W389" s="4">
        <v>13119</v>
      </c>
      <c r="X389" s="6"/>
      <c r="Y389" s="8">
        <f t="shared" si="44"/>
        <v>13119</v>
      </c>
      <c r="Z389" s="6" t="b">
        <f t="shared" si="42"/>
        <v>0</v>
      </c>
      <c r="AA389" s="6">
        <f t="shared" si="45"/>
        <v>13245</v>
      </c>
      <c r="AB389" s="4">
        <f t="shared" si="46"/>
        <v>5</v>
      </c>
      <c r="AC389" s="32">
        <f t="shared" si="47"/>
        <v>13.42130228559226</v>
      </c>
      <c r="AD389" s="4">
        <f>VLOOKUP($B389,meanLDage!$Z$3:$AC$3145,4,FALSE)</f>
        <v>4</v>
      </c>
      <c r="AE389" s="32">
        <f>VLOOKUP($B389,meanLDage!$Z$3:$AC$3145,2,FALSE)</f>
        <v>12.31623213</v>
      </c>
      <c r="AF389" s="6">
        <f>VLOOKUP(V389,'2017 rep county selection'!$A$1:$C$281,3,FALSE)</f>
        <v>13245</v>
      </c>
      <c r="AH389" s="9">
        <f t="shared" si="48"/>
        <v>13245</v>
      </c>
    </row>
    <row r="390" spans="1:34" ht="15.75" customHeight="1" x14ac:dyDescent="0.3">
      <c r="A390" s="4">
        <v>13</v>
      </c>
      <c r="B390" s="4">
        <v>13063</v>
      </c>
      <c r="C390" s="6" t="s">
        <v>2266</v>
      </c>
      <c r="D390" s="6" t="s">
        <v>340</v>
      </c>
      <c r="E390" s="4">
        <v>13063</v>
      </c>
      <c r="F390" s="4">
        <v>13063</v>
      </c>
      <c r="G390" s="4">
        <v>13063</v>
      </c>
      <c r="H390" s="37">
        <v>2881114831</v>
      </c>
      <c r="I390" s="37">
        <v>2655004683.7002802</v>
      </c>
      <c r="J390" s="37">
        <v>2680053381.4993401</v>
      </c>
      <c r="K390" s="4" t="str">
        <f>VLOOKUP(B390,altitude!$B$3:$E$3232,4)</f>
        <v>L</v>
      </c>
      <c r="L390" s="4">
        <f>VLOOKUP(B390,fuelregion!$C$5:$D$3233,2,FALSE)</f>
        <v>170001000</v>
      </c>
      <c r="M390" s="4">
        <f>VLOOKUP(B390,fuelregion!$H$5:$I$3113,2,FALSE)</f>
        <v>170001000</v>
      </c>
      <c r="N390" s="4">
        <f>VLOOKUP(B390,imbin!$B$4:$D$3233,2,FALSE)</f>
        <v>1</v>
      </c>
      <c r="O390" s="4" t="str">
        <f>VLOOKUP(B390,imbin!$B$4:$D$3233,3,FALSE)</f>
        <v>Submittal</v>
      </c>
      <c r="P390" s="4">
        <f>IF(ISNA(VLOOKUP(B390,rampbin!$B$4:$G$1697,6,FALSE)),2,VLOOKUP(B390,rampbin!$B$4:$G$1697,6,FALSE))</f>
        <v>5</v>
      </c>
      <c r="Q390" s="4" t="str">
        <f>IF(ISNA(VLOOKUP(B390,rampbin!$B$4:$G$1697,5,FALSE)),"MOVES",VLOOKUP(B390,rampbin!$B$4:$G$1697,5,FALSE))</f>
        <v>Submitted</v>
      </c>
      <c r="R390" s="4" t="s">
        <v>1877</v>
      </c>
      <c r="S390" s="6" t="s">
        <v>1970</v>
      </c>
      <c r="T390" s="4">
        <f>VLOOKUP(B390,meanLDage!$B$3:$E$3145,4,FALSE)</f>
        <v>4</v>
      </c>
      <c r="U390" s="32">
        <f>VLOOKUP(B390,meanLDage!$B$3:$E$3145,2,FALSE)</f>
        <v>11.061501789615413</v>
      </c>
      <c r="V390" s="4" t="str">
        <f t="shared" si="43"/>
        <v>13_L_170001000_1_3_5</v>
      </c>
      <c r="W390" s="4">
        <v>13063</v>
      </c>
      <c r="X390" s="6"/>
      <c r="Y390" s="8">
        <f t="shared" si="44"/>
        <v>13063</v>
      </c>
      <c r="Z390" s="6" t="b">
        <f t="shared" si="42"/>
        <v>1</v>
      </c>
      <c r="AA390" s="6">
        <f t="shared" si="45"/>
        <v>13063</v>
      </c>
      <c r="AB390" s="4">
        <f t="shared" si="46"/>
        <v>4</v>
      </c>
      <c r="AC390" s="32">
        <f t="shared" si="47"/>
        <v>11.061501789615413</v>
      </c>
      <c r="AD390" s="4">
        <f>VLOOKUP($B390,meanLDage!$Z$3:$AC$3145,4,FALSE)</f>
        <v>3</v>
      </c>
      <c r="AE390" s="32">
        <f>VLOOKUP($B390,meanLDage!$Z$3:$AC$3145,2,FALSE)</f>
        <v>9.4753361819999995</v>
      </c>
      <c r="AF390" s="6">
        <f>VLOOKUP(V390,'2017 rep county selection'!$A$1:$C$281,3,FALSE)</f>
        <v>13063</v>
      </c>
      <c r="AH390" s="9">
        <f t="shared" si="48"/>
        <v>13063</v>
      </c>
    </row>
    <row r="391" spans="1:34" ht="15.75" customHeight="1" x14ac:dyDescent="0.3">
      <c r="A391" s="4">
        <v>13</v>
      </c>
      <c r="B391" s="4">
        <v>13065</v>
      </c>
      <c r="C391" s="6" t="s">
        <v>2266</v>
      </c>
      <c r="D391" s="6" t="s">
        <v>341</v>
      </c>
      <c r="E391" s="4">
        <v>13245</v>
      </c>
      <c r="F391" s="4">
        <v>13245</v>
      </c>
      <c r="G391" s="4">
        <v>13245</v>
      </c>
      <c r="H391" s="37">
        <v>108156802</v>
      </c>
      <c r="I391" s="37">
        <v>94084858.131500706</v>
      </c>
      <c r="J391" s="37">
        <v>107037320.65428101</v>
      </c>
      <c r="K391" s="4" t="str">
        <f>VLOOKUP(B391,altitude!$B$3:$E$3232,4)</f>
        <v>L</v>
      </c>
      <c r="L391" s="4">
        <f>VLOOKUP(B391,fuelregion!$C$5:$D$3233,2,FALSE)</f>
        <v>100001000</v>
      </c>
      <c r="M391" s="4">
        <f>VLOOKUP(B391,fuelregion!$H$5:$I$3113,2,FALSE)</f>
        <v>100001000</v>
      </c>
      <c r="N391" s="4">
        <f>VLOOKUP(B391,imbin!$B$4:$D$3233,2,FALSE)</f>
        <v>0</v>
      </c>
      <c r="O391" s="4" t="str">
        <f>VLOOKUP(B391,imbin!$B$4:$D$3233,3,FALSE)</f>
        <v>Submittal</v>
      </c>
      <c r="P391" s="4">
        <f>IF(ISNA(VLOOKUP(B391,rampbin!$B$4:$G$1697,6,FALSE)),2,VLOOKUP(B391,rampbin!$B$4:$G$1697,6,FALSE))</f>
        <v>2</v>
      </c>
      <c r="Q391" s="4" t="str">
        <f>IF(ISNA(VLOOKUP(B391,rampbin!$B$4:$G$1697,5,FALSE)),"MOVES",VLOOKUP(B391,rampbin!$B$4:$G$1697,5,FALSE))</f>
        <v>MOVES</v>
      </c>
      <c r="R391" s="4" t="s">
        <v>1880</v>
      </c>
      <c r="S391" s="6" t="s">
        <v>1851</v>
      </c>
      <c r="T391" s="4">
        <f>VLOOKUP(B391,meanLDage!$B$3:$E$3145,4,FALSE)</f>
        <v>4</v>
      </c>
      <c r="U391" s="32">
        <f>VLOOKUP(B391,meanLDage!$B$3:$E$3145,2,FALSE)</f>
        <v>12.571825461750961</v>
      </c>
      <c r="V391" s="4" t="str">
        <f t="shared" si="43"/>
        <v>13_L_100001000_0_4_2</v>
      </c>
      <c r="W391" s="4">
        <v>13245</v>
      </c>
      <c r="X391" s="6"/>
      <c r="Y391" s="8">
        <f t="shared" si="44"/>
        <v>13245</v>
      </c>
      <c r="Z391" s="6" t="b">
        <f t="shared" si="42"/>
        <v>1</v>
      </c>
      <c r="AA391" s="6">
        <f t="shared" si="45"/>
        <v>13245</v>
      </c>
      <c r="AB391" s="4">
        <f t="shared" si="46"/>
        <v>4</v>
      </c>
      <c r="AC391" s="32">
        <f t="shared" si="47"/>
        <v>12.571825461750961</v>
      </c>
      <c r="AD391" s="4">
        <f>VLOOKUP($B391,meanLDage!$Z$3:$AC$3145,4,FALSE)</f>
        <v>4</v>
      </c>
      <c r="AE391" s="32">
        <f>VLOOKUP($B391,meanLDage!$Z$3:$AC$3145,2,FALSE)</f>
        <v>12.506641699999999</v>
      </c>
      <c r="AF391" s="6">
        <f>VLOOKUP(V391,'2017 rep county selection'!$A$1:$C$281,3,FALSE)</f>
        <v>13245</v>
      </c>
      <c r="AH391" s="9">
        <f t="shared" si="48"/>
        <v>13245</v>
      </c>
    </row>
    <row r="392" spans="1:34" ht="15.75" customHeight="1" x14ac:dyDescent="0.3">
      <c r="A392" s="4">
        <v>13</v>
      </c>
      <c r="B392" s="4">
        <v>13067</v>
      </c>
      <c r="C392" s="6" t="s">
        <v>2266</v>
      </c>
      <c r="D392" s="6" t="s">
        <v>342</v>
      </c>
      <c r="E392" s="4">
        <v>13121</v>
      </c>
      <c r="F392" s="4">
        <v>13063</v>
      </c>
      <c r="G392" s="4">
        <v>13063</v>
      </c>
      <c r="H392" s="37">
        <v>6617075418</v>
      </c>
      <c r="I392" s="37">
        <v>7522751143.0552502</v>
      </c>
      <c r="J392" s="37">
        <v>7569777616.3063402</v>
      </c>
      <c r="K392" s="4" t="str">
        <f>VLOOKUP(B392,altitude!$B$3:$E$3232,4)</f>
        <v>L</v>
      </c>
      <c r="L392" s="4">
        <f>VLOOKUP(B392,fuelregion!$C$5:$D$3233,2,FALSE)</f>
        <v>170001000</v>
      </c>
      <c r="M392" s="4">
        <f>VLOOKUP(B392,fuelregion!$H$5:$I$3113,2,FALSE)</f>
        <v>170001000</v>
      </c>
      <c r="N392" s="4">
        <f>VLOOKUP(B392,imbin!$B$4:$D$3233,2,FALSE)</f>
        <v>1</v>
      </c>
      <c r="O392" s="4" t="str">
        <f>VLOOKUP(B392,imbin!$B$4:$D$3233,3,FALSE)</f>
        <v>Submittal</v>
      </c>
      <c r="P392" s="4">
        <f>IF(ISNA(VLOOKUP(B392,rampbin!$B$4:$G$1697,6,FALSE)),2,VLOOKUP(B392,rampbin!$B$4:$G$1697,6,FALSE))</f>
        <v>4</v>
      </c>
      <c r="Q392" s="4" t="str">
        <f>IF(ISNA(VLOOKUP(B392,rampbin!$B$4:$G$1697,5,FALSE)),"MOVES",VLOOKUP(B392,rampbin!$B$4:$G$1697,5,FALSE))</f>
        <v>Submitted</v>
      </c>
      <c r="R392" s="4" t="s">
        <v>1877</v>
      </c>
      <c r="S392" s="6" t="s">
        <v>1970</v>
      </c>
      <c r="T392" s="4">
        <f>VLOOKUP(B392,meanLDage!$B$3:$E$3145,4,FALSE)</f>
        <v>3</v>
      </c>
      <c r="U392" s="32">
        <f>VLOOKUP(B392,meanLDage!$B$3:$E$3145,2,FALSE)</f>
        <v>9.3012842849688155</v>
      </c>
      <c r="V392" s="4" t="str">
        <f t="shared" si="43"/>
        <v>13_L_170001000_1_3_4</v>
      </c>
      <c r="W392" s="4">
        <v>13067</v>
      </c>
      <c r="X392" s="6"/>
      <c r="Y392" s="8">
        <f t="shared" si="44"/>
        <v>13067</v>
      </c>
      <c r="Z392" s="6" t="b">
        <f t="shared" si="42"/>
        <v>0</v>
      </c>
      <c r="AA392" s="6">
        <f t="shared" si="45"/>
        <v>13063</v>
      </c>
      <c r="AB392" s="4">
        <f t="shared" si="46"/>
        <v>3</v>
      </c>
      <c r="AC392" s="32">
        <f t="shared" si="47"/>
        <v>9.3012842849688155</v>
      </c>
      <c r="AD392" s="4">
        <f>VLOOKUP($B392,meanLDage!$Z$3:$AC$3145,4,FALSE)</f>
        <v>3</v>
      </c>
      <c r="AE392" s="32">
        <f>VLOOKUP($B392,meanLDage!$Z$3:$AC$3145,2,FALSE)</f>
        <v>9.4626161110000009</v>
      </c>
      <c r="AF392" s="6">
        <f>VLOOKUP(V392,'2017 rep county selection'!$A$1:$C$281,3,FALSE)</f>
        <v>13067</v>
      </c>
      <c r="AH392" s="9">
        <f t="shared" si="48"/>
        <v>13067</v>
      </c>
    </row>
    <row r="393" spans="1:34" ht="15.75" customHeight="1" x14ac:dyDescent="0.3">
      <c r="A393" s="4">
        <v>13</v>
      </c>
      <c r="B393" s="4">
        <v>13069</v>
      </c>
      <c r="C393" s="6" t="s">
        <v>2266</v>
      </c>
      <c r="D393" s="6" t="s">
        <v>22</v>
      </c>
      <c r="E393" s="4">
        <v>13245</v>
      </c>
      <c r="F393" s="4">
        <v>13245</v>
      </c>
      <c r="G393" s="4">
        <v>13245</v>
      </c>
      <c r="H393" s="37">
        <v>388783408</v>
      </c>
      <c r="I393" s="37">
        <v>368948455.25802898</v>
      </c>
      <c r="J393" s="37">
        <v>417387368.74305201</v>
      </c>
      <c r="K393" s="4" t="str">
        <f>VLOOKUP(B393,altitude!$B$3:$E$3232,4)</f>
        <v>L</v>
      </c>
      <c r="L393" s="4">
        <f>VLOOKUP(B393,fuelregion!$C$5:$D$3233,2,FALSE)</f>
        <v>100001000</v>
      </c>
      <c r="M393" s="4">
        <f>VLOOKUP(B393,fuelregion!$H$5:$I$3113,2,FALSE)</f>
        <v>100001000</v>
      </c>
      <c r="N393" s="4">
        <f>VLOOKUP(B393,imbin!$B$4:$D$3233,2,FALSE)</f>
        <v>0</v>
      </c>
      <c r="O393" s="4" t="str">
        <f>VLOOKUP(B393,imbin!$B$4:$D$3233,3,FALSE)</f>
        <v>Submittal</v>
      </c>
      <c r="P393" s="4">
        <f>IF(ISNA(VLOOKUP(B393,rampbin!$B$4:$G$1697,6,FALSE)),2,VLOOKUP(B393,rampbin!$B$4:$G$1697,6,FALSE))</f>
        <v>2</v>
      </c>
      <c r="Q393" s="4" t="str">
        <f>IF(ISNA(VLOOKUP(B393,rampbin!$B$4:$G$1697,5,FALSE)),"MOVES",VLOOKUP(B393,rampbin!$B$4:$G$1697,5,FALSE))</f>
        <v>MOVES</v>
      </c>
      <c r="R393" s="4" t="s">
        <v>1880</v>
      </c>
      <c r="S393" s="6" t="s">
        <v>1851</v>
      </c>
      <c r="T393" s="4">
        <f>VLOOKUP(B393,meanLDage!$B$3:$E$3145,4,FALSE)</f>
        <v>4</v>
      </c>
      <c r="U393" s="32">
        <f>VLOOKUP(B393,meanLDage!$B$3:$E$3145,2,FALSE)</f>
        <v>12.21237378633035</v>
      </c>
      <c r="V393" s="4" t="str">
        <f t="shared" si="43"/>
        <v>13_L_100001000_0_4_2</v>
      </c>
      <c r="W393" s="4">
        <v>13245</v>
      </c>
      <c r="X393" s="6"/>
      <c r="Y393" s="8">
        <f t="shared" si="44"/>
        <v>13245</v>
      </c>
      <c r="Z393" s="6" t="b">
        <f t="shared" si="42"/>
        <v>1</v>
      </c>
      <c r="AA393" s="6">
        <f t="shared" si="45"/>
        <v>13245</v>
      </c>
      <c r="AB393" s="4">
        <f t="shared" si="46"/>
        <v>4</v>
      </c>
      <c r="AC393" s="32">
        <f t="shared" si="47"/>
        <v>12.21237378633035</v>
      </c>
      <c r="AD393" s="4">
        <f>VLOOKUP($B393,meanLDage!$Z$3:$AC$3145,4,FALSE)</f>
        <v>4</v>
      </c>
      <c r="AE393" s="32">
        <f>VLOOKUP($B393,meanLDage!$Z$3:$AC$3145,2,FALSE)</f>
        <v>12.512159410000001</v>
      </c>
      <c r="AF393" s="6">
        <f>VLOOKUP(V393,'2017 rep county selection'!$A$1:$C$281,3,FALSE)</f>
        <v>13245</v>
      </c>
      <c r="AH393" s="9">
        <f t="shared" si="48"/>
        <v>13245</v>
      </c>
    </row>
    <row r="394" spans="1:34" ht="15.75" customHeight="1" x14ac:dyDescent="0.3">
      <c r="A394" s="4">
        <v>13</v>
      </c>
      <c r="B394" s="4">
        <v>13071</v>
      </c>
      <c r="C394" s="6" t="s">
        <v>2266</v>
      </c>
      <c r="D394" s="6" t="s">
        <v>343</v>
      </c>
      <c r="E394" s="4">
        <v>13245</v>
      </c>
      <c r="F394" s="4">
        <v>13245</v>
      </c>
      <c r="G394" s="4">
        <v>13245</v>
      </c>
      <c r="H394" s="37">
        <v>425049963</v>
      </c>
      <c r="I394" s="37">
        <v>375191372.88747799</v>
      </c>
      <c r="J394" s="37">
        <v>422980627.64442497</v>
      </c>
      <c r="K394" s="4" t="str">
        <f>VLOOKUP(B394,altitude!$B$3:$E$3232,4)</f>
        <v>L</v>
      </c>
      <c r="L394" s="4">
        <f>VLOOKUP(B394,fuelregion!$C$5:$D$3233,2,FALSE)</f>
        <v>100001000</v>
      </c>
      <c r="M394" s="4">
        <f>VLOOKUP(B394,fuelregion!$H$5:$I$3113,2,FALSE)</f>
        <v>100001000</v>
      </c>
      <c r="N394" s="4">
        <f>VLOOKUP(B394,imbin!$B$4:$D$3233,2,FALSE)</f>
        <v>0</v>
      </c>
      <c r="O394" s="4" t="str">
        <f>VLOOKUP(B394,imbin!$B$4:$D$3233,3,FALSE)</f>
        <v>Submittal</v>
      </c>
      <c r="P394" s="4">
        <f>IF(ISNA(VLOOKUP(B394,rampbin!$B$4:$G$1697,6,FALSE)),2,VLOOKUP(B394,rampbin!$B$4:$G$1697,6,FALSE))</f>
        <v>2</v>
      </c>
      <c r="Q394" s="4" t="str">
        <f>IF(ISNA(VLOOKUP(B394,rampbin!$B$4:$G$1697,5,FALSE)),"MOVES",VLOOKUP(B394,rampbin!$B$4:$G$1697,5,FALSE))</f>
        <v>MOVES</v>
      </c>
      <c r="R394" s="4" t="s">
        <v>1880</v>
      </c>
      <c r="S394" s="6" t="s">
        <v>1851</v>
      </c>
      <c r="T394" s="4">
        <f>VLOOKUP(B394,meanLDage!$B$3:$E$3145,4,FALSE)</f>
        <v>4</v>
      </c>
      <c r="U394" s="32">
        <f>VLOOKUP(B394,meanLDage!$B$3:$E$3145,2,FALSE)</f>
        <v>12.629571233118314</v>
      </c>
      <c r="V394" s="4" t="str">
        <f t="shared" si="43"/>
        <v>13_L_100001000_0_4_2</v>
      </c>
      <c r="W394" s="4">
        <v>13245</v>
      </c>
      <c r="X394" s="6"/>
      <c r="Y394" s="8">
        <f t="shared" si="44"/>
        <v>13245</v>
      </c>
      <c r="Z394" s="6" t="b">
        <f t="shared" si="42"/>
        <v>1</v>
      </c>
      <c r="AA394" s="6">
        <f t="shared" si="45"/>
        <v>13245</v>
      </c>
      <c r="AB394" s="4">
        <f t="shared" si="46"/>
        <v>4</v>
      </c>
      <c r="AC394" s="32">
        <f t="shared" si="47"/>
        <v>12.629571233118314</v>
      </c>
      <c r="AD394" s="4">
        <f>VLOOKUP($B394,meanLDage!$Z$3:$AC$3145,4,FALSE)</f>
        <v>4</v>
      </c>
      <c r="AE394" s="32">
        <f>VLOOKUP($B394,meanLDage!$Z$3:$AC$3145,2,FALSE)</f>
        <v>12.465130220000001</v>
      </c>
      <c r="AF394" s="6">
        <f>VLOOKUP(V394,'2017 rep county selection'!$A$1:$C$281,3,FALSE)</f>
        <v>13245</v>
      </c>
      <c r="AH394" s="9">
        <f t="shared" si="48"/>
        <v>13245</v>
      </c>
    </row>
    <row r="395" spans="1:34" ht="15.75" customHeight="1" x14ac:dyDescent="0.3">
      <c r="A395" s="4">
        <v>13</v>
      </c>
      <c r="B395" s="4">
        <v>13073</v>
      </c>
      <c r="C395" s="6" t="s">
        <v>2266</v>
      </c>
      <c r="D395" s="6" t="s">
        <v>99</v>
      </c>
      <c r="E395" s="4">
        <v>13051</v>
      </c>
      <c r="F395" s="4">
        <v>13051</v>
      </c>
      <c r="G395" s="4">
        <v>13051</v>
      </c>
      <c r="H395" s="37">
        <v>1011887347</v>
      </c>
      <c r="I395" s="37">
        <v>1073816934.40924</v>
      </c>
      <c r="J395" s="37">
        <v>1227251331.12677</v>
      </c>
      <c r="K395" s="4" t="str">
        <f>VLOOKUP(B395,altitude!$B$3:$E$3232,4)</f>
        <v>L</v>
      </c>
      <c r="L395" s="4">
        <f>VLOOKUP(B395,fuelregion!$C$5:$D$3233,2,FALSE)</f>
        <v>100001000</v>
      </c>
      <c r="M395" s="4">
        <f>VLOOKUP(B395,fuelregion!$H$5:$I$3113,2,FALSE)</f>
        <v>100001000</v>
      </c>
      <c r="N395" s="4">
        <f>VLOOKUP(B395,imbin!$B$4:$D$3233,2,FALSE)</f>
        <v>0</v>
      </c>
      <c r="O395" s="4" t="str">
        <f>VLOOKUP(B395,imbin!$B$4:$D$3233,3,FALSE)</f>
        <v>Submittal</v>
      </c>
      <c r="P395" s="4">
        <f>IF(ISNA(VLOOKUP(B395,rampbin!$B$4:$G$1697,6,FALSE)),2,VLOOKUP(B395,rampbin!$B$4:$G$1697,6,FALSE))</f>
        <v>2</v>
      </c>
      <c r="Q395" s="4" t="str">
        <f>IF(ISNA(VLOOKUP(B395,rampbin!$B$4:$G$1697,5,FALSE)),"MOVES",VLOOKUP(B395,rampbin!$B$4:$G$1697,5,FALSE))</f>
        <v>MOVES</v>
      </c>
      <c r="R395" s="4" t="s">
        <v>1877</v>
      </c>
      <c r="S395" s="6" t="s">
        <v>1975</v>
      </c>
      <c r="T395" s="4">
        <f>VLOOKUP(B395,meanLDage!$B$3:$E$3145,4,FALSE)</f>
        <v>3</v>
      </c>
      <c r="U395" s="32">
        <f>VLOOKUP(B395,meanLDage!$B$3:$E$3145,2,FALSE)</f>
        <v>9.7310673592594092</v>
      </c>
      <c r="V395" s="4" t="str">
        <f t="shared" si="43"/>
        <v>13_L_100001000_0_3_2</v>
      </c>
      <c r="W395" s="4">
        <v>13051</v>
      </c>
      <c r="X395" s="6"/>
      <c r="Y395" s="8">
        <f t="shared" si="44"/>
        <v>13051</v>
      </c>
      <c r="Z395" s="6" t="b">
        <f t="shared" si="42"/>
        <v>1</v>
      </c>
      <c r="AA395" s="6">
        <f t="shared" si="45"/>
        <v>13051</v>
      </c>
      <c r="AB395" s="4">
        <f t="shared" si="46"/>
        <v>3</v>
      </c>
      <c r="AC395" s="32">
        <f t="shared" si="47"/>
        <v>9.7310673592594092</v>
      </c>
      <c r="AD395" s="4">
        <f>VLOOKUP($B395,meanLDage!$Z$3:$AC$3145,4,FALSE)</f>
        <v>3</v>
      </c>
      <c r="AE395" s="32">
        <f>VLOOKUP($B395,meanLDage!$Z$3:$AC$3145,2,FALSE)</f>
        <v>10.416721770000001</v>
      </c>
      <c r="AF395" s="6">
        <f>VLOOKUP(V395,'2017 rep county selection'!$A$1:$C$281,3,FALSE)</f>
        <v>13051</v>
      </c>
      <c r="AH395" s="9">
        <f t="shared" si="48"/>
        <v>13051</v>
      </c>
    </row>
    <row r="396" spans="1:34" ht="15.75" customHeight="1" x14ac:dyDescent="0.3">
      <c r="A396" s="4">
        <v>13</v>
      </c>
      <c r="B396" s="4">
        <v>13075</v>
      </c>
      <c r="C396" s="6" t="s">
        <v>2266</v>
      </c>
      <c r="D396" s="6" t="s">
        <v>344</v>
      </c>
      <c r="E396" s="4">
        <v>13245</v>
      </c>
      <c r="F396" s="4">
        <v>13245</v>
      </c>
      <c r="G396" s="4">
        <v>13245</v>
      </c>
      <c r="H396" s="37">
        <v>408893449</v>
      </c>
      <c r="I396" s="37">
        <v>412252166.76580203</v>
      </c>
      <c r="J396" s="37">
        <v>482373273.35222799</v>
      </c>
      <c r="K396" s="4" t="str">
        <f>VLOOKUP(B396,altitude!$B$3:$E$3232,4)</f>
        <v>L</v>
      </c>
      <c r="L396" s="4">
        <f>VLOOKUP(B396,fuelregion!$C$5:$D$3233,2,FALSE)</f>
        <v>100001000</v>
      </c>
      <c r="M396" s="4">
        <f>VLOOKUP(B396,fuelregion!$H$5:$I$3113,2,FALSE)</f>
        <v>100001000</v>
      </c>
      <c r="N396" s="4">
        <f>VLOOKUP(B396,imbin!$B$4:$D$3233,2,FALSE)</f>
        <v>0</v>
      </c>
      <c r="O396" s="4" t="str">
        <f>VLOOKUP(B396,imbin!$B$4:$D$3233,3,FALSE)</f>
        <v>Submittal</v>
      </c>
      <c r="P396" s="4">
        <f>IF(ISNA(VLOOKUP(B396,rampbin!$B$4:$G$1697,6,FALSE)),2,VLOOKUP(B396,rampbin!$B$4:$G$1697,6,FALSE))</f>
        <v>2</v>
      </c>
      <c r="Q396" s="4" t="str">
        <f>IF(ISNA(VLOOKUP(B396,rampbin!$B$4:$G$1697,5,FALSE)),"MOVES",VLOOKUP(B396,rampbin!$B$4:$G$1697,5,FALSE))</f>
        <v>MOVES</v>
      </c>
      <c r="R396" s="4" t="s">
        <v>1880</v>
      </c>
      <c r="S396" s="6" t="s">
        <v>1851</v>
      </c>
      <c r="T396" s="4">
        <f>VLOOKUP(B396,meanLDage!$B$3:$E$3145,4,FALSE)</f>
        <v>4</v>
      </c>
      <c r="U396" s="32">
        <f>VLOOKUP(B396,meanLDage!$B$3:$E$3145,2,FALSE)</f>
        <v>12.643311685827866</v>
      </c>
      <c r="V396" s="4" t="str">
        <f t="shared" si="43"/>
        <v>13_L_100001000_0_4_2</v>
      </c>
      <c r="W396" s="4">
        <v>13245</v>
      </c>
      <c r="X396" s="6"/>
      <c r="Y396" s="8">
        <f t="shared" si="44"/>
        <v>13245</v>
      </c>
      <c r="Z396" s="6" t="b">
        <f t="shared" si="42"/>
        <v>1</v>
      </c>
      <c r="AA396" s="6">
        <f t="shared" si="45"/>
        <v>13245</v>
      </c>
      <c r="AB396" s="4">
        <f t="shared" si="46"/>
        <v>4</v>
      </c>
      <c r="AC396" s="32">
        <f t="shared" si="47"/>
        <v>12.643311685827866</v>
      </c>
      <c r="AD396" s="4">
        <f>VLOOKUP($B396,meanLDage!$Z$3:$AC$3145,4,FALSE)</f>
        <v>4</v>
      </c>
      <c r="AE396" s="32">
        <f>VLOOKUP($B396,meanLDage!$Z$3:$AC$3145,2,FALSE)</f>
        <v>12.48619233</v>
      </c>
      <c r="AF396" s="6">
        <f>VLOOKUP(V396,'2017 rep county selection'!$A$1:$C$281,3,FALSE)</f>
        <v>13245</v>
      </c>
      <c r="AH396" s="9">
        <f t="shared" si="48"/>
        <v>13245</v>
      </c>
    </row>
    <row r="397" spans="1:34" ht="15.75" customHeight="1" x14ac:dyDescent="0.3">
      <c r="A397" s="4">
        <v>13</v>
      </c>
      <c r="B397" s="4">
        <v>13077</v>
      </c>
      <c r="C397" s="6" t="s">
        <v>2266</v>
      </c>
      <c r="D397" s="6" t="s">
        <v>345</v>
      </c>
      <c r="E397" s="4">
        <v>13151</v>
      </c>
      <c r="F397" s="4">
        <v>13151</v>
      </c>
      <c r="G397" s="4">
        <v>13151</v>
      </c>
      <c r="H397" s="37">
        <v>1459787409</v>
      </c>
      <c r="I397" s="37">
        <v>1592114290.9477899</v>
      </c>
      <c r="J397" s="37">
        <v>1639356432.7209699</v>
      </c>
      <c r="K397" s="4" t="str">
        <f>VLOOKUP(B397,altitude!$B$3:$E$3232,4)</f>
        <v>L</v>
      </c>
      <c r="L397" s="4">
        <f>VLOOKUP(B397,fuelregion!$C$5:$D$3233,2,FALSE)</f>
        <v>170001000</v>
      </c>
      <c r="M397" s="4">
        <f>VLOOKUP(B397,fuelregion!$H$5:$I$3113,2,FALSE)</f>
        <v>170001000</v>
      </c>
      <c r="N397" s="4">
        <f>VLOOKUP(B397,imbin!$B$4:$D$3233,2,FALSE)</f>
        <v>1</v>
      </c>
      <c r="O397" s="4" t="str">
        <f>VLOOKUP(B397,imbin!$B$4:$D$3233,3,FALSE)</f>
        <v>Submittal</v>
      </c>
      <c r="P397" s="4">
        <f>IF(ISNA(VLOOKUP(B397,rampbin!$B$4:$G$1697,6,FALSE)),2,VLOOKUP(B397,rampbin!$B$4:$G$1697,6,FALSE))</f>
        <v>2</v>
      </c>
      <c r="Q397" s="4" t="str">
        <f>IF(ISNA(VLOOKUP(B397,rampbin!$B$4:$G$1697,5,FALSE)),"MOVES",VLOOKUP(B397,rampbin!$B$4:$G$1697,5,FALSE))</f>
        <v>Submitted</v>
      </c>
      <c r="R397" s="4" t="s">
        <v>1877</v>
      </c>
      <c r="S397" s="6" t="s">
        <v>1970</v>
      </c>
      <c r="T397" s="4">
        <f>VLOOKUP(B397,meanLDage!$B$3:$E$3145,4,FALSE)</f>
        <v>3</v>
      </c>
      <c r="U397" s="32">
        <f>VLOOKUP(B397,meanLDage!$B$3:$E$3145,2,FALSE)</f>
        <v>10.499704310387182</v>
      </c>
      <c r="V397" s="4" t="str">
        <f t="shared" si="43"/>
        <v>13_L_170001000_1_3_2</v>
      </c>
      <c r="W397" s="4">
        <v>13151</v>
      </c>
      <c r="X397" s="6"/>
      <c r="Y397" s="8">
        <f t="shared" si="44"/>
        <v>13151</v>
      </c>
      <c r="Z397" s="6" t="b">
        <f t="shared" si="42"/>
        <v>1</v>
      </c>
      <c r="AA397" s="6">
        <f t="shared" si="45"/>
        <v>13151</v>
      </c>
      <c r="AB397" s="4">
        <f t="shared" si="46"/>
        <v>3</v>
      </c>
      <c r="AC397" s="32">
        <f t="shared" si="47"/>
        <v>10.499704310387182</v>
      </c>
      <c r="AD397" s="4">
        <f>VLOOKUP($B397,meanLDage!$Z$3:$AC$3145,4,FALSE)</f>
        <v>3</v>
      </c>
      <c r="AE397" s="32">
        <f>VLOOKUP($B397,meanLDage!$Z$3:$AC$3145,2,FALSE)</f>
        <v>9.6424624090000002</v>
      </c>
      <c r="AF397" s="6">
        <f>VLOOKUP(V397,'2017 rep county selection'!$A$1:$C$281,3,FALSE)</f>
        <v>13151</v>
      </c>
      <c r="AH397" s="9">
        <f t="shared" si="48"/>
        <v>13151</v>
      </c>
    </row>
    <row r="398" spans="1:34" ht="15.75" customHeight="1" x14ac:dyDescent="0.3">
      <c r="A398" s="4">
        <v>13</v>
      </c>
      <c r="B398" s="4">
        <v>13079</v>
      </c>
      <c r="C398" s="6" t="s">
        <v>2266</v>
      </c>
      <c r="D398" s="6" t="s">
        <v>102</v>
      </c>
      <c r="E398" s="4">
        <v>13245</v>
      </c>
      <c r="F398" s="4">
        <v>13245</v>
      </c>
      <c r="G398" s="4">
        <v>13245</v>
      </c>
      <c r="H398" s="37">
        <v>116281705</v>
      </c>
      <c r="I398" s="37">
        <v>105725994.305742</v>
      </c>
      <c r="J398" s="37">
        <v>125462568.375383</v>
      </c>
      <c r="K398" s="4" t="str">
        <f>VLOOKUP(B398,altitude!$B$3:$E$3232,4)</f>
        <v>L</v>
      </c>
      <c r="L398" s="4">
        <f>VLOOKUP(B398,fuelregion!$C$5:$D$3233,2,FALSE)</f>
        <v>100001000</v>
      </c>
      <c r="M398" s="4">
        <f>VLOOKUP(B398,fuelregion!$H$5:$I$3113,2,FALSE)</f>
        <v>100001000</v>
      </c>
      <c r="N398" s="4">
        <f>VLOOKUP(B398,imbin!$B$4:$D$3233,2,FALSE)</f>
        <v>0</v>
      </c>
      <c r="O398" s="4" t="str">
        <f>VLOOKUP(B398,imbin!$B$4:$D$3233,3,FALSE)</f>
        <v>Submittal</v>
      </c>
      <c r="P398" s="4">
        <f>IF(ISNA(VLOOKUP(B398,rampbin!$B$4:$G$1697,6,FALSE)),2,VLOOKUP(B398,rampbin!$B$4:$G$1697,6,FALSE))</f>
        <v>2</v>
      </c>
      <c r="Q398" s="4" t="str">
        <f>IF(ISNA(VLOOKUP(B398,rampbin!$B$4:$G$1697,5,FALSE)),"MOVES",VLOOKUP(B398,rampbin!$B$4:$G$1697,5,FALSE))</f>
        <v>MOVES</v>
      </c>
      <c r="R398" s="4" t="s">
        <v>1877</v>
      </c>
      <c r="S398" s="6" t="s">
        <v>1971</v>
      </c>
      <c r="T398" s="4">
        <f>VLOOKUP(B398,meanLDage!$B$3:$E$3145,4,FALSE)</f>
        <v>5</v>
      </c>
      <c r="U398" s="32">
        <f>VLOOKUP(B398,meanLDage!$B$3:$E$3145,2,FALSE)</f>
        <v>13.635243867097049</v>
      </c>
      <c r="V398" s="4" t="str">
        <f t="shared" si="43"/>
        <v>13_L_100001000_0_4_2</v>
      </c>
      <c r="W398" s="4">
        <v>13119</v>
      </c>
      <c r="X398" s="6"/>
      <c r="Y398" s="8">
        <f t="shared" si="44"/>
        <v>13119</v>
      </c>
      <c r="Z398" s="6" t="b">
        <f t="shared" si="42"/>
        <v>0</v>
      </c>
      <c r="AA398" s="6">
        <f t="shared" si="45"/>
        <v>13245</v>
      </c>
      <c r="AB398" s="4">
        <f t="shared" si="46"/>
        <v>5</v>
      </c>
      <c r="AC398" s="32">
        <f t="shared" si="47"/>
        <v>13.635243867097049</v>
      </c>
      <c r="AD398" s="4">
        <f>VLOOKUP($B398,meanLDage!$Z$3:$AC$3145,4,FALSE)</f>
        <v>4</v>
      </c>
      <c r="AE398" s="32">
        <f>VLOOKUP($B398,meanLDage!$Z$3:$AC$3145,2,FALSE)</f>
        <v>12.4967135</v>
      </c>
      <c r="AF398" s="6">
        <f>VLOOKUP(V398,'2017 rep county selection'!$A$1:$C$281,3,FALSE)</f>
        <v>13245</v>
      </c>
      <c r="AH398" s="9">
        <f t="shared" si="48"/>
        <v>13245</v>
      </c>
    </row>
    <row r="399" spans="1:34" ht="15.75" customHeight="1" x14ac:dyDescent="0.3">
      <c r="A399" s="4">
        <v>13</v>
      </c>
      <c r="B399" s="4">
        <v>13081</v>
      </c>
      <c r="C399" s="6" t="s">
        <v>2266</v>
      </c>
      <c r="D399" s="6" t="s">
        <v>346</v>
      </c>
      <c r="E399" s="4">
        <v>13245</v>
      </c>
      <c r="F399" s="4">
        <v>13245</v>
      </c>
      <c r="G399" s="4">
        <v>13245</v>
      </c>
      <c r="H399" s="37">
        <v>449712876</v>
      </c>
      <c r="I399" s="37">
        <v>440668259.67632997</v>
      </c>
      <c r="J399" s="37">
        <v>482732951.64704502</v>
      </c>
      <c r="K399" s="4" t="str">
        <f>VLOOKUP(B399,altitude!$B$3:$E$3232,4)</f>
        <v>L</v>
      </c>
      <c r="L399" s="4">
        <f>VLOOKUP(B399,fuelregion!$C$5:$D$3233,2,FALSE)</f>
        <v>100001000</v>
      </c>
      <c r="M399" s="4">
        <f>VLOOKUP(B399,fuelregion!$H$5:$I$3113,2,FALSE)</f>
        <v>100001000</v>
      </c>
      <c r="N399" s="4">
        <f>VLOOKUP(B399,imbin!$B$4:$D$3233,2,FALSE)</f>
        <v>0</v>
      </c>
      <c r="O399" s="4" t="str">
        <f>VLOOKUP(B399,imbin!$B$4:$D$3233,3,FALSE)</f>
        <v>Submittal</v>
      </c>
      <c r="P399" s="4">
        <f>IF(ISNA(VLOOKUP(B399,rampbin!$B$4:$G$1697,6,FALSE)),2,VLOOKUP(B399,rampbin!$B$4:$G$1697,6,FALSE))</f>
        <v>2</v>
      </c>
      <c r="Q399" s="4" t="str">
        <f>IF(ISNA(VLOOKUP(B399,rampbin!$B$4:$G$1697,5,FALSE)),"MOVES",VLOOKUP(B399,rampbin!$B$4:$G$1697,5,FALSE))</f>
        <v>MOVES</v>
      </c>
      <c r="R399" s="4" t="s">
        <v>1880</v>
      </c>
      <c r="S399" s="6" t="s">
        <v>1851</v>
      </c>
      <c r="T399" s="4">
        <f>VLOOKUP(B399,meanLDage!$B$3:$E$3145,4,FALSE)</f>
        <v>4</v>
      </c>
      <c r="U399" s="32">
        <f>VLOOKUP(B399,meanLDage!$B$3:$E$3145,2,FALSE)</f>
        <v>12.254435186452675</v>
      </c>
      <c r="V399" s="4" t="str">
        <f t="shared" si="43"/>
        <v>13_L_100001000_0_4_2</v>
      </c>
      <c r="W399" s="4">
        <v>13245</v>
      </c>
      <c r="X399" s="6"/>
      <c r="Y399" s="8">
        <f t="shared" si="44"/>
        <v>13245</v>
      </c>
      <c r="Z399" s="6" t="b">
        <f t="shared" si="42"/>
        <v>1</v>
      </c>
      <c r="AA399" s="6">
        <f t="shared" si="45"/>
        <v>13245</v>
      </c>
      <c r="AB399" s="4">
        <f t="shared" si="46"/>
        <v>4</v>
      </c>
      <c r="AC399" s="32">
        <f t="shared" si="47"/>
        <v>12.254435186452675</v>
      </c>
      <c r="AD399" s="4">
        <f>VLOOKUP($B399,meanLDage!$Z$3:$AC$3145,4,FALSE)</f>
        <v>4</v>
      </c>
      <c r="AE399" s="32">
        <f>VLOOKUP($B399,meanLDage!$Z$3:$AC$3145,2,FALSE)</f>
        <v>12.39239574</v>
      </c>
      <c r="AF399" s="6">
        <f>VLOOKUP(V399,'2017 rep county selection'!$A$1:$C$281,3,FALSE)</f>
        <v>13245</v>
      </c>
      <c r="AH399" s="9">
        <f t="shared" si="48"/>
        <v>13245</v>
      </c>
    </row>
    <row r="400" spans="1:34" ht="15.75" customHeight="1" x14ac:dyDescent="0.3">
      <c r="A400" s="4">
        <v>13</v>
      </c>
      <c r="B400" s="4">
        <v>13083</v>
      </c>
      <c r="C400" s="6" t="s">
        <v>2266</v>
      </c>
      <c r="D400" s="6" t="s">
        <v>347</v>
      </c>
      <c r="E400" s="4">
        <v>13245</v>
      </c>
      <c r="F400" s="4">
        <v>13245</v>
      </c>
      <c r="G400" s="4">
        <v>13245</v>
      </c>
      <c r="H400" s="37">
        <v>314395122</v>
      </c>
      <c r="I400" s="37">
        <v>326104411.911493</v>
      </c>
      <c r="J400" s="37">
        <v>370925342.42714602</v>
      </c>
      <c r="K400" s="4" t="str">
        <f>VLOOKUP(B400,altitude!$B$3:$E$3232,4)</f>
        <v>L</v>
      </c>
      <c r="L400" s="4">
        <f>VLOOKUP(B400,fuelregion!$C$5:$D$3233,2,FALSE)</f>
        <v>100001000</v>
      </c>
      <c r="M400" s="4">
        <f>VLOOKUP(B400,fuelregion!$H$5:$I$3113,2,FALSE)</f>
        <v>100001000</v>
      </c>
      <c r="N400" s="4">
        <f>VLOOKUP(B400,imbin!$B$4:$D$3233,2,FALSE)</f>
        <v>0</v>
      </c>
      <c r="O400" s="4" t="str">
        <f>VLOOKUP(B400,imbin!$B$4:$D$3233,3,FALSE)</f>
        <v>Submittal</v>
      </c>
      <c r="P400" s="4">
        <f>IF(ISNA(VLOOKUP(B400,rampbin!$B$4:$G$1697,6,FALSE)),2,VLOOKUP(B400,rampbin!$B$4:$G$1697,6,FALSE))</f>
        <v>2</v>
      </c>
      <c r="Q400" s="4" t="str">
        <f>IF(ISNA(VLOOKUP(B400,rampbin!$B$4:$G$1697,5,FALSE)),"MOVES",VLOOKUP(B400,rampbin!$B$4:$G$1697,5,FALSE))</f>
        <v>MOVES</v>
      </c>
      <c r="R400" s="4" t="s">
        <v>1877</v>
      </c>
      <c r="S400" s="6" t="s">
        <v>1976</v>
      </c>
      <c r="T400" s="4">
        <f>VLOOKUP(B400,meanLDage!$B$3:$E$3145,4,FALSE)</f>
        <v>5</v>
      </c>
      <c r="U400" s="32">
        <f>VLOOKUP(B400,meanLDage!$B$3:$E$3145,2,FALSE)</f>
        <v>13.356020943787897</v>
      </c>
      <c r="V400" s="4" t="str">
        <f t="shared" si="43"/>
        <v>13_L_100001000_0_4_2</v>
      </c>
      <c r="W400" s="4">
        <v>13119</v>
      </c>
      <c r="X400" s="6"/>
      <c r="Y400" s="8">
        <f t="shared" si="44"/>
        <v>13119</v>
      </c>
      <c r="Z400" s="6" t="b">
        <f t="shared" si="42"/>
        <v>0</v>
      </c>
      <c r="AA400" s="6">
        <f t="shared" si="45"/>
        <v>13245</v>
      </c>
      <c r="AB400" s="4">
        <f t="shared" si="46"/>
        <v>5</v>
      </c>
      <c r="AC400" s="32">
        <f t="shared" si="47"/>
        <v>13.356020943787897</v>
      </c>
      <c r="AD400" s="4">
        <f>VLOOKUP($B400,meanLDage!$Z$3:$AC$3145,4,FALSE)</f>
        <v>4</v>
      </c>
      <c r="AE400" s="32">
        <f>VLOOKUP($B400,meanLDage!$Z$3:$AC$3145,2,FALSE)</f>
        <v>12.51620615</v>
      </c>
      <c r="AF400" s="6">
        <f>VLOOKUP(V400,'2017 rep county selection'!$A$1:$C$281,3,FALSE)</f>
        <v>13245</v>
      </c>
      <c r="AH400" s="9">
        <f t="shared" si="48"/>
        <v>13245</v>
      </c>
    </row>
    <row r="401" spans="1:34" ht="15.75" customHeight="1" x14ac:dyDescent="0.3">
      <c r="A401" s="4">
        <v>13</v>
      </c>
      <c r="B401" s="4">
        <v>13085</v>
      </c>
      <c r="C401" s="6" t="s">
        <v>2266</v>
      </c>
      <c r="D401" s="6" t="s">
        <v>348</v>
      </c>
      <c r="E401" s="4">
        <v>13285</v>
      </c>
      <c r="F401" s="4">
        <v>13285</v>
      </c>
      <c r="G401" s="4">
        <v>13285</v>
      </c>
      <c r="H401" s="37">
        <v>220142271</v>
      </c>
      <c r="I401" s="37">
        <v>231582440.80437401</v>
      </c>
      <c r="J401" s="37">
        <v>287018160.717107</v>
      </c>
      <c r="K401" s="4" t="str">
        <f>VLOOKUP(B401,altitude!$B$3:$E$3232,4)</f>
        <v>L</v>
      </c>
      <c r="L401" s="4">
        <f>VLOOKUP(B401,fuelregion!$C$5:$D$3233,2,FALSE)</f>
        <v>100001000</v>
      </c>
      <c r="M401" s="4">
        <f>VLOOKUP(B401,fuelregion!$H$5:$I$3113,2,FALSE)</f>
        <v>170001000</v>
      </c>
      <c r="N401" s="4">
        <f>VLOOKUP(B401,imbin!$B$4:$D$3233,2,FALSE)</f>
        <v>0</v>
      </c>
      <c r="O401" s="4" t="str">
        <f>VLOOKUP(B401,imbin!$B$4:$D$3233,3,FALSE)</f>
        <v>Submittal</v>
      </c>
      <c r="P401" s="4">
        <f>IF(ISNA(VLOOKUP(B401,rampbin!$B$4:$G$1697,6,FALSE)),2,VLOOKUP(B401,rampbin!$B$4:$G$1697,6,FALSE))</f>
        <v>2</v>
      </c>
      <c r="Q401" s="4" t="str">
        <f>IF(ISNA(VLOOKUP(B401,rampbin!$B$4:$G$1697,5,FALSE)),"MOVES",VLOOKUP(B401,rampbin!$B$4:$G$1697,5,FALSE))</f>
        <v>MOVES</v>
      </c>
      <c r="R401" s="4" t="s">
        <v>1877</v>
      </c>
      <c r="S401" s="6" t="s">
        <v>1970</v>
      </c>
      <c r="T401" s="4">
        <f>VLOOKUP(B401,meanLDage!$B$3:$E$3145,4,FALSE)</f>
        <v>4</v>
      </c>
      <c r="U401" s="32">
        <f>VLOOKUP(B401,meanLDage!$B$3:$E$3145,2,FALSE)</f>
        <v>12.185062918620849</v>
      </c>
      <c r="V401" s="4" t="str">
        <f t="shared" si="43"/>
        <v>13_L_170001000_0_4_2</v>
      </c>
      <c r="W401" s="4">
        <v>13245</v>
      </c>
      <c r="X401" s="6"/>
      <c r="Y401" s="8">
        <f t="shared" si="44"/>
        <v>13245</v>
      </c>
      <c r="Z401" s="6" t="b">
        <f t="shared" si="42"/>
        <v>0</v>
      </c>
      <c r="AA401" s="6">
        <f t="shared" si="45"/>
        <v>13285</v>
      </c>
      <c r="AB401" s="4">
        <f t="shared" si="46"/>
        <v>4</v>
      </c>
      <c r="AC401" s="32">
        <f t="shared" si="47"/>
        <v>12.185062918620849</v>
      </c>
      <c r="AD401" s="4">
        <f>VLOOKUP($B401,meanLDage!$Z$3:$AC$3145,4,FALSE)</f>
        <v>4</v>
      </c>
      <c r="AE401" s="32">
        <f>VLOOKUP($B401,meanLDage!$Z$3:$AC$3145,2,FALSE)</f>
        <v>12.534293119999999</v>
      </c>
      <c r="AF401" s="6">
        <f>VLOOKUP(V401,'2017 rep county selection'!$A$1:$C$281,3,FALSE)</f>
        <v>13045</v>
      </c>
      <c r="AG401" s="6">
        <v>13157</v>
      </c>
      <c r="AH401" s="9">
        <f t="shared" si="48"/>
        <v>13157</v>
      </c>
    </row>
    <row r="402" spans="1:34" ht="15.75" customHeight="1" x14ac:dyDescent="0.3">
      <c r="A402" s="4">
        <v>13</v>
      </c>
      <c r="B402" s="4">
        <v>13087</v>
      </c>
      <c r="C402" s="6" t="s">
        <v>2266</v>
      </c>
      <c r="D402" s="6" t="s">
        <v>349</v>
      </c>
      <c r="E402" s="4">
        <v>13245</v>
      </c>
      <c r="F402" s="4">
        <v>13245</v>
      </c>
      <c r="G402" s="4">
        <v>13245</v>
      </c>
      <c r="H402" s="37">
        <v>361966853</v>
      </c>
      <c r="I402" s="37">
        <v>326852288.29731798</v>
      </c>
      <c r="J402" s="37">
        <v>326812248.723414</v>
      </c>
      <c r="K402" s="4" t="str">
        <f>VLOOKUP(B402,altitude!$B$3:$E$3232,4)</f>
        <v>L</v>
      </c>
      <c r="L402" s="4">
        <f>VLOOKUP(B402,fuelregion!$C$5:$D$3233,2,FALSE)</f>
        <v>100001000</v>
      </c>
      <c r="M402" s="4">
        <f>VLOOKUP(B402,fuelregion!$H$5:$I$3113,2,FALSE)</f>
        <v>100001000</v>
      </c>
      <c r="N402" s="4">
        <f>VLOOKUP(B402,imbin!$B$4:$D$3233,2,FALSE)</f>
        <v>0</v>
      </c>
      <c r="O402" s="4" t="str">
        <f>VLOOKUP(B402,imbin!$B$4:$D$3233,3,FALSE)</f>
        <v>Submittal</v>
      </c>
      <c r="P402" s="4">
        <f>IF(ISNA(VLOOKUP(B402,rampbin!$B$4:$G$1697,6,FALSE)),2,VLOOKUP(B402,rampbin!$B$4:$G$1697,6,FALSE))</f>
        <v>2</v>
      </c>
      <c r="Q402" s="4" t="str">
        <f>IF(ISNA(VLOOKUP(B402,rampbin!$B$4:$G$1697,5,FALSE)),"MOVES",VLOOKUP(B402,rampbin!$B$4:$G$1697,5,FALSE))</f>
        <v>MOVES</v>
      </c>
      <c r="R402" s="4" t="s">
        <v>1880</v>
      </c>
      <c r="S402" s="6" t="s">
        <v>1851</v>
      </c>
      <c r="T402" s="4">
        <f>VLOOKUP(B402,meanLDage!$B$3:$E$3145,4,FALSE)</f>
        <v>4</v>
      </c>
      <c r="U402" s="32">
        <f>VLOOKUP(B402,meanLDage!$B$3:$E$3145,2,FALSE)</f>
        <v>12.539581509982684</v>
      </c>
      <c r="V402" s="4" t="str">
        <f t="shared" si="43"/>
        <v>13_L_100001000_0_4_2</v>
      </c>
      <c r="W402" s="4">
        <v>13245</v>
      </c>
      <c r="X402" s="6"/>
      <c r="Y402" s="8">
        <f t="shared" si="44"/>
        <v>13245</v>
      </c>
      <c r="Z402" s="6" t="b">
        <f t="shared" si="42"/>
        <v>1</v>
      </c>
      <c r="AA402" s="6">
        <f t="shared" si="45"/>
        <v>13245</v>
      </c>
      <c r="AB402" s="4">
        <f t="shared" si="46"/>
        <v>4</v>
      </c>
      <c r="AC402" s="32">
        <f t="shared" si="47"/>
        <v>12.539581509982684</v>
      </c>
      <c r="AD402" s="4">
        <f>VLOOKUP($B402,meanLDage!$Z$3:$AC$3145,4,FALSE)</f>
        <v>4</v>
      </c>
      <c r="AE402" s="32">
        <f>VLOOKUP($B402,meanLDage!$Z$3:$AC$3145,2,FALSE)</f>
        <v>12.36468876</v>
      </c>
      <c r="AF402" s="6">
        <f>VLOOKUP(V402,'2017 rep county selection'!$A$1:$C$281,3,FALSE)</f>
        <v>13245</v>
      </c>
      <c r="AH402" s="9">
        <f t="shared" si="48"/>
        <v>13245</v>
      </c>
    </row>
    <row r="403" spans="1:34" ht="15.75" customHeight="1" x14ac:dyDescent="0.3">
      <c r="A403" s="4">
        <v>13</v>
      </c>
      <c r="B403" s="4">
        <v>13089</v>
      </c>
      <c r="C403" s="6" t="s">
        <v>2266</v>
      </c>
      <c r="D403" s="6" t="s">
        <v>31</v>
      </c>
      <c r="E403" s="4">
        <v>13089</v>
      </c>
      <c r="F403" s="4">
        <v>13121</v>
      </c>
      <c r="G403" s="4">
        <v>13121</v>
      </c>
      <c r="H403" s="37">
        <v>7644304058</v>
      </c>
      <c r="I403" s="37">
        <v>7454572656.4987602</v>
      </c>
      <c r="J403" s="37">
        <v>7376490450.3867102</v>
      </c>
      <c r="K403" s="4" t="str">
        <f>VLOOKUP(B403,altitude!$B$3:$E$3232,4)</f>
        <v>L</v>
      </c>
      <c r="L403" s="4">
        <f>VLOOKUP(B403,fuelregion!$C$5:$D$3233,2,FALSE)</f>
        <v>170001000</v>
      </c>
      <c r="M403" s="4">
        <f>VLOOKUP(B403,fuelregion!$H$5:$I$3113,2,FALSE)</f>
        <v>170001000</v>
      </c>
      <c r="N403" s="4">
        <f>VLOOKUP(B403,imbin!$B$4:$D$3233,2,FALSE)</f>
        <v>1</v>
      </c>
      <c r="O403" s="4" t="str">
        <f>VLOOKUP(B403,imbin!$B$4:$D$3233,3,FALSE)</f>
        <v>Submittal</v>
      </c>
      <c r="P403" s="4">
        <f>IF(ISNA(VLOOKUP(B403,rampbin!$B$4:$G$1697,6,FALSE)),2,VLOOKUP(B403,rampbin!$B$4:$G$1697,6,FALSE))</f>
        <v>3</v>
      </c>
      <c r="Q403" s="4" t="str">
        <f>IF(ISNA(VLOOKUP(B403,rampbin!$B$4:$G$1697,5,FALSE)),"MOVES",VLOOKUP(B403,rampbin!$B$4:$G$1697,5,FALSE))</f>
        <v>Submitted</v>
      </c>
      <c r="R403" s="4" t="s">
        <v>1877</v>
      </c>
      <c r="S403" s="6" t="s">
        <v>1970</v>
      </c>
      <c r="T403" s="4">
        <f>VLOOKUP(B403,meanLDage!$B$3:$E$3145,4,FALSE)</f>
        <v>3</v>
      </c>
      <c r="U403" s="32">
        <f>VLOOKUP(B403,meanLDage!$B$3:$E$3145,2,FALSE)</f>
        <v>9.9647401931374517</v>
      </c>
      <c r="V403" s="4" t="str">
        <f t="shared" si="43"/>
        <v>13_L_170001000_1_3_3</v>
      </c>
      <c r="W403" s="4">
        <v>13135</v>
      </c>
      <c r="X403" s="6"/>
      <c r="Y403" s="8">
        <f t="shared" si="44"/>
        <v>13135</v>
      </c>
      <c r="Z403" s="6" t="b">
        <f t="shared" si="42"/>
        <v>0</v>
      </c>
      <c r="AA403" s="6">
        <f t="shared" si="45"/>
        <v>13121</v>
      </c>
      <c r="AB403" s="4">
        <f t="shared" si="46"/>
        <v>3</v>
      </c>
      <c r="AC403" s="32">
        <f t="shared" si="47"/>
        <v>9.9647401931374517</v>
      </c>
      <c r="AD403" s="4">
        <f>VLOOKUP($B403,meanLDage!$Z$3:$AC$3145,4,FALSE)</f>
        <v>3</v>
      </c>
      <c r="AE403" s="32">
        <f>VLOOKUP($B403,meanLDage!$Z$3:$AC$3145,2,FALSE)</f>
        <v>9.4396573620000002</v>
      </c>
      <c r="AF403" s="6">
        <f>VLOOKUP(V403,'2017 rep county selection'!$A$1:$C$281,3,FALSE)</f>
        <v>13121</v>
      </c>
      <c r="AH403" s="9">
        <f t="shared" si="48"/>
        <v>13121</v>
      </c>
    </row>
    <row r="404" spans="1:34" ht="15.75" customHeight="1" x14ac:dyDescent="0.3">
      <c r="A404" s="4">
        <v>13</v>
      </c>
      <c r="B404" s="4">
        <v>13091</v>
      </c>
      <c r="C404" s="6" t="s">
        <v>2266</v>
      </c>
      <c r="D404" s="6" t="s">
        <v>350</v>
      </c>
      <c r="E404" s="4">
        <v>13245</v>
      </c>
      <c r="F404" s="4">
        <v>13245</v>
      </c>
      <c r="G404" s="4">
        <v>13245</v>
      </c>
      <c r="H404" s="37">
        <v>220657108</v>
      </c>
      <c r="I404" s="37">
        <v>193976725.663001</v>
      </c>
      <c r="J404" s="37">
        <v>212013172.49944001</v>
      </c>
      <c r="K404" s="4" t="str">
        <f>VLOOKUP(B404,altitude!$B$3:$E$3232,4)</f>
        <v>L</v>
      </c>
      <c r="L404" s="4">
        <f>VLOOKUP(B404,fuelregion!$C$5:$D$3233,2,FALSE)</f>
        <v>100001000</v>
      </c>
      <c r="M404" s="4">
        <f>VLOOKUP(B404,fuelregion!$H$5:$I$3113,2,FALSE)</f>
        <v>100001000</v>
      </c>
      <c r="N404" s="4">
        <f>VLOOKUP(B404,imbin!$B$4:$D$3233,2,FALSE)</f>
        <v>0</v>
      </c>
      <c r="O404" s="4" t="str">
        <f>VLOOKUP(B404,imbin!$B$4:$D$3233,3,FALSE)</f>
        <v>Submittal</v>
      </c>
      <c r="P404" s="4">
        <f>IF(ISNA(VLOOKUP(B404,rampbin!$B$4:$G$1697,6,FALSE)),2,VLOOKUP(B404,rampbin!$B$4:$G$1697,6,FALSE))</f>
        <v>2</v>
      </c>
      <c r="Q404" s="4" t="str">
        <f>IF(ISNA(VLOOKUP(B404,rampbin!$B$4:$G$1697,5,FALSE)),"MOVES",VLOOKUP(B404,rampbin!$B$4:$G$1697,5,FALSE))</f>
        <v>MOVES</v>
      </c>
      <c r="R404" s="4" t="s">
        <v>1880</v>
      </c>
      <c r="S404" s="6" t="s">
        <v>1851</v>
      </c>
      <c r="T404" s="4">
        <f>VLOOKUP(B404,meanLDage!$B$3:$E$3145,4,FALSE)</f>
        <v>5</v>
      </c>
      <c r="U404" s="32">
        <f>VLOOKUP(B404,meanLDage!$B$3:$E$3145,2,FALSE)</f>
        <v>13.234763713881122</v>
      </c>
      <c r="V404" s="4" t="str">
        <f t="shared" si="43"/>
        <v>13_L_100001000_0_4_2</v>
      </c>
      <c r="W404" s="4">
        <v>13119</v>
      </c>
      <c r="X404" s="6"/>
      <c r="Y404" s="8">
        <f t="shared" si="44"/>
        <v>13119</v>
      </c>
      <c r="Z404" s="6" t="b">
        <f t="shared" si="42"/>
        <v>0</v>
      </c>
      <c r="AA404" s="6">
        <f t="shared" si="45"/>
        <v>13245</v>
      </c>
      <c r="AB404" s="4">
        <f t="shared" si="46"/>
        <v>5</v>
      </c>
      <c r="AC404" s="32">
        <f t="shared" si="47"/>
        <v>13.234763713881122</v>
      </c>
      <c r="AD404" s="4">
        <f>VLOOKUP($B404,meanLDage!$Z$3:$AC$3145,4,FALSE)</f>
        <v>4</v>
      </c>
      <c r="AE404" s="32">
        <f>VLOOKUP($B404,meanLDage!$Z$3:$AC$3145,2,FALSE)</f>
        <v>12.502217419999999</v>
      </c>
      <c r="AF404" s="6">
        <f>VLOOKUP(V404,'2017 rep county selection'!$A$1:$C$281,3,FALSE)</f>
        <v>13245</v>
      </c>
      <c r="AH404" s="9">
        <f t="shared" si="48"/>
        <v>13245</v>
      </c>
    </row>
    <row r="405" spans="1:34" ht="15.75" customHeight="1" x14ac:dyDescent="0.3">
      <c r="A405" s="4">
        <v>13</v>
      </c>
      <c r="B405" s="4">
        <v>13093</v>
      </c>
      <c r="C405" s="6" t="s">
        <v>2266</v>
      </c>
      <c r="D405" s="6" t="s">
        <v>351</v>
      </c>
      <c r="E405" s="4">
        <v>13245</v>
      </c>
      <c r="F405" s="4">
        <v>13245</v>
      </c>
      <c r="G405" s="4">
        <v>13245</v>
      </c>
      <c r="H405" s="37">
        <v>407507898</v>
      </c>
      <c r="I405" s="37">
        <v>403261350.17950797</v>
      </c>
      <c r="J405" s="37">
        <v>438385752.56487799</v>
      </c>
      <c r="K405" s="4" t="str">
        <f>VLOOKUP(B405,altitude!$B$3:$E$3232,4)</f>
        <v>L</v>
      </c>
      <c r="L405" s="4">
        <f>VLOOKUP(B405,fuelregion!$C$5:$D$3233,2,FALSE)</f>
        <v>100001000</v>
      </c>
      <c r="M405" s="4">
        <f>VLOOKUP(B405,fuelregion!$H$5:$I$3113,2,FALSE)</f>
        <v>100001000</v>
      </c>
      <c r="N405" s="4">
        <f>VLOOKUP(B405,imbin!$B$4:$D$3233,2,FALSE)</f>
        <v>0</v>
      </c>
      <c r="O405" s="4" t="str">
        <f>VLOOKUP(B405,imbin!$B$4:$D$3233,3,FALSE)</f>
        <v>Submittal</v>
      </c>
      <c r="P405" s="4">
        <f>IF(ISNA(VLOOKUP(B405,rampbin!$B$4:$G$1697,6,FALSE)),2,VLOOKUP(B405,rampbin!$B$4:$G$1697,6,FALSE))</f>
        <v>2</v>
      </c>
      <c r="Q405" s="4" t="str">
        <f>IF(ISNA(VLOOKUP(B405,rampbin!$B$4:$G$1697,5,FALSE)),"MOVES",VLOOKUP(B405,rampbin!$B$4:$G$1697,5,FALSE))</f>
        <v>MOVES</v>
      </c>
      <c r="R405" s="4" t="s">
        <v>1880</v>
      </c>
      <c r="S405" s="6" t="s">
        <v>1851</v>
      </c>
      <c r="T405" s="4">
        <f>VLOOKUP(B405,meanLDage!$B$3:$E$3145,4,FALSE)</f>
        <v>5</v>
      </c>
      <c r="U405" s="32">
        <f>VLOOKUP(B405,meanLDage!$B$3:$E$3145,2,FALSE)</f>
        <v>13.16241450357011</v>
      </c>
      <c r="V405" s="4" t="str">
        <f t="shared" si="43"/>
        <v>13_L_100001000_0_4_2</v>
      </c>
      <c r="W405" s="4">
        <v>13119</v>
      </c>
      <c r="X405" s="6"/>
      <c r="Y405" s="8">
        <f t="shared" si="44"/>
        <v>13119</v>
      </c>
      <c r="Z405" s="6" t="b">
        <f t="shared" si="42"/>
        <v>0</v>
      </c>
      <c r="AA405" s="6">
        <f t="shared" si="45"/>
        <v>13245</v>
      </c>
      <c r="AB405" s="4">
        <f t="shared" si="46"/>
        <v>5</v>
      </c>
      <c r="AC405" s="32">
        <f t="shared" si="47"/>
        <v>13.16241450357011</v>
      </c>
      <c r="AD405" s="4">
        <f>VLOOKUP($B405,meanLDage!$Z$3:$AC$3145,4,FALSE)</f>
        <v>4</v>
      </c>
      <c r="AE405" s="32">
        <f>VLOOKUP($B405,meanLDage!$Z$3:$AC$3145,2,FALSE)</f>
        <v>12.4178581</v>
      </c>
      <c r="AF405" s="6">
        <f>VLOOKUP(V405,'2017 rep county selection'!$A$1:$C$281,3,FALSE)</f>
        <v>13245</v>
      </c>
      <c r="AH405" s="9">
        <f t="shared" si="48"/>
        <v>13245</v>
      </c>
    </row>
    <row r="406" spans="1:34" ht="15.75" customHeight="1" x14ac:dyDescent="0.3">
      <c r="A406" s="4">
        <v>13</v>
      </c>
      <c r="B406" s="4">
        <v>13095</v>
      </c>
      <c r="C406" s="6" t="s">
        <v>2266</v>
      </c>
      <c r="D406" s="6" t="s">
        <v>352</v>
      </c>
      <c r="E406" s="4">
        <v>13245</v>
      </c>
      <c r="F406" s="4">
        <v>13245</v>
      </c>
      <c r="G406" s="4">
        <v>13245</v>
      </c>
      <c r="H406" s="37">
        <v>955650330</v>
      </c>
      <c r="I406" s="37">
        <v>903106265.22381794</v>
      </c>
      <c r="J406" s="37">
        <v>1020769975.37068</v>
      </c>
      <c r="K406" s="4" t="str">
        <f>VLOOKUP(B406,altitude!$B$3:$E$3232,4)</f>
        <v>L</v>
      </c>
      <c r="L406" s="4">
        <f>VLOOKUP(B406,fuelregion!$C$5:$D$3233,2,FALSE)</f>
        <v>100001000</v>
      </c>
      <c r="M406" s="4">
        <f>VLOOKUP(B406,fuelregion!$H$5:$I$3113,2,FALSE)</f>
        <v>100001000</v>
      </c>
      <c r="N406" s="4">
        <f>VLOOKUP(B406,imbin!$B$4:$D$3233,2,FALSE)</f>
        <v>0</v>
      </c>
      <c r="O406" s="4" t="str">
        <f>VLOOKUP(B406,imbin!$B$4:$D$3233,3,FALSE)</f>
        <v>Submittal</v>
      </c>
      <c r="P406" s="4">
        <f>IF(ISNA(VLOOKUP(B406,rampbin!$B$4:$G$1697,6,FALSE)),2,VLOOKUP(B406,rampbin!$B$4:$G$1697,6,FALSE))</f>
        <v>2</v>
      </c>
      <c r="Q406" s="4" t="str">
        <f>IF(ISNA(VLOOKUP(B406,rampbin!$B$4:$G$1697,5,FALSE)),"MOVES",VLOOKUP(B406,rampbin!$B$4:$G$1697,5,FALSE))</f>
        <v>MOVES</v>
      </c>
      <c r="R406" s="4" t="s">
        <v>1877</v>
      </c>
      <c r="S406" s="6" t="s">
        <v>1969</v>
      </c>
      <c r="T406" s="4">
        <f>VLOOKUP(B406,meanLDage!$B$3:$E$3145,4,FALSE)</f>
        <v>4</v>
      </c>
      <c r="U406" s="32">
        <f>VLOOKUP(B406,meanLDage!$B$3:$E$3145,2,FALSE)</f>
        <v>11.922161479328185</v>
      </c>
      <c r="V406" s="4" t="str">
        <f t="shared" si="43"/>
        <v>13_L_100001000_0_4_2</v>
      </c>
      <c r="W406" s="4">
        <v>13245</v>
      </c>
      <c r="X406" s="6"/>
      <c r="Y406" s="8">
        <f t="shared" si="44"/>
        <v>13245</v>
      </c>
      <c r="Z406" s="6" t="b">
        <f t="shared" si="42"/>
        <v>1</v>
      </c>
      <c r="AA406" s="6">
        <f t="shared" si="45"/>
        <v>13245</v>
      </c>
      <c r="AB406" s="4">
        <f t="shared" si="46"/>
        <v>4</v>
      </c>
      <c r="AC406" s="32">
        <f t="shared" si="47"/>
        <v>11.922161479328185</v>
      </c>
      <c r="AD406" s="4">
        <f>VLOOKUP($B406,meanLDage!$Z$3:$AC$3145,4,FALSE)</f>
        <v>4</v>
      </c>
      <c r="AE406" s="32">
        <f>VLOOKUP($B406,meanLDage!$Z$3:$AC$3145,2,FALSE)</f>
        <v>12.236593900000001</v>
      </c>
      <c r="AF406" s="6">
        <f>VLOOKUP(V406,'2017 rep county selection'!$A$1:$C$281,3,FALSE)</f>
        <v>13245</v>
      </c>
      <c r="AH406" s="9">
        <f t="shared" si="48"/>
        <v>13245</v>
      </c>
    </row>
    <row r="407" spans="1:34" ht="15.75" customHeight="1" x14ac:dyDescent="0.3">
      <c r="A407" s="4">
        <v>13</v>
      </c>
      <c r="B407" s="4">
        <v>13097</v>
      </c>
      <c r="C407" s="6" t="s">
        <v>2266</v>
      </c>
      <c r="D407" s="6" t="s">
        <v>220</v>
      </c>
      <c r="E407" s="4">
        <v>13151</v>
      </c>
      <c r="F407" s="4">
        <v>13151</v>
      </c>
      <c r="G407" s="4">
        <v>13151</v>
      </c>
      <c r="H407" s="37">
        <v>1587527757</v>
      </c>
      <c r="I407" s="37">
        <v>1646913316.35007</v>
      </c>
      <c r="J407" s="37">
        <v>1662648545.8747399</v>
      </c>
      <c r="K407" s="4" t="str">
        <f>VLOOKUP(B407,altitude!$B$3:$E$3232,4)</f>
        <v>L</v>
      </c>
      <c r="L407" s="4">
        <f>VLOOKUP(B407,fuelregion!$C$5:$D$3233,2,FALSE)</f>
        <v>170001000</v>
      </c>
      <c r="M407" s="4">
        <f>VLOOKUP(B407,fuelregion!$H$5:$I$3113,2,FALSE)</f>
        <v>170001000</v>
      </c>
      <c r="N407" s="4">
        <f>VLOOKUP(B407,imbin!$B$4:$D$3233,2,FALSE)</f>
        <v>1</v>
      </c>
      <c r="O407" s="4" t="str">
        <f>VLOOKUP(B407,imbin!$B$4:$D$3233,3,FALSE)</f>
        <v>Submittal</v>
      </c>
      <c r="P407" s="4">
        <f>IF(ISNA(VLOOKUP(B407,rampbin!$B$4:$G$1697,6,FALSE)),2,VLOOKUP(B407,rampbin!$B$4:$G$1697,6,FALSE))</f>
        <v>2</v>
      </c>
      <c r="Q407" s="4" t="str">
        <f>IF(ISNA(VLOOKUP(B407,rampbin!$B$4:$G$1697,5,FALSE)),"MOVES",VLOOKUP(B407,rampbin!$B$4:$G$1697,5,FALSE))</f>
        <v>Submitted</v>
      </c>
      <c r="R407" s="4" t="s">
        <v>1877</v>
      </c>
      <c r="S407" s="6" t="s">
        <v>1970</v>
      </c>
      <c r="T407" s="4">
        <f>VLOOKUP(B407,meanLDage!$B$3:$E$3145,4,FALSE)</f>
        <v>3</v>
      </c>
      <c r="U407" s="32">
        <f>VLOOKUP(B407,meanLDage!$B$3:$E$3145,2,FALSE)</f>
        <v>10.931218323362774</v>
      </c>
      <c r="V407" s="4" t="str">
        <f t="shared" si="43"/>
        <v>13_L_170001000_1_3_2</v>
      </c>
      <c r="W407" s="4">
        <v>13151</v>
      </c>
      <c r="X407" s="6"/>
      <c r="Y407" s="8">
        <f t="shared" si="44"/>
        <v>13151</v>
      </c>
      <c r="Z407" s="6" t="b">
        <f t="shared" si="42"/>
        <v>1</v>
      </c>
      <c r="AA407" s="6">
        <f t="shared" si="45"/>
        <v>13151</v>
      </c>
      <c r="AB407" s="4">
        <f t="shared" si="46"/>
        <v>3</v>
      </c>
      <c r="AC407" s="32">
        <f t="shared" si="47"/>
        <v>10.931218323362774</v>
      </c>
      <c r="AD407" s="4">
        <f>VLOOKUP($B407,meanLDage!$Z$3:$AC$3145,4,FALSE)</f>
        <v>3</v>
      </c>
      <c r="AE407" s="32">
        <f>VLOOKUP($B407,meanLDage!$Z$3:$AC$3145,2,FALSE)</f>
        <v>9.5801877149999992</v>
      </c>
      <c r="AF407" s="6">
        <f>VLOOKUP(V407,'2017 rep county selection'!$A$1:$C$281,3,FALSE)</f>
        <v>13151</v>
      </c>
      <c r="AH407" s="9">
        <f t="shared" si="48"/>
        <v>13151</v>
      </c>
    </row>
    <row r="408" spans="1:34" ht="15.75" customHeight="1" x14ac:dyDescent="0.3">
      <c r="A408" s="4">
        <v>13</v>
      </c>
      <c r="B408" s="4">
        <v>13099</v>
      </c>
      <c r="C408" s="6" t="s">
        <v>2266</v>
      </c>
      <c r="D408" s="6" t="s">
        <v>353</v>
      </c>
      <c r="E408" s="4">
        <v>13245</v>
      </c>
      <c r="F408" s="4">
        <v>13245</v>
      </c>
      <c r="G408" s="4">
        <v>13245</v>
      </c>
      <c r="H408" s="37">
        <v>159736120</v>
      </c>
      <c r="I408" s="37">
        <v>140878305.186203</v>
      </c>
      <c r="J408" s="37">
        <v>149426276.22310901</v>
      </c>
      <c r="K408" s="4" t="str">
        <f>VLOOKUP(B408,altitude!$B$3:$E$3232,4)</f>
        <v>L</v>
      </c>
      <c r="L408" s="4">
        <f>VLOOKUP(B408,fuelregion!$C$5:$D$3233,2,FALSE)</f>
        <v>100001000</v>
      </c>
      <c r="M408" s="4">
        <f>VLOOKUP(B408,fuelregion!$H$5:$I$3113,2,FALSE)</f>
        <v>100001000</v>
      </c>
      <c r="N408" s="4">
        <f>VLOOKUP(B408,imbin!$B$4:$D$3233,2,FALSE)</f>
        <v>0</v>
      </c>
      <c r="O408" s="4" t="str">
        <f>VLOOKUP(B408,imbin!$B$4:$D$3233,3,FALSE)</f>
        <v>Submittal</v>
      </c>
      <c r="P408" s="4">
        <f>IF(ISNA(VLOOKUP(B408,rampbin!$B$4:$G$1697,6,FALSE)),2,VLOOKUP(B408,rampbin!$B$4:$G$1697,6,FALSE))</f>
        <v>2</v>
      </c>
      <c r="Q408" s="4" t="str">
        <f>IF(ISNA(VLOOKUP(B408,rampbin!$B$4:$G$1697,5,FALSE)),"MOVES",VLOOKUP(B408,rampbin!$B$4:$G$1697,5,FALSE))</f>
        <v>MOVES</v>
      </c>
      <c r="R408" s="4" t="s">
        <v>1880</v>
      </c>
      <c r="S408" s="6" t="s">
        <v>1851</v>
      </c>
      <c r="T408" s="4">
        <f>VLOOKUP(B408,meanLDage!$B$3:$E$3145,4,FALSE)</f>
        <v>4</v>
      </c>
      <c r="U408" s="32">
        <f>VLOOKUP(B408,meanLDage!$B$3:$E$3145,2,FALSE)</f>
        <v>12.628383100443703</v>
      </c>
      <c r="V408" s="4" t="str">
        <f t="shared" si="43"/>
        <v>13_L_100001000_0_4_2</v>
      </c>
      <c r="W408" s="4">
        <v>13245</v>
      </c>
      <c r="X408" s="6"/>
      <c r="Y408" s="8">
        <f t="shared" si="44"/>
        <v>13245</v>
      </c>
      <c r="Z408" s="6" t="b">
        <f t="shared" si="42"/>
        <v>1</v>
      </c>
      <c r="AA408" s="6">
        <f t="shared" si="45"/>
        <v>13245</v>
      </c>
      <c r="AB408" s="4">
        <f t="shared" si="46"/>
        <v>4</v>
      </c>
      <c r="AC408" s="32">
        <f t="shared" si="47"/>
        <v>12.628383100443703</v>
      </c>
      <c r="AD408" s="4">
        <f>VLOOKUP($B408,meanLDage!$Z$3:$AC$3145,4,FALSE)</f>
        <v>4</v>
      </c>
      <c r="AE408" s="32">
        <f>VLOOKUP($B408,meanLDage!$Z$3:$AC$3145,2,FALSE)</f>
        <v>12.429040560000001</v>
      </c>
      <c r="AF408" s="6">
        <f>VLOOKUP(V408,'2017 rep county selection'!$A$1:$C$281,3,FALSE)</f>
        <v>13245</v>
      </c>
      <c r="AH408" s="9">
        <f t="shared" si="48"/>
        <v>13245</v>
      </c>
    </row>
    <row r="409" spans="1:34" ht="15.75" customHeight="1" x14ac:dyDescent="0.3">
      <c r="A409" s="4">
        <v>13</v>
      </c>
      <c r="B409" s="4">
        <v>13101</v>
      </c>
      <c r="C409" s="6" t="s">
        <v>2266</v>
      </c>
      <c r="D409" s="6" t="s">
        <v>354</v>
      </c>
      <c r="E409" s="4">
        <v>13245</v>
      </c>
      <c r="F409" s="4">
        <v>13245</v>
      </c>
      <c r="G409" s="4">
        <v>13245</v>
      </c>
      <c r="H409" s="37">
        <v>38956451</v>
      </c>
      <c r="I409" s="37">
        <v>36324616.562824696</v>
      </c>
      <c r="J409" s="37">
        <v>38850235.609625302</v>
      </c>
      <c r="K409" s="4" t="str">
        <f>VLOOKUP(B409,altitude!$B$3:$E$3232,4)</f>
        <v>L</v>
      </c>
      <c r="L409" s="4">
        <f>VLOOKUP(B409,fuelregion!$C$5:$D$3233,2,FALSE)</f>
        <v>100001000</v>
      </c>
      <c r="M409" s="4">
        <f>VLOOKUP(B409,fuelregion!$H$5:$I$3113,2,FALSE)</f>
        <v>100001000</v>
      </c>
      <c r="N409" s="4">
        <f>VLOOKUP(B409,imbin!$B$4:$D$3233,2,FALSE)</f>
        <v>0</v>
      </c>
      <c r="O409" s="4" t="str">
        <f>VLOOKUP(B409,imbin!$B$4:$D$3233,3,FALSE)</f>
        <v>Submittal</v>
      </c>
      <c r="P409" s="4">
        <f>IF(ISNA(VLOOKUP(B409,rampbin!$B$4:$G$1697,6,FALSE)),2,VLOOKUP(B409,rampbin!$B$4:$G$1697,6,FALSE))</f>
        <v>2</v>
      </c>
      <c r="Q409" s="4" t="str">
        <f>IF(ISNA(VLOOKUP(B409,rampbin!$B$4:$G$1697,5,FALSE)),"MOVES",VLOOKUP(B409,rampbin!$B$4:$G$1697,5,FALSE))</f>
        <v>MOVES</v>
      </c>
      <c r="R409" s="4" t="s">
        <v>1877</v>
      </c>
      <c r="S409" s="6" t="s">
        <v>1973</v>
      </c>
      <c r="T409" s="4">
        <f>VLOOKUP(B409,meanLDage!$B$3:$E$3145,4,FALSE)</f>
        <v>4</v>
      </c>
      <c r="U409" s="32">
        <f>VLOOKUP(B409,meanLDage!$B$3:$E$3145,2,FALSE)</f>
        <v>12.91320613770519</v>
      </c>
      <c r="V409" s="4" t="str">
        <f t="shared" si="43"/>
        <v>13_L_100001000_0_4_2</v>
      </c>
      <c r="W409" s="4">
        <v>13245</v>
      </c>
      <c r="X409" s="6"/>
      <c r="Y409" s="8">
        <f t="shared" si="44"/>
        <v>13245</v>
      </c>
      <c r="Z409" s="6" t="b">
        <f t="shared" si="42"/>
        <v>1</v>
      </c>
      <c r="AA409" s="6">
        <f t="shared" si="45"/>
        <v>13245</v>
      </c>
      <c r="AB409" s="4">
        <f t="shared" si="46"/>
        <v>4</v>
      </c>
      <c r="AC409" s="32">
        <f t="shared" si="47"/>
        <v>12.91320613770519</v>
      </c>
      <c r="AD409" s="4">
        <f>VLOOKUP($B409,meanLDage!$Z$3:$AC$3145,4,FALSE)</f>
        <v>4</v>
      </c>
      <c r="AE409" s="32">
        <f>VLOOKUP($B409,meanLDage!$Z$3:$AC$3145,2,FALSE)</f>
        <v>12.551938639999999</v>
      </c>
      <c r="AF409" s="6">
        <f>VLOOKUP(V409,'2017 rep county selection'!$A$1:$C$281,3,FALSE)</f>
        <v>13245</v>
      </c>
      <c r="AH409" s="9">
        <f t="shared" si="48"/>
        <v>13245</v>
      </c>
    </row>
    <row r="410" spans="1:34" ht="15.75" customHeight="1" x14ac:dyDescent="0.3">
      <c r="A410" s="4">
        <v>13</v>
      </c>
      <c r="B410" s="4">
        <v>13103</v>
      </c>
      <c r="C410" s="6" t="s">
        <v>2266</v>
      </c>
      <c r="D410" s="6" t="s">
        <v>355</v>
      </c>
      <c r="E410" s="4">
        <v>13051</v>
      </c>
      <c r="F410" s="4">
        <v>13051</v>
      </c>
      <c r="G410" s="4">
        <v>13051</v>
      </c>
      <c r="H410" s="37">
        <v>437087508</v>
      </c>
      <c r="I410" s="37">
        <v>450982705.17600203</v>
      </c>
      <c r="J410" s="37">
        <v>508536637.51615399</v>
      </c>
      <c r="K410" s="4" t="str">
        <f>VLOOKUP(B410,altitude!$B$3:$E$3232,4)</f>
        <v>L</v>
      </c>
      <c r="L410" s="4">
        <f>VLOOKUP(B410,fuelregion!$C$5:$D$3233,2,FALSE)</f>
        <v>100001000</v>
      </c>
      <c r="M410" s="4">
        <f>VLOOKUP(B410,fuelregion!$H$5:$I$3113,2,FALSE)</f>
        <v>100001000</v>
      </c>
      <c r="N410" s="4">
        <f>VLOOKUP(B410,imbin!$B$4:$D$3233,2,FALSE)</f>
        <v>0</v>
      </c>
      <c r="O410" s="4" t="str">
        <f>VLOOKUP(B410,imbin!$B$4:$D$3233,3,FALSE)</f>
        <v>Submittal</v>
      </c>
      <c r="P410" s="4">
        <f>IF(ISNA(VLOOKUP(B410,rampbin!$B$4:$G$1697,6,FALSE)),2,VLOOKUP(B410,rampbin!$B$4:$G$1697,6,FALSE))</f>
        <v>2</v>
      </c>
      <c r="Q410" s="4" t="str">
        <f>IF(ISNA(VLOOKUP(B410,rampbin!$B$4:$G$1697,5,FALSE)),"MOVES",VLOOKUP(B410,rampbin!$B$4:$G$1697,5,FALSE))</f>
        <v>MOVES</v>
      </c>
      <c r="R410" s="4" t="s">
        <v>1877</v>
      </c>
      <c r="S410" s="6" t="s">
        <v>1974</v>
      </c>
      <c r="T410" s="4">
        <f>VLOOKUP(B410,meanLDage!$B$3:$E$3145,4,FALSE)</f>
        <v>3</v>
      </c>
      <c r="U410" s="32">
        <f>VLOOKUP(B410,meanLDage!$B$3:$E$3145,2,FALSE)</f>
        <v>10.788658004010788</v>
      </c>
      <c r="V410" s="4" t="str">
        <f t="shared" si="43"/>
        <v>13_L_100001000_0_3_2</v>
      </c>
      <c r="W410" s="4">
        <v>13051</v>
      </c>
      <c r="X410" s="6"/>
      <c r="Y410" s="8">
        <f t="shared" si="44"/>
        <v>13051</v>
      </c>
      <c r="Z410" s="6" t="b">
        <f t="shared" si="42"/>
        <v>1</v>
      </c>
      <c r="AA410" s="6">
        <f t="shared" si="45"/>
        <v>13051</v>
      </c>
      <c r="AB410" s="4">
        <f t="shared" si="46"/>
        <v>3</v>
      </c>
      <c r="AC410" s="32">
        <f t="shared" si="47"/>
        <v>10.788658004010788</v>
      </c>
      <c r="AD410" s="4">
        <f>VLOOKUP($B410,meanLDage!$Z$3:$AC$3145,4,FALSE)</f>
        <v>3</v>
      </c>
      <c r="AE410" s="32">
        <f>VLOOKUP($B410,meanLDage!$Z$3:$AC$3145,2,FALSE)</f>
        <v>10.423307729999999</v>
      </c>
      <c r="AF410" s="6">
        <f>VLOOKUP(V410,'2017 rep county selection'!$A$1:$C$281,3,FALSE)</f>
        <v>13051</v>
      </c>
      <c r="AH410" s="9">
        <f t="shared" si="48"/>
        <v>13051</v>
      </c>
    </row>
    <row r="411" spans="1:34" ht="15.75" customHeight="1" x14ac:dyDescent="0.3">
      <c r="A411" s="4">
        <v>13</v>
      </c>
      <c r="B411" s="4">
        <v>13105</v>
      </c>
      <c r="C411" s="6" t="s">
        <v>2266</v>
      </c>
      <c r="D411" s="6" t="s">
        <v>222</v>
      </c>
      <c r="E411" s="4">
        <v>13245</v>
      </c>
      <c r="F411" s="4">
        <v>13245</v>
      </c>
      <c r="G411" s="4">
        <v>13245</v>
      </c>
      <c r="H411" s="37">
        <v>203878056</v>
      </c>
      <c r="I411" s="37">
        <v>179492953.77737299</v>
      </c>
      <c r="J411" s="37">
        <v>194818745.60680899</v>
      </c>
      <c r="K411" s="4" t="str">
        <f>VLOOKUP(B411,altitude!$B$3:$E$3232,4)</f>
        <v>L</v>
      </c>
      <c r="L411" s="4">
        <f>VLOOKUP(B411,fuelregion!$C$5:$D$3233,2,FALSE)</f>
        <v>100001000</v>
      </c>
      <c r="M411" s="4">
        <f>VLOOKUP(B411,fuelregion!$H$5:$I$3113,2,FALSE)</f>
        <v>100001000</v>
      </c>
      <c r="N411" s="4">
        <f>VLOOKUP(B411,imbin!$B$4:$D$3233,2,FALSE)</f>
        <v>0</v>
      </c>
      <c r="O411" s="4" t="str">
        <f>VLOOKUP(B411,imbin!$B$4:$D$3233,3,FALSE)</f>
        <v>Submittal</v>
      </c>
      <c r="P411" s="4">
        <f>IF(ISNA(VLOOKUP(B411,rampbin!$B$4:$G$1697,6,FALSE)),2,VLOOKUP(B411,rampbin!$B$4:$G$1697,6,FALSE))</f>
        <v>2</v>
      </c>
      <c r="Q411" s="4" t="str">
        <f>IF(ISNA(VLOOKUP(B411,rampbin!$B$4:$G$1697,5,FALSE)),"MOVES",VLOOKUP(B411,rampbin!$B$4:$G$1697,5,FALSE))</f>
        <v>MOVES</v>
      </c>
      <c r="R411" s="4" t="s">
        <v>1880</v>
      </c>
      <c r="S411" s="6" t="s">
        <v>1851</v>
      </c>
      <c r="T411" s="4">
        <f>VLOOKUP(B411,meanLDage!$B$3:$E$3145,4,FALSE)</f>
        <v>5</v>
      </c>
      <c r="U411" s="32">
        <f>VLOOKUP(B411,meanLDage!$B$3:$E$3145,2,FALSE)</f>
        <v>13.918673572613811</v>
      </c>
      <c r="V411" s="4" t="str">
        <f t="shared" si="43"/>
        <v>13_L_100001000_0_4_2</v>
      </c>
      <c r="W411" s="4">
        <v>13119</v>
      </c>
      <c r="X411" s="6"/>
      <c r="Y411" s="8">
        <f t="shared" si="44"/>
        <v>13119</v>
      </c>
      <c r="Z411" s="6" t="b">
        <f t="shared" si="42"/>
        <v>0</v>
      </c>
      <c r="AA411" s="6">
        <f t="shared" si="45"/>
        <v>13245</v>
      </c>
      <c r="AB411" s="4">
        <f t="shared" si="46"/>
        <v>5</v>
      </c>
      <c r="AC411" s="32">
        <f t="shared" si="47"/>
        <v>13.918673572613811</v>
      </c>
      <c r="AD411" s="4">
        <f>VLOOKUP($B411,meanLDage!$Z$3:$AC$3145,4,FALSE)</f>
        <v>4</v>
      </c>
      <c r="AE411" s="32">
        <f>VLOOKUP($B411,meanLDage!$Z$3:$AC$3145,2,FALSE)</f>
        <v>12.468926939999999</v>
      </c>
      <c r="AF411" s="6">
        <f>VLOOKUP(V411,'2017 rep county selection'!$A$1:$C$281,3,FALSE)</f>
        <v>13245</v>
      </c>
      <c r="AH411" s="9">
        <f t="shared" si="48"/>
        <v>13245</v>
      </c>
    </row>
    <row r="412" spans="1:34" ht="15.75" customHeight="1" x14ac:dyDescent="0.3">
      <c r="A412" s="4">
        <v>13</v>
      </c>
      <c r="B412" s="4">
        <v>13107</v>
      </c>
      <c r="C412" s="6" t="s">
        <v>2266</v>
      </c>
      <c r="D412" s="6" t="s">
        <v>356</v>
      </c>
      <c r="E412" s="4">
        <v>13245</v>
      </c>
      <c r="F412" s="4">
        <v>13245</v>
      </c>
      <c r="G412" s="4">
        <v>13245</v>
      </c>
      <c r="H412" s="37">
        <v>351867762</v>
      </c>
      <c r="I412" s="37">
        <v>325737069.07977301</v>
      </c>
      <c r="J412" s="37">
        <v>369385793.51259398</v>
      </c>
      <c r="K412" s="4" t="str">
        <f>VLOOKUP(B412,altitude!$B$3:$E$3232,4)</f>
        <v>L</v>
      </c>
      <c r="L412" s="4">
        <f>VLOOKUP(B412,fuelregion!$C$5:$D$3233,2,FALSE)</f>
        <v>100001000</v>
      </c>
      <c r="M412" s="4">
        <f>VLOOKUP(B412,fuelregion!$H$5:$I$3113,2,FALSE)</f>
        <v>100001000</v>
      </c>
      <c r="N412" s="4">
        <f>VLOOKUP(B412,imbin!$B$4:$D$3233,2,FALSE)</f>
        <v>0</v>
      </c>
      <c r="O412" s="4" t="str">
        <f>VLOOKUP(B412,imbin!$B$4:$D$3233,3,FALSE)</f>
        <v>Submittal</v>
      </c>
      <c r="P412" s="4">
        <f>IF(ISNA(VLOOKUP(B412,rampbin!$B$4:$G$1697,6,FALSE)),2,VLOOKUP(B412,rampbin!$B$4:$G$1697,6,FALSE))</f>
        <v>2</v>
      </c>
      <c r="Q412" s="4" t="str">
        <f>IF(ISNA(VLOOKUP(B412,rampbin!$B$4:$G$1697,5,FALSE)),"MOVES",VLOOKUP(B412,rampbin!$B$4:$G$1697,5,FALSE))</f>
        <v>MOVES</v>
      </c>
      <c r="R412" s="4" t="s">
        <v>1880</v>
      </c>
      <c r="S412" s="6" t="s">
        <v>1851</v>
      </c>
      <c r="T412" s="4">
        <f>VLOOKUP(B412,meanLDage!$B$3:$E$3145,4,FALSE)</f>
        <v>4</v>
      </c>
      <c r="U412" s="32">
        <f>VLOOKUP(B412,meanLDage!$B$3:$E$3145,2,FALSE)</f>
        <v>12.562463316260622</v>
      </c>
      <c r="V412" s="4" t="str">
        <f t="shared" si="43"/>
        <v>13_L_100001000_0_4_2</v>
      </c>
      <c r="W412" s="4">
        <v>13245</v>
      </c>
      <c r="X412" s="6"/>
      <c r="Y412" s="8">
        <f t="shared" si="44"/>
        <v>13245</v>
      </c>
      <c r="Z412" s="6" t="b">
        <f t="shared" si="42"/>
        <v>1</v>
      </c>
      <c r="AA412" s="6">
        <f t="shared" si="45"/>
        <v>13245</v>
      </c>
      <c r="AB412" s="4">
        <f t="shared" si="46"/>
        <v>4</v>
      </c>
      <c r="AC412" s="32">
        <f t="shared" si="47"/>
        <v>12.562463316260622</v>
      </c>
      <c r="AD412" s="4">
        <f>VLOOKUP($B412,meanLDage!$Z$3:$AC$3145,4,FALSE)</f>
        <v>4</v>
      </c>
      <c r="AE412" s="32">
        <f>VLOOKUP($B412,meanLDage!$Z$3:$AC$3145,2,FALSE)</f>
        <v>12.489262500000001</v>
      </c>
      <c r="AF412" s="6">
        <f>VLOOKUP(V412,'2017 rep county selection'!$A$1:$C$281,3,FALSE)</f>
        <v>13245</v>
      </c>
      <c r="AH412" s="9">
        <f t="shared" si="48"/>
        <v>13245</v>
      </c>
    </row>
    <row r="413" spans="1:34" ht="15.75" customHeight="1" x14ac:dyDescent="0.3">
      <c r="A413" s="4">
        <v>13</v>
      </c>
      <c r="B413" s="4">
        <v>13109</v>
      </c>
      <c r="C413" s="6" t="s">
        <v>2266</v>
      </c>
      <c r="D413" s="6" t="s">
        <v>357</v>
      </c>
      <c r="E413" s="4">
        <v>13051</v>
      </c>
      <c r="F413" s="4">
        <v>13245</v>
      </c>
      <c r="G413" s="4">
        <v>13245</v>
      </c>
      <c r="H413" s="37">
        <v>104368104</v>
      </c>
      <c r="I413" s="37">
        <v>91603866.458660096</v>
      </c>
      <c r="J413" s="37">
        <v>104870698.62317701</v>
      </c>
      <c r="K413" s="4" t="str">
        <f>VLOOKUP(B413,altitude!$B$3:$E$3232,4)</f>
        <v>L</v>
      </c>
      <c r="L413" s="4">
        <f>VLOOKUP(B413,fuelregion!$C$5:$D$3233,2,FALSE)</f>
        <v>100001000</v>
      </c>
      <c r="M413" s="4">
        <f>VLOOKUP(B413,fuelregion!$H$5:$I$3113,2,FALSE)</f>
        <v>100001000</v>
      </c>
      <c r="N413" s="4">
        <f>VLOOKUP(B413,imbin!$B$4:$D$3233,2,FALSE)</f>
        <v>0</v>
      </c>
      <c r="O413" s="4" t="str">
        <f>VLOOKUP(B413,imbin!$B$4:$D$3233,3,FALSE)</f>
        <v>Submittal</v>
      </c>
      <c r="P413" s="4">
        <f>IF(ISNA(VLOOKUP(B413,rampbin!$B$4:$G$1697,6,FALSE)),2,VLOOKUP(B413,rampbin!$B$4:$G$1697,6,FALSE))</f>
        <v>2</v>
      </c>
      <c r="Q413" s="4" t="str">
        <f>IF(ISNA(VLOOKUP(B413,rampbin!$B$4:$G$1697,5,FALSE)),"MOVES",VLOOKUP(B413,rampbin!$B$4:$G$1697,5,FALSE))</f>
        <v>MOVES</v>
      </c>
      <c r="R413" s="4" t="s">
        <v>1880</v>
      </c>
      <c r="S413" s="6" t="s">
        <v>1851</v>
      </c>
      <c r="T413" s="4">
        <f>VLOOKUP(B413,meanLDage!$B$3:$E$3145,4,FALSE)</f>
        <v>4</v>
      </c>
      <c r="U413" s="32">
        <f>VLOOKUP(B413,meanLDage!$B$3:$E$3145,2,FALSE)</f>
        <v>12.044474818434932</v>
      </c>
      <c r="V413" s="4" t="str">
        <f t="shared" si="43"/>
        <v>13_L_100001000_0_4_2</v>
      </c>
      <c r="W413" s="4">
        <v>13245</v>
      </c>
      <c r="X413" s="6"/>
      <c r="Y413" s="8">
        <f t="shared" si="44"/>
        <v>13245</v>
      </c>
      <c r="Z413" s="6" t="b">
        <f t="shared" si="42"/>
        <v>1</v>
      </c>
      <c r="AA413" s="6">
        <f t="shared" si="45"/>
        <v>13245</v>
      </c>
      <c r="AB413" s="4">
        <f t="shared" si="46"/>
        <v>4</v>
      </c>
      <c r="AC413" s="32">
        <f t="shared" si="47"/>
        <v>12.044474818434932</v>
      </c>
      <c r="AD413" s="4">
        <f>VLOOKUP($B413,meanLDage!$Z$3:$AC$3145,4,FALSE)</f>
        <v>4</v>
      </c>
      <c r="AE413" s="32">
        <f>VLOOKUP($B413,meanLDage!$Z$3:$AC$3145,2,FALSE)</f>
        <v>12.46523928</v>
      </c>
      <c r="AF413" s="6">
        <f>VLOOKUP(V413,'2017 rep county selection'!$A$1:$C$281,3,FALSE)</f>
        <v>13245</v>
      </c>
      <c r="AH413" s="9">
        <f t="shared" si="48"/>
        <v>13245</v>
      </c>
    </row>
    <row r="414" spans="1:34" ht="15.75" customHeight="1" x14ac:dyDescent="0.3">
      <c r="A414" s="4">
        <v>13</v>
      </c>
      <c r="B414" s="4">
        <v>13111</v>
      </c>
      <c r="C414" s="6" t="s">
        <v>2266</v>
      </c>
      <c r="D414" s="6" t="s">
        <v>358</v>
      </c>
      <c r="E414" s="4">
        <v>13245</v>
      </c>
      <c r="F414" s="4">
        <v>13245</v>
      </c>
      <c r="G414" s="4">
        <v>13245</v>
      </c>
      <c r="H414" s="37">
        <v>226770862</v>
      </c>
      <c r="I414" s="37">
        <v>201981217.49864799</v>
      </c>
      <c r="J414" s="37">
        <v>244732863.87751999</v>
      </c>
      <c r="K414" s="4" t="str">
        <f>VLOOKUP(B414,altitude!$B$3:$E$3232,4)</f>
        <v>L</v>
      </c>
      <c r="L414" s="4">
        <f>VLOOKUP(B414,fuelregion!$C$5:$D$3233,2,FALSE)</f>
        <v>100001000</v>
      </c>
      <c r="M414" s="4">
        <f>VLOOKUP(B414,fuelregion!$H$5:$I$3113,2,FALSE)</f>
        <v>100001000</v>
      </c>
      <c r="N414" s="4">
        <f>VLOOKUP(B414,imbin!$B$4:$D$3233,2,FALSE)</f>
        <v>0</v>
      </c>
      <c r="O414" s="4" t="str">
        <f>VLOOKUP(B414,imbin!$B$4:$D$3233,3,FALSE)</f>
        <v>Submittal</v>
      </c>
      <c r="P414" s="4">
        <f>IF(ISNA(VLOOKUP(B414,rampbin!$B$4:$G$1697,6,FALSE)),2,VLOOKUP(B414,rampbin!$B$4:$G$1697,6,FALSE))</f>
        <v>2</v>
      </c>
      <c r="Q414" s="4" t="str">
        <f>IF(ISNA(VLOOKUP(B414,rampbin!$B$4:$G$1697,5,FALSE)),"MOVES",VLOOKUP(B414,rampbin!$B$4:$G$1697,5,FALSE))</f>
        <v>MOVES</v>
      </c>
      <c r="R414" s="4" t="s">
        <v>1880</v>
      </c>
      <c r="S414" s="6" t="s">
        <v>1851</v>
      </c>
      <c r="T414" s="4">
        <f>VLOOKUP(B414,meanLDage!$B$3:$E$3145,4,FALSE)</f>
        <v>5</v>
      </c>
      <c r="U414" s="32">
        <f>VLOOKUP(B414,meanLDage!$B$3:$E$3145,2,FALSE)</f>
        <v>13.155242082261351</v>
      </c>
      <c r="V414" s="4" t="str">
        <f t="shared" si="43"/>
        <v>13_L_100001000_0_4_2</v>
      </c>
      <c r="W414" s="4">
        <v>13119</v>
      </c>
      <c r="X414" s="6"/>
      <c r="Y414" s="8">
        <f t="shared" si="44"/>
        <v>13119</v>
      </c>
      <c r="Z414" s="6" t="b">
        <f t="shared" si="42"/>
        <v>0</v>
      </c>
      <c r="AA414" s="6">
        <f t="shared" si="45"/>
        <v>13245</v>
      </c>
      <c r="AB414" s="4">
        <f t="shared" si="46"/>
        <v>5</v>
      </c>
      <c r="AC414" s="32">
        <f t="shared" si="47"/>
        <v>13.155242082261351</v>
      </c>
      <c r="AD414" s="4">
        <f>VLOOKUP($B414,meanLDage!$Z$3:$AC$3145,4,FALSE)</f>
        <v>4</v>
      </c>
      <c r="AE414" s="32">
        <f>VLOOKUP($B414,meanLDage!$Z$3:$AC$3145,2,FALSE)</f>
        <v>12.594203500000001</v>
      </c>
      <c r="AF414" s="6">
        <f>VLOOKUP(V414,'2017 rep county selection'!$A$1:$C$281,3,FALSE)</f>
        <v>13245</v>
      </c>
      <c r="AH414" s="9">
        <f t="shared" si="48"/>
        <v>13245</v>
      </c>
    </row>
    <row r="415" spans="1:34" ht="15.75" customHeight="1" x14ac:dyDescent="0.3">
      <c r="A415" s="4">
        <v>13</v>
      </c>
      <c r="B415" s="4">
        <v>13113</v>
      </c>
      <c r="C415" s="6" t="s">
        <v>2266</v>
      </c>
      <c r="D415" s="6" t="s">
        <v>35</v>
      </c>
      <c r="E415" s="4">
        <v>13089</v>
      </c>
      <c r="F415" s="4">
        <v>13121</v>
      </c>
      <c r="G415" s="4">
        <v>13121</v>
      </c>
      <c r="H415" s="37">
        <v>887949927</v>
      </c>
      <c r="I415" s="37">
        <v>974490626.97978699</v>
      </c>
      <c r="J415" s="37">
        <v>973642326.953035</v>
      </c>
      <c r="K415" s="4" t="str">
        <f>VLOOKUP(B415,altitude!$B$3:$E$3232,4)</f>
        <v>L</v>
      </c>
      <c r="L415" s="4">
        <f>VLOOKUP(B415,fuelregion!$C$5:$D$3233,2,FALSE)</f>
        <v>170001000</v>
      </c>
      <c r="M415" s="4">
        <f>VLOOKUP(B415,fuelregion!$H$5:$I$3113,2,FALSE)</f>
        <v>170001000</v>
      </c>
      <c r="N415" s="4">
        <f>VLOOKUP(B415,imbin!$B$4:$D$3233,2,FALSE)</f>
        <v>1</v>
      </c>
      <c r="O415" s="4" t="str">
        <f>VLOOKUP(B415,imbin!$B$4:$D$3233,3,FALSE)</f>
        <v>Submittal</v>
      </c>
      <c r="P415" s="4">
        <f>IF(ISNA(VLOOKUP(B415,rampbin!$B$4:$G$1697,6,FALSE)),2,VLOOKUP(B415,rampbin!$B$4:$G$1697,6,FALSE))</f>
        <v>2</v>
      </c>
      <c r="Q415" s="4" t="str">
        <f>IF(ISNA(VLOOKUP(B415,rampbin!$B$4:$G$1697,5,FALSE)),"MOVES",VLOOKUP(B415,rampbin!$B$4:$G$1697,5,FALSE))</f>
        <v>Submitted</v>
      </c>
      <c r="R415" s="4" t="s">
        <v>1877</v>
      </c>
      <c r="S415" s="6" t="s">
        <v>1970</v>
      </c>
      <c r="T415" s="4">
        <f>VLOOKUP(B415,meanLDage!$B$3:$E$3145,4,FALSE)</f>
        <v>3</v>
      </c>
      <c r="U415" s="32">
        <f>VLOOKUP(B415,meanLDage!$B$3:$E$3145,2,FALSE)</f>
        <v>10.192674491294675</v>
      </c>
      <c r="V415" s="4" t="str">
        <f t="shared" si="43"/>
        <v>13_L_170001000_1_3_2</v>
      </c>
      <c r="W415" s="4">
        <v>13151</v>
      </c>
      <c r="X415" s="6"/>
      <c r="Y415" s="8">
        <f t="shared" si="44"/>
        <v>13151</v>
      </c>
      <c r="Z415" s="6" t="b">
        <f t="shared" si="42"/>
        <v>0</v>
      </c>
      <c r="AA415" s="6">
        <f t="shared" si="45"/>
        <v>13121</v>
      </c>
      <c r="AB415" s="4">
        <f t="shared" si="46"/>
        <v>3</v>
      </c>
      <c r="AC415" s="32">
        <f t="shared" si="47"/>
        <v>10.192674491294675</v>
      </c>
      <c r="AD415" s="4">
        <f>VLOOKUP($B415,meanLDage!$Z$3:$AC$3145,4,FALSE)</f>
        <v>3</v>
      </c>
      <c r="AE415" s="32">
        <f>VLOOKUP($B415,meanLDage!$Z$3:$AC$3145,2,FALSE)</f>
        <v>9.5415866339999997</v>
      </c>
      <c r="AF415" s="6">
        <f>VLOOKUP(V415,'2017 rep county selection'!$A$1:$C$281,3,FALSE)</f>
        <v>13151</v>
      </c>
      <c r="AH415" s="9">
        <f t="shared" si="48"/>
        <v>13151</v>
      </c>
    </row>
    <row r="416" spans="1:34" ht="15.75" customHeight="1" x14ac:dyDescent="0.3">
      <c r="A416" s="4">
        <v>13</v>
      </c>
      <c r="B416" s="4">
        <v>13115</v>
      </c>
      <c r="C416" s="6" t="s">
        <v>2266</v>
      </c>
      <c r="D416" s="6" t="s">
        <v>359</v>
      </c>
      <c r="E416" s="4">
        <v>13115</v>
      </c>
      <c r="F416" s="4">
        <v>13115</v>
      </c>
      <c r="G416" s="4">
        <v>13115</v>
      </c>
      <c r="H416" s="37">
        <v>1004290106</v>
      </c>
      <c r="I416" s="37">
        <v>913062974.296085</v>
      </c>
      <c r="J416" s="37">
        <v>1100146476.5364399</v>
      </c>
      <c r="K416" s="4" t="str">
        <f>VLOOKUP(B416,altitude!$B$3:$E$3232,4)</f>
        <v>L</v>
      </c>
      <c r="L416" s="4">
        <f>VLOOKUP(B416,fuelregion!$C$5:$D$3233,2,FALSE)</f>
        <v>100001000</v>
      </c>
      <c r="M416" s="4">
        <f>VLOOKUP(B416,fuelregion!$H$5:$I$3113,2,FALSE)</f>
        <v>170001000</v>
      </c>
      <c r="N416" s="4">
        <f>VLOOKUP(B416,imbin!$B$4:$D$3233,2,FALSE)</f>
        <v>0</v>
      </c>
      <c r="O416" s="4" t="str">
        <f>VLOOKUP(B416,imbin!$B$4:$D$3233,3,FALSE)</f>
        <v>Submittal</v>
      </c>
      <c r="P416" s="4">
        <f>IF(ISNA(VLOOKUP(B416,rampbin!$B$4:$G$1697,6,FALSE)),2,VLOOKUP(B416,rampbin!$B$4:$G$1697,6,FALSE))</f>
        <v>2</v>
      </c>
      <c r="Q416" s="4" t="str">
        <f>IF(ISNA(VLOOKUP(B416,rampbin!$B$4:$G$1697,5,FALSE)),"MOVES",VLOOKUP(B416,rampbin!$B$4:$G$1697,5,FALSE))</f>
        <v>Submitted</v>
      </c>
      <c r="R416" s="4" t="s">
        <v>1877</v>
      </c>
      <c r="S416" s="6" t="s">
        <v>1978</v>
      </c>
      <c r="T416" s="4">
        <f>VLOOKUP(B416,meanLDage!$B$3:$E$3145,4,FALSE)</f>
        <v>4</v>
      </c>
      <c r="U416" s="32">
        <f>VLOOKUP(B416,meanLDage!$B$3:$E$3145,2,FALSE)</f>
        <v>12.366561848340842</v>
      </c>
      <c r="V416" s="4" t="str">
        <f t="shared" si="43"/>
        <v>13_L_170001000_0_4_2</v>
      </c>
      <c r="W416" s="4">
        <v>13245</v>
      </c>
      <c r="X416" s="6"/>
      <c r="Y416" s="8">
        <f t="shared" si="44"/>
        <v>13245</v>
      </c>
      <c r="Z416" s="6" t="b">
        <f t="shared" si="42"/>
        <v>0</v>
      </c>
      <c r="AA416" s="6">
        <f t="shared" si="45"/>
        <v>13115</v>
      </c>
      <c r="AB416" s="4">
        <f t="shared" si="46"/>
        <v>4</v>
      </c>
      <c r="AC416" s="32">
        <f t="shared" si="47"/>
        <v>12.366561848340842</v>
      </c>
      <c r="AD416" s="4">
        <f>VLOOKUP($B416,meanLDage!$Z$3:$AC$3145,4,FALSE)</f>
        <v>4</v>
      </c>
      <c r="AE416" s="32">
        <f>VLOOKUP($B416,meanLDage!$Z$3:$AC$3145,2,FALSE)</f>
        <v>12.444690639999999</v>
      </c>
      <c r="AF416" s="6">
        <f>VLOOKUP(V416,'2017 rep county selection'!$A$1:$C$281,3,FALSE)</f>
        <v>13045</v>
      </c>
      <c r="AG416" s="6">
        <v>13157</v>
      </c>
      <c r="AH416" s="9">
        <f t="shared" si="48"/>
        <v>13157</v>
      </c>
    </row>
    <row r="417" spans="1:34" ht="15.75" customHeight="1" x14ac:dyDescent="0.3">
      <c r="A417" s="4">
        <v>13</v>
      </c>
      <c r="B417" s="4">
        <v>13117</v>
      </c>
      <c r="C417" s="6" t="s">
        <v>2266</v>
      </c>
      <c r="D417" s="6" t="s">
        <v>360</v>
      </c>
      <c r="E417" s="4">
        <v>13121</v>
      </c>
      <c r="F417" s="4">
        <v>13151</v>
      </c>
      <c r="G417" s="4">
        <v>13151</v>
      </c>
      <c r="H417" s="37">
        <v>2054254061</v>
      </c>
      <c r="I417" s="37">
        <v>1990132333.4489801</v>
      </c>
      <c r="J417" s="37">
        <v>2126763121.12994</v>
      </c>
      <c r="K417" s="4" t="str">
        <f>VLOOKUP(B417,altitude!$B$3:$E$3232,4)</f>
        <v>L</v>
      </c>
      <c r="L417" s="4">
        <f>VLOOKUP(B417,fuelregion!$C$5:$D$3233,2,FALSE)</f>
        <v>170001000</v>
      </c>
      <c r="M417" s="4">
        <f>VLOOKUP(B417,fuelregion!$H$5:$I$3113,2,FALSE)</f>
        <v>170001000</v>
      </c>
      <c r="N417" s="4">
        <f>VLOOKUP(B417,imbin!$B$4:$D$3233,2,FALSE)</f>
        <v>1</v>
      </c>
      <c r="O417" s="4" t="str">
        <f>VLOOKUP(B417,imbin!$B$4:$D$3233,3,FALSE)</f>
        <v>Submittal</v>
      </c>
      <c r="P417" s="4">
        <f>IF(ISNA(VLOOKUP(B417,rampbin!$B$4:$G$1697,6,FALSE)),2,VLOOKUP(B417,rampbin!$B$4:$G$1697,6,FALSE))</f>
        <v>2</v>
      </c>
      <c r="Q417" s="4" t="str">
        <f>IF(ISNA(VLOOKUP(B417,rampbin!$B$4:$G$1697,5,FALSE)),"MOVES",VLOOKUP(B417,rampbin!$B$4:$G$1697,5,FALSE))</f>
        <v>Submitted</v>
      </c>
      <c r="R417" s="4" t="s">
        <v>1877</v>
      </c>
      <c r="S417" s="6" t="s">
        <v>1970</v>
      </c>
      <c r="T417" s="4">
        <f>VLOOKUP(B417,meanLDage!$B$3:$E$3145,4,FALSE)</f>
        <v>2</v>
      </c>
      <c r="U417" s="32">
        <f>VLOOKUP(B417,meanLDage!$B$3:$E$3145,2,FALSE)</f>
        <v>8.7804681654640628</v>
      </c>
      <c r="V417" s="4" t="str">
        <f t="shared" si="43"/>
        <v>13_L_170001000_1_3_2</v>
      </c>
      <c r="W417" s="4">
        <v>13117</v>
      </c>
      <c r="X417" s="6"/>
      <c r="Y417" s="8">
        <f t="shared" si="44"/>
        <v>13117</v>
      </c>
      <c r="Z417" s="6" t="b">
        <f t="shared" si="42"/>
        <v>0</v>
      </c>
      <c r="AA417" s="6">
        <f t="shared" si="45"/>
        <v>13151</v>
      </c>
      <c r="AB417" s="4">
        <f t="shared" si="46"/>
        <v>2</v>
      </c>
      <c r="AC417" s="32">
        <f t="shared" si="47"/>
        <v>8.7804681654640628</v>
      </c>
      <c r="AD417" s="4">
        <f>VLOOKUP($B417,meanLDage!$Z$3:$AC$3145,4,FALSE)</f>
        <v>3</v>
      </c>
      <c r="AE417" s="32">
        <f>VLOOKUP($B417,meanLDage!$Z$3:$AC$3145,2,FALSE)</f>
        <v>9.5498284869999992</v>
      </c>
      <c r="AF417" s="6">
        <f>VLOOKUP(V417,'2017 rep county selection'!$A$1:$C$281,3,FALSE)</f>
        <v>13151</v>
      </c>
      <c r="AH417" s="9">
        <f t="shared" si="48"/>
        <v>13151</v>
      </c>
    </row>
    <row r="418" spans="1:34" ht="15.75" customHeight="1" x14ac:dyDescent="0.3">
      <c r="A418" s="4">
        <v>13</v>
      </c>
      <c r="B418" s="4">
        <v>13119</v>
      </c>
      <c r="C418" s="6" t="s">
        <v>2266</v>
      </c>
      <c r="D418" s="6" t="s">
        <v>36</v>
      </c>
      <c r="E418" s="4">
        <v>13245</v>
      </c>
      <c r="F418" s="4">
        <v>13245</v>
      </c>
      <c r="G418" s="4">
        <v>13245</v>
      </c>
      <c r="H418" s="37">
        <v>503729245</v>
      </c>
      <c r="I418" s="37">
        <v>531298417.59786701</v>
      </c>
      <c r="J418" s="37">
        <v>558207668.01760101</v>
      </c>
      <c r="K418" s="4" t="str">
        <f>VLOOKUP(B418,altitude!$B$3:$E$3232,4)</f>
        <v>L</v>
      </c>
      <c r="L418" s="4">
        <f>VLOOKUP(B418,fuelregion!$C$5:$D$3233,2,FALSE)</f>
        <v>100001000</v>
      </c>
      <c r="M418" s="4">
        <f>VLOOKUP(B418,fuelregion!$H$5:$I$3113,2,FALSE)</f>
        <v>100001000</v>
      </c>
      <c r="N418" s="4">
        <f>VLOOKUP(B418,imbin!$B$4:$D$3233,2,FALSE)</f>
        <v>0</v>
      </c>
      <c r="O418" s="4" t="str">
        <f>VLOOKUP(B418,imbin!$B$4:$D$3233,3,FALSE)</f>
        <v>Submittal</v>
      </c>
      <c r="P418" s="4">
        <f>IF(ISNA(VLOOKUP(B418,rampbin!$B$4:$G$1697,6,FALSE)),2,VLOOKUP(B418,rampbin!$B$4:$G$1697,6,FALSE))</f>
        <v>2</v>
      </c>
      <c r="Q418" s="4" t="str">
        <f>IF(ISNA(VLOOKUP(B418,rampbin!$B$4:$G$1697,5,FALSE)),"MOVES",VLOOKUP(B418,rampbin!$B$4:$G$1697,5,FALSE))</f>
        <v>MOVES</v>
      </c>
      <c r="R418" s="4" t="s">
        <v>1880</v>
      </c>
      <c r="S418" s="6" t="s">
        <v>1851</v>
      </c>
      <c r="T418" s="4">
        <f>VLOOKUP(B418,meanLDage!$B$3:$E$3145,4,FALSE)</f>
        <v>5</v>
      </c>
      <c r="U418" s="32">
        <f>VLOOKUP(B418,meanLDage!$B$3:$E$3145,2,FALSE)</f>
        <v>13.806195358304855</v>
      </c>
      <c r="V418" s="4" t="str">
        <f t="shared" si="43"/>
        <v>13_L_100001000_0_4_2</v>
      </c>
      <c r="W418" s="4">
        <v>13119</v>
      </c>
      <c r="X418" s="6"/>
      <c r="Y418" s="8">
        <f t="shared" si="44"/>
        <v>13119</v>
      </c>
      <c r="Z418" s="6" t="b">
        <f t="shared" si="42"/>
        <v>0</v>
      </c>
      <c r="AA418" s="6">
        <f t="shared" si="45"/>
        <v>13245</v>
      </c>
      <c r="AB418" s="4">
        <f t="shared" si="46"/>
        <v>5</v>
      </c>
      <c r="AC418" s="32">
        <f t="shared" si="47"/>
        <v>13.806195358304855</v>
      </c>
      <c r="AD418" s="4">
        <f>VLOOKUP($B418,meanLDage!$Z$3:$AC$3145,4,FALSE)</f>
        <v>4</v>
      </c>
      <c r="AE418" s="32">
        <f>VLOOKUP($B418,meanLDage!$Z$3:$AC$3145,2,FALSE)</f>
        <v>12.53755134</v>
      </c>
      <c r="AF418" s="6">
        <f>VLOOKUP(V418,'2017 rep county selection'!$A$1:$C$281,3,FALSE)</f>
        <v>13245</v>
      </c>
      <c r="AH418" s="9">
        <f t="shared" si="48"/>
        <v>13245</v>
      </c>
    </row>
    <row r="419" spans="1:34" ht="15.75" customHeight="1" x14ac:dyDescent="0.3">
      <c r="A419" s="4">
        <v>13</v>
      </c>
      <c r="B419" s="4">
        <v>13121</v>
      </c>
      <c r="C419" s="6" t="s">
        <v>2266</v>
      </c>
      <c r="D419" s="6" t="s">
        <v>108</v>
      </c>
      <c r="E419" s="4">
        <v>13121</v>
      </c>
      <c r="F419" s="4">
        <v>13121</v>
      </c>
      <c r="G419" s="4">
        <v>13121</v>
      </c>
      <c r="H419" s="37">
        <v>12221882628</v>
      </c>
      <c r="I419" s="37">
        <v>12545088976.0187</v>
      </c>
      <c r="J419" s="37">
        <v>12572990406.788601</v>
      </c>
      <c r="K419" s="4" t="str">
        <f>VLOOKUP(B419,altitude!$B$3:$E$3232,4)</f>
        <v>L</v>
      </c>
      <c r="L419" s="4">
        <f>VLOOKUP(B419,fuelregion!$C$5:$D$3233,2,FALSE)</f>
        <v>170001000</v>
      </c>
      <c r="M419" s="4">
        <f>VLOOKUP(B419,fuelregion!$H$5:$I$3113,2,FALSE)</f>
        <v>170001000</v>
      </c>
      <c r="N419" s="4">
        <f>VLOOKUP(B419,imbin!$B$4:$D$3233,2,FALSE)</f>
        <v>1</v>
      </c>
      <c r="O419" s="4" t="str">
        <f>VLOOKUP(B419,imbin!$B$4:$D$3233,3,FALSE)</f>
        <v>Submittal</v>
      </c>
      <c r="P419" s="4">
        <f>IF(ISNA(VLOOKUP(B419,rampbin!$B$4:$G$1697,6,FALSE)),2,VLOOKUP(B419,rampbin!$B$4:$G$1697,6,FALSE))</f>
        <v>3</v>
      </c>
      <c r="Q419" s="4" t="str">
        <f>IF(ISNA(VLOOKUP(B419,rampbin!$B$4:$G$1697,5,FALSE)),"MOVES",VLOOKUP(B419,rampbin!$B$4:$G$1697,5,FALSE))</f>
        <v>Submitted</v>
      </c>
      <c r="R419" s="4" t="s">
        <v>1877</v>
      </c>
      <c r="S419" s="6" t="s">
        <v>1970</v>
      </c>
      <c r="T419" s="4">
        <f>VLOOKUP(B419,meanLDage!$B$3:$E$3145,4,FALSE)</f>
        <v>2</v>
      </c>
      <c r="U419" s="32">
        <f>VLOOKUP(B419,meanLDage!$B$3:$E$3145,2,FALSE)</f>
        <v>8.0588670533194673</v>
      </c>
      <c r="V419" s="4" t="str">
        <f t="shared" si="43"/>
        <v>13_L_170001000_1_3_3</v>
      </c>
      <c r="W419" s="4">
        <v>13121</v>
      </c>
      <c r="X419" s="6"/>
      <c r="Y419" s="8">
        <f t="shared" si="44"/>
        <v>13121</v>
      </c>
      <c r="Z419" s="6" t="b">
        <f t="shared" si="42"/>
        <v>1</v>
      </c>
      <c r="AA419" s="6">
        <f t="shared" si="45"/>
        <v>13121</v>
      </c>
      <c r="AB419" s="4">
        <f t="shared" si="46"/>
        <v>2</v>
      </c>
      <c r="AC419" s="32">
        <f t="shared" si="47"/>
        <v>8.0588670533194673</v>
      </c>
      <c r="AD419" s="4">
        <f>VLOOKUP($B419,meanLDage!$Z$3:$AC$3145,4,FALSE)</f>
        <v>3</v>
      </c>
      <c r="AE419" s="32">
        <f>VLOOKUP($B419,meanLDage!$Z$3:$AC$3145,2,FALSE)</f>
        <v>9.1028260830000001</v>
      </c>
      <c r="AF419" s="6">
        <f>VLOOKUP(V419,'2017 rep county selection'!$A$1:$C$281,3,FALSE)</f>
        <v>13121</v>
      </c>
      <c r="AH419" s="9">
        <f t="shared" si="48"/>
        <v>13121</v>
      </c>
    </row>
    <row r="420" spans="1:34" ht="15.75" customHeight="1" x14ac:dyDescent="0.3">
      <c r="A420" s="4">
        <v>13</v>
      </c>
      <c r="B420" s="4">
        <v>13123</v>
      </c>
      <c r="C420" s="6" t="s">
        <v>2266</v>
      </c>
      <c r="D420" s="6" t="s">
        <v>361</v>
      </c>
      <c r="E420" s="4">
        <v>13245</v>
      </c>
      <c r="F420" s="4">
        <v>13245</v>
      </c>
      <c r="G420" s="4">
        <v>13245</v>
      </c>
      <c r="H420" s="37">
        <v>280279856</v>
      </c>
      <c r="I420" s="37">
        <v>269401015.75040197</v>
      </c>
      <c r="J420" s="37">
        <v>297637057.568093</v>
      </c>
      <c r="K420" s="4" t="str">
        <f>VLOOKUP(B420,altitude!$B$3:$E$3232,4)</f>
        <v>L</v>
      </c>
      <c r="L420" s="4">
        <f>VLOOKUP(B420,fuelregion!$C$5:$D$3233,2,FALSE)</f>
        <v>100001000</v>
      </c>
      <c r="M420" s="4">
        <f>VLOOKUP(B420,fuelregion!$H$5:$I$3113,2,FALSE)</f>
        <v>100001000</v>
      </c>
      <c r="N420" s="4">
        <f>VLOOKUP(B420,imbin!$B$4:$D$3233,2,FALSE)</f>
        <v>0</v>
      </c>
      <c r="O420" s="4" t="str">
        <f>VLOOKUP(B420,imbin!$B$4:$D$3233,3,FALSE)</f>
        <v>Submittal</v>
      </c>
      <c r="P420" s="4">
        <f>IF(ISNA(VLOOKUP(B420,rampbin!$B$4:$G$1697,6,FALSE)),2,VLOOKUP(B420,rampbin!$B$4:$G$1697,6,FALSE))</f>
        <v>2</v>
      </c>
      <c r="Q420" s="4" t="str">
        <f>IF(ISNA(VLOOKUP(B420,rampbin!$B$4:$G$1697,5,FALSE)),"MOVES",VLOOKUP(B420,rampbin!$B$4:$G$1697,5,FALSE))</f>
        <v>MOVES</v>
      </c>
      <c r="R420" s="4" t="s">
        <v>1880</v>
      </c>
      <c r="S420" s="6" t="s">
        <v>1851</v>
      </c>
      <c r="T420" s="4">
        <f>VLOOKUP(B420,meanLDage!$B$3:$E$3145,4,FALSE)</f>
        <v>4</v>
      </c>
      <c r="U420" s="32">
        <f>VLOOKUP(B420,meanLDage!$B$3:$E$3145,2,FALSE)</f>
        <v>12.97827911613086</v>
      </c>
      <c r="V420" s="4" t="str">
        <f t="shared" si="43"/>
        <v>13_L_100001000_0_4_2</v>
      </c>
      <c r="W420" s="4">
        <v>13245</v>
      </c>
      <c r="X420" s="6"/>
      <c r="Y420" s="8">
        <f t="shared" si="44"/>
        <v>13245</v>
      </c>
      <c r="Z420" s="6" t="b">
        <f t="shared" si="42"/>
        <v>1</v>
      </c>
      <c r="AA420" s="6">
        <f t="shared" si="45"/>
        <v>13245</v>
      </c>
      <c r="AB420" s="4">
        <f t="shared" si="46"/>
        <v>4</v>
      </c>
      <c r="AC420" s="32">
        <f t="shared" si="47"/>
        <v>12.97827911613086</v>
      </c>
      <c r="AD420" s="4">
        <f>VLOOKUP($B420,meanLDage!$Z$3:$AC$3145,4,FALSE)</f>
        <v>4</v>
      </c>
      <c r="AE420" s="32">
        <f>VLOOKUP($B420,meanLDage!$Z$3:$AC$3145,2,FALSE)</f>
        <v>12.57652238</v>
      </c>
      <c r="AF420" s="6">
        <f>VLOOKUP(V420,'2017 rep county selection'!$A$1:$C$281,3,FALSE)</f>
        <v>13245</v>
      </c>
      <c r="AH420" s="9">
        <f t="shared" si="48"/>
        <v>13245</v>
      </c>
    </row>
    <row r="421" spans="1:34" ht="15.75" customHeight="1" x14ac:dyDescent="0.3">
      <c r="A421" s="4">
        <v>13</v>
      </c>
      <c r="B421" s="4">
        <v>13125</v>
      </c>
      <c r="C421" s="6" t="s">
        <v>2266</v>
      </c>
      <c r="D421" s="6" t="s">
        <v>362</v>
      </c>
      <c r="E421" s="4">
        <v>13245</v>
      </c>
      <c r="F421" s="4">
        <v>13245</v>
      </c>
      <c r="G421" s="4">
        <v>13245</v>
      </c>
      <c r="H421" s="37">
        <v>31714852</v>
      </c>
      <c r="I421" s="37">
        <v>25670304.679512002</v>
      </c>
      <c r="J421" s="37">
        <v>26349714.828274801</v>
      </c>
      <c r="K421" s="4" t="str">
        <f>VLOOKUP(B421,altitude!$B$3:$E$3232,4)</f>
        <v>L</v>
      </c>
      <c r="L421" s="4">
        <f>VLOOKUP(B421,fuelregion!$C$5:$D$3233,2,FALSE)</f>
        <v>100001000</v>
      </c>
      <c r="M421" s="4">
        <f>VLOOKUP(B421,fuelregion!$H$5:$I$3113,2,FALSE)</f>
        <v>100001000</v>
      </c>
      <c r="N421" s="4">
        <f>VLOOKUP(B421,imbin!$B$4:$D$3233,2,FALSE)</f>
        <v>0</v>
      </c>
      <c r="O421" s="4" t="str">
        <f>VLOOKUP(B421,imbin!$B$4:$D$3233,3,FALSE)</f>
        <v>Submittal</v>
      </c>
      <c r="P421" s="4">
        <f>IF(ISNA(VLOOKUP(B421,rampbin!$B$4:$G$1697,6,FALSE)),2,VLOOKUP(B421,rampbin!$B$4:$G$1697,6,FALSE))</f>
        <v>2</v>
      </c>
      <c r="Q421" s="4" t="str">
        <f>IF(ISNA(VLOOKUP(B421,rampbin!$B$4:$G$1697,5,FALSE)),"MOVES",VLOOKUP(B421,rampbin!$B$4:$G$1697,5,FALSE))</f>
        <v>MOVES</v>
      </c>
      <c r="R421" s="4" t="s">
        <v>1880</v>
      </c>
      <c r="S421" s="6" t="s">
        <v>1851</v>
      </c>
      <c r="T421" s="4">
        <f>VLOOKUP(B421,meanLDage!$B$3:$E$3145,4,FALSE)</f>
        <v>5</v>
      </c>
      <c r="U421" s="32">
        <f>VLOOKUP(B421,meanLDage!$B$3:$E$3145,2,FALSE)</f>
        <v>13.86363636260783</v>
      </c>
      <c r="V421" s="4" t="str">
        <f t="shared" si="43"/>
        <v>13_L_100001000_0_4_2</v>
      </c>
      <c r="W421" s="4">
        <v>13119</v>
      </c>
      <c r="X421" s="6"/>
      <c r="Y421" s="8">
        <f t="shared" si="44"/>
        <v>13119</v>
      </c>
      <c r="Z421" s="6" t="b">
        <f t="shared" si="42"/>
        <v>0</v>
      </c>
      <c r="AA421" s="6">
        <f t="shared" si="45"/>
        <v>13245</v>
      </c>
      <c r="AB421" s="4">
        <f t="shared" si="46"/>
        <v>5</v>
      </c>
      <c r="AC421" s="32">
        <f t="shared" si="47"/>
        <v>13.86363636260783</v>
      </c>
      <c r="AD421" s="4">
        <f>VLOOKUP($B421,meanLDage!$Z$3:$AC$3145,4,FALSE)</f>
        <v>4</v>
      </c>
      <c r="AE421" s="32">
        <f>VLOOKUP($B421,meanLDage!$Z$3:$AC$3145,2,FALSE)</f>
        <v>12.64376968</v>
      </c>
      <c r="AF421" s="6">
        <f>VLOOKUP(V421,'2017 rep county selection'!$A$1:$C$281,3,FALSE)</f>
        <v>13245</v>
      </c>
      <c r="AH421" s="9">
        <f t="shared" si="48"/>
        <v>13245</v>
      </c>
    </row>
    <row r="422" spans="1:34" ht="15.75" customHeight="1" x14ac:dyDescent="0.3">
      <c r="A422" s="4">
        <v>13</v>
      </c>
      <c r="B422" s="4">
        <v>13127</v>
      </c>
      <c r="C422" s="6" t="s">
        <v>2266</v>
      </c>
      <c r="D422" s="6" t="s">
        <v>363</v>
      </c>
      <c r="E422" s="4">
        <v>13051</v>
      </c>
      <c r="F422" s="4">
        <v>13051</v>
      </c>
      <c r="G422" s="4">
        <v>13051</v>
      </c>
      <c r="H422" s="37">
        <v>1045909413</v>
      </c>
      <c r="I422" s="37">
        <v>1085385662.4342699</v>
      </c>
      <c r="J422" s="37">
        <v>1177036544.1713099</v>
      </c>
      <c r="K422" s="4" t="str">
        <f>VLOOKUP(B422,altitude!$B$3:$E$3232,4)</f>
        <v>L</v>
      </c>
      <c r="L422" s="4">
        <f>VLOOKUP(B422,fuelregion!$C$5:$D$3233,2,FALSE)</f>
        <v>100001000</v>
      </c>
      <c r="M422" s="4">
        <f>VLOOKUP(B422,fuelregion!$H$5:$I$3113,2,FALSE)</f>
        <v>100001000</v>
      </c>
      <c r="N422" s="4">
        <f>VLOOKUP(B422,imbin!$B$4:$D$3233,2,FALSE)</f>
        <v>0</v>
      </c>
      <c r="O422" s="4" t="str">
        <f>VLOOKUP(B422,imbin!$B$4:$D$3233,3,FALSE)</f>
        <v>Submittal</v>
      </c>
      <c r="P422" s="4">
        <f>IF(ISNA(VLOOKUP(B422,rampbin!$B$4:$G$1697,6,FALSE)),2,VLOOKUP(B422,rampbin!$B$4:$G$1697,6,FALSE))</f>
        <v>2</v>
      </c>
      <c r="Q422" s="4" t="str">
        <f>IF(ISNA(VLOOKUP(B422,rampbin!$B$4:$G$1697,5,FALSE)),"MOVES",VLOOKUP(B422,rampbin!$B$4:$G$1697,5,FALSE))</f>
        <v>MOVES</v>
      </c>
      <c r="R422" s="4" t="s">
        <v>1877</v>
      </c>
      <c r="S422" s="6" t="s">
        <v>1972</v>
      </c>
      <c r="T422" s="4">
        <f>VLOOKUP(B422,meanLDage!$B$3:$E$3145,4,FALSE)</f>
        <v>3</v>
      </c>
      <c r="U422" s="32">
        <f>VLOOKUP(B422,meanLDage!$B$3:$E$3145,2,FALSE)</f>
        <v>10.900806726530947</v>
      </c>
      <c r="V422" s="4" t="str">
        <f t="shared" si="43"/>
        <v>13_L_100001000_0_3_2</v>
      </c>
      <c r="W422" s="4">
        <v>13051</v>
      </c>
      <c r="X422" s="6"/>
      <c r="Y422" s="8">
        <f t="shared" si="44"/>
        <v>13051</v>
      </c>
      <c r="Z422" s="6" t="b">
        <f t="shared" si="42"/>
        <v>1</v>
      </c>
      <c r="AA422" s="6">
        <f t="shared" si="45"/>
        <v>13051</v>
      </c>
      <c r="AB422" s="4">
        <f t="shared" si="46"/>
        <v>3</v>
      </c>
      <c r="AC422" s="32">
        <f t="shared" si="47"/>
        <v>10.900806726530947</v>
      </c>
      <c r="AD422" s="4">
        <f>VLOOKUP($B422,meanLDage!$Z$3:$AC$3145,4,FALSE)</f>
        <v>3</v>
      </c>
      <c r="AE422" s="32">
        <f>VLOOKUP($B422,meanLDage!$Z$3:$AC$3145,2,FALSE)</f>
        <v>10.30831747</v>
      </c>
      <c r="AF422" s="6">
        <f>VLOOKUP(V422,'2017 rep county selection'!$A$1:$C$281,3,FALSE)</f>
        <v>13051</v>
      </c>
      <c r="AH422" s="9">
        <f t="shared" si="48"/>
        <v>13051</v>
      </c>
    </row>
    <row r="423" spans="1:34" ht="15.75" customHeight="1" x14ac:dyDescent="0.3">
      <c r="A423" s="4">
        <v>13</v>
      </c>
      <c r="B423" s="4">
        <v>13129</v>
      </c>
      <c r="C423" s="6" t="s">
        <v>2266</v>
      </c>
      <c r="D423" s="6" t="s">
        <v>364</v>
      </c>
      <c r="E423" s="4">
        <v>13129</v>
      </c>
      <c r="F423" s="4">
        <v>13129</v>
      </c>
      <c r="G423" s="4">
        <v>13129</v>
      </c>
      <c r="H423" s="37">
        <v>797807876</v>
      </c>
      <c r="I423" s="37">
        <v>773222219.59083903</v>
      </c>
      <c r="J423" s="37">
        <v>930965330.04566002</v>
      </c>
      <c r="K423" s="4" t="str">
        <f>VLOOKUP(B423,altitude!$B$3:$E$3232,4)</f>
        <v>L</v>
      </c>
      <c r="L423" s="4">
        <f>VLOOKUP(B423,fuelregion!$C$5:$D$3233,2,FALSE)</f>
        <v>100001000</v>
      </c>
      <c r="M423" s="4">
        <f>VLOOKUP(B423,fuelregion!$H$5:$I$3113,2,FALSE)</f>
        <v>170001000</v>
      </c>
      <c r="N423" s="4">
        <f>VLOOKUP(B423,imbin!$B$4:$D$3233,2,FALSE)</f>
        <v>0</v>
      </c>
      <c r="O423" s="4" t="str">
        <f>VLOOKUP(B423,imbin!$B$4:$D$3233,3,FALSE)</f>
        <v>Submittal</v>
      </c>
      <c r="P423" s="4">
        <f>IF(ISNA(VLOOKUP(B423,rampbin!$B$4:$G$1697,6,FALSE)),2,VLOOKUP(B423,rampbin!$B$4:$G$1697,6,FALSE))</f>
        <v>2</v>
      </c>
      <c r="Q423" s="4" t="str">
        <f>IF(ISNA(VLOOKUP(B423,rampbin!$B$4:$G$1697,5,FALSE)),"MOVES",VLOOKUP(B423,rampbin!$B$4:$G$1697,5,FALSE))</f>
        <v>MOVES</v>
      </c>
      <c r="R423" s="4" t="s">
        <v>1880</v>
      </c>
      <c r="S423" s="6" t="s">
        <v>1851</v>
      </c>
      <c r="T423" s="4">
        <f>VLOOKUP(B423,meanLDage!$B$3:$E$3145,4,FALSE)</f>
        <v>4</v>
      </c>
      <c r="U423" s="32">
        <f>VLOOKUP(B423,meanLDage!$B$3:$E$3145,2,FALSE)</f>
        <v>12.735238770308122</v>
      </c>
      <c r="V423" s="4" t="str">
        <f t="shared" si="43"/>
        <v>13_L_170001000_0_4_2</v>
      </c>
      <c r="W423" s="4">
        <v>13245</v>
      </c>
      <c r="X423" s="6"/>
      <c r="Y423" s="8">
        <f t="shared" si="44"/>
        <v>13245</v>
      </c>
      <c r="Z423" s="6" t="b">
        <f t="shared" si="42"/>
        <v>0</v>
      </c>
      <c r="AA423" s="6">
        <f t="shared" si="45"/>
        <v>13129</v>
      </c>
      <c r="AB423" s="4">
        <f t="shared" si="46"/>
        <v>4</v>
      </c>
      <c r="AC423" s="32">
        <f t="shared" si="47"/>
        <v>12.735238770308122</v>
      </c>
      <c r="AD423" s="4">
        <f>VLOOKUP($B423,meanLDage!$Z$3:$AC$3145,4,FALSE)</f>
        <v>4</v>
      </c>
      <c r="AE423" s="32">
        <f>VLOOKUP($B423,meanLDage!$Z$3:$AC$3145,2,FALSE)</f>
        <v>12.5113597</v>
      </c>
      <c r="AF423" s="6">
        <f>VLOOKUP(V423,'2017 rep county selection'!$A$1:$C$281,3,FALSE)</f>
        <v>13045</v>
      </c>
      <c r="AG423" s="6">
        <v>13157</v>
      </c>
      <c r="AH423" s="9">
        <f t="shared" si="48"/>
        <v>13157</v>
      </c>
    </row>
    <row r="424" spans="1:34" ht="15.75" customHeight="1" x14ac:dyDescent="0.3">
      <c r="A424" s="4">
        <v>13</v>
      </c>
      <c r="B424" s="4">
        <v>13131</v>
      </c>
      <c r="C424" s="6" t="s">
        <v>2266</v>
      </c>
      <c r="D424" s="6" t="s">
        <v>365</v>
      </c>
      <c r="E424" s="4">
        <v>13245</v>
      </c>
      <c r="F424" s="4">
        <v>13245</v>
      </c>
      <c r="G424" s="4">
        <v>13245</v>
      </c>
      <c r="H424" s="37">
        <v>271808196</v>
      </c>
      <c r="I424" s="37">
        <v>257977230.15933299</v>
      </c>
      <c r="J424" s="37">
        <v>278899422.18382102</v>
      </c>
      <c r="K424" s="4" t="str">
        <f>VLOOKUP(B424,altitude!$B$3:$E$3232,4)</f>
        <v>L</v>
      </c>
      <c r="L424" s="4">
        <f>VLOOKUP(B424,fuelregion!$C$5:$D$3233,2,FALSE)</f>
        <v>100001000</v>
      </c>
      <c r="M424" s="4">
        <f>VLOOKUP(B424,fuelregion!$H$5:$I$3113,2,FALSE)</f>
        <v>100001000</v>
      </c>
      <c r="N424" s="4">
        <f>VLOOKUP(B424,imbin!$B$4:$D$3233,2,FALSE)</f>
        <v>0</v>
      </c>
      <c r="O424" s="4" t="str">
        <f>VLOOKUP(B424,imbin!$B$4:$D$3233,3,FALSE)</f>
        <v>Submittal</v>
      </c>
      <c r="P424" s="4">
        <f>IF(ISNA(VLOOKUP(B424,rampbin!$B$4:$G$1697,6,FALSE)),2,VLOOKUP(B424,rampbin!$B$4:$G$1697,6,FALSE))</f>
        <v>2</v>
      </c>
      <c r="Q424" s="4" t="str">
        <f>IF(ISNA(VLOOKUP(B424,rampbin!$B$4:$G$1697,5,FALSE)),"MOVES",VLOOKUP(B424,rampbin!$B$4:$G$1697,5,FALSE))</f>
        <v>MOVES</v>
      </c>
      <c r="R424" s="4" t="s">
        <v>1880</v>
      </c>
      <c r="S424" s="6" t="s">
        <v>1851</v>
      </c>
      <c r="T424" s="4">
        <f>VLOOKUP(B424,meanLDage!$B$3:$E$3145,4,FALSE)</f>
        <v>4</v>
      </c>
      <c r="U424" s="32">
        <f>VLOOKUP(B424,meanLDage!$B$3:$E$3145,2,FALSE)</f>
        <v>12.742410059030272</v>
      </c>
      <c r="V424" s="4" t="str">
        <f t="shared" si="43"/>
        <v>13_L_100001000_0_4_2</v>
      </c>
      <c r="W424" s="4">
        <v>13245</v>
      </c>
      <c r="X424" s="6"/>
      <c r="Y424" s="8">
        <f t="shared" si="44"/>
        <v>13245</v>
      </c>
      <c r="Z424" s="6" t="b">
        <f t="shared" si="42"/>
        <v>1</v>
      </c>
      <c r="AA424" s="6">
        <f t="shared" si="45"/>
        <v>13245</v>
      </c>
      <c r="AB424" s="4">
        <f t="shared" si="46"/>
        <v>4</v>
      </c>
      <c r="AC424" s="32">
        <f t="shared" si="47"/>
        <v>12.742410059030272</v>
      </c>
      <c r="AD424" s="4">
        <f>VLOOKUP($B424,meanLDage!$Z$3:$AC$3145,4,FALSE)</f>
        <v>4</v>
      </c>
      <c r="AE424" s="32">
        <f>VLOOKUP($B424,meanLDage!$Z$3:$AC$3145,2,FALSE)</f>
        <v>12.50489902</v>
      </c>
      <c r="AF424" s="6">
        <f>VLOOKUP(V424,'2017 rep county selection'!$A$1:$C$281,3,FALSE)</f>
        <v>13245</v>
      </c>
      <c r="AH424" s="9">
        <f t="shared" si="48"/>
        <v>13245</v>
      </c>
    </row>
    <row r="425" spans="1:34" ht="15.75" customHeight="1" x14ac:dyDescent="0.3">
      <c r="A425" s="4">
        <v>13</v>
      </c>
      <c r="B425" s="4">
        <v>13133</v>
      </c>
      <c r="C425" s="6" t="s">
        <v>2266</v>
      </c>
      <c r="D425" s="6" t="s">
        <v>38</v>
      </c>
      <c r="E425" s="4">
        <v>13245</v>
      </c>
      <c r="F425" s="4">
        <v>13245</v>
      </c>
      <c r="G425" s="4">
        <v>13245</v>
      </c>
      <c r="H425" s="37">
        <v>323517773</v>
      </c>
      <c r="I425" s="37">
        <v>303735284.44176602</v>
      </c>
      <c r="J425" s="37">
        <v>337148000.52323002</v>
      </c>
      <c r="K425" s="4" t="str">
        <f>VLOOKUP(B425,altitude!$B$3:$E$3232,4)</f>
        <v>L</v>
      </c>
      <c r="L425" s="4">
        <f>VLOOKUP(B425,fuelregion!$C$5:$D$3233,2,FALSE)</f>
        <v>100001000</v>
      </c>
      <c r="M425" s="4">
        <f>VLOOKUP(B425,fuelregion!$H$5:$I$3113,2,FALSE)</f>
        <v>100001000</v>
      </c>
      <c r="N425" s="4">
        <f>VLOOKUP(B425,imbin!$B$4:$D$3233,2,FALSE)</f>
        <v>0</v>
      </c>
      <c r="O425" s="4" t="str">
        <f>VLOOKUP(B425,imbin!$B$4:$D$3233,3,FALSE)</f>
        <v>Submittal</v>
      </c>
      <c r="P425" s="4">
        <f>IF(ISNA(VLOOKUP(B425,rampbin!$B$4:$G$1697,6,FALSE)),2,VLOOKUP(B425,rampbin!$B$4:$G$1697,6,FALSE))</f>
        <v>2</v>
      </c>
      <c r="Q425" s="4" t="str">
        <f>IF(ISNA(VLOOKUP(B425,rampbin!$B$4:$G$1697,5,FALSE)),"MOVES",VLOOKUP(B425,rampbin!$B$4:$G$1697,5,FALSE))</f>
        <v>MOVES</v>
      </c>
      <c r="R425" s="4" t="s">
        <v>1880</v>
      </c>
      <c r="S425" s="6" t="s">
        <v>1851</v>
      </c>
      <c r="T425" s="4">
        <f>VLOOKUP(B425,meanLDage!$B$3:$E$3145,4,FALSE)</f>
        <v>4</v>
      </c>
      <c r="U425" s="32">
        <f>VLOOKUP(B425,meanLDage!$B$3:$E$3145,2,FALSE)</f>
        <v>12.109875591724593</v>
      </c>
      <c r="V425" s="4" t="str">
        <f t="shared" si="43"/>
        <v>13_L_100001000_0_4_2</v>
      </c>
      <c r="W425" s="4">
        <v>13245</v>
      </c>
      <c r="X425" s="6"/>
      <c r="Y425" s="8">
        <f t="shared" si="44"/>
        <v>13245</v>
      </c>
      <c r="Z425" s="6" t="b">
        <f t="shared" si="42"/>
        <v>1</v>
      </c>
      <c r="AA425" s="6">
        <f t="shared" si="45"/>
        <v>13245</v>
      </c>
      <c r="AB425" s="4">
        <f t="shared" si="46"/>
        <v>4</v>
      </c>
      <c r="AC425" s="32">
        <f t="shared" si="47"/>
        <v>12.109875591724593</v>
      </c>
      <c r="AD425" s="4">
        <f>VLOOKUP($B425,meanLDage!$Z$3:$AC$3145,4,FALSE)</f>
        <v>4</v>
      </c>
      <c r="AE425" s="32">
        <f>VLOOKUP($B425,meanLDage!$Z$3:$AC$3145,2,FALSE)</f>
        <v>12.42163414</v>
      </c>
      <c r="AF425" s="6">
        <f>VLOOKUP(V425,'2017 rep county selection'!$A$1:$C$281,3,FALSE)</f>
        <v>13245</v>
      </c>
      <c r="AH425" s="9">
        <f t="shared" si="48"/>
        <v>13245</v>
      </c>
    </row>
    <row r="426" spans="1:34" ht="15.75" customHeight="1" x14ac:dyDescent="0.3">
      <c r="A426" s="4">
        <v>13</v>
      </c>
      <c r="B426" s="4">
        <v>13135</v>
      </c>
      <c r="C426" s="6" t="s">
        <v>2266</v>
      </c>
      <c r="D426" s="6" t="s">
        <v>366</v>
      </c>
      <c r="E426" s="4">
        <v>13089</v>
      </c>
      <c r="F426" s="4">
        <v>13121</v>
      </c>
      <c r="G426" s="4">
        <v>13121</v>
      </c>
      <c r="H426" s="37">
        <v>7421548059</v>
      </c>
      <c r="I426" s="37">
        <v>8109307773.1875</v>
      </c>
      <c r="J426" s="37">
        <v>8229108972.5313301</v>
      </c>
      <c r="K426" s="4" t="str">
        <f>VLOOKUP(B426,altitude!$B$3:$E$3232,4)</f>
        <v>L</v>
      </c>
      <c r="L426" s="4">
        <f>VLOOKUP(B426,fuelregion!$C$5:$D$3233,2,FALSE)</f>
        <v>170001000</v>
      </c>
      <c r="M426" s="4">
        <f>VLOOKUP(B426,fuelregion!$H$5:$I$3113,2,FALSE)</f>
        <v>170001000</v>
      </c>
      <c r="N426" s="4">
        <f>VLOOKUP(B426,imbin!$B$4:$D$3233,2,FALSE)</f>
        <v>1</v>
      </c>
      <c r="O426" s="4" t="str">
        <f>VLOOKUP(B426,imbin!$B$4:$D$3233,3,FALSE)</f>
        <v>Submittal</v>
      </c>
      <c r="P426" s="4">
        <f>IF(ISNA(VLOOKUP(B426,rampbin!$B$4:$G$1697,6,FALSE)),2,VLOOKUP(B426,rampbin!$B$4:$G$1697,6,FALSE))</f>
        <v>3</v>
      </c>
      <c r="Q426" s="4" t="str">
        <f>IF(ISNA(VLOOKUP(B426,rampbin!$B$4:$G$1697,5,FALSE)),"MOVES",VLOOKUP(B426,rampbin!$B$4:$G$1697,5,FALSE))</f>
        <v>Submitted</v>
      </c>
      <c r="R426" s="4" t="s">
        <v>1877</v>
      </c>
      <c r="S426" s="6" t="s">
        <v>1970</v>
      </c>
      <c r="T426" s="4">
        <f>VLOOKUP(B426,meanLDage!$B$3:$E$3145,4,FALSE)</f>
        <v>3</v>
      </c>
      <c r="U426" s="32">
        <f>VLOOKUP(B426,meanLDage!$B$3:$E$3145,2,FALSE)</f>
        <v>9.4070008248390398</v>
      </c>
      <c r="V426" s="4" t="str">
        <f t="shared" si="43"/>
        <v>13_L_170001000_1_3_3</v>
      </c>
      <c r="W426" s="4">
        <v>13135</v>
      </c>
      <c r="X426" s="6"/>
      <c r="Y426" s="8">
        <f t="shared" si="44"/>
        <v>13135</v>
      </c>
      <c r="Z426" s="6" t="b">
        <f t="shared" si="42"/>
        <v>0</v>
      </c>
      <c r="AA426" s="6">
        <f t="shared" si="45"/>
        <v>13121</v>
      </c>
      <c r="AB426" s="4">
        <f t="shared" si="46"/>
        <v>3</v>
      </c>
      <c r="AC426" s="32">
        <f t="shared" si="47"/>
        <v>9.4070008248390398</v>
      </c>
      <c r="AD426" s="4">
        <f>VLOOKUP($B426,meanLDage!$Z$3:$AC$3145,4,FALSE)</f>
        <v>3</v>
      </c>
      <c r="AE426" s="32">
        <f>VLOOKUP($B426,meanLDage!$Z$3:$AC$3145,2,FALSE)</f>
        <v>9.5001774559999994</v>
      </c>
      <c r="AF426" s="6">
        <f>VLOOKUP(V426,'2017 rep county selection'!$A$1:$C$281,3,FALSE)</f>
        <v>13121</v>
      </c>
      <c r="AH426" s="9">
        <f t="shared" si="48"/>
        <v>13121</v>
      </c>
    </row>
    <row r="427" spans="1:34" ht="15.75" customHeight="1" x14ac:dyDescent="0.3">
      <c r="A427" s="4">
        <v>13</v>
      </c>
      <c r="B427" s="4">
        <v>13137</v>
      </c>
      <c r="C427" s="6" t="s">
        <v>2266</v>
      </c>
      <c r="D427" s="6" t="s">
        <v>367</v>
      </c>
      <c r="E427" s="4">
        <v>13245</v>
      </c>
      <c r="F427" s="4">
        <v>13245</v>
      </c>
      <c r="G427" s="4">
        <v>13245</v>
      </c>
      <c r="H427" s="37">
        <v>439317654</v>
      </c>
      <c r="I427" s="37">
        <v>454343336.99739301</v>
      </c>
      <c r="J427" s="37">
        <v>493494605.72607899</v>
      </c>
      <c r="K427" s="4" t="str">
        <f>VLOOKUP(B427,altitude!$B$3:$E$3232,4)</f>
        <v>L</v>
      </c>
      <c r="L427" s="4">
        <f>VLOOKUP(B427,fuelregion!$C$5:$D$3233,2,FALSE)</f>
        <v>100001000</v>
      </c>
      <c r="M427" s="4">
        <f>VLOOKUP(B427,fuelregion!$H$5:$I$3113,2,FALSE)</f>
        <v>100001000</v>
      </c>
      <c r="N427" s="4">
        <f>VLOOKUP(B427,imbin!$B$4:$D$3233,2,FALSE)</f>
        <v>0</v>
      </c>
      <c r="O427" s="4" t="str">
        <f>VLOOKUP(B427,imbin!$B$4:$D$3233,3,FALSE)</f>
        <v>Submittal</v>
      </c>
      <c r="P427" s="4">
        <f>IF(ISNA(VLOOKUP(B427,rampbin!$B$4:$G$1697,6,FALSE)),2,VLOOKUP(B427,rampbin!$B$4:$G$1697,6,FALSE))</f>
        <v>2</v>
      </c>
      <c r="Q427" s="4" t="str">
        <f>IF(ISNA(VLOOKUP(B427,rampbin!$B$4:$G$1697,5,FALSE)),"MOVES",VLOOKUP(B427,rampbin!$B$4:$G$1697,5,FALSE))</f>
        <v>MOVES</v>
      </c>
      <c r="R427" s="4" t="s">
        <v>1880</v>
      </c>
      <c r="S427" s="6" t="s">
        <v>1851</v>
      </c>
      <c r="T427" s="4">
        <f>VLOOKUP(B427,meanLDage!$B$3:$E$3145,4,FALSE)</f>
        <v>5</v>
      </c>
      <c r="U427" s="32">
        <f>VLOOKUP(B427,meanLDage!$B$3:$E$3145,2,FALSE)</f>
        <v>13.325388000194518</v>
      </c>
      <c r="V427" s="4" t="str">
        <f t="shared" si="43"/>
        <v>13_L_100001000_0_4_2</v>
      </c>
      <c r="W427" s="4">
        <v>13119</v>
      </c>
      <c r="X427" s="6"/>
      <c r="Y427" s="8">
        <f t="shared" si="44"/>
        <v>13119</v>
      </c>
      <c r="Z427" s="6" t="b">
        <f t="shared" si="42"/>
        <v>0</v>
      </c>
      <c r="AA427" s="6">
        <f t="shared" si="45"/>
        <v>13245</v>
      </c>
      <c r="AB427" s="4">
        <f t="shared" si="46"/>
        <v>5</v>
      </c>
      <c r="AC427" s="32">
        <f t="shared" si="47"/>
        <v>13.325388000194518</v>
      </c>
      <c r="AD427" s="4">
        <f>VLOOKUP($B427,meanLDage!$Z$3:$AC$3145,4,FALSE)</f>
        <v>4</v>
      </c>
      <c r="AE427" s="32">
        <f>VLOOKUP($B427,meanLDage!$Z$3:$AC$3145,2,FALSE)</f>
        <v>12.52348705</v>
      </c>
      <c r="AF427" s="6">
        <f>VLOOKUP(V427,'2017 rep county selection'!$A$1:$C$281,3,FALSE)</f>
        <v>13245</v>
      </c>
      <c r="AH427" s="9">
        <f t="shared" si="48"/>
        <v>13245</v>
      </c>
    </row>
    <row r="428" spans="1:34" ht="15.75" customHeight="1" x14ac:dyDescent="0.3">
      <c r="A428" s="4">
        <v>13</v>
      </c>
      <c r="B428" s="4">
        <v>13139</v>
      </c>
      <c r="C428" s="6" t="s">
        <v>2266</v>
      </c>
      <c r="D428" s="6" t="s">
        <v>368</v>
      </c>
      <c r="E428" s="4">
        <v>13139</v>
      </c>
      <c r="F428" s="4">
        <v>13139</v>
      </c>
      <c r="G428" s="4">
        <v>13139</v>
      </c>
      <c r="H428" s="37">
        <v>1799122468</v>
      </c>
      <c r="I428" s="37">
        <v>1937211638.52528</v>
      </c>
      <c r="J428" s="37">
        <v>1987212246.26424</v>
      </c>
      <c r="K428" s="4" t="str">
        <f>VLOOKUP(B428,altitude!$B$3:$E$3232,4)</f>
        <v>L</v>
      </c>
      <c r="L428" s="4">
        <f>VLOOKUP(B428,fuelregion!$C$5:$D$3233,2,FALSE)</f>
        <v>100001000</v>
      </c>
      <c r="M428" s="4">
        <f>VLOOKUP(B428,fuelregion!$H$5:$I$3113,2,FALSE)</f>
        <v>170001000</v>
      </c>
      <c r="N428" s="4">
        <f>VLOOKUP(B428,imbin!$B$4:$D$3233,2,FALSE)</f>
        <v>0</v>
      </c>
      <c r="O428" s="4" t="str">
        <f>VLOOKUP(B428,imbin!$B$4:$D$3233,3,FALSE)</f>
        <v>Submittal</v>
      </c>
      <c r="P428" s="4">
        <f>IF(ISNA(VLOOKUP(B428,rampbin!$B$4:$G$1697,6,FALSE)),2,VLOOKUP(B428,rampbin!$B$4:$G$1697,6,FALSE))</f>
        <v>3</v>
      </c>
      <c r="Q428" s="4" t="str">
        <f>IF(ISNA(VLOOKUP(B428,rampbin!$B$4:$G$1697,5,FALSE)),"MOVES",VLOOKUP(B428,rampbin!$B$4:$G$1697,5,FALSE))</f>
        <v>Submitted</v>
      </c>
      <c r="R428" s="4" t="s">
        <v>1877</v>
      </c>
      <c r="S428" s="6" t="s">
        <v>1979</v>
      </c>
      <c r="T428" s="4">
        <f>VLOOKUP(B428,meanLDage!$B$3:$E$3145,4,FALSE)</f>
        <v>4</v>
      </c>
      <c r="U428" s="32">
        <f>VLOOKUP(B428,meanLDage!$B$3:$E$3145,2,FALSE)</f>
        <v>11.584856292751162</v>
      </c>
      <c r="V428" s="4" t="str">
        <f t="shared" si="43"/>
        <v>13_L_170001000_0_4_3</v>
      </c>
      <c r="W428" s="4">
        <v>13139</v>
      </c>
      <c r="X428" s="6"/>
      <c r="Y428" s="8">
        <f t="shared" si="44"/>
        <v>13139</v>
      </c>
      <c r="Z428" s="6" t="b">
        <f t="shared" si="42"/>
        <v>1</v>
      </c>
      <c r="AA428" s="6">
        <f t="shared" si="45"/>
        <v>13139</v>
      </c>
      <c r="AB428" s="4">
        <f t="shared" si="46"/>
        <v>4</v>
      </c>
      <c r="AC428" s="32">
        <f t="shared" si="47"/>
        <v>11.584856292751162</v>
      </c>
      <c r="AD428" s="4">
        <f>VLOOKUP($B428,meanLDage!$Z$3:$AC$3145,4,FALSE)</f>
        <v>4</v>
      </c>
      <c r="AE428" s="32">
        <f>VLOOKUP($B428,meanLDage!$Z$3:$AC$3145,2,FALSE)</f>
        <v>11.94239367</v>
      </c>
      <c r="AF428" s="6">
        <f>VLOOKUP(V428,'2017 rep county selection'!$A$1:$C$281,3,FALSE)</f>
        <v>13139</v>
      </c>
      <c r="AH428" s="9">
        <f t="shared" si="48"/>
        <v>13139</v>
      </c>
    </row>
    <row r="429" spans="1:34" ht="15.75" customHeight="1" x14ac:dyDescent="0.3">
      <c r="A429" s="4">
        <v>13</v>
      </c>
      <c r="B429" s="4">
        <v>13141</v>
      </c>
      <c r="C429" s="6" t="s">
        <v>2266</v>
      </c>
      <c r="D429" s="6" t="s">
        <v>369</v>
      </c>
      <c r="E429" s="4">
        <v>13265</v>
      </c>
      <c r="F429" s="4">
        <v>13265</v>
      </c>
      <c r="G429" s="4">
        <v>13265</v>
      </c>
      <c r="H429" s="37">
        <v>102984753</v>
      </c>
      <c r="I429" s="37">
        <v>84908413.604858398</v>
      </c>
      <c r="J429" s="37">
        <v>94667129.276975393</v>
      </c>
      <c r="K429" s="4" t="str">
        <f>VLOOKUP(B429,altitude!$B$3:$E$3232,4)</f>
        <v>L</v>
      </c>
      <c r="L429" s="4">
        <f>VLOOKUP(B429,fuelregion!$C$5:$D$3233,2,FALSE)</f>
        <v>100001000</v>
      </c>
      <c r="M429" s="4">
        <f>VLOOKUP(B429,fuelregion!$H$5:$I$3113,2,FALSE)</f>
        <v>100001000</v>
      </c>
      <c r="N429" s="4">
        <f>VLOOKUP(B429,imbin!$B$4:$D$3233,2,FALSE)</f>
        <v>0</v>
      </c>
      <c r="O429" s="4" t="str">
        <f>VLOOKUP(B429,imbin!$B$4:$D$3233,3,FALSE)</f>
        <v>Submittal</v>
      </c>
      <c r="P429" s="4">
        <f>IF(ISNA(VLOOKUP(B429,rampbin!$B$4:$G$1697,6,FALSE)),2,VLOOKUP(B429,rampbin!$B$4:$G$1697,6,FALSE))</f>
        <v>2</v>
      </c>
      <c r="Q429" s="4" t="str">
        <f>IF(ISNA(VLOOKUP(B429,rampbin!$B$4:$G$1697,5,FALSE)),"MOVES",VLOOKUP(B429,rampbin!$B$4:$G$1697,5,FALSE))</f>
        <v>MOVES</v>
      </c>
      <c r="R429" s="4" t="s">
        <v>1880</v>
      </c>
      <c r="S429" s="6" t="s">
        <v>1851</v>
      </c>
      <c r="T429" s="4">
        <f>VLOOKUP(B429,meanLDage!$B$3:$E$3145,4,FALSE)</f>
        <v>5</v>
      </c>
      <c r="U429" s="32">
        <f>VLOOKUP(B429,meanLDage!$B$3:$E$3145,2,FALSE)</f>
        <v>14.503223359538188</v>
      </c>
      <c r="V429" s="4" t="str">
        <f t="shared" si="43"/>
        <v>13_L_100001000_0_4_2</v>
      </c>
      <c r="W429" s="4">
        <v>13119</v>
      </c>
      <c r="X429" s="6"/>
      <c r="Y429" s="8">
        <f t="shared" si="44"/>
        <v>13119</v>
      </c>
      <c r="Z429" s="6" t="b">
        <f t="shared" si="42"/>
        <v>0</v>
      </c>
      <c r="AA429" s="6">
        <f t="shared" si="45"/>
        <v>13265</v>
      </c>
      <c r="AB429" s="4">
        <f t="shared" si="46"/>
        <v>5</v>
      </c>
      <c r="AC429" s="32">
        <f t="shared" si="47"/>
        <v>14.503223359538188</v>
      </c>
      <c r="AD429" s="4">
        <f>VLOOKUP($B429,meanLDage!$Z$3:$AC$3145,4,FALSE)</f>
        <v>4</v>
      </c>
      <c r="AE429" s="32">
        <f>VLOOKUP($B429,meanLDage!$Z$3:$AC$3145,2,FALSE)</f>
        <v>12.361320360000001</v>
      </c>
      <c r="AF429" s="6">
        <f>VLOOKUP(V429,'2017 rep county selection'!$A$1:$C$281,3,FALSE)</f>
        <v>13245</v>
      </c>
      <c r="AH429" s="9">
        <f t="shared" si="48"/>
        <v>13245</v>
      </c>
    </row>
    <row r="430" spans="1:34" ht="15.75" customHeight="1" x14ac:dyDescent="0.3">
      <c r="A430" s="4">
        <v>13</v>
      </c>
      <c r="B430" s="4">
        <v>13143</v>
      </c>
      <c r="C430" s="6" t="s">
        <v>2266</v>
      </c>
      <c r="D430" s="6" t="s">
        <v>370</v>
      </c>
      <c r="E430" s="4">
        <v>13129</v>
      </c>
      <c r="F430" s="4">
        <v>13129</v>
      </c>
      <c r="G430" s="4">
        <v>13129</v>
      </c>
      <c r="H430" s="37">
        <v>343423426</v>
      </c>
      <c r="I430" s="37">
        <v>338006147.41193098</v>
      </c>
      <c r="J430" s="37">
        <v>379125993.37415802</v>
      </c>
      <c r="K430" s="4" t="str">
        <f>VLOOKUP(B430,altitude!$B$3:$E$3232,4)</f>
        <v>L</v>
      </c>
      <c r="L430" s="4">
        <f>VLOOKUP(B430,fuelregion!$C$5:$D$3233,2,FALSE)</f>
        <v>100001000</v>
      </c>
      <c r="M430" s="4">
        <f>VLOOKUP(B430,fuelregion!$H$5:$I$3113,2,FALSE)</f>
        <v>170001000</v>
      </c>
      <c r="N430" s="4">
        <f>VLOOKUP(B430,imbin!$B$4:$D$3233,2,FALSE)</f>
        <v>0</v>
      </c>
      <c r="O430" s="4" t="str">
        <f>VLOOKUP(B430,imbin!$B$4:$D$3233,3,FALSE)</f>
        <v>Submittal</v>
      </c>
      <c r="P430" s="4">
        <f>IF(ISNA(VLOOKUP(B430,rampbin!$B$4:$G$1697,6,FALSE)),2,VLOOKUP(B430,rampbin!$B$4:$G$1697,6,FALSE))</f>
        <v>2</v>
      </c>
      <c r="Q430" s="4" t="str">
        <f>IF(ISNA(VLOOKUP(B430,rampbin!$B$4:$G$1697,5,FALSE)),"MOVES",VLOOKUP(B430,rampbin!$B$4:$G$1697,5,FALSE))</f>
        <v>MOVES</v>
      </c>
      <c r="R430" s="4" t="s">
        <v>1877</v>
      </c>
      <c r="S430" s="6" t="s">
        <v>1970</v>
      </c>
      <c r="T430" s="4">
        <f>VLOOKUP(B430,meanLDage!$B$3:$E$3145,4,FALSE)</f>
        <v>5</v>
      </c>
      <c r="U430" s="32">
        <f>VLOOKUP(B430,meanLDage!$B$3:$E$3145,2,FALSE)</f>
        <v>13.329904146335812</v>
      </c>
      <c r="V430" s="4" t="str">
        <f t="shared" si="43"/>
        <v>13_L_170001000_0_4_2</v>
      </c>
      <c r="W430" s="4">
        <v>13119</v>
      </c>
      <c r="X430" s="6"/>
      <c r="Y430" s="8">
        <f t="shared" si="44"/>
        <v>13119</v>
      </c>
      <c r="Z430" s="6" t="b">
        <f t="shared" si="42"/>
        <v>0</v>
      </c>
      <c r="AA430" s="6">
        <f t="shared" si="45"/>
        <v>13129</v>
      </c>
      <c r="AB430" s="4">
        <f t="shared" si="46"/>
        <v>5</v>
      </c>
      <c r="AC430" s="32">
        <f t="shared" si="47"/>
        <v>13.329904146335812</v>
      </c>
      <c r="AD430" s="4">
        <f>VLOOKUP($B430,meanLDage!$Z$3:$AC$3145,4,FALSE)</f>
        <v>4</v>
      </c>
      <c r="AE430" s="32">
        <f>VLOOKUP($B430,meanLDage!$Z$3:$AC$3145,2,FALSE)</f>
        <v>12.551896660000001</v>
      </c>
      <c r="AF430" s="6">
        <f>VLOOKUP(V430,'2017 rep county selection'!$A$1:$C$281,3,FALSE)</f>
        <v>13045</v>
      </c>
      <c r="AG430" s="6">
        <v>13157</v>
      </c>
      <c r="AH430" s="9">
        <f t="shared" si="48"/>
        <v>13157</v>
      </c>
    </row>
    <row r="431" spans="1:34" ht="15.75" customHeight="1" x14ac:dyDescent="0.3">
      <c r="A431" s="4">
        <v>13</v>
      </c>
      <c r="B431" s="4">
        <v>13145</v>
      </c>
      <c r="C431" s="6" t="s">
        <v>2266</v>
      </c>
      <c r="D431" s="6" t="s">
        <v>371</v>
      </c>
      <c r="E431" s="4">
        <v>13051</v>
      </c>
      <c r="F431" s="4">
        <v>13245</v>
      </c>
      <c r="G431" s="4">
        <v>13245</v>
      </c>
      <c r="H431" s="37">
        <v>426674076</v>
      </c>
      <c r="I431" s="37">
        <v>445441060.08219099</v>
      </c>
      <c r="J431" s="37">
        <v>493454194.91278601</v>
      </c>
      <c r="K431" s="4" t="str">
        <f>VLOOKUP(B431,altitude!$B$3:$E$3232,4)</f>
        <v>L</v>
      </c>
      <c r="L431" s="4">
        <f>VLOOKUP(B431,fuelregion!$C$5:$D$3233,2,FALSE)</f>
        <v>100001000</v>
      </c>
      <c r="M431" s="4">
        <f>VLOOKUP(B431,fuelregion!$H$5:$I$3113,2,FALSE)</f>
        <v>100001000</v>
      </c>
      <c r="N431" s="4">
        <f>VLOOKUP(B431,imbin!$B$4:$D$3233,2,FALSE)</f>
        <v>0</v>
      </c>
      <c r="O431" s="4" t="str">
        <f>VLOOKUP(B431,imbin!$B$4:$D$3233,3,FALSE)</f>
        <v>Submittal</v>
      </c>
      <c r="P431" s="4">
        <f>IF(ISNA(VLOOKUP(B431,rampbin!$B$4:$G$1697,6,FALSE)),2,VLOOKUP(B431,rampbin!$B$4:$G$1697,6,FALSE))</f>
        <v>2</v>
      </c>
      <c r="Q431" s="4" t="str">
        <f>IF(ISNA(VLOOKUP(B431,rampbin!$B$4:$G$1697,5,FALSE)),"MOVES",VLOOKUP(B431,rampbin!$B$4:$G$1697,5,FALSE))</f>
        <v>MOVES</v>
      </c>
      <c r="R431" s="4" t="s">
        <v>1877</v>
      </c>
      <c r="S431" s="6" t="s">
        <v>1891</v>
      </c>
      <c r="T431" s="4">
        <f>VLOOKUP(B431,meanLDage!$B$3:$E$3145,4,FALSE)</f>
        <v>4</v>
      </c>
      <c r="U431" s="32">
        <f>VLOOKUP(B431,meanLDage!$B$3:$E$3145,2,FALSE)</f>
        <v>11.469329410308156</v>
      </c>
      <c r="V431" s="4" t="str">
        <f t="shared" si="43"/>
        <v>13_L_100001000_0_4_2</v>
      </c>
      <c r="W431" s="4">
        <v>13245</v>
      </c>
      <c r="X431" s="6"/>
      <c r="Y431" s="8">
        <f t="shared" si="44"/>
        <v>13245</v>
      </c>
      <c r="Z431" s="6" t="b">
        <f t="shared" si="42"/>
        <v>1</v>
      </c>
      <c r="AA431" s="6">
        <f t="shared" si="45"/>
        <v>13245</v>
      </c>
      <c r="AB431" s="4">
        <f t="shared" si="46"/>
        <v>4</v>
      </c>
      <c r="AC431" s="32">
        <f t="shared" si="47"/>
        <v>11.469329410308156</v>
      </c>
      <c r="AD431" s="4">
        <f>VLOOKUP($B431,meanLDage!$Z$3:$AC$3145,4,FALSE)</f>
        <v>4</v>
      </c>
      <c r="AE431" s="32">
        <f>VLOOKUP($B431,meanLDage!$Z$3:$AC$3145,2,FALSE)</f>
        <v>12.513187909999999</v>
      </c>
      <c r="AF431" s="6">
        <f>VLOOKUP(V431,'2017 rep county selection'!$A$1:$C$281,3,FALSE)</f>
        <v>13245</v>
      </c>
      <c r="AH431" s="9">
        <f t="shared" si="48"/>
        <v>13245</v>
      </c>
    </row>
    <row r="432" spans="1:34" ht="15.75" customHeight="1" x14ac:dyDescent="0.3">
      <c r="A432" s="4">
        <v>13</v>
      </c>
      <c r="B432" s="4">
        <v>13147</v>
      </c>
      <c r="C432" s="6" t="s">
        <v>2266</v>
      </c>
      <c r="D432" s="6" t="s">
        <v>372</v>
      </c>
      <c r="E432" s="4">
        <v>13245</v>
      </c>
      <c r="F432" s="4">
        <v>13245</v>
      </c>
      <c r="G432" s="4">
        <v>13245</v>
      </c>
      <c r="H432" s="37">
        <v>256670927</v>
      </c>
      <c r="I432" s="37">
        <v>243576756.05617899</v>
      </c>
      <c r="J432" s="37">
        <v>267251072.43470201</v>
      </c>
      <c r="K432" s="4" t="str">
        <f>VLOOKUP(B432,altitude!$B$3:$E$3232,4)</f>
        <v>L</v>
      </c>
      <c r="L432" s="4">
        <f>VLOOKUP(B432,fuelregion!$C$5:$D$3233,2,FALSE)</f>
        <v>100001000</v>
      </c>
      <c r="M432" s="4">
        <f>VLOOKUP(B432,fuelregion!$H$5:$I$3113,2,FALSE)</f>
        <v>100001000</v>
      </c>
      <c r="N432" s="4">
        <f>VLOOKUP(B432,imbin!$B$4:$D$3233,2,FALSE)</f>
        <v>0</v>
      </c>
      <c r="O432" s="4" t="str">
        <f>VLOOKUP(B432,imbin!$B$4:$D$3233,3,FALSE)</f>
        <v>Submittal</v>
      </c>
      <c r="P432" s="4">
        <f>IF(ISNA(VLOOKUP(B432,rampbin!$B$4:$G$1697,6,FALSE)),2,VLOOKUP(B432,rampbin!$B$4:$G$1697,6,FALSE))</f>
        <v>2</v>
      </c>
      <c r="Q432" s="4" t="str">
        <f>IF(ISNA(VLOOKUP(B432,rampbin!$B$4:$G$1697,5,FALSE)),"MOVES",VLOOKUP(B432,rampbin!$B$4:$G$1697,5,FALSE))</f>
        <v>MOVES</v>
      </c>
      <c r="R432" s="4" t="s">
        <v>1880</v>
      </c>
      <c r="S432" s="6" t="s">
        <v>1851</v>
      </c>
      <c r="T432" s="4">
        <f>VLOOKUP(B432,meanLDage!$B$3:$E$3145,4,FALSE)</f>
        <v>5</v>
      </c>
      <c r="U432" s="32">
        <f>VLOOKUP(B432,meanLDage!$B$3:$E$3145,2,FALSE)</f>
        <v>13.481664371295086</v>
      </c>
      <c r="V432" s="4" t="str">
        <f t="shared" si="43"/>
        <v>13_L_100001000_0_4_2</v>
      </c>
      <c r="W432" s="4">
        <v>13119</v>
      </c>
      <c r="X432" s="6"/>
      <c r="Y432" s="8">
        <f t="shared" si="44"/>
        <v>13119</v>
      </c>
      <c r="Z432" s="6" t="b">
        <f t="shared" si="42"/>
        <v>0</v>
      </c>
      <c r="AA432" s="6">
        <f t="shared" si="45"/>
        <v>13245</v>
      </c>
      <c r="AB432" s="4">
        <f t="shared" si="46"/>
        <v>5</v>
      </c>
      <c r="AC432" s="32">
        <f t="shared" si="47"/>
        <v>13.481664371295086</v>
      </c>
      <c r="AD432" s="4">
        <f>VLOOKUP($B432,meanLDage!$Z$3:$AC$3145,4,FALSE)</f>
        <v>4</v>
      </c>
      <c r="AE432" s="32">
        <f>VLOOKUP($B432,meanLDage!$Z$3:$AC$3145,2,FALSE)</f>
        <v>12.50614247</v>
      </c>
      <c r="AF432" s="6">
        <f>VLOOKUP(V432,'2017 rep county selection'!$A$1:$C$281,3,FALSE)</f>
        <v>13245</v>
      </c>
      <c r="AH432" s="9">
        <f t="shared" si="48"/>
        <v>13245</v>
      </c>
    </row>
    <row r="433" spans="1:34" ht="15.75" customHeight="1" x14ac:dyDescent="0.3">
      <c r="A433" s="4">
        <v>13</v>
      </c>
      <c r="B433" s="4">
        <v>13149</v>
      </c>
      <c r="C433" s="6" t="s">
        <v>2266</v>
      </c>
      <c r="D433" s="6" t="s">
        <v>373</v>
      </c>
      <c r="E433" s="4">
        <v>13129</v>
      </c>
      <c r="F433" s="4">
        <v>13129</v>
      </c>
      <c r="G433" s="4">
        <v>13129</v>
      </c>
      <c r="H433" s="37">
        <v>124146034</v>
      </c>
      <c r="I433" s="37">
        <v>107274632.15578</v>
      </c>
      <c r="J433" s="37">
        <v>120546728.561882</v>
      </c>
      <c r="K433" s="4" t="str">
        <f>VLOOKUP(B433,altitude!$B$3:$E$3232,4)</f>
        <v>L</v>
      </c>
      <c r="L433" s="4">
        <f>VLOOKUP(B433,fuelregion!$C$5:$D$3233,2,FALSE)</f>
        <v>100001000</v>
      </c>
      <c r="M433" s="4">
        <f>VLOOKUP(B433,fuelregion!$H$5:$I$3113,2,FALSE)</f>
        <v>170001000</v>
      </c>
      <c r="N433" s="4">
        <f>VLOOKUP(B433,imbin!$B$4:$D$3233,2,FALSE)</f>
        <v>0</v>
      </c>
      <c r="O433" s="4" t="str">
        <f>VLOOKUP(B433,imbin!$B$4:$D$3233,3,FALSE)</f>
        <v>Submittal</v>
      </c>
      <c r="P433" s="4">
        <f>IF(ISNA(VLOOKUP(B433,rampbin!$B$4:$G$1697,6,FALSE)),2,VLOOKUP(B433,rampbin!$B$4:$G$1697,6,FALSE))</f>
        <v>2</v>
      </c>
      <c r="Q433" s="4" t="str">
        <f>IF(ISNA(VLOOKUP(B433,rampbin!$B$4:$G$1697,5,FALSE)),"MOVES",VLOOKUP(B433,rampbin!$B$4:$G$1697,5,FALSE))</f>
        <v>MOVES</v>
      </c>
      <c r="R433" s="4" t="s">
        <v>1877</v>
      </c>
      <c r="S433" s="6" t="s">
        <v>1970</v>
      </c>
      <c r="T433" s="4">
        <f>VLOOKUP(B433,meanLDage!$B$3:$E$3145,4,FALSE)</f>
        <v>5</v>
      </c>
      <c r="U433" s="32">
        <f>VLOOKUP(B433,meanLDage!$B$3:$E$3145,2,FALSE)</f>
        <v>14.122171947352877</v>
      </c>
      <c r="V433" s="4" t="str">
        <f t="shared" si="43"/>
        <v>13_L_170001000_0_4_2</v>
      </c>
      <c r="W433" s="4">
        <v>13119</v>
      </c>
      <c r="X433" s="6"/>
      <c r="Y433" s="8">
        <f t="shared" si="44"/>
        <v>13119</v>
      </c>
      <c r="Z433" s="6" t="b">
        <f t="shared" si="42"/>
        <v>0</v>
      </c>
      <c r="AA433" s="6">
        <f t="shared" si="45"/>
        <v>13129</v>
      </c>
      <c r="AB433" s="4">
        <f t="shared" si="46"/>
        <v>5</v>
      </c>
      <c r="AC433" s="32">
        <f t="shared" si="47"/>
        <v>14.122171947352877</v>
      </c>
      <c r="AD433" s="4">
        <f>VLOOKUP($B433,meanLDage!$Z$3:$AC$3145,4,FALSE)</f>
        <v>4</v>
      </c>
      <c r="AE433" s="32">
        <f>VLOOKUP($B433,meanLDage!$Z$3:$AC$3145,2,FALSE)</f>
        <v>12.565930870000001</v>
      </c>
      <c r="AF433" s="6">
        <f>VLOOKUP(V433,'2017 rep county selection'!$A$1:$C$281,3,FALSE)</f>
        <v>13045</v>
      </c>
      <c r="AG433" s="6">
        <v>13157</v>
      </c>
      <c r="AH433" s="9">
        <f t="shared" si="48"/>
        <v>13157</v>
      </c>
    </row>
    <row r="434" spans="1:34" ht="15.75" customHeight="1" x14ac:dyDescent="0.3">
      <c r="A434" s="4">
        <v>13</v>
      </c>
      <c r="B434" s="4">
        <v>13151</v>
      </c>
      <c r="C434" s="6" t="s">
        <v>2266</v>
      </c>
      <c r="D434" s="6" t="s">
        <v>40</v>
      </c>
      <c r="E434" s="4">
        <v>13151</v>
      </c>
      <c r="F434" s="4">
        <v>13151</v>
      </c>
      <c r="G434" s="4">
        <v>13151</v>
      </c>
      <c r="H434" s="37">
        <v>2214711620</v>
      </c>
      <c r="I434" s="37">
        <v>2286786154.1783099</v>
      </c>
      <c r="J434" s="37">
        <v>2359238111.2220302</v>
      </c>
      <c r="K434" s="4" t="str">
        <f>VLOOKUP(B434,altitude!$B$3:$E$3232,4)</f>
        <v>L</v>
      </c>
      <c r="L434" s="4">
        <f>VLOOKUP(B434,fuelregion!$C$5:$D$3233,2,FALSE)</f>
        <v>170001000</v>
      </c>
      <c r="M434" s="4">
        <f>VLOOKUP(B434,fuelregion!$H$5:$I$3113,2,FALSE)</f>
        <v>170001000</v>
      </c>
      <c r="N434" s="4">
        <f>VLOOKUP(B434,imbin!$B$4:$D$3233,2,FALSE)</f>
        <v>1</v>
      </c>
      <c r="O434" s="4" t="str">
        <f>VLOOKUP(B434,imbin!$B$4:$D$3233,3,FALSE)</f>
        <v>Submittal</v>
      </c>
      <c r="P434" s="4">
        <f>IF(ISNA(VLOOKUP(B434,rampbin!$B$4:$G$1697,6,FALSE)),2,VLOOKUP(B434,rampbin!$B$4:$G$1697,6,FALSE))</f>
        <v>2</v>
      </c>
      <c r="Q434" s="4" t="str">
        <f>IF(ISNA(VLOOKUP(B434,rampbin!$B$4:$G$1697,5,FALSE)),"MOVES",VLOOKUP(B434,rampbin!$B$4:$G$1697,5,FALSE))</f>
        <v>Submitted</v>
      </c>
      <c r="R434" s="4" t="s">
        <v>1877</v>
      </c>
      <c r="S434" s="6" t="s">
        <v>1970</v>
      </c>
      <c r="T434" s="4">
        <f>VLOOKUP(B434,meanLDage!$B$3:$E$3145,4,FALSE)</f>
        <v>3</v>
      </c>
      <c r="U434" s="32">
        <f>VLOOKUP(B434,meanLDage!$B$3:$E$3145,2,FALSE)</f>
        <v>10.30484459773227</v>
      </c>
      <c r="V434" s="4" t="str">
        <f t="shared" si="43"/>
        <v>13_L_170001000_1_3_2</v>
      </c>
      <c r="W434" s="4">
        <v>13151</v>
      </c>
      <c r="X434" s="6"/>
      <c r="Y434" s="8">
        <f t="shared" si="44"/>
        <v>13151</v>
      </c>
      <c r="Z434" s="6" t="b">
        <f t="shared" si="42"/>
        <v>1</v>
      </c>
      <c r="AA434" s="6">
        <f t="shared" si="45"/>
        <v>13151</v>
      </c>
      <c r="AB434" s="4">
        <f t="shared" si="46"/>
        <v>3</v>
      </c>
      <c r="AC434" s="32">
        <f t="shared" si="47"/>
        <v>10.30484459773227</v>
      </c>
      <c r="AD434" s="4">
        <f>VLOOKUP($B434,meanLDage!$Z$3:$AC$3145,4,FALSE)</f>
        <v>3</v>
      </c>
      <c r="AE434" s="32">
        <f>VLOOKUP($B434,meanLDage!$Z$3:$AC$3145,2,FALSE)</f>
        <v>9.5946569969999995</v>
      </c>
      <c r="AF434" s="6">
        <f>VLOOKUP(V434,'2017 rep county selection'!$A$1:$C$281,3,FALSE)</f>
        <v>13151</v>
      </c>
      <c r="AH434" s="9">
        <f t="shared" si="48"/>
        <v>13151</v>
      </c>
    </row>
    <row r="435" spans="1:34" ht="15.75" customHeight="1" x14ac:dyDescent="0.3">
      <c r="A435" s="4">
        <v>13</v>
      </c>
      <c r="B435" s="4">
        <v>13153</v>
      </c>
      <c r="C435" s="6" t="s">
        <v>2266</v>
      </c>
      <c r="D435" s="6" t="s">
        <v>41</v>
      </c>
      <c r="E435" s="4">
        <v>13051</v>
      </c>
      <c r="F435" s="4">
        <v>13051</v>
      </c>
      <c r="G435" s="4">
        <v>13051</v>
      </c>
      <c r="H435" s="37">
        <v>1349133085</v>
      </c>
      <c r="I435" s="37">
        <v>1367654776.0892401</v>
      </c>
      <c r="J435" s="37">
        <v>1412065041.52372</v>
      </c>
      <c r="K435" s="4" t="str">
        <f>VLOOKUP(B435,altitude!$B$3:$E$3232,4)</f>
        <v>L</v>
      </c>
      <c r="L435" s="4">
        <f>VLOOKUP(B435,fuelregion!$C$5:$D$3233,2,FALSE)</f>
        <v>100001000</v>
      </c>
      <c r="M435" s="4">
        <f>VLOOKUP(B435,fuelregion!$H$5:$I$3113,2,FALSE)</f>
        <v>100001000</v>
      </c>
      <c r="N435" s="4">
        <f>VLOOKUP(B435,imbin!$B$4:$D$3233,2,FALSE)</f>
        <v>0</v>
      </c>
      <c r="O435" s="4" t="str">
        <f>VLOOKUP(B435,imbin!$B$4:$D$3233,3,FALSE)</f>
        <v>Submittal</v>
      </c>
      <c r="P435" s="4">
        <f>IF(ISNA(VLOOKUP(B435,rampbin!$B$4:$G$1697,6,FALSE)),2,VLOOKUP(B435,rampbin!$B$4:$G$1697,6,FALSE))</f>
        <v>2</v>
      </c>
      <c r="Q435" s="4" t="str">
        <f>IF(ISNA(VLOOKUP(B435,rampbin!$B$4:$G$1697,5,FALSE)),"MOVES",VLOOKUP(B435,rampbin!$B$4:$G$1697,5,FALSE))</f>
        <v>MOVES</v>
      </c>
      <c r="R435" s="4" t="s">
        <v>1877</v>
      </c>
      <c r="S435" s="6" t="s">
        <v>1980</v>
      </c>
      <c r="T435" s="4">
        <f>VLOOKUP(B435,meanLDage!$B$3:$E$3145,4,FALSE)</f>
        <v>3</v>
      </c>
      <c r="U435" s="32">
        <f>VLOOKUP(B435,meanLDage!$B$3:$E$3145,2,FALSE)</f>
        <v>10.749211631868453</v>
      </c>
      <c r="V435" s="4" t="str">
        <f t="shared" si="43"/>
        <v>13_L_100001000_0_3_2</v>
      </c>
      <c r="W435" s="4">
        <v>13051</v>
      </c>
      <c r="X435" s="6"/>
      <c r="Y435" s="8">
        <f t="shared" si="44"/>
        <v>13051</v>
      </c>
      <c r="Z435" s="6" t="b">
        <f t="shared" si="42"/>
        <v>1</v>
      </c>
      <c r="AA435" s="6">
        <f t="shared" si="45"/>
        <v>13051</v>
      </c>
      <c r="AB435" s="4">
        <f t="shared" si="46"/>
        <v>3</v>
      </c>
      <c r="AC435" s="32">
        <f t="shared" si="47"/>
        <v>10.749211631868453</v>
      </c>
      <c r="AD435" s="4">
        <f>VLOOKUP($B435,meanLDage!$Z$3:$AC$3145,4,FALSE)</f>
        <v>3</v>
      </c>
      <c r="AE435" s="32">
        <f>VLOOKUP($B435,meanLDage!$Z$3:$AC$3145,2,FALSE)</f>
        <v>10.3848927</v>
      </c>
      <c r="AF435" s="6">
        <f>VLOOKUP(V435,'2017 rep county selection'!$A$1:$C$281,3,FALSE)</f>
        <v>13051</v>
      </c>
      <c r="AH435" s="9">
        <f t="shared" si="48"/>
        <v>13051</v>
      </c>
    </row>
    <row r="436" spans="1:34" ht="15.75" customHeight="1" x14ac:dyDescent="0.3">
      <c r="A436" s="4">
        <v>13</v>
      </c>
      <c r="B436" s="4">
        <v>13155</v>
      </c>
      <c r="C436" s="6" t="s">
        <v>2266</v>
      </c>
      <c r="D436" s="6" t="s">
        <v>374</v>
      </c>
      <c r="E436" s="4">
        <v>13245</v>
      </c>
      <c r="F436" s="4">
        <v>13245</v>
      </c>
      <c r="G436" s="4">
        <v>13245</v>
      </c>
      <c r="H436" s="37">
        <v>125059958</v>
      </c>
      <c r="I436" s="37">
        <v>107892871.28249</v>
      </c>
      <c r="J436" s="37">
        <v>124589424.895889</v>
      </c>
      <c r="K436" s="4" t="str">
        <f>VLOOKUP(B436,altitude!$B$3:$E$3232,4)</f>
        <v>L</v>
      </c>
      <c r="L436" s="4">
        <f>VLOOKUP(B436,fuelregion!$C$5:$D$3233,2,FALSE)</f>
        <v>100001000</v>
      </c>
      <c r="M436" s="4">
        <f>VLOOKUP(B436,fuelregion!$H$5:$I$3113,2,FALSE)</f>
        <v>100001000</v>
      </c>
      <c r="N436" s="4">
        <f>VLOOKUP(B436,imbin!$B$4:$D$3233,2,FALSE)</f>
        <v>0</v>
      </c>
      <c r="O436" s="4" t="str">
        <f>VLOOKUP(B436,imbin!$B$4:$D$3233,3,FALSE)</f>
        <v>Submittal</v>
      </c>
      <c r="P436" s="4">
        <f>IF(ISNA(VLOOKUP(B436,rampbin!$B$4:$G$1697,6,FALSE)),2,VLOOKUP(B436,rampbin!$B$4:$G$1697,6,FALSE))</f>
        <v>2</v>
      </c>
      <c r="Q436" s="4" t="str">
        <f>IF(ISNA(VLOOKUP(B436,rampbin!$B$4:$G$1697,5,FALSE)),"MOVES",VLOOKUP(B436,rampbin!$B$4:$G$1697,5,FALSE))</f>
        <v>MOVES</v>
      </c>
      <c r="R436" s="4" t="s">
        <v>1880</v>
      </c>
      <c r="S436" s="6" t="s">
        <v>1851</v>
      </c>
      <c r="T436" s="4">
        <f>VLOOKUP(B436,meanLDage!$B$3:$E$3145,4,FALSE)</f>
        <v>4</v>
      </c>
      <c r="U436" s="32">
        <f>VLOOKUP(B436,meanLDage!$B$3:$E$3145,2,FALSE)</f>
        <v>12.663073126262089</v>
      </c>
      <c r="V436" s="4" t="str">
        <f t="shared" si="43"/>
        <v>13_L_100001000_0_4_2</v>
      </c>
      <c r="W436" s="4">
        <v>13245</v>
      </c>
      <c r="X436" s="6"/>
      <c r="Y436" s="8">
        <f t="shared" si="44"/>
        <v>13245</v>
      </c>
      <c r="Z436" s="6" t="b">
        <f t="shared" si="42"/>
        <v>1</v>
      </c>
      <c r="AA436" s="6">
        <f t="shared" si="45"/>
        <v>13245</v>
      </c>
      <c r="AB436" s="4">
        <f t="shared" si="46"/>
        <v>4</v>
      </c>
      <c r="AC436" s="32">
        <f t="shared" si="47"/>
        <v>12.663073126262089</v>
      </c>
      <c r="AD436" s="4">
        <f>VLOOKUP($B436,meanLDage!$Z$3:$AC$3145,4,FALSE)</f>
        <v>4</v>
      </c>
      <c r="AE436" s="32">
        <f>VLOOKUP($B436,meanLDage!$Z$3:$AC$3145,2,FALSE)</f>
        <v>12.54195713</v>
      </c>
      <c r="AF436" s="6">
        <f>VLOOKUP(V436,'2017 rep county selection'!$A$1:$C$281,3,FALSE)</f>
        <v>13245</v>
      </c>
      <c r="AH436" s="9">
        <f t="shared" si="48"/>
        <v>13245</v>
      </c>
    </row>
    <row r="437" spans="1:34" ht="15.75" customHeight="1" x14ac:dyDescent="0.3">
      <c r="A437" s="4">
        <v>13</v>
      </c>
      <c r="B437" s="4">
        <v>13157</v>
      </c>
      <c r="C437" s="6" t="s">
        <v>2266</v>
      </c>
      <c r="D437" s="6" t="s">
        <v>42</v>
      </c>
      <c r="E437" s="4">
        <v>13285</v>
      </c>
      <c r="F437" s="4">
        <v>13285</v>
      </c>
      <c r="G437" s="4">
        <v>13285</v>
      </c>
      <c r="H437" s="37">
        <v>930709928</v>
      </c>
      <c r="I437" s="37">
        <v>1025713658.8287899</v>
      </c>
      <c r="J437" s="37">
        <v>1129204617.56247</v>
      </c>
      <c r="K437" s="4" t="str">
        <f>VLOOKUP(B437,altitude!$B$3:$E$3232,4)</f>
        <v>L</v>
      </c>
      <c r="L437" s="4">
        <f>VLOOKUP(B437,fuelregion!$C$5:$D$3233,2,FALSE)</f>
        <v>100001000</v>
      </c>
      <c r="M437" s="4">
        <f>VLOOKUP(B437,fuelregion!$H$5:$I$3113,2,FALSE)</f>
        <v>170001000</v>
      </c>
      <c r="N437" s="4">
        <f>VLOOKUP(B437,imbin!$B$4:$D$3233,2,FALSE)</f>
        <v>0</v>
      </c>
      <c r="O437" s="4" t="str">
        <f>VLOOKUP(B437,imbin!$B$4:$D$3233,3,FALSE)</f>
        <v>Submittal</v>
      </c>
      <c r="P437" s="4">
        <f>IF(ISNA(VLOOKUP(B437,rampbin!$B$4:$G$1697,6,FALSE)),2,VLOOKUP(B437,rampbin!$B$4:$G$1697,6,FALSE))</f>
        <v>2</v>
      </c>
      <c r="Q437" s="4" t="str">
        <f>IF(ISNA(VLOOKUP(B437,rampbin!$B$4:$G$1697,5,FALSE)),"MOVES",VLOOKUP(B437,rampbin!$B$4:$G$1697,5,FALSE))</f>
        <v>MOVES</v>
      </c>
      <c r="R437" s="4" t="s">
        <v>1880</v>
      </c>
      <c r="S437" s="6" t="s">
        <v>1851</v>
      </c>
      <c r="T437" s="4">
        <f>VLOOKUP(B437,meanLDage!$B$3:$E$3145,4,FALSE)</f>
        <v>4</v>
      </c>
      <c r="U437" s="32">
        <f>VLOOKUP(B437,meanLDage!$B$3:$E$3145,2,FALSE)</f>
        <v>11.66443519700714</v>
      </c>
      <c r="V437" s="4" t="str">
        <f t="shared" si="43"/>
        <v>13_L_170001000_0_4_2</v>
      </c>
      <c r="W437" s="4">
        <v>13245</v>
      </c>
      <c r="X437" s="6"/>
      <c r="Y437" s="8">
        <f t="shared" si="44"/>
        <v>13245</v>
      </c>
      <c r="Z437" s="6" t="b">
        <f t="shared" si="42"/>
        <v>0</v>
      </c>
      <c r="AA437" s="6">
        <f t="shared" si="45"/>
        <v>13285</v>
      </c>
      <c r="AB437" s="4">
        <f t="shared" si="46"/>
        <v>4</v>
      </c>
      <c r="AC437" s="32">
        <f t="shared" si="47"/>
        <v>11.66443519700714</v>
      </c>
      <c r="AD437" s="4">
        <f>VLOOKUP($B437,meanLDage!$Z$3:$AC$3145,4,FALSE)</f>
        <v>4</v>
      </c>
      <c r="AE437" s="32">
        <f>VLOOKUP($B437,meanLDage!$Z$3:$AC$3145,2,FALSE)</f>
        <v>12.48049305</v>
      </c>
      <c r="AF437" s="6">
        <f>VLOOKUP(V437,'2017 rep county selection'!$A$1:$C$281,3,FALSE)</f>
        <v>13045</v>
      </c>
      <c r="AG437" s="6">
        <v>13157</v>
      </c>
      <c r="AH437" s="9">
        <f t="shared" si="48"/>
        <v>13157</v>
      </c>
    </row>
    <row r="438" spans="1:34" ht="15.75" customHeight="1" x14ac:dyDescent="0.3">
      <c r="A438" s="4">
        <v>13</v>
      </c>
      <c r="B438" s="4">
        <v>13159</v>
      </c>
      <c r="C438" s="6" t="s">
        <v>2266</v>
      </c>
      <c r="D438" s="6" t="s">
        <v>375</v>
      </c>
      <c r="E438" s="4">
        <v>13129</v>
      </c>
      <c r="F438" s="4">
        <v>13129</v>
      </c>
      <c r="G438" s="4">
        <v>13129</v>
      </c>
      <c r="H438" s="37">
        <v>135539109</v>
      </c>
      <c r="I438" s="37">
        <v>120967555.77314299</v>
      </c>
      <c r="J438" s="37">
        <v>132117652.185699</v>
      </c>
      <c r="K438" s="4" t="str">
        <f>VLOOKUP(B438,altitude!$B$3:$E$3232,4)</f>
        <v>L</v>
      </c>
      <c r="L438" s="4">
        <f>VLOOKUP(B438,fuelregion!$C$5:$D$3233,2,FALSE)</f>
        <v>100001000</v>
      </c>
      <c r="M438" s="4">
        <f>VLOOKUP(B438,fuelregion!$H$5:$I$3113,2,FALSE)</f>
        <v>170001000</v>
      </c>
      <c r="N438" s="4">
        <f>VLOOKUP(B438,imbin!$B$4:$D$3233,2,FALSE)</f>
        <v>0</v>
      </c>
      <c r="O438" s="4" t="str">
        <f>VLOOKUP(B438,imbin!$B$4:$D$3233,3,FALSE)</f>
        <v>Submittal</v>
      </c>
      <c r="P438" s="4">
        <f>IF(ISNA(VLOOKUP(B438,rampbin!$B$4:$G$1697,6,FALSE)),2,VLOOKUP(B438,rampbin!$B$4:$G$1697,6,FALSE))</f>
        <v>2</v>
      </c>
      <c r="Q438" s="4" t="str">
        <f>IF(ISNA(VLOOKUP(B438,rampbin!$B$4:$G$1697,5,FALSE)),"MOVES",VLOOKUP(B438,rampbin!$B$4:$G$1697,5,FALSE))</f>
        <v>MOVES</v>
      </c>
      <c r="R438" s="4" t="s">
        <v>1877</v>
      </c>
      <c r="S438" s="6" t="s">
        <v>1970</v>
      </c>
      <c r="T438" s="4">
        <f>VLOOKUP(B438,meanLDage!$B$3:$E$3145,4,FALSE)</f>
        <v>5</v>
      </c>
      <c r="U438" s="32">
        <f>VLOOKUP(B438,meanLDage!$B$3:$E$3145,2,FALSE)</f>
        <v>13.023240281438024</v>
      </c>
      <c r="V438" s="4" t="str">
        <f t="shared" si="43"/>
        <v>13_L_170001000_0_4_2</v>
      </c>
      <c r="W438" s="4">
        <v>13119</v>
      </c>
      <c r="X438" s="6"/>
      <c r="Y438" s="8">
        <f t="shared" si="44"/>
        <v>13119</v>
      </c>
      <c r="Z438" s="6" t="b">
        <f t="shared" si="42"/>
        <v>0</v>
      </c>
      <c r="AA438" s="6">
        <f t="shared" si="45"/>
        <v>13129</v>
      </c>
      <c r="AB438" s="4">
        <f t="shared" si="46"/>
        <v>5</v>
      </c>
      <c r="AC438" s="32">
        <f t="shared" si="47"/>
        <v>13.023240281438024</v>
      </c>
      <c r="AD438" s="4">
        <f>VLOOKUP($B438,meanLDage!$Z$3:$AC$3145,4,FALSE)</f>
        <v>4</v>
      </c>
      <c r="AE438" s="32">
        <f>VLOOKUP($B438,meanLDage!$Z$3:$AC$3145,2,FALSE)</f>
        <v>12.509878860000001</v>
      </c>
      <c r="AF438" s="6">
        <f>VLOOKUP(V438,'2017 rep county selection'!$A$1:$C$281,3,FALSE)</f>
        <v>13045</v>
      </c>
      <c r="AG438" s="6">
        <v>13157</v>
      </c>
      <c r="AH438" s="9">
        <f t="shared" si="48"/>
        <v>13157</v>
      </c>
    </row>
    <row r="439" spans="1:34" ht="15.75" customHeight="1" x14ac:dyDescent="0.3">
      <c r="A439" s="4">
        <v>13</v>
      </c>
      <c r="B439" s="4">
        <v>13161</v>
      </c>
      <c r="C439" s="6" t="s">
        <v>2266</v>
      </c>
      <c r="D439" s="6" t="s">
        <v>376</v>
      </c>
      <c r="E439" s="4">
        <v>13245</v>
      </c>
      <c r="F439" s="4">
        <v>13245</v>
      </c>
      <c r="G439" s="4">
        <v>13245</v>
      </c>
      <c r="H439" s="37">
        <v>149646358</v>
      </c>
      <c r="I439" s="37">
        <v>135060259.47527999</v>
      </c>
      <c r="J439" s="37">
        <v>140000130.19143999</v>
      </c>
      <c r="K439" s="4" t="str">
        <f>VLOOKUP(B439,altitude!$B$3:$E$3232,4)</f>
        <v>L</v>
      </c>
      <c r="L439" s="4">
        <f>VLOOKUP(B439,fuelregion!$C$5:$D$3233,2,FALSE)</f>
        <v>100001000</v>
      </c>
      <c r="M439" s="4">
        <f>VLOOKUP(B439,fuelregion!$H$5:$I$3113,2,FALSE)</f>
        <v>100001000</v>
      </c>
      <c r="N439" s="4">
        <f>VLOOKUP(B439,imbin!$B$4:$D$3233,2,FALSE)</f>
        <v>0</v>
      </c>
      <c r="O439" s="4" t="str">
        <f>VLOOKUP(B439,imbin!$B$4:$D$3233,3,FALSE)</f>
        <v>Submittal</v>
      </c>
      <c r="P439" s="4">
        <f>IF(ISNA(VLOOKUP(B439,rampbin!$B$4:$G$1697,6,FALSE)),2,VLOOKUP(B439,rampbin!$B$4:$G$1697,6,FALSE))</f>
        <v>2</v>
      </c>
      <c r="Q439" s="4" t="str">
        <f>IF(ISNA(VLOOKUP(B439,rampbin!$B$4:$G$1697,5,FALSE)),"MOVES",VLOOKUP(B439,rampbin!$B$4:$G$1697,5,FALSE))</f>
        <v>MOVES</v>
      </c>
      <c r="R439" s="4" t="s">
        <v>1880</v>
      </c>
      <c r="S439" s="6" t="s">
        <v>1851</v>
      </c>
      <c r="T439" s="4">
        <f>VLOOKUP(B439,meanLDage!$B$3:$E$3145,4,FALSE)</f>
        <v>4</v>
      </c>
      <c r="U439" s="32">
        <f>VLOOKUP(B439,meanLDage!$B$3:$E$3145,2,FALSE)</f>
        <v>12.619402423215899</v>
      </c>
      <c r="V439" s="4" t="str">
        <f t="shared" si="43"/>
        <v>13_L_100001000_0_4_2</v>
      </c>
      <c r="W439" s="4">
        <v>13245</v>
      </c>
      <c r="X439" s="6"/>
      <c r="Y439" s="8">
        <f t="shared" si="44"/>
        <v>13245</v>
      </c>
      <c r="Z439" s="6" t="b">
        <f t="shared" si="42"/>
        <v>1</v>
      </c>
      <c r="AA439" s="6">
        <f t="shared" si="45"/>
        <v>13245</v>
      </c>
      <c r="AB439" s="4">
        <f t="shared" si="46"/>
        <v>4</v>
      </c>
      <c r="AC439" s="32">
        <f t="shared" si="47"/>
        <v>12.619402423215899</v>
      </c>
      <c r="AD439" s="4">
        <f>VLOOKUP($B439,meanLDage!$Z$3:$AC$3145,4,FALSE)</f>
        <v>4</v>
      </c>
      <c r="AE439" s="32">
        <f>VLOOKUP($B439,meanLDage!$Z$3:$AC$3145,2,FALSE)</f>
        <v>12.49572547</v>
      </c>
      <c r="AF439" s="6">
        <f>VLOOKUP(V439,'2017 rep county selection'!$A$1:$C$281,3,FALSE)</f>
        <v>13245</v>
      </c>
      <c r="AH439" s="9">
        <f t="shared" si="48"/>
        <v>13245</v>
      </c>
    </row>
    <row r="440" spans="1:34" ht="15.75" customHeight="1" x14ac:dyDescent="0.3">
      <c r="A440" s="4">
        <v>13</v>
      </c>
      <c r="B440" s="4">
        <v>13163</v>
      </c>
      <c r="C440" s="6" t="s">
        <v>2266</v>
      </c>
      <c r="D440" s="6" t="s">
        <v>43</v>
      </c>
      <c r="E440" s="4">
        <v>13245</v>
      </c>
      <c r="F440" s="4">
        <v>13245</v>
      </c>
      <c r="G440" s="4">
        <v>13245</v>
      </c>
      <c r="H440" s="37">
        <v>235449327</v>
      </c>
      <c r="I440" s="37">
        <v>209961341.03968701</v>
      </c>
      <c r="J440" s="37">
        <v>224830234.3788</v>
      </c>
      <c r="K440" s="4" t="str">
        <f>VLOOKUP(B440,altitude!$B$3:$E$3232,4)</f>
        <v>L</v>
      </c>
      <c r="L440" s="4">
        <f>VLOOKUP(B440,fuelregion!$C$5:$D$3233,2,FALSE)</f>
        <v>100001000</v>
      </c>
      <c r="M440" s="4">
        <f>VLOOKUP(B440,fuelregion!$H$5:$I$3113,2,FALSE)</f>
        <v>100001000</v>
      </c>
      <c r="N440" s="4">
        <f>VLOOKUP(B440,imbin!$B$4:$D$3233,2,FALSE)</f>
        <v>0</v>
      </c>
      <c r="O440" s="4" t="str">
        <f>VLOOKUP(B440,imbin!$B$4:$D$3233,3,FALSE)</f>
        <v>Submittal</v>
      </c>
      <c r="P440" s="4">
        <f>IF(ISNA(VLOOKUP(B440,rampbin!$B$4:$G$1697,6,FALSE)),2,VLOOKUP(B440,rampbin!$B$4:$G$1697,6,FALSE))</f>
        <v>2</v>
      </c>
      <c r="Q440" s="4" t="str">
        <f>IF(ISNA(VLOOKUP(B440,rampbin!$B$4:$G$1697,5,FALSE)),"MOVES",VLOOKUP(B440,rampbin!$B$4:$G$1697,5,FALSE))</f>
        <v>MOVES</v>
      </c>
      <c r="R440" s="4" t="s">
        <v>1880</v>
      </c>
      <c r="S440" s="6" t="s">
        <v>1851</v>
      </c>
      <c r="T440" s="4">
        <f>VLOOKUP(B440,meanLDage!$B$3:$E$3145,4,FALSE)</f>
        <v>5</v>
      </c>
      <c r="U440" s="32">
        <f>VLOOKUP(B440,meanLDage!$B$3:$E$3145,2,FALSE)</f>
        <v>13.123395286688222</v>
      </c>
      <c r="V440" s="4" t="str">
        <f t="shared" si="43"/>
        <v>13_L_100001000_0_4_2</v>
      </c>
      <c r="W440" s="4">
        <v>13119</v>
      </c>
      <c r="X440" s="6"/>
      <c r="Y440" s="8">
        <f t="shared" si="44"/>
        <v>13119</v>
      </c>
      <c r="Z440" s="6" t="b">
        <f t="shared" si="42"/>
        <v>0</v>
      </c>
      <c r="AA440" s="6">
        <f t="shared" si="45"/>
        <v>13245</v>
      </c>
      <c r="AB440" s="4">
        <f t="shared" si="46"/>
        <v>5</v>
      </c>
      <c r="AC440" s="32">
        <f t="shared" si="47"/>
        <v>13.123395286688222</v>
      </c>
      <c r="AD440" s="4">
        <f>VLOOKUP($B440,meanLDage!$Z$3:$AC$3145,4,FALSE)</f>
        <v>4</v>
      </c>
      <c r="AE440" s="32">
        <f>VLOOKUP($B440,meanLDage!$Z$3:$AC$3145,2,FALSE)</f>
        <v>12.385661750000001</v>
      </c>
      <c r="AF440" s="6">
        <f>VLOOKUP(V440,'2017 rep county selection'!$A$1:$C$281,3,FALSE)</f>
        <v>13245</v>
      </c>
      <c r="AH440" s="9">
        <f t="shared" si="48"/>
        <v>13245</v>
      </c>
    </row>
    <row r="441" spans="1:34" ht="15.75" customHeight="1" x14ac:dyDescent="0.3">
      <c r="A441" s="4">
        <v>13</v>
      </c>
      <c r="B441" s="4">
        <v>13165</v>
      </c>
      <c r="C441" s="6" t="s">
        <v>2266</v>
      </c>
      <c r="D441" s="6" t="s">
        <v>377</v>
      </c>
      <c r="E441" s="4">
        <v>13245</v>
      </c>
      <c r="F441" s="4">
        <v>13245</v>
      </c>
      <c r="G441" s="4">
        <v>13245</v>
      </c>
      <c r="H441" s="37">
        <v>116325505</v>
      </c>
      <c r="I441" s="37">
        <v>101482528.14943001</v>
      </c>
      <c r="J441" s="37">
        <v>121987716.25515699</v>
      </c>
      <c r="K441" s="4" t="str">
        <f>VLOOKUP(B441,altitude!$B$3:$E$3232,4)</f>
        <v>L</v>
      </c>
      <c r="L441" s="4">
        <f>VLOOKUP(B441,fuelregion!$C$5:$D$3233,2,FALSE)</f>
        <v>100001000</v>
      </c>
      <c r="M441" s="4">
        <f>VLOOKUP(B441,fuelregion!$H$5:$I$3113,2,FALSE)</f>
        <v>100001000</v>
      </c>
      <c r="N441" s="4">
        <f>VLOOKUP(B441,imbin!$B$4:$D$3233,2,FALSE)</f>
        <v>0</v>
      </c>
      <c r="O441" s="4" t="str">
        <f>VLOOKUP(B441,imbin!$B$4:$D$3233,3,FALSE)</f>
        <v>Submittal</v>
      </c>
      <c r="P441" s="4">
        <f>IF(ISNA(VLOOKUP(B441,rampbin!$B$4:$G$1697,6,FALSE)),2,VLOOKUP(B441,rampbin!$B$4:$G$1697,6,FALSE))</f>
        <v>2</v>
      </c>
      <c r="Q441" s="4" t="str">
        <f>IF(ISNA(VLOOKUP(B441,rampbin!$B$4:$G$1697,5,FALSE)),"MOVES",VLOOKUP(B441,rampbin!$B$4:$G$1697,5,FALSE))</f>
        <v>MOVES</v>
      </c>
      <c r="R441" s="4" t="s">
        <v>1880</v>
      </c>
      <c r="S441" s="6" t="s">
        <v>1851</v>
      </c>
      <c r="T441" s="4">
        <f>VLOOKUP(B441,meanLDage!$B$3:$E$3145,4,FALSE)</f>
        <v>4</v>
      </c>
      <c r="U441" s="32">
        <f>VLOOKUP(B441,meanLDage!$B$3:$E$3145,2,FALSE)</f>
        <v>12.77678190375706</v>
      </c>
      <c r="V441" s="4" t="str">
        <f t="shared" si="43"/>
        <v>13_L_100001000_0_4_2</v>
      </c>
      <c r="W441" s="4">
        <v>13245</v>
      </c>
      <c r="X441" s="6"/>
      <c r="Y441" s="8">
        <f t="shared" si="44"/>
        <v>13245</v>
      </c>
      <c r="Z441" s="6" t="b">
        <f t="shared" si="42"/>
        <v>1</v>
      </c>
      <c r="AA441" s="6">
        <f t="shared" si="45"/>
        <v>13245</v>
      </c>
      <c r="AB441" s="4">
        <f t="shared" si="46"/>
        <v>4</v>
      </c>
      <c r="AC441" s="32">
        <f t="shared" si="47"/>
        <v>12.77678190375706</v>
      </c>
      <c r="AD441" s="4">
        <f>VLOOKUP($B441,meanLDage!$Z$3:$AC$3145,4,FALSE)</f>
        <v>4</v>
      </c>
      <c r="AE441" s="32">
        <f>VLOOKUP($B441,meanLDage!$Z$3:$AC$3145,2,FALSE)</f>
        <v>12.509734030000001</v>
      </c>
      <c r="AF441" s="6">
        <f>VLOOKUP(V441,'2017 rep county selection'!$A$1:$C$281,3,FALSE)</f>
        <v>13245</v>
      </c>
      <c r="AH441" s="9">
        <f t="shared" si="48"/>
        <v>13245</v>
      </c>
    </row>
    <row r="442" spans="1:34" ht="15.75" customHeight="1" x14ac:dyDescent="0.3">
      <c r="A442" s="4">
        <v>13</v>
      </c>
      <c r="B442" s="4">
        <v>13167</v>
      </c>
      <c r="C442" s="6" t="s">
        <v>2266</v>
      </c>
      <c r="D442" s="6" t="s">
        <v>116</v>
      </c>
      <c r="E442" s="4">
        <v>13167</v>
      </c>
      <c r="F442" s="4">
        <v>13167</v>
      </c>
      <c r="G442" s="4">
        <v>13167</v>
      </c>
      <c r="H442" s="37">
        <v>98086454</v>
      </c>
      <c r="I442" s="37">
        <v>77800093.828724399</v>
      </c>
      <c r="J442" s="37">
        <v>89716249.245303199</v>
      </c>
      <c r="K442" s="4" t="str">
        <f>VLOOKUP(B442,altitude!$B$3:$E$3232,4)</f>
        <v>L</v>
      </c>
      <c r="L442" s="4">
        <f>VLOOKUP(B442,fuelregion!$C$5:$D$3233,2,FALSE)</f>
        <v>100001000</v>
      </c>
      <c r="M442" s="4">
        <f>VLOOKUP(B442,fuelregion!$H$5:$I$3113,2,FALSE)</f>
        <v>100001000</v>
      </c>
      <c r="N442" s="4">
        <f>VLOOKUP(B442,imbin!$B$4:$D$3233,2,FALSE)</f>
        <v>0</v>
      </c>
      <c r="O442" s="4" t="str">
        <f>VLOOKUP(B442,imbin!$B$4:$D$3233,3,FALSE)</f>
        <v>Submittal</v>
      </c>
      <c r="P442" s="4">
        <f>IF(ISNA(VLOOKUP(B442,rampbin!$B$4:$G$1697,6,FALSE)),2,VLOOKUP(B442,rampbin!$B$4:$G$1697,6,FALSE))</f>
        <v>2</v>
      </c>
      <c r="Q442" s="4" t="str">
        <f>IF(ISNA(VLOOKUP(B442,rampbin!$B$4:$G$1697,5,FALSE)),"MOVES",VLOOKUP(B442,rampbin!$B$4:$G$1697,5,FALSE))</f>
        <v>Submitted</v>
      </c>
      <c r="R442" s="4" t="s">
        <v>1880</v>
      </c>
      <c r="S442" s="6" t="s">
        <v>1851</v>
      </c>
      <c r="T442" s="4">
        <f>VLOOKUP(B442,meanLDage!$B$3:$E$3145,4,FALSE)</f>
        <v>5</v>
      </c>
      <c r="U442" s="32">
        <f>VLOOKUP(B442,meanLDage!$B$3:$E$3145,2,FALSE)</f>
        <v>13.550957591715521</v>
      </c>
      <c r="V442" s="4" t="str">
        <f t="shared" si="43"/>
        <v>13_L_100001000_0_4_2</v>
      </c>
      <c r="W442" s="4">
        <v>13119</v>
      </c>
      <c r="X442" s="6"/>
      <c r="Y442" s="8">
        <f t="shared" si="44"/>
        <v>13119</v>
      </c>
      <c r="Z442" s="6" t="b">
        <f t="shared" si="42"/>
        <v>0</v>
      </c>
      <c r="AA442" s="6">
        <f t="shared" si="45"/>
        <v>13167</v>
      </c>
      <c r="AB442" s="4">
        <f t="shared" si="46"/>
        <v>5</v>
      </c>
      <c r="AC442" s="32">
        <f t="shared" si="47"/>
        <v>13.550957591715521</v>
      </c>
      <c r="AD442" s="4">
        <f>VLOOKUP($B442,meanLDage!$Z$3:$AC$3145,4,FALSE)</f>
        <v>4</v>
      </c>
      <c r="AE442" s="32">
        <f>VLOOKUP($B442,meanLDage!$Z$3:$AC$3145,2,FALSE)</f>
        <v>12.5182194</v>
      </c>
      <c r="AF442" s="6">
        <f>VLOOKUP(V442,'2017 rep county selection'!$A$1:$C$281,3,FALSE)</f>
        <v>13245</v>
      </c>
      <c r="AH442" s="9">
        <f t="shared" si="48"/>
        <v>13245</v>
      </c>
    </row>
    <row r="443" spans="1:34" ht="15.75" customHeight="1" x14ac:dyDescent="0.3">
      <c r="A443" s="4">
        <v>13</v>
      </c>
      <c r="B443" s="4">
        <v>13169</v>
      </c>
      <c r="C443" s="6" t="s">
        <v>2266</v>
      </c>
      <c r="D443" s="6" t="s">
        <v>378</v>
      </c>
      <c r="E443" s="4">
        <v>13285</v>
      </c>
      <c r="F443" s="4">
        <v>13285</v>
      </c>
      <c r="G443" s="4">
        <v>13285</v>
      </c>
      <c r="H443" s="37">
        <v>294963809</v>
      </c>
      <c r="I443" s="37">
        <v>268413701.23741701</v>
      </c>
      <c r="J443" s="37">
        <v>332323732.20528102</v>
      </c>
      <c r="K443" s="4" t="str">
        <f>VLOOKUP(B443,altitude!$B$3:$E$3232,4)</f>
        <v>L</v>
      </c>
      <c r="L443" s="4">
        <f>VLOOKUP(B443,fuelregion!$C$5:$D$3233,2,FALSE)</f>
        <v>100001000</v>
      </c>
      <c r="M443" s="4">
        <f>VLOOKUP(B443,fuelregion!$H$5:$I$3113,2,FALSE)</f>
        <v>170001000</v>
      </c>
      <c r="N443" s="4">
        <f>VLOOKUP(B443,imbin!$B$4:$D$3233,2,FALSE)</f>
        <v>0</v>
      </c>
      <c r="O443" s="4" t="str">
        <f>VLOOKUP(B443,imbin!$B$4:$D$3233,3,FALSE)</f>
        <v>Submittal</v>
      </c>
      <c r="P443" s="4">
        <f>IF(ISNA(VLOOKUP(B443,rampbin!$B$4:$G$1697,6,FALSE)),2,VLOOKUP(B443,rampbin!$B$4:$G$1697,6,FALSE))</f>
        <v>2</v>
      </c>
      <c r="Q443" s="4" t="str">
        <f>IF(ISNA(VLOOKUP(B443,rampbin!$B$4:$G$1697,5,FALSE)),"MOVES",VLOOKUP(B443,rampbin!$B$4:$G$1697,5,FALSE))</f>
        <v>MOVES</v>
      </c>
      <c r="R443" s="4" t="s">
        <v>1877</v>
      </c>
      <c r="S443" s="6" t="s">
        <v>1971</v>
      </c>
      <c r="T443" s="4">
        <f>VLOOKUP(B443,meanLDage!$B$3:$E$3145,4,FALSE)</f>
        <v>4</v>
      </c>
      <c r="U443" s="32">
        <f>VLOOKUP(B443,meanLDage!$B$3:$E$3145,2,FALSE)</f>
        <v>12.464511040635994</v>
      </c>
      <c r="V443" s="4" t="str">
        <f t="shared" si="43"/>
        <v>13_L_170001000_0_4_2</v>
      </c>
      <c r="W443" s="4">
        <v>13245</v>
      </c>
      <c r="X443" s="6"/>
      <c r="Y443" s="8">
        <f t="shared" si="44"/>
        <v>13245</v>
      </c>
      <c r="Z443" s="6" t="b">
        <f t="shared" si="42"/>
        <v>0</v>
      </c>
      <c r="AA443" s="6">
        <f t="shared" si="45"/>
        <v>13285</v>
      </c>
      <c r="AB443" s="4">
        <f t="shared" si="46"/>
        <v>4</v>
      </c>
      <c r="AC443" s="32">
        <f t="shared" si="47"/>
        <v>12.464511040635994</v>
      </c>
      <c r="AD443" s="4">
        <f>VLOOKUP($B443,meanLDage!$Z$3:$AC$3145,4,FALSE)</f>
        <v>4</v>
      </c>
      <c r="AE443" s="32">
        <f>VLOOKUP($B443,meanLDage!$Z$3:$AC$3145,2,FALSE)</f>
        <v>12.503071419999999</v>
      </c>
      <c r="AF443" s="6">
        <f>VLOOKUP(V443,'2017 rep county selection'!$A$1:$C$281,3,FALSE)</f>
        <v>13045</v>
      </c>
      <c r="AG443" s="6">
        <v>13157</v>
      </c>
      <c r="AH443" s="9">
        <f t="shared" si="48"/>
        <v>13157</v>
      </c>
    </row>
    <row r="444" spans="1:34" ht="15.75" customHeight="1" x14ac:dyDescent="0.3">
      <c r="A444" s="4">
        <v>13</v>
      </c>
      <c r="B444" s="4">
        <v>13171</v>
      </c>
      <c r="C444" s="6" t="s">
        <v>2266</v>
      </c>
      <c r="D444" s="6" t="s">
        <v>44</v>
      </c>
      <c r="E444" s="4">
        <v>13129</v>
      </c>
      <c r="F444" s="4">
        <v>13129</v>
      </c>
      <c r="G444" s="4">
        <v>13129</v>
      </c>
      <c r="H444" s="37">
        <v>248134316</v>
      </c>
      <c r="I444" s="37">
        <v>225706103.24519801</v>
      </c>
      <c r="J444" s="37">
        <v>296516557.01336098</v>
      </c>
      <c r="K444" s="4" t="str">
        <f>VLOOKUP(B444,altitude!$B$3:$E$3232,4)</f>
        <v>L</v>
      </c>
      <c r="L444" s="4">
        <f>VLOOKUP(B444,fuelregion!$C$5:$D$3233,2,FALSE)</f>
        <v>100001000</v>
      </c>
      <c r="M444" s="4">
        <f>VLOOKUP(B444,fuelregion!$H$5:$I$3113,2,FALSE)</f>
        <v>170001000</v>
      </c>
      <c r="N444" s="4">
        <f>VLOOKUP(B444,imbin!$B$4:$D$3233,2,FALSE)</f>
        <v>0</v>
      </c>
      <c r="O444" s="4" t="str">
        <f>VLOOKUP(B444,imbin!$B$4:$D$3233,3,FALSE)</f>
        <v>Submittal</v>
      </c>
      <c r="P444" s="4">
        <f>IF(ISNA(VLOOKUP(B444,rampbin!$B$4:$G$1697,6,FALSE)),2,VLOOKUP(B444,rampbin!$B$4:$G$1697,6,FALSE))</f>
        <v>2</v>
      </c>
      <c r="Q444" s="4" t="str">
        <f>IF(ISNA(VLOOKUP(B444,rampbin!$B$4:$G$1697,5,FALSE)),"MOVES",VLOOKUP(B444,rampbin!$B$4:$G$1697,5,FALSE))</f>
        <v>MOVES</v>
      </c>
      <c r="R444" s="4" t="s">
        <v>1877</v>
      </c>
      <c r="S444" s="6" t="s">
        <v>1970</v>
      </c>
      <c r="T444" s="4">
        <f>VLOOKUP(B444,meanLDage!$B$3:$E$3145,4,FALSE)</f>
        <v>5</v>
      </c>
      <c r="U444" s="32">
        <f>VLOOKUP(B444,meanLDage!$B$3:$E$3145,2,FALSE)</f>
        <v>13.506332824476011</v>
      </c>
      <c r="V444" s="4" t="str">
        <f t="shared" si="43"/>
        <v>13_L_170001000_0_4_2</v>
      </c>
      <c r="W444" s="4">
        <v>13119</v>
      </c>
      <c r="X444" s="6"/>
      <c r="Y444" s="8">
        <f t="shared" si="44"/>
        <v>13119</v>
      </c>
      <c r="Z444" s="6" t="b">
        <f t="shared" si="42"/>
        <v>0</v>
      </c>
      <c r="AA444" s="6">
        <f t="shared" si="45"/>
        <v>13129</v>
      </c>
      <c r="AB444" s="4">
        <f t="shared" si="46"/>
        <v>5</v>
      </c>
      <c r="AC444" s="32">
        <f t="shared" si="47"/>
        <v>13.506332824476011</v>
      </c>
      <c r="AD444" s="4">
        <f>VLOOKUP($B444,meanLDage!$Z$3:$AC$3145,4,FALSE)</f>
        <v>4</v>
      </c>
      <c r="AE444" s="32">
        <f>VLOOKUP($B444,meanLDage!$Z$3:$AC$3145,2,FALSE)</f>
        <v>12.484318289999999</v>
      </c>
      <c r="AF444" s="6">
        <f>VLOOKUP(V444,'2017 rep county selection'!$A$1:$C$281,3,FALSE)</f>
        <v>13045</v>
      </c>
      <c r="AG444" s="6">
        <v>13157</v>
      </c>
      <c r="AH444" s="9">
        <f t="shared" si="48"/>
        <v>13157</v>
      </c>
    </row>
    <row r="445" spans="1:34" ht="15.75" customHeight="1" x14ac:dyDescent="0.3">
      <c r="A445" s="4">
        <v>13</v>
      </c>
      <c r="B445" s="4">
        <v>13173</v>
      </c>
      <c r="C445" s="6" t="s">
        <v>2266</v>
      </c>
      <c r="D445" s="6" t="s">
        <v>379</v>
      </c>
      <c r="E445" s="4">
        <v>13245</v>
      </c>
      <c r="F445" s="4">
        <v>13245</v>
      </c>
      <c r="G445" s="4">
        <v>13245</v>
      </c>
      <c r="H445" s="37">
        <v>81606309</v>
      </c>
      <c r="I445" s="37">
        <v>74041684.325912207</v>
      </c>
      <c r="J445" s="37">
        <v>84467945.033549607</v>
      </c>
      <c r="K445" s="4" t="str">
        <f>VLOOKUP(B445,altitude!$B$3:$E$3232,4)</f>
        <v>L</v>
      </c>
      <c r="L445" s="4">
        <f>VLOOKUP(B445,fuelregion!$C$5:$D$3233,2,FALSE)</f>
        <v>100001000</v>
      </c>
      <c r="M445" s="4">
        <f>VLOOKUP(B445,fuelregion!$H$5:$I$3113,2,FALSE)</f>
        <v>100001000</v>
      </c>
      <c r="N445" s="4">
        <f>VLOOKUP(B445,imbin!$B$4:$D$3233,2,FALSE)</f>
        <v>0</v>
      </c>
      <c r="O445" s="4" t="str">
        <f>VLOOKUP(B445,imbin!$B$4:$D$3233,3,FALSE)</f>
        <v>Submittal</v>
      </c>
      <c r="P445" s="4">
        <f>IF(ISNA(VLOOKUP(B445,rampbin!$B$4:$G$1697,6,FALSE)),2,VLOOKUP(B445,rampbin!$B$4:$G$1697,6,FALSE))</f>
        <v>2</v>
      </c>
      <c r="Q445" s="4" t="str">
        <f>IF(ISNA(VLOOKUP(B445,rampbin!$B$4:$G$1697,5,FALSE)),"MOVES",VLOOKUP(B445,rampbin!$B$4:$G$1697,5,FALSE))</f>
        <v>MOVES</v>
      </c>
      <c r="R445" s="4" t="s">
        <v>1877</v>
      </c>
      <c r="S445" s="6" t="s">
        <v>1973</v>
      </c>
      <c r="T445" s="4">
        <f>VLOOKUP(B445,meanLDage!$B$3:$E$3145,4,FALSE)</f>
        <v>4</v>
      </c>
      <c r="U445" s="32">
        <f>VLOOKUP(B445,meanLDage!$B$3:$E$3145,2,FALSE)</f>
        <v>12.701785427401813</v>
      </c>
      <c r="V445" s="4" t="str">
        <f t="shared" si="43"/>
        <v>13_L_100001000_0_4_2</v>
      </c>
      <c r="W445" s="4">
        <v>13245</v>
      </c>
      <c r="X445" s="6"/>
      <c r="Y445" s="8">
        <f t="shared" si="44"/>
        <v>13245</v>
      </c>
      <c r="Z445" s="6" t="b">
        <f t="shared" si="42"/>
        <v>1</v>
      </c>
      <c r="AA445" s="6">
        <f t="shared" si="45"/>
        <v>13245</v>
      </c>
      <c r="AB445" s="4">
        <f t="shared" si="46"/>
        <v>4</v>
      </c>
      <c r="AC445" s="32">
        <f t="shared" si="47"/>
        <v>12.701785427401813</v>
      </c>
      <c r="AD445" s="4">
        <f>VLOOKUP($B445,meanLDage!$Z$3:$AC$3145,4,FALSE)</f>
        <v>4</v>
      </c>
      <c r="AE445" s="32">
        <f>VLOOKUP($B445,meanLDage!$Z$3:$AC$3145,2,FALSE)</f>
        <v>12.525009470000001</v>
      </c>
      <c r="AF445" s="6">
        <f>VLOOKUP(V445,'2017 rep county selection'!$A$1:$C$281,3,FALSE)</f>
        <v>13245</v>
      </c>
      <c r="AH445" s="9">
        <f t="shared" si="48"/>
        <v>13245</v>
      </c>
    </row>
    <row r="446" spans="1:34" ht="15.75" customHeight="1" x14ac:dyDescent="0.3">
      <c r="A446" s="4">
        <v>13</v>
      </c>
      <c r="B446" s="4">
        <v>13175</v>
      </c>
      <c r="C446" s="6" t="s">
        <v>2266</v>
      </c>
      <c r="D446" s="6" t="s">
        <v>380</v>
      </c>
      <c r="E446" s="4">
        <v>13245</v>
      </c>
      <c r="F446" s="4">
        <v>13245</v>
      </c>
      <c r="G446" s="4">
        <v>13245</v>
      </c>
      <c r="H446" s="37">
        <v>757625120</v>
      </c>
      <c r="I446" s="37">
        <v>730223793.93593001</v>
      </c>
      <c r="J446" s="37">
        <v>791889089.11644006</v>
      </c>
      <c r="K446" s="4" t="str">
        <f>VLOOKUP(B446,altitude!$B$3:$E$3232,4)</f>
        <v>L</v>
      </c>
      <c r="L446" s="4">
        <f>VLOOKUP(B446,fuelregion!$C$5:$D$3233,2,FALSE)</f>
        <v>100001000</v>
      </c>
      <c r="M446" s="4">
        <f>VLOOKUP(B446,fuelregion!$H$5:$I$3113,2,FALSE)</f>
        <v>100001000</v>
      </c>
      <c r="N446" s="4">
        <f>VLOOKUP(B446,imbin!$B$4:$D$3233,2,FALSE)</f>
        <v>0</v>
      </c>
      <c r="O446" s="4" t="str">
        <f>VLOOKUP(B446,imbin!$B$4:$D$3233,3,FALSE)</f>
        <v>Submittal</v>
      </c>
      <c r="P446" s="4">
        <f>IF(ISNA(VLOOKUP(B446,rampbin!$B$4:$G$1697,6,FALSE)),2,VLOOKUP(B446,rampbin!$B$4:$G$1697,6,FALSE))</f>
        <v>2</v>
      </c>
      <c r="Q446" s="4" t="str">
        <f>IF(ISNA(VLOOKUP(B446,rampbin!$B$4:$G$1697,5,FALSE)),"MOVES",VLOOKUP(B446,rampbin!$B$4:$G$1697,5,FALSE))</f>
        <v>MOVES</v>
      </c>
      <c r="R446" s="4" t="s">
        <v>1880</v>
      </c>
      <c r="S446" s="6" t="s">
        <v>1851</v>
      </c>
      <c r="T446" s="4">
        <f>VLOOKUP(B446,meanLDage!$B$3:$E$3145,4,FALSE)</f>
        <v>4</v>
      </c>
      <c r="U446" s="32">
        <f>VLOOKUP(B446,meanLDage!$B$3:$E$3145,2,FALSE)</f>
        <v>12.408086133766904</v>
      </c>
      <c r="V446" s="4" t="str">
        <f t="shared" si="43"/>
        <v>13_L_100001000_0_4_2</v>
      </c>
      <c r="W446" s="4">
        <v>13245</v>
      </c>
      <c r="X446" s="6"/>
      <c r="Y446" s="8">
        <f t="shared" si="44"/>
        <v>13245</v>
      </c>
      <c r="Z446" s="6" t="b">
        <f t="shared" si="42"/>
        <v>1</v>
      </c>
      <c r="AA446" s="6">
        <f t="shared" si="45"/>
        <v>13245</v>
      </c>
      <c r="AB446" s="4">
        <f t="shared" si="46"/>
        <v>4</v>
      </c>
      <c r="AC446" s="32">
        <f t="shared" si="47"/>
        <v>12.408086133766904</v>
      </c>
      <c r="AD446" s="4">
        <f>VLOOKUP($B446,meanLDage!$Z$3:$AC$3145,4,FALSE)</f>
        <v>4</v>
      </c>
      <c r="AE446" s="32">
        <f>VLOOKUP($B446,meanLDage!$Z$3:$AC$3145,2,FALSE)</f>
        <v>12.416003509999999</v>
      </c>
      <c r="AF446" s="6">
        <f>VLOOKUP(V446,'2017 rep county selection'!$A$1:$C$281,3,FALSE)</f>
        <v>13245</v>
      </c>
      <c r="AH446" s="9">
        <f t="shared" si="48"/>
        <v>13245</v>
      </c>
    </row>
    <row r="447" spans="1:34" ht="15.75" customHeight="1" x14ac:dyDescent="0.3">
      <c r="A447" s="4">
        <v>13</v>
      </c>
      <c r="B447" s="4">
        <v>13177</v>
      </c>
      <c r="C447" s="6" t="s">
        <v>2266</v>
      </c>
      <c r="D447" s="6" t="s">
        <v>47</v>
      </c>
      <c r="E447" s="4">
        <v>13051</v>
      </c>
      <c r="F447" s="4">
        <v>13051</v>
      </c>
      <c r="G447" s="4">
        <v>13051</v>
      </c>
      <c r="H447" s="37">
        <v>377266140</v>
      </c>
      <c r="I447" s="37">
        <v>293890944.48213702</v>
      </c>
      <c r="J447" s="37">
        <v>332110573.56098402</v>
      </c>
      <c r="K447" s="4" t="str">
        <f>VLOOKUP(B447,altitude!$B$3:$E$3232,4)</f>
        <v>L</v>
      </c>
      <c r="L447" s="4">
        <f>VLOOKUP(B447,fuelregion!$C$5:$D$3233,2,FALSE)</f>
        <v>100001000</v>
      </c>
      <c r="M447" s="4">
        <f>VLOOKUP(B447,fuelregion!$H$5:$I$3113,2,FALSE)</f>
        <v>100001000</v>
      </c>
      <c r="N447" s="4">
        <f>VLOOKUP(B447,imbin!$B$4:$D$3233,2,FALSE)</f>
        <v>0</v>
      </c>
      <c r="O447" s="4" t="str">
        <f>VLOOKUP(B447,imbin!$B$4:$D$3233,3,FALSE)</f>
        <v>Submittal</v>
      </c>
      <c r="P447" s="4">
        <f>IF(ISNA(VLOOKUP(B447,rampbin!$B$4:$G$1697,6,FALSE)),2,VLOOKUP(B447,rampbin!$B$4:$G$1697,6,FALSE))</f>
        <v>2</v>
      </c>
      <c r="Q447" s="4" t="str">
        <f>IF(ISNA(VLOOKUP(B447,rampbin!$B$4:$G$1697,5,FALSE)),"MOVES",VLOOKUP(B447,rampbin!$B$4:$G$1697,5,FALSE))</f>
        <v>MOVES</v>
      </c>
      <c r="R447" s="4" t="s">
        <v>1877</v>
      </c>
      <c r="S447" s="6" t="s">
        <v>1969</v>
      </c>
      <c r="T447" s="4">
        <f>VLOOKUP(B447,meanLDage!$B$3:$E$3145,4,FALSE)</f>
        <v>3</v>
      </c>
      <c r="U447" s="32">
        <f>VLOOKUP(B447,meanLDage!$B$3:$E$3145,2,FALSE)</f>
        <v>10.480426399344546</v>
      </c>
      <c r="V447" s="4" t="str">
        <f t="shared" si="43"/>
        <v>13_L_100001000_0_3_2</v>
      </c>
      <c r="W447" s="4">
        <v>13051</v>
      </c>
      <c r="X447" s="6"/>
      <c r="Y447" s="8">
        <f t="shared" si="44"/>
        <v>13051</v>
      </c>
      <c r="Z447" s="6" t="b">
        <f t="shared" si="42"/>
        <v>1</v>
      </c>
      <c r="AA447" s="6">
        <f t="shared" si="45"/>
        <v>13051</v>
      </c>
      <c r="AB447" s="4">
        <f t="shared" si="46"/>
        <v>3</v>
      </c>
      <c r="AC447" s="32">
        <f t="shared" si="47"/>
        <v>10.480426399344546</v>
      </c>
      <c r="AD447" s="4">
        <f>VLOOKUP($B447,meanLDage!$Z$3:$AC$3145,4,FALSE)</f>
        <v>3</v>
      </c>
      <c r="AE447" s="32">
        <f>VLOOKUP($B447,meanLDage!$Z$3:$AC$3145,2,FALSE)</f>
        <v>10.42370667</v>
      </c>
      <c r="AF447" s="6">
        <f>VLOOKUP(V447,'2017 rep county selection'!$A$1:$C$281,3,FALSE)</f>
        <v>13051</v>
      </c>
      <c r="AH447" s="9">
        <f t="shared" si="48"/>
        <v>13051</v>
      </c>
    </row>
    <row r="448" spans="1:34" ht="15.75" customHeight="1" x14ac:dyDescent="0.3">
      <c r="A448" s="4">
        <v>13</v>
      </c>
      <c r="B448" s="4">
        <v>13179</v>
      </c>
      <c r="C448" s="6" t="s">
        <v>2266</v>
      </c>
      <c r="D448" s="6" t="s">
        <v>296</v>
      </c>
      <c r="E448" s="4">
        <v>13051</v>
      </c>
      <c r="F448" s="4">
        <v>13051</v>
      </c>
      <c r="G448" s="4">
        <v>13051</v>
      </c>
      <c r="H448" s="37">
        <v>713352371</v>
      </c>
      <c r="I448" s="37">
        <v>725082277.49042296</v>
      </c>
      <c r="J448" s="37">
        <v>876155088.77060497</v>
      </c>
      <c r="K448" s="4" t="str">
        <f>VLOOKUP(B448,altitude!$B$3:$E$3232,4)</f>
        <v>L</v>
      </c>
      <c r="L448" s="4">
        <f>VLOOKUP(B448,fuelregion!$C$5:$D$3233,2,FALSE)</f>
        <v>100001000</v>
      </c>
      <c r="M448" s="4">
        <f>VLOOKUP(B448,fuelregion!$H$5:$I$3113,2,FALSE)</f>
        <v>100001000</v>
      </c>
      <c r="N448" s="4">
        <f>VLOOKUP(B448,imbin!$B$4:$D$3233,2,FALSE)</f>
        <v>0</v>
      </c>
      <c r="O448" s="4" t="str">
        <f>VLOOKUP(B448,imbin!$B$4:$D$3233,3,FALSE)</f>
        <v>Submittal</v>
      </c>
      <c r="P448" s="4">
        <f>IF(ISNA(VLOOKUP(B448,rampbin!$B$4:$G$1697,6,FALSE)),2,VLOOKUP(B448,rampbin!$B$4:$G$1697,6,FALSE))</f>
        <v>2</v>
      </c>
      <c r="Q448" s="4" t="str">
        <f>IF(ISNA(VLOOKUP(B448,rampbin!$B$4:$G$1697,5,FALSE)),"MOVES",VLOOKUP(B448,rampbin!$B$4:$G$1697,5,FALSE))</f>
        <v>MOVES</v>
      </c>
      <c r="R448" s="4" t="s">
        <v>1877</v>
      </c>
      <c r="S448" s="6" t="s">
        <v>1981</v>
      </c>
      <c r="T448" s="4">
        <f>VLOOKUP(B448,meanLDage!$B$3:$E$3145,4,FALSE)</f>
        <v>3</v>
      </c>
      <c r="U448" s="32">
        <f>VLOOKUP(B448,meanLDage!$B$3:$E$3145,2,FALSE)</f>
        <v>10.370018905098775</v>
      </c>
      <c r="V448" s="4" t="str">
        <f t="shared" si="43"/>
        <v>13_L_100001000_0_3_2</v>
      </c>
      <c r="W448" s="4">
        <v>13051</v>
      </c>
      <c r="X448" s="6"/>
      <c r="Y448" s="8">
        <f t="shared" si="44"/>
        <v>13051</v>
      </c>
      <c r="Z448" s="6" t="b">
        <f t="shared" si="42"/>
        <v>1</v>
      </c>
      <c r="AA448" s="6">
        <f t="shared" si="45"/>
        <v>13051</v>
      </c>
      <c r="AB448" s="4">
        <f t="shared" si="46"/>
        <v>3</v>
      </c>
      <c r="AC448" s="32">
        <f t="shared" si="47"/>
        <v>10.370018905098775</v>
      </c>
      <c r="AD448" s="4">
        <f>VLOOKUP($B448,meanLDage!$Z$3:$AC$3145,4,FALSE)</f>
        <v>3</v>
      </c>
      <c r="AE448" s="32">
        <f>VLOOKUP($B448,meanLDage!$Z$3:$AC$3145,2,FALSE)</f>
        <v>10.376804119999999</v>
      </c>
      <c r="AF448" s="6">
        <f>VLOOKUP(V448,'2017 rep county selection'!$A$1:$C$281,3,FALSE)</f>
        <v>13051</v>
      </c>
      <c r="AH448" s="9">
        <f t="shared" si="48"/>
        <v>13051</v>
      </c>
    </row>
    <row r="449" spans="1:34" ht="15.75" customHeight="1" x14ac:dyDescent="0.3">
      <c r="A449" s="4">
        <v>13</v>
      </c>
      <c r="B449" s="4">
        <v>13181</v>
      </c>
      <c r="C449" s="6" t="s">
        <v>2266</v>
      </c>
      <c r="D449" s="6" t="s">
        <v>118</v>
      </c>
      <c r="E449" s="4">
        <v>13245</v>
      </c>
      <c r="F449" s="4">
        <v>13245</v>
      </c>
      <c r="G449" s="4">
        <v>13245</v>
      </c>
      <c r="H449" s="37">
        <v>83895256</v>
      </c>
      <c r="I449" s="37">
        <v>73619735.062830105</v>
      </c>
      <c r="J449" s="37">
        <v>73444934.407308504</v>
      </c>
      <c r="K449" s="4" t="str">
        <f>VLOOKUP(B449,altitude!$B$3:$E$3232,4)</f>
        <v>L</v>
      </c>
      <c r="L449" s="4">
        <f>VLOOKUP(B449,fuelregion!$C$5:$D$3233,2,FALSE)</f>
        <v>100001000</v>
      </c>
      <c r="M449" s="4">
        <f>VLOOKUP(B449,fuelregion!$H$5:$I$3113,2,FALSE)</f>
        <v>100001000</v>
      </c>
      <c r="N449" s="4">
        <f>VLOOKUP(B449,imbin!$B$4:$D$3233,2,FALSE)</f>
        <v>0</v>
      </c>
      <c r="O449" s="4" t="str">
        <f>VLOOKUP(B449,imbin!$B$4:$D$3233,3,FALSE)</f>
        <v>Submittal</v>
      </c>
      <c r="P449" s="4">
        <f>IF(ISNA(VLOOKUP(B449,rampbin!$B$4:$G$1697,6,FALSE)),2,VLOOKUP(B449,rampbin!$B$4:$G$1697,6,FALSE))</f>
        <v>2</v>
      </c>
      <c r="Q449" s="4" t="str">
        <f>IF(ISNA(VLOOKUP(B449,rampbin!$B$4:$G$1697,5,FALSE)),"MOVES",VLOOKUP(B449,rampbin!$B$4:$G$1697,5,FALSE))</f>
        <v>MOVES</v>
      </c>
      <c r="R449" s="4" t="s">
        <v>1877</v>
      </c>
      <c r="S449" s="6" t="s">
        <v>1975</v>
      </c>
      <c r="T449" s="4">
        <f>VLOOKUP(B449,meanLDage!$B$3:$E$3145,4,FALSE)</f>
        <v>5</v>
      </c>
      <c r="U449" s="32">
        <f>VLOOKUP(B449,meanLDage!$B$3:$E$3145,2,FALSE)</f>
        <v>13.33774834265688</v>
      </c>
      <c r="V449" s="4" t="str">
        <f t="shared" si="43"/>
        <v>13_L_100001000_0_4_2</v>
      </c>
      <c r="W449" s="4">
        <v>13119</v>
      </c>
      <c r="X449" s="6"/>
      <c r="Y449" s="8">
        <f t="shared" si="44"/>
        <v>13119</v>
      </c>
      <c r="Z449" s="6" t="b">
        <f t="shared" si="42"/>
        <v>0</v>
      </c>
      <c r="AA449" s="6">
        <f t="shared" si="45"/>
        <v>13245</v>
      </c>
      <c r="AB449" s="4">
        <f t="shared" si="46"/>
        <v>5</v>
      </c>
      <c r="AC449" s="32">
        <f t="shared" si="47"/>
        <v>13.33774834265688</v>
      </c>
      <c r="AD449" s="4">
        <f>VLOOKUP($B449,meanLDage!$Z$3:$AC$3145,4,FALSE)</f>
        <v>4</v>
      </c>
      <c r="AE449" s="32">
        <f>VLOOKUP($B449,meanLDage!$Z$3:$AC$3145,2,FALSE)</f>
        <v>12.485646839999999</v>
      </c>
      <c r="AF449" s="6">
        <f>VLOOKUP(V449,'2017 rep county selection'!$A$1:$C$281,3,FALSE)</f>
        <v>13245</v>
      </c>
      <c r="AH449" s="9">
        <f t="shared" si="48"/>
        <v>13245</v>
      </c>
    </row>
    <row r="450" spans="1:34" ht="15.75" customHeight="1" x14ac:dyDescent="0.3">
      <c r="A450" s="4">
        <v>13</v>
      </c>
      <c r="B450" s="4">
        <v>13183</v>
      </c>
      <c r="C450" s="6" t="s">
        <v>2266</v>
      </c>
      <c r="D450" s="6" t="s">
        <v>381</v>
      </c>
      <c r="E450" s="4">
        <v>13051</v>
      </c>
      <c r="F450" s="4">
        <v>13051</v>
      </c>
      <c r="G450" s="4">
        <v>13051</v>
      </c>
      <c r="H450" s="37">
        <v>140897308</v>
      </c>
      <c r="I450" s="37">
        <v>129315182.757524</v>
      </c>
      <c r="J450" s="37">
        <v>177523215.95349401</v>
      </c>
      <c r="K450" s="4" t="str">
        <f>VLOOKUP(B450,altitude!$B$3:$E$3232,4)</f>
        <v>L</v>
      </c>
      <c r="L450" s="4">
        <f>VLOOKUP(B450,fuelregion!$C$5:$D$3233,2,FALSE)</f>
        <v>100001000</v>
      </c>
      <c r="M450" s="4">
        <f>VLOOKUP(B450,fuelregion!$H$5:$I$3113,2,FALSE)</f>
        <v>100001000</v>
      </c>
      <c r="N450" s="4">
        <f>VLOOKUP(B450,imbin!$B$4:$D$3233,2,FALSE)</f>
        <v>0</v>
      </c>
      <c r="O450" s="4" t="str">
        <f>VLOOKUP(B450,imbin!$B$4:$D$3233,3,FALSE)</f>
        <v>Submittal</v>
      </c>
      <c r="P450" s="4">
        <f>IF(ISNA(VLOOKUP(B450,rampbin!$B$4:$G$1697,6,FALSE)),2,VLOOKUP(B450,rampbin!$B$4:$G$1697,6,FALSE))</f>
        <v>2</v>
      </c>
      <c r="Q450" s="4" t="str">
        <f>IF(ISNA(VLOOKUP(B450,rampbin!$B$4:$G$1697,5,FALSE)),"MOVES",VLOOKUP(B450,rampbin!$B$4:$G$1697,5,FALSE))</f>
        <v>MOVES</v>
      </c>
      <c r="R450" s="4" t="s">
        <v>1877</v>
      </c>
      <c r="S450" s="6" t="s">
        <v>1981</v>
      </c>
      <c r="T450" s="4">
        <f>VLOOKUP(B450,meanLDage!$B$3:$E$3145,4,FALSE)</f>
        <v>4</v>
      </c>
      <c r="U450" s="32">
        <f>VLOOKUP(B450,meanLDage!$B$3:$E$3145,2,FALSE)</f>
        <v>11.177900768386815</v>
      </c>
      <c r="V450" s="4" t="str">
        <f t="shared" si="43"/>
        <v>13_L_100001000_0_3_2</v>
      </c>
      <c r="W450" s="4">
        <v>13245</v>
      </c>
      <c r="X450" s="6">
        <v>13051</v>
      </c>
      <c r="Y450" s="8">
        <f t="shared" si="44"/>
        <v>13051</v>
      </c>
      <c r="Z450" s="6" t="b">
        <f t="shared" ref="Z450:Z513" si="49">G450=Y450</f>
        <v>1</v>
      </c>
      <c r="AA450" s="6">
        <f t="shared" si="45"/>
        <v>13051</v>
      </c>
      <c r="AB450" s="4">
        <f t="shared" si="46"/>
        <v>4</v>
      </c>
      <c r="AC450" s="32">
        <f t="shared" si="47"/>
        <v>11.177900768386815</v>
      </c>
      <c r="AD450" s="4">
        <f>VLOOKUP($B450,meanLDage!$Z$3:$AC$3145,4,FALSE)</f>
        <v>3</v>
      </c>
      <c r="AE450" s="32">
        <f>VLOOKUP($B450,meanLDage!$Z$3:$AC$3145,2,FALSE)</f>
        <v>10.47241365</v>
      </c>
      <c r="AF450" s="6">
        <f>VLOOKUP(V450,'2017 rep county selection'!$A$1:$C$281,3,FALSE)</f>
        <v>13051</v>
      </c>
      <c r="AG450" s="6">
        <v>13051</v>
      </c>
      <c r="AH450" s="9">
        <f t="shared" si="48"/>
        <v>13051</v>
      </c>
    </row>
    <row r="451" spans="1:34" ht="15.75" customHeight="1" x14ac:dyDescent="0.3">
      <c r="A451" s="4">
        <v>13</v>
      </c>
      <c r="B451" s="4">
        <v>13185</v>
      </c>
      <c r="C451" s="6" t="s">
        <v>2266</v>
      </c>
      <c r="D451" s="6" t="s">
        <v>49</v>
      </c>
      <c r="E451" s="4">
        <v>13051</v>
      </c>
      <c r="F451" s="4">
        <v>13245</v>
      </c>
      <c r="G451" s="4">
        <v>13245</v>
      </c>
      <c r="H451" s="37">
        <v>1324464597</v>
      </c>
      <c r="I451" s="37">
        <v>1416317815.4186101</v>
      </c>
      <c r="J451" s="37">
        <v>1550118064.8840599</v>
      </c>
      <c r="K451" s="4" t="str">
        <f>VLOOKUP(B451,altitude!$B$3:$E$3232,4)</f>
        <v>L</v>
      </c>
      <c r="L451" s="4">
        <f>VLOOKUP(B451,fuelregion!$C$5:$D$3233,2,FALSE)</f>
        <v>100001000</v>
      </c>
      <c r="M451" s="4">
        <f>VLOOKUP(B451,fuelregion!$H$5:$I$3113,2,FALSE)</f>
        <v>100001000</v>
      </c>
      <c r="N451" s="4">
        <f>VLOOKUP(B451,imbin!$B$4:$D$3233,2,FALSE)</f>
        <v>0</v>
      </c>
      <c r="O451" s="4" t="str">
        <f>VLOOKUP(B451,imbin!$B$4:$D$3233,3,FALSE)</f>
        <v>Submittal</v>
      </c>
      <c r="P451" s="4">
        <f>IF(ISNA(VLOOKUP(B451,rampbin!$B$4:$G$1697,6,FALSE)),2,VLOOKUP(B451,rampbin!$B$4:$G$1697,6,FALSE))</f>
        <v>2</v>
      </c>
      <c r="Q451" s="4" t="str">
        <f>IF(ISNA(VLOOKUP(B451,rampbin!$B$4:$G$1697,5,FALSE)),"MOVES",VLOOKUP(B451,rampbin!$B$4:$G$1697,5,FALSE))</f>
        <v>MOVES</v>
      </c>
      <c r="R451" s="4" t="s">
        <v>1877</v>
      </c>
      <c r="S451" s="6" t="s">
        <v>1973</v>
      </c>
      <c r="T451" s="4">
        <f>VLOOKUP(B451,meanLDage!$B$3:$E$3145,4,FALSE)</f>
        <v>4</v>
      </c>
      <c r="U451" s="32">
        <f>VLOOKUP(B451,meanLDage!$B$3:$E$3145,2,FALSE)</f>
        <v>11.237169610755263</v>
      </c>
      <c r="V451" s="4" t="str">
        <f t="shared" ref="V451:V514" si="50">A451&amp;"_"&amp;K451&amp;"_"&amp;M451&amp;"_"&amp;N451&amp;"_"&amp;AD451&amp;"_"&amp;P451</f>
        <v>13_L_100001000_0_4_2</v>
      </c>
      <c r="W451" s="4">
        <v>13245</v>
      </c>
      <c r="X451" s="6"/>
      <c r="Y451" s="8">
        <f t="shared" ref="Y451:Y514" si="51">IF(X451&gt;0,X451,W451)</f>
        <v>13245</v>
      </c>
      <c r="Z451" s="6" t="b">
        <f t="shared" si="49"/>
        <v>1</v>
      </c>
      <c r="AA451" s="6">
        <f t="shared" ref="AA451:AA514" si="52">G451</f>
        <v>13245</v>
      </c>
      <c r="AB451" s="4">
        <f t="shared" ref="AB451:AB514" si="53">T451</f>
        <v>4</v>
      </c>
      <c r="AC451" s="32">
        <f t="shared" ref="AC451:AC514" si="54">U451</f>
        <v>11.237169610755263</v>
      </c>
      <c r="AD451" s="4">
        <f>VLOOKUP($B451,meanLDage!$Z$3:$AC$3145,4,FALSE)</f>
        <v>4</v>
      </c>
      <c r="AE451" s="32">
        <f>VLOOKUP($B451,meanLDage!$Z$3:$AC$3145,2,FALSE)</f>
        <v>12.353904200000001</v>
      </c>
      <c r="AF451" s="6">
        <f>VLOOKUP(V451,'2017 rep county selection'!$A$1:$C$281,3,FALSE)</f>
        <v>13245</v>
      </c>
      <c r="AH451" s="9">
        <f t="shared" ref="AH451:AH514" si="55">IF(AG451&gt;0,AG451,AF451)</f>
        <v>13245</v>
      </c>
    </row>
    <row r="452" spans="1:34" ht="15.75" customHeight="1" x14ac:dyDescent="0.3">
      <c r="A452" s="4">
        <v>13</v>
      </c>
      <c r="B452" s="4">
        <v>13187</v>
      </c>
      <c r="C452" s="6" t="s">
        <v>2266</v>
      </c>
      <c r="D452" s="6" t="s">
        <v>382</v>
      </c>
      <c r="E452" s="4">
        <v>13129</v>
      </c>
      <c r="F452" s="4">
        <v>13129</v>
      </c>
      <c r="G452" s="4">
        <v>13129</v>
      </c>
      <c r="H452" s="37">
        <v>238633470</v>
      </c>
      <c r="I452" s="37">
        <v>211965994.74103799</v>
      </c>
      <c r="J452" s="37">
        <v>262064493.76890999</v>
      </c>
      <c r="K452" s="4" t="str">
        <f>VLOOKUP(B452,altitude!$B$3:$E$3232,4)</f>
        <v>L</v>
      </c>
      <c r="L452" s="4">
        <f>VLOOKUP(B452,fuelregion!$C$5:$D$3233,2,FALSE)</f>
        <v>100001000</v>
      </c>
      <c r="M452" s="4">
        <f>VLOOKUP(B452,fuelregion!$H$5:$I$3113,2,FALSE)</f>
        <v>170001000</v>
      </c>
      <c r="N452" s="4">
        <f>VLOOKUP(B452,imbin!$B$4:$D$3233,2,FALSE)</f>
        <v>0</v>
      </c>
      <c r="O452" s="4" t="str">
        <f>VLOOKUP(B452,imbin!$B$4:$D$3233,3,FALSE)</f>
        <v>Submittal</v>
      </c>
      <c r="P452" s="4">
        <f>IF(ISNA(VLOOKUP(B452,rampbin!$B$4:$G$1697,6,FALSE)),2,VLOOKUP(B452,rampbin!$B$4:$G$1697,6,FALSE))</f>
        <v>2</v>
      </c>
      <c r="Q452" s="4" t="str">
        <f>IF(ISNA(VLOOKUP(B452,rampbin!$B$4:$G$1697,5,FALSE)),"MOVES",VLOOKUP(B452,rampbin!$B$4:$G$1697,5,FALSE))</f>
        <v>MOVES</v>
      </c>
      <c r="R452" s="4" t="s">
        <v>1880</v>
      </c>
      <c r="S452" s="6" t="s">
        <v>1851</v>
      </c>
      <c r="T452" s="4">
        <f>VLOOKUP(B452,meanLDage!$B$3:$E$3145,4,FALSE)</f>
        <v>5</v>
      </c>
      <c r="U452" s="32">
        <f>VLOOKUP(B452,meanLDage!$B$3:$E$3145,2,FALSE)</f>
        <v>13.170682086010538</v>
      </c>
      <c r="V452" s="4" t="str">
        <f t="shared" si="50"/>
        <v>13_L_170001000_0_4_2</v>
      </c>
      <c r="W452" s="4">
        <v>13119</v>
      </c>
      <c r="X452" s="6"/>
      <c r="Y452" s="8">
        <f t="shared" si="51"/>
        <v>13119</v>
      </c>
      <c r="Z452" s="6" t="b">
        <f t="shared" si="49"/>
        <v>0</v>
      </c>
      <c r="AA452" s="6">
        <f t="shared" si="52"/>
        <v>13129</v>
      </c>
      <c r="AB452" s="4">
        <f t="shared" si="53"/>
        <v>5</v>
      </c>
      <c r="AC452" s="32">
        <f t="shared" si="54"/>
        <v>13.170682086010538</v>
      </c>
      <c r="AD452" s="4">
        <f>VLOOKUP($B452,meanLDage!$Z$3:$AC$3145,4,FALSE)</f>
        <v>4</v>
      </c>
      <c r="AE452" s="32">
        <f>VLOOKUP($B452,meanLDage!$Z$3:$AC$3145,2,FALSE)</f>
        <v>12.549752549999999</v>
      </c>
      <c r="AF452" s="6">
        <f>VLOOKUP(V452,'2017 rep county selection'!$A$1:$C$281,3,FALSE)</f>
        <v>13045</v>
      </c>
      <c r="AG452" s="6">
        <v>13157</v>
      </c>
      <c r="AH452" s="9">
        <f t="shared" si="55"/>
        <v>13157</v>
      </c>
    </row>
    <row r="453" spans="1:34" ht="15.75" customHeight="1" x14ac:dyDescent="0.3">
      <c r="A453" s="4">
        <v>13</v>
      </c>
      <c r="B453" s="4">
        <v>13189</v>
      </c>
      <c r="C453" s="6" t="s">
        <v>2266</v>
      </c>
      <c r="D453" s="6" t="s">
        <v>383</v>
      </c>
      <c r="E453" s="4">
        <v>13245</v>
      </c>
      <c r="F453" s="4">
        <v>13245</v>
      </c>
      <c r="G453" s="4">
        <v>13245</v>
      </c>
      <c r="H453" s="37">
        <v>330631611</v>
      </c>
      <c r="I453" s="37">
        <v>332754852.75252998</v>
      </c>
      <c r="J453" s="37">
        <v>354069975.07161099</v>
      </c>
      <c r="K453" s="4" t="str">
        <f>VLOOKUP(B453,altitude!$B$3:$E$3232,4)</f>
        <v>L</v>
      </c>
      <c r="L453" s="4">
        <f>VLOOKUP(B453,fuelregion!$C$5:$D$3233,2,FALSE)</f>
        <v>100001000</v>
      </c>
      <c r="M453" s="4">
        <f>VLOOKUP(B453,fuelregion!$H$5:$I$3113,2,FALSE)</f>
        <v>100001000</v>
      </c>
      <c r="N453" s="4">
        <f>VLOOKUP(B453,imbin!$B$4:$D$3233,2,FALSE)</f>
        <v>0</v>
      </c>
      <c r="O453" s="4" t="str">
        <f>VLOOKUP(B453,imbin!$B$4:$D$3233,3,FALSE)</f>
        <v>Submittal</v>
      </c>
      <c r="P453" s="4">
        <f>IF(ISNA(VLOOKUP(B453,rampbin!$B$4:$G$1697,6,FALSE)),2,VLOOKUP(B453,rampbin!$B$4:$G$1697,6,FALSE))</f>
        <v>2</v>
      </c>
      <c r="Q453" s="4" t="str">
        <f>IF(ISNA(VLOOKUP(B453,rampbin!$B$4:$G$1697,5,FALSE)),"MOVES",VLOOKUP(B453,rampbin!$B$4:$G$1697,5,FALSE))</f>
        <v>MOVES</v>
      </c>
      <c r="R453" s="4" t="s">
        <v>1877</v>
      </c>
      <c r="S453" s="6" t="s">
        <v>1975</v>
      </c>
      <c r="T453" s="4">
        <f>VLOOKUP(B453,meanLDage!$B$3:$E$3145,4,FALSE)</f>
        <v>5</v>
      </c>
      <c r="U453" s="32">
        <f>VLOOKUP(B453,meanLDage!$B$3:$E$3145,2,FALSE)</f>
        <v>13.359888985337385</v>
      </c>
      <c r="V453" s="4" t="str">
        <f t="shared" si="50"/>
        <v>13_L_100001000_0_4_2</v>
      </c>
      <c r="W453" s="4">
        <v>13119</v>
      </c>
      <c r="X453" s="6"/>
      <c r="Y453" s="8">
        <f t="shared" si="51"/>
        <v>13119</v>
      </c>
      <c r="Z453" s="6" t="b">
        <f t="shared" si="49"/>
        <v>0</v>
      </c>
      <c r="AA453" s="6">
        <f t="shared" si="52"/>
        <v>13245</v>
      </c>
      <c r="AB453" s="4">
        <f t="shared" si="53"/>
        <v>5</v>
      </c>
      <c r="AC453" s="32">
        <f t="shared" si="54"/>
        <v>13.359888985337385</v>
      </c>
      <c r="AD453" s="4">
        <f>VLOOKUP($B453,meanLDage!$Z$3:$AC$3145,4,FALSE)</f>
        <v>4</v>
      </c>
      <c r="AE453" s="32">
        <f>VLOOKUP($B453,meanLDage!$Z$3:$AC$3145,2,FALSE)</f>
        <v>12.41310945</v>
      </c>
      <c r="AF453" s="6">
        <f>VLOOKUP(V453,'2017 rep county selection'!$A$1:$C$281,3,FALSE)</f>
        <v>13245</v>
      </c>
      <c r="AH453" s="9">
        <f t="shared" si="55"/>
        <v>13245</v>
      </c>
    </row>
    <row r="454" spans="1:34" ht="15.75" customHeight="1" x14ac:dyDescent="0.3">
      <c r="A454" s="4">
        <v>13</v>
      </c>
      <c r="B454" s="4">
        <v>13191</v>
      </c>
      <c r="C454" s="6" t="s">
        <v>2266</v>
      </c>
      <c r="D454" s="6" t="s">
        <v>384</v>
      </c>
      <c r="E454" s="4">
        <v>13245</v>
      </c>
      <c r="F454" s="4">
        <v>13245</v>
      </c>
      <c r="G454" s="4">
        <v>13245</v>
      </c>
      <c r="H454" s="37">
        <v>441012000</v>
      </c>
      <c r="I454" s="37">
        <v>464748160.29714501</v>
      </c>
      <c r="J454" s="37">
        <v>510799817.89292401</v>
      </c>
      <c r="K454" s="4" t="str">
        <f>VLOOKUP(B454,altitude!$B$3:$E$3232,4)</f>
        <v>L</v>
      </c>
      <c r="L454" s="4">
        <f>VLOOKUP(B454,fuelregion!$C$5:$D$3233,2,FALSE)</f>
        <v>100001000</v>
      </c>
      <c r="M454" s="4">
        <f>VLOOKUP(B454,fuelregion!$H$5:$I$3113,2,FALSE)</f>
        <v>100001000</v>
      </c>
      <c r="N454" s="4">
        <f>VLOOKUP(B454,imbin!$B$4:$D$3233,2,FALSE)</f>
        <v>0</v>
      </c>
      <c r="O454" s="4" t="str">
        <f>VLOOKUP(B454,imbin!$B$4:$D$3233,3,FALSE)</f>
        <v>Submittal</v>
      </c>
      <c r="P454" s="4">
        <f>IF(ISNA(VLOOKUP(B454,rampbin!$B$4:$G$1697,6,FALSE)),2,VLOOKUP(B454,rampbin!$B$4:$G$1697,6,FALSE))</f>
        <v>2</v>
      </c>
      <c r="Q454" s="4" t="str">
        <f>IF(ISNA(VLOOKUP(B454,rampbin!$B$4:$G$1697,5,FALSE)),"MOVES",VLOOKUP(B454,rampbin!$B$4:$G$1697,5,FALSE))</f>
        <v>MOVES</v>
      </c>
      <c r="R454" s="4" t="s">
        <v>1877</v>
      </c>
      <c r="S454" s="6" t="s">
        <v>1972</v>
      </c>
      <c r="T454" s="4">
        <f>VLOOKUP(B454,meanLDage!$B$3:$E$3145,4,FALSE)</f>
        <v>4</v>
      </c>
      <c r="U454" s="32">
        <f>VLOOKUP(B454,meanLDage!$B$3:$E$3145,2,FALSE)</f>
        <v>12.491448518141929</v>
      </c>
      <c r="V454" s="4" t="str">
        <f t="shared" si="50"/>
        <v>13_L_100001000_0_4_2</v>
      </c>
      <c r="W454" s="4">
        <v>13245</v>
      </c>
      <c r="X454" s="6"/>
      <c r="Y454" s="8">
        <f t="shared" si="51"/>
        <v>13245</v>
      </c>
      <c r="Z454" s="6" t="b">
        <f t="shared" si="49"/>
        <v>1</v>
      </c>
      <c r="AA454" s="6">
        <f t="shared" si="52"/>
        <v>13245</v>
      </c>
      <c r="AB454" s="4">
        <f t="shared" si="53"/>
        <v>4</v>
      </c>
      <c r="AC454" s="32">
        <f t="shared" si="54"/>
        <v>12.491448518141929</v>
      </c>
      <c r="AD454" s="4">
        <f>VLOOKUP($B454,meanLDage!$Z$3:$AC$3145,4,FALSE)</f>
        <v>4</v>
      </c>
      <c r="AE454" s="32">
        <f>VLOOKUP($B454,meanLDage!$Z$3:$AC$3145,2,FALSE)</f>
        <v>12.44622154</v>
      </c>
      <c r="AF454" s="6">
        <f>VLOOKUP(V454,'2017 rep county selection'!$A$1:$C$281,3,FALSE)</f>
        <v>13245</v>
      </c>
      <c r="AH454" s="9">
        <f t="shared" si="55"/>
        <v>13245</v>
      </c>
    </row>
    <row r="455" spans="1:34" ht="15.75" customHeight="1" x14ac:dyDescent="0.3">
      <c r="A455" s="4">
        <v>13</v>
      </c>
      <c r="B455" s="4">
        <v>13193</v>
      </c>
      <c r="C455" s="6" t="s">
        <v>2266</v>
      </c>
      <c r="D455" s="6" t="s">
        <v>50</v>
      </c>
      <c r="E455" s="4">
        <v>13245</v>
      </c>
      <c r="F455" s="4">
        <v>13245</v>
      </c>
      <c r="G455" s="4">
        <v>13245</v>
      </c>
      <c r="H455" s="37">
        <v>149533205</v>
      </c>
      <c r="I455" s="37">
        <v>142806136.15199801</v>
      </c>
      <c r="J455" s="37">
        <v>141897025.164343</v>
      </c>
      <c r="K455" s="4" t="str">
        <f>VLOOKUP(B455,altitude!$B$3:$E$3232,4)</f>
        <v>L</v>
      </c>
      <c r="L455" s="4">
        <f>VLOOKUP(B455,fuelregion!$C$5:$D$3233,2,FALSE)</f>
        <v>100001000</v>
      </c>
      <c r="M455" s="4">
        <f>VLOOKUP(B455,fuelregion!$H$5:$I$3113,2,FALSE)</f>
        <v>100001000</v>
      </c>
      <c r="N455" s="4">
        <f>VLOOKUP(B455,imbin!$B$4:$D$3233,2,FALSE)</f>
        <v>0</v>
      </c>
      <c r="O455" s="4" t="str">
        <f>VLOOKUP(B455,imbin!$B$4:$D$3233,3,FALSE)</f>
        <v>Submittal</v>
      </c>
      <c r="P455" s="4">
        <f>IF(ISNA(VLOOKUP(B455,rampbin!$B$4:$G$1697,6,FALSE)),2,VLOOKUP(B455,rampbin!$B$4:$G$1697,6,FALSE))</f>
        <v>2</v>
      </c>
      <c r="Q455" s="4" t="str">
        <f>IF(ISNA(VLOOKUP(B455,rampbin!$B$4:$G$1697,5,FALSE)),"MOVES",VLOOKUP(B455,rampbin!$B$4:$G$1697,5,FALSE))</f>
        <v>MOVES</v>
      </c>
      <c r="R455" s="4" t="s">
        <v>1880</v>
      </c>
      <c r="S455" s="6" t="s">
        <v>1851</v>
      </c>
      <c r="T455" s="4">
        <f>VLOOKUP(B455,meanLDage!$B$3:$E$3145,4,FALSE)</f>
        <v>5</v>
      </c>
      <c r="U455" s="32">
        <f>VLOOKUP(B455,meanLDage!$B$3:$E$3145,2,FALSE)</f>
        <v>13.748073022405524</v>
      </c>
      <c r="V455" s="4" t="str">
        <f t="shared" si="50"/>
        <v>13_L_100001000_0_4_2</v>
      </c>
      <c r="W455" s="4">
        <v>13119</v>
      </c>
      <c r="X455" s="6"/>
      <c r="Y455" s="8">
        <f t="shared" si="51"/>
        <v>13119</v>
      </c>
      <c r="Z455" s="6" t="b">
        <f t="shared" si="49"/>
        <v>0</v>
      </c>
      <c r="AA455" s="6">
        <f t="shared" si="52"/>
        <v>13245</v>
      </c>
      <c r="AB455" s="4">
        <f t="shared" si="53"/>
        <v>5</v>
      </c>
      <c r="AC455" s="32">
        <f t="shared" si="54"/>
        <v>13.748073022405524</v>
      </c>
      <c r="AD455" s="4">
        <f>VLOOKUP($B455,meanLDage!$Z$3:$AC$3145,4,FALSE)</f>
        <v>4</v>
      </c>
      <c r="AE455" s="32">
        <f>VLOOKUP($B455,meanLDage!$Z$3:$AC$3145,2,FALSE)</f>
        <v>12.363010839999999</v>
      </c>
      <c r="AF455" s="6">
        <f>VLOOKUP(V455,'2017 rep county selection'!$A$1:$C$281,3,FALSE)</f>
        <v>13245</v>
      </c>
      <c r="AH455" s="9">
        <f t="shared" si="55"/>
        <v>13245</v>
      </c>
    </row>
    <row r="456" spans="1:34" ht="15.75" customHeight="1" x14ac:dyDescent="0.3">
      <c r="A456" s="4">
        <v>13</v>
      </c>
      <c r="B456" s="4">
        <v>13195</v>
      </c>
      <c r="C456" s="6" t="s">
        <v>2266</v>
      </c>
      <c r="D456" s="6" t="s">
        <v>51</v>
      </c>
      <c r="E456" s="4">
        <v>13129</v>
      </c>
      <c r="F456" s="4">
        <v>13129</v>
      </c>
      <c r="G456" s="4">
        <v>13129</v>
      </c>
      <c r="H456" s="37">
        <v>286981263</v>
      </c>
      <c r="I456" s="37">
        <v>265373972.39029399</v>
      </c>
      <c r="J456" s="37">
        <v>299132167.43231601</v>
      </c>
      <c r="K456" s="4" t="str">
        <f>VLOOKUP(B456,altitude!$B$3:$E$3232,4)</f>
        <v>L</v>
      </c>
      <c r="L456" s="4">
        <f>VLOOKUP(B456,fuelregion!$C$5:$D$3233,2,FALSE)</f>
        <v>100001000</v>
      </c>
      <c r="M456" s="4">
        <f>VLOOKUP(B456,fuelregion!$H$5:$I$3113,2,FALSE)</f>
        <v>170001000</v>
      </c>
      <c r="N456" s="4">
        <f>VLOOKUP(B456,imbin!$B$4:$D$3233,2,FALSE)</f>
        <v>0</v>
      </c>
      <c r="O456" s="4" t="str">
        <f>VLOOKUP(B456,imbin!$B$4:$D$3233,3,FALSE)</f>
        <v>Submittal</v>
      </c>
      <c r="P456" s="4">
        <f>IF(ISNA(VLOOKUP(B456,rampbin!$B$4:$G$1697,6,FALSE)),2,VLOOKUP(B456,rampbin!$B$4:$G$1697,6,FALSE))</f>
        <v>2</v>
      </c>
      <c r="Q456" s="4" t="str">
        <f>IF(ISNA(VLOOKUP(B456,rampbin!$B$4:$G$1697,5,FALSE)),"MOVES",VLOOKUP(B456,rampbin!$B$4:$G$1697,5,FALSE))</f>
        <v>MOVES</v>
      </c>
      <c r="R456" s="4" t="s">
        <v>1877</v>
      </c>
      <c r="S456" s="6" t="s">
        <v>1977</v>
      </c>
      <c r="T456" s="4">
        <f>VLOOKUP(B456,meanLDage!$B$3:$E$3145,4,FALSE)</f>
        <v>5</v>
      </c>
      <c r="U456" s="32">
        <f>VLOOKUP(B456,meanLDage!$B$3:$E$3145,2,FALSE)</f>
        <v>13.758210757903475</v>
      </c>
      <c r="V456" s="4" t="str">
        <f t="shared" si="50"/>
        <v>13_L_170001000_0_4_2</v>
      </c>
      <c r="W456" s="4">
        <v>13119</v>
      </c>
      <c r="X456" s="6"/>
      <c r="Y456" s="8">
        <f t="shared" si="51"/>
        <v>13119</v>
      </c>
      <c r="Z456" s="6" t="b">
        <f t="shared" si="49"/>
        <v>0</v>
      </c>
      <c r="AA456" s="6">
        <f t="shared" si="52"/>
        <v>13129</v>
      </c>
      <c r="AB456" s="4">
        <f t="shared" si="53"/>
        <v>5</v>
      </c>
      <c r="AC456" s="32">
        <f t="shared" si="54"/>
        <v>13.758210757903475</v>
      </c>
      <c r="AD456" s="4">
        <f>VLOOKUP($B456,meanLDage!$Z$3:$AC$3145,4,FALSE)</f>
        <v>4</v>
      </c>
      <c r="AE456" s="32">
        <f>VLOOKUP($B456,meanLDage!$Z$3:$AC$3145,2,FALSE)</f>
        <v>12.57471217</v>
      </c>
      <c r="AF456" s="6">
        <f>VLOOKUP(V456,'2017 rep county selection'!$A$1:$C$281,3,FALSE)</f>
        <v>13045</v>
      </c>
      <c r="AG456" s="6">
        <v>13157</v>
      </c>
      <c r="AH456" s="9">
        <f t="shared" si="55"/>
        <v>13157</v>
      </c>
    </row>
    <row r="457" spans="1:34" ht="15.75" customHeight="1" x14ac:dyDescent="0.3">
      <c r="A457" s="4">
        <v>13</v>
      </c>
      <c r="B457" s="4">
        <v>13197</v>
      </c>
      <c r="C457" s="6" t="s">
        <v>2266</v>
      </c>
      <c r="D457" s="6" t="s">
        <v>53</v>
      </c>
      <c r="E457" s="4">
        <v>13245</v>
      </c>
      <c r="F457" s="4">
        <v>13245</v>
      </c>
      <c r="G457" s="4">
        <v>13245</v>
      </c>
      <c r="H457" s="37">
        <v>78307103</v>
      </c>
      <c r="I457" s="37">
        <v>67378490.562014207</v>
      </c>
      <c r="J457" s="37">
        <v>74545775.969155103</v>
      </c>
      <c r="K457" s="4" t="str">
        <f>VLOOKUP(B457,altitude!$B$3:$E$3232,4)</f>
        <v>L</v>
      </c>
      <c r="L457" s="4">
        <f>VLOOKUP(B457,fuelregion!$C$5:$D$3233,2,FALSE)</f>
        <v>100001000</v>
      </c>
      <c r="M457" s="4">
        <f>VLOOKUP(B457,fuelregion!$H$5:$I$3113,2,FALSE)</f>
        <v>100001000</v>
      </c>
      <c r="N457" s="4">
        <f>VLOOKUP(B457,imbin!$B$4:$D$3233,2,FALSE)</f>
        <v>0</v>
      </c>
      <c r="O457" s="4" t="str">
        <f>VLOOKUP(B457,imbin!$B$4:$D$3233,3,FALSE)</f>
        <v>Submittal</v>
      </c>
      <c r="P457" s="4">
        <f>IF(ISNA(VLOOKUP(B457,rampbin!$B$4:$G$1697,6,FALSE)),2,VLOOKUP(B457,rampbin!$B$4:$G$1697,6,FALSE))</f>
        <v>2</v>
      </c>
      <c r="Q457" s="4" t="str">
        <f>IF(ISNA(VLOOKUP(B457,rampbin!$B$4:$G$1697,5,FALSE)),"MOVES",VLOOKUP(B457,rampbin!$B$4:$G$1697,5,FALSE))</f>
        <v>MOVES</v>
      </c>
      <c r="R457" s="4" t="s">
        <v>1877</v>
      </c>
      <c r="S457" s="6" t="s">
        <v>1891</v>
      </c>
      <c r="T457" s="4">
        <f>VLOOKUP(B457,meanLDage!$B$3:$E$3145,4,FALSE)</f>
        <v>5</v>
      </c>
      <c r="U457" s="32">
        <f>VLOOKUP(B457,meanLDage!$B$3:$E$3145,2,FALSE)</f>
        <v>13.256467941551342</v>
      </c>
      <c r="V457" s="4" t="str">
        <f t="shared" si="50"/>
        <v>13_L_100001000_0_4_2</v>
      </c>
      <c r="W457" s="4">
        <v>13119</v>
      </c>
      <c r="X457" s="6"/>
      <c r="Y457" s="8">
        <f t="shared" si="51"/>
        <v>13119</v>
      </c>
      <c r="Z457" s="6" t="b">
        <f t="shared" si="49"/>
        <v>0</v>
      </c>
      <c r="AA457" s="6">
        <f t="shared" si="52"/>
        <v>13245</v>
      </c>
      <c r="AB457" s="4">
        <f t="shared" si="53"/>
        <v>5</v>
      </c>
      <c r="AC457" s="32">
        <f t="shared" si="54"/>
        <v>13.256467941551342</v>
      </c>
      <c r="AD457" s="4">
        <f>VLOOKUP($B457,meanLDage!$Z$3:$AC$3145,4,FALSE)</f>
        <v>4</v>
      </c>
      <c r="AE457" s="32">
        <f>VLOOKUP($B457,meanLDage!$Z$3:$AC$3145,2,FALSE)</f>
        <v>12.51063686</v>
      </c>
      <c r="AF457" s="6">
        <f>VLOOKUP(V457,'2017 rep county selection'!$A$1:$C$281,3,FALSE)</f>
        <v>13245</v>
      </c>
      <c r="AH457" s="9">
        <f t="shared" si="55"/>
        <v>13245</v>
      </c>
    </row>
    <row r="458" spans="1:34" ht="15.75" customHeight="1" x14ac:dyDescent="0.3">
      <c r="A458" s="4">
        <v>13</v>
      </c>
      <c r="B458" s="4">
        <v>13199</v>
      </c>
      <c r="C458" s="6" t="s">
        <v>2266</v>
      </c>
      <c r="D458" s="6" t="s">
        <v>385</v>
      </c>
      <c r="E458" s="4">
        <v>13129</v>
      </c>
      <c r="F458" s="4">
        <v>13129</v>
      </c>
      <c r="G458" s="4">
        <v>13129</v>
      </c>
      <c r="H458" s="37">
        <v>296865468</v>
      </c>
      <c r="I458" s="37">
        <v>278470589.95270699</v>
      </c>
      <c r="J458" s="37">
        <v>299464907.91172701</v>
      </c>
      <c r="K458" s="4" t="str">
        <f>VLOOKUP(B458,altitude!$B$3:$E$3232,4)</f>
        <v>L</v>
      </c>
      <c r="L458" s="4">
        <f>VLOOKUP(B458,fuelregion!$C$5:$D$3233,2,FALSE)</f>
        <v>100001000</v>
      </c>
      <c r="M458" s="4">
        <f>VLOOKUP(B458,fuelregion!$H$5:$I$3113,2,FALSE)</f>
        <v>170001000</v>
      </c>
      <c r="N458" s="4">
        <f>VLOOKUP(B458,imbin!$B$4:$D$3233,2,FALSE)</f>
        <v>0</v>
      </c>
      <c r="O458" s="4" t="str">
        <f>VLOOKUP(B458,imbin!$B$4:$D$3233,3,FALSE)</f>
        <v>Submittal</v>
      </c>
      <c r="P458" s="4">
        <f>IF(ISNA(VLOOKUP(B458,rampbin!$B$4:$G$1697,6,FALSE)),2,VLOOKUP(B458,rampbin!$B$4:$G$1697,6,FALSE))</f>
        <v>2</v>
      </c>
      <c r="Q458" s="4" t="str">
        <f>IF(ISNA(VLOOKUP(B458,rampbin!$B$4:$G$1697,5,FALSE)),"MOVES",VLOOKUP(B458,rampbin!$B$4:$G$1697,5,FALSE))</f>
        <v>MOVES</v>
      </c>
      <c r="R458" s="4" t="s">
        <v>1877</v>
      </c>
      <c r="S458" s="6" t="s">
        <v>1970</v>
      </c>
      <c r="T458" s="4">
        <f>VLOOKUP(B458,meanLDage!$B$3:$E$3145,4,FALSE)</f>
        <v>5</v>
      </c>
      <c r="U458" s="32">
        <f>VLOOKUP(B458,meanLDage!$B$3:$E$3145,2,FALSE)</f>
        <v>14.114201658835881</v>
      </c>
      <c r="V458" s="4" t="str">
        <f t="shared" si="50"/>
        <v>13_L_170001000_0_4_2</v>
      </c>
      <c r="W458" s="4">
        <v>13119</v>
      </c>
      <c r="X458" s="6"/>
      <c r="Y458" s="8">
        <f t="shared" si="51"/>
        <v>13119</v>
      </c>
      <c r="Z458" s="6" t="b">
        <f t="shared" si="49"/>
        <v>0</v>
      </c>
      <c r="AA458" s="6">
        <f t="shared" si="52"/>
        <v>13129</v>
      </c>
      <c r="AB458" s="4">
        <f t="shared" si="53"/>
        <v>5</v>
      </c>
      <c r="AC458" s="32">
        <f t="shared" si="54"/>
        <v>14.114201658835881</v>
      </c>
      <c r="AD458" s="4">
        <f>VLOOKUP($B458,meanLDage!$Z$3:$AC$3145,4,FALSE)</f>
        <v>4</v>
      </c>
      <c r="AE458" s="32">
        <f>VLOOKUP($B458,meanLDage!$Z$3:$AC$3145,2,FALSE)</f>
        <v>12.43139532</v>
      </c>
      <c r="AF458" s="6">
        <f>VLOOKUP(V458,'2017 rep county selection'!$A$1:$C$281,3,FALSE)</f>
        <v>13045</v>
      </c>
      <c r="AG458" s="6">
        <v>13157</v>
      </c>
      <c r="AH458" s="9">
        <f t="shared" si="55"/>
        <v>13157</v>
      </c>
    </row>
    <row r="459" spans="1:34" ht="15.75" customHeight="1" x14ac:dyDescent="0.3">
      <c r="A459" s="4">
        <v>13</v>
      </c>
      <c r="B459" s="4">
        <v>13201</v>
      </c>
      <c r="C459" s="6" t="s">
        <v>2266</v>
      </c>
      <c r="D459" s="6" t="s">
        <v>122</v>
      </c>
      <c r="E459" s="4">
        <v>13051</v>
      </c>
      <c r="F459" s="4">
        <v>13245</v>
      </c>
      <c r="G459" s="4">
        <v>13245</v>
      </c>
      <c r="H459" s="37">
        <v>89680505</v>
      </c>
      <c r="I459" s="37">
        <v>74549425.404878095</v>
      </c>
      <c r="J459" s="37">
        <v>86505726.811009303</v>
      </c>
      <c r="K459" s="4" t="str">
        <f>VLOOKUP(B459,altitude!$B$3:$E$3232,4)</f>
        <v>L</v>
      </c>
      <c r="L459" s="4">
        <f>VLOOKUP(B459,fuelregion!$C$5:$D$3233,2,FALSE)</f>
        <v>100001000</v>
      </c>
      <c r="M459" s="4">
        <f>VLOOKUP(B459,fuelregion!$H$5:$I$3113,2,FALSE)</f>
        <v>100001000</v>
      </c>
      <c r="N459" s="4">
        <f>VLOOKUP(B459,imbin!$B$4:$D$3233,2,FALSE)</f>
        <v>0</v>
      </c>
      <c r="O459" s="4" t="str">
        <f>VLOOKUP(B459,imbin!$B$4:$D$3233,3,FALSE)</f>
        <v>Submittal</v>
      </c>
      <c r="P459" s="4">
        <f>IF(ISNA(VLOOKUP(B459,rampbin!$B$4:$G$1697,6,FALSE)),2,VLOOKUP(B459,rampbin!$B$4:$G$1697,6,FALSE))</f>
        <v>2</v>
      </c>
      <c r="Q459" s="4" t="str">
        <f>IF(ISNA(VLOOKUP(B459,rampbin!$B$4:$G$1697,5,FALSE)),"MOVES",VLOOKUP(B459,rampbin!$B$4:$G$1697,5,FALSE))</f>
        <v>MOVES</v>
      </c>
      <c r="R459" s="4" t="s">
        <v>1880</v>
      </c>
      <c r="S459" s="6" t="s">
        <v>1851</v>
      </c>
      <c r="T459" s="4">
        <f>VLOOKUP(B459,meanLDage!$B$3:$E$3145,4,FALSE)</f>
        <v>4</v>
      </c>
      <c r="U459" s="32">
        <f>VLOOKUP(B459,meanLDage!$B$3:$E$3145,2,FALSE)</f>
        <v>12.311374164424478</v>
      </c>
      <c r="V459" s="4" t="str">
        <f t="shared" si="50"/>
        <v>13_L_100001000_0_4_2</v>
      </c>
      <c r="W459" s="4">
        <v>13245</v>
      </c>
      <c r="X459" s="6"/>
      <c r="Y459" s="8">
        <f t="shared" si="51"/>
        <v>13245</v>
      </c>
      <c r="Z459" s="6" t="b">
        <f t="shared" si="49"/>
        <v>1</v>
      </c>
      <c r="AA459" s="6">
        <f t="shared" si="52"/>
        <v>13245</v>
      </c>
      <c r="AB459" s="4">
        <f t="shared" si="53"/>
        <v>4</v>
      </c>
      <c r="AC459" s="32">
        <f t="shared" si="54"/>
        <v>12.311374164424478</v>
      </c>
      <c r="AD459" s="4">
        <f>VLOOKUP($B459,meanLDage!$Z$3:$AC$3145,4,FALSE)</f>
        <v>4</v>
      </c>
      <c r="AE459" s="32">
        <f>VLOOKUP($B459,meanLDage!$Z$3:$AC$3145,2,FALSE)</f>
        <v>12.430024080000001</v>
      </c>
      <c r="AF459" s="6">
        <f>VLOOKUP(V459,'2017 rep county selection'!$A$1:$C$281,3,FALSE)</f>
        <v>13245</v>
      </c>
      <c r="AH459" s="9">
        <f t="shared" si="55"/>
        <v>13245</v>
      </c>
    </row>
    <row r="460" spans="1:34" ht="15.75" customHeight="1" x14ac:dyDescent="0.3">
      <c r="A460" s="4">
        <v>13</v>
      </c>
      <c r="B460" s="4">
        <v>13205</v>
      </c>
      <c r="C460" s="6" t="s">
        <v>2266</v>
      </c>
      <c r="D460" s="6" t="s">
        <v>386</v>
      </c>
      <c r="E460" s="4">
        <v>13245</v>
      </c>
      <c r="F460" s="4">
        <v>13245</v>
      </c>
      <c r="G460" s="4">
        <v>13245</v>
      </c>
      <c r="H460" s="37">
        <v>268607163</v>
      </c>
      <c r="I460" s="37">
        <v>265237741.594955</v>
      </c>
      <c r="J460" s="37">
        <v>316887207.75813401</v>
      </c>
      <c r="K460" s="4" t="str">
        <f>VLOOKUP(B460,altitude!$B$3:$E$3232,4)</f>
        <v>L</v>
      </c>
      <c r="L460" s="4">
        <f>VLOOKUP(B460,fuelregion!$C$5:$D$3233,2,FALSE)</f>
        <v>100001000</v>
      </c>
      <c r="M460" s="4">
        <f>VLOOKUP(B460,fuelregion!$H$5:$I$3113,2,FALSE)</f>
        <v>100001000</v>
      </c>
      <c r="N460" s="4">
        <f>VLOOKUP(B460,imbin!$B$4:$D$3233,2,FALSE)</f>
        <v>0</v>
      </c>
      <c r="O460" s="4" t="str">
        <f>VLOOKUP(B460,imbin!$B$4:$D$3233,3,FALSE)</f>
        <v>Submittal</v>
      </c>
      <c r="P460" s="4">
        <f>IF(ISNA(VLOOKUP(B460,rampbin!$B$4:$G$1697,6,FALSE)),2,VLOOKUP(B460,rampbin!$B$4:$G$1697,6,FALSE))</f>
        <v>2</v>
      </c>
      <c r="Q460" s="4" t="str">
        <f>IF(ISNA(VLOOKUP(B460,rampbin!$B$4:$G$1697,5,FALSE)),"MOVES",VLOOKUP(B460,rampbin!$B$4:$G$1697,5,FALSE))</f>
        <v>MOVES</v>
      </c>
      <c r="R460" s="4" t="s">
        <v>1880</v>
      </c>
      <c r="S460" s="6" t="s">
        <v>1851</v>
      </c>
      <c r="T460" s="4">
        <f>VLOOKUP(B460,meanLDage!$B$3:$E$3145,4,FALSE)</f>
        <v>4</v>
      </c>
      <c r="U460" s="32">
        <f>VLOOKUP(B460,meanLDage!$B$3:$E$3145,2,FALSE)</f>
        <v>12.819359132775025</v>
      </c>
      <c r="V460" s="4" t="str">
        <f t="shared" si="50"/>
        <v>13_L_100001000_0_4_2</v>
      </c>
      <c r="W460" s="4">
        <v>13245</v>
      </c>
      <c r="X460" s="6"/>
      <c r="Y460" s="8">
        <f t="shared" si="51"/>
        <v>13245</v>
      </c>
      <c r="Z460" s="6" t="b">
        <f t="shared" si="49"/>
        <v>1</v>
      </c>
      <c r="AA460" s="6">
        <f t="shared" si="52"/>
        <v>13245</v>
      </c>
      <c r="AB460" s="4">
        <f t="shared" si="53"/>
        <v>4</v>
      </c>
      <c r="AC460" s="32">
        <f t="shared" si="54"/>
        <v>12.819359132775025</v>
      </c>
      <c r="AD460" s="4">
        <f>VLOOKUP($B460,meanLDage!$Z$3:$AC$3145,4,FALSE)</f>
        <v>4</v>
      </c>
      <c r="AE460" s="32">
        <f>VLOOKUP($B460,meanLDage!$Z$3:$AC$3145,2,FALSE)</f>
        <v>12.398702630000001</v>
      </c>
      <c r="AF460" s="6">
        <f>VLOOKUP(V460,'2017 rep county selection'!$A$1:$C$281,3,FALSE)</f>
        <v>13245</v>
      </c>
      <c r="AH460" s="9">
        <f t="shared" si="55"/>
        <v>13245</v>
      </c>
    </row>
    <row r="461" spans="1:34" ht="15.75" customHeight="1" x14ac:dyDescent="0.3">
      <c r="A461" s="4">
        <v>13</v>
      </c>
      <c r="B461" s="4">
        <v>13207</v>
      </c>
      <c r="C461" s="6" t="s">
        <v>2266</v>
      </c>
      <c r="D461" s="6" t="s">
        <v>56</v>
      </c>
      <c r="E461" s="4">
        <v>13285</v>
      </c>
      <c r="F461" s="4">
        <v>13285</v>
      </c>
      <c r="G461" s="4">
        <v>13285</v>
      </c>
      <c r="H461" s="37">
        <v>841660832</v>
      </c>
      <c r="I461" s="37">
        <v>842649587.28538299</v>
      </c>
      <c r="J461" s="37">
        <v>976712477.94890594</v>
      </c>
      <c r="K461" s="4" t="str">
        <f>VLOOKUP(B461,altitude!$B$3:$E$3232,4)</f>
        <v>L</v>
      </c>
      <c r="L461" s="4">
        <f>VLOOKUP(B461,fuelregion!$C$5:$D$3233,2,FALSE)</f>
        <v>100001000</v>
      </c>
      <c r="M461" s="4">
        <f>VLOOKUP(B461,fuelregion!$H$5:$I$3113,2,FALSE)</f>
        <v>170001000</v>
      </c>
      <c r="N461" s="4">
        <f>VLOOKUP(B461,imbin!$B$4:$D$3233,2,FALSE)</f>
        <v>0</v>
      </c>
      <c r="O461" s="4" t="str">
        <f>VLOOKUP(B461,imbin!$B$4:$D$3233,3,FALSE)</f>
        <v>Submittal</v>
      </c>
      <c r="P461" s="4">
        <f>IF(ISNA(VLOOKUP(B461,rampbin!$B$4:$G$1697,6,FALSE)),2,VLOOKUP(B461,rampbin!$B$4:$G$1697,6,FALSE))</f>
        <v>2</v>
      </c>
      <c r="Q461" s="4" t="str">
        <f>IF(ISNA(VLOOKUP(B461,rampbin!$B$4:$G$1697,5,FALSE)),"MOVES",VLOOKUP(B461,rampbin!$B$4:$G$1697,5,FALSE))</f>
        <v>MOVES</v>
      </c>
      <c r="R461" s="4" t="s">
        <v>1877</v>
      </c>
      <c r="S461" s="6" t="s">
        <v>1971</v>
      </c>
      <c r="T461" s="4">
        <f>VLOOKUP(B461,meanLDage!$B$3:$E$3145,4,FALSE)</f>
        <v>4</v>
      </c>
      <c r="U461" s="32">
        <f>VLOOKUP(B461,meanLDage!$B$3:$E$3145,2,FALSE)</f>
        <v>11.805778102876454</v>
      </c>
      <c r="V461" s="4" t="str">
        <f t="shared" si="50"/>
        <v>13_L_170001000_0_4_2</v>
      </c>
      <c r="W461" s="4">
        <v>13245</v>
      </c>
      <c r="X461" s="6"/>
      <c r="Y461" s="8">
        <f t="shared" si="51"/>
        <v>13245</v>
      </c>
      <c r="Z461" s="6" t="b">
        <f t="shared" si="49"/>
        <v>0</v>
      </c>
      <c r="AA461" s="6">
        <f t="shared" si="52"/>
        <v>13285</v>
      </c>
      <c r="AB461" s="4">
        <f t="shared" si="53"/>
        <v>4</v>
      </c>
      <c r="AC461" s="32">
        <f t="shared" si="54"/>
        <v>11.805778102876454</v>
      </c>
      <c r="AD461" s="4">
        <f>VLOOKUP($B461,meanLDage!$Z$3:$AC$3145,4,FALSE)</f>
        <v>4</v>
      </c>
      <c r="AE461" s="32">
        <f>VLOOKUP($B461,meanLDage!$Z$3:$AC$3145,2,FALSE)</f>
        <v>12.38467393</v>
      </c>
      <c r="AF461" s="6">
        <f>VLOOKUP(V461,'2017 rep county selection'!$A$1:$C$281,3,FALSE)</f>
        <v>13045</v>
      </c>
      <c r="AG461" s="6">
        <v>13157</v>
      </c>
      <c r="AH461" s="9">
        <f t="shared" si="55"/>
        <v>13157</v>
      </c>
    </row>
    <row r="462" spans="1:34" ht="15.75" customHeight="1" x14ac:dyDescent="0.3">
      <c r="A462" s="4">
        <v>13</v>
      </c>
      <c r="B462" s="4">
        <v>13209</v>
      </c>
      <c r="C462" s="6" t="s">
        <v>2266</v>
      </c>
      <c r="D462" s="6" t="s">
        <v>57</v>
      </c>
      <c r="E462" s="4">
        <v>13245</v>
      </c>
      <c r="F462" s="4">
        <v>13245</v>
      </c>
      <c r="G462" s="4">
        <v>13245</v>
      </c>
      <c r="H462" s="37">
        <v>108069206</v>
      </c>
      <c r="I462" s="37">
        <v>94150985.312601507</v>
      </c>
      <c r="J462" s="37">
        <v>101710536.687929</v>
      </c>
      <c r="K462" s="4" t="str">
        <f>VLOOKUP(B462,altitude!$B$3:$E$3232,4)</f>
        <v>L</v>
      </c>
      <c r="L462" s="4">
        <f>VLOOKUP(B462,fuelregion!$C$5:$D$3233,2,FALSE)</f>
        <v>100001000</v>
      </c>
      <c r="M462" s="4">
        <f>VLOOKUP(B462,fuelregion!$H$5:$I$3113,2,FALSE)</f>
        <v>100001000</v>
      </c>
      <c r="N462" s="4">
        <f>VLOOKUP(B462,imbin!$B$4:$D$3233,2,FALSE)</f>
        <v>0</v>
      </c>
      <c r="O462" s="4" t="str">
        <f>VLOOKUP(B462,imbin!$B$4:$D$3233,3,FALSE)</f>
        <v>Submittal</v>
      </c>
      <c r="P462" s="4">
        <f>IF(ISNA(VLOOKUP(B462,rampbin!$B$4:$G$1697,6,FALSE)),2,VLOOKUP(B462,rampbin!$B$4:$G$1697,6,FALSE))</f>
        <v>2</v>
      </c>
      <c r="Q462" s="4" t="str">
        <f>IF(ISNA(VLOOKUP(B462,rampbin!$B$4:$G$1697,5,FALSE)),"MOVES",VLOOKUP(B462,rampbin!$B$4:$G$1697,5,FALSE))</f>
        <v>MOVES</v>
      </c>
      <c r="R462" s="4" t="s">
        <v>1880</v>
      </c>
      <c r="S462" s="6" t="s">
        <v>1851</v>
      </c>
      <c r="T462" s="4">
        <f>VLOOKUP(B462,meanLDage!$B$3:$E$3145,4,FALSE)</f>
        <v>4</v>
      </c>
      <c r="U462" s="32">
        <f>VLOOKUP(B462,meanLDage!$B$3:$E$3145,2,FALSE)</f>
        <v>12.431119394272661</v>
      </c>
      <c r="V462" s="4" t="str">
        <f t="shared" si="50"/>
        <v>13_L_100001000_0_4_2</v>
      </c>
      <c r="W462" s="4">
        <v>13245</v>
      </c>
      <c r="X462" s="6"/>
      <c r="Y462" s="8">
        <f t="shared" si="51"/>
        <v>13245</v>
      </c>
      <c r="Z462" s="6" t="b">
        <f t="shared" si="49"/>
        <v>1</v>
      </c>
      <c r="AA462" s="6">
        <f t="shared" si="52"/>
        <v>13245</v>
      </c>
      <c r="AB462" s="4">
        <f t="shared" si="53"/>
        <v>4</v>
      </c>
      <c r="AC462" s="32">
        <f t="shared" si="54"/>
        <v>12.431119394272661</v>
      </c>
      <c r="AD462" s="4">
        <f>VLOOKUP($B462,meanLDage!$Z$3:$AC$3145,4,FALSE)</f>
        <v>4</v>
      </c>
      <c r="AE462" s="32">
        <f>VLOOKUP($B462,meanLDage!$Z$3:$AC$3145,2,FALSE)</f>
        <v>12.53061742</v>
      </c>
      <c r="AF462" s="6">
        <f>VLOOKUP(V462,'2017 rep county selection'!$A$1:$C$281,3,FALSE)</f>
        <v>13245</v>
      </c>
      <c r="AH462" s="9">
        <f t="shared" si="55"/>
        <v>13245</v>
      </c>
    </row>
    <row r="463" spans="1:34" ht="15.75" customHeight="1" x14ac:dyDescent="0.3">
      <c r="A463" s="4">
        <v>13</v>
      </c>
      <c r="B463" s="4">
        <v>13211</v>
      </c>
      <c r="C463" s="6" t="s">
        <v>2266</v>
      </c>
      <c r="D463" s="6" t="s">
        <v>58</v>
      </c>
      <c r="E463" s="4">
        <v>13129</v>
      </c>
      <c r="F463" s="4">
        <v>13129</v>
      </c>
      <c r="G463" s="4">
        <v>13129</v>
      </c>
      <c r="H463" s="37">
        <v>464221620</v>
      </c>
      <c r="I463" s="37">
        <v>456582761.32855701</v>
      </c>
      <c r="J463" s="37">
        <v>505362058.10546702</v>
      </c>
      <c r="K463" s="4" t="str">
        <f>VLOOKUP(B463,altitude!$B$3:$E$3232,4)</f>
        <v>L</v>
      </c>
      <c r="L463" s="4">
        <f>VLOOKUP(B463,fuelregion!$C$5:$D$3233,2,FALSE)</f>
        <v>100001000</v>
      </c>
      <c r="M463" s="4">
        <f>VLOOKUP(B463,fuelregion!$H$5:$I$3113,2,FALSE)</f>
        <v>170001000</v>
      </c>
      <c r="N463" s="4">
        <f>VLOOKUP(B463,imbin!$B$4:$D$3233,2,FALSE)</f>
        <v>0</v>
      </c>
      <c r="O463" s="4" t="str">
        <f>VLOOKUP(B463,imbin!$B$4:$D$3233,3,FALSE)</f>
        <v>Submittal</v>
      </c>
      <c r="P463" s="4">
        <f>IF(ISNA(VLOOKUP(B463,rampbin!$B$4:$G$1697,6,FALSE)),2,VLOOKUP(B463,rampbin!$B$4:$G$1697,6,FALSE))</f>
        <v>2</v>
      </c>
      <c r="Q463" s="4" t="str">
        <f>IF(ISNA(VLOOKUP(B463,rampbin!$B$4:$G$1697,5,FALSE)),"MOVES",VLOOKUP(B463,rampbin!$B$4:$G$1697,5,FALSE))</f>
        <v>MOVES</v>
      </c>
      <c r="R463" s="4" t="s">
        <v>1877</v>
      </c>
      <c r="S463" s="6" t="s">
        <v>1970</v>
      </c>
      <c r="T463" s="4">
        <f>VLOOKUP(B463,meanLDage!$B$3:$E$3145,4,FALSE)</f>
        <v>4</v>
      </c>
      <c r="U463" s="32">
        <f>VLOOKUP(B463,meanLDage!$B$3:$E$3145,2,FALSE)</f>
        <v>12.512997584516508</v>
      </c>
      <c r="V463" s="4" t="str">
        <f t="shared" si="50"/>
        <v>13_L_170001000_0_4_2</v>
      </c>
      <c r="W463" s="4">
        <v>13245</v>
      </c>
      <c r="X463" s="6"/>
      <c r="Y463" s="8">
        <f t="shared" si="51"/>
        <v>13245</v>
      </c>
      <c r="Z463" s="6" t="b">
        <f t="shared" si="49"/>
        <v>0</v>
      </c>
      <c r="AA463" s="6">
        <f t="shared" si="52"/>
        <v>13129</v>
      </c>
      <c r="AB463" s="4">
        <f t="shared" si="53"/>
        <v>4</v>
      </c>
      <c r="AC463" s="32">
        <f t="shared" si="54"/>
        <v>12.512997584516508</v>
      </c>
      <c r="AD463" s="4">
        <f>VLOOKUP($B463,meanLDage!$Z$3:$AC$3145,4,FALSE)</f>
        <v>4</v>
      </c>
      <c r="AE463" s="32">
        <f>VLOOKUP($B463,meanLDage!$Z$3:$AC$3145,2,FALSE)</f>
        <v>12.47558985</v>
      </c>
      <c r="AF463" s="6">
        <f>VLOOKUP(V463,'2017 rep county selection'!$A$1:$C$281,3,FALSE)</f>
        <v>13045</v>
      </c>
      <c r="AG463" s="6">
        <v>13157</v>
      </c>
      <c r="AH463" s="9">
        <f t="shared" si="55"/>
        <v>13157</v>
      </c>
    </row>
    <row r="464" spans="1:34" ht="15.75" customHeight="1" x14ac:dyDescent="0.3">
      <c r="A464" s="4">
        <v>13</v>
      </c>
      <c r="B464" s="4">
        <v>13213</v>
      </c>
      <c r="C464" s="6" t="s">
        <v>2266</v>
      </c>
      <c r="D464" s="6" t="s">
        <v>387</v>
      </c>
      <c r="E464" s="4">
        <v>13245</v>
      </c>
      <c r="F464" s="4">
        <v>13245</v>
      </c>
      <c r="G464" s="4">
        <v>13245</v>
      </c>
      <c r="H464" s="37">
        <v>299168611</v>
      </c>
      <c r="I464" s="37">
        <v>317637307.31440198</v>
      </c>
      <c r="J464" s="37">
        <v>328196331.05096298</v>
      </c>
      <c r="K464" s="4" t="str">
        <f>VLOOKUP(B464,altitude!$B$3:$E$3232,4)</f>
        <v>L</v>
      </c>
      <c r="L464" s="4">
        <f>VLOOKUP(B464,fuelregion!$C$5:$D$3233,2,FALSE)</f>
        <v>100001000</v>
      </c>
      <c r="M464" s="4">
        <f>VLOOKUP(B464,fuelregion!$H$5:$I$3113,2,FALSE)</f>
        <v>100001000</v>
      </c>
      <c r="N464" s="4">
        <f>VLOOKUP(B464,imbin!$B$4:$D$3233,2,FALSE)</f>
        <v>0</v>
      </c>
      <c r="O464" s="4" t="str">
        <f>VLOOKUP(B464,imbin!$B$4:$D$3233,3,FALSE)</f>
        <v>Submittal</v>
      </c>
      <c r="P464" s="4">
        <f>IF(ISNA(VLOOKUP(B464,rampbin!$B$4:$G$1697,6,FALSE)),2,VLOOKUP(B464,rampbin!$B$4:$G$1697,6,FALSE))</f>
        <v>2</v>
      </c>
      <c r="Q464" s="4" t="str">
        <f>IF(ISNA(VLOOKUP(B464,rampbin!$B$4:$G$1697,5,FALSE)),"MOVES",VLOOKUP(B464,rampbin!$B$4:$G$1697,5,FALSE))</f>
        <v>MOVES</v>
      </c>
      <c r="R464" s="4" t="s">
        <v>1877</v>
      </c>
      <c r="S464" s="6" t="s">
        <v>1982</v>
      </c>
      <c r="T464" s="4">
        <f>VLOOKUP(B464,meanLDage!$B$3:$E$3145,4,FALSE)</f>
        <v>5</v>
      </c>
      <c r="U464" s="32">
        <f>VLOOKUP(B464,meanLDage!$B$3:$E$3145,2,FALSE)</f>
        <v>13.471717829159745</v>
      </c>
      <c r="V464" s="4" t="str">
        <f t="shared" si="50"/>
        <v>13_L_100001000_0_4_2</v>
      </c>
      <c r="W464" s="4">
        <v>13119</v>
      </c>
      <c r="X464" s="6"/>
      <c r="Y464" s="8">
        <f t="shared" si="51"/>
        <v>13119</v>
      </c>
      <c r="Z464" s="6" t="b">
        <f t="shared" si="49"/>
        <v>0</v>
      </c>
      <c r="AA464" s="6">
        <f t="shared" si="52"/>
        <v>13245</v>
      </c>
      <c r="AB464" s="4">
        <f t="shared" si="53"/>
        <v>5</v>
      </c>
      <c r="AC464" s="32">
        <f t="shared" si="54"/>
        <v>13.471717829159745</v>
      </c>
      <c r="AD464" s="4">
        <f>VLOOKUP($B464,meanLDage!$Z$3:$AC$3145,4,FALSE)</f>
        <v>4</v>
      </c>
      <c r="AE464" s="32">
        <f>VLOOKUP($B464,meanLDage!$Z$3:$AC$3145,2,FALSE)</f>
        <v>12.57156004</v>
      </c>
      <c r="AF464" s="6">
        <f>VLOOKUP(V464,'2017 rep county selection'!$A$1:$C$281,3,FALSE)</f>
        <v>13245</v>
      </c>
      <c r="AH464" s="9">
        <f t="shared" si="55"/>
        <v>13245</v>
      </c>
    </row>
    <row r="465" spans="1:34" ht="15.75" customHeight="1" x14ac:dyDescent="0.3">
      <c r="A465" s="4">
        <v>13</v>
      </c>
      <c r="B465" s="4">
        <v>13215</v>
      </c>
      <c r="C465" s="6" t="s">
        <v>2266</v>
      </c>
      <c r="D465" s="6" t="s">
        <v>388</v>
      </c>
      <c r="E465" s="4">
        <v>13051</v>
      </c>
      <c r="F465" s="4">
        <v>13051</v>
      </c>
      <c r="G465" s="4">
        <v>13051</v>
      </c>
      <c r="H465" s="37">
        <v>1625213842</v>
      </c>
      <c r="I465" s="37">
        <v>1636180805.9165299</v>
      </c>
      <c r="J465" s="37">
        <v>1705604916.8093801</v>
      </c>
      <c r="K465" s="4" t="str">
        <f>VLOOKUP(B465,altitude!$B$3:$E$3232,4)</f>
        <v>L</v>
      </c>
      <c r="L465" s="4">
        <f>VLOOKUP(B465,fuelregion!$C$5:$D$3233,2,FALSE)</f>
        <v>100001000</v>
      </c>
      <c r="M465" s="4">
        <f>VLOOKUP(B465,fuelregion!$H$5:$I$3113,2,FALSE)</f>
        <v>100001000</v>
      </c>
      <c r="N465" s="4">
        <f>VLOOKUP(B465,imbin!$B$4:$D$3233,2,FALSE)</f>
        <v>0</v>
      </c>
      <c r="O465" s="4" t="str">
        <f>VLOOKUP(B465,imbin!$B$4:$D$3233,3,FALSE)</f>
        <v>Submittal</v>
      </c>
      <c r="P465" s="4">
        <f>IF(ISNA(VLOOKUP(B465,rampbin!$B$4:$G$1697,6,FALSE)),2,VLOOKUP(B465,rampbin!$B$4:$G$1697,6,FALSE))</f>
        <v>2</v>
      </c>
      <c r="Q465" s="4" t="str">
        <f>IF(ISNA(VLOOKUP(B465,rampbin!$B$4:$G$1697,5,FALSE)),"MOVES",VLOOKUP(B465,rampbin!$B$4:$G$1697,5,FALSE))</f>
        <v>MOVES</v>
      </c>
      <c r="R465" s="4" t="s">
        <v>1877</v>
      </c>
      <c r="S465" s="6" t="s">
        <v>1891</v>
      </c>
      <c r="T465" s="4">
        <f>VLOOKUP(B465,meanLDage!$B$3:$E$3145,4,FALSE)</f>
        <v>3</v>
      </c>
      <c r="U465" s="32">
        <f>VLOOKUP(B465,meanLDage!$B$3:$E$3145,2,FALSE)</f>
        <v>10.879602058970942</v>
      </c>
      <c r="V465" s="4" t="str">
        <f t="shared" si="50"/>
        <v>13_L_100001000_0_3_2</v>
      </c>
      <c r="W465" s="4">
        <v>13051</v>
      </c>
      <c r="X465" s="6"/>
      <c r="Y465" s="8">
        <f t="shared" si="51"/>
        <v>13051</v>
      </c>
      <c r="Z465" s="6" t="b">
        <f t="shared" si="49"/>
        <v>1</v>
      </c>
      <c r="AA465" s="6">
        <f t="shared" si="52"/>
        <v>13051</v>
      </c>
      <c r="AB465" s="4">
        <f t="shared" si="53"/>
        <v>3</v>
      </c>
      <c r="AC465" s="32">
        <f t="shared" si="54"/>
        <v>10.879602058970942</v>
      </c>
      <c r="AD465" s="4">
        <f>VLOOKUP($B465,meanLDage!$Z$3:$AC$3145,4,FALSE)</f>
        <v>3</v>
      </c>
      <c r="AE465" s="32">
        <f>VLOOKUP($B465,meanLDage!$Z$3:$AC$3145,2,FALSE)</f>
        <v>10.31201991</v>
      </c>
      <c r="AF465" s="6">
        <f>VLOOKUP(V465,'2017 rep county selection'!$A$1:$C$281,3,FALSE)</f>
        <v>13051</v>
      </c>
      <c r="AH465" s="9">
        <f t="shared" si="55"/>
        <v>13051</v>
      </c>
    </row>
    <row r="466" spans="1:34" ht="15.75" customHeight="1" x14ac:dyDescent="0.3">
      <c r="A466" s="4">
        <v>13</v>
      </c>
      <c r="B466" s="4">
        <v>13217</v>
      </c>
      <c r="C466" s="6" t="s">
        <v>2266</v>
      </c>
      <c r="D466" s="6" t="s">
        <v>125</v>
      </c>
      <c r="E466" s="4">
        <v>13015</v>
      </c>
      <c r="F466" s="4">
        <v>13015</v>
      </c>
      <c r="G466" s="4">
        <v>13015</v>
      </c>
      <c r="H466" s="37">
        <v>869539918</v>
      </c>
      <c r="I466" s="37">
        <v>1038499143.54144</v>
      </c>
      <c r="J466" s="37">
        <v>1048899064.03906</v>
      </c>
      <c r="K466" s="4" t="str">
        <f>VLOOKUP(B466,altitude!$B$3:$E$3232,4)</f>
        <v>L</v>
      </c>
      <c r="L466" s="4">
        <f>VLOOKUP(B466,fuelregion!$C$5:$D$3233,2,FALSE)</f>
        <v>100001000</v>
      </c>
      <c r="M466" s="4">
        <f>VLOOKUP(B466,fuelregion!$H$5:$I$3113,2,FALSE)</f>
        <v>170001000</v>
      </c>
      <c r="N466" s="4">
        <f>VLOOKUP(B466,imbin!$B$4:$D$3233,2,FALSE)</f>
        <v>0</v>
      </c>
      <c r="O466" s="4" t="str">
        <f>VLOOKUP(B466,imbin!$B$4:$D$3233,3,FALSE)</f>
        <v>Submittal</v>
      </c>
      <c r="P466" s="4">
        <f>IF(ISNA(VLOOKUP(B466,rampbin!$B$4:$G$1697,6,FALSE)),2,VLOOKUP(B466,rampbin!$B$4:$G$1697,6,FALSE))</f>
        <v>2</v>
      </c>
      <c r="Q466" s="4" t="str">
        <f>IF(ISNA(VLOOKUP(B466,rampbin!$B$4:$G$1697,5,FALSE)),"MOVES",VLOOKUP(B466,rampbin!$B$4:$G$1697,5,FALSE))</f>
        <v>Submitted</v>
      </c>
      <c r="R466" s="4" t="s">
        <v>1877</v>
      </c>
      <c r="S466" s="6" t="s">
        <v>1970</v>
      </c>
      <c r="T466" s="4">
        <f>VLOOKUP(B466,meanLDage!$B$3:$E$3145,4,FALSE)</f>
        <v>4</v>
      </c>
      <c r="U466" s="32">
        <f>VLOOKUP(B466,meanLDage!$B$3:$E$3145,2,FALSE)</f>
        <v>11.866418370647461</v>
      </c>
      <c r="V466" s="4" t="str">
        <f t="shared" si="50"/>
        <v>13_L_170001000_0_4_2</v>
      </c>
      <c r="W466" s="4">
        <v>13245</v>
      </c>
      <c r="X466" s="6">
        <v>13015</v>
      </c>
      <c r="Y466" s="8">
        <f t="shared" si="51"/>
        <v>13015</v>
      </c>
      <c r="Z466" s="6" t="b">
        <f t="shared" si="49"/>
        <v>1</v>
      </c>
      <c r="AA466" s="6">
        <f t="shared" si="52"/>
        <v>13015</v>
      </c>
      <c r="AB466" s="4">
        <f t="shared" si="53"/>
        <v>4</v>
      </c>
      <c r="AC466" s="32">
        <f t="shared" si="54"/>
        <v>11.866418370647461</v>
      </c>
      <c r="AD466" s="4">
        <f>VLOOKUP($B466,meanLDage!$Z$3:$AC$3145,4,FALSE)</f>
        <v>4</v>
      </c>
      <c r="AE466" s="32">
        <f>VLOOKUP($B466,meanLDage!$Z$3:$AC$3145,2,FALSE)</f>
        <v>11.93789394</v>
      </c>
      <c r="AF466" s="6">
        <f>VLOOKUP(V466,'2017 rep county selection'!$A$1:$C$281,3,FALSE)</f>
        <v>13045</v>
      </c>
      <c r="AG466" s="6">
        <v>13015</v>
      </c>
      <c r="AH466" s="9">
        <f t="shared" si="55"/>
        <v>13015</v>
      </c>
    </row>
    <row r="467" spans="1:34" ht="15.75" customHeight="1" x14ac:dyDescent="0.3">
      <c r="A467" s="4">
        <v>13</v>
      </c>
      <c r="B467" s="4">
        <v>13219</v>
      </c>
      <c r="C467" s="6" t="s">
        <v>2266</v>
      </c>
      <c r="D467" s="6" t="s">
        <v>389</v>
      </c>
      <c r="E467" s="4">
        <v>13285</v>
      </c>
      <c r="F467" s="4">
        <v>13219</v>
      </c>
      <c r="G467" s="4">
        <v>13219</v>
      </c>
      <c r="H467" s="37">
        <v>477598865</v>
      </c>
      <c r="I467" s="37">
        <v>476942032.11045402</v>
      </c>
      <c r="J467" s="37">
        <v>549381203.212322</v>
      </c>
      <c r="K467" s="4" t="str">
        <f>VLOOKUP(B467,altitude!$B$3:$E$3232,4)</f>
        <v>L</v>
      </c>
      <c r="L467" s="4">
        <f>VLOOKUP(B467,fuelregion!$C$5:$D$3233,2,FALSE)</f>
        <v>100001000</v>
      </c>
      <c r="M467" s="4">
        <f>VLOOKUP(B467,fuelregion!$H$5:$I$3113,2,FALSE)</f>
        <v>170001000</v>
      </c>
      <c r="N467" s="4">
        <f>VLOOKUP(B467,imbin!$B$4:$D$3233,2,FALSE)</f>
        <v>0</v>
      </c>
      <c r="O467" s="4" t="str">
        <f>VLOOKUP(B467,imbin!$B$4:$D$3233,3,FALSE)</f>
        <v>Submittal</v>
      </c>
      <c r="P467" s="4">
        <f>IF(ISNA(VLOOKUP(B467,rampbin!$B$4:$G$1697,6,FALSE)),2,VLOOKUP(B467,rampbin!$B$4:$G$1697,6,FALSE))</f>
        <v>2</v>
      </c>
      <c r="Q467" s="4" t="str">
        <f>IF(ISNA(VLOOKUP(B467,rampbin!$B$4:$G$1697,5,FALSE)),"MOVES",VLOOKUP(B467,rampbin!$B$4:$G$1697,5,FALSE))</f>
        <v>MOVES</v>
      </c>
      <c r="R467" s="4" t="s">
        <v>1877</v>
      </c>
      <c r="S467" s="6" t="s">
        <v>1977</v>
      </c>
      <c r="T467" s="4">
        <f>VLOOKUP(B467,meanLDage!$B$3:$E$3145,4,FALSE)</f>
        <v>3</v>
      </c>
      <c r="U467" s="32">
        <f>VLOOKUP(B467,meanLDage!$B$3:$E$3145,2,FALSE)</f>
        <v>10.60948905295535</v>
      </c>
      <c r="V467" s="4" t="str">
        <f t="shared" si="50"/>
        <v>13_L_170001000_0_3_2</v>
      </c>
      <c r="W467" s="4">
        <v>13051</v>
      </c>
      <c r="X467" s="6"/>
      <c r="Y467" s="8">
        <f t="shared" si="51"/>
        <v>13051</v>
      </c>
      <c r="Z467" s="6" t="b">
        <f t="shared" si="49"/>
        <v>0</v>
      </c>
      <c r="AA467" s="6">
        <f t="shared" si="52"/>
        <v>13219</v>
      </c>
      <c r="AB467" s="4">
        <f t="shared" si="53"/>
        <v>3</v>
      </c>
      <c r="AC467" s="32">
        <f t="shared" si="54"/>
        <v>10.60948905295535</v>
      </c>
      <c r="AD467" s="4">
        <f>VLOOKUP($B467,meanLDage!$Z$3:$AC$3145,4,FALSE)</f>
        <v>3</v>
      </c>
      <c r="AE467" s="32">
        <f>VLOOKUP($B467,meanLDage!$Z$3:$AC$3145,2,FALSE)</f>
        <v>10.40097896</v>
      </c>
      <c r="AF467" s="6">
        <f>VLOOKUP(V467,'2017 rep county selection'!$A$1:$C$281,3,FALSE)</f>
        <v>13219</v>
      </c>
      <c r="AH467" s="9">
        <f t="shared" si="55"/>
        <v>13219</v>
      </c>
    </row>
    <row r="468" spans="1:34" ht="15.75" customHeight="1" x14ac:dyDescent="0.3">
      <c r="A468" s="4">
        <v>13</v>
      </c>
      <c r="B468" s="4">
        <v>13221</v>
      </c>
      <c r="C468" s="6" t="s">
        <v>2266</v>
      </c>
      <c r="D468" s="6" t="s">
        <v>390</v>
      </c>
      <c r="E468" s="4">
        <v>13245</v>
      </c>
      <c r="F468" s="4">
        <v>13245</v>
      </c>
      <c r="G468" s="4">
        <v>13245</v>
      </c>
      <c r="H468" s="37">
        <v>140278232</v>
      </c>
      <c r="I468" s="37">
        <v>124902401.54314201</v>
      </c>
      <c r="J468" s="37">
        <v>148283013.68518499</v>
      </c>
      <c r="K468" s="4" t="str">
        <f>VLOOKUP(B468,altitude!$B$3:$E$3232,4)</f>
        <v>L</v>
      </c>
      <c r="L468" s="4">
        <f>VLOOKUP(B468,fuelregion!$C$5:$D$3233,2,FALSE)</f>
        <v>100001000</v>
      </c>
      <c r="M468" s="4">
        <f>VLOOKUP(B468,fuelregion!$H$5:$I$3113,2,FALSE)</f>
        <v>100001000</v>
      </c>
      <c r="N468" s="4">
        <f>VLOOKUP(B468,imbin!$B$4:$D$3233,2,FALSE)</f>
        <v>0</v>
      </c>
      <c r="O468" s="4" t="str">
        <f>VLOOKUP(B468,imbin!$B$4:$D$3233,3,FALSE)</f>
        <v>Submittal</v>
      </c>
      <c r="P468" s="4">
        <f>IF(ISNA(VLOOKUP(B468,rampbin!$B$4:$G$1697,6,FALSE)),2,VLOOKUP(B468,rampbin!$B$4:$G$1697,6,FALSE))</f>
        <v>2</v>
      </c>
      <c r="Q468" s="4" t="str">
        <f>IF(ISNA(VLOOKUP(B468,rampbin!$B$4:$G$1697,5,FALSE)),"MOVES",VLOOKUP(B468,rampbin!$B$4:$G$1697,5,FALSE))</f>
        <v>MOVES</v>
      </c>
      <c r="R468" s="4" t="s">
        <v>1877</v>
      </c>
      <c r="S468" s="6" t="s">
        <v>1977</v>
      </c>
      <c r="T468" s="4">
        <f>VLOOKUP(B468,meanLDage!$B$3:$E$3145,4,FALSE)</f>
        <v>5</v>
      </c>
      <c r="U468" s="32">
        <f>VLOOKUP(B468,meanLDage!$B$3:$E$3145,2,FALSE)</f>
        <v>13.875364430375686</v>
      </c>
      <c r="V468" s="4" t="str">
        <f t="shared" si="50"/>
        <v>13_L_100001000_0_4_2</v>
      </c>
      <c r="W468" s="4">
        <v>13119</v>
      </c>
      <c r="X468" s="6"/>
      <c r="Y468" s="8">
        <f t="shared" si="51"/>
        <v>13119</v>
      </c>
      <c r="Z468" s="6" t="b">
        <f t="shared" si="49"/>
        <v>0</v>
      </c>
      <c r="AA468" s="6">
        <f t="shared" si="52"/>
        <v>13245</v>
      </c>
      <c r="AB468" s="4">
        <f t="shared" si="53"/>
        <v>5</v>
      </c>
      <c r="AC468" s="32">
        <f t="shared" si="54"/>
        <v>13.875364430375686</v>
      </c>
      <c r="AD468" s="4">
        <f>VLOOKUP($B468,meanLDage!$Z$3:$AC$3145,4,FALSE)</f>
        <v>4</v>
      </c>
      <c r="AE468" s="32">
        <f>VLOOKUP($B468,meanLDage!$Z$3:$AC$3145,2,FALSE)</f>
        <v>12.539065709999999</v>
      </c>
      <c r="AF468" s="6">
        <f>VLOOKUP(V468,'2017 rep county selection'!$A$1:$C$281,3,FALSE)</f>
        <v>13245</v>
      </c>
      <c r="AH468" s="9">
        <f t="shared" si="55"/>
        <v>13245</v>
      </c>
    </row>
    <row r="469" spans="1:34" ht="15.75" customHeight="1" x14ac:dyDescent="0.3">
      <c r="A469" s="4">
        <v>13</v>
      </c>
      <c r="B469" s="4">
        <v>13223</v>
      </c>
      <c r="C469" s="6" t="s">
        <v>2266</v>
      </c>
      <c r="D469" s="6" t="s">
        <v>391</v>
      </c>
      <c r="E469" s="4">
        <v>13089</v>
      </c>
      <c r="F469" s="4">
        <v>13121</v>
      </c>
      <c r="G469" s="4">
        <v>13121</v>
      </c>
      <c r="H469" s="37">
        <v>977194554</v>
      </c>
      <c r="I469" s="37">
        <v>1104760312.29794</v>
      </c>
      <c r="J469" s="37">
        <v>1139138430.20439</v>
      </c>
      <c r="K469" s="4" t="str">
        <f>VLOOKUP(B469,altitude!$B$3:$E$3232,4)</f>
        <v>L</v>
      </c>
      <c r="L469" s="4">
        <f>VLOOKUP(B469,fuelregion!$C$5:$D$3233,2,FALSE)</f>
        <v>170001000</v>
      </c>
      <c r="M469" s="4">
        <f>VLOOKUP(B469,fuelregion!$H$5:$I$3113,2,FALSE)</f>
        <v>170001000</v>
      </c>
      <c r="N469" s="4">
        <f>VLOOKUP(B469,imbin!$B$4:$D$3233,2,FALSE)</f>
        <v>1</v>
      </c>
      <c r="O469" s="4" t="str">
        <f>VLOOKUP(B469,imbin!$B$4:$D$3233,3,FALSE)</f>
        <v>Submittal</v>
      </c>
      <c r="P469" s="4">
        <f>IF(ISNA(VLOOKUP(B469,rampbin!$B$4:$G$1697,6,FALSE)),2,VLOOKUP(B469,rampbin!$B$4:$G$1697,6,FALSE))</f>
        <v>2</v>
      </c>
      <c r="Q469" s="4" t="str">
        <f>IF(ISNA(VLOOKUP(B469,rampbin!$B$4:$G$1697,5,FALSE)),"MOVES",VLOOKUP(B469,rampbin!$B$4:$G$1697,5,FALSE))</f>
        <v>Submitted</v>
      </c>
      <c r="R469" s="4" t="s">
        <v>1877</v>
      </c>
      <c r="S469" s="6" t="s">
        <v>1970</v>
      </c>
      <c r="T469" s="4">
        <f>VLOOKUP(B469,meanLDage!$B$3:$E$3145,4,FALSE)</f>
        <v>3</v>
      </c>
      <c r="U469" s="32">
        <f>VLOOKUP(B469,meanLDage!$B$3:$E$3145,2,FALSE)</f>
        <v>10.612183482477176</v>
      </c>
      <c r="V469" s="4" t="str">
        <f t="shared" si="50"/>
        <v>13_L_170001000_1_3_2</v>
      </c>
      <c r="W469" s="4">
        <v>13151</v>
      </c>
      <c r="X469" s="6"/>
      <c r="Y469" s="8">
        <f t="shared" si="51"/>
        <v>13151</v>
      </c>
      <c r="Z469" s="6" t="b">
        <f t="shared" si="49"/>
        <v>0</v>
      </c>
      <c r="AA469" s="6">
        <f t="shared" si="52"/>
        <v>13121</v>
      </c>
      <c r="AB469" s="4">
        <f t="shared" si="53"/>
        <v>3</v>
      </c>
      <c r="AC469" s="32">
        <f t="shared" si="54"/>
        <v>10.612183482477176</v>
      </c>
      <c r="AD469" s="4">
        <f>VLOOKUP($B469,meanLDage!$Z$3:$AC$3145,4,FALSE)</f>
        <v>3</v>
      </c>
      <c r="AE469" s="32">
        <f>VLOOKUP($B469,meanLDage!$Z$3:$AC$3145,2,FALSE)</f>
        <v>9.6793608239999998</v>
      </c>
      <c r="AF469" s="6">
        <f>VLOOKUP(V469,'2017 rep county selection'!$A$1:$C$281,3,FALSE)</f>
        <v>13151</v>
      </c>
      <c r="AH469" s="9">
        <f t="shared" si="55"/>
        <v>13151</v>
      </c>
    </row>
    <row r="470" spans="1:34" ht="15.75" customHeight="1" x14ac:dyDescent="0.3">
      <c r="A470" s="4">
        <v>13</v>
      </c>
      <c r="B470" s="4">
        <v>13225</v>
      </c>
      <c r="C470" s="6" t="s">
        <v>2266</v>
      </c>
      <c r="D470" s="6" t="s">
        <v>392</v>
      </c>
      <c r="E470" s="4">
        <v>13051</v>
      </c>
      <c r="F470" s="4">
        <v>13245</v>
      </c>
      <c r="G470" s="4">
        <v>13245</v>
      </c>
      <c r="H470" s="37">
        <v>501430090</v>
      </c>
      <c r="I470" s="37">
        <v>524819808.89845401</v>
      </c>
      <c r="J470" s="37">
        <v>552256636.53268802</v>
      </c>
      <c r="K470" s="4" t="str">
        <f>VLOOKUP(B470,altitude!$B$3:$E$3232,4)</f>
        <v>L</v>
      </c>
      <c r="L470" s="4">
        <f>VLOOKUP(B470,fuelregion!$C$5:$D$3233,2,FALSE)</f>
        <v>100001000</v>
      </c>
      <c r="M470" s="4">
        <f>VLOOKUP(B470,fuelregion!$H$5:$I$3113,2,FALSE)</f>
        <v>100001000</v>
      </c>
      <c r="N470" s="4">
        <f>VLOOKUP(B470,imbin!$B$4:$D$3233,2,FALSE)</f>
        <v>0</v>
      </c>
      <c r="O470" s="4" t="str">
        <f>VLOOKUP(B470,imbin!$B$4:$D$3233,3,FALSE)</f>
        <v>Submittal</v>
      </c>
      <c r="P470" s="4">
        <f>IF(ISNA(VLOOKUP(B470,rampbin!$B$4:$G$1697,6,FALSE)),2,VLOOKUP(B470,rampbin!$B$4:$G$1697,6,FALSE))</f>
        <v>2</v>
      </c>
      <c r="Q470" s="4" t="str">
        <f>IF(ISNA(VLOOKUP(B470,rampbin!$B$4:$G$1697,5,FALSE)),"MOVES",VLOOKUP(B470,rampbin!$B$4:$G$1697,5,FALSE))</f>
        <v>MOVES</v>
      </c>
      <c r="R470" s="4" t="s">
        <v>1877</v>
      </c>
      <c r="S470" s="6" t="s">
        <v>1980</v>
      </c>
      <c r="T470" s="4">
        <f>VLOOKUP(B470,meanLDage!$B$3:$E$3145,4,FALSE)</f>
        <v>4</v>
      </c>
      <c r="U470" s="32">
        <f>VLOOKUP(B470,meanLDage!$B$3:$E$3145,2,FALSE)</f>
        <v>12.186792380110214</v>
      </c>
      <c r="V470" s="4" t="str">
        <f t="shared" si="50"/>
        <v>13_L_100001000_0_4_2</v>
      </c>
      <c r="W470" s="4">
        <v>13245</v>
      </c>
      <c r="X470" s="6"/>
      <c r="Y470" s="8">
        <f t="shared" si="51"/>
        <v>13245</v>
      </c>
      <c r="Z470" s="6" t="b">
        <f t="shared" si="49"/>
        <v>1</v>
      </c>
      <c r="AA470" s="6">
        <f t="shared" si="52"/>
        <v>13245</v>
      </c>
      <c r="AB470" s="4">
        <f t="shared" si="53"/>
        <v>4</v>
      </c>
      <c r="AC470" s="32">
        <f t="shared" si="54"/>
        <v>12.186792380110214</v>
      </c>
      <c r="AD470" s="4">
        <f>VLOOKUP($B470,meanLDage!$Z$3:$AC$3145,4,FALSE)</f>
        <v>4</v>
      </c>
      <c r="AE470" s="32">
        <f>VLOOKUP($B470,meanLDage!$Z$3:$AC$3145,2,FALSE)</f>
        <v>12.375899950000001</v>
      </c>
      <c r="AF470" s="6">
        <f>VLOOKUP(V470,'2017 rep county selection'!$A$1:$C$281,3,FALSE)</f>
        <v>13245</v>
      </c>
      <c r="AH470" s="9">
        <f t="shared" si="55"/>
        <v>13245</v>
      </c>
    </row>
    <row r="471" spans="1:34" ht="15.75" customHeight="1" x14ac:dyDescent="0.3">
      <c r="A471" s="4">
        <v>13</v>
      </c>
      <c r="B471" s="4">
        <v>13227</v>
      </c>
      <c r="C471" s="6" t="s">
        <v>2266</v>
      </c>
      <c r="D471" s="6" t="s">
        <v>60</v>
      </c>
      <c r="E471" s="4">
        <v>13129</v>
      </c>
      <c r="F471" s="4">
        <v>13129</v>
      </c>
      <c r="G471" s="4">
        <v>13129</v>
      </c>
      <c r="H471" s="37">
        <v>313958413</v>
      </c>
      <c r="I471" s="37">
        <v>314557569.92893201</v>
      </c>
      <c r="J471" s="37">
        <v>368800106.47757298</v>
      </c>
      <c r="K471" s="4" t="str">
        <f>VLOOKUP(B471,altitude!$B$3:$E$3232,4)</f>
        <v>L</v>
      </c>
      <c r="L471" s="4">
        <f>VLOOKUP(B471,fuelregion!$C$5:$D$3233,2,FALSE)</f>
        <v>100001000</v>
      </c>
      <c r="M471" s="4">
        <f>VLOOKUP(B471,fuelregion!$H$5:$I$3113,2,FALSE)</f>
        <v>170001000</v>
      </c>
      <c r="N471" s="4">
        <f>VLOOKUP(B471,imbin!$B$4:$D$3233,2,FALSE)</f>
        <v>0</v>
      </c>
      <c r="O471" s="4" t="str">
        <f>VLOOKUP(B471,imbin!$B$4:$D$3233,3,FALSE)</f>
        <v>Submittal</v>
      </c>
      <c r="P471" s="4">
        <f>IF(ISNA(VLOOKUP(B471,rampbin!$B$4:$G$1697,6,FALSE)),2,VLOOKUP(B471,rampbin!$B$4:$G$1697,6,FALSE))</f>
        <v>2</v>
      </c>
      <c r="Q471" s="4" t="str">
        <f>IF(ISNA(VLOOKUP(B471,rampbin!$B$4:$G$1697,5,FALSE)),"MOVES",VLOOKUP(B471,rampbin!$B$4:$G$1697,5,FALSE))</f>
        <v>MOVES</v>
      </c>
      <c r="R471" s="4" t="s">
        <v>1877</v>
      </c>
      <c r="S471" s="6" t="s">
        <v>1970</v>
      </c>
      <c r="T471" s="4">
        <f>VLOOKUP(B471,meanLDage!$B$3:$E$3145,4,FALSE)</f>
        <v>4</v>
      </c>
      <c r="U471" s="32">
        <f>VLOOKUP(B471,meanLDage!$B$3:$E$3145,2,FALSE)</f>
        <v>12.291245243550147</v>
      </c>
      <c r="V471" s="4" t="str">
        <f t="shared" si="50"/>
        <v>13_L_170001000_0_4_2</v>
      </c>
      <c r="W471" s="4">
        <v>13245</v>
      </c>
      <c r="X471" s="6"/>
      <c r="Y471" s="8">
        <f t="shared" si="51"/>
        <v>13245</v>
      </c>
      <c r="Z471" s="6" t="b">
        <f t="shared" si="49"/>
        <v>0</v>
      </c>
      <c r="AA471" s="6">
        <f t="shared" si="52"/>
        <v>13129</v>
      </c>
      <c r="AB471" s="4">
        <f t="shared" si="53"/>
        <v>4</v>
      </c>
      <c r="AC471" s="32">
        <f t="shared" si="54"/>
        <v>12.291245243550147</v>
      </c>
      <c r="AD471" s="4">
        <f>VLOOKUP($B471,meanLDage!$Z$3:$AC$3145,4,FALSE)</f>
        <v>4</v>
      </c>
      <c r="AE471" s="32">
        <f>VLOOKUP($B471,meanLDage!$Z$3:$AC$3145,2,FALSE)</f>
        <v>12.532917429999999</v>
      </c>
      <c r="AF471" s="6">
        <f>VLOOKUP(V471,'2017 rep county selection'!$A$1:$C$281,3,FALSE)</f>
        <v>13045</v>
      </c>
      <c r="AG471" s="6">
        <v>13157</v>
      </c>
      <c r="AH471" s="9">
        <f t="shared" si="55"/>
        <v>13157</v>
      </c>
    </row>
    <row r="472" spans="1:34" ht="15.75" customHeight="1" x14ac:dyDescent="0.3">
      <c r="A472" s="4">
        <v>13</v>
      </c>
      <c r="B472" s="4">
        <v>13229</v>
      </c>
      <c r="C472" s="6" t="s">
        <v>2266</v>
      </c>
      <c r="D472" s="6" t="s">
        <v>393</v>
      </c>
      <c r="E472" s="4">
        <v>13051</v>
      </c>
      <c r="F472" s="4">
        <v>13245</v>
      </c>
      <c r="G472" s="4">
        <v>13245</v>
      </c>
      <c r="H472" s="37">
        <v>181361940</v>
      </c>
      <c r="I472" s="37">
        <v>165980180.259884</v>
      </c>
      <c r="J472" s="37">
        <v>189968995.49812299</v>
      </c>
      <c r="K472" s="4" t="str">
        <f>VLOOKUP(B472,altitude!$B$3:$E$3232,4)</f>
        <v>L</v>
      </c>
      <c r="L472" s="4">
        <f>VLOOKUP(B472,fuelregion!$C$5:$D$3233,2,FALSE)</f>
        <v>100001000</v>
      </c>
      <c r="M472" s="4">
        <f>VLOOKUP(B472,fuelregion!$H$5:$I$3113,2,FALSE)</f>
        <v>100001000</v>
      </c>
      <c r="N472" s="4">
        <f>VLOOKUP(B472,imbin!$B$4:$D$3233,2,FALSE)</f>
        <v>0</v>
      </c>
      <c r="O472" s="4" t="str">
        <f>VLOOKUP(B472,imbin!$B$4:$D$3233,3,FALSE)</f>
        <v>Submittal</v>
      </c>
      <c r="P472" s="4">
        <f>IF(ISNA(VLOOKUP(B472,rampbin!$B$4:$G$1697,6,FALSE)),2,VLOOKUP(B472,rampbin!$B$4:$G$1697,6,FALSE))</f>
        <v>2</v>
      </c>
      <c r="Q472" s="4" t="str">
        <f>IF(ISNA(VLOOKUP(B472,rampbin!$B$4:$G$1697,5,FALSE)),"MOVES",VLOOKUP(B472,rampbin!$B$4:$G$1697,5,FALSE))</f>
        <v>MOVES</v>
      </c>
      <c r="R472" s="4" t="s">
        <v>1880</v>
      </c>
      <c r="S472" s="6" t="s">
        <v>1851</v>
      </c>
      <c r="T472" s="4">
        <f>VLOOKUP(B472,meanLDage!$B$3:$E$3145,4,FALSE)</f>
        <v>4</v>
      </c>
      <c r="U472" s="32">
        <f>VLOOKUP(B472,meanLDage!$B$3:$E$3145,2,FALSE)</f>
        <v>11.980011228082297</v>
      </c>
      <c r="V472" s="4" t="str">
        <f t="shared" si="50"/>
        <v>13_L_100001000_0_4_2</v>
      </c>
      <c r="W472" s="4">
        <v>13245</v>
      </c>
      <c r="X472" s="6"/>
      <c r="Y472" s="8">
        <f t="shared" si="51"/>
        <v>13245</v>
      </c>
      <c r="Z472" s="6" t="b">
        <f t="shared" si="49"/>
        <v>1</v>
      </c>
      <c r="AA472" s="6">
        <f t="shared" si="52"/>
        <v>13245</v>
      </c>
      <c r="AB472" s="4">
        <f t="shared" si="53"/>
        <v>4</v>
      </c>
      <c r="AC472" s="32">
        <f t="shared" si="54"/>
        <v>11.980011228082297</v>
      </c>
      <c r="AD472" s="4">
        <f>VLOOKUP($B472,meanLDage!$Z$3:$AC$3145,4,FALSE)</f>
        <v>4</v>
      </c>
      <c r="AE472" s="32">
        <f>VLOOKUP($B472,meanLDage!$Z$3:$AC$3145,2,FALSE)</f>
        <v>12.56564361</v>
      </c>
      <c r="AF472" s="6">
        <f>VLOOKUP(V472,'2017 rep county selection'!$A$1:$C$281,3,FALSE)</f>
        <v>13245</v>
      </c>
      <c r="AH472" s="9">
        <f t="shared" si="55"/>
        <v>13245</v>
      </c>
    </row>
    <row r="473" spans="1:34" ht="15.75" customHeight="1" x14ac:dyDescent="0.3">
      <c r="A473" s="4">
        <v>13</v>
      </c>
      <c r="B473" s="4">
        <v>13231</v>
      </c>
      <c r="C473" s="6" t="s">
        <v>2266</v>
      </c>
      <c r="D473" s="6" t="s">
        <v>61</v>
      </c>
      <c r="E473" s="4">
        <v>13129</v>
      </c>
      <c r="F473" s="4">
        <v>13129</v>
      </c>
      <c r="G473" s="4">
        <v>13129</v>
      </c>
      <c r="H473" s="37">
        <v>167896360</v>
      </c>
      <c r="I473" s="37">
        <v>158450805.70096299</v>
      </c>
      <c r="J473" s="37">
        <v>185121866.216784</v>
      </c>
      <c r="K473" s="4" t="str">
        <f>VLOOKUP(B473,altitude!$B$3:$E$3232,4)</f>
        <v>L</v>
      </c>
      <c r="L473" s="4">
        <f>VLOOKUP(B473,fuelregion!$C$5:$D$3233,2,FALSE)</f>
        <v>100001000</v>
      </c>
      <c r="M473" s="4">
        <f>VLOOKUP(B473,fuelregion!$H$5:$I$3113,2,FALSE)</f>
        <v>170001000</v>
      </c>
      <c r="N473" s="4">
        <f>VLOOKUP(B473,imbin!$B$4:$D$3233,2,FALSE)</f>
        <v>0</v>
      </c>
      <c r="O473" s="4" t="str">
        <f>VLOOKUP(B473,imbin!$B$4:$D$3233,3,FALSE)</f>
        <v>Submittal</v>
      </c>
      <c r="P473" s="4">
        <f>IF(ISNA(VLOOKUP(B473,rampbin!$B$4:$G$1697,6,FALSE)),2,VLOOKUP(B473,rampbin!$B$4:$G$1697,6,FALSE))</f>
        <v>2</v>
      </c>
      <c r="Q473" s="4" t="str">
        <f>IF(ISNA(VLOOKUP(B473,rampbin!$B$4:$G$1697,5,FALSE)),"MOVES",VLOOKUP(B473,rampbin!$B$4:$G$1697,5,FALSE))</f>
        <v>MOVES</v>
      </c>
      <c r="R473" s="4" t="s">
        <v>1877</v>
      </c>
      <c r="S473" s="6" t="s">
        <v>1970</v>
      </c>
      <c r="T473" s="4">
        <f>VLOOKUP(B473,meanLDage!$B$3:$E$3145,4,FALSE)</f>
        <v>4</v>
      </c>
      <c r="U473" s="32">
        <f>VLOOKUP(B473,meanLDage!$B$3:$E$3145,2,FALSE)</f>
        <v>12.958723989011615</v>
      </c>
      <c r="V473" s="4" t="str">
        <f t="shared" si="50"/>
        <v>13_L_170001000_0_4_2</v>
      </c>
      <c r="W473" s="4">
        <v>13245</v>
      </c>
      <c r="X473" s="6"/>
      <c r="Y473" s="8">
        <f t="shared" si="51"/>
        <v>13245</v>
      </c>
      <c r="Z473" s="6" t="b">
        <f t="shared" si="49"/>
        <v>0</v>
      </c>
      <c r="AA473" s="6">
        <f t="shared" si="52"/>
        <v>13129</v>
      </c>
      <c r="AB473" s="4">
        <f t="shared" si="53"/>
        <v>4</v>
      </c>
      <c r="AC473" s="32">
        <f t="shared" si="54"/>
        <v>12.958723989011615</v>
      </c>
      <c r="AD473" s="4">
        <f>VLOOKUP($B473,meanLDage!$Z$3:$AC$3145,4,FALSE)</f>
        <v>4</v>
      </c>
      <c r="AE473" s="32">
        <f>VLOOKUP($B473,meanLDage!$Z$3:$AC$3145,2,FALSE)</f>
        <v>12.540897899999999</v>
      </c>
      <c r="AF473" s="6">
        <f>VLOOKUP(V473,'2017 rep county selection'!$A$1:$C$281,3,FALSE)</f>
        <v>13045</v>
      </c>
      <c r="AG473" s="6">
        <v>13157</v>
      </c>
      <c r="AH473" s="9">
        <f t="shared" si="55"/>
        <v>13157</v>
      </c>
    </row>
    <row r="474" spans="1:34" ht="15.75" customHeight="1" x14ac:dyDescent="0.3">
      <c r="A474" s="4">
        <v>13</v>
      </c>
      <c r="B474" s="4">
        <v>13233</v>
      </c>
      <c r="C474" s="6" t="s">
        <v>2266</v>
      </c>
      <c r="D474" s="6" t="s">
        <v>129</v>
      </c>
      <c r="E474" s="4">
        <v>13129</v>
      </c>
      <c r="F474" s="4">
        <v>13129</v>
      </c>
      <c r="G474" s="4">
        <v>13129</v>
      </c>
      <c r="H474" s="37">
        <v>377119696</v>
      </c>
      <c r="I474" s="37">
        <v>365540361.37204802</v>
      </c>
      <c r="J474" s="37">
        <v>379252164.49861598</v>
      </c>
      <c r="K474" s="4" t="str">
        <f>VLOOKUP(B474,altitude!$B$3:$E$3232,4)</f>
        <v>L</v>
      </c>
      <c r="L474" s="4">
        <f>VLOOKUP(B474,fuelregion!$C$5:$D$3233,2,FALSE)</f>
        <v>100001000</v>
      </c>
      <c r="M474" s="4">
        <f>VLOOKUP(B474,fuelregion!$H$5:$I$3113,2,FALSE)</f>
        <v>170001000</v>
      </c>
      <c r="N474" s="4">
        <f>VLOOKUP(B474,imbin!$B$4:$D$3233,2,FALSE)</f>
        <v>0</v>
      </c>
      <c r="O474" s="4" t="str">
        <f>VLOOKUP(B474,imbin!$B$4:$D$3233,3,FALSE)</f>
        <v>Submittal</v>
      </c>
      <c r="P474" s="4">
        <f>IF(ISNA(VLOOKUP(B474,rampbin!$B$4:$G$1697,6,FALSE)),2,VLOOKUP(B474,rampbin!$B$4:$G$1697,6,FALSE))</f>
        <v>2</v>
      </c>
      <c r="Q474" s="4" t="str">
        <f>IF(ISNA(VLOOKUP(B474,rampbin!$B$4:$G$1697,5,FALSE)),"MOVES",VLOOKUP(B474,rampbin!$B$4:$G$1697,5,FALSE))</f>
        <v>MOVES</v>
      </c>
      <c r="R474" s="4" t="s">
        <v>1880</v>
      </c>
      <c r="S474" s="6" t="s">
        <v>1851</v>
      </c>
      <c r="T474" s="4">
        <f>VLOOKUP(B474,meanLDage!$B$3:$E$3145,4,FALSE)</f>
        <v>5</v>
      </c>
      <c r="U474" s="32">
        <f>VLOOKUP(B474,meanLDage!$B$3:$E$3145,2,FALSE)</f>
        <v>13.445239908000289</v>
      </c>
      <c r="V474" s="4" t="str">
        <f t="shared" si="50"/>
        <v>13_L_170001000_0_4_2</v>
      </c>
      <c r="W474" s="4">
        <v>13119</v>
      </c>
      <c r="X474" s="6"/>
      <c r="Y474" s="8">
        <f t="shared" si="51"/>
        <v>13119</v>
      </c>
      <c r="Z474" s="6" t="b">
        <f t="shared" si="49"/>
        <v>0</v>
      </c>
      <c r="AA474" s="6">
        <f t="shared" si="52"/>
        <v>13129</v>
      </c>
      <c r="AB474" s="4">
        <f t="shared" si="53"/>
        <v>5</v>
      </c>
      <c r="AC474" s="32">
        <f t="shared" si="54"/>
        <v>13.445239908000289</v>
      </c>
      <c r="AD474" s="4">
        <f>VLOOKUP($B474,meanLDage!$Z$3:$AC$3145,4,FALSE)</f>
        <v>4</v>
      </c>
      <c r="AE474" s="32">
        <f>VLOOKUP($B474,meanLDage!$Z$3:$AC$3145,2,FALSE)</f>
        <v>12.509276959999999</v>
      </c>
      <c r="AF474" s="6">
        <f>VLOOKUP(V474,'2017 rep county selection'!$A$1:$C$281,3,FALSE)</f>
        <v>13045</v>
      </c>
      <c r="AG474" s="6">
        <v>13157</v>
      </c>
      <c r="AH474" s="9">
        <f t="shared" si="55"/>
        <v>13157</v>
      </c>
    </row>
    <row r="475" spans="1:34" ht="15.75" customHeight="1" x14ac:dyDescent="0.3">
      <c r="A475" s="4">
        <v>13</v>
      </c>
      <c r="B475" s="4">
        <v>13235</v>
      </c>
      <c r="C475" s="6" t="s">
        <v>2266</v>
      </c>
      <c r="D475" s="6" t="s">
        <v>132</v>
      </c>
      <c r="E475" s="4">
        <v>13245</v>
      </c>
      <c r="F475" s="4">
        <v>13245</v>
      </c>
      <c r="G475" s="4">
        <v>13245</v>
      </c>
      <c r="H475" s="37">
        <v>113955196</v>
      </c>
      <c r="I475" s="37">
        <v>101451277.377795</v>
      </c>
      <c r="J475" s="37">
        <v>113197089.719846</v>
      </c>
      <c r="K475" s="4" t="str">
        <f>VLOOKUP(B475,altitude!$B$3:$E$3232,4)</f>
        <v>L</v>
      </c>
      <c r="L475" s="4">
        <f>VLOOKUP(B475,fuelregion!$C$5:$D$3233,2,FALSE)</f>
        <v>100001000</v>
      </c>
      <c r="M475" s="4">
        <f>VLOOKUP(B475,fuelregion!$H$5:$I$3113,2,FALSE)</f>
        <v>100001000</v>
      </c>
      <c r="N475" s="4">
        <f>VLOOKUP(B475,imbin!$B$4:$D$3233,2,FALSE)</f>
        <v>0</v>
      </c>
      <c r="O475" s="4" t="str">
        <f>VLOOKUP(B475,imbin!$B$4:$D$3233,3,FALSE)</f>
        <v>Submittal</v>
      </c>
      <c r="P475" s="4">
        <f>IF(ISNA(VLOOKUP(B475,rampbin!$B$4:$G$1697,6,FALSE)),2,VLOOKUP(B475,rampbin!$B$4:$G$1697,6,FALSE))</f>
        <v>2</v>
      </c>
      <c r="Q475" s="4" t="str">
        <f>IF(ISNA(VLOOKUP(B475,rampbin!$B$4:$G$1697,5,FALSE)),"MOVES",VLOOKUP(B475,rampbin!$B$4:$G$1697,5,FALSE))</f>
        <v>MOVES</v>
      </c>
      <c r="R475" s="4" t="s">
        <v>1877</v>
      </c>
      <c r="S475" s="6" t="s">
        <v>1980</v>
      </c>
      <c r="T475" s="4">
        <f>VLOOKUP(B475,meanLDage!$B$3:$E$3145,4,FALSE)</f>
        <v>4</v>
      </c>
      <c r="U475" s="32">
        <f>VLOOKUP(B475,meanLDage!$B$3:$E$3145,2,FALSE)</f>
        <v>12.598199357276933</v>
      </c>
      <c r="V475" s="4" t="str">
        <f t="shared" si="50"/>
        <v>13_L_100001000_0_4_2</v>
      </c>
      <c r="W475" s="4">
        <v>13245</v>
      </c>
      <c r="X475" s="6"/>
      <c r="Y475" s="8">
        <f t="shared" si="51"/>
        <v>13245</v>
      </c>
      <c r="Z475" s="6" t="b">
        <f t="shared" si="49"/>
        <v>1</v>
      </c>
      <c r="AA475" s="6">
        <f t="shared" si="52"/>
        <v>13245</v>
      </c>
      <c r="AB475" s="4">
        <f t="shared" si="53"/>
        <v>4</v>
      </c>
      <c r="AC475" s="32">
        <f t="shared" si="54"/>
        <v>12.598199357276933</v>
      </c>
      <c r="AD475" s="4">
        <f>VLOOKUP($B475,meanLDage!$Z$3:$AC$3145,4,FALSE)</f>
        <v>4</v>
      </c>
      <c r="AE475" s="32">
        <f>VLOOKUP($B475,meanLDage!$Z$3:$AC$3145,2,FALSE)</f>
        <v>12.477227600000001</v>
      </c>
      <c r="AF475" s="6">
        <f>VLOOKUP(V475,'2017 rep county selection'!$A$1:$C$281,3,FALSE)</f>
        <v>13245</v>
      </c>
      <c r="AH475" s="9">
        <f t="shared" si="55"/>
        <v>13245</v>
      </c>
    </row>
    <row r="476" spans="1:34" ht="15.75" customHeight="1" x14ac:dyDescent="0.3">
      <c r="A476" s="4">
        <v>13</v>
      </c>
      <c r="B476" s="4">
        <v>13237</v>
      </c>
      <c r="C476" s="6" t="s">
        <v>2266</v>
      </c>
      <c r="D476" s="6" t="s">
        <v>307</v>
      </c>
      <c r="E476" s="4">
        <v>13129</v>
      </c>
      <c r="F476" s="4">
        <v>13129</v>
      </c>
      <c r="G476" s="4">
        <v>13129</v>
      </c>
      <c r="H476" s="37">
        <v>262329164</v>
      </c>
      <c r="I476" s="37">
        <v>230166094.92680299</v>
      </c>
      <c r="J476" s="37">
        <v>253000532.53879601</v>
      </c>
      <c r="K476" s="4" t="str">
        <f>VLOOKUP(B476,altitude!$B$3:$E$3232,4)</f>
        <v>L</v>
      </c>
      <c r="L476" s="4">
        <f>VLOOKUP(B476,fuelregion!$C$5:$D$3233,2,FALSE)</f>
        <v>100001000</v>
      </c>
      <c r="M476" s="4">
        <f>VLOOKUP(B476,fuelregion!$H$5:$I$3113,2,FALSE)</f>
        <v>170001000</v>
      </c>
      <c r="N476" s="4">
        <f>VLOOKUP(B476,imbin!$B$4:$D$3233,2,FALSE)</f>
        <v>0</v>
      </c>
      <c r="O476" s="4" t="str">
        <f>VLOOKUP(B476,imbin!$B$4:$D$3233,3,FALSE)</f>
        <v>Submittal</v>
      </c>
      <c r="P476" s="4">
        <f>IF(ISNA(VLOOKUP(B476,rampbin!$B$4:$G$1697,6,FALSE)),2,VLOOKUP(B476,rampbin!$B$4:$G$1697,6,FALSE))</f>
        <v>2</v>
      </c>
      <c r="Q476" s="4" t="str">
        <f>IF(ISNA(VLOOKUP(B476,rampbin!$B$4:$G$1697,5,FALSE)),"MOVES",VLOOKUP(B476,rampbin!$B$4:$G$1697,5,FALSE))</f>
        <v>MOVES</v>
      </c>
      <c r="R476" s="4" t="s">
        <v>1880</v>
      </c>
      <c r="S476" s="6" t="s">
        <v>1851</v>
      </c>
      <c r="T476" s="4">
        <f>VLOOKUP(B476,meanLDage!$B$3:$E$3145,4,FALSE)</f>
        <v>4</v>
      </c>
      <c r="U476" s="32">
        <f>VLOOKUP(B476,meanLDage!$B$3:$E$3145,2,FALSE)</f>
        <v>12.407390470143049</v>
      </c>
      <c r="V476" s="4" t="str">
        <f t="shared" si="50"/>
        <v>13_L_170001000_0_4_2</v>
      </c>
      <c r="W476" s="4">
        <v>13245</v>
      </c>
      <c r="X476" s="6"/>
      <c r="Y476" s="8">
        <f t="shared" si="51"/>
        <v>13245</v>
      </c>
      <c r="Z476" s="6" t="b">
        <f t="shared" si="49"/>
        <v>0</v>
      </c>
      <c r="AA476" s="6">
        <f t="shared" si="52"/>
        <v>13129</v>
      </c>
      <c r="AB476" s="4">
        <f t="shared" si="53"/>
        <v>4</v>
      </c>
      <c r="AC476" s="32">
        <f t="shared" si="54"/>
        <v>12.407390470143049</v>
      </c>
      <c r="AD476" s="4">
        <f>VLOOKUP($B476,meanLDage!$Z$3:$AC$3145,4,FALSE)</f>
        <v>4</v>
      </c>
      <c r="AE476" s="32">
        <f>VLOOKUP($B476,meanLDage!$Z$3:$AC$3145,2,FALSE)</f>
        <v>12.478063669999999</v>
      </c>
      <c r="AF476" s="6">
        <f>VLOOKUP(V476,'2017 rep county selection'!$A$1:$C$281,3,FALSE)</f>
        <v>13045</v>
      </c>
      <c r="AG476" s="6">
        <v>13157</v>
      </c>
      <c r="AH476" s="9">
        <f t="shared" si="55"/>
        <v>13157</v>
      </c>
    </row>
    <row r="477" spans="1:34" ht="15.75" customHeight="1" x14ac:dyDescent="0.3">
      <c r="A477" s="4">
        <v>13</v>
      </c>
      <c r="B477" s="4">
        <v>13239</v>
      </c>
      <c r="C477" s="6" t="s">
        <v>2266</v>
      </c>
      <c r="D477" s="6" t="s">
        <v>394</v>
      </c>
      <c r="E477" s="4">
        <v>13245</v>
      </c>
      <c r="F477" s="4">
        <v>13245</v>
      </c>
      <c r="G477" s="4">
        <v>13245</v>
      </c>
      <c r="H477" s="37">
        <v>45285553</v>
      </c>
      <c r="I477" s="37">
        <v>34366063.151575901</v>
      </c>
      <c r="J477" s="37">
        <v>36747105.393002003</v>
      </c>
      <c r="K477" s="4" t="str">
        <f>VLOOKUP(B477,altitude!$B$3:$E$3232,4)</f>
        <v>L</v>
      </c>
      <c r="L477" s="4">
        <f>VLOOKUP(B477,fuelregion!$C$5:$D$3233,2,FALSE)</f>
        <v>100001000</v>
      </c>
      <c r="M477" s="4">
        <f>VLOOKUP(B477,fuelregion!$H$5:$I$3113,2,FALSE)</f>
        <v>100001000</v>
      </c>
      <c r="N477" s="4">
        <f>VLOOKUP(B477,imbin!$B$4:$D$3233,2,FALSE)</f>
        <v>0</v>
      </c>
      <c r="O477" s="4" t="str">
        <f>VLOOKUP(B477,imbin!$B$4:$D$3233,3,FALSE)</f>
        <v>Submittal</v>
      </c>
      <c r="P477" s="4">
        <f>IF(ISNA(VLOOKUP(B477,rampbin!$B$4:$G$1697,6,FALSE)),2,VLOOKUP(B477,rampbin!$B$4:$G$1697,6,FALSE))</f>
        <v>2</v>
      </c>
      <c r="Q477" s="4" t="str">
        <f>IF(ISNA(VLOOKUP(B477,rampbin!$B$4:$G$1697,5,FALSE)),"MOVES",VLOOKUP(B477,rampbin!$B$4:$G$1697,5,FALSE))</f>
        <v>MOVES</v>
      </c>
      <c r="R477" s="4" t="s">
        <v>1880</v>
      </c>
      <c r="S477" s="6" t="s">
        <v>1851</v>
      </c>
      <c r="T477" s="4">
        <f>VLOOKUP(B477,meanLDage!$B$3:$E$3145,4,FALSE)</f>
        <v>5</v>
      </c>
      <c r="U477" s="32">
        <f>VLOOKUP(B477,meanLDage!$B$3:$E$3145,2,FALSE)</f>
        <v>13.452807646626736</v>
      </c>
      <c r="V477" s="4" t="str">
        <f t="shared" si="50"/>
        <v>13_L_100001000_0_4_2</v>
      </c>
      <c r="W477" s="4">
        <v>13119</v>
      </c>
      <c r="X477" s="6"/>
      <c r="Y477" s="8">
        <f t="shared" si="51"/>
        <v>13119</v>
      </c>
      <c r="Z477" s="6" t="b">
        <f t="shared" si="49"/>
        <v>0</v>
      </c>
      <c r="AA477" s="6">
        <f t="shared" si="52"/>
        <v>13245</v>
      </c>
      <c r="AB477" s="4">
        <f t="shared" si="53"/>
        <v>5</v>
      </c>
      <c r="AC477" s="32">
        <f t="shared" si="54"/>
        <v>13.452807646626736</v>
      </c>
      <c r="AD477" s="4">
        <f>VLOOKUP($B477,meanLDage!$Z$3:$AC$3145,4,FALSE)</f>
        <v>4</v>
      </c>
      <c r="AE477" s="32">
        <f>VLOOKUP($B477,meanLDage!$Z$3:$AC$3145,2,FALSE)</f>
        <v>12.486172079999999</v>
      </c>
      <c r="AF477" s="6">
        <f>VLOOKUP(V477,'2017 rep county selection'!$A$1:$C$281,3,FALSE)</f>
        <v>13245</v>
      </c>
      <c r="AH477" s="9">
        <f t="shared" si="55"/>
        <v>13245</v>
      </c>
    </row>
    <row r="478" spans="1:34" ht="15.75" customHeight="1" x14ac:dyDescent="0.3">
      <c r="A478" s="4">
        <v>13</v>
      </c>
      <c r="B478" s="4">
        <v>13241</v>
      </c>
      <c r="C478" s="6" t="s">
        <v>2266</v>
      </c>
      <c r="D478" s="6" t="s">
        <v>395</v>
      </c>
      <c r="E478" s="4">
        <v>13245</v>
      </c>
      <c r="F478" s="4">
        <v>13245</v>
      </c>
      <c r="G478" s="4">
        <v>13245</v>
      </c>
      <c r="H478" s="37">
        <v>208287260</v>
      </c>
      <c r="I478" s="37">
        <v>176858924.56964901</v>
      </c>
      <c r="J478" s="37">
        <v>213963362.34593499</v>
      </c>
      <c r="K478" s="4" t="str">
        <f>VLOOKUP(B478,altitude!$B$3:$E$3232,4)</f>
        <v>L</v>
      </c>
      <c r="L478" s="4">
        <f>VLOOKUP(B478,fuelregion!$C$5:$D$3233,2,FALSE)</f>
        <v>100001000</v>
      </c>
      <c r="M478" s="4">
        <f>VLOOKUP(B478,fuelregion!$H$5:$I$3113,2,FALSE)</f>
        <v>100001000</v>
      </c>
      <c r="N478" s="4">
        <f>VLOOKUP(B478,imbin!$B$4:$D$3233,2,FALSE)</f>
        <v>0</v>
      </c>
      <c r="O478" s="4" t="str">
        <f>VLOOKUP(B478,imbin!$B$4:$D$3233,3,FALSE)</f>
        <v>Submittal</v>
      </c>
      <c r="P478" s="4">
        <f>IF(ISNA(VLOOKUP(B478,rampbin!$B$4:$G$1697,6,FALSE)),2,VLOOKUP(B478,rampbin!$B$4:$G$1697,6,FALSE))</f>
        <v>2</v>
      </c>
      <c r="Q478" s="4" t="str">
        <f>IF(ISNA(VLOOKUP(B478,rampbin!$B$4:$G$1697,5,FALSE)),"MOVES",VLOOKUP(B478,rampbin!$B$4:$G$1697,5,FALSE))</f>
        <v>MOVES</v>
      </c>
      <c r="R478" s="4" t="s">
        <v>1880</v>
      </c>
      <c r="S478" s="6" t="s">
        <v>1851</v>
      </c>
      <c r="T478" s="4">
        <f>VLOOKUP(B478,meanLDage!$B$3:$E$3145,4,FALSE)</f>
        <v>5</v>
      </c>
      <c r="U478" s="32">
        <f>VLOOKUP(B478,meanLDage!$B$3:$E$3145,2,FALSE)</f>
        <v>13.364257865048629</v>
      </c>
      <c r="V478" s="4" t="str">
        <f t="shared" si="50"/>
        <v>13_L_100001000_0_4_2</v>
      </c>
      <c r="W478" s="4">
        <v>13119</v>
      </c>
      <c r="X478" s="6"/>
      <c r="Y478" s="8">
        <f t="shared" si="51"/>
        <v>13119</v>
      </c>
      <c r="Z478" s="6" t="b">
        <f t="shared" si="49"/>
        <v>0</v>
      </c>
      <c r="AA478" s="6">
        <f t="shared" si="52"/>
        <v>13245</v>
      </c>
      <c r="AB478" s="4">
        <f t="shared" si="53"/>
        <v>5</v>
      </c>
      <c r="AC478" s="32">
        <f t="shared" si="54"/>
        <v>13.364257865048629</v>
      </c>
      <c r="AD478" s="4">
        <f>VLOOKUP($B478,meanLDage!$Z$3:$AC$3145,4,FALSE)</f>
        <v>4</v>
      </c>
      <c r="AE478" s="32">
        <f>VLOOKUP($B478,meanLDage!$Z$3:$AC$3145,2,FALSE)</f>
        <v>12.564689919999999</v>
      </c>
      <c r="AF478" s="6">
        <f>VLOOKUP(V478,'2017 rep county selection'!$A$1:$C$281,3,FALSE)</f>
        <v>13245</v>
      </c>
      <c r="AH478" s="9">
        <f t="shared" si="55"/>
        <v>13245</v>
      </c>
    </row>
    <row r="479" spans="1:34" ht="15.75" customHeight="1" x14ac:dyDescent="0.3">
      <c r="A479" s="4">
        <v>13</v>
      </c>
      <c r="B479" s="4">
        <v>13243</v>
      </c>
      <c r="C479" s="6" t="s">
        <v>2266</v>
      </c>
      <c r="D479" s="6" t="s">
        <v>62</v>
      </c>
      <c r="E479" s="4">
        <v>13245</v>
      </c>
      <c r="F479" s="4">
        <v>13245</v>
      </c>
      <c r="G479" s="4">
        <v>13245</v>
      </c>
      <c r="H479" s="37">
        <v>97005360</v>
      </c>
      <c r="I479" s="37">
        <v>79408281.598277897</v>
      </c>
      <c r="J479" s="37">
        <v>88388371.616975904</v>
      </c>
      <c r="K479" s="4" t="str">
        <f>VLOOKUP(B479,altitude!$B$3:$E$3232,4)</f>
        <v>L</v>
      </c>
      <c r="L479" s="4">
        <f>VLOOKUP(B479,fuelregion!$C$5:$D$3233,2,FALSE)</f>
        <v>100001000</v>
      </c>
      <c r="M479" s="4">
        <f>VLOOKUP(B479,fuelregion!$H$5:$I$3113,2,FALSE)</f>
        <v>100001000</v>
      </c>
      <c r="N479" s="4">
        <f>VLOOKUP(B479,imbin!$B$4:$D$3233,2,FALSE)</f>
        <v>0</v>
      </c>
      <c r="O479" s="4" t="str">
        <f>VLOOKUP(B479,imbin!$B$4:$D$3233,3,FALSE)</f>
        <v>Submittal</v>
      </c>
      <c r="P479" s="4">
        <f>IF(ISNA(VLOOKUP(B479,rampbin!$B$4:$G$1697,6,FALSE)),2,VLOOKUP(B479,rampbin!$B$4:$G$1697,6,FALSE))</f>
        <v>2</v>
      </c>
      <c r="Q479" s="4" t="str">
        <f>IF(ISNA(VLOOKUP(B479,rampbin!$B$4:$G$1697,5,FALSE)),"MOVES",VLOOKUP(B479,rampbin!$B$4:$G$1697,5,FALSE))</f>
        <v>MOVES</v>
      </c>
      <c r="R479" s="4" t="s">
        <v>1880</v>
      </c>
      <c r="S479" s="6" t="s">
        <v>1851</v>
      </c>
      <c r="T479" s="4">
        <f>VLOOKUP(B479,meanLDage!$B$3:$E$3145,4,FALSE)</f>
        <v>5</v>
      </c>
      <c r="U479" s="32">
        <f>VLOOKUP(B479,meanLDage!$B$3:$E$3145,2,FALSE)</f>
        <v>13.091014014486452</v>
      </c>
      <c r="V479" s="4" t="str">
        <f t="shared" si="50"/>
        <v>13_L_100001000_0_4_2</v>
      </c>
      <c r="W479" s="4">
        <v>13119</v>
      </c>
      <c r="X479" s="6"/>
      <c r="Y479" s="8">
        <f t="shared" si="51"/>
        <v>13119</v>
      </c>
      <c r="Z479" s="6" t="b">
        <f t="shared" si="49"/>
        <v>0</v>
      </c>
      <c r="AA479" s="6">
        <f t="shared" si="52"/>
        <v>13245</v>
      </c>
      <c r="AB479" s="4">
        <f t="shared" si="53"/>
        <v>5</v>
      </c>
      <c r="AC479" s="32">
        <f t="shared" si="54"/>
        <v>13.091014014486452</v>
      </c>
      <c r="AD479" s="4">
        <f>VLOOKUP($B479,meanLDage!$Z$3:$AC$3145,4,FALSE)</f>
        <v>4</v>
      </c>
      <c r="AE479" s="32">
        <f>VLOOKUP($B479,meanLDage!$Z$3:$AC$3145,2,FALSE)</f>
        <v>12.378210429999999</v>
      </c>
      <c r="AF479" s="6">
        <f>VLOOKUP(V479,'2017 rep county selection'!$A$1:$C$281,3,FALSE)</f>
        <v>13245</v>
      </c>
      <c r="AH479" s="9">
        <f t="shared" si="55"/>
        <v>13245</v>
      </c>
    </row>
    <row r="480" spans="1:34" ht="15.75" customHeight="1" x14ac:dyDescent="0.3">
      <c r="A480" s="4">
        <v>13</v>
      </c>
      <c r="B480" s="4">
        <v>13245</v>
      </c>
      <c r="C480" s="6" t="s">
        <v>2266</v>
      </c>
      <c r="D480" s="6" t="s">
        <v>396</v>
      </c>
      <c r="E480" s="4">
        <v>13245</v>
      </c>
      <c r="F480" s="4">
        <v>13245</v>
      </c>
      <c r="G480" s="4">
        <v>13245</v>
      </c>
      <c r="H480" s="37">
        <v>1988812060</v>
      </c>
      <c r="I480" s="37">
        <v>2056361542.81901</v>
      </c>
      <c r="J480" s="37">
        <v>2170581065.97786</v>
      </c>
      <c r="K480" s="4" t="str">
        <f>VLOOKUP(B480,altitude!$B$3:$E$3232,4)</f>
        <v>L</v>
      </c>
      <c r="L480" s="4">
        <f>VLOOKUP(B480,fuelregion!$C$5:$D$3233,2,FALSE)</f>
        <v>100001000</v>
      </c>
      <c r="M480" s="4">
        <f>VLOOKUP(B480,fuelregion!$H$5:$I$3113,2,FALSE)</f>
        <v>100001000</v>
      </c>
      <c r="N480" s="4">
        <f>VLOOKUP(B480,imbin!$B$4:$D$3233,2,FALSE)</f>
        <v>0</v>
      </c>
      <c r="O480" s="4" t="str">
        <f>VLOOKUP(B480,imbin!$B$4:$D$3233,3,FALSE)</f>
        <v>Submittal</v>
      </c>
      <c r="P480" s="4">
        <f>IF(ISNA(VLOOKUP(B480,rampbin!$B$4:$G$1697,6,FALSE)),2,VLOOKUP(B480,rampbin!$B$4:$G$1697,6,FALSE))</f>
        <v>2</v>
      </c>
      <c r="Q480" s="4" t="str">
        <f>IF(ISNA(VLOOKUP(B480,rampbin!$B$4:$G$1697,5,FALSE)),"MOVES",VLOOKUP(B480,rampbin!$B$4:$G$1697,5,FALSE))</f>
        <v>MOVES</v>
      </c>
      <c r="R480" s="4" t="s">
        <v>1877</v>
      </c>
      <c r="S480" s="6" t="s">
        <v>1975</v>
      </c>
      <c r="T480" s="4">
        <f>VLOOKUP(B480,meanLDage!$B$3:$E$3145,4,FALSE)</f>
        <v>4</v>
      </c>
      <c r="U480" s="32">
        <f>VLOOKUP(B480,meanLDage!$B$3:$E$3145,2,FALSE)</f>
        <v>11.563961366316963</v>
      </c>
      <c r="V480" s="4" t="str">
        <f t="shared" si="50"/>
        <v>13_L_100001000_0_4_2</v>
      </c>
      <c r="W480" s="4">
        <v>13245</v>
      </c>
      <c r="X480" s="6"/>
      <c r="Y480" s="8">
        <f t="shared" si="51"/>
        <v>13245</v>
      </c>
      <c r="Z480" s="6" t="b">
        <f t="shared" si="49"/>
        <v>1</v>
      </c>
      <c r="AA480" s="6">
        <f t="shared" si="52"/>
        <v>13245</v>
      </c>
      <c r="AB480" s="4">
        <f t="shared" si="53"/>
        <v>4</v>
      </c>
      <c r="AC480" s="32">
        <f t="shared" si="54"/>
        <v>11.563961366316963</v>
      </c>
      <c r="AD480" s="4">
        <f>VLOOKUP($B480,meanLDage!$Z$3:$AC$3145,4,FALSE)</f>
        <v>4</v>
      </c>
      <c r="AE480" s="32">
        <f>VLOOKUP($B480,meanLDage!$Z$3:$AC$3145,2,FALSE)</f>
        <v>12.24924081</v>
      </c>
      <c r="AF480" s="6">
        <f>VLOOKUP(V480,'2017 rep county selection'!$A$1:$C$281,3,FALSE)</f>
        <v>13245</v>
      </c>
      <c r="AH480" s="9">
        <f t="shared" si="55"/>
        <v>13245</v>
      </c>
    </row>
    <row r="481" spans="1:34" ht="15.75" customHeight="1" x14ac:dyDescent="0.3">
      <c r="A481" s="4">
        <v>13</v>
      </c>
      <c r="B481" s="4">
        <v>13247</v>
      </c>
      <c r="C481" s="6" t="s">
        <v>2266</v>
      </c>
      <c r="D481" s="6" t="s">
        <v>397</v>
      </c>
      <c r="E481" s="4">
        <v>13151</v>
      </c>
      <c r="F481" s="4">
        <v>13151</v>
      </c>
      <c r="G481" s="4">
        <v>13151</v>
      </c>
      <c r="H481" s="37">
        <v>1264686891</v>
      </c>
      <c r="I481" s="37">
        <v>1020543607.16607</v>
      </c>
      <c r="J481" s="37">
        <v>1040463012.48975</v>
      </c>
      <c r="K481" s="4" t="str">
        <f>VLOOKUP(B481,altitude!$B$3:$E$3232,4)</f>
        <v>L</v>
      </c>
      <c r="L481" s="4">
        <f>VLOOKUP(B481,fuelregion!$C$5:$D$3233,2,FALSE)</f>
        <v>170001000</v>
      </c>
      <c r="M481" s="4">
        <f>VLOOKUP(B481,fuelregion!$H$5:$I$3113,2,FALSE)</f>
        <v>170001000</v>
      </c>
      <c r="N481" s="4">
        <f>VLOOKUP(B481,imbin!$B$4:$D$3233,2,FALSE)</f>
        <v>1</v>
      </c>
      <c r="O481" s="4" t="str">
        <f>VLOOKUP(B481,imbin!$B$4:$D$3233,3,FALSE)</f>
        <v>Submittal</v>
      </c>
      <c r="P481" s="4">
        <f>IF(ISNA(VLOOKUP(B481,rampbin!$B$4:$G$1697,6,FALSE)),2,VLOOKUP(B481,rampbin!$B$4:$G$1697,6,FALSE))</f>
        <v>2</v>
      </c>
      <c r="Q481" s="4" t="str">
        <f>IF(ISNA(VLOOKUP(B481,rampbin!$B$4:$G$1697,5,FALSE)),"MOVES",VLOOKUP(B481,rampbin!$B$4:$G$1697,5,FALSE))</f>
        <v>Submitted</v>
      </c>
      <c r="R481" s="4" t="s">
        <v>1877</v>
      </c>
      <c r="S481" s="6" t="s">
        <v>1970</v>
      </c>
      <c r="T481" s="4">
        <f>VLOOKUP(B481,meanLDage!$B$3:$E$3145,4,FALSE)</f>
        <v>3</v>
      </c>
      <c r="U481" s="32">
        <f>VLOOKUP(B481,meanLDage!$B$3:$E$3145,2,FALSE)</f>
        <v>10.924881767157729</v>
      </c>
      <c r="V481" s="4" t="str">
        <f t="shared" si="50"/>
        <v>13_L_170001000_1_3_2</v>
      </c>
      <c r="W481" s="4">
        <v>13151</v>
      </c>
      <c r="X481" s="6"/>
      <c r="Y481" s="8">
        <f t="shared" si="51"/>
        <v>13151</v>
      </c>
      <c r="Z481" s="6" t="b">
        <f t="shared" si="49"/>
        <v>1</v>
      </c>
      <c r="AA481" s="6">
        <f t="shared" si="52"/>
        <v>13151</v>
      </c>
      <c r="AB481" s="4">
        <f t="shared" si="53"/>
        <v>3</v>
      </c>
      <c r="AC481" s="32">
        <f t="shared" si="54"/>
        <v>10.924881767157729</v>
      </c>
      <c r="AD481" s="4">
        <f>VLOOKUP($B481,meanLDage!$Z$3:$AC$3145,4,FALSE)</f>
        <v>3</v>
      </c>
      <c r="AE481" s="32">
        <f>VLOOKUP($B481,meanLDage!$Z$3:$AC$3145,2,FALSE)</f>
        <v>9.5273498449999998</v>
      </c>
      <c r="AF481" s="6">
        <f>VLOOKUP(V481,'2017 rep county selection'!$A$1:$C$281,3,FALSE)</f>
        <v>13151</v>
      </c>
      <c r="AH481" s="9">
        <f t="shared" si="55"/>
        <v>13151</v>
      </c>
    </row>
    <row r="482" spans="1:34" ht="15.75" customHeight="1" x14ac:dyDescent="0.3">
      <c r="A482" s="4">
        <v>13</v>
      </c>
      <c r="B482" s="4">
        <v>13249</v>
      </c>
      <c r="C482" s="6" t="s">
        <v>2266</v>
      </c>
      <c r="D482" s="6" t="s">
        <v>398</v>
      </c>
      <c r="E482" s="4">
        <v>13245</v>
      </c>
      <c r="F482" s="4">
        <v>13245</v>
      </c>
      <c r="G482" s="4">
        <v>13245</v>
      </c>
      <c r="H482" s="37">
        <v>47975601</v>
      </c>
      <c r="I482" s="37">
        <v>41862143.109360501</v>
      </c>
      <c r="J482" s="37">
        <v>41755271.077702098</v>
      </c>
      <c r="K482" s="4" t="str">
        <f>VLOOKUP(B482,altitude!$B$3:$E$3232,4)</f>
        <v>L</v>
      </c>
      <c r="L482" s="4">
        <f>VLOOKUP(B482,fuelregion!$C$5:$D$3233,2,FALSE)</f>
        <v>100001000</v>
      </c>
      <c r="M482" s="4">
        <f>VLOOKUP(B482,fuelregion!$H$5:$I$3113,2,FALSE)</f>
        <v>100001000</v>
      </c>
      <c r="N482" s="4">
        <f>VLOOKUP(B482,imbin!$B$4:$D$3233,2,FALSE)</f>
        <v>0</v>
      </c>
      <c r="O482" s="4" t="str">
        <f>VLOOKUP(B482,imbin!$B$4:$D$3233,3,FALSE)</f>
        <v>Submittal</v>
      </c>
      <c r="P482" s="4">
        <f>IF(ISNA(VLOOKUP(B482,rampbin!$B$4:$G$1697,6,FALSE)),2,VLOOKUP(B482,rampbin!$B$4:$G$1697,6,FALSE))</f>
        <v>2</v>
      </c>
      <c r="Q482" s="4" t="str">
        <f>IF(ISNA(VLOOKUP(B482,rampbin!$B$4:$G$1697,5,FALSE)),"MOVES",VLOOKUP(B482,rampbin!$B$4:$G$1697,5,FALSE))</f>
        <v>MOVES</v>
      </c>
      <c r="R482" s="4" t="s">
        <v>1880</v>
      </c>
      <c r="S482" s="6" t="s">
        <v>1851</v>
      </c>
      <c r="T482" s="4">
        <f>VLOOKUP(B482,meanLDage!$B$3:$E$3145,4,FALSE)</f>
        <v>4</v>
      </c>
      <c r="U482" s="32">
        <f>VLOOKUP(B482,meanLDage!$B$3:$E$3145,2,FALSE)</f>
        <v>12.894354252766469</v>
      </c>
      <c r="V482" s="4" t="str">
        <f t="shared" si="50"/>
        <v>13_L_100001000_0_4_2</v>
      </c>
      <c r="W482" s="4">
        <v>13245</v>
      </c>
      <c r="X482" s="6"/>
      <c r="Y482" s="8">
        <f t="shared" si="51"/>
        <v>13245</v>
      </c>
      <c r="Z482" s="6" t="b">
        <f t="shared" si="49"/>
        <v>1</v>
      </c>
      <c r="AA482" s="6">
        <f t="shared" si="52"/>
        <v>13245</v>
      </c>
      <c r="AB482" s="4">
        <f t="shared" si="53"/>
        <v>4</v>
      </c>
      <c r="AC482" s="32">
        <f t="shared" si="54"/>
        <v>12.894354252766469</v>
      </c>
      <c r="AD482" s="4">
        <f>VLOOKUP($B482,meanLDage!$Z$3:$AC$3145,4,FALSE)</f>
        <v>4</v>
      </c>
      <c r="AE482" s="32">
        <f>VLOOKUP($B482,meanLDage!$Z$3:$AC$3145,2,FALSE)</f>
        <v>12.55574152</v>
      </c>
      <c r="AF482" s="6">
        <f>VLOOKUP(V482,'2017 rep county selection'!$A$1:$C$281,3,FALSE)</f>
        <v>13245</v>
      </c>
      <c r="AH482" s="9">
        <f t="shared" si="55"/>
        <v>13245</v>
      </c>
    </row>
    <row r="483" spans="1:34" ht="15.75" customHeight="1" x14ac:dyDescent="0.3">
      <c r="A483" s="4">
        <v>13</v>
      </c>
      <c r="B483" s="4">
        <v>13251</v>
      </c>
      <c r="C483" s="6" t="s">
        <v>2266</v>
      </c>
      <c r="D483" s="6" t="s">
        <v>399</v>
      </c>
      <c r="E483" s="4">
        <v>13245</v>
      </c>
      <c r="F483" s="4">
        <v>13245</v>
      </c>
      <c r="G483" s="4">
        <v>13245</v>
      </c>
      <c r="H483" s="37">
        <v>178652911</v>
      </c>
      <c r="I483" s="37">
        <v>155056769.00946099</v>
      </c>
      <c r="J483" s="37">
        <v>177571835.653653</v>
      </c>
      <c r="K483" s="4" t="str">
        <f>VLOOKUP(B483,altitude!$B$3:$E$3232,4)</f>
        <v>L</v>
      </c>
      <c r="L483" s="4">
        <f>VLOOKUP(B483,fuelregion!$C$5:$D$3233,2,FALSE)</f>
        <v>100001000</v>
      </c>
      <c r="M483" s="4">
        <f>VLOOKUP(B483,fuelregion!$H$5:$I$3113,2,FALSE)</f>
        <v>100001000</v>
      </c>
      <c r="N483" s="4">
        <f>VLOOKUP(B483,imbin!$B$4:$D$3233,2,FALSE)</f>
        <v>0</v>
      </c>
      <c r="O483" s="4" t="str">
        <f>VLOOKUP(B483,imbin!$B$4:$D$3233,3,FALSE)</f>
        <v>Submittal</v>
      </c>
      <c r="P483" s="4">
        <f>IF(ISNA(VLOOKUP(B483,rampbin!$B$4:$G$1697,6,FALSE)),2,VLOOKUP(B483,rampbin!$B$4:$G$1697,6,FALSE))</f>
        <v>2</v>
      </c>
      <c r="Q483" s="4" t="str">
        <f>IF(ISNA(VLOOKUP(B483,rampbin!$B$4:$G$1697,5,FALSE)),"MOVES",VLOOKUP(B483,rampbin!$B$4:$G$1697,5,FALSE))</f>
        <v>MOVES</v>
      </c>
      <c r="R483" s="4" t="s">
        <v>1880</v>
      </c>
      <c r="S483" s="6" t="s">
        <v>1851</v>
      </c>
      <c r="T483" s="4">
        <f>VLOOKUP(B483,meanLDage!$B$3:$E$3145,4,FALSE)</f>
        <v>5</v>
      </c>
      <c r="U483" s="32">
        <f>VLOOKUP(B483,meanLDage!$B$3:$E$3145,2,FALSE)</f>
        <v>13.3748774673581</v>
      </c>
      <c r="V483" s="4" t="str">
        <f t="shared" si="50"/>
        <v>13_L_100001000_0_4_2</v>
      </c>
      <c r="W483" s="4">
        <v>13119</v>
      </c>
      <c r="X483" s="6"/>
      <c r="Y483" s="8">
        <f t="shared" si="51"/>
        <v>13119</v>
      </c>
      <c r="Z483" s="6" t="b">
        <f t="shared" si="49"/>
        <v>0</v>
      </c>
      <c r="AA483" s="6">
        <f t="shared" si="52"/>
        <v>13245</v>
      </c>
      <c r="AB483" s="4">
        <f t="shared" si="53"/>
        <v>5</v>
      </c>
      <c r="AC483" s="32">
        <f t="shared" si="54"/>
        <v>13.3748774673581</v>
      </c>
      <c r="AD483" s="4">
        <f>VLOOKUP($B483,meanLDage!$Z$3:$AC$3145,4,FALSE)</f>
        <v>4</v>
      </c>
      <c r="AE483" s="32">
        <f>VLOOKUP($B483,meanLDage!$Z$3:$AC$3145,2,FALSE)</f>
        <v>12.45930229</v>
      </c>
      <c r="AF483" s="6">
        <f>VLOOKUP(V483,'2017 rep county selection'!$A$1:$C$281,3,FALSE)</f>
        <v>13245</v>
      </c>
      <c r="AH483" s="9">
        <f t="shared" si="55"/>
        <v>13245</v>
      </c>
    </row>
    <row r="484" spans="1:34" ht="15.75" customHeight="1" x14ac:dyDescent="0.3">
      <c r="A484" s="4">
        <v>13</v>
      </c>
      <c r="B484" s="4">
        <v>13253</v>
      </c>
      <c r="C484" s="6" t="s">
        <v>2266</v>
      </c>
      <c r="D484" s="6" t="s">
        <v>312</v>
      </c>
      <c r="E484" s="4">
        <v>13245</v>
      </c>
      <c r="F484" s="4">
        <v>13245</v>
      </c>
      <c r="G484" s="4">
        <v>13245</v>
      </c>
      <c r="H484" s="37">
        <v>110135107</v>
      </c>
      <c r="I484" s="37">
        <v>83977523.394535601</v>
      </c>
      <c r="J484" s="37">
        <v>94462365.536579296</v>
      </c>
      <c r="K484" s="4" t="str">
        <f>VLOOKUP(B484,altitude!$B$3:$E$3232,4)</f>
        <v>L</v>
      </c>
      <c r="L484" s="4">
        <f>VLOOKUP(B484,fuelregion!$C$5:$D$3233,2,FALSE)</f>
        <v>100001000</v>
      </c>
      <c r="M484" s="4">
        <f>VLOOKUP(B484,fuelregion!$H$5:$I$3113,2,FALSE)</f>
        <v>100001000</v>
      </c>
      <c r="N484" s="4">
        <f>VLOOKUP(B484,imbin!$B$4:$D$3233,2,FALSE)</f>
        <v>0</v>
      </c>
      <c r="O484" s="4" t="str">
        <f>VLOOKUP(B484,imbin!$B$4:$D$3233,3,FALSE)</f>
        <v>Submittal</v>
      </c>
      <c r="P484" s="4">
        <f>IF(ISNA(VLOOKUP(B484,rampbin!$B$4:$G$1697,6,FALSE)),2,VLOOKUP(B484,rampbin!$B$4:$G$1697,6,FALSE))</f>
        <v>2</v>
      </c>
      <c r="Q484" s="4" t="str">
        <f>IF(ISNA(VLOOKUP(B484,rampbin!$B$4:$G$1697,5,FALSE)),"MOVES",VLOOKUP(B484,rampbin!$B$4:$G$1697,5,FALSE))</f>
        <v>MOVES</v>
      </c>
      <c r="R484" s="4" t="s">
        <v>1880</v>
      </c>
      <c r="S484" s="6" t="s">
        <v>1851</v>
      </c>
      <c r="T484" s="4">
        <f>VLOOKUP(B484,meanLDage!$B$3:$E$3145,4,FALSE)</f>
        <v>4</v>
      </c>
      <c r="U484" s="32">
        <f>VLOOKUP(B484,meanLDage!$B$3:$E$3145,2,FALSE)</f>
        <v>12.551424321971776</v>
      </c>
      <c r="V484" s="4" t="str">
        <f t="shared" si="50"/>
        <v>13_L_100001000_0_4_2</v>
      </c>
      <c r="W484" s="4">
        <v>13245</v>
      </c>
      <c r="X484" s="6"/>
      <c r="Y484" s="8">
        <f t="shared" si="51"/>
        <v>13245</v>
      </c>
      <c r="Z484" s="6" t="b">
        <f t="shared" si="49"/>
        <v>1</v>
      </c>
      <c r="AA484" s="6">
        <f t="shared" si="52"/>
        <v>13245</v>
      </c>
      <c r="AB484" s="4">
        <f t="shared" si="53"/>
        <v>4</v>
      </c>
      <c r="AC484" s="32">
        <f t="shared" si="54"/>
        <v>12.551424321971776</v>
      </c>
      <c r="AD484" s="4">
        <f>VLOOKUP($B484,meanLDage!$Z$3:$AC$3145,4,FALSE)</f>
        <v>4</v>
      </c>
      <c r="AE484" s="32">
        <f>VLOOKUP($B484,meanLDage!$Z$3:$AC$3145,2,FALSE)</f>
        <v>12.46143255</v>
      </c>
      <c r="AF484" s="6">
        <f>VLOOKUP(V484,'2017 rep county selection'!$A$1:$C$281,3,FALSE)</f>
        <v>13245</v>
      </c>
      <c r="AH484" s="9">
        <f t="shared" si="55"/>
        <v>13245</v>
      </c>
    </row>
    <row r="485" spans="1:34" ht="15.75" customHeight="1" x14ac:dyDescent="0.3">
      <c r="A485" s="4">
        <v>13</v>
      </c>
      <c r="B485" s="4">
        <v>13255</v>
      </c>
      <c r="C485" s="6" t="s">
        <v>2266</v>
      </c>
      <c r="D485" s="6" t="s">
        <v>400</v>
      </c>
      <c r="E485" s="4">
        <v>13015</v>
      </c>
      <c r="F485" s="4">
        <v>13015</v>
      </c>
      <c r="G485" s="4">
        <v>13015</v>
      </c>
      <c r="H485" s="37">
        <v>550494561</v>
      </c>
      <c r="I485" s="37">
        <v>634665627.057845</v>
      </c>
      <c r="J485" s="37">
        <v>631221177.118137</v>
      </c>
      <c r="K485" s="4" t="str">
        <f>VLOOKUP(B485,altitude!$B$3:$E$3232,4)</f>
        <v>L</v>
      </c>
      <c r="L485" s="4">
        <f>VLOOKUP(B485,fuelregion!$C$5:$D$3233,2,FALSE)</f>
        <v>100001000</v>
      </c>
      <c r="M485" s="4">
        <f>VLOOKUP(B485,fuelregion!$H$5:$I$3113,2,FALSE)</f>
        <v>170001000</v>
      </c>
      <c r="N485" s="4">
        <f>VLOOKUP(B485,imbin!$B$4:$D$3233,2,FALSE)</f>
        <v>0</v>
      </c>
      <c r="O485" s="4" t="str">
        <f>VLOOKUP(B485,imbin!$B$4:$D$3233,3,FALSE)</f>
        <v>Submittal</v>
      </c>
      <c r="P485" s="4">
        <f>IF(ISNA(VLOOKUP(B485,rampbin!$B$4:$G$1697,6,FALSE)),2,VLOOKUP(B485,rampbin!$B$4:$G$1697,6,FALSE))</f>
        <v>4</v>
      </c>
      <c r="Q485" s="4" t="str">
        <f>IF(ISNA(VLOOKUP(B485,rampbin!$B$4:$G$1697,5,FALSE)),"MOVES",VLOOKUP(B485,rampbin!$B$4:$G$1697,5,FALSE))</f>
        <v>Submitted</v>
      </c>
      <c r="R485" s="4" t="s">
        <v>1877</v>
      </c>
      <c r="S485" s="6" t="s">
        <v>1970</v>
      </c>
      <c r="T485" s="4">
        <f>VLOOKUP(B485,meanLDage!$B$3:$E$3145,4,FALSE)</f>
        <v>5</v>
      </c>
      <c r="U485" s="32">
        <f>VLOOKUP(B485,meanLDage!$B$3:$E$3145,2,FALSE)</f>
        <v>13.087316070035802</v>
      </c>
      <c r="V485" s="4" t="str">
        <f t="shared" si="50"/>
        <v>13_L_170001000_0_4_4</v>
      </c>
      <c r="W485" s="4">
        <v>13255</v>
      </c>
      <c r="X485" s="6"/>
      <c r="Y485" s="8">
        <f t="shared" si="51"/>
        <v>13255</v>
      </c>
      <c r="Z485" s="6" t="b">
        <f t="shared" si="49"/>
        <v>0</v>
      </c>
      <c r="AA485" s="6">
        <f t="shared" si="52"/>
        <v>13015</v>
      </c>
      <c r="AB485" s="4">
        <f t="shared" si="53"/>
        <v>5</v>
      </c>
      <c r="AC485" s="32">
        <f t="shared" si="54"/>
        <v>13.087316070035802</v>
      </c>
      <c r="AD485" s="4">
        <f>VLOOKUP($B485,meanLDage!$Z$3:$AC$3145,4,FALSE)</f>
        <v>4</v>
      </c>
      <c r="AE485" s="32">
        <f>VLOOKUP($B485,meanLDage!$Z$3:$AC$3145,2,FALSE)</f>
        <v>11.952004260000001</v>
      </c>
      <c r="AF485" s="6">
        <f>VLOOKUP(V485,'2017 rep county selection'!$A$1:$C$281,3,FALSE)</f>
        <v>13255</v>
      </c>
      <c r="AH485" s="9">
        <f t="shared" si="55"/>
        <v>13255</v>
      </c>
    </row>
    <row r="486" spans="1:34" ht="15.75" customHeight="1" x14ac:dyDescent="0.3">
      <c r="A486" s="4">
        <v>13</v>
      </c>
      <c r="B486" s="4">
        <v>13257</v>
      </c>
      <c r="C486" s="6" t="s">
        <v>2266</v>
      </c>
      <c r="D486" s="6" t="s">
        <v>401</v>
      </c>
      <c r="E486" s="4">
        <v>13245</v>
      </c>
      <c r="F486" s="4">
        <v>13245</v>
      </c>
      <c r="G486" s="4">
        <v>13245</v>
      </c>
      <c r="H486" s="37">
        <v>251565309</v>
      </c>
      <c r="I486" s="37">
        <v>219101104.85491699</v>
      </c>
      <c r="J486" s="37">
        <v>238386240.933458</v>
      </c>
      <c r="K486" s="4" t="str">
        <f>VLOOKUP(B486,altitude!$B$3:$E$3232,4)</f>
        <v>L</v>
      </c>
      <c r="L486" s="4">
        <f>VLOOKUP(B486,fuelregion!$C$5:$D$3233,2,FALSE)</f>
        <v>100001000</v>
      </c>
      <c r="M486" s="4">
        <f>VLOOKUP(B486,fuelregion!$H$5:$I$3113,2,FALSE)</f>
        <v>100001000</v>
      </c>
      <c r="N486" s="4">
        <f>VLOOKUP(B486,imbin!$B$4:$D$3233,2,FALSE)</f>
        <v>0</v>
      </c>
      <c r="O486" s="4" t="str">
        <f>VLOOKUP(B486,imbin!$B$4:$D$3233,3,FALSE)</f>
        <v>Submittal</v>
      </c>
      <c r="P486" s="4">
        <f>IF(ISNA(VLOOKUP(B486,rampbin!$B$4:$G$1697,6,FALSE)),2,VLOOKUP(B486,rampbin!$B$4:$G$1697,6,FALSE))</f>
        <v>2</v>
      </c>
      <c r="Q486" s="4" t="str">
        <f>IF(ISNA(VLOOKUP(B486,rampbin!$B$4:$G$1697,5,FALSE)),"MOVES",VLOOKUP(B486,rampbin!$B$4:$G$1697,5,FALSE))</f>
        <v>MOVES</v>
      </c>
      <c r="R486" s="4" t="s">
        <v>1880</v>
      </c>
      <c r="S486" s="6" t="s">
        <v>1851</v>
      </c>
      <c r="T486" s="4">
        <f>VLOOKUP(B486,meanLDage!$B$3:$E$3145,4,FALSE)</f>
        <v>5</v>
      </c>
      <c r="U486" s="32">
        <f>VLOOKUP(B486,meanLDage!$B$3:$E$3145,2,FALSE)</f>
        <v>13.758347326368712</v>
      </c>
      <c r="V486" s="4" t="str">
        <f t="shared" si="50"/>
        <v>13_L_100001000_0_4_2</v>
      </c>
      <c r="W486" s="4">
        <v>13119</v>
      </c>
      <c r="X486" s="6"/>
      <c r="Y486" s="8">
        <f t="shared" si="51"/>
        <v>13119</v>
      </c>
      <c r="Z486" s="6" t="b">
        <f t="shared" si="49"/>
        <v>0</v>
      </c>
      <c r="AA486" s="6">
        <f t="shared" si="52"/>
        <v>13245</v>
      </c>
      <c r="AB486" s="4">
        <f t="shared" si="53"/>
        <v>5</v>
      </c>
      <c r="AC486" s="32">
        <f t="shared" si="54"/>
        <v>13.758347326368712</v>
      </c>
      <c r="AD486" s="4">
        <f>VLOOKUP($B486,meanLDage!$Z$3:$AC$3145,4,FALSE)</f>
        <v>4</v>
      </c>
      <c r="AE486" s="32">
        <f>VLOOKUP($B486,meanLDage!$Z$3:$AC$3145,2,FALSE)</f>
        <v>12.46768449</v>
      </c>
      <c r="AF486" s="6">
        <f>VLOOKUP(V486,'2017 rep county selection'!$A$1:$C$281,3,FALSE)</f>
        <v>13245</v>
      </c>
      <c r="AH486" s="9">
        <f t="shared" si="55"/>
        <v>13245</v>
      </c>
    </row>
    <row r="487" spans="1:34" ht="15.75" customHeight="1" x14ac:dyDescent="0.3">
      <c r="A487" s="4">
        <v>13</v>
      </c>
      <c r="B487" s="4">
        <v>13259</v>
      </c>
      <c r="C487" s="6" t="s">
        <v>2266</v>
      </c>
      <c r="D487" s="6" t="s">
        <v>402</v>
      </c>
      <c r="E487" s="4">
        <v>13245</v>
      </c>
      <c r="F487" s="4">
        <v>13245</v>
      </c>
      <c r="G487" s="4">
        <v>13245</v>
      </c>
      <c r="H487" s="37">
        <v>93735654</v>
      </c>
      <c r="I487" s="37">
        <v>85966590.375347003</v>
      </c>
      <c r="J487" s="37">
        <v>92290977.437221706</v>
      </c>
      <c r="K487" s="4" t="str">
        <f>VLOOKUP(B487,altitude!$B$3:$E$3232,4)</f>
        <v>L</v>
      </c>
      <c r="L487" s="4">
        <f>VLOOKUP(B487,fuelregion!$C$5:$D$3233,2,FALSE)</f>
        <v>100001000</v>
      </c>
      <c r="M487" s="4">
        <f>VLOOKUP(B487,fuelregion!$H$5:$I$3113,2,FALSE)</f>
        <v>100001000</v>
      </c>
      <c r="N487" s="4">
        <f>VLOOKUP(B487,imbin!$B$4:$D$3233,2,FALSE)</f>
        <v>0</v>
      </c>
      <c r="O487" s="4" t="str">
        <f>VLOOKUP(B487,imbin!$B$4:$D$3233,3,FALSE)</f>
        <v>Submittal</v>
      </c>
      <c r="P487" s="4">
        <f>IF(ISNA(VLOOKUP(B487,rampbin!$B$4:$G$1697,6,FALSE)),2,VLOOKUP(B487,rampbin!$B$4:$G$1697,6,FALSE))</f>
        <v>2</v>
      </c>
      <c r="Q487" s="4" t="str">
        <f>IF(ISNA(VLOOKUP(B487,rampbin!$B$4:$G$1697,5,FALSE)),"MOVES",VLOOKUP(B487,rampbin!$B$4:$G$1697,5,FALSE))</f>
        <v>MOVES</v>
      </c>
      <c r="R487" s="4" t="s">
        <v>1880</v>
      </c>
      <c r="S487" s="6" t="s">
        <v>1851</v>
      </c>
      <c r="T487" s="4">
        <f>VLOOKUP(B487,meanLDage!$B$3:$E$3145,4,FALSE)</f>
        <v>5</v>
      </c>
      <c r="U487" s="32">
        <f>VLOOKUP(B487,meanLDage!$B$3:$E$3145,2,FALSE)</f>
        <v>13.427328315628918</v>
      </c>
      <c r="V487" s="4" t="str">
        <f t="shared" si="50"/>
        <v>13_L_100001000_0_4_2</v>
      </c>
      <c r="W487" s="4">
        <v>13119</v>
      </c>
      <c r="X487" s="6"/>
      <c r="Y487" s="8">
        <f t="shared" si="51"/>
        <v>13119</v>
      </c>
      <c r="Z487" s="6" t="b">
        <f t="shared" si="49"/>
        <v>0</v>
      </c>
      <c r="AA487" s="6">
        <f t="shared" si="52"/>
        <v>13245</v>
      </c>
      <c r="AB487" s="4">
        <f t="shared" si="53"/>
        <v>5</v>
      </c>
      <c r="AC487" s="32">
        <f t="shared" si="54"/>
        <v>13.427328315628918</v>
      </c>
      <c r="AD487" s="4">
        <f>VLOOKUP($B487,meanLDage!$Z$3:$AC$3145,4,FALSE)</f>
        <v>4</v>
      </c>
      <c r="AE487" s="32">
        <f>VLOOKUP($B487,meanLDage!$Z$3:$AC$3145,2,FALSE)</f>
        <v>12.36251541</v>
      </c>
      <c r="AF487" s="6">
        <f>VLOOKUP(V487,'2017 rep county selection'!$A$1:$C$281,3,FALSE)</f>
        <v>13245</v>
      </c>
      <c r="AH487" s="9">
        <f t="shared" si="55"/>
        <v>13245</v>
      </c>
    </row>
    <row r="488" spans="1:34" ht="15.75" customHeight="1" x14ac:dyDescent="0.3">
      <c r="A488" s="4">
        <v>13</v>
      </c>
      <c r="B488" s="4">
        <v>13261</v>
      </c>
      <c r="C488" s="6" t="s">
        <v>2266</v>
      </c>
      <c r="D488" s="6" t="s">
        <v>66</v>
      </c>
      <c r="E488" s="4">
        <v>13245</v>
      </c>
      <c r="F488" s="4">
        <v>13245</v>
      </c>
      <c r="G488" s="4">
        <v>13245</v>
      </c>
      <c r="H488" s="37">
        <v>303399246</v>
      </c>
      <c r="I488" s="37">
        <v>273470303.35558403</v>
      </c>
      <c r="J488" s="37">
        <v>317327712.84934098</v>
      </c>
      <c r="K488" s="4" t="str">
        <f>VLOOKUP(B488,altitude!$B$3:$E$3232,4)</f>
        <v>L</v>
      </c>
      <c r="L488" s="4">
        <f>VLOOKUP(B488,fuelregion!$C$5:$D$3233,2,FALSE)</f>
        <v>100001000</v>
      </c>
      <c r="M488" s="4">
        <f>VLOOKUP(B488,fuelregion!$H$5:$I$3113,2,FALSE)</f>
        <v>100001000</v>
      </c>
      <c r="N488" s="4">
        <f>VLOOKUP(B488,imbin!$B$4:$D$3233,2,FALSE)</f>
        <v>0</v>
      </c>
      <c r="O488" s="4" t="str">
        <f>VLOOKUP(B488,imbin!$B$4:$D$3233,3,FALSE)</f>
        <v>Submittal</v>
      </c>
      <c r="P488" s="4">
        <f>IF(ISNA(VLOOKUP(B488,rampbin!$B$4:$G$1697,6,FALSE)),2,VLOOKUP(B488,rampbin!$B$4:$G$1697,6,FALSE))</f>
        <v>2</v>
      </c>
      <c r="Q488" s="4" t="str">
        <f>IF(ISNA(VLOOKUP(B488,rampbin!$B$4:$G$1697,5,FALSE)),"MOVES",VLOOKUP(B488,rampbin!$B$4:$G$1697,5,FALSE))</f>
        <v>MOVES</v>
      </c>
      <c r="R488" s="4" t="s">
        <v>1880</v>
      </c>
      <c r="S488" s="6" t="s">
        <v>1851</v>
      </c>
      <c r="T488" s="4">
        <f>VLOOKUP(B488,meanLDage!$B$3:$E$3145,4,FALSE)</f>
        <v>4</v>
      </c>
      <c r="U488" s="32">
        <f>VLOOKUP(B488,meanLDage!$B$3:$E$3145,2,FALSE)</f>
        <v>12.493303754824716</v>
      </c>
      <c r="V488" s="4" t="str">
        <f t="shared" si="50"/>
        <v>13_L_100001000_0_4_2</v>
      </c>
      <c r="W488" s="4">
        <v>13245</v>
      </c>
      <c r="X488" s="6"/>
      <c r="Y488" s="8">
        <f t="shared" si="51"/>
        <v>13245</v>
      </c>
      <c r="Z488" s="6" t="b">
        <f t="shared" si="49"/>
        <v>1</v>
      </c>
      <c r="AA488" s="6">
        <f t="shared" si="52"/>
        <v>13245</v>
      </c>
      <c r="AB488" s="4">
        <f t="shared" si="53"/>
        <v>4</v>
      </c>
      <c r="AC488" s="32">
        <f t="shared" si="54"/>
        <v>12.493303754824716</v>
      </c>
      <c r="AD488" s="4">
        <f>VLOOKUP($B488,meanLDage!$Z$3:$AC$3145,4,FALSE)</f>
        <v>4</v>
      </c>
      <c r="AE488" s="32">
        <f>VLOOKUP($B488,meanLDage!$Z$3:$AC$3145,2,FALSE)</f>
        <v>12.34437288</v>
      </c>
      <c r="AF488" s="6">
        <f>VLOOKUP(V488,'2017 rep county selection'!$A$1:$C$281,3,FALSE)</f>
        <v>13245</v>
      </c>
      <c r="AH488" s="9">
        <f t="shared" si="55"/>
        <v>13245</v>
      </c>
    </row>
    <row r="489" spans="1:34" ht="15.75" customHeight="1" x14ac:dyDescent="0.3">
      <c r="A489" s="4">
        <v>13</v>
      </c>
      <c r="B489" s="4">
        <v>13263</v>
      </c>
      <c r="C489" s="6" t="s">
        <v>2266</v>
      </c>
      <c r="D489" s="6" t="s">
        <v>403</v>
      </c>
      <c r="E489" s="4">
        <v>13245</v>
      </c>
      <c r="F489" s="4">
        <v>13245</v>
      </c>
      <c r="G489" s="4">
        <v>13245</v>
      </c>
      <c r="H489" s="37">
        <v>112806900</v>
      </c>
      <c r="I489" s="37">
        <v>102663650.030086</v>
      </c>
      <c r="J489" s="37">
        <v>129901660.89099801</v>
      </c>
      <c r="K489" s="4" t="str">
        <f>VLOOKUP(B489,altitude!$B$3:$E$3232,4)</f>
        <v>L</v>
      </c>
      <c r="L489" s="4">
        <f>VLOOKUP(B489,fuelregion!$C$5:$D$3233,2,FALSE)</f>
        <v>100001000</v>
      </c>
      <c r="M489" s="4">
        <f>VLOOKUP(B489,fuelregion!$H$5:$I$3113,2,FALSE)</f>
        <v>100001000</v>
      </c>
      <c r="N489" s="4">
        <f>VLOOKUP(B489,imbin!$B$4:$D$3233,2,FALSE)</f>
        <v>0</v>
      </c>
      <c r="O489" s="4" t="str">
        <f>VLOOKUP(B489,imbin!$B$4:$D$3233,3,FALSE)</f>
        <v>Submittal</v>
      </c>
      <c r="P489" s="4">
        <f>IF(ISNA(VLOOKUP(B489,rampbin!$B$4:$G$1697,6,FALSE)),2,VLOOKUP(B489,rampbin!$B$4:$G$1697,6,FALSE))</f>
        <v>2</v>
      </c>
      <c r="Q489" s="4" t="str">
        <f>IF(ISNA(VLOOKUP(B489,rampbin!$B$4:$G$1697,5,FALSE)),"MOVES",VLOOKUP(B489,rampbin!$B$4:$G$1697,5,FALSE))</f>
        <v>MOVES</v>
      </c>
      <c r="R489" s="4" t="s">
        <v>1880</v>
      </c>
      <c r="S489" s="6" t="s">
        <v>1851</v>
      </c>
      <c r="T489" s="4">
        <f>VLOOKUP(B489,meanLDage!$B$3:$E$3145,4,FALSE)</f>
        <v>5</v>
      </c>
      <c r="U489" s="32">
        <f>VLOOKUP(B489,meanLDage!$B$3:$E$3145,2,FALSE)</f>
        <v>14.284608514351621</v>
      </c>
      <c r="V489" s="4" t="str">
        <f t="shared" si="50"/>
        <v>13_L_100001000_0_4_2</v>
      </c>
      <c r="W489" s="4">
        <v>13119</v>
      </c>
      <c r="X489" s="6"/>
      <c r="Y489" s="8">
        <f t="shared" si="51"/>
        <v>13119</v>
      </c>
      <c r="Z489" s="6" t="b">
        <f t="shared" si="49"/>
        <v>0</v>
      </c>
      <c r="AA489" s="6">
        <f t="shared" si="52"/>
        <v>13245</v>
      </c>
      <c r="AB489" s="4">
        <f t="shared" si="53"/>
        <v>5</v>
      </c>
      <c r="AC489" s="32">
        <f t="shared" si="54"/>
        <v>14.284608514351621</v>
      </c>
      <c r="AD489" s="4">
        <f>VLOOKUP($B489,meanLDage!$Z$3:$AC$3145,4,FALSE)</f>
        <v>4</v>
      </c>
      <c r="AE489" s="32">
        <f>VLOOKUP($B489,meanLDage!$Z$3:$AC$3145,2,FALSE)</f>
        <v>12.431765779999999</v>
      </c>
      <c r="AF489" s="6">
        <f>VLOOKUP(V489,'2017 rep county selection'!$A$1:$C$281,3,FALSE)</f>
        <v>13245</v>
      </c>
      <c r="AH489" s="9">
        <f t="shared" si="55"/>
        <v>13245</v>
      </c>
    </row>
    <row r="490" spans="1:34" ht="15.75" customHeight="1" x14ac:dyDescent="0.3">
      <c r="A490" s="4">
        <v>13</v>
      </c>
      <c r="B490" s="4">
        <v>13265</v>
      </c>
      <c r="C490" s="6" t="s">
        <v>2266</v>
      </c>
      <c r="D490" s="6" t="s">
        <v>404</v>
      </c>
      <c r="E490" s="4">
        <v>13265</v>
      </c>
      <c r="F490" s="4">
        <v>13265</v>
      </c>
      <c r="G490" s="4">
        <v>13265</v>
      </c>
      <c r="H490" s="37">
        <v>110153354</v>
      </c>
      <c r="I490" s="37">
        <v>111142538.138056</v>
      </c>
      <c r="J490" s="37">
        <v>126824320.764755</v>
      </c>
      <c r="K490" s="4" t="str">
        <f>VLOOKUP(B490,altitude!$B$3:$E$3232,4)</f>
        <v>L</v>
      </c>
      <c r="L490" s="4">
        <f>VLOOKUP(B490,fuelregion!$C$5:$D$3233,2,FALSE)</f>
        <v>100001000</v>
      </c>
      <c r="M490" s="4">
        <f>VLOOKUP(B490,fuelregion!$H$5:$I$3113,2,FALSE)</f>
        <v>100001000</v>
      </c>
      <c r="N490" s="4">
        <f>VLOOKUP(B490,imbin!$B$4:$D$3233,2,FALSE)</f>
        <v>0</v>
      </c>
      <c r="O490" s="4" t="str">
        <f>VLOOKUP(B490,imbin!$B$4:$D$3233,3,FALSE)</f>
        <v>Submittal</v>
      </c>
      <c r="P490" s="4">
        <f>IF(ISNA(VLOOKUP(B490,rampbin!$B$4:$G$1697,6,FALSE)),2,VLOOKUP(B490,rampbin!$B$4:$G$1697,6,FALSE))</f>
        <v>2</v>
      </c>
      <c r="Q490" s="4" t="str">
        <f>IF(ISNA(VLOOKUP(B490,rampbin!$B$4:$G$1697,5,FALSE)),"MOVES",VLOOKUP(B490,rampbin!$B$4:$G$1697,5,FALSE))</f>
        <v>MOVES</v>
      </c>
      <c r="R490" s="4" t="s">
        <v>1880</v>
      </c>
      <c r="S490" s="6" t="s">
        <v>1851</v>
      </c>
      <c r="T490" s="4">
        <f>VLOOKUP(B490,meanLDage!$B$3:$E$3145,4,FALSE)</f>
        <v>6</v>
      </c>
      <c r="U490" s="32">
        <f>VLOOKUP(B490,meanLDage!$B$3:$E$3145,2,FALSE)</f>
        <v>15.077591199537704</v>
      </c>
      <c r="V490" s="4" t="str">
        <f t="shared" si="50"/>
        <v>13_L_100001000_0_4_2</v>
      </c>
      <c r="W490" s="4">
        <v>13265</v>
      </c>
      <c r="X490" s="6"/>
      <c r="Y490" s="8">
        <f t="shared" si="51"/>
        <v>13265</v>
      </c>
      <c r="Z490" s="6" t="b">
        <f t="shared" si="49"/>
        <v>1</v>
      </c>
      <c r="AA490" s="6">
        <f t="shared" si="52"/>
        <v>13265</v>
      </c>
      <c r="AB490" s="4">
        <f t="shared" si="53"/>
        <v>6</v>
      </c>
      <c r="AC490" s="32">
        <f t="shared" si="54"/>
        <v>15.077591199537704</v>
      </c>
      <c r="AD490" s="4">
        <f>VLOOKUP($B490,meanLDage!$Z$3:$AC$3145,4,FALSE)</f>
        <v>4</v>
      </c>
      <c r="AE490" s="32">
        <f>VLOOKUP($B490,meanLDage!$Z$3:$AC$3145,2,FALSE)</f>
        <v>12.3799417</v>
      </c>
      <c r="AF490" s="6">
        <f>VLOOKUP(V490,'2017 rep county selection'!$A$1:$C$281,3,FALSE)</f>
        <v>13245</v>
      </c>
      <c r="AH490" s="9">
        <f t="shared" si="55"/>
        <v>13245</v>
      </c>
    </row>
    <row r="491" spans="1:34" ht="15.75" customHeight="1" x14ac:dyDescent="0.3">
      <c r="A491" s="4">
        <v>13</v>
      </c>
      <c r="B491" s="4">
        <v>13267</v>
      </c>
      <c r="C491" s="6" t="s">
        <v>2266</v>
      </c>
      <c r="D491" s="6" t="s">
        <v>405</v>
      </c>
      <c r="E491" s="4">
        <v>13245</v>
      </c>
      <c r="F491" s="4">
        <v>13245</v>
      </c>
      <c r="G491" s="4">
        <v>13245</v>
      </c>
      <c r="H491" s="37">
        <v>215795316</v>
      </c>
      <c r="I491" s="37">
        <v>192209850.52203801</v>
      </c>
      <c r="J491" s="37">
        <v>220644627.24343899</v>
      </c>
      <c r="K491" s="4" t="str">
        <f>VLOOKUP(B491,altitude!$B$3:$E$3232,4)</f>
        <v>L</v>
      </c>
      <c r="L491" s="4">
        <f>VLOOKUP(B491,fuelregion!$C$5:$D$3233,2,FALSE)</f>
        <v>100001000</v>
      </c>
      <c r="M491" s="4">
        <f>VLOOKUP(B491,fuelregion!$H$5:$I$3113,2,FALSE)</f>
        <v>100001000</v>
      </c>
      <c r="N491" s="4">
        <f>VLOOKUP(B491,imbin!$B$4:$D$3233,2,FALSE)</f>
        <v>0</v>
      </c>
      <c r="O491" s="4" t="str">
        <f>VLOOKUP(B491,imbin!$B$4:$D$3233,3,FALSE)</f>
        <v>Submittal</v>
      </c>
      <c r="P491" s="4">
        <f>IF(ISNA(VLOOKUP(B491,rampbin!$B$4:$G$1697,6,FALSE)),2,VLOOKUP(B491,rampbin!$B$4:$G$1697,6,FALSE))</f>
        <v>2</v>
      </c>
      <c r="Q491" s="4" t="str">
        <f>IF(ISNA(VLOOKUP(B491,rampbin!$B$4:$G$1697,5,FALSE)),"MOVES",VLOOKUP(B491,rampbin!$B$4:$G$1697,5,FALSE))</f>
        <v>MOVES</v>
      </c>
      <c r="R491" s="4" t="s">
        <v>1880</v>
      </c>
      <c r="S491" s="6" t="s">
        <v>1851</v>
      </c>
      <c r="T491" s="4">
        <f>VLOOKUP(B491,meanLDage!$B$3:$E$3145,4,FALSE)</f>
        <v>4</v>
      </c>
      <c r="U491" s="32">
        <f>VLOOKUP(B491,meanLDage!$B$3:$E$3145,2,FALSE)</f>
        <v>12.263184457008082</v>
      </c>
      <c r="V491" s="4" t="str">
        <f t="shared" si="50"/>
        <v>13_L_100001000_0_4_2</v>
      </c>
      <c r="W491" s="4">
        <v>13245</v>
      </c>
      <c r="X491" s="6"/>
      <c r="Y491" s="8">
        <f t="shared" si="51"/>
        <v>13245</v>
      </c>
      <c r="Z491" s="6" t="b">
        <f t="shared" si="49"/>
        <v>1</v>
      </c>
      <c r="AA491" s="6">
        <f t="shared" si="52"/>
        <v>13245</v>
      </c>
      <c r="AB491" s="4">
        <f t="shared" si="53"/>
        <v>4</v>
      </c>
      <c r="AC491" s="32">
        <f t="shared" si="54"/>
        <v>12.263184457008082</v>
      </c>
      <c r="AD491" s="4">
        <f>VLOOKUP($B491,meanLDage!$Z$3:$AC$3145,4,FALSE)</f>
        <v>4</v>
      </c>
      <c r="AE491" s="32">
        <f>VLOOKUP($B491,meanLDage!$Z$3:$AC$3145,2,FALSE)</f>
        <v>12.52545185</v>
      </c>
      <c r="AF491" s="6">
        <f>VLOOKUP(V491,'2017 rep county selection'!$A$1:$C$281,3,FALSE)</f>
        <v>13245</v>
      </c>
      <c r="AH491" s="9">
        <f t="shared" si="55"/>
        <v>13245</v>
      </c>
    </row>
    <row r="492" spans="1:34" ht="15.75" customHeight="1" x14ac:dyDescent="0.3">
      <c r="A492" s="4">
        <v>13</v>
      </c>
      <c r="B492" s="4">
        <v>13269</v>
      </c>
      <c r="C492" s="6" t="s">
        <v>2266</v>
      </c>
      <c r="D492" s="6" t="s">
        <v>314</v>
      </c>
      <c r="E492" s="4">
        <v>13245</v>
      </c>
      <c r="F492" s="4">
        <v>13245</v>
      </c>
      <c r="G492" s="4">
        <v>13245</v>
      </c>
      <c r="H492" s="37">
        <v>131173704</v>
      </c>
      <c r="I492" s="37">
        <v>123982943.688512</v>
      </c>
      <c r="J492" s="37">
        <v>167340458.50280699</v>
      </c>
      <c r="K492" s="4" t="str">
        <f>VLOOKUP(B492,altitude!$B$3:$E$3232,4)</f>
        <v>L</v>
      </c>
      <c r="L492" s="4">
        <f>VLOOKUP(B492,fuelregion!$C$5:$D$3233,2,FALSE)</f>
        <v>100001000</v>
      </c>
      <c r="M492" s="4">
        <f>VLOOKUP(B492,fuelregion!$H$5:$I$3113,2,FALSE)</f>
        <v>100001000</v>
      </c>
      <c r="N492" s="4">
        <f>VLOOKUP(B492,imbin!$B$4:$D$3233,2,FALSE)</f>
        <v>0</v>
      </c>
      <c r="O492" s="4" t="str">
        <f>VLOOKUP(B492,imbin!$B$4:$D$3233,3,FALSE)</f>
        <v>Submittal</v>
      </c>
      <c r="P492" s="4">
        <f>IF(ISNA(VLOOKUP(B492,rampbin!$B$4:$G$1697,6,FALSE)),2,VLOOKUP(B492,rampbin!$B$4:$G$1697,6,FALSE))</f>
        <v>2</v>
      </c>
      <c r="Q492" s="4" t="str">
        <f>IF(ISNA(VLOOKUP(B492,rampbin!$B$4:$G$1697,5,FALSE)),"MOVES",VLOOKUP(B492,rampbin!$B$4:$G$1697,5,FALSE))</f>
        <v>MOVES</v>
      </c>
      <c r="R492" s="4" t="s">
        <v>1880</v>
      </c>
      <c r="S492" s="6" t="s">
        <v>1851</v>
      </c>
      <c r="T492" s="4">
        <f>VLOOKUP(B492,meanLDage!$B$3:$E$3145,4,FALSE)</f>
        <v>5</v>
      </c>
      <c r="U492" s="32">
        <f>VLOOKUP(B492,meanLDage!$B$3:$E$3145,2,FALSE)</f>
        <v>13.474457474587071</v>
      </c>
      <c r="V492" s="4" t="str">
        <f t="shared" si="50"/>
        <v>13_L_100001000_0_4_2</v>
      </c>
      <c r="W492" s="4">
        <v>13119</v>
      </c>
      <c r="X492" s="6"/>
      <c r="Y492" s="8">
        <f t="shared" si="51"/>
        <v>13119</v>
      </c>
      <c r="Z492" s="6" t="b">
        <f t="shared" si="49"/>
        <v>0</v>
      </c>
      <c r="AA492" s="6">
        <f t="shared" si="52"/>
        <v>13245</v>
      </c>
      <c r="AB492" s="4">
        <f t="shared" si="53"/>
        <v>5</v>
      </c>
      <c r="AC492" s="32">
        <f t="shared" si="54"/>
        <v>13.474457474587071</v>
      </c>
      <c r="AD492" s="4">
        <f>VLOOKUP($B492,meanLDage!$Z$3:$AC$3145,4,FALSE)</f>
        <v>4</v>
      </c>
      <c r="AE492" s="32">
        <f>VLOOKUP($B492,meanLDage!$Z$3:$AC$3145,2,FALSE)</f>
        <v>12.450854509999999</v>
      </c>
      <c r="AF492" s="6">
        <f>VLOOKUP(V492,'2017 rep county selection'!$A$1:$C$281,3,FALSE)</f>
        <v>13245</v>
      </c>
      <c r="AH492" s="9">
        <f t="shared" si="55"/>
        <v>13245</v>
      </c>
    </row>
    <row r="493" spans="1:34" ht="15.75" customHeight="1" x14ac:dyDescent="0.3">
      <c r="A493" s="4">
        <v>13</v>
      </c>
      <c r="B493" s="4">
        <v>13271</v>
      </c>
      <c r="C493" s="6" t="s">
        <v>2266</v>
      </c>
      <c r="D493" s="6" t="s">
        <v>406</v>
      </c>
      <c r="E493" s="4">
        <v>13245</v>
      </c>
      <c r="F493" s="4">
        <v>13245</v>
      </c>
      <c r="G493" s="4">
        <v>13245</v>
      </c>
      <c r="H493" s="37">
        <v>127478165</v>
      </c>
      <c r="I493" s="37">
        <v>111509949.195429</v>
      </c>
      <c r="J493" s="37">
        <v>128420510.79329801</v>
      </c>
      <c r="K493" s="4" t="str">
        <f>VLOOKUP(B493,altitude!$B$3:$E$3232,4)</f>
        <v>L</v>
      </c>
      <c r="L493" s="4">
        <f>VLOOKUP(B493,fuelregion!$C$5:$D$3233,2,FALSE)</f>
        <v>100001000</v>
      </c>
      <c r="M493" s="4">
        <f>VLOOKUP(B493,fuelregion!$H$5:$I$3113,2,FALSE)</f>
        <v>100001000</v>
      </c>
      <c r="N493" s="4">
        <f>VLOOKUP(B493,imbin!$B$4:$D$3233,2,FALSE)</f>
        <v>0</v>
      </c>
      <c r="O493" s="4" t="str">
        <f>VLOOKUP(B493,imbin!$B$4:$D$3233,3,FALSE)</f>
        <v>Submittal</v>
      </c>
      <c r="P493" s="4">
        <f>IF(ISNA(VLOOKUP(B493,rampbin!$B$4:$G$1697,6,FALSE)),2,VLOOKUP(B493,rampbin!$B$4:$G$1697,6,FALSE))</f>
        <v>2</v>
      </c>
      <c r="Q493" s="4" t="str">
        <f>IF(ISNA(VLOOKUP(B493,rampbin!$B$4:$G$1697,5,FALSE)),"MOVES",VLOOKUP(B493,rampbin!$B$4:$G$1697,5,FALSE))</f>
        <v>MOVES</v>
      </c>
      <c r="R493" s="4" t="s">
        <v>1880</v>
      </c>
      <c r="S493" s="6" t="s">
        <v>1851</v>
      </c>
      <c r="T493" s="4">
        <f>VLOOKUP(B493,meanLDage!$B$3:$E$3145,4,FALSE)</f>
        <v>5</v>
      </c>
      <c r="U493" s="32">
        <f>VLOOKUP(B493,meanLDage!$B$3:$E$3145,2,FALSE)</f>
        <v>13.252779064220791</v>
      </c>
      <c r="V493" s="4" t="str">
        <f t="shared" si="50"/>
        <v>13_L_100001000_0_4_2</v>
      </c>
      <c r="W493" s="4">
        <v>13119</v>
      </c>
      <c r="X493" s="6"/>
      <c r="Y493" s="8">
        <f t="shared" si="51"/>
        <v>13119</v>
      </c>
      <c r="Z493" s="6" t="b">
        <f t="shared" si="49"/>
        <v>0</v>
      </c>
      <c r="AA493" s="6">
        <f t="shared" si="52"/>
        <v>13245</v>
      </c>
      <c r="AB493" s="4">
        <f t="shared" si="53"/>
        <v>5</v>
      </c>
      <c r="AC493" s="32">
        <f t="shared" si="54"/>
        <v>13.252779064220791</v>
      </c>
      <c r="AD493" s="4">
        <f>VLOOKUP($B493,meanLDage!$Z$3:$AC$3145,4,FALSE)</f>
        <v>4</v>
      </c>
      <c r="AE493" s="32">
        <f>VLOOKUP($B493,meanLDage!$Z$3:$AC$3145,2,FALSE)</f>
        <v>12.494356570000001</v>
      </c>
      <c r="AF493" s="6">
        <f>VLOOKUP(V493,'2017 rep county selection'!$A$1:$C$281,3,FALSE)</f>
        <v>13245</v>
      </c>
      <c r="AH493" s="9">
        <f t="shared" si="55"/>
        <v>13245</v>
      </c>
    </row>
    <row r="494" spans="1:34" ht="15.75" customHeight="1" x14ac:dyDescent="0.3">
      <c r="A494" s="4">
        <v>13</v>
      </c>
      <c r="B494" s="4">
        <v>13273</v>
      </c>
      <c r="C494" s="6" t="s">
        <v>2266</v>
      </c>
      <c r="D494" s="6" t="s">
        <v>407</v>
      </c>
      <c r="E494" s="4">
        <v>13245</v>
      </c>
      <c r="F494" s="4">
        <v>13245</v>
      </c>
      <c r="G494" s="4">
        <v>13245</v>
      </c>
      <c r="H494" s="37">
        <v>156957303</v>
      </c>
      <c r="I494" s="37">
        <v>144045967.29771</v>
      </c>
      <c r="J494" s="37">
        <v>146076282.77875099</v>
      </c>
      <c r="K494" s="4" t="str">
        <f>VLOOKUP(B494,altitude!$B$3:$E$3232,4)</f>
        <v>L</v>
      </c>
      <c r="L494" s="4">
        <f>VLOOKUP(B494,fuelregion!$C$5:$D$3233,2,FALSE)</f>
        <v>100001000</v>
      </c>
      <c r="M494" s="4">
        <f>VLOOKUP(B494,fuelregion!$H$5:$I$3113,2,FALSE)</f>
        <v>100001000</v>
      </c>
      <c r="N494" s="4">
        <f>VLOOKUP(B494,imbin!$B$4:$D$3233,2,FALSE)</f>
        <v>0</v>
      </c>
      <c r="O494" s="4" t="str">
        <f>VLOOKUP(B494,imbin!$B$4:$D$3233,3,FALSE)</f>
        <v>Submittal</v>
      </c>
      <c r="P494" s="4">
        <f>IF(ISNA(VLOOKUP(B494,rampbin!$B$4:$G$1697,6,FALSE)),2,VLOOKUP(B494,rampbin!$B$4:$G$1697,6,FALSE))</f>
        <v>2</v>
      </c>
      <c r="Q494" s="4" t="str">
        <f>IF(ISNA(VLOOKUP(B494,rampbin!$B$4:$G$1697,5,FALSE)),"MOVES",VLOOKUP(B494,rampbin!$B$4:$G$1697,5,FALSE))</f>
        <v>MOVES</v>
      </c>
      <c r="R494" s="4" t="s">
        <v>1877</v>
      </c>
      <c r="S494" s="6" t="s">
        <v>1969</v>
      </c>
      <c r="T494" s="4">
        <f>VLOOKUP(B494,meanLDage!$B$3:$E$3145,4,FALSE)</f>
        <v>4</v>
      </c>
      <c r="U494" s="32">
        <f>VLOOKUP(B494,meanLDage!$B$3:$E$3145,2,FALSE)</f>
        <v>12.769021443055413</v>
      </c>
      <c r="V494" s="4" t="str">
        <f t="shared" si="50"/>
        <v>13_L_100001000_0_4_2</v>
      </c>
      <c r="W494" s="4">
        <v>13245</v>
      </c>
      <c r="X494" s="6"/>
      <c r="Y494" s="8">
        <f t="shared" si="51"/>
        <v>13245</v>
      </c>
      <c r="Z494" s="6" t="b">
        <f t="shared" si="49"/>
        <v>1</v>
      </c>
      <c r="AA494" s="6">
        <f t="shared" si="52"/>
        <v>13245</v>
      </c>
      <c r="AB494" s="4">
        <f t="shared" si="53"/>
        <v>4</v>
      </c>
      <c r="AC494" s="32">
        <f t="shared" si="54"/>
        <v>12.769021443055413</v>
      </c>
      <c r="AD494" s="4">
        <f>VLOOKUP($B494,meanLDage!$Z$3:$AC$3145,4,FALSE)</f>
        <v>4</v>
      </c>
      <c r="AE494" s="32">
        <f>VLOOKUP($B494,meanLDage!$Z$3:$AC$3145,2,FALSE)</f>
        <v>12.381667240000001</v>
      </c>
      <c r="AF494" s="6">
        <f>VLOOKUP(V494,'2017 rep county selection'!$A$1:$C$281,3,FALSE)</f>
        <v>13245</v>
      </c>
      <c r="AH494" s="9">
        <f t="shared" si="55"/>
        <v>13245</v>
      </c>
    </row>
    <row r="495" spans="1:34" ht="15.75" customHeight="1" x14ac:dyDescent="0.3">
      <c r="A495" s="4">
        <v>13</v>
      </c>
      <c r="B495" s="4">
        <v>13275</v>
      </c>
      <c r="C495" s="6" t="s">
        <v>2266</v>
      </c>
      <c r="D495" s="6" t="s">
        <v>408</v>
      </c>
      <c r="E495" s="4">
        <v>13051</v>
      </c>
      <c r="F495" s="4">
        <v>13245</v>
      </c>
      <c r="G495" s="4">
        <v>13245</v>
      </c>
      <c r="H495" s="37">
        <v>512790712</v>
      </c>
      <c r="I495" s="37">
        <v>463668534.949045</v>
      </c>
      <c r="J495" s="37">
        <v>449917624.51994801</v>
      </c>
      <c r="K495" s="4" t="str">
        <f>VLOOKUP(B495,altitude!$B$3:$E$3232,4)</f>
        <v>L</v>
      </c>
      <c r="L495" s="4">
        <f>VLOOKUP(B495,fuelregion!$C$5:$D$3233,2,FALSE)</f>
        <v>100001000</v>
      </c>
      <c r="M495" s="4">
        <f>VLOOKUP(B495,fuelregion!$H$5:$I$3113,2,FALSE)</f>
        <v>100001000</v>
      </c>
      <c r="N495" s="4">
        <f>VLOOKUP(B495,imbin!$B$4:$D$3233,2,FALSE)</f>
        <v>0</v>
      </c>
      <c r="O495" s="4" t="str">
        <f>VLOOKUP(B495,imbin!$B$4:$D$3233,3,FALSE)</f>
        <v>Submittal</v>
      </c>
      <c r="P495" s="4">
        <f>IF(ISNA(VLOOKUP(B495,rampbin!$B$4:$G$1697,6,FALSE)),2,VLOOKUP(B495,rampbin!$B$4:$G$1697,6,FALSE))</f>
        <v>2</v>
      </c>
      <c r="Q495" s="4" t="str">
        <f>IF(ISNA(VLOOKUP(B495,rampbin!$B$4:$G$1697,5,FALSE)),"MOVES",VLOOKUP(B495,rampbin!$B$4:$G$1697,5,FALSE))</f>
        <v>MOVES</v>
      </c>
      <c r="R495" s="4" t="s">
        <v>1880</v>
      </c>
      <c r="S495" s="6" t="s">
        <v>1851</v>
      </c>
      <c r="T495" s="4">
        <f>VLOOKUP(B495,meanLDage!$B$3:$E$3145,4,FALSE)</f>
        <v>4</v>
      </c>
      <c r="U495" s="32">
        <f>VLOOKUP(B495,meanLDage!$B$3:$E$3145,2,FALSE)</f>
        <v>12.035069232863526</v>
      </c>
      <c r="V495" s="4" t="str">
        <f t="shared" si="50"/>
        <v>13_L_100001000_0_4_2</v>
      </c>
      <c r="W495" s="4">
        <v>13245</v>
      </c>
      <c r="X495" s="6"/>
      <c r="Y495" s="8">
        <f t="shared" si="51"/>
        <v>13245</v>
      </c>
      <c r="Z495" s="6" t="b">
        <f t="shared" si="49"/>
        <v>1</v>
      </c>
      <c r="AA495" s="6">
        <f t="shared" si="52"/>
        <v>13245</v>
      </c>
      <c r="AB495" s="4">
        <f t="shared" si="53"/>
        <v>4</v>
      </c>
      <c r="AC495" s="32">
        <f t="shared" si="54"/>
        <v>12.035069232863526</v>
      </c>
      <c r="AD495" s="4">
        <f>VLOOKUP($B495,meanLDage!$Z$3:$AC$3145,4,FALSE)</f>
        <v>4</v>
      </c>
      <c r="AE495" s="32">
        <f>VLOOKUP($B495,meanLDage!$Z$3:$AC$3145,2,FALSE)</f>
        <v>12.38693827</v>
      </c>
      <c r="AF495" s="6">
        <f>VLOOKUP(V495,'2017 rep county selection'!$A$1:$C$281,3,FALSE)</f>
        <v>13245</v>
      </c>
      <c r="AH495" s="9">
        <f t="shared" si="55"/>
        <v>13245</v>
      </c>
    </row>
    <row r="496" spans="1:34" ht="15.75" customHeight="1" x14ac:dyDescent="0.3">
      <c r="A496" s="4">
        <v>13</v>
      </c>
      <c r="B496" s="4">
        <v>13277</v>
      </c>
      <c r="C496" s="6" t="s">
        <v>2266</v>
      </c>
      <c r="D496" s="6" t="s">
        <v>409</v>
      </c>
      <c r="E496" s="4">
        <v>13051</v>
      </c>
      <c r="F496" s="4">
        <v>13245</v>
      </c>
      <c r="G496" s="4">
        <v>13245</v>
      </c>
      <c r="H496" s="37">
        <v>649543066</v>
      </c>
      <c r="I496" s="37">
        <v>646584159.92999601</v>
      </c>
      <c r="J496" s="37">
        <v>723013225.69704294</v>
      </c>
      <c r="K496" s="4" t="str">
        <f>VLOOKUP(B496,altitude!$B$3:$E$3232,4)</f>
        <v>L</v>
      </c>
      <c r="L496" s="4">
        <f>VLOOKUP(B496,fuelregion!$C$5:$D$3233,2,FALSE)</f>
        <v>100001000</v>
      </c>
      <c r="M496" s="4">
        <f>VLOOKUP(B496,fuelregion!$H$5:$I$3113,2,FALSE)</f>
        <v>100001000</v>
      </c>
      <c r="N496" s="4">
        <f>VLOOKUP(B496,imbin!$B$4:$D$3233,2,FALSE)</f>
        <v>0</v>
      </c>
      <c r="O496" s="4" t="str">
        <f>VLOOKUP(B496,imbin!$B$4:$D$3233,3,FALSE)</f>
        <v>Submittal</v>
      </c>
      <c r="P496" s="4">
        <f>IF(ISNA(VLOOKUP(B496,rampbin!$B$4:$G$1697,6,FALSE)),2,VLOOKUP(B496,rampbin!$B$4:$G$1697,6,FALSE))</f>
        <v>2</v>
      </c>
      <c r="Q496" s="4" t="str">
        <f>IF(ISNA(VLOOKUP(B496,rampbin!$B$4:$G$1697,5,FALSE)),"MOVES",VLOOKUP(B496,rampbin!$B$4:$G$1697,5,FALSE))</f>
        <v>MOVES</v>
      </c>
      <c r="R496" s="4" t="s">
        <v>1880</v>
      </c>
      <c r="S496" s="6" t="s">
        <v>1851</v>
      </c>
      <c r="T496" s="4">
        <f>VLOOKUP(B496,meanLDage!$B$3:$E$3145,4,FALSE)</f>
        <v>4</v>
      </c>
      <c r="U496" s="32">
        <f>VLOOKUP(B496,meanLDage!$B$3:$E$3145,2,FALSE)</f>
        <v>11.66100337418599</v>
      </c>
      <c r="V496" s="4" t="str">
        <f t="shared" si="50"/>
        <v>13_L_100001000_0_4_2</v>
      </c>
      <c r="W496" s="4">
        <v>13245</v>
      </c>
      <c r="X496" s="6"/>
      <c r="Y496" s="8">
        <f t="shared" si="51"/>
        <v>13245</v>
      </c>
      <c r="Z496" s="6" t="b">
        <f t="shared" si="49"/>
        <v>1</v>
      </c>
      <c r="AA496" s="6">
        <f t="shared" si="52"/>
        <v>13245</v>
      </c>
      <c r="AB496" s="4">
        <f t="shared" si="53"/>
        <v>4</v>
      </c>
      <c r="AC496" s="32">
        <f t="shared" si="54"/>
        <v>11.66100337418599</v>
      </c>
      <c r="AD496" s="4">
        <f>VLOOKUP($B496,meanLDage!$Z$3:$AC$3145,4,FALSE)</f>
        <v>4</v>
      </c>
      <c r="AE496" s="32">
        <f>VLOOKUP($B496,meanLDage!$Z$3:$AC$3145,2,FALSE)</f>
        <v>12.379610420000001</v>
      </c>
      <c r="AF496" s="6">
        <f>VLOOKUP(V496,'2017 rep county selection'!$A$1:$C$281,3,FALSE)</f>
        <v>13245</v>
      </c>
      <c r="AH496" s="9">
        <f t="shared" si="55"/>
        <v>13245</v>
      </c>
    </row>
    <row r="497" spans="1:34" ht="15.75" customHeight="1" x14ac:dyDescent="0.3">
      <c r="A497" s="4">
        <v>13</v>
      </c>
      <c r="B497" s="4">
        <v>13279</v>
      </c>
      <c r="C497" s="6" t="s">
        <v>2266</v>
      </c>
      <c r="D497" s="6" t="s">
        <v>410</v>
      </c>
      <c r="E497" s="4">
        <v>13051</v>
      </c>
      <c r="F497" s="4">
        <v>13245</v>
      </c>
      <c r="G497" s="4">
        <v>13245</v>
      </c>
      <c r="H497" s="37">
        <v>297204925</v>
      </c>
      <c r="I497" s="37">
        <v>272033507.622365</v>
      </c>
      <c r="J497" s="37">
        <v>294225769.662108</v>
      </c>
      <c r="K497" s="4" t="str">
        <f>VLOOKUP(B497,altitude!$B$3:$E$3232,4)</f>
        <v>L</v>
      </c>
      <c r="L497" s="4">
        <f>VLOOKUP(B497,fuelregion!$C$5:$D$3233,2,FALSE)</f>
        <v>100001000</v>
      </c>
      <c r="M497" s="4">
        <f>VLOOKUP(B497,fuelregion!$H$5:$I$3113,2,FALSE)</f>
        <v>100001000</v>
      </c>
      <c r="N497" s="4">
        <f>VLOOKUP(B497,imbin!$B$4:$D$3233,2,FALSE)</f>
        <v>0</v>
      </c>
      <c r="O497" s="4" t="str">
        <f>VLOOKUP(B497,imbin!$B$4:$D$3233,3,FALSE)</f>
        <v>Submittal</v>
      </c>
      <c r="P497" s="4">
        <f>IF(ISNA(VLOOKUP(B497,rampbin!$B$4:$G$1697,6,FALSE)),2,VLOOKUP(B497,rampbin!$B$4:$G$1697,6,FALSE))</f>
        <v>2</v>
      </c>
      <c r="Q497" s="4" t="str">
        <f>IF(ISNA(VLOOKUP(B497,rampbin!$B$4:$G$1697,5,FALSE)),"MOVES",VLOOKUP(B497,rampbin!$B$4:$G$1697,5,FALSE))</f>
        <v>MOVES</v>
      </c>
      <c r="R497" s="4" t="s">
        <v>1880</v>
      </c>
      <c r="S497" s="6" t="s">
        <v>1851</v>
      </c>
      <c r="T497" s="4">
        <f>VLOOKUP(B497,meanLDage!$B$3:$E$3145,4,FALSE)</f>
        <v>4</v>
      </c>
      <c r="U497" s="32">
        <f>VLOOKUP(B497,meanLDage!$B$3:$E$3145,2,FALSE)</f>
        <v>11.781723708678294</v>
      </c>
      <c r="V497" s="4" t="str">
        <f t="shared" si="50"/>
        <v>13_L_100001000_0_4_2</v>
      </c>
      <c r="W497" s="4">
        <v>13245</v>
      </c>
      <c r="X497" s="6"/>
      <c r="Y497" s="8">
        <f t="shared" si="51"/>
        <v>13245</v>
      </c>
      <c r="Z497" s="6" t="b">
        <f t="shared" si="49"/>
        <v>1</v>
      </c>
      <c r="AA497" s="6">
        <f t="shared" si="52"/>
        <v>13245</v>
      </c>
      <c r="AB497" s="4">
        <f t="shared" si="53"/>
        <v>4</v>
      </c>
      <c r="AC497" s="32">
        <f t="shared" si="54"/>
        <v>11.781723708678294</v>
      </c>
      <c r="AD497" s="4">
        <f>VLOOKUP($B497,meanLDage!$Z$3:$AC$3145,4,FALSE)</f>
        <v>4</v>
      </c>
      <c r="AE497" s="32">
        <f>VLOOKUP($B497,meanLDage!$Z$3:$AC$3145,2,FALSE)</f>
        <v>12.459178270000001</v>
      </c>
      <c r="AF497" s="6">
        <f>VLOOKUP(V497,'2017 rep county selection'!$A$1:$C$281,3,FALSE)</f>
        <v>13245</v>
      </c>
      <c r="AH497" s="9">
        <f t="shared" si="55"/>
        <v>13245</v>
      </c>
    </row>
    <row r="498" spans="1:34" ht="15.75" customHeight="1" x14ac:dyDescent="0.3">
      <c r="A498" s="4">
        <v>13</v>
      </c>
      <c r="B498" s="4">
        <v>13281</v>
      </c>
      <c r="C498" s="6" t="s">
        <v>2266</v>
      </c>
      <c r="D498" s="6" t="s">
        <v>411</v>
      </c>
      <c r="E498" s="4">
        <v>13245</v>
      </c>
      <c r="F498" s="4">
        <v>13245</v>
      </c>
      <c r="G498" s="4">
        <v>13245</v>
      </c>
      <c r="H498" s="37">
        <v>121753056</v>
      </c>
      <c r="I498" s="37">
        <v>103367309.905513</v>
      </c>
      <c r="J498" s="37">
        <v>116013064.124955</v>
      </c>
      <c r="K498" s="4" t="str">
        <f>VLOOKUP(B498,altitude!$B$3:$E$3232,4)</f>
        <v>L</v>
      </c>
      <c r="L498" s="4">
        <f>VLOOKUP(B498,fuelregion!$C$5:$D$3233,2,FALSE)</f>
        <v>100001000</v>
      </c>
      <c r="M498" s="4">
        <f>VLOOKUP(B498,fuelregion!$H$5:$I$3113,2,FALSE)</f>
        <v>100001000</v>
      </c>
      <c r="N498" s="4">
        <f>VLOOKUP(B498,imbin!$B$4:$D$3233,2,FALSE)</f>
        <v>0</v>
      </c>
      <c r="O498" s="4" t="str">
        <f>VLOOKUP(B498,imbin!$B$4:$D$3233,3,FALSE)</f>
        <v>Submittal</v>
      </c>
      <c r="P498" s="4">
        <f>IF(ISNA(VLOOKUP(B498,rampbin!$B$4:$G$1697,6,FALSE)),2,VLOOKUP(B498,rampbin!$B$4:$G$1697,6,FALSE))</f>
        <v>2</v>
      </c>
      <c r="Q498" s="4" t="str">
        <f>IF(ISNA(VLOOKUP(B498,rampbin!$B$4:$G$1697,5,FALSE)),"MOVES",VLOOKUP(B498,rampbin!$B$4:$G$1697,5,FALSE))</f>
        <v>MOVES</v>
      </c>
      <c r="R498" s="4" t="s">
        <v>1880</v>
      </c>
      <c r="S498" s="6" t="s">
        <v>1851</v>
      </c>
      <c r="T498" s="4">
        <f>VLOOKUP(B498,meanLDage!$B$3:$E$3145,4,FALSE)</f>
        <v>4</v>
      </c>
      <c r="U498" s="32">
        <f>VLOOKUP(B498,meanLDage!$B$3:$E$3145,2,FALSE)</f>
        <v>12.932417783130877</v>
      </c>
      <c r="V498" s="4" t="str">
        <f t="shared" si="50"/>
        <v>13_L_100001000_0_4_2</v>
      </c>
      <c r="W498" s="4">
        <v>13245</v>
      </c>
      <c r="X498" s="6"/>
      <c r="Y498" s="8">
        <f t="shared" si="51"/>
        <v>13245</v>
      </c>
      <c r="Z498" s="6" t="b">
        <f t="shared" si="49"/>
        <v>1</v>
      </c>
      <c r="AA498" s="6">
        <f t="shared" si="52"/>
        <v>13245</v>
      </c>
      <c r="AB498" s="4">
        <f t="shared" si="53"/>
        <v>4</v>
      </c>
      <c r="AC498" s="32">
        <f t="shared" si="54"/>
        <v>12.932417783130877</v>
      </c>
      <c r="AD498" s="4">
        <f>VLOOKUP($B498,meanLDage!$Z$3:$AC$3145,4,FALSE)</f>
        <v>4</v>
      </c>
      <c r="AE498" s="32">
        <f>VLOOKUP($B498,meanLDage!$Z$3:$AC$3145,2,FALSE)</f>
        <v>12.576057710000001</v>
      </c>
      <c r="AF498" s="6">
        <f>VLOOKUP(V498,'2017 rep county selection'!$A$1:$C$281,3,FALSE)</f>
        <v>13245</v>
      </c>
      <c r="AH498" s="9">
        <f t="shared" si="55"/>
        <v>13245</v>
      </c>
    </row>
    <row r="499" spans="1:34" ht="15.75" customHeight="1" x14ac:dyDescent="0.3">
      <c r="A499" s="4">
        <v>13</v>
      </c>
      <c r="B499" s="4">
        <v>13283</v>
      </c>
      <c r="C499" s="6" t="s">
        <v>2266</v>
      </c>
      <c r="D499" s="6" t="s">
        <v>412</v>
      </c>
      <c r="E499" s="4">
        <v>13245</v>
      </c>
      <c r="F499" s="4">
        <v>13245</v>
      </c>
      <c r="G499" s="4">
        <v>13245</v>
      </c>
      <c r="H499" s="37">
        <v>181288211</v>
      </c>
      <c r="I499" s="37">
        <v>177943773.63205799</v>
      </c>
      <c r="J499" s="37">
        <v>209764459.81784999</v>
      </c>
      <c r="K499" s="4" t="str">
        <f>VLOOKUP(B499,altitude!$B$3:$E$3232,4)</f>
        <v>L</v>
      </c>
      <c r="L499" s="4">
        <f>VLOOKUP(B499,fuelregion!$C$5:$D$3233,2,FALSE)</f>
        <v>100001000</v>
      </c>
      <c r="M499" s="4">
        <f>VLOOKUP(B499,fuelregion!$H$5:$I$3113,2,FALSE)</f>
        <v>100001000</v>
      </c>
      <c r="N499" s="4">
        <f>VLOOKUP(B499,imbin!$B$4:$D$3233,2,FALSE)</f>
        <v>0</v>
      </c>
      <c r="O499" s="4" t="str">
        <f>VLOOKUP(B499,imbin!$B$4:$D$3233,3,FALSE)</f>
        <v>Submittal</v>
      </c>
      <c r="P499" s="4">
        <f>IF(ISNA(VLOOKUP(B499,rampbin!$B$4:$G$1697,6,FALSE)),2,VLOOKUP(B499,rampbin!$B$4:$G$1697,6,FALSE))</f>
        <v>2</v>
      </c>
      <c r="Q499" s="4" t="str">
        <f>IF(ISNA(VLOOKUP(B499,rampbin!$B$4:$G$1697,5,FALSE)),"MOVES",VLOOKUP(B499,rampbin!$B$4:$G$1697,5,FALSE))</f>
        <v>MOVES</v>
      </c>
      <c r="R499" s="4" t="s">
        <v>1880</v>
      </c>
      <c r="S499" s="6" t="s">
        <v>1851</v>
      </c>
      <c r="T499" s="4">
        <f>VLOOKUP(B499,meanLDage!$B$3:$E$3145,4,FALSE)</f>
        <v>5</v>
      </c>
      <c r="U499" s="32">
        <f>VLOOKUP(B499,meanLDage!$B$3:$E$3145,2,FALSE)</f>
        <v>13.228433649652718</v>
      </c>
      <c r="V499" s="4" t="str">
        <f t="shared" si="50"/>
        <v>13_L_100001000_0_4_2</v>
      </c>
      <c r="W499" s="4">
        <v>13119</v>
      </c>
      <c r="X499" s="6"/>
      <c r="Y499" s="8">
        <f t="shared" si="51"/>
        <v>13119</v>
      </c>
      <c r="Z499" s="6" t="b">
        <f t="shared" si="49"/>
        <v>0</v>
      </c>
      <c r="AA499" s="6">
        <f t="shared" si="52"/>
        <v>13245</v>
      </c>
      <c r="AB499" s="4">
        <f t="shared" si="53"/>
        <v>5</v>
      </c>
      <c r="AC499" s="32">
        <f t="shared" si="54"/>
        <v>13.228433649652718</v>
      </c>
      <c r="AD499" s="4">
        <f>VLOOKUP($B499,meanLDage!$Z$3:$AC$3145,4,FALSE)</f>
        <v>4</v>
      </c>
      <c r="AE499" s="32">
        <f>VLOOKUP($B499,meanLDage!$Z$3:$AC$3145,2,FALSE)</f>
        <v>12.473184720000001</v>
      </c>
      <c r="AF499" s="6">
        <f>VLOOKUP(V499,'2017 rep county selection'!$A$1:$C$281,3,FALSE)</f>
        <v>13245</v>
      </c>
      <c r="AH499" s="9">
        <f t="shared" si="55"/>
        <v>13245</v>
      </c>
    </row>
    <row r="500" spans="1:34" ht="15.75" customHeight="1" x14ac:dyDescent="0.3">
      <c r="A500" s="4">
        <v>13</v>
      </c>
      <c r="B500" s="4">
        <v>13285</v>
      </c>
      <c r="C500" s="6" t="s">
        <v>2266</v>
      </c>
      <c r="D500" s="6" t="s">
        <v>413</v>
      </c>
      <c r="E500" s="4">
        <v>13285</v>
      </c>
      <c r="F500" s="4">
        <v>13285</v>
      </c>
      <c r="G500" s="4">
        <v>13285</v>
      </c>
      <c r="H500" s="37">
        <v>958844649</v>
      </c>
      <c r="I500" s="37">
        <v>976047558.26052105</v>
      </c>
      <c r="J500" s="37">
        <v>1056465769.38535</v>
      </c>
      <c r="K500" s="4" t="str">
        <f>VLOOKUP(B500,altitude!$B$3:$E$3232,4)</f>
        <v>L</v>
      </c>
      <c r="L500" s="4">
        <f>VLOOKUP(B500,fuelregion!$C$5:$D$3233,2,FALSE)</f>
        <v>100001000</v>
      </c>
      <c r="M500" s="4">
        <f>VLOOKUP(B500,fuelregion!$H$5:$I$3113,2,FALSE)</f>
        <v>170001000</v>
      </c>
      <c r="N500" s="4">
        <f>VLOOKUP(B500,imbin!$B$4:$D$3233,2,FALSE)</f>
        <v>0</v>
      </c>
      <c r="O500" s="4" t="str">
        <f>VLOOKUP(B500,imbin!$B$4:$D$3233,3,FALSE)</f>
        <v>Submittal</v>
      </c>
      <c r="P500" s="4">
        <f>IF(ISNA(VLOOKUP(B500,rampbin!$B$4:$G$1697,6,FALSE)),2,VLOOKUP(B500,rampbin!$B$4:$G$1697,6,FALSE))</f>
        <v>2</v>
      </c>
      <c r="Q500" s="4" t="str">
        <f>IF(ISNA(VLOOKUP(B500,rampbin!$B$4:$G$1697,5,FALSE)),"MOVES",VLOOKUP(B500,rampbin!$B$4:$G$1697,5,FALSE))</f>
        <v>MOVES</v>
      </c>
      <c r="R500" s="4" t="s">
        <v>1880</v>
      </c>
      <c r="S500" s="6" t="s">
        <v>1851</v>
      </c>
      <c r="T500" s="4">
        <f>VLOOKUP(B500,meanLDage!$B$3:$E$3145,4,FALSE)</f>
        <v>4</v>
      </c>
      <c r="U500" s="32">
        <f>VLOOKUP(B500,meanLDage!$B$3:$E$3145,2,FALSE)</f>
        <v>11.9270798907294</v>
      </c>
      <c r="V500" s="4" t="str">
        <f t="shared" si="50"/>
        <v>13_L_170001000_0_4_2</v>
      </c>
      <c r="W500" s="4">
        <v>13245</v>
      </c>
      <c r="X500" s="6"/>
      <c r="Y500" s="8">
        <f t="shared" si="51"/>
        <v>13245</v>
      </c>
      <c r="Z500" s="6" t="b">
        <f t="shared" si="49"/>
        <v>0</v>
      </c>
      <c r="AA500" s="6">
        <f t="shared" si="52"/>
        <v>13285</v>
      </c>
      <c r="AB500" s="4">
        <f t="shared" si="53"/>
        <v>4</v>
      </c>
      <c r="AC500" s="32">
        <f t="shared" si="54"/>
        <v>11.9270798907294</v>
      </c>
      <c r="AD500" s="4">
        <f>VLOOKUP($B500,meanLDage!$Z$3:$AC$3145,4,FALSE)</f>
        <v>4</v>
      </c>
      <c r="AE500" s="32">
        <f>VLOOKUP($B500,meanLDage!$Z$3:$AC$3145,2,FALSE)</f>
        <v>12.305510809999999</v>
      </c>
      <c r="AF500" s="6">
        <f>VLOOKUP(V500,'2017 rep county selection'!$A$1:$C$281,3,FALSE)</f>
        <v>13045</v>
      </c>
      <c r="AG500" s="6">
        <v>13157</v>
      </c>
      <c r="AH500" s="9">
        <f t="shared" si="55"/>
        <v>13157</v>
      </c>
    </row>
    <row r="501" spans="1:34" ht="15.75" customHeight="1" x14ac:dyDescent="0.3">
      <c r="A501" s="4">
        <v>13</v>
      </c>
      <c r="B501" s="4">
        <v>13287</v>
      </c>
      <c r="C501" s="6" t="s">
        <v>2266</v>
      </c>
      <c r="D501" s="6" t="s">
        <v>414</v>
      </c>
      <c r="E501" s="4">
        <v>13245</v>
      </c>
      <c r="F501" s="4">
        <v>13245</v>
      </c>
      <c r="G501" s="4">
        <v>13245</v>
      </c>
      <c r="H501" s="37">
        <v>293098654</v>
      </c>
      <c r="I501" s="37">
        <v>308558851.25915599</v>
      </c>
      <c r="J501" s="37">
        <v>333519192.49897403</v>
      </c>
      <c r="K501" s="4" t="str">
        <f>VLOOKUP(B501,altitude!$B$3:$E$3232,4)</f>
        <v>L</v>
      </c>
      <c r="L501" s="4">
        <f>VLOOKUP(B501,fuelregion!$C$5:$D$3233,2,FALSE)</f>
        <v>100001000</v>
      </c>
      <c r="M501" s="4">
        <f>VLOOKUP(B501,fuelregion!$H$5:$I$3113,2,FALSE)</f>
        <v>100001000</v>
      </c>
      <c r="N501" s="4">
        <f>VLOOKUP(B501,imbin!$B$4:$D$3233,2,FALSE)</f>
        <v>0</v>
      </c>
      <c r="O501" s="4" t="str">
        <f>VLOOKUP(B501,imbin!$B$4:$D$3233,3,FALSE)</f>
        <v>Submittal</v>
      </c>
      <c r="P501" s="4">
        <f>IF(ISNA(VLOOKUP(B501,rampbin!$B$4:$G$1697,6,FALSE)),2,VLOOKUP(B501,rampbin!$B$4:$G$1697,6,FALSE))</f>
        <v>2</v>
      </c>
      <c r="Q501" s="4" t="str">
        <f>IF(ISNA(VLOOKUP(B501,rampbin!$B$4:$G$1697,5,FALSE)),"MOVES",VLOOKUP(B501,rampbin!$B$4:$G$1697,5,FALSE))</f>
        <v>MOVES</v>
      </c>
      <c r="R501" s="4" t="s">
        <v>1880</v>
      </c>
      <c r="S501" s="6" t="s">
        <v>1851</v>
      </c>
      <c r="T501" s="4">
        <f>VLOOKUP(B501,meanLDage!$B$3:$E$3145,4,FALSE)</f>
        <v>4</v>
      </c>
      <c r="U501" s="32">
        <f>VLOOKUP(B501,meanLDage!$B$3:$E$3145,2,FALSE)</f>
        <v>12.481867232894107</v>
      </c>
      <c r="V501" s="4" t="str">
        <f t="shared" si="50"/>
        <v>13_L_100001000_0_4_2</v>
      </c>
      <c r="W501" s="4">
        <v>13245</v>
      </c>
      <c r="X501" s="6"/>
      <c r="Y501" s="8">
        <f t="shared" si="51"/>
        <v>13245</v>
      </c>
      <c r="Z501" s="6" t="b">
        <f t="shared" si="49"/>
        <v>1</v>
      </c>
      <c r="AA501" s="6">
        <f t="shared" si="52"/>
        <v>13245</v>
      </c>
      <c r="AB501" s="4">
        <f t="shared" si="53"/>
        <v>4</v>
      </c>
      <c r="AC501" s="32">
        <f t="shared" si="54"/>
        <v>12.481867232894107</v>
      </c>
      <c r="AD501" s="4">
        <f>VLOOKUP($B501,meanLDage!$Z$3:$AC$3145,4,FALSE)</f>
        <v>4</v>
      </c>
      <c r="AE501" s="32">
        <f>VLOOKUP($B501,meanLDage!$Z$3:$AC$3145,2,FALSE)</f>
        <v>12.447524939999999</v>
      </c>
      <c r="AF501" s="6">
        <f>VLOOKUP(V501,'2017 rep county selection'!$A$1:$C$281,3,FALSE)</f>
        <v>13245</v>
      </c>
      <c r="AH501" s="9">
        <f t="shared" si="55"/>
        <v>13245</v>
      </c>
    </row>
    <row r="502" spans="1:34" ht="15.75" customHeight="1" x14ac:dyDescent="0.3">
      <c r="A502" s="4">
        <v>13</v>
      </c>
      <c r="B502" s="4">
        <v>13289</v>
      </c>
      <c r="C502" s="6" t="s">
        <v>2266</v>
      </c>
      <c r="D502" s="6" t="s">
        <v>415</v>
      </c>
      <c r="E502" s="4">
        <v>13245</v>
      </c>
      <c r="F502" s="4">
        <v>13245</v>
      </c>
      <c r="G502" s="4">
        <v>13245</v>
      </c>
      <c r="H502" s="37">
        <v>299778166</v>
      </c>
      <c r="I502" s="37">
        <v>289711774.17447799</v>
      </c>
      <c r="J502" s="37">
        <v>327758305.339849</v>
      </c>
      <c r="K502" s="4" t="str">
        <f>VLOOKUP(B502,altitude!$B$3:$E$3232,4)</f>
        <v>L</v>
      </c>
      <c r="L502" s="4">
        <f>VLOOKUP(B502,fuelregion!$C$5:$D$3233,2,FALSE)</f>
        <v>100001000</v>
      </c>
      <c r="M502" s="4">
        <f>VLOOKUP(B502,fuelregion!$H$5:$I$3113,2,FALSE)</f>
        <v>100001000</v>
      </c>
      <c r="N502" s="4">
        <f>VLOOKUP(B502,imbin!$B$4:$D$3233,2,FALSE)</f>
        <v>0</v>
      </c>
      <c r="O502" s="4" t="str">
        <f>VLOOKUP(B502,imbin!$B$4:$D$3233,3,FALSE)</f>
        <v>Submittal</v>
      </c>
      <c r="P502" s="4">
        <f>IF(ISNA(VLOOKUP(B502,rampbin!$B$4:$G$1697,6,FALSE)),2,VLOOKUP(B502,rampbin!$B$4:$G$1697,6,FALSE))</f>
        <v>2</v>
      </c>
      <c r="Q502" s="4" t="str">
        <f>IF(ISNA(VLOOKUP(B502,rampbin!$B$4:$G$1697,5,FALSE)),"MOVES",VLOOKUP(B502,rampbin!$B$4:$G$1697,5,FALSE))</f>
        <v>MOVES</v>
      </c>
      <c r="R502" s="4" t="s">
        <v>1877</v>
      </c>
      <c r="S502" s="6" t="s">
        <v>1971</v>
      </c>
      <c r="T502" s="4">
        <f>VLOOKUP(B502,meanLDage!$B$3:$E$3145,4,FALSE)</f>
        <v>5</v>
      </c>
      <c r="U502" s="32">
        <f>VLOOKUP(B502,meanLDage!$B$3:$E$3145,2,FALSE)</f>
        <v>13.966608445194947</v>
      </c>
      <c r="V502" s="4" t="str">
        <f t="shared" si="50"/>
        <v>13_L_100001000_0_4_2</v>
      </c>
      <c r="W502" s="4">
        <v>13119</v>
      </c>
      <c r="X502" s="6"/>
      <c r="Y502" s="8">
        <f t="shared" si="51"/>
        <v>13119</v>
      </c>
      <c r="Z502" s="6" t="b">
        <f t="shared" si="49"/>
        <v>0</v>
      </c>
      <c r="AA502" s="6">
        <f t="shared" si="52"/>
        <v>13245</v>
      </c>
      <c r="AB502" s="4">
        <f t="shared" si="53"/>
        <v>5</v>
      </c>
      <c r="AC502" s="32">
        <f t="shared" si="54"/>
        <v>13.966608445194947</v>
      </c>
      <c r="AD502" s="4">
        <f>VLOOKUP($B502,meanLDage!$Z$3:$AC$3145,4,FALSE)</f>
        <v>4</v>
      </c>
      <c r="AE502" s="32">
        <f>VLOOKUP($B502,meanLDage!$Z$3:$AC$3145,2,FALSE)</f>
        <v>12.38513178</v>
      </c>
      <c r="AF502" s="6">
        <f>VLOOKUP(V502,'2017 rep county selection'!$A$1:$C$281,3,FALSE)</f>
        <v>13245</v>
      </c>
      <c r="AH502" s="9">
        <f t="shared" si="55"/>
        <v>13245</v>
      </c>
    </row>
    <row r="503" spans="1:34" ht="15.75" customHeight="1" x14ac:dyDescent="0.3">
      <c r="A503" s="4">
        <v>13</v>
      </c>
      <c r="B503" s="4">
        <v>13291</v>
      </c>
      <c r="C503" s="6" t="s">
        <v>2266</v>
      </c>
      <c r="D503" s="6" t="s">
        <v>141</v>
      </c>
      <c r="E503" s="4">
        <v>13245</v>
      </c>
      <c r="F503" s="4">
        <v>13245</v>
      </c>
      <c r="G503" s="4">
        <v>13245</v>
      </c>
      <c r="H503" s="37">
        <v>219511012</v>
      </c>
      <c r="I503" s="37">
        <v>209633444.126982</v>
      </c>
      <c r="J503" s="37">
        <v>232517041.86969301</v>
      </c>
      <c r="K503" s="4" t="str">
        <f>VLOOKUP(B503,altitude!$B$3:$E$3232,4)</f>
        <v>L</v>
      </c>
      <c r="L503" s="4">
        <f>VLOOKUP(B503,fuelregion!$C$5:$D$3233,2,FALSE)</f>
        <v>100001000</v>
      </c>
      <c r="M503" s="4">
        <f>VLOOKUP(B503,fuelregion!$H$5:$I$3113,2,FALSE)</f>
        <v>100001000</v>
      </c>
      <c r="N503" s="4">
        <f>VLOOKUP(B503,imbin!$B$4:$D$3233,2,FALSE)</f>
        <v>0</v>
      </c>
      <c r="O503" s="4" t="str">
        <f>VLOOKUP(B503,imbin!$B$4:$D$3233,3,FALSE)</f>
        <v>Submittal</v>
      </c>
      <c r="P503" s="4">
        <f>IF(ISNA(VLOOKUP(B503,rampbin!$B$4:$G$1697,6,FALSE)),2,VLOOKUP(B503,rampbin!$B$4:$G$1697,6,FALSE))</f>
        <v>2</v>
      </c>
      <c r="Q503" s="4" t="str">
        <f>IF(ISNA(VLOOKUP(B503,rampbin!$B$4:$G$1697,5,FALSE)),"MOVES",VLOOKUP(B503,rampbin!$B$4:$G$1697,5,FALSE))</f>
        <v>MOVES</v>
      </c>
      <c r="R503" s="4" t="s">
        <v>1880</v>
      </c>
      <c r="S503" s="6" t="s">
        <v>1851</v>
      </c>
      <c r="T503" s="4">
        <f>VLOOKUP(B503,meanLDage!$B$3:$E$3145,4,FALSE)</f>
        <v>4</v>
      </c>
      <c r="U503" s="32">
        <f>VLOOKUP(B503,meanLDage!$B$3:$E$3145,2,FALSE)</f>
        <v>12.641641385981433</v>
      </c>
      <c r="V503" s="4" t="str">
        <f t="shared" si="50"/>
        <v>13_L_100001000_0_4_2</v>
      </c>
      <c r="W503" s="4">
        <v>13245</v>
      </c>
      <c r="X503" s="6"/>
      <c r="Y503" s="8">
        <f t="shared" si="51"/>
        <v>13245</v>
      </c>
      <c r="Z503" s="6" t="b">
        <f t="shared" si="49"/>
        <v>1</v>
      </c>
      <c r="AA503" s="6">
        <f t="shared" si="52"/>
        <v>13245</v>
      </c>
      <c r="AB503" s="4">
        <f t="shared" si="53"/>
        <v>4</v>
      </c>
      <c r="AC503" s="32">
        <f t="shared" si="54"/>
        <v>12.641641385981433</v>
      </c>
      <c r="AD503" s="4">
        <f>VLOOKUP($B503,meanLDage!$Z$3:$AC$3145,4,FALSE)</f>
        <v>4</v>
      </c>
      <c r="AE503" s="32">
        <f>VLOOKUP($B503,meanLDage!$Z$3:$AC$3145,2,FALSE)</f>
        <v>12.57209812</v>
      </c>
      <c r="AF503" s="6">
        <f>VLOOKUP(V503,'2017 rep county selection'!$A$1:$C$281,3,FALSE)</f>
        <v>13245</v>
      </c>
      <c r="AH503" s="9">
        <f t="shared" si="55"/>
        <v>13245</v>
      </c>
    </row>
    <row r="504" spans="1:34" ht="15.75" customHeight="1" x14ac:dyDescent="0.3">
      <c r="A504" s="4">
        <v>13</v>
      </c>
      <c r="B504" s="4">
        <v>13293</v>
      </c>
      <c r="C504" s="6" t="s">
        <v>2266</v>
      </c>
      <c r="D504" s="6" t="s">
        <v>416</v>
      </c>
      <c r="E504" s="4">
        <v>13129</v>
      </c>
      <c r="F504" s="4">
        <v>13129</v>
      </c>
      <c r="G504" s="4">
        <v>13129</v>
      </c>
      <c r="H504" s="37">
        <v>249128432</v>
      </c>
      <c r="I504" s="37">
        <v>218987733.83079299</v>
      </c>
      <c r="J504" s="37">
        <v>254764153.366184</v>
      </c>
      <c r="K504" s="4" t="str">
        <f>VLOOKUP(B504,altitude!$B$3:$E$3232,4)</f>
        <v>L</v>
      </c>
      <c r="L504" s="4">
        <f>VLOOKUP(B504,fuelregion!$C$5:$D$3233,2,FALSE)</f>
        <v>100001000</v>
      </c>
      <c r="M504" s="4">
        <f>VLOOKUP(B504,fuelregion!$H$5:$I$3113,2,FALSE)</f>
        <v>170001000</v>
      </c>
      <c r="N504" s="4">
        <f>VLOOKUP(B504,imbin!$B$4:$D$3233,2,FALSE)</f>
        <v>0</v>
      </c>
      <c r="O504" s="4" t="str">
        <f>VLOOKUP(B504,imbin!$B$4:$D$3233,3,FALSE)</f>
        <v>Submittal</v>
      </c>
      <c r="P504" s="4">
        <f>IF(ISNA(VLOOKUP(B504,rampbin!$B$4:$G$1697,6,FALSE)),2,VLOOKUP(B504,rampbin!$B$4:$G$1697,6,FALSE))</f>
        <v>2</v>
      </c>
      <c r="Q504" s="4" t="str">
        <f>IF(ISNA(VLOOKUP(B504,rampbin!$B$4:$G$1697,5,FALSE)),"MOVES",VLOOKUP(B504,rampbin!$B$4:$G$1697,5,FALSE))</f>
        <v>MOVES</v>
      </c>
      <c r="R504" s="4" t="s">
        <v>1880</v>
      </c>
      <c r="S504" s="6" t="s">
        <v>1851</v>
      </c>
      <c r="T504" s="4">
        <f>VLOOKUP(B504,meanLDage!$B$3:$E$3145,4,FALSE)</f>
        <v>5</v>
      </c>
      <c r="U504" s="32">
        <f>VLOOKUP(B504,meanLDage!$B$3:$E$3145,2,FALSE)</f>
        <v>13.828645170459913</v>
      </c>
      <c r="V504" s="4" t="str">
        <f t="shared" si="50"/>
        <v>13_L_170001000_0_4_2</v>
      </c>
      <c r="W504" s="4">
        <v>13119</v>
      </c>
      <c r="X504" s="6"/>
      <c r="Y504" s="8">
        <f t="shared" si="51"/>
        <v>13119</v>
      </c>
      <c r="Z504" s="6" t="b">
        <f t="shared" si="49"/>
        <v>0</v>
      </c>
      <c r="AA504" s="6">
        <f t="shared" si="52"/>
        <v>13129</v>
      </c>
      <c r="AB504" s="4">
        <f t="shared" si="53"/>
        <v>5</v>
      </c>
      <c r="AC504" s="32">
        <f t="shared" si="54"/>
        <v>13.828645170459913</v>
      </c>
      <c r="AD504" s="4">
        <f>VLOOKUP($B504,meanLDage!$Z$3:$AC$3145,4,FALSE)</f>
        <v>4</v>
      </c>
      <c r="AE504" s="32">
        <f>VLOOKUP($B504,meanLDage!$Z$3:$AC$3145,2,FALSE)</f>
        <v>12.445815359999999</v>
      </c>
      <c r="AF504" s="6">
        <f>VLOOKUP(V504,'2017 rep county selection'!$A$1:$C$281,3,FALSE)</f>
        <v>13045</v>
      </c>
      <c r="AG504" s="6">
        <v>13157</v>
      </c>
      <c r="AH504" s="9">
        <f t="shared" si="55"/>
        <v>13157</v>
      </c>
    </row>
    <row r="505" spans="1:34" ht="15.75" customHeight="1" x14ac:dyDescent="0.3">
      <c r="A505" s="4">
        <v>13</v>
      </c>
      <c r="B505" s="4">
        <v>13295</v>
      </c>
      <c r="C505" s="6" t="s">
        <v>2266</v>
      </c>
      <c r="D505" s="6" t="s">
        <v>70</v>
      </c>
      <c r="E505" s="4">
        <v>13245</v>
      </c>
      <c r="F505" s="4">
        <v>13245</v>
      </c>
      <c r="G505" s="4">
        <v>13245</v>
      </c>
      <c r="H505" s="37">
        <v>534530113</v>
      </c>
      <c r="I505" s="37">
        <v>505957539.97272098</v>
      </c>
      <c r="J505" s="37">
        <v>530808561.51361197</v>
      </c>
      <c r="K505" s="4" t="str">
        <f>VLOOKUP(B505,altitude!$B$3:$E$3232,4)</f>
        <v>L</v>
      </c>
      <c r="L505" s="4">
        <f>VLOOKUP(B505,fuelregion!$C$5:$D$3233,2,FALSE)</f>
        <v>100001000</v>
      </c>
      <c r="M505" s="4">
        <f>VLOOKUP(B505,fuelregion!$H$5:$I$3113,2,FALSE)</f>
        <v>100001000</v>
      </c>
      <c r="N505" s="4">
        <f>VLOOKUP(B505,imbin!$B$4:$D$3233,2,FALSE)</f>
        <v>0</v>
      </c>
      <c r="O505" s="4" t="str">
        <f>VLOOKUP(B505,imbin!$B$4:$D$3233,3,FALSE)</f>
        <v>Submittal</v>
      </c>
      <c r="P505" s="4">
        <f>IF(ISNA(VLOOKUP(B505,rampbin!$B$4:$G$1697,6,FALSE)),2,VLOOKUP(B505,rampbin!$B$4:$G$1697,6,FALSE))</f>
        <v>1</v>
      </c>
      <c r="Q505" s="4" t="str">
        <f>IF(ISNA(VLOOKUP(B505,rampbin!$B$4:$G$1697,5,FALSE)),"MOVES",VLOOKUP(B505,rampbin!$B$4:$G$1697,5,FALSE))</f>
        <v>Submitted</v>
      </c>
      <c r="R505" s="4" t="s">
        <v>1877</v>
      </c>
      <c r="S505" s="6" t="s">
        <v>1976</v>
      </c>
      <c r="T505" s="4">
        <f>VLOOKUP(B505,meanLDage!$B$3:$E$3145,4,FALSE)</f>
        <v>5</v>
      </c>
      <c r="U505" s="32">
        <f>VLOOKUP(B505,meanLDage!$B$3:$E$3145,2,FALSE)</f>
        <v>13.366622992805597</v>
      </c>
      <c r="V505" s="4" t="str">
        <f t="shared" si="50"/>
        <v>13_L_100001000_0_4_1</v>
      </c>
      <c r="W505" s="4">
        <v>13295</v>
      </c>
      <c r="X505" s="6"/>
      <c r="Y505" s="8">
        <f t="shared" si="51"/>
        <v>13295</v>
      </c>
      <c r="Z505" s="6" t="b">
        <f t="shared" si="49"/>
        <v>0</v>
      </c>
      <c r="AA505" s="6">
        <f t="shared" si="52"/>
        <v>13245</v>
      </c>
      <c r="AB505" s="4">
        <f t="shared" si="53"/>
        <v>5</v>
      </c>
      <c r="AC505" s="32">
        <f t="shared" si="54"/>
        <v>13.366622992805597</v>
      </c>
      <c r="AD505" s="4">
        <f>VLOOKUP($B505,meanLDage!$Z$3:$AC$3145,4,FALSE)</f>
        <v>4</v>
      </c>
      <c r="AE505" s="32">
        <f>VLOOKUP($B505,meanLDage!$Z$3:$AC$3145,2,FALSE)</f>
        <v>12.53882862</v>
      </c>
      <c r="AF505" s="6">
        <f>VLOOKUP(V505,'2017 rep county selection'!$A$1:$C$281,3,FALSE)</f>
        <v>13047</v>
      </c>
      <c r="AH505" s="9">
        <f t="shared" si="55"/>
        <v>13047</v>
      </c>
    </row>
    <row r="506" spans="1:34" ht="15.75" customHeight="1" x14ac:dyDescent="0.3">
      <c r="A506" s="4">
        <v>13</v>
      </c>
      <c r="B506" s="4">
        <v>13297</v>
      </c>
      <c r="C506" s="6" t="s">
        <v>2266</v>
      </c>
      <c r="D506" s="6" t="s">
        <v>317</v>
      </c>
      <c r="E506" s="4">
        <v>13015</v>
      </c>
      <c r="F506" s="4">
        <v>13015</v>
      </c>
      <c r="G506" s="4">
        <v>13015</v>
      </c>
      <c r="H506" s="37">
        <v>697510543</v>
      </c>
      <c r="I506" s="37">
        <v>848879888.62259698</v>
      </c>
      <c r="J506" s="37">
        <v>857715479.77546203</v>
      </c>
      <c r="K506" s="4" t="str">
        <f>VLOOKUP(B506,altitude!$B$3:$E$3232,4)</f>
        <v>L</v>
      </c>
      <c r="L506" s="4">
        <f>VLOOKUP(B506,fuelregion!$C$5:$D$3233,2,FALSE)</f>
        <v>100001000</v>
      </c>
      <c r="M506" s="4">
        <f>VLOOKUP(B506,fuelregion!$H$5:$I$3113,2,FALSE)</f>
        <v>170001000</v>
      </c>
      <c r="N506" s="4">
        <f>VLOOKUP(B506,imbin!$B$4:$D$3233,2,FALSE)</f>
        <v>0</v>
      </c>
      <c r="O506" s="4" t="str">
        <f>VLOOKUP(B506,imbin!$B$4:$D$3233,3,FALSE)</f>
        <v>Submittal</v>
      </c>
      <c r="P506" s="4">
        <f>IF(ISNA(VLOOKUP(B506,rampbin!$B$4:$G$1697,6,FALSE)),2,VLOOKUP(B506,rampbin!$B$4:$G$1697,6,FALSE))</f>
        <v>2</v>
      </c>
      <c r="Q506" s="4" t="str">
        <f>IF(ISNA(VLOOKUP(B506,rampbin!$B$4:$G$1697,5,FALSE)),"MOVES",VLOOKUP(B506,rampbin!$B$4:$G$1697,5,FALSE))</f>
        <v>Submitted</v>
      </c>
      <c r="R506" s="4" t="s">
        <v>1877</v>
      </c>
      <c r="S506" s="6" t="s">
        <v>1970</v>
      </c>
      <c r="T506" s="4">
        <f>VLOOKUP(B506,meanLDage!$B$3:$E$3145,4,FALSE)</f>
        <v>4</v>
      </c>
      <c r="U506" s="32">
        <f>VLOOKUP(B506,meanLDage!$B$3:$E$3145,2,FALSE)</f>
        <v>11.887312101905536</v>
      </c>
      <c r="V506" s="4" t="str">
        <f t="shared" si="50"/>
        <v>13_L_170001000_0_4_2</v>
      </c>
      <c r="W506" s="4">
        <v>13245</v>
      </c>
      <c r="X506" s="6">
        <v>13015</v>
      </c>
      <c r="Y506" s="8">
        <f t="shared" si="51"/>
        <v>13015</v>
      </c>
      <c r="Z506" s="6" t="b">
        <f t="shared" si="49"/>
        <v>1</v>
      </c>
      <c r="AA506" s="6">
        <f t="shared" si="52"/>
        <v>13015</v>
      </c>
      <c r="AB506" s="4">
        <f t="shared" si="53"/>
        <v>4</v>
      </c>
      <c r="AC506" s="32">
        <f t="shared" si="54"/>
        <v>11.887312101905536</v>
      </c>
      <c r="AD506" s="4">
        <f>VLOOKUP($B506,meanLDage!$Z$3:$AC$3145,4,FALSE)</f>
        <v>4</v>
      </c>
      <c r="AE506" s="32">
        <f>VLOOKUP($B506,meanLDage!$Z$3:$AC$3145,2,FALSE)</f>
        <v>11.985988710000001</v>
      </c>
      <c r="AF506" s="6">
        <f>VLOOKUP(V506,'2017 rep county selection'!$A$1:$C$281,3,FALSE)</f>
        <v>13045</v>
      </c>
      <c r="AG506" s="6">
        <v>13015</v>
      </c>
      <c r="AH506" s="9">
        <f t="shared" si="55"/>
        <v>13015</v>
      </c>
    </row>
    <row r="507" spans="1:34" ht="15.75" customHeight="1" x14ac:dyDescent="0.3">
      <c r="A507" s="4">
        <v>13</v>
      </c>
      <c r="B507" s="4">
        <v>13299</v>
      </c>
      <c r="C507" s="6" t="s">
        <v>2266</v>
      </c>
      <c r="D507" s="6" t="s">
        <v>417</v>
      </c>
      <c r="E507" s="4">
        <v>13245</v>
      </c>
      <c r="F507" s="4">
        <v>13245</v>
      </c>
      <c r="G507" s="4">
        <v>13245</v>
      </c>
      <c r="H507" s="37">
        <v>430932698</v>
      </c>
      <c r="I507" s="37">
        <v>392481688.37702</v>
      </c>
      <c r="J507" s="37">
        <v>431736964.996355</v>
      </c>
      <c r="K507" s="4" t="str">
        <f>VLOOKUP(B507,altitude!$B$3:$E$3232,4)</f>
        <v>L</v>
      </c>
      <c r="L507" s="4">
        <f>VLOOKUP(B507,fuelregion!$C$5:$D$3233,2,FALSE)</f>
        <v>100001000</v>
      </c>
      <c r="M507" s="4">
        <f>VLOOKUP(B507,fuelregion!$H$5:$I$3113,2,FALSE)</f>
        <v>100001000</v>
      </c>
      <c r="N507" s="4">
        <f>VLOOKUP(B507,imbin!$B$4:$D$3233,2,FALSE)</f>
        <v>0</v>
      </c>
      <c r="O507" s="4" t="str">
        <f>VLOOKUP(B507,imbin!$B$4:$D$3233,3,FALSE)</f>
        <v>Submittal</v>
      </c>
      <c r="P507" s="4">
        <f>IF(ISNA(VLOOKUP(B507,rampbin!$B$4:$G$1697,6,FALSE)),2,VLOOKUP(B507,rampbin!$B$4:$G$1697,6,FALSE))</f>
        <v>2</v>
      </c>
      <c r="Q507" s="4" t="str">
        <f>IF(ISNA(VLOOKUP(B507,rampbin!$B$4:$G$1697,5,FALSE)),"MOVES",VLOOKUP(B507,rampbin!$B$4:$G$1697,5,FALSE))</f>
        <v>MOVES</v>
      </c>
      <c r="R507" s="4" t="s">
        <v>1880</v>
      </c>
      <c r="S507" s="6" t="s">
        <v>1851</v>
      </c>
      <c r="T507" s="4">
        <f>VLOOKUP(B507,meanLDage!$B$3:$E$3145,4,FALSE)</f>
        <v>4</v>
      </c>
      <c r="U507" s="32">
        <f>VLOOKUP(B507,meanLDage!$B$3:$E$3145,2,FALSE)</f>
        <v>12.315803008889707</v>
      </c>
      <c r="V507" s="4" t="str">
        <f t="shared" si="50"/>
        <v>13_L_100001000_0_4_2</v>
      </c>
      <c r="W507" s="4">
        <v>13245</v>
      </c>
      <c r="X507" s="6"/>
      <c r="Y507" s="8">
        <f t="shared" si="51"/>
        <v>13245</v>
      </c>
      <c r="Z507" s="6" t="b">
        <f t="shared" si="49"/>
        <v>1</v>
      </c>
      <c r="AA507" s="6">
        <f t="shared" si="52"/>
        <v>13245</v>
      </c>
      <c r="AB507" s="4">
        <f t="shared" si="53"/>
        <v>4</v>
      </c>
      <c r="AC507" s="32">
        <f t="shared" si="54"/>
        <v>12.315803008889707</v>
      </c>
      <c r="AD507" s="4">
        <f>VLOOKUP($B507,meanLDage!$Z$3:$AC$3145,4,FALSE)</f>
        <v>4</v>
      </c>
      <c r="AE507" s="32">
        <f>VLOOKUP($B507,meanLDage!$Z$3:$AC$3145,2,FALSE)</f>
        <v>12.42760526</v>
      </c>
      <c r="AF507" s="6">
        <f>VLOOKUP(V507,'2017 rep county selection'!$A$1:$C$281,3,FALSE)</f>
        <v>13245</v>
      </c>
      <c r="AH507" s="9">
        <f t="shared" si="55"/>
        <v>13245</v>
      </c>
    </row>
    <row r="508" spans="1:34" ht="15.75" customHeight="1" x14ac:dyDescent="0.3">
      <c r="A508" s="4">
        <v>13</v>
      </c>
      <c r="B508" s="4">
        <v>13301</v>
      </c>
      <c r="C508" s="6" t="s">
        <v>2266</v>
      </c>
      <c r="D508" s="6" t="s">
        <v>418</v>
      </c>
      <c r="E508" s="4">
        <v>13245</v>
      </c>
      <c r="F508" s="4">
        <v>13245</v>
      </c>
      <c r="G508" s="4">
        <v>13245</v>
      </c>
      <c r="H508" s="37">
        <v>183839560</v>
      </c>
      <c r="I508" s="37">
        <v>177999217.39799601</v>
      </c>
      <c r="J508" s="37">
        <v>204516788.24678999</v>
      </c>
      <c r="K508" s="4" t="str">
        <f>VLOOKUP(B508,altitude!$B$3:$E$3232,4)</f>
        <v>L</v>
      </c>
      <c r="L508" s="4">
        <f>VLOOKUP(B508,fuelregion!$C$5:$D$3233,2,FALSE)</f>
        <v>100001000</v>
      </c>
      <c r="M508" s="4">
        <f>VLOOKUP(B508,fuelregion!$H$5:$I$3113,2,FALSE)</f>
        <v>100001000</v>
      </c>
      <c r="N508" s="4">
        <f>VLOOKUP(B508,imbin!$B$4:$D$3233,2,FALSE)</f>
        <v>0</v>
      </c>
      <c r="O508" s="4" t="str">
        <f>VLOOKUP(B508,imbin!$B$4:$D$3233,3,FALSE)</f>
        <v>Submittal</v>
      </c>
      <c r="P508" s="4">
        <f>IF(ISNA(VLOOKUP(B508,rampbin!$B$4:$G$1697,6,FALSE)),2,VLOOKUP(B508,rampbin!$B$4:$G$1697,6,FALSE))</f>
        <v>2</v>
      </c>
      <c r="Q508" s="4" t="str">
        <f>IF(ISNA(VLOOKUP(B508,rampbin!$B$4:$G$1697,5,FALSE)),"MOVES",VLOOKUP(B508,rampbin!$B$4:$G$1697,5,FALSE))</f>
        <v>MOVES</v>
      </c>
      <c r="R508" s="4" t="s">
        <v>1880</v>
      </c>
      <c r="S508" s="6" t="s">
        <v>1851</v>
      </c>
      <c r="T508" s="4">
        <f>VLOOKUP(B508,meanLDage!$B$3:$E$3145,4,FALSE)</f>
        <v>5</v>
      </c>
      <c r="U508" s="32">
        <f>VLOOKUP(B508,meanLDage!$B$3:$E$3145,2,FALSE)</f>
        <v>14.408941005574922</v>
      </c>
      <c r="V508" s="4" t="str">
        <f t="shared" si="50"/>
        <v>13_L_100001000_0_4_2</v>
      </c>
      <c r="W508" s="4">
        <v>13119</v>
      </c>
      <c r="X508" s="6"/>
      <c r="Y508" s="8">
        <f t="shared" si="51"/>
        <v>13119</v>
      </c>
      <c r="Z508" s="6" t="b">
        <f t="shared" si="49"/>
        <v>0</v>
      </c>
      <c r="AA508" s="6">
        <f t="shared" si="52"/>
        <v>13245</v>
      </c>
      <c r="AB508" s="4">
        <f t="shared" si="53"/>
        <v>5</v>
      </c>
      <c r="AC508" s="32">
        <f t="shared" si="54"/>
        <v>14.408941005574922</v>
      </c>
      <c r="AD508" s="4">
        <f>VLOOKUP($B508,meanLDage!$Z$3:$AC$3145,4,FALSE)</f>
        <v>4</v>
      </c>
      <c r="AE508" s="32">
        <f>VLOOKUP($B508,meanLDage!$Z$3:$AC$3145,2,FALSE)</f>
        <v>12.41078289</v>
      </c>
      <c r="AF508" s="6">
        <f>VLOOKUP(V508,'2017 rep county selection'!$A$1:$C$281,3,FALSE)</f>
        <v>13245</v>
      </c>
      <c r="AH508" s="9">
        <f t="shared" si="55"/>
        <v>13245</v>
      </c>
    </row>
    <row r="509" spans="1:34" ht="15.75" customHeight="1" x14ac:dyDescent="0.3">
      <c r="A509" s="4">
        <v>13</v>
      </c>
      <c r="B509" s="4">
        <v>13303</v>
      </c>
      <c r="C509" s="6" t="s">
        <v>2266</v>
      </c>
      <c r="D509" s="6" t="s">
        <v>71</v>
      </c>
      <c r="E509" s="4">
        <v>13245</v>
      </c>
      <c r="F509" s="4">
        <v>13245</v>
      </c>
      <c r="G509" s="4">
        <v>13245</v>
      </c>
      <c r="H509" s="37">
        <v>231931235</v>
      </c>
      <c r="I509" s="37">
        <v>206650163.99469399</v>
      </c>
      <c r="J509" s="37">
        <v>225641555.75073999</v>
      </c>
      <c r="K509" s="4" t="str">
        <f>VLOOKUP(B509,altitude!$B$3:$E$3232,4)</f>
        <v>L</v>
      </c>
      <c r="L509" s="4">
        <f>VLOOKUP(B509,fuelregion!$C$5:$D$3233,2,FALSE)</f>
        <v>100001000</v>
      </c>
      <c r="M509" s="4">
        <f>VLOOKUP(B509,fuelregion!$H$5:$I$3113,2,FALSE)</f>
        <v>100001000</v>
      </c>
      <c r="N509" s="4">
        <f>VLOOKUP(B509,imbin!$B$4:$D$3233,2,FALSE)</f>
        <v>0</v>
      </c>
      <c r="O509" s="4" t="str">
        <f>VLOOKUP(B509,imbin!$B$4:$D$3233,3,FALSE)</f>
        <v>Submittal</v>
      </c>
      <c r="P509" s="4">
        <f>IF(ISNA(VLOOKUP(B509,rampbin!$B$4:$G$1697,6,FALSE)),2,VLOOKUP(B509,rampbin!$B$4:$G$1697,6,FALSE))</f>
        <v>2</v>
      </c>
      <c r="Q509" s="4" t="str">
        <f>IF(ISNA(VLOOKUP(B509,rampbin!$B$4:$G$1697,5,FALSE)),"MOVES",VLOOKUP(B509,rampbin!$B$4:$G$1697,5,FALSE))</f>
        <v>MOVES</v>
      </c>
      <c r="R509" s="4" t="s">
        <v>1880</v>
      </c>
      <c r="S509" s="6" t="s">
        <v>1851</v>
      </c>
      <c r="T509" s="4">
        <f>VLOOKUP(B509,meanLDage!$B$3:$E$3145,4,FALSE)</f>
        <v>5</v>
      </c>
      <c r="U509" s="32">
        <f>VLOOKUP(B509,meanLDage!$B$3:$E$3145,2,FALSE)</f>
        <v>13.074964111420201</v>
      </c>
      <c r="V509" s="4" t="str">
        <f t="shared" si="50"/>
        <v>13_L_100001000_0_4_2</v>
      </c>
      <c r="W509" s="4">
        <v>13119</v>
      </c>
      <c r="X509" s="6"/>
      <c r="Y509" s="8">
        <f t="shared" si="51"/>
        <v>13119</v>
      </c>
      <c r="Z509" s="6" t="b">
        <f t="shared" si="49"/>
        <v>0</v>
      </c>
      <c r="AA509" s="6">
        <f t="shared" si="52"/>
        <v>13245</v>
      </c>
      <c r="AB509" s="4">
        <f t="shared" si="53"/>
        <v>5</v>
      </c>
      <c r="AC509" s="32">
        <f t="shared" si="54"/>
        <v>13.074964111420201</v>
      </c>
      <c r="AD509" s="4">
        <f>VLOOKUP($B509,meanLDage!$Z$3:$AC$3145,4,FALSE)</f>
        <v>4</v>
      </c>
      <c r="AE509" s="32">
        <f>VLOOKUP($B509,meanLDage!$Z$3:$AC$3145,2,FALSE)</f>
        <v>12.379441780000001</v>
      </c>
      <c r="AF509" s="6">
        <f>VLOOKUP(V509,'2017 rep county selection'!$A$1:$C$281,3,FALSE)</f>
        <v>13245</v>
      </c>
      <c r="AH509" s="9">
        <f t="shared" si="55"/>
        <v>13245</v>
      </c>
    </row>
    <row r="510" spans="1:34" ht="15.75" customHeight="1" x14ac:dyDescent="0.3">
      <c r="A510" s="4">
        <v>13</v>
      </c>
      <c r="B510" s="4">
        <v>13305</v>
      </c>
      <c r="C510" s="6" t="s">
        <v>2266</v>
      </c>
      <c r="D510" s="6" t="s">
        <v>419</v>
      </c>
      <c r="E510" s="4">
        <v>13245</v>
      </c>
      <c r="F510" s="4">
        <v>13245</v>
      </c>
      <c r="G510" s="4">
        <v>13245</v>
      </c>
      <c r="H510" s="37">
        <v>341675199</v>
      </c>
      <c r="I510" s="37">
        <v>297935764.80863798</v>
      </c>
      <c r="J510" s="37">
        <v>334893340.44291502</v>
      </c>
      <c r="K510" s="4" t="str">
        <f>VLOOKUP(B510,altitude!$B$3:$E$3232,4)</f>
        <v>L</v>
      </c>
      <c r="L510" s="4">
        <f>VLOOKUP(B510,fuelregion!$C$5:$D$3233,2,FALSE)</f>
        <v>100001000</v>
      </c>
      <c r="M510" s="4">
        <f>VLOOKUP(B510,fuelregion!$H$5:$I$3113,2,FALSE)</f>
        <v>100001000</v>
      </c>
      <c r="N510" s="4">
        <f>VLOOKUP(B510,imbin!$B$4:$D$3233,2,FALSE)</f>
        <v>0</v>
      </c>
      <c r="O510" s="4" t="str">
        <f>VLOOKUP(B510,imbin!$B$4:$D$3233,3,FALSE)</f>
        <v>Submittal</v>
      </c>
      <c r="P510" s="4">
        <f>IF(ISNA(VLOOKUP(B510,rampbin!$B$4:$G$1697,6,FALSE)),2,VLOOKUP(B510,rampbin!$B$4:$G$1697,6,FALSE))</f>
        <v>2</v>
      </c>
      <c r="Q510" s="4" t="str">
        <f>IF(ISNA(VLOOKUP(B510,rampbin!$B$4:$G$1697,5,FALSE)),"MOVES",VLOOKUP(B510,rampbin!$B$4:$G$1697,5,FALSE))</f>
        <v>MOVES</v>
      </c>
      <c r="R510" s="4" t="s">
        <v>1880</v>
      </c>
      <c r="S510" s="6" t="s">
        <v>1851</v>
      </c>
      <c r="T510" s="4">
        <f>VLOOKUP(B510,meanLDage!$B$3:$E$3145,4,FALSE)</f>
        <v>4</v>
      </c>
      <c r="U510" s="32">
        <f>VLOOKUP(B510,meanLDage!$B$3:$E$3145,2,FALSE)</f>
        <v>12.151546563887649</v>
      </c>
      <c r="V510" s="4" t="str">
        <f t="shared" si="50"/>
        <v>13_L_100001000_0_4_2</v>
      </c>
      <c r="W510" s="4">
        <v>13245</v>
      </c>
      <c r="X510" s="6"/>
      <c r="Y510" s="8">
        <f t="shared" si="51"/>
        <v>13245</v>
      </c>
      <c r="Z510" s="6" t="b">
        <f t="shared" si="49"/>
        <v>1</v>
      </c>
      <c r="AA510" s="6">
        <f t="shared" si="52"/>
        <v>13245</v>
      </c>
      <c r="AB510" s="4">
        <f t="shared" si="53"/>
        <v>4</v>
      </c>
      <c r="AC510" s="32">
        <f t="shared" si="54"/>
        <v>12.151546563887649</v>
      </c>
      <c r="AD510" s="4">
        <f>VLOOKUP($B510,meanLDage!$Z$3:$AC$3145,4,FALSE)</f>
        <v>4</v>
      </c>
      <c r="AE510" s="32">
        <f>VLOOKUP($B510,meanLDage!$Z$3:$AC$3145,2,FALSE)</f>
        <v>12.50700836</v>
      </c>
      <c r="AF510" s="6">
        <f>VLOOKUP(V510,'2017 rep county selection'!$A$1:$C$281,3,FALSE)</f>
        <v>13245</v>
      </c>
      <c r="AH510" s="9">
        <f t="shared" si="55"/>
        <v>13245</v>
      </c>
    </row>
    <row r="511" spans="1:34" ht="15.75" customHeight="1" x14ac:dyDescent="0.3">
      <c r="A511" s="4">
        <v>13</v>
      </c>
      <c r="B511" s="4">
        <v>13307</v>
      </c>
      <c r="C511" s="6" t="s">
        <v>2266</v>
      </c>
      <c r="D511" s="6" t="s">
        <v>420</v>
      </c>
      <c r="E511" s="4">
        <v>13245</v>
      </c>
      <c r="F511" s="4">
        <v>13245</v>
      </c>
      <c r="G511" s="4">
        <v>13245</v>
      </c>
      <c r="H511" s="37">
        <v>53348401</v>
      </c>
      <c r="I511" s="37">
        <v>47709369.1400766</v>
      </c>
      <c r="J511" s="37">
        <v>53350223.531572402</v>
      </c>
      <c r="K511" s="4" t="str">
        <f>VLOOKUP(B511,altitude!$B$3:$E$3232,4)</f>
        <v>L</v>
      </c>
      <c r="L511" s="4">
        <f>VLOOKUP(B511,fuelregion!$C$5:$D$3233,2,FALSE)</f>
        <v>100001000</v>
      </c>
      <c r="M511" s="4">
        <f>VLOOKUP(B511,fuelregion!$H$5:$I$3113,2,FALSE)</f>
        <v>100001000</v>
      </c>
      <c r="N511" s="4">
        <f>VLOOKUP(B511,imbin!$B$4:$D$3233,2,FALSE)</f>
        <v>0</v>
      </c>
      <c r="O511" s="4" t="str">
        <f>VLOOKUP(B511,imbin!$B$4:$D$3233,3,FALSE)</f>
        <v>Submittal</v>
      </c>
      <c r="P511" s="4">
        <f>IF(ISNA(VLOOKUP(B511,rampbin!$B$4:$G$1697,6,FALSE)),2,VLOOKUP(B511,rampbin!$B$4:$G$1697,6,FALSE))</f>
        <v>2</v>
      </c>
      <c r="Q511" s="4" t="str">
        <f>IF(ISNA(VLOOKUP(B511,rampbin!$B$4:$G$1697,5,FALSE)),"MOVES",VLOOKUP(B511,rampbin!$B$4:$G$1697,5,FALSE))</f>
        <v>MOVES</v>
      </c>
      <c r="R511" s="4" t="s">
        <v>1880</v>
      </c>
      <c r="S511" s="6" t="s">
        <v>1851</v>
      </c>
      <c r="T511" s="4">
        <f>VLOOKUP(B511,meanLDage!$B$3:$E$3145,4,FALSE)</f>
        <v>4</v>
      </c>
      <c r="U511" s="32">
        <f>VLOOKUP(B511,meanLDage!$B$3:$E$3145,2,FALSE)</f>
        <v>12.974055274470457</v>
      </c>
      <c r="V511" s="4" t="str">
        <f t="shared" si="50"/>
        <v>13_L_100001000_0_4_2</v>
      </c>
      <c r="W511" s="4">
        <v>13245</v>
      </c>
      <c r="X511" s="6"/>
      <c r="Y511" s="8">
        <f t="shared" si="51"/>
        <v>13245</v>
      </c>
      <c r="Z511" s="6" t="b">
        <f t="shared" si="49"/>
        <v>1</v>
      </c>
      <c r="AA511" s="6">
        <f t="shared" si="52"/>
        <v>13245</v>
      </c>
      <c r="AB511" s="4">
        <f t="shared" si="53"/>
        <v>4</v>
      </c>
      <c r="AC511" s="32">
        <f t="shared" si="54"/>
        <v>12.974055274470457</v>
      </c>
      <c r="AD511" s="4">
        <f>VLOOKUP($B511,meanLDage!$Z$3:$AC$3145,4,FALSE)</f>
        <v>4</v>
      </c>
      <c r="AE511" s="32">
        <f>VLOOKUP($B511,meanLDage!$Z$3:$AC$3145,2,FALSE)</f>
        <v>12.44860394</v>
      </c>
      <c r="AF511" s="6">
        <f>VLOOKUP(V511,'2017 rep county selection'!$A$1:$C$281,3,FALSE)</f>
        <v>13245</v>
      </c>
      <c r="AH511" s="9">
        <f t="shared" si="55"/>
        <v>13245</v>
      </c>
    </row>
    <row r="512" spans="1:34" ht="15.75" customHeight="1" x14ac:dyDescent="0.3">
      <c r="A512" s="4">
        <v>13</v>
      </c>
      <c r="B512" s="4">
        <v>13309</v>
      </c>
      <c r="C512" s="6" t="s">
        <v>2266</v>
      </c>
      <c r="D512" s="6" t="s">
        <v>421</v>
      </c>
      <c r="E512" s="4">
        <v>13245</v>
      </c>
      <c r="F512" s="4">
        <v>13245</v>
      </c>
      <c r="G512" s="4">
        <v>13245</v>
      </c>
      <c r="H512" s="37">
        <v>82579560</v>
      </c>
      <c r="I512" s="37">
        <v>70482229.405614406</v>
      </c>
      <c r="J512" s="37">
        <v>82816308.062619001</v>
      </c>
      <c r="K512" s="4" t="str">
        <f>VLOOKUP(B512,altitude!$B$3:$E$3232,4)</f>
        <v>L</v>
      </c>
      <c r="L512" s="4">
        <f>VLOOKUP(B512,fuelregion!$C$5:$D$3233,2,FALSE)</f>
        <v>100001000</v>
      </c>
      <c r="M512" s="4">
        <f>VLOOKUP(B512,fuelregion!$H$5:$I$3113,2,FALSE)</f>
        <v>100001000</v>
      </c>
      <c r="N512" s="4">
        <f>VLOOKUP(B512,imbin!$B$4:$D$3233,2,FALSE)</f>
        <v>0</v>
      </c>
      <c r="O512" s="4" t="str">
        <f>VLOOKUP(B512,imbin!$B$4:$D$3233,3,FALSE)</f>
        <v>Submittal</v>
      </c>
      <c r="P512" s="4">
        <f>IF(ISNA(VLOOKUP(B512,rampbin!$B$4:$G$1697,6,FALSE)),2,VLOOKUP(B512,rampbin!$B$4:$G$1697,6,FALSE))</f>
        <v>2</v>
      </c>
      <c r="Q512" s="4" t="str">
        <f>IF(ISNA(VLOOKUP(B512,rampbin!$B$4:$G$1697,5,FALSE)),"MOVES",VLOOKUP(B512,rampbin!$B$4:$G$1697,5,FALSE))</f>
        <v>MOVES</v>
      </c>
      <c r="R512" s="4" t="s">
        <v>1880</v>
      </c>
      <c r="S512" s="6" t="s">
        <v>1851</v>
      </c>
      <c r="T512" s="4">
        <f>VLOOKUP(B512,meanLDage!$B$3:$E$3145,4,FALSE)</f>
        <v>4</v>
      </c>
      <c r="U512" s="32">
        <f>VLOOKUP(B512,meanLDage!$B$3:$E$3145,2,FALSE)</f>
        <v>12.956691109364467</v>
      </c>
      <c r="V512" s="4" t="str">
        <f t="shared" si="50"/>
        <v>13_L_100001000_0_4_2</v>
      </c>
      <c r="W512" s="4">
        <v>13245</v>
      </c>
      <c r="X512" s="6"/>
      <c r="Y512" s="8">
        <f t="shared" si="51"/>
        <v>13245</v>
      </c>
      <c r="Z512" s="6" t="b">
        <f t="shared" si="49"/>
        <v>1</v>
      </c>
      <c r="AA512" s="6">
        <f t="shared" si="52"/>
        <v>13245</v>
      </c>
      <c r="AB512" s="4">
        <f t="shared" si="53"/>
        <v>4</v>
      </c>
      <c r="AC512" s="32">
        <f t="shared" si="54"/>
        <v>12.956691109364467</v>
      </c>
      <c r="AD512" s="4">
        <f>VLOOKUP($B512,meanLDage!$Z$3:$AC$3145,4,FALSE)</f>
        <v>4</v>
      </c>
      <c r="AE512" s="32">
        <f>VLOOKUP($B512,meanLDage!$Z$3:$AC$3145,2,FALSE)</f>
        <v>12.545097719999999</v>
      </c>
      <c r="AF512" s="6">
        <f>VLOOKUP(V512,'2017 rep county selection'!$A$1:$C$281,3,FALSE)</f>
        <v>13245</v>
      </c>
      <c r="AH512" s="9">
        <f t="shared" si="55"/>
        <v>13245</v>
      </c>
    </row>
    <row r="513" spans="1:34" ht="15.75" customHeight="1" x14ac:dyDescent="0.3">
      <c r="A513" s="4">
        <v>13</v>
      </c>
      <c r="B513" s="4">
        <v>13311</v>
      </c>
      <c r="C513" s="6" t="s">
        <v>2266</v>
      </c>
      <c r="D513" s="6" t="s">
        <v>143</v>
      </c>
      <c r="E513" s="4">
        <v>13245</v>
      </c>
      <c r="F513" s="4">
        <v>13245</v>
      </c>
      <c r="G513" s="4">
        <v>13245</v>
      </c>
      <c r="H513" s="37">
        <v>213163654</v>
      </c>
      <c r="I513" s="37">
        <v>192746837.588366</v>
      </c>
      <c r="J513" s="37">
        <v>212996848.422227</v>
      </c>
      <c r="K513" s="4" t="str">
        <f>VLOOKUP(B513,altitude!$B$3:$E$3232,4)</f>
        <v>L</v>
      </c>
      <c r="L513" s="4">
        <f>VLOOKUP(B513,fuelregion!$C$5:$D$3233,2,FALSE)</f>
        <v>100001000</v>
      </c>
      <c r="M513" s="4">
        <f>VLOOKUP(B513,fuelregion!$H$5:$I$3113,2,FALSE)</f>
        <v>100001000</v>
      </c>
      <c r="N513" s="4">
        <f>VLOOKUP(B513,imbin!$B$4:$D$3233,2,FALSE)</f>
        <v>0</v>
      </c>
      <c r="O513" s="4" t="str">
        <f>VLOOKUP(B513,imbin!$B$4:$D$3233,3,FALSE)</f>
        <v>Submittal</v>
      </c>
      <c r="P513" s="4">
        <f>IF(ISNA(VLOOKUP(B513,rampbin!$B$4:$G$1697,6,FALSE)),2,VLOOKUP(B513,rampbin!$B$4:$G$1697,6,FALSE))</f>
        <v>2</v>
      </c>
      <c r="Q513" s="4" t="str">
        <f>IF(ISNA(VLOOKUP(B513,rampbin!$B$4:$G$1697,5,FALSE)),"MOVES",VLOOKUP(B513,rampbin!$B$4:$G$1697,5,FALSE))</f>
        <v>MOVES</v>
      </c>
      <c r="R513" s="4" t="s">
        <v>1880</v>
      </c>
      <c r="S513" s="6" t="s">
        <v>1851</v>
      </c>
      <c r="T513" s="4">
        <f>VLOOKUP(B513,meanLDage!$B$3:$E$3145,4,FALSE)</f>
        <v>5</v>
      </c>
      <c r="U513" s="32">
        <f>VLOOKUP(B513,meanLDage!$B$3:$E$3145,2,FALSE)</f>
        <v>13.504362940941512</v>
      </c>
      <c r="V513" s="4" t="str">
        <f t="shared" si="50"/>
        <v>13_L_100001000_0_4_2</v>
      </c>
      <c r="W513" s="4">
        <v>13119</v>
      </c>
      <c r="X513" s="6"/>
      <c r="Y513" s="8">
        <f t="shared" si="51"/>
        <v>13119</v>
      </c>
      <c r="Z513" s="6" t="b">
        <f t="shared" si="49"/>
        <v>0</v>
      </c>
      <c r="AA513" s="6">
        <f t="shared" si="52"/>
        <v>13245</v>
      </c>
      <c r="AB513" s="4">
        <f t="shared" si="53"/>
        <v>5</v>
      </c>
      <c r="AC513" s="32">
        <f t="shared" si="54"/>
        <v>13.504362940941512</v>
      </c>
      <c r="AD513" s="4">
        <f>VLOOKUP($B513,meanLDage!$Z$3:$AC$3145,4,FALSE)</f>
        <v>4</v>
      </c>
      <c r="AE513" s="32">
        <f>VLOOKUP($B513,meanLDage!$Z$3:$AC$3145,2,FALSE)</f>
        <v>12.538578920000001</v>
      </c>
      <c r="AF513" s="6">
        <f>VLOOKUP(V513,'2017 rep county selection'!$A$1:$C$281,3,FALSE)</f>
        <v>13245</v>
      </c>
      <c r="AH513" s="9">
        <f t="shared" si="55"/>
        <v>13245</v>
      </c>
    </row>
    <row r="514" spans="1:34" ht="15.75" customHeight="1" x14ac:dyDescent="0.3">
      <c r="A514" s="4">
        <v>13</v>
      </c>
      <c r="B514" s="4">
        <v>13313</v>
      </c>
      <c r="C514" s="6" t="s">
        <v>2266</v>
      </c>
      <c r="D514" s="6" t="s">
        <v>422</v>
      </c>
      <c r="E514" s="4">
        <v>13245</v>
      </c>
      <c r="F514" s="4">
        <v>13245</v>
      </c>
      <c r="G514" s="4">
        <v>13245</v>
      </c>
      <c r="H514" s="37">
        <v>1308386325</v>
      </c>
      <c r="I514" s="37">
        <v>1274988457.72506</v>
      </c>
      <c r="J514" s="37">
        <v>1440406006.7773499</v>
      </c>
      <c r="K514" s="4" t="str">
        <f>VLOOKUP(B514,altitude!$B$3:$E$3232,4)</f>
        <v>L</v>
      </c>
      <c r="L514" s="4">
        <f>VLOOKUP(B514,fuelregion!$C$5:$D$3233,2,FALSE)</f>
        <v>100001000</v>
      </c>
      <c r="M514" s="4">
        <f>VLOOKUP(B514,fuelregion!$H$5:$I$3113,2,FALSE)</f>
        <v>100001000</v>
      </c>
      <c r="N514" s="4">
        <f>VLOOKUP(B514,imbin!$B$4:$D$3233,2,FALSE)</f>
        <v>0</v>
      </c>
      <c r="O514" s="4" t="str">
        <f>VLOOKUP(B514,imbin!$B$4:$D$3233,3,FALSE)</f>
        <v>Submittal</v>
      </c>
      <c r="P514" s="4">
        <f>IF(ISNA(VLOOKUP(B514,rampbin!$B$4:$G$1697,6,FALSE)),2,VLOOKUP(B514,rampbin!$B$4:$G$1697,6,FALSE))</f>
        <v>2</v>
      </c>
      <c r="Q514" s="4" t="str">
        <f>IF(ISNA(VLOOKUP(B514,rampbin!$B$4:$G$1697,5,FALSE)),"MOVES",VLOOKUP(B514,rampbin!$B$4:$G$1697,5,FALSE))</f>
        <v>MOVES</v>
      </c>
      <c r="R514" s="4" t="s">
        <v>1877</v>
      </c>
      <c r="S514" s="6" t="s">
        <v>1982</v>
      </c>
      <c r="T514" s="4">
        <f>VLOOKUP(B514,meanLDage!$B$3:$E$3145,4,FALSE)</f>
        <v>4</v>
      </c>
      <c r="U514" s="32">
        <f>VLOOKUP(B514,meanLDage!$B$3:$E$3145,2,FALSE)</f>
        <v>12.497271080378439</v>
      </c>
      <c r="V514" s="4" t="str">
        <f t="shared" si="50"/>
        <v>13_L_100001000_0_4_2</v>
      </c>
      <c r="W514" s="4">
        <v>13245</v>
      </c>
      <c r="X514" s="6"/>
      <c r="Y514" s="8">
        <f t="shared" si="51"/>
        <v>13245</v>
      </c>
      <c r="Z514" s="6" t="b">
        <f t="shared" ref="Z514:Z577" si="56">G514=Y514</f>
        <v>1</v>
      </c>
      <c r="AA514" s="6">
        <f t="shared" si="52"/>
        <v>13245</v>
      </c>
      <c r="AB514" s="4">
        <f t="shared" si="53"/>
        <v>4</v>
      </c>
      <c r="AC514" s="32">
        <f t="shared" si="54"/>
        <v>12.497271080378439</v>
      </c>
      <c r="AD514" s="4">
        <f>VLOOKUP($B514,meanLDage!$Z$3:$AC$3145,4,FALSE)</f>
        <v>4</v>
      </c>
      <c r="AE514" s="32">
        <f>VLOOKUP($B514,meanLDage!$Z$3:$AC$3145,2,FALSE)</f>
        <v>12.44439261</v>
      </c>
      <c r="AF514" s="6">
        <f>VLOOKUP(V514,'2017 rep county selection'!$A$1:$C$281,3,FALSE)</f>
        <v>13245</v>
      </c>
      <c r="AH514" s="9">
        <f t="shared" si="55"/>
        <v>13245</v>
      </c>
    </row>
    <row r="515" spans="1:34" ht="15.75" customHeight="1" x14ac:dyDescent="0.3">
      <c r="A515" s="4">
        <v>13</v>
      </c>
      <c r="B515" s="4">
        <v>13315</v>
      </c>
      <c r="C515" s="6" t="s">
        <v>2266</v>
      </c>
      <c r="D515" s="6" t="s">
        <v>72</v>
      </c>
      <c r="E515" s="4">
        <v>13245</v>
      </c>
      <c r="F515" s="4">
        <v>13245</v>
      </c>
      <c r="G515" s="4">
        <v>13245</v>
      </c>
      <c r="H515" s="37">
        <v>88760703</v>
      </c>
      <c r="I515" s="37">
        <v>70750944.281346798</v>
      </c>
      <c r="J515" s="37">
        <v>78228262.749697104</v>
      </c>
      <c r="K515" s="4" t="str">
        <f>VLOOKUP(B515,altitude!$B$3:$E$3232,4)</f>
        <v>L</v>
      </c>
      <c r="L515" s="4">
        <f>VLOOKUP(B515,fuelregion!$C$5:$D$3233,2,FALSE)</f>
        <v>100001000</v>
      </c>
      <c r="M515" s="4">
        <f>VLOOKUP(B515,fuelregion!$H$5:$I$3113,2,FALSE)</f>
        <v>100001000</v>
      </c>
      <c r="N515" s="4">
        <f>VLOOKUP(B515,imbin!$B$4:$D$3233,2,FALSE)</f>
        <v>0</v>
      </c>
      <c r="O515" s="4" t="str">
        <f>VLOOKUP(B515,imbin!$B$4:$D$3233,3,FALSE)</f>
        <v>Submittal</v>
      </c>
      <c r="P515" s="4">
        <f>IF(ISNA(VLOOKUP(B515,rampbin!$B$4:$G$1697,6,FALSE)),2,VLOOKUP(B515,rampbin!$B$4:$G$1697,6,FALSE))</f>
        <v>2</v>
      </c>
      <c r="Q515" s="4" t="str">
        <f>IF(ISNA(VLOOKUP(B515,rampbin!$B$4:$G$1697,5,FALSE)),"MOVES",VLOOKUP(B515,rampbin!$B$4:$G$1697,5,FALSE))</f>
        <v>MOVES</v>
      </c>
      <c r="R515" s="4" t="s">
        <v>1880</v>
      </c>
      <c r="S515" s="6" t="s">
        <v>1851</v>
      </c>
      <c r="T515" s="4">
        <f>VLOOKUP(B515,meanLDage!$B$3:$E$3145,4,FALSE)</f>
        <v>4</v>
      </c>
      <c r="U515" s="32">
        <f>VLOOKUP(B515,meanLDage!$B$3:$E$3145,2,FALSE)</f>
        <v>12.904295813039525</v>
      </c>
      <c r="V515" s="4" t="str">
        <f t="shared" ref="V515:V578" si="57">A515&amp;"_"&amp;K515&amp;"_"&amp;M515&amp;"_"&amp;N515&amp;"_"&amp;AD515&amp;"_"&amp;P515</f>
        <v>13_L_100001000_0_4_2</v>
      </c>
      <c r="W515" s="4">
        <v>13245</v>
      </c>
      <c r="X515" s="6"/>
      <c r="Y515" s="8">
        <f t="shared" ref="Y515:Y578" si="58">IF(X515&gt;0,X515,W515)</f>
        <v>13245</v>
      </c>
      <c r="Z515" s="6" t="b">
        <f t="shared" si="56"/>
        <v>1</v>
      </c>
      <c r="AA515" s="6">
        <f t="shared" ref="AA515:AA578" si="59">G515</f>
        <v>13245</v>
      </c>
      <c r="AB515" s="4">
        <f t="shared" ref="AB515:AB578" si="60">T515</f>
        <v>4</v>
      </c>
      <c r="AC515" s="32">
        <f t="shared" ref="AC515:AC578" si="61">U515</f>
        <v>12.904295813039525</v>
      </c>
      <c r="AD515" s="4">
        <f>VLOOKUP($B515,meanLDage!$Z$3:$AC$3145,4,FALSE)</f>
        <v>4</v>
      </c>
      <c r="AE515" s="32">
        <f>VLOOKUP($B515,meanLDage!$Z$3:$AC$3145,2,FALSE)</f>
        <v>12.593698</v>
      </c>
      <c r="AF515" s="6">
        <f>VLOOKUP(V515,'2017 rep county selection'!$A$1:$C$281,3,FALSE)</f>
        <v>13245</v>
      </c>
      <c r="AH515" s="9">
        <f t="shared" ref="AH515:AH578" si="62">IF(AG515&gt;0,AG515,AF515)</f>
        <v>13245</v>
      </c>
    </row>
    <row r="516" spans="1:34" ht="15.75" customHeight="1" x14ac:dyDescent="0.3">
      <c r="A516" s="4">
        <v>13</v>
      </c>
      <c r="B516" s="4">
        <v>13317</v>
      </c>
      <c r="C516" s="6" t="s">
        <v>2266</v>
      </c>
      <c r="D516" s="6" t="s">
        <v>423</v>
      </c>
      <c r="E516" s="4">
        <v>13245</v>
      </c>
      <c r="F516" s="4">
        <v>13245</v>
      </c>
      <c r="G516" s="4">
        <v>13245</v>
      </c>
      <c r="H516" s="37">
        <v>136794710</v>
      </c>
      <c r="I516" s="37">
        <v>118852149.096084</v>
      </c>
      <c r="J516" s="37">
        <v>128520893.069116</v>
      </c>
      <c r="K516" s="4" t="str">
        <f>VLOOKUP(B516,altitude!$B$3:$E$3232,4)</f>
        <v>L</v>
      </c>
      <c r="L516" s="4">
        <f>VLOOKUP(B516,fuelregion!$C$5:$D$3233,2,FALSE)</f>
        <v>100001000</v>
      </c>
      <c r="M516" s="4">
        <f>VLOOKUP(B516,fuelregion!$H$5:$I$3113,2,FALSE)</f>
        <v>100001000</v>
      </c>
      <c r="N516" s="4">
        <f>VLOOKUP(B516,imbin!$B$4:$D$3233,2,FALSE)</f>
        <v>0</v>
      </c>
      <c r="O516" s="4" t="str">
        <f>VLOOKUP(B516,imbin!$B$4:$D$3233,3,FALSE)</f>
        <v>Submittal</v>
      </c>
      <c r="P516" s="4">
        <f>IF(ISNA(VLOOKUP(B516,rampbin!$B$4:$G$1697,6,FALSE)),2,VLOOKUP(B516,rampbin!$B$4:$G$1697,6,FALSE))</f>
        <v>2</v>
      </c>
      <c r="Q516" s="4" t="str">
        <f>IF(ISNA(VLOOKUP(B516,rampbin!$B$4:$G$1697,5,FALSE)),"MOVES",VLOOKUP(B516,rampbin!$B$4:$G$1697,5,FALSE))</f>
        <v>MOVES</v>
      </c>
      <c r="R516" s="4" t="s">
        <v>1880</v>
      </c>
      <c r="S516" s="6" t="s">
        <v>1851</v>
      </c>
      <c r="T516" s="4">
        <f>VLOOKUP(B516,meanLDage!$B$3:$E$3145,4,FALSE)</f>
        <v>5</v>
      </c>
      <c r="U516" s="32">
        <f>VLOOKUP(B516,meanLDage!$B$3:$E$3145,2,FALSE)</f>
        <v>14.404503991013323</v>
      </c>
      <c r="V516" s="4" t="str">
        <f t="shared" si="57"/>
        <v>13_L_100001000_0_4_2</v>
      </c>
      <c r="W516" s="4">
        <v>13119</v>
      </c>
      <c r="X516" s="6"/>
      <c r="Y516" s="8">
        <f t="shared" si="58"/>
        <v>13119</v>
      </c>
      <c r="Z516" s="6" t="b">
        <f t="shared" si="56"/>
        <v>0</v>
      </c>
      <c r="AA516" s="6">
        <f t="shared" si="59"/>
        <v>13245</v>
      </c>
      <c r="AB516" s="4">
        <f t="shared" si="60"/>
        <v>5</v>
      </c>
      <c r="AC516" s="32">
        <f t="shared" si="61"/>
        <v>14.404503991013323</v>
      </c>
      <c r="AD516" s="4">
        <f>VLOOKUP($B516,meanLDage!$Z$3:$AC$3145,4,FALSE)</f>
        <v>4</v>
      </c>
      <c r="AE516" s="32">
        <f>VLOOKUP($B516,meanLDage!$Z$3:$AC$3145,2,FALSE)</f>
        <v>12.4462057</v>
      </c>
      <c r="AF516" s="6">
        <f>VLOOKUP(V516,'2017 rep county selection'!$A$1:$C$281,3,FALSE)</f>
        <v>13245</v>
      </c>
      <c r="AH516" s="9">
        <f t="shared" si="62"/>
        <v>13245</v>
      </c>
    </row>
    <row r="517" spans="1:34" ht="15.75" customHeight="1" x14ac:dyDescent="0.3">
      <c r="A517" s="4">
        <v>13</v>
      </c>
      <c r="B517" s="4">
        <v>13319</v>
      </c>
      <c r="C517" s="6" t="s">
        <v>2266</v>
      </c>
      <c r="D517" s="6" t="s">
        <v>424</v>
      </c>
      <c r="E517" s="4">
        <v>13245</v>
      </c>
      <c r="F517" s="4">
        <v>13245</v>
      </c>
      <c r="G517" s="4">
        <v>13245</v>
      </c>
      <c r="H517" s="37">
        <v>158424606</v>
      </c>
      <c r="I517" s="37">
        <v>130974924.436316</v>
      </c>
      <c r="J517" s="37">
        <v>152015197.24976701</v>
      </c>
      <c r="K517" s="4" t="str">
        <f>VLOOKUP(B517,altitude!$B$3:$E$3232,4)</f>
        <v>L</v>
      </c>
      <c r="L517" s="4">
        <f>VLOOKUP(B517,fuelregion!$C$5:$D$3233,2,FALSE)</f>
        <v>100001000</v>
      </c>
      <c r="M517" s="4">
        <f>VLOOKUP(B517,fuelregion!$H$5:$I$3113,2,FALSE)</f>
        <v>100001000</v>
      </c>
      <c r="N517" s="4">
        <f>VLOOKUP(B517,imbin!$B$4:$D$3233,2,FALSE)</f>
        <v>0</v>
      </c>
      <c r="O517" s="4" t="str">
        <f>VLOOKUP(B517,imbin!$B$4:$D$3233,3,FALSE)</f>
        <v>Submittal</v>
      </c>
      <c r="P517" s="4">
        <f>IF(ISNA(VLOOKUP(B517,rampbin!$B$4:$G$1697,6,FALSE)),2,VLOOKUP(B517,rampbin!$B$4:$G$1697,6,FALSE))</f>
        <v>2</v>
      </c>
      <c r="Q517" s="4" t="str">
        <f>IF(ISNA(VLOOKUP(B517,rampbin!$B$4:$G$1697,5,FALSE)),"MOVES",VLOOKUP(B517,rampbin!$B$4:$G$1697,5,FALSE))</f>
        <v>MOVES</v>
      </c>
      <c r="R517" s="4" t="s">
        <v>1880</v>
      </c>
      <c r="S517" s="6" t="s">
        <v>1851</v>
      </c>
      <c r="T517" s="4">
        <f>VLOOKUP(B517,meanLDage!$B$3:$E$3145,4,FALSE)</f>
        <v>5</v>
      </c>
      <c r="U517" s="32">
        <f>VLOOKUP(B517,meanLDage!$B$3:$E$3145,2,FALSE)</f>
        <v>13.404827097153706</v>
      </c>
      <c r="V517" s="4" t="str">
        <f t="shared" si="57"/>
        <v>13_L_100001000_0_4_2</v>
      </c>
      <c r="W517" s="4">
        <v>13119</v>
      </c>
      <c r="X517" s="6"/>
      <c r="Y517" s="8">
        <f t="shared" si="58"/>
        <v>13119</v>
      </c>
      <c r="Z517" s="6" t="b">
        <f t="shared" si="56"/>
        <v>0</v>
      </c>
      <c r="AA517" s="6">
        <f t="shared" si="59"/>
        <v>13245</v>
      </c>
      <c r="AB517" s="4">
        <f t="shared" si="60"/>
        <v>5</v>
      </c>
      <c r="AC517" s="32">
        <f t="shared" si="61"/>
        <v>13.404827097153706</v>
      </c>
      <c r="AD517" s="4">
        <f>VLOOKUP($B517,meanLDage!$Z$3:$AC$3145,4,FALSE)</f>
        <v>4</v>
      </c>
      <c r="AE517" s="32">
        <f>VLOOKUP($B517,meanLDage!$Z$3:$AC$3145,2,FALSE)</f>
        <v>12.353646769999999</v>
      </c>
      <c r="AF517" s="6">
        <f>VLOOKUP(V517,'2017 rep county selection'!$A$1:$C$281,3,FALSE)</f>
        <v>13245</v>
      </c>
      <c r="AH517" s="9">
        <f t="shared" si="62"/>
        <v>13245</v>
      </c>
    </row>
    <row r="518" spans="1:34" ht="15.75" customHeight="1" x14ac:dyDescent="0.3">
      <c r="A518" s="4">
        <v>13</v>
      </c>
      <c r="B518" s="4">
        <v>13321</v>
      </c>
      <c r="C518" s="6" t="s">
        <v>2266</v>
      </c>
      <c r="D518" s="6" t="s">
        <v>425</v>
      </c>
      <c r="E518" s="4">
        <v>13245</v>
      </c>
      <c r="F518" s="4">
        <v>13245</v>
      </c>
      <c r="G518" s="4">
        <v>13245</v>
      </c>
      <c r="H518" s="37">
        <v>310330382</v>
      </c>
      <c r="I518" s="37">
        <v>263698834.95031399</v>
      </c>
      <c r="J518" s="37">
        <v>311194944.25229597</v>
      </c>
      <c r="K518" s="4" t="str">
        <f>VLOOKUP(B518,altitude!$B$3:$E$3232,4)</f>
        <v>L</v>
      </c>
      <c r="L518" s="4">
        <f>VLOOKUP(B518,fuelregion!$C$5:$D$3233,2,FALSE)</f>
        <v>100001000</v>
      </c>
      <c r="M518" s="4">
        <f>VLOOKUP(B518,fuelregion!$H$5:$I$3113,2,FALSE)</f>
        <v>100001000</v>
      </c>
      <c r="N518" s="4">
        <f>VLOOKUP(B518,imbin!$B$4:$D$3233,2,FALSE)</f>
        <v>0</v>
      </c>
      <c r="O518" s="4" t="str">
        <f>VLOOKUP(B518,imbin!$B$4:$D$3233,3,FALSE)</f>
        <v>Submittal</v>
      </c>
      <c r="P518" s="4">
        <f>IF(ISNA(VLOOKUP(B518,rampbin!$B$4:$G$1697,6,FALSE)),2,VLOOKUP(B518,rampbin!$B$4:$G$1697,6,FALSE))</f>
        <v>2</v>
      </c>
      <c r="Q518" s="4" t="str">
        <f>IF(ISNA(VLOOKUP(B518,rampbin!$B$4:$G$1697,5,FALSE)),"MOVES",VLOOKUP(B518,rampbin!$B$4:$G$1697,5,FALSE))</f>
        <v>MOVES</v>
      </c>
      <c r="R518" s="4" t="s">
        <v>1877</v>
      </c>
      <c r="S518" s="6" t="s">
        <v>1969</v>
      </c>
      <c r="T518" s="4">
        <f>VLOOKUP(B518,meanLDage!$B$3:$E$3145,4,FALSE)</f>
        <v>4</v>
      </c>
      <c r="U518" s="32">
        <f>VLOOKUP(B518,meanLDage!$B$3:$E$3145,2,FALSE)</f>
        <v>12.88480494935787</v>
      </c>
      <c r="V518" s="4" t="str">
        <f t="shared" si="57"/>
        <v>13_L_100001000_0_4_2</v>
      </c>
      <c r="W518" s="4">
        <v>13245</v>
      </c>
      <c r="X518" s="6"/>
      <c r="Y518" s="8">
        <f t="shared" si="58"/>
        <v>13245</v>
      </c>
      <c r="Z518" s="6" t="b">
        <f t="shared" si="56"/>
        <v>1</v>
      </c>
      <c r="AA518" s="6">
        <f t="shared" si="59"/>
        <v>13245</v>
      </c>
      <c r="AB518" s="4">
        <f t="shared" si="60"/>
        <v>4</v>
      </c>
      <c r="AC518" s="32">
        <f t="shared" si="61"/>
        <v>12.88480494935787</v>
      </c>
      <c r="AD518" s="4">
        <f>VLOOKUP($B518,meanLDage!$Z$3:$AC$3145,4,FALSE)</f>
        <v>4</v>
      </c>
      <c r="AE518" s="32">
        <f>VLOOKUP($B518,meanLDage!$Z$3:$AC$3145,2,FALSE)</f>
        <v>12.523223339999999</v>
      </c>
      <c r="AF518" s="6">
        <f>VLOOKUP(V518,'2017 rep county selection'!$A$1:$C$281,3,FALSE)</f>
        <v>13245</v>
      </c>
      <c r="AH518" s="9">
        <f t="shared" si="62"/>
        <v>13245</v>
      </c>
    </row>
    <row r="519" spans="1:34" ht="15.75" customHeight="1" x14ac:dyDescent="0.3">
      <c r="A519" s="4">
        <v>16</v>
      </c>
      <c r="B519" s="4">
        <v>16001</v>
      </c>
      <c r="C519" s="6" t="s">
        <v>2267</v>
      </c>
      <c r="D519" s="6" t="s">
        <v>426</v>
      </c>
      <c r="E519" s="4">
        <v>16001</v>
      </c>
      <c r="F519" s="4">
        <v>16001</v>
      </c>
      <c r="G519" s="4">
        <v>16001</v>
      </c>
      <c r="H519" s="37">
        <v>2997262322</v>
      </c>
      <c r="I519" s="37">
        <v>3143916424.9880099</v>
      </c>
      <c r="J519" s="37">
        <v>3375393449.3845901</v>
      </c>
      <c r="K519" s="4" t="str">
        <f>VLOOKUP(B519,altitude!$B$3:$E$3232,4)</f>
        <v>L</v>
      </c>
      <c r="L519" s="4">
        <f>VLOOKUP(B519,fuelregion!$C$5:$D$3233,2,FALSE)</f>
        <v>500001000</v>
      </c>
      <c r="M519" s="4">
        <f>VLOOKUP(B519,fuelregion!$H$5:$I$3113,2,FALSE)</f>
        <v>500001000</v>
      </c>
      <c r="N519" s="4">
        <f>VLOOKUP(B519,imbin!$B$4:$D$3233,2,FALSE)</f>
        <v>1</v>
      </c>
      <c r="O519" s="4" t="str">
        <f>VLOOKUP(B519,imbin!$B$4:$D$3233,3,FALSE)</f>
        <v>Submittal</v>
      </c>
      <c r="P519" s="4">
        <f>IF(ISNA(VLOOKUP(B519,rampbin!$B$4:$G$1697,6,FALSE)),2,VLOOKUP(B519,rampbin!$B$4:$G$1697,6,FALSE))</f>
        <v>3</v>
      </c>
      <c r="Q519" s="4" t="str">
        <f>IF(ISNA(VLOOKUP(B519,rampbin!$B$4:$G$1697,5,FALSE)),"MOVES",VLOOKUP(B519,rampbin!$B$4:$G$1697,5,FALSE))</f>
        <v>Submitted</v>
      </c>
      <c r="R519" s="4" t="s">
        <v>1877</v>
      </c>
      <c r="S519" s="6" t="s">
        <v>1983</v>
      </c>
      <c r="T519" s="4">
        <f>VLOOKUP(B519,meanLDage!$B$3:$E$3145,4,FALSE)</f>
        <v>4</v>
      </c>
      <c r="U519" s="32">
        <f>VLOOKUP(B519,meanLDage!$B$3:$E$3145,2,FALSE)</f>
        <v>11.403108471453109</v>
      </c>
      <c r="V519" s="4" t="str">
        <f t="shared" si="57"/>
        <v>16_L_500001000_1_3_3</v>
      </c>
      <c r="W519" s="4">
        <v>16001</v>
      </c>
      <c r="X519" s="6"/>
      <c r="Y519" s="8">
        <f t="shared" si="58"/>
        <v>16001</v>
      </c>
      <c r="Z519" s="6" t="b">
        <f t="shared" si="56"/>
        <v>1</v>
      </c>
      <c r="AA519" s="6">
        <f t="shared" si="59"/>
        <v>16001</v>
      </c>
      <c r="AB519" s="4">
        <f t="shared" si="60"/>
        <v>4</v>
      </c>
      <c r="AC519" s="32">
        <f t="shared" si="61"/>
        <v>11.403108471453109</v>
      </c>
      <c r="AD519" s="4">
        <f>VLOOKUP($B519,meanLDage!$Z$3:$AC$3145,4,FALSE)</f>
        <v>3</v>
      </c>
      <c r="AE519" s="32">
        <f>VLOOKUP($B519,meanLDage!$Z$3:$AC$3145,2,FALSE)</f>
        <v>9.8446891189999999</v>
      </c>
      <c r="AF519" s="6">
        <f>VLOOKUP(V519,'2017 rep county selection'!$A$1:$C$281,3,FALSE)</f>
        <v>16001</v>
      </c>
      <c r="AH519" s="9">
        <f t="shared" si="62"/>
        <v>16001</v>
      </c>
    </row>
    <row r="520" spans="1:34" ht="15.75" customHeight="1" x14ac:dyDescent="0.3">
      <c r="A520" s="4">
        <v>16</v>
      </c>
      <c r="B520" s="4">
        <v>16003</v>
      </c>
      <c r="C520" s="6" t="s">
        <v>2267</v>
      </c>
      <c r="D520" s="6" t="s">
        <v>202</v>
      </c>
      <c r="E520" s="4">
        <v>16055</v>
      </c>
      <c r="F520" s="4">
        <v>16055</v>
      </c>
      <c r="G520" s="4">
        <v>16055</v>
      </c>
      <c r="H520" s="37">
        <v>75303524</v>
      </c>
      <c r="I520" s="37">
        <v>84507458.253278196</v>
      </c>
      <c r="J520" s="37">
        <v>89163726.075858504</v>
      </c>
      <c r="K520" s="4" t="str">
        <f>VLOOKUP(B520,altitude!$B$3:$E$3232,4)</f>
        <v>L</v>
      </c>
      <c r="L520" s="4">
        <f>VLOOKUP(B520,fuelregion!$C$5:$D$3233,2,FALSE)</f>
        <v>500001000</v>
      </c>
      <c r="M520" s="4">
        <f>VLOOKUP(B520,fuelregion!$H$5:$I$3113,2,FALSE)</f>
        <v>500001000</v>
      </c>
      <c r="N520" s="4">
        <f>VLOOKUP(B520,imbin!$B$4:$D$3233,2,FALSE)</f>
        <v>0</v>
      </c>
      <c r="O520" s="4" t="str">
        <f>VLOOKUP(B520,imbin!$B$4:$D$3233,3,FALSE)</f>
        <v>Submittal</v>
      </c>
      <c r="P520" s="4">
        <f>IF(ISNA(VLOOKUP(B520,rampbin!$B$4:$G$1697,6,FALSE)),2,VLOOKUP(B520,rampbin!$B$4:$G$1697,6,FALSE))</f>
        <v>2</v>
      </c>
      <c r="Q520" s="4" t="str">
        <f>IF(ISNA(VLOOKUP(B520,rampbin!$B$4:$G$1697,5,FALSE)),"MOVES",VLOOKUP(B520,rampbin!$B$4:$G$1697,5,FALSE))</f>
        <v>Submitted</v>
      </c>
      <c r="R520" s="4" t="s">
        <v>1880</v>
      </c>
      <c r="S520" s="6" t="s">
        <v>1851</v>
      </c>
      <c r="T520" s="4">
        <f>VLOOKUP(B520,meanLDage!$B$3:$E$3145,4,FALSE)</f>
        <v>6</v>
      </c>
      <c r="U520" s="32">
        <f>VLOOKUP(B520,meanLDage!$B$3:$E$3145,2,FALSE)</f>
        <v>15.742107340724427</v>
      </c>
      <c r="V520" s="4" t="str">
        <f t="shared" si="57"/>
        <v>16_L_500001000_0_5_2</v>
      </c>
      <c r="W520" s="4">
        <v>16017</v>
      </c>
      <c r="X520" s="6"/>
      <c r="Y520" s="8">
        <f t="shared" si="58"/>
        <v>16017</v>
      </c>
      <c r="Z520" s="6" t="b">
        <f t="shared" si="56"/>
        <v>0</v>
      </c>
      <c r="AA520" s="6">
        <f t="shared" si="59"/>
        <v>16055</v>
      </c>
      <c r="AB520" s="4">
        <f t="shared" si="60"/>
        <v>6</v>
      </c>
      <c r="AC520" s="32">
        <f t="shared" si="61"/>
        <v>15.742107340724427</v>
      </c>
      <c r="AD520" s="4">
        <f>VLOOKUP($B520,meanLDage!$Z$3:$AC$3145,4,FALSE)</f>
        <v>5</v>
      </c>
      <c r="AE520" s="32">
        <f>VLOOKUP($B520,meanLDage!$Z$3:$AC$3145,2,FALSE)</f>
        <v>14.498960070000001</v>
      </c>
      <c r="AF520" s="6">
        <f>VLOOKUP(V520,'2017 rep county selection'!$A$1:$C$281,3,FALSE)</f>
        <v>16017</v>
      </c>
      <c r="AH520" s="9">
        <f t="shared" si="62"/>
        <v>16017</v>
      </c>
    </row>
    <row r="521" spans="1:34" ht="15.75" customHeight="1" x14ac:dyDescent="0.3">
      <c r="A521" s="4">
        <v>16</v>
      </c>
      <c r="B521" s="4">
        <v>16005</v>
      </c>
      <c r="C521" s="6" t="s">
        <v>2267</v>
      </c>
      <c r="D521" s="6" t="s">
        <v>427</v>
      </c>
      <c r="E521" s="4">
        <v>16005</v>
      </c>
      <c r="F521" s="4">
        <v>16005</v>
      </c>
      <c r="G521" s="4">
        <v>16005</v>
      </c>
      <c r="H521" s="37">
        <v>739203723</v>
      </c>
      <c r="I521" s="37">
        <v>715956064.23892796</v>
      </c>
      <c r="J521" s="37">
        <v>764125951.48281801</v>
      </c>
      <c r="K521" s="4" t="str">
        <f>VLOOKUP(B521,altitude!$B$3:$E$3232,4)</f>
        <v>L</v>
      </c>
      <c r="L521" s="4">
        <f>VLOOKUP(B521,fuelregion!$C$5:$D$3233,2,FALSE)</f>
        <v>500001000</v>
      </c>
      <c r="M521" s="4">
        <f>VLOOKUP(B521,fuelregion!$H$5:$I$3113,2,FALSE)</f>
        <v>500001000</v>
      </c>
      <c r="N521" s="4">
        <f>VLOOKUP(B521,imbin!$B$4:$D$3233,2,FALSE)</f>
        <v>0</v>
      </c>
      <c r="O521" s="4" t="str">
        <f>VLOOKUP(B521,imbin!$B$4:$D$3233,3,FALSE)</f>
        <v>Submittal</v>
      </c>
      <c r="P521" s="4">
        <f>IF(ISNA(VLOOKUP(B521,rampbin!$B$4:$G$1697,6,FALSE)),2,VLOOKUP(B521,rampbin!$B$4:$G$1697,6,FALSE))</f>
        <v>2</v>
      </c>
      <c r="Q521" s="4" t="str">
        <f>IF(ISNA(VLOOKUP(B521,rampbin!$B$4:$G$1697,5,FALSE)),"MOVES",VLOOKUP(B521,rampbin!$B$4:$G$1697,5,FALSE))</f>
        <v>Submitted</v>
      </c>
      <c r="R521" s="4" t="s">
        <v>1877</v>
      </c>
      <c r="S521" s="6" t="s">
        <v>1984</v>
      </c>
      <c r="T521" s="4">
        <f>VLOOKUP(B521,meanLDage!$B$3:$E$3145,4,FALSE)</f>
        <v>5</v>
      </c>
      <c r="U521" s="32">
        <f>VLOOKUP(B521,meanLDage!$B$3:$E$3145,2,FALSE)</f>
        <v>13.223429674166946</v>
      </c>
      <c r="V521" s="4" t="str">
        <f t="shared" si="57"/>
        <v>16_L_500001000_0_4_2</v>
      </c>
      <c r="W521" s="4">
        <v>16055</v>
      </c>
      <c r="X521" s="6"/>
      <c r="Y521" s="8">
        <f t="shared" si="58"/>
        <v>16055</v>
      </c>
      <c r="Z521" s="6" t="b">
        <f t="shared" si="56"/>
        <v>0</v>
      </c>
      <c r="AA521" s="6">
        <f t="shared" si="59"/>
        <v>16005</v>
      </c>
      <c r="AB521" s="4">
        <f t="shared" si="60"/>
        <v>5</v>
      </c>
      <c r="AC521" s="32">
        <f t="shared" si="61"/>
        <v>13.223429674166946</v>
      </c>
      <c r="AD521" s="4">
        <f>VLOOKUP($B521,meanLDage!$Z$3:$AC$3145,4,FALSE)</f>
        <v>4</v>
      </c>
      <c r="AE521" s="32">
        <f>VLOOKUP($B521,meanLDage!$Z$3:$AC$3145,2,FALSE)</f>
        <v>11.868837279999999</v>
      </c>
      <c r="AF521" s="6">
        <f>VLOOKUP(V521,'2017 rep county selection'!$A$1:$C$281,3,FALSE)</f>
        <v>16055</v>
      </c>
      <c r="AH521" s="9">
        <f t="shared" si="62"/>
        <v>16055</v>
      </c>
    </row>
    <row r="522" spans="1:34" ht="15.75" customHeight="1" x14ac:dyDescent="0.3">
      <c r="A522" s="4">
        <v>16</v>
      </c>
      <c r="B522" s="4">
        <v>16007</v>
      </c>
      <c r="C522" s="6" t="s">
        <v>2267</v>
      </c>
      <c r="D522" s="6" t="s">
        <v>428</v>
      </c>
      <c r="E522" s="4">
        <v>16055</v>
      </c>
      <c r="F522" s="4">
        <v>16055</v>
      </c>
      <c r="G522" s="4">
        <v>16055</v>
      </c>
      <c r="H522" s="37">
        <v>98356362</v>
      </c>
      <c r="I522" s="37">
        <v>99995843.410304904</v>
      </c>
      <c r="J522" s="37">
        <v>105506936.66823199</v>
      </c>
      <c r="K522" s="4" t="str">
        <f>VLOOKUP(B522,altitude!$B$3:$E$3232,4)</f>
        <v>L</v>
      </c>
      <c r="L522" s="4">
        <f>VLOOKUP(B522,fuelregion!$C$5:$D$3233,2,FALSE)</f>
        <v>500001000</v>
      </c>
      <c r="M522" s="4">
        <f>VLOOKUP(B522,fuelregion!$H$5:$I$3113,2,FALSE)</f>
        <v>500001000</v>
      </c>
      <c r="N522" s="4">
        <f>VLOOKUP(B522,imbin!$B$4:$D$3233,2,FALSE)</f>
        <v>0</v>
      </c>
      <c r="O522" s="4" t="str">
        <f>VLOOKUP(B522,imbin!$B$4:$D$3233,3,FALSE)</f>
        <v>Submittal</v>
      </c>
      <c r="P522" s="4">
        <f>IF(ISNA(VLOOKUP(B522,rampbin!$B$4:$G$1697,6,FALSE)),2,VLOOKUP(B522,rampbin!$B$4:$G$1697,6,FALSE))</f>
        <v>2</v>
      </c>
      <c r="Q522" s="4" t="str">
        <f>IF(ISNA(VLOOKUP(B522,rampbin!$B$4:$G$1697,5,FALSE)),"MOVES",VLOOKUP(B522,rampbin!$B$4:$G$1697,5,FALSE))</f>
        <v>Submitted</v>
      </c>
      <c r="R522" s="4" t="s">
        <v>1880</v>
      </c>
      <c r="S522" s="6" t="s">
        <v>1851</v>
      </c>
      <c r="T522" s="4">
        <f>VLOOKUP(B522,meanLDage!$B$3:$E$3145,4,FALSE)</f>
        <v>5</v>
      </c>
      <c r="U522" s="32">
        <f>VLOOKUP(B522,meanLDage!$B$3:$E$3145,2,FALSE)</f>
        <v>14.709953236911065</v>
      </c>
      <c r="V522" s="4" t="str">
        <f t="shared" si="57"/>
        <v>16_L_500001000_0_5_2</v>
      </c>
      <c r="W522" s="4">
        <v>16055</v>
      </c>
      <c r="X522" s="6"/>
      <c r="Y522" s="8">
        <f t="shared" si="58"/>
        <v>16055</v>
      </c>
      <c r="Z522" s="6" t="b">
        <f t="shared" si="56"/>
        <v>1</v>
      </c>
      <c r="AA522" s="6">
        <f t="shared" si="59"/>
        <v>16055</v>
      </c>
      <c r="AB522" s="4">
        <f t="shared" si="60"/>
        <v>5</v>
      </c>
      <c r="AC522" s="32">
        <f t="shared" si="61"/>
        <v>14.709953236911065</v>
      </c>
      <c r="AD522" s="4">
        <f>VLOOKUP($B522,meanLDage!$Z$3:$AC$3145,4,FALSE)</f>
        <v>5</v>
      </c>
      <c r="AE522" s="32">
        <f>VLOOKUP($B522,meanLDage!$Z$3:$AC$3145,2,FALSE)</f>
        <v>13.40701616</v>
      </c>
      <c r="AF522" s="6">
        <f>VLOOKUP(V522,'2017 rep county selection'!$A$1:$C$281,3,FALSE)</f>
        <v>16017</v>
      </c>
      <c r="AH522" s="9">
        <f t="shared" si="62"/>
        <v>16017</v>
      </c>
    </row>
    <row r="523" spans="1:34" ht="15.75" customHeight="1" x14ac:dyDescent="0.3">
      <c r="A523" s="4">
        <v>16</v>
      </c>
      <c r="B523" s="4">
        <v>16009</v>
      </c>
      <c r="C523" s="6" t="s">
        <v>2267</v>
      </c>
      <c r="D523" s="6" t="s">
        <v>429</v>
      </c>
      <c r="E523" s="4">
        <v>16055</v>
      </c>
      <c r="F523" s="4">
        <v>16055</v>
      </c>
      <c r="G523" s="4">
        <v>16055</v>
      </c>
      <c r="H523" s="37">
        <v>143696966</v>
      </c>
      <c r="I523" s="37">
        <v>139467362.576911</v>
      </c>
      <c r="J523" s="37">
        <v>147151860.56169701</v>
      </c>
      <c r="K523" s="4" t="str">
        <f>VLOOKUP(B523,altitude!$B$3:$E$3232,4)</f>
        <v>L</v>
      </c>
      <c r="L523" s="4">
        <f>VLOOKUP(B523,fuelregion!$C$5:$D$3233,2,FALSE)</f>
        <v>500001000</v>
      </c>
      <c r="M523" s="4">
        <f>VLOOKUP(B523,fuelregion!$H$5:$I$3113,2,FALSE)</f>
        <v>500001000</v>
      </c>
      <c r="N523" s="4">
        <f>VLOOKUP(B523,imbin!$B$4:$D$3233,2,FALSE)</f>
        <v>0</v>
      </c>
      <c r="O523" s="4" t="str">
        <f>VLOOKUP(B523,imbin!$B$4:$D$3233,3,FALSE)</f>
        <v>Submittal</v>
      </c>
      <c r="P523" s="4">
        <f>IF(ISNA(VLOOKUP(B523,rampbin!$B$4:$G$1697,6,FALSE)),2,VLOOKUP(B523,rampbin!$B$4:$G$1697,6,FALSE))</f>
        <v>2</v>
      </c>
      <c r="Q523" s="4" t="str">
        <f>IF(ISNA(VLOOKUP(B523,rampbin!$B$4:$G$1697,5,FALSE)),"MOVES",VLOOKUP(B523,rampbin!$B$4:$G$1697,5,FALSE))</f>
        <v>Submitted</v>
      </c>
      <c r="R523" s="4" t="s">
        <v>1880</v>
      </c>
      <c r="S523" s="6" t="s">
        <v>1851</v>
      </c>
      <c r="T523" s="4">
        <f>VLOOKUP(B523,meanLDage!$B$3:$E$3145,4,FALSE)</f>
        <v>6</v>
      </c>
      <c r="U523" s="32">
        <f>VLOOKUP(B523,meanLDage!$B$3:$E$3145,2,FALSE)</f>
        <v>15.762315270675478</v>
      </c>
      <c r="V523" s="4" t="str">
        <f t="shared" si="57"/>
        <v>16_L_500001000_0_5_2</v>
      </c>
      <c r="W523" s="4">
        <v>16017</v>
      </c>
      <c r="X523" s="6"/>
      <c r="Y523" s="8">
        <f t="shared" si="58"/>
        <v>16017</v>
      </c>
      <c r="Z523" s="6" t="b">
        <f t="shared" si="56"/>
        <v>0</v>
      </c>
      <c r="AA523" s="6">
        <f t="shared" si="59"/>
        <v>16055</v>
      </c>
      <c r="AB523" s="4">
        <f t="shared" si="60"/>
        <v>6</v>
      </c>
      <c r="AC523" s="32">
        <f t="shared" si="61"/>
        <v>15.762315270675478</v>
      </c>
      <c r="AD523" s="4">
        <f>VLOOKUP($B523,meanLDage!$Z$3:$AC$3145,4,FALSE)</f>
        <v>5</v>
      </c>
      <c r="AE523" s="32">
        <f>VLOOKUP($B523,meanLDage!$Z$3:$AC$3145,2,FALSE)</f>
        <v>14.45621983</v>
      </c>
      <c r="AF523" s="6">
        <f>VLOOKUP(V523,'2017 rep county selection'!$A$1:$C$281,3,FALSE)</f>
        <v>16017</v>
      </c>
      <c r="AH523" s="9">
        <f t="shared" si="62"/>
        <v>16017</v>
      </c>
    </row>
    <row r="524" spans="1:34" ht="15.75" customHeight="1" x14ac:dyDescent="0.3">
      <c r="A524" s="4">
        <v>16</v>
      </c>
      <c r="B524" s="4">
        <v>16011</v>
      </c>
      <c r="C524" s="6" t="s">
        <v>2267</v>
      </c>
      <c r="D524" s="6" t="s">
        <v>430</v>
      </c>
      <c r="E524" s="4">
        <v>16005</v>
      </c>
      <c r="F524" s="4">
        <v>16005</v>
      </c>
      <c r="G524" s="4">
        <v>16005</v>
      </c>
      <c r="H524" s="37">
        <v>557670197</v>
      </c>
      <c r="I524" s="37">
        <v>540489516.74139404</v>
      </c>
      <c r="J524" s="37">
        <v>572778246.10536003</v>
      </c>
      <c r="K524" s="4" t="str">
        <f>VLOOKUP(B524,altitude!$B$3:$E$3232,4)</f>
        <v>L</v>
      </c>
      <c r="L524" s="4">
        <f>VLOOKUP(B524,fuelregion!$C$5:$D$3233,2,FALSE)</f>
        <v>500001000</v>
      </c>
      <c r="M524" s="4">
        <f>VLOOKUP(B524,fuelregion!$H$5:$I$3113,2,FALSE)</f>
        <v>500001000</v>
      </c>
      <c r="N524" s="4">
        <f>VLOOKUP(B524,imbin!$B$4:$D$3233,2,FALSE)</f>
        <v>0</v>
      </c>
      <c r="O524" s="4" t="str">
        <f>VLOOKUP(B524,imbin!$B$4:$D$3233,3,FALSE)</f>
        <v>Submittal</v>
      </c>
      <c r="P524" s="4">
        <f>IF(ISNA(VLOOKUP(B524,rampbin!$B$4:$G$1697,6,FALSE)),2,VLOOKUP(B524,rampbin!$B$4:$G$1697,6,FALSE))</f>
        <v>2</v>
      </c>
      <c r="Q524" s="4" t="str">
        <f>IF(ISNA(VLOOKUP(B524,rampbin!$B$4:$G$1697,5,FALSE)),"MOVES",VLOOKUP(B524,rampbin!$B$4:$G$1697,5,FALSE))</f>
        <v>Submitted</v>
      </c>
      <c r="R524" s="4" t="s">
        <v>1880</v>
      </c>
      <c r="S524" s="6" t="s">
        <v>1851</v>
      </c>
      <c r="T524" s="4">
        <f>VLOOKUP(B524,meanLDage!$B$3:$E$3145,4,FALSE)</f>
        <v>5</v>
      </c>
      <c r="U524" s="32">
        <f>VLOOKUP(B524,meanLDage!$B$3:$E$3145,2,FALSE)</f>
        <v>13.958379720372893</v>
      </c>
      <c r="V524" s="4" t="str">
        <f t="shared" si="57"/>
        <v>16_L_500001000_0_4_2</v>
      </c>
      <c r="W524" s="4">
        <v>16055</v>
      </c>
      <c r="X524" s="6"/>
      <c r="Y524" s="8">
        <f t="shared" si="58"/>
        <v>16055</v>
      </c>
      <c r="Z524" s="6" t="b">
        <f t="shared" si="56"/>
        <v>0</v>
      </c>
      <c r="AA524" s="6">
        <f t="shared" si="59"/>
        <v>16005</v>
      </c>
      <c r="AB524" s="4">
        <f t="shared" si="60"/>
        <v>5</v>
      </c>
      <c r="AC524" s="32">
        <f t="shared" si="61"/>
        <v>13.958379720372893</v>
      </c>
      <c r="AD524" s="4">
        <f>VLOOKUP($B524,meanLDage!$Z$3:$AC$3145,4,FALSE)</f>
        <v>4</v>
      </c>
      <c r="AE524" s="32">
        <f>VLOOKUP($B524,meanLDage!$Z$3:$AC$3145,2,FALSE)</f>
        <v>12.327220540000001</v>
      </c>
      <c r="AF524" s="6">
        <f>VLOOKUP(V524,'2017 rep county selection'!$A$1:$C$281,3,FALSE)</f>
        <v>16055</v>
      </c>
      <c r="AH524" s="9">
        <f t="shared" si="62"/>
        <v>16055</v>
      </c>
    </row>
    <row r="525" spans="1:34" ht="15.75" customHeight="1" x14ac:dyDescent="0.3">
      <c r="A525" s="4">
        <v>16</v>
      </c>
      <c r="B525" s="4">
        <v>16013</v>
      </c>
      <c r="C525" s="6" t="s">
        <v>2267</v>
      </c>
      <c r="D525" s="6" t="s">
        <v>431</v>
      </c>
      <c r="E525" s="4">
        <v>16055</v>
      </c>
      <c r="F525" s="4">
        <v>16055</v>
      </c>
      <c r="G525" s="4">
        <v>16055</v>
      </c>
      <c r="H525" s="37">
        <v>277254890</v>
      </c>
      <c r="I525" s="37">
        <v>278659363.04120702</v>
      </c>
      <c r="J525" s="37">
        <v>295791826.53913599</v>
      </c>
      <c r="K525" s="4" t="str">
        <f>VLOOKUP(B525,altitude!$B$3:$E$3232,4)</f>
        <v>L</v>
      </c>
      <c r="L525" s="4">
        <f>VLOOKUP(B525,fuelregion!$C$5:$D$3233,2,FALSE)</f>
        <v>500001000</v>
      </c>
      <c r="M525" s="4">
        <f>VLOOKUP(B525,fuelregion!$H$5:$I$3113,2,FALSE)</f>
        <v>500001000</v>
      </c>
      <c r="N525" s="4">
        <f>VLOOKUP(B525,imbin!$B$4:$D$3233,2,FALSE)</f>
        <v>0</v>
      </c>
      <c r="O525" s="4" t="str">
        <f>VLOOKUP(B525,imbin!$B$4:$D$3233,3,FALSE)</f>
        <v>Submittal</v>
      </c>
      <c r="P525" s="4">
        <f>IF(ISNA(VLOOKUP(B525,rampbin!$B$4:$G$1697,6,FALSE)),2,VLOOKUP(B525,rampbin!$B$4:$G$1697,6,FALSE))</f>
        <v>2</v>
      </c>
      <c r="Q525" s="4" t="str">
        <f>IF(ISNA(VLOOKUP(B525,rampbin!$B$4:$G$1697,5,FALSE)),"MOVES",VLOOKUP(B525,rampbin!$B$4:$G$1697,5,FALSE))</f>
        <v>Submitted</v>
      </c>
      <c r="R525" s="4" t="s">
        <v>1880</v>
      </c>
      <c r="S525" s="6" t="s">
        <v>1851</v>
      </c>
      <c r="T525" s="4">
        <f>VLOOKUP(B525,meanLDage!$B$3:$E$3145,4,FALSE)</f>
        <v>5</v>
      </c>
      <c r="U525" s="32">
        <f>VLOOKUP(B525,meanLDage!$B$3:$E$3145,2,FALSE)</f>
        <v>13.027260218378514</v>
      </c>
      <c r="V525" s="4" t="str">
        <f t="shared" si="57"/>
        <v>16_L_500001000_0_4_2</v>
      </c>
      <c r="W525" s="4">
        <v>16055</v>
      </c>
      <c r="X525" s="6"/>
      <c r="Y525" s="8">
        <f t="shared" si="58"/>
        <v>16055</v>
      </c>
      <c r="Z525" s="6" t="b">
        <f t="shared" si="56"/>
        <v>1</v>
      </c>
      <c r="AA525" s="6">
        <f t="shared" si="59"/>
        <v>16055</v>
      </c>
      <c r="AB525" s="4">
        <f t="shared" si="60"/>
        <v>5</v>
      </c>
      <c r="AC525" s="32">
        <f t="shared" si="61"/>
        <v>13.027260218378514</v>
      </c>
      <c r="AD525" s="4">
        <f>VLOOKUP($B525,meanLDage!$Z$3:$AC$3145,4,FALSE)</f>
        <v>4</v>
      </c>
      <c r="AE525" s="32">
        <f>VLOOKUP($B525,meanLDage!$Z$3:$AC$3145,2,FALSE)</f>
        <v>12.37640528</v>
      </c>
      <c r="AF525" s="6">
        <f>VLOOKUP(V525,'2017 rep county selection'!$A$1:$C$281,3,FALSE)</f>
        <v>16055</v>
      </c>
      <c r="AH525" s="9">
        <f t="shared" si="62"/>
        <v>16055</v>
      </c>
    </row>
    <row r="526" spans="1:34" ht="15.75" customHeight="1" x14ac:dyDescent="0.3">
      <c r="A526" s="4">
        <v>16</v>
      </c>
      <c r="B526" s="4">
        <v>16015</v>
      </c>
      <c r="C526" s="6" t="s">
        <v>2267</v>
      </c>
      <c r="D526" s="6" t="s">
        <v>432</v>
      </c>
      <c r="E526" s="4">
        <v>16055</v>
      </c>
      <c r="F526" s="4">
        <v>16055</v>
      </c>
      <c r="G526" s="4">
        <v>16055</v>
      </c>
      <c r="H526" s="37">
        <v>126684254</v>
      </c>
      <c r="I526" s="37">
        <v>154347412.69659901</v>
      </c>
      <c r="J526" s="37">
        <v>162851785.044633</v>
      </c>
      <c r="K526" s="4" t="str">
        <f>VLOOKUP(B526,altitude!$B$3:$E$3232,4)</f>
        <v>L</v>
      </c>
      <c r="L526" s="4">
        <f>VLOOKUP(B526,fuelregion!$C$5:$D$3233,2,FALSE)</f>
        <v>500001000</v>
      </c>
      <c r="M526" s="4">
        <f>VLOOKUP(B526,fuelregion!$H$5:$I$3113,2,FALSE)</f>
        <v>500001000</v>
      </c>
      <c r="N526" s="4">
        <f>VLOOKUP(B526,imbin!$B$4:$D$3233,2,FALSE)</f>
        <v>0</v>
      </c>
      <c r="O526" s="4" t="str">
        <f>VLOOKUP(B526,imbin!$B$4:$D$3233,3,FALSE)</f>
        <v>Submittal</v>
      </c>
      <c r="P526" s="4">
        <f>IF(ISNA(VLOOKUP(B526,rampbin!$B$4:$G$1697,6,FALSE)),2,VLOOKUP(B526,rampbin!$B$4:$G$1697,6,FALSE))</f>
        <v>2</v>
      </c>
      <c r="Q526" s="4" t="str">
        <f>IF(ISNA(VLOOKUP(B526,rampbin!$B$4:$G$1697,5,FALSE)),"MOVES",VLOOKUP(B526,rampbin!$B$4:$G$1697,5,FALSE))</f>
        <v>Submitted</v>
      </c>
      <c r="R526" s="4" t="s">
        <v>1877</v>
      </c>
      <c r="S526" s="6" t="s">
        <v>1983</v>
      </c>
      <c r="T526" s="4">
        <f>VLOOKUP(B526,meanLDage!$B$3:$E$3145,4,FALSE)</f>
        <v>6</v>
      </c>
      <c r="U526" s="32">
        <f>VLOOKUP(B526,meanLDage!$B$3:$E$3145,2,FALSE)</f>
        <v>15.053193784368988</v>
      </c>
      <c r="V526" s="4" t="str">
        <f t="shared" si="57"/>
        <v>16_L_500001000_0_5_2</v>
      </c>
      <c r="W526" s="4">
        <v>16017</v>
      </c>
      <c r="X526" s="6"/>
      <c r="Y526" s="8">
        <f t="shared" si="58"/>
        <v>16017</v>
      </c>
      <c r="Z526" s="6" t="b">
        <f t="shared" si="56"/>
        <v>0</v>
      </c>
      <c r="AA526" s="6">
        <f t="shared" si="59"/>
        <v>16055</v>
      </c>
      <c r="AB526" s="4">
        <f t="shared" si="60"/>
        <v>6</v>
      </c>
      <c r="AC526" s="32">
        <f t="shared" si="61"/>
        <v>15.053193784368988</v>
      </c>
      <c r="AD526" s="4">
        <f>VLOOKUP($B526,meanLDage!$Z$3:$AC$3145,4,FALSE)</f>
        <v>5</v>
      </c>
      <c r="AE526" s="32">
        <f>VLOOKUP($B526,meanLDage!$Z$3:$AC$3145,2,FALSE)</f>
        <v>13.641096109999999</v>
      </c>
      <c r="AF526" s="6">
        <f>VLOOKUP(V526,'2017 rep county selection'!$A$1:$C$281,3,FALSE)</f>
        <v>16017</v>
      </c>
      <c r="AH526" s="9">
        <f t="shared" si="62"/>
        <v>16017</v>
      </c>
    </row>
    <row r="527" spans="1:34" ht="15.75" customHeight="1" x14ac:dyDescent="0.3">
      <c r="A527" s="4">
        <v>16</v>
      </c>
      <c r="B527" s="4">
        <v>16017</v>
      </c>
      <c r="C527" s="6" t="s">
        <v>2267</v>
      </c>
      <c r="D527" s="6" t="s">
        <v>433</v>
      </c>
      <c r="E527" s="4">
        <v>16055</v>
      </c>
      <c r="F527" s="4">
        <v>16055</v>
      </c>
      <c r="G527" s="4">
        <v>16055</v>
      </c>
      <c r="H527" s="37">
        <v>606397819</v>
      </c>
      <c r="I527" s="37">
        <v>576889662.62057602</v>
      </c>
      <c r="J527" s="37">
        <v>611493148.37075496</v>
      </c>
      <c r="K527" s="4" t="str">
        <f>VLOOKUP(B527,altitude!$B$3:$E$3232,4)</f>
        <v>L</v>
      </c>
      <c r="L527" s="4">
        <f>VLOOKUP(B527,fuelregion!$C$5:$D$3233,2,FALSE)</f>
        <v>500001000</v>
      </c>
      <c r="M527" s="4">
        <f>VLOOKUP(B527,fuelregion!$H$5:$I$3113,2,FALSE)</f>
        <v>500001000</v>
      </c>
      <c r="N527" s="4">
        <f>VLOOKUP(B527,imbin!$B$4:$D$3233,2,FALSE)</f>
        <v>0</v>
      </c>
      <c r="O527" s="4" t="str">
        <f>VLOOKUP(B527,imbin!$B$4:$D$3233,3,FALSE)</f>
        <v>Submittal</v>
      </c>
      <c r="P527" s="4">
        <f>IF(ISNA(VLOOKUP(B527,rampbin!$B$4:$G$1697,6,FALSE)),2,VLOOKUP(B527,rampbin!$B$4:$G$1697,6,FALSE))</f>
        <v>2</v>
      </c>
      <c r="Q527" s="4" t="str">
        <f>IF(ISNA(VLOOKUP(B527,rampbin!$B$4:$G$1697,5,FALSE)),"MOVES",VLOOKUP(B527,rampbin!$B$4:$G$1697,5,FALSE))</f>
        <v>Submitted</v>
      </c>
      <c r="R527" s="4" t="s">
        <v>1880</v>
      </c>
      <c r="S527" s="6" t="s">
        <v>1851</v>
      </c>
      <c r="T527" s="4">
        <f>VLOOKUP(B527,meanLDage!$B$3:$E$3145,4,FALSE)</f>
        <v>6</v>
      </c>
      <c r="U527" s="32">
        <f>VLOOKUP(B527,meanLDage!$B$3:$E$3145,2,FALSE)</f>
        <v>15.15755295251159</v>
      </c>
      <c r="V527" s="4" t="str">
        <f t="shared" si="57"/>
        <v>16_L_500001000_0_5_2</v>
      </c>
      <c r="W527" s="4">
        <v>16017</v>
      </c>
      <c r="X527" s="6"/>
      <c r="Y527" s="8">
        <f t="shared" si="58"/>
        <v>16017</v>
      </c>
      <c r="Z527" s="6" t="b">
        <f t="shared" si="56"/>
        <v>0</v>
      </c>
      <c r="AA527" s="6">
        <f t="shared" si="59"/>
        <v>16055</v>
      </c>
      <c r="AB527" s="4">
        <f t="shared" si="60"/>
        <v>6</v>
      </c>
      <c r="AC527" s="32">
        <f t="shared" si="61"/>
        <v>15.15755295251159</v>
      </c>
      <c r="AD527" s="4">
        <f>VLOOKUP($B527,meanLDage!$Z$3:$AC$3145,4,FALSE)</f>
        <v>5</v>
      </c>
      <c r="AE527" s="32">
        <f>VLOOKUP($B527,meanLDage!$Z$3:$AC$3145,2,FALSE)</f>
        <v>13.849439629999999</v>
      </c>
      <c r="AF527" s="6">
        <f>VLOOKUP(V527,'2017 rep county selection'!$A$1:$C$281,3,FALSE)</f>
        <v>16017</v>
      </c>
      <c r="AH527" s="9">
        <f t="shared" si="62"/>
        <v>16017</v>
      </c>
    </row>
    <row r="528" spans="1:34" ht="15.75" customHeight="1" x14ac:dyDescent="0.3">
      <c r="A528" s="4">
        <v>16</v>
      </c>
      <c r="B528" s="4">
        <v>16019</v>
      </c>
      <c r="C528" s="6" t="s">
        <v>2267</v>
      </c>
      <c r="D528" s="6" t="s">
        <v>434</v>
      </c>
      <c r="E528" s="4">
        <v>16019</v>
      </c>
      <c r="F528" s="4">
        <v>16019</v>
      </c>
      <c r="G528" s="4">
        <v>16019</v>
      </c>
      <c r="H528" s="37">
        <v>838107660</v>
      </c>
      <c r="I528" s="37">
        <v>892815450.797153</v>
      </c>
      <c r="J528" s="37">
        <v>952497705.19086206</v>
      </c>
      <c r="K528" s="4" t="str">
        <f>VLOOKUP(B528,altitude!$B$3:$E$3232,4)</f>
        <v>L</v>
      </c>
      <c r="L528" s="4">
        <f>VLOOKUP(B528,fuelregion!$C$5:$D$3233,2,FALSE)</f>
        <v>500001000</v>
      </c>
      <c r="M528" s="4">
        <f>VLOOKUP(B528,fuelregion!$H$5:$I$3113,2,FALSE)</f>
        <v>500001000</v>
      </c>
      <c r="N528" s="4">
        <f>VLOOKUP(B528,imbin!$B$4:$D$3233,2,FALSE)</f>
        <v>0</v>
      </c>
      <c r="O528" s="4" t="str">
        <f>VLOOKUP(B528,imbin!$B$4:$D$3233,3,FALSE)</f>
        <v>Submittal</v>
      </c>
      <c r="P528" s="4">
        <f>IF(ISNA(VLOOKUP(B528,rampbin!$B$4:$G$1697,6,FALSE)),2,VLOOKUP(B528,rampbin!$B$4:$G$1697,6,FALSE))</f>
        <v>2</v>
      </c>
      <c r="Q528" s="4" t="str">
        <f>IF(ISNA(VLOOKUP(B528,rampbin!$B$4:$G$1697,5,FALSE)),"MOVES",VLOOKUP(B528,rampbin!$B$4:$G$1697,5,FALSE))</f>
        <v>Submitted</v>
      </c>
      <c r="R528" s="4" t="s">
        <v>1877</v>
      </c>
      <c r="S528" s="6" t="s">
        <v>1985</v>
      </c>
      <c r="T528" s="4">
        <f>VLOOKUP(B528,meanLDage!$B$3:$E$3145,4,FALSE)</f>
        <v>4</v>
      </c>
      <c r="U528" s="32">
        <f>VLOOKUP(B528,meanLDage!$B$3:$E$3145,2,FALSE)</f>
        <v>12.447138333745304</v>
      </c>
      <c r="V528" s="4" t="str">
        <f t="shared" si="57"/>
        <v>16_L_500001000_0_3_2</v>
      </c>
      <c r="W528" s="4">
        <v>16019</v>
      </c>
      <c r="X528" s="6"/>
      <c r="Y528" s="8">
        <f t="shared" si="58"/>
        <v>16019</v>
      </c>
      <c r="Z528" s="6" t="b">
        <f t="shared" si="56"/>
        <v>1</v>
      </c>
      <c r="AA528" s="6">
        <f t="shared" si="59"/>
        <v>16019</v>
      </c>
      <c r="AB528" s="4">
        <f t="shared" si="60"/>
        <v>4</v>
      </c>
      <c r="AC528" s="32">
        <f t="shared" si="61"/>
        <v>12.447138333745304</v>
      </c>
      <c r="AD528" s="4">
        <f>VLOOKUP($B528,meanLDage!$Z$3:$AC$3145,4,FALSE)</f>
        <v>3</v>
      </c>
      <c r="AE528" s="32">
        <f>VLOOKUP($B528,meanLDage!$Z$3:$AC$3145,2,FALSE)</f>
        <v>10.449815900000001</v>
      </c>
      <c r="AF528" s="6">
        <f>VLOOKUP(V528,'2017 rep county selection'!$A$1:$C$281,3,FALSE)</f>
        <v>16019</v>
      </c>
      <c r="AH528" s="9">
        <f t="shared" si="62"/>
        <v>16019</v>
      </c>
    </row>
    <row r="529" spans="1:34" ht="15.75" customHeight="1" x14ac:dyDescent="0.3">
      <c r="A529" s="4">
        <v>16</v>
      </c>
      <c r="B529" s="4">
        <v>16021</v>
      </c>
      <c r="C529" s="6" t="s">
        <v>2267</v>
      </c>
      <c r="D529" s="6" t="s">
        <v>435</v>
      </c>
      <c r="E529" s="4">
        <v>16055</v>
      </c>
      <c r="F529" s="4">
        <v>16055</v>
      </c>
      <c r="G529" s="4">
        <v>16055</v>
      </c>
      <c r="H529" s="37">
        <v>158188564</v>
      </c>
      <c r="I529" s="37">
        <v>152549588.70200801</v>
      </c>
      <c r="J529" s="37">
        <v>160954902.92941001</v>
      </c>
      <c r="K529" s="4" t="str">
        <f>VLOOKUP(B529,altitude!$B$3:$E$3232,4)</f>
        <v>L</v>
      </c>
      <c r="L529" s="4">
        <f>VLOOKUP(B529,fuelregion!$C$5:$D$3233,2,FALSE)</f>
        <v>500001000</v>
      </c>
      <c r="M529" s="4">
        <f>VLOOKUP(B529,fuelregion!$H$5:$I$3113,2,FALSE)</f>
        <v>500001000</v>
      </c>
      <c r="N529" s="4">
        <f>VLOOKUP(B529,imbin!$B$4:$D$3233,2,FALSE)</f>
        <v>0</v>
      </c>
      <c r="O529" s="4" t="str">
        <f>VLOOKUP(B529,imbin!$B$4:$D$3233,3,FALSE)</f>
        <v>Submittal</v>
      </c>
      <c r="P529" s="4">
        <f>IF(ISNA(VLOOKUP(B529,rampbin!$B$4:$G$1697,6,FALSE)),2,VLOOKUP(B529,rampbin!$B$4:$G$1697,6,FALSE))</f>
        <v>2</v>
      </c>
      <c r="Q529" s="4" t="str">
        <f>IF(ISNA(VLOOKUP(B529,rampbin!$B$4:$G$1697,5,FALSE)),"MOVES",VLOOKUP(B529,rampbin!$B$4:$G$1697,5,FALSE))</f>
        <v>Submitted</v>
      </c>
      <c r="R529" s="4" t="s">
        <v>1880</v>
      </c>
      <c r="S529" s="6" t="s">
        <v>1851</v>
      </c>
      <c r="T529" s="4">
        <f>VLOOKUP(B529,meanLDage!$B$3:$E$3145,4,FALSE)</f>
        <v>6</v>
      </c>
      <c r="U529" s="32">
        <f>VLOOKUP(B529,meanLDage!$B$3:$E$3145,2,FALSE)</f>
        <v>15.37972107059773</v>
      </c>
      <c r="V529" s="4" t="str">
        <f t="shared" si="57"/>
        <v>16_L_500001000_0_5_2</v>
      </c>
      <c r="W529" s="4">
        <v>16017</v>
      </c>
      <c r="X529" s="6"/>
      <c r="Y529" s="8">
        <f t="shared" si="58"/>
        <v>16017</v>
      </c>
      <c r="Z529" s="6" t="b">
        <f t="shared" si="56"/>
        <v>0</v>
      </c>
      <c r="AA529" s="6">
        <f t="shared" si="59"/>
        <v>16055</v>
      </c>
      <c r="AB529" s="4">
        <f t="shared" si="60"/>
        <v>6</v>
      </c>
      <c r="AC529" s="32">
        <f t="shared" si="61"/>
        <v>15.37972107059773</v>
      </c>
      <c r="AD529" s="4">
        <f>VLOOKUP($B529,meanLDage!$Z$3:$AC$3145,4,FALSE)</f>
        <v>5</v>
      </c>
      <c r="AE529" s="32">
        <f>VLOOKUP($B529,meanLDage!$Z$3:$AC$3145,2,FALSE)</f>
        <v>14.117680780000001</v>
      </c>
      <c r="AF529" s="6">
        <f>VLOOKUP(V529,'2017 rep county selection'!$A$1:$C$281,3,FALSE)</f>
        <v>16017</v>
      </c>
      <c r="AH529" s="9">
        <f t="shared" si="62"/>
        <v>16017</v>
      </c>
    </row>
    <row r="530" spans="1:34" ht="15.75" customHeight="1" x14ac:dyDescent="0.3">
      <c r="A530" s="4">
        <v>16</v>
      </c>
      <c r="B530" s="4">
        <v>16023</v>
      </c>
      <c r="C530" s="6" t="s">
        <v>2267</v>
      </c>
      <c r="D530" s="6" t="s">
        <v>149</v>
      </c>
      <c r="E530" s="4">
        <v>16055</v>
      </c>
      <c r="F530" s="4">
        <v>16055</v>
      </c>
      <c r="G530" s="4">
        <v>16055</v>
      </c>
      <c r="H530" s="37">
        <v>73624961</v>
      </c>
      <c r="I530" s="37">
        <v>80506949.154217705</v>
      </c>
      <c r="J530" s="37">
        <v>84942793.334753901</v>
      </c>
      <c r="K530" s="4" t="str">
        <f>VLOOKUP(B530,altitude!$B$3:$E$3232,4)</f>
        <v>L</v>
      </c>
      <c r="L530" s="4">
        <f>VLOOKUP(B530,fuelregion!$C$5:$D$3233,2,FALSE)</f>
        <v>500001000</v>
      </c>
      <c r="M530" s="4">
        <f>VLOOKUP(B530,fuelregion!$H$5:$I$3113,2,FALSE)</f>
        <v>500001000</v>
      </c>
      <c r="N530" s="4">
        <f>VLOOKUP(B530,imbin!$B$4:$D$3233,2,FALSE)</f>
        <v>0</v>
      </c>
      <c r="O530" s="4" t="str">
        <f>VLOOKUP(B530,imbin!$B$4:$D$3233,3,FALSE)</f>
        <v>Submittal</v>
      </c>
      <c r="P530" s="4">
        <f>IF(ISNA(VLOOKUP(B530,rampbin!$B$4:$G$1697,6,FALSE)),2,VLOOKUP(B530,rampbin!$B$4:$G$1697,6,FALSE))</f>
        <v>2</v>
      </c>
      <c r="Q530" s="4" t="str">
        <f>IF(ISNA(VLOOKUP(B530,rampbin!$B$4:$G$1697,5,FALSE)),"MOVES",VLOOKUP(B530,rampbin!$B$4:$G$1697,5,FALSE))</f>
        <v>Submitted</v>
      </c>
      <c r="R530" s="4" t="s">
        <v>1877</v>
      </c>
      <c r="S530" s="6" t="s">
        <v>1985</v>
      </c>
      <c r="T530" s="4">
        <f>VLOOKUP(B530,meanLDage!$B$3:$E$3145,4,FALSE)</f>
        <v>6</v>
      </c>
      <c r="U530" s="32">
        <f>VLOOKUP(B530,meanLDage!$B$3:$E$3145,2,FALSE)</f>
        <v>15.646070785463088</v>
      </c>
      <c r="V530" s="4" t="str">
        <f t="shared" si="57"/>
        <v>16_L_500001000_0_5_2</v>
      </c>
      <c r="W530" s="4">
        <v>16017</v>
      </c>
      <c r="X530" s="6"/>
      <c r="Y530" s="8">
        <f t="shared" si="58"/>
        <v>16017</v>
      </c>
      <c r="Z530" s="6" t="b">
        <f t="shared" si="56"/>
        <v>0</v>
      </c>
      <c r="AA530" s="6">
        <f t="shared" si="59"/>
        <v>16055</v>
      </c>
      <c r="AB530" s="4">
        <f t="shared" si="60"/>
        <v>6</v>
      </c>
      <c r="AC530" s="32">
        <f t="shared" si="61"/>
        <v>15.646070785463088</v>
      </c>
      <c r="AD530" s="4">
        <f>VLOOKUP($B530,meanLDage!$Z$3:$AC$3145,4,FALSE)</f>
        <v>5</v>
      </c>
      <c r="AE530" s="32">
        <f>VLOOKUP($B530,meanLDage!$Z$3:$AC$3145,2,FALSE)</f>
        <v>14.105156920000001</v>
      </c>
      <c r="AF530" s="6">
        <f>VLOOKUP(V530,'2017 rep county selection'!$A$1:$C$281,3,FALSE)</f>
        <v>16017</v>
      </c>
      <c r="AH530" s="9">
        <f t="shared" si="62"/>
        <v>16017</v>
      </c>
    </row>
    <row r="531" spans="1:34" ht="15.75" customHeight="1" x14ac:dyDescent="0.3">
      <c r="A531" s="4">
        <v>16</v>
      </c>
      <c r="B531" s="4">
        <v>16025</v>
      </c>
      <c r="C531" s="6" t="s">
        <v>2267</v>
      </c>
      <c r="D531" s="6" t="s">
        <v>436</v>
      </c>
      <c r="E531" s="4">
        <v>16055</v>
      </c>
      <c r="F531" s="4">
        <v>16055</v>
      </c>
      <c r="G531" s="4">
        <v>16055</v>
      </c>
      <c r="H531" s="37">
        <v>28334413</v>
      </c>
      <c r="I531" s="37">
        <v>31824907.188791301</v>
      </c>
      <c r="J531" s="37">
        <v>33578424.503312401</v>
      </c>
      <c r="K531" s="4" t="str">
        <f>VLOOKUP(B531,altitude!$B$3:$E$3232,4)</f>
        <v>L</v>
      </c>
      <c r="L531" s="4">
        <f>VLOOKUP(B531,fuelregion!$C$5:$D$3233,2,FALSE)</f>
        <v>500001000</v>
      </c>
      <c r="M531" s="4">
        <f>VLOOKUP(B531,fuelregion!$H$5:$I$3113,2,FALSE)</f>
        <v>500001000</v>
      </c>
      <c r="N531" s="4">
        <f>VLOOKUP(B531,imbin!$B$4:$D$3233,2,FALSE)</f>
        <v>0</v>
      </c>
      <c r="O531" s="4" t="str">
        <f>VLOOKUP(B531,imbin!$B$4:$D$3233,3,FALSE)</f>
        <v>Submittal</v>
      </c>
      <c r="P531" s="4">
        <f>IF(ISNA(VLOOKUP(B531,rampbin!$B$4:$G$1697,6,FALSE)),2,VLOOKUP(B531,rampbin!$B$4:$G$1697,6,FALSE))</f>
        <v>2</v>
      </c>
      <c r="Q531" s="4" t="str">
        <f>IF(ISNA(VLOOKUP(B531,rampbin!$B$4:$G$1697,5,FALSE)),"MOVES",VLOOKUP(B531,rampbin!$B$4:$G$1697,5,FALSE))</f>
        <v>Submitted</v>
      </c>
      <c r="R531" s="4" t="s">
        <v>1880</v>
      </c>
      <c r="S531" s="6" t="s">
        <v>1851</v>
      </c>
      <c r="T531" s="4">
        <f>VLOOKUP(B531,meanLDage!$B$3:$E$3145,4,FALSE)</f>
        <v>6</v>
      </c>
      <c r="U531" s="32">
        <f>VLOOKUP(B531,meanLDage!$B$3:$E$3145,2,FALSE)</f>
        <v>15.906419179578672</v>
      </c>
      <c r="V531" s="4" t="str">
        <f t="shared" si="57"/>
        <v>16_L_500001000_0_5_2</v>
      </c>
      <c r="W531" s="4">
        <v>16017</v>
      </c>
      <c r="X531" s="6"/>
      <c r="Y531" s="8">
        <f t="shared" si="58"/>
        <v>16017</v>
      </c>
      <c r="Z531" s="6" t="b">
        <f t="shared" si="56"/>
        <v>0</v>
      </c>
      <c r="AA531" s="6">
        <f t="shared" si="59"/>
        <v>16055</v>
      </c>
      <c r="AB531" s="4">
        <f t="shared" si="60"/>
        <v>6</v>
      </c>
      <c r="AC531" s="32">
        <f t="shared" si="61"/>
        <v>15.906419179578672</v>
      </c>
      <c r="AD531" s="4">
        <f>VLOOKUP($B531,meanLDage!$Z$3:$AC$3145,4,FALSE)</f>
        <v>5</v>
      </c>
      <c r="AE531" s="32">
        <f>VLOOKUP($B531,meanLDage!$Z$3:$AC$3145,2,FALSE)</f>
        <v>14.573765740000001</v>
      </c>
      <c r="AF531" s="6">
        <f>VLOOKUP(V531,'2017 rep county selection'!$A$1:$C$281,3,FALSE)</f>
        <v>16017</v>
      </c>
      <c r="AH531" s="9">
        <f t="shared" si="62"/>
        <v>16017</v>
      </c>
    </row>
    <row r="532" spans="1:34" ht="15.75" customHeight="1" x14ac:dyDescent="0.3">
      <c r="A532" s="4">
        <v>16</v>
      </c>
      <c r="B532" s="4">
        <v>16027</v>
      </c>
      <c r="C532" s="6" t="s">
        <v>2267</v>
      </c>
      <c r="D532" s="6" t="s">
        <v>437</v>
      </c>
      <c r="E532" s="4">
        <v>16027</v>
      </c>
      <c r="F532" s="4">
        <v>16027</v>
      </c>
      <c r="G532" s="4">
        <v>16027</v>
      </c>
      <c r="H532" s="37">
        <v>1451114371</v>
      </c>
      <c r="I532" s="37">
        <v>1365212163.80813</v>
      </c>
      <c r="J532" s="37">
        <v>1460689116.04372</v>
      </c>
      <c r="K532" s="4" t="str">
        <f>VLOOKUP(B532,altitude!$B$3:$E$3232,4)</f>
        <v>L</v>
      </c>
      <c r="L532" s="4">
        <f>VLOOKUP(B532,fuelregion!$C$5:$D$3233,2,FALSE)</f>
        <v>500001000</v>
      </c>
      <c r="M532" s="4">
        <f>VLOOKUP(B532,fuelregion!$H$5:$I$3113,2,FALSE)</f>
        <v>500001000</v>
      </c>
      <c r="N532" s="4">
        <f>VLOOKUP(B532,imbin!$B$4:$D$3233,2,FALSE)</f>
        <v>1</v>
      </c>
      <c r="O532" s="4" t="str">
        <f>VLOOKUP(B532,imbin!$B$4:$D$3233,3,FALSE)</f>
        <v>Submittal</v>
      </c>
      <c r="P532" s="4">
        <f>IF(ISNA(VLOOKUP(B532,rampbin!$B$4:$G$1697,6,FALSE)),2,VLOOKUP(B532,rampbin!$B$4:$G$1697,6,FALSE))</f>
        <v>3</v>
      </c>
      <c r="Q532" s="4" t="str">
        <f>IF(ISNA(VLOOKUP(B532,rampbin!$B$4:$G$1697,5,FALSE)),"MOVES",VLOOKUP(B532,rampbin!$B$4:$G$1697,5,FALSE))</f>
        <v>Submitted</v>
      </c>
      <c r="R532" s="4" t="s">
        <v>1877</v>
      </c>
      <c r="S532" s="6" t="s">
        <v>1983</v>
      </c>
      <c r="T532" s="4">
        <f>VLOOKUP(B532,meanLDage!$B$3:$E$3145,4,FALSE)</f>
        <v>5</v>
      </c>
      <c r="U532" s="32">
        <f>VLOOKUP(B532,meanLDage!$B$3:$E$3145,2,FALSE)</f>
        <v>13.296310362521533</v>
      </c>
      <c r="V532" s="4" t="str">
        <f t="shared" si="57"/>
        <v>16_L_500001000_1_4_3</v>
      </c>
      <c r="W532" s="4">
        <v>16027</v>
      </c>
      <c r="X532" s="6"/>
      <c r="Y532" s="8">
        <f t="shared" si="58"/>
        <v>16027</v>
      </c>
      <c r="Z532" s="6" t="b">
        <f t="shared" si="56"/>
        <v>1</v>
      </c>
      <c r="AA532" s="6">
        <f t="shared" si="59"/>
        <v>16027</v>
      </c>
      <c r="AB532" s="4">
        <f t="shared" si="60"/>
        <v>5</v>
      </c>
      <c r="AC532" s="32">
        <f t="shared" si="61"/>
        <v>13.296310362521533</v>
      </c>
      <c r="AD532" s="4">
        <f>VLOOKUP($B532,meanLDage!$Z$3:$AC$3145,4,FALSE)</f>
        <v>4</v>
      </c>
      <c r="AE532" s="32">
        <f>VLOOKUP($B532,meanLDage!$Z$3:$AC$3145,2,FALSE)</f>
        <v>11.719819810000001</v>
      </c>
      <c r="AF532" s="6">
        <f>VLOOKUP(V532,'2017 rep county selection'!$A$1:$C$281,3,FALSE)</f>
        <v>16027</v>
      </c>
      <c r="AH532" s="9">
        <f t="shared" si="62"/>
        <v>16027</v>
      </c>
    </row>
    <row r="533" spans="1:34" ht="15.75" customHeight="1" x14ac:dyDescent="0.3">
      <c r="A533" s="4">
        <v>16</v>
      </c>
      <c r="B533" s="4">
        <v>16029</v>
      </c>
      <c r="C533" s="6" t="s">
        <v>2267</v>
      </c>
      <c r="D533" s="6" t="s">
        <v>438</v>
      </c>
      <c r="E533" s="4">
        <v>16055</v>
      </c>
      <c r="F533" s="4">
        <v>16055</v>
      </c>
      <c r="G533" s="4">
        <v>16055</v>
      </c>
      <c r="H533" s="37">
        <v>106729764</v>
      </c>
      <c r="I533" s="37">
        <v>105500335.09951</v>
      </c>
      <c r="J533" s="37">
        <v>111315017.49069101</v>
      </c>
      <c r="K533" s="4" t="str">
        <f>VLOOKUP(B533,altitude!$B$3:$E$3232,4)</f>
        <v>L</v>
      </c>
      <c r="L533" s="4">
        <f>VLOOKUP(B533,fuelregion!$C$5:$D$3233,2,FALSE)</f>
        <v>500001000</v>
      </c>
      <c r="M533" s="4">
        <f>VLOOKUP(B533,fuelregion!$H$5:$I$3113,2,FALSE)</f>
        <v>500001000</v>
      </c>
      <c r="N533" s="4">
        <f>VLOOKUP(B533,imbin!$B$4:$D$3233,2,FALSE)</f>
        <v>0</v>
      </c>
      <c r="O533" s="4" t="str">
        <f>VLOOKUP(B533,imbin!$B$4:$D$3233,3,FALSE)</f>
        <v>Submittal</v>
      </c>
      <c r="P533" s="4">
        <f>IF(ISNA(VLOOKUP(B533,rampbin!$B$4:$G$1697,6,FALSE)),2,VLOOKUP(B533,rampbin!$B$4:$G$1697,6,FALSE))</f>
        <v>2</v>
      </c>
      <c r="Q533" s="4" t="str">
        <f>IF(ISNA(VLOOKUP(B533,rampbin!$B$4:$G$1697,5,FALSE)),"MOVES",VLOOKUP(B533,rampbin!$B$4:$G$1697,5,FALSE))</f>
        <v>Submitted</v>
      </c>
      <c r="R533" s="4" t="s">
        <v>1880</v>
      </c>
      <c r="S533" s="6" t="s">
        <v>1851</v>
      </c>
      <c r="T533" s="4">
        <f>VLOOKUP(B533,meanLDage!$B$3:$E$3145,4,FALSE)</f>
        <v>5</v>
      </c>
      <c r="U533" s="32">
        <f>VLOOKUP(B533,meanLDage!$B$3:$E$3145,2,FALSE)</f>
        <v>13.765727759661038</v>
      </c>
      <c r="V533" s="4" t="str">
        <f t="shared" si="57"/>
        <v>16_L_500001000_0_4_2</v>
      </c>
      <c r="W533" s="4">
        <v>16055</v>
      </c>
      <c r="X533" s="6"/>
      <c r="Y533" s="8">
        <f t="shared" si="58"/>
        <v>16055</v>
      </c>
      <c r="Z533" s="6" t="b">
        <f t="shared" si="56"/>
        <v>1</v>
      </c>
      <c r="AA533" s="6">
        <f t="shared" si="59"/>
        <v>16055</v>
      </c>
      <c r="AB533" s="4">
        <f t="shared" si="60"/>
        <v>5</v>
      </c>
      <c r="AC533" s="32">
        <f t="shared" si="61"/>
        <v>13.765727759661038</v>
      </c>
      <c r="AD533" s="4">
        <f>VLOOKUP($B533,meanLDage!$Z$3:$AC$3145,4,FALSE)</f>
        <v>4</v>
      </c>
      <c r="AE533" s="32">
        <f>VLOOKUP($B533,meanLDage!$Z$3:$AC$3145,2,FALSE)</f>
        <v>11.990193870000001</v>
      </c>
      <c r="AF533" s="6">
        <f>VLOOKUP(V533,'2017 rep county selection'!$A$1:$C$281,3,FALSE)</f>
        <v>16055</v>
      </c>
      <c r="AH533" s="9">
        <f t="shared" si="62"/>
        <v>16055</v>
      </c>
    </row>
    <row r="534" spans="1:34" ht="15.75" customHeight="1" x14ac:dyDescent="0.3">
      <c r="A534" s="4">
        <v>16</v>
      </c>
      <c r="B534" s="4">
        <v>16031</v>
      </c>
      <c r="C534" s="6" t="s">
        <v>2267</v>
      </c>
      <c r="D534" s="6" t="s">
        <v>439</v>
      </c>
      <c r="E534" s="4">
        <v>16005</v>
      </c>
      <c r="F534" s="4">
        <v>16005</v>
      </c>
      <c r="G534" s="4">
        <v>16005</v>
      </c>
      <c r="H534" s="37">
        <v>339409002</v>
      </c>
      <c r="I534" s="37">
        <v>374784478.60282898</v>
      </c>
      <c r="J534" s="37">
        <v>396702943.30979502</v>
      </c>
      <c r="K534" s="4" t="str">
        <f>VLOOKUP(B534,altitude!$B$3:$E$3232,4)</f>
        <v>L</v>
      </c>
      <c r="L534" s="4">
        <f>VLOOKUP(B534,fuelregion!$C$5:$D$3233,2,FALSE)</f>
        <v>500001000</v>
      </c>
      <c r="M534" s="4">
        <f>VLOOKUP(B534,fuelregion!$H$5:$I$3113,2,FALSE)</f>
        <v>500001000</v>
      </c>
      <c r="N534" s="4">
        <f>VLOOKUP(B534,imbin!$B$4:$D$3233,2,FALSE)</f>
        <v>0</v>
      </c>
      <c r="O534" s="4" t="str">
        <f>VLOOKUP(B534,imbin!$B$4:$D$3233,3,FALSE)</f>
        <v>Submittal</v>
      </c>
      <c r="P534" s="4">
        <f>IF(ISNA(VLOOKUP(B534,rampbin!$B$4:$G$1697,6,FALSE)),2,VLOOKUP(B534,rampbin!$B$4:$G$1697,6,FALSE))</f>
        <v>2</v>
      </c>
      <c r="Q534" s="4" t="str">
        <f>IF(ISNA(VLOOKUP(B534,rampbin!$B$4:$G$1697,5,FALSE)),"MOVES",VLOOKUP(B534,rampbin!$B$4:$G$1697,5,FALSE))</f>
        <v>Submitted</v>
      </c>
      <c r="R534" s="4" t="s">
        <v>1880</v>
      </c>
      <c r="S534" s="6" t="s">
        <v>1851</v>
      </c>
      <c r="T534" s="4">
        <f>VLOOKUP(B534,meanLDage!$B$3:$E$3145,4,FALSE)</f>
        <v>5</v>
      </c>
      <c r="U534" s="32">
        <f>VLOOKUP(B534,meanLDage!$B$3:$E$3145,2,FALSE)</f>
        <v>13.758583827455954</v>
      </c>
      <c r="V534" s="4" t="str">
        <f t="shared" si="57"/>
        <v>16_L_500001000_0_4_2</v>
      </c>
      <c r="W534" s="4">
        <v>16055</v>
      </c>
      <c r="X534" s="6"/>
      <c r="Y534" s="8">
        <f t="shared" si="58"/>
        <v>16055</v>
      </c>
      <c r="Z534" s="6" t="b">
        <f t="shared" si="56"/>
        <v>0</v>
      </c>
      <c r="AA534" s="6">
        <f t="shared" si="59"/>
        <v>16005</v>
      </c>
      <c r="AB534" s="4">
        <f t="shared" si="60"/>
        <v>5</v>
      </c>
      <c r="AC534" s="32">
        <f t="shared" si="61"/>
        <v>13.758583827455954</v>
      </c>
      <c r="AD534" s="4">
        <f>VLOOKUP($B534,meanLDage!$Z$3:$AC$3145,4,FALSE)</f>
        <v>4</v>
      </c>
      <c r="AE534" s="32">
        <f>VLOOKUP($B534,meanLDage!$Z$3:$AC$3145,2,FALSE)</f>
        <v>11.90032555</v>
      </c>
      <c r="AF534" s="6">
        <f>VLOOKUP(V534,'2017 rep county selection'!$A$1:$C$281,3,FALSE)</f>
        <v>16055</v>
      </c>
      <c r="AH534" s="9">
        <f t="shared" si="62"/>
        <v>16055</v>
      </c>
    </row>
    <row r="535" spans="1:34" ht="15.75" customHeight="1" x14ac:dyDescent="0.3">
      <c r="A535" s="4">
        <v>16</v>
      </c>
      <c r="B535" s="4">
        <v>16033</v>
      </c>
      <c r="C535" s="6" t="s">
        <v>2267</v>
      </c>
      <c r="D535" s="6" t="s">
        <v>97</v>
      </c>
      <c r="E535" s="4">
        <v>16053</v>
      </c>
      <c r="F535" s="4">
        <v>16053</v>
      </c>
      <c r="G535" s="4">
        <v>16053</v>
      </c>
      <c r="H535" s="37">
        <v>57944515</v>
      </c>
      <c r="I535" s="37">
        <v>67223795.545153901</v>
      </c>
      <c r="J535" s="37">
        <v>70927752.599450305</v>
      </c>
      <c r="K535" s="4" t="str">
        <f>VLOOKUP(B535,altitude!$B$3:$E$3232,4)</f>
        <v>L</v>
      </c>
      <c r="L535" s="4">
        <f>VLOOKUP(B535,fuelregion!$C$5:$D$3233,2,FALSE)</f>
        <v>500001000</v>
      </c>
      <c r="M535" s="4">
        <f>VLOOKUP(B535,fuelregion!$H$5:$I$3113,2,FALSE)</f>
        <v>500001000</v>
      </c>
      <c r="N535" s="4">
        <f>VLOOKUP(B535,imbin!$B$4:$D$3233,2,FALSE)</f>
        <v>0</v>
      </c>
      <c r="O535" s="4" t="str">
        <f>VLOOKUP(B535,imbin!$B$4:$D$3233,3,FALSE)</f>
        <v>Submittal</v>
      </c>
      <c r="P535" s="4">
        <f>IF(ISNA(VLOOKUP(B535,rampbin!$B$4:$G$1697,6,FALSE)),2,VLOOKUP(B535,rampbin!$B$4:$G$1697,6,FALSE))</f>
        <v>2</v>
      </c>
      <c r="Q535" s="4" t="str">
        <f>IF(ISNA(VLOOKUP(B535,rampbin!$B$4:$G$1697,5,FALSE)),"MOVES",VLOOKUP(B535,rampbin!$B$4:$G$1697,5,FALSE))</f>
        <v>Submitted</v>
      </c>
      <c r="R535" s="4" t="s">
        <v>1880</v>
      </c>
      <c r="S535" s="6" t="s">
        <v>1851</v>
      </c>
      <c r="T535" s="4">
        <f>VLOOKUP(B535,meanLDage!$B$3:$E$3145,4,FALSE)</f>
        <v>5</v>
      </c>
      <c r="U535" s="32">
        <f>VLOOKUP(B535,meanLDage!$B$3:$E$3145,2,FALSE)</f>
        <v>14.68577981569593</v>
      </c>
      <c r="V535" s="4" t="str">
        <f t="shared" si="57"/>
        <v>16_L_500001000_0_5_2</v>
      </c>
      <c r="W535" s="4">
        <v>16055</v>
      </c>
      <c r="X535" s="6"/>
      <c r="Y535" s="8">
        <f t="shared" si="58"/>
        <v>16055</v>
      </c>
      <c r="Z535" s="6" t="b">
        <f t="shared" si="56"/>
        <v>0</v>
      </c>
      <c r="AA535" s="6">
        <f t="shared" si="59"/>
        <v>16053</v>
      </c>
      <c r="AB535" s="4">
        <f t="shared" si="60"/>
        <v>5</v>
      </c>
      <c r="AC535" s="32">
        <f t="shared" si="61"/>
        <v>14.68577981569593</v>
      </c>
      <c r="AD535" s="4">
        <f>VLOOKUP($B535,meanLDage!$Z$3:$AC$3145,4,FALSE)</f>
        <v>5</v>
      </c>
      <c r="AE535" s="32">
        <f>VLOOKUP($B535,meanLDage!$Z$3:$AC$3145,2,FALSE)</f>
        <v>13.11806606</v>
      </c>
      <c r="AF535" s="6">
        <f>VLOOKUP(V535,'2017 rep county selection'!$A$1:$C$281,3,FALSE)</f>
        <v>16017</v>
      </c>
      <c r="AH535" s="9">
        <f t="shared" si="62"/>
        <v>16017</v>
      </c>
    </row>
    <row r="536" spans="1:34" ht="15.75" customHeight="1" x14ac:dyDescent="0.3">
      <c r="A536" s="4">
        <v>16</v>
      </c>
      <c r="B536" s="4">
        <v>16035</v>
      </c>
      <c r="C536" s="6" t="s">
        <v>2267</v>
      </c>
      <c r="D536" s="6" t="s">
        <v>440</v>
      </c>
      <c r="E536" s="4">
        <v>16055</v>
      </c>
      <c r="F536" s="4">
        <v>16055</v>
      </c>
      <c r="G536" s="4">
        <v>16055</v>
      </c>
      <c r="H536" s="37">
        <v>94617650</v>
      </c>
      <c r="I536" s="37">
        <v>104091189.40809201</v>
      </c>
      <c r="J536" s="37">
        <v>109828300.015411</v>
      </c>
      <c r="K536" s="4" t="str">
        <f>VLOOKUP(B536,altitude!$B$3:$E$3232,4)</f>
        <v>L</v>
      </c>
      <c r="L536" s="4">
        <f>VLOOKUP(B536,fuelregion!$C$5:$D$3233,2,FALSE)</f>
        <v>500001000</v>
      </c>
      <c r="M536" s="4">
        <f>VLOOKUP(B536,fuelregion!$H$5:$I$3113,2,FALSE)</f>
        <v>500001000</v>
      </c>
      <c r="N536" s="4">
        <f>VLOOKUP(B536,imbin!$B$4:$D$3233,2,FALSE)</f>
        <v>0</v>
      </c>
      <c r="O536" s="4" t="str">
        <f>VLOOKUP(B536,imbin!$B$4:$D$3233,3,FALSE)</f>
        <v>Submittal</v>
      </c>
      <c r="P536" s="4">
        <f>IF(ISNA(VLOOKUP(B536,rampbin!$B$4:$G$1697,6,FALSE)),2,VLOOKUP(B536,rampbin!$B$4:$G$1697,6,FALSE))</f>
        <v>2</v>
      </c>
      <c r="Q536" s="4" t="str">
        <f>IF(ISNA(VLOOKUP(B536,rampbin!$B$4:$G$1697,5,FALSE)),"MOVES",VLOOKUP(B536,rampbin!$B$4:$G$1697,5,FALSE))</f>
        <v>Submitted</v>
      </c>
      <c r="R536" s="4" t="s">
        <v>1880</v>
      </c>
      <c r="S536" s="6" t="s">
        <v>1851</v>
      </c>
      <c r="T536" s="4">
        <f>VLOOKUP(B536,meanLDage!$B$3:$E$3145,4,FALSE)</f>
        <v>6</v>
      </c>
      <c r="U536" s="32">
        <f>VLOOKUP(B536,meanLDage!$B$3:$E$3145,2,FALSE)</f>
        <v>15.237309644142698</v>
      </c>
      <c r="V536" s="4" t="str">
        <f t="shared" si="57"/>
        <v>16_L_500001000_0_5_2</v>
      </c>
      <c r="W536" s="4">
        <v>16017</v>
      </c>
      <c r="X536" s="6"/>
      <c r="Y536" s="8">
        <f t="shared" si="58"/>
        <v>16017</v>
      </c>
      <c r="Z536" s="6" t="b">
        <f t="shared" si="56"/>
        <v>0</v>
      </c>
      <c r="AA536" s="6">
        <f t="shared" si="59"/>
        <v>16055</v>
      </c>
      <c r="AB536" s="4">
        <f t="shared" si="60"/>
        <v>6</v>
      </c>
      <c r="AC536" s="32">
        <f t="shared" si="61"/>
        <v>15.237309644142698</v>
      </c>
      <c r="AD536" s="4">
        <f>VLOOKUP($B536,meanLDage!$Z$3:$AC$3145,4,FALSE)</f>
        <v>5</v>
      </c>
      <c r="AE536" s="32">
        <f>VLOOKUP($B536,meanLDage!$Z$3:$AC$3145,2,FALSE)</f>
        <v>14.088336419999999</v>
      </c>
      <c r="AF536" s="6">
        <f>VLOOKUP(V536,'2017 rep county selection'!$A$1:$C$281,3,FALSE)</f>
        <v>16017</v>
      </c>
      <c r="AH536" s="9">
        <f t="shared" si="62"/>
        <v>16017</v>
      </c>
    </row>
    <row r="537" spans="1:34" ht="15.75" customHeight="1" x14ac:dyDescent="0.3">
      <c r="A537" s="4">
        <v>16</v>
      </c>
      <c r="B537" s="4">
        <v>16037</v>
      </c>
      <c r="C537" s="6" t="s">
        <v>2267</v>
      </c>
      <c r="D537" s="6" t="s">
        <v>216</v>
      </c>
      <c r="E537" s="4">
        <v>16055</v>
      </c>
      <c r="F537" s="4">
        <v>16055</v>
      </c>
      <c r="G537" s="4">
        <v>16055</v>
      </c>
      <c r="H537" s="37">
        <v>88863164</v>
      </c>
      <c r="I537" s="37">
        <v>89943179.561822504</v>
      </c>
      <c r="J537" s="37">
        <v>94898949.638064697</v>
      </c>
      <c r="K537" s="4" t="str">
        <f>VLOOKUP(B537,altitude!$B$3:$E$3232,4)</f>
        <v>L</v>
      </c>
      <c r="L537" s="4">
        <f>VLOOKUP(B537,fuelregion!$C$5:$D$3233,2,FALSE)</f>
        <v>500001000</v>
      </c>
      <c r="M537" s="4">
        <f>VLOOKUP(B537,fuelregion!$H$5:$I$3113,2,FALSE)</f>
        <v>500001000</v>
      </c>
      <c r="N537" s="4">
        <f>VLOOKUP(B537,imbin!$B$4:$D$3233,2,FALSE)</f>
        <v>0</v>
      </c>
      <c r="O537" s="4" t="str">
        <f>VLOOKUP(B537,imbin!$B$4:$D$3233,3,FALSE)</f>
        <v>Submittal</v>
      </c>
      <c r="P537" s="4">
        <f>IF(ISNA(VLOOKUP(B537,rampbin!$B$4:$G$1697,6,FALSE)),2,VLOOKUP(B537,rampbin!$B$4:$G$1697,6,FALSE))</f>
        <v>2</v>
      </c>
      <c r="Q537" s="4" t="str">
        <f>IF(ISNA(VLOOKUP(B537,rampbin!$B$4:$G$1697,5,FALSE)),"MOVES",VLOOKUP(B537,rampbin!$B$4:$G$1697,5,FALSE))</f>
        <v>Submitted</v>
      </c>
      <c r="R537" s="4" t="s">
        <v>1880</v>
      </c>
      <c r="S537" s="6" t="s">
        <v>1851</v>
      </c>
      <c r="T537" s="4">
        <f>VLOOKUP(B537,meanLDage!$B$3:$E$3145,4,FALSE)</f>
        <v>6</v>
      </c>
      <c r="U537" s="32">
        <f>VLOOKUP(B537,meanLDage!$B$3:$E$3145,2,FALSE)</f>
        <v>15.625466071501545</v>
      </c>
      <c r="V537" s="4" t="str">
        <f t="shared" si="57"/>
        <v>16_L_500001000_0_5_2</v>
      </c>
      <c r="W537" s="4">
        <v>16017</v>
      </c>
      <c r="X537" s="6"/>
      <c r="Y537" s="8">
        <f t="shared" si="58"/>
        <v>16017</v>
      </c>
      <c r="Z537" s="6" t="b">
        <f t="shared" si="56"/>
        <v>0</v>
      </c>
      <c r="AA537" s="6">
        <f t="shared" si="59"/>
        <v>16055</v>
      </c>
      <c r="AB537" s="4">
        <f t="shared" si="60"/>
        <v>6</v>
      </c>
      <c r="AC537" s="32">
        <f t="shared" si="61"/>
        <v>15.625466071501545</v>
      </c>
      <c r="AD537" s="4">
        <f>VLOOKUP($B537,meanLDage!$Z$3:$AC$3145,4,FALSE)</f>
        <v>5</v>
      </c>
      <c r="AE537" s="32">
        <f>VLOOKUP($B537,meanLDage!$Z$3:$AC$3145,2,FALSE)</f>
        <v>14.326421399999999</v>
      </c>
      <c r="AF537" s="6">
        <f>VLOOKUP(V537,'2017 rep county selection'!$A$1:$C$281,3,FALSE)</f>
        <v>16017</v>
      </c>
      <c r="AH537" s="9">
        <f t="shared" si="62"/>
        <v>16017</v>
      </c>
    </row>
    <row r="538" spans="1:34" ht="15.75" customHeight="1" x14ac:dyDescent="0.3">
      <c r="A538" s="4">
        <v>16</v>
      </c>
      <c r="B538" s="4">
        <v>16039</v>
      </c>
      <c r="C538" s="6" t="s">
        <v>2267</v>
      </c>
      <c r="D538" s="6" t="s">
        <v>32</v>
      </c>
      <c r="E538" s="4">
        <v>16005</v>
      </c>
      <c r="F538" s="4">
        <v>16005</v>
      </c>
      <c r="G538" s="4">
        <v>16005</v>
      </c>
      <c r="H538" s="37">
        <v>544432412</v>
      </c>
      <c r="I538" s="37">
        <v>557588002.70391095</v>
      </c>
      <c r="J538" s="37">
        <v>590525816.28549194</v>
      </c>
      <c r="K538" s="4" t="str">
        <f>VLOOKUP(B538,altitude!$B$3:$E$3232,4)</f>
        <v>L</v>
      </c>
      <c r="L538" s="4">
        <f>VLOOKUP(B538,fuelregion!$C$5:$D$3233,2,FALSE)</f>
        <v>500001000</v>
      </c>
      <c r="M538" s="4">
        <f>VLOOKUP(B538,fuelregion!$H$5:$I$3113,2,FALSE)</f>
        <v>500001000</v>
      </c>
      <c r="N538" s="4">
        <f>VLOOKUP(B538,imbin!$B$4:$D$3233,2,FALSE)</f>
        <v>0</v>
      </c>
      <c r="O538" s="4" t="str">
        <f>VLOOKUP(B538,imbin!$B$4:$D$3233,3,FALSE)</f>
        <v>Submittal</v>
      </c>
      <c r="P538" s="4">
        <f>IF(ISNA(VLOOKUP(B538,rampbin!$B$4:$G$1697,6,FALSE)),2,VLOOKUP(B538,rampbin!$B$4:$G$1697,6,FALSE))</f>
        <v>2</v>
      </c>
      <c r="Q538" s="4" t="str">
        <f>IF(ISNA(VLOOKUP(B538,rampbin!$B$4:$G$1697,5,FALSE)),"MOVES",VLOOKUP(B538,rampbin!$B$4:$G$1697,5,FALSE))</f>
        <v>Submitted</v>
      </c>
      <c r="R538" s="4" t="s">
        <v>1880</v>
      </c>
      <c r="S538" s="6" t="s">
        <v>1851</v>
      </c>
      <c r="T538" s="4">
        <f>VLOOKUP(B538,meanLDage!$B$3:$E$3145,4,FALSE)</f>
        <v>5</v>
      </c>
      <c r="U538" s="32">
        <f>VLOOKUP(B538,meanLDage!$B$3:$E$3145,2,FALSE)</f>
        <v>13.338536079428012</v>
      </c>
      <c r="V538" s="4" t="str">
        <f t="shared" si="57"/>
        <v>16_L_500001000_0_4_2</v>
      </c>
      <c r="W538" s="4">
        <v>16055</v>
      </c>
      <c r="X538" s="6"/>
      <c r="Y538" s="8">
        <f t="shared" si="58"/>
        <v>16055</v>
      </c>
      <c r="Z538" s="6" t="b">
        <f t="shared" si="56"/>
        <v>0</v>
      </c>
      <c r="AA538" s="6">
        <f t="shared" si="59"/>
        <v>16005</v>
      </c>
      <c r="AB538" s="4">
        <f t="shared" si="60"/>
        <v>5</v>
      </c>
      <c r="AC538" s="32">
        <f t="shared" si="61"/>
        <v>13.338536079428012</v>
      </c>
      <c r="AD538" s="4">
        <f>VLOOKUP($B538,meanLDage!$Z$3:$AC$3145,4,FALSE)</f>
        <v>4</v>
      </c>
      <c r="AE538" s="32">
        <f>VLOOKUP($B538,meanLDage!$Z$3:$AC$3145,2,FALSE)</f>
        <v>12.01139981</v>
      </c>
      <c r="AF538" s="6">
        <f>VLOOKUP(V538,'2017 rep county selection'!$A$1:$C$281,3,FALSE)</f>
        <v>16055</v>
      </c>
      <c r="AH538" s="9">
        <f t="shared" si="62"/>
        <v>16055</v>
      </c>
    </row>
    <row r="539" spans="1:34" ht="15.75" customHeight="1" x14ac:dyDescent="0.3">
      <c r="A539" s="4">
        <v>16</v>
      </c>
      <c r="B539" s="4">
        <v>16041</v>
      </c>
      <c r="C539" s="6" t="s">
        <v>2267</v>
      </c>
      <c r="D539" s="6" t="s">
        <v>36</v>
      </c>
      <c r="E539" s="4">
        <v>16055</v>
      </c>
      <c r="F539" s="4">
        <v>16055</v>
      </c>
      <c r="G539" s="4">
        <v>16055</v>
      </c>
      <c r="H539" s="37">
        <v>120196235</v>
      </c>
      <c r="I539" s="37">
        <v>102724625.98208199</v>
      </c>
      <c r="J539" s="37">
        <v>108387171.88328899</v>
      </c>
      <c r="K539" s="4" t="str">
        <f>VLOOKUP(B539,altitude!$B$3:$E$3232,4)</f>
        <v>L</v>
      </c>
      <c r="L539" s="4">
        <f>VLOOKUP(B539,fuelregion!$C$5:$D$3233,2,FALSE)</f>
        <v>500001000</v>
      </c>
      <c r="M539" s="4">
        <f>VLOOKUP(B539,fuelregion!$H$5:$I$3113,2,FALSE)</f>
        <v>500001000</v>
      </c>
      <c r="N539" s="4">
        <f>VLOOKUP(B539,imbin!$B$4:$D$3233,2,FALSE)</f>
        <v>0</v>
      </c>
      <c r="O539" s="4" t="str">
        <f>VLOOKUP(B539,imbin!$B$4:$D$3233,3,FALSE)</f>
        <v>Submittal</v>
      </c>
      <c r="P539" s="4">
        <f>IF(ISNA(VLOOKUP(B539,rampbin!$B$4:$G$1697,6,FALSE)),2,VLOOKUP(B539,rampbin!$B$4:$G$1697,6,FALSE))</f>
        <v>2</v>
      </c>
      <c r="Q539" s="4" t="str">
        <f>IF(ISNA(VLOOKUP(B539,rampbin!$B$4:$G$1697,5,FALSE)),"MOVES",VLOOKUP(B539,rampbin!$B$4:$G$1697,5,FALSE))</f>
        <v>Submitted</v>
      </c>
      <c r="R539" s="4" t="s">
        <v>1877</v>
      </c>
      <c r="S539" s="6" t="s">
        <v>1986</v>
      </c>
      <c r="T539" s="4">
        <f>VLOOKUP(B539,meanLDage!$B$3:$E$3145,4,FALSE)</f>
        <v>5</v>
      </c>
      <c r="U539" s="32">
        <f>VLOOKUP(B539,meanLDage!$B$3:$E$3145,2,FALSE)</f>
        <v>14.689313081341734</v>
      </c>
      <c r="V539" s="4" t="str">
        <f t="shared" si="57"/>
        <v>16_L_500001000_0_5_2</v>
      </c>
      <c r="W539" s="4">
        <v>16055</v>
      </c>
      <c r="X539" s="6"/>
      <c r="Y539" s="8">
        <f t="shared" si="58"/>
        <v>16055</v>
      </c>
      <c r="Z539" s="6" t="b">
        <f t="shared" si="56"/>
        <v>1</v>
      </c>
      <c r="AA539" s="6">
        <f t="shared" si="59"/>
        <v>16055</v>
      </c>
      <c r="AB539" s="4">
        <f t="shared" si="60"/>
        <v>5</v>
      </c>
      <c r="AC539" s="32">
        <f t="shared" si="61"/>
        <v>14.689313081341734</v>
      </c>
      <c r="AD539" s="4">
        <f>VLOOKUP($B539,meanLDage!$Z$3:$AC$3145,4,FALSE)</f>
        <v>5</v>
      </c>
      <c r="AE539" s="32">
        <f>VLOOKUP($B539,meanLDage!$Z$3:$AC$3145,2,FALSE)</f>
        <v>13.190552909999999</v>
      </c>
      <c r="AF539" s="6">
        <f>VLOOKUP(V539,'2017 rep county selection'!$A$1:$C$281,3,FALSE)</f>
        <v>16017</v>
      </c>
      <c r="AH539" s="9">
        <f t="shared" si="62"/>
        <v>16017</v>
      </c>
    </row>
    <row r="540" spans="1:34" ht="15.75" customHeight="1" x14ac:dyDescent="0.3">
      <c r="A540" s="4">
        <v>16</v>
      </c>
      <c r="B540" s="4">
        <v>16043</v>
      </c>
      <c r="C540" s="6" t="s">
        <v>2267</v>
      </c>
      <c r="D540" s="6" t="s">
        <v>224</v>
      </c>
      <c r="E540" s="4">
        <v>16055</v>
      </c>
      <c r="F540" s="4">
        <v>16055</v>
      </c>
      <c r="G540" s="4">
        <v>16055</v>
      </c>
      <c r="H540" s="37">
        <v>209097368</v>
      </c>
      <c r="I540" s="37">
        <v>223770095.44924399</v>
      </c>
      <c r="J540" s="37">
        <v>236101328.09147501</v>
      </c>
      <c r="K540" s="4" t="str">
        <f>VLOOKUP(B540,altitude!$B$3:$E$3232,4)</f>
        <v>L</v>
      </c>
      <c r="L540" s="4">
        <f>VLOOKUP(B540,fuelregion!$C$5:$D$3233,2,FALSE)</f>
        <v>500001000</v>
      </c>
      <c r="M540" s="4">
        <f>VLOOKUP(B540,fuelregion!$H$5:$I$3113,2,FALSE)</f>
        <v>500001000</v>
      </c>
      <c r="N540" s="4">
        <f>VLOOKUP(B540,imbin!$B$4:$D$3233,2,FALSE)</f>
        <v>0</v>
      </c>
      <c r="O540" s="4" t="str">
        <f>VLOOKUP(B540,imbin!$B$4:$D$3233,3,FALSE)</f>
        <v>Submittal</v>
      </c>
      <c r="P540" s="4">
        <f>IF(ISNA(VLOOKUP(B540,rampbin!$B$4:$G$1697,6,FALSE)),2,VLOOKUP(B540,rampbin!$B$4:$G$1697,6,FALSE))</f>
        <v>2</v>
      </c>
      <c r="Q540" s="4" t="str">
        <f>IF(ISNA(VLOOKUP(B540,rampbin!$B$4:$G$1697,5,FALSE)),"MOVES",VLOOKUP(B540,rampbin!$B$4:$G$1697,5,FALSE))</f>
        <v>Submitted</v>
      </c>
      <c r="R540" s="4" t="s">
        <v>1880</v>
      </c>
      <c r="S540" s="6" t="s">
        <v>1851</v>
      </c>
      <c r="T540" s="4">
        <f>VLOOKUP(B540,meanLDage!$B$3:$E$3145,4,FALSE)</f>
        <v>5</v>
      </c>
      <c r="U540" s="32">
        <f>VLOOKUP(B540,meanLDage!$B$3:$E$3145,2,FALSE)</f>
        <v>14.08482242080524</v>
      </c>
      <c r="V540" s="4" t="str">
        <f t="shared" si="57"/>
        <v>16_L_500001000_0_4_2</v>
      </c>
      <c r="W540" s="4">
        <v>16055</v>
      </c>
      <c r="X540" s="6"/>
      <c r="Y540" s="8">
        <f t="shared" si="58"/>
        <v>16055</v>
      </c>
      <c r="Z540" s="6" t="b">
        <f t="shared" si="56"/>
        <v>1</v>
      </c>
      <c r="AA540" s="6">
        <f t="shared" si="59"/>
        <v>16055</v>
      </c>
      <c r="AB540" s="4">
        <f t="shared" si="60"/>
        <v>5</v>
      </c>
      <c r="AC540" s="32">
        <f t="shared" si="61"/>
        <v>14.08482242080524</v>
      </c>
      <c r="AD540" s="4">
        <f>VLOOKUP($B540,meanLDage!$Z$3:$AC$3145,4,FALSE)</f>
        <v>4</v>
      </c>
      <c r="AE540" s="32">
        <f>VLOOKUP($B540,meanLDage!$Z$3:$AC$3145,2,FALSE)</f>
        <v>12.93816372</v>
      </c>
      <c r="AF540" s="6">
        <f>VLOOKUP(V540,'2017 rep county selection'!$A$1:$C$281,3,FALSE)</f>
        <v>16055</v>
      </c>
      <c r="AH540" s="9">
        <f t="shared" si="62"/>
        <v>16055</v>
      </c>
    </row>
    <row r="541" spans="1:34" ht="15.75" customHeight="1" x14ac:dyDescent="0.3">
      <c r="A541" s="4">
        <v>16</v>
      </c>
      <c r="B541" s="4">
        <v>16045</v>
      </c>
      <c r="C541" s="6" t="s">
        <v>2267</v>
      </c>
      <c r="D541" s="6" t="s">
        <v>441</v>
      </c>
      <c r="E541" s="4">
        <v>16055</v>
      </c>
      <c r="F541" s="4">
        <v>16055</v>
      </c>
      <c r="G541" s="4">
        <v>16055</v>
      </c>
      <c r="H541" s="37">
        <v>141228907</v>
      </c>
      <c r="I541" s="37">
        <v>110793227.67881601</v>
      </c>
      <c r="J541" s="37">
        <v>117693764.73254099</v>
      </c>
      <c r="K541" s="4" t="str">
        <f>VLOOKUP(B541,altitude!$B$3:$E$3232,4)</f>
        <v>L</v>
      </c>
      <c r="L541" s="4">
        <f>VLOOKUP(B541,fuelregion!$C$5:$D$3233,2,FALSE)</f>
        <v>500001000</v>
      </c>
      <c r="M541" s="4">
        <f>VLOOKUP(B541,fuelregion!$H$5:$I$3113,2,FALSE)</f>
        <v>500001000</v>
      </c>
      <c r="N541" s="4">
        <f>VLOOKUP(B541,imbin!$B$4:$D$3233,2,FALSE)</f>
        <v>0</v>
      </c>
      <c r="O541" s="4" t="str">
        <f>VLOOKUP(B541,imbin!$B$4:$D$3233,3,FALSE)</f>
        <v>Submittal</v>
      </c>
      <c r="P541" s="4">
        <f>IF(ISNA(VLOOKUP(B541,rampbin!$B$4:$G$1697,6,FALSE)),2,VLOOKUP(B541,rampbin!$B$4:$G$1697,6,FALSE))</f>
        <v>2</v>
      </c>
      <c r="Q541" s="4" t="str">
        <f>IF(ISNA(VLOOKUP(B541,rampbin!$B$4:$G$1697,5,FALSE)),"MOVES",VLOOKUP(B541,rampbin!$B$4:$G$1697,5,FALSE))</f>
        <v>Submitted</v>
      </c>
      <c r="R541" s="4" t="s">
        <v>1877</v>
      </c>
      <c r="S541" s="6" t="s">
        <v>1983</v>
      </c>
      <c r="T541" s="4">
        <f>VLOOKUP(B541,meanLDage!$B$3:$E$3145,4,FALSE)</f>
        <v>6</v>
      </c>
      <c r="U541" s="32">
        <f>VLOOKUP(B541,meanLDage!$B$3:$E$3145,2,FALSE)</f>
        <v>15.336293178643171</v>
      </c>
      <c r="V541" s="4" t="str">
        <f t="shared" si="57"/>
        <v>16_L_500001000_0_5_2</v>
      </c>
      <c r="W541" s="4">
        <v>16017</v>
      </c>
      <c r="X541" s="6"/>
      <c r="Y541" s="8">
        <f t="shared" si="58"/>
        <v>16017</v>
      </c>
      <c r="Z541" s="6" t="b">
        <f t="shared" si="56"/>
        <v>0</v>
      </c>
      <c r="AA541" s="6">
        <f t="shared" si="59"/>
        <v>16055</v>
      </c>
      <c r="AB541" s="4">
        <f t="shared" si="60"/>
        <v>6</v>
      </c>
      <c r="AC541" s="32">
        <f t="shared" si="61"/>
        <v>15.336293178643171</v>
      </c>
      <c r="AD541" s="4">
        <f>VLOOKUP($B541,meanLDage!$Z$3:$AC$3145,4,FALSE)</f>
        <v>5</v>
      </c>
      <c r="AE541" s="32">
        <f>VLOOKUP($B541,meanLDage!$Z$3:$AC$3145,2,FALSE)</f>
        <v>13.92943777</v>
      </c>
      <c r="AF541" s="6">
        <f>VLOOKUP(V541,'2017 rep county selection'!$A$1:$C$281,3,FALSE)</f>
        <v>16017</v>
      </c>
      <c r="AH541" s="9">
        <f t="shared" si="62"/>
        <v>16017</v>
      </c>
    </row>
    <row r="542" spans="1:34" ht="15.75" customHeight="1" x14ac:dyDescent="0.3">
      <c r="A542" s="4">
        <v>16</v>
      </c>
      <c r="B542" s="4">
        <v>16047</v>
      </c>
      <c r="C542" s="6" t="s">
        <v>2267</v>
      </c>
      <c r="D542" s="6" t="s">
        <v>442</v>
      </c>
      <c r="E542" s="4">
        <v>16053</v>
      </c>
      <c r="F542" s="4">
        <v>16053</v>
      </c>
      <c r="G542" s="4">
        <v>16053</v>
      </c>
      <c r="H542" s="37">
        <v>320787333</v>
      </c>
      <c r="I542" s="37">
        <v>317435218.78340203</v>
      </c>
      <c r="J542" s="37">
        <v>334927347.52965802</v>
      </c>
      <c r="K542" s="4" t="str">
        <f>VLOOKUP(B542,altitude!$B$3:$E$3232,4)</f>
        <v>L</v>
      </c>
      <c r="L542" s="4">
        <f>VLOOKUP(B542,fuelregion!$C$5:$D$3233,2,FALSE)</f>
        <v>500001000</v>
      </c>
      <c r="M542" s="4">
        <f>VLOOKUP(B542,fuelregion!$H$5:$I$3113,2,FALSE)</f>
        <v>500001000</v>
      </c>
      <c r="N542" s="4">
        <f>VLOOKUP(B542,imbin!$B$4:$D$3233,2,FALSE)</f>
        <v>0</v>
      </c>
      <c r="O542" s="4" t="str">
        <f>VLOOKUP(B542,imbin!$B$4:$D$3233,3,FALSE)</f>
        <v>Submittal</v>
      </c>
      <c r="P542" s="4">
        <f>IF(ISNA(VLOOKUP(B542,rampbin!$B$4:$G$1697,6,FALSE)),2,VLOOKUP(B542,rampbin!$B$4:$G$1697,6,FALSE))</f>
        <v>2</v>
      </c>
      <c r="Q542" s="4" t="str">
        <f>IF(ISNA(VLOOKUP(B542,rampbin!$B$4:$G$1697,5,FALSE)),"MOVES",VLOOKUP(B542,rampbin!$B$4:$G$1697,5,FALSE))</f>
        <v>Submitted</v>
      </c>
      <c r="R542" s="4" t="s">
        <v>1880</v>
      </c>
      <c r="S542" s="6" t="s">
        <v>1851</v>
      </c>
      <c r="T542" s="4">
        <f>VLOOKUP(B542,meanLDage!$B$3:$E$3145,4,FALSE)</f>
        <v>5</v>
      </c>
      <c r="U542" s="32">
        <f>VLOOKUP(B542,meanLDage!$B$3:$E$3145,2,FALSE)</f>
        <v>14.718740613532578</v>
      </c>
      <c r="V542" s="4" t="str">
        <f t="shared" si="57"/>
        <v>16_L_500001000_0_5_2</v>
      </c>
      <c r="W542" s="4">
        <v>16055</v>
      </c>
      <c r="X542" s="6"/>
      <c r="Y542" s="8">
        <f t="shared" si="58"/>
        <v>16055</v>
      </c>
      <c r="Z542" s="6" t="b">
        <f t="shared" si="56"/>
        <v>0</v>
      </c>
      <c r="AA542" s="6">
        <f t="shared" si="59"/>
        <v>16053</v>
      </c>
      <c r="AB542" s="4">
        <f t="shared" si="60"/>
        <v>5</v>
      </c>
      <c r="AC542" s="32">
        <f t="shared" si="61"/>
        <v>14.718740613532578</v>
      </c>
      <c r="AD542" s="4">
        <f>VLOOKUP($B542,meanLDage!$Z$3:$AC$3145,4,FALSE)</f>
        <v>5</v>
      </c>
      <c r="AE542" s="32">
        <f>VLOOKUP($B542,meanLDage!$Z$3:$AC$3145,2,FALSE)</f>
        <v>13.364782870000001</v>
      </c>
      <c r="AF542" s="6">
        <f>VLOOKUP(V542,'2017 rep county selection'!$A$1:$C$281,3,FALSE)</f>
        <v>16017</v>
      </c>
      <c r="AH542" s="9">
        <f t="shared" si="62"/>
        <v>16017</v>
      </c>
    </row>
    <row r="543" spans="1:34" ht="15.75" customHeight="1" x14ac:dyDescent="0.3">
      <c r="A543" s="4">
        <v>16</v>
      </c>
      <c r="B543" s="4">
        <v>16049</v>
      </c>
      <c r="C543" s="6" t="s">
        <v>2267</v>
      </c>
      <c r="D543" s="6" t="s">
        <v>443</v>
      </c>
      <c r="E543" s="4">
        <v>16055</v>
      </c>
      <c r="F543" s="4">
        <v>16055</v>
      </c>
      <c r="G543" s="4">
        <v>16055</v>
      </c>
      <c r="H543" s="37">
        <v>239574060</v>
      </c>
      <c r="I543" s="37">
        <v>256661141.973407</v>
      </c>
      <c r="J543" s="37">
        <v>270804903.34141302</v>
      </c>
      <c r="K543" s="4" t="str">
        <f>VLOOKUP(B543,altitude!$B$3:$E$3232,4)</f>
        <v>L</v>
      </c>
      <c r="L543" s="4">
        <f>VLOOKUP(B543,fuelregion!$C$5:$D$3233,2,FALSE)</f>
        <v>500001000</v>
      </c>
      <c r="M543" s="4">
        <f>VLOOKUP(B543,fuelregion!$H$5:$I$3113,2,FALSE)</f>
        <v>500001000</v>
      </c>
      <c r="N543" s="4">
        <f>VLOOKUP(B543,imbin!$B$4:$D$3233,2,FALSE)</f>
        <v>0</v>
      </c>
      <c r="O543" s="4" t="str">
        <f>VLOOKUP(B543,imbin!$B$4:$D$3233,3,FALSE)</f>
        <v>Submittal</v>
      </c>
      <c r="P543" s="4">
        <f>IF(ISNA(VLOOKUP(B543,rampbin!$B$4:$G$1697,6,FALSE)),2,VLOOKUP(B543,rampbin!$B$4:$G$1697,6,FALSE))</f>
        <v>2</v>
      </c>
      <c r="Q543" s="4" t="str">
        <f>IF(ISNA(VLOOKUP(B543,rampbin!$B$4:$G$1697,5,FALSE)),"MOVES",VLOOKUP(B543,rampbin!$B$4:$G$1697,5,FALSE))</f>
        <v>Submitted</v>
      </c>
      <c r="R543" s="4" t="s">
        <v>1880</v>
      </c>
      <c r="S543" s="6" t="s">
        <v>1851</v>
      </c>
      <c r="T543" s="4">
        <f>VLOOKUP(B543,meanLDage!$B$3:$E$3145,4,FALSE)</f>
        <v>6</v>
      </c>
      <c r="U543" s="32">
        <f>VLOOKUP(B543,meanLDage!$B$3:$E$3145,2,FALSE)</f>
        <v>15.701892646482067</v>
      </c>
      <c r="V543" s="4" t="str">
        <f t="shared" si="57"/>
        <v>16_L_500001000_0_5_2</v>
      </c>
      <c r="W543" s="4">
        <v>16017</v>
      </c>
      <c r="X543" s="6"/>
      <c r="Y543" s="8">
        <f t="shared" si="58"/>
        <v>16017</v>
      </c>
      <c r="Z543" s="6" t="b">
        <f t="shared" si="56"/>
        <v>0</v>
      </c>
      <c r="AA543" s="6">
        <f t="shared" si="59"/>
        <v>16055</v>
      </c>
      <c r="AB543" s="4">
        <f t="shared" si="60"/>
        <v>6</v>
      </c>
      <c r="AC543" s="32">
        <f t="shared" si="61"/>
        <v>15.701892646482067</v>
      </c>
      <c r="AD543" s="4">
        <f>VLOOKUP($B543,meanLDage!$Z$3:$AC$3145,4,FALSE)</f>
        <v>5</v>
      </c>
      <c r="AE543" s="32">
        <f>VLOOKUP($B543,meanLDage!$Z$3:$AC$3145,2,FALSE)</f>
        <v>14.36729645</v>
      </c>
      <c r="AF543" s="6">
        <f>VLOOKUP(V543,'2017 rep county selection'!$A$1:$C$281,3,FALSE)</f>
        <v>16017</v>
      </c>
      <c r="AH543" s="9">
        <f t="shared" si="62"/>
        <v>16017</v>
      </c>
    </row>
    <row r="544" spans="1:34" ht="15.75" customHeight="1" x14ac:dyDescent="0.3">
      <c r="A544" s="4">
        <v>16</v>
      </c>
      <c r="B544" s="4">
        <v>16051</v>
      </c>
      <c r="C544" s="6" t="s">
        <v>2267</v>
      </c>
      <c r="D544" s="6" t="s">
        <v>43</v>
      </c>
      <c r="E544" s="4">
        <v>16005</v>
      </c>
      <c r="F544" s="4">
        <v>16005</v>
      </c>
      <c r="G544" s="4">
        <v>16005</v>
      </c>
      <c r="H544" s="37">
        <v>253837692</v>
      </c>
      <c r="I544" s="37">
        <v>270185270.90788198</v>
      </c>
      <c r="J544" s="37">
        <v>285073975.40347499</v>
      </c>
      <c r="K544" s="4" t="str">
        <f>VLOOKUP(B544,altitude!$B$3:$E$3232,4)</f>
        <v>L</v>
      </c>
      <c r="L544" s="4">
        <f>VLOOKUP(B544,fuelregion!$C$5:$D$3233,2,FALSE)</f>
        <v>500001000</v>
      </c>
      <c r="M544" s="4">
        <f>VLOOKUP(B544,fuelregion!$H$5:$I$3113,2,FALSE)</f>
        <v>500001000</v>
      </c>
      <c r="N544" s="4">
        <f>VLOOKUP(B544,imbin!$B$4:$D$3233,2,FALSE)</f>
        <v>0</v>
      </c>
      <c r="O544" s="4" t="str">
        <f>VLOOKUP(B544,imbin!$B$4:$D$3233,3,FALSE)</f>
        <v>Submittal</v>
      </c>
      <c r="P544" s="4">
        <f>IF(ISNA(VLOOKUP(B544,rampbin!$B$4:$G$1697,6,FALSE)),2,VLOOKUP(B544,rampbin!$B$4:$G$1697,6,FALSE))</f>
        <v>2</v>
      </c>
      <c r="Q544" s="4" t="str">
        <f>IF(ISNA(VLOOKUP(B544,rampbin!$B$4:$G$1697,5,FALSE)),"MOVES",VLOOKUP(B544,rampbin!$B$4:$G$1697,5,FALSE))</f>
        <v>Submitted</v>
      </c>
      <c r="R544" s="4" t="s">
        <v>1877</v>
      </c>
      <c r="S544" s="6" t="s">
        <v>1985</v>
      </c>
      <c r="T544" s="4">
        <f>VLOOKUP(B544,meanLDage!$B$3:$E$3145,4,FALSE)</f>
        <v>5</v>
      </c>
      <c r="U544" s="32">
        <f>VLOOKUP(B544,meanLDage!$B$3:$E$3145,2,FALSE)</f>
        <v>13.447812920896983</v>
      </c>
      <c r="V544" s="4" t="str">
        <f t="shared" si="57"/>
        <v>16_L_500001000_0_4_2</v>
      </c>
      <c r="W544" s="4">
        <v>16055</v>
      </c>
      <c r="X544" s="6"/>
      <c r="Y544" s="8">
        <f t="shared" si="58"/>
        <v>16055</v>
      </c>
      <c r="Z544" s="6" t="b">
        <f t="shared" si="56"/>
        <v>0</v>
      </c>
      <c r="AA544" s="6">
        <f t="shared" si="59"/>
        <v>16005</v>
      </c>
      <c r="AB544" s="4">
        <f t="shared" si="60"/>
        <v>5</v>
      </c>
      <c r="AC544" s="32">
        <f t="shared" si="61"/>
        <v>13.447812920896983</v>
      </c>
      <c r="AD544" s="4">
        <f>VLOOKUP($B544,meanLDage!$Z$3:$AC$3145,4,FALSE)</f>
        <v>4</v>
      </c>
      <c r="AE544" s="32">
        <f>VLOOKUP($B544,meanLDage!$Z$3:$AC$3145,2,FALSE)</f>
        <v>11.983408969999999</v>
      </c>
      <c r="AF544" s="6">
        <f>VLOOKUP(V544,'2017 rep county selection'!$A$1:$C$281,3,FALSE)</f>
        <v>16055</v>
      </c>
      <c r="AH544" s="9">
        <f t="shared" si="62"/>
        <v>16055</v>
      </c>
    </row>
    <row r="545" spans="1:34" ht="15.75" customHeight="1" x14ac:dyDescent="0.3">
      <c r="A545" s="4">
        <v>16</v>
      </c>
      <c r="B545" s="4">
        <v>16053</v>
      </c>
      <c r="C545" s="6" t="s">
        <v>2267</v>
      </c>
      <c r="D545" s="6" t="s">
        <v>444</v>
      </c>
      <c r="E545" s="4">
        <v>16053</v>
      </c>
      <c r="F545" s="4">
        <v>16053</v>
      </c>
      <c r="G545" s="4">
        <v>16053</v>
      </c>
      <c r="H545" s="37">
        <v>438447774</v>
      </c>
      <c r="I545" s="37">
        <v>478439180.56068599</v>
      </c>
      <c r="J545" s="37">
        <v>505495963.69814003</v>
      </c>
      <c r="K545" s="4" t="str">
        <f>VLOOKUP(B545,altitude!$B$3:$E$3232,4)</f>
        <v>L</v>
      </c>
      <c r="L545" s="4">
        <f>VLOOKUP(B545,fuelregion!$C$5:$D$3233,2,FALSE)</f>
        <v>500001000</v>
      </c>
      <c r="M545" s="4">
        <f>VLOOKUP(B545,fuelregion!$H$5:$I$3113,2,FALSE)</f>
        <v>500001000</v>
      </c>
      <c r="N545" s="4">
        <f>VLOOKUP(B545,imbin!$B$4:$D$3233,2,FALSE)</f>
        <v>0</v>
      </c>
      <c r="O545" s="4" t="str">
        <f>VLOOKUP(B545,imbin!$B$4:$D$3233,3,FALSE)</f>
        <v>Submittal</v>
      </c>
      <c r="P545" s="4">
        <f>IF(ISNA(VLOOKUP(B545,rampbin!$B$4:$G$1697,6,FALSE)),2,VLOOKUP(B545,rampbin!$B$4:$G$1697,6,FALSE))</f>
        <v>2</v>
      </c>
      <c r="Q545" s="4" t="str">
        <f>IF(ISNA(VLOOKUP(B545,rampbin!$B$4:$G$1697,5,FALSE)),"MOVES",VLOOKUP(B545,rampbin!$B$4:$G$1697,5,FALSE))</f>
        <v>Submitted</v>
      </c>
      <c r="R545" s="4" t="s">
        <v>1880</v>
      </c>
      <c r="S545" s="6" t="s">
        <v>1851</v>
      </c>
      <c r="T545" s="4">
        <f>VLOOKUP(B545,meanLDage!$B$3:$E$3145,4,FALSE)</f>
        <v>5</v>
      </c>
      <c r="U545" s="32">
        <f>VLOOKUP(B545,meanLDage!$B$3:$E$3145,2,FALSE)</f>
        <v>14.160445476069908</v>
      </c>
      <c r="V545" s="4" t="str">
        <f t="shared" si="57"/>
        <v>16_L_500001000_0_4_2</v>
      </c>
      <c r="W545" s="4">
        <v>16055</v>
      </c>
      <c r="X545" s="6"/>
      <c r="Y545" s="8">
        <f t="shared" si="58"/>
        <v>16055</v>
      </c>
      <c r="Z545" s="6" t="b">
        <f t="shared" si="56"/>
        <v>0</v>
      </c>
      <c r="AA545" s="6">
        <f t="shared" si="59"/>
        <v>16053</v>
      </c>
      <c r="AB545" s="4">
        <f t="shared" si="60"/>
        <v>5</v>
      </c>
      <c r="AC545" s="32">
        <f t="shared" si="61"/>
        <v>14.160445476069908</v>
      </c>
      <c r="AD545" s="4">
        <f>VLOOKUP($B545,meanLDage!$Z$3:$AC$3145,4,FALSE)</f>
        <v>4</v>
      </c>
      <c r="AE545" s="32">
        <f>VLOOKUP($B545,meanLDage!$Z$3:$AC$3145,2,FALSE)</f>
        <v>11.892965520000001</v>
      </c>
      <c r="AF545" s="6">
        <f>VLOOKUP(V545,'2017 rep county selection'!$A$1:$C$281,3,FALSE)</f>
        <v>16055</v>
      </c>
      <c r="AH545" s="9">
        <f t="shared" si="62"/>
        <v>16055</v>
      </c>
    </row>
    <row r="546" spans="1:34" ht="15.75" customHeight="1" x14ac:dyDescent="0.3">
      <c r="A546" s="4">
        <v>16</v>
      </c>
      <c r="B546" s="4">
        <v>16055</v>
      </c>
      <c r="C546" s="6" t="s">
        <v>2267</v>
      </c>
      <c r="D546" s="6" t="s">
        <v>445</v>
      </c>
      <c r="E546" s="4">
        <v>16055</v>
      </c>
      <c r="F546" s="4">
        <v>16055</v>
      </c>
      <c r="G546" s="4">
        <v>16055</v>
      </c>
      <c r="H546" s="37">
        <v>1448700406</v>
      </c>
      <c r="I546" s="37">
        <v>1493655400.61217</v>
      </c>
      <c r="J546" s="37">
        <v>1594374008.4082999</v>
      </c>
      <c r="K546" s="4" t="str">
        <f>VLOOKUP(B546,altitude!$B$3:$E$3232,4)</f>
        <v>L</v>
      </c>
      <c r="L546" s="4">
        <f>VLOOKUP(B546,fuelregion!$C$5:$D$3233,2,FALSE)</f>
        <v>500001000</v>
      </c>
      <c r="M546" s="4">
        <f>VLOOKUP(B546,fuelregion!$H$5:$I$3113,2,FALSE)</f>
        <v>500001000</v>
      </c>
      <c r="N546" s="4">
        <f>VLOOKUP(B546,imbin!$B$4:$D$3233,2,FALSE)</f>
        <v>0</v>
      </c>
      <c r="O546" s="4" t="str">
        <f>VLOOKUP(B546,imbin!$B$4:$D$3233,3,FALSE)</f>
        <v>Submittal</v>
      </c>
      <c r="P546" s="4">
        <f>IF(ISNA(VLOOKUP(B546,rampbin!$B$4:$G$1697,6,FALSE)),2,VLOOKUP(B546,rampbin!$B$4:$G$1697,6,FALSE))</f>
        <v>2</v>
      </c>
      <c r="Q546" s="4" t="str">
        <f>IF(ISNA(VLOOKUP(B546,rampbin!$B$4:$G$1697,5,FALSE)),"MOVES",VLOOKUP(B546,rampbin!$B$4:$G$1697,5,FALSE))</f>
        <v>Submitted</v>
      </c>
      <c r="R546" s="4" t="s">
        <v>1877</v>
      </c>
      <c r="S546" s="6" t="s">
        <v>1987</v>
      </c>
      <c r="T546" s="4">
        <f>VLOOKUP(B546,meanLDage!$B$3:$E$3145,4,FALSE)</f>
        <v>5</v>
      </c>
      <c r="U546" s="32">
        <f>VLOOKUP(B546,meanLDage!$B$3:$E$3145,2,FALSE)</f>
        <v>13.395682841374052</v>
      </c>
      <c r="V546" s="4" t="str">
        <f t="shared" si="57"/>
        <v>16_L_500001000_0_4_2</v>
      </c>
      <c r="W546" s="4">
        <v>16055</v>
      </c>
      <c r="X546" s="6"/>
      <c r="Y546" s="8">
        <f t="shared" si="58"/>
        <v>16055</v>
      </c>
      <c r="Z546" s="6" t="b">
        <f t="shared" si="56"/>
        <v>1</v>
      </c>
      <c r="AA546" s="6">
        <f t="shared" si="59"/>
        <v>16055</v>
      </c>
      <c r="AB546" s="4">
        <f t="shared" si="60"/>
        <v>5</v>
      </c>
      <c r="AC546" s="32">
        <f t="shared" si="61"/>
        <v>13.395682841374052</v>
      </c>
      <c r="AD546" s="4">
        <f>VLOOKUP($B546,meanLDage!$Z$3:$AC$3145,4,FALSE)</f>
        <v>4</v>
      </c>
      <c r="AE546" s="32">
        <f>VLOOKUP($B546,meanLDage!$Z$3:$AC$3145,2,FALSE)</f>
        <v>12.17912029</v>
      </c>
      <c r="AF546" s="6">
        <f>VLOOKUP(V546,'2017 rep county selection'!$A$1:$C$281,3,FALSE)</f>
        <v>16055</v>
      </c>
      <c r="AH546" s="9">
        <f t="shared" si="62"/>
        <v>16055</v>
      </c>
    </row>
    <row r="547" spans="1:34" ht="15.75" customHeight="1" x14ac:dyDescent="0.3">
      <c r="A547" s="4">
        <v>16</v>
      </c>
      <c r="B547" s="4">
        <v>16057</v>
      </c>
      <c r="C547" s="6" t="s">
        <v>2267</v>
      </c>
      <c r="D547" s="6" t="s">
        <v>446</v>
      </c>
      <c r="E547" s="4">
        <v>16055</v>
      </c>
      <c r="F547" s="4">
        <v>16055</v>
      </c>
      <c r="G547" s="4">
        <v>16055</v>
      </c>
      <c r="H547" s="37">
        <v>425274207</v>
      </c>
      <c r="I547" s="37">
        <v>295670107.75059903</v>
      </c>
      <c r="J547" s="37">
        <v>313848169.68626702</v>
      </c>
      <c r="K547" s="4" t="str">
        <f>VLOOKUP(B547,altitude!$B$3:$E$3232,4)</f>
        <v>L</v>
      </c>
      <c r="L547" s="4">
        <f>VLOOKUP(B547,fuelregion!$C$5:$D$3233,2,FALSE)</f>
        <v>500001000</v>
      </c>
      <c r="M547" s="4">
        <f>VLOOKUP(B547,fuelregion!$H$5:$I$3113,2,FALSE)</f>
        <v>500001000</v>
      </c>
      <c r="N547" s="4">
        <f>VLOOKUP(B547,imbin!$B$4:$D$3233,2,FALSE)</f>
        <v>0</v>
      </c>
      <c r="O547" s="4" t="str">
        <f>VLOOKUP(B547,imbin!$B$4:$D$3233,3,FALSE)</f>
        <v>Submittal</v>
      </c>
      <c r="P547" s="4">
        <f>IF(ISNA(VLOOKUP(B547,rampbin!$B$4:$G$1697,6,FALSE)),2,VLOOKUP(B547,rampbin!$B$4:$G$1697,6,FALSE))</f>
        <v>2</v>
      </c>
      <c r="Q547" s="4" t="str">
        <f>IF(ISNA(VLOOKUP(B547,rampbin!$B$4:$G$1697,5,FALSE)),"MOVES",VLOOKUP(B547,rampbin!$B$4:$G$1697,5,FALSE))</f>
        <v>Submitted</v>
      </c>
      <c r="R547" s="4" t="s">
        <v>1880</v>
      </c>
      <c r="S547" s="6" t="s">
        <v>1851</v>
      </c>
      <c r="T547" s="4">
        <f>VLOOKUP(B547,meanLDage!$B$3:$E$3145,4,FALSE)</f>
        <v>5</v>
      </c>
      <c r="U547" s="32">
        <f>VLOOKUP(B547,meanLDage!$B$3:$E$3145,2,FALSE)</f>
        <v>14.071753631328574</v>
      </c>
      <c r="V547" s="4" t="str">
        <f t="shared" si="57"/>
        <v>16_L_500001000_0_4_2</v>
      </c>
      <c r="W547" s="4">
        <v>16055</v>
      </c>
      <c r="X547" s="6"/>
      <c r="Y547" s="8">
        <f t="shared" si="58"/>
        <v>16055</v>
      </c>
      <c r="Z547" s="6" t="b">
        <f t="shared" si="56"/>
        <v>1</v>
      </c>
      <c r="AA547" s="6">
        <f t="shared" si="59"/>
        <v>16055</v>
      </c>
      <c r="AB547" s="4">
        <f t="shared" si="60"/>
        <v>5</v>
      </c>
      <c r="AC547" s="32">
        <f t="shared" si="61"/>
        <v>14.071753631328574</v>
      </c>
      <c r="AD547" s="4">
        <f>VLOOKUP($B547,meanLDage!$Z$3:$AC$3145,4,FALSE)</f>
        <v>4</v>
      </c>
      <c r="AE547" s="32">
        <f>VLOOKUP($B547,meanLDage!$Z$3:$AC$3145,2,FALSE)</f>
        <v>12.76791145</v>
      </c>
      <c r="AF547" s="6">
        <f>VLOOKUP(V547,'2017 rep county selection'!$A$1:$C$281,3,FALSE)</f>
        <v>16055</v>
      </c>
      <c r="AH547" s="9">
        <f t="shared" si="62"/>
        <v>16055</v>
      </c>
    </row>
    <row r="548" spans="1:34" ht="15.75" customHeight="1" x14ac:dyDescent="0.3">
      <c r="A548" s="4">
        <v>16</v>
      </c>
      <c r="B548" s="4">
        <v>16059</v>
      </c>
      <c r="C548" s="6" t="s">
        <v>2267</v>
      </c>
      <c r="D548" s="6" t="s">
        <v>447</v>
      </c>
      <c r="E548" s="4">
        <v>16055</v>
      </c>
      <c r="F548" s="4">
        <v>16055</v>
      </c>
      <c r="G548" s="4">
        <v>16055</v>
      </c>
      <c r="H548" s="37">
        <v>103621872</v>
      </c>
      <c r="I548" s="37">
        <v>96506651.443182305</v>
      </c>
      <c r="J548" s="37">
        <v>101825790.521029</v>
      </c>
      <c r="K548" s="4" t="str">
        <f>VLOOKUP(B548,altitude!$B$3:$E$3232,4)</f>
        <v>L</v>
      </c>
      <c r="L548" s="4">
        <f>VLOOKUP(B548,fuelregion!$C$5:$D$3233,2,FALSE)</f>
        <v>500001000</v>
      </c>
      <c r="M548" s="4">
        <f>VLOOKUP(B548,fuelregion!$H$5:$I$3113,2,FALSE)</f>
        <v>500001000</v>
      </c>
      <c r="N548" s="4">
        <f>VLOOKUP(B548,imbin!$B$4:$D$3233,2,FALSE)</f>
        <v>0</v>
      </c>
      <c r="O548" s="4" t="str">
        <f>VLOOKUP(B548,imbin!$B$4:$D$3233,3,FALSE)</f>
        <v>Submittal</v>
      </c>
      <c r="P548" s="4">
        <f>IF(ISNA(VLOOKUP(B548,rampbin!$B$4:$G$1697,6,FALSE)),2,VLOOKUP(B548,rampbin!$B$4:$G$1697,6,FALSE))</f>
        <v>2</v>
      </c>
      <c r="Q548" s="4" t="str">
        <f>IF(ISNA(VLOOKUP(B548,rampbin!$B$4:$G$1697,5,FALSE)),"MOVES",VLOOKUP(B548,rampbin!$B$4:$G$1697,5,FALSE))</f>
        <v>Submitted</v>
      </c>
      <c r="R548" s="4" t="s">
        <v>1880</v>
      </c>
      <c r="S548" s="6" t="s">
        <v>1851</v>
      </c>
      <c r="T548" s="4">
        <f>VLOOKUP(B548,meanLDage!$B$3:$E$3145,4,FALSE)</f>
        <v>6</v>
      </c>
      <c r="U548" s="32">
        <f>VLOOKUP(B548,meanLDage!$B$3:$E$3145,2,FALSE)</f>
        <v>15.736380330566654</v>
      </c>
      <c r="V548" s="4" t="str">
        <f t="shared" si="57"/>
        <v>16_L_500001000_0_5_2</v>
      </c>
      <c r="W548" s="4">
        <v>16017</v>
      </c>
      <c r="X548" s="6"/>
      <c r="Y548" s="8">
        <f t="shared" si="58"/>
        <v>16017</v>
      </c>
      <c r="Z548" s="6" t="b">
        <f t="shared" si="56"/>
        <v>0</v>
      </c>
      <c r="AA548" s="6">
        <f t="shared" si="59"/>
        <v>16055</v>
      </c>
      <c r="AB548" s="4">
        <f t="shared" si="60"/>
        <v>6</v>
      </c>
      <c r="AC548" s="32">
        <f t="shared" si="61"/>
        <v>15.736380330566654</v>
      </c>
      <c r="AD548" s="4">
        <f>VLOOKUP($B548,meanLDage!$Z$3:$AC$3145,4,FALSE)</f>
        <v>5</v>
      </c>
      <c r="AE548" s="32">
        <f>VLOOKUP($B548,meanLDage!$Z$3:$AC$3145,2,FALSE)</f>
        <v>14.79382098</v>
      </c>
      <c r="AF548" s="6">
        <f>VLOOKUP(V548,'2017 rep county selection'!$A$1:$C$281,3,FALSE)</f>
        <v>16017</v>
      </c>
      <c r="AH548" s="9">
        <f t="shared" si="62"/>
        <v>16017</v>
      </c>
    </row>
    <row r="549" spans="1:34" ht="15.75" customHeight="1" x14ac:dyDescent="0.3">
      <c r="A549" s="4">
        <v>16</v>
      </c>
      <c r="B549" s="4">
        <v>16061</v>
      </c>
      <c r="C549" s="6" t="s">
        <v>2267</v>
      </c>
      <c r="D549" s="6" t="s">
        <v>448</v>
      </c>
      <c r="E549" s="4">
        <v>16055</v>
      </c>
      <c r="F549" s="4">
        <v>16055</v>
      </c>
      <c r="G549" s="4">
        <v>16055</v>
      </c>
      <c r="H549" s="37">
        <v>58396706</v>
      </c>
      <c r="I549" s="37">
        <v>69340250.626917705</v>
      </c>
      <c r="J549" s="37">
        <v>73160822.023269802</v>
      </c>
      <c r="K549" s="4" t="str">
        <f>VLOOKUP(B549,altitude!$B$3:$E$3232,4)</f>
        <v>L</v>
      </c>
      <c r="L549" s="4">
        <f>VLOOKUP(B549,fuelregion!$C$5:$D$3233,2,FALSE)</f>
        <v>500001000</v>
      </c>
      <c r="M549" s="4">
        <f>VLOOKUP(B549,fuelregion!$H$5:$I$3113,2,FALSE)</f>
        <v>500001000</v>
      </c>
      <c r="N549" s="4">
        <f>VLOOKUP(B549,imbin!$B$4:$D$3233,2,FALSE)</f>
        <v>0</v>
      </c>
      <c r="O549" s="4" t="str">
        <f>VLOOKUP(B549,imbin!$B$4:$D$3233,3,FALSE)</f>
        <v>Submittal</v>
      </c>
      <c r="P549" s="4">
        <f>IF(ISNA(VLOOKUP(B549,rampbin!$B$4:$G$1697,6,FALSE)),2,VLOOKUP(B549,rampbin!$B$4:$G$1697,6,FALSE))</f>
        <v>2</v>
      </c>
      <c r="Q549" s="4" t="str">
        <f>IF(ISNA(VLOOKUP(B549,rampbin!$B$4:$G$1697,5,FALSE)),"MOVES",VLOOKUP(B549,rampbin!$B$4:$G$1697,5,FALSE))</f>
        <v>Submitted</v>
      </c>
      <c r="R549" s="4" t="s">
        <v>1880</v>
      </c>
      <c r="S549" s="6" t="s">
        <v>1851</v>
      </c>
      <c r="T549" s="4">
        <f>VLOOKUP(B549,meanLDage!$B$3:$E$3145,4,FALSE)</f>
        <v>6</v>
      </c>
      <c r="U549" s="32">
        <f>VLOOKUP(B549,meanLDage!$B$3:$E$3145,2,FALSE)</f>
        <v>15.807799853440148</v>
      </c>
      <c r="V549" s="4" t="str">
        <f t="shared" si="57"/>
        <v>16_L_500001000_0_5_2</v>
      </c>
      <c r="W549" s="4">
        <v>16017</v>
      </c>
      <c r="X549" s="6"/>
      <c r="Y549" s="8">
        <f t="shared" si="58"/>
        <v>16017</v>
      </c>
      <c r="Z549" s="6" t="b">
        <f t="shared" si="56"/>
        <v>0</v>
      </c>
      <c r="AA549" s="6">
        <f t="shared" si="59"/>
        <v>16055</v>
      </c>
      <c r="AB549" s="4">
        <f t="shared" si="60"/>
        <v>6</v>
      </c>
      <c r="AC549" s="32">
        <f t="shared" si="61"/>
        <v>15.807799853440148</v>
      </c>
      <c r="AD549" s="4">
        <f>VLOOKUP($B549,meanLDage!$Z$3:$AC$3145,4,FALSE)</f>
        <v>5</v>
      </c>
      <c r="AE549" s="32">
        <f>VLOOKUP($B549,meanLDage!$Z$3:$AC$3145,2,FALSE)</f>
        <v>14.204903809999999</v>
      </c>
      <c r="AF549" s="6">
        <f>VLOOKUP(V549,'2017 rep county selection'!$A$1:$C$281,3,FALSE)</f>
        <v>16017</v>
      </c>
      <c r="AH549" s="9">
        <f t="shared" si="62"/>
        <v>16017</v>
      </c>
    </row>
    <row r="550" spans="1:34" ht="15.75" customHeight="1" x14ac:dyDescent="0.3">
      <c r="A550" s="4">
        <v>16</v>
      </c>
      <c r="B550" s="4">
        <v>16063</v>
      </c>
      <c r="C550" s="6" t="s">
        <v>2267</v>
      </c>
      <c r="D550" s="6" t="s">
        <v>118</v>
      </c>
      <c r="E550" s="4">
        <v>16055</v>
      </c>
      <c r="F550" s="4">
        <v>16055</v>
      </c>
      <c r="G550" s="4">
        <v>16055</v>
      </c>
      <c r="H550" s="37">
        <v>97005376</v>
      </c>
      <c r="I550" s="37">
        <v>107535485.76964</v>
      </c>
      <c r="J550" s="37">
        <v>113460572.53197099</v>
      </c>
      <c r="K550" s="4" t="str">
        <f>VLOOKUP(B550,altitude!$B$3:$E$3232,4)</f>
        <v>L</v>
      </c>
      <c r="L550" s="4">
        <f>VLOOKUP(B550,fuelregion!$C$5:$D$3233,2,FALSE)</f>
        <v>500001000</v>
      </c>
      <c r="M550" s="4">
        <f>VLOOKUP(B550,fuelregion!$H$5:$I$3113,2,FALSE)</f>
        <v>500001000</v>
      </c>
      <c r="N550" s="4">
        <f>VLOOKUP(B550,imbin!$B$4:$D$3233,2,FALSE)</f>
        <v>0</v>
      </c>
      <c r="O550" s="4" t="str">
        <f>VLOOKUP(B550,imbin!$B$4:$D$3233,3,FALSE)</f>
        <v>Submittal</v>
      </c>
      <c r="P550" s="4">
        <f>IF(ISNA(VLOOKUP(B550,rampbin!$B$4:$G$1697,6,FALSE)),2,VLOOKUP(B550,rampbin!$B$4:$G$1697,6,FALSE))</f>
        <v>2</v>
      </c>
      <c r="Q550" s="4" t="str">
        <f>IF(ISNA(VLOOKUP(B550,rampbin!$B$4:$G$1697,5,FALSE)),"MOVES",VLOOKUP(B550,rampbin!$B$4:$G$1697,5,FALSE))</f>
        <v>Submitted</v>
      </c>
      <c r="R550" s="4" t="s">
        <v>1880</v>
      </c>
      <c r="S550" s="6" t="s">
        <v>1851</v>
      </c>
      <c r="T550" s="4">
        <f>VLOOKUP(B550,meanLDage!$B$3:$E$3145,4,FALSE)</f>
        <v>6</v>
      </c>
      <c r="U550" s="32">
        <f>VLOOKUP(B550,meanLDage!$B$3:$E$3145,2,FALSE)</f>
        <v>15.517556180505583</v>
      </c>
      <c r="V550" s="4" t="str">
        <f t="shared" si="57"/>
        <v>16_L_500001000_0_5_2</v>
      </c>
      <c r="W550" s="4">
        <v>16017</v>
      </c>
      <c r="X550" s="6"/>
      <c r="Y550" s="8">
        <f t="shared" si="58"/>
        <v>16017</v>
      </c>
      <c r="Z550" s="6" t="b">
        <f t="shared" si="56"/>
        <v>0</v>
      </c>
      <c r="AA550" s="6">
        <f t="shared" si="59"/>
        <v>16055</v>
      </c>
      <c r="AB550" s="4">
        <f t="shared" si="60"/>
        <v>6</v>
      </c>
      <c r="AC550" s="32">
        <f t="shared" si="61"/>
        <v>15.517556180505583</v>
      </c>
      <c r="AD550" s="4">
        <f>VLOOKUP($B550,meanLDage!$Z$3:$AC$3145,4,FALSE)</f>
        <v>5</v>
      </c>
      <c r="AE550" s="32">
        <f>VLOOKUP($B550,meanLDage!$Z$3:$AC$3145,2,FALSE)</f>
        <v>14.08249026</v>
      </c>
      <c r="AF550" s="6">
        <f>VLOOKUP(V550,'2017 rep county selection'!$A$1:$C$281,3,FALSE)</f>
        <v>16017</v>
      </c>
      <c r="AH550" s="9">
        <f t="shared" si="62"/>
        <v>16017</v>
      </c>
    </row>
    <row r="551" spans="1:34" ht="15.75" customHeight="1" x14ac:dyDescent="0.3">
      <c r="A551" s="4">
        <v>16</v>
      </c>
      <c r="B551" s="4">
        <v>16065</v>
      </c>
      <c r="C551" s="6" t="s">
        <v>2267</v>
      </c>
      <c r="D551" s="6" t="s">
        <v>51</v>
      </c>
      <c r="E551" s="4">
        <v>16065</v>
      </c>
      <c r="F551" s="4">
        <v>16065</v>
      </c>
      <c r="G551" s="4">
        <v>16065</v>
      </c>
      <c r="H551" s="37">
        <v>316093900</v>
      </c>
      <c r="I551" s="37">
        <v>240036868.21298501</v>
      </c>
      <c r="J551" s="37">
        <v>255144138.93643999</v>
      </c>
      <c r="K551" s="4" t="str">
        <f>VLOOKUP(B551,altitude!$B$3:$E$3232,4)</f>
        <v>L</v>
      </c>
      <c r="L551" s="4">
        <f>VLOOKUP(B551,fuelregion!$C$5:$D$3233,2,FALSE)</f>
        <v>500001000</v>
      </c>
      <c r="M551" s="4">
        <f>VLOOKUP(B551,fuelregion!$H$5:$I$3113,2,FALSE)</f>
        <v>500001000</v>
      </c>
      <c r="N551" s="4">
        <f>VLOOKUP(B551,imbin!$B$4:$D$3233,2,FALSE)</f>
        <v>0</v>
      </c>
      <c r="O551" s="4" t="str">
        <f>VLOOKUP(B551,imbin!$B$4:$D$3233,3,FALSE)</f>
        <v>Submittal</v>
      </c>
      <c r="P551" s="4">
        <f>IF(ISNA(VLOOKUP(B551,rampbin!$B$4:$G$1697,6,FALSE)),2,VLOOKUP(B551,rampbin!$B$4:$G$1697,6,FALSE))</f>
        <v>2</v>
      </c>
      <c r="Q551" s="4" t="str">
        <f>IF(ISNA(VLOOKUP(B551,rampbin!$B$4:$G$1697,5,FALSE)),"MOVES",VLOOKUP(B551,rampbin!$B$4:$G$1697,5,FALSE))</f>
        <v>Submitted</v>
      </c>
      <c r="R551" s="4" t="s">
        <v>1880</v>
      </c>
      <c r="S551" s="6" t="s">
        <v>1851</v>
      </c>
      <c r="T551" s="4">
        <f>VLOOKUP(B551,meanLDage!$B$3:$E$3145,4,FALSE)</f>
        <v>4</v>
      </c>
      <c r="U551" s="32">
        <f>VLOOKUP(B551,meanLDage!$B$3:$E$3145,2,FALSE)</f>
        <v>12.667387509915278</v>
      </c>
      <c r="V551" s="4" t="str">
        <f t="shared" si="57"/>
        <v>16_L_500001000_0_4_2</v>
      </c>
      <c r="W551" s="4">
        <v>16019</v>
      </c>
      <c r="X551" s="6"/>
      <c r="Y551" s="8">
        <f t="shared" si="58"/>
        <v>16019</v>
      </c>
      <c r="Z551" s="6" t="b">
        <f t="shared" si="56"/>
        <v>0</v>
      </c>
      <c r="AA551" s="6">
        <f t="shared" si="59"/>
        <v>16065</v>
      </c>
      <c r="AB551" s="4">
        <f t="shared" si="60"/>
        <v>4</v>
      </c>
      <c r="AC551" s="32">
        <f t="shared" si="61"/>
        <v>12.667387509915278</v>
      </c>
      <c r="AD551" s="4">
        <f>VLOOKUP($B551,meanLDage!$Z$3:$AC$3145,4,FALSE)</f>
        <v>4</v>
      </c>
      <c r="AE551" s="32">
        <f>VLOOKUP($B551,meanLDage!$Z$3:$AC$3145,2,FALSE)</f>
        <v>11.19981928</v>
      </c>
      <c r="AF551" s="6">
        <f>VLOOKUP(V551,'2017 rep county selection'!$A$1:$C$281,3,FALSE)</f>
        <v>16055</v>
      </c>
      <c r="AH551" s="9">
        <f t="shared" si="62"/>
        <v>16055</v>
      </c>
    </row>
    <row r="552" spans="1:34" ht="15.75" customHeight="1" x14ac:dyDescent="0.3">
      <c r="A552" s="4">
        <v>16</v>
      </c>
      <c r="B552" s="4">
        <v>16067</v>
      </c>
      <c r="C552" s="6" t="s">
        <v>2267</v>
      </c>
      <c r="D552" s="6" t="s">
        <v>449</v>
      </c>
      <c r="E552" s="4">
        <v>16053</v>
      </c>
      <c r="F552" s="4">
        <v>16053</v>
      </c>
      <c r="G552" s="4">
        <v>16053</v>
      </c>
      <c r="H552" s="37">
        <v>230002304</v>
      </c>
      <c r="I552" s="37">
        <v>248094546.14093599</v>
      </c>
      <c r="J552" s="37">
        <v>263519283.22730601</v>
      </c>
      <c r="K552" s="4" t="str">
        <f>VLOOKUP(B552,altitude!$B$3:$E$3232,4)</f>
        <v>L</v>
      </c>
      <c r="L552" s="4">
        <f>VLOOKUP(B552,fuelregion!$C$5:$D$3233,2,FALSE)</f>
        <v>500001000</v>
      </c>
      <c r="M552" s="4">
        <f>VLOOKUP(B552,fuelregion!$H$5:$I$3113,2,FALSE)</f>
        <v>500001000</v>
      </c>
      <c r="N552" s="4">
        <f>VLOOKUP(B552,imbin!$B$4:$D$3233,2,FALSE)</f>
        <v>0</v>
      </c>
      <c r="O552" s="4" t="str">
        <f>VLOOKUP(B552,imbin!$B$4:$D$3233,3,FALSE)</f>
        <v>Submittal</v>
      </c>
      <c r="P552" s="4">
        <f>IF(ISNA(VLOOKUP(B552,rampbin!$B$4:$G$1697,6,FALSE)),2,VLOOKUP(B552,rampbin!$B$4:$G$1697,6,FALSE))</f>
        <v>2</v>
      </c>
      <c r="Q552" s="4" t="str">
        <f>IF(ISNA(VLOOKUP(B552,rampbin!$B$4:$G$1697,5,FALSE)),"MOVES",VLOOKUP(B552,rampbin!$B$4:$G$1697,5,FALSE))</f>
        <v>Submitted</v>
      </c>
      <c r="R552" s="4" t="s">
        <v>1880</v>
      </c>
      <c r="S552" s="6" t="s">
        <v>1851</v>
      </c>
      <c r="T552" s="4">
        <f>VLOOKUP(B552,meanLDage!$B$3:$E$3145,4,FALSE)</f>
        <v>5</v>
      </c>
      <c r="U552" s="32">
        <f>VLOOKUP(B552,meanLDage!$B$3:$E$3145,2,FALSE)</f>
        <v>14.136957724719995</v>
      </c>
      <c r="V552" s="4" t="str">
        <f t="shared" si="57"/>
        <v>16_L_500001000_0_4_2</v>
      </c>
      <c r="W552" s="4">
        <v>16055</v>
      </c>
      <c r="X552" s="6"/>
      <c r="Y552" s="8">
        <f t="shared" si="58"/>
        <v>16055</v>
      </c>
      <c r="Z552" s="6" t="b">
        <f t="shared" si="56"/>
        <v>0</v>
      </c>
      <c r="AA552" s="6">
        <f t="shared" si="59"/>
        <v>16053</v>
      </c>
      <c r="AB552" s="4">
        <f t="shared" si="60"/>
        <v>5</v>
      </c>
      <c r="AC552" s="32">
        <f t="shared" si="61"/>
        <v>14.136957724719995</v>
      </c>
      <c r="AD552" s="4">
        <f>VLOOKUP($B552,meanLDage!$Z$3:$AC$3145,4,FALSE)</f>
        <v>4</v>
      </c>
      <c r="AE552" s="32">
        <f>VLOOKUP($B552,meanLDage!$Z$3:$AC$3145,2,FALSE)</f>
        <v>11.91507067</v>
      </c>
      <c r="AF552" s="6">
        <f>VLOOKUP(V552,'2017 rep county selection'!$A$1:$C$281,3,FALSE)</f>
        <v>16055</v>
      </c>
      <c r="AH552" s="9">
        <f t="shared" si="62"/>
        <v>16055</v>
      </c>
    </row>
    <row r="553" spans="1:34" ht="15.75" customHeight="1" x14ac:dyDescent="0.3">
      <c r="A553" s="4">
        <v>16</v>
      </c>
      <c r="B553" s="4">
        <v>16069</v>
      </c>
      <c r="C553" s="6" t="s">
        <v>2267</v>
      </c>
      <c r="D553" s="6" t="s">
        <v>450</v>
      </c>
      <c r="E553" s="4">
        <v>16055</v>
      </c>
      <c r="F553" s="4">
        <v>16055</v>
      </c>
      <c r="G553" s="4">
        <v>16055</v>
      </c>
      <c r="H553" s="37">
        <v>458368683</v>
      </c>
      <c r="I553" s="37">
        <v>423517505.74357003</v>
      </c>
      <c r="J553" s="37">
        <v>451465901.58235401</v>
      </c>
      <c r="K553" s="4" t="str">
        <f>VLOOKUP(B553,altitude!$B$3:$E$3232,4)</f>
        <v>L</v>
      </c>
      <c r="L553" s="4">
        <f>VLOOKUP(B553,fuelregion!$C$5:$D$3233,2,FALSE)</f>
        <v>500001000</v>
      </c>
      <c r="M553" s="4">
        <f>VLOOKUP(B553,fuelregion!$H$5:$I$3113,2,FALSE)</f>
        <v>500001000</v>
      </c>
      <c r="N553" s="4">
        <f>VLOOKUP(B553,imbin!$B$4:$D$3233,2,FALSE)</f>
        <v>0</v>
      </c>
      <c r="O553" s="4" t="str">
        <f>VLOOKUP(B553,imbin!$B$4:$D$3233,3,FALSE)</f>
        <v>Submittal</v>
      </c>
      <c r="P553" s="4">
        <f>IF(ISNA(VLOOKUP(B553,rampbin!$B$4:$G$1697,6,FALSE)),2,VLOOKUP(B553,rampbin!$B$4:$G$1697,6,FALSE))</f>
        <v>2</v>
      </c>
      <c r="Q553" s="4" t="str">
        <f>IF(ISNA(VLOOKUP(B553,rampbin!$B$4:$G$1697,5,FALSE)),"MOVES",VLOOKUP(B553,rampbin!$B$4:$G$1697,5,FALSE))</f>
        <v>Submitted</v>
      </c>
      <c r="R553" s="4" t="s">
        <v>1877</v>
      </c>
      <c r="S553" s="6" t="s">
        <v>1988</v>
      </c>
      <c r="T553" s="4">
        <f>VLOOKUP(B553,meanLDage!$B$3:$E$3145,4,FALSE)</f>
        <v>5</v>
      </c>
      <c r="U553" s="32">
        <f>VLOOKUP(B553,meanLDage!$B$3:$E$3145,2,FALSE)</f>
        <v>14.013972420636494</v>
      </c>
      <c r="V553" s="4" t="str">
        <f t="shared" si="57"/>
        <v>16_L_500001000_0_4_2</v>
      </c>
      <c r="W553" s="4">
        <v>16055</v>
      </c>
      <c r="X553" s="6"/>
      <c r="Y553" s="8">
        <f t="shared" si="58"/>
        <v>16055</v>
      </c>
      <c r="Z553" s="6" t="b">
        <f t="shared" si="56"/>
        <v>1</v>
      </c>
      <c r="AA553" s="6">
        <f t="shared" si="59"/>
        <v>16055</v>
      </c>
      <c r="AB553" s="4">
        <f t="shared" si="60"/>
        <v>5</v>
      </c>
      <c r="AC553" s="32">
        <f t="shared" si="61"/>
        <v>14.013972420636494</v>
      </c>
      <c r="AD553" s="4">
        <f>VLOOKUP($B553,meanLDage!$Z$3:$AC$3145,4,FALSE)</f>
        <v>4</v>
      </c>
      <c r="AE553" s="32">
        <f>VLOOKUP($B553,meanLDage!$Z$3:$AC$3145,2,FALSE)</f>
        <v>12.759227920000001</v>
      </c>
      <c r="AF553" s="6">
        <f>VLOOKUP(V553,'2017 rep county selection'!$A$1:$C$281,3,FALSE)</f>
        <v>16055</v>
      </c>
      <c r="AH553" s="9">
        <f t="shared" si="62"/>
        <v>16055</v>
      </c>
    </row>
    <row r="554" spans="1:34" ht="15.75" customHeight="1" x14ac:dyDescent="0.3">
      <c r="A554" s="4">
        <v>16</v>
      </c>
      <c r="B554" s="4">
        <v>16071</v>
      </c>
      <c r="C554" s="6" t="s">
        <v>2267</v>
      </c>
      <c r="D554" s="6" t="s">
        <v>451</v>
      </c>
      <c r="E554" s="4">
        <v>16005</v>
      </c>
      <c r="F554" s="4">
        <v>16005</v>
      </c>
      <c r="G554" s="4">
        <v>16005</v>
      </c>
      <c r="H554" s="37">
        <v>145556184</v>
      </c>
      <c r="I554" s="37">
        <v>152072728.50714499</v>
      </c>
      <c r="J554" s="37">
        <v>160451768.263127</v>
      </c>
      <c r="K554" s="4" t="str">
        <f>VLOOKUP(B554,altitude!$B$3:$E$3232,4)</f>
        <v>L</v>
      </c>
      <c r="L554" s="4">
        <f>VLOOKUP(B554,fuelregion!$C$5:$D$3233,2,FALSE)</f>
        <v>500001000</v>
      </c>
      <c r="M554" s="4">
        <f>VLOOKUP(B554,fuelregion!$H$5:$I$3113,2,FALSE)</f>
        <v>500001000</v>
      </c>
      <c r="N554" s="4">
        <f>VLOOKUP(B554,imbin!$B$4:$D$3233,2,FALSE)</f>
        <v>0</v>
      </c>
      <c r="O554" s="4" t="str">
        <f>VLOOKUP(B554,imbin!$B$4:$D$3233,3,FALSE)</f>
        <v>Submittal</v>
      </c>
      <c r="P554" s="4">
        <f>IF(ISNA(VLOOKUP(B554,rampbin!$B$4:$G$1697,6,FALSE)),2,VLOOKUP(B554,rampbin!$B$4:$G$1697,6,FALSE))</f>
        <v>2</v>
      </c>
      <c r="Q554" s="4" t="str">
        <f>IF(ISNA(VLOOKUP(B554,rampbin!$B$4:$G$1697,5,FALSE)),"MOVES",VLOOKUP(B554,rampbin!$B$4:$G$1697,5,FALSE))</f>
        <v>Submitted</v>
      </c>
      <c r="R554" s="4" t="s">
        <v>1880</v>
      </c>
      <c r="S554" s="6" t="s">
        <v>1851</v>
      </c>
      <c r="T554" s="4">
        <f>VLOOKUP(B554,meanLDage!$B$3:$E$3145,4,FALSE)</f>
        <v>6</v>
      </c>
      <c r="U554" s="32">
        <f>VLOOKUP(B554,meanLDage!$B$3:$E$3145,2,FALSE)</f>
        <v>15.076240799148581</v>
      </c>
      <c r="V554" s="4" t="str">
        <f t="shared" si="57"/>
        <v>16_L_500001000_0_5_2</v>
      </c>
      <c r="W554" s="4">
        <v>16017</v>
      </c>
      <c r="X554" s="6"/>
      <c r="Y554" s="8">
        <f t="shared" si="58"/>
        <v>16017</v>
      </c>
      <c r="Z554" s="6" t="b">
        <f t="shared" si="56"/>
        <v>0</v>
      </c>
      <c r="AA554" s="6">
        <f t="shared" si="59"/>
        <v>16005</v>
      </c>
      <c r="AB554" s="4">
        <f t="shared" si="60"/>
        <v>6</v>
      </c>
      <c r="AC554" s="32">
        <f t="shared" si="61"/>
        <v>15.076240799148581</v>
      </c>
      <c r="AD554" s="4">
        <f>VLOOKUP($B554,meanLDage!$Z$3:$AC$3145,4,FALSE)</f>
        <v>5</v>
      </c>
      <c r="AE554" s="32">
        <f>VLOOKUP($B554,meanLDage!$Z$3:$AC$3145,2,FALSE)</f>
        <v>13.73150021</v>
      </c>
      <c r="AF554" s="6">
        <f>VLOOKUP(V554,'2017 rep county selection'!$A$1:$C$281,3,FALSE)</f>
        <v>16017</v>
      </c>
      <c r="AH554" s="9">
        <f t="shared" si="62"/>
        <v>16017</v>
      </c>
    </row>
    <row r="555" spans="1:34" ht="15.75" customHeight="1" x14ac:dyDescent="0.3">
      <c r="A555" s="4">
        <v>16</v>
      </c>
      <c r="B555" s="4">
        <v>16073</v>
      </c>
      <c r="C555" s="6" t="s">
        <v>2267</v>
      </c>
      <c r="D555" s="6" t="s">
        <v>452</v>
      </c>
      <c r="E555" s="4">
        <v>16055</v>
      </c>
      <c r="F555" s="4">
        <v>16055</v>
      </c>
      <c r="G555" s="4">
        <v>16055</v>
      </c>
      <c r="H555" s="37">
        <v>147733901</v>
      </c>
      <c r="I555" s="37">
        <v>127409746.44578999</v>
      </c>
      <c r="J555" s="37">
        <v>134429883.068681</v>
      </c>
      <c r="K555" s="4" t="str">
        <f>VLOOKUP(B555,altitude!$B$3:$E$3232,4)</f>
        <v>L</v>
      </c>
      <c r="L555" s="4">
        <f>VLOOKUP(B555,fuelregion!$C$5:$D$3233,2,FALSE)</f>
        <v>500001000</v>
      </c>
      <c r="M555" s="4">
        <f>VLOOKUP(B555,fuelregion!$H$5:$I$3113,2,FALSE)</f>
        <v>500001000</v>
      </c>
      <c r="N555" s="4">
        <f>VLOOKUP(B555,imbin!$B$4:$D$3233,2,FALSE)</f>
        <v>0</v>
      </c>
      <c r="O555" s="4" t="str">
        <f>VLOOKUP(B555,imbin!$B$4:$D$3233,3,FALSE)</f>
        <v>Submittal</v>
      </c>
      <c r="P555" s="4">
        <f>IF(ISNA(VLOOKUP(B555,rampbin!$B$4:$G$1697,6,FALSE)),2,VLOOKUP(B555,rampbin!$B$4:$G$1697,6,FALSE))</f>
        <v>2</v>
      </c>
      <c r="Q555" s="4" t="str">
        <f>IF(ISNA(VLOOKUP(B555,rampbin!$B$4:$G$1697,5,FALSE)),"MOVES",VLOOKUP(B555,rampbin!$B$4:$G$1697,5,FALSE))</f>
        <v>Submitted</v>
      </c>
      <c r="R555" s="4" t="s">
        <v>1877</v>
      </c>
      <c r="S555" s="6" t="s">
        <v>1983</v>
      </c>
      <c r="T555" s="4">
        <f>VLOOKUP(B555,meanLDage!$B$3:$E$3145,4,FALSE)</f>
        <v>6</v>
      </c>
      <c r="U555" s="32">
        <f>VLOOKUP(B555,meanLDage!$B$3:$E$3145,2,FALSE)</f>
        <v>15.885506072685237</v>
      </c>
      <c r="V555" s="4" t="str">
        <f t="shared" si="57"/>
        <v>16_L_500001000_0_5_2</v>
      </c>
      <c r="W555" s="4">
        <v>16017</v>
      </c>
      <c r="X555" s="6"/>
      <c r="Y555" s="8">
        <f t="shared" si="58"/>
        <v>16017</v>
      </c>
      <c r="Z555" s="6" t="b">
        <f t="shared" si="56"/>
        <v>0</v>
      </c>
      <c r="AA555" s="6">
        <f t="shared" si="59"/>
        <v>16055</v>
      </c>
      <c r="AB555" s="4">
        <f t="shared" si="60"/>
        <v>6</v>
      </c>
      <c r="AC555" s="32">
        <f t="shared" si="61"/>
        <v>15.885506072685237</v>
      </c>
      <c r="AD555" s="4">
        <f>VLOOKUP($B555,meanLDage!$Z$3:$AC$3145,4,FALSE)</f>
        <v>5</v>
      </c>
      <c r="AE555" s="32">
        <f>VLOOKUP($B555,meanLDage!$Z$3:$AC$3145,2,FALSE)</f>
        <v>13.914343629999999</v>
      </c>
      <c r="AF555" s="6">
        <f>VLOOKUP(V555,'2017 rep county selection'!$A$1:$C$281,3,FALSE)</f>
        <v>16017</v>
      </c>
      <c r="AH555" s="9">
        <f t="shared" si="62"/>
        <v>16017</v>
      </c>
    </row>
    <row r="556" spans="1:34" ht="15.75" customHeight="1" x14ac:dyDescent="0.3">
      <c r="A556" s="4">
        <v>16</v>
      </c>
      <c r="B556" s="4">
        <v>16075</v>
      </c>
      <c r="C556" s="6" t="s">
        <v>2267</v>
      </c>
      <c r="D556" s="6" t="s">
        <v>453</v>
      </c>
      <c r="E556" s="4">
        <v>16053</v>
      </c>
      <c r="F556" s="4">
        <v>16053</v>
      </c>
      <c r="G556" s="4">
        <v>16053</v>
      </c>
      <c r="H556" s="37">
        <v>292865465</v>
      </c>
      <c r="I556" s="37">
        <v>273196541.59732401</v>
      </c>
      <c r="J556" s="37">
        <v>289021105.82122397</v>
      </c>
      <c r="K556" s="4" t="str">
        <f>VLOOKUP(B556,altitude!$B$3:$E$3232,4)</f>
        <v>L</v>
      </c>
      <c r="L556" s="4">
        <f>VLOOKUP(B556,fuelregion!$C$5:$D$3233,2,FALSE)</f>
        <v>500001000</v>
      </c>
      <c r="M556" s="4">
        <f>VLOOKUP(B556,fuelregion!$H$5:$I$3113,2,FALSE)</f>
        <v>500001000</v>
      </c>
      <c r="N556" s="4">
        <f>VLOOKUP(B556,imbin!$B$4:$D$3233,2,FALSE)</f>
        <v>0</v>
      </c>
      <c r="O556" s="4" t="str">
        <f>VLOOKUP(B556,imbin!$B$4:$D$3233,3,FALSE)</f>
        <v>Submittal</v>
      </c>
      <c r="P556" s="4">
        <f>IF(ISNA(VLOOKUP(B556,rampbin!$B$4:$G$1697,6,FALSE)),2,VLOOKUP(B556,rampbin!$B$4:$G$1697,6,FALSE))</f>
        <v>2</v>
      </c>
      <c r="Q556" s="4" t="str">
        <f>IF(ISNA(VLOOKUP(B556,rampbin!$B$4:$G$1697,5,FALSE)),"MOVES",VLOOKUP(B556,rampbin!$B$4:$G$1697,5,FALSE))</f>
        <v>Submitted</v>
      </c>
      <c r="R556" s="4" t="s">
        <v>1880</v>
      </c>
      <c r="S556" s="6" t="s">
        <v>1851</v>
      </c>
      <c r="T556" s="4">
        <f>VLOOKUP(B556,meanLDage!$B$3:$E$3145,4,FALSE)</f>
        <v>5</v>
      </c>
      <c r="U556" s="32">
        <f>VLOOKUP(B556,meanLDage!$B$3:$E$3145,2,FALSE)</f>
        <v>14.418953349198521</v>
      </c>
      <c r="V556" s="4" t="str">
        <f t="shared" si="57"/>
        <v>16_L_500001000_0_5_2</v>
      </c>
      <c r="W556" s="4">
        <v>16055</v>
      </c>
      <c r="X556" s="6"/>
      <c r="Y556" s="8">
        <f t="shared" si="58"/>
        <v>16055</v>
      </c>
      <c r="Z556" s="6" t="b">
        <f t="shared" si="56"/>
        <v>0</v>
      </c>
      <c r="AA556" s="6">
        <f t="shared" si="59"/>
        <v>16053</v>
      </c>
      <c r="AB556" s="4">
        <f t="shared" si="60"/>
        <v>5</v>
      </c>
      <c r="AC556" s="32">
        <f t="shared" si="61"/>
        <v>14.418953349198521</v>
      </c>
      <c r="AD556" s="4">
        <f>VLOOKUP($B556,meanLDage!$Z$3:$AC$3145,4,FALSE)</f>
        <v>5</v>
      </c>
      <c r="AE556" s="32">
        <f>VLOOKUP($B556,meanLDage!$Z$3:$AC$3145,2,FALSE)</f>
        <v>13.06742554</v>
      </c>
      <c r="AF556" s="6">
        <f>VLOOKUP(V556,'2017 rep county selection'!$A$1:$C$281,3,FALSE)</f>
        <v>16017</v>
      </c>
      <c r="AH556" s="9">
        <f t="shared" si="62"/>
        <v>16017</v>
      </c>
    </row>
    <row r="557" spans="1:34" ht="15.75" customHeight="1" x14ac:dyDescent="0.3">
      <c r="A557" s="4">
        <v>16</v>
      </c>
      <c r="B557" s="4">
        <v>16077</v>
      </c>
      <c r="C557" s="6" t="s">
        <v>2267</v>
      </c>
      <c r="D557" s="6" t="s">
        <v>454</v>
      </c>
      <c r="E557" s="4">
        <v>16053</v>
      </c>
      <c r="F557" s="4">
        <v>16053</v>
      </c>
      <c r="G557" s="4">
        <v>16053</v>
      </c>
      <c r="H557" s="37">
        <v>177314587</v>
      </c>
      <c r="I557" s="37">
        <v>184616728.81899199</v>
      </c>
      <c r="J557" s="37">
        <v>194791396.181041</v>
      </c>
      <c r="K557" s="4" t="str">
        <f>VLOOKUP(B557,altitude!$B$3:$E$3232,4)</f>
        <v>L</v>
      </c>
      <c r="L557" s="4">
        <f>VLOOKUP(B557,fuelregion!$C$5:$D$3233,2,FALSE)</f>
        <v>500001000</v>
      </c>
      <c r="M557" s="4">
        <f>VLOOKUP(B557,fuelregion!$H$5:$I$3113,2,FALSE)</f>
        <v>500001000</v>
      </c>
      <c r="N557" s="4">
        <f>VLOOKUP(B557,imbin!$B$4:$D$3233,2,FALSE)</f>
        <v>0</v>
      </c>
      <c r="O557" s="4" t="str">
        <f>VLOOKUP(B557,imbin!$B$4:$D$3233,3,FALSE)</f>
        <v>Submittal</v>
      </c>
      <c r="P557" s="4">
        <f>IF(ISNA(VLOOKUP(B557,rampbin!$B$4:$G$1697,6,FALSE)),2,VLOOKUP(B557,rampbin!$B$4:$G$1697,6,FALSE))</f>
        <v>2</v>
      </c>
      <c r="Q557" s="4" t="str">
        <f>IF(ISNA(VLOOKUP(B557,rampbin!$B$4:$G$1697,5,FALSE)),"MOVES",VLOOKUP(B557,rampbin!$B$4:$G$1697,5,FALSE))</f>
        <v>Submitted</v>
      </c>
      <c r="R557" s="4" t="s">
        <v>1880</v>
      </c>
      <c r="S557" s="6" t="s">
        <v>1851</v>
      </c>
      <c r="T557" s="4">
        <f>VLOOKUP(B557,meanLDage!$B$3:$E$3145,4,FALSE)</f>
        <v>5</v>
      </c>
      <c r="U557" s="32">
        <f>VLOOKUP(B557,meanLDage!$B$3:$E$3145,2,FALSE)</f>
        <v>14.367410661807863</v>
      </c>
      <c r="V557" s="4" t="str">
        <f t="shared" si="57"/>
        <v>16_L_500001000_0_4_2</v>
      </c>
      <c r="W557" s="4">
        <v>16055</v>
      </c>
      <c r="X557" s="6"/>
      <c r="Y557" s="8">
        <f t="shared" si="58"/>
        <v>16055</v>
      </c>
      <c r="Z557" s="6" t="b">
        <f t="shared" si="56"/>
        <v>0</v>
      </c>
      <c r="AA557" s="6">
        <f t="shared" si="59"/>
        <v>16053</v>
      </c>
      <c r="AB557" s="4">
        <f t="shared" si="60"/>
        <v>5</v>
      </c>
      <c r="AC557" s="32">
        <f t="shared" si="61"/>
        <v>14.367410661807863</v>
      </c>
      <c r="AD557" s="4">
        <f>VLOOKUP($B557,meanLDage!$Z$3:$AC$3145,4,FALSE)</f>
        <v>4</v>
      </c>
      <c r="AE557" s="32">
        <f>VLOOKUP($B557,meanLDage!$Z$3:$AC$3145,2,FALSE)</f>
        <v>12.39826072</v>
      </c>
      <c r="AF557" s="6">
        <f>VLOOKUP(V557,'2017 rep county selection'!$A$1:$C$281,3,FALSE)</f>
        <v>16055</v>
      </c>
      <c r="AH557" s="9">
        <f t="shared" si="62"/>
        <v>16055</v>
      </c>
    </row>
    <row r="558" spans="1:34" ht="15.75" customHeight="1" x14ac:dyDescent="0.3">
      <c r="A558" s="4">
        <v>16</v>
      </c>
      <c r="B558" s="4">
        <v>16079</v>
      </c>
      <c r="C558" s="6" t="s">
        <v>2267</v>
      </c>
      <c r="D558" s="6" t="s">
        <v>455</v>
      </c>
      <c r="E558" s="4">
        <v>16053</v>
      </c>
      <c r="F558" s="4">
        <v>16053</v>
      </c>
      <c r="G558" s="4">
        <v>16053</v>
      </c>
      <c r="H558" s="37">
        <v>215796355</v>
      </c>
      <c r="I558" s="37">
        <v>225392610.62643701</v>
      </c>
      <c r="J558" s="37">
        <v>237812970.42181</v>
      </c>
      <c r="K558" s="4" t="str">
        <f>VLOOKUP(B558,altitude!$B$3:$E$3232,4)</f>
        <v>L</v>
      </c>
      <c r="L558" s="4">
        <f>VLOOKUP(B558,fuelregion!$C$5:$D$3233,2,FALSE)</f>
        <v>500001000</v>
      </c>
      <c r="M558" s="4">
        <f>VLOOKUP(B558,fuelregion!$H$5:$I$3113,2,FALSE)</f>
        <v>500001000</v>
      </c>
      <c r="N558" s="4">
        <f>VLOOKUP(B558,imbin!$B$4:$D$3233,2,FALSE)</f>
        <v>0</v>
      </c>
      <c r="O558" s="4" t="str">
        <f>VLOOKUP(B558,imbin!$B$4:$D$3233,3,FALSE)</f>
        <v>Submittal</v>
      </c>
      <c r="P558" s="4">
        <f>IF(ISNA(VLOOKUP(B558,rampbin!$B$4:$G$1697,6,FALSE)),2,VLOOKUP(B558,rampbin!$B$4:$G$1697,6,FALSE))</f>
        <v>2</v>
      </c>
      <c r="Q558" s="4" t="str">
        <f>IF(ISNA(VLOOKUP(B558,rampbin!$B$4:$G$1697,5,FALSE)),"MOVES",VLOOKUP(B558,rampbin!$B$4:$G$1697,5,FALSE))</f>
        <v>Submitted</v>
      </c>
      <c r="R558" s="4" t="s">
        <v>1880</v>
      </c>
      <c r="S558" s="6" t="s">
        <v>1851</v>
      </c>
      <c r="T558" s="4">
        <f>VLOOKUP(B558,meanLDage!$B$3:$E$3145,4,FALSE)</f>
        <v>5</v>
      </c>
      <c r="U558" s="32">
        <f>VLOOKUP(B558,meanLDage!$B$3:$E$3145,2,FALSE)</f>
        <v>14.865525672116393</v>
      </c>
      <c r="V558" s="4" t="str">
        <f t="shared" si="57"/>
        <v>16_L_500001000_0_5_2</v>
      </c>
      <c r="W558" s="4">
        <v>16055</v>
      </c>
      <c r="X558" s="6"/>
      <c r="Y558" s="8">
        <f t="shared" si="58"/>
        <v>16055</v>
      </c>
      <c r="Z558" s="6" t="b">
        <f t="shared" si="56"/>
        <v>0</v>
      </c>
      <c r="AA558" s="6">
        <f t="shared" si="59"/>
        <v>16053</v>
      </c>
      <c r="AB558" s="4">
        <f t="shared" si="60"/>
        <v>5</v>
      </c>
      <c r="AC558" s="32">
        <f t="shared" si="61"/>
        <v>14.865525672116393</v>
      </c>
      <c r="AD558" s="4">
        <f>VLOOKUP($B558,meanLDage!$Z$3:$AC$3145,4,FALSE)</f>
        <v>5</v>
      </c>
      <c r="AE558" s="32">
        <f>VLOOKUP($B558,meanLDage!$Z$3:$AC$3145,2,FALSE)</f>
        <v>13.75233132</v>
      </c>
      <c r="AF558" s="6">
        <f>VLOOKUP(V558,'2017 rep county selection'!$A$1:$C$281,3,FALSE)</f>
        <v>16017</v>
      </c>
      <c r="AH558" s="9">
        <f t="shared" si="62"/>
        <v>16017</v>
      </c>
    </row>
    <row r="559" spans="1:34" ht="15.75" customHeight="1" x14ac:dyDescent="0.3">
      <c r="A559" s="4">
        <v>16</v>
      </c>
      <c r="B559" s="4">
        <v>16081</v>
      </c>
      <c r="C559" s="6" t="s">
        <v>2267</v>
      </c>
      <c r="D559" s="6" t="s">
        <v>456</v>
      </c>
      <c r="E559" s="4">
        <v>16083</v>
      </c>
      <c r="F559" s="4">
        <v>16083</v>
      </c>
      <c r="G559" s="4">
        <v>16083</v>
      </c>
      <c r="H559" s="37">
        <v>104962895</v>
      </c>
      <c r="I559" s="37">
        <v>99858651.5814192</v>
      </c>
      <c r="J559" s="37">
        <v>105360753.23965199</v>
      </c>
      <c r="K559" s="4" t="str">
        <f>VLOOKUP(B559,altitude!$B$3:$E$3232,4)</f>
        <v>L</v>
      </c>
      <c r="L559" s="4">
        <f>VLOOKUP(B559,fuelregion!$C$5:$D$3233,2,FALSE)</f>
        <v>500001000</v>
      </c>
      <c r="M559" s="4">
        <f>VLOOKUP(B559,fuelregion!$H$5:$I$3113,2,FALSE)</f>
        <v>500001000</v>
      </c>
      <c r="N559" s="4">
        <f>VLOOKUP(B559,imbin!$B$4:$D$3233,2,FALSE)</f>
        <v>0</v>
      </c>
      <c r="O559" s="4" t="str">
        <f>VLOOKUP(B559,imbin!$B$4:$D$3233,3,FALSE)</f>
        <v>Submittal</v>
      </c>
      <c r="P559" s="4">
        <f>IF(ISNA(VLOOKUP(B559,rampbin!$B$4:$G$1697,6,FALSE)),2,VLOOKUP(B559,rampbin!$B$4:$G$1697,6,FALSE))</f>
        <v>2</v>
      </c>
      <c r="Q559" s="4" t="str">
        <f>IF(ISNA(VLOOKUP(B559,rampbin!$B$4:$G$1697,5,FALSE)),"MOVES",VLOOKUP(B559,rampbin!$B$4:$G$1697,5,FALSE))</f>
        <v>Submitted</v>
      </c>
      <c r="R559" s="4" t="s">
        <v>1880</v>
      </c>
      <c r="S559" s="6" t="s">
        <v>1851</v>
      </c>
      <c r="T559" s="4">
        <f>VLOOKUP(B559,meanLDage!$B$3:$E$3145,4,FALSE)</f>
        <v>5</v>
      </c>
      <c r="U559" s="32">
        <f>VLOOKUP(B559,meanLDage!$B$3:$E$3145,2,FALSE)</f>
        <v>13.228050368921892</v>
      </c>
      <c r="V559" s="4" t="str">
        <f t="shared" si="57"/>
        <v>16_L_500001000_0_4_2</v>
      </c>
      <c r="W559" s="4">
        <v>16055</v>
      </c>
      <c r="X559" s="6"/>
      <c r="Y559" s="8">
        <f t="shared" si="58"/>
        <v>16055</v>
      </c>
      <c r="Z559" s="6" t="b">
        <f t="shared" si="56"/>
        <v>0</v>
      </c>
      <c r="AA559" s="6">
        <f t="shared" si="59"/>
        <v>16083</v>
      </c>
      <c r="AB559" s="4">
        <f t="shared" si="60"/>
        <v>5</v>
      </c>
      <c r="AC559" s="32">
        <f t="shared" si="61"/>
        <v>13.228050368921892</v>
      </c>
      <c r="AD559" s="4">
        <f>VLOOKUP($B559,meanLDage!$Z$3:$AC$3145,4,FALSE)</f>
        <v>4</v>
      </c>
      <c r="AE559" s="32">
        <f>VLOOKUP($B559,meanLDage!$Z$3:$AC$3145,2,FALSE)</f>
        <v>12.108653240000001</v>
      </c>
      <c r="AF559" s="6">
        <f>VLOOKUP(V559,'2017 rep county selection'!$A$1:$C$281,3,FALSE)</f>
        <v>16055</v>
      </c>
      <c r="AH559" s="9">
        <f t="shared" si="62"/>
        <v>16055</v>
      </c>
    </row>
    <row r="560" spans="1:34" ht="15.75" customHeight="1" x14ac:dyDescent="0.3">
      <c r="A560" s="4">
        <v>16</v>
      </c>
      <c r="B560" s="4">
        <v>16083</v>
      </c>
      <c r="C560" s="6" t="s">
        <v>2267</v>
      </c>
      <c r="D560" s="6" t="s">
        <v>457</v>
      </c>
      <c r="E560" s="4">
        <v>16083</v>
      </c>
      <c r="F560" s="4">
        <v>16083</v>
      </c>
      <c r="G560" s="4">
        <v>16083</v>
      </c>
      <c r="H560" s="37">
        <v>733613548</v>
      </c>
      <c r="I560" s="37">
        <v>561496603.69881904</v>
      </c>
      <c r="J560" s="37">
        <v>597440341.50008905</v>
      </c>
      <c r="K560" s="4" t="str">
        <f>VLOOKUP(B560,altitude!$B$3:$E$3232,4)</f>
        <v>L</v>
      </c>
      <c r="L560" s="4">
        <f>VLOOKUP(B560,fuelregion!$C$5:$D$3233,2,FALSE)</f>
        <v>500001000</v>
      </c>
      <c r="M560" s="4">
        <f>VLOOKUP(B560,fuelregion!$H$5:$I$3113,2,FALSE)</f>
        <v>500001000</v>
      </c>
      <c r="N560" s="4">
        <f>VLOOKUP(B560,imbin!$B$4:$D$3233,2,FALSE)</f>
        <v>0</v>
      </c>
      <c r="O560" s="4" t="str">
        <f>VLOOKUP(B560,imbin!$B$4:$D$3233,3,FALSE)</f>
        <v>Submittal</v>
      </c>
      <c r="P560" s="4">
        <f>IF(ISNA(VLOOKUP(B560,rampbin!$B$4:$G$1697,6,FALSE)),2,VLOOKUP(B560,rampbin!$B$4:$G$1697,6,FALSE))</f>
        <v>2</v>
      </c>
      <c r="Q560" s="4" t="str">
        <f>IF(ISNA(VLOOKUP(B560,rampbin!$B$4:$G$1697,5,FALSE)),"MOVES",VLOOKUP(B560,rampbin!$B$4:$G$1697,5,FALSE))</f>
        <v>Submitted</v>
      </c>
      <c r="R560" s="4" t="s">
        <v>1880</v>
      </c>
      <c r="S560" s="6" t="s">
        <v>1851</v>
      </c>
      <c r="T560" s="4">
        <f>VLOOKUP(B560,meanLDage!$B$3:$E$3145,4,FALSE)</f>
        <v>5</v>
      </c>
      <c r="U560" s="32">
        <f>VLOOKUP(B560,meanLDage!$B$3:$E$3145,2,FALSE)</f>
        <v>13.508217197121258</v>
      </c>
      <c r="V560" s="4" t="str">
        <f t="shared" si="57"/>
        <v>16_L_500001000_0_4_2</v>
      </c>
      <c r="W560" s="4">
        <v>16055</v>
      </c>
      <c r="X560" s="6"/>
      <c r="Y560" s="8">
        <f t="shared" si="58"/>
        <v>16055</v>
      </c>
      <c r="Z560" s="6" t="b">
        <f t="shared" si="56"/>
        <v>0</v>
      </c>
      <c r="AA560" s="6">
        <f t="shared" si="59"/>
        <v>16083</v>
      </c>
      <c r="AB560" s="4">
        <f t="shared" si="60"/>
        <v>5</v>
      </c>
      <c r="AC560" s="32">
        <f t="shared" si="61"/>
        <v>13.508217197121258</v>
      </c>
      <c r="AD560" s="4">
        <f>VLOOKUP($B560,meanLDage!$Z$3:$AC$3145,4,FALSE)</f>
        <v>4</v>
      </c>
      <c r="AE560" s="32">
        <f>VLOOKUP($B560,meanLDage!$Z$3:$AC$3145,2,FALSE)</f>
        <v>11.845544950000001</v>
      </c>
      <c r="AF560" s="6">
        <f>VLOOKUP(V560,'2017 rep county selection'!$A$1:$C$281,3,FALSE)</f>
        <v>16055</v>
      </c>
      <c r="AH560" s="9">
        <f t="shared" si="62"/>
        <v>16055</v>
      </c>
    </row>
    <row r="561" spans="1:34" ht="15.75" customHeight="1" x14ac:dyDescent="0.3">
      <c r="A561" s="4">
        <v>16</v>
      </c>
      <c r="B561" s="4">
        <v>16085</v>
      </c>
      <c r="C561" s="6" t="s">
        <v>2267</v>
      </c>
      <c r="D561" s="6" t="s">
        <v>458</v>
      </c>
      <c r="E561" s="4">
        <v>16055</v>
      </c>
      <c r="F561" s="4">
        <v>16055</v>
      </c>
      <c r="G561" s="4">
        <v>16055</v>
      </c>
      <c r="H561" s="37">
        <v>159096026</v>
      </c>
      <c r="I561" s="37">
        <v>176466063.269622</v>
      </c>
      <c r="J561" s="37">
        <v>186189148.890499</v>
      </c>
      <c r="K561" s="4" t="str">
        <f>VLOOKUP(B561,altitude!$B$3:$E$3232,4)</f>
        <v>L</v>
      </c>
      <c r="L561" s="4">
        <f>VLOOKUP(B561,fuelregion!$C$5:$D$3233,2,FALSE)</f>
        <v>500001000</v>
      </c>
      <c r="M561" s="4">
        <f>VLOOKUP(B561,fuelregion!$H$5:$I$3113,2,FALSE)</f>
        <v>500001000</v>
      </c>
      <c r="N561" s="4">
        <f>VLOOKUP(B561,imbin!$B$4:$D$3233,2,FALSE)</f>
        <v>0</v>
      </c>
      <c r="O561" s="4" t="str">
        <f>VLOOKUP(B561,imbin!$B$4:$D$3233,3,FALSE)</f>
        <v>Submittal</v>
      </c>
      <c r="P561" s="4">
        <f>IF(ISNA(VLOOKUP(B561,rampbin!$B$4:$G$1697,6,FALSE)),2,VLOOKUP(B561,rampbin!$B$4:$G$1697,6,FALSE))</f>
        <v>2</v>
      </c>
      <c r="Q561" s="4" t="str">
        <f>IF(ISNA(VLOOKUP(B561,rampbin!$B$4:$G$1697,5,FALSE)),"MOVES",VLOOKUP(B561,rampbin!$B$4:$G$1697,5,FALSE))</f>
        <v>Submitted</v>
      </c>
      <c r="R561" s="4" t="s">
        <v>1880</v>
      </c>
      <c r="S561" s="6" t="s">
        <v>1851</v>
      </c>
      <c r="T561" s="4">
        <f>VLOOKUP(B561,meanLDage!$B$3:$E$3145,4,FALSE)</f>
        <v>5</v>
      </c>
      <c r="U561" s="32">
        <f>VLOOKUP(B561,meanLDage!$B$3:$E$3145,2,FALSE)</f>
        <v>14.30399695280382</v>
      </c>
      <c r="V561" s="4" t="str">
        <f t="shared" si="57"/>
        <v>16_L_500001000_0_5_2</v>
      </c>
      <c r="W561" s="4">
        <v>16055</v>
      </c>
      <c r="X561" s="6"/>
      <c r="Y561" s="8">
        <f t="shared" si="58"/>
        <v>16055</v>
      </c>
      <c r="Z561" s="6" t="b">
        <f t="shared" si="56"/>
        <v>1</v>
      </c>
      <c r="AA561" s="6">
        <f t="shared" si="59"/>
        <v>16055</v>
      </c>
      <c r="AB561" s="4">
        <f t="shared" si="60"/>
        <v>5</v>
      </c>
      <c r="AC561" s="32">
        <f t="shared" si="61"/>
        <v>14.30399695280382</v>
      </c>
      <c r="AD561" s="4">
        <f>VLOOKUP($B561,meanLDage!$Z$3:$AC$3145,4,FALSE)</f>
        <v>5</v>
      </c>
      <c r="AE561" s="32">
        <f>VLOOKUP($B561,meanLDage!$Z$3:$AC$3145,2,FALSE)</f>
        <v>13.16684442</v>
      </c>
      <c r="AF561" s="6">
        <f>VLOOKUP(V561,'2017 rep county selection'!$A$1:$C$281,3,FALSE)</f>
        <v>16017</v>
      </c>
      <c r="AH561" s="9">
        <f t="shared" si="62"/>
        <v>16017</v>
      </c>
    </row>
    <row r="562" spans="1:34" ht="15.75" customHeight="1" x14ac:dyDescent="0.3">
      <c r="A562" s="4">
        <v>16</v>
      </c>
      <c r="B562" s="4">
        <v>16087</v>
      </c>
      <c r="C562" s="6" t="s">
        <v>2267</v>
      </c>
      <c r="D562" s="6" t="s">
        <v>71</v>
      </c>
      <c r="E562" s="4">
        <v>16055</v>
      </c>
      <c r="F562" s="4">
        <v>16055</v>
      </c>
      <c r="G562" s="4">
        <v>16055</v>
      </c>
      <c r="H562" s="37">
        <v>110887807</v>
      </c>
      <c r="I562" s="37">
        <v>98498850.894574001</v>
      </c>
      <c r="J562" s="37">
        <v>104261606.083542</v>
      </c>
      <c r="K562" s="4" t="str">
        <f>VLOOKUP(B562,altitude!$B$3:$E$3232,4)</f>
        <v>L</v>
      </c>
      <c r="L562" s="4">
        <f>VLOOKUP(B562,fuelregion!$C$5:$D$3233,2,FALSE)</f>
        <v>500001000</v>
      </c>
      <c r="M562" s="4">
        <f>VLOOKUP(B562,fuelregion!$H$5:$I$3113,2,FALSE)</f>
        <v>500001000</v>
      </c>
      <c r="N562" s="4">
        <f>VLOOKUP(B562,imbin!$B$4:$D$3233,2,FALSE)</f>
        <v>0</v>
      </c>
      <c r="O562" s="4" t="str">
        <f>VLOOKUP(B562,imbin!$B$4:$D$3233,3,FALSE)</f>
        <v>Submittal</v>
      </c>
      <c r="P562" s="4">
        <f>IF(ISNA(VLOOKUP(B562,rampbin!$B$4:$G$1697,6,FALSE)),2,VLOOKUP(B562,rampbin!$B$4:$G$1697,6,FALSE))</f>
        <v>2</v>
      </c>
      <c r="Q562" s="4" t="str">
        <f>IF(ISNA(VLOOKUP(B562,rampbin!$B$4:$G$1697,5,FALSE)),"MOVES",VLOOKUP(B562,rampbin!$B$4:$G$1697,5,FALSE))</f>
        <v>Submitted</v>
      </c>
      <c r="R562" s="4" t="s">
        <v>1880</v>
      </c>
      <c r="S562" s="6" t="s">
        <v>1851</v>
      </c>
      <c r="T562" s="4">
        <f>VLOOKUP(B562,meanLDage!$B$3:$E$3145,4,FALSE)</f>
        <v>6</v>
      </c>
      <c r="U562" s="32">
        <f>VLOOKUP(B562,meanLDage!$B$3:$E$3145,2,FALSE)</f>
        <v>15.206555014431931</v>
      </c>
      <c r="V562" s="4" t="str">
        <f t="shared" si="57"/>
        <v>16_L_500001000_0_5_2</v>
      </c>
      <c r="W562" s="4">
        <v>16017</v>
      </c>
      <c r="X562" s="6"/>
      <c r="Y562" s="8">
        <f t="shared" si="58"/>
        <v>16017</v>
      </c>
      <c r="Z562" s="6" t="b">
        <f t="shared" si="56"/>
        <v>0</v>
      </c>
      <c r="AA562" s="6">
        <f t="shared" si="59"/>
        <v>16055</v>
      </c>
      <c r="AB562" s="4">
        <f t="shared" si="60"/>
        <v>6</v>
      </c>
      <c r="AC562" s="32">
        <f t="shared" si="61"/>
        <v>15.206555014431931</v>
      </c>
      <c r="AD562" s="4">
        <f>VLOOKUP($B562,meanLDage!$Z$3:$AC$3145,4,FALSE)</f>
        <v>5</v>
      </c>
      <c r="AE562" s="32">
        <f>VLOOKUP($B562,meanLDage!$Z$3:$AC$3145,2,FALSE)</f>
        <v>13.998955219999999</v>
      </c>
      <c r="AF562" s="6">
        <f>VLOOKUP(V562,'2017 rep county selection'!$A$1:$C$281,3,FALSE)</f>
        <v>16017</v>
      </c>
      <c r="AH562" s="9">
        <f t="shared" si="62"/>
        <v>16017</v>
      </c>
    </row>
    <row r="563" spans="1:34" ht="15.75" customHeight="1" x14ac:dyDescent="0.3">
      <c r="A563" s="4">
        <v>17</v>
      </c>
      <c r="B563" s="4">
        <v>17001</v>
      </c>
      <c r="C563" s="6" t="s">
        <v>2271</v>
      </c>
      <c r="D563" s="6" t="s">
        <v>202</v>
      </c>
      <c r="E563" s="4">
        <v>17011</v>
      </c>
      <c r="F563" s="4">
        <v>17011</v>
      </c>
      <c r="G563" s="4">
        <v>17011</v>
      </c>
      <c r="H563" s="37">
        <v>482369724</v>
      </c>
      <c r="I563" s="37">
        <v>506420148.80443001</v>
      </c>
      <c r="J563" s="37">
        <v>506419961.41881597</v>
      </c>
      <c r="K563" s="4" t="str">
        <f>VLOOKUP(B563,altitude!$B$3:$E$3232,4)</f>
        <v>L</v>
      </c>
      <c r="L563" s="4">
        <f>VLOOKUP(B563,fuelregion!$C$5:$D$3233,2,FALSE)</f>
        <v>200001000</v>
      </c>
      <c r="M563" s="4">
        <f>VLOOKUP(B563,fuelregion!$H$5:$I$3113,2,FALSE)</f>
        <v>200001000</v>
      </c>
      <c r="N563" s="4">
        <f>VLOOKUP(B563,imbin!$B$4:$D$3233,2,FALSE)</f>
        <v>0</v>
      </c>
      <c r="O563" s="4" t="str">
        <f>VLOOKUP(B563,imbin!$B$4:$D$3233,3,FALSE)</f>
        <v>Submittal</v>
      </c>
      <c r="P563" s="4">
        <f>IF(ISNA(VLOOKUP(B563,rampbin!$B$4:$G$1697,6,FALSE)),2,VLOOKUP(B563,rampbin!$B$4:$G$1697,6,FALSE))</f>
        <v>3</v>
      </c>
      <c r="Q563" s="4" t="str">
        <f>IF(ISNA(VLOOKUP(B563,rampbin!$B$4:$G$1697,5,FALSE)),"MOVES",VLOOKUP(B563,rampbin!$B$4:$G$1697,5,FALSE))</f>
        <v>Submitted</v>
      </c>
      <c r="R563" s="4" t="s">
        <v>1880</v>
      </c>
      <c r="S563" s="6" t="s">
        <v>1851</v>
      </c>
      <c r="T563" s="4">
        <f>VLOOKUP(B563,meanLDage!$B$3:$E$3145,4,FALSE)</f>
        <v>3</v>
      </c>
      <c r="U563" s="32">
        <f>VLOOKUP(B563,meanLDage!$B$3:$E$3145,2,FALSE)</f>
        <v>10.826172964615228</v>
      </c>
      <c r="V563" s="4" t="str">
        <f t="shared" si="57"/>
        <v>17_L_200001000_0_3_3</v>
      </c>
      <c r="W563" s="4">
        <v>17201</v>
      </c>
      <c r="X563" s="6"/>
      <c r="Y563" s="8">
        <f t="shared" si="58"/>
        <v>17201</v>
      </c>
      <c r="Z563" s="6" t="b">
        <f t="shared" si="56"/>
        <v>0</v>
      </c>
      <c r="AA563" s="6">
        <f t="shared" si="59"/>
        <v>17011</v>
      </c>
      <c r="AB563" s="4">
        <f t="shared" si="60"/>
        <v>3</v>
      </c>
      <c r="AC563" s="32">
        <f t="shared" si="61"/>
        <v>10.826172964615228</v>
      </c>
      <c r="AD563" s="4">
        <f>VLOOKUP($B563,meanLDage!$Z$3:$AC$3145,4,FALSE)</f>
        <v>3</v>
      </c>
      <c r="AE563" s="32">
        <f>VLOOKUP($B563,meanLDage!$Z$3:$AC$3145,2,FALSE)</f>
        <v>10.324541505848879</v>
      </c>
      <c r="AF563" s="6">
        <f>VLOOKUP(V563,'2017 rep county selection'!$A$1:$C$281,3,FALSE)</f>
        <v>17201</v>
      </c>
      <c r="AH563" s="9">
        <f t="shared" si="62"/>
        <v>17201</v>
      </c>
    </row>
    <row r="564" spans="1:34" ht="15.75" customHeight="1" x14ac:dyDescent="0.3">
      <c r="A564" s="4">
        <v>17</v>
      </c>
      <c r="B564" s="4">
        <v>17003</v>
      </c>
      <c r="C564" s="6" t="s">
        <v>2271</v>
      </c>
      <c r="D564" s="6" t="s">
        <v>459</v>
      </c>
      <c r="E564" s="4">
        <v>17011</v>
      </c>
      <c r="F564" s="4">
        <v>17011</v>
      </c>
      <c r="G564" s="4">
        <v>17011</v>
      </c>
      <c r="H564" s="37">
        <v>118030004</v>
      </c>
      <c r="I564" s="37">
        <v>109937622.938905</v>
      </c>
      <c r="J564" s="37">
        <v>109937582.242357</v>
      </c>
      <c r="K564" s="4" t="str">
        <f>VLOOKUP(B564,altitude!$B$3:$E$3232,4)</f>
        <v>L</v>
      </c>
      <c r="L564" s="4">
        <f>VLOOKUP(B564,fuelregion!$C$5:$D$3233,2,FALSE)</f>
        <v>200001000</v>
      </c>
      <c r="M564" s="4">
        <f>VLOOKUP(B564,fuelregion!$H$5:$I$3113,2,FALSE)</f>
        <v>200001000</v>
      </c>
      <c r="N564" s="4">
        <f>VLOOKUP(B564,imbin!$B$4:$D$3233,2,FALSE)</f>
        <v>0</v>
      </c>
      <c r="O564" s="4" t="str">
        <f>VLOOKUP(B564,imbin!$B$4:$D$3233,3,FALSE)</f>
        <v>Submittal</v>
      </c>
      <c r="P564" s="4">
        <f>IF(ISNA(VLOOKUP(B564,rampbin!$B$4:$G$1697,6,FALSE)),2,VLOOKUP(B564,rampbin!$B$4:$G$1697,6,FALSE))</f>
        <v>3</v>
      </c>
      <c r="Q564" s="4" t="str">
        <f>IF(ISNA(VLOOKUP(B564,rampbin!$B$4:$G$1697,5,FALSE)),"MOVES",VLOOKUP(B564,rampbin!$B$4:$G$1697,5,FALSE))</f>
        <v>Submitted</v>
      </c>
      <c r="R564" s="4" t="s">
        <v>1877</v>
      </c>
      <c r="S564" s="6" t="s">
        <v>1989</v>
      </c>
      <c r="T564" s="4">
        <f>VLOOKUP(B564,meanLDage!$B$3:$E$3145,4,FALSE)</f>
        <v>4</v>
      </c>
      <c r="U564" s="32">
        <f>VLOOKUP(B564,meanLDage!$B$3:$E$3145,2,FALSE)</f>
        <v>12.445148793677488</v>
      </c>
      <c r="V564" s="4" t="str">
        <f t="shared" si="57"/>
        <v>17_L_200001000_0_4_3</v>
      </c>
      <c r="W564" s="4">
        <v>17183</v>
      </c>
      <c r="X564" s="6"/>
      <c r="Y564" s="8">
        <f t="shared" si="58"/>
        <v>17183</v>
      </c>
      <c r="Z564" s="6" t="b">
        <f t="shared" si="56"/>
        <v>0</v>
      </c>
      <c r="AA564" s="6">
        <f t="shared" si="59"/>
        <v>17011</v>
      </c>
      <c r="AB564" s="4">
        <f t="shared" si="60"/>
        <v>4</v>
      </c>
      <c r="AC564" s="32">
        <f t="shared" si="61"/>
        <v>12.445148793677488</v>
      </c>
      <c r="AD564" s="4">
        <f>VLOOKUP($B564,meanLDage!$Z$3:$AC$3145,4,FALSE)</f>
        <v>4</v>
      </c>
      <c r="AE564" s="32">
        <f>VLOOKUP($B564,meanLDage!$Z$3:$AC$3145,2,FALSE)</f>
        <v>11.854400197602907</v>
      </c>
      <c r="AF564" s="6">
        <f>VLOOKUP(V564,'2017 rep county selection'!$A$1:$C$281,3,FALSE)</f>
        <v>17055</v>
      </c>
      <c r="AH564" s="9">
        <f t="shared" si="62"/>
        <v>17055</v>
      </c>
    </row>
    <row r="565" spans="1:34" ht="15.75" customHeight="1" x14ac:dyDescent="0.3">
      <c r="A565" s="4">
        <v>17</v>
      </c>
      <c r="B565" s="4">
        <v>17005</v>
      </c>
      <c r="C565" s="6" t="s">
        <v>2271</v>
      </c>
      <c r="D565" s="6" t="s">
        <v>460</v>
      </c>
      <c r="E565" s="4">
        <v>17011</v>
      </c>
      <c r="F565" s="4">
        <v>17011</v>
      </c>
      <c r="G565" s="4">
        <v>17011</v>
      </c>
      <c r="H565" s="37">
        <v>269189867</v>
      </c>
      <c r="I565" s="37">
        <v>291596649.33559602</v>
      </c>
      <c r="J565" s="37">
        <v>291596541.55332297</v>
      </c>
      <c r="K565" s="4" t="str">
        <f>VLOOKUP(B565,altitude!$B$3:$E$3232,4)</f>
        <v>L</v>
      </c>
      <c r="L565" s="4">
        <f>VLOOKUP(B565,fuelregion!$C$5:$D$3233,2,FALSE)</f>
        <v>200001000</v>
      </c>
      <c r="M565" s="4">
        <f>VLOOKUP(B565,fuelregion!$H$5:$I$3113,2,FALSE)</f>
        <v>200001000</v>
      </c>
      <c r="N565" s="4">
        <f>VLOOKUP(B565,imbin!$B$4:$D$3233,2,FALSE)</f>
        <v>0</v>
      </c>
      <c r="O565" s="4" t="str">
        <f>VLOOKUP(B565,imbin!$B$4:$D$3233,3,FALSE)</f>
        <v>Submittal</v>
      </c>
      <c r="P565" s="4">
        <f>IF(ISNA(VLOOKUP(B565,rampbin!$B$4:$G$1697,6,FALSE)),2,VLOOKUP(B565,rampbin!$B$4:$G$1697,6,FALSE))</f>
        <v>3</v>
      </c>
      <c r="Q565" s="4" t="str">
        <f>IF(ISNA(VLOOKUP(B565,rampbin!$B$4:$G$1697,5,FALSE)),"MOVES",VLOOKUP(B565,rampbin!$B$4:$G$1697,5,FALSE))</f>
        <v>Submitted</v>
      </c>
      <c r="R565" s="4" t="s">
        <v>1877</v>
      </c>
      <c r="S565" s="6" t="s">
        <v>1990</v>
      </c>
      <c r="T565" s="4">
        <f>VLOOKUP(B565,meanLDage!$B$3:$E$3145,4,FALSE)</f>
        <v>4</v>
      </c>
      <c r="U565" s="32">
        <f>VLOOKUP(B565,meanLDage!$B$3:$E$3145,2,FALSE)</f>
        <v>11.66002769842026</v>
      </c>
      <c r="V565" s="4" t="str">
        <f t="shared" si="57"/>
        <v>17_L_200001000_0_4_3</v>
      </c>
      <c r="W565" s="4">
        <v>17183</v>
      </c>
      <c r="X565" s="6"/>
      <c r="Y565" s="8">
        <f t="shared" si="58"/>
        <v>17183</v>
      </c>
      <c r="Z565" s="6" t="b">
        <f t="shared" si="56"/>
        <v>0</v>
      </c>
      <c r="AA565" s="6">
        <f t="shared" si="59"/>
        <v>17011</v>
      </c>
      <c r="AB565" s="4">
        <f t="shared" si="60"/>
        <v>4</v>
      </c>
      <c r="AC565" s="32">
        <f t="shared" si="61"/>
        <v>11.66002769842026</v>
      </c>
      <c r="AD565" s="4">
        <f>VLOOKUP($B565,meanLDage!$Z$3:$AC$3145,4,FALSE)</f>
        <v>4</v>
      </c>
      <c r="AE565" s="32">
        <f>VLOOKUP($B565,meanLDage!$Z$3:$AC$3145,2,FALSE)</f>
        <v>11.109547678596247</v>
      </c>
      <c r="AF565" s="6">
        <f>VLOOKUP(V565,'2017 rep county selection'!$A$1:$C$281,3,FALSE)</f>
        <v>17055</v>
      </c>
      <c r="AH565" s="9">
        <f t="shared" si="62"/>
        <v>17055</v>
      </c>
    </row>
    <row r="566" spans="1:34" ht="15.75" customHeight="1" x14ac:dyDescent="0.3">
      <c r="A566" s="4">
        <v>17</v>
      </c>
      <c r="B566" s="4">
        <v>17007</v>
      </c>
      <c r="C566" s="6" t="s">
        <v>2271</v>
      </c>
      <c r="D566" s="6" t="s">
        <v>93</v>
      </c>
      <c r="E566" s="4">
        <v>17011</v>
      </c>
      <c r="F566" s="4">
        <v>17011</v>
      </c>
      <c r="G566" s="4">
        <v>17011</v>
      </c>
      <c r="H566" s="37">
        <v>559776703</v>
      </c>
      <c r="I566" s="37">
        <v>548358970.457376</v>
      </c>
      <c r="J566" s="37">
        <v>548358765.12618506</v>
      </c>
      <c r="K566" s="4" t="str">
        <f>VLOOKUP(B566,altitude!$B$3:$E$3232,4)</f>
        <v>L</v>
      </c>
      <c r="L566" s="4">
        <f>VLOOKUP(B566,fuelregion!$C$5:$D$3233,2,FALSE)</f>
        <v>200001000</v>
      </c>
      <c r="M566" s="4">
        <f>VLOOKUP(B566,fuelregion!$H$5:$I$3113,2,FALSE)</f>
        <v>200001000</v>
      </c>
      <c r="N566" s="4">
        <f>VLOOKUP(B566,imbin!$B$4:$D$3233,2,FALSE)</f>
        <v>0</v>
      </c>
      <c r="O566" s="4" t="str">
        <f>VLOOKUP(B566,imbin!$B$4:$D$3233,3,FALSE)</f>
        <v>Submittal</v>
      </c>
      <c r="P566" s="4">
        <f>IF(ISNA(VLOOKUP(B566,rampbin!$B$4:$G$1697,6,FALSE)),2,VLOOKUP(B566,rampbin!$B$4:$G$1697,6,FALSE))</f>
        <v>3</v>
      </c>
      <c r="Q566" s="4" t="str">
        <f>IF(ISNA(VLOOKUP(B566,rampbin!$B$4:$G$1697,5,FALSE)),"MOVES",VLOOKUP(B566,rampbin!$B$4:$G$1697,5,FALSE))</f>
        <v>Submitted</v>
      </c>
      <c r="R566" s="4" t="s">
        <v>1877</v>
      </c>
      <c r="S566" s="6" t="s">
        <v>1991</v>
      </c>
      <c r="T566" s="4">
        <f>VLOOKUP(B566,meanLDage!$B$3:$E$3145,4,FALSE)</f>
        <v>3</v>
      </c>
      <c r="U566" s="32">
        <f>VLOOKUP(B566,meanLDage!$B$3:$E$3145,2,FALSE)</f>
        <v>10.694819364649929</v>
      </c>
      <c r="V566" s="4" t="str">
        <f t="shared" si="57"/>
        <v>17_L_200001000_0_3_3</v>
      </c>
      <c r="W566" s="4">
        <v>17201</v>
      </c>
      <c r="X566" s="6"/>
      <c r="Y566" s="8">
        <f t="shared" si="58"/>
        <v>17201</v>
      </c>
      <c r="Z566" s="6" t="b">
        <f t="shared" si="56"/>
        <v>0</v>
      </c>
      <c r="AA566" s="6">
        <f t="shared" si="59"/>
        <v>17011</v>
      </c>
      <c r="AB566" s="4">
        <f t="shared" si="60"/>
        <v>3</v>
      </c>
      <c r="AC566" s="32">
        <f t="shared" si="61"/>
        <v>10.694819364649929</v>
      </c>
      <c r="AD566" s="4">
        <f>VLOOKUP($B566,meanLDage!$Z$3:$AC$3145,4,FALSE)</f>
        <v>3</v>
      </c>
      <c r="AE566" s="32">
        <f>VLOOKUP($B566,meanLDage!$Z$3:$AC$3145,2,FALSE)</f>
        <v>10.220693195780184</v>
      </c>
      <c r="AF566" s="6">
        <f>VLOOKUP(V566,'2017 rep county selection'!$A$1:$C$281,3,FALSE)</f>
        <v>17201</v>
      </c>
      <c r="AH566" s="9">
        <f t="shared" si="62"/>
        <v>17201</v>
      </c>
    </row>
    <row r="567" spans="1:34" ht="15.75" customHeight="1" x14ac:dyDescent="0.3">
      <c r="A567" s="4">
        <v>17</v>
      </c>
      <c r="B567" s="4">
        <v>17009</v>
      </c>
      <c r="C567" s="6" t="s">
        <v>2271</v>
      </c>
      <c r="D567" s="6" t="s">
        <v>461</v>
      </c>
      <c r="E567" s="4">
        <v>17011</v>
      </c>
      <c r="F567" s="4">
        <v>17011</v>
      </c>
      <c r="G567" s="4">
        <v>17011</v>
      </c>
      <c r="H567" s="37">
        <v>56970006</v>
      </c>
      <c r="I567" s="37">
        <v>55070903.682932101</v>
      </c>
      <c r="J567" s="37">
        <v>55070883.302823402</v>
      </c>
      <c r="K567" s="4" t="str">
        <f>VLOOKUP(B567,altitude!$B$3:$E$3232,4)</f>
        <v>L</v>
      </c>
      <c r="L567" s="4">
        <f>VLOOKUP(B567,fuelregion!$C$5:$D$3233,2,FALSE)</f>
        <v>200001000</v>
      </c>
      <c r="M567" s="4">
        <f>VLOOKUP(B567,fuelregion!$H$5:$I$3113,2,FALSE)</f>
        <v>200001000</v>
      </c>
      <c r="N567" s="4">
        <f>VLOOKUP(B567,imbin!$B$4:$D$3233,2,FALSE)</f>
        <v>0</v>
      </c>
      <c r="O567" s="4" t="str">
        <f>VLOOKUP(B567,imbin!$B$4:$D$3233,3,FALSE)</f>
        <v>Submittal</v>
      </c>
      <c r="P567" s="4">
        <f>IF(ISNA(VLOOKUP(B567,rampbin!$B$4:$G$1697,6,FALSE)),2,VLOOKUP(B567,rampbin!$B$4:$G$1697,6,FALSE))</f>
        <v>3</v>
      </c>
      <c r="Q567" s="4" t="str">
        <f>IF(ISNA(VLOOKUP(B567,rampbin!$B$4:$G$1697,5,FALSE)),"MOVES",VLOOKUP(B567,rampbin!$B$4:$G$1697,5,FALSE))</f>
        <v>Submitted</v>
      </c>
      <c r="R567" s="4" t="s">
        <v>1880</v>
      </c>
      <c r="S567" s="6" t="s">
        <v>1851</v>
      </c>
      <c r="T567" s="4">
        <f>VLOOKUP(B567,meanLDage!$B$3:$E$3145,4,FALSE)</f>
        <v>4</v>
      </c>
      <c r="U567" s="32">
        <f>VLOOKUP(B567,meanLDage!$B$3:$E$3145,2,FALSE)</f>
        <v>11.727726893899877</v>
      </c>
      <c r="V567" s="4" t="str">
        <f t="shared" si="57"/>
        <v>17_L_200001000_0_4_3</v>
      </c>
      <c r="W567" s="4">
        <v>17183</v>
      </c>
      <c r="X567" s="6"/>
      <c r="Y567" s="8">
        <f t="shared" si="58"/>
        <v>17183</v>
      </c>
      <c r="Z567" s="6" t="b">
        <f t="shared" si="56"/>
        <v>0</v>
      </c>
      <c r="AA567" s="6">
        <f t="shared" si="59"/>
        <v>17011</v>
      </c>
      <c r="AB567" s="4">
        <f t="shared" si="60"/>
        <v>4</v>
      </c>
      <c r="AC567" s="32">
        <f t="shared" si="61"/>
        <v>11.727726893899877</v>
      </c>
      <c r="AD567" s="4">
        <f>VLOOKUP($B567,meanLDage!$Z$3:$AC$3145,4,FALSE)</f>
        <v>4</v>
      </c>
      <c r="AE567" s="32">
        <f>VLOOKUP($B567,meanLDage!$Z$3:$AC$3145,2,FALSE)</f>
        <v>11.157026181913668</v>
      </c>
      <c r="AF567" s="6">
        <f>VLOOKUP(V567,'2017 rep county selection'!$A$1:$C$281,3,FALSE)</f>
        <v>17055</v>
      </c>
      <c r="AH567" s="9">
        <f t="shared" si="62"/>
        <v>17055</v>
      </c>
    </row>
    <row r="568" spans="1:34" ht="15.75" customHeight="1" x14ac:dyDescent="0.3">
      <c r="A568" s="4">
        <v>17</v>
      </c>
      <c r="B568" s="4">
        <v>17011</v>
      </c>
      <c r="C568" s="6" t="s">
        <v>2271</v>
      </c>
      <c r="D568" s="6" t="s">
        <v>462</v>
      </c>
      <c r="E568" s="4">
        <v>17011</v>
      </c>
      <c r="F568" s="4">
        <v>17011</v>
      </c>
      <c r="G568" s="4">
        <v>17011</v>
      </c>
      <c r="H568" s="37">
        <v>59319684124</v>
      </c>
      <c r="I568" s="37">
        <v>539562327.49591005</v>
      </c>
      <c r="J568" s="37">
        <v>539562125.40979397</v>
      </c>
      <c r="K568" s="4" t="str">
        <f>VLOOKUP(B568,altitude!$B$3:$E$3232,4)</f>
        <v>L</v>
      </c>
      <c r="L568" s="4">
        <f>VLOOKUP(B568,fuelregion!$C$5:$D$3233,2,FALSE)</f>
        <v>200001000</v>
      </c>
      <c r="M568" s="4">
        <f>VLOOKUP(B568,fuelregion!$H$5:$I$3113,2,FALSE)</f>
        <v>200001000</v>
      </c>
      <c r="N568" s="4">
        <f>VLOOKUP(B568,imbin!$B$4:$D$3233,2,FALSE)</f>
        <v>0</v>
      </c>
      <c r="O568" s="4" t="str">
        <f>VLOOKUP(B568,imbin!$B$4:$D$3233,3,FALSE)</f>
        <v>Submittal</v>
      </c>
      <c r="P568" s="4">
        <f>IF(ISNA(VLOOKUP(B568,rampbin!$B$4:$G$1697,6,FALSE)),2,VLOOKUP(B568,rampbin!$B$4:$G$1697,6,FALSE))</f>
        <v>3</v>
      </c>
      <c r="Q568" s="4" t="str">
        <f>IF(ISNA(VLOOKUP(B568,rampbin!$B$4:$G$1697,5,FALSE)),"MOVES",VLOOKUP(B568,rampbin!$B$4:$G$1697,5,FALSE))</f>
        <v>Submitted</v>
      </c>
      <c r="R568" s="4" t="s">
        <v>1880</v>
      </c>
      <c r="S568" s="6" t="s">
        <v>1851</v>
      </c>
      <c r="T568" s="4">
        <f>VLOOKUP(B568,meanLDage!$B$3:$E$3145,4,FALSE)</f>
        <v>3</v>
      </c>
      <c r="U568" s="32">
        <f>VLOOKUP(B568,meanLDage!$B$3:$E$3145,2,FALSE)</f>
        <v>10.83335999774464</v>
      </c>
      <c r="V568" s="4" t="str">
        <f t="shared" si="57"/>
        <v>17_L_200001000_0_3_3</v>
      </c>
      <c r="W568" s="4">
        <v>17201</v>
      </c>
      <c r="X568" s="6"/>
      <c r="Y568" s="8">
        <f t="shared" si="58"/>
        <v>17201</v>
      </c>
      <c r="Z568" s="6" t="b">
        <f t="shared" si="56"/>
        <v>0</v>
      </c>
      <c r="AA568" s="6">
        <f t="shared" si="59"/>
        <v>17011</v>
      </c>
      <c r="AB568" s="4">
        <f t="shared" si="60"/>
        <v>3</v>
      </c>
      <c r="AC568" s="32">
        <f t="shared" si="61"/>
        <v>10.83335999774464</v>
      </c>
      <c r="AD568" s="4">
        <f>VLOOKUP($B568,meanLDage!$Z$3:$AC$3145,4,FALSE)</f>
        <v>3</v>
      </c>
      <c r="AE568" s="32">
        <f>VLOOKUP($B568,meanLDage!$Z$3:$AC$3145,2,FALSE)</f>
        <v>10.316785203659144</v>
      </c>
      <c r="AF568" s="6">
        <f>VLOOKUP(V568,'2017 rep county selection'!$A$1:$C$281,3,FALSE)</f>
        <v>17201</v>
      </c>
      <c r="AH568" s="9">
        <f t="shared" si="62"/>
        <v>17201</v>
      </c>
    </row>
    <row r="569" spans="1:34" ht="15.75" customHeight="1" x14ac:dyDescent="0.3">
      <c r="A569" s="4">
        <v>17</v>
      </c>
      <c r="B569" s="4">
        <v>17013</v>
      </c>
      <c r="C569" s="6" t="s">
        <v>2271</v>
      </c>
      <c r="D569" s="6" t="s">
        <v>14</v>
      </c>
      <c r="E569" s="4">
        <v>17011</v>
      </c>
      <c r="F569" s="4">
        <v>17011</v>
      </c>
      <c r="G569" s="4">
        <v>17011</v>
      </c>
      <c r="H569" s="37">
        <v>38100003</v>
      </c>
      <c r="I569" s="37">
        <v>35735534.838853203</v>
      </c>
      <c r="J569" s="37">
        <v>35735521.618722297</v>
      </c>
      <c r="K569" s="4" t="str">
        <f>VLOOKUP(B569,altitude!$B$3:$E$3232,4)</f>
        <v>L</v>
      </c>
      <c r="L569" s="4">
        <f>VLOOKUP(B569,fuelregion!$C$5:$D$3233,2,FALSE)</f>
        <v>200001000</v>
      </c>
      <c r="M569" s="4">
        <f>VLOOKUP(B569,fuelregion!$H$5:$I$3113,2,FALSE)</f>
        <v>200001000</v>
      </c>
      <c r="N569" s="4">
        <f>VLOOKUP(B569,imbin!$B$4:$D$3233,2,FALSE)</f>
        <v>0</v>
      </c>
      <c r="O569" s="4" t="str">
        <f>VLOOKUP(B569,imbin!$B$4:$D$3233,3,FALSE)</f>
        <v>Submittal</v>
      </c>
      <c r="P569" s="4">
        <f>IF(ISNA(VLOOKUP(B569,rampbin!$B$4:$G$1697,6,FALSE)),2,VLOOKUP(B569,rampbin!$B$4:$G$1697,6,FALSE))</f>
        <v>3</v>
      </c>
      <c r="Q569" s="4" t="str">
        <f>IF(ISNA(VLOOKUP(B569,rampbin!$B$4:$G$1697,5,FALSE)),"MOVES",VLOOKUP(B569,rampbin!$B$4:$G$1697,5,FALSE))</f>
        <v>Submitted</v>
      </c>
      <c r="R569" s="4" t="s">
        <v>1877</v>
      </c>
      <c r="S569" s="6" t="s">
        <v>1990</v>
      </c>
      <c r="T569" s="4">
        <f>VLOOKUP(B569,meanLDage!$B$3:$E$3145,4,FALSE)</f>
        <v>4</v>
      </c>
      <c r="U569" s="32">
        <f>VLOOKUP(B569,meanLDage!$B$3:$E$3145,2,FALSE)</f>
        <v>11.802644761545661</v>
      </c>
      <c r="V569" s="4" t="str">
        <f t="shared" si="57"/>
        <v>17_L_200001000_0_4_3</v>
      </c>
      <c r="W569" s="4">
        <v>17183</v>
      </c>
      <c r="X569" s="6"/>
      <c r="Y569" s="8">
        <f t="shared" si="58"/>
        <v>17183</v>
      </c>
      <c r="Z569" s="6" t="b">
        <f t="shared" si="56"/>
        <v>0</v>
      </c>
      <c r="AA569" s="6">
        <f t="shared" si="59"/>
        <v>17011</v>
      </c>
      <c r="AB569" s="4">
        <f t="shared" si="60"/>
        <v>4</v>
      </c>
      <c r="AC569" s="32">
        <f t="shared" si="61"/>
        <v>11.802644761545661</v>
      </c>
      <c r="AD569" s="4">
        <f>VLOOKUP($B569,meanLDage!$Z$3:$AC$3145,4,FALSE)</f>
        <v>4</v>
      </c>
      <c r="AE569" s="32">
        <f>VLOOKUP($B569,meanLDage!$Z$3:$AC$3145,2,FALSE)</f>
        <v>11.292780235531385</v>
      </c>
      <c r="AF569" s="6">
        <f>VLOOKUP(V569,'2017 rep county selection'!$A$1:$C$281,3,FALSE)</f>
        <v>17055</v>
      </c>
      <c r="AH569" s="9">
        <f t="shared" si="62"/>
        <v>17055</v>
      </c>
    </row>
    <row r="570" spans="1:34" ht="15.75" customHeight="1" x14ac:dyDescent="0.3">
      <c r="A570" s="4">
        <v>17</v>
      </c>
      <c r="B570" s="4">
        <v>17015</v>
      </c>
      <c r="C570" s="6" t="s">
        <v>2271</v>
      </c>
      <c r="D570" s="6" t="s">
        <v>95</v>
      </c>
      <c r="E570" s="4">
        <v>17011</v>
      </c>
      <c r="F570" s="4">
        <v>17011</v>
      </c>
      <c r="G570" s="4">
        <v>17011</v>
      </c>
      <c r="H570" s="37">
        <v>533956717</v>
      </c>
      <c r="I570" s="37">
        <v>142809397.734826</v>
      </c>
      <c r="J570" s="37">
        <v>142809344.201976</v>
      </c>
      <c r="K570" s="4" t="str">
        <f>VLOOKUP(B570,altitude!$B$3:$E$3232,4)</f>
        <v>L</v>
      </c>
      <c r="L570" s="4">
        <f>VLOOKUP(B570,fuelregion!$C$5:$D$3233,2,FALSE)</f>
        <v>200001000</v>
      </c>
      <c r="M570" s="4">
        <f>VLOOKUP(B570,fuelregion!$H$5:$I$3113,2,FALSE)</f>
        <v>200001000</v>
      </c>
      <c r="N570" s="4">
        <f>VLOOKUP(B570,imbin!$B$4:$D$3233,2,FALSE)</f>
        <v>0</v>
      </c>
      <c r="O570" s="4" t="str">
        <f>VLOOKUP(B570,imbin!$B$4:$D$3233,3,FALSE)</f>
        <v>Submittal</v>
      </c>
      <c r="P570" s="4">
        <f>IF(ISNA(VLOOKUP(B570,rampbin!$B$4:$G$1697,6,FALSE)),2,VLOOKUP(B570,rampbin!$B$4:$G$1697,6,FALSE))</f>
        <v>3</v>
      </c>
      <c r="Q570" s="4" t="str">
        <f>IF(ISNA(VLOOKUP(B570,rampbin!$B$4:$G$1697,5,FALSE)),"MOVES",VLOOKUP(B570,rampbin!$B$4:$G$1697,5,FALSE))</f>
        <v>Submitted</v>
      </c>
      <c r="R570" s="4" t="s">
        <v>1880</v>
      </c>
      <c r="S570" s="6" t="s">
        <v>1851</v>
      </c>
      <c r="T570" s="4">
        <f>VLOOKUP(B570,meanLDage!$B$3:$E$3145,4,FALSE)</f>
        <v>4</v>
      </c>
      <c r="U570" s="32">
        <f>VLOOKUP(B570,meanLDage!$B$3:$E$3145,2,FALSE)</f>
        <v>11.046995834382184</v>
      </c>
      <c r="V570" s="4" t="str">
        <f t="shared" si="57"/>
        <v>17_L_200001000_0_3_3</v>
      </c>
      <c r="W570" s="4">
        <v>17183</v>
      </c>
      <c r="X570" s="6"/>
      <c r="Y570" s="8">
        <f t="shared" si="58"/>
        <v>17183</v>
      </c>
      <c r="Z570" s="6" t="b">
        <f t="shared" si="56"/>
        <v>0</v>
      </c>
      <c r="AA570" s="6">
        <f t="shared" si="59"/>
        <v>17011</v>
      </c>
      <c r="AB570" s="4">
        <f t="shared" si="60"/>
        <v>4</v>
      </c>
      <c r="AC570" s="32">
        <f t="shared" si="61"/>
        <v>11.046995834382184</v>
      </c>
      <c r="AD570" s="4">
        <f>VLOOKUP($B570,meanLDage!$Z$3:$AC$3145,4,FALSE)</f>
        <v>3</v>
      </c>
      <c r="AE570" s="32">
        <f>VLOOKUP($B570,meanLDage!$Z$3:$AC$3145,2,FALSE)</f>
        <v>10.52935675257333</v>
      </c>
      <c r="AF570" s="6">
        <f>VLOOKUP(V570,'2017 rep county selection'!$A$1:$C$281,3,FALSE)</f>
        <v>17201</v>
      </c>
      <c r="AH570" s="9">
        <f t="shared" si="62"/>
        <v>17201</v>
      </c>
    </row>
    <row r="571" spans="1:34" ht="15.75" customHeight="1" x14ac:dyDescent="0.3">
      <c r="A571" s="4">
        <v>17</v>
      </c>
      <c r="B571" s="4">
        <v>17017</v>
      </c>
      <c r="C571" s="6" t="s">
        <v>2271</v>
      </c>
      <c r="D571" s="6" t="s">
        <v>463</v>
      </c>
      <c r="E571" s="4">
        <v>17011</v>
      </c>
      <c r="F571" s="4">
        <v>17011</v>
      </c>
      <c r="G571" s="4">
        <v>17011</v>
      </c>
      <c r="H571" s="37">
        <v>108420003</v>
      </c>
      <c r="I571" s="37">
        <v>107634634.50515901</v>
      </c>
      <c r="J571" s="37">
        <v>107634594.701416</v>
      </c>
      <c r="K571" s="4" t="str">
        <f>VLOOKUP(B571,altitude!$B$3:$E$3232,4)</f>
        <v>L</v>
      </c>
      <c r="L571" s="4">
        <f>VLOOKUP(B571,fuelregion!$C$5:$D$3233,2,FALSE)</f>
        <v>200001000</v>
      </c>
      <c r="M571" s="4">
        <f>VLOOKUP(B571,fuelregion!$H$5:$I$3113,2,FALSE)</f>
        <v>200001000</v>
      </c>
      <c r="N571" s="4">
        <f>VLOOKUP(B571,imbin!$B$4:$D$3233,2,FALSE)</f>
        <v>0</v>
      </c>
      <c r="O571" s="4" t="str">
        <f>VLOOKUP(B571,imbin!$B$4:$D$3233,3,FALSE)</f>
        <v>Submittal</v>
      </c>
      <c r="P571" s="4">
        <f>IF(ISNA(VLOOKUP(B571,rampbin!$B$4:$G$1697,6,FALSE)),2,VLOOKUP(B571,rampbin!$B$4:$G$1697,6,FALSE))</f>
        <v>3</v>
      </c>
      <c r="Q571" s="4" t="str">
        <f>IF(ISNA(VLOOKUP(B571,rampbin!$B$4:$G$1697,5,FALSE)),"MOVES",VLOOKUP(B571,rampbin!$B$4:$G$1697,5,FALSE))</f>
        <v>Submitted</v>
      </c>
      <c r="R571" s="4" t="s">
        <v>1880</v>
      </c>
      <c r="S571" s="6" t="s">
        <v>1851</v>
      </c>
      <c r="T571" s="4">
        <f>VLOOKUP(B571,meanLDage!$B$3:$E$3145,4,FALSE)</f>
        <v>4</v>
      </c>
      <c r="U571" s="32">
        <f>VLOOKUP(B571,meanLDage!$B$3:$E$3145,2,FALSE)</f>
        <v>11.512464703246984</v>
      </c>
      <c r="V571" s="4" t="str">
        <f t="shared" si="57"/>
        <v>17_L_200001000_0_4_3</v>
      </c>
      <c r="W571" s="4">
        <v>17183</v>
      </c>
      <c r="X571" s="6"/>
      <c r="Y571" s="8">
        <f t="shared" si="58"/>
        <v>17183</v>
      </c>
      <c r="Z571" s="6" t="b">
        <f t="shared" si="56"/>
        <v>0</v>
      </c>
      <c r="AA571" s="6">
        <f t="shared" si="59"/>
        <v>17011</v>
      </c>
      <c r="AB571" s="4">
        <f t="shared" si="60"/>
        <v>4</v>
      </c>
      <c r="AC571" s="32">
        <f t="shared" si="61"/>
        <v>11.512464703246984</v>
      </c>
      <c r="AD571" s="4">
        <f>VLOOKUP($B571,meanLDage!$Z$3:$AC$3145,4,FALSE)</f>
        <v>4</v>
      </c>
      <c r="AE571" s="32">
        <f>VLOOKUP($B571,meanLDage!$Z$3:$AC$3145,2,FALSE)</f>
        <v>11.004786146922404</v>
      </c>
      <c r="AF571" s="6">
        <f>VLOOKUP(V571,'2017 rep county selection'!$A$1:$C$281,3,FALSE)</f>
        <v>17055</v>
      </c>
      <c r="AH571" s="9">
        <f t="shared" si="62"/>
        <v>17055</v>
      </c>
    </row>
    <row r="572" spans="1:34" ht="15.75" customHeight="1" x14ac:dyDescent="0.3">
      <c r="A572" s="4">
        <v>17</v>
      </c>
      <c r="B572" s="4">
        <v>17019</v>
      </c>
      <c r="C572" s="6" t="s">
        <v>2271</v>
      </c>
      <c r="D572" s="6" t="s">
        <v>464</v>
      </c>
      <c r="E572" s="4">
        <v>17011</v>
      </c>
      <c r="F572" s="4">
        <v>17011</v>
      </c>
      <c r="G572" s="4">
        <v>17011</v>
      </c>
      <c r="H572" s="37">
        <v>1800251293</v>
      </c>
      <c r="I572" s="37">
        <v>1823856346.1662099</v>
      </c>
      <c r="J572" s="37">
        <v>1823855663.2769599</v>
      </c>
      <c r="K572" s="4" t="str">
        <f>VLOOKUP(B572,altitude!$B$3:$E$3232,4)</f>
        <v>L</v>
      </c>
      <c r="L572" s="4">
        <f>VLOOKUP(B572,fuelregion!$C$5:$D$3233,2,FALSE)</f>
        <v>200001000</v>
      </c>
      <c r="M572" s="4">
        <f>VLOOKUP(B572,fuelregion!$H$5:$I$3113,2,FALSE)</f>
        <v>200001000</v>
      </c>
      <c r="N572" s="4">
        <f>VLOOKUP(B572,imbin!$B$4:$D$3233,2,FALSE)</f>
        <v>0</v>
      </c>
      <c r="O572" s="4" t="str">
        <f>VLOOKUP(B572,imbin!$B$4:$D$3233,3,FALSE)</f>
        <v>Submittal</v>
      </c>
      <c r="P572" s="4">
        <f>IF(ISNA(VLOOKUP(B572,rampbin!$B$4:$G$1697,6,FALSE)),2,VLOOKUP(B572,rampbin!$B$4:$G$1697,6,FALSE))</f>
        <v>3</v>
      </c>
      <c r="Q572" s="4" t="str">
        <f>IF(ISNA(VLOOKUP(B572,rampbin!$B$4:$G$1697,5,FALSE)),"MOVES",VLOOKUP(B572,rampbin!$B$4:$G$1697,5,FALSE))</f>
        <v>Submitted</v>
      </c>
      <c r="R572" s="4" t="s">
        <v>1877</v>
      </c>
      <c r="S572" s="6" t="s">
        <v>1992</v>
      </c>
      <c r="T572" s="4">
        <f>VLOOKUP(B572,meanLDage!$B$3:$E$3145,4,FALSE)</f>
        <v>3</v>
      </c>
      <c r="U572" s="32">
        <f>VLOOKUP(B572,meanLDage!$B$3:$E$3145,2,FALSE)</f>
        <v>10.059257102534579</v>
      </c>
      <c r="V572" s="4" t="str">
        <f t="shared" si="57"/>
        <v>17_L_200001000_0_3_3</v>
      </c>
      <c r="W572" s="4">
        <v>17201</v>
      </c>
      <c r="X572" s="6"/>
      <c r="Y572" s="8">
        <f t="shared" si="58"/>
        <v>17201</v>
      </c>
      <c r="Z572" s="6" t="b">
        <f t="shared" si="56"/>
        <v>0</v>
      </c>
      <c r="AA572" s="6">
        <f t="shared" si="59"/>
        <v>17011</v>
      </c>
      <c r="AB572" s="4">
        <f t="shared" si="60"/>
        <v>3</v>
      </c>
      <c r="AC572" s="32">
        <f t="shared" si="61"/>
        <v>10.059257102534579</v>
      </c>
      <c r="AD572" s="4">
        <f>VLOOKUP($B572,meanLDage!$Z$3:$AC$3145,4,FALSE)</f>
        <v>3</v>
      </c>
      <c r="AE572" s="32">
        <f>VLOOKUP($B572,meanLDage!$Z$3:$AC$3145,2,FALSE)</f>
        <v>9.5923048975709104</v>
      </c>
      <c r="AF572" s="6">
        <f>VLOOKUP(V572,'2017 rep county selection'!$A$1:$C$281,3,FALSE)</f>
        <v>17201</v>
      </c>
      <c r="AH572" s="9">
        <f t="shared" si="62"/>
        <v>17201</v>
      </c>
    </row>
    <row r="573" spans="1:34" ht="15.75" customHeight="1" x14ac:dyDescent="0.3">
      <c r="A573" s="4">
        <v>17</v>
      </c>
      <c r="B573" s="4">
        <v>17021</v>
      </c>
      <c r="C573" s="6" t="s">
        <v>2271</v>
      </c>
      <c r="D573" s="6" t="s">
        <v>465</v>
      </c>
      <c r="E573" s="4">
        <v>17011</v>
      </c>
      <c r="F573" s="4">
        <v>17011</v>
      </c>
      <c r="G573" s="4">
        <v>17011</v>
      </c>
      <c r="H573" s="37">
        <v>335419981</v>
      </c>
      <c r="I573" s="37">
        <v>314210876.91520298</v>
      </c>
      <c r="J573" s="37">
        <v>314210760.62663299</v>
      </c>
      <c r="K573" s="4" t="str">
        <f>VLOOKUP(B573,altitude!$B$3:$E$3232,4)</f>
        <v>L</v>
      </c>
      <c r="L573" s="4">
        <f>VLOOKUP(B573,fuelregion!$C$5:$D$3233,2,FALSE)</f>
        <v>200001000</v>
      </c>
      <c r="M573" s="4">
        <f>VLOOKUP(B573,fuelregion!$H$5:$I$3113,2,FALSE)</f>
        <v>200001000</v>
      </c>
      <c r="N573" s="4">
        <f>VLOOKUP(B573,imbin!$B$4:$D$3233,2,FALSE)</f>
        <v>0</v>
      </c>
      <c r="O573" s="4" t="str">
        <f>VLOOKUP(B573,imbin!$B$4:$D$3233,3,FALSE)</f>
        <v>Submittal</v>
      </c>
      <c r="P573" s="4">
        <f>IF(ISNA(VLOOKUP(B573,rampbin!$B$4:$G$1697,6,FALSE)),2,VLOOKUP(B573,rampbin!$B$4:$G$1697,6,FALSE))</f>
        <v>3</v>
      </c>
      <c r="Q573" s="4" t="str">
        <f>IF(ISNA(VLOOKUP(B573,rampbin!$B$4:$G$1697,5,FALSE)),"MOVES",VLOOKUP(B573,rampbin!$B$4:$G$1697,5,FALSE))</f>
        <v>Submitted</v>
      </c>
      <c r="R573" s="4" t="s">
        <v>1880</v>
      </c>
      <c r="S573" s="6" t="s">
        <v>1851</v>
      </c>
      <c r="T573" s="4">
        <f>VLOOKUP(B573,meanLDage!$B$3:$E$3145,4,FALSE)</f>
        <v>4</v>
      </c>
      <c r="U573" s="32">
        <f>VLOOKUP(B573,meanLDage!$B$3:$E$3145,2,FALSE)</f>
        <v>11.299891849410637</v>
      </c>
      <c r="V573" s="4" t="str">
        <f t="shared" si="57"/>
        <v>17_L_200001000_0_3_3</v>
      </c>
      <c r="W573" s="4">
        <v>17183</v>
      </c>
      <c r="X573" s="6"/>
      <c r="Y573" s="8">
        <f t="shared" si="58"/>
        <v>17183</v>
      </c>
      <c r="Z573" s="6" t="b">
        <f t="shared" si="56"/>
        <v>0</v>
      </c>
      <c r="AA573" s="6">
        <f t="shared" si="59"/>
        <v>17011</v>
      </c>
      <c r="AB573" s="4">
        <f t="shared" si="60"/>
        <v>4</v>
      </c>
      <c r="AC573" s="32">
        <f t="shared" si="61"/>
        <v>11.299891849410637</v>
      </c>
      <c r="AD573" s="4">
        <f>VLOOKUP($B573,meanLDage!$Z$3:$AC$3145,4,FALSE)</f>
        <v>3</v>
      </c>
      <c r="AE573" s="32">
        <f>VLOOKUP($B573,meanLDage!$Z$3:$AC$3145,2,FALSE)</f>
        <v>10.76145328246089</v>
      </c>
      <c r="AF573" s="6">
        <f>VLOOKUP(V573,'2017 rep county selection'!$A$1:$C$281,3,FALSE)</f>
        <v>17201</v>
      </c>
      <c r="AH573" s="9">
        <f t="shared" si="62"/>
        <v>17201</v>
      </c>
    </row>
    <row r="574" spans="1:34" ht="15.75" customHeight="1" x14ac:dyDescent="0.3">
      <c r="A574" s="4">
        <v>17</v>
      </c>
      <c r="B574" s="4">
        <v>17023</v>
      </c>
      <c r="C574" s="6" t="s">
        <v>2271</v>
      </c>
      <c r="D574" s="6" t="s">
        <v>97</v>
      </c>
      <c r="E574" s="4">
        <v>17011</v>
      </c>
      <c r="F574" s="4">
        <v>17011</v>
      </c>
      <c r="G574" s="4">
        <v>17011</v>
      </c>
      <c r="H574" s="37">
        <v>355110015</v>
      </c>
      <c r="I574" s="37">
        <v>354697658.39500201</v>
      </c>
      <c r="J574" s="37">
        <v>354697527.34101301</v>
      </c>
      <c r="K574" s="4" t="str">
        <f>VLOOKUP(B574,altitude!$B$3:$E$3232,4)</f>
        <v>L</v>
      </c>
      <c r="L574" s="4">
        <f>VLOOKUP(B574,fuelregion!$C$5:$D$3233,2,FALSE)</f>
        <v>200001000</v>
      </c>
      <c r="M574" s="4">
        <f>VLOOKUP(B574,fuelregion!$H$5:$I$3113,2,FALSE)</f>
        <v>200001000</v>
      </c>
      <c r="N574" s="4">
        <f>VLOOKUP(B574,imbin!$B$4:$D$3233,2,FALSE)</f>
        <v>0</v>
      </c>
      <c r="O574" s="4" t="str">
        <f>VLOOKUP(B574,imbin!$B$4:$D$3233,3,FALSE)</f>
        <v>Submittal</v>
      </c>
      <c r="P574" s="4">
        <f>IF(ISNA(VLOOKUP(B574,rampbin!$B$4:$G$1697,6,FALSE)),2,VLOOKUP(B574,rampbin!$B$4:$G$1697,6,FALSE))</f>
        <v>3</v>
      </c>
      <c r="Q574" s="4" t="str">
        <f>IF(ISNA(VLOOKUP(B574,rampbin!$B$4:$G$1697,5,FALSE)),"MOVES",VLOOKUP(B574,rampbin!$B$4:$G$1697,5,FALSE))</f>
        <v>Submitted</v>
      </c>
      <c r="R574" s="4" t="s">
        <v>1880</v>
      </c>
      <c r="S574" s="6" t="s">
        <v>1851</v>
      </c>
      <c r="T574" s="4">
        <f>VLOOKUP(B574,meanLDage!$B$3:$E$3145,4,FALSE)</f>
        <v>4</v>
      </c>
      <c r="U574" s="32">
        <f>VLOOKUP(B574,meanLDage!$B$3:$E$3145,2,FALSE)</f>
        <v>11.849753693734391</v>
      </c>
      <c r="V574" s="4" t="str">
        <f t="shared" si="57"/>
        <v>17_L_200001000_0_4_3</v>
      </c>
      <c r="W574" s="4">
        <v>17183</v>
      </c>
      <c r="X574" s="6"/>
      <c r="Y574" s="8">
        <f t="shared" si="58"/>
        <v>17183</v>
      </c>
      <c r="Z574" s="6" t="b">
        <f t="shared" si="56"/>
        <v>0</v>
      </c>
      <c r="AA574" s="6">
        <f t="shared" si="59"/>
        <v>17011</v>
      </c>
      <c r="AB574" s="4">
        <f t="shared" si="60"/>
        <v>4</v>
      </c>
      <c r="AC574" s="32">
        <f t="shared" si="61"/>
        <v>11.849753693734391</v>
      </c>
      <c r="AD574" s="4">
        <f>VLOOKUP($B574,meanLDage!$Z$3:$AC$3145,4,FALSE)</f>
        <v>4</v>
      </c>
      <c r="AE574" s="32">
        <f>VLOOKUP($B574,meanLDage!$Z$3:$AC$3145,2,FALSE)</f>
        <v>11.277691109401935</v>
      </c>
      <c r="AF574" s="6">
        <f>VLOOKUP(V574,'2017 rep county selection'!$A$1:$C$281,3,FALSE)</f>
        <v>17055</v>
      </c>
      <c r="AH574" s="9">
        <f t="shared" si="62"/>
        <v>17055</v>
      </c>
    </row>
    <row r="575" spans="1:34" ht="15.75" customHeight="1" x14ac:dyDescent="0.3">
      <c r="A575" s="4">
        <v>17</v>
      </c>
      <c r="B575" s="4">
        <v>17025</v>
      </c>
      <c r="C575" s="6" t="s">
        <v>2271</v>
      </c>
      <c r="D575" s="6" t="s">
        <v>20</v>
      </c>
      <c r="E575" s="4">
        <v>17011</v>
      </c>
      <c r="F575" s="4">
        <v>17011</v>
      </c>
      <c r="G575" s="4">
        <v>17011</v>
      </c>
      <c r="H575" s="37">
        <v>150170016</v>
      </c>
      <c r="I575" s="37">
        <v>152891524.64530101</v>
      </c>
      <c r="J575" s="37">
        <v>152891468.124681</v>
      </c>
      <c r="K575" s="4" t="str">
        <f>VLOOKUP(B575,altitude!$B$3:$E$3232,4)</f>
        <v>L</v>
      </c>
      <c r="L575" s="4">
        <f>VLOOKUP(B575,fuelregion!$C$5:$D$3233,2,FALSE)</f>
        <v>200001000</v>
      </c>
      <c r="M575" s="4">
        <f>VLOOKUP(B575,fuelregion!$H$5:$I$3113,2,FALSE)</f>
        <v>200001000</v>
      </c>
      <c r="N575" s="4">
        <f>VLOOKUP(B575,imbin!$B$4:$D$3233,2,FALSE)</f>
        <v>0</v>
      </c>
      <c r="O575" s="4" t="str">
        <f>VLOOKUP(B575,imbin!$B$4:$D$3233,3,FALSE)</f>
        <v>Submittal</v>
      </c>
      <c r="P575" s="4">
        <f>IF(ISNA(VLOOKUP(B575,rampbin!$B$4:$G$1697,6,FALSE)),2,VLOOKUP(B575,rampbin!$B$4:$G$1697,6,FALSE))</f>
        <v>3</v>
      </c>
      <c r="Q575" s="4" t="str">
        <f>IF(ISNA(VLOOKUP(B575,rampbin!$B$4:$G$1697,5,FALSE)),"MOVES",VLOOKUP(B575,rampbin!$B$4:$G$1697,5,FALSE))</f>
        <v>Submitted</v>
      </c>
      <c r="R575" s="4" t="s">
        <v>1880</v>
      </c>
      <c r="S575" s="6" t="s">
        <v>1851</v>
      </c>
      <c r="T575" s="4">
        <f>VLOOKUP(B575,meanLDage!$B$3:$E$3145,4,FALSE)</f>
        <v>4</v>
      </c>
      <c r="U575" s="32">
        <f>VLOOKUP(B575,meanLDage!$B$3:$E$3145,2,FALSE)</f>
        <v>12.344427909219858</v>
      </c>
      <c r="V575" s="4" t="str">
        <f t="shared" si="57"/>
        <v>17_L_200001000_0_4_3</v>
      </c>
      <c r="W575" s="4">
        <v>17183</v>
      </c>
      <c r="X575" s="6"/>
      <c r="Y575" s="8">
        <f t="shared" si="58"/>
        <v>17183</v>
      </c>
      <c r="Z575" s="6" t="b">
        <f t="shared" si="56"/>
        <v>0</v>
      </c>
      <c r="AA575" s="6">
        <f t="shared" si="59"/>
        <v>17011</v>
      </c>
      <c r="AB575" s="4">
        <f t="shared" si="60"/>
        <v>4</v>
      </c>
      <c r="AC575" s="32">
        <f t="shared" si="61"/>
        <v>12.344427909219858</v>
      </c>
      <c r="AD575" s="4">
        <f>VLOOKUP($B575,meanLDage!$Z$3:$AC$3145,4,FALSE)</f>
        <v>4</v>
      </c>
      <c r="AE575" s="32">
        <f>VLOOKUP($B575,meanLDage!$Z$3:$AC$3145,2,FALSE)</f>
        <v>11.792027879475802</v>
      </c>
      <c r="AF575" s="6">
        <f>VLOOKUP(V575,'2017 rep county selection'!$A$1:$C$281,3,FALSE)</f>
        <v>17055</v>
      </c>
      <c r="AH575" s="9">
        <f t="shared" si="62"/>
        <v>17055</v>
      </c>
    </row>
    <row r="576" spans="1:34" ht="15.75" customHeight="1" x14ac:dyDescent="0.3">
      <c r="A576" s="4">
        <v>17</v>
      </c>
      <c r="B576" s="4">
        <v>17027</v>
      </c>
      <c r="C576" s="6" t="s">
        <v>2271</v>
      </c>
      <c r="D576" s="6" t="s">
        <v>466</v>
      </c>
      <c r="E576" s="4">
        <v>17011</v>
      </c>
      <c r="F576" s="4">
        <v>17011</v>
      </c>
      <c r="G576" s="4">
        <v>17011</v>
      </c>
      <c r="H576" s="37">
        <v>379740251</v>
      </c>
      <c r="I576" s="37">
        <v>391161449.008946</v>
      </c>
      <c r="J576" s="37">
        <v>391161304.31132299</v>
      </c>
      <c r="K576" s="4" t="str">
        <f>VLOOKUP(B576,altitude!$B$3:$E$3232,4)</f>
        <v>L</v>
      </c>
      <c r="L576" s="4">
        <f>VLOOKUP(B576,fuelregion!$C$5:$D$3233,2,FALSE)</f>
        <v>200001000</v>
      </c>
      <c r="M576" s="4">
        <f>VLOOKUP(B576,fuelregion!$H$5:$I$3113,2,FALSE)</f>
        <v>200001000</v>
      </c>
      <c r="N576" s="4">
        <f>VLOOKUP(B576,imbin!$B$4:$D$3233,2,FALSE)</f>
        <v>0</v>
      </c>
      <c r="O576" s="4" t="str">
        <f>VLOOKUP(B576,imbin!$B$4:$D$3233,3,FALSE)</f>
        <v>Submittal</v>
      </c>
      <c r="P576" s="4">
        <f>IF(ISNA(VLOOKUP(B576,rampbin!$B$4:$G$1697,6,FALSE)),2,VLOOKUP(B576,rampbin!$B$4:$G$1697,6,FALSE))</f>
        <v>3</v>
      </c>
      <c r="Q576" s="4" t="str">
        <f>IF(ISNA(VLOOKUP(B576,rampbin!$B$4:$G$1697,5,FALSE)),"MOVES",VLOOKUP(B576,rampbin!$B$4:$G$1697,5,FALSE))</f>
        <v>Submitted</v>
      </c>
      <c r="R576" s="4" t="s">
        <v>1877</v>
      </c>
      <c r="S576" s="6" t="s">
        <v>1990</v>
      </c>
      <c r="T576" s="4">
        <f>VLOOKUP(B576,meanLDage!$B$3:$E$3145,4,FALSE)</f>
        <v>3</v>
      </c>
      <c r="U576" s="32">
        <f>VLOOKUP(B576,meanLDage!$B$3:$E$3145,2,FALSE)</f>
        <v>10.185203532153398</v>
      </c>
      <c r="V576" s="4" t="str">
        <f t="shared" si="57"/>
        <v>17_L_200001000_0_3_3</v>
      </c>
      <c r="W576" s="4">
        <v>17201</v>
      </c>
      <c r="X576" s="6"/>
      <c r="Y576" s="8">
        <f t="shared" si="58"/>
        <v>17201</v>
      </c>
      <c r="Z576" s="6" t="b">
        <f t="shared" si="56"/>
        <v>0</v>
      </c>
      <c r="AA576" s="6">
        <f t="shared" si="59"/>
        <v>17011</v>
      </c>
      <c r="AB576" s="4">
        <f t="shared" si="60"/>
        <v>3</v>
      </c>
      <c r="AC576" s="32">
        <f t="shared" si="61"/>
        <v>10.185203532153398</v>
      </c>
      <c r="AD576" s="4">
        <f>VLOOKUP($B576,meanLDage!$Z$3:$AC$3145,4,FALSE)</f>
        <v>3</v>
      </c>
      <c r="AE576" s="32">
        <f>VLOOKUP($B576,meanLDage!$Z$3:$AC$3145,2,FALSE)</f>
        <v>9.6943566007710658</v>
      </c>
      <c r="AF576" s="6">
        <f>VLOOKUP(V576,'2017 rep county selection'!$A$1:$C$281,3,FALSE)</f>
        <v>17201</v>
      </c>
      <c r="AH576" s="9">
        <f t="shared" si="62"/>
        <v>17201</v>
      </c>
    </row>
    <row r="577" spans="1:34" ht="15.75" customHeight="1" x14ac:dyDescent="0.3">
      <c r="A577" s="4">
        <v>17</v>
      </c>
      <c r="B577" s="4">
        <v>17029</v>
      </c>
      <c r="C577" s="6" t="s">
        <v>2271</v>
      </c>
      <c r="D577" s="6" t="s">
        <v>467</v>
      </c>
      <c r="E577" s="4">
        <v>17011</v>
      </c>
      <c r="F577" s="4">
        <v>17011</v>
      </c>
      <c r="G577" s="4">
        <v>17011</v>
      </c>
      <c r="H577" s="37">
        <v>523019940</v>
      </c>
      <c r="I577" s="37">
        <v>521231124.42882502</v>
      </c>
      <c r="J577" s="37">
        <v>521230931.66471797</v>
      </c>
      <c r="K577" s="4" t="str">
        <f>VLOOKUP(B577,altitude!$B$3:$E$3232,4)</f>
        <v>L</v>
      </c>
      <c r="L577" s="4">
        <f>VLOOKUP(B577,fuelregion!$C$5:$D$3233,2,FALSE)</f>
        <v>200001000</v>
      </c>
      <c r="M577" s="4">
        <f>VLOOKUP(B577,fuelregion!$H$5:$I$3113,2,FALSE)</f>
        <v>200001000</v>
      </c>
      <c r="N577" s="4">
        <f>VLOOKUP(B577,imbin!$B$4:$D$3233,2,FALSE)</f>
        <v>0</v>
      </c>
      <c r="O577" s="4" t="str">
        <f>VLOOKUP(B577,imbin!$B$4:$D$3233,3,FALSE)</f>
        <v>Submittal</v>
      </c>
      <c r="P577" s="4">
        <f>IF(ISNA(VLOOKUP(B577,rampbin!$B$4:$G$1697,6,FALSE)),2,VLOOKUP(B577,rampbin!$B$4:$G$1697,6,FALSE))</f>
        <v>3</v>
      </c>
      <c r="Q577" s="4" t="str">
        <f>IF(ISNA(VLOOKUP(B577,rampbin!$B$4:$G$1697,5,FALSE)),"MOVES",VLOOKUP(B577,rampbin!$B$4:$G$1697,5,FALSE))</f>
        <v>Submitted</v>
      </c>
      <c r="R577" s="4" t="s">
        <v>1880</v>
      </c>
      <c r="S577" s="6" t="s">
        <v>1851</v>
      </c>
      <c r="T577" s="4">
        <f>VLOOKUP(B577,meanLDage!$B$3:$E$3145,4,FALSE)</f>
        <v>4</v>
      </c>
      <c r="U577" s="32">
        <f>VLOOKUP(B577,meanLDage!$B$3:$E$3145,2,FALSE)</f>
        <v>11.119448415546309</v>
      </c>
      <c r="V577" s="4" t="str">
        <f t="shared" si="57"/>
        <v>17_L_200001000_0_3_3</v>
      </c>
      <c r="W577" s="4">
        <v>17183</v>
      </c>
      <c r="X577" s="6"/>
      <c r="Y577" s="8">
        <f t="shared" si="58"/>
        <v>17183</v>
      </c>
      <c r="Z577" s="6" t="b">
        <f t="shared" si="56"/>
        <v>0</v>
      </c>
      <c r="AA577" s="6">
        <f t="shared" si="59"/>
        <v>17011</v>
      </c>
      <c r="AB577" s="4">
        <f t="shared" si="60"/>
        <v>4</v>
      </c>
      <c r="AC577" s="32">
        <f t="shared" si="61"/>
        <v>11.119448415546309</v>
      </c>
      <c r="AD577" s="4">
        <f>VLOOKUP($B577,meanLDage!$Z$3:$AC$3145,4,FALSE)</f>
        <v>3</v>
      </c>
      <c r="AE577" s="32">
        <f>VLOOKUP($B577,meanLDage!$Z$3:$AC$3145,2,FALSE)</f>
        <v>10.596698465791643</v>
      </c>
      <c r="AF577" s="6">
        <f>VLOOKUP(V577,'2017 rep county selection'!$A$1:$C$281,3,FALSE)</f>
        <v>17201</v>
      </c>
      <c r="AH577" s="9">
        <f t="shared" si="62"/>
        <v>17201</v>
      </c>
    </row>
    <row r="578" spans="1:34" ht="15.75" customHeight="1" x14ac:dyDescent="0.3">
      <c r="A578" s="4">
        <v>17</v>
      </c>
      <c r="B578" s="4">
        <v>17031</v>
      </c>
      <c r="C578" s="6" t="s">
        <v>2271</v>
      </c>
      <c r="D578" s="6" t="s">
        <v>344</v>
      </c>
      <c r="E578" s="4">
        <v>17043</v>
      </c>
      <c r="F578" s="4">
        <v>17043</v>
      </c>
      <c r="G578" s="4">
        <v>17043</v>
      </c>
      <c r="H578" s="37">
        <v>144016402</v>
      </c>
      <c r="I578" s="37">
        <v>30968493999.9949</v>
      </c>
      <c r="J578" s="37">
        <v>30968482413.022999</v>
      </c>
      <c r="K578" s="4" t="str">
        <f>VLOOKUP(B578,altitude!$B$3:$E$3232,4)</f>
        <v>L</v>
      </c>
      <c r="L578" s="4">
        <f>VLOOKUP(B578,fuelregion!$C$5:$D$3233,2,FALSE)</f>
        <v>1470011000</v>
      </c>
      <c r="M578" s="4">
        <f>VLOOKUP(B578,fuelregion!$H$5:$I$3113,2,FALSE)</f>
        <v>1470011000</v>
      </c>
      <c r="N578" s="4">
        <f>VLOOKUP(B578,imbin!$B$4:$D$3233,2,FALSE)</f>
        <v>1</v>
      </c>
      <c r="O578" s="4" t="str">
        <f>VLOOKUP(B578,imbin!$B$4:$D$3233,3,FALSE)</f>
        <v>Submittal</v>
      </c>
      <c r="P578" s="4">
        <f>IF(ISNA(VLOOKUP(B578,rampbin!$B$4:$G$1697,6,FALSE)),2,VLOOKUP(B578,rampbin!$B$4:$G$1697,6,FALSE))</f>
        <v>3</v>
      </c>
      <c r="Q578" s="4" t="str">
        <f>IF(ISNA(VLOOKUP(B578,rampbin!$B$4:$G$1697,5,FALSE)),"MOVES",VLOOKUP(B578,rampbin!$B$4:$G$1697,5,FALSE))</f>
        <v>Submitted</v>
      </c>
      <c r="R578" s="4" t="s">
        <v>1877</v>
      </c>
      <c r="S578" s="6" t="s">
        <v>1993</v>
      </c>
      <c r="T578" s="4">
        <f>VLOOKUP(B578,meanLDage!$B$3:$E$3145,4,FALSE)</f>
        <v>3</v>
      </c>
      <c r="U578" s="32">
        <f>VLOOKUP(B578,meanLDage!$B$3:$E$3145,2,FALSE)</f>
        <v>9.4282059959742668</v>
      </c>
      <c r="V578" s="4" t="str">
        <f t="shared" si="57"/>
        <v>17_L_1470011000_1_2_3</v>
      </c>
      <c r="W578" s="4">
        <v>17031</v>
      </c>
      <c r="X578" s="6"/>
      <c r="Y578" s="8">
        <f t="shared" si="58"/>
        <v>17031</v>
      </c>
      <c r="Z578" s="6" t="b">
        <f t="shared" ref="Z578:Z641" si="63">G578=Y578</f>
        <v>0</v>
      </c>
      <c r="AA578" s="6">
        <f t="shared" si="59"/>
        <v>17043</v>
      </c>
      <c r="AB578" s="4">
        <f t="shared" si="60"/>
        <v>3</v>
      </c>
      <c r="AC578" s="32">
        <f t="shared" si="61"/>
        <v>9.4282059959742668</v>
      </c>
      <c r="AD578" s="4">
        <f>VLOOKUP($B578,meanLDage!$Z$3:$AC$3145,4,FALSE)</f>
        <v>2</v>
      </c>
      <c r="AE578" s="32">
        <f>VLOOKUP($B578,meanLDage!$Z$3:$AC$3145,2,FALSE)</f>
        <v>8.9836951125589195</v>
      </c>
      <c r="AF578" s="6">
        <f>VLOOKUP(V578,'2017 rep county selection'!$A$1:$C$281,3,FALSE)</f>
        <v>17031</v>
      </c>
      <c r="AH578" s="9">
        <f t="shared" si="62"/>
        <v>17031</v>
      </c>
    </row>
    <row r="579" spans="1:34" ht="15.75" customHeight="1" x14ac:dyDescent="0.3">
      <c r="A579" s="4">
        <v>17</v>
      </c>
      <c r="B579" s="4">
        <v>17033</v>
      </c>
      <c r="C579" s="6" t="s">
        <v>2271</v>
      </c>
      <c r="D579" s="6" t="s">
        <v>102</v>
      </c>
      <c r="E579" s="4">
        <v>17011</v>
      </c>
      <c r="F579" s="4">
        <v>17011</v>
      </c>
      <c r="G579" s="4">
        <v>17011</v>
      </c>
      <c r="H579" s="37">
        <v>169159981</v>
      </c>
      <c r="I579" s="37">
        <v>171295720.70928201</v>
      </c>
      <c r="J579" s="37">
        <v>171295657.37941101</v>
      </c>
      <c r="K579" s="4" t="str">
        <f>VLOOKUP(B579,altitude!$B$3:$E$3232,4)</f>
        <v>L</v>
      </c>
      <c r="L579" s="4">
        <f>VLOOKUP(B579,fuelregion!$C$5:$D$3233,2,FALSE)</f>
        <v>200001000</v>
      </c>
      <c r="M579" s="4">
        <f>VLOOKUP(B579,fuelregion!$H$5:$I$3113,2,FALSE)</f>
        <v>200001000</v>
      </c>
      <c r="N579" s="4">
        <f>VLOOKUP(B579,imbin!$B$4:$D$3233,2,FALSE)</f>
        <v>0</v>
      </c>
      <c r="O579" s="4" t="str">
        <f>VLOOKUP(B579,imbin!$B$4:$D$3233,3,FALSE)</f>
        <v>Submittal</v>
      </c>
      <c r="P579" s="4">
        <f>IF(ISNA(VLOOKUP(B579,rampbin!$B$4:$G$1697,6,FALSE)),2,VLOOKUP(B579,rampbin!$B$4:$G$1697,6,FALSE))</f>
        <v>3</v>
      </c>
      <c r="Q579" s="4" t="str">
        <f>IF(ISNA(VLOOKUP(B579,rampbin!$B$4:$G$1697,5,FALSE)),"MOVES",VLOOKUP(B579,rampbin!$B$4:$G$1697,5,FALSE))</f>
        <v>Submitted</v>
      </c>
      <c r="R579" s="4" t="s">
        <v>1880</v>
      </c>
      <c r="S579" s="6" t="s">
        <v>1851</v>
      </c>
      <c r="T579" s="4">
        <f>VLOOKUP(B579,meanLDage!$B$3:$E$3145,4,FALSE)</f>
        <v>4</v>
      </c>
      <c r="U579" s="32">
        <f>VLOOKUP(B579,meanLDage!$B$3:$E$3145,2,FALSE)</f>
        <v>11.739779653757271</v>
      </c>
      <c r="V579" s="4" t="str">
        <f t="shared" ref="V579:V642" si="64">A579&amp;"_"&amp;K579&amp;"_"&amp;M579&amp;"_"&amp;N579&amp;"_"&amp;AD579&amp;"_"&amp;P579</f>
        <v>17_L_200001000_0_4_3</v>
      </c>
      <c r="W579" s="4">
        <v>17183</v>
      </c>
      <c r="X579" s="6"/>
      <c r="Y579" s="8">
        <f t="shared" ref="Y579:Y642" si="65">IF(X579&gt;0,X579,W579)</f>
        <v>17183</v>
      </c>
      <c r="Z579" s="6" t="b">
        <f t="shared" si="63"/>
        <v>0</v>
      </c>
      <c r="AA579" s="6">
        <f t="shared" ref="AA579:AA642" si="66">G579</f>
        <v>17011</v>
      </c>
      <c r="AB579" s="4">
        <f t="shared" ref="AB579:AB642" si="67">T579</f>
        <v>4</v>
      </c>
      <c r="AC579" s="32">
        <f t="shared" ref="AC579:AC642" si="68">U579</f>
        <v>11.739779653757271</v>
      </c>
      <c r="AD579" s="4">
        <f>VLOOKUP($B579,meanLDage!$Z$3:$AC$3145,4,FALSE)</f>
        <v>4</v>
      </c>
      <c r="AE579" s="32">
        <f>VLOOKUP($B579,meanLDage!$Z$3:$AC$3145,2,FALSE)</f>
        <v>11.155255313881216</v>
      </c>
      <c r="AF579" s="6">
        <f>VLOOKUP(V579,'2017 rep county selection'!$A$1:$C$281,3,FALSE)</f>
        <v>17055</v>
      </c>
      <c r="AH579" s="9">
        <f t="shared" ref="AH579:AH642" si="69">IF(AG579&gt;0,AG579,AF579)</f>
        <v>17055</v>
      </c>
    </row>
    <row r="580" spans="1:34" ht="15.75" customHeight="1" x14ac:dyDescent="0.3">
      <c r="A580" s="4">
        <v>17</v>
      </c>
      <c r="B580" s="4">
        <v>17035</v>
      </c>
      <c r="C580" s="6" t="s">
        <v>2271</v>
      </c>
      <c r="D580" s="6" t="s">
        <v>468</v>
      </c>
      <c r="E580" s="4">
        <v>17011</v>
      </c>
      <c r="F580" s="4">
        <v>17011</v>
      </c>
      <c r="G580" s="4">
        <v>17011</v>
      </c>
      <c r="H580" s="37">
        <v>309090017</v>
      </c>
      <c r="I580" s="37">
        <v>308692146.98043102</v>
      </c>
      <c r="J580" s="37">
        <v>308692032.914437</v>
      </c>
      <c r="K580" s="4" t="str">
        <f>VLOOKUP(B580,altitude!$B$3:$E$3232,4)</f>
        <v>L</v>
      </c>
      <c r="L580" s="4">
        <f>VLOOKUP(B580,fuelregion!$C$5:$D$3233,2,FALSE)</f>
        <v>200001000</v>
      </c>
      <c r="M580" s="4">
        <f>VLOOKUP(B580,fuelregion!$H$5:$I$3113,2,FALSE)</f>
        <v>200001000</v>
      </c>
      <c r="N580" s="4">
        <f>VLOOKUP(B580,imbin!$B$4:$D$3233,2,FALSE)</f>
        <v>0</v>
      </c>
      <c r="O580" s="4" t="str">
        <f>VLOOKUP(B580,imbin!$B$4:$D$3233,3,FALSE)</f>
        <v>Submittal</v>
      </c>
      <c r="P580" s="4">
        <f>IF(ISNA(VLOOKUP(B580,rampbin!$B$4:$G$1697,6,FALSE)),2,VLOOKUP(B580,rampbin!$B$4:$G$1697,6,FALSE))</f>
        <v>3</v>
      </c>
      <c r="Q580" s="4" t="str">
        <f>IF(ISNA(VLOOKUP(B580,rampbin!$B$4:$G$1697,5,FALSE)),"MOVES",VLOOKUP(B580,rampbin!$B$4:$G$1697,5,FALSE))</f>
        <v>Submitted</v>
      </c>
      <c r="R580" s="4" t="s">
        <v>1880</v>
      </c>
      <c r="S580" s="6" t="s">
        <v>1851</v>
      </c>
      <c r="T580" s="4">
        <f>VLOOKUP(B580,meanLDage!$B$3:$E$3145,4,FALSE)</f>
        <v>4</v>
      </c>
      <c r="U580" s="32">
        <f>VLOOKUP(B580,meanLDage!$B$3:$E$3145,2,FALSE)</f>
        <v>12.380131206554134</v>
      </c>
      <c r="V580" s="4" t="str">
        <f t="shared" si="64"/>
        <v>17_L_200001000_0_4_3</v>
      </c>
      <c r="W580" s="4">
        <v>17183</v>
      </c>
      <c r="X580" s="6"/>
      <c r="Y580" s="8">
        <f t="shared" si="65"/>
        <v>17183</v>
      </c>
      <c r="Z580" s="6" t="b">
        <f t="shared" si="63"/>
        <v>0</v>
      </c>
      <c r="AA580" s="6">
        <f t="shared" si="66"/>
        <v>17011</v>
      </c>
      <c r="AB580" s="4">
        <f t="shared" si="67"/>
        <v>4</v>
      </c>
      <c r="AC580" s="32">
        <f t="shared" si="68"/>
        <v>12.380131206554134</v>
      </c>
      <c r="AD580" s="4">
        <f>VLOOKUP($B580,meanLDage!$Z$3:$AC$3145,4,FALSE)</f>
        <v>4</v>
      </c>
      <c r="AE580" s="32">
        <f>VLOOKUP($B580,meanLDage!$Z$3:$AC$3145,2,FALSE)</f>
        <v>11.813305929234996</v>
      </c>
      <c r="AF580" s="6">
        <f>VLOOKUP(V580,'2017 rep county selection'!$A$1:$C$281,3,FALSE)</f>
        <v>17055</v>
      </c>
      <c r="AH580" s="9">
        <f t="shared" si="69"/>
        <v>17055</v>
      </c>
    </row>
    <row r="581" spans="1:34" ht="15.75" customHeight="1" x14ac:dyDescent="0.3">
      <c r="A581" s="4">
        <v>17</v>
      </c>
      <c r="B581" s="4">
        <v>17037</v>
      </c>
      <c r="C581" s="6" t="s">
        <v>2271</v>
      </c>
      <c r="D581" s="6" t="s">
        <v>31</v>
      </c>
      <c r="E581" s="4">
        <v>17011</v>
      </c>
      <c r="F581" s="4">
        <v>17011</v>
      </c>
      <c r="G581" s="4">
        <v>17011</v>
      </c>
      <c r="H581" s="37">
        <v>911426516</v>
      </c>
      <c r="I581" s="37">
        <v>899047478.36158895</v>
      </c>
      <c r="J581" s="37">
        <v>899047141.78978801</v>
      </c>
      <c r="K581" s="4" t="str">
        <f>VLOOKUP(B581,altitude!$B$3:$E$3232,4)</f>
        <v>L</v>
      </c>
      <c r="L581" s="4">
        <f>VLOOKUP(B581,fuelregion!$C$5:$D$3233,2,FALSE)</f>
        <v>200001000</v>
      </c>
      <c r="M581" s="4">
        <f>VLOOKUP(B581,fuelregion!$H$5:$I$3113,2,FALSE)</f>
        <v>200001000</v>
      </c>
      <c r="N581" s="4">
        <f>VLOOKUP(B581,imbin!$B$4:$D$3233,2,FALSE)</f>
        <v>0</v>
      </c>
      <c r="O581" s="4" t="str">
        <f>VLOOKUP(B581,imbin!$B$4:$D$3233,3,FALSE)</f>
        <v>Submittal</v>
      </c>
      <c r="P581" s="4">
        <f>IF(ISNA(VLOOKUP(B581,rampbin!$B$4:$G$1697,6,FALSE)),2,VLOOKUP(B581,rampbin!$B$4:$G$1697,6,FALSE))</f>
        <v>3</v>
      </c>
      <c r="Q581" s="4" t="str">
        <f>IF(ISNA(VLOOKUP(B581,rampbin!$B$4:$G$1697,5,FALSE)),"MOVES",VLOOKUP(B581,rampbin!$B$4:$G$1697,5,FALSE))</f>
        <v>Submitted</v>
      </c>
      <c r="R581" s="4" t="s">
        <v>1877</v>
      </c>
      <c r="S581" s="6" t="s">
        <v>1993</v>
      </c>
      <c r="T581" s="4">
        <f>VLOOKUP(B581,meanLDage!$B$3:$E$3145,4,FALSE)</f>
        <v>3</v>
      </c>
      <c r="U581" s="32">
        <f>VLOOKUP(B581,meanLDage!$B$3:$E$3145,2,FALSE)</f>
        <v>10.28843280437556</v>
      </c>
      <c r="V581" s="4" t="str">
        <f t="shared" si="64"/>
        <v>17_L_200001000_0_3_3</v>
      </c>
      <c r="W581" s="4">
        <v>17201</v>
      </c>
      <c r="X581" s="6"/>
      <c r="Y581" s="8">
        <f t="shared" si="65"/>
        <v>17201</v>
      </c>
      <c r="Z581" s="6" t="b">
        <f t="shared" si="63"/>
        <v>0</v>
      </c>
      <c r="AA581" s="6">
        <f t="shared" si="66"/>
        <v>17011</v>
      </c>
      <c r="AB581" s="4">
        <f t="shared" si="67"/>
        <v>3</v>
      </c>
      <c r="AC581" s="32">
        <f t="shared" si="68"/>
        <v>10.28843280437556</v>
      </c>
      <c r="AD581" s="4">
        <f>VLOOKUP($B581,meanLDage!$Z$3:$AC$3145,4,FALSE)</f>
        <v>3</v>
      </c>
      <c r="AE581" s="32">
        <f>VLOOKUP($B581,meanLDage!$Z$3:$AC$3145,2,FALSE)</f>
        <v>9.8334813130264127</v>
      </c>
      <c r="AF581" s="6">
        <f>VLOOKUP(V581,'2017 rep county selection'!$A$1:$C$281,3,FALSE)</f>
        <v>17201</v>
      </c>
      <c r="AH581" s="9">
        <f t="shared" si="69"/>
        <v>17201</v>
      </c>
    </row>
    <row r="582" spans="1:34" ht="15.75" customHeight="1" x14ac:dyDescent="0.3">
      <c r="A582" s="4">
        <v>17</v>
      </c>
      <c r="B582" s="4">
        <v>17039</v>
      </c>
      <c r="C582" s="6" t="s">
        <v>2271</v>
      </c>
      <c r="D582" s="6" t="s">
        <v>469</v>
      </c>
      <c r="E582" s="4">
        <v>17041</v>
      </c>
      <c r="F582" s="4">
        <v>17041</v>
      </c>
      <c r="G582" s="4">
        <v>17041</v>
      </c>
      <c r="H582" s="37">
        <v>205490821</v>
      </c>
      <c r="I582" s="37">
        <v>212531598.10520899</v>
      </c>
      <c r="J582" s="37">
        <v>212531518.45179701</v>
      </c>
      <c r="K582" s="4" t="str">
        <f>VLOOKUP(B582,altitude!$B$3:$E$3232,4)</f>
        <v>L</v>
      </c>
      <c r="L582" s="4">
        <f>VLOOKUP(B582,fuelregion!$C$5:$D$3233,2,FALSE)</f>
        <v>200001000</v>
      </c>
      <c r="M582" s="4">
        <f>VLOOKUP(B582,fuelregion!$H$5:$I$3113,2,FALSE)</f>
        <v>200001000</v>
      </c>
      <c r="N582" s="4">
        <f>VLOOKUP(B582,imbin!$B$4:$D$3233,2,FALSE)</f>
        <v>0</v>
      </c>
      <c r="O582" s="4" t="str">
        <f>VLOOKUP(B582,imbin!$B$4:$D$3233,3,FALSE)</f>
        <v>Submittal</v>
      </c>
      <c r="P582" s="4">
        <f>IF(ISNA(VLOOKUP(B582,rampbin!$B$4:$G$1697,6,FALSE)),2,VLOOKUP(B582,rampbin!$B$4:$G$1697,6,FALSE))</f>
        <v>3</v>
      </c>
      <c r="Q582" s="4" t="str">
        <f>IF(ISNA(VLOOKUP(B582,rampbin!$B$4:$G$1697,5,FALSE)),"MOVES",VLOOKUP(B582,rampbin!$B$4:$G$1697,5,FALSE))</f>
        <v>Submitted</v>
      </c>
      <c r="R582" s="4" t="s">
        <v>1877</v>
      </c>
      <c r="S582" s="6" t="s">
        <v>1994</v>
      </c>
      <c r="T582" s="4">
        <f>VLOOKUP(B582,meanLDage!$B$3:$E$3145,4,FALSE)</f>
        <v>3</v>
      </c>
      <c r="U582" s="32">
        <f>VLOOKUP(B582,meanLDage!$B$3:$E$3145,2,FALSE)</f>
        <v>10.763901793111637</v>
      </c>
      <c r="V582" s="4" t="str">
        <f t="shared" si="64"/>
        <v>17_L_200001000_0_3_3</v>
      </c>
      <c r="W582" s="4">
        <v>17201</v>
      </c>
      <c r="X582" s="6"/>
      <c r="Y582" s="8">
        <f t="shared" si="65"/>
        <v>17201</v>
      </c>
      <c r="Z582" s="6" t="b">
        <f t="shared" si="63"/>
        <v>0</v>
      </c>
      <c r="AA582" s="6">
        <f t="shared" si="66"/>
        <v>17041</v>
      </c>
      <c r="AB582" s="4">
        <f t="shared" si="67"/>
        <v>3</v>
      </c>
      <c r="AC582" s="32">
        <f t="shared" si="68"/>
        <v>10.763901793111637</v>
      </c>
      <c r="AD582" s="4">
        <f>VLOOKUP($B582,meanLDage!$Z$3:$AC$3145,4,FALSE)</f>
        <v>3</v>
      </c>
      <c r="AE582" s="32">
        <f>VLOOKUP($B582,meanLDage!$Z$3:$AC$3145,2,FALSE)</f>
        <v>10.21725845490684</v>
      </c>
      <c r="AF582" s="6">
        <f>VLOOKUP(V582,'2017 rep county selection'!$A$1:$C$281,3,FALSE)</f>
        <v>17201</v>
      </c>
      <c r="AH582" s="9">
        <f t="shared" si="69"/>
        <v>17201</v>
      </c>
    </row>
    <row r="583" spans="1:34" ht="15.75" customHeight="1" x14ac:dyDescent="0.3">
      <c r="A583" s="4">
        <v>17</v>
      </c>
      <c r="B583" s="4">
        <v>17041</v>
      </c>
      <c r="C583" s="6" t="s">
        <v>2271</v>
      </c>
      <c r="D583" s="6" t="s">
        <v>220</v>
      </c>
      <c r="E583" s="4">
        <v>17041</v>
      </c>
      <c r="F583" s="4">
        <v>17041</v>
      </c>
      <c r="G583" s="4">
        <v>17041</v>
      </c>
      <c r="H583" s="37">
        <v>271099980</v>
      </c>
      <c r="I583" s="37">
        <v>271920653.04367203</v>
      </c>
      <c r="J583" s="37">
        <v>271920552.47091401</v>
      </c>
      <c r="K583" s="4" t="str">
        <f>VLOOKUP(B583,altitude!$B$3:$E$3232,4)</f>
        <v>L</v>
      </c>
      <c r="L583" s="4">
        <f>VLOOKUP(B583,fuelregion!$C$5:$D$3233,2,FALSE)</f>
        <v>200001000</v>
      </c>
      <c r="M583" s="4">
        <f>VLOOKUP(B583,fuelregion!$H$5:$I$3113,2,FALSE)</f>
        <v>200001000</v>
      </c>
      <c r="N583" s="4">
        <f>VLOOKUP(B583,imbin!$B$4:$D$3233,2,FALSE)</f>
        <v>0</v>
      </c>
      <c r="O583" s="4" t="str">
        <f>VLOOKUP(B583,imbin!$B$4:$D$3233,3,FALSE)</f>
        <v>Submittal</v>
      </c>
      <c r="P583" s="4">
        <f>IF(ISNA(VLOOKUP(B583,rampbin!$B$4:$G$1697,6,FALSE)),2,VLOOKUP(B583,rampbin!$B$4:$G$1697,6,FALSE))</f>
        <v>3</v>
      </c>
      <c r="Q583" s="4" t="str">
        <f>IF(ISNA(VLOOKUP(B583,rampbin!$B$4:$G$1697,5,FALSE)),"MOVES",VLOOKUP(B583,rampbin!$B$4:$G$1697,5,FALSE))</f>
        <v>Submitted</v>
      </c>
      <c r="R583" s="4" t="s">
        <v>1880</v>
      </c>
      <c r="S583" s="6" t="s">
        <v>1851</v>
      </c>
      <c r="T583" s="4">
        <f>VLOOKUP(B583,meanLDage!$B$3:$E$3145,4,FALSE)</f>
        <v>4</v>
      </c>
      <c r="U583" s="32">
        <f>VLOOKUP(B583,meanLDage!$B$3:$E$3145,2,FALSE)</f>
        <v>11.025622692205966</v>
      </c>
      <c r="V583" s="4" t="str">
        <f t="shared" si="64"/>
        <v>17_L_200001000_0_3_3</v>
      </c>
      <c r="W583" s="4">
        <v>17183</v>
      </c>
      <c r="X583" s="6"/>
      <c r="Y583" s="8">
        <f t="shared" si="65"/>
        <v>17183</v>
      </c>
      <c r="Z583" s="6" t="b">
        <f t="shared" si="63"/>
        <v>0</v>
      </c>
      <c r="AA583" s="6">
        <f t="shared" si="66"/>
        <v>17041</v>
      </c>
      <c r="AB583" s="4">
        <f t="shared" si="67"/>
        <v>4</v>
      </c>
      <c r="AC583" s="32">
        <f t="shared" si="68"/>
        <v>11.025622692205966</v>
      </c>
      <c r="AD583" s="4">
        <f>VLOOKUP($B583,meanLDage!$Z$3:$AC$3145,4,FALSE)</f>
        <v>3</v>
      </c>
      <c r="AE583" s="32">
        <f>VLOOKUP($B583,meanLDage!$Z$3:$AC$3145,2,FALSE)</f>
        <v>10.520193334771433</v>
      </c>
      <c r="AF583" s="6">
        <f>VLOOKUP(V583,'2017 rep county selection'!$A$1:$C$281,3,FALSE)</f>
        <v>17201</v>
      </c>
      <c r="AH583" s="9">
        <f t="shared" si="69"/>
        <v>17201</v>
      </c>
    </row>
    <row r="584" spans="1:34" ht="15.75" customHeight="1" x14ac:dyDescent="0.3">
      <c r="A584" s="4">
        <v>17</v>
      </c>
      <c r="B584" s="4">
        <v>17043</v>
      </c>
      <c r="C584" s="6" t="s">
        <v>2271</v>
      </c>
      <c r="D584" s="6" t="s">
        <v>470</v>
      </c>
      <c r="E584" s="4">
        <v>17043</v>
      </c>
      <c r="F584" s="4">
        <v>17043</v>
      </c>
      <c r="G584" s="4">
        <v>17043</v>
      </c>
      <c r="H584" s="37">
        <v>8179947193</v>
      </c>
      <c r="I584" s="37">
        <v>8431533995.6792803</v>
      </c>
      <c r="J584" s="37">
        <v>8431530837.0487404</v>
      </c>
      <c r="K584" s="4" t="str">
        <f>VLOOKUP(B584,altitude!$B$3:$E$3232,4)</f>
        <v>L</v>
      </c>
      <c r="L584" s="4">
        <f>VLOOKUP(B584,fuelregion!$C$5:$D$3233,2,FALSE)</f>
        <v>1470011000</v>
      </c>
      <c r="M584" s="4">
        <f>VLOOKUP(B584,fuelregion!$H$5:$I$3113,2,FALSE)</f>
        <v>1470011000</v>
      </c>
      <c r="N584" s="4">
        <f>VLOOKUP(B584,imbin!$B$4:$D$3233,2,FALSE)</f>
        <v>1</v>
      </c>
      <c r="O584" s="4" t="str">
        <f>VLOOKUP(B584,imbin!$B$4:$D$3233,3,FALSE)</f>
        <v>Submittal</v>
      </c>
      <c r="P584" s="4">
        <f>IF(ISNA(VLOOKUP(B584,rampbin!$B$4:$G$1697,6,FALSE)),2,VLOOKUP(B584,rampbin!$B$4:$G$1697,6,FALSE))</f>
        <v>3</v>
      </c>
      <c r="Q584" s="4" t="str">
        <f>IF(ISNA(VLOOKUP(B584,rampbin!$B$4:$G$1697,5,FALSE)),"MOVES",VLOOKUP(B584,rampbin!$B$4:$G$1697,5,FALSE))</f>
        <v>Submitted</v>
      </c>
      <c r="R584" s="4" t="s">
        <v>1877</v>
      </c>
      <c r="S584" s="6" t="s">
        <v>1993</v>
      </c>
      <c r="T584" s="4">
        <f>VLOOKUP(B584,meanLDage!$B$3:$E$3145,4,FALSE)</f>
        <v>2</v>
      </c>
      <c r="U584" s="32">
        <f>VLOOKUP(B584,meanLDage!$B$3:$E$3145,2,FALSE)</f>
        <v>8.1753922605837008</v>
      </c>
      <c r="V584" s="4" t="str">
        <f t="shared" si="64"/>
        <v>17_L_1470011000_1_2_3</v>
      </c>
      <c r="W584" s="4">
        <v>17043</v>
      </c>
      <c r="X584" s="6"/>
      <c r="Y584" s="8">
        <f t="shared" si="65"/>
        <v>17043</v>
      </c>
      <c r="Z584" s="6" t="b">
        <f t="shared" si="63"/>
        <v>1</v>
      </c>
      <c r="AA584" s="6">
        <f t="shared" si="66"/>
        <v>17043</v>
      </c>
      <c r="AB584" s="4">
        <f t="shared" si="67"/>
        <v>2</v>
      </c>
      <c r="AC584" s="32">
        <f t="shared" si="68"/>
        <v>8.1753922605837008</v>
      </c>
      <c r="AD584" s="4">
        <f>VLOOKUP($B584,meanLDage!$Z$3:$AC$3145,4,FALSE)</f>
        <v>2</v>
      </c>
      <c r="AE584" s="32">
        <f>VLOOKUP($B584,meanLDage!$Z$3:$AC$3145,2,FALSE)</f>
        <v>7.7978146606846961</v>
      </c>
      <c r="AF584" s="6">
        <f>VLOOKUP(V584,'2017 rep county selection'!$A$1:$C$281,3,FALSE)</f>
        <v>17031</v>
      </c>
      <c r="AH584" s="9">
        <f t="shared" si="69"/>
        <v>17031</v>
      </c>
    </row>
    <row r="585" spans="1:34" ht="15.75" customHeight="1" x14ac:dyDescent="0.3">
      <c r="A585" s="4">
        <v>17</v>
      </c>
      <c r="B585" s="4">
        <v>17045</v>
      </c>
      <c r="C585" s="6" t="s">
        <v>2271</v>
      </c>
      <c r="D585" s="6" t="s">
        <v>471</v>
      </c>
      <c r="E585" s="4">
        <v>17011</v>
      </c>
      <c r="F585" s="4">
        <v>17011</v>
      </c>
      <c r="G585" s="4">
        <v>17011</v>
      </c>
      <c r="H585" s="37">
        <v>165529896</v>
      </c>
      <c r="I585" s="37">
        <v>167481271.101073</v>
      </c>
      <c r="J585" s="37">
        <v>167481209.190727</v>
      </c>
      <c r="K585" s="4" t="str">
        <f>VLOOKUP(B585,altitude!$B$3:$E$3232,4)</f>
        <v>L</v>
      </c>
      <c r="L585" s="4">
        <f>VLOOKUP(B585,fuelregion!$C$5:$D$3233,2,FALSE)</f>
        <v>200001000</v>
      </c>
      <c r="M585" s="4">
        <f>VLOOKUP(B585,fuelregion!$H$5:$I$3113,2,FALSE)</f>
        <v>200001000</v>
      </c>
      <c r="N585" s="4">
        <f>VLOOKUP(B585,imbin!$B$4:$D$3233,2,FALSE)</f>
        <v>0</v>
      </c>
      <c r="O585" s="4" t="str">
        <f>VLOOKUP(B585,imbin!$B$4:$D$3233,3,FALSE)</f>
        <v>Submittal</v>
      </c>
      <c r="P585" s="4">
        <f>IF(ISNA(VLOOKUP(B585,rampbin!$B$4:$G$1697,6,FALSE)),2,VLOOKUP(B585,rampbin!$B$4:$G$1697,6,FALSE))</f>
        <v>3</v>
      </c>
      <c r="Q585" s="4" t="str">
        <f>IF(ISNA(VLOOKUP(B585,rampbin!$B$4:$G$1697,5,FALSE)),"MOVES",VLOOKUP(B585,rampbin!$B$4:$G$1697,5,FALSE))</f>
        <v>Submitted</v>
      </c>
      <c r="R585" s="4" t="s">
        <v>1880</v>
      </c>
      <c r="S585" s="6" t="s">
        <v>1851</v>
      </c>
      <c r="T585" s="4">
        <f>VLOOKUP(B585,meanLDage!$B$3:$E$3145,4,FALSE)</f>
        <v>4</v>
      </c>
      <c r="U585" s="32">
        <f>VLOOKUP(B585,meanLDage!$B$3:$E$3145,2,FALSE)</f>
        <v>11.762580890201203</v>
      </c>
      <c r="V585" s="4" t="str">
        <f t="shared" si="64"/>
        <v>17_L_200001000_0_4_3</v>
      </c>
      <c r="W585" s="4">
        <v>17183</v>
      </c>
      <c r="X585" s="6"/>
      <c r="Y585" s="8">
        <f t="shared" si="65"/>
        <v>17183</v>
      </c>
      <c r="Z585" s="6" t="b">
        <f t="shared" si="63"/>
        <v>0</v>
      </c>
      <c r="AA585" s="6">
        <f t="shared" si="66"/>
        <v>17011</v>
      </c>
      <c r="AB585" s="4">
        <f t="shared" si="67"/>
        <v>4</v>
      </c>
      <c r="AC585" s="32">
        <f t="shared" si="68"/>
        <v>11.762580890201203</v>
      </c>
      <c r="AD585" s="4">
        <f>VLOOKUP($B585,meanLDage!$Z$3:$AC$3145,4,FALSE)</f>
        <v>4</v>
      </c>
      <c r="AE585" s="32">
        <f>VLOOKUP($B585,meanLDage!$Z$3:$AC$3145,2,FALSE)</f>
        <v>11.181601156379443</v>
      </c>
      <c r="AF585" s="6">
        <f>VLOOKUP(V585,'2017 rep county selection'!$A$1:$C$281,3,FALSE)</f>
        <v>17055</v>
      </c>
      <c r="AH585" s="9">
        <f t="shared" si="69"/>
        <v>17055</v>
      </c>
    </row>
    <row r="586" spans="1:34" ht="15.75" customHeight="1" x14ac:dyDescent="0.3">
      <c r="A586" s="4">
        <v>17</v>
      </c>
      <c r="B586" s="4">
        <v>17047</v>
      </c>
      <c r="C586" s="6" t="s">
        <v>2271</v>
      </c>
      <c r="D586" s="6" t="s">
        <v>472</v>
      </c>
      <c r="E586" s="4">
        <v>17011</v>
      </c>
      <c r="F586" s="4">
        <v>17011</v>
      </c>
      <c r="G586" s="4">
        <v>17011</v>
      </c>
      <c r="H586" s="37">
        <v>75910000</v>
      </c>
      <c r="I586" s="37">
        <v>73579877.671068102</v>
      </c>
      <c r="J586" s="37">
        <v>73579850.457131997</v>
      </c>
      <c r="K586" s="4" t="str">
        <f>VLOOKUP(B586,altitude!$B$3:$E$3232,4)</f>
        <v>L</v>
      </c>
      <c r="L586" s="4">
        <f>VLOOKUP(B586,fuelregion!$C$5:$D$3233,2,FALSE)</f>
        <v>200001000</v>
      </c>
      <c r="M586" s="4">
        <f>VLOOKUP(B586,fuelregion!$H$5:$I$3113,2,FALSE)</f>
        <v>200001000</v>
      </c>
      <c r="N586" s="4">
        <f>VLOOKUP(B586,imbin!$B$4:$D$3233,2,FALSE)</f>
        <v>0</v>
      </c>
      <c r="O586" s="4" t="str">
        <f>VLOOKUP(B586,imbin!$B$4:$D$3233,3,FALSE)</f>
        <v>Submittal</v>
      </c>
      <c r="P586" s="4">
        <f>IF(ISNA(VLOOKUP(B586,rampbin!$B$4:$G$1697,6,FALSE)),2,VLOOKUP(B586,rampbin!$B$4:$G$1697,6,FALSE))</f>
        <v>3</v>
      </c>
      <c r="Q586" s="4" t="str">
        <f>IF(ISNA(VLOOKUP(B586,rampbin!$B$4:$G$1697,5,FALSE)),"MOVES",VLOOKUP(B586,rampbin!$B$4:$G$1697,5,FALSE))</f>
        <v>Submitted</v>
      </c>
      <c r="R586" s="4" t="s">
        <v>1880</v>
      </c>
      <c r="S586" s="6" t="s">
        <v>1851</v>
      </c>
      <c r="T586" s="4">
        <f>VLOOKUP(B586,meanLDage!$B$3:$E$3145,4,FALSE)</f>
        <v>4</v>
      </c>
      <c r="U586" s="32">
        <f>VLOOKUP(B586,meanLDage!$B$3:$E$3145,2,FALSE)</f>
        <v>12.113536430549798</v>
      </c>
      <c r="V586" s="4" t="str">
        <f t="shared" si="64"/>
        <v>17_L_200001000_0_4_3</v>
      </c>
      <c r="W586" s="4">
        <v>17183</v>
      </c>
      <c r="X586" s="6"/>
      <c r="Y586" s="8">
        <f t="shared" si="65"/>
        <v>17183</v>
      </c>
      <c r="Z586" s="6" t="b">
        <f t="shared" si="63"/>
        <v>0</v>
      </c>
      <c r="AA586" s="6">
        <f t="shared" si="66"/>
        <v>17011</v>
      </c>
      <c r="AB586" s="4">
        <f t="shared" si="67"/>
        <v>4</v>
      </c>
      <c r="AC586" s="32">
        <f t="shared" si="68"/>
        <v>12.113536430549798</v>
      </c>
      <c r="AD586" s="4">
        <f>VLOOKUP($B586,meanLDage!$Z$3:$AC$3145,4,FALSE)</f>
        <v>4</v>
      </c>
      <c r="AE586" s="32">
        <f>VLOOKUP($B586,meanLDage!$Z$3:$AC$3145,2,FALSE)</f>
        <v>11.533758043512554</v>
      </c>
      <c r="AF586" s="6">
        <f>VLOOKUP(V586,'2017 rep county selection'!$A$1:$C$281,3,FALSE)</f>
        <v>17055</v>
      </c>
      <c r="AH586" s="9">
        <f t="shared" si="69"/>
        <v>17055</v>
      </c>
    </row>
    <row r="587" spans="1:34" ht="15.75" customHeight="1" x14ac:dyDescent="0.3">
      <c r="A587" s="4">
        <v>17</v>
      </c>
      <c r="B587" s="4">
        <v>17049</v>
      </c>
      <c r="C587" s="6" t="s">
        <v>2271</v>
      </c>
      <c r="D587" s="6" t="s">
        <v>355</v>
      </c>
      <c r="E587" s="4">
        <v>17011</v>
      </c>
      <c r="F587" s="4">
        <v>17011</v>
      </c>
      <c r="G587" s="4">
        <v>17011</v>
      </c>
      <c r="H587" s="37">
        <v>656129966</v>
      </c>
      <c r="I587" s="37">
        <v>688299447.80648601</v>
      </c>
      <c r="J587" s="37">
        <v>688299193.47482097</v>
      </c>
      <c r="K587" s="4" t="str">
        <f>VLOOKUP(B587,altitude!$B$3:$E$3232,4)</f>
        <v>L</v>
      </c>
      <c r="L587" s="4">
        <f>VLOOKUP(B587,fuelregion!$C$5:$D$3233,2,FALSE)</f>
        <v>200001000</v>
      </c>
      <c r="M587" s="4">
        <f>VLOOKUP(B587,fuelregion!$H$5:$I$3113,2,FALSE)</f>
        <v>200001000</v>
      </c>
      <c r="N587" s="4">
        <f>VLOOKUP(B587,imbin!$B$4:$D$3233,2,FALSE)</f>
        <v>0</v>
      </c>
      <c r="O587" s="4" t="str">
        <f>VLOOKUP(B587,imbin!$B$4:$D$3233,3,FALSE)</f>
        <v>Submittal</v>
      </c>
      <c r="P587" s="4">
        <f>IF(ISNA(VLOOKUP(B587,rampbin!$B$4:$G$1697,6,FALSE)),2,VLOOKUP(B587,rampbin!$B$4:$G$1697,6,FALSE))</f>
        <v>3</v>
      </c>
      <c r="Q587" s="4" t="str">
        <f>IF(ISNA(VLOOKUP(B587,rampbin!$B$4:$G$1697,5,FALSE)),"MOVES",VLOOKUP(B587,rampbin!$B$4:$G$1697,5,FALSE))</f>
        <v>Submitted</v>
      </c>
      <c r="R587" s="4" t="s">
        <v>1880</v>
      </c>
      <c r="S587" s="6" t="s">
        <v>1851</v>
      </c>
      <c r="T587" s="4">
        <f>VLOOKUP(B587,meanLDage!$B$3:$E$3145,4,FALSE)</f>
        <v>4</v>
      </c>
      <c r="U587" s="32">
        <f>VLOOKUP(B587,meanLDage!$B$3:$E$3145,2,FALSE)</f>
        <v>11.381075209591371</v>
      </c>
      <c r="V587" s="4" t="str">
        <f t="shared" si="64"/>
        <v>17_L_200001000_0_3_3</v>
      </c>
      <c r="W587" s="4">
        <v>17183</v>
      </c>
      <c r="X587" s="6"/>
      <c r="Y587" s="8">
        <f t="shared" si="65"/>
        <v>17183</v>
      </c>
      <c r="Z587" s="6" t="b">
        <f t="shared" si="63"/>
        <v>0</v>
      </c>
      <c r="AA587" s="6">
        <f t="shared" si="66"/>
        <v>17011</v>
      </c>
      <c r="AB587" s="4">
        <f t="shared" si="67"/>
        <v>4</v>
      </c>
      <c r="AC587" s="32">
        <f t="shared" si="68"/>
        <v>11.381075209591371</v>
      </c>
      <c r="AD587" s="4">
        <f>VLOOKUP($B587,meanLDage!$Z$3:$AC$3145,4,FALSE)</f>
        <v>3</v>
      </c>
      <c r="AE587" s="32">
        <f>VLOOKUP($B587,meanLDage!$Z$3:$AC$3145,2,FALSE)</f>
        <v>10.854901817575435</v>
      </c>
      <c r="AF587" s="6">
        <f>VLOOKUP(V587,'2017 rep county selection'!$A$1:$C$281,3,FALSE)</f>
        <v>17201</v>
      </c>
      <c r="AH587" s="9">
        <f t="shared" si="69"/>
        <v>17201</v>
      </c>
    </row>
    <row r="588" spans="1:34" ht="15.75" customHeight="1" x14ac:dyDescent="0.3">
      <c r="A588" s="4">
        <v>17</v>
      </c>
      <c r="B588" s="4">
        <v>17051</v>
      </c>
      <c r="C588" s="6" t="s">
        <v>2271</v>
      </c>
      <c r="D588" s="6" t="s">
        <v>35</v>
      </c>
      <c r="E588" s="4">
        <v>17011</v>
      </c>
      <c r="F588" s="4">
        <v>17011</v>
      </c>
      <c r="G588" s="4">
        <v>17011</v>
      </c>
      <c r="H588" s="37">
        <v>414189769</v>
      </c>
      <c r="I588" s="37">
        <v>432057265.41189802</v>
      </c>
      <c r="J588" s="37">
        <v>432057105.70484197</v>
      </c>
      <c r="K588" s="4" t="str">
        <f>VLOOKUP(B588,altitude!$B$3:$E$3232,4)</f>
        <v>L</v>
      </c>
      <c r="L588" s="4">
        <f>VLOOKUP(B588,fuelregion!$C$5:$D$3233,2,FALSE)</f>
        <v>200001000</v>
      </c>
      <c r="M588" s="4">
        <f>VLOOKUP(B588,fuelregion!$H$5:$I$3113,2,FALSE)</f>
        <v>200001000</v>
      </c>
      <c r="N588" s="4">
        <f>VLOOKUP(B588,imbin!$B$4:$D$3233,2,FALSE)</f>
        <v>0</v>
      </c>
      <c r="O588" s="4" t="str">
        <f>VLOOKUP(B588,imbin!$B$4:$D$3233,3,FALSE)</f>
        <v>Submittal</v>
      </c>
      <c r="P588" s="4">
        <f>IF(ISNA(VLOOKUP(B588,rampbin!$B$4:$G$1697,6,FALSE)),2,VLOOKUP(B588,rampbin!$B$4:$G$1697,6,FALSE))</f>
        <v>3</v>
      </c>
      <c r="Q588" s="4" t="str">
        <f>IF(ISNA(VLOOKUP(B588,rampbin!$B$4:$G$1697,5,FALSE)),"MOVES",VLOOKUP(B588,rampbin!$B$4:$G$1697,5,FALSE))</f>
        <v>Submitted</v>
      </c>
      <c r="R588" s="4" t="s">
        <v>1880</v>
      </c>
      <c r="S588" s="6" t="s">
        <v>1851</v>
      </c>
      <c r="T588" s="4">
        <f>VLOOKUP(B588,meanLDage!$B$3:$E$3145,4,FALSE)</f>
        <v>4</v>
      </c>
      <c r="U588" s="32">
        <f>VLOOKUP(B588,meanLDage!$B$3:$E$3145,2,FALSE)</f>
        <v>12.140902558440221</v>
      </c>
      <c r="V588" s="4" t="str">
        <f t="shared" si="64"/>
        <v>17_L_200001000_0_4_3</v>
      </c>
      <c r="W588" s="4">
        <v>17183</v>
      </c>
      <c r="X588" s="6"/>
      <c r="Y588" s="8">
        <f t="shared" si="65"/>
        <v>17183</v>
      </c>
      <c r="Z588" s="6" t="b">
        <f t="shared" si="63"/>
        <v>0</v>
      </c>
      <c r="AA588" s="6">
        <f t="shared" si="66"/>
        <v>17011</v>
      </c>
      <c r="AB588" s="4">
        <f t="shared" si="67"/>
        <v>4</v>
      </c>
      <c r="AC588" s="32">
        <f t="shared" si="68"/>
        <v>12.140902558440221</v>
      </c>
      <c r="AD588" s="4">
        <f>VLOOKUP($B588,meanLDage!$Z$3:$AC$3145,4,FALSE)</f>
        <v>4</v>
      </c>
      <c r="AE588" s="32">
        <f>VLOOKUP($B588,meanLDage!$Z$3:$AC$3145,2,FALSE)</f>
        <v>11.59267655094339</v>
      </c>
      <c r="AF588" s="6">
        <f>VLOOKUP(V588,'2017 rep county selection'!$A$1:$C$281,3,FALSE)</f>
        <v>17055</v>
      </c>
      <c r="AH588" s="9">
        <f t="shared" si="69"/>
        <v>17055</v>
      </c>
    </row>
    <row r="589" spans="1:34" ht="15.75" customHeight="1" x14ac:dyDescent="0.3">
      <c r="A589" s="4">
        <v>17</v>
      </c>
      <c r="B589" s="4">
        <v>17053</v>
      </c>
      <c r="C589" s="6" t="s">
        <v>2271</v>
      </c>
      <c r="D589" s="6" t="s">
        <v>473</v>
      </c>
      <c r="E589" s="4">
        <v>17011</v>
      </c>
      <c r="F589" s="4">
        <v>17011</v>
      </c>
      <c r="G589" s="4">
        <v>17011</v>
      </c>
      <c r="H589" s="37">
        <v>162383343</v>
      </c>
      <c r="I589" s="37">
        <v>153281365.181694</v>
      </c>
      <c r="J589" s="37">
        <v>153281307.78710201</v>
      </c>
      <c r="K589" s="4" t="str">
        <f>VLOOKUP(B589,altitude!$B$3:$E$3232,4)</f>
        <v>L</v>
      </c>
      <c r="L589" s="4">
        <f>VLOOKUP(B589,fuelregion!$C$5:$D$3233,2,FALSE)</f>
        <v>200001000</v>
      </c>
      <c r="M589" s="4">
        <f>VLOOKUP(B589,fuelregion!$H$5:$I$3113,2,FALSE)</f>
        <v>200001000</v>
      </c>
      <c r="N589" s="4">
        <f>VLOOKUP(B589,imbin!$B$4:$D$3233,2,FALSE)</f>
        <v>0</v>
      </c>
      <c r="O589" s="4" t="str">
        <f>VLOOKUP(B589,imbin!$B$4:$D$3233,3,FALSE)</f>
        <v>Submittal</v>
      </c>
      <c r="P589" s="4">
        <f>IF(ISNA(VLOOKUP(B589,rampbin!$B$4:$G$1697,6,FALSE)),2,VLOOKUP(B589,rampbin!$B$4:$G$1697,6,FALSE))</f>
        <v>3</v>
      </c>
      <c r="Q589" s="4" t="str">
        <f>IF(ISNA(VLOOKUP(B589,rampbin!$B$4:$G$1697,5,FALSE)),"MOVES",VLOOKUP(B589,rampbin!$B$4:$G$1697,5,FALSE))</f>
        <v>Submitted</v>
      </c>
      <c r="R589" s="4" t="s">
        <v>1877</v>
      </c>
      <c r="S589" s="6" t="s">
        <v>1992</v>
      </c>
      <c r="T589" s="4">
        <f>VLOOKUP(B589,meanLDage!$B$3:$E$3145,4,FALSE)</f>
        <v>4</v>
      </c>
      <c r="U589" s="32">
        <f>VLOOKUP(B589,meanLDage!$B$3:$E$3145,2,FALSE)</f>
        <v>11.048214855701996</v>
      </c>
      <c r="V589" s="4" t="str">
        <f t="shared" si="64"/>
        <v>17_L_200001000_0_3_3</v>
      </c>
      <c r="W589" s="4">
        <v>17183</v>
      </c>
      <c r="X589" s="6"/>
      <c r="Y589" s="8">
        <f t="shared" si="65"/>
        <v>17183</v>
      </c>
      <c r="Z589" s="6" t="b">
        <f t="shared" si="63"/>
        <v>0</v>
      </c>
      <c r="AA589" s="6">
        <f t="shared" si="66"/>
        <v>17011</v>
      </c>
      <c r="AB589" s="4">
        <f t="shared" si="67"/>
        <v>4</v>
      </c>
      <c r="AC589" s="32">
        <f t="shared" si="68"/>
        <v>11.048214855701996</v>
      </c>
      <c r="AD589" s="4">
        <f>VLOOKUP($B589,meanLDage!$Z$3:$AC$3145,4,FALSE)</f>
        <v>3</v>
      </c>
      <c r="AE589" s="32">
        <f>VLOOKUP($B589,meanLDage!$Z$3:$AC$3145,2,FALSE)</f>
        <v>10.511205886676201</v>
      </c>
      <c r="AF589" s="6">
        <f>VLOOKUP(V589,'2017 rep county selection'!$A$1:$C$281,3,FALSE)</f>
        <v>17201</v>
      </c>
      <c r="AH589" s="9">
        <f t="shared" si="69"/>
        <v>17201</v>
      </c>
    </row>
    <row r="590" spans="1:34" ht="15.75" customHeight="1" x14ac:dyDescent="0.3">
      <c r="A590" s="4">
        <v>17</v>
      </c>
      <c r="B590" s="4">
        <v>17055</v>
      </c>
      <c r="C590" s="6" t="s">
        <v>2271</v>
      </c>
      <c r="D590" s="6" t="s">
        <v>36</v>
      </c>
      <c r="E590" s="4">
        <v>17011</v>
      </c>
      <c r="F590" s="4">
        <v>17011</v>
      </c>
      <c r="G590" s="4">
        <v>17011</v>
      </c>
      <c r="H590" s="37">
        <v>495760225</v>
      </c>
      <c r="I590" s="37">
        <v>502497529.37791002</v>
      </c>
      <c r="J590" s="37">
        <v>502497343.66892499</v>
      </c>
      <c r="K590" s="4" t="str">
        <f>VLOOKUP(B590,altitude!$B$3:$E$3232,4)</f>
        <v>L</v>
      </c>
      <c r="L590" s="4">
        <f>VLOOKUP(B590,fuelregion!$C$5:$D$3233,2,FALSE)</f>
        <v>200001000</v>
      </c>
      <c r="M590" s="4">
        <f>VLOOKUP(B590,fuelregion!$H$5:$I$3113,2,FALSE)</f>
        <v>200001000</v>
      </c>
      <c r="N590" s="4">
        <f>VLOOKUP(B590,imbin!$B$4:$D$3233,2,FALSE)</f>
        <v>0</v>
      </c>
      <c r="O590" s="4" t="str">
        <f>VLOOKUP(B590,imbin!$B$4:$D$3233,3,FALSE)</f>
        <v>Submittal</v>
      </c>
      <c r="P590" s="4">
        <f>IF(ISNA(VLOOKUP(B590,rampbin!$B$4:$G$1697,6,FALSE)),2,VLOOKUP(B590,rampbin!$B$4:$G$1697,6,FALSE))</f>
        <v>3</v>
      </c>
      <c r="Q590" s="4" t="str">
        <f>IF(ISNA(VLOOKUP(B590,rampbin!$B$4:$G$1697,5,FALSE)),"MOVES",VLOOKUP(B590,rampbin!$B$4:$G$1697,5,FALSE))</f>
        <v>Submitted</v>
      </c>
      <c r="R590" s="4" t="s">
        <v>1880</v>
      </c>
      <c r="S590" s="6" t="s">
        <v>1851</v>
      </c>
      <c r="T590" s="4">
        <f>VLOOKUP(B590,meanLDage!$B$3:$E$3145,4,FALSE)</f>
        <v>4</v>
      </c>
      <c r="U590" s="32">
        <f>VLOOKUP(B590,meanLDage!$B$3:$E$3145,2,FALSE)</f>
        <v>11.677332960696834</v>
      </c>
      <c r="V590" s="4" t="str">
        <f t="shared" si="64"/>
        <v>17_L_200001000_0_4_3</v>
      </c>
      <c r="W590" s="4">
        <v>17183</v>
      </c>
      <c r="X590" s="6"/>
      <c r="Y590" s="8">
        <f t="shared" si="65"/>
        <v>17183</v>
      </c>
      <c r="Z590" s="6" t="b">
        <f t="shared" si="63"/>
        <v>0</v>
      </c>
      <c r="AA590" s="6">
        <f t="shared" si="66"/>
        <v>17011</v>
      </c>
      <c r="AB590" s="4">
        <f t="shared" si="67"/>
        <v>4</v>
      </c>
      <c r="AC590" s="32">
        <f t="shared" si="68"/>
        <v>11.677332960696834</v>
      </c>
      <c r="AD590" s="4">
        <f>VLOOKUP($B590,meanLDage!$Z$3:$AC$3145,4,FALSE)</f>
        <v>4</v>
      </c>
      <c r="AE590" s="32">
        <f>VLOOKUP($B590,meanLDage!$Z$3:$AC$3145,2,FALSE)</f>
        <v>11.126414521001406</v>
      </c>
      <c r="AF590" s="6">
        <f>VLOOKUP(V590,'2017 rep county selection'!$A$1:$C$281,3,FALSE)</f>
        <v>17055</v>
      </c>
      <c r="AH590" s="9">
        <f t="shared" si="69"/>
        <v>17055</v>
      </c>
    </row>
    <row r="591" spans="1:34" ht="15.75" customHeight="1" x14ac:dyDescent="0.3">
      <c r="A591" s="4">
        <v>17</v>
      </c>
      <c r="B591" s="4">
        <v>17057</v>
      </c>
      <c r="C591" s="6" t="s">
        <v>2271</v>
      </c>
      <c r="D591" s="6" t="s">
        <v>108</v>
      </c>
      <c r="E591" s="4">
        <v>17011</v>
      </c>
      <c r="F591" s="4">
        <v>17011</v>
      </c>
      <c r="G591" s="4">
        <v>17011</v>
      </c>
      <c r="H591" s="37">
        <v>318309235</v>
      </c>
      <c r="I591" s="37">
        <v>314142525.98364502</v>
      </c>
      <c r="J591" s="37">
        <v>314142408.18600398</v>
      </c>
      <c r="K591" s="4" t="str">
        <f>VLOOKUP(B591,altitude!$B$3:$E$3232,4)</f>
        <v>L</v>
      </c>
      <c r="L591" s="4">
        <f>VLOOKUP(B591,fuelregion!$C$5:$D$3233,2,FALSE)</f>
        <v>200001000</v>
      </c>
      <c r="M591" s="4">
        <f>VLOOKUP(B591,fuelregion!$H$5:$I$3113,2,FALSE)</f>
        <v>200001000</v>
      </c>
      <c r="N591" s="4">
        <f>VLOOKUP(B591,imbin!$B$4:$D$3233,2,FALSE)</f>
        <v>0</v>
      </c>
      <c r="O591" s="4" t="str">
        <f>VLOOKUP(B591,imbin!$B$4:$D$3233,3,FALSE)</f>
        <v>Submittal</v>
      </c>
      <c r="P591" s="4">
        <f>IF(ISNA(VLOOKUP(B591,rampbin!$B$4:$G$1697,6,FALSE)),2,VLOOKUP(B591,rampbin!$B$4:$G$1697,6,FALSE))</f>
        <v>3</v>
      </c>
      <c r="Q591" s="4" t="str">
        <f>IF(ISNA(VLOOKUP(B591,rampbin!$B$4:$G$1697,5,FALSE)),"MOVES",VLOOKUP(B591,rampbin!$B$4:$G$1697,5,FALSE))</f>
        <v>Submitted</v>
      </c>
      <c r="R591" s="4" t="s">
        <v>1880</v>
      </c>
      <c r="S591" s="6" t="s">
        <v>1851</v>
      </c>
      <c r="T591" s="4">
        <f>VLOOKUP(B591,meanLDage!$B$3:$E$3145,4,FALSE)</f>
        <v>4</v>
      </c>
      <c r="U591" s="32">
        <f>VLOOKUP(B591,meanLDage!$B$3:$E$3145,2,FALSE)</f>
        <v>11.86484003905043</v>
      </c>
      <c r="V591" s="4" t="str">
        <f t="shared" si="64"/>
        <v>17_L_200001000_0_4_3</v>
      </c>
      <c r="W591" s="4">
        <v>17183</v>
      </c>
      <c r="X591" s="6"/>
      <c r="Y591" s="8">
        <f t="shared" si="65"/>
        <v>17183</v>
      </c>
      <c r="Z591" s="6" t="b">
        <f t="shared" si="63"/>
        <v>0</v>
      </c>
      <c r="AA591" s="6">
        <f t="shared" si="66"/>
        <v>17011</v>
      </c>
      <c r="AB591" s="4">
        <f t="shared" si="67"/>
        <v>4</v>
      </c>
      <c r="AC591" s="32">
        <f t="shared" si="68"/>
        <v>11.86484003905043</v>
      </c>
      <c r="AD591" s="4">
        <f>VLOOKUP($B591,meanLDage!$Z$3:$AC$3145,4,FALSE)</f>
        <v>4</v>
      </c>
      <c r="AE591" s="32">
        <f>VLOOKUP($B591,meanLDage!$Z$3:$AC$3145,2,FALSE)</f>
        <v>11.312369543001896</v>
      </c>
      <c r="AF591" s="6">
        <f>VLOOKUP(V591,'2017 rep county selection'!$A$1:$C$281,3,FALSE)</f>
        <v>17055</v>
      </c>
      <c r="AH591" s="9">
        <f t="shared" si="69"/>
        <v>17055</v>
      </c>
    </row>
    <row r="592" spans="1:34" ht="15.75" customHeight="1" x14ac:dyDescent="0.3">
      <c r="A592" s="4">
        <v>17</v>
      </c>
      <c r="B592" s="4">
        <v>17059</v>
      </c>
      <c r="C592" s="6" t="s">
        <v>2271</v>
      </c>
      <c r="D592" s="6" t="s">
        <v>474</v>
      </c>
      <c r="E592" s="4">
        <v>17011</v>
      </c>
      <c r="F592" s="4">
        <v>17011</v>
      </c>
      <c r="G592" s="4">
        <v>17011</v>
      </c>
      <c r="H592" s="37">
        <v>74570005</v>
      </c>
      <c r="I592" s="37">
        <v>73118360.955406293</v>
      </c>
      <c r="J592" s="37">
        <v>73118333.888400599</v>
      </c>
      <c r="K592" s="4" t="str">
        <f>VLOOKUP(B592,altitude!$B$3:$E$3232,4)</f>
        <v>L</v>
      </c>
      <c r="L592" s="4">
        <f>VLOOKUP(B592,fuelregion!$C$5:$D$3233,2,FALSE)</f>
        <v>200001000</v>
      </c>
      <c r="M592" s="4">
        <f>VLOOKUP(B592,fuelregion!$H$5:$I$3113,2,FALSE)</f>
        <v>200001000</v>
      </c>
      <c r="N592" s="4">
        <f>VLOOKUP(B592,imbin!$B$4:$D$3233,2,FALSE)</f>
        <v>0</v>
      </c>
      <c r="O592" s="4" t="str">
        <f>VLOOKUP(B592,imbin!$B$4:$D$3233,3,FALSE)</f>
        <v>Submittal</v>
      </c>
      <c r="P592" s="4">
        <f>IF(ISNA(VLOOKUP(B592,rampbin!$B$4:$G$1697,6,FALSE)),2,VLOOKUP(B592,rampbin!$B$4:$G$1697,6,FALSE))</f>
        <v>3</v>
      </c>
      <c r="Q592" s="4" t="str">
        <f>IF(ISNA(VLOOKUP(B592,rampbin!$B$4:$G$1697,5,FALSE)),"MOVES",VLOOKUP(B592,rampbin!$B$4:$G$1697,5,FALSE))</f>
        <v>Submitted</v>
      </c>
      <c r="R592" s="4" t="s">
        <v>1880</v>
      </c>
      <c r="S592" s="6" t="s">
        <v>1851</v>
      </c>
      <c r="T592" s="4">
        <f>VLOOKUP(B592,meanLDage!$B$3:$E$3145,4,FALSE)</f>
        <v>4</v>
      </c>
      <c r="U592" s="32">
        <f>VLOOKUP(B592,meanLDage!$B$3:$E$3145,2,FALSE)</f>
        <v>11.204706331145543</v>
      </c>
      <c r="V592" s="4" t="str">
        <f t="shared" si="64"/>
        <v>17_L_200001000_0_3_3</v>
      </c>
      <c r="W592" s="4">
        <v>17183</v>
      </c>
      <c r="X592" s="6"/>
      <c r="Y592" s="8">
        <f t="shared" si="65"/>
        <v>17183</v>
      </c>
      <c r="Z592" s="6" t="b">
        <f t="shared" si="63"/>
        <v>0</v>
      </c>
      <c r="AA592" s="6">
        <f t="shared" si="66"/>
        <v>17011</v>
      </c>
      <c r="AB592" s="4">
        <f t="shared" si="67"/>
        <v>4</v>
      </c>
      <c r="AC592" s="32">
        <f t="shared" si="68"/>
        <v>11.204706331145543</v>
      </c>
      <c r="AD592" s="4">
        <f>VLOOKUP($B592,meanLDage!$Z$3:$AC$3145,4,FALSE)</f>
        <v>3</v>
      </c>
      <c r="AE592" s="32">
        <f>VLOOKUP($B592,meanLDage!$Z$3:$AC$3145,2,FALSE)</f>
        <v>10.641534649664727</v>
      </c>
      <c r="AF592" s="6">
        <f>VLOOKUP(V592,'2017 rep county selection'!$A$1:$C$281,3,FALSE)</f>
        <v>17201</v>
      </c>
      <c r="AH592" s="9">
        <f t="shared" si="69"/>
        <v>17201</v>
      </c>
    </row>
    <row r="593" spans="1:34" ht="15.75" customHeight="1" x14ac:dyDescent="0.3">
      <c r="A593" s="4">
        <v>17</v>
      </c>
      <c r="B593" s="4">
        <v>17061</v>
      </c>
      <c r="C593" s="6" t="s">
        <v>2271</v>
      </c>
      <c r="D593" s="6" t="s">
        <v>38</v>
      </c>
      <c r="E593" s="4">
        <v>17011</v>
      </c>
      <c r="F593" s="4">
        <v>17011</v>
      </c>
      <c r="G593" s="4">
        <v>17011</v>
      </c>
      <c r="H593" s="37">
        <v>117200001</v>
      </c>
      <c r="I593" s="37">
        <v>111960886.774029</v>
      </c>
      <c r="J593" s="37">
        <v>111960845.343615</v>
      </c>
      <c r="K593" s="4" t="str">
        <f>VLOOKUP(B593,altitude!$B$3:$E$3232,4)</f>
        <v>L</v>
      </c>
      <c r="L593" s="4">
        <f>VLOOKUP(B593,fuelregion!$C$5:$D$3233,2,FALSE)</f>
        <v>200001000</v>
      </c>
      <c r="M593" s="4">
        <f>VLOOKUP(B593,fuelregion!$H$5:$I$3113,2,FALSE)</f>
        <v>200001000</v>
      </c>
      <c r="N593" s="4">
        <f>VLOOKUP(B593,imbin!$B$4:$D$3233,2,FALSE)</f>
        <v>0</v>
      </c>
      <c r="O593" s="4" t="str">
        <f>VLOOKUP(B593,imbin!$B$4:$D$3233,3,FALSE)</f>
        <v>Submittal</v>
      </c>
      <c r="P593" s="4">
        <f>IF(ISNA(VLOOKUP(B593,rampbin!$B$4:$G$1697,6,FALSE)),2,VLOOKUP(B593,rampbin!$B$4:$G$1697,6,FALSE))</f>
        <v>3</v>
      </c>
      <c r="Q593" s="4" t="str">
        <f>IF(ISNA(VLOOKUP(B593,rampbin!$B$4:$G$1697,5,FALSE)),"MOVES",VLOOKUP(B593,rampbin!$B$4:$G$1697,5,FALSE))</f>
        <v>Submitted</v>
      </c>
      <c r="R593" s="4" t="s">
        <v>1880</v>
      </c>
      <c r="S593" s="6" t="s">
        <v>1851</v>
      </c>
      <c r="T593" s="4">
        <f>VLOOKUP(B593,meanLDage!$B$3:$E$3145,4,FALSE)</f>
        <v>4</v>
      </c>
      <c r="U593" s="32">
        <f>VLOOKUP(B593,meanLDage!$B$3:$E$3145,2,FALSE)</f>
        <v>12.032803018078614</v>
      </c>
      <c r="V593" s="4" t="str">
        <f t="shared" si="64"/>
        <v>17_L_200001000_0_4_3</v>
      </c>
      <c r="W593" s="4">
        <v>17183</v>
      </c>
      <c r="X593" s="6"/>
      <c r="Y593" s="8">
        <f t="shared" si="65"/>
        <v>17183</v>
      </c>
      <c r="Z593" s="6" t="b">
        <f t="shared" si="63"/>
        <v>0</v>
      </c>
      <c r="AA593" s="6">
        <f t="shared" si="66"/>
        <v>17011</v>
      </c>
      <c r="AB593" s="4">
        <f t="shared" si="67"/>
        <v>4</v>
      </c>
      <c r="AC593" s="32">
        <f t="shared" si="68"/>
        <v>12.032803018078614</v>
      </c>
      <c r="AD593" s="4">
        <f>VLOOKUP($B593,meanLDage!$Z$3:$AC$3145,4,FALSE)</f>
        <v>4</v>
      </c>
      <c r="AE593" s="32">
        <f>VLOOKUP($B593,meanLDage!$Z$3:$AC$3145,2,FALSE)</f>
        <v>11.478458111630388</v>
      </c>
      <c r="AF593" s="6">
        <f>VLOOKUP(V593,'2017 rep county selection'!$A$1:$C$281,3,FALSE)</f>
        <v>17055</v>
      </c>
      <c r="AH593" s="9">
        <f t="shared" si="69"/>
        <v>17055</v>
      </c>
    </row>
    <row r="594" spans="1:34" ht="15.75" customHeight="1" x14ac:dyDescent="0.3">
      <c r="A594" s="4">
        <v>17</v>
      </c>
      <c r="B594" s="4">
        <v>17063</v>
      </c>
      <c r="C594" s="6" t="s">
        <v>2271</v>
      </c>
      <c r="D594" s="6" t="s">
        <v>475</v>
      </c>
      <c r="E594" s="4">
        <v>17063</v>
      </c>
      <c r="F594" s="4">
        <v>17063</v>
      </c>
      <c r="G594" s="4">
        <v>17063</v>
      </c>
      <c r="H594" s="37">
        <v>704139779</v>
      </c>
      <c r="I594" s="37">
        <v>710642695.22409105</v>
      </c>
      <c r="J594" s="37">
        <v>710642429.14119995</v>
      </c>
      <c r="K594" s="4" t="str">
        <f>VLOOKUP(B594,altitude!$B$3:$E$3232,4)</f>
        <v>L</v>
      </c>
      <c r="L594" s="4">
        <f>VLOOKUP(B594,fuelregion!$C$5:$D$3233,2,FALSE)</f>
        <v>1470011000</v>
      </c>
      <c r="M594" s="4">
        <f>VLOOKUP(B594,fuelregion!$H$5:$I$3113,2,FALSE)</f>
        <v>1470011000</v>
      </c>
      <c r="N594" s="4">
        <f>VLOOKUP(B594,imbin!$B$4:$D$3233,2,FALSE)</f>
        <v>0</v>
      </c>
      <c r="O594" s="4" t="str">
        <f>VLOOKUP(B594,imbin!$B$4:$D$3233,3,FALSE)</f>
        <v>Submittal</v>
      </c>
      <c r="P594" s="4">
        <f>IF(ISNA(VLOOKUP(B594,rampbin!$B$4:$G$1697,6,FALSE)),2,VLOOKUP(B594,rampbin!$B$4:$G$1697,6,FALSE))</f>
        <v>3</v>
      </c>
      <c r="Q594" s="4" t="str">
        <f>IF(ISNA(VLOOKUP(B594,rampbin!$B$4:$G$1697,5,FALSE)),"MOVES",VLOOKUP(B594,rampbin!$B$4:$G$1697,5,FALSE))</f>
        <v>Submitted</v>
      </c>
      <c r="R594" s="4" t="s">
        <v>1877</v>
      </c>
      <c r="S594" s="6" t="s">
        <v>1993</v>
      </c>
      <c r="T594" s="4">
        <f>VLOOKUP(B594,meanLDage!$B$3:$E$3145,4,FALSE)</f>
        <v>3</v>
      </c>
      <c r="U594" s="32">
        <f>VLOOKUP(B594,meanLDage!$B$3:$E$3145,2,FALSE)</f>
        <v>9.5534315524554998</v>
      </c>
      <c r="V594" s="4" t="str">
        <f t="shared" si="64"/>
        <v>17_L_1470011000_0_3_3</v>
      </c>
      <c r="W594" s="4">
        <v>17063</v>
      </c>
      <c r="X594" s="6"/>
      <c r="Y594" s="8">
        <f t="shared" si="65"/>
        <v>17063</v>
      </c>
      <c r="Z594" s="6" t="b">
        <f t="shared" si="63"/>
        <v>1</v>
      </c>
      <c r="AA594" s="6">
        <f t="shared" si="66"/>
        <v>17063</v>
      </c>
      <c r="AB594" s="4">
        <f t="shared" si="67"/>
        <v>3</v>
      </c>
      <c r="AC594" s="32">
        <f t="shared" si="68"/>
        <v>9.5534315524554998</v>
      </c>
      <c r="AD594" s="4">
        <f>VLOOKUP($B594,meanLDage!$Z$3:$AC$3145,4,FALSE)</f>
        <v>3</v>
      </c>
      <c r="AE594" s="32">
        <f>VLOOKUP($B594,meanLDage!$Z$3:$AC$3145,2,FALSE)</f>
        <v>9.1061071745399556</v>
      </c>
      <c r="AF594" s="6">
        <f>VLOOKUP(V594,'2017 rep county selection'!$A$1:$C$281,3,FALSE)</f>
        <v>17063</v>
      </c>
      <c r="AH594" s="9">
        <f t="shared" si="69"/>
        <v>17063</v>
      </c>
    </row>
    <row r="595" spans="1:34" ht="15.75" customHeight="1" x14ac:dyDescent="0.3">
      <c r="A595" s="4">
        <v>17</v>
      </c>
      <c r="B595" s="4">
        <v>17065</v>
      </c>
      <c r="C595" s="6" t="s">
        <v>2271</v>
      </c>
      <c r="D595" s="6" t="s">
        <v>286</v>
      </c>
      <c r="E595" s="4">
        <v>17011</v>
      </c>
      <c r="F595" s="4">
        <v>17011</v>
      </c>
      <c r="G595" s="4">
        <v>17011</v>
      </c>
      <c r="H595" s="37">
        <v>84249991</v>
      </c>
      <c r="I595" s="37">
        <v>84720142.513562605</v>
      </c>
      <c r="J595" s="37">
        <v>84720111.179962993</v>
      </c>
      <c r="K595" s="4" t="str">
        <f>VLOOKUP(B595,altitude!$B$3:$E$3232,4)</f>
        <v>L</v>
      </c>
      <c r="L595" s="4">
        <f>VLOOKUP(B595,fuelregion!$C$5:$D$3233,2,FALSE)</f>
        <v>200001000</v>
      </c>
      <c r="M595" s="4">
        <f>VLOOKUP(B595,fuelregion!$H$5:$I$3113,2,FALSE)</f>
        <v>200001000</v>
      </c>
      <c r="N595" s="4">
        <f>VLOOKUP(B595,imbin!$B$4:$D$3233,2,FALSE)</f>
        <v>0</v>
      </c>
      <c r="O595" s="4" t="str">
        <f>VLOOKUP(B595,imbin!$B$4:$D$3233,3,FALSE)</f>
        <v>Submittal</v>
      </c>
      <c r="P595" s="4">
        <f>IF(ISNA(VLOOKUP(B595,rampbin!$B$4:$G$1697,6,FALSE)),2,VLOOKUP(B595,rampbin!$B$4:$G$1697,6,FALSE))</f>
        <v>3</v>
      </c>
      <c r="Q595" s="4" t="str">
        <f>IF(ISNA(VLOOKUP(B595,rampbin!$B$4:$G$1697,5,FALSE)),"MOVES",VLOOKUP(B595,rampbin!$B$4:$G$1697,5,FALSE))</f>
        <v>Submitted</v>
      </c>
      <c r="R595" s="4" t="s">
        <v>1880</v>
      </c>
      <c r="S595" s="6" t="s">
        <v>1851</v>
      </c>
      <c r="T595" s="4">
        <f>VLOOKUP(B595,meanLDage!$B$3:$E$3145,4,FALSE)</f>
        <v>4</v>
      </c>
      <c r="U595" s="32">
        <f>VLOOKUP(B595,meanLDage!$B$3:$E$3145,2,FALSE)</f>
        <v>11.646969067046404</v>
      </c>
      <c r="V595" s="4" t="str">
        <f t="shared" si="64"/>
        <v>17_L_200001000_0_4_3</v>
      </c>
      <c r="W595" s="4">
        <v>17183</v>
      </c>
      <c r="X595" s="6"/>
      <c r="Y595" s="8">
        <f t="shared" si="65"/>
        <v>17183</v>
      </c>
      <c r="Z595" s="6" t="b">
        <f t="shared" si="63"/>
        <v>0</v>
      </c>
      <c r="AA595" s="6">
        <f t="shared" si="66"/>
        <v>17011</v>
      </c>
      <c r="AB595" s="4">
        <f t="shared" si="67"/>
        <v>4</v>
      </c>
      <c r="AC595" s="32">
        <f t="shared" si="68"/>
        <v>11.646969067046404</v>
      </c>
      <c r="AD595" s="4">
        <f>VLOOKUP($B595,meanLDage!$Z$3:$AC$3145,4,FALSE)</f>
        <v>4</v>
      </c>
      <c r="AE595" s="32">
        <f>VLOOKUP($B595,meanLDage!$Z$3:$AC$3145,2,FALSE)</f>
        <v>11.077909350449591</v>
      </c>
      <c r="AF595" s="6">
        <f>VLOOKUP(V595,'2017 rep county selection'!$A$1:$C$281,3,FALSE)</f>
        <v>17055</v>
      </c>
      <c r="AH595" s="9">
        <f t="shared" si="69"/>
        <v>17055</v>
      </c>
    </row>
    <row r="596" spans="1:34" ht="15.75" customHeight="1" x14ac:dyDescent="0.3">
      <c r="A596" s="4">
        <v>17</v>
      </c>
      <c r="B596" s="4">
        <v>17067</v>
      </c>
      <c r="C596" s="6" t="s">
        <v>2271</v>
      </c>
      <c r="D596" s="6" t="s">
        <v>369</v>
      </c>
      <c r="E596" s="4">
        <v>17011</v>
      </c>
      <c r="F596" s="4">
        <v>17011</v>
      </c>
      <c r="G596" s="4">
        <v>17011</v>
      </c>
      <c r="H596" s="37">
        <v>704139789</v>
      </c>
      <c r="I596" s="37">
        <v>202162990.80670699</v>
      </c>
      <c r="J596" s="37">
        <v>202162915.08829001</v>
      </c>
      <c r="K596" s="4" t="str">
        <f>VLOOKUP(B596,altitude!$B$3:$E$3232,4)</f>
        <v>L</v>
      </c>
      <c r="L596" s="4">
        <f>VLOOKUP(B596,fuelregion!$C$5:$D$3233,2,FALSE)</f>
        <v>200001000</v>
      </c>
      <c r="M596" s="4">
        <f>VLOOKUP(B596,fuelregion!$H$5:$I$3113,2,FALSE)</f>
        <v>200001000</v>
      </c>
      <c r="N596" s="4">
        <f>VLOOKUP(B596,imbin!$B$4:$D$3233,2,FALSE)</f>
        <v>0</v>
      </c>
      <c r="O596" s="4" t="str">
        <f>VLOOKUP(B596,imbin!$B$4:$D$3233,3,FALSE)</f>
        <v>Submittal</v>
      </c>
      <c r="P596" s="4">
        <f>IF(ISNA(VLOOKUP(B596,rampbin!$B$4:$G$1697,6,FALSE)),2,VLOOKUP(B596,rampbin!$B$4:$G$1697,6,FALSE))</f>
        <v>3</v>
      </c>
      <c r="Q596" s="4" t="str">
        <f>IF(ISNA(VLOOKUP(B596,rampbin!$B$4:$G$1697,5,FALSE)),"MOVES",VLOOKUP(B596,rampbin!$B$4:$G$1697,5,FALSE))</f>
        <v>Submitted</v>
      </c>
      <c r="R596" s="4" t="s">
        <v>1880</v>
      </c>
      <c r="S596" s="6" t="s">
        <v>1851</v>
      </c>
      <c r="T596" s="4">
        <f>VLOOKUP(B596,meanLDage!$B$3:$E$3145,4,FALSE)</f>
        <v>4</v>
      </c>
      <c r="U596" s="32">
        <f>VLOOKUP(B596,meanLDage!$B$3:$E$3145,2,FALSE)</f>
        <v>11.837160976098637</v>
      </c>
      <c r="V596" s="4" t="str">
        <f t="shared" si="64"/>
        <v>17_L_200001000_0_4_3</v>
      </c>
      <c r="W596" s="4">
        <v>17183</v>
      </c>
      <c r="X596" s="6"/>
      <c r="Y596" s="8">
        <f t="shared" si="65"/>
        <v>17183</v>
      </c>
      <c r="Z596" s="6" t="b">
        <f t="shared" si="63"/>
        <v>0</v>
      </c>
      <c r="AA596" s="6">
        <f t="shared" si="66"/>
        <v>17011</v>
      </c>
      <c r="AB596" s="4">
        <f t="shared" si="67"/>
        <v>4</v>
      </c>
      <c r="AC596" s="32">
        <f t="shared" si="68"/>
        <v>11.837160976098637</v>
      </c>
      <c r="AD596" s="4">
        <f>VLOOKUP($B596,meanLDage!$Z$3:$AC$3145,4,FALSE)</f>
        <v>4</v>
      </c>
      <c r="AE596" s="32">
        <f>VLOOKUP($B596,meanLDage!$Z$3:$AC$3145,2,FALSE)</f>
        <v>11.26728110038918</v>
      </c>
      <c r="AF596" s="6">
        <f>VLOOKUP(V596,'2017 rep county selection'!$A$1:$C$281,3,FALSE)</f>
        <v>17055</v>
      </c>
      <c r="AH596" s="9">
        <f t="shared" si="69"/>
        <v>17055</v>
      </c>
    </row>
    <row r="597" spans="1:34" ht="15.75" customHeight="1" x14ac:dyDescent="0.3">
      <c r="A597" s="4">
        <v>17</v>
      </c>
      <c r="B597" s="4">
        <v>17069</v>
      </c>
      <c r="C597" s="6" t="s">
        <v>2271</v>
      </c>
      <c r="D597" s="6" t="s">
        <v>476</v>
      </c>
      <c r="E597" s="4">
        <v>17011</v>
      </c>
      <c r="F597" s="4">
        <v>17011</v>
      </c>
      <c r="G597" s="4">
        <v>17011</v>
      </c>
      <c r="H597" s="37">
        <v>38579999</v>
      </c>
      <c r="I597" s="37">
        <v>40835721.758634202</v>
      </c>
      <c r="J597" s="37">
        <v>40835706.654913798</v>
      </c>
      <c r="K597" s="4" t="str">
        <f>VLOOKUP(B597,altitude!$B$3:$E$3232,4)</f>
        <v>L</v>
      </c>
      <c r="L597" s="4">
        <f>VLOOKUP(B597,fuelregion!$C$5:$D$3233,2,FALSE)</f>
        <v>200001000</v>
      </c>
      <c r="M597" s="4">
        <f>VLOOKUP(B597,fuelregion!$H$5:$I$3113,2,FALSE)</f>
        <v>200001000</v>
      </c>
      <c r="N597" s="4">
        <f>VLOOKUP(B597,imbin!$B$4:$D$3233,2,FALSE)</f>
        <v>0</v>
      </c>
      <c r="O597" s="4" t="str">
        <f>VLOOKUP(B597,imbin!$B$4:$D$3233,3,FALSE)</f>
        <v>Submittal</v>
      </c>
      <c r="P597" s="4">
        <f>IF(ISNA(VLOOKUP(B597,rampbin!$B$4:$G$1697,6,FALSE)),2,VLOOKUP(B597,rampbin!$B$4:$G$1697,6,FALSE))</f>
        <v>3</v>
      </c>
      <c r="Q597" s="4" t="str">
        <f>IF(ISNA(VLOOKUP(B597,rampbin!$B$4:$G$1697,5,FALSE)),"MOVES",VLOOKUP(B597,rampbin!$B$4:$G$1697,5,FALSE))</f>
        <v>Submitted</v>
      </c>
      <c r="R597" s="4" t="s">
        <v>1880</v>
      </c>
      <c r="S597" s="6" t="s">
        <v>1851</v>
      </c>
      <c r="T597" s="4">
        <f>VLOOKUP(B597,meanLDage!$B$3:$E$3145,4,FALSE)</f>
        <v>4</v>
      </c>
      <c r="U597" s="32">
        <f>VLOOKUP(B597,meanLDage!$B$3:$E$3145,2,FALSE)</f>
        <v>12.643542893197562</v>
      </c>
      <c r="V597" s="4" t="str">
        <f t="shared" si="64"/>
        <v>17_L_200001000_0_4_3</v>
      </c>
      <c r="W597" s="4">
        <v>17183</v>
      </c>
      <c r="X597" s="6"/>
      <c r="Y597" s="8">
        <f t="shared" si="65"/>
        <v>17183</v>
      </c>
      <c r="Z597" s="6" t="b">
        <f t="shared" si="63"/>
        <v>0</v>
      </c>
      <c r="AA597" s="6">
        <f t="shared" si="66"/>
        <v>17011</v>
      </c>
      <c r="AB597" s="4">
        <f t="shared" si="67"/>
        <v>4</v>
      </c>
      <c r="AC597" s="32">
        <f t="shared" si="68"/>
        <v>12.643542893197562</v>
      </c>
      <c r="AD597" s="4">
        <f>VLOOKUP($B597,meanLDage!$Z$3:$AC$3145,4,FALSE)</f>
        <v>4</v>
      </c>
      <c r="AE597" s="32">
        <f>VLOOKUP($B597,meanLDage!$Z$3:$AC$3145,2,FALSE)</f>
        <v>12.038876262114673</v>
      </c>
      <c r="AF597" s="6">
        <f>VLOOKUP(V597,'2017 rep county selection'!$A$1:$C$281,3,FALSE)</f>
        <v>17055</v>
      </c>
      <c r="AH597" s="9">
        <f t="shared" si="69"/>
        <v>17055</v>
      </c>
    </row>
    <row r="598" spans="1:34" ht="15.75" customHeight="1" x14ac:dyDescent="0.3">
      <c r="A598" s="4">
        <v>17</v>
      </c>
      <c r="B598" s="4">
        <v>17071</v>
      </c>
      <c r="C598" s="6" t="s">
        <v>2271</v>
      </c>
      <c r="D598" s="6" t="s">
        <v>477</v>
      </c>
      <c r="E598" s="4">
        <v>17011</v>
      </c>
      <c r="F598" s="4">
        <v>17011</v>
      </c>
      <c r="G598" s="4">
        <v>17011</v>
      </c>
      <c r="H598" s="37">
        <v>201622035</v>
      </c>
      <c r="I598" s="37">
        <v>127588386.47830699</v>
      </c>
      <c r="J598" s="37">
        <v>127588338.62807199</v>
      </c>
      <c r="K598" s="4" t="str">
        <f>VLOOKUP(B598,altitude!$B$3:$E$3232,4)</f>
        <v>L</v>
      </c>
      <c r="L598" s="4">
        <f>VLOOKUP(B598,fuelregion!$C$5:$D$3233,2,FALSE)</f>
        <v>200001000</v>
      </c>
      <c r="M598" s="4">
        <f>VLOOKUP(B598,fuelregion!$H$5:$I$3113,2,FALSE)</f>
        <v>200001000</v>
      </c>
      <c r="N598" s="4">
        <f>VLOOKUP(B598,imbin!$B$4:$D$3233,2,FALSE)</f>
        <v>0</v>
      </c>
      <c r="O598" s="4" t="str">
        <f>VLOOKUP(B598,imbin!$B$4:$D$3233,3,FALSE)</f>
        <v>Submittal</v>
      </c>
      <c r="P598" s="4">
        <f>IF(ISNA(VLOOKUP(B598,rampbin!$B$4:$G$1697,6,FALSE)),2,VLOOKUP(B598,rampbin!$B$4:$G$1697,6,FALSE))</f>
        <v>3</v>
      </c>
      <c r="Q598" s="4" t="str">
        <f>IF(ISNA(VLOOKUP(B598,rampbin!$B$4:$G$1697,5,FALSE)),"MOVES",VLOOKUP(B598,rampbin!$B$4:$G$1697,5,FALSE))</f>
        <v>Submitted</v>
      </c>
      <c r="R598" s="4" t="s">
        <v>1880</v>
      </c>
      <c r="S598" s="6" t="s">
        <v>1851</v>
      </c>
      <c r="T598" s="4">
        <f>VLOOKUP(B598,meanLDage!$B$3:$E$3145,4,FALSE)</f>
        <v>4</v>
      </c>
      <c r="U598" s="32">
        <f>VLOOKUP(B598,meanLDage!$B$3:$E$3145,2,FALSE)</f>
        <v>11.943586409220492</v>
      </c>
      <c r="V598" s="4" t="str">
        <f t="shared" si="64"/>
        <v>17_L_200001000_0_4_3</v>
      </c>
      <c r="W598" s="4">
        <v>17183</v>
      </c>
      <c r="X598" s="6"/>
      <c r="Y598" s="8">
        <f t="shared" si="65"/>
        <v>17183</v>
      </c>
      <c r="Z598" s="6" t="b">
        <f t="shared" si="63"/>
        <v>0</v>
      </c>
      <c r="AA598" s="6">
        <f t="shared" si="66"/>
        <v>17011</v>
      </c>
      <c r="AB598" s="4">
        <f t="shared" si="67"/>
        <v>4</v>
      </c>
      <c r="AC598" s="32">
        <f t="shared" si="68"/>
        <v>11.943586409220492</v>
      </c>
      <c r="AD598" s="4">
        <f>VLOOKUP($B598,meanLDage!$Z$3:$AC$3145,4,FALSE)</f>
        <v>4</v>
      </c>
      <c r="AE598" s="32">
        <f>VLOOKUP($B598,meanLDage!$Z$3:$AC$3145,2,FALSE)</f>
        <v>11.393609285859604</v>
      </c>
      <c r="AF598" s="6">
        <f>VLOOKUP(V598,'2017 rep county selection'!$A$1:$C$281,3,FALSE)</f>
        <v>17055</v>
      </c>
      <c r="AH598" s="9">
        <f t="shared" si="69"/>
        <v>17055</v>
      </c>
    </row>
    <row r="599" spans="1:34" ht="15.75" customHeight="1" x14ac:dyDescent="0.3">
      <c r="A599" s="4">
        <v>17</v>
      </c>
      <c r="B599" s="4">
        <v>17073</v>
      </c>
      <c r="C599" s="6" t="s">
        <v>2271</v>
      </c>
      <c r="D599" s="6" t="s">
        <v>40</v>
      </c>
      <c r="E599" s="4">
        <v>17011</v>
      </c>
      <c r="F599" s="4">
        <v>17011</v>
      </c>
      <c r="G599" s="4">
        <v>17011</v>
      </c>
      <c r="H599" s="37">
        <v>115325968</v>
      </c>
      <c r="I599" s="37">
        <v>718133020.31092298</v>
      </c>
      <c r="J599" s="37">
        <v>718132751.53639102</v>
      </c>
      <c r="K599" s="4" t="str">
        <f>VLOOKUP(B599,altitude!$B$3:$E$3232,4)</f>
        <v>L</v>
      </c>
      <c r="L599" s="4">
        <f>VLOOKUP(B599,fuelregion!$C$5:$D$3233,2,FALSE)</f>
        <v>200001000</v>
      </c>
      <c r="M599" s="4">
        <f>VLOOKUP(B599,fuelregion!$H$5:$I$3113,2,FALSE)</f>
        <v>200001000</v>
      </c>
      <c r="N599" s="4">
        <f>VLOOKUP(B599,imbin!$B$4:$D$3233,2,FALSE)</f>
        <v>0</v>
      </c>
      <c r="O599" s="4" t="str">
        <f>VLOOKUP(B599,imbin!$B$4:$D$3233,3,FALSE)</f>
        <v>Submittal</v>
      </c>
      <c r="P599" s="4">
        <f>IF(ISNA(VLOOKUP(B599,rampbin!$B$4:$G$1697,6,FALSE)),2,VLOOKUP(B599,rampbin!$B$4:$G$1697,6,FALSE))</f>
        <v>3</v>
      </c>
      <c r="Q599" s="4" t="str">
        <f>IF(ISNA(VLOOKUP(B599,rampbin!$B$4:$G$1697,5,FALSE)),"MOVES",VLOOKUP(B599,rampbin!$B$4:$G$1697,5,FALSE))</f>
        <v>Submitted</v>
      </c>
      <c r="R599" s="4" t="s">
        <v>1877</v>
      </c>
      <c r="S599" s="6" t="s">
        <v>1995</v>
      </c>
      <c r="T599" s="4">
        <f>VLOOKUP(B599,meanLDage!$B$3:$E$3145,4,FALSE)</f>
        <v>3</v>
      </c>
      <c r="U599" s="32">
        <f>VLOOKUP(B599,meanLDage!$B$3:$E$3145,2,FALSE)</f>
        <v>10.860723066958611</v>
      </c>
      <c r="V599" s="4" t="str">
        <f t="shared" si="64"/>
        <v>17_L_200001000_0_3_3</v>
      </c>
      <c r="W599" s="4">
        <v>17201</v>
      </c>
      <c r="X599" s="6"/>
      <c r="Y599" s="8">
        <f t="shared" si="65"/>
        <v>17201</v>
      </c>
      <c r="Z599" s="6" t="b">
        <f t="shared" si="63"/>
        <v>0</v>
      </c>
      <c r="AA599" s="6">
        <f t="shared" si="66"/>
        <v>17011</v>
      </c>
      <c r="AB599" s="4">
        <f t="shared" si="67"/>
        <v>3</v>
      </c>
      <c r="AC599" s="32">
        <f t="shared" si="68"/>
        <v>10.860723066958611</v>
      </c>
      <c r="AD599" s="4">
        <f>VLOOKUP($B599,meanLDage!$Z$3:$AC$3145,4,FALSE)</f>
        <v>3</v>
      </c>
      <c r="AE599" s="32">
        <f>VLOOKUP($B599,meanLDage!$Z$3:$AC$3145,2,FALSE)</f>
        <v>10.325385576058373</v>
      </c>
      <c r="AF599" s="6">
        <f>VLOOKUP(V599,'2017 rep county selection'!$A$1:$C$281,3,FALSE)</f>
        <v>17201</v>
      </c>
      <c r="AH599" s="9">
        <f t="shared" si="69"/>
        <v>17201</v>
      </c>
    </row>
    <row r="600" spans="1:34" ht="15.75" customHeight="1" x14ac:dyDescent="0.3">
      <c r="A600" s="4">
        <v>17</v>
      </c>
      <c r="B600" s="4">
        <v>17075</v>
      </c>
      <c r="C600" s="6" t="s">
        <v>2271</v>
      </c>
      <c r="D600" s="6" t="s">
        <v>478</v>
      </c>
      <c r="E600" s="4">
        <v>17011</v>
      </c>
      <c r="F600" s="4">
        <v>17011</v>
      </c>
      <c r="G600" s="4">
        <v>17011</v>
      </c>
      <c r="H600" s="37">
        <v>530369777</v>
      </c>
      <c r="I600" s="37">
        <v>495121061.15416098</v>
      </c>
      <c r="J600" s="37">
        <v>495120875.80985701</v>
      </c>
      <c r="K600" s="4" t="str">
        <f>VLOOKUP(B600,altitude!$B$3:$E$3232,4)</f>
        <v>L</v>
      </c>
      <c r="L600" s="4">
        <f>VLOOKUP(B600,fuelregion!$C$5:$D$3233,2,FALSE)</f>
        <v>200001000</v>
      </c>
      <c r="M600" s="4">
        <f>VLOOKUP(B600,fuelregion!$H$5:$I$3113,2,FALSE)</f>
        <v>200001000</v>
      </c>
      <c r="N600" s="4">
        <f>VLOOKUP(B600,imbin!$B$4:$D$3233,2,FALSE)</f>
        <v>0</v>
      </c>
      <c r="O600" s="4" t="str">
        <f>VLOOKUP(B600,imbin!$B$4:$D$3233,3,FALSE)</f>
        <v>Submittal</v>
      </c>
      <c r="P600" s="4">
        <f>IF(ISNA(VLOOKUP(B600,rampbin!$B$4:$G$1697,6,FALSE)),2,VLOOKUP(B600,rampbin!$B$4:$G$1697,6,FALSE))</f>
        <v>3</v>
      </c>
      <c r="Q600" s="4" t="str">
        <f>IF(ISNA(VLOOKUP(B600,rampbin!$B$4:$G$1697,5,FALSE)),"MOVES",VLOOKUP(B600,rampbin!$B$4:$G$1697,5,FALSE))</f>
        <v>Submitted</v>
      </c>
      <c r="R600" s="4" t="s">
        <v>1880</v>
      </c>
      <c r="S600" s="6" t="s">
        <v>1851</v>
      </c>
      <c r="T600" s="4">
        <f>VLOOKUP(B600,meanLDage!$B$3:$E$3145,4,FALSE)</f>
        <v>4</v>
      </c>
      <c r="U600" s="32">
        <f>VLOOKUP(B600,meanLDage!$B$3:$E$3145,2,FALSE)</f>
        <v>11.203152622670025</v>
      </c>
      <c r="V600" s="4" t="str">
        <f t="shared" si="64"/>
        <v>17_L_200001000_0_3_3</v>
      </c>
      <c r="W600" s="4">
        <v>17183</v>
      </c>
      <c r="X600" s="6"/>
      <c r="Y600" s="8">
        <f t="shared" si="65"/>
        <v>17183</v>
      </c>
      <c r="Z600" s="6" t="b">
        <f t="shared" si="63"/>
        <v>0</v>
      </c>
      <c r="AA600" s="6">
        <f t="shared" si="66"/>
        <v>17011</v>
      </c>
      <c r="AB600" s="4">
        <f t="shared" si="67"/>
        <v>4</v>
      </c>
      <c r="AC600" s="32">
        <f t="shared" si="68"/>
        <v>11.203152622670025</v>
      </c>
      <c r="AD600" s="4">
        <f>VLOOKUP($B600,meanLDage!$Z$3:$AC$3145,4,FALSE)</f>
        <v>3</v>
      </c>
      <c r="AE600" s="32">
        <f>VLOOKUP($B600,meanLDage!$Z$3:$AC$3145,2,FALSE)</f>
        <v>10.654335940675741</v>
      </c>
      <c r="AF600" s="6">
        <f>VLOOKUP(V600,'2017 rep county selection'!$A$1:$C$281,3,FALSE)</f>
        <v>17201</v>
      </c>
      <c r="AH600" s="9">
        <f t="shared" si="69"/>
        <v>17201</v>
      </c>
    </row>
    <row r="601" spans="1:34" ht="15.75" customHeight="1" x14ac:dyDescent="0.3">
      <c r="A601" s="4">
        <v>17</v>
      </c>
      <c r="B601" s="4">
        <v>17077</v>
      </c>
      <c r="C601" s="6" t="s">
        <v>2271</v>
      </c>
      <c r="D601" s="6" t="s">
        <v>42</v>
      </c>
      <c r="E601" s="4">
        <v>17011</v>
      </c>
      <c r="F601" s="4">
        <v>17011</v>
      </c>
      <c r="G601" s="4">
        <v>17011</v>
      </c>
      <c r="H601" s="37">
        <v>483139967</v>
      </c>
      <c r="I601" s="37">
        <v>482790457.752307</v>
      </c>
      <c r="J601" s="37">
        <v>482790279.18110102</v>
      </c>
      <c r="K601" s="4" t="str">
        <f>VLOOKUP(B601,altitude!$B$3:$E$3232,4)</f>
        <v>L</v>
      </c>
      <c r="L601" s="4">
        <f>VLOOKUP(B601,fuelregion!$C$5:$D$3233,2,FALSE)</f>
        <v>200001000</v>
      </c>
      <c r="M601" s="4">
        <f>VLOOKUP(B601,fuelregion!$H$5:$I$3113,2,FALSE)</f>
        <v>200001000</v>
      </c>
      <c r="N601" s="4">
        <f>VLOOKUP(B601,imbin!$B$4:$D$3233,2,FALSE)</f>
        <v>0</v>
      </c>
      <c r="O601" s="4" t="str">
        <f>VLOOKUP(B601,imbin!$B$4:$D$3233,3,FALSE)</f>
        <v>Submittal</v>
      </c>
      <c r="P601" s="4">
        <f>IF(ISNA(VLOOKUP(B601,rampbin!$B$4:$G$1697,6,FALSE)),2,VLOOKUP(B601,rampbin!$B$4:$G$1697,6,FALSE))</f>
        <v>3</v>
      </c>
      <c r="Q601" s="4" t="str">
        <f>IF(ISNA(VLOOKUP(B601,rampbin!$B$4:$G$1697,5,FALSE)),"MOVES",VLOOKUP(B601,rampbin!$B$4:$G$1697,5,FALSE))</f>
        <v>Submitted</v>
      </c>
      <c r="R601" s="4" t="s">
        <v>1877</v>
      </c>
      <c r="S601" s="6" t="s">
        <v>1996</v>
      </c>
      <c r="T601" s="4">
        <f>VLOOKUP(B601,meanLDage!$B$3:$E$3145,4,FALSE)</f>
        <v>4</v>
      </c>
      <c r="U601" s="32">
        <f>VLOOKUP(B601,meanLDage!$B$3:$E$3145,2,FALSE)</f>
        <v>11.355324650816177</v>
      </c>
      <c r="V601" s="4" t="str">
        <f t="shared" si="64"/>
        <v>17_L_200001000_0_3_3</v>
      </c>
      <c r="W601" s="4">
        <v>17183</v>
      </c>
      <c r="X601" s="6"/>
      <c r="Y601" s="8">
        <f t="shared" si="65"/>
        <v>17183</v>
      </c>
      <c r="Z601" s="6" t="b">
        <f t="shared" si="63"/>
        <v>0</v>
      </c>
      <c r="AA601" s="6">
        <f t="shared" si="66"/>
        <v>17011</v>
      </c>
      <c r="AB601" s="4">
        <f t="shared" si="67"/>
        <v>4</v>
      </c>
      <c r="AC601" s="32">
        <f t="shared" si="68"/>
        <v>11.355324650816177</v>
      </c>
      <c r="AD601" s="4">
        <f>VLOOKUP($B601,meanLDage!$Z$3:$AC$3145,4,FALSE)</f>
        <v>3</v>
      </c>
      <c r="AE601" s="32">
        <f>VLOOKUP($B601,meanLDage!$Z$3:$AC$3145,2,FALSE)</f>
        <v>10.818616346427213</v>
      </c>
      <c r="AF601" s="6">
        <f>VLOOKUP(V601,'2017 rep county selection'!$A$1:$C$281,3,FALSE)</f>
        <v>17201</v>
      </c>
      <c r="AH601" s="9">
        <f t="shared" si="69"/>
        <v>17201</v>
      </c>
    </row>
    <row r="602" spans="1:34" ht="15.75" customHeight="1" x14ac:dyDescent="0.3">
      <c r="A602" s="4">
        <v>17</v>
      </c>
      <c r="B602" s="4">
        <v>17079</v>
      </c>
      <c r="C602" s="6" t="s">
        <v>2271</v>
      </c>
      <c r="D602" s="6" t="s">
        <v>375</v>
      </c>
      <c r="E602" s="4">
        <v>17011</v>
      </c>
      <c r="F602" s="4">
        <v>17011</v>
      </c>
      <c r="G602" s="4">
        <v>17011</v>
      </c>
      <c r="H602" s="37">
        <v>132649993</v>
      </c>
      <c r="I602" s="37">
        <v>132680204.80849899</v>
      </c>
      <c r="J602" s="37">
        <v>132680155.821244</v>
      </c>
      <c r="K602" s="4" t="str">
        <f>VLOOKUP(B602,altitude!$B$3:$E$3232,4)</f>
        <v>L</v>
      </c>
      <c r="L602" s="4">
        <f>VLOOKUP(B602,fuelregion!$C$5:$D$3233,2,FALSE)</f>
        <v>200001000</v>
      </c>
      <c r="M602" s="4">
        <f>VLOOKUP(B602,fuelregion!$H$5:$I$3113,2,FALSE)</f>
        <v>200001000</v>
      </c>
      <c r="N602" s="4">
        <f>VLOOKUP(B602,imbin!$B$4:$D$3233,2,FALSE)</f>
        <v>0</v>
      </c>
      <c r="O602" s="4" t="str">
        <f>VLOOKUP(B602,imbin!$B$4:$D$3233,3,FALSE)</f>
        <v>Submittal</v>
      </c>
      <c r="P602" s="4">
        <f>IF(ISNA(VLOOKUP(B602,rampbin!$B$4:$G$1697,6,FALSE)),2,VLOOKUP(B602,rampbin!$B$4:$G$1697,6,FALSE))</f>
        <v>3</v>
      </c>
      <c r="Q602" s="4" t="str">
        <f>IF(ISNA(VLOOKUP(B602,rampbin!$B$4:$G$1697,5,FALSE)),"MOVES",VLOOKUP(B602,rampbin!$B$4:$G$1697,5,FALSE))</f>
        <v>Submitted</v>
      </c>
      <c r="R602" s="4" t="s">
        <v>1880</v>
      </c>
      <c r="S602" s="6" t="s">
        <v>1851</v>
      </c>
      <c r="T602" s="4">
        <f>VLOOKUP(B602,meanLDage!$B$3:$E$3145,4,FALSE)</f>
        <v>4</v>
      </c>
      <c r="U602" s="32">
        <f>VLOOKUP(B602,meanLDage!$B$3:$E$3145,2,FALSE)</f>
        <v>12.618831823752155</v>
      </c>
      <c r="V602" s="4" t="str">
        <f t="shared" si="64"/>
        <v>17_L_200001000_0_4_3</v>
      </c>
      <c r="W602" s="4">
        <v>17183</v>
      </c>
      <c r="X602" s="6"/>
      <c r="Y602" s="8">
        <f t="shared" si="65"/>
        <v>17183</v>
      </c>
      <c r="Z602" s="6" t="b">
        <f t="shared" si="63"/>
        <v>0</v>
      </c>
      <c r="AA602" s="6">
        <f t="shared" si="66"/>
        <v>17011</v>
      </c>
      <c r="AB602" s="4">
        <f t="shared" si="67"/>
        <v>4</v>
      </c>
      <c r="AC602" s="32">
        <f t="shared" si="68"/>
        <v>12.618831823752155</v>
      </c>
      <c r="AD602" s="4">
        <f>VLOOKUP($B602,meanLDage!$Z$3:$AC$3145,4,FALSE)</f>
        <v>4</v>
      </c>
      <c r="AE602" s="32">
        <f>VLOOKUP($B602,meanLDage!$Z$3:$AC$3145,2,FALSE)</f>
        <v>12.046728694180489</v>
      </c>
      <c r="AF602" s="6">
        <f>VLOOKUP(V602,'2017 rep county selection'!$A$1:$C$281,3,FALSE)</f>
        <v>17055</v>
      </c>
      <c r="AH602" s="9">
        <f t="shared" si="69"/>
        <v>17055</v>
      </c>
    </row>
    <row r="603" spans="1:34" ht="15.75" customHeight="1" x14ac:dyDescent="0.3">
      <c r="A603" s="4">
        <v>17</v>
      </c>
      <c r="B603" s="4">
        <v>17081</v>
      </c>
      <c r="C603" s="6" t="s">
        <v>2271</v>
      </c>
      <c r="D603" s="6" t="s">
        <v>43</v>
      </c>
      <c r="E603" s="4">
        <v>17011</v>
      </c>
      <c r="F603" s="4">
        <v>17011</v>
      </c>
      <c r="G603" s="4">
        <v>17011</v>
      </c>
      <c r="H603" s="37">
        <v>685109643</v>
      </c>
      <c r="I603" s="37">
        <v>705623521.72238302</v>
      </c>
      <c r="J603" s="37">
        <v>705623260.82689202</v>
      </c>
      <c r="K603" s="4" t="str">
        <f>VLOOKUP(B603,altitude!$B$3:$E$3232,4)</f>
        <v>L</v>
      </c>
      <c r="L603" s="4">
        <f>VLOOKUP(B603,fuelregion!$C$5:$D$3233,2,FALSE)</f>
        <v>200001000</v>
      </c>
      <c r="M603" s="4">
        <f>VLOOKUP(B603,fuelregion!$H$5:$I$3113,2,FALSE)</f>
        <v>200001000</v>
      </c>
      <c r="N603" s="4">
        <f>VLOOKUP(B603,imbin!$B$4:$D$3233,2,FALSE)</f>
        <v>0</v>
      </c>
      <c r="O603" s="4" t="str">
        <f>VLOOKUP(B603,imbin!$B$4:$D$3233,3,FALSE)</f>
        <v>Submittal</v>
      </c>
      <c r="P603" s="4">
        <f>IF(ISNA(VLOOKUP(B603,rampbin!$B$4:$G$1697,6,FALSE)),2,VLOOKUP(B603,rampbin!$B$4:$G$1697,6,FALSE))</f>
        <v>3</v>
      </c>
      <c r="Q603" s="4" t="str">
        <f>IF(ISNA(VLOOKUP(B603,rampbin!$B$4:$G$1697,5,FALSE)),"MOVES",VLOOKUP(B603,rampbin!$B$4:$G$1697,5,FALSE))</f>
        <v>Submitted</v>
      </c>
      <c r="R603" s="4" t="s">
        <v>1880</v>
      </c>
      <c r="S603" s="6" t="s">
        <v>1851</v>
      </c>
      <c r="T603" s="4">
        <f>VLOOKUP(B603,meanLDage!$B$3:$E$3145,4,FALSE)</f>
        <v>4</v>
      </c>
      <c r="U603" s="32">
        <f>VLOOKUP(B603,meanLDage!$B$3:$E$3145,2,FALSE)</f>
        <v>11.532516465277689</v>
      </c>
      <c r="V603" s="4" t="str">
        <f t="shared" si="64"/>
        <v>17_L_200001000_0_3_3</v>
      </c>
      <c r="W603" s="4">
        <v>17183</v>
      </c>
      <c r="X603" s="6"/>
      <c r="Y603" s="8">
        <f t="shared" si="65"/>
        <v>17183</v>
      </c>
      <c r="Z603" s="6" t="b">
        <f t="shared" si="63"/>
        <v>0</v>
      </c>
      <c r="AA603" s="6">
        <f t="shared" si="66"/>
        <v>17011</v>
      </c>
      <c r="AB603" s="4">
        <f t="shared" si="67"/>
        <v>4</v>
      </c>
      <c r="AC603" s="32">
        <f t="shared" si="68"/>
        <v>11.532516465277689</v>
      </c>
      <c r="AD603" s="4">
        <f>VLOOKUP($B603,meanLDage!$Z$3:$AC$3145,4,FALSE)</f>
        <v>3</v>
      </c>
      <c r="AE603" s="32">
        <f>VLOOKUP($B603,meanLDage!$Z$3:$AC$3145,2,FALSE)</f>
        <v>10.993855385263119</v>
      </c>
      <c r="AF603" s="6">
        <f>VLOOKUP(V603,'2017 rep county selection'!$A$1:$C$281,3,FALSE)</f>
        <v>17201</v>
      </c>
      <c r="AH603" s="9">
        <f t="shared" si="69"/>
        <v>17201</v>
      </c>
    </row>
    <row r="604" spans="1:34" ht="15.75" customHeight="1" x14ac:dyDescent="0.3">
      <c r="A604" s="4">
        <v>17</v>
      </c>
      <c r="B604" s="4">
        <v>17083</v>
      </c>
      <c r="C604" s="6" t="s">
        <v>2271</v>
      </c>
      <c r="D604" s="6" t="s">
        <v>479</v>
      </c>
      <c r="E604" s="4">
        <v>17083</v>
      </c>
      <c r="F604" s="4">
        <v>17083</v>
      </c>
      <c r="G604" s="4">
        <v>17083</v>
      </c>
      <c r="H604" s="37">
        <v>194580099</v>
      </c>
      <c r="I604" s="37">
        <v>196211481.77018899</v>
      </c>
      <c r="J604" s="37">
        <v>196211409.102227</v>
      </c>
      <c r="K604" s="4" t="str">
        <f>VLOOKUP(B604,altitude!$B$3:$E$3232,4)</f>
        <v>L</v>
      </c>
      <c r="L604" s="4">
        <f>VLOOKUP(B604,fuelregion!$C$5:$D$3233,2,FALSE)</f>
        <v>1470011000</v>
      </c>
      <c r="M604" s="4">
        <f>VLOOKUP(B604,fuelregion!$H$5:$I$3113,2,FALSE)</f>
        <v>1470011000</v>
      </c>
      <c r="N604" s="4">
        <f>VLOOKUP(B604,imbin!$B$4:$D$3233,2,FALSE)</f>
        <v>0</v>
      </c>
      <c r="O604" s="4" t="str">
        <f>VLOOKUP(B604,imbin!$B$4:$D$3233,3,FALSE)</f>
        <v>Submittal</v>
      </c>
      <c r="P604" s="4">
        <f>IF(ISNA(VLOOKUP(B604,rampbin!$B$4:$G$1697,6,FALSE)),2,VLOOKUP(B604,rampbin!$B$4:$G$1697,6,FALSE))</f>
        <v>3</v>
      </c>
      <c r="Q604" s="4" t="str">
        <f>IF(ISNA(VLOOKUP(B604,rampbin!$B$4:$G$1697,5,FALSE)),"MOVES",VLOOKUP(B604,rampbin!$B$4:$G$1697,5,FALSE))</f>
        <v>Submitted</v>
      </c>
      <c r="R604" s="4" t="s">
        <v>1877</v>
      </c>
      <c r="S604" s="6" t="s">
        <v>1990</v>
      </c>
      <c r="T604" s="4">
        <f>VLOOKUP(B604,meanLDage!$B$3:$E$3145,4,FALSE)</f>
        <v>4</v>
      </c>
      <c r="U604" s="32">
        <f>VLOOKUP(B604,meanLDage!$B$3:$E$3145,2,FALSE)</f>
        <v>11.379729161929582</v>
      </c>
      <c r="V604" s="4" t="str">
        <f t="shared" si="64"/>
        <v>17_L_1470011000_0_3_3</v>
      </c>
      <c r="W604" s="4">
        <v>17083</v>
      </c>
      <c r="X604" s="6"/>
      <c r="Y604" s="8">
        <f t="shared" si="65"/>
        <v>17083</v>
      </c>
      <c r="Z604" s="6" t="b">
        <f t="shared" si="63"/>
        <v>1</v>
      </c>
      <c r="AA604" s="6">
        <f t="shared" si="66"/>
        <v>17083</v>
      </c>
      <c r="AB604" s="4">
        <f t="shared" si="67"/>
        <v>4</v>
      </c>
      <c r="AC604" s="32">
        <f t="shared" si="68"/>
        <v>11.379729161929582</v>
      </c>
      <c r="AD604" s="4">
        <f>VLOOKUP($B604,meanLDage!$Z$3:$AC$3145,4,FALSE)</f>
        <v>3</v>
      </c>
      <c r="AE604" s="32">
        <f>VLOOKUP($B604,meanLDage!$Z$3:$AC$3145,2,FALSE)</f>
        <v>10.828369619256762</v>
      </c>
      <c r="AF604" s="6">
        <f>VLOOKUP(V604,'2017 rep county selection'!$A$1:$C$281,3,FALSE)</f>
        <v>17063</v>
      </c>
      <c r="AH604" s="9">
        <f t="shared" si="69"/>
        <v>17063</v>
      </c>
    </row>
    <row r="605" spans="1:34" ht="15.75" customHeight="1" x14ac:dyDescent="0.3">
      <c r="A605" s="4">
        <v>17</v>
      </c>
      <c r="B605" s="4">
        <v>17085</v>
      </c>
      <c r="C605" s="6" t="s">
        <v>2271</v>
      </c>
      <c r="D605" s="6" t="s">
        <v>480</v>
      </c>
      <c r="E605" s="4">
        <v>17011</v>
      </c>
      <c r="F605" s="4">
        <v>17011</v>
      </c>
      <c r="G605" s="4">
        <v>17011</v>
      </c>
      <c r="H605" s="37">
        <v>236062316</v>
      </c>
      <c r="I605" s="37">
        <v>233349762.59660101</v>
      </c>
      <c r="J605" s="37">
        <v>233349675.10834301</v>
      </c>
      <c r="K605" s="4" t="str">
        <f>VLOOKUP(B605,altitude!$B$3:$E$3232,4)</f>
        <v>L</v>
      </c>
      <c r="L605" s="4">
        <f>VLOOKUP(B605,fuelregion!$C$5:$D$3233,2,FALSE)</f>
        <v>200001000</v>
      </c>
      <c r="M605" s="4">
        <f>VLOOKUP(B605,fuelregion!$H$5:$I$3113,2,FALSE)</f>
        <v>200001000</v>
      </c>
      <c r="N605" s="4">
        <f>VLOOKUP(B605,imbin!$B$4:$D$3233,2,FALSE)</f>
        <v>0</v>
      </c>
      <c r="O605" s="4" t="str">
        <f>VLOOKUP(B605,imbin!$B$4:$D$3233,3,FALSE)</f>
        <v>Submittal</v>
      </c>
      <c r="P605" s="4">
        <f>IF(ISNA(VLOOKUP(B605,rampbin!$B$4:$G$1697,6,FALSE)),2,VLOOKUP(B605,rampbin!$B$4:$G$1697,6,FALSE))</f>
        <v>3</v>
      </c>
      <c r="Q605" s="4" t="str">
        <f>IF(ISNA(VLOOKUP(B605,rampbin!$B$4:$G$1697,5,FALSE)),"MOVES",VLOOKUP(B605,rampbin!$B$4:$G$1697,5,FALSE))</f>
        <v>Submitted</v>
      </c>
      <c r="R605" s="4" t="s">
        <v>1880</v>
      </c>
      <c r="S605" s="6" t="s">
        <v>1851</v>
      </c>
      <c r="T605" s="4">
        <f>VLOOKUP(B605,meanLDage!$B$3:$E$3145,4,FALSE)</f>
        <v>3</v>
      </c>
      <c r="U605" s="32">
        <f>VLOOKUP(B605,meanLDage!$B$3:$E$3145,2,FALSE)</f>
        <v>10.565228897615681</v>
      </c>
      <c r="V605" s="4" t="str">
        <f t="shared" si="64"/>
        <v>17_L_200001000_0_3_3</v>
      </c>
      <c r="W605" s="4">
        <v>17201</v>
      </c>
      <c r="X605" s="6"/>
      <c r="Y605" s="8">
        <f t="shared" si="65"/>
        <v>17201</v>
      </c>
      <c r="Z605" s="6" t="b">
        <f t="shared" si="63"/>
        <v>0</v>
      </c>
      <c r="AA605" s="6">
        <f t="shared" si="66"/>
        <v>17011</v>
      </c>
      <c r="AB605" s="4">
        <f t="shared" si="67"/>
        <v>3</v>
      </c>
      <c r="AC605" s="32">
        <f t="shared" si="68"/>
        <v>10.565228897615681</v>
      </c>
      <c r="AD605" s="4">
        <f>VLOOKUP($B605,meanLDage!$Z$3:$AC$3145,4,FALSE)</f>
        <v>3</v>
      </c>
      <c r="AE605" s="32">
        <f>VLOOKUP($B605,meanLDage!$Z$3:$AC$3145,2,FALSE)</f>
        <v>10.026022385450966</v>
      </c>
      <c r="AF605" s="6">
        <f>VLOOKUP(V605,'2017 rep county selection'!$A$1:$C$281,3,FALSE)</f>
        <v>17201</v>
      </c>
      <c r="AH605" s="9">
        <f t="shared" si="69"/>
        <v>17201</v>
      </c>
    </row>
    <row r="606" spans="1:34" ht="15.75" customHeight="1" x14ac:dyDescent="0.3">
      <c r="A606" s="4">
        <v>17</v>
      </c>
      <c r="B606" s="4">
        <v>17087</v>
      </c>
      <c r="C606" s="6" t="s">
        <v>2271</v>
      </c>
      <c r="D606" s="6" t="s">
        <v>116</v>
      </c>
      <c r="E606" s="4">
        <v>17011</v>
      </c>
      <c r="F606" s="4">
        <v>17011</v>
      </c>
      <c r="G606" s="4">
        <v>17011</v>
      </c>
      <c r="H606" s="37">
        <v>245299984</v>
      </c>
      <c r="I606" s="37">
        <v>244910019.583832</v>
      </c>
      <c r="J606" s="37">
        <v>244909929.10196301</v>
      </c>
      <c r="K606" s="4" t="str">
        <f>VLOOKUP(B606,altitude!$B$3:$E$3232,4)</f>
        <v>L</v>
      </c>
      <c r="L606" s="4">
        <f>VLOOKUP(B606,fuelregion!$C$5:$D$3233,2,FALSE)</f>
        <v>200001000</v>
      </c>
      <c r="M606" s="4">
        <f>VLOOKUP(B606,fuelregion!$H$5:$I$3113,2,FALSE)</f>
        <v>200001000</v>
      </c>
      <c r="N606" s="4">
        <f>VLOOKUP(B606,imbin!$B$4:$D$3233,2,FALSE)</f>
        <v>0</v>
      </c>
      <c r="O606" s="4" t="str">
        <f>VLOOKUP(B606,imbin!$B$4:$D$3233,3,FALSE)</f>
        <v>Submittal</v>
      </c>
      <c r="P606" s="4">
        <f>IF(ISNA(VLOOKUP(B606,rampbin!$B$4:$G$1697,6,FALSE)),2,VLOOKUP(B606,rampbin!$B$4:$G$1697,6,FALSE))</f>
        <v>3</v>
      </c>
      <c r="Q606" s="4" t="str">
        <f>IF(ISNA(VLOOKUP(B606,rampbin!$B$4:$G$1697,5,FALSE)),"MOVES",VLOOKUP(B606,rampbin!$B$4:$G$1697,5,FALSE))</f>
        <v>Submitted</v>
      </c>
      <c r="R606" s="4" t="s">
        <v>1880</v>
      </c>
      <c r="S606" s="6" t="s">
        <v>1851</v>
      </c>
      <c r="T606" s="4">
        <f>VLOOKUP(B606,meanLDage!$B$3:$E$3145,4,FALSE)</f>
        <v>4</v>
      </c>
      <c r="U606" s="32">
        <f>VLOOKUP(B606,meanLDage!$B$3:$E$3145,2,FALSE)</f>
        <v>11.370994499909548</v>
      </c>
      <c r="V606" s="4" t="str">
        <f t="shared" si="64"/>
        <v>17_L_200001000_0_3_3</v>
      </c>
      <c r="W606" s="4">
        <v>17183</v>
      </c>
      <c r="X606" s="6"/>
      <c r="Y606" s="8">
        <f t="shared" si="65"/>
        <v>17183</v>
      </c>
      <c r="Z606" s="6" t="b">
        <f t="shared" si="63"/>
        <v>0</v>
      </c>
      <c r="AA606" s="6">
        <f t="shared" si="66"/>
        <v>17011</v>
      </c>
      <c r="AB606" s="4">
        <f t="shared" si="67"/>
        <v>4</v>
      </c>
      <c r="AC606" s="32">
        <f t="shared" si="68"/>
        <v>11.370994499909548</v>
      </c>
      <c r="AD606" s="4">
        <f>VLOOKUP($B606,meanLDage!$Z$3:$AC$3145,4,FALSE)</f>
        <v>3</v>
      </c>
      <c r="AE606" s="32">
        <f>VLOOKUP($B606,meanLDage!$Z$3:$AC$3145,2,FALSE)</f>
        <v>10.828264839944957</v>
      </c>
      <c r="AF606" s="6">
        <f>VLOOKUP(V606,'2017 rep county selection'!$A$1:$C$281,3,FALSE)</f>
        <v>17201</v>
      </c>
      <c r="AH606" s="9">
        <f t="shared" si="69"/>
        <v>17201</v>
      </c>
    </row>
    <row r="607" spans="1:34" ht="15.75" customHeight="1" x14ac:dyDescent="0.3">
      <c r="A607" s="4">
        <v>17</v>
      </c>
      <c r="B607" s="4">
        <v>17089</v>
      </c>
      <c r="C607" s="6" t="s">
        <v>2271</v>
      </c>
      <c r="D607" s="6" t="s">
        <v>481</v>
      </c>
      <c r="E607" s="4">
        <v>17043</v>
      </c>
      <c r="F607" s="4">
        <v>17043</v>
      </c>
      <c r="G607" s="4">
        <v>17043</v>
      </c>
      <c r="H607" s="37">
        <v>3600392959</v>
      </c>
      <c r="I607" s="37">
        <v>3825412386.3632698</v>
      </c>
      <c r="J607" s="37">
        <v>3825410953.9687099</v>
      </c>
      <c r="K607" s="4" t="str">
        <f>VLOOKUP(B607,altitude!$B$3:$E$3232,4)</f>
        <v>L</v>
      </c>
      <c r="L607" s="4">
        <f>VLOOKUP(B607,fuelregion!$C$5:$D$3233,2,FALSE)</f>
        <v>1470011000</v>
      </c>
      <c r="M607" s="4">
        <f>VLOOKUP(B607,fuelregion!$H$5:$I$3113,2,FALSE)</f>
        <v>1470011000</v>
      </c>
      <c r="N607" s="4">
        <f>VLOOKUP(B607,imbin!$B$4:$D$3233,2,FALSE)</f>
        <v>1</v>
      </c>
      <c r="O607" s="4" t="str">
        <f>VLOOKUP(B607,imbin!$B$4:$D$3233,3,FALSE)</f>
        <v>Submittal</v>
      </c>
      <c r="P607" s="4">
        <f>IF(ISNA(VLOOKUP(B607,rampbin!$B$4:$G$1697,6,FALSE)),2,VLOOKUP(B607,rampbin!$B$4:$G$1697,6,FALSE))</f>
        <v>3</v>
      </c>
      <c r="Q607" s="4" t="str">
        <f>IF(ISNA(VLOOKUP(B607,rampbin!$B$4:$G$1697,5,FALSE)),"MOVES",VLOOKUP(B607,rampbin!$B$4:$G$1697,5,FALSE))</f>
        <v>Submitted</v>
      </c>
      <c r="R607" s="4" t="s">
        <v>1877</v>
      </c>
      <c r="S607" s="6" t="s">
        <v>1993</v>
      </c>
      <c r="T607" s="4">
        <f>VLOOKUP(B607,meanLDage!$B$3:$E$3145,4,FALSE)</f>
        <v>3</v>
      </c>
      <c r="U607" s="32">
        <f>VLOOKUP(B607,meanLDage!$B$3:$E$3145,2,FALSE)</f>
        <v>9.703302449810872</v>
      </c>
      <c r="V607" s="4" t="str">
        <f t="shared" si="64"/>
        <v>17_L_1470011000_1_3_3</v>
      </c>
      <c r="W607" s="4">
        <v>17031</v>
      </c>
      <c r="X607" s="6"/>
      <c r="Y607" s="8">
        <f t="shared" si="65"/>
        <v>17031</v>
      </c>
      <c r="Z607" s="6" t="b">
        <f t="shared" si="63"/>
        <v>0</v>
      </c>
      <c r="AA607" s="6">
        <f t="shared" si="66"/>
        <v>17043</v>
      </c>
      <c r="AB607" s="4">
        <f t="shared" si="67"/>
        <v>3</v>
      </c>
      <c r="AC607" s="32">
        <f t="shared" si="68"/>
        <v>9.703302449810872</v>
      </c>
      <c r="AD607" s="4">
        <f>VLOOKUP($B607,meanLDage!$Z$3:$AC$3145,4,FALSE)</f>
        <v>3</v>
      </c>
      <c r="AE607" s="32">
        <f>VLOOKUP($B607,meanLDage!$Z$3:$AC$3145,2,FALSE)</f>
        <v>9.2788755823962514</v>
      </c>
      <c r="AF607" s="6">
        <f>VLOOKUP(V607,'2017 rep county selection'!$A$1:$C$281,3,FALSE)</f>
        <v>17089</v>
      </c>
      <c r="AH607" s="9">
        <f t="shared" si="69"/>
        <v>17089</v>
      </c>
    </row>
    <row r="608" spans="1:34" ht="15.75" customHeight="1" x14ac:dyDescent="0.3">
      <c r="A608" s="4">
        <v>17</v>
      </c>
      <c r="B608" s="4">
        <v>17091</v>
      </c>
      <c r="C608" s="6" t="s">
        <v>2271</v>
      </c>
      <c r="D608" s="6" t="s">
        <v>482</v>
      </c>
      <c r="E608" s="4">
        <v>17011</v>
      </c>
      <c r="F608" s="4">
        <v>17011</v>
      </c>
      <c r="G608" s="4">
        <v>17011</v>
      </c>
      <c r="H608" s="37">
        <v>983568143</v>
      </c>
      <c r="I608" s="37">
        <v>979813581.63141894</v>
      </c>
      <c r="J608" s="37">
        <v>979813214.65146804</v>
      </c>
      <c r="K608" s="4" t="str">
        <f>VLOOKUP(B608,altitude!$B$3:$E$3232,4)</f>
        <v>L</v>
      </c>
      <c r="L608" s="4">
        <f>VLOOKUP(B608,fuelregion!$C$5:$D$3233,2,FALSE)</f>
        <v>200001000</v>
      </c>
      <c r="M608" s="4">
        <f>VLOOKUP(B608,fuelregion!$H$5:$I$3113,2,FALSE)</f>
        <v>200001000</v>
      </c>
      <c r="N608" s="4">
        <f>VLOOKUP(B608,imbin!$B$4:$D$3233,2,FALSE)</f>
        <v>0</v>
      </c>
      <c r="O608" s="4" t="str">
        <f>VLOOKUP(B608,imbin!$B$4:$D$3233,3,FALSE)</f>
        <v>Submittal</v>
      </c>
      <c r="P608" s="4">
        <f>IF(ISNA(VLOOKUP(B608,rampbin!$B$4:$G$1697,6,FALSE)),2,VLOOKUP(B608,rampbin!$B$4:$G$1697,6,FALSE))</f>
        <v>3</v>
      </c>
      <c r="Q608" s="4" t="str">
        <f>IF(ISNA(VLOOKUP(B608,rampbin!$B$4:$G$1697,5,FALSE)),"MOVES",VLOOKUP(B608,rampbin!$B$4:$G$1697,5,FALSE))</f>
        <v>Submitted</v>
      </c>
      <c r="R608" s="4" t="s">
        <v>1877</v>
      </c>
      <c r="S608" s="6" t="s">
        <v>1997</v>
      </c>
      <c r="T608" s="4">
        <f>VLOOKUP(B608,meanLDage!$B$3:$E$3145,4,FALSE)</f>
        <v>3</v>
      </c>
      <c r="U608" s="32">
        <f>VLOOKUP(B608,meanLDage!$B$3:$E$3145,2,FALSE)</f>
        <v>10.571597861461564</v>
      </c>
      <c r="V608" s="4" t="str">
        <f t="shared" si="64"/>
        <v>17_L_200001000_0_3_3</v>
      </c>
      <c r="W608" s="4">
        <v>17201</v>
      </c>
      <c r="X608" s="6"/>
      <c r="Y608" s="8">
        <f t="shared" si="65"/>
        <v>17201</v>
      </c>
      <c r="Z608" s="6" t="b">
        <f t="shared" si="63"/>
        <v>0</v>
      </c>
      <c r="AA608" s="6">
        <f t="shared" si="66"/>
        <v>17011</v>
      </c>
      <c r="AB608" s="4">
        <f t="shared" si="67"/>
        <v>3</v>
      </c>
      <c r="AC608" s="32">
        <f t="shared" si="68"/>
        <v>10.571597861461564</v>
      </c>
      <c r="AD608" s="4">
        <f>VLOOKUP($B608,meanLDage!$Z$3:$AC$3145,4,FALSE)</f>
        <v>3</v>
      </c>
      <c r="AE608" s="32">
        <f>VLOOKUP($B608,meanLDage!$Z$3:$AC$3145,2,FALSE)</f>
        <v>10.077953513181861</v>
      </c>
      <c r="AF608" s="6">
        <f>VLOOKUP(V608,'2017 rep county selection'!$A$1:$C$281,3,FALSE)</f>
        <v>17201</v>
      </c>
      <c r="AH608" s="9">
        <f t="shared" si="69"/>
        <v>17201</v>
      </c>
    </row>
    <row r="609" spans="1:34" ht="15.75" customHeight="1" x14ac:dyDescent="0.3">
      <c r="A609" s="4">
        <v>17</v>
      </c>
      <c r="B609" s="4">
        <v>17093</v>
      </c>
      <c r="C609" s="6" t="s">
        <v>2271</v>
      </c>
      <c r="D609" s="6" t="s">
        <v>483</v>
      </c>
      <c r="E609" s="4">
        <v>17093</v>
      </c>
      <c r="F609" s="4">
        <v>17093</v>
      </c>
      <c r="G609" s="4">
        <v>17093</v>
      </c>
      <c r="H609" s="37">
        <v>779835407</v>
      </c>
      <c r="I609" s="37">
        <v>776943050.49959004</v>
      </c>
      <c r="J609" s="37">
        <v>776942759.55193102</v>
      </c>
      <c r="K609" s="4" t="str">
        <f>VLOOKUP(B609,altitude!$B$3:$E$3232,4)</f>
        <v>L</v>
      </c>
      <c r="L609" s="4">
        <f>VLOOKUP(B609,fuelregion!$C$5:$D$3233,2,FALSE)</f>
        <v>1470011000</v>
      </c>
      <c r="M609" s="4">
        <f>VLOOKUP(B609,fuelregion!$H$5:$I$3113,2,FALSE)</f>
        <v>1470011000</v>
      </c>
      <c r="N609" s="4">
        <f>VLOOKUP(B609,imbin!$B$4:$D$3233,2,FALSE)</f>
        <v>1</v>
      </c>
      <c r="O609" s="4" t="str">
        <f>VLOOKUP(B609,imbin!$B$4:$D$3233,3,FALSE)</f>
        <v>Submittal</v>
      </c>
      <c r="P609" s="4">
        <f>IF(ISNA(VLOOKUP(B609,rampbin!$B$4:$G$1697,6,FALSE)),2,VLOOKUP(B609,rampbin!$B$4:$G$1697,6,FALSE))</f>
        <v>3</v>
      </c>
      <c r="Q609" s="4" t="str">
        <f>IF(ISNA(VLOOKUP(B609,rampbin!$B$4:$G$1697,5,FALSE)),"MOVES",VLOOKUP(B609,rampbin!$B$4:$G$1697,5,FALSE))</f>
        <v>Submitted</v>
      </c>
      <c r="R609" s="4" t="s">
        <v>1877</v>
      </c>
      <c r="S609" s="6" t="s">
        <v>1993</v>
      </c>
      <c r="T609" s="4">
        <f>VLOOKUP(B609,meanLDage!$B$3:$E$3145,4,FALSE)</f>
        <v>2</v>
      </c>
      <c r="U609" s="32">
        <f>VLOOKUP(B609,meanLDage!$B$3:$E$3145,2,FALSE)</f>
        <v>8.7971771143064821</v>
      </c>
      <c r="V609" s="4" t="str">
        <f t="shared" si="64"/>
        <v>17_L_1470011000_1_2_3</v>
      </c>
      <c r="W609" s="4">
        <v>17043</v>
      </c>
      <c r="X609" s="6"/>
      <c r="Y609" s="8">
        <f t="shared" si="65"/>
        <v>17043</v>
      </c>
      <c r="Z609" s="6" t="b">
        <f t="shared" si="63"/>
        <v>0</v>
      </c>
      <c r="AA609" s="6">
        <f t="shared" si="66"/>
        <v>17093</v>
      </c>
      <c r="AB609" s="4">
        <f t="shared" si="67"/>
        <v>2</v>
      </c>
      <c r="AC609" s="32">
        <f t="shared" si="68"/>
        <v>8.7971771143064821</v>
      </c>
      <c r="AD609" s="4">
        <f>VLOOKUP($B609,meanLDage!$Z$3:$AC$3145,4,FALSE)</f>
        <v>2</v>
      </c>
      <c r="AE609" s="32">
        <f>VLOOKUP($B609,meanLDage!$Z$3:$AC$3145,2,FALSE)</f>
        <v>8.3992735485422028</v>
      </c>
      <c r="AF609" s="6">
        <f>VLOOKUP(V609,'2017 rep county selection'!$A$1:$C$281,3,FALSE)</f>
        <v>17031</v>
      </c>
      <c r="AH609" s="9">
        <f t="shared" si="69"/>
        <v>17031</v>
      </c>
    </row>
    <row r="610" spans="1:34" ht="15.75" customHeight="1" x14ac:dyDescent="0.3">
      <c r="A610" s="4">
        <v>17</v>
      </c>
      <c r="B610" s="4">
        <v>17095</v>
      </c>
      <c r="C610" s="6" t="s">
        <v>2271</v>
      </c>
      <c r="D610" s="6" t="s">
        <v>484</v>
      </c>
      <c r="E610" s="4">
        <v>17011</v>
      </c>
      <c r="F610" s="4">
        <v>17011</v>
      </c>
      <c r="G610" s="4">
        <v>17011</v>
      </c>
      <c r="H610" s="37">
        <v>535461079</v>
      </c>
      <c r="I610" s="37">
        <v>545691545.20559597</v>
      </c>
      <c r="J610" s="37">
        <v>545691340.75560904</v>
      </c>
      <c r="K610" s="4" t="str">
        <f>VLOOKUP(B610,altitude!$B$3:$E$3232,4)</f>
        <v>L</v>
      </c>
      <c r="L610" s="4">
        <f>VLOOKUP(B610,fuelregion!$C$5:$D$3233,2,FALSE)</f>
        <v>200001000</v>
      </c>
      <c r="M610" s="4">
        <f>VLOOKUP(B610,fuelregion!$H$5:$I$3113,2,FALSE)</f>
        <v>200001000</v>
      </c>
      <c r="N610" s="4">
        <f>VLOOKUP(B610,imbin!$B$4:$D$3233,2,FALSE)</f>
        <v>0</v>
      </c>
      <c r="O610" s="4" t="str">
        <f>VLOOKUP(B610,imbin!$B$4:$D$3233,3,FALSE)</f>
        <v>Submittal</v>
      </c>
      <c r="P610" s="4">
        <f>IF(ISNA(VLOOKUP(B610,rampbin!$B$4:$G$1697,6,FALSE)),2,VLOOKUP(B610,rampbin!$B$4:$G$1697,6,FALSE))</f>
        <v>3</v>
      </c>
      <c r="Q610" s="4" t="str">
        <f>IF(ISNA(VLOOKUP(B610,rampbin!$B$4:$G$1697,5,FALSE)),"MOVES",VLOOKUP(B610,rampbin!$B$4:$G$1697,5,FALSE))</f>
        <v>Submitted</v>
      </c>
      <c r="R610" s="4" t="s">
        <v>1880</v>
      </c>
      <c r="S610" s="6" t="s">
        <v>1851</v>
      </c>
      <c r="T610" s="4">
        <f>VLOOKUP(B610,meanLDage!$B$3:$E$3145,4,FALSE)</f>
        <v>4</v>
      </c>
      <c r="U610" s="32">
        <f>VLOOKUP(B610,meanLDage!$B$3:$E$3145,2,FALSE)</f>
        <v>11.291763544534472</v>
      </c>
      <c r="V610" s="4" t="str">
        <f t="shared" si="64"/>
        <v>17_L_200001000_0_3_3</v>
      </c>
      <c r="W610" s="4">
        <v>17183</v>
      </c>
      <c r="X610" s="6"/>
      <c r="Y610" s="8">
        <f t="shared" si="65"/>
        <v>17183</v>
      </c>
      <c r="Z610" s="6" t="b">
        <f t="shared" si="63"/>
        <v>0</v>
      </c>
      <c r="AA610" s="6">
        <f t="shared" si="66"/>
        <v>17011</v>
      </c>
      <c r="AB610" s="4">
        <f t="shared" si="67"/>
        <v>4</v>
      </c>
      <c r="AC610" s="32">
        <f t="shared" si="68"/>
        <v>11.291763544534472</v>
      </c>
      <c r="AD610" s="4">
        <f>VLOOKUP($B610,meanLDage!$Z$3:$AC$3145,4,FALSE)</f>
        <v>3</v>
      </c>
      <c r="AE610" s="32">
        <f>VLOOKUP($B610,meanLDage!$Z$3:$AC$3145,2,FALSE)</f>
        <v>10.742925531988083</v>
      </c>
      <c r="AF610" s="6">
        <f>VLOOKUP(V610,'2017 rep county selection'!$A$1:$C$281,3,FALSE)</f>
        <v>17201</v>
      </c>
      <c r="AH610" s="9">
        <f t="shared" si="69"/>
        <v>17201</v>
      </c>
    </row>
    <row r="611" spans="1:34" ht="15.75" customHeight="1" x14ac:dyDescent="0.3">
      <c r="A611" s="4">
        <v>17</v>
      </c>
      <c r="B611" s="4">
        <v>17097</v>
      </c>
      <c r="C611" s="6" t="s">
        <v>2271</v>
      </c>
      <c r="D611" s="6" t="s">
        <v>162</v>
      </c>
      <c r="E611" s="4">
        <v>17043</v>
      </c>
      <c r="F611" s="4">
        <v>17043</v>
      </c>
      <c r="G611" s="4">
        <v>17043</v>
      </c>
      <c r="H611" s="37">
        <v>5517847158</v>
      </c>
      <c r="I611" s="37">
        <v>5773256980.9555597</v>
      </c>
      <c r="J611" s="37">
        <v>5773254817.1616802</v>
      </c>
      <c r="K611" s="4" t="str">
        <f>VLOOKUP(B611,altitude!$B$3:$E$3232,4)</f>
        <v>L</v>
      </c>
      <c r="L611" s="4">
        <f>VLOOKUP(B611,fuelregion!$C$5:$D$3233,2,FALSE)</f>
        <v>1470011000</v>
      </c>
      <c r="M611" s="4">
        <f>VLOOKUP(B611,fuelregion!$H$5:$I$3113,2,FALSE)</f>
        <v>1470011000</v>
      </c>
      <c r="N611" s="4">
        <f>VLOOKUP(B611,imbin!$B$4:$D$3233,2,FALSE)</f>
        <v>1</v>
      </c>
      <c r="O611" s="4" t="str">
        <f>VLOOKUP(B611,imbin!$B$4:$D$3233,3,FALSE)</f>
        <v>Submittal</v>
      </c>
      <c r="P611" s="4">
        <f>IF(ISNA(VLOOKUP(B611,rampbin!$B$4:$G$1697,6,FALSE)),2,VLOOKUP(B611,rampbin!$B$4:$G$1697,6,FALSE))</f>
        <v>3</v>
      </c>
      <c r="Q611" s="4" t="str">
        <f>IF(ISNA(VLOOKUP(B611,rampbin!$B$4:$G$1697,5,FALSE)),"MOVES",VLOOKUP(B611,rampbin!$B$4:$G$1697,5,FALSE))</f>
        <v>Submitted</v>
      </c>
      <c r="R611" s="4" t="s">
        <v>1877</v>
      </c>
      <c r="S611" s="6" t="s">
        <v>1993</v>
      </c>
      <c r="T611" s="4">
        <f>VLOOKUP(B611,meanLDage!$B$3:$E$3145,4,FALSE)</f>
        <v>2</v>
      </c>
      <c r="U611" s="32">
        <f>VLOOKUP(B611,meanLDage!$B$3:$E$3145,2,FALSE)</f>
        <v>8.4305184653868306</v>
      </c>
      <c r="V611" s="4" t="str">
        <f t="shared" si="64"/>
        <v>17_L_1470011000_1_2_3</v>
      </c>
      <c r="W611" s="4">
        <v>17043</v>
      </c>
      <c r="X611" s="6"/>
      <c r="Y611" s="8">
        <f t="shared" si="65"/>
        <v>17043</v>
      </c>
      <c r="Z611" s="6" t="b">
        <f t="shared" si="63"/>
        <v>1</v>
      </c>
      <c r="AA611" s="6">
        <f t="shared" si="66"/>
        <v>17043</v>
      </c>
      <c r="AB611" s="4">
        <f t="shared" si="67"/>
        <v>2</v>
      </c>
      <c r="AC611" s="32">
        <f t="shared" si="68"/>
        <v>8.4305184653868306</v>
      </c>
      <c r="AD611" s="4">
        <f>VLOOKUP($B611,meanLDage!$Z$3:$AC$3145,4,FALSE)</f>
        <v>2</v>
      </c>
      <c r="AE611" s="32">
        <f>VLOOKUP($B611,meanLDage!$Z$3:$AC$3145,2,FALSE)</f>
        <v>8.0334221458775463</v>
      </c>
      <c r="AF611" s="6">
        <f>VLOOKUP(V611,'2017 rep county selection'!$A$1:$C$281,3,FALSE)</f>
        <v>17031</v>
      </c>
      <c r="AH611" s="9">
        <f t="shared" si="69"/>
        <v>17031</v>
      </c>
    </row>
    <row r="612" spans="1:34" ht="15.75" customHeight="1" x14ac:dyDescent="0.3">
      <c r="A612" s="4">
        <v>17</v>
      </c>
      <c r="B612" s="4">
        <v>17099</v>
      </c>
      <c r="C612" s="6" t="s">
        <v>2271</v>
      </c>
      <c r="D612" s="6" t="s">
        <v>485</v>
      </c>
      <c r="E612" s="4">
        <v>17011</v>
      </c>
      <c r="F612" s="4">
        <v>17011</v>
      </c>
      <c r="G612" s="4">
        <v>17011</v>
      </c>
      <c r="H612" s="37">
        <v>1353012356</v>
      </c>
      <c r="I612" s="37">
        <v>1356433274.0597799</v>
      </c>
      <c r="J612" s="37">
        <v>1356432766.49227</v>
      </c>
      <c r="K612" s="4" t="str">
        <f>VLOOKUP(B612,altitude!$B$3:$E$3232,4)</f>
        <v>L</v>
      </c>
      <c r="L612" s="4">
        <f>VLOOKUP(B612,fuelregion!$C$5:$D$3233,2,FALSE)</f>
        <v>200001000</v>
      </c>
      <c r="M612" s="4">
        <f>VLOOKUP(B612,fuelregion!$H$5:$I$3113,2,FALSE)</f>
        <v>200001000</v>
      </c>
      <c r="N612" s="4">
        <f>VLOOKUP(B612,imbin!$B$4:$D$3233,2,FALSE)</f>
        <v>0</v>
      </c>
      <c r="O612" s="4" t="str">
        <f>VLOOKUP(B612,imbin!$B$4:$D$3233,3,FALSE)</f>
        <v>Submittal</v>
      </c>
      <c r="P612" s="4">
        <f>IF(ISNA(VLOOKUP(B612,rampbin!$B$4:$G$1697,6,FALSE)),2,VLOOKUP(B612,rampbin!$B$4:$G$1697,6,FALSE))</f>
        <v>3</v>
      </c>
      <c r="Q612" s="4" t="str">
        <f>IF(ISNA(VLOOKUP(B612,rampbin!$B$4:$G$1697,5,FALSE)),"MOVES",VLOOKUP(B612,rampbin!$B$4:$G$1697,5,FALSE))</f>
        <v>Submitted</v>
      </c>
      <c r="R612" s="4" t="s">
        <v>1880</v>
      </c>
      <c r="S612" s="6" t="s">
        <v>1851</v>
      </c>
      <c r="T612" s="4">
        <f>VLOOKUP(B612,meanLDage!$B$3:$E$3145,4,FALSE)</f>
        <v>3</v>
      </c>
      <c r="U612" s="32">
        <f>VLOOKUP(B612,meanLDage!$B$3:$E$3145,2,FALSE)</f>
        <v>10.512089818972214</v>
      </c>
      <c r="V612" s="4" t="str">
        <f t="shared" si="64"/>
        <v>17_L_200001000_0_3_3</v>
      </c>
      <c r="W612" s="4">
        <v>17201</v>
      </c>
      <c r="X612" s="6"/>
      <c r="Y612" s="8">
        <f t="shared" si="65"/>
        <v>17201</v>
      </c>
      <c r="Z612" s="6" t="b">
        <f t="shared" si="63"/>
        <v>0</v>
      </c>
      <c r="AA612" s="6">
        <f t="shared" si="66"/>
        <v>17011</v>
      </c>
      <c r="AB612" s="4">
        <f t="shared" si="67"/>
        <v>3</v>
      </c>
      <c r="AC612" s="32">
        <f t="shared" si="68"/>
        <v>10.512089818972214</v>
      </c>
      <c r="AD612" s="4">
        <f>VLOOKUP($B612,meanLDage!$Z$3:$AC$3145,4,FALSE)</f>
        <v>3</v>
      </c>
      <c r="AE612" s="32">
        <f>VLOOKUP($B612,meanLDage!$Z$3:$AC$3145,2,FALSE)</f>
        <v>10.008493693757156</v>
      </c>
      <c r="AF612" s="6">
        <f>VLOOKUP(V612,'2017 rep county selection'!$A$1:$C$281,3,FALSE)</f>
        <v>17201</v>
      </c>
      <c r="AH612" s="9">
        <f t="shared" si="69"/>
        <v>17201</v>
      </c>
    </row>
    <row r="613" spans="1:34" ht="15.75" customHeight="1" x14ac:dyDescent="0.3">
      <c r="A613" s="4">
        <v>17</v>
      </c>
      <c r="B613" s="4">
        <v>17101</v>
      </c>
      <c r="C613" s="6" t="s">
        <v>2271</v>
      </c>
      <c r="D613" s="6" t="s">
        <v>46</v>
      </c>
      <c r="E613" s="4">
        <v>17011</v>
      </c>
      <c r="F613" s="4">
        <v>17011</v>
      </c>
      <c r="G613" s="4">
        <v>17011</v>
      </c>
      <c r="H613" s="37">
        <v>156680009</v>
      </c>
      <c r="I613" s="37">
        <v>156037295.169705</v>
      </c>
      <c r="J613" s="37">
        <v>156037237.42273501</v>
      </c>
      <c r="K613" s="4" t="str">
        <f>VLOOKUP(B613,altitude!$B$3:$E$3232,4)</f>
        <v>L</v>
      </c>
      <c r="L613" s="4">
        <f>VLOOKUP(B613,fuelregion!$C$5:$D$3233,2,FALSE)</f>
        <v>200001000</v>
      </c>
      <c r="M613" s="4">
        <f>VLOOKUP(B613,fuelregion!$H$5:$I$3113,2,FALSE)</f>
        <v>200001000</v>
      </c>
      <c r="N613" s="4">
        <f>VLOOKUP(B613,imbin!$B$4:$D$3233,2,FALSE)</f>
        <v>0</v>
      </c>
      <c r="O613" s="4" t="str">
        <f>VLOOKUP(B613,imbin!$B$4:$D$3233,3,FALSE)</f>
        <v>Submittal</v>
      </c>
      <c r="P613" s="4">
        <f>IF(ISNA(VLOOKUP(B613,rampbin!$B$4:$G$1697,6,FALSE)),2,VLOOKUP(B613,rampbin!$B$4:$G$1697,6,FALSE))</f>
        <v>3</v>
      </c>
      <c r="Q613" s="4" t="str">
        <f>IF(ISNA(VLOOKUP(B613,rampbin!$B$4:$G$1697,5,FALSE)),"MOVES",VLOOKUP(B613,rampbin!$B$4:$G$1697,5,FALSE))</f>
        <v>Submitted</v>
      </c>
      <c r="R613" s="4" t="s">
        <v>1880</v>
      </c>
      <c r="S613" s="6" t="s">
        <v>1851</v>
      </c>
      <c r="T613" s="4">
        <f>VLOOKUP(B613,meanLDage!$B$3:$E$3145,4,FALSE)</f>
        <v>4</v>
      </c>
      <c r="U613" s="32">
        <f>VLOOKUP(B613,meanLDage!$B$3:$E$3145,2,FALSE)</f>
        <v>11.803027960495692</v>
      </c>
      <c r="V613" s="4" t="str">
        <f t="shared" si="64"/>
        <v>17_L_200001000_0_4_3</v>
      </c>
      <c r="W613" s="4">
        <v>17183</v>
      </c>
      <c r="X613" s="6"/>
      <c r="Y613" s="8">
        <f t="shared" si="65"/>
        <v>17183</v>
      </c>
      <c r="Z613" s="6" t="b">
        <f t="shared" si="63"/>
        <v>0</v>
      </c>
      <c r="AA613" s="6">
        <f t="shared" si="66"/>
        <v>17011</v>
      </c>
      <c r="AB613" s="4">
        <f t="shared" si="67"/>
        <v>4</v>
      </c>
      <c r="AC613" s="32">
        <f t="shared" si="68"/>
        <v>11.803027960495692</v>
      </c>
      <c r="AD613" s="4">
        <f>VLOOKUP($B613,meanLDage!$Z$3:$AC$3145,4,FALSE)</f>
        <v>4</v>
      </c>
      <c r="AE613" s="32">
        <f>VLOOKUP($B613,meanLDage!$Z$3:$AC$3145,2,FALSE)</f>
        <v>11.21086396200873</v>
      </c>
      <c r="AF613" s="6">
        <f>VLOOKUP(V613,'2017 rep county selection'!$A$1:$C$281,3,FALSE)</f>
        <v>17055</v>
      </c>
      <c r="AH613" s="9">
        <f t="shared" si="69"/>
        <v>17055</v>
      </c>
    </row>
    <row r="614" spans="1:34" ht="15.75" customHeight="1" x14ac:dyDescent="0.3">
      <c r="A614" s="4">
        <v>17</v>
      </c>
      <c r="B614" s="4">
        <v>17103</v>
      </c>
      <c r="C614" s="6" t="s">
        <v>2271</v>
      </c>
      <c r="D614" s="6" t="s">
        <v>47</v>
      </c>
      <c r="E614" s="4">
        <v>17011</v>
      </c>
      <c r="F614" s="4">
        <v>17011</v>
      </c>
      <c r="G614" s="4">
        <v>17011</v>
      </c>
      <c r="H614" s="37">
        <v>570833408</v>
      </c>
      <c r="I614" s="37">
        <v>575472633.95935202</v>
      </c>
      <c r="J614" s="37">
        <v>575472418.44364703</v>
      </c>
      <c r="K614" s="4" t="str">
        <f>VLOOKUP(B614,altitude!$B$3:$E$3232,4)</f>
        <v>L</v>
      </c>
      <c r="L614" s="4">
        <f>VLOOKUP(B614,fuelregion!$C$5:$D$3233,2,FALSE)</f>
        <v>200001000</v>
      </c>
      <c r="M614" s="4">
        <f>VLOOKUP(B614,fuelregion!$H$5:$I$3113,2,FALSE)</f>
        <v>200001000</v>
      </c>
      <c r="N614" s="4">
        <f>VLOOKUP(B614,imbin!$B$4:$D$3233,2,FALSE)</f>
        <v>0</v>
      </c>
      <c r="O614" s="4" t="str">
        <f>VLOOKUP(B614,imbin!$B$4:$D$3233,3,FALSE)</f>
        <v>Submittal</v>
      </c>
      <c r="P614" s="4">
        <f>IF(ISNA(VLOOKUP(B614,rampbin!$B$4:$G$1697,6,FALSE)),2,VLOOKUP(B614,rampbin!$B$4:$G$1697,6,FALSE))</f>
        <v>3</v>
      </c>
      <c r="Q614" s="4" t="str">
        <f>IF(ISNA(VLOOKUP(B614,rampbin!$B$4:$G$1697,5,FALSE)),"MOVES",VLOOKUP(B614,rampbin!$B$4:$G$1697,5,FALSE))</f>
        <v>Submitted</v>
      </c>
      <c r="R614" s="4" t="s">
        <v>1880</v>
      </c>
      <c r="S614" s="6" t="s">
        <v>1851</v>
      </c>
      <c r="T614" s="4">
        <f>VLOOKUP(B614,meanLDage!$B$3:$E$3145,4,FALSE)</f>
        <v>4</v>
      </c>
      <c r="U614" s="32">
        <f>VLOOKUP(B614,meanLDage!$B$3:$E$3145,2,FALSE)</f>
        <v>11.116575416070484</v>
      </c>
      <c r="V614" s="4" t="str">
        <f t="shared" si="64"/>
        <v>17_L_200001000_0_3_3</v>
      </c>
      <c r="W614" s="4">
        <v>17183</v>
      </c>
      <c r="X614" s="6"/>
      <c r="Y614" s="8">
        <f t="shared" si="65"/>
        <v>17183</v>
      </c>
      <c r="Z614" s="6" t="b">
        <f t="shared" si="63"/>
        <v>0</v>
      </c>
      <c r="AA614" s="6">
        <f t="shared" si="66"/>
        <v>17011</v>
      </c>
      <c r="AB614" s="4">
        <f t="shared" si="67"/>
        <v>4</v>
      </c>
      <c r="AC614" s="32">
        <f t="shared" si="68"/>
        <v>11.116575416070484</v>
      </c>
      <c r="AD614" s="4">
        <f>VLOOKUP($B614,meanLDage!$Z$3:$AC$3145,4,FALSE)</f>
        <v>3</v>
      </c>
      <c r="AE614" s="32">
        <f>VLOOKUP($B614,meanLDage!$Z$3:$AC$3145,2,FALSE)</f>
        <v>10.572618167659241</v>
      </c>
      <c r="AF614" s="6">
        <f>VLOOKUP(V614,'2017 rep county selection'!$A$1:$C$281,3,FALSE)</f>
        <v>17201</v>
      </c>
      <c r="AH614" s="9">
        <f t="shared" si="69"/>
        <v>17201</v>
      </c>
    </row>
    <row r="615" spans="1:34" ht="15.75" customHeight="1" x14ac:dyDescent="0.3">
      <c r="A615" s="4">
        <v>17</v>
      </c>
      <c r="B615" s="4">
        <v>17105</v>
      </c>
      <c r="C615" s="6" t="s">
        <v>2271</v>
      </c>
      <c r="D615" s="6" t="s">
        <v>486</v>
      </c>
      <c r="E615" s="4">
        <v>17011</v>
      </c>
      <c r="F615" s="4">
        <v>17011</v>
      </c>
      <c r="G615" s="4">
        <v>17011</v>
      </c>
      <c r="H615" s="37">
        <v>542441014</v>
      </c>
      <c r="I615" s="37">
        <v>529751354.69496399</v>
      </c>
      <c r="J615" s="37">
        <v>529751156.31725103</v>
      </c>
      <c r="K615" s="4" t="str">
        <f>VLOOKUP(B615,altitude!$B$3:$E$3232,4)</f>
        <v>L</v>
      </c>
      <c r="L615" s="4">
        <f>VLOOKUP(B615,fuelregion!$C$5:$D$3233,2,FALSE)</f>
        <v>200001000</v>
      </c>
      <c r="M615" s="4">
        <f>VLOOKUP(B615,fuelregion!$H$5:$I$3113,2,FALSE)</f>
        <v>200001000</v>
      </c>
      <c r="N615" s="4">
        <f>VLOOKUP(B615,imbin!$B$4:$D$3233,2,FALSE)</f>
        <v>0</v>
      </c>
      <c r="O615" s="4" t="str">
        <f>VLOOKUP(B615,imbin!$B$4:$D$3233,3,FALSE)</f>
        <v>Submittal</v>
      </c>
      <c r="P615" s="4">
        <f>IF(ISNA(VLOOKUP(B615,rampbin!$B$4:$G$1697,6,FALSE)),2,VLOOKUP(B615,rampbin!$B$4:$G$1697,6,FALSE))</f>
        <v>3</v>
      </c>
      <c r="Q615" s="4" t="str">
        <f>IF(ISNA(VLOOKUP(B615,rampbin!$B$4:$G$1697,5,FALSE)),"MOVES",VLOOKUP(B615,rampbin!$B$4:$G$1697,5,FALSE))</f>
        <v>Submitted</v>
      </c>
      <c r="R615" s="4" t="s">
        <v>1880</v>
      </c>
      <c r="S615" s="6" t="s">
        <v>1851</v>
      </c>
      <c r="T615" s="4">
        <f>VLOOKUP(B615,meanLDage!$B$3:$E$3145,4,FALSE)</f>
        <v>3</v>
      </c>
      <c r="U615" s="32">
        <f>VLOOKUP(B615,meanLDage!$B$3:$E$3145,2,FALSE)</f>
        <v>10.874958328923602</v>
      </c>
      <c r="V615" s="4" t="str">
        <f t="shared" si="64"/>
        <v>17_L_200001000_0_3_3</v>
      </c>
      <c r="W615" s="4">
        <v>17201</v>
      </c>
      <c r="X615" s="6"/>
      <c r="Y615" s="8">
        <f t="shared" si="65"/>
        <v>17201</v>
      </c>
      <c r="Z615" s="6" t="b">
        <f t="shared" si="63"/>
        <v>0</v>
      </c>
      <c r="AA615" s="6">
        <f t="shared" si="66"/>
        <v>17011</v>
      </c>
      <c r="AB615" s="4">
        <f t="shared" si="67"/>
        <v>3</v>
      </c>
      <c r="AC615" s="32">
        <f t="shared" si="68"/>
        <v>10.874958328923602</v>
      </c>
      <c r="AD615" s="4">
        <f>VLOOKUP($B615,meanLDage!$Z$3:$AC$3145,4,FALSE)</f>
        <v>3</v>
      </c>
      <c r="AE615" s="32">
        <f>VLOOKUP($B615,meanLDage!$Z$3:$AC$3145,2,FALSE)</f>
        <v>10.361760558977878</v>
      </c>
      <c r="AF615" s="6">
        <f>VLOOKUP(V615,'2017 rep county selection'!$A$1:$C$281,3,FALSE)</f>
        <v>17201</v>
      </c>
      <c r="AH615" s="9">
        <f t="shared" si="69"/>
        <v>17201</v>
      </c>
    </row>
    <row r="616" spans="1:34" ht="15.75" customHeight="1" x14ac:dyDescent="0.3">
      <c r="A616" s="4">
        <v>17</v>
      </c>
      <c r="B616" s="4">
        <v>17107</v>
      </c>
      <c r="C616" s="6" t="s">
        <v>2271</v>
      </c>
      <c r="D616" s="6" t="s">
        <v>120</v>
      </c>
      <c r="E616" s="4">
        <v>17011</v>
      </c>
      <c r="F616" s="4">
        <v>17011</v>
      </c>
      <c r="G616" s="4">
        <v>17011</v>
      </c>
      <c r="H616" s="37">
        <v>502928897</v>
      </c>
      <c r="I616" s="37">
        <v>514408433.563411</v>
      </c>
      <c r="J616" s="37">
        <v>514408240.99531698</v>
      </c>
      <c r="K616" s="4" t="str">
        <f>VLOOKUP(B616,altitude!$B$3:$E$3232,4)</f>
        <v>L</v>
      </c>
      <c r="L616" s="4">
        <f>VLOOKUP(B616,fuelregion!$C$5:$D$3233,2,FALSE)</f>
        <v>200001000</v>
      </c>
      <c r="M616" s="4">
        <f>VLOOKUP(B616,fuelregion!$H$5:$I$3113,2,FALSE)</f>
        <v>200001000</v>
      </c>
      <c r="N616" s="4">
        <f>VLOOKUP(B616,imbin!$B$4:$D$3233,2,FALSE)</f>
        <v>0</v>
      </c>
      <c r="O616" s="4" t="str">
        <f>VLOOKUP(B616,imbin!$B$4:$D$3233,3,FALSE)</f>
        <v>Submittal</v>
      </c>
      <c r="P616" s="4">
        <f>IF(ISNA(VLOOKUP(B616,rampbin!$B$4:$G$1697,6,FALSE)),2,VLOOKUP(B616,rampbin!$B$4:$G$1697,6,FALSE))</f>
        <v>3</v>
      </c>
      <c r="Q616" s="4" t="str">
        <f>IF(ISNA(VLOOKUP(B616,rampbin!$B$4:$G$1697,5,FALSE)),"MOVES",VLOOKUP(B616,rampbin!$B$4:$G$1697,5,FALSE))</f>
        <v>Submitted</v>
      </c>
      <c r="R616" s="4" t="s">
        <v>1880</v>
      </c>
      <c r="S616" s="6" t="s">
        <v>1851</v>
      </c>
      <c r="T616" s="4">
        <f>VLOOKUP(B616,meanLDage!$B$3:$E$3145,4,FALSE)</f>
        <v>3</v>
      </c>
      <c r="U616" s="32">
        <f>VLOOKUP(B616,meanLDage!$B$3:$E$3145,2,FALSE)</f>
        <v>10.915877595448638</v>
      </c>
      <c r="V616" s="4" t="str">
        <f t="shared" si="64"/>
        <v>17_L_200001000_0_3_3</v>
      </c>
      <c r="W616" s="4">
        <v>17201</v>
      </c>
      <c r="X616" s="6"/>
      <c r="Y616" s="8">
        <f t="shared" si="65"/>
        <v>17201</v>
      </c>
      <c r="Z616" s="6" t="b">
        <f t="shared" si="63"/>
        <v>0</v>
      </c>
      <c r="AA616" s="6">
        <f t="shared" si="66"/>
        <v>17011</v>
      </c>
      <c r="AB616" s="4">
        <f t="shared" si="67"/>
        <v>3</v>
      </c>
      <c r="AC616" s="32">
        <f t="shared" si="68"/>
        <v>10.915877595448638</v>
      </c>
      <c r="AD616" s="4">
        <f>VLOOKUP($B616,meanLDage!$Z$3:$AC$3145,4,FALSE)</f>
        <v>3</v>
      </c>
      <c r="AE616" s="32">
        <f>VLOOKUP($B616,meanLDage!$Z$3:$AC$3145,2,FALSE)</f>
        <v>10.391139516754667</v>
      </c>
      <c r="AF616" s="6">
        <f>VLOOKUP(V616,'2017 rep county selection'!$A$1:$C$281,3,FALSE)</f>
        <v>17201</v>
      </c>
      <c r="AH616" s="9">
        <f t="shared" si="69"/>
        <v>17201</v>
      </c>
    </row>
    <row r="617" spans="1:34" ht="15.75" customHeight="1" x14ac:dyDescent="0.3">
      <c r="A617" s="4">
        <v>17</v>
      </c>
      <c r="B617" s="4">
        <v>17109</v>
      </c>
      <c r="C617" s="6" t="s">
        <v>2271</v>
      </c>
      <c r="D617" s="6" t="s">
        <v>487</v>
      </c>
      <c r="E617" s="4">
        <v>17011</v>
      </c>
      <c r="F617" s="4">
        <v>17011</v>
      </c>
      <c r="G617" s="4">
        <v>17011</v>
      </c>
      <c r="H617" s="37">
        <v>270359621</v>
      </c>
      <c r="I617" s="37">
        <v>266902970.64092299</v>
      </c>
      <c r="J617" s="37">
        <v>266902870.68944699</v>
      </c>
      <c r="K617" s="4" t="str">
        <f>VLOOKUP(B617,altitude!$B$3:$E$3232,4)</f>
        <v>L</v>
      </c>
      <c r="L617" s="4">
        <f>VLOOKUP(B617,fuelregion!$C$5:$D$3233,2,FALSE)</f>
        <v>200001000</v>
      </c>
      <c r="M617" s="4">
        <f>VLOOKUP(B617,fuelregion!$H$5:$I$3113,2,FALSE)</f>
        <v>200001000</v>
      </c>
      <c r="N617" s="4">
        <f>VLOOKUP(B617,imbin!$B$4:$D$3233,2,FALSE)</f>
        <v>0</v>
      </c>
      <c r="O617" s="4" t="str">
        <f>VLOOKUP(B617,imbin!$B$4:$D$3233,3,FALSE)</f>
        <v>Submittal</v>
      </c>
      <c r="P617" s="4">
        <f>IF(ISNA(VLOOKUP(B617,rampbin!$B$4:$G$1697,6,FALSE)),2,VLOOKUP(B617,rampbin!$B$4:$G$1697,6,FALSE))</f>
        <v>3</v>
      </c>
      <c r="Q617" s="4" t="str">
        <f>IF(ISNA(VLOOKUP(B617,rampbin!$B$4:$G$1697,5,FALSE)),"MOVES",VLOOKUP(B617,rampbin!$B$4:$G$1697,5,FALSE))</f>
        <v>Submitted</v>
      </c>
      <c r="R617" s="4" t="s">
        <v>1880</v>
      </c>
      <c r="S617" s="6" t="s">
        <v>1851</v>
      </c>
      <c r="T617" s="4">
        <f>VLOOKUP(B617,meanLDage!$B$3:$E$3145,4,FALSE)</f>
        <v>4</v>
      </c>
      <c r="U617" s="32">
        <f>VLOOKUP(B617,meanLDage!$B$3:$E$3145,2,FALSE)</f>
        <v>11.288814085325576</v>
      </c>
      <c r="V617" s="4" t="str">
        <f t="shared" si="64"/>
        <v>17_L_200001000_0_3_3</v>
      </c>
      <c r="W617" s="4">
        <v>17183</v>
      </c>
      <c r="X617" s="6"/>
      <c r="Y617" s="8">
        <f t="shared" si="65"/>
        <v>17183</v>
      </c>
      <c r="Z617" s="6" t="b">
        <f t="shared" si="63"/>
        <v>0</v>
      </c>
      <c r="AA617" s="6">
        <f t="shared" si="66"/>
        <v>17011</v>
      </c>
      <c r="AB617" s="4">
        <f t="shared" si="67"/>
        <v>4</v>
      </c>
      <c r="AC617" s="32">
        <f t="shared" si="68"/>
        <v>11.288814085325576</v>
      </c>
      <c r="AD617" s="4">
        <f>VLOOKUP($B617,meanLDage!$Z$3:$AC$3145,4,FALSE)</f>
        <v>3</v>
      </c>
      <c r="AE617" s="32">
        <f>VLOOKUP($B617,meanLDage!$Z$3:$AC$3145,2,FALSE)</f>
        <v>10.766528622257555</v>
      </c>
      <c r="AF617" s="6">
        <f>VLOOKUP(V617,'2017 rep county selection'!$A$1:$C$281,3,FALSE)</f>
        <v>17201</v>
      </c>
      <c r="AH617" s="9">
        <f t="shared" si="69"/>
        <v>17201</v>
      </c>
    </row>
    <row r="618" spans="1:34" ht="15.75" customHeight="1" x14ac:dyDescent="0.3">
      <c r="A618" s="4">
        <v>17</v>
      </c>
      <c r="B618" s="4">
        <v>17111</v>
      </c>
      <c r="C618" s="6" t="s">
        <v>2271</v>
      </c>
      <c r="D618" s="6" t="s">
        <v>488</v>
      </c>
      <c r="E618" s="4">
        <v>17043</v>
      </c>
      <c r="F618" s="4">
        <v>17043</v>
      </c>
      <c r="G618" s="4">
        <v>17043</v>
      </c>
      <c r="H618" s="37">
        <v>2138288206</v>
      </c>
      <c r="I618" s="37">
        <v>2344600918.1482401</v>
      </c>
      <c r="J618" s="37">
        <v>2344600040.0064101</v>
      </c>
      <c r="K618" s="4" t="str">
        <f>VLOOKUP(B618,altitude!$B$3:$E$3232,4)</f>
        <v>L</v>
      </c>
      <c r="L618" s="4">
        <f>VLOOKUP(B618,fuelregion!$C$5:$D$3233,2,FALSE)</f>
        <v>1470011000</v>
      </c>
      <c r="M618" s="4">
        <f>VLOOKUP(B618,fuelregion!$H$5:$I$3113,2,FALSE)</f>
        <v>1470011000</v>
      </c>
      <c r="N618" s="4">
        <f>VLOOKUP(B618,imbin!$B$4:$D$3233,2,FALSE)</f>
        <v>1</v>
      </c>
      <c r="O618" s="4" t="str">
        <f>VLOOKUP(B618,imbin!$B$4:$D$3233,3,FALSE)</f>
        <v>Submittal</v>
      </c>
      <c r="P618" s="4">
        <f>IF(ISNA(VLOOKUP(B618,rampbin!$B$4:$G$1697,6,FALSE)),2,VLOOKUP(B618,rampbin!$B$4:$G$1697,6,FALSE))</f>
        <v>3</v>
      </c>
      <c r="Q618" s="4" t="str">
        <f>IF(ISNA(VLOOKUP(B618,rampbin!$B$4:$G$1697,5,FALSE)),"MOVES",VLOOKUP(B618,rampbin!$B$4:$G$1697,5,FALSE))</f>
        <v>Submitted</v>
      </c>
      <c r="R618" s="4" t="s">
        <v>1877</v>
      </c>
      <c r="S618" s="6" t="s">
        <v>1993</v>
      </c>
      <c r="T618" s="4">
        <f>VLOOKUP(B618,meanLDage!$B$3:$E$3145,4,FALSE)</f>
        <v>3</v>
      </c>
      <c r="U618" s="32">
        <f>VLOOKUP(B618,meanLDage!$B$3:$E$3145,2,FALSE)</f>
        <v>9.4218956266459895</v>
      </c>
      <c r="V618" s="4" t="str">
        <f t="shared" si="64"/>
        <v>17_L_1470011000_1_2_3</v>
      </c>
      <c r="W618" s="4">
        <v>17031</v>
      </c>
      <c r="X618" s="6"/>
      <c r="Y618" s="8">
        <f t="shared" si="65"/>
        <v>17031</v>
      </c>
      <c r="Z618" s="6" t="b">
        <f t="shared" si="63"/>
        <v>0</v>
      </c>
      <c r="AA618" s="6">
        <f t="shared" si="66"/>
        <v>17043</v>
      </c>
      <c r="AB618" s="4">
        <f t="shared" si="67"/>
        <v>3</v>
      </c>
      <c r="AC618" s="32">
        <f t="shared" si="68"/>
        <v>9.4218956266459895</v>
      </c>
      <c r="AD618" s="4">
        <f>VLOOKUP($B618,meanLDage!$Z$3:$AC$3145,4,FALSE)</f>
        <v>2</v>
      </c>
      <c r="AE618" s="32">
        <f>VLOOKUP($B618,meanLDage!$Z$3:$AC$3145,2,FALSE)</f>
        <v>8.9952892183694413</v>
      </c>
      <c r="AF618" s="6">
        <f>VLOOKUP(V618,'2017 rep county selection'!$A$1:$C$281,3,FALSE)</f>
        <v>17031</v>
      </c>
      <c r="AH618" s="9">
        <f t="shared" si="69"/>
        <v>17031</v>
      </c>
    </row>
    <row r="619" spans="1:34" ht="15.75" customHeight="1" x14ac:dyDescent="0.3">
      <c r="A619" s="4">
        <v>17</v>
      </c>
      <c r="B619" s="4">
        <v>17113</v>
      </c>
      <c r="C619" s="6" t="s">
        <v>2271</v>
      </c>
      <c r="D619" s="6" t="s">
        <v>489</v>
      </c>
      <c r="E619" s="4">
        <v>17011</v>
      </c>
      <c r="F619" s="4">
        <v>17011</v>
      </c>
      <c r="G619" s="4">
        <v>17011</v>
      </c>
      <c r="H619" s="37">
        <v>1802617726</v>
      </c>
      <c r="I619" s="37">
        <v>1829783967.8703401</v>
      </c>
      <c r="J619" s="37">
        <v>1829783283.2807801</v>
      </c>
      <c r="K619" s="4" t="str">
        <f>VLOOKUP(B619,altitude!$B$3:$E$3232,4)</f>
        <v>L</v>
      </c>
      <c r="L619" s="4">
        <f>VLOOKUP(B619,fuelregion!$C$5:$D$3233,2,FALSE)</f>
        <v>200001000</v>
      </c>
      <c r="M619" s="4">
        <f>VLOOKUP(B619,fuelregion!$H$5:$I$3113,2,FALSE)</f>
        <v>200001000</v>
      </c>
      <c r="N619" s="4">
        <f>VLOOKUP(B619,imbin!$B$4:$D$3233,2,FALSE)</f>
        <v>0</v>
      </c>
      <c r="O619" s="4" t="str">
        <f>VLOOKUP(B619,imbin!$B$4:$D$3233,3,FALSE)</f>
        <v>Submittal</v>
      </c>
      <c r="P619" s="4">
        <f>IF(ISNA(VLOOKUP(B619,rampbin!$B$4:$G$1697,6,FALSE)),2,VLOOKUP(B619,rampbin!$B$4:$G$1697,6,FALSE))</f>
        <v>3</v>
      </c>
      <c r="Q619" s="4" t="str">
        <f>IF(ISNA(VLOOKUP(B619,rampbin!$B$4:$G$1697,5,FALSE)),"MOVES",VLOOKUP(B619,rampbin!$B$4:$G$1697,5,FALSE))</f>
        <v>Submitted</v>
      </c>
      <c r="R619" s="4" t="s">
        <v>1877</v>
      </c>
      <c r="S619" s="6" t="s">
        <v>1994</v>
      </c>
      <c r="T619" s="4">
        <f>VLOOKUP(B619,meanLDage!$B$3:$E$3145,4,FALSE)</f>
        <v>3</v>
      </c>
      <c r="U619" s="32">
        <f>VLOOKUP(B619,meanLDage!$B$3:$E$3145,2,FALSE)</f>
        <v>9.3447142754796175</v>
      </c>
      <c r="V619" s="4" t="str">
        <f t="shared" si="64"/>
        <v>17_L_200001000_0_2_3</v>
      </c>
      <c r="W619" s="4">
        <v>17201</v>
      </c>
      <c r="X619" s="6"/>
      <c r="Y619" s="8">
        <f t="shared" si="65"/>
        <v>17201</v>
      </c>
      <c r="Z619" s="6" t="b">
        <f t="shared" si="63"/>
        <v>0</v>
      </c>
      <c r="AA619" s="6">
        <f t="shared" si="66"/>
        <v>17011</v>
      </c>
      <c r="AB619" s="4">
        <f t="shared" si="67"/>
        <v>3</v>
      </c>
      <c r="AC619" s="32">
        <f t="shared" si="68"/>
        <v>9.3447142754796175</v>
      </c>
      <c r="AD619" s="4">
        <f>VLOOKUP($B619,meanLDage!$Z$3:$AC$3145,4,FALSE)</f>
        <v>2</v>
      </c>
      <c r="AE619" s="32">
        <f>VLOOKUP($B619,meanLDage!$Z$3:$AC$3145,2,FALSE)</f>
        <v>8.961016998962533</v>
      </c>
      <c r="AF619" s="6">
        <f>VLOOKUP(V619,'2017 rep county selection'!$A$1:$C$281,3,FALSE)</f>
        <v>17113</v>
      </c>
      <c r="AH619" s="9">
        <f t="shared" si="69"/>
        <v>17113</v>
      </c>
    </row>
    <row r="620" spans="1:34" ht="15.75" customHeight="1" x14ac:dyDescent="0.3">
      <c r="A620" s="4">
        <v>17</v>
      </c>
      <c r="B620" s="4">
        <v>17115</v>
      </c>
      <c r="C620" s="6" t="s">
        <v>2271</v>
      </c>
      <c r="D620" s="6" t="s">
        <v>50</v>
      </c>
      <c r="E620" s="4">
        <v>17011</v>
      </c>
      <c r="F620" s="4">
        <v>17011</v>
      </c>
      <c r="G620" s="4">
        <v>17011</v>
      </c>
      <c r="H620" s="37">
        <v>938420042</v>
      </c>
      <c r="I620" s="37">
        <v>942143417.77728498</v>
      </c>
      <c r="J620" s="37">
        <v>942143069.53314805</v>
      </c>
      <c r="K620" s="4" t="str">
        <f>VLOOKUP(B620,altitude!$B$3:$E$3232,4)</f>
        <v>L</v>
      </c>
      <c r="L620" s="4">
        <f>VLOOKUP(B620,fuelregion!$C$5:$D$3233,2,FALSE)</f>
        <v>200001000</v>
      </c>
      <c r="M620" s="4">
        <f>VLOOKUP(B620,fuelregion!$H$5:$I$3113,2,FALSE)</f>
        <v>200001000</v>
      </c>
      <c r="N620" s="4">
        <f>VLOOKUP(B620,imbin!$B$4:$D$3233,2,FALSE)</f>
        <v>0</v>
      </c>
      <c r="O620" s="4" t="str">
        <f>VLOOKUP(B620,imbin!$B$4:$D$3233,3,FALSE)</f>
        <v>Submittal</v>
      </c>
      <c r="P620" s="4">
        <f>IF(ISNA(VLOOKUP(B620,rampbin!$B$4:$G$1697,6,FALSE)),2,VLOOKUP(B620,rampbin!$B$4:$G$1697,6,FALSE))</f>
        <v>3</v>
      </c>
      <c r="Q620" s="4" t="str">
        <f>IF(ISNA(VLOOKUP(B620,rampbin!$B$4:$G$1697,5,FALSE)),"MOVES",VLOOKUP(B620,rampbin!$B$4:$G$1697,5,FALSE))</f>
        <v>Submitted</v>
      </c>
      <c r="R620" s="4" t="s">
        <v>1877</v>
      </c>
      <c r="S620" s="6" t="s">
        <v>1998</v>
      </c>
      <c r="T620" s="4">
        <f>VLOOKUP(B620,meanLDage!$B$3:$E$3145,4,FALSE)</f>
        <v>3</v>
      </c>
      <c r="U620" s="32">
        <f>VLOOKUP(B620,meanLDage!$B$3:$E$3145,2,FALSE)</f>
        <v>10.994229696770324</v>
      </c>
      <c r="V620" s="4" t="str">
        <f t="shared" si="64"/>
        <v>17_L_200001000_0_3_3</v>
      </c>
      <c r="W620" s="4">
        <v>17201</v>
      </c>
      <c r="X620" s="6"/>
      <c r="Y620" s="8">
        <f t="shared" si="65"/>
        <v>17201</v>
      </c>
      <c r="Z620" s="6" t="b">
        <f t="shared" si="63"/>
        <v>0</v>
      </c>
      <c r="AA620" s="6">
        <f t="shared" si="66"/>
        <v>17011</v>
      </c>
      <c r="AB620" s="4">
        <f t="shared" si="67"/>
        <v>3</v>
      </c>
      <c r="AC620" s="32">
        <f t="shared" si="68"/>
        <v>10.994229696770324</v>
      </c>
      <c r="AD620" s="4">
        <f>VLOOKUP($B620,meanLDage!$Z$3:$AC$3145,4,FALSE)</f>
        <v>3</v>
      </c>
      <c r="AE620" s="32">
        <f>VLOOKUP($B620,meanLDage!$Z$3:$AC$3145,2,FALSE)</f>
        <v>10.470010457148582</v>
      </c>
      <c r="AF620" s="6">
        <f>VLOOKUP(V620,'2017 rep county selection'!$A$1:$C$281,3,FALSE)</f>
        <v>17201</v>
      </c>
      <c r="AH620" s="9">
        <f t="shared" si="69"/>
        <v>17201</v>
      </c>
    </row>
    <row r="621" spans="1:34" ht="15.75" customHeight="1" x14ac:dyDescent="0.3">
      <c r="A621" s="4">
        <v>17</v>
      </c>
      <c r="B621" s="4">
        <v>17117</v>
      </c>
      <c r="C621" s="6" t="s">
        <v>2271</v>
      </c>
      <c r="D621" s="6" t="s">
        <v>490</v>
      </c>
      <c r="E621" s="4">
        <v>17011</v>
      </c>
      <c r="F621" s="4">
        <v>17011</v>
      </c>
      <c r="G621" s="4">
        <v>17011</v>
      </c>
      <c r="H621" s="37">
        <v>417670233</v>
      </c>
      <c r="I621" s="37">
        <v>406175982.16030198</v>
      </c>
      <c r="J621" s="37">
        <v>406175831.886002</v>
      </c>
      <c r="K621" s="4" t="str">
        <f>VLOOKUP(B621,altitude!$B$3:$E$3232,4)</f>
        <v>L</v>
      </c>
      <c r="L621" s="4">
        <f>VLOOKUP(B621,fuelregion!$C$5:$D$3233,2,FALSE)</f>
        <v>200001000</v>
      </c>
      <c r="M621" s="4">
        <f>VLOOKUP(B621,fuelregion!$H$5:$I$3113,2,FALSE)</f>
        <v>200001000</v>
      </c>
      <c r="N621" s="4">
        <f>VLOOKUP(B621,imbin!$B$4:$D$3233,2,FALSE)</f>
        <v>0</v>
      </c>
      <c r="O621" s="4" t="str">
        <f>VLOOKUP(B621,imbin!$B$4:$D$3233,3,FALSE)</f>
        <v>Submittal</v>
      </c>
      <c r="P621" s="4">
        <f>IF(ISNA(VLOOKUP(B621,rampbin!$B$4:$G$1697,6,FALSE)),2,VLOOKUP(B621,rampbin!$B$4:$G$1697,6,FALSE))</f>
        <v>3</v>
      </c>
      <c r="Q621" s="4" t="str">
        <f>IF(ISNA(VLOOKUP(B621,rampbin!$B$4:$G$1697,5,FALSE)),"MOVES",VLOOKUP(B621,rampbin!$B$4:$G$1697,5,FALSE))</f>
        <v>Submitted</v>
      </c>
      <c r="R621" s="4" t="s">
        <v>1877</v>
      </c>
      <c r="S621" s="6" t="s">
        <v>1990</v>
      </c>
      <c r="T621" s="4">
        <f>VLOOKUP(B621,meanLDage!$B$3:$E$3145,4,FALSE)</f>
        <v>4</v>
      </c>
      <c r="U621" s="32">
        <f>VLOOKUP(B621,meanLDage!$B$3:$E$3145,2,FALSE)</f>
        <v>11.381537052291211</v>
      </c>
      <c r="V621" s="4" t="str">
        <f t="shared" si="64"/>
        <v>17_L_200001000_0_3_3</v>
      </c>
      <c r="W621" s="4">
        <v>17183</v>
      </c>
      <c r="X621" s="6"/>
      <c r="Y621" s="8">
        <f t="shared" si="65"/>
        <v>17183</v>
      </c>
      <c r="Z621" s="6" t="b">
        <f t="shared" si="63"/>
        <v>0</v>
      </c>
      <c r="AA621" s="6">
        <f t="shared" si="66"/>
        <v>17011</v>
      </c>
      <c r="AB621" s="4">
        <f t="shared" si="67"/>
        <v>4</v>
      </c>
      <c r="AC621" s="32">
        <f t="shared" si="68"/>
        <v>11.381537052291211</v>
      </c>
      <c r="AD621" s="4">
        <f>VLOOKUP($B621,meanLDage!$Z$3:$AC$3145,4,FALSE)</f>
        <v>3</v>
      </c>
      <c r="AE621" s="32">
        <f>VLOOKUP($B621,meanLDage!$Z$3:$AC$3145,2,FALSE)</f>
        <v>10.821323443045612</v>
      </c>
      <c r="AF621" s="6">
        <f>VLOOKUP(V621,'2017 rep county selection'!$A$1:$C$281,3,FALSE)</f>
        <v>17201</v>
      </c>
      <c r="AH621" s="9">
        <f t="shared" si="69"/>
        <v>17201</v>
      </c>
    </row>
    <row r="622" spans="1:34" ht="15.75" customHeight="1" x14ac:dyDescent="0.3">
      <c r="A622" s="4">
        <v>17</v>
      </c>
      <c r="B622" s="4">
        <v>17119</v>
      </c>
      <c r="C622" s="6" t="s">
        <v>2271</v>
      </c>
      <c r="D622" s="6" t="s">
        <v>51</v>
      </c>
      <c r="E622" s="4">
        <v>17119</v>
      </c>
      <c r="F622" s="4">
        <v>17119</v>
      </c>
      <c r="G622" s="4">
        <v>17119</v>
      </c>
      <c r="H622" s="37">
        <v>2827340440</v>
      </c>
      <c r="I622" s="37">
        <v>2935478337.6068201</v>
      </c>
      <c r="J622" s="37">
        <v>2935477252.6105599</v>
      </c>
      <c r="K622" s="4" t="str">
        <f>VLOOKUP(B622,altitude!$B$3:$E$3232,4)</f>
        <v>L</v>
      </c>
      <c r="L622" s="4">
        <f>VLOOKUP(B622,fuelregion!$C$5:$D$3233,2,FALSE)</f>
        <v>1470011000</v>
      </c>
      <c r="M622" s="4">
        <f>VLOOKUP(B622,fuelregion!$H$5:$I$3113,2,FALSE)</f>
        <v>1470011000</v>
      </c>
      <c r="N622" s="4">
        <f>VLOOKUP(B622,imbin!$B$4:$D$3233,2,FALSE)</f>
        <v>1</v>
      </c>
      <c r="O622" s="4" t="str">
        <f>VLOOKUP(B622,imbin!$B$4:$D$3233,3,FALSE)</f>
        <v>Submittal</v>
      </c>
      <c r="P622" s="4">
        <f>IF(ISNA(VLOOKUP(B622,rampbin!$B$4:$G$1697,6,FALSE)),2,VLOOKUP(B622,rampbin!$B$4:$G$1697,6,FALSE))</f>
        <v>3</v>
      </c>
      <c r="Q622" s="4" t="str">
        <f>IF(ISNA(VLOOKUP(B622,rampbin!$B$4:$G$1697,5,FALSE)),"MOVES",VLOOKUP(B622,rampbin!$B$4:$G$1697,5,FALSE))</f>
        <v>Submitted</v>
      </c>
      <c r="R622" s="4" t="s">
        <v>1877</v>
      </c>
      <c r="S622" s="6" t="s">
        <v>1990</v>
      </c>
      <c r="T622" s="4">
        <f>VLOOKUP(B622,meanLDage!$B$3:$E$3145,4,FALSE)</f>
        <v>3</v>
      </c>
      <c r="U622" s="32">
        <f>VLOOKUP(B622,meanLDage!$B$3:$E$3145,2,FALSE)</f>
        <v>10.128512050807251</v>
      </c>
      <c r="V622" s="4" t="str">
        <f t="shared" si="64"/>
        <v>17_L_1470011000_1_3_3</v>
      </c>
      <c r="W622" s="4">
        <v>17031</v>
      </c>
      <c r="X622" s="6"/>
      <c r="Y622" s="8">
        <f t="shared" si="65"/>
        <v>17031</v>
      </c>
      <c r="Z622" s="6" t="b">
        <f t="shared" si="63"/>
        <v>0</v>
      </c>
      <c r="AA622" s="6">
        <f t="shared" si="66"/>
        <v>17119</v>
      </c>
      <c r="AB622" s="4">
        <f t="shared" si="67"/>
        <v>3</v>
      </c>
      <c r="AC622" s="32">
        <f t="shared" si="68"/>
        <v>10.128512050807251</v>
      </c>
      <c r="AD622" s="4">
        <f>VLOOKUP($B622,meanLDage!$Z$3:$AC$3145,4,FALSE)</f>
        <v>3</v>
      </c>
      <c r="AE622" s="32">
        <f>VLOOKUP($B622,meanLDage!$Z$3:$AC$3145,2,FALSE)</f>
        <v>9.6450116233286423</v>
      </c>
      <c r="AF622" s="6">
        <f>VLOOKUP(V622,'2017 rep county selection'!$A$1:$C$281,3,FALSE)</f>
        <v>17089</v>
      </c>
      <c r="AH622" s="9">
        <f t="shared" si="69"/>
        <v>17089</v>
      </c>
    </row>
    <row r="623" spans="1:34" ht="15.75" customHeight="1" x14ac:dyDescent="0.3">
      <c r="A623" s="4">
        <v>17</v>
      </c>
      <c r="B623" s="4">
        <v>17121</v>
      </c>
      <c r="C623" s="6" t="s">
        <v>2271</v>
      </c>
      <c r="D623" s="6" t="s">
        <v>53</v>
      </c>
      <c r="E623" s="4">
        <v>17011</v>
      </c>
      <c r="F623" s="4">
        <v>17011</v>
      </c>
      <c r="G623" s="4">
        <v>17011</v>
      </c>
      <c r="H623" s="37">
        <v>481339749</v>
      </c>
      <c r="I623" s="37">
        <v>467449117.76417899</v>
      </c>
      <c r="J623" s="37">
        <v>467448944.84660798</v>
      </c>
      <c r="K623" s="4" t="str">
        <f>VLOOKUP(B623,altitude!$B$3:$E$3232,4)</f>
        <v>L</v>
      </c>
      <c r="L623" s="4">
        <f>VLOOKUP(B623,fuelregion!$C$5:$D$3233,2,FALSE)</f>
        <v>200001000</v>
      </c>
      <c r="M623" s="4">
        <f>VLOOKUP(B623,fuelregion!$H$5:$I$3113,2,FALSE)</f>
        <v>200001000</v>
      </c>
      <c r="N623" s="4">
        <f>VLOOKUP(B623,imbin!$B$4:$D$3233,2,FALSE)</f>
        <v>0</v>
      </c>
      <c r="O623" s="4" t="str">
        <f>VLOOKUP(B623,imbin!$B$4:$D$3233,3,FALSE)</f>
        <v>Submittal</v>
      </c>
      <c r="P623" s="4">
        <f>IF(ISNA(VLOOKUP(B623,rampbin!$B$4:$G$1697,6,FALSE)),2,VLOOKUP(B623,rampbin!$B$4:$G$1697,6,FALSE))</f>
        <v>3</v>
      </c>
      <c r="Q623" s="4" t="str">
        <f>IF(ISNA(VLOOKUP(B623,rampbin!$B$4:$G$1697,5,FALSE)),"MOVES",VLOOKUP(B623,rampbin!$B$4:$G$1697,5,FALSE))</f>
        <v>Submitted</v>
      </c>
      <c r="R623" s="4" t="s">
        <v>1880</v>
      </c>
      <c r="S623" s="6" t="s">
        <v>1851</v>
      </c>
      <c r="T623" s="4">
        <f>VLOOKUP(B623,meanLDage!$B$3:$E$3145,4,FALSE)</f>
        <v>4</v>
      </c>
      <c r="U623" s="32">
        <f>VLOOKUP(B623,meanLDage!$B$3:$E$3145,2,FALSE)</f>
        <v>11.782086276421129</v>
      </c>
      <c r="V623" s="4" t="str">
        <f t="shared" si="64"/>
        <v>17_L_200001000_0_4_3</v>
      </c>
      <c r="W623" s="4">
        <v>17183</v>
      </c>
      <c r="X623" s="6"/>
      <c r="Y623" s="8">
        <f t="shared" si="65"/>
        <v>17183</v>
      </c>
      <c r="Z623" s="6" t="b">
        <f t="shared" si="63"/>
        <v>0</v>
      </c>
      <c r="AA623" s="6">
        <f t="shared" si="66"/>
        <v>17011</v>
      </c>
      <c r="AB623" s="4">
        <f t="shared" si="67"/>
        <v>4</v>
      </c>
      <c r="AC623" s="32">
        <f t="shared" si="68"/>
        <v>11.782086276421129</v>
      </c>
      <c r="AD623" s="4">
        <f>VLOOKUP($B623,meanLDage!$Z$3:$AC$3145,4,FALSE)</f>
        <v>4</v>
      </c>
      <c r="AE623" s="32">
        <f>VLOOKUP($B623,meanLDage!$Z$3:$AC$3145,2,FALSE)</f>
        <v>11.247787202182517</v>
      </c>
      <c r="AF623" s="6">
        <f>VLOOKUP(V623,'2017 rep county selection'!$A$1:$C$281,3,FALSE)</f>
        <v>17055</v>
      </c>
      <c r="AH623" s="9">
        <f t="shared" si="69"/>
        <v>17055</v>
      </c>
    </row>
    <row r="624" spans="1:34" ht="15.75" customHeight="1" x14ac:dyDescent="0.3">
      <c r="A624" s="4">
        <v>17</v>
      </c>
      <c r="B624" s="4">
        <v>17123</v>
      </c>
      <c r="C624" s="6" t="s">
        <v>2271</v>
      </c>
      <c r="D624" s="6" t="s">
        <v>54</v>
      </c>
      <c r="E624" s="4">
        <v>17011</v>
      </c>
      <c r="F624" s="4">
        <v>17011</v>
      </c>
      <c r="G624" s="4">
        <v>17011</v>
      </c>
      <c r="H624" s="37">
        <v>190854155</v>
      </c>
      <c r="I624" s="37">
        <v>194541835.082389</v>
      </c>
      <c r="J624" s="37">
        <v>194541762.24910799</v>
      </c>
      <c r="K624" s="4" t="str">
        <f>VLOOKUP(B624,altitude!$B$3:$E$3232,4)</f>
        <v>L</v>
      </c>
      <c r="L624" s="4">
        <f>VLOOKUP(B624,fuelregion!$C$5:$D$3233,2,FALSE)</f>
        <v>200001000</v>
      </c>
      <c r="M624" s="4">
        <f>VLOOKUP(B624,fuelregion!$H$5:$I$3113,2,FALSE)</f>
        <v>200001000</v>
      </c>
      <c r="N624" s="4">
        <f>VLOOKUP(B624,imbin!$B$4:$D$3233,2,FALSE)</f>
        <v>0</v>
      </c>
      <c r="O624" s="4" t="str">
        <f>VLOOKUP(B624,imbin!$B$4:$D$3233,3,FALSE)</f>
        <v>Submittal</v>
      </c>
      <c r="P624" s="4">
        <f>IF(ISNA(VLOOKUP(B624,rampbin!$B$4:$G$1697,6,FALSE)),2,VLOOKUP(B624,rampbin!$B$4:$G$1697,6,FALSE))</f>
        <v>3</v>
      </c>
      <c r="Q624" s="4" t="str">
        <f>IF(ISNA(VLOOKUP(B624,rampbin!$B$4:$G$1697,5,FALSE)),"MOVES",VLOOKUP(B624,rampbin!$B$4:$G$1697,5,FALSE))</f>
        <v>Submitted</v>
      </c>
      <c r="R624" s="4" t="s">
        <v>1877</v>
      </c>
      <c r="S624" s="6" t="s">
        <v>1999</v>
      </c>
      <c r="T624" s="4">
        <f>VLOOKUP(B624,meanLDage!$B$3:$E$3145,4,FALSE)</f>
        <v>3</v>
      </c>
      <c r="U624" s="32">
        <f>VLOOKUP(B624,meanLDage!$B$3:$E$3145,2,FALSE)</f>
        <v>10.881953866060734</v>
      </c>
      <c r="V624" s="4" t="str">
        <f t="shared" si="64"/>
        <v>17_L_200001000_0_3_3</v>
      </c>
      <c r="W624" s="4">
        <v>17201</v>
      </c>
      <c r="X624" s="6"/>
      <c r="Y624" s="8">
        <f t="shared" si="65"/>
        <v>17201</v>
      </c>
      <c r="Z624" s="6" t="b">
        <f t="shared" si="63"/>
        <v>0</v>
      </c>
      <c r="AA624" s="6">
        <f t="shared" si="66"/>
        <v>17011</v>
      </c>
      <c r="AB624" s="4">
        <f t="shared" si="67"/>
        <v>3</v>
      </c>
      <c r="AC624" s="32">
        <f t="shared" si="68"/>
        <v>10.881953866060734</v>
      </c>
      <c r="AD624" s="4">
        <f>VLOOKUP($B624,meanLDage!$Z$3:$AC$3145,4,FALSE)</f>
        <v>3</v>
      </c>
      <c r="AE624" s="32">
        <f>VLOOKUP($B624,meanLDage!$Z$3:$AC$3145,2,FALSE)</f>
        <v>10.360728212320419</v>
      </c>
      <c r="AF624" s="6">
        <f>VLOOKUP(V624,'2017 rep county selection'!$A$1:$C$281,3,FALSE)</f>
        <v>17201</v>
      </c>
      <c r="AH624" s="9">
        <f t="shared" si="69"/>
        <v>17201</v>
      </c>
    </row>
    <row r="625" spans="1:34" ht="15.75" customHeight="1" x14ac:dyDescent="0.3">
      <c r="A625" s="4">
        <v>17</v>
      </c>
      <c r="B625" s="4">
        <v>17125</v>
      </c>
      <c r="C625" s="6" t="s">
        <v>2271</v>
      </c>
      <c r="D625" s="6" t="s">
        <v>491</v>
      </c>
      <c r="E625" s="4">
        <v>17011</v>
      </c>
      <c r="F625" s="4">
        <v>17011</v>
      </c>
      <c r="G625" s="4">
        <v>17011</v>
      </c>
      <c r="H625" s="37">
        <v>122451960</v>
      </c>
      <c r="I625" s="37">
        <v>113316847.274681</v>
      </c>
      <c r="J625" s="37">
        <v>113316804.842603</v>
      </c>
      <c r="K625" s="4" t="str">
        <f>VLOOKUP(B625,altitude!$B$3:$E$3232,4)</f>
        <v>L</v>
      </c>
      <c r="L625" s="4">
        <f>VLOOKUP(B625,fuelregion!$C$5:$D$3233,2,FALSE)</f>
        <v>200001000</v>
      </c>
      <c r="M625" s="4">
        <f>VLOOKUP(B625,fuelregion!$H$5:$I$3113,2,FALSE)</f>
        <v>200001000</v>
      </c>
      <c r="N625" s="4">
        <f>VLOOKUP(B625,imbin!$B$4:$D$3233,2,FALSE)</f>
        <v>0</v>
      </c>
      <c r="O625" s="4" t="str">
        <f>VLOOKUP(B625,imbin!$B$4:$D$3233,3,FALSE)</f>
        <v>Submittal</v>
      </c>
      <c r="P625" s="4">
        <f>IF(ISNA(VLOOKUP(B625,rampbin!$B$4:$G$1697,6,FALSE)),2,VLOOKUP(B625,rampbin!$B$4:$G$1697,6,FALSE))</f>
        <v>3</v>
      </c>
      <c r="Q625" s="4" t="str">
        <f>IF(ISNA(VLOOKUP(B625,rampbin!$B$4:$G$1697,5,FALSE)),"MOVES",VLOOKUP(B625,rampbin!$B$4:$G$1697,5,FALSE))</f>
        <v>Submitted</v>
      </c>
      <c r="R625" s="4" t="s">
        <v>1880</v>
      </c>
      <c r="S625" s="6" t="s">
        <v>1851</v>
      </c>
      <c r="T625" s="4">
        <f>VLOOKUP(B625,meanLDage!$B$3:$E$3145,4,FALSE)</f>
        <v>4</v>
      </c>
      <c r="U625" s="32">
        <f>VLOOKUP(B625,meanLDage!$B$3:$E$3145,2,FALSE)</f>
        <v>12.009157361164867</v>
      </c>
      <c r="V625" s="4" t="str">
        <f t="shared" si="64"/>
        <v>17_L_200001000_0_4_3</v>
      </c>
      <c r="W625" s="4">
        <v>17183</v>
      </c>
      <c r="X625" s="6"/>
      <c r="Y625" s="8">
        <f t="shared" si="65"/>
        <v>17183</v>
      </c>
      <c r="Z625" s="6" t="b">
        <f t="shared" si="63"/>
        <v>0</v>
      </c>
      <c r="AA625" s="6">
        <f t="shared" si="66"/>
        <v>17011</v>
      </c>
      <c r="AB625" s="4">
        <f t="shared" si="67"/>
        <v>4</v>
      </c>
      <c r="AC625" s="32">
        <f t="shared" si="68"/>
        <v>12.009157361164867</v>
      </c>
      <c r="AD625" s="4">
        <f>VLOOKUP($B625,meanLDage!$Z$3:$AC$3145,4,FALSE)</f>
        <v>4</v>
      </c>
      <c r="AE625" s="32">
        <f>VLOOKUP($B625,meanLDage!$Z$3:$AC$3145,2,FALSE)</f>
        <v>11.430233395633117</v>
      </c>
      <c r="AF625" s="6">
        <f>VLOOKUP(V625,'2017 rep county selection'!$A$1:$C$281,3,FALSE)</f>
        <v>17055</v>
      </c>
      <c r="AH625" s="9">
        <f t="shared" si="69"/>
        <v>17055</v>
      </c>
    </row>
    <row r="626" spans="1:34" ht="15.75" customHeight="1" x14ac:dyDescent="0.3">
      <c r="A626" s="4">
        <v>17</v>
      </c>
      <c r="B626" s="4">
        <v>17127</v>
      </c>
      <c r="C626" s="6" t="s">
        <v>2271</v>
      </c>
      <c r="D626" s="6" t="s">
        <v>492</v>
      </c>
      <c r="E626" s="4">
        <v>17011</v>
      </c>
      <c r="F626" s="4">
        <v>17011</v>
      </c>
      <c r="G626" s="4">
        <v>17011</v>
      </c>
      <c r="H626" s="37">
        <v>210599978</v>
      </c>
      <c r="I626" s="37">
        <v>213076823.44216499</v>
      </c>
      <c r="J626" s="37">
        <v>213076744.744573</v>
      </c>
      <c r="K626" s="4" t="str">
        <f>VLOOKUP(B626,altitude!$B$3:$E$3232,4)</f>
        <v>L</v>
      </c>
      <c r="L626" s="4">
        <f>VLOOKUP(B626,fuelregion!$C$5:$D$3233,2,FALSE)</f>
        <v>200001000</v>
      </c>
      <c r="M626" s="4">
        <f>VLOOKUP(B626,fuelregion!$H$5:$I$3113,2,FALSE)</f>
        <v>200001000</v>
      </c>
      <c r="N626" s="4">
        <f>VLOOKUP(B626,imbin!$B$4:$D$3233,2,FALSE)</f>
        <v>0</v>
      </c>
      <c r="O626" s="4" t="str">
        <f>VLOOKUP(B626,imbin!$B$4:$D$3233,3,FALSE)</f>
        <v>Submittal</v>
      </c>
      <c r="P626" s="4">
        <f>IF(ISNA(VLOOKUP(B626,rampbin!$B$4:$G$1697,6,FALSE)),2,VLOOKUP(B626,rampbin!$B$4:$G$1697,6,FALSE))</f>
        <v>3</v>
      </c>
      <c r="Q626" s="4" t="str">
        <f>IF(ISNA(VLOOKUP(B626,rampbin!$B$4:$G$1697,5,FALSE)),"MOVES",VLOOKUP(B626,rampbin!$B$4:$G$1697,5,FALSE))</f>
        <v>Submitted</v>
      </c>
      <c r="R626" s="4" t="s">
        <v>1880</v>
      </c>
      <c r="S626" s="6" t="s">
        <v>1851</v>
      </c>
      <c r="T626" s="4">
        <f>VLOOKUP(B626,meanLDage!$B$3:$E$3145,4,FALSE)</f>
        <v>4</v>
      </c>
      <c r="U626" s="32">
        <f>VLOOKUP(B626,meanLDage!$B$3:$E$3145,2,FALSE)</f>
        <v>11.610993816900351</v>
      </c>
      <c r="V626" s="4" t="str">
        <f t="shared" si="64"/>
        <v>17_L_200001000_0_4_3</v>
      </c>
      <c r="W626" s="4">
        <v>17183</v>
      </c>
      <c r="X626" s="6"/>
      <c r="Y626" s="8">
        <f t="shared" si="65"/>
        <v>17183</v>
      </c>
      <c r="Z626" s="6" t="b">
        <f t="shared" si="63"/>
        <v>0</v>
      </c>
      <c r="AA626" s="6">
        <f t="shared" si="66"/>
        <v>17011</v>
      </c>
      <c r="AB626" s="4">
        <f t="shared" si="67"/>
        <v>4</v>
      </c>
      <c r="AC626" s="32">
        <f t="shared" si="68"/>
        <v>11.610993816900351</v>
      </c>
      <c r="AD626" s="4">
        <f>VLOOKUP($B626,meanLDage!$Z$3:$AC$3145,4,FALSE)</f>
        <v>4</v>
      </c>
      <c r="AE626" s="32">
        <f>VLOOKUP($B626,meanLDage!$Z$3:$AC$3145,2,FALSE)</f>
        <v>11.069682507416616</v>
      </c>
      <c r="AF626" s="6">
        <f>VLOOKUP(V626,'2017 rep county selection'!$A$1:$C$281,3,FALSE)</f>
        <v>17055</v>
      </c>
      <c r="AH626" s="9">
        <f t="shared" si="69"/>
        <v>17055</v>
      </c>
    </row>
    <row r="627" spans="1:34" ht="15.75" customHeight="1" x14ac:dyDescent="0.3">
      <c r="A627" s="4">
        <v>17</v>
      </c>
      <c r="B627" s="4">
        <v>17129</v>
      </c>
      <c r="C627" s="6" t="s">
        <v>2271</v>
      </c>
      <c r="D627" s="6" t="s">
        <v>493</v>
      </c>
      <c r="E627" s="4">
        <v>17011</v>
      </c>
      <c r="F627" s="4">
        <v>17011</v>
      </c>
      <c r="G627" s="4">
        <v>17011</v>
      </c>
      <c r="H627" s="37">
        <v>90940001</v>
      </c>
      <c r="I627" s="37">
        <v>94927789.442364901</v>
      </c>
      <c r="J627" s="37">
        <v>94927754.298722893</v>
      </c>
      <c r="K627" s="4" t="str">
        <f>VLOOKUP(B627,altitude!$B$3:$E$3232,4)</f>
        <v>L</v>
      </c>
      <c r="L627" s="4">
        <f>VLOOKUP(B627,fuelregion!$C$5:$D$3233,2,FALSE)</f>
        <v>200001000</v>
      </c>
      <c r="M627" s="4">
        <f>VLOOKUP(B627,fuelregion!$H$5:$I$3113,2,FALSE)</f>
        <v>200001000</v>
      </c>
      <c r="N627" s="4">
        <f>VLOOKUP(B627,imbin!$B$4:$D$3233,2,FALSE)</f>
        <v>0</v>
      </c>
      <c r="O627" s="4" t="str">
        <f>VLOOKUP(B627,imbin!$B$4:$D$3233,3,FALSE)</f>
        <v>Submittal</v>
      </c>
      <c r="P627" s="4">
        <f>IF(ISNA(VLOOKUP(B627,rampbin!$B$4:$G$1697,6,FALSE)),2,VLOOKUP(B627,rampbin!$B$4:$G$1697,6,FALSE))</f>
        <v>3</v>
      </c>
      <c r="Q627" s="4" t="str">
        <f>IF(ISNA(VLOOKUP(B627,rampbin!$B$4:$G$1697,5,FALSE)),"MOVES",VLOOKUP(B627,rampbin!$B$4:$G$1697,5,FALSE))</f>
        <v>Submitted</v>
      </c>
      <c r="R627" s="4" t="s">
        <v>1877</v>
      </c>
      <c r="S627" s="6" t="s">
        <v>2000</v>
      </c>
      <c r="T627" s="4">
        <f>VLOOKUP(B627,meanLDage!$B$3:$E$3145,4,FALSE)</f>
        <v>3</v>
      </c>
      <c r="U627" s="32">
        <f>VLOOKUP(B627,meanLDage!$B$3:$E$3145,2,FALSE)</f>
        <v>10.473575727986024</v>
      </c>
      <c r="V627" s="4" t="str">
        <f t="shared" si="64"/>
        <v>17_L_200001000_0_3_3</v>
      </c>
      <c r="W627" s="4">
        <v>17201</v>
      </c>
      <c r="X627" s="6"/>
      <c r="Y627" s="8">
        <f t="shared" si="65"/>
        <v>17201</v>
      </c>
      <c r="Z627" s="6" t="b">
        <f t="shared" si="63"/>
        <v>0</v>
      </c>
      <c r="AA627" s="6">
        <f t="shared" si="66"/>
        <v>17011</v>
      </c>
      <c r="AB627" s="4">
        <f t="shared" si="67"/>
        <v>3</v>
      </c>
      <c r="AC627" s="32">
        <f t="shared" si="68"/>
        <v>10.473575727986024</v>
      </c>
      <c r="AD627" s="4">
        <f>VLOOKUP($B627,meanLDage!$Z$3:$AC$3145,4,FALSE)</f>
        <v>3</v>
      </c>
      <c r="AE627" s="32">
        <f>VLOOKUP($B627,meanLDage!$Z$3:$AC$3145,2,FALSE)</f>
        <v>9.9440904341469665</v>
      </c>
      <c r="AF627" s="6">
        <f>VLOOKUP(V627,'2017 rep county selection'!$A$1:$C$281,3,FALSE)</f>
        <v>17201</v>
      </c>
      <c r="AH627" s="9">
        <f t="shared" si="69"/>
        <v>17201</v>
      </c>
    </row>
    <row r="628" spans="1:34" ht="15.75" customHeight="1" x14ac:dyDescent="0.3">
      <c r="A628" s="4">
        <v>17</v>
      </c>
      <c r="B628" s="4">
        <v>17131</v>
      </c>
      <c r="C628" s="6" t="s">
        <v>2271</v>
      </c>
      <c r="D628" s="6" t="s">
        <v>494</v>
      </c>
      <c r="E628" s="4">
        <v>17011</v>
      </c>
      <c r="F628" s="4">
        <v>17011</v>
      </c>
      <c r="G628" s="4">
        <v>17011</v>
      </c>
      <c r="H628" s="37">
        <v>140020037</v>
      </c>
      <c r="I628" s="37">
        <v>136982421.675946</v>
      </c>
      <c r="J628" s="37">
        <v>136982370.37401199</v>
      </c>
      <c r="K628" s="4" t="str">
        <f>VLOOKUP(B628,altitude!$B$3:$E$3232,4)</f>
        <v>L</v>
      </c>
      <c r="L628" s="4">
        <f>VLOOKUP(B628,fuelregion!$C$5:$D$3233,2,FALSE)</f>
        <v>200001000</v>
      </c>
      <c r="M628" s="4">
        <f>VLOOKUP(B628,fuelregion!$H$5:$I$3113,2,FALSE)</f>
        <v>200001000</v>
      </c>
      <c r="N628" s="4">
        <f>VLOOKUP(B628,imbin!$B$4:$D$3233,2,FALSE)</f>
        <v>0</v>
      </c>
      <c r="O628" s="4" t="str">
        <f>VLOOKUP(B628,imbin!$B$4:$D$3233,3,FALSE)</f>
        <v>Submittal</v>
      </c>
      <c r="P628" s="4">
        <f>IF(ISNA(VLOOKUP(B628,rampbin!$B$4:$G$1697,6,FALSE)),2,VLOOKUP(B628,rampbin!$B$4:$G$1697,6,FALSE))</f>
        <v>3</v>
      </c>
      <c r="Q628" s="4" t="str">
        <f>IF(ISNA(VLOOKUP(B628,rampbin!$B$4:$G$1697,5,FALSE)),"MOVES",VLOOKUP(B628,rampbin!$B$4:$G$1697,5,FALSE))</f>
        <v>Submitted</v>
      </c>
      <c r="R628" s="4" t="s">
        <v>1877</v>
      </c>
      <c r="S628" s="6" t="s">
        <v>1995</v>
      </c>
      <c r="T628" s="4">
        <f>VLOOKUP(B628,meanLDage!$B$3:$E$3145,4,FALSE)</f>
        <v>4</v>
      </c>
      <c r="U628" s="32">
        <f>VLOOKUP(B628,meanLDage!$B$3:$E$3145,2,FALSE)</f>
        <v>11.164736006447255</v>
      </c>
      <c r="V628" s="4" t="str">
        <f t="shared" si="64"/>
        <v>17_L_200001000_0_3_3</v>
      </c>
      <c r="W628" s="4">
        <v>17183</v>
      </c>
      <c r="X628" s="6"/>
      <c r="Y628" s="8">
        <f t="shared" si="65"/>
        <v>17183</v>
      </c>
      <c r="Z628" s="6" t="b">
        <f t="shared" si="63"/>
        <v>0</v>
      </c>
      <c r="AA628" s="6">
        <f t="shared" si="66"/>
        <v>17011</v>
      </c>
      <c r="AB628" s="4">
        <f t="shared" si="67"/>
        <v>4</v>
      </c>
      <c r="AC628" s="32">
        <f t="shared" si="68"/>
        <v>11.164736006447255</v>
      </c>
      <c r="AD628" s="4">
        <f>VLOOKUP($B628,meanLDage!$Z$3:$AC$3145,4,FALSE)</f>
        <v>3</v>
      </c>
      <c r="AE628" s="32">
        <f>VLOOKUP($B628,meanLDage!$Z$3:$AC$3145,2,FALSE)</f>
        <v>10.635699495254395</v>
      </c>
      <c r="AF628" s="6">
        <f>VLOOKUP(V628,'2017 rep county selection'!$A$1:$C$281,3,FALSE)</f>
        <v>17201</v>
      </c>
      <c r="AH628" s="9">
        <f t="shared" si="69"/>
        <v>17201</v>
      </c>
    </row>
    <row r="629" spans="1:34" ht="15.75" customHeight="1" x14ac:dyDescent="0.3">
      <c r="A629" s="4">
        <v>17</v>
      </c>
      <c r="B629" s="4">
        <v>17133</v>
      </c>
      <c r="C629" s="6" t="s">
        <v>2271</v>
      </c>
      <c r="D629" s="6" t="s">
        <v>56</v>
      </c>
      <c r="E629" s="4">
        <v>17119</v>
      </c>
      <c r="F629" s="4">
        <v>17119</v>
      </c>
      <c r="G629" s="4">
        <v>17119</v>
      </c>
      <c r="H629" s="37">
        <v>358820136</v>
      </c>
      <c r="I629" s="37">
        <v>368211600.916062</v>
      </c>
      <c r="J629" s="37">
        <v>368211464.63331699</v>
      </c>
      <c r="K629" s="4" t="str">
        <f>VLOOKUP(B629,altitude!$B$3:$E$3232,4)</f>
        <v>L</v>
      </c>
      <c r="L629" s="4">
        <f>VLOOKUP(B629,fuelregion!$C$5:$D$3233,2,FALSE)</f>
        <v>1470011000</v>
      </c>
      <c r="M629" s="4">
        <f>VLOOKUP(B629,fuelregion!$H$5:$I$3113,2,FALSE)</f>
        <v>1470011000</v>
      </c>
      <c r="N629" s="4">
        <f>VLOOKUP(B629,imbin!$B$4:$D$3233,2,FALSE)</f>
        <v>1</v>
      </c>
      <c r="O629" s="4" t="str">
        <f>VLOOKUP(B629,imbin!$B$4:$D$3233,3,FALSE)</f>
        <v>Submittal</v>
      </c>
      <c r="P629" s="4">
        <f>IF(ISNA(VLOOKUP(B629,rampbin!$B$4:$G$1697,6,FALSE)),2,VLOOKUP(B629,rampbin!$B$4:$G$1697,6,FALSE))</f>
        <v>3</v>
      </c>
      <c r="Q629" s="4" t="str">
        <f>IF(ISNA(VLOOKUP(B629,rampbin!$B$4:$G$1697,5,FALSE)),"MOVES",VLOOKUP(B629,rampbin!$B$4:$G$1697,5,FALSE))</f>
        <v>Submitted</v>
      </c>
      <c r="R629" s="4" t="s">
        <v>1877</v>
      </c>
      <c r="S629" s="6" t="s">
        <v>1990</v>
      </c>
      <c r="T629" s="4">
        <f>VLOOKUP(B629,meanLDage!$B$3:$E$3145,4,FALSE)</f>
        <v>3</v>
      </c>
      <c r="U629" s="32">
        <f>VLOOKUP(B629,meanLDage!$B$3:$E$3145,2,FALSE)</f>
        <v>9.5880239173156383</v>
      </c>
      <c r="V629" s="4" t="str">
        <f t="shared" si="64"/>
        <v>17_L_1470011000_1_3_3</v>
      </c>
      <c r="W629" s="4">
        <v>17031</v>
      </c>
      <c r="X629" s="6"/>
      <c r="Y629" s="8">
        <f t="shared" si="65"/>
        <v>17031</v>
      </c>
      <c r="Z629" s="6" t="b">
        <f t="shared" si="63"/>
        <v>0</v>
      </c>
      <c r="AA629" s="6">
        <f t="shared" si="66"/>
        <v>17119</v>
      </c>
      <c r="AB629" s="4">
        <f t="shared" si="67"/>
        <v>3</v>
      </c>
      <c r="AC629" s="32">
        <f t="shared" si="68"/>
        <v>9.5880239173156383</v>
      </c>
      <c r="AD629" s="4">
        <f>VLOOKUP($B629,meanLDage!$Z$3:$AC$3145,4,FALSE)</f>
        <v>3</v>
      </c>
      <c r="AE629" s="32">
        <f>VLOOKUP($B629,meanLDage!$Z$3:$AC$3145,2,FALSE)</f>
        <v>9.1149674654410013</v>
      </c>
      <c r="AF629" s="6">
        <f>VLOOKUP(V629,'2017 rep county selection'!$A$1:$C$281,3,FALSE)</f>
        <v>17089</v>
      </c>
      <c r="AH629" s="9">
        <f t="shared" si="69"/>
        <v>17089</v>
      </c>
    </row>
    <row r="630" spans="1:34" ht="15.75" customHeight="1" x14ac:dyDescent="0.3">
      <c r="A630" s="4">
        <v>17</v>
      </c>
      <c r="B630" s="4">
        <v>17135</v>
      </c>
      <c r="C630" s="6" t="s">
        <v>2271</v>
      </c>
      <c r="D630" s="6" t="s">
        <v>57</v>
      </c>
      <c r="E630" s="4">
        <v>17011</v>
      </c>
      <c r="F630" s="4">
        <v>17011</v>
      </c>
      <c r="G630" s="4">
        <v>17011</v>
      </c>
      <c r="H630" s="37">
        <v>478650002</v>
      </c>
      <c r="I630" s="37">
        <v>495357666.95729703</v>
      </c>
      <c r="J630" s="37">
        <v>495357483.90858501</v>
      </c>
      <c r="K630" s="4" t="str">
        <f>VLOOKUP(B630,altitude!$B$3:$E$3232,4)</f>
        <v>L</v>
      </c>
      <c r="L630" s="4">
        <f>VLOOKUP(B630,fuelregion!$C$5:$D$3233,2,FALSE)</f>
        <v>200001000</v>
      </c>
      <c r="M630" s="4">
        <f>VLOOKUP(B630,fuelregion!$H$5:$I$3113,2,FALSE)</f>
        <v>200001000</v>
      </c>
      <c r="N630" s="4">
        <f>VLOOKUP(B630,imbin!$B$4:$D$3233,2,FALSE)</f>
        <v>0</v>
      </c>
      <c r="O630" s="4" t="str">
        <f>VLOOKUP(B630,imbin!$B$4:$D$3233,3,FALSE)</f>
        <v>Submittal</v>
      </c>
      <c r="P630" s="4">
        <f>IF(ISNA(VLOOKUP(B630,rampbin!$B$4:$G$1697,6,FALSE)),2,VLOOKUP(B630,rampbin!$B$4:$G$1697,6,FALSE))</f>
        <v>3</v>
      </c>
      <c r="Q630" s="4" t="str">
        <f>IF(ISNA(VLOOKUP(B630,rampbin!$B$4:$G$1697,5,FALSE)),"MOVES",VLOOKUP(B630,rampbin!$B$4:$G$1697,5,FALSE))</f>
        <v>Submitted</v>
      </c>
      <c r="R630" s="4" t="s">
        <v>1880</v>
      </c>
      <c r="S630" s="6" t="s">
        <v>1851</v>
      </c>
      <c r="T630" s="4">
        <f>VLOOKUP(B630,meanLDage!$B$3:$E$3145,4,FALSE)</f>
        <v>4</v>
      </c>
      <c r="U630" s="32">
        <f>VLOOKUP(B630,meanLDage!$B$3:$E$3145,2,FALSE)</f>
        <v>11.468024705658378</v>
      </c>
      <c r="V630" s="4" t="str">
        <f t="shared" si="64"/>
        <v>17_L_200001000_0_3_3</v>
      </c>
      <c r="W630" s="4">
        <v>17183</v>
      </c>
      <c r="X630" s="6"/>
      <c r="Y630" s="8">
        <f t="shared" si="65"/>
        <v>17183</v>
      </c>
      <c r="Z630" s="6" t="b">
        <f t="shared" si="63"/>
        <v>0</v>
      </c>
      <c r="AA630" s="6">
        <f t="shared" si="66"/>
        <v>17011</v>
      </c>
      <c r="AB630" s="4">
        <f t="shared" si="67"/>
        <v>4</v>
      </c>
      <c r="AC630" s="32">
        <f t="shared" si="68"/>
        <v>11.468024705658378</v>
      </c>
      <c r="AD630" s="4">
        <f>VLOOKUP($B630,meanLDage!$Z$3:$AC$3145,4,FALSE)</f>
        <v>3</v>
      </c>
      <c r="AE630" s="32">
        <f>VLOOKUP($B630,meanLDage!$Z$3:$AC$3145,2,FALSE)</f>
        <v>10.917849834120652</v>
      </c>
      <c r="AF630" s="6">
        <f>VLOOKUP(V630,'2017 rep county selection'!$A$1:$C$281,3,FALSE)</f>
        <v>17201</v>
      </c>
      <c r="AH630" s="9">
        <f t="shared" si="69"/>
        <v>17201</v>
      </c>
    </row>
    <row r="631" spans="1:34" ht="15.75" customHeight="1" x14ac:dyDescent="0.3">
      <c r="A631" s="4">
        <v>17</v>
      </c>
      <c r="B631" s="4">
        <v>17137</v>
      </c>
      <c r="C631" s="6" t="s">
        <v>2271</v>
      </c>
      <c r="D631" s="6" t="s">
        <v>58</v>
      </c>
      <c r="E631" s="4">
        <v>17011</v>
      </c>
      <c r="F631" s="4">
        <v>17011</v>
      </c>
      <c r="G631" s="4">
        <v>17011</v>
      </c>
      <c r="H631" s="37">
        <v>344650038</v>
      </c>
      <c r="I631" s="37">
        <v>348366322.43618703</v>
      </c>
      <c r="J631" s="37">
        <v>348366193.63198698</v>
      </c>
      <c r="K631" s="4" t="str">
        <f>VLOOKUP(B631,altitude!$B$3:$E$3232,4)</f>
        <v>L</v>
      </c>
      <c r="L631" s="4">
        <f>VLOOKUP(B631,fuelregion!$C$5:$D$3233,2,FALSE)</f>
        <v>200001000</v>
      </c>
      <c r="M631" s="4">
        <f>VLOOKUP(B631,fuelregion!$H$5:$I$3113,2,FALSE)</f>
        <v>200001000</v>
      </c>
      <c r="N631" s="4">
        <f>VLOOKUP(B631,imbin!$B$4:$D$3233,2,FALSE)</f>
        <v>0</v>
      </c>
      <c r="O631" s="4" t="str">
        <f>VLOOKUP(B631,imbin!$B$4:$D$3233,3,FALSE)</f>
        <v>Submittal</v>
      </c>
      <c r="P631" s="4">
        <f>IF(ISNA(VLOOKUP(B631,rampbin!$B$4:$G$1697,6,FALSE)),2,VLOOKUP(B631,rampbin!$B$4:$G$1697,6,FALSE))</f>
        <v>3</v>
      </c>
      <c r="Q631" s="4" t="str">
        <f>IF(ISNA(VLOOKUP(B631,rampbin!$B$4:$G$1697,5,FALSE)),"MOVES",VLOOKUP(B631,rampbin!$B$4:$G$1697,5,FALSE))</f>
        <v>Submitted</v>
      </c>
      <c r="R631" s="4" t="s">
        <v>1880</v>
      </c>
      <c r="S631" s="6" t="s">
        <v>1851</v>
      </c>
      <c r="T631" s="4">
        <f>VLOOKUP(B631,meanLDage!$B$3:$E$3145,4,FALSE)</f>
        <v>4</v>
      </c>
      <c r="U631" s="32">
        <f>VLOOKUP(B631,meanLDage!$B$3:$E$3145,2,FALSE)</f>
        <v>11.084516997791125</v>
      </c>
      <c r="V631" s="4" t="str">
        <f t="shared" si="64"/>
        <v>17_L_200001000_0_3_3</v>
      </c>
      <c r="W631" s="4">
        <v>17183</v>
      </c>
      <c r="X631" s="6"/>
      <c r="Y631" s="8">
        <f t="shared" si="65"/>
        <v>17183</v>
      </c>
      <c r="Z631" s="6" t="b">
        <f t="shared" si="63"/>
        <v>0</v>
      </c>
      <c r="AA631" s="6">
        <f t="shared" si="66"/>
        <v>17011</v>
      </c>
      <c r="AB631" s="4">
        <f t="shared" si="67"/>
        <v>4</v>
      </c>
      <c r="AC631" s="32">
        <f t="shared" si="68"/>
        <v>11.084516997791125</v>
      </c>
      <c r="AD631" s="4">
        <f>VLOOKUP($B631,meanLDage!$Z$3:$AC$3145,4,FALSE)</f>
        <v>3</v>
      </c>
      <c r="AE631" s="32">
        <f>VLOOKUP($B631,meanLDage!$Z$3:$AC$3145,2,FALSE)</f>
        <v>10.536401255639268</v>
      </c>
      <c r="AF631" s="6">
        <f>VLOOKUP(V631,'2017 rep county selection'!$A$1:$C$281,3,FALSE)</f>
        <v>17201</v>
      </c>
      <c r="AH631" s="9">
        <f t="shared" si="69"/>
        <v>17201</v>
      </c>
    </row>
    <row r="632" spans="1:34" ht="15.75" customHeight="1" x14ac:dyDescent="0.3">
      <c r="A632" s="4">
        <v>17</v>
      </c>
      <c r="B632" s="4">
        <v>17139</v>
      </c>
      <c r="C632" s="6" t="s">
        <v>2271</v>
      </c>
      <c r="D632" s="6" t="s">
        <v>495</v>
      </c>
      <c r="E632" s="4">
        <v>17011</v>
      </c>
      <c r="F632" s="4">
        <v>17011</v>
      </c>
      <c r="G632" s="4">
        <v>17011</v>
      </c>
      <c r="H632" s="37">
        <v>165780019</v>
      </c>
      <c r="I632" s="37">
        <v>163369630.508499</v>
      </c>
      <c r="J632" s="37">
        <v>163369570.06654799</v>
      </c>
      <c r="K632" s="4" t="str">
        <f>VLOOKUP(B632,altitude!$B$3:$E$3232,4)</f>
        <v>L</v>
      </c>
      <c r="L632" s="4">
        <f>VLOOKUP(B632,fuelregion!$C$5:$D$3233,2,FALSE)</f>
        <v>200001000</v>
      </c>
      <c r="M632" s="4">
        <f>VLOOKUP(B632,fuelregion!$H$5:$I$3113,2,FALSE)</f>
        <v>200001000</v>
      </c>
      <c r="N632" s="4">
        <f>VLOOKUP(B632,imbin!$B$4:$D$3233,2,FALSE)</f>
        <v>0</v>
      </c>
      <c r="O632" s="4" t="str">
        <f>VLOOKUP(B632,imbin!$B$4:$D$3233,3,FALSE)</f>
        <v>Submittal</v>
      </c>
      <c r="P632" s="4">
        <f>IF(ISNA(VLOOKUP(B632,rampbin!$B$4:$G$1697,6,FALSE)),2,VLOOKUP(B632,rampbin!$B$4:$G$1697,6,FALSE))</f>
        <v>3</v>
      </c>
      <c r="Q632" s="4" t="str">
        <f>IF(ISNA(VLOOKUP(B632,rampbin!$B$4:$G$1697,5,FALSE)),"MOVES",VLOOKUP(B632,rampbin!$B$4:$G$1697,5,FALSE))</f>
        <v>Submitted</v>
      </c>
      <c r="R632" s="4" t="s">
        <v>1880</v>
      </c>
      <c r="S632" s="6" t="s">
        <v>1851</v>
      </c>
      <c r="T632" s="4">
        <f>VLOOKUP(B632,meanLDage!$B$3:$E$3145,4,FALSE)</f>
        <v>4</v>
      </c>
      <c r="U632" s="32">
        <f>VLOOKUP(B632,meanLDage!$B$3:$E$3145,2,FALSE)</f>
        <v>11.16488279447479</v>
      </c>
      <c r="V632" s="4" t="str">
        <f t="shared" si="64"/>
        <v>17_L_200001000_0_3_3</v>
      </c>
      <c r="W632" s="4">
        <v>17183</v>
      </c>
      <c r="X632" s="6"/>
      <c r="Y632" s="8">
        <f t="shared" si="65"/>
        <v>17183</v>
      </c>
      <c r="Z632" s="6" t="b">
        <f t="shared" si="63"/>
        <v>0</v>
      </c>
      <c r="AA632" s="6">
        <f t="shared" si="66"/>
        <v>17011</v>
      </c>
      <c r="AB632" s="4">
        <f t="shared" si="67"/>
        <v>4</v>
      </c>
      <c r="AC632" s="32">
        <f t="shared" si="68"/>
        <v>11.16488279447479</v>
      </c>
      <c r="AD632" s="4">
        <f>VLOOKUP($B632,meanLDage!$Z$3:$AC$3145,4,FALSE)</f>
        <v>3</v>
      </c>
      <c r="AE632" s="32">
        <f>VLOOKUP($B632,meanLDage!$Z$3:$AC$3145,2,FALSE)</f>
        <v>10.664139591595635</v>
      </c>
      <c r="AF632" s="6">
        <f>VLOOKUP(V632,'2017 rep county selection'!$A$1:$C$281,3,FALSE)</f>
        <v>17201</v>
      </c>
      <c r="AH632" s="9">
        <f t="shared" si="69"/>
        <v>17201</v>
      </c>
    </row>
    <row r="633" spans="1:34" ht="15.75" customHeight="1" x14ac:dyDescent="0.3">
      <c r="A633" s="4">
        <v>17</v>
      </c>
      <c r="B633" s="4">
        <v>17141</v>
      </c>
      <c r="C633" s="6" t="s">
        <v>2271</v>
      </c>
      <c r="D633" s="6" t="s">
        <v>496</v>
      </c>
      <c r="E633" s="4">
        <v>17011</v>
      </c>
      <c r="F633" s="4">
        <v>17011</v>
      </c>
      <c r="G633" s="4">
        <v>17011</v>
      </c>
      <c r="H633" s="37">
        <v>690440860</v>
      </c>
      <c r="I633" s="37">
        <v>714709701.04565203</v>
      </c>
      <c r="J633" s="37">
        <v>714709433.36439502</v>
      </c>
      <c r="K633" s="4" t="str">
        <f>VLOOKUP(B633,altitude!$B$3:$E$3232,4)</f>
        <v>L</v>
      </c>
      <c r="L633" s="4">
        <f>VLOOKUP(B633,fuelregion!$C$5:$D$3233,2,FALSE)</f>
        <v>200001000</v>
      </c>
      <c r="M633" s="4">
        <f>VLOOKUP(B633,fuelregion!$H$5:$I$3113,2,FALSE)</f>
        <v>200001000</v>
      </c>
      <c r="N633" s="4">
        <f>VLOOKUP(B633,imbin!$B$4:$D$3233,2,FALSE)</f>
        <v>0</v>
      </c>
      <c r="O633" s="4" t="str">
        <f>VLOOKUP(B633,imbin!$B$4:$D$3233,3,FALSE)</f>
        <v>Submittal</v>
      </c>
      <c r="P633" s="4">
        <f>IF(ISNA(VLOOKUP(B633,rampbin!$B$4:$G$1697,6,FALSE)),2,VLOOKUP(B633,rampbin!$B$4:$G$1697,6,FALSE))</f>
        <v>3</v>
      </c>
      <c r="Q633" s="4" t="str">
        <f>IF(ISNA(VLOOKUP(B633,rampbin!$B$4:$G$1697,5,FALSE)),"MOVES",VLOOKUP(B633,rampbin!$B$4:$G$1697,5,FALSE))</f>
        <v>Submitted</v>
      </c>
      <c r="R633" s="4" t="s">
        <v>1880</v>
      </c>
      <c r="S633" s="6" t="s">
        <v>1851</v>
      </c>
      <c r="T633" s="4">
        <f>VLOOKUP(B633,meanLDage!$B$3:$E$3145,4,FALSE)</f>
        <v>3</v>
      </c>
      <c r="U633" s="32">
        <f>VLOOKUP(B633,meanLDage!$B$3:$E$3145,2,FALSE)</f>
        <v>10.997296468557048</v>
      </c>
      <c r="V633" s="4" t="str">
        <f t="shared" si="64"/>
        <v>17_L_200001000_0_3_3</v>
      </c>
      <c r="W633" s="4">
        <v>17201</v>
      </c>
      <c r="X633" s="6"/>
      <c r="Y633" s="8">
        <f t="shared" si="65"/>
        <v>17201</v>
      </c>
      <c r="Z633" s="6" t="b">
        <f t="shared" si="63"/>
        <v>0</v>
      </c>
      <c r="AA633" s="6">
        <f t="shared" si="66"/>
        <v>17011</v>
      </c>
      <c r="AB633" s="4">
        <f t="shared" si="67"/>
        <v>3</v>
      </c>
      <c r="AC633" s="32">
        <f t="shared" si="68"/>
        <v>10.997296468557048</v>
      </c>
      <c r="AD633" s="4">
        <f>VLOOKUP($B633,meanLDage!$Z$3:$AC$3145,4,FALSE)</f>
        <v>3</v>
      </c>
      <c r="AE633" s="32">
        <f>VLOOKUP($B633,meanLDage!$Z$3:$AC$3145,2,FALSE)</f>
        <v>10.487246143820375</v>
      </c>
      <c r="AF633" s="6">
        <f>VLOOKUP(V633,'2017 rep county selection'!$A$1:$C$281,3,FALSE)</f>
        <v>17201</v>
      </c>
      <c r="AH633" s="9">
        <f t="shared" si="69"/>
        <v>17201</v>
      </c>
    </row>
    <row r="634" spans="1:34" ht="15.75" customHeight="1" x14ac:dyDescent="0.3">
      <c r="A634" s="4">
        <v>17</v>
      </c>
      <c r="B634" s="4">
        <v>17143</v>
      </c>
      <c r="C634" s="6" t="s">
        <v>2271</v>
      </c>
      <c r="D634" s="6" t="s">
        <v>497</v>
      </c>
      <c r="E634" s="4">
        <v>17011</v>
      </c>
      <c r="F634" s="4">
        <v>17011</v>
      </c>
      <c r="G634" s="4">
        <v>17011</v>
      </c>
      <c r="H634" s="37">
        <v>1709526023</v>
      </c>
      <c r="I634" s="37">
        <v>1690554864.5158601</v>
      </c>
      <c r="J634" s="37">
        <v>1690554231.05531</v>
      </c>
      <c r="K634" s="4" t="str">
        <f>VLOOKUP(B634,altitude!$B$3:$E$3232,4)</f>
        <v>L</v>
      </c>
      <c r="L634" s="4">
        <f>VLOOKUP(B634,fuelregion!$C$5:$D$3233,2,FALSE)</f>
        <v>200001000</v>
      </c>
      <c r="M634" s="4">
        <f>VLOOKUP(B634,fuelregion!$H$5:$I$3113,2,FALSE)</f>
        <v>200001000</v>
      </c>
      <c r="N634" s="4">
        <f>VLOOKUP(B634,imbin!$B$4:$D$3233,2,FALSE)</f>
        <v>0</v>
      </c>
      <c r="O634" s="4" t="str">
        <f>VLOOKUP(B634,imbin!$B$4:$D$3233,3,FALSE)</f>
        <v>Submittal</v>
      </c>
      <c r="P634" s="4">
        <f>IF(ISNA(VLOOKUP(B634,rampbin!$B$4:$G$1697,6,FALSE)),2,VLOOKUP(B634,rampbin!$B$4:$G$1697,6,FALSE))</f>
        <v>3</v>
      </c>
      <c r="Q634" s="4" t="str">
        <f>IF(ISNA(VLOOKUP(B634,rampbin!$B$4:$G$1697,5,FALSE)),"MOVES",VLOOKUP(B634,rampbin!$B$4:$G$1697,5,FALSE))</f>
        <v>Submitted</v>
      </c>
      <c r="R634" s="4" t="s">
        <v>1877</v>
      </c>
      <c r="S634" s="6" t="s">
        <v>1999</v>
      </c>
      <c r="T634" s="4">
        <f>VLOOKUP(B634,meanLDage!$B$3:$E$3145,4,FALSE)</f>
        <v>3</v>
      </c>
      <c r="U634" s="32">
        <f>VLOOKUP(B634,meanLDage!$B$3:$E$3145,2,FALSE)</f>
        <v>10.263587287395076</v>
      </c>
      <c r="V634" s="4" t="str">
        <f t="shared" si="64"/>
        <v>17_L_200001000_0_3_3</v>
      </c>
      <c r="W634" s="4">
        <v>17201</v>
      </c>
      <c r="X634" s="6"/>
      <c r="Y634" s="8">
        <f t="shared" si="65"/>
        <v>17201</v>
      </c>
      <c r="Z634" s="6" t="b">
        <f t="shared" si="63"/>
        <v>0</v>
      </c>
      <c r="AA634" s="6">
        <f t="shared" si="66"/>
        <v>17011</v>
      </c>
      <c r="AB634" s="4">
        <f t="shared" si="67"/>
        <v>3</v>
      </c>
      <c r="AC634" s="32">
        <f t="shared" si="68"/>
        <v>10.263587287395076</v>
      </c>
      <c r="AD634" s="4">
        <f>VLOOKUP($B634,meanLDage!$Z$3:$AC$3145,4,FALSE)</f>
        <v>3</v>
      </c>
      <c r="AE634" s="32">
        <f>VLOOKUP($B634,meanLDage!$Z$3:$AC$3145,2,FALSE)</f>
        <v>9.7928399037245164</v>
      </c>
      <c r="AF634" s="6">
        <f>VLOOKUP(V634,'2017 rep county selection'!$A$1:$C$281,3,FALSE)</f>
        <v>17201</v>
      </c>
      <c r="AH634" s="9">
        <f t="shared" si="69"/>
        <v>17201</v>
      </c>
    </row>
    <row r="635" spans="1:34" ht="15.75" customHeight="1" x14ac:dyDescent="0.3">
      <c r="A635" s="4">
        <v>17</v>
      </c>
      <c r="B635" s="4">
        <v>17145</v>
      </c>
      <c r="C635" s="6" t="s">
        <v>2271</v>
      </c>
      <c r="D635" s="6" t="s">
        <v>59</v>
      </c>
      <c r="E635" s="4">
        <v>17011</v>
      </c>
      <c r="F635" s="4">
        <v>17011</v>
      </c>
      <c r="G635" s="4">
        <v>17011</v>
      </c>
      <c r="H635" s="37">
        <v>192080003</v>
      </c>
      <c r="I635" s="37">
        <v>192745038.41497499</v>
      </c>
      <c r="J635" s="37">
        <v>192744967.06053001</v>
      </c>
      <c r="K635" s="4" t="str">
        <f>VLOOKUP(B635,altitude!$B$3:$E$3232,4)</f>
        <v>L</v>
      </c>
      <c r="L635" s="4">
        <f>VLOOKUP(B635,fuelregion!$C$5:$D$3233,2,FALSE)</f>
        <v>200001000</v>
      </c>
      <c r="M635" s="4">
        <f>VLOOKUP(B635,fuelregion!$H$5:$I$3113,2,FALSE)</f>
        <v>200001000</v>
      </c>
      <c r="N635" s="4">
        <f>VLOOKUP(B635,imbin!$B$4:$D$3233,2,FALSE)</f>
        <v>0</v>
      </c>
      <c r="O635" s="4" t="str">
        <f>VLOOKUP(B635,imbin!$B$4:$D$3233,3,FALSE)</f>
        <v>Submittal</v>
      </c>
      <c r="P635" s="4">
        <f>IF(ISNA(VLOOKUP(B635,rampbin!$B$4:$G$1697,6,FALSE)),2,VLOOKUP(B635,rampbin!$B$4:$G$1697,6,FALSE))</f>
        <v>3</v>
      </c>
      <c r="Q635" s="4" t="str">
        <f>IF(ISNA(VLOOKUP(B635,rampbin!$B$4:$G$1697,5,FALSE)),"MOVES",VLOOKUP(B635,rampbin!$B$4:$G$1697,5,FALSE))</f>
        <v>Submitted</v>
      </c>
      <c r="R635" s="4" t="s">
        <v>1880</v>
      </c>
      <c r="S635" s="6" t="s">
        <v>1851</v>
      </c>
      <c r="T635" s="4">
        <f>VLOOKUP(B635,meanLDage!$B$3:$E$3145,4,FALSE)</f>
        <v>4</v>
      </c>
      <c r="U635" s="32">
        <f>VLOOKUP(B635,meanLDage!$B$3:$E$3145,2,FALSE)</f>
        <v>11.468671259392481</v>
      </c>
      <c r="V635" s="4" t="str">
        <f t="shared" si="64"/>
        <v>17_L_200001000_0_3_3</v>
      </c>
      <c r="W635" s="4">
        <v>17183</v>
      </c>
      <c r="X635" s="6"/>
      <c r="Y635" s="8">
        <f t="shared" si="65"/>
        <v>17183</v>
      </c>
      <c r="Z635" s="6" t="b">
        <f t="shared" si="63"/>
        <v>0</v>
      </c>
      <c r="AA635" s="6">
        <f t="shared" si="66"/>
        <v>17011</v>
      </c>
      <c r="AB635" s="4">
        <f t="shared" si="67"/>
        <v>4</v>
      </c>
      <c r="AC635" s="32">
        <f t="shared" si="68"/>
        <v>11.468671259392481</v>
      </c>
      <c r="AD635" s="4">
        <f>VLOOKUP($B635,meanLDage!$Z$3:$AC$3145,4,FALSE)</f>
        <v>3</v>
      </c>
      <c r="AE635" s="32">
        <f>VLOOKUP($B635,meanLDage!$Z$3:$AC$3145,2,FALSE)</f>
        <v>10.917035101378625</v>
      </c>
      <c r="AF635" s="6">
        <f>VLOOKUP(V635,'2017 rep county selection'!$A$1:$C$281,3,FALSE)</f>
        <v>17201</v>
      </c>
      <c r="AH635" s="9">
        <f t="shared" si="69"/>
        <v>17201</v>
      </c>
    </row>
    <row r="636" spans="1:34" ht="15.75" customHeight="1" x14ac:dyDescent="0.3">
      <c r="A636" s="4">
        <v>17</v>
      </c>
      <c r="B636" s="4">
        <v>17147</v>
      </c>
      <c r="C636" s="6" t="s">
        <v>2271</v>
      </c>
      <c r="D636" s="6" t="s">
        <v>498</v>
      </c>
      <c r="E636" s="4">
        <v>17011</v>
      </c>
      <c r="F636" s="4">
        <v>17011</v>
      </c>
      <c r="G636" s="4">
        <v>17011</v>
      </c>
      <c r="H636" s="37">
        <v>240989163</v>
      </c>
      <c r="I636" s="37">
        <v>248994384.380254</v>
      </c>
      <c r="J636" s="37">
        <v>248994291.14782199</v>
      </c>
      <c r="K636" s="4" t="str">
        <f>VLOOKUP(B636,altitude!$B$3:$E$3232,4)</f>
        <v>L</v>
      </c>
      <c r="L636" s="4">
        <f>VLOOKUP(B636,fuelregion!$C$5:$D$3233,2,FALSE)</f>
        <v>200001000</v>
      </c>
      <c r="M636" s="4">
        <f>VLOOKUP(B636,fuelregion!$H$5:$I$3113,2,FALSE)</f>
        <v>200001000</v>
      </c>
      <c r="N636" s="4">
        <f>VLOOKUP(B636,imbin!$B$4:$D$3233,2,FALSE)</f>
        <v>0</v>
      </c>
      <c r="O636" s="4" t="str">
        <f>VLOOKUP(B636,imbin!$B$4:$D$3233,3,FALSE)</f>
        <v>Submittal</v>
      </c>
      <c r="P636" s="4">
        <f>IF(ISNA(VLOOKUP(B636,rampbin!$B$4:$G$1697,6,FALSE)),2,VLOOKUP(B636,rampbin!$B$4:$G$1697,6,FALSE))</f>
        <v>3</v>
      </c>
      <c r="Q636" s="4" t="str">
        <f>IF(ISNA(VLOOKUP(B636,rampbin!$B$4:$G$1697,5,FALSE)),"MOVES",VLOOKUP(B636,rampbin!$B$4:$G$1697,5,FALSE))</f>
        <v>Submitted</v>
      </c>
      <c r="R636" s="4" t="s">
        <v>1877</v>
      </c>
      <c r="S636" s="6" t="s">
        <v>1992</v>
      </c>
      <c r="T636" s="4">
        <f>VLOOKUP(B636,meanLDage!$B$3:$E$3145,4,FALSE)</f>
        <v>3</v>
      </c>
      <c r="U636" s="32">
        <f>VLOOKUP(B636,meanLDage!$B$3:$E$3145,2,FALSE)</f>
        <v>10.417533622143555</v>
      </c>
      <c r="V636" s="4" t="str">
        <f t="shared" si="64"/>
        <v>17_L_200001000_0_3_3</v>
      </c>
      <c r="W636" s="4">
        <v>17201</v>
      </c>
      <c r="X636" s="6"/>
      <c r="Y636" s="8">
        <f t="shared" si="65"/>
        <v>17201</v>
      </c>
      <c r="Z636" s="6" t="b">
        <f t="shared" si="63"/>
        <v>0</v>
      </c>
      <c r="AA636" s="6">
        <f t="shared" si="66"/>
        <v>17011</v>
      </c>
      <c r="AB636" s="4">
        <f t="shared" si="67"/>
        <v>3</v>
      </c>
      <c r="AC636" s="32">
        <f t="shared" si="68"/>
        <v>10.417533622143555</v>
      </c>
      <c r="AD636" s="4">
        <f>VLOOKUP($B636,meanLDage!$Z$3:$AC$3145,4,FALSE)</f>
        <v>3</v>
      </c>
      <c r="AE636" s="32">
        <f>VLOOKUP($B636,meanLDage!$Z$3:$AC$3145,2,FALSE)</f>
        <v>9.903333551676047</v>
      </c>
      <c r="AF636" s="6">
        <f>VLOOKUP(V636,'2017 rep county selection'!$A$1:$C$281,3,FALSE)</f>
        <v>17201</v>
      </c>
      <c r="AH636" s="9">
        <f t="shared" si="69"/>
        <v>17201</v>
      </c>
    </row>
    <row r="637" spans="1:34" ht="15.75" customHeight="1" x14ac:dyDescent="0.3">
      <c r="A637" s="4">
        <v>17</v>
      </c>
      <c r="B637" s="4">
        <v>17149</v>
      </c>
      <c r="C637" s="6" t="s">
        <v>2271</v>
      </c>
      <c r="D637" s="6" t="s">
        <v>61</v>
      </c>
      <c r="E637" s="4">
        <v>17011</v>
      </c>
      <c r="F637" s="4">
        <v>17011</v>
      </c>
      <c r="G637" s="4">
        <v>17011</v>
      </c>
      <c r="H637" s="37">
        <v>257300018</v>
      </c>
      <c r="I637" s="37">
        <v>281074077.235636</v>
      </c>
      <c r="J637" s="37">
        <v>281073973.37706798</v>
      </c>
      <c r="K637" s="4" t="str">
        <f>VLOOKUP(B637,altitude!$B$3:$E$3232,4)</f>
        <v>L</v>
      </c>
      <c r="L637" s="4">
        <f>VLOOKUP(B637,fuelregion!$C$5:$D$3233,2,FALSE)</f>
        <v>200001000</v>
      </c>
      <c r="M637" s="4">
        <f>VLOOKUP(B637,fuelregion!$H$5:$I$3113,2,FALSE)</f>
        <v>200001000</v>
      </c>
      <c r="N637" s="4">
        <f>VLOOKUP(B637,imbin!$B$4:$D$3233,2,FALSE)</f>
        <v>0</v>
      </c>
      <c r="O637" s="4" t="str">
        <f>VLOOKUP(B637,imbin!$B$4:$D$3233,3,FALSE)</f>
        <v>Submittal</v>
      </c>
      <c r="P637" s="4">
        <f>IF(ISNA(VLOOKUP(B637,rampbin!$B$4:$G$1697,6,FALSE)),2,VLOOKUP(B637,rampbin!$B$4:$G$1697,6,FALSE))</f>
        <v>3</v>
      </c>
      <c r="Q637" s="4" t="str">
        <f>IF(ISNA(VLOOKUP(B637,rampbin!$B$4:$G$1697,5,FALSE)),"MOVES",VLOOKUP(B637,rampbin!$B$4:$G$1697,5,FALSE))</f>
        <v>Submitted</v>
      </c>
      <c r="R637" s="4" t="s">
        <v>1880</v>
      </c>
      <c r="S637" s="6" t="s">
        <v>1851</v>
      </c>
      <c r="T637" s="4">
        <f>VLOOKUP(B637,meanLDage!$B$3:$E$3145,4,FALSE)</f>
        <v>4</v>
      </c>
      <c r="U637" s="32">
        <f>VLOOKUP(B637,meanLDage!$B$3:$E$3145,2,FALSE)</f>
        <v>12.053671579319136</v>
      </c>
      <c r="V637" s="4" t="str">
        <f t="shared" si="64"/>
        <v>17_L_200001000_0_4_3</v>
      </c>
      <c r="W637" s="4">
        <v>17183</v>
      </c>
      <c r="X637" s="6"/>
      <c r="Y637" s="8">
        <f t="shared" si="65"/>
        <v>17183</v>
      </c>
      <c r="Z637" s="6" t="b">
        <f t="shared" si="63"/>
        <v>0</v>
      </c>
      <c r="AA637" s="6">
        <f t="shared" si="66"/>
        <v>17011</v>
      </c>
      <c r="AB637" s="4">
        <f t="shared" si="67"/>
        <v>4</v>
      </c>
      <c r="AC637" s="32">
        <f t="shared" si="68"/>
        <v>12.053671579319136</v>
      </c>
      <c r="AD637" s="4">
        <f>VLOOKUP($B637,meanLDage!$Z$3:$AC$3145,4,FALSE)</f>
        <v>4</v>
      </c>
      <c r="AE637" s="32">
        <f>VLOOKUP($B637,meanLDage!$Z$3:$AC$3145,2,FALSE)</f>
        <v>11.507240299799978</v>
      </c>
      <c r="AF637" s="6">
        <f>VLOOKUP(V637,'2017 rep county selection'!$A$1:$C$281,3,FALSE)</f>
        <v>17055</v>
      </c>
      <c r="AH637" s="9">
        <f t="shared" si="69"/>
        <v>17055</v>
      </c>
    </row>
    <row r="638" spans="1:34" ht="15.75" customHeight="1" x14ac:dyDescent="0.3">
      <c r="A638" s="4">
        <v>17</v>
      </c>
      <c r="B638" s="4">
        <v>17151</v>
      </c>
      <c r="C638" s="6" t="s">
        <v>2271</v>
      </c>
      <c r="D638" s="6" t="s">
        <v>130</v>
      </c>
      <c r="E638" s="4">
        <v>17011</v>
      </c>
      <c r="F638" s="4">
        <v>17011</v>
      </c>
      <c r="G638" s="4">
        <v>17011</v>
      </c>
      <c r="H638" s="37">
        <v>46550008</v>
      </c>
      <c r="I638" s="37">
        <v>45284793.003881902</v>
      </c>
      <c r="J638" s="37">
        <v>45284776.258607298</v>
      </c>
      <c r="K638" s="4" t="str">
        <f>VLOOKUP(B638,altitude!$B$3:$E$3232,4)</f>
        <v>L</v>
      </c>
      <c r="L638" s="4">
        <f>VLOOKUP(B638,fuelregion!$C$5:$D$3233,2,FALSE)</f>
        <v>200001000</v>
      </c>
      <c r="M638" s="4">
        <f>VLOOKUP(B638,fuelregion!$H$5:$I$3113,2,FALSE)</f>
        <v>200001000</v>
      </c>
      <c r="N638" s="4">
        <f>VLOOKUP(B638,imbin!$B$4:$D$3233,2,FALSE)</f>
        <v>0</v>
      </c>
      <c r="O638" s="4" t="str">
        <f>VLOOKUP(B638,imbin!$B$4:$D$3233,3,FALSE)</f>
        <v>Submittal</v>
      </c>
      <c r="P638" s="4">
        <f>IF(ISNA(VLOOKUP(B638,rampbin!$B$4:$G$1697,6,FALSE)),2,VLOOKUP(B638,rampbin!$B$4:$G$1697,6,FALSE))</f>
        <v>3</v>
      </c>
      <c r="Q638" s="4" t="str">
        <f>IF(ISNA(VLOOKUP(B638,rampbin!$B$4:$G$1697,5,FALSE)),"MOVES",VLOOKUP(B638,rampbin!$B$4:$G$1697,5,FALSE))</f>
        <v>Submitted</v>
      </c>
      <c r="R638" s="4" t="s">
        <v>1880</v>
      </c>
      <c r="S638" s="6" t="s">
        <v>1851</v>
      </c>
      <c r="T638" s="4">
        <f>VLOOKUP(B638,meanLDage!$B$3:$E$3145,4,FALSE)</f>
        <v>4</v>
      </c>
      <c r="U638" s="32">
        <f>VLOOKUP(B638,meanLDage!$B$3:$E$3145,2,FALSE)</f>
        <v>12.577142856606706</v>
      </c>
      <c r="V638" s="4" t="str">
        <f t="shared" si="64"/>
        <v>17_L_200001000_0_4_3</v>
      </c>
      <c r="W638" s="4">
        <v>17183</v>
      </c>
      <c r="X638" s="6"/>
      <c r="Y638" s="8">
        <f t="shared" si="65"/>
        <v>17183</v>
      </c>
      <c r="Z638" s="6" t="b">
        <f t="shared" si="63"/>
        <v>0</v>
      </c>
      <c r="AA638" s="6">
        <f t="shared" si="66"/>
        <v>17011</v>
      </c>
      <c r="AB638" s="4">
        <f t="shared" si="67"/>
        <v>4</v>
      </c>
      <c r="AC638" s="32">
        <f t="shared" si="68"/>
        <v>12.577142856606706</v>
      </c>
      <c r="AD638" s="4">
        <f>VLOOKUP($B638,meanLDage!$Z$3:$AC$3145,4,FALSE)</f>
        <v>4</v>
      </c>
      <c r="AE638" s="32">
        <f>VLOOKUP($B638,meanLDage!$Z$3:$AC$3145,2,FALSE)</f>
        <v>11.950158854490793</v>
      </c>
      <c r="AF638" s="6">
        <f>VLOOKUP(V638,'2017 rep county selection'!$A$1:$C$281,3,FALSE)</f>
        <v>17055</v>
      </c>
      <c r="AH638" s="9">
        <f t="shared" si="69"/>
        <v>17055</v>
      </c>
    </row>
    <row r="639" spans="1:34" ht="15.75" customHeight="1" x14ac:dyDescent="0.3">
      <c r="A639" s="4">
        <v>17</v>
      </c>
      <c r="B639" s="4">
        <v>17153</v>
      </c>
      <c r="C639" s="6" t="s">
        <v>2271</v>
      </c>
      <c r="D639" s="6" t="s">
        <v>132</v>
      </c>
      <c r="E639" s="4">
        <v>17011</v>
      </c>
      <c r="F639" s="4">
        <v>17011</v>
      </c>
      <c r="G639" s="4">
        <v>17011</v>
      </c>
      <c r="H639" s="37">
        <v>126549998</v>
      </c>
      <c r="I639" s="37">
        <v>119311673.605289</v>
      </c>
      <c r="J639" s="37">
        <v>119311629.4787</v>
      </c>
      <c r="K639" s="4" t="str">
        <f>VLOOKUP(B639,altitude!$B$3:$E$3232,4)</f>
        <v>L</v>
      </c>
      <c r="L639" s="4">
        <f>VLOOKUP(B639,fuelregion!$C$5:$D$3233,2,FALSE)</f>
        <v>200001000</v>
      </c>
      <c r="M639" s="4">
        <f>VLOOKUP(B639,fuelregion!$H$5:$I$3113,2,FALSE)</f>
        <v>200001000</v>
      </c>
      <c r="N639" s="4">
        <f>VLOOKUP(B639,imbin!$B$4:$D$3233,2,FALSE)</f>
        <v>0</v>
      </c>
      <c r="O639" s="4" t="str">
        <f>VLOOKUP(B639,imbin!$B$4:$D$3233,3,FALSE)</f>
        <v>Submittal</v>
      </c>
      <c r="P639" s="4">
        <f>IF(ISNA(VLOOKUP(B639,rampbin!$B$4:$G$1697,6,FALSE)),2,VLOOKUP(B639,rampbin!$B$4:$G$1697,6,FALSE))</f>
        <v>3</v>
      </c>
      <c r="Q639" s="4" t="str">
        <f>IF(ISNA(VLOOKUP(B639,rampbin!$B$4:$G$1697,5,FALSE)),"MOVES",VLOOKUP(B639,rampbin!$B$4:$G$1697,5,FALSE))</f>
        <v>Submitted</v>
      </c>
      <c r="R639" s="4" t="s">
        <v>1880</v>
      </c>
      <c r="S639" s="6" t="s">
        <v>1851</v>
      </c>
      <c r="T639" s="4">
        <f>VLOOKUP(B639,meanLDage!$B$3:$E$3145,4,FALSE)</f>
        <v>4</v>
      </c>
      <c r="U639" s="32">
        <f>VLOOKUP(B639,meanLDage!$B$3:$E$3145,2,FALSE)</f>
        <v>11.997991234680196</v>
      </c>
      <c r="V639" s="4" t="str">
        <f t="shared" si="64"/>
        <v>17_L_200001000_0_4_3</v>
      </c>
      <c r="W639" s="4">
        <v>17183</v>
      </c>
      <c r="X639" s="6"/>
      <c r="Y639" s="8">
        <f t="shared" si="65"/>
        <v>17183</v>
      </c>
      <c r="Z639" s="6" t="b">
        <f t="shared" si="63"/>
        <v>0</v>
      </c>
      <c r="AA639" s="6">
        <f t="shared" si="66"/>
        <v>17011</v>
      </c>
      <c r="AB639" s="4">
        <f t="shared" si="67"/>
        <v>4</v>
      </c>
      <c r="AC639" s="32">
        <f t="shared" si="68"/>
        <v>11.997991234680196</v>
      </c>
      <c r="AD639" s="4">
        <f>VLOOKUP($B639,meanLDage!$Z$3:$AC$3145,4,FALSE)</f>
        <v>4</v>
      </c>
      <c r="AE639" s="32">
        <f>VLOOKUP($B639,meanLDage!$Z$3:$AC$3145,2,FALSE)</f>
        <v>11.41554786362626</v>
      </c>
      <c r="AF639" s="6">
        <f>VLOOKUP(V639,'2017 rep county selection'!$A$1:$C$281,3,FALSE)</f>
        <v>17055</v>
      </c>
      <c r="AH639" s="9">
        <f t="shared" si="69"/>
        <v>17055</v>
      </c>
    </row>
    <row r="640" spans="1:34" ht="15.75" customHeight="1" x14ac:dyDescent="0.3">
      <c r="A640" s="4">
        <v>17</v>
      </c>
      <c r="B640" s="4">
        <v>17155</v>
      </c>
      <c r="C640" s="6" t="s">
        <v>2271</v>
      </c>
      <c r="D640" s="6" t="s">
        <v>307</v>
      </c>
      <c r="E640" s="4">
        <v>17011</v>
      </c>
      <c r="F640" s="4">
        <v>17011</v>
      </c>
      <c r="G640" s="4">
        <v>17011</v>
      </c>
      <c r="H640" s="37">
        <v>64854009</v>
      </c>
      <c r="I640" s="37">
        <v>66339521.388985299</v>
      </c>
      <c r="J640" s="37">
        <v>66339496.555561699</v>
      </c>
      <c r="K640" s="4" t="str">
        <f>VLOOKUP(B640,altitude!$B$3:$E$3232,4)</f>
        <v>L</v>
      </c>
      <c r="L640" s="4">
        <f>VLOOKUP(B640,fuelregion!$C$5:$D$3233,2,FALSE)</f>
        <v>200001000</v>
      </c>
      <c r="M640" s="4">
        <f>VLOOKUP(B640,fuelregion!$H$5:$I$3113,2,FALSE)</f>
        <v>200001000</v>
      </c>
      <c r="N640" s="4">
        <f>VLOOKUP(B640,imbin!$B$4:$D$3233,2,FALSE)</f>
        <v>0</v>
      </c>
      <c r="O640" s="4" t="str">
        <f>VLOOKUP(B640,imbin!$B$4:$D$3233,3,FALSE)</f>
        <v>Submittal</v>
      </c>
      <c r="P640" s="4">
        <f>IF(ISNA(VLOOKUP(B640,rampbin!$B$4:$G$1697,6,FALSE)),2,VLOOKUP(B640,rampbin!$B$4:$G$1697,6,FALSE))</f>
        <v>3</v>
      </c>
      <c r="Q640" s="4" t="str">
        <f>IF(ISNA(VLOOKUP(B640,rampbin!$B$4:$G$1697,5,FALSE)),"MOVES",VLOOKUP(B640,rampbin!$B$4:$G$1697,5,FALSE))</f>
        <v>Submitted</v>
      </c>
      <c r="R640" s="4" t="s">
        <v>1880</v>
      </c>
      <c r="S640" s="6" t="s">
        <v>1851</v>
      </c>
      <c r="T640" s="4">
        <f>VLOOKUP(B640,meanLDage!$B$3:$E$3145,4,FALSE)</f>
        <v>3</v>
      </c>
      <c r="U640" s="32">
        <f>VLOOKUP(B640,meanLDage!$B$3:$E$3145,2,FALSE)</f>
        <v>10.561756324754921</v>
      </c>
      <c r="V640" s="4" t="str">
        <f t="shared" si="64"/>
        <v>17_L_200001000_0_3_3</v>
      </c>
      <c r="W640" s="4">
        <v>17201</v>
      </c>
      <c r="X640" s="6"/>
      <c r="Y640" s="8">
        <f t="shared" si="65"/>
        <v>17201</v>
      </c>
      <c r="Z640" s="6" t="b">
        <f t="shared" si="63"/>
        <v>0</v>
      </c>
      <c r="AA640" s="6">
        <f t="shared" si="66"/>
        <v>17011</v>
      </c>
      <c r="AB640" s="4">
        <f t="shared" si="67"/>
        <v>3</v>
      </c>
      <c r="AC640" s="32">
        <f t="shared" si="68"/>
        <v>10.561756324754921</v>
      </c>
      <c r="AD640" s="4">
        <f>VLOOKUP($B640,meanLDage!$Z$3:$AC$3145,4,FALSE)</f>
        <v>3</v>
      </c>
      <c r="AE640" s="32">
        <f>VLOOKUP($B640,meanLDage!$Z$3:$AC$3145,2,FALSE)</f>
        <v>10.03449094843927</v>
      </c>
      <c r="AF640" s="6">
        <f>VLOOKUP(V640,'2017 rep county selection'!$A$1:$C$281,3,FALSE)</f>
        <v>17201</v>
      </c>
      <c r="AH640" s="9">
        <f t="shared" si="69"/>
        <v>17201</v>
      </c>
    </row>
    <row r="641" spans="1:34" ht="15.75" customHeight="1" x14ac:dyDescent="0.3">
      <c r="A641" s="4">
        <v>17</v>
      </c>
      <c r="B641" s="4">
        <v>17157</v>
      </c>
      <c r="C641" s="6" t="s">
        <v>2271</v>
      </c>
      <c r="D641" s="6" t="s">
        <v>62</v>
      </c>
      <c r="E641" s="4">
        <v>17011</v>
      </c>
      <c r="F641" s="4">
        <v>17011</v>
      </c>
      <c r="G641" s="4">
        <v>17011</v>
      </c>
      <c r="H641" s="37">
        <v>267780135</v>
      </c>
      <c r="I641" s="37">
        <v>269049720.73223603</v>
      </c>
      <c r="J641" s="37">
        <v>269049621.17549902</v>
      </c>
      <c r="K641" s="4" t="str">
        <f>VLOOKUP(B641,altitude!$B$3:$E$3232,4)</f>
        <v>L</v>
      </c>
      <c r="L641" s="4">
        <f>VLOOKUP(B641,fuelregion!$C$5:$D$3233,2,FALSE)</f>
        <v>200001000</v>
      </c>
      <c r="M641" s="4">
        <f>VLOOKUP(B641,fuelregion!$H$5:$I$3113,2,FALSE)</f>
        <v>200001000</v>
      </c>
      <c r="N641" s="4">
        <f>VLOOKUP(B641,imbin!$B$4:$D$3233,2,FALSE)</f>
        <v>0</v>
      </c>
      <c r="O641" s="4" t="str">
        <f>VLOOKUP(B641,imbin!$B$4:$D$3233,3,FALSE)</f>
        <v>Submittal</v>
      </c>
      <c r="P641" s="4">
        <f>IF(ISNA(VLOOKUP(B641,rampbin!$B$4:$G$1697,6,FALSE)),2,VLOOKUP(B641,rampbin!$B$4:$G$1697,6,FALSE))</f>
        <v>3</v>
      </c>
      <c r="Q641" s="4" t="str">
        <f>IF(ISNA(VLOOKUP(B641,rampbin!$B$4:$G$1697,5,FALSE)),"MOVES",VLOOKUP(B641,rampbin!$B$4:$G$1697,5,FALSE))</f>
        <v>Submitted</v>
      </c>
      <c r="R641" s="4" t="s">
        <v>1880</v>
      </c>
      <c r="S641" s="6" t="s">
        <v>1851</v>
      </c>
      <c r="T641" s="4">
        <f>VLOOKUP(B641,meanLDage!$B$3:$E$3145,4,FALSE)</f>
        <v>4</v>
      </c>
      <c r="U641" s="32">
        <f>VLOOKUP(B641,meanLDage!$B$3:$E$3145,2,FALSE)</f>
        <v>11.581632651703694</v>
      </c>
      <c r="V641" s="4" t="str">
        <f t="shared" si="64"/>
        <v>17_L_200001000_0_4_3</v>
      </c>
      <c r="W641" s="4">
        <v>17183</v>
      </c>
      <c r="X641" s="6"/>
      <c r="Y641" s="8">
        <f t="shared" si="65"/>
        <v>17183</v>
      </c>
      <c r="Z641" s="6" t="b">
        <f t="shared" si="63"/>
        <v>0</v>
      </c>
      <c r="AA641" s="6">
        <f t="shared" si="66"/>
        <v>17011</v>
      </c>
      <c r="AB641" s="4">
        <f t="shared" si="67"/>
        <v>4</v>
      </c>
      <c r="AC641" s="32">
        <f t="shared" si="68"/>
        <v>11.581632651703694</v>
      </c>
      <c r="AD641" s="4">
        <f>VLOOKUP($B641,meanLDage!$Z$3:$AC$3145,4,FALSE)</f>
        <v>4</v>
      </c>
      <c r="AE641" s="32">
        <f>VLOOKUP($B641,meanLDage!$Z$3:$AC$3145,2,FALSE)</f>
        <v>11.020430679740867</v>
      </c>
      <c r="AF641" s="6">
        <f>VLOOKUP(V641,'2017 rep county selection'!$A$1:$C$281,3,FALSE)</f>
        <v>17055</v>
      </c>
      <c r="AH641" s="9">
        <f t="shared" si="69"/>
        <v>17055</v>
      </c>
    </row>
    <row r="642" spans="1:34" ht="15.75" customHeight="1" x14ac:dyDescent="0.3">
      <c r="A642" s="4">
        <v>17</v>
      </c>
      <c r="B642" s="4">
        <v>17159</v>
      </c>
      <c r="C642" s="6" t="s">
        <v>2271</v>
      </c>
      <c r="D642" s="6" t="s">
        <v>499</v>
      </c>
      <c r="E642" s="4">
        <v>17011</v>
      </c>
      <c r="F642" s="4">
        <v>17011</v>
      </c>
      <c r="G642" s="4">
        <v>17011</v>
      </c>
      <c r="H642" s="37">
        <v>146499995</v>
      </c>
      <c r="I642" s="37">
        <v>155658610.95854399</v>
      </c>
      <c r="J642" s="37">
        <v>155658553.34889099</v>
      </c>
      <c r="K642" s="4" t="str">
        <f>VLOOKUP(B642,altitude!$B$3:$E$3232,4)</f>
        <v>L</v>
      </c>
      <c r="L642" s="4">
        <f>VLOOKUP(B642,fuelregion!$C$5:$D$3233,2,FALSE)</f>
        <v>200001000</v>
      </c>
      <c r="M642" s="4">
        <f>VLOOKUP(B642,fuelregion!$H$5:$I$3113,2,FALSE)</f>
        <v>200001000</v>
      </c>
      <c r="N642" s="4">
        <f>VLOOKUP(B642,imbin!$B$4:$D$3233,2,FALSE)</f>
        <v>0</v>
      </c>
      <c r="O642" s="4" t="str">
        <f>VLOOKUP(B642,imbin!$B$4:$D$3233,3,FALSE)</f>
        <v>Submittal</v>
      </c>
      <c r="P642" s="4">
        <f>IF(ISNA(VLOOKUP(B642,rampbin!$B$4:$G$1697,6,FALSE)),2,VLOOKUP(B642,rampbin!$B$4:$G$1697,6,FALSE))</f>
        <v>3</v>
      </c>
      <c r="Q642" s="4" t="str">
        <f>IF(ISNA(VLOOKUP(B642,rampbin!$B$4:$G$1697,5,FALSE)),"MOVES",VLOOKUP(B642,rampbin!$B$4:$G$1697,5,FALSE))</f>
        <v>Submitted</v>
      </c>
      <c r="R642" s="4" t="s">
        <v>1880</v>
      </c>
      <c r="S642" s="6" t="s">
        <v>1851</v>
      </c>
      <c r="T642" s="4">
        <f>VLOOKUP(B642,meanLDage!$B$3:$E$3145,4,FALSE)</f>
        <v>4</v>
      </c>
      <c r="U642" s="32">
        <f>VLOOKUP(B642,meanLDage!$B$3:$E$3145,2,FALSE)</f>
        <v>12.033232228555603</v>
      </c>
      <c r="V642" s="4" t="str">
        <f t="shared" si="64"/>
        <v>17_L_200001000_0_4_3</v>
      </c>
      <c r="W642" s="4">
        <v>17183</v>
      </c>
      <c r="X642" s="6"/>
      <c r="Y642" s="8">
        <f t="shared" si="65"/>
        <v>17183</v>
      </c>
      <c r="Z642" s="6" t="b">
        <f t="shared" ref="Z642:Z705" si="70">G642=Y642</f>
        <v>0</v>
      </c>
      <c r="AA642" s="6">
        <f t="shared" si="66"/>
        <v>17011</v>
      </c>
      <c r="AB642" s="4">
        <f t="shared" si="67"/>
        <v>4</v>
      </c>
      <c r="AC642" s="32">
        <f t="shared" si="68"/>
        <v>12.033232228555603</v>
      </c>
      <c r="AD642" s="4">
        <f>VLOOKUP($B642,meanLDage!$Z$3:$AC$3145,4,FALSE)</f>
        <v>4</v>
      </c>
      <c r="AE642" s="32">
        <f>VLOOKUP($B642,meanLDage!$Z$3:$AC$3145,2,FALSE)</f>
        <v>11.450895355232779</v>
      </c>
      <c r="AF642" s="6">
        <f>VLOOKUP(V642,'2017 rep county selection'!$A$1:$C$281,3,FALSE)</f>
        <v>17055</v>
      </c>
      <c r="AH642" s="9">
        <f t="shared" si="69"/>
        <v>17055</v>
      </c>
    </row>
    <row r="643" spans="1:34" ht="15.75" customHeight="1" x14ac:dyDescent="0.3">
      <c r="A643" s="4">
        <v>17</v>
      </c>
      <c r="B643" s="4">
        <v>17161</v>
      </c>
      <c r="C643" s="6" t="s">
        <v>2271</v>
      </c>
      <c r="D643" s="6" t="s">
        <v>500</v>
      </c>
      <c r="E643" s="4">
        <v>17011</v>
      </c>
      <c r="F643" s="4">
        <v>17011</v>
      </c>
      <c r="G643" s="4">
        <v>17011</v>
      </c>
      <c r="H643" s="37">
        <v>1234953937</v>
      </c>
      <c r="I643" s="37">
        <v>1233672958.4433501</v>
      </c>
      <c r="J643" s="37">
        <v>1233672496.6136601</v>
      </c>
      <c r="K643" s="4" t="str">
        <f>VLOOKUP(B643,altitude!$B$3:$E$3232,4)</f>
        <v>L</v>
      </c>
      <c r="L643" s="4">
        <f>VLOOKUP(B643,fuelregion!$C$5:$D$3233,2,FALSE)</f>
        <v>200001000</v>
      </c>
      <c r="M643" s="4">
        <f>VLOOKUP(B643,fuelregion!$H$5:$I$3113,2,FALSE)</f>
        <v>200001000</v>
      </c>
      <c r="N643" s="4">
        <f>VLOOKUP(B643,imbin!$B$4:$D$3233,2,FALSE)</f>
        <v>0</v>
      </c>
      <c r="O643" s="4" t="str">
        <f>VLOOKUP(B643,imbin!$B$4:$D$3233,3,FALSE)</f>
        <v>Submittal</v>
      </c>
      <c r="P643" s="4">
        <f>IF(ISNA(VLOOKUP(B643,rampbin!$B$4:$G$1697,6,FALSE)),2,VLOOKUP(B643,rampbin!$B$4:$G$1697,6,FALSE))</f>
        <v>3</v>
      </c>
      <c r="Q643" s="4" t="str">
        <f>IF(ISNA(VLOOKUP(B643,rampbin!$B$4:$G$1697,5,FALSE)),"MOVES",VLOOKUP(B643,rampbin!$B$4:$G$1697,5,FALSE))</f>
        <v>Submitted</v>
      </c>
      <c r="R643" s="4" t="s">
        <v>1877</v>
      </c>
      <c r="S643" s="6" t="s">
        <v>1995</v>
      </c>
      <c r="T643" s="4">
        <f>VLOOKUP(B643,meanLDage!$B$3:$E$3145,4,FALSE)</f>
        <v>3</v>
      </c>
      <c r="U643" s="32">
        <f>VLOOKUP(B643,meanLDage!$B$3:$E$3145,2,FALSE)</f>
        <v>10.328971872990406</v>
      </c>
      <c r="V643" s="4" t="str">
        <f t="shared" ref="V643:V706" si="71">A643&amp;"_"&amp;K643&amp;"_"&amp;M643&amp;"_"&amp;N643&amp;"_"&amp;AD643&amp;"_"&amp;P643</f>
        <v>17_L_200001000_0_3_3</v>
      </c>
      <c r="W643" s="4">
        <v>17201</v>
      </c>
      <c r="X643" s="6"/>
      <c r="Y643" s="8">
        <f t="shared" ref="Y643:Y706" si="72">IF(X643&gt;0,X643,W643)</f>
        <v>17201</v>
      </c>
      <c r="Z643" s="6" t="b">
        <f t="shared" si="70"/>
        <v>0</v>
      </c>
      <c r="AA643" s="6">
        <f t="shared" ref="AA643:AA706" si="73">G643</f>
        <v>17011</v>
      </c>
      <c r="AB643" s="4">
        <f t="shared" ref="AB643:AB706" si="74">T643</f>
        <v>3</v>
      </c>
      <c r="AC643" s="32">
        <f t="shared" ref="AC643:AC706" si="75">U643</f>
        <v>10.328971872990406</v>
      </c>
      <c r="AD643" s="4">
        <f>VLOOKUP($B643,meanLDage!$Z$3:$AC$3145,4,FALSE)</f>
        <v>3</v>
      </c>
      <c r="AE643" s="32">
        <f>VLOOKUP($B643,meanLDage!$Z$3:$AC$3145,2,FALSE)</f>
        <v>9.8492688970353743</v>
      </c>
      <c r="AF643" s="6">
        <f>VLOOKUP(V643,'2017 rep county selection'!$A$1:$C$281,3,FALSE)</f>
        <v>17201</v>
      </c>
      <c r="AH643" s="9">
        <f t="shared" ref="AH643:AH706" si="76">IF(AG643&gt;0,AG643,AF643)</f>
        <v>17201</v>
      </c>
    </row>
    <row r="644" spans="1:34" ht="15.75" customHeight="1" x14ac:dyDescent="0.3">
      <c r="A644" s="4">
        <v>17</v>
      </c>
      <c r="B644" s="4">
        <v>17163</v>
      </c>
      <c r="C644" s="6" t="s">
        <v>2271</v>
      </c>
      <c r="D644" s="6" t="s">
        <v>64</v>
      </c>
      <c r="E644" s="4">
        <v>17119</v>
      </c>
      <c r="F644" s="4">
        <v>17119</v>
      </c>
      <c r="G644" s="4">
        <v>17119</v>
      </c>
      <c r="H644" s="37">
        <v>2685289625</v>
      </c>
      <c r="I644" s="37">
        <v>2748987964.5148101</v>
      </c>
      <c r="J644" s="37">
        <v>2748986948.7023201</v>
      </c>
      <c r="K644" s="4" t="str">
        <f>VLOOKUP(B644,altitude!$B$3:$E$3232,4)</f>
        <v>L</v>
      </c>
      <c r="L644" s="4">
        <f>VLOOKUP(B644,fuelregion!$C$5:$D$3233,2,FALSE)</f>
        <v>1470011000</v>
      </c>
      <c r="M644" s="4">
        <f>VLOOKUP(B644,fuelregion!$H$5:$I$3113,2,FALSE)</f>
        <v>1470011000</v>
      </c>
      <c r="N644" s="4">
        <f>VLOOKUP(B644,imbin!$B$4:$D$3233,2,FALSE)</f>
        <v>1</v>
      </c>
      <c r="O644" s="4" t="str">
        <f>VLOOKUP(B644,imbin!$B$4:$D$3233,3,FALSE)</f>
        <v>Submittal</v>
      </c>
      <c r="P644" s="4">
        <f>IF(ISNA(VLOOKUP(B644,rampbin!$B$4:$G$1697,6,FALSE)),2,VLOOKUP(B644,rampbin!$B$4:$G$1697,6,FALSE))</f>
        <v>3</v>
      </c>
      <c r="Q644" s="4" t="str">
        <f>IF(ISNA(VLOOKUP(B644,rampbin!$B$4:$G$1697,5,FALSE)),"MOVES",VLOOKUP(B644,rampbin!$B$4:$G$1697,5,FALSE))</f>
        <v>Submitted</v>
      </c>
      <c r="R644" s="4" t="s">
        <v>1877</v>
      </c>
      <c r="S644" s="6" t="s">
        <v>1990</v>
      </c>
      <c r="T644" s="4">
        <f>VLOOKUP(B644,meanLDage!$B$3:$E$3145,4,FALSE)</f>
        <v>3</v>
      </c>
      <c r="U644" s="32">
        <f>VLOOKUP(B644,meanLDage!$B$3:$E$3145,2,FALSE)</f>
        <v>10.229875357980244</v>
      </c>
      <c r="V644" s="4" t="str">
        <f t="shared" si="71"/>
        <v>17_L_1470011000_1_3_3</v>
      </c>
      <c r="W644" s="4">
        <v>17031</v>
      </c>
      <c r="X644" s="6"/>
      <c r="Y644" s="8">
        <f t="shared" si="72"/>
        <v>17031</v>
      </c>
      <c r="Z644" s="6" t="b">
        <f t="shared" si="70"/>
        <v>0</v>
      </c>
      <c r="AA644" s="6">
        <f t="shared" si="73"/>
        <v>17119</v>
      </c>
      <c r="AB644" s="4">
        <f t="shared" si="74"/>
        <v>3</v>
      </c>
      <c r="AC644" s="32">
        <f t="shared" si="75"/>
        <v>10.229875357980244</v>
      </c>
      <c r="AD644" s="4">
        <f>VLOOKUP($B644,meanLDage!$Z$3:$AC$3145,4,FALSE)</f>
        <v>3</v>
      </c>
      <c r="AE644" s="32">
        <f>VLOOKUP($B644,meanLDage!$Z$3:$AC$3145,2,FALSE)</f>
        <v>9.7392395812987722</v>
      </c>
      <c r="AF644" s="6">
        <f>VLOOKUP(V644,'2017 rep county selection'!$A$1:$C$281,3,FALSE)</f>
        <v>17089</v>
      </c>
      <c r="AH644" s="9">
        <f t="shared" si="76"/>
        <v>17089</v>
      </c>
    </row>
    <row r="645" spans="1:34" ht="15.75" customHeight="1" x14ac:dyDescent="0.3">
      <c r="A645" s="4">
        <v>17</v>
      </c>
      <c r="B645" s="4">
        <v>17165</v>
      </c>
      <c r="C645" s="6" t="s">
        <v>2271</v>
      </c>
      <c r="D645" s="6" t="s">
        <v>134</v>
      </c>
      <c r="E645" s="4">
        <v>17011</v>
      </c>
      <c r="F645" s="4">
        <v>17011</v>
      </c>
      <c r="G645" s="4">
        <v>17011</v>
      </c>
      <c r="H645" s="37">
        <v>245739995</v>
      </c>
      <c r="I645" s="37">
        <v>254393494.14151499</v>
      </c>
      <c r="J645" s="37">
        <v>254393400.03758901</v>
      </c>
      <c r="K645" s="4" t="str">
        <f>VLOOKUP(B645,altitude!$B$3:$E$3232,4)</f>
        <v>L</v>
      </c>
      <c r="L645" s="4">
        <f>VLOOKUP(B645,fuelregion!$C$5:$D$3233,2,FALSE)</f>
        <v>200001000</v>
      </c>
      <c r="M645" s="4">
        <f>VLOOKUP(B645,fuelregion!$H$5:$I$3113,2,FALSE)</f>
        <v>200001000</v>
      </c>
      <c r="N645" s="4">
        <f>VLOOKUP(B645,imbin!$B$4:$D$3233,2,FALSE)</f>
        <v>0</v>
      </c>
      <c r="O645" s="4" t="str">
        <f>VLOOKUP(B645,imbin!$B$4:$D$3233,3,FALSE)</f>
        <v>Submittal</v>
      </c>
      <c r="P645" s="4">
        <f>IF(ISNA(VLOOKUP(B645,rampbin!$B$4:$G$1697,6,FALSE)),2,VLOOKUP(B645,rampbin!$B$4:$G$1697,6,FALSE))</f>
        <v>3</v>
      </c>
      <c r="Q645" s="4" t="str">
        <f>IF(ISNA(VLOOKUP(B645,rampbin!$B$4:$G$1697,5,FALSE)),"MOVES",VLOOKUP(B645,rampbin!$B$4:$G$1697,5,FALSE))</f>
        <v>Submitted</v>
      </c>
      <c r="R645" s="4" t="s">
        <v>1880</v>
      </c>
      <c r="S645" s="6" t="s">
        <v>1851</v>
      </c>
      <c r="T645" s="4">
        <f>VLOOKUP(B645,meanLDage!$B$3:$E$3145,4,FALSE)</f>
        <v>4</v>
      </c>
      <c r="U645" s="32">
        <f>VLOOKUP(B645,meanLDage!$B$3:$E$3145,2,FALSE)</f>
        <v>11.285166868067645</v>
      </c>
      <c r="V645" s="4" t="str">
        <f t="shared" si="71"/>
        <v>17_L_200001000_0_3_3</v>
      </c>
      <c r="W645" s="4">
        <v>17183</v>
      </c>
      <c r="X645" s="6"/>
      <c r="Y645" s="8">
        <f t="shared" si="72"/>
        <v>17183</v>
      </c>
      <c r="Z645" s="6" t="b">
        <f t="shared" si="70"/>
        <v>0</v>
      </c>
      <c r="AA645" s="6">
        <f t="shared" si="73"/>
        <v>17011</v>
      </c>
      <c r="AB645" s="4">
        <f t="shared" si="74"/>
        <v>4</v>
      </c>
      <c r="AC645" s="32">
        <f t="shared" si="75"/>
        <v>11.285166868067645</v>
      </c>
      <c r="AD645" s="4">
        <f>VLOOKUP($B645,meanLDage!$Z$3:$AC$3145,4,FALSE)</f>
        <v>3</v>
      </c>
      <c r="AE645" s="32">
        <f>VLOOKUP($B645,meanLDage!$Z$3:$AC$3145,2,FALSE)</f>
        <v>10.727318542825873</v>
      </c>
      <c r="AF645" s="6">
        <f>VLOOKUP(V645,'2017 rep county selection'!$A$1:$C$281,3,FALSE)</f>
        <v>17201</v>
      </c>
      <c r="AH645" s="9">
        <f t="shared" si="76"/>
        <v>17201</v>
      </c>
    </row>
    <row r="646" spans="1:34" ht="15.75" customHeight="1" x14ac:dyDescent="0.3">
      <c r="A646" s="4">
        <v>17</v>
      </c>
      <c r="B646" s="4">
        <v>17167</v>
      </c>
      <c r="C646" s="6" t="s">
        <v>2271</v>
      </c>
      <c r="D646" s="6" t="s">
        <v>501</v>
      </c>
      <c r="E646" s="4">
        <v>17011</v>
      </c>
      <c r="F646" s="4">
        <v>17011</v>
      </c>
      <c r="G646" s="4">
        <v>17011</v>
      </c>
      <c r="H646" s="37">
        <v>2026739231</v>
      </c>
      <c r="I646" s="37">
        <v>2059541634.8327899</v>
      </c>
      <c r="J646" s="37">
        <v>2059540872.8266001</v>
      </c>
      <c r="K646" s="4" t="str">
        <f>VLOOKUP(B646,altitude!$B$3:$E$3232,4)</f>
        <v>L</v>
      </c>
      <c r="L646" s="4">
        <f>VLOOKUP(B646,fuelregion!$C$5:$D$3233,2,FALSE)</f>
        <v>200001000</v>
      </c>
      <c r="M646" s="4">
        <f>VLOOKUP(B646,fuelregion!$H$5:$I$3113,2,FALSE)</f>
        <v>200001000</v>
      </c>
      <c r="N646" s="4">
        <f>VLOOKUP(B646,imbin!$B$4:$D$3233,2,FALSE)</f>
        <v>0</v>
      </c>
      <c r="O646" s="4" t="str">
        <f>VLOOKUP(B646,imbin!$B$4:$D$3233,3,FALSE)</f>
        <v>Submittal</v>
      </c>
      <c r="P646" s="4">
        <f>IF(ISNA(VLOOKUP(B646,rampbin!$B$4:$G$1697,6,FALSE)),2,VLOOKUP(B646,rampbin!$B$4:$G$1697,6,FALSE))</f>
        <v>3</v>
      </c>
      <c r="Q646" s="4" t="str">
        <f>IF(ISNA(VLOOKUP(B646,rampbin!$B$4:$G$1697,5,FALSE)),"MOVES",VLOOKUP(B646,rampbin!$B$4:$G$1697,5,FALSE))</f>
        <v>Submitted</v>
      </c>
      <c r="R646" s="4" t="s">
        <v>1877</v>
      </c>
      <c r="S646" s="6" t="s">
        <v>2000</v>
      </c>
      <c r="T646" s="4">
        <f>VLOOKUP(B646,meanLDage!$B$3:$E$3145,4,FALSE)</f>
        <v>3</v>
      </c>
      <c r="U646" s="32">
        <f>VLOOKUP(B646,meanLDage!$B$3:$E$3145,2,FALSE)</f>
        <v>10.094554432345998</v>
      </c>
      <c r="V646" s="4" t="str">
        <f t="shared" si="71"/>
        <v>17_L_200001000_0_3_3</v>
      </c>
      <c r="W646" s="4">
        <v>17201</v>
      </c>
      <c r="X646" s="6"/>
      <c r="Y646" s="8">
        <f t="shared" si="72"/>
        <v>17201</v>
      </c>
      <c r="Z646" s="6" t="b">
        <f t="shared" si="70"/>
        <v>0</v>
      </c>
      <c r="AA646" s="6">
        <f t="shared" si="73"/>
        <v>17011</v>
      </c>
      <c r="AB646" s="4">
        <f t="shared" si="74"/>
        <v>3</v>
      </c>
      <c r="AC646" s="32">
        <f t="shared" si="75"/>
        <v>10.094554432345998</v>
      </c>
      <c r="AD646" s="4">
        <f>VLOOKUP($B646,meanLDage!$Z$3:$AC$3145,4,FALSE)</f>
        <v>3</v>
      </c>
      <c r="AE646" s="32">
        <f>VLOOKUP($B646,meanLDage!$Z$3:$AC$3145,2,FALSE)</f>
        <v>9.5728880845198372</v>
      </c>
      <c r="AF646" s="6">
        <f>VLOOKUP(V646,'2017 rep county selection'!$A$1:$C$281,3,FALSE)</f>
        <v>17201</v>
      </c>
      <c r="AH646" s="9">
        <f t="shared" si="76"/>
        <v>17201</v>
      </c>
    </row>
    <row r="647" spans="1:34" ht="15.75" customHeight="1" x14ac:dyDescent="0.3">
      <c r="A647" s="4">
        <v>17</v>
      </c>
      <c r="B647" s="4">
        <v>17169</v>
      </c>
      <c r="C647" s="6" t="s">
        <v>2271</v>
      </c>
      <c r="D647" s="6" t="s">
        <v>502</v>
      </c>
      <c r="E647" s="4">
        <v>17011</v>
      </c>
      <c r="F647" s="4">
        <v>17011</v>
      </c>
      <c r="G647" s="4">
        <v>17011</v>
      </c>
      <c r="H647" s="37">
        <v>90308997</v>
      </c>
      <c r="I647" s="37">
        <v>89524381.052289903</v>
      </c>
      <c r="J647" s="37">
        <v>89524347.522843495</v>
      </c>
      <c r="K647" s="4" t="str">
        <f>VLOOKUP(B647,altitude!$B$3:$E$3232,4)</f>
        <v>L</v>
      </c>
      <c r="L647" s="4">
        <f>VLOOKUP(B647,fuelregion!$C$5:$D$3233,2,FALSE)</f>
        <v>200001000</v>
      </c>
      <c r="M647" s="4">
        <f>VLOOKUP(B647,fuelregion!$H$5:$I$3113,2,FALSE)</f>
        <v>200001000</v>
      </c>
      <c r="N647" s="4">
        <f>VLOOKUP(B647,imbin!$B$4:$D$3233,2,FALSE)</f>
        <v>0</v>
      </c>
      <c r="O647" s="4" t="str">
        <f>VLOOKUP(B647,imbin!$B$4:$D$3233,3,FALSE)</f>
        <v>Submittal</v>
      </c>
      <c r="P647" s="4">
        <f>IF(ISNA(VLOOKUP(B647,rampbin!$B$4:$G$1697,6,FALSE)),2,VLOOKUP(B647,rampbin!$B$4:$G$1697,6,FALSE))</f>
        <v>3</v>
      </c>
      <c r="Q647" s="4" t="str">
        <f>IF(ISNA(VLOOKUP(B647,rampbin!$B$4:$G$1697,5,FALSE)),"MOVES",VLOOKUP(B647,rampbin!$B$4:$G$1697,5,FALSE))</f>
        <v>Submitted</v>
      </c>
      <c r="R647" s="4" t="s">
        <v>1880</v>
      </c>
      <c r="S647" s="6" t="s">
        <v>1851</v>
      </c>
      <c r="T647" s="4">
        <f>VLOOKUP(B647,meanLDage!$B$3:$E$3145,4,FALSE)</f>
        <v>4</v>
      </c>
      <c r="U647" s="32">
        <f>VLOOKUP(B647,meanLDage!$B$3:$E$3145,2,FALSE)</f>
        <v>11.605394449536822</v>
      </c>
      <c r="V647" s="4" t="str">
        <f t="shared" si="71"/>
        <v>17_L_200001000_0_4_3</v>
      </c>
      <c r="W647" s="4">
        <v>17183</v>
      </c>
      <c r="X647" s="6"/>
      <c r="Y647" s="8">
        <f t="shared" si="72"/>
        <v>17183</v>
      </c>
      <c r="Z647" s="6" t="b">
        <f t="shared" si="70"/>
        <v>0</v>
      </c>
      <c r="AA647" s="6">
        <f t="shared" si="73"/>
        <v>17011</v>
      </c>
      <c r="AB647" s="4">
        <f t="shared" si="74"/>
        <v>4</v>
      </c>
      <c r="AC647" s="32">
        <f t="shared" si="75"/>
        <v>11.605394449536822</v>
      </c>
      <c r="AD647" s="4">
        <f>VLOOKUP($B647,meanLDage!$Z$3:$AC$3145,4,FALSE)</f>
        <v>4</v>
      </c>
      <c r="AE647" s="32">
        <f>VLOOKUP($B647,meanLDage!$Z$3:$AC$3145,2,FALSE)</f>
        <v>11.028258627010084</v>
      </c>
      <c r="AF647" s="6">
        <f>VLOOKUP(V647,'2017 rep county selection'!$A$1:$C$281,3,FALSE)</f>
        <v>17055</v>
      </c>
      <c r="AH647" s="9">
        <f t="shared" si="76"/>
        <v>17055</v>
      </c>
    </row>
    <row r="648" spans="1:34" ht="15.75" customHeight="1" x14ac:dyDescent="0.3">
      <c r="A648" s="4">
        <v>17</v>
      </c>
      <c r="B648" s="4">
        <v>17171</v>
      </c>
      <c r="C648" s="6" t="s">
        <v>2271</v>
      </c>
      <c r="D648" s="6" t="s">
        <v>135</v>
      </c>
      <c r="E648" s="4">
        <v>17011</v>
      </c>
      <c r="F648" s="4">
        <v>17011</v>
      </c>
      <c r="G648" s="4">
        <v>17011</v>
      </c>
      <c r="H648" s="37">
        <v>83969998</v>
      </c>
      <c r="I648" s="37">
        <v>89405402.198926196</v>
      </c>
      <c r="J648" s="37">
        <v>89405369.139448702</v>
      </c>
      <c r="K648" s="4" t="str">
        <f>VLOOKUP(B648,altitude!$B$3:$E$3232,4)</f>
        <v>L</v>
      </c>
      <c r="L648" s="4">
        <f>VLOOKUP(B648,fuelregion!$C$5:$D$3233,2,FALSE)</f>
        <v>200001000</v>
      </c>
      <c r="M648" s="4">
        <f>VLOOKUP(B648,fuelregion!$H$5:$I$3113,2,FALSE)</f>
        <v>200001000</v>
      </c>
      <c r="N648" s="4">
        <f>VLOOKUP(B648,imbin!$B$4:$D$3233,2,FALSE)</f>
        <v>0</v>
      </c>
      <c r="O648" s="4" t="str">
        <f>VLOOKUP(B648,imbin!$B$4:$D$3233,3,FALSE)</f>
        <v>Submittal</v>
      </c>
      <c r="P648" s="4">
        <f>IF(ISNA(VLOOKUP(B648,rampbin!$B$4:$G$1697,6,FALSE)),2,VLOOKUP(B648,rampbin!$B$4:$G$1697,6,FALSE))</f>
        <v>3</v>
      </c>
      <c r="Q648" s="4" t="str">
        <f>IF(ISNA(VLOOKUP(B648,rampbin!$B$4:$G$1697,5,FALSE)),"MOVES",VLOOKUP(B648,rampbin!$B$4:$G$1697,5,FALSE))</f>
        <v>Submitted</v>
      </c>
      <c r="R648" s="4" t="s">
        <v>1880</v>
      </c>
      <c r="S648" s="6" t="s">
        <v>1851</v>
      </c>
      <c r="T648" s="4">
        <f>VLOOKUP(B648,meanLDage!$B$3:$E$3145,4,FALSE)</f>
        <v>4</v>
      </c>
      <c r="U648" s="32">
        <f>VLOOKUP(B648,meanLDage!$B$3:$E$3145,2,FALSE)</f>
        <v>11.357677523795665</v>
      </c>
      <c r="V648" s="4" t="str">
        <f t="shared" si="71"/>
        <v>17_L_200001000_0_3_3</v>
      </c>
      <c r="W648" s="4">
        <v>17183</v>
      </c>
      <c r="X648" s="6"/>
      <c r="Y648" s="8">
        <f t="shared" si="72"/>
        <v>17183</v>
      </c>
      <c r="Z648" s="6" t="b">
        <f t="shared" si="70"/>
        <v>0</v>
      </c>
      <c r="AA648" s="6">
        <f t="shared" si="73"/>
        <v>17011</v>
      </c>
      <c r="AB648" s="4">
        <f t="shared" si="74"/>
        <v>4</v>
      </c>
      <c r="AC648" s="32">
        <f t="shared" si="75"/>
        <v>11.357677523795665</v>
      </c>
      <c r="AD648" s="4">
        <f>VLOOKUP($B648,meanLDage!$Z$3:$AC$3145,4,FALSE)</f>
        <v>3</v>
      </c>
      <c r="AE648" s="32">
        <f>VLOOKUP($B648,meanLDage!$Z$3:$AC$3145,2,FALSE)</f>
        <v>10.833464982443799</v>
      </c>
      <c r="AF648" s="6">
        <f>VLOOKUP(V648,'2017 rep county selection'!$A$1:$C$281,3,FALSE)</f>
        <v>17201</v>
      </c>
      <c r="AH648" s="9">
        <f t="shared" si="76"/>
        <v>17201</v>
      </c>
    </row>
    <row r="649" spans="1:34" ht="15.75" customHeight="1" x14ac:dyDescent="0.3">
      <c r="A649" s="4">
        <v>17</v>
      </c>
      <c r="B649" s="4">
        <v>17173</v>
      </c>
      <c r="C649" s="6" t="s">
        <v>2271</v>
      </c>
      <c r="D649" s="6" t="s">
        <v>65</v>
      </c>
      <c r="E649" s="4">
        <v>17011</v>
      </c>
      <c r="F649" s="4">
        <v>17011</v>
      </c>
      <c r="G649" s="4">
        <v>17011</v>
      </c>
      <c r="H649" s="37">
        <v>251589975</v>
      </c>
      <c r="I649" s="37">
        <v>248805029.78355601</v>
      </c>
      <c r="J649" s="37">
        <v>248804937.680327</v>
      </c>
      <c r="K649" s="4" t="str">
        <f>VLOOKUP(B649,altitude!$B$3:$E$3232,4)</f>
        <v>L</v>
      </c>
      <c r="L649" s="4">
        <f>VLOOKUP(B649,fuelregion!$C$5:$D$3233,2,FALSE)</f>
        <v>200001000</v>
      </c>
      <c r="M649" s="4">
        <f>VLOOKUP(B649,fuelregion!$H$5:$I$3113,2,FALSE)</f>
        <v>200001000</v>
      </c>
      <c r="N649" s="4">
        <f>VLOOKUP(B649,imbin!$B$4:$D$3233,2,FALSE)</f>
        <v>0</v>
      </c>
      <c r="O649" s="4" t="str">
        <f>VLOOKUP(B649,imbin!$B$4:$D$3233,3,FALSE)</f>
        <v>Submittal</v>
      </c>
      <c r="P649" s="4">
        <f>IF(ISNA(VLOOKUP(B649,rampbin!$B$4:$G$1697,6,FALSE)),2,VLOOKUP(B649,rampbin!$B$4:$G$1697,6,FALSE))</f>
        <v>3</v>
      </c>
      <c r="Q649" s="4" t="str">
        <f>IF(ISNA(VLOOKUP(B649,rampbin!$B$4:$G$1697,5,FALSE)),"MOVES",VLOOKUP(B649,rampbin!$B$4:$G$1697,5,FALSE))</f>
        <v>Submitted</v>
      </c>
      <c r="R649" s="4" t="s">
        <v>1880</v>
      </c>
      <c r="S649" s="6" t="s">
        <v>1851</v>
      </c>
      <c r="T649" s="4">
        <f>VLOOKUP(B649,meanLDage!$B$3:$E$3145,4,FALSE)</f>
        <v>4</v>
      </c>
      <c r="U649" s="32">
        <f>VLOOKUP(B649,meanLDage!$B$3:$E$3145,2,FALSE)</f>
        <v>11.772515528399863</v>
      </c>
      <c r="V649" s="4" t="str">
        <f t="shared" si="71"/>
        <v>17_L_200001000_0_4_3</v>
      </c>
      <c r="W649" s="4">
        <v>17183</v>
      </c>
      <c r="X649" s="6"/>
      <c r="Y649" s="8">
        <f t="shared" si="72"/>
        <v>17183</v>
      </c>
      <c r="Z649" s="6" t="b">
        <f t="shared" si="70"/>
        <v>0</v>
      </c>
      <c r="AA649" s="6">
        <f t="shared" si="73"/>
        <v>17011</v>
      </c>
      <c r="AB649" s="4">
        <f t="shared" si="74"/>
        <v>4</v>
      </c>
      <c r="AC649" s="32">
        <f t="shared" si="75"/>
        <v>11.772515528399863</v>
      </c>
      <c r="AD649" s="4">
        <f>VLOOKUP($B649,meanLDage!$Z$3:$AC$3145,4,FALSE)</f>
        <v>4</v>
      </c>
      <c r="AE649" s="32">
        <f>VLOOKUP($B649,meanLDage!$Z$3:$AC$3145,2,FALSE)</f>
        <v>11.209826374676833</v>
      </c>
      <c r="AF649" s="6">
        <f>VLOOKUP(V649,'2017 rep county selection'!$A$1:$C$281,3,FALSE)</f>
        <v>17055</v>
      </c>
      <c r="AH649" s="9">
        <f t="shared" si="76"/>
        <v>17055</v>
      </c>
    </row>
    <row r="650" spans="1:34" ht="15.75" customHeight="1" x14ac:dyDescent="0.3">
      <c r="A650" s="4">
        <v>17</v>
      </c>
      <c r="B650" s="4">
        <v>17175</v>
      </c>
      <c r="C650" s="6" t="s">
        <v>2271</v>
      </c>
      <c r="D650" s="6" t="s">
        <v>503</v>
      </c>
      <c r="E650" s="4">
        <v>17011</v>
      </c>
      <c r="F650" s="4">
        <v>17011</v>
      </c>
      <c r="G650" s="4">
        <v>17011</v>
      </c>
      <c r="H650" s="37">
        <v>68414295</v>
      </c>
      <c r="I650" s="37">
        <v>71198905.502703503</v>
      </c>
      <c r="J650" s="37">
        <v>71198878.825082496</v>
      </c>
      <c r="K650" s="4" t="str">
        <f>VLOOKUP(B650,altitude!$B$3:$E$3232,4)</f>
        <v>L</v>
      </c>
      <c r="L650" s="4">
        <f>VLOOKUP(B650,fuelregion!$C$5:$D$3233,2,FALSE)</f>
        <v>200001000</v>
      </c>
      <c r="M650" s="4">
        <f>VLOOKUP(B650,fuelregion!$H$5:$I$3113,2,FALSE)</f>
        <v>200001000</v>
      </c>
      <c r="N650" s="4">
        <f>VLOOKUP(B650,imbin!$B$4:$D$3233,2,FALSE)</f>
        <v>0</v>
      </c>
      <c r="O650" s="4" t="str">
        <f>VLOOKUP(B650,imbin!$B$4:$D$3233,3,FALSE)</f>
        <v>Submittal</v>
      </c>
      <c r="P650" s="4">
        <f>IF(ISNA(VLOOKUP(B650,rampbin!$B$4:$G$1697,6,FALSE)),2,VLOOKUP(B650,rampbin!$B$4:$G$1697,6,FALSE))</f>
        <v>3</v>
      </c>
      <c r="Q650" s="4" t="str">
        <f>IF(ISNA(VLOOKUP(B650,rampbin!$B$4:$G$1697,5,FALSE)),"MOVES",VLOOKUP(B650,rampbin!$B$4:$G$1697,5,FALSE))</f>
        <v>Submitted</v>
      </c>
      <c r="R650" s="4" t="s">
        <v>1877</v>
      </c>
      <c r="S650" s="6" t="s">
        <v>1999</v>
      </c>
      <c r="T650" s="4">
        <f>VLOOKUP(B650,meanLDage!$B$3:$E$3145,4,FALSE)</f>
        <v>4</v>
      </c>
      <c r="U650" s="32">
        <f>VLOOKUP(B650,meanLDage!$B$3:$E$3145,2,FALSE)</f>
        <v>11.19695067026459</v>
      </c>
      <c r="V650" s="4" t="str">
        <f t="shared" si="71"/>
        <v>17_L_200001000_0_3_3</v>
      </c>
      <c r="W650" s="4">
        <v>17183</v>
      </c>
      <c r="X650" s="6"/>
      <c r="Y650" s="8">
        <f t="shared" si="72"/>
        <v>17183</v>
      </c>
      <c r="Z650" s="6" t="b">
        <f t="shared" si="70"/>
        <v>0</v>
      </c>
      <c r="AA650" s="6">
        <f t="shared" si="73"/>
        <v>17011</v>
      </c>
      <c r="AB650" s="4">
        <f t="shared" si="74"/>
        <v>4</v>
      </c>
      <c r="AC650" s="32">
        <f t="shared" si="75"/>
        <v>11.19695067026459</v>
      </c>
      <c r="AD650" s="4">
        <f>VLOOKUP($B650,meanLDage!$Z$3:$AC$3145,4,FALSE)</f>
        <v>3</v>
      </c>
      <c r="AE650" s="32">
        <f>VLOOKUP($B650,meanLDage!$Z$3:$AC$3145,2,FALSE)</f>
        <v>10.647144923274093</v>
      </c>
      <c r="AF650" s="6">
        <f>VLOOKUP(V650,'2017 rep county selection'!$A$1:$C$281,3,FALSE)</f>
        <v>17201</v>
      </c>
      <c r="AH650" s="9">
        <f t="shared" si="76"/>
        <v>17201</v>
      </c>
    </row>
    <row r="651" spans="1:34" ht="15.75" customHeight="1" x14ac:dyDescent="0.3">
      <c r="A651" s="4">
        <v>17</v>
      </c>
      <c r="B651" s="4">
        <v>17177</v>
      </c>
      <c r="C651" s="6" t="s">
        <v>2271</v>
      </c>
      <c r="D651" s="6" t="s">
        <v>504</v>
      </c>
      <c r="E651" s="4">
        <v>17011</v>
      </c>
      <c r="F651" s="4">
        <v>17011</v>
      </c>
      <c r="G651" s="4">
        <v>17011</v>
      </c>
      <c r="H651" s="37">
        <v>392822719</v>
      </c>
      <c r="I651" s="37">
        <v>398023615.40667099</v>
      </c>
      <c r="J651" s="37">
        <v>398023466.340437</v>
      </c>
      <c r="K651" s="4" t="str">
        <f>VLOOKUP(B651,altitude!$B$3:$E$3232,4)</f>
        <v>L</v>
      </c>
      <c r="L651" s="4">
        <f>VLOOKUP(B651,fuelregion!$C$5:$D$3233,2,FALSE)</f>
        <v>200001000</v>
      </c>
      <c r="M651" s="4">
        <f>VLOOKUP(B651,fuelregion!$H$5:$I$3113,2,FALSE)</f>
        <v>200001000</v>
      </c>
      <c r="N651" s="4">
        <f>VLOOKUP(B651,imbin!$B$4:$D$3233,2,FALSE)</f>
        <v>0</v>
      </c>
      <c r="O651" s="4" t="str">
        <f>VLOOKUP(B651,imbin!$B$4:$D$3233,3,FALSE)</f>
        <v>Submittal</v>
      </c>
      <c r="P651" s="4">
        <f>IF(ISNA(VLOOKUP(B651,rampbin!$B$4:$G$1697,6,FALSE)),2,VLOOKUP(B651,rampbin!$B$4:$G$1697,6,FALSE))</f>
        <v>3</v>
      </c>
      <c r="Q651" s="4" t="str">
        <f>IF(ISNA(VLOOKUP(B651,rampbin!$B$4:$G$1697,5,FALSE)),"MOVES",VLOOKUP(B651,rampbin!$B$4:$G$1697,5,FALSE))</f>
        <v>Submitted</v>
      </c>
      <c r="R651" s="4" t="s">
        <v>1880</v>
      </c>
      <c r="S651" s="6" t="s">
        <v>1851</v>
      </c>
      <c r="T651" s="4">
        <f>VLOOKUP(B651,meanLDage!$B$3:$E$3145,4,FALSE)</f>
        <v>4</v>
      </c>
      <c r="U651" s="32">
        <f>VLOOKUP(B651,meanLDage!$B$3:$E$3145,2,FALSE)</f>
        <v>11.400075352897359</v>
      </c>
      <c r="V651" s="4" t="str">
        <f t="shared" si="71"/>
        <v>17_L_200001000_0_3_3</v>
      </c>
      <c r="W651" s="4">
        <v>17183</v>
      </c>
      <c r="X651" s="6"/>
      <c r="Y651" s="8">
        <f t="shared" si="72"/>
        <v>17183</v>
      </c>
      <c r="Z651" s="6" t="b">
        <f t="shared" si="70"/>
        <v>0</v>
      </c>
      <c r="AA651" s="6">
        <f t="shared" si="73"/>
        <v>17011</v>
      </c>
      <c r="AB651" s="4">
        <f t="shared" si="74"/>
        <v>4</v>
      </c>
      <c r="AC651" s="32">
        <f t="shared" si="75"/>
        <v>11.400075352897359</v>
      </c>
      <c r="AD651" s="4">
        <f>VLOOKUP($B651,meanLDage!$Z$3:$AC$3145,4,FALSE)</f>
        <v>3</v>
      </c>
      <c r="AE651" s="32">
        <f>VLOOKUP($B651,meanLDage!$Z$3:$AC$3145,2,FALSE)</f>
        <v>10.869212251224507</v>
      </c>
      <c r="AF651" s="6">
        <f>VLOOKUP(V651,'2017 rep county selection'!$A$1:$C$281,3,FALSE)</f>
        <v>17201</v>
      </c>
      <c r="AH651" s="9">
        <f t="shared" si="76"/>
        <v>17201</v>
      </c>
    </row>
    <row r="652" spans="1:34" ht="15.75" customHeight="1" x14ac:dyDescent="0.3">
      <c r="A652" s="4">
        <v>17</v>
      </c>
      <c r="B652" s="4">
        <v>17179</v>
      </c>
      <c r="C652" s="6" t="s">
        <v>2271</v>
      </c>
      <c r="D652" s="6" t="s">
        <v>505</v>
      </c>
      <c r="E652" s="4">
        <v>17011</v>
      </c>
      <c r="F652" s="4">
        <v>17011</v>
      </c>
      <c r="G652" s="4">
        <v>17011</v>
      </c>
      <c r="H652" s="37">
        <v>1278345980</v>
      </c>
      <c r="I652" s="37">
        <v>1297290907.44259</v>
      </c>
      <c r="J652" s="37">
        <v>1297290421.4662199</v>
      </c>
      <c r="K652" s="4" t="str">
        <f>VLOOKUP(B652,altitude!$B$3:$E$3232,4)</f>
        <v>L</v>
      </c>
      <c r="L652" s="4">
        <f>VLOOKUP(B652,fuelregion!$C$5:$D$3233,2,FALSE)</f>
        <v>200001000</v>
      </c>
      <c r="M652" s="4">
        <f>VLOOKUP(B652,fuelregion!$H$5:$I$3113,2,FALSE)</f>
        <v>200001000</v>
      </c>
      <c r="N652" s="4">
        <f>VLOOKUP(B652,imbin!$B$4:$D$3233,2,FALSE)</f>
        <v>0</v>
      </c>
      <c r="O652" s="4" t="str">
        <f>VLOOKUP(B652,imbin!$B$4:$D$3233,3,FALSE)</f>
        <v>Submittal</v>
      </c>
      <c r="P652" s="4">
        <f>IF(ISNA(VLOOKUP(B652,rampbin!$B$4:$G$1697,6,FALSE)),2,VLOOKUP(B652,rampbin!$B$4:$G$1697,6,FALSE))</f>
        <v>3</v>
      </c>
      <c r="Q652" s="4" t="str">
        <f>IF(ISNA(VLOOKUP(B652,rampbin!$B$4:$G$1697,5,FALSE)),"MOVES",VLOOKUP(B652,rampbin!$B$4:$G$1697,5,FALSE))</f>
        <v>Submitted</v>
      </c>
      <c r="R652" s="4" t="s">
        <v>1877</v>
      </c>
      <c r="S652" s="6" t="s">
        <v>1999</v>
      </c>
      <c r="T652" s="4">
        <f>VLOOKUP(B652,meanLDage!$B$3:$E$3145,4,FALSE)</f>
        <v>3</v>
      </c>
      <c r="U652" s="32">
        <f>VLOOKUP(B652,meanLDage!$B$3:$E$3145,2,FALSE)</f>
        <v>10.166567783164803</v>
      </c>
      <c r="V652" s="4" t="str">
        <f t="shared" si="71"/>
        <v>17_L_200001000_0_3_3</v>
      </c>
      <c r="W652" s="4">
        <v>17201</v>
      </c>
      <c r="X652" s="6"/>
      <c r="Y652" s="8">
        <f t="shared" si="72"/>
        <v>17201</v>
      </c>
      <c r="Z652" s="6" t="b">
        <f t="shared" si="70"/>
        <v>0</v>
      </c>
      <c r="AA652" s="6">
        <f t="shared" si="73"/>
        <v>17011</v>
      </c>
      <c r="AB652" s="4">
        <f t="shared" si="74"/>
        <v>3</v>
      </c>
      <c r="AC652" s="32">
        <f t="shared" si="75"/>
        <v>10.166567783164803</v>
      </c>
      <c r="AD652" s="4">
        <f>VLOOKUP($B652,meanLDage!$Z$3:$AC$3145,4,FALSE)</f>
        <v>3</v>
      </c>
      <c r="AE652" s="32">
        <f>VLOOKUP($B652,meanLDage!$Z$3:$AC$3145,2,FALSE)</f>
        <v>9.6974416157800114</v>
      </c>
      <c r="AF652" s="6">
        <f>VLOOKUP(V652,'2017 rep county selection'!$A$1:$C$281,3,FALSE)</f>
        <v>17201</v>
      </c>
      <c r="AH652" s="9">
        <f t="shared" si="76"/>
        <v>17201</v>
      </c>
    </row>
    <row r="653" spans="1:34" ht="15.75" customHeight="1" x14ac:dyDescent="0.3">
      <c r="A653" s="4">
        <v>17</v>
      </c>
      <c r="B653" s="4">
        <v>17181</v>
      </c>
      <c r="C653" s="6" t="s">
        <v>2271</v>
      </c>
      <c r="D653" s="6" t="s">
        <v>141</v>
      </c>
      <c r="E653" s="4">
        <v>17011</v>
      </c>
      <c r="F653" s="4">
        <v>17011</v>
      </c>
      <c r="G653" s="4">
        <v>17011</v>
      </c>
      <c r="H653" s="37">
        <v>237279980</v>
      </c>
      <c r="I653" s="37">
        <v>237772523.267194</v>
      </c>
      <c r="J653" s="37">
        <v>237772435.375934</v>
      </c>
      <c r="K653" s="4" t="str">
        <f>VLOOKUP(B653,altitude!$B$3:$E$3232,4)</f>
        <v>L</v>
      </c>
      <c r="L653" s="4">
        <f>VLOOKUP(B653,fuelregion!$C$5:$D$3233,2,FALSE)</f>
        <v>200001000</v>
      </c>
      <c r="M653" s="4">
        <f>VLOOKUP(B653,fuelregion!$H$5:$I$3113,2,FALSE)</f>
        <v>200001000</v>
      </c>
      <c r="N653" s="4">
        <f>VLOOKUP(B653,imbin!$B$4:$D$3233,2,FALSE)</f>
        <v>0</v>
      </c>
      <c r="O653" s="4" t="str">
        <f>VLOOKUP(B653,imbin!$B$4:$D$3233,3,FALSE)</f>
        <v>Submittal</v>
      </c>
      <c r="P653" s="4">
        <f>IF(ISNA(VLOOKUP(B653,rampbin!$B$4:$G$1697,6,FALSE)),2,VLOOKUP(B653,rampbin!$B$4:$G$1697,6,FALSE))</f>
        <v>3</v>
      </c>
      <c r="Q653" s="4" t="str">
        <f>IF(ISNA(VLOOKUP(B653,rampbin!$B$4:$G$1697,5,FALSE)),"MOVES",VLOOKUP(B653,rampbin!$B$4:$G$1697,5,FALSE))</f>
        <v>Submitted</v>
      </c>
      <c r="R653" s="4" t="s">
        <v>1880</v>
      </c>
      <c r="S653" s="6" t="s">
        <v>1851</v>
      </c>
      <c r="T653" s="4">
        <f>VLOOKUP(B653,meanLDage!$B$3:$E$3145,4,FALSE)</f>
        <v>4</v>
      </c>
      <c r="U653" s="32">
        <f>VLOOKUP(B653,meanLDage!$B$3:$E$3145,2,FALSE)</f>
        <v>11.929983932107708</v>
      </c>
      <c r="V653" s="4" t="str">
        <f t="shared" si="71"/>
        <v>17_L_200001000_0_4_3</v>
      </c>
      <c r="W653" s="4">
        <v>17183</v>
      </c>
      <c r="X653" s="6"/>
      <c r="Y653" s="8">
        <f t="shared" si="72"/>
        <v>17183</v>
      </c>
      <c r="Z653" s="6" t="b">
        <f t="shared" si="70"/>
        <v>0</v>
      </c>
      <c r="AA653" s="6">
        <f t="shared" si="73"/>
        <v>17011</v>
      </c>
      <c r="AB653" s="4">
        <f t="shared" si="74"/>
        <v>4</v>
      </c>
      <c r="AC653" s="32">
        <f t="shared" si="75"/>
        <v>11.929983932107708</v>
      </c>
      <c r="AD653" s="4">
        <f>VLOOKUP($B653,meanLDage!$Z$3:$AC$3145,4,FALSE)</f>
        <v>4</v>
      </c>
      <c r="AE653" s="32">
        <f>VLOOKUP($B653,meanLDage!$Z$3:$AC$3145,2,FALSE)</f>
        <v>11.368657382834387</v>
      </c>
      <c r="AF653" s="6">
        <f>VLOOKUP(V653,'2017 rep county selection'!$A$1:$C$281,3,FALSE)</f>
        <v>17055</v>
      </c>
      <c r="AH653" s="9">
        <f t="shared" si="76"/>
        <v>17055</v>
      </c>
    </row>
    <row r="654" spans="1:34" ht="15.75" customHeight="1" x14ac:dyDescent="0.3">
      <c r="A654" s="4">
        <v>17</v>
      </c>
      <c r="B654" s="4">
        <v>17183</v>
      </c>
      <c r="C654" s="6" t="s">
        <v>2271</v>
      </c>
      <c r="D654" s="6" t="s">
        <v>506</v>
      </c>
      <c r="E654" s="4">
        <v>17011</v>
      </c>
      <c r="F654" s="4">
        <v>17011</v>
      </c>
      <c r="G654" s="4">
        <v>17011</v>
      </c>
      <c r="H654" s="37">
        <v>780356512</v>
      </c>
      <c r="I654" s="37">
        <v>720241916.92273903</v>
      </c>
      <c r="J654" s="37">
        <v>720241647.24874794</v>
      </c>
      <c r="K654" s="4" t="str">
        <f>VLOOKUP(B654,altitude!$B$3:$E$3232,4)</f>
        <v>L</v>
      </c>
      <c r="L654" s="4">
        <f>VLOOKUP(B654,fuelregion!$C$5:$D$3233,2,FALSE)</f>
        <v>200001000</v>
      </c>
      <c r="M654" s="4">
        <f>VLOOKUP(B654,fuelregion!$H$5:$I$3113,2,FALSE)</f>
        <v>200001000</v>
      </c>
      <c r="N654" s="4">
        <f>VLOOKUP(B654,imbin!$B$4:$D$3233,2,FALSE)</f>
        <v>0</v>
      </c>
      <c r="O654" s="4" t="str">
        <f>VLOOKUP(B654,imbin!$B$4:$D$3233,3,FALSE)</f>
        <v>Submittal</v>
      </c>
      <c r="P654" s="4">
        <f>IF(ISNA(VLOOKUP(B654,rampbin!$B$4:$G$1697,6,FALSE)),2,VLOOKUP(B654,rampbin!$B$4:$G$1697,6,FALSE))</f>
        <v>3</v>
      </c>
      <c r="Q654" s="4" t="str">
        <f>IF(ISNA(VLOOKUP(B654,rampbin!$B$4:$G$1697,5,FALSE)),"MOVES",VLOOKUP(B654,rampbin!$B$4:$G$1697,5,FALSE))</f>
        <v>Submitted</v>
      </c>
      <c r="R654" s="4" t="s">
        <v>1877</v>
      </c>
      <c r="S654" s="6" t="s">
        <v>2001</v>
      </c>
      <c r="T654" s="4">
        <f>VLOOKUP(B654,meanLDage!$B$3:$E$3145,4,FALSE)</f>
        <v>4</v>
      </c>
      <c r="U654" s="32">
        <f>VLOOKUP(B654,meanLDage!$B$3:$E$3145,2,FALSE)</f>
        <v>11.421244416629623</v>
      </c>
      <c r="V654" s="4" t="str">
        <f t="shared" si="71"/>
        <v>17_L_200001000_0_3_3</v>
      </c>
      <c r="W654" s="4">
        <v>17183</v>
      </c>
      <c r="X654" s="6"/>
      <c r="Y654" s="8">
        <f t="shared" si="72"/>
        <v>17183</v>
      </c>
      <c r="Z654" s="6" t="b">
        <f t="shared" si="70"/>
        <v>0</v>
      </c>
      <c r="AA654" s="6">
        <f t="shared" si="73"/>
        <v>17011</v>
      </c>
      <c r="AB654" s="4">
        <f t="shared" si="74"/>
        <v>4</v>
      </c>
      <c r="AC654" s="32">
        <f t="shared" si="75"/>
        <v>11.421244416629623</v>
      </c>
      <c r="AD654" s="4">
        <f>VLOOKUP($B654,meanLDage!$Z$3:$AC$3145,4,FALSE)</f>
        <v>3</v>
      </c>
      <c r="AE654" s="32">
        <f>VLOOKUP($B654,meanLDage!$Z$3:$AC$3145,2,FALSE)</f>
        <v>10.857542397933194</v>
      </c>
      <c r="AF654" s="6">
        <f>VLOOKUP(V654,'2017 rep county selection'!$A$1:$C$281,3,FALSE)</f>
        <v>17201</v>
      </c>
      <c r="AH654" s="9">
        <f t="shared" si="76"/>
        <v>17201</v>
      </c>
    </row>
    <row r="655" spans="1:34" ht="15.75" customHeight="1" x14ac:dyDescent="0.3">
      <c r="A655" s="4">
        <v>17</v>
      </c>
      <c r="B655" s="4">
        <v>17185</v>
      </c>
      <c r="C655" s="6" t="s">
        <v>2271</v>
      </c>
      <c r="D655" s="6" t="s">
        <v>507</v>
      </c>
      <c r="E655" s="4">
        <v>17011</v>
      </c>
      <c r="F655" s="4">
        <v>17011</v>
      </c>
      <c r="G655" s="4">
        <v>17011</v>
      </c>
      <c r="H655" s="37">
        <v>93270065</v>
      </c>
      <c r="I655" s="37">
        <v>91866784.277726397</v>
      </c>
      <c r="J655" s="37">
        <v>91866750.270821601</v>
      </c>
      <c r="K655" s="4" t="str">
        <f>VLOOKUP(B655,altitude!$B$3:$E$3232,4)</f>
        <v>L</v>
      </c>
      <c r="L655" s="4">
        <f>VLOOKUP(B655,fuelregion!$C$5:$D$3233,2,FALSE)</f>
        <v>200001000</v>
      </c>
      <c r="M655" s="4">
        <f>VLOOKUP(B655,fuelregion!$H$5:$I$3113,2,FALSE)</f>
        <v>200001000</v>
      </c>
      <c r="N655" s="4">
        <f>VLOOKUP(B655,imbin!$B$4:$D$3233,2,FALSE)</f>
        <v>0</v>
      </c>
      <c r="O655" s="4" t="str">
        <f>VLOOKUP(B655,imbin!$B$4:$D$3233,3,FALSE)</f>
        <v>Submittal</v>
      </c>
      <c r="P655" s="4">
        <f>IF(ISNA(VLOOKUP(B655,rampbin!$B$4:$G$1697,6,FALSE)),2,VLOOKUP(B655,rampbin!$B$4:$G$1697,6,FALSE))</f>
        <v>3</v>
      </c>
      <c r="Q655" s="4" t="str">
        <f>IF(ISNA(VLOOKUP(B655,rampbin!$B$4:$G$1697,5,FALSE)),"MOVES",VLOOKUP(B655,rampbin!$B$4:$G$1697,5,FALSE))</f>
        <v>Submitted</v>
      </c>
      <c r="R655" s="4" t="s">
        <v>1880</v>
      </c>
      <c r="S655" s="6" t="s">
        <v>1851</v>
      </c>
      <c r="T655" s="4">
        <f>VLOOKUP(B655,meanLDage!$B$3:$E$3145,4,FALSE)</f>
        <v>4</v>
      </c>
      <c r="U655" s="32">
        <f>VLOOKUP(B655,meanLDage!$B$3:$E$3145,2,FALSE)</f>
        <v>11.130581614206468</v>
      </c>
      <c r="V655" s="4" t="str">
        <f t="shared" si="71"/>
        <v>17_L_200001000_0_3_3</v>
      </c>
      <c r="W655" s="4">
        <v>17183</v>
      </c>
      <c r="X655" s="6"/>
      <c r="Y655" s="8">
        <f t="shared" si="72"/>
        <v>17183</v>
      </c>
      <c r="Z655" s="6" t="b">
        <f t="shared" si="70"/>
        <v>0</v>
      </c>
      <c r="AA655" s="6">
        <f t="shared" si="73"/>
        <v>17011</v>
      </c>
      <c r="AB655" s="4">
        <f t="shared" si="74"/>
        <v>4</v>
      </c>
      <c r="AC655" s="32">
        <f t="shared" si="75"/>
        <v>11.130581614206468</v>
      </c>
      <c r="AD655" s="4">
        <f>VLOOKUP($B655,meanLDage!$Z$3:$AC$3145,4,FALSE)</f>
        <v>3</v>
      </c>
      <c r="AE655" s="32">
        <f>VLOOKUP($B655,meanLDage!$Z$3:$AC$3145,2,FALSE)</f>
        <v>10.584306744790307</v>
      </c>
      <c r="AF655" s="6">
        <f>VLOOKUP(V655,'2017 rep county selection'!$A$1:$C$281,3,FALSE)</f>
        <v>17201</v>
      </c>
      <c r="AH655" s="9">
        <f t="shared" si="76"/>
        <v>17201</v>
      </c>
    </row>
    <row r="656" spans="1:34" ht="15.75" customHeight="1" x14ac:dyDescent="0.3">
      <c r="A656" s="4">
        <v>17</v>
      </c>
      <c r="B656" s="4">
        <v>17187</v>
      </c>
      <c r="C656" s="6" t="s">
        <v>2271</v>
      </c>
      <c r="D656" s="6" t="s">
        <v>418</v>
      </c>
      <c r="E656" s="4">
        <v>17011</v>
      </c>
      <c r="F656" s="4">
        <v>17011</v>
      </c>
      <c r="G656" s="4">
        <v>17011</v>
      </c>
      <c r="H656" s="37">
        <v>215967458</v>
      </c>
      <c r="I656" s="37">
        <v>223707795.60567799</v>
      </c>
      <c r="J656" s="37">
        <v>223707711.82932201</v>
      </c>
      <c r="K656" s="4" t="str">
        <f>VLOOKUP(B656,altitude!$B$3:$E$3232,4)</f>
        <v>L</v>
      </c>
      <c r="L656" s="4">
        <f>VLOOKUP(B656,fuelregion!$C$5:$D$3233,2,FALSE)</f>
        <v>200001000</v>
      </c>
      <c r="M656" s="4">
        <f>VLOOKUP(B656,fuelregion!$H$5:$I$3113,2,FALSE)</f>
        <v>200001000</v>
      </c>
      <c r="N656" s="4">
        <f>VLOOKUP(B656,imbin!$B$4:$D$3233,2,FALSE)</f>
        <v>0</v>
      </c>
      <c r="O656" s="4" t="str">
        <f>VLOOKUP(B656,imbin!$B$4:$D$3233,3,FALSE)</f>
        <v>Submittal</v>
      </c>
      <c r="P656" s="4">
        <f>IF(ISNA(VLOOKUP(B656,rampbin!$B$4:$G$1697,6,FALSE)),2,VLOOKUP(B656,rampbin!$B$4:$G$1697,6,FALSE))</f>
        <v>3</v>
      </c>
      <c r="Q656" s="4" t="str">
        <f>IF(ISNA(VLOOKUP(B656,rampbin!$B$4:$G$1697,5,FALSE)),"MOVES",VLOOKUP(B656,rampbin!$B$4:$G$1697,5,FALSE))</f>
        <v>Submitted</v>
      </c>
      <c r="R656" s="4" t="s">
        <v>1880</v>
      </c>
      <c r="S656" s="6" t="s">
        <v>1851</v>
      </c>
      <c r="T656" s="4">
        <f>VLOOKUP(B656,meanLDage!$B$3:$E$3145,4,FALSE)</f>
        <v>4</v>
      </c>
      <c r="U656" s="32">
        <f>VLOOKUP(B656,meanLDage!$B$3:$E$3145,2,FALSE)</f>
        <v>11.11334112541789</v>
      </c>
      <c r="V656" s="4" t="str">
        <f t="shared" si="71"/>
        <v>17_L_200001000_0_3_3</v>
      </c>
      <c r="W656" s="4">
        <v>17183</v>
      </c>
      <c r="X656" s="6"/>
      <c r="Y656" s="8">
        <f t="shared" si="72"/>
        <v>17183</v>
      </c>
      <c r="Z656" s="6" t="b">
        <f t="shared" si="70"/>
        <v>0</v>
      </c>
      <c r="AA656" s="6">
        <f t="shared" si="73"/>
        <v>17011</v>
      </c>
      <c r="AB656" s="4">
        <f t="shared" si="74"/>
        <v>4</v>
      </c>
      <c r="AC656" s="32">
        <f t="shared" si="75"/>
        <v>11.11334112541789</v>
      </c>
      <c r="AD656" s="4">
        <f>VLOOKUP($B656,meanLDage!$Z$3:$AC$3145,4,FALSE)</f>
        <v>3</v>
      </c>
      <c r="AE656" s="32">
        <f>VLOOKUP($B656,meanLDage!$Z$3:$AC$3145,2,FALSE)</f>
        <v>10.598771280274066</v>
      </c>
      <c r="AF656" s="6">
        <f>VLOOKUP(V656,'2017 rep county selection'!$A$1:$C$281,3,FALSE)</f>
        <v>17201</v>
      </c>
      <c r="AH656" s="9">
        <f t="shared" si="76"/>
        <v>17201</v>
      </c>
    </row>
    <row r="657" spans="1:34" ht="15.75" customHeight="1" x14ac:dyDescent="0.3">
      <c r="A657" s="4">
        <v>17</v>
      </c>
      <c r="B657" s="4">
        <v>17189</v>
      </c>
      <c r="C657" s="6" t="s">
        <v>2271</v>
      </c>
      <c r="D657" s="6" t="s">
        <v>71</v>
      </c>
      <c r="E657" s="4">
        <v>17011</v>
      </c>
      <c r="F657" s="4">
        <v>17011</v>
      </c>
      <c r="G657" s="4">
        <v>17011</v>
      </c>
      <c r="H657" s="37">
        <v>340690037</v>
      </c>
      <c r="I657" s="37">
        <v>377802702.54744601</v>
      </c>
      <c r="J657" s="37">
        <v>377802562.87398303</v>
      </c>
      <c r="K657" s="4" t="str">
        <f>VLOOKUP(B657,altitude!$B$3:$E$3232,4)</f>
        <v>L</v>
      </c>
      <c r="L657" s="4">
        <f>VLOOKUP(B657,fuelregion!$C$5:$D$3233,2,FALSE)</f>
        <v>200001000</v>
      </c>
      <c r="M657" s="4">
        <f>VLOOKUP(B657,fuelregion!$H$5:$I$3113,2,FALSE)</f>
        <v>200001000</v>
      </c>
      <c r="N657" s="4">
        <f>VLOOKUP(B657,imbin!$B$4:$D$3233,2,FALSE)</f>
        <v>0</v>
      </c>
      <c r="O657" s="4" t="str">
        <f>VLOOKUP(B657,imbin!$B$4:$D$3233,3,FALSE)</f>
        <v>Submittal</v>
      </c>
      <c r="P657" s="4">
        <f>IF(ISNA(VLOOKUP(B657,rampbin!$B$4:$G$1697,6,FALSE)),2,VLOOKUP(B657,rampbin!$B$4:$G$1697,6,FALSE))</f>
        <v>3</v>
      </c>
      <c r="Q657" s="4" t="str">
        <f>IF(ISNA(VLOOKUP(B657,rampbin!$B$4:$G$1697,5,FALSE)),"MOVES",VLOOKUP(B657,rampbin!$B$4:$G$1697,5,FALSE))</f>
        <v>Submitted</v>
      </c>
      <c r="R657" s="4" t="s">
        <v>1880</v>
      </c>
      <c r="S657" s="6" t="s">
        <v>1851</v>
      </c>
      <c r="T657" s="4">
        <f>VLOOKUP(B657,meanLDage!$B$3:$E$3145,4,FALSE)</f>
        <v>3</v>
      </c>
      <c r="U657" s="32">
        <f>VLOOKUP(B657,meanLDage!$B$3:$E$3145,2,FALSE)</f>
        <v>10.940749210553445</v>
      </c>
      <c r="V657" s="4" t="str">
        <f t="shared" si="71"/>
        <v>17_L_200001000_0_3_3</v>
      </c>
      <c r="W657" s="4">
        <v>17201</v>
      </c>
      <c r="X657" s="6"/>
      <c r="Y657" s="8">
        <f t="shared" si="72"/>
        <v>17201</v>
      </c>
      <c r="Z657" s="6" t="b">
        <f t="shared" si="70"/>
        <v>0</v>
      </c>
      <c r="AA657" s="6">
        <f t="shared" si="73"/>
        <v>17011</v>
      </c>
      <c r="AB657" s="4">
        <f t="shared" si="74"/>
        <v>3</v>
      </c>
      <c r="AC657" s="32">
        <f t="shared" si="75"/>
        <v>10.940749210553445</v>
      </c>
      <c r="AD657" s="4">
        <f>VLOOKUP($B657,meanLDage!$Z$3:$AC$3145,4,FALSE)</f>
        <v>3</v>
      </c>
      <c r="AE657" s="32">
        <f>VLOOKUP($B657,meanLDage!$Z$3:$AC$3145,2,FALSE)</f>
        <v>10.39023367885054</v>
      </c>
      <c r="AF657" s="6">
        <f>VLOOKUP(V657,'2017 rep county selection'!$A$1:$C$281,3,FALSE)</f>
        <v>17201</v>
      </c>
      <c r="AH657" s="9">
        <f t="shared" si="76"/>
        <v>17201</v>
      </c>
    </row>
    <row r="658" spans="1:34" ht="15.75" customHeight="1" x14ac:dyDescent="0.3">
      <c r="A658" s="4">
        <v>17</v>
      </c>
      <c r="B658" s="4">
        <v>17191</v>
      </c>
      <c r="C658" s="6" t="s">
        <v>2271</v>
      </c>
      <c r="D658" s="6" t="s">
        <v>419</v>
      </c>
      <c r="E658" s="4">
        <v>17011</v>
      </c>
      <c r="F658" s="4">
        <v>17011</v>
      </c>
      <c r="G658" s="4">
        <v>17011</v>
      </c>
      <c r="H658" s="37">
        <v>250519975</v>
      </c>
      <c r="I658" s="37">
        <v>266319457.83348599</v>
      </c>
      <c r="J658" s="37">
        <v>266319359.412388</v>
      </c>
      <c r="K658" s="4" t="str">
        <f>VLOOKUP(B658,altitude!$B$3:$E$3232,4)</f>
        <v>L</v>
      </c>
      <c r="L658" s="4">
        <f>VLOOKUP(B658,fuelregion!$C$5:$D$3233,2,FALSE)</f>
        <v>200001000</v>
      </c>
      <c r="M658" s="4">
        <f>VLOOKUP(B658,fuelregion!$H$5:$I$3113,2,FALSE)</f>
        <v>200001000</v>
      </c>
      <c r="N658" s="4">
        <f>VLOOKUP(B658,imbin!$B$4:$D$3233,2,FALSE)</f>
        <v>0</v>
      </c>
      <c r="O658" s="4" t="str">
        <f>VLOOKUP(B658,imbin!$B$4:$D$3233,3,FALSE)</f>
        <v>Submittal</v>
      </c>
      <c r="P658" s="4">
        <f>IF(ISNA(VLOOKUP(B658,rampbin!$B$4:$G$1697,6,FALSE)),2,VLOOKUP(B658,rampbin!$B$4:$G$1697,6,FALSE))</f>
        <v>3</v>
      </c>
      <c r="Q658" s="4" t="str">
        <f>IF(ISNA(VLOOKUP(B658,rampbin!$B$4:$G$1697,5,FALSE)),"MOVES",VLOOKUP(B658,rampbin!$B$4:$G$1697,5,FALSE))</f>
        <v>Submitted</v>
      </c>
      <c r="R658" s="4" t="s">
        <v>1880</v>
      </c>
      <c r="S658" s="6" t="s">
        <v>1851</v>
      </c>
      <c r="T658" s="4">
        <f>VLOOKUP(B658,meanLDage!$B$3:$E$3145,4,FALSE)</f>
        <v>4</v>
      </c>
      <c r="U658" s="32">
        <f>VLOOKUP(B658,meanLDage!$B$3:$E$3145,2,FALSE)</f>
        <v>12.377447626331453</v>
      </c>
      <c r="V658" s="4" t="str">
        <f t="shared" si="71"/>
        <v>17_L_200001000_0_4_3</v>
      </c>
      <c r="W658" s="4">
        <v>17183</v>
      </c>
      <c r="X658" s="6"/>
      <c r="Y658" s="8">
        <f t="shared" si="72"/>
        <v>17183</v>
      </c>
      <c r="Z658" s="6" t="b">
        <f t="shared" si="70"/>
        <v>0</v>
      </c>
      <c r="AA658" s="6">
        <f t="shared" si="73"/>
        <v>17011</v>
      </c>
      <c r="AB658" s="4">
        <f t="shared" si="74"/>
        <v>4</v>
      </c>
      <c r="AC658" s="32">
        <f t="shared" si="75"/>
        <v>12.377447626331453</v>
      </c>
      <c r="AD658" s="4">
        <f>VLOOKUP($B658,meanLDage!$Z$3:$AC$3145,4,FALSE)</f>
        <v>4</v>
      </c>
      <c r="AE658" s="32">
        <f>VLOOKUP($B658,meanLDage!$Z$3:$AC$3145,2,FALSE)</f>
        <v>11.79724945126757</v>
      </c>
      <c r="AF658" s="6">
        <f>VLOOKUP(V658,'2017 rep county selection'!$A$1:$C$281,3,FALSE)</f>
        <v>17055</v>
      </c>
      <c r="AH658" s="9">
        <f t="shared" si="76"/>
        <v>17055</v>
      </c>
    </row>
    <row r="659" spans="1:34" ht="15.75" customHeight="1" x14ac:dyDescent="0.3">
      <c r="A659" s="4">
        <v>17</v>
      </c>
      <c r="B659" s="4">
        <v>17193</v>
      </c>
      <c r="C659" s="6" t="s">
        <v>2271</v>
      </c>
      <c r="D659" s="6" t="s">
        <v>143</v>
      </c>
      <c r="E659" s="4">
        <v>17011</v>
      </c>
      <c r="F659" s="4">
        <v>17011</v>
      </c>
      <c r="G659" s="4">
        <v>17011</v>
      </c>
      <c r="H659" s="37">
        <v>215560000</v>
      </c>
      <c r="I659" s="37">
        <v>216696871.15703201</v>
      </c>
      <c r="J659" s="37">
        <v>216696791.00936499</v>
      </c>
      <c r="K659" s="4" t="str">
        <f>VLOOKUP(B659,altitude!$B$3:$E$3232,4)</f>
        <v>L</v>
      </c>
      <c r="L659" s="4">
        <f>VLOOKUP(B659,fuelregion!$C$5:$D$3233,2,FALSE)</f>
        <v>200001000</v>
      </c>
      <c r="M659" s="4">
        <f>VLOOKUP(B659,fuelregion!$H$5:$I$3113,2,FALSE)</f>
        <v>200001000</v>
      </c>
      <c r="N659" s="4">
        <f>VLOOKUP(B659,imbin!$B$4:$D$3233,2,FALSE)</f>
        <v>0</v>
      </c>
      <c r="O659" s="4" t="str">
        <f>VLOOKUP(B659,imbin!$B$4:$D$3233,3,FALSE)</f>
        <v>Submittal</v>
      </c>
      <c r="P659" s="4">
        <f>IF(ISNA(VLOOKUP(B659,rampbin!$B$4:$G$1697,6,FALSE)),2,VLOOKUP(B659,rampbin!$B$4:$G$1697,6,FALSE))</f>
        <v>3</v>
      </c>
      <c r="Q659" s="4" t="str">
        <f>IF(ISNA(VLOOKUP(B659,rampbin!$B$4:$G$1697,5,FALSE)),"MOVES",VLOOKUP(B659,rampbin!$B$4:$G$1697,5,FALSE))</f>
        <v>Submitted</v>
      </c>
      <c r="R659" s="4" t="s">
        <v>1880</v>
      </c>
      <c r="S659" s="6" t="s">
        <v>1851</v>
      </c>
      <c r="T659" s="4">
        <f>VLOOKUP(B659,meanLDage!$B$3:$E$3145,4,FALSE)</f>
        <v>4</v>
      </c>
      <c r="U659" s="32">
        <f>VLOOKUP(B659,meanLDage!$B$3:$E$3145,2,FALSE)</f>
        <v>11.140719199515088</v>
      </c>
      <c r="V659" s="4" t="str">
        <f t="shared" si="71"/>
        <v>17_L_200001000_0_3_3</v>
      </c>
      <c r="W659" s="4">
        <v>17183</v>
      </c>
      <c r="X659" s="6"/>
      <c r="Y659" s="8">
        <f t="shared" si="72"/>
        <v>17183</v>
      </c>
      <c r="Z659" s="6" t="b">
        <f t="shared" si="70"/>
        <v>0</v>
      </c>
      <c r="AA659" s="6">
        <f t="shared" si="73"/>
        <v>17011</v>
      </c>
      <c r="AB659" s="4">
        <f t="shared" si="74"/>
        <v>4</v>
      </c>
      <c r="AC659" s="32">
        <f t="shared" si="75"/>
        <v>11.140719199515088</v>
      </c>
      <c r="AD659" s="4">
        <f>VLOOKUP($B659,meanLDage!$Z$3:$AC$3145,4,FALSE)</f>
        <v>3</v>
      </c>
      <c r="AE659" s="32">
        <f>VLOOKUP($B659,meanLDage!$Z$3:$AC$3145,2,FALSE)</f>
        <v>10.581909302237825</v>
      </c>
      <c r="AF659" s="6">
        <f>VLOOKUP(V659,'2017 rep county selection'!$A$1:$C$281,3,FALSE)</f>
        <v>17201</v>
      </c>
      <c r="AH659" s="9">
        <f t="shared" si="76"/>
        <v>17201</v>
      </c>
    </row>
    <row r="660" spans="1:34" ht="15.75" customHeight="1" x14ac:dyDescent="0.3">
      <c r="A660" s="4">
        <v>17</v>
      </c>
      <c r="B660" s="4">
        <v>17195</v>
      </c>
      <c r="C660" s="6" t="s">
        <v>2271</v>
      </c>
      <c r="D660" s="6" t="s">
        <v>508</v>
      </c>
      <c r="E660" s="4">
        <v>17011</v>
      </c>
      <c r="F660" s="4">
        <v>17011</v>
      </c>
      <c r="G660" s="4">
        <v>17011</v>
      </c>
      <c r="H660" s="37">
        <v>540716975</v>
      </c>
      <c r="I660" s="37">
        <v>531367046.72316903</v>
      </c>
      <c r="J660" s="37">
        <v>531366847.70211297</v>
      </c>
      <c r="K660" s="4" t="str">
        <f>VLOOKUP(B660,altitude!$B$3:$E$3232,4)</f>
        <v>L</v>
      </c>
      <c r="L660" s="4">
        <f>VLOOKUP(B660,fuelregion!$C$5:$D$3233,2,FALSE)</f>
        <v>200001000</v>
      </c>
      <c r="M660" s="4">
        <f>VLOOKUP(B660,fuelregion!$H$5:$I$3113,2,FALSE)</f>
        <v>200001000</v>
      </c>
      <c r="N660" s="4">
        <f>VLOOKUP(B660,imbin!$B$4:$D$3233,2,FALSE)</f>
        <v>0</v>
      </c>
      <c r="O660" s="4" t="str">
        <f>VLOOKUP(B660,imbin!$B$4:$D$3233,3,FALSE)</f>
        <v>Submittal</v>
      </c>
      <c r="P660" s="4">
        <f>IF(ISNA(VLOOKUP(B660,rampbin!$B$4:$G$1697,6,FALSE)),2,VLOOKUP(B660,rampbin!$B$4:$G$1697,6,FALSE))</f>
        <v>3</v>
      </c>
      <c r="Q660" s="4" t="str">
        <f>IF(ISNA(VLOOKUP(B660,rampbin!$B$4:$G$1697,5,FALSE)),"MOVES",VLOOKUP(B660,rampbin!$B$4:$G$1697,5,FALSE))</f>
        <v>Submitted</v>
      </c>
      <c r="R660" s="4" t="s">
        <v>1880</v>
      </c>
      <c r="S660" s="6" t="s">
        <v>1851</v>
      </c>
      <c r="T660" s="4">
        <f>VLOOKUP(B660,meanLDage!$B$3:$E$3145,4,FALSE)</f>
        <v>3</v>
      </c>
      <c r="U660" s="32">
        <f>VLOOKUP(B660,meanLDage!$B$3:$E$3145,2,FALSE)</f>
        <v>10.78846492174921</v>
      </c>
      <c r="V660" s="4" t="str">
        <f t="shared" si="71"/>
        <v>17_L_200001000_0_3_3</v>
      </c>
      <c r="W660" s="4">
        <v>17201</v>
      </c>
      <c r="X660" s="6"/>
      <c r="Y660" s="8">
        <f t="shared" si="72"/>
        <v>17201</v>
      </c>
      <c r="Z660" s="6" t="b">
        <f t="shared" si="70"/>
        <v>0</v>
      </c>
      <c r="AA660" s="6">
        <f t="shared" si="73"/>
        <v>17011</v>
      </c>
      <c r="AB660" s="4">
        <f t="shared" si="74"/>
        <v>3</v>
      </c>
      <c r="AC660" s="32">
        <f t="shared" si="75"/>
        <v>10.78846492174921</v>
      </c>
      <c r="AD660" s="4">
        <f>VLOOKUP($B660,meanLDage!$Z$3:$AC$3145,4,FALSE)</f>
        <v>3</v>
      </c>
      <c r="AE660" s="32">
        <f>VLOOKUP($B660,meanLDage!$Z$3:$AC$3145,2,FALSE)</f>
        <v>10.266791761151092</v>
      </c>
      <c r="AF660" s="6">
        <f>VLOOKUP(V660,'2017 rep county selection'!$A$1:$C$281,3,FALSE)</f>
        <v>17201</v>
      </c>
      <c r="AH660" s="9">
        <f t="shared" si="76"/>
        <v>17201</v>
      </c>
    </row>
    <row r="661" spans="1:34" ht="15.75" customHeight="1" x14ac:dyDescent="0.3">
      <c r="A661" s="4">
        <v>17</v>
      </c>
      <c r="B661" s="4">
        <v>17197</v>
      </c>
      <c r="C661" s="6" t="s">
        <v>2271</v>
      </c>
      <c r="D661" s="6" t="s">
        <v>509</v>
      </c>
      <c r="E661" s="4">
        <v>17043</v>
      </c>
      <c r="F661" s="4">
        <v>17043</v>
      </c>
      <c r="G661" s="4">
        <v>17043</v>
      </c>
      <c r="H661" s="37">
        <v>5601682875</v>
      </c>
      <c r="I661" s="37">
        <v>5990881478.7498198</v>
      </c>
      <c r="J661" s="37">
        <v>5990879236.6820898</v>
      </c>
      <c r="K661" s="4" t="str">
        <f>VLOOKUP(B661,altitude!$B$3:$E$3232,4)</f>
        <v>L</v>
      </c>
      <c r="L661" s="4">
        <f>VLOOKUP(B661,fuelregion!$C$5:$D$3233,2,FALSE)</f>
        <v>1470011000</v>
      </c>
      <c r="M661" s="4">
        <f>VLOOKUP(B661,fuelregion!$H$5:$I$3113,2,FALSE)</f>
        <v>1470011000</v>
      </c>
      <c r="N661" s="4">
        <f>VLOOKUP(B661,imbin!$B$4:$D$3233,2,FALSE)</f>
        <v>1</v>
      </c>
      <c r="O661" s="4" t="str">
        <f>VLOOKUP(B661,imbin!$B$4:$D$3233,3,FALSE)</f>
        <v>Submittal</v>
      </c>
      <c r="P661" s="4">
        <f>IF(ISNA(VLOOKUP(B661,rampbin!$B$4:$G$1697,6,FALSE)),2,VLOOKUP(B661,rampbin!$B$4:$G$1697,6,FALSE))</f>
        <v>3</v>
      </c>
      <c r="Q661" s="4" t="str">
        <f>IF(ISNA(VLOOKUP(B661,rampbin!$B$4:$G$1697,5,FALSE)),"MOVES",VLOOKUP(B661,rampbin!$B$4:$G$1697,5,FALSE))</f>
        <v>Submitted</v>
      </c>
      <c r="R661" s="4" t="s">
        <v>1877</v>
      </c>
      <c r="S661" s="6" t="s">
        <v>1993</v>
      </c>
      <c r="T661" s="4">
        <f>VLOOKUP(B661,meanLDage!$B$3:$E$3145,4,FALSE)</f>
        <v>2</v>
      </c>
      <c r="U661" s="32">
        <f>VLOOKUP(B661,meanLDage!$B$3:$E$3145,2,FALSE)</f>
        <v>8.9605761899982443</v>
      </c>
      <c r="V661" s="4" t="str">
        <f t="shared" si="71"/>
        <v>17_L_1470011000_1_2_3</v>
      </c>
      <c r="W661" s="4">
        <v>17043</v>
      </c>
      <c r="X661" s="6"/>
      <c r="Y661" s="8">
        <f t="shared" si="72"/>
        <v>17043</v>
      </c>
      <c r="Z661" s="6" t="b">
        <f t="shared" si="70"/>
        <v>1</v>
      </c>
      <c r="AA661" s="6">
        <f t="shared" si="73"/>
        <v>17043</v>
      </c>
      <c r="AB661" s="4">
        <f t="shared" si="74"/>
        <v>2</v>
      </c>
      <c r="AC661" s="32">
        <f t="shared" si="75"/>
        <v>8.9605761899982443</v>
      </c>
      <c r="AD661" s="4">
        <f>VLOOKUP($B661,meanLDage!$Z$3:$AC$3145,4,FALSE)</f>
        <v>2</v>
      </c>
      <c r="AE661" s="32">
        <f>VLOOKUP($B661,meanLDage!$Z$3:$AC$3145,2,FALSE)</f>
        <v>8.5510307802468368</v>
      </c>
      <c r="AF661" s="6">
        <f>VLOOKUP(V661,'2017 rep county selection'!$A$1:$C$281,3,FALSE)</f>
        <v>17031</v>
      </c>
      <c r="AH661" s="9">
        <f t="shared" si="76"/>
        <v>17031</v>
      </c>
    </row>
    <row r="662" spans="1:34" ht="15.75" customHeight="1" x14ac:dyDescent="0.3">
      <c r="A662" s="4">
        <v>17</v>
      </c>
      <c r="B662" s="4">
        <v>17199</v>
      </c>
      <c r="C662" s="6" t="s">
        <v>2271</v>
      </c>
      <c r="D662" s="6" t="s">
        <v>510</v>
      </c>
      <c r="E662" s="4">
        <v>17011</v>
      </c>
      <c r="F662" s="4">
        <v>17011</v>
      </c>
      <c r="G662" s="4">
        <v>17011</v>
      </c>
      <c r="H662" s="37">
        <v>790850021</v>
      </c>
      <c r="I662" s="37">
        <v>787260416.09442103</v>
      </c>
      <c r="J662" s="37">
        <v>787260124.76437199</v>
      </c>
      <c r="K662" s="4" t="str">
        <f>VLOOKUP(B662,altitude!$B$3:$E$3232,4)</f>
        <v>L</v>
      </c>
      <c r="L662" s="4">
        <f>VLOOKUP(B662,fuelregion!$C$5:$D$3233,2,FALSE)</f>
        <v>200001000</v>
      </c>
      <c r="M662" s="4">
        <f>VLOOKUP(B662,fuelregion!$H$5:$I$3113,2,FALSE)</f>
        <v>200001000</v>
      </c>
      <c r="N662" s="4">
        <f>VLOOKUP(B662,imbin!$B$4:$D$3233,2,FALSE)</f>
        <v>0</v>
      </c>
      <c r="O662" s="4" t="str">
        <f>VLOOKUP(B662,imbin!$B$4:$D$3233,3,FALSE)</f>
        <v>Submittal</v>
      </c>
      <c r="P662" s="4">
        <f>IF(ISNA(VLOOKUP(B662,rampbin!$B$4:$G$1697,6,FALSE)),2,VLOOKUP(B662,rampbin!$B$4:$G$1697,6,FALSE))</f>
        <v>3</v>
      </c>
      <c r="Q662" s="4" t="str">
        <f>IF(ISNA(VLOOKUP(B662,rampbin!$B$4:$G$1697,5,FALSE)),"MOVES",VLOOKUP(B662,rampbin!$B$4:$G$1697,5,FALSE))</f>
        <v>Submitted</v>
      </c>
      <c r="R662" s="4" t="s">
        <v>1877</v>
      </c>
      <c r="S662" s="6" t="s">
        <v>1996</v>
      </c>
      <c r="T662" s="4">
        <f>VLOOKUP(B662,meanLDage!$B$3:$E$3145,4,FALSE)</f>
        <v>3</v>
      </c>
      <c r="U662" s="32">
        <f>VLOOKUP(B662,meanLDage!$B$3:$E$3145,2,FALSE)</f>
        <v>10.753770285687565</v>
      </c>
      <c r="V662" s="4" t="str">
        <f t="shared" si="71"/>
        <v>17_L_200001000_0_3_3</v>
      </c>
      <c r="W662" s="4">
        <v>17201</v>
      </c>
      <c r="X662" s="6"/>
      <c r="Y662" s="8">
        <f t="shared" si="72"/>
        <v>17201</v>
      </c>
      <c r="Z662" s="6" t="b">
        <f t="shared" si="70"/>
        <v>0</v>
      </c>
      <c r="AA662" s="6">
        <f t="shared" si="73"/>
        <v>17011</v>
      </c>
      <c r="AB662" s="4">
        <f t="shared" si="74"/>
        <v>3</v>
      </c>
      <c r="AC662" s="32">
        <f t="shared" si="75"/>
        <v>10.753770285687565</v>
      </c>
      <c r="AD662" s="4">
        <f>VLOOKUP($B662,meanLDage!$Z$3:$AC$3145,4,FALSE)</f>
        <v>3</v>
      </c>
      <c r="AE662" s="32">
        <f>VLOOKUP($B662,meanLDage!$Z$3:$AC$3145,2,FALSE)</f>
        <v>10.244265854332612</v>
      </c>
      <c r="AF662" s="6">
        <f>VLOOKUP(V662,'2017 rep county selection'!$A$1:$C$281,3,FALSE)</f>
        <v>17201</v>
      </c>
      <c r="AH662" s="9">
        <f t="shared" si="76"/>
        <v>17201</v>
      </c>
    </row>
    <row r="663" spans="1:34" ht="15.75" customHeight="1" x14ac:dyDescent="0.3">
      <c r="A663" s="4">
        <v>17</v>
      </c>
      <c r="B663" s="4">
        <v>17201</v>
      </c>
      <c r="C663" s="6" t="s">
        <v>2271</v>
      </c>
      <c r="D663" s="6" t="s">
        <v>511</v>
      </c>
      <c r="E663" s="4">
        <v>17011</v>
      </c>
      <c r="F663" s="4">
        <v>17011</v>
      </c>
      <c r="G663" s="4">
        <v>17011</v>
      </c>
      <c r="H663" s="37">
        <v>2490783529</v>
      </c>
      <c r="I663" s="37">
        <v>2441592988.6972399</v>
      </c>
      <c r="J663" s="37">
        <v>2441592074.1233602</v>
      </c>
      <c r="K663" s="4" t="str">
        <f>VLOOKUP(B663,altitude!$B$3:$E$3232,4)</f>
        <v>L</v>
      </c>
      <c r="L663" s="4">
        <f>VLOOKUP(B663,fuelregion!$C$5:$D$3233,2,FALSE)</f>
        <v>200001000</v>
      </c>
      <c r="M663" s="4">
        <f>VLOOKUP(B663,fuelregion!$H$5:$I$3113,2,FALSE)</f>
        <v>200001000</v>
      </c>
      <c r="N663" s="4">
        <f>VLOOKUP(B663,imbin!$B$4:$D$3233,2,FALSE)</f>
        <v>0</v>
      </c>
      <c r="O663" s="4" t="str">
        <f>VLOOKUP(B663,imbin!$B$4:$D$3233,3,FALSE)</f>
        <v>Submittal</v>
      </c>
      <c r="P663" s="4">
        <f>IF(ISNA(VLOOKUP(B663,rampbin!$B$4:$G$1697,6,FALSE)),2,VLOOKUP(B663,rampbin!$B$4:$G$1697,6,FALSE))</f>
        <v>3</v>
      </c>
      <c r="Q663" s="4" t="str">
        <f>IF(ISNA(VLOOKUP(B663,rampbin!$B$4:$G$1697,5,FALSE)),"MOVES",VLOOKUP(B663,rampbin!$B$4:$G$1697,5,FALSE))</f>
        <v>Submitted</v>
      </c>
      <c r="R663" s="4" t="s">
        <v>1877</v>
      </c>
      <c r="S663" s="6" t="s">
        <v>1991</v>
      </c>
      <c r="T663" s="4">
        <f>VLOOKUP(B663,meanLDage!$B$3:$E$3145,4,FALSE)</f>
        <v>3</v>
      </c>
      <c r="U663" s="32">
        <f>VLOOKUP(B663,meanLDage!$B$3:$E$3145,2,FALSE)</f>
        <v>10.885080629899296</v>
      </c>
      <c r="V663" s="4" t="str">
        <f t="shared" si="71"/>
        <v>17_L_200001000_0_3_3</v>
      </c>
      <c r="W663" s="4">
        <v>17201</v>
      </c>
      <c r="X663" s="6"/>
      <c r="Y663" s="8">
        <f t="shared" si="72"/>
        <v>17201</v>
      </c>
      <c r="Z663" s="6" t="b">
        <f t="shared" si="70"/>
        <v>0</v>
      </c>
      <c r="AA663" s="6">
        <f t="shared" si="73"/>
        <v>17011</v>
      </c>
      <c r="AB663" s="4">
        <f t="shared" si="74"/>
        <v>3</v>
      </c>
      <c r="AC663" s="32">
        <f t="shared" si="75"/>
        <v>10.885080629899296</v>
      </c>
      <c r="AD663" s="4">
        <f>VLOOKUP($B663,meanLDage!$Z$3:$AC$3145,4,FALSE)</f>
        <v>3</v>
      </c>
      <c r="AE663" s="32">
        <f>VLOOKUP($B663,meanLDage!$Z$3:$AC$3145,2,FALSE)</f>
        <v>10.418667585585904</v>
      </c>
      <c r="AF663" s="6">
        <f>VLOOKUP(V663,'2017 rep county selection'!$A$1:$C$281,3,FALSE)</f>
        <v>17201</v>
      </c>
      <c r="AH663" s="9">
        <f t="shared" si="76"/>
        <v>17201</v>
      </c>
    </row>
    <row r="664" spans="1:34" ht="15.75" customHeight="1" x14ac:dyDescent="0.3">
      <c r="A664" s="4">
        <v>17</v>
      </c>
      <c r="B664" s="4">
        <v>17203</v>
      </c>
      <c r="C664" s="6" t="s">
        <v>2271</v>
      </c>
      <c r="D664" s="6" t="s">
        <v>512</v>
      </c>
      <c r="E664" s="4">
        <v>17011</v>
      </c>
      <c r="F664" s="4">
        <v>17011</v>
      </c>
      <c r="G664" s="4">
        <v>17011</v>
      </c>
      <c r="H664" s="37">
        <v>470576041</v>
      </c>
      <c r="I664" s="37">
        <v>468109470.10497099</v>
      </c>
      <c r="J664" s="37">
        <v>468109294.82306898</v>
      </c>
      <c r="K664" s="4" t="str">
        <f>VLOOKUP(B664,altitude!$B$3:$E$3232,4)</f>
        <v>L</v>
      </c>
      <c r="L664" s="4">
        <f>VLOOKUP(B664,fuelregion!$C$5:$D$3233,2,FALSE)</f>
        <v>200001000</v>
      </c>
      <c r="M664" s="4">
        <f>VLOOKUP(B664,fuelregion!$H$5:$I$3113,2,FALSE)</f>
        <v>200001000</v>
      </c>
      <c r="N664" s="4">
        <f>VLOOKUP(B664,imbin!$B$4:$D$3233,2,FALSE)</f>
        <v>0</v>
      </c>
      <c r="O664" s="4" t="str">
        <f>VLOOKUP(B664,imbin!$B$4:$D$3233,3,FALSE)</f>
        <v>Submittal</v>
      </c>
      <c r="P664" s="4">
        <f>IF(ISNA(VLOOKUP(B664,rampbin!$B$4:$G$1697,6,FALSE)),2,VLOOKUP(B664,rampbin!$B$4:$G$1697,6,FALSE))</f>
        <v>3</v>
      </c>
      <c r="Q664" s="4" t="str">
        <f>IF(ISNA(VLOOKUP(B664,rampbin!$B$4:$G$1697,5,FALSE)),"MOVES",VLOOKUP(B664,rampbin!$B$4:$G$1697,5,FALSE))</f>
        <v>Submitted</v>
      </c>
      <c r="R664" s="4" t="s">
        <v>1877</v>
      </c>
      <c r="S664" s="6" t="s">
        <v>1999</v>
      </c>
      <c r="T664" s="4">
        <f>VLOOKUP(B664,meanLDage!$B$3:$E$3145,4,FALSE)</f>
        <v>3</v>
      </c>
      <c r="U664" s="32">
        <f>VLOOKUP(B664,meanLDage!$B$3:$E$3145,2,FALSE)</f>
        <v>9.9977597148316679</v>
      </c>
      <c r="V664" s="4" t="str">
        <f t="shared" si="71"/>
        <v>17_L_200001000_0_3_3</v>
      </c>
      <c r="W664" s="4">
        <v>17201</v>
      </c>
      <c r="X664" s="6"/>
      <c r="Y664" s="8">
        <f t="shared" si="72"/>
        <v>17201</v>
      </c>
      <c r="Z664" s="6" t="b">
        <f t="shared" si="70"/>
        <v>0</v>
      </c>
      <c r="AA664" s="6">
        <f t="shared" si="73"/>
        <v>17011</v>
      </c>
      <c r="AB664" s="4">
        <f t="shared" si="74"/>
        <v>3</v>
      </c>
      <c r="AC664" s="32">
        <f t="shared" si="75"/>
        <v>9.9977597148316679</v>
      </c>
      <c r="AD664" s="4">
        <f>VLOOKUP($B664,meanLDage!$Z$3:$AC$3145,4,FALSE)</f>
        <v>3</v>
      </c>
      <c r="AE664" s="32">
        <f>VLOOKUP($B664,meanLDage!$Z$3:$AC$3145,2,FALSE)</f>
        <v>9.5174814129287402</v>
      </c>
      <c r="AF664" s="6">
        <f>VLOOKUP(V664,'2017 rep county selection'!$A$1:$C$281,3,FALSE)</f>
        <v>17201</v>
      </c>
      <c r="AH664" s="9">
        <f t="shared" si="76"/>
        <v>17201</v>
      </c>
    </row>
    <row r="665" spans="1:34" ht="15.75" customHeight="1" x14ac:dyDescent="0.3">
      <c r="A665" s="4">
        <v>18</v>
      </c>
      <c r="B665" s="4">
        <v>18001</v>
      </c>
      <c r="C665" s="6" t="s">
        <v>2272</v>
      </c>
      <c r="D665" s="6" t="s">
        <v>202</v>
      </c>
      <c r="E665" s="4">
        <v>18053</v>
      </c>
      <c r="F665" s="4">
        <v>18053</v>
      </c>
      <c r="G665" s="4">
        <v>18053</v>
      </c>
      <c r="H665" s="37">
        <v>431745205</v>
      </c>
      <c r="I665" s="37">
        <v>311012152.27808702</v>
      </c>
      <c r="J665" s="37">
        <v>326637229.26477301</v>
      </c>
      <c r="K665" s="4" t="str">
        <f>VLOOKUP(B665,altitude!$B$3:$E$3232,4)</f>
        <v>L</v>
      </c>
      <c r="L665" s="4">
        <f>VLOOKUP(B665,fuelregion!$C$5:$D$3233,2,FALSE)</f>
        <v>200001000</v>
      </c>
      <c r="M665" s="4">
        <f>VLOOKUP(B665,fuelregion!$H$5:$I$3113,2,FALSE)</f>
        <v>200001000</v>
      </c>
      <c r="N665" s="4">
        <f>VLOOKUP(B665,imbin!$B$4:$D$3233,2,FALSE)</f>
        <v>0</v>
      </c>
      <c r="O665" s="4" t="str">
        <f>VLOOKUP(B665,imbin!$B$4:$D$3233,3,FALSE)</f>
        <v>MOVES</v>
      </c>
      <c r="P665" s="4">
        <f>IF(ISNA(VLOOKUP(B665,rampbin!$B$4:$G$1697,6,FALSE)),2,VLOOKUP(B665,rampbin!$B$4:$G$1697,6,FALSE))</f>
        <v>2</v>
      </c>
      <c r="Q665" s="4" t="str">
        <f>IF(ISNA(VLOOKUP(B665,rampbin!$B$4:$G$1697,5,FALSE)),"MOVES",VLOOKUP(B665,rampbin!$B$4:$G$1697,5,FALSE))</f>
        <v>MOVES</v>
      </c>
      <c r="R665" s="4" t="s">
        <v>1880</v>
      </c>
      <c r="S665" s="6" t="s">
        <v>1851</v>
      </c>
      <c r="T665" s="4">
        <f>VLOOKUP(B665,meanLDage!$B$3:$E$3145,4,FALSE)</f>
        <v>4</v>
      </c>
      <c r="U665" s="32">
        <f>VLOOKUP(B665,meanLDage!$B$3:$E$3145,2,FALSE)</f>
        <v>12.704370463362082</v>
      </c>
      <c r="V665" s="4" t="str">
        <f t="shared" si="71"/>
        <v>18_L_200001000_0_4_2</v>
      </c>
      <c r="W665" s="4">
        <v>18003</v>
      </c>
      <c r="X665" s="6"/>
      <c r="Y665" s="8">
        <f t="shared" si="72"/>
        <v>18003</v>
      </c>
      <c r="Z665" s="6" t="b">
        <f t="shared" si="70"/>
        <v>0</v>
      </c>
      <c r="AA665" s="6">
        <f t="shared" si="73"/>
        <v>18053</v>
      </c>
      <c r="AB665" s="4">
        <f t="shared" si="74"/>
        <v>4</v>
      </c>
      <c r="AC665" s="32">
        <f t="shared" si="75"/>
        <v>12.704370463362082</v>
      </c>
      <c r="AD665" s="4">
        <f>VLOOKUP($B665,meanLDage!$Z$3:$AC$3145,4,FALSE)</f>
        <v>4</v>
      </c>
      <c r="AE665" s="32">
        <f>VLOOKUP($B665,meanLDage!$Z$3:$AC$3145,2,FALSE)</f>
        <v>12.091008759264067</v>
      </c>
      <c r="AF665" s="6">
        <f>VLOOKUP(V665,'2017 rep county selection'!$A$1:$C$281,3,FALSE)</f>
        <v>18091</v>
      </c>
      <c r="AH665" s="9">
        <f t="shared" si="76"/>
        <v>18091</v>
      </c>
    </row>
    <row r="666" spans="1:34" ht="15.75" customHeight="1" x14ac:dyDescent="0.3">
      <c r="A666" s="4">
        <v>18</v>
      </c>
      <c r="B666" s="4">
        <v>18003</v>
      </c>
      <c r="C666" s="6" t="s">
        <v>2272</v>
      </c>
      <c r="D666" s="6" t="s">
        <v>513</v>
      </c>
      <c r="E666" s="4">
        <v>18097</v>
      </c>
      <c r="F666" s="4">
        <v>18097</v>
      </c>
      <c r="G666" s="4">
        <v>18097</v>
      </c>
      <c r="H666" s="37">
        <v>3816968108</v>
      </c>
      <c r="I666" s="37">
        <v>4332725720.8381901</v>
      </c>
      <c r="J666" s="37">
        <v>4550399443.4344702</v>
      </c>
      <c r="K666" s="4" t="str">
        <f>VLOOKUP(B666,altitude!$B$3:$E$3232,4)</f>
        <v>L</v>
      </c>
      <c r="L666" s="4">
        <f>VLOOKUP(B666,fuelregion!$C$5:$D$3233,2,FALSE)</f>
        <v>200001000</v>
      </c>
      <c r="M666" s="4">
        <f>VLOOKUP(B666,fuelregion!$H$5:$I$3113,2,FALSE)</f>
        <v>200001000</v>
      </c>
      <c r="N666" s="4">
        <f>VLOOKUP(B666,imbin!$B$4:$D$3233,2,FALSE)</f>
        <v>0</v>
      </c>
      <c r="O666" s="4" t="str">
        <f>VLOOKUP(B666,imbin!$B$4:$D$3233,3,FALSE)</f>
        <v>MOVES</v>
      </c>
      <c r="P666" s="4">
        <f>IF(ISNA(VLOOKUP(B666,rampbin!$B$4:$G$1697,6,FALSE)),2,VLOOKUP(B666,rampbin!$B$4:$G$1697,6,FALSE))</f>
        <v>2</v>
      </c>
      <c r="Q666" s="4" t="str">
        <f>IF(ISNA(VLOOKUP(B666,rampbin!$B$4:$G$1697,5,FALSE)),"MOVES",VLOOKUP(B666,rampbin!$B$4:$G$1697,5,FALSE))</f>
        <v>MOVES</v>
      </c>
      <c r="R666" s="4" t="s">
        <v>1877</v>
      </c>
      <c r="S666" s="6" t="s">
        <v>2002</v>
      </c>
      <c r="T666" s="4">
        <f>VLOOKUP(B666,meanLDage!$B$3:$E$3145,4,FALSE)</f>
        <v>4</v>
      </c>
      <c r="U666" s="32">
        <f>VLOOKUP(B666,meanLDage!$B$3:$E$3145,2,FALSE)</f>
        <v>11.069471688089278</v>
      </c>
      <c r="V666" s="4" t="str">
        <f t="shared" si="71"/>
        <v>18_L_200001000_0_3_2</v>
      </c>
      <c r="W666" s="4">
        <v>18003</v>
      </c>
      <c r="X666" s="6"/>
      <c r="Y666" s="8">
        <f t="shared" si="72"/>
        <v>18003</v>
      </c>
      <c r="Z666" s="6" t="b">
        <f t="shared" si="70"/>
        <v>0</v>
      </c>
      <c r="AA666" s="6">
        <f t="shared" si="73"/>
        <v>18097</v>
      </c>
      <c r="AB666" s="4">
        <f t="shared" si="74"/>
        <v>4</v>
      </c>
      <c r="AC666" s="32">
        <f t="shared" si="75"/>
        <v>11.069471688089278</v>
      </c>
      <c r="AD666" s="4">
        <f>VLOOKUP($B666,meanLDage!$Z$3:$AC$3145,4,FALSE)</f>
        <v>3</v>
      </c>
      <c r="AE666" s="32">
        <f>VLOOKUP($B666,meanLDage!$Z$3:$AC$3145,2,FALSE)</f>
        <v>10.501721611243587</v>
      </c>
      <c r="AF666" s="6">
        <f>VLOOKUP(V666,'2017 rep county selection'!$A$1:$C$281,3,FALSE)</f>
        <v>18097</v>
      </c>
      <c r="AH666" s="9">
        <f t="shared" si="76"/>
        <v>18097</v>
      </c>
    </row>
    <row r="667" spans="1:34" ht="15.75" customHeight="1" x14ac:dyDescent="0.3">
      <c r="A667" s="4">
        <v>18</v>
      </c>
      <c r="B667" s="4">
        <v>18005</v>
      </c>
      <c r="C667" s="6" t="s">
        <v>2272</v>
      </c>
      <c r="D667" s="6" t="s">
        <v>514</v>
      </c>
      <c r="E667" s="4">
        <v>18097</v>
      </c>
      <c r="F667" s="4">
        <v>18097</v>
      </c>
      <c r="G667" s="4">
        <v>18097</v>
      </c>
      <c r="H667" s="37">
        <v>484705148</v>
      </c>
      <c r="I667" s="37">
        <v>1149473151.47019</v>
      </c>
      <c r="J667" s="37">
        <v>1207222041.1861999</v>
      </c>
      <c r="K667" s="4" t="str">
        <f>VLOOKUP(B667,altitude!$B$3:$E$3232,4)</f>
        <v>L</v>
      </c>
      <c r="L667" s="4">
        <f>VLOOKUP(B667,fuelregion!$C$5:$D$3233,2,FALSE)</f>
        <v>200001000</v>
      </c>
      <c r="M667" s="4">
        <f>VLOOKUP(B667,fuelregion!$H$5:$I$3113,2,FALSE)</f>
        <v>200001000</v>
      </c>
      <c r="N667" s="4">
        <f>VLOOKUP(B667,imbin!$B$4:$D$3233,2,FALSE)</f>
        <v>0</v>
      </c>
      <c r="O667" s="4" t="str">
        <f>VLOOKUP(B667,imbin!$B$4:$D$3233,3,FALSE)</f>
        <v>MOVES</v>
      </c>
      <c r="P667" s="4">
        <f>IF(ISNA(VLOOKUP(B667,rampbin!$B$4:$G$1697,6,FALSE)),2,VLOOKUP(B667,rampbin!$B$4:$G$1697,6,FALSE))</f>
        <v>2</v>
      </c>
      <c r="Q667" s="4" t="str">
        <f>IF(ISNA(VLOOKUP(B667,rampbin!$B$4:$G$1697,5,FALSE)),"MOVES",VLOOKUP(B667,rampbin!$B$4:$G$1697,5,FALSE))</f>
        <v>MOVES</v>
      </c>
      <c r="R667" s="4" t="s">
        <v>1877</v>
      </c>
      <c r="S667" s="6" t="s">
        <v>2003</v>
      </c>
      <c r="T667" s="4">
        <f>VLOOKUP(B667,meanLDage!$B$3:$E$3145,4,FALSE)</f>
        <v>4</v>
      </c>
      <c r="U667" s="32">
        <f>VLOOKUP(B667,meanLDage!$B$3:$E$3145,2,FALSE)</f>
        <v>11.437615983717423</v>
      </c>
      <c r="V667" s="4" t="str">
        <f t="shared" si="71"/>
        <v>18_L_200001000_0_3_2</v>
      </c>
      <c r="W667" s="4">
        <v>18003</v>
      </c>
      <c r="X667" s="6"/>
      <c r="Y667" s="8">
        <f t="shared" si="72"/>
        <v>18003</v>
      </c>
      <c r="Z667" s="6" t="b">
        <f t="shared" si="70"/>
        <v>0</v>
      </c>
      <c r="AA667" s="6">
        <f t="shared" si="73"/>
        <v>18097</v>
      </c>
      <c r="AB667" s="4">
        <f t="shared" si="74"/>
        <v>4</v>
      </c>
      <c r="AC667" s="32">
        <f t="shared" si="75"/>
        <v>11.437615983717423</v>
      </c>
      <c r="AD667" s="4">
        <f>VLOOKUP($B667,meanLDage!$Z$3:$AC$3145,4,FALSE)</f>
        <v>3</v>
      </c>
      <c r="AE667" s="32">
        <f>VLOOKUP($B667,meanLDage!$Z$3:$AC$3145,2,FALSE)</f>
        <v>10.838568038541927</v>
      </c>
      <c r="AF667" s="6">
        <f>VLOOKUP(V667,'2017 rep county selection'!$A$1:$C$281,3,FALSE)</f>
        <v>18097</v>
      </c>
      <c r="AH667" s="9">
        <f t="shared" si="76"/>
        <v>18097</v>
      </c>
    </row>
    <row r="668" spans="1:34" ht="15.75" customHeight="1" x14ac:dyDescent="0.3">
      <c r="A668" s="4">
        <v>18</v>
      </c>
      <c r="B668" s="4">
        <v>18007</v>
      </c>
      <c r="C668" s="6" t="s">
        <v>2272</v>
      </c>
      <c r="D668" s="6" t="s">
        <v>92</v>
      </c>
      <c r="E668" s="4">
        <v>18097</v>
      </c>
      <c r="F668" s="4">
        <v>18097</v>
      </c>
      <c r="G668" s="4">
        <v>18097</v>
      </c>
      <c r="H668" s="37">
        <v>131850994</v>
      </c>
      <c r="I668" s="37">
        <v>114293636.69265901</v>
      </c>
      <c r="J668" s="37">
        <v>120035685.224749</v>
      </c>
      <c r="K668" s="4" t="str">
        <f>VLOOKUP(B668,altitude!$B$3:$E$3232,4)</f>
        <v>L</v>
      </c>
      <c r="L668" s="4">
        <f>VLOOKUP(B668,fuelregion!$C$5:$D$3233,2,FALSE)</f>
        <v>200001000</v>
      </c>
      <c r="M668" s="4">
        <f>VLOOKUP(B668,fuelregion!$H$5:$I$3113,2,FALSE)</f>
        <v>200001000</v>
      </c>
      <c r="N668" s="4">
        <f>VLOOKUP(B668,imbin!$B$4:$D$3233,2,FALSE)</f>
        <v>0</v>
      </c>
      <c r="O668" s="4" t="str">
        <f>VLOOKUP(B668,imbin!$B$4:$D$3233,3,FALSE)</f>
        <v>MOVES</v>
      </c>
      <c r="P668" s="4">
        <f>IF(ISNA(VLOOKUP(B668,rampbin!$B$4:$G$1697,6,FALSE)),2,VLOOKUP(B668,rampbin!$B$4:$G$1697,6,FALSE))</f>
        <v>2</v>
      </c>
      <c r="Q668" s="4" t="str">
        <f>IF(ISNA(VLOOKUP(B668,rampbin!$B$4:$G$1697,5,FALSE)),"MOVES",VLOOKUP(B668,rampbin!$B$4:$G$1697,5,FALSE))</f>
        <v>MOVES</v>
      </c>
      <c r="R668" s="4" t="s">
        <v>1877</v>
      </c>
      <c r="S668" s="6" t="s">
        <v>2004</v>
      </c>
      <c r="T668" s="4">
        <f>VLOOKUP(B668,meanLDage!$B$3:$E$3145,4,FALSE)</f>
        <v>4</v>
      </c>
      <c r="U668" s="32">
        <f>VLOOKUP(B668,meanLDage!$B$3:$E$3145,2,FALSE)</f>
        <v>12.507483307266064</v>
      </c>
      <c r="V668" s="4" t="str">
        <f t="shared" si="71"/>
        <v>18_L_200001000_0_4_2</v>
      </c>
      <c r="W668" s="4">
        <v>18003</v>
      </c>
      <c r="X668" s="6"/>
      <c r="Y668" s="8">
        <f t="shared" si="72"/>
        <v>18003</v>
      </c>
      <c r="Z668" s="6" t="b">
        <f t="shared" si="70"/>
        <v>0</v>
      </c>
      <c r="AA668" s="6">
        <f t="shared" si="73"/>
        <v>18097</v>
      </c>
      <c r="AB668" s="4">
        <f t="shared" si="74"/>
        <v>4</v>
      </c>
      <c r="AC668" s="32">
        <f t="shared" si="75"/>
        <v>12.507483307266064</v>
      </c>
      <c r="AD668" s="4">
        <f>VLOOKUP($B668,meanLDage!$Z$3:$AC$3145,4,FALSE)</f>
        <v>4</v>
      </c>
      <c r="AE668" s="32">
        <f>VLOOKUP($B668,meanLDage!$Z$3:$AC$3145,2,FALSE)</f>
        <v>11.890046850668851</v>
      </c>
      <c r="AF668" s="6">
        <f>VLOOKUP(V668,'2017 rep county selection'!$A$1:$C$281,3,FALSE)</f>
        <v>18091</v>
      </c>
      <c r="AH668" s="9">
        <f t="shared" si="76"/>
        <v>18091</v>
      </c>
    </row>
    <row r="669" spans="1:34" ht="15.75" customHeight="1" x14ac:dyDescent="0.3">
      <c r="A669" s="4">
        <v>18</v>
      </c>
      <c r="B669" s="4">
        <v>18009</v>
      </c>
      <c r="C669" s="6" t="s">
        <v>2272</v>
      </c>
      <c r="D669" s="6" t="s">
        <v>515</v>
      </c>
      <c r="E669" s="4">
        <v>18053</v>
      </c>
      <c r="F669" s="4">
        <v>18053</v>
      </c>
      <c r="G669" s="4">
        <v>18053</v>
      </c>
      <c r="H669" s="37">
        <v>138204246</v>
      </c>
      <c r="I669" s="37">
        <v>118498491.12659501</v>
      </c>
      <c r="J669" s="37">
        <v>124451789.198046</v>
      </c>
      <c r="K669" s="4" t="str">
        <f>VLOOKUP(B669,altitude!$B$3:$E$3232,4)</f>
        <v>L</v>
      </c>
      <c r="L669" s="4">
        <f>VLOOKUP(B669,fuelregion!$C$5:$D$3233,2,FALSE)</f>
        <v>200001000</v>
      </c>
      <c r="M669" s="4">
        <f>VLOOKUP(B669,fuelregion!$H$5:$I$3113,2,FALSE)</f>
        <v>200001000</v>
      </c>
      <c r="N669" s="4">
        <f>VLOOKUP(B669,imbin!$B$4:$D$3233,2,FALSE)</f>
        <v>0</v>
      </c>
      <c r="O669" s="4" t="str">
        <f>VLOOKUP(B669,imbin!$B$4:$D$3233,3,FALSE)</f>
        <v>MOVES</v>
      </c>
      <c r="P669" s="4">
        <f>IF(ISNA(VLOOKUP(B669,rampbin!$B$4:$G$1697,6,FALSE)),2,VLOOKUP(B669,rampbin!$B$4:$G$1697,6,FALSE))</f>
        <v>2</v>
      </c>
      <c r="Q669" s="4" t="str">
        <f>IF(ISNA(VLOOKUP(B669,rampbin!$B$4:$G$1697,5,FALSE)),"MOVES",VLOOKUP(B669,rampbin!$B$4:$G$1697,5,FALSE))</f>
        <v>MOVES</v>
      </c>
      <c r="R669" s="4" t="s">
        <v>1880</v>
      </c>
      <c r="S669" s="6" t="s">
        <v>1851</v>
      </c>
      <c r="T669" s="4">
        <f>VLOOKUP(B669,meanLDage!$B$3:$E$3145,4,FALSE)</f>
        <v>5</v>
      </c>
      <c r="U669" s="32">
        <f>VLOOKUP(B669,meanLDage!$B$3:$E$3145,2,FALSE)</f>
        <v>13.071274470241203</v>
      </c>
      <c r="V669" s="4" t="str">
        <f t="shared" si="71"/>
        <v>18_L_200001000_0_4_2</v>
      </c>
      <c r="W669" s="4">
        <v>18079</v>
      </c>
      <c r="X669" s="6"/>
      <c r="Y669" s="8">
        <f t="shared" si="72"/>
        <v>18079</v>
      </c>
      <c r="Z669" s="6" t="b">
        <f t="shared" si="70"/>
        <v>0</v>
      </c>
      <c r="AA669" s="6">
        <f t="shared" si="73"/>
        <v>18053</v>
      </c>
      <c r="AB669" s="4">
        <f t="shared" si="74"/>
        <v>5</v>
      </c>
      <c r="AC669" s="32">
        <f t="shared" si="75"/>
        <v>13.071274470241203</v>
      </c>
      <c r="AD669" s="4">
        <f>VLOOKUP($B669,meanLDage!$Z$3:$AC$3145,4,FALSE)</f>
        <v>4</v>
      </c>
      <c r="AE669" s="32">
        <f>VLOOKUP($B669,meanLDage!$Z$3:$AC$3145,2,FALSE)</f>
        <v>12.405859566706955</v>
      </c>
      <c r="AF669" s="6">
        <f>VLOOKUP(V669,'2017 rep county selection'!$A$1:$C$281,3,FALSE)</f>
        <v>18091</v>
      </c>
      <c r="AH669" s="9">
        <f t="shared" si="76"/>
        <v>18091</v>
      </c>
    </row>
    <row r="670" spans="1:34" ht="15.75" customHeight="1" x14ac:dyDescent="0.3">
      <c r="A670" s="4">
        <v>18</v>
      </c>
      <c r="B670" s="4">
        <v>18011</v>
      </c>
      <c r="C670" s="6" t="s">
        <v>2272</v>
      </c>
      <c r="D670" s="6" t="s">
        <v>93</v>
      </c>
      <c r="E670" s="4">
        <v>18097</v>
      </c>
      <c r="F670" s="4">
        <v>18097</v>
      </c>
      <c r="G670" s="4">
        <v>18097</v>
      </c>
      <c r="H670" s="37">
        <v>864370926</v>
      </c>
      <c r="I670" s="37">
        <v>1152289414.5472901</v>
      </c>
      <c r="J670" s="37">
        <v>1210179791.7532899</v>
      </c>
      <c r="K670" s="4" t="str">
        <f>VLOOKUP(B670,altitude!$B$3:$E$3232,4)</f>
        <v>L</v>
      </c>
      <c r="L670" s="4">
        <f>VLOOKUP(B670,fuelregion!$C$5:$D$3233,2,FALSE)</f>
        <v>200001000</v>
      </c>
      <c r="M670" s="4">
        <f>VLOOKUP(B670,fuelregion!$H$5:$I$3113,2,FALSE)</f>
        <v>200001000</v>
      </c>
      <c r="N670" s="4">
        <f>VLOOKUP(B670,imbin!$B$4:$D$3233,2,FALSE)</f>
        <v>0</v>
      </c>
      <c r="O670" s="4" t="str">
        <f>VLOOKUP(B670,imbin!$B$4:$D$3233,3,FALSE)</f>
        <v>MOVES</v>
      </c>
      <c r="P670" s="4">
        <f>IF(ISNA(VLOOKUP(B670,rampbin!$B$4:$G$1697,6,FALSE)),2,VLOOKUP(B670,rampbin!$B$4:$G$1697,6,FALSE))</f>
        <v>2</v>
      </c>
      <c r="Q670" s="4" t="str">
        <f>IF(ISNA(VLOOKUP(B670,rampbin!$B$4:$G$1697,5,FALSE)),"MOVES",VLOOKUP(B670,rampbin!$B$4:$G$1697,5,FALSE))</f>
        <v>MOVES</v>
      </c>
      <c r="R670" s="4" t="s">
        <v>1877</v>
      </c>
      <c r="S670" s="6" t="s">
        <v>2005</v>
      </c>
      <c r="T670" s="4">
        <f>VLOOKUP(B670,meanLDage!$B$3:$E$3145,4,FALSE)</f>
        <v>3</v>
      </c>
      <c r="U670" s="32">
        <f>VLOOKUP(B670,meanLDage!$B$3:$E$3145,2,FALSE)</f>
        <v>9.86829012416508</v>
      </c>
      <c r="V670" s="4" t="str">
        <f t="shared" si="71"/>
        <v>18_L_200001000_0_3_2</v>
      </c>
      <c r="W670" s="4">
        <v>18097</v>
      </c>
      <c r="X670" s="6"/>
      <c r="Y670" s="8">
        <f t="shared" si="72"/>
        <v>18097</v>
      </c>
      <c r="Z670" s="6" t="b">
        <f t="shared" si="70"/>
        <v>1</v>
      </c>
      <c r="AA670" s="6">
        <f t="shared" si="73"/>
        <v>18097</v>
      </c>
      <c r="AB670" s="4">
        <f t="shared" si="74"/>
        <v>3</v>
      </c>
      <c r="AC670" s="32">
        <f t="shared" si="75"/>
        <v>9.86829012416508</v>
      </c>
      <c r="AD670" s="4">
        <f>VLOOKUP($B670,meanLDage!$Z$3:$AC$3145,4,FALSE)</f>
        <v>3</v>
      </c>
      <c r="AE670" s="32">
        <f>VLOOKUP($B670,meanLDage!$Z$3:$AC$3145,2,FALSE)</f>
        <v>9.3263738862342418</v>
      </c>
      <c r="AF670" s="6">
        <f>VLOOKUP(V670,'2017 rep county selection'!$A$1:$C$281,3,FALSE)</f>
        <v>18097</v>
      </c>
      <c r="AH670" s="9">
        <f t="shared" si="76"/>
        <v>18097</v>
      </c>
    </row>
    <row r="671" spans="1:34" ht="15.75" customHeight="1" x14ac:dyDescent="0.3">
      <c r="A671" s="4">
        <v>18</v>
      </c>
      <c r="B671" s="4">
        <v>18013</v>
      </c>
      <c r="C671" s="6" t="s">
        <v>2272</v>
      </c>
      <c r="D671" s="6" t="s">
        <v>461</v>
      </c>
      <c r="E671" s="4">
        <v>18053</v>
      </c>
      <c r="F671" s="4">
        <v>18053</v>
      </c>
      <c r="G671" s="4">
        <v>18053</v>
      </c>
      <c r="H671" s="37">
        <v>221842817</v>
      </c>
      <c r="I671" s="37">
        <v>139915055.95761201</v>
      </c>
      <c r="J671" s="37">
        <v>146944310.29664701</v>
      </c>
      <c r="K671" s="4" t="str">
        <f>VLOOKUP(B671,altitude!$B$3:$E$3232,4)</f>
        <v>L</v>
      </c>
      <c r="L671" s="4">
        <f>VLOOKUP(B671,fuelregion!$C$5:$D$3233,2,FALSE)</f>
        <v>200001000</v>
      </c>
      <c r="M671" s="4">
        <f>VLOOKUP(B671,fuelregion!$H$5:$I$3113,2,FALSE)</f>
        <v>200001000</v>
      </c>
      <c r="N671" s="4">
        <f>VLOOKUP(B671,imbin!$B$4:$D$3233,2,FALSE)</f>
        <v>0</v>
      </c>
      <c r="O671" s="4" t="str">
        <f>VLOOKUP(B671,imbin!$B$4:$D$3233,3,FALSE)</f>
        <v>MOVES</v>
      </c>
      <c r="P671" s="4">
        <f>IF(ISNA(VLOOKUP(B671,rampbin!$B$4:$G$1697,6,FALSE)),2,VLOOKUP(B671,rampbin!$B$4:$G$1697,6,FALSE))</f>
        <v>2</v>
      </c>
      <c r="Q671" s="4" t="str">
        <f>IF(ISNA(VLOOKUP(B671,rampbin!$B$4:$G$1697,5,FALSE)),"MOVES",VLOOKUP(B671,rampbin!$B$4:$G$1697,5,FALSE))</f>
        <v>MOVES</v>
      </c>
      <c r="R671" s="4" t="s">
        <v>1877</v>
      </c>
      <c r="S671" s="6" t="s">
        <v>2005</v>
      </c>
      <c r="T671" s="4">
        <f>VLOOKUP(B671,meanLDage!$B$3:$E$3145,4,FALSE)</f>
        <v>4</v>
      </c>
      <c r="U671" s="32">
        <f>VLOOKUP(B671,meanLDage!$B$3:$E$3145,2,FALSE)</f>
        <v>12.302366000771968</v>
      </c>
      <c r="V671" s="4" t="str">
        <f t="shared" si="71"/>
        <v>18_L_200001000_0_4_2</v>
      </c>
      <c r="W671" s="4">
        <v>18003</v>
      </c>
      <c r="X671" s="6"/>
      <c r="Y671" s="8">
        <f t="shared" si="72"/>
        <v>18003</v>
      </c>
      <c r="Z671" s="6" t="b">
        <f t="shared" si="70"/>
        <v>0</v>
      </c>
      <c r="AA671" s="6">
        <f t="shared" si="73"/>
        <v>18053</v>
      </c>
      <c r="AB671" s="4">
        <f t="shared" si="74"/>
        <v>4</v>
      </c>
      <c r="AC671" s="32">
        <f t="shared" si="75"/>
        <v>12.302366000771968</v>
      </c>
      <c r="AD671" s="4">
        <f>VLOOKUP($B671,meanLDage!$Z$3:$AC$3145,4,FALSE)</f>
        <v>4</v>
      </c>
      <c r="AE671" s="32">
        <f>VLOOKUP($B671,meanLDage!$Z$3:$AC$3145,2,FALSE)</f>
        <v>11.647740296093787</v>
      </c>
      <c r="AF671" s="6">
        <f>VLOOKUP(V671,'2017 rep county selection'!$A$1:$C$281,3,FALSE)</f>
        <v>18091</v>
      </c>
      <c r="AH671" s="9">
        <f t="shared" si="76"/>
        <v>18091</v>
      </c>
    </row>
    <row r="672" spans="1:34" ht="15.75" customHeight="1" x14ac:dyDescent="0.3">
      <c r="A672" s="4">
        <v>18</v>
      </c>
      <c r="B672" s="4">
        <v>18015</v>
      </c>
      <c r="C672" s="6" t="s">
        <v>2272</v>
      </c>
      <c r="D672" s="6" t="s">
        <v>95</v>
      </c>
      <c r="E672" s="4">
        <v>18097</v>
      </c>
      <c r="F672" s="4">
        <v>18097</v>
      </c>
      <c r="G672" s="4">
        <v>18097</v>
      </c>
      <c r="H672" s="37">
        <v>262014005</v>
      </c>
      <c r="I672" s="37">
        <v>230660992.168338</v>
      </c>
      <c r="J672" s="37">
        <v>242249271.70671901</v>
      </c>
      <c r="K672" s="4" t="str">
        <f>VLOOKUP(B672,altitude!$B$3:$E$3232,4)</f>
        <v>L</v>
      </c>
      <c r="L672" s="4">
        <f>VLOOKUP(B672,fuelregion!$C$5:$D$3233,2,FALSE)</f>
        <v>200001000</v>
      </c>
      <c r="M672" s="4">
        <f>VLOOKUP(B672,fuelregion!$H$5:$I$3113,2,FALSE)</f>
        <v>200001000</v>
      </c>
      <c r="N672" s="4">
        <f>VLOOKUP(B672,imbin!$B$4:$D$3233,2,FALSE)</f>
        <v>0</v>
      </c>
      <c r="O672" s="4" t="str">
        <f>VLOOKUP(B672,imbin!$B$4:$D$3233,3,FALSE)</f>
        <v>MOVES</v>
      </c>
      <c r="P672" s="4">
        <f>IF(ISNA(VLOOKUP(B672,rampbin!$B$4:$G$1697,6,FALSE)),2,VLOOKUP(B672,rampbin!$B$4:$G$1697,6,FALSE))</f>
        <v>2</v>
      </c>
      <c r="Q672" s="4" t="str">
        <f>IF(ISNA(VLOOKUP(B672,rampbin!$B$4:$G$1697,5,FALSE)),"MOVES",VLOOKUP(B672,rampbin!$B$4:$G$1697,5,FALSE))</f>
        <v>MOVES</v>
      </c>
      <c r="R672" s="4" t="s">
        <v>1877</v>
      </c>
      <c r="S672" s="6" t="s">
        <v>2004</v>
      </c>
      <c r="T672" s="4">
        <f>VLOOKUP(B672,meanLDage!$B$3:$E$3145,4,FALSE)</f>
        <v>4</v>
      </c>
      <c r="U672" s="32">
        <f>VLOOKUP(B672,meanLDage!$B$3:$E$3145,2,FALSE)</f>
        <v>12.161243598637986</v>
      </c>
      <c r="V672" s="4" t="str">
        <f t="shared" si="71"/>
        <v>18_L_200001000_0_4_2</v>
      </c>
      <c r="W672" s="4">
        <v>18003</v>
      </c>
      <c r="X672" s="6"/>
      <c r="Y672" s="8">
        <f t="shared" si="72"/>
        <v>18003</v>
      </c>
      <c r="Z672" s="6" t="b">
        <f t="shared" si="70"/>
        <v>0</v>
      </c>
      <c r="AA672" s="6">
        <f t="shared" si="73"/>
        <v>18097</v>
      </c>
      <c r="AB672" s="4">
        <f t="shared" si="74"/>
        <v>4</v>
      </c>
      <c r="AC672" s="32">
        <f t="shared" si="75"/>
        <v>12.161243598637986</v>
      </c>
      <c r="AD672" s="4">
        <f>VLOOKUP($B672,meanLDage!$Z$3:$AC$3145,4,FALSE)</f>
        <v>4</v>
      </c>
      <c r="AE672" s="32">
        <f>VLOOKUP($B672,meanLDage!$Z$3:$AC$3145,2,FALSE)</f>
        <v>11.521224763996564</v>
      </c>
      <c r="AF672" s="6">
        <f>VLOOKUP(V672,'2017 rep county selection'!$A$1:$C$281,3,FALSE)</f>
        <v>18091</v>
      </c>
      <c r="AH672" s="9">
        <f t="shared" si="76"/>
        <v>18091</v>
      </c>
    </row>
    <row r="673" spans="1:34" ht="15.75" customHeight="1" x14ac:dyDescent="0.3">
      <c r="A673" s="4">
        <v>18</v>
      </c>
      <c r="B673" s="4">
        <v>18017</v>
      </c>
      <c r="C673" s="6" t="s">
        <v>2272</v>
      </c>
      <c r="D673" s="6" t="s">
        <v>463</v>
      </c>
      <c r="E673" s="4">
        <v>18097</v>
      </c>
      <c r="F673" s="4">
        <v>18097</v>
      </c>
      <c r="G673" s="4">
        <v>18097</v>
      </c>
      <c r="H673" s="37">
        <v>507276681</v>
      </c>
      <c r="I673" s="37">
        <v>399535169.37237197</v>
      </c>
      <c r="J673" s="37">
        <v>419607593.34074998</v>
      </c>
      <c r="K673" s="4" t="str">
        <f>VLOOKUP(B673,altitude!$B$3:$E$3232,4)</f>
        <v>L</v>
      </c>
      <c r="L673" s="4">
        <f>VLOOKUP(B673,fuelregion!$C$5:$D$3233,2,FALSE)</f>
        <v>200001000</v>
      </c>
      <c r="M673" s="4">
        <f>VLOOKUP(B673,fuelregion!$H$5:$I$3113,2,FALSE)</f>
        <v>200001000</v>
      </c>
      <c r="N673" s="4">
        <f>VLOOKUP(B673,imbin!$B$4:$D$3233,2,FALSE)</f>
        <v>0</v>
      </c>
      <c r="O673" s="4" t="str">
        <f>VLOOKUP(B673,imbin!$B$4:$D$3233,3,FALSE)</f>
        <v>MOVES</v>
      </c>
      <c r="P673" s="4">
        <f>IF(ISNA(VLOOKUP(B673,rampbin!$B$4:$G$1697,6,FALSE)),2,VLOOKUP(B673,rampbin!$B$4:$G$1697,6,FALSE))</f>
        <v>2</v>
      </c>
      <c r="Q673" s="4" t="str">
        <f>IF(ISNA(VLOOKUP(B673,rampbin!$B$4:$G$1697,5,FALSE)),"MOVES",VLOOKUP(B673,rampbin!$B$4:$G$1697,5,FALSE))</f>
        <v>MOVES</v>
      </c>
      <c r="R673" s="4" t="s">
        <v>1880</v>
      </c>
      <c r="S673" s="6" t="s">
        <v>1851</v>
      </c>
      <c r="T673" s="4">
        <f>VLOOKUP(B673,meanLDage!$B$3:$E$3145,4,FALSE)</f>
        <v>4</v>
      </c>
      <c r="U673" s="32">
        <f>VLOOKUP(B673,meanLDage!$B$3:$E$3145,2,FALSE)</f>
        <v>12.418638121938216</v>
      </c>
      <c r="V673" s="4" t="str">
        <f t="shared" si="71"/>
        <v>18_L_200001000_0_4_2</v>
      </c>
      <c r="W673" s="4">
        <v>18003</v>
      </c>
      <c r="X673" s="6"/>
      <c r="Y673" s="8">
        <f t="shared" si="72"/>
        <v>18003</v>
      </c>
      <c r="Z673" s="6" t="b">
        <f t="shared" si="70"/>
        <v>0</v>
      </c>
      <c r="AA673" s="6">
        <f t="shared" si="73"/>
        <v>18097</v>
      </c>
      <c r="AB673" s="4">
        <f t="shared" si="74"/>
        <v>4</v>
      </c>
      <c r="AC673" s="32">
        <f t="shared" si="75"/>
        <v>12.418638121938216</v>
      </c>
      <c r="AD673" s="4">
        <f>VLOOKUP($B673,meanLDage!$Z$3:$AC$3145,4,FALSE)</f>
        <v>4</v>
      </c>
      <c r="AE673" s="32">
        <f>VLOOKUP($B673,meanLDage!$Z$3:$AC$3145,2,FALSE)</f>
        <v>11.785719214802841</v>
      </c>
      <c r="AF673" s="6">
        <f>VLOOKUP(V673,'2017 rep county selection'!$A$1:$C$281,3,FALSE)</f>
        <v>18091</v>
      </c>
      <c r="AH673" s="9">
        <f t="shared" si="76"/>
        <v>18091</v>
      </c>
    </row>
    <row r="674" spans="1:34" ht="15.75" customHeight="1" x14ac:dyDescent="0.3">
      <c r="A674" s="4">
        <v>18</v>
      </c>
      <c r="B674" s="4">
        <v>18019</v>
      </c>
      <c r="C674" s="6" t="s">
        <v>2272</v>
      </c>
      <c r="D674" s="6" t="s">
        <v>97</v>
      </c>
      <c r="E674" s="4">
        <v>18019</v>
      </c>
      <c r="F674" s="4">
        <v>18019</v>
      </c>
      <c r="G674" s="4">
        <v>18019</v>
      </c>
      <c r="H674" s="37">
        <v>1382796879</v>
      </c>
      <c r="I674" s="37">
        <v>1543250826.5100901</v>
      </c>
      <c r="J674" s="37">
        <v>1620782886.89816</v>
      </c>
      <c r="K674" s="4" t="str">
        <f>VLOOKUP(B674,altitude!$B$3:$E$3232,4)</f>
        <v>L</v>
      </c>
      <c r="L674" s="4">
        <f>VLOOKUP(B674,fuelregion!$C$5:$D$3233,2,FALSE)</f>
        <v>278001000</v>
      </c>
      <c r="M674" s="4">
        <f>VLOOKUP(B674,fuelregion!$H$5:$I$3113,2,FALSE)</f>
        <v>278001000</v>
      </c>
      <c r="N674" s="4">
        <f>VLOOKUP(B674,imbin!$B$4:$D$3233,2,FALSE)</f>
        <v>1</v>
      </c>
      <c r="O674" s="4" t="str">
        <f>VLOOKUP(B674,imbin!$B$4:$D$3233,3,FALSE)</f>
        <v>MOVES</v>
      </c>
      <c r="P674" s="4">
        <f>IF(ISNA(VLOOKUP(B674,rampbin!$B$4:$G$1697,6,FALSE)),2,VLOOKUP(B674,rampbin!$B$4:$G$1697,6,FALSE))</f>
        <v>2</v>
      </c>
      <c r="Q674" s="4" t="str">
        <f>IF(ISNA(VLOOKUP(B674,rampbin!$B$4:$G$1697,5,FALSE)),"MOVES",VLOOKUP(B674,rampbin!$B$4:$G$1697,5,FALSE))</f>
        <v>MOVES</v>
      </c>
      <c r="R674" s="4" t="s">
        <v>1877</v>
      </c>
      <c r="S674" s="6" t="s">
        <v>2006</v>
      </c>
      <c r="T674" s="4">
        <f>VLOOKUP(B674,meanLDage!$B$3:$E$3145,4,FALSE)</f>
        <v>4</v>
      </c>
      <c r="U674" s="32">
        <f>VLOOKUP(B674,meanLDage!$B$3:$E$3145,2,FALSE)</f>
        <v>11.797652778258199</v>
      </c>
      <c r="V674" s="4" t="str">
        <f t="shared" si="71"/>
        <v>18_L_278001000_1_4_2</v>
      </c>
      <c r="W674" s="4">
        <v>18019</v>
      </c>
      <c r="X674" s="6"/>
      <c r="Y674" s="8">
        <f t="shared" si="72"/>
        <v>18019</v>
      </c>
      <c r="Z674" s="6" t="b">
        <f t="shared" si="70"/>
        <v>1</v>
      </c>
      <c r="AA674" s="6">
        <f t="shared" si="73"/>
        <v>18019</v>
      </c>
      <c r="AB674" s="4">
        <f t="shared" si="74"/>
        <v>4</v>
      </c>
      <c r="AC674" s="32">
        <f t="shared" si="75"/>
        <v>11.797652778258199</v>
      </c>
      <c r="AD674" s="4">
        <f>VLOOKUP($B674,meanLDage!$Z$3:$AC$3145,4,FALSE)</f>
        <v>4</v>
      </c>
      <c r="AE674" s="32">
        <f>VLOOKUP($B674,meanLDage!$Z$3:$AC$3145,2,FALSE)</f>
        <v>11.151752087136467</v>
      </c>
      <c r="AF674" s="6">
        <f>VLOOKUP(V674,'2017 rep county selection'!$A$1:$C$281,3,FALSE)</f>
        <v>18019</v>
      </c>
      <c r="AH674" s="9">
        <f t="shared" si="76"/>
        <v>18019</v>
      </c>
    </row>
    <row r="675" spans="1:34" ht="15.75" customHeight="1" x14ac:dyDescent="0.3">
      <c r="A675" s="4">
        <v>18</v>
      </c>
      <c r="B675" s="4">
        <v>18021</v>
      </c>
      <c r="C675" s="6" t="s">
        <v>2272</v>
      </c>
      <c r="D675" s="6" t="s">
        <v>20</v>
      </c>
      <c r="E675" s="4">
        <v>18053</v>
      </c>
      <c r="F675" s="4">
        <v>18053</v>
      </c>
      <c r="G675" s="4">
        <v>18053</v>
      </c>
      <c r="H675" s="37">
        <v>422680531</v>
      </c>
      <c r="I675" s="37">
        <v>390410168.56286699</v>
      </c>
      <c r="J675" s="37">
        <v>410024157.58192003</v>
      </c>
      <c r="K675" s="4" t="str">
        <f>VLOOKUP(B675,altitude!$B$3:$E$3232,4)</f>
        <v>L</v>
      </c>
      <c r="L675" s="4">
        <f>VLOOKUP(B675,fuelregion!$C$5:$D$3233,2,FALSE)</f>
        <v>200001000</v>
      </c>
      <c r="M675" s="4">
        <f>VLOOKUP(B675,fuelregion!$H$5:$I$3113,2,FALSE)</f>
        <v>200001000</v>
      </c>
      <c r="N675" s="4">
        <f>VLOOKUP(B675,imbin!$B$4:$D$3233,2,FALSE)</f>
        <v>0</v>
      </c>
      <c r="O675" s="4" t="str">
        <f>VLOOKUP(B675,imbin!$B$4:$D$3233,3,FALSE)</f>
        <v>MOVES</v>
      </c>
      <c r="P675" s="4">
        <f>IF(ISNA(VLOOKUP(B675,rampbin!$B$4:$G$1697,6,FALSE)),2,VLOOKUP(B675,rampbin!$B$4:$G$1697,6,FALSE))</f>
        <v>2</v>
      </c>
      <c r="Q675" s="4" t="str">
        <f>IF(ISNA(VLOOKUP(B675,rampbin!$B$4:$G$1697,5,FALSE)),"MOVES",VLOOKUP(B675,rampbin!$B$4:$G$1697,5,FALSE))</f>
        <v>MOVES</v>
      </c>
      <c r="R675" s="4" t="s">
        <v>1877</v>
      </c>
      <c r="S675" s="6" t="s">
        <v>2007</v>
      </c>
      <c r="T675" s="4">
        <f>VLOOKUP(B675,meanLDage!$B$3:$E$3145,4,FALSE)</f>
        <v>4</v>
      </c>
      <c r="U675" s="32">
        <f>VLOOKUP(B675,meanLDage!$B$3:$E$3145,2,FALSE)</f>
        <v>12.797299370038587</v>
      </c>
      <c r="V675" s="4" t="str">
        <f t="shared" si="71"/>
        <v>18_L_200001000_0_4_2</v>
      </c>
      <c r="W675" s="4">
        <v>18003</v>
      </c>
      <c r="X675" s="6"/>
      <c r="Y675" s="8">
        <f t="shared" si="72"/>
        <v>18003</v>
      </c>
      <c r="Z675" s="6" t="b">
        <f t="shared" si="70"/>
        <v>0</v>
      </c>
      <c r="AA675" s="6">
        <f t="shared" si="73"/>
        <v>18053</v>
      </c>
      <c r="AB675" s="4">
        <f t="shared" si="74"/>
        <v>4</v>
      </c>
      <c r="AC675" s="32">
        <f t="shared" si="75"/>
        <v>12.797299370038587</v>
      </c>
      <c r="AD675" s="4">
        <f>VLOOKUP($B675,meanLDage!$Z$3:$AC$3145,4,FALSE)</f>
        <v>4</v>
      </c>
      <c r="AE675" s="32">
        <f>VLOOKUP($B675,meanLDage!$Z$3:$AC$3145,2,FALSE)</f>
        <v>12.168354997455758</v>
      </c>
      <c r="AF675" s="6">
        <f>VLOOKUP(V675,'2017 rep county selection'!$A$1:$C$281,3,FALSE)</f>
        <v>18091</v>
      </c>
      <c r="AH675" s="9">
        <f t="shared" si="76"/>
        <v>18091</v>
      </c>
    </row>
    <row r="676" spans="1:34" ht="15.75" customHeight="1" x14ac:dyDescent="0.3">
      <c r="A676" s="4">
        <v>18</v>
      </c>
      <c r="B676" s="4">
        <v>18023</v>
      </c>
      <c r="C676" s="6" t="s">
        <v>2272</v>
      </c>
      <c r="D676" s="6" t="s">
        <v>466</v>
      </c>
      <c r="E676" s="4">
        <v>18097</v>
      </c>
      <c r="F676" s="4">
        <v>18097</v>
      </c>
      <c r="G676" s="4">
        <v>18097</v>
      </c>
      <c r="H676" s="37">
        <v>535245589</v>
      </c>
      <c r="I676" s="37">
        <v>512789017.484568</v>
      </c>
      <c r="J676" s="37">
        <v>538551251.58664095</v>
      </c>
      <c r="K676" s="4" t="str">
        <f>VLOOKUP(B676,altitude!$B$3:$E$3232,4)</f>
        <v>L</v>
      </c>
      <c r="L676" s="4">
        <f>VLOOKUP(B676,fuelregion!$C$5:$D$3233,2,FALSE)</f>
        <v>200001000</v>
      </c>
      <c r="M676" s="4">
        <f>VLOOKUP(B676,fuelregion!$H$5:$I$3113,2,FALSE)</f>
        <v>200001000</v>
      </c>
      <c r="N676" s="4">
        <f>VLOOKUP(B676,imbin!$B$4:$D$3233,2,FALSE)</f>
        <v>0</v>
      </c>
      <c r="O676" s="4" t="str">
        <f>VLOOKUP(B676,imbin!$B$4:$D$3233,3,FALSE)</f>
        <v>MOVES</v>
      </c>
      <c r="P676" s="4">
        <f>IF(ISNA(VLOOKUP(B676,rampbin!$B$4:$G$1697,6,FALSE)),2,VLOOKUP(B676,rampbin!$B$4:$G$1697,6,FALSE))</f>
        <v>2</v>
      </c>
      <c r="Q676" s="4" t="str">
        <f>IF(ISNA(VLOOKUP(B676,rampbin!$B$4:$G$1697,5,FALSE)),"MOVES",VLOOKUP(B676,rampbin!$B$4:$G$1697,5,FALSE))</f>
        <v>MOVES</v>
      </c>
      <c r="R676" s="4" t="s">
        <v>1880</v>
      </c>
      <c r="S676" s="6" t="s">
        <v>1851</v>
      </c>
      <c r="T676" s="4">
        <f>VLOOKUP(B676,meanLDage!$B$3:$E$3145,4,FALSE)</f>
        <v>4</v>
      </c>
      <c r="U676" s="32">
        <f>VLOOKUP(B676,meanLDage!$B$3:$E$3145,2,FALSE)</f>
        <v>12.229065041677435</v>
      </c>
      <c r="V676" s="4" t="str">
        <f t="shared" si="71"/>
        <v>18_L_200001000_0_4_2</v>
      </c>
      <c r="W676" s="4">
        <v>18003</v>
      </c>
      <c r="X676" s="6"/>
      <c r="Y676" s="8">
        <f t="shared" si="72"/>
        <v>18003</v>
      </c>
      <c r="Z676" s="6" t="b">
        <f t="shared" si="70"/>
        <v>0</v>
      </c>
      <c r="AA676" s="6">
        <f t="shared" si="73"/>
        <v>18097</v>
      </c>
      <c r="AB676" s="4">
        <f t="shared" si="74"/>
        <v>4</v>
      </c>
      <c r="AC676" s="32">
        <f t="shared" si="75"/>
        <v>12.229065041677435</v>
      </c>
      <c r="AD676" s="4">
        <f>VLOOKUP($B676,meanLDage!$Z$3:$AC$3145,4,FALSE)</f>
        <v>4</v>
      </c>
      <c r="AE676" s="32">
        <f>VLOOKUP($B676,meanLDage!$Z$3:$AC$3145,2,FALSE)</f>
        <v>11.637640131436703</v>
      </c>
      <c r="AF676" s="6">
        <f>VLOOKUP(V676,'2017 rep county selection'!$A$1:$C$281,3,FALSE)</f>
        <v>18091</v>
      </c>
      <c r="AH676" s="9">
        <f t="shared" si="76"/>
        <v>18091</v>
      </c>
    </row>
    <row r="677" spans="1:34" ht="15.75" customHeight="1" x14ac:dyDescent="0.3">
      <c r="A677" s="4">
        <v>18</v>
      </c>
      <c r="B677" s="4">
        <v>18025</v>
      </c>
      <c r="C677" s="6" t="s">
        <v>2272</v>
      </c>
      <c r="D677" s="6" t="s">
        <v>102</v>
      </c>
      <c r="E677" s="4">
        <v>18053</v>
      </c>
      <c r="F677" s="4">
        <v>18053</v>
      </c>
      <c r="G677" s="4">
        <v>18053</v>
      </c>
      <c r="H677" s="37">
        <v>324434459</v>
      </c>
      <c r="I677" s="37">
        <v>215589235.57609099</v>
      </c>
      <c r="J677" s="37">
        <v>226420318.47282401</v>
      </c>
      <c r="K677" s="4" t="str">
        <f>VLOOKUP(B677,altitude!$B$3:$E$3232,4)</f>
        <v>L</v>
      </c>
      <c r="L677" s="4">
        <f>VLOOKUP(B677,fuelregion!$C$5:$D$3233,2,FALSE)</f>
        <v>200001000</v>
      </c>
      <c r="M677" s="4">
        <f>VLOOKUP(B677,fuelregion!$H$5:$I$3113,2,FALSE)</f>
        <v>200001000</v>
      </c>
      <c r="N677" s="4">
        <f>VLOOKUP(B677,imbin!$B$4:$D$3233,2,FALSE)</f>
        <v>0</v>
      </c>
      <c r="O677" s="4" t="str">
        <f>VLOOKUP(B677,imbin!$B$4:$D$3233,3,FALSE)</f>
        <v>MOVES</v>
      </c>
      <c r="P677" s="4">
        <f>IF(ISNA(VLOOKUP(B677,rampbin!$B$4:$G$1697,6,FALSE)),2,VLOOKUP(B677,rampbin!$B$4:$G$1697,6,FALSE))</f>
        <v>2</v>
      </c>
      <c r="Q677" s="4" t="str">
        <f>IF(ISNA(VLOOKUP(B677,rampbin!$B$4:$G$1697,5,FALSE)),"MOVES",VLOOKUP(B677,rampbin!$B$4:$G$1697,5,FALSE))</f>
        <v>MOVES</v>
      </c>
      <c r="R677" s="4" t="s">
        <v>1880</v>
      </c>
      <c r="S677" s="6" t="s">
        <v>1851</v>
      </c>
      <c r="T677" s="4">
        <f>VLOOKUP(B677,meanLDage!$B$3:$E$3145,4,FALSE)</f>
        <v>5</v>
      </c>
      <c r="U677" s="32">
        <f>VLOOKUP(B677,meanLDage!$B$3:$E$3145,2,FALSE)</f>
        <v>14.554186550593593</v>
      </c>
      <c r="V677" s="4" t="str">
        <f t="shared" si="71"/>
        <v>18_L_200001000_0_5_2</v>
      </c>
      <c r="W677" s="4">
        <v>18079</v>
      </c>
      <c r="X677" s="6"/>
      <c r="Y677" s="8">
        <f t="shared" si="72"/>
        <v>18079</v>
      </c>
      <c r="Z677" s="6" t="b">
        <f t="shared" si="70"/>
        <v>0</v>
      </c>
      <c r="AA677" s="6">
        <f t="shared" si="73"/>
        <v>18053</v>
      </c>
      <c r="AB677" s="4">
        <f t="shared" si="74"/>
        <v>5</v>
      </c>
      <c r="AC677" s="32">
        <f t="shared" si="75"/>
        <v>14.554186550593593</v>
      </c>
      <c r="AD677" s="4">
        <f>VLOOKUP($B677,meanLDage!$Z$3:$AC$3145,4,FALSE)</f>
        <v>5</v>
      </c>
      <c r="AE677" s="32">
        <f>VLOOKUP($B677,meanLDage!$Z$3:$AC$3145,2,FALSE)</f>
        <v>13.862526158540724</v>
      </c>
      <c r="AF677" s="6">
        <f>VLOOKUP(V677,'2017 rep county selection'!$A$1:$C$281,3,FALSE)</f>
        <v>18025</v>
      </c>
      <c r="AH677" s="9">
        <f t="shared" si="76"/>
        <v>18025</v>
      </c>
    </row>
    <row r="678" spans="1:34" ht="15.75" customHeight="1" x14ac:dyDescent="0.3">
      <c r="A678" s="4">
        <v>18</v>
      </c>
      <c r="B678" s="4">
        <v>18027</v>
      </c>
      <c r="C678" s="6" t="s">
        <v>2272</v>
      </c>
      <c r="D678" s="6" t="s">
        <v>516</v>
      </c>
      <c r="E678" s="4">
        <v>18053</v>
      </c>
      <c r="F678" s="4">
        <v>18053</v>
      </c>
      <c r="G678" s="4">
        <v>18053</v>
      </c>
      <c r="H678" s="37">
        <v>351159136</v>
      </c>
      <c r="I678" s="37">
        <v>359320424.40340799</v>
      </c>
      <c r="J678" s="37">
        <v>377372482.024207</v>
      </c>
      <c r="K678" s="4" t="str">
        <f>VLOOKUP(B678,altitude!$B$3:$E$3232,4)</f>
        <v>L</v>
      </c>
      <c r="L678" s="4">
        <f>VLOOKUP(B678,fuelregion!$C$5:$D$3233,2,FALSE)</f>
        <v>200001000</v>
      </c>
      <c r="M678" s="4">
        <f>VLOOKUP(B678,fuelregion!$H$5:$I$3113,2,FALSE)</f>
        <v>200001000</v>
      </c>
      <c r="N678" s="4">
        <f>VLOOKUP(B678,imbin!$B$4:$D$3233,2,FALSE)</f>
        <v>0</v>
      </c>
      <c r="O678" s="4" t="str">
        <f>VLOOKUP(B678,imbin!$B$4:$D$3233,3,FALSE)</f>
        <v>MOVES</v>
      </c>
      <c r="P678" s="4">
        <f>IF(ISNA(VLOOKUP(B678,rampbin!$B$4:$G$1697,6,FALSE)),2,VLOOKUP(B678,rampbin!$B$4:$G$1697,6,FALSE))</f>
        <v>2</v>
      </c>
      <c r="Q678" s="4" t="str">
        <f>IF(ISNA(VLOOKUP(B678,rampbin!$B$4:$G$1697,5,FALSE)),"MOVES",VLOOKUP(B678,rampbin!$B$4:$G$1697,5,FALSE))</f>
        <v>MOVES</v>
      </c>
      <c r="R678" s="4" t="s">
        <v>1880</v>
      </c>
      <c r="S678" s="6" t="s">
        <v>1851</v>
      </c>
      <c r="T678" s="4">
        <f>VLOOKUP(B678,meanLDage!$B$3:$E$3145,4,FALSE)</f>
        <v>4</v>
      </c>
      <c r="U678" s="32">
        <f>VLOOKUP(B678,meanLDage!$B$3:$E$3145,2,FALSE)</f>
        <v>12.521896947292561</v>
      </c>
      <c r="V678" s="4" t="str">
        <f t="shared" si="71"/>
        <v>18_L_200001000_0_4_2</v>
      </c>
      <c r="W678" s="4">
        <v>18003</v>
      </c>
      <c r="X678" s="6"/>
      <c r="Y678" s="8">
        <f t="shared" si="72"/>
        <v>18003</v>
      </c>
      <c r="Z678" s="6" t="b">
        <f t="shared" si="70"/>
        <v>0</v>
      </c>
      <c r="AA678" s="6">
        <f t="shared" si="73"/>
        <v>18053</v>
      </c>
      <c r="AB678" s="4">
        <f t="shared" si="74"/>
        <v>4</v>
      </c>
      <c r="AC678" s="32">
        <f t="shared" si="75"/>
        <v>12.521896947292561</v>
      </c>
      <c r="AD678" s="4">
        <f>VLOOKUP($B678,meanLDage!$Z$3:$AC$3145,4,FALSE)</f>
        <v>4</v>
      </c>
      <c r="AE678" s="32">
        <f>VLOOKUP($B678,meanLDage!$Z$3:$AC$3145,2,FALSE)</f>
        <v>11.872187771831094</v>
      </c>
      <c r="AF678" s="6">
        <f>VLOOKUP(V678,'2017 rep county selection'!$A$1:$C$281,3,FALSE)</f>
        <v>18091</v>
      </c>
      <c r="AH678" s="9">
        <f t="shared" si="76"/>
        <v>18091</v>
      </c>
    </row>
    <row r="679" spans="1:34" ht="15.75" customHeight="1" x14ac:dyDescent="0.3">
      <c r="A679" s="4">
        <v>18</v>
      </c>
      <c r="B679" s="4">
        <v>18029</v>
      </c>
      <c r="C679" s="6" t="s">
        <v>2272</v>
      </c>
      <c r="D679" s="6" t="s">
        <v>517</v>
      </c>
      <c r="E679" s="4">
        <v>18097</v>
      </c>
      <c r="F679" s="4">
        <v>18097</v>
      </c>
      <c r="G679" s="4">
        <v>18097</v>
      </c>
      <c r="H679" s="37">
        <v>974741196</v>
      </c>
      <c r="I679" s="37">
        <v>688479952.72263706</v>
      </c>
      <c r="J679" s="37">
        <v>723068801.376683</v>
      </c>
      <c r="K679" s="4" t="str">
        <f>VLOOKUP(B679,altitude!$B$3:$E$3232,4)</f>
        <v>L</v>
      </c>
      <c r="L679" s="4">
        <f>VLOOKUP(B679,fuelregion!$C$5:$D$3233,2,FALSE)</f>
        <v>200001000</v>
      </c>
      <c r="M679" s="4">
        <f>VLOOKUP(B679,fuelregion!$H$5:$I$3113,2,FALSE)</f>
        <v>200001000</v>
      </c>
      <c r="N679" s="4">
        <f>VLOOKUP(B679,imbin!$B$4:$D$3233,2,FALSE)</f>
        <v>0</v>
      </c>
      <c r="O679" s="4" t="str">
        <f>VLOOKUP(B679,imbin!$B$4:$D$3233,3,FALSE)</f>
        <v>MOVES</v>
      </c>
      <c r="P679" s="4">
        <f>IF(ISNA(VLOOKUP(B679,rampbin!$B$4:$G$1697,6,FALSE)),2,VLOOKUP(B679,rampbin!$B$4:$G$1697,6,FALSE))</f>
        <v>2</v>
      </c>
      <c r="Q679" s="4" t="str">
        <f>IF(ISNA(VLOOKUP(B679,rampbin!$B$4:$G$1697,5,FALSE)),"MOVES",VLOOKUP(B679,rampbin!$B$4:$G$1697,5,FALSE))</f>
        <v>MOVES</v>
      </c>
      <c r="R679" s="4" t="s">
        <v>1877</v>
      </c>
      <c r="S679" s="6" t="s">
        <v>2008</v>
      </c>
      <c r="T679" s="4">
        <f>VLOOKUP(B679,meanLDage!$B$3:$E$3145,4,FALSE)</f>
        <v>4</v>
      </c>
      <c r="U679" s="32">
        <f>VLOOKUP(B679,meanLDage!$B$3:$E$3145,2,FALSE)</f>
        <v>11.750089667016004</v>
      </c>
      <c r="V679" s="4" t="str">
        <f t="shared" si="71"/>
        <v>18_L_200001000_0_4_2</v>
      </c>
      <c r="W679" s="4">
        <v>18003</v>
      </c>
      <c r="X679" s="6"/>
      <c r="Y679" s="8">
        <f t="shared" si="72"/>
        <v>18003</v>
      </c>
      <c r="Z679" s="6" t="b">
        <f t="shared" si="70"/>
        <v>0</v>
      </c>
      <c r="AA679" s="6">
        <f t="shared" si="73"/>
        <v>18097</v>
      </c>
      <c r="AB679" s="4">
        <f t="shared" si="74"/>
        <v>4</v>
      </c>
      <c r="AC679" s="32">
        <f t="shared" si="75"/>
        <v>11.750089667016004</v>
      </c>
      <c r="AD679" s="4">
        <f>VLOOKUP($B679,meanLDage!$Z$3:$AC$3145,4,FALSE)</f>
        <v>4</v>
      </c>
      <c r="AE679" s="32">
        <f>VLOOKUP($B679,meanLDage!$Z$3:$AC$3145,2,FALSE)</f>
        <v>11.099749581266325</v>
      </c>
      <c r="AF679" s="6">
        <f>VLOOKUP(V679,'2017 rep county selection'!$A$1:$C$281,3,FALSE)</f>
        <v>18091</v>
      </c>
      <c r="AH679" s="9">
        <f t="shared" si="76"/>
        <v>18091</v>
      </c>
    </row>
    <row r="680" spans="1:34" ht="15.75" customHeight="1" x14ac:dyDescent="0.3">
      <c r="A680" s="4">
        <v>18</v>
      </c>
      <c r="B680" s="4">
        <v>18031</v>
      </c>
      <c r="C680" s="6" t="s">
        <v>2272</v>
      </c>
      <c r="D680" s="6" t="s">
        <v>349</v>
      </c>
      <c r="E680" s="4">
        <v>18097</v>
      </c>
      <c r="F680" s="4">
        <v>18097</v>
      </c>
      <c r="G680" s="4">
        <v>18097</v>
      </c>
      <c r="H680" s="37">
        <v>565633677</v>
      </c>
      <c r="I680" s="37">
        <v>463813736.12630802</v>
      </c>
      <c r="J680" s="37">
        <v>487115479.42178297</v>
      </c>
      <c r="K680" s="4" t="str">
        <f>VLOOKUP(B680,altitude!$B$3:$E$3232,4)</f>
        <v>L</v>
      </c>
      <c r="L680" s="4">
        <f>VLOOKUP(B680,fuelregion!$C$5:$D$3233,2,FALSE)</f>
        <v>200001000</v>
      </c>
      <c r="M680" s="4">
        <f>VLOOKUP(B680,fuelregion!$H$5:$I$3113,2,FALSE)</f>
        <v>200001000</v>
      </c>
      <c r="N680" s="4">
        <f>VLOOKUP(B680,imbin!$B$4:$D$3233,2,FALSE)</f>
        <v>0</v>
      </c>
      <c r="O680" s="4" t="str">
        <f>VLOOKUP(B680,imbin!$B$4:$D$3233,3,FALSE)</f>
        <v>MOVES</v>
      </c>
      <c r="P680" s="4">
        <f>IF(ISNA(VLOOKUP(B680,rampbin!$B$4:$G$1697,6,FALSE)),2,VLOOKUP(B680,rampbin!$B$4:$G$1697,6,FALSE))</f>
        <v>2</v>
      </c>
      <c r="Q680" s="4" t="str">
        <f>IF(ISNA(VLOOKUP(B680,rampbin!$B$4:$G$1697,5,FALSE)),"MOVES",VLOOKUP(B680,rampbin!$B$4:$G$1697,5,FALSE))</f>
        <v>MOVES</v>
      </c>
      <c r="R680" s="4" t="s">
        <v>1880</v>
      </c>
      <c r="S680" s="6" t="s">
        <v>1851</v>
      </c>
      <c r="T680" s="4">
        <f>VLOOKUP(B680,meanLDage!$B$3:$E$3145,4,FALSE)</f>
        <v>4</v>
      </c>
      <c r="U680" s="32">
        <f>VLOOKUP(B680,meanLDage!$B$3:$E$3145,2,FALSE)</f>
        <v>12.260703573022228</v>
      </c>
      <c r="V680" s="4" t="str">
        <f t="shared" si="71"/>
        <v>18_L_200001000_0_4_2</v>
      </c>
      <c r="W680" s="4">
        <v>18003</v>
      </c>
      <c r="X680" s="6"/>
      <c r="Y680" s="8">
        <f t="shared" si="72"/>
        <v>18003</v>
      </c>
      <c r="Z680" s="6" t="b">
        <f t="shared" si="70"/>
        <v>0</v>
      </c>
      <c r="AA680" s="6">
        <f t="shared" si="73"/>
        <v>18097</v>
      </c>
      <c r="AB680" s="4">
        <f t="shared" si="74"/>
        <v>4</v>
      </c>
      <c r="AC680" s="32">
        <f t="shared" si="75"/>
        <v>12.260703573022228</v>
      </c>
      <c r="AD680" s="4">
        <f>VLOOKUP($B680,meanLDage!$Z$3:$AC$3145,4,FALSE)</f>
        <v>4</v>
      </c>
      <c r="AE680" s="32">
        <f>VLOOKUP($B680,meanLDage!$Z$3:$AC$3145,2,FALSE)</f>
        <v>11.650424194860264</v>
      </c>
      <c r="AF680" s="6">
        <f>VLOOKUP(V680,'2017 rep county selection'!$A$1:$C$281,3,FALSE)</f>
        <v>18091</v>
      </c>
      <c r="AH680" s="9">
        <f t="shared" si="76"/>
        <v>18091</v>
      </c>
    </row>
    <row r="681" spans="1:34" ht="15.75" customHeight="1" x14ac:dyDescent="0.3">
      <c r="A681" s="4">
        <v>18</v>
      </c>
      <c r="B681" s="4">
        <v>18033</v>
      </c>
      <c r="C681" s="6" t="s">
        <v>2272</v>
      </c>
      <c r="D681" s="6" t="s">
        <v>518</v>
      </c>
      <c r="E681" s="4">
        <v>18097</v>
      </c>
      <c r="F681" s="4">
        <v>18097</v>
      </c>
      <c r="G681" s="4">
        <v>18097</v>
      </c>
      <c r="H681" s="37">
        <v>686445363</v>
      </c>
      <c r="I681" s="37">
        <v>625882429.21242702</v>
      </c>
      <c r="J681" s="37">
        <v>657326413.21111703</v>
      </c>
      <c r="K681" s="4" t="str">
        <f>VLOOKUP(B681,altitude!$B$3:$E$3232,4)</f>
        <v>L</v>
      </c>
      <c r="L681" s="4">
        <f>VLOOKUP(B681,fuelregion!$C$5:$D$3233,2,FALSE)</f>
        <v>200001000</v>
      </c>
      <c r="M681" s="4">
        <f>VLOOKUP(B681,fuelregion!$H$5:$I$3113,2,FALSE)</f>
        <v>200001000</v>
      </c>
      <c r="N681" s="4">
        <f>VLOOKUP(B681,imbin!$B$4:$D$3233,2,FALSE)</f>
        <v>0</v>
      </c>
      <c r="O681" s="4" t="str">
        <f>VLOOKUP(B681,imbin!$B$4:$D$3233,3,FALSE)</f>
        <v>MOVES</v>
      </c>
      <c r="P681" s="4">
        <f>IF(ISNA(VLOOKUP(B681,rampbin!$B$4:$G$1697,6,FALSE)),2,VLOOKUP(B681,rampbin!$B$4:$G$1697,6,FALSE))</f>
        <v>2</v>
      </c>
      <c r="Q681" s="4" t="str">
        <f>IF(ISNA(VLOOKUP(B681,rampbin!$B$4:$G$1697,5,FALSE)),"MOVES",VLOOKUP(B681,rampbin!$B$4:$G$1697,5,FALSE))</f>
        <v>MOVES</v>
      </c>
      <c r="R681" s="4" t="s">
        <v>1880</v>
      </c>
      <c r="S681" s="6" t="s">
        <v>1851</v>
      </c>
      <c r="T681" s="4">
        <f>VLOOKUP(B681,meanLDage!$B$3:$E$3145,4,FALSE)</f>
        <v>4</v>
      </c>
      <c r="U681" s="32">
        <f>VLOOKUP(B681,meanLDage!$B$3:$E$3145,2,FALSE)</f>
        <v>12.315191200177821</v>
      </c>
      <c r="V681" s="4" t="str">
        <f t="shared" si="71"/>
        <v>18_L_200001000_0_4_2</v>
      </c>
      <c r="W681" s="4">
        <v>18003</v>
      </c>
      <c r="X681" s="6"/>
      <c r="Y681" s="8">
        <f t="shared" si="72"/>
        <v>18003</v>
      </c>
      <c r="Z681" s="6" t="b">
        <f t="shared" si="70"/>
        <v>0</v>
      </c>
      <c r="AA681" s="6">
        <f t="shared" si="73"/>
        <v>18097</v>
      </c>
      <c r="AB681" s="4">
        <f t="shared" si="74"/>
        <v>4</v>
      </c>
      <c r="AC681" s="32">
        <f t="shared" si="75"/>
        <v>12.315191200177821</v>
      </c>
      <c r="AD681" s="4">
        <f>VLOOKUP($B681,meanLDage!$Z$3:$AC$3145,4,FALSE)</f>
        <v>4</v>
      </c>
      <c r="AE681" s="32">
        <f>VLOOKUP($B681,meanLDage!$Z$3:$AC$3145,2,FALSE)</f>
        <v>11.637821569111233</v>
      </c>
      <c r="AF681" s="6">
        <f>VLOOKUP(V681,'2017 rep county selection'!$A$1:$C$281,3,FALSE)</f>
        <v>18091</v>
      </c>
      <c r="AH681" s="9">
        <f t="shared" si="76"/>
        <v>18091</v>
      </c>
    </row>
    <row r="682" spans="1:34" ht="15.75" customHeight="1" x14ac:dyDescent="0.3">
      <c r="A682" s="4">
        <v>18</v>
      </c>
      <c r="B682" s="4">
        <v>18035</v>
      </c>
      <c r="C682" s="6" t="s">
        <v>2272</v>
      </c>
      <c r="D682" s="6" t="s">
        <v>519</v>
      </c>
      <c r="E682" s="4">
        <v>18097</v>
      </c>
      <c r="F682" s="4">
        <v>18097</v>
      </c>
      <c r="G682" s="4">
        <v>18097</v>
      </c>
      <c r="H682" s="37">
        <v>1267908204</v>
      </c>
      <c r="I682" s="37">
        <v>1397040345.5003901</v>
      </c>
      <c r="J682" s="37">
        <v>1467226872.9159601</v>
      </c>
      <c r="K682" s="4" t="str">
        <f>VLOOKUP(B682,altitude!$B$3:$E$3232,4)</f>
        <v>L</v>
      </c>
      <c r="L682" s="4">
        <f>VLOOKUP(B682,fuelregion!$C$5:$D$3233,2,FALSE)</f>
        <v>200001000</v>
      </c>
      <c r="M682" s="4">
        <f>VLOOKUP(B682,fuelregion!$H$5:$I$3113,2,FALSE)</f>
        <v>200001000</v>
      </c>
      <c r="N682" s="4">
        <f>VLOOKUP(B682,imbin!$B$4:$D$3233,2,FALSE)</f>
        <v>0</v>
      </c>
      <c r="O682" s="4" t="str">
        <f>VLOOKUP(B682,imbin!$B$4:$D$3233,3,FALSE)</f>
        <v>MOVES</v>
      </c>
      <c r="P682" s="4">
        <f>IF(ISNA(VLOOKUP(B682,rampbin!$B$4:$G$1697,6,FALSE)),2,VLOOKUP(B682,rampbin!$B$4:$G$1697,6,FALSE))</f>
        <v>2</v>
      </c>
      <c r="Q682" s="4" t="str">
        <f>IF(ISNA(VLOOKUP(B682,rampbin!$B$4:$G$1697,5,FALSE)),"MOVES",VLOOKUP(B682,rampbin!$B$4:$G$1697,5,FALSE))</f>
        <v>MOVES</v>
      </c>
      <c r="R682" s="4" t="s">
        <v>1877</v>
      </c>
      <c r="S682" s="6" t="s">
        <v>2009</v>
      </c>
      <c r="T682" s="4">
        <f>VLOOKUP(B682,meanLDage!$B$3:$E$3145,4,FALSE)</f>
        <v>4</v>
      </c>
      <c r="U682" s="32">
        <f>VLOOKUP(B682,meanLDage!$B$3:$E$3145,2,FALSE)</f>
        <v>11.804191063050729</v>
      </c>
      <c r="V682" s="4" t="str">
        <f t="shared" si="71"/>
        <v>18_L_200001000_0_4_2</v>
      </c>
      <c r="W682" s="4">
        <v>18003</v>
      </c>
      <c r="X682" s="6"/>
      <c r="Y682" s="8">
        <f t="shared" si="72"/>
        <v>18003</v>
      </c>
      <c r="Z682" s="6" t="b">
        <f t="shared" si="70"/>
        <v>0</v>
      </c>
      <c r="AA682" s="6">
        <f t="shared" si="73"/>
        <v>18097</v>
      </c>
      <c r="AB682" s="4">
        <f t="shared" si="74"/>
        <v>4</v>
      </c>
      <c r="AC682" s="32">
        <f t="shared" si="75"/>
        <v>11.804191063050729</v>
      </c>
      <c r="AD682" s="4">
        <f>VLOOKUP($B682,meanLDage!$Z$3:$AC$3145,4,FALSE)</f>
        <v>4</v>
      </c>
      <c r="AE682" s="32">
        <f>VLOOKUP($B682,meanLDage!$Z$3:$AC$3145,2,FALSE)</f>
        <v>11.154992184505481</v>
      </c>
      <c r="AF682" s="6">
        <f>VLOOKUP(V682,'2017 rep county selection'!$A$1:$C$281,3,FALSE)</f>
        <v>18091</v>
      </c>
      <c r="AH682" s="9">
        <f t="shared" si="76"/>
        <v>18091</v>
      </c>
    </row>
    <row r="683" spans="1:34" ht="15.75" customHeight="1" x14ac:dyDescent="0.3">
      <c r="A683" s="4">
        <v>18</v>
      </c>
      <c r="B683" s="4">
        <v>18037</v>
      </c>
      <c r="C683" s="6" t="s">
        <v>2272</v>
      </c>
      <c r="D683" s="6" t="s">
        <v>520</v>
      </c>
      <c r="E683" s="4">
        <v>18097</v>
      </c>
      <c r="F683" s="4">
        <v>18097</v>
      </c>
      <c r="G683" s="4">
        <v>18097</v>
      </c>
      <c r="H683" s="37">
        <v>550781280</v>
      </c>
      <c r="I683" s="37">
        <v>464609086.279863</v>
      </c>
      <c r="J683" s="37">
        <v>487950787.52002001</v>
      </c>
      <c r="K683" s="4" t="str">
        <f>VLOOKUP(B683,altitude!$B$3:$E$3232,4)</f>
        <v>L</v>
      </c>
      <c r="L683" s="4">
        <f>VLOOKUP(B683,fuelregion!$C$5:$D$3233,2,FALSE)</f>
        <v>200001000</v>
      </c>
      <c r="M683" s="4">
        <f>VLOOKUP(B683,fuelregion!$H$5:$I$3113,2,FALSE)</f>
        <v>200001000</v>
      </c>
      <c r="N683" s="4">
        <f>VLOOKUP(B683,imbin!$B$4:$D$3233,2,FALSE)</f>
        <v>0</v>
      </c>
      <c r="O683" s="4" t="str">
        <f>VLOOKUP(B683,imbin!$B$4:$D$3233,3,FALSE)</f>
        <v>MOVES</v>
      </c>
      <c r="P683" s="4">
        <f>IF(ISNA(VLOOKUP(B683,rampbin!$B$4:$G$1697,6,FALSE)),2,VLOOKUP(B683,rampbin!$B$4:$G$1697,6,FALSE))</f>
        <v>2</v>
      </c>
      <c r="Q683" s="4" t="str">
        <f>IF(ISNA(VLOOKUP(B683,rampbin!$B$4:$G$1697,5,FALSE)),"MOVES",VLOOKUP(B683,rampbin!$B$4:$G$1697,5,FALSE))</f>
        <v>MOVES</v>
      </c>
      <c r="R683" s="4" t="s">
        <v>1880</v>
      </c>
      <c r="S683" s="6" t="s">
        <v>1851</v>
      </c>
      <c r="T683" s="4">
        <f>VLOOKUP(B683,meanLDage!$B$3:$E$3145,4,FALSE)</f>
        <v>4</v>
      </c>
      <c r="U683" s="32">
        <f>VLOOKUP(B683,meanLDage!$B$3:$E$3145,2,FALSE)</f>
        <v>11.549642572946194</v>
      </c>
      <c r="V683" s="4" t="str">
        <f t="shared" si="71"/>
        <v>18_L_200001000_0_3_2</v>
      </c>
      <c r="W683" s="4">
        <v>18003</v>
      </c>
      <c r="X683" s="6"/>
      <c r="Y683" s="8">
        <f t="shared" si="72"/>
        <v>18003</v>
      </c>
      <c r="Z683" s="6" t="b">
        <f t="shared" si="70"/>
        <v>0</v>
      </c>
      <c r="AA683" s="6">
        <f t="shared" si="73"/>
        <v>18097</v>
      </c>
      <c r="AB683" s="4">
        <f t="shared" si="74"/>
        <v>4</v>
      </c>
      <c r="AC683" s="32">
        <f t="shared" si="75"/>
        <v>11.549642572946194</v>
      </c>
      <c r="AD683" s="4">
        <f>VLOOKUP($B683,meanLDage!$Z$3:$AC$3145,4,FALSE)</f>
        <v>3</v>
      </c>
      <c r="AE683" s="32">
        <f>VLOOKUP($B683,meanLDage!$Z$3:$AC$3145,2,FALSE)</f>
        <v>10.914975074136516</v>
      </c>
      <c r="AF683" s="6">
        <f>VLOOKUP(V683,'2017 rep county selection'!$A$1:$C$281,3,FALSE)</f>
        <v>18097</v>
      </c>
      <c r="AH683" s="9">
        <f t="shared" si="76"/>
        <v>18097</v>
      </c>
    </row>
    <row r="684" spans="1:34" ht="15.75" customHeight="1" x14ac:dyDescent="0.3">
      <c r="A684" s="4">
        <v>18</v>
      </c>
      <c r="B684" s="4">
        <v>18039</v>
      </c>
      <c r="C684" s="6" t="s">
        <v>2272</v>
      </c>
      <c r="D684" s="6" t="s">
        <v>521</v>
      </c>
      <c r="E684" s="4">
        <v>18097</v>
      </c>
      <c r="F684" s="4">
        <v>18097</v>
      </c>
      <c r="G684" s="4">
        <v>18097</v>
      </c>
      <c r="H684" s="37">
        <v>2296275345</v>
      </c>
      <c r="I684" s="37">
        <v>2130209357.2865601</v>
      </c>
      <c r="J684" s="37">
        <v>2237229886.7323799</v>
      </c>
      <c r="K684" s="4" t="str">
        <f>VLOOKUP(B684,altitude!$B$3:$E$3232,4)</f>
        <v>L</v>
      </c>
      <c r="L684" s="4">
        <f>VLOOKUP(B684,fuelregion!$C$5:$D$3233,2,FALSE)</f>
        <v>200001000</v>
      </c>
      <c r="M684" s="4">
        <f>VLOOKUP(B684,fuelregion!$H$5:$I$3113,2,FALSE)</f>
        <v>200001000</v>
      </c>
      <c r="N684" s="4">
        <f>VLOOKUP(B684,imbin!$B$4:$D$3233,2,FALSE)</f>
        <v>0</v>
      </c>
      <c r="O684" s="4" t="str">
        <f>VLOOKUP(B684,imbin!$B$4:$D$3233,3,FALSE)</f>
        <v>MOVES</v>
      </c>
      <c r="P684" s="4">
        <f>IF(ISNA(VLOOKUP(B684,rampbin!$B$4:$G$1697,6,FALSE)),2,VLOOKUP(B684,rampbin!$B$4:$G$1697,6,FALSE))</f>
        <v>2</v>
      </c>
      <c r="Q684" s="4" t="str">
        <f>IF(ISNA(VLOOKUP(B684,rampbin!$B$4:$G$1697,5,FALSE)),"MOVES",VLOOKUP(B684,rampbin!$B$4:$G$1697,5,FALSE))</f>
        <v>MOVES</v>
      </c>
      <c r="R684" s="4" t="s">
        <v>1877</v>
      </c>
      <c r="S684" s="6" t="s">
        <v>2010</v>
      </c>
      <c r="T684" s="4">
        <f>VLOOKUP(B684,meanLDage!$B$3:$E$3145,4,FALSE)</f>
        <v>4</v>
      </c>
      <c r="U684" s="32">
        <f>VLOOKUP(B684,meanLDage!$B$3:$E$3145,2,FALSE)</f>
        <v>11.480552470658482</v>
      </c>
      <c r="V684" s="4" t="str">
        <f t="shared" si="71"/>
        <v>18_L_200001000_0_3_2</v>
      </c>
      <c r="W684" s="4">
        <v>18003</v>
      </c>
      <c r="X684" s="6"/>
      <c r="Y684" s="8">
        <f t="shared" si="72"/>
        <v>18003</v>
      </c>
      <c r="Z684" s="6" t="b">
        <f t="shared" si="70"/>
        <v>0</v>
      </c>
      <c r="AA684" s="6">
        <f t="shared" si="73"/>
        <v>18097</v>
      </c>
      <c r="AB684" s="4">
        <f t="shared" si="74"/>
        <v>4</v>
      </c>
      <c r="AC684" s="32">
        <f t="shared" si="75"/>
        <v>11.480552470658482</v>
      </c>
      <c r="AD684" s="4">
        <f>VLOOKUP($B684,meanLDage!$Z$3:$AC$3145,4,FALSE)</f>
        <v>3</v>
      </c>
      <c r="AE684" s="32">
        <f>VLOOKUP($B684,meanLDage!$Z$3:$AC$3145,2,FALSE)</f>
        <v>10.957013536115738</v>
      </c>
      <c r="AF684" s="6">
        <f>VLOOKUP(V684,'2017 rep county selection'!$A$1:$C$281,3,FALSE)</f>
        <v>18097</v>
      </c>
      <c r="AH684" s="9">
        <f t="shared" si="76"/>
        <v>18097</v>
      </c>
    </row>
    <row r="685" spans="1:34" ht="15.75" customHeight="1" x14ac:dyDescent="0.3">
      <c r="A685" s="4">
        <v>18</v>
      </c>
      <c r="B685" s="4">
        <v>18041</v>
      </c>
      <c r="C685" s="6" t="s">
        <v>2272</v>
      </c>
      <c r="D685" s="6" t="s">
        <v>35</v>
      </c>
      <c r="E685" s="4">
        <v>18053</v>
      </c>
      <c r="F685" s="4">
        <v>18053</v>
      </c>
      <c r="G685" s="4">
        <v>18053</v>
      </c>
      <c r="H685" s="37">
        <v>276580229</v>
      </c>
      <c r="I685" s="37">
        <v>190418508.54806799</v>
      </c>
      <c r="J685" s="37">
        <v>199985028.164132</v>
      </c>
      <c r="K685" s="4" t="str">
        <f>VLOOKUP(B685,altitude!$B$3:$E$3232,4)</f>
        <v>L</v>
      </c>
      <c r="L685" s="4">
        <f>VLOOKUP(B685,fuelregion!$C$5:$D$3233,2,FALSE)</f>
        <v>200001000</v>
      </c>
      <c r="M685" s="4">
        <f>VLOOKUP(B685,fuelregion!$H$5:$I$3113,2,FALSE)</f>
        <v>200001000</v>
      </c>
      <c r="N685" s="4">
        <f>VLOOKUP(B685,imbin!$B$4:$D$3233,2,FALSE)</f>
        <v>0</v>
      </c>
      <c r="O685" s="4" t="str">
        <f>VLOOKUP(B685,imbin!$B$4:$D$3233,3,FALSE)</f>
        <v>MOVES</v>
      </c>
      <c r="P685" s="4">
        <f>IF(ISNA(VLOOKUP(B685,rampbin!$B$4:$G$1697,6,FALSE)),2,VLOOKUP(B685,rampbin!$B$4:$G$1697,6,FALSE))</f>
        <v>2</v>
      </c>
      <c r="Q685" s="4" t="str">
        <f>IF(ISNA(VLOOKUP(B685,rampbin!$B$4:$G$1697,5,FALSE)),"MOVES",VLOOKUP(B685,rampbin!$B$4:$G$1697,5,FALSE))</f>
        <v>MOVES</v>
      </c>
      <c r="R685" s="4" t="s">
        <v>1880</v>
      </c>
      <c r="S685" s="6" t="s">
        <v>1851</v>
      </c>
      <c r="T685" s="4">
        <f>VLOOKUP(B685,meanLDage!$B$3:$E$3145,4,FALSE)</f>
        <v>5</v>
      </c>
      <c r="U685" s="32">
        <f>VLOOKUP(B685,meanLDage!$B$3:$E$3145,2,FALSE)</f>
        <v>13.211922653257353</v>
      </c>
      <c r="V685" s="4" t="str">
        <f t="shared" si="71"/>
        <v>18_L_200001000_0_4_2</v>
      </c>
      <c r="W685" s="4">
        <v>18079</v>
      </c>
      <c r="X685" s="6"/>
      <c r="Y685" s="8">
        <f t="shared" si="72"/>
        <v>18079</v>
      </c>
      <c r="Z685" s="6" t="b">
        <f t="shared" si="70"/>
        <v>0</v>
      </c>
      <c r="AA685" s="6">
        <f t="shared" si="73"/>
        <v>18053</v>
      </c>
      <c r="AB685" s="4">
        <f t="shared" si="74"/>
        <v>5</v>
      </c>
      <c r="AC685" s="32">
        <f t="shared" si="75"/>
        <v>13.211922653257353</v>
      </c>
      <c r="AD685" s="4">
        <f>VLOOKUP($B685,meanLDage!$Z$3:$AC$3145,4,FALSE)</f>
        <v>4</v>
      </c>
      <c r="AE685" s="32">
        <f>VLOOKUP($B685,meanLDage!$Z$3:$AC$3145,2,FALSE)</f>
        <v>12.597782822998427</v>
      </c>
      <c r="AF685" s="6">
        <f>VLOOKUP(V685,'2017 rep county selection'!$A$1:$C$281,3,FALSE)</f>
        <v>18091</v>
      </c>
      <c r="AH685" s="9">
        <f t="shared" si="76"/>
        <v>18091</v>
      </c>
    </row>
    <row r="686" spans="1:34" ht="15.75" customHeight="1" x14ac:dyDescent="0.3">
      <c r="A686" s="4">
        <v>18</v>
      </c>
      <c r="B686" s="4">
        <v>18043</v>
      </c>
      <c r="C686" s="6" t="s">
        <v>2272</v>
      </c>
      <c r="D686" s="6" t="s">
        <v>359</v>
      </c>
      <c r="E686" s="4">
        <v>18019</v>
      </c>
      <c r="F686" s="4">
        <v>18019</v>
      </c>
      <c r="G686" s="4">
        <v>18019</v>
      </c>
      <c r="H686" s="37">
        <v>889314735</v>
      </c>
      <c r="I686" s="37">
        <v>873687771.75722098</v>
      </c>
      <c r="J686" s="37">
        <v>917581357.89488006</v>
      </c>
      <c r="K686" s="4" t="str">
        <f>VLOOKUP(B686,altitude!$B$3:$E$3232,4)</f>
        <v>L</v>
      </c>
      <c r="L686" s="4">
        <f>VLOOKUP(B686,fuelregion!$C$5:$D$3233,2,FALSE)</f>
        <v>278001000</v>
      </c>
      <c r="M686" s="4">
        <f>VLOOKUP(B686,fuelregion!$H$5:$I$3113,2,FALSE)</f>
        <v>278001000</v>
      </c>
      <c r="N686" s="4">
        <f>VLOOKUP(B686,imbin!$B$4:$D$3233,2,FALSE)</f>
        <v>1</v>
      </c>
      <c r="O686" s="4" t="str">
        <f>VLOOKUP(B686,imbin!$B$4:$D$3233,3,FALSE)</f>
        <v>MOVES</v>
      </c>
      <c r="P686" s="4">
        <f>IF(ISNA(VLOOKUP(B686,rampbin!$B$4:$G$1697,6,FALSE)),2,VLOOKUP(B686,rampbin!$B$4:$G$1697,6,FALSE))</f>
        <v>2</v>
      </c>
      <c r="Q686" s="4" t="str">
        <f>IF(ISNA(VLOOKUP(B686,rampbin!$B$4:$G$1697,5,FALSE)),"MOVES",VLOOKUP(B686,rampbin!$B$4:$G$1697,5,FALSE))</f>
        <v>MOVES</v>
      </c>
      <c r="R686" s="4" t="s">
        <v>1877</v>
      </c>
      <c r="S686" s="6" t="s">
        <v>2006</v>
      </c>
      <c r="T686" s="4">
        <f>VLOOKUP(B686,meanLDage!$B$3:$E$3145,4,FALSE)</f>
        <v>4</v>
      </c>
      <c r="U686" s="32">
        <f>VLOOKUP(B686,meanLDage!$B$3:$E$3145,2,FALSE)</f>
        <v>11.602628833413043</v>
      </c>
      <c r="V686" s="4" t="str">
        <f t="shared" si="71"/>
        <v>18_L_278001000_1_3_2</v>
      </c>
      <c r="W686" s="4">
        <v>18019</v>
      </c>
      <c r="X686" s="6"/>
      <c r="Y686" s="8">
        <f t="shared" si="72"/>
        <v>18019</v>
      </c>
      <c r="Z686" s="6" t="b">
        <f t="shared" si="70"/>
        <v>1</v>
      </c>
      <c r="AA686" s="6">
        <f t="shared" si="73"/>
        <v>18019</v>
      </c>
      <c r="AB686" s="4">
        <f t="shared" si="74"/>
        <v>4</v>
      </c>
      <c r="AC686" s="32">
        <f t="shared" si="75"/>
        <v>11.602628833413043</v>
      </c>
      <c r="AD686" s="4">
        <f>VLOOKUP($B686,meanLDage!$Z$3:$AC$3145,4,FALSE)</f>
        <v>3</v>
      </c>
      <c r="AE686" s="32">
        <f>VLOOKUP($B686,meanLDage!$Z$3:$AC$3145,2,FALSE)</f>
        <v>10.940165927357189</v>
      </c>
      <c r="AF686" s="6">
        <f>VLOOKUP(V686,'2017 rep county selection'!$A$1:$C$281,3,FALSE)</f>
        <v>18043</v>
      </c>
      <c r="AH686" s="9">
        <f t="shared" si="76"/>
        <v>18043</v>
      </c>
    </row>
    <row r="687" spans="1:34" ht="15.75" customHeight="1" x14ac:dyDescent="0.3">
      <c r="A687" s="4">
        <v>18</v>
      </c>
      <c r="B687" s="4">
        <v>18045</v>
      </c>
      <c r="C687" s="6" t="s">
        <v>2272</v>
      </c>
      <c r="D687" s="6" t="s">
        <v>522</v>
      </c>
      <c r="E687" s="4">
        <v>18053</v>
      </c>
      <c r="F687" s="4">
        <v>18053</v>
      </c>
      <c r="G687" s="4">
        <v>18053</v>
      </c>
      <c r="H687" s="37">
        <v>327262066</v>
      </c>
      <c r="I687" s="37">
        <v>256732261.75716999</v>
      </c>
      <c r="J687" s="37">
        <v>269630347.33142602</v>
      </c>
      <c r="K687" s="4" t="str">
        <f>VLOOKUP(B687,altitude!$B$3:$E$3232,4)</f>
        <v>L</v>
      </c>
      <c r="L687" s="4">
        <f>VLOOKUP(B687,fuelregion!$C$5:$D$3233,2,FALSE)</f>
        <v>200001000</v>
      </c>
      <c r="M687" s="4">
        <f>VLOOKUP(B687,fuelregion!$H$5:$I$3113,2,FALSE)</f>
        <v>200001000</v>
      </c>
      <c r="N687" s="4">
        <f>VLOOKUP(B687,imbin!$B$4:$D$3233,2,FALSE)</f>
        <v>0</v>
      </c>
      <c r="O687" s="4" t="str">
        <f>VLOOKUP(B687,imbin!$B$4:$D$3233,3,FALSE)</f>
        <v>MOVES</v>
      </c>
      <c r="P687" s="4">
        <f>IF(ISNA(VLOOKUP(B687,rampbin!$B$4:$G$1697,6,FALSE)),2,VLOOKUP(B687,rampbin!$B$4:$G$1697,6,FALSE))</f>
        <v>2</v>
      </c>
      <c r="Q687" s="4" t="str">
        <f>IF(ISNA(VLOOKUP(B687,rampbin!$B$4:$G$1697,5,FALSE)),"MOVES",VLOOKUP(B687,rampbin!$B$4:$G$1697,5,FALSE))</f>
        <v>MOVES</v>
      </c>
      <c r="R687" s="4" t="s">
        <v>1880</v>
      </c>
      <c r="S687" s="6" t="s">
        <v>1851</v>
      </c>
      <c r="T687" s="4">
        <f>VLOOKUP(B687,meanLDage!$B$3:$E$3145,4,FALSE)</f>
        <v>4</v>
      </c>
      <c r="U687" s="32">
        <f>VLOOKUP(B687,meanLDage!$B$3:$E$3145,2,FALSE)</f>
        <v>12.590303676481794</v>
      </c>
      <c r="V687" s="4" t="str">
        <f t="shared" si="71"/>
        <v>18_L_200001000_0_4_2</v>
      </c>
      <c r="W687" s="4">
        <v>18003</v>
      </c>
      <c r="X687" s="6"/>
      <c r="Y687" s="8">
        <f t="shared" si="72"/>
        <v>18003</v>
      </c>
      <c r="Z687" s="6" t="b">
        <f t="shared" si="70"/>
        <v>0</v>
      </c>
      <c r="AA687" s="6">
        <f t="shared" si="73"/>
        <v>18053</v>
      </c>
      <c r="AB687" s="4">
        <f t="shared" si="74"/>
        <v>4</v>
      </c>
      <c r="AC687" s="32">
        <f t="shared" si="75"/>
        <v>12.590303676481794</v>
      </c>
      <c r="AD687" s="4">
        <f>VLOOKUP($B687,meanLDage!$Z$3:$AC$3145,4,FALSE)</f>
        <v>4</v>
      </c>
      <c r="AE687" s="32">
        <f>VLOOKUP($B687,meanLDage!$Z$3:$AC$3145,2,FALSE)</f>
        <v>11.958464026192557</v>
      </c>
      <c r="AF687" s="6">
        <f>VLOOKUP(V687,'2017 rep county selection'!$A$1:$C$281,3,FALSE)</f>
        <v>18091</v>
      </c>
      <c r="AH687" s="9">
        <f t="shared" si="76"/>
        <v>18091</v>
      </c>
    </row>
    <row r="688" spans="1:34" ht="15.75" customHeight="1" x14ac:dyDescent="0.3">
      <c r="A688" s="4">
        <v>18</v>
      </c>
      <c r="B688" s="4">
        <v>18047</v>
      </c>
      <c r="C688" s="6" t="s">
        <v>2272</v>
      </c>
      <c r="D688" s="6" t="s">
        <v>36</v>
      </c>
      <c r="E688" s="4">
        <v>18053</v>
      </c>
      <c r="F688" s="4">
        <v>18053</v>
      </c>
      <c r="G688" s="4">
        <v>18053</v>
      </c>
      <c r="H688" s="37">
        <v>340460699</v>
      </c>
      <c r="I688" s="37">
        <v>239499897.453251</v>
      </c>
      <c r="J688" s="37">
        <v>251532238.65891701</v>
      </c>
      <c r="K688" s="4" t="str">
        <f>VLOOKUP(B688,altitude!$B$3:$E$3232,4)</f>
        <v>L</v>
      </c>
      <c r="L688" s="4">
        <f>VLOOKUP(B688,fuelregion!$C$5:$D$3233,2,FALSE)</f>
        <v>200001000</v>
      </c>
      <c r="M688" s="4">
        <f>VLOOKUP(B688,fuelregion!$H$5:$I$3113,2,FALSE)</f>
        <v>200001000</v>
      </c>
      <c r="N688" s="4">
        <f>VLOOKUP(B688,imbin!$B$4:$D$3233,2,FALSE)</f>
        <v>0</v>
      </c>
      <c r="O688" s="4" t="str">
        <f>VLOOKUP(B688,imbin!$B$4:$D$3233,3,FALSE)</f>
        <v>MOVES</v>
      </c>
      <c r="P688" s="4">
        <f>IF(ISNA(VLOOKUP(B688,rampbin!$B$4:$G$1697,6,FALSE)),2,VLOOKUP(B688,rampbin!$B$4:$G$1697,6,FALSE))</f>
        <v>2</v>
      </c>
      <c r="Q688" s="4" t="str">
        <f>IF(ISNA(VLOOKUP(B688,rampbin!$B$4:$G$1697,5,FALSE)),"MOVES",VLOOKUP(B688,rampbin!$B$4:$G$1697,5,FALSE))</f>
        <v>MOVES</v>
      </c>
      <c r="R688" s="4" t="s">
        <v>1880</v>
      </c>
      <c r="S688" s="6" t="s">
        <v>1851</v>
      </c>
      <c r="T688" s="4">
        <f>VLOOKUP(B688,meanLDage!$B$3:$E$3145,4,FALSE)</f>
        <v>4</v>
      </c>
      <c r="U688" s="32">
        <f>VLOOKUP(B688,meanLDage!$B$3:$E$3145,2,FALSE)</f>
        <v>12.904854034387691</v>
      </c>
      <c r="V688" s="4" t="str">
        <f t="shared" si="71"/>
        <v>18_L_200001000_0_4_2</v>
      </c>
      <c r="W688" s="4">
        <v>18003</v>
      </c>
      <c r="X688" s="6"/>
      <c r="Y688" s="8">
        <f t="shared" si="72"/>
        <v>18003</v>
      </c>
      <c r="Z688" s="6" t="b">
        <f t="shared" si="70"/>
        <v>0</v>
      </c>
      <c r="AA688" s="6">
        <f t="shared" si="73"/>
        <v>18053</v>
      </c>
      <c r="AB688" s="4">
        <f t="shared" si="74"/>
        <v>4</v>
      </c>
      <c r="AC688" s="32">
        <f t="shared" si="75"/>
        <v>12.904854034387691</v>
      </c>
      <c r="AD688" s="4">
        <f>VLOOKUP($B688,meanLDage!$Z$3:$AC$3145,4,FALSE)</f>
        <v>4</v>
      </c>
      <c r="AE688" s="32">
        <f>VLOOKUP($B688,meanLDage!$Z$3:$AC$3145,2,FALSE)</f>
        <v>12.237176873203456</v>
      </c>
      <c r="AF688" s="6">
        <f>VLOOKUP(V688,'2017 rep county selection'!$A$1:$C$281,3,FALSE)</f>
        <v>18091</v>
      </c>
      <c r="AH688" s="9">
        <f t="shared" si="76"/>
        <v>18091</v>
      </c>
    </row>
    <row r="689" spans="1:34" ht="15.75" customHeight="1" x14ac:dyDescent="0.3">
      <c r="A689" s="4">
        <v>18</v>
      </c>
      <c r="B689" s="4">
        <v>18049</v>
      </c>
      <c r="C689" s="6" t="s">
        <v>2272</v>
      </c>
      <c r="D689" s="6" t="s">
        <v>108</v>
      </c>
      <c r="E689" s="4">
        <v>18053</v>
      </c>
      <c r="F689" s="4">
        <v>18053</v>
      </c>
      <c r="G689" s="4">
        <v>18053</v>
      </c>
      <c r="H689" s="37">
        <v>265624923</v>
      </c>
      <c r="I689" s="37">
        <v>223458313.399708</v>
      </c>
      <c r="J689" s="37">
        <v>234684734.37562799</v>
      </c>
      <c r="K689" s="4" t="str">
        <f>VLOOKUP(B689,altitude!$B$3:$E$3232,4)</f>
        <v>L</v>
      </c>
      <c r="L689" s="4">
        <f>VLOOKUP(B689,fuelregion!$C$5:$D$3233,2,FALSE)</f>
        <v>200001000</v>
      </c>
      <c r="M689" s="4">
        <f>VLOOKUP(B689,fuelregion!$H$5:$I$3113,2,FALSE)</f>
        <v>200001000</v>
      </c>
      <c r="N689" s="4">
        <f>VLOOKUP(B689,imbin!$B$4:$D$3233,2,FALSE)</f>
        <v>0</v>
      </c>
      <c r="O689" s="4" t="str">
        <f>VLOOKUP(B689,imbin!$B$4:$D$3233,3,FALSE)</f>
        <v>MOVES</v>
      </c>
      <c r="P689" s="4">
        <f>IF(ISNA(VLOOKUP(B689,rampbin!$B$4:$G$1697,6,FALSE)),2,VLOOKUP(B689,rampbin!$B$4:$G$1697,6,FALSE))</f>
        <v>2</v>
      </c>
      <c r="Q689" s="4" t="str">
        <f>IF(ISNA(VLOOKUP(B689,rampbin!$B$4:$G$1697,5,FALSE)),"MOVES",VLOOKUP(B689,rampbin!$B$4:$G$1697,5,FALSE))</f>
        <v>MOVES</v>
      </c>
      <c r="R689" s="4" t="s">
        <v>1880</v>
      </c>
      <c r="S689" s="6" t="s">
        <v>1851</v>
      </c>
      <c r="T689" s="4">
        <f>VLOOKUP(B689,meanLDage!$B$3:$E$3145,4,FALSE)</f>
        <v>4</v>
      </c>
      <c r="U689" s="32">
        <f>VLOOKUP(B689,meanLDage!$B$3:$E$3145,2,FALSE)</f>
        <v>12.469026551011371</v>
      </c>
      <c r="V689" s="4" t="str">
        <f t="shared" si="71"/>
        <v>18_L_200001000_0_4_2</v>
      </c>
      <c r="W689" s="4">
        <v>18003</v>
      </c>
      <c r="X689" s="6"/>
      <c r="Y689" s="8">
        <f t="shared" si="72"/>
        <v>18003</v>
      </c>
      <c r="Z689" s="6" t="b">
        <f t="shared" si="70"/>
        <v>0</v>
      </c>
      <c r="AA689" s="6">
        <f t="shared" si="73"/>
        <v>18053</v>
      </c>
      <c r="AB689" s="4">
        <f t="shared" si="74"/>
        <v>4</v>
      </c>
      <c r="AC689" s="32">
        <f t="shared" si="75"/>
        <v>12.469026551011371</v>
      </c>
      <c r="AD689" s="4">
        <f>VLOOKUP($B689,meanLDage!$Z$3:$AC$3145,4,FALSE)</f>
        <v>4</v>
      </c>
      <c r="AE689" s="32">
        <f>VLOOKUP($B689,meanLDage!$Z$3:$AC$3145,2,FALSE)</f>
        <v>11.849195945075143</v>
      </c>
      <c r="AF689" s="6">
        <f>VLOOKUP(V689,'2017 rep county selection'!$A$1:$C$281,3,FALSE)</f>
        <v>18091</v>
      </c>
      <c r="AH689" s="9">
        <f t="shared" si="76"/>
        <v>18091</v>
      </c>
    </row>
    <row r="690" spans="1:34" ht="15.75" customHeight="1" x14ac:dyDescent="0.3">
      <c r="A690" s="4">
        <v>18</v>
      </c>
      <c r="B690" s="4">
        <v>18051</v>
      </c>
      <c r="C690" s="6" t="s">
        <v>2272</v>
      </c>
      <c r="D690" s="6" t="s">
        <v>523</v>
      </c>
      <c r="E690" s="4">
        <v>18097</v>
      </c>
      <c r="F690" s="4">
        <v>18097</v>
      </c>
      <c r="G690" s="4">
        <v>18097</v>
      </c>
      <c r="H690" s="37">
        <v>464369805</v>
      </c>
      <c r="I690" s="37">
        <v>568141868.27762794</v>
      </c>
      <c r="J690" s="37">
        <v>596684998.71353495</v>
      </c>
      <c r="K690" s="4" t="str">
        <f>VLOOKUP(B690,altitude!$B$3:$E$3232,4)</f>
        <v>L</v>
      </c>
      <c r="L690" s="4">
        <f>VLOOKUP(B690,fuelregion!$C$5:$D$3233,2,FALSE)</f>
        <v>200001000</v>
      </c>
      <c r="M690" s="4">
        <f>VLOOKUP(B690,fuelregion!$H$5:$I$3113,2,FALSE)</f>
        <v>200001000</v>
      </c>
      <c r="N690" s="4">
        <f>VLOOKUP(B690,imbin!$B$4:$D$3233,2,FALSE)</f>
        <v>0</v>
      </c>
      <c r="O690" s="4" t="str">
        <f>VLOOKUP(B690,imbin!$B$4:$D$3233,3,FALSE)</f>
        <v>MOVES</v>
      </c>
      <c r="P690" s="4">
        <f>IF(ISNA(VLOOKUP(B690,rampbin!$B$4:$G$1697,6,FALSE)),2,VLOOKUP(B690,rampbin!$B$4:$G$1697,6,FALSE))</f>
        <v>2</v>
      </c>
      <c r="Q690" s="4" t="str">
        <f>IF(ISNA(VLOOKUP(B690,rampbin!$B$4:$G$1697,5,FALSE)),"MOVES",VLOOKUP(B690,rampbin!$B$4:$G$1697,5,FALSE))</f>
        <v>MOVES</v>
      </c>
      <c r="R690" s="4" t="s">
        <v>1880</v>
      </c>
      <c r="S690" s="6" t="s">
        <v>1851</v>
      </c>
      <c r="T690" s="4">
        <f>VLOOKUP(B690,meanLDage!$B$3:$E$3145,4,FALSE)</f>
        <v>4</v>
      </c>
      <c r="U690" s="32">
        <f>VLOOKUP(B690,meanLDage!$B$3:$E$3145,2,FALSE)</f>
        <v>12.091080140433938</v>
      </c>
      <c r="V690" s="4" t="str">
        <f t="shared" si="71"/>
        <v>18_L_200001000_0_4_2</v>
      </c>
      <c r="W690" s="4">
        <v>18003</v>
      </c>
      <c r="X690" s="6"/>
      <c r="Y690" s="8">
        <f t="shared" si="72"/>
        <v>18003</v>
      </c>
      <c r="Z690" s="6" t="b">
        <f t="shared" si="70"/>
        <v>0</v>
      </c>
      <c r="AA690" s="6">
        <f t="shared" si="73"/>
        <v>18097</v>
      </c>
      <c r="AB690" s="4">
        <f t="shared" si="74"/>
        <v>4</v>
      </c>
      <c r="AC690" s="32">
        <f t="shared" si="75"/>
        <v>12.091080140433938</v>
      </c>
      <c r="AD690" s="4">
        <f>VLOOKUP($B690,meanLDage!$Z$3:$AC$3145,4,FALSE)</f>
        <v>4</v>
      </c>
      <c r="AE690" s="32">
        <f>VLOOKUP($B690,meanLDage!$Z$3:$AC$3145,2,FALSE)</f>
        <v>11.430474608332858</v>
      </c>
      <c r="AF690" s="6">
        <f>VLOOKUP(V690,'2017 rep county selection'!$A$1:$C$281,3,FALSE)</f>
        <v>18091</v>
      </c>
      <c r="AH690" s="9">
        <f t="shared" si="76"/>
        <v>18091</v>
      </c>
    </row>
    <row r="691" spans="1:34" ht="15.75" customHeight="1" x14ac:dyDescent="0.3">
      <c r="A691" s="4">
        <v>18</v>
      </c>
      <c r="B691" s="4">
        <v>18053</v>
      </c>
      <c r="C691" s="6" t="s">
        <v>2272</v>
      </c>
      <c r="D691" s="6" t="s">
        <v>110</v>
      </c>
      <c r="E691" s="4">
        <v>18053</v>
      </c>
      <c r="F691" s="4">
        <v>18053</v>
      </c>
      <c r="G691" s="4">
        <v>18053</v>
      </c>
      <c r="H691" s="37">
        <v>1074124695</v>
      </c>
      <c r="I691" s="37">
        <v>839209102.53569996</v>
      </c>
      <c r="J691" s="37">
        <v>881370499.56823003</v>
      </c>
      <c r="K691" s="4" t="str">
        <f>VLOOKUP(B691,altitude!$B$3:$E$3232,4)</f>
        <v>L</v>
      </c>
      <c r="L691" s="4">
        <f>VLOOKUP(B691,fuelregion!$C$5:$D$3233,2,FALSE)</f>
        <v>200001000</v>
      </c>
      <c r="M691" s="4">
        <f>VLOOKUP(B691,fuelregion!$H$5:$I$3113,2,FALSE)</f>
        <v>200001000</v>
      </c>
      <c r="N691" s="4">
        <f>VLOOKUP(B691,imbin!$B$4:$D$3233,2,FALSE)</f>
        <v>0</v>
      </c>
      <c r="O691" s="4" t="str">
        <f>VLOOKUP(B691,imbin!$B$4:$D$3233,3,FALSE)</f>
        <v>MOVES</v>
      </c>
      <c r="P691" s="4">
        <f>IF(ISNA(VLOOKUP(B691,rampbin!$B$4:$G$1697,6,FALSE)),2,VLOOKUP(B691,rampbin!$B$4:$G$1697,6,FALSE))</f>
        <v>2</v>
      </c>
      <c r="Q691" s="4" t="str">
        <f>IF(ISNA(VLOOKUP(B691,rampbin!$B$4:$G$1697,5,FALSE)),"MOVES",VLOOKUP(B691,rampbin!$B$4:$G$1697,5,FALSE))</f>
        <v>MOVES</v>
      </c>
      <c r="R691" s="4" t="s">
        <v>1880</v>
      </c>
      <c r="S691" s="6" t="s">
        <v>1851</v>
      </c>
      <c r="T691" s="4">
        <f>VLOOKUP(B691,meanLDage!$B$3:$E$3145,4,FALSE)</f>
        <v>4</v>
      </c>
      <c r="U691" s="32">
        <f>VLOOKUP(B691,meanLDage!$B$3:$E$3145,2,FALSE)</f>
        <v>12.636259601456416</v>
      </c>
      <c r="V691" s="4" t="str">
        <f t="shared" si="71"/>
        <v>18_L_200001000_0_4_2</v>
      </c>
      <c r="W691" s="4">
        <v>18003</v>
      </c>
      <c r="X691" s="6"/>
      <c r="Y691" s="8">
        <f t="shared" si="72"/>
        <v>18003</v>
      </c>
      <c r="Z691" s="6" t="b">
        <f t="shared" si="70"/>
        <v>0</v>
      </c>
      <c r="AA691" s="6">
        <f t="shared" si="73"/>
        <v>18053</v>
      </c>
      <c r="AB691" s="4">
        <f t="shared" si="74"/>
        <v>4</v>
      </c>
      <c r="AC691" s="32">
        <f t="shared" si="75"/>
        <v>12.636259601456416</v>
      </c>
      <c r="AD691" s="4">
        <f>VLOOKUP($B691,meanLDage!$Z$3:$AC$3145,4,FALSE)</f>
        <v>4</v>
      </c>
      <c r="AE691" s="32">
        <f>VLOOKUP($B691,meanLDage!$Z$3:$AC$3145,2,FALSE)</f>
        <v>11.972428409120706</v>
      </c>
      <c r="AF691" s="6">
        <f>VLOOKUP(V691,'2017 rep county selection'!$A$1:$C$281,3,FALSE)</f>
        <v>18091</v>
      </c>
      <c r="AH691" s="9">
        <f t="shared" si="76"/>
        <v>18091</v>
      </c>
    </row>
    <row r="692" spans="1:34" ht="15.75" customHeight="1" x14ac:dyDescent="0.3">
      <c r="A692" s="4">
        <v>18</v>
      </c>
      <c r="B692" s="4">
        <v>18055</v>
      </c>
      <c r="C692" s="6" t="s">
        <v>2272</v>
      </c>
      <c r="D692" s="6" t="s">
        <v>38</v>
      </c>
      <c r="E692" s="4">
        <v>18053</v>
      </c>
      <c r="F692" s="4">
        <v>18053</v>
      </c>
      <c r="G692" s="4">
        <v>18053</v>
      </c>
      <c r="H692" s="37">
        <v>427457173</v>
      </c>
      <c r="I692" s="37">
        <v>365311983.339692</v>
      </c>
      <c r="J692" s="37">
        <v>383665053.537763</v>
      </c>
      <c r="K692" s="4" t="str">
        <f>VLOOKUP(B692,altitude!$B$3:$E$3232,4)</f>
        <v>L</v>
      </c>
      <c r="L692" s="4">
        <f>VLOOKUP(B692,fuelregion!$C$5:$D$3233,2,FALSE)</f>
        <v>200001000</v>
      </c>
      <c r="M692" s="4">
        <f>VLOOKUP(B692,fuelregion!$H$5:$I$3113,2,FALSE)</f>
        <v>200001000</v>
      </c>
      <c r="N692" s="4">
        <f>VLOOKUP(B692,imbin!$B$4:$D$3233,2,FALSE)</f>
        <v>0</v>
      </c>
      <c r="O692" s="4" t="str">
        <f>VLOOKUP(B692,imbin!$B$4:$D$3233,3,FALSE)</f>
        <v>MOVES</v>
      </c>
      <c r="P692" s="4">
        <f>IF(ISNA(VLOOKUP(B692,rampbin!$B$4:$G$1697,6,FALSE)),2,VLOOKUP(B692,rampbin!$B$4:$G$1697,6,FALSE))</f>
        <v>2</v>
      </c>
      <c r="Q692" s="4" t="str">
        <f>IF(ISNA(VLOOKUP(B692,rampbin!$B$4:$G$1697,5,FALSE)),"MOVES",VLOOKUP(B692,rampbin!$B$4:$G$1697,5,FALSE))</f>
        <v>MOVES</v>
      </c>
      <c r="R692" s="4" t="s">
        <v>1880</v>
      </c>
      <c r="S692" s="6" t="s">
        <v>1851</v>
      </c>
      <c r="T692" s="4">
        <f>VLOOKUP(B692,meanLDage!$B$3:$E$3145,4,FALSE)</f>
        <v>4</v>
      </c>
      <c r="U692" s="32">
        <f>VLOOKUP(B692,meanLDage!$B$3:$E$3145,2,FALSE)</f>
        <v>12.80248145690442</v>
      </c>
      <c r="V692" s="4" t="str">
        <f t="shared" si="71"/>
        <v>18_L_200001000_0_4_2</v>
      </c>
      <c r="W692" s="4">
        <v>18003</v>
      </c>
      <c r="X692" s="6"/>
      <c r="Y692" s="8">
        <f t="shared" si="72"/>
        <v>18003</v>
      </c>
      <c r="Z692" s="6" t="b">
        <f t="shared" si="70"/>
        <v>0</v>
      </c>
      <c r="AA692" s="6">
        <f t="shared" si="73"/>
        <v>18053</v>
      </c>
      <c r="AB692" s="4">
        <f t="shared" si="74"/>
        <v>4</v>
      </c>
      <c r="AC692" s="32">
        <f t="shared" si="75"/>
        <v>12.80248145690442</v>
      </c>
      <c r="AD692" s="4">
        <f>VLOOKUP($B692,meanLDage!$Z$3:$AC$3145,4,FALSE)</f>
        <v>4</v>
      </c>
      <c r="AE692" s="32">
        <f>VLOOKUP($B692,meanLDage!$Z$3:$AC$3145,2,FALSE)</f>
        <v>12.16283400564593</v>
      </c>
      <c r="AF692" s="6">
        <f>VLOOKUP(V692,'2017 rep county selection'!$A$1:$C$281,3,FALSE)</f>
        <v>18091</v>
      </c>
      <c r="AH692" s="9">
        <f t="shared" si="76"/>
        <v>18091</v>
      </c>
    </row>
    <row r="693" spans="1:34" ht="15.75" customHeight="1" x14ac:dyDescent="0.3">
      <c r="A693" s="4">
        <v>18</v>
      </c>
      <c r="B693" s="4">
        <v>18057</v>
      </c>
      <c r="C693" s="6" t="s">
        <v>2272</v>
      </c>
      <c r="D693" s="6" t="s">
        <v>286</v>
      </c>
      <c r="E693" s="4">
        <v>18057</v>
      </c>
      <c r="F693" s="4">
        <v>18057</v>
      </c>
      <c r="G693" s="4">
        <v>18057</v>
      </c>
      <c r="H693" s="37">
        <v>2298488186</v>
      </c>
      <c r="I693" s="37">
        <v>2998305736.3955202</v>
      </c>
      <c r="J693" s="37">
        <v>3148938943.5587702</v>
      </c>
      <c r="K693" s="4" t="str">
        <f>VLOOKUP(B693,altitude!$B$3:$E$3232,4)</f>
        <v>L</v>
      </c>
      <c r="L693" s="4">
        <f>VLOOKUP(B693,fuelregion!$C$5:$D$3233,2,FALSE)</f>
        <v>200001000</v>
      </c>
      <c r="M693" s="4">
        <f>VLOOKUP(B693,fuelregion!$H$5:$I$3113,2,FALSE)</f>
        <v>200001000</v>
      </c>
      <c r="N693" s="4">
        <f>VLOOKUP(B693,imbin!$B$4:$D$3233,2,FALSE)</f>
        <v>0</v>
      </c>
      <c r="O693" s="4" t="str">
        <f>VLOOKUP(B693,imbin!$B$4:$D$3233,3,FALSE)</f>
        <v>MOVES</v>
      </c>
      <c r="P693" s="4">
        <f>IF(ISNA(VLOOKUP(B693,rampbin!$B$4:$G$1697,6,FALSE)),2,VLOOKUP(B693,rampbin!$B$4:$G$1697,6,FALSE))</f>
        <v>2</v>
      </c>
      <c r="Q693" s="4" t="str">
        <f>IF(ISNA(VLOOKUP(B693,rampbin!$B$4:$G$1697,5,FALSE)),"MOVES",VLOOKUP(B693,rampbin!$B$4:$G$1697,5,FALSE))</f>
        <v>MOVES</v>
      </c>
      <c r="R693" s="4" t="s">
        <v>1877</v>
      </c>
      <c r="S693" s="6" t="s">
        <v>2005</v>
      </c>
      <c r="T693" s="4">
        <f>VLOOKUP(B693,meanLDage!$B$3:$E$3145,4,FALSE)</f>
        <v>2</v>
      </c>
      <c r="U693" s="32">
        <f>VLOOKUP(B693,meanLDage!$B$3:$E$3145,2,FALSE)</f>
        <v>8.3569010367875407</v>
      </c>
      <c r="V693" s="4" t="str">
        <f t="shared" si="71"/>
        <v>18_L_200001000_0_2_2</v>
      </c>
      <c r="W693" s="4">
        <v>18057</v>
      </c>
      <c r="X693" s="6"/>
      <c r="Y693" s="8">
        <f t="shared" si="72"/>
        <v>18057</v>
      </c>
      <c r="Z693" s="6" t="b">
        <f t="shared" si="70"/>
        <v>1</v>
      </c>
      <c r="AA693" s="6">
        <f t="shared" si="73"/>
        <v>18057</v>
      </c>
      <c r="AB693" s="4">
        <f t="shared" si="74"/>
        <v>2</v>
      </c>
      <c r="AC693" s="32">
        <f t="shared" si="75"/>
        <v>8.3569010367875407</v>
      </c>
      <c r="AD693" s="4">
        <f>VLOOKUP($B693,meanLDage!$Z$3:$AC$3145,4,FALSE)</f>
        <v>2</v>
      </c>
      <c r="AE693" s="32">
        <f>VLOOKUP($B693,meanLDage!$Z$3:$AC$3145,2,FALSE)</f>
        <v>7.9546251193972788</v>
      </c>
      <c r="AF693" s="6">
        <f>VLOOKUP(V693,'2017 rep county selection'!$A$1:$C$281,3,FALSE)</f>
        <v>18057</v>
      </c>
      <c r="AH693" s="9">
        <f t="shared" si="76"/>
        <v>18057</v>
      </c>
    </row>
    <row r="694" spans="1:34" ht="15.75" customHeight="1" x14ac:dyDescent="0.3">
      <c r="A694" s="4">
        <v>18</v>
      </c>
      <c r="B694" s="4">
        <v>18059</v>
      </c>
      <c r="C694" s="6" t="s">
        <v>2272</v>
      </c>
      <c r="D694" s="6" t="s">
        <v>369</v>
      </c>
      <c r="E694" s="4">
        <v>18097</v>
      </c>
      <c r="F694" s="4">
        <v>18097</v>
      </c>
      <c r="G694" s="4">
        <v>18097</v>
      </c>
      <c r="H694" s="37">
        <v>899060096</v>
      </c>
      <c r="I694" s="37">
        <v>926952542.58626902</v>
      </c>
      <c r="J694" s="37">
        <v>973522121.090922</v>
      </c>
      <c r="K694" s="4" t="str">
        <f>VLOOKUP(B694,altitude!$B$3:$E$3232,4)</f>
        <v>L</v>
      </c>
      <c r="L694" s="4">
        <f>VLOOKUP(B694,fuelregion!$C$5:$D$3233,2,FALSE)</f>
        <v>200001000</v>
      </c>
      <c r="M694" s="4">
        <f>VLOOKUP(B694,fuelregion!$H$5:$I$3113,2,FALSE)</f>
        <v>200001000</v>
      </c>
      <c r="N694" s="4">
        <f>VLOOKUP(B694,imbin!$B$4:$D$3233,2,FALSE)</f>
        <v>0</v>
      </c>
      <c r="O694" s="4" t="str">
        <f>VLOOKUP(B694,imbin!$B$4:$D$3233,3,FALSE)</f>
        <v>MOVES</v>
      </c>
      <c r="P694" s="4">
        <f>IF(ISNA(VLOOKUP(B694,rampbin!$B$4:$G$1697,6,FALSE)),2,VLOOKUP(B694,rampbin!$B$4:$G$1697,6,FALSE))</f>
        <v>2</v>
      </c>
      <c r="Q694" s="4" t="str">
        <f>IF(ISNA(VLOOKUP(B694,rampbin!$B$4:$G$1697,5,FALSE)),"MOVES",VLOOKUP(B694,rampbin!$B$4:$G$1697,5,FALSE))</f>
        <v>MOVES</v>
      </c>
      <c r="R694" s="4" t="s">
        <v>1877</v>
      </c>
      <c r="S694" s="6" t="s">
        <v>2005</v>
      </c>
      <c r="T694" s="4">
        <f>VLOOKUP(B694,meanLDage!$B$3:$E$3145,4,FALSE)</f>
        <v>3</v>
      </c>
      <c r="U694" s="32">
        <f>VLOOKUP(B694,meanLDage!$B$3:$E$3145,2,FALSE)</f>
        <v>10.363416678438528</v>
      </c>
      <c r="V694" s="4" t="str">
        <f t="shared" si="71"/>
        <v>18_L_200001000_0_3_2</v>
      </c>
      <c r="W694" s="4">
        <v>18097</v>
      </c>
      <c r="X694" s="6"/>
      <c r="Y694" s="8">
        <f t="shared" si="72"/>
        <v>18097</v>
      </c>
      <c r="Z694" s="6" t="b">
        <f t="shared" si="70"/>
        <v>1</v>
      </c>
      <c r="AA694" s="6">
        <f t="shared" si="73"/>
        <v>18097</v>
      </c>
      <c r="AB694" s="4">
        <f t="shared" si="74"/>
        <v>3</v>
      </c>
      <c r="AC694" s="32">
        <f t="shared" si="75"/>
        <v>10.363416678438528</v>
      </c>
      <c r="AD694" s="4">
        <f>VLOOKUP($B694,meanLDage!$Z$3:$AC$3145,4,FALSE)</f>
        <v>3</v>
      </c>
      <c r="AE694" s="32">
        <f>VLOOKUP($B694,meanLDage!$Z$3:$AC$3145,2,FALSE)</f>
        <v>9.7970951535122452</v>
      </c>
      <c r="AF694" s="6">
        <f>VLOOKUP(V694,'2017 rep county selection'!$A$1:$C$281,3,FALSE)</f>
        <v>18097</v>
      </c>
      <c r="AH694" s="9">
        <f t="shared" si="76"/>
        <v>18097</v>
      </c>
    </row>
    <row r="695" spans="1:34" ht="15.75" customHeight="1" x14ac:dyDescent="0.3">
      <c r="A695" s="4">
        <v>18</v>
      </c>
      <c r="B695" s="4">
        <v>18061</v>
      </c>
      <c r="C695" s="6" t="s">
        <v>2272</v>
      </c>
      <c r="D695" s="6" t="s">
        <v>524</v>
      </c>
      <c r="E695" s="4">
        <v>18061</v>
      </c>
      <c r="F695" s="4">
        <v>18061</v>
      </c>
      <c r="G695" s="4">
        <v>18061</v>
      </c>
      <c r="H695" s="37">
        <v>577574369</v>
      </c>
      <c r="I695" s="37">
        <v>484881844.39332801</v>
      </c>
      <c r="J695" s="37">
        <v>509242037.69203299</v>
      </c>
      <c r="K695" s="4" t="str">
        <f>VLOOKUP(B695,altitude!$B$3:$E$3232,4)</f>
        <v>L</v>
      </c>
      <c r="L695" s="4">
        <f>VLOOKUP(B695,fuelregion!$C$5:$D$3233,2,FALSE)</f>
        <v>200001000</v>
      </c>
      <c r="M695" s="4">
        <f>VLOOKUP(B695,fuelregion!$H$5:$I$3113,2,FALSE)</f>
        <v>200001000</v>
      </c>
      <c r="N695" s="4">
        <f>VLOOKUP(B695,imbin!$B$4:$D$3233,2,FALSE)</f>
        <v>1</v>
      </c>
      <c r="O695" s="4" t="str">
        <f>VLOOKUP(B695,imbin!$B$4:$D$3233,3,FALSE)</f>
        <v>MOVES</v>
      </c>
      <c r="P695" s="4">
        <f>IF(ISNA(VLOOKUP(B695,rampbin!$B$4:$G$1697,6,FALSE)),2,VLOOKUP(B695,rampbin!$B$4:$G$1697,6,FALSE))</f>
        <v>2</v>
      </c>
      <c r="Q695" s="4" t="str">
        <f>IF(ISNA(VLOOKUP(B695,rampbin!$B$4:$G$1697,5,FALSE)),"MOVES",VLOOKUP(B695,rampbin!$B$4:$G$1697,5,FALSE))</f>
        <v>MOVES</v>
      </c>
      <c r="R695" s="4" t="s">
        <v>1877</v>
      </c>
      <c r="S695" s="6" t="s">
        <v>2006</v>
      </c>
      <c r="T695" s="4">
        <f>VLOOKUP(B695,meanLDage!$B$3:$E$3145,4,FALSE)</f>
        <v>4</v>
      </c>
      <c r="U695" s="32">
        <f>VLOOKUP(B695,meanLDage!$B$3:$E$3145,2,FALSE)</f>
        <v>12.777982961055267</v>
      </c>
      <c r="V695" s="4" t="str">
        <f t="shared" si="71"/>
        <v>18_L_200001000_1_4_2</v>
      </c>
      <c r="W695" s="4">
        <v>18061</v>
      </c>
      <c r="X695" s="6"/>
      <c r="Y695" s="8">
        <f t="shared" si="72"/>
        <v>18061</v>
      </c>
      <c r="Z695" s="6" t="b">
        <f t="shared" si="70"/>
        <v>1</v>
      </c>
      <c r="AA695" s="6">
        <f t="shared" si="73"/>
        <v>18061</v>
      </c>
      <c r="AB695" s="4">
        <f t="shared" si="74"/>
        <v>4</v>
      </c>
      <c r="AC695" s="32">
        <f t="shared" si="75"/>
        <v>12.777982961055267</v>
      </c>
      <c r="AD695" s="4">
        <f>VLOOKUP($B695,meanLDage!$Z$3:$AC$3145,4,FALSE)</f>
        <v>4</v>
      </c>
      <c r="AE695" s="32">
        <f>VLOOKUP($B695,meanLDage!$Z$3:$AC$3145,2,FALSE)</f>
        <v>12.068134457929119</v>
      </c>
      <c r="AF695" s="6">
        <f>VLOOKUP(V695,'2017 rep county selection'!$A$1:$C$281,3,FALSE)</f>
        <v>18061</v>
      </c>
      <c r="AH695" s="9">
        <f t="shared" si="76"/>
        <v>18061</v>
      </c>
    </row>
    <row r="696" spans="1:34" ht="15.75" customHeight="1" x14ac:dyDescent="0.3">
      <c r="A696" s="4">
        <v>18</v>
      </c>
      <c r="B696" s="4">
        <v>18063</v>
      </c>
      <c r="C696" s="6" t="s">
        <v>2272</v>
      </c>
      <c r="D696" s="6" t="s">
        <v>525</v>
      </c>
      <c r="E696" s="4">
        <v>18057</v>
      </c>
      <c r="F696" s="4">
        <v>18057</v>
      </c>
      <c r="G696" s="4">
        <v>18057</v>
      </c>
      <c r="H696" s="37">
        <v>1411444412</v>
      </c>
      <c r="I696" s="37">
        <v>1646129896.2871499</v>
      </c>
      <c r="J696" s="37">
        <v>1728830543.7254801</v>
      </c>
      <c r="K696" s="4" t="str">
        <f>VLOOKUP(B696,altitude!$B$3:$E$3232,4)</f>
        <v>L</v>
      </c>
      <c r="L696" s="4">
        <f>VLOOKUP(B696,fuelregion!$C$5:$D$3233,2,FALSE)</f>
        <v>200001000</v>
      </c>
      <c r="M696" s="4">
        <f>VLOOKUP(B696,fuelregion!$H$5:$I$3113,2,FALSE)</f>
        <v>200001000</v>
      </c>
      <c r="N696" s="4">
        <f>VLOOKUP(B696,imbin!$B$4:$D$3233,2,FALSE)</f>
        <v>0</v>
      </c>
      <c r="O696" s="4" t="str">
        <f>VLOOKUP(B696,imbin!$B$4:$D$3233,3,FALSE)</f>
        <v>MOVES</v>
      </c>
      <c r="P696" s="4">
        <f>IF(ISNA(VLOOKUP(B696,rampbin!$B$4:$G$1697,6,FALSE)),2,VLOOKUP(B696,rampbin!$B$4:$G$1697,6,FALSE))</f>
        <v>2</v>
      </c>
      <c r="Q696" s="4" t="str">
        <f>IF(ISNA(VLOOKUP(B696,rampbin!$B$4:$G$1697,5,FALSE)),"MOVES",VLOOKUP(B696,rampbin!$B$4:$G$1697,5,FALSE))</f>
        <v>MOVES</v>
      </c>
      <c r="R696" s="4" t="s">
        <v>1877</v>
      </c>
      <c r="S696" s="6" t="s">
        <v>2005</v>
      </c>
      <c r="T696" s="4">
        <f>VLOOKUP(B696,meanLDage!$B$3:$E$3145,4,FALSE)</f>
        <v>3</v>
      </c>
      <c r="U696" s="32">
        <f>VLOOKUP(B696,meanLDage!$B$3:$E$3145,2,FALSE)</f>
        <v>9.8035246002230316</v>
      </c>
      <c r="V696" s="4" t="str">
        <f t="shared" si="71"/>
        <v>18_L_200001000_0_3_2</v>
      </c>
      <c r="W696" s="4">
        <v>18097</v>
      </c>
      <c r="X696" s="6"/>
      <c r="Y696" s="8">
        <f t="shared" si="72"/>
        <v>18097</v>
      </c>
      <c r="Z696" s="6" t="b">
        <f t="shared" si="70"/>
        <v>0</v>
      </c>
      <c r="AA696" s="6">
        <f t="shared" si="73"/>
        <v>18057</v>
      </c>
      <c r="AB696" s="4">
        <f t="shared" si="74"/>
        <v>3</v>
      </c>
      <c r="AC696" s="32">
        <f t="shared" si="75"/>
        <v>9.8035246002230316</v>
      </c>
      <c r="AD696" s="4">
        <f>VLOOKUP($B696,meanLDage!$Z$3:$AC$3145,4,FALSE)</f>
        <v>3</v>
      </c>
      <c r="AE696" s="32">
        <f>VLOOKUP($B696,meanLDage!$Z$3:$AC$3145,2,FALSE)</f>
        <v>9.2784052991963204</v>
      </c>
      <c r="AF696" s="6">
        <f>VLOOKUP(V696,'2017 rep county selection'!$A$1:$C$281,3,FALSE)</f>
        <v>18097</v>
      </c>
      <c r="AH696" s="9">
        <f t="shared" si="76"/>
        <v>18097</v>
      </c>
    </row>
    <row r="697" spans="1:34" ht="15.75" customHeight="1" x14ac:dyDescent="0.3">
      <c r="A697" s="4">
        <v>18</v>
      </c>
      <c r="B697" s="4">
        <v>18065</v>
      </c>
      <c r="C697" s="6" t="s">
        <v>2272</v>
      </c>
      <c r="D697" s="6" t="s">
        <v>40</v>
      </c>
      <c r="E697" s="4">
        <v>18097</v>
      </c>
      <c r="F697" s="4">
        <v>18097</v>
      </c>
      <c r="G697" s="4">
        <v>18097</v>
      </c>
      <c r="H697" s="37">
        <v>795294645</v>
      </c>
      <c r="I697" s="37">
        <v>721542328.72912705</v>
      </c>
      <c r="J697" s="37">
        <v>757792212.70648098</v>
      </c>
      <c r="K697" s="4" t="str">
        <f>VLOOKUP(B697,altitude!$B$3:$E$3232,4)</f>
        <v>L</v>
      </c>
      <c r="L697" s="4">
        <f>VLOOKUP(B697,fuelregion!$C$5:$D$3233,2,FALSE)</f>
        <v>200001000</v>
      </c>
      <c r="M697" s="4">
        <f>VLOOKUP(B697,fuelregion!$H$5:$I$3113,2,FALSE)</f>
        <v>200001000</v>
      </c>
      <c r="N697" s="4">
        <f>VLOOKUP(B697,imbin!$B$4:$D$3233,2,FALSE)</f>
        <v>0</v>
      </c>
      <c r="O697" s="4" t="str">
        <f>VLOOKUP(B697,imbin!$B$4:$D$3233,3,FALSE)</f>
        <v>MOVES</v>
      </c>
      <c r="P697" s="4">
        <f>IF(ISNA(VLOOKUP(B697,rampbin!$B$4:$G$1697,6,FALSE)),2,VLOOKUP(B697,rampbin!$B$4:$G$1697,6,FALSE))</f>
        <v>2</v>
      </c>
      <c r="Q697" s="4" t="str">
        <f>IF(ISNA(VLOOKUP(B697,rampbin!$B$4:$G$1697,5,FALSE)),"MOVES",VLOOKUP(B697,rampbin!$B$4:$G$1697,5,FALSE))</f>
        <v>MOVES</v>
      </c>
      <c r="R697" s="4" t="s">
        <v>1880</v>
      </c>
      <c r="S697" s="6" t="s">
        <v>1851</v>
      </c>
      <c r="T697" s="4">
        <f>VLOOKUP(B697,meanLDage!$B$3:$E$3145,4,FALSE)</f>
        <v>4</v>
      </c>
      <c r="U697" s="32">
        <f>VLOOKUP(B697,meanLDage!$B$3:$E$3145,2,FALSE)</f>
        <v>12.287476609791218</v>
      </c>
      <c r="V697" s="4" t="str">
        <f t="shared" si="71"/>
        <v>18_L_200001000_0_4_2</v>
      </c>
      <c r="W697" s="4">
        <v>18003</v>
      </c>
      <c r="X697" s="6"/>
      <c r="Y697" s="8">
        <f t="shared" si="72"/>
        <v>18003</v>
      </c>
      <c r="Z697" s="6" t="b">
        <f t="shared" si="70"/>
        <v>0</v>
      </c>
      <c r="AA697" s="6">
        <f t="shared" si="73"/>
        <v>18097</v>
      </c>
      <c r="AB697" s="4">
        <f t="shared" si="74"/>
        <v>4</v>
      </c>
      <c r="AC697" s="32">
        <f t="shared" si="75"/>
        <v>12.287476609791218</v>
      </c>
      <c r="AD697" s="4">
        <f>VLOOKUP($B697,meanLDage!$Z$3:$AC$3145,4,FALSE)</f>
        <v>4</v>
      </c>
      <c r="AE697" s="32">
        <f>VLOOKUP($B697,meanLDage!$Z$3:$AC$3145,2,FALSE)</f>
        <v>11.640940192437045</v>
      </c>
      <c r="AF697" s="6">
        <f>VLOOKUP(V697,'2017 rep county selection'!$A$1:$C$281,3,FALSE)</f>
        <v>18091</v>
      </c>
      <c r="AH697" s="9">
        <f t="shared" si="76"/>
        <v>18091</v>
      </c>
    </row>
    <row r="698" spans="1:34" ht="15.75" customHeight="1" x14ac:dyDescent="0.3">
      <c r="A698" s="4">
        <v>18</v>
      </c>
      <c r="B698" s="4">
        <v>18067</v>
      </c>
      <c r="C698" s="6" t="s">
        <v>2272</v>
      </c>
      <c r="D698" s="6" t="s">
        <v>113</v>
      </c>
      <c r="E698" s="4">
        <v>18097</v>
      </c>
      <c r="F698" s="4">
        <v>18097</v>
      </c>
      <c r="G698" s="4">
        <v>18097</v>
      </c>
      <c r="H698" s="37">
        <v>780289535</v>
      </c>
      <c r="I698" s="37">
        <v>760111763.64782405</v>
      </c>
      <c r="J698" s="37">
        <v>798299354.51882803</v>
      </c>
      <c r="K698" s="4" t="str">
        <f>VLOOKUP(B698,altitude!$B$3:$E$3232,4)</f>
        <v>L</v>
      </c>
      <c r="L698" s="4">
        <f>VLOOKUP(B698,fuelregion!$C$5:$D$3233,2,FALSE)</f>
        <v>200001000</v>
      </c>
      <c r="M698" s="4">
        <f>VLOOKUP(B698,fuelregion!$H$5:$I$3113,2,FALSE)</f>
        <v>200001000</v>
      </c>
      <c r="N698" s="4">
        <f>VLOOKUP(B698,imbin!$B$4:$D$3233,2,FALSE)</f>
        <v>0</v>
      </c>
      <c r="O698" s="4" t="str">
        <f>VLOOKUP(B698,imbin!$B$4:$D$3233,3,FALSE)</f>
        <v>MOVES</v>
      </c>
      <c r="P698" s="4">
        <f>IF(ISNA(VLOOKUP(B698,rampbin!$B$4:$G$1697,6,FALSE)),2,VLOOKUP(B698,rampbin!$B$4:$G$1697,6,FALSE))</f>
        <v>2</v>
      </c>
      <c r="Q698" s="4" t="str">
        <f>IF(ISNA(VLOOKUP(B698,rampbin!$B$4:$G$1697,5,FALSE)),"MOVES",VLOOKUP(B698,rampbin!$B$4:$G$1697,5,FALSE))</f>
        <v>MOVES</v>
      </c>
      <c r="R698" s="4" t="s">
        <v>1877</v>
      </c>
      <c r="S698" s="6" t="s">
        <v>2011</v>
      </c>
      <c r="T698" s="4">
        <f>VLOOKUP(B698,meanLDage!$B$3:$E$3145,4,FALSE)</f>
        <v>4</v>
      </c>
      <c r="U698" s="32">
        <f>VLOOKUP(B698,meanLDage!$B$3:$E$3145,2,FALSE)</f>
        <v>11.102068297120399</v>
      </c>
      <c r="V698" s="4" t="str">
        <f t="shared" si="71"/>
        <v>18_L_200001000_0_3_2</v>
      </c>
      <c r="W698" s="4">
        <v>18003</v>
      </c>
      <c r="X698" s="6"/>
      <c r="Y698" s="8">
        <f t="shared" si="72"/>
        <v>18003</v>
      </c>
      <c r="Z698" s="6" t="b">
        <f t="shared" si="70"/>
        <v>0</v>
      </c>
      <c r="AA698" s="6">
        <f t="shared" si="73"/>
        <v>18097</v>
      </c>
      <c r="AB698" s="4">
        <f t="shared" si="74"/>
        <v>4</v>
      </c>
      <c r="AC698" s="32">
        <f t="shared" si="75"/>
        <v>11.102068297120399</v>
      </c>
      <c r="AD698" s="4">
        <f>VLOOKUP($B698,meanLDage!$Z$3:$AC$3145,4,FALSE)</f>
        <v>3</v>
      </c>
      <c r="AE698" s="32">
        <f>VLOOKUP($B698,meanLDage!$Z$3:$AC$3145,2,FALSE)</f>
        <v>10.487085502648085</v>
      </c>
      <c r="AF698" s="6">
        <f>VLOOKUP(V698,'2017 rep county selection'!$A$1:$C$281,3,FALSE)</f>
        <v>18097</v>
      </c>
      <c r="AH698" s="9">
        <f t="shared" si="76"/>
        <v>18097</v>
      </c>
    </row>
    <row r="699" spans="1:34" ht="15.75" customHeight="1" x14ac:dyDescent="0.3">
      <c r="A699" s="4">
        <v>18</v>
      </c>
      <c r="B699" s="4">
        <v>18069</v>
      </c>
      <c r="C699" s="6" t="s">
        <v>2272</v>
      </c>
      <c r="D699" s="6" t="s">
        <v>526</v>
      </c>
      <c r="E699" s="4">
        <v>18097</v>
      </c>
      <c r="F699" s="4">
        <v>18097</v>
      </c>
      <c r="G699" s="4">
        <v>18097</v>
      </c>
      <c r="H699" s="37">
        <v>715564975</v>
      </c>
      <c r="I699" s="37">
        <v>603685219.739043</v>
      </c>
      <c r="J699" s="37">
        <v>634014028.31920695</v>
      </c>
      <c r="K699" s="4" t="str">
        <f>VLOOKUP(B699,altitude!$B$3:$E$3232,4)</f>
        <v>L</v>
      </c>
      <c r="L699" s="4">
        <f>VLOOKUP(B699,fuelregion!$C$5:$D$3233,2,FALSE)</f>
        <v>200001000</v>
      </c>
      <c r="M699" s="4">
        <f>VLOOKUP(B699,fuelregion!$H$5:$I$3113,2,FALSE)</f>
        <v>200001000</v>
      </c>
      <c r="N699" s="4">
        <f>VLOOKUP(B699,imbin!$B$4:$D$3233,2,FALSE)</f>
        <v>0</v>
      </c>
      <c r="O699" s="4" t="str">
        <f>VLOOKUP(B699,imbin!$B$4:$D$3233,3,FALSE)</f>
        <v>MOVES</v>
      </c>
      <c r="P699" s="4">
        <f>IF(ISNA(VLOOKUP(B699,rampbin!$B$4:$G$1697,6,FALSE)),2,VLOOKUP(B699,rampbin!$B$4:$G$1697,6,FALSE))</f>
        <v>2</v>
      </c>
      <c r="Q699" s="4" t="str">
        <f>IF(ISNA(VLOOKUP(B699,rampbin!$B$4:$G$1697,5,FALSE)),"MOVES",VLOOKUP(B699,rampbin!$B$4:$G$1697,5,FALSE))</f>
        <v>MOVES</v>
      </c>
      <c r="R699" s="4" t="s">
        <v>1880</v>
      </c>
      <c r="S699" s="6" t="s">
        <v>1851</v>
      </c>
      <c r="T699" s="4">
        <f>VLOOKUP(B699,meanLDage!$B$3:$E$3145,4,FALSE)</f>
        <v>4</v>
      </c>
      <c r="U699" s="32">
        <f>VLOOKUP(B699,meanLDage!$B$3:$E$3145,2,FALSE)</f>
        <v>12.270320305932582</v>
      </c>
      <c r="V699" s="4" t="str">
        <f t="shared" si="71"/>
        <v>18_L_200001000_0_4_2</v>
      </c>
      <c r="W699" s="4">
        <v>18003</v>
      </c>
      <c r="X699" s="6"/>
      <c r="Y699" s="8">
        <f t="shared" si="72"/>
        <v>18003</v>
      </c>
      <c r="Z699" s="6" t="b">
        <f t="shared" si="70"/>
        <v>0</v>
      </c>
      <c r="AA699" s="6">
        <f t="shared" si="73"/>
        <v>18097</v>
      </c>
      <c r="AB699" s="4">
        <f t="shared" si="74"/>
        <v>4</v>
      </c>
      <c r="AC699" s="32">
        <f t="shared" si="75"/>
        <v>12.270320305932582</v>
      </c>
      <c r="AD699" s="4">
        <f>VLOOKUP($B699,meanLDage!$Z$3:$AC$3145,4,FALSE)</f>
        <v>4</v>
      </c>
      <c r="AE699" s="32">
        <f>VLOOKUP($B699,meanLDage!$Z$3:$AC$3145,2,FALSE)</f>
        <v>11.617373102505908</v>
      </c>
      <c r="AF699" s="6">
        <f>VLOOKUP(V699,'2017 rep county selection'!$A$1:$C$281,3,FALSE)</f>
        <v>18091</v>
      </c>
      <c r="AH699" s="9">
        <f t="shared" si="76"/>
        <v>18091</v>
      </c>
    </row>
    <row r="700" spans="1:34" ht="15.75" customHeight="1" x14ac:dyDescent="0.3">
      <c r="A700" s="4">
        <v>18</v>
      </c>
      <c r="B700" s="4">
        <v>18071</v>
      </c>
      <c r="C700" s="6" t="s">
        <v>2272</v>
      </c>
      <c r="D700" s="6" t="s">
        <v>42</v>
      </c>
      <c r="E700" s="4">
        <v>18097</v>
      </c>
      <c r="F700" s="4">
        <v>18097</v>
      </c>
      <c r="G700" s="4">
        <v>18097</v>
      </c>
      <c r="H700" s="37">
        <v>767445344</v>
      </c>
      <c r="I700" s="37">
        <v>671807873.31165302</v>
      </c>
      <c r="J700" s="37">
        <v>705559125.99861205</v>
      </c>
      <c r="K700" s="4" t="str">
        <f>VLOOKUP(B700,altitude!$B$3:$E$3232,4)</f>
        <v>L</v>
      </c>
      <c r="L700" s="4">
        <f>VLOOKUP(B700,fuelregion!$C$5:$D$3233,2,FALSE)</f>
        <v>200001000</v>
      </c>
      <c r="M700" s="4">
        <f>VLOOKUP(B700,fuelregion!$H$5:$I$3113,2,FALSE)</f>
        <v>200001000</v>
      </c>
      <c r="N700" s="4">
        <f>VLOOKUP(B700,imbin!$B$4:$D$3233,2,FALSE)</f>
        <v>0</v>
      </c>
      <c r="O700" s="4" t="str">
        <f>VLOOKUP(B700,imbin!$B$4:$D$3233,3,FALSE)</f>
        <v>MOVES</v>
      </c>
      <c r="P700" s="4">
        <f>IF(ISNA(VLOOKUP(B700,rampbin!$B$4:$G$1697,6,FALSE)),2,VLOOKUP(B700,rampbin!$B$4:$G$1697,6,FALSE))</f>
        <v>2</v>
      </c>
      <c r="Q700" s="4" t="str">
        <f>IF(ISNA(VLOOKUP(B700,rampbin!$B$4:$G$1697,5,FALSE)),"MOVES",VLOOKUP(B700,rampbin!$B$4:$G$1697,5,FALSE))</f>
        <v>MOVES</v>
      </c>
      <c r="R700" s="4" t="s">
        <v>1880</v>
      </c>
      <c r="S700" s="6" t="s">
        <v>1851</v>
      </c>
      <c r="T700" s="4">
        <f>VLOOKUP(B700,meanLDage!$B$3:$E$3145,4,FALSE)</f>
        <v>4</v>
      </c>
      <c r="U700" s="32">
        <f>VLOOKUP(B700,meanLDage!$B$3:$E$3145,2,FALSE)</f>
        <v>12.419385013327814</v>
      </c>
      <c r="V700" s="4" t="str">
        <f t="shared" si="71"/>
        <v>18_L_200001000_0_4_2</v>
      </c>
      <c r="W700" s="4">
        <v>18003</v>
      </c>
      <c r="X700" s="6"/>
      <c r="Y700" s="8">
        <f t="shared" si="72"/>
        <v>18003</v>
      </c>
      <c r="Z700" s="6" t="b">
        <f t="shared" si="70"/>
        <v>0</v>
      </c>
      <c r="AA700" s="6">
        <f t="shared" si="73"/>
        <v>18097</v>
      </c>
      <c r="AB700" s="4">
        <f t="shared" si="74"/>
        <v>4</v>
      </c>
      <c r="AC700" s="32">
        <f t="shared" si="75"/>
        <v>12.419385013327814</v>
      </c>
      <c r="AD700" s="4">
        <f>VLOOKUP($B700,meanLDage!$Z$3:$AC$3145,4,FALSE)</f>
        <v>4</v>
      </c>
      <c r="AE700" s="32">
        <f>VLOOKUP($B700,meanLDage!$Z$3:$AC$3145,2,FALSE)</f>
        <v>11.776493669387852</v>
      </c>
      <c r="AF700" s="6">
        <f>VLOOKUP(V700,'2017 rep county selection'!$A$1:$C$281,3,FALSE)</f>
        <v>18091</v>
      </c>
      <c r="AH700" s="9">
        <f t="shared" si="76"/>
        <v>18091</v>
      </c>
    </row>
    <row r="701" spans="1:34" ht="15.75" customHeight="1" x14ac:dyDescent="0.3">
      <c r="A701" s="4">
        <v>18</v>
      </c>
      <c r="B701" s="4">
        <v>18073</v>
      </c>
      <c r="C701" s="6" t="s">
        <v>2272</v>
      </c>
      <c r="D701" s="6" t="s">
        <v>375</v>
      </c>
      <c r="E701" s="4">
        <v>18097</v>
      </c>
      <c r="F701" s="4">
        <v>18097</v>
      </c>
      <c r="G701" s="4">
        <v>18097</v>
      </c>
      <c r="H701" s="37">
        <v>787607556</v>
      </c>
      <c r="I701" s="37">
        <v>808163640.33392203</v>
      </c>
      <c r="J701" s="37">
        <v>848765330.67002201</v>
      </c>
      <c r="K701" s="4" t="str">
        <f>VLOOKUP(B701,altitude!$B$3:$E$3232,4)</f>
        <v>L</v>
      </c>
      <c r="L701" s="4">
        <f>VLOOKUP(B701,fuelregion!$C$5:$D$3233,2,FALSE)</f>
        <v>200001000</v>
      </c>
      <c r="M701" s="4">
        <f>VLOOKUP(B701,fuelregion!$H$5:$I$3113,2,FALSE)</f>
        <v>200001000</v>
      </c>
      <c r="N701" s="4">
        <f>VLOOKUP(B701,imbin!$B$4:$D$3233,2,FALSE)</f>
        <v>0</v>
      </c>
      <c r="O701" s="4" t="str">
        <f>VLOOKUP(B701,imbin!$B$4:$D$3233,3,FALSE)</f>
        <v>MOVES</v>
      </c>
      <c r="P701" s="4">
        <f>IF(ISNA(VLOOKUP(B701,rampbin!$B$4:$G$1697,6,FALSE)),2,VLOOKUP(B701,rampbin!$B$4:$G$1697,6,FALSE))</f>
        <v>2</v>
      </c>
      <c r="Q701" s="4" t="str">
        <f>IF(ISNA(VLOOKUP(B701,rampbin!$B$4:$G$1697,5,FALSE)),"MOVES",VLOOKUP(B701,rampbin!$B$4:$G$1697,5,FALSE))</f>
        <v>MOVES</v>
      </c>
      <c r="R701" s="4" t="s">
        <v>1877</v>
      </c>
      <c r="S701" s="6" t="s">
        <v>1993</v>
      </c>
      <c r="T701" s="4">
        <f>VLOOKUP(B701,meanLDage!$B$3:$E$3145,4,FALSE)</f>
        <v>4</v>
      </c>
      <c r="U701" s="32">
        <f>VLOOKUP(B701,meanLDage!$B$3:$E$3145,2,FALSE)</f>
        <v>11.498642697117122</v>
      </c>
      <c r="V701" s="4" t="str">
        <f t="shared" si="71"/>
        <v>18_L_200001000_0_3_2</v>
      </c>
      <c r="W701" s="4">
        <v>18003</v>
      </c>
      <c r="X701" s="6"/>
      <c r="Y701" s="8">
        <f t="shared" si="72"/>
        <v>18003</v>
      </c>
      <c r="Z701" s="6" t="b">
        <f t="shared" si="70"/>
        <v>0</v>
      </c>
      <c r="AA701" s="6">
        <f t="shared" si="73"/>
        <v>18097</v>
      </c>
      <c r="AB701" s="4">
        <f t="shared" si="74"/>
        <v>4</v>
      </c>
      <c r="AC701" s="32">
        <f t="shared" si="75"/>
        <v>11.498642697117122</v>
      </c>
      <c r="AD701" s="4">
        <f>VLOOKUP($B701,meanLDage!$Z$3:$AC$3145,4,FALSE)</f>
        <v>3</v>
      </c>
      <c r="AE701" s="32">
        <f>VLOOKUP($B701,meanLDage!$Z$3:$AC$3145,2,FALSE)</f>
        <v>10.899112534633442</v>
      </c>
      <c r="AF701" s="6">
        <f>VLOOKUP(V701,'2017 rep county selection'!$A$1:$C$281,3,FALSE)</f>
        <v>18097</v>
      </c>
      <c r="AH701" s="9">
        <f t="shared" si="76"/>
        <v>18097</v>
      </c>
    </row>
    <row r="702" spans="1:34" ht="15.75" customHeight="1" x14ac:dyDescent="0.3">
      <c r="A702" s="4">
        <v>18</v>
      </c>
      <c r="B702" s="4">
        <v>18075</v>
      </c>
      <c r="C702" s="6" t="s">
        <v>2272</v>
      </c>
      <c r="D702" s="6" t="s">
        <v>527</v>
      </c>
      <c r="E702" s="4">
        <v>18053</v>
      </c>
      <c r="F702" s="4">
        <v>18053</v>
      </c>
      <c r="G702" s="4">
        <v>18053</v>
      </c>
      <c r="H702" s="37">
        <v>269508086</v>
      </c>
      <c r="I702" s="37">
        <v>230017333.85734999</v>
      </c>
      <c r="J702" s="37">
        <v>241573276.36109501</v>
      </c>
      <c r="K702" s="4" t="str">
        <f>VLOOKUP(B702,altitude!$B$3:$E$3232,4)</f>
        <v>L</v>
      </c>
      <c r="L702" s="4">
        <f>VLOOKUP(B702,fuelregion!$C$5:$D$3233,2,FALSE)</f>
        <v>200001000</v>
      </c>
      <c r="M702" s="4">
        <f>VLOOKUP(B702,fuelregion!$H$5:$I$3113,2,FALSE)</f>
        <v>200001000</v>
      </c>
      <c r="N702" s="4">
        <f>VLOOKUP(B702,imbin!$B$4:$D$3233,2,FALSE)</f>
        <v>0</v>
      </c>
      <c r="O702" s="4" t="str">
        <f>VLOOKUP(B702,imbin!$B$4:$D$3233,3,FALSE)</f>
        <v>MOVES</v>
      </c>
      <c r="P702" s="4">
        <f>IF(ISNA(VLOOKUP(B702,rampbin!$B$4:$G$1697,6,FALSE)),2,VLOOKUP(B702,rampbin!$B$4:$G$1697,6,FALSE))</f>
        <v>2</v>
      </c>
      <c r="Q702" s="4" t="str">
        <f>IF(ISNA(VLOOKUP(B702,rampbin!$B$4:$G$1697,5,FALSE)),"MOVES",VLOOKUP(B702,rampbin!$B$4:$G$1697,5,FALSE))</f>
        <v>MOVES</v>
      </c>
      <c r="R702" s="4" t="s">
        <v>1880</v>
      </c>
      <c r="S702" s="6" t="s">
        <v>1851</v>
      </c>
      <c r="T702" s="4">
        <f>VLOOKUP(B702,meanLDage!$B$3:$E$3145,4,FALSE)</f>
        <v>5</v>
      </c>
      <c r="U702" s="32">
        <f>VLOOKUP(B702,meanLDage!$B$3:$E$3145,2,FALSE)</f>
        <v>13.339110855738847</v>
      </c>
      <c r="V702" s="4" t="str">
        <f t="shared" si="71"/>
        <v>18_L_200001000_0_4_2</v>
      </c>
      <c r="W702" s="4">
        <v>18079</v>
      </c>
      <c r="X702" s="6"/>
      <c r="Y702" s="8">
        <f t="shared" si="72"/>
        <v>18079</v>
      </c>
      <c r="Z702" s="6" t="b">
        <f t="shared" si="70"/>
        <v>0</v>
      </c>
      <c r="AA702" s="6">
        <f t="shared" si="73"/>
        <v>18053</v>
      </c>
      <c r="AB702" s="4">
        <f t="shared" si="74"/>
        <v>5</v>
      </c>
      <c r="AC702" s="32">
        <f t="shared" si="75"/>
        <v>13.339110855738847</v>
      </c>
      <c r="AD702" s="4">
        <f>VLOOKUP($B702,meanLDage!$Z$3:$AC$3145,4,FALSE)</f>
        <v>4</v>
      </c>
      <c r="AE702" s="32">
        <f>VLOOKUP($B702,meanLDage!$Z$3:$AC$3145,2,FALSE)</f>
        <v>12.701494791036433</v>
      </c>
      <c r="AF702" s="6">
        <f>VLOOKUP(V702,'2017 rep county selection'!$A$1:$C$281,3,FALSE)</f>
        <v>18091</v>
      </c>
      <c r="AH702" s="9">
        <f t="shared" si="76"/>
        <v>18091</v>
      </c>
    </row>
    <row r="703" spans="1:34" ht="15.75" customHeight="1" x14ac:dyDescent="0.3">
      <c r="A703" s="4">
        <v>18</v>
      </c>
      <c r="B703" s="4">
        <v>18077</v>
      </c>
      <c r="C703" s="6" t="s">
        <v>2272</v>
      </c>
      <c r="D703" s="6" t="s">
        <v>43</v>
      </c>
      <c r="E703" s="4">
        <v>18053</v>
      </c>
      <c r="F703" s="4">
        <v>18053</v>
      </c>
      <c r="G703" s="4">
        <v>18053</v>
      </c>
      <c r="H703" s="37">
        <v>396940580</v>
      </c>
      <c r="I703" s="37">
        <v>316434884.01437002</v>
      </c>
      <c r="J703" s="37">
        <v>332332396.015755</v>
      </c>
      <c r="K703" s="4" t="str">
        <f>VLOOKUP(B703,altitude!$B$3:$E$3232,4)</f>
        <v>L</v>
      </c>
      <c r="L703" s="4">
        <f>VLOOKUP(B703,fuelregion!$C$5:$D$3233,2,FALSE)</f>
        <v>200001000</v>
      </c>
      <c r="M703" s="4">
        <f>VLOOKUP(B703,fuelregion!$H$5:$I$3113,2,FALSE)</f>
        <v>200001000</v>
      </c>
      <c r="N703" s="4">
        <f>VLOOKUP(B703,imbin!$B$4:$D$3233,2,FALSE)</f>
        <v>0</v>
      </c>
      <c r="O703" s="4" t="str">
        <f>VLOOKUP(B703,imbin!$B$4:$D$3233,3,FALSE)</f>
        <v>MOVES</v>
      </c>
      <c r="P703" s="4">
        <f>IF(ISNA(VLOOKUP(B703,rampbin!$B$4:$G$1697,6,FALSE)),2,VLOOKUP(B703,rampbin!$B$4:$G$1697,6,FALSE))</f>
        <v>2</v>
      </c>
      <c r="Q703" s="4" t="str">
        <f>IF(ISNA(VLOOKUP(B703,rampbin!$B$4:$G$1697,5,FALSE)),"MOVES",VLOOKUP(B703,rampbin!$B$4:$G$1697,5,FALSE))</f>
        <v>MOVES</v>
      </c>
      <c r="R703" s="4" t="s">
        <v>1880</v>
      </c>
      <c r="S703" s="6" t="s">
        <v>1851</v>
      </c>
      <c r="T703" s="4">
        <f>VLOOKUP(B703,meanLDage!$B$3:$E$3145,4,FALSE)</f>
        <v>4</v>
      </c>
      <c r="U703" s="32">
        <f>VLOOKUP(B703,meanLDage!$B$3:$E$3145,2,FALSE)</f>
        <v>12.702568187515029</v>
      </c>
      <c r="V703" s="4" t="str">
        <f t="shared" si="71"/>
        <v>18_L_200001000_0_4_2</v>
      </c>
      <c r="W703" s="4">
        <v>18003</v>
      </c>
      <c r="X703" s="6"/>
      <c r="Y703" s="8">
        <f t="shared" si="72"/>
        <v>18003</v>
      </c>
      <c r="Z703" s="6" t="b">
        <f t="shared" si="70"/>
        <v>0</v>
      </c>
      <c r="AA703" s="6">
        <f t="shared" si="73"/>
        <v>18053</v>
      </c>
      <c r="AB703" s="4">
        <f t="shared" si="74"/>
        <v>4</v>
      </c>
      <c r="AC703" s="32">
        <f t="shared" si="75"/>
        <v>12.702568187515029</v>
      </c>
      <c r="AD703" s="4">
        <f>VLOOKUP($B703,meanLDage!$Z$3:$AC$3145,4,FALSE)</f>
        <v>4</v>
      </c>
      <c r="AE703" s="32">
        <f>VLOOKUP($B703,meanLDage!$Z$3:$AC$3145,2,FALSE)</f>
        <v>12.044828148161216</v>
      </c>
      <c r="AF703" s="6">
        <f>VLOOKUP(V703,'2017 rep county selection'!$A$1:$C$281,3,FALSE)</f>
        <v>18091</v>
      </c>
      <c r="AH703" s="9">
        <f t="shared" si="76"/>
        <v>18091</v>
      </c>
    </row>
    <row r="704" spans="1:34" ht="15.75" customHeight="1" x14ac:dyDescent="0.3">
      <c r="A704" s="4">
        <v>18</v>
      </c>
      <c r="B704" s="4">
        <v>18079</v>
      </c>
      <c r="C704" s="6" t="s">
        <v>2272</v>
      </c>
      <c r="D704" s="6" t="s">
        <v>528</v>
      </c>
      <c r="E704" s="4">
        <v>18053</v>
      </c>
      <c r="F704" s="4">
        <v>18053</v>
      </c>
      <c r="G704" s="4">
        <v>18053</v>
      </c>
      <c r="H704" s="37">
        <v>358948272</v>
      </c>
      <c r="I704" s="37">
        <v>343497121.37702101</v>
      </c>
      <c r="J704" s="37">
        <v>360754225.08473498</v>
      </c>
      <c r="K704" s="4" t="str">
        <f>VLOOKUP(B704,altitude!$B$3:$E$3232,4)</f>
        <v>L</v>
      </c>
      <c r="L704" s="4">
        <f>VLOOKUP(B704,fuelregion!$C$5:$D$3233,2,FALSE)</f>
        <v>200001000</v>
      </c>
      <c r="M704" s="4">
        <f>VLOOKUP(B704,fuelregion!$H$5:$I$3113,2,FALSE)</f>
        <v>200001000</v>
      </c>
      <c r="N704" s="4">
        <f>VLOOKUP(B704,imbin!$B$4:$D$3233,2,FALSE)</f>
        <v>0</v>
      </c>
      <c r="O704" s="4" t="str">
        <f>VLOOKUP(B704,imbin!$B$4:$D$3233,3,FALSE)</f>
        <v>MOVES</v>
      </c>
      <c r="P704" s="4">
        <f>IF(ISNA(VLOOKUP(B704,rampbin!$B$4:$G$1697,6,FALSE)),2,VLOOKUP(B704,rampbin!$B$4:$G$1697,6,FALSE))</f>
        <v>2</v>
      </c>
      <c r="Q704" s="4" t="str">
        <f>IF(ISNA(VLOOKUP(B704,rampbin!$B$4:$G$1697,5,FALSE)),"MOVES",VLOOKUP(B704,rampbin!$B$4:$G$1697,5,FALSE))</f>
        <v>MOVES</v>
      </c>
      <c r="R704" s="4" t="s">
        <v>1880</v>
      </c>
      <c r="S704" s="6" t="s">
        <v>1851</v>
      </c>
      <c r="T704" s="4">
        <f>VLOOKUP(B704,meanLDage!$B$3:$E$3145,4,FALSE)</f>
        <v>5</v>
      </c>
      <c r="U704" s="32">
        <f>VLOOKUP(B704,meanLDage!$B$3:$E$3145,2,FALSE)</f>
        <v>13.635382591904499</v>
      </c>
      <c r="V704" s="4" t="str">
        <f t="shared" si="71"/>
        <v>18_L_200001000_0_4_2</v>
      </c>
      <c r="W704" s="4">
        <v>18079</v>
      </c>
      <c r="X704" s="6"/>
      <c r="Y704" s="8">
        <f t="shared" si="72"/>
        <v>18079</v>
      </c>
      <c r="Z704" s="6" t="b">
        <f t="shared" si="70"/>
        <v>0</v>
      </c>
      <c r="AA704" s="6">
        <f t="shared" si="73"/>
        <v>18053</v>
      </c>
      <c r="AB704" s="4">
        <f t="shared" si="74"/>
        <v>5</v>
      </c>
      <c r="AC704" s="32">
        <f t="shared" si="75"/>
        <v>13.635382591904499</v>
      </c>
      <c r="AD704" s="4">
        <f>VLOOKUP($B704,meanLDage!$Z$3:$AC$3145,4,FALSE)</f>
        <v>4</v>
      </c>
      <c r="AE704" s="32">
        <f>VLOOKUP($B704,meanLDage!$Z$3:$AC$3145,2,FALSE)</f>
        <v>12.978367161065284</v>
      </c>
      <c r="AF704" s="6">
        <f>VLOOKUP(V704,'2017 rep county selection'!$A$1:$C$281,3,FALSE)</f>
        <v>18091</v>
      </c>
      <c r="AH704" s="9">
        <f t="shared" si="76"/>
        <v>18091</v>
      </c>
    </row>
    <row r="705" spans="1:34" ht="15.75" customHeight="1" x14ac:dyDescent="0.3">
      <c r="A705" s="4">
        <v>18</v>
      </c>
      <c r="B705" s="4">
        <v>18081</v>
      </c>
      <c r="C705" s="6" t="s">
        <v>2272</v>
      </c>
      <c r="D705" s="6" t="s">
        <v>116</v>
      </c>
      <c r="E705" s="4">
        <v>18097</v>
      </c>
      <c r="F705" s="4">
        <v>18097</v>
      </c>
      <c r="G705" s="4">
        <v>18097</v>
      </c>
      <c r="H705" s="37">
        <v>1342183052</v>
      </c>
      <c r="I705" s="37">
        <v>1554611552.71018</v>
      </c>
      <c r="J705" s="37">
        <v>1632714369.6286399</v>
      </c>
      <c r="K705" s="4" t="str">
        <f>VLOOKUP(B705,altitude!$B$3:$E$3232,4)</f>
        <v>L</v>
      </c>
      <c r="L705" s="4">
        <f>VLOOKUP(B705,fuelregion!$C$5:$D$3233,2,FALSE)</f>
        <v>200001000</v>
      </c>
      <c r="M705" s="4">
        <f>VLOOKUP(B705,fuelregion!$H$5:$I$3113,2,FALSE)</f>
        <v>200001000</v>
      </c>
      <c r="N705" s="4">
        <f>VLOOKUP(B705,imbin!$B$4:$D$3233,2,FALSE)</f>
        <v>0</v>
      </c>
      <c r="O705" s="4" t="str">
        <f>VLOOKUP(B705,imbin!$B$4:$D$3233,3,FALSE)</f>
        <v>MOVES</v>
      </c>
      <c r="P705" s="4">
        <f>IF(ISNA(VLOOKUP(B705,rampbin!$B$4:$G$1697,6,FALSE)),2,VLOOKUP(B705,rampbin!$B$4:$G$1697,6,FALSE))</f>
        <v>2</v>
      </c>
      <c r="Q705" s="4" t="str">
        <f>IF(ISNA(VLOOKUP(B705,rampbin!$B$4:$G$1697,5,FALSE)),"MOVES",VLOOKUP(B705,rampbin!$B$4:$G$1697,5,FALSE))</f>
        <v>MOVES</v>
      </c>
      <c r="R705" s="4" t="s">
        <v>1877</v>
      </c>
      <c r="S705" s="6" t="s">
        <v>2005</v>
      </c>
      <c r="T705" s="4">
        <f>VLOOKUP(B705,meanLDage!$B$3:$E$3145,4,FALSE)</f>
        <v>3</v>
      </c>
      <c r="U705" s="32">
        <f>VLOOKUP(B705,meanLDage!$B$3:$E$3145,2,FALSE)</f>
        <v>10.247653507584809</v>
      </c>
      <c r="V705" s="4" t="str">
        <f t="shared" si="71"/>
        <v>18_L_200001000_0_3_2</v>
      </c>
      <c r="W705" s="4">
        <v>18097</v>
      </c>
      <c r="X705" s="6"/>
      <c r="Y705" s="8">
        <f t="shared" si="72"/>
        <v>18097</v>
      </c>
      <c r="Z705" s="6" t="b">
        <f t="shared" si="70"/>
        <v>1</v>
      </c>
      <c r="AA705" s="6">
        <f t="shared" si="73"/>
        <v>18097</v>
      </c>
      <c r="AB705" s="4">
        <f t="shared" si="74"/>
        <v>3</v>
      </c>
      <c r="AC705" s="32">
        <f t="shared" si="75"/>
        <v>10.247653507584809</v>
      </c>
      <c r="AD705" s="4">
        <f>VLOOKUP($B705,meanLDage!$Z$3:$AC$3145,4,FALSE)</f>
        <v>3</v>
      </c>
      <c r="AE705" s="32">
        <f>VLOOKUP($B705,meanLDage!$Z$3:$AC$3145,2,FALSE)</f>
        <v>9.7046352380139052</v>
      </c>
      <c r="AF705" s="6">
        <f>VLOOKUP(V705,'2017 rep county selection'!$A$1:$C$281,3,FALSE)</f>
        <v>18097</v>
      </c>
      <c r="AH705" s="9">
        <f t="shared" si="76"/>
        <v>18097</v>
      </c>
    </row>
    <row r="706" spans="1:34" ht="15.75" customHeight="1" x14ac:dyDescent="0.3">
      <c r="A706" s="4">
        <v>18</v>
      </c>
      <c r="B706" s="4">
        <v>18083</v>
      </c>
      <c r="C706" s="6" t="s">
        <v>2272</v>
      </c>
      <c r="D706" s="6" t="s">
        <v>484</v>
      </c>
      <c r="E706" s="4">
        <v>18097</v>
      </c>
      <c r="F706" s="4">
        <v>18097</v>
      </c>
      <c r="G706" s="4">
        <v>18097</v>
      </c>
      <c r="H706" s="37">
        <v>475417784</v>
      </c>
      <c r="I706" s="37">
        <v>495641678.27388799</v>
      </c>
      <c r="J706" s="37">
        <v>520542439.62649101</v>
      </c>
      <c r="K706" s="4" t="str">
        <f>VLOOKUP(B706,altitude!$B$3:$E$3232,4)</f>
        <v>L</v>
      </c>
      <c r="L706" s="4">
        <f>VLOOKUP(B706,fuelregion!$C$5:$D$3233,2,FALSE)</f>
        <v>200001000</v>
      </c>
      <c r="M706" s="4">
        <f>VLOOKUP(B706,fuelregion!$H$5:$I$3113,2,FALSE)</f>
        <v>200001000</v>
      </c>
      <c r="N706" s="4">
        <f>VLOOKUP(B706,imbin!$B$4:$D$3233,2,FALSE)</f>
        <v>0</v>
      </c>
      <c r="O706" s="4" t="str">
        <f>VLOOKUP(B706,imbin!$B$4:$D$3233,3,FALSE)</f>
        <v>MOVES</v>
      </c>
      <c r="P706" s="4">
        <f>IF(ISNA(VLOOKUP(B706,rampbin!$B$4:$G$1697,6,FALSE)),2,VLOOKUP(B706,rampbin!$B$4:$G$1697,6,FALSE))</f>
        <v>2</v>
      </c>
      <c r="Q706" s="4" t="str">
        <f>IF(ISNA(VLOOKUP(B706,rampbin!$B$4:$G$1697,5,FALSE)),"MOVES",VLOOKUP(B706,rampbin!$B$4:$G$1697,5,FALSE))</f>
        <v>MOVES</v>
      </c>
      <c r="R706" s="4" t="s">
        <v>1880</v>
      </c>
      <c r="S706" s="6" t="s">
        <v>1851</v>
      </c>
      <c r="T706" s="4">
        <f>VLOOKUP(B706,meanLDage!$B$3:$E$3145,4,FALSE)</f>
        <v>4</v>
      </c>
      <c r="U706" s="32">
        <f>VLOOKUP(B706,meanLDage!$B$3:$E$3145,2,FALSE)</f>
        <v>12.224475714375904</v>
      </c>
      <c r="V706" s="4" t="str">
        <f t="shared" si="71"/>
        <v>18_L_200001000_0_4_2</v>
      </c>
      <c r="W706" s="4">
        <v>18003</v>
      </c>
      <c r="X706" s="6"/>
      <c r="Y706" s="8">
        <f t="shared" si="72"/>
        <v>18003</v>
      </c>
      <c r="Z706" s="6" t="b">
        <f t="shared" ref="Z706:Z769" si="77">G706=Y706</f>
        <v>0</v>
      </c>
      <c r="AA706" s="6">
        <f t="shared" si="73"/>
        <v>18097</v>
      </c>
      <c r="AB706" s="4">
        <f t="shared" si="74"/>
        <v>4</v>
      </c>
      <c r="AC706" s="32">
        <f t="shared" si="75"/>
        <v>12.224475714375904</v>
      </c>
      <c r="AD706" s="4">
        <f>VLOOKUP($B706,meanLDage!$Z$3:$AC$3145,4,FALSE)</f>
        <v>4</v>
      </c>
      <c r="AE706" s="32">
        <f>VLOOKUP($B706,meanLDage!$Z$3:$AC$3145,2,FALSE)</f>
        <v>11.540823223930202</v>
      </c>
      <c r="AF706" s="6">
        <f>VLOOKUP(V706,'2017 rep county selection'!$A$1:$C$281,3,FALSE)</f>
        <v>18091</v>
      </c>
      <c r="AH706" s="9">
        <f t="shared" si="76"/>
        <v>18091</v>
      </c>
    </row>
    <row r="707" spans="1:34" ht="15.75" customHeight="1" x14ac:dyDescent="0.3">
      <c r="A707" s="4">
        <v>18</v>
      </c>
      <c r="B707" s="4">
        <v>18085</v>
      </c>
      <c r="C707" s="6" t="s">
        <v>2272</v>
      </c>
      <c r="D707" s="6" t="s">
        <v>529</v>
      </c>
      <c r="E707" s="4">
        <v>18097</v>
      </c>
      <c r="F707" s="4">
        <v>18097</v>
      </c>
      <c r="G707" s="4">
        <v>18097</v>
      </c>
      <c r="H707" s="37">
        <v>1011749987</v>
      </c>
      <c r="I707" s="37">
        <v>780867100.39345396</v>
      </c>
      <c r="J707" s="37">
        <v>820097427.79069996</v>
      </c>
      <c r="K707" s="4" t="str">
        <f>VLOOKUP(B707,altitude!$B$3:$E$3232,4)</f>
        <v>L</v>
      </c>
      <c r="L707" s="4">
        <f>VLOOKUP(B707,fuelregion!$C$5:$D$3233,2,FALSE)</f>
        <v>200001000</v>
      </c>
      <c r="M707" s="4">
        <f>VLOOKUP(B707,fuelregion!$H$5:$I$3113,2,FALSE)</f>
        <v>200001000</v>
      </c>
      <c r="N707" s="4">
        <f>VLOOKUP(B707,imbin!$B$4:$D$3233,2,FALSE)</f>
        <v>0</v>
      </c>
      <c r="O707" s="4" t="str">
        <f>VLOOKUP(B707,imbin!$B$4:$D$3233,3,FALSE)</f>
        <v>MOVES</v>
      </c>
      <c r="P707" s="4">
        <f>IF(ISNA(VLOOKUP(B707,rampbin!$B$4:$G$1697,6,FALSE)),2,VLOOKUP(B707,rampbin!$B$4:$G$1697,6,FALSE))</f>
        <v>2</v>
      </c>
      <c r="Q707" s="4" t="str">
        <f>IF(ISNA(VLOOKUP(B707,rampbin!$B$4:$G$1697,5,FALSE)),"MOVES",VLOOKUP(B707,rampbin!$B$4:$G$1697,5,FALSE))</f>
        <v>MOVES</v>
      </c>
      <c r="R707" s="4" t="s">
        <v>1880</v>
      </c>
      <c r="S707" s="6" t="s">
        <v>1851</v>
      </c>
      <c r="T707" s="4">
        <f>VLOOKUP(B707,meanLDage!$B$3:$E$3145,4,FALSE)</f>
        <v>4</v>
      </c>
      <c r="U707" s="32">
        <f>VLOOKUP(B707,meanLDage!$B$3:$E$3145,2,FALSE)</f>
        <v>11.761456414109505</v>
      </c>
      <c r="V707" s="4" t="str">
        <f t="shared" ref="V707:V770" si="78">A707&amp;"_"&amp;K707&amp;"_"&amp;M707&amp;"_"&amp;N707&amp;"_"&amp;AD707&amp;"_"&amp;P707</f>
        <v>18_L_200001000_0_4_2</v>
      </c>
      <c r="W707" s="4">
        <v>18003</v>
      </c>
      <c r="X707" s="6"/>
      <c r="Y707" s="8">
        <f t="shared" ref="Y707:Y770" si="79">IF(X707&gt;0,X707,W707)</f>
        <v>18003</v>
      </c>
      <c r="Z707" s="6" t="b">
        <f t="shared" si="77"/>
        <v>0</v>
      </c>
      <c r="AA707" s="6">
        <f t="shared" ref="AA707:AA770" si="80">G707</f>
        <v>18097</v>
      </c>
      <c r="AB707" s="4">
        <f t="shared" ref="AB707:AB770" si="81">T707</f>
        <v>4</v>
      </c>
      <c r="AC707" s="32">
        <f t="shared" ref="AC707:AC770" si="82">U707</f>
        <v>11.761456414109505</v>
      </c>
      <c r="AD707" s="4">
        <f>VLOOKUP($B707,meanLDage!$Z$3:$AC$3145,4,FALSE)</f>
        <v>4</v>
      </c>
      <c r="AE707" s="32">
        <f>VLOOKUP($B707,meanLDage!$Z$3:$AC$3145,2,FALSE)</f>
        <v>11.186286904085222</v>
      </c>
      <c r="AF707" s="6">
        <f>VLOOKUP(V707,'2017 rep county selection'!$A$1:$C$281,3,FALSE)</f>
        <v>18091</v>
      </c>
      <c r="AH707" s="9">
        <f t="shared" ref="AH707:AH770" si="83">IF(AG707&gt;0,AG707,AF707)</f>
        <v>18091</v>
      </c>
    </row>
    <row r="708" spans="1:34" ht="15.75" customHeight="1" x14ac:dyDescent="0.3">
      <c r="A708" s="4">
        <v>18</v>
      </c>
      <c r="B708" s="4">
        <v>18087</v>
      </c>
      <c r="C708" s="6" t="s">
        <v>2272</v>
      </c>
      <c r="D708" s="6" t="s">
        <v>530</v>
      </c>
      <c r="E708" s="4">
        <v>18053</v>
      </c>
      <c r="F708" s="4">
        <v>18053</v>
      </c>
      <c r="G708" s="4">
        <v>18053</v>
      </c>
      <c r="H708" s="37">
        <v>667871884</v>
      </c>
      <c r="I708" s="37">
        <v>452053211.806297</v>
      </c>
      <c r="J708" s="37">
        <v>474764112.91875499</v>
      </c>
      <c r="K708" s="4" t="str">
        <f>VLOOKUP(B708,altitude!$B$3:$E$3232,4)</f>
        <v>L</v>
      </c>
      <c r="L708" s="4">
        <f>VLOOKUP(B708,fuelregion!$C$5:$D$3233,2,FALSE)</f>
        <v>200001000</v>
      </c>
      <c r="M708" s="4">
        <f>VLOOKUP(B708,fuelregion!$H$5:$I$3113,2,FALSE)</f>
        <v>200001000</v>
      </c>
      <c r="N708" s="4">
        <f>VLOOKUP(B708,imbin!$B$4:$D$3233,2,FALSE)</f>
        <v>0</v>
      </c>
      <c r="O708" s="4" t="str">
        <f>VLOOKUP(B708,imbin!$B$4:$D$3233,3,FALSE)</f>
        <v>MOVES</v>
      </c>
      <c r="P708" s="4">
        <f>IF(ISNA(VLOOKUP(B708,rampbin!$B$4:$G$1697,6,FALSE)),2,VLOOKUP(B708,rampbin!$B$4:$G$1697,6,FALSE))</f>
        <v>2</v>
      </c>
      <c r="Q708" s="4" t="str">
        <f>IF(ISNA(VLOOKUP(B708,rampbin!$B$4:$G$1697,5,FALSE)),"MOVES",VLOOKUP(B708,rampbin!$B$4:$G$1697,5,FALSE))</f>
        <v>MOVES</v>
      </c>
      <c r="R708" s="4" t="s">
        <v>1880</v>
      </c>
      <c r="S708" s="6" t="s">
        <v>1851</v>
      </c>
      <c r="T708" s="4">
        <f>VLOOKUP(B708,meanLDage!$B$3:$E$3145,4,FALSE)</f>
        <v>4</v>
      </c>
      <c r="U708" s="32">
        <f>VLOOKUP(B708,meanLDage!$B$3:$E$3145,2,FALSE)</f>
        <v>12.454672680099407</v>
      </c>
      <c r="V708" s="4" t="str">
        <f t="shared" si="78"/>
        <v>18_L_200001000_0_4_2</v>
      </c>
      <c r="W708" s="4">
        <v>18003</v>
      </c>
      <c r="X708" s="6"/>
      <c r="Y708" s="8">
        <f t="shared" si="79"/>
        <v>18003</v>
      </c>
      <c r="Z708" s="6" t="b">
        <f t="shared" si="77"/>
        <v>0</v>
      </c>
      <c r="AA708" s="6">
        <f t="shared" si="80"/>
        <v>18053</v>
      </c>
      <c r="AB708" s="4">
        <f t="shared" si="81"/>
        <v>4</v>
      </c>
      <c r="AC708" s="32">
        <f t="shared" si="82"/>
        <v>12.454672680099407</v>
      </c>
      <c r="AD708" s="4">
        <f>VLOOKUP($B708,meanLDage!$Z$3:$AC$3145,4,FALSE)</f>
        <v>4</v>
      </c>
      <c r="AE708" s="32">
        <f>VLOOKUP($B708,meanLDage!$Z$3:$AC$3145,2,FALSE)</f>
        <v>11.850060331796467</v>
      </c>
      <c r="AF708" s="6">
        <f>VLOOKUP(V708,'2017 rep county selection'!$A$1:$C$281,3,FALSE)</f>
        <v>18091</v>
      </c>
      <c r="AH708" s="9">
        <f t="shared" si="83"/>
        <v>18091</v>
      </c>
    </row>
    <row r="709" spans="1:34" ht="15.75" customHeight="1" x14ac:dyDescent="0.3">
      <c r="A709" s="4">
        <v>18</v>
      </c>
      <c r="B709" s="4">
        <v>18089</v>
      </c>
      <c r="C709" s="6" t="s">
        <v>2272</v>
      </c>
      <c r="D709" s="6" t="s">
        <v>162</v>
      </c>
      <c r="E709" s="4">
        <v>18089</v>
      </c>
      <c r="F709" s="4">
        <v>18089</v>
      </c>
      <c r="G709" s="4">
        <v>18089</v>
      </c>
      <c r="H709" s="37">
        <v>5307646389</v>
      </c>
      <c r="I709" s="37">
        <v>5779673788.9918699</v>
      </c>
      <c r="J709" s="37">
        <v>6070041375.0050802</v>
      </c>
      <c r="K709" s="4" t="str">
        <f>VLOOKUP(B709,altitude!$B$3:$E$3232,4)</f>
        <v>L</v>
      </c>
      <c r="L709" s="4">
        <f>VLOOKUP(B709,fuelregion!$C$5:$D$3233,2,FALSE)</f>
        <v>1470011000</v>
      </c>
      <c r="M709" s="4">
        <f>VLOOKUP(B709,fuelregion!$H$5:$I$3113,2,FALSE)</f>
        <v>1470011000</v>
      </c>
      <c r="N709" s="4">
        <f>VLOOKUP(B709,imbin!$B$4:$D$3233,2,FALSE)</f>
        <v>1</v>
      </c>
      <c r="O709" s="4" t="str">
        <f>VLOOKUP(B709,imbin!$B$4:$D$3233,3,FALSE)</f>
        <v>MOVES</v>
      </c>
      <c r="P709" s="4">
        <f>IF(ISNA(VLOOKUP(B709,rampbin!$B$4:$G$1697,6,FALSE)),2,VLOOKUP(B709,rampbin!$B$4:$G$1697,6,FALSE))</f>
        <v>2</v>
      </c>
      <c r="Q709" s="4" t="str">
        <f>IF(ISNA(VLOOKUP(B709,rampbin!$B$4:$G$1697,5,FALSE)),"MOVES",VLOOKUP(B709,rampbin!$B$4:$G$1697,5,FALSE))</f>
        <v>MOVES</v>
      </c>
      <c r="R709" s="4" t="s">
        <v>1877</v>
      </c>
      <c r="S709" s="6" t="s">
        <v>1993</v>
      </c>
      <c r="T709" s="4">
        <f>VLOOKUP(B709,meanLDage!$B$3:$E$3145,4,FALSE)</f>
        <v>3</v>
      </c>
      <c r="U709" s="32">
        <f>VLOOKUP(B709,meanLDage!$B$3:$E$3145,2,FALSE)</f>
        <v>10.348625919414657</v>
      </c>
      <c r="V709" s="4" t="str">
        <f t="shared" si="78"/>
        <v>18_L_1470011000_1_3_2</v>
      </c>
      <c r="W709" s="4">
        <v>18089</v>
      </c>
      <c r="X709" s="6"/>
      <c r="Y709" s="8">
        <f t="shared" si="79"/>
        <v>18089</v>
      </c>
      <c r="Z709" s="6" t="b">
        <f t="shared" si="77"/>
        <v>1</v>
      </c>
      <c r="AA709" s="6">
        <f t="shared" si="80"/>
        <v>18089</v>
      </c>
      <c r="AB709" s="4">
        <f t="shared" si="81"/>
        <v>3</v>
      </c>
      <c r="AC709" s="32">
        <f t="shared" si="82"/>
        <v>10.348625919414657</v>
      </c>
      <c r="AD709" s="4">
        <f>VLOOKUP($B709,meanLDage!$Z$3:$AC$3145,4,FALSE)</f>
        <v>3</v>
      </c>
      <c r="AE709" s="32">
        <f>VLOOKUP($B709,meanLDage!$Z$3:$AC$3145,2,FALSE)</f>
        <v>9.7737484347768184</v>
      </c>
      <c r="AF709" s="6">
        <f>VLOOKUP(V709,'2017 rep county selection'!$A$1:$C$281,3,FALSE)</f>
        <v>18089</v>
      </c>
      <c r="AH709" s="9">
        <f t="shared" si="83"/>
        <v>18089</v>
      </c>
    </row>
    <row r="710" spans="1:34" ht="15.75" customHeight="1" x14ac:dyDescent="0.3">
      <c r="A710" s="4">
        <v>18</v>
      </c>
      <c r="B710" s="4">
        <v>18091</v>
      </c>
      <c r="C710" s="6" t="s">
        <v>2272</v>
      </c>
      <c r="D710" s="6" t="s">
        <v>531</v>
      </c>
      <c r="E710" s="4">
        <v>18097</v>
      </c>
      <c r="F710" s="4">
        <v>18097</v>
      </c>
      <c r="G710" s="4">
        <v>18097</v>
      </c>
      <c r="H710" s="37">
        <v>1007928797</v>
      </c>
      <c r="I710" s="37">
        <v>1626752740.57388</v>
      </c>
      <c r="J710" s="37">
        <v>1708479890.52788</v>
      </c>
      <c r="K710" s="4" t="str">
        <f>VLOOKUP(B710,altitude!$B$3:$E$3232,4)</f>
        <v>L</v>
      </c>
      <c r="L710" s="4">
        <f>VLOOKUP(B710,fuelregion!$C$5:$D$3233,2,FALSE)</f>
        <v>200001000</v>
      </c>
      <c r="M710" s="4">
        <f>VLOOKUP(B710,fuelregion!$H$5:$I$3113,2,FALSE)</f>
        <v>200001000</v>
      </c>
      <c r="N710" s="4">
        <f>VLOOKUP(B710,imbin!$B$4:$D$3233,2,FALSE)</f>
        <v>0</v>
      </c>
      <c r="O710" s="4" t="str">
        <f>VLOOKUP(B710,imbin!$B$4:$D$3233,3,FALSE)</f>
        <v>MOVES</v>
      </c>
      <c r="P710" s="4">
        <f>IF(ISNA(VLOOKUP(B710,rampbin!$B$4:$G$1697,6,FALSE)),2,VLOOKUP(B710,rampbin!$B$4:$G$1697,6,FALSE))</f>
        <v>2</v>
      </c>
      <c r="Q710" s="4" t="str">
        <f>IF(ISNA(VLOOKUP(B710,rampbin!$B$4:$G$1697,5,FALSE)),"MOVES",VLOOKUP(B710,rampbin!$B$4:$G$1697,5,FALSE))</f>
        <v>MOVES</v>
      </c>
      <c r="R710" s="4" t="s">
        <v>1877</v>
      </c>
      <c r="S710" s="6" t="s">
        <v>2012</v>
      </c>
      <c r="T710" s="4">
        <f>VLOOKUP(B710,meanLDage!$B$3:$E$3145,4,FALSE)</f>
        <v>4</v>
      </c>
      <c r="U710" s="32">
        <f>VLOOKUP(B710,meanLDage!$B$3:$E$3145,2,FALSE)</f>
        <v>11.768276298520121</v>
      </c>
      <c r="V710" s="4" t="str">
        <f t="shared" si="78"/>
        <v>18_L_200001000_0_4_2</v>
      </c>
      <c r="W710" s="4">
        <v>18003</v>
      </c>
      <c r="X710" s="6"/>
      <c r="Y710" s="8">
        <f t="shared" si="79"/>
        <v>18003</v>
      </c>
      <c r="Z710" s="6" t="b">
        <f t="shared" si="77"/>
        <v>0</v>
      </c>
      <c r="AA710" s="6">
        <f t="shared" si="80"/>
        <v>18097</v>
      </c>
      <c r="AB710" s="4">
        <f t="shared" si="81"/>
        <v>4</v>
      </c>
      <c r="AC710" s="32">
        <f t="shared" si="82"/>
        <v>11.768276298520121</v>
      </c>
      <c r="AD710" s="4">
        <f>VLOOKUP($B710,meanLDage!$Z$3:$AC$3145,4,FALSE)</f>
        <v>4</v>
      </c>
      <c r="AE710" s="32">
        <f>VLOOKUP($B710,meanLDage!$Z$3:$AC$3145,2,FALSE)</f>
        <v>11.126737873499678</v>
      </c>
      <c r="AF710" s="6">
        <f>VLOOKUP(V710,'2017 rep county selection'!$A$1:$C$281,3,FALSE)</f>
        <v>18091</v>
      </c>
      <c r="AH710" s="9">
        <f t="shared" si="83"/>
        <v>18091</v>
      </c>
    </row>
    <row r="711" spans="1:34" ht="15.75" customHeight="1" x14ac:dyDescent="0.3">
      <c r="A711" s="4">
        <v>18</v>
      </c>
      <c r="B711" s="4">
        <v>18093</v>
      </c>
      <c r="C711" s="6" t="s">
        <v>2272</v>
      </c>
      <c r="D711" s="6" t="s">
        <v>46</v>
      </c>
      <c r="E711" s="4">
        <v>18053</v>
      </c>
      <c r="F711" s="4">
        <v>18053</v>
      </c>
      <c r="G711" s="4">
        <v>18053</v>
      </c>
      <c r="H711" s="37">
        <v>612839766</v>
      </c>
      <c r="I711" s="37">
        <v>451420257.72902298</v>
      </c>
      <c r="J711" s="37">
        <v>474099359.58632398</v>
      </c>
      <c r="K711" s="4" t="str">
        <f>VLOOKUP(B711,altitude!$B$3:$E$3232,4)</f>
        <v>L</v>
      </c>
      <c r="L711" s="4">
        <f>VLOOKUP(B711,fuelregion!$C$5:$D$3233,2,FALSE)</f>
        <v>200001000</v>
      </c>
      <c r="M711" s="4">
        <f>VLOOKUP(B711,fuelregion!$H$5:$I$3113,2,FALSE)</f>
        <v>200001000</v>
      </c>
      <c r="N711" s="4">
        <f>VLOOKUP(B711,imbin!$B$4:$D$3233,2,FALSE)</f>
        <v>0</v>
      </c>
      <c r="O711" s="4" t="str">
        <f>VLOOKUP(B711,imbin!$B$4:$D$3233,3,FALSE)</f>
        <v>MOVES</v>
      </c>
      <c r="P711" s="4">
        <f>IF(ISNA(VLOOKUP(B711,rampbin!$B$4:$G$1697,6,FALSE)),2,VLOOKUP(B711,rampbin!$B$4:$G$1697,6,FALSE))</f>
        <v>2</v>
      </c>
      <c r="Q711" s="4" t="str">
        <f>IF(ISNA(VLOOKUP(B711,rampbin!$B$4:$G$1697,5,FALSE)),"MOVES",VLOOKUP(B711,rampbin!$B$4:$G$1697,5,FALSE))</f>
        <v>MOVES</v>
      </c>
      <c r="R711" s="4" t="s">
        <v>1880</v>
      </c>
      <c r="S711" s="6" t="s">
        <v>1851</v>
      </c>
      <c r="T711" s="4">
        <f>VLOOKUP(B711,meanLDage!$B$3:$E$3145,4,FALSE)</f>
        <v>4</v>
      </c>
      <c r="U711" s="32">
        <f>VLOOKUP(B711,meanLDage!$B$3:$E$3145,2,FALSE)</f>
        <v>12.679545093182632</v>
      </c>
      <c r="V711" s="4" t="str">
        <f t="shared" si="78"/>
        <v>18_L_200001000_0_4_2</v>
      </c>
      <c r="W711" s="4">
        <v>18003</v>
      </c>
      <c r="X711" s="6"/>
      <c r="Y711" s="8">
        <f t="shared" si="79"/>
        <v>18003</v>
      </c>
      <c r="Z711" s="6" t="b">
        <f t="shared" si="77"/>
        <v>0</v>
      </c>
      <c r="AA711" s="6">
        <f t="shared" si="80"/>
        <v>18053</v>
      </c>
      <c r="AB711" s="4">
        <f t="shared" si="81"/>
        <v>4</v>
      </c>
      <c r="AC711" s="32">
        <f t="shared" si="82"/>
        <v>12.679545093182632</v>
      </c>
      <c r="AD711" s="4">
        <f>VLOOKUP($B711,meanLDage!$Z$3:$AC$3145,4,FALSE)</f>
        <v>4</v>
      </c>
      <c r="AE711" s="32">
        <f>VLOOKUP($B711,meanLDage!$Z$3:$AC$3145,2,FALSE)</f>
        <v>12.028655744653927</v>
      </c>
      <c r="AF711" s="6">
        <f>VLOOKUP(V711,'2017 rep county selection'!$A$1:$C$281,3,FALSE)</f>
        <v>18091</v>
      </c>
      <c r="AH711" s="9">
        <f t="shared" si="83"/>
        <v>18091</v>
      </c>
    </row>
    <row r="712" spans="1:34" ht="15.75" customHeight="1" x14ac:dyDescent="0.3">
      <c r="A712" s="4">
        <v>18</v>
      </c>
      <c r="B712" s="4">
        <v>18095</v>
      </c>
      <c r="C712" s="6" t="s">
        <v>2272</v>
      </c>
      <c r="D712" s="6" t="s">
        <v>51</v>
      </c>
      <c r="E712" s="4">
        <v>18097</v>
      </c>
      <c r="F712" s="4">
        <v>18097</v>
      </c>
      <c r="G712" s="4">
        <v>18097</v>
      </c>
      <c r="H712" s="37">
        <v>1471337956</v>
      </c>
      <c r="I712" s="37">
        <v>1452932816.38712</v>
      </c>
      <c r="J712" s="37">
        <v>1525927350.3480999</v>
      </c>
      <c r="K712" s="4" t="str">
        <f>VLOOKUP(B712,altitude!$B$3:$E$3232,4)</f>
        <v>L</v>
      </c>
      <c r="L712" s="4">
        <f>VLOOKUP(B712,fuelregion!$C$5:$D$3233,2,FALSE)</f>
        <v>200001000</v>
      </c>
      <c r="M712" s="4">
        <f>VLOOKUP(B712,fuelregion!$H$5:$I$3113,2,FALSE)</f>
        <v>200001000</v>
      </c>
      <c r="N712" s="4">
        <f>VLOOKUP(B712,imbin!$B$4:$D$3233,2,FALSE)</f>
        <v>0</v>
      </c>
      <c r="O712" s="4" t="str">
        <f>VLOOKUP(B712,imbin!$B$4:$D$3233,3,FALSE)</f>
        <v>MOVES</v>
      </c>
      <c r="P712" s="4">
        <f>IF(ISNA(VLOOKUP(B712,rampbin!$B$4:$G$1697,6,FALSE)),2,VLOOKUP(B712,rampbin!$B$4:$G$1697,6,FALSE))</f>
        <v>2</v>
      </c>
      <c r="Q712" s="4" t="str">
        <f>IF(ISNA(VLOOKUP(B712,rampbin!$B$4:$G$1697,5,FALSE)),"MOVES",VLOOKUP(B712,rampbin!$B$4:$G$1697,5,FALSE))</f>
        <v>MOVES</v>
      </c>
      <c r="R712" s="4" t="s">
        <v>1877</v>
      </c>
      <c r="S712" s="6" t="s">
        <v>2005</v>
      </c>
      <c r="T712" s="4">
        <f>VLOOKUP(B712,meanLDage!$B$3:$E$3145,4,FALSE)</f>
        <v>4</v>
      </c>
      <c r="U712" s="32">
        <f>VLOOKUP(B712,meanLDage!$B$3:$E$3145,2,FALSE)</f>
        <v>11.792460548066268</v>
      </c>
      <c r="V712" s="4" t="str">
        <f t="shared" si="78"/>
        <v>18_L_200001000_0_4_2</v>
      </c>
      <c r="W712" s="4">
        <v>18003</v>
      </c>
      <c r="X712" s="6"/>
      <c r="Y712" s="8">
        <f t="shared" si="79"/>
        <v>18003</v>
      </c>
      <c r="Z712" s="6" t="b">
        <f t="shared" si="77"/>
        <v>0</v>
      </c>
      <c r="AA712" s="6">
        <f t="shared" si="80"/>
        <v>18097</v>
      </c>
      <c r="AB712" s="4">
        <f t="shared" si="81"/>
        <v>4</v>
      </c>
      <c r="AC712" s="32">
        <f t="shared" si="82"/>
        <v>11.792460548066268</v>
      </c>
      <c r="AD712" s="4">
        <f>VLOOKUP($B712,meanLDage!$Z$3:$AC$3145,4,FALSE)</f>
        <v>4</v>
      </c>
      <c r="AE712" s="32">
        <f>VLOOKUP($B712,meanLDage!$Z$3:$AC$3145,2,FALSE)</f>
        <v>11.165215132660736</v>
      </c>
      <c r="AF712" s="6">
        <f>VLOOKUP(V712,'2017 rep county selection'!$A$1:$C$281,3,FALSE)</f>
        <v>18091</v>
      </c>
      <c r="AH712" s="9">
        <f t="shared" si="83"/>
        <v>18091</v>
      </c>
    </row>
    <row r="713" spans="1:34" ht="15.75" customHeight="1" x14ac:dyDescent="0.3">
      <c r="A713" s="4">
        <v>18</v>
      </c>
      <c r="B713" s="4">
        <v>18097</v>
      </c>
      <c r="C713" s="6" t="s">
        <v>2272</v>
      </c>
      <c r="D713" s="6" t="s">
        <v>53</v>
      </c>
      <c r="E713" s="4">
        <v>18097</v>
      </c>
      <c r="F713" s="4">
        <v>18097</v>
      </c>
      <c r="G713" s="4">
        <v>18097</v>
      </c>
      <c r="H713" s="37">
        <v>9360533083</v>
      </c>
      <c r="I713" s="37">
        <v>11552208196.375799</v>
      </c>
      <c r="J713" s="37">
        <v>12132584689.9401</v>
      </c>
      <c r="K713" s="4" t="str">
        <f>VLOOKUP(B713,altitude!$B$3:$E$3232,4)</f>
        <v>L</v>
      </c>
      <c r="L713" s="4">
        <f>VLOOKUP(B713,fuelregion!$C$5:$D$3233,2,FALSE)</f>
        <v>200001000</v>
      </c>
      <c r="M713" s="4">
        <f>VLOOKUP(B713,fuelregion!$H$5:$I$3113,2,FALSE)</f>
        <v>200001000</v>
      </c>
      <c r="N713" s="4">
        <f>VLOOKUP(B713,imbin!$B$4:$D$3233,2,FALSE)</f>
        <v>0</v>
      </c>
      <c r="O713" s="4" t="str">
        <f>VLOOKUP(B713,imbin!$B$4:$D$3233,3,FALSE)</f>
        <v>MOVES</v>
      </c>
      <c r="P713" s="4">
        <f>IF(ISNA(VLOOKUP(B713,rampbin!$B$4:$G$1697,6,FALSE)),2,VLOOKUP(B713,rampbin!$B$4:$G$1697,6,FALSE))</f>
        <v>2</v>
      </c>
      <c r="Q713" s="4" t="str">
        <f>IF(ISNA(VLOOKUP(B713,rampbin!$B$4:$G$1697,5,FALSE)),"MOVES",VLOOKUP(B713,rampbin!$B$4:$G$1697,5,FALSE))</f>
        <v>MOVES</v>
      </c>
      <c r="R713" s="4" t="s">
        <v>1877</v>
      </c>
      <c r="S713" s="6" t="s">
        <v>2005</v>
      </c>
      <c r="T713" s="4">
        <f>VLOOKUP(B713,meanLDage!$B$3:$E$3145,4,FALSE)</f>
        <v>3</v>
      </c>
      <c r="U713" s="32">
        <f>VLOOKUP(B713,meanLDage!$B$3:$E$3145,2,FALSE)</f>
        <v>10.918500801755266</v>
      </c>
      <c r="V713" s="4" t="str">
        <f t="shared" si="78"/>
        <v>18_L_200001000_0_3_2</v>
      </c>
      <c r="W713" s="4">
        <v>18097</v>
      </c>
      <c r="X713" s="6"/>
      <c r="Y713" s="8">
        <f t="shared" si="79"/>
        <v>18097</v>
      </c>
      <c r="Z713" s="6" t="b">
        <f t="shared" si="77"/>
        <v>1</v>
      </c>
      <c r="AA713" s="6">
        <f t="shared" si="80"/>
        <v>18097</v>
      </c>
      <c r="AB713" s="4">
        <f t="shared" si="81"/>
        <v>3</v>
      </c>
      <c r="AC713" s="32">
        <f t="shared" si="82"/>
        <v>10.918500801755266</v>
      </c>
      <c r="AD713" s="4">
        <f>VLOOKUP($B713,meanLDage!$Z$3:$AC$3145,4,FALSE)</f>
        <v>3</v>
      </c>
      <c r="AE713" s="32">
        <f>VLOOKUP($B713,meanLDage!$Z$3:$AC$3145,2,FALSE)</f>
        <v>10.364926370098839</v>
      </c>
      <c r="AF713" s="6">
        <f>VLOOKUP(V713,'2017 rep county selection'!$A$1:$C$281,3,FALSE)</f>
        <v>18097</v>
      </c>
      <c r="AH713" s="9">
        <f t="shared" si="83"/>
        <v>18097</v>
      </c>
    </row>
    <row r="714" spans="1:34" ht="15.75" customHeight="1" x14ac:dyDescent="0.3">
      <c r="A714" s="4">
        <v>18</v>
      </c>
      <c r="B714" s="4">
        <v>18099</v>
      </c>
      <c r="C714" s="6" t="s">
        <v>2272</v>
      </c>
      <c r="D714" s="6" t="s">
        <v>54</v>
      </c>
      <c r="E714" s="4">
        <v>18097</v>
      </c>
      <c r="F714" s="4">
        <v>18097</v>
      </c>
      <c r="G714" s="4">
        <v>18097</v>
      </c>
      <c r="H714" s="37">
        <v>636532161</v>
      </c>
      <c r="I714" s="37">
        <v>608039653.690871</v>
      </c>
      <c r="J714" s="37">
        <v>638587226.59848297</v>
      </c>
      <c r="K714" s="4" t="str">
        <f>VLOOKUP(B714,altitude!$B$3:$E$3232,4)</f>
        <v>L</v>
      </c>
      <c r="L714" s="4">
        <f>VLOOKUP(B714,fuelregion!$C$5:$D$3233,2,FALSE)</f>
        <v>200001000</v>
      </c>
      <c r="M714" s="4">
        <f>VLOOKUP(B714,fuelregion!$H$5:$I$3113,2,FALSE)</f>
        <v>200001000</v>
      </c>
      <c r="N714" s="4">
        <f>VLOOKUP(B714,imbin!$B$4:$D$3233,2,FALSE)</f>
        <v>0</v>
      </c>
      <c r="O714" s="4" t="str">
        <f>VLOOKUP(B714,imbin!$B$4:$D$3233,3,FALSE)</f>
        <v>MOVES</v>
      </c>
      <c r="P714" s="4">
        <f>IF(ISNA(VLOOKUP(B714,rampbin!$B$4:$G$1697,6,FALSE)),2,VLOOKUP(B714,rampbin!$B$4:$G$1697,6,FALSE))</f>
        <v>2</v>
      </c>
      <c r="Q714" s="4" t="str">
        <f>IF(ISNA(VLOOKUP(B714,rampbin!$B$4:$G$1697,5,FALSE)),"MOVES",VLOOKUP(B714,rampbin!$B$4:$G$1697,5,FALSE))</f>
        <v>MOVES</v>
      </c>
      <c r="R714" s="4" t="s">
        <v>1880</v>
      </c>
      <c r="S714" s="6" t="s">
        <v>1851</v>
      </c>
      <c r="T714" s="4">
        <f>VLOOKUP(B714,meanLDage!$B$3:$E$3145,4,FALSE)</f>
        <v>4</v>
      </c>
      <c r="U714" s="32">
        <f>VLOOKUP(B714,meanLDage!$B$3:$E$3145,2,FALSE)</f>
        <v>12.024264568992674</v>
      </c>
      <c r="V714" s="4" t="str">
        <f t="shared" si="78"/>
        <v>18_L_200001000_0_4_2</v>
      </c>
      <c r="W714" s="4">
        <v>18003</v>
      </c>
      <c r="X714" s="6"/>
      <c r="Y714" s="8">
        <f t="shared" si="79"/>
        <v>18003</v>
      </c>
      <c r="Z714" s="6" t="b">
        <f t="shared" si="77"/>
        <v>0</v>
      </c>
      <c r="AA714" s="6">
        <f t="shared" si="80"/>
        <v>18097</v>
      </c>
      <c r="AB714" s="4">
        <f t="shared" si="81"/>
        <v>4</v>
      </c>
      <c r="AC714" s="32">
        <f t="shared" si="82"/>
        <v>12.024264568992674</v>
      </c>
      <c r="AD714" s="4">
        <f>VLOOKUP($B714,meanLDage!$Z$3:$AC$3145,4,FALSE)</f>
        <v>4</v>
      </c>
      <c r="AE714" s="32">
        <f>VLOOKUP($B714,meanLDage!$Z$3:$AC$3145,2,FALSE)</f>
        <v>11.441228080390134</v>
      </c>
      <c r="AF714" s="6">
        <f>VLOOKUP(V714,'2017 rep county selection'!$A$1:$C$281,3,FALSE)</f>
        <v>18091</v>
      </c>
      <c r="AH714" s="9">
        <f t="shared" si="83"/>
        <v>18091</v>
      </c>
    </row>
    <row r="715" spans="1:34" ht="15.75" customHeight="1" x14ac:dyDescent="0.3">
      <c r="A715" s="4">
        <v>18</v>
      </c>
      <c r="B715" s="4">
        <v>18101</v>
      </c>
      <c r="C715" s="6" t="s">
        <v>2272</v>
      </c>
      <c r="D715" s="6" t="s">
        <v>298</v>
      </c>
      <c r="E715" s="4">
        <v>18053</v>
      </c>
      <c r="F715" s="4">
        <v>18053</v>
      </c>
      <c r="G715" s="4">
        <v>18053</v>
      </c>
      <c r="H715" s="37">
        <v>118581014</v>
      </c>
      <c r="I715" s="37">
        <v>132855716.14460599</v>
      </c>
      <c r="J715" s="37">
        <v>139530313.19057801</v>
      </c>
      <c r="K715" s="4" t="str">
        <f>VLOOKUP(B715,altitude!$B$3:$E$3232,4)</f>
        <v>L</v>
      </c>
      <c r="L715" s="4">
        <f>VLOOKUP(B715,fuelregion!$C$5:$D$3233,2,FALSE)</f>
        <v>200001000</v>
      </c>
      <c r="M715" s="4">
        <f>VLOOKUP(B715,fuelregion!$H$5:$I$3113,2,FALSE)</f>
        <v>200001000</v>
      </c>
      <c r="N715" s="4">
        <f>VLOOKUP(B715,imbin!$B$4:$D$3233,2,FALSE)</f>
        <v>0</v>
      </c>
      <c r="O715" s="4" t="str">
        <f>VLOOKUP(B715,imbin!$B$4:$D$3233,3,FALSE)</f>
        <v>MOVES</v>
      </c>
      <c r="P715" s="4">
        <f>IF(ISNA(VLOOKUP(B715,rampbin!$B$4:$G$1697,6,FALSE)),2,VLOOKUP(B715,rampbin!$B$4:$G$1697,6,FALSE))</f>
        <v>2</v>
      </c>
      <c r="Q715" s="4" t="str">
        <f>IF(ISNA(VLOOKUP(B715,rampbin!$B$4:$G$1697,5,FALSE)),"MOVES",VLOOKUP(B715,rampbin!$B$4:$G$1697,5,FALSE))</f>
        <v>MOVES</v>
      </c>
      <c r="R715" s="4" t="s">
        <v>1880</v>
      </c>
      <c r="S715" s="6" t="s">
        <v>1851</v>
      </c>
      <c r="T715" s="4">
        <f>VLOOKUP(B715,meanLDage!$B$3:$E$3145,4,FALSE)</f>
        <v>5</v>
      </c>
      <c r="U715" s="32">
        <f>VLOOKUP(B715,meanLDage!$B$3:$E$3145,2,FALSE)</f>
        <v>13.192191689213789</v>
      </c>
      <c r="V715" s="4" t="str">
        <f t="shared" si="78"/>
        <v>18_L_200001000_0_4_2</v>
      </c>
      <c r="W715" s="4">
        <v>18079</v>
      </c>
      <c r="X715" s="6"/>
      <c r="Y715" s="8">
        <f t="shared" si="79"/>
        <v>18079</v>
      </c>
      <c r="Z715" s="6" t="b">
        <f t="shared" si="77"/>
        <v>0</v>
      </c>
      <c r="AA715" s="6">
        <f t="shared" si="80"/>
        <v>18053</v>
      </c>
      <c r="AB715" s="4">
        <f t="shared" si="81"/>
        <v>5</v>
      </c>
      <c r="AC715" s="32">
        <f t="shared" si="82"/>
        <v>13.192191689213789</v>
      </c>
      <c r="AD715" s="4">
        <f>VLOOKUP($B715,meanLDage!$Z$3:$AC$3145,4,FALSE)</f>
        <v>4</v>
      </c>
      <c r="AE715" s="32">
        <f>VLOOKUP($B715,meanLDage!$Z$3:$AC$3145,2,FALSE)</f>
        <v>12.537428916834603</v>
      </c>
      <c r="AF715" s="6">
        <f>VLOOKUP(V715,'2017 rep county selection'!$A$1:$C$281,3,FALSE)</f>
        <v>18091</v>
      </c>
      <c r="AH715" s="9">
        <f t="shared" si="83"/>
        <v>18091</v>
      </c>
    </row>
    <row r="716" spans="1:34" ht="15.75" customHeight="1" x14ac:dyDescent="0.3">
      <c r="A716" s="4">
        <v>18</v>
      </c>
      <c r="B716" s="4">
        <v>18103</v>
      </c>
      <c r="C716" s="6" t="s">
        <v>2272</v>
      </c>
      <c r="D716" s="6" t="s">
        <v>532</v>
      </c>
      <c r="E716" s="4">
        <v>18053</v>
      </c>
      <c r="F716" s="4">
        <v>18053</v>
      </c>
      <c r="G716" s="4">
        <v>18053</v>
      </c>
      <c r="H716" s="37">
        <v>471398225</v>
      </c>
      <c r="I716" s="37">
        <v>418002603.34022999</v>
      </c>
      <c r="J716" s="37">
        <v>439002820.890513</v>
      </c>
      <c r="K716" s="4" t="str">
        <f>VLOOKUP(B716,altitude!$B$3:$E$3232,4)</f>
        <v>L</v>
      </c>
      <c r="L716" s="4">
        <f>VLOOKUP(B716,fuelregion!$C$5:$D$3233,2,FALSE)</f>
        <v>200001000</v>
      </c>
      <c r="M716" s="4">
        <f>VLOOKUP(B716,fuelregion!$H$5:$I$3113,2,FALSE)</f>
        <v>200001000</v>
      </c>
      <c r="N716" s="4">
        <f>VLOOKUP(B716,imbin!$B$4:$D$3233,2,FALSE)</f>
        <v>0</v>
      </c>
      <c r="O716" s="4" t="str">
        <f>VLOOKUP(B716,imbin!$B$4:$D$3233,3,FALSE)</f>
        <v>MOVES</v>
      </c>
      <c r="P716" s="4">
        <f>IF(ISNA(VLOOKUP(B716,rampbin!$B$4:$G$1697,6,FALSE)),2,VLOOKUP(B716,rampbin!$B$4:$G$1697,6,FALSE))</f>
        <v>2</v>
      </c>
      <c r="Q716" s="4" t="str">
        <f>IF(ISNA(VLOOKUP(B716,rampbin!$B$4:$G$1697,5,FALSE)),"MOVES",VLOOKUP(B716,rampbin!$B$4:$G$1697,5,FALSE))</f>
        <v>MOVES</v>
      </c>
      <c r="R716" s="4" t="s">
        <v>1880</v>
      </c>
      <c r="S716" s="6" t="s">
        <v>1851</v>
      </c>
      <c r="T716" s="4">
        <f>VLOOKUP(B716,meanLDage!$B$3:$E$3145,4,FALSE)</f>
        <v>4</v>
      </c>
      <c r="U716" s="32">
        <f>VLOOKUP(B716,meanLDage!$B$3:$E$3145,2,FALSE)</f>
        <v>12.536330370665667</v>
      </c>
      <c r="V716" s="4" t="str">
        <f t="shared" si="78"/>
        <v>18_L_200001000_0_4_2</v>
      </c>
      <c r="W716" s="4">
        <v>18003</v>
      </c>
      <c r="X716" s="6"/>
      <c r="Y716" s="8">
        <f t="shared" si="79"/>
        <v>18003</v>
      </c>
      <c r="Z716" s="6" t="b">
        <f t="shared" si="77"/>
        <v>0</v>
      </c>
      <c r="AA716" s="6">
        <f t="shared" si="80"/>
        <v>18053</v>
      </c>
      <c r="AB716" s="4">
        <f t="shared" si="81"/>
        <v>4</v>
      </c>
      <c r="AC716" s="32">
        <f t="shared" si="82"/>
        <v>12.536330370665667</v>
      </c>
      <c r="AD716" s="4">
        <f>VLOOKUP($B716,meanLDage!$Z$3:$AC$3145,4,FALSE)</f>
        <v>4</v>
      </c>
      <c r="AE716" s="32">
        <f>VLOOKUP($B716,meanLDage!$Z$3:$AC$3145,2,FALSE)</f>
        <v>11.879631469506382</v>
      </c>
      <c r="AF716" s="6">
        <f>VLOOKUP(V716,'2017 rep county selection'!$A$1:$C$281,3,FALSE)</f>
        <v>18091</v>
      </c>
      <c r="AH716" s="9">
        <f t="shared" si="83"/>
        <v>18091</v>
      </c>
    </row>
    <row r="717" spans="1:34" ht="15.75" customHeight="1" x14ac:dyDescent="0.3">
      <c r="A717" s="4">
        <v>18</v>
      </c>
      <c r="B717" s="4">
        <v>18105</v>
      </c>
      <c r="C717" s="6" t="s">
        <v>2272</v>
      </c>
      <c r="D717" s="6" t="s">
        <v>56</v>
      </c>
      <c r="E717" s="4">
        <v>18097</v>
      </c>
      <c r="F717" s="4">
        <v>18097</v>
      </c>
      <c r="G717" s="4">
        <v>18097</v>
      </c>
      <c r="H717" s="37">
        <v>1049896117</v>
      </c>
      <c r="I717" s="37">
        <v>1240255113.0383401</v>
      </c>
      <c r="J717" s="37">
        <v>1302564837.8510201</v>
      </c>
      <c r="K717" s="4" t="str">
        <f>VLOOKUP(B717,altitude!$B$3:$E$3232,4)</f>
        <v>L</v>
      </c>
      <c r="L717" s="4">
        <f>VLOOKUP(B717,fuelregion!$C$5:$D$3233,2,FALSE)</f>
        <v>200001000</v>
      </c>
      <c r="M717" s="4">
        <f>VLOOKUP(B717,fuelregion!$H$5:$I$3113,2,FALSE)</f>
        <v>200001000</v>
      </c>
      <c r="N717" s="4">
        <f>VLOOKUP(B717,imbin!$B$4:$D$3233,2,FALSE)</f>
        <v>0</v>
      </c>
      <c r="O717" s="4" t="str">
        <f>VLOOKUP(B717,imbin!$B$4:$D$3233,3,FALSE)</f>
        <v>MOVES</v>
      </c>
      <c r="P717" s="4">
        <f>IF(ISNA(VLOOKUP(B717,rampbin!$B$4:$G$1697,6,FALSE)),2,VLOOKUP(B717,rampbin!$B$4:$G$1697,6,FALSE))</f>
        <v>2</v>
      </c>
      <c r="Q717" s="4" t="str">
        <f>IF(ISNA(VLOOKUP(B717,rampbin!$B$4:$G$1697,5,FALSE)),"MOVES",VLOOKUP(B717,rampbin!$B$4:$G$1697,5,FALSE))</f>
        <v>MOVES</v>
      </c>
      <c r="R717" s="4" t="s">
        <v>1877</v>
      </c>
      <c r="S717" s="6" t="s">
        <v>2013</v>
      </c>
      <c r="T717" s="4">
        <f>VLOOKUP(B717,meanLDage!$B$3:$E$3145,4,FALSE)</f>
        <v>3</v>
      </c>
      <c r="U717" s="32">
        <f>VLOOKUP(B717,meanLDage!$B$3:$E$3145,2,FALSE)</f>
        <v>10.942899943071755</v>
      </c>
      <c r="V717" s="4" t="str">
        <f t="shared" si="78"/>
        <v>18_L_200001000_0_3_2</v>
      </c>
      <c r="W717" s="4">
        <v>18097</v>
      </c>
      <c r="X717" s="6"/>
      <c r="Y717" s="8">
        <f t="shared" si="79"/>
        <v>18097</v>
      </c>
      <c r="Z717" s="6" t="b">
        <f t="shared" si="77"/>
        <v>1</v>
      </c>
      <c r="AA717" s="6">
        <f t="shared" si="80"/>
        <v>18097</v>
      </c>
      <c r="AB717" s="4">
        <f t="shared" si="81"/>
        <v>3</v>
      </c>
      <c r="AC717" s="32">
        <f t="shared" si="82"/>
        <v>10.942899943071755</v>
      </c>
      <c r="AD717" s="4">
        <f>VLOOKUP($B717,meanLDage!$Z$3:$AC$3145,4,FALSE)</f>
        <v>3</v>
      </c>
      <c r="AE717" s="32">
        <f>VLOOKUP($B717,meanLDage!$Z$3:$AC$3145,2,FALSE)</f>
        <v>10.366511300091165</v>
      </c>
      <c r="AF717" s="6">
        <f>VLOOKUP(V717,'2017 rep county selection'!$A$1:$C$281,3,FALSE)</f>
        <v>18097</v>
      </c>
      <c r="AH717" s="9">
        <f t="shared" si="83"/>
        <v>18097</v>
      </c>
    </row>
    <row r="718" spans="1:34" ht="15.75" customHeight="1" x14ac:dyDescent="0.3">
      <c r="A718" s="4">
        <v>18</v>
      </c>
      <c r="B718" s="4">
        <v>18107</v>
      </c>
      <c r="C718" s="6" t="s">
        <v>2272</v>
      </c>
      <c r="D718" s="6" t="s">
        <v>57</v>
      </c>
      <c r="E718" s="4">
        <v>18097</v>
      </c>
      <c r="F718" s="4">
        <v>18097</v>
      </c>
      <c r="G718" s="4">
        <v>18097</v>
      </c>
      <c r="H718" s="37">
        <v>773235566</v>
      </c>
      <c r="I718" s="37">
        <v>508397253.87311798</v>
      </c>
      <c r="J718" s="37">
        <v>533938848.22156298</v>
      </c>
      <c r="K718" s="4" t="str">
        <f>VLOOKUP(B718,altitude!$B$3:$E$3232,4)</f>
        <v>L</v>
      </c>
      <c r="L718" s="4">
        <f>VLOOKUP(B718,fuelregion!$C$5:$D$3233,2,FALSE)</f>
        <v>200001000</v>
      </c>
      <c r="M718" s="4">
        <f>VLOOKUP(B718,fuelregion!$H$5:$I$3113,2,FALSE)</f>
        <v>200001000</v>
      </c>
      <c r="N718" s="4">
        <f>VLOOKUP(B718,imbin!$B$4:$D$3233,2,FALSE)</f>
        <v>0</v>
      </c>
      <c r="O718" s="4" t="str">
        <f>VLOOKUP(B718,imbin!$B$4:$D$3233,3,FALSE)</f>
        <v>MOVES</v>
      </c>
      <c r="P718" s="4">
        <f>IF(ISNA(VLOOKUP(B718,rampbin!$B$4:$G$1697,6,FALSE)),2,VLOOKUP(B718,rampbin!$B$4:$G$1697,6,FALSE))</f>
        <v>2</v>
      </c>
      <c r="Q718" s="4" t="str">
        <f>IF(ISNA(VLOOKUP(B718,rampbin!$B$4:$G$1697,5,FALSE)),"MOVES",VLOOKUP(B718,rampbin!$B$4:$G$1697,5,FALSE))</f>
        <v>MOVES</v>
      </c>
      <c r="R718" s="4" t="s">
        <v>1880</v>
      </c>
      <c r="S718" s="6" t="s">
        <v>1851</v>
      </c>
      <c r="T718" s="4">
        <f>VLOOKUP(B718,meanLDage!$B$3:$E$3145,4,FALSE)</f>
        <v>4</v>
      </c>
      <c r="U718" s="32">
        <f>VLOOKUP(B718,meanLDage!$B$3:$E$3145,2,FALSE)</f>
        <v>12.076453225151024</v>
      </c>
      <c r="V718" s="4" t="str">
        <f t="shared" si="78"/>
        <v>18_L_200001000_0_4_2</v>
      </c>
      <c r="W718" s="4">
        <v>18003</v>
      </c>
      <c r="X718" s="6"/>
      <c r="Y718" s="8">
        <f t="shared" si="79"/>
        <v>18003</v>
      </c>
      <c r="Z718" s="6" t="b">
        <f t="shared" si="77"/>
        <v>0</v>
      </c>
      <c r="AA718" s="6">
        <f t="shared" si="80"/>
        <v>18097</v>
      </c>
      <c r="AB718" s="4">
        <f t="shared" si="81"/>
        <v>4</v>
      </c>
      <c r="AC718" s="32">
        <f t="shared" si="82"/>
        <v>12.076453225151024</v>
      </c>
      <c r="AD718" s="4">
        <f>VLOOKUP($B718,meanLDage!$Z$3:$AC$3145,4,FALSE)</f>
        <v>4</v>
      </c>
      <c r="AE718" s="32">
        <f>VLOOKUP($B718,meanLDage!$Z$3:$AC$3145,2,FALSE)</f>
        <v>11.464625748917065</v>
      </c>
      <c r="AF718" s="6">
        <f>VLOOKUP(V718,'2017 rep county selection'!$A$1:$C$281,3,FALSE)</f>
        <v>18091</v>
      </c>
      <c r="AH718" s="9">
        <f t="shared" si="83"/>
        <v>18091</v>
      </c>
    </row>
    <row r="719" spans="1:34" ht="15.75" customHeight="1" x14ac:dyDescent="0.3">
      <c r="A719" s="4">
        <v>18</v>
      </c>
      <c r="B719" s="4">
        <v>18109</v>
      </c>
      <c r="C719" s="6" t="s">
        <v>2272</v>
      </c>
      <c r="D719" s="6" t="s">
        <v>58</v>
      </c>
      <c r="E719" s="4">
        <v>18097</v>
      </c>
      <c r="F719" s="4">
        <v>18097</v>
      </c>
      <c r="G719" s="4">
        <v>18097</v>
      </c>
      <c r="H719" s="37">
        <v>946496027</v>
      </c>
      <c r="I719" s="37">
        <v>951518110.52780795</v>
      </c>
      <c r="J719" s="37">
        <v>999321849.45608401</v>
      </c>
      <c r="K719" s="4" t="str">
        <f>VLOOKUP(B719,altitude!$B$3:$E$3232,4)</f>
        <v>L</v>
      </c>
      <c r="L719" s="4">
        <f>VLOOKUP(B719,fuelregion!$C$5:$D$3233,2,FALSE)</f>
        <v>200001000</v>
      </c>
      <c r="M719" s="4">
        <f>VLOOKUP(B719,fuelregion!$H$5:$I$3113,2,FALSE)</f>
        <v>200001000</v>
      </c>
      <c r="N719" s="4">
        <f>VLOOKUP(B719,imbin!$B$4:$D$3233,2,FALSE)</f>
        <v>0</v>
      </c>
      <c r="O719" s="4" t="str">
        <f>VLOOKUP(B719,imbin!$B$4:$D$3233,3,FALSE)</f>
        <v>MOVES</v>
      </c>
      <c r="P719" s="4">
        <f>IF(ISNA(VLOOKUP(B719,rampbin!$B$4:$G$1697,6,FALSE)),2,VLOOKUP(B719,rampbin!$B$4:$G$1697,6,FALSE))</f>
        <v>2</v>
      </c>
      <c r="Q719" s="4" t="str">
        <f>IF(ISNA(VLOOKUP(B719,rampbin!$B$4:$G$1697,5,FALSE)),"MOVES",VLOOKUP(B719,rampbin!$B$4:$G$1697,5,FALSE))</f>
        <v>MOVES</v>
      </c>
      <c r="R719" s="4" t="s">
        <v>1877</v>
      </c>
      <c r="S719" s="6" t="s">
        <v>2005</v>
      </c>
      <c r="T719" s="4">
        <f>VLOOKUP(B719,meanLDage!$B$3:$E$3145,4,FALSE)</f>
        <v>4</v>
      </c>
      <c r="U719" s="32">
        <f>VLOOKUP(B719,meanLDage!$B$3:$E$3145,2,FALSE)</f>
        <v>11.976702821280513</v>
      </c>
      <c r="V719" s="4" t="str">
        <f t="shared" si="78"/>
        <v>18_L_200001000_0_4_2</v>
      </c>
      <c r="W719" s="4">
        <v>18003</v>
      </c>
      <c r="X719" s="6"/>
      <c r="Y719" s="8">
        <f t="shared" si="79"/>
        <v>18003</v>
      </c>
      <c r="Z719" s="6" t="b">
        <f t="shared" si="77"/>
        <v>0</v>
      </c>
      <c r="AA719" s="6">
        <f t="shared" si="80"/>
        <v>18097</v>
      </c>
      <c r="AB719" s="4">
        <f t="shared" si="81"/>
        <v>4</v>
      </c>
      <c r="AC719" s="32">
        <f t="shared" si="82"/>
        <v>11.976702821280513</v>
      </c>
      <c r="AD719" s="4">
        <f>VLOOKUP($B719,meanLDage!$Z$3:$AC$3145,4,FALSE)</f>
        <v>4</v>
      </c>
      <c r="AE719" s="32">
        <f>VLOOKUP($B719,meanLDage!$Z$3:$AC$3145,2,FALSE)</f>
        <v>11.328825086767672</v>
      </c>
      <c r="AF719" s="6">
        <f>VLOOKUP(V719,'2017 rep county selection'!$A$1:$C$281,3,FALSE)</f>
        <v>18091</v>
      </c>
      <c r="AH719" s="9">
        <f t="shared" si="83"/>
        <v>18091</v>
      </c>
    </row>
    <row r="720" spans="1:34" ht="15.75" customHeight="1" x14ac:dyDescent="0.3">
      <c r="A720" s="4">
        <v>18</v>
      </c>
      <c r="B720" s="4">
        <v>18111</v>
      </c>
      <c r="C720" s="6" t="s">
        <v>2272</v>
      </c>
      <c r="D720" s="6" t="s">
        <v>125</v>
      </c>
      <c r="E720" s="4">
        <v>18097</v>
      </c>
      <c r="F720" s="4">
        <v>18097</v>
      </c>
      <c r="G720" s="4">
        <v>18097</v>
      </c>
      <c r="H720" s="37">
        <v>236519802</v>
      </c>
      <c r="I720" s="37">
        <v>245391061.06533399</v>
      </c>
      <c r="J720" s="37">
        <v>257719371.04428101</v>
      </c>
      <c r="K720" s="4" t="str">
        <f>VLOOKUP(B720,altitude!$B$3:$E$3232,4)</f>
        <v>L</v>
      </c>
      <c r="L720" s="4">
        <f>VLOOKUP(B720,fuelregion!$C$5:$D$3233,2,FALSE)</f>
        <v>200001000</v>
      </c>
      <c r="M720" s="4">
        <f>VLOOKUP(B720,fuelregion!$H$5:$I$3113,2,FALSE)</f>
        <v>200001000</v>
      </c>
      <c r="N720" s="4">
        <f>VLOOKUP(B720,imbin!$B$4:$D$3233,2,FALSE)</f>
        <v>0</v>
      </c>
      <c r="O720" s="4" t="str">
        <f>VLOOKUP(B720,imbin!$B$4:$D$3233,3,FALSE)</f>
        <v>MOVES</v>
      </c>
      <c r="P720" s="4">
        <f>IF(ISNA(VLOOKUP(B720,rampbin!$B$4:$G$1697,6,FALSE)),2,VLOOKUP(B720,rampbin!$B$4:$G$1697,6,FALSE))</f>
        <v>2</v>
      </c>
      <c r="Q720" s="4" t="str">
        <f>IF(ISNA(VLOOKUP(B720,rampbin!$B$4:$G$1697,5,FALSE)),"MOVES",VLOOKUP(B720,rampbin!$B$4:$G$1697,5,FALSE))</f>
        <v>MOVES</v>
      </c>
      <c r="R720" s="4" t="s">
        <v>1877</v>
      </c>
      <c r="S720" s="6" t="s">
        <v>1993</v>
      </c>
      <c r="T720" s="4">
        <f>VLOOKUP(B720,meanLDage!$B$3:$E$3145,4,FALSE)</f>
        <v>4</v>
      </c>
      <c r="U720" s="32">
        <f>VLOOKUP(B720,meanLDage!$B$3:$E$3145,2,FALSE)</f>
        <v>12.124038664202368</v>
      </c>
      <c r="V720" s="4" t="str">
        <f t="shared" si="78"/>
        <v>18_L_200001000_0_4_2</v>
      </c>
      <c r="W720" s="4">
        <v>18003</v>
      </c>
      <c r="X720" s="6"/>
      <c r="Y720" s="8">
        <f t="shared" si="79"/>
        <v>18003</v>
      </c>
      <c r="Z720" s="6" t="b">
        <f t="shared" si="77"/>
        <v>0</v>
      </c>
      <c r="AA720" s="6">
        <f t="shared" si="80"/>
        <v>18097</v>
      </c>
      <c r="AB720" s="4">
        <f t="shared" si="81"/>
        <v>4</v>
      </c>
      <c r="AC720" s="32">
        <f t="shared" si="82"/>
        <v>12.124038664202368</v>
      </c>
      <c r="AD720" s="4">
        <f>VLOOKUP($B720,meanLDage!$Z$3:$AC$3145,4,FALSE)</f>
        <v>4</v>
      </c>
      <c r="AE720" s="32">
        <f>VLOOKUP($B720,meanLDage!$Z$3:$AC$3145,2,FALSE)</f>
        <v>11.479206209450391</v>
      </c>
      <c r="AF720" s="6">
        <f>VLOOKUP(V720,'2017 rep county selection'!$A$1:$C$281,3,FALSE)</f>
        <v>18091</v>
      </c>
      <c r="AH720" s="9">
        <f t="shared" si="83"/>
        <v>18091</v>
      </c>
    </row>
    <row r="721" spans="1:34" ht="15.75" customHeight="1" x14ac:dyDescent="0.3">
      <c r="A721" s="4">
        <v>18</v>
      </c>
      <c r="B721" s="4">
        <v>18113</v>
      </c>
      <c r="C721" s="6" t="s">
        <v>2272</v>
      </c>
      <c r="D721" s="6" t="s">
        <v>533</v>
      </c>
      <c r="E721" s="4">
        <v>18097</v>
      </c>
      <c r="F721" s="4">
        <v>18097</v>
      </c>
      <c r="G721" s="4">
        <v>18097</v>
      </c>
      <c r="H721" s="37">
        <v>633610368</v>
      </c>
      <c r="I721" s="37">
        <v>487273728.30164999</v>
      </c>
      <c r="J721" s="37">
        <v>511754088.51380801</v>
      </c>
      <c r="K721" s="4" t="str">
        <f>VLOOKUP(B721,altitude!$B$3:$E$3232,4)</f>
        <v>L</v>
      </c>
      <c r="L721" s="4">
        <f>VLOOKUP(B721,fuelregion!$C$5:$D$3233,2,FALSE)</f>
        <v>200001000</v>
      </c>
      <c r="M721" s="4">
        <f>VLOOKUP(B721,fuelregion!$H$5:$I$3113,2,FALSE)</f>
        <v>200001000</v>
      </c>
      <c r="N721" s="4">
        <f>VLOOKUP(B721,imbin!$B$4:$D$3233,2,FALSE)</f>
        <v>0</v>
      </c>
      <c r="O721" s="4" t="str">
        <f>VLOOKUP(B721,imbin!$B$4:$D$3233,3,FALSE)</f>
        <v>MOVES</v>
      </c>
      <c r="P721" s="4">
        <f>IF(ISNA(VLOOKUP(B721,rampbin!$B$4:$G$1697,6,FALSE)),2,VLOOKUP(B721,rampbin!$B$4:$G$1697,6,FALSE))</f>
        <v>2</v>
      </c>
      <c r="Q721" s="4" t="str">
        <f>IF(ISNA(VLOOKUP(B721,rampbin!$B$4:$G$1697,5,FALSE)),"MOVES",VLOOKUP(B721,rampbin!$B$4:$G$1697,5,FALSE))</f>
        <v>MOVES</v>
      </c>
      <c r="R721" s="4" t="s">
        <v>1880</v>
      </c>
      <c r="S721" s="6" t="s">
        <v>1851</v>
      </c>
      <c r="T721" s="4">
        <f>VLOOKUP(B721,meanLDage!$B$3:$E$3145,4,FALSE)</f>
        <v>4</v>
      </c>
      <c r="U721" s="32">
        <f>VLOOKUP(B721,meanLDage!$B$3:$E$3145,2,FALSE)</f>
        <v>12.362434047656546</v>
      </c>
      <c r="V721" s="4" t="str">
        <f t="shared" si="78"/>
        <v>18_L_200001000_0_4_2</v>
      </c>
      <c r="W721" s="4">
        <v>18003</v>
      </c>
      <c r="X721" s="6"/>
      <c r="Y721" s="8">
        <f t="shared" si="79"/>
        <v>18003</v>
      </c>
      <c r="Z721" s="6" t="b">
        <f t="shared" si="77"/>
        <v>0</v>
      </c>
      <c r="AA721" s="6">
        <f t="shared" si="80"/>
        <v>18097</v>
      </c>
      <c r="AB721" s="4">
        <f t="shared" si="81"/>
        <v>4</v>
      </c>
      <c r="AC721" s="32">
        <f t="shared" si="82"/>
        <v>12.362434047656546</v>
      </c>
      <c r="AD721" s="4">
        <f>VLOOKUP($B721,meanLDage!$Z$3:$AC$3145,4,FALSE)</f>
        <v>4</v>
      </c>
      <c r="AE721" s="32">
        <f>VLOOKUP($B721,meanLDage!$Z$3:$AC$3145,2,FALSE)</f>
        <v>11.759487493218588</v>
      </c>
      <c r="AF721" s="6">
        <f>VLOOKUP(V721,'2017 rep county selection'!$A$1:$C$281,3,FALSE)</f>
        <v>18091</v>
      </c>
      <c r="AH721" s="9">
        <f t="shared" si="83"/>
        <v>18091</v>
      </c>
    </row>
    <row r="722" spans="1:34" ht="15.75" customHeight="1" x14ac:dyDescent="0.3">
      <c r="A722" s="4">
        <v>18</v>
      </c>
      <c r="B722" s="4">
        <v>18115</v>
      </c>
      <c r="C722" s="6" t="s">
        <v>2272</v>
      </c>
      <c r="D722" s="6" t="s">
        <v>534</v>
      </c>
      <c r="E722" s="4">
        <v>18053</v>
      </c>
      <c r="F722" s="4">
        <v>18053</v>
      </c>
      <c r="G722" s="4">
        <v>18053</v>
      </c>
      <c r="H722" s="37">
        <v>68153819</v>
      </c>
      <c r="I722" s="37">
        <v>54788139.617757499</v>
      </c>
      <c r="J722" s="37">
        <v>57540665.180089101</v>
      </c>
      <c r="K722" s="4" t="str">
        <f>VLOOKUP(B722,altitude!$B$3:$E$3232,4)</f>
        <v>L</v>
      </c>
      <c r="L722" s="4">
        <f>VLOOKUP(B722,fuelregion!$C$5:$D$3233,2,FALSE)</f>
        <v>200001000</v>
      </c>
      <c r="M722" s="4">
        <f>VLOOKUP(B722,fuelregion!$H$5:$I$3113,2,FALSE)</f>
        <v>200001000</v>
      </c>
      <c r="N722" s="4">
        <f>VLOOKUP(B722,imbin!$B$4:$D$3233,2,FALSE)</f>
        <v>0</v>
      </c>
      <c r="O722" s="4" t="str">
        <f>VLOOKUP(B722,imbin!$B$4:$D$3233,3,FALSE)</f>
        <v>MOVES</v>
      </c>
      <c r="P722" s="4">
        <f>IF(ISNA(VLOOKUP(B722,rampbin!$B$4:$G$1697,6,FALSE)),2,VLOOKUP(B722,rampbin!$B$4:$G$1697,6,FALSE))</f>
        <v>2</v>
      </c>
      <c r="Q722" s="4" t="str">
        <f>IF(ISNA(VLOOKUP(B722,rampbin!$B$4:$G$1697,5,FALSE)),"MOVES",VLOOKUP(B722,rampbin!$B$4:$G$1697,5,FALSE))</f>
        <v>MOVES</v>
      </c>
      <c r="R722" s="4" t="s">
        <v>1877</v>
      </c>
      <c r="S722" s="6" t="s">
        <v>2008</v>
      </c>
      <c r="T722" s="4">
        <f>VLOOKUP(B722,meanLDage!$B$3:$E$3145,4,FALSE)</f>
        <v>4</v>
      </c>
      <c r="U722" s="32">
        <f>VLOOKUP(B722,meanLDage!$B$3:$E$3145,2,FALSE)</f>
        <v>12.806464433051818</v>
      </c>
      <c r="V722" s="4" t="str">
        <f t="shared" si="78"/>
        <v>18_L_200001000_0_4_2</v>
      </c>
      <c r="W722" s="4">
        <v>18003</v>
      </c>
      <c r="X722" s="6"/>
      <c r="Y722" s="8">
        <f t="shared" si="79"/>
        <v>18003</v>
      </c>
      <c r="Z722" s="6" t="b">
        <f t="shared" si="77"/>
        <v>0</v>
      </c>
      <c r="AA722" s="6">
        <f t="shared" si="80"/>
        <v>18053</v>
      </c>
      <c r="AB722" s="4">
        <f t="shared" si="81"/>
        <v>4</v>
      </c>
      <c r="AC722" s="32">
        <f t="shared" si="82"/>
        <v>12.806464433051818</v>
      </c>
      <c r="AD722" s="4">
        <f>VLOOKUP($B722,meanLDage!$Z$3:$AC$3145,4,FALSE)</f>
        <v>4</v>
      </c>
      <c r="AE722" s="32">
        <f>VLOOKUP($B722,meanLDage!$Z$3:$AC$3145,2,FALSE)</f>
        <v>12.117977906331751</v>
      </c>
      <c r="AF722" s="6">
        <f>VLOOKUP(V722,'2017 rep county selection'!$A$1:$C$281,3,FALSE)</f>
        <v>18091</v>
      </c>
      <c r="AH722" s="9">
        <f t="shared" si="83"/>
        <v>18091</v>
      </c>
    </row>
    <row r="723" spans="1:34" ht="15.75" customHeight="1" x14ac:dyDescent="0.3">
      <c r="A723" s="4">
        <v>18</v>
      </c>
      <c r="B723" s="4">
        <v>18117</v>
      </c>
      <c r="C723" s="6" t="s">
        <v>2272</v>
      </c>
      <c r="D723" s="6" t="s">
        <v>174</v>
      </c>
      <c r="E723" s="4">
        <v>18053</v>
      </c>
      <c r="F723" s="4">
        <v>18053</v>
      </c>
      <c r="G723" s="4">
        <v>18053</v>
      </c>
      <c r="H723" s="37">
        <v>215487279</v>
      </c>
      <c r="I723" s="37">
        <v>202457277.15408599</v>
      </c>
      <c r="J723" s="37">
        <v>212628617.78806099</v>
      </c>
      <c r="K723" s="4" t="str">
        <f>VLOOKUP(B723,altitude!$B$3:$E$3232,4)</f>
        <v>L</v>
      </c>
      <c r="L723" s="4">
        <f>VLOOKUP(B723,fuelregion!$C$5:$D$3233,2,FALSE)</f>
        <v>200001000</v>
      </c>
      <c r="M723" s="4">
        <f>VLOOKUP(B723,fuelregion!$H$5:$I$3113,2,FALSE)</f>
        <v>200001000</v>
      </c>
      <c r="N723" s="4">
        <f>VLOOKUP(B723,imbin!$B$4:$D$3233,2,FALSE)</f>
        <v>0</v>
      </c>
      <c r="O723" s="4" t="str">
        <f>VLOOKUP(B723,imbin!$B$4:$D$3233,3,FALSE)</f>
        <v>MOVES</v>
      </c>
      <c r="P723" s="4">
        <f>IF(ISNA(VLOOKUP(B723,rampbin!$B$4:$G$1697,6,FALSE)),2,VLOOKUP(B723,rampbin!$B$4:$G$1697,6,FALSE))</f>
        <v>2</v>
      </c>
      <c r="Q723" s="4" t="str">
        <f>IF(ISNA(VLOOKUP(B723,rampbin!$B$4:$G$1697,5,FALSE)),"MOVES",VLOOKUP(B723,rampbin!$B$4:$G$1697,5,FALSE))</f>
        <v>MOVES</v>
      </c>
      <c r="R723" s="4" t="s">
        <v>1880</v>
      </c>
      <c r="S723" s="6" t="s">
        <v>1851</v>
      </c>
      <c r="T723" s="4">
        <f>VLOOKUP(B723,meanLDage!$B$3:$E$3145,4,FALSE)</f>
        <v>5</v>
      </c>
      <c r="U723" s="32">
        <f>VLOOKUP(B723,meanLDage!$B$3:$E$3145,2,FALSE)</f>
        <v>13.221021145484617</v>
      </c>
      <c r="V723" s="4" t="str">
        <f t="shared" si="78"/>
        <v>18_L_200001000_0_4_2</v>
      </c>
      <c r="W723" s="4">
        <v>18079</v>
      </c>
      <c r="X723" s="6"/>
      <c r="Y723" s="8">
        <f t="shared" si="79"/>
        <v>18079</v>
      </c>
      <c r="Z723" s="6" t="b">
        <f t="shared" si="77"/>
        <v>0</v>
      </c>
      <c r="AA723" s="6">
        <f t="shared" si="80"/>
        <v>18053</v>
      </c>
      <c r="AB723" s="4">
        <f t="shared" si="81"/>
        <v>5</v>
      </c>
      <c r="AC723" s="32">
        <f t="shared" si="82"/>
        <v>13.221021145484617</v>
      </c>
      <c r="AD723" s="4">
        <f>VLOOKUP($B723,meanLDage!$Z$3:$AC$3145,4,FALSE)</f>
        <v>4</v>
      </c>
      <c r="AE723" s="32">
        <f>VLOOKUP($B723,meanLDage!$Z$3:$AC$3145,2,FALSE)</f>
        <v>12.551152865004749</v>
      </c>
      <c r="AF723" s="6">
        <f>VLOOKUP(V723,'2017 rep county selection'!$A$1:$C$281,3,FALSE)</f>
        <v>18091</v>
      </c>
      <c r="AH723" s="9">
        <f t="shared" si="83"/>
        <v>18091</v>
      </c>
    </row>
    <row r="724" spans="1:34" ht="15.75" customHeight="1" x14ac:dyDescent="0.3">
      <c r="A724" s="4">
        <v>18</v>
      </c>
      <c r="B724" s="4">
        <v>18119</v>
      </c>
      <c r="C724" s="6" t="s">
        <v>2272</v>
      </c>
      <c r="D724" s="6" t="s">
        <v>535</v>
      </c>
      <c r="E724" s="4">
        <v>18053</v>
      </c>
      <c r="F724" s="4">
        <v>18053</v>
      </c>
      <c r="G724" s="4">
        <v>18053</v>
      </c>
      <c r="H724" s="37">
        <v>339296736</v>
      </c>
      <c r="I724" s="37">
        <v>203031530.51564899</v>
      </c>
      <c r="J724" s="37">
        <v>213231721.31796199</v>
      </c>
      <c r="K724" s="4" t="str">
        <f>VLOOKUP(B724,altitude!$B$3:$E$3232,4)</f>
        <v>L</v>
      </c>
      <c r="L724" s="4">
        <f>VLOOKUP(B724,fuelregion!$C$5:$D$3233,2,FALSE)</f>
        <v>200001000</v>
      </c>
      <c r="M724" s="4">
        <f>VLOOKUP(B724,fuelregion!$H$5:$I$3113,2,FALSE)</f>
        <v>200001000</v>
      </c>
      <c r="N724" s="4">
        <f>VLOOKUP(B724,imbin!$B$4:$D$3233,2,FALSE)</f>
        <v>0</v>
      </c>
      <c r="O724" s="4" t="str">
        <f>VLOOKUP(B724,imbin!$B$4:$D$3233,3,FALSE)</f>
        <v>MOVES</v>
      </c>
      <c r="P724" s="4">
        <f>IF(ISNA(VLOOKUP(B724,rampbin!$B$4:$G$1697,6,FALSE)),2,VLOOKUP(B724,rampbin!$B$4:$G$1697,6,FALSE))</f>
        <v>2</v>
      </c>
      <c r="Q724" s="4" t="str">
        <f>IF(ISNA(VLOOKUP(B724,rampbin!$B$4:$G$1697,5,FALSE)),"MOVES",VLOOKUP(B724,rampbin!$B$4:$G$1697,5,FALSE))</f>
        <v>MOVES</v>
      </c>
      <c r="R724" s="4" t="s">
        <v>1877</v>
      </c>
      <c r="S724" s="6" t="s">
        <v>2013</v>
      </c>
      <c r="T724" s="4">
        <f>VLOOKUP(B724,meanLDage!$B$3:$E$3145,4,FALSE)</f>
        <v>5</v>
      </c>
      <c r="U724" s="32">
        <f>VLOOKUP(B724,meanLDage!$B$3:$E$3145,2,FALSE)</f>
        <v>13.375238093980109</v>
      </c>
      <c r="V724" s="4" t="str">
        <f t="shared" si="78"/>
        <v>18_L_200001000_0_4_2</v>
      </c>
      <c r="W724" s="4">
        <v>18079</v>
      </c>
      <c r="X724" s="6"/>
      <c r="Y724" s="8">
        <f t="shared" si="79"/>
        <v>18079</v>
      </c>
      <c r="Z724" s="6" t="b">
        <f t="shared" si="77"/>
        <v>0</v>
      </c>
      <c r="AA724" s="6">
        <f t="shared" si="80"/>
        <v>18053</v>
      </c>
      <c r="AB724" s="4">
        <f t="shared" si="81"/>
        <v>5</v>
      </c>
      <c r="AC724" s="32">
        <f t="shared" si="82"/>
        <v>13.375238093980109</v>
      </c>
      <c r="AD724" s="4">
        <f>VLOOKUP($B724,meanLDage!$Z$3:$AC$3145,4,FALSE)</f>
        <v>4</v>
      </c>
      <c r="AE724" s="32">
        <f>VLOOKUP($B724,meanLDage!$Z$3:$AC$3145,2,FALSE)</f>
        <v>12.742262736333608</v>
      </c>
      <c r="AF724" s="6">
        <f>VLOOKUP(V724,'2017 rep county selection'!$A$1:$C$281,3,FALSE)</f>
        <v>18091</v>
      </c>
      <c r="AH724" s="9">
        <f t="shared" si="83"/>
        <v>18091</v>
      </c>
    </row>
    <row r="725" spans="1:34" ht="15.75" customHeight="1" x14ac:dyDescent="0.3">
      <c r="A725" s="4">
        <v>18</v>
      </c>
      <c r="B725" s="4">
        <v>18121</v>
      </c>
      <c r="C725" s="6" t="s">
        <v>2272</v>
      </c>
      <c r="D725" s="6" t="s">
        <v>536</v>
      </c>
      <c r="E725" s="4">
        <v>18053</v>
      </c>
      <c r="F725" s="4">
        <v>18053</v>
      </c>
      <c r="G725" s="4">
        <v>18053</v>
      </c>
      <c r="H725" s="37">
        <v>170866076</v>
      </c>
      <c r="I725" s="37">
        <v>180801583.567761</v>
      </c>
      <c r="J725" s="37">
        <v>189884954.23954201</v>
      </c>
      <c r="K725" s="4" t="str">
        <f>VLOOKUP(B725,altitude!$B$3:$E$3232,4)</f>
        <v>L</v>
      </c>
      <c r="L725" s="4">
        <f>VLOOKUP(B725,fuelregion!$C$5:$D$3233,2,FALSE)</f>
        <v>200001000</v>
      </c>
      <c r="M725" s="4">
        <f>VLOOKUP(B725,fuelregion!$H$5:$I$3113,2,FALSE)</f>
        <v>200001000</v>
      </c>
      <c r="N725" s="4">
        <f>VLOOKUP(B725,imbin!$B$4:$D$3233,2,FALSE)</f>
        <v>0</v>
      </c>
      <c r="O725" s="4" t="str">
        <f>VLOOKUP(B725,imbin!$B$4:$D$3233,3,FALSE)</f>
        <v>MOVES</v>
      </c>
      <c r="P725" s="4">
        <f>IF(ISNA(VLOOKUP(B725,rampbin!$B$4:$G$1697,6,FALSE)),2,VLOOKUP(B725,rampbin!$B$4:$G$1697,6,FALSE))</f>
        <v>2</v>
      </c>
      <c r="Q725" s="4" t="str">
        <f>IF(ISNA(VLOOKUP(B725,rampbin!$B$4:$G$1697,5,FALSE)),"MOVES",VLOOKUP(B725,rampbin!$B$4:$G$1697,5,FALSE))</f>
        <v>MOVES</v>
      </c>
      <c r="R725" s="4" t="s">
        <v>1880</v>
      </c>
      <c r="S725" s="6" t="s">
        <v>1851</v>
      </c>
      <c r="T725" s="4">
        <f>VLOOKUP(B725,meanLDage!$B$3:$E$3145,4,FALSE)</f>
        <v>4</v>
      </c>
      <c r="U725" s="32">
        <f>VLOOKUP(B725,meanLDage!$B$3:$E$3145,2,FALSE)</f>
        <v>12.595527987466793</v>
      </c>
      <c r="V725" s="4" t="str">
        <f t="shared" si="78"/>
        <v>18_L_200001000_0_4_2</v>
      </c>
      <c r="W725" s="4">
        <v>18003</v>
      </c>
      <c r="X725" s="6"/>
      <c r="Y725" s="8">
        <f t="shared" si="79"/>
        <v>18003</v>
      </c>
      <c r="Z725" s="6" t="b">
        <f t="shared" si="77"/>
        <v>0</v>
      </c>
      <c r="AA725" s="6">
        <f t="shared" si="80"/>
        <v>18053</v>
      </c>
      <c r="AB725" s="4">
        <f t="shared" si="81"/>
        <v>4</v>
      </c>
      <c r="AC725" s="32">
        <f t="shared" si="82"/>
        <v>12.595527987466793</v>
      </c>
      <c r="AD725" s="4">
        <f>VLOOKUP($B725,meanLDage!$Z$3:$AC$3145,4,FALSE)</f>
        <v>4</v>
      </c>
      <c r="AE725" s="32">
        <f>VLOOKUP($B725,meanLDage!$Z$3:$AC$3145,2,FALSE)</f>
        <v>11.961080702272522</v>
      </c>
      <c r="AF725" s="6">
        <f>VLOOKUP(V725,'2017 rep county selection'!$A$1:$C$281,3,FALSE)</f>
        <v>18091</v>
      </c>
      <c r="AH725" s="9">
        <f t="shared" si="83"/>
        <v>18091</v>
      </c>
    </row>
    <row r="726" spans="1:34" ht="15.75" customHeight="1" x14ac:dyDescent="0.3">
      <c r="A726" s="4">
        <v>18</v>
      </c>
      <c r="B726" s="4">
        <v>18123</v>
      </c>
      <c r="C726" s="6" t="s">
        <v>2272</v>
      </c>
      <c r="D726" s="6" t="s">
        <v>59</v>
      </c>
      <c r="E726" s="4">
        <v>18053</v>
      </c>
      <c r="F726" s="4">
        <v>18053</v>
      </c>
      <c r="G726" s="4">
        <v>18053</v>
      </c>
      <c r="H726" s="37">
        <v>371203640</v>
      </c>
      <c r="I726" s="37">
        <v>255455562.31474501</v>
      </c>
      <c r="J726" s="37">
        <v>268289507.22149101</v>
      </c>
      <c r="K726" s="4" t="str">
        <f>VLOOKUP(B726,altitude!$B$3:$E$3232,4)</f>
        <v>L</v>
      </c>
      <c r="L726" s="4">
        <f>VLOOKUP(B726,fuelregion!$C$5:$D$3233,2,FALSE)</f>
        <v>200001000</v>
      </c>
      <c r="M726" s="4">
        <f>VLOOKUP(B726,fuelregion!$H$5:$I$3113,2,FALSE)</f>
        <v>200001000</v>
      </c>
      <c r="N726" s="4">
        <f>VLOOKUP(B726,imbin!$B$4:$D$3233,2,FALSE)</f>
        <v>0</v>
      </c>
      <c r="O726" s="4" t="str">
        <f>VLOOKUP(B726,imbin!$B$4:$D$3233,3,FALSE)</f>
        <v>MOVES</v>
      </c>
      <c r="P726" s="4">
        <f>IF(ISNA(VLOOKUP(B726,rampbin!$B$4:$G$1697,6,FALSE)),2,VLOOKUP(B726,rampbin!$B$4:$G$1697,6,FALSE))</f>
        <v>2</v>
      </c>
      <c r="Q726" s="4" t="str">
        <f>IF(ISNA(VLOOKUP(B726,rampbin!$B$4:$G$1697,5,FALSE)),"MOVES",VLOOKUP(B726,rampbin!$B$4:$G$1697,5,FALSE))</f>
        <v>MOVES</v>
      </c>
      <c r="R726" s="4" t="s">
        <v>1880</v>
      </c>
      <c r="S726" s="6" t="s">
        <v>1851</v>
      </c>
      <c r="T726" s="4">
        <f>VLOOKUP(B726,meanLDage!$B$3:$E$3145,4,FALSE)</f>
        <v>5</v>
      </c>
      <c r="U726" s="32">
        <f>VLOOKUP(B726,meanLDage!$B$3:$E$3145,2,FALSE)</f>
        <v>13.358322607754099</v>
      </c>
      <c r="V726" s="4" t="str">
        <f t="shared" si="78"/>
        <v>18_L_200001000_0_4_2</v>
      </c>
      <c r="W726" s="4">
        <v>18079</v>
      </c>
      <c r="X726" s="6"/>
      <c r="Y726" s="8">
        <f t="shared" si="79"/>
        <v>18079</v>
      </c>
      <c r="Z726" s="6" t="b">
        <f t="shared" si="77"/>
        <v>0</v>
      </c>
      <c r="AA726" s="6">
        <f t="shared" si="80"/>
        <v>18053</v>
      </c>
      <c r="AB726" s="4">
        <f t="shared" si="81"/>
        <v>5</v>
      </c>
      <c r="AC726" s="32">
        <f t="shared" si="82"/>
        <v>13.358322607754099</v>
      </c>
      <c r="AD726" s="4">
        <f>VLOOKUP($B726,meanLDage!$Z$3:$AC$3145,4,FALSE)</f>
        <v>4</v>
      </c>
      <c r="AE726" s="32">
        <f>VLOOKUP($B726,meanLDage!$Z$3:$AC$3145,2,FALSE)</f>
        <v>12.663930699506006</v>
      </c>
      <c r="AF726" s="6">
        <f>VLOOKUP(V726,'2017 rep county selection'!$A$1:$C$281,3,FALSE)</f>
        <v>18091</v>
      </c>
      <c r="AH726" s="9">
        <f t="shared" si="83"/>
        <v>18091</v>
      </c>
    </row>
    <row r="727" spans="1:34" ht="15.75" customHeight="1" x14ac:dyDescent="0.3">
      <c r="A727" s="4">
        <v>18</v>
      </c>
      <c r="B727" s="4">
        <v>18125</v>
      </c>
      <c r="C727" s="6" t="s">
        <v>2272</v>
      </c>
      <c r="D727" s="6" t="s">
        <v>61</v>
      </c>
      <c r="E727" s="4">
        <v>18053</v>
      </c>
      <c r="F727" s="4">
        <v>18053</v>
      </c>
      <c r="G727" s="4">
        <v>18053</v>
      </c>
      <c r="H727" s="37">
        <v>157374398</v>
      </c>
      <c r="I727" s="37">
        <v>188951867.86485001</v>
      </c>
      <c r="J727" s="37">
        <v>198444704.27145299</v>
      </c>
      <c r="K727" s="4" t="str">
        <f>VLOOKUP(B727,altitude!$B$3:$E$3232,4)</f>
        <v>L</v>
      </c>
      <c r="L727" s="4">
        <f>VLOOKUP(B727,fuelregion!$C$5:$D$3233,2,FALSE)</f>
        <v>200001000</v>
      </c>
      <c r="M727" s="4">
        <f>VLOOKUP(B727,fuelregion!$H$5:$I$3113,2,FALSE)</f>
        <v>200001000</v>
      </c>
      <c r="N727" s="4">
        <f>VLOOKUP(B727,imbin!$B$4:$D$3233,2,FALSE)</f>
        <v>0</v>
      </c>
      <c r="O727" s="4" t="str">
        <f>VLOOKUP(B727,imbin!$B$4:$D$3233,3,FALSE)</f>
        <v>MOVES</v>
      </c>
      <c r="P727" s="4">
        <f>IF(ISNA(VLOOKUP(B727,rampbin!$B$4:$G$1697,6,FALSE)),2,VLOOKUP(B727,rampbin!$B$4:$G$1697,6,FALSE))</f>
        <v>2</v>
      </c>
      <c r="Q727" s="4" t="str">
        <f>IF(ISNA(VLOOKUP(B727,rampbin!$B$4:$G$1697,5,FALSE)),"MOVES",VLOOKUP(B727,rampbin!$B$4:$G$1697,5,FALSE))</f>
        <v>MOVES</v>
      </c>
      <c r="R727" s="4" t="s">
        <v>1880</v>
      </c>
      <c r="S727" s="6" t="s">
        <v>1851</v>
      </c>
      <c r="T727" s="4">
        <f>VLOOKUP(B727,meanLDage!$B$3:$E$3145,4,FALSE)</f>
        <v>5</v>
      </c>
      <c r="U727" s="32">
        <f>VLOOKUP(B727,meanLDage!$B$3:$E$3145,2,FALSE)</f>
        <v>13.219816952100798</v>
      </c>
      <c r="V727" s="4" t="str">
        <f t="shared" si="78"/>
        <v>18_L_200001000_0_4_2</v>
      </c>
      <c r="W727" s="4">
        <v>18079</v>
      </c>
      <c r="X727" s="6"/>
      <c r="Y727" s="8">
        <f t="shared" si="79"/>
        <v>18079</v>
      </c>
      <c r="Z727" s="6" t="b">
        <f t="shared" si="77"/>
        <v>0</v>
      </c>
      <c r="AA727" s="6">
        <f t="shared" si="80"/>
        <v>18053</v>
      </c>
      <c r="AB727" s="4">
        <f t="shared" si="81"/>
        <v>5</v>
      </c>
      <c r="AC727" s="32">
        <f t="shared" si="82"/>
        <v>13.219816952100798</v>
      </c>
      <c r="AD727" s="4">
        <f>VLOOKUP($B727,meanLDage!$Z$3:$AC$3145,4,FALSE)</f>
        <v>4</v>
      </c>
      <c r="AE727" s="32">
        <f>VLOOKUP($B727,meanLDage!$Z$3:$AC$3145,2,FALSE)</f>
        <v>12.534028093000808</v>
      </c>
      <c r="AF727" s="6">
        <f>VLOOKUP(V727,'2017 rep county selection'!$A$1:$C$281,3,FALSE)</f>
        <v>18091</v>
      </c>
      <c r="AH727" s="9">
        <f t="shared" si="83"/>
        <v>18091</v>
      </c>
    </row>
    <row r="728" spans="1:34" ht="15.75" customHeight="1" x14ac:dyDescent="0.3">
      <c r="A728" s="4">
        <v>18</v>
      </c>
      <c r="B728" s="4">
        <v>18127</v>
      </c>
      <c r="C728" s="6" t="s">
        <v>2272</v>
      </c>
      <c r="D728" s="6" t="s">
        <v>537</v>
      </c>
      <c r="E728" s="4">
        <v>18127</v>
      </c>
      <c r="F728" s="4">
        <v>18127</v>
      </c>
      <c r="G728" s="4">
        <v>18127</v>
      </c>
      <c r="H728" s="37">
        <v>1770292566</v>
      </c>
      <c r="I728" s="37">
        <v>2118156374.95789</v>
      </c>
      <c r="J728" s="37">
        <v>2224571369.3154302</v>
      </c>
      <c r="K728" s="4" t="str">
        <f>VLOOKUP(B728,altitude!$B$3:$E$3232,4)</f>
        <v>L</v>
      </c>
      <c r="L728" s="4">
        <f>VLOOKUP(B728,fuelregion!$C$5:$D$3233,2,FALSE)</f>
        <v>1470011000</v>
      </c>
      <c r="M728" s="4">
        <f>VLOOKUP(B728,fuelregion!$H$5:$I$3113,2,FALSE)</f>
        <v>1470011000</v>
      </c>
      <c r="N728" s="4">
        <f>VLOOKUP(B728,imbin!$B$4:$D$3233,2,FALSE)</f>
        <v>1</v>
      </c>
      <c r="O728" s="4" t="str">
        <f>VLOOKUP(B728,imbin!$B$4:$D$3233,3,FALSE)</f>
        <v>MOVES</v>
      </c>
      <c r="P728" s="4">
        <f>IF(ISNA(VLOOKUP(B728,rampbin!$B$4:$G$1697,6,FALSE)),2,VLOOKUP(B728,rampbin!$B$4:$G$1697,6,FALSE))</f>
        <v>2</v>
      </c>
      <c r="Q728" s="4" t="str">
        <f>IF(ISNA(VLOOKUP(B728,rampbin!$B$4:$G$1697,5,FALSE)),"MOVES",VLOOKUP(B728,rampbin!$B$4:$G$1697,5,FALSE))</f>
        <v>MOVES</v>
      </c>
      <c r="R728" s="4" t="s">
        <v>1877</v>
      </c>
      <c r="S728" s="6" t="s">
        <v>1993</v>
      </c>
      <c r="T728" s="4">
        <f>VLOOKUP(B728,meanLDage!$B$3:$E$3145,4,FALSE)</f>
        <v>3</v>
      </c>
      <c r="U728" s="32">
        <f>VLOOKUP(B728,meanLDage!$B$3:$E$3145,2,FALSE)</f>
        <v>9.7840246438442229</v>
      </c>
      <c r="V728" s="4" t="str">
        <f t="shared" si="78"/>
        <v>18_L_1470011000_1_3_2</v>
      </c>
      <c r="W728" s="4">
        <v>18089</v>
      </c>
      <c r="X728" s="6"/>
      <c r="Y728" s="8">
        <f t="shared" si="79"/>
        <v>18089</v>
      </c>
      <c r="Z728" s="6" t="b">
        <f t="shared" si="77"/>
        <v>0</v>
      </c>
      <c r="AA728" s="6">
        <f t="shared" si="80"/>
        <v>18127</v>
      </c>
      <c r="AB728" s="4">
        <f t="shared" si="81"/>
        <v>3</v>
      </c>
      <c r="AC728" s="32">
        <f t="shared" si="82"/>
        <v>9.7840246438442229</v>
      </c>
      <c r="AD728" s="4">
        <f>VLOOKUP($B728,meanLDage!$Z$3:$AC$3145,4,FALSE)</f>
        <v>3</v>
      </c>
      <c r="AE728" s="32">
        <f>VLOOKUP($B728,meanLDage!$Z$3:$AC$3145,2,FALSE)</f>
        <v>9.2139962012505823</v>
      </c>
      <c r="AF728" s="6">
        <f>VLOOKUP(V728,'2017 rep county selection'!$A$1:$C$281,3,FALSE)</f>
        <v>18089</v>
      </c>
      <c r="AH728" s="9">
        <f t="shared" si="83"/>
        <v>18089</v>
      </c>
    </row>
    <row r="729" spans="1:34" ht="15.75" customHeight="1" x14ac:dyDescent="0.3">
      <c r="A729" s="4">
        <v>18</v>
      </c>
      <c r="B729" s="4">
        <v>18129</v>
      </c>
      <c r="C729" s="6" t="s">
        <v>2272</v>
      </c>
      <c r="D729" s="6" t="s">
        <v>538</v>
      </c>
      <c r="E729" s="4">
        <v>18097</v>
      </c>
      <c r="F729" s="4">
        <v>18097</v>
      </c>
      <c r="G729" s="4">
        <v>18097</v>
      </c>
      <c r="H729" s="37">
        <v>538027324</v>
      </c>
      <c r="I729" s="37">
        <v>257816143.36782601</v>
      </c>
      <c r="J729" s="37">
        <v>270768682.54919797</v>
      </c>
      <c r="K729" s="4" t="str">
        <f>VLOOKUP(B729,altitude!$B$3:$E$3232,4)</f>
        <v>L</v>
      </c>
      <c r="L729" s="4">
        <f>VLOOKUP(B729,fuelregion!$C$5:$D$3233,2,FALSE)</f>
        <v>200001000</v>
      </c>
      <c r="M729" s="4">
        <f>VLOOKUP(B729,fuelregion!$H$5:$I$3113,2,FALSE)</f>
        <v>200001000</v>
      </c>
      <c r="N729" s="4">
        <f>VLOOKUP(B729,imbin!$B$4:$D$3233,2,FALSE)</f>
        <v>0</v>
      </c>
      <c r="O729" s="4" t="str">
        <f>VLOOKUP(B729,imbin!$B$4:$D$3233,3,FALSE)</f>
        <v>MOVES</v>
      </c>
      <c r="P729" s="4">
        <f>IF(ISNA(VLOOKUP(B729,rampbin!$B$4:$G$1697,6,FALSE)),2,VLOOKUP(B729,rampbin!$B$4:$G$1697,6,FALSE))</f>
        <v>2</v>
      </c>
      <c r="Q729" s="4" t="str">
        <f>IF(ISNA(VLOOKUP(B729,rampbin!$B$4:$G$1697,5,FALSE)),"MOVES",VLOOKUP(B729,rampbin!$B$4:$G$1697,5,FALSE))</f>
        <v>MOVES</v>
      </c>
      <c r="R729" s="4" t="s">
        <v>1877</v>
      </c>
      <c r="S729" s="6" t="s">
        <v>2014</v>
      </c>
      <c r="T729" s="4">
        <f>VLOOKUP(B729,meanLDage!$B$3:$E$3145,4,FALSE)</f>
        <v>4</v>
      </c>
      <c r="U729" s="32">
        <f>VLOOKUP(B729,meanLDage!$B$3:$E$3145,2,FALSE)</f>
        <v>11.570036921848024</v>
      </c>
      <c r="V729" s="4" t="str">
        <f t="shared" si="78"/>
        <v>18_L_200001000_0_3_2</v>
      </c>
      <c r="W729" s="4">
        <v>18003</v>
      </c>
      <c r="X729" s="6"/>
      <c r="Y729" s="8">
        <f t="shared" si="79"/>
        <v>18003</v>
      </c>
      <c r="Z729" s="6" t="b">
        <f t="shared" si="77"/>
        <v>0</v>
      </c>
      <c r="AA729" s="6">
        <f t="shared" si="80"/>
        <v>18097</v>
      </c>
      <c r="AB729" s="4">
        <f t="shared" si="81"/>
        <v>4</v>
      </c>
      <c r="AC729" s="32">
        <f t="shared" si="82"/>
        <v>11.570036921848024</v>
      </c>
      <c r="AD729" s="4">
        <f>VLOOKUP($B729,meanLDage!$Z$3:$AC$3145,4,FALSE)</f>
        <v>3</v>
      </c>
      <c r="AE729" s="32">
        <f>VLOOKUP($B729,meanLDage!$Z$3:$AC$3145,2,FALSE)</f>
        <v>10.896183790820926</v>
      </c>
      <c r="AF729" s="6">
        <f>VLOOKUP(V729,'2017 rep county selection'!$A$1:$C$281,3,FALSE)</f>
        <v>18097</v>
      </c>
      <c r="AH729" s="9">
        <f t="shared" si="83"/>
        <v>18097</v>
      </c>
    </row>
    <row r="730" spans="1:34" ht="15.75" customHeight="1" x14ac:dyDescent="0.3">
      <c r="A730" s="4">
        <v>18</v>
      </c>
      <c r="B730" s="4">
        <v>18131</v>
      </c>
      <c r="C730" s="6" t="s">
        <v>2272</v>
      </c>
      <c r="D730" s="6" t="s">
        <v>132</v>
      </c>
      <c r="E730" s="4">
        <v>18097</v>
      </c>
      <c r="F730" s="4">
        <v>18097</v>
      </c>
      <c r="G730" s="4">
        <v>18097</v>
      </c>
      <c r="H730" s="37">
        <v>175429515</v>
      </c>
      <c r="I730" s="37">
        <v>146329436.12949601</v>
      </c>
      <c r="J730" s="37">
        <v>153680945.35044301</v>
      </c>
      <c r="K730" s="4" t="str">
        <f>VLOOKUP(B730,altitude!$B$3:$E$3232,4)</f>
        <v>L</v>
      </c>
      <c r="L730" s="4">
        <f>VLOOKUP(B730,fuelregion!$C$5:$D$3233,2,FALSE)</f>
        <v>200001000</v>
      </c>
      <c r="M730" s="4">
        <f>VLOOKUP(B730,fuelregion!$H$5:$I$3113,2,FALSE)</f>
        <v>200001000</v>
      </c>
      <c r="N730" s="4">
        <f>VLOOKUP(B730,imbin!$B$4:$D$3233,2,FALSE)</f>
        <v>0</v>
      </c>
      <c r="O730" s="4" t="str">
        <f>VLOOKUP(B730,imbin!$B$4:$D$3233,3,FALSE)</f>
        <v>MOVES</v>
      </c>
      <c r="P730" s="4">
        <f>IF(ISNA(VLOOKUP(B730,rampbin!$B$4:$G$1697,6,FALSE)),2,VLOOKUP(B730,rampbin!$B$4:$G$1697,6,FALSE))</f>
        <v>2</v>
      </c>
      <c r="Q730" s="4" t="str">
        <f>IF(ISNA(VLOOKUP(B730,rampbin!$B$4:$G$1697,5,FALSE)),"MOVES",VLOOKUP(B730,rampbin!$B$4:$G$1697,5,FALSE))</f>
        <v>MOVES</v>
      </c>
      <c r="R730" s="4" t="s">
        <v>1880</v>
      </c>
      <c r="S730" s="6" t="s">
        <v>1851</v>
      </c>
      <c r="T730" s="4">
        <f>VLOOKUP(B730,meanLDage!$B$3:$E$3145,4,FALSE)</f>
        <v>3</v>
      </c>
      <c r="U730" s="32">
        <f>VLOOKUP(B730,meanLDage!$B$3:$E$3145,2,FALSE)</f>
        <v>9.9876491148999058</v>
      </c>
      <c r="V730" s="4" t="str">
        <f t="shared" si="78"/>
        <v>18_L_200001000_0_3_2</v>
      </c>
      <c r="W730" s="4">
        <v>18097</v>
      </c>
      <c r="X730" s="6"/>
      <c r="Y730" s="8">
        <f t="shared" si="79"/>
        <v>18097</v>
      </c>
      <c r="Z730" s="6" t="b">
        <f t="shared" si="77"/>
        <v>1</v>
      </c>
      <c r="AA730" s="6">
        <f t="shared" si="80"/>
        <v>18097</v>
      </c>
      <c r="AB730" s="4">
        <f t="shared" si="81"/>
        <v>3</v>
      </c>
      <c r="AC730" s="32">
        <f t="shared" si="82"/>
        <v>9.9876491148999058</v>
      </c>
      <c r="AD730" s="4">
        <f>VLOOKUP($B730,meanLDage!$Z$3:$AC$3145,4,FALSE)</f>
        <v>3</v>
      </c>
      <c r="AE730" s="32">
        <f>VLOOKUP($B730,meanLDage!$Z$3:$AC$3145,2,FALSE)</f>
        <v>9.3567985402774898</v>
      </c>
      <c r="AF730" s="6">
        <f>VLOOKUP(V730,'2017 rep county selection'!$A$1:$C$281,3,FALSE)</f>
        <v>18097</v>
      </c>
      <c r="AH730" s="9">
        <f t="shared" si="83"/>
        <v>18097</v>
      </c>
    </row>
    <row r="731" spans="1:34" ht="15.75" customHeight="1" x14ac:dyDescent="0.3">
      <c r="A731" s="4">
        <v>18</v>
      </c>
      <c r="B731" s="4">
        <v>18133</v>
      </c>
      <c r="C731" s="6" t="s">
        <v>2272</v>
      </c>
      <c r="D731" s="6" t="s">
        <v>307</v>
      </c>
      <c r="E731" s="4">
        <v>18097</v>
      </c>
      <c r="F731" s="4">
        <v>18097</v>
      </c>
      <c r="G731" s="4">
        <v>18097</v>
      </c>
      <c r="H731" s="37">
        <v>726863374</v>
      </c>
      <c r="I731" s="37">
        <v>576708526.88077402</v>
      </c>
      <c r="J731" s="37">
        <v>605682041.46824598</v>
      </c>
      <c r="K731" s="4" t="str">
        <f>VLOOKUP(B731,altitude!$B$3:$E$3232,4)</f>
        <v>L</v>
      </c>
      <c r="L731" s="4">
        <f>VLOOKUP(B731,fuelregion!$C$5:$D$3233,2,FALSE)</f>
        <v>200001000</v>
      </c>
      <c r="M731" s="4">
        <f>VLOOKUP(B731,fuelregion!$H$5:$I$3113,2,FALSE)</f>
        <v>200001000</v>
      </c>
      <c r="N731" s="4">
        <f>VLOOKUP(B731,imbin!$B$4:$D$3233,2,FALSE)</f>
        <v>0</v>
      </c>
      <c r="O731" s="4" t="str">
        <f>VLOOKUP(B731,imbin!$B$4:$D$3233,3,FALSE)</f>
        <v>MOVES</v>
      </c>
      <c r="P731" s="4">
        <f>IF(ISNA(VLOOKUP(B731,rampbin!$B$4:$G$1697,6,FALSE)),2,VLOOKUP(B731,rampbin!$B$4:$G$1697,6,FALSE))</f>
        <v>2</v>
      </c>
      <c r="Q731" s="4" t="str">
        <f>IF(ISNA(VLOOKUP(B731,rampbin!$B$4:$G$1697,5,FALSE)),"MOVES",VLOOKUP(B731,rampbin!$B$4:$G$1697,5,FALSE))</f>
        <v>MOVES</v>
      </c>
      <c r="R731" s="4" t="s">
        <v>1877</v>
      </c>
      <c r="S731" s="6" t="s">
        <v>2005</v>
      </c>
      <c r="T731" s="4">
        <f>VLOOKUP(B731,meanLDage!$B$3:$E$3145,4,FALSE)</f>
        <v>4</v>
      </c>
      <c r="U731" s="32">
        <f>VLOOKUP(B731,meanLDage!$B$3:$E$3145,2,FALSE)</f>
        <v>12.192629239518363</v>
      </c>
      <c r="V731" s="4" t="str">
        <f t="shared" si="78"/>
        <v>18_L_200001000_0_4_2</v>
      </c>
      <c r="W731" s="4">
        <v>18003</v>
      </c>
      <c r="X731" s="6"/>
      <c r="Y731" s="8">
        <f t="shared" si="79"/>
        <v>18003</v>
      </c>
      <c r="Z731" s="6" t="b">
        <f t="shared" si="77"/>
        <v>0</v>
      </c>
      <c r="AA731" s="6">
        <f t="shared" si="80"/>
        <v>18097</v>
      </c>
      <c r="AB731" s="4">
        <f t="shared" si="81"/>
        <v>4</v>
      </c>
      <c r="AC731" s="32">
        <f t="shared" si="82"/>
        <v>12.192629239518363</v>
      </c>
      <c r="AD731" s="4">
        <f>VLOOKUP($B731,meanLDage!$Z$3:$AC$3145,4,FALSE)</f>
        <v>4</v>
      </c>
      <c r="AE731" s="32">
        <f>VLOOKUP($B731,meanLDage!$Z$3:$AC$3145,2,FALSE)</f>
        <v>11.586773647102879</v>
      </c>
      <c r="AF731" s="6">
        <f>VLOOKUP(V731,'2017 rep county selection'!$A$1:$C$281,3,FALSE)</f>
        <v>18091</v>
      </c>
      <c r="AH731" s="9">
        <f t="shared" si="83"/>
        <v>18091</v>
      </c>
    </row>
    <row r="732" spans="1:34" ht="15.75" customHeight="1" x14ac:dyDescent="0.3">
      <c r="A732" s="4">
        <v>18</v>
      </c>
      <c r="B732" s="4">
        <v>18135</v>
      </c>
      <c r="C732" s="6" t="s">
        <v>2272</v>
      </c>
      <c r="D732" s="6" t="s">
        <v>62</v>
      </c>
      <c r="E732" s="4">
        <v>18053</v>
      </c>
      <c r="F732" s="4">
        <v>18053</v>
      </c>
      <c r="G732" s="4">
        <v>18053</v>
      </c>
      <c r="H732" s="37">
        <v>348837930</v>
      </c>
      <c r="I732" s="37">
        <v>264312678.53749099</v>
      </c>
      <c r="J732" s="37">
        <v>277591600.02053899</v>
      </c>
      <c r="K732" s="4" t="str">
        <f>VLOOKUP(B732,altitude!$B$3:$E$3232,4)</f>
        <v>L</v>
      </c>
      <c r="L732" s="4">
        <f>VLOOKUP(B732,fuelregion!$C$5:$D$3233,2,FALSE)</f>
        <v>200001000</v>
      </c>
      <c r="M732" s="4">
        <f>VLOOKUP(B732,fuelregion!$H$5:$I$3113,2,FALSE)</f>
        <v>200001000</v>
      </c>
      <c r="N732" s="4">
        <f>VLOOKUP(B732,imbin!$B$4:$D$3233,2,FALSE)</f>
        <v>0</v>
      </c>
      <c r="O732" s="4" t="str">
        <f>VLOOKUP(B732,imbin!$B$4:$D$3233,3,FALSE)</f>
        <v>MOVES</v>
      </c>
      <c r="P732" s="4">
        <f>IF(ISNA(VLOOKUP(B732,rampbin!$B$4:$G$1697,6,FALSE)),2,VLOOKUP(B732,rampbin!$B$4:$G$1697,6,FALSE))</f>
        <v>2</v>
      </c>
      <c r="Q732" s="4" t="str">
        <f>IF(ISNA(VLOOKUP(B732,rampbin!$B$4:$G$1697,5,FALSE)),"MOVES",VLOOKUP(B732,rampbin!$B$4:$G$1697,5,FALSE))</f>
        <v>MOVES</v>
      </c>
      <c r="R732" s="4" t="s">
        <v>1880</v>
      </c>
      <c r="S732" s="6" t="s">
        <v>1851</v>
      </c>
      <c r="T732" s="4">
        <f>VLOOKUP(B732,meanLDage!$B$3:$E$3145,4,FALSE)</f>
        <v>4</v>
      </c>
      <c r="U732" s="32">
        <f>VLOOKUP(B732,meanLDage!$B$3:$E$3145,2,FALSE)</f>
        <v>12.886663807445348</v>
      </c>
      <c r="V732" s="4" t="str">
        <f t="shared" si="78"/>
        <v>18_L_200001000_0_4_2</v>
      </c>
      <c r="W732" s="4">
        <v>18003</v>
      </c>
      <c r="X732" s="6"/>
      <c r="Y732" s="8">
        <f t="shared" si="79"/>
        <v>18003</v>
      </c>
      <c r="Z732" s="6" t="b">
        <f t="shared" si="77"/>
        <v>0</v>
      </c>
      <c r="AA732" s="6">
        <f t="shared" si="80"/>
        <v>18053</v>
      </c>
      <c r="AB732" s="4">
        <f t="shared" si="81"/>
        <v>4</v>
      </c>
      <c r="AC732" s="32">
        <f t="shared" si="82"/>
        <v>12.886663807445348</v>
      </c>
      <c r="AD732" s="4">
        <f>VLOOKUP($B732,meanLDage!$Z$3:$AC$3145,4,FALSE)</f>
        <v>4</v>
      </c>
      <c r="AE732" s="32">
        <f>VLOOKUP($B732,meanLDage!$Z$3:$AC$3145,2,FALSE)</f>
        <v>12.231534011716244</v>
      </c>
      <c r="AF732" s="6">
        <f>VLOOKUP(V732,'2017 rep county selection'!$A$1:$C$281,3,FALSE)</f>
        <v>18091</v>
      </c>
      <c r="AH732" s="9">
        <f t="shared" si="83"/>
        <v>18091</v>
      </c>
    </row>
    <row r="733" spans="1:34" ht="15.75" customHeight="1" x14ac:dyDescent="0.3">
      <c r="A733" s="4">
        <v>18</v>
      </c>
      <c r="B733" s="4">
        <v>18137</v>
      </c>
      <c r="C733" s="6" t="s">
        <v>2272</v>
      </c>
      <c r="D733" s="6" t="s">
        <v>539</v>
      </c>
      <c r="E733" s="4">
        <v>18053</v>
      </c>
      <c r="F733" s="4">
        <v>18053</v>
      </c>
      <c r="G733" s="4">
        <v>18053</v>
      </c>
      <c r="H733" s="37">
        <v>452230317</v>
      </c>
      <c r="I733" s="37">
        <v>386158702.14359897</v>
      </c>
      <c r="J733" s="37">
        <v>405559099.86293203</v>
      </c>
      <c r="K733" s="4" t="str">
        <f>VLOOKUP(B733,altitude!$B$3:$E$3232,4)</f>
        <v>L</v>
      </c>
      <c r="L733" s="4">
        <f>VLOOKUP(B733,fuelregion!$C$5:$D$3233,2,FALSE)</f>
        <v>200001000</v>
      </c>
      <c r="M733" s="4">
        <f>VLOOKUP(B733,fuelregion!$H$5:$I$3113,2,FALSE)</f>
        <v>200001000</v>
      </c>
      <c r="N733" s="4">
        <f>VLOOKUP(B733,imbin!$B$4:$D$3233,2,FALSE)</f>
        <v>0</v>
      </c>
      <c r="O733" s="4" t="str">
        <f>VLOOKUP(B733,imbin!$B$4:$D$3233,3,FALSE)</f>
        <v>MOVES</v>
      </c>
      <c r="P733" s="4">
        <f>IF(ISNA(VLOOKUP(B733,rampbin!$B$4:$G$1697,6,FALSE)),2,VLOOKUP(B733,rampbin!$B$4:$G$1697,6,FALSE))</f>
        <v>2</v>
      </c>
      <c r="Q733" s="4" t="str">
        <f>IF(ISNA(VLOOKUP(B733,rampbin!$B$4:$G$1697,5,FALSE)),"MOVES",VLOOKUP(B733,rampbin!$B$4:$G$1697,5,FALSE))</f>
        <v>MOVES</v>
      </c>
      <c r="R733" s="4" t="s">
        <v>1880</v>
      </c>
      <c r="S733" s="6" t="s">
        <v>1851</v>
      </c>
      <c r="T733" s="4">
        <f>VLOOKUP(B733,meanLDage!$B$3:$E$3145,4,FALSE)</f>
        <v>4</v>
      </c>
      <c r="U733" s="32">
        <f>VLOOKUP(B733,meanLDage!$B$3:$E$3145,2,FALSE)</f>
        <v>12.708097549027073</v>
      </c>
      <c r="V733" s="4" t="str">
        <f t="shared" si="78"/>
        <v>18_L_200001000_0_4_2</v>
      </c>
      <c r="W733" s="4">
        <v>18003</v>
      </c>
      <c r="X733" s="6"/>
      <c r="Y733" s="8">
        <f t="shared" si="79"/>
        <v>18003</v>
      </c>
      <c r="Z733" s="6" t="b">
        <f t="shared" si="77"/>
        <v>0</v>
      </c>
      <c r="AA733" s="6">
        <f t="shared" si="80"/>
        <v>18053</v>
      </c>
      <c r="AB733" s="4">
        <f t="shared" si="81"/>
        <v>4</v>
      </c>
      <c r="AC733" s="32">
        <f t="shared" si="82"/>
        <v>12.708097549027073</v>
      </c>
      <c r="AD733" s="4">
        <f>VLOOKUP($B733,meanLDage!$Z$3:$AC$3145,4,FALSE)</f>
        <v>4</v>
      </c>
      <c r="AE733" s="32">
        <f>VLOOKUP($B733,meanLDage!$Z$3:$AC$3145,2,FALSE)</f>
        <v>12.03915041943816</v>
      </c>
      <c r="AF733" s="6">
        <f>VLOOKUP(V733,'2017 rep county selection'!$A$1:$C$281,3,FALSE)</f>
        <v>18091</v>
      </c>
      <c r="AH733" s="9">
        <f t="shared" si="83"/>
        <v>18091</v>
      </c>
    </row>
    <row r="734" spans="1:34" ht="15.75" customHeight="1" x14ac:dyDescent="0.3">
      <c r="A734" s="4">
        <v>18</v>
      </c>
      <c r="B734" s="4">
        <v>18139</v>
      </c>
      <c r="C734" s="6" t="s">
        <v>2272</v>
      </c>
      <c r="D734" s="6" t="s">
        <v>540</v>
      </c>
      <c r="E734" s="4">
        <v>18097</v>
      </c>
      <c r="F734" s="4">
        <v>18097</v>
      </c>
      <c r="G734" s="4">
        <v>18097</v>
      </c>
      <c r="H734" s="37">
        <v>222247732</v>
      </c>
      <c r="I734" s="37">
        <v>204834407.44928101</v>
      </c>
      <c r="J734" s="37">
        <v>215125173.78048</v>
      </c>
      <c r="K734" s="4" t="str">
        <f>VLOOKUP(B734,altitude!$B$3:$E$3232,4)</f>
        <v>L</v>
      </c>
      <c r="L734" s="4">
        <f>VLOOKUP(B734,fuelregion!$C$5:$D$3233,2,FALSE)</f>
        <v>200001000</v>
      </c>
      <c r="M734" s="4">
        <f>VLOOKUP(B734,fuelregion!$H$5:$I$3113,2,FALSE)</f>
        <v>200001000</v>
      </c>
      <c r="N734" s="4">
        <f>VLOOKUP(B734,imbin!$B$4:$D$3233,2,FALSE)</f>
        <v>0</v>
      </c>
      <c r="O734" s="4" t="str">
        <f>VLOOKUP(B734,imbin!$B$4:$D$3233,3,FALSE)</f>
        <v>MOVES</v>
      </c>
      <c r="P734" s="4">
        <f>IF(ISNA(VLOOKUP(B734,rampbin!$B$4:$G$1697,6,FALSE)),2,VLOOKUP(B734,rampbin!$B$4:$G$1697,6,FALSE))</f>
        <v>2</v>
      </c>
      <c r="Q734" s="4" t="str">
        <f>IF(ISNA(VLOOKUP(B734,rampbin!$B$4:$G$1697,5,FALSE)),"MOVES",VLOOKUP(B734,rampbin!$B$4:$G$1697,5,FALSE))</f>
        <v>MOVES</v>
      </c>
      <c r="R734" s="4" t="s">
        <v>1880</v>
      </c>
      <c r="S734" s="6" t="s">
        <v>1851</v>
      </c>
      <c r="T734" s="4">
        <f>VLOOKUP(B734,meanLDage!$B$3:$E$3145,4,FALSE)</f>
        <v>4</v>
      </c>
      <c r="U734" s="32">
        <f>VLOOKUP(B734,meanLDage!$B$3:$E$3145,2,FALSE)</f>
        <v>12.501271632688411</v>
      </c>
      <c r="V734" s="4" t="str">
        <f t="shared" si="78"/>
        <v>18_L_200001000_0_4_2</v>
      </c>
      <c r="W734" s="4">
        <v>18003</v>
      </c>
      <c r="X734" s="6"/>
      <c r="Y734" s="8">
        <f t="shared" si="79"/>
        <v>18003</v>
      </c>
      <c r="Z734" s="6" t="b">
        <f t="shared" si="77"/>
        <v>0</v>
      </c>
      <c r="AA734" s="6">
        <f t="shared" si="80"/>
        <v>18097</v>
      </c>
      <c r="AB734" s="4">
        <f t="shared" si="81"/>
        <v>4</v>
      </c>
      <c r="AC734" s="32">
        <f t="shared" si="82"/>
        <v>12.501271632688411</v>
      </c>
      <c r="AD734" s="4">
        <f>VLOOKUP($B734,meanLDage!$Z$3:$AC$3145,4,FALSE)</f>
        <v>4</v>
      </c>
      <c r="AE734" s="32">
        <f>VLOOKUP($B734,meanLDage!$Z$3:$AC$3145,2,FALSE)</f>
        <v>11.891596619832276</v>
      </c>
      <c r="AF734" s="6">
        <f>VLOOKUP(V734,'2017 rep county selection'!$A$1:$C$281,3,FALSE)</f>
        <v>18091</v>
      </c>
      <c r="AH734" s="9">
        <f t="shared" si="83"/>
        <v>18091</v>
      </c>
    </row>
    <row r="735" spans="1:34" ht="15.75" customHeight="1" x14ac:dyDescent="0.3">
      <c r="A735" s="4">
        <v>18</v>
      </c>
      <c r="B735" s="4">
        <v>18141</v>
      </c>
      <c r="C735" s="6" t="s">
        <v>2272</v>
      </c>
      <c r="D735" s="6" t="s">
        <v>541</v>
      </c>
      <c r="E735" s="4">
        <v>18097</v>
      </c>
      <c r="F735" s="4">
        <v>18097</v>
      </c>
      <c r="G735" s="4">
        <v>18097</v>
      </c>
      <c r="H735" s="37">
        <v>2345639872</v>
      </c>
      <c r="I735" s="37">
        <v>2785836989.8356299</v>
      </c>
      <c r="J735" s="37">
        <v>2925795885.70714</v>
      </c>
      <c r="K735" s="4" t="str">
        <f>VLOOKUP(B735,altitude!$B$3:$E$3232,4)</f>
        <v>L</v>
      </c>
      <c r="L735" s="4">
        <f>VLOOKUP(B735,fuelregion!$C$5:$D$3233,2,FALSE)</f>
        <v>200001000</v>
      </c>
      <c r="M735" s="4">
        <f>VLOOKUP(B735,fuelregion!$H$5:$I$3113,2,FALSE)</f>
        <v>200001000</v>
      </c>
      <c r="N735" s="4">
        <f>VLOOKUP(B735,imbin!$B$4:$D$3233,2,FALSE)</f>
        <v>0</v>
      </c>
      <c r="O735" s="4" t="str">
        <f>VLOOKUP(B735,imbin!$B$4:$D$3233,3,FALSE)</f>
        <v>MOVES</v>
      </c>
      <c r="P735" s="4">
        <f>IF(ISNA(VLOOKUP(B735,rampbin!$B$4:$G$1697,6,FALSE)),2,VLOOKUP(B735,rampbin!$B$4:$G$1697,6,FALSE))</f>
        <v>2</v>
      </c>
      <c r="Q735" s="4" t="str">
        <f>IF(ISNA(VLOOKUP(B735,rampbin!$B$4:$G$1697,5,FALSE)),"MOVES",VLOOKUP(B735,rampbin!$B$4:$G$1697,5,FALSE))</f>
        <v>MOVES</v>
      </c>
      <c r="R735" s="4" t="s">
        <v>1877</v>
      </c>
      <c r="S735" s="6" t="s">
        <v>2015</v>
      </c>
      <c r="T735" s="4">
        <f>VLOOKUP(B735,meanLDage!$B$3:$E$3145,4,FALSE)</f>
        <v>4</v>
      </c>
      <c r="U735" s="32">
        <f>VLOOKUP(B735,meanLDage!$B$3:$E$3145,2,FALSE)</f>
        <v>11.135679599707171</v>
      </c>
      <c r="V735" s="4" t="str">
        <f t="shared" si="78"/>
        <v>18_L_200001000_0_3_2</v>
      </c>
      <c r="W735" s="4">
        <v>18003</v>
      </c>
      <c r="X735" s="6"/>
      <c r="Y735" s="8">
        <f t="shared" si="79"/>
        <v>18003</v>
      </c>
      <c r="Z735" s="6" t="b">
        <f t="shared" si="77"/>
        <v>0</v>
      </c>
      <c r="AA735" s="6">
        <f t="shared" si="80"/>
        <v>18097</v>
      </c>
      <c r="AB735" s="4">
        <f t="shared" si="81"/>
        <v>4</v>
      </c>
      <c r="AC735" s="32">
        <f t="shared" si="82"/>
        <v>11.135679599707171</v>
      </c>
      <c r="AD735" s="4">
        <f>VLOOKUP($B735,meanLDage!$Z$3:$AC$3145,4,FALSE)</f>
        <v>3</v>
      </c>
      <c r="AE735" s="32">
        <f>VLOOKUP($B735,meanLDage!$Z$3:$AC$3145,2,FALSE)</f>
        <v>10.580703415107143</v>
      </c>
      <c r="AF735" s="6">
        <f>VLOOKUP(V735,'2017 rep county selection'!$A$1:$C$281,3,FALSE)</f>
        <v>18097</v>
      </c>
      <c r="AH735" s="9">
        <f t="shared" si="83"/>
        <v>18097</v>
      </c>
    </row>
    <row r="736" spans="1:34" ht="15.75" customHeight="1" x14ac:dyDescent="0.3">
      <c r="A736" s="4">
        <v>18</v>
      </c>
      <c r="B736" s="4">
        <v>18143</v>
      </c>
      <c r="C736" s="6" t="s">
        <v>2272</v>
      </c>
      <c r="D736" s="6" t="s">
        <v>135</v>
      </c>
      <c r="E736" s="4">
        <v>18053</v>
      </c>
      <c r="F736" s="4">
        <v>18053</v>
      </c>
      <c r="G736" s="4">
        <v>18053</v>
      </c>
      <c r="H736" s="37">
        <v>353229758</v>
      </c>
      <c r="I736" s="37">
        <v>333765147.446823</v>
      </c>
      <c r="J736" s="37">
        <v>350533322.21424502</v>
      </c>
      <c r="K736" s="4" t="str">
        <f>VLOOKUP(B736,altitude!$B$3:$E$3232,4)</f>
        <v>L</v>
      </c>
      <c r="L736" s="4">
        <f>VLOOKUP(B736,fuelregion!$C$5:$D$3233,2,FALSE)</f>
        <v>200001000</v>
      </c>
      <c r="M736" s="4">
        <f>VLOOKUP(B736,fuelregion!$H$5:$I$3113,2,FALSE)</f>
        <v>200001000</v>
      </c>
      <c r="N736" s="4">
        <f>VLOOKUP(B736,imbin!$B$4:$D$3233,2,FALSE)</f>
        <v>0</v>
      </c>
      <c r="O736" s="4" t="str">
        <f>VLOOKUP(B736,imbin!$B$4:$D$3233,3,FALSE)</f>
        <v>MOVES</v>
      </c>
      <c r="P736" s="4">
        <f>IF(ISNA(VLOOKUP(B736,rampbin!$B$4:$G$1697,6,FALSE)),2,VLOOKUP(B736,rampbin!$B$4:$G$1697,6,FALSE))</f>
        <v>2</v>
      </c>
      <c r="Q736" s="4" t="str">
        <f>IF(ISNA(VLOOKUP(B736,rampbin!$B$4:$G$1697,5,FALSE)),"MOVES",VLOOKUP(B736,rampbin!$B$4:$G$1697,5,FALSE))</f>
        <v>MOVES</v>
      </c>
      <c r="R736" s="4" t="s">
        <v>1877</v>
      </c>
      <c r="S736" s="6" t="s">
        <v>2006</v>
      </c>
      <c r="T736" s="4">
        <f>VLOOKUP(B736,meanLDage!$B$3:$E$3145,4,FALSE)</f>
        <v>5</v>
      </c>
      <c r="U736" s="32">
        <f>VLOOKUP(B736,meanLDage!$B$3:$E$3145,2,FALSE)</f>
        <v>13.241388531148761</v>
      </c>
      <c r="V736" s="4" t="str">
        <f t="shared" si="78"/>
        <v>18_L_200001000_0_4_2</v>
      </c>
      <c r="W736" s="4">
        <v>18079</v>
      </c>
      <c r="X736" s="6"/>
      <c r="Y736" s="8">
        <f t="shared" si="79"/>
        <v>18079</v>
      </c>
      <c r="Z736" s="6" t="b">
        <f t="shared" si="77"/>
        <v>0</v>
      </c>
      <c r="AA736" s="6">
        <f t="shared" si="80"/>
        <v>18053</v>
      </c>
      <c r="AB736" s="4">
        <f t="shared" si="81"/>
        <v>5</v>
      </c>
      <c r="AC736" s="32">
        <f t="shared" si="82"/>
        <v>13.241388531148761</v>
      </c>
      <c r="AD736" s="4">
        <f>VLOOKUP($B736,meanLDage!$Z$3:$AC$3145,4,FALSE)</f>
        <v>4</v>
      </c>
      <c r="AE736" s="32">
        <f>VLOOKUP($B736,meanLDage!$Z$3:$AC$3145,2,FALSE)</f>
        <v>12.570746243106827</v>
      </c>
      <c r="AF736" s="6">
        <f>VLOOKUP(V736,'2017 rep county selection'!$A$1:$C$281,3,FALSE)</f>
        <v>18091</v>
      </c>
      <c r="AH736" s="9">
        <f t="shared" si="83"/>
        <v>18091</v>
      </c>
    </row>
    <row r="737" spans="1:34" ht="15.75" customHeight="1" x14ac:dyDescent="0.3">
      <c r="A737" s="4">
        <v>18</v>
      </c>
      <c r="B737" s="4">
        <v>18145</v>
      </c>
      <c r="C737" s="6" t="s">
        <v>2272</v>
      </c>
      <c r="D737" s="6" t="s">
        <v>65</v>
      </c>
      <c r="E737" s="4">
        <v>18097</v>
      </c>
      <c r="F737" s="4">
        <v>18097</v>
      </c>
      <c r="G737" s="4">
        <v>18097</v>
      </c>
      <c r="H737" s="37">
        <v>741830272</v>
      </c>
      <c r="I737" s="37">
        <v>718548194.15442097</v>
      </c>
      <c r="J737" s="37">
        <v>754647654.47731197</v>
      </c>
      <c r="K737" s="4" t="str">
        <f>VLOOKUP(B737,altitude!$B$3:$E$3232,4)</f>
        <v>L</v>
      </c>
      <c r="L737" s="4">
        <f>VLOOKUP(B737,fuelregion!$C$5:$D$3233,2,FALSE)</f>
        <v>200001000</v>
      </c>
      <c r="M737" s="4">
        <f>VLOOKUP(B737,fuelregion!$H$5:$I$3113,2,FALSE)</f>
        <v>200001000</v>
      </c>
      <c r="N737" s="4">
        <f>VLOOKUP(B737,imbin!$B$4:$D$3233,2,FALSE)</f>
        <v>0</v>
      </c>
      <c r="O737" s="4" t="str">
        <f>VLOOKUP(B737,imbin!$B$4:$D$3233,3,FALSE)</f>
        <v>MOVES</v>
      </c>
      <c r="P737" s="4">
        <f>IF(ISNA(VLOOKUP(B737,rampbin!$B$4:$G$1697,6,FALSE)),2,VLOOKUP(B737,rampbin!$B$4:$G$1697,6,FALSE))</f>
        <v>2</v>
      </c>
      <c r="Q737" s="4" t="str">
        <f>IF(ISNA(VLOOKUP(B737,rampbin!$B$4:$G$1697,5,FALSE)),"MOVES",VLOOKUP(B737,rampbin!$B$4:$G$1697,5,FALSE))</f>
        <v>MOVES</v>
      </c>
      <c r="R737" s="4" t="s">
        <v>1877</v>
      </c>
      <c r="S737" s="6" t="s">
        <v>2005</v>
      </c>
      <c r="T737" s="4">
        <f>VLOOKUP(B737,meanLDage!$B$3:$E$3145,4,FALSE)</f>
        <v>4</v>
      </c>
      <c r="U737" s="32">
        <f>VLOOKUP(B737,meanLDage!$B$3:$E$3145,2,FALSE)</f>
        <v>11.972161083734949</v>
      </c>
      <c r="V737" s="4" t="str">
        <f t="shared" si="78"/>
        <v>18_L_200001000_0_4_2</v>
      </c>
      <c r="W737" s="4">
        <v>18003</v>
      </c>
      <c r="X737" s="6"/>
      <c r="Y737" s="8">
        <f t="shared" si="79"/>
        <v>18003</v>
      </c>
      <c r="Z737" s="6" t="b">
        <f t="shared" si="77"/>
        <v>0</v>
      </c>
      <c r="AA737" s="6">
        <f t="shared" si="80"/>
        <v>18097</v>
      </c>
      <c r="AB737" s="4">
        <f t="shared" si="81"/>
        <v>4</v>
      </c>
      <c r="AC737" s="32">
        <f t="shared" si="82"/>
        <v>11.972161083734949</v>
      </c>
      <c r="AD737" s="4">
        <f>VLOOKUP($B737,meanLDage!$Z$3:$AC$3145,4,FALSE)</f>
        <v>4</v>
      </c>
      <c r="AE737" s="32">
        <f>VLOOKUP($B737,meanLDage!$Z$3:$AC$3145,2,FALSE)</f>
        <v>11.356643267600404</v>
      </c>
      <c r="AF737" s="6">
        <f>VLOOKUP(V737,'2017 rep county selection'!$A$1:$C$281,3,FALSE)</f>
        <v>18091</v>
      </c>
      <c r="AH737" s="9">
        <f t="shared" si="83"/>
        <v>18091</v>
      </c>
    </row>
    <row r="738" spans="1:34" ht="15.75" customHeight="1" x14ac:dyDescent="0.3">
      <c r="A738" s="4">
        <v>18</v>
      </c>
      <c r="B738" s="4">
        <v>18147</v>
      </c>
      <c r="C738" s="6" t="s">
        <v>2272</v>
      </c>
      <c r="D738" s="6" t="s">
        <v>542</v>
      </c>
      <c r="E738" s="4">
        <v>18097</v>
      </c>
      <c r="F738" s="4">
        <v>18097</v>
      </c>
      <c r="G738" s="4">
        <v>18097</v>
      </c>
      <c r="H738" s="37">
        <v>404173411</v>
      </c>
      <c r="I738" s="37">
        <v>331755454.52317202</v>
      </c>
      <c r="J738" s="37">
        <v>348422663.43456799</v>
      </c>
      <c r="K738" s="4" t="str">
        <f>VLOOKUP(B738,altitude!$B$3:$E$3232,4)</f>
        <v>L</v>
      </c>
      <c r="L738" s="4">
        <f>VLOOKUP(B738,fuelregion!$C$5:$D$3233,2,FALSE)</f>
        <v>200001000</v>
      </c>
      <c r="M738" s="4">
        <f>VLOOKUP(B738,fuelregion!$H$5:$I$3113,2,FALSE)</f>
        <v>200001000</v>
      </c>
      <c r="N738" s="4">
        <f>VLOOKUP(B738,imbin!$B$4:$D$3233,2,FALSE)</f>
        <v>0</v>
      </c>
      <c r="O738" s="4" t="str">
        <f>VLOOKUP(B738,imbin!$B$4:$D$3233,3,FALSE)</f>
        <v>MOVES</v>
      </c>
      <c r="P738" s="4">
        <f>IF(ISNA(VLOOKUP(B738,rampbin!$B$4:$G$1697,6,FALSE)),2,VLOOKUP(B738,rampbin!$B$4:$G$1697,6,FALSE))</f>
        <v>2</v>
      </c>
      <c r="Q738" s="4" t="str">
        <f>IF(ISNA(VLOOKUP(B738,rampbin!$B$4:$G$1697,5,FALSE)),"MOVES",VLOOKUP(B738,rampbin!$B$4:$G$1697,5,FALSE))</f>
        <v>MOVES</v>
      </c>
      <c r="R738" s="4" t="s">
        <v>1880</v>
      </c>
      <c r="S738" s="6" t="s">
        <v>1851</v>
      </c>
      <c r="T738" s="4">
        <f>VLOOKUP(B738,meanLDage!$B$3:$E$3145,4,FALSE)</f>
        <v>4</v>
      </c>
      <c r="U738" s="32">
        <f>VLOOKUP(B738,meanLDage!$B$3:$E$3145,2,FALSE)</f>
        <v>12.427081263519202</v>
      </c>
      <c r="V738" s="4" t="str">
        <f t="shared" si="78"/>
        <v>18_L_200001000_0_4_2</v>
      </c>
      <c r="W738" s="4">
        <v>18003</v>
      </c>
      <c r="X738" s="6"/>
      <c r="Y738" s="8">
        <f t="shared" si="79"/>
        <v>18003</v>
      </c>
      <c r="Z738" s="6" t="b">
        <f t="shared" si="77"/>
        <v>0</v>
      </c>
      <c r="AA738" s="6">
        <f t="shared" si="80"/>
        <v>18097</v>
      </c>
      <c r="AB738" s="4">
        <f t="shared" si="81"/>
        <v>4</v>
      </c>
      <c r="AC738" s="32">
        <f t="shared" si="82"/>
        <v>12.427081263519202</v>
      </c>
      <c r="AD738" s="4">
        <f>VLOOKUP($B738,meanLDage!$Z$3:$AC$3145,4,FALSE)</f>
        <v>4</v>
      </c>
      <c r="AE738" s="32">
        <f>VLOOKUP($B738,meanLDage!$Z$3:$AC$3145,2,FALSE)</f>
        <v>11.746784235155397</v>
      </c>
      <c r="AF738" s="6">
        <f>VLOOKUP(V738,'2017 rep county selection'!$A$1:$C$281,3,FALSE)</f>
        <v>18091</v>
      </c>
      <c r="AH738" s="9">
        <f t="shared" si="83"/>
        <v>18091</v>
      </c>
    </row>
    <row r="739" spans="1:34" ht="15.75" customHeight="1" x14ac:dyDescent="0.3">
      <c r="A739" s="4">
        <v>18</v>
      </c>
      <c r="B739" s="4">
        <v>18149</v>
      </c>
      <c r="C739" s="6" t="s">
        <v>2272</v>
      </c>
      <c r="D739" s="6" t="s">
        <v>543</v>
      </c>
      <c r="E739" s="4">
        <v>18053</v>
      </c>
      <c r="F739" s="4">
        <v>18053</v>
      </c>
      <c r="G739" s="4">
        <v>18053</v>
      </c>
      <c r="H739" s="37">
        <v>268370458</v>
      </c>
      <c r="I739" s="37">
        <v>242641225.34713799</v>
      </c>
      <c r="J739" s="37">
        <v>254831385.11433199</v>
      </c>
      <c r="K739" s="4" t="str">
        <f>VLOOKUP(B739,altitude!$B$3:$E$3232,4)</f>
        <v>L</v>
      </c>
      <c r="L739" s="4">
        <f>VLOOKUP(B739,fuelregion!$C$5:$D$3233,2,FALSE)</f>
        <v>200001000</v>
      </c>
      <c r="M739" s="4">
        <f>VLOOKUP(B739,fuelregion!$H$5:$I$3113,2,FALSE)</f>
        <v>200001000</v>
      </c>
      <c r="N739" s="4">
        <f>VLOOKUP(B739,imbin!$B$4:$D$3233,2,FALSE)</f>
        <v>0</v>
      </c>
      <c r="O739" s="4" t="str">
        <f>VLOOKUP(B739,imbin!$B$4:$D$3233,3,FALSE)</f>
        <v>MOVES</v>
      </c>
      <c r="P739" s="4">
        <f>IF(ISNA(VLOOKUP(B739,rampbin!$B$4:$G$1697,6,FALSE)),2,VLOOKUP(B739,rampbin!$B$4:$G$1697,6,FALSE))</f>
        <v>2</v>
      </c>
      <c r="Q739" s="4" t="str">
        <f>IF(ISNA(VLOOKUP(B739,rampbin!$B$4:$G$1697,5,FALSE)),"MOVES",VLOOKUP(B739,rampbin!$B$4:$G$1697,5,FALSE))</f>
        <v>MOVES</v>
      </c>
      <c r="R739" s="4" t="s">
        <v>1880</v>
      </c>
      <c r="S739" s="6" t="s">
        <v>1851</v>
      </c>
      <c r="T739" s="4">
        <f>VLOOKUP(B739,meanLDage!$B$3:$E$3145,4,FALSE)</f>
        <v>4</v>
      </c>
      <c r="U739" s="32">
        <f>VLOOKUP(B739,meanLDage!$B$3:$E$3145,2,FALSE)</f>
        <v>12.741027175525389</v>
      </c>
      <c r="V739" s="4" t="str">
        <f t="shared" si="78"/>
        <v>18_L_200001000_0_4_2</v>
      </c>
      <c r="W739" s="4">
        <v>18003</v>
      </c>
      <c r="X739" s="6"/>
      <c r="Y739" s="8">
        <f t="shared" si="79"/>
        <v>18003</v>
      </c>
      <c r="Z739" s="6" t="b">
        <f t="shared" si="77"/>
        <v>0</v>
      </c>
      <c r="AA739" s="6">
        <f t="shared" si="80"/>
        <v>18053</v>
      </c>
      <c r="AB739" s="4">
        <f t="shared" si="81"/>
        <v>4</v>
      </c>
      <c r="AC739" s="32">
        <f t="shared" si="82"/>
        <v>12.741027175525389</v>
      </c>
      <c r="AD739" s="4">
        <f>VLOOKUP($B739,meanLDage!$Z$3:$AC$3145,4,FALSE)</f>
        <v>4</v>
      </c>
      <c r="AE739" s="32">
        <f>VLOOKUP($B739,meanLDage!$Z$3:$AC$3145,2,FALSE)</f>
        <v>12.076714116915031</v>
      </c>
      <c r="AF739" s="6">
        <f>VLOOKUP(V739,'2017 rep county selection'!$A$1:$C$281,3,FALSE)</f>
        <v>18091</v>
      </c>
      <c r="AH739" s="9">
        <f t="shared" si="83"/>
        <v>18091</v>
      </c>
    </row>
    <row r="740" spans="1:34" ht="15.75" customHeight="1" x14ac:dyDescent="0.3">
      <c r="A740" s="4">
        <v>18</v>
      </c>
      <c r="B740" s="4">
        <v>18151</v>
      </c>
      <c r="C740" s="6" t="s">
        <v>2272</v>
      </c>
      <c r="D740" s="6" t="s">
        <v>544</v>
      </c>
      <c r="E740" s="4">
        <v>18097</v>
      </c>
      <c r="F740" s="4">
        <v>18097</v>
      </c>
      <c r="G740" s="4">
        <v>18097</v>
      </c>
      <c r="H740" s="37">
        <v>780605871</v>
      </c>
      <c r="I740" s="37">
        <v>654912912.75346804</v>
      </c>
      <c r="J740" s="37">
        <v>687815372.04666996</v>
      </c>
      <c r="K740" s="4" t="str">
        <f>VLOOKUP(B740,altitude!$B$3:$E$3232,4)</f>
        <v>L</v>
      </c>
      <c r="L740" s="4">
        <f>VLOOKUP(B740,fuelregion!$C$5:$D$3233,2,FALSE)</f>
        <v>200001000</v>
      </c>
      <c r="M740" s="4">
        <f>VLOOKUP(B740,fuelregion!$H$5:$I$3113,2,FALSE)</f>
        <v>200001000</v>
      </c>
      <c r="N740" s="4">
        <f>VLOOKUP(B740,imbin!$B$4:$D$3233,2,FALSE)</f>
        <v>0</v>
      </c>
      <c r="O740" s="4" t="str">
        <f>VLOOKUP(B740,imbin!$B$4:$D$3233,3,FALSE)</f>
        <v>MOVES</v>
      </c>
      <c r="P740" s="4">
        <f>IF(ISNA(VLOOKUP(B740,rampbin!$B$4:$G$1697,6,FALSE)),2,VLOOKUP(B740,rampbin!$B$4:$G$1697,6,FALSE))</f>
        <v>2</v>
      </c>
      <c r="Q740" s="4" t="str">
        <f>IF(ISNA(VLOOKUP(B740,rampbin!$B$4:$G$1697,5,FALSE)),"MOVES",VLOOKUP(B740,rampbin!$B$4:$G$1697,5,FALSE))</f>
        <v>MOVES</v>
      </c>
      <c r="R740" s="4" t="s">
        <v>1880</v>
      </c>
      <c r="S740" s="6" t="s">
        <v>1851</v>
      </c>
      <c r="T740" s="4">
        <f>VLOOKUP(B740,meanLDage!$B$3:$E$3145,4,FALSE)</f>
        <v>4</v>
      </c>
      <c r="U740" s="32">
        <f>VLOOKUP(B740,meanLDage!$B$3:$E$3145,2,FALSE)</f>
        <v>12.044398717051411</v>
      </c>
      <c r="V740" s="4" t="str">
        <f t="shared" si="78"/>
        <v>18_L_200001000_0_4_2</v>
      </c>
      <c r="W740" s="4">
        <v>18003</v>
      </c>
      <c r="X740" s="6"/>
      <c r="Y740" s="8">
        <f t="shared" si="79"/>
        <v>18003</v>
      </c>
      <c r="Z740" s="6" t="b">
        <f t="shared" si="77"/>
        <v>0</v>
      </c>
      <c r="AA740" s="6">
        <f t="shared" si="80"/>
        <v>18097</v>
      </c>
      <c r="AB740" s="4">
        <f t="shared" si="81"/>
        <v>4</v>
      </c>
      <c r="AC740" s="32">
        <f t="shared" si="82"/>
        <v>12.044398717051411</v>
      </c>
      <c r="AD740" s="4">
        <f>VLOOKUP($B740,meanLDage!$Z$3:$AC$3145,4,FALSE)</f>
        <v>4</v>
      </c>
      <c r="AE740" s="32">
        <f>VLOOKUP($B740,meanLDage!$Z$3:$AC$3145,2,FALSE)</f>
        <v>11.400483179659599</v>
      </c>
      <c r="AF740" s="6">
        <f>VLOOKUP(V740,'2017 rep county selection'!$A$1:$C$281,3,FALSE)</f>
        <v>18091</v>
      </c>
      <c r="AH740" s="9">
        <f t="shared" si="83"/>
        <v>18091</v>
      </c>
    </row>
    <row r="741" spans="1:34" ht="15.75" customHeight="1" x14ac:dyDescent="0.3">
      <c r="A741" s="4">
        <v>18</v>
      </c>
      <c r="B741" s="4">
        <v>18153</v>
      </c>
      <c r="C741" s="6" t="s">
        <v>2272</v>
      </c>
      <c r="D741" s="6" t="s">
        <v>545</v>
      </c>
      <c r="E741" s="4">
        <v>18097</v>
      </c>
      <c r="F741" s="4">
        <v>18097</v>
      </c>
      <c r="G741" s="4">
        <v>18097</v>
      </c>
      <c r="H741" s="37">
        <v>229831777</v>
      </c>
      <c r="I741" s="37">
        <v>288486946.06394899</v>
      </c>
      <c r="J741" s="37">
        <v>302980369.261778</v>
      </c>
      <c r="K741" s="4" t="str">
        <f>VLOOKUP(B741,altitude!$B$3:$E$3232,4)</f>
        <v>L</v>
      </c>
      <c r="L741" s="4">
        <f>VLOOKUP(B741,fuelregion!$C$5:$D$3233,2,FALSE)</f>
        <v>200001000</v>
      </c>
      <c r="M741" s="4">
        <f>VLOOKUP(B741,fuelregion!$H$5:$I$3113,2,FALSE)</f>
        <v>200001000</v>
      </c>
      <c r="N741" s="4">
        <f>VLOOKUP(B741,imbin!$B$4:$D$3233,2,FALSE)</f>
        <v>0</v>
      </c>
      <c r="O741" s="4" t="str">
        <f>VLOOKUP(B741,imbin!$B$4:$D$3233,3,FALSE)</f>
        <v>MOVES</v>
      </c>
      <c r="P741" s="4">
        <f>IF(ISNA(VLOOKUP(B741,rampbin!$B$4:$G$1697,6,FALSE)),2,VLOOKUP(B741,rampbin!$B$4:$G$1697,6,FALSE))</f>
        <v>2</v>
      </c>
      <c r="Q741" s="4" t="str">
        <f>IF(ISNA(VLOOKUP(B741,rampbin!$B$4:$G$1697,5,FALSE)),"MOVES",VLOOKUP(B741,rampbin!$B$4:$G$1697,5,FALSE))</f>
        <v>MOVES</v>
      </c>
      <c r="R741" s="4" t="s">
        <v>1877</v>
      </c>
      <c r="S741" s="6" t="s">
        <v>2007</v>
      </c>
      <c r="T741" s="4">
        <f>VLOOKUP(B741,meanLDage!$B$3:$E$3145,4,FALSE)</f>
        <v>4</v>
      </c>
      <c r="U741" s="32">
        <f>VLOOKUP(B741,meanLDage!$B$3:$E$3145,2,FALSE)</f>
        <v>12.506992436447282</v>
      </c>
      <c r="V741" s="4" t="str">
        <f t="shared" si="78"/>
        <v>18_L_200001000_0_4_2</v>
      </c>
      <c r="W741" s="4">
        <v>18003</v>
      </c>
      <c r="X741" s="6"/>
      <c r="Y741" s="8">
        <f t="shared" si="79"/>
        <v>18003</v>
      </c>
      <c r="Z741" s="6" t="b">
        <f t="shared" si="77"/>
        <v>0</v>
      </c>
      <c r="AA741" s="6">
        <f t="shared" si="80"/>
        <v>18097</v>
      </c>
      <c r="AB741" s="4">
        <f t="shared" si="81"/>
        <v>4</v>
      </c>
      <c r="AC741" s="32">
        <f t="shared" si="82"/>
        <v>12.506992436447282</v>
      </c>
      <c r="AD741" s="4">
        <f>VLOOKUP($B741,meanLDage!$Z$3:$AC$3145,4,FALSE)</f>
        <v>4</v>
      </c>
      <c r="AE741" s="32">
        <f>VLOOKUP($B741,meanLDage!$Z$3:$AC$3145,2,FALSE)</f>
        <v>11.839394262802639</v>
      </c>
      <c r="AF741" s="6">
        <f>VLOOKUP(V741,'2017 rep county selection'!$A$1:$C$281,3,FALSE)</f>
        <v>18091</v>
      </c>
      <c r="AH741" s="9">
        <f t="shared" si="83"/>
        <v>18091</v>
      </c>
    </row>
    <row r="742" spans="1:34" ht="15.75" customHeight="1" x14ac:dyDescent="0.3">
      <c r="A742" s="4">
        <v>18</v>
      </c>
      <c r="B742" s="4">
        <v>18155</v>
      </c>
      <c r="C742" s="6" t="s">
        <v>2272</v>
      </c>
      <c r="D742" s="6" t="s">
        <v>546</v>
      </c>
      <c r="E742" s="4">
        <v>18053</v>
      </c>
      <c r="F742" s="4">
        <v>18053</v>
      </c>
      <c r="G742" s="4">
        <v>18053</v>
      </c>
      <c r="H742" s="37">
        <v>111600121</v>
      </c>
      <c r="I742" s="37">
        <v>96524083.576516002</v>
      </c>
      <c r="J742" s="37">
        <v>101373399.67476401</v>
      </c>
      <c r="K742" s="4" t="str">
        <f>VLOOKUP(B742,altitude!$B$3:$E$3232,4)</f>
        <v>L</v>
      </c>
      <c r="L742" s="4">
        <f>VLOOKUP(B742,fuelregion!$C$5:$D$3233,2,FALSE)</f>
        <v>200001000</v>
      </c>
      <c r="M742" s="4">
        <f>VLOOKUP(B742,fuelregion!$H$5:$I$3113,2,FALSE)</f>
        <v>200001000</v>
      </c>
      <c r="N742" s="4">
        <f>VLOOKUP(B742,imbin!$B$4:$D$3233,2,FALSE)</f>
        <v>0</v>
      </c>
      <c r="O742" s="4" t="str">
        <f>VLOOKUP(B742,imbin!$B$4:$D$3233,3,FALSE)</f>
        <v>MOVES</v>
      </c>
      <c r="P742" s="4">
        <f>IF(ISNA(VLOOKUP(B742,rampbin!$B$4:$G$1697,6,FALSE)),2,VLOOKUP(B742,rampbin!$B$4:$G$1697,6,FALSE))</f>
        <v>2</v>
      </c>
      <c r="Q742" s="4" t="str">
        <f>IF(ISNA(VLOOKUP(B742,rampbin!$B$4:$G$1697,5,FALSE)),"MOVES",VLOOKUP(B742,rampbin!$B$4:$G$1697,5,FALSE))</f>
        <v>MOVES</v>
      </c>
      <c r="R742" s="4" t="s">
        <v>1880</v>
      </c>
      <c r="S742" s="6" t="s">
        <v>1851</v>
      </c>
      <c r="T742" s="4">
        <f>VLOOKUP(B742,meanLDage!$B$3:$E$3145,4,FALSE)</f>
        <v>5</v>
      </c>
      <c r="U742" s="32">
        <f>VLOOKUP(B742,meanLDage!$B$3:$E$3145,2,FALSE)</f>
        <v>13.509820308955971</v>
      </c>
      <c r="V742" s="4" t="str">
        <f t="shared" si="78"/>
        <v>18_L_200001000_0_4_2</v>
      </c>
      <c r="W742" s="4">
        <v>18079</v>
      </c>
      <c r="X742" s="6"/>
      <c r="Y742" s="8">
        <f t="shared" si="79"/>
        <v>18079</v>
      </c>
      <c r="Z742" s="6" t="b">
        <f t="shared" si="77"/>
        <v>0</v>
      </c>
      <c r="AA742" s="6">
        <f t="shared" si="80"/>
        <v>18053</v>
      </c>
      <c r="AB742" s="4">
        <f t="shared" si="81"/>
        <v>5</v>
      </c>
      <c r="AC742" s="32">
        <f t="shared" si="82"/>
        <v>13.509820308955971</v>
      </c>
      <c r="AD742" s="4">
        <f>VLOOKUP($B742,meanLDage!$Z$3:$AC$3145,4,FALSE)</f>
        <v>4</v>
      </c>
      <c r="AE742" s="32">
        <f>VLOOKUP($B742,meanLDage!$Z$3:$AC$3145,2,FALSE)</f>
        <v>12.836970998088077</v>
      </c>
      <c r="AF742" s="6">
        <f>VLOOKUP(V742,'2017 rep county selection'!$A$1:$C$281,3,FALSE)</f>
        <v>18091</v>
      </c>
      <c r="AH742" s="9">
        <f t="shared" si="83"/>
        <v>18091</v>
      </c>
    </row>
    <row r="743" spans="1:34" ht="15.75" customHeight="1" x14ac:dyDescent="0.3">
      <c r="A743" s="4">
        <v>18</v>
      </c>
      <c r="B743" s="4">
        <v>18157</v>
      </c>
      <c r="C743" s="6" t="s">
        <v>2272</v>
      </c>
      <c r="D743" s="6" t="s">
        <v>547</v>
      </c>
      <c r="E743" s="4">
        <v>18097</v>
      </c>
      <c r="F743" s="4">
        <v>18097</v>
      </c>
      <c r="G743" s="4">
        <v>18097</v>
      </c>
      <c r="H743" s="37">
        <v>1424476070</v>
      </c>
      <c r="I743" s="37">
        <v>1969097199.4284301</v>
      </c>
      <c r="J743" s="37">
        <v>2068023543.9723301</v>
      </c>
      <c r="K743" s="4" t="str">
        <f>VLOOKUP(B743,altitude!$B$3:$E$3232,4)</f>
        <v>L</v>
      </c>
      <c r="L743" s="4">
        <f>VLOOKUP(B743,fuelregion!$C$5:$D$3233,2,FALSE)</f>
        <v>200001000</v>
      </c>
      <c r="M743" s="4">
        <f>VLOOKUP(B743,fuelregion!$H$5:$I$3113,2,FALSE)</f>
        <v>200001000</v>
      </c>
      <c r="N743" s="4">
        <f>VLOOKUP(B743,imbin!$B$4:$D$3233,2,FALSE)</f>
        <v>0</v>
      </c>
      <c r="O743" s="4" t="str">
        <f>VLOOKUP(B743,imbin!$B$4:$D$3233,3,FALSE)</f>
        <v>MOVES</v>
      </c>
      <c r="P743" s="4">
        <f>IF(ISNA(VLOOKUP(B743,rampbin!$B$4:$G$1697,6,FALSE)),2,VLOOKUP(B743,rampbin!$B$4:$G$1697,6,FALSE))</f>
        <v>2</v>
      </c>
      <c r="Q743" s="4" t="str">
        <f>IF(ISNA(VLOOKUP(B743,rampbin!$B$4:$G$1697,5,FALSE)),"MOVES",VLOOKUP(B743,rampbin!$B$4:$G$1697,5,FALSE))</f>
        <v>MOVES</v>
      </c>
      <c r="R743" s="4" t="s">
        <v>1877</v>
      </c>
      <c r="S743" s="6" t="s">
        <v>2004</v>
      </c>
      <c r="T743" s="4">
        <f>VLOOKUP(B743,meanLDage!$B$3:$E$3145,4,FALSE)</f>
        <v>3</v>
      </c>
      <c r="U743" s="32">
        <f>VLOOKUP(B743,meanLDage!$B$3:$E$3145,2,FALSE)</f>
        <v>10.383170608316963</v>
      </c>
      <c r="V743" s="4" t="str">
        <f t="shared" si="78"/>
        <v>18_L_200001000_0_3_2</v>
      </c>
      <c r="W743" s="4">
        <v>18097</v>
      </c>
      <c r="X743" s="6"/>
      <c r="Y743" s="8">
        <f t="shared" si="79"/>
        <v>18097</v>
      </c>
      <c r="Z743" s="6" t="b">
        <f t="shared" si="77"/>
        <v>1</v>
      </c>
      <c r="AA743" s="6">
        <f t="shared" si="80"/>
        <v>18097</v>
      </c>
      <c r="AB743" s="4">
        <f t="shared" si="81"/>
        <v>3</v>
      </c>
      <c r="AC743" s="32">
        <f t="shared" si="82"/>
        <v>10.383170608316963</v>
      </c>
      <c r="AD743" s="4">
        <f>VLOOKUP($B743,meanLDage!$Z$3:$AC$3145,4,FALSE)</f>
        <v>3</v>
      </c>
      <c r="AE743" s="32">
        <f>VLOOKUP($B743,meanLDage!$Z$3:$AC$3145,2,FALSE)</f>
        <v>9.8397143383553356</v>
      </c>
      <c r="AF743" s="6">
        <f>VLOOKUP(V743,'2017 rep county selection'!$A$1:$C$281,3,FALSE)</f>
        <v>18097</v>
      </c>
      <c r="AH743" s="9">
        <f t="shared" si="83"/>
        <v>18097</v>
      </c>
    </row>
    <row r="744" spans="1:34" ht="15.75" customHeight="1" x14ac:dyDescent="0.3">
      <c r="A744" s="4">
        <v>18</v>
      </c>
      <c r="B744" s="4">
        <v>18159</v>
      </c>
      <c r="C744" s="6" t="s">
        <v>2272</v>
      </c>
      <c r="D744" s="6" t="s">
        <v>548</v>
      </c>
      <c r="E744" s="4">
        <v>18097</v>
      </c>
      <c r="F744" s="4">
        <v>18097</v>
      </c>
      <c r="G744" s="4">
        <v>18097</v>
      </c>
      <c r="H744" s="37">
        <v>191941228</v>
      </c>
      <c r="I744" s="37">
        <v>256382136.902724</v>
      </c>
      <c r="J744" s="37">
        <v>269262632.39930302</v>
      </c>
      <c r="K744" s="4" t="str">
        <f>VLOOKUP(B744,altitude!$B$3:$E$3232,4)</f>
        <v>L</v>
      </c>
      <c r="L744" s="4">
        <f>VLOOKUP(B744,fuelregion!$C$5:$D$3233,2,FALSE)</f>
        <v>200001000</v>
      </c>
      <c r="M744" s="4">
        <f>VLOOKUP(B744,fuelregion!$H$5:$I$3113,2,FALSE)</f>
        <v>200001000</v>
      </c>
      <c r="N744" s="4">
        <f>VLOOKUP(B744,imbin!$B$4:$D$3233,2,FALSE)</f>
        <v>0</v>
      </c>
      <c r="O744" s="4" t="str">
        <f>VLOOKUP(B744,imbin!$B$4:$D$3233,3,FALSE)</f>
        <v>MOVES</v>
      </c>
      <c r="P744" s="4">
        <f>IF(ISNA(VLOOKUP(B744,rampbin!$B$4:$G$1697,6,FALSE)),2,VLOOKUP(B744,rampbin!$B$4:$G$1697,6,FALSE))</f>
        <v>2</v>
      </c>
      <c r="Q744" s="4" t="str">
        <f>IF(ISNA(VLOOKUP(B744,rampbin!$B$4:$G$1697,5,FALSE)),"MOVES",VLOOKUP(B744,rampbin!$B$4:$G$1697,5,FALSE))</f>
        <v>MOVES</v>
      </c>
      <c r="R744" s="4" t="s">
        <v>1880</v>
      </c>
      <c r="S744" s="6" t="s">
        <v>1851</v>
      </c>
      <c r="T744" s="4">
        <f>VLOOKUP(B744,meanLDage!$B$3:$E$3145,4,FALSE)</f>
        <v>4</v>
      </c>
      <c r="U744" s="32">
        <f>VLOOKUP(B744,meanLDage!$B$3:$E$3145,2,FALSE)</f>
        <v>11.432549584283622</v>
      </c>
      <c r="V744" s="4" t="str">
        <f t="shared" si="78"/>
        <v>18_L_200001000_0_3_2</v>
      </c>
      <c r="W744" s="4">
        <v>18003</v>
      </c>
      <c r="X744" s="6"/>
      <c r="Y744" s="8">
        <f t="shared" si="79"/>
        <v>18003</v>
      </c>
      <c r="Z744" s="6" t="b">
        <f t="shared" si="77"/>
        <v>0</v>
      </c>
      <c r="AA744" s="6">
        <f t="shared" si="80"/>
        <v>18097</v>
      </c>
      <c r="AB744" s="4">
        <f t="shared" si="81"/>
        <v>4</v>
      </c>
      <c r="AC744" s="32">
        <f t="shared" si="82"/>
        <v>11.432549584283622</v>
      </c>
      <c r="AD744" s="4">
        <f>VLOOKUP($B744,meanLDage!$Z$3:$AC$3145,4,FALSE)</f>
        <v>3</v>
      </c>
      <c r="AE744" s="32">
        <f>VLOOKUP($B744,meanLDage!$Z$3:$AC$3145,2,FALSE)</f>
        <v>10.788807541268691</v>
      </c>
      <c r="AF744" s="6">
        <f>VLOOKUP(V744,'2017 rep county selection'!$A$1:$C$281,3,FALSE)</f>
        <v>18097</v>
      </c>
      <c r="AH744" s="9">
        <f t="shared" si="83"/>
        <v>18097</v>
      </c>
    </row>
    <row r="745" spans="1:34" ht="15.75" customHeight="1" x14ac:dyDescent="0.3">
      <c r="A745" s="4">
        <v>18</v>
      </c>
      <c r="B745" s="4">
        <v>18161</v>
      </c>
      <c r="C745" s="6" t="s">
        <v>2272</v>
      </c>
      <c r="D745" s="6" t="s">
        <v>141</v>
      </c>
      <c r="E745" s="4">
        <v>18053</v>
      </c>
      <c r="F745" s="4">
        <v>18053</v>
      </c>
      <c r="G745" s="4">
        <v>18053</v>
      </c>
      <c r="H745" s="37">
        <v>106634672</v>
      </c>
      <c r="I745" s="37">
        <v>78065085.279117405</v>
      </c>
      <c r="J745" s="37">
        <v>81987031.603205606</v>
      </c>
      <c r="K745" s="4" t="str">
        <f>VLOOKUP(B745,altitude!$B$3:$E$3232,4)</f>
        <v>L</v>
      </c>
      <c r="L745" s="4">
        <f>VLOOKUP(B745,fuelregion!$C$5:$D$3233,2,FALSE)</f>
        <v>200001000</v>
      </c>
      <c r="M745" s="4">
        <f>VLOOKUP(B745,fuelregion!$H$5:$I$3113,2,FALSE)</f>
        <v>200001000</v>
      </c>
      <c r="N745" s="4">
        <f>VLOOKUP(B745,imbin!$B$4:$D$3233,2,FALSE)</f>
        <v>0</v>
      </c>
      <c r="O745" s="4" t="str">
        <f>VLOOKUP(B745,imbin!$B$4:$D$3233,3,FALSE)</f>
        <v>MOVES</v>
      </c>
      <c r="P745" s="4">
        <f>IF(ISNA(VLOOKUP(B745,rampbin!$B$4:$G$1697,6,FALSE)),2,VLOOKUP(B745,rampbin!$B$4:$G$1697,6,FALSE))</f>
        <v>2</v>
      </c>
      <c r="Q745" s="4" t="str">
        <f>IF(ISNA(VLOOKUP(B745,rampbin!$B$4:$G$1697,5,FALSE)),"MOVES",VLOOKUP(B745,rampbin!$B$4:$G$1697,5,FALSE))</f>
        <v>MOVES</v>
      </c>
      <c r="R745" s="4" t="s">
        <v>1877</v>
      </c>
      <c r="S745" s="6" t="s">
        <v>2008</v>
      </c>
      <c r="T745" s="4">
        <f>VLOOKUP(B745,meanLDage!$B$3:$E$3145,4,FALSE)</f>
        <v>5</v>
      </c>
      <c r="U745" s="32">
        <f>VLOOKUP(B745,meanLDage!$B$3:$E$3145,2,FALSE)</f>
        <v>13.165097754283053</v>
      </c>
      <c r="V745" s="4" t="str">
        <f t="shared" si="78"/>
        <v>18_L_200001000_0_4_2</v>
      </c>
      <c r="W745" s="4">
        <v>18079</v>
      </c>
      <c r="X745" s="6"/>
      <c r="Y745" s="8">
        <f t="shared" si="79"/>
        <v>18079</v>
      </c>
      <c r="Z745" s="6" t="b">
        <f t="shared" si="77"/>
        <v>0</v>
      </c>
      <c r="AA745" s="6">
        <f t="shared" si="80"/>
        <v>18053</v>
      </c>
      <c r="AB745" s="4">
        <f t="shared" si="81"/>
        <v>5</v>
      </c>
      <c r="AC745" s="32">
        <f t="shared" si="82"/>
        <v>13.165097754283053</v>
      </c>
      <c r="AD745" s="4">
        <f>VLOOKUP($B745,meanLDage!$Z$3:$AC$3145,4,FALSE)</f>
        <v>4</v>
      </c>
      <c r="AE745" s="32">
        <f>VLOOKUP($B745,meanLDage!$Z$3:$AC$3145,2,FALSE)</f>
        <v>12.507137287900353</v>
      </c>
      <c r="AF745" s="6">
        <f>VLOOKUP(V745,'2017 rep county selection'!$A$1:$C$281,3,FALSE)</f>
        <v>18091</v>
      </c>
      <c r="AH745" s="9">
        <f t="shared" si="83"/>
        <v>18091</v>
      </c>
    </row>
    <row r="746" spans="1:34" ht="15.75" customHeight="1" x14ac:dyDescent="0.3">
      <c r="A746" s="4">
        <v>18</v>
      </c>
      <c r="B746" s="4">
        <v>18163</v>
      </c>
      <c r="C746" s="6" t="s">
        <v>2272</v>
      </c>
      <c r="D746" s="6" t="s">
        <v>549</v>
      </c>
      <c r="E746" s="4">
        <v>18097</v>
      </c>
      <c r="F746" s="4">
        <v>18097</v>
      </c>
      <c r="G746" s="4">
        <v>18097</v>
      </c>
      <c r="H746" s="37">
        <v>1656586515</v>
      </c>
      <c r="I746" s="37">
        <v>1672004137.6205001</v>
      </c>
      <c r="J746" s="37">
        <v>1756004692.51807</v>
      </c>
      <c r="K746" s="4" t="str">
        <f>VLOOKUP(B746,altitude!$B$3:$E$3232,4)</f>
        <v>L</v>
      </c>
      <c r="L746" s="4">
        <f>VLOOKUP(B746,fuelregion!$C$5:$D$3233,2,FALSE)</f>
        <v>200001000</v>
      </c>
      <c r="M746" s="4">
        <f>VLOOKUP(B746,fuelregion!$H$5:$I$3113,2,FALSE)</f>
        <v>200001000</v>
      </c>
      <c r="N746" s="4">
        <f>VLOOKUP(B746,imbin!$B$4:$D$3233,2,FALSE)</f>
        <v>0</v>
      </c>
      <c r="O746" s="4" t="str">
        <f>VLOOKUP(B746,imbin!$B$4:$D$3233,3,FALSE)</f>
        <v>MOVES</v>
      </c>
      <c r="P746" s="4">
        <f>IF(ISNA(VLOOKUP(B746,rampbin!$B$4:$G$1697,6,FALSE)),2,VLOOKUP(B746,rampbin!$B$4:$G$1697,6,FALSE))</f>
        <v>2</v>
      </c>
      <c r="Q746" s="4" t="str">
        <f>IF(ISNA(VLOOKUP(B746,rampbin!$B$4:$G$1697,5,FALSE)),"MOVES",VLOOKUP(B746,rampbin!$B$4:$G$1697,5,FALSE))</f>
        <v>MOVES</v>
      </c>
      <c r="R746" s="4" t="s">
        <v>1877</v>
      </c>
      <c r="S746" s="6" t="s">
        <v>2014</v>
      </c>
      <c r="T746" s="4">
        <f>VLOOKUP(B746,meanLDage!$B$3:$E$3145,4,FALSE)</f>
        <v>4</v>
      </c>
      <c r="U746" s="32">
        <f>VLOOKUP(B746,meanLDage!$B$3:$E$3145,2,FALSE)</f>
        <v>11.082368619146122</v>
      </c>
      <c r="V746" s="4" t="str">
        <f t="shared" si="78"/>
        <v>18_L_200001000_0_3_2</v>
      </c>
      <c r="W746" s="4">
        <v>18003</v>
      </c>
      <c r="X746" s="6"/>
      <c r="Y746" s="8">
        <f t="shared" si="79"/>
        <v>18003</v>
      </c>
      <c r="Z746" s="6" t="b">
        <f t="shared" si="77"/>
        <v>0</v>
      </c>
      <c r="AA746" s="6">
        <f t="shared" si="80"/>
        <v>18097</v>
      </c>
      <c r="AB746" s="4">
        <f t="shared" si="81"/>
        <v>4</v>
      </c>
      <c r="AC746" s="32">
        <f t="shared" si="82"/>
        <v>11.082368619146122</v>
      </c>
      <c r="AD746" s="4">
        <f>VLOOKUP($B746,meanLDage!$Z$3:$AC$3145,4,FALSE)</f>
        <v>3</v>
      </c>
      <c r="AE746" s="32">
        <f>VLOOKUP($B746,meanLDage!$Z$3:$AC$3145,2,FALSE)</f>
        <v>10.486007580011981</v>
      </c>
      <c r="AF746" s="6">
        <f>VLOOKUP(V746,'2017 rep county selection'!$A$1:$C$281,3,FALSE)</f>
        <v>18097</v>
      </c>
      <c r="AH746" s="9">
        <f t="shared" si="83"/>
        <v>18097</v>
      </c>
    </row>
    <row r="747" spans="1:34" ht="15.75" customHeight="1" x14ac:dyDescent="0.3">
      <c r="A747" s="4">
        <v>18</v>
      </c>
      <c r="B747" s="4">
        <v>18165</v>
      </c>
      <c r="C747" s="6" t="s">
        <v>2272</v>
      </c>
      <c r="D747" s="6" t="s">
        <v>550</v>
      </c>
      <c r="E747" s="4">
        <v>18097</v>
      </c>
      <c r="F747" s="4">
        <v>18097</v>
      </c>
      <c r="G747" s="4">
        <v>18097</v>
      </c>
      <c r="H747" s="37">
        <v>289285392</v>
      </c>
      <c r="I747" s="37">
        <v>246113406.44400501</v>
      </c>
      <c r="J747" s="37">
        <v>258478006.65283599</v>
      </c>
      <c r="K747" s="4" t="str">
        <f>VLOOKUP(B747,altitude!$B$3:$E$3232,4)</f>
        <v>L</v>
      </c>
      <c r="L747" s="4">
        <f>VLOOKUP(B747,fuelregion!$C$5:$D$3233,2,FALSE)</f>
        <v>200001000</v>
      </c>
      <c r="M747" s="4">
        <f>VLOOKUP(B747,fuelregion!$H$5:$I$3113,2,FALSE)</f>
        <v>200001000</v>
      </c>
      <c r="N747" s="4">
        <f>VLOOKUP(B747,imbin!$B$4:$D$3233,2,FALSE)</f>
        <v>0</v>
      </c>
      <c r="O747" s="4" t="str">
        <f>VLOOKUP(B747,imbin!$B$4:$D$3233,3,FALSE)</f>
        <v>MOVES</v>
      </c>
      <c r="P747" s="4">
        <f>IF(ISNA(VLOOKUP(B747,rampbin!$B$4:$G$1697,6,FALSE)),2,VLOOKUP(B747,rampbin!$B$4:$G$1697,6,FALSE))</f>
        <v>2</v>
      </c>
      <c r="Q747" s="4" t="str">
        <f>IF(ISNA(VLOOKUP(B747,rampbin!$B$4:$G$1697,5,FALSE)),"MOVES",VLOOKUP(B747,rampbin!$B$4:$G$1697,5,FALSE))</f>
        <v>MOVES</v>
      </c>
      <c r="R747" s="4" t="s">
        <v>1877</v>
      </c>
      <c r="S747" s="6" t="s">
        <v>2007</v>
      </c>
      <c r="T747" s="4">
        <f>VLOOKUP(B747,meanLDage!$B$3:$E$3145,4,FALSE)</f>
        <v>4</v>
      </c>
      <c r="U747" s="32">
        <f>VLOOKUP(B747,meanLDage!$B$3:$E$3145,2,FALSE)</f>
        <v>12.455954432225587</v>
      </c>
      <c r="V747" s="4" t="str">
        <f t="shared" si="78"/>
        <v>18_L_200001000_0_4_2</v>
      </c>
      <c r="W747" s="4">
        <v>18003</v>
      </c>
      <c r="X747" s="6"/>
      <c r="Y747" s="8">
        <f t="shared" si="79"/>
        <v>18003</v>
      </c>
      <c r="Z747" s="6" t="b">
        <f t="shared" si="77"/>
        <v>0</v>
      </c>
      <c r="AA747" s="6">
        <f t="shared" si="80"/>
        <v>18097</v>
      </c>
      <c r="AB747" s="4">
        <f t="shared" si="81"/>
        <v>4</v>
      </c>
      <c r="AC747" s="32">
        <f t="shared" si="82"/>
        <v>12.455954432225587</v>
      </c>
      <c r="AD747" s="4">
        <f>VLOOKUP($B747,meanLDage!$Z$3:$AC$3145,4,FALSE)</f>
        <v>4</v>
      </c>
      <c r="AE747" s="32">
        <f>VLOOKUP($B747,meanLDage!$Z$3:$AC$3145,2,FALSE)</f>
        <v>11.804197090351446</v>
      </c>
      <c r="AF747" s="6">
        <f>VLOOKUP(V747,'2017 rep county selection'!$A$1:$C$281,3,FALSE)</f>
        <v>18091</v>
      </c>
      <c r="AH747" s="9">
        <f t="shared" si="83"/>
        <v>18091</v>
      </c>
    </row>
    <row r="748" spans="1:34" ht="15.75" customHeight="1" x14ac:dyDescent="0.3">
      <c r="A748" s="4">
        <v>18</v>
      </c>
      <c r="B748" s="4">
        <v>18167</v>
      </c>
      <c r="C748" s="6" t="s">
        <v>2272</v>
      </c>
      <c r="D748" s="6" t="s">
        <v>551</v>
      </c>
      <c r="E748" s="4">
        <v>18097</v>
      </c>
      <c r="F748" s="4">
        <v>18097</v>
      </c>
      <c r="G748" s="4">
        <v>18097</v>
      </c>
      <c r="H748" s="37">
        <v>1453074570</v>
      </c>
      <c r="I748" s="37">
        <v>1246180471.5006299</v>
      </c>
      <c r="J748" s="37">
        <v>1308787883.0237801</v>
      </c>
      <c r="K748" s="4" t="str">
        <f>VLOOKUP(B748,altitude!$B$3:$E$3232,4)</f>
        <v>L</v>
      </c>
      <c r="L748" s="4">
        <f>VLOOKUP(B748,fuelregion!$C$5:$D$3233,2,FALSE)</f>
        <v>200001000</v>
      </c>
      <c r="M748" s="4">
        <f>VLOOKUP(B748,fuelregion!$H$5:$I$3113,2,FALSE)</f>
        <v>200001000</v>
      </c>
      <c r="N748" s="4">
        <f>VLOOKUP(B748,imbin!$B$4:$D$3233,2,FALSE)</f>
        <v>0</v>
      </c>
      <c r="O748" s="4" t="str">
        <f>VLOOKUP(B748,imbin!$B$4:$D$3233,3,FALSE)</f>
        <v>MOVES</v>
      </c>
      <c r="P748" s="4">
        <f>IF(ISNA(VLOOKUP(B748,rampbin!$B$4:$G$1697,6,FALSE)),2,VLOOKUP(B748,rampbin!$B$4:$G$1697,6,FALSE))</f>
        <v>2</v>
      </c>
      <c r="Q748" s="4" t="str">
        <f>IF(ISNA(VLOOKUP(B748,rampbin!$B$4:$G$1697,5,FALSE)),"MOVES",VLOOKUP(B748,rampbin!$B$4:$G$1697,5,FALSE))</f>
        <v>MOVES</v>
      </c>
      <c r="R748" s="4" t="s">
        <v>1877</v>
      </c>
      <c r="S748" s="6" t="s">
        <v>2007</v>
      </c>
      <c r="T748" s="4">
        <f>VLOOKUP(B748,meanLDage!$B$3:$E$3145,4,FALSE)</f>
        <v>4</v>
      </c>
      <c r="U748" s="32">
        <f>VLOOKUP(B748,meanLDage!$B$3:$E$3145,2,FALSE)</f>
        <v>12.072791157905122</v>
      </c>
      <c r="V748" s="4" t="str">
        <f t="shared" si="78"/>
        <v>18_L_200001000_0_4_2</v>
      </c>
      <c r="W748" s="4">
        <v>18003</v>
      </c>
      <c r="X748" s="6"/>
      <c r="Y748" s="8">
        <f t="shared" si="79"/>
        <v>18003</v>
      </c>
      <c r="Z748" s="6" t="b">
        <f t="shared" si="77"/>
        <v>0</v>
      </c>
      <c r="AA748" s="6">
        <f t="shared" si="80"/>
        <v>18097</v>
      </c>
      <c r="AB748" s="4">
        <f t="shared" si="81"/>
        <v>4</v>
      </c>
      <c r="AC748" s="32">
        <f t="shared" si="82"/>
        <v>12.072791157905122</v>
      </c>
      <c r="AD748" s="4">
        <f>VLOOKUP($B748,meanLDage!$Z$3:$AC$3145,4,FALSE)</f>
        <v>4</v>
      </c>
      <c r="AE748" s="32">
        <f>VLOOKUP($B748,meanLDage!$Z$3:$AC$3145,2,FALSE)</f>
        <v>11.441464918820662</v>
      </c>
      <c r="AF748" s="6">
        <f>VLOOKUP(V748,'2017 rep county selection'!$A$1:$C$281,3,FALSE)</f>
        <v>18091</v>
      </c>
      <c r="AH748" s="9">
        <f t="shared" si="83"/>
        <v>18091</v>
      </c>
    </row>
    <row r="749" spans="1:34" ht="15.75" customHeight="1" x14ac:dyDescent="0.3">
      <c r="A749" s="4">
        <v>18</v>
      </c>
      <c r="B749" s="4">
        <v>18169</v>
      </c>
      <c r="C749" s="6" t="s">
        <v>2272</v>
      </c>
      <c r="D749" s="6" t="s">
        <v>507</v>
      </c>
      <c r="E749" s="4">
        <v>18053</v>
      </c>
      <c r="F749" s="4">
        <v>18053</v>
      </c>
      <c r="G749" s="4">
        <v>18053</v>
      </c>
      <c r="H749" s="37">
        <v>426929547</v>
      </c>
      <c r="I749" s="37">
        <v>328829084.458359</v>
      </c>
      <c r="J749" s="37">
        <v>345349274.17380601</v>
      </c>
      <c r="K749" s="4" t="str">
        <f>VLOOKUP(B749,altitude!$B$3:$E$3232,4)</f>
        <v>L</v>
      </c>
      <c r="L749" s="4">
        <f>VLOOKUP(B749,fuelregion!$C$5:$D$3233,2,FALSE)</f>
        <v>200001000</v>
      </c>
      <c r="M749" s="4">
        <f>VLOOKUP(B749,fuelregion!$H$5:$I$3113,2,FALSE)</f>
        <v>200001000</v>
      </c>
      <c r="N749" s="4">
        <f>VLOOKUP(B749,imbin!$B$4:$D$3233,2,FALSE)</f>
        <v>0</v>
      </c>
      <c r="O749" s="4" t="str">
        <f>VLOOKUP(B749,imbin!$B$4:$D$3233,3,FALSE)</f>
        <v>MOVES</v>
      </c>
      <c r="P749" s="4">
        <f>IF(ISNA(VLOOKUP(B749,rampbin!$B$4:$G$1697,6,FALSE)),2,VLOOKUP(B749,rampbin!$B$4:$G$1697,6,FALSE))</f>
        <v>2</v>
      </c>
      <c r="Q749" s="4" t="str">
        <f>IF(ISNA(VLOOKUP(B749,rampbin!$B$4:$G$1697,5,FALSE)),"MOVES",VLOOKUP(B749,rampbin!$B$4:$G$1697,5,FALSE))</f>
        <v>MOVES</v>
      </c>
      <c r="R749" s="4" t="s">
        <v>1880</v>
      </c>
      <c r="S749" s="6" t="s">
        <v>1851</v>
      </c>
      <c r="T749" s="4">
        <f>VLOOKUP(B749,meanLDage!$B$3:$E$3145,4,FALSE)</f>
        <v>4</v>
      </c>
      <c r="U749" s="32">
        <f>VLOOKUP(B749,meanLDage!$B$3:$E$3145,2,FALSE)</f>
        <v>12.436536854160156</v>
      </c>
      <c r="V749" s="4" t="str">
        <f t="shared" si="78"/>
        <v>18_L_200001000_0_4_2</v>
      </c>
      <c r="W749" s="4">
        <v>18003</v>
      </c>
      <c r="X749" s="6"/>
      <c r="Y749" s="8">
        <f t="shared" si="79"/>
        <v>18003</v>
      </c>
      <c r="Z749" s="6" t="b">
        <f t="shared" si="77"/>
        <v>0</v>
      </c>
      <c r="AA749" s="6">
        <f t="shared" si="80"/>
        <v>18053</v>
      </c>
      <c r="AB749" s="4">
        <f t="shared" si="81"/>
        <v>4</v>
      </c>
      <c r="AC749" s="32">
        <f t="shared" si="82"/>
        <v>12.436536854160156</v>
      </c>
      <c r="AD749" s="4">
        <f>VLOOKUP($B749,meanLDage!$Z$3:$AC$3145,4,FALSE)</f>
        <v>4</v>
      </c>
      <c r="AE749" s="32">
        <f>VLOOKUP($B749,meanLDage!$Z$3:$AC$3145,2,FALSE)</f>
        <v>11.810569572062503</v>
      </c>
      <c r="AF749" s="6">
        <f>VLOOKUP(V749,'2017 rep county selection'!$A$1:$C$281,3,FALSE)</f>
        <v>18091</v>
      </c>
      <c r="AH749" s="9">
        <f t="shared" si="83"/>
        <v>18091</v>
      </c>
    </row>
    <row r="750" spans="1:34" ht="15.75" customHeight="1" x14ac:dyDescent="0.3">
      <c r="A750" s="4">
        <v>18</v>
      </c>
      <c r="B750" s="4">
        <v>18171</v>
      </c>
      <c r="C750" s="6" t="s">
        <v>2272</v>
      </c>
      <c r="D750" s="6" t="s">
        <v>418</v>
      </c>
      <c r="E750" s="4">
        <v>18097</v>
      </c>
      <c r="F750" s="4">
        <v>18097</v>
      </c>
      <c r="G750" s="4">
        <v>18097</v>
      </c>
      <c r="H750" s="37">
        <v>130254198</v>
      </c>
      <c r="I750" s="37">
        <v>124956865.479825</v>
      </c>
      <c r="J750" s="37">
        <v>131234628.67502899</v>
      </c>
      <c r="K750" s="4" t="str">
        <f>VLOOKUP(B750,altitude!$B$3:$E$3232,4)</f>
        <v>L</v>
      </c>
      <c r="L750" s="4">
        <f>VLOOKUP(B750,fuelregion!$C$5:$D$3233,2,FALSE)</f>
        <v>200001000</v>
      </c>
      <c r="M750" s="4">
        <f>VLOOKUP(B750,fuelregion!$H$5:$I$3113,2,FALSE)</f>
        <v>200001000</v>
      </c>
      <c r="N750" s="4">
        <f>VLOOKUP(B750,imbin!$B$4:$D$3233,2,FALSE)</f>
        <v>0</v>
      </c>
      <c r="O750" s="4" t="str">
        <f>VLOOKUP(B750,imbin!$B$4:$D$3233,3,FALSE)</f>
        <v>MOVES</v>
      </c>
      <c r="P750" s="4">
        <f>IF(ISNA(VLOOKUP(B750,rampbin!$B$4:$G$1697,6,FALSE)),2,VLOOKUP(B750,rampbin!$B$4:$G$1697,6,FALSE))</f>
        <v>2</v>
      </c>
      <c r="Q750" s="4" t="str">
        <f>IF(ISNA(VLOOKUP(B750,rampbin!$B$4:$G$1697,5,FALSE)),"MOVES",VLOOKUP(B750,rampbin!$B$4:$G$1697,5,FALSE))</f>
        <v>MOVES</v>
      </c>
      <c r="R750" s="4" t="s">
        <v>1880</v>
      </c>
      <c r="S750" s="6" t="s">
        <v>1851</v>
      </c>
      <c r="T750" s="4">
        <f>VLOOKUP(B750,meanLDage!$B$3:$E$3145,4,FALSE)</f>
        <v>4</v>
      </c>
      <c r="U750" s="32">
        <f>VLOOKUP(B750,meanLDage!$B$3:$E$3145,2,FALSE)</f>
        <v>12.256337363054543</v>
      </c>
      <c r="V750" s="4" t="str">
        <f t="shared" si="78"/>
        <v>18_L_200001000_0_4_2</v>
      </c>
      <c r="W750" s="4">
        <v>18003</v>
      </c>
      <c r="X750" s="6"/>
      <c r="Y750" s="8">
        <f t="shared" si="79"/>
        <v>18003</v>
      </c>
      <c r="Z750" s="6" t="b">
        <f t="shared" si="77"/>
        <v>0</v>
      </c>
      <c r="AA750" s="6">
        <f t="shared" si="80"/>
        <v>18097</v>
      </c>
      <c r="AB750" s="4">
        <f t="shared" si="81"/>
        <v>4</v>
      </c>
      <c r="AC750" s="32">
        <f t="shared" si="82"/>
        <v>12.256337363054543</v>
      </c>
      <c r="AD750" s="4">
        <f>VLOOKUP($B750,meanLDage!$Z$3:$AC$3145,4,FALSE)</f>
        <v>4</v>
      </c>
      <c r="AE750" s="32">
        <f>VLOOKUP($B750,meanLDage!$Z$3:$AC$3145,2,FALSE)</f>
        <v>11.59989087603873</v>
      </c>
      <c r="AF750" s="6">
        <f>VLOOKUP(V750,'2017 rep county selection'!$A$1:$C$281,3,FALSE)</f>
        <v>18091</v>
      </c>
      <c r="AH750" s="9">
        <f t="shared" si="83"/>
        <v>18091</v>
      </c>
    </row>
    <row r="751" spans="1:34" ht="15.75" customHeight="1" x14ac:dyDescent="0.3">
      <c r="A751" s="4">
        <v>18</v>
      </c>
      <c r="B751" s="4">
        <v>18173</v>
      </c>
      <c r="C751" s="6" t="s">
        <v>2272</v>
      </c>
      <c r="D751" s="6" t="s">
        <v>552</v>
      </c>
      <c r="E751" s="4">
        <v>18097</v>
      </c>
      <c r="F751" s="4">
        <v>18097</v>
      </c>
      <c r="G751" s="4">
        <v>18097</v>
      </c>
      <c r="H751" s="37">
        <v>856938667</v>
      </c>
      <c r="I751" s="37">
        <v>668562972.20875597</v>
      </c>
      <c r="J751" s="37">
        <v>702151202.87410998</v>
      </c>
      <c r="K751" s="4" t="str">
        <f>VLOOKUP(B751,altitude!$B$3:$E$3232,4)</f>
        <v>L</v>
      </c>
      <c r="L751" s="4">
        <f>VLOOKUP(B751,fuelregion!$C$5:$D$3233,2,FALSE)</f>
        <v>200001000</v>
      </c>
      <c r="M751" s="4">
        <f>VLOOKUP(B751,fuelregion!$H$5:$I$3113,2,FALSE)</f>
        <v>200001000</v>
      </c>
      <c r="N751" s="4">
        <f>VLOOKUP(B751,imbin!$B$4:$D$3233,2,FALSE)</f>
        <v>0</v>
      </c>
      <c r="O751" s="4" t="str">
        <f>VLOOKUP(B751,imbin!$B$4:$D$3233,3,FALSE)</f>
        <v>MOVES</v>
      </c>
      <c r="P751" s="4">
        <f>IF(ISNA(VLOOKUP(B751,rampbin!$B$4:$G$1697,6,FALSE)),2,VLOOKUP(B751,rampbin!$B$4:$G$1697,6,FALSE))</f>
        <v>2</v>
      </c>
      <c r="Q751" s="4" t="str">
        <f>IF(ISNA(VLOOKUP(B751,rampbin!$B$4:$G$1697,5,FALSE)),"MOVES",VLOOKUP(B751,rampbin!$B$4:$G$1697,5,FALSE))</f>
        <v>MOVES</v>
      </c>
      <c r="R751" s="4" t="s">
        <v>1877</v>
      </c>
      <c r="S751" s="6" t="s">
        <v>2014</v>
      </c>
      <c r="T751" s="4">
        <f>VLOOKUP(B751,meanLDage!$B$3:$E$3145,4,FALSE)</f>
        <v>3</v>
      </c>
      <c r="U751" s="32">
        <f>VLOOKUP(B751,meanLDage!$B$3:$E$3145,2,FALSE)</f>
        <v>10.964221949883184</v>
      </c>
      <c r="V751" s="4" t="str">
        <f t="shared" si="78"/>
        <v>18_L_200001000_0_3_2</v>
      </c>
      <c r="W751" s="4">
        <v>18097</v>
      </c>
      <c r="X751" s="6"/>
      <c r="Y751" s="8">
        <f t="shared" si="79"/>
        <v>18097</v>
      </c>
      <c r="Z751" s="6" t="b">
        <f t="shared" si="77"/>
        <v>1</v>
      </c>
      <c r="AA751" s="6">
        <f t="shared" si="80"/>
        <v>18097</v>
      </c>
      <c r="AB751" s="4">
        <f t="shared" si="81"/>
        <v>3</v>
      </c>
      <c r="AC751" s="32">
        <f t="shared" si="82"/>
        <v>10.964221949883184</v>
      </c>
      <c r="AD751" s="4">
        <f>VLOOKUP($B751,meanLDage!$Z$3:$AC$3145,4,FALSE)</f>
        <v>3</v>
      </c>
      <c r="AE751" s="32">
        <f>VLOOKUP($B751,meanLDage!$Z$3:$AC$3145,2,FALSE)</f>
        <v>10.361850980085801</v>
      </c>
      <c r="AF751" s="6">
        <f>VLOOKUP(V751,'2017 rep county selection'!$A$1:$C$281,3,FALSE)</f>
        <v>18097</v>
      </c>
      <c r="AH751" s="9">
        <f t="shared" si="83"/>
        <v>18097</v>
      </c>
    </row>
    <row r="752" spans="1:34" ht="15.75" customHeight="1" x14ac:dyDescent="0.3">
      <c r="A752" s="4">
        <v>18</v>
      </c>
      <c r="B752" s="4">
        <v>18175</v>
      </c>
      <c r="C752" s="6" t="s">
        <v>2272</v>
      </c>
      <c r="D752" s="6" t="s">
        <v>71</v>
      </c>
      <c r="E752" s="4">
        <v>18053</v>
      </c>
      <c r="F752" s="4">
        <v>18053</v>
      </c>
      <c r="G752" s="4">
        <v>18053</v>
      </c>
      <c r="H752" s="37">
        <v>309128239</v>
      </c>
      <c r="I752" s="37">
        <v>269021975.08589101</v>
      </c>
      <c r="J752" s="37">
        <v>282537489.00067699</v>
      </c>
      <c r="K752" s="4" t="str">
        <f>VLOOKUP(B752,altitude!$B$3:$E$3232,4)</f>
        <v>L</v>
      </c>
      <c r="L752" s="4">
        <f>VLOOKUP(B752,fuelregion!$C$5:$D$3233,2,FALSE)</f>
        <v>200001000</v>
      </c>
      <c r="M752" s="4">
        <f>VLOOKUP(B752,fuelregion!$H$5:$I$3113,2,FALSE)</f>
        <v>200001000</v>
      </c>
      <c r="N752" s="4">
        <f>VLOOKUP(B752,imbin!$B$4:$D$3233,2,FALSE)</f>
        <v>0</v>
      </c>
      <c r="O752" s="4" t="str">
        <f>VLOOKUP(B752,imbin!$B$4:$D$3233,3,FALSE)</f>
        <v>MOVES</v>
      </c>
      <c r="P752" s="4">
        <f>IF(ISNA(VLOOKUP(B752,rampbin!$B$4:$G$1697,6,FALSE)),2,VLOOKUP(B752,rampbin!$B$4:$G$1697,6,FALSE))</f>
        <v>2</v>
      </c>
      <c r="Q752" s="4" t="str">
        <f>IF(ISNA(VLOOKUP(B752,rampbin!$B$4:$G$1697,5,FALSE)),"MOVES",VLOOKUP(B752,rampbin!$B$4:$G$1697,5,FALSE))</f>
        <v>MOVES</v>
      </c>
      <c r="R752" s="4" t="s">
        <v>1877</v>
      </c>
      <c r="S752" s="6" t="s">
        <v>2006</v>
      </c>
      <c r="T752" s="4">
        <f>VLOOKUP(B752,meanLDage!$B$3:$E$3145,4,FALSE)</f>
        <v>5</v>
      </c>
      <c r="U752" s="32">
        <f>VLOOKUP(B752,meanLDage!$B$3:$E$3145,2,FALSE)</f>
        <v>13.629975034039433</v>
      </c>
      <c r="V752" s="4" t="str">
        <f t="shared" si="78"/>
        <v>18_L_200001000_0_4_2</v>
      </c>
      <c r="W752" s="4">
        <v>18079</v>
      </c>
      <c r="X752" s="6"/>
      <c r="Y752" s="8">
        <f t="shared" si="79"/>
        <v>18079</v>
      </c>
      <c r="Z752" s="6" t="b">
        <f t="shared" si="77"/>
        <v>0</v>
      </c>
      <c r="AA752" s="6">
        <f t="shared" si="80"/>
        <v>18053</v>
      </c>
      <c r="AB752" s="4">
        <f t="shared" si="81"/>
        <v>5</v>
      </c>
      <c r="AC752" s="32">
        <f t="shared" si="82"/>
        <v>13.629975034039433</v>
      </c>
      <c r="AD752" s="4">
        <f>VLOOKUP($B752,meanLDage!$Z$3:$AC$3145,4,FALSE)</f>
        <v>4</v>
      </c>
      <c r="AE752" s="32">
        <f>VLOOKUP($B752,meanLDage!$Z$3:$AC$3145,2,FALSE)</f>
        <v>12.910324377426717</v>
      </c>
      <c r="AF752" s="6">
        <f>VLOOKUP(V752,'2017 rep county selection'!$A$1:$C$281,3,FALSE)</f>
        <v>18091</v>
      </c>
      <c r="AH752" s="9">
        <f t="shared" si="83"/>
        <v>18091</v>
      </c>
    </row>
    <row r="753" spans="1:34" ht="15.75" customHeight="1" x14ac:dyDescent="0.3">
      <c r="A753" s="4">
        <v>18</v>
      </c>
      <c r="B753" s="4">
        <v>18177</v>
      </c>
      <c r="C753" s="6" t="s">
        <v>2272</v>
      </c>
      <c r="D753" s="6" t="s">
        <v>419</v>
      </c>
      <c r="E753" s="4">
        <v>18053</v>
      </c>
      <c r="F753" s="4">
        <v>18053</v>
      </c>
      <c r="G753" s="4">
        <v>18053</v>
      </c>
      <c r="H753" s="37">
        <v>1066360862</v>
      </c>
      <c r="I753" s="37">
        <v>867197753.43976104</v>
      </c>
      <c r="J753" s="37">
        <v>910765284.68727696</v>
      </c>
      <c r="K753" s="4" t="str">
        <f>VLOOKUP(B753,altitude!$B$3:$E$3232,4)</f>
        <v>L</v>
      </c>
      <c r="L753" s="4">
        <f>VLOOKUP(B753,fuelregion!$C$5:$D$3233,2,FALSE)</f>
        <v>200001000</v>
      </c>
      <c r="M753" s="4">
        <f>VLOOKUP(B753,fuelregion!$H$5:$I$3113,2,FALSE)</f>
        <v>200001000</v>
      </c>
      <c r="N753" s="4">
        <f>VLOOKUP(B753,imbin!$B$4:$D$3233,2,FALSE)</f>
        <v>0</v>
      </c>
      <c r="O753" s="4" t="str">
        <f>VLOOKUP(B753,imbin!$B$4:$D$3233,3,FALSE)</f>
        <v>MOVES</v>
      </c>
      <c r="P753" s="4">
        <f>IF(ISNA(VLOOKUP(B753,rampbin!$B$4:$G$1697,6,FALSE)),2,VLOOKUP(B753,rampbin!$B$4:$G$1697,6,FALSE))</f>
        <v>2</v>
      </c>
      <c r="Q753" s="4" t="str">
        <f>IF(ISNA(VLOOKUP(B753,rampbin!$B$4:$G$1697,5,FALSE)),"MOVES",VLOOKUP(B753,rampbin!$B$4:$G$1697,5,FALSE))</f>
        <v>MOVES</v>
      </c>
      <c r="R753" s="4" t="s">
        <v>1880</v>
      </c>
      <c r="S753" s="6" t="s">
        <v>1851</v>
      </c>
      <c r="T753" s="4">
        <f>VLOOKUP(B753,meanLDage!$B$3:$E$3145,4,FALSE)</f>
        <v>4</v>
      </c>
      <c r="U753" s="32">
        <f>VLOOKUP(B753,meanLDage!$B$3:$E$3145,2,FALSE)</f>
        <v>12.673936410186696</v>
      </c>
      <c r="V753" s="4" t="str">
        <f t="shared" si="78"/>
        <v>18_L_200001000_0_4_2</v>
      </c>
      <c r="W753" s="4">
        <v>18003</v>
      </c>
      <c r="X753" s="6"/>
      <c r="Y753" s="8">
        <f t="shared" si="79"/>
        <v>18003</v>
      </c>
      <c r="Z753" s="6" t="b">
        <f t="shared" si="77"/>
        <v>0</v>
      </c>
      <c r="AA753" s="6">
        <f t="shared" si="80"/>
        <v>18053</v>
      </c>
      <c r="AB753" s="4">
        <f t="shared" si="81"/>
        <v>4</v>
      </c>
      <c r="AC753" s="32">
        <f t="shared" si="82"/>
        <v>12.673936410186696</v>
      </c>
      <c r="AD753" s="4">
        <f>VLOOKUP($B753,meanLDage!$Z$3:$AC$3145,4,FALSE)</f>
        <v>4</v>
      </c>
      <c r="AE753" s="32">
        <f>VLOOKUP($B753,meanLDage!$Z$3:$AC$3145,2,FALSE)</f>
        <v>12.05578776691379</v>
      </c>
      <c r="AF753" s="6">
        <f>VLOOKUP(V753,'2017 rep county selection'!$A$1:$C$281,3,FALSE)</f>
        <v>18091</v>
      </c>
      <c r="AH753" s="9">
        <f t="shared" si="83"/>
        <v>18091</v>
      </c>
    </row>
    <row r="754" spans="1:34" ht="15.75" customHeight="1" x14ac:dyDescent="0.3">
      <c r="A754" s="4">
        <v>18</v>
      </c>
      <c r="B754" s="4">
        <v>18179</v>
      </c>
      <c r="C754" s="6" t="s">
        <v>2272</v>
      </c>
      <c r="D754" s="6" t="s">
        <v>553</v>
      </c>
      <c r="E754" s="4">
        <v>18097</v>
      </c>
      <c r="F754" s="4">
        <v>18097</v>
      </c>
      <c r="G754" s="4">
        <v>18097</v>
      </c>
      <c r="H754" s="37">
        <v>303886757</v>
      </c>
      <c r="I754" s="37">
        <v>273540592.88788801</v>
      </c>
      <c r="J754" s="37">
        <v>287283119.63973802</v>
      </c>
      <c r="K754" s="4" t="str">
        <f>VLOOKUP(B754,altitude!$B$3:$E$3232,4)</f>
        <v>L</v>
      </c>
      <c r="L754" s="4">
        <f>VLOOKUP(B754,fuelregion!$C$5:$D$3233,2,FALSE)</f>
        <v>200001000</v>
      </c>
      <c r="M754" s="4">
        <f>VLOOKUP(B754,fuelregion!$H$5:$I$3113,2,FALSE)</f>
        <v>200001000</v>
      </c>
      <c r="N754" s="4">
        <f>VLOOKUP(B754,imbin!$B$4:$D$3233,2,FALSE)</f>
        <v>0</v>
      </c>
      <c r="O754" s="4" t="str">
        <f>VLOOKUP(B754,imbin!$B$4:$D$3233,3,FALSE)</f>
        <v>MOVES</v>
      </c>
      <c r="P754" s="4">
        <f>IF(ISNA(VLOOKUP(B754,rampbin!$B$4:$G$1697,6,FALSE)),2,VLOOKUP(B754,rampbin!$B$4:$G$1697,6,FALSE))</f>
        <v>2</v>
      </c>
      <c r="Q754" s="4" t="str">
        <f>IF(ISNA(VLOOKUP(B754,rampbin!$B$4:$G$1697,5,FALSE)),"MOVES",VLOOKUP(B754,rampbin!$B$4:$G$1697,5,FALSE))</f>
        <v>MOVES</v>
      </c>
      <c r="R754" s="4" t="s">
        <v>1877</v>
      </c>
      <c r="S754" s="6" t="s">
        <v>2002</v>
      </c>
      <c r="T754" s="4">
        <f>VLOOKUP(B754,meanLDage!$B$3:$E$3145,4,FALSE)</f>
        <v>4</v>
      </c>
      <c r="U754" s="32">
        <f>VLOOKUP(B754,meanLDage!$B$3:$E$3145,2,FALSE)</f>
        <v>12.124795051124408</v>
      </c>
      <c r="V754" s="4" t="str">
        <f t="shared" si="78"/>
        <v>18_L_200001000_0_4_2</v>
      </c>
      <c r="W754" s="4">
        <v>18003</v>
      </c>
      <c r="X754" s="6"/>
      <c r="Y754" s="8">
        <f t="shared" si="79"/>
        <v>18003</v>
      </c>
      <c r="Z754" s="6" t="b">
        <f t="shared" si="77"/>
        <v>0</v>
      </c>
      <c r="AA754" s="6">
        <f t="shared" si="80"/>
        <v>18097</v>
      </c>
      <c r="AB754" s="4">
        <f t="shared" si="81"/>
        <v>4</v>
      </c>
      <c r="AC754" s="32">
        <f t="shared" si="82"/>
        <v>12.124795051124408</v>
      </c>
      <c r="AD754" s="4">
        <f>VLOOKUP($B754,meanLDage!$Z$3:$AC$3145,4,FALSE)</f>
        <v>4</v>
      </c>
      <c r="AE754" s="32">
        <f>VLOOKUP($B754,meanLDage!$Z$3:$AC$3145,2,FALSE)</f>
        <v>11.511401967633814</v>
      </c>
      <c r="AF754" s="6">
        <f>VLOOKUP(V754,'2017 rep county selection'!$A$1:$C$281,3,FALSE)</f>
        <v>18091</v>
      </c>
      <c r="AH754" s="9">
        <f t="shared" si="83"/>
        <v>18091</v>
      </c>
    </row>
    <row r="755" spans="1:34" ht="15.75" customHeight="1" x14ac:dyDescent="0.3">
      <c r="A755" s="4">
        <v>18</v>
      </c>
      <c r="B755" s="4">
        <v>18181</v>
      </c>
      <c r="C755" s="6" t="s">
        <v>2272</v>
      </c>
      <c r="D755" s="6" t="s">
        <v>143</v>
      </c>
      <c r="E755" s="4">
        <v>18097</v>
      </c>
      <c r="F755" s="4">
        <v>18097</v>
      </c>
      <c r="G755" s="4">
        <v>18097</v>
      </c>
      <c r="H755" s="37">
        <v>444821273</v>
      </c>
      <c r="I755" s="37">
        <v>548653920.30690503</v>
      </c>
      <c r="J755" s="37">
        <v>576217987.11120999</v>
      </c>
      <c r="K755" s="4" t="str">
        <f>VLOOKUP(B755,altitude!$B$3:$E$3232,4)</f>
        <v>L</v>
      </c>
      <c r="L755" s="4">
        <f>VLOOKUP(B755,fuelregion!$C$5:$D$3233,2,FALSE)</f>
        <v>200001000</v>
      </c>
      <c r="M755" s="4">
        <f>VLOOKUP(B755,fuelregion!$H$5:$I$3113,2,FALSE)</f>
        <v>200001000</v>
      </c>
      <c r="N755" s="4">
        <f>VLOOKUP(B755,imbin!$B$4:$D$3233,2,FALSE)</f>
        <v>0</v>
      </c>
      <c r="O755" s="4" t="str">
        <f>VLOOKUP(B755,imbin!$B$4:$D$3233,3,FALSE)</f>
        <v>MOVES</v>
      </c>
      <c r="P755" s="4">
        <f>IF(ISNA(VLOOKUP(B755,rampbin!$B$4:$G$1697,6,FALSE)),2,VLOOKUP(B755,rampbin!$B$4:$G$1697,6,FALSE))</f>
        <v>2</v>
      </c>
      <c r="Q755" s="4" t="str">
        <f>IF(ISNA(VLOOKUP(B755,rampbin!$B$4:$G$1697,5,FALSE)),"MOVES",VLOOKUP(B755,rampbin!$B$4:$G$1697,5,FALSE))</f>
        <v>MOVES</v>
      </c>
      <c r="R755" s="4" t="s">
        <v>1880</v>
      </c>
      <c r="S755" s="6" t="s">
        <v>1851</v>
      </c>
      <c r="T755" s="4">
        <f>VLOOKUP(B755,meanLDage!$B$3:$E$3145,4,FALSE)</f>
        <v>4</v>
      </c>
      <c r="U755" s="32">
        <f>VLOOKUP(B755,meanLDage!$B$3:$E$3145,2,FALSE)</f>
        <v>12.111282281137738</v>
      </c>
      <c r="V755" s="4" t="str">
        <f t="shared" si="78"/>
        <v>18_L_200001000_0_4_2</v>
      </c>
      <c r="W755" s="4">
        <v>18003</v>
      </c>
      <c r="X755" s="6"/>
      <c r="Y755" s="8">
        <f t="shared" si="79"/>
        <v>18003</v>
      </c>
      <c r="Z755" s="6" t="b">
        <f t="shared" si="77"/>
        <v>0</v>
      </c>
      <c r="AA755" s="6">
        <f t="shared" si="80"/>
        <v>18097</v>
      </c>
      <c r="AB755" s="4">
        <f t="shared" si="81"/>
        <v>4</v>
      </c>
      <c r="AC755" s="32">
        <f t="shared" si="82"/>
        <v>12.111282281137738</v>
      </c>
      <c r="AD755" s="4">
        <f>VLOOKUP($B755,meanLDage!$Z$3:$AC$3145,4,FALSE)</f>
        <v>4</v>
      </c>
      <c r="AE755" s="32">
        <f>VLOOKUP($B755,meanLDage!$Z$3:$AC$3145,2,FALSE)</f>
        <v>11.498717020834039</v>
      </c>
      <c r="AF755" s="6">
        <f>VLOOKUP(V755,'2017 rep county selection'!$A$1:$C$281,3,FALSE)</f>
        <v>18091</v>
      </c>
      <c r="AH755" s="9">
        <f t="shared" si="83"/>
        <v>18091</v>
      </c>
    </row>
    <row r="756" spans="1:34" ht="15.75" customHeight="1" x14ac:dyDescent="0.3">
      <c r="A756" s="4">
        <v>18</v>
      </c>
      <c r="B756" s="4">
        <v>18183</v>
      </c>
      <c r="C756" s="6" t="s">
        <v>2272</v>
      </c>
      <c r="D756" s="6" t="s">
        <v>554</v>
      </c>
      <c r="E756" s="4">
        <v>18097</v>
      </c>
      <c r="F756" s="4">
        <v>18097</v>
      </c>
      <c r="G756" s="4">
        <v>18097</v>
      </c>
      <c r="H756" s="37">
        <v>451528954</v>
      </c>
      <c r="I756" s="37">
        <v>449499222.59726602</v>
      </c>
      <c r="J756" s="37">
        <v>472081812.719724</v>
      </c>
      <c r="K756" s="4" t="str">
        <f>VLOOKUP(B756,altitude!$B$3:$E$3232,4)</f>
        <v>L</v>
      </c>
      <c r="L756" s="4">
        <f>VLOOKUP(B756,fuelregion!$C$5:$D$3233,2,FALSE)</f>
        <v>200001000</v>
      </c>
      <c r="M756" s="4">
        <f>VLOOKUP(B756,fuelregion!$H$5:$I$3113,2,FALSE)</f>
        <v>200001000</v>
      </c>
      <c r="N756" s="4">
        <f>VLOOKUP(B756,imbin!$B$4:$D$3233,2,FALSE)</f>
        <v>0</v>
      </c>
      <c r="O756" s="4" t="str">
        <f>VLOOKUP(B756,imbin!$B$4:$D$3233,3,FALSE)</f>
        <v>MOVES</v>
      </c>
      <c r="P756" s="4">
        <f>IF(ISNA(VLOOKUP(B756,rampbin!$B$4:$G$1697,6,FALSE)),2,VLOOKUP(B756,rampbin!$B$4:$G$1697,6,FALSE))</f>
        <v>2</v>
      </c>
      <c r="Q756" s="4" t="str">
        <f>IF(ISNA(VLOOKUP(B756,rampbin!$B$4:$G$1697,5,FALSE)),"MOVES",VLOOKUP(B756,rampbin!$B$4:$G$1697,5,FALSE))</f>
        <v>MOVES</v>
      </c>
      <c r="R756" s="4" t="s">
        <v>1877</v>
      </c>
      <c r="S756" s="6" t="s">
        <v>2002</v>
      </c>
      <c r="T756" s="4">
        <f>VLOOKUP(B756,meanLDage!$B$3:$E$3145,4,FALSE)</f>
        <v>4</v>
      </c>
      <c r="U756" s="32">
        <f>VLOOKUP(B756,meanLDage!$B$3:$E$3145,2,FALSE)</f>
        <v>11.912880416981224</v>
      </c>
      <c r="V756" s="4" t="str">
        <f t="shared" si="78"/>
        <v>18_L_200001000_0_4_2</v>
      </c>
      <c r="W756" s="4">
        <v>18003</v>
      </c>
      <c r="X756" s="6"/>
      <c r="Y756" s="8">
        <f t="shared" si="79"/>
        <v>18003</v>
      </c>
      <c r="Z756" s="6" t="b">
        <f t="shared" si="77"/>
        <v>0</v>
      </c>
      <c r="AA756" s="6">
        <f t="shared" si="80"/>
        <v>18097</v>
      </c>
      <c r="AB756" s="4">
        <f t="shared" si="81"/>
        <v>4</v>
      </c>
      <c r="AC756" s="32">
        <f t="shared" si="82"/>
        <v>11.912880416981224</v>
      </c>
      <c r="AD756" s="4">
        <f>VLOOKUP($B756,meanLDage!$Z$3:$AC$3145,4,FALSE)</f>
        <v>4</v>
      </c>
      <c r="AE756" s="32">
        <f>VLOOKUP($B756,meanLDage!$Z$3:$AC$3145,2,FALSE)</f>
        <v>11.302684755573592</v>
      </c>
      <c r="AF756" s="6">
        <f>VLOOKUP(V756,'2017 rep county selection'!$A$1:$C$281,3,FALSE)</f>
        <v>18091</v>
      </c>
      <c r="AH756" s="9">
        <f t="shared" si="83"/>
        <v>18091</v>
      </c>
    </row>
    <row r="757" spans="1:34" ht="15.75" customHeight="1" x14ac:dyDescent="0.3">
      <c r="A757" s="4">
        <v>19</v>
      </c>
      <c r="B757" s="4">
        <v>19001</v>
      </c>
      <c r="C757" s="6" t="s">
        <v>2273</v>
      </c>
      <c r="D757" s="6" t="s">
        <v>555</v>
      </c>
      <c r="E757" s="4">
        <v>19011</v>
      </c>
      <c r="F757" s="4">
        <v>19011</v>
      </c>
      <c r="G757" s="4">
        <v>19011</v>
      </c>
      <c r="H757" s="37">
        <v>234550420</v>
      </c>
      <c r="I757" s="37">
        <v>262242800.425033</v>
      </c>
      <c r="J757" s="37">
        <v>278425027.47697198</v>
      </c>
      <c r="K757" s="4" t="str">
        <f>VLOOKUP(B757,altitude!$B$3:$E$3232,4)</f>
        <v>L</v>
      </c>
      <c r="L757" s="4">
        <f>VLOOKUP(B757,fuelregion!$C$5:$D$3233,2,FALSE)</f>
        <v>300001000</v>
      </c>
      <c r="M757" s="4">
        <f>VLOOKUP(B757,fuelregion!$H$5:$I$3113,2,FALSE)</f>
        <v>300001000</v>
      </c>
      <c r="N757" s="4">
        <f>VLOOKUP(B757,imbin!$B$4:$D$3233,2,FALSE)</f>
        <v>0</v>
      </c>
      <c r="O757" s="4" t="str">
        <f>VLOOKUP(B757,imbin!$B$4:$D$3233,3,FALSE)</f>
        <v>MOVES</v>
      </c>
      <c r="P757" s="4">
        <f>IF(ISNA(VLOOKUP(B757,rampbin!$B$4:$G$1697,6,FALSE)),2,VLOOKUP(B757,rampbin!$B$4:$G$1697,6,FALSE))</f>
        <v>2</v>
      </c>
      <c r="Q757" s="4" t="str">
        <f>IF(ISNA(VLOOKUP(B757,rampbin!$B$4:$G$1697,5,FALSE)),"MOVES",VLOOKUP(B757,rampbin!$B$4:$G$1697,5,FALSE))</f>
        <v>MOVES</v>
      </c>
      <c r="R757" s="4" t="s">
        <v>1880</v>
      </c>
      <c r="S757" s="6" t="s">
        <v>1851</v>
      </c>
      <c r="T757" s="4">
        <f>VLOOKUP(B757,meanLDage!$B$3:$E$3145,4,FALSE)</f>
        <v>4</v>
      </c>
      <c r="U757" s="32">
        <f>VLOOKUP(B757,meanLDage!$B$3:$E$3145,2,FALSE)</f>
        <v>12.691073448333075</v>
      </c>
      <c r="V757" s="4" t="str">
        <f t="shared" si="78"/>
        <v>19_L_300001000_0_4_2</v>
      </c>
      <c r="W757" s="4">
        <v>19155</v>
      </c>
      <c r="X757" s="6"/>
      <c r="Y757" s="8">
        <f t="shared" si="79"/>
        <v>19155</v>
      </c>
      <c r="Z757" s="6" t="b">
        <f t="shared" si="77"/>
        <v>0</v>
      </c>
      <c r="AA757" s="6">
        <f t="shared" si="80"/>
        <v>19011</v>
      </c>
      <c r="AB757" s="4">
        <f t="shared" si="81"/>
        <v>4</v>
      </c>
      <c r="AC757" s="32">
        <f t="shared" si="82"/>
        <v>12.691073448333075</v>
      </c>
      <c r="AD757" s="4">
        <f>VLOOKUP($B757,meanLDage!$Z$3:$AC$3145,4,FALSE)</f>
        <v>4</v>
      </c>
      <c r="AE757" s="32">
        <f>VLOOKUP($B757,meanLDage!$Z$3:$AC$3145,2,FALSE)</f>
        <v>12.004601525210278</v>
      </c>
      <c r="AF757" s="6">
        <f>VLOOKUP(V757,'2017 rep county selection'!$A$1:$C$281,3,FALSE)</f>
        <v>19193</v>
      </c>
      <c r="AH757" s="9">
        <f t="shared" si="83"/>
        <v>19193</v>
      </c>
    </row>
    <row r="758" spans="1:34" ht="15.75" customHeight="1" x14ac:dyDescent="0.3">
      <c r="A758" s="4">
        <v>19</v>
      </c>
      <c r="B758" s="4">
        <v>19003</v>
      </c>
      <c r="C758" s="6" t="s">
        <v>2273</v>
      </c>
      <c r="D758" s="6" t="s">
        <v>202</v>
      </c>
      <c r="E758" s="4">
        <v>19011</v>
      </c>
      <c r="F758" s="4">
        <v>19011</v>
      </c>
      <c r="G758" s="4">
        <v>19011</v>
      </c>
      <c r="H758" s="37">
        <v>51759936</v>
      </c>
      <c r="I758" s="37">
        <v>47037636.836271703</v>
      </c>
      <c r="J758" s="37">
        <v>49938405.293781497</v>
      </c>
      <c r="K758" s="4" t="str">
        <f>VLOOKUP(B758,altitude!$B$3:$E$3232,4)</f>
        <v>L</v>
      </c>
      <c r="L758" s="4">
        <f>VLOOKUP(B758,fuelregion!$C$5:$D$3233,2,FALSE)</f>
        <v>300001000</v>
      </c>
      <c r="M758" s="4">
        <f>VLOOKUP(B758,fuelregion!$H$5:$I$3113,2,FALSE)</f>
        <v>300001000</v>
      </c>
      <c r="N758" s="4">
        <f>VLOOKUP(B758,imbin!$B$4:$D$3233,2,FALSE)</f>
        <v>0</v>
      </c>
      <c r="O758" s="4" t="str">
        <f>VLOOKUP(B758,imbin!$B$4:$D$3233,3,FALSE)</f>
        <v>MOVES</v>
      </c>
      <c r="P758" s="4">
        <f>IF(ISNA(VLOOKUP(B758,rampbin!$B$4:$G$1697,6,FALSE)),2,VLOOKUP(B758,rampbin!$B$4:$G$1697,6,FALSE))</f>
        <v>2</v>
      </c>
      <c r="Q758" s="4" t="str">
        <f>IF(ISNA(VLOOKUP(B758,rampbin!$B$4:$G$1697,5,FALSE)),"MOVES",VLOOKUP(B758,rampbin!$B$4:$G$1697,5,FALSE))</f>
        <v>MOVES</v>
      </c>
      <c r="R758" s="4" t="s">
        <v>1880</v>
      </c>
      <c r="S758" s="6" t="s">
        <v>1851</v>
      </c>
      <c r="T758" s="4">
        <f>VLOOKUP(B758,meanLDage!$B$3:$E$3145,4,FALSE)</f>
        <v>5</v>
      </c>
      <c r="U758" s="32">
        <f>VLOOKUP(B758,meanLDage!$B$3:$E$3145,2,FALSE)</f>
        <v>13.866425267770309</v>
      </c>
      <c r="V758" s="4" t="str">
        <f t="shared" si="78"/>
        <v>19_L_300001000_0_5_2</v>
      </c>
      <c r="W758" s="4">
        <v>19111</v>
      </c>
      <c r="X758" s="6"/>
      <c r="Y758" s="8">
        <f t="shared" si="79"/>
        <v>19111</v>
      </c>
      <c r="Z758" s="6" t="b">
        <f t="shared" si="77"/>
        <v>0</v>
      </c>
      <c r="AA758" s="6">
        <f t="shared" si="80"/>
        <v>19011</v>
      </c>
      <c r="AB758" s="4">
        <f t="shared" si="81"/>
        <v>5</v>
      </c>
      <c r="AC758" s="32">
        <f t="shared" si="82"/>
        <v>13.866425267770309</v>
      </c>
      <c r="AD758" s="4">
        <f>VLOOKUP($B758,meanLDage!$Z$3:$AC$3145,4,FALSE)</f>
        <v>5</v>
      </c>
      <c r="AE758" s="32">
        <f>VLOOKUP($B758,meanLDage!$Z$3:$AC$3145,2,FALSE)</f>
        <v>13.116914707436546</v>
      </c>
      <c r="AF758" s="6">
        <f>VLOOKUP(V758,'2017 rep county selection'!$A$1:$C$281,3,FALSE)</f>
        <v>19053</v>
      </c>
      <c r="AH758" s="9">
        <f t="shared" si="83"/>
        <v>19053</v>
      </c>
    </row>
    <row r="759" spans="1:34" ht="15.75" customHeight="1" x14ac:dyDescent="0.3">
      <c r="A759" s="4">
        <v>19</v>
      </c>
      <c r="B759" s="4">
        <v>19005</v>
      </c>
      <c r="C759" s="6" t="s">
        <v>2273</v>
      </c>
      <c r="D759" s="6" t="s">
        <v>556</v>
      </c>
      <c r="E759" s="4">
        <v>19011</v>
      </c>
      <c r="F759" s="4">
        <v>19011</v>
      </c>
      <c r="G759" s="4">
        <v>19011</v>
      </c>
      <c r="H759" s="37">
        <v>138059695</v>
      </c>
      <c r="I759" s="37">
        <v>115858655.941755</v>
      </c>
      <c r="J759" s="37">
        <v>123000394.200137</v>
      </c>
      <c r="K759" s="4" t="str">
        <f>VLOOKUP(B759,altitude!$B$3:$E$3232,4)</f>
        <v>L</v>
      </c>
      <c r="L759" s="4">
        <f>VLOOKUP(B759,fuelregion!$C$5:$D$3233,2,FALSE)</f>
        <v>300001000</v>
      </c>
      <c r="M759" s="4">
        <f>VLOOKUP(B759,fuelregion!$H$5:$I$3113,2,FALSE)</f>
        <v>300001000</v>
      </c>
      <c r="N759" s="4">
        <f>VLOOKUP(B759,imbin!$B$4:$D$3233,2,FALSE)</f>
        <v>0</v>
      </c>
      <c r="O759" s="4" t="str">
        <f>VLOOKUP(B759,imbin!$B$4:$D$3233,3,FALSE)</f>
        <v>MOVES</v>
      </c>
      <c r="P759" s="4">
        <f>IF(ISNA(VLOOKUP(B759,rampbin!$B$4:$G$1697,6,FALSE)),2,VLOOKUP(B759,rampbin!$B$4:$G$1697,6,FALSE))</f>
        <v>2</v>
      </c>
      <c r="Q759" s="4" t="str">
        <f>IF(ISNA(VLOOKUP(B759,rampbin!$B$4:$G$1697,5,FALSE)),"MOVES",VLOOKUP(B759,rampbin!$B$4:$G$1697,5,FALSE))</f>
        <v>MOVES</v>
      </c>
      <c r="R759" s="4" t="s">
        <v>1880</v>
      </c>
      <c r="S759" s="6" t="s">
        <v>1851</v>
      </c>
      <c r="T759" s="4">
        <f>VLOOKUP(B759,meanLDage!$B$3:$E$3145,4,FALSE)</f>
        <v>5</v>
      </c>
      <c r="U759" s="32">
        <f>VLOOKUP(B759,meanLDage!$B$3:$E$3145,2,FALSE)</f>
        <v>13.016487043183552</v>
      </c>
      <c r="V759" s="4" t="str">
        <f t="shared" si="78"/>
        <v>19_L_300001000_0_4_2</v>
      </c>
      <c r="W759" s="4">
        <v>19111</v>
      </c>
      <c r="X759" s="6"/>
      <c r="Y759" s="8">
        <f t="shared" si="79"/>
        <v>19111</v>
      </c>
      <c r="Z759" s="6" t="b">
        <f t="shared" si="77"/>
        <v>0</v>
      </c>
      <c r="AA759" s="6">
        <f t="shared" si="80"/>
        <v>19011</v>
      </c>
      <c r="AB759" s="4">
        <f t="shared" si="81"/>
        <v>5</v>
      </c>
      <c r="AC759" s="32">
        <f t="shared" si="82"/>
        <v>13.016487043183552</v>
      </c>
      <c r="AD759" s="4">
        <f>VLOOKUP($B759,meanLDage!$Z$3:$AC$3145,4,FALSE)</f>
        <v>4</v>
      </c>
      <c r="AE759" s="32">
        <f>VLOOKUP($B759,meanLDage!$Z$3:$AC$3145,2,FALSE)</f>
        <v>12.368464050149521</v>
      </c>
      <c r="AF759" s="6">
        <f>VLOOKUP(V759,'2017 rep county selection'!$A$1:$C$281,3,FALSE)</f>
        <v>19193</v>
      </c>
      <c r="AH759" s="9">
        <f t="shared" si="83"/>
        <v>19193</v>
      </c>
    </row>
    <row r="760" spans="1:34" ht="15.75" customHeight="1" x14ac:dyDescent="0.3">
      <c r="A760" s="4">
        <v>19</v>
      </c>
      <c r="B760" s="4">
        <v>19007</v>
      </c>
      <c r="C760" s="6" t="s">
        <v>2273</v>
      </c>
      <c r="D760" s="6" t="s">
        <v>557</v>
      </c>
      <c r="E760" s="4">
        <v>19011</v>
      </c>
      <c r="F760" s="4">
        <v>19011</v>
      </c>
      <c r="G760" s="4">
        <v>19011</v>
      </c>
      <c r="H760" s="37">
        <v>123385270</v>
      </c>
      <c r="I760" s="37">
        <v>103778276.433614</v>
      </c>
      <c r="J760" s="37">
        <v>110149252.142866</v>
      </c>
      <c r="K760" s="4" t="str">
        <f>VLOOKUP(B760,altitude!$B$3:$E$3232,4)</f>
        <v>L</v>
      </c>
      <c r="L760" s="4">
        <f>VLOOKUP(B760,fuelregion!$C$5:$D$3233,2,FALSE)</f>
        <v>300001000</v>
      </c>
      <c r="M760" s="4">
        <f>VLOOKUP(B760,fuelregion!$H$5:$I$3113,2,FALSE)</f>
        <v>300001000</v>
      </c>
      <c r="N760" s="4">
        <f>VLOOKUP(B760,imbin!$B$4:$D$3233,2,FALSE)</f>
        <v>0</v>
      </c>
      <c r="O760" s="4" t="str">
        <f>VLOOKUP(B760,imbin!$B$4:$D$3233,3,FALSE)</f>
        <v>MOVES</v>
      </c>
      <c r="P760" s="4">
        <f>IF(ISNA(VLOOKUP(B760,rampbin!$B$4:$G$1697,6,FALSE)),2,VLOOKUP(B760,rampbin!$B$4:$G$1697,6,FALSE))</f>
        <v>2</v>
      </c>
      <c r="Q760" s="4" t="str">
        <f>IF(ISNA(VLOOKUP(B760,rampbin!$B$4:$G$1697,5,FALSE)),"MOVES",VLOOKUP(B760,rampbin!$B$4:$G$1697,5,FALSE))</f>
        <v>MOVES</v>
      </c>
      <c r="R760" s="4" t="s">
        <v>1880</v>
      </c>
      <c r="S760" s="6" t="s">
        <v>1851</v>
      </c>
      <c r="T760" s="4">
        <f>VLOOKUP(B760,meanLDage!$B$3:$E$3145,4,FALSE)</f>
        <v>5</v>
      </c>
      <c r="U760" s="32">
        <f>VLOOKUP(B760,meanLDage!$B$3:$E$3145,2,FALSE)</f>
        <v>13.709837021094764</v>
      </c>
      <c r="V760" s="4" t="str">
        <f t="shared" si="78"/>
        <v>19_L_300001000_0_5_2</v>
      </c>
      <c r="W760" s="4">
        <v>19111</v>
      </c>
      <c r="X760" s="6"/>
      <c r="Y760" s="8">
        <f t="shared" si="79"/>
        <v>19111</v>
      </c>
      <c r="Z760" s="6" t="b">
        <f t="shared" si="77"/>
        <v>0</v>
      </c>
      <c r="AA760" s="6">
        <f t="shared" si="80"/>
        <v>19011</v>
      </c>
      <c r="AB760" s="4">
        <f t="shared" si="81"/>
        <v>5</v>
      </c>
      <c r="AC760" s="32">
        <f t="shared" si="82"/>
        <v>13.709837021094764</v>
      </c>
      <c r="AD760" s="4">
        <f>VLOOKUP($B760,meanLDage!$Z$3:$AC$3145,4,FALSE)</f>
        <v>5</v>
      </c>
      <c r="AE760" s="32">
        <f>VLOOKUP($B760,meanLDage!$Z$3:$AC$3145,2,FALSE)</f>
        <v>13.037400243640064</v>
      </c>
      <c r="AF760" s="6">
        <f>VLOOKUP(V760,'2017 rep county selection'!$A$1:$C$281,3,FALSE)</f>
        <v>19053</v>
      </c>
      <c r="AH760" s="9">
        <f t="shared" si="83"/>
        <v>19053</v>
      </c>
    </row>
    <row r="761" spans="1:34" ht="15.75" customHeight="1" x14ac:dyDescent="0.3">
      <c r="A761" s="4">
        <v>19</v>
      </c>
      <c r="B761" s="4">
        <v>19009</v>
      </c>
      <c r="C761" s="6" t="s">
        <v>2273</v>
      </c>
      <c r="D761" s="6" t="s">
        <v>558</v>
      </c>
      <c r="E761" s="4">
        <v>19153</v>
      </c>
      <c r="F761" s="4">
        <v>19153</v>
      </c>
      <c r="G761" s="4">
        <v>19153</v>
      </c>
      <c r="H761" s="37">
        <v>78321565</v>
      </c>
      <c r="I761" s="37">
        <v>56653168.3075395</v>
      </c>
      <c r="J761" s="37">
        <v>60146125.394167103</v>
      </c>
      <c r="K761" s="4" t="str">
        <f>VLOOKUP(B761,altitude!$B$3:$E$3232,4)</f>
        <v>L</v>
      </c>
      <c r="L761" s="4">
        <f>VLOOKUP(B761,fuelregion!$C$5:$D$3233,2,FALSE)</f>
        <v>300001000</v>
      </c>
      <c r="M761" s="4">
        <f>VLOOKUP(B761,fuelregion!$H$5:$I$3113,2,FALSE)</f>
        <v>300001000</v>
      </c>
      <c r="N761" s="4">
        <f>VLOOKUP(B761,imbin!$B$4:$D$3233,2,FALSE)</f>
        <v>0</v>
      </c>
      <c r="O761" s="4" t="str">
        <f>VLOOKUP(B761,imbin!$B$4:$D$3233,3,FALSE)</f>
        <v>MOVES</v>
      </c>
      <c r="P761" s="4">
        <f>IF(ISNA(VLOOKUP(B761,rampbin!$B$4:$G$1697,6,FALSE)),2,VLOOKUP(B761,rampbin!$B$4:$G$1697,6,FALSE))</f>
        <v>2</v>
      </c>
      <c r="Q761" s="4" t="str">
        <f>IF(ISNA(VLOOKUP(B761,rampbin!$B$4:$G$1697,5,FALSE)),"MOVES",VLOOKUP(B761,rampbin!$B$4:$G$1697,5,FALSE))</f>
        <v>MOVES</v>
      </c>
      <c r="R761" s="4" t="s">
        <v>1880</v>
      </c>
      <c r="S761" s="6" t="s">
        <v>1851</v>
      </c>
      <c r="T761" s="4">
        <f>VLOOKUP(B761,meanLDage!$B$3:$E$3145,4,FALSE)</f>
        <v>4</v>
      </c>
      <c r="U761" s="32">
        <f>VLOOKUP(B761,meanLDage!$B$3:$E$3145,2,FALSE)</f>
        <v>12.454491898141645</v>
      </c>
      <c r="V761" s="4" t="str">
        <f t="shared" si="78"/>
        <v>19_L_300001000_0_4_2</v>
      </c>
      <c r="W761" s="4">
        <v>19155</v>
      </c>
      <c r="X761" s="6"/>
      <c r="Y761" s="8">
        <f t="shared" si="79"/>
        <v>19155</v>
      </c>
      <c r="Z761" s="6" t="b">
        <f t="shared" si="77"/>
        <v>0</v>
      </c>
      <c r="AA761" s="6">
        <f t="shared" si="80"/>
        <v>19153</v>
      </c>
      <c r="AB761" s="4">
        <f t="shared" si="81"/>
        <v>4</v>
      </c>
      <c r="AC761" s="32">
        <f t="shared" si="82"/>
        <v>12.454491898141645</v>
      </c>
      <c r="AD761" s="4">
        <f>VLOOKUP($B761,meanLDage!$Z$3:$AC$3145,4,FALSE)</f>
        <v>4</v>
      </c>
      <c r="AE761" s="32">
        <f>VLOOKUP($B761,meanLDage!$Z$3:$AC$3145,2,FALSE)</f>
        <v>11.769073211228164</v>
      </c>
      <c r="AF761" s="6">
        <f>VLOOKUP(V761,'2017 rep county selection'!$A$1:$C$281,3,FALSE)</f>
        <v>19193</v>
      </c>
      <c r="AH761" s="9">
        <f t="shared" si="83"/>
        <v>19193</v>
      </c>
    </row>
    <row r="762" spans="1:34" ht="15.75" customHeight="1" x14ac:dyDescent="0.3">
      <c r="A762" s="4">
        <v>19</v>
      </c>
      <c r="B762" s="4">
        <v>19011</v>
      </c>
      <c r="C762" s="6" t="s">
        <v>2273</v>
      </c>
      <c r="D762" s="6" t="s">
        <v>92</v>
      </c>
      <c r="E762" s="4">
        <v>19011</v>
      </c>
      <c r="F762" s="4">
        <v>19011</v>
      </c>
      <c r="G762" s="4">
        <v>19011</v>
      </c>
      <c r="H762" s="37">
        <v>317019873</v>
      </c>
      <c r="I762" s="37">
        <v>302225029.97340697</v>
      </c>
      <c r="J762" s="37">
        <v>320848494.29979402</v>
      </c>
      <c r="K762" s="4" t="str">
        <f>VLOOKUP(B762,altitude!$B$3:$E$3232,4)</f>
        <v>L</v>
      </c>
      <c r="L762" s="4">
        <f>VLOOKUP(B762,fuelregion!$C$5:$D$3233,2,FALSE)</f>
        <v>300001000</v>
      </c>
      <c r="M762" s="4">
        <f>VLOOKUP(B762,fuelregion!$H$5:$I$3113,2,FALSE)</f>
        <v>300001000</v>
      </c>
      <c r="N762" s="4">
        <f>VLOOKUP(B762,imbin!$B$4:$D$3233,2,FALSE)</f>
        <v>0</v>
      </c>
      <c r="O762" s="4" t="str">
        <f>VLOOKUP(B762,imbin!$B$4:$D$3233,3,FALSE)</f>
        <v>MOVES</v>
      </c>
      <c r="P762" s="4">
        <f>IF(ISNA(VLOOKUP(B762,rampbin!$B$4:$G$1697,6,FALSE)),2,VLOOKUP(B762,rampbin!$B$4:$G$1697,6,FALSE))</f>
        <v>2</v>
      </c>
      <c r="Q762" s="4" t="str">
        <f>IF(ISNA(VLOOKUP(B762,rampbin!$B$4:$G$1697,5,FALSE)),"MOVES",VLOOKUP(B762,rampbin!$B$4:$G$1697,5,FALSE))</f>
        <v>MOVES</v>
      </c>
      <c r="R762" s="4" t="s">
        <v>1877</v>
      </c>
      <c r="S762" s="6" t="s">
        <v>2016</v>
      </c>
      <c r="T762" s="4">
        <f>VLOOKUP(B762,meanLDage!$B$3:$E$3145,4,FALSE)</f>
        <v>4</v>
      </c>
      <c r="U762" s="32">
        <f>VLOOKUP(B762,meanLDage!$B$3:$E$3145,2,FALSE)</f>
        <v>12.666380818077764</v>
      </c>
      <c r="V762" s="4" t="str">
        <f t="shared" si="78"/>
        <v>19_L_300001000_0_4_2</v>
      </c>
      <c r="W762" s="4">
        <v>19155</v>
      </c>
      <c r="X762" s="6"/>
      <c r="Y762" s="8">
        <f t="shared" si="79"/>
        <v>19155</v>
      </c>
      <c r="Z762" s="6" t="b">
        <f t="shared" si="77"/>
        <v>0</v>
      </c>
      <c r="AA762" s="6">
        <f t="shared" si="80"/>
        <v>19011</v>
      </c>
      <c r="AB762" s="4">
        <f t="shared" si="81"/>
        <v>4</v>
      </c>
      <c r="AC762" s="32">
        <f t="shared" si="82"/>
        <v>12.666380818077764</v>
      </c>
      <c r="AD762" s="4">
        <f>VLOOKUP($B762,meanLDage!$Z$3:$AC$3145,4,FALSE)</f>
        <v>4</v>
      </c>
      <c r="AE762" s="32">
        <f>VLOOKUP($B762,meanLDage!$Z$3:$AC$3145,2,FALSE)</f>
        <v>11.964164248111651</v>
      </c>
      <c r="AF762" s="6">
        <f>VLOOKUP(V762,'2017 rep county selection'!$A$1:$C$281,3,FALSE)</f>
        <v>19193</v>
      </c>
      <c r="AH762" s="9">
        <f t="shared" si="83"/>
        <v>19193</v>
      </c>
    </row>
    <row r="763" spans="1:34" ht="15.75" customHeight="1" x14ac:dyDescent="0.3">
      <c r="A763" s="4">
        <v>19</v>
      </c>
      <c r="B763" s="4">
        <v>19013</v>
      </c>
      <c r="C763" s="6" t="s">
        <v>2273</v>
      </c>
      <c r="D763" s="6" t="s">
        <v>559</v>
      </c>
      <c r="E763" s="4">
        <v>19153</v>
      </c>
      <c r="F763" s="4">
        <v>19153</v>
      </c>
      <c r="G763" s="4">
        <v>19153</v>
      </c>
      <c r="H763" s="37">
        <v>1199110394</v>
      </c>
      <c r="I763" s="37">
        <v>1068245321.3435301</v>
      </c>
      <c r="J763" s="37">
        <v>1133301061.1553299</v>
      </c>
      <c r="K763" s="4" t="str">
        <f>VLOOKUP(B763,altitude!$B$3:$E$3232,4)</f>
        <v>L</v>
      </c>
      <c r="L763" s="4">
        <f>VLOOKUP(B763,fuelregion!$C$5:$D$3233,2,FALSE)</f>
        <v>300001000</v>
      </c>
      <c r="M763" s="4">
        <f>VLOOKUP(B763,fuelregion!$H$5:$I$3113,2,FALSE)</f>
        <v>300001000</v>
      </c>
      <c r="N763" s="4">
        <f>VLOOKUP(B763,imbin!$B$4:$D$3233,2,FALSE)</f>
        <v>0</v>
      </c>
      <c r="O763" s="4" t="str">
        <f>VLOOKUP(B763,imbin!$B$4:$D$3233,3,FALSE)</f>
        <v>MOVES</v>
      </c>
      <c r="P763" s="4">
        <f>IF(ISNA(VLOOKUP(B763,rampbin!$B$4:$G$1697,6,FALSE)),2,VLOOKUP(B763,rampbin!$B$4:$G$1697,6,FALSE))</f>
        <v>2</v>
      </c>
      <c r="Q763" s="4" t="str">
        <f>IF(ISNA(VLOOKUP(B763,rampbin!$B$4:$G$1697,5,FALSE)),"MOVES",VLOOKUP(B763,rampbin!$B$4:$G$1697,5,FALSE))</f>
        <v>MOVES</v>
      </c>
      <c r="R763" s="4" t="s">
        <v>1877</v>
      </c>
      <c r="S763" s="6" t="s">
        <v>2017</v>
      </c>
      <c r="T763" s="4">
        <f>VLOOKUP(B763,meanLDage!$B$3:$E$3145,4,FALSE)</f>
        <v>4</v>
      </c>
      <c r="U763" s="32">
        <f>VLOOKUP(B763,meanLDage!$B$3:$E$3145,2,FALSE)</f>
        <v>11.112960481453975</v>
      </c>
      <c r="V763" s="4" t="str">
        <f t="shared" si="78"/>
        <v>19_L_300001000_0_3_2</v>
      </c>
      <c r="W763" s="4">
        <v>19155</v>
      </c>
      <c r="X763" s="6"/>
      <c r="Y763" s="8">
        <f t="shared" si="79"/>
        <v>19155</v>
      </c>
      <c r="Z763" s="6" t="b">
        <f t="shared" si="77"/>
        <v>0</v>
      </c>
      <c r="AA763" s="6">
        <f t="shared" si="80"/>
        <v>19153</v>
      </c>
      <c r="AB763" s="4">
        <f t="shared" si="81"/>
        <v>4</v>
      </c>
      <c r="AC763" s="32">
        <f t="shared" si="82"/>
        <v>11.112960481453975</v>
      </c>
      <c r="AD763" s="4">
        <f>VLOOKUP($B763,meanLDage!$Z$3:$AC$3145,4,FALSE)</f>
        <v>3</v>
      </c>
      <c r="AE763" s="32">
        <f>VLOOKUP($B763,meanLDage!$Z$3:$AC$3145,2,FALSE)</f>
        <v>10.533326564544051</v>
      </c>
      <c r="AF763" s="6">
        <f>VLOOKUP(V763,'2017 rep county selection'!$A$1:$C$281,3,FALSE)</f>
        <v>19153</v>
      </c>
      <c r="AH763" s="9">
        <f t="shared" si="83"/>
        <v>19153</v>
      </c>
    </row>
    <row r="764" spans="1:34" ht="15.75" customHeight="1" x14ac:dyDescent="0.3">
      <c r="A764" s="4">
        <v>19</v>
      </c>
      <c r="B764" s="4">
        <v>19015</v>
      </c>
      <c r="C764" s="6" t="s">
        <v>2273</v>
      </c>
      <c r="D764" s="6" t="s">
        <v>93</v>
      </c>
      <c r="E764" s="4">
        <v>19153</v>
      </c>
      <c r="F764" s="4">
        <v>19153</v>
      </c>
      <c r="G764" s="4">
        <v>19153</v>
      </c>
      <c r="H764" s="37">
        <v>237543647</v>
      </c>
      <c r="I764" s="37">
        <v>231401930.990693</v>
      </c>
      <c r="J764" s="37">
        <v>245601812.93724599</v>
      </c>
      <c r="K764" s="4" t="str">
        <f>VLOOKUP(B764,altitude!$B$3:$E$3232,4)</f>
        <v>L</v>
      </c>
      <c r="L764" s="4">
        <f>VLOOKUP(B764,fuelregion!$C$5:$D$3233,2,FALSE)</f>
        <v>300001000</v>
      </c>
      <c r="M764" s="4">
        <f>VLOOKUP(B764,fuelregion!$H$5:$I$3113,2,FALSE)</f>
        <v>300001000</v>
      </c>
      <c r="N764" s="4">
        <f>VLOOKUP(B764,imbin!$B$4:$D$3233,2,FALSE)</f>
        <v>0</v>
      </c>
      <c r="O764" s="4" t="str">
        <f>VLOOKUP(B764,imbin!$B$4:$D$3233,3,FALSE)</f>
        <v>MOVES</v>
      </c>
      <c r="P764" s="4">
        <f>IF(ISNA(VLOOKUP(B764,rampbin!$B$4:$G$1697,6,FALSE)),2,VLOOKUP(B764,rampbin!$B$4:$G$1697,6,FALSE))</f>
        <v>2</v>
      </c>
      <c r="Q764" s="4" t="str">
        <f>IF(ISNA(VLOOKUP(B764,rampbin!$B$4:$G$1697,5,FALSE)),"MOVES",VLOOKUP(B764,rampbin!$B$4:$G$1697,5,FALSE))</f>
        <v>MOVES</v>
      </c>
      <c r="R764" s="4" t="s">
        <v>1880</v>
      </c>
      <c r="S764" s="6" t="s">
        <v>1851</v>
      </c>
      <c r="T764" s="4">
        <f>VLOOKUP(B764,meanLDage!$B$3:$E$3145,4,FALSE)</f>
        <v>4</v>
      </c>
      <c r="U764" s="32">
        <f>VLOOKUP(B764,meanLDage!$B$3:$E$3145,2,FALSE)</f>
        <v>12.343839030897175</v>
      </c>
      <c r="V764" s="4" t="str">
        <f t="shared" si="78"/>
        <v>19_L_300001000_0_4_2</v>
      </c>
      <c r="W764" s="4">
        <v>19155</v>
      </c>
      <c r="X764" s="6"/>
      <c r="Y764" s="8">
        <f t="shared" si="79"/>
        <v>19155</v>
      </c>
      <c r="Z764" s="6" t="b">
        <f t="shared" si="77"/>
        <v>0</v>
      </c>
      <c r="AA764" s="6">
        <f t="shared" si="80"/>
        <v>19153</v>
      </c>
      <c r="AB764" s="4">
        <f t="shared" si="81"/>
        <v>4</v>
      </c>
      <c r="AC764" s="32">
        <f t="shared" si="82"/>
        <v>12.343839030897175</v>
      </c>
      <c r="AD764" s="4">
        <f>VLOOKUP($B764,meanLDage!$Z$3:$AC$3145,4,FALSE)</f>
        <v>4</v>
      </c>
      <c r="AE764" s="32">
        <f>VLOOKUP($B764,meanLDage!$Z$3:$AC$3145,2,FALSE)</f>
        <v>11.649099577554781</v>
      </c>
      <c r="AF764" s="6">
        <f>VLOOKUP(V764,'2017 rep county selection'!$A$1:$C$281,3,FALSE)</f>
        <v>19193</v>
      </c>
      <c r="AH764" s="9">
        <f t="shared" si="83"/>
        <v>19193</v>
      </c>
    </row>
    <row r="765" spans="1:34" ht="15.75" customHeight="1" x14ac:dyDescent="0.3">
      <c r="A765" s="4">
        <v>19</v>
      </c>
      <c r="B765" s="4">
        <v>19017</v>
      </c>
      <c r="C765" s="6" t="s">
        <v>2273</v>
      </c>
      <c r="D765" s="6" t="s">
        <v>560</v>
      </c>
      <c r="E765" s="4">
        <v>19153</v>
      </c>
      <c r="F765" s="4">
        <v>19153</v>
      </c>
      <c r="G765" s="4">
        <v>19153</v>
      </c>
      <c r="H765" s="37">
        <v>242286668</v>
      </c>
      <c r="I765" s="37">
        <v>260070693.19023001</v>
      </c>
      <c r="J765" s="37">
        <v>276059636.79332</v>
      </c>
      <c r="K765" s="4" t="str">
        <f>VLOOKUP(B765,altitude!$B$3:$E$3232,4)</f>
        <v>L</v>
      </c>
      <c r="L765" s="4">
        <f>VLOOKUP(B765,fuelregion!$C$5:$D$3233,2,FALSE)</f>
        <v>300001000</v>
      </c>
      <c r="M765" s="4">
        <f>VLOOKUP(B765,fuelregion!$H$5:$I$3113,2,FALSE)</f>
        <v>300001000</v>
      </c>
      <c r="N765" s="4">
        <f>VLOOKUP(B765,imbin!$B$4:$D$3233,2,FALSE)</f>
        <v>0</v>
      </c>
      <c r="O765" s="4" t="str">
        <f>VLOOKUP(B765,imbin!$B$4:$D$3233,3,FALSE)</f>
        <v>MOVES</v>
      </c>
      <c r="P765" s="4">
        <f>IF(ISNA(VLOOKUP(B765,rampbin!$B$4:$G$1697,6,FALSE)),2,VLOOKUP(B765,rampbin!$B$4:$G$1697,6,FALSE))</f>
        <v>2</v>
      </c>
      <c r="Q765" s="4" t="str">
        <f>IF(ISNA(VLOOKUP(B765,rampbin!$B$4:$G$1697,5,FALSE)),"MOVES",VLOOKUP(B765,rampbin!$B$4:$G$1697,5,FALSE))</f>
        <v>MOVES</v>
      </c>
      <c r="R765" s="4" t="s">
        <v>1877</v>
      </c>
      <c r="S765" s="6" t="s">
        <v>2017</v>
      </c>
      <c r="T765" s="4">
        <f>VLOOKUP(B765,meanLDage!$B$3:$E$3145,4,FALSE)</f>
        <v>4</v>
      </c>
      <c r="U765" s="32">
        <f>VLOOKUP(B765,meanLDage!$B$3:$E$3145,2,FALSE)</f>
        <v>11.709340222575182</v>
      </c>
      <c r="V765" s="4" t="str">
        <f t="shared" si="78"/>
        <v>19_L_300001000_0_4_2</v>
      </c>
      <c r="W765" s="4">
        <v>19155</v>
      </c>
      <c r="X765" s="6"/>
      <c r="Y765" s="8">
        <f t="shared" si="79"/>
        <v>19155</v>
      </c>
      <c r="Z765" s="6" t="b">
        <f t="shared" si="77"/>
        <v>0</v>
      </c>
      <c r="AA765" s="6">
        <f t="shared" si="80"/>
        <v>19153</v>
      </c>
      <c r="AB765" s="4">
        <f t="shared" si="81"/>
        <v>4</v>
      </c>
      <c r="AC765" s="32">
        <f t="shared" si="82"/>
        <v>11.709340222575182</v>
      </c>
      <c r="AD765" s="4">
        <f>VLOOKUP($B765,meanLDage!$Z$3:$AC$3145,4,FALSE)</f>
        <v>4</v>
      </c>
      <c r="AE765" s="32">
        <f>VLOOKUP($B765,meanLDage!$Z$3:$AC$3145,2,FALSE)</f>
        <v>11.043262507823208</v>
      </c>
      <c r="AF765" s="6">
        <f>VLOOKUP(V765,'2017 rep county selection'!$A$1:$C$281,3,FALSE)</f>
        <v>19193</v>
      </c>
      <c r="AH765" s="9">
        <f t="shared" si="83"/>
        <v>19193</v>
      </c>
    </row>
    <row r="766" spans="1:34" ht="15.75" customHeight="1" x14ac:dyDescent="0.3">
      <c r="A766" s="4">
        <v>19</v>
      </c>
      <c r="B766" s="4">
        <v>19019</v>
      </c>
      <c r="C766" s="6" t="s">
        <v>2273</v>
      </c>
      <c r="D766" s="6" t="s">
        <v>561</v>
      </c>
      <c r="E766" s="4">
        <v>19153</v>
      </c>
      <c r="F766" s="4">
        <v>19153</v>
      </c>
      <c r="G766" s="4">
        <v>19153</v>
      </c>
      <c r="H766" s="37">
        <v>274285349</v>
      </c>
      <c r="I766" s="37">
        <v>275928826.68116301</v>
      </c>
      <c r="J766" s="37">
        <v>292893711.78715998</v>
      </c>
      <c r="K766" s="4" t="str">
        <f>VLOOKUP(B766,altitude!$B$3:$E$3232,4)</f>
        <v>L</v>
      </c>
      <c r="L766" s="4">
        <f>VLOOKUP(B766,fuelregion!$C$5:$D$3233,2,FALSE)</f>
        <v>300001000</v>
      </c>
      <c r="M766" s="4">
        <f>VLOOKUP(B766,fuelregion!$H$5:$I$3113,2,FALSE)</f>
        <v>300001000</v>
      </c>
      <c r="N766" s="4">
        <f>VLOOKUP(B766,imbin!$B$4:$D$3233,2,FALSE)</f>
        <v>0</v>
      </c>
      <c r="O766" s="4" t="str">
        <f>VLOOKUP(B766,imbin!$B$4:$D$3233,3,FALSE)</f>
        <v>MOVES</v>
      </c>
      <c r="P766" s="4">
        <f>IF(ISNA(VLOOKUP(B766,rampbin!$B$4:$G$1697,6,FALSE)),2,VLOOKUP(B766,rampbin!$B$4:$G$1697,6,FALSE))</f>
        <v>2</v>
      </c>
      <c r="Q766" s="4" t="str">
        <f>IF(ISNA(VLOOKUP(B766,rampbin!$B$4:$G$1697,5,FALSE)),"MOVES",VLOOKUP(B766,rampbin!$B$4:$G$1697,5,FALSE))</f>
        <v>MOVES</v>
      </c>
      <c r="R766" s="4" t="s">
        <v>1880</v>
      </c>
      <c r="S766" s="6" t="s">
        <v>1851</v>
      </c>
      <c r="T766" s="4">
        <f>VLOOKUP(B766,meanLDage!$B$3:$E$3145,4,FALSE)</f>
        <v>4</v>
      </c>
      <c r="U766" s="32">
        <f>VLOOKUP(B766,meanLDage!$B$3:$E$3145,2,FALSE)</f>
        <v>12.380427323048027</v>
      </c>
      <c r="V766" s="4" t="str">
        <f t="shared" si="78"/>
        <v>19_L_300001000_0_4_2</v>
      </c>
      <c r="W766" s="4">
        <v>19155</v>
      </c>
      <c r="X766" s="6"/>
      <c r="Y766" s="8">
        <f t="shared" si="79"/>
        <v>19155</v>
      </c>
      <c r="Z766" s="6" t="b">
        <f t="shared" si="77"/>
        <v>0</v>
      </c>
      <c r="AA766" s="6">
        <f t="shared" si="80"/>
        <v>19153</v>
      </c>
      <c r="AB766" s="4">
        <f t="shared" si="81"/>
        <v>4</v>
      </c>
      <c r="AC766" s="32">
        <f t="shared" si="82"/>
        <v>12.380427323048027</v>
      </c>
      <c r="AD766" s="4">
        <f>VLOOKUP($B766,meanLDage!$Z$3:$AC$3145,4,FALSE)</f>
        <v>4</v>
      </c>
      <c r="AE766" s="32">
        <f>VLOOKUP($B766,meanLDage!$Z$3:$AC$3145,2,FALSE)</f>
        <v>11.70303828085275</v>
      </c>
      <c r="AF766" s="6">
        <f>VLOOKUP(V766,'2017 rep county selection'!$A$1:$C$281,3,FALSE)</f>
        <v>19193</v>
      </c>
      <c r="AH766" s="9">
        <f t="shared" si="83"/>
        <v>19193</v>
      </c>
    </row>
    <row r="767" spans="1:34" ht="15.75" customHeight="1" x14ac:dyDescent="0.3">
      <c r="A767" s="4">
        <v>19</v>
      </c>
      <c r="B767" s="4">
        <v>19021</v>
      </c>
      <c r="C767" s="6" t="s">
        <v>2273</v>
      </c>
      <c r="D767" s="6" t="s">
        <v>562</v>
      </c>
      <c r="E767" s="4">
        <v>19153</v>
      </c>
      <c r="F767" s="4">
        <v>19153</v>
      </c>
      <c r="G767" s="4">
        <v>19153</v>
      </c>
      <c r="H767" s="37">
        <v>171891211</v>
      </c>
      <c r="I767" s="37">
        <v>169366270.395585</v>
      </c>
      <c r="J767" s="37">
        <v>179758615.455441</v>
      </c>
      <c r="K767" s="4" t="str">
        <f>VLOOKUP(B767,altitude!$B$3:$E$3232,4)</f>
        <v>L</v>
      </c>
      <c r="L767" s="4">
        <f>VLOOKUP(B767,fuelregion!$C$5:$D$3233,2,FALSE)</f>
        <v>300001000</v>
      </c>
      <c r="M767" s="4">
        <f>VLOOKUP(B767,fuelregion!$H$5:$I$3113,2,FALSE)</f>
        <v>300001000</v>
      </c>
      <c r="N767" s="4">
        <f>VLOOKUP(B767,imbin!$B$4:$D$3233,2,FALSE)</f>
        <v>0</v>
      </c>
      <c r="O767" s="4" t="str">
        <f>VLOOKUP(B767,imbin!$B$4:$D$3233,3,FALSE)</f>
        <v>MOVES</v>
      </c>
      <c r="P767" s="4">
        <f>IF(ISNA(VLOOKUP(B767,rampbin!$B$4:$G$1697,6,FALSE)),2,VLOOKUP(B767,rampbin!$B$4:$G$1697,6,FALSE))</f>
        <v>2</v>
      </c>
      <c r="Q767" s="4" t="str">
        <f>IF(ISNA(VLOOKUP(B767,rampbin!$B$4:$G$1697,5,FALSE)),"MOVES",VLOOKUP(B767,rampbin!$B$4:$G$1697,5,FALSE))</f>
        <v>MOVES</v>
      </c>
      <c r="R767" s="4" t="s">
        <v>1880</v>
      </c>
      <c r="S767" s="6" t="s">
        <v>1851</v>
      </c>
      <c r="T767" s="4">
        <f>VLOOKUP(B767,meanLDage!$B$3:$E$3145,4,FALSE)</f>
        <v>4</v>
      </c>
      <c r="U767" s="32">
        <f>VLOOKUP(B767,meanLDage!$B$3:$E$3145,2,FALSE)</f>
        <v>12.441651790782606</v>
      </c>
      <c r="V767" s="4" t="str">
        <f t="shared" si="78"/>
        <v>19_L_300001000_0_4_2</v>
      </c>
      <c r="W767" s="4">
        <v>19155</v>
      </c>
      <c r="X767" s="6"/>
      <c r="Y767" s="8">
        <f t="shared" si="79"/>
        <v>19155</v>
      </c>
      <c r="Z767" s="6" t="b">
        <f t="shared" si="77"/>
        <v>0</v>
      </c>
      <c r="AA767" s="6">
        <f t="shared" si="80"/>
        <v>19153</v>
      </c>
      <c r="AB767" s="4">
        <f t="shared" si="81"/>
        <v>4</v>
      </c>
      <c r="AC767" s="32">
        <f t="shared" si="82"/>
        <v>12.441651790782606</v>
      </c>
      <c r="AD767" s="4">
        <f>VLOOKUP($B767,meanLDage!$Z$3:$AC$3145,4,FALSE)</f>
        <v>4</v>
      </c>
      <c r="AE767" s="32">
        <f>VLOOKUP($B767,meanLDage!$Z$3:$AC$3145,2,FALSE)</f>
        <v>11.819439695683212</v>
      </c>
      <c r="AF767" s="6">
        <f>VLOOKUP(V767,'2017 rep county selection'!$A$1:$C$281,3,FALSE)</f>
        <v>19193</v>
      </c>
      <c r="AH767" s="9">
        <f t="shared" si="83"/>
        <v>19193</v>
      </c>
    </row>
    <row r="768" spans="1:34" ht="15.75" customHeight="1" x14ac:dyDescent="0.3">
      <c r="A768" s="4">
        <v>19</v>
      </c>
      <c r="B768" s="4">
        <v>19023</v>
      </c>
      <c r="C768" s="6" t="s">
        <v>2273</v>
      </c>
      <c r="D768" s="6" t="s">
        <v>13</v>
      </c>
      <c r="E768" s="4">
        <v>19011</v>
      </c>
      <c r="F768" s="4">
        <v>19011</v>
      </c>
      <c r="G768" s="4">
        <v>19011</v>
      </c>
      <c r="H768" s="37">
        <v>187356573</v>
      </c>
      <c r="I768" s="37">
        <v>107288655.47477899</v>
      </c>
      <c r="J768" s="37">
        <v>113900712.294552</v>
      </c>
      <c r="K768" s="4" t="str">
        <f>VLOOKUP(B768,altitude!$B$3:$E$3232,4)</f>
        <v>L</v>
      </c>
      <c r="L768" s="4">
        <f>VLOOKUP(B768,fuelregion!$C$5:$D$3233,2,FALSE)</f>
        <v>300001000</v>
      </c>
      <c r="M768" s="4">
        <f>VLOOKUP(B768,fuelregion!$H$5:$I$3113,2,FALSE)</f>
        <v>300001000</v>
      </c>
      <c r="N768" s="4">
        <f>VLOOKUP(B768,imbin!$B$4:$D$3233,2,FALSE)</f>
        <v>0</v>
      </c>
      <c r="O768" s="4" t="str">
        <f>VLOOKUP(B768,imbin!$B$4:$D$3233,3,FALSE)</f>
        <v>MOVES</v>
      </c>
      <c r="P768" s="4">
        <f>IF(ISNA(VLOOKUP(B768,rampbin!$B$4:$G$1697,6,FALSE)),2,VLOOKUP(B768,rampbin!$B$4:$G$1697,6,FALSE))</f>
        <v>2</v>
      </c>
      <c r="Q768" s="4" t="str">
        <f>IF(ISNA(VLOOKUP(B768,rampbin!$B$4:$G$1697,5,FALSE)),"MOVES",VLOOKUP(B768,rampbin!$B$4:$G$1697,5,FALSE))</f>
        <v>MOVES</v>
      </c>
      <c r="R768" s="4" t="s">
        <v>1880</v>
      </c>
      <c r="S768" s="6" t="s">
        <v>1851</v>
      </c>
      <c r="T768" s="4">
        <f>VLOOKUP(B768,meanLDage!$B$3:$E$3145,4,FALSE)</f>
        <v>5</v>
      </c>
      <c r="U768" s="32">
        <f>VLOOKUP(B768,meanLDage!$B$3:$E$3145,2,FALSE)</f>
        <v>13.443127276671548</v>
      </c>
      <c r="V768" s="4" t="str">
        <f t="shared" si="78"/>
        <v>19_L_300001000_0_4_2</v>
      </c>
      <c r="W768" s="4">
        <v>19111</v>
      </c>
      <c r="X768" s="6"/>
      <c r="Y768" s="8">
        <f t="shared" si="79"/>
        <v>19111</v>
      </c>
      <c r="Z768" s="6" t="b">
        <f t="shared" si="77"/>
        <v>0</v>
      </c>
      <c r="AA768" s="6">
        <f t="shared" si="80"/>
        <v>19011</v>
      </c>
      <c r="AB768" s="4">
        <f t="shared" si="81"/>
        <v>5</v>
      </c>
      <c r="AC768" s="32">
        <f t="shared" si="82"/>
        <v>13.443127276671548</v>
      </c>
      <c r="AD768" s="4">
        <f>VLOOKUP($B768,meanLDage!$Z$3:$AC$3145,4,FALSE)</f>
        <v>4</v>
      </c>
      <c r="AE768" s="32">
        <f>VLOOKUP($B768,meanLDage!$Z$3:$AC$3145,2,FALSE)</f>
        <v>12.654754098485514</v>
      </c>
      <c r="AF768" s="6">
        <f>VLOOKUP(V768,'2017 rep county selection'!$A$1:$C$281,3,FALSE)</f>
        <v>19193</v>
      </c>
      <c r="AH768" s="9">
        <f t="shared" si="83"/>
        <v>19193</v>
      </c>
    </row>
    <row r="769" spans="1:34" ht="15.75" customHeight="1" x14ac:dyDescent="0.3">
      <c r="A769" s="4">
        <v>19</v>
      </c>
      <c r="B769" s="4">
        <v>19025</v>
      </c>
      <c r="C769" s="6" t="s">
        <v>2273</v>
      </c>
      <c r="D769" s="6" t="s">
        <v>14</v>
      </c>
      <c r="E769" s="4">
        <v>19153</v>
      </c>
      <c r="F769" s="4">
        <v>19153</v>
      </c>
      <c r="G769" s="4">
        <v>19153</v>
      </c>
      <c r="H769" s="37">
        <v>126410177</v>
      </c>
      <c r="I769" s="37">
        <v>137155691.17581201</v>
      </c>
      <c r="J769" s="37">
        <v>145614966.20145401</v>
      </c>
      <c r="K769" s="4" t="str">
        <f>VLOOKUP(B769,altitude!$B$3:$E$3232,4)</f>
        <v>L</v>
      </c>
      <c r="L769" s="4">
        <f>VLOOKUP(B769,fuelregion!$C$5:$D$3233,2,FALSE)</f>
        <v>300001000</v>
      </c>
      <c r="M769" s="4">
        <f>VLOOKUP(B769,fuelregion!$H$5:$I$3113,2,FALSE)</f>
        <v>300001000</v>
      </c>
      <c r="N769" s="4">
        <f>VLOOKUP(B769,imbin!$B$4:$D$3233,2,FALSE)</f>
        <v>0</v>
      </c>
      <c r="O769" s="4" t="str">
        <f>VLOOKUP(B769,imbin!$B$4:$D$3233,3,FALSE)</f>
        <v>MOVES</v>
      </c>
      <c r="P769" s="4">
        <f>IF(ISNA(VLOOKUP(B769,rampbin!$B$4:$G$1697,6,FALSE)),2,VLOOKUP(B769,rampbin!$B$4:$G$1697,6,FALSE))</f>
        <v>2</v>
      </c>
      <c r="Q769" s="4" t="str">
        <f>IF(ISNA(VLOOKUP(B769,rampbin!$B$4:$G$1697,5,FALSE)),"MOVES",VLOOKUP(B769,rampbin!$B$4:$G$1697,5,FALSE))</f>
        <v>MOVES</v>
      </c>
      <c r="R769" s="4" t="s">
        <v>1880</v>
      </c>
      <c r="S769" s="6" t="s">
        <v>1851</v>
      </c>
      <c r="T769" s="4">
        <f>VLOOKUP(B769,meanLDage!$B$3:$E$3145,4,FALSE)</f>
        <v>4</v>
      </c>
      <c r="U769" s="32">
        <f>VLOOKUP(B769,meanLDage!$B$3:$E$3145,2,FALSE)</f>
        <v>12.713864818759308</v>
      </c>
      <c r="V769" s="4" t="str">
        <f t="shared" si="78"/>
        <v>19_L_300001000_0_4_2</v>
      </c>
      <c r="W769" s="4">
        <v>19155</v>
      </c>
      <c r="X769" s="6"/>
      <c r="Y769" s="8">
        <f t="shared" si="79"/>
        <v>19155</v>
      </c>
      <c r="Z769" s="6" t="b">
        <f t="shared" si="77"/>
        <v>0</v>
      </c>
      <c r="AA769" s="6">
        <f t="shared" si="80"/>
        <v>19153</v>
      </c>
      <c r="AB769" s="4">
        <f t="shared" si="81"/>
        <v>4</v>
      </c>
      <c r="AC769" s="32">
        <f t="shared" si="82"/>
        <v>12.713864818759308</v>
      </c>
      <c r="AD769" s="4">
        <f>VLOOKUP($B769,meanLDage!$Z$3:$AC$3145,4,FALSE)</f>
        <v>4</v>
      </c>
      <c r="AE769" s="32">
        <f>VLOOKUP($B769,meanLDage!$Z$3:$AC$3145,2,FALSE)</f>
        <v>12.005703085600036</v>
      </c>
      <c r="AF769" s="6">
        <f>VLOOKUP(V769,'2017 rep county selection'!$A$1:$C$281,3,FALSE)</f>
        <v>19193</v>
      </c>
      <c r="AH769" s="9">
        <f t="shared" si="83"/>
        <v>19193</v>
      </c>
    </row>
    <row r="770" spans="1:34" ht="15.75" customHeight="1" x14ac:dyDescent="0.3">
      <c r="A770" s="4">
        <v>19</v>
      </c>
      <c r="B770" s="4">
        <v>19027</v>
      </c>
      <c r="C770" s="6" t="s">
        <v>2273</v>
      </c>
      <c r="D770" s="6" t="s">
        <v>95</v>
      </c>
      <c r="E770" s="4">
        <v>19153</v>
      </c>
      <c r="F770" s="4">
        <v>19153</v>
      </c>
      <c r="G770" s="4">
        <v>19153</v>
      </c>
      <c r="H770" s="37">
        <v>191477766</v>
      </c>
      <c r="I770" s="37">
        <v>179529623.533575</v>
      </c>
      <c r="J770" s="37">
        <v>190558427.97018</v>
      </c>
      <c r="K770" s="4" t="str">
        <f>VLOOKUP(B770,altitude!$B$3:$E$3232,4)</f>
        <v>L</v>
      </c>
      <c r="L770" s="4">
        <f>VLOOKUP(B770,fuelregion!$C$5:$D$3233,2,FALSE)</f>
        <v>300001000</v>
      </c>
      <c r="M770" s="4">
        <f>VLOOKUP(B770,fuelregion!$H$5:$I$3113,2,FALSE)</f>
        <v>300001000</v>
      </c>
      <c r="N770" s="4">
        <f>VLOOKUP(B770,imbin!$B$4:$D$3233,2,FALSE)</f>
        <v>0</v>
      </c>
      <c r="O770" s="4" t="str">
        <f>VLOOKUP(B770,imbin!$B$4:$D$3233,3,FALSE)</f>
        <v>MOVES</v>
      </c>
      <c r="P770" s="4">
        <f>IF(ISNA(VLOOKUP(B770,rampbin!$B$4:$G$1697,6,FALSE)),2,VLOOKUP(B770,rampbin!$B$4:$G$1697,6,FALSE))</f>
        <v>2</v>
      </c>
      <c r="Q770" s="4" t="str">
        <f>IF(ISNA(VLOOKUP(B770,rampbin!$B$4:$G$1697,5,FALSE)),"MOVES",VLOOKUP(B770,rampbin!$B$4:$G$1697,5,FALSE))</f>
        <v>MOVES</v>
      </c>
      <c r="R770" s="4" t="s">
        <v>1880</v>
      </c>
      <c r="S770" s="6" t="s">
        <v>1851</v>
      </c>
      <c r="T770" s="4">
        <f>VLOOKUP(B770,meanLDage!$B$3:$E$3145,4,FALSE)</f>
        <v>4</v>
      </c>
      <c r="U770" s="32">
        <f>VLOOKUP(B770,meanLDage!$B$3:$E$3145,2,FALSE)</f>
        <v>11.199464463983681</v>
      </c>
      <c r="V770" s="4" t="str">
        <f t="shared" si="78"/>
        <v>19_L_300001000_0_3_2</v>
      </c>
      <c r="W770" s="4">
        <v>19155</v>
      </c>
      <c r="X770" s="6"/>
      <c r="Y770" s="8">
        <f t="shared" si="79"/>
        <v>19155</v>
      </c>
      <c r="Z770" s="6" t="b">
        <f t="shared" ref="Z770:Z833" si="84">G770=Y770</f>
        <v>0</v>
      </c>
      <c r="AA770" s="6">
        <f t="shared" si="80"/>
        <v>19153</v>
      </c>
      <c r="AB770" s="4">
        <f t="shared" si="81"/>
        <v>4</v>
      </c>
      <c r="AC770" s="32">
        <f t="shared" si="82"/>
        <v>11.199464463983681</v>
      </c>
      <c r="AD770" s="4">
        <f>VLOOKUP($B770,meanLDage!$Z$3:$AC$3145,4,FALSE)</f>
        <v>3</v>
      </c>
      <c r="AE770" s="32">
        <f>VLOOKUP($B770,meanLDage!$Z$3:$AC$3145,2,FALSE)</f>
        <v>10.58959762913614</v>
      </c>
      <c r="AF770" s="6">
        <f>VLOOKUP(V770,'2017 rep county selection'!$A$1:$C$281,3,FALSE)</f>
        <v>19153</v>
      </c>
      <c r="AH770" s="9">
        <f t="shared" si="83"/>
        <v>19153</v>
      </c>
    </row>
    <row r="771" spans="1:34" ht="15.75" customHeight="1" x14ac:dyDescent="0.3">
      <c r="A771" s="4">
        <v>19</v>
      </c>
      <c r="B771" s="4">
        <v>19029</v>
      </c>
      <c r="C771" s="6" t="s">
        <v>2273</v>
      </c>
      <c r="D771" s="6" t="s">
        <v>463</v>
      </c>
      <c r="E771" s="4">
        <v>19011</v>
      </c>
      <c r="F771" s="4">
        <v>19011</v>
      </c>
      <c r="G771" s="4">
        <v>19011</v>
      </c>
      <c r="H771" s="37">
        <v>303274286</v>
      </c>
      <c r="I771" s="37">
        <v>294088748.78558499</v>
      </c>
      <c r="J771" s="37">
        <v>312205073.57166302</v>
      </c>
      <c r="K771" s="4" t="str">
        <f>VLOOKUP(B771,altitude!$B$3:$E$3232,4)</f>
        <v>L</v>
      </c>
      <c r="L771" s="4">
        <f>VLOOKUP(B771,fuelregion!$C$5:$D$3233,2,FALSE)</f>
        <v>300001000</v>
      </c>
      <c r="M771" s="4">
        <f>VLOOKUP(B771,fuelregion!$H$5:$I$3113,2,FALSE)</f>
        <v>300001000</v>
      </c>
      <c r="N771" s="4">
        <f>VLOOKUP(B771,imbin!$B$4:$D$3233,2,FALSE)</f>
        <v>0</v>
      </c>
      <c r="O771" s="4" t="str">
        <f>VLOOKUP(B771,imbin!$B$4:$D$3233,3,FALSE)</f>
        <v>MOVES</v>
      </c>
      <c r="P771" s="4">
        <f>IF(ISNA(VLOOKUP(B771,rampbin!$B$4:$G$1697,6,FALSE)),2,VLOOKUP(B771,rampbin!$B$4:$G$1697,6,FALSE))</f>
        <v>2</v>
      </c>
      <c r="Q771" s="4" t="str">
        <f>IF(ISNA(VLOOKUP(B771,rampbin!$B$4:$G$1697,5,FALSE)),"MOVES",VLOOKUP(B771,rampbin!$B$4:$G$1697,5,FALSE))</f>
        <v>MOVES</v>
      </c>
      <c r="R771" s="4" t="s">
        <v>1880</v>
      </c>
      <c r="S771" s="6" t="s">
        <v>1851</v>
      </c>
      <c r="T771" s="4">
        <f>VLOOKUP(B771,meanLDage!$B$3:$E$3145,4,FALSE)</f>
        <v>4</v>
      </c>
      <c r="U771" s="32">
        <f>VLOOKUP(B771,meanLDage!$B$3:$E$3145,2,FALSE)</f>
        <v>12.550328516223054</v>
      </c>
      <c r="V771" s="4" t="str">
        <f t="shared" ref="V771:V834" si="85">A771&amp;"_"&amp;K771&amp;"_"&amp;M771&amp;"_"&amp;N771&amp;"_"&amp;AD771&amp;"_"&amp;P771</f>
        <v>19_L_300001000_0_4_2</v>
      </c>
      <c r="W771" s="4">
        <v>19155</v>
      </c>
      <c r="X771" s="6"/>
      <c r="Y771" s="8">
        <f t="shared" ref="Y771:Y834" si="86">IF(X771&gt;0,X771,W771)</f>
        <v>19155</v>
      </c>
      <c r="Z771" s="6" t="b">
        <f t="shared" si="84"/>
        <v>0</v>
      </c>
      <c r="AA771" s="6">
        <f t="shared" ref="AA771:AA834" si="87">G771</f>
        <v>19011</v>
      </c>
      <c r="AB771" s="4">
        <f t="shared" ref="AB771:AB834" si="88">T771</f>
        <v>4</v>
      </c>
      <c r="AC771" s="32">
        <f t="shared" ref="AC771:AC834" si="89">U771</f>
        <v>12.550328516223054</v>
      </c>
      <c r="AD771" s="4">
        <f>VLOOKUP($B771,meanLDage!$Z$3:$AC$3145,4,FALSE)</f>
        <v>4</v>
      </c>
      <c r="AE771" s="32">
        <f>VLOOKUP($B771,meanLDage!$Z$3:$AC$3145,2,FALSE)</f>
        <v>11.893191320413184</v>
      </c>
      <c r="AF771" s="6">
        <f>VLOOKUP(V771,'2017 rep county selection'!$A$1:$C$281,3,FALSE)</f>
        <v>19193</v>
      </c>
      <c r="AH771" s="9">
        <f t="shared" ref="AH771:AH834" si="90">IF(AG771&gt;0,AG771,AF771)</f>
        <v>19193</v>
      </c>
    </row>
    <row r="772" spans="1:34" ht="15.75" customHeight="1" x14ac:dyDescent="0.3">
      <c r="A772" s="4">
        <v>19</v>
      </c>
      <c r="B772" s="4">
        <v>19031</v>
      </c>
      <c r="C772" s="6" t="s">
        <v>2273</v>
      </c>
      <c r="D772" s="6" t="s">
        <v>563</v>
      </c>
      <c r="E772" s="4">
        <v>19153</v>
      </c>
      <c r="F772" s="4">
        <v>19153</v>
      </c>
      <c r="G772" s="4">
        <v>19153</v>
      </c>
      <c r="H772" s="37">
        <v>377292367</v>
      </c>
      <c r="I772" s="37">
        <v>441926396.59386402</v>
      </c>
      <c r="J772" s="37">
        <v>469192252.67824602</v>
      </c>
      <c r="K772" s="4" t="str">
        <f>VLOOKUP(B772,altitude!$B$3:$E$3232,4)</f>
        <v>L</v>
      </c>
      <c r="L772" s="4">
        <f>VLOOKUP(B772,fuelregion!$C$5:$D$3233,2,FALSE)</f>
        <v>300001000</v>
      </c>
      <c r="M772" s="4">
        <f>VLOOKUP(B772,fuelregion!$H$5:$I$3113,2,FALSE)</f>
        <v>300001000</v>
      </c>
      <c r="N772" s="4">
        <f>VLOOKUP(B772,imbin!$B$4:$D$3233,2,FALSE)</f>
        <v>0</v>
      </c>
      <c r="O772" s="4" t="str">
        <f>VLOOKUP(B772,imbin!$B$4:$D$3233,3,FALSE)</f>
        <v>MOVES</v>
      </c>
      <c r="P772" s="4">
        <f>IF(ISNA(VLOOKUP(B772,rampbin!$B$4:$G$1697,6,FALSE)),2,VLOOKUP(B772,rampbin!$B$4:$G$1697,6,FALSE))</f>
        <v>2</v>
      </c>
      <c r="Q772" s="4" t="str">
        <f>IF(ISNA(VLOOKUP(B772,rampbin!$B$4:$G$1697,5,FALSE)),"MOVES",VLOOKUP(B772,rampbin!$B$4:$G$1697,5,FALSE))</f>
        <v>MOVES</v>
      </c>
      <c r="R772" s="4" t="s">
        <v>1880</v>
      </c>
      <c r="S772" s="6" t="s">
        <v>1851</v>
      </c>
      <c r="T772" s="4">
        <f>VLOOKUP(B772,meanLDage!$B$3:$E$3145,4,FALSE)</f>
        <v>4</v>
      </c>
      <c r="U772" s="32">
        <f>VLOOKUP(B772,meanLDage!$B$3:$E$3145,2,FALSE)</f>
        <v>12.128374355355211</v>
      </c>
      <c r="V772" s="4" t="str">
        <f t="shared" si="85"/>
        <v>19_L_300001000_0_4_2</v>
      </c>
      <c r="W772" s="4">
        <v>19155</v>
      </c>
      <c r="X772" s="6"/>
      <c r="Y772" s="8">
        <f t="shared" si="86"/>
        <v>19155</v>
      </c>
      <c r="Z772" s="6" t="b">
        <f t="shared" si="84"/>
        <v>0</v>
      </c>
      <c r="AA772" s="6">
        <f t="shared" si="87"/>
        <v>19153</v>
      </c>
      <c r="AB772" s="4">
        <f t="shared" si="88"/>
        <v>4</v>
      </c>
      <c r="AC772" s="32">
        <f t="shared" si="89"/>
        <v>12.128374355355211</v>
      </c>
      <c r="AD772" s="4">
        <f>VLOOKUP($B772,meanLDage!$Z$3:$AC$3145,4,FALSE)</f>
        <v>4</v>
      </c>
      <c r="AE772" s="32">
        <f>VLOOKUP($B772,meanLDage!$Z$3:$AC$3145,2,FALSE)</f>
        <v>11.446494174141991</v>
      </c>
      <c r="AF772" s="6">
        <f>VLOOKUP(V772,'2017 rep county selection'!$A$1:$C$281,3,FALSE)</f>
        <v>19193</v>
      </c>
      <c r="AH772" s="9">
        <f t="shared" si="90"/>
        <v>19193</v>
      </c>
    </row>
    <row r="773" spans="1:34" ht="15.75" customHeight="1" x14ac:dyDescent="0.3">
      <c r="A773" s="4">
        <v>19</v>
      </c>
      <c r="B773" s="4">
        <v>19033</v>
      </c>
      <c r="C773" s="6" t="s">
        <v>2273</v>
      </c>
      <c r="D773" s="6" t="s">
        <v>564</v>
      </c>
      <c r="E773" s="4">
        <v>19153</v>
      </c>
      <c r="F773" s="4">
        <v>19153</v>
      </c>
      <c r="G773" s="4">
        <v>19153</v>
      </c>
      <c r="H773" s="37">
        <v>480434705</v>
      </c>
      <c r="I773" s="37">
        <v>533283074.56903899</v>
      </c>
      <c r="J773" s="37">
        <v>565924899.48641396</v>
      </c>
      <c r="K773" s="4" t="str">
        <f>VLOOKUP(B773,altitude!$B$3:$E$3232,4)</f>
        <v>L</v>
      </c>
      <c r="L773" s="4">
        <f>VLOOKUP(B773,fuelregion!$C$5:$D$3233,2,FALSE)</f>
        <v>300001000</v>
      </c>
      <c r="M773" s="4">
        <f>VLOOKUP(B773,fuelregion!$H$5:$I$3113,2,FALSE)</f>
        <v>300001000</v>
      </c>
      <c r="N773" s="4">
        <f>VLOOKUP(B773,imbin!$B$4:$D$3233,2,FALSE)</f>
        <v>0</v>
      </c>
      <c r="O773" s="4" t="str">
        <f>VLOOKUP(B773,imbin!$B$4:$D$3233,3,FALSE)</f>
        <v>MOVES</v>
      </c>
      <c r="P773" s="4">
        <f>IF(ISNA(VLOOKUP(B773,rampbin!$B$4:$G$1697,6,FALSE)),2,VLOOKUP(B773,rampbin!$B$4:$G$1697,6,FALSE))</f>
        <v>2</v>
      </c>
      <c r="Q773" s="4" t="str">
        <f>IF(ISNA(VLOOKUP(B773,rampbin!$B$4:$G$1697,5,FALSE)),"MOVES",VLOOKUP(B773,rampbin!$B$4:$G$1697,5,FALSE))</f>
        <v>MOVES</v>
      </c>
      <c r="R773" s="4" t="s">
        <v>1880</v>
      </c>
      <c r="S773" s="6" t="s">
        <v>1851</v>
      </c>
      <c r="T773" s="4">
        <f>VLOOKUP(B773,meanLDage!$B$3:$E$3145,4,FALSE)</f>
        <v>4</v>
      </c>
      <c r="U773" s="32">
        <f>VLOOKUP(B773,meanLDage!$B$3:$E$3145,2,FALSE)</f>
        <v>11.871066890636005</v>
      </c>
      <c r="V773" s="4" t="str">
        <f t="shared" si="85"/>
        <v>19_L_300001000_0_4_2</v>
      </c>
      <c r="W773" s="4">
        <v>19155</v>
      </c>
      <c r="X773" s="6"/>
      <c r="Y773" s="8">
        <f t="shared" si="86"/>
        <v>19155</v>
      </c>
      <c r="Z773" s="6" t="b">
        <f t="shared" si="84"/>
        <v>0</v>
      </c>
      <c r="AA773" s="6">
        <f t="shared" si="87"/>
        <v>19153</v>
      </c>
      <c r="AB773" s="4">
        <f t="shared" si="88"/>
        <v>4</v>
      </c>
      <c r="AC773" s="32">
        <f t="shared" si="89"/>
        <v>11.871066890636005</v>
      </c>
      <c r="AD773" s="4">
        <f>VLOOKUP($B773,meanLDage!$Z$3:$AC$3145,4,FALSE)</f>
        <v>4</v>
      </c>
      <c r="AE773" s="32">
        <f>VLOOKUP($B773,meanLDage!$Z$3:$AC$3145,2,FALSE)</f>
        <v>11.244698441345191</v>
      </c>
      <c r="AF773" s="6">
        <f>VLOOKUP(V773,'2017 rep county selection'!$A$1:$C$281,3,FALSE)</f>
        <v>19193</v>
      </c>
      <c r="AH773" s="9">
        <f t="shared" si="90"/>
        <v>19193</v>
      </c>
    </row>
    <row r="774" spans="1:34" ht="15.75" customHeight="1" x14ac:dyDescent="0.3">
      <c r="A774" s="4">
        <v>19</v>
      </c>
      <c r="B774" s="4">
        <v>19035</v>
      </c>
      <c r="C774" s="6" t="s">
        <v>2273</v>
      </c>
      <c r="D774" s="6" t="s">
        <v>16</v>
      </c>
      <c r="E774" s="4">
        <v>19011</v>
      </c>
      <c r="F774" s="4">
        <v>19011</v>
      </c>
      <c r="G774" s="4">
        <v>19011</v>
      </c>
      <c r="H774" s="37">
        <v>97358148</v>
      </c>
      <c r="I774" s="37">
        <v>106486169.863115</v>
      </c>
      <c r="J774" s="37">
        <v>113050920.988419</v>
      </c>
      <c r="K774" s="4" t="str">
        <f>VLOOKUP(B774,altitude!$B$3:$E$3232,4)</f>
        <v>L</v>
      </c>
      <c r="L774" s="4">
        <f>VLOOKUP(B774,fuelregion!$C$5:$D$3233,2,FALSE)</f>
        <v>300001000</v>
      </c>
      <c r="M774" s="4">
        <f>VLOOKUP(B774,fuelregion!$H$5:$I$3113,2,FALSE)</f>
        <v>300001000</v>
      </c>
      <c r="N774" s="4">
        <f>VLOOKUP(B774,imbin!$B$4:$D$3233,2,FALSE)</f>
        <v>0</v>
      </c>
      <c r="O774" s="4" t="str">
        <f>VLOOKUP(B774,imbin!$B$4:$D$3233,3,FALSE)</f>
        <v>MOVES</v>
      </c>
      <c r="P774" s="4">
        <f>IF(ISNA(VLOOKUP(B774,rampbin!$B$4:$G$1697,6,FALSE)),2,VLOOKUP(B774,rampbin!$B$4:$G$1697,6,FALSE))</f>
        <v>2</v>
      </c>
      <c r="Q774" s="4" t="str">
        <f>IF(ISNA(VLOOKUP(B774,rampbin!$B$4:$G$1697,5,FALSE)),"MOVES",VLOOKUP(B774,rampbin!$B$4:$G$1697,5,FALSE))</f>
        <v>MOVES</v>
      </c>
      <c r="R774" s="4" t="s">
        <v>1880</v>
      </c>
      <c r="S774" s="6" t="s">
        <v>1851</v>
      </c>
      <c r="T774" s="4">
        <f>VLOOKUP(B774,meanLDage!$B$3:$E$3145,4,FALSE)</f>
        <v>4</v>
      </c>
      <c r="U774" s="32">
        <f>VLOOKUP(B774,meanLDage!$B$3:$E$3145,2,FALSE)</f>
        <v>12.734048215108041</v>
      </c>
      <c r="V774" s="4" t="str">
        <f t="shared" si="85"/>
        <v>19_L_300001000_0_4_2</v>
      </c>
      <c r="W774" s="4">
        <v>19155</v>
      </c>
      <c r="X774" s="6"/>
      <c r="Y774" s="8">
        <f t="shared" si="86"/>
        <v>19155</v>
      </c>
      <c r="Z774" s="6" t="b">
        <f t="shared" si="84"/>
        <v>0</v>
      </c>
      <c r="AA774" s="6">
        <f t="shared" si="87"/>
        <v>19011</v>
      </c>
      <c r="AB774" s="4">
        <f t="shared" si="88"/>
        <v>4</v>
      </c>
      <c r="AC774" s="32">
        <f t="shared" si="89"/>
        <v>12.734048215108041</v>
      </c>
      <c r="AD774" s="4">
        <f>VLOOKUP($B774,meanLDage!$Z$3:$AC$3145,4,FALSE)</f>
        <v>4</v>
      </c>
      <c r="AE774" s="32">
        <f>VLOOKUP($B774,meanLDage!$Z$3:$AC$3145,2,FALSE)</f>
        <v>11.996060210448414</v>
      </c>
      <c r="AF774" s="6">
        <f>VLOOKUP(V774,'2017 rep county selection'!$A$1:$C$281,3,FALSE)</f>
        <v>19193</v>
      </c>
      <c r="AH774" s="9">
        <f t="shared" si="90"/>
        <v>19193</v>
      </c>
    </row>
    <row r="775" spans="1:34" ht="15.75" customHeight="1" x14ac:dyDescent="0.3">
      <c r="A775" s="4">
        <v>19</v>
      </c>
      <c r="B775" s="4">
        <v>19037</v>
      </c>
      <c r="C775" s="6" t="s">
        <v>2273</v>
      </c>
      <c r="D775" s="6" t="s">
        <v>565</v>
      </c>
      <c r="E775" s="4">
        <v>19011</v>
      </c>
      <c r="F775" s="4">
        <v>19011</v>
      </c>
      <c r="G775" s="4">
        <v>19011</v>
      </c>
      <c r="H775" s="37">
        <v>119274715</v>
      </c>
      <c r="I775" s="37">
        <v>133951884.877601</v>
      </c>
      <c r="J775" s="37">
        <v>142211712.018731</v>
      </c>
      <c r="K775" s="4" t="str">
        <f>VLOOKUP(B775,altitude!$B$3:$E$3232,4)</f>
        <v>L</v>
      </c>
      <c r="L775" s="4">
        <f>VLOOKUP(B775,fuelregion!$C$5:$D$3233,2,FALSE)</f>
        <v>300001000</v>
      </c>
      <c r="M775" s="4">
        <f>VLOOKUP(B775,fuelregion!$H$5:$I$3113,2,FALSE)</f>
        <v>300001000</v>
      </c>
      <c r="N775" s="4">
        <f>VLOOKUP(B775,imbin!$B$4:$D$3233,2,FALSE)</f>
        <v>0</v>
      </c>
      <c r="O775" s="4" t="str">
        <f>VLOOKUP(B775,imbin!$B$4:$D$3233,3,FALSE)</f>
        <v>MOVES</v>
      </c>
      <c r="P775" s="4">
        <f>IF(ISNA(VLOOKUP(B775,rampbin!$B$4:$G$1697,6,FALSE)),2,VLOOKUP(B775,rampbin!$B$4:$G$1697,6,FALSE))</f>
        <v>2</v>
      </c>
      <c r="Q775" s="4" t="str">
        <f>IF(ISNA(VLOOKUP(B775,rampbin!$B$4:$G$1697,5,FALSE)),"MOVES",VLOOKUP(B775,rampbin!$B$4:$G$1697,5,FALSE))</f>
        <v>MOVES</v>
      </c>
      <c r="R775" s="4" t="s">
        <v>1880</v>
      </c>
      <c r="S775" s="6" t="s">
        <v>1851</v>
      </c>
      <c r="T775" s="4">
        <f>VLOOKUP(B775,meanLDage!$B$3:$E$3145,4,FALSE)</f>
        <v>4</v>
      </c>
      <c r="U775" s="32">
        <f>VLOOKUP(B775,meanLDage!$B$3:$E$3145,2,FALSE)</f>
        <v>12.925209239927746</v>
      </c>
      <c r="V775" s="4" t="str">
        <f t="shared" si="85"/>
        <v>19_L_300001000_0_4_2</v>
      </c>
      <c r="W775" s="4">
        <v>19155</v>
      </c>
      <c r="X775" s="6"/>
      <c r="Y775" s="8">
        <f t="shared" si="86"/>
        <v>19155</v>
      </c>
      <c r="Z775" s="6" t="b">
        <f t="shared" si="84"/>
        <v>0</v>
      </c>
      <c r="AA775" s="6">
        <f t="shared" si="87"/>
        <v>19011</v>
      </c>
      <c r="AB775" s="4">
        <f t="shared" si="88"/>
        <v>4</v>
      </c>
      <c r="AC775" s="32">
        <f t="shared" si="89"/>
        <v>12.925209239927746</v>
      </c>
      <c r="AD775" s="4">
        <f>VLOOKUP($B775,meanLDage!$Z$3:$AC$3145,4,FALSE)</f>
        <v>4</v>
      </c>
      <c r="AE775" s="32">
        <f>VLOOKUP($B775,meanLDage!$Z$3:$AC$3145,2,FALSE)</f>
        <v>12.277087656065129</v>
      </c>
      <c r="AF775" s="6">
        <f>VLOOKUP(V775,'2017 rep county selection'!$A$1:$C$281,3,FALSE)</f>
        <v>19193</v>
      </c>
      <c r="AH775" s="9">
        <f t="shared" si="90"/>
        <v>19193</v>
      </c>
    </row>
    <row r="776" spans="1:34" ht="15.75" customHeight="1" x14ac:dyDescent="0.3">
      <c r="A776" s="4">
        <v>19</v>
      </c>
      <c r="B776" s="4">
        <v>19039</v>
      </c>
      <c r="C776" s="6" t="s">
        <v>2273</v>
      </c>
      <c r="D776" s="6" t="s">
        <v>19</v>
      </c>
      <c r="E776" s="4">
        <v>19011</v>
      </c>
      <c r="F776" s="4">
        <v>19011</v>
      </c>
      <c r="G776" s="4">
        <v>19011</v>
      </c>
      <c r="H776" s="37">
        <v>204399901</v>
      </c>
      <c r="I776" s="37">
        <v>171598762.28924799</v>
      </c>
      <c r="J776" s="37">
        <v>182184562.21827</v>
      </c>
      <c r="K776" s="4" t="str">
        <f>VLOOKUP(B776,altitude!$B$3:$E$3232,4)</f>
        <v>L</v>
      </c>
      <c r="L776" s="4">
        <f>VLOOKUP(B776,fuelregion!$C$5:$D$3233,2,FALSE)</f>
        <v>300001000</v>
      </c>
      <c r="M776" s="4">
        <f>VLOOKUP(B776,fuelregion!$H$5:$I$3113,2,FALSE)</f>
        <v>300001000</v>
      </c>
      <c r="N776" s="4">
        <f>VLOOKUP(B776,imbin!$B$4:$D$3233,2,FALSE)</f>
        <v>0</v>
      </c>
      <c r="O776" s="4" t="str">
        <f>VLOOKUP(B776,imbin!$B$4:$D$3233,3,FALSE)</f>
        <v>MOVES</v>
      </c>
      <c r="P776" s="4">
        <f>IF(ISNA(VLOOKUP(B776,rampbin!$B$4:$G$1697,6,FALSE)),2,VLOOKUP(B776,rampbin!$B$4:$G$1697,6,FALSE))</f>
        <v>2</v>
      </c>
      <c r="Q776" s="4" t="str">
        <f>IF(ISNA(VLOOKUP(B776,rampbin!$B$4:$G$1697,5,FALSE)),"MOVES",VLOOKUP(B776,rampbin!$B$4:$G$1697,5,FALSE))</f>
        <v>MOVES</v>
      </c>
      <c r="R776" s="4" t="s">
        <v>1880</v>
      </c>
      <c r="S776" s="6" t="s">
        <v>1851</v>
      </c>
      <c r="T776" s="4">
        <f>VLOOKUP(B776,meanLDage!$B$3:$E$3145,4,FALSE)</f>
        <v>5</v>
      </c>
      <c r="U776" s="32">
        <f>VLOOKUP(B776,meanLDage!$B$3:$E$3145,2,FALSE)</f>
        <v>13.460807142715641</v>
      </c>
      <c r="V776" s="4" t="str">
        <f t="shared" si="85"/>
        <v>19_L_300001000_0_4_2</v>
      </c>
      <c r="W776" s="4">
        <v>19111</v>
      </c>
      <c r="X776" s="6"/>
      <c r="Y776" s="8">
        <f t="shared" si="86"/>
        <v>19111</v>
      </c>
      <c r="Z776" s="6" t="b">
        <f t="shared" si="84"/>
        <v>0</v>
      </c>
      <c r="AA776" s="6">
        <f t="shared" si="87"/>
        <v>19011</v>
      </c>
      <c r="AB776" s="4">
        <f t="shared" si="88"/>
        <v>5</v>
      </c>
      <c r="AC776" s="32">
        <f t="shared" si="89"/>
        <v>13.460807142715641</v>
      </c>
      <c r="AD776" s="4">
        <f>VLOOKUP($B776,meanLDage!$Z$3:$AC$3145,4,FALSE)</f>
        <v>4</v>
      </c>
      <c r="AE776" s="32">
        <f>VLOOKUP($B776,meanLDage!$Z$3:$AC$3145,2,FALSE)</f>
        <v>12.801934262096854</v>
      </c>
      <c r="AF776" s="6">
        <f>VLOOKUP(V776,'2017 rep county selection'!$A$1:$C$281,3,FALSE)</f>
        <v>19193</v>
      </c>
      <c r="AH776" s="9">
        <f t="shared" si="90"/>
        <v>19193</v>
      </c>
    </row>
    <row r="777" spans="1:34" ht="15.75" customHeight="1" x14ac:dyDescent="0.3">
      <c r="A777" s="4">
        <v>19</v>
      </c>
      <c r="B777" s="4">
        <v>19041</v>
      </c>
      <c r="C777" s="6" t="s">
        <v>2273</v>
      </c>
      <c r="D777" s="6" t="s">
        <v>20</v>
      </c>
      <c r="E777" s="4">
        <v>19011</v>
      </c>
      <c r="F777" s="4">
        <v>19011</v>
      </c>
      <c r="G777" s="4">
        <v>19011</v>
      </c>
      <c r="H777" s="37">
        <v>132731476</v>
      </c>
      <c r="I777" s="37">
        <v>169546101.47773999</v>
      </c>
      <c r="J777" s="37">
        <v>179940357.62663901</v>
      </c>
      <c r="K777" s="4" t="str">
        <f>VLOOKUP(B777,altitude!$B$3:$E$3232,4)</f>
        <v>L</v>
      </c>
      <c r="L777" s="4">
        <f>VLOOKUP(B777,fuelregion!$C$5:$D$3233,2,FALSE)</f>
        <v>300001000</v>
      </c>
      <c r="M777" s="4">
        <f>VLOOKUP(B777,fuelregion!$H$5:$I$3113,2,FALSE)</f>
        <v>300001000</v>
      </c>
      <c r="N777" s="4">
        <f>VLOOKUP(B777,imbin!$B$4:$D$3233,2,FALSE)</f>
        <v>0</v>
      </c>
      <c r="O777" s="4" t="str">
        <f>VLOOKUP(B777,imbin!$B$4:$D$3233,3,FALSE)</f>
        <v>MOVES</v>
      </c>
      <c r="P777" s="4">
        <f>IF(ISNA(VLOOKUP(B777,rampbin!$B$4:$G$1697,6,FALSE)),2,VLOOKUP(B777,rampbin!$B$4:$G$1697,6,FALSE))</f>
        <v>2</v>
      </c>
      <c r="Q777" s="4" t="str">
        <f>IF(ISNA(VLOOKUP(B777,rampbin!$B$4:$G$1697,5,FALSE)),"MOVES",VLOOKUP(B777,rampbin!$B$4:$G$1697,5,FALSE))</f>
        <v>MOVES</v>
      </c>
      <c r="R777" s="4" t="s">
        <v>1880</v>
      </c>
      <c r="S777" s="6" t="s">
        <v>1851</v>
      </c>
      <c r="T777" s="4">
        <f>VLOOKUP(B777,meanLDage!$B$3:$E$3145,4,FALSE)</f>
        <v>4</v>
      </c>
      <c r="U777" s="32">
        <f>VLOOKUP(B777,meanLDage!$B$3:$E$3145,2,FALSE)</f>
        <v>12.638413989831664</v>
      </c>
      <c r="V777" s="4" t="str">
        <f t="shared" si="85"/>
        <v>19_L_300001000_0_4_2</v>
      </c>
      <c r="W777" s="4">
        <v>19155</v>
      </c>
      <c r="X777" s="6"/>
      <c r="Y777" s="8">
        <f t="shared" si="86"/>
        <v>19155</v>
      </c>
      <c r="Z777" s="6" t="b">
        <f t="shared" si="84"/>
        <v>0</v>
      </c>
      <c r="AA777" s="6">
        <f t="shared" si="87"/>
        <v>19011</v>
      </c>
      <c r="AB777" s="4">
        <f t="shared" si="88"/>
        <v>4</v>
      </c>
      <c r="AC777" s="32">
        <f t="shared" si="89"/>
        <v>12.638413989831664</v>
      </c>
      <c r="AD777" s="4">
        <f>VLOOKUP($B777,meanLDage!$Z$3:$AC$3145,4,FALSE)</f>
        <v>4</v>
      </c>
      <c r="AE777" s="32">
        <f>VLOOKUP($B777,meanLDage!$Z$3:$AC$3145,2,FALSE)</f>
        <v>11.981063019851121</v>
      </c>
      <c r="AF777" s="6">
        <f>VLOOKUP(V777,'2017 rep county selection'!$A$1:$C$281,3,FALSE)</f>
        <v>19193</v>
      </c>
      <c r="AH777" s="9">
        <f t="shared" si="90"/>
        <v>19193</v>
      </c>
    </row>
    <row r="778" spans="1:34" ht="15.75" customHeight="1" x14ac:dyDescent="0.3">
      <c r="A778" s="4">
        <v>19</v>
      </c>
      <c r="B778" s="4">
        <v>19043</v>
      </c>
      <c r="C778" s="6" t="s">
        <v>2273</v>
      </c>
      <c r="D778" s="6" t="s">
        <v>340</v>
      </c>
      <c r="E778" s="4">
        <v>19153</v>
      </c>
      <c r="F778" s="4">
        <v>19153</v>
      </c>
      <c r="G778" s="4">
        <v>19153</v>
      </c>
      <c r="H778" s="37">
        <v>218627260</v>
      </c>
      <c r="I778" s="37">
        <v>174202569.39765099</v>
      </c>
      <c r="J778" s="37">
        <v>184931035.21015701</v>
      </c>
      <c r="K778" s="4" t="str">
        <f>VLOOKUP(B778,altitude!$B$3:$E$3232,4)</f>
        <v>L</v>
      </c>
      <c r="L778" s="4">
        <f>VLOOKUP(B778,fuelregion!$C$5:$D$3233,2,FALSE)</f>
        <v>300001000</v>
      </c>
      <c r="M778" s="4">
        <f>VLOOKUP(B778,fuelregion!$H$5:$I$3113,2,FALSE)</f>
        <v>300001000</v>
      </c>
      <c r="N778" s="4">
        <f>VLOOKUP(B778,imbin!$B$4:$D$3233,2,FALSE)</f>
        <v>0</v>
      </c>
      <c r="O778" s="4" t="str">
        <f>VLOOKUP(B778,imbin!$B$4:$D$3233,3,FALSE)</f>
        <v>MOVES</v>
      </c>
      <c r="P778" s="4">
        <f>IF(ISNA(VLOOKUP(B778,rampbin!$B$4:$G$1697,6,FALSE)),2,VLOOKUP(B778,rampbin!$B$4:$G$1697,6,FALSE))</f>
        <v>2</v>
      </c>
      <c r="Q778" s="4" t="str">
        <f>IF(ISNA(VLOOKUP(B778,rampbin!$B$4:$G$1697,5,FALSE)),"MOVES",VLOOKUP(B778,rampbin!$B$4:$G$1697,5,FALSE))</f>
        <v>MOVES</v>
      </c>
      <c r="R778" s="4" t="s">
        <v>1880</v>
      </c>
      <c r="S778" s="6" t="s">
        <v>1851</v>
      </c>
      <c r="T778" s="4">
        <f>VLOOKUP(B778,meanLDage!$B$3:$E$3145,4,FALSE)</f>
        <v>4</v>
      </c>
      <c r="U778" s="32">
        <f>VLOOKUP(B778,meanLDage!$B$3:$E$3145,2,FALSE)</f>
        <v>12.656495874272252</v>
      </c>
      <c r="V778" s="4" t="str">
        <f t="shared" si="85"/>
        <v>19_L_300001000_0_4_2</v>
      </c>
      <c r="W778" s="4">
        <v>19155</v>
      </c>
      <c r="X778" s="6"/>
      <c r="Y778" s="8">
        <f t="shared" si="86"/>
        <v>19155</v>
      </c>
      <c r="Z778" s="6" t="b">
        <f t="shared" si="84"/>
        <v>0</v>
      </c>
      <c r="AA778" s="6">
        <f t="shared" si="87"/>
        <v>19153</v>
      </c>
      <c r="AB778" s="4">
        <f t="shared" si="88"/>
        <v>4</v>
      </c>
      <c r="AC778" s="32">
        <f t="shared" si="89"/>
        <v>12.656495874272252</v>
      </c>
      <c r="AD778" s="4">
        <f>VLOOKUP($B778,meanLDage!$Z$3:$AC$3145,4,FALSE)</f>
        <v>4</v>
      </c>
      <c r="AE778" s="32">
        <f>VLOOKUP($B778,meanLDage!$Z$3:$AC$3145,2,FALSE)</f>
        <v>11.946879508026893</v>
      </c>
      <c r="AF778" s="6">
        <f>VLOOKUP(V778,'2017 rep county selection'!$A$1:$C$281,3,FALSE)</f>
        <v>19193</v>
      </c>
      <c r="AH778" s="9">
        <f t="shared" si="90"/>
        <v>19193</v>
      </c>
    </row>
    <row r="779" spans="1:34" ht="15.75" customHeight="1" x14ac:dyDescent="0.3">
      <c r="A779" s="4">
        <v>19</v>
      </c>
      <c r="B779" s="4">
        <v>19045</v>
      </c>
      <c r="C779" s="6" t="s">
        <v>2273</v>
      </c>
      <c r="D779" s="6" t="s">
        <v>466</v>
      </c>
      <c r="E779" s="4">
        <v>19153</v>
      </c>
      <c r="F779" s="4">
        <v>19153</v>
      </c>
      <c r="G779" s="4">
        <v>19153</v>
      </c>
      <c r="H779" s="37">
        <v>372120022</v>
      </c>
      <c r="I779" s="37">
        <v>412809576.50620198</v>
      </c>
      <c r="J779" s="37">
        <v>438102011.53665602</v>
      </c>
      <c r="K779" s="4" t="str">
        <f>VLOOKUP(B779,altitude!$B$3:$E$3232,4)</f>
        <v>L</v>
      </c>
      <c r="L779" s="4">
        <f>VLOOKUP(B779,fuelregion!$C$5:$D$3233,2,FALSE)</f>
        <v>300001000</v>
      </c>
      <c r="M779" s="4">
        <f>VLOOKUP(B779,fuelregion!$H$5:$I$3113,2,FALSE)</f>
        <v>300001000</v>
      </c>
      <c r="N779" s="4">
        <f>VLOOKUP(B779,imbin!$B$4:$D$3233,2,FALSE)</f>
        <v>0</v>
      </c>
      <c r="O779" s="4" t="str">
        <f>VLOOKUP(B779,imbin!$B$4:$D$3233,3,FALSE)</f>
        <v>MOVES</v>
      </c>
      <c r="P779" s="4">
        <f>IF(ISNA(VLOOKUP(B779,rampbin!$B$4:$G$1697,6,FALSE)),2,VLOOKUP(B779,rampbin!$B$4:$G$1697,6,FALSE))</f>
        <v>2</v>
      </c>
      <c r="Q779" s="4" t="str">
        <f>IF(ISNA(VLOOKUP(B779,rampbin!$B$4:$G$1697,5,FALSE)),"MOVES",VLOOKUP(B779,rampbin!$B$4:$G$1697,5,FALSE))</f>
        <v>MOVES</v>
      </c>
      <c r="R779" s="4" t="s">
        <v>1880</v>
      </c>
      <c r="S779" s="6" t="s">
        <v>1851</v>
      </c>
      <c r="T779" s="4">
        <f>VLOOKUP(B779,meanLDage!$B$3:$E$3145,4,FALSE)</f>
        <v>4</v>
      </c>
      <c r="U779" s="32">
        <f>VLOOKUP(B779,meanLDage!$B$3:$E$3145,2,FALSE)</f>
        <v>11.992434383679397</v>
      </c>
      <c r="V779" s="4" t="str">
        <f t="shared" si="85"/>
        <v>19_L_300001000_0_4_2</v>
      </c>
      <c r="W779" s="4">
        <v>19155</v>
      </c>
      <c r="X779" s="6"/>
      <c r="Y779" s="8">
        <f t="shared" si="86"/>
        <v>19155</v>
      </c>
      <c r="Z779" s="6" t="b">
        <f t="shared" si="84"/>
        <v>0</v>
      </c>
      <c r="AA779" s="6">
        <f t="shared" si="87"/>
        <v>19153</v>
      </c>
      <c r="AB779" s="4">
        <f t="shared" si="88"/>
        <v>4</v>
      </c>
      <c r="AC779" s="32">
        <f t="shared" si="89"/>
        <v>11.992434383679397</v>
      </c>
      <c r="AD779" s="4">
        <f>VLOOKUP($B779,meanLDage!$Z$3:$AC$3145,4,FALSE)</f>
        <v>4</v>
      </c>
      <c r="AE779" s="32">
        <f>VLOOKUP($B779,meanLDage!$Z$3:$AC$3145,2,FALSE)</f>
        <v>11.374740889290473</v>
      </c>
      <c r="AF779" s="6">
        <f>VLOOKUP(V779,'2017 rep county selection'!$A$1:$C$281,3,FALSE)</f>
        <v>19193</v>
      </c>
      <c r="AH779" s="9">
        <f t="shared" si="90"/>
        <v>19193</v>
      </c>
    </row>
    <row r="780" spans="1:34" ht="15.75" customHeight="1" x14ac:dyDescent="0.3">
      <c r="A780" s="4">
        <v>19</v>
      </c>
      <c r="B780" s="4">
        <v>19047</v>
      </c>
      <c r="C780" s="6" t="s">
        <v>2273</v>
      </c>
      <c r="D780" s="6" t="s">
        <v>102</v>
      </c>
      <c r="E780" s="4">
        <v>19011</v>
      </c>
      <c r="F780" s="4">
        <v>19011</v>
      </c>
      <c r="G780" s="4">
        <v>19011</v>
      </c>
      <c r="H780" s="37">
        <v>157506282</v>
      </c>
      <c r="I780" s="37">
        <v>162433605.65195099</v>
      </c>
      <c r="J780" s="37">
        <v>172416514.50283101</v>
      </c>
      <c r="K780" s="4" t="str">
        <f>VLOOKUP(B780,altitude!$B$3:$E$3232,4)</f>
        <v>L</v>
      </c>
      <c r="L780" s="4">
        <f>VLOOKUP(B780,fuelregion!$C$5:$D$3233,2,FALSE)</f>
        <v>300001000</v>
      </c>
      <c r="M780" s="4">
        <f>VLOOKUP(B780,fuelregion!$H$5:$I$3113,2,FALSE)</f>
        <v>300001000</v>
      </c>
      <c r="N780" s="4">
        <f>VLOOKUP(B780,imbin!$B$4:$D$3233,2,FALSE)</f>
        <v>0</v>
      </c>
      <c r="O780" s="4" t="str">
        <f>VLOOKUP(B780,imbin!$B$4:$D$3233,3,FALSE)</f>
        <v>MOVES</v>
      </c>
      <c r="P780" s="4">
        <f>IF(ISNA(VLOOKUP(B780,rampbin!$B$4:$G$1697,6,FALSE)),2,VLOOKUP(B780,rampbin!$B$4:$G$1697,6,FALSE))</f>
        <v>2</v>
      </c>
      <c r="Q780" s="4" t="str">
        <f>IF(ISNA(VLOOKUP(B780,rampbin!$B$4:$G$1697,5,FALSE)),"MOVES",VLOOKUP(B780,rampbin!$B$4:$G$1697,5,FALSE))</f>
        <v>MOVES</v>
      </c>
      <c r="R780" s="4" t="s">
        <v>1880</v>
      </c>
      <c r="S780" s="6" t="s">
        <v>1851</v>
      </c>
      <c r="T780" s="4">
        <f>VLOOKUP(B780,meanLDage!$B$3:$E$3145,4,FALSE)</f>
        <v>4</v>
      </c>
      <c r="U780" s="32">
        <f>VLOOKUP(B780,meanLDage!$B$3:$E$3145,2,FALSE)</f>
        <v>12.525993711925713</v>
      </c>
      <c r="V780" s="4" t="str">
        <f t="shared" si="85"/>
        <v>19_L_300001000_0_4_2</v>
      </c>
      <c r="W780" s="4">
        <v>19155</v>
      </c>
      <c r="X780" s="6"/>
      <c r="Y780" s="8">
        <f t="shared" si="86"/>
        <v>19155</v>
      </c>
      <c r="Z780" s="6" t="b">
        <f t="shared" si="84"/>
        <v>0</v>
      </c>
      <c r="AA780" s="6">
        <f t="shared" si="87"/>
        <v>19011</v>
      </c>
      <c r="AB780" s="4">
        <f t="shared" si="88"/>
        <v>4</v>
      </c>
      <c r="AC780" s="32">
        <f t="shared" si="89"/>
        <v>12.525993711925713</v>
      </c>
      <c r="AD780" s="4">
        <f>VLOOKUP($B780,meanLDage!$Z$3:$AC$3145,4,FALSE)</f>
        <v>4</v>
      </c>
      <c r="AE780" s="32">
        <f>VLOOKUP($B780,meanLDage!$Z$3:$AC$3145,2,FALSE)</f>
        <v>11.899880749704668</v>
      </c>
      <c r="AF780" s="6">
        <f>VLOOKUP(V780,'2017 rep county selection'!$A$1:$C$281,3,FALSE)</f>
        <v>19193</v>
      </c>
      <c r="AH780" s="9">
        <f t="shared" si="90"/>
        <v>19193</v>
      </c>
    </row>
    <row r="781" spans="1:34" ht="15.75" customHeight="1" x14ac:dyDescent="0.3">
      <c r="A781" s="4">
        <v>19</v>
      </c>
      <c r="B781" s="4">
        <v>19049</v>
      </c>
      <c r="C781" s="6" t="s">
        <v>2273</v>
      </c>
      <c r="D781" s="6" t="s">
        <v>30</v>
      </c>
      <c r="E781" s="4">
        <v>19049</v>
      </c>
      <c r="F781" s="4">
        <v>19049</v>
      </c>
      <c r="G781" s="4">
        <v>19049</v>
      </c>
      <c r="H781" s="37">
        <v>722692099</v>
      </c>
      <c r="I781" s="37">
        <v>728138233.11794806</v>
      </c>
      <c r="J781" s="37">
        <v>772744543.32126105</v>
      </c>
      <c r="K781" s="4" t="str">
        <f>VLOOKUP(B781,altitude!$B$3:$E$3232,4)</f>
        <v>L</v>
      </c>
      <c r="L781" s="4">
        <f>VLOOKUP(B781,fuelregion!$C$5:$D$3233,2,FALSE)</f>
        <v>300001000</v>
      </c>
      <c r="M781" s="4">
        <f>VLOOKUP(B781,fuelregion!$H$5:$I$3113,2,FALSE)</f>
        <v>300001000</v>
      </c>
      <c r="N781" s="4">
        <f>VLOOKUP(B781,imbin!$B$4:$D$3233,2,FALSE)</f>
        <v>0</v>
      </c>
      <c r="O781" s="4" t="str">
        <f>VLOOKUP(B781,imbin!$B$4:$D$3233,3,FALSE)</f>
        <v>MOVES</v>
      </c>
      <c r="P781" s="4">
        <f>IF(ISNA(VLOOKUP(B781,rampbin!$B$4:$G$1697,6,FALSE)),2,VLOOKUP(B781,rampbin!$B$4:$G$1697,6,FALSE))</f>
        <v>2</v>
      </c>
      <c r="Q781" s="4" t="str">
        <f>IF(ISNA(VLOOKUP(B781,rampbin!$B$4:$G$1697,5,FALSE)),"MOVES",VLOOKUP(B781,rampbin!$B$4:$G$1697,5,FALSE))</f>
        <v>MOVES</v>
      </c>
      <c r="R781" s="4" t="s">
        <v>1877</v>
      </c>
      <c r="S781" s="6" t="s">
        <v>2018</v>
      </c>
      <c r="T781" s="4">
        <f>VLOOKUP(B781,meanLDage!$B$3:$E$3145,4,FALSE)</f>
        <v>3</v>
      </c>
      <c r="U781" s="32">
        <f>VLOOKUP(B781,meanLDage!$B$3:$E$3145,2,FALSE)</f>
        <v>9.2994338407384909</v>
      </c>
      <c r="V781" s="4" t="str">
        <f t="shared" si="85"/>
        <v>19_L_300001000_0_2_2</v>
      </c>
      <c r="W781" s="4">
        <v>19153</v>
      </c>
      <c r="X781" s="6"/>
      <c r="Y781" s="8">
        <f t="shared" si="86"/>
        <v>19153</v>
      </c>
      <c r="Z781" s="6" t="b">
        <f t="shared" si="84"/>
        <v>0</v>
      </c>
      <c r="AA781" s="6">
        <f t="shared" si="87"/>
        <v>19049</v>
      </c>
      <c r="AB781" s="4">
        <f t="shared" si="88"/>
        <v>3</v>
      </c>
      <c r="AC781" s="32">
        <f t="shared" si="89"/>
        <v>9.2994338407384909</v>
      </c>
      <c r="AD781" s="4">
        <f>VLOOKUP($B781,meanLDage!$Z$3:$AC$3145,4,FALSE)</f>
        <v>2</v>
      </c>
      <c r="AE781" s="32">
        <f>VLOOKUP($B781,meanLDage!$Z$3:$AC$3145,2,FALSE)</f>
        <v>8.8065975167714079</v>
      </c>
      <c r="AF781" s="6">
        <f>VLOOKUP(V781,'2017 rep county selection'!$A$1:$C$281,3,FALSE)</f>
        <v>19049</v>
      </c>
      <c r="AH781" s="9">
        <f t="shared" si="90"/>
        <v>19049</v>
      </c>
    </row>
    <row r="782" spans="1:34" ht="15.75" customHeight="1" x14ac:dyDescent="0.3">
      <c r="A782" s="4">
        <v>19</v>
      </c>
      <c r="B782" s="4">
        <v>19051</v>
      </c>
      <c r="C782" s="6" t="s">
        <v>2273</v>
      </c>
      <c r="D782" s="6" t="s">
        <v>566</v>
      </c>
      <c r="E782" s="4">
        <v>19011</v>
      </c>
      <c r="F782" s="4">
        <v>19011</v>
      </c>
      <c r="G782" s="4">
        <v>19011</v>
      </c>
      <c r="H782" s="37">
        <v>110023862</v>
      </c>
      <c r="I782" s="37">
        <v>79253588.139418796</v>
      </c>
      <c r="J782" s="37">
        <v>84139501.359358907</v>
      </c>
      <c r="K782" s="4" t="str">
        <f>VLOOKUP(B782,altitude!$B$3:$E$3232,4)</f>
        <v>L</v>
      </c>
      <c r="L782" s="4">
        <f>VLOOKUP(B782,fuelregion!$C$5:$D$3233,2,FALSE)</f>
        <v>300001000</v>
      </c>
      <c r="M782" s="4">
        <f>VLOOKUP(B782,fuelregion!$H$5:$I$3113,2,FALSE)</f>
        <v>300001000</v>
      </c>
      <c r="N782" s="4">
        <f>VLOOKUP(B782,imbin!$B$4:$D$3233,2,FALSE)</f>
        <v>0</v>
      </c>
      <c r="O782" s="4" t="str">
        <f>VLOOKUP(B782,imbin!$B$4:$D$3233,3,FALSE)</f>
        <v>MOVES</v>
      </c>
      <c r="P782" s="4">
        <f>IF(ISNA(VLOOKUP(B782,rampbin!$B$4:$G$1697,6,FALSE)),2,VLOOKUP(B782,rampbin!$B$4:$G$1697,6,FALSE))</f>
        <v>2</v>
      </c>
      <c r="Q782" s="4" t="str">
        <f>IF(ISNA(VLOOKUP(B782,rampbin!$B$4:$G$1697,5,FALSE)),"MOVES",VLOOKUP(B782,rampbin!$B$4:$G$1697,5,FALSE))</f>
        <v>MOVES</v>
      </c>
      <c r="R782" s="4" t="s">
        <v>1880</v>
      </c>
      <c r="S782" s="6" t="s">
        <v>1851</v>
      </c>
      <c r="T782" s="4">
        <f>VLOOKUP(B782,meanLDage!$B$3:$E$3145,4,FALSE)</f>
        <v>5</v>
      </c>
      <c r="U782" s="32">
        <f>VLOOKUP(B782,meanLDage!$B$3:$E$3145,2,FALSE)</f>
        <v>13.424313267581514</v>
      </c>
      <c r="V782" s="4" t="str">
        <f t="shared" si="85"/>
        <v>19_L_300001000_0_4_2</v>
      </c>
      <c r="W782" s="4">
        <v>19111</v>
      </c>
      <c r="X782" s="6"/>
      <c r="Y782" s="8">
        <f t="shared" si="86"/>
        <v>19111</v>
      </c>
      <c r="Z782" s="6" t="b">
        <f t="shared" si="84"/>
        <v>0</v>
      </c>
      <c r="AA782" s="6">
        <f t="shared" si="87"/>
        <v>19011</v>
      </c>
      <c r="AB782" s="4">
        <f t="shared" si="88"/>
        <v>5</v>
      </c>
      <c r="AC782" s="32">
        <f t="shared" si="89"/>
        <v>13.424313267581514</v>
      </c>
      <c r="AD782" s="4">
        <f>VLOOKUP($B782,meanLDage!$Z$3:$AC$3145,4,FALSE)</f>
        <v>4</v>
      </c>
      <c r="AE782" s="32">
        <f>VLOOKUP($B782,meanLDage!$Z$3:$AC$3145,2,FALSE)</f>
        <v>12.780194182398123</v>
      </c>
      <c r="AF782" s="6">
        <f>VLOOKUP(V782,'2017 rep county selection'!$A$1:$C$281,3,FALSE)</f>
        <v>19193</v>
      </c>
      <c r="AH782" s="9">
        <f t="shared" si="90"/>
        <v>19193</v>
      </c>
    </row>
    <row r="783" spans="1:34" ht="15.75" customHeight="1" x14ac:dyDescent="0.3">
      <c r="A783" s="4">
        <v>19</v>
      </c>
      <c r="B783" s="4">
        <v>19053</v>
      </c>
      <c r="C783" s="6" t="s">
        <v>2273</v>
      </c>
      <c r="D783" s="6" t="s">
        <v>349</v>
      </c>
      <c r="E783" s="4">
        <v>19011</v>
      </c>
      <c r="F783" s="4">
        <v>19011</v>
      </c>
      <c r="G783" s="4">
        <v>19011</v>
      </c>
      <c r="H783" s="37">
        <v>243100024</v>
      </c>
      <c r="I783" s="37">
        <v>170252260.27901801</v>
      </c>
      <c r="J783" s="37">
        <v>180755615.55545801</v>
      </c>
      <c r="K783" s="4" t="str">
        <f>VLOOKUP(B783,altitude!$B$3:$E$3232,4)</f>
        <v>L</v>
      </c>
      <c r="L783" s="4">
        <f>VLOOKUP(B783,fuelregion!$C$5:$D$3233,2,FALSE)</f>
        <v>300001000</v>
      </c>
      <c r="M783" s="4">
        <f>VLOOKUP(B783,fuelregion!$H$5:$I$3113,2,FALSE)</f>
        <v>300001000</v>
      </c>
      <c r="N783" s="4">
        <f>VLOOKUP(B783,imbin!$B$4:$D$3233,2,FALSE)</f>
        <v>0</v>
      </c>
      <c r="O783" s="4" t="str">
        <f>VLOOKUP(B783,imbin!$B$4:$D$3233,3,FALSE)</f>
        <v>MOVES</v>
      </c>
      <c r="P783" s="4">
        <f>IF(ISNA(VLOOKUP(B783,rampbin!$B$4:$G$1697,6,FALSE)),2,VLOOKUP(B783,rampbin!$B$4:$G$1697,6,FALSE))</f>
        <v>2</v>
      </c>
      <c r="Q783" s="4" t="str">
        <f>IF(ISNA(VLOOKUP(B783,rampbin!$B$4:$G$1697,5,FALSE)),"MOVES",VLOOKUP(B783,rampbin!$B$4:$G$1697,5,FALSE))</f>
        <v>MOVES</v>
      </c>
      <c r="R783" s="4" t="s">
        <v>1880</v>
      </c>
      <c r="S783" s="6" t="s">
        <v>1851</v>
      </c>
      <c r="T783" s="4">
        <f>VLOOKUP(B783,meanLDage!$B$3:$E$3145,4,FALSE)</f>
        <v>5</v>
      </c>
      <c r="U783" s="32">
        <f>VLOOKUP(B783,meanLDage!$B$3:$E$3145,2,FALSE)</f>
        <v>13.829307569628114</v>
      </c>
      <c r="V783" s="4" t="str">
        <f t="shared" si="85"/>
        <v>19_L_300001000_0_5_2</v>
      </c>
      <c r="W783" s="4">
        <v>19111</v>
      </c>
      <c r="X783" s="6"/>
      <c r="Y783" s="8">
        <f t="shared" si="86"/>
        <v>19111</v>
      </c>
      <c r="Z783" s="6" t="b">
        <f t="shared" si="84"/>
        <v>0</v>
      </c>
      <c r="AA783" s="6">
        <f t="shared" si="87"/>
        <v>19011</v>
      </c>
      <c r="AB783" s="4">
        <f t="shared" si="88"/>
        <v>5</v>
      </c>
      <c r="AC783" s="32">
        <f t="shared" si="89"/>
        <v>13.829307569628114</v>
      </c>
      <c r="AD783" s="4">
        <f>VLOOKUP($B783,meanLDage!$Z$3:$AC$3145,4,FALSE)</f>
        <v>5</v>
      </c>
      <c r="AE783" s="32">
        <f>VLOOKUP($B783,meanLDage!$Z$3:$AC$3145,2,FALSE)</f>
        <v>13.193087874000875</v>
      </c>
      <c r="AF783" s="6">
        <f>VLOOKUP(V783,'2017 rep county selection'!$A$1:$C$281,3,FALSE)</f>
        <v>19053</v>
      </c>
      <c r="AH783" s="9">
        <f t="shared" si="90"/>
        <v>19053</v>
      </c>
    </row>
    <row r="784" spans="1:34" ht="15.75" customHeight="1" x14ac:dyDescent="0.3">
      <c r="A784" s="4">
        <v>19</v>
      </c>
      <c r="B784" s="4">
        <v>19055</v>
      </c>
      <c r="C784" s="6" t="s">
        <v>2273</v>
      </c>
      <c r="D784" s="6" t="s">
        <v>519</v>
      </c>
      <c r="E784" s="4">
        <v>19153</v>
      </c>
      <c r="F784" s="4">
        <v>19153</v>
      </c>
      <c r="G784" s="4">
        <v>19153</v>
      </c>
      <c r="H784" s="37">
        <v>183765291</v>
      </c>
      <c r="I784" s="37">
        <v>192842564.53363001</v>
      </c>
      <c r="J784" s="37">
        <v>204698715.73711401</v>
      </c>
      <c r="K784" s="4" t="str">
        <f>VLOOKUP(B784,altitude!$B$3:$E$3232,4)</f>
        <v>L</v>
      </c>
      <c r="L784" s="4">
        <f>VLOOKUP(B784,fuelregion!$C$5:$D$3233,2,FALSE)</f>
        <v>300001000</v>
      </c>
      <c r="M784" s="4">
        <f>VLOOKUP(B784,fuelregion!$H$5:$I$3113,2,FALSE)</f>
        <v>300001000</v>
      </c>
      <c r="N784" s="4">
        <f>VLOOKUP(B784,imbin!$B$4:$D$3233,2,FALSE)</f>
        <v>0</v>
      </c>
      <c r="O784" s="4" t="str">
        <f>VLOOKUP(B784,imbin!$B$4:$D$3233,3,FALSE)</f>
        <v>MOVES</v>
      </c>
      <c r="P784" s="4">
        <f>IF(ISNA(VLOOKUP(B784,rampbin!$B$4:$G$1697,6,FALSE)),2,VLOOKUP(B784,rampbin!$B$4:$G$1697,6,FALSE))</f>
        <v>2</v>
      </c>
      <c r="Q784" s="4" t="str">
        <f>IF(ISNA(VLOOKUP(B784,rampbin!$B$4:$G$1697,5,FALSE)),"MOVES",VLOOKUP(B784,rampbin!$B$4:$G$1697,5,FALSE))</f>
        <v>MOVES</v>
      </c>
      <c r="R784" s="4" t="s">
        <v>1880</v>
      </c>
      <c r="S784" s="6" t="s">
        <v>1851</v>
      </c>
      <c r="T784" s="4">
        <f>VLOOKUP(B784,meanLDage!$B$3:$E$3145,4,FALSE)</f>
        <v>4</v>
      </c>
      <c r="U784" s="32">
        <f>VLOOKUP(B784,meanLDage!$B$3:$E$3145,2,FALSE)</f>
        <v>12.105909322659825</v>
      </c>
      <c r="V784" s="4" t="str">
        <f t="shared" si="85"/>
        <v>19_L_300001000_0_4_2</v>
      </c>
      <c r="W784" s="4">
        <v>19155</v>
      </c>
      <c r="X784" s="6"/>
      <c r="Y784" s="8">
        <f t="shared" si="86"/>
        <v>19155</v>
      </c>
      <c r="Z784" s="6" t="b">
        <f t="shared" si="84"/>
        <v>0</v>
      </c>
      <c r="AA784" s="6">
        <f t="shared" si="87"/>
        <v>19153</v>
      </c>
      <c r="AB784" s="4">
        <f t="shared" si="88"/>
        <v>4</v>
      </c>
      <c r="AC784" s="32">
        <f t="shared" si="89"/>
        <v>12.105909322659825</v>
      </c>
      <c r="AD784" s="4">
        <f>VLOOKUP($B784,meanLDage!$Z$3:$AC$3145,4,FALSE)</f>
        <v>4</v>
      </c>
      <c r="AE784" s="32">
        <f>VLOOKUP($B784,meanLDage!$Z$3:$AC$3145,2,FALSE)</f>
        <v>11.44592478520436</v>
      </c>
      <c r="AF784" s="6">
        <f>VLOOKUP(V784,'2017 rep county selection'!$A$1:$C$281,3,FALSE)</f>
        <v>19193</v>
      </c>
      <c r="AH784" s="9">
        <f t="shared" si="90"/>
        <v>19193</v>
      </c>
    </row>
    <row r="785" spans="1:34" ht="15.75" customHeight="1" x14ac:dyDescent="0.3">
      <c r="A785" s="4">
        <v>19</v>
      </c>
      <c r="B785" s="4">
        <v>19057</v>
      </c>
      <c r="C785" s="6" t="s">
        <v>2273</v>
      </c>
      <c r="D785" s="6" t="s">
        <v>567</v>
      </c>
      <c r="E785" s="4">
        <v>19153</v>
      </c>
      <c r="F785" s="4">
        <v>19153</v>
      </c>
      <c r="G785" s="4">
        <v>19153</v>
      </c>
      <c r="H785" s="37">
        <v>298175281</v>
      </c>
      <c r="I785" s="37">
        <v>322676834.50242001</v>
      </c>
      <c r="J785" s="37">
        <v>342369138.15682799</v>
      </c>
      <c r="K785" s="4" t="str">
        <f>VLOOKUP(B785,altitude!$B$3:$E$3232,4)</f>
        <v>L</v>
      </c>
      <c r="L785" s="4">
        <f>VLOOKUP(B785,fuelregion!$C$5:$D$3233,2,FALSE)</f>
        <v>300001000</v>
      </c>
      <c r="M785" s="4">
        <f>VLOOKUP(B785,fuelregion!$H$5:$I$3113,2,FALSE)</f>
        <v>300001000</v>
      </c>
      <c r="N785" s="4">
        <f>VLOOKUP(B785,imbin!$B$4:$D$3233,2,FALSE)</f>
        <v>0</v>
      </c>
      <c r="O785" s="4" t="str">
        <f>VLOOKUP(B785,imbin!$B$4:$D$3233,3,FALSE)</f>
        <v>MOVES</v>
      </c>
      <c r="P785" s="4">
        <f>IF(ISNA(VLOOKUP(B785,rampbin!$B$4:$G$1697,6,FALSE)),2,VLOOKUP(B785,rampbin!$B$4:$G$1697,6,FALSE))</f>
        <v>2</v>
      </c>
      <c r="Q785" s="4" t="str">
        <f>IF(ISNA(VLOOKUP(B785,rampbin!$B$4:$G$1697,5,FALSE)),"MOVES",VLOOKUP(B785,rampbin!$B$4:$G$1697,5,FALSE))</f>
        <v>MOVES</v>
      </c>
      <c r="R785" s="4" t="s">
        <v>1880</v>
      </c>
      <c r="S785" s="6" t="s">
        <v>1851</v>
      </c>
      <c r="T785" s="4">
        <f>VLOOKUP(B785,meanLDage!$B$3:$E$3145,4,FALSE)</f>
        <v>4</v>
      </c>
      <c r="U785" s="32">
        <f>VLOOKUP(B785,meanLDage!$B$3:$E$3145,2,FALSE)</f>
        <v>12.102906578246754</v>
      </c>
      <c r="V785" s="4" t="str">
        <f t="shared" si="85"/>
        <v>19_L_300001000_0_4_2</v>
      </c>
      <c r="W785" s="4">
        <v>19155</v>
      </c>
      <c r="X785" s="6"/>
      <c r="Y785" s="8">
        <f t="shared" si="86"/>
        <v>19155</v>
      </c>
      <c r="Z785" s="6" t="b">
        <f t="shared" si="84"/>
        <v>0</v>
      </c>
      <c r="AA785" s="6">
        <f t="shared" si="87"/>
        <v>19153</v>
      </c>
      <c r="AB785" s="4">
        <f t="shared" si="88"/>
        <v>4</v>
      </c>
      <c r="AC785" s="32">
        <f t="shared" si="89"/>
        <v>12.102906578246754</v>
      </c>
      <c r="AD785" s="4">
        <f>VLOOKUP($B785,meanLDage!$Z$3:$AC$3145,4,FALSE)</f>
        <v>4</v>
      </c>
      <c r="AE785" s="32">
        <f>VLOOKUP($B785,meanLDage!$Z$3:$AC$3145,2,FALSE)</f>
        <v>11.500398324447039</v>
      </c>
      <c r="AF785" s="6">
        <f>VLOOKUP(V785,'2017 rep county selection'!$A$1:$C$281,3,FALSE)</f>
        <v>19193</v>
      </c>
      <c r="AH785" s="9">
        <f t="shared" si="90"/>
        <v>19193</v>
      </c>
    </row>
    <row r="786" spans="1:34" ht="15.75" customHeight="1" x14ac:dyDescent="0.3">
      <c r="A786" s="4">
        <v>19</v>
      </c>
      <c r="B786" s="4">
        <v>19059</v>
      </c>
      <c r="C786" s="6" t="s">
        <v>2273</v>
      </c>
      <c r="D786" s="6" t="s">
        <v>568</v>
      </c>
      <c r="E786" s="4">
        <v>19153</v>
      </c>
      <c r="F786" s="4">
        <v>19153</v>
      </c>
      <c r="G786" s="4">
        <v>19153</v>
      </c>
      <c r="H786" s="37">
        <v>124346230</v>
      </c>
      <c r="I786" s="37">
        <v>181622369.71098599</v>
      </c>
      <c r="J786" s="37">
        <v>192716701.75565001</v>
      </c>
      <c r="K786" s="4" t="str">
        <f>VLOOKUP(B786,altitude!$B$3:$E$3232,4)</f>
        <v>L</v>
      </c>
      <c r="L786" s="4">
        <f>VLOOKUP(B786,fuelregion!$C$5:$D$3233,2,FALSE)</f>
        <v>300001000</v>
      </c>
      <c r="M786" s="4">
        <f>VLOOKUP(B786,fuelregion!$H$5:$I$3113,2,FALSE)</f>
        <v>300001000</v>
      </c>
      <c r="N786" s="4">
        <f>VLOOKUP(B786,imbin!$B$4:$D$3233,2,FALSE)</f>
        <v>0</v>
      </c>
      <c r="O786" s="4" t="str">
        <f>VLOOKUP(B786,imbin!$B$4:$D$3233,3,FALSE)</f>
        <v>MOVES</v>
      </c>
      <c r="P786" s="4">
        <f>IF(ISNA(VLOOKUP(B786,rampbin!$B$4:$G$1697,6,FALSE)),2,VLOOKUP(B786,rampbin!$B$4:$G$1697,6,FALSE))</f>
        <v>2</v>
      </c>
      <c r="Q786" s="4" t="str">
        <f>IF(ISNA(VLOOKUP(B786,rampbin!$B$4:$G$1697,5,FALSE)),"MOVES",VLOOKUP(B786,rampbin!$B$4:$G$1697,5,FALSE))</f>
        <v>MOVES</v>
      </c>
      <c r="R786" s="4" t="s">
        <v>1880</v>
      </c>
      <c r="S786" s="6" t="s">
        <v>1851</v>
      </c>
      <c r="T786" s="4">
        <f>VLOOKUP(B786,meanLDage!$B$3:$E$3145,4,FALSE)</f>
        <v>4</v>
      </c>
      <c r="U786" s="32">
        <f>VLOOKUP(B786,meanLDage!$B$3:$E$3145,2,FALSE)</f>
        <v>11.86233086717548</v>
      </c>
      <c r="V786" s="4" t="str">
        <f t="shared" si="85"/>
        <v>19_L_300001000_0_4_2</v>
      </c>
      <c r="W786" s="4">
        <v>19155</v>
      </c>
      <c r="X786" s="6"/>
      <c r="Y786" s="8">
        <f t="shared" si="86"/>
        <v>19155</v>
      </c>
      <c r="Z786" s="6" t="b">
        <f t="shared" si="84"/>
        <v>0</v>
      </c>
      <c r="AA786" s="6">
        <f t="shared" si="87"/>
        <v>19153</v>
      </c>
      <c r="AB786" s="4">
        <f t="shared" si="88"/>
        <v>4</v>
      </c>
      <c r="AC786" s="32">
        <f t="shared" si="89"/>
        <v>11.86233086717548</v>
      </c>
      <c r="AD786" s="4">
        <f>VLOOKUP($B786,meanLDage!$Z$3:$AC$3145,4,FALSE)</f>
        <v>4</v>
      </c>
      <c r="AE786" s="32">
        <f>VLOOKUP($B786,meanLDage!$Z$3:$AC$3145,2,FALSE)</f>
        <v>11.178368508734092</v>
      </c>
      <c r="AF786" s="6">
        <f>VLOOKUP(V786,'2017 rep county selection'!$A$1:$C$281,3,FALSE)</f>
        <v>19193</v>
      </c>
      <c r="AH786" s="9">
        <f t="shared" si="90"/>
        <v>19193</v>
      </c>
    </row>
    <row r="787" spans="1:34" ht="15.75" customHeight="1" x14ac:dyDescent="0.3">
      <c r="A787" s="4">
        <v>19</v>
      </c>
      <c r="B787" s="4">
        <v>19061</v>
      </c>
      <c r="C787" s="6" t="s">
        <v>2273</v>
      </c>
      <c r="D787" s="6" t="s">
        <v>569</v>
      </c>
      <c r="E787" s="4">
        <v>19153</v>
      </c>
      <c r="F787" s="4">
        <v>19153</v>
      </c>
      <c r="G787" s="4">
        <v>19153</v>
      </c>
      <c r="H787" s="37">
        <v>709587507</v>
      </c>
      <c r="I787" s="37">
        <v>675545014.34559405</v>
      </c>
      <c r="J787" s="37">
        <v>716782623.97904098</v>
      </c>
      <c r="K787" s="4" t="str">
        <f>VLOOKUP(B787,altitude!$B$3:$E$3232,4)</f>
        <v>L</v>
      </c>
      <c r="L787" s="4">
        <f>VLOOKUP(B787,fuelregion!$C$5:$D$3233,2,FALSE)</f>
        <v>300001000</v>
      </c>
      <c r="M787" s="4">
        <f>VLOOKUP(B787,fuelregion!$H$5:$I$3113,2,FALSE)</f>
        <v>300001000</v>
      </c>
      <c r="N787" s="4">
        <f>VLOOKUP(B787,imbin!$B$4:$D$3233,2,FALSE)</f>
        <v>0</v>
      </c>
      <c r="O787" s="4" t="str">
        <f>VLOOKUP(B787,imbin!$B$4:$D$3233,3,FALSE)</f>
        <v>MOVES</v>
      </c>
      <c r="P787" s="4">
        <f>IF(ISNA(VLOOKUP(B787,rampbin!$B$4:$G$1697,6,FALSE)),2,VLOOKUP(B787,rampbin!$B$4:$G$1697,6,FALSE))</f>
        <v>2</v>
      </c>
      <c r="Q787" s="4" t="str">
        <f>IF(ISNA(VLOOKUP(B787,rampbin!$B$4:$G$1697,5,FALSE)),"MOVES",VLOOKUP(B787,rampbin!$B$4:$G$1697,5,FALSE))</f>
        <v>MOVES</v>
      </c>
      <c r="R787" s="4" t="s">
        <v>1877</v>
      </c>
      <c r="S787" s="6" t="s">
        <v>2019</v>
      </c>
      <c r="T787" s="4">
        <f>VLOOKUP(B787,meanLDage!$B$3:$E$3145,4,FALSE)</f>
        <v>3</v>
      </c>
      <c r="U787" s="32">
        <f>VLOOKUP(B787,meanLDage!$B$3:$E$3145,2,FALSE)</f>
        <v>10.123883801906086</v>
      </c>
      <c r="V787" s="4" t="str">
        <f t="shared" si="85"/>
        <v>19_L_300001000_0_3_2</v>
      </c>
      <c r="W787" s="4">
        <v>19153</v>
      </c>
      <c r="X787" s="6"/>
      <c r="Y787" s="8">
        <f t="shared" si="86"/>
        <v>19153</v>
      </c>
      <c r="Z787" s="6" t="b">
        <f t="shared" si="84"/>
        <v>1</v>
      </c>
      <c r="AA787" s="6">
        <f t="shared" si="87"/>
        <v>19153</v>
      </c>
      <c r="AB787" s="4">
        <f t="shared" si="88"/>
        <v>3</v>
      </c>
      <c r="AC787" s="32">
        <f t="shared" si="89"/>
        <v>10.123883801906086</v>
      </c>
      <c r="AD787" s="4">
        <f>VLOOKUP($B787,meanLDage!$Z$3:$AC$3145,4,FALSE)</f>
        <v>3</v>
      </c>
      <c r="AE787" s="32">
        <f>VLOOKUP($B787,meanLDage!$Z$3:$AC$3145,2,FALSE)</f>
        <v>9.6011997335922192</v>
      </c>
      <c r="AF787" s="6">
        <f>VLOOKUP(V787,'2017 rep county selection'!$A$1:$C$281,3,FALSE)</f>
        <v>19153</v>
      </c>
      <c r="AH787" s="9">
        <f t="shared" si="90"/>
        <v>19153</v>
      </c>
    </row>
    <row r="788" spans="1:34" ht="15.75" customHeight="1" x14ac:dyDescent="0.3">
      <c r="A788" s="4">
        <v>19</v>
      </c>
      <c r="B788" s="4">
        <v>19063</v>
      </c>
      <c r="C788" s="6" t="s">
        <v>2273</v>
      </c>
      <c r="D788" s="6" t="s">
        <v>570</v>
      </c>
      <c r="E788" s="4">
        <v>19011</v>
      </c>
      <c r="F788" s="4">
        <v>19011</v>
      </c>
      <c r="G788" s="4">
        <v>19011</v>
      </c>
      <c r="H788" s="37">
        <v>85604154</v>
      </c>
      <c r="I788" s="37">
        <v>73812996.329964101</v>
      </c>
      <c r="J788" s="37">
        <v>78341692.366190597</v>
      </c>
      <c r="K788" s="4" t="str">
        <f>VLOOKUP(B788,altitude!$B$3:$E$3232,4)</f>
        <v>L</v>
      </c>
      <c r="L788" s="4">
        <f>VLOOKUP(B788,fuelregion!$C$5:$D$3233,2,FALSE)</f>
        <v>300001000</v>
      </c>
      <c r="M788" s="4">
        <f>VLOOKUP(B788,fuelregion!$H$5:$I$3113,2,FALSE)</f>
        <v>300001000</v>
      </c>
      <c r="N788" s="4">
        <f>VLOOKUP(B788,imbin!$B$4:$D$3233,2,FALSE)</f>
        <v>0</v>
      </c>
      <c r="O788" s="4" t="str">
        <f>VLOOKUP(B788,imbin!$B$4:$D$3233,3,FALSE)</f>
        <v>MOVES</v>
      </c>
      <c r="P788" s="4">
        <f>IF(ISNA(VLOOKUP(B788,rampbin!$B$4:$G$1697,6,FALSE)),2,VLOOKUP(B788,rampbin!$B$4:$G$1697,6,FALSE))</f>
        <v>2</v>
      </c>
      <c r="Q788" s="4" t="str">
        <f>IF(ISNA(VLOOKUP(B788,rampbin!$B$4:$G$1697,5,FALSE)),"MOVES",VLOOKUP(B788,rampbin!$B$4:$G$1697,5,FALSE))</f>
        <v>MOVES</v>
      </c>
      <c r="R788" s="4" t="s">
        <v>1880</v>
      </c>
      <c r="S788" s="6" t="s">
        <v>1851</v>
      </c>
      <c r="T788" s="4">
        <f>VLOOKUP(B788,meanLDage!$B$3:$E$3145,4,FALSE)</f>
        <v>5</v>
      </c>
      <c r="U788" s="32">
        <f>VLOOKUP(B788,meanLDage!$B$3:$E$3145,2,FALSE)</f>
        <v>13.015775297358939</v>
      </c>
      <c r="V788" s="4" t="str">
        <f t="shared" si="85"/>
        <v>19_L_300001000_0_4_2</v>
      </c>
      <c r="W788" s="4">
        <v>19111</v>
      </c>
      <c r="X788" s="6"/>
      <c r="Y788" s="8">
        <f t="shared" si="86"/>
        <v>19111</v>
      </c>
      <c r="Z788" s="6" t="b">
        <f t="shared" si="84"/>
        <v>0</v>
      </c>
      <c r="AA788" s="6">
        <f t="shared" si="87"/>
        <v>19011</v>
      </c>
      <c r="AB788" s="4">
        <f t="shared" si="88"/>
        <v>5</v>
      </c>
      <c r="AC788" s="32">
        <f t="shared" si="89"/>
        <v>13.015775297358939</v>
      </c>
      <c r="AD788" s="4">
        <f>VLOOKUP($B788,meanLDage!$Z$3:$AC$3145,4,FALSE)</f>
        <v>4</v>
      </c>
      <c r="AE788" s="32">
        <f>VLOOKUP($B788,meanLDage!$Z$3:$AC$3145,2,FALSE)</f>
        <v>12.323842981772579</v>
      </c>
      <c r="AF788" s="6">
        <f>VLOOKUP(V788,'2017 rep county selection'!$A$1:$C$281,3,FALSE)</f>
        <v>19193</v>
      </c>
      <c r="AH788" s="9">
        <f t="shared" si="90"/>
        <v>19193</v>
      </c>
    </row>
    <row r="789" spans="1:34" ht="15.75" customHeight="1" x14ac:dyDescent="0.3">
      <c r="A789" s="4">
        <v>19</v>
      </c>
      <c r="B789" s="4">
        <v>19065</v>
      </c>
      <c r="C789" s="6" t="s">
        <v>2273</v>
      </c>
      <c r="D789" s="6" t="s">
        <v>35</v>
      </c>
      <c r="E789" s="4">
        <v>19011</v>
      </c>
      <c r="F789" s="4">
        <v>19011</v>
      </c>
      <c r="G789" s="4">
        <v>19011</v>
      </c>
      <c r="H789" s="37">
        <v>214326539</v>
      </c>
      <c r="I789" s="37">
        <v>170511665.96566999</v>
      </c>
      <c r="J789" s="37">
        <v>181002253.14376599</v>
      </c>
      <c r="K789" s="4" t="str">
        <f>VLOOKUP(B789,altitude!$B$3:$E$3232,4)</f>
        <v>L</v>
      </c>
      <c r="L789" s="4">
        <f>VLOOKUP(B789,fuelregion!$C$5:$D$3233,2,FALSE)</f>
        <v>300001000</v>
      </c>
      <c r="M789" s="4">
        <f>VLOOKUP(B789,fuelregion!$H$5:$I$3113,2,FALSE)</f>
        <v>300001000</v>
      </c>
      <c r="N789" s="4">
        <f>VLOOKUP(B789,imbin!$B$4:$D$3233,2,FALSE)</f>
        <v>0</v>
      </c>
      <c r="O789" s="4" t="str">
        <f>VLOOKUP(B789,imbin!$B$4:$D$3233,3,FALSE)</f>
        <v>MOVES</v>
      </c>
      <c r="P789" s="4">
        <f>IF(ISNA(VLOOKUP(B789,rampbin!$B$4:$G$1697,6,FALSE)),2,VLOOKUP(B789,rampbin!$B$4:$G$1697,6,FALSE))</f>
        <v>2</v>
      </c>
      <c r="Q789" s="4" t="str">
        <f>IF(ISNA(VLOOKUP(B789,rampbin!$B$4:$G$1697,5,FALSE)),"MOVES",VLOOKUP(B789,rampbin!$B$4:$G$1697,5,FALSE))</f>
        <v>MOVES</v>
      </c>
      <c r="R789" s="4" t="s">
        <v>1880</v>
      </c>
      <c r="S789" s="6" t="s">
        <v>1851</v>
      </c>
      <c r="T789" s="4">
        <f>VLOOKUP(B789,meanLDage!$B$3:$E$3145,4,FALSE)</f>
        <v>4</v>
      </c>
      <c r="U789" s="32">
        <f>VLOOKUP(B789,meanLDage!$B$3:$E$3145,2,FALSE)</f>
        <v>12.745182819418806</v>
      </c>
      <c r="V789" s="4" t="str">
        <f t="shared" si="85"/>
        <v>19_L_300001000_0_4_2</v>
      </c>
      <c r="W789" s="4">
        <v>19155</v>
      </c>
      <c r="X789" s="6"/>
      <c r="Y789" s="8">
        <f t="shared" si="86"/>
        <v>19155</v>
      </c>
      <c r="Z789" s="6" t="b">
        <f t="shared" si="84"/>
        <v>0</v>
      </c>
      <c r="AA789" s="6">
        <f t="shared" si="87"/>
        <v>19011</v>
      </c>
      <c r="AB789" s="4">
        <f t="shared" si="88"/>
        <v>4</v>
      </c>
      <c r="AC789" s="32">
        <f t="shared" si="89"/>
        <v>12.745182819418806</v>
      </c>
      <c r="AD789" s="4">
        <f>VLOOKUP($B789,meanLDage!$Z$3:$AC$3145,4,FALSE)</f>
        <v>4</v>
      </c>
      <c r="AE789" s="32">
        <f>VLOOKUP($B789,meanLDage!$Z$3:$AC$3145,2,FALSE)</f>
        <v>12.095216535707598</v>
      </c>
      <c r="AF789" s="6">
        <f>VLOOKUP(V789,'2017 rep county selection'!$A$1:$C$281,3,FALSE)</f>
        <v>19193</v>
      </c>
      <c r="AH789" s="9">
        <f t="shared" si="90"/>
        <v>19193</v>
      </c>
    </row>
    <row r="790" spans="1:34" ht="15.75" customHeight="1" x14ac:dyDescent="0.3">
      <c r="A790" s="4">
        <v>19</v>
      </c>
      <c r="B790" s="4">
        <v>19067</v>
      </c>
      <c r="C790" s="6" t="s">
        <v>2273</v>
      </c>
      <c r="D790" s="6" t="s">
        <v>359</v>
      </c>
      <c r="E790" s="4">
        <v>19011</v>
      </c>
      <c r="F790" s="4">
        <v>19011</v>
      </c>
      <c r="G790" s="4">
        <v>19011</v>
      </c>
      <c r="H790" s="37">
        <v>151192265</v>
      </c>
      <c r="I790" s="37">
        <v>206989734.45518601</v>
      </c>
      <c r="J790" s="37">
        <v>219725425.18608901</v>
      </c>
      <c r="K790" s="4" t="str">
        <f>VLOOKUP(B790,altitude!$B$3:$E$3232,4)</f>
        <v>L</v>
      </c>
      <c r="L790" s="4">
        <f>VLOOKUP(B790,fuelregion!$C$5:$D$3233,2,FALSE)</f>
        <v>300001000</v>
      </c>
      <c r="M790" s="4">
        <f>VLOOKUP(B790,fuelregion!$H$5:$I$3113,2,FALSE)</f>
        <v>300001000</v>
      </c>
      <c r="N790" s="4">
        <f>VLOOKUP(B790,imbin!$B$4:$D$3233,2,FALSE)</f>
        <v>0</v>
      </c>
      <c r="O790" s="4" t="str">
        <f>VLOOKUP(B790,imbin!$B$4:$D$3233,3,FALSE)</f>
        <v>MOVES</v>
      </c>
      <c r="P790" s="4">
        <f>IF(ISNA(VLOOKUP(B790,rampbin!$B$4:$G$1697,6,FALSE)),2,VLOOKUP(B790,rampbin!$B$4:$G$1697,6,FALSE))</f>
        <v>2</v>
      </c>
      <c r="Q790" s="4" t="str">
        <f>IF(ISNA(VLOOKUP(B790,rampbin!$B$4:$G$1697,5,FALSE)),"MOVES",VLOOKUP(B790,rampbin!$B$4:$G$1697,5,FALSE))</f>
        <v>MOVES</v>
      </c>
      <c r="R790" s="4" t="s">
        <v>1880</v>
      </c>
      <c r="S790" s="6" t="s">
        <v>1851</v>
      </c>
      <c r="T790" s="4">
        <f>VLOOKUP(B790,meanLDage!$B$3:$E$3145,4,FALSE)</f>
        <v>5</v>
      </c>
      <c r="U790" s="32">
        <f>VLOOKUP(B790,meanLDage!$B$3:$E$3145,2,FALSE)</f>
        <v>13.009653072604223</v>
      </c>
      <c r="V790" s="4" t="str">
        <f t="shared" si="85"/>
        <v>19_L_300001000_0_4_2</v>
      </c>
      <c r="W790" s="4">
        <v>19111</v>
      </c>
      <c r="X790" s="6"/>
      <c r="Y790" s="8">
        <f t="shared" si="86"/>
        <v>19111</v>
      </c>
      <c r="Z790" s="6" t="b">
        <f t="shared" si="84"/>
        <v>0</v>
      </c>
      <c r="AA790" s="6">
        <f t="shared" si="87"/>
        <v>19011</v>
      </c>
      <c r="AB790" s="4">
        <f t="shared" si="88"/>
        <v>5</v>
      </c>
      <c r="AC790" s="32">
        <f t="shared" si="89"/>
        <v>13.009653072604223</v>
      </c>
      <c r="AD790" s="4">
        <f>VLOOKUP($B790,meanLDage!$Z$3:$AC$3145,4,FALSE)</f>
        <v>4</v>
      </c>
      <c r="AE790" s="32">
        <f>VLOOKUP($B790,meanLDage!$Z$3:$AC$3145,2,FALSE)</f>
        <v>12.321782731443086</v>
      </c>
      <c r="AF790" s="6">
        <f>VLOOKUP(V790,'2017 rep county selection'!$A$1:$C$281,3,FALSE)</f>
        <v>19193</v>
      </c>
      <c r="AH790" s="9">
        <f t="shared" si="90"/>
        <v>19193</v>
      </c>
    </row>
    <row r="791" spans="1:34" ht="15.75" customHeight="1" x14ac:dyDescent="0.3">
      <c r="A791" s="4">
        <v>19</v>
      </c>
      <c r="B791" s="4">
        <v>19069</v>
      </c>
      <c r="C791" s="6" t="s">
        <v>2273</v>
      </c>
      <c r="D791" s="6" t="s">
        <v>36</v>
      </c>
      <c r="E791" s="4">
        <v>19153</v>
      </c>
      <c r="F791" s="4">
        <v>19153</v>
      </c>
      <c r="G791" s="4">
        <v>19153</v>
      </c>
      <c r="H791" s="37">
        <v>241371645</v>
      </c>
      <c r="I791" s="37">
        <v>210872857.24617001</v>
      </c>
      <c r="J791" s="37">
        <v>223882073.129547</v>
      </c>
      <c r="K791" s="4" t="str">
        <f>VLOOKUP(B791,altitude!$B$3:$E$3232,4)</f>
        <v>L</v>
      </c>
      <c r="L791" s="4">
        <f>VLOOKUP(B791,fuelregion!$C$5:$D$3233,2,FALSE)</f>
        <v>300001000</v>
      </c>
      <c r="M791" s="4">
        <f>VLOOKUP(B791,fuelregion!$H$5:$I$3113,2,FALSE)</f>
        <v>300001000</v>
      </c>
      <c r="N791" s="4">
        <f>VLOOKUP(B791,imbin!$B$4:$D$3233,2,FALSE)</f>
        <v>0</v>
      </c>
      <c r="O791" s="4" t="str">
        <f>VLOOKUP(B791,imbin!$B$4:$D$3233,3,FALSE)</f>
        <v>MOVES</v>
      </c>
      <c r="P791" s="4">
        <f>IF(ISNA(VLOOKUP(B791,rampbin!$B$4:$G$1697,6,FALSE)),2,VLOOKUP(B791,rampbin!$B$4:$G$1697,6,FALSE))</f>
        <v>2</v>
      </c>
      <c r="Q791" s="4" t="str">
        <f>IF(ISNA(VLOOKUP(B791,rampbin!$B$4:$G$1697,5,FALSE)),"MOVES",VLOOKUP(B791,rampbin!$B$4:$G$1697,5,FALSE))</f>
        <v>MOVES</v>
      </c>
      <c r="R791" s="4" t="s">
        <v>1880</v>
      </c>
      <c r="S791" s="6" t="s">
        <v>1851</v>
      </c>
      <c r="T791" s="4">
        <f>VLOOKUP(B791,meanLDage!$B$3:$E$3145,4,FALSE)</f>
        <v>4</v>
      </c>
      <c r="U791" s="32">
        <f>VLOOKUP(B791,meanLDage!$B$3:$E$3145,2,FALSE)</f>
        <v>12.614102790088577</v>
      </c>
      <c r="V791" s="4" t="str">
        <f t="shared" si="85"/>
        <v>19_L_300001000_0_4_2</v>
      </c>
      <c r="W791" s="4">
        <v>19155</v>
      </c>
      <c r="X791" s="6"/>
      <c r="Y791" s="8">
        <f t="shared" si="86"/>
        <v>19155</v>
      </c>
      <c r="Z791" s="6" t="b">
        <f t="shared" si="84"/>
        <v>0</v>
      </c>
      <c r="AA791" s="6">
        <f t="shared" si="87"/>
        <v>19153</v>
      </c>
      <c r="AB791" s="4">
        <f t="shared" si="88"/>
        <v>4</v>
      </c>
      <c r="AC791" s="32">
        <f t="shared" si="89"/>
        <v>12.614102790088577</v>
      </c>
      <c r="AD791" s="4">
        <f>VLOOKUP($B791,meanLDage!$Z$3:$AC$3145,4,FALSE)</f>
        <v>4</v>
      </c>
      <c r="AE791" s="32">
        <f>VLOOKUP($B791,meanLDage!$Z$3:$AC$3145,2,FALSE)</f>
        <v>11.948363430466847</v>
      </c>
      <c r="AF791" s="6">
        <f>VLOOKUP(V791,'2017 rep county selection'!$A$1:$C$281,3,FALSE)</f>
        <v>19193</v>
      </c>
      <c r="AH791" s="9">
        <f t="shared" si="90"/>
        <v>19193</v>
      </c>
    </row>
    <row r="792" spans="1:34" ht="15.75" customHeight="1" x14ac:dyDescent="0.3">
      <c r="A792" s="4">
        <v>19</v>
      </c>
      <c r="B792" s="4">
        <v>19071</v>
      </c>
      <c r="C792" s="6" t="s">
        <v>2273</v>
      </c>
      <c r="D792" s="6" t="s">
        <v>224</v>
      </c>
      <c r="E792" s="4">
        <v>19153</v>
      </c>
      <c r="F792" s="4">
        <v>19153</v>
      </c>
      <c r="G792" s="4">
        <v>19153</v>
      </c>
      <c r="H792" s="37">
        <v>284793018</v>
      </c>
      <c r="I792" s="37">
        <v>199359800.82842201</v>
      </c>
      <c r="J792" s="37">
        <v>211660241.878001</v>
      </c>
      <c r="K792" s="4" t="str">
        <f>VLOOKUP(B792,altitude!$B$3:$E$3232,4)</f>
        <v>L</v>
      </c>
      <c r="L792" s="4">
        <f>VLOOKUP(B792,fuelregion!$C$5:$D$3233,2,FALSE)</f>
        <v>300001000</v>
      </c>
      <c r="M792" s="4">
        <f>VLOOKUP(B792,fuelregion!$H$5:$I$3113,2,FALSE)</f>
        <v>300001000</v>
      </c>
      <c r="N792" s="4">
        <f>VLOOKUP(B792,imbin!$B$4:$D$3233,2,FALSE)</f>
        <v>0</v>
      </c>
      <c r="O792" s="4" t="str">
        <f>VLOOKUP(B792,imbin!$B$4:$D$3233,3,FALSE)</f>
        <v>MOVES</v>
      </c>
      <c r="P792" s="4">
        <f>IF(ISNA(VLOOKUP(B792,rampbin!$B$4:$G$1697,6,FALSE)),2,VLOOKUP(B792,rampbin!$B$4:$G$1697,6,FALSE))</f>
        <v>2</v>
      </c>
      <c r="Q792" s="4" t="str">
        <f>IF(ISNA(VLOOKUP(B792,rampbin!$B$4:$G$1697,5,FALSE)),"MOVES",VLOOKUP(B792,rampbin!$B$4:$G$1697,5,FALSE))</f>
        <v>MOVES</v>
      </c>
      <c r="R792" s="4" t="s">
        <v>1880</v>
      </c>
      <c r="S792" s="6" t="s">
        <v>1851</v>
      </c>
      <c r="T792" s="4">
        <f>VLOOKUP(B792,meanLDage!$B$3:$E$3145,4,FALSE)</f>
        <v>4</v>
      </c>
      <c r="U792" s="32">
        <f>VLOOKUP(B792,meanLDage!$B$3:$E$3145,2,FALSE)</f>
        <v>12.807093964815417</v>
      </c>
      <c r="V792" s="4" t="str">
        <f t="shared" si="85"/>
        <v>19_L_300001000_0_4_2</v>
      </c>
      <c r="W792" s="4">
        <v>19155</v>
      </c>
      <c r="X792" s="6"/>
      <c r="Y792" s="8">
        <f t="shared" si="86"/>
        <v>19155</v>
      </c>
      <c r="Z792" s="6" t="b">
        <f t="shared" si="84"/>
        <v>0</v>
      </c>
      <c r="AA792" s="6">
        <f t="shared" si="87"/>
        <v>19153</v>
      </c>
      <c r="AB792" s="4">
        <f t="shared" si="88"/>
        <v>4</v>
      </c>
      <c r="AC792" s="32">
        <f t="shared" si="89"/>
        <v>12.807093964815417</v>
      </c>
      <c r="AD792" s="4">
        <f>VLOOKUP($B792,meanLDage!$Z$3:$AC$3145,4,FALSE)</f>
        <v>4</v>
      </c>
      <c r="AE792" s="32">
        <f>VLOOKUP($B792,meanLDage!$Z$3:$AC$3145,2,FALSE)</f>
        <v>12.086274558258738</v>
      </c>
      <c r="AF792" s="6">
        <f>VLOOKUP(V792,'2017 rep county selection'!$A$1:$C$281,3,FALSE)</f>
        <v>19193</v>
      </c>
      <c r="AH792" s="9">
        <f t="shared" si="90"/>
        <v>19193</v>
      </c>
    </row>
    <row r="793" spans="1:34" ht="15.75" customHeight="1" x14ac:dyDescent="0.3">
      <c r="A793" s="4">
        <v>19</v>
      </c>
      <c r="B793" s="4">
        <v>19073</v>
      </c>
      <c r="C793" s="6" t="s">
        <v>2273</v>
      </c>
      <c r="D793" s="6" t="s">
        <v>38</v>
      </c>
      <c r="E793" s="4">
        <v>19011</v>
      </c>
      <c r="F793" s="4">
        <v>19011</v>
      </c>
      <c r="G793" s="4">
        <v>19011</v>
      </c>
      <c r="H793" s="37">
        <v>73074982</v>
      </c>
      <c r="I793" s="37">
        <v>98152154.534511</v>
      </c>
      <c r="J793" s="37">
        <v>104204325.459868</v>
      </c>
      <c r="K793" s="4" t="str">
        <f>VLOOKUP(B793,altitude!$B$3:$E$3232,4)</f>
        <v>L</v>
      </c>
      <c r="L793" s="4">
        <f>VLOOKUP(B793,fuelregion!$C$5:$D$3233,2,FALSE)</f>
        <v>300001000</v>
      </c>
      <c r="M793" s="4">
        <f>VLOOKUP(B793,fuelregion!$H$5:$I$3113,2,FALSE)</f>
        <v>300001000</v>
      </c>
      <c r="N793" s="4">
        <f>VLOOKUP(B793,imbin!$B$4:$D$3233,2,FALSE)</f>
        <v>0</v>
      </c>
      <c r="O793" s="4" t="str">
        <f>VLOOKUP(B793,imbin!$B$4:$D$3233,3,FALSE)</f>
        <v>MOVES</v>
      </c>
      <c r="P793" s="4">
        <f>IF(ISNA(VLOOKUP(B793,rampbin!$B$4:$G$1697,6,FALSE)),2,VLOOKUP(B793,rampbin!$B$4:$G$1697,6,FALSE))</f>
        <v>2</v>
      </c>
      <c r="Q793" s="4" t="str">
        <f>IF(ISNA(VLOOKUP(B793,rampbin!$B$4:$G$1697,5,FALSE)),"MOVES",VLOOKUP(B793,rampbin!$B$4:$G$1697,5,FALSE))</f>
        <v>MOVES</v>
      </c>
      <c r="R793" s="4" t="s">
        <v>1880</v>
      </c>
      <c r="S793" s="6" t="s">
        <v>1851</v>
      </c>
      <c r="T793" s="4">
        <f>VLOOKUP(B793,meanLDage!$B$3:$E$3145,4,FALSE)</f>
        <v>4</v>
      </c>
      <c r="U793" s="32">
        <f>VLOOKUP(B793,meanLDage!$B$3:$E$3145,2,FALSE)</f>
        <v>12.559996083059451</v>
      </c>
      <c r="V793" s="4" t="str">
        <f t="shared" si="85"/>
        <v>19_L_300001000_0_4_2</v>
      </c>
      <c r="W793" s="4">
        <v>19155</v>
      </c>
      <c r="X793" s="6"/>
      <c r="Y793" s="8">
        <f t="shared" si="86"/>
        <v>19155</v>
      </c>
      <c r="Z793" s="6" t="b">
        <f t="shared" si="84"/>
        <v>0</v>
      </c>
      <c r="AA793" s="6">
        <f t="shared" si="87"/>
        <v>19011</v>
      </c>
      <c r="AB793" s="4">
        <f t="shared" si="88"/>
        <v>4</v>
      </c>
      <c r="AC793" s="32">
        <f t="shared" si="89"/>
        <v>12.559996083059451</v>
      </c>
      <c r="AD793" s="4">
        <f>VLOOKUP($B793,meanLDage!$Z$3:$AC$3145,4,FALSE)</f>
        <v>4</v>
      </c>
      <c r="AE793" s="32">
        <f>VLOOKUP($B793,meanLDage!$Z$3:$AC$3145,2,FALSE)</f>
        <v>11.895196912547684</v>
      </c>
      <c r="AF793" s="6">
        <f>VLOOKUP(V793,'2017 rep county selection'!$A$1:$C$281,3,FALSE)</f>
        <v>19193</v>
      </c>
      <c r="AH793" s="9">
        <f t="shared" si="90"/>
        <v>19193</v>
      </c>
    </row>
    <row r="794" spans="1:34" ht="15.75" customHeight="1" x14ac:dyDescent="0.3">
      <c r="A794" s="4">
        <v>19</v>
      </c>
      <c r="B794" s="4">
        <v>19075</v>
      </c>
      <c r="C794" s="6" t="s">
        <v>2273</v>
      </c>
      <c r="D794" s="6" t="s">
        <v>475</v>
      </c>
      <c r="E794" s="4">
        <v>19153</v>
      </c>
      <c r="F794" s="4">
        <v>19153</v>
      </c>
      <c r="G794" s="4">
        <v>19153</v>
      </c>
      <c r="H794" s="37">
        <v>155397152</v>
      </c>
      <c r="I794" s="37">
        <v>201210376.80246699</v>
      </c>
      <c r="J794" s="37">
        <v>213621792.83040899</v>
      </c>
      <c r="K794" s="4" t="str">
        <f>VLOOKUP(B794,altitude!$B$3:$E$3232,4)</f>
        <v>L</v>
      </c>
      <c r="L794" s="4">
        <f>VLOOKUP(B794,fuelregion!$C$5:$D$3233,2,FALSE)</f>
        <v>300001000</v>
      </c>
      <c r="M794" s="4">
        <f>VLOOKUP(B794,fuelregion!$H$5:$I$3113,2,FALSE)</f>
        <v>300001000</v>
      </c>
      <c r="N794" s="4">
        <f>VLOOKUP(B794,imbin!$B$4:$D$3233,2,FALSE)</f>
        <v>0</v>
      </c>
      <c r="O794" s="4" t="str">
        <f>VLOOKUP(B794,imbin!$B$4:$D$3233,3,FALSE)</f>
        <v>MOVES</v>
      </c>
      <c r="P794" s="4">
        <f>IF(ISNA(VLOOKUP(B794,rampbin!$B$4:$G$1697,6,FALSE)),2,VLOOKUP(B794,rampbin!$B$4:$G$1697,6,FALSE))</f>
        <v>2</v>
      </c>
      <c r="Q794" s="4" t="str">
        <f>IF(ISNA(VLOOKUP(B794,rampbin!$B$4:$G$1697,5,FALSE)),"MOVES",VLOOKUP(B794,rampbin!$B$4:$G$1697,5,FALSE))</f>
        <v>MOVES</v>
      </c>
      <c r="R794" s="4" t="s">
        <v>1877</v>
      </c>
      <c r="S794" s="6" t="s">
        <v>2017</v>
      </c>
      <c r="T794" s="4">
        <f>VLOOKUP(B794,meanLDage!$B$3:$E$3145,4,FALSE)</f>
        <v>4</v>
      </c>
      <c r="U794" s="32">
        <f>VLOOKUP(B794,meanLDage!$B$3:$E$3145,2,FALSE)</f>
        <v>11.478899224031759</v>
      </c>
      <c r="V794" s="4" t="str">
        <f t="shared" si="85"/>
        <v>19_L_300001000_0_3_2</v>
      </c>
      <c r="W794" s="4">
        <v>19155</v>
      </c>
      <c r="X794" s="6"/>
      <c r="Y794" s="8">
        <f t="shared" si="86"/>
        <v>19155</v>
      </c>
      <c r="Z794" s="6" t="b">
        <f t="shared" si="84"/>
        <v>0</v>
      </c>
      <c r="AA794" s="6">
        <f t="shared" si="87"/>
        <v>19153</v>
      </c>
      <c r="AB794" s="4">
        <f t="shared" si="88"/>
        <v>4</v>
      </c>
      <c r="AC794" s="32">
        <f t="shared" si="89"/>
        <v>11.478899224031759</v>
      </c>
      <c r="AD794" s="4">
        <f>VLOOKUP($B794,meanLDage!$Z$3:$AC$3145,4,FALSE)</f>
        <v>3</v>
      </c>
      <c r="AE794" s="32">
        <f>VLOOKUP($B794,meanLDage!$Z$3:$AC$3145,2,FALSE)</f>
        <v>10.856327500030027</v>
      </c>
      <c r="AF794" s="6">
        <f>VLOOKUP(V794,'2017 rep county selection'!$A$1:$C$281,3,FALSE)</f>
        <v>19153</v>
      </c>
      <c r="AH794" s="9">
        <f t="shared" si="90"/>
        <v>19153</v>
      </c>
    </row>
    <row r="795" spans="1:34" ht="15.75" customHeight="1" x14ac:dyDescent="0.3">
      <c r="A795" s="4">
        <v>19</v>
      </c>
      <c r="B795" s="4">
        <v>19077</v>
      </c>
      <c r="C795" s="6" t="s">
        <v>2273</v>
      </c>
      <c r="D795" s="6" t="s">
        <v>571</v>
      </c>
      <c r="E795" s="4">
        <v>19153</v>
      </c>
      <c r="F795" s="4">
        <v>19153</v>
      </c>
      <c r="G795" s="4">
        <v>19153</v>
      </c>
      <c r="H795" s="37">
        <v>141018849</v>
      </c>
      <c r="I795" s="37">
        <v>92774252.437649906</v>
      </c>
      <c r="J795" s="37">
        <v>98493391.064682305</v>
      </c>
      <c r="K795" s="4" t="str">
        <f>VLOOKUP(B795,altitude!$B$3:$E$3232,4)</f>
        <v>L</v>
      </c>
      <c r="L795" s="4">
        <f>VLOOKUP(B795,fuelregion!$C$5:$D$3233,2,FALSE)</f>
        <v>300001000</v>
      </c>
      <c r="M795" s="4">
        <f>VLOOKUP(B795,fuelregion!$H$5:$I$3113,2,FALSE)</f>
        <v>300001000</v>
      </c>
      <c r="N795" s="4">
        <f>VLOOKUP(B795,imbin!$B$4:$D$3233,2,FALSE)</f>
        <v>0</v>
      </c>
      <c r="O795" s="4" t="str">
        <f>VLOOKUP(B795,imbin!$B$4:$D$3233,3,FALSE)</f>
        <v>MOVES</v>
      </c>
      <c r="P795" s="4">
        <f>IF(ISNA(VLOOKUP(B795,rampbin!$B$4:$G$1697,6,FALSE)),2,VLOOKUP(B795,rampbin!$B$4:$G$1697,6,FALSE))</f>
        <v>2</v>
      </c>
      <c r="Q795" s="4" t="str">
        <f>IF(ISNA(VLOOKUP(B795,rampbin!$B$4:$G$1697,5,FALSE)),"MOVES",VLOOKUP(B795,rampbin!$B$4:$G$1697,5,FALSE))</f>
        <v>MOVES</v>
      </c>
      <c r="R795" s="4" t="s">
        <v>1877</v>
      </c>
      <c r="S795" s="6" t="s">
        <v>2018</v>
      </c>
      <c r="T795" s="4">
        <f>VLOOKUP(B795,meanLDage!$B$3:$E$3145,4,FALSE)</f>
        <v>4</v>
      </c>
      <c r="U795" s="32">
        <f>VLOOKUP(B795,meanLDage!$B$3:$E$3145,2,FALSE)</f>
        <v>12.582744574605917</v>
      </c>
      <c r="V795" s="4" t="str">
        <f t="shared" si="85"/>
        <v>19_L_300001000_0_4_2</v>
      </c>
      <c r="W795" s="4">
        <v>19155</v>
      </c>
      <c r="X795" s="6"/>
      <c r="Y795" s="8">
        <f t="shared" si="86"/>
        <v>19155</v>
      </c>
      <c r="Z795" s="6" t="b">
        <f t="shared" si="84"/>
        <v>0</v>
      </c>
      <c r="AA795" s="6">
        <f t="shared" si="87"/>
        <v>19153</v>
      </c>
      <c r="AB795" s="4">
        <f t="shared" si="88"/>
        <v>4</v>
      </c>
      <c r="AC795" s="32">
        <f t="shared" si="89"/>
        <v>12.582744574605917</v>
      </c>
      <c r="AD795" s="4">
        <f>VLOOKUP($B795,meanLDage!$Z$3:$AC$3145,4,FALSE)</f>
        <v>4</v>
      </c>
      <c r="AE795" s="32">
        <f>VLOOKUP($B795,meanLDage!$Z$3:$AC$3145,2,FALSE)</f>
        <v>11.862380417511394</v>
      </c>
      <c r="AF795" s="6">
        <f>VLOOKUP(V795,'2017 rep county selection'!$A$1:$C$281,3,FALSE)</f>
        <v>19193</v>
      </c>
      <c r="AH795" s="9">
        <f t="shared" si="90"/>
        <v>19193</v>
      </c>
    </row>
    <row r="796" spans="1:34" ht="15.75" customHeight="1" x14ac:dyDescent="0.3">
      <c r="A796" s="4">
        <v>19</v>
      </c>
      <c r="B796" s="4">
        <v>19079</v>
      </c>
      <c r="C796" s="6" t="s">
        <v>2273</v>
      </c>
      <c r="D796" s="6" t="s">
        <v>286</v>
      </c>
      <c r="E796" s="4">
        <v>19153</v>
      </c>
      <c r="F796" s="4">
        <v>19153</v>
      </c>
      <c r="G796" s="4">
        <v>19153</v>
      </c>
      <c r="H796" s="37">
        <v>319504367</v>
      </c>
      <c r="I796" s="37">
        <v>361122469.17955202</v>
      </c>
      <c r="J796" s="37">
        <v>383370069.27047402</v>
      </c>
      <c r="K796" s="4" t="str">
        <f>VLOOKUP(B796,altitude!$B$3:$E$3232,4)</f>
        <v>L</v>
      </c>
      <c r="L796" s="4">
        <f>VLOOKUP(B796,fuelregion!$C$5:$D$3233,2,FALSE)</f>
        <v>300001000</v>
      </c>
      <c r="M796" s="4">
        <f>VLOOKUP(B796,fuelregion!$H$5:$I$3113,2,FALSE)</f>
        <v>300001000</v>
      </c>
      <c r="N796" s="4">
        <f>VLOOKUP(B796,imbin!$B$4:$D$3233,2,FALSE)</f>
        <v>0</v>
      </c>
      <c r="O796" s="4" t="str">
        <f>VLOOKUP(B796,imbin!$B$4:$D$3233,3,FALSE)</f>
        <v>MOVES</v>
      </c>
      <c r="P796" s="4">
        <f>IF(ISNA(VLOOKUP(B796,rampbin!$B$4:$G$1697,6,FALSE)),2,VLOOKUP(B796,rampbin!$B$4:$G$1697,6,FALSE))</f>
        <v>2</v>
      </c>
      <c r="Q796" s="4" t="str">
        <f>IF(ISNA(VLOOKUP(B796,rampbin!$B$4:$G$1697,5,FALSE)),"MOVES",VLOOKUP(B796,rampbin!$B$4:$G$1697,5,FALSE))</f>
        <v>MOVES</v>
      </c>
      <c r="R796" s="4" t="s">
        <v>1880</v>
      </c>
      <c r="S796" s="6" t="s">
        <v>1851</v>
      </c>
      <c r="T796" s="4">
        <f>VLOOKUP(B796,meanLDage!$B$3:$E$3145,4,FALSE)</f>
        <v>4</v>
      </c>
      <c r="U796" s="32">
        <f>VLOOKUP(B796,meanLDage!$B$3:$E$3145,2,FALSE)</f>
        <v>12.412453907875587</v>
      </c>
      <c r="V796" s="4" t="str">
        <f t="shared" si="85"/>
        <v>19_L_300001000_0_4_2</v>
      </c>
      <c r="W796" s="4">
        <v>19155</v>
      </c>
      <c r="X796" s="6"/>
      <c r="Y796" s="8">
        <f t="shared" si="86"/>
        <v>19155</v>
      </c>
      <c r="Z796" s="6" t="b">
        <f t="shared" si="84"/>
        <v>0</v>
      </c>
      <c r="AA796" s="6">
        <f t="shared" si="87"/>
        <v>19153</v>
      </c>
      <c r="AB796" s="4">
        <f t="shared" si="88"/>
        <v>4</v>
      </c>
      <c r="AC796" s="32">
        <f t="shared" si="89"/>
        <v>12.412453907875587</v>
      </c>
      <c r="AD796" s="4">
        <f>VLOOKUP($B796,meanLDage!$Z$3:$AC$3145,4,FALSE)</f>
        <v>4</v>
      </c>
      <c r="AE796" s="32">
        <f>VLOOKUP($B796,meanLDage!$Z$3:$AC$3145,2,FALSE)</f>
        <v>11.771850991872473</v>
      </c>
      <c r="AF796" s="6">
        <f>VLOOKUP(V796,'2017 rep county selection'!$A$1:$C$281,3,FALSE)</f>
        <v>19193</v>
      </c>
      <c r="AH796" s="9">
        <f t="shared" si="90"/>
        <v>19193</v>
      </c>
    </row>
    <row r="797" spans="1:34" ht="15.75" customHeight="1" x14ac:dyDescent="0.3">
      <c r="A797" s="4">
        <v>19</v>
      </c>
      <c r="B797" s="4">
        <v>19081</v>
      </c>
      <c r="C797" s="6" t="s">
        <v>2273</v>
      </c>
      <c r="D797" s="6" t="s">
        <v>369</v>
      </c>
      <c r="E797" s="4">
        <v>19011</v>
      </c>
      <c r="F797" s="4">
        <v>19011</v>
      </c>
      <c r="G797" s="4">
        <v>19011</v>
      </c>
      <c r="H797" s="37">
        <v>109620484</v>
      </c>
      <c r="I797" s="37">
        <v>110436533.435458</v>
      </c>
      <c r="J797" s="37">
        <v>117245697.715582</v>
      </c>
      <c r="K797" s="4" t="str">
        <f>VLOOKUP(B797,altitude!$B$3:$E$3232,4)</f>
        <v>L</v>
      </c>
      <c r="L797" s="4">
        <f>VLOOKUP(B797,fuelregion!$C$5:$D$3233,2,FALSE)</f>
        <v>300001000</v>
      </c>
      <c r="M797" s="4">
        <f>VLOOKUP(B797,fuelregion!$H$5:$I$3113,2,FALSE)</f>
        <v>300001000</v>
      </c>
      <c r="N797" s="4">
        <f>VLOOKUP(B797,imbin!$B$4:$D$3233,2,FALSE)</f>
        <v>0</v>
      </c>
      <c r="O797" s="4" t="str">
        <f>VLOOKUP(B797,imbin!$B$4:$D$3233,3,FALSE)</f>
        <v>MOVES</v>
      </c>
      <c r="P797" s="4">
        <f>IF(ISNA(VLOOKUP(B797,rampbin!$B$4:$G$1697,6,FALSE)),2,VLOOKUP(B797,rampbin!$B$4:$G$1697,6,FALSE))</f>
        <v>2</v>
      </c>
      <c r="Q797" s="4" t="str">
        <f>IF(ISNA(VLOOKUP(B797,rampbin!$B$4:$G$1697,5,FALSE)),"MOVES",VLOOKUP(B797,rampbin!$B$4:$G$1697,5,FALSE))</f>
        <v>MOVES</v>
      </c>
      <c r="R797" s="4" t="s">
        <v>1880</v>
      </c>
      <c r="S797" s="6" t="s">
        <v>1851</v>
      </c>
      <c r="T797" s="4">
        <f>VLOOKUP(B797,meanLDage!$B$3:$E$3145,4,FALSE)</f>
        <v>4</v>
      </c>
      <c r="U797" s="32">
        <f>VLOOKUP(B797,meanLDage!$B$3:$E$3145,2,FALSE)</f>
        <v>12.92163910880404</v>
      </c>
      <c r="V797" s="4" t="str">
        <f t="shared" si="85"/>
        <v>19_L_300001000_0_4_2</v>
      </c>
      <c r="W797" s="4">
        <v>19155</v>
      </c>
      <c r="X797" s="6"/>
      <c r="Y797" s="8">
        <f t="shared" si="86"/>
        <v>19155</v>
      </c>
      <c r="Z797" s="6" t="b">
        <f t="shared" si="84"/>
        <v>0</v>
      </c>
      <c r="AA797" s="6">
        <f t="shared" si="87"/>
        <v>19011</v>
      </c>
      <c r="AB797" s="4">
        <f t="shared" si="88"/>
        <v>4</v>
      </c>
      <c r="AC797" s="32">
        <f t="shared" si="89"/>
        <v>12.92163910880404</v>
      </c>
      <c r="AD797" s="4">
        <f>VLOOKUP($B797,meanLDage!$Z$3:$AC$3145,4,FALSE)</f>
        <v>4</v>
      </c>
      <c r="AE797" s="32">
        <f>VLOOKUP($B797,meanLDage!$Z$3:$AC$3145,2,FALSE)</f>
        <v>12.221140265722219</v>
      </c>
      <c r="AF797" s="6">
        <f>VLOOKUP(V797,'2017 rep county selection'!$A$1:$C$281,3,FALSE)</f>
        <v>19193</v>
      </c>
      <c r="AH797" s="9">
        <f t="shared" si="90"/>
        <v>19193</v>
      </c>
    </row>
    <row r="798" spans="1:34" ht="15.75" customHeight="1" x14ac:dyDescent="0.3">
      <c r="A798" s="4">
        <v>19</v>
      </c>
      <c r="B798" s="4">
        <v>19083</v>
      </c>
      <c r="C798" s="6" t="s">
        <v>2273</v>
      </c>
      <c r="D798" s="6" t="s">
        <v>476</v>
      </c>
      <c r="E798" s="4">
        <v>19153</v>
      </c>
      <c r="F798" s="4">
        <v>19153</v>
      </c>
      <c r="G798" s="4">
        <v>19153</v>
      </c>
      <c r="H798" s="37">
        <v>169494490</v>
      </c>
      <c r="I798" s="37">
        <v>209111278.26738399</v>
      </c>
      <c r="J798" s="37">
        <v>221983526.78653899</v>
      </c>
      <c r="K798" s="4" t="str">
        <f>VLOOKUP(B798,altitude!$B$3:$E$3232,4)</f>
        <v>L</v>
      </c>
      <c r="L798" s="4">
        <f>VLOOKUP(B798,fuelregion!$C$5:$D$3233,2,FALSE)</f>
        <v>300001000</v>
      </c>
      <c r="M798" s="4">
        <f>VLOOKUP(B798,fuelregion!$H$5:$I$3113,2,FALSE)</f>
        <v>300001000</v>
      </c>
      <c r="N798" s="4">
        <f>VLOOKUP(B798,imbin!$B$4:$D$3233,2,FALSE)</f>
        <v>0</v>
      </c>
      <c r="O798" s="4" t="str">
        <f>VLOOKUP(B798,imbin!$B$4:$D$3233,3,FALSE)</f>
        <v>MOVES</v>
      </c>
      <c r="P798" s="4">
        <f>IF(ISNA(VLOOKUP(B798,rampbin!$B$4:$G$1697,6,FALSE)),2,VLOOKUP(B798,rampbin!$B$4:$G$1697,6,FALSE))</f>
        <v>2</v>
      </c>
      <c r="Q798" s="4" t="str">
        <f>IF(ISNA(VLOOKUP(B798,rampbin!$B$4:$G$1697,5,FALSE)),"MOVES",VLOOKUP(B798,rampbin!$B$4:$G$1697,5,FALSE))</f>
        <v>MOVES</v>
      </c>
      <c r="R798" s="4" t="s">
        <v>1880</v>
      </c>
      <c r="S798" s="6" t="s">
        <v>1851</v>
      </c>
      <c r="T798" s="4">
        <f>VLOOKUP(B798,meanLDage!$B$3:$E$3145,4,FALSE)</f>
        <v>4</v>
      </c>
      <c r="U798" s="32">
        <f>VLOOKUP(B798,meanLDage!$B$3:$E$3145,2,FALSE)</f>
        <v>12.28697583493293</v>
      </c>
      <c r="V798" s="4" t="str">
        <f t="shared" si="85"/>
        <v>19_L_300001000_0_4_2</v>
      </c>
      <c r="W798" s="4">
        <v>19155</v>
      </c>
      <c r="X798" s="6"/>
      <c r="Y798" s="8">
        <f t="shared" si="86"/>
        <v>19155</v>
      </c>
      <c r="Z798" s="6" t="b">
        <f t="shared" si="84"/>
        <v>0</v>
      </c>
      <c r="AA798" s="6">
        <f t="shared" si="87"/>
        <v>19153</v>
      </c>
      <c r="AB798" s="4">
        <f t="shared" si="88"/>
        <v>4</v>
      </c>
      <c r="AC798" s="32">
        <f t="shared" si="89"/>
        <v>12.28697583493293</v>
      </c>
      <c r="AD798" s="4">
        <f>VLOOKUP($B798,meanLDage!$Z$3:$AC$3145,4,FALSE)</f>
        <v>4</v>
      </c>
      <c r="AE798" s="32">
        <f>VLOOKUP($B798,meanLDage!$Z$3:$AC$3145,2,FALSE)</f>
        <v>11.612204729444711</v>
      </c>
      <c r="AF798" s="6">
        <f>VLOOKUP(V798,'2017 rep county selection'!$A$1:$C$281,3,FALSE)</f>
        <v>19193</v>
      </c>
      <c r="AH798" s="9">
        <f t="shared" si="90"/>
        <v>19193</v>
      </c>
    </row>
    <row r="799" spans="1:34" ht="15.75" customHeight="1" x14ac:dyDescent="0.3">
      <c r="A799" s="4">
        <v>19</v>
      </c>
      <c r="B799" s="4">
        <v>19085</v>
      </c>
      <c r="C799" s="6" t="s">
        <v>2273</v>
      </c>
      <c r="D799" s="6" t="s">
        <v>524</v>
      </c>
      <c r="E799" s="4">
        <v>19153</v>
      </c>
      <c r="F799" s="4">
        <v>19153</v>
      </c>
      <c r="G799" s="4">
        <v>19153</v>
      </c>
      <c r="H799" s="37">
        <v>369870771</v>
      </c>
      <c r="I799" s="37">
        <v>282207553.84971702</v>
      </c>
      <c r="J799" s="37">
        <v>299617314.38638598</v>
      </c>
      <c r="K799" s="4" t="str">
        <f>VLOOKUP(B799,altitude!$B$3:$E$3232,4)</f>
        <v>L</v>
      </c>
      <c r="L799" s="4">
        <f>VLOOKUP(B799,fuelregion!$C$5:$D$3233,2,FALSE)</f>
        <v>300001000</v>
      </c>
      <c r="M799" s="4">
        <f>VLOOKUP(B799,fuelregion!$H$5:$I$3113,2,FALSE)</f>
        <v>300001000</v>
      </c>
      <c r="N799" s="4">
        <f>VLOOKUP(B799,imbin!$B$4:$D$3233,2,FALSE)</f>
        <v>0</v>
      </c>
      <c r="O799" s="4" t="str">
        <f>VLOOKUP(B799,imbin!$B$4:$D$3233,3,FALSE)</f>
        <v>MOVES</v>
      </c>
      <c r="P799" s="4">
        <f>IF(ISNA(VLOOKUP(B799,rampbin!$B$4:$G$1697,6,FALSE)),2,VLOOKUP(B799,rampbin!$B$4:$G$1697,6,FALSE))</f>
        <v>2</v>
      </c>
      <c r="Q799" s="4" t="str">
        <f>IF(ISNA(VLOOKUP(B799,rampbin!$B$4:$G$1697,5,FALSE)),"MOVES",VLOOKUP(B799,rampbin!$B$4:$G$1697,5,FALSE))</f>
        <v>MOVES</v>
      </c>
      <c r="R799" s="4" t="s">
        <v>1877</v>
      </c>
      <c r="S799" s="6" t="s">
        <v>2020</v>
      </c>
      <c r="T799" s="4">
        <f>VLOOKUP(B799,meanLDage!$B$3:$E$3145,4,FALSE)</f>
        <v>4</v>
      </c>
      <c r="U799" s="32">
        <f>VLOOKUP(B799,meanLDage!$B$3:$E$3145,2,FALSE)</f>
        <v>12.422458061664335</v>
      </c>
      <c r="V799" s="4" t="str">
        <f t="shared" si="85"/>
        <v>19_L_300001000_0_4_2</v>
      </c>
      <c r="W799" s="4">
        <v>19155</v>
      </c>
      <c r="X799" s="6"/>
      <c r="Y799" s="8">
        <f t="shared" si="86"/>
        <v>19155</v>
      </c>
      <c r="Z799" s="6" t="b">
        <f t="shared" si="84"/>
        <v>0</v>
      </c>
      <c r="AA799" s="6">
        <f t="shared" si="87"/>
        <v>19153</v>
      </c>
      <c r="AB799" s="4">
        <f t="shared" si="88"/>
        <v>4</v>
      </c>
      <c r="AC799" s="32">
        <f t="shared" si="89"/>
        <v>12.422458061664335</v>
      </c>
      <c r="AD799" s="4">
        <f>VLOOKUP($B799,meanLDage!$Z$3:$AC$3145,4,FALSE)</f>
        <v>4</v>
      </c>
      <c r="AE799" s="32">
        <f>VLOOKUP($B799,meanLDage!$Z$3:$AC$3145,2,FALSE)</f>
        <v>11.70993612746018</v>
      </c>
      <c r="AF799" s="6">
        <f>VLOOKUP(V799,'2017 rep county selection'!$A$1:$C$281,3,FALSE)</f>
        <v>19193</v>
      </c>
      <c r="AH799" s="9">
        <f t="shared" si="90"/>
        <v>19193</v>
      </c>
    </row>
    <row r="800" spans="1:34" ht="15.75" customHeight="1" x14ac:dyDescent="0.3">
      <c r="A800" s="4">
        <v>19</v>
      </c>
      <c r="B800" s="4">
        <v>19087</v>
      </c>
      <c r="C800" s="6" t="s">
        <v>2273</v>
      </c>
      <c r="D800" s="6" t="s">
        <v>40</v>
      </c>
      <c r="E800" s="4">
        <v>19153</v>
      </c>
      <c r="F800" s="4">
        <v>19153</v>
      </c>
      <c r="G800" s="4">
        <v>19153</v>
      </c>
      <c r="H800" s="37">
        <v>193704587</v>
      </c>
      <c r="I800" s="37">
        <v>232691620.94315299</v>
      </c>
      <c r="J800" s="37">
        <v>246996965.34587201</v>
      </c>
      <c r="K800" s="4" t="str">
        <f>VLOOKUP(B800,altitude!$B$3:$E$3232,4)</f>
        <v>L</v>
      </c>
      <c r="L800" s="4">
        <f>VLOOKUP(B800,fuelregion!$C$5:$D$3233,2,FALSE)</f>
        <v>300001000</v>
      </c>
      <c r="M800" s="4">
        <f>VLOOKUP(B800,fuelregion!$H$5:$I$3113,2,FALSE)</f>
        <v>300001000</v>
      </c>
      <c r="N800" s="4">
        <f>VLOOKUP(B800,imbin!$B$4:$D$3233,2,FALSE)</f>
        <v>0</v>
      </c>
      <c r="O800" s="4" t="str">
        <f>VLOOKUP(B800,imbin!$B$4:$D$3233,3,FALSE)</f>
        <v>MOVES</v>
      </c>
      <c r="P800" s="4">
        <f>IF(ISNA(VLOOKUP(B800,rampbin!$B$4:$G$1697,6,FALSE)),2,VLOOKUP(B800,rampbin!$B$4:$G$1697,6,FALSE))</f>
        <v>2</v>
      </c>
      <c r="Q800" s="4" t="str">
        <f>IF(ISNA(VLOOKUP(B800,rampbin!$B$4:$G$1697,5,FALSE)),"MOVES",VLOOKUP(B800,rampbin!$B$4:$G$1697,5,FALSE))</f>
        <v>MOVES</v>
      </c>
      <c r="R800" s="4" t="s">
        <v>1880</v>
      </c>
      <c r="S800" s="6" t="s">
        <v>1851</v>
      </c>
      <c r="T800" s="4">
        <f>VLOOKUP(B800,meanLDage!$B$3:$E$3145,4,FALSE)</f>
        <v>4</v>
      </c>
      <c r="U800" s="32">
        <f>VLOOKUP(B800,meanLDage!$B$3:$E$3145,2,FALSE)</f>
        <v>12.73687542673011</v>
      </c>
      <c r="V800" s="4" t="str">
        <f t="shared" si="85"/>
        <v>19_L_300001000_0_4_2</v>
      </c>
      <c r="W800" s="4">
        <v>19155</v>
      </c>
      <c r="X800" s="6"/>
      <c r="Y800" s="8">
        <f t="shared" si="86"/>
        <v>19155</v>
      </c>
      <c r="Z800" s="6" t="b">
        <f t="shared" si="84"/>
        <v>0</v>
      </c>
      <c r="AA800" s="6">
        <f t="shared" si="87"/>
        <v>19153</v>
      </c>
      <c r="AB800" s="4">
        <f t="shared" si="88"/>
        <v>4</v>
      </c>
      <c r="AC800" s="32">
        <f t="shared" si="89"/>
        <v>12.73687542673011</v>
      </c>
      <c r="AD800" s="4">
        <f>VLOOKUP($B800,meanLDage!$Z$3:$AC$3145,4,FALSE)</f>
        <v>4</v>
      </c>
      <c r="AE800" s="32">
        <f>VLOOKUP($B800,meanLDage!$Z$3:$AC$3145,2,FALSE)</f>
        <v>12.069658272070598</v>
      </c>
      <c r="AF800" s="6">
        <f>VLOOKUP(V800,'2017 rep county selection'!$A$1:$C$281,3,FALSE)</f>
        <v>19193</v>
      </c>
      <c r="AH800" s="9">
        <f t="shared" si="90"/>
        <v>19193</v>
      </c>
    </row>
    <row r="801" spans="1:34" ht="15.75" customHeight="1" x14ac:dyDescent="0.3">
      <c r="A801" s="4">
        <v>19</v>
      </c>
      <c r="B801" s="4">
        <v>19089</v>
      </c>
      <c r="C801" s="6" t="s">
        <v>2273</v>
      </c>
      <c r="D801" s="6" t="s">
        <v>113</v>
      </c>
      <c r="E801" s="4">
        <v>19011</v>
      </c>
      <c r="F801" s="4">
        <v>19011</v>
      </c>
      <c r="G801" s="4">
        <v>19011</v>
      </c>
      <c r="H801" s="37">
        <v>79376985</v>
      </c>
      <c r="I801" s="37">
        <v>87651235.106962293</v>
      </c>
      <c r="J801" s="37">
        <v>93055040.349595904</v>
      </c>
      <c r="K801" s="4" t="str">
        <f>VLOOKUP(B801,altitude!$B$3:$E$3232,4)</f>
        <v>L</v>
      </c>
      <c r="L801" s="4">
        <f>VLOOKUP(B801,fuelregion!$C$5:$D$3233,2,FALSE)</f>
        <v>300001000</v>
      </c>
      <c r="M801" s="4">
        <f>VLOOKUP(B801,fuelregion!$H$5:$I$3113,2,FALSE)</f>
        <v>300001000</v>
      </c>
      <c r="N801" s="4">
        <f>VLOOKUP(B801,imbin!$B$4:$D$3233,2,FALSE)</f>
        <v>0</v>
      </c>
      <c r="O801" s="4" t="str">
        <f>VLOOKUP(B801,imbin!$B$4:$D$3233,3,FALSE)</f>
        <v>MOVES</v>
      </c>
      <c r="P801" s="4">
        <f>IF(ISNA(VLOOKUP(B801,rampbin!$B$4:$G$1697,6,FALSE)),2,VLOOKUP(B801,rampbin!$B$4:$G$1697,6,FALSE))</f>
        <v>2</v>
      </c>
      <c r="Q801" s="4" t="str">
        <f>IF(ISNA(VLOOKUP(B801,rampbin!$B$4:$G$1697,5,FALSE)),"MOVES",VLOOKUP(B801,rampbin!$B$4:$G$1697,5,FALSE))</f>
        <v>MOVES</v>
      </c>
      <c r="R801" s="4" t="s">
        <v>1880</v>
      </c>
      <c r="S801" s="6" t="s">
        <v>1851</v>
      </c>
      <c r="T801" s="4">
        <f>VLOOKUP(B801,meanLDage!$B$3:$E$3145,4,FALSE)</f>
        <v>5</v>
      </c>
      <c r="U801" s="32">
        <f>VLOOKUP(B801,meanLDage!$B$3:$E$3145,2,FALSE)</f>
        <v>13.33058443904175</v>
      </c>
      <c r="V801" s="4" t="str">
        <f t="shared" si="85"/>
        <v>19_L_300001000_0_4_2</v>
      </c>
      <c r="W801" s="4">
        <v>19111</v>
      </c>
      <c r="X801" s="6"/>
      <c r="Y801" s="8">
        <f t="shared" si="86"/>
        <v>19111</v>
      </c>
      <c r="Z801" s="6" t="b">
        <f t="shared" si="84"/>
        <v>0</v>
      </c>
      <c r="AA801" s="6">
        <f t="shared" si="87"/>
        <v>19011</v>
      </c>
      <c r="AB801" s="4">
        <f t="shared" si="88"/>
        <v>5</v>
      </c>
      <c r="AC801" s="32">
        <f t="shared" si="89"/>
        <v>13.33058443904175</v>
      </c>
      <c r="AD801" s="4">
        <f>VLOOKUP($B801,meanLDage!$Z$3:$AC$3145,4,FALSE)</f>
        <v>4</v>
      </c>
      <c r="AE801" s="32">
        <f>VLOOKUP($B801,meanLDage!$Z$3:$AC$3145,2,FALSE)</f>
        <v>12.645851631008011</v>
      </c>
      <c r="AF801" s="6">
        <f>VLOOKUP(V801,'2017 rep county selection'!$A$1:$C$281,3,FALSE)</f>
        <v>19193</v>
      </c>
      <c r="AH801" s="9">
        <f t="shared" si="90"/>
        <v>19193</v>
      </c>
    </row>
    <row r="802" spans="1:34" ht="15.75" customHeight="1" x14ac:dyDescent="0.3">
      <c r="A802" s="4">
        <v>19</v>
      </c>
      <c r="B802" s="4">
        <v>19091</v>
      </c>
      <c r="C802" s="6" t="s">
        <v>2273</v>
      </c>
      <c r="D802" s="6" t="s">
        <v>157</v>
      </c>
      <c r="E802" s="4">
        <v>19153</v>
      </c>
      <c r="F802" s="4">
        <v>19153</v>
      </c>
      <c r="G802" s="4">
        <v>19153</v>
      </c>
      <c r="H802" s="37">
        <v>85728321</v>
      </c>
      <c r="I802" s="37">
        <v>90827812.8894521</v>
      </c>
      <c r="J802" s="37">
        <v>96409330.871418104</v>
      </c>
      <c r="K802" s="4" t="str">
        <f>VLOOKUP(B802,altitude!$B$3:$E$3232,4)</f>
        <v>L</v>
      </c>
      <c r="L802" s="4">
        <f>VLOOKUP(B802,fuelregion!$C$5:$D$3233,2,FALSE)</f>
        <v>300001000</v>
      </c>
      <c r="M802" s="4">
        <f>VLOOKUP(B802,fuelregion!$H$5:$I$3113,2,FALSE)</f>
        <v>300001000</v>
      </c>
      <c r="N802" s="4">
        <f>VLOOKUP(B802,imbin!$B$4:$D$3233,2,FALSE)</f>
        <v>0</v>
      </c>
      <c r="O802" s="4" t="str">
        <f>VLOOKUP(B802,imbin!$B$4:$D$3233,3,FALSE)</f>
        <v>MOVES</v>
      </c>
      <c r="P802" s="4">
        <f>IF(ISNA(VLOOKUP(B802,rampbin!$B$4:$G$1697,6,FALSE)),2,VLOOKUP(B802,rampbin!$B$4:$G$1697,6,FALSE))</f>
        <v>2</v>
      </c>
      <c r="Q802" s="4" t="str">
        <f>IF(ISNA(VLOOKUP(B802,rampbin!$B$4:$G$1697,5,FALSE)),"MOVES",VLOOKUP(B802,rampbin!$B$4:$G$1697,5,FALSE))</f>
        <v>MOVES</v>
      </c>
      <c r="R802" s="4" t="s">
        <v>1880</v>
      </c>
      <c r="S802" s="6" t="s">
        <v>1851</v>
      </c>
      <c r="T802" s="4">
        <f>VLOOKUP(B802,meanLDage!$B$3:$E$3145,4,FALSE)</f>
        <v>4</v>
      </c>
      <c r="U802" s="32">
        <f>VLOOKUP(B802,meanLDage!$B$3:$E$3145,2,FALSE)</f>
        <v>12.539957987684609</v>
      </c>
      <c r="V802" s="4" t="str">
        <f t="shared" si="85"/>
        <v>19_L_300001000_0_4_2</v>
      </c>
      <c r="W802" s="4">
        <v>19155</v>
      </c>
      <c r="X802" s="6"/>
      <c r="Y802" s="8">
        <f t="shared" si="86"/>
        <v>19155</v>
      </c>
      <c r="Z802" s="6" t="b">
        <f t="shared" si="84"/>
        <v>0</v>
      </c>
      <c r="AA802" s="6">
        <f t="shared" si="87"/>
        <v>19153</v>
      </c>
      <c r="AB802" s="4">
        <f t="shared" si="88"/>
        <v>4</v>
      </c>
      <c r="AC802" s="32">
        <f t="shared" si="89"/>
        <v>12.539957987684609</v>
      </c>
      <c r="AD802" s="4">
        <f>VLOOKUP($B802,meanLDage!$Z$3:$AC$3145,4,FALSE)</f>
        <v>4</v>
      </c>
      <c r="AE802" s="32">
        <f>VLOOKUP($B802,meanLDage!$Z$3:$AC$3145,2,FALSE)</f>
        <v>11.823089510614716</v>
      </c>
      <c r="AF802" s="6">
        <f>VLOOKUP(V802,'2017 rep county selection'!$A$1:$C$281,3,FALSE)</f>
        <v>19193</v>
      </c>
      <c r="AH802" s="9">
        <f t="shared" si="90"/>
        <v>19193</v>
      </c>
    </row>
    <row r="803" spans="1:34" ht="15.75" customHeight="1" x14ac:dyDescent="0.3">
      <c r="A803" s="4">
        <v>19</v>
      </c>
      <c r="B803" s="4">
        <v>19093</v>
      </c>
      <c r="C803" s="6" t="s">
        <v>2273</v>
      </c>
      <c r="D803" s="6" t="s">
        <v>572</v>
      </c>
      <c r="E803" s="4">
        <v>19153</v>
      </c>
      <c r="F803" s="4">
        <v>19153</v>
      </c>
      <c r="G803" s="4">
        <v>19153</v>
      </c>
      <c r="H803" s="37">
        <v>88861672</v>
      </c>
      <c r="I803" s="37">
        <v>85730843.553774595</v>
      </c>
      <c r="J803" s="37">
        <v>91017801.494182199</v>
      </c>
      <c r="K803" s="4" t="str">
        <f>VLOOKUP(B803,altitude!$B$3:$E$3232,4)</f>
        <v>L</v>
      </c>
      <c r="L803" s="4">
        <f>VLOOKUP(B803,fuelregion!$C$5:$D$3233,2,FALSE)</f>
        <v>300001000</v>
      </c>
      <c r="M803" s="4">
        <f>VLOOKUP(B803,fuelregion!$H$5:$I$3113,2,FALSE)</f>
        <v>300001000</v>
      </c>
      <c r="N803" s="4">
        <f>VLOOKUP(B803,imbin!$B$4:$D$3233,2,FALSE)</f>
        <v>0</v>
      </c>
      <c r="O803" s="4" t="str">
        <f>VLOOKUP(B803,imbin!$B$4:$D$3233,3,FALSE)</f>
        <v>MOVES</v>
      </c>
      <c r="P803" s="4">
        <f>IF(ISNA(VLOOKUP(B803,rampbin!$B$4:$G$1697,6,FALSE)),2,VLOOKUP(B803,rampbin!$B$4:$G$1697,6,FALSE))</f>
        <v>2</v>
      </c>
      <c r="Q803" s="4" t="str">
        <f>IF(ISNA(VLOOKUP(B803,rampbin!$B$4:$G$1697,5,FALSE)),"MOVES",VLOOKUP(B803,rampbin!$B$4:$G$1697,5,FALSE))</f>
        <v>MOVES</v>
      </c>
      <c r="R803" s="4" t="s">
        <v>1880</v>
      </c>
      <c r="S803" s="6" t="s">
        <v>1851</v>
      </c>
      <c r="T803" s="4">
        <f>VLOOKUP(B803,meanLDage!$B$3:$E$3145,4,FALSE)</f>
        <v>4</v>
      </c>
      <c r="U803" s="32">
        <f>VLOOKUP(B803,meanLDage!$B$3:$E$3145,2,FALSE)</f>
        <v>12.328681784213394</v>
      </c>
      <c r="V803" s="4" t="str">
        <f t="shared" si="85"/>
        <v>19_L_300001000_0_4_2</v>
      </c>
      <c r="W803" s="4">
        <v>19155</v>
      </c>
      <c r="X803" s="6"/>
      <c r="Y803" s="8">
        <f t="shared" si="86"/>
        <v>19155</v>
      </c>
      <c r="Z803" s="6" t="b">
        <f t="shared" si="84"/>
        <v>0</v>
      </c>
      <c r="AA803" s="6">
        <f t="shared" si="87"/>
        <v>19153</v>
      </c>
      <c r="AB803" s="4">
        <f t="shared" si="88"/>
        <v>4</v>
      </c>
      <c r="AC803" s="32">
        <f t="shared" si="89"/>
        <v>12.328681784213394</v>
      </c>
      <c r="AD803" s="4">
        <f>VLOOKUP($B803,meanLDage!$Z$3:$AC$3145,4,FALSE)</f>
        <v>4</v>
      </c>
      <c r="AE803" s="32">
        <f>VLOOKUP($B803,meanLDage!$Z$3:$AC$3145,2,FALSE)</f>
        <v>11.627414102500992</v>
      </c>
      <c r="AF803" s="6">
        <f>VLOOKUP(V803,'2017 rep county selection'!$A$1:$C$281,3,FALSE)</f>
        <v>19193</v>
      </c>
      <c r="AH803" s="9">
        <f t="shared" si="90"/>
        <v>19193</v>
      </c>
    </row>
    <row r="804" spans="1:34" ht="15.75" customHeight="1" x14ac:dyDescent="0.3">
      <c r="A804" s="4">
        <v>19</v>
      </c>
      <c r="B804" s="4">
        <v>19095</v>
      </c>
      <c r="C804" s="6" t="s">
        <v>2273</v>
      </c>
      <c r="D804" s="6" t="s">
        <v>573</v>
      </c>
      <c r="E804" s="4">
        <v>19153</v>
      </c>
      <c r="F804" s="4">
        <v>19153</v>
      </c>
      <c r="G804" s="4">
        <v>19153</v>
      </c>
      <c r="H804" s="37">
        <v>381607957</v>
      </c>
      <c r="I804" s="37">
        <v>385712335.96153998</v>
      </c>
      <c r="J804" s="37">
        <v>409509696.88635898</v>
      </c>
      <c r="K804" s="4" t="str">
        <f>VLOOKUP(B804,altitude!$B$3:$E$3232,4)</f>
        <v>L</v>
      </c>
      <c r="L804" s="4">
        <f>VLOOKUP(B804,fuelregion!$C$5:$D$3233,2,FALSE)</f>
        <v>300001000</v>
      </c>
      <c r="M804" s="4">
        <f>VLOOKUP(B804,fuelregion!$H$5:$I$3113,2,FALSE)</f>
        <v>300001000</v>
      </c>
      <c r="N804" s="4">
        <f>VLOOKUP(B804,imbin!$B$4:$D$3233,2,FALSE)</f>
        <v>0</v>
      </c>
      <c r="O804" s="4" t="str">
        <f>VLOOKUP(B804,imbin!$B$4:$D$3233,3,FALSE)</f>
        <v>MOVES</v>
      </c>
      <c r="P804" s="4">
        <f>IF(ISNA(VLOOKUP(B804,rampbin!$B$4:$G$1697,6,FALSE)),2,VLOOKUP(B804,rampbin!$B$4:$G$1697,6,FALSE))</f>
        <v>2</v>
      </c>
      <c r="Q804" s="4" t="str">
        <f>IF(ISNA(VLOOKUP(B804,rampbin!$B$4:$G$1697,5,FALSE)),"MOVES",VLOOKUP(B804,rampbin!$B$4:$G$1697,5,FALSE))</f>
        <v>MOVES</v>
      </c>
      <c r="R804" s="4" t="s">
        <v>1880</v>
      </c>
      <c r="S804" s="6" t="s">
        <v>1851</v>
      </c>
      <c r="T804" s="4">
        <f>VLOOKUP(B804,meanLDage!$B$3:$E$3145,4,FALSE)</f>
        <v>4</v>
      </c>
      <c r="U804" s="32">
        <f>VLOOKUP(B804,meanLDage!$B$3:$E$3145,2,FALSE)</f>
        <v>12.313396081437091</v>
      </c>
      <c r="V804" s="4" t="str">
        <f t="shared" si="85"/>
        <v>19_L_300001000_0_4_2</v>
      </c>
      <c r="W804" s="4">
        <v>19155</v>
      </c>
      <c r="X804" s="6"/>
      <c r="Y804" s="8">
        <f t="shared" si="86"/>
        <v>19155</v>
      </c>
      <c r="Z804" s="6" t="b">
        <f t="shared" si="84"/>
        <v>0</v>
      </c>
      <c r="AA804" s="6">
        <f t="shared" si="87"/>
        <v>19153</v>
      </c>
      <c r="AB804" s="4">
        <f t="shared" si="88"/>
        <v>4</v>
      </c>
      <c r="AC804" s="32">
        <f t="shared" si="89"/>
        <v>12.313396081437091</v>
      </c>
      <c r="AD804" s="4">
        <f>VLOOKUP($B804,meanLDage!$Z$3:$AC$3145,4,FALSE)</f>
        <v>4</v>
      </c>
      <c r="AE804" s="32">
        <f>VLOOKUP($B804,meanLDage!$Z$3:$AC$3145,2,FALSE)</f>
        <v>11.652133282805597</v>
      </c>
      <c r="AF804" s="6">
        <f>VLOOKUP(V804,'2017 rep county selection'!$A$1:$C$281,3,FALSE)</f>
        <v>19193</v>
      </c>
      <c r="AH804" s="9">
        <f t="shared" si="90"/>
        <v>19193</v>
      </c>
    </row>
    <row r="805" spans="1:34" ht="15.75" customHeight="1" x14ac:dyDescent="0.3">
      <c r="A805" s="4">
        <v>19</v>
      </c>
      <c r="B805" s="4">
        <v>19097</v>
      </c>
      <c r="C805" s="6" t="s">
        <v>2273</v>
      </c>
      <c r="D805" s="6" t="s">
        <v>42</v>
      </c>
      <c r="E805" s="4">
        <v>19153</v>
      </c>
      <c r="F805" s="4">
        <v>19153</v>
      </c>
      <c r="G805" s="4">
        <v>19153</v>
      </c>
      <c r="H805" s="37">
        <v>182409221</v>
      </c>
      <c r="I805" s="37">
        <v>178320433.033667</v>
      </c>
      <c r="J805" s="37">
        <v>189281918.030431</v>
      </c>
      <c r="K805" s="4" t="str">
        <f>VLOOKUP(B805,altitude!$B$3:$E$3232,4)</f>
        <v>L</v>
      </c>
      <c r="L805" s="4">
        <f>VLOOKUP(B805,fuelregion!$C$5:$D$3233,2,FALSE)</f>
        <v>300001000</v>
      </c>
      <c r="M805" s="4">
        <f>VLOOKUP(B805,fuelregion!$H$5:$I$3113,2,FALSE)</f>
        <v>300001000</v>
      </c>
      <c r="N805" s="4">
        <f>VLOOKUP(B805,imbin!$B$4:$D$3233,2,FALSE)</f>
        <v>0</v>
      </c>
      <c r="O805" s="4" t="str">
        <f>VLOOKUP(B805,imbin!$B$4:$D$3233,3,FALSE)</f>
        <v>MOVES</v>
      </c>
      <c r="P805" s="4">
        <f>IF(ISNA(VLOOKUP(B805,rampbin!$B$4:$G$1697,6,FALSE)),2,VLOOKUP(B805,rampbin!$B$4:$G$1697,6,FALSE))</f>
        <v>2</v>
      </c>
      <c r="Q805" s="4" t="str">
        <f>IF(ISNA(VLOOKUP(B805,rampbin!$B$4:$G$1697,5,FALSE)),"MOVES",VLOOKUP(B805,rampbin!$B$4:$G$1697,5,FALSE))</f>
        <v>MOVES</v>
      </c>
      <c r="R805" s="4" t="s">
        <v>1880</v>
      </c>
      <c r="S805" s="6" t="s">
        <v>1851</v>
      </c>
      <c r="T805" s="4">
        <f>VLOOKUP(B805,meanLDage!$B$3:$E$3145,4,FALSE)</f>
        <v>4</v>
      </c>
      <c r="U805" s="32">
        <f>VLOOKUP(B805,meanLDage!$B$3:$E$3145,2,FALSE)</f>
        <v>12.215462051276148</v>
      </c>
      <c r="V805" s="4" t="str">
        <f t="shared" si="85"/>
        <v>19_L_300001000_0_4_2</v>
      </c>
      <c r="W805" s="4">
        <v>19155</v>
      </c>
      <c r="X805" s="6"/>
      <c r="Y805" s="8">
        <f t="shared" si="86"/>
        <v>19155</v>
      </c>
      <c r="Z805" s="6" t="b">
        <f t="shared" si="84"/>
        <v>0</v>
      </c>
      <c r="AA805" s="6">
        <f t="shared" si="87"/>
        <v>19153</v>
      </c>
      <c r="AB805" s="4">
        <f t="shared" si="88"/>
        <v>4</v>
      </c>
      <c r="AC805" s="32">
        <f t="shared" si="89"/>
        <v>12.215462051276148</v>
      </c>
      <c r="AD805" s="4">
        <f>VLOOKUP($B805,meanLDage!$Z$3:$AC$3145,4,FALSE)</f>
        <v>4</v>
      </c>
      <c r="AE805" s="32">
        <f>VLOOKUP($B805,meanLDage!$Z$3:$AC$3145,2,FALSE)</f>
        <v>11.596062513386698</v>
      </c>
      <c r="AF805" s="6">
        <f>VLOOKUP(V805,'2017 rep county selection'!$A$1:$C$281,3,FALSE)</f>
        <v>19193</v>
      </c>
      <c r="AH805" s="9">
        <f t="shared" si="90"/>
        <v>19193</v>
      </c>
    </row>
    <row r="806" spans="1:34" ht="15.75" customHeight="1" x14ac:dyDescent="0.3">
      <c r="A806" s="4">
        <v>19</v>
      </c>
      <c r="B806" s="4">
        <v>19099</v>
      </c>
      <c r="C806" s="6" t="s">
        <v>2273</v>
      </c>
      <c r="D806" s="6" t="s">
        <v>375</v>
      </c>
      <c r="E806" s="4">
        <v>19153</v>
      </c>
      <c r="F806" s="4">
        <v>19153</v>
      </c>
      <c r="G806" s="4">
        <v>19153</v>
      </c>
      <c r="H806" s="37">
        <v>553646895</v>
      </c>
      <c r="I806" s="37">
        <v>605791451.02634799</v>
      </c>
      <c r="J806" s="37">
        <v>643048451.20137501</v>
      </c>
      <c r="K806" s="4" t="str">
        <f>VLOOKUP(B806,altitude!$B$3:$E$3232,4)</f>
        <v>L</v>
      </c>
      <c r="L806" s="4">
        <f>VLOOKUP(B806,fuelregion!$C$5:$D$3233,2,FALSE)</f>
        <v>300001000</v>
      </c>
      <c r="M806" s="4">
        <f>VLOOKUP(B806,fuelregion!$H$5:$I$3113,2,FALSE)</f>
        <v>300001000</v>
      </c>
      <c r="N806" s="4">
        <f>VLOOKUP(B806,imbin!$B$4:$D$3233,2,FALSE)</f>
        <v>0</v>
      </c>
      <c r="O806" s="4" t="str">
        <f>VLOOKUP(B806,imbin!$B$4:$D$3233,3,FALSE)</f>
        <v>MOVES</v>
      </c>
      <c r="P806" s="4">
        <f>IF(ISNA(VLOOKUP(B806,rampbin!$B$4:$G$1697,6,FALSE)),2,VLOOKUP(B806,rampbin!$B$4:$G$1697,6,FALSE))</f>
        <v>2</v>
      </c>
      <c r="Q806" s="4" t="str">
        <f>IF(ISNA(VLOOKUP(B806,rampbin!$B$4:$G$1697,5,FALSE)),"MOVES",VLOOKUP(B806,rampbin!$B$4:$G$1697,5,FALSE))</f>
        <v>MOVES</v>
      </c>
      <c r="R806" s="4" t="s">
        <v>1880</v>
      </c>
      <c r="S806" s="6" t="s">
        <v>1851</v>
      </c>
      <c r="T806" s="4">
        <f>VLOOKUP(B806,meanLDage!$B$3:$E$3145,4,FALSE)</f>
        <v>4</v>
      </c>
      <c r="U806" s="32">
        <f>VLOOKUP(B806,meanLDage!$B$3:$E$3145,2,FALSE)</f>
        <v>12.261946387172278</v>
      </c>
      <c r="V806" s="4" t="str">
        <f t="shared" si="85"/>
        <v>19_L_300001000_0_4_2</v>
      </c>
      <c r="W806" s="4">
        <v>19155</v>
      </c>
      <c r="X806" s="6"/>
      <c r="Y806" s="8">
        <f t="shared" si="86"/>
        <v>19155</v>
      </c>
      <c r="Z806" s="6" t="b">
        <f t="shared" si="84"/>
        <v>0</v>
      </c>
      <c r="AA806" s="6">
        <f t="shared" si="87"/>
        <v>19153</v>
      </c>
      <c r="AB806" s="4">
        <f t="shared" si="88"/>
        <v>4</v>
      </c>
      <c r="AC806" s="32">
        <f t="shared" si="89"/>
        <v>12.261946387172278</v>
      </c>
      <c r="AD806" s="4">
        <f>VLOOKUP($B806,meanLDage!$Z$3:$AC$3145,4,FALSE)</f>
        <v>4</v>
      </c>
      <c r="AE806" s="32">
        <f>VLOOKUP($B806,meanLDage!$Z$3:$AC$3145,2,FALSE)</f>
        <v>11.605507032125599</v>
      </c>
      <c r="AF806" s="6">
        <f>VLOOKUP(V806,'2017 rep county selection'!$A$1:$C$281,3,FALSE)</f>
        <v>19193</v>
      </c>
      <c r="AH806" s="9">
        <f t="shared" si="90"/>
        <v>19193</v>
      </c>
    </row>
    <row r="807" spans="1:34" ht="15.75" customHeight="1" x14ac:dyDescent="0.3">
      <c r="A807" s="4">
        <v>19</v>
      </c>
      <c r="B807" s="4">
        <v>19101</v>
      </c>
      <c r="C807" s="6" t="s">
        <v>2273</v>
      </c>
      <c r="D807" s="6" t="s">
        <v>43</v>
      </c>
      <c r="E807" s="4">
        <v>19011</v>
      </c>
      <c r="F807" s="4">
        <v>19011</v>
      </c>
      <c r="G807" s="4">
        <v>19011</v>
      </c>
      <c r="H807" s="37">
        <v>129834465</v>
      </c>
      <c r="I807" s="37">
        <v>148366906.405413</v>
      </c>
      <c r="J807" s="37">
        <v>157477235.35906601</v>
      </c>
      <c r="K807" s="4" t="str">
        <f>VLOOKUP(B807,altitude!$B$3:$E$3232,4)</f>
        <v>L</v>
      </c>
      <c r="L807" s="4">
        <f>VLOOKUP(B807,fuelregion!$C$5:$D$3233,2,FALSE)</f>
        <v>300001000</v>
      </c>
      <c r="M807" s="4">
        <f>VLOOKUP(B807,fuelregion!$H$5:$I$3113,2,FALSE)</f>
        <v>300001000</v>
      </c>
      <c r="N807" s="4">
        <f>VLOOKUP(B807,imbin!$B$4:$D$3233,2,FALSE)</f>
        <v>0</v>
      </c>
      <c r="O807" s="4" t="str">
        <f>VLOOKUP(B807,imbin!$B$4:$D$3233,3,FALSE)</f>
        <v>MOVES</v>
      </c>
      <c r="P807" s="4">
        <f>IF(ISNA(VLOOKUP(B807,rampbin!$B$4:$G$1697,6,FALSE)),2,VLOOKUP(B807,rampbin!$B$4:$G$1697,6,FALSE))</f>
        <v>2</v>
      </c>
      <c r="Q807" s="4" t="str">
        <f>IF(ISNA(VLOOKUP(B807,rampbin!$B$4:$G$1697,5,FALSE)),"MOVES",VLOOKUP(B807,rampbin!$B$4:$G$1697,5,FALSE))</f>
        <v>MOVES</v>
      </c>
      <c r="R807" s="4" t="s">
        <v>1880</v>
      </c>
      <c r="S807" s="6" t="s">
        <v>1851</v>
      </c>
      <c r="T807" s="4">
        <f>VLOOKUP(B807,meanLDage!$B$3:$E$3145,4,FALSE)</f>
        <v>5</v>
      </c>
      <c r="U807" s="32">
        <f>VLOOKUP(B807,meanLDage!$B$3:$E$3145,2,FALSE)</f>
        <v>13.002500761563633</v>
      </c>
      <c r="V807" s="4" t="str">
        <f t="shared" si="85"/>
        <v>19_L_300001000_0_4_2</v>
      </c>
      <c r="W807" s="4">
        <v>19111</v>
      </c>
      <c r="X807" s="6"/>
      <c r="Y807" s="8">
        <f t="shared" si="86"/>
        <v>19111</v>
      </c>
      <c r="Z807" s="6" t="b">
        <f t="shared" si="84"/>
        <v>0</v>
      </c>
      <c r="AA807" s="6">
        <f t="shared" si="87"/>
        <v>19011</v>
      </c>
      <c r="AB807" s="4">
        <f t="shared" si="88"/>
        <v>5</v>
      </c>
      <c r="AC807" s="32">
        <f t="shared" si="89"/>
        <v>13.002500761563633</v>
      </c>
      <c r="AD807" s="4">
        <f>VLOOKUP($B807,meanLDage!$Z$3:$AC$3145,4,FALSE)</f>
        <v>4</v>
      </c>
      <c r="AE807" s="32">
        <f>VLOOKUP($B807,meanLDage!$Z$3:$AC$3145,2,FALSE)</f>
        <v>12.376771320375825</v>
      </c>
      <c r="AF807" s="6">
        <f>VLOOKUP(V807,'2017 rep county selection'!$A$1:$C$281,3,FALSE)</f>
        <v>19193</v>
      </c>
      <c r="AH807" s="9">
        <f t="shared" si="90"/>
        <v>19193</v>
      </c>
    </row>
    <row r="808" spans="1:34" ht="15.75" customHeight="1" x14ac:dyDescent="0.3">
      <c r="A808" s="4">
        <v>19</v>
      </c>
      <c r="B808" s="4">
        <v>19103</v>
      </c>
      <c r="C808" s="6" t="s">
        <v>2273</v>
      </c>
      <c r="D808" s="6" t="s">
        <v>116</v>
      </c>
      <c r="E808" s="4">
        <v>19153</v>
      </c>
      <c r="F808" s="4">
        <v>19153</v>
      </c>
      <c r="G808" s="4">
        <v>19153</v>
      </c>
      <c r="H808" s="37">
        <v>1190234566</v>
      </c>
      <c r="I808" s="37">
        <v>1416850833.2207601</v>
      </c>
      <c r="J808" s="37">
        <v>1503294701.98948</v>
      </c>
      <c r="K808" s="4" t="str">
        <f>VLOOKUP(B808,altitude!$B$3:$E$3232,4)</f>
        <v>L</v>
      </c>
      <c r="L808" s="4">
        <f>VLOOKUP(B808,fuelregion!$C$5:$D$3233,2,FALSE)</f>
        <v>300001000</v>
      </c>
      <c r="M808" s="4">
        <f>VLOOKUP(B808,fuelregion!$H$5:$I$3113,2,FALSE)</f>
        <v>300001000</v>
      </c>
      <c r="N808" s="4">
        <f>VLOOKUP(B808,imbin!$B$4:$D$3233,2,FALSE)</f>
        <v>0</v>
      </c>
      <c r="O808" s="4" t="str">
        <f>VLOOKUP(B808,imbin!$B$4:$D$3233,3,FALSE)</f>
        <v>MOVES</v>
      </c>
      <c r="P808" s="4">
        <f>IF(ISNA(VLOOKUP(B808,rampbin!$B$4:$G$1697,6,FALSE)),2,VLOOKUP(B808,rampbin!$B$4:$G$1697,6,FALSE))</f>
        <v>2</v>
      </c>
      <c r="Q808" s="4" t="str">
        <f>IF(ISNA(VLOOKUP(B808,rampbin!$B$4:$G$1697,5,FALSE)),"MOVES",VLOOKUP(B808,rampbin!$B$4:$G$1697,5,FALSE))</f>
        <v>MOVES</v>
      </c>
      <c r="R808" s="4" t="s">
        <v>1877</v>
      </c>
      <c r="S808" s="6" t="s">
        <v>2021</v>
      </c>
      <c r="T808" s="4">
        <f>VLOOKUP(B808,meanLDage!$B$3:$E$3145,4,FALSE)</f>
        <v>3</v>
      </c>
      <c r="U808" s="32">
        <f>VLOOKUP(B808,meanLDage!$B$3:$E$3145,2,FALSE)</f>
        <v>9.8735459452886705</v>
      </c>
      <c r="V808" s="4" t="str">
        <f t="shared" si="85"/>
        <v>19_L_300001000_0_3_2</v>
      </c>
      <c r="W808" s="4">
        <v>19153</v>
      </c>
      <c r="X808" s="6"/>
      <c r="Y808" s="8">
        <f t="shared" si="86"/>
        <v>19153</v>
      </c>
      <c r="Z808" s="6" t="b">
        <f t="shared" si="84"/>
        <v>1</v>
      </c>
      <c r="AA808" s="6">
        <f t="shared" si="87"/>
        <v>19153</v>
      </c>
      <c r="AB808" s="4">
        <f t="shared" si="88"/>
        <v>3</v>
      </c>
      <c r="AC808" s="32">
        <f t="shared" si="89"/>
        <v>9.8735459452886705</v>
      </c>
      <c r="AD808" s="4">
        <f>VLOOKUP($B808,meanLDage!$Z$3:$AC$3145,4,FALSE)</f>
        <v>3</v>
      </c>
      <c r="AE808" s="32">
        <f>VLOOKUP($B808,meanLDage!$Z$3:$AC$3145,2,FALSE)</f>
        <v>9.3760036115551983</v>
      </c>
      <c r="AF808" s="6">
        <f>VLOOKUP(V808,'2017 rep county selection'!$A$1:$C$281,3,FALSE)</f>
        <v>19153</v>
      </c>
      <c r="AH808" s="9">
        <f t="shared" si="90"/>
        <v>19153</v>
      </c>
    </row>
    <row r="809" spans="1:34" ht="15.75" customHeight="1" x14ac:dyDescent="0.3">
      <c r="A809" s="4">
        <v>19</v>
      </c>
      <c r="B809" s="4">
        <v>19105</v>
      </c>
      <c r="C809" s="6" t="s">
        <v>2273</v>
      </c>
      <c r="D809" s="6" t="s">
        <v>378</v>
      </c>
      <c r="E809" s="4">
        <v>19153</v>
      </c>
      <c r="F809" s="4">
        <v>19153</v>
      </c>
      <c r="G809" s="4">
        <v>19153</v>
      </c>
      <c r="H809" s="37">
        <v>193317754</v>
      </c>
      <c r="I809" s="37">
        <v>110953822.456613</v>
      </c>
      <c r="J809" s="37">
        <v>117777574.93551899</v>
      </c>
      <c r="K809" s="4" t="str">
        <f>VLOOKUP(B809,altitude!$B$3:$E$3232,4)</f>
        <v>L</v>
      </c>
      <c r="L809" s="4">
        <f>VLOOKUP(B809,fuelregion!$C$5:$D$3233,2,FALSE)</f>
        <v>300001000</v>
      </c>
      <c r="M809" s="4">
        <f>VLOOKUP(B809,fuelregion!$H$5:$I$3113,2,FALSE)</f>
        <v>300001000</v>
      </c>
      <c r="N809" s="4">
        <f>VLOOKUP(B809,imbin!$B$4:$D$3233,2,FALSE)</f>
        <v>0</v>
      </c>
      <c r="O809" s="4" t="str">
        <f>VLOOKUP(B809,imbin!$B$4:$D$3233,3,FALSE)</f>
        <v>MOVES</v>
      </c>
      <c r="P809" s="4">
        <f>IF(ISNA(VLOOKUP(B809,rampbin!$B$4:$G$1697,6,FALSE)),2,VLOOKUP(B809,rampbin!$B$4:$G$1697,6,FALSE))</f>
        <v>2</v>
      </c>
      <c r="Q809" s="4" t="str">
        <f>IF(ISNA(VLOOKUP(B809,rampbin!$B$4:$G$1697,5,FALSE)),"MOVES",VLOOKUP(B809,rampbin!$B$4:$G$1697,5,FALSE))</f>
        <v>MOVES</v>
      </c>
      <c r="R809" s="4" t="s">
        <v>1877</v>
      </c>
      <c r="S809" s="6" t="s">
        <v>2016</v>
      </c>
      <c r="T809" s="4">
        <f>VLOOKUP(B809,meanLDage!$B$3:$E$3145,4,FALSE)</f>
        <v>4</v>
      </c>
      <c r="U809" s="32">
        <f>VLOOKUP(B809,meanLDage!$B$3:$E$3145,2,FALSE)</f>
        <v>12.471094710068812</v>
      </c>
      <c r="V809" s="4" t="str">
        <f t="shared" si="85"/>
        <v>19_L_300001000_0_4_2</v>
      </c>
      <c r="W809" s="4">
        <v>19155</v>
      </c>
      <c r="X809" s="6"/>
      <c r="Y809" s="8">
        <f t="shared" si="86"/>
        <v>19155</v>
      </c>
      <c r="Z809" s="6" t="b">
        <f t="shared" si="84"/>
        <v>0</v>
      </c>
      <c r="AA809" s="6">
        <f t="shared" si="87"/>
        <v>19153</v>
      </c>
      <c r="AB809" s="4">
        <f t="shared" si="88"/>
        <v>4</v>
      </c>
      <c r="AC809" s="32">
        <f t="shared" si="89"/>
        <v>12.471094710068812</v>
      </c>
      <c r="AD809" s="4">
        <f>VLOOKUP($B809,meanLDage!$Z$3:$AC$3145,4,FALSE)</f>
        <v>4</v>
      </c>
      <c r="AE809" s="32">
        <f>VLOOKUP($B809,meanLDage!$Z$3:$AC$3145,2,FALSE)</f>
        <v>11.836009555835279</v>
      </c>
      <c r="AF809" s="6">
        <f>VLOOKUP(V809,'2017 rep county selection'!$A$1:$C$281,3,FALSE)</f>
        <v>19193</v>
      </c>
      <c r="AH809" s="9">
        <f t="shared" si="90"/>
        <v>19193</v>
      </c>
    </row>
    <row r="810" spans="1:34" ht="15.75" customHeight="1" x14ac:dyDescent="0.3">
      <c r="A810" s="4">
        <v>19</v>
      </c>
      <c r="B810" s="4">
        <v>19107</v>
      </c>
      <c r="C810" s="6" t="s">
        <v>2273</v>
      </c>
      <c r="D810" s="6" t="s">
        <v>574</v>
      </c>
      <c r="E810" s="4">
        <v>19011</v>
      </c>
      <c r="F810" s="4">
        <v>19011</v>
      </c>
      <c r="G810" s="4">
        <v>19011</v>
      </c>
      <c r="H810" s="37">
        <v>136749655</v>
      </c>
      <c r="I810" s="37">
        <v>100653280.274281</v>
      </c>
      <c r="J810" s="37">
        <v>106859113.194464</v>
      </c>
      <c r="K810" s="4" t="str">
        <f>VLOOKUP(B810,altitude!$B$3:$E$3232,4)</f>
        <v>L</v>
      </c>
      <c r="L810" s="4">
        <f>VLOOKUP(B810,fuelregion!$C$5:$D$3233,2,FALSE)</f>
        <v>300001000</v>
      </c>
      <c r="M810" s="4">
        <f>VLOOKUP(B810,fuelregion!$H$5:$I$3113,2,FALSE)</f>
        <v>300001000</v>
      </c>
      <c r="N810" s="4">
        <f>VLOOKUP(B810,imbin!$B$4:$D$3233,2,FALSE)</f>
        <v>0</v>
      </c>
      <c r="O810" s="4" t="str">
        <f>VLOOKUP(B810,imbin!$B$4:$D$3233,3,FALSE)</f>
        <v>MOVES</v>
      </c>
      <c r="P810" s="4">
        <f>IF(ISNA(VLOOKUP(B810,rampbin!$B$4:$G$1697,6,FALSE)),2,VLOOKUP(B810,rampbin!$B$4:$G$1697,6,FALSE))</f>
        <v>2</v>
      </c>
      <c r="Q810" s="4" t="str">
        <f>IF(ISNA(VLOOKUP(B810,rampbin!$B$4:$G$1697,5,FALSE)),"MOVES",VLOOKUP(B810,rampbin!$B$4:$G$1697,5,FALSE))</f>
        <v>MOVES</v>
      </c>
      <c r="R810" s="4" t="s">
        <v>1880</v>
      </c>
      <c r="S810" s="6" t="s">
        <v>1851</v>
      </c>
      <c r="T810" s="4">
        <f>VLOOKUP(B810,meanLDage!$B$3:$E$3145,4,FALSE)</f>
        <v>5</v>
      </c>
      <c r="U810" s="32">
        <f>VLOOKUP(B810,meanLDage!$B$3:$E$3145,2,FALSE)</f>
        <v>13.078072129204552</v>
      </c>
      <c r="V810" s="4" t="str">
        <f t="shared" si="85"/>
        <v>19_L_300001000_0_4_2</v>
      </c>
      <c r="W810" s="4">
        <v>19111</v>
      </c>
      <c r="X810" s="6"/>
      <c r="Y810" s="8">
        <f t="shared" si="86"/>
        <v>19111</v>
      </c>
      <c r="Z810" s="6" t="b">
        <f t="shared" si="84"/>
        <v>0</v>
      </c>
      <c r="AA810" s="6">
        <f t="shared" si="87"/>
        <v>19011</v>
      </c>
      <c r="AB810" s="4">
        <f t="shared" si="88"/>
        <v>5</v>
      </c>
      <c r="AC810" s="32">
        <f t="shared" si="89"/>
        <v>13.078072129204552</v>
      </c>
      <c r="AD810" s="4">
        <f>VLOOKUP($B810,meanLDage!$Z$3:$AC$3145,4,FALSE)</f>
        <v>4</v>
      </c>
      <c r="AE810" s="32">
        <f>VLOOKUP($B810,meanLDage!$Z$3:$AC$3145,2,FALSE)</f>
        <v>12.371261252410592</v>
      </c>
      <c r="AF810" s="6">
        <f>VLOOKUP(V810,'2017 rep county selection'!$A$1:$C$281,3,FALSE)</f>
        <v>19193</v>
      </c>
      <c r="AH810" s="9">
        <f t="shared" si="90"/>
        <v>19193</v>
      </c>
    </row>
    <row r="811" spans="1:34" ht="15.75" customHeight="1" x14ac:dyDescent="0.3">
      <c r="A811" s="4">
        <v>19</v>
      </c>
      <c r="B811" s="4">
        <v>19109</v>
      </c>
      <c r="C811" s="6" t="s">
        <v>2273</v>
      </c>
      <c r="D811" s="6" t="s">
        <v>575</v>
      </c>
      <c r="E811" s="4">
        <v>19153</v>
      </c>
      <c r="F811" s="4">
        <v>19153</v>
      </c>
      <c r="G811" s="4">
        <v>19153</v>
      </c>
      <c r="H811" s="37">
        <v>155162514</v>
      </c>
      <c r="I811" s="37">
        <v>146795665.53702599</v>
      </c>
      <c r="J811" s="37">
        <v>155818213.52063301</v>
      </c>
      <c r="K811" s="4" t="str">
        <f>VLOOKUP(B811,altitude!$B$3:$E$3232,4)</f>
        <v>L</v>
      </c>
      <c r="L811" s="4">
        <f>VLOOKUP(B811,fuelregion!$C$5:$D$3233,2,FALSE)</f>
        <v>300001000</v>
      </c>
      <c r="M811" s="4">
        <f>VLOOKUP(B811,fuelregion!$H$5:$I$3113,2,FALSE)</f>
        <v>300001000</v>
      </c>
      <c r="N811" s="4">
        <f>VLOOKUP(B811,imbin!$B$4:$D$3233,2,FALSE)</f>
        <v>0</v>
      </c>
      <c r="O811" s="4" t="str">
        <f>VLOOKUP(B811,imbin!$B$4:$D$3233,3,FALSE)</f>
        <v>MOVES</v>
      </c>
      <c r="P811" s="4">
        <f>IF(ISNA(VLOOKUP(B811,rampbin!$B$4:$G$1697,6,FALSE)),2,VLOOKUP(B811,rampbin!$B$4:$G$1697,6,FALSE))</f>
        <v>2</v>
      </c>
      <c r="Q811" s="4" t="str">
        <f>IF(ISNA(VLOOKUP(B811,rampbin!$B$4:$G$1697,5,FALSE)),"MOVES",VLOOKUP(B811,rampbin!$B$4:$G$1697,5,FALSE))</f>
        <v>MOVES</v>
      </c>
      <c r="R811" s="4" t="s">
        <v>1880</v>
      </c>
      <c r="S811" s="6" t="s">
        <v>1851</v>
      </c>
      <c r="T811" s="4">
        <f>VLOOKUP(B811,meanLDage!$B$3:$E$3145,4,FALSE)</f>
        <v>4</v>
      </c>
      <c r="U811" s="32">
        <f>VLOOKUP(B811,meanLDage!$B$3:$E$3145,2,FALSE)</f>
        <v>12.392831139445921</v>
      </c>
      <c r="V811" s="4" t="str">
        <f t="shared" si="85"/>
        <v>19_L_300001000_0_4_2</v>
      </c>
      <c r="W811" s="4">
        <v>19155</v>
      </c>
      <c r="X811" s="6"/>
      <c r="Y811" s="8">
        <f t="shared" si="86"/>
        <v>19155</v>
      </c>
      <c r="Z811" s="6" t="b">
        <f t="shared" si="84"/>
        <v>0</v>
      </c>
      <c r="AA811" s="6">
        <f t="shared" si="87"/>
        <v>19153</v>
      </c>
      <c r="AB811" s="4">
        <f t="shared" si="88"/>
        <v>4</v>
      </c>
      <c r="AC811" s="32">
        <f t="shared" si="89"/>
        <v>12.392831139445921</v>
      </c>
      <c r="AD811" s="4">
        <f>VLOOKUP($B811,meanLDage!$Z$3:$AC$3145,4,FALSE)</f>
        <v>4</v>
      </c>
      <c r="AE811" s="32">
        <f>VLOOKUP($B811,meanLDage!$Z$3:$AC$3145,2,FALSE)</f>
        <v>11.702182570862272</v>
      </c>
      <c r="AF811" s="6">
        <f>VLOOKUP(V811,'2017 rep county selection'!$A$1:$C$281,3,FALSE)</f>
        <v>19193</v>
      </c>
      <c r="AH811" s="9">
        <f t="shared" si="90"/>
        <v>19193</v>
      </c>
    </row>
    <row r="812" spans="1:34" ht="15.75" customHeight="1" x14ac:dyDescent="0.3">
      <c r="A812" s="4">
        <v>19</v>
      </c>
      <c r="B812" s="4">
        <v>19111</v>
      </c>
      <c r="C812" s="6" t="s">
        <v>2273</v>
      </c>
      <c r="D812" s="6" t="s">
        <v>47</v>
      </c>
      <c r="E812" s="4">
        <v>19011</v>
      </c>
      <c r="F812" s="4">
        <v>19011</v>
      </c>
      <c r="G812" s="4">
        <v>19011</v>
      </c>
      <c r="H812" s="37">
        <v>293389220</v>
      </c>
      <c r="I812" s="37">
        <v>337660291.56354898</v>
      </c>
      <c r="J812" s="37">
        <v>358377797.93589598</v>
      </c>
      <c r="K812" s="4" t="str">
        <f>VLOOKUP(B812,altitude!$B$3:$E$3232,4)</f>
        <v>L</v>
      </c>
      <c r="L812" s="4">
        <f>VLOOKUP(B812,fuelregion!$C$5:$D$3233,2,FALSE)</f>
        <v>300001000</v>
      </c>
      <c r="M812" s="4">
        <f>VLOOKUP(B812,fuelregion!$H$5:$I$3113,2,FALSE)</f>
        <v>300001000</v>
      </c>
      <c r="N812" s="4">
        <f>VLOOKUP(B812,imbin!$B$4:$D$3233,2,FALSE)</f>
        <v>0</v>
      </c>
      <c r="O812" s="4" t="str">
        <f>VLOOKUP(B812,imbin!$B$4:$D$3233,3,FALSE)</f>
        <v>MOVES</v>
      </c>
      <c r="P812" s="4">
        <f>IF(ISNA(VLOOKUP(B812,rampbin!$B$4:$G$1697,6,FALSE)),2,VLOOKUP(B812,rampbin!$B$4:$G$1697,6,FALSE))</f>
        <v>2</v>
      </c>
      <c r="Q812" s="4" t="str">
        <f>IF(ISNA(VLOOKUP(B812,rampbin!$B$4:$G$1697,5,FALSE)),"MOVES",VLOOKUP(B812,rampbin!$B$4:$G$1697,5,FALSE))</f>
        <v>MOVES</v>
      </c>
      <c r="R812" s="4" t="s">
        <v>1880</v>
      </c>
      <c r="S812" s="6" t="s">
        <v>1851</v>
      </c>
      <c r="T812" s="4">
        <f>VLOOKUP(B812,meanLDage!$B$3:$E$3145,4,FALSE)</f>
        <v>5</v>
      </c>
      <c r="U812" s="32">
        <f>VLOOKUP(B812,meanLDage!$B$3:$E$3145,2,FALSE)</f>
        <v>13.046430050735564</v>
      </c>
      <c r="V812" s="4" t="str">
        <f t="shared" si="85"/>
        <v>19_L_300001000_0_4_2</v>
      </c>
      <c r="W812" s="4">
        <v>19111</v>
      </c>
      <c r="X812" s="6"/>
      <c r="Y812" s="8">
        <f t="shared" si="86"/>
        <v>19111</v>
      </c>
      <c r="Z812" s="6" t="b">
        <f t="shared" si="84"/>
        <v>0</v>
      </c>
      <c r="AA812" s="6">
        <f t="shared" si="87"/>
        <v>19011</v>
      </c>
      <c r="AB812" s="4">
        <f t="shared" si="88"/>
        <v>5</v>
      </c>
      <c r="AC812" s="32">
        <f t="shared" si="89"/>
        <v>13.046430050735564</v>
      </c>
      <c r="AD812" s="4">
        <f>VLOOKUP($B812,meanLDage!$Z$3:$AC$3145,4,FALSE)</f>
        <v>4</v>
      </c>
      <c r="AE812" s="32">
        <f>VLOOKUP($B812,meanLDage!$Z$3:$AC$3145,2,FALSE)</f>
        <v>12.356279463574245</v>
      </c>
      <c r="AF812" s="6">
        <f>VLOOKUP(V812,'2017 rep county selection'!$A$1:$C$281,3,FALSE)</f>
        <v>19193</v>
      </c>
      <c r="AH812" s="9">
        <f t="shared" si="90"/>
        <v>19193</v>
      </c>
    </row>
    <row r="813" spans="1:34" ht="15.75" customHeight="1" x14ac:dyDescent="0.3">
      <c r="A813" s="4">
        <v>19</v>
      </c>
      <c r="B813" s="4">
        <v>19113</v>
      </c>
      <c r="C813" s="6" t="s">
        <v>2273</v>
      </c>
      <c r="D813" s="6" t="s">
        <v>576</v>
      </c>
      <c r="E813" s="4">
        <v>19153</v>
      </c>
      <c r="F813" s="4">
        <v>19153</v>
      </c>
      <c r="G813" s="4">
        <v>19153</v>
      </c>
      <c r="H813" s="37">
        <v>1857975040</v>
      </c>
      <c r="I813" s="37">
        <v>1761441053.5325899</v>
      </c>
      <c r="J813" s="37">
        <v>1868486772.0383899</v>
      </c>
      <c r="K813" s="4" t="str">
        <f>VLOOKUP(B813,altitude!$B$3:$E$3232,4)</f>
        <v>L</v>
      </c>
      <c r="L813" s="4">
        <f>VLOOKUP(B813,fuelregion!$C$5:$D$3233,2,FALSE)</f>
        <v>300001000</v>
      </c>
      <c r="M813" s="4">
        <f>VLOOKUP(B813,fuelregion!$H$5:$I$3113,2,FALSE)</f>
        <v>300001000</v>
      </c>
      <c r="N813" s="4">
        <f>VLOOKUP(B813,imbin!$B$4:$D$3233,2,FALSE)</f>
        <v>0</v>
      </c>
      <c r="O813" s="4" t="str">
        <f>VLOOKUP(B813,imbin!$B$4:$D$3233,3,FALSE)</f>
        <v>MOVES</v>
      </c>
      <c r="P813" s="4">
        <f>IF(ISNA(VLOOKUP(B813,rampbin!$B$4:$G$1697,6,FALSE)),2,VLOOKUP(B813,rampbin!$B$4:$G$1697,6,FALSE))</f>
        <v>2</v>
      </c>
      <c r="Q813" s="4" t="str">
        <f>IF(ISNA(VLOOKUP(B813,rampbin!$B$4:$G$1697,5,FALSE)),"MOVES",VLOOKUP(B813,rampbin!$B$4:$G$1697,5,FALSE))</f>
        <v>MOVES</v>
      </c>
      <c r="R813" s="4" t="s">
        <v>1877</v>
      </c>
      <c r="S813" s="6" t="s">
        <v>2016</v>
      </c>
      <c r="T813" s="4">
        <f>VLOOKUP(B813,meanLDage!$B$3:$E$3145,4,FALSE)</f>
        <v>3</v>
      </c>
      <c r="U813" s="32">
        <f>VLOOKUP(B813,meanLDage!$B$3:$E$3145,2,FALSE)</f>
        <v>10.732485772825662</v>
      </c>
      <c r="V813" s="4" t="str">
        <f t="shared" si="85"/>
        <v>19_L_300001000_0_3_2</v>
      </c>
      <c r="W813" s="4">
        <v>19153</v>
      </c>
      <c r="X813" s="6"/>
      <c r="Y813" s="8">
        <f t="shared" si="86"/>
        <v>19153</v>
      </c>
      <c r="Z813" s="6" t="b">
        <f t="shared" si="84"/>
        <v>1</v>
      </c>
      <c r="AA813" s="6">
        <f t="shared" si="87"/>
        <v>19153</v>
      </c>
      <c r="AB813" s="4">
        <f t="shared" si="88"/>
        <v>3</v>
      </c>
      <c r="AC813" s="32">
        <f t="shared" si="89"/>
        <v>10.732485772825662</v>
      </c>
      <c r="AD813" s="4">
        <f>VLOOKUP($B813,meanLDage!$Z$3:$AC$3145,4,FALSE)</f>
        <v>3</v>
      </c>
      <c r="AE813" s="32">
        <f>VLOOKUP($B813,meanLDage!$Z$3:$AC$3145,2,FALSE)</f>
        <v>10.184599538208229</v>
      </c>
      <c r="AF813" s="6">
        <f>VLOOKUP(V813,'2017 rep county selection'!$A$1:$C$281,3,FALSE)</f>
        <v>19153</v>
      </c>
      <c r="AH813" s="9">
        <f t="shared" si="90"/>
        <v>19153</v>
      </c>
    </row>
    <row r="814" spans="1:34" ht="15.75" customHeight="1" x14ac:dyDescent="0.3">
      <c r="A814" s="4">
        <v>19</v>
      </c>
      <c r="B814" s="4">
        <v>19115</v>
      </c>
      <c r="C814" s="6" t="s">
        <v>2273</v>
      </c>
      <c r="D814" s="6" t="s">
        <v>577</v>
      </c>
      <c r="E814" s="4">
        <v>19011</v>
      </c>
      <c r="F814" s="4">
        <v>19011</v>
      </c>
      <c r="G814" s="4">
        <v>19011</v>
      </c>
      <c r="H814" s="37">
        <v>150056646</v>
      </c>
      <c r="I814" s="37">
        <v>94267178.564711794</v>
      </c>
      <c r="J814" s="37">
        <v>100078162.353067</v>
      </c>
      <c r="K814" s="4" t="str">
        <f>VLOOKUP(B814,altitude!$B$3:$E$3232,4)</f>
        <v>L</v>
      </c>
      <c r="L814" s="4">
        <f>VLOOKUP(B814,fuelregion!$C$5:$D$3233,2,FALSE)</f>
        <v>300001000</v>
      </c>
      <c r="M814" s="4">
        <f>VLOOKUP(B814,fuelregion!$H$5:$I$3113,2,FALSE)</f>
        <v>300001000</v>
      </c>
      <c r="N814" s="4">
        <f>VLOOKUP(B814,imbin!$B$4:$D$3233,2,FALSE)</f>
        <v>0</v>
      </c>
      <c r="O814" s="4" t="str">
        <f>VLOOKUP(B814,imbin!$B$4:$D$3233,3,FALSE)</f>
        <v>MOVES</v>
      </c>
      <c r="P814" s="4">
        <f>IF(ISNA(VLOOKUP(B814,rampbin!$B$4:$G$1697,6,FALSE)),2,VLOOKUP(B814,rampbin!$B$4:$G$1697,6,FALSE))</f>
        <v>2</v>
      </c>
      <c r="Q814" s="4" t="str">
        <f>IF(ISNA(VLOOKUP(B814,rampbin!$B$4:$G$1697,5,FALSE)),"MOVES",VLOOKUP(B814,rampbin!$B$4:$G$1697,5,FALSE))</f>
        <v>MOVES</v>
      </c>
      <c r="R814" s="4" t="s">
        <v>1880</v>
      </c>
      <c r="S814" s="6" t="s">
        <v>1851</v>
      </c>
      <c r="T814" s="4">
        <f>VLOOKUP(B814,meanLDage!$B$3:$E$3145,4,FALSE)</f>
        <v>4</v>
      </c>
      <c r="U814" s="32">
        <f>VLOOKUP(B814,meanLDage!$B$3:$E$3145,2,FALSE)</f>
        <v>12.867289122558969</v>
      </c>
      <c r="V814" s="4" t="str">
        <f t="shared" si="85"/>
        <v>19_L_300001000_0_4_2</v>
      </c>
      <c r="W814" s="4">
        <v>19155</v>
      </c>
      <c r="X814" s="6"/>
      <c r="Y814" s="8">
        <f t="shared" si="86"/>
        <v>19155</v>
      </c>
      <c r="Z814" s="6" t="b">
        <f t="shared" si="84"/>
        <v>0</v>
      </c>
      <c r="AA814" s="6">
        <f t="shared" si="87"/>
        <v>19011</v>
      </c>
      <c r="AB814" s="4">
        <f t="shared" si="88"/>
        <v>4</v>
      </c>
      <c r="AC814" s="32">
        <f t="shared" si="89"/>
        <v>12.867289122558969</v>
      </c>
      <c r="AD814" s="4">
        <f>VLOOKUP($B814,meanLDage!$Z$3:$AC$3145,4,FALSE)</f>
        <v>4</v>
      </c>
      <c r="AE814" s="32">
        <f>VLOOKUP($B814,meanLDage!$Z$3:$AC$3145,2,FALSE)</f>
        <v>12.21495911537664</v>
      </c>
      <c r="AF814" s="6">
        <f>VLOOKUP(V814,'2017 rep county selection'!$A$1:$C$281,3,FALSE)</f>
        <v>19193</v>
      </c>
      <c r="AH814" s="9">
        <f t="shared" si="90"/>
        <v>19193</v>
      </c>
    </row>
    <row r="815" spans="1:34" ht="15.75" customHeight="1" x14ac:dyDescent="0.3">
      <c r="A815" s="4">
        <v>19</v>
      </c>
      <c r="B815" s="4">
        <v>19117</v>
      </c>
      <c r="C815" s="6" t="s">
        <v>2273</v>
      </c>
      <c r="D815" s="6" t="s">
        <v>578</v>
      </c>
      <c r="E815" s="4">
        <v>19011</v>
      </c>
      <c r="F815" s="4">
        <v>19011</v>
      </c>
      <c r="G815" s="4">
        <v>19011</v>
      </c>
      <c r="H815" s="37">
        <v>67949764</v>
      </c>
      <c r="I815" s="37">
        <v>80501317.827971399</v>
      </c>
      <c r="J815" s="37">
        <v>85464305.956490695</v>
      </c>
      <c r="K815" s="4" t="str">
        <f>VLOOKUP(B815,altitude!$B$3:$E$3232,4)</f>
        <v>L</v>
      </c>
      <c r="L815" s="4">
        <f>VLOOKUP(B815,fuelregion!$C$5:$D$3233,2,FALSE)</f>
        <v>300001000</v>
      </c>
      <c r="M815" s="4">
        <f>VLOOKUP(B815,fuelregion!$H$5:$I$3113,2,FALSE)</f>
        <v>300001000</v>
      </c>
      <c r="N815" s="4">
        <f>VLOOKUP(B815,imbin!$B$4:$D$3233,2,FALSE)</f>
        <v>0</v>
      </c>
      <c r="O815" s="4" t="str">
        <f>VLOOKUP(B815,imbin!$B$4:$D$3233,3,FALSE)</f>
        <v>MOVES</v>
      </c>
      <c r="P815" s="4">
        <f>IF(ISNA(VLOOKUP(B815,rampbin!$B$4:$G$1697,6,FALSE)),2,VLOOKUP(B815,rampbin!$B$4:$G$1697,6,FALSE))</f>
        <v>2</v>
      </c>
      <c r="Q815" s="4" t="str">
        <f>IF(ISNA(VLOOKUP(B815,rampbin!$B$4:$G$1697,5,FALSE)),"MOVES",VLOOKUP(B815,rampbin!$B$4:$G$1697,5,FALSE))</f>
        <v>MOVES</v>
      </c>
      <c r="R815" s="4" t="s">
        <v>1880</v>
      </c>
      <c r="S815" s="6" t="s">
        <v>1851</v>
      </c>
      <c r="T815" s="4">
        <f>VLOOKUP(B815,meanLDage!$B$3:$E$3145,4,FALSE)</f>
        <v>5</v>
      </c>
      <c r="U815" s="32">
        <f>VLOOKUP(B815,meanLDage!$B$3:$E$3145,2,FALSE)</f>
        <v>13.664431607350062</v>
      </c>
      <c r="V815" s="4" t="str">
        <f t="shared" si="85"/>
        <v>19_L_300001000_0_5_2</v>
      </c>
      <c r="W815" s="4">
        <v>19111</v>
      </c>
      <c r="X815" s="6"/>
      <c r="Y815" s="8">
        <f t="shared" si="86"/>
        <v>19111</v>
      </c>
      <c r="Z815" s="6" t="b">
        <f t="shared" si="84"/>
        <v>0</v>
      </c>
      <c r="AA815" s="6">
        <f t="shared" si="87"/>
        <v>19011</v>
      </c>
      <c r="AB815" s="4">
        <f t="shared" si="88"/>
        <v>5</v>
      </c>
      <c r="AC815" s="32">
        <f t="shared" si="89"/>
        <v>13.664431607350062</v>
      </c>
      <c r="AD815" s="4">
        <f>VLOOKUP($B815,meanLDage!$Z$3:$AC$3145,4,FALSE)</f>
        <v>5</v>
      </c>
      <c r="AE815" s="32">
        <f>VLOOKUP($B815,meanLDage!$Z$3:$AC$3145,2,FALSE)</f>
        <v>13.018153137846131</v>
      </c>
      <c r="AF815" s="6">
        <f>VLOOKUP(V815,'2017 rep county selection'!$A$1:$C$281,3,FALSE)</f>
        <v>19053</v>
      </c>
      <c r="AH815" s="9">
        <f t="shared" si="90"/>
        <v>19053</v>
      </c>
    </row>
    <row r="816" spans="1:34" ht="15.75" customHeight="1" x14ac:dyDescent="0.3">
      <c r="A816" s="4">
        <v>19</v>
      </c>
      <c r="B816" s="4">
        <v>19119</v>
      </c>
      <c r="C816" s="6" t="s">
        <v>2273</v>
      </c>
      <c r="D816" s="6" t="s">
        <v>579</v>
      </c>
      <c r="E816" s="4">
        <v>19011</v>
      </c>
      <c r="F816" s="4">
        <v>19011</v>
      </c>
      <c r="G816" s="4">
        <v>19011</v>
      </c>
      <c r="H816" s="37">
        <v>143644997</v>
      </c>
      <c r="I816" s="37">
        <v>119386205.730694</v>
      </c>
      <c r="J816" s="37">
        <v>126747345.356594</v>
      </c>
      <c r="K816" s="4" t="str">
        <f>VLOOKUP(B816,altitude!$B$3:$E$3232,4)</f>
        <v>L</v>
      </c>
      <c r="L816" s="4">
        <f>VLOOKUP(B816,fuelregion!$C$5:$D$3233,2,FALSE)</f>
        <v>300001000</v>
      </c>
      <c r="M816" s="4">
        <f>VLOOKUP(B816,fuelregion!$H$5:$I$3113,2,FALSE)</f>
        <v>300001000</v>
      </c>
      <c r="N816" s="4">
        <f>VLOOKUP(B816,imbin!$B$4:$D$3233,2,FALSE)</f>
        <v>0</v>
      </c>
      <c r="O816" s="4" t="str">
        <f>VLOOKUP(B816,imbin!$B$4:$D$3233,3,FALSE)</f>
        <v>MOVES</v>
      </c>
      <c r="P816" s="4">
        <f>IF(ISNA(VLOOKUP(B816,rampbin!$B$4:$G$1697,6,FALSE)),2,VLOOKUP(B816,rampbin!$B$4:$G$1697,6,FALSE))</f>
        <v>2</v>
      </c>
      <c r="Q816" s="4" t="str">
        <f>IF(ISNA(VLOOKUP(B816,rampbin!$B$4:$G$1697,5,FALSE)),"MOVES",VLOOKUP(B816,rampbin!$B$4:$G$1697,5,FALSE))</f>
        <v>MOVES</v>
      </c>
      <c r="R816" s="4" t="s">
        <v>1880</v>
      </c>
      <c r="S816" s="6" t="s">
        <v>1851</v>
      </c>
      <c r="T816" s="4">
        <f>VLOOKUP(B816,meanLDage!$B$3:$E$3145,4,FALSE)</f>
        <v>5</v>
      </c>
      <c r="U816" s="32">
        <f>VLOOKUP(B816,meanLDage!$B$3:$E$3145,2,FALSE)</f>
        <v>13.230600614263341</v>
      </c>
      <c r="V816" s="4" t="str">
        <f t="shared" si="85"/>
        <v>19_L_300001000_0_4_2</v>
      </c>
      <c r="W816" s="4">
        <v>19111</v>
      </c>
      <c r="X816" s="6"/>
      <c r="Y816" s="8">
        <f t="shared" si="86"/>
        <v>19111</v>
      </c>
      <c r="Z816" s="6" t="b">
        <f t="shared" si="84"/>
        <v>0</v>
      </c>
      <c r="AA816" s="6">
        <f t="shared" si="87"/>
        <v>19011</v>
      </c>
      <c r="AB816" s="4">
        <f t="shared" si="88"/>
        <v>5</v>
      </c>
      <c r="AC816" s="32">
        <f t="shared" si="89"/>
        <v>13.230600614263341</v>
      </c>
      <c r="AD816" s="4">
        <f>VLOOKUP($B816,meanLDage!$Z$3:$AC$3145,4,FALSE)</f>
        <v>4</v>
      </c>
      <c r="AE816" s="32">
        <f>VLOOKUP($B816,meanLDage!$Z$3:$AC$3145,2,FALSE)</f>
        <v>12.530982664536449</v>
      </c>
      <c r="AF816" s="6">
        <f>VLOOKUP(V816,'2017 rep county selection'!$A$1:$C$281,3,FALSE)</f>
        <v>19193</v>
      </c>
      <c r="AH816" s="9">
        <f t="shared" si="90"/>
        <v>19193</v>
      </c>
    </row>
    <row r="817" spans="1:34" ht="15.75" customHeight="1" x14ac:dyDescent="0.3">
      <c r="A817" s="4">
        <v>19</v>
      </c>
      <c r="B817" s="4">
        <v>19121</v>
      </c>
      <c r="C817" s="6" t="s">
        <v>2273</v>
      </c>
      <c r="D817" s="6" t="s">
        <v>51</v>
      </c>
      <c r="E817" s="4">
        <v>19153</v>
      </c>
      <c r="F817" s="4">
        <v>19153</v>
      </c>
      <c r="G817" s="4">
        <v>19153</v>
      </c>
      <c r="H817" s="37">
        <v>149682168</v>
      </c>
      <c r="I817" s="37">
        <v>123095335.848381</v>
      </c>
      <c r="J817" s="37">
        <v>130672510.775132</v>
      </c>
      <c r="K817" s="4" t="str">
        <f>VLOOKUP(B817,altitude!$B$3:$E$3232,4)</f>
        <v>L</v>
      </c>
      <c r="L817" s="4">
        <f>VLOOKUP(B817,fuelregion!$C$5:$D$3233,2,FALSE)</f>
        <v>300001000</v>
      </c>
      <c r="M817" s="4">
        <f>VLOOKUP(B817,fuelregion!$H$5:$I$3113,2,FALSE)</f>
        <v>300001000</v>
      </c>
      <c r="N817" s="4">
        <f>VLOOKUP(B817,imbin!$B$4:$D$3233,2,FALSE)</f>
        <v>0</v>
      </c>
      <c r="O817" s="4" t="str">
        <f>VLOOKUP(B817,imbin!$B$4:$D$3233,3,FALSE)</f>
        <v>MOVES</v>
      </c>
      <c r="P817" s="4">
        <f>IF(ISNA(VLOOKUP(B817,rampbin!$B$4:$G$1697,6,FALSE)),2,VLOOKUP(B817,rampbin!$B$4:$G$1697,6,FALSE))</f>
        <v>2</v>
      </c>
      <c r="Q817" s="4" t="str">
        <f>IF(ISNA(VLOOKUP(B817,rampbin!$B$4:$G$1697,5,FALSE)),"MOVES",VLOOKUP(B817,rampbin!$B$4:$G$1697,5,FALSE))</f>
        <v>MOVES</v>
      </c>
      <c r="R817" s="4" t="s">
        <v>1877</v>
      </c>
      <c r="S817" s="6" t="s">
        <v>2018</v>
      </c>
      <c r="T817" s="4">
        <f>VLOOKUP(B817,meanLDage!$B$3:$E$3145,4,FALSE)</f>
        <v>4</v>
      </c>
      <c r="U817" s="32">
        <f>VLOOKUP(B817,meanLDage!$B$3:$E$3145,2,FALSE)</f>
        <v>12.245698708854407</v>
      </c>
      <c r="V817" s="4" t="str">
        <f t="shared" si="85"/>
        <v>19_L_300001000_0_4_2</v>
      </c>
      <c r="W817" s="4">
        <v>19155</v>
      </c>
      <c r="X817" s="6"/>
      <c r="Y817" s="8">
        <f t="shared" si="86"/>
        <v>19155</v>
      </c>
      <c r="Z817" s="6" t="b">
        <f t="shared" si="84"/>
        <v>0</v>
      </c>
      <c r="AA817" s="6">
        <f t="shared" si="87"/>
        <v>19153</v>
      </c>
      <c r="AB817" s="4">
        <f t="shared" si="88"/>
        <v>4</v>
      </c>
      <c r="AC817" s="32">
        <f t="shared" si="89"/>
        <v>12.245698708854407</v>
      </c>
      <c r="AD817" s="4">
        <f>VLOOKUP($B817,meanLDage!$Z$3:$AC$3145,4,FALSE)</f>
        <v>4</v>
      </c>
      <c r="AE817" s="32">
        <f>VLOOKUP($B817,meanLDage!$Z$3:$AC$3145,2,FALSE)</f>
        <v>11.605669300766822</v>
      </c>
      <c r="AF817" s="6">
        <f>VLOOKUP(V817,'2017 rep county selection'!$A$1:$C$281,3,FALSE)</f>
        <v>19193</v>
      </c>
      <c r="AH817" s="9">
        <f t="shared" si="90"/>
        <v>19193</v>
      </c>
    </row>
    <row r="818" spans="1:34" ht="15.75" customHeight="1" x14ac:dyDescent="0.3">
      <c r="A818" s="4">
        <v>19</v>
      </c>
      <c r="B818" s="4">
        <v>19123</v>
      </c>
      <c r="C818" s="6" t="s">
        <v>2273</v>
      </c>
      <c r="D818" s="6" t="s">
        <v>580</v>
      </c>
      <c r="E818" s="4">
        <v>19011</v>
      </c>
      <c r="F818" s="4">
        <v>19011</v>
      </c>
      <c r="G818" s="4">
        <v>19011</v>
      </c>
      <c r="H818" s="37">
        <v>191435368</v>
      </c>
      <c r="I818" s="37">
        <v>232847728.88861701</v>
      </c>
      <c r="J818" s="37">
        <v>247134065.91400501</v>
      </c>
      <c r="K818" s="4" t="str">
        <f>VLOOKUP(B818,altitude!$B$3:$E$3232,4)</f>
        <v>L</v>
      </c>
      <c r="L818" s="4">
        <f>VLOOKUP(B818,fuelregion!$C$5:$D$3233,2,FALSE)</f>
        <v>300001000</v>
      </c>
      <c r="M818" s="4">
        <f>VLOOKUP(B818,fuelregion!$H$5:$I$3113,2,FALSE)</f>
        <v>300001000</v>
      </c>
      <c r="N818" s="4">
        <f>VLOOKUP(B818,imbin!$B$4:$D$3233,2,FALSE)</f>
        <v>0</v>
      </c>
      <c r="O818" s="4" t="str">
        <f>VLOOKUP(B818,imbin!$B$4:$D$3233,3,FALSE)</f>
        <v>MOVES</v>
      </c>
      <c r="P818" s="4">
        <f>IF(ISNA(VLOOKUP(B818,rampbin!$B$4:$G$1697,6,FALSE)),2,VLOOKUP(B818,rampbin!$B$4:$G$1697,6,FALSE))</f>
        <v>2</v>
      </c>
      <c r="Q818" s="4" t="str">
        <f>IF(ISNA(VLOOKUP(B818,rampbin!$B$4:$G$1697,5,FALSE)),"MOVES",VLOOKUP(B818,rampbin!$B$4:$G$1697,5,FALSE))</f>
        <v>MOVES</v>
      </c>
      <c r="R818" s="4" t="s">
        <v>1880</v>
      </c>
      <c r="S818" s="6" t="s">
        <v>1851</v>
      </c>
      <c r="T818" s="4">
        <f>VLOOKUP(B818,meanLDage!$B$3:$E$3145,4,FALSE)</f>
        <v>4</v>
      </c>
      <c r="U818" s="32">
        <f>VLOOKUP(B818,meanLDage!$B$3:$E$3145,2,FALSE)</f>
        <v>12.516982497350305</v>
      </c>
      <c r="V818" s="4" t="str">
        <f t="shared" si="85"/>
        <v>19_L_300001000_0_4_2</v>
      </c>
      <c r="W818" s="4">
        <v>19155</v>
      </c>
      <c r="X818" s="6"/>
      <c r="Y818" s="8">
        <f t="shared" si="86"/>
        <v>19155</v>
      </c>
      <c r="Z818" s="6" t="b">
        <f t="shared" si="84"/>
        <v>0</v>
      </c>
      <c r="AA818" s="6">
        <f t="shared" si="87"/>
        <v>19011</v>
      </c>
      <c r="AB818" s="4">
        <f t="shared" si="88"/>
        <v>4</v>
      </c>
      <c r="AC818" s="32">
        <f t="shared" si="89"/>
        <v>12.516982497350305</v>
      </c>
      <c r="AD818" s="4">
        <f>VLOOKUP($B818,meanLDage!$Z$3:$AC$3145,4,FALSE)</f>
        <v>4</v>
      </c>
      <c r="AE818" s="32">
        <f>VLOOKUP($B818,meanLDage!$Z$3:$AC$3145,2,FALSE)</f>
        <v>11.889320902866549</v>
      </c>
      <c r="AF818" s="6">
        <f>VLOOKUP(V818,'2017 rep county selection'!$A$1:$C$281,3,FALSE)</f>
        <v>19193</v>
      </c>
      <c r="AH818" s="9">
        <f t="shared" si="90"/>
        <v>19193</v>
      </c>
    </row>
    <row r="819" spans="1:34" ht="15.75" customHeight="1" x14ac:dyDescent="0.3">
      <c r="A819" s="4">
        <v>19</v>
      </c>
      <c r="B819" s="4">
        <v>19125</v>
      </c>
      <c r="C819" s="6" t="s">
        <v>2273</v>
      </c>
      <c r="D819" s="6" t="s">
        <v>53</v>
      </c>
      <c r="E819" s="4">
        <v>19153</v>
      </c>
      <c r="F819" s="4">
        <v>19153</v>
      </c>
      <c r="G819" s="4">
        <v>19153</v>
      </c>
      <c r="H819" s="37">
        <v>286198101</v>
      </c>
      <c r="I819" s="37">
        <v>290035940.32082802</v>
      </c>
      <c r="J819" s="37">
        <v>307831299.09834802</v>
      </c>
      <c r="K819" s="4" t="str">
        <f>VLOOKUP(B819,altitude!$B$3:$E$3232,4)</f>
        <v>L</v>
      </c>
      <c r="L819" s="4">
        <f>VLOOKUP(B819,fuelregion!$C$5:$D$3233,2,FALSE)</f>
        <v>300001000</v>
      </c>
      <c r="M819" s="4">
        <f>VLOOKUP(B819,fuelregion!$H$5:$I$3113,2,FALSE)</f>
        <v>300001000</v>
      </c>
      <c r="N819" s="4">
        <f>VLOOKUP(B819,imbin!$B$4:$D$3233,2,FALSE)</f>
        <v>0</v>
      </c>
      <c r="O819" s="4" t="str">
        <f>VLOOKUP(B819,imbin!$B$4:$D$3233,3,FALSE)</f>
        <v>MOVES</v>
      </c>
      <c r="P819" s="4">
        <f>IF(ISNA(VLOOKUP(B819,rampbin!$B$4:$G$1697,6,FALSE)),2,VLOOKUP(B819,rampbin!$B$4:$G$1697,6,FALSE))</f>
        <v>2</v>
      </c>
      <c r="Q819" s="4" t="str">
        <f>IF(ISNA(VLOOKUP(B819,rampbin!$B$4:$G$1697,5,FALSE)),"MOVES",VLOOKUP(B819,rampbin!$B$4:$G$1697,5,FALSE))</f>
        <v>MOVES</v>
      </c>
      <c r="R819" s="4" t="s">
        <v>1880</v>
      </c>
      <c r="S819" s="6" t="s">
        <v>1851</v>
      </c>
      <c r="T819" s="4">
        <f>VLOOKUP(B819,meanLDage!$B$3:$E$3145,4,FALSE)</f>
        <v>4</v>
      </c>
      <c r="U819" s="32">
        <f>VLOOKUP(B819,meanLDage!$B$3:$E$3145,2,FALSE)</f>
        <v>12.174426519920878</v>
      </c>
      <c r="V819" s="4" t="str">
        <f t="shared" si="85"/>
        <v>19_L_300001000_0_4_2</v>
      </c>
      <c r="W819" s="4">
        <v>19155</v>
      </c>
      <c r="X819" s="6"/>
      <c r="Y819" s="8">
        <f t="shared" si="86"/>
        <v>19155</v>
      </c>
      <c r="Z819" s="6" t="b">
        <f t="shared" si="84"/>
        <v>0</v>
      </c>
      <c r="AA819" s="6">
        <f t="shared" si="87"/>
        <v>19153</v>
      </c>
      <c r="AB819" s="4">
        <f t="shared" si="88"/>
        <v>4</v>
      </c>
      <c r="AC819" s="32">
        <f t="shared" si="89"/>
        <v>12.174426519920878</v>
      </c>
      <c r="AD819" s="4">
        <f>VLOOKUP($B819,meanLDage!$Z$3:$AC$3145,4,FALSE)</f>
        <v>4</v>
      </c>
      <c r="AE819" s="32">
        <f>VLOOKUP($B819,meanLDage!$Z$3:$AC$3145,2,FALSE)</f>
        <v>11.541763624880051</v>
      </c>
      <c r="AF819" s="6">
        <f>VLOOKUP(V819,'2017 rep county selection'!$A$1:$C$281,3,FALSE)</f>
        <v>19193</v>
      </c>
      <c r="AH819" s="9">
        <f t="shared" si="90"/>
        <v>19193</v>
      </c>
    </row>
    <row r="820" spans="1:34" ht="15.75" customHeight="1" x14ac:dyDescent="0.3">
      <c r="A820" s="4">
        <v>19</v>
      </c>
      <c r="B820" s="4">
        <v>19127</v>
      </c>
      <c r="C820" s="6" t="s">
        <v>2273</v>
      </c>
      <c r="D820" s="6" t="s">
        <v>54</v>
      </c>
      <c r="E820" s="4">
        <v>19153</v>
      </c>
      <c r="F820" s="4">
        <v>19153</v>
      </c>
      <c r="G820" s="4">
        <v>19153</v>
      </c>
      <c r="H820" s="37">
        <v>302713745</v>
      </c>
      <c r="I820" s="37">
        <v>287711853.02061403</v>
      </c>
      <c r="J820" s="37">
        <v>305330588.877487</v>
      </c>
      <c r="K820" s="4" t="str">
        <f>VLOOKUP(B820,altitude!$B$3:$E$3232,4)</f>
        <v>L</v>
      </c>
      <c r="L820" s="4">
        <f>VLOOKUP(B820,fuelregion!$C$5:$D$3233,2,FALSE)</f>
        <v>300001000</v>
      </c>
      <c r="M820" s="4">
        <f>VLOOKUP(B820,fuelregion!$H$5:$I$3113,2,FALSE)</f>
        <v>300001000</v>
      </c>
      <c r="N820" s="4">
        <f>VLOOKUP(B820,imbin!$B$4:$D$3233,2,FALSE)</f>
        <v>0</v>
      </c>
      <c r="O820" s="4" t="str">
        <f>VLOOKUP(B820,imbin!$B$4:$D$3233,3,FALSE)</f>
        <v>MOVES</v>
      </c>
      <c r="P820" s="4">
        <f>IF(ISNA(VLOOKUP(B820,rampbin!$B$4:$G$1697,6,FALSE)),2,VLOOKUP(B820,rampbin!$B$4:$G$1697,6,FALSE))</f>
        <v>2</v>
      </c>
      <c r="Q820" s="4" t="str">
        <f>IF(ISNA(VLOOKUP(B820,rampbin!$B$4:$G$1697,5,FALSE)),"MOVES",VLOOKUP(B820,rampbin!$B$4:$G$1697,5,FALSE))</f>
        <v>MOVES</v>
      </c>
      <c r="R820" s="4" t="s">
        <v>1880</v>
      </c>
      <c r="S820" s="6" t="s">
        <v>1851</v>
      </c>
      <c r="T820" s="4">
        <f>VLOOKUP(B820,meanLDage!$B$3:$E$3145,4,FALSE)</f>
        <v>4</v>
      </c>
      <c r="U820" s="32">
        <f>VLOOKUP(B820,meanLDage!$B$3:$E$3145,2,FALSE)</f>
        <v>12.270934671466419</v>
      </c>
      <c r="V820" s="4" t="str">
        <f t="shared" si="85"/>
        <v>19_L_300001000_0_4_2</v>
      </c>
      <c r="W820" s="4">
        <v>19155</v>
      </c>
      <c r="X820" s="6"/>
      <c r="Y820" s="8">
        <f t="shared" si="86"/>
        <v>19155</v>
      </c>
      <c r="Z820" s="6" t="b">
        <f t="shared" si="84"/>
        <v>0</v>
      </c>
      <c r="AA820" s="6">
        <f t="shared" si="87"/>
        <v>19153</v>
      </c>
      <c r="AB820" s="4">
        <f t="shared" si="88"/>
        <v>4</v>
      </c>
      <c r="AC820" s="32">
        <f t="shared" si="89"/>
        <v>12.270934671466419</v>
      </c>
      <c r="AD820" s="4">
        <f>VLOOKUP($B820,meanLDage!$Z$3:$AC$3145,4,FALSE)</f>
        <v>4</v>
      </c>
      <c r="AE820" s="32">
        <f>VLOOKUP($B820,meanLDage!$Z$3:$AC$3145,2,FALSE)</f>
        <v>11.646454966780256</v>
      </c>
      <c r="AF820" s="6">
        <f>VLOOKUP(V820,'2017 rep county selection'!$A$1:$C$281,3,FALSE)</f>
        <v>19193</v>
      </c>
      <c r="AH820" s="9">
        <f t="shared" si="90"/>
        <v>19193</v>
      </c>
    </row>
    <row r="821" spans="1:34" ht="15.75" customHeight="1" x14ac:dyDescent="0.3">
      <c r="A821" s="4">
        <v>19</v>
      </c>
      <c r="B821" s="4">
        <v>19129</v>
      </c>
      <c r="C821" s="6" t="s">
        <v>2273</v>
      </c>
      <c r="D821" s="6" t="s">
        <v>581</v>
      </c>
      <c r="E821" s="4">
        <v>19153</v>
      </c>
      <c r="F821" s="4">
        <v>19153</v>
      </c>
      <c r="G821" s="4">
        <v>19153</v>
      </c>
      <c r="H821" s="37">
        <v>283202936</v>
      </c>
      <c r="I821" s="37">
        <v>253823729.019142</v>
      </c>
      <c r="J821" s="37">
        <v>269457793.56517702</v>
      </c>
      <c r="K821" s="4" t="str">
        <f>VLOOKUP(B821,altitude!$B$3:$E$3232,4)</f>
        <v>L</v>
      </c>
      <c r="L821" s="4">
        <f>VLOOKUP(B821,fuelregion!$C$5:$D$3233,2,FALSE)</f>
        <v>300001000</v>
      </c>
      <c r="M821" s="4">
        <f>VLOOKUP(B821,fuelregion!$H$5:$I$3113,2,FALSE)</f>
        <v>300001000</v>
      </c>
      <c r="N821" s="4">
        <f>VLOOKUP(B821,imbin!$B$4:$D$3233,2,FALSE)</f>
        <v>0</v>
      </c>
      <c r="O821" s="4" t="str">
        <f>VLOOKUP(B821,imbin!$B$4:$D$3233,3,FALSE)</f>
        <v>MOVES</v>
      </c>
      <c r="P821" s="4">
        <f>IF(ISNA(VLOOKUP(B821,rampbin!$B$4:$G$1697,6,FALSE)),2,VLOOKUP(B821,rampbin!$B$4:$G$1697,6,FALSE))</f>
        <v>2</v>
      </c>
      <c r="Q821" s="4" t="str">
        <f>IF(ISNA(VLOOKUP(B821,rampbin!$B$4:$G$1697,5,FALSE)),"MOVES",VLOOKUP(B821,rampbin!$B$4:$G$1697,5,FALSE))</f>
        <v>MOVES</v>
      </c>
      <c r="R821" s="4" t="s">
        <v>1877</v>
      </c>
      <c r="S821" s="6" t="s">
        <v>2020</v>
      </c>
      <c r="T821" s="4">
        <f>VLOOKUP(B821,meanLDage!$B$3:$E$3145,4,FALSE)</f>
        <v>4</v>
      </c>
      <c r="U821" s="32">
        <f>VLOOKUP(B821,meanLDage!$B$3:$E$3145,2,FALSE)</f>
        <v>11.704595043872166</v>
      </c>
      <c r="V821" s="4" t="str">
        <f t="shared" si="85"/>
        <v>19_L_300001000_0_4_2</v>
      </c>
      <c r="W821" s="4">
        <v>19155</v>
      </c>
      <c r="X821" s="6"/>
      <c r="Y821" s="8">
        <f t="shared" si="86"/>
        <v>19155</v>
      </c>
      <c r="Z821" s="6" t="b">
        <f t="shared" si="84"/>
        <v>0</v>
      </c>
      <c r="AA821" s="6">
        <f t="shared" si="87"/>
        <v>19153</v>
      </c>
      <c r="AB821" s="4">
        <f t="shared" si="88"/>
        <v>4</v>
      </c>
      <c r="AC821" s="32">
        <f t="shared" si="89"/>
        <v>11.704595043872166</v>
      </c>
      <c r="AD821" s="4">
        <f>VLOOKUP($B821,meanLDage!$Z$3:$AC$3145,4,FALSE)</f>
        <v>4</v>
      </c>
      <c r="AE821" s="32">
        <f>VLOOKUP($B821,meanLDage!$Z$3:$AC$3145,2,FALSE)</f>
        <v>11.031267634028755</v>
      </c>
      <c r="AF821" s="6">
        <f>VLOOKUP(V821,'2017 rep county selection'!$A$1:$C$281,3,FALSE)</f>
        <v>19193</v>
      </c>
      <c r="AH821" s="9">
        <f t="shared" si="90"/>
        <v>19193</v>
      </c>
    </row>
    <row r="822" spans="1:34" ht="15.75" customHeight="1" x14ac:dyDescent="0.3">
      <c r="A822" s="4">
        <v>19</v>
      </c>
      <c r="B822" s="4">
        <v>19131</v>
      </c>
      <c r="C822" s="6" t="s">
        <v>2273</v>
      </c>
      <c r="D822" s="6" t="s">
        <v>386</v>
      </c>
      <c r="E822" s="4">
        <v>19011</v>
      </c>
      <c r="F822" s="4">
        <v>19011</v>
      </c>
      <c r="G822" s="4">
        <v>19011</v>
      </c>
      <c r="H822" s="37">
        <v>60246005</v>
      </c>
      <c r="I822" s="37">
        <v>87629800.888429403</v>
      </c>
      <c r="J822" s="37">
        <v>93031347.714266002</v>
      </c>
      <c r="K822" s="4" t="str">
        <f>VLOOKUP(B822,altitude!$B$3:$E$3232,4)</f>
        <v>L</v>
      </c>
      <c r="L822" s="4">
        <f>VLOOKUP(B822,fuelregion!$C$5:$D$3233,2,FALSE)</f>
        <v>300001000</v>
      </c>
      <c r="M822" s="4">
        <f>VLOOKUP(B822,fuelregion!$H$5:$I$3113,2,FALSE)</f>
        <v>300001000</v>
      </c>
      <c r="N822" s="4">
        <f>VLOOKUP(B822,imbin!$B$4:$D$3233,2,FALSE)</f>
        <v>0</v>
      </c>
      <c r="O822" s="4" t="str">
        <f>VLOOKUP(B822,imbin!$B$4:$D$3233,3,FALSE)</f>
        <v>MOVES</v>
      </c>
      <c r="P822" s="4">
        <f>IF(ISNA(VLOOKUP(B822,rampbin!$B$4:$G$1697,6,FALSE)),2,VLOOKUP(B822,rampbin!$B$4:$G$1697,6,FALSE))</f>
        <v>2</v>
      </c>
      <c r="Q822" s="4" t="str">
        <f>IF(ISNA(VLOOKUP(B822,rampbin!$B$4:$G$1697,5,FALSE)),"MOVES",VLOOKUP(B822,rampbin!$B$4:$G$1697,5,FALSE))</f>
        <v>MOVES</v>
      </c>
      <c r="R822" s="4" t="s">
        <v>1880</v>
      </c>
      <c r="S822" s="6" t="s">
        <v>1851</v>
      </c>
      <c r="T822" s="4">
        <f>VLOOKUP(B822,meanLDage!$B$3:$E$3145,4,FALSE)</f>
        <v>4</v>
      </c>
      <c r="U822" s="32">
        <f>VLOOKUP(B822,meanLDage!$B$3:$E$3145,2,FALSE)</f>
        <v>12.914261674658695</v>
      </c>
      <c r="V822" s="4" t="str">
        <f t="shared" si="85"/>
        <v>19_L_300001000_0_4_2</v>
      </c>
      <c r="W822" s="4">
        <v>19155</v>
      </c>
      <c r="X822" s="6"/>
      <c r="Y822" s="8">
        <f t="shared" si="86"/>
        <v>19155</v>
      </c>
      <c r="Z822" s="6" t="b">
        <f t="shared" si="84"/>
        <v>0</v>
      </c>
      <c r="AA822" s="6">
        <f t="shared" si="87"/>
        <v>19011</v>
      </c>
      <c r="AB822" s="4">
        <f t="shared" si="88"/>
        <v>4</v>
      </c>
      <c r="AC822" s="32">
        <f t="shared" si="89"/>
        <v>12.914261674658695</v>
      </c>
      <c r="AD822" s="4">
        <f>VLOOKUP($B822,meanLDage!$Z$3:$AC$3145,4,FALSE)</f>
        <v>4</v>
      </c>
      <c r="AE822" s="32">
        <f>VLOOKUP($B822,meanLDage!$Z$3:$AC$3145,2,FALSE)</f>
        <v>12.230914963353115</v>
      </c>
      <c r="AF822" s="6">
        <f>VLOOKUP(V822,'2017 rep county selection'!$A$1:$C$281,3,FALSE)</f>
        <v>19193</v>
      </c>
      <c r="AH822" s="9">
        <f t="shared" si="90"/>
        <v>19193</v>
      </c>
    </row>
    <row r="823" spans="1:34" ht="15.75" customHeight="1" x14ac:dyDescent="0.3">
      <c r="A823" s="4">
        <v>19</v>
      </c>
      <c r="B823" s="4">
        <v>19133</v>
      </c>
      <c r="C823" s="6" t="s">
        <v>2273</v>
      </c>
      <c r="D823" s="6" t="s">
        <v>582</v>
      </c>
      <c r="E823" s="4">
        <v>19011</v>
      </c>
      <c r="F823" s="4">
        <v>19011</v>
      </c>
      <c r="G823" s="4">
        <v>19011</v>
      </c>
      <c r="H823" s="37">
        <v>244034742</v>
      </c>
      <c r="I823" s="37">
        <v>203747956.38791201</v>
      </c>
      <c r="J823" s="37">
        <v>216318386.00764799</v>
      </c>
      <c r="K823" s="4" t="str">
        <f>VLOOKUP(B823,altitude!$B$3:$E$3232,4)</f>
        <v>L</v>
      </c>
      <c r="L823" s="4">
        <f>VLOOKUP(B823,fuelregion!$C$5:$D$3233,2,FALSE)</f>
        <v>300001000</v>
      </c>
      <c r="M823" s="4">
        <f>VLOOKUP(B823,fuelregion!$H$5:$I$3113,2,FALSE)</f>
        <v>300001000</v>
      </c>
      <c r="N823" s="4">
        <f>VLOOKUP(B823,imbin!$B$4:$D$3233,2,FALSE)</f>
        <v>0</v>
      </c>
      <c r="O823" s="4" t="str">
        <f>VLOOKUP(B823,imbin!$B$4:$D$3233,3,FALSE)</f>
        <v>MOVES</v>
      </c>
      <c r="P823" s="4">
        <f>IF(ISNA(VLOOKUP(B823,rampbin!$B$4:$G$1697,6,FALSE)),2,VLOOKUP(B823,rampbin!$B$4:$G$1697,6,FALSE))</f>
        <v>2</v>
      </c>
      <c r="Q823" s="4" t="str">
        <f>IF(ISNA(VLOOKUP(B823,rampbin!$B$4:$G$1697,5,FALSE)),"MOVES",VLOOKUP(B823,rampbin!$B$4:$G$1697,5,FALSE))</f>
        <v>MOVES</v>
      </c>
      <c r="R823" s="4" t="s">
        <v>1880</v>
      </c>
      <c r="S823" s="6" t="s">
        <v>1851</v>
      </c>
      <c r="T823" s="4">
        <f>VLOOKUP(B823,meanLDage!$B$3:$E$3145,4,FALSE)</f>
        <v>5</v>
      </c>
      <c r="U823" s="32">
        <f>VLOOKUP(B823,meanLDage!$B$3:$E$3145,2,FALSE)</f>
        <v>13.311579557098437</v>
      </c>
      <c r="V823" s="4" t="str">
        <f t="shared" si="85"/>
        <v>19_L_300001000_0_4_2</v>
      </c>
      <c r="W823" s="4">
        <v>19111</v>
      </c>
      <c r="X823" s="6"/>
      <c r="Y823" s="8">
        <f t="shared" si="86"/>
        <v>19111</v>
      </c>
      <c r="Z823" s="6" t="b">
        <f t="shared" si="84"/>
        <v>0</v>
      </c>
      <c r="AA823" s="6">
        <f t="shared" si="87"/>
        <v>19011</v>
      </c>
      <c r="AB823" s="4">
        <f t="shared" si="88"/>
        <v>5</v>
      </c>
      <c r="AC823" s="32">
        <f t="shared" si="89"/>
        <v>13.311579557098437</v>
      </c>
      <c r="AD823" s="4">
        <f>VLOOKUP($B823,meanLDage!$Z$3:$AC$3145,4,FALSE)</f>
        <v>4</v>
      </c>
      <c r="AE823" s="32">
        <f>VLOOKUP($B823,meanLDage!$Z$3:$AC$3145,2,FALSE)</f>
        <v>12.557528355763896</v>
      </c>
      <c r="AF823" s="6">
        <f>VLOOKUP(V823,'2017 rep county selection'!$A$1:$C$281,3,FALSE)</f>
        <v>19193</v>
      </c>
      <c r="AH823" s="9">
        <f t="shared" si="90"/>
        <v>19193</v>
      </c>
    </row>
    <row r="824" spans="1:34" ht="15.75" customHeight="1" x14ac:dyDescent="0.3">
      <c r="A824" s="4">
        <v>19</v>
      </c>
      <c r="B824" s="4">
        <v>19135</v>
      </c>
      <c r="C824" s="6" t="s">
        <v>2273</v>
      </c>
      <c r="D824" s="6" t="s">
        <v>56</v>
      </c>
      <c r="E824" s="4">
        <v>19011</v>
      </c>
      <c r="F824" s="4">
        <v>19011</v>
      </c>
      <c r="G824" s="4">
        <v>19011</v>
      </c>
      <c r="H824" s="37">
        <v>57236609</v>
      </c>
      <c r="I824" s="37">
        <v>84916647.6105818</v>
      </c>
      <c r="J824" s="37">
        <v>90152673.220039606</v>
      </c>
      <c r="K824" s="4" t="str">
        <f>VLOOKUP(B824,altitude!$B$3:$E$3232,4)</f>
        <v>L</v>
      </c>
      <c r="L824" s="4">
        <f>VLOOKUP(B824,fuelregion!$C$5:$D$3233,2,FALSE)</f>
        <v>300001000</v>
      </c>
      <c r="M824" s="4">
        <f>VLOOKUP(B824,fuelregion!$H$5:$I$3113,2,FALSE)</f>
        <v>300001000</v>
      </c>
      <c r="N824" s="4">
        <f>VLOOKUP(B824,imbin!$B$4:$D$3233,2,FALSE)</f>
        <v>0</v>
      </c>
      <c r="O824" s="4" t="str">
        <f>VLOOKUP(B824,imbin!$B$4:$D$3233,3,FALSE)</f>
        <v>MOVES</v>
      </c>
      <c r="P824" s="4">
        <f>IF(ISNA(VLOOKUP(B824,rampbin!$B$4:$G$1697,6,FALSE)),2,VLOOKUP(B824,rampbin!$B$4:$G$1697,6,FALSE))</f>
        <v>2</v>
      </c>
      <c r="Q824" s="4" t="str">
        <f>IF(ISNA(VLOOKUP(B824,rampbin!$B$4:$G$1697,5,FALSE)),"MOVES",VLOOKUP(B824,rampbin!$B$4:$G$1697,5,FALSE))</f>
        <v>MOVES</v>
      </c>
      <c r="R824" s="4" t="s">
        <v>1880</v>
      </c>
      <c r="S824" s="6" t="s">
        <v>1851</v>
      </c>
      <c r="T824" s="4">
        <f>VLOOKUP(B824,meanLDage!$B$3:$E$3145,4,FALSE)</f>
        <v>5</v>
      </c>
      <c r="U824" s="32">
        <f>VLOOKUP(B824,meanLDage!$B$3:$E$3145,2,FALSE)</f>
        <v>13.041699807914993</v>
      </c>
      <c r="V824" s="4" t="str">
        <f t="shared" si="85"/>
        <v>19_L_300001000_0_4_2</v>
      </c>
      <c r="W824" s="4">
        <v>19111</v>
      </c>
      <c r="X824" s="6"/>
      <c r="Y824" s="8">
        <f t="shared" si="86"/>
        <v>19111</v>
      </c>
      <c r="Z824" s="6" t="b">
        <f t="shared" si="84"/>
        <v>0</v>
      </c>
      <c r="AA824" s="6">
        <f t="shared" si="87"/>
        <v>19011</v>
      </c>
      <c r="AB824" s="4">
        <f t="shared" si="88"/>
        <v>5</v>
      </c>
      <c r="AC824" s="32">
        <f t="shared" si="89"/>
        <v>13.041699807914993</v>
      </c>
      <c r="AD824" s="4">
        <f>VLOOKUP($B824,meanLDage!$Z$3:$AC$3145,4,FALSE)</f>
        <v>4</v>
      </c>
      <c r="AE824" s="32">
        <f>VLOOKUP($B824,meanLDage!$Z$3:$AC$3145,2,FALSE)</f>
        <v>12.383020156214711</v>
      </c>
      <c r="AF824" s="6">
        <f>VLOOKUP(V824,'2017 rep county selection'!$A$1:$C$281,3,FALSE)</f>
        <v>19193</v>
      </c>
      <c r="AH824" s="9">
        <f t="shared" si="90"/>
        <v>19193</v>
      </c>
    </row>
    <row r="825" spans="1:34" ht="15.75" customHeight="1" x14ac:dyDescent="0.3">
      <c r="A825" s="4">
        <v>19</v>
      </c>
      <c r="B825" s="4">
        <v>19137</v>
      </c>
      <c r="C825" s="6" t="s">
        <v>2273</v>
      </c>
      <c r="D825" s="6" t="s">
        <v>57</v>
      </c>
      <c r="E825" s="4">
        <v>19153</v>
      </c>
      <c r="F825" s="4">
        <v>19153</v>
      </c>
      <c r="G825" s="4">
        <v>19153</v>
      </c>
      <c r="H825" s="37">
        <v>94821390</v>
      </c>
      <c r="I825" s="37">
        <v>90290307.395664901</v>
      </c>
      <c r="J825" s="37">
        <v>95837363.918907002</v>
      </c>
      <c r="K825" s="4" t="str">
        <f>VLOOKUP(B825,altitude!$B$3:$E$3232,4)</f>
        <v>L</v>
      </c>
      <c r="L825" s="4">
        <f>VLOOKUP(B825,fuelregion!$C$5:$D$3233,2,FALSE)</f>
        <v>300001000</v>
      </c>
      <c r="M825" s="4">
        <f>VLOOKUP(B825,fuelregion!$H$5:$I$3113,2,FALSE)</f>
        <v>300001000</v>
      </c>
      <c r="N825" s="4">
        <f>VLOOKUP(B825,imbin!$B$4:$D$3233,2,FALSE)</f>
        <v>0</v>
      </c>
      <c r="O825" s="4" t="str">
        <f>VLOOKUP(B825,imbin!$B$4:$D$3233,3,FALSE)</f>
        <v>MOVES</v>
      </c>
      <c r="P825" s="4">
        <f>IF(ISNA(VLOOKUP(B825,rampbin!$B$4:$G$1697,6,FALSE)),2,VLOOKUP(B825,rampbin!$B$4:$G$1697,6,FALSE))</f>
        <v>2</v>
      </c>
      <c r="Q825" s="4" t="str">
        <f>IF(ISNA(VLOOKUP(B825,rampbin!$B$4:$G$1697,5,FALSE)),"MOVES",VLOOKUP(B825,rampbin!$B$4:$G$1697,5,FALSE))</f>
        <v>MOVES</v>
      </c>
      <c r="R825" s="4" t="s">
        <v>1880</v>
      </c>
      <c r="S825" s="6" t="s">
        <v>1851</v>
      </c>
      <c r="T825" s="4">
        <f>VLOOKUP(B825,meanLDage!$B$3:$E$3145,4,FALSE)</f>
        <v>5</v>
      </c>
      <c r="U825" s="32">
        <f>VLOOKUP(B825,meanLDage!$B$3:$E$3145,2,FALSE)</f>
        <v>13.099596807662561</v>
      </c>
      <c r="V825" s="4" t="str">
        <f t="shared" si="85"/>
        <v>19_L_300001000_0_4_2</v>
      </c>
      <c r="W825" s="4">
        <v>19111</v>
      </c>
      <c r="X825" s="6"/>
      <c r="Y825" s="8">
        <f t="shared" si="86"/>
        <v>19111</v>
      </c>
      <c r="Z825" s="6" t="b">
        <f t="shared" si="84"/>
        <v>0</v>
      </c>
      <c r="AA825" s="6">
        <f t="shared" si="87"/>
        <v>19153</v>
      </c>
      <c r="AB825" s="4">
        <f t="shared" si="88"/>
        <v>5</v>
      </c>
      <c r="AC825" s="32">
        <f t="shared" si="89"/>
        <v>13.099596807662561</v>
      </c>
      <c r="AD825" s="4">
        <f>VLOOKUP($B825,meanLDage!$Z$3:$AC$3145,4,FALSE)</f>
        <v>4</v>
      </c>
      <c r="AE825" s="32">
        <f>VLOOKUP($B825,meanLDage!$Z$3:$AC$3145,2,FALSE)</f>
        <v>12.403237012583961</v>
      </c>
      <c r="AF825" s="6">
        <f>VLOOKUP(V825,'2017 rep county selection'!$A$1:$C$281,3,FALSE)</f>
        <v>19193</v>
      </c>
      <c r="AH825" s="9">
        <f t="shared" si="90"/>
        <v>19193</v>
      </c>
    </row>
    <row r="826" spans="1:34" ht="15.75" customHeight="1" x14ac:dyDescent="0.3">
      <c r="A826" s="4">
        <v>19</v>
      </c>
      <c r="B826" s="4">
        <v>19139</v>
      </c>
      <c r="C826" s="6" t="s">
        <v>2273</v>
      </c>
      <c r="D826" s="6" t="s">
        <v>583</v>
      </c>
      <c r="E826" s="4">
        <v>19153</v>
      </c>
      <c r="F826" s="4">
        <v>19153</v>
      </c>
      <c r="G826" s="4">
        <v>19153</v>
      </c>
      <c r="H826" s="37">
        <v>314503863</v>
      </c>
      <c r="I826" s="37">
        <v>357046304.13460797</v>
      </c>
      <c r="J826" s="37">
        <v>378884372.79626101</v>
      </c>
      <c r="K826" s="4" t="str">
        <f>VLOOKUP(B826,altitude!$B$3:$E$3232,4)</f>
        <v>L</v>
      </c>
      <c r="L826" s="4">
        <f>VLOOKUP(B826,fuelregion!$C$5:$D$3233,2,FALSE)</f>
        <v>300001000</v>
      </c>
      <c r="M826" s="4">
        <f>VLOOKUP(B826,fuelregion!$H$5:$I$3113,2,FALSE)</f>
        <v>300001000</v>
      </c>
      <c r="N826" s="4">
        <f>VLOOKUP(B826,imbin!$B$4:$D$3233,2,FALSE)</f>
        <v>0</v>
      </c>
      <c r="O826" s="4" t="str">
        <f>VLOOKUP(B826,imbin!$B$4:$D$3233,3,FALSE)</f>
        <v>MOVES</v>
      </c>
      <c r="P826" s="4">
        <f>IF(ISNA(VLOOKUP(B826,rampbin!$B$4:$G$1697,6,FALSE)),2,VLOOKUP(B826,rampbin!$B$4:$G$1697,6,FALSE))</f>
        <v>2</v>
      </c>
      <c r="Q826" s="4" t="str">
        <f>IF(ISNA(VLOOKUP(B826,rampbin!$B$4:$G$1697,5,FALSE)),"MOVES",VLOOKUP(B826,rampbin!$B$4:$G$1697,5,FALSE))</f>
        <v>MOVES</v>
      </c>
      <c r="R826" s="4" t="s">
        <v>1880</v>
      </c>
      <c r="S826" s="6" t="s">
        <v>1851</v>
      </c>
      <c r="T826" s="4">
        <f>VLOOKUP(B826,meanLDage!$B$3:$E$3145,4,FALSE)</f>
        <v>4</v>
      </c>
      <c r="U826" s="32">
        <f>VLOOKUP(B826,meanLDage!$B$3:$E$3145,2,FALSE)</f>
        <v>11.73004475829096</v>
      </c>
      <c r="V826" s="4" t="str">
        <f t="shared" si="85"/>
        <v>19_L_300001000_0_4_2</v>
      </c>
      <c r="W826" s="4">
        <v>19155</v>
      </c>
      <c r="X826" s="6"/>
      <c r="Y826" s="8">
        <f t="shared" si="86"/>
        <v>19155</v>
      </c>
      <c r="Z826" s="6" t="b">
        <f t="shared" si="84"/>
        <v>0</v>
      </c>
      <c r="AA826" s="6">
        <f t="shared" si="87"/>
        <v>19153</v>
      </c>
      <c r="AB826" s="4">
        <f t="shared" si="88"/>
        <v>4</v>
      </c>
      <c r="AC826" s="32">
        <f t="shared" si="89"/>
        <v>11.73004475829096</v>
      </c>
      <c r="AD826" s="4">
        <f>VLOOKUP($B826,meanLDage!$Z$3:$AC$3145,4,FALSE)</f>
        <v>4</v>
      </c>
      <c r="AE826" s="32">
        <f>VLOOKUP($B826,meanLDage!$Z$3:$AC$3145,2,FALSE)</f>
        <v>11.140320972878914</v>
      </c>
      <c r="AF826" s="6">
        <f>VLOOKUP(V826,'2017 rep county selection'!$A$1:$C$281,3,FALSE)</f>
        <v>19193</v>
      </c>
      <c r="AH826" s="9">
        <f t="shared" si="90"/>
        <v>19193</v>
      </c>
    </row>
    <row r="827" spans="1:34" ht="15.75" customHeight="1" x14ac:dyDescent="0.3">
      <c r="A827" s="4">
        <v>19</v>
      </c>
      <c r="B827" s="4">
        <v>19141</v>
      </c>
      <c r="C827" s="6" t="s">
        <v>2273</v>
      </c>
      <c r="D827" s="6" t="s">
        <v>584</v>
      </c>
      <c r="E827" s="4">
        <v>19153</v>
      </c>
      <c r="F827" s="4">
        <v>19153</v>
      </c>
      <c r="G827" s="4">
        <v>19153</v>
      </c>
      <c r="H827" s="37">
        <v>128594716</v>
      </c>
      <c r="I827" s="37">
        <v>123971705.06072</v>
      </c>
      <c r="J827" s="37">
        <v>131614225.087768</v>
      </c>
      <c r="K827" s="4" t="str">
        <f>VLOOKUP(B827,altitude!$B$3:$E$3232,4)</f>
        <v>L</v>
      </c>
      <c r="L827" s="4">
        <f>VLOOKUP(B827,fuelregion!$C$5:$D$3233,2,FALSE)</f>
        <v>300001000</v>
      </c>
      <c r="M827" s="4">
        <f>VLOOKUP(B827,fuelregion!$H$5:$I$3113,2,FALSE)</f>
        <v>300001000</v>
      </c>
      <c r="N827" s="4">
        <f>VLOOKUP(B827,imbin!$B$4:$D$3233,2,FALSE)</f>
        <v>0</v>
      </c>
      <c r="O827" s="4" t="str">
        <f>VLOOKUP(B827,imbin!$B$4:$D$3233,3,FALSE)</f>
        <v>MOVES</v>
      </c>
      <c r="P827" s="4">
        <f>IF(ISNA(VLOOKUP(B827,rampbin!$B$4:$G$1697,6,FALSE)),2,VLOOKUP(B827,rampbin!$B$4:$G$1697,6,FALSE))</f>
        <v>2</v>
      </c>
      <c r="Q827" s="4" t="str">
        <f>IF(ISNA(VLOOKUP(B827,rampbin!$B$4:$G$1697,5,FALSE)),"MOVES",VLOOKUP(B827,rampbin!$B$4:$G$1697,5,FALSE))</f>
        <v>MOVES</v>
      </c>
      <c r="R827" s="4" t="s">
        <v>1880</v>
      </c>
      <c r="S827" s="6" t="s">
        <v>1851</v>
      </c>
      <c r="T827" s="4">
        <f>VLOOKUP(B827,meanLDage!$B$3:$E$3145,4,FALSE)</f>
        <v>4</v>
      </c>
      <c r="U827" s="32">
        <f>VLOOKUP(B827,meanLDage!$B$3:$E$3145,2,FALSE)</f>
        <v>12.801460227791587</v>
      </c>
      <c r="V827" s="4" t="str">
        <f t="shared" si="85"/>
        <v>19_L_300001000_0_4_2</v>
      </c>
      <c r="W827" s="4">
        <v>19155</v>
      </c>
      <c r="X827" s="6"/>
      <c r="Y827" s="8">
        <f t="shared" si="86"/>
        <v>19155</v>
      </c>
      <c r="Z827" s="6" t="b">
        <f t="shared" si="84"/>
        <v>0</v>
      </c>
      <c r="AA827" s="6">
        <f t="shared" si="87"/>
        <v>19153</v>
      </c>
      <c r="AB827" s="4">
        <f t="shared" si="88"/>
        <v>4</v>
      </c>
      <c r="AC827" s="32">
        <f t="shared" si="89"/>
        <v>12.801460227791587</v>
      </c>
      <c r="AD827" s="4">
        <f>VLOOKUP($B827,meanLDage!$Z$3:$AC$3145,4,FALSE)</f>
        <v>4</v>
      </c>
      <c r="AE827" s="32">
        <f>VLOOKUP($B827,meanLDage!$Z$3:$AC$3145,2,FALSE)</f>
        <v>12.079851522161306</v>
      </c>
      <c r="AF827" s="6">
        <f>VLOOKUP(V827,'2017 rep county selection'!$A$1:$C$281,3,FALSE)</f>
        <v>19193</v>
      </c>
      <c r="AH827" s="9">
        <f t="shared" si="90"/>
        <v>19193</v>
      </c>
    </row>
    <row r="828" spans="1:34" ht="15.75" customHeight="1" x14ac:dyDescent="0.3">
      <c r="A828" s="4">
        <v>19</v>
      </c>
      <c r="B828" s="4">
        <v>19143</v>
      </c>
      <c r="C828" s="6" t="s">
        <v>2273</v>
      </c>
      <c r="D828" s="6" t="s">
        <v>303</v>
      </c>
      <c r="E828" s="4">
        <v>19011</v>
      </c>
      <c r="F828" s="4">
        <v>19011</v>
      </c>
      <c r="G828" s="4">
        <v>19011</v>
      </c>
      <c r="H828" s="37">
        <v>53092631</v>
      </c>
      <c r="I828" s="37">
        <v>75043409.442578897</v>
      </c>
      <c r="J828" s="37">
        <v>79671243.310408697</v>
      </c>
      <c r="K828" s="4" t="str">
        <f>VLOOKUP(B828,altitude!$B$3:$E$3232,4)</f>
        <v>L</v>
      </c>
      <c r="L828" s="4">
        <f>VLOOKUP(B828,fuelregion!$C$5:$D$3233,2,FALSE)</f>
        <v>300001000</v>
      </c>
      <c r="M828" s="4">
        <f>VLOOKUP(B828,fuelregion!$H$5:$I$3113,2,FALSE)</f>
        <v>300001000</v>
      </c>
      <c r="N828" s="4">
        <f>VLOOKUP(B828,imbin!$B$4:$D$3233,2,FALSE)</f>
        <v>0</v>
      </c>
      <c r="O828" s="4" t="str">
        <f>VLOOKUP(B828,imbin!$B$4:$D$3233,3,FALSE)</f>
        <v>MOVES</v>
      </c>
      <c r="P828" s="4">
        <f>IF(ISNA(VLOOKUP(B828,rampbin!$B$4:$G$1697,6,FALSE)),2,VLOOKUP(B828,rampbin!$B$4:$G$1697,6,FALSE))</f>
        <v>2</v>
      </c>
      <c r="Q828" s="4" t="str">
        <f>IF(ISNA(VLOOKUP(B828,rampbin!$B$4:$G$1697,5,FALSE)),"MOVES",VLOOKUP(B828,rampbin!$B$4:$G$1697,5,FALSE))</f>
        <v>MOVES</v>
      </c>
      <c r="R828" s="4" t="s">
        <v>1880</v>
      </c>
      <c r="S828" s="6" t="s">
        <v>1851</v>
      </c>
      <c r="T828" s="4">
        <f>VLOOKUP(B828,meanLDage!$B$3:$E$3145,4,FALSE)</f>
        <v>5</v>
      </c>
      <c r="U828" s="32">
        <f>VLOOKUP(B828,meanLDage!$B$3:$E$3145,2,FALSE)</f>
        <v>13.40948156410901</v>
      </c>
      <c r="V828" s="4" t="str">
        <f t="shared" si="85"/>
        <v>19_L_300001000_0_4_2</v>
      </c>
      <c r="W828" s="4">
        <v>19111</v>
      </c>
      <c r="X828" s="6"/>
      <c r="Y828" s="8">
        <f t="shared" si="86"/>
        <v>19111</v>
      </c>
      <c r="Z828" s="6" t="b">
        <f t="shared" si="84"/>
        <v>0</v>
      </c>
      <c r="AA828" s="6">
        <f t="shared" si="87"/>
        <v>19011</v>
      </c>
      <c r="AB828" s="4">
        <f t="shared" si="88"/>
        <v>5</v>
      </c>
      <c r="AC828" s="32">
        <f t="shared" si="89"/>
        <v>13.40948156410901</v>
      </c>
      <c r="AD828" s="4">
        <f>VLOOKUP($B828,meanLDage!$Z$3:$AC$3145,4,FALSE)</f>
        <v>4</v>
      </c>
      <c r="AE828" s="32">
        <f>VLOOKUP($B828,meanLDage!$Z$3:$AC$3145,2,FALSE)</f>
        <v>12.706147670320449</v>
      </c>
      <c r="AF828" s="6">
        <f>VLOOKUP(V828,'2017 rep county selection'!$A$1:$C$281,3,FALSE)</f>
        <v>19193</v>
      </c>
      <c r="AH828" s="9">
        <f t="shared" si="90"/>
        <v>19193</v>
      </c>
    </row>
    <row r="829" spans="1:34" ht="15.75" customHeight="1" x14ac:dyDescent="0.3">
      <c r="A829" s="4">
        <v>19</v>
      </c>
      <c r="B829" s="4">
        <v>19145</v>
      </c>
      <c r="C829" s="6" t="s">
        <v>2273</v>
      </c>
      <c r="D829" s="6" t="s">
        <v>585</v>
      </c>
      <c r="E829" s="4">
        <v>19011</v>
      </c>
      <c r="F829" s="4">
        <v>19011</v>
      </c>
      <c r="G829" s="4">
        <v>19011</v>
      </c>
      <c r="H829" s="37">
        <v>121010593</v>
      </c>
      <c r="I829" s="37">
        <v>113962620.40978</v>
      </c>
      <c r="J829" s="37">
        <v>120956143.995414</v>
      </c>
      <c r="K829" s="4" t="str">
        <f>VLOOKUP(B829,altitude!$B$3:$E$3232,4)</f>
        <v>L</v>
      </c>
      <c r="L829" s="4">
        <f>VLOOKUP(B829,fuelregion!$C$5:$D$3233,2,FALSE)</f>
        <v>300001000</v>
      </c>
      <c r="M829" s="4">
        <f>VLOOKUP(B829,fuelregion!$H$5:$I$3113,2,FALSE)</f>
        <v>300001000</v>
      </c>
      <c r="N829" s="4">
        <f>VLOOKUP(B829,imbin!$B$4:$D$3233,2,FALSE)</f>
        <v>0</v>
      </c>
      <c r="O829" s="4" t="str">
        <f>VLOOKUP(B829,imbin!$B$4:$D$3233,3,FALSE)</f>
        <v>MOVES</v>
      </c>
      <c r="P829" s="4">
        <f>IF(ISNA(VLOOKUP(B829,rampbin!$B$4:$G$1697,6,FALSE)),2,VLOOKUP(B829,rampbin!$B$4:$G$1697,6,FALSE))</f>
        <v>2</v>
      </c>
      <c r="Q829" s="4" t="str">
        <f>IF(ISNA(VLOOKUP(B829,rampbin!$B$4:$G$1697,5,FALSE)),"MOVES",VLOOKUP(B829,rampbin!$B$4:$G$1697,5,FALSE))</f>
        <v>MOVES</v>
      </c>
      <c r="R829" s="4" t="s">
        <v>1880</v>
      </c>
      <c r="S829" s="6" t="s">
        <v>1851</v>
      </c>
      <c r="T829" s="4">
        <f>VLOOKUP(B829,meanLDage!$B$3:$E$3145,4,FALSE)</f>
        <v>5</v>
      </c>
      <c r="U829" s="32">
        <f>VLOOKUP(B829,meanLDage!$B$3:$E$3145,2,FALSE)</f>
        <v>13.133987795398067</v>
      </c>
      <c r="V829" s="4" t="str">
        <f t="shared" si="85"/>
        <v>19_L_300001000_0_4_2</v>
      </c>
      <c r="W829" s="4">
        <v>19111</v>
      </c>
      <c r="X829" s="6"/>
      <c r="Y829" s="8">
        <f t="shared" si="86"/>
        <v>19111</v>
      </c>
      <c r="Z829" s="6" t="b">
        <f t="shared" si="84"/>
        <v>0</v>
      </c>
      <c r="AA829" s="6">
        <f t="shared" si="87"/>
        <v>19011</v>
      </c>
      <c r="AB829" s="4">
        <f t="shared" si="88"/>
        <v>5</v>
      </c>
      <c r="AC829" s="32">
        <f t="shared" si="89"/>
        <v>13.133987795398067</v>
      </c>
      <c r="AD829" s="4">
        <f>VLOOKUP($B829,meanLDage!$Z$3:$AC$3145,4,FALSE)</f>
        <v>4</v>
      </c>
      <c r="AE829" s="32">
        <f>VLOOKUP($B829,meanLDage!$Z$3:$AC$3145,2,FALSE)</f>
        <v>12.436069258390233</v>
      </c>
      <c r="AF829" s="6">
        <f>VLOOKUP(V829,'2017 rep county selection'!$A$1:$C$281,3,FALSE)</f>
        <v>19193</v>
      </c>
      <c r="AH829" s="9">
        <f t="shared" si="90"/>
        <v>19193</v>
      </c>
    </row>
    <row r="830" spans="1:34" ht="15.75" customHeight="1" x14ac:dyDescent="0.3">
      <c r="A830" s="4">
        <v>19</v>
      </c>
      <c r="B830" s="4">
        <v>19147</v>
      </c>
      <c r="C830" s="6" t="s">
        <v>2273</v>
      </c>
      <c r="D830" s="6" t="s">
        <v>586</v>
      </c>
      <c r="E830" s="4">
        <v>19153</v>
      </c>
      <c r="F830" s="4">
        <v>19153</v>
      </c>
      <c r="G830" s="4">
        <v>19153</v>
      </c>
      <c r="H830" s="37">
        <v>79591309</v>
      </c>
      <c r="I830" s="37">
        <v>93078877.430172995</v>
      </c>
      <c r="J830" s="37">
        <v>98817961.056636304</v>
      </c>
      <c r="K830" s="4" t="str">
        <f>VLOOKUP(B830,altitude!$B$3:$E$3232,4)</f>
        <v>L</v>
      </c>
      <c r="L830" s="4">
        <f>VLOOKUP(B830,fuelregion!$C$5:$D$3233,2,FALSE)</f>
        <v>300001000</v>
      </c>
      <c r="M830" s="4">
        <f>VLOOKUP(B830,fuelregion!$H$5:$I$3113,2,FALSE)</f>
        <v>300001000</v>
      </c>
      <c r="N830" s="4">
        <f>VLOOKUP(B830,imbin!$B$4:$D$3233,2,FALSE)</f>
        <v>0</v>
      </c>
      <c r="O830" s="4" t="str">
        <f>VLOOKUP(B830,imbin!$B$4:$D$3233,3,FALSE)</f>
        <v>MOVES</v>
      </c>
      <c r="P830" s="4">
        <f>IF(ISNA(VLOOKUP(B830,rampbin!$B$4:$G$1697,6,FALSE)),2,VLOOKUP(B830,rampbin!$B$4:$G$1697,6,FALSE))</f>
        <v>2</v>
      </c>
      <c r="Q830" s="4" t="str">
        <f>IF(ISNA(VLOOKUP(B830,rampbin!$B$4:$G$1697,5,FALSE)),"MOVES",VLOOKUP(B830,rampbin!$B$4:$G$1697,5,FALSE))</f>
        <v>MOVES</v>
      </c>
      <c r="R830" s="4" t="s">
        <v>1880</v>
      </c>
      <c r="S830" s="6" t="s">
        <v>1851</v>
      </c>
      <c r="T830" s="4">
        <f>VLOOKUP(B830,meanLDage!$B$3:$E$3145,4,FALSE)</f>
        <v>4</v>
      </c>
      <c r="U830" s="32">
        <f>VLOOKUP(B830,meanLDage!$B$3:$E$3145,2,FALSE)</f>
        <v>12.503584771792468</v>
      </c>
      <c r="V830" s="4" t="str">
        <f t="shared" si="85"/>
        <v>19_L_300001000_0_4_2</v>
      </c>
      <c r="W830" s="4">
        <v>19155</v>
      </c>
      <c r="X830" s="6"/>
      <c r="Y830" s="8">
        <f t="shared" si="86"/>
        <v>19155</v>
      </c>
      <c r="Z830" s="6" t="b">
        <f t="shared" si="84"/>
        <v>0</v>
      </c>
      <c r="AA830" s="6">
        <f t="shared" si="87"/>
        <v>19153</v>
      </c>
      <c r="AB830" s="4">
        <f t="shared" si="88"/>
        <v>4</v>
      </c>
      <c r="AC830" s="32">
        <f t="shared" si="89"/>
        <v>12.503584771792468</v>
      </c>
      <c r="AD830" s="4">
        <f>VLOOKUP($B830,meanLDage!$Z$3:$AC$3145,4,FALSE)</f>
        <v>4</v>
      </c>
      <c r="AE830" s="32">
        <f>VLOOKUP($B830,meanLDage!$Z$3:$AC$3145,2,FALSE)</f>
        <v>11.869839020149517</v>
      </c>
      <c r="AF830" s="6">
        <f>VLOOKUP(V830,'2017 rep county selection'!$A$1:$C$281,3,FALSE)</f>
        <v>19193</v>
      </c>
      <c r="AH830" s="9">
        <f t="shared" si="90"/>
        <v>19193</v>
      </c>
    </row>
    <row r="831" spans="1:34" ht="15.75" customHeight="1" x14ac:dyDescent="0.3">
      <c r="A831" s="4">
        <v>19</v>
      </c>
      <c r="B831" s="4">
        <v>19149</v>
      </c>
      <c r="C831" s="6" t="s">
        <v>2273</v>
      </c>
      <c r="D831" s="6" t="s">
        <v>587</v>
      </c>
      <c r="E831" s="4">
        <v>19153</v>
      </c>
      <c r="F831" s="4">
        <v>19153</v>
      </c>
      <c r="G831" s="4">
        <v>19153</v>
      </c>
      <c r="H831" s="37">
        <v>243254942</v>
      </c>
      <c r="I831" s="37">
        <v>268474720.96111703</v>
      </c>
      <c r="J831" s="37">
        <v>284976505.18374199</v>
      </c>
      <c r="K831" s="4" t="str">
        <f>VLOOKUP(B831,altitude!$B$3:$E$3232,4)</f>
        <v>L</v>
      </c>
      <c r="L831" s="4">
        <f>VLOOKUP(B831,fuelregion!$C$5:$D$3233,2,FALSE)</f>
        <v>300001000</v>
      </c>
      <c r="M831" s="4">
        <f>VLOOKUP(B831,fuelregion!$H$5:$I$3113,2,FALSE)</f>
        <v>300001000</v>
      </c>
      <c r="N831" s="4">
        <f>VLOOKUP(B831,imbin!$B$4:$D$3233,2,FALSE)</f>
        <v>0</v>
      </c>
      <c r="O831" s="4" t="str">
        <f>VLOOKUP(B831,imbin!$B$4:$D$3233,3,FALSE)</f>
        <v>MOVES</v>
      </c>
      <c r="P831" s="4">
        <f>IF(ISNA(VLOOKUP(B831,rampbin!$B$4:$G$1697,6,FALSE)),2,VLOOKUP(B831,rampbin!$B$4:$G$1697,6,FALSE))</f>
        <v>2</v>
      </c>
      <c r="Q831" s="4" t="str">
        <f>IF(ISNA(VLOOKUP(B831,rampbin!$B$4:$G$1697,5,FALSE)),"MOVES",VLOOKUP(B831,rampbin!$B$4:$G$1697,5,FALSE))</f>
        <v>MOVES</v>
      </c>
      <c r="R831" s="4" t="s">
        <v>1877</v>
      </c>
      <c r="S831" s="6" t="s">
        <v>2022</v>
      </c>
      <c r="T831" s="4">
        <f>VLOOKUP(B831,meanLDage!$B$3:$E$3145,4,FALSE)</f>
        <v>4</v>
      </c>
      <c r="U831" s="32">
        <f>VLOOKUP(B831,meanLDage!$B$3:$E$3145,2,FALSE)</f>
        <v>11.889945653582133</v>
      </c>
      <c r="V831" s="4" t="str">
        <f t="shared" si="85"/>
        <v>19_L_300001000_0_4_2</v>
      </c>
      <c r="W831" s="4">
        <v>19155</v>
      </c>
      <c r="X831" s="6"/>
      <c r="Y831" s="8">
        <f t="shared" si="86"/>
        <v>19155</v>
      </c>
      <c r="Z831" s="6" t="b">
        <f t="shared" si="84"/>
        <v>0</v>
      </c>
      <c r="AA831" s="6">
        <f t="shared" si="87"/>
        <v>19153</v>
      </c>
      <c r="AB831" s="4">
        <f t="shared" si="88"/>
        <v>4</v>
      </c>
      <c r="AC831" s="32">
        <f t="shared" si="89"/>
        <v>11.889945653582133</v>
      </c>
      <c r="AD831" s="4">
        <f>VLOOKUP($B831,meanLDage!$Z$3:$AC$3145,4,FALSE)</f>
        <v>4</v>
      </c>
      <c r="AE831" s="32">
        <f>VLOOKUP($B831,meanLDage!$Z$3:$AC$3145,2,FALSE)</f>
        <v>11.104419237296721</v>
      </c>
      <c r="AF831" s="6">
        <f>VLOOKUP(V831,'2017 rep county selection'!$A$1:$C$281,3,FALSE)</f>
        <v>19193</v>
      </c>
      <c r="AH831" s="9">
        <f t="shared" si="90"/>
        <v>19193</v>
      </c>
    </row>
    <row r="832" spans="1:34" ht="15.75" customHeight="1" x14ac:dyDescent="0.3">
      <c r="A832" s="4">
        <v>19</v>
      </c>
      <c r="B832" s="4">
        <v>19151</v>
      </c>
      <c r="C832" s="6" t="s">
        <v>2273</v>
      </c>
      <c r="D832" s="6" t="s">
        <v>588</v>
      </c>
      <c r="E832" s="4">
        <v>19011</v>
      </c>
      <c r="F832" s="4">
        <v>19011</v>
      </c>
      <c r="G832" s="4">
        <v>19011</v>
      </c>
      <c r="H832" s="37">
        <v>95980327</v>
      </c>
      <c r="I832" s="37">
        <v>89400754.634383798</v>
      </c>
      <c r="J832" s="37">
        <v>94914177.772815302</v>
      </c>
      <c r="K832" s="4" t="str">
        <f>VLOOKUP(B832,altitude!$B$3:$E$3232,4)</f>
        <v>L</v>
      </c>
      <c r="L832" s="4">
        <f>VLOOKUP(B832,fuelregion!$C$5:$D$3233,2,FALSE)</f>
        <v>300001000</v>
      </c>
      <c r="M832" s="4">
        <f>VLOOKUP(B832,fuelregion!$H$5:$I$3113,2,FALSE)</f>
        <v>300001000</v>
      </c>
      <c r="N832" s="4">
        <f>VLOOKUP(B832,imbin!$B$4:$D$3233,2,FALSE)</f>
        <v>0</v>
      </c>
      <c r="O832" s="4" t="str">
        <f>VLOOKUP(B832,imbin!$B$4:$D$3233,3,FALSE)</f>
        <v>MOVES</v>
      </c>
      <c r="P832" s="4">
        <f>IF(ISNA(VLOOKUP(B832,rampbin!$B$4:$G$1697,6,FALSE)),2,VLOOKUP(B832,rampbin!$B$4:$G$1697,6,FALSE))</f>
        <v>2</v>
      </c>
      <c r="Q832" s="4" t="str">
        <f>IF(ISNA(VLOOKUP(B832,rampbin!$B$4:$G$1697,5,FALSE)),"MOVES",VLOOKUP(B832,rampbin!$B$4:$G$1697,5,FALSE))</f>
        <v>MOVES</v>
      </c>
      <c r="R832" s="4" t="s">
        <v>1880</v>
      </c>
      <c r="S832" s="6" t="s">
        <v>1851</v>
      </c>
      <c r="T832" s="4">
        <f>VLOOKUP(B832,meanLDage!$B$3:$E$3145,4,FALSE)</f>
        <v>5</v>
      </c>
      <c r="U832" s="32">
        <f>VLOOKUP(B832,meanLDage!$B$3:$E$3145,2,FALSE)</f>
        <v>13.374927523040679</v>
      </c>
      <c r="V832" s="4" t="str">
        <f t="shared" si="85"/>
        <v>19_L_300001000_0_4_2</v>
      </c>
      <c r="W832" s="4">
        <v>19111</v>
      </c>
      <c r="X832" s="6"/>
      <c r="Y832" s="8">
        <f t="shared" si="86"/>
        <v>19111</v>
      </c>
      <c r="Z832" s="6" t="b">
        <f t="shared" si="84"/>
        <v>0</v>
      </c>
      <c r="AA832" s="6">
        <f t="shared" si="87"/>
        <v>19011</v>
      </c>
      <c r="AB832" s="4">
        <f t="shared" si="88"/>
        <v>5</v>
      </c>
      <c r="AC832" s="32">
        <f t="shared" si="89"/>
        <v>13.374927523040679</v>
      </c>
      <c r="AD832" s="4">
        <f>VLOOKUP($B832,meanLDage!$Z$3:$AC$3145,4,FALSE)</f>
        <v>4</v>
      </c>
      <c r="AE832" s="32">
        <f>VLOOKUP($B832,meanLDage!$Z$3:$AC$3145,2,FALSE)</f>
        <v>12.651580439979087</v>
      </c>
      <c r="AF832" s="6">
        <f>VLOOKUP(V832,'2017 rep county selection'!$A$1:$C$281,3,FALSE)</f>
        <v>19193</v>
      </c>
      <c r="AH832" s="9">
        <f t="shared" si="90"/>
        <v>19193</v>
      </c>
    </row>
    <row r="833" spans="1:34" ht="15.75" customHeight="1" x14ac:dyDescent="0.3">
      <c r="A833" s="4">
        <v>19</v>
      </c>
      <c r="B833" s="4">
        <v>19153</v>
      </c>
      <c r="C833" s="6" t="s">
        <v>2273</v>
      </c>
      <c r="D833" s="6" t="s">
        <v>129</v>
      </c>
      <c r="E833" s="4">
        <v>19153</v>
      </c>
      <c r="F833" s="4">
        <v>19153</v>
      </c>
      <c r="G833" s="4">
        <v>19153</v>
      </c>
      <c r="H833" s="37">
        <v>4041963636</v>
      </c>
      <c r="I833" s="37">
        <v>4082315177.78017</v>
      </c>
      <c r="J833" s="37">
        <v>4330069921.6300097</v>
      </c>
      <c r="K833" s="4" t="str">
        <f>VLOOKUP(B833,altitude!$B$3:$E$3232,4)</f>
        <v>L</v>
      </c>
      <c r="L833" s="4">
        <f>VLOOKUP(B833,fuelregion!$C$5:$D$3233,2,FALSE)</f>
        <v>300001000</v>
      </c>
      <c r="M833" s="4">
        <f>VLOOKUP(B833,fuelregion!$H$5:$I$3113,2,FALSE)</f>
        <v>300001000</v>
      </c>
      <c r="N833" s="4">
        <f>VLOOKUP(B833,imbin!$B$4:$D$3233,2,FALSE)</f>
        <v>0</v>
      </c>
      <c r="O833" s="4" t="str">
        <f>VLOOKUP(B833,imbin!$B$4:$D$3233,3,FALSE)</f>
        <v>MOVES</v>
      </c>
      <c r="P833" s="4">
        <f>IF(ISNA(VLOOKUP(B833,rampbin!$B$4:$G$1697,6,FALSE)),2,VLOOKUP(B833,rampbin!$B$4:$G$1697,6,FALSE))</f>
        <v>2</v>
      </c>
      <c r="Q833" s="4" t="str">
        <f>IF(ISNA(VLOOKUP(B833,rampbin!$B$4:$G$1697,5,FALSE)),"MOVES",VLOOKUP(B833,rampbin!$B$4:$G$1697,5,FALSE))</f>
        <v>MOVES</v>
      </c>
      <c r="R833" s="4" t="s">
        <v>1877</v>
      </c>
      <c r="S833" s="6" t="s">
        <v>2018</v>
      </c>
      <c r="T833" s="4">
        <f>VLOOKUP(B833,meanLDage!$B$3:$E$3145,4,FALSE)</f>
        <v>3</v>
      </c>
      <c r="U833" s="32">
        <f>VLOOKUP(B833,meanLDage!$B$3:$E$3145,2,FALSE)</f>
        <v>9.9629656754259024</v>
      </c>
      <c r="V833" s="4" t="str">
        <f t="shared" si="85"/>
        <v>19_L_300001000_0_3_2</v>
      </c>
      <c r="W833" s="4">
        <v>19153</v>
      </c>
      <c r="X833" s="6"/>
      <c r="Y833" s="8">
        <f t="shared" si="86"/>
        <v>19153</v>
      </c>
      <c r="Z833" s="6" t="b">
        <f t="shared" si="84"/>
        <v>1</v>
      </c>
      <c r="AA833" s="6">
        <f t="shared" si="87"/>
        <v>19153</v>
      </c>
      <c r="AB833" s="4">
        <f t="shared" si="88"/>
        <v>3</v>
      </c>
      <c r="AC833" s="32">
        <f t="shared" si="89"/>
        <v>9.9629656754259024</v>
      </c>
      <c r="AD833" s="4">
        <f>VLOOKUP($B833,meanLDage!$Z$3:$AC$3145,4,FALSE)</f>
        <v>3</v>
      </c>
      <c r="AE833" s="32">
        <f>VLOOKUP($B833,meanLDage!$Z$3:$AC$3145,2,FALSE)</f>
        <v>9.4530473143212674</v>
      </c>
      <c r="AF833" s="6">
        <f>VLOOKUP(V833,'2017 rep county selection'!$A$1:$C$281,3,FALSE)</f>
        <v>19153</v>
      </c>
      <c r="AH833" s="9">
        <f t="shared" si="90"/>
        <v>19153</v>
      </c>
    </row>
    <row r="834" spans="1:34" ht="15.75" customHeight="1" x14ac:dyDescent="0.3">
      <c r="A834" s="4">
        <v>19</v>
      </c>
      <c r="B834" s="4">
        <v>19155</v>
      </c>
      <c r="C834" s="6" t="s">
        <v>2273</v>
      </c>
      <c r="D834" s="6" t="s">
        <v>589</v>
      </c>
      <c r="E834" s="4">
        <v>19153</v>
      </c>
      <c r="F834" s="4">
        <v>19153</v>
      </c>
      <c r="G834" s="4">
        <v>19153</v>
      </c>
      <c r="H834" s="37">
        <v>1428158329</v>
      </c>
      <c r="I834" s="37">
        <v>1240803550.45981</v>
      </c>
      <c r="J834" s="37">
        <v>1316779942.7811799</v>
      </c>
      <c r="K834" s="4" t="str">
        <f>VLOOKUP(B834,altitude!$B$3:$E$3232,4)</f>
        <v>L</v>
      </c>
      <c r="L834" s="4">
        <f>VLOOKUP(B834,fuelregion!$C$5:$D$3233,2,FALSE)</f>
        <v>300001000</v>
      </c>
      <c r="M834" s="4">
        <f>VLOOKUP(B834,fuelregion!$H$5:$I$3113,2,FALSE)</f>
        <v>300001000</v>
      </c>
      <c r="N834" s="4">
        <f>VLOOKUP(B834,imbin!$B$4:$D$3233,2,FALSE)</f>
        <v>0</v>
      </c>
      <c r="O834" s="4" t="str">
        <f>VLOOKUP(B834,imbin!$B$4:$D$3233,3,FALSE)</f>
        <v>MOVES</v>
      </c>
      <c r="P834" s="4">
        <f>IF(ISNA(VLOOKUP(B834,rampbin!$B$4:$G$1697,6,FALSE)),2,VLOOKUP(B834,rampbin!$B$4:$G$1697,6,FALSE))</f>
        <v>2</v>
      </c>
      <c r="Q834" s="4" t="str">
        <f>IF(ISNA(VLOOKUP(B834,rampbin!$B$4:$G$1697,5,FALSE)),"MOVES",VLOOKUP(B834,rampbin!$B$4:$G$1697,5,FALSE))</f>
        <v>MOVES</v>
      </c>
      <c r="R834" s="4" t="s">
        <v>1877</v>
      </c>
      <c r="S834" s="6" t="s">
        <v>2020</v>
      </c>
      <c r="T834" s="4">
        <f>VLOOKUP(B834,meanLDage!$B$3:$E$3145,4,FALSE)</f>
        <v>4</v>
      </c>
      <c r="U834" s="32">
        <f>VLOOKUP(B834,meanLDage!$B$3:$E$3145,2,FALSE)</f>
        <v>11.582698387610501</v>
      </c>
      <c r="V834" s="4" t="str">
        <f t="shared" si="85"/>
        <v>19_L_300001000_0_3_2</v>
      </c>
      <c r="W834" s="4">
        <v>19155</v>
      </c>
      <c r="X834" s="6"/>
      <c r="Y834" s="8">
        <f t="shared" si="86"/>
        <v>19155</v>
      </c>
      <c r="Z834" s="6" t="b">
        <f t="shared" ref="Z834:Z897" si="91">G834=Y834</f>
        <v>0</v>
      </c>
      <c r="AA834" s="6">
        <f t="shared" si="87"/>
        <v>19153</v>
      </c>
      <c r="AB834" s="4">
        <f t="shared" si="88"/>
        <v>4</v>
      </c>
      <c r="AC834" s="32">
        <f t="shared" si="89"/>
        <v>11.582698387610501</v>
      </c>
      <c r="AD834" s="4">
        <f>VLOOKUP($B834,meanLDage!$Z$3:$AC$3145,4,FALSE)</f>
        <v>3</v>
      </c>
      <c r="AE834" s="32">
        <f>VLOOKUP($B834,meanLDage!$Z$3:$AC$3145,2,FALSE)</f>
        <v>10.956784271769759</v>
      </c>
      <c r="AF834" s="6">
        <f>VLOOKUP(V834,'2017 rep county selection'!$A$1:$C$281,3,FALSE)</f>
        <v>19153</v>
      </c>
      <c r="AH834" s="9">
        <f t="shared" si="90"/>
        <v>19153</v>
      </c>
    </row>
    <row r="835" spans="1:34" ht="15.75" customHeight="1" x14ac:dyDescent="0.3">
      <c r="A835" s="4">
        <v>19</v>
      </c>
      <c r="B835" s="4">
        <v>19157</v>
      </c>
      <c r="C835" s="6" t="s">
        <v>2273</v>
      </c>
      <c r="D835" s="6" t="s">
        <v>590</v>
      </c>
      <c r="E835" s="4">
        <v>19153</v>
      </c>
      <c r="F835" s="4">
        <v>19153</v>
      </c>
      <c r="G835" s="4">
        <v>19153</v>
      </c>
      <c r="H835" s="37">
        <v>348126209</v>
      </c>
      <c r="I835" s="37">
        <v>378742047.10224599</v>
      </c>
      <c r="J835" s="37">
        <v>402063507.19691002</v>
      </c>
      <c r="K835" s="4" t="str">
        <f>VLOOKUP(B835,altitude!$B$3:$E$3232,4)</f>
        <v>L</v>
      </c>
      <c r="L835" s="4">
        <f>VLOOKUP(B835,fuelregion!$C$5:$D$3233,2,FALSE)</f>
        <v>300001000</v>
      </c>
      <c r="M835" s="4">
        <f>VLOOKUP(B835,fuelregion!$H$5:$I$3113,2,FALSE)</f>
        <v>300001000</v>
      </c>
      <c r="N835" s="4">
        <f>VLOOKUP(B835,imbin!$B$4:$D$3233,2,FALSE)</f>
        <v>0</v>
      </c>
      <c r="O835" s="4" t="str">
        <f>VLOOKUP(B835,imbin!$B$4:$D$3233,3,FALSE)</f>
        <v>MOVES</v>
      </c>
      <c r="P835" s="4">
        <f>IF(ISNA(VLOOKUP(B835,rampbin!$B$4:$G$1697,6,FALSE)),2,VLOOKUP(B835,rampbin!$B$4:$G$1697,6,FALSE))</f>
        <v>2</v>
      </c>
      <c r="Q835" s="4" t="str">
        <f>IF(ISNA(VLOOKUP(B835,rampbin!$B$4:$G$1697,5,FALSE)),"MOVES",VLOOKUP(B835,rampbin!$B$4:$G$1697,5,FALSE))</f>
        <v>MOVES</v>
      </c>
      <c r="R835" s="4" t="s">
        <v>1880</v>
      </c>
      <c r="S835" s="6" t="s">
        <v>1851</v>
      </c>
      <c r="T835" s="4">
        <f>VLOOKUP(B835,meanLDage!$B$3:$E$3145,4,FALSE)</f>
        <v>4</v>
      </c>
      <c r="U835" s="32">
        <f>VLOOKUP(B835,meanLDage!$B$3:$E$3145,2,FALSE)</f>
        <v>11.839212018027897</v>
      </c>
      <c r="V835" s="4" t="str">
        <f t="shared" ref="V835:V898" si="92">A835&amp;"_"&amp;K835&amp;"_"&amp;M835&amp;"_"&amp;N835&amp;"_"&amp;AD835&amp;"_"&amp;P835</f>
        <v>19_L_300001000_0_4_2</v>
      </c>
      <c r="W835" s="4">
        <v>19155</v>
      </c>
      <c r="X835" s="6"/>
      <c r="Y835" s="8">
        <f t="shared" ref="Y835:Y898" si="93">IF(X835&gt;0,X835,W835)</f>
        <v>19155</v>
      </c>
      <c r="Z835" s="6" t="b">
        <f t="shared" si="91"/>
        <v>0</v>
      </c>
      <c r="AA835" s="6">
        <f t="shared" ref="AA835:AA898" si="94">G835</f>
        <v>19153</v>
      </c>
      <c r="AB835" s="4">
        <f t="shared" ref="AB835:AB898" si="95">T835</f>
        <v>4</v>
      </c>
      <c r="AC835" s="32">
        <f t="shared" ref="AC835:AC898" si="96">U835</f>
        <v>11.839212018027897</v>
      </c>
      <c r="AD835" s="4">
        <f>VLOOKUP($B835,meanLDage!$Z$3:$AC$3145,4,FALSE)</f>
        <v>4</v>
      </c>
      <c r="AE835" s="32">
        <f>VLOOKUP($B835,meanLDage!$Z$3:$AC$3145,2,FALSE)</f>
        <v>11.174508720787092</v>
      </c>
      <c r="AF835" s="6">
        <f>VLOOKUP(V835,'2017 rep county selection'!$A$1:$C$281,3,FALSE)</f>
        <v>19193</v>
      </c>
      <c r="AH835" s="9">
        <f t="shared" ref="AH835:AH898" si="97">IF(AG835&gt;0,AG835,AF835)</f>
        <v>19193</v>
      </c>
    </row>
    <row r="836" spans="1:34" ht="15.75" customHeight="1" x14ac:dyDescent="0.3">
      <c r="A836" s="4">
        <v>19</v>
      </c>
      <c r="B836" s="4">
        <v>19159</v>
      </c>
      <c r="C836" s="6" t="s">
        <v>2273</v>
      </c>
      <c r="D836" s="6" t="s">
        <v>591</v>
      </c>
      <c r="E836" s="4">
        <v>19011</v>
      </c>
      <c r="F836" s="4">
        <v>19011</v>
      </c>
      <c r="G836" s="4">
        <v>19011</v>
      </c>
      <c r="H836" s="37">
        <v>38158891</v>
      </c>
      <c r="I836" s="37">
        <v>50334125.871882297</v>
      </c>
      <c r="J836" s="37">
        <v>53437549.765414603</v>
      </c>
      <c r="K836" s="4" t="str">
        <f>VLOOKUP(B836,altitude!$B$3:$E$3232,4)</f>
        <v>L</v>
      </c>
      <c r="L836" s="4">
        <f>VLOOKUP(B836,fuelregion!$C$5:$D$3233,2,FALSE)</f>
        <v>300001000</v>
      </c>
      <c r="M836" s="4">
        <f>VLOOKUP(B836,fuelregion!$H$5:$I$3113,2,FALSE)</f>
        <v>300001000</v>
      </c>
      <c r="N836" s="4">
        <f>VLOOKUP(B836,imbin!$B$4:$D$3233,2,FALSE)</f>
        <v>0</v>
      </c>
      <c r="O836" s="4" t="str">
        <f>VLOOKUP(B836,imbin!$B$4:$D$3233,3,FALSE)</f>
        <v>MOVES</v>
      </c>
      <c r="P836" s="4">
        <f>IF(ISNA(VLOOKUP(B836,rampbin!$B$4:$G$1697,6,FALSE)),2,VLOOKUP(B836,rampbin!$B$4:$G$1697,6,FALSE))</f>
        <v>2</v>
      </c>
      <c r="Q836" s="4" t="str">
        <f>IF(ISNA(VLOOKUP(B836,rampbin!$B$4:$G$1697,5,FALSE)),"MOVES",VLOOKUP(B836,rampbin!$B$4:$G$1697,5,FALSE))</f>
        <v>MOVES</v>
      </c>
      <c r="R836" s="4" t="s">
        <v>1880</v>
      </c>
      <c r="S836" s="6" t="s">
        <v>1851</v>
      </c>
      <c r="T836" s="4">
        <f>VLOOKUP(B836,meanLDage!$B$3:$E$3145,4,FALSE)</f>
        <v>5</v>
      </c>
      <c r="U836" s="32">
        <f>VLOOKUP(B836,meanLDage!$B$3:$E$3145,2,FALSE)</f>
        <v>13.649925038294299</v>
      </c>
      <c r="V836" s="4" t="str">
        <f t="shared" si="92"/>
        <v>19_L_300001000_0_4_2</v>
      </c>
      <c r="W836" s="4">
        <v>19111</v>
      </c>
      <c r="X836" s="6"/>
      <c r="Y836" s="8">
        <f t="shared" si="93"/>
        <v>19111</v>
      </c>
      <c r="Z836" s="6" t="b">
        <f t="shared" si="91"/>
        <v>0</v>
      </c>
      <c r="AA836" s="6">
        <f t="shared" si="94"/>
        <v>19011</v>
      </c>
      <c r="AB836" s="4">
        <f t="shared" si="95"/>
        <v>5</v>
      </c>
      <c r="AC836" s="32">
        <f t="shared" si="96"/>
        <v>13.649925038294299</v>
      </c>
      <c r="AD836" s="4">
        <f>VLOOKUP($B836,meanLDage!$Z$3:$AC$3145,4,FALSE)</f>
        <v>4</v>
      </c>
      <c r="AE836" s="32">
        <f>VLOOKUP($B836,meanLDage!$Z$3:$AC$3145,2,FALSE)</f>
        <v>12.916977037511547</v>
      </c>
      <c r="AF836" s="6">
        <f>VLOOKUP(V836,'2017 rep county selection'!$A$1:$C$281,3,FALSE)</f>
        <v>19193</v>
      </c>
      <c r="AH836" s="9">
        <f t="shared" si="97"/>
        <v>19193</v>
      </c>
    </row>
    <row r="837" spans="1:34" ht="15.75" customHeight="1" x14ac:dyDescent="0.3">
      <c r="A837" s="4">
        <v>19</v>
      </c>
      <c r="B837" s="4">
        <v>19161</v>
      </c>
      <c r="C837" s="6" t="s">
        <v>2273</v>
      </c>
      <c r="D837" s="6" t="s">
        <v>592</v>
      </c>
      <c r="E837" s="4">
        <v>19153</v>
      </c>
      <c r="F837" s="4">
        <v>19153</v>
      </c>
      <c r="G837" s="4">
        <v>19153</v>
      </c>
      <c r="H837" s="37">
        <v>130903159</v>
      </c>
      <c r="I837" s="37">
        <v>144427011.62082899</v>
      </c>
      <c r="J837" s="37">
        <v>153335004.80891401</v>
      </c>
      <c r="K837" s="4" t="str">
        <f>VLOOKUP(B837,altitude!$B$3:$E$3232,4)</f>
        <v>L</v>
      </c>
      <c r="L837" s="4">
        <f>VLOOKUP(B837,fuelregion!$C$5:$D$3233,2,FALSE)</f>
        <v>300001000</v>
      </c>
      <c r="M837" s="4">
        <f>VLOOKUP(B837,fuelregion!$H$5:$I$3113,2,FALSE)</f>
        <v>300001000</v>
      </c>
      <c r="N837" s="4">
        <f>VLOOKUP(B837,imbin!$B$4:$D$3233,2,FALSE)</f>
        <v>0</v>
      </c>
      <c r="O837" s="4" t="str">
        <f>VLOOKUP(B837,imbin!$B$4:$D$3233,3,FALSE)</f>
        <v>MOVES</v>
      </c>
      <c r="P837" s="4">
        <f>IF(ISNA(VLOOKUP(B837,rampbin!$B$4:$G$1697,6,FALSE)),2,VLOOKUP(B837,rampbin!$B$4:$G$1697,6,FALSE))</f>
        <v>2</v>
      </c>
      <c r="Q837" s="4" t="str">
        <f>IF(ISNA(VLOOKUP(B837,rampbin!$B$4:$G$1697,5,FALSE)),"MOVES",VLOOKUP(B837,rampbin!$B$4:$G$1697,5,FALSE))</f>
        <v>MOVES</v>
      </c>
      <c r="R837" s="4" t="s">
        <v>1880</v>
      </c>
      <c r="S837" s="6" t="s">
        <v>1851</v>
      </c>
      <c r="T837" s="4">
        <f>VLOOKUP(B837,meanLDage!$B$3:$E$3145,4,FALSE)</f>
        <v>4</v>
      </c>
      <c r="U837" s="32">
        <f>VLOOKUP(B837,meanLDage!$B$3:$E$3145,2,FALSE)</f>
        <v>12.364620630083685</v>
      </c>
      <c r="V837" s="4" t="str">
        <f t="shared" si="92"/>
        <v>19_L_300001000_0_4_2</v>
      </c>
      <c r="W837" s="4">
        <v>19155</v>
      </c>
      <c r="X837" s="6"/>
      <c r="Y837" s="8">
        <f t="shared" si="93"/>
        <v>19155</v>
      </c>
      <c r="Z837" s="6" t="b">
        <f t="shared" si="91"/>
        <v>0</v>
      </c>
      <c r="AA837" s="6">
        <f t="shared" si="94"/>
        <v>19153</v>
      </c>
      <c r="AB837" s="4">
        <f t="shared" si="95"/>
        <v>4</v>
      </c>
      <c r="AC837" s="32">
        <f t="shared" si="96"/>
        <v>12.364620630083685</v>
      </c>
      <c r="AD837" s="4">
        <f>VLOOKUP($B837,meanLDage!$Z$3:$AC$3145,4,FALSE)</f>
        <v>4</v>
      </c>
      <c r="AE837" s="32">
        <f>VLOOKUP($B837,meanLDage!$Z$3:$AC$3145,2,FALSE)</f>
        <v>11.623270767141889</v>
      </c>
      <c r="AF837" s="6">
        <f>VLOOKUP(V837,'2017 rep county selection'!$A$1:$C$281,3,FALSE)</f>
        <v>19193</v>
      </c>
      <c r="AH837" s="9">
        <f t="shared" si="97"/>
        <v>19193</v>
      </c>
    </row>
    <row r="838" spans="1:34" ht="15.75" customHeight="1" x14ac:dyDescent="0.3">
      <c r="A838" s="4">
        <v>19</v>
      </c>
      <c r="B838" s="4">
        <v>19163</v>
      </c>
      <c r="C838" s="6" t="s">
        <v>2273</v>
      </c>
      <c r="D838" s="6" t="s">
        <v>135</v>
      </c>
      <c r="E838" s="4">
        <v>19153</v>
      </c>
      <c r="F838" s="4">
        <v>19153</v>
      </c>
      <c r="G838" s="4">
        <v>19153</v>
      </c>
      <c r="H838" s="37">
        <v>1618695991</v>
      </c>
      <c r="I838" s="37">
        <v>1588583342.0710599</v>
      </c>
      <c r="J838" s="37">
        <v>1685222567.4191401</v>
      </c>
      <c r="K838" s="4" t="str">
        <f>VLOOKUP(B838,altitude!$B$3:$E$3232,4)</f>
        <v>L</v>
      </c>
      <c r="L838" s="4">
        <f>VLOOKUP(B838,fuelregion!$C$5:$D$3233,2,FALSE)</f>
        <v>300001000</v>
      </c>
      <c r="M838" s="4">
        <f>VLOOKUP(B838,fuelregion!$H$5:$I$3113,2,FALSE)</f>
        <v>300001000</v>
      </c>
      <c r="N838" s="4">
        <f>VLOOKUP(B838,imbin!$B$4:$D$3233,2,FALSE)</f>
        <v>0</v>
      </c>
      <c r="O838" s="4" t="str">
        <f>VLOOKUP(B838,imbin!$B$4:$D$3233,3,FALSE)</f>
        <v>MOVES</v>
      </c>
      <c r="P838" s="4">
        <f>IF(ISNA(VLOOKUP(B838,rampbin!$B$4:$G$1697,6,FALSE)),2,VLOOKUP(B838,rampbin!$B$4:$G$1697,6,FALSE))</f>
        <v>2</v>
      </c>
      <c r="Q838" s="4" t="str">
        <f>IF(ISNA(VLOOKUP(B838,rampbin!$B$4:$G$1697,5,FALSE)),"MOVES",VLOOKUP(B838,rampbin!$B$4:$G$1697,5,FALSE))</f>
        <v>MOVES</v>
      </c>
      <c r="R838" s="4" t="s">
        <v>1877</v>
      </c>
      <c r="S838" s="6" t="s">
        <v>1995</v>
      </c>
      <c r="T838" s="4">
        <f>VLOOKUP(B838,meanLDage!$B$3:$E$3145,4,FALSE)</f>
        <v>3</v>
      </c>
      <c r="U838" s="32">
        <f>VLOOKUP(B838,meanLDage!$B$3:$E$3145,2,FALSE)</f>
        <v>10.423972702349117</v>
      </c>
      <c r="V838" s="4" t="str">
        <f t="shared" si="92"/>
        <v>19_L_300001000_0_3_2</v>
      </c>
      <c r="W838" s="4">
        <v>19153</v>
      </c>
      <c r="X838" s="6"/>
      <c r="Y838" s="8">
        <f t="shared" si="93"/>
        <v>19153</v>
      </c>
      <c r="Z838" s="6" t="b">
        <f t="shared" si="91"/>
        <v>1</v>
      </c>
      <c r="AA838" s="6">
        <f t="shared" si="94"/>
        <v>19153</v>
      </c>
      <c r="AB838" s="4">
        <f t="shared" si="95"/>
        <v>3</v>
      </c>
      <c r="AC838" s="32">
        <f t="shared" si="96"/>
        <v>10.423972702349117</v>
      </c>
      <c r="AD838" s="4">
        <f>VLOOKUP($B838,meanLDage!$Z$3:$AC$3145,4,FALSE)</f>
        <v>3</v>
      </c>
      <c r="AE838" s="32">
        <f>VLOOKUP($B838,meanLDage!$Z$3:$AC$3145,2,FALSE)</f>
        <v>9.880093889649336</v>
      </c>
      <c r="AF838" s="6">
        <f>VLOOKUP(V838,'2017 rep county selection'!$A$1:$C$281,3,FALSE)</f>
        <v>19153</v>
      </c>
      <c r="AH838" s="9">
        <f t="shared" si="97"/>
        <v>19153</v>
      </c>
    </row>
    <row r="839" spans="1:34" ht="15.75" customHeight="1" x14ac:dyDescent="0.3">
      <c r="A839" s="4">
        <v>19</v>
      </c>
      <c r="B839" s="4">
        <v>19165</v>
      </c>
      <c r="C839" s="6" t="s">
        <v>2273</v>
      </c>
      <c r="D839" s="6" t="s">
        <v>65</v>
      </c>
      <c r="E839" s="4">
        <v>19153</v>
      </c>
      <c r="F839" s="4">
        <v>19153</v>
      </c>
      <c r="G839" s="4">
        <v>19153</v>
      </c>
      <c r="H839" s="37">
        <v>119606532</v>
      </c>
      <c r="I839" s="37">
        <v>111378274.269031</v>
      </c>
      <c r="J839" s="37">
        <v>118244921.70407499</v>
      </c>
      <c r="K839" s="4" t="str">
        <f>VLOOKUP(B839,altitude!$B$3:$E$3232,4)</f>
        <v>L</v>
      </c>
      <c r="L839" s="4">
        <f>VLOOKUP(B839,fuelregion!$C$5:$D$3233,2,FALSE)</f>
        <v>300001000</v>
      </c>
      <c r="M839" s="4">
        <f>VLOOKUP(B839,fuelregion!$H$5:$I$3113,2,FALSE)</f>
        <v>300001000</v>
      </c>
      <c r="N839" s="4">
        <f>VLOOKUP(B839,imbin!$B$4:$D$3233,2,FALSE)</f>
        <v>0</v>
      </c>
      <c r="O839" s="4" t="str">
        <f>VLOOKUP(B839,imbin!$B$4:$D$3233,3,FALSE)</f>
        <v>MOVES</v>
      </c>
      <c r="P839" s="4">
        <f>IF(ISNA(VLOOKUP(B839,rampbin!$B$4:$G$1697,6,FALSE)),2,VLOOKUP(B839,rampbin!$B$4:$G$1697,6,FALSE))</f>
        <v>2</v>
      </c>
      <c r="Q839" s="4" t="str">
        <f>IF(ISNA(VLOOKUP(B839,rampbin!$B$4:$G$1697,5,FALSE)),"MOVES",VLOOKUP(B839,rampbin!$B$4:$G$1697,5,FALSE))</f>
        <v>MOVES</v>
      </c>
      <c r="R839" s="4" t="s">
        <v>1880</v>
      </c>
      <c r="S839" s="6" t="s">
        <v>1851</v>
      </c>
      <c r="T839" s="4">
        <f>VLOOKUP(B839,meanLDage!$B$3:$E$3145,4,FALSE)</f>
        <v>4</v>
      </c>
      <c r="U839" s="32">
        <f>VLOOKUP(B839,meanLDage!$B$3:$E$3145,2,FALSE)</f>
        <v>12.137532807098751</v>
      </c>
      <c r="V839" s="4" t="str">
        <f t="shared" si="92"/>
        <v>19_L_300001000_0_4_2</v>
      </c>
      <c r="W839" s="4">
        <v>19155</v>
      </c>
      <c r="X839" s="6"/>
      <c r="Y839" s="8">
        <f t="shared" si="93"/>
        <v>19155</v>
      </c>
      <c r="Z839" s="6" t="b">
        <f t="shared" si="91"/>
        <v>0</v>
      </c>
      <c r="AA839" s="6">
        <f t="shared" si="94"/>
        <v>19153</v>
      </c>
      <c r="AB839" s="4">
        <f t="shared" si="95"/>
        <v>4</v>
      </c>
      <c r="AC839" s="32">
        <f t="shared" si="96"/>
        <v>12.137532807098751</v>
      </c>
      <c r="AD839" s="4">
        <f>VLOOKUP($B839,meanLDage!$Z$3:$AC$3145,4,FALSE)</f>
        <v>4</v>
      </c>
      <c r="AE839" s="32">
        <f>VLOOKUP($B839,meanLDage!$Z$3:$AC$3145,2,FALSE)</f>
        <v>11.478118256099823</v>
      </c>
      <c r="AF839" s="6">
        <f>VLOOKUP(V839,'2017 rep county selection'!$A$1:$C$281,3,FALSE)</f>
        <v>19193</v>
      </c>
      <c r="AH839" s="9">
        <f t="shared" si="97"/>
        <v>19193</v>
      </c>
    </row>
    <row r="840" spans="1:34" ht="15.75" customHeight="1" x14ac:dyDescent="0.3">
      <c r="A840" s="4">
        <v>19</v>
      </c>
      <c r="B840" s="4">
        <v>19167</v>
      </c>
      <c r="C840" s="6" t="s">
        <v>2273</v>
      </c>
      <c r="D840" s="6" t="s">
        <v>593</v>
      </c>
      <c r="E840" s="4">
        <v>19153</v>
      </c>
      <c r="F840" s="4">
        <v>19153</v>
      </c>
      <c r="G840" s="4">
        <v>19153</v>
      </c>
      <c r="H840" s="37">
        <v>298623215</v>
      </c>
      <c r="I840" s="37">
        <v>282674308.81345302</v>
      </c>
      <c r="J840" s="37">
        <v>300056015.59063101</v>
      </c>
      <c r="K840" s="4" t="str">
        <f>VLOOKUP(B840,altitude!$B$3:$E$3232,4)</f>
        <v>L</v>
      </c>
      <c r="L840" s="4">
        <f>VLOOKUP(B840,fuelregion!$C$5:$D$3233,2,FALSE)</f>
        <v>300001000</v>
      </c>
      <c r="M840" s="4">
        <f>VLOOKUP(B840,fuelregion!$H$5:$I$3113,2,FALSE)</f>
        <v>300001000</v>
      </c>
      <c r="N840" s="4">
        <f>VLOOKUP(B840,imbin!$B$4:$D$3233,2,FALSE)</f>
        <v>0</v>
      </c>
      <c r="O840" s="4" t="str">
        <f>VLOOKUP(B840,imbin!$B$4:$D$3233,3,FALSE)</f>
        <v>MOVES</v>
      </c>
      <c r="P840" s="4">
        <f>IF(ISNA(VLOOKUP(B840,rampbin!$B$4:$G$1697,6,FALSE)),2,VLOOKUP(B840,rampbin!$B$4:$G$1697,6,FALSE))</f>
        <v>2</v>
      </c>
      <c r="Q840" s="4" t="str">
        <f>IF(ISNA(VLOOKUP(B840,rampbin!$B$4:$G$1697,5,FALSE)),"MOVES",VLOOKUP(B840,rampbin!$B$4:$G$1697,5,FALSE))</f>
        <v>MOVES</v>
      </c>
      <c r="R840" s="4" t="s">
        <v>1880</v>
      </c>
      <c r="S840" s="6" t="s">
        <v>1851</v>
      </c>
      <c r="T840" s="4">
        <f>VLOOKUP(B840,meanLDage!$B$3:$E$3145,4,FALSE)</f>
        <v>4</v>
      </c>
      <c r="U840" s="32">
        <f>VLOOKUP(B840,meanLDage!$B$3:$E$3145,2,FALSE)</f>
        <v>11.921631487209522</v>
      </c>
      <c r="V840" s="4" t="str">
        <f t="shared" si="92"/>
        <v>19_L_300001000_0_4_2</v>
      </c>
      <c r="W840" s="4">
        <v>19155</v>
      </c>
      <c r="X840" s="6"/>
      <c r="Y840" s="8">
        <f t="shared" si="93"/>
        <v>19155</v>
      </c>
      <c r="Z840" s="6" t="b">
        <f t="shared" si="91"/>
        <v>0</v>
      </c>
      <c r="AA840" s="6">
        <f t="shared" si="94"/>
        <v>19153</v>
      </c>
      <c r="AB840" s="4">
        <f t="shared" si="95"/>
        <v>4</v>
      </c>
      <c r="AC840" s="32">
        <f t="shared" si="96"/>
        <v>11.921631487209522</v>
      </c>
      <c r="AD840" s="4">
        <f>VLOOKUP($B840,meanLDage!$Z$3:$AC$3145,4,FALSE)</f>
        <v>4</v>
      </c>
      <c r="AE840" s="32">
        <f>VLOOKUP($B840,meanLDage!$Z$3:$AC$3145,2,FALSE)</f>
        <v>11.309882294359275</v>
      </c>
      <c r="AF840" s="6">
        <f>VLOOKUP(V840,'2017 rep county selection'!$A$1:$C$281,3,FALSE)</f>
        <v>19193</v>
      </c>
      <c r="AH840" s="9">
        <f t="shared" si="97"/>
        <v>19193</v>
      </c>
    </row>
    <row r="841" spans="1:34" ht="15.75" customHeight="1" x14ac:dyDescent="0.3">
      <c r="A841" s="4">
        <v>19</v>
      </c>
      <c r="B841" s="4">
        <v>19169</v>
      </c>
      <c r="C841" s="6" t="s">
        <v>2273</v>
      </c>
      <c r="D841" s="6" t="s">
        <v>594</v>
      </c>
      <c r="E841" s="4">
        <v>19153</v>
      </c>
      <c r="F841" s="4">
        <v>19153</v>
      </c>
      <c r="G841" s="4">
        <v>19153</v>
      </c>
      <c r="H841" s="37">
        <v>510700453</v>
      </c>
      <c r="I841" s="37">
        <v>852506041.30054498</v>
      </c>
      <c r="J841" s="37">
        <v>904726223.09985006</v>
      </c>
      <c r="K841" s="4" t="str">
        <f>VLOOKUP(B841,altitude!$B$3:$E$3232,4)</f>
        <v>L</v>
      </c>
      <c r="L841" s="4">
        <f>VLOOKUP(B841,fuelregion!$C$5:$D$3233,2,FALSE)</f>
        <v>300001000</v>
      </c>
      <c r="M841" s="4">
        <f>VLOOKUP(B841,fuelregion!$H$5:$I$3113,2,FALSE)</f>
        <v>300001000</v>
      </c>
      <c r="N841" s="4">
        <f>VLOOKUP(B841,imbin!$B$4:$D$3233,2,FALSE)</f>
        <v>0</v>
      </c>
      <c r="O841" s="4" t="str">
        <f>VLOOKUP(B841,imbin!$B$4:$D$3233,3,FALSE)</f>
        <v>MOVES</v>
      </c>
      <c r="P841" s="4">
        <f>IF(ISNA(VLOOKUP(B841,rampbin!$B$4:$G$1697,6,FALSE)),2,VLOOKUP(B841,rampbin!$B$4:$G$1697,6,FALSE))</f>
        <v>2</v>
      </c>
      <c r="Q841" s="4" t="str">
        <f>IF(ISNA(VLOOKUP(B841,rampbin!$B$4:$G$1697,5,FALSE)),"MOVES",VLOOKUP(B841,rampbin!$B$4:$G$1697,5,FALSE))</f>
        <v>MOVES</v>
      </c>
      <c r="R841" s="4" t="s">
        <v>1877</v>
      </c>
      <c r="S841" s="6" t="s">
        <v>2023</v>
      </c>
      <c r="T841" s="4">
        <f>VLOOKUP(B841,meanLDage!$B$3:$E$3145,4,FALSE)</f>
        <v>3</v>
      </c>
      <c r="U841" s="32">
        <f>VLOOKUP(B841,meanLDage!$B$3:$E$3145,2,FALSE)</f>
        <v>10.346932033725787</v>
      </c>
      <c r="V841" s="4" t="str">
        <f t="shared" si="92"/>
        <v>19_L_300001000_0_3_2</v>
      </c>
      <c r="W841" s="4">
        <v>19153</v>
      </c>
      <c r="X841" s="6"/>
      <c r="Y841" s="8">
        <f t="shared" si="93"/>
        <v>19153</v>
      </c>
      <c r="Z841" s="6" t="b">
        <f t="shared" si="91"/>
        <v>1</v>
      </c>
      <c r="AA841" s="6">
        <f t="shared" si="94"/>
        <v>19153</v>
      </c>
      <c r="AB841" s="4">
        <f t="shared" si="95"/>
        <v>3</v>
      </c>
      <c r="AC841" s="32">
        <f t="shared" si="96"/>
        <v>10.346932033725787</v>
      </c>
      <c r="AD841" s="4">
        <f>VLOOKUP($B841,meanLDage!$Z$3:$AC$3145,4,FALSE)</f>
        <v>3</v>
      </c>
      <c r="AE841" s="32">
        <f>VLOOKUP($B841,meanLDage!$Z$3:$AC$3145,2,FALSE)</f>
        <v>9.8034573660063273</v>
      </c>
      <c r="AF841" s="6">
        <f>VLOOKUP(V841,'2017 rep county selection'!$A$1:$C$281,3,FALSE)</f>
        <v>19153</v>
      </c>
      <c r="AH841" s="9">
        <f t="shared" si="97"/>
        <v>19153</v>
      </c>
    </row>
    <row r="842" spans="1:34" ht="15.75" customHeight="1" x14ac:dyDescent="0.3">
      <c r="A842" s="4">
        <v>19</v>
      </c>
      <c r="B842" s="4">
        <v>19171</v>
      </c>
      <c r="C842" s="6" t="s">
        <v>2273</v>
      </c>
      <c r="D842" s="6" t="s">
        <v>595</v>
      </c>
      <c r="E842" s="4">
        <v>19011</v>
      </c>
      <c r="F842" s="4">
        <v>19011</v>
      </c>
      <c r="G842" s="4">
        <v>19011</v>
      </c>
      <c r="H842" s="37">
        <v>187762696</v>
      </c>
      <c r="I842" s="37">
        <v>173736498.767492</v>
      </c>
      <c r="J842" s="37">
        <v>184448464.11525801</v>
      </c>
      <c r="K842" s="4" t="str">
        <f>VLOOKUP(B842,altitude!$B$3:$E$3232,4)</f>
        <v>L</v>
      </c>
      <c r="L842" s="4">
        <f>VLOOKUP(B842,fuelregion!$C$5:$D$3233,2,FALSE)</f>
        <v>300001000</v>
      </c>
      <c r="M842" s="4">
        <f>VLOOKUP(B842,fuelregion!$H$5:$I$3113,2,FALSE)</f>
        <v>300001000</v>
      </c>
      <c r="N842" s="4">
        <f>VLOOKUP(B842,imbin!$B$4:$D$3233,2,FALSE)</f>
        <v>0</v>
      </c>
      <c r="O842" s="4" t="str">
        <f>VLOOKUP(B842,imbin!$B$4:$D$3233,3,FALSE)</f>
        <v>MOVES</v>
      </c>
      <c r="P842" s="4">
        <f>IF(ISNA(VLOOKUP(B842,rampbin!$B$4:$G$1697,6,FALSE)),2,VLOOKUP(B842,rampbin!$B$4:$G$1697,6,FALSE))</f>
        <v>2</v>
      </c>
      <c r="Q842" s="4" t="str">
        <f>IF(ISNA(VLOOKUP(B842,rampbin!$B$4:$G$1697,5,FALSE)),"MOVES",VLOOKUP(B842,rampbin!$B$4:$G$1697,5,FALSE))</f>
        <v>MOVES</v>
      </c>
      <c r="R842" s="4" t="s">
        <v>1880</v>
      </c>
      <c r="S842" s="6" t="s">
        <v>1851</v>
      </c>
      <c r="T842" s="4">
        <f>VLOOKUP(B842,meanLDage!$B$3:$E$3145,4,FALSE)</f>
        <v>4</v>
      </c>
      <c r="U842" s="32">
        <f>VLOOKUP(B842,meanLDage!$B$3:$E$3145,2,FALSE)</f>
        <v>12.542421969082676</v>
      </c>
      <c r="V842" s="4" t="str">
        <f t="shared" si="92"/>
        <v>19_L_300001000_0_4_2</v>
      </c>
      <c r="W842" s="4">
        <v>19155</v>
      </c>
      <c r="X842" s="6"/>
      <c r="Y842" s="8">
        <f t="shared" si="93"/>
        <v>19155</v>
      </c>
      <c r="Z842" s="6" t="b">
        <f t="shared" si="91"/>
        <v>0</v>
      </c>
      <c r="AA842" s="6">
        <f t="shared" si="94"/>
        <v>19011</v>
      </c>
      <c r="AB842" s="4">
        <f t="shared" si="95"/>
        <v>4</v>
      </c>
      <c r="AC842" s="32">
        <f t="shared" si="96"/>
        <v>12.542421969082676</v>
      </c>
      <c r="AD842" s="4">
        <f>VLOOKUP($B842,meanLDage!$Z$3:$AC$3145,4,FALSE)</f>
        <v>4</v>
      </c>
      <c r="AE842" s="32">
        <f>VLOOKUP($B842,meanLDage!$Z$3:$AC$3145,2,FALSE)</f>
        <v>11.881443347785309</v>
      </c>
      <c r="AF842" s="6">
        <f>VLOOKUP(V842,'2017 rep county selection'!$A$1:$C$281,3,FALSE)</f>
        <v>19193</v>
      </c>
      <c r="AH842" s="9">
        <f t="shared" si="97"/>
        <v>19193</v>
      </c>
    </row>
    <row r="843" spans="1:34" ht="15.75" customHeight="1" x14ac:dyDescent="0.3">
      <c r="A843" s="4">
        <v>19</v>
      </c>
      <c r="B843" s="4">
        <v>19173</v>
      </c>
      <c r="C843" s="6" t="s">
        <v>2273</v>
      </c>
      <c r="D843" s="6" t="s">
        <v>314</v>
      </c>
      <c r="E843" s="4">
        <v>19011</v>
      </c>
      <c r="F843" s="4">
        <v>19011</v>
      </c>
      <c r="G843" s="4">
        <v>19011</v>
      </c>
      <c r="H843" s="37">
        <v>48278645</v>
      </c>
      <c r="I843" s="37">
        <v>47594669.0829731</v>
      </c>
      <c r="J843" s="37">
        <v>50528226.476384699</v>
      </c>
      <c r="K843" s="4" t="str">
        <f>VLOOKUP(B843,altitude!$B$3:$E$3232,4)</f>
        <v>L</v>
      </c>
      <c r="L843" s="4">
        <f>VLOOKUP(B843,fuelregion!$C$5:$D$3233,2,FALSE)</f>
        <v>300001000</v>
      </c>
      <c r="M843" s="4">
        <f>VLOOKUP(B843,fuelregion!$H$5:$I$3113,2,FALSE)</f>
        <v>300001000</v>
      </c>
      <c r="N843" s="4">
        <f>VLOOKUP(B843,imbin!$B$4:$D$3233,2,FALSE)</f>
        <v>0</v>
      </c>
      <c r="O843" s="4" t="str">
        <f>VLOOKUP(B843,imbin!$B$4:$D$3233,3,FALSE)</f>
        <v>MOVES</v>
      </c>
      <c r="P843" s="4">
        <f>IF(ISNA(VLOOKUP(B843,rampbin!$B$4:$G$1697,6,FALSE)),2,VLOOKUP(B843,rampbin!$B$4:$G$1697,6,FALSE))</f>
        <v>2</v>
      </c>
      <c r="Q843" s="4" t="str">
        <f>IF(ISNA(VLOOKUP(B843,rampbin!$B$4:$G$1697,5,FALSE)),"MOVES",VLOOKUP(B843,rampbin!$B$4:$G$1697,5,FALSE))</f>
        <v>MOVES</v>
      </c>
      <c r="R843" s="4" t="s">
        <v>1880</v>
      </c>
      <c r="S843" s="6" t="s">
        <v>1851</v>
      </c>
      <c r="T843" s="4">
        <f>VLOOKUP(B843,meanLDage!$B$3:$E$3145,4,FALSE)</f>
        <v>5</v>
      </c>
      <c r="U843" s="32">
        <f>VLOOKUP(B843,meanLDage!$B$3:$E$3145,2,FALSE)</f>
        <v>13.920122459709397</v>
      </c>
      <c r="V843" s="4" t="str">
        <f t="shared" si="92"/>
        <v>19_L_300001000_0_5_2</v>
      </c>
      <c r="W843" s="4">
        <v>19111</v>
      </c>
      <c r="X843" s="6"/>
      <c r="Y843" s="8">
        <f t="shared" si="93"/>
        <v>19111</v>
      </c>
      <c r="Z843" s="6" t="b">
        <f t="shared" si="91"/>
        <v>0</v>
      </c>
      <c r="AA843" s="6">
        <f t="shared" si="94"/>
        <v>19011</v>
      </c>
      <c r="AB843" s="4">
        <f t="shared" si="95"/>
        <v>5</v>
      </c>
      <c r="AC843" s="32">
        <f t="shared" si="96"/>
        <v>13.920122459709397</v>
      </c>
      <c r="AD843" s="4">
        <f>VLOOKUP($B843,meanLDage!$Z$3:$AC$3145,4,FALSE)</f>
        <v>5</v>
      </c>
      <c r="AE843" s="32">
        <f>VLOOKUP($B843,meanLDage!$Z$3:$AC$3145,2,FALSE)</f>
        <v>13.203440781394191</v>
      </c>
      <c r="AF843" s="6">
        <f>VLOOKUP(V843,'2017 rep county selection'!$A$1:$C$281,3,FALSE)</f>
        <v>19053</v>
      </c>
      <c r="AH843" s="9">
        <f t="shared" si="97"/>
        <v>19053</v>
      </c>
    </row>
    <row r="844" spans="1:34" ht="15.75" customHeight="1" x14ac:dyDescent="0.3">
      <c r="A844" s="4">
        <v>19</v>
      </c>
      <c r="B844" s="4">
        <v>19175</v>
      </c>
      <c r="C844" s="6" t="s">
        <v>2273</v>
      </c>
      <c r="D844" s="6" t="s">
        <v>141</v>
      </c>
      <c r="E844" s="4">
        <v>19011</v>
      </c>
      <c r="F844" s="4">
        <v>19011</v>
      </c>
      <c r="G844" s="4">
        <v>19011</v>
      </c>
      <c r="H844" s="37">
        <v>99734265</v>
      </c>
      <c r="I844" s="37">
        <v>106876287.37596899</v>
      </c>
      <c r="J844" s="37">
        <v>113435272.383046</v>
      </c>
      <c r="K844" s="4" t="str">
        <f>VLOOKUP(B844,altitude!$B$3:$E$3232,4)</f>
        <v>L</v>
      </c>
      <c r="L844" s="4">
        <f>VLOOKUP(B844,fuelregion!$C$5:$D$3233,2,FALSE)</f>
        <v>300001000</v>
      </c>
      <c r="M844" s="4">
        <f>VLOOKUP(B844,fuelregion!$H$5:$I$3113,2,FALSE)</f>
        <v>300001000</v>
      </c>
      <c r="N844" s="4">
        <f>VLOOKUP(B844,imbin!$B$4:$D$3233,2,FALSE)</f>
        <v>0</v>
      </c>
      <c r="O844" s="4" t="str">
        <f>VLOOKUP(B844,imbin!$B$4:$D$3233,3,FALSE)</f>
        <v>MOVES</v>
      </c>
      <c r="P844" s="4">
        <f>IF(ISNA(VLOOKUP(B844,rampbin!$B$4:$G$1697,6,FALSE)),2,VLOOKUP(B844,rampbin!$B$4:$G$1697,6,FALSE))</f>
        <v>2</v>
      </c>
      <c r="Q844" s="4" t="str">
        <f>IF(ISNA(VLOOKUP(B844,rampbin!$B$4:$G$1697,5,FALSE)),"MOVES",VLOOKUP(B844,rampbin!$B$4:$G$1697,5,FALSE))</f>
        <v>MOVES</v>
      </c>
      <c r="R844" s="4" t="s">
        <v>1880</v>
      </c>
      <c r="S844" s="6" t="s">
        <v>1851</v>
      </c>
      <c r="T844" s="4">
        <f>VLOOKUP(B844,meanLDage!$B$3:$E$3145,4,FALSE)</f>
        <v>5</v>
      </c>
      <c r="U844" s="32">
        <f>VLOOKUP(B844,meanLDage!$B$3:$E$3145,2,FALSE)</f>
        <v>13.342043862978935</v>
      </c>
      <c r="V844" s="4" t="str">
        <f t="shared" si="92"/>
        <v>19_L_300001000_0_4_2</v>
      </c>
      <c r="W844" s="4">
        <v>19111</v>
      </c>
      <c r="X844" s="6"/>
      <c r="Y844" s="8">
        <f t="shared" si="93"/>
        <v>19111</v>
      </c>
      <c r="Z844" s="6" t="b">
        <f t="shared" si="91"/>
        <v>0</v>
      </c>
      <c r="AA844" s="6">
        <f t="shared" si="94"/>
        <v>19011</v>
      </c>
      <c r="AB844" s="4">
        <f t="shared" si="95"/>
        <v>5</v>
      </c>
      <c r="AC844" s="32">
        <f t="shared" si="96"/>
        <v>13.342043862978935</v>
      </c>
      <c r="AD844" s="4">
        <f>VLOOKUP($B844,meanLDage!$Z$3:$AC$3145,4,FALSE)</f>
        <v>4</v>
      </c>
      <c r="AE844" s="32">
        <f>VLOOKUP($B844,meanLDage!$Z$3:$AC$3145,2,FALSE)</f>
        <v>12.642526964230951</v>
      </c>
      <c r="AF844" s="6">
        <f>VLOOKUP(V844,'2017 rep county selection'!$A$1:$C$281,3,FALSE)</f>
        <v>19193</v>
      </c>
      <c r="AH844" s="9">
        <f t="shared" si="97"/>
        <v>19193</v>
      </c>
    </row>
    <row r="845" spans="1:34" ht="15.75" customHeight="1" x14ac:dyDescent="0.3">
      <c r="A845" s="4">
        <v>19</v>
      </c>
      <c r="B845" s="4">
        <v>19177</v>
      </c>
      <c r="C845" s="6" t="s">
        <v>2273</v>
      </c>
      <c r="D845" s="6" t="s">
        <v>142</v>
      </c>
      <c r="E845" s="4">
        <v>19011</v>
      </c>
      <c r="F845" s="4">
        <v>19011</v>
      </c>
      <c r="G845" s="4">
        <v>19011</v>
      </c>
      <c r="H845" s="37">
        <v>58595911</v>
      </c>
      <c r="I845" s="37">
        <v>62750499.600954004</v>
      </c>
      <c r="J845" s="37">
        <v>66618649.568982899</v>
      </c>
      <c r="K845" s="4" t="str">
        <f>VLOOKUP(B845,altitude!$B$3:$E$3232,4)</f>
        <v>L</v>
      </c>
      <c r="L845" s="4">
        <f>VLOOKUP(B845,fuelregion!$C$5:$D$3233,2,FALSE)</f>
        <v>300001000</v>
      </c>
      <c r="M845" s="4">
        <f>VLOOKUP(B845,fuelregion!$H$5:$I$3113,2,FALSE)</f>
        <v>300001000</v>
      </c>
      <c r="N845" s="4">
        <f>VLOOKUP(B845,imbin!$B$4:$D$3233,2,FALSE)</f>
        <v>0</v>
      </c>
      <c r="O845" s="4" t="str">
        <f>VLOOKUP(B845,imbin!$B$4:$D$3233,3,FALSE)</f>
        <v>MOVES</v>
      </c>
      <c r="P845" s="4">
        <f>IF(ISNA(VLOOKUP(B845,rampbin!$B$4:$G$1697,6,FALSE)),2,VLOOKUP(B845,rampbin!$B$4:$G$1697,6,FALSE))</f>
        <v>2</v>
      </c>
      <c r="Q845" s="4" t="str">
        <f>IF(ISNA(VLOOKUP(B845,rampbin!$B$4:$G$1697,5,FALSE)),"MOVES",VLOOKUP(B845,rampbin!$B$4:$G$1697,5,FALSE))</f>
        <v>MOVES</v>
      </c>
      <c r="R845" s="4" t="s">
        <v>1880</v>
      </c>
      <c r="S845" s="6" t="s">
        <v>1851</v>
      </c>
      <c r="T845" s="4">
        <f>VLOOKUP(B845,meanLDage!$B$3:$E$3145,4,FALSE)</f>
        <v>5</v>
      </c>
      <c r="U845" s="32">
        <f>VLOOKUP(B845,meanLDage!$B$3:$E$3145,2,FALSE)</f>
        <v>14.026888145261205</v>
      </c>
      <c r="V845" s="4" t="str">
        <f t="shared" si="92"/>
        <v>19_L_300001000_0_5_2</v>
      </c>
      <c r="W845" s="4">
        <v>19111</v>
      </c>
      <c r="X845" s="6"/>
      <c r="Y845" s="8">
        <f t="shared" si="93"/>
        <v>19111</v>
      </c>
      <c r="Z845" s="6" t="b">
        <f t="shared" si="91"/>
        <v>0</v>
      </c>
      <c r="AA845" s="6">
        <f t="shared" si="94"/>
        <v>19011</v>
      </c>
      <c r="AB845" s="4">
        <f t="shared" si="95"/>
        <v>5</v>
      </c>
      <c r="AC845" s="32">
        <f t="shared" si="96"/>
        <v>14.026888145261205</v>
      </c>
      <c r="AD845" s="4">
        <f>VLOOKUP($B845,meanLDage!$Z$3:$AC$3145,4,FALSE)</f>
        <v>5</v>
      </c>
      <c r="AE845" s="32">
        <f>VLOOKUP($B845,meanLDage!$Z$3:$AC$3145,2,FALSE)</f>
        <v>13.354154276481621</v>
      </c>
      <c r="AF845" s="6">
        <f>VLOOKUP(V845,'2017 rep county selection'!$A$1:$C$281,3,FALSE)</f>
        <v>19053</v>
      </c>
      <c r="AH845" s="9">
        <f t="shared" si="97"/>
        <v>19053</v>
      </c>
    </row>
    <row r="846" spans="1:34" ht="15.75" customHeight="1" x14ac:dyDescent="0.3">
      <c r="A846" s="4">
        <v>19</v>
      </c>
      <c r="B846" s="4">
        <v>19179</v>
      </c>
      <c r="C846" s="6" t="s">
        <v>2273</v>
      </c>
      <c r="D846" s="6" t="s">
        <v>596</v>
      </c>
      <c r="E846" s="4">
        <v>19011</v>
      </c>
      <c r="F846" s="4">
        <v>19011</v>
      </c>
      <c r="G846" s="4">
        <v>19011</v>
      </c>
      <c r="H846" s="37">
        <v>262795302</v>
      </c>
      <c r="I846" s="37">
        <v>319903162.59153098</v>
      </c>
      <c r="J846" s="37">
        <v>339463483.81070399</v>
      </c>
      <c r="K846" s="4" t="str">
        <f>VLOOKUP(B846,altitude!$B$3:$E$3232,4)</f>
        <v>L</v>
      </c>
      <c r="L846" s="4">
        <f>VLOOKUP(B846,fuelregion!$C$5:$D$3233,2,FALSE)</f>
        <v>300001000</v>
      </c>
      <c r="M846" s="4">
        <f>VLOOKUP(B846,fuelregion!$H$5:$I$3113,2,FALSE)</f>
        <v>300001000</v>
      </c>
      <c r="N846" s="4">
        <f>VLOOKUP(B846,imbin!$B$4:$D$3233,2,FALSE)</f>
        <v>0</v>
      </c>
      <c r="O846" s="4" t="str">
        <f>VLOOKUP(B846,imbin!$B$4:$D$3233,3,FALSE)</f>
        <v>MOVES</v>
      </c>
      <c r="P846" s="4">
        <f>IF(ISNA(VLOOKUP(B846,rampbin!$B$4:$G$1697,6,FALSE)),2,VLOOKUP(B846,rampbin!$B$4:$G$1697,6,FALSE))</f>
        <v>2</v>
      </c>
      <c r="Q846" s="4" t="str">
        <f>IF(ISNA(VLOOKUP(B846,rampbin!$B$4:$G$1697,5,FALSE)),"MOVES",VLOOKUP(B846,rampbin!$B$4:$G$1697,5,FALSE))</f>
        <v>MOVES</v>
      </c>
      <c r="R846" s="4" t="s">
        <v>1880</v>
      </c>
      <c r="S846" s="6" t="s">
        <v>1851</v>
      </c>
      <c r="T846" s="4">
        <f>VLOOKUP(B846,meanLDage!$B$3:$E$3145,4,FALSE)</f>
        <v>4</v>
      </c>
      <c r="U846" s="32">
        <f>VLOOKUP(B846,meanLDage!$B$3:$E$3145,2,FALSE)</f>
        <v>12.879055791209788</v>
      </c>
      <c r="V846" s="4" t="str">
        <f t="shared" si="92"/>
        <v>19_L_300001000_0_4_2</v>
      </c>
      <c r="W846" s="4">
        <v>19155</v>
      </c>
      <c r="X846" s="6"/>
      <c r="Y846" s="8">
        <f t="shared" si="93"/>
        <v>19155</v>
      </c>
      <c r="Z846" s="6" t="b">
        <f t="shared" si="91"/>
        <v>0</v>
      </c>
      <c r="AA846" s="6">
        <f t="shared" si="94"/>
        <v>19011</v>
      </c>
      <c r="AB846" s="4">
        <f t="shared" si="95"/>
        <v>4</v>
      </c>
      <c r="AC846" s="32">
        <f t="shared" si="96"/>
        <v>12.879055791209788</v>
      </c>
      <c r="AD846" s="4">
        <f>VLOOKUP($B846,meanLDage!$Z$3:$AC$3145,4,FALSE)</f>
        <v>4</v>
      </c>
      <c r="AE846" s="32">
        <f>VLOOKUP($B846,meanLDage!$Z$3:$AC$3145,2,FALSE)</f>
        <v>12.239800547350738</v>
      </c>
      <c r="AF846" s="6">
        <f>VLOOKUP(V846,'2017 rep county selection'!$A$1:$C$281,3,FALSE)</f>
        <v>19193</v>
      </c>
      <c r="AH846" s="9">
        <f t="shared" si="97"/>
        <v>19193</v>
      </c>
    </row>
    <row r="847" spans="1:34" ht="15.75" customHeight="1" x14ac:dyDescent="0.3">
      <c r="A847" s="4">
        <v>19</v>
      </c>
      <c r="B847" s="4">
        <v>19181</v>
      </c>
      <c r="C847" s="6" t="s">
        <v>2273</v>
      </c>
      <c r="D847" s="6" t="s">
        <v>418</v>
      </c>
      <c r="E847" s="4">
        <v>19153</v>
      </c>
      <c r="F847" s="4">
        <v>19153</v>
      </c>
      <c r="G847" s="4">
        <v>19153</v>
      </c>
      <c r="H847" s="37">
        <v>561697397</v>
      </c>
      <c r="I847" s="37">
        <v>547881866.16047895</v>
      </c>
      <c r="J847" s="37">
        <v>581468010.57358301</v>
      </c>
      <c r="K847" s="4" t="str">
        <f>VLOOKUP(B847,altitude!$B$3:$E$3232,4)</f>
        <v>L</v>
      </c>
      <c r="L847" s="4">
        <f>VLOOKUP(B847,fuelregion!$C$5:$D$3233,2,FALSE)</f>
        <v>300001000</v>
      </c>
      <c r="M847" s="4">
        <f>VLOOKUP(B847,fuelregion!$H$5:$I$3113,2,FALSE)</f>
        <v>300001000</v>
      </c>
      <c r="N847" s="4">
        <f>VLOOKUP(B847,imbin!$B$4:$D$3233,2,FALSE)</f>
        <v>0</v>
      </c>
      <c r="O847" s="4" t="str">
        <f>VLOOKUP(B847,imbin!$B$4:$D$3233,3,FALSE)</f>
        <v>MOVES</v>
      </c>
      <c r="P847" s="4">
        <f>IF(ISNA(VLOOKUP(B847,rampbin!$B$4:$G$1697,6,FALSE)),2,VLOOKUP(B847,rampbin!$B$4:$G$1697,6,FALSE))</f>
        <v>2</v>
      </c>
      <c r="Q847" s="4" t="str">
        <f>IF(ISNA(VLOOKUP(B847,rampbin!$B$4:$G$1697,5,FALSE)),"MOVES",VLOOKUP(B847,rampbin!$B$4:$G$1697,5,FALSE))</f>
        <v>MOVES</v>
      </c>
      <c r="R847" s="4" t="s">
        <v>1877</v>
      </c>
      <c r="S847" s="6" t="s">
        <v>2018</v>
      </c>
      <c r="T847" s="4">
        <f>VLOOKUP(B847,meanLDage!$B$3:$E$3145,4,FALSE)</f>
        <v>4</v>
      </c>
      <c r="U847" s="32">
        <f>VLOOKUP(B847,meanLDage!$B$3:$E$3145,2,FALSE)</f>
        <v>11.047700377062773</v>
      </c>
      <c r="V847" s="4" t="str">
        <f t="shared" si="92"/>
        <v>19_L_300001000_0_3_2</v>
      </c>
      <c r="W847" s="4">
        <v>19155</v>
      </c>
      <c r="X847" s="6"/>
      <c r="Y847" s="8">
        <f t="shared" si="93"/>
        <v>19155</v>
      </c>
      <c r="Z847" s="6" t="b">
        <f t="shared" si="91"/>
        <v>0</v>
      </c>
      <c r="AA847" s="6">
        <f t="shared" si="94"/>
        <v>19153</v>
      </c>
      <c r="AB847" s="4">
        <f t="shared" si="95"/>
        <v>4</v>
      </c>
      <c r="AC847" s="32">
        <f t="shared" si="96"/>
        <v>11.047700377062773</v>
      </c>
      <c r="AD847" s="4">
        <f>VLOOKUP($B847,meanLDage!$Z$3:$AC$3145,4,FALSE)</f>
        <v>3</v>
      </c>
      <c r="AE847" s="32">
        <f>VLOOKUP($B847,meanLDage!$Z$3:$AC$3145,2,FALSE)</f>
        <v>10.452617455549058</v>
      </c>
      <c r="AF847" s="6">
        <f>VLOOKUP(V847,'2017 rep county selection'!$A$1:$C$281,3,FALSE)</f>
        <v>19153</v>
      </c>
      <c r="AH847" s="9">
        <f t="shared" si="97"/>
        <v>19153</v>
      </c>
    </row>
    <row r="848" spans="1:34" ht="15.75" customHeight="1" x14ac:dyDescent="0.3">
      <c r="A848" s="4">
        <v>19</v>
      </c>
      <c r="B848" s="4">
        <v>19183</v>
      </c>
      <c r="C848" s="6" t="s">
        <v>2273</v>
      </c>
      <c r="D848" s="6" t="s">
        <v>71</v>
      </c>
      <c r="E848" s="4">
        <v>19153</v>
      </c>
      <c r="F848" s="4">
        <v>19153</v>
      </c>
      <c r="G848" s="4">
        <v>19153</v>
      </c>
      <c r="H848" s="37">
        <v>218447030</v>
      </c>
      <c r="I848" s="37">
        <v>288304926.79967999</v>
      </c>
      <c r="J848" s="37">
        <v>306060330.30307102</v>
      </c>
      <c r="K848" s="4" t="str">
        <f>VLOOKUP(B848,altitude!$B$3:$E$3232,4)</f>
        <v>L</v>
      </c>
      <c r="L848" s="4">
        <f>VLOOKUP(B848,fuelregion!$C$5:$D$3233,2,FALSE)</f>
        <v>300001000</v>
      </c>
      <c r="M848" s="4">
        <f>VLOOKUP(B848,fuelregion!$H$5:$I$3113,2,FALSE)</f>
        <v>300001000</v>
      </c>
      <c r="N848" s="4">
        <f>VLOOKUP(B848,imbin!$B$4:$D$3233,2,FALSE)</f>
        <v>0</v>
      </c>
      <c r="O848" s="4" t="str">
        <f>VLOOKUP(B848,imbin!$B$4:$D$3233,3,FALSE)</f>
        <v>MOVES</v>
      </c>
      <c r="P848" s="4">
        <f>IF(ISNA(VLOOKUP(B848,rampbin!$B$4:$G$1697,6,FALSE)),2,VLOOKUP(B848,rampbin!$B$4:$G$1697,6,FALSE))</f>
        <v>2</v>
      </c>
      <c r="Q848" s="4" t="str">
        <f>IF(ISNA(VLOOKUP(B848,rampbin!$B$4:$G$1697,5,FALSE)),"MOVES",VLOOKUP(B848,rampbin!$B$4:$G$1697,5,FALSE))</f>
        <v>MOVES</v>
      </c>
      <c r="R848" s="4" t="s">
        <v>1877</v>
      </c>
      <c r="S848" s="6" t="s">
        <v>2021</v>
      </c>
      <c r="T848" s="4">
        <f>VLOOKUP(B848,meanLDage!$B$3:$E$3145,4,FALSE)</f>
        <v>4</v>
      </c>
      <c r="U848" s="32">
        <f>VLOOKUP(B848,meanLDage!$B$3:$E$3145,2,FALSE)</f>
        <v>12.084376489949983</v>
      </c>
      <c r="V848" s="4" t="str">
        <f t="shared" si="92"/>
        <v>19_L_300001000_0_4_2</v>
      </c>
      <c r="W848" s="4">
        <v>19155</v>
      </c>
      <c r="X848" s="6"/>
      <c r="Y848" s="8">
        <f t="shared" si="93"/>
        <v>19155</v>
      </c>
      <c r="Z848" s="6" t="b">
        <f t="shared" si="91"/>
        <v>0</v>
      </c>
      <c r="AA848" s="6">
        <f t="shared" si="94"/>
        <v>19153</v>
      </c>
      <c r="AB848" s="4">
        <f t="shared" si="95"/>
        <v>4</v>
      </c>
      <c r="AC848" s="32">
        <f t="shared" si="96"/>
        <v>12.084376489949983</v>
      </c>
      <c r="AD848" s="4">
        <f>VLOOKUP($B848,meanLDage!$Z$3:$AC$3145,4,FALSE)</f>
        <v>4</v>
      </c>
      <c r="AE848" s="32">
        <f>VLOOKUP($B848,meanLDage!$Z$3:$AC$3145,2,FALSE)</f>
        <v>11.463082693975533</v>
      </c>
      <c r="AF848" s="6">
        <f>VLOOKUP(V848,'2017 rep county selection'!$A$1:$C$281,3,FALSE)</f>
        <v>19193</v>
      </c>
      <c r="AH848" s="9">
        <f t="shared" si="97"/>
        <v>19193</v>
      </c>
    </row>
    <row r="849" spans="1:34" ht="15.75" customHeight="1" x14ac:dyDescent="0.3">
      <c r="A849" s="4">
        <v>19</v>
      </c>
      <c r="B849" s="4">
        <v>19185</v>
      </c>
      <c r="C849" s="6" t="s">
        <v>2273</v>
      </c>
      <c r="D849" s="6" t="s">
        <v>419</v>
      </c>
      <c r="E849" s="4">
        <v>19011</v>
      </c>
      <c r="F849" s="4">
        <v>19011</v>
      </c>
      <c r="G849" s="4">
        <v>19011</v>
      </c>
      <c r="H849" s="37">
        <v>80437596</v>
      </c>
      <c r="I849" s="37">
        <v>58183405.206826501</v>
      </c>
      <c r="J849" s="37">
        <v>61770396.608248502</v>
      </c>
      <c r="K849" s="4" t="str">
        <f>VLOOKUP(B849,altitude!$B$3:$E$3232,4)</f>
        <v>L</v>
      </c>
      <c r="L849" s="4">
        <f>VLOOKUP(B849,fuelregion!$C$5:$D$3233,2,FALSE)</f>
        <v>300001000</v>
      </c>
      <c r="M849" s="4">
        <f>VLOOKUP(B849,fuelregion!$H$5:$I$3113,2,FALSE)</f>
        <v>300001000</v>
      </c>
      <c r="N849" s="4">
        <f>VLOOKUP(B849,imbin!$B$4:$D$3233,2,FALSE)</f>
        <v>0</v>
      </c>
      <c r="O849" s="4" t="str">
        <f>VLOOKUP(B849,imbin!$B$4:$D$3233,3,FALSE)</f>
        <v>MOVES</v>
      </c>
      <c r="P849" s="4">
        <f>IF(ISNA(VLOOKUP(B849,rampbin!$B$4:$G$1697,6,FALSE)),2,VLOOKUP(B849,rampbin!$B$4:$G$1697,6,FALSE))</f>
        <v>2</v>
      </c>
      <c r="Q849" s="4" t="str">
        <f>IF(ISNA(VLOOKUP(B849,rampbin!$B$4:$G$1697,5,FALSE)),"MOVES",VLOOKUP(B849,rampbin!$B$4:$G$1697,5,FALSE))</f>
        <v>MOVES</v>
      </c>
      <c r="R849" s="4" t="s">
        <v>1880</v>
      </c>
      <c r="S849" s="6" t="s">
        <v>1851</v>
      </c>
      <c r="T849" s="4">
        <f>VLOOKUP(B849,meanLDage!$B$3:$E$3145,4,FALSE)</f>
        <v>5</v>
      </c>
      <c r="U849" s="32">
        <f>VLOOKUP(B849,meanLDage!$B$3:$E$3145,2,FALSE)</f>
        <v>13.810748003112638</v>
      </c>
      <c r="V849" s="4" t="str">
        <f t="shared" si="92"/>
        <v>19_L_300001000_0_5_2</v>
      </c>
      <c r="W849" s="4">
        <v>19111</v>
      </c>
      <c r="X849" s="6"/>
      <c r="Y849" s="8">
        <f t="shared" si="93"/>
        <v>19111</v>
      </c>
      <c r="Z849" s="6" t="b">
        <f t="shared" si="91"/>
        <v>0</v>
      </c>
      <c r="AA849" s="6">
        <f t="shared" si="94"/>
        <v>19011</v>
      </c>
      <c r="AB849" s="4">
        <f t="shared" si="95"/>
        <v>5</v>
      </c>
      <c r="AC849" s="32">
        <f t="shared" si="96"/>
        <v>13.810748003112638</v>
      </c>
      <c r="AD849" s="4">
        <f>VLOOKUP($B849,meanLDage!$Z$3:$AC$3145,4,FALSE)</f>
        <v>5</v>
      </c>
      <c r="AE849" s="32">
        <f>VLOOKUP($B849,meanLDage!$Z$3:$AC$3145,2,FALSE)</f>
        <v>13.128789475669436</v>
      </c>
      <c r="AF849" s="6">
        <f>VLOOKUP(V849,'2017 rep county selection'!$A$1:$C$281,3,FALSE)</f>
        <v>19053</v>
      </c>
      <c r="AH849" s="9">
        <f t="shared" si="97"/>
        <v>19053</v>
      </c>
    </row>
    <row r="850" spans="1:34" ht="15.75" customHeight="1" x14ac:dyDescent="0.3">
      <c r="A850" s="4">
        <v>19</v>
      </c>
      <c r="B850" s="4">
        <v>19187</v>
      </c>
      <c r="C850" s="6" t="s">
        <v>2273</v>
      </c>
      <c r="D850" s="6" t="s">
        <v>420</v>
      </c>
      <c r="E850" s="4">
        <v>19011</v>
      </c>
      <c r="F850" s="4">
        <v>19011</v>
      </c>
      <c r="G850" s="4">
        <v>19011</v>
      </c>
      <c r="H850" s="37">
        <v>303251410</v>
      </c>
      <c r="I850" s="37">
        <v>339284979.40496701</v>
      </c>
      <c r="J850" s="37">
        <v>360079837.56759298</v>
      </c>
      <c r="K850" s="4" t="str">
        <f>VLOOKUP(B850,altitude!$B$3:$E$3232,4)</f>
        <v>L</v>
      </c>
      <c r="L850" s="4">
        <f>VLOOKUP(B850,fuelregion!$C$5:$D$3233,2,FALSE)</f>
        <v>300001000</v>
      </c>
      <c r="M850" s="4">
        <f>VLOOKUP(B850,fuelregion!$H$5:$I$3113,2,FALSE)</f>
        <v>300001000</v>
      </c>
      <c r="N850" s="4">
        <f>VLOOKUP(B850,imbin!$B$4:$D$3233,2,FALSE)</f>
        <v>0</v>
      </c>
      <c r="O850" s="4" t="str">
        <f>VLOOKUP(B850,imbin!$B$4:$D$3233,3,FALSE)</f>
        <v>MOVES</v>
      </c>
      <c r="P850" s="4">
        <f>IF(ISNA(VLOOKUP(B850,rampbin!$B$4:$G$1697,6,FALSE)),2,VLOOKUP(B850,rampbin!$B$4:$G$1697,6,FALSE))</f>
        <v>2</v>
      </c>
      <c r="Q850" s="4" t="str">
        <f>IF(ISNA(VLOOKUP(B850,rampbin!$B$4:$G$1697,5,FALSE)),"MOVES",VLOOKUP(B850,rampbin!$B$4:$G$1697,5,FALSE))</f>
        <v>MOVES</v>
      </c>
      <c r="R850" s="4" t="s">
        <v>1880</v>
      </c>
      <c r="S850" s="6" t="s">
        <v>1851</v>
      </c>
      <c r="T850" s="4">
        <f>VLOOKUP(B850,meanLDage!$B$3:$E$3145,4,FALSE)</f>
        <v>4</v>
      </c>
      <c r="U850" s="32">
        <f>VLOOKUP(B850,meanLDage!$B$3:$E$3145,2,FALSE)</f>
        <v>12.558458702159303</v>
      </c>
      <c r="V850" s="4" t="str">
        <f t="shared" si="92"/>
        <v>19_L_300001000_0_4_2</v>
      </c>
      <c r="W850" s="4">
        <v>19155</v>
      </c>
      <c r="X850" s="6"/>
      <c r="Y850" s="8">
        <f t="shared" si="93"/>
        <v>19155</v>
      </c>
      <c r="Z850" s="6" t="b">
        <f t="shared" si="91"/>
        <v>0</v>
      </c>
      <c r="AA850" s="6">
        <f t="shared" si="94"/>
        <v>19011</v>
      </c>
      <c r="AB850" s="4">
        <f t="shared" si="95"/>
        <v>4</v>
      </c>
      <c r="AC850" s="32">
        <f t="shared" si="96"/>
        <v>12.558458702159303</v>
      </c>
      <c r="AD850" s="4">
        <f>VLOOKUP($B850,meanLDage!$Z$3:$AC$3145,4,FALSE)</f>
        <v>4</v>
      </c>
      <c r="AE850" s="32">
        <f>VLOOKUP($B850,meanLDage!$Z$3:$AC$3145,2,FALSE)</f>
        <v>11.910397624328438</v>
      </c>
      <c r="AF850" s="6">
        <f>VLOOKUP(V850,'2017 rep county selection'!$A$1:$C$281,3,FALSE)</f>
        <v>19193</v>
      </c>
      <c r="AH850" s="9">
        <f t="shared" si="97"/>
        <v>19193</v>
      </c>
    </row>
    <row r="851" spans="1:34" ht="15.75" customHeight="1" x14ac:dyDescent="0.3">
      <c r="A851" s="4">
        <v>19</v>
      </c>
      <c r="B851" s="4">
        <v>19189</v>
      </c>
      <c r="C851" s="6" t="s">
        <v>2273</v>
      </c>
      <c r="D851" s="6" t="s">
        <v>511</v>
      </c>
      <c r="E851" s="4">
        <v>19153</v>
      </c>
      <c r="F851" s="4">
        <v>19153</v>
      </c>
      <c r="G851" s="4">
        <v>19153</v>
      </c>
      <c r="H851" s="37">
        <v>57760636</v>
      </c>
      <c r="I851" s="37">
        <v>74278075.343434706</v>
      </c>
      <c r="J851" s="37">
        <v>78855614.524020702</v>
      </c>
      <c r="K851" s="4" t="str">
        <f>VLOOKUP(B851,altitude!$B$3:$E$3232,4)</f>
        <v>L</v>
      </c>
      <c r="L851" s="4">
        <f>VLOOKUP(B851,fuelregion!$C$5:$D$3233,2,FALSE)</f>
        <v>300001000</v>
      </c>
      <c r="M851" s="4">
        <f>VLOOKUP(B851,fuelregion!$H$5:$I$3113,2,FALSE)</f>
        <v>300001000</v>
      </c>
      <c r="N851" s="4">
        <f>VLOOKUP(B851,imbin!$B$4:$D$3233,2,FALSE)</f>
        <v>0</v>
      </c>
      <c r="O851" s="4" t="str">
        <f>VLOOKUP(B851,imbin!$B$4:$D$3233,3,FALSE)</f>
        <v>MOVES</v>
      </c>
      <c r="P851" s="4">
        <f>IF(ISNA(VLOOKUP(B851,rampbin!$B$4:$G$1697,6,FALSE)),2,VLOOKUP(B851,rampbin!$B$4:$G$1697,6,FALSE))</f>
        <v>2</v>
      </c>
      <c r="Q851" s="4" t="str">
        <f>IF(ISNA(VLOOKUP(B851,rampbin!$B$4:$G$1697,5,FALSE)),"MOVES",VLOOKUP(B851,rampbin!$B$4:$G$1697,5,FALSE))</f>
        <v>MOVES</v>
      </c>
      <c r="R851" s="4" t="s">
        <v>1880</v>
      </c>
      <c r="S851" s="6" t="s">
        <v>1851</v>
      </c>
      <c r="T851" s="4">
        <f>VLOOKUP(B851,meanLDage!$B$3:$E$3145,4,FALSE)</f>
        <v>4</v>
      </c>
      <c r="U851" s="32">
        <f>VLOOKUP(B851,meanLDage!$B$3:$E$3145,2,FALSE)</f>
        <v>12.489938014658952</v>
      </c>
      <c r="V851" s="4" t="str">
        <f t="shared" si="92"/>
        <v>19_L_300001000_0_4_2</v>
      </c>
      <c r="W851" s="4">
        <v>19155</v>
      </c>
      <c r="X851" s="6"/>
      <c r="Y851" s="8">
        <f t="shared" si="93"/>
        <v>19155</v>
      </c>
      <c r="Z851" s="6" t="b">
        <f t="shared" si="91"/>
        <v>0</v>
      </c>
      <c r="AA851" s="6">
        <f t="shared" si="94"/>
        <v>19153</v>
      </c>
      <c r="AB851" s="4">
        <f t="shared" si="95"/>
        <v>4</v>
      </c>
      <c r="AC851" s="32">
        <f t="shared" si="96"/>
        <v>12.489938014658952</v>
      </c>
      <c r="AD851" s="4">
        <f>VLOOKUP($B851,meanLDage!$Z$3:$AC$3145,4,FALSE)</f>
        <v>4</v>
      </c>
      <c r="AE851" s="32">
        <f>VLOOKUP($B851,meanLDage!$Z$3:$AC$3145,2,FALSE)</f>
        <v>11.806852400236721</v>
      </c>
      <c r="AF851" s="6">
        <f>VLOOKUP(V851,'2017 rep county selection'!$A$1:$C$281,3,FALSE)</f>
        <v>19193</v>
      </c>
      <c r="AH851" s="9">
        <f t="shared" si="97"/>
        <v>19193</v>
      </c>
    </row>
    <row r="852" spans="1:34" ht="15.75" customHeight="1" x14ac:dyDescent="0.3">
      <c r="A852" s="4">
        <v>19</v>
      </c>
      <c r="B852" s="4">
        <v>19191</v>
      </c>
      <c r="C852" s="6" t="s">
        <v>2273</v>
      </c>
      <c r="D852" s="6" t="s">
        <v>597</v>
      </c>
      <c r="E852" s="4">
        <v>19153</v>
      </c>
      <c r="F852" s="4">
        <v>19153</v>
      </c>
      <c r="G852" s="4">
        <v>19153</v>
      </c>
      <c r="H852" s="37">
        <v>209065291</v>
      </c>
      <c r="I852" s="37">
        <v>182202482.265315</v>
      </c>
      <c r="J852" s="37">
        <v>193387093.119717</v>
      </c>
      <c r="K852" s="4" t="str">
        <f>VLOOKUP(B852,altitude!$B$3:$E$3232,4)</f>
        <v>L</v>
      </c>
      <c r="L852" s="4">
        <f>VLOOKUP(B852,fuelregion!$C$5:$D$3233,2,FALSE)</f>
        <v>300001000</v>
      </c>
      <c r="M852" s="4">
        <f>VLOOKUP(B852,fuelregion!$H$5:$I$3113,2,FALSE)</f>
        <v>300001000</v>
      </c>
      <c r="N852" s="4">
        <f>VLOOKUP(B852,imbin!$B$4:$D$3233,2,FALSE)</f>
        <v>0</v>
      </c>
      <c r="O852" s="4" t="str">
        <f>VLOOKUP(B852,imbin!$B$4:$D$3233,3,FALSE)</f>
        <v>MOVES</v>
      </c>
      <c r="P852" s="4">
        <f>IF(ISNA(VLOOKUP(B852,rampbin!$B$4:$G$1697,6,FALSE)),2,VLOOKUP(B852,rampbin!$B$4:$G$1697,6,FALSE))</f>
        <v>2</v>
      </c>
      <c r="Q852" s="4" t="str">
        <f>IF(ISNA(VLOOKUP(B852,rampbin!$B$4:$G$1697,5,FALSE)),"MOVES",VLOOKUP(B852,rampbin!$B$4:$G$1697,5,FALSE))</f>
        <v>MOVES</v>
      </c>
      <c r="R852" s="4" t="s">
        <v>1880</v>
      </c>
      <c r="S852" s="6" t="s">
        <v>1851</v>
      </c>
      <c r="T852" s="4">
        <f>VLOOKUP(B852,meanLDage!$B$3:$E$3145,4,FALSE)</f>
        <v>4</v>
      </c>
      <c r="U852" s="32">
        <f>VLOOKUP(B852,meanLDage!$B$3:$E$3145,2,FALSE)</f>
        <v>12.296148799891428</v>
      </c>
      <c r="V852" s="4" t="str">
        <f t="shared" si="92"/>
        <v>19_L_300001000_0_4_2</v>
      </c>
      <c r="W852" s="4">
        <v>19155</v>
      </c>
      <c r="X852" s="6"/>
      <c r="Y852" s="8">
        <f t="shared" si="93"/>
        <v>19155</v>
      </c>
      <c r="Z852" s="6" t="b">
        <f t="shared" si="91"/>
        <v>0</v>
      </c>
      <c r="AA852" s="6">
        <f t="shared" si="94"/>
        <v>19153</v>
      </c>
      <c r="AB852" s="4">
        <f t="shared" si="95"/>
        <v>4</v>
      </c>
      <c r="AC852" s="32">
        <f t="shared" si="96"/>
        <v>12.296148799891428</v>
      </c>
      <c r="AD852" s="4">
        <f>VLOOKUP($B852,meanLDage!$Z$3:$AC$3145,4,FALSE)</f>
        <v>4</v>
      </c>
      <c r="AE852" s="32">
        <f>VLOOKUP($B852,meanLDage!$Z$3:$AC$3145,2,FALSE)</f>
        <v>11.651395353174417</v>
      </c>
      <c r="AF852" s="6">
        <f>VLOOKUP(V852,'2017 rep county selection'!$A$1:$C$281,3,FALSE)</f>
        <v>19193</v>
      </c>
      <c r="AH852" s="9">
        <f t="shared" si="97"/>
        <v>19193</v>
      </c>
    </row>
    <row r="853" spans="1:34" ht="15.75" customHeight="1" x14ac:dyDescent="0.3">
      <c r="A853" s="4">
        <v>19</v>
      </c>
      <c r="B853" s="4">
        <v>19193</v>
      </c>
      <c r="C853" s="6" t="s">
        <v>2273</v>
      </c>
      <c r="D853" s="6" t="s">
        <v>598</v>
      </c>
      <c r="E853" s="4">
        <v>19153</v>
      </c>
      <c r="F853" s="4">
        <v>19153</v>
      </c>
      <c r="G853" s="4">
        <v>19153</v>
      </c>
      <c r="H853" s="37">
        <v>928536737</v>
      </c>
      <c r="I853" s="37">
        <v>875387552.47928703</v>
      </c>
      <c r="J853" s="37">
        <v>928715208.17990005</v>
      </c>
      <c r="K853" s="4" t="str">
        <f>VLOOKUP(B853,altitude!$B$3:$E$3232,4)</f>
        <v>L</v>
      </c>
      <c r="L853" s="4">
        <f>VLOOKUP(B853,fuelregion!$C$5:$D$3233,2,FALSE)</f>
        <v>300001000</v>
      </c>
      <c r="M853" s="4">
        <f>VLOOKUP(B853,fuelregion!$H$5:$I$3113,2,FALSE)</f>
        <v>300001000</v>
      </c>
      <c r="N853" s="4">
        <f>VLOOKUP(B853,imbin!$B$4:$D$3233,2,FALSE)</f>
        <v>0</v>
      </c>
      <c r="O853" s="4" t="str">
        <f>VLOOKUP(B853,imbin!$B$4:$D$3233,3,FALSE)</f>
        <v>MOVES</v>
      </c>
      <c r="P853" s="4">
        <f>IF(ISNA(VLOOKUP(B853,rampbin!$B$4:$G$1697,6,FALSE)),2,VLOOKUP(B853,rampbin!$B$4:$G$1697,6,FALSE))</f>
        <v>2</v>
      </c>
      <c r="Q853" s="4" t="str">
        <f>IF(ISNA(VLOOKUP(B853,rampbin!$B$4:$G$1697,5,FALSE)),"MOVES",VLOOKUP(B853,rampbin!$B$4:$G$1697,5,FALSE))</f>
        <v>MOVES</v>
      </c>
      <c r="R853" s="4" t="s">
        <v>1877</v>
      </c>
      <c r="S853" s="6" t="s">
        <v>2022</v>
      </c>
      <c r="T853" s="4">
        <f>VLOOKUP(B853,meanLDage!$B$3:$E$3145,4,FALSE)</f>
        <v>4</v>
      </c>
      <c r="U853" s="32">
        <f>VLOOKUP(B853,meanLDage!$B$3:$E$3145,2,FALSE)</f>
        <v>11.8589862551881</v>
      </c>
      <c r="V853" s="4" t="str">
        <f t="shared" si="92"/>
        <v>19_L_300001000_0_4_2</v>
      </c>
      <c r="W853" s="4">
        <v>19155</v>
      </c>
      <c r="X853" s="6"/>
      <c r="Y853" s="8">
        <f t="shared" si="93"/>
        <v>19155</v>
      </c>
      <c r="Z853" s="6" t="b">
        <f t="shared" si="91"/>
        <v>0</v>
      </c>
      <c r="AA853" s="6">
        <f t="shared" si="94"/>
        <v>19153</v>
      </c>
      <c r="AB853" s="4">
        <f t="shared" si="95"/>
        <v>4</v>
      </c>
      <c r="AC853" s="32">
        <f t="shared" si="96"/>
        <v>11.8589862551881</v>
      </c>
      <c r="AD853" s="4">
        <f>VLOOKUP($B853,meanLDage!$Z$3:$AC$3145,4,FALSE)</f>
        <v>4</v>
      </c>
      <c r="AE853" s="32">
        <f>VLOOKUP($B853,meanLDage!$Z$3:$AC$3145,2,FALSE)</f>
        <v>11.253454940949343</v>
      </c>
      <c r="AF853" s="6">
        <f>VLOOKUP(V853,'2017 rep county selection'!$A$1:$C$281,3,FALSE)</f>
        <v>19193</v>
      </c>
      <c r="AH853" s="9">
        <f t="shared" si="97"/>
        <v>19193</v>
      </c>
    </row>
    <row r="854" spans="1:34" ht="15.75" customHeight="1" x14ac:dyDescent="0.3">
      <c r="A854" s="4">
        <v>19</v>
      </c>
      <c r="B854" s="4">
        <v>19195</v>
      </c>
      <c r="C854" s="6" t="s">
        <v>2273</v>
      </c>
      <c r="D854" s="6" t="s">
        <v>425</v>
      </c>
      <c r="E854" s="4">
        <v>19011</v>
      </c>
      <c r="F854" s="4">
        <v>19011</v>
      </c>
      <c r="G854" s="4">
        <v>19011</v>
      </c>
      <c r="H854" s="37">
        <v>183197583</v>
      </c>
      <c r="I854" s="37">
        <v>184870183.86334199</v>
      </c>
      <c r="J854" s="37">
        <v>196276309.536154</v>
      </c>
      <c r="K854" s="4" t="str">
        <f>VLOOKUP(B854,altitude!$B$3:$E$3232,4)</f>
        <v>L</v>
      </c>
      <c r="L854" s="4">
        <f>VLOOKUP(B854,fuelregion!$C$5:$D$3233,2,FALSE)</f>
        <v>300001000</v>
      </c>
      <c r="M854" s="4">
        <f>VLOOKUP(B854,fuelregion!$H$5:$I$3113,2,FALSE)</f>
        <v>300001000</v>
      </c>
      <c r="N854" s="4">
        <f>VLOOKUP(B854,imbin!$B$4:$D$3233,2,FALSE)</f>
        <v>0</v>
      </c>
      <c r="O854" s="4" t="str">
        <f>VLOOKUP(B854,imbin!$B$4:$D$3233,3,FALSE)</f>
        <v>MOVES</v>
      </c>
      <c r="P854" s="4">
        <f>IF(ISNA(VLOOKUP(B854,rampbin!$B$4:$G$1697,6,FALSE)),2,VLOOKUP(B854,rampbin!$B$4:$G$1697,6,FALSE))</f>
        <v>2</v>
      </c>
      <c r="Q854" s="4" t="str">
        <f>IF(ISNA(VLOOKUP(B854,rampbin!$B$4:$G$1697,5,FALSE)),"MOVES",VLOOKUP(B854,rampbin!$B$4:$G$1697,5,FALSE))</f>
        <v>MOVES</v>
      </c>
      <c r="R854" s="4" t="s">
        <v>1880</v>
      </c>
      <c r="S854" s="6" t="s">
        <v>1851</v>
      </c>
      <c r="T854" s="4">
        <f>VLOOKUP(B854,meanLDage!$B$3:$E$3145,4,FALSE)</f>
        <v>5</v>
      </c>
      <c r="U854" s="32">
        <f>VLOOKUP(B854,meanLDage!$B$3:$E$3145,2,FALSE)</f>
        <v>13.199749603275459</v>
      </c>
      <c r="V854" s="4" t="str">
        <f t="shared" si="92"/>
        <v>19_L_300001000_0_4_2</v>
      </c>
      <c r="W854" s="4">
        <v>19111</v>
      </c>
      <c r="X854" s="6"/>
      <c r="Y854" s="8">
        <f t="shared" si="93"/>
        <v>19111</v>
      </c>
      <c r="Z854" s="6" t="b">
        <f t="shared" si="91"/>
        <v>0</v>
      </c>
      <c r="AA854" s="6">
        <f t="shared" si="94"/>
        <v>19011</v>
      </c>
      <c r="AB854" s="4">
        <f t="shared" si="95"/>
        <v>5</v>
      </c>
      <c r="AC854" s="32">
        <f t="shared" si="96"/>
        <v>13.199749603275459</v>
      </c>
      <c r="AD854" s="4">
        <f>VLOOKUP($B854,meanLDage!$Z$3:$AC$3145,4,FALSE)</f>
        <v>4</v>
      </c>
      <c r="AE854" s="32">
        <f>VLOOKUP($B854,meanLDage!$Z$3:$AC$3145,2,FALSE)</f>
        <v>12.482844674515817</v>
      </c>
      <c r="AF854" s="6">
        <f>VLOOKUP(V854,'2017 rep county selection'!$A$1:$C$281,3,FALSE)</f>
        <v>19193</v>
      </c>
      <c r="AH854" s="9">
        <f t="shared" si="97"/>
        <v>19193</v>
      </c>
    </row>
    <row r="855" spans="1:34" ht="15.75" customHeight="1" x14ac:dyDescent="0.3">
      <c r="A855" s="4">
        <v>19</v>
      </c>
      <c r="B855" s="4">
        <v>19197</v>
      </c>
      <c r="C855" s="6" t="s">
        <v>2273</v>
      </c>
      <c r="D855" s="6" t="s">
        <v>599</v>
      </c>
      <c r="E855" s="4">
        <v>19011</v>
      </c>
      <c r="F855" s="4">
        <v>19011</v>
      </c>
      <c r="G855" s="4">
        <v>19011</v>
      </c>
      <c r="H855" s="37">
        <v>139343021</v>
      </c>
      <c r="I855" s="37">
        <v>137156275.18873599</v>
      </c>
      <c r="J855" s="37">
        <v>145613494.74553001</v>
      </c>
      <c r="K855" s="4" t="str">
        <f>VLOOKUP(B855,altitude!$B$3:$E$3232,4)</f>
        <v>L</v>
      </c>
      <c r="L855" s="4">
        <f>VLOOKUP(B855,fuelregion!$C$5:$D$3233,2,FALSE)</f>
        <v>300001000</v>
      </c>
      <c r="M855" s="4">
        <f>VLOOKUP(B855,fuelregion!$H$5:$I$3113,2,FALSE)</f>
        <v>300001000</v>
      </c>
      <c r="N855" s="4">
        <f>VLOOKUP(B855,imbin!$B$4:$D$3233,2,FALSE)</f>
        <v>0</v>
      </c>
      <c r="O855" s="4" t="str">
        <f>VLOOKUP(B855,imbin!$B$4:$D$3233,3,FALSE)</f>
        <v>MOVES</v>
      </c>
      <c r="P855" s="4">
        <f>IF(ISNA(VLOOKUP(B855,rampbin!$B$4:$G$1697,6,FALSE)),2,VLOOKUP(B855,rampbin!$B$4:$G$1697,6,FALSE))</f>
        <v>2</v>
      </c>
      <c r="Q855" s="4" t="str">
        <f>IF(ISNA(VLOOKUP(B855,rampbin!$B$4:$G$1697,5,FALSE)),"MOVES",VLOOKUP(B855,rampbin!$B$4:$G$1697,5,FALSE))</f>
        <v>MOVES</v>
      </c>
      <c r="R855" s="4" t="s">
        <v>1880</v>
      </c>
      <c r="S855" s="6" t="s">
        <v>1851</v>
      </c>
      <c r="T855" s="4">
        <f>VLOOKUP(B855,meanLDage!$B$3:$E$3145,4,FALSE)</f>
        <v>4</v>
      </c>
      <c r="U855" s="32">
        <f>VLOOKUP(B855,meanLDage!$B$3:$E$3145,2,FALSE)</f>
        <v>12.854697794547249</v>
      </c>
      <c r="V855" s="4" t="str">
        <f t="shared" si="92"/>
        <v>19_L_300001000_0_4_2</v>
      </c>
      <c r="W855" s="4">
        <v>19155</v>
      </c>
      <c r="X855" s="6"/>
      <c r="Y855" s="8">
        <f t="shared" si="93"/>
        <v>19155</v>
      </c>
      <c r="Z855" s="6" t="b">
        <f t="shared" si="91"/>
        <v>0</v>
      </c>
      <c r="AA855" s="6">
        <f t="shared" si="94"/>
        <v>19011</v>
      </c>
      <c r="AB855" s="4">
        <f t="shared" si="95"/>
        <v>4</v>
      </c>
      <c r="AC855" s="32">
        <f t="shared" si="96"/>
        <v>12.854697794547249</v>
      </c>
      <c r="AD855" s="4">
        <f>VLOOKUP($B855,meanLDage!$Z$3:$AC$3145,4,FALSE)</f>
        <v>4</v>
      </c>
      <c r="AE855" s="32">
        <f>VLOOKUP($B855,meanLDage!$Z$3:$AC$3145,2,FALSE)</f>
        <v>12.179934136179625</v>
      </c>
      <c r="AF855" s="6">
        <f>VLOOKUP(V855,'2017 rep county selection'!$A$1:$C$281,3,FALSE)</f>
        <v>19193</v>
      </c>
      <c r="AH855" s="9">
        <f t="shared" si="97"/>
        <v>19193</v>
      </c>
    </row>
    <row r="856" spans="1:34" ht="15.75" customHeight="1" x14ac:dyDescent="0.3">
      <c r="A856" s="4">
        <v>20</v>
      </c>
      <c r="B856" s="4">
        <v>20001</v>
      </c>
      <c r="C856" s="6" t="s">
        <v>2268</v>
      </c>
      <c r="D856" s="6" t="s">
        <v>513</v>
      </c>
      <c r="E856" s="4">
        <v>20111</v>
      </c>
      <c r="F856" s="4">
        <v>20111</v>
      </c>
      <c r="G856" s="4">
        <v>20111</v>
      </c>
      <c r="H856" s="37">
        <v>137516251</v>
      </c>
      <c r="I856" s="37">
        <v>149216319.68639699</v>
      </c>
      <c r="J856" s="37">
        <v>154153325.799144</v>
      </c>
      <c r="K856" s="4" t="str">
        <f>VLOOKUP(B856,altitude!$B$3:$E$3232,4)</f>
        <v>L</v>
      </c>
      <c r="L856" s="4">
        <f>VLOOKUP(B856,fuelregion!$C$5:$D$3233,2,FALSE)</f>
        <v>300001000</v>
      </c>
      <c r="M856" s="4">
        <f>VLOOKUP(B856,fuelregion!$H$5:$I$3113,2,FALSE)</f>
        <v>300001000</v>
      </c>
      <c r="N856" s="4">
        <f>VLOOKUP(B856,imbin!$B$4:$D$3233,2,FALSE)</f>
        <v>0</v>
      </c>
      <c r="O856" s="4" t="str">
        <f>VLOOKUP(B856,imbin!$B$4:$D$3233,3,FALSE)</f>
        <v>MOVES</v>
      </c>
      <c r="P856" s="4">
        <f>IF(ISNA(VLOOKUP(B856,rampbin!$B$4:$G$1697,6,FALSE)),2,VLOOKUP(B856,rampbin!$B$4:$G$1697,6,FALSE))</f>
        <v>2</v>
      </c>
      <c r="Q856" s="4" t="str">
        <f>IF(ISNA(VLOOKUP(B856,rampbin!$B$4:$G$1697,5,FALSE)),"MOVES",VLOOKUP(B856,rampbin!$B$4:$G$1697,5,FALSE))</f>
        <v>MOVES</v>
      </c>
      <c r="R856" s="4" t="s">
        <v>1880</v>
      </c>
      <c r="S856" s="6" t="s">
        <v>1851</v>
      </c>
      <c r="T856" s="4">
        <f>VLOOKUP(B856,meanLDage!$B$3:$E$3145,4,FALSE)</f>
        <v>5</v>
      </c>
      <c r="U856" s="32">
        <f>VLOOKUP(B856,meanLDage!$B$3:$E$3145,2,FALSE)</f>
        <v>14.137027784338239</v>
      </c>
      <c r="V856" s="4" t="str">
        <f t="shared" si="92"/>
        <v>20_L_300001000_0_4_2</v>
      </c>
      <c r="W856" s="4">
        <v>20155</v>
      </c>
      <c r="X856" s="6"/>
      <c r="Y856" s="8">
        <f t="shared" si="93"/>
        <v>20155</v>
      </c>
      <c r="Z856" s="6" t="b">
        <f t="shared" si="91"/>
        <v>0</v>
      </c>
      <c r="AA856" s="6">
        <f t="shared" si="94"/>
        <v>20111</v>
      </c>
      <c r="AB856" s="4">
        <f t="shared" si="95"/>
        <v>5</v>
      </c>
      <c r="AC856" s="32">
        <f t="shared" si="96"/>
        <v>14.137027784338239</v>
      </c>
      <c r="AD856" s="4">
        <f>VLOOKUP($B856,meanLDage!$Z$3:$AC$3145,4,FALSE)</f>
        <v>4</v>
      </c>
      <c r="AE856" s="32">
        <f>VLOOKUP($B856,meanLDage!$Z$3:$AC$3145,2,FALSE)</f>
        <v>12.647012903161579</v>
      </c>
      <c r="AF856" s="6">
        <f>VLOOKUP(V856,'2017 rep county selection'!$A$1:$C$281,3,FALSE)</f>
        <v>20177</v>
      </c>
      <c r="AH856" s="9">
        <f t="shared" si="97"/>
        <v>20177</v>
      </c>
    </row>
    <row r="857" spans="1:34" ht="15.75" customHeight="1" x14ac:dyDescent="0.3">
      <c r="A857" s="4">
        <v>20</v>
      </c>
      <c r="B857" s="4">
        <v>20003</v>
      </c>
      <c r="C857" s="6" t="s">
        <v>2268</v>
      </c>
      <c r="D857" s="6" t="s">
        <v>600</v>
      </c>
      <c r="E857" s="4">
        <v>20111</v>
      </c>
      <c r="F857" s="4">
        <v>20111</v>
      </c>
      <c r="G857" s="4">
        <v>20111</v>
      </c>
      <c r="H857" s="37">
        <v>71987735</v>
      </c>
      <c r="I857" s="37">
        <v>97486293.613491595</v>
      </c>
      <c r="J857" s="37">
        <v>100100533.986011</v>
      </c>
      <c r="K857" s="4" t="str">
        <f>VLOOKUP(B857,altitude!$B$3:$E$3232,4)</f>
        <v>L</v>
      </c>
      <c r="L857" s="4">
        <f>VLOOKUP(B857,fuelregion!$C$5:$D$3233,2,FALSE)</f>
        <v>300001000</v>
      </c>
      <c r="M857" s="4">
        <f>VLOOKUP(B857,fuelregion!$H$5:$I$3113,2,FALSE)</f>
        <v>300001000</v>
      </c>
      <c r="N857" s="4">
        <f>VLOOKUP(B857,imbin!$B$4:$D$3233,2,FALSE)</f>
        <v>0</v>
      </c>
      <c r="O857" s="4" t="str">
        <f>VLOOKUP(B857,imbin!$B$4:$D$3233,3,FALSE)</f>
        <v>MOVES</v>
      </c>
      <c r="P857" s="4">
        <f>IF(ISNA(VLOOKUP(B857,rampbin!$B$4:$G$1697,6,FALSE)),2,VLOOKUP(B857,rampbin!$B$4:$G$1697,6,FALSE))</f>
        <v>2</v>
      </c>
      <c r="Q857" s="4" t="str">
        <f>IF(ISNA(VLOOKUP(B857,rampbin!$B$4:$G$1697,5,FALSE)),"MOVES",VLOOKUP(B857,rampbin!$B$4:$G$1697,5,FALSE))</f>
        <v>MOVES</v>
      </c>
      <c r="R857" s="4" t="s">
        <v>1880</v>
      </c>
      <c r="S857" s="6" t="s">
        <v>1851</v>
      </c>
      <c r="T857" s="4">
        <f>VLOOKUP(B857,meanLDage!$B$3:$E$3145,4,FALSE)</f>
        <v>5</v>
      </c>
      <c r="U857" s="32">
        <f>VLOOKUP(B857,meanLDage!$B$3:$E$3145,2,FALSE)</f>
        <v>14.361354942054742</v>
      </c>
      <c r="V857" s="4" t="str">
        <f t="shared" si="92"/>
        <v>20_L_300001000_0_4_2</v>
      </c>
      <c r="W857" s="4">
        <v>20155</v>
      </c>
      <c r="X857" s="6"/>
      <c r="Y857" s="8">
        <f t="shared" si="93"/>
        <v>20155</v>
      </c>
      <c r="Z857" s="6" t="b">
        <f t="shared" si="91"/>
        <v>0</v>
      </c>
      <c r="AA857" s="6">
        <f t="shared" si="94"/>
        <v>20111</v>
      </c>
      <c r="AB857" s="4">
        <f t="shared" si="95"/>
        <v>5</v>
      </c>
      <c r="AC857" s="32">
        <f t="shared" si="96"/>
        <v>14.361354942054742</v>
      </c>
      <c r="AD857" s="4">
        <f>VLOOKUP($B857,meanLDage!$Z$3:$AC$3145,4,FALSE)</f>
        <v>4</v>
      </c>
      <c r="AE857" s="32">
        <f>VLOOKUP($B857,meanLDage!$Z$3:$AC$3145,2,FALSE)</f>
        <v>12.899520164770122</v>
      </c>
      <c r="AF857" s="6">
        <f>VLOOKUP(V857,'2017 rep county selection'!$A$1:$C$281,3,FALSE)</f>
        <v>20177</v>
      </c>
      <c r="AH857" s="9">
        <f t="shared" si="97"/>
        <v>20177</v>
      </c>
    </row>
    <row r="858" spans="1:34" ht="15.75" customHeight="1" x14ac:dyDescent="0.3">
      <c r="A858" s="4">
        <v>20</v>
      </c>
      <c r="B858" s="4">
        <v>20005</v>
      </c>
      <c r="C858" s="6" t="s">
        <v>2268</v>
      </c>
      <c r="D858" s="6" t="s">
        <v>601</v>
      </c>
      <c r="E858" s="4">
        <v>20111</v>
      </c>
      <c r="F858" s="4">
        <v>20111</v>
      </c>
      <c r="G858" s="4">
        <v>20111</v>
      </c>
      <c r="H858" s="37">
        <v>137970675</v>
      </c>
      <c r="I858" s="37">
        <v>126783843.01853999</v>
      </c>
      <c r="J858" s="37">
        <v>131908118.026701</v>
      </c>
      <c r="K858" s="4" t="str">
        <f>VLOOKUP(B858,altitude!$B$3:$E$3232,4)</f>
        <v>L</v>
      </c>
      <c r="L858" s="4">
        <f>VLOOKUP(B858,fuelregion!$C$5:$D$3233,2,FALSE)</f>
        <v>300001000</v>
      </c>
      <c r="M858" s="4">
        <f>VLOOKUP(B858,fuelregion!$H$5:$I$3113,2,FALSE)</f>
        <v>300001000</v>
      </c>
      <c r="N858" s="4">
        <f>VLOOKUP(B858,imbin!$B$4:$D$3233,2,FALSE)</f>
        <v>0</v>
      </c>
      <c r="O858" s="4" t="str">
        <f>VLOOKUP(B858,imbin!$B$4:$D$3233,3,FALSE)</f>
        <v>MOVES</v>
      </c>
      <c r="P858" s="4">
        <f>IF(ISNA(VLOOKUP(B858,rampbin!$B$4:$G$1697,6,FALSE)),2,VLOOKUP(B858,rampbin!$B$4:$G$1697,6,FALSE))</f>
        <v>2</v>
      </c>
      <c r="Q858" s="4" t="str">
        <f>IF(ISNA(VLOOKUP(B858,rampbin!$B$4:$G$1697,5,FALSE)),"MOVES",VLOOKUP(B858,rampbin!$B$4:$G$1697,5,FALSE))</f>
        <v>MOVES</v>
      </c>
      <c r="R858" s="4" t="s">
        <v>1880</v>
      </c>
      <c r="S858" s="6" t="s">
        <v>1851</v>
      </c>
      <c r="T858" s="4">
        <f>VLOOKUP(B858,meanLDage!$B$3:$E$3145,4,FALSE)</f>
        <v>5</v>
      </c>
      <c r="U858" s="32">
        <f>VLOOKUP(B858,meanLDage!$B$3:$E$3145,2,FALSE)</f>
        <v>13.631589023796314</v>
      </c>
      <c r="V858" s="4" t="str">
        <f t="shared" si="92"/>
        <v>20_L_300001000_0_4_2</v>
      </c>
      <c r="W858" s="4">
        <v>20155</v>
      </c>
      <c r="X858" s="6"/>
      <c r="Y858" s="8">
        <f t="shared" si="93"/>
        <v>20155</v>
      </c>
      <c r="Z858" s="6" t="b">
        <f t="shared" si="91"/>
        <v>0</v>
      </c>
      <c r="AA858" s="6">
        <f t="shared" si="94"/>
        <v>20111</v>
      </c>
      <c r="AB858" s="4">
        <f t="shared" si="95"/>
        <v>5</v>
      </c>
      <c r="AC858" s="32">
        <f t="shared" si="96"/>
        <v>13.631589023796314</v>
      </c>
      <c r="AD858" s="4">
        <f>VLOOKUP($B858,meanLDage!$Z$3:$AC$3145,4,FALSE)</f>
        <v>4</v>
      </c>
      <c r="AE858" s="32">
        <f>VLOOKUP($B858,meanLDage!$Z$3:$AC$3145,2,FALSE)</f>
        <v>12.486712782272269</v>
      </c>
      <c r="AF858" s="6">
        <f>VLOOKUP(V858,'2017 rep county selection'!$A$1:$C$281,3,FALSE)</f>
        <v>20177</v>
      </c>
      <c r="AH858" s="9">
        <f t="shared" si="97"/>
        <v>20177</v>
      </c>
    </row>
    <row r="859" spans="1:34" ht="15.75" customHeight="1" x14ac:dyDescent="0.3">
      <c r="A859" s="4">
        <v>20</v>
      </c>
      <c r="B859" s="4">
        <v>20007</v>
      </c>
      <c r="C859" s="6" t="s">
        <v>2268</v>
      </c>
      <c r="D859" s="6" t="s">
        <v>602</v>
      </c>
      <c r="E859" s="4">
        <v>20173</v>
      </c>
      <c r="F859" s="4">
        <v>20173</v>
      </c>
      <c r="G859" s="4">
        <v>20173</v>
      </c>
      <c r="H859" s="37">
        <v>42452909</v>
      </c>
      <c r="I859" s="37">
        <v>73971223.267557994</v>
      </c>
      <c r="J859" s="37">
        <v>75919257.571682394</v>
      </c>
      <c r="K859" s="4" t="str">
        <f>VLOOKUP(B859,altitude!$B$3:$E$3232,4)</f>
        <v>L</v>
      </c>
      <c r="L859" s="4">
        <f>VLOOKUP(B859,fuelregion!$C$5:$D$3233,2,FALSE)</f>
        <v>300001000</v>
      </c>
      <c r="M859" s="4">
        <f>VLOOKUP(B859,fuelregion!$H$5:$I$3113,2,FALSE)</f>
        <v>300001000</v>
      </c>
      <c r="N859" s="4">
        <f>VLOOKUP(B859,imbin!$B$4:$D$3233,2,FALSE)</f>
        <v>0</v>
      </c>
      <c r="O859" s="4" t="str">
        <f>VLOOKUP(B859,imbin!$B$4:$D$3233,3,FALSE)</f>
        <v>MOVES</v>
      </c>
      <c r="P859" s="4">
        <f>IF(ISNA(VLOOKUP(B859,rampbin!$B$4:$G$1697,6,FALSE)),2,VLOOKUP(B859,rampbin!$B$4:$G$1697,6,FALSE))</f>
        <v>2</v>
      </c>
      <c r="Q859" s="4" t="str">
        <f>IF(ISNA(VLOOKUP(B859,rampbin!$B$4:$G$1697,5,FALSE)),"MOVES",VLOOKUP(B859,rampbin!$B$4:$G$1697,5,FALSE))</f>
        <v>MOVES</v>
      </c>
      <c r="R859" s="4" t="s">
        <v>1880</v>
      </c>
      <c r="S859" s="6" t="s">
        <v>1851</v>
      </c>
      <c r="T859" s="4">
        <f>VLOOKUP(B859,meanLDage!$B$3:$E$3145,4,FALSE)</f>
        <v>5</v>
      </c>
      <c r="U859" s="32">
        <f>VLOOKUP(B859,meanLDage!$B$3:$E$3145,2,FALSE)</f>
        <v>13.122514675902305</v>
      </c>
      <c r="V859" s="4" t="str">
        <f t="shared" si="92"/>
        <v>20_L_300001000_0_4_2</v>
      </c>
      <c r="W859" s="4">
        <v>20155</v>
      </c>
      <c r="X859" s="6"/>
      <c r="Y859" s="8">
        <f t="shared" si="93"/>
        <v>20155</v>
      </c>
      <c r="Z859" s="6" t="b">
        <f t="shared" si="91"/>
        <v>0</v>
      </c>
      <c r="AA859" s="6">
        <f t="shared" si="94"/>
        <v>20173</v>
      </c>
      <c r="AB859" s="4">
        <f t="shared" si="95"/>
        <v>5</v>
      </c>
      <c r="AC859" s="32">
        <f t="shared" si="96"/>
        <v>13.122514675902305</v>
      </c>
      <c r="AD859" s="4">
        <f>VLOOKUP($B859,meanLDage!$Z$3:$AC$3145,4,FALSE)</f>
        <v>4</v>
      </c>
      <c r="AE859" s="32">
        <f>VLOOKUP($B859,meanLDage!$Z$3:$AC$3145,2,FALSE)</f>
        <v>11.658650349317181</v>
      </c>
      <c r="AF859" s="6">
        <f>VLOOKUP(V859,'2017 rep county selection'!$A$1:$C$281,3,FALSE)</f>
        <v>20177</v>
      </c>
      <c r="AH859" s="9">
        <f t="shared" si="97"/>
        <v>20177</v>
      </c>
    </row>
    <row r="860" spans="1:34" ht="15.75" customHeight="1" x14ac:dyDescent="0.3">
      <c r="A860" s="4">
        <v>20</v>
      </c>
      <c r="B860" s="4">
        <v>20009</v>
      </c>
      <c r="C860" s="6" t="s">
        <v>2268</v>
      </c>
      <c r="D860" s="6" t="s">
        <v>603</v>
      </c>
      <c r="E860" s="4">
        <v>20173</v>
      </c>
      <c r="F860" s="4">
        <v>20173</v>
      </c>
      <c r="G860" s="4">
        <v>20173</v>
      </c>
      <c r="H860" s="37">
        <v>218589259</v>
      </c>
      <c r="I860" s="37">
        <v>268407285.70911399</v>
      </c>
      <c r="J860" s="37">
        <v>278503560.75929898</v>
      </c>
      <c r="K860" s="4" t="str">
        <f>VLOOKUP(B860,altitude!$B$3:$E$3232,4)</f>
        <v>L</v>
      </c>
      <c r="L860" s="4">
        <f>VLOOKUP(B860,fuelregion!$C$5:$D$3233,2,FALSE)</f>
        <v>300001000</v>
      </c>
      <c r="M860" s="4">
        <f>VLOOKUP(B860,fuelregion!$H$5:$I$3113,2,FALSE)</f>
        <v>300001000</v>
      </c>
      <c r="N860" s="4">
        <f>VLOOKUP(B860,imbin!$B$4:$D$3233,2,FALSE)</f>
        <v>0</v>
      </c>
      <c r="O860" s="4" t="str">
        <f>VLOOKUP(B860,imbin!$B$4:$D$3233,3,FALSE)</f>
        <v>MOVES</v>
      </c>
      <c r="P860" s="4">
        <f>IF(ISNA(VLOOKUP(B860,rampbin!$B$4:$G$1697,6,FALSE)),2,VLOOKUP(B860,rampbin!$B$4:$G$1697,6,FALSE))</f>
        <v>2</v>
      </c>
      <c r="Q860" s="4" t="str">
        <f>IF(ISNA(VLOOKUP(B860,rampbin!$B$4:$G$1697,5,FALSE)),"MOVES",VLOOKUP(B860,rampbin!$B$4:$G$1697,5,FALSE))</f>
        <v>MOVES</v>
      </c>
      <c r="R860" s="4" t="s">
        <v>1880</v>
      </c>
      <c r="S860" s="6" t="s">
        <v>1851</v>
      </c>
      <c r="T860" s="4">
        <f>VLOOKUP(B860,meanLDage!$B$3:$E$3145,4,FALSE)</f>
        <v>5</v>
      </c>
      <c r="U860" s="32">
        <f>VLOOKUP(B860,meanLDage!$B$3:$E$3145,2,FALSE)</f>
        <v>13.139904728388485</v>
      </c>
      <c r="V860" s="4" t="str">
        <f t="shared" si="92"/>
        <v>20_L_300001000_0_4_2</v>
      </c>
      <c r="W860" s="4">
        <v>20155</v>
      </c>
      <c r="X860" s="6"/>
      <c r="Y860" s="8">
        <f t="shared" si="93"/>
        <v>20155</v>
      </c>
      <c r="Z860" s="6" t="b">
        <f t="shared" si="91"/>
        <v>0</v>
      </c>
      <c r="AA860" s="6">
        <f t="shared" si="94"/>
        <v>20173</v>
      </c>
      <c r="AB860" s="4">
        <f t="shared" si="95"/>
        <v>5</v>
      </c>
      <c r="AC860" s="32">
        <f t="shared" si="96"/>
        <v>13.139904728388485</v>
      </c>
      <c r="AD860" s="4">
        <f>VLOOKUP($B860,meanLDage!$Z$3:$AC$3145,4,FALSE)</f>
        <v>4</v>
      </c>
      <c r="AE860" s="32">
        <f>VLOOKUP($B860,meanLDage!$Z$3:$AC$3145,2,FALSE)</f>
        <v>11.895639133897207</v>
      </c>
      <c r="AF860" s="6">
        <f>VLOOKUP(V860,'2017 rep county selection'!$A$1:$C$281,3,FALSE)</f>
        <v>20177</v>
      </c>
      <c r="AH860" s="9">
        <f t="shared" si="97"/>
        <v>20177</v>
      </c>
    </row>
    <row r="861" spans="1:34" ht="15.75" customHeight="1" x14ac:dyDescent="0.3">
      <c r="A861" s="4">
        <v>20</v>
      </c>
      <c r="B861" s="4">
        <v>20011</v>
      </c>
      <c r="C861" s="6" t="s">
        <v>2268</v>
      </c>
      <c r="D861" s="6" t="s">
        <v>604</v>
      </c>
      <c r="E861" s="4">
        <v>20111</v>
      </c>
      <c r="F861" s="4">
        <v>20111</v>
      </c>
      <c r="G861" s="4">
        <v>20111</v>
      </c>
      <c r="H861" s="37">
        <v>141450140</v>
      </c>
      <c r="I861" s="37">
        <v>150435663.38306001</v>
      </c>
      <c r="J861" s="37">
        <v>155801884.897203</v>
      </c>
      <c r="K861" s="4" t="str">
        <f>VLOOKUP(B861,altitude!$B$3:$E$3232,4)</f>
        <v>L</v>
      </c>
      <c r="L861" s="4">
        <f>VLOOKUP(B861,fuelregion!$C$5:$D$3233,2,FALSE)</f>
        <v>300001000</v>
      </c>
      <c r="M861" s="4">
        <f>VLOOKUP(B861,fuelregion!$H$5:$I$3113,2,FALSE)</f>
        <v>300001000</v>
      </c>
      <c r="N861" s="4">
        <f>VLOOKUP(B861,imbin!$B$4:$D$3233,2,FALSE)</f>
        <v>0</v>
      </c>
      <c r="O861" s="4" t="str">
        <f>VLOOKUP(B861,imbin!$B$4:$D$3233,3,FALSE)</f>
        <v>MOVES</v>
      </c>
      <c r="P861" s="4">
        <f>IF(ISNA(VLOOKUP(B861,rampbin!$B$4:$G$1697,6,FALSE)),2,VLOOKUP(B861,rampbin!$B$4:$G$1697,6,FALSE))</f>
        <v>2</v>
      </c>
      <c r="Q861" s="4" t="str">
        <f>IF(ISNA(VLOOKUP(B861,rampbin!$B$4:$G$1697,5,FALSE)),"MOVES",VLOOKUP(B861,rampbin!$B$4:$G$1697,5,FALSE))</f>
        <v>MOVES</v>
      </c>
      <c r="R861" s="4" t="s">
        <v>1880</v>
      </c>
      <c r="S861" s="6" t="s">
        <v>1851</v>
      </c>
      <c r="T861" s="4">
        <f>VLOOKUP(B861,meanLDage!$B$3:$E$3145,4,FALSE)</f>
        <v>5</v>
      </c>
      <c r="U861" s="32">
        <f>VLOOKUP(B861,meanLDage!$B$3:$E$3145,2,FALSE)</f>
        <v>14.220254250388958</v>
      </c>
      <c r="V861" s="4" t="str">
        <f t="shared" si="92"/>
        <v>20_L_300001000_0_4_2</v>
      </c>
      <c r="W861" s="4">
        <v>20155</v>
      </c>
      <c r="X861" s="6"/>
      <c r="Y861" s="8">
        <f t="shared" si="93"/>
        <v>20155</v>
      </c>
      <c r="Z861" s="6" t="b">
        <f t="shared" si="91"/>
        <v>0</v>
      </c>
      <c r="AA861" s="6">
        <f t="shared" si="94"/>
        <v>20111</v>
      </c>
      <c r="AB861" s="4">
        <f t="shared" si="95"/>
        <v>5</v>
      </c>
      <c r="AC861" s="32">
        <f t="shared" si="96"/>
        <v>14.220254250388958</v>
      </c>
      <c r="AD861" s="4">
        <f>VLOOKUP($B861,meanLDage!$Z$3:$AC$3145,4,FALSE)</f>
        <v>4</v>
      </c>
      <c r="AE861" s="32">
        <f>VLOOKUP($B861,meanLDage!$Z$3:$AC$3145,2,FALSE)</f>
        <v>12.926513117343179</v>
      </c>
      <c r="AF861" s="6">
        <f>VLOOKUP(V861,'2017 rep county selection'!$A$1:$C$281,3,FALSE)</f>
        <v>20177</v>
      </c>
      <c r="AH861" s="9">
        <f t="shared" si="97"/>
        <v>20177</v>
      </c>
    </row>
    <row r="862" spans="1:34" ht="15.75" customHeight="1" x14ac:dyDescent="0.3">
      <c r="A862" s="4">
        <v>20</v>
      </c>
      <c r="B862" s="4">
        <v>20013</v>
      </c>
      <c r="C862" s="6" t="s">
        <v>2268</v>
      </c>
      <c r="D862" s="6" t="s">
        <v>461</v>
      </c>
      <c r="E862" s="4">
        <v>20111</v>
      </c>
      <c r="F862" s="4">
        <v>20111</v>
      </c>
      <c r="G862" s="4">
        <v>20111</v>
      </c>
      <c r="H862" s="37">
        <v>105281332</v>
      </c>
      <c r="I862" s="37">
        <v>150927646.91025099</v>
      </c>
      <c r="J862" s="37">
        <v>154896520.54297999</v>
      </c>
      <c r="K862" s="4" t="str">
        <f>VLOOKUP(B862,altitude!$B$3:$E$3232,4)</f>
        <v>L</v>
      </c>
      <c r="L862" s="4">
        <f>VLOOKUP(B862,fuelregion!$C$5:$D$3233,2,FALSE)</f>
        <v>300001000</v>
      </c>
      <c r="M862" s="4">
        <f>VLOOKUP(B862,fuelregion!$H$5:$I$3113,2,FALSE)</f>
        <v>300001000</v>
      </c>
      <c r="N862" s="4">
        <f>VLOOKUP(B862,imbin!$B$4:$D$3233,2,FALSE)</f>
        <v>0</v>
      </c>
      <c r="O862" s="4" t="str">
        <f>VLOOKUP(B862,imbin!$B$4:$D$3233,3,FALSE)</f>
        <v>MOVES</v>
      </c>
      <c r="P862" s="4">
        <f>IF(ISNA(VLOOKUP(B862,rampbin!$B$4:$G$1697,6,FALSE)),2,VLOOKUP(B862,rampbin!$B$4:$G$1697,6,FALSE))</f>
        <v>2</v>
      </c>
      <c r="Q862" s="4" t="str">
        <f>IF(ISNA(VLOOKUP(B862,rampbin!$B$4:$G$1697,5,FALSE)),"MOVES",VLOOKUP(B862,rampbin!$B$4:$G$1697,5,FALSE))</f>
        <v>MOVES</v>
      </c>
      <c r="R862" s="4" t="s">
        <v>1880</v>
      </c>
      <c r="S862" s="6" t="s">
        <v>1851</v>
      </c>
      <c r="T862" s="4">
        <f>VLOOKUP(B862,meanLDage!$B$3:$E$3145,4,FALSE)</f>
        <v>5</v>
      </c>
      <c r="U862" s="32">
        <f>VLOOKUP(B862,meanLDage!$B$3:$E$3145,2,FALSE)</f>
        <v>13.517090270867508</v>
      </c>
      <c r="V862" s="4" t="str">
        <f t="shared" si="92"/>
        <v>20_L_300001000_0_4_2</v>
      </c>
      <c r="W862" s="4">
        <v>20155</v>
      </c>
      <c r="X862" s="6"/>
      <c r="Y862" s="8">
        <f t="shared" si="93"/>
        <v>20155</v>
      </c>
      <c r="Z862" s="6" t="b">
        <f t="shared" si="91"/>
        <v>0</v>
      </c>
      <c r="AA862" s="6">
        <f t="shared" si="94"/>
        <v>20111</v>
      </c>
      <c r="AB862" s="4">
        <f t="shared" si="95"/>
        <v>5</v>
      </c>
      <c r="AC862" s="32">
        <f t="shared" si="96"/>
        <v>13.517090270867508</v>
      </c>
      <c r="AD862" s="4">
        <f>VLOOKUP($B862,meanLDage!$Z$3:$AC$3145,4,FALSE)</f>
        <v>4</v>
      </c>
      <c r="AE862" s="32">
        <f>VLOOKUP($B862,meanLDage!$Z$3:$AC$3145,2,FALSE)</f>
        <v>12.363011199088634</v>
      </c>
      <c r="AF862" s="6">
        <f>VLOOKUP(V862,'2017 rep county selection'!$A$1:$C$281,3,FALSE)</f>
        <v>20177</v>
      </c>
      <c r="AH862" s="9">
        <f t="shared" si="97"/>
        <v>20177</v>
      </c>
    </row>
    <row r="863" spans="1:34" ht="15.75" customHeight="1" x14ac:dyDescent="0.3">
      <c r="A863" s="4">
        <v>20</v>
      </c>
      <c r="B863" s="4">
        <v>20015</v>
      </c>
      <c r="C863" s="6" t="s">
        <v>2268</v>
      </c>
      <c r="D863" s="6" t="s">
        <v>13</v>
      </c>
      <c r="E863" s="4">
        <v>20173</v>
      </c>
      <c r="F863" s="4">
        <v>20173</v>
      </c>
      <c r="G863" s="4">
        <v>20173</v>
      </c>
      <c r="H863" s="37">
        <v>836021211</v>
      </c>
      <c r="I863" s="37">
        <v>771456782.83054304</v>
      </c>
      <c r="J863" s="37">
        <v>798941943.62032902</v>
      </c>
      <c r="K863" s="4" t="str">
        <f>VLOOKUP(B863,altitude!$B$3:$E$3232,4)</f>
        <v>L</v>
      </c>
      <c r="L863" s="4">
        <f>VLOOKUP(B863,fuelregion!$C$5:$D$3233,2,FALSE)</f>
        <v>300001000</v>
      </c>
      <c r="M863" s="4">
        <f>VLOOKUP(B863,fuelregion!$H$5:$I$3113,2,FALSE)</f>
        <v>300001000</v>
      </c>
      <c r="N863" s="4">
        <f>VLOOKUP(B863,imbin!$B$4:$D$3233,2,FALSE)</f>
        <v>0</v>
      </c>
      <c r="O863" s="4" t="str">
        <f>VLOOKUP(B863,imbin!$B$4:$D$3233,3,FALSE)</f>
        <v>MOVES</v>
      </c>
      <c r="P863" s="4">
        <f>IF(ISNA(VLOOKUP(B863,rampbin!$B$4:$G$1697,6,FALSE)),2,VLOOKUP(B863,rampbin!$B$4:$G$1697,6,FALSE))</f>
        <v>2</v>
      </c>
      <c r="Q863" s="4" t="str">
        <f>IF(ISNA(VLOOKUP(B863,rampbin!$B$4:$G$1697,5,FALSE)),"MOVES",VLOOKUP(B863,rampbin!$B$4:$G$1697,5,FALSE))</f>
        <v>MOVES</v>
      </c>
      <c r="R863" s="4" t="s">
        <v>1877</v>
      </c>
      <c r="S863" s="6" t="s">
        <v>2024</v>
      </c>
      <c r="T863" s="4">
        <f>VLOOKUP(B863,meanLDage!$B$3:$E$3145,4,FALSE)</f>
        <v>4</v>
      </c>
      <c r="U863" s="32">
        <f>VLOOKUP(B863,meanLDage!$B$3:$E$3145,2,FALSE)</f>
        <v>12.459732177466488</v>
      </c>
      <c r="V863" s="4" t="str">
        <f t="shared" si="92"/>
        <v>20_L_300001000_0_4_2</v>
      </c>
      <c r="W863" s="4">
        <v>20173</v>
      </c>
      <c r="X863" s="6"/>
      <c r="Y863" s="8">
        <f t="shared" si="93"/>
        <v>20173</v>
      </c>
      <c r="Z863" s="6" t="b">
        <f t="shared" si="91"/>
        <v>1</v>
      </c>
      <c r="AA863" s="6">
        <f t="shared" si="94"/>
        <v>20173</v>
      </c>
      <c r="AB863" s="4">
        <f t="shared" si="95"/>
        <v>4</v>
      </c>
      <c r="AC863" s="32">
        <f t="shared" si="96"/>
        <v>12.459732177466488</v>
      </c>
      <c r="AD863" s="4">
        <f>VLOOKUP($B863,meanLDage!$Z$3:$AC$3145,4,FALSE)</f>
        <v>4</v>
      </c>
      <c r="AE863" s="32">
        <f>VLOOKUP($B863,meanLDage!$Z$3:$AC$3145,2,FALSE)</f>
        <v>11.346696096768071</v>
      </c>
      <c r="AF863" s="6">
        <f>VLOOKUP(V863,'2017 rep county selection'!$A$1:$C$281,3,FALSE)</f>
        <v>20177</v>
      </c>
      <c r="AH863" s="9">
        <f t="shared" si="97"/>
        <v>20177</v>
      </c>
    </row>
    <row r="864" spans="1:34" ht="15.75" customHeight="1" x14ac:dyDescent="0.3">
      <c r="A864" s="4">
        <v>20</v>
      </c>
      <c r="B864" s="4">
        <v>20017</v>
      </c>
      <c r="C864" s="6" t="s">
        <v>2268</v>
      </c>
      <c r="D864" s="6" t="s">
        <v>605</v>
      </c>
      <c r="E864" s="4">
        <v>20111</v>
      </c>
      <c r="F864" s="4">
        <v>20111</v>
      </c>
      <c r="G864" s="4">
        <v>20111</v>
      </c>
      <c r="H864" s="37">
        <v>138715750</v>
      </c>
      <c r="I864" s="37">
        <v>158665341.408081</v>
      </c>
      <c r="J864" s="37">
        <v>162587242.90636301</v>
      </c>
      <c r="K864" s="4" t="str">
        <f>VLOOKUP(B864,altitude!$B$3:$E$3232,4)</f>
        <v>L</v>
      </c>
      <c r="L864" s="4">
        <f>VLOOKUP(B864,fuelregion!$C$5:$D$3233,2,FALSE)</f>
        <v>300001000</v>
      </c>
      <c r="M864" s="4">
        <f>VLOOKUP(B864,fuelregion!$H$5:$I$3113,2,FALSE)</f>
        <v>300001000</v>
      </c>
      <c r="N864" s="4">
        <f>VLOOKUP(B864,imbin!$B$4:$D$3233,2,FALSE)</f>
        <v>0</v>
      </c>
      <c r="O864" s="4" t="str">
        <f>VLOOKUP(B864,imbin!$B$4:$D$3233,3,FALSE)</f>
        <v>MOVES</v>
      </c>
      <c r="P864" s="4">
        <f>IF(ISNA(VLOOKUP(B864,rampbin!$B$4:$G$1697,6,FALSE)),2,VLOOKUP(B864,rampbin!$B$4:$G$1697,6,FALSE))</f>
        <v>2</v>
      </c>
      <c r="Q864" s="4" t="str">
        <f>IF(ISNA(VLOOKUP(B864,rampbin!$B$4:$G$1697,5,FALSE)),"MOVES",VLOOKUP(B864,rampbin!$B$4:$G$1697,5,FALSE))</f>
        <v>MOVES</v>
      </c>
      <c r="R864" s="4" t="s">
        <v>1880</v>
      </c>
      <c r="S864" s="6" t="s">
        <v>1851</v>
      </c>
      <c r="T864" s="4">
        <f>VLOOKUP(B864,meanLDage!$B$3:$E$3145,4,FALSE)</f>
        <v>6</v>
      </c>
      <c r="U864" s="32">
        <f>VLOOKUP(B864,meanLDage!$B$3:$E$3145,2,FALSE)</f>
        <v>15.174004193272403</v>
      </c>
      <c r="V864" s="4" t="str">
        <f t="shared" si="92"/>
        <v>20_L_300001000_0_5_2</v>
      </c>
      <c r="W864" s="4">
        <v>20017</v>
      </c>
      <c r="X864" s="6"/>
      <c r="Y864" s="8">
        <f t="shared" si="93"/>
        <v>20017</v>
      </c>
      <c r="Z864" s="6" t="b">
        <f t="shared" si="91"/>
        <v>0</v>
      </c>
      <c r="AA864" s="6">
        <f t="shared" si="94"/>
        <v>20111</v>
      </c>
      <c r="AB864" s="4">
        <f t="shared" si="95"/>
        <v>6</v>
      </c>
      <c r="AC864" s="32">
        <f t="shared" si="96"/>
        <v>15.174004193272403</v>
      </c>
      <c r="AD864" s="4">
        <f>VLOOKUP($B864,meanLDage!$Z$3:$AC$3145,4,FALSE)</f>
        <v>5</v>
      </c>
      <c r="AE864" s="32">
        <f>VLOOKUP($B864,meanLDage!$Z$3:$AC$3145,2,FALSE)</f>
        <v>13.11494254063553</v>
      </c>
      <c r="AF864" s="6">
        <f>VLOOKUP(V864,'2017 rep county selection'!$A$1:$C$281,3,FALSE)</f>
        <v>20099</v>
      </c>
      <c r="AH864" s="9">
        <f t="shared" si="97"/>
        <v>20099</v>
      </c>
    </row>
    <row r="865" spans="1:34" ht="15.75" customHeight="1" x14ac:dyDescent="0.3">
      <c r="A865" s="4">
        <v>20</v>
      </c>
      <c r="B865" s="4">
        <v>20019</v>
      </c>
      <c r="C865" s="6" t="s">
        <v>2268</v>
      </c>
      <c r="D865" s="6" t="s">
        <v>606</v>
      </c>
      <c r="E865" s="4">
        <v>20111</v>
      </c>
      <c r="F865" s="4">
        <v>20111</v>
      </c>
      <c r="G865" s="4">
        <v>20019</v>
      </c>
      <c r="H865" s="37">
        <v>57076343</v>
      </c>
      <c r="I865" s="37">
        <v>41054315.246472001</v>
      </c>
      <c r="J865" s="37">
        <v>42160544.809077501</v>
      </c>
      <c r="K865" s="4" t="str">
        <f>VLOOKUP(B865,altitude!$B$3:$E$3232,4)</f>
        <v>L</v>
      </c>
      <c r="L865" s="4">
        <f>VLOOKUP(B865,fuelregion!$C$5:$D$3233,2,FALSE)</f>
        <v>300001000</v>
      </c>
      <c r="M865" s="4">
        <f>VLOOKUP(B865,fuelregion!$H$5:$I$3113,2,FALSE)</f>
        <v>300001000</v>
      </c>
      <c r="N865" s="4">
        <f>VLOOKUP(B865,imbin!$B$4:$D$3233,2,FALSE)</f>
        <v>0</v>
      </c>
      <c r="O865" s="4" t="str">
        <f>VLOOKUP(B865,imbin!$B$4:$D$3233,3,FALSE)</f>
        <v>MOVES</v>
      </c>
      <c r="P865" s="4">
        <f>IF(ISNA(VLOOKUP(B865,rampbin!$B$4:$G$1697,6,FALSE)),2,VLOOKUP(B865,rampbin!$B$4:$G$1697,6,FALSE))</f>
        <v>2</v>
      </c>
      <c r="Q865" s="4" t="str">
        <f>IF(ISNA(VLOOKUP(B865,rampbin!$B$4:$G$1697,5,FALSE)),"MOVES",VLOOKUP(B865,rampbin!$B$4:$G$1697,5,FALSE))</f>
        <v>MOVES</v>
      </c>
      <c r="R865" s="4" t="s">
        <v>1880</v>
      </c>
      <c r="S865" s="6" t="s">
        <v>1851</v>
      </c>
      <c r="T865" s="4">
        <f>VLOOKUP(B865,meanLDage!$B$3:$E$3145,4,FALSE)</f>
        <v>6</v>
      </c>
      <c r="U865" s="32">
        <f>VLOOKUP(B865,meanLDage!$B$3:$E$3145,2,FALSE)</f>
        <v>15.783557045423212</v>
      </c>
      <c r="V865" s="4" t="str">
        <f t="shared" si="92"/>
        <v>20_L_300001000_0_5_2</v>
      </c>
      <c r="W865" s="4">
        <v>20017</v>
      </c>
      <c r="X865" s="6"/>
      <c r="Y865" s="8">
        <f t="shared" si="93"/>
        <v>20017</v>
      </c>
      <c r="Z865" s="6" t="b">
        <f t="shared" si="91"/>
        <v>0</v>
      </c>
      <c r="AA865" s="6">
        <f t="shared" si="94"/>
        <v>20019</v>
      </c>
      <c r="AB865" s="4">
        <f t="shared" si="95"/>
        <v>6</v>
      </c>
      <c r="AC865" s="32">
        <f t="shared" si="96"/>
        <v>15.783557045423212</v>
      </c>
      <c r="AD865" s="4">
        <f>VLOOKUP($B865,meanLDage!$Z$3:$AC$3145,4,FALSE)</f>
        <v>5</v>
      </c>
      <c r="AE865" s="32">
        <f>VLOOKUP($B865,meanLDage!$Z$3:$AC$3145,2,FALSE)</f>
        <v>13.960573501436706</v>
      </c>
      <c r="AF865" s="6">
        <f>VLOOKUP(V865,'2017 rep county selection'!$A$1:$C$281,3,FALSE)</f>
        <v>20099</v>
      </c>
      <c r="AH865" s="9">
        <f t="shared" si="97"/>
        <v>20099</v>
      </c>
    </row>
    <row r="866" spans="1:34" ht="15.75" customHeight="1" x14ac:dyDescent="0.3">
      <c r="A866" s="4">
        <v>20</v>
      </c>
      <c r="B866" s="4">
        <v>20021</v>
      </c>
      <c r="C866" s="6" t="s">
        <v>2268</v>
      </c>
      <c r="D866" s="6" t="s">
        <v>16</v>
      </c>
      <c r="E866" s="4">
        <v>20111</v>
      </c>
      <c r="F866" s="4">
        <v>20111</v>
      </c>
      <c r="G866" s="4">
        <v>20111</v>
      </c>
      <c r="H866" s="37">
        <v>173093183</v>
      </c>
      <c r="I866" s="37">
        <v>268241660.97438201</v>
      </c>
      <c r="J866" s="37">
        <v>275405270.53184301</v>
      </c>
      <c r="K866" s="4" t="str">
        <f>VLOOKUP(B866,altitude!$B$3:$E$3232,4)</f>
        <v>L</v>
      </c>
      <c r="L866" s="4">
        <f>VLOOKUP(B866,fuelregion!$C$5:$D$3233,2,FALSE)</f>
        <v>300001000</v>
      </c>
      <c r="M866" s="4">
        <f>VLOOKUP(B866,fuelregion!$H$5:$I$3113,2,FALSE)</f>
        <v>300001000</v>
      </c>
      <c r="N866" s="4">
        <f>VLOOKUP(B866,imbin!$B$4:$D$3233,2,FALSE)</f>
        <v>0</v>
      </c>
      <c r="O866" s="4" t="str">
        <f>VLOOKUP(B866,imbin!$B$4:$D$3233,3,FALSE)</f>
        <v>MOVES</v>
      </c>
      <c r="P866" s="4">
        <f>IF(ISNA(VLOOKUP(B866,rampbin!$B$4:$G$1697,6,FALSE)),2,VLOOKUP(B866,rampbin!$B$4:$G$1697,6,FALSE))</f>
        <v>2</v>
      </c>
      <c r="Q866" s="4" t="str">
        <f>IF(ISNA(VLOOKUP(B866,rampbin!$B$4:$G$1697,5,FALSE)),"MOVES",VLOOKUP(B866,rampbin!$B$4:$G$1697,5,FALSE))</f>
        <v>MOVES</v>
      </c>
      <c r="R866" s="4" t="s">
        <v>1880</v>
      </c>
      <c r="S866" s="6" t="s">
        <v>1851</v>
      </c>
      <c r="T866" s="4">
        <f>VLOOKUP(B866,meanLDage!$B$3:$E$3145,4,FALSE)</f>
        <v>5</v>
      </c>
      <c r="U866" s="32">
        <f>VLOOKUP(B866,meanLDage!$B$3:$E$3145,2,FALSE)</f>
        <v>13.611473272968523</v>
      </c>
      <c r="V866" s="4" t="str">
        <f t="shared" si="92"/>
        <v>20_L_300001000_0_4_2</v>
      </c>
      <c r="W866" s="4">
        <v>20155</v>
      </c>
      <c r="X866" s="6"/>
      <c r="Y866" s="8">
        <f t="shared" si="93"/>
        <v>20155</v>
      </c>
      <c r="Z866" s="6" t="b">
        <f t="shared" si="91"/>
        <v>0</v>
      </c>
      <c r="AA866" s="6">
        <f t="shared" si="94"/>
        <v>20111</v>
      </c>
      <c r="AB866" s="4">
        <f t="shared" si="95"/>
        <v>5</v>
      </c>
      <c r="AC866" s="32">
        <f t="shared" si="96"/>
        <v>13.611473272968523</v>
      </c>
      <c r="AD866" s="4">
        <f>VLOOKUP($B866,meanLDage!$Z$3:$AC$3145,4,FALSE)</f>
        <v>4</v>
      </c>
      <c r="AE866" s="32">
        <f>VLOOKUP($B866,meanLDage!$Z$3:$AC$3145,2,FALSE)</f>
        <v>12.080705926934622</v>
      </c>
      <c r="AF866" s="6">
        <f>VLOOKUP(V866,'2017 rep county selection'!$A$1:$C$281,3,FALSE)</f>
        <v>20177</v>
      </c>
      <c r="AH866" s="9">
        <f t="shared" si="97"/>
        <v>20177</v>
      </c>
    </row>
    <row r="867" spans="1:34" ht="15.75" customHeight="1" x14ac:dyDescent="0.3">
      <c r="A867" s="4">
        <v>20</v>
      </c>
      <c r="B867" s="4">
        <v>20023</v>
      </c>
      <c r="C867" s="6" t="s">
        <v>2268</v>
      </c>
      <c r="D867" s="6" t="s">
        <v>211</v>
      </c>
      <c r="E867" s="4">
        <v>20111</v>
      </c>
      <c r="F867" s="4">
        <v>20111</v>
      </c>
      <c r="G867" s="4">
        <v>20111</v>
      </c>
      <c r="H867" s="37">
        <v>24865319</v>
      </c>
      <c r="I867" s="37">
        <v>34414065.859614797</v>
      </c>
      <c r="J867" s="37">
        <v>35333980.817383401</v>
      </c>
      <c r="K867" s="4" t="str">
        <f>VLOOKUP(B867,altitude!$B$3:$E$3232,4)</f>
        <v>L</v>
      </c>
      <c r="L867" s="4">
        <f>VLOOKUP(B867,fuelregion!$C$5:$D$3233,2,FALSE)</f>
        <v>300001000</v>
      </c>
      <c r="M867" s="4">
        <f>VLOOKUP(B867,fuelregion!$H$5:$I$3113,2,FALSE)</f>
        <v>300001000</v>
      </c>
      <c r="N867" s="4">
        <f>VLOOKUP(B867,imbin!$B$4:$D$3233,2,FALSE)</f>
        <v>0</v>
      </c>
      <c r="O867" s="4" t="str">
        <f>VLOOKUP(B867,imbin!$B$4:$D$3233,3,FALSE)</f>
        <v>MOVES</v>
      </c>
      <c r="P867" s="4">
        <f>IF(ISNA(VLOOKUP(B867,rampbin!$B$4:$G$1697,6,FALSE)),2,VLOOKUP(B867,rampbin!$B$4:$G$1697,6,FALSE))</f>
        <v>2</v>
      </c>
      <c r="Q867" s="4" t="str">
        <f>IF(ISNA(VLOOKUP(B867,rampbin!$B$4:$G$1697,5,FALSE)),"MOVES",VLOOKUP(B867,rampbin!$B$4:$G$1697,5,FALSE))</f>
        <v>MOVES</v>
      </c>
      <c r="R867" s="4" t="s">
        <v>1880</v>
      </c>
      <c r="S867" s="6" t="s">
        <v>1851</v>
      </c>
      <c r="T867" s="4">
        <f>VLOOKUP(B867,meanLDage!$B$3:$E$3145,4,FALSE)</f>
        <v>5</v>
      </c>
      <c r="U867" s="32">
        <f>VLOOKUP(B867,meanLDage!$B$3:$E$3145,2,FALSE)</f>
        <v>14.340681364787002</v>
      </c>
      <c r="V867" s="4" t="str">
        <f t="shared" si="92"/>
        <v>20_L_300001000_0_4_2</v>
      </c>
      <c r="W867" s="4">
        <v>20155</v>
      </c>
      <c r="X867" s="6"/>
      <c r="Y867" s="8">
        <f t="shared" si="93"/>
        <v>20155</v>
      </c>
      <c r="Z867" s="6" t="b">
        <f t="shared" si="91"/>
        <v>0</v>
      </c>
      <c r="AA867" s="6">
        <f t="shared" si="94"/>
        <v>20111</v>
      </c>
      <c r="AB867" s="4">
        <f t="shared" si="95"/>
        <v>5</v>
      </c>
      <c r="AC867" s="32">
        <f t="shared" si="96"/>
        <v>14.340681364787002</v>
      </c>
      <c r="AD867" s="4">
        <f>VLOOKUP($B867,meanLDage!$Z$3:$AC$3145,4,FALSE)</f>
        <v>4</v>
      </c>
      <c r="AE867" s="32">
        <f>VLOOKUP($B867,meanLDage!$Z$3:$AC$3145,2,FALSE)</f>
        <v>12.768535790576575</v>
      </c>
      <c r="AF867" s="6">
        <f>VLOOKUP(V867,'2017 rep county selection'!$A$1:$C$281,3,FALSE)</f>
        <v>20177</v>
      </c>
      <c r="AH867" s="9">
        <f t="shared" si="97"/>
        <v>20177</v>
      </c>
    </row>
    <row r="868" spans="1:34" ht="15.75" customHeight="1" x14ac:dyDescent="0.3">
      <c r="A868" s="4">
        <v>20</v>
      </c>
      <c r="B868" s="4">
        <v>20025</v>
      </c>
      <c r="C868" s="6" t="s">
        <v>2268</v>
      </c>
      <c r="D868" s="6" t="s">
        <v>97</v>
      </c>
      <c r="E868" s="4">
        <v>20111</v>
      </c>
      <c r="F868" s="4">
        <v>20111</v>
      </c>
      <c r="G868" s="4">
        <v>20111</v>
      </c>
      <c r="H868" s="37">
        <v>31399079</v>
      </c>
      <c r="I868" s="37">
        <v>45457466.387298301</v>
      </c>
      <c r="J868" s="37">
        <v>46626169.613054201</v>
      </c>
      <c r="K868" s="4" t="str">
        <f>VLOOKUP(B868,altitude!$B$3:$E$3232,4)</f>
        <v>L</v>
      </c>
      <c r="L868" s="4">
        <f>VLOOKUP(B868,fuelregion!$C$5:$D$3233,2,FALSE)</f>
        <v>300001000</v>
      </c>
      <c r="M868" s="4">
        <f>VLOOKUP(B868,fuelregion!$H$5:$I$3113,2,FALSE)</f>
        <v>300001000</v>
      </c>
      <c r="N868" s="4">
        <f>VLOOKUP(B868,imbin!$B$4:$D$3233,2,FALSE)</f>
        <v>0</v>
      </c>
      <c r="O868" s="4" t="str">
        <f>VLOOKUP(B868,imbin!$B$4:$D$3233,3,FALSE)</f>
        <v>MOVES</v>
      </c>
      <c r="P868" s="4">
        <f>IF(ISNA(VLOOKUP(B868,rampbin!$B$4:$G$1697,6,FALSE)),2,VLOOKUP(B868,rampbin!$B$4:$G$1697,6,FALSE))</f>
        <v>2</v>
      </c>
      <c r="Q868" s="4" t="str">
        <f>IF(ISNA(VLOOKUP(B868,rampbin!$B$4:$G$1697,5,FALSE)),"MOVES",VLOOKUP(B868,rampbin!$B$4:$G$1697,5,FALSE))</f>
        <v>MOVES</v>
      </c>
      <c r="R868" s="4" t="s">
        <v>1880</v>
      </c>
      <c r="S868" s="6" t="s">
        <v>1851</v>
      </c>
      <c r="T868" s="4">
        <f>VLOOKUP(B868,meanLDage!$B$3:$E$3145,4,FALSE)</f>
        <v>5</v>
      </c>
      <c r="U868" s="32">
        <f>VLOOKUP(B868,meanLDage!$B$3:$E$3145,2,FALSE)</f>
        <v>13.899238692246051</v>
      </c>
      <c r="V868" s="4" t="str">
        <f t="shared" si="92"/>
        <v>20_L_300001000_0_4_2</v>
      </c>
      <c r="W868" s="4">
        <v>20155</v>
      </c>
      <c r="X868" s="6"/>
      <c r="Y868" s="8">
        <f t="shared" si="93"/>
        <v>20155</v>
      </c>
      <c r="Z868" s="6" t="b">
        <f t="shared" si="91"/>
        <v>0</v>
      </c>
      <c r="AA868" s="6">
        <f t="shared" si="94"/>
        <v>20111</v>
      </c>
      <c r="AB868" s="4">
        <f t="shared" si="95"/>
        <v>5</v>
      </c>
      <c r="AC868" s="32">
        <f t="shared" si="96"/>
        <v>13.899238692246051</v>
      </c>
      <c r="AD868" s="4">
        <f>VLOOKUP($B868,meanLDage!$Z$3:$AC$3145,4,FALSE)</f>
        <v>4</v>
      </c>
      <c r="AE868" s="32">
        <f>VLOOKUP($B868,meanLDage!$Z$3:$AC$3145,2,FALSE)</f>
        <v>12.004131614326552</v>
      </c>
      <c r="AF868" s="6">
        <f>VLOOKUP(V868,'2017 rep county selection'!$A$1:$C$281,3,FALSE)</f>
        <v>20177</v>
      </c>
      <c r="AH868" s="9">
        <f t="shared" si="97"/>
        <v>20177</v>
      </c>
    </row>
    <row r="869" spans="1:34" ht="15.75" customHeight="1" x14ac:dyDescent="0.3">
      <c r="A869" s="4">
        <v>20</v>
      </c>
      <c r="B869" s="4">
        <v>20027</v>
      </c>
      <c r="C869" s="6" t="s">
        <v>2268</v>
      </c>
      <c r="D869" s="6" t="s">
        <v>20</v>
      </c>
      <c r="E869" s="4">
        <v>20111</v>
      </c>
      <c r="F869" s="4">
        <v>20111</v>
      </c>
      <c r="G869" s="4">
        <v>20111</v>
      </c>
      <c r="H869" s="37">
        <v>67204923</v>
      </c>
      <c r="I869" s="37">
        <v>75422179.015970707</v>
      </c>
      <c r="J869" s="37">
        <v>77517584.404538706</v>
      </c>
      <c r="K869" s="4" t="str">
        <f>VLOOKUP(B869,altitude!$B$3:$E$3232,4)</f>
        <v>L</v>
      </c>
      <c r="L869" s="4">
        <f>VLOOKUP(B869,fuelregion!$C$5:$D$3233,2,FALSE)</f>
        <v>300001000</v>
      </c>
      <c r="M869" s="4">
        <f>VLOOKUP(B869,fuelregion!$H$5:$I$3113,2,FALSE)</f>
        <v>300001000</v>
      </c>
      <c r="N869" s="4">
        <f>VLOOKUP(B869,imbin!$B$4:$D$3233,2,FALSE)</f>
        <v>0</v>
      </c>
      <c r="O869" s="4" t="str">
        <f>VLOOKUP(B869,imbin!$B$4:$D$3233,3,FALSE)</f>
        <v>MOVES</v>
      </c>
      <c r="P869" s="4">
        <f>IF(ISNA(VLOOKUP(B869,rampbin!$B$4:$G$1697,6,FALSE)),2,VLOOKUP(B869,rampbin!$B$4:$G$1697,6,FALSE))</f>
        <v>2</v>
      </c>
      <c r="Q869" s="4" t="str">
        <f>IF(ISNA(VLOOKUP(B869,rampbin!$B$4:$G$1697,5,FALSE)),"MOVES",VLOOKUP(B869,rampbin!$B$4:$G$1697,5,FALSE))</f>
        <v>MOVES</v>
      </c>
      <c r="R869" s="4" t="s">
        <v>1880</v>
      </c>
      <c r="S869" s="6" t="s">
        <v>1851</v>
      </c>
      <c r="T869" s="4">
        <f>VLOOKUP(B869,meanLDage!$B$3:$E$3145,4,FALSE)</f>
        <v>5</v>
      </c>
      <c r="U869" s="32">
        <f>VLOOKUP(B869,meanLDage!$B$3:$E$3145,2,FALSE)</f>
        <v>13.810657117498858</v>
      </c>
      <c r="V869" s="4" t="str">
        <f t="shared" si="92"/>
        <v>20_L_300001000_0_4_2</v>
      </c>
      <c r="W869" s="4">
        <v>20155</v>
      </c>
      <c r="X869" s="6"/>
      <c r="Y869" s="8">
        <f t="shared" si="93"/>
        <v>20155</v>
      </c>
      <c r="Z869" s="6" t="b">
        <f t="shared" si="91"/>
        <v>0</v>
      </c>
      <c r="AA869" s="6">
        <f t="shared" si="94"/>
        <v>20111</v>
      </c>
      <c r="AB869" s="4">
        <f t="shared" si="95"/>
        <v>5</v>
      </c>
      <c r="AC869" s="32">
        <f t="shared" si="96"/>
        <v>13.810657117498858</v>
      </c>
      <c r="AD869" s="4">
        <f>VLOOKUP($B869,meanLDage!$Z$3:$AC$3145,4,FALSE)</f>
        <v>4</v>
      </c>
      <c r="AE869" s="32">
        <f>VLOOKUP($B869,meanLDage!$Z$3:$AC$3145,2,FALSE)</f>
        <v>12.18696570975535</v>
      </c>
      <c r="AF869" s="6">
        <f>VLOOKUP(V869,'2017 rep county selection'!$A$1:$C$281,3,FALSE)</f>
        <v>20177</v>
      </c>
      <c r="AH869" s="9">
        <f t="shared" si="97"/>
        <v>20177</v>
      </c>
    </row>
    <row r="870" spans="1:34" ht="15.75" customHeight="1" x14ac:dyDescent="0.3">
      <c r="A870" s="4">
        <v>20</v>
      </c>
      <c r="B870" s="4">
        <v>20029</v>
      </c>
      <c r="C870" s="6" t="s">
        <v>2268</v>
      </c>
      <c r="D870" s="6" t="s">
        <v>607</v>
      </c>
      <c r="E870" s="4">
        <v>20111</v>
      </c>
      <c r="F870" s="4">
        <v>20111</v>
      </c>
      <c r="G870" s="4">
        <v>20111</v>
      </c>
      <c r="H870" s="37">
        <v>73514878</v>
      </c>
      <c r="I870" s="37">
        <v>120602396.259978</v>
      </c>
      <c r="J870" s="37">
        <v>124469745.85133</v>
      </c>
      <c r="K870" s="4" t="str">
        <f>VLOOKUP(B870,altitude!$B$3:$E$3232,4)</f>
        <v>L</v>
      </c>
      <c r="L870" s="4">
        <f>VLOOKUP(B870,fuelregion!$C$5:$D$3233,2,FALSE)</f>
        <v>300001000</v>
      </c>
      <c r="M870" s="4">
        <f>VLOOKUP(B870,fuelregion!$H$5:$I$3113,2,FALSE)</f>
        <v>300001000</v>
      </c>
      <c r="N870" s="4">
        <f>VLOOKUP(B870,imbin!$B$4:$D$3233,2,FALSE)</f>
        <v>0</v>
      </c>
      <c r="O870" s="4" t="str">
        <f>VLOOKUP(B870,imbin!$B$4:$D$3233,3,FALSE)</f>
        <v>MOVES</v>
      </c>
      <c r="P870" s="4">
        <f>IF(ISNA(VLOOKUP(B870,rampbin!$B$4:$G$1697,6,FALSE)),2,VLOOKUP(B870,rampbin!$B$4:$G$1697,6,FALSE))</f>
        <v>2</v>
      </c>
      <c r="Q870" s="4" t="str">
        <f>IF(ISNA(VLOOKUP(B870,rampbin!$B$4:$G$1697,5,FALSE)),"MOVES",VLOOKUP(B870,rampbin!$B$4:$G$1697,5,FALSE))</f>
        <v>MOVES</v>
      </c>
      <c r="R870" s="4" t="s">
        <v>1880</v>
      </c>
      <c r="S870" s="6" t="s">
        <v>1851</v>
      </c>
      <c r="T870" s="4">
        <f>VLOOKUP(B870,meanLDage!$B$3:$E$3145,4,FALSE)</f>
        <v>5</v>
      </c>
      <c r="U870" s="32">
        <f>VLOOKUP(B870,meanLDage!$B$3:$E$3145,2,FALSE)</f>
        <v>14.340438488866205</v>
      </c>
      <c r="V870" s="4" t="str">
        <f t="shared" si="92"/>
        <v>20_L_300001000_0_4_2</v>
      </c>
      <c r="W870" s="4">
        <v>20155</v>
      </c>
      <c r="X870" s="6"/>
      <c r="Y870" s="8">
        <f t="shared" si="93"/>
        <v>20155</v>
      </c>
      <c r="Z870" s="6" t="b">
        <f t="shared" si="91"/>
        <v>0</v>
      </c>
      <c r="AA870" s="6">
        <f t="shared" si="94"/>
        <v>20111</v>
      </c>
      <c r="AB870" s="4">
        <f t="shared" si="95"/>
        <v>5</v>
      </c>
      <c r="AC870" s="32">
        <f t="shared" si="96"/>
        <v>14.340438488866205</v>
      </c>
      <c r="AD870" s="4">
        <f>VLOOKUP($B870,meanLDage!$Z$3:$AC$3145,4,FALSE)</f>
        <v>4</v>
      </c>
      <c r="AE870" s="32">
        <f>VLOOKUP($B870,meanLDage!$Z$3:$AC$3145,2,FALSE)</f>
        <v>12.714535138711764</v>
      </c>
      <c r="AF870" s="6">
        <f>VLOOKUP(V870,'2017 rep county selection'!$A$1:$C$281,3,FALSE)</f>
        <v>20177</v>
      </c>
      <c r="AH870" s="9">
        <f t="shared" si="97"/>
        <v>20177</v>
      </c>
    </row>
    <row r="871" spans="1:34" ht="15.75" customHeight="1" x14ac:dyDescent="0.3">
      <c r="A871" s="4">
        <v>20</v>
      </c>
      <c r="B871" s="4">
        <v>20031</v>
      </c>
      <c r="C871" s="6" t="s">
        <v>2268</v>
      </c>
      <c r="D871" s="6" t="s">
        <v>608</v>
      </c>
      <c r="E871" s="4">
        <v>20111</v>
      </c>
      <c r="F871" s="4">
        <v>20111</v>
      </c>
      <c r="G871" s="4">
        <v>20111</v>
      </c>
      <c r="H871" s="37">
        <v>154499391</v>
      </c>
      <c r="I871" s="37">
        <v>170294919.65178001</v>
      </c>
      <c r="J871" s="37">
        <v>174686340.65428299</v>
      </c>
      <c r="K871" s="4" t="str">
        <f>VLOOKUP(B871,altitude!$B$3:$E$3232,4)</f>
        <v>L</v>
      </c>
      <c r="L871" s="4">
        <f>VLOOKUP(B871,fuelregion!$C$5:$D$3233,2,FALSE)</f>
        <v>300001000</v>
      </c>
      <c r="M871" s="4">
        <f>VLOOKUP(B871,fuelregion!$H$5:$I$3113,2,FALSE)</f>
        <v>300001000</v>
      </c>
      <c r="N871" s="4">
        <f>VLOOKUP(B871,imbin!$B$4:$D$3233,2,FALSE)</f>
        <v>0</v>
      </c>
      <c r="O871" s="4" t="str">
        <f>VLOOKUP(B871,imbin!$B$4:$D$3233,3,FALSE)</f>
        <v>MOVES</v>
      </c>
      <c r="P871" s="4">
        <f>IF(ISNA(VLOOKUP(B871,rampbin!$B$4:$G$1697,6,FALSE)),2,VLOOKUP(B871,rampbin!$B$4:$G$1697,6,FALSE))</f>
        <v>2</v>
      </c>
      <c r="Q871" s="4" t="str">
        <f>IF(ISNA(VLOOKUP(B871,rampbin!$B$4:$G$1697,5,FALSE)),"MOVES",VLOOKUP(B871,rampbin!$B$4:$G$1697,5,FALSE))</f>
        <v>MOVES</v>
      </c>
      <c r="R871" s="4" t="s">
        <v>1880</v>
      </c>
      <c r="S871" s="6" t="s">
        <v>1851</v>
      </c>
      <c r="T871" s="4">
        <f>VLOOKUP(B871,meanLDage!$B$3:$E$3145,4,FALSE)</f>
        <v>5</v>
      </c>
      <c r="U871" s="32">
        <f>VLOOKUP(B871,meanLDage!$B$3:$E$3145,2,FALSE)</f>
        <v>13.457439835378352</v>
      </c>
      <c r="V871" s="4" t="str">
        <f t="shared" si="92"/>
        <v>20_L_300001000_0_4_2</v>
      </c>
      <c r="W871" s="4">
        <v>20155</v>
      </c>
      <c r="X871" s="6"/>
      <c r="Y871" s="8">
        <f t="shared" si="93"/>
        <v>20155</v>
      </c>
      <c r="Z871" s="6" t="b">
        <f t="shared" si="91"/>
        <v>0</v>
      </c>
      <c r="AA871" s="6">
        <f t="shared" si="94"/>
        <v>20111</v>
      </c>
      <c r="AB871" s="4">
        <f t="shared" si="95"/>
        <v>5</v>
      </c>
      <c r="AC871" s="32">
        <f t="shared" si="96"/>
        <v>13.457439835378352</v>
      </c>
      <c r="AD871" s="4">
        <f>VLOOKUP($B871,meanLDage!$Z$3:$AC$3145,4,FALSE)</f>
        <v>4</v>
      </c>
      <c r="AE871" s="32">
        <f>VLOOKUP($B871,meanLDage!$Z$3:$AC$3145,2,FALSE)</f>
        <v>12.012168723587525</v>
      </c>
      <c r="AF871" s="6">
        <f>VLOOKUP(V871,'2017 rep county selection'!$A$1:$C$281,3,FALSE)</f>
        <v>20177</v>
      </c>
      <c r="AH871" s="9">
        <f t="shared" si="97"/>
        <v>20177</v>
      </c>
    </row>
    <row r="872" spans="1:34" ht="15.75" customHeight="1" x14ac:dyDescent="0.3">
      <c r="A872" s="4">
        <v>20</v>
      </c>
      <c r="B872" s="4">
        <v>20033</v>
      </c>
      <c r="C872" s="6" t="s">
        <v>2268</v>
      </c>
      <c r="D872" s="6" t="s">
        <v>609</v>
      </c>
      <c r="E872" s="4">
        <v>20111</v>
      </c>
      <c r="F872" s="4">
        <v>20111</v>
      </c>
      <c r="G872" s="4">
        <v>20111</v>
      </c>
      <c r="H872" s="37">
        <v>16731958</v>
      </c>
      <c r="I872" s="37">
        <v>29479474.504941899</v>
      </c>
      <c r="J872" s="37">
        <v>30255896.693316001</v>
      </c>
      <c r="K872" s="4" t="str">
        <f>VLOOKUP(B872,altitude!$B$3:$E$3232,4)</f>
        <v>L</v>
      </c>
      <c r="L872" s="4">
        <f>VLOOKUP(B872,fuelregion!$C$5:$D$3233,2,FALSE)</f>
        <v>300001000</v>
      </c>
      <c r="M872" s="4">
        <f>VLOOKUP(B872,fuelregion!$H$5:$I$3113,2,FALSE)</f>
        <v>300001000</v>
      </c>
      <c r="N872" s="4">
        <f>VLOOKUP(B872,imbin!$B$4:$D$3233,2,FALSE)</f>
        <v>0</v>
      </c>
      <c r="O872" s="4" t="str">
        <f>VLOOKUP(B872,imbin!$B$4:$D$3233,3,FALSE)</f>
        <v>MOVES</v>
      </c>
      <c r="P872" s="4">
        <f>IF(ISNA(VLOOKUP(B872,rampbin!$B$4:$G$1697,6,FALSE)),2,VLOOKUP(B872,rampbin!$B$4:$G$1697,6,FALSE))</f>
        <v>2</v>
      </c>
      <c r="Q872" s="4" t="str">
        <f>IF(ISNA(VLOOKUP(B872,rampbin!$B$4:$G$1697,5,FALSE)),"MOVES",VLOOKUP(B872,rampbin!$B$4:$G$1697,5,FALSE))</f>
        <v>MOVES</v>
      </c>
      <c r="R872" s="4" t="s">
        <v>1880</v>
      </c>
      <c r="S872" s="6" t="s">
        <v>1851</v>
      </c>
      <c r="T872" s="4">
        <f>VLOOKUP(B872,meanLDage!$B$3:$E$3145,4,FALSE)</f>
        <v>5</v>
      </c>
      <c r="U872" s="32">
        <f>VLOOKUP(B872,meanLDage!$B$3:$E$3145,2,FALSE)</f>
        <v>14.100322134858772</v>
      </c>
      <c r="V872" s="4" t="str">
        <f t="shared" si="92"/>
        <v>20_L_300001000_0_4_2</v>
      </c>
      <c r="W872" s="4">
        <v>20155</v>
      </c>
      <c r="X872" s="6"/>
      <c r="Y872" s="8">
        <f t="shared" si="93"/>
        <v>20155</v>
      </c>
      <c r="Z872" s="6" t="b">
        <f t="shared" si="91"/>
        <v>0</v>
      </c>
      <c r="AA872" s="6">
        <f t="shared" si="94"/>
        <v>20111</v>
      </c>
      <c r="AB872" s="4">
        <f t="shared" si="95"/>
        <v>5</v>
      </c>
      <c r="AC872" s="32">
        <f t="shared" si="96"/>
        <v>14.100322134858772</v>
      </c>
      <c r="AD872" s="4">
        <f>VLOOKUP($B872,meanLDage!$Z$3:$AC$3145,4,FALSE)</f>
        <v>4</v>
      </c>
      <c r="AE872" s="32">
        <f>VLOOKUP($B872,meanLDage!$Z$3:$AC$3145,2,FALSE)</f>
        <v>12.462235174450566</v>
      </c>
      <c r="AF872" s="6">
        <f>VLOOKUP(V872,'2017 rep county selection'!$A$1:$C$281,3,FALSE)</f>
        <v>20177</v>
      </c>
      <c r="AH872" s="9">
        <f t="shared" si="97"/>
        <v>20177</v>
      </c>
    </row>
    <row r="873" spans="1:34" ht="15.75" customHeight="1" x14ac:dyDescent="0.3">
      <c r="A873" s="4">
        <v>20</v>
      </c>
      <c r="B873" s="4">
        <v>20035</v>
      </c>
      <c r="C873" s="6" t="s">
        <v>2268</v>
      </c>
      <c r="D873" s="6" t="s">
        <v>610</v>
      </c>
      <c r="E873" s="4">
        <v>20111</v>
      </c>
      <c r="F873" s="4">
        <v>20111</v>
      </c>
      <c r="G873" s="4">
        <v>20111</v>
      </c>
      <c r="H873" s="37">
        <v>271399372</v>
      </c>
      <c r="I873" s="37">
        <v>305999334.82091898</v>
      </c>
      <c r="J873" s="37">
        <v>317854792.278584</v>
      </c>
      <c r="K873" s="4" t="str">
        <f>VLOOKUP(B873,altitude!$B$3:$E$3232,4)</f>
        <v>L</v>
      </c>
      <c r="L873" s="4">
        <f>VLOOKUP(B873,fuelregion!$C$5:$D$3233,2,FALSE)</f>
        <v>300001000</v>
      </c>
      <c r="M873" s="4">
        <f>VLOOKUP(B873,fuelregion!$H$5:$I$3113,2,FALSE)</f>
        <v>300001000</v>
      </c>
      <c r="N873" s="4">
        <f>VLOOKUP(B873,imbin!$B$4:$D$3233,2,FALSE)</f>
        <v>0</v>
      </c>
      <c r="O873" s="4" t="str">
        <f>VLOOKUP(B873,imbin!$B$4:$D$3233,3,FALSE)</f>
        <v>MOVES</v>
      </c>
      <c r="P873" s="4">
        <f>IF(ISNA(VLOOKUP(B873,rampbin!$B$4:$G$1697,6,FALSE)),2,VLOOKUP(B873,rampbin!$B$4:$G$1697,6,FALSE))</f>
        <v>2</v>
      </c>
      <c r="Q873" s="4" t="str">
        <f>IF(ISNA(VLOOKUP(B873,rampbin!$B$4:$G$1697,5,FALSE)),"MOVES",VLOOKUP(B873,rampbin!$B$4:$G$1697,5,FALSE))</f>
        <v>MOVES</v>
      </c>
      <c r="R873" s="4" t="s">
        <v>1880</v>
      </c>
      <c r="S873" s="6" t="s">
        <v>1851</v>
      </c>
      <c r="T873" s="4">
        <f>VLOOKUP(B873,meanLDage!$B$3:$E$3145,4,FALSE)</f>
        <v>5</v>
      </c>
      <c r="U873" s="32">
        <f>VLOOKUP(B873,meanLDage!$B$3:$E$3145,2,FALSE)</f>
        <v>13.946381517198503</v>
      </c>
      <c r="V873" s="4" t="str">
        <f t="shared" si="92"/>
        <v>20_L_300001000_0_4_2</v>
      </c>
      <c r="W873" s="4">
        <v>20155</v>
      </c>
      <c r="X873" s="6"/>
      <c r="Y873" s="8">
        <f t="shared" si="93"/>
        <v>20155</v>
      </c>
      <c r="Z873" s="6" t="b">
        <f t="shared" si="91"/>
        <v>0</v>
      </c>
      <c r="AA873" s="6">
        <f t="shared" si="94"/>
        <v>20111</v>
      </c>
      <c r="AB873" s="4">
        <f t="shared" si="95"/>
        <v>5</v>
      </c>
      <c r="AC873" s="32">
        <f t="shared" si="96"/>
        <v>13.946381517198503</v>
      </c>
      <c r="AD873" s="4">
        <f>VLOOKUP($B873,meanLDage!$Z$3:$AC$3145,4,FALSE)</f>
        <v>4</v>
      </c>
      <c r="AE873" s="32">
        <f>VLOOKUP($B873,meanLDage!$Z$3:$AC$3145,2,FALSE)</f>
        <v>12.542316973905642</v>
      </c>
      <c r="AF873" s="6">
        <f>VLOOKUP(V873,'2017 rep county selection'!$A$1:$C$281,3,FALSE)</f>
        <v>20177</v>
      </c>
      <c r="AH873" s="9">
        <f t="shared" si="97"/>
        <v>20177</v>
      </c>
    </row>
    <row r="874" spans="1:34" ht="15.75" customHeight="1" x14ac:dyDescent="0.3">
      <c r="A874" s="4">
        <v>20</v>
      </c>
      <c r="B874" s="4">
        <v>20037</v>
      </c>
      <c r="C874" s="6" t="s">
        <v>2268</v>
      </c>
      <c r="D874" s="6" t="s">
        <v>102</v>
      </c>
      <c r="E874" s="4">
        <v>20111</v>
      </c>
      <c r="F874" s="4">
        <v>20111</v>
      </c>
      <c r="G874" s="4">
        <v>20111</v>
      </c>
      <c r="H874" s="37">
        <v>320311174</v>
      </c>
      <c r="I874" s="37">
        <v>301156327.75834298</v>
      </c>
      <c r="J874" s="37">
        <v>314426948.86088902</v>
      </c>
      <c r="K874" s="4" t="str">
        <f>VLOOKUP(B874,altitude!$B$3:$E$3232,4)</f>
        <v>L</v>
      </c>
      <c r="L874" s="4">
        <f>VLOOKUP(B874,fuelregion!$C$5:$D$3233,2,FALSE)</f>
        <v>300001000</v>
      </c>
      <c r="M874" s="4">
        <f>VLOOKUP(B874,fuelregion!$H$5:$I$3113,2,FALSE)</f>
        <v>300001000</v>
      </c>
      <c r="N874" s="4">
        <f>VLOOKUP(B874,imbin!$B$4:$D$3233,2,FALSE)</f>
        <v>0</v>
      </c>
      <c r="O874" s="4" t="str">
        <f>VLOOKUP(B874,imbin!$B$4:$D$3233,3,FALSE)</f>
        <v>MOVES</v>
      </c>
      <c r="P874" s="4">
        <f>IF(ISNA(VLOOKUP(B874,rampbin!$B$4:$G$1697,6,FALSE)),2,VLOOKUP(B874,rampbin!$B$4:$G$1697,6,FALSE))</f>
        <v>2</v>
      </c>
      <c r="Q874" s="4" t="str">
        <f>IF(ISNA(VLOOKUP(B874,rampbin!$B$4:$G$1697,5,FALSE)),"MOVES",VLOOKUP(B874,rampbin!$B$4:$G$1697,5,FALSE))</f>
        <v>MOVES</v>
      </c>
      <c r="R874" s="4" t="s">
        <v>1880</v>
      </c>
      <c r="S874" s="6" t="s">
        <v>1851</v>
      </c>
      <c r="T874" s="4">
        <f>VLOOKUP(B874,meanLDage!$B$3:$E$3145,4,FALSE)</f>
        <v>5</v>
      </c>
      <c r="U874" s="32">
        <f>VLOOKUP(B874,meanLDage!$B$3:$E$3145,2,FALSE)</f>
        <v>13.239228033181559</v>
      </c>
      <c r="V874" s="4" t="str">
        <f t="shared" si="92"/>
        <v>20_L_300001000_0_4_2</v>
      </c>
      <c r="W874" s="4">
        <v>20155</v>
      </c>
      <c r="X874" s="6"/>
      <c r="Y874" s="8">
        <f t="shared" si="93"/>
        <v>20155</v>
      </c>
      <c r="Z874" s="6" t="b">
        <f t="shared" si="91"/>
        <v>0</v>
      </c>
      <c r="AA874" s="6">
        <f t="shared" si="94"/>
        <v>20111</v>
      </c>
      <c r="AB874" s="4">
        <f t="shared" si="95"/>
        <v>5</v>
      </c>
      <c r="AC874" s="32">
        <f t="shared" si="96"/>
        <v>13.239228033181559</v>
      </c>
      <c r="AD874" s="4">
        <f>VLOOKUP($B874,meanLDage!$Z$3:$AC$3145,4,FALSE)</f>
        <v>4</v>
      </c>
      <c r="AE874" s="32">
        <f>VLOOKUP($B874,meanLDage!$Z$3:$AC$3145,2,FALSE)</f>
        <v>12.030640222164962</v>
      </c>
      <c r="AF874" s="6">
        <f>VLOOKUP(V874,'2017 rep county selection'!$A$1:$C$281,3,FALSE)</f>
        <v>20177</v>
      </c>
      <c r="AH874" s="9">
        <f t="shared" si="97"/>
        <v>20177</v>
      </c>
    </row>
    <row r="875" spans="1:34" ht="15.75" customHeight="1" x14ac:dyDescent="0.3">
      <c r="A875" s="4">
        <v>20</v>
      </c>
      <c r="B875" s="4">
        <v>20039</v>
      </c>
      <c r="C875" s="6" t="s">
        <v>2268</v>
      </c>
      <c r="D875" s="6" t="s">
        <v>349</v>
      </c>
      <c r="E875" s="4">
        <v>20111</v>
      </c>
      <c r="F875" s="4">
        <v>20111</v>
      </c>
      <c r="G875" s="4">
        <v>20111</v>
      </c>
      <c r="H875" s="37">
        <v>44308369</v>
      </c>
      <c r="I875" s="37">
        <v>42862043.541249998</v>
      </c>
      <c r="J875" s="37">
        <v>43993131.1099943</v>
      </c>
      <c r="K875" s="4" t="str">
        <f>VLOOKUP(B875,altitude!$B$3:$E$3232,4)</f>
        <v>L</v>
      </c>
      <c r="L875" s="4">
        <f>VLOOKUP(B875,fuelregion!$C$5:$D$3233,2,FALSE)</f>
        <v>300001000</v>
      </c>
      <c r="M875" s="4">
        <f>VLOOKUP(B875,fuelregion!$H$5:$I$3113,2,FALSE)</f>
        <v>300001000</v>
      </c>
      <c r="N875" s="4">
        <f>VLOOKUP(B875,imbin!$B$4:$D$3233,2,FALSE)</f>
        <v>0</v>
      </c>
      <c r="O875" s="4" t="str">
        <f>VLOOKUP(B875,imbin!$B$4:$D$3233,3,FALSE)</f>
        <v>MOVES</v>
      </c>
      <c r="P875" s="4">
        <f>IF(ISNA(VLOOKUP(B875,rampbin!$B$4:$G$1697,6,FALSE)),2,VLOOKUP(B875,rampbin!$B$4:$G$1697,6,FALSE))</f>
        <v>2</v>
      </c>
      <c r="Q875" s="4" t="str">
        <f>IF(ISNA(VLOOKUP(B875,rampbin!$B$4:$G$1697,5,FALSE)),"MOVES",VLOOKUP(B875,rampbin!$B$4:$G$1697,5,FALSE))</f>
        <v>MOVES</v>
      </c>
      <c r="R875" s="4" t="s">
        <v>1880</v>
      </c>
      <c r="S875" s="6" t="s">
        <v>1851</v>
      </c>
      <c r="T875" s="4">
        <f>VLOOKUP(B875,meanLDage!$B$3:$E$3145,4,FALSE)</f>
        <v>6</v>
      </c>
      <c r="U875" s="32">
        <f>VLOOKUP(B875,meanLDage!$B$3:$E$3145,2,FALSE)</f>
        <v>15.253319447253194</v>
      </c>
      <c r="V875" s="4" t="str">
        <f t="shared" si="92"/>
        <v>20_L_300001000_0_5_2</v>
      </c>
      <c r="W875" s="4">
        <v>20017</v>
      </c>
      <c r="X875" s="6"/>
      <c r="Y875" s="8">
        <f t="shared" si="93"/>
        <v>20017</v>
      </c>
      <c r="Z875" s="6" t="b">
        <f t="shared" si="91"/>
        <v>0</v>
      </c>
      <c r="AA875" s="6">
        <f t="shared" si="94"/>
        <v>20111</v>
      </c>
      <c r="AB875" s="4">
        <f t="shared" si="95"/>
        <v>6</v>
      </c>
      <c r="AC875" s="32">
        <f t="shared" si="96"/>
        <v>15.253319447253194</v>
      </c>
      <c r="AD875" s="4">
        <f>VLOOKUP($B875,meanLDage!$Z$3:$AC$3145,4,FALSE)</f>
        <v>5</v>
      </c>
      <c r="AE875" s="32">
        <f>VLOOKUP($B875,meanLDage!$Z$3:$AC$3145,2,FALSE)</f>
        <v>13.574473654516567</v>
      </c>
      <c r="AF875" s="6">
        <f>VLOOKUP(V875,'2017 rep county selection'!$A$1:$C$281,3,FALSE)</f>
        <v>20099</v>
      </c>
      <c r="AH875" s="9">
        <f t="shared" si="97"/>
        <v>20099</v>
      </c>
    </row>
    <row r="876" spans="1:34" ht="15.75" customHeight="1" x14ac:dyDescent="0.3">
      <c r="A876" s="4">
        <v>20</v>
      </c>
      <c r="B876" s="4">
        <v>20041</v>
      </c>
      <c r="C876" s="6" t="s">
        <v>2268</v>
      </c>
      <c r="D876" s="6" t="s">
        <v>568</v>
      </c>
      <c r="E876" s="4">
        <v>20111</v>
      </c>
      <c r="F876" s="4">
        <v>20111</v>
      </c>
      <c r="G876" s="4">
        <v>20111</v>
      </c>
      <c r="H876" s="37">
        <v>331691977</v>
      </c>
      <c r="I876" s="37">
        <v>270145181.364227</v>
      </c>
      <c r="J876" s="37">
        <v>278313198.51766503</v>
      </c>
      <c r="K876" s="4" t="str">
        <f>VLOOKUP(B876,altitude!$B$3:$E$3232,4)</f>
        <v>L</v>
      </c>
      <c r="L876" s="4">
        <f>VLOOKUP(B876,fuelregion!$C$5:$D$3233,2,FALSE)</f>
        <v>300001000</v>
      </c>
      <c r="M876" s="4">
        <f>VLOOKUP(B876,fuelregion!$H$5:$I$3113,2,FALSE)</f>
        <v>300001000</v>
      </c>
      <c r="N876" s="4">
        <f>VLOOKUP(B876,imbin!$B$4:$D$3233,2,FALSE)</f>
        <v>0</v>
      </c>
      <c r="O876" s="4" t="str">
        <f>VLOOKUP(B876,imbin!$B$4:$D$3233,3,FALSE)</f>
        <v>MOVES</v>
      </c>
      <c r="P876" s="4">
        <f>IF(ISNA(VLOOKUP(B876,rampbin!$B$4:$G$1697,6,FALSE)),2,VLOOKUP(B876,rampbin!$B$4:$G$1697,6,FALSE))</f>
        <v>2</v>
      </c>
      <c r="Q876" s="4" t="str">
        <f>IF(ISNA(VLOOKUP(B876,rampbin!$B$4:$G$1697,5,FALSE)),"MOVES",VLOOKUP(B876,rampbin!$B$4:$G$1697,5,FALSE))</f>
        <v>MOVES</v>
      </c>
      <c r="R876" s="4" t="s">
        <v>1880</v>
      </c>
      <c r="S876" s="6" t="s">
        <v>1851</v>
      </c>
      <c r="T876" s="4">
        <f>VLOOKUP(B876,meanLDage!$B$3:$E$3145,4,FALSE)</f>
        <v>5</v>
      </c>
      <c r="U876" s="32">
        <f>VLOOKUP(B876,meanLDage!$B$3:$E$3145,2,FALSE)</f>
        <v>13.97887091542705</v>
      </c>
      <c r="V876" s="4" t="str">
        <f t="shared" si="92"/>
        <v>20_L_300001000_0_4_2</v>
      </c>
      <c r="W876" s="4">
        <v>20155</v>
      </c>
      <c r="X876" s="6"/>
      <c r="Y876" s="8">
        <f t="shared" si="93"/>
        <v>20155</v>
      </c>
      <c r="Z876" s="6" t="b">
        <f t="shared" si="91"/>
        <v>0</v>
      </c>
      <c r="AA876" s="6">
        <f t="shared" si="94"/>
        <v>20111</v>
      </c>
      <c r="AB876" s="4">
        <f t="shared" si="95"/>
        <v>5</v>
      </c>
      <c r="AC876" s="32">
        <f t="shared" si="96"/>
        <v>13.97887091542705</v>
      </c>
      <c r="AD876" s="4">
        <f>VLOOKUP($B876,meanLDage!$Z$3:$AC$3145,4,FALSE)</f>
        <v>4</v>
      </c>
      <c r="AE876" s="32">
        <f>VLOOKUP($B876,meanLDage!$Z$3:$AC$3145,2,FALSE)</f>
        <v>12.266030541209169</v>
      </c>
      <c r="AF876" s="6">
        <f>VLOOKUP(V876,'2017 rep county selection'!$A$1:$C$281,3,FALSE)</f>
        <v>20177</v>
      </c>
      <c r="AH876" s="9">
        <f t="shared" si="97"/>
        <v>20177</v>
      </c>
    </row>
    <row r="877" spans="1:34" ht="15.75" customHeight="1" x14ac:dyDescent="0.3">
      <c r="A877" s="4">
        <v>20</v>
      </c>
      <c r="B877" s="4">
        <v>20043</v>
      </c>
      <c r="C877" s="6" t="s">
        <v>2268</v>
      </c>
      <c r="D877" s="6" t="s">
        <v>611</v>
      </c>
      <c r="E877" s="4">
        <v>20111</v>
      </c>
      <c r="F877" s="4">
        <v>20111</v>
      </c>
      <c r="G877" s="4">
        <v>20111</v>
      </c>
      <c r="H877" s="37">
        <v>131858592</v>
      </c>
      <c r="I877" s="37">
        <v>96649133.071413204</v>
      </c>
      <c r="J877" s="37">
        <v>100301169.0675</v>
      </c>
      <c r="K877" s="4" t="str">
        <f>VLOOKUP(B877,altitude!$B$3:$E$3232,4)</f>
        <v>L</v>
      </c>
      <c r="L877" s="4">
        <f>VLOOKUP(B877,fuelregion!$C$5:$D$3233,2,FALSE)</f>
        <v>300001000</v>
      </c>
      <c r="M877" s="4">
        <f>VLOOKUP(B877,fuelregion!$H$5:$I$3113,2,FALSE)</f>
        <v>300001000</v>
      </c>
      <c r="N877" s="4">
        <f>VLOOKUP(B877,imbin!$B$4:$D$3233,2,FALSE)</f>
        <v>0</v>
      </c>
      <c r="O877" s="4" t="str">
        <f>VLOOKUP(B877,imbin!$B$4:$D$3233,3,FALSE)</f>
        <v>MOVES</v>
      </c>
      <c r="P877" s="4">
        <f>IF(ISNA(VLOOKUP(B877,rampbin!$B$4:$G$1697,6,FALSE)),2,VLOOKUP(B877,rampbin!$B$4:$G$1697,6,FALSE))</f>
        <v>2</v>
      </c>
      <c r="Q877" s="4" t="str">
        <f>IF(ISNA(VLOOKUP(B877,rampbin!$B$4:$G$1697,5,FALSE)),"MOVES",VLOOKUP(B877,rampbin!$B$4:$G$1697,5,FALSE))</f>
        <v>MOVES</v>
      </c>
      <c r="R877" s="4" t="s">
        <v>1877</v>
      </c>
      <c r="S877" s="6" t="s">
        <v>2025</v>
      </c>
      <c r="T877" s="4">
        <f>VLOOKUP(B877,meanLDage!$B$3:$E$3145,4,FALSE)</f>
        <v>5</v>
      </c>
      <c r="U877" s="32">
        <f>VLOOKUP(B877,meanLDage!$B$3:$E$3145,2,FALSE)</f>
        <v>13.207858204451044</v>
      </c>
      <c r="V877" s="4" t="str">
        <f t="shared" si="92"/>
        <v>20_L_300001000_0_4_2</v>
      </c>
      <c r="W877" s="4">
        <v>20155</v>
      </c>
      <c r="X877" s="6"/>
      <c r="Y877" s="8">
        <f t="shared" si="93"/>
        <v>20155</v>
      </c>
      <c r="Z877" s="6" t="b">
        <f t="shared" si="91"/>
        <v>0</v>
      </c>
      <c r="AA877" s="6">
        <f t="shared" si="94"/>
        <v>20111</v>
      </c>
      <c r="AB877" s="4">
        <f t="shared" si="95"/>
        <v>5</v>
      </c>
      <c r="AC877" s="32">
        <f t="shared" si="96"/>
        <v>13.207858204451044</v>
      </c>
      <c r="AD877" s="4">
        <f>VLOOKUP($B877,meanLDage!$Z$3:$AC$3145,4,FALSE)</f>
        <v>4</v>
      </c>
      <c r="AE877" s="32">
        <f>VLOOKUP($B877,meanLDage!$Z$3:$AC$3145,2,FALSE)</f>
        <v>12.190661300288518</v>
      </c>
      <c r="AF877" s="6">
        <f>VLOOKUP(V877,'2017 rep county selection'!$A$1:$C$281,3,FALSE)</f>
        <v>20177</v>
      </c>
      <c r="AH877" s="9">
        <f t="shared" si="97"/>
        <v>20177</v>
      </c>
    </row>
    <row r="878" spans="1:34" ht="15.75" customHeight="1" x14ac:dyDescent="0.3">
      <c r="A878" s="4">
        <v>20</v>
      </c>
      <c r="B878" s="4">
        <v>20045</v>
      </c>
      <c r="C878" s="6" t="s">
        <v>2268</v>
      </c>
      <c r="D878" s="6" t="s">
        <v>220</v>
      </c>
      <c r="E878" s="4">
        <v>20173</v>
      </c>
      <c r="F878" s="4">
        <v>20173</v>
      </c>
      <c r="G878" s="4">
        <v>20173</v>
      </c>
      <c r="H878" s="37">
        <v>857827966</v>
      </c>
      <c r="I878" s="37">
        <v>1010220986.9777499</v>
      </c>
      <c r="J878" s="37">
        <v>1061555726.80786</v>
      </c>
      <c r="K878" s="4" t="str">
        <f>VLOOKUP(B878,altitude!$B$3:$E$3232,4)</f>
        <v>L</v>
      </c>
      <c r="L878" s="4">
        <f>VLOOKUP(B878,fuelregion!$C$5:$D$3233,2,FALSE)</f>
        <v>300001000</v>
      </c>
      <c r="M878" s="4">
        <f>VLOOKUP(B878,fuelregion!$H$5:$I$3113,2,FALSE)</f>
        <v>300001000</v>
      </c>
      <c r="N878" s="4">
        <f>VLOOKUP(B878,imbin!$B$4:$D$3233,2,FALSE)</f>
        <v>0</v>
      </c>
      <c r="O878" s="4" t="str">
        <f>VLOOKUP(B878,imbin!$B$4:$D$3233,3,FALSE)</f>
        <v>MOVES</v>
      </c>
      <c r="P878" s="4">
        <f>IF(ISNA(VLOOKUP(B878,rampbin!$B$4:$G$1697,6,FALSE)),2,VLOOKUP(B878,rampbin!$B$4:$G$1697,6,FALSE))</f>
        <v>2</v>
      </c>
      <c r="Q878" s="4" t="str">
        <f>IF(ISNA(VLOOKUP(B878,rampbin!$B$4:$G$1697,5,FALSE)),"MOVES",VLOOKUP(B878,rampbin!$B$4:$G$1697,5,FALSE))</f>
        <v>MOVES</v>
      </c>
      <c r="R878" s="4" t="s">
        <v>1877</v>
      </c>
      <c r="S878" s="6" t="s">
        <v>2026</v>
      </c>
      <c r="T878" s="4">
        <f>VLOOKUP(B878,meanLDage!$B$3:$E$3145,4,FALSE)</f>
        <v>4</v>
      </c>
      <c r="U878" s="32">
        <f>VLOOKUP(B878,meanLDage!$B$3:$E$3145,2,FALSE)</f>
        <v>11.005072711590071</v>
      </c>
      <c r="V878" s="4" t="str">
        <f t="shared" si="92"/>
        <v>20_L_300001000_0_3_2</v>
      </c>
      <c r="W878" s="4">
        <v>20173</v>
      </c>
      <c r="X878" s="6"/>
      <c r="Y878" s="8">
        <f t="shared" si="93"/>
        <v>20173</v>
      </c>
      <c r="Z878" s="6" t="b">
        <f t="shared" si="91"/>
        <v>1</v>
      </c>
      <c r="AA878" s="6">
        <f t="shared" si="94"/>
        <v>20173</v>
      </c>
      <c r="AB878" s="4">
        <f t="shared" si="95"/>
        <v>4</v>
      </c>
      <c r="AC878" s="32">
        <f t="shared" si="96"/>
        <v>11.005072711590071</v>
      </c>
      <c r="AD878" s="4">
        <f>VLOOKUP($B878,meanLDage!$Z$3:$AC$3145,4,FALSE)</f>
        <v>3</v>
      </c>
      <c r="AE878" s="32">
        <f>VLOOKUP($B878,meanLDage!$Z$3:$AC$3145,2,FALSE)</f>
        <v>10.176726228679764</v>
      </c>
      <c r="AF878" s="6">
        <f>VLOOKUP(V878,'2017 rep county selection'!$A$1:$C$281,3,FALSE)</f>
        <v>20173</v>
      </c>
      <c r="AH878" s="9">
        <f t="shared" si="97"/>
        <v>20173</v>
      </c>
    </row>
    <row r="879" spans="1:34" ht="15.75" customHeight="1" x14ac:dyDescent="0.3">
      <c r="A879" s="4">
        <v>20</v>
      </c>
      <c r="B879" s="4">
        <v>20047</v>
      </c>
      <c r="C879" s="6" t="s">
        <v>2268</v>
      </c>
      <c r="D879" s="6" t="s">
        <v>472</v>
      </c>
      <c r="E879" s="4">
        <v>20111</v>
      </c>
      <c r="F879" s="4">
        <v>20111</v>
      </c>
      <c r="G879" s="4">
        <v>20111</v>
      </c>
      <c r="H879" s="37">
        <v>46594517</v>
      </c>
      <c r="I879" s="37">
        <v>54451788.710367799</v>
      </c>
      <c r="J879" s="37">
        <v>55866901.2187806</v>
      </c>
      <c r="K879" s="4" t="str">
        <f>VLOOKUP(B879,altitude!$B$3:$E$3232,4)</f>
        <v>L</v>
      </c>
      <c r="L879" s="4">
        <f>VLOOKUP(B879,fuelregion!$C$5:$D$3233,2,FALSE)</f>
        <v>300001000</v>
      </c>
      <c r="M879" s="4">
        <f>VLOOKUP(B879,fuelregion!$H$5:$I$3113,2,FALSE)</f>
        <v>300001000</v>
      </c>
      <c r="N879" s="4">
        <f>VLOOKUP(B879,imbin!$B$4:$D$3233,2,FALSE)</f>
        <v>0</v>
      </c>
      <c r="O879" s="4" t="str">
        <f>VLOOKUP(B879,imbin!$B$4:$D$3233,3,FALSE)</f>
        <v>MOVES</v>
      </c>
      <c r="P879" s="4">
        <f>IF(ISNA(VLOOKUP(B879,rampbin!$B$4:$G$1697,6,FALSE)),2,VLOOKUP(B879,rampbin!$B$4:$G$1697,6,FALSE))</f>
        <v>2</v>
      </c>
      <c r="Q879" s="4" t="str">
        <f>IF(ISNA(VLOOKUP(B879,rampbin!$B$4:$G$1697,5,FALSE)),"MOVES",VLOOKUP(B879,rampbin!$B$4:$G$1697,5,FALSE))</f>
        <v>MOVES</v>
      </c>
      <c r="R879" s="4" t="s">
        <v>1880</v>
      </c>
      <c r="S879" s="6" t="s">
        <v>1851</v>
      </c>
      <c r="T879" s="4">
        <f>VLOOKUP(B879,meanLDage!$B$3:$E$3145,4,FALSE)</f>
        <v>5</v>
      </c>
      <c r="U879" s="32">
        <f>VLOOKUP(B879,meanLDage!$B$3:$E$3145,2,FALSE)</f>
        <v>14.192774261301377</v>
      </c>
      <c r="V879" s="4" t="str">
        <f t="shared" si="92"/>
        <v>20_L_300001000_0_4_2</v>
      </c>
      <c r="W879" s="4">
        <v>20155</v>
      </c>
      <c r="X879" s="6"/>
      <c r="Y879" s="8">
        <f t="shared" si="93"/>
        <v>20155</v>
      </c>
      <c r="Z879" s="6" t="b">
        <f t="shared" si="91"/>
        <v>0</v>
      </c>
      <c r="AA879" s="6">
        <f t="shared" si="94"/>
        <v>20111</v>
      </c>
      <c r="AB879" s="4">
        <f t="shared" si="95"/>
        <v>5</v>
      </c>
      <c r="AC879" s="32">
        <f t="shared" si="96"/>
        <v>14.192774261301377</v>
      </c>
      <c r="AD879" s="4">
        <f>VLOOKUP($B879,meanLDage!$Z$3:$AC$3145,4,FALSE)</f>
        <v>4</v>
      </c>
      <c r="AE879" s="32">
        <f>VLOOKUP($B879,meanLDage!$Z$3:$AC$3145,2,FALSE)</f>
        <v>12.553403404545438</v>
      </c>
      <c r="AF879" s="6">
        <f>VLOOKUP(V879,'2017 rep county selection'!$A$1:$C$281,3,FALSE)</f>
        <v>20177</v>
      </c>
      <c r="AH879" s="9">
        <f t="shared" si="97"/>
        <v>20177</v>
      </c>
    </row>
    <row r="880" spans="1:34" ht="15.75" customHeight="1" x14ac:dyDescent="0.3">
      <c r="A880" s="4">
        <v>20</v>
      </c>
      <c r="B880" s="4">
        <v>20049</v>
      </c>
      <c r="C880" s="6" t="s">
        <v>2268</v>
      </c>
      <c r="D880" s="6" t="s">
        <v>612</v>
      </c>
      <c r="E880" s="4">
        <v>20111</v>
      </c>
      <c r="F880" s="4">
        <v>20111</v>
      </c>
      <c r="G880" s="4">
        <v>20111</v>
      </c>
      <c r="H880" s="37">
        <v>26973552</v>
      </c>
      <c r="I880" s="37">
        <v>24825337.216021601</v>
      </c>
      <c r="J880" s="37">
        <v>25513614.2588888</v>
      </c>
      <c r="K880" s="4" t="str">
        <f>VLOOKUP(B880,altitude!$B$3:$E$3232,4)</f>
        <v>L</v>
      </c>
      <c r="L880" s="4">
        <f>VLOOKUP(B880,fuelregion!$C$5:$D$3233,2,FALSE)</f>
        <v>300001000</v>
      </c>
      <c r="M880" s="4">
        <f>VLOOKUP(B880,fuelregion!$H$5:$I$3113,2,FALSE)</f>
        <v>300001000</v>
      </c>
      <c r="N880" s="4">
        <f>VLOOKUP(B880,imbin!$B$4:$D$3233,2,FALSE)</f>
        <v>0</v>
      </c>
      <c r="O880" s="4" t="str">
        <f>VLOOKUP(B880,imbin!$B$4:$D$3233,3,FALSE)</f>
        <v>MOVES</v>
      </c>
      <c r="P880" s="4">
        <f>IF(ISNA(VLOOKUP(B880,rampbin!$B$4:$G$1697,6,FALSE)),2,VLOOKUP(B880,rampbin!$B$4:$G$1697,6,FALSE))</f>
        <v>2</v>
      </c>
      <c r="Q880" s="4" t="str">
        <f>IF(ISNA(VLOOKUP(B880,rampbin!$B$4:$G$1697,5,FALSE)),"MOVES",VLOOKUP(B880,rampbin!$B$4:$G$1697,5,FALSE))</f>
        <v>MOVES</v>
      </c>
      <c r="R880" s="4" t="s">
        <v>1880</v>
      </c>
      <c r="S880" s="6" t="s">
        <v>1851</v>
      </c>
      <c r="T880" s="4">
        <f>VLOOKUP(B880,meanLDage!$B$3:$E$3145,4,FALSE)</f>
        <v>6</v>
      </c>
      <c r="U880" s="32">
        <f>VLOOKUP(B880,meanLDage!$B$3:$E$3145,2,FALSE)</f>
        <v>15.518080432552596</v>
      </c>
      <c r="V880" s="4" t="str">
        <f t="shared" si="92"/>
        <v>20_L_300001000_0_5_2</v>
      </c>
      <c r="W880" s="4">
        <v>20017</v>
      </c>
      <c r="X880" s="6"/>
      <c r="Y880" s="8">
        <f t="shared" si="93"/>
        <v>20017</v>
      </c>
      <c r="Z880" s="6" t="b">
        <f t="shared" si="91"/>
        <v>0</v>
      </c>
      <c r="AA880" s="6">
        <f t="shared" si="94"/>
        <v>20111</v>
      </c>
      <c r="AB880" s="4">
        <f t="shared" si="95"/>
        <v>6</v>
      </c>
      <c r="AC880" s="32">
        <f t="shared" si="96"/>
        <v>15.518080432552596</v>
      </c>
      <c r="AD880" s="4">
        <f>VLOOKUP($B880,meanLDage!$Z$3:$AC$3145,4,FALSE)</f>
        <v>5</v>
      </c>
      <c r="AE880" s="32">
        <f>VLOOKUP($B880,meanLDage!$Z$3:$AC$3145,2,FALSE)</f>
        <v>13.986450935020915</v>
      </c>
      <c r="AF880" s="6">
        <f>VLOOKUP(V880,'2017 rep county selection'!$A$1:$C$281,3,FALSE)</f>
        <v>20099</v>
      </c>
      <c r="AH880" s="9">
        <f t="shared" si="97"/>
        <v>20099</v>
      </c>
    </row>
    <row r="881" spans="1:34" ht="15.75" customHeight="1" x14ac:dyDescent="0.3">
      <c r="A881" s="4">
        <v>20</v>
      </c>
      <c r="B881" s="4">
        <v>20051</v>
      </c>
      <c r="C881" s="6" t="s">
        <v>2268</v>
      </c>
      <c r="D881" s="6" t="s">
        <v>613</v>
      </c>
      <c r="E881" s="4">
        <v>20173</v>
      </c>
      <c r="F881" s="4">
        <v>20173</v>
      </c>
      <c r="G881" s="4">
        <v>20173</v>
      </c>
      <c r="H881" s="37">
        <v>325700496</v>
      </c>
      <c r="I881" s="37">
        <v>355775008.49106199</v>
      </c>
      <c r="J881" s="37">
        <v>369773170.351816</v>
      </c>
      <c r="K881" s="4" t="str">
        <f>VLOOKUP(B881,altitude!$B$3:$E$3232,4)</f>
        <v>L</v>
      </c>
      <c r="L881" s="4">
        <f>VLOOKUP(B881,fuelregion!$C$5:$D$3233,2,FALSE)</f>
        <v>300001000</v>
      </c>
      <c r="M881" s="4">
        <f>VLOOKUP(B881,fuelregion!$H$5:$I$3113,2,FALSE)</f>
        <v>300001000</v>
      </c>
      <c r="N881" s="4">
        <f>VLOOKUP(B881,imbin!$B$4:$D$3233,2,FALSE)</f>
        <v>0</v>
      </c>
      <c r="O881" s="4" t="str">
        <f>VLOOKUP(B881,imbin!$B$4:$D$3233,3,FALSE)</f>
        <v>MOVES</v>
      </c>
      <c r="P881" s="4">
        <f>IF(ISNA(VLOOKUP(B881,rampbin!$B$4:$G$1697,6,FALSE)),2,VLOOKUP(B881,rampbin!$B$4:$G$1697,6,FALSE))</f>
        <v>2</v>
      </c>
      <c r="Q881" s="4" t="str">
        <f>IF(ISNA(VLOOKUP(B881,rampbin!$B$4:$G$1697,5,FALSE)),"MOVES",VLOOKUP(B881,rampbin!$B$4:$G$1697,5,FALSE))</f>
        <v>MOVES</v>
      </c>
      <c r="R881" s="4" t="s">
        <v>1880</v>
      </c>
      <c r="S881" s="6" t="s">
        <v>1851</v>
      </c>
      <c r="T881" s="4">
        <f>VLOOKUP(B881,meanLDage!$B$3:$E$3145,4,FALSE)</f>
        <v>4</v>
      </c>
      <c r="U881" s="32">
        <f>VLOOKUP(B881,meanLDage!$B$3:$E$3145,2,FALSE)</f>
        <v>12.362154804349029</v>
      </c>
      <c r="V881" s="4" t="str">
        <f t="shared" si="92"/>
        <v>20_L_300001000_0_4_2</v>
      </c>
      <c r="W881" s="4">
        <v>20173</v>
      </c>
      <c r="X881" s="6"/>
      <c r="Y881" s="8">
        <f t="shared" si="93"/>
        <v>20173</v>
      </c>
      <c r="Z881" s="6" t="b">
        <f t="shared" si="91"/>
        <v>1</v>
      </c>
      <c r="AA881" s="6">
        <f t="shared" si="94"/>
        <v>20173</v>
      </c>
      <c r="AB881" s="4">
        <f t="shared" si="95"/>
        <v>4</v>
      </c>
      <c r="AC881" s="32">
        <f t="shared" si="96"/>
        <v>12.362154804349029</v>
      </c>
      <c r="AD881" s="4">
        <f>VLOOKUP($B881,meanLDage!$Z$3:$AC$3145,4,FALSE)</f>
        <v>4</v>
      </c>
      <c r="AE881" s="32">
        <f>VLOOKUP($B881,meanLDage!$Z$3:$AC$3145,2,FALSE)</f>
        <v>11.003025612862375</v>
      </c>
      <c r="AF881" s="6">
        <f>VLOOKUP(V881,'2017 rep county selection'!$A$1:$C$281,3,FALSE)</f>
        <v>20177</v>
      </c>
      <c r="AH881" s="9">
        <f t="shared" si="97"/>
        <v>20177</v>
      </c>
    </row>
    <row r="882" spans="1:34" ht="15.75" customHeight="1" x14ac:dyDescent="0.3">
      <c r="A882" s="4">
        <v>20</v>
      </c>
      <c r="B882" s="4">
        <v>20053</v>
      </c>
      <c r="C882" s="6" t="s">
        <v>2268</v>
      </c>
      <c r="D882" s="6" t="s">
        <v>614</v>
      </c>
      <c r="E882" s="4">
        <v>20111</v>
      </c>
      <c r="F882" s="4">
        <v>20111</v>
      </c>
      <c r="G882" s="4">
        <v>20111</v>
      </c>
      <c r="H882" s="37">
        <v>168483805</v>
      </c>
      <c r="I882" s="37">
        <v>174896159.87482601</v>
      </c>
      <c r="J882" s="37">
        <v>179331725.157049</v>
      </c>
      <c r="K882" s="4" t="str">
        <f>VLOOKUP(B882,altitude!$B$3:$E$3232,4)</f>
        <v>L</v>
      </c>
      <c r="L882" s="4">
        <f>VLOOKUP(B882,fuelregion!$C$5:$D$3233,2,FALSE)</f>
        <v>300001000</v>
      </c>
      <c r="M882" s="4">
        <f>VLOOKUP(B882,fuelregion!$H$5:$I$3113,2,FALSE)</f>
        <v>300001000</v>
      </c>
      <c r="N882" s="4">
        <f>VLOOKUP(B882,imbin!$B$4:$D$3233,2,FALSE)</f>
        <v>0</v>
      </c>
      <c r="O882" s="4" t="str">
        <f>VLOOKUP(B882,imbin!$B$4:$D$3233,3,FALSE)</f>
        <v>MOVES</v>
      </c>
      <c r="P882" s="4">
        <f>IF(ISNA(VLOOKUP(B882,rampbin!$B$4:$G$1697,6,FALSE)),2,VLOOKUP(B882,rampbin!$B$4:$G$1697,6,FALSE))</f>
        <v>2</v>
      </c>
      <c r="Q882" s="4" t="str">
        <f>IF(ISNA(VLOOKUP(B882,rampbin!$B$4:$G$1697,5,FALSE)),"MOVES",VLOOKUP(B882,rampbin!$B$4:$G$1697,5,FALSE))</f>
        <v>MOVES</v>
      </c>
      <c r="R882" s="4" t="s">
        <v>1880</v>
      </c>
      <c r="S882" s="6" t="s">
        <v>1851</v>
      </c>
      <c r="T882" s="4">
        <f>VLOOKUP(B882,meanLDage!$B$3:$E$3145,4,FALSE)</f>
        <v>5</v>
      </c>
      <c r="U882" s="32">
        <f>VLOOKUP(B882,meanLDage!$B$3:$E$3145,2,FALSE)</f>
        <v>14.371960604689566</v>
      </c>
      <c r="V882" s="4" t="str">
        <f t="shared" si="92"/>
        <v>20_L_300001000_0_4_2</v>
      </c>
      <c r="W882" s="4">
        <v>20155</v>
      </c>
      <c r="X882" s="6"/>
      <c r="Y882" s="8">
        <f t="shared" si="93"/>
        <v>20155</v>
      </c>
      <c r="Z882" s="6" t="b">
        <f t="shared" si="91"/>
        <v>0</v>
      </c>
      <c r="AA882" s="6">
        <f t="shared" si="94"/>
        <v>20111</v>
      </c>
      <c r="AB882" s="4">
        <f t="shared" si="95"/>
        <v>5</v>
      </c>
      <c r="AC882" s="32">
        <f t="shared" si="96"/>
        <v>14.371960604689566</v>
      </c>
      <c r="AD882" s="4">
        <f>VLOOKUP($B882,meanLDage!$Z$3:$AC$3145,4,FALSE)</f>
        <v>4</v>
      </c>
      <c r="AE882" s="32">
        <f>VLOOKUP($B882,meanLDage!$Z$3:$AC$3145,2,FALSE)</f>
        <v>12.708055444096072</v>
      </c>
      <c r="AF882" s="6">
        <f>VLOOKUP(V882,'2017 rep county selection'!$A$1:$C$281,3,FALSE)</f>
        <v>20177</v>
      </c>
      <c r="AH882" s="9">
        <f t="shared" si="97"/>
        <v>20177</v>
      </c>
    </row>
    <row r="883" spans="1:34" ht="15.75" customHeight="1" x14ac:dyDescent="0.3">
      <c r="A883" s="4">
        <v>20</v>
      </c>
      <c r="B883" s="4">
        <v>20055</v>
      </c>
      <c r="C883" s="6" t="s">
        <v>2268</v>
      </c>
      <c r="D883" s="6" t="s">
        <v>615</v>
      </c>
      <c r="E883" s="4">
        <v>20173</v>
      </c>
      <c r="F883" s="4">
        <v>20173</v>
      </c>
      <c r="G883" s="4">
        <v>20173</v>
      </c>
      <c r="H883" s="37">
        <v>238919225</v>
      </c>
      <c r="I883" s="37">
        <v>316713436.88491899</v>
      </c>
      <c r="J883" s="37">
        <v>330057680.15290999</v>
      </c>
      <c r="K883" s="4" t="str">
        <f>VLOOKUP(B883,altitude!$B$3:$E$3232,4)</f>
        <v>L</v>
      </c>
      <c r="L883" s="4">
        <f>VLOOKUP(B883,fuelregion!$C$5:$D$3233,2,FALSE)</f>
        <v>300001000</v>
      </c>
      <c r="M883" s="4">
        <f>VLOOKUP(B883,fuelregion!$H$5:$I$3113,2,FALSE)</f>
        <v>300001000</v>
      </c>
      <c r="N883" s="4">
        <f>VLOOKUP(B883,imbin!$B$4:$D$3233,2,FALSE)</f>
        <v>0</v>
      </c>
      <c r="O883" s="4" t="str">
        <f>VLOOKUP(B883,imbin!$B$4:$D$3233,3,FALSE)</f>
        <v>MOVES</v>
      </c>
      <c r="P883" s="4">
        <f>IF(ISNA(VLOOKUP(B883,rampbin!$B$4:$G$1697,6,FALSE)),2,VLOOKUP(B883,rampbin!$B$4:$G$1697,6,FALSE))</f>
        <v>2</v>
      </c>
      <c r="Q883" s="4" t="str">
        <f>IF(ISNA(VLOOKUP(B883,rampbin!$B$4:$G$1697,5,FALSE)),"MOVES",VLOOKUP(B883,rampbin!$B$4:$G$1697,5,FALSE))</f>
        <v>MOVES</v>
      </c>
      <c r="R883" s="4" t="s">
        <v>1880</v>
      </c>
      <c r="S883" s="6" t="s">
        <v>1851</v>
      </c>
      <c r="T883" s="4">
        <f>VLOOKUP(B883,meanLDage!$B$3:$E$3145,4,FALSE)</f>
        <v>4</v>
      </c>
      <c r="U883" s="32">
        <f>VLOOKUP(B883,meanLDage!$B$3:$E$3145,2,FALSE)</f>
        <v>12.449144377981746</v>
      </c>
      <c r="V883" s="4" t="str">
        <f t="shared" si="92"/>
        <v>20_L_300001000_0_4_2</v>
      </c>
      <c r="W883" s="4">
        <v>20173</v>
      </c>
      <c r="X883" s="6"/>
      <c r="Y883" s="8">
        <f t="shared" si="93"/>
        <v>20173</v>
      </c>
      <c r="Z883" s="6" t="b">
        <f t="shared" si="91"/>
        <v>1</v>
      </c>
      <c r="AA883" s="6">
        <f t="shared" si="94"/>
        <v>20173</v>
      </c>
      <c r="AB883" s="4">
        <f t="shared" si="95"/>
        <v>4</v>
      </c>
      <c r="AC883" s="32">
        <f t="shared" si="96"/>
        <v>12.449144377981746</v>
      </c>
      <c r="AD883" s="4">
        <f>VLOOKUP($B883,meanLDage!$Z$3:$AC$3145,4,FALSE)</f>
        <v>4</v>
      </c>
      <c r="AE883" s="32">
        <f>VLOOKUP($B883,meanLDage!$Z$3:$AC$3145,2,FALSE)</f>
        <v>11.366706830198327</v>
      </c>
      <c r="AF883" s="6">
        <f>VLOOKUP(V883,'2017 rep county selection'!$A$1:$C$281,3,FALSE)</f>
        <v>20177</v>
      </c>
      <c r="AH883" s="9">
        <f t="shared" si="97"/>
        <v>20177</v>
      </c>
    </row>
    <row r="884" spans="1:34" ht="15.75" customHeight="1" x14ac:dyDescent="0.3">
      <c r="A884" s="4">
        <v>20</v>
      </c>
      <c r="B884" s="4">
        <v>20057</v>
      </c>
      <c r="C884" s="6" t="s">
        <v>2268</v>
      </c>
      <c r="D884" s="6" t="s">
        <v>473</v>
      </c>
      <c r="E884" s="4">
        <v>20111</v>
      </c>
      <c r="F884" s="4">
        <v>20111</v>
      </c>
      <c r="G884" s="4">
        <v>20111</v>
      </c>
      <c r="H884" s="37">
        <v>222510379</v>
      </c>
      <c r="I884" s="37">
        <v>328862001.088669</v>
      </c>
      <c r="J884" s="37">
        <v>342323370.892995</v>
      </c>
      <c r="K884" s="4" t="str">
        <f>VLOOKUP(B884,altitude!$B$3:$E$3232,4)</f>
        <v>L</v>
      </c>
      <c r="L884" s="4">
        <f>VLOOKUP(B884,fuelregion!$C$5:$D$3233,2,FALSE)</f>
        <v>300001000</v>
      </c>
      <c r="M884" s="4">
        <f>VLOOKUP(B884,fuelregion!$H$5:$I$3113,2,FALSE)</f>
        <v>300001000</v>
      </c>
      <c r="N884" s="4">
        <f>VLOOKUP(B884,imbin!$B$4:$D$3233,2,FALSE)</f>
        <v>0</v>
      </c>
      <c r="O884" s="4" t="str">
        <f>VLOOKUP(B884,imbin!$B$4:$D$3233,3,FALSE)</f>
        <v>MOVES</v>
      </c>
      <c r="P884" s="4">
        <f>IF(ISNA(VLOOKUP(B884,rampbin!$B$4:$G$1697,6,FALSE)),2,VLOOKUP(B884,rampbin!$B$4:$G$1697,6,FALSE))</f>
        <v>2</v>
      </c>
      <c r="Q884" s="4" t="str">
        <f>IF(ISNA(VLOOKUP(B884,rampbin!$B$4:$G$1697,5,FALSE)),"MOVES",VLOOKUP(B884,rampbin!$B$4:$G$1697,5,FALSE))</f>
        <v>MOVES</v>
      </c>
      <c r="R884" s="4" t="s">
        <v>1880</v>
      </c>
      <c r="S884" s="6" t="s">
        <v>1851</v>
      </c>
      <c r="T884" s="4">
        <f>VLOOKUP(B884,meanLDage!$B$3:$E$3145,4,FALSE)</f>
        <v>4</v>
      </c>
      <c r="U884" s="32">
        <f>VLOOKUP(B884,meanLDage!$B$3:$E$3145,2,FALSE)</f>
        <v>12.995974910192349</v>
      </c>
      <c r="V884" s="4" t="str">
        <f t="shared" si="92"/>
        <v>20_L_300001000_0_4_2</v>
      </c>
      <c r="W884" s="4">
        <v>20173</v>
      </c>
      <c r="X884" s="6"/>
      <c r="Y884" s="8">
        <f t="shared" si="93"/>
        <v>20173</v>
      </c>
      <c r="Z884" s="6" t="b">
        <f t="shared" si="91"/>
        <v>0</v>
      </c>
      <c r="AA884" s="6">
        <f t="shared" si="94"/>
        <v>20111</v>
      </c>
      <c r="AB884" s="4">
        <f t="shared" si="95"/>
        <v>4</v>
      </c>
      <c r="AC884" s="32">
        <f t="shared" si="96"/>
        <v>12.995974910192349</v>
      </c>
      <c r="AD884" s="4">
        <f>VLOOKUP($B884,meanLDage!$Z$3:$AC$3145,4,FALSE)</f>
        <v>4</v>
      </c>
      <c r="AE884" s="32">
        <f>VLOOKUP($B884,meanLDage!$Z$3:$AC$3145,2,FALSE)</f>
        <v>11.996338963366917</v>
      </c>
      <c r="AF884" s="6">
        <f>VLOOKUP(V884,'2017 rep county selection'!$A$1:$C$281,3,FALSE)</f>
        <v>20177</v>
      </c>
      <c r="AH884" s="9">
        <f t="shared" si="97"/>
        <v>20177</v>
      </c>
    </row>
    <row r="885" spans="1:34" ht="15.75" customHeight="1" x14ac:dyDescent="0.3">
      <c r="A885" s="4">
        <v>20</v>
      </c>
      <c r="B885" s="4">
        <v>20059</v>
      </c>
      <c r="C885" s="6" t="s">
        <v>2268</v>
      </c>
      <c r="D885" s="6" t="s">
        <v>36</v>
      </c>
      <c r="E885" s="4">
        <v>20111</v>
      </c>
      <c r="F885" s="4">
        <v>20111</v>
      </c>
      <c r="G885" s="4">
        <v>20111</v>
      </c>
      <c r="H885" s="37">
        <v>421423732</v>
      </c>
      <c r="I885" s="37">
        <v>385242446.40447098</v>
      </c>
      <c r="J885" s="37">
        <v>397570657.60321099</v>
      </c>
      <c r="K885" s="4" t="str">
        <f>VLOOKUP(B885,altitude!$B$3:$E$3232,4)</f>
        <v>L</v>
      </c>
      <c r="L885" s="4">
        <f>VLOOKUP(B885,fuelregion!$C$5:$D$3233,2,FALSE)</f>
        <v>300001000</v>
      </c>
      <c r="M885" s="4">
        <f>VLOOKUP(B885,fuelregion!$H$5:$I$3113,2,FALSE)</f>
        <v>300001000</v>
      </c>
      <c r="N885" s="4">
        <f>VLOOKUP(B885,imbin!$B$4:$D$3233,2,FALSE)</f>
        <v>0</v>
      </c>
      <c r="O885" s="4" t="str">
        <f>VLOOKUP(B885,imbin!$B$4:$D$3233,3,FALSE)</f>
        <v>MOVES</v>
      </c>
      <c r="P885" s="4">
        <f>IF(ISNA(VLOOKUP(B885,rampbin!$B$4:$G$1697,6,FALSE)),2,VLOOKUP(B885,rampbin!$B$4:$G$1697,6,FALSE))</f>
        <v>2</v>
      </c>
      <c r="Q885" s="4" t="str">
        <f>IF(ISNA(VLOOKUP(B885,rampbin!$B$4:$G$1697,5,FALSE)),"MOVES",VLOOKUP(B885,rampbin!$B$4:$G$1697,5,FALSE))</f>
        <v>MOVES</v>
      </c>
      <c r="R885" s="4" t="s">
        <v>1880</v>
      </c>
      <c r="S885" s="6" t="s">
        <v>1851</v>
      </c>
      <c r="T885" s="4">
        <f>VLOOKUP(B885,meanLDage!$B$3:$E$3145,4,FALSE)</f>
        <v>5</v>
      </c>
      <c r="U885" s="32">
        <f>VLOOKUP(B885,meanLDage!$B$3:$E$3145,2,FALSE)</f>
        <v>13.564323235954706</v>
      </c>
      <c r="V885" s="4" t="str">
        <f t="shared" si="92"/>
        <v>20_L_300001000_0_4_2</v>
      </c>
      <c r="W885" s="4">
        <v>20155</v>
      </c>
      <c r="X885" s="6"/>
      <c r="Y885" s="8">
        <f t="shared" si="93"/>
        <v>20155</v>
      </c>
      <c r="Z885" s="6" t="b">
        <f t="shared" si="91"/>
        <v>0</v>
      </c>
      <c r="AA885" s="6">
        <f t="shared" si="94"/>
        <v>20111</v>
      </c>
      <c r="AB885" s="4">
        <f t="shared" si="95"/>
        <v>5</v>
      </c>
      <c r="AC885" s="32">
        <f t="shared" si="96"/>
        <v>13.564323235954706</v>
      </c>
      <c r="AD885" s="4">
        <f>VLOOKUP($B885,meanLDage!$Z$3:$AC$3145,4,FALSE)</f>
        <v>4</v>
      </c>
      <c r="AE885" s="32">
        <f>VLOOKUP($B885,meanLDage!$Z$3:$AC$3145,2,FALSE)</f>
        <v>12.316495165483575</v>
      </c>
      <c r="AF885" s="6">
        <f>VLOOKUP(V885,'2017 rep county selection'!$A$1:$C$281,3,FALSE)</f>
        <v>20177</v>
      </c>
      <c r="AH885" s="9">
        <f t="shared" si="97"/>
        <v>20177</v>
      </c>
    </row>
    <row r="886" spans="1:34" ht="15.75" customHeight="1" x14ac:dyDescent="0.3">
      <c r="A886" s="4">
        <v>20</v>
      </c>
      <c r="B886" s="4">
        <v>20061</v>
      </c>
      <c r="C886" s="6" t="s">
        <v>2268</v>
      </c>
      <c r="D886" s="6" t="s">
        <v>616</v>
      </c>
      <c r="E886" s="4">
        <v>20173</v>
      </c>
      <c r="F886" s="4">
        <v>20173</v>
      </c>
      <c r="G886" s="4">
        <v>20173</v>
      </c>
      <c r="H886" s="37">
        <v>270858387</v>
      </c>
      <c r="I886" s="37">
        <v>379827286.37809801</v>
      </c>
      <c r="J886" s="37">
        <v>397544845.00418597</v>
      </c>
      <c r="K886" s="4" t="str">
        <f>VLOOKUP(B886,altitude!$B$3:$E$3232,4)</f>
        <v>L</v>
      </c>
      <c r="L886" s="4">
        <f>VLOOKUP(B886,fuelregion!$C$5:$D$3233,2,FALSE)</f>
        <v>300001000</v>
      </c>
      <c r="M886" s="4">
        <f>VLOOKUP(B886,fuelregion!$H$5:$I$3113,2,FALSE)</f>
        <v>300001000</v>
      </c>
      <c r="N886" s="4">
        <f>VLOOKUP(B886,imbin!$B$4:$D$3233,2,FALSE)</f>
        <v>0</v>
      </c>
      <c r="O886" s="4" t="str">
        <f>VLOOKUP(B886,imbin!$B$4:$D$3233,3,FALSE)</f>
        <v>MOVES</v>
      </c>
      <c r="P886" s="4">
        <f>IF(ISNA(VLOOKUP(B886,rampbin!$B$4:$G$1697,6,FALSE)),2,VLOOKUP(B886,rampbin!$B$4:$G$1697,6,FALSE))</f>
        <v>2</v>
      </c>
      <c r="Q886" s="4" t="str">
        <f>IF(ISNA(VLOOKUP(B886,rampbin!$B$4:$G$1697,5,FALSE)),"MOVES",VLOOKUP(B886,rampbin!$B$4:$G$1697,5,FALSE))</f>
        <v>MOVES</v>
      </c>
      <c r="R886" s="4" t="s">
        <v>1880</v>
      </c>
      <c r="S886" s="6" t="s">
        <v>1851</v>
      </c>
      <c r="T886" s="4">
        <f>VLOOKUP(B886,meanLDage!$B$3:$E$3145,4,FALSE)</f>
        <v>3</v>
      </c>
      <c r="U886" s="32">
        <f>VLOOKUP(B886,meanLDage!$B$3:$E$3145,2,FALSE)</f>
        <v>10.699117041342735</v>
      </c>
      <c r="V886" s="4" t="str">
        <f t="shared" si="92"/>
        <v>20_L_300001000_0_3_2</v>
      </c>
      <c r="W886" s="4">
        <v>20161</v>
      </c>
      <c r="X886" s="6"/>
      <c r="Y886" s="8">
        <f t="shared" si="93"/>
        <v>20161</v>
      </c>
      <c r="Z886" s="6" t="b">
        <f t="shared" si="91"/>
        <v>0</v>
      </c>
      <c r="AA886" s="6">
        <f t="shared" si="94"/>
        <v>20173</v>
      </c>
      <c r="AB886" s="4">
        <f t="shared" si="95"/>
        <v>3</v>
      </c>
      <c r="AC886" s="32">
        <f t="shared" si="96"/>
        <v>10.699117041342735</v>
      </c>
      <c r="AD886" s="4">
        <f>VLOOKUP($B886,meanLDage!$Z$3:$AC$3145,4,FALSE)</f>
        <v>3</v>
      </c>
      <c r="AE886" s="32">
        <f>VLOOKUP($B886,meanLDage!$Z$3:$AC$3145,2,FALSE)</f>
        <v>9.7974995146496582</v>
      </c>
      <c r="AF886" s="6">
        <f>VLOOKUP(V886,'2017 rep county selection'!$A$1:$C$281,3,FALSE)</f>
        <v>20173</v>
      </c>
      <c r="AH886" s="9">
        <f t="shared" si="97"/>
        <v>20173</v>
      </c>
    </row>
    <row r="887" spans="1:34" ht="15.75" customHeight="1" x14ac:dyDescent="0.3">
      <c r="A887" s="4">
        <v>20</v>
      </c>
      <c r="B887" s="4">
        <v>20063</v>
      </c>
      <c r="C887" s="6" t="s">
        <v>2268</v>
      </c>
      <c r="D887" s="6" t="s">
        <v>617</v>
      </c>
      <c r="E887" s="4">
        <v>20111</v>
      </c>
      <c r="F887" s="4">
        <v>20111</v>
      </c>
      <c r="G887" s="4">
        <v>20111</v>
      </c>
      <c r="H887" s="37">
        <v>219783206</v>
      </c>
      <c r="I887" s="37">
        <v>155376142.62816301</v>
      </c>
      <c r="J887" s="37">
        <v>159219722.87121099</v>
      </c>
      <c r="K887" s="4" t="str">
        <f>VLOOKUP(B887,altitude!$B$3:$E$3232,4)</f>
        <v>L</v>
      </c>
      <c r="L887" s="4">
        <f>VLOOKUP(B887,fuelregion!$C$5:$D$3233,2,FALSE)</f>
        <v>300001000</v>
      </c>
      <c r="M887" s="4">
        <f>VLOOKUP(B887,fuelregion!$H$5:$I$3113,2,FALSE)</f>
        <v>300001000</v>
      </c>
      <c r="N887" s="4">
        <f>VLOOKUP(B887,imbin!$B$4:$D$3233,2,FALSE)</f>
        <v>0</v>
      </c>
      <c r="O887" s="4" t="str">
        <f>VLOOKUP(B887,imbin!$B$4:$D$3233,3,FALSE)</f>
        <v>MOVES</v>
      </c>
      <c r="P887" s="4">
        <f>IF(ISNA(VLOOKUP(B887,rampbin!$B$4:$G$1697,6,FALSE)),2,VLOOKUP(B887,rampbin!$B$4:$G$1697,6,FALSE))</f>
        <v>2</v>
      </c>
      <c r="Q887" s="4" t="str">
        <f>IF(ISNA(VLOOKUP(B887,rampbin!$B$4:$G$1697,5,FALSE)),"MOVES",VLOOKUP(B887,rampbin!$B$4:$G$1697,5,FALSE))</f>
        <v>MOVES</v>
      </c>
      <c r="R887" s="4" t="s">
        <v>1880</v>
      </c>
      <c r="S887" s="6" t="s">
        <v>1851</v>
      </c>
      <c r="T887" s="4">
        <f>VLOOKUP(B887,meanLDage!$B$3:$E$3145,4,FALSE)</f>
        <v>5</v>
      </c>
      <c r="U887" s="32">
        <f>VLOOKUP(B887,meanLDage!$B$3:$E$3145,2,FALSE)</f>
        <v>14.752869166746368</v>
      </c>
      <c r="V887" s="4" t="str">
        <f t="shared" si="92"/>
        <v>20_L_300001000_0_5_2</v>
      </c>
      <c r="W887" s="4">
        <v>20155</v>
      </c>
      <c r="X887" s="6"/>
      <c r="Y887" s="8">
        <f t="shared" si="93"/>
        <v>20155</v>
      </c>
      <c r="Z887" s="6" t="b">
        <f t="shared" si="91"/>
        <v>0</v>
      </c>
      <c r="AA887" s="6">
        <f t="shared" si="94"/>
        <v>20111</v>
      </c>
      <c r="AB887" s="4">
        <f t="shared" si="95"/>
        <v>5</v>
      </c>
      <c r="AC887" s="32">
        <f t="shared" si="96"/>
        <v>14.752869166746368</v>
      </c>
      <c r="AD887" s="4">
        <f>VLOOKUP($B887,meanLDage!$Z$3:$AC$3145,4,FALSE)</f>
        <v>5</v>
      </c>
      <c r="AE887" s="32">
        <f>VLOOKUP($B887,meanLDage!$Z$3:$AC$3145,2,FALSE)</f>
        <v>13.195117747257191</v>
      </c>
      <c r="AF887" s="6">
        <f>VLOOKUP(V887,'2017 rep county selection'!$A$1:$C$281,3,FALSE)</f>
        <v>20099</v>
      </c>
      <c r="AH887" s="9">
        <f t="shared" si="97"/>
        <v>20099</v>
      </c>
    </row>
    <row r="888" spans="1:34" ht="15.75" customHeight="1" x14ac:dyDescent="0.3">
      <c r="A888" s="4">
        <v>20</v>
      </c>
      <c r="B888" s="4">
        <v>20065</v>
      </c>
      <c r="C888" s="6" t="s">
        <v>2268</v>
      </c>
      <c r="D888" s="6" t="s">
        <v>78</v>
      </c>
      <c r="E888" s="4">
        <v>20111</v>
      </c>
      <c r="F888" s="4">
        <v>20111</v>
      </c>
      <c r="G888" s="4">
        <v>20111</v>
      </c>
      <c r="H888" s="37">
        <v>23134994</v>
      </c>
      <c r="I888" s="37">
        <v>36121839.889814101</v>
      </c>
      <c r="J888" s="37">
        <v>37078846.467973001</v>
      </c>
      <c r="K888" s="4" t="str">
        <f>VLOOKUP(B888,altitude!$B$3:$E$3232,4)</f>
        <v>L</v>
      </c>
      <c r="L888" s="4">
        <f>VLOOKUP(B888,fuelregion!$C$5:$D$3233,2,FALSE)</f>
        <v>300001000</v>
      </c>
      <c r="M888" s="4">
        <f>VLOOKUP(B888,fuelregion!$H$5:$I$3113,2,FALSE)</f>
        <v>300001000</v>
      </c>
      <c r="N888" s="4">
        <f>VLOOKUP(B888,imbin!$B$4:$D$3233,2,FALSE)</f>
        <v>0</v>
      </c>
      <c r="O888" s="4" t="str">
        <f>VLOOKUP(B888,imbin!$B$4:$D$3233,3,FALSE)</f>
        <v>MOVES</v>
      </c>
      <c r="P888" s="4">
        <f>IF(ISNA(VLOOKUP(B888,rampbin!$B$4:$G$1697,6,FALSE)),2,VLOOKUP(B888,rampbin!$B$4:$G$1697,6,FALSE))</f>
        <v>2</v>
      </c>
      <c r="Q888" s="4" t="str">
        <f>IF(ISNA(VLOOKUP(B888,rampbin!$B$4:$G$1697,5,FALSE)),"MOVES",VLOOKUP(B888,rampbin!$B$4:$G$1697,5,FALSE))</f>
        <v>MOVES</v>
      </c>
      <c r="R888" s="4" t="s">
        <v>1880</v>
      </c>
      <c r="S888" s="6" t="s">
        <v>1851</v>
      </c>
      <c r="T888" s="4">
        <f>VLOOKUP(B888,meanLDage!$B$3:$E$3145,4,FALSE)</f>
        <v>6</v>
      </c>
      <c r="U888" s="32">
        <f>VLOOKUP(B888,meanLDage!$B$3:$E$3145,2,FALSE)</f>
        <v>15.300448430100882</v>
      </c>
      <c r="V888" s="4" t="str">
        <f t="shared" si="92"/>
        <v>20_L_300001000_0_5_2</v>
      </c>
      <c r="W888" s="4">
        <v>20017</v>
      </c>
      <c r="X888" s="6"/>
      <c r="Y888" s="8">
        <f t="shared" si="93"/>
        <v>20017</v>
      </c>
      <c r="Z888" s="6" t="b">
        <f t="shared" si="91"/>
        <v>0</v>
      </c>
      <c r="AA888" s="6">
        <f t="shared" si="94"/>
        <v>20111</v>
      </c>
      <c r="AB888" s="4">
        <f t="shared" si="95"/>
        <v>6</v>
      </c>
      <c r="AC888" s="32">
        <f t="shared" si="96"/>
        <v>15.300448430100882</v>
      </c>
      <c r="AD888" s="4">
        <f>VLOOKUP($B888,meanLDage!$Z$3:$AC$3145,4,FALSE)</f>
        <v>5</v>
      </c>
      <c r="AE888" s="32">
        <f>VLOOKUP($B888,meanLDage!$Z$3:$AC$3145,2,FALSE)</f>
        <v>13.251442086264341</v>
      </c>
      <c r="AF888" s="6">
        <f>VLOOKUP(V888,'2017 rep county selection'!$A$1:$C$281,3,FALSE)</f>
        <v>20099</v>
      </c>
      <c r="AH888" s="9">
        <f t="shared" si="97"/>
        <v>20099</v>
      </c>
    </row>
    <row r="889" spans="1:34" ht="15.75" customHeight="1" x14ac:dyDescent="0.3">
      <c r="A889" s="4">
        <v>20</v>
      </c>
      <c r="B889" s="4">
        <v>20067</v>
      </c>
      <c r="C889" s="6" t="s">
        <v>2268</v>
      </c>
      <c r="D889" s="6" t="s">
        <v>110</v>
      </c>
      <c r="E889" s="4">
        <v>20173</v>
      </c>
      <c r="F889" s="4">
        <v>20173</v>
      </c>
      <c r="G889" s="4">
        <v>20173</v>
      </c>
      <c r="H889" s="37">
        <v>39315327</v>
      </c>
      <c r="I889" s="37">
        <v>69524361.462040499</v>
      </c>
      <c r="J889" s="37">
        <v>71931599.217063606</v>
      </c>
      <c r="K889" s="4" t="str">
        <f>VLOOKUP(B889,altitude!$B$3:$E$3232,4)</f>
        <v>L</v>
      </c>
      <c r="L889" s="4">
        <f>VLOOKUP(B889,fuelregion!$C$5:$D$3233,2,FALSE)</f>
        <v>300001000</v>
      </c>
      <c r="M889" s="4">
        <f>VLOOKUP(B889,fuelregion!$H$5:$I$3113,2,FALSE)</f>
        <v>300001000</v>
      </c>
      <c r="N889" s="4">
        <f>VLOOKUP(B889,imbin!$B$4:$D$3233,2,FALSE)</f>
        <v>0</v>
      </c>
      <c r="O889" s="4" t="str">
        <f>VLOOKUP(B889,imbin!$B$4:$D$3233,3,FALSE)</f>
        <v>MOVES</v>
      </c>
      <c r="P889" s="4">
        <f>IF(ISNA(VLOOKUP(B889,rampbin!$B$4:$G$1697,6,FALSE)),2,VLOOKUP(B889,rampbin!$B$4:$G$1697,6,FALSE))</f>
        <v>2</v>
      </c>
      <c r="Q889" s="4" t="str">
        <f>IF(ISNA(VLOOKUP(B889,rampbin!$B$4:$G$1697,5,FALSE)),"MOVES",VLOOKUP(B889,rampbin!$B$4:$G$1697,5,FALSE))</f>
        <v>MOVES</v>
      </c>
      <c r="R889" s="4" t="s">
        <v>1880</v>
      </c>
      <c r="S889" s="6" t="s">
        <v>1851</v>
      </c>
      <c r="T889" s="4">
        <f>VLOOKUP(B889,meanLDage!$B$3:$E$3145,4,FALSE)</f>
        <v>4</v>
      </c>
      <c r="U889" s="32">
        <f>VLOOKUP(B889,meanLDage!$B$3:$E$3145,2,FALSE)</f>
        <v>11.837361790115864</v>
      </c>
      <c r="V889" s="4" t="str">
        <f t="shared" si="92"/>
        <v>20_L_300001000_0_3_2</v>
      </c>
      <c r="W889" s="4">
        <v>20173</v>
      </c>
      <c r="X889" s="6"/>
      <c r="Y889" s="8">
        <f t="shared" si="93"/>
        <v>20173</v>
      </c>
      <c r="Z889" s="6" t="b">
        <f t="shared" si="91"/>
        <v>1</v>
      </c>
      <c r="AA889" s="6">
        <f t="shared" si="94"/>
        <v>20173</v>
      </c>
      <c r="AB889" s="4">
        <f t="shared" si="95"/>
        <v>4</v>
      </c>
      <c r="AC889" s="32">
        <f t="shared" si="96"/>
        <v>11.837361790115864</v>
      </c>
      <c r="AD889" s="4">
        <f>VLOOKUP($B889,meanLDage!$Z$3:$AC$3145,4,FALSE)</f>
        <v>3</v>
      </c>
      <c r="AE889" s="32">
        <f>VLOOKUP($B889,meanLDage!$Z$3:$AC$3145,2,FALSE)</f>
        <v>10.83436327317081</v>
      </c>
      <c r="AF889" s="6">
        <f>VLOOKUP(V889,'2017 rep county selection'!$A$1:$C$281,3,FALSE)</f>
        <v>20173</v>
      </c>
      <c r="AH889" s="9">
        <f t="shared" si="97"/>
        <v>20173</v>
      </c>
    </row>
    <row r="890" spans="1:34" ht="15.75" customHeight="1" x14ac:dyDescent="0.3">
      <c r="A890" s="4">
        <v>20</v>
      </c>
      <c r="B890" s="4">
        <v>20069</v>
      </c>
      <c r="C890" s="6" t="s">
        <v>2268</v>
      </c>
      <c r="D890" s="6" t="s">
        <v>618</v>
      </c>
      <c r="E890" s="4">
        <v>20173</v>
      </c>
      <c r="F890" s="4">
        <v>20173</v>
      </c>
      <c r="G890" s="4">
        <v>20173</v>
      </c>
      <c r="H890" s="37">
        <v>84579911</v>
      </c>
      <c r="I890" s="37">
        <v>113629653.452637</v>
      </c>
      <c r="J890" s="37">
        <v>116574784.329725</v>
      </c>
      <c r="K890" s="4" t="str">
        <f>VLOOKUP(B890,altitude!$B$3:$E$3232,4)</f>
        <v>L</v>
      </c>
      <c r="L890" s="4">
        <f>VLOOKUP(B890,fuelregion!$C$5:$D$3233,2,FALSE)</f>
        <v>300001000</v>
      </c>
      <c r="M890" s="4">
        <f>VLOOKUP(B890,fuelregion!$H$5:$I$3113,2,FALSE)</f>
        <v>300001000</v>
      </c>
      <c r="N890" s="4">
        <f>VLOOKUP(B890,imbin!$B$4:$D$3233,2,FALSE)</f>
        <v>0</v>
      </c>
      <c r="O890" s="4" t="str">
        <f>VLOOKUP(B890,imbin!$B$4:$D$3233,3,FALSE)</f>
        <v>MOVES</v>
      </c>
      <c r="P890" s="4">
        <f>IF(ISNA(VLOOKUP(B890,rampbin!$B$4:$G$1697,6,FALSE)),2,VLOOKUP(B890,rampbin!$B$4:$G$1697,6,FALSE))</f>
        <v>2</v>
      </c>
      <c r="Q890" s="4" t="str">
        <f>IF(ISNA(VLOOKUP(B890,rampbin!$B$4:$G$1697,5,FALSE)),"MOVES",VLOOKUP(B890,rampbin!$B$4:$G$1697,5,FALSE))</f>
        <v>MOVES</v>
      </c>
      <c r="R890" s="4" t="s">
        <v>1880</v>
      </c>
      <c r="S890" s="6" t="s">
        <v>1851</v>
      </c>
      <c r="T890" s="4">
        <f>VLOOKUP(B890,meanLDage!$B$3:$E$3145,4,FALSE)</f>
        <v>4</v>
      </c>
      <c r="U890" s="32">
        <f>VLOOKUP(B890,meanLDage!$B$3:$E$3145,2,FALSE)</f>
        <v>12.199971554534436</v>
      </c>
      <c r="V890" s="4" t="str">
        <f t="shared" si="92"/>
        <v>20_L_300001000_0_4_2</v>
      </c>
      <c r="W890" s="4">
        <v>20173</v>
      </c>
      <c r="X890" s="6"/>
      <c r="Y890" s="8">
        <f t="shared" si="93"/>
        <v>20173</v>
      </c>
      <c r="Z890" s="6" t="b">
        <f t="shared" si="91"/>
        <v>1</v>
      </c>
      <c r="AA890" s="6">
        <f t="shared" si="94"/>
        <v>20173</v>
      </c>
      <c r="AB890" s="4">
        <f t="shared" si="95"/>
        <v>4</v>
      </c>
      <c r="AC890" s="32">
        <f t="shared" si="96"/>
        <v>12.199971554534436</v>
      </c>
      <c r="AD890" s="4">
        <f>VLOOKUP($B890,meanLDage!$Z$3:$AC$3145,4,FALSE)</f>
        <v>4</v>
      </c>
      <c r="AE890" s="32">
        <f>VLOOKUP($B890,meanLDage!$Z$3:$AC$3145,2,FALSE)</f>
        <v>11.06797635614944</v>
      </c>
      <c r="AF890" s="6">
        <f>VLOOKUP(V890,'2017 rep county selection'!$A$1:$C$281,3,FALSE)</f>
        <v>20177</v>
      </c>
      <c r="AH890" s="9">
        <f t="shared" si="97"/>
        <v>20177</v>
      </c>
    </row>
    <row r="891" spans="1:34" ht="15.75" customHeight="1" x14ac:dyDescent="0.3">
      <c r="A891" s="4">
        <v>20</v>
      </c>
      <c r="B891" s="4">
        <v>20071</v>
      </c>
      <c r="C891" s="6" t="s">
        <v>2268</v>
      </c>
      <c r="D891" s="6" t="s">
        <v>619</v>
      </c>
      <c r="E891" s="4">
        <v>20111</v>
      </c>
      <c r="F891" s="4">
        <v>20111</v>
      </c>
      <c r="G891" s="4">
        <v>20111</v>
      </c>
      <c r="H891" s="37">
        <v>11512240</v>
      </c>
      <c r="I891" s="37">
        <v>23757304.900506701</v>
      </c>
      <c r="J891" s="37">
        <v>24374028.332947899</v>
      </c>
      <c r="K891" s="4" t="str">
        <f>VLOOKUP(B891,altitude!$B$3:$E$3232,4)</f>
        <v>L</v>
      </c>
      <c r="L891" s="4">
        <f>VLOOKUP(B891,fuelregion!$C$5:$D$3233,2,FALSE)</f>
        <v>300001000</v>
      </c>
      <c r="M891" s="4">
        <f>VLOOKUP(B891,fuelregion!$H$5:$I$3113,2,FALSE)</f>
        <v>300001000</v>
      </c>
      <c r="N891" s="4">
        <f>VLOOKUP(B891,imbin!$B$4:$D$3233,2,FALSE)</f>
        <v>0</v>
      </c>
      <c r="O891" s="4" t="str">
        <f>VLOOKUP(B891,imbin!$B$4:$D$3233,3,FALSE)</f>
        <v>MOVES</v>
      </c>
      <c r="P891" s="4">
        <f>IF(ISNA(VLOOKUP(B891,rampbin!$B$4:$G$1697,6,FALSE)),2,VLOOKUP(B891,rampbin!$B$4:$G$1697,6,FALSE))</f>
        <v>2</v>
      </c>
      <c r="Q891" s="4" t="str">
        <f>IF(ISNA(VLOOKUP(B891,rampbin!$B$4:$G$1697,5,FALSE)),"MOVES",VLOOKUP(B891,rampbin!$B$4:$G$1697,5,FALSE))</f>
        <v>MOVES</v>
      </c>
      <c r="R891" s="4" t="s">
        <v>1880</v>
      </c>
      <c r="S891" s="6" t="s">
        <v>1851</v>
      </c>
      <c r="T891" s="4">
        <f>VLOOKUP(B891,meanLDage!$B$3:$E$3145,4,FALSE)</f>
        <v>5</v>
      </c>
      <c r="U891" s="32">
        <f>VLOOKUP(B891,meanLDage!$B$3:$E$3145,2,FALSE)</f>
        <v>14.738081563299941</v>
      </c>
      <c r="V891" s="4" t="str">
        <f t="shared" si="92"/>
        <v>20_L_300001000_0_4_2</v>
      </c>
      <c r="W891" s="4">
        <v>20155</v>
      </c>
      <c r="X891" s="6"/>
      <c r="Y891" s="8">
        <f t="shared" si="93"/>
        <v>20155</v>
      </c>
      <c r="Z891" s="6" t="b">
        <f t="shared" si="91"/>
        <v>0</v>
      </c>
      <c r="AA891" s="6">
        <f t="shared" si="94"/>
        <v>20111</v>
      </c>
      <c r="AB891" s="4">
        <f t="shared" si="95"/>
        <v>5</v>
      </c>
      <c r="AC891" s="32">
        <f t="shared" si="96"/>
        <v>14.738081563299941</v>
      </c>
      <c r="AD891" s="4">
        <f>VLOOKUP($B891,meanLDage!$Z$3:$AC$3145,4,FALSE)</f>
        <v>4</v>
      </c>
      <c r="AE891" s="32">
        <f>VLOOKUP($B891,meanLDage!$Z$3:$AC$3145,2,FALSE)</f>
        <v>12.945347054839422</v>
      </c>
      <c r="AF891" s="6">
        <f>VLOOKUP(V891,'2017 rep county selection'!$A$1:$C$281,3,FALSE)</f>
        <v>20177</v>
      </c>
      <c r="AH891" s="9">
        <f t="shared" si="97"/>
        <v>20177</v>
      </c>
    </row>
    <row r="892" spans="1:34" ht="15.75" customHeight="1" x14ac:dyDescent="0.3">
      <c r="A892" s="4">
        <v>20</v>
      </c>
      <c r="B892" s="4">
        <v>20073</v>
      </c>
      <c r="C892" s="6" t="s">
        <v>2268</v>
      </c>
      <c r="D892" s="6" t="s">
        <v>620</v>
      </c>
      <c r="E892" s="4">
        <v>20111</v>
      </c>
      <c r="F892" s="4">
        <v>20111</v>
      </c>
      <c r="G892" s="4">
        <v>20111</v>
      </c>
      <c r="H892" s="37">
        <v>67917805</v>
      </c>
      <c r="I892" s="37">
        <v>107104050.812765</v>
      </c>
      <c r="J892" s="37">
        <v>109899599.27482601</v>
      </c>
      <c r="K892" s="4" t="str">
        <f>VLOOKUP(B892,altitude!$B$3:$E$3232,4)</f>
        <v>L</v>
      </c>
      <c r="L892" s="4">
        <f>VLOOKUP(B892,fuelregion!$C$5:$D$3233,2,FALSE)</f>
        <v>300001000</v>
      </c>
      <c r="M892" s="4">
        <f>VLOOKUP(B892,fuelregion!$H$5:$I$3113,2,FALSE)</f>
        <v>300001000</v>
      </c>
      <c r="N892" s="4">
        <f>VLOOKUP(B892,imbin!$B$4:$D$3233,2,FALSE)</f>
        <v>0</v>
      </c>
      <c r="O892" s="4" t="str">
        <f>VLOOKUP(B892,imbin!$B$4:$D$3233,3,FALSE)</f>
        <v>MOVES</v>
      </c>
      <c r="P892" s="4">
        <f>IF(ISNA(VLOOKUP(B892,rampbin!$B$4:$G$1697,6,FALSE)),2,VLOOKUP(B892,rampbin!$B$4:$G$1697,6,FALSE))</f>
        <v>2</v>
      </c>
      <c r="Q892" s="4" t="str">
        <f>IF(ISNA(VLOOKUP(B892,rampbin!$B$4:$G$1697,5,FALSE)),"MOVES",VLOOKUP(B892,rampbin!$B$4:$G$1697,5,FALSE))</f>
        <v>MOVES</v>
      </c>
      <c r="R892" s="4" t="s">
        <v>1880</v>
      </c>
      <c r="S892" s="6" t="s">
        <v>1851</v>
      </c>
      <c r="T892" s="4">
        <f>VLOOKUP(B892,meanLDage!$B$3:$E$3145,4,FALSE)</f>
        <v>6</v>
      </c>
      <c r="U892" s="32">
        <f>VLOOKUP(B892,meanLDage!$B$3:$E$3145,2,FALSE)</f>
        <v>15.388351983929489</v>
      </c>
      <c r="V892" s="4" t="str">
        <f t="shared" si="92"/>
        <v>20_L_300001000_0_5_2</v>
      </c>
      <c r="W892" s="4">
        <v>20017</v>
      </c>
      <c r="X892" s="6"/>
      <c r="Y892" s="8">
        <f t="shared" si="93"/>
        <v>20017</v>
      </c>
      <c r="Z892" s="6" t="b">
        <f t="shared" si="91"/>
        <v>0</v>
      </c>
      <c r="AA892" s="6">
        <f t="shared" si="94"/>
        <v>20111</v>
      </c>
      <c r="AB892" s="4">
        <f t="shared" si="95"/>
        <v>6</v>
      </c>
      <c r="AC892" s="32">
        <f t="shared" si="96"/>
        <v>15.388351983929489</v>
      </c>
      <c r="AD892" s="4">
        <f>VLOOKUP($B892,meanLDage!$Z$3:$AC$3145,4,FALSE)</f>
        <v>5</v>
      </c>
      <c r="AE892" s="32">
        <f>VLOOKUP($B892,meanLDage!$Z$3:$AC$3145,2,FALSE)</f>
        <v>13.806998886628918</v>
      </c>
      <c r="AF892" s="6">
        <f>VLOOKUP(V892,'2017 rep county selection'!$A$1:$C$281,3,FALSE)</f>
        <v>20099</v>
      </c>
      <c r="AH892" s="9">
        <f t="shared" si="97"/>
        <v>20099</v>
      </c>
    </row>
    <row r="893" spans="1:34" ht="15.75" customHeight="1" x14ac:dyDescent="0.3">
      <c r="A893" s="4">
        <v>20</v>
      </c>
      <c r="B893" s="4">
        <v>20075</v>
      </c>
      <c r="C893" s="6" t="s">
        <v>2268</v>
      </c>
      <c r="D893" s="6" t="s">
        <v>286</v>
      </c>
      <c r="E893" s="4">
        <v>20111</v>
      </c>
      <c r="F893" s="4">
        <v>20111</v>
      </c>
      <c r="G893" s="4">
        <v>20111</v>
      </c>
      <c r="H893" s="37">
        <v>39469325</v>
      </c>
      <c r="I893" s="37">
        <v>42347456.300339103</v>
      </c>
      <c r="J893" s="37">
        <v>43456094.290733501</v>
      </c>
      <c r="K893" s="4" t="str">
        <f>VLOOKUP(B893,altitude!$B$3:$E$3232,4)</f>
        <v>L</v>
      </c>
      <c r="L893" s="4">
        <f>VLOOKUP(B893,fuelregion!$C$5:$D$3233,2,FALSE)</f>
        <v>300001000</v>
      </c>
      <c r="M893" s="4">
        <f>VLOOKUP(B893,fuelregion!$H$5:$I$3113,2,FALSE)</f>
        <v>300001000</v>
      </c>
      <c r="N893" s="4">
        <f>VLOOKUP(B893,imbin!$B$4:$D$3233,2,FALSE)</f>
        <v>0</v>
      </c>
      <c r="O893" s="4" t="str">
        <f>VLOOKUP(B893,imbin!$B$4:$D$3233,3,FALSE)</f>
        <v>MOVES</v>
      </c>
      <c r="P893" s="4">
        <f>IF(ISNA(VLOOKUP(B893,rampbin!$B$4:$G$1697,6,FALSE)),2,VLOOKUP(B893,rampbin!$B$4:$G$1697,6,FALSE))</f>
        <v>2</v>
      </c>
      <c r="Q893" s="4" t="str">
        <f>IF(ISNA(VLOOKUP(B893,rampbin!$B$4:$G$1697,5,FALSE)),"MOVES",VLOOKUP(B893,rampbin!$B$4:$G$1697,5,FALSE))</f>
        <v>MOVES</v>
      </c>
      <c r="R893" s="4" t="s">
        <v>1880</v>
      </c>
      <c r="S893" s="6" t="s">
        <v>1851</v>
      </c>
      <c r="T893" s="4">
        <f>VLOOKUP(B893,meanLDage!$B$3:$E$3145,4,FALSE)</f>
        <v>5</v>
      </c>
      <c r="U893" s="32">
        <f>VLOOKUP(B893,meanLDage!$B$3:$E$3145,2,FALSE)</f>
        <v>14.7836508911814</v>
      </c>
      <c r="V893" s="4" t="str">
        <f t="shared" si="92"/>
        <v>20_L_300001000_0_5_2</v>
      </c>
      <c r="W893" s="4">
        <v>20155</v>
      </c>
      <c r="X893" s="6"/>
      <c r="Y893" s="8">
        <f t="shared" si="93"/>
        <v>20155</v>
      </c>
      <c r="Z893" s="6" t="b">
        <f t="shared" si="91"/>
        <v>0</v>
      </c>
      <c r="AA893" s="6">
        <f t="shared" si="94"/>
        <v>20111</v>
      </c>
      <c r="AB893" s="4">
        <f t="shared" si="95"/>
        <v>5</v>
      </c>
      <c r="AC893" s="32">
        <f t="shared" si="96"/>
        <v>14.7836508911814</v>
      </c>
      <c r="AD893" s="4">
        <f>VLOOKUP($B893,meanLDage!$Z$3:$AC$3145,4,FALSE)</f>
        <v>5</v>
      </c>
      <c r="AE893" s="32">
        <f>VLOOKUP($B893,meanLDage!$Z$3:$AC$3145,2,FALSE)</f>
        <v>13.073412921925273</v>
      </c>
      <c r="AF893" s="6">
        <f>VLOOKUP(V893,'2017 rep county selection'!$A$1:$C$281,3,FALSE)</f>
        <v>20099</v>
      </c>
      <c r="AH893" s="9">
        <f t="shared" si="97"/>
        <v>20099</v>
      </c>
    </row>
    <row r="894" spans="1:34" ht="15.75" customHeight="1" x14ac:dyDescent="0.3">
      <c r="A894" s="4">
        <v>20</v>
      </c>
      <c r="B894" s="4">
        <v>20077</v>
      </c>
      <c r="C894" s="6" t="s">
        <v>2268</v>
      </c>
      <c r="D894" s="6" t="s">
        <v>621</v>
      </c>
      <c r="E894" s="4">
        <v>20111</v>
      </c>
      <c r="F894" s="4">
        <v>20111</v>
      </c>
      <c r="G894" s="4">
        <v>20111</v>
      </c>
      <c r="H894" s="37">
        <v>51622060</v>
      </c>
      <c r="I894" s="37">
        <v>82878839.289016306</v>
      </c>
      <c r="J894" s="37">
        <v>85072336.473541901</v>
      </c>
      <c r="K894" s="4" t="str">
        <f>VLOOKUP(B894,altitude!$B$3:$E$3232,4)</f>
        <v>L</v>
      </c>
      <c r="L894" s="4">
        <f>VLOOKUP(B894,fuelregion!$C$5:$D$3233,2,FALSE)</f>
        <v>300001000</v>
      </c>
      <c r="M894" s="4">
        <f>VLOOKUP(B894,fuelregion!$H$5:$I$3113,2,FALSE)</f>
        <v>300001000</v>
      </c>
      <c r="N894" s="4">
        <f>VLOOKUP(B894,imbin!$B$4:$D$3233,2,FALSE)</f>
        <v>0</v>
      </c>
      <c r="O894" s="4" t="str">
        <f>VLOOKUP(B894,imbin!$B$4:$D$3233,3,FALSE)</f>
        <v>MOVES</v>
      </c>
      <c r="P894" s="4">
        <f>IF(ISNA(VLOOKUP(B894,rampbin!$B$4:$G$1697,6,FALSE)),2,VLOOKUP(B894,rampbin!$B$4:$G$1697,6,FALSE))</f>
        <v>2</v>
      </c>
      <c r="Q894" s="4" t="str">
        <f>IF(ISNA(VLOOKUP(B894,rampbin!$B$4:$G$1697,5,FALSE)),"MOVES",VLOOKUP(B894,rampbin!$B$4:$G$1697,5,FALSE))</f>
        <v>MOVES</v>
      </c>
      <c r="R894" s="4" t="s">
        <v>1880</v>
      </c>
      <c r="S894" s="6" t="s">
        <v>1851</v>
      </c>
      <c r="T894" s="4">
        <f>VLOOKUP(B894,meanLDage!$B$3:$E$3145,4,FALSE)</f>
        <v>5</v>
      </c>
      <c r="U894" s="32">
        <f>VLOOKUP(B894,meanLDage!$B$3:$E$3145,2,FALSE)</f>
        <v>14.60979021071784</v>
      </c>
      <c r="V894" s="4" t="str">
        <f t="shared" si="92"/>
        <v>20_L_300001000_0_4_2</v>
      </c>
      <c r="W894" s="4">
        <v>20155</v>
      </c>
      <c r="X894" s="6"/>
      <c r="Y894" s="8">
        <f t="shared" si="93"/>
        <v>20155</v>
      </c>
      <c r="Z894" s="6" t="b">
        <f t="shared" si="91"/>
        <v>0</v>
      </c>
      <c r="AA894" s="6">
        <f t="shared" si="94"/>
        <v>20111</v>
      </c>
      <c r="AB894" s="4">
        <f t="shared" si="95"/>
        <v>5</v>
      </c>
      <c r="AC894" s="32">
        <f t="shared" si="96"/>
        <v>14.60979021071784</v>
      </c>
      <c r="AD894" s="4">
        <f>VLOOKUP($B894,meanLDage!$Z$3:$AC$3145,4,FALSE)</f>
        <v>4</v>
      </c>
      <c r="AE894" s="32">
        <f>VLOOKUP($B894,meanLDage!$Z$3:$AC$3145,2,FALSE)</f>
        <v>12.811390993557813</v>
      </c>
      <c r="AF894" s="6">
        <f>VLOOKUP(V894,'2017 rep county selection'!$A$1:$C$281,3,FALSE)</f>
        <v>20177</v>
      </c>
      <c r="AH894" s="9">
        <f t="shared" si="97"/>
        <v>20177</v>
      </c>
    </row>
    <row r="895" spans="1:34" ht="15.75" customHeight="1" x14ac:dyDescent="0.3">
      <c r="A895" s="4">
        <v>20</v>
      </c>
      <c r="B895" s="4">
        <v>20079</v>
      </c>
      <c r="C895" s="6" t="s">
        <v>2268</v>
      </c>
      <c r="D895" s="6" t="s">
        <v>622</v>
      </c>
      <c r="E895" s="4">
        <v>20111</v>
      </c>
      <c r="F895" s="4">
        <v>20111</v>
      </c>
      <c r="G895" s="4">
        <v>20111</v>
      </c>
      <c r="H895" s="37">
        <v>358615218</v>
      </c>
      <c r="I895" s="37">
        <v>398990824.75076801</v>
      </c>
      <c r="J895" s="37">
        <v>414264667.21196401</v>
      </c>
      <c r="K895" s="4" t="str">
        <f>VLOOKUP(B895,altitude!$B$3:$E$3232,4)</f>
        <v>L</v>
      </c>
      <c r="L895" s="4">
        <f>VLOOKUP(B895,fuelregion!$C$5:$D$3233,2,FALSE)</f>
        <v>300001000</v>
      </c>
      <c r="M895" s="4">
        <f>VLOOKUP(B895,fuelregion!$H$5:$I$3113,2,FALSE)</f>
        <v>300001000</v>
      </c>
      <c r="N895" s="4">
        <f>VLOOKUP(B895,imbin!$B$4:$D$3233,2,FALSE)</f>
        <v>0</v>
      </c>
      <c r="O895" s="4" t="str">
        <f>VLOOKUP(B895,imbin!$B$4:$D$3233,3,FALSE)</f>
        <v>MOVES</v>
      </c>
      <c r="P895" s="4">
        <f>IF(ISNA(VLOOKUP(B895,rampbin!$B$4:$G$1697,6,FALSE)),2,VLOOKUP(B895,rampbin!$B$4:$G$1697,6,FALSE))</f>
        <v>2</v>
      </c>
      <c r="Q895" s="4" t="str">
        <f>IF(ISNA(VLOOKUP(B895,rampbin!$B$4:$G$1697,5,FALSE)),"MOVES",VLOOKUP(B895,rampbin!$B$4:$G$1697,5,FALSE))</f>
        <v>MOVES</v>
      </c>
      <c r="R895" s="4" t="s">
        <v>1877</v>
      </c>
      <c r="S895" s="6" t="s">
        <v>2024</v>
      </c>
      <c r="T895" s="4">
        <f>VLOOKUP(B895,meanLDage!$B$3:$E$3145,4,FALSE)</f>
        <v>5</v>
      </c>
      <c r="U895" s="32">
        <f>VLOOKUP(B895,meanLDage!$B$3:$E$3145,2,FALSE)</f>
        <v>13.029341768653307</v>
      </c>
      <c r="V895" s="4" t="str">
        <f t="shared" si="92"/>
        <v>20_L_300001000_0_4_2</v>
      </c>
      <c r="W895" s="4">
        <v>20155</v>
      </c>
      <c r="X895" s="6"/>
      <c r="Y895" s="8">
        <f t="shared" si="93"/>
        <v>20155</v>
      </c>
      <c r="Z895" s="6" t="b">
        <f t="shared" si="91"/>
        <v>0</v>
      </c>
      <c r="AA895" s="6">
        <f t="shared" si="94"/>
        <v>20111</v>
      </c>
      <c r="AB895" s="4">
        <f t="shared" si="95"/>
        <v>5</v>
      </c>
      <c r="AC895" s="32">
        <f t="shared" si="96"/>
        <v>13.029341768653307</v>
      </c>
      <c r="AD895" s="4">
        <f>VLOOKUP($B895,meanLDage!$Z$3:$AC$3145,4,FALSE)</f>
        <v>4</v>
      </c>
      <c r="AE895" s="32">
        <f>VLOOKUP($B895,meanLDage!$Z$3:$AC$3145,2,FALSE)</f>
        <v>11.818532297645497</v>
      </c>
      <c r="AF895" s="6">
        <f>VLOOKUP(V895,'2017 rep county selection'!$A$1:$C$281,3,FALSE)</f>
        <v>20177</v>
      </c>
      <c r="AH895" s="9">
        <f t="shared" si="97"/>
        <v>20177</v>
      </c>
    </row>
    <row r="896" spans="1:34" ht="15.75" customHeight="1" x14ac:dyDescent="0.3">
      <c r="A896" s="4">
        <v>20</v>
      </c>
      <c r="B896" s="4">
        <v>20081</v>
      </c>
      <c r="C896" s="6" t="s">
        <v>2268</v>
      </c>
      <c r="D896" s="6" t="s">
        <v>623</v>
      </c>
      <c r="E896" s="4">
        <v>20173</v>
      </c>
      <c r="F896" s="4">
        <v>20173</v>
      </c>
      <c r="G896" s="4">
        <v>20173</v>
      </c>
      <c r="H896" s="37">
        <v>60452818</v>
      </c>
      <c r="I896" s="37">
        <v>85650807.135580301</v>
      </c>
      <c r="J896" s="37">
        <v>87855050.664181501</v>
      </c>
      <c r="K896" s="4" t="str">
        <f>VLOOKUP(B896,altitude!$B$3:$E$3232,4)</f>
        <v>L</v>
      </c>
      <c r="L896" s="4">
        <f>VLOOKUP(B896,fuelregion!$C$5:$D$3233,2,FALSE)</f>
        <v>300001000</v>
      </c>
      <c r="M896" s="4">
        <f>VLOOKUP(B896,fuelregion!$H$5:$I$3113,2,FALSE)</f>
        <v>300001000</v>
      </c>
      <c r="N896" s="4">
        <f>VLOOKUP(B896,imbin!$B$4:$D$3233,2,FALSE)</f>
        <v>0</v>
      </c>
      <c r="O896" s="4" t="str">
        <f>VLOOKUP(B896,imbin!$B$4:$D$3233,3,FALSE)</f>
        <v>MOVES</v>
      </c>
      <c r="P896" s="4">
        <f>IF(ISNA(VLOOKUP(B896,rampbin!$B$4:$G$1697,6,FALSE)),2,VLOOKUP(B896,rampbin!$B$4:$G$1697,6,FALSE))</f>
        <v>2</v>
      </c>
      <c r="Q896" s="4" t="str">
        <f>IF(ISNA(VLOOKUP(B896,rampbin!$B$4:$G$1697,5,FALSE)),"MOVES",VLOOKUP(B896,rampbin!$B$4:$G$1697,5,FALSE))</f>
        <v>MOVES</v>
      </c>
      <c r="R896" s="4" t="s">
        <v>1880</v>
      </c>
      <c r="S896" s="6" t="s">
        <v>1851</v>
      </c>
      <c r="T896" s="4">
        <f>VLOOKUP(B896,meanLDage!$B$3:$E$3145,4,FALSE)</f>
        <v>4</v>
      </c>
      <c r="U896" s="32">
        <f>VLOOKUP(B896,meanLDage!$B$3:$E$3145,2,FALSE)</f>
        <v>12.086309521740617</v>
      </c>
      <c r="V896" s="4" t="str">
        <f t="shared" si="92"/>
        <v>20_L_300001000_0_3_2</v>
      </c>
      <c r="W896" s="4">
        <v>20173</v>
      </c>
      <c r="X896" s="6"/>
      <c r="Y896" s="8">
        <f t="shared" si="93"/>
        <v>20173</v>
      </c>
      <c r="Z896" s="6" t="b">
        <f t="shared" si="91"/>
        <v>1</v>
      </c>
      <c r="AA896" s="6">
        <f t="shared" si="94"/>
        <v>20173</v>
      </c>
      <c r="AB896" s="4">
        <f t="shared" si="95"/>
        <v>4</v>
      </c>
      <c r="AC896" s="32">
        <f t="shared" si="96"/>
        <v>12.086309521740617</v>
      </c>
      <c r="AD896" s="4">
        <f>VLOOKUP($B896,meanLDage!$Z$3:$AC$3145,4,FALSE)</f>
        <v>3</v>
      </c>
      <c r="AE896" s="32">
        <f>VLOOKUP($B896,meanLDage!$Z$3:$AC$3145,2,FALSE)</f>
        <v>10.809661811490953</v>
      </c>
      <c r="AF896" s="6">
        <f>VLOOKUP(V896,'2017 rep county selection'!$A$1:$C$281,3,FALSE)</f>
        <v>20173</v>
      </c>
      <c r="AH896" s="9">
        <f t="shared" si="97"/>
        <v>20173</v>
      </c>
    </row>
    <row r="897" spans="1:34" ht="15.75" customHeight="1" x14ac:dyDescent="0.3">
      <c r="A897" s="4">
        <v>20</v>
      </c>
      <c r="B897" s="4">
        <v>20083</v>
      </c>
      <c r="C897" s="6" t="s">
        <v>2268</v>
      </c>
      <c r="D897" s="6" t="s">
        <v>624</v>
      </c>
      <c r="E897" s="4">
        <v>20111</v>
      </c>
      <c r="F897" s="4">
        <v>20111</v>
      </c>
      <c r="G897" s="4">
        <v>20111</v>
      </c>
      <c r="H897" s="37">
        <v>17455425</v>
      </c>
      <c r="I897" s="37">
        <v>38098435.879964903</v>
      </c>
      <c r="J897" s="37">
        <v>39081851.638177201</v>
      </c>
      <c r="K897" s="4" t="str">
        <f>VLOOKUP(B897,altitude!$B$3:$E$3232,4)</f>
        <v>L</v>
      </c>
      <c r="L897" s="4">
        <f>VLOOKUP(B897,fuelregion!$C$5:$D$3233,2,FALSE)</f>
        <v>300001000</v>
      </c>
      <c r="M897" s="4">
        <f>VLOOKUP(B897,fuelregion!$H$5:$I$3113,2,FALSE)</f>
        <v>300001000</v>
      </c>
      <c r="N897" s="4">
        <f>VLOOKUP(B897,imbin!$B$4:$D$3233,2,FALSE)</f>
        <v>0</v>
      </c>
      <c r="O897" s="4" t="str">
        <f>VLOOKUP(B897,imbin!$B$4:$D$3233,3,FALSE)</f>
        <v>MOVES</v>
      </c>
      <c r="P897" s="4">
        <f>IF(ISNA(VLOOKUP(B897,rampbin!$B$4:$G$1697,6,FALSE)),2,VLOOKUP(B897,rampbin!$B$4:$G$1697,6,FALSE))</f>
        <v>2</v>
      </c>
      <c r="Q897" s="4" t="str">
        <f>IF(ISNA(VLOOKUP(B897,rampbin!$B$4:$G$1697,5,FALSE)),"MOVES",VLOOKUP(B897,rampbin!$B$4:$G$1697,5,FALSE))</f>
        <v>MOVES</v>
      </c>
      <c r="R897" s="4" t="s">
        <v>1880</v>
      </c>
      <c r="S897" s="6" t="s">
        <v>1851</v>
      </c>
      <c r="T897" s="4">
        <f>VLOOKUP(B897,meanLDage!$B$3:$E$3145,4,FALSE)</f>
        <v>5</v>
      </c>
      <c r="U897" s="32">
        <f>VLOOKUP(B897,meanLDage!$B$3:$E$3145,2,FALSE)</f>
        <v>14.615989514470488</v>
      </c>
      <c r="V897" s="4" t="str">
        <f t="shared" si="92"/>
        <v>20_L_300001000_0_4_2</v>
      </c>
      <c r="W897" s="4">
        <v>20155</v>
      </c>
      <c r="X897" s="6"/>
      <c r="Y897" s="8">
        <f t="shared" si="93"/>
        <v>20155</v>
      </c>
      <c r="Z897" s="6" t="b">
        <f t="shared" si="91"/>
        <v>0</v>
      </c>
      <c r="AA897" s="6">
        <f t="shared" si="94"/>
        <v>20111</v>
      </c>
      <c r="AB897" s="4">
        <f t="shared" si="95"/>
        <v>5</v>
      </c>
      <c r="AC897" s="32">
        <f t="shared" si="96"/>
        <v>14.615989514470488</v>
      </c>
      <c r="AD897" s="4">
        <f>VLOOKUP($B897,meanLDage!$Z$3:$AC$3145,4,FALSE)</f>
        <v>4</v>
      </c>
      <c r="AE897" s="32">
        <f>VLOOKUP($B897,meanLDage!$Z$3:$AC$3145,2,FALSE)</f>
        <v>12.99620570668322</v>
      </c>
      <c r="AF897" s="6">
        <f>VLOOKUP(V897,'2017 rep county selection'!$A$1:$C$281,3,FALSE)</f>
        <v>20177</v>
      </c>
      <c r="AH897" s="9">
        <f t="shared" si="97"/>
        <v>20177</v>
      </c>
    </row>
    <row r="898" spans="1:34" ht="15.75" customHeight="1" x14ac:dyDescent="0.3">
      <c r="A898" s="4">
        <v>20</v>
      </c>
      <c r="B898" s="4">
        <v>20085</v>
      </c>
      <c r="C898" s="6" t="s">
        <v>2268</v>
      </c>
      <c r="D898" s="6" t="s">
        <v>42</v>
      </c>
      <c r="E898" s="4">
        <v>20111</v>
      </c>
      <c r="F898" s="4">
        <v>20111</v>
      </c>
      <c r="G898" s="4">
        <v>20111</v>
      </c>
      <c r="H898" s="37">
        <v>151988034</v>
      </c>
      <c r="I898" s="37">
        <v>162383356.207297</v>
      </c>
      <c r="J898" s="37">
        <v>166751315.927158</v>
      </c>
      <c r="K898" s="4" t="str">
        <f>VLOOKUP(B898,altitude!$B$3:$E$3232,4)</f>
        <v>L</v>
      </c>
      <c r="L898" s="4">
        <f>VLOOKUP(B898,fuelregion!$C$5:$D$3233,2,FALSE)</f>
        <v>300001000</v>
      </c>
      <c r="M898" s="4">
        <f>VLOOKUP(B898,fuelregion!$H$5:$I$3113,2,FALSE)</f>
        <v>300001000</v>
      </c>
      <c r="N898" s="4">
        <f>VLOOKUP(B898,imbin!$B$4:$D$3233,2,FALSE)</f>
        <v>0</v>
      </c>
      <c r="O898" s="4" t="str">
        <f>VLOOKUP(B898,imbin!$B$4:$D$3233,3,FALSE)</f>
        <v>MOVES</v>
      </c>
      <c r="P898" s="4">
        <f>IF(ISNA(VLOOKUP(B898,rampbin!$B$4:$G$1697,6,FALSE)),2,VLOOKUP(B898,rampbin!$B$4:$G$1697,6,FALSE))</f>
        <v>2</v>
      </c>
      <c r="Q898" s="4" t="str">
        <f>IF(ISNA(VLOOKUP(B898,rampbin!$B$4:$G$1697,5,FALSE)),"MOVES",VLOOKUP(B898,rampbin!$B$4:$G$1697,5,FALSE))</f>
        <v>MOVES</v>
      </c>
      <c r="R898" s="4" t="s">
        <v>1877</v>
      </c>
      <c r="S898" s="6" t="s">
        <v>2027</v>
      </c>
      <c r="T898" s="4">
        <f>VLOOKUP(B898,meanLDage!$B$3:$E$3145,4,FALSE)</f>
        <v>5</v>
      </c>
      <c r="U898" s="32">
        <f>VLOOKUP(B898,meanLDage!$B$3:$E$3145,2,FALSE)</f>
        <v>14.047366270597252</v>
      </c>
      <c r="V898" s="4" t="str">
        <f t="shared" si="92"/>
        <v>20_L_300001000_0_4_2</v>
      </c>
      <c r="W898" s="4">
        <v>20155</v>
      </c>
      <c r="X898" s="6"/>
      <c r="Y898" s="8">
        <f t="shared" si="93"/>
        <v>20155</v>
      </c>
      <c r="Z898" s="6" t="b">
        <f t="shared" ref="Z898:Z961" si="98">G898=Y898</f>
        <v>0</v>
      </c>
      <c r="AA898" s="6">
        <f t="shared" si="94"/>
        <v>20111</v>
      </c>
      <c r="AB898" s="4">
        <f t="shared" si="95"/>
        <v>5</v>
      </c>
      <c r="AC898" s="32">
        <f t="shared" si="96"/>
        <v>14.047366270597252</v>
      </c>
      <c r="AD898" s="4">
        <f>VLOOKUP($B898,meanLDage!$Z$3:$AC$3145,4,FALSE)</f>
        <v>4</v>
      </c>
      <c r="AE898" s="32">
        <f>VLOOKUP($B898,meanLDage!$Z$3:$AC$3145,2,FALSE)</f>
        <v>12.808259474353004</v>
      </c>
      <c r="AF898" s="6">
        <f>VLOOKUP(V898,'2017 rep county selection'!$A$1:$C$281,3,FALSE)</f>
        <v>20177</v>
      </c>
      <c r="AH898" s="9">
        <f t="shared" si="97"/>
        <v>20177</v>
      </c>
    </row>
    <row r="899" spans="1:34" ht="15.75" customHeight="1" x14ac:dyDescent="0.3">
      <c r="A899" s="4">
        <v>20</v>
      </c>
      <c r="B899" s="4">
        <v>20087</v>
      </c>
      <c r="C899" s="6" t="s">
        <v>2268</v>
      </c>
      <c r="D899" s="6" t="s">
        <v>43</v>
      </c>
      <c r="E899" s="4">
        <v>20111</v>
      </c>
      <c r="F899" s="4">
        <v>20111</v>
      </c>
      <c r="G899" s="4">
        <v>20111</v>
      </c>
      <c r="H899" s="37">
        <v>276885004</v>
      </c>
      <c r="I899" s="37">
        <v>190463319.03398001</v>
      </c>
      <c r="J899" s="37">
        <v>196158204.19244</v>
      </c>
      <c r="K899" s="4" t="str">
        <f>VLOOKUP(B899,altitude!$B$3:$E$3232,4)</f>
        <v>L</v>
      </c>
      <c r="L899" s="4">
        <f>VLOOKUP(B899,fuelregion!$C$5:$D$3233,2,FALSE)</f>
        <v>300001000</v>
      </c>
      <c r="M899" s="4">
        <f>VLOOKUP(B899,fuelregion!$H$5:$I$3113,2,FALSE)</f>
        <v>300001000</v>
      </c>
      <c r="N899" s="4">
        <f>VLOOKUP(B899,imbin!$B$4:$D$3233,2,FALSE)</f>
        <v>0</v>
      </c>
      <c r="O899" s="4" t="str">
        <f>VLOOKUP(B899,imbin!$B$4:$D$3233,3,FALSE)</f>
        <v>MOVES</v>
      </c>
      <c r="P899" s="4">
        <f>IF(ISNA(VLOOKUP(B899,rampbin!$B$4:$G$1697,6,FALSE)),2,VLOOKUP(B899,rampbin!$B$4:$G$1697,6,FALSE))</f>
        <v>2</v>
      </c>
      <c r="Q899" s="4" t="str">
        <f>IF(ISNA(VLOOKUP(B899,rampbin!$B$4:$G$1697,5,FALSE)),"MOVES",VLOOKUP(B899,rampbin!$B$4:$G$1697,5,FALSE))</f>
        <v>MOVES</v>
      </c>
      <c r="R899" s="4" t="s">
        <v>1877</v>
      </c>
      <c r="S899" s="6" t="s">
        <v>2027</v>
      </c>
      <c r="T899" s="4">
        <f>VLOOKUP(B899,meanLDage!$B$3:$E$3145,4,FALSE)</f>
        <v>5</v>
      </c>
      <c r="U899" s="32">
        <f>VLOOKUP(B899,meanLDage!$B$3:$E$3145,2,FALSE)</f>
        <v>13.796433739852697</v>
      </c>
      <c r="V899" s="4" t="str">
        <f t="shared" ref="V899:V962" si="99">A899&amp;"_"&amp;K899&amp;"_"&amp;M899&amp;"_"&amp;N899&amp;"_"&amp;AD899&amp;"_"&amp;P899</f>
        <v>20_L_300001000_0_4_2</v>
      </c>
      <c r="W899" s="4">
        <v>20155</v>
      </c>
      <c r="X899" s="6"/>
      <c r="Y899" s="8">
        <f t="shared" ref="Y899:Y962" si="100">IF(X899&gt;0,X899,W899)</f>
        <v>20155</v>
      </c>
      <c r="Z899" s="6" t="b">
        <f t="shared" si="98"/>
        <v>0</v>
      </c>
      <c r="AA899" s="6">
        <f t="shared" ref="AA899:AA962" si="101">G899</f>
        <v>20111</v>
      </c>
      <c r="AB899" s="4">
        <f t="shared" ref="AB899:AB962" si="102">T899</f>
        <v>5</v>
      </c>
      <c r="AC899" s="32">
        <f t="shared" ref="AC899:AC962" si="103">U899</f>
        <v>13.796433739852697</v>
      </c>
      <c r="AD899" s="4">
        <f>VLOOKUP($B899,meanLDage!$Z$3:$AC$3145,4,FALSE)</f>
        <v>4</v>
      </c>
      <c r="AE899" s="32">
        <f>VLOOKUP($B899,meanLDage!$Z$3:$AC$3145,2,FALSE)</f>
        <v>12.522166141485078</v>
      </c>
      <c r="AF899" s="6">
        <f>VLOOKUP(V899,'2017 rep county selection'!$A$1:$C$281,3,FALSE)</f>
        <v>20177</v>
      </c>
      <c r="AH899" s="9">
        <f t="shared" ref="AH899:AH962" si="104">IF(AG899&gt;0,AG899,AF899)</f>
        <v>20177</v>
      </c>
    </row>
    <row r="900" spans="1:34" ht="15.75" customHeight="1" x14ac:dyDescent="0.3">
      <c r="A900" s="4">
        <v>20</v>
      </c>
      <c r="B900" s="4">
        <v>20089</v>
      </c>
      <c r="C900" s="6" t="s">
        <v>2268</v>
      </c>
      <c r="D900" s="6" t="s">
        <v>625</v>
      </c>
      <c r="E900" s="4">
        <v>20111</v>
      </c>
      <c r="F900" s="4">
        <v>20111</v>
      </c>
      <c r="G900" s="4">
        <v>20111</v>
      </c>
      <c r="H900" s="37">
        <v>47928948</v>
      </c>
      <c r="I900" s="37">
        <v>44472191.120335698</v>
      </c>
      <c r="J900" s="37">
        <v>45646614.874320596</v>
      </c>
      <c r="K900" s="4" t="str">
        <f>VLOOKUP(B900,altitude!$B$3:$E$3232,4)</f>
        <v>L</v>
      </c>
      <c r="L900" s="4">
        <f>VLOOKUP(B900,fuelregion!$C$5:$D$3233,2,FALSE)</f>
        <v>300001000</v>
      </c>
      <c r="M900" s="4">
        <f>VLOOKUP(B900,fuelregion!$H$5:$I$3113,2,FALSE)</f>
        <v>300001000</v>
      </c>
      <c r="N900" s="4">
        <f>VLOOKUP(B900,imbin!$B$4:$D$3233,2,FALSE)</f>
        <v>0</v>
      </c>
      <c r="O900" s="4" t="str">
        <f>VLOOKUP(B900,imbin!$B$4:$D$3233,3,FALSE)</f>
        <v>MOVES</v>
      </c>
      <c r="P900" s="4">
        <f>IF(ISNA(VLOOKUP(B900,rampbin!$B$4:$G$1697,6,FALSE)),2,VLOOKUP(B900,rampbin!$B$4:$G$1697,6,FALSE))</f>
        <v>2</v>
      </c>
      <c r="Q900" s="4" t="str">
        <f>IF(ISNA(VLOOKUP(B900,rampbin!$B$4:$G$1697,5,FALSE)),"MOVES",VLOOKUP(B900,rampbin!$B$4:$G$1697,5,FALSE))</f>
        <v>MOVES</v>
      </c>
      <c r="R900" s="4" t="s">
        <v>1880</v>
      </c>
      <c r="S900" s="6" t="s">
        <v>1851</v>
      </c>
      <c r="T900" s="4">
        <f>VLOOKUP(B900,meanLDage!$B$3:$E$3145,4,FALSE)</f>
        <v>6</v>
      </c>
      <c r="U900" s="32">
        <f>VLOOKUP(B900,meanLDage!$B$3:$E$3145,2,FALSE)</f>
        <v>15.495836486661759</v>
      </c>
      <c r="V900" s="4" t="str">
        <f t="shared" si="99"/>
        <v>20_L_300001000_0_5_2</v>
      </c>
      <c r="W900" s="4">
        <v>20017</v>
      </c>
      <c r="X900" s="6"/>
      <c r="Y900" s="8">
        <f t="shared" si="100"/>
        <v>20017</v>
      </c>
      <c r="Z900" s="6" t="b">
        <f t="shared" si="98"/>
        <v>0</v>
      </c>
      <c r="AA900" s="6">
        <f t="shared" si="101"/>
        <v>20111</v>
      </c>
      <c r="AB900" s="4">
        <f t="shared" si="102"/>
        <v>6</v>
      </c>
      <c r="AC900" s="32">
        <f t="shared" si="103"/>
        <v>15.495836486661759</v>
      </c>
      <c r="AD900" s="4">
        <f>VLOOKUP($B900,meanLDage!$Z$3:$AC$3145,4,FALSE)</f>
        <v>5</v>
      </c>
      <c r="AE900" s="32">
        <f>VLOOKUP($B900,meanLDage!$Z$3:$AC$3145,2,FALSE)</f>
        <v>13.667437009545434</v>
      </c>
      <c r="AF900" s="6">
        <f>VLOOKUP(V900,'2017 rep county selection'!$A$1:$C$281,3,FALSE)</f>
        <v>20099</v>
      </c>
      <c r="AH900" s="9">
        <f t="shared" si="104"/>
        <v>20099</v>
      </c>
    </row>
    <row r="901" spans="1:34" ht="15.75" customHeight="1" x14ac:dyDescent="0.3">
      <c r="A901" s="4">
        <v>20</v>
      </c>
      <c r="B901" s="4">
        <v>20091</v>
      </c>
      <c r="C901" s="6" t="s">
        <v>2268</v>
      </c>
      <c r="D901" s="6" t="s">
        <v>116</v>
      </c>
      <c r="E901" s="4">
        <v>20091</v>
      </c>
      <c r="F901" s="4">
        <v>20091</v>
      </c>
      <c r="G901" s="4">
        <v>20091</v>
      </c>
      <c r="H901" s="37">
        <v>5130270266</v>
      </c>
      <c r="I901" s="37">
        <v>5093769429.0863895</v>
      </c>
      <c r="J901" s="37">
        <v>5400524213.9903002</v>
      </c>
      <c r="K901" s="4" t="str">
        <f>VLOOKUP(B901,altitude!$B$3:$E$3232,4)</f>
        <v>L</v>
      </c>
      <c r="L901" s="4">
        <f>VLOOKUP(B901,fuelregion!$C$5:$D$3233,2,FALSE)</f>
        <v>370001000</v>
      </c>
      <c r="M901" s="4">
        <f>VLOOKUP(B901,fuelregion!$H$5:$I$3113,2,FALSE)</f>
        <v>370001000</v>
      </c>
      <c r="N901" s="4">
        <f>VLOOKUP(B901,imbin!$B$4:$D$3233,2,FALSE)</f>
        <v>0</v>
      </c>
      <c r="O901" s="4" t="str">
        <f>VLOOKUP(B901,imbin!$B$4:$D$3233,3,FALSE)</f>
        <v>MOVES</v>
      </c>
      <c r="P901" s="4">
        <f>IF(ISNA(VLOOKUP(B901,rampbin!$B$4:$G$1697,6,FALSE)),2,VLOOKUP(B901,rampbin!$B$4:$G$1697,6,FALSE))</f>
        <v>2</v>
      </c>
      <c r="Q901" s="4" t="str">
        <f>IF(ISNA(VLOOKUP(B901,rampbin!$B$4:$G$1697,5,FALSE)),"MOVES",VLOOKUP(B901,rampbin!$B$4:$G$1697,5,FALSE))</f>
        <v>MOVES</v>
      </c>
      <c r="R901" s="4" t="s">
        <v>1877</v>
      </c>
      <c r="S901" s="6" t="s">
        <v>2028</v>
      </c>
      <c r="T901" s="4">
        <f>VLOOKUP(B901,meanLDage!$B$3:$E$3145,4,FALSE)</f>
        <v>3</v>
      </c>
      <c r="U901" s="32">
        <f>VLOOKUP(B901,meanLDage!$B$3:$E$3145,2,FALSE)</f>
        <v>9.1781686478942444</v>
      </c>
      <c r="V901" s="4" t="str">
        <f t="shared" si="99"/>
        <v>20_L_370001000_0_2_2</v>
      </c>
      <c r="W901" s="4">
        <v>20091</v>
      </c>
      <c r="X901" s="6"/>
      <c r="Y901" s="8">
        <f t="shared" si="100"/>
        <v>20091</v>
      </c>
      <c r="Z901" s="6" t="b">
        <f t="shared" si="98"/>
        <v>1</v>
      </c>
      <c r="AA901" s="6">
        <f t="shared" si="101"/>
        <v>20091</v>
      </c>
      <c r="AB901" s="4">
        <f t="shared" si="102"/>
        <v>3</v>
      </c>
      <c r="AC901" s="32">
        <f t="shared" si="103"/>
        <v>9.1781686478942444</v>
      </c>
      <c r="AD901" s="4">
        <f>VLOOKUP($B901,meanLDage!$Z$3:$AC$3145,4,FALSE)</f>
        <v>2</v>
      </c>
      <c r="AE901" s="32">
        <f>VLOOKUP($B901,meanLDage!$Z$3:$AC$3145,2,FALSE)</f>
        <v>8.6676142864459962</v>
      </c>
      <c r="AF901" s="6">
        <f>VLOOKUP(V901,'2017 rep county selection'!$A$1:$C$281,3,FALSE)</f>
        <v>20091</v>
      </c>
      <c r="AH901" s="9">
        <f t="shared" si="104"/>
        <v>20091</v>
      </c>
    </row>
    <row r="902" spans="1:34" ht="15.75" customHeight="1" x14ac:dyDescent="0.3">
      <c r="A902" s="4">
        <v>20</v>
      </c>
      <c r="B902" s="4">
        <v>20093</v>
      </c>
      <c r="C902" s="6" t="s">
        <v>2268</v>
      </c>
      <c r="D902" s="6" t="s">
        <v>626</v>
      </c>
      <c r="E902" s="4">
        <v>20173</v>
      </c>
      <c r="F902" s="4">
        <v>20173</v>
      </c>
      <c r="G902" s="4">
        <v>20173</v>
      </c>
      <c r="H902" s="37">
        <v>62172037</v>
      </c>
      <c r="I902" s="37">
        <v>57618704.077122398</v>
      </c>
      <c r="J902" s="37">
        <v>59139395.103604302</v>
      </c>
      <c r="K902" s="4" t="str">
        <f>VLOOKUP(B902,altitude!$B$3:$E$3232,4)</f>
        <v>L</v>
      </c>
      <c r="L902" s="4">
        <f>VLOOKUP(B902,fuelregion!$C$5:$D$3233,2,FALSE)</f>
        <v>300001000</v>
      </c>
      <c r="M902" s="4">
        <f>VLOOKUP(B902,fuelregion!$H$5:$I$3113,2,FALSE)</f>
        <v>300001000</v>
      </c>
      <c r="N902" s="4">
        <f>VLOOKUP(B902,imbin!$B$4:$D$3233,2,FALSE)</f>
        <v>0</v>
      </c>
      <c r="O902" s="4" t="str">
        <f>VLOOKUP(B902,imbin!$B$4:$D$3233,3,FALSE)</f>
        <v>MOVES</v>
      </c>
      <c r="P902" s="4">
        <f>IF(ISNA(VLOOKUP(B902,rampbin!$B$4:$G$1697,6,FALSE)),2,VLOOKUP(B902,rampbin!$B$4:$G$1697,6,FALSE))</f>
        <v>2</v>
      </c>
      <c r="Q902" s="4" t="str">
        <f>IF(ISNA(VLOOKUP(B902,rampbin!$B$4:$G$1697,5,FALSE)),"MOVES",VLOOKUP(B902,rampbin!$B$4:$G$1697,5,FALSE))</f>
        <v>MOVES</v>
      </c>
      <c r="R902" s="4" t="s">
        <v>1880</v>
      </c>
      <c r="S902" s="6" t="s">
        <v>1851</v>
      </c>
      <c r="T902" s="4">
        <f>VLOOKUP(B902,meanLDage!$B$3:$E$3145,4,FALSE)</f>
        <v>4</v>
      </c>
      <c r="U902" s="32">
        <f>VLOOKUP(B902,meanLDage!$B$3:$E$3145,2,FALSE)</f>
        <v>12.670529801785529</v>
      </c>
      <c r="V902" s="4" t="str">
        <f t="shared" si="99"/>
        <v>20_L_300001000_0_4_2</v>
      </c>
      <c r="W902" s="4">
        <v>20173</v>
      </c>
      <c r="X902" s="6"/>
      <c r="Y902" s="8">
        <f t="shared" si="100"/>
        <v>20173</v>
      </c>
      <c r="Z902" s="6" t="b">
        <f t="shared" si="98"/>
        <v>1</v>
      </c>
      <c r="AA902" s="6">
        <f t="shared" si="101"/>
        <v>20173</v>
      </c>
      <c r="AB902" s="4">
        <f t="shared" si="102"/>
        <v>4</v>
      </c>
      <c r="AC902" s="32">
        <f t="shared" si="103"/>
        <v>12.670529801785529</v>
      </c>
      <c r="AD902" s="4">
        <f>VLOOKUP($B902,meanLDage!$Z$3:$AC$3145,4,FALSE)</f>
        <v>4</v>
      </c>
      <c r="AE902" s="32">
        <f>VLOOKUP($B902,meanLDage!$Z$3:$AC$3145,2,FALSE)</f>
        <v>11.348175045789006</v>
      </c>
      <c r="AF902" s="6">
        <f>VLOOKUP(V902,'2017 rep county selection'!$A$1:$C$281,3,FALSE)</f>
        <v>20177</v>
      </c>
      <c r="AH902" s="9">
        <f t="shared" si="104"/>
        <v>20177</v>
      </c>
    </row>
    <row r="903" spans="1:34" ht="15.75" customHeight="1" x14ac:dyDescent="0.3">
      <c r="A903" s="4">
        <v>20</v>
      </c>
      <c r="B903" s="4">
        <v>20095</v>
      </c>
      <c r="C903" s="6" t="s">
        <v>2268</v>
      </c>
      <c r="D903" s="6" t="s">
        <v>627</v>
      </c>
      <c r="E903" s="4">
        <v>20111</v>
      </c>
      <c r="F903" s="4">
        <v>20111</v>
      </c>
      <c r="G903" s="4">
        <v>20111</v>
      </c>
      <c r="H903" s="37">
        <v>76377238</v>
      </c>
      <c r="I903" s="37">
        <v>145333721.14522699</v>
      </c>
      <c r="J903" s="37">
        <v>149097924.55464199</v>
      </c>
      <c r="K903" s="4" t="str">
        <f>VLOOKUP(B903,altitude!$B$3:$E$3232,4)</f>
        <v>L</v>
      </c>
      <c r="L903" s="4">
        <f>VLOOKUP(B903,fuelregion!$C$5:$D$3233,2,FALSE)</f>
        <v>300001000</v>
      </c>
      <c r="M903" s="4">
        <f>VLOOKUP(B903,fuelregion!$H$5:$I$3113,2,FALSE)</f>
        <v>300001000</v>
      </c>
      <c r="N903" s="4">
        <f>VLOOKUP(B903,imbin!$B$4:$D$3233,2,FALSE)</f>
        <v>0</v>
      </c>
      <c r="O903" s="4" t="str">
        <f>VLOOKUP(B903,imbin!$B$4:$D$3233,3,FALSE)</f>
        <v>MOVES</v>
      </c>
      <c r="P903" s="4">
        <f>IF(ISNA(VLOOKUP(B903,rampbin!$B$4:$G$1697,6,FALSE)),2,VLOOKUP(B903,rampbin!$B$4:$G$1697,6,FALSE))</f>
        <v>2</v>
      </c>
      <c r="Q903" s="4" t="str">
        <f>IF(ISNA(VLOOKUP(B903,rampbin!$B$4:$G$1697,5,FALSE)),"MOVES",VLOOKUP(B903,rampbin!$B$4:$G$1697,5,FALSE))</f>
        <v>MOVES</v>
      </c>
      <c r="R903" s="4" t="s">
        <v>1877</v>
      </c>
      <c r="S903" s="6" t="s">
        <v>2024</v>
      </c>
      <c r="T903" s="4">
        <f>VLOOKUP(B903,meanLDage!$B$3:$E$3145,4,FALSE)</f>
        <v>5</v>
      </c>
      <c r="U903" s="32">
        <f>VLOOKUP(B903,meanLDage!$B$3:$E$3145,2,FALSE)</f>
        <v>13.797201192789283</v>
      </c>
      <c r="V903" s="4" t="str">
        <f t="shared" si="99"/>
        <v>20_L_300001000_0_4_2</v>
      </c>
      <c r="W903" s="4">
        <v>20155</v>
      </c>
      <c r="X903" s="6"/>
      <c r="Y903" s="8">
        <f t="shared" si="100"/>
        <v>20155</v>
      </c>
      <c r="Z903" s="6" t="b">
        <f t="shared" si="98"/>
        <v>0</v>
      </c>
      <c r="AA903" s="6">
        <f t="shared" si="101"/>
        <v>20111</v>
      </c>
      <c r="AB903" s="4">
        <f t="shared" si="102"/>
        <v>5</v>
      </c>
      <c r="AC903" s="32">
        <f t="shared" si="103"/>
        <v>13.797201192789283</v>
      </c>
      <c r="AD903" s="4">
        <f>VLOOKUP($B903,meanLDage!$Z$3:$AC$3145,4,FALSE)</f>
        <v>4</v>
      </c>
      <c r="AE903" s="32">
        <f>VLOOKUP($B903,meanLDage!$Z$3:$AC$3145,2,FALSE)</f>
        <v>12.054320542466959</v>
      </c>
      <c r="AF903" s="6">
        <f>VLOOKUP(V903,'2017 rep county selection'!$A$1:$C$281,3,FALSE)</f>
        <v>20177</v>
      </c>
      <c r="AH903" s="9">
        <f t="shared" si="104"/>
        <v>20177</v>
      </c>
    </row>
    <row r="904" spans="1:34" ht="15.75" customHeight="1" x14ac:dyDescent="0.3">
      <c r="A904" s="4">
        <v>20</v>
      </c>
      <c r="B904" s="4">
        <v>20097</v>
      </c>
      <c r="C904" s="6" t="s">
        <v>2268</v>
      </c>
      <c r="D904" s="6" t="s">
        <v>231</v>
      </c>
      <c r="E904" s="4">
        <v>20173</v>
      </c>
      <c r="F904" s="4">
        <v>20173</v>
      </c>
      <c r="G904" s="4">
        <v>20173</v>
      </c>
      <c r="H904" s="37">
        <v>44266257</v>
      </c>
      <c r="I904" s="37">
        <v>83165110.008628398</v>
      </c>
      <c r="J904" s="37">
        <v>85256980.894626006</v>
      </c>
      <c r="K904" s="4" t="str">
        <f>VLOOKUP(B904,altitude!$B$3:$E$3232,4)</f>
        <v>L</v>
      </c>
      <c r="L904" s="4">
        <f>VLOOKUP(B904,fuelregion!$C$5:$D$3233,2,FALSE)</f>
        <v>300001000</v>
      </c>
      <c r="M904" s="4">
        <f>VLOOKUP(B904,fuelregion!$H$5:$I$3113,2,FALSE)</f>
        <v>300001000</v>
      </c>
      <c r="N904" s="4">
        <f>VLOOKUP(B904,imbin!$B$4:$D$3233,2,FALSE)</f>
        <v>0</v>
      </c>
      <c r="O904" s="4" t="str">
        <f>VLOOKUP(B904,imbin!$B$4:$D$3233,3,FALSE)</f>
        <v>MOVES</v>
      </c>
      <c r="P904" s="4">
        <f>IF(ISNA(VLOOKUP(B904,rampbin!$B$4:$G$1697,6,FALSE)),2,VLOOKUP(B904,rampbin!$B$4:$G$1697,6,FALSE))</f>
        <v>2</v>
      </c>
      <c r="Q904" s="4" t="str">
        <f>IF(ISNA(VLOOKUP(B904,rampbin!$B$4:$G$1697,5,FALSE)),"MOVES",VLOOKUP(B904,rampbin!$B$4:$G$1697,5,FALSE))</f>
        <v>MOVES</v>
      </c>
      <c r="R904" s="4" t="s">
        <v>1880</v>
      </c>
      <c r="S904" s="6" t="s">
        <v>1851</v>
      </c>
      <c r="T904" s="4">
        <f>VLOOKUP(B904,meanLDage!$B$3:$E$3145,4,FALSE)</f>
        <v>5</v>
      </c>
      <c r="U904" s="32">
        <f>VLOOKUP(B904,meanLDage!$B$3:$E$3145,2,FALSE)</f>
        <v>13.495703900184807</v>
      </c>
      <c r="V904" s="4" t="str">
        <f t="shared" si="99"/>
        <v>20_L_300001000_0_4_2</v>
      </c>
      <c r="W904" s="4">
        <v>20155</v>
      </c>
      <c r="X904" s="6"/>
      <c r="Y904" s="8">
        <f t="shared" si="100"/>
        <v>20155</v>
      </c>
      <c r="Z904" s="6" t="b">
        <f t="shared" si="98"/>
        <v>0</v>
      </c>
      <c r="AA904" s="6">
        <f t="shared" si="101"/>
        <v>20173</v>
      </c>
      <c r="AB904" s="4">
        <f t="shared" si="102"/>
        <v>5</v>
      </c>
      <c r="AC904" s="32">
        <f t="shared" si="103"/>
        <v>13.495703900184807</v>
      </c>
      <c r="AD904" s="4">
        <f>VLOOKUP($B904,meanLDage!$Z$3:$AC$3145,4,FALSE)</f>
        <v>4</v>
      </c>
      <c r="AE904" s="32">
        <f>VLOOKUP($B904,meanLDage!$Z$3:$AC$3145,2,FALSE)</f>
        <v>11.744147256807315</v>
      </c>
      <c r="AF904" s="6">
        <f>VLOOKUP(V904,'2017 rep county selection'!$A$1:$C$281,3,FALSE)</f>
        <v>20177</v>
      </c>
      <c r="AH904" s="9">
        <f t="shared" si="104"/>
        <v>20177</v>
      </c>
    </row>
    <row r="905" spans="1:34" ht="15.75" customHeight="1" x14ac:dyDescent="0.3">
      <c r="A905" s="4">
        <v>20</v>
      </c>
      <c r="B905" s="4">
        <v>20099</v>
      </c>
      <c r="C905" s="6" t="s">
        <v>2268</v>
      </c>
      <c r="D905" s="6" t="s">
        <v>628</v>
      </c>
      <c r="E905" s="4">
        <v>20111</v>
      </c>
      <c r="F905" s="4">
        <v>20111</v>
      </c>
      <c r="G905" s="4">
        <v>20111</v>
      </c>
      <c r="H905" s="37">
        <v>213957281</v>
      </c>
      <c r="I905" s="37">
        <v>200113448.950569</v>
      </c>
      <c r="J905" s="37">
        <v>207315111.226549</v>
      </c>
      <c r="K905" s="4" t="str">
        <f>VLOOKUP(B905,altitude!$B$3:$E$3232,4)</f>
        <v>L</v>
      </c>
      <c r="L905" s="4">
        <f>VLOOKUP(B905,fuelregion!$C$5:$D$3233,2,FALSE)</f>
        <v>300001000</v>
      </c>
      <c r="M905" s="4">
        <f>VLOOKUP(B905,fuelregion!$H$5:$I$3113,2,FALSE)</f>
        <v>300001000</v>
      </c>
      <c r="N905" s="4">
        <f>VLOOKUP(B905,imbin!$B$4:$D$3233,2,FALSE)</f>
        <v>0</v>
      </c>
      <c r="O905" s="4" t="str">
        <f>VLOOKUP(B905,imbin!$B$4:$D$3233,3,FALSE)</f>
        <v>MOVES</v>
      </c>
      <c r="P905" s="4">
        <f>IF(ISNA(VLOOKUP(B905,rampbin!$B$4:$G$1697,6,FALSE)),2,VLOOKUP(B905,rampbin!$B$4:$G$1697,6,FALSE))</f>
        <v>2</v>
      </c>
      <c r="Q905" s="4" t="str">
        <f>IF(ISNA(VLOOKUP(B905,rampbin!$B$4:$G$1697,5,FALSE)),"MOVES",VLOOKUP(B905,rampbin!$B$4:$G$1697,5,FALSE))</f>
        <v>MOVES</v>
      </c>
      <c r="R905" s="4" t="s">
        <v>1880</v>
      </c>
      <c r="S905" s="6" t="s">
        <v>1851</v>
      </c>
      <c r="T905" s="4">
        <f>VLOOKUP(B905,meanLDage!$B$3:$E$3145,4,FALSE)</f>
        <v>5</v>
      </c>
      <c r="U905" s="32">
        <f>VLOOKUP(B905,meanLDage!$B$3:$E$3145,2,FALSE)</f>
        <v>14.521756466113775</v>
      </c>
      <c r="V905" s="4" t="str">
        <f t="shared" si="99"/>
        <v>20_L_300001000_0_5_2</v>
      </c>
      <c r="W905" s="4">
        <v>20155</v>
      </c>
      <c r="X905" s="6"/>
      <c r="Y905" s="8">
        <f t="shared" si="100"/>
        <v>20155</v>
      </c>
      <c r="Z905" s="6" t="b">
        <f t="shared" si="98"/>
        <v>0</v>
      </c>
      <c r="AA905" s="6">
        <f t="shared" si="101"/>
        <v>20111</v>
      </c>
      <c r="AB905" s="4">
        <f t="shared" si="102"/>
        <v>5</v>
      </c>
      <c r="AC905" s="32">
        <f t="shared" si="103"/>
        <v>14.521756466113775</v>
      </c>
      <c r="AD905" s="4">
        <f>VLOOKUP($B905,meanLDage!$Z$3:$AC$3145,4,FALSE)</f>
        <v>5</v>
      </c>
      <c r="AE905" s="32">
        <f>VLOOKUP($B905,meanLDage!$Z$3:$AC$3145,2,FALSE)</f>
        <v>13.179173359766317</v>
      </c>
      <c r="AF905" s="6">
        <f>VLOOKUP(V905,'2017 rep county selection'!$A$1:$C$281,3,FALSE)</f>
        <v>20099</v>
      </c>
      <c r="AH905" s="9">
        <f t="shared" si="104"/>
        <v>20099</v>
      </c>
    </row>
    <row r="906" spans="1:34" ht="15.75" customHeight="1" x14ac:dyDescent="0.3">
      <c r="A906" s="4">
        <v>20</v>
      </c>
      <c r="B906" s="4">
        <v>20101</v>
      </c>
      <c r="C906" s="6" t="s">
        <v>2268</v>
      </c>
      <c r="D906" s="6" t="s">
        <v>629</v>
      </c>
      <c r="E906" s="4">
        <v>20111</v>
      </c>
      <c r="F906" s="4">
        <v>20111</v>
      </c>
      <c r="G906" s="4">
        <v>20111</v>
      </c>
      <c r="H906" s="37">
        <v>15478279</v>
      </c>
      <c r="I906" s="37">
        <v>29122623.189291298</v>
      </c>
      <c r="J906" s="37">
        <v>29881654.817794699</v>
      </c>
      <c r="K906" s="4" t="str">
        <f>VLOOKUP(B906,altitude!$B$3:$E$3232,4)</f>
        <v>L</v>
      </c>
      <c r="L906" s="4">
        <f>VLOOKUP(B906,fuelregion!$C$5:$D$3233,2,FALSE)</f>
        <v>300001000</v>
      </c>
      <c r="M906" s="4">
        <f>VLOOKUP(B906,fuelregion!$H$5:$I$3113,2,FALSE)</f>
        <v>300001000</v>
      </c>
      <c r="N906" s="4">
        <f>VLOOKUP(B906,imbin!$B$4:$D$3233,2,FALSE)</f>
        <v>0</v>
      </c>
      <c r="O906" s="4" t="str">
        <f>VLOOKUP(B906,imbin!$B$4:$D$3233,3,FALSE)</f>
        <v>MOVES</v>
      </c>
      <c r="P906" s="4">
        <f>IF(ISNA(VLOOKUP(B906,rampbin!$B$4:$G$1697,6,FALSE)),2,VLOOKUP(B906,rampbin!$B$4:$G$1697,6,FALSE))</f>
        <v>2</v>
      </c>
      <c r="Q906" s="4" t="str">
        <f>IF(ISNA(VLOOKUP(B906,rampbin!$B$4:$G$1697,5,FALSE)),"MOVES",VLOOKUP(B906,rampbin!$B$4:$G$1697,5,FALSE))</f>
        <v>MOVES</v>
      </c>
      <c r="R906" s="4" t="s">
        <v>1880</v>
      </c>
      <c r="S906" s="6" t="s">
        <v>1851</v>
      </c>
      <c r="T906" s="4">
        <f>VLOOKUP(B906,meanLDage!$B$3:$E$3145,4,FALSE)</f>
        <v>5</v>
      </c>
      <c r="U906" s="32">
        <f>VLOOKUP(B906,meanLDage!$B$3:$E$3145,2,FALSE)</f>
        <v>14.814262022419474</v>
      </c>
      <c r="V906" s="4" t="str">
        <f t="shared" si="99"/>
        <v>20_L_300001000_0_4_2</v>
      </c>
      <c r="W906" s="4">
        <v>20155</v>
      </c>
      <c r="X906" s="6"/>
      <c r="Y906" s="8">
        <f t="shared" si="100"/>
        <v>20155</v>
      </c>
      <c r="Z906" s="6" t="b">
        <f t="shared" si="98"/>
        <v>0</v>
      </c>
      <c r="AA906" s="6">
        <f t="shared" si="101"/>
        <v>20111</v>
      </c>
      <c r="AB906" s="4">
        <f t="shared" si="102"/>
        <v>5</v>
      </c>
      <c r="AC906" s="32">
        <f t="shared" si="103"/>
        <v>14.814262022419474</v>
      </c>
      <c r="AD906" s="4">
        <f>VLOOKUP($B906,meanLDage!$Z$3:$AC$3145,4,FALSE)</f>
        <v>4</v>
      </c>
      <c r="AE906" s="32">
        <f>VLOOKUP($B906,meanLDage!$Z$3:$AC$3145,2,FALSE)</f>
        <v>12.95891441737446</v>
      </c>
      <c r="AF906" s="6">
        <f>VLOOKUP(V906,'2017 rep county selection'!$A$1:$C$281,3,FALSE)</f>
        <v>20177</v>
      </c>
      <c r="AH906" s="9">
        <f t="shared" si="104"/>
        <v>20177</v>
      </c>
    </row>
    <row r="907" spans="1:34" ht="15.75" customHeight="1" x14ac:dyDescent="0.3">
      <c r="A907" s="4">
        <v>20</v>
      </c>
      <c r="B907" s="4">
        <v>20103</v>
      </c>
      <c r="C907" s="6" t="s">
        <v>2268</v>
      </c>
      <c r="D907" s="6" t="s">
        <v>630</v>
      </c>
      <c r="E907" s="4">
        <v>20173</v>
      </c>
      <c r="F907" s="4">
        <v>20173</v>
      </c>
      <c r="G907" s="4">
        <v>20173</v>
      </c>
      <c r="H907" s="37">
        <v>645145732</v>
      </c>
      <c r="I907" s="37">
        <v>680348267.57496595</v>
      </c>
      <c r="J907" s="37">
        <v>706221588.01286399</v>
      </c>
      <c r="K907" s="4" t="str">
        <f>VLOOKUP(B907,altitude!$B$3:$E$3232,4)</f>
        <v>L</v>
      </c>
      <c r="L907" s="4">
        <f>VLOOKUP(B907,fuelregion!$C$5:$D$3233,2,FALSE)</f>
        <v>300001000</v>
      </c>
      <c r="M907" s="4">
        <f>VLOOKUP(B907,fuelregion!$H$5:$I$3113,2,FALSE)</f>
        <v>300001000</v>
      </c>
      <c r="N907" s="4">
        <f>VLOOKUP(B907,imbin!$B$4:$D$3233,2,FALSE)</f>
        <v>0</v>
      </c>
      <c r="O907" s="4" t="str">
        <f>VLOOKUP(B907,imbin!$B$4:$D$3233,3,FALSE)</f>
        <v>MOVES</v>
      </c>
      <c r="P907" s="4">
        <f>IF(ISNA(VLOOKUP(B907,rampbin!$B$4:$G$1697,6,FALSE)),2,VLOOKUP(B907,rampbin!$B$4:$G$1697,6,FALSE))</f>
        <v>2</v>
      </c>
      <c r="Q907" s="4" t="str">
        <f>IF(ISNA(VLOOKUP(B907,rampbin!$B$4:$G$1697,5,FALSE)),"MOVES",VLOOKUP(B907,rampbin!$B$4:$G$1697,5,FALSE))</f>
        <v>MOVES</v>
      </c>
      <c r="R907" s="4" t="s">
        <v>1877</v>
      </c>
      <c r="S907" s="6" t="s">
        <v>2028</v>
      </c>
      <c r="T907" s="4">
        <f>VLOOKUP(B907,meanLDage!$B$3:$E$3145,4,FALSE)</f>
        <v>4</v>
      </c>
      <c r="U907" s="32">
        <f>VLOOKUP(B907,meanLDage!$B$3:$E$3145,2,FALSE)</f>
        <v>11.680282185892905</v>
      </c>
      <c r="V907" s="4" t="str">
        <f t="shared" si="99"/>
        <v>20_L_300001000_0_3_2</v>
      </c>
      <c r="W907" s="4">
        <v>20173</v>
      </c>
      <c r="X907" s="6"/>
      <c r="Y907" s="8">
        <f t="shared" si="100"/>
        <v>20173</v>
      </c>
      <c r="Z907" s="6" t="b">
        <f t="shared" si="98"/>
        <v>1</v>
      </c>
      <c r="AA907" s="6">
        <f t="shared" si="101"/>
        <v>20173</v>
      </c>
      <c r="AB907" s="4">
        <f t="shared" si="102"/>
        <v>4</v>
      </c>
      <c r="AC907" s="32">
        <f t="shared" si="103"/>
        <v>11.680282185892905</v>
      </c>
      <c r="AD907" s="4">
        <f>VLOOKUP($B907,meanLDage!$Z$3:$AC$3145,4,FALSE)</f>
        <v>3</v>
      </c>
      <c r="AE907" s="32">
        <f>VLOOKUP($B907,meanLDage!$Z$3:$AC$3145,2,FALSE)</f>
        <v>10.752454519735601</v>
      </c>
      <c r="AF907" s="6">
        <f>VLOOKUP(V907,'2017 rep county selection'!$A$1:$C$281,3,FALSE)</f>
        <v>20173</v>
      </c>
      <c r="AH907" s="9">
        <f t="shared" si="104"/>
        <v>20173</v>
      </c>
    </row>
    <row r="908" spans="1:34" ht="15.75" customHeight="1" x14ac:dyDescent="0.3">
      <c r="A908" s="4">
        <v>20</v>
      </c>
      <c r="B908" s="4">
        <v>20105</v>
      </c>
      <c r="C908" s="6" t="s">
        <v>2268</v>
      </c>
      <c r="D908" s="6" t="s">
        <v>118</v>
      </c>
      <c r="E908" s="4">
        <v>20111</v>
      </c>
      <c r="F908" s="4">
        <v>20111</v>
      </c>
      <c r="G908" s="4">
        <v>20111</v>
      </c>
      <c r="H908" s="37">
        <v>63970721</v>
      </c>
      <c r="I908" s="37">
        <v>67712112.256668597</v>
      </c>
      <c r="J908" s="37">
        <v>69452104.945313498</v>
      </c>
      <c r="K908" s="4" t="str">
        <f>VLOOKUP(B908,altitude!$B$3:$E$3232,4)</f>
        <v>L</v>
      </c>
      <c r="L908" s="4">
        <f>VLOOKUP(B908,fuelregion!$C$5:$D$3233,2,FALSE)</f>
        <v>300001000</v>
      </c>
      <c r="M908" s="4">
        <f>VLOOKUP(B908,fuelregion!$H$5:$I$3113,2,FALSE)</f>
        <v>300001000</v>
      </c>
      <c r="N908" s="4">
        <f>VLOOKUP(B908,imbin!$B$4:$D$3233,2,FALSE)</f>
        <v>0</v>
      </c>
      <c r="O908" s="4" t="str">
        <f>VLOOKUP(B908,imbin!$B$4:$D$3233,3,FALSE)</f>
        <v>MOVES</v>
      </c>
      <c r="P908" s="4">
        <f>IF(ISNA(VLOOKUP(B908,rampbin!$B$4:$G$1697,6,FALSE)),2,VLOOKUP(B908,rampbin!$B$4:$G$1697,6,FALSE))</f>
        <v>2</v>
      </c>
      <c r="Q908" s="4" t="str">
        <f>IF(ISNA(VLOOKUP(B908,rampbin!$B$4:$G$1697,5,FALSE)),"MOVES",VLOOKUP(B908,rampbin!$B$4:$G$1697,5,FALSE))</f>
        <v>MOVES</v>
      </c>
      <c r="R908" s="4" t="s">
        <v>1880</v>
      </c>
      <c r="S908" s="6" t="s">
        <v>1851</v>
      </c>
      <c r="T908" s="4">
        <f>VLOOKUP(B908,meanLDage!$B$3:$E$3145,4,FALSE)</f>
        <v>6</v>
      </c>
      <c r="U908" s="32">
        <f>VLOOKUP(B908,meanLDage!$B$3:$E$3145,2,FALSE)</f>
        <v>15.906720430365805</v>
      </c>
      <c r="V908" s="4" t="str">
        <f t="shared" si="99"/>
        <v>20_L_300001000_0_5_2</v>
      </c>
      <c r="W908" s="4">
        <v>20017</v>
      </c>
      <c r="X908" s="6"/>
      <c r="Y908" s="8">
        <f t="shared" si="100"/>
        <v>20017</v>
      </c>
      <c r="Z908" s="6" t="b">
        <f t="shared" si="98"/>
        <v>0</v>
      </c>
      <c r="AA908" s="6">
        <f t="shared" si="101"/>
        <v>20111</v>
      </c>
      <c r="AB908" s="4">
        <f t="shared" si="102"/>
        <v>6</v>
      </c>
      <c r="AC908" s="32">
        <f t="shared" si="103"/>
        <v>15.906720430365805</v>
      </c>
      <c r="AD908" s="4">
        <f>VLOOKUP($B908,meanLDage!$Z$3:$AC$3145,4,FALSE)</f>
        <v>5</v>
      </c>
      <c r="AE908" s="32">
        <f>VLOOKUP($B908,meanLDage!$Z$3:$AC$3145,2,FALSE)</f>
        <v>14.021281796190255</v>
      </c>
      <c r="AF908" s="6">
        <f>VLOOKUP(V908,'2017 rep county selection'!$A$1:$C$281,3,FALSE)</f>
        <v>20099</v>
      </c>
      <c r="AH908" s="9">
        <f t="shared" si="104"/>
        <v>20099</v>
      </c>
    </row>
    <row r="909" spans="1:34" ht="15.75" customHeight="1" x14ac:dyDescent="0.3">
      <c r="A909" s="4">
        <v>20</v>
      </c>
      <c r="B909" s="4">
        <v>20107</v>
      </c>
      <c r="C909" s="6" t="s">
        <v>2268</v>
      </c>
      <c r="D909" s="6" t="s">
        <v>576</v>
      </c>
      <c r="E909" s="4">
        <v>20111</v>
      </c>
      <c r="F909" s="4">
        <v>20111</v>
      </c>
      <c r="G909" s="4">
        <v>20111</v>
      </c>
      <c r="H909" s="37">
        <v>146445819</v>
      </c>
      <c r="I909" s="37">
        <v>127339820.476927</v>
      </c>
      <c r="J909" s="37">
        <v>130728513.21742</v>
      </c>
      <c r="K909" s="4" t="str">
        <f>VLOOKUP(B909,altitude!$B$3:$E$3232,4)</f>
        <v>L</v>
      </c>
      <c r="L909" s="4">
        <f>VLOOKUP(B909,fuelregion!$C$5:$D$3233,2,FALSE)</f>
        <v>300001000</v>
      </c>
      <c r="M909" s="4">
        <f>VLOOKUP(B909,fuelregion!$H$5:$I$3113,2,FALSE)</f>
        <v>300001000</v>
      </c>
      <c r="N909" s="4">
        <f>VLOOKUP(B909,imbin!$B$4:$D$3233,2,FALSE)</f>
        <v>0</v>
      </c>
      <c r="O909" s="4" t="str">
        <f>VLOOKUP(B909,imbin!$B$4:$D$3233,3,FALSE)</f>
        <v>MOVES</v>
      </c>
      <c r="P909" s="4">
        <f>IF(ISNA(VLOOKUP(B909,rampbin!$B$4:$G$1697,6,FALSE)),2,VLOOKUP(B909,rampbin!$B$4:$G$1697,6,FALSE))</f>
        <v>2</v>
      </c>
      <c r="Q909" s="4" t="str">
        <f>IF(ISNA(VLOOKUP(B909,rampbin!$B$4:$G$1697,5,FALSE)),"MOVES",VLOOKUP(B909,rampbin!$B$4:$G$1697,5,FALSE))</f>
        <v>MOVES</v>
      </c>
      <c r="R909" s="4" t="s">
        <v>1877</v>
      </c>
      <c r="S909" s="6" t="s">
        <v>2028</v>
      </c>
      <c r="T909" s="4">
        <f>VLOOKUP(B909,meanLDage!$B$3:$E$3145,4,FALSE)</f>
        <v>5</v>
      </c>
      <c r="U909" s="32">
        <f>VLOOKUP(B909,meanLDage!$B$3:$E$3145,2,FALSE)</f>
        <v>14.40928833719523</v>
      </c>
      <c r="V909" s="4" t="str">
        <f t="shared" si="99"/>
        <v>20_L_300001000_0_5_2</v>
      </c>
      <c r="W909" s="4">
        <v>20155</v>
      </c>
      <c r="X909" s="6"/>
      <c r="Y909" s="8">
        <f t="shared" si="100"/>
        <v>20155</v>
      </c>
      <c r="Z909" s="6" t="b">
        <f t="shared" si="98"/>
        <v>0</v>
      </c>
      <c r="AA909" s="6">
        <f t="shared" si="101"/>
        <v>20111</v>
      </c>
      <c r="AB909" s="4">
        <f t="shared" si="102"/>
        <v>5</v>
      </c>
      <c r="AC909" s="32">
        <f t="shared" si="103"/>
        <v>14.40928833719523</v>
      </c>
      <c r="AD909" s="4">
        <f>VLOOKUP($B909,meanLDage!$Z$3:$AC$3145,4,FALSE)</f>
        <v>5</v>
      </c>
      <c r="AE909" s="32">
        <f>VLOOKUP($B909,meanLDage!$Z$3:$AC$3145,2,FALSE)</f>
        <v>13.06974602100291</v>
      </c>
      <c r="AF909" s="6">
        <f>VLOOKUP(V909,'2017 rep county selection'!$A$1:$C$281,3,FALSE)</f>
        <v>20099</v>
      </c>
      <c r="AH909" s="9">
        <f t="shared" si="104"/>
        <v>20099</v>
      </c>
    </row>
    <row r="910" spans="1:34" ht="15.75" customHeight="1" x14ac:dyDescent="0.3">
      <c r="A910" s="4">
        <v>20</v>
      </c>
      <c r="B910" s="4">
        <v>20109</v>
      </c>
      <c r="C910" s="6" t="s">
        <v>2268</v>
      </c>
      <c r="D910" s="6" t="s">
        <v>120</v>
      </c>
      <c r="E910" s="4">
        <v>20111</v>
      </c>
      <c r="F910" s="4">
        <v>20111</v>
      </c>
      <c r="G910" s="4">
        <v>20111</v>
      </c>
      <c r="H910" s="37">
        <v>43303841</v>
      </c>
      <c r="I910" s="37">
        <v>51525266.347852498</v>
      </c>
      <c r="J910" s="37">
        <v>52861920.917327099</v>
      </c>
      <c r="K910" s="4" t="str">
        <f>VLOOKUP(B910,altitude!$B$3:$E$3232,4)</f>
        <v>L</v>
      </c>
      <c r="L910" s="4">
        <f>VLOOKUP(B910,fuelregion!$C$5:$D$3233,2,FALSE)</f>
        <v>300001000</v>
      </c>
      <c r="M910" s="4">
        <f>VLOOKUP(B910,fuelregion!$H$5:$I$3113,2,FALSE)</f>
        <v>300001000</v>
      </c>
      <c r="N910" s="4">
        <f>VLOOKUP(B910,imbin!$B$4:$D$3233,2,FALSE)</f>
        <v>0</v>
      </c>
      <c r="O910" s="4" t="str">
        <f>VLOOKUP(B910,imbin!$B$4:$D$3233,3,FALSE)</f>
        <v>MOVES</v>
      </c>
      <c r="P910" s="4">
        <f>IF(ISNA(VLOOKUP(B910,rampbin!$B$4:$G$1697,6,FALSE)),2,VLOOKUP(B910,rampbin!$B$4:$G$1697,6,FALSE))</f>
        <v>2</v>
      </c>
      <c r="Q910" s="4" t="str">
        <f>IF(ISNA(VLOOKUP(B910,rampbin!$B$4:$G$1697,5,FALSE)),"MOVES",VLOOKUP(B910,rampbin!$B$4:$G$1697,5,FALSE))</f>
        <v>MOVES</v>
      </c>
      <c r="R910" s="4" t="s">
        <v>1880</v>
      </c>
      <c r="S910" s="6" t="s">
        <v>1851</v>
      </c>
      <c r="T910" s="4">
        <f>VLOOKUP(B910,meanLDage!$B$3:$E$3145,4,FALSE)</f>
        <v>5</v>
      </c>
      <c r="U910" s="32">
        <f>VLOOKUP(B910,meanLDage!$B$3:$E$3145,2,FALSE)</f>
        <v>13.892891916677275</v>
      </c>
      <c r="V910" s="4" t="str">
        <f t="shared" si="99"/>
        <v>20_L_300001000_0_4_2</v>
      </c>
      <c r="W910" s="4">
        <v>20155</v>
      </c>
      <c r="X910" s="6"/>
      <c r="Y910" s="8">
        <f t="shared" si="100"/>
        <v>20155</v>
      </c>
      <c r="Z910" s="6" t="b">
        <f t="shared" si="98"/>
        <v>0</v>
      </c>
      <c r="AA910" s="6">
        <f t="shared" si="101"/>
        <v>20111</v>
      </c>
      <c r="AB910" s="4">
        <f t="shared" si="102"/>
        <v>5</v>
      </c>
      <c r="AC910" s="32">
        <f t="shared" si="103"/>
        <v>13.892891916677275</v>
      </c>
      <c r="AD910" s="4">
        <f>VLOOKUP($B910,meanLDage!$Z$3:$AC$3145,4,FALSE)</f>
        <v>4</v>
      </c>
      <c r="AE910" s="32">
        <f>VLOOKUP($B910,meanLDage!$Z$3:$AC$3145,2,FALSE)</f>
        <v>12.408875263721681</v>
      </c>
      <c r="AF910" s="6">
        <f>VLOOKUP(V910,'2017 rep county selection'!$A$1:$C$281,3,FALSE)</f>
        <v>20177</v>
      </c>
      <c r="AH910" s="9">
        <f t="shared" si="104"/>
        <v>20177</v>
      </c>
    </row>
    <row r="911" spans="1:34" ht="15.75" customHeight="1" x14ac:dyDescent="0.3">
      <c r="A911" s="4">
        <v>20</v>
      </c>
      <c r="B911" s="4">
        <v>20111</v>
      </c>
      <c r="C911" s="6" t="s">
        <v>2268</v>
      </c>
      <c r="D911" s="6" t="s">
        <v>579</v>
      </c>
      <c r="E911" s="4">
        <v>20111</v>
      </c>
      <c r="F911" s="4">
        <v>20111</v>
      </c>
      <c r="G911" s="4">
        <v>20111</v>
      </c>
      <c r="H911" s="37">
        <v>506155084</v>
      </c>
      <c r="I911" s="37">
        <v>419175372.62282002</v>
      </c>
      <c r="J911" s="37">
        <v>435082448.01021397</v>
      </c>
      <c r="K911" s="4" t="str">
        <f>VLOOKUP(B911,altitude!$B$3:$E$3232,4)</f>
        <v>L</v>
      </c>
      <c r="L911" s="4">
        <f>VLOOKUP(B911,fuelregion!$C$5:$D$3233,2,FALSE)</f>
        <v>300001000</v>
      </c>
      <c r="M911" s="4">
        <f>VLOOKUP(B911,fuelregion!$H$5:$I$3113,2,FALSE)</f>
        <v>300001000</v>
      </c>
      <c r="N911" s="4">
        <f>VLOOKUP(B911,imbin!$B$4:$D$3233,2,FALSE)</f>
        <v>0</v>
      </c>
      <c r="O911" s="4" t="str">
        <f>VLOOKUP(B911,imbin!$B$4:$D$3233,3,FALSE)</f>
        <v>MOVES</v>
      </c>
      <c r="P911" s="4">
        <f>IF(ISNA(VLOOKUP(B911,rampbin!$B$4:$G$1697,6,FALSE)),2,VLOOKUP(B911,rampbin!$B$4:$G$1697,6,FALSE))</f>
        <v>2</v>
      </c>
      <c r="Q911" s="4" t="str">
        <f>IF(ISNA(VLOOKUP(B911,rampbin!$B$4:$G$1697,5,FALSE)),"MOVES",VLOOKUP(B911,rampbin!$B$4:$G$1697,5,FALSE))</f>
        <v>MOVES</v>
      </c>
      <c r="R911" s="4" t="s">
        <v>1880</v>
      </c>
      <c r="S911" s="6" t="s">
        <v>1851</v>
      </c>
      <c r="T911" s="4">
        <f>VLOOKUP(B911,meanLDage!$B$3:$E$3145,4,FALSE)</f>
        <v>5</v>
      </c>
      <c r="U911" s="32">
        <f>VLOOKUP(B911,meanLDage!$B$3:$E$3145,2,FALSE)</f>
        <v>13.456449166240102</v>
      </c>
      <c r="V911" s="4" t="str">
        <f t="shared" si="99"/>
        <v>20_L_300001000_0_4_2</v>
      </c>
      <c r="W911" s="4">
        <v>20155</v>
      </c>
      <c r="X911" s="6"/>
      <c r="Y911" s="8">
        <f t="shared" si="100"/>
        <v>20155</v>
      </c>
      <c r="Z911" s="6" t="b">
        <f t="shared" si="98"/>
        <v>0</v>
      </c>
      <c r="AA911" s="6">
        <f t="shared" si="101"/>
        <v>20111</v>
      </c>
      <c r="AB911" s="4">
        <f t="shared" si="102"/>
        <v>5</v>
      </c>
      <c r="AC911" s="32">
        <f t="shared" si="103"/>
        <v>13.456449166240102</v>
      </c>
      <c r="AD911" s="4">
        <f>VLOOKUP($B911,meanLDage!$Z$3:$AC$3145,4,FALSE)</f>
        <v>4</v>
      </c>
      <c r="AE911" s="32">
        <f>VLOOKUP($B911,meanLDage!$Z$3:$AC$3145,2,FALSE)</f>
        <v>12.256174253253514</v>
      </c>
      <c r="AF911" s="6">
        <f>VLOOKUP(V911,'2017 rep county selection'!$A$1:$C$281,3,FALSE)</f>
        <v>20177</v>
      </c>
      <c r="AH911" s="9">
        <f t="shared" si="104"/>
        <v>20177</v>
      </c>
    </row>
    <row r="912" spans="1:34" ht="15.75" customHeight="1" x14ac:dyDescent="0.3">
      <c r="A912" s="4">
        <v>20</v>
      </c>
      <c r="B912" s="4">
        <v>20113</v>
      </c>
      <c r="C912" s="6" t="s">
        <v>2268</v>
      </c>
      <c r="D912" s="6" t="s">
        <v>631</v>
      </c>
      <c r="E912" s="4">
        <v>20111</v>
      </c>
      <c r="F912" s="4">
        <v>20111</v>
      </c>
      <c r="G912" s="4">
        <v>20111</v>
      </c>
      <c r="H912" s="37">
        <v>421431478</v>
      </c>
      <c r="I912" s="37">
        <v>420199814.74577099</v>
      </c>
      <c r="J912" s="37">
        <v>433939199.65102297</v>
      </c>
      <c r="K912" s="4" t="str">
        <f>VLOOKUP(B912,altitude!$B$3:$E$3232,4)</f>
        <v>L</v>
      </c>
      <c r="L912" s="4">
        <f>VLOOKUP(B912,fuelregion!$C$5:$D$3233,2,FALSE)</f>
        <v>300001000</v>
      </c>
      <c r="M912" s="4">
        <f>VLOOKUP(B912,fuelregion!$H$5:$I$3113,2,FALSE)</f>
        <v>300001000</v>
      </c>
      <c r="N912" s="4">
        <f>VLOOKUP(B912,imbin!$B$4:$D$3233,2,FALSE)</f>
        <v>0</v>
      </c>
      <c r="O912" s="4" t="str">
        <f>VLOOKUP(B912,imbin!$B$4:$D$3233,3,FALSE)</f>
        <v>MOVES</v>
      </c>
      <c r="P912" s="4">
        <f>IF(ISNA(VLOOKUP(B912,rampbin!$B$4:$G$1697,6,FALSE)),2,VLOOKUP(B912,rampbin!$B$4:$G$1697,6,FALSE))</f>
        <v>2</v>
      </c>
      <c r="Q912" s="4" t="str">
        <f>IF(ISNA(VLOOKUP(B912,rampbin!$B$4:$G$1697,5,FALSE)),"MOVES",VLOOKUP(B912,rampbin!$B$4:$G$1697,5,FALSE))</f>
        <v>MOVES</v>
      </c>
      <c r="R912" s="4" t="s">
        <v>1880</v>
      </c>
      <c r="S912" s="6" t="s">
        <v>1851</v>
      </c>
      <c r="T912" s="4">
        <f>VLOOKUP(B912,meanLDage!$B$3:$E$3145,4,FALSE)</f>
        <v>5</v>
      </c>
      <c r="U912" s="32">
        <f>VLOOKUP(B912,meanLDage!$B$3:$E$3145,2,FALSE)</f>
        <v>13.13457877551328</v>
      </c>
      <c r="V912" s="4" t="str">
        <f t="shared" si="99"/>
        <v>20_L_300001000_0_4_2</v>
      </c>
      <c r="W912" s="4">
        <v>20155</v>
      </c>
      <c r="X912" s="6"/>
      <c r="Y912" s="8">
        <f t="shared" si="100"/>
        <v>20155</v>
      </c>
      <c r="Z912" s="6" t="b">
        <f t="shared" si="98"/>
        <v>0</v>
      </c>
      <c r="AA912" s="6">
        <f t="shared" si="101"/>
        <v>20111</v>
      </c>
      <c r="AB912" s="4">
        <f t="shared" si="102"/>
        <v>5</v>
      </c>
      <c r="AC912" s="32">
        <f t="shared" si="103"/>
        <v>13.13457877551328</v>
      </c>
      <c r="AD912" s="4">
        <f>VLOOKUP($B912,meanLDage!$Z$3:$AC$3145,4,FALSE)</f>
        <v>4</v>
      </c>
      <c r="AE912" s="32">
        <f>VLOOKUP($B912,meanLDage!$Z$3:$AC$3145,2,FALSE)</f>
        <v>11.780485644380429</v>
      </c>
      <c r="AF912" s="6">
        <f>VLOOKUP(V912,'2017 rep county selection'!$A$1:$C$281,3,FALSE)</f>
        <v>20177</v>
      </c>
      <c r="AH912" s="9">
        <f t="shared" si="104"/>
        <v>20177</v>
      </c>
    </row>
    <row r="913" spans="1:34" ht="15.75" customHeight="1" x14ac:dyDescent="0.3">
      <c r="A913" s="4">
        <v>20</v>
      </c>
      <c r="B913" s="4">
        <v>20115</v>
      </c>
      <c r="C913" s="6" t="s">
        <v>2268</v>
      </c>
      <c r="D913" s="6" t="s">
        <v>53</v>
      </c>
      <c r="E913" s="4">
        <v>20111</v>
      </c>
      <c r="F913" s="4">
        <v>20111</v>
      </c>
      <c r="G913" s="4">
        <v>20111</v>
      </c>
      <c r="H913" s="37">
        <v>147809914</v>
      </c>
      <c r="I913" s="37">
        <v>148526677.318023</v>
      </c>
      <c r="J913" s="37">
        <v>152516129.211799</v>
      </c>
      <c r="K913" s="4" t="str">
        <f>VLOOKUP(B913,altitude!$B$3:$E$3232,4)</f>
        <v>L</v>
      </c>
      <c r="L913" s="4">
        <f>VLOOKUP(B913,fuelregion!$C$5:$D$3233,2,FALSE)</f>
        <v>300001000</v>
      </c>
      <c r="M913" s="4">
        <f>VLOOKUP(B913,fuelregion!$H$5:$I$3113,2,FALSE)</f>
        <v>300001000</v>
      </c>
      <c r="N913" s="4">
        <f>VLOOKUP(B913,imbin!$B$4:$D$3233,2,FALSE)</f>
        <v>0</v>
      </c>
      <c r="O913" s="4" t="str">
        <f>VLOOKUP(B913,imbin!$B$4:$D$3233,3,FALSE)</f>
        <v>MOVES</v>
      </c>
      <c r="P913" s="4">
        <f>IF(ISNA(VLOOKUP(B913,rampbin!$B$4:$G$1697,6,FALSE)),2,VLOOKUP(B913,rampbin!$B$4:$G$1697,6,FALSE))</f>
        <v>2</v>
      </c>
      <c r="Q913" s="4" t="str">
        <f>IF(ISNA(VLOOKUP(B913,rampbin!$B$4:$G$1697,5,FALSE)),"MOVES",VLOOKUP(B913,rampbin!$B$4:$G$1697,5,FALSE))</f>
        <v>MOVES</v>
      </c>
      <c r="R913" s="4" t="s">
        <v>1880</v>
      </c>
      <c r="S913" s="6" t="s">
        <v>1851</v>
      </c>
      <c r="T913" s="4">
        <f>VLOOKUP(B913,meanLDage!$B$3:$E$3145,4,FALSE)</f>
        <v>5</v>
      </c>
      <c r="U913" s="32">
        <f>VLOOKUP(B913,meanLDage!$B$3:$E$3145,2,FALSE)</f>
        <v>14.586772445865982</v>
      </c>
      <c r="V913" s="4" t="str">
        <f t="shared" si="99"/>
        <v>20_L_300001000_0_4_2</v>
      </c>
      <c r="W913" s="4">
        <v>20155</v>
      </c>
      <c r="X913" s="6"/>
      <c r="Y913" s="8">
        <f t="shared" si="100"/>
        <v>20155</v>
      </c>
      <c r="Z913" s="6" t="b">
        <f t="shared" si="98"/>
        <v>0</v>
      </c>
      <c r="AA913" s="6">
        <f t="shared" si="101"/>
        <v>20111</v>
      </c>
      <c r="AB913" s="4">
        <f t="shared" si="102"/>
        <v>5</v>
      </c>
      <c r="AC913" s="32">
        <f t="shared" si="103"/>
        <v>14.586772445865982</v>
      </c>
      <c r="AD913" s="4">
        <f>VLOOKUP($B913,meanLDage!$Z$3:$AC$3145,4,FALSE)</f>
        <v>4</v>
      </c>
      <c r="AE913" s="32">
        <f>VLOOKUP($B913,meanLDage!$Z$3:$AC$3145,2,FALSE)</f>
        <v>12.971143951637259</v>
      </c>
      <c r="AF913" s="6">
        <f>VLOOKUP(V913,'2017 rep county selection'!$A$1:$C$281,3,FALSE)</f>
        <v>20177</v>
      </c>
      <c r="AH913" s="9">
        <f t="shared" si="104"/>
        <v>20177</v>
      </c>
    </row>
    <row r="914" spans="1:34" ht="15.75" customHeight="1" x14ac:dyDescent="0.3">
      <c r="A914" s="4">
        <v>20</v>
      </c>
      <c r="B914" s="4">
        <v>20117</v>
      </c>
      <c r="C914" s="6" t="s">
        <v>2268</v>
      </c>
      <c r="D914" s="6" t="s">
        <v>54</v>
      </c>
      <c r="E914" s="4">
        <v>20111</v>
      </c>
      <c r="F914" s="4">
        <v>20111</v>
      </c>
      <c r="G914" s="4">
        <v>20111</v>
      </c>
      <c r="H914" s="37">
        <v>111674650</v>
      </c>
      <c r="I914" s="37">
        <v>120569107.803569</v>
      </c>
      <c r="J914" s="37">
        <v>123810765.46009099</v>
      </c>
      <c r="K914" s="4" t="str">
        <f>VLOOKUP(B914,altitude!$B$3:$E$3232,4)</f>
        <v>L</v>
      </c>
      <c r="L914" s="4">
        <f>VLOOKUP(B914,fuelregion!$C$5:$D$3233,2,FALSE)</f>
        <v>300001000</v>
      </c>
      <c r="M914" s="4">
        <f>VLOOKUP(B914,fuelregion!$H$5:$I$3113,2,FALSE)</f>
        <v>300001000</v>
      </c>
      <c r="N914" s="4">
        <f>VLOOKUP(B914,imbin!$B$4:$D$3233,2,FALSE)</f>
        <v>0</v>
      </c>
      <c r="O914" s="4" t="str">
        <f>VLOOKUP(B914,imbin!$B$4:$D$3233,3,FALSE)</f>
        <v>MOVES</v>
      </c>
      <c r="P914" s="4">
        <f>IF(ISNA(VLOOKUP(B914,rampbin!$B$4:$G$1697,6,FALSE)),2,VLOOKUP(B914,rampbin!$B$4:$G$1697,6,FALSE))</f>
        <v>2</v>
      </c>
      <c r="Q914" s="4" t="str">
        <f>IF(ISNA(VLOOKUP(B914,rampbin!$B$4:$G$1697,5,FALSE)),"MOVES",VLOOKUP(B914,rampbin!$B$4:$G$1697,5,FALSE))</f>
        <v>MOVES</v>
      </c>
      <c r="R914" s="4" t="s">
        <v>1880</v>
      </c>
      <c r="S914" s="6" t="s">
        <v>1851</v>
      </c>
      <c r="T914" s="4">
        <f>VLOOKUP(B914,meanLDage!$B$3:$E$3145,4,FALSE)</f>
        <v>5</v>
      </c>
      <c r="U914" s="32">
        <f>VLOOKUP(B914,meanLDage!$B$3:$E$3145,2,FALSE)</f>
        <v>14.030342051825791</v>
      </c>
      <c r="V914" s="4" t="str">
        <f t="shared" si="99"/>
        <v>20_L_300001000_0_4_2</v>
      </c>
      <c r="W914" s="4">
        <v>20155</v>
      </c>
      <c r="X914" s="6"/>
      <c r="Y914" s="8">
        <f t="shared" si="100"/>
        <v>20155</v>
      </c>
      <c r="Z914" s="6" t="b">
        <f t="shared" si="98"/>
        <v>0</v>
      </c>
      <c r="AA914" s="6">
        <f t="shared" si="101"/>
        <v>20111</v>
      </c>
      <c r="AB914" s="4">
        <f t="shared" si="102"/>
        <v>5</v>
      </c>
      <c r="AC914" s="32">
        <f t="shared" si="103"/>
        <v>14.030342051825791</v>
      </c>
      <c r="AD914" s="4">
        <f>VLOOKUP($B914,meanLDage!$Z$3:$AC$3145,4,FALSE)</f>
        <v>4</v>
      </c>
      <c r="AE914" s="32">
        <f>VLOOKUP($B914,meanLDage!$Z$3:$AC$3145,2,FALSE)</f>
        <v>12.479077216641461</v>
      </c>
      <c r="AF914" s="6">
        <f>VLOOKUP(V914,'2017 rep county selection'!$A$1:$C$281,3,FALSE)</f>
        <v>20177</v>
      </c>
      <c r="AH914" s="9">
        <f t="shared" si="104"/>
        <v>20177</v>
      </c>
    </row>
    <row r="915" spans="1:34" ht="15.75" customHeight="1" x14ac:dyDescent="0.3">
      <c r="A915" s="4">
        <v>20</v>
      </c>
      <c r="B915" s="4">
        <v>20119</v>
      </c>
      <c r="C915" s="6" t="s">
        <v>2268</v>
      </c>
      <c r="D915" s="6" t="s">
        <v>632</v>
      </c>
      <c r="E915" s="4">
        <v>20173</v>
      </c>
      <c r="F915" s="4">
        <v>20173</v>
      </c>
      <c r="G915" s="4">
        <v>20173</v>
      </c>
      <c r="H915" s="37">
        <v>66008322</v>
      </c>
      <c r="I915" s="37">
        <v>82048850.027454197</v>
      </c>
      <c r="J915" s="37">
        <v>84174312.274704203</v>
      </c>
      <c r="K915" s="4" t="str">
        <f>VLOOKUP(B915,altitude!$B$3:$E$3232,4)</f>
        <v>L</v>
      </c>
      <c r="L915" s="4">
        <f>VLOOKUP(B915,fuelregion!$C$5:$D$3233,2,FALSE)</f>
        <v>300001000</v>
      </c>
      <c r="M915" s="4">
        <f>VLOOKUP(B915,fuelregion!$H$5:$I$3113,2,FALSE)</f>
        <v>300001000</v>
      </c>
      <c r="N915" s="4">
        <f>VLOOKUP(B915,imbin!$B$4:$D$3233,2,FALSE)</f>
        <v>0</v>
      </c>
      <c r="O915" s="4" t="str">
        <f>VLOOKUP(B915,imbin!$B$4:$D$3233,3,FALSE)</f>
        <v>MOVES</v>
      </c>
      <c r="P915" s="4">
        <f>IF(ISNA(VLOOKUP(B915,rampbin!$B$4:$G$1697,6,FALSE)),2,VLOOKUP(B915,rampbin!$B$4:$G$1697,6,FALSE))</f>
        <v>2</v>
      </c>
      <c r="Q915" s="4" t="str">
        <f>IF(ISNA(VLOOKUP(B915,rampbin!$B$4:$G$1697,5,FALSE)),"MOVES",VLOOKUP(B915,rampbin!$B$4:$G$1697,5,FALSE))</f>
        <v>MOVES</v>
      </c>
      <c r="R915" s="4" t="s">
        <v>1880</v>
      </c>
      <c r="S915" s="6" t="s">
        <v>1851</v>
      </c>
      <c r="T915" s="4">
        <f>VLOOKUP(B915,meanLDage!$B$3:$E$3145,4,FALSE)</f>
        <v>5</v>
      </c>
      <c r="U915" s="32">
        <f>VLOOKUP(B915,meanLDage!$B$3:$E$3145,2,FALSE)</f>
        <v>13.373161765407467</v>
      </c>
      <c r="V915" s="4" t="str">
        <f t="shared" si="99"/>
        <v>20_L_300001000_0_4_2</v>
      </c>
      <c r="W915" s="4">
        <v>20155</v>
      </c>
      <c r="X915" s="6"/>
      <c r="Y915" s="8">
        <f t="shared" si="100"/>
        <v>20155</v>
      </c>
      <c r="Z915" s="6" t="b">
        <f t="shared" si="98"/>
        <v>0</v>
      </c>
      <c r="AA915" s="6">
        <f t="shared" si="101"/>
        <v>20173</v>
      </c>
      <c r="AB915" s="4">
        <f t="shared" si="102"/>
        <v>5</v>
      </c>
      <c r="AC915" s="32">
        <f t="shared" si="103"/>
        <v>13.373161765407467</v>
      </c>
      <c r="AD915" s="4">
        <f>VLOOKUP($B915,meanLDage!$Z$3:$AC$3145,4,FALSE)</f>
        <v>4</v>
      </c>
      <c r="AE915" s="32">
        <f>VLOOKUP($B915,meanLDage!$Z$3:$AC$3145,2,FALSE)</f>
        <v>11.832498406291757</v>
      </c>
      <c r="AF915" s="6">
        <f>VLOOKUP(V915,'2017 rep county selection'!$A$1:$C$281,3,FALSE)</f>
        <v>20177</v>
      </c>
      <c r="AH915" s="9">
        <f t="shared" si="104"/>
        <v>20177</v>
      </c>
    </row>
    <row r="916" spans="1:34" ht="15.75" customHeight="1" x14ac:dyDescent="0.3">
      <c r="A916" s="4">
        <v>20</v>
      </c>
      <c r="B916" s="4">
        <v>20121</v>
      </c>
      <c r="C916" s="6" t="s">
        <v>2268</v>
      </c>
      <c r="D916" s="6" t="s">
        <v>532</v>
      </c>
      <c r="E916" s="4">
        <v>20173</v>
      </c>
      <c r="F916" s="4">
        <v>20173</v>
      </c>
      <c r="G916" s="4">
        <v>20173</v>
      </c>
      <c r="H916" s="37">
        <v>311569670</v>
      </c>
      <c r="I916" s="37">
        <v>408719076.67671603</v>
      </c>
      <c r="J916" s="37">
        <v>421769608.48734599</v>
      </c>
      <c r="K916" s="4" t="str">
        <f>VLOOKUP(B916,altitude!$B$3:$E$3232,4)</f>
        <v>L</v>
      </c>
      <c r="L916" s="4">
        <f>VLOOKUP(B916,fuelregion!$C$5:$D$3233,2,FALSE)</f>
        <v>300001000</v>
      </c>
      <c r="M916" s="4">
        <f>VLOOKUP(B916,fuelregion!$H$5:$I$3113,2,FALSE)</f>
        <v>300001000</v>
      </c>
      <c r="N916" s="4">
        <f>VLOOKUP(B916,imbin!$B$4:$D$3233,2,FALSE)</f>
        <v>0</v>
      </c>
      <c r="O916" s="4" t="str">
        <f>VLOOKUP(B916,imbin!$B$4:$D$3233,3,FALSE)</f>
        <v>MOVES</v>
      </c>
      <c r="P916" s="4">
        <f>IF(ISNA(VLOOKUP(B916,rampbin!$B$4:$G$1697,6,FALSE)),2,VLOOKUP(B916,rampbin!$B$4:$G$1697,6,FALSE))</f>
        <v>2</v>
      </c>
      <c r="Q916" s="4" t="str">
        <f>IF(ISNA(VLOOKUP(B916,rampbin!$B$4:$G$1697,5,FALSE)),"MOVES",VLOOKUP(B916,rampbin!$B$4:$G$1697,5,FALSE))</f>
        <v>MOVES</v>
      </c>
      <c r="R916" s="4" t="s">
        <v>1877</v>
      </c>
      <c r="S916" s="6" t="s">
        <v>2028</v>
      </c>
      <c r="T916" s="4">
        <f>VLOOKUP(B916,meanLDage!$B$3:$E$3145,4,FALSE)</f>
        <v>4</v>
      </c>
      <c r="U916" s="32">
        <f>VLOOKUP(B916,meanLDage!$B$3:$E$3145,2,FALSE)</f>
        <v>12.355450236526012</v>
      </c>
      <c r="V916" s="4" t="str">
        <f t="shared" si="99"/>
        <v>20_L_300001000_0_4_2</v>
      </c>
      <c r="W916" s="4">
        <v>20173</v>
      </c>
      <c r="X916" s="6"/>
      <c r="Y916" s="8">
        <f t="shared" si="100"/>
        <v>20173</v>
      </c>
      <c r="Z916" s="6" t="b">
        <f t="shared" si="98"/>
        <v>1</v>
      </c>
      <c r="AA916" s="6">
        <f t="shared" si="101"/>
        <v>20173</v>
      </c>
      <c r="AB916" s="4">
        <f t="shared" si="102"/>
        <v>4</v>
      </c>
      <c r="AC916" s="32">
        <f t="shared" si="103"/>
        <v>12.355450236526012</v>
      </c>
      <c r="AD916" s="4">
        <f>VLOOKUP($B916,meanLDage!$Z$3:$AC$3145,4,FALSE)</f>
        <v>4</v>
      </c>
      <c r="AE916" s="32">
        <f>VLOOKUP($B916,meanLDage!$Z$3:$AC$3145,2,FALSE)</f>
        <v>11.456796216919706</v>
      </c>
      <c r="AF916" s="6">
        <f>VLOOKUP(V916,'2017 rep county selection'!$A$1:$C$281,3,FALSE)</f>
        <v>20177</v>
      </c>
      <c r="AH916" s="9">
        <f t="shared" si="104"/>
        <v>20177</v>
      </c>
    </row>
    <row r="917" spans="1:34" ht="15.75" customHeight="1" x14ac:dyDescent="0.3">
      <c r="A917" s="4">
        <v>20</v>
      </c>
      <c r="B917" s="4">
        <v>20123</v>
      </c>
      <c r="C917" s="6" t="s">
        <v>2268</v>
      </c>
      <c r="D917" s="6" t="s">
        <v>386</v>
      </c>
      <c r="E917" s="4">
        <v>20111</v>
      </c>
      <c r="F917" s="4">
        <v>20111</v>
      </c>
      <c r="G917" s="4">
        <v>20111</v>
      </c>
      <c r="H917" s="37">
        <v>49632505</v>
      </c>
      <c r="I917" s="37">
        <v>71775748.725174204</v>
      </c>
      <c r="J917" s="37">
        <v>73716289.852299303</v>
      </c>
      <c r="K917" s="4" t="str">
        <f>VLOOKUP(B917,altitude!$B$3:$E$3232,4)</f>
        <v>L</v>
      </c>
      <c r="L917" s="4">
        <f>VLOOKUP(B917,fuelregion!$C$5:$D$3233,2,FALSE)</f>
        <v>300001000</v>
      </c>
      <c r="M917" s="4">
        <f>VLOOKUP(B917,fuelregion!$H$5:$I$3113,2,FALSE)</f>
        <v>300001000</v>
      </c>
      <c r="N917" s="4">
        <f>VLOOKUP(B917,imbin!$B$4:$D$3233,2,FALSE)</f>
        <v>0</v>
      </c>
      <c r="O917" s="4" t="str">
        <f>VLOOKUP(B917,imbin!$B$4:$D$3233,3,FALSE)</f>
        <v>MOVES</v>
      </c>
      <c r="P917" s="4">
        <f>IF(ISNA(VLOOKUP(B917,rampbin!$B$4:$G$1697,6,FALSE)),2,VLOOKUP(B917,rampbin!$B$4:$G$1697,6,FALSE))</f>
        <v>2</v>
      </c>
      <c r="Q917" s="4" t="str">
        <f>IF(ISNA(VLOOKUP(B917,rampbin!$B$4:$G$1697,5,FALSE)),"MOVES",VLOOKUP(B917,rampbin!$B$4:$G$1697,5,FALSE))</f>
        <v>MOVES</v>
      </c>
      <c r="R917" s="4" t="s">
        <v>1880</v>
      </c>
      <c r="S917" s="6" t="s">
        <v>1851</v>
      </c>
      <c r="T917" s="4">
        <f>VLOOKUP(B917,meanLDage!$B$3:$E$3145,4,FALSE)</f>
        <v>5</v>
      </c>
      <c r="U917" s="32">
        <f>VLOOKUP(B917,meanLDage!$B$3:$E$3145,2,FALSE)</f>
        <v>13.958892091202495</v>
      </c>
      <c r="V917" s="4" t="str">
        <f t="shared" si="99"/>
        <v>20_L_300001000_0_4_2</v>
      </c>
      <c r="W917" s="4">
        <v>20155</v>
      </c>
      <c r="X917" s="6"/>
      <c r="Y917" s="8">
        <f t="shared" si="100"/>
        <v>20155</v>
      </c>
      <c r="Z917" s="6" t="b">
        <f t="shared" si="98"/>
        <v>0</v>
      </c>
      <c r="AA917" s="6">
        <f t="shared" si="101"/>
        <v>20111</v>
      </c>
      <c r="AB917" s="4">
        <f t="shared" si="102"/>
        <v>5</v>
      </c>
      <c r="AC917" s="32">
        <f t="shared" si="103"/>
        <v>13.958892091202495</v>
      </c>
      <c r="AD917" s="4">
        <f>VLOOKUP($B917,meanLDage!$Z$3:$AC$3145,4,FALSE)</f>
        <v>4</v>
      </c>
      <c r="AE917" s="32">
        <f>VLOOKUP($B917,meanLDage!$Z$3:$AC$3145,2,FALSE)</f>
        <v>12.465528690032983</v>
      </c>
      <c r="AF917" s="6">
        <f>VLOOKUP(V917,'2017 rep county selection'!$A$1:$C$281,3,FALSE)</f>
        <v>20177</v>
      </c>
      <c r="AH917" s="9">
        <f t="shared" si="104"/>
        <v>20177</v>
      </c>
    </row>
    <row r="918" spans="1:34" ht="15.75" customHeight="1" x14ac:dyDescent="0.3">
      <c r="A918" s="4">
        <v>20</v>
      </c>
      <c r="B918" s="4">
        <v>20125</v>
      </c>
      <c r="C918" s="6" t="s">
        <v>2268</v>
      </c>
      <c r="D918" s="6" t="s">
        <v>57</v>
      </c>
      <c r="E918" s="4">
        <v>20111</v>
      </c>
      <c r="F918" s="4">
        <v>20111</v>
      </c>
      <c r="G918" s="4">
        <v>20111</v>
      </c>
      <c r="H918" s="37">
        <v>302770166</v>
      </c>
      <c r="I918" s="37">
        <v>333305207.57503003</v>
      </c>
      <c r="J918" s="37">
        <v>345807448.402722</v>
      </c>
      <c r="K918" s="4" t="str">
        <f>VLOOKUP(B918,altitude!$B$3:$E$3232,4)</f>
        <v>L</v>
      </c>
      <c r="L918" s="4">
        <f>VLOOKUP(B918,fuelregion!$C$5:$D$3233,2,FALSE)</f>
        <v>300001000</v>
      </c>
      <c r="M918" s="4">
        <f>VLOOKUP(B918,fuelregion!$H$5:$I$3113,2,FALSE)</f>
        <v>300001000</v>
      </c>
      <c r="N918" s="4">
        <f>VLOOKUP(B918,imbin!$B$4:$D$3233,2,FALSE)</f>
        <v>0</v>
      </c>
      <c r="O918" s="4" t="str">
        <f>VLOOKUP(B918,imbin!$B$4:$D$3233,3,FALSE)</f>
        <v>MOVES</v>
      </c>
      <c r="P918" s="4">
        <f>IF(ISNA(VLOOKUP(B918,rampbin!$B$4:$G$1697,6,FALSE)),2,VLOOKUP(B918,rampbin!$B$4:$G$1697,6,FALSE))</f>
        <v>2</v>
      </c>
      <c r="Q918" s="4" t="str">
        <f>IF(ISNA(VLOOKUP(B918,rampbin!$B$4:$G$1697,5,FALSE)),"MOVES",VLOOKUP(B918,rampbin!$B$4:$G$1697,5,FALSE))</f>
        <v>MOVES</v>
      </c>
      <c r="R918" s="4" t="s">
        <v>1880</v>
      </c>
      <c r="S918" s="6" t="s">
        <v>1851</v>
      </c>
      <c r="T918" s="4">
        <f>VLOOKUP(B918,meanLDage!$B$3:$E$3145,4,FALSE)</f>
        <v>5</v>
      </c>
      <c r="U918" s="32">
        <f>VLOOKUP(B918,meanLDage!$B$3:$E$3145,2,FALSE)</f>
        <v>14.001199000872171</v>
      </c>
      <c r="V918" s="4" t="str">
        <f t="shared" si="99"/>
        <v>20_L_300001000_0_4_2</v>
      </c>
      <c r="W918" s="4">
        <v>20155</v>
      </c>
      <c r="X918" s="6"/>
      <c r="Y918" s="8">
        <f t="shared" si="100"/>
        <v>20155</v>
      </c>
      <c r="Z918" s="6" t="b">
        <f t="shared" si="98"/>
        <v>0</v>
      </c>
      <c r="AA918" s="6">
        <f t="shared" si="101"/>
        <v>20111</v>
      </c>
      <c r="AB918" s="4">
        <f t="shared" si="102"/>
        <v>5</v>
      </c>
      <c r="AC918" s="32">
        <f t="shared" si="103"/>
        <v>14.001199000872171</v>
      </c>
      <c r="AD918" s="4">
        <f>VLOOKUP($B918,meanLDage!$Z$3:$AC$3145,4,FALSE)</f>
        <v>4</v>
      </c>
      <c r="AE918" s="32">
        <f>VLOOKUP($B918,meanLDage!$Z$3:$AC$3145,2,FALSE)</f>
        <v>12.741106950648575</v>
      </c>
      <c r="AF918" s="6">
        <f>VLOOKUP(V918,'2017 rep county selection'!$A$1:$C$281,3,FALSE)</f>
        <v>20177</v>
      </c>
      <c r="AH918" s="9">
        <f t="shared" si="104"/>
        <v>20177</v>
      </c>
    </row>
    <row r="919" spans="1:34" ht="15.75" customHeight="1" x14ac:dyDescent="0.3">
      <c r="A919" s="4">
        <v>20</v>
      </c>
      <c r="B919" s="4">
        <v>20127</v>
      </c>
      <c r="C919" s="6" t="s">
        <v>2268</v>
      </c>
      <c r="D919" s="6" t="s">
        <v>633</v>
      </c>
      <c r="E919" s="4">
        <v>20111</v>
      </c>
      <c r="F919" s="4">
        <v>20111</v>
      </c>
      <c r="G919" s="4">
        <v>20111</v>
      </c>
      <c r="H919" s="37">
        <v>89477655</v>
      </c>
      <c r="I919" s="37">
        <v>63343041.073179699</v>
      </c>
      <c r="J919" s="37">
        <v>65060595.490855098</v>
      </c>
      <c r="K919" s="4" t="str">
        <f>VLOOKUP(B919,altitude!$B$3:$E$3232,4)</f>
        <v>L</v>
      </c>
      <c r="L919" s="4">
        <f>VLOOKUP(B919,fuelregion!$C$5:$D$3233,2,FALSE)</f>
        <v>300001000</v>
      </c>
      <c r="M919" s="4">
        <f>VLOOKUP(B919,fuelregion!$H$5:$I$3113,2,FALSE)</f>
        <v>300001000</v>
      </c>
      <c r="N919" s="4">
        <f>VLOOKUP(B919,imbin!$B$4:$D$3233,2,FALSE)</f>
        <v>0</v>
      </c>
      <c r="O919" s="4" t="str">
        <f>VLOOKUP(B919,imbin!$B$4:$D$3233,3,FALSE)</f>
        <v>MOVES</v>
      </c>
      <c r="P919" s="4">
        <f>IF(ISNA(VLOOKUP(B919,rampbin!$B$4:$G$1697,6,FALSE)),2,VLOOKUP(B919,rampbin!$B$4:$G$1697,6,FALSE))</f>
        <v>2</v>
      </c>
      <c r="Q919" s="4" t="str">
        <f>IF(ISNA(VLOOKUP(B919,rampbin!$B$4:$G$1697,5,FALSE)),"MOVES",VLOOKUP(B919,rampbin!$B$4:$G$1697,5,FALSE))</f>
        <v>MOVES</v>
      </c>
      <c r="R919" s="4" t="s">
        <v>1880</v>
      </c>
      <c r="S919" s="6" t="s">
        <v>1851</v>
      </c>
      <c r="T919" s="4">
        <f>VLOOKUP(B919,meanLDage!$B$3:$E$3145,4,FALSE)</f>
        <v>5</v>
      </c>
      <c r="U919" s="32">
        <f>VLOOKUP(B919,meanLDage!$B$3:$E$3145,2,FALSE)</f>
        <v>14.57901667856987</v>
      </c>
      <c r="V919" s="4" t="str">
        <f t="shared" si="99"/>
        <v>20_L_300001000_0_4_2</v>
      </c>
      <c r="W919" s="4">
        <v>20155</v>
      </c>
      <c r="X919" s="6"/>
      <c r="Y919" s="8">
        <f t="shared" si="100"/>
        <v>20155</v>
      </c>
      <c r="Z919" s="6" t="b">
        <f t="shared" si="98"/>
        <v>0</v>
      </c>
      <c r="AA919" s="6">
        <f t="shared" si="101"/>
        <v>20111</v>
      </c>
      <c r="AB919" s="4">
        <f t="shared" si="102"/>
        <v>5</v>
      </c>
      <c r="AC919" s="32">
        <f t="shared" si="103"/>
        <v>14.57901667856987</v>
      </c>
      <c r="AD919" s="4">
        <f>VLOOKUP($B919,meanLDage!$Z$3:$AC$3145,4,FALSE)</f>
        <v>4</v>
      </c>
      <c r="AE919" s="32">
        <f>VLOOKUP($B919,meanLDage!$Z$3:$AC$3145,2,FALSE)</f>
        <v>12.940212101398883</v>
      </c>
      <c r="AF919" s="6">
        <f>VLOOKUP(V919,'2017 rep county selection'!$A$1:$C$281,3,FALSE)</f>
        <v>20177</v>
      </c>
      <c r="AH919" s="9">
        <f t="shared" si="104"/>
        <v>20177</v>
      </c>
    </row>
    <row r="920" spans="1:34" ht="15.75" customHeight="1" x14ac:dyDescent="0.3">
      <c r="A920" s="4">
        <v>20</v>
      </c>
      <c r="B920" s="4">
        <v>20129</v>
      </c>
      <c r="C920" s="6" t="s">
        <v>2268</v>
      </c>
      <c r="D920" s="6" t="s">
        <v>634</v>
      </c>
      <c r="E920" s="4">
        <v>20173</v>
      </c>
      <c r="F920" s="4">
        <v>20173</v>
      </c>
      <c r="G920" s="4">
        <v>20173</v>
      </c>
      <c r="H920" s="37">
        <v>26952925</v>
      </c>
      <c r="I920" s="37">
        <v>36226461.867887497</v>
      </c>
      <c r="J920" s="37">
        <v>37203862.065370202</v>
      </c>
      <c r="K920" s="4" t="str">
        <f>VLOOKUP(B920,altitude!$B$3:$E$3232,4)</f>
        <v>L</v>
      </c>
      <c r="L920" s="4">
        <f>VLOOKUP(B920,fuelregion!$C$5:$D$3233,2,FALSE)</f>
        <v>300001000</v>
      </c>
      <c r="M920" s="4">
        <f>VLOOKUP(B920,fuelregion!$H$5:$I$3113,2,FALSE)</f>
        <v>300001000</v>
      </c>
      <c r="N920" s="4">
        <f>VLOOKUP(B920,imbin!$B$4:$D$3233,2,FALSE)</f>
        <v>0</v>
      </c>
      <c r="O920" s="4" t="str">
        <f>VLOOKUP(B920,imbin!$B$4:$D$3233,3,FALSE)</f>
        <v>MOVES</v>
      </c>
      <c r="P920" s="4">
        <f>IF(ISNA(VLOOKUP(B920,rampbin!$B$4:$G$1697,6,FALSE)),2,VLOOKUP(B920,rampbin!$B$4:$G$1697,6,FALSE))</f>
        <v>2</v>
      </c>
      <c r="Q920" s="4" t="str">
        <f>IF(ISNA(VLOOKUP(B920,rampbin!$B$4:$G$1697,5,FALSE)),"MOVES",VLOOKUP(B920,rampbin!$B$4:$G$1697,5,FALSE))</f>
        <v>MOVES</v>
      </c>
      <c r="R920" s="4" t="s">
        <v>1880</v>
      </c>
      <c r="S920" s="6" t="s">
        <v>1851</v>
      </c>
      <c r="T920" s="4">
        <f>VLOOKUP(B920,meanLDage!$B$3:$E$3145,4,FALSE)</f>
        <v>5</v>
      </c>
      <c r="U920" s="32">
        <f>VLOOKUP(B920,meanLDage!$B$3:$E$3145,2,FALSE)</f>
        <v>13.329250510951002</v>
      </c>
      <c r="V920" s="4" t="str">
        <f t="shared" si="99"/>
        <v>20_L_300001000_0_4_2</v>
      </c>
      <c r="W920" s="4">
        <v>20155</v>
      </c>
      <c r="X920" s="6"/>
      <c r="Y920" s="8">
        <f t="shared" si="100"/>
        <v>20155</v>
      </c>
      <c r="Z920" s="6" t="b">
        <f t="shared" si="98"/>
        <v>0</v>
      </c>
      <c r="AA920" s="6">
        <f t="shared" si="101"/>
        <v>20173</v>
      </c>
      <c r="AB920" s="4">
        <f t="shared" si="102"/>
        <v>5</v>
      </c>
      <c r="AC920" s="32">
        <f t="shared" si="103"/>
        <v>13.329250510951002</v>
      </c>
      <c r="AD920" s="4">
        <f>VLOOKUP($B920,meanLDage!$Z$3:$AC$3145,4,FALSE)</f>
        <v>4</v>
      </c>
      <c r="AE920" s="32">
        <f>VLOOKUP($B920,meanLDage!$Z$3:$AC$3145,2,FALSE)</f>
        <v>12.049409414622593</v>
      </c>
      <c r="AF920" s="6">
        <f>VLOOKUP(V920,'2017 rep county selection'!$A$1:$C$281,3,FALSE)</f>
        <v>20177</v>
      </c>
      <c r="AH920" s="9">
        <f t="shared" si="104"/>
        <v>20177</v>
      </c>
    </row>
    <row r="921" spans="1:34" ht="15.75" customHeight="1" x14ac:dyDescent="0.3">
      <c r="A921" s="4">
        <v>20</v>
      </c>
      <c r="B921" s="4">
        <v>20131</v>
      </c>
      <c r="C921" s="6" t="s">
        <v>2268</v>
      </c>
      <c r="D921" s="6" t="s">
        <v>635</v>
      </c>
      <c r="E921" s="4">
        <v>20173</v>
      </c>
      <c r="F921" s="4">
        <v>20173</v>
      </c>
      <c r="G921" s="4">
        <v>20173</v>
      </c>
      <c r="H921" s="37">
        <v>152925663</v>
      </c>
      <c r="I921" s="37">
        <v>95017736.576574802</v>
      </c>
      <c r="J921" s="37">
        <v>97646719.8294065</v>
      </c>
      <c r="K921" s="4" t="str">
        <f>VLOOKUP(B921,altitude!$B$3:$E$3232,4)</f>
        <v>L</v>
      </c>
      <c r="L921" s="4">
        <f>VLOOKUP(B921,fuelregion!$C$5:$D$3233,2,FALSE)</f>
        <v>300001000</v>
      </c>
      <c r="M921" s="4">
        <f>VLOOKUP(B921,fuelregion!$H$5:$I$3113,2,FALSE)</f>
        <v>300001000</v>
      </c>
      <c r="N921" s="4">
        <f>VLOOKUP(B921,imbin!$B$4:$D$3233,2,FALSE)</f>
        <v>0</v>
      </c>
      <c r="O921" s="4" t="str">
        <f>VLOOKUP(B921,imbin!$B$4:$D$3233,3,FALSE)</f>
        <v>MOVES</v>
      </c>
      <c r="P921" s="4">
        <f>IF(ISNA(VLOOKUP(B921,rampbin!$B$4:$G$1697,6,FALSE)),2,VLOOKUP(B921,rampbin!$B$4:$G$1697,6,FALSE))</f>
        <v>2</v>
      </c>
      <c r="Q921" s="4" t="str">
        <f>IF(ISNA(VLOOKUP(B921,rampbin!$B$4:$G$1697,5,FALSE)),"MOVES",VLOOKUP(B921,rampbin!$B$4:$G$1697,5,FALSE))</f>
        <v>MOVES</v>
      </c>
      <c r="R921" s="4" t="s">
        <v>1880</v>
      </c>
      <c r="S921" s="6" t="s">
        <v>1851</v>
      </c>
      <c r="T921" s="4">
        <f>VLOOKUP(B921,meanLDage!$B$3:$E$3145,4,FALSE)</f>
        <v>5</v>
      </c>
      <c r="U921" s="32">
        <f>VLOOKUP(B921,meanLDage!$B$3:$E$3145,2,FALSE)</f>
        <v>13.058925475336984</v>
      </c>
      <c r="V921" s="4" t="str">
        <f t="shared" si="99"/>
        <v>20_L_300001000_0_4_2</v>
      </c>
      <c r="W921" s="4">
        <v>20155</v>
      </c>
      <c r="X921" s="6"/>
      <c r="Y921" s="8">
        <f t="shared" si="100"/>
        <v>20155</v>
      </c>
      <c r="Z921" s="6" t="b">
        <f t="shared" si="98"/>
        <v>0</v>
      </c>
      <c r="AA921" s="6">
        <f t="shared" si="101"/>
        <v>20173</v>
      </c>
      <c r="AB921" s="4">
        <f t="shared" si="102"/>
        <v>5</v>
      </c>
      <c r="AC921" s="32">
        <f t="shared" si="103"/>
        <v>13.058925475336984</v>
      </c>
      <c r="AD921" s="4">
        <f>VLOOKUP($B921,meanLDage!$Z$3:$AC$3145,4,FALSE)</f>
        <v>4</v>
      </c>
      <c r="AE921" s="32">
        <f>VLOOKUP($B921,meanLDage!$Z$3:$AC$3145,2,FALSE)</f>
        <v>11.729534873858732</v>
      </c>
      <c r="AF921" s="6">
        <f>VLOOKUP(V921,'2017 rep county selection'!$A$1:$C$281,3,FALSE)</f>
        <v>20177</v>
      </c>
      <c r="AH921" s="9">
        <f t="shared" si="104"/>
        <v>20177</v>
      </c>
    </row>
    <row r="922" spans="1:34" ht="15.75" customHeight="1" x14ac:dyDescent="0.3">
      <c r="A922" s="4">
        <v>20</v>
      </c>
      <c r="B922" s="4">
        <v>20133</v>
      </c>
      <c r="C922" s="6" t="s">
        <v>2268</v>
      </c>
      <c r="D922" s="6" t="s">
        <v>636</v>
      </c>
      <c r="E922" s="4">
        <v>20111</v>
      </c>
      <c r="F922" s="4">
        <v>20111</v>
      </c>
      <c r="G922" s="4">
        <v>20111</v>
      </c>
      <c r="H922" s="37">
        <v>152399145</v>
      </c>
      <c r="I922" s="37">
        <v>170481432.396597</v>
      </c>
      <c r="J922" s="37">
        <v>176822672.21975401</v>
      </c>
      <c r="K922" s="4" t="str">
        <f>VLOOKUP(B922,altitude!$B$3:$E$3232,4)</f>
        <v>L</v>
      </c>
      <c r="L922" s="4">
        <f>VLOOKUP(B922,fuelregion!$C$5:$D$3233,2,FALSE)</f>
        <v>300001000</v>
      </c>
      <c r="M922" s="4">
        <f>VLOOKUP(B922,fuelregion!$H$5:$I$3113,2,FALSE)</f>
        <v>300001000</v>
      </c>
      <c r="N922" s="4">
        <f>VLOOKUP(B922,imbin!$B$4:$D$3233,2,FALSE)</f>
        <v>0</v>
      </c>
      <c r="O922" s="4" t="str">
        <f>VLOOKUP(B922,imbin!$B$4:$D$3233,3,FALSE)</f>
        <v>MOVES</v>
      </c>
      <c r="P922" s="4">
        <f>IF(ISNA(VLOOKUP(B922,rampbin!$B$4:$G$1697,6,FALSE)),2,VLOOKUP(B922,rampbin!$B$4:$G$1697,6,FALSE))</f>
        <v>2</v>
      </c>
      <c r="Q922" s="4" t="str">
        <f>IF(ISNA(VLOOKUP(B922,rampbin!$B$4:$G$1697,5,FALSE)),"MOVES",VLOOKUP(B922,rampbin!$B$4:$G$1697,5,FALSE))</f>
        <v>MOVES</v>
      </c>
      <c r="R922" s="4" t="s">
        <v>1880</v>
      </c>
      <c r="S922" s="6" t="s">
        <v>1851</v>
      </c>
      <c r="T922" s="4">
        <f>VLOOKUP(B922,meanLDage!$B$3:$E$3145,4,FALSE)</f>
        <v>5</v>
      </c>
      <c r="U922" s="32">
        <f>VLOOKUP(B922,meanLDage!$B$3:$E$3145,2,FALSE)</f>
        <v>13.910257211874638</v>
      </c>
      <c r="V922" s="4" t="str">
        <f t="shared" si="99"/>
        <v>20_L_300001000_0_4_2</v>
      </c>
      <c r="W922" s="4">
        <v>20155</v>
      </c>
      <c r="X922" s="6"/>
      <c r="Y922" s="8">
        <f t="shared" si="100"/>
        <v>20155</v>
      </c>
      <c r="Z922" s="6" t="b">
        <f t="shared" si="98"/>
        <v>0</v>
      </c>
      <c r="AA922" s="6">
        <f t="shared" si="101"/>
        <v>20111</v>
      </c>
      <c r="AB922" s="4">
        <f t="shared" si="102"/>
        <v>5</v>
      </c>
      <c r="AC922" s="32">
        <f t="shared" si="103"/>
        <v>13.910257211874638</v>
      </c>
      <c r="AD922" s="4">
        <f>VLOOKUP($B922,meanLDage!$Z$3:$AC$3145,4,FALSE)</f>
        <v>4</v>
      </c>
      <c r="AE922" s="32">
        <f>VLOOKUP($B922,meanLDage!$Z$3:$AC$3145,2,FALSE)</f>
        <v>12.556551101087743</v>
      </c>
      <c r="AF922" s="6">
        <f>VLOOKUP(V922,'2017 rep county selection'!$A$1:$C$281,3,FALSE)</f>
        <v>20177</v>
      </c>
      <c r="AH922" s="9">
        <f t="shared" si="104"/>
        <v>20177</v>
      </c>
    </row>
    <row r="923" spans="1:34" ht="15.75" customHeight="1" x14ac:dyDescent="0.3">
      <c r="A923" s="4">
        <v>20</v>
      </c>
      <c r="B923" s="4">
        <v>20135</v>
      </c>
      <c r="C923" s="6" t="s">
        <v>2268</v>
      </c>
      <c r="D923" s="6" t="s">
        <v>637</v>
      </c>
      <c r="E923" s="4">
        <v>20111</v>
      </c>
      <c r="F923" s="4">
        <v>20111</v>
      </c>
      <c r="G923" s="4">
        <v>20111</v>
      </c>
      <c r="H923" s="37">
        <v>26530557</v>
      </c>
      <c r="I923" s="37">
        <v>50163490.705569901</v>
      </c>
      <c r="J923" s="37">
        <v>51477457.356947199</v>
      </c>
      <c r="K923" s="4" t="str">
        <f>VLOOKUP(B923,altitude!$B$3:$E$3232,4)</f>
        <v>L</v>
      </c>
      <c r="L923" s="4">
        <f>VLOOKUP(B923,fuelregion!$C$5:$D$3233,2,FALSE)</f>
        <v>300001000</v>
      </c>
      <c r="M923" s="4">
        <f>VLOOKUP(B923,fuelregion!$H$5:$I$3113,2,FALSE)</f>
        <v>300001000</v>
      </c>
      <c r="N923" s="4">
        <f>VLOOKUP(B923,imbin!$B$4:$D$3233,2,FALSE)</f>
        <v>0</v>
      </c>
      <c r="O923" s="4" t="str">
        <f>VLOOKUP(B923,imbin!$B$4:$D$3233,3,FALSE)</f>
        <v>MOVES</v>
      </c>
      <c r="P923" s="4">
        <f>IF(ISNA(VLOOKUP(B923,rampbin!$B$4:$G$1697,6,FALSE)),2,VLOOKUP(B923,rampbin!$B$4:$G$1697,6,FALSE))</f>
        <v>2</v>
      </c>
      <c r="Q923" s="4" t="str">
        <f>IF(ISNA(VLOOKUP(B923,rampbin!$B$4:$G$1697,5,FALSE)),"MOVES",VLOOKUP(B923,rampbin!$B$4:$G$1697,5,FALSE))</f>
        <v>MOVES</v>
      </c>
      <c r="R923" s="4" t="s">
        <v>1880</v>
      </c>
      <c r="S923" s="6" t="s">
        <v>1851</v>
      </c>
      <c r="T923" s="4">
        <f>VLOOKUP(B923,meanLDage!$B$3:$E$3145,4,FALSE)</f>
        <v>5</v>
      </c>
      <c r="U923" s="32">
        <f>VLOOKUP(B923,meanLDage!$B$3:$E$3145,2,FALSE)</f>
        <v>14.816436584979332</v>
      </c>
      <c r="V923" s="4" t="str">
        <f t="shared" si="99"/>
        <v>20_L_300001000_0_4_2</v>
      </c>
      <c r="W923" s="4">
        <v>20155</v>
      </c>
      <c r="X923" s="6"/>
      <c r="Y923" s="8">
        <f t="shared" si="100"/>
        <v>20155</v>
      </c>
      <c r="Z923" s="6" t="b">
        <f t="shared" si="98"/>
        <v>0</v>
      </c>
      <c r="AA923" s="6">
        <f t="shared" si="101"/>
        <v>20111</v>
      </c>
      <c r="AB923" s="4">
        <f t="shared" si="102"/>
        <v>5</v>
      </c>
      <c r="AC923" s="32">
        <f t="shared" si="103"/>
        <v>14.816436584979332</v>
      </c>
      <c r="AD923" s="4">
        <f>VLOOKUP($B923,meanLDage!$Z$3:$AC$3145,4,FALSE)</f>
        <v>4</v>
      </c>
      <c r="AE923" s="32">
        <f>VLOOKUP($B923,meanLDage!$Z$3:$AC$3145,2,FALSE)</f>
        <v>12.68954038203675</v>
      </c>
      <c r="AF923" s="6">
        <f>VLOOKUP(V923,'2017 rep county selection'!$A$1:$C$281,3,FALSE)</f>
        <v>20177</v>
      </c>
      <c r="AH923" s="9">
        <f t="shared" si="104"/>
        <v>20177</v>
      </c>
    </row>
    <row r="924" spans="1:34" ht="15.75" customHeight="1" x14ac:dyDescent="0.3">
      <c r="A924" s="4">
        <v>20</v>
      </c>
      <c r="B924" s="4">
        <v>20137</v>
      </c>
      <c r="C924" s="6" t="s">
        <v>2268</v>
      </c>
      <c r="D924" s="6" t="s">
        <v>638</v>
      </c>
      <c r="E924" s="4">
        <v>20111</v>
      </c>
      <c r="F924" s="4">
        <v>20111</v>
      </c>
      <c r="G924" s="4">
        <v>20111</v>
      </c>
      <c r="H924" s="37">
        <v>33285371</v>
      </c>
      <c r="I924" s="37">
        <v>57561444.712788299</v>
      </c>
      <c r="J924" s="37">
        <v>59134778.608889297</v>
      </c>
      <c r="K924" s="4" t="str">
        <f>VLOOKUP(B924,altitude!$B$3:$E$3232,4)</f>
        <v>L</v>
      </c>
      <c r="L924" s="4">
        <f>VLOOKUP(B924,fuelregion!$C$5:$D$3233,2,FALSE)</f>
        <v>300001000</v>
      </c>
      <c r="M924" s="4">
        <f>VLOOKUP(B924,fuelregion!$H$5:$I$3113,2,FALSE)</f>
        <v>300001000</v>
      </c>
      <c r="N924" s="4">
        <f>VLOOKUP(B924,imbin!$B$4:$D$3233,2,FALSE)</f>
        <v>0</v>
      </c>
      <c r="O924" s="4" t="str">
        <f>VLOOKUP(B924,imbin!$B$4:$D$3233,3,FALSE)</f>
        <v>MOVES</v>
      </c>
      <c r="P924" s="4">
        <f>IF(ISNA(VLOOKUP(B924,rampbin!$B$4:$G$1697,6,FALSE)),2,VLOOKUP(B924,rampbin!$B$4:$G$1697,6,FALSE))</f>
        <v>2</v>
      </c>
      <c r="Q924" s="4" t="str">
        <f>IF(ISNA(VLOOKUP(B924,rampbin!$B$4:$G$1697,5,FALSE)),"MOVES",VLOOKUP(B924,rampbin!$B$4:$G$1697,5,FALSE))</f>
        <v>MOVES</v>
      </c>
      <c r="R924" s="4" t="s">
        <v>1880</v>
      </c>
      <c r="S924" s="6" t="s">
        <v>1851</v>
      </c>
      <c r="T924" s="4">
        <f>VLOOKUP(B924,meanLDage!$B$3:$E$3145,4,FALSE)</f>
        <v>5</v>
      </c>
      <c r="U924" s="32">
        <f>VLOOKUP(B924,meanLDage!$B$3:$E$3145,2,FALSE)</f>
        <v>14.248330892601082</v>
      </c>
      <c r="V924" s="4" t="str">
        <f t="shared" si="99"/>
        <v>20_L_300001000_0_4_2</v>
      </c>
      <c r="W924" s="4">
        <v>20155</v>
      </c>
      <c r="X924" s="6"/>
      <c r="Y924" s="8">
        <f t="shared" si="100"/>
        <v>20155</v>
      </c>
      <c r="Z924" s="6" t="b">
        <f t="shared" si="98"/>
        <v>0</v>
      </c>
      <c r="AA924" s="6">
        <f t="shared" si="101"/>
        <v>20111</v>
      </c>
      <c r="AB924" s="4">
        <f t="shared" si="102"/>
        <v>5</v>
      </c>
      <c r="AC924" s="32">
        <f t="shared" si="103"/>
        <v>14.248330892601082</v>
      </c>
      <c r="AD924" s="4">
        <f>VLOOKUP($B924,meanLDage!$Z$3:$AC$3145,4,FALSE)</f>
        <v>4</v>
      </c>
      <c r="AE924" s="32">
        <f>VLOOKUP($B924,meanLDage!$Z$3:$AC$3145,2,FALSE)</f>
        <v>12.838111566015797</v>
      </c>
      <c r="AF924" s="6">
        <f>VLOOKUP(V924,'2017 rep county selection'!$A$1:$C$281,3,FALSE)</f>
        <v>20177</v>
      </c>
      <c r="AH924" s="9">
        <f t="shared" si="104"/>
        <v>20177</v>
      </c>
    </row>
    <row r="925" spans="1:34" ht="15.75" customHeight="1" x14ac:dyDescent="0.3">
      <c r="A925" s="4">
        <v>20</v>
      </c>
      <c r="B925" s="4">
        <v>20139</v>
      </c>
      <c r="C925" s="6" t="s">
        <v>2268</v>
      </c>
      <c r="D925" s="6" t="s">
        <v>639</v>
      </c>
      <c r="E925" s="4">
        <v>20111</v>
      </c>
      <c r="F925" s="4">
        <v>20111</v>
      </c>
      <c r="G925" s="4">
        <v>20111</v>
      </c>
      <c r="H925" s="37">
        <v>352891207</v>
      </c>
      <c r="I925" s="37">
        <v>253938911.37004501</v>
      </c>
      <c r="J925" s="37">
        <v>260597655.40553001</v>
      </c>
      <c r="K925" s="4" t="str">
        <f>VLOOKUP(B925,altitude!$B$3:$E$3232,4)</f>
        <v>L</v>
      </c>
      <c r="L925" s="4">
        <f>VLOOKUP(B925,fuelregion!$C$5:$D$3233,2,FALSE)</f>
        <v>300001000</v>
      </c>
      <c r="M925" s="4">
        <f>VLOOKUP(B925,fuelregion!$H$5:$I$3113,2,FALSE)</f>
        <v>300001000</v>
      </c>
      <c r="N925" s="4">
        <f>VLOOKUP(B925,imbin!$B$4:$D$3233,2,FALSE)</f>
        <v>0</v>
      </c>
      <c r="O925" s="4" t="str">
        <f>VLOOKUP(B925,imbin!$B$4:$D$3233,3,FALSE)</f>
        <v>MOVES</v>
      </c>
      <c r="P925" s="4">
        <f>IF(ISNA(VLOOKUP(B925,rampbin!$B$4:$G$1697,6,FALSE)),2,VLOOKUP(B925,rampbin!$B$4:$G$1697,6,FALSE))</f>
        <v>2</v>
      </c>
      <c r="Q925" s="4" t="str">
        <f>IF(ISNA(VLOOKUP(B925,rampbin!$B$4:$G$1697,5,FALSE)),"MOVES",VLOOKUP(B925,rampbin!$B$4:$G$1697,5,FALSE))</f>
        <v>MOVES</v>
      </c>
      <c r="R925" s="4" t="s">
        <v>1877</v>
      </c>
      <c r="S925" s="6" t="s">
        <v>2027</v>
      </c>
      <c r="T925" s="4">
        <f>VLOOKUP(B925,meanLDage!$B$3:$E$3145,4,FALSE)</f>
        <v>5</v>
      </c>
      <c r="U925" s="32">
        <f>VLOOKUP(B925,meanLDage!$B$3:$E$3145,2,FALSE)</f>
        <v>14.257174702076487</v>
      </c>
      <c r="V925" s="4" t="str">
        <f t="shared" si="99"/>
        <v>20_L_300001000_0_4_2</v>
      </c>
      <c r="W925" s="4">
        <v>20155</v>
      </c>
      <c r="X925" s="6"/>
      <c r="Y925" s="8">
        <f t="shared" si="100"/>
        <v>20155</v>
      </c>
      <c r="Z925" s="6" t="b">
        <f t="shared" si="98"/>
        <v>0</v>
      </c>
      <c r="AA925" s="6">
        <f t="shared" si="101"/>
        <v>20111</v>
      </c>
      <c r="AB925" s="4">
        <f t="shared" si="102"/>
        <v>5</v>
      </c>
      <c r="AC925" s="32">
        <f t="shared" si="103"/>
        <v>14.257174702076487</v>
      </c>
      <c r="AD925" s="4">
        <f>VLOOKUP($B925,meanLDage!$Z$3:$AC$3145,4,FALSE)</f>
        <v>4</v>
      </c>
      <c r="AE925" s="32">
        <f>VLOOKUP($B925,meanLDage!$Z$3:$AC$3145,2,FALSE)</f>
        <v>12.864702559458179</v>
      </c>
      <c r="AF925" s="6">
        <f>VLOOKUP(V925,'2017 rep county selection'!$A$1:$C$281,3,FALSE)</f>
        <v>20177</v>
      </c>
      <c r="AH925" s="9">
        <f t="shared" si="104"/>
        <v>20177</v>
      </c>
    </row>
    <row r="926" spans="1:34" ht="15.75" customHeight="1" x14ac:dyDescent="0.3">
      <c r="A926" s="4">
        <v>20</v>
      </c>
      <c r="B926" s="4">
        <v>20141</v>
      </c>
      <c r="C926" s="6" t="s">
        <v>2268</v>
      </c>
      <c r="D926" s="6" t="s">
        <v>640</v>
      </c>
      <c r="E926" s="4">
        <v>20111</v>
      </c>
      <c r="F926" s="4">
        <v>20111</v>
      </c>
      <c r="G926" s="4">
        <v>20111</v>
      </c>
      <c r="H926" s="37">
        <v>58058684</v>
      </c>
      <c r="I926" s="37">
        <v>38454262.333774202</v>
      </c>
      <c r="J926" s="37">
        <v>39506703.829998098</v>
      </c>
      <c r="K926" s="4" t="str">
        <f>VLOOKUP(B926,altitude!$B$3:$E$3232,4)</f>
        <v>L</v>
      </c>
      <c r="L926" s="4">
        <f>VLOOKUP(B926,fuelregion!$C$5:$D$3233,2,FALSE)</f>
        <v>300001000</v>
      </c>
      <c r="M926" s="4">
        <f>VLOOKUP(B926,fuelregion!$H$5:$I$3113,2,FALSE)</f>
        <v>300001000</v>
      </c>
      <c r="N926" s="4">
        <f>VLOOKUP(B926,imbin!$B$4:$D$3233,2,FALSE)</f>
        <v>0</v>
      </c>
      <c r="O926" s="4" t="str">
        <f>VLOOKUP(B926,imbin!$B$4:$D$3233,3,FALSE)</f>
        <v>MOVES</v>
      </c>
      <c r="P926" s="4">
        <f>IF(ISNA(VLOOKUP(B926,rampbin!$B$4:$G$1697,6,FALSE)),2,VLOOKUP(B926,rampbin!$B$4:$G$1697,6,FALSE))</f>
        <v>2</v>
      </c>
      <c r="Q926" s="4" t="str">
        <f>IF(ISNA(VLOOKUP(B926,rampbin!$B$4:$G$1697,5,FALSE)),"MOVES",VLOOKUP(B926,rampbin!$B$4:$G$1697,5,FALSE))</f>
        <v>MOVES</v>
      </c>
      <c r="R926" s="4" t="s">
        <v>1880</v>
      </c>
      <c r="S926" s="6" t="s">
        <v>1851</v>
      </c>
      <c r="T926" s="4">
        <f>VLOOKUP(B926,meanLDage!$B$3:$E$3145,4,FALSE)</f>
        <v>6</v>
      </c>
      <c r="U926" s="32">
        <f>VLOOKUP(B926,meanLDage!$B$3:$E$3145,2,FALSE)</f>
        <v>15.425549226748954</v>
      </c>
      <c r="V926" s="4" t="str">
        <f t="shared" si="99"/>
        <v>20_L_300001000_0_5_2</v>
      </c>
      <c r="W926" s="4">
        <v>20017</v>
      </c>
      <c r="X926" s="6"/>
      <c r="Y926" s="8">
        <f t="shared" si="100"/>
        <v>20017</v>
      </c>
      <c r="Z926" s="6" t="b">
        <f t="shared" si="98"/>
        <v>0</v>
      </c>
      <c r="AA926" s="6">
        <f t="shared" si="101"/>
        <v>20111</v>
      </c>
      <c r="AB926" s="4">
        <f t="shared" si="102"/>
        <v>6</v>
      </c>
      <c r="AC926" s="32">
        <f t="shared" si="103"/>
        <v>15.425549226748954</v>
      </c>
      <c r="AD926" s="4">
        <f>VLOOKUP($B926,meanLDage!$Z$3:$AC$3145,4,FALSE)</f>
        <v>5</v>
      </c>
      <c r="AE926" s="32">
        <f>VLOOKUP($B926,meanLDage!$Z$3:$AC$3145,2,FALSE)</f>
        <v>13.661182699694852</v>
      </c>
      <c r="AF926" s="6">
        <f>VLOOKUP(V926,'2017 rep county selection'!$A$1:$C$281,3,FALSE)</f>
        <v>20099</v>
      </c>
      <c r="AH926" s="9">
        <f t="shared" si="104"/>
        <v>20099</v>
      </c>
    </row>
    <row r="927" spans="1:34" ht="15.75" customHeight="1" x14ac:dyDescent="0.3">
      <c r="A927" s="4">
        <v>20</v>
      </c>
      <c r="B927" s="4">
        <v>20143</v>
      </c>
      <c r="C927" s="6" t="s">
        <v>2268</v>
      </c>
      <c r="D927" s="6" t="s">
        <v>641</v>
      </c>
      <c r="E927" s="4">
        <v>20111</v>
      </c>
      <c r="F927" s="4">
        <v>20111</v>
      </c>
      <c r="G927" s="4">
        <v>20111</v>
      </c>
      <c r="H927" s="37">
        <v>90044928</v>
      </c>
      <c r="I927" s="37">
        <v>101009224.62837601</v>
      </c>
      <c r="J927" s="37">
        <v>103648879.47185899</v>
      </c>
      <c r="K927" s="4" t="str">
        <f>VLOOKUP(B927,altitude!$B$3:$E$3232,4)</f>
        <v>L</v>
      </c>
      <c r="L927" s="4">
        <f>VLOOKUP(B927,fuelregion!$C$5:$D$3233,2,FALSE)</f>
        <v>300001000</v>
      </c>
      <c r="M927" s="4">
        <f>VLOOKUP(B927,fuelregion!$H$5:$I$3113,2,FALSE)</f>
        <v>300001000</v>
      </c>
      <c r="N927" s="4">
        <f>VLOOKUP(B927,imbin!$B$4:$D$3233,2,FALSE)</f>
        <v>0</v>
      </c>
      <c r="O927" s="4" t="str">
        <f>VLOOKUP(B927,imbin!$B$4:$D$3233,3,FALSE)</f>
        <v>MOVES</v>
      </c>
      <c r="P927" s="4">
        <f>IF(ISNA(VLOOKUP(B927,rampbin!$B$4:$G$1697,6,FALSE)),2,VLOOKUP(B927,rampbin!$B$4:$G$1697,6,FALSE))</f>
        <v>2</v>
      </c>
      <c r="Q927" s="4" t="str">
        <f>IF(ISNA(VLOOKUP(B927,rampbin!$B$4:$G$1697,5,FALSE)),"MOVES",VLOOKUP(B927,rampbin!$B$4:$G$1697,5,FALSE))</f>
        <v>MOVES</v>
      </c>
      <c r="R927" s="4" t="s">
        <v>1880</v>
      </c>
      <c r="S927" s="6" t="s">
        <v>1851</v>
      </c>
      <c r="T927" s="4">
        <f>VLOOKUP(B927,meanLDage!$B$3:$E$3145,4,FALSE)</f>
        <v>5</v>
      </c>
      <c r="U927" s="32">
        <f>VLOOKUP(B927,meanLDage!$B$3:$E$3145,2,FALSE)</f>
        <v>14.754079251812655</v>
      </c>
      <c r="V927" s="4" t="str">
        <f t="shared" si="99"/>
        <v>20_L_300001000_0_5_2</v>
      </c>
      <c r="W927" s="4">
        <v>20155</v>
      </c>
      <c r="X927" s="6"/>
      <c r="Y927" s="8">
        <f t="shared" si="100"/>
        <v>20155</v>
      </c>
      <c r="Z927" s="6" t="b">
        <f t="shared" si="98"/>
        <v>0</v>
      </c>
      <c r="AA927" s="6">
        <f t="shared" si="101"/>
        <v>20111</v>
      </c>
      <c r="AB927" s="4">
        <f t="shared" si="102"/>
        <v>5</v>
      </c>
      <c r="AC927" s="32">
        <f t="shared" si="103"/>
        <v>14.754079251812655</v>
      </c>
      <c r="AD927" s="4">
        <f>VLOOKUP($B927,meanLDage!$Z$3:$AC$3145,4,FALSE)</f>
        <v>5</v>
      </c>
      <c r="AE927" s="32">
        <f>VLOOKUP($B927,meanLDage!$Z$3:$AC$3145,2,FALSE)</f>
        <v>13.143966521080895</v>
      </c>
      <c r="AF927" s="6">
        <f>VLOOKUP(V927,'2017 rep county selection'!$A$1:$C$281,3,FALSE)</f>
        <v>20099</v>
      </c>
      <c r="AH927" s="9">
        <f t="shared" si="104"/>
        <v>20099</v>
      </c>
    </row>
    <row r="928" spans="1:34" ht="15.75" customHeight="1" x14ac:dyDescent="0.3">
      <c r="A928" s="4">
        <v>20</v>
      </c>
      <c r="B928" s="4">
        <v>20145</v>
      </c>
      <c r="C928" s="6" t="s">
        <v>2268</v>
      </c>
      <c r="D928" s="6" t="s">
        <v>642</v>
      </c>
      <c r="E928" s="4">
        <v>20111</v>
      </c>
      <c r="F928" s="4">
        <v>20111</v>
      </c>
      <c r="G928" s="4">
        <v>20111</v>
      </c>
      <c r="H928" s="37">
        <v>34240841</v>
      </c>
      <c r="I928" s="37">
        <v>87084195.407651395</v>
      </c>
      <c r="J928" s="37">
        <v>89415357.773552194</v>
      </c>
      <c r="K928" s="4" t="str">
        <f>VLOOKUP(B928,altitude!$B$3:$E$3232,4)</f>
        <v>L</v>
      </c>
      <c r="L928" s="4">
        <f>VLOOKUP(B928,fuelregion!$C$5:$D$3233,2,FALSE)</f>
        <v>300001000</v>
      </c>
      <c r="M928" s="4">
        <f>VLOOKUP(B928,fuelregion!$H$5:$I$3113,2,FALSE)</f>
        <v>300001000</v>
      </c>
      <c r="N928" s="4">
        <f>VLOOKUP(B928,imbin!$B$4:$D$3233,2,FALSE)</f>
        <v>0</v>
      </c>
      <c r="O928" s="4" t="str">
        <f>VLOOKUP(B928,imbin!$B$4:$D$3233,3,FALSE)</f>
        <v>MOVES</v>
      </c>
      <c r="P928" s="4">
        <f>IF(ISNA(VLOOKUP(B928,rampbin!$B$4:$G$1697,6,FALSE)),2,VLOOKUP(B928,rampbin!$B$4:$G$1697,6,FALSE))</f>
        <v>2</v>
      </c>
      <c r="Q928" s="4" t="str">
        <f>IF(ISNA(VLOOKUP(B928,rampbin!$B$4:$G$1697,5,FALSE)),"MOVES",VLOOKUP(B928,rampbin!$B$4:$G$1697,5,FALSE))</f>
        <v>MOVES</v>
      </c>
      <c r="R928" s="4" t="s">
        <v>1880</v>
      </c>
      <c r="S928" s="6" t="s">
        <v>1851</v>
      </c>
      <c r="T928" s="4">
        <f>VLOOKUP(B928,meanLDage!$B$3:$E$3145,4,FALSE)</f>
        <v>5</v>
      </c>
      <c r="U928" s="32">
        <f>VLOOKUP(B928,meanLDage!$B$3:$E$3145,2,FALSE)</f>
        <v>13.811834125808886</v>
      </c>
      <c r="V928" s="4" t="str">
        <f t="shared" si="99"/>
        <v>20_L_300001000_0_4_2</v>
      </c>
      <c r="W928" s="4">
        <v>20155</v>
      </c>
      <c r="X928" s="6"/>
      <c r="Y928" s="8">
        <f t="shared" si="100"/>
        <v>20155</v>
      </c>
      <c r="Z928" s="6" t="b">
        <f t="shared" si="98"/>
        <v>0</v>
      </c>
      <c r="AA928" s="6">
        <f t="shared" si="101"/>
        <v>20111</v>
      </c>
      <c r="AB928" s="4">
        <f t="shared" si="102"/>
        <v>5</v>
      </c>
      <c r="AC928" s="32">
        <f t="shared" si="103"/>
        <v>13.811834125808886</v>
      </c>
      <c r="AD928" s="4">
        <f>VLOOKUP($B928,meanLDage!$Z$3:$AC$3145,4,FALSE)</f>
        <v>4</v>
      </c>
      <c r="AE928" s="32">
        <f>VLOOKUP($B928,meanLDage!$Z$3:$AC$3145,2,FALSE)</f>
        <v>12.155454873550802</v>
      </c>
      <c r="AF928" s="6">
        <f>VLOOKUP(V928,'2017 rep county selection'!$A$1:$C$281,3,FALSE)</f>
        <v>20177</v>
      </c>
      <c r="AH928" s="9">
        <f t="shared" si="104"/>
        <v>20177</v>
      </c>
    </row>
    <row r="929" spans="1:34" ht="15.75" customHeight="1" x14ac:dyDescent="0.3">
      <c r="A929" s="4">
        <v>20</v>
      </c>
      <c r="B929" s="4">
        <v>20147</v>
      </c>
      <c r="C929" s="6" t="s">
        <v>2268</v>
      </c>
      <c r="D929" s="6" t="s">
        <v>127</v>
      </c>
      <c r="E929" s="4">
        <v>20111</v>
      </c>
      <c r="F929" s="4">
        <v>20111</v>
      </c>
      <c r="G929" s="4">
        <v>20111</v>
      </c>
      <c r="H929" s="37">
        <v>46487758</v>
      </c>
      <c r="I929" s="37">
        <v>69185280.151095405</v>
      </c>
      <c r="J929" s="37">
        <v>71038566.727352902</v>
      </c>
      <c r="K929" s="4" t="str">
        <f>VLOOKUP(B929,altitude!$B$3:$E$3232,4)</f>
        <v>L</v>
      </c>
      <c r="L929" s="4">
        <f>VLOOKUP(B929,fuelregion!$C$5:$D$3233,2,FALSE)</f>
        <v>300001000</v>
      </c>
      <c r="M929" s="4">
        <f>VLOOKUP(B929,fuelregion!$H$5:$I$3113,2,FALSE)</f>
        <v>300001000</v>
      </c>
      <c r="N929" s="4">
        <f>VLOOKUP(B929,imbin!$B$4:$D$3233,2,FALSE)</f>
        <v>0</v>
      </c>
      <c r="O929" s="4" t="str">
        <f>VLOOKUP(B929,imbin!$B$4:$D$3233,3,FALSE)</f>
        <v>MOVES</v>
      </c>
      <c r="P929" s="4">
        <f>IF(ISNA(VLOOKUP(B929,rampbin!$B$4:$G$1697,6,FALSE)),2,VLOOKUP(B929,rampbin!$B$4:$G$1697,6,FALSE))</f>
        <v>2</v>
      </c>
      <c r="Q929" s="4" t="str">
        <f>IF(ISNA(VLOOKUP(B929,rampbin!$B$4:$G$1697,5,FALSE)),"MOVES",VLOOKUP(B929,rampbin!$B$4:$G$1697,5,FALSE))</f>
        <v>MOVES</v>
      </c>
      <c r="R929" s="4" t="s">
        <v>1880</v>
      </c>
      <c r="S929" s="6" t="s">
        <v>1851</v>
      </c>
      <c r="T929" s="4">
        <f>VLOOKUP(B929,meanLDage!$B$3:$E$3145,4,FALSE)</f>
        <v>5</v>
      </c>
      <c r="U929" s="32">
        <f>VLOOKUP(B929,meanLDage!$B$3:$E$3145,2,FALSE)</f>
        <v>14.59788910392129</v>
      </c>
      <c r="V929" s="4" t="str">
        <f t="shared" si="99"/>
        <v>20_L_300001000_0_5_2</v>
      </c>
      <c r="W929" s="4">
        <v>20155</v>
      </c>
      <c r="X929" s="6"/>
      <c r="Y929" s="8">
        <f t="shared" si="100"/>
        <v>20155</v>
      </c>
      <c r="Z929" s="6" t="b">
        <f t="shared" si="98"/>
        <v>0</v>
      </c>
      <c r="AA929" s="6">
        <f t="shared" si="101"/>
        <v>20111</v>
      </c>
      <c r="AB929" s="4">
        <f t="shared" si="102"/>
        <v>5</v>
      </c>
      <c r="AC929" s="32">
        <f t="shared" si="103"/>
        <v>14.59788910392129</v>
      </c>
      <c r="AD929" s="4">
        <f>VLOOKUP($B929,meanLDage!$Z$3:$AC$3145,4,FALSE)</f>
        <v>5</v>
      </c>
      <c r="AE929" s="32">
        <f>VLOOKUP($B929,meanLDage!$Z$3:$AC$3145,2,FALSE)</f>
        <v>13.153388882994195</v>
      </c>
      <c r="AF929" s="6">
        <f>VLOOKUP(V929,'2017 rep county selection'!$A$1:$C$281,3,FALSE)</f>
        <v>20099</v>
      </c>
      <c r="AH929" s="9">
        <f t="shared" si="104"/>
        <v>20099</v>
      </c>
    </row>
    <row r="930" spans="1:34" ht="15.75" customHeight="1" x14ac:dyDescent="0.3">
      <c r="A930" s="4">
        <v>20</v>
      </c>
      <c r="B930" s="4">
        <v>20149</v>
      </c>
      <c r="C930" s="6" t="s">
        <v>2268</v>
      </c>
      <c r="D930" s="6" t="s">
        <v>643</v>
      </c>
      <c r="E930" s="4">
        <v>20111</v>
      </c>
      <c r="F930" s="4">
        <v>20111</v>
      </c>
      <c r="G930" s="4">
        <v>20111</v>
      </c>
      <c r="H930" s="37">
        <v>237642307</v>
      </c>
      <c r="I930" s="37">
        <v>226327956.52725199</v>
      </c>
      <c r="J930" s="37">
        <v>233847841.02585599</v>
      </c>
      <c r="K930" s="4" t="str">
        <f>VLOOKUP(B930,altitude!$B$3:$E$3232,4)</f>
        <v>L</v>
      </c>
      <c r="L930" s="4">
        <f>VLOOKUP(B930,fuelregion!$C$5:$D$3233,2,FALSE)</f>
        <v>300001000</v>
      </c>
      <c r="M930" s="4">
        <f>VLOOKUP(B930,fuelregion!$H$5:$I$3113,2,FALSE)</f>
        <v>300001000</v>
      </c>
      <c r="N930" s="4">
        <f>VLOOKUP(B930,imbin!$B$4:$D$3233,2,FALSE)</f>
        <v>0</v>
      </c>
      <c r="O930" s="4" t="str">
        <f>VLOOKUP(B930,imbin!$B$4:$D$3233,3,FALSE)</f>
        <v>MOVES</v>
      </c>
      <c r="P930" s="4">
        <f>IF(ISNA(VLOOKUP(B930,rampbin!$B$4:$G$1697,6,FALSE)),2,VLOOKUP(B930,rampbin!$B$4:$G$1697,6,FALSE))</f>
        <v>2</v>
      </c>
      <c r="Q930" s="4" t="str">
        <f>IF(ISNA(VLOOKUP(B930,rampbin!$B$4:$G$1697,5,FALSE)),"MOVES",VLOOKUP(B930,rampbin!$B$4:$G$1697,5,FALSE))</f>
        <v>MOVES</v>
      </c>
      <c r="R930" s="4" t="s">
        <v>1877</v>
      </c>
      <c r="S930" s="6" t="s">
        <v>2029</v>
      </c>
      <c r="T930" s="4">
        <f>VLOOKUP(B930,meanLDage!$B$3:$E$3145,4,FALSE)</f>
        <v>5</v>
      </c>
      <c r="U930" s="32">
        <f>VLOOKUP(B930,meanLDage!$B$3:$E$3145,2,FALSE)</f>
        <v>13.023882833498757</v>
      </c>
      <c r="V930" s="4" t="str">
        <f t="shared" si="99"/>
        <v>20_L_300001000_0_4_2</v>
      </c>
      <c r="W930" s="4">
        <v>20155</v>
      </c>
      <c r="X930" s="6"/>
      <c r="Y930" s="8">
        <f t="shared" si="100"/>
        <v>20155</v>
      </c>
      <c r="Z930" s="6" t="b">
        <f t="shared" si="98"/>
        <v>0</v>
      </c>
      <c r="AA930" s="6">
        <f t="shared" si="101"/>
        <v>20111</v>
      </c>
      <c r="AB930" s="4">
        <f t="shared" si="102"/>
        <v>5</v>
      </c>
      <c r="AC930" s="32">
        <f t="shared" si="103"/>
        <v>13.023882833498757</v>
      </c>
      <c r="AD930" s="4">
        <f>VLOOKUP($B930,meanLDage!$Z$3:$AC$3145,4,FALSE)</f>
        <v>4</v>
      </c>
      <c r="AE930" s="32">
        <f>VLOOKUP($B930,meanLDage!$Z$3:$AC$3145,2,FALSE)</f>
        <v>11.826592648374701</v>
      </c>
      <c r="AF930" s="6">
        <f>VLOOKUP(V930,'2017 rep county selection'!$A$1:$C$281,3,FALSE)</f>
        <v>20177</v>
      </c>
      <c r="AH930" s="9">
        <f t="shared" si="104"/>
        <v>20177</v>
      </c>
    </row>
    <row r="931" spans="1:34" ht="15.75" customHeight="1" x14ac:dyDescent="0.3">
      <c r="A931" s="4">
        <v>20</v>
      </c>
      <c r="B931" s="4">
        <v>20151</v>
      </c>
      <c r="C931" s="6" t="s">
        <v>2268</v>
      </c>
      <c r="D931" s="6" t="s">
        <v>644</v>
      </c>
      <c r="E931" s="4">
        <v>20173</v>
      </c>
      <c r="F931" s="4">
        <v>20173</v>
      </c>
      <c r="G931" s="4">
        <v>20173</v>
      </c>
      <c r="H931" s="37">
        <v>74340604</v>
      </c>
      <c r="I931" s="37">
        <v>155798972.07146099</v>
      </c>
      <c r="J931" s="37">
        <v>160953378.56504801</v>
      </c>
      <c r="K931" s="4" t="str">
        <f>VLOOKUP(B931,altitude!$B$3:$E$3232,4)</f>
        <v>L</v>
      </c>
      <c r="L931" s="4">
        <f>VLOOKUP(B931,fuelregion!$C$5:$D$3233,2,FALSE)</f>
        <v>300001000</v>
      </c>
      <c r="M931" s="4">
        <f>VLOOKUP(B931,fuelregion!$H$5:$I$3113,2,FALSE)</f>
        <v>300001000</v>
      </c>
      <c r="N931" s="4">
        <f>VLOOKUP(B931,imbin!$B$4:$D$3233,2,FALSE)</f>
        <v>0</v>
      </c>
      <c r="O931" s="4" t="str">
        <f>VLOOKUP(B931,imbin!$B$4:$D$3233,3,FALSE)</f>
        <v>MOVES</v>
      </c>
      <c r="P931" s="4">
        <f>IF(ISNA(VLOOKUP(B931,rampbin!$B$4:$G$1697,6,FALSE)),2,VLOOKUP(B931,rampbin!$B$4:$G$1697,6,FALSE))</f>
        <v>2</v>
      </c>
      <c r="Q931" s="4" t="str">
        <f>IF(ISNA(VLOOKUP(B931,rampbin!$B$4:$G$1697,5,FALSE)),"MOVES",VLOOKUP(B931,rampbin!$B$4:$G$1697,5,FALSE))</f>
        <v>MOVES</v>
      </c>
      <c r="R931" s="4" t="s">
        <v>1880</v>
      </c>
      <c r="S931" s="6" t="s">
        <v>1851</v>
      </c>
      <c r="T931" s="4">
        <f>VLOOKUP(B931,meanLDage!$B$3:$E$3145,4,FALSE)</f>
        <v>5</v>
      </c>
      <c r="U931" s="32">
        <f>VLOOKUP(B931,meanLDage!$B$3:$E$3145,2,FALSE)</f>
        <v>13.451858532129052</v>
      </c>
      <c r="V931" s="4" t="str">
        <f t="shared" si="99"/>
        <v>20_L_300001000_0_4_2</v>
      </c>
      <c r="W931" s="4">
        <v>20155</v>
      </c>
      <c r="X931" s="6"/>
      <c r="Y931" s="8">
        <f t="shared" si="100"/>
        <v>20155</v>
      </c>
      <c r="Z931" s="6" t="b">
        <f t="shared" si="98"/>
        <v>0</v>
      </c>
      <c r="AA931" s="6">
        <f t="shared" si="101"/>
        <v>20173</v>
      </c>
      <c r="AB931" s="4">
        <f t="shared" si="102"/>
        <v>5</v>
      </c>
      <c r="AC931" s="32">
        <f t="shared" si="103"/>
        <v>13.451858532129052</v>
      </c>
      <c r="AD931" s="4">
        <f>VLOOKUP($B931,meanLDage!$Z$3:$AC$3145,4,FALSE)</f>
        <v>4</v>
      </c>
      <c r="AE931" s="32">
        <f>VLOOKUP($B931,meanLDage!$Z$3:$AC$3145,2,FALSE)</f>
        <v>11.80093922628312</v>
      </c>
      <c r="AF931" s="6">
        <f>VLOOKUP(V931,'2017 rep county selection'!$A$1:$C$281,3,FALSE)</f>
        <v>20177</v>
      </c>
      <c r="AH931" s="9">
        <f t="shared" si="104"/>
        <v>20177</v>
      </c>
    </row>
    <row r="932" spans="1:34" ht="15.75" customHeight="1" x14ac:dyDescent="0.3">
      <c r="A932" s="4">
        <v>20</v>
      </c>
      <c r="B932" s="4">
        <v>20153</v>
      </c>
      <c r="C932" s="6" t="s">
        <v>2268</v>
      </c>
      <c r="D932" s="6" t="s">
        <v>645</v>
      </c>
      <c r="E932" s="4">
        <v>20111</v>
      </c>
      <c r="F932" s="4">
        <v>20111</v>
      </c>
      <c r="G932" s="4">
        <v>20111</v>
      </c>
      <c r="H932" s="37">
        <v>22674844</v>
      </c>
      <c r="I932" s="37">
        <v>36490029.017346397</v>
      </c>
      <c r="J932" s="37">
        <v>37456522.511875197</v>
      </c>
      <c r="K932" s="4" t="str">
        <f>VLOOKUP(B932,altitude!$B$3:$E$3232,4)</f>
        <v>L</v>
      </c>
      <c r="L932" s="4">
        <f>VLOOKUP(B932,fuelregion!$C$5:$D$3233,2,FALSE)</f>
        <v>300001000</v>
      </c>
      <c r="M932" s="4">
        <f>VLOOKUP(B932,fuelregion!$H$5:$I$3113,2,FALSE)</f>
        <v>300001000</v>
      </c>
      <c r="N932" s="4">
        <f>VLOOKUP(B932,imbin!$B$4:$D$3233,2,FALSE)</f>
        <v>0</v>
      </c>
      <c r="O932" s="4" t="str">
        <f>VLOOKUP(B932,imbin!$B$4:$D$3233,3,FALSE)</f>
        <v>MOVES</v>
      </c>
      <c r="P932" s="4">
        <f>IF(ISNA(VLOOKUP(B932,rampbin!$B$4:$G$1697,6,FALSE)),2,VLOOKUP(B932,rampbin!$B$4:$G$1697,6,FALSE))</f>
        <v>2</v>
      </c>
      <c r="Q932" s="4" t="str">
        <f>IF(ISNA(VLOOKUP(B932,rampbin!$B$4:$G$1697,5,FALSE)),"MOVES",VLOOKUP(B932,rampbin!$B$4:$G$1697,5,FALSE))</f>
        <v>MOVES</v>
      </c>
      <c r="R932" s="4" t="s">
        <v>1880</v>
      </c>
      <c r="S932" s="6" t="s">
        <v>1851</v>
      </c>
      <c r="T932" s="4">
        <f>VLOOKUP(B932,meanLDage!$B$3:$E$3145,4,FALSE)</f>
        <v>6</v>
      </c>
      <c r="U932" s="32">
        <f>VLOOKUP(B932,meanLDage!$B$3:$E$3145,2,FALSE)</f>
        <v>15.282321106410265</v>
      </c>
      <c r="V932" s="4" t="str">
        <f t="shared" si="99"/>
        <v>20_L_300001000_0_5_2</v>
      </c>
      <c r="W932" s="4">
        <v>20017</v>
      </c>
      <c r="X932" s="6"/>
      <c r="Y932" s="8">
        <f t="shared" si="100"/>
        <v>20017</v>
      </c>
      <c r="Z932" s="6" t="b">
        <f t="shared" si="98"/>
        <v>0</v>
      </c>
      <c r="AA932" s="6">
        <f t="shared" si="101"/>
        <v>20111</v>
      </c>
      <c r="AB932" s="4">
        <f t="shared" si="102"/>
        <v>6</v>
      </c>
      <c r="AC932" s="32">
        <f t="shared" si="103"/>
        <v>15.282321106410265</v>
      </c>
      <c r="AD932" s="4">
        <f>VLOOKUP($B932,meanLDage!$Z$3:$AC$3145,4,FALSE)</f>
        <v>5</v>
      </c>
      <c r="AE932" s="32">
        <f>VLOOKUP($B932,meanLDage!$Z$3:$AC$3145,2,FALSE)</f>
        <v>13.466267070236093</v>
      </c>
      <c r="AF932" s="6">
        <f>VLOOKUP(V932,'2017 rep county selection'!$A$1:$C$281,3,FALSE)</f>
        <v>20099</v>
      </c>
      <c r="AH932" s="9">
        <f t="shared" si="104"/>
        <v>20099</v>
      </c>
    </row>
    <row r="933" spans="1:34" ht="15.75" customHeight="1" x14ac:dyDescent="0.3">
      <c r="A933" s="4">
        <v>20</v>
      </c>
      <c r="B933" s="4">
        <v>20155</v>
      </c>
      <c r="C933" s="6" t="s">
        <v>2268</v>
      </c>
      <c r="D933" s="6" t="s">
        <v>646</v>
      </c>
      <c r="E933" s="4">
        <v>20111</v>
      </c>
      <c r="F933" s="4">
        <v>20111</v>
      </c>
      <c r="G933" s="4">
        <v>20111</v>
      </c>
      <c r="H933" s="37">
        <v>503646114</v>
      </c>
      <c r="I933" s="37">
        <v>582598701.27626705</v>
      </c>
      <c r="J933" s="37">
        <v>607013629.71342003</v>
      </c>
      <c r="K933" s="4" t="str">
        <f>VLOOKUP(B933,altitude!$B$3:$E$3232,4)</f>
        <v>L</v>
      </c>
      <c r="L933" s="4">
        <f>VLOOKUP(B933,fuelregion!$C$5:$D$3233,2,FALSE)</f>
        <v>300001000</v>
      </c>
      <c r="M933" s="4">
        <f>VLOOKUP(B933,fuelregion!$H$5:$I$3113,2,FALSE)</f>
        <v>300001000</v>
      </c>
      <c r="N933" s="4">
        <f>VLOOKUP(B933,imbin!$B$4:$D$3233,2,FALSE)</f>
        <v>0</v>
      </c>
      <c r="O933" s="4" t="str">
        <f>VLOOKUP(B933,imbin!$B$4:$D$3233,3,FALSE)</f>
        <v>MOVES</v>
      </c>
      <c r="P933" s="4">
        <f>IF(ISNA(VLOOKUP(B933,rampbin!$B$4:$G$1697,6,FALSE)),2,VLOOKUP(B933,rampbin!$B$4:$G$1697,6,FALSE))</f>
        <v>2</v>
      </c>
      <c r="Q933" s="4" t="str">
        <f>IF(ISNA(VLOOKUP(B933,rampbin!$B$4:$G$1697,5,FALSE)),"MOVES",VLOOKUP(B933,rampbin!$B$4:$G$1697,5,FALSE))</f>
        <v>MOVES</v>
      </c>
      <c r="R933" s="4" t="s">
        <v>1880</v>
      </c>
      <c r="S933" s="6" t="s">
        <v>1851</v>
      </c>
      <c r="T933" s="4">
        <f>VLOOKUP(B933,meanLDage!$B$3:$E$3145,4,FALSE)</f>
        <v>5</v>
      </c>
      <c r="U933" s="32">
        <f>VLOOKUP(B933,meanLDage!$B$3:$E$3145,2,FALSE)</f>
        <v>13.257392162541091</v>
      </c>
      <c r="V933" s="4" t="str">
        <f t="shared" si="99"/>
        <v>20_L_300001000_0_4_2</v>
      </c>
      <c r="W933" s="4">
        <v>20155</v>
      </c>
      <c r="X933" s="6"/>
      <c r="Y933" s="8">
        <f t="shared" si="100"/>
        <v>20155</v>
      </c>
      <c r="Z933" s="6" t="b">
        <f t="shared" si="98"/>
        <v>0</v>
      </c>
      <c r="AA933" s="6">
        <f t="shared" si="101"/>
        <v>20111</v>
      </c>
      <c r="AB933" s="4">
        <f t="shared" si="102"/>
        <v>5</v>
      </c>
      <c r="AC933" s="32">
        <f t="shared" si="103"/>
        <v>13.257392162541091</v>
      </c>
      <c r="AD933" s="4">
        <f>VLOOKUP($B933,meanLDage!$Z$3:$AC$3145,4,FALSE)</f>
        <v>4</v>
      </c>
      <c r="AE933" s="32">
        <f>VLOOKUP($B933,meanLDage!$Z$3:$AC$3145,2,FALSE)</f>
        <v>12.094086750814556</v>
      </c>
      <c r="AF933" s="6">
        <f>VLOOKUP(V933,'2017 rep county selection'!$A$1:$C$281,3,FALSE)</f>
        <v>20177</v>
      </c>
      <c r="AH933" s="9">
        <f t="shared" si="104"/>
        <v>20177</v>
      </c>
    </row>
    <row r="934" spans="1:34" ht="15.75" customHeight="1" x14ac:dyDescent="0.3">
      <c r="A934" s="4">
        <v>20</v>
      </c>
      <c r="B934" s="4">
        <v>20157</v>
      </c>
      <c r="C934" s="6" t="s">
        <v>2268</v>
      </c>
      <c r="D934" s="6" t="s">
        <v>647</v>
      </c>
      <c r="E934" s="4">
        <v>20111</v>
      </c>
      <c r="F934" s="4">
        <v>20111</v>
      </c>
      <c r="G934" s="4">
        <v>20111</v>
      </c>
      <c r="H934" s="37">
        <v>59643446</v>
      </c>
      <c r="I934" s="37">
        <v>84173034.136680201</v>
      </c>
      <c r="J934" s="37">
        <v>86364463.997543499</v>
      </c>
      <c r="K934" s="4" t="str">
        <f>VLOOKUP(B934,altitude!$B$3:$E$3232,4)</f>
        <v>L</v>
      </c>
      <c r="L934" s="4">
        <f>VLOOKUP(B934,fuelregion!$C$5:$D$3233,2,FALSE)</f>
        <v>300001000</v>
      </c>
      <c r="M934" s="4">
        <f>VLOOKUP(B934,fuelregion!$H$5:$I$3113,2,FALSE)</f>
        <v>300001000</v>
      </c>
      <c r="N934" s="4">
        <f>VLOOKUP(B934,imbin!$B$4:$D$3233,2,FALSE)</f>
        <v>0</v>
      </c>
      <c r="O934" s="4" t="str">
        <f>VLOOKUP(B934,imbin!$B$4:$D$3233,3,FALSE)</f>
        <v>MOVES</v>
      </c>
      <c r="P934" s="4">
        <f>IF(ISNA(VLOOKUP(B934,rampbin!$B$4:$G$1697,6,FALSE)),2,VLOOKUP(B934,rampbin!$B$4:$G$1697,6,FALSE))</f>
        <v>2</v>
      </c>
      <c r="Q934" s="4" t="str">
        <f>IF(ISNA(VLOOKUP(B934,rampbin!$B$4:$G$1697,5,FALSE)),"MOVES",VLOOKUP(B934,rampbin!$B$4:$G$1697,5,FALSE))</f>
        <v>MOVES</v>
      </c>
      <c r="R934" s="4" t="s">
        <v>1880</v>
      </c>
      <c r="S934" s="6" t="s">
        <v>1851</v>
      </c>
      <c r="T934" s="4">
        <f>VLOOKUP(B934,meanLDage!$B$3:$E$3145,4,FALSE)</f>
        <v>5</v>
      </c>
      <c r="U934" s="32">
        <f>VLOOKUP(B934,meanLDage!$B$3:$E$3145,2,FALSE)</f>
        <v>14.354242266427407</v>
      </c>
      <c r="V934" s="4" t="str">
        <f t="shared" si="99"/>
        <v>20_L_300001000_0_4_2</v>
      </c>
      <c r="W934" s="4">
        <v>20155</v>
      </c>
      <c r="X934" s="6"/>
      <c r="Y934" s="8">
        <f t="shared" si="100"/>
        <v>20155</v>
      </c>
      <c r="Z934" s="6" t="b">
        <f t="shared" si="98"/>
        <v>0</v>
      </c>
      <c r="AA934" s="6">
        <f t="shared" si="101"/>
        <v>20111</v>
      </c>
      <c r="AB934" s="4">
        <f t="shared" si="102"/>
        <v>5</v>
      </c>
      <c r="AC934" s="32">
        <f t="shared" si="103"/>
        <v>14.354242266427407</v>
      </c>
      <c r="AD934" s="4">
        <f>VLOOKUP($B934,meanLDage!$Z$3:$AC$3145,4,FALSE)</f>
        <v>4</v>
      </c>
      <c r="AE934" s="32">
        <f>VLOOKUP($B934,meanLDage!$Z$3:$AC$3145,2,FALSE)</f>
        <v>12.80208064976274</v>
      </c>
      <c r="AF934" s="6">
        <f>VLOOKUP(V934,'2017 rep county selection'!$A$1:$C$281,3,FALSE)</f>
        <v>20177</v>
      </c>
      <c r="AH934" s="9">
        <f t="shared" si="104"/>
        <v>20177</v>
      </c>
    </row>
    <row r="935" spans="1:34" ht="15.75" customHeight="1" x14ac:dyDescent="0.3">
      <c r="A935" s="4">
        <v>20</v>
      </c>
      <c r="B935" s="4">
        <v>20159</v>
      </c>
      <c r="C935" s="6" t="s">
        <v>2268</v>
      </c>
      <c r="D935" s="6" t="s">
        <v>648</v>
      </c>
      <c r="E935" s="4">
        <v>20111</v>
      </c>
      <c r="F935" s="4">
        <v>20111</v>
      </c>
      <c r="G935" s="4">
        <v>20111</v>
      </c>
      <c r="H935" s="37">
        <v>69553611</v>
      </c>
      <c r="I935" s="37">
        <v>119276805.831597</v>
      </c>
      <c r="J935" s="37">
        <v>122487535.93285801</v>
      </c>
      <c r="K935" s="4" t="str">
        <f>VLOOKUP(B935,altitude!$B$3:$E$3232,4)</f>
        <v>L</v>
      </c>
      <c r="L935" s="4">
        <f>VLOOKUP(B935,fuelregion!$C$5:$D$3233,2,FALSE)</f>
        <v>300001000</v>
      </c>
      <c r="M935" s="4">
        <f>VLOOKUP(B935,fuelregion!$H$5:$I$3113,2,FALSE)</f>
        <v>300001000</v>
      </c>
      <c r="N935" s="4">
        <f>VLOOKUP(B935,imbin!$B$4:$D$3233,2,FALSE)</f>
        <v>0</v>
      </c>
      <c r="O935" s="4" t="str">
        <f>VLOOKUP(B935,imbin!$B$4:$D$3233,3,FALSE)</f>
        <v>MOVES</v>
      </c>
      <c r="P935" s="4">
        <f>IF(ISNA(VLOOKUP(B935,rampbin!$B$4:$G$1697,6,FALSE)),2,VLOOKUP(B935,rampbin!$B$4:$G$1697,6,FALSE))</f>
        <v>2</v>
      </c>
      <c r="Q935" s="4" t="str">
        <f>IF(ISNA(VLOOKUP(B935,rampbin!$B$4:$G$1697,5,FALSE)),"MOVES",VLOOKUP(B935,rampbin!$B$4:$G$1697,5,FALSE))</f>
        <v>MOVES</v>
      </c>
      <c r="R935" s="4" t="s">
        <v>1880</v>
      </c>
      <c r="S935" s="6" t="s">
        <v>1851</v>
      </c>
      <c r="T935" s="4">
        <f>VLOOKUP(B935,meanLDage!$B$3:$E$3145,4,FALSE)</f>
        <v>5</v>
      </c>
      <c r="U935" s="32">
        <f>VLOOKUP(B935,meanLDage!$B$3:$E$3145,2,FALSE)</f>
        <v>13.624057205168066</v>
      </c>
      <c r="V935" s="4" t="str">
        <f t="shared" si="99"/>
        <v>20_L_300001000_0_4_2</v>
      </c>
      <c r="W935" s="4">
        <v>20155</v>
      </c>
      <c r="X935" s="6"/>
      <c r="Y935" s="8">
        <f t="shared" si="100"/>
        <v>20155</v>
      </c>
      <c r="Z935" s="6" t="b">
        <f t="shared" si="98"/>
        <v>0</v>
      </c>
      <c r="AA935" s="6">
        <f t="shared" si="101"/>
        <v>20111</v>
      </c>
      <c r="AB935" s="4">
        <f t="shared" si="102"/>
        <v>5</v>
      </c>
      <c r="AC935" s="32">
        <f t="shared" si="103"/>
        <v>13.624057205168066</v>
      </c>
      <c r="AD935" s="4">
        <f>VLOOKUP($B935,meanLDage!$Z$3:$AC$3145,4,FALSE)</f>
        <v>4</v>
      </c>
      <c r="AE935" s="32">
        <f>VLOOKUP($B935,meanLDage!$Z$3:$AC$3145,2,FALSE)</f>
        <v>12.096215061366912</v>
      </c>
      <c r="AF935" s="6">
        <f>VLOOKUP(V935,'2017 rep county selection'!$A$1:$C$281,3,FALSE)</f>
        <v>20177</v>
      </c>
      <c r="AH935" s="9">
        <f t="shared" si="104"/>
        <v>20177</v>
      </c>
    </row>
    <row r="936" spans="1:34" ht="15.75" customHeight="1" x14ac:dyDescent="0.3">
      <c r="A936" s="4">
        <v>20</v>
      </c>
      <c r="B936" s="4">
        <v>20161</v>
      </c>
      <c r="C936" s="6" t="s">
        <v>2268</v>
      </c>
      <c r="D936" s="6" t="s">
        <v>649</v>
      </c>
      <c r="E936" s="4">
        <v>20173</v>
      </c>
      <c r="F936" s="4">
        <v>20173</v>
      </c>
      <c r="G936" s="4">
        <v>20173</v>
      </c>
      <c r="H936" s="37">
        <v>455936400</v>
      </c>
      <c r="I936" s="37">
        <v>523831338.16314101</v>
      </c>
      <c r="J936" s="37">
        <v>550516779.89878201</v>
      </c>
      <c r="K936" s="4" t="str">
        <f>VLOOKUP(B936,altitude!$B$3:$E$3232,4)</f>
        <v>L</v>
      </c>
      <c r="L936" s="4">
        <f>VLOOKUP(B936,fuelregion!$C$5:$D$3233,2,FALSE)</f>
        <v>300001000</v>
      </c>
      <c r="M936" s="4">
        <f>VLOOKUP(B936,fuelregion!$H$5:$I$3113,2,FALSE)</f>
        <v>300001000</v>
      </c>
      <c r="N936" s="4">
        <f>VLOOKUP(B936,imbin!$B$4:$D$3233,2,FALSE)</f>
        <v>0</v>
      </c>
      <c r="O936" s="4" t="str">
        <f>VLOOKUP(B936,imbin!$B$4:$D$3233,3,FALSE)</f>
        <v>MOVES</v>
      </c>
      <c r="P936" s="4">
        <f>IF(ISNA(VLOOKUP(B936,rampbin!$B$4:$G$1697,6,FALSE)),2,VLOOKUP(B936,rampbin!$B$4:$G$1697,6,FALSE))</f>
        <v>2</v>
      </c>
      <c r="Q936" s="4" t="str">
        <f>IF(ISNA(VLOOKUP(B936,rampbin!$B$4:$G$1697,5,FALSE)),"MOVES",VLOOKUP(B936,rampbin!$B$4:$G$1697,5,FALSE))</f>
        <v>MOVES</v>
      </c>
      <c r="R936" s="4" t="s">
        <v>1877</v>
      </c>
      <c r="S936" s="6" t="s">
        <v>2029</v>
      </c>
      <c r="T936" s="4">
        <f>VLOOKUP(B936,meanLDage!$B$3:$E$3145,4,FALSE)</f>
        <v>3</v>
      </c>
      <c r="U936" s="32">
        <f>VLOOKUP(B936,meanLDage!$B$3:$E$3145,2,FALSE)</f>
        <v>10.68710642333467</v>
      </c>
      <c r="V936" s="4" t="str">
        <f t="shared" si="99"/>
        <v>20_L_300001000_0_3_2</v>
      </c>
      <c r="W936" s="4">
        <v>20161</v>
      </c>
      <c r="X936" s="6"/>
      <c r="Y936" s="8">
        <f t="shared" si="100"/>
        <v>20161</v>
      </c>
      <c r="Z936" s="6" t="b">
        <f t="shared" si="98"/>
        <v>0</v>
      </c>
      <c r="AA936" s="6">
        <f t="shared" si="101"/>
        <v>20173</v>
      </c>
      <c r="AB936" s="4">
        <f t="shared" si="102"/>
        <v>3</v>
      </c>
      <c r="AC936" s="32">
        <f t="shared" si="103"/>
        <v>10.68710642333467</v>
      </c>
      <c r="AD936" s="4">
        <f>VLOOKUP($B936,meanLDage!$Z$3:$AC$3145,4,FALSE)</f>
        <v>3</v>
      </c>
      <c r="AE936" s="32">
        <f>VLOOKUP($B936,meanLDage!$Z$3:$AC$3145,2,FALSE)</f>
        <v>9.8685741488835852</v>
      </c>
      <c r="AF936" s="6">
        <f>VLOOKUP(V936,'2017 rep county selection'!$A$1:$C$281,3,FALSE)</f>
        <v>20173</v>
      </c>
      <c r="AH936" s="9">
        <f t="shared" si="104"/>
        <v>20173</v>
      </c>
    </row>
    <row r="937" spans="1:34" ht="15.75" customHeight="1" x14ac:dyDescent="0.3">
      <c r="A937" s="4">
        <v>20</v>
      </c>
      <c r="B937" s="4">
        <v>20163</v>
      </c>
      <c r="C937" s="6" t="s">
        <v>2268</v>
      </c>
      <c r="D937" s="6" t="s">
        <v>650</v>
      </c>
      <c r="E937" s="4">
        <v>20111</v>
      </c>
      <c r="F937" s="4">
        <v>20111</v>
      </c>
      <c r="G937" s="4">
        <v>20111</v>
      </c>
      <c r="H937" s="37">
        <v>77385129</v>
      </c>
      <c r="I937" s="37">
        <v>67697159.840600505</v>
      </c>
      <c r="J937" s="37">
        <v>69502078.171830207</v>
      </c>
      <c r="K937" s="4" t="str">
        <f>VLOOKUP(B937,altitude!$B$3:$E$3232,4)</f>
        <v>L</v>
      </c>
      <c r="L937" s="4">
        <f>VLOOKUP(B937,fuelregion!$C$5:$D$3233,2,FALSE)</f>
        <v>300001000</v>
      </c>
      <c r="M937" s="4">
        <f>VLOOKUP(B937,fuelregion!$H$5:$I$3113,2,FALSE)</f>
        <v>300001000</v>
      </c>
      <c r="N937" s="4">
        <f>VLOOKUP(B937,imbin!$B$4:$D$3233,2,FALSE)</f>
        <v>0</v>
      </c>
      <c r="O937" s="4" t="str">
        <f>VLOOKUP(B937,imbin!$B$4:$D$3233,3,FALSE)</f>
        <v>MOVES</v>
      </c>
      <c r="P937" s="4">
        <f>IF(ISNA(VLOOKUP(B937,rampbin!$B$4:$G$1697,6,FALSE)),2,VLOOKUP(B937,rampbin!$B$4:$G$1697,6,FALSE))</f>
        <v>2</v>
      </c>
      <c r="Q937" s="4" t="str">
        <f>IF(ISNA(VLOOKUP(B937,rampbin!$B$4:$G$1697,5,FALSE)),"MOVES",VLOOKUP(B937,rampbin!$B$4:$G$1697,5,FALSE))</f>
        <v>MOVES</v>
      </c>
      <c r="R937" s="4" t="s">
        <v>1880</v>
      </c>
      <c r="S937" s="6" t="s">
        <v>1851</v>
      </c>
      <c r="T937" s="4">
        <f>VLOOKUP(B937,meanLDage!$B$3:$E$3145,4,FALSE)</f>
        <v>5</v>
      </c>
      <c r="U937" s="32">
        <f>VLOOKUP(B937,meanLDage!$B$3:$E$3145,2,FALSE)</f>
        <v>14.665122742714193</v>
      </c>
      <c r="V937" s="4" t="str">
        <f t="shared" si="99"/>
        <v>20_L_300001000_0_5_2</v>
      </c>
      <c r="W937" s="4">
        <v>20155</v>
      </c>
      <c r="X937" s="6"/>
      <c r="Y937" s="8">
        <f t="shared" si="100"/>
        <v>20155</v>
      </c>
      <c r="Z937" s="6" t="b">
        <f t="shared" si="98"/>
        <v>0</v>
      </c>
      <c r="AA937" s="6">
        <f t="shared" si="101"/>
        <v>20111</v>
      </c>
      <c r="AB937" s="4">
        <f t="shared" si="102"/>
        <v>5</v>
      </c>
      <c r="AC937" s="32">
        <f t="shared" si="103"/>
        <v>14.665122742714193</v>
      </c>
      <c r="AD937" s="4">
        <f>VLOOKUP($B937,meanLDage!$Z$3:$AC$3145,4,FALSE)</f>
        <v>5</v>
      </c>
      <c r="AE937" s="32">
        <f>VLOOKUP($B937,meanLDage!$Z$3:$AC$3145,2,FALSE)</f>
        <v>13.030626011583561</v>
      </c>
      <c r="AF937" s="6">
        <f>VLOOKUP(V937,'2017 rep county selection'!$A$1:$C$281,3,FALSE)</f>
        <v>20099</v>
      </c>
      <c r="AH937" s="9">
        <f t="shared" si="104"/>
        <v>20099</v>
      </c>
    </row>
    <row r="938" spans="1:34" ht="15.75" customHeight="1" x14ac:dyDescent="0.3">
      <c r="A938" s="4">
        <v>20</v>
      </c>
      <c r="B938" s="4">
        <v>20165</v>
      </c>
      <c r="C938" s="6" t="s">
        <v>2268</v>
      </c>
      <c r="D938" s="6" t="s">
        <v>540</v>
      </c>
      <c r="E938" s="4">
        <v>20111</v>
      </c>
      <c r="F938" s="4">
        <v>20111</v>
      </c>
      <c r="G938" s="4">
        <v>20111</v>
      </c>
      <c r="H938" s="37">
        <v>48143724</v>
      </c>
      <c r="I938" s="37">
        <v>60658937.952723198</v>
      </c>
      <c r="J938" s="37">
        <v>62229505.111915499</v>
      </c>
      <c r="K938" s="4" t="str">
        <f>VLOOKUP(B938,altitude!$B$3:$E$3232,4)</f>
        <v>L</v>
      </c>
      <c r="L938" s="4">
        <f>VLOOKUP(B938,fuelregion!$C$5:$D$3233,2,FALSE)</f>
        <v>300001000</v>
      </c>
      <c r="M938" s="4">
        <f>VLOOKUP(B938,fuelregion!$H$5:$I$3113,2,FALSE)</f>
        <v>300001000</v>
      </c>
      <c r="N938" s="4">
        <f>VLOOKUP(B938,imbin!$B$4:$D$3233,2,FALSE)</f>
        <v>0</v>
      </c>
      <c r="O938" s="4" t="str">
        <f>VLOOKUP(B938,imbin!$B$4:$D$3233,3,FALSE)</f>
        <v>MOVES</v>
      </c>
      <c r="P938" s="4">
        <f>IF(ISNA(VLOOKUP(B938,rampbin!$B$4:$G$1697,6,FALSE)),2,VLOOKUP(B938,rampbin!$B$4:$G$1697,6,FALSE))</f>
        <v>2</v>
      </c>
      <c r="Q938" s="4" t="str">
        <f>IF(ISNA(VLOOKUP(B938,rampbin!$B$4:$G$1697,5,FALSE)),"MOVES",VLOOKUP(B938,rampbin!$B$4:$G$1697,5,FALSE))</f>
        <v>MOVES</v>
      </c>
      <c r="R938" s="4" t="s">
        <v>1880</v>
      </c>
      <c r="S938" s="6" t="s">
        <v>1851</v>
      </c>
      <c r="T938" s="4">
        <f>VLOOKUP(B938,meanLDage!$B$3:$E$3145,4,FALSE)</f>
        <v>6</v>
      </c>
      <c r="U938" s="32">
        <f>VLOOKUP(B938,meanLDage!$B$3:$E$3145,2,FALSE)</f>
        <v>15.167437332557254</v>
      </c>
      <c r="V938" s="4" t="str">
        <f t="shared" si="99"/>
        <v>20_L_300001000_0_5_2</v>
      </c>
      <c r="W938" s="4">
        <v>20017</v>
      </c>
      <c r="X938" s="6"/>
      <c r="Y938" s="8">
        <f t="shared" si="100"/>
        <v>20017</v>
      </c>
      <c r="Z938" s="6" t="b">
        <f t="shared" si="98"/>
        <v>0</v>
      </c>
      <c r="AA938" s="6">
        <f t="shared" si="101"/>
        <v>20111</v>
      </c>
      <c r="AB938" s="4">
        <f t="shared" si="102"/>
        <v>6</v>
      </c>
      <c r="AC938" s="32">
        <f t="shared" si="103"/>
        <v>15.167437332557254</v>
      </c>
      <c r="AD938" s="4">
        <f>VLOOKUP($B938,meanLDage!$Z$3:$AC$3145,4,FALSE)</f>
        <v>5</v>
      </c>
      <c r="AE938" s="32">
        <f>VLOOKUP($B938,meanLDage!$Z$3:$AC$3145,2,FALSE)</f>
        <v>13.549829108369824</v>
      </c>
      <c r="AF938" s="6">
        <f>VLOOKUP(V938,'2017 rep county selection'!$A$1:$C$281,3,FALSE)</f>
        <v>20099</v>
      </c>
      <c r="AH938" s="9">
        <f t="shared" si="104"/>
        <v>20099</v>
      </c>
    </row>
    <row r="939" spans="1:34" ht="15.75" customHeight="1" x14ac:dyDescent="0.3">
      <c r="A939" s="4">
        <v>20</v>
      </c>
      <c r="B939" s="4">
        <v>20167</v>
      </c>
      <c r="C939" s="6" t="s">
        <v>2268</v>
      </c>
      <c r="D939" s="6" t="s">
        <v>63</v>
      </c>
      <c r="E939" s="4">
        <v>20111</v>
      </c>
      <c r="F939" s="4">
        <v>20111</v>
      </c>
      <c r="G939" s="4">
        <v>20111</v>
      </c>
      <c r="H939" s="37">
        <v>172466860</v>
      </c>
      <c r="I939" s="37">
        <v>184422164.53736499</v>
      </c>
      <c r="J939" s="37">
        <v>189106405.26708999</v>
      </c>
      <c r="K939" s="4" t="str">
        <f>VLOOKUP(B939,altitude!$B$3:$E$3232,4)</f>
        <v>L</v>
      </c>
      <c r="L939" s="4">
        <f>VLOOKUP(B939,fuelregion!$C$5:$D$3233,2,FALSE)</f>
        <v>300001000</v>
      </c>
      <c r="M939" s="4">
        <f>VLOOKUP(B939,fuelregion!$H$5:$I$3113,2,FALSE)</f>
        <v>300001000</v>
      </c>
      <c r="N939" s="4">
        <f>VLOOKUP(B939,imbin!$B$4:$D$3233,2,FALSE)</f>
        <v>0</v>
      </c>
      <c r="O939" s="4" t="str">
        <f>VLOOKUP(B939,imbin!$B$4:$D$3233,3,FALSE)</f>
        <v>MOVES</v>
      </c>
      <c r="P939" s="4">
        <f>IF(ISNA(VLOOKUP(B939,rampbin!$B$4:$G$1697,6,FALSE)),2,VLOOKUP(B939,rampbin!$B$4:$G$1697,6,FALSE))</f>
        <v>2</v>
      </c>
      <c r="Q939" s="4" t="str">
        <f>IF(ISNA(VLOOKUP(B939,rampbin!$B$4:$G$1697,5,FALSE)),"MOVES",VLOOKUP(B939,rampbin!$B$4:$G$1697,5,FALSE))</f>
        <v>MOVES</v>
      </c>
      <c r="R939" s="4" t="s">
        <v>1880</v>
      </c>
      <c r="S939" s="6" t="s">
        <v>1851</v>
      </c>
      <c r="T939" s="4">
        <f>VLOOKUP(B939,meanLDage!$B$3:$E$3145,4,FALSE)</f>
        <v>5</v>
      </c>
      <c r="U939" s="32">
        <f>VLOOKUP(B939,meanLDage!$B$3:$E$3145,2,FALSE)</f>
        <v>14.80801526577487</v>
      </c>
      <c r="V939" s="4" t="str">
        <f t="shared" si="99"/>
        <v>20_L_300001000_0_4_2</v>
      </c>
      <c r="W939" s="4">
        <v>20155</v>
      </c>
      <c r="X939" s="6"/>
      <c r="Y939" s="8">
        <f t="shared" si="100"/>
        <v>20155</v>
      </c>
      <c r="Z939" s="6" t="b">
        <f t="shared" si="98"/>
        <v>0</v>
      </c>
      <c r="AA939" s="6">
        <f t="shared" si="101"/>
        <v>20111</v>
      </c>
      <c r="AB939" s="4">
        <f t="shared" si="102"/>
        <v>5</v>
      </c>
      <c r="AC939" s="32">
        <f t="shared" si="103"/>
        <v>14.80801526577487</v>
      </c>
      <c r="AD939" s="4">
        <f>VLOOKUP($B939,meanLDage!$Z$3:$AC$3145,4,FALSE)</f>
        <v>4</v>
      </c>
      <c r="AE939" s="32">
        <f>VLOOKUP($B939,meanLDage!$Z$3:$AC$3145,2,FALSE)</f>
        <v>12.939293542283938</v>
      </c>
      <c r="AF939" s="6">
        <f>VLOOKUP(V939,'2017 rep county selection'!$A$1:$C$281,3,FALSE)</f>
        <v>20177</v>
      </c>
      <c r="AH939" s="9">
        <f t="shared" si="104"/>
        <v>20177</v>
      </c>
    </row>
    <row r="940" spans="1:34" ht="15.75" customHeight="1" x14ac:dyDescent="0.3">
      <c r="A940" s="4">
        <v>20</v>
      </c>
      <c r="B940" s="4">
        <v>20169</v>
      </c>
      <c r="C940" s="6" t="s">
        <v>2268</v>
      </c>
      <c r="D940" s="6" t="s">
        <v>134</v>
      </c>
      <c r="E940" s="4">
        <v>20173</v>
      </c>
      <c r="F940" s="4">
        <v>20173</v>
      </c>
      <c r="G940" s="4">
        <v>20173</v>
      </c>
      <c r="H940" s="37">
        <v>589570545</v>
      </c>
      <c r="I940" s="37">
        <v>638776852.72914696</v>
      </c>
      <c r="J940" s="37">
        <v>664497614.57674694</v>
      </c>
      <c r="K940" s="4" t="str">
        <f>VLOOKUP(B940,altitude!$B$3:$E$3232,4)</f>
        <v>L</v>
      </c>
      <c r="L940" s="4">
        <f>VLOOKUP(B940,fuelregion!$C$5:$D$3233,2,FALSE)</f>
        <v>300001000</v>
      </c>
      <c r="M940" s="4">
        <f>VLOOKUP(B940,fuelregion!$H$5:$I$3113,2,FALSE)</f>
        <v>300001000</v>
      </c>
      <c r="N940" s="4">
        <f>VLOOKUP(B940,imbin!$B$4:$D$3233,2,FALSE)</f>
        <v>0</v>
      </c>
      <c r="O940" s="4" t="str">
        <f>VLOOKUP(B940,imbin!$B$4:$D$3233,3,FALSE)</f>
        <v>MOVES</v>
      </c>
      <c r="P940" s="4">
        <f>IF(ISNA(VLOOKUP(B940,rampbin!$B$4:$G$1697,6,FALSE)),2,VLOOKUP(B940,rampbin!$B$4:$G$1697,6,FALSE))</f>
        <v>2</v>
      </c>
      <c r="Q940" s="4" t="str">
        <f>IF(ISNA(VLOOKUP(B940,rampbin!$B$4:$G$1697,5,FALSE)),"MOVES",VLOOKUP(B940,rampbin!$B$4:$G$1697,5,FALSE))</f>
        <v>MOVES</v>
      </c>
      <c r="R940" s="4" t="s">
        <v>1880</v>
      </c>
      <c r="S940" s="6" t="s">
        <v>1851</v>
      </c>
      <c r="T940" s="4">
        <f>VLOOKUP(B940,meanLDage!$B$3:$E$3145,4,FALSE)</f>
        <v>4</v>
      </c>
      <c r="U940" s="32">
        <f>VLOOKUP(B940,meanLDage!$B$3:$E$3145,2,FALSE)</f>
        <v>12.654722024266043</v>
      </c>
      <c r="V940" s="4" t="str">
        <f t="shared" si="99"/>
        <v>20_L_300001000_0_4_2</v>
      </c>
      <c r="W940" s="4">
        <v>20173</v>
      </c>
      <c r="X940" s="6"/>
      <c r="Y940" s="8">
        <f t="shared" si="100"/>
        <v>20173</v>
      </c>
      <c r="Z940" s="6" t="b">
        <f t="shared" si="98"/>
        <v>1</v>
      </c>
      <c r="AA940" s="6">
        <f t="shared" si="101"/>
        <v>20173</v>
      </c>
      <c r="AB940" s="4">
        <f t="shared" si="102"/>
        <v>4</v>
      </c>
      <c r="AC940" s="32">
        <f t="shared" si="103"/>
        <v>12.654722024266043</v>
      </c>
      <c r="AD940" s="4">
        <f>VLOOKUP($B940,meanLDage!$Z$3:$AC$3145,4,FALSE)</f>
        <v>4</v>
      </c>
      <c r="AE940" s="32">
        <f>VLOOKUP($B940,meanLDage!$Z$3:$AC$3145,2,FALSE)</f>
        <v>11.371810350902658</v>
      </c>
      <c r="AF940" s="6">
        <f>VLOOKUP(V940,'2017 rep county selection'!$A$1:$C$281,3,FALSE)</f>
        <v>20177</v>
      </c>
      <c r="AH940" s="9">
        <f t="shared" si="104"/>
        <v>20177</v>
      </c>
    </row>
    <row r="941" spans="1:34" ht="15.75" customHeight="1" x14ac:dyDescent="0.3">
      <c r="A941" s="4">
        <v>20</v>
      </c>
      <c r="B941" s="4">
        <v>20171</v>
      </c>
      <c r="C941" s="6" t="s">
        <v>2268</v>
      </c>
      <c r="D941" s="6" t="s">
        <v>135</v>
      </c>
      <c r="E941" s="4">
        <v>20173</v>
      </c>
      <c r="F941" s="4">
        <v>20173</v>
      </c>
      <c r="G941" s="4">
        <v>20173</v>
      </c>
      <c r="H941" s="37">
        <v>21156127</v>
      </c>
      <c r="I941" s="37">
        <v>77949611.601323798</v>
      </c>
      <c r="J941" s="37">
        <v>79999774.934111506</v>
      </c>
      <c r="K941" s="4" t="str">
        <f>VLOOKUP(B941,altitude!$B$3:$E$3232,4)</f>
        <v>L</v>
      </c>
      <c r="L941" s="4">
        <f>VLOOKUP(B941,fuelregion!$C$5:$D$3233,2,FALSE)</f>
        <v>300001000</v>
      </c>
      <c r="M941" s="4">
        <f>VLOOKUP(B941,fuelregion!$H$5:$I$3113,2,FALSE)</f>
        <v>300001000</v>
      </c>
      <c r="N941" s="4">
        <f>VLOOKUP(B941,imbin!$B$4:$D$3233,2,FALSE)</f>
        <v>0</v>
      </c>
      <c r="O941" s="4" t="str">
        <f>VLOOKUP(B941,imbin!$B$4:$D$3233,3,FALSE)</f>
        <v>MOVES</v>
      </c>
      <c r="P941" s="4">
        <f>IF(ISNA(VLOOKUP(B941,rampbin!$B$4:$G$1697,6,FALSE)),2,VLOOKUP(B941,rampbin!$B$4:$G$1697,6,FALSE))</f>
        <v>2</v>
      </c>
      <c r="Q941" s="4" t="str">
        <f>IF(ISNA(VLOOKUP(B941,rampbin!$B$4:$G$1697,5,FALSE)),"MOVES",VLOOKUP(B941,rampbin!$B$4:$G$1697,5,FALSE))</f>
        <v>MOVES</v>
      </c>
      <c r="R941" s="4" t="s">
        <v>1880</v>
      </c>
      <c r="S941" s="6" t="s">
        <v>1851</v>
      </c>
      <c r="T941" s="4">
        <f>VLOOKUP(B941,meanLDage!$B$3:$E$3145,4,FALSE)</f>
        <v>4</v>
      </c>
      <c r="U941" s="32">
        <f>VLOOKUP(B941,meanLDage!$B$3:$E$3145,2,FALSE)</f>
        <v>12.725825372305858</v>
      </c>
      <c r="V941" s="4" t="str">
        <f t="shared" si="99"/>
        <v>20_L_300001000_0_4_2</v>
      </c>
      <c r="W941" s="4">
        <v>20173</v>
      </c>
      <c r="X941" s="6"/>
      <c r="Y941" s="8">
        <f t="shared" si="100"/>
        <v>20173</v>
      </c>
      <c r="Z941" s="6" t="b">
        <f t="shared" si="98"/>
        <v>1</v>
      </c>
      <c r="AA941" s="6">
        <f t="shared" si="101"/>
        <v>20173</v>
      </c>
      <c r="AB941" s="4">
        <f t="shared" si="102"/>
        <v>4</v>
      </c>
      <c r="AC941" s="32">
        <f t="shared" si="103"/>
        <v>12.725825372305858</v>
      </c>
      <c r="AD941" s="4">
        <f>VLOOKUP($B941,meanLDage!$Z$3:$AC$3145,4,FALSE)</f>
        <v>4</v>
      </c>
      <c r="AE941" s="32">
        <f>VLOOKUP($B941,meanLDage!$Z$3:$AC$3145,2,FALSE)</f>
        <v>11.387222310076012</v>
      </c>
      <c r="AF941" s="6">
        <f>VLOOKUP(V941,'2017 rep county selection'!$A$1:$C$281,3,FALSE)</f>
        <v>20177</v>
      </c>
      <c r="AH941" s="9">
        <f t="shared" si="104"/>
        <v>20177</v>
      </c>
    </row>
    <row r="942" spans="1:34" ht="15.75" customHeight="1" x14ac:dyDescent="0.3">
      <c r="A942" s="4">
        <v>20</v>
      </c>
      <c r="B942" s="4">
        <v>20173</v>
      </c>
      <c r="C942" s="6" t="s">
        <v>2268</v>
      </c>
      <c r="D942" s="6" t="s">
        <v>253</v>
      </c>
      <c r="E942" s="4">
        <v>20173</v>
      </c>
      <c r="F942" s="4">
        <v>20173</v>
      </c>
      <c r="G942" s="4">
        <v>20173</v>
      </c>
      <c r="H942" s="37">
        <v>4756064201</v>
      </c>
      <c r="I942" s="37">
        <v>4552948262.3247004</v>
      </c>
      <c r="J942" s="37">
        <v>4823153862.1878796</v>
      </c>
      <c r="K942" s="4" t="str">
        <f>VLOOKUP(B942,altitude!$B$3:$E$3232,4)</f>
        <v>L</v>
      </c>
      <c r="L942" s="4">
        <f>VLOOKUP(B942,fuelregion!$C$5:$D$3233,2,FALSE)</f>
        <v>300001000</v>
      </c>
      <c r="M942" s="4">
        <f>VLOOKUP(B942,fuelregion!$H$5:$I$3113,2,FALSE)</f>
        <v>300001000</v>
      </c>
      <c r="N942" s="4">
        <f>VLOOKUP(B942,imbin!$B$4:$D$3233,2,FALSE)</f>
        <v>0</v>
      </c>
      <c r="O942" s="4" t="str">
        <f>VLOOKUP(B942,imbin!$B$4:$D$3233,3,FALSE)</f>
        <v>MOVES</v>
      </c>
      <c r="P942" s="4">
        <f>IF(ISNA(VLOOKUP(B942,rampbin!$B$4:$G$1697,6,FALSE)),2,VLOOKUP(B942,rampbin!$B$4:$G$1697,6,FALSE))</f>
        <v>2</v>
      </c>
      <c r="Q942" s="4" t="str">
        <f>IF(ISNA(VLOOKUP(B942,rampbin!$B$4:$G$1697,5,FALSE)),"MOVES",VLOOKUP(B942,rampbin!$B$4:$G$1697,5,FALSE))</f>
        <v>MOVES</v>
      </c>
      <c r="R942" s="4" t="s">
        <v>1877</v>
      </c>
      <c r="S942" s="6" t="s">
        <v>2024</v>
      </c>
      <c r="T942" s="4">
        <f>VLOOKUP(B942,meanLDage!$B$3:$E$3145,4,FALSE)</f>
        <v>4</v>
      </c>
      <c r="U942" s="32">
        <f>VLOOKUP(B942,meanLDage!$B$3:$E$3145,2,FALSE)</f>
        <v>11.338659193140868</v>
      </c>
      <c r="V942" s="4" t="str">
        <f t="shared" si="99"/>
        <v>20_L_300001000_0_3_2</v>
      </c>
      <c r="W942" s="4">
        <v>20173</v>
      </c>
      <c r="X942" s="6"/>
      <c r="Y942" s="8">
        <f t="shared" si="100"/>
        <v>20173</v>
      </c>
      <c r="Z942" s="6" t="b">
        <f t="shared" si="98"/>
        <v>1</v>
      </c>
      <c r="AA942" s="6">
        <f t="shared" si="101"/>
        <v>20173</v>
      </c>
      <c r="AB942" s="4">
        <f t="shared" si="102"/>
        <v>4</v>
      </c>
      <c r="AC942" s="32">
        <f t="shared" si="103"/>
        <v>11.338659193140868</v>
      </c>
      <c r="AD942" s="4">
        <f>VLOOKUP($B942,meanLDage!$Z$3:$AC$3145,4,FALSE)</f>
        <v>3</v>
      </c>
      <c r="AE942" s="32">
        <f>VLOOKUP($B942,meanLDage!$Z$3:$AC$3145,2,FALSE)</f>
        <v>10.482654655148556</v>
      </c>
      <c r="AF942" s="6">
        <f>VLOOKUP(V942,'2017 rep county selection'!$A$1:$C$281,3,FALSE)</f>
        <v>20173</v>
      </c>
      <c r="AH942" s="9">
        <f t="shared" si="104"/>
        <v>20173</v>
      </c>
    </row>
    <row r="943" spans="1:34" ht="15.75" customHeight="1" x14ac:dyDescent="0.3">
      <c r="A943" s="4">
        <v>20</v>
      </c>
      <c r="B943" s="4">
        <v>20175</v>
      </c>
      <c r="C943" s="6" t="s">
        <v>2268</v>
      </c>
      <c r="D943" s="6" t="s">
        <v>651</v>
      </c>
      <c r="E943" s="4">
        <v>20173</v>
      </c>
      <c r="F943" s="4">
        <v>20173</v>
      </c>
      <c r="G943" s="4">
        <v>20173</v>
      </c>
      <c r="H943" s="37">
        <v>134709509</v>
      </c>
      <c r="I943" s="37">
        <v>203262613.00458601</v>
      </c>
      <c r="J943" s="37">
        <v>211522143.60871699</v>
      </c>
      <c r="K943" s="4" t="str">
        <f>VLOOKUP(B943,altitude!$B$3:$E$3232,4)</f>
        <v>L</v>
      </c>
      <c r="L943" s="4">
        <f>VLOOKUP(B943,fuelregion!$C$5:$D$3233,2,FALSE)</f>
        <v>300001000</v>
      </c>
      <c r="M943" s="4">
        <f>VLOOKUP(B943,fuelregion!$H$5:$I$3113,2,FALSE)</f>
        <v>300001000</v>
      </c>
      <c r="N943" s="4">
        <f>VLOOKUP(B943,imbin!$B$4:$D$3233,2,FALSE)</f>
        <v>0</v>
      </c>
      <c r="O943" s="4" t="str">
        <f>VLOOKUP(B943,imbin!$B$4:$D$3233,3,FALSE)</f>
        <v>MOVES</v>
      </c>
      <c r="P943" s="4">
        <f>IF(ISNA(VLOOKUP(B943,rampbin!$B$4:$G$1697,6,FALSE)),2,VLOOKUP(B943,rampbin!$B$4:$G$1697,6,FALSE))</f>
        <v>2</v>
      </c>
      <c r="Q943" s="4" t="str">
        <f>IF(ISNA(VLOOKUP(B943,rampbin!$B$4:$G$1697,5,FALSE)),"MOVES",VLOOKUP(B943,rampbin!$B$4:$G$1697,5,FALSE))</f>
        <v>MOVES</v>
      </c>
      <c r="R943" s="4" t="s">
        <v>1880</v>
      </c>
      <c r="S943" s="6" t="s">
        <v>1851</v>
      </c>
      <c r="T943" s="4">
        <f>VLOOKUP(B943,meanLDage!$B$3:$E$3145,4,FALSE)</f>
        <v>4</v>
      </c>
      <c r="U943" s="32">
        <f>VLOOKUP(B943,meanLDage!$B$3:$E$3145,2,FALSE)</f>
        <v>12.389520434788974</v>
      </c>
      <c r="V943" s="4" t="str">
        <f t="shared" si="99"/>
        <v>20_L_300001000_0_4_2</v>
      </c>
      <c r="W943" s="4">
        <v>20173</v>
      </c>
      <c r="X943" s="6"/>
      <c r="Y943" s="8">
        <f t="shared" si="100"/>
        <v>20173</v>
      </c>
      <c r="Z943" s="6" t="b">
        <f t="shared" si="98"/>
        <v>1</v>
      </c>
      <c r="AA943" s="6">
        <f t="shared" si="101"/>
        <v>20173</v>
      </c>
      <c r="AB943" s="4">
        <f t="shared" si="102"/>
        <v>4</v>
      </c>
      <c r="AC943" s="32">
        <f t="shared" si="103"/>
        <v>12.389520434788974</v>
      </c>
      <c r="AD943" s="4">
        <f>VLOOKUP($B943,meanLDage!$Z$3:$AC$3145,4,FALSE)</f>
        <v>4</v>
      </c>
      <c r="AE943" s="32">
        <f>VLOOKUP($B943,meanLDage!$Z$3:$AC$3145,2,FALSE)</f>
        <v>11.568682061797066</v>
      </c>
      <c r="AF943" s="6">
        <f>VLOOKUP(V943,'2017 rep county selection'!$A$1:$C$281,3,FALSE)</f>
        <v>20177</v>
      </c>
      <c r="AH943" s="9">
        <f t="shared" si="104"/>
        <v>20177</v>
      </c>
    </row>
    <row r="944" spans="1:34" ht="15.75" customHeight="1" x14ac:dyDescent="0.3">
      <c r="A944" s="4">
        <v>20</v>
      </c>
      <c r="B944" s="4">
        <v>20177</v>
      </c>
      <c r="C944" s="6" t="s">
        <v>2268</v>
      </c>
      <c r="D944" s="6" t="s">
        <v>652</v>
      </c>
      <c r="E944" s="4">
        <v>20173</v>
      </c>
      <c r="F944" s="4">
        <v>20173</v>
      </c>
      <c r="G944" s="4">
        <v>20173</v>
      </c>
      <c r="H944" s="37">
        <v>1799246327</v>
      </c>
      <c r="I944" s="37">
        <v>1696820968.67781</v>
      </c>
      <c r="J944" s="37">
        <v>1791852159.92505</v>
      </c>
      <c r="K944" s="4" t="str">
        <f>VLOOKUP(B944,altitude!$B$3:$E$3232,4)</f>
        <v>L</v>
      </c>
      <c r="L944" s="4">
        <f>VLOOKUP(B944,fuelregion!$C$5:$D$3233,2,FALSE)</f>
        <v>300001000</v>
      </c>
      <c r="M944" s="4">
        <f>VLOOKUP(B944,fuelregion!$H$5:$I$3113,2,FALSE)</f>
        <v>300001000</v>
      </c>
      <c r="N944" s="4">
        <f>VLOOKUP(B944,imbin!$B$4:$D$3233,2,FALSE)</f>
        <v>0</v>
      </c>
      <c r="O944" s="4" t="str">
        <f>VLOOKUP(B944,imbin!$B$4:$D$3233,3,FALSE)</f>
        <v>MOVES</v>
      </c>
      <c r="P944" s="4">
        <f>IF(ISNA(VLOOKUP(B944,rampbin!$B$4:$G$1697,6,FALSE)),2,VLOOKUP(B944,rampbin!$B$4:$G$1697,6,FALSE))</f>
        <v>2</v>
      </c>
      <c r="Q944" s="4" t="str">
        <f>IF(ISNA(VLOOKUP(B944,rampbin!$B$4:$G$1697,5,FALSE)),"MOVES",VLOOKUP(B944,rampbin!$B$4:$G$1697,5,FALSE))</f>
        <v>MOVES</v>
      </c>
      <c r="R944" s="4" t="s">
        <v>1877</v>
      </c>
      <c r="S944" s="6" t="s">
        <v>2027</v>
      </c>
      <c r="T944" s="4">
        <f>VLOOKUP(B944,meanLDage!$B$3:$E$3145,4,FALSE)</f>
        <v>4</v>
      </c>
      <c r="U944" s="32">
        <f>VLOOKUP(B944,meanLDage!$B$3:$E$3145,2,FALSE)</f>
        <v>11.980257000078533</v>
      </c>
      <c r="V944" s="4" t="str">
        <f t="shared" si="99"/>
        <v>20_L_300001000_0_4_2</v>
      </c>
      <c r="W944" s="4">
        <v>20173</v>
      </c>
      <c r="X944" s="6"/>
      <c r="Y944" s="8">
        <f t="shared" si="100"/>
        <v>20173</v>
      </c>
      <c r="Z944" s="6" t="b">
        <f t="shared" si="98"/>
        <v>1</v>
      </c>
      <c r="AA944" s="6">
        <f t="shared" si="101"/>
        <v>20173</v>
      </c>
      <c r="AB944" s="4">
        <f t="shared" si="102"/>
        <v>4</v>
      </c>
      <c r="AC944" s="32">
        <f t="shared" si="103"/>
        <v>11.980257000078533</v>
      </c>
      <c r="AD944" s="4">
        <f>VLOOKUP($B944,meanLDage!$Z$3:$AC$3145,4,FALSE)</f>
        <v>4</v>
      </c>
      <c r="AE944" s="32">
        <f>VLOOKUP($B944,meanLDage!$Z$3:$AC$3145,2,FALSE)</f>
        <v>11.120983632689857</v>
      </c>
      <c r="AF944" s="6">
        <f>VLOOKUP(V944,'2017 rep county selection'!$A$1:$C$281,3,FALSE)</f>
        <v>20177</v>
      </c>
      <c r="AH944" s="9">
        <f t="shared" si="104"/>
        <v>20177</v>
      </c>
    </row>
    <row r="945" spans="1:34" ht="15.75" customHeight="1" x14ac:dyDescent="0.3">
      <c r="A945" s="4">
        <v>20</v>
      </c>
      <c r="B945" s="4">
        <v>20179</v>
      </c>
      <c r="C945" s="6" t="s">
        <v>2268</v>
      </c>
      <c r="D945" s="6" t="s">
        <v>653</v>
      </c>
      <c r="E945" s="4">
        <v>20173</v>
      </c>
      <c r="F945" s="4">
        <v>20173</v>
      </c>
      <c r="G945" s="4">
        <v>20173</v>
      </c>
      <c r="H945" s="37">
        <v>37356640</v>
      </c>
      <c r="I945" s="37">
        <v>43572135.4432422</v>
      </c>
      <c r="J945" s="37">
        <v>44708260.873092301</v>
      </c>
      <c r="K945" s="4" t="str">
        <f>VLOOKUP(B945,altitude!$B$3:$E$3232,4)</f>
        <v>L</v>
      </c>
      <c r="L945" s="4">
        <f>VLOOKUP(B945,fuelregion!$C$5:$D$3233,2,FALSE)</f>
        <v>300001000</v>
      </c>
      <c r="M945" s="4">
        <f>VLOOKUP(B945,fuelregion!$H$5:$I$3113,2,FALSE)</f>
        <v>300001000</v>
      </c>
      <c r="N945" s="4">
        <f>VLOOKUP(B945,imbin!$B$4:$D$3233,2,FALSE)</f>
        <v>0</v>
      </c>
      <c r="O945" s="4" t="str">
        <f>VLOOKUP(B945,imbin!$B$4:$D$3233,3,FALSE)</f>
        <v>MOVES</v>
      </c>
      <c r="P945" s="4">
        <f>IF(ISNA(VLOOKUP(B945,rampbin!$B$4:$G$1697,6,FALSE)),2,VLOOKUP(B945,rampbin!$B$4:$G$1697,6,FALSE))</f>
        <v>2</v>
      </c>
      <c r="Q945" s="4" t="str">
        <f>IF(ISNA(VLOOKUP(B945,rampbin!$B$4:$G$1697,5,FALSE)),"MOVES",VLOOKUP(B945,rampbin!$B$4:$G$1697,5,FALSE))</f>
        <v>MOVES</v>
      </c>
      <c r="R945" s="4" t="s">
        <v>1880</v>
      </c>
      <c r="S945" s="6" t="s">
        <v>1851</v>
      </c>
      <c r="T945" s="4">
        <f>VLOOKUP(B945,meanLDage!$B$3:$E$3145,4,FALSE)</f>
        <v>5</v>
      </c>
      <c r="U945" s="32">
        <f>VLOOKUP(B945,meanLDage!$B$3:$E$3145,2,FALSE)</f>
        <v>13.923591210061922</v>
      </c>
      <c r="V945" s="4" t="str">
        <f t="shared" si="99"/>
        <v>20_L_300001000_0_4_2</v>
      </c>
      <c r="W945" s="4">
        <v>20155</v>
      </c>
      <c r="X945" s="6"/>
      <c r="Y945" s="8">
        <f t="shared" si="100"/>
        <v>20155</v>
      </c>
      <c r="Z945" s="6" t="b">
        <f t="shared" si="98"/>
        <v>0</v>
      </c>
      <c r="AA945" s="6">
        <f t="shared" si="101"/>
        <v>20173</v>
      </c>
      <c r="AB945" s="4">
        <f t="shared" si="102"/>
        <v>5</v>
      </c>
      <c r="AC945" s="32">
        <f t="shared" si="103"/>
        <v>13.923591210061922</v>
      </c>
      <c r="AD945" s="4">
        <f>VLOOKUP($B945,meanLDage!$Z$3:$AC$3145,4,FALSE)</f>
        <v>4</v>
      </c>
      <c r="AE945" s="32">
        <f>VLOOKUP($B945,meanLDage!$Z$3:$AC$3145,2,FALSE)</f>
        <v>12.266982624843223</v>
      </c>
      <c r="AF945" s="6">
        <f>VLOOKUP(V945,'2017 rep county selection'!$A$1:$C$281,3,FALSE)</f>
        <v>20177</v>
      </c>
      <c r="AH945" s="9">
        <f t="shared" si="104"/>
        <v>20177</v>
      </c>
    </row>
    <row r="946" spans="1:34" ht="15.75" customHeight="1" x14ac:dyDescent="0.3">
      <c r="A946" s="4">
        <v>20</v>
      </c>
      <c r="B946" s="4">
        <v>20181</v>
      </c>
      <c r="C946" s="6" t="s">
        <v>2268</v>
      </c>
      <c r="D946" s="6" t="s">
        <v>654</v>
      </c>
      <c r="E946" s="4">
        <v>20111</v>
      </c>
      <c r="F946" s="4">
        <v>20111</v>
      </c>
      <c r="G946" s="4">
        <v>20111</v>
      </c>
      <c r="H946" s="37">
        <v>188182288</v>
      </c>
      <c r="I946" s="37">
        <v>162186451.90365201</v>
      </c>
      <c r="J946" s="37">
        <v>166305677.02597901</v>
      </c>
      <c r="K946" s="4" t="str">
        <f>VLOOKUP(B946,altitude!$B$3:$E$3232,4)</f>
        <v>L</v>
      </c>
      <c r="L946" s="4">
        <f>VLOOKUP(B946,fuelregion!$C$5:$D$3233,2,FALSE)</f>
        <v>300001000</v>
      </c>
      <c r="M946" s="4">
        <f>VLOOKUP(B946,fuelregion!$H$5:$I$3113,2,FALSE)</f>
        <v>300001000</v>
      </c>
      <c r="N946" s="4">
        <f>VLOOKUP(B946,imbin!$B$4:$D$3233,2,FALSE)</f>
        <v>0</v>
      </c>
      <c r="O946" s="4" t="str">
        <f>VLOOKUP(B946,imbin!$B$4:$D$3233,3,FALSE)</f>
        <v>MOVES</v>
      </c>
      <c r="P946" s="4">
        <f>IF(ISNA(VLOOKUP(B946,rampbin!$B$4:$G$1697,6,FALSE)),2,VLOOKUP(B946,rampbin!$B$4:$G$1697,6,FALSE))</f>
        <v>2</v>
      </c>
      <c r="Q946" s="4" t="str">
        <f>IF(ISNA(VLOOKUP(B946,rampbin!$B$4:$G$1697,5,FALSE)),"MOVES",VLOOKUP(B946,rampbin!$B$4:$G$1697,5,FALSE))</f>
        <v>MOVES</v>
      </c>
      <c r="R946" s="4" t="s">
        <v>1880</v>
      </c>
      <c r="S946" s="6" t="s">
        <v>1851</v>
      </c>
      <c r="T946" s="4">
        <f>VLOOKUP(B946,meanLDage!$B$3:$E$3145,4,FALSE)</f>
        <v>5</v>
      </c>
      <c r="U946" s="32">
        <f>VLOOKUP(B946,meanLDage!$B$3:$E$3145,2,FALSE)</f>
        <v>14.368082558982017</v>
      </c>
      <c r="V946" s="4" t="str">
        <f t="shared" si="99"/>
        <v>20_L_300001000_0_4_2</v>
      </c>
      <c r="W946" s="4">
        <v>20155</v>
      </c>
      <c r="X946" s="6"/>
      <c r="Y946" s="8">
        <f t="shared" si="100"/>
        <v>20155</v>
      </c>
      <c r="Z946" s="6" t="b">
        <f t="shared" si="98"/>
        <v>0</v>
      </c>
      <c r="AA946" s="6">
        <f t="shared" si="101"/>
        <v>20111</v>
      </c>
      <c r="AB946" s="4">
        <f t="shared" si="102"/>
        <v>5</v>
      </c>
      <c r="AC946" s="32">
        <f t="shared" si="103"/>
        <v>14.368082558982017</v>
      </c>
      <c r="AD946" s="4">
        <f>VLOOKUP($B946,meanLDage!$Z$3:$AC$3145,4,FALSE)</f>
        <v>4</v>
      </c>
      <c r="AE946" s="32">
        <f>VLOOKUP($B946,meanLDage!$Z$3:$AC$3145,2,FALSE)</f>
        <v>12.795999839691005</v>
      </c>
      <c r="AF946" s="6">
        <f>VLOOKUP(V946,'2017 rep county selection'!$A$1:$C$281,3,FALSE)</f>
        <v>20177</v>
      </c>
      <c r="AH946" s="9">
        <f t="shared" si="104"/>
        <v>20177</v>
      </c>
    </row>
    <row r="947" spans="1:34" ht="15.75" customHeight="1" x14ac:dyDescent="0.3">
      <c r="A947" s="4">
        <v>20</v>
      </c>
      <c r="B947" s="4">
        <v>20183</v>
      </c>
      <c r="C947" s="6" t="s">
        <v>2268</v>
      </c>
      <c r="D947" s="6" t="s">
        <v>655</v>
      </c>
      <c r="E947" s="4">
        <v>20111</v>
      </c>
      <c r="F947" s="4">
        <v>20111</v>
      </c>
      <c r="G947" s="4">
        <v>20111</v>
      </c>
      <c r="H947" s="37">
        <v>59226139</v>
      </c>
      <c r="I947" s="37">
        <v>48944451.150468498</v>
      </c>
      <c r="J947" s="37">
        <v>50250771.6143381</v>
      </c>
      <c r="K947" s="4" t="str">
        <f>VLOOKUP(B947,altitude!$B$3:$E$3232,4)</f>
        <v>L</v>
      </c>
      <c r="L947" s="4">
        <f>VLOOKUP(B947,fuelregion!$C$5:$D$3233,2,FALSE)</f>
        <v>300001000</v>
      </c>
      <c r="M947" s="4">
        <f>VLOOKUP(B947,fuelregion!$H$5:$I$3113,2,FALSE)</f>
        <v>300001000</v>
      </c>
      <c r="N947" s="4">
        <f>VLOOKUP(B947,imbin!$B$4:$D$3233,2,FALSE)</f>
        <v>0</v>
      </c>
      <c r="O947" s="4" t="str">
        <f>VLOOKUP(B947,imbin!$B$4:$D$3233,3,FALSE)</f>
        <v>MOVES</v>
      </c>
      <c r="P947" s="4">
        <f>IF(ISNA(VLOOKUP(B947,rampbin!$B$4:$G$1697,6,FALSE)),2,VLOOKUP(B947,rampbin!$B$4:$G$1697,6,FALSE))</f>
        <v>2</v>
      </c>
      <c r="Q947" s="4" t="str">
        <f>IF(ISNA(VLOOKUP(B947,rampbin!$B$4:$G$1697,5,FALSE)),"MOVES",VLOOKUP(B947,rampbin!$B$4:$G$1697,5,FALSE))</f>
        <v>MOVES</v>
      </c>
      <c r="R947" s="4" t="s">
        <v>1880</v>
      </c>
      <c r="S947" s="6" t="s">
        <v>1851</v>
      </c>
      <c r="T947" s="4">
        <f>VLOOKUP(B947,meanLDage!$B$3:$E$3145,4,FALSE)</f>
        <v>6</v>
      </c>
      <c r="U947" s="32">
        <f>VLOOKUP(B947,meanLDage!$B$3:$E$3145,2,FALSE)</f>
        <v>15.484151647191752</v>
      </c>
      <c r="V947" s="4" t="str">
        <f t="shared" si="99"/>
        <v>20_L_300001000_0_5_2</v>
      </c>
      <c r="W947" s="4">
        <v>20017</v>
      </c>
      <c r="X947" s="6"/>
      <c r="Y947" s="8">
        <f t="shared" si="100"/>
        <v>20017</v>
      </c>
      <c r="Z947" s="6" t="b">
        <f t="shared" si="98"/>
        <v>0</v>
      </c>
      <c r="AA947" s="6">
        <f t="shared" si="101"/>
        <v>20111</v>
      </c>
      <c r="AB947" s="4">
        <f t="shared" si="102"/>
        <v>6</v>
      </c>
      <c r="AC947" s="32">
        <f t="shared" si="103"/>
        <v>15.484151647191752</v>
      </c>
      <c r="AD947" s="4">
        <f>VLOOKUP($B947,meanLDage!$Z$3:$AC$3145,4,FALSE)</f>
        <v>5</v>
      </c>
      <c r="AE947" s="32">
        <f>VLOOKUP($B947,meanLDage!$Z$3:$AC$3145,2,FALSE)</f>
        <v>13.613286837159988</v>
      </c>
      <c r="AF947" s="6">
        <f>VLOOKUP(V947,'2017 rep county selection'!$A$1:$C$281,3,FALSE)</f>
        <v>20099</v>
      </c>
      <c r="AH947" s="9">
        <f t="shared" si="104"/>
        <v>20099</v>
      </c>
    </row>
    <row r="948" spans="1:34" ht="15.75" customHeight="1" x14ac:dyDescent="0.3">
      <c r="A948" s="4">
        <v>20</v>
      </c>
      <c r="B948" s="4">
        <v>20185</v>
      </c>
      <c r="C948" s="6" t="s">
        <v>2268</v>
      </c>
      <c r="D948" s="6" t="s">
        <v>656</v>
      </c>
      <c r="E948" s="4">
        <v>20111</v>
      </c>
      <c r="F948" s="4">
        <v>20111</v>
      </c>
      <c r="G948" s="4">
        <v>20111</v>
      </c>
      <c r="H948" s="37">
        <v>65763175</v>
      </c>
      <c r="I948" s="37">
        <v>80576130.9043217</v>
      </c>
      <c r="J948" s="37">
        <v>82664040.480855197</v>
      </c>
      <c r="K948" s="4" t="str">
        <f>VLOOKUP(B948,altitude!$B$3:$E$3232,4)</f>
        <v>L</v>
      </c>
      <c r="L948" s="4">
        <f>VLOOKUP(B948,fuelregion!$C$5:$D$3233,2,FALSE)</f>
        <v>300001000</v>
      </c>
      <c r="M948" s="4">
        <f>VLOOKUP(B948,fuelregion!$H$5:$I$3113,2,FALSE)</f>
        <v>300001000</v>
      </c>
      <c r="N948" s="4">
        <f>VLOOKUP(B948,imbin!$B$4:$D$3233,2,FALSE)</f>
        <v>0</v>
      </c>
      <c r="O948" s="4" t="str">
        <f>VLOOKUP(B948,imbin!$B$4:$D$3233,3,FALSE)</f>
        <v>MOVES</v>
      </c>
      <c r="P948" s="4">
        <f>IF(ISNA(VLOOKUP(B948,rampbin!$B$4:$G$1697,6,FALSE)),2,VLOOKUP(B948,rampbin!$B$4:$G$1697,6,FALSE))</f>
        <v>2</v>
      </c>
      <c r="Q948" s="4" t="str">
        <f>IF(ISNA(VLOOKUP(B948,rampbin!$B$4:$G$1697,5,FALSE)),"MOVES",VLOOKUP(B948,rampbin!$B$4:$G$1697,5,FALSE))</f>
        <v>MOVES</v>
      </c>
      <c r="R948" s="4" t="s">
        <v>1880</v>
      </c>
      <c r="S948" s="6" t="s">
        <v>1851</v>
      </c>
      <c r="T948" s="4">
        <f>VLOOKUP(B948,meanLDage!$B$3:$E$3145,4,FALSE)</f>
        <v>5</v>
      </c>
      <c r="U948" s="32">
        <f>VLOOKUP(B948,meanLDage!$B$3:$E$3145,2,FALSE)</f>
        <v>14.320629159116461</v>
      </c>
      <c r="V948" s="4" t="str">
        <f t="shared" si="99"/>
        <v>20_L_300001000_0_4_2</v>
      </c>
      <c r="W948" s="4">
        <v>20155</v>
      </c>
      <c r="X948" s="6"/>
      <c r="Y948" s="8">
        <f t="shared" si="100"/>
        <v>20155</v>
      </c>
      <c r="Z948" s="6" t="b">
        <f t="shared" si="98"/>
        <v>0</v>
      </c>
      <c r="AA948" s="6">
        <f t="shared" si="101"/>
        <v>20111</v>
      </c>
      <c r="AB948" s="4">
        <f t="shared" si="102"/>
        <v>5</v>
      </c>
      <c r="AC948" s="32">
        <f t="shared" si="103"/>
        <v>14.320629159116461</v>
      </c>
      <c r="AD948" s="4">
        <f>VLOOKUP($B948,meanLDage!$Z$3:$AC$3145,4,FALSE)</f>
        <v>4</v>
      </c>
      <c r="AE948" s="32">
        <f>VLOOKUP($B948,meanLDage!$Z$3:$AC$3145,2,FALSE)</f>
        <v>12.668457811024707</v>
      </c>
      <c r="AF948" s="6">
        <f>VLOOKUP(V948,'2017 rep county selection'!$A$1:$C$281,3,FALSE)</f>
        <v>20177</v>
      </c>
      <c r="AH948" s="9">
        <f t="shared" si="104"/>
        <v>20177</v>
      </c>
    </row>
    <row r="949" spans="1:34" ht="15.75" customHeight="1" x14ac:dyDescent="0.3">
      <c r="A949" s="4">
        <v>20</v>
      </c>
      <c r="B949" s="4">
        <v>20187</v>
      </c>
      <c r="C949" s="6" t="s">
        <v>2268</v>
      </c>
      <c r="D949" s="6" t="s">
        <v>657</v>
      </c>
      <c r="E949" s="4">
        <v>20173</v>
      </c>
      <c r="F949" s="4">
        <v>20173</v>
      </c>
      <c r="G949" s="4">
        <v>20173</v>
      </c>
      <c r="H949" s="37">
        <v>19185377</v>
      </c>
      <c r="I949" s="37">
        <v>30164233.104144402</v>
      </c>
      <c r="J949" s="37">
        <v>30962354.839708202</v>
      </c>
      <c r="K949" s="4" t="str">
        <f>VLOOKUP(B949,altitude!$B$3:$E$3232,4)</f>
        <v>L</v>
      </c>
      <c r="L949" s="4">
        <f>VLOOKUP(B949,fuelregion!$C$5:$D$3233,2,FALSE)</f>
        <v>300001000</v>
      </c>
      <c r="M949" s="4">
        <f>VLOOKUP(B949,fuelregion!$H$5:$I$3113,2,FALSE)</f>
        <v>300001000</v>
      </c>
      <c r="N949" s="4">
        <f>VLOOKUP(B949,imbin!$B$4:$D$3233,2,FALSE)</f>
        <v>0</v>
      </c>
      <c r="O949" s="4" t="str">
        <f>VLOOKUP(B949,imbin!$B$4:$D$3233,3,FALSE)</f>
        <v>MOVES</v>
      </c>
      <c r="P949" s="4">
        <f>IF(ISNA(VLOOKUP(B949,rampbin!$B$4:$G$1697,6,FALSE)),2,VLOOKUP(B949,rampbin!$B$4:$G$1697,6,FALSE))</f>
        <v>2</v>
      </c>
      <c r="Q949" s="4" t="str">
        <f>IF(ISNA(VLOOKUP(B949,rampbin!$B$4:$G$1697,5,FALSE)),"MOVES",VLOOKUP(B949,rampbin!$B$4:$G$1697,5,FALSE))</f>
        <v>MOVES</v>
      </c>
      <c r="R949" s="4" t="s">
        <v>1880</v>
      </c>
      <c r="S949" s="6" t="s">
        <v>1851</v>
      </c>
      <c r="T949" s="4">
        <f>VLOOKUP(B949,meanLDage!$B$3:$E$3145,4,FALSE)</f>
        <v>4</v>
      </c>
      <c r="U949" s="32">
        <f>VLOOKUP(B949,meanLDage!$B$3:$E$3145,2,FALSE)</f>
        <v>12.708865660668602</v>
      </c>
      <c r="V949" s="4" t="str">
        <f t="shared" si="99"/>
        <v>20_L_300001000_0_4_2</v>
      </c>
      <c r="W949" s="4">
        <v>20173</v>
      </c>
      <c r="X949" s="6"/>
      <c r="Y949" s="8">
        <f t="shared" si="100"/>
        <v>20173</v>
      </c>
      <c r="Z949" s="6" t="b">
        <f t="shared" si="98"/>
        <v>1</v>
      </c>
      <c r="AA949" s="6">
        <f t="shared" si="101"/>
        <v>20173</v>
      </c>
      <c r="AB949" s="4">
        <f t="shared" si="102"/>
        <v>4</v>
      </c>
      <c r="AC949" s="32">
        <f t="shared" si="103"/>
        <v>12.708865660668602</v>
      </c>
      <c r="AD949" s="4">
        <f>VLOOKUP($B949,meanLDage!$Z$3:$AC$3145,4,FALSE)</f>
        <v>4</v>
      </c>
      <c r="AE949" s="32">
        <f>VLOOKUP($B949,meanLDage!$Z$3:$AC$3145,2,FALSE)</f>
        <v>11.390981896367947</v>
      </c>
      <c r="AF949" s="6">
        <f>VLOOKUP(V949,'2017 rep county selection'!$A$1:$C$281,3,FALSE)</f>
        <v>20177</v>
      </c>
      <c r="AH949" s="9">
        <f t="shared" si="104"/>
        <v>20177</v>
      </c>
    </row>
    <row r="950" spans="1:34" ht="15.75" customHeight="1" x14ac:dyDescent="0.3">
      <c r="A950" s="4">
        <v>20</v>
      </c>
      <c r="B950" s="4">
        <v>20189</v>
      </c>
      <c r="C950" s="6" t="s">
        <v>2268</v>
      </c>
      <c r="D950" s="6" t="s">
        <v>658</v>
      </c>
      <c r="E950" s="4">
        <v>20173</v>
      </c>
      <c r="F950" s="4">
        <v>20173</v>
      </c>
      <c r="G950" s="4">
        <v>20173</v>
      </c>
      <c r="H950" s="37">
        <v>17031053</v>
      </c>
      <c r="I950" s="37">
        <v>86093846.831555501</v>
      </c>
      <c r="J950" s="37">
        <v>88364460.442674503</v>
      </c>
      <c r="K950" s="4" t="str">
        <f>VLOOKUP(B950,altitude!$B$3:$E$3232,4)</f>
        <v>L</v>
      </c>
      <c r="L950" s="4">
        <f>VLOOKUP(B950,fuelregion!$C$5:$D$3233,2,FALSE)</f>
        <v>300001000</v>
      </c>
      <c r="M950" s="4">
        <f>VLOOKUP(B950,fuelregion!$H$5:$I$3113,2,FALSE)</f>
        <v>300001000</v>
      </c>
      <c r="N950" s="4">
        <f>VLOOKUP(B950,imbin!$B$4:$D$3233,2,FALSE)</f>
        <v>0</v>
      </c>
      <c r="O950" s="4" t="str">
        <f>VLOOKUP(B950,imbin!$B$4:$D$3233,3,FALSE)</f>
        <v>MOVES</v>
      </c>
      <c r="P950" s="4">
        <f>IF(ISNA(VLOOKUP(B950,rampbin!$B$4:$G$1697,6,FALSE)),2,VLOOKUP(B950,rampbin!$B$4:$G$1697,6,FALSE))</f>
        <v>2</v>
      </c>
      <c r="Q950" s="4" t="str">
        <f>IF(ISNA(VLOOKUP(B950,rampbin!$B$4:$G$1697,5,FALSE)),"MOVES",VLOOKUP(B950,rampbin!$B$4:$G$1697,5,FALSE))</f>
        <v>MOVES</v>
      </c>
      <c r="R950" s="4" t="s">
        <v>1880</v>
      </c>
      <c r="S950" s="6" t="s">
        <v>1851</v>
      </c>
      <c r="T950" s="4">
        <f>VLOOKUP(B950,meanLDage!$B$3:$E$3145,4,FALSE)</f>
        <v>4</v>
      </c>
      <c r="U950" s="32">
        <f>VLOOKUP(B950,meanLDage!$B$3:$E$3145,2,FALSE)</f>
        <v>11.840963443069835</v>
      </c>
      <c r="V950" s="4" t="str">
        <f t="shared" si="99"/>
        <v>20_L_300001000_0_3_2</v>
      </c>
      <c r="W950" s="4">
        <v>20173</v>
      </c>
      <c r="X950" s="6"/>
      <c r="Y950" s="8">
        <f t="shared" si="100"/>
        <v>20173</v>
      </c>
      <c r="Z950" s="6" t="b">
        <f t="shared" si="98"/>
        <v>1</v>
      </c>
      <c r="AA950" s="6">
        <f t="shared" si="101"/>
        <v>20173</v>
      </c>
      <c r="AB950" s="4">
        <f t="shared" si="102"/>
        <v>4</v>
      </c>
      <c r="AC950" s="32">
        <f t="shared" si="103"/>
        <v>11.840963443069835</v>
      </c>
      <c r="AD950" s="4">
        <f>VLOOKUP($B950,meanLDage!$Z$3:$AC$3145,4,FALSE)</f>
        <v>3</v>
      </c>
      <c r="AE950" s="32">
        <f>VLOOKUP($B950,meanLDage!$Z$3:$AC$3145,2,FALSE)</f>
        <v>10.83786424390985</v>
      </c>
      <c r="AF950" s="6">
        <f>VLOOKUP(V950,'2017 rep county selection'!$A$1:$C$281,3,FALSE)</f>
        <v>20173</v>
      </c>
      <c r="AH950" s="9">
        <f t="shared" si="104"/>
        <v>20173</v>
      </c>
    </row>
    <row r="951" spans="1:34" ht="15.75" customHeight="1" x14ac:dyDescent="0.3">
      <c r="A951" s="4">
        <v>20</v>
      </c>
      <c r="B951" s="4">
        <v>20191</v>
      </c>
      <c r="C951" s="6" t="s">
        <v>2268</v>
      </c>
      <c r="D951" s="6" t="s">
        <v>659</v>
      </c>
      <c r="E951" s="4">
        <v>20111</v>
      </c>
      <c r="F951" s="4">
        <v>20111</v>
      </c>
      <c r="G951" s="4">
        <v>20111</v>
      </c>
      <c r="H951" s="37">
        <v>430667085</v>
      </c>
      <c r="I951" s="37">
        <v>443367771.29022598</v>
      </c>
      <c r="J951" s="37">
        <v>456186827.07641202</v>
      </c>
      <c r="K951" s="4" t="str">
        <f>VLOOKUP(B951,altitude!$B$3:$E$3232,4)</f>
        <v>L</v>
      </c>
      <c r="L951" s="4">
        <f>VLOOKUP(B951,fuelregion!$C$5:$D$3233,2,FALSE)</f>
        <v>300001000</v>
      </c>
      <c r="M951" s="4">
        <f>VLOOKUP(B951,fuelregion!$H$5:$I$3113,2,FALSE)</f>
        <v>300001000</v>
      </c>
      <c r="N951" s="4">
        <f>VLOOKUP(B951,imbin!$B$4:$D$3233,2,FALSE)</f>
        <v>0</v>
      </c>
      <c r="O951" s="4" t="str">
        <f>VLOOKUP(B951,imbin!$B$4:$D$3233,3,FALSE)</f>
        <v>MOVES</v>
      </c>
      <c r="P951" s="4">
        <f>IF(ISNA(VLOOKUP(B951,rampbin!$B$4:$G$1697,6,FALSE)),2,VLOOKUP(B951,rampbin!$B$4:$G$1697,6,FALSE))</f>
        <v>2</v>
      </c>
      <c r="Q951" s="4" t="str">
        <f>IF(ISNA(VLOOKUP(B951,rampbin!$B$4:$G$1697,5,FALSE)),"MOVES",VLOOKUP(B951,rampbin!$B$4:$G$1697,5,FALSE))</f>
        <v>MOVES</v>
      </c>
      <c r="R951" s="4" t="s">
        <v>1877</v>
      </c>
      <c r="S951" s="6" t="s">
        <v>2024</v>
      </c>
      <c r="T951" s="4">
        <f>VLOOKUP(B951,meanLDage!$B$3:$E$3145,4,FALSE)</f>
        <v>5</v>
      </c>
      <c r="U951" s="32">
        <f>VLOOKUP(B951,meanLDage!$B$3:$E$3145,2,FALSE)</f>
        <v>14.204710671026794</v>
      </c>
      <c r="V951" s="4" t="str">
        <f t="shared" si="99"/>
        <v>20_L_300001000_0_4_2</v>
      </c>
      <c r="W951" s="4">
        <v>20155</v>
      </c>
      <c r="X951" s="6"/>
      <c r="Y951" s="8">
        <f t="shared" si="100"/>
        <v>20155</v>
      </c>
      <c r="Z951" s="6" t="b">
        <f t="shared" si="98"/>
        <v>0</v>
      </c>
      <c r="AA951" s="6">
        <f t="shared" si="101"/>
        <v>20111</v>
      </c>
      <c r="AB951" s="4">
        <f t="shared" si="102"/>
        <v>5</v>
      </c>
      <c r="AC951" s="32">
        <f t="shared" si="103"/>
        <v>14.204710671026794</v>
      </c>
      <c r="AD951" s="4">
        <f>VLOOKUP($B951,meanLDage!$Z$3:$AC$3145,4,FALSE)</f>
        <v>4</v>
      </c>
      <c r="AE951" s="32">
        <f>VLOOKUP($B951,meanLDage!$Z$3:$AC$3145,2,FALSE)</f>
        <v>12.573881389550717</v>
      </c>
      <c r="AF951" s="6">
        <f>VLOOKUP(V951,'2017 rep county selection'!$A$1:$C$281,3,FALSE)</f>
        <v>20177</v>
      </c>
      <c r="AH951" s="9">
        <f t="shared" si="104"/>
        <v>20177</v>
      </c>
    </row>
    <row r="952" spans="1:34" ht="15.75" customHeight="1" x14ac:dyDescent="0.3">
      <c r="A952" s="4">
        <v>20</v>
      </c>
      <c r="B952" s="4">
        <v>20193</v>
      </c>
      <c r="C952" s="6" t="s">
        <v>2268</v>
      </c>
      <c r="D952" s="6" t="s">
        <v>408</v>
      </c>
      <c r="E952" s="4">
        <v>20173</v>
      </c>
      <c r="F952" s="4">
        <v>20173</v>
      </c>
      <c r="G952" s="4">
        <v>20173</v>
      </c>
      <c r="H952" s="37">
        <v>245763079</v>
      </c>
      <c r="I952" s="37">
        <v>221225029.55261999</v>
      </c>
      <c r="J952" s="37">
        <v>227899579.44973499</v>
      </c>
      <c r="K952" s="4" t="str">
        <f>VLOOKUP(B952,altitude!$B$3:$E$3232,4)</f>
        <v>L</v>
      </c>
      <c r="L952" s="4">
        <f>VLOOKUP(B952,fuelregion!$C$5:$D$3233,2,FALSE)</f>
        <v>300001000</v>
      </c>
      <c r="M952" s="4">
        <f>VLOOKUP(B952,fuelregion!$H$5:$I$3113,2,FALSE)</f>
        <v>300001000</v>
      </c>
      <c r="N952" s="4">
        <f>VLOOKUP(B952,imbin!$B$4:$D$3233,2,FALSE)</f>
        <v>0</v>
      </c>
      <c r="O952" s="4" t="str">
        <f>VLOOKUP(B952,imbin!$B$4:$D$3233,3,FALSE)</f>
        <v>MOVES</v>
      </c>
      <c r="P952" s="4">
        <f>IF(ISNA(VLOOKUP(B952,rampbin!$B$4:$G$1697,6,FALSE)),2,VLOOKUP(B952,rampbin!$B$4:$G$1697,6,FALSE))</f>
        <v>2</v>
      </c>
      <c r="Q952" s="4" t="str">
        <f>IF(ISNA(VLOOKUP(B952,rampbin!$B$4:$G$1697,5,FALSE)),"MOVES",VLOOKUP(B952,rampbin!$B$4:$G$1697,5,FALSE))</f>
        <v>MOVES</v>
      </c>
      <c r="R952" s="4" t="s">
        <v>1880</v>
      </c>
      <c r="S952" s="6" t="s">
        <v>1851</v>
      </c>
      <c r="T952" s="4">
        <f>VLOOKUP(B952,meanLDage!$B$3:$E$3145,4,FALSE)</f>
        <v>5</v>
      </c>
      <c r="U952" s="32">
        <f>VLOOKUP(B952,meanLDage!$B$3:$E$3145,2,FALSE)</f>
        <v>13.438759338274011</v>
      </c>
      <c r="V952" s="4" t="str">
        <f t="shared" si="99"/>
        <v>20_L_300001000_0_4_2</v>
      </c>
      <c r="W952" s="4">
        <v>20155</v>
      </c>
      <c r="X952" s="6"/>
      <c r="Y952" s="8">
        <f t="shared" si="100"/>
        <v>20155</v>
      </c>
      <c r="Z952" s="6" t="b">
        <f t="shared" si="98"/>
        <v>0</v>
      </c>
      <c r="AA952" s="6">
        <f t="shared" si="101"/>
        <v>20173</v>
      </c>
      <c r="AB952" s="4">
        <f t="shared" si="102"/>
        <v>5</v>
      </c>
      <c r="AC952" s="32">
        <f t="shared" si="103"/>
        <v>13.438759338274011</v>
      </c>
      <c r="AD952" s="4">
        <f>VLOOKUP($B952,meanLDage!$Z$3:$AC$3145,4,FALSE)</f>
        <v>4</v>
      </c>
      <c r="AE952" s="32">
        <f>VLOOKUP($B952,meanLDage!$Z$3:$AC$3145,2,FALSE)</f>
        <v>11.978611783973825</v>
      </c>
      <c r="AF952" s="6">
        <f>VLOOKUP(V952,'2017 rep county selection'!$A$1:$C$281,3,FALSE)</f>
        <v>20177</v>
      </c>
      <c r="AH952" s="9">
        <f t="shared" si="104"/>
        <v>20177</v>
      </c>
    </row>
    <row r="953" spans="1:34" ht="15.75" customHeight="1" x14ac:dyDescent="0.3">
      <c r="A953" s="4">
        <v>20</v>
      </c>
      <c r="B953" s="4">
        <v>20195</v>
      </c>
      <c r="C953" s="6" t="s">
        <v>2268</v>
      </c>
      <c r="D953" s="6" t="s">
        <v>660</v>
      </c>
      <c r="E953" s="4">
        <v>20111</v>
      </c>
      <c r="F953" s="4">
        <v>20111</v>
      </c>
      <c r="G953" s="4">
        <v>20111</v>
      </c>
      <c r="H953" s="37">
        <v>172995810</v>
      </c>
      <c r="I953" s="37">
        <v>144690332.92155001</v>
      </c>
      <c r="J953" s="37">
        <v>148281480.60672599</v>
      </c>
      <c r="K953" s="4" t="str">
        <f>VLOOKUP(B953,altitude!$B$3:$E$3232,4)</f>
        <v>L</v>
      </c>
      <c r="L953" s="4">
        <f>VLOOKUP(B953,fuelregion!$C$5:$D$3233,2,FALSE)</f>
        <v>300001000</v>
      </c>
      <c r="M953" s="4">
        <f>VLOOKUP(B953,fuelregion!$H$5:$I$3113,2,FALSE)</f>
        <v>300001000</v>
      </c>
      <c r="N953" s="4">
        <f>VLOOKUP(B953,imbin!$B$4:$D$3233,2,FALSE)</f>
        <v>0</v>
      </c>
      <c r="O953" s="4" t="str">
        <f>VLOOKUP(B953,imbin!$B$4:$D$3233,3,FALSE)</f>
        <v>MOVES</v>
      </c>
      <c r="P953" s="4">
        <f>IF(ISNA(VLOOKUP(B953,rampbin!$B$4:$G$1697,6,FALSE)),2,VLOOKUP(B953,rampbin!$B$4:$G$1697,6,FALSE))</f>
        <v>2</v>
      </c>
      <c r="Q953" s="4" t="str">
        <f>IF(ISNA(VLOOKUP(B953,rampbin!$B$4:$G$1697,5,FALSE)),"MOVES",VLOOKUP(B953,rampbin!$B$4:$G$1697,5,FALSE))</f>
        <v>MOVES</v>
      </c>
      <c r="R953" s="4" t="s">
        <v>1880</v>
      </c>
      <c r="S953" s="6" t="s">
        <v>1851</v>
      </c>
      <c r="T953" s="4">
        <f>VLOOKUP(B953,meanLDage!$B$3:$E$3145,4,FALSE)</f>
        <v>5</v>
      </c>
      <c r="U953" s="32">
        <f>VLOOKUP(B953,meanLDage!$B$3:$E$3145,2,FALSE)</f>
        <v>14.742810190340414</v>
      </c>
      <c r="V953" s="4" t="str">
        <f t="shared" si="99"/>
        <v>20_L_300001000_0_4_2</v>
      </c>
      <c r="W953" s="4">
        <v>20155</v>
      </c>
      <c r="X953" s="6"/>
      <c r="Y953" s="8">
        <f t="shared" si="100"/>
        <v>20155</v>
      </c>
      <c r="Z953" s="6" t="b">
        <f t="shared" si="98"/>
        <v>0</v>
      </c>
      <c r="AA953" s="6">
        <f t="shared" si="101"/>
        <v>20111</v>
      </c>
      <c r="AB953" s="4">
        <f t="shared" si="102"/>
        <v>5</v>
      </c>
      <c r="AC953" s="32">
        <f t="shared" si="103"/>
        <v>14.742810190340414</v>
      </c>
      <c r="AD953" s="4">
        <f>VLOOKUP($B953,meanLDage!$Z$3:$AC$3145,4,FALSE)</f>
        <v>4</v>
      </c>
      <c r="AE953" s="32">
        <f>VLOOKUP($B953,meanLDage!$Z$3:$AC$3145,2,FALSE)</f>
        <v>12.896468929253338</v>
      </c>
      <c r="AF953" s="6">
        <f>VLOOKUP(V953,'2017 rep county selection'!$A$1:$C$281,3,FALSE)</f>
        <v>20177</v>
      </c>
      <c r="AH953" s="9">
        <f t="shared" si="104"/>
        <v>20177</v>
      </c>
    </row>
    <row r="954" spans="1:34" ht="15.75" customHeight="1" x14ac:dyDescent="0.3">
      <c r="A954" s="4">
        <v>20</v>
      </c>
      <c r="B954" s="4">
        <v>20197</v>
      </c>
      <c r="C954" s="6" t="s">
        <v>2268</v>
      </c>
      <c r="D954" s="6" t="s">
        <v>661</v>
      </c>
      <c r="E954" s="4">
        <v>20111</v>
      </c>
      <c r="F954" s="4">
        <v>20111</v>
      </c>
      <c r="G954" s="4">
        <v>20111</v>
      </c>
      <c r="H954" s="37">
        <v>179102161</v>
      </c>
      <c r="I954" s="37">
        <v>227225427.95186099</v>
      </c>
      <c r="J954" s="37">
        <v>232946002.853149</v>
      </c>
      <c r="K954" s="4" t="str">
        <f>VLOOKUP(B954,altitude!$B$3:$E$3232,4)</f>
        <v>L</v>
      </c>
      <c r="L954" s="4">
        <f>VLOOKUP(B954,fuelregion!$C$5:$D$3233,2,FALSE)</f>
        <v>300001000</v>
      </c>
      <c r="M954" s="4">
        <f>VLOOKUP(B954,fuelregion!$H$5:$I$3113,2,FALSE)</f>
        <v>300001000</v>
      </c>
      <c r="N954" s="4">
        <f>VLOOKUP(B954,imbin!$B$4:$D$3233,2,FALSE)</f>
        <v>0</v>
      </c>
      <c r="O954" s="4" t="str">
        <f>VLOOKUP(B954,imbin!$B$4:$D$3233,3,FALSE)</f>
        <v>MOVES</v>
      </c>
      <c r="P954" s="4">
        <f>IF(ISNA(VLOOKUP(B954,rampbin!$B$4:$G$1697,6,FALSE)),2,VLOOKUP(B954,rampbin!$B$4:$G$1697,6,FALSE))</f>
        <v>2</v>
      </c>
      <c r="Q954" s="4" t="str">
        <f>IF(ISNA(VLOOKUP(B954,rampbin!$B$4:$G$1697,5,FALSE)),"MOVES",VLOOKUP(B954,rampbin!$B$4:$G$1697,5,FALSE))</f>
        <v>MOVES</v>
      </c>
      <c r="R954" s="4" t="s">
        <v>1877</v>
      </c>
      <c r="S954" s="6" t="s">
        <v>2027</v>
      </c>
      <c r="T954" s="4">
        <f>VLOOKUP(B954,meanLDage!$B$3:$E$3145,4,FALSE)</f>
        <v>5</v>
      </c>
      <c r="U954" s="32">
        <f>VLOOKUP(B954,meanLDage!$B$3:$E$3145,2,FALSE)</f>
        <v>14.250416436093023</v>
      </c>
      <c r="V954" s="4" t="str">
        <f t="shared" si="99"/>
        <v>20_L_300001000_0_4_2</v>
      </c>
      <c r="W954" s="4">
        <v>20155</v>
      </c>
      <c r="X954" s="6"/>
      <c r="Y954" s="8">
        <f t="shared" si="100"/>
        <v>20155</v>
      </c>
      <c r="Z954" s="6" t="b">
        <f t="shared" si="98"/>
        <v>0</v>
      </c>
      <c r="AA954" s="6">
        <f t="shared" si="101"/>
        <v>20111</v>
      </c>
      <c r="AB954" s="4">
        <f t="shared" si="102"/>
        <v>5</v>
      </c>
      <c r="AC954" s="32">
        <f t="shared" si="103"/>
        <v>14.250416436093023</v>
      </c>
      <c r="AD954" s="4">
        <f>VLOOKUP($B954,meanLDage!$Z$3:$AC$3145,4,FALSE)</f>
        <v>4</v>
      </c>
      <c r="AE954" s="32">
        <f>VLOOKUP($B954,meanLDage!$Z$3:$AC$3145,2,FALSE)</f>
        <v>12.876782851133145</v>
      </c>
      <c r="AF954" s="6">
        <f>VLOOKUP(V954,'2017 rep county selection'!$A$1:$C$281,3,FALSE)</f>
        <v>20177</v>
      </c>
      <c r="AH954" s="9">
        <f t="shared" si="104"/>
        <v>20177</v>
      </c>
    </row>
    <row r="955" spans="1:34" ht="15.75" customHeight="1" x14ac:dyDescent="0.3">
      <c r="A955" s="4">
        <v>20</v>
      </c>
      <c r="B955" s="4">
        <v>20199</v>
      </c>
      <c r="C955" s="6" t="s">
        <v>2268</v>
      </c>
      <c r="D955" s="6" t="s">
        <v>662</v>
      </c>
      <c r="E955" s="4">
        <v>20111</v>
      </c>
      <c r="F955" s="4">
        <v>20111</v>
      </c>
      <c r="G955" s="4">
        <v>20111</v>
      </c>
      <c r="H955" s="37">
        <v>12913873</v>
      </c>
      <c r="I955" s="37">
        <v>22294847.919709601</v>
      </c>
      <c r="J955" s="37">
        <v>22882970.256816499</v>
      </c>
      <c r="K955" s="4" t="str">
        <f>VLOOKUP(B955,altitude!$B$3:$E$3232,4)</f>
        <v>L</v>
      </c>
      <c r="L955" s="4">
        <f>VLOOKUP(B955,fuelregion!$C$5:$D$3233,2,FALSE)</f>
        <v>300001000</v>
      </c>
      <c r="M955" s="4">
        <f>VLOOKUP(B955,fuelregion!$H$5:$I$3113,2,FALSE)</f>
        <v>300001000</v>
      </c>
      <c r="N955" s="4">
        <f>VLOOKUP(B955,imbin!$B$4:$D$3233,2,FALSE)</f>
        <v>0</v>
      </c>
      <c r="O955" s="4" t="str">
        <f>VLOOKUP(B955,imbin!$B$4:$D$3233,3,FALSE)</f>
        <v>MOVES</v>
      </c>
      <c r="P955" s="4">
        <f>IF(ISNA(VLOOKUP(B955,rampbin!$B$4:$G$1697,6,FALSE)),2,VLOOKUP(B955,rampbin!$B$4:$G$1697,6,FALSE))</f>
        <v>2</v>
      </c>
      <c r="Q955" s="4" t="str">
        <f>IF(ISNA(VLOOKUP(B955,rampbin!$B$4:$G$1697,5,FALSE)),"MOVES",VLOOKUP(B955,rampbin!$B$4:$G$1697,5,FALSE))</f>
        <v>MOVES</v>
      </c>
      <c r="R955" s="4" t="s">
        <v>1880</v>
      </c>
      <c r="S955" s="6" t="s">
        <v>1851</v>
      </c>
      <c r="T955" s="4">
        <f>VLOOKUP(B955,meanLDage!$B$3:$E$3145,4,FALSE)</f>
        <v>6</v>
      </c>
      <c r="U955" s="32">
        <f>VLOOKUP(B955,meanLDage!$B$3:$E$3145,2,FALSE)</f>
        <v>15.705069126296205</v>
      </c>
      <c r="V955" s="4" t="str">
        <f t="shared" si="99"/>
        <v>20_L_300001000_0_5_2</v>
      </c>
      <c r="W955" s="4">
        <v>20017</v>
      </c>
      <c r="X955" s="6"/>
      <c r="Y955" s="8">
        <f t="shared" si="100"/>
        <v>20017</v>
      </c>
      <c r="Z955" s="6" t="b">
        <f t="shared" si="98"/>
        <v>0</v>
      </c>
      <c r="AA955" s="6">
        <f t="shared" si="101"/>
        <v>20111</v>
      </c>
      <c r="AB955" s="4">
        <f t="shared" si="102"/>
        <v>6</v>
      </c>
      <c r="AC955" s="32">
        <f t="shared" si="103"/>
        <v>15.705069126296205</v>
      </c>
      <c r="AD955" s="4">
        <f>VLOOKUP($B955,meanLDage!$Z$3:$AC$3145,4,FALSE)</f>
        <v>5</v>
      </c>
      <c r="AE955" s="32">
        <f>VLOOKUP($B955,meanLDage!$Z$3:$AC$3145,2,FALSE)</f>
        <v>14.109381068590459</v>
      </c>
      <c r="AF955" s="6">
        <f>VLOOKUP(V955,'2017 rep county selection'!$A$1:$C$281,3,FALSE)</f>
        <v>20099</v>
      </c>
      <c r="AH955" s="9">
        <f t="shared" si="104"/>
        <v>20099</v>
      </c>
    </row>
    <row r="956" spans="1:34" ht="15.75" customHeight="1" x14ac:dyDescent="0.3">
      <c r="A956" s="4">
        <v>20</v>
      </c>
      <c r="B956" s="4">
        <v>20201</v>
      </c>
      <c r="C956" s="6" t="s">
        <v>2268</v>
      </c>
      <c r="D956" s="6" t="s">
        <v>71</v>
      </c>
      <c r="E956" s="4">
        <v>20111</v>
      </c>
      <c r="F956" s="4">
        <v>20111</v>
      </c>
      <c r="G956" s="4">
        <v>20111</v>
      </c>
      <c r="H956" s="37">
        <v>87542827</v>
      </c>
      <c r="I956" s="37">
        <v>74834710.490868002</v>
      </c>
      <c r="J956" s="37">
        <v>76826626.871069402</v>
      </c>
      <c r="K956" s="4" t="str">
        <f>VLOOKUP(B956,altitude!$B$3:$E$3232,4)</f>
        <v>L</v>
      </c>
      <c r="L956" s="4">
        <f>VLOOKUP(B956,fuelregion!$C$5:$D$3233,2,FALSE)</f>
        <v>300001000</v>
      </c>
      <c r="M956" s="4">
        <f>VLOOKUP(B956,fuelregion!$H$5:$I$3113,2,FALSE)</f>
        <v>300001000</v>
      </c>
      <c r="N956" s="4">
        <f>VLOOKUP(B956,imbin!$B$4:$D$3233,2,FALSE)</f>
        <v>0</v>
      </c>
      <c r="O956" s="4" t="str">
        <f>VLOOKUP(B956,imbin!$B$4:$D$3233,3,FALSE)</f>
        <v>MOVES</v>
      </c>
      <c r="P956" s="4">
        <f>IF(ISNA(VLOOKUP(B956,rampbin!$B$4:$G$1697,6,FALSE)),2,VLOOKUP(B956,rampbin!$B$4:$G$1697,6,FALSE))</f>
        <v>2</v>
      </c>
      <c r="Q956" s="4" t="str">
        <f>IF(ISNA(VLOOKUP(B956,rampbin!$B$4:$G$1697,5,FALSE)),"MOVES",VLOOKUP(B956,rampbin!$B$4:$G$1697,5,FALSE))</f>
        <v>MOVES</v>
      </c>
      <c r="R956" s="4" t="s">
        <v>1880</v>
      </c>
      <c r="S956" s="6" t="s">
        <v>1851</v>
      </c>
      <c r="T956" s="4">
        <f>VLOOKUP(B956,meanLDage!$B$3:$E$3145,4,FALSE)</f>
        <v>5</v>
      </c>
      <c r="U956" s="32">
        <f>VLOOKUP(B956,meanLDage!$B$3:$E$3145,2,FALSE)</f>
        <v>14.3052039367251</v>
      </c>
      <c r="V956" s="4" t="str">
        <f t="shared" si="99"/>
        <v>20_L_300001000_0_4_2</v>
      </c>
      <c r="W956" s="4">
        <v>20155</v>
      </c>
      <c r="X956" s="6"/>
      <c r="Y956" s="8">
        <f t="shared" si="100"/>
        <v>20155</v>
      </c>
      <c r="Z956" s="6" t="b">
        <f t="shared" si="98"/>
        <v>0</v>
      </c>
      <c r="AA956" s="6">
        <f t="shared" si="101"/>
        <v>20111</v>
      </c>
      <c r="AB956" s="4">
        <f t="shared" si="102"/>
        <v>5</v>
      </c>
      <c r="AC956" s="32">
        <f t="shared" si="103"/>
        <v>14.3052039367251</v>
      </c>
      <c r="AD956" s="4">
        <f>VLOOKUP($B956,meanLDage!$Z$3:$AC$3145,4,FALSE)</f>
        <v>4</v>
      </c>
      <c r="AE956" s="32">
        <f>VLOOKUP($B956,meanLDage!$Z$3:$AC$3145,2,FALSE)</f>
        <v>12.846957794450889</v>
      </c>
      <c r="AF956" s="6">
        <f>VLOOKUP(V956,'2017 rep county selection'!$A$1:$C$281,3,FALSE)</f>
        <v>20177</v>
      </c>
      <c r="AH956" s="9">
        <f t="shared" si="104"/>
        <v>20177</v>
      </c>
    </row>
    <row r="957" spans="1:34" ht="15.75" customHeight="1" x14ac:dyDescent="0.3">
      <c r="A957" s="4">
        <v>20</v>
      </c>
      <c r="B957" s="4">
        <v>20203</v>
      </c>
      <c r="C957" s="6" t="s">
        <v>2268</v>
      </c>
      <c r="D957" s="6" t="s">
        <v>663</v>
      </c>
      <c r="E957" s="4">
        <v>20111</v>
      </c>
      <c r="F957" s="4">
        <v>20111</v>
      </c>
      <c r="G957" s="4">
        <v>20111</v>
      </c>
      <c r="H957" s="37">
        <v>19514323</v>
      </c>
      <c r="I957" s="37">
        <v>31144861.1193427</v>
      </c>
      <c r="J957" s="37">
        <v>31968810.3552773</v>
      </c>
      <c r="K957" s="4" t="str">
        <f>VLOOKUP(B957,altitude!$B$3:$E$3232,4)</f>
        <v>L</v>
      </c>
      <c r="L957" s="4">
        <f>VLOOKUP(B957,fuelregion!$C$5:$D$3233,2,FALSE)</f>
        <v>300001000</v>
      </c>
      <c r="M957" s="4">
        <f>VLOOKUP(B957,fuelregion!$H$5:$I$3113,2,FALSE)</f>
        <v>300001000</v>
      </c>
      <c r="N957" s="4">
        <f>VLOOKUP(B957,imbin!$B$4:$D$3233,2,FALSE)</f>
        <v>0</v>
      </c>
      <c r="O957" s="4" t="str">
        <f>VLOOKUP(B957,imbin!$B$4:$D$3233,3,FALSE)</f>
        <v>MOVES</v>
      </c>
      <c r="P957" s="4">
        <f>IF(ISNA(VLOOKUP(B957,rampbin!$B$4:$G$1697,6,FALSE)),2,VLOOKUP(B957,rampbin!$B$4:$G$1697,6,FALSE))</f>
        <v>2</v>
      </c>
      <c r="Q957" s="4" t="str">
        <f>IF(ISNA(VLOOKUP(B957,rampbin!$B$4:$G$1697,5,FALSE)),"MOVES",VLOOKUP(B957,rampbin!$B$4:$G$1697,5,FALSE))</f>
        <v>MOVES</v>
      </c>
      <c r="R957" s="4" t="s">
        <v>1880</v>
      </c>
      <c r="S957" s="6" t="s">
        <v>1851</v>
      </c>
      <c r="T957" s="4">
        <f>VLOOKUP(B957,meanLDage!$B$3:$E$3145,4,FALSE)</f>
        <v>5</v>
      </c>
      <c r="U957" s="32">
        <f>VLOOKUP(B957,meanLDage!$B$3:$E$3145,2,FALSE)</f>
        <v>14.21529029927591</v>
      </c>
      <c r="V957" s="4" t="str">
        <f t="shared" si="99"/>
        <v>20_L_300001000_0_4_2</v>
      </c>
      <c r="W957" s="4">
        <v>20155</v>
      </c>
      <c r="X957" s="6"/>
      <c r="Y957" s="8">
        <f t="shared" si="100"/>
        <v>20155</v>
      </c>
      <c r="Z957" s="6" t="b">
        <f t="shared" si="98"/>
        <v>0</v>
      </c>
      <c r="AA957" s="6">
        <f t="shared" si="101"/>
        <v>20111</v>
      </c>
      <c r="AB957" s="4">
        <f t="shared" si="102"/>
        <v>5</v>
      </c>
      <c r="AC957" s="32">
        <f t="shared" si="103"/>
        <v>14.21529029927591</v>
      </c>
      <c r="AD957" s="4">
        <f>VLOOKUP($B957,meanLDage!$Z$3:$AC$3145,4,FALSE)</f>
        <v>4</v>
      </c>
      <c r="AE957" s="32">
        <f>VLOOKUP($B957,meanLDage!$Z$3:$AC$3145,2,FALSE)</f>
        <v>12.603594551018125</v>
      </c>
      <c r="AF957" s="6">
        <f>VLOOKUP(V957,'2017 rep county selection'!$A$1:$C$281,3,FALSE)</f>
        <v>20177</v>
      </c>
      <c r="AH957" s="9">
        <f t="shared" si="104"/>
        <v>20177</v>
      </c>
    </row>
    <row r="958" spans="1:34" ht="15.75" customHeight="1" x14ac:dyDescent="0.3">
      <c r="A958" s="4">
        <v>20</v>
      </c>
      <c r="B958" s="4">
        <v>20205</v>
      </c>
      <c r="C958" s="6" t="s">
        <v>2268</v>
      </c>
      <c r="D958" s="6" t="s">
        <v>664</v>
      </c>
      <c r="E958" s="4">
        <v>20111</v>
      </c>
      <c r="F958" s="4">
        <v>20111</v>
      </c>
      <c r="G958" s="4">
        <v>20111</v>
      </c>
      <c r="H958" s="37">
        <v>107966809</v>
      </c>
      <c r="I958" s="37">
        <v>104922563.15561</v>
      </c>
      <c r="J958" s="37">
        <v>107754073.427734</v>
      </c>
      <c r="K958" s="4" t="str">
        <f>VLOOKUP(B958,altitude!$B$3:$E$3232,4)</f>
        <v>L</v>
      </c>
      <c r="L958" s="4">
        <f>VLOOKUP(B958,fuelregion!$C$5:$D$3233,2,FALSE)</f>
        <v>300001000</v>
      </c>
      <c r="M958" s="4">
        <f>VLOOKUP(B958,fuelregion!$H$5:$I$3113,2,FALSE)</f>
        <v>300001000</v>
      </c>
      <c r="N958" s="4">
        <f>VLOOKUP(B958,imbin!$B$4:$D$3233,2,FALSE)</f>
        <v>0</v>
      </c>
      <c r="O958" s="4" t="str">
        <f>VLOOKUP(B958,imbin!$B$4:$D$3233,3,FALSE)</f>
        <v>MOVES</v>
      </c>
      <c r="P958" s="4">
        <f>IF(ISNA(VLOOKUP(B958,rampbin!$B$4:$G$1697,6,FALSE)),2,VLOOKUP(B958,rampbin!$B$4:$G$1697,6,FALSE))</f>
        <v>2</v>
      </c>
      <c r="Q958" s="4" t="str">
        <f>IF(ISNA(VLOOKUP(B958,rampbin!$B$4:$G$1697,5,FALSE)),"MOVES",VLOOKUP(B958,rampbin!$B$4:$G$1697,5,FALSE))</f>
        <v>MOVES</v>
      </c>
      <c r="R958" s="4" t="s">
        <v>1880</v>
      </c>
      <c r="S958" s="6" t="s">
        <v>1851</v>
      </c>
      <c r="T958" s="4">
        <f>VLOOKUP(B958,meanLDage!$B$3:$E$3145,4,FALSE)</f>
        <v>5</v>
      </c>
      <c r="U958" s="32">
        <f>VLOOKUP(B958,meanLDage!$B$3:$E$3145,2,FALSE)</f>
        <v>14.703025815364001</v>
      </c>
      <c r="V958" s="4" t="str">
        <f t="shared" si="99"/>
        <v>20_L_300001000_0_5_2</v>
      </c>
      <c r="W958" s="4">
        <v>20155</v>
      </c>
      <c r="X958" s="6"/>
      <c r="Y958" s="8">
        <f t="shared" si="100"/>
        <v>20155</v>
      </c>
      <c r="Z958" s="6" t="b">
        <f t="shared" si="98"/>
        <v>0</v>
      </c>
      <c r="AA958" s="6">
        <f t="shared" si="101"/>
        <v>20111</v>
      </c>
      <c r="AB958" s="4">
        <f t="shared" si="102"/>
        <v>5</v>
      </c>
      <c r="AC958" s="32">
        <f t="shared" si="103"/>
        <v>14.703025815364001</v>
      </c>
      <c r="AD958" s="4">
        <f>VLOOKUP($B958,meanLDage!$Z$3:$AC$3145,4,FALSE)</f>
        <v>5</v>
      </c>
      <c r="AE958" s="32">
        <f>VLOOKUP($B958,meanLDage!$Z$3:$AC$3145,2,FALSE)</f>
        <v>13.143084440444705</v>
      </c>
      <c r="AF958" s="6">
        <f>VLOOKUP(V958,'2017 rep county selection'!$A$1:$C$281,3,FALSE)</f>
        <v>20099</v>
      </c>
      <c r="AH958" s="9">
        <f t="shared" si="104"/>
        <v>20099</v>
      </c>
    </row>
    <row r="959" spans="1:34" ht="15.75" customHeight="1" x14ac:dyDescent="0.3">
      <c r="A959" s="4">
        <v>20</v>
      </c>
      <c r="B959" s="4">
        <v>20207</v>
      </c>
      <c r="C959" s="6" t="s">
        <v>2268</v>
      </c>
      <c r="D959" s="6" t="s">
        <v>665</v>
      </c>
      <c r="E959" s="4">
        <v>20111</v>
      </c>
      <c r="F959" s="4">
        <v>20111</v>
      </c>
      <c r="G959" s="4">
        <v>20111</v>
      </c>
      <c r="H959" s="37">
        <v>40395257</v>
      </c>
      <c r="I959" s="37">
        <v>45222384.307200998</v>
      </c>
      <c r="J959" s="37">
        <v>46418677.321234398</v>
      </c>
      <c r="K959" s="4" t="str">
        <f>VLOOKUP(B959,altitude!$B$3:$E$3232,4)</f>
        <v>L</v>
      </c>
      <c r="L959" s="4">
        <f>VLOOKUP(B959,fuelregion!$C$5:$D$3233,2,FALSE)</f>
        <v>300001000</v>
      </c>
      <c r="M959" s="4">
        <f>VLOOKUP(B959,fuelregion!$H$5:$I$3113,2,FALSE)</f>
        <v>300001000</v>
      </c>
      <c r="N959" s="4">
        <f>VLOOKUP(B959,imbin!$B$4:$D$3233,2,FALSE)</f>
        <v>0</v>
      </c>
      <c r="O959" s="4" t="str">
        <f>VLOOKUP(B959,imbin!$B$4:$D$3233,3,FALSE)</f>
        <v>MOVES</v>
      </c>
      <c r="P959" s="4">
        <f>IF(ISNA(VLOOKUP(B959,rampbin!$B$4:$G$1697,6,FALSE)),2,VLOOKUP(B959,rampbin!$B$4:$G$1697,6,FALSE))</f>
        <v>2</v>
      </c>
      <c r="Q959" s="4" t="str">
        <f>IF(ISNA(VLOOKUP(B959,rampbin!$B$4:$G$1697,5,FALSE)),"MOVES",VLOOKUP(B959,rampbin!$B$4:$G$1697,5,FALSE))</f>
        <v>MOVES</v>
      </c>
      <c r="R959" s="4" t="s">
        <v>1880</v>
      </c>
      <c r="S959" s="6" t="s">
        <v>1851</v>
      </c>
      <c r="T959" s="4">
        <f>VLOOKUP(B959,meanLDage!$B$3:$E$3145,4,FALSE)</f>
        <v>6</v>
      </c>
      <c r="U959" s="32">
        <f>VLOOKUP(B959,meanLDage!$B$3:$E$3145,2,FALSE)</f>
        <v>15.029648895929951</v>
      </c>
      <c r="V959" s="4" t="str">
        <f t="shared" si="99"/>
        <v>20_L_300001000_0_5_2</v>
      </c>
      <c r="W959" s="4">
        <v>20017</v>
      </c>
      <c r="X959" s="6"/>
      <c r="Y959" s="8">
        <f t="shared" si="100"/>
        <v>20017</v>
      </c>
      <c r="Z959" s="6" t="b">
        <f t="shared" si="98"/>
        <v>0</v>
      </c>
      <c r="AA959" s="6">
        <f t="shared" si="101"/>
        <v>20111</v>
      </c>
      <c r="AB959" s="4">
        <f t="shared" si="102"/>
        <v>6</v>
      </c>
      <c r="AC959" s="32">
        <f t="shared" si="103"/>
        <v>15.029648895929951</v>
      </c>
      <c r="AD959" s="4">
        <f>VLOOKUP($B959,meanLDage!$Z$3:$AC$3145,4,FALSE)</f>
        <v>5</v>
      </c>
      <c r="AE959" s="32">
        <f>VLOOKUP($B959,meanLDage!$Z$3:$AC$3145,2,FALSE)</f>
        <v>13.324975090042352</v>
      </c>
      <c r="AF959" s="6">
        <f>VLOOKUP(V959,'2017 rep county selection'!$A$1:$C$281,3,FALSE)</f>
        <v>20099</v>
      </c>
      <c r="AH959" s="9">
        <f t="shared" si="104"/>
        <v>20099</v>
      </c>
    </row>
    <row r="960" spans="1:34" ht="15.75" customHeight="1" x14ac:dyDescent="0.3">
      <c r="A960" s="4">
        <v>20</v>
      </c>
      <c r="B960" s="4">
        <v>20209</v>
      </c>
      <c r="C960" s="6" t="s">
        <v>2268</v>
      </c>
      <c r="D960" s="6" t="s">
        <v>666</v>
      </c>
      <c r="E960" s="4">
        <v>20209</v>
      </c>
      <c r="F960" s="4">
        <v>20209</v>
      </c>
      <c r="G960" s="4">
        <v>20209</v>
      </c>
      <c r="H960" s="37">
        <v>1680325105</v>
      </c>
      <c r="I960" s="37">
        <v>1837961915.0813501</v>
      </c>
      <c r="J960" s="37">
        <v>1953066910.0759699</v>
      </c>
      <c r="K960" s="4" t="str">
        <f>VLOOKUP(B960,altitude!$B$3:$E$3232,4)</f>
        <v>L</v>
      </c>
      <c r="L960" s="4">
        <f>VLOOKUP(B960,fuelregion!$C$5:$D$3233,2,FALSE)</f>
        <v>370001000</v>
      </c>
      <c r="M960" s="4">
        <f>VLOOKUP(B960,fuelregion!$H$5:$I$3113,2,FALSE)</f>
        <v>370001000</v>
      </c>
      <c r="N960" s="4">
        <f>VLOOKUP(B960,imbin!$B$4:$D$3233,2,FALSE)</f>
        <v>0</v>
      </c>
      <c r="O960" s="4" t="str">
        <f>VLOOKUP(B960,imbin!$B$4:$D$3233,3,FALSE)</f>
        <v>MOVES</v>
      </c>
      <c r="P960" s="4">
        <f>IF(ISNA(VLOOKUP(B960,rampbin!$B$4:$G$1697,6,FALSE)),2,VLOOKUP(B960,rampbin!$B$4:$G$1697,6,FALSE))</f>
        <v>2</v>
      </c>
      <c r="Q960" s="4" t="str">
        <f>IF(ISNA(VLOOKUP(B960,rampbin!$B$4:$G$1697,5,FALSE)),"MOVES",VLOOKUP(B960,rampbin!$B$4:$G$1697,5,FALSE))</f>
        <v>MOVES</v>
      </c>
      <c r="R960" s="4" t="s">
        <v>1877</v>
      </c>
      <c r="S960" s="6" t="s">
        <v>2028</v>
      </c>
      <c r="T960" s="4">
        <f>VLOOKUP(B960,meanLDage!$B$3:$E$3145,4,FALSE)</f>
        <v>4</v>
      </c>
      <c r="U960" s="32">
        <f>VLOOKUP(B960,meanLDage!$B$3:$E$3145,2,FALSE)</f>
        <v>12.856944523308961</v>
      </c>
      <c r="V960" s="4" t="str">
        <f t="shared" si="99"/>
        <v>20_L_370001000_0_4_2</v>
      </c>
      <c r="W960" s="4">
        <v>20209</v>
      </c>
      <c r="X960" s="6"/>
      <c r="Y960" s="8">
        <f t="shared" si="100"/>
        <v>20209</v>
      </c>
      <c r="Z960" s="6" t="b">
        <f t="shared" si="98"/>
        <v>1</v>
      </c>
      <c r="AA960" s="6">
        <f t="shared" si="101"/>
        <v>20209</v>
      </c>
      <c r="AB960" s="4">
        <f t="shared" si="102"/>
        <v>4</v>
      </c>
      <c r="AC960" s="32">
        <f t="shared" si="103"/>
        <v>12.856944523308961</v>
      </c>
      <c r="AD960" s="4">
        <f>VLOOKUP($B960,meanLDage!$Z$3:$AC$3145,4,FALSE)</f>
        <v>4</v>
      </c>
      <c r="AE960" s="32">
        <f>VLOOKUP($B960,meanLDage!$Z$3:$AC$3145,2,FALSE)</f>
        <v>12.145643158665308</v>
      </c>
      <c r="AF960" s="6">
        <f>VLOOKUP(V960,'2017 rep county selection'!$A$1:$C$281,3,FALSE)</f>
        <v>20209</v>
      </c>
      <c r="AH960" s="9">
        <f t="shared" si="104"/>
        <v>20209</v>
      </c>
    </row>
    <row r="961" spans="1:34" ht="15.75" customHeight="1" x14ac:dyDescent="0.3">
      <c r="A961" s="4">
        <v>21</v>
      </c>
      <c r="B961" s="4">
        <v>21001</v>
      </c>
      <c r="C961" s="6" t="s">
        <v>2269</v>
      </c>
      <c r="D961" s="6" t="s">
        <v>555</v>
      </c>
      <c r="E961" s="4">
        <v>21235</v>
      </c>
      <c r="F961" s="4">
        <v>21235</v>
      </c>
      <c r="G961" s="4">
        <v>21235</v>
      </c>
      <c r="H961" s="37">
        <v>169001837</v>
      </c>
      <c r="I961" s="37">
        <v>172637975.577452</v>
      </c>
      <c r="J961" s="37">
        <v>177069496.159078</v>
      </c>
      <c r="K961" s="4" t="str">
        <f>VLOOKUP(B961,altitude!$B$3:$E$3232,4)</f>
        <v>L</v>
      </c>
      <c r="L961" s="4">
        <f>VLOOKUP(B961,fuelregion!$C$5:$D$3233,2,FALSE)</f>
        <v>200001000</v>
      </c>
      <c r="M961" s="4">
        <f>VLOOKUP(B961,fuelregion!$H$5:$I$3113,2,FALSE)</f>
        <v>200001000</v>
      </c>
      <c r="N961" s="4">
        <f>VLOOKUP(B961,imbin!$B$4:$D$3233,2,FALSE)</f>
        <v>0</v>
      </c>
      <c r="O961" s="4" t="str">
        <f>VLOOKUP(B961,imbin!$B$4:$D$3233,3,FALSE)</f>
        <v>MOVES</v>
      </c>
      <c r="P961" s="4">
        <f>IF(ISNA(VLOOKUP(B961,rampbin!$B$4:$G$1697,6,FALSE)),2,VLOOKUP(B961,rampbin!$B$4:$G$1697,6,FALSE))</f>
        <v>2</v>
      </c>
      <c r="Q961" s="4" t="str">
        <f>IF(ISNA(VLOOKUP(B961,rampbin!$B$4:$G$1697,5,FALSE)),"MOVES",VLOOKUP(B961,rampbin!$B$4:$G$1697,5,FALSE))</f>
        <v>MOVES</v>
      </c>
      <c r="R961" s="4" t="s">
        <v>1880</v>
      </c>
      <c r="S961" s="6" t="s">
        <v>1851</v>
      </c>
      <c r="T961" s="4">
        <f>VLOOKUP(B961,meanLDage!$B$3:$E$3145,4,FALSE)</f>
        <v>5</v>
      </c>
      <c r="U961" s="32">
        <f>VLOOKUP(B961,meanLDage!$B$3:$E$3145,2,FALSE)</f>
        <v>13.211377729911352</v>
      </c>
      <c r="V961" s="4" t="str">
        <f t="shared" si="99"/>
        <v>21_L_200001000_0_4_2</v>
      </c>
      <c r="W961" s="4">
        <v>21203</v>
      </c>
      <c r="X961" s="6"/>
      <c r="Y961" s="8">
        <f t="shared" si="100"/>
        <v>21203</v>
      </c>
      <c r="Z961" s="6" t="b">
        <f t="shared" si="98"/>
        <v>0</v>
      </c>
      <c r="AA961" s="6">
        <f t="shared" si="101"/>
        <v>21235</v>
      </c>
      <c r="AB961" s="4">
        <f t="shared" si="102"/>
        <v>5</v>
      </c>
      <c r="AC961" s="32">
        <f t="shared" si="103"/>
        <v>13.211377729911352</v>
      </c>
      <c r="AD961" s="4">
        <f>VLOOKUP($B961,meanLDage!$Z$3:$AC$3145,4,FALSE)</f>
        <v>4</v>
      </c>
      <c r="AE961" s="32">
        <f>VLOOKUP($B961,meanLDage!$Z$3:$AC$3145,2,FALSE)</f>
        <v>12.380952996110526</v>
      </c>
      <c r="AF961" s="6">
        <f>VLOOKUP(V961,'2017 rep county selection'!$A$1:$C$281,3,FALSE)</f>
        <v>21047</v>
      </c>
      <c r="AH961" s="9">
        <f t="shared" si="104"/>
        <v>21047</v>
      </c>
    </row>
    <row r="962" spans="1:34" ht="15.75" customHeight="1" x14ac:dyDescent="0.3">
      <c r="A962" s="4">
        <v>21</v>
      </c>
      <c r="B962" s="4">
        <v>21003</v>
      </c>
      <c r="C962" s="6" t="s">
        <v>2269</v>
      </c>
      <c r="D962" s="6" t="s">
        <v>513</v>
      </c>
      <c r="E962" s="4">
        <v>21235</v>
      </c>
      <c r="F962" s="4">
        <v>21235</v>
      </c>
      <c r="G962" s="4">
        <v>21235</v>
      </c>
      <c r="H962" s="37">
        <v>187380264</v>
      </c>
      <c r="I962" s="37">
        <v>144391417.76642099</v>
      </c>
      <c r="J962" s="37">
        <v>148116176.25026101</v>
      </c>
      <c r="K962" s="4" t="str">
        <f>VLOOKUP(B962,altitude!$B$3:$E$3232,4)</f>
        <v>L</v>
      </c>
      <c r="L962" s="4">
        <f>VLOOKUP(B962,fuelregion!$C$5:$D$3233,2,FALSE)</f>
        <v>200001000</v>
      </c>
      <c r="M962" s="4">
        <f>VLOOKUP(B962,fuelregion!$H$5:$I$3113,2,FALSE)</f>
        <v>200001000</v>
      </c>
      <c r="N962" s="4">
        <f>VLOOKUP(B962,imbin!$B$4:$D$3233,2,FALSE)</f>
        <v>0</v>
      </c>
      <c r="O962" s="4" t="str">
        <f>VLOOKUP(B962,imbin!$B$4:$D$3233,3,FALSE)</f>
        <v>MOVES</v>
      </c>
      <c r="P962" s="4">
        <f>IF(ISNA(VLOOKUP(B962,rampbin!$B$4:$G$1697,6,FALSE)),2,VLOOKUP(B962,rampbin!$B$4:$G$1697,6,FALSE))</f>
        <v>2</v>
      </c>
      <c r="Q962" s="4" t="str">
        <f>IF(ISNA(VLOOKUP(B962,rampbin!$B$4:$G$1697,5,FALSE)),"MOVES",VLOOKUP(B962,rampbin!$B$4:$G$1697,5,FALSE))</f>
        <v>MOVES</v>
      </c>
      <c r="R962" s="4" t="s">
        <v>1877</v>
      </c>
      <c r="S962" s="6" t="s">
        <v>2030</v>
      </c>
      <c r="T962" s="4">
        <f>VLOOKUP(B962,meanLDage!$B$3:$E$3145,4,FALSE)</f>
        <v>5</v>
      </c>
      <c r="U962" s="32">
        <f>VLOOKUP(B962,meanLDage!$B$3:$E$3145,2,FALSE)</f>
        <v>13.382341544188437</v>
      </c>
      <c r="V962" s="4" t="str">
        <f t="shared" si="99"/>
        <v>21_L_200001000_0_4_2</v>
      </c>
      <c r="W962" s="4">
        <v>21203</v>
      </c>
      <c r="X962" s="6"/>
      <c r="Y962" s="8">
        <f t="shared" si="100"/>
        <v>21203</v>
      </c>
      <c r="Z962" s="6" t="b">
        <f t="shared" ref="Z962:Z1025" si="105">G962=Y962</f>
        <v>0</v>
      </c>
      <c r="AA962" s="6">
        <f t="shared" si="101"/>
        <v>21235</v>
      </c>
      <c r="AB962" s="4">
        <f t="shared" si="102"/>
        <v>5</v>
      </c>
      <c r="AC962" s="32">
        <f t="shared" si="103"/>
        <v>13.382341544188437</v>
      </c>
      <c r="AD962" s="4">
        <f>VLOOKUP($B962,meanLDage!$Z$3:$AC$3145,4,FALSE)</f>
        <v>4</v>
      </c>
      <c r="AE962" s="32">
        <f>VLOOKUP($B962,meanLDage!$Z$3:$AC$3145,2,FALSE)</f>
        <v>12.454314380577999</v>
      </c>
      <c r="AF962" s="6">
        <f>VLOOKUP(V962,'2017 rep county selection'!$A$1:$C$281,3,FALSE)</f>
        <v>21047</v>
      </c>
      <c r="AH962" s="9">
        <f t="shared" si="104"/>
        <v>21047</v>
      </c>
    </row>
    <row r="963" spans="1:34" ht="15.75" customHeight="1" x14ac:dyDescent="0.3">
      <c r="A963" s="4">
        <v>21</v>
      </c>
      <c r="B963" s="4">
        <v>21005</v>
      </c>
      <c r="C963" s="6" t="s">
        <v>2269</v>
      </c>
      <c r="D963" s="6" t="s">
        <v>600</v>
      </c>
      <c r="E963" s="4">
        <v>21067</v>
      </c>
      <c r="F963" s="4">
        <v>21067</v>
      </c>
      <c r="G963" s="4">
        <v>21067</v>
      </c>
      <c r="H963" s="37">
        <v>191787771</v>
      </c>
      <c r="I963" s="37">
        <v>229946981.168167</v>
      </c>
      <c r="J963" s="37">
        <v>236360749.090518</v>
      </c>
      <c r="K963" s="4" t="str">
        <f>VLOOKUP(B963,altitude!$B$3:$E$3232,4)</f>
        <v>L</v>
      </c>
      <c r="L963" s="4">
        <f>VLOOKUP(B963,fuelregion!$C$5:$D$3233,2,FALSE)</f>
        <v>200001000</v>
      </c>
      <c r="M963" s="4">
        <f>VLOOKUP(B963,fuelregion!$H$5:$I$3113,2,FALSE)</f>
        <v>200001000</v>
      </c>
      <c r="N963" s="4">
        <f>VLOOKUP(B963,imbin!$B$4:$D$3233,2,FALSE)</f>
        <v>0</v>
      </c>
      <c r="O963" s="4" t="str">
        <f>VLOOKUP(B963,imbin!$B$4:$D$3233,3,FALSE)</f>
        <v>MOVES</v>
      </c>
      <c r="P963" s="4">
        <f>IF(ISNA(VLOOKUP(B963,rampbin!$B$4:$G$1697,6,FALSE)),2,VLOOKUP(B963,rampbin!$B$4:$G$1697,6,FALSE))</f>
        <v>2</v>
      </c>
      <c r="Q963" s="4" t="str">
        <f>IF(ISNA(VLOOKUP(B963,rampbin!$B$4:$G$1697,5,FALSE)),"MOVES",VLOOKUP(B963,rampbin!$B$4:$G$1697,5,FALSE))</f>
        <v>MOVES</v>
      </c>
      <c r="R963" s="4" t="s">
        <v>1880</v>
      </c>
      <c r="S963" s="6" t="s">
        <v>1851</v>
      </c>
      <c r="T963" s="4">
        <f>VLOOKUP(B963,meanLDage!$B$3:$E$3145,4,FALSE)</f>
        <v>4</v>
      </c>
      <c r="U963" s="32">
        <f>VLOOKUP(B963,meanLDage!$B$3:$E$3145,2,FALSE)</f>
        <v>12.347316471177807</v>
      </c>
      <c r="V963" s="4" t="str">
        <f t="shared" ref="V963:V1026" si="106">A963&amp;"_"&amp;K963&amp;"_"&amp;M963&amp;"_"&amp;N963&amp;"_"&amp;AD963&amp;"_"&amp;P963</f>
        <v>21_L_200001000_0_4_2</v>
      </c>
      <c r="W963" s="4">
        <v>21227</v>
      </c>
      <c r="X963" s="6"/>
      <c r="Y963" s="8">
        <f t="shared" ref="Y963:Y1026" si="107">IF(X963&gt;0,X963,W963)</f>
        <v>21227</v>
      </c>
      <c r="Z963" s="6" t="b">
        <f t="shared" si="105"/>
        <v>0</v>
      </c>
      <c r="AA963" s="6">
        <f t="shared" ref="AA963:AA1026" si="108">G963</f>
        <v>21067</v>
      </c>
      <c r="AB963" s="4">
        <f t="shared" ref="AB963:AB1026" si="109">T963</f>
        <v>4</v>
      </c>
      <c r="AC963" s="32">
        <f t="shared" ref="AC963:AC1026" si="110">U963</f>
        <v>12.347316471177807</v>
      </c>
      <c r="AD963" s="4">
        <f>VLOOKUP($B963,meanLDage!$Z$3:$AC$3145,4,FALSE)</f>
        <v>4</v>
      </c>
      <c r="AE963" s="32">
        <f>VLOOKUP($B963,meanLDage!$Z$3:$AC$3145,2,FALSE)</f>
        <v>11.428307948298537</v>
      </c>
      <c r="AF963" s="6">
        <f>VLOOKUP(V963,'2017 rep county selection'!$A$1:$C$281,3,FALSE)</f>
        <v>21047</v>
      </c>
      <c r="AH963" s="9">
        <f t="shared" ref="AH963:AH1026" si="111">IF(AG963&gt;0,AG963,AF963)</f>
        <v>21047</v>
      </c>
    </row>
    <row r="964" spans="1:34" ht="15.75" customHeight="1" x14ac:dyDescent="0.3">
      <c r="A964" s="4">
        <v>21</v>
      </c>
      <c r="B964" s="4">
        <v>21007</v>
      </c>
      <c r="C964" s="6" t="s">
        <v>2269</v>
      </c>
      <c r="D964" s="6" t="s">
        <v>667</v>
      </c>
      <c r="E964" s="4">
        <v>21067</v>
      </c>
      <c r="F964" s="4">
        <v>21067</v>
      </c>
      <c r="G964" s="4">
        <v>21067</v>
      </c>
      <c r="H964" s="37">
        <v>100904655</v>
      </c>
      <c r="I964" s="37">
        <v>78297482.354506597</v>
      </c>
      <c r="J964" s="37">
        <v>80305364.134181499</v>
      </c>
      <c r="K964" s="4" t="str">
        <f>VLOOKUP(B964,altitude!$B$3:$E$3232,4)</f>
        <v>L</v>
      </c>
      <c r="L964" s="4">
        <f>VLOOKUP(B964,fuelregion!$C$5:$D$3233,2,FALSE)</f>
        <v>200001000</v>
      </c>
      <c r="M964" s="4">
        <f>VLOOKUP(B964,fuelregion!$H$5:$I$3113,2,FALSE)</f>
        <v>200001000</v>
      </c>
      <c r="N964" s="4">
        <f>VLOOKUP(B964,imbin!$B$4:$D$3233,2,FALSE)</f>
        <v>0</v>
      </c>
      <c r="O964" s="4" t="str">
        <f>VLOOKUP(B964,imbin!$B$4:$D$3233,3,FALSE)</f>
        <v>MOVES</v>
      </c>
      <c r="P964" s="4">
        <f>IF(ISNA(VLOOKUP(B964,rampbin!$B$4:$G$1697,6,FALSE)),2,VLOOKUP(B964,rampbin!$B$4:$G$1697,6,FALSE))</f>
        <v>2</v>
      </c>
      <c r="Q964" s="4" t="str">
        <f>IF(ISNA(VLOOKUP(B964,rampbin!$B$4:$G$1697,5,FALSE)),"MOVES",VLOOKUP(B964,rampbin!$B$4:$G$1697,5,FALSE))</f>
        <v>MOVES</v>
      </c>
      <c r="R964" s="4" t="s">
        <v>1880</v>
      </c>
      <c r="S964" s="6" t="s">
        <v>1851</v>
      </c>
      <c r="T964" s="4">
        <f>VLOOKUP(B964,meanLDage!$B$3:$E$3145,4,FALSE)</f>
        <v>4</v>
      </c>
      <c r="U964" s="32">
        <f>VLOOKUP(B964,meanLDage!$B$3:$E$3145,2,FALSE)</f>
        <v>12.347139790874992</v>
      </c>
      <c r="V964" s="4" t="str">
        <f t="shared" si="106"/>
        <v>21_L_200001000_0_4_2</v>
      </c>
      <c r="W964" s="4">
        <v>21227</v>
      </c>
      <c r="X964" s="6"/>
      <c r="Y964" s="8">
        <f t="shared" si="107"/>
        <v>21227</v>
      </c>
      <c r="Z964" s="6" t="b">
        <f t="shared" si="105"/>
        <v>0</v>
      </c>
      <c r="AA964" s="6">
        <f t="shared" si="108"/>
        <v>21067</v>
      </c>
      <c r="AB964" s="4">
        <f t="shared" si="109"/>
        <v>4</v>
      </c>
      <c r="AC964" s="32">
        <f t="shared" si="110"/>
        <v>12.347139790874992</v>
      </c>
      <c r="AD964" s="4">
        <f>VLOOKUP($B964,meanLDage!$Z$3:$AC$3145,4,FALSE)</f>
        <v>4</v>
      </c>
      <c r="AE964" s="32">
        <f>VLOOKUP($B964,meanLDage!$Z$3:$AC$3145,2,FALSE)</f>
        <v>11.688488614616471</v>
      </c>
      <c r="AF964" s="6">
        <f>VLOOKUP(V964,'2017 rep county selection'!$A$1:$C$281,3,FALSE)</f>
        <v>21047</v>
      </c>
      <c r="AH964" s="9">
        <f t="shared" si="111"/>
        <v>21047</v>
      </c>
    </row>
    <row r="965" spans="1:34" ht="15.75" customHeight="1" x14ac:dyDescent="0.3">
      <c r="A965" s="4">
        <v>21</v>
      </c>
      <c r="B965" s="4">
        <v>21009</v>
      </c>
      <c r="C965" s="6" t="s">
        <v>2269</v>
      </c>
      <c r="D965" s="6" t="s">
        <v>668</v>
      </c>
      <c r="E965" s="4">
        <v>21235</v>
      </c>
      <c r="F965" s="4">
        <v>21235</v>
      </c>
      <c r="G965" s="4">
        <v>21235</v>
      </c>
      <c r="H965" s="37">
        <v>574595450</v>
      </c>
      <c r="I965" s="37">
        <v>512406151.56167001</v>
      </c>
      <c r="J965" s="37">
        <v>526450757.79442698</v>
      </c>
      <c r="K965" s="4" t="str">
        <f>VLOOKUP(B965,altitude!$B$3:$E$3232,4)</f>
        <v>L</v>
      </c>
      <c r="L965" s="4">
        <f>VLOOKUP(B965,fuelregion!$C$5:$D$3233,2,FALSE)</f>
        <v>200001000</v>
      </c>
      <c r="M965" s="4">
        <f>VLOOKUP(B965,fuelregion!$H$5:$I$3113,2,FALSE)</f>
        <v>200001000</v>
      </c>
      <c r="N965" s="4">
        <f>VLOOKUP(B965,imbin!$B$4:$D$3233,2,FALSE)</f>
        <v>0</v>
      </c>
      <c r="O965" s="4" t="str">
        <f>VLOOKUP(B965,imbin!$B$4:$D$3233,3,FALSE)</f>
        <v>MOVES</v>
      </c>
      <c r="P965" s="4">
        <f>IF(ISNA(VLOOKUP(B965,rampbin!$B$4:$G$1697,6,FALSE)),2,VLOOKUP(B965,rampbin!$B$4:$G$1697,6,FALSE))</f>
        <v>2</v>
      </c>
      <c r="Q965" s="4" t="str">
        <f>IF(ISNA(VLOOKUP(B965,rampbin!$B$4:$G$1697,5,FALSE)),"MOVES",VLOOKUP(B965,rampbin!$B$4:$G$1697,5,FALSE))</f>
        <v>MOVES</v>
      </c>
      <c r="R965" s="4" t="s">
        <v>1880</v>
      </c>
      <c r="S965" s="6" t="s">
        <v>1851</v>
      </c>
      <c r="T965" s="4">
        <f>VLOOKUP(B965,meanLDage!$B$3:$E$3145,4,FALSE)</f>
        <v>4</v>
      </c>
      <c r="U965" s="32">
        <f>VLOOKUP(B965,meanLDage!$B$3:$E$3145,2,FALSE)</f>
        <v>12.792971107635566</v>
      </c>
      <c r="V965" s="4" t="str">
        <f t="shared" si="106"/>
        <v>21_L_200001000_0_4_2</v>
      </c>
      <c r="W965" s="4">
        <v>21227</v>
      </c>
      <c r="X965" s="6"/>
      <c r="Y965" s="8">
        <f t="shared" si="107"/>
        <v>21227</v>
      </c>
      <c r="Z965" s="6" t="b">
        <f t="shared" si="105"/>
        <v>0</v>
      </c>
      <c r="AA965" s="6">
        <f t="shared" si="108"/>
        <v>21235</v>
      </c>
      <c r="AB965" s="4">
        <f t="shared" si="109"/>
        <v>4</v>
      </c>
      <c r="AC965" s="32">
        <f t="shared" si="110"/>
        <v>12.792971107635566</v>
      </c>
      <c r="AD965" s="4">
        <f>VLOOKUP($B965,meanLDage!$Z$3:$AC$3145,4,FALSE)</f>
        <v>4</v>
      </c>
      <c r="AE965" s="32">
        <f>VLOOKUP($B965,meanLDage!$Z$3:$AC$3145,2,FALSE)</f>
        <v>11.984619429373037</v>
      </c>
      <c r="AF965" s="6">
        <f>VLOOKUP(V965,'2017 rep county selection'!$A$1:$C$281,3,FALSE)</f>
        <v>21047</v>
      </c>
      <c r="AH965" s="9">
        <f t="shared" si="111"/>
        <v>21047</v>
      </c>
    </row>
    <row r="966" spans="1:34" ht="15.75" customHeight="1" x14ac:dyDescent="0.3">
      <c r="A966" s="4">
        <v>21</v>
      </c>
      <c r="B966" s="4">
        <v>21011</v>
      </c>
      <c r="C966" s="6" t="s">
        <v>2269</v>
      </c>
      <c r="D966" s="6" t="s">
        <v>669</v>
      </c>
      <c r="E966" s="4">
        <v>21235</v>
      </c>
      <c r="F966" s="4">
        <v>21235</v>
      </c>
      <c r="G966" s="4">
        <v>21235</v>
      </c>
      <c r="H966" s="37">
        <v>249460631</v>
      </c>
      <c r="I966" s="37">
        <v>168452435.54357299</v>
      </c>
      <c r="J966" s="37">
        <v>172748921.06047899</v>
      </c>
      <c r="K966" s="4" t="str">
        <f>VLOOKUP(B966,altitude!$B$3:$E$3232,4)</f>
        <v>L</v>
      </c>
      <c r="L966" s="4">
        <f>VLOOKUP(B966,fuelregion!$C$5:$D$3233,2,FALSE)</f>
        <v>200001000</v>
      </c>
      <c r="M966" s="4">
        <f>VLOOKUP(B966,fuelregion!$H$5:$I$3113,2,FALSE)</f>
        <v>200001000</v>
      </c>
      <c r="N966" s="4">
        <f>VLOOKUP(B966,imbin!$B$4:$D$3233,2,FALSE)</f>
        <v>0</v>
      </c>
      <c r="O966" s="4" t="str">
        <f>VLOOKUP(B966,imbin!$B$4:$D$3233,3,FALSE)</f>
        <v>MOVES</v>
      </c>
      <c r="P966" s="4">
        <f>IF(ISNA(VLOOKUP(B966,rampbin!$B$4:$G$1697,6,FALSE)),2,VLOOKUP(B966,rampbin!$B$4:$G$1697,6,FALSE))</f>
        <v>2</v>
      </c>
      <c r="Q966" s="4" t="str">
        <f>IF(ISNA(VLOOKUP(B966,rampbin!$B$4:$G$1697,5,FALSE)),"MOVES",VLOOKUP(B966,rampbin!$B$4:$G$1697,5,FALSE))</f>
        <v>MOVES</v>
      </c>
      <c r="R966" s="4" t="s">
        <v>1880</v>
      </c>
      <c r="S966" s="6" t="s">
        <v>1851</v>
      </c>
      <c r="T966" s="4">
        <f>VLOOKUP(B966,meanLDage!$B$3:$E$3145,4,FALSE)</f>
        <v>5</v>
      </c>
      <c r="U966" s="32">
        <f>VLOOKUP(B966,meanLDage!$B$3:$E$3145,2,FALSE)</f>
        <v>13.724425218787671</v>
      </c>
      <c r="V966" s="4" t="str">
        <f t="shared" si="106"/>
        <v>21_L_200001000_0_5_2</v>
      </c>
      <c r="W966" s="4">
        <v>21203</v>
      </c>
      <c r="X966" s="6"/>
      <c r="Y966" s="8">
        <f t="shared" si="107"/>
        <v>21203</v>
      </c>
      <c r="Z966" s="6" t="b">
        <f t="shared" si="105"/>
        <v>0</v>
      </c>
      <c r="AA966" s="6">
        <f t="shared" si="108"/>
        <v>21235</v>
      </c>
      <c r="AB966" s="4">
        <f t="shared" si="109"/>
        <v>5</v>
      </c>
      <c r="AC966" s="32">
        <f t="shared" si="110"/>
        <v>13.724425218787671</v>
      </c>
      <c r="AD966" s="4">
        <f>VLOOKUP($B966,meanLDage!$Z$3:$AC$3145,4,FALSE)</f>
        <v>5</v>
      </c>
      <c r="AE966" s="32">
        <f>VLOOKUP($B966,meanLDage!$Z$3:$AC$3145,2,FALSE)</f>
        <v>13.028182043343415</v>
      </c>
      <c r="AF966" s="6">
        <f>VLOOKUP(V966,'2017 rep county selection'!$A$1:$C$281,3,FALSE)</f>
        <v>21011</v>
      </c>
      <c r="AH966" s="9">
        <f t="shared" si="111"/>
        <v>21011</v>
      </c>
    </row>
    <row r="967" spans="1:34" ht="15.75" customHeight="1" x14ac:dyDescent="0.3">
      <c r="A967" s="4">
        <v>21</v>
      </c>
      <c r="B967" s="4">
        <v>21013</v>
      </c>
      <c r="C967" s="6" t="s">
        <v>2269</v>
      </c>
      <c r="D967" s="6" t="s">
        <v>670</v>
      </c>
      <c r="E967" s="4">
        <v>21235</v>
      </c>
      <c r="F967" s="4">
        <v>21235</v>
      </c>
      <c r="G967" s="4">
        <v>21235</v>
      </c>
      <c r="H967" s="37">
        <v>282941365</v>
      </c>
      <c r="I967" s="37">
        <v>278124502.75427598</v>
      </c>
      <c r="J967" s="37">
        <v>285688634.50862199</v>
      </c>
      <c r="K967" s="4" t="str">
        <f>VLOOKUP(B967,altitude!$B$3:$E$3232,4)</f>
        <v>L</v>
      </c>
      <c r="L967" s="4">
        <f>VLOOKUP(B967,fuelregion!$C$5:$D$3233,2,FALSE)</f>
        <v>200001000</v>
      </c>
      <c r="M967" s="4">
        <f>VLOOKUP(B967,fuelregion!$H$5:$I$3113,2,FALSE)</f>
        <v>200001000</v>
      </c>
      <c r="N967" s="4">
        <f>VLOOKUP(B967,imbin!$B$4:$D$3233,2,FALSE)</f>
        <v>0</v>
      </c>
      <c r="O967" s="4" t="str">
        <f>VLOOKUP(B967,imbin!$B$4:$D$3233,3,FALSE)</f>
        <v>MOVES</v>
      </c>
      <c r="P967" s="4">
        <f>IF(ISNA(VLOOKUP(B967,rampbin!$B$4:$G$1697,6,FALSE)),2,VLOOKUP(B967,rampbin!$B$4:$G$1697,6,FALSE))</f>
        <v>2</v>
      </c>
      <c r="Q967" s="4" t="str">
        <f>IF(ISNA(VLOOKUP(B967,rampbin!$B$4:$G$1697,5,FALSE)),"MOVES",VLOOKUP(B967,rampbin!$B$4:$G$1697,5,FALSE))</f>
        <v>MOVES</v>
      </c>
      <c r="R967" s="4" t="s">
        <v>1880</v>
      </c>
      <c r="S967" s="6" t="s">
        <v>1851</v>
      </c>
      <c r="T967" s="4">
        <f>VLOOKUP(B967,meanLDage!$B$3:$E$3145,4,FALSE)</f>
        <v>5</v>
      </c>
      <c r="U967" s="32">
        <f>VLOOKUP(B967,meanLDage!$B$3:$E$3145,2,FALSE)</f>
        <v>13.265044748344367</v>
      </c>
      <c r="V967" s="4" t="str">
        <f t="shared" si="106"/>
        <v>21_L_200001000_0_4_2</v>
      </c>
      <c r="W967" s="4">
        <v>21203</v>
      </c>
      <c r="X967" s="6"/>
      <c r="Y967" s="8">
        <f t="shared" si="107"/>
        <v>21203</v>
      </c>
      <c r="Z967" s="6" t="b">
        <f t="shared" si="105"/>
        <v>0</v>
      </c>
      <c r="AA967" s="6">
        <f t="shared" si="108"/>
        <v>21235</v>
      </c>
      <c r="AB967" s="4">
        <f t="shared" si="109"/>
        <v>5</v>
      </c>
      <c r="AC967" s="32">
        <f t="shared" si="110"/>
        <v>13.265044748344367</v>
      </c>
      <c r="AD967" s="4">
        <f>VLOOKUP($B967,meanLDage!$Z$3:$AC$3145,4,FALSE)</f>
        <v>4</v>
      </c>
      <c r="AE967" s="32">
        <f>VLOOKUP($B967,meanLDage!$Z$3:$AC$3145,2,FALSE)</f>
        <v>12.63279509489765</v>
      </c>
      <c r="AF967" s="6">
        <f>VLOOKUP(V967,'2017 rep county selection'!$A$1:$C$281,3,FALSE)</f>
        <v>21047</v>
      </c>
      <c r="AH967" s="9">
        <f t="shared" si="111"/>
        <v>21047</v>
      </c>
    </row>
    <row r="968" spans="1:34" ht="15.75" customHeight="1" x14ac:dyDescent="0.3">
      <c r="A968" s="4">
        <v>21</v>
      </c>
      <c r="B968" s="4">
        <v>21015</v>
      </c>
      <c r="C968" s="6" t="s">
        <v>2269</v>
      </c>
      <c r="D968" s="6" t="s">
        <v>93</v>
      </c>
      <c r="E968" s="4">
        <v>21015</v>
      </c>
      <c r="F968" s="4">
        <v>21015</v>
      </c>
      <c r="G968" s="4">
        <v>21015</v>
      </c>
      <c r="H968" s="37">
        <v>1107420465</v>
      </c>
      <c r="I968" s="37">
        <v>1614810475.3340399</v>
      </c>
      <c r="J968" s="37">
        <v>1664193386.6940999</v>
      </c>
      <c r="K968" s="4" t="str">
        <f>VLOOKUP(B968,altitude!$B$3:$E$3232,4)</f>
        <v>L</v>
      </c>
      <c r="L968" s="4">
        <f>VLOOKUP(B968,fuelregion!$C$5:$D$3233,2,FALSE)</f>
        <v>1470011000</v>
      </c>
      <c r="M968" s="4">
        <f>VLOOKUP(B968,fuelregion!$H$5:$I$3113,2,FALSE)</f>
        <v>1470011000</v>
      </c>
      <c r="N968" s="4">
        <f>VLOOKUP(B968,imbin!$B$4:$D$3233,2,FALSE)</f>
        <v>0</v>
      </c>
      <c r="O968" s="4" t="str">
        <f>VLOOKUP(B968,imbin!$B$4:$D$3233,3,FALSE)</f>
        <v>MOVES</v>
      </c>
      <c r="P968" s="4">
        <f>IF(ISNA(VLOOKUP(B968,rampbin!$B$4:$G$1697,6,FALSE)),2,VLOOKUP(B968,rampbin!$B$4:$G$1697,6,FALSE))</f>
        <v>2</v>
      </c>
      <c r="Q968" s="4" t="str">
        <f>IF(ISNA(VLOOKUP(B968,rampbin!$B$4:$G$1697,5,FALSE)),"MOVES",VLOOKUP(B968,rampbin!$B$4:$G$1697,5,FALSE))</f>
        <v>MOVES</v>
      </c>
      <c r="R968" s="4" t="s">
        <v>1877</v>
      </c>
      <c r="S968" s="6" t="s">
        <v>2008</v>
      </c>
      <c r="T968" s="4">
        <f>VLOOKUP(B968,meanLDage!$B$3:$E$3145,4,FALSE)</f>
        <v>3</v>
      </c>
      <c r="U968" s="32">
        <f>VLOOKUP(B968,meanLDage!$B$3:$E$3145,2,FALSE)</f>
        <v>9.6587955476708807</v>
      </c>
      <c r="V968" s="4" t="str">
        <f t="shared" si="106"/>
        <v>21_L_1470011000_0_3_2</v>
      </c>
      <c r="W968" s="4">
        <v>21117</v>
      </c>
      <c r="X968" s="6"/>
      <c r="Y968" s="8">
        <f t="shared" si="107"/>
        <v>21117</v>
      </c>
      <c r="Z968" s="6" t="b">
        <f t="shared" si="105"/>
        <v>0</v>
      </c>
      <c r="AA968" s="6">
        <f t="shared" si="108"/>
        <v>21015</v>
      </c>
      <c r="AB968" s="4">
        <f t="shared" si="109"/>
        <v>3</v>
      </c>
      <c r="AC968" s="32">
        <f t="shared" si="110"/>
        <v>9.6587955476708807</v>
      </c>
      <c r="AD968" s="4">
        <f>VLOOKUP($B968,meanLDage!$Z$3:$AC$3145,4,FALSE)</f>
        <v>3</v>
      </c>
      <c r="AE968" s="32">
        <f>VLOOKUP($B968,meanLDage!$Z$3:$AC$3145,2,FALSE)</f>
        <v>9.0382665968245917</v>
      </c>
      <c r="AF968" s="6">
        <f>VLOOKUP(V968,'2017 rep county selection'!$A$1:$C$281,3,FALSE)</f>
        <v>21117</v>
      </c>
      <c r="AH968" s="9">
        <f t="shared" si="111"/>
        <v>21117</v>
      </c>
    </row>
    <row r="969" spans="1:34" ht="15.75" customHeight="1" x14ac:dyDescent="0.3">
      <c r="A969" s="4">
        <v>21</v>
      </c>
      <c r="B969" s="4">
        <v>21017</v>
      </c>
      <c r="C969" s="6" t="s">
        <v>2269</v>
      </c>
      <c r="D969" s="6" t="s">
        <v>604</v>
      </c>
      <c r="E969" s="4">
        <v>21067</v>
      </c>
      <c r="F969" s="4">
        <v>21067</v>
      </c>
      <c r="G969" s="4">
        <v>21067</v>
      </c>
      <c r="H969" s="37">
        <v>201590611</v>
      </c>
      <c r="I969" s="37">
        <v>191855597.33802</v>
      </c>
      <c r="J969" s="37">
        <v>197175261.052396</v>
      </c>
      <c r="K969" s="4" t="str">
        <f>VLOOKUP(B969,altitude!$B$3:$E$3232,4)</f>
        <v>L</v>
      </c>
      <c r="L969" s="4">
        <f>VLOOKUP(B969,fuelregion!$C$5:$D$3233,2,FALSE)</f>
        <v>200001000</v>
      </c>
      <c r="M969" s="4">
        <f>VLOOKUP(B969,fuelregion!$H$5:$I$3113,2,FALSE)</f>
        <v>200001000</v>
      </c>
      <c r="N969" s="4">
        <f>VLOOKUP(B969,imbin!$B$4:$D$3233,2,FALSE)</f>
        <v>0</v>
      </c>
      <c r="O969" s="4" t="str">
        <f>VLOOKUP(B969,imbin!$B$4:$D$3233,3,FALSE)</f>
        <v>MOVES</v>
      </c>
      <c r="P969" s="4">
        <f>IF(ISNA(VLOOKUP(B969,rampbin!$B$4:$G$1697,6,FALSE)),2,VLOOKUP(B969,rampbin!$B$4:$G$1697,6,FALSE))</f>
        <v>2</v>
      </c>
      <c r="Q969" s="4" t="str">
        <f>IF(ISNA(VLOOKUP(B969,rampbin!$B$4:$G$1697,5,FALSE)),"MOVES",VLOOKUP(B969,rampbin!$B$4:$G$1697,5,FALSE))</f>
        <v>MOVES</v>
      </c>
      <c r="R969" s="4" t="s">
        <v>1877</v>
      </c>
      <c r="S969" s="6" t="s">
        <v>2031</v>
      </c>
      <c r="T969" s="4">
        <f>VLOOKUP(B969,meanLDage!$B$3:$E$3145,4,FALSE)</f>
        <v>4</v>
      </c>
      <c r="U969" s="32">
        <f>VLOOKUP(B969,meanLDage!$B$3:$E$3145,2,FALSE)</f>
        <v>11.856759882585642</v>
      </c>
      <c r="V969" s="4" t="str">
        <f t="shared" si="106"/>
        <v>21_L_200001000_0_4_2</v>
      </c>
      <c r="W969" s="4">
        <v>21227</v>
      </c>
      <c r="X969" s="6"/>
      <c r="Y969" s="8">
        <f t="shared" si="107"/>
        <v>21227</v>
      </c>
      <c r="Z969" s="6" t="b">
        <f t="shared" si="105"/>
        <v>0</v>
      </c>
      <c r="AA969" s="6">
        <f t="shared" si="108"/>
        <v>21067</v>
      </c>
      <c r="AB969" s="4">
        <f t="shared" si="109"/>
        <v>4</v>
      </c>
      <c r="AC969" s="32">
        <f t="shared" si="110"/>
        <v>11.856759882585642</v>
      </c>
      <c r="AD969" s="4">
        <f>VLOOKUP($B969,meanLDage!$Z$3:$AC$3145,4,FALSE)</f>
        <v>4</v>
      </c>
      <c r="AE969" s="32">
        <f>VLOOKUP($B969,meanLDage!$Z$3:$AC$3145,2,FALSE)</f>
        <v>11.138624889371933</v>
      </c>
      <c r="AF969" s="6">
        <f>VLOOKUP(V969,'2017 rep county selection'!$A$1:$C$281,3,FALSE)</f>
        <v>21047</v>
      </c>
      <c r="AH969" s="9">
        <f t="shared" si="111"/>
        <v>21047</v>
      </c>
    </row>
    <row r="970" spans="1:34" ht="15.75" customHeight="1" x14ac:dyDescent="0.3">
      <c r="A970" s="4">
        <v>21</v>
      </c>
      <c r="B970" s="4">
        <v>21019</v>
      </c>
      <c r="C970" s="6" t="s">
        <v>2269</v>
      </c>
      <c r="D970" s="6" t="s">
        <v>671</v>
      </c>
      <c r="E970" s="4">
        <v>21067</v>
      </c>
      <c r="F970" s="4">
        <v>21067</v>
      </c>
      <c r="G970" s="4">
        <v>21067</v>
      </c>
      <c r="H970" s="37">
        <v>563216273</v>
      </c>
      <c r="I970" s="37">
        <v>455794131.80604398</v>
      </c>
      <c r="J970" s="37">
        <v>469199976.18505502</v>
      </c>
      <c r="K970" s="4" t="str">
        <f>VLOOKUP(B970,altitude!$B$3:$E$3232,4)</f>
        <v>L</v>
      </c>
      <c r="L970" s="4">
        <f>VLOOKUP(B970,fuelregion!$C$5:$D$3233,2,FALSE)</f>
        <v>200001000</v>
      </c>
      <c r="M970" s="4">
        <f>VLOOKUP(B970,fuelregion!$H$5:$I$3113,2,FALSE)</f>
        <v>200001000</v>
      </c>
      <c r="N970" s="4">
        <f>VLOOKUP(B970,imbin!$B$4:$D$3233,2,FALSE)</f>
        <v>0</v>
      </c>
      <c r="O970" s="4" t="str">
        <f>VLOOKUP(B970,imbin!$B$4:$D$3233,3,FALSE)</f>
        <v>MOVES</v>
      </c>
      <c r="P970" s="4">
        <f>IF(ISNA(VLOOKUP(B970,rampbin!$B$4:$G$1697,6,FALSE)),2,VLOOKUP(B970,rampbin!$B$4:$G$1697,6,FALSE))</f>
        <v>2</v>
      </c>
      <c r="Q970" s="4" t="str">
        <f>IF(ISNA(VLOOKUP(B970,rampbin!$B$4:$G$1697,5,FALSE)),"MOVES",VLOOKUP(B970,rampbin!$B$4:$G$1697,5,FALSE))</f>
        <v>MOVES</v>
      </c>
      <c r="R970" s="4" t="s">
        <v>1877</v>
      </c>
      <c r="S970" s="6" t="s">
        <v>2032</v>
      </c>
      <c r="T970" s="4">
        <f>VLOOKUP(B970,meanLDage!$B$3:$E$3145,4,FALSE)</f>
        <v>4</v>
      </c>
      <c r="U970" s="32">
        <f>VLOOKUP(B970,meanLDage!$B$3:$E$3145,2,FALSE)</f>
        <v>11.499193662904293</v>
      </c>
      <c r="V970" s="4" t="str">
        <f t="shared" si="106"/>
        <v>21_L_200001000_0_3_2</v>
      </c>
      <c r="W970" s="4">
        <v>21227</v>
      </c>
      <c r="X970" s="6"/>
      <c r="Y970" s="8">
        <f t="shared" si="107"/>
        <v>21227</v>
      </c>
      <c r="Z970" s="6" t="b">
        <f t="shared" si="105"/>
        <v>0</v>
      </c>
      <c r="AA970" s="6">
        <f t="shared" si="108"/>
        <v>21067</v>
      </c>
      <c r="AB970" s="4">
        <f t="shared" si="109"/>
        <v>4</v>
      </c>
      <c r="AC970" s="32">
        <f t="shared" si="110"/>
        <v>11.499193662904293</v>
      </c>
      <c r="AD970" s="4">
        <f>VLOOKUP($B970,meanLDage!$Z$3:$AC$3145,4,FALSE)</f>
        <v>3</v>
      </c>
      <c r="AE970" s="32">
        <f>VLOOKUP($B970,meanLDage!$Z$3:$AC$3145,2,FALSE)</f>
        <v>10.841909555506954</v>
      </c>
      <c r="AF970" s="6">
        <f>VLOOKUP(V970,'2017 rep county selection'!$A$1:$C$281,3,FALSE)</f>
        <v>21067</v>
      </c>
      <c r="AH970" s="9">
        <f t="shared" si="111"/>
        <v>21067</v>
      </c>
    </row>
    <row r="971" spans="1:34" ht="15.75" customHeight="1" x14ac:dyDescent="0.3">
      <c r="A971" s="4">
        <v>21</v>
      </c>
      <c r="B971" s="4">
        <v>21021</v>
      </c>
      <c r="C971" s="6" t="s">
        <v>2269</v>
      </c>
      <c r="D971" s="6" t="s">
        <v>672</v>
      </c>
      <c r="E971" s="4">
        <v>21067</v>
      </c>
      <c r="F971" s="4">
        <v>21067</v>
      </c>
      <c r="G971" s="4">
        <v>21067</v>
      </c>
      <c r="H971" s="37">
        <v>289757322</v>
      </c>
      <c r="I971" s="37">
        <v>272442796.35502398</v>
      </c>
      <c r="J971" s="37">
        <v>280434534.69164598</v>
      </c>
      <c r="K971" s="4" t="str">
        <f>VLOOKUP(B971,altitude!$B$3:$E$3232,4)</f>
        <v>L</v>
      </c>
      <c r="L971" s="4">
        <f>VLOOKUP(B971,fuelregion!$C$5:$D$3233,2,FALSE)</f>
        <v>200001000</v>
      </c>
      <c r="M971" s="4">
        <f>VLOOKUP(B971,fuelregion!$H$5:$I$3113,2,FALSE)</f>
        <v>200001000</v>
      </c>
      <c r="N971" s="4">
        <f>VLOOKUP(B971,imbin!$B$4:$D$3233,2,FALSE)</f>
        <v>0</v>
      </c>
      <c r="O971" s="4" t="str">
        <f>VLOOKUP(B971,imbin!$B$4:$D$3233,3,FALSE)</f>
        <v>MOVES</v>
      </c>
      <c r="P971" s="4">
        <f>IF(ISNA(VLOOKUP(B971,rampbin!$B$4:$G$1697,6,FALSE)),2,VLOOKUP(B971,rampbin!$B$4:$G$1697,6,FALSE))</f>
        <v>2</v>
      </c>
      <c r="Q971" s="4" t="str">
        <f>IF(ISNA(VLOOKUP(B971,rampbin!$B$4:$G$1697,5,FALSE)),"MOVES",VLOOKUP(B971,rampbin!$B$4:$G$1697,5,FALSE))</f>
        <v>MOVES</v>
      </c>
      <c r="R971" s="4" t="s">
        <v>1880</v>
      </c>
      <c r="S971" s="6" t="s">
        <v>1851</v>
      </c>
      <c r="T971" s="4">
        <f>VLOOKUP(B971,meanLDage!$B$3:$E$3145,4,FALSE)</f>
        <v>4</v>
      </c>
      <c r="U971" s="32">
        <f>VLOOKUP(B971,meanLDage!$B$3:$E$3145,2,FALSE)</f>
        <v>12.036943417160916</v>
      </c>
      <c r="V971" s="4" t="str">
        <f t="shared" si="106"/>
        <v>21_L_200001000_0_4_2</v>
      </c>
      <c r="W971" s="4">
        <v>21227</v>
      </c>
      <c r="X971" s="6"/>
      <c r="Y971" s="8">
        <f t="shared" si="107"/>
        <v>21227</v>
      </c>
      <c r="Z971" s="6" t="b">
        <f t="shared" si="105"/>
        <v>0</v>
      </c>
      <c r="AA971" s="6">
        <f t="shared" si="108"/>
        <v>21067</v>
      </c>
      <c r="AB971" s="4">
        <f t="shared" si="109"/>
        <v>4</v>
      </c>
      <c r="AC971" s="32">
        <f t="shared" si="110"/>
        <v>12.036943417160916</v>
      </c>
      <c r="AD971" s="4">
        <f>VLOOKUP($B971,meanLDage!$Z$3:$AC$3145,4,FALSE)</f>
        <v>4</v>
      </c>
      <c r="AE971" s="32">
        <f>VLOOKUP($B971,meanLDage!$Z$3:$AC$3145,2,FALSE)</f>
        <v>11.297658340355133</v>
      </c>
      <c r="AF971" s="6">
        <f>VLOOKUP(V971,'2017 rep county selection'!$A$1:$C$281,3,FALSE)</f>
        <v>21047</v>
      </c>
      <c r="AH971" s="9">
        <f t="shared" si="111"/>
        <v>21047</v>
      </c>
    </row>
    <row r="972" spans="1:34" ht="15.75" customHeight="1" x14ac:dyDescent="0.3">
      <c r="A972" s="4">
        <v>21</v>
      </c>
      <c r="B972" s="4">
        <v>21023</v>
      </c>
      <c r="C972" s="6" t="s">
        <v>2269</v>
      </c>
      <c r="D972" s="6" t="s">
        <v>673</v>
      </c>
      <c r="E972" s="4">
        <v>21235</v>
      </c>
      <c r="F972" s="4">
        <v>21235</v>
      </c>
      <c r="G972" s="4">
        <v>21235</v>
      </c>
      <c r="H972" s="37">
        <v>90135144</v>
      </c>
      <c r="I972" s="37">
        <v>88329431.332438096</v>
      </c>
      <c r="J972" s="37">
        <v>90590821.781588793</v>
      </c>
      <c r="K972" s="4" t="str">
        <f>VLOOKUP(B972,altitude!$B$3:$E$3232,4)</f>
        <v>L</v>
      </c>
      <c r="L972" s="4">
        <f>VLOOKUP(B972,fuelregion!$C$5:$D$3233,2,FALSE)</f>
        <v>200001000</v>
      </c>
      <c r="M972" s="4">
        <f>VLOOKUP(B972,fuelregion!$H$5:$I$3113,2,FALSE)</f>
        <v>200001000</v>
      </c>
      <c r="N972" s="4">
        <f>VLOOKUP(B972,imbin!$B$4:$D$3233,2,FALSE)</f>
        <v>0</v>
      </c>
      <c r="O972" s="4" t="str">
        <f>VLOOKUP(B972,imbin!$B$4:$D$3233,3,FALSE)</f>
        <v>MOVES</v>
      </c>
      <c r="P972" s="4">
        <f>IF(ISNA(VLOOKUP(B972,rampbin!$B$4:$G$1697,6,FALSE)),2,VLOOKUP(B972,rampbin!$B$4:$G$1697,6,FALSE))</f>
        <v>2</v>
      </c>
      <c r="Q972" s="4" t="str">
        <f>IF(ISNA(VLOOKUP(B972,rampbin!$B$4:$G$1697,5,FALSE)),"MOVES",VLOOKUP(B972,rampbin!$B$4:$G$1697,5,FALSE))</f>
        <v>MOVES</v>
      </c>
      <c r="R972" s="4" t="s">
        <v>1877</v>
      </c>
      <c r="S972" s="6" t="s">
        <v>2008</v>
      </c>
      <c r="T972" s="4">
        <f>VLOOKUP(B972,meanLDage!$B$3:$E$3145,4,FALSE)</f>
        <v>5</v>
      </c>
      <c r="U972" s="32">
        <f>VLOOKUP(B972,meanLDage!$B$3:$E$3145,2,FALSE)</f>
        <v>13.662840746591517</v>
      </c>
      <c r="V972" s="4" t="str">
        <f t="shared" si="106"/>
        <v>21_L_200001000_0_4_2</v>
      </c>
      <c r="W972" s="4">
        <v>21203</v>
      </c>
      <c r="X972" s="6"/>
      <c r="Y972" s="8">
        <f t="shared" si="107"/>
        <v>21203</v>
      </c>
      <c r="Z972" s="6" t="b">
        <f t="shared" si="105"/>
        <v>0</v>
      </c>
      <c r="AA972" s="6">
        <f t="shared" si="108"/>
        <v>21235</v>
      </c>
      <c r="AB972" s="4">
        <f t="shared" si="109"/>
        <v>5</v>
      </c>
      <c r="AC972" s="32">
        <f t="shared" si="110"/>
        <v>13.662840746591517</v>
      </c>
      <c r="AD972" s="4">
        <f>VLOOKUP($B972,meanLDage!$Z$3:$AC$3145,4,FALSE)</f>
        <v>4</v>
      </c>
      <c r="AE972" s="32">
        <f>VLOOKUP($B972,meanLDage!$Z$3:$AC$3145,2,FALSE)</f>
        <v>12.797291865327047</v>
      </c>
      <c r="AF972" s="6">
        <f>VLOOKUP(V972,'2017 rep county selection'!$A$1:$C$281,3,FALSE)</f>
        <v>21047</v>
      </c>
      <c r="AH972" s="9">
        <f t="shared" si="111"/>
        <v>21047</v>
      </c>
    </row>
    <row r="973" spans="1:34" ht="15.75" customHeight="1" x14ac:dyDescent="0.3">
      <c r="A973" s="4">
        <v>21</v>
      </c>
      <c r="B973" s="4">
        <v>21025</v>
      </c>
      <c r="C973" s="6" t="s">
        <v>2269</v>
      </c>
      <c r="D973" s="6" t="s">
        <v>674</v>
      </c>
      <c r="E973" s="4">
        <v>21235</v>
      </c>
      <c r="F973" s="4">
        <v>21235</v>
      </c>
      <c r="G973" s="4">
        <v>21235</v>
      </c>
      <c r="H973" s="37">
        <v>133774546</v>
      </c>
      <c r="I973" s="37">
        <v>133642395.855831</v>
      </c>
      <c r="J973" s="37">
        <v>137066803.19704399</v>
      </c>
      <c r="K973" s="4" t="str">
        <f>VLOOKUP(B973,altitude!$B$3:$E$3232,4)</f>
        <v>L</v>
      </c>
      <c r="L973" s="4">
        <f>VLOOKUP(B973,fuelregion!$C$5:$D$3233,2,FALSE)</f>
        <v>200001000</v>
      </c>
      <c r="M973" s="4">
        <f>VLOOKUP(B973,fuelregion!$H$5:$I$3113,2,FALSE)</f>
        <v>200001000</v>
      </c>
      <c r="N973" s="4">
        <f>VLOOKUP(B973,imbin!$B$4:$D$3233,2,FALSE)</f>
        <v>0</v>
      </c>
      <c r="O973" s="4" t="str">
        <f>VLOOKUP(B973,imbin!$B$4:$D$3233,3,FALSE)</f>
        <v>MOVES</v>
      </c>
      <c r="P973" s="4">
        <f>IF(ISNA(VLOOKUP(B973,rampbin!$B$4:$G$1697,6,FALSE)),2,VLOOKUP(B973,rampbin!$B$4:$G$1697,6,FALSE))</f>
        <v>2</v>
      </c>
      <c r="Q973" s="4" t="str">
        <f>IF(ISNA(VLOOKUP(B973,rampbin!$B$4:$G$1697,5,FALSE)),"MOVES",VLOOKUP(B973,rampbin!$B$4:$G$1697,5,FALSE))</f>
        <v>MOVES</v>
      </c>
      <c r="R973" s="4" t="s">
        <v>1880</v>
      </c>
      <c r="S973" s="6" t="s">
        <v>1851</v>
      </c>
      <c r="T973" s="4">
        <f>VLOOKUP(B973,meanLDage!$B$3:$E$3145,4,FALSE)</f>
        <v>5</v>
      </c>
      <c r="U973" s="32">
        <f>VLOOKUP(B973,meanLDage!$B$3:$E$3145,2,FALSE)</f>
        <v>13.658062396919657</v>
      </c>
      <c r="V973" s="4" t="str">
        <f t="shared" si="106"/>
        <v>21_L_200001000_0_4_2</v>
      </c>
      <c r="W973" s="4">
        <v>21203</v>
      </c>
      <c r="X973" s="6"/>
      <c r="Y973" s="8">
        <f t="shared" si="107"/>
        <v>21203</v>
      </c>
      <c r="Z973" s="6" t="b">
        <f t="shared" si="105"/>
        <v>0</v>
      </c>
      <c r="AA973" s="6">
        <f t="shared" si="108"/>
        <v>21235</v>
      </c>
      <c r="AB973" s="4">
        <f t="shared" si="109"/>
        <v>5</v>
      </c>
      <c r="AC973" s="32">
        <f t="shared" si="110"/>
        <v>13.658062396919657</v>
      </c>
      <c r="AD973" s="4">
        <f>VLOOKUP($B973,meanLDage!$Z$3:$AC$3145,4,FALSE)</f>
        <v>4</v>
      </c>
      <c r="AE973" s="32">
        <f>VLOOKUP($B973,meanLDage!$Z$3:$AC$3145,2,FALSE)</f>
        <v>12.823912400775894</v>
      </c>
      <c r="AF973" s="6">
        <f>VLOOKUP(V973,'2017 rep county selection'!$A$1:$C$281,3,FALSE)</f>
        <v>21047</v>
      </c>
      <c r="AH973" s="9">
        <f t="shared" si="111"/>
        <v>21047</v>
      </c>
    </row>
    <row r="974" spans="1:34" ht="15.75" customHeight="1" x14ac:dyDescent="0.3">
      <c r="A974" s="4">
        <v>21</v>
      </c>
      <c r="B974" s="4">
        <v>21027</v>
      </c>
      <c r="C974" s="6" t="s">
        <v>2269</v>
      </c>
      <c r="D974" s="6" t="s">
        <v>675</v>
      </c>
      <c r="E974" s="4">
        <v>21235</v>
      </c>
      <c r="F974" s="4">
        <v>21235</v>
      </c>
      <c r="G974" s="4">
        <v>21235</v>
      </c>
      <c r="H974" s="37">
        <v>235710605</v>
      </c>
      <c r="I974" s="37">
        <v>142756107.617428</v>
      </c>
      <c r="J974" s="37">
        <v>146437575.078206</v>
      </c>
      <c r="K974" s="4" t="str">
        <f>VLOOKUP(B974,altitude!$B$3:$E$3232,4)</f>
        <v>L</v>
      </c>
      <c r="L974" s="4">
        <f>VLOOKUP(B974,fuelregion!$C$5:$D$3233,2,FALSE)</f>
        <v>200001000</v>
      </c>
      <c r="M974" s="4">
        <f>VLOOKUP(B974,fuelregion!$H$5:$I$3113,2,FALSE)</f>
        <v>200001000</v>
      </c>
      <c r="N974" s="4">
        <f>VLOOKUP(B974,imbin!$B$4:$D$3233,2,FALSE)</f>
        <v>0</v>
      </c>
      <c r="O974" s="4" t="str">
        <f>VLOOKUP(B974,imbin!$B$4:$D$3233,3,FALSE)</f>
        <v>MOVES</v>
      </c>
      <c r="P974" s="4">
        <f>IF(ISNA(VLOOKUP(B974,rampbin!$B$4:$G$1697,6,FALSE)),2,VLOOKUP(B974,rampbin!$B$4:$G$1697,6,FALSE))</f>
        <v>2</v>
      </c>
      <c r="Q974" s="4" t="str">
        <f>IF(ISNA(VLOOKUP(B974,rampbin!$B$4:$G$1697,5,FALSE)),"MOVES",VLOOKUP(B974,rampbin!$B$4:$G$1697,5,FALSE))</f>
        <v>MOVES</v>
      </c>
      <c r="R974" s="4" t="s">
        <v>1880</v>
      </c>
      <c r="S974" s="6" t="s">
        <v>1851</v>
      </c>
      <c r="T974" s="4">
        <f>VLOOKUP(B974,meanLDage!$B$3:$E$3145,4,FALSE)</f>
        <v>5</v>
      </c>
      <c r="U974" s="32">
        <f>VLOOKUP(B974,meanLDage!$B$3:$E$3145,2,FALSE)</f>
        <v>14.061770723346779</v>
      </c>
      <c r="V974" s="4" t="str">
        <f t="shared" si="106"/>
        <v>21_L_200001000_0_5_2</v>
      </c>
      <c r="W974" s="4">
        <v>21203</v>
      </c>
      <c r="X974" s="6"/>
      <c r="Y974" s="8">
        <f t="shared" si="107"/>
        <v>21203</v>
      </c>
      <c r="Z974" s="6" t="b">
        <f t="shared" si="105"/>
        <v>0</v>
      </c>
      <c r="AA974" s="6">
        <f t="shared" si="108"/>
        <v>21235</v>
      </c>
      <c r="AB974" s="4">
        <f t="shared" si="109"/>
        <v>5</v>
      </c>
      <c r="AC974" s="32">
        <f t="shared" si="110"/>
        <v>14.061770723346779</v>
      </c>
      <c r="AD974" s="4">
        <f>VLOOKUP($B974,meanLDage!$Z$3:$AC$3145,4,FALSE)</f>
        <v>5</v>
      </c>
      <c r="AE974" s="32">
        <f>VLOOKUP($B974,meanLDage!$Z$3:$AC$3145,2,FALSE)</f>
        <v>13.091750077559057</v>
      </c>
      <c r="AF974" s="6">
        <f>VLOOKUP(V974,'2017 rep county selection'!$A$1:$C$281,3,FALSE)</f>
        <v>21011</v>
      </c>
      <c r="AH974" s="9">
        <f t="shared" si="111"/>
        <v>21011</v>
      </c>
    </row>
    <row r="975" spans="1:34" ht="15.75" customHeight="1" x14ac:dyDescent="0.3">
      <c r="A975" s="4">
        <v>21</v>
      </c>
      <c r="B975" s="4">
        <v>21029</v>
      </c>
      <c r="C975" s="6" t="s">
        <v>2269</v>
      </c>
      <c r="D975" s="6" t="s">
        <v>676</v>
      </c>
      <c r="E975" s="4">
        <v>21029</v>
      </c>
      <c r="F975" s="4">
        <v>21029</v>
      </c>
      <c r="G975" s="4">
        <v>21029</v>
      </c>
      <c r="H975" s="37">
        <v>875581797</v>
      </c>
      <c r="I975" s="37">
        <v>953602624.85374701</v>
      </c>
      <c r="J975" s="37">
        <v>981418169.22818601</v>
      </c>
      <c r="K975" s="4" t="str">
        <f>VLOOKUP(B975,altitude!$B$3:$E$3232,4)</f>
        <v>L</v>
      </c>
      <c r="L975" s="4">
        <f>VLOOKUP(B975,fuelregion!$C$5:$D$3233,2,FALSE)</f>
        <v>1470011000</v>
      </c>
      <c r="M975" s="4">
        <f>VLOOKUP(B975,fuelregion!$H$5:$I$3113,2,FALSE)</f>
        <v>1470011000</v>
      </c>
      <c r="N975" s="4">
        <f>VLOOKUP(B975,imbin!$B$4:$D$3233,2,FALSE)</f>
        <v>0</v>
      </c>
      <c r="O975" s="4" t="str">
        <f>VLOOKUP(B975,imbin!$B$4:$D$3233,3,FALSE)</f>
        <v>MOVES</v>
      </c>
      <c r="P975" s="4">
        <f>IF(ISNA(VLOOKUP(B975,rampbin!$B$4:$G$1697,6,FALSE)),2,VLOOKUP(B975,rampbin!$B$4:$G$1697,6,FALSE))</f>
        <v>2</v>
      </c>
      <c r="Q975" s="4" t="str">
        <f>IF(ISNA(VLOOKUP(B975,rampbin!$B$4:$G$1697,5,FALSE)),"MOVES",VLOOKUP(B975,rampbin!$B$4:$G$1697,5,FALSE))</f>
        <v>MOVES</v>
      </c>
      <c r="R975" s="4" t="s">
        <v>1877</v>
      </c>
      <c r="S975" s="6" t="s">
        <v>2006</v>
      </c>
      <c r="T975" s="4">
        <f>VLOOKUP(B975,meanLDage!$B$3:$E$3145,4,FALSE)</f>
        <v>4</v>
      </c>
      <c r="U975" s="32">
        <f>VLOOKUP(B975,meanLDage!$B$3:$E$3145,2,FALSE)</f>
        <v>12.120578100683215</v>
      </c>
      <c r="V975" s="4" t="str">
        <f t="shared" si="106"/>
        <v>21_L_1470011000_0_4_2</v>
      </c>
      <c r="W975" s="4">
        <v>21029</v>
      </c>
      <c r="X975" s="6"/>
      <c r="Y975" s="8">
        <f t="shared" si="107"/>
        <v>21029</v>
      </c>
      <c r="Z975" s="6" t="b">
        <f t="shared" si="105"/>
        <v>1</v>
      </c>
      <c r="AA975" s="6">
        <f t="shared" si="108"/>
        <v>21029</v>
      </c>
      <c r="AB975" s="4">
        <f t="shared" si="109"/>
        <v>4</v>
      </c>
      <c r="AC975" s="32">
        <f t="shared" si="110"/>
        <v>12.120578100683215</v>
      </c>
      <c r="AD975" s="4">
        <f>VLOOKUP($B975,meanLDage!$Z$3:$AC$3145,4,FALSE)</f>
        <v>4</v>
      </c>
      <c r="AE975" s="32">
        <f>VLOOKUP($B975,meanLDage!$Z$3:$AC$3145,2,FALSE)</f>
        <v>11.035645186459893</v>
      </c>
      <c r="AF975" s="6">
        <f>VLOOKUP(V975,'2017 rep county selection'!$A$1:$C$281,3,FALSE)</f>
        <v>21029</v>
      </c>
      <c r="AH975" s="9">
        <f t="shared" si="111"/>
        <v>21029</v>
      </c>
    </row>
    <row r="976" spans="1:34" ht="15.75" customHeight="1" x14ac:dyDescent="0.3">
      <c r="A976" s="4">
        <v>21</v>
      </c>
      <c r="B976" s="4">
        <v>21031</v>
      </c>
      <c r="C976" s="6" t="s">
        <v>2269</v>
      </c>
      <c r="D976" s="6" t="s">
        <v>13</v>
      </c>
      <c r="E976" s="4">
        <v>21235</v>
      </c>
      <c r="F976" s="4">
        <v>21235</v>
      </c>
      <c r="G976" s="4">
        <v>21235</v>
      </c>
      <c r="H976" s="37">
        <v>139275052</v>
      </c>
      <c r="I976" s="37">
        <v>154580001.18078101</v>
      </c>
      <c r="J976" s="37">
        <v>158529702.208013</v>
      </c>
      <c r="K976" s="4" t="str">
        <f>VLOOKUP(B976,altitude!$B$3:$E$3232,4)</f>
        <v>L</v>
      </c>
      <c r="L976" s="4">
        <f>VLOOKUP(B976,fuelregion!$C$5:$D$3233,2,FALSE)</f>
        <v>200001000</v>
      </c>
      <c r="M976" s="4">
        <f>VLOOKUP(B976,fuelregion!$H$5:$I$3113,2,FALSE)</f>
        <v>200001000</v>
      </c>
      <c r="N976" s="4">
        <f>VLOOKUP(B976,imbin!$B$4:$D$3233,2,FALSE)</f>
        <v>0</v>
      </c>
      <c r="O976" s="4" t="str">
        <f>VLOOKUP(B976,imbin!$B$4:$D$3233,3,FALSE)</f>
        <v>MOVES</v>
      </c>
      <c r="P976" s="4">
        <f>IF(ISNA(VLOOKUP(B976,rampbin!$B$4:$G$1697,6,FALSE)),2,VLOOKUP(B976,rampbin!$B$4:$G$1697,6,FALSE))</f>
        <v>2</v>
      </c>
      <c r="Q976" s="4" t="str">
        <f>IF(ISNA(VLOOKUP(B976,rampbin!$B$4:$G$1697,5,FALSE)),"MOVES",VLOOKUP(B976,rampbin!$B$4:$G$1697,5,FALSE))</f>
        <v>MOVES</v>
      </c>
      <c r="R976" s="4" t="s">
        <v>1877</v>
      </c>
      <c r="S976" s="6" t="s">
        <v>2030</v>
      </c>
      <c r="T976" s="4">
        <f>VLOOKUP(B976,meanLDage!$B$3:$E$3145,4,FALSE)</f>
        <v>5</v>
      </c>
      <c r="U976" s="32">
        <f>VLOOKUP(B976,meanLDage!$B$3:$E$3145,2,FALSE)</f>
        <v>13.757155597896073</v>
      </c>
      <c r="V976" s="4" t="str">
        <f t="shared" si="106"/>
        <v>21_L_200001000_0_4_2</v>
      </c>
      <c r="W976" s="4">
        <v>21203</v>
      </c>
      <c r="X976" s="6"/>
      <c r="Y976" s="8">
        <f t="shared" si="107"/>
        <v>21203</v>
      </c>
      <c r="Z976" s="6" t="b">
        <f t="shared" si="105"/>
        <v>0</v>
      </c>
      <c r="AA976" s="6">
        <f t="shared" si="108"/>
        <v>21235</v>
      </c>
      <c r="AB976" s="4">
        <f t="shared" si="109"/>
        <v>5</v>
      </c>
      <c r="AC976" s="32">
        <f t="shared" si="110"/>
        <v>13.757155597896073</v>
      </c>
      <c r="AD976" s="4">
        <f>VLOOKUP($B976,meanLDage!$Z$3:$AC$3145,4,FALSE)</f>
        <v>4</v>
      </c>
      <c r="AE976" s="32">
        <f>VLOOKUP($B976,meanLDage!$Z$3:$AC$3145,2,FALSE)</f>
        <v>12.808182237531748</v>
      </c>
      <c r="AF976" s="6">
        <f>VLOOKUP(V976,'2017 rep county selection'!$A$1:$C$281,3,FALSE)</f>
        <v>21047</v>
      </c>
      <c r="AH976" s="9">
        <f t="shared" si="111"/>
        <v>21047</v>
      </c>
    </row>
    <row r="977" spans="1:34" ht="15.75" customHeight="1" x14ac:dyDescent="0.3">
      <c r="A977" s="4">
        <v>21</v>
      </c>
      <c r="B977" s="4">
        <v>21033</v>
      </c>
      <c r="C977" s="6" t="s">
        <v>2269</v>
      </c>
      <c r="D977" s="6" t="s">
        <v>677</v>
      </c>
      <c r="E977" s="4">
        <v>21235</v>
      </c>
      <c r="F977" s="4">
        <v>21235</v>
      </c>
      <c r="G977" s="4">
        <v>21235</v>
      </c>
      <c r="H977" s="37">
        <v>152902857</v>
      </c>
      <c r="I977" s="37">
        <v>166719621.70531401</v>
      </c>
      <c r="J977" s="37">
        <v>171158928.32294399</v>
      </c>
      <c r="K977" s="4" t="str">
        <f>VLOOKUP(B977,altitude!$B$3:$E$3232,4)</f>
        <v>L</v>
      </c>
      <c r="L977" s="4">
        <f>VLOOKUP(B977,fuelregion!$C$5:$D$3233,2,FALSE)</f>
        <v>200001000</v>
      </c>
      <c r="M977" s="4">
        <f>VLOOKUP(B977,fuelregion!$H$5:$I$3113,2,FALSE)</f>
        <v>200001000</v>
      </c>
      <c r="N977" s="4">
        <f>VLOOKUP(B977,imbin!$B$4:$D$3233,2,FALSE)</f>
        <v>0</v>
      </c>
      <c r="O977" s="4" t="str">
        <f>VLOOKUP(B977,imbin!$B$4:$D$3233,3,FALSE)</f>
        <v>MOVES</v>
      </c>
      <c r="P977" s="4">
        <f>IF(ISNA(VLOOKUP(B977,rampbin!$B$4:$G$1697,6,FALSE)),2,VLOOKUP(B977,rampbin!$B$4:$G$1697,6,FALSE))</f>
        <v>2</v>
      </c>
      <c r="Q977" s="4" t="str">
        <f>IF(ISNA(VLOOKUP(B977,rampbin!$B$4:$G$1697,5,FALSE)),"MOVES",VLOOKUP(B977,rampbin!$B$4:$G$1697,5,FALSE))</f>
        <v>MOVES</v>
      </c>
      <c r="R977" s="4" t="s">
        <v>1880</v>
      </c>
      <c r="S977" s="6" t="s">
        <v>1851</v>
      </c>
      <c r="T977" s="4">
        <f>VLOOKUP(B977,meanLDage!$B$3:$E$3145,4,FALSE)</f>
        <v>4</v>
      </c>
      <c r="U977" s="32">
        <f>VLOOKUP(B977,meanLDage!$B$3:$E$3145,2,FALSE)</f>
        <v>12.951751539063832</v>
      </c>
      <c r="V977" s="4" t="str">
        <f t="shared" si="106"/>
        <v>21_L_200001000_0_4_2</v>
      </c>
      <c r="W977" s="4">
        <v>21227</v>
      </c>
      <c r="X977" s="6"/>
      <c r="Y977" s="8">
        <f t="shared" si="107"/>
        <v>21227</v>
      </c>
      <c r="Z977" s="6" t="b">
        <f t="shared" si="105"/>
        <v>0</v>
      </c>
      <c r="AA977" s="6">
        <f t="shared" si="108"/>
        <v>21235</v>
      </c>
      <c r="AB977" s="4">
        <f t="shared" si="109"/>
        <v>4</v>
      </c>
      <c r="AC977" s="32">
        <f t="shared" si="110"/>
        <v>12.951751539063832</v>
      </c>
      <c r="AD977" s="4">
        <f>VLOOKUP($B977,meanLDage!$Z$3:$AC$3145,4,FALSE)</f>
        <v>4</v>
      </c>
      <c r="AE977" s="32">
        <f>VLOOKUP($B977,meanLDage!$Z$3:$AC$3145,2,FALSE)</f>
        <v>12.230009229203922</v>
      </c>
      <c r="AF977" s="6">
        <f>VLOOKUP(V977,'2017 rep county selection'!$A$1:$C$281,3,FALSE)</f>
        <v>21047</v>
      </c>
      <c r="AH977" s="9">
        <f t="shared" si="111"/>
        <v>21047</v>
      </c>
    </row>
    <row r="978" spans="1:34" ht="15.75" customHeight="1" x14ac:dyDescent="0.3">
      <c r="A978" s="4">
        <v>21</v>
      </c>
      <c r="B978" s="4">
        <v>21035</v>
      </c>
      <c r="C978" s="6" t="s">
        <v>2269</v>
      </c>
      <c r="D978" s="6" t="s">
        <v>678</v>
      </c>
      <c r="E978" s="4">
        <v>21067</v>
      </c>
      <c r="F978" s="4">
        <v>21067</v>
      </c>
      <c r="G978" s="4">
        <v>21067</v>
      </c>
      <c r="H978" s="37">
        <v>344841667</v>
      </c>
      <c r="I978" s="37">
        <v>281007919.467053</v>
      </c>
      <c r="J978" s="37">
        <v>288935246.12000501</v>
      </c>
      <c r="K978" s="4" t="str">
        <f>VLOOKUP(B978,altitude!$B$3:$E$3232,4)</f>
        <v>L</v>
      </c>
      <c r="L978" s="4">
        <f>VLOOKUP(B978,fuelregion!$C$5:$D$3233,2,FALSE)</f>
        <v>200001000</v>
      </c>
      <c r="M978" s="4">
        <f>VLOOKUP(B978,fuelregion!$H$5:$I$3113,2,FALSE)</f>
        <v>200001000</v>
      </c>
      <c r="N978" s="4">
        <f>VLOOKUP(B978,imbin!$B$4:$D$3233,2,FALSE)</f>
        <v>0</v>
      </c>
      <c r="O978" s="4" t="str">
        <f>VLOOKUP(B978,imbin!$B$4:$D$3233,3,FALSE)</f>
        <v>MOVES</v>
      </c>
      <c r="P978" s="4">
        <f>IF(ISNA(VLOOKUP(B978,rampbin!$B$4:$G$1697,6,FALSE)),2,VLOOKUP(B978,rampbin!$B$4:$G$1697,6,FALSE))</f>
        <v>2</v>
      </c>
      <c r="Q978" s="4" t="str">
        <f>IF(ISNA(VLOOKUP(B978,rampbin!$B$4:$G$1697,5,FALSE)),"MOVES",VLOOKUP(B978,rampbin!$B$4:$G$1697,5,FALSE))</f>
        <v>MOVES</v>
      </c>
      <c r="R978" s="4" t="s">
        <v>1880</v>
      </c>
      <c r="S978" s="6" t="s">
        <v>1851</v>
      </c>
      <c r="T978" s="4">
        <f>VLOOKUP(B978,meanLDage!$B$3:$E$3145,4,FALSE)</f>
        <v>4</v>
      </c>
      <c r="U978" s="32">
        <f>VLOOKUP(B978,meanLDage!$B$3:$E$3145,2,FALSE)</f>
        <v>11.832750430403777</v>
      </c>
      <c r="V978" s="4" t="str">
        <f t="shared" si="106"/>
        <v>21_L_200001000_0_4_2</v>
      </c>
      <c r="W978" s="4">
        <v>21227</v>
      </c>
      <c r="X978" s="6"/>
      <c r="Y978" s="8">
        <f t="shared" si="107"/>
        <v>21227</v>
      </c>
      <c r="Z978" s="6" t="b">
        <f t="shared" si="105"/>
        <v>0</v>
      </c>
      <c r="AA978" s="6">
        <f t="shared" si="108"/>
        <v>21067</v>
      </c>
      <c r="AB978" s="4">
        <f t="shared" si="109"/>
        <v>4</v>
      </c>
      <c r="AC978" s="32">
        <f t="shared" si="110"/>
        <v>11.832750430403777</v>
      </c>
      <c r="AD978" s="4">
        <f>VLOOKUP($B978,meanLDage!$Z$3:$AC$3145,4,FALSE)</f>
        <v>4</v>
      </c>
      <c r="AE978" s="32">
        <f>VLOOKUP($B978,meanLDage!$Z$3:$AC$3145,2,FALSE)</f>
        <v>11.244689691312493</v>
      </c>
      <c r="AF978" s="6">
        <f>VLOOKUP(V978,'2017 rep county selection'!$A$1:$C$281,3,FALSE)</f>
        <v>21047</v>
      </c>
      <c r="AH978" s="9">
        <f t="shared" si="111"/>
        <v>21047</v>
      </c>
    </row>
    <row r="979" spans="1:34" ht="15.75" customHeight="1" x14ac:dyDescent="0.3">
      <c r="A979" s="4">
        <v>21</v>
      </c>
      <c r="B979" s="4">
        <v>21037</v>
      </c>
      <c r="C979" s="6" t="s">
        <v>2269</v>
      </c>
      <c r="D979" s="6" t="s">
        <v>679</v>
      </c>
      <c r="E979" s="4">
        <v>21117</v>
      </c>
      <c r="F979" s="4">
        <v>21117</v>
      </c>
      <c r="G979" s="4">
        <v>21117</v>
      </c>
      <c r="H979" s="37">
        <v>1017476634</v>
      </c>
      <c r="I979" s="37">
        <v>859974447.99526894</v>
      </c>
      <c r="J979" s="37">
        <v>886740625.195526</v>
      </c>
      <c r="K979" s="4" t="str">
        <f>VLOOKUP(B979,altitude!$B$3:$E$3232,4)</f>
        <v>L</v>
      </c>
      <c r="L979" s="4">
        <f>VLOOKUP(B979,fuelregion!$C$5:$D$3233,2,FALSE)</f>
        <v>1470011000</v>
      </c>
      <c r="M979" s="4">
        <f>VLOOKUP(B979,fuelregion!$H$5:$I$3113,2,FALSE)</f>
        <v>1470011000</v>
      </c>
      <c r="N979" s="4">
        <f>VLOOKUP(B979,imbin!$B$4:$D$3233,2,FALSE)</f>
        <v>0</v>
      </c>
      <c r="O979" s="4" t="str">
        <f>VLOOKUP(B979,imbin!$B$4:$D$3233,3,FALSE)</f>
        <v>MOVES</v>
      </c>
      <c r="P979" s="4">
        <f>IF(ISNA(VLOOKUP(B979,rampbin!$B$4:$G$1697,6,FALSE)),2,VLOOKUP(B979,rampbin!$B$4:$G$1697,6,FALSE))</f>
        <v>2</v>
      </c>
      <c r="Q979" s="4" t="str">
        <f>IF(ISNA(VLOOKUP(B979,rampbin!$B$4:$G$1697,5,FALSE)),"MOVES",VLOOKUP(B979,rampbin!$B$4:$G$1697,5,FALSE))</f>
        <v>MOVES</v>
      </c>
      <c r="R979" s="4" t="s">
        <v>1877</v>
      </c>
      <c r="S979" s="6" t="s">
        <v>2008</v>
      </c>
      <c r="T979" s="4">
        <f>VLOOKUP(B979,meanLDage!$B$3:$E$3145,4,FALSE)</f>
        <v>3</v>
      </c>
      <c r="U979" s="32">
        <f>VLOOKUP(B979,meanLDage!$B$3:$E$3145,2,FALSE)</f>
        <v>10.559791166066494</v>
      </c>
      <c r="V979" s="4" t="str">
        <f t="shared" si="106"/>
        <v>21_L_1470011000_0_3_2</v>
      </c>
      <c r="W979" s="4">
        <v>21117</v>
      </c>
      <c r="X979" s="6"/>
      <c r="Y979" s="8">
        <f t="shared" si="107"/>
        <v>21117</v>
      </c>
      <c r="Z979" s="6" t="b">
        <f t="shared" si="105"/>
        <v>1</v>
      </c>
      <c r="AA979" s="6">
        <f t="shared" si="108"/>
        <v>21117</v>
      </c>
      <c r="AB979" s="4">
        <f t="shared" si="109"/>
        <v>3</v>
      </c>
      <c r="AC979" s="32">
        <f t="shared" si="110"/>
        <v>10.559791166066494</v>
      </c>
      <c r="AD979" s="4">
        <f>VLOOKUP($B979,meanLDage!$Z$3:$AC$3145,4,FALSE)</f>
        <v>3</v>
      </c>
      <c r="AE979" s="32">
        <f>VLOOKUP($B979,meanLDage!$Z$3:$AC$3145,2,FALSE)</f>
        <v>9.864620670708085</v>
      </c>
      <c r="AF979" s="6">
        <f>VLOOKUP(V979,'2017 rep county selection'!$A$1:$C$281,3,FALSE)</f>
        <v>21117</v>
      </c>
      <c r="AH979" s="9">
        <f t="shared" si="111"/>
        <v>21117</v>
      </c>
    </row>
    <row r="980" spans="1:34" ht="15.75" customHeight="1" x14ac:dyDescent="0.3">
      <c r="A980" s="4">
        <v>21</v>
      </c>
      <c r="B980" s="4">
        <v>21039</v>
      </c>
      <c r="C980" s="6" t="s">
        <v>2269</v>
      </c>
      <c r="D980" s="6" t="s">
        <v>680</v>
      </c>
      <c r="E980" s="4">
        <v>21067</v>
      </c>
      <c r="F980" s="4">
        <v>21067</v>
      </c>
      <c r="G980" s="4">
        <v>21067</v>
      </c>
      <c r="H980" s="37">
        <v>63471092</v>
      </c>
      <c r="I980" s="37">
        <v>48851709.109947003</v>
      </c>
      <c r="J980" s="37">
        <v>50103779.795720801</v>
      </c>
      <c r="K980" s="4" t="str">
        <f>VLOOKUP(B980,altitude!$B$3:$E$3232,4)</f>
        <v>L</v>
      </c>
      <c r="L980" s="4">
        <f>VLOOKUP(B980,fuelregion!$C$5:$D$3233,2,FALSE)</f>
        <v>200001000</v>
      </c>
      <c r="M980" s="4">
        <f>VLOOKUP(B980,fuelregion!$H$5:$I$3113,2,FALSE)</f>
        <v>200001000</v>
      </c>
      <c r="N980" s="4">
        <f>VLOOKUP(B980,imbin!$B$4:$D$3233,2,FALSE)</f>
        <v>0</v>
      </c>
      <c r="O980" s="4" t="str">
        <f>VLOOKUP(B980,imbin!$B$4:$D$3233,3,FALSE)</f>
        <v>MOVES</v>
      </c>
      <c r="P980" s="4">
        <f>IF(ISNA(VLOOKUP(B980,rampbin!$B$4:$G$1697,6,FALSE)),2,VLOOKUP(B980,rampbin!$B$4:$G$1697,6,FALSE))</f>
        <v>2</v>
      </c>
      <c r="Q980" s="4" t="str">
        <f>IF(ISNA(VLOOKUP(B980,rampbin!$B$4:$G$1697,5,FALSE)),"MOVES",VLOOKUP(B980,rampbin!$B$4:$G$1697,5,FALSE))</f>
        <v>MOVES</v>
      </c>
      <c r="R980" s="4" t="s">
        <v>1880</v>
      </c>
      <c r="S980" s="6" t="s">
        <v>1851</v>
      </c>
      <c r="T980" s="4">
        <f>VLOOKUP(B980,meanLDage!$B$3:$E$3145,4,FALSE)</f>
        <v>4</v>
      </c>
      <c r="U980" s="32">
        <f>VLOOKUP(B980,meanLDage!$B$3:$E$3145,2,FALSE)</f>
        <v>12.161720807717728</v>
      </c>
      <c r="V980" s="4" t="str">
        <f t="shared" si="106"/>
        <v>21_L_200001000_0_4_2</v>
      </c>
      <c r="W980" s="4">
        <v>21227</v>
      </c>
      <c r="X980" s="6"/>
      <c r="Y980" s="8">
        <f t="shared" si="107"/>
        <v>21227</v>
      </c>
      <c r="Z980" s="6" t="b">
        <f t="shared" si="105"/>
        <v>0</v>
      </c>
      <c r="AA980" s="6">
        <f t="shared" si="108"/>
        <v>21067</v>
      </c>
      <c r="AB980" s="4">
        <f t="shared" si="109"/>
        <v>4</v>
      </c>
      <c r="AC980" s="32">
        <f t="shared" si="110"/>
        <v>12.161720807717728</v>
      </c>
      <c r="AD980" s="4">
        <f>VLOOKUP($B980,meanLDage!$Z$3:$AC$3145,4,FALSE)</f>
        <v>4</v>
      </c>
      <c r="AE980" s="32">
        <f>VLOOKUP($B980,meanLDage!$Z$3:$AC$3145,2,FALSE)</f>
        <v>11.641771095439822</v>
      </c>
      <c r="AF980" s="6">
        <f>VLOOKUP(V980,'2017 rep county selection'!$A$1:$C$281,3,FALSE)</f>
        <v>21047</v>
      </c>
      <c r="AH980" s="9">
        <f t="shared" si="111"/>
        <v>21047</v>
      </c>
    </row>
    <row r="981" spans="1:34" ht="15.75" customHeight="1" x14ac:dyDescent="0.3">
      <c r="A981" s="4">
        <v>21</v>
      </c>
      <c r="B981" s="4">
        <v>21041</v>
      </c>
      <c r="C981" s="6" t="s">
        <v>2269</v>
      </c>
      <c r="D981" s="6" t="s">
        <v>95</v>
      </c>
      <c r="E981" s="4">
        <v>21235</v>
      </c>
      <c r="F981" s="4">
        <v>21235</v>
      </c>
      <c r="G981" s="4">
        <v>21235</v>
      </c>
      <c r="H981" s="37">
        <v>212220721</v>
      </c>
      <c r="I981" s="37">
        <v>272854277.228652</v>
      </c>
      <c r="J981" s="37">
        <v>280013372.20289701</v>
      </c>
      <c r="K981" s="4" t="str">
        <f>VLOOKUP(B981,altitude!$B$3:$E$3232,4)</f>
        <v>L</v>
      </c>
      <c r="L981" s="4">
        <f>VLOOKUP(B981,fuelregion!$C$5:$D$3233,2,FALSE)</f>
        <v>200001000</v>
      </c>
      <c r="M981" s="4">
        <f>VLOOKUP(B981,fuelregion!$H$5:$I$3113,2,FALSE)</f>
        <v>200001000</v>
      </c>
      <c r="N981" s="4">
        <f>VLOOKUP(B981,imbin!$B$4:$D$3233,2,FALSE)</f>
        <v>0</v>
      </c>
      <c r="O981" s="4" t="str">
        <f>VLOOKUP(B981,imbin!$B$4:$D$3233,3,FALSE)</f>
        <v>MOVES</v>
      </c>
      <c r="P981" s="4">
        <f>IF(ISNA(VLOOKUP(B981,rampbin!$B$4:$G$1697,6,FALSE)),2,VLOOKUP(B981,rampbin!$B$4:$G$1697,6,FALSE))</f>
        <v>2</v>
      </c>
      <c r="Q981" s="4" t="str">
        <f>IF(ISNA(VLOOKUP(B981,rampbin!$B$4:$G$1697,5,FALSE)),"MOVES",VLOOKUP(B981,rampbin!$B$4:$G$1697,5,FALSE))</f>
        <v>MOVES</v>
      </c>
      <c r="R981" s="4" t="s">
        <v>1880</v>
      </c>
      <c r="S981" s="6" t="s">
        <v>1851</v>
      </c>
      <c r="T981" s="4">
        <f>VLOOKUP(B981,meanLDage!$B$3:$E$3145,4,FALSE)</f>
        <v>4</v>
      </c>
      <c r="U981" s="32">
        <f>VLOOKUP(B981,meanLDage!$B$3:$E$3145,2,FALSE)</f>
        <v>12.709180168346004</v>
      </c>
      <c r="V981" s="4" t="str">
        <f t="shared" si="106"/>
        <v>21_L_200001000_0_4_2</v>
      </c>
      <c r="W981" s="4">
        <v>21227</v>
      </c>
      <c r="X981" s="6"/>
      <c r="Y981" s="8">
        <f t="shared" si="107"/>
        <v>21227</v>
      </c>
      <c r="Z981" s="6" t="b">
        <f t="shared" si="105"/>
        <v>0</v>
      </c>
      <c r="AA981" s="6">
        <f t="shared" si="108"/>
        <v>21235</v>
      </c>
      <c r="AB981" s="4">
        <f t="shared" si="109"/>
        <v>4</v>
      </c>
      <c r="AC981" s="32">
        <f t="shared" si="110"/>
        <v>12.709180168346004</v>
      </c>
      <c r="AD981" s="4">
        <f>VLOOKUP($B981,meanLDage!$Z$3:$AC$3145,4,FALSE)</f>
        <v>4</v>
      </c>
      <c r="AE981" s="32">
        <f>VLOOKUP($B981,meanLDage!$Z$3:$AC$3145,2,FALSE)</f>
        <v>12.070947672147652</v>
      </c>
      <c r="AF981" s="6">
        <f>VLOOKUP(V981,'2017 rep county selection'!$A$1:$C$281,3,FALSE)</f>
        <v>21047</v>
      </c>
      <c r="AH981" s="9">
        <f t="shared" si="111"/>
        <v>21047</v>
      </c>
    </row>
    <row r="982" spans="1:34" ht="15.75" customHeight="1" x14ac:dyDescent="0.3">
      <c r="A982" s="4">
        <v>21</v>
      </c>
      <c r="B982" s="4">
        <v>21043</v>
      </c>
      <c r="C982" s="6" t="s">
        <v>2269</v>
      </c>
      <c r="D982" s="6" t="s">
        <v>681</v>
      </c>
      <c r="E982" s="4">
        <v>21235</v>
      </c>
      <c r="F982" s="4">
        <v>21235</v>
      </c>
      <c r="G982" s="4">
        <v>21235</v>
      </c>
      <c r="H982" s="37">
        <v>660670842</v>
      </c>
      <c r="I982" s="37">
        <v>358996557.263834</v>
      </c>
      <c r="J982" s="37">
        <v>368342797.22376603</v>
      </c>
      <c r="K982" s="4" t="str">
        <f>VLOOKUP(B982,altitude!$B$3:$E$3232,4)</f>
        <v>L</v>
      </c>
      <c r="L982" s="4">
        <f>VLOOKUP(B982,fuelregion!$C$5:$D$3233,2,FALSE)</f>
        <v>200001000</v>
      </c>
      <c r="M982" s="4">
        <f>VLOOKUP(B982,fuelregion!$H$5:$I$3113,2,FALSE)</f>
        <v>200001000</v>
      </c>
      <c r="N982" s="4">
        <f>VLOOKUP(B982,imbin!$B$4:$D$3233,2,FALSE)</f>
        <v>0</v>
      </c>
      <c r="O982" s="4" t="str">
        <f>VLOOKUP(B982,imbin!$B$4:$D$3233,3,FALSE)</f>
        <v>MOVES</v>
      </c>
      <c r="P982" s="4">
        <f>IF(ISNA(VLOOKUP(B982,rampbin!$B$4:$G$1697,6,FALSE)),2,VLOOKUP(B982,rampbin!$B$4:$G$1697,6,FALSE))</f>
        <v>2</v>
      </c>
      <c r="Q982" s="4" t="str">
        <f>IF(ISNA(VLOOKUP(B982,rampbin!$B$4:$G$1697,5,FALSE)),"MOVES",VLOOKUP(B982,rampbin!$B$4:$G$1697,5,FALSE))</f>
        <v>MOVES</v>
      </c>
      <c r="R982" s="4" t="s">
        <v>1880</v>
      </c>
      <c r="S982" s="6" t="s">
        <v>1851</v>
      </c>
      <c r="T982" s="4">
        <f>VLOOKUP(B982,meanLDage!$B$3:$E$3145,4,FALSE)</f>
        <v>4</v>
      </c>
      <c r="U982" s="32">
        <f>VLOOKUP(B982,meanLDage!$B$3:$E$3145,2,FALSE)</f>
        <v>12.959055633163823</v>
      </c>
      <c r="V982" s="4" t="str">
        <f t="shared" si="106"/>
        <v>21_L_200001000_0_4_2</v>
      </c>
      <c r="W982" s="4">
        <v>21227</v>
      </c>
      <c r="X982" s="6"/>
      <c r="Y982" s="8">
        <f t="shared" si="107"/>
        <v>21227</v>
      </c>
      <c r="Z982" s="6" t="b">
        <f t="shared" si="105"/>
        <v>0</v>
      </c>
      <c r="AA982" s="6">
        <f t="shared" si="108"/>
        <v>21235</v>
      </c>
      <c r="AB982" s="4">
        <f t="shared" si="109"/>
        <v>4</v>
      </c>
      <c r="AC982" s="32">
        <f t="shared" si="110"/>
        <v>12.959055633163823</v>
      </c>
      <c r="AD982" s="4">
        <f>VLOOKUP($B982,meanLDage!$Z$3:$AC$3145,4,FALSE)</f>
        <v>4</v>
      </c>
      <c r="AE982" s="32">
        <f>VLOOKUP($B982,meanLDage!$Z$3:$AC$3145,2,FALSE)</f>
        <v>12.30299328426004</v>
      </c>
      <c r="AF982" s="6">
        <f>VLOOKUP(V982,'2017 rep county selection'!$A$1:$C$281,3,FALSE)</f>
        <v>21047</v>
      </c>
      <c r="AH982" s="9">
        <f t="shared" si="111"/>
        <v>21047</v>
      </c>
    </row>
    <row r="983" spans="1:34" ht="15.75" customHeight="1" x14ac:dyDescent="0.3">
      <c r="A983" s="4">
        <v>21</v>
      </c>
      <c r="B983" s="4">
        <v>21045</v>
      </c>
      <c r="C983" s="6" t="s">
        <v>2269</v>
      </c>
      <c r="D983" s="6" t="s">
        <v>682</v>
      </c>
      <c r="E983" s="4">
        <v>21235</v>
      </c>
      <c r="F983" s="4">
        <v>21235</v>
      </c>
      <c r="G983" s="4">
        <v>21235</v>
      </c>
      <c r="H983" s="37">
        <v>171107855</v>
      </c>
      <c r="I983" s="37">
        <v>109271933.377281</v>
      </c>
      <c r="J983" s="37">
        <v>112092696.25184999</v>
      </c>
      <c r="K983" s="4" t="str">
        <f>VLOOKUP(B983,altitude!$B$3:$E$3232,4)</f>
        <v>L</v>
      </c>
      <c r="L983" s="4">
        <f>VLOOKUP(B983,fuelregion!$C$5:$D$3233,2,FALSE)</f>
        <v>200001000</v>
      </c>
      <c r="M983" s="4">
        <f>VLOOKUP(B983,fuelregion!$H$5:$I$3113,2,FALSE)</f>
        <v>200001000</v>
      </c>
      <c r="N983" s="4">
        <f>VLOOKUP(B983,imbin!$B$4:$D$3233,2,FALSE)</f>
        <v>0</v>
      </c>
      <c r="O983" s="4" t="str">
        <f>VLOOKUP(B983,imbin!$B$4:$D$3233,3,FALSE)</f>
        <v>MOVES</v>
      </c>
      <c r="P983" s="4">
        <f>IF(ISNA(VLOOKUP(B983,rampbin!$B$4:$G$1697,6,FALSE)),2,VLOOKUP(B983,rampbin!$B$4:$G$1697,6,FALSE))</f>
        <v>2</v>
      </c>
      <c r="Q983" s="4" t="str">
        <f>IF(ISNA(VLOOKUP(B983,rampbin!$B$4:$G$1697,5,FALSE)),"MOVES",VLOOKUP(B983,rampbin!$B$4:$G$1697,5,FALSE))</f>
        <v>MOVES</v>
      </c>
      <c r="R983" s="4" t="s">
        <v>1880</v>
      </c>
      <c r="S983" s="6" t="s">
        <v>1851</v>
      </c>
      <c r="T983" s="4">
        <f>VLOOKUP(B983,meanLDage!$B$3:$E$3145,4,FALSE)</f>
        <v>5</v>
      </c>
      <c r="U983" s="32">
        <f>VLOOKUP(B983,meanLDage!$B$3:$E$3145,2,FALSE)</f>
        <v>14.109996658292964</v>
      </c>
      <c r="V983" s="4" t="str">
        <f t="shared" si="106"/>
        <v>21_L_200001000_0_5_2</v>
      </c>
      <c r="W983" s="4">
        <v>21203</v>
      </c>
      <c r="X983" s="6"/>
      <c r="Y983" s="8">
        <f t="shared" si="107"/>
        <v>21203</v>
      </c>
      <c r="Z983" s="6" t="b">
        <f t="shared" si="105"/>
        <v>0</v>
      </c>
      <c r="AA983" s="6">
        <f t="shared" si="108"/>
        <v>21235</v>
      </c>
      <c r="AB983" s="4">
        <f t="shared" si="109"/>
        <v>5</v>
      </c>
      <c r="AC983" s="32">
        <f t="shared" si="110"/>
        <v>14.109996658292964</v>
      </c>
      <c r="AD983" s="4">
        <f>VLOOKUP($B983,meanLDage!$Z$3:$AC$3145,4,FALSE)</f>
        <v>5</v>
      </c>
      <c r="AE983" s="32">
        <f>VLOOKUP($B983,meanLDage!$Z$3:$AC$3145,2,FALSE)</f>
        <v>13.248071441156707</v>
      </c>
      <c r="AF983" s="6">
        <f>VLOOKUP(V983,'2017 rep county selection'!$A$1:$C$281,3,FALSE)</f>
        <v>21011</v>
      </c>
      <c r="AH983" s="9">
        <f t="shared" si="111"/>
        <v>21011</v>
      </c>
    </row>
    <row r="984" spans="1:34" ht="15.75" customHeight="1" x14ac:dyDescent="0.3">
      <c r="A984" s="4">
        <v>21</v>
      </c>
      <c r="B984" s="4">
        <v>21047</v>
      </c>
      <c r="C984" s="6" t="s">
        <v>2269</v>
      </c>
      <c r="D984" s="6" t="s">
        <v>465</v>
      </c>
      <c r="E984" s="4">
        <v>21067</v>
      </c>
      <c r="F984" s="4">
        <v>21067</v>
      </c>
      <c r="G984" s="4">
        <v>21067</v>
      </c>
      <c r="H984" s="37">
        <v>1072161965</v>
      </c>
      <c r="I984" s="37">
        <v>903643054.89395297</v>
      </c>
      <c r="J984" s="37">
        <v>928659354.98846102</v>
      </c>
      <c r="K984" s="4" t="str">
        <f>VLOOKUP(B984,altitude!$B$3:$E$3232,4)</f>
        <v>L</v>
      </c>
      <c r="L984" s="4">
        <f>VLOOKUP(B984,fuelregion!$C$5:$D$3233,2,FALSE)</f>
        <v>200001000</v>
      </c>
      <c r="M984" s="4">
        <f>VLOOKUP(B984,fuelregion!$H$5:$I$3113,2,FALSE)</f>
        <v>200001000</v>
      </c>
      <c r="N984" s="4">
        <f>VLOOKUP(B984,imbin!$B$4:$D$3233,2,FALSE)</f>
        <v>0</v>
      </c>
      <c r="O984" s="4" t="str">
        <f>VLOOKUP(B984,imbin!$B$4:$D$3233,3,FALSE)</f>
        <v>MOVES</v>
      </c>
      <c r="P984" s="4">
        <f>IF(ISNA(VLOOKUP(B984,rampbin!$B$4:$G$1697,6,FALSE)),2,VLOOKUP(B984,rampbin!$B$4:$G$1697,6,FALSE))</f>
        <v>2</v>
      </c>
      <c r="Q984" s="4" t="str">
        <f>IF(ISNA(VLOOKUP(B984,rampbin!$B$4:$G$1697,5,FALSE)),"MOVES",VLOOKUP(B984,rampbin!$B$4:$G$1697,5,FALSE))</f>
        <v>MOVES</v>
      </c>
      <c r="R984" s="4" t="s">
        <v>1877</v>
      </c>
      <c r="S984" s="6" t="s">
        <v>2033</v>
      </c>
      <c r="T984" s="4">
        <f>VLOOKUP(B984,meanLDage!$B$3:$E$3145,4,FALSE)</f>
        <v>4</v>
      </c>
      <c r="U984" s="32">
        <f>VLOOKUP(B984,meanLDage!$B$3:$E$3145,2,FALSE)</f>
        <v>11.930402853387312</v>
      </c>
      <c r="V984" s="4" t="str">
        <f t="shared" si="106"/>
        <v>21_L_200001000_0_4_2</v>
      </c>
      <c r="W984" s="4">
        <v>21227</v>
      </c>
      <c r="X984" s="6"/>
      <c r="Y984" s="8">
        <f t="shared" si="107"/>
        <v>21227</v>
      </c>
      <c r="Z984" s="6" t="b">
        <f t="shared" si="105"/>
        <v>0</v>
      </c>
      <c r="AA984" s="6">
        <f t="shared" si="108"/>
        <v>21067</v>
      </c>
      <c r="AB984" s="4">
        <f t="shared" si="109"/>
        <v>4</v>
      </c>
      <c r="AC984" s="32">
        <f t="shared" si="110"/>
        <v>11.930402853387312</v>
      </c>
      <c r="AD984" s="4">
        <f>VLOOKUP($B984,meanLDage!$Z$3:$AC$3145,4,FALSE)</f>
        <v>4</v>
      </c>
      <c r="AE984" s="32">
        <f>VLOOKUP($B984,meanLDage!$Z$3:$AC$3145,2,FALSE)</f>
        <v>11.288424129599058</v>
      </c>
      <c r="AF984" s="6">
        <f>VLOOKUP(V984,'2017 rep county selection'!$A$1:$C$281,3,FALSE)</f>
        <v>21047</v>
      </c>
      <c r="AH984" s="9">
        <f t="shared" si="111"/>
        <v>21047</v>
      </c>
    </row>
    <row r="985" spans="1:34" ht="15.75" customHeight="1" x14ac:dyDescent="0.3">
      <c r="A985" s="4">
        <v>21</v>
      </c>
      <c r="B985" s="4">
        <v>21049</v>
      </c>
      <c r="C985" s="6" t="s">
        <v>2269</v>
      </c>
      <c r="D985" s="6" t="s">
        <v>97</v>
      </c>
      <c r="E985" s="4">
        <v>21067</v>
      </c>
      <c r="F985" s="4">
        <v>21067</v>
      </c>
      <c r="G985" s="4">
        <v>21067</v>
      </c>
      <c r="H985" s="37">
        <v>571563043</v>
      </c>
      <c r="I985" s="37">
        <v>442421104.23835897</v>
      </c>
      <c r="J985" s="37">
        <v>454722721.90665501</v>
      </c>
      <c r="K985" s="4" t="str">
        <f>VLOOKUP(B985,altitude!$B$3:$E$3232,4)</f>
        <v>L</v>
      </c>
      <c r="L985" s="4">
        <f>VLOOKUP(B985,fuelregion!$C$5:$D$3233,2,FALSE)</f>
        <v>200001000</v>
      </c>
      <c r="M985" s="4">
        <f>VLOOKUP(B985,fuelregion!$H$5:$I$3113,2,FALSE)</f>
        <v>200001000</v>
      </c>
      <c r="N985" s="4">
        <f>VLOOKUP(B985,imbin!$B$4:$D$3233,2,FALSE)</f>
        <v>0</v>
      </c>
      <c r="O985" s="4" t="str">
        <f>VLOOKUP(B985,imbin!$B$4:$D$3233,3,FALSE)</f>
        <v>MOVES</v>
      </c>
      <c r="P985" s="4">
        <f>IF(ISNA(VLOOKUP(B985,rampbin!$B$4:$G$1697,6,FALSE)),2,VLOOKUP(B985,rampbin!$B$4:$G$1697,6,FALSE))</f>
        <v>2</v>
      </c>
      <c r="Q985" s="4" t="str">
        <f>IF(ISNA(VLOOKUP(B985,rampbin!$B$4:$G$1697,5,FALSE)),"MOVES",VLOOKUP(B985,rampbin!$B$4:$G$1697,5,FALSE))</f>
        <v>MOVES</v>
      </c>
      <c r="R985" s="4" t="s">
        <v>1877</v>
      </c>
      <c r="S985" s="6" t="s">
        <v>2031</v>
      </c>
      <c r="T985" s="4">
        <f>VLOOKUP(B985,meanLDage!$B$3:$E$3145,4,FALSE)</f>
        <v>4</v>
      </c>
      <c r="U985" s="32">
        <f>VLOOKUP(B985,meanLDage!$B$3:$E$3145,2,FALSE)</f>
        <v>11.698557096054639</v>
      </c>
      <c r="V985" s="4" t="str">
        <f t="shared" si="106"/>
        <v>21_L_200001000_0_3_2</v>
      </c>
      <c r="W985" s="4">
        <v>21227</v>
      </c>
      <c r="X985" s="6"/>
      <c r="Y985" s="8">
        <f t="shared" si="107"/>
        <v>21227</v>
      </c>
      <c r="Z985" s="6" t="b">
        <f t="shared" si="105"/>
        <v>0</v>
      </c>
      <c r="AA985" s="6">
        <f t="shared" si="108"/>
        <v>21067</v>
      </c>
      <c r="AB985" s="4">
        <f t="shared" si="109"/>
        <v>4</v>
      </c>
      <c r="AC985" s="32">
        <f t="shared" si="110"/>
        <v>11.698557096054639</v>
      </c>
      <c r="AD985" s="4">
        <f>VLOOKUP($B985,meanLDage!$Z$3:$AC$3145,4,FALSE)</f>
        <v>3</v>
      </c>
      <c r="AE985" s="32">
        <f>VLOOKUP($B985,meanLDage!$Z$3:$AC$3145,2,FALSE)</f>
        <v>10.891595499613434</v>
      </c>
      <c r="AF985" s="6">
        <f>VLOOKUP(V985,'2017 rep county selection'!$A$1:$C$281,3,FALSE)</f>
        <v>21067</v>
      </c>
      <c r="AH985" s="9">
        <f t="shared" si="111"/>
        <v>21067</v>
      </c>
    </row>
    <row r="986" spans="1:34" ht="15.75" customHeight="1" x14ac:dyDescent="0.3">
      <c r="A986" s="4">
        <v>21</v>
      </c>
      <c r="B986" s="4">
        <v>21051</v>
      </c>
      <c r="C986" s="6" t="s">
        <v>2269</v>
      </c>
      <c r="D986" s="6" t="s">
        <v>20</v>
      </c>
      <c r="E986" s="4">
        <v>21235</v>
      </c>
      <c r="F986" s="4">
        <v>21235</v>
      </c>
      <c r="G986" s="4">
        <v>21235</v>
      </c>
      <c r="H986" s="37">
        <v>240365473</v>
      </c>
      <c r="I986" s="37">
        <v>189480775.807982</v>
      </c>
      <c r="J986" s="37">
        <v>194344973.453495</v>
      </c>
      <c r="K986" s="4" t="str">
        <f>VLOOKUP(B986,altitude!$B$3:$E$3232,4)</f>
        <v>L</v>
      </c>
      <c r="L986" s="4">
        <f>VLOOKUP(B986,fuelregion!$C$5:$D$3233,2,FALSE)</f>
        <v>200001000</v>
      </c>
      <c r="M986" s="4">
        <f>VLOOKUP(B986,fuelregion!$H$5:$I$3113,2,FALSE)</f>
        <v>200001000</v>
      </c>
      <c r="N986" s="4">
        <f>VLOOKUP(B986,imbin!$B$4:$D$3233,2,FALSE)</f>
        <v>0</v>
      </c>
      <c r="O986" s="4" t="str">
        <f>VLOOKUP(B986,imbin!$B$4:$D$3233,3,FALSE)</f>
        <v>MOVES</v>
      </c>
      <c r="P986" s="4">
        <f>IF(ISNA(VLOOKUP(B986,rampbin!$B$4:$G$1697,6,FALSE)),2,VLOOKUP(B986,rampbin!$B$4:$G$1697,6,FALSE))</f>
        <v>2</v>
      </c>
      <c r="Q986" s="4" t="str">
        <f>IF(ISNA(VLOOKUP(B986,rampbin!$B$4:$G$1697,5,FALSE)),"MOVES",VLOOKUP(B986,rampbin!$B$4:$G$1697,5,FALSE))</f>
        <v>MOVES</v>
      </c>
      <c r="R986" s="4" t="s">
        <v>1880</v>
      </c>
      <c r="S986" s="6" t="s">
        <v>1851</v>
      </c>
      <c r="T986" s="4">
        <f>VLOOKUP(B986,meanLDage!$B$3:$E$3145,4,FALSE)</f>
        <v>5</v>
      </c>
      <c r="U986" s="32">
        <f>VLOOKUP(B986,meanLDage!$B$3:$E$3145,2,FALSE)</f>
        <v>13.412209979280888</v>
      </c>
      <c r="V986" s="4" t="str">
        <f t="shared" si="106"/>
        <v>21_L_200001000_0_4_2</v>
      </c>
      <c r="W986" s="4">
        <v>21203</v>
      </c>
      <c r="X986" s="6"/>
      <c r="Y986" s="8">
        <f t="shared" si="107"/>
        <v>21203</v>
      </c>
      <c r="Z986" s="6" t="b">
        <f t="shared" si="105"/>
        <v>0</v>
      </c>
      <c r="AA986" s="6">
        <f t="shared" si="108"/>
        <v>21235</v>
      </c>
      <c r="AB986" s="4">
        <f t="shared" si="109"/>
        <v>5</v>
      </c>
      <c r="AC986" s="32">
        <f t="shared" si="110"/>
        <v>13.412209979280888</v>
      </c>
      <c r="AD986" s="4">
        <f>VLOOKUP($B986,meanLDage!$Z$3:$AC$3145,4,FALSE)</f>
        <v>4</v>
      </c>
      <c r="AE986" s="32">
        <f>VLOOKUP($B986,meanLDage!$Z$3:$AC$3145,2,FALSE)</f>
        <v>12.718127650870199</v>
      </c>
      <c r="AF986" s="6">
        <f>VLOOKUP(V986,'2017 rep county selection'!$A$1:$C$281,3,FALSE)</f>
        <v>21047</v>
      </c>
      <c r="AH986" s="9">
        <f t="shared" si="111"/>
        <v>21047</v>
      </c>
    </row>
    <row r="987" spans="1:34" ht="15.75" customHeight="1" x14ac:dyDescent="0.3">
      <c r="A987" s="4">
        <v>21</v>
      </c>
      <c r="B987" s="4">
        <v>21053</v>
      </c>
      <c r="C987" s="6" t="s">
        <v>2269</v>
      </c>
      <c r="D987" s="6" t="s">
        <v>466</v>
      </c>
      <c r="E987" s="4">
        <v>21235</v>
      </c>
      <c r="F987" s="4">
        <v>21235</v>
      </c>
      <c r="G987" s="4">
        <v>21235</v>
      </c>
      <c r="H987" s="37">
        <v>117053540</v>
      </c>
      <c r="I987" s="37">
        <v>80666913.242236406</v>
      </c>
      <c r="J987" s="37">
        <v>82742647.936863199</v>
      </c>
      <c r="K987" s="4" t="str">
        <f>VLOOKUP(B987,altitude!$B$3:$E$3232,4)</f>
        <v>L</v>
      </c>
      <c r="L987" s="4">
        <f>VLOOKUP(B987,fuelregion!$C$5:$D$3233,2,FALSE)</f>
        <v>200001000</v>
      </c>
      <c r="M987" s="4">
        <f>VLOOKUP(B987,fuelregion!$H$5:$I$3113,2,FALSE)</f>
        <v>200001000</v>
      </c>
      <c r="N987" s="4">
        <f>VLOOKUP(B987,imbin!$B$4:$D$3233,2,FALSE)</f>
        <v>0</v>
      </c>
      <c r="O987" s="4" t="str">
        <f>VLOOKUP(B987,imbin!$B$4:$D$3233,3,FALSE)</f>
        <v>MOVES</v>
      </c>
      <c r="P987" s="4">
        <f>IF(ISNA(VLOOKUP(B987,rampbin!$B$4:$G$1697,6,FALSE)),2,VLOOKUP(B987,rampbin!$B$4:$G$1697,6,FALSE))</f>
        <v>2</v>
      </c>
      <c r="Q987" s="4" t="str">
        <f>IF(ISNA(VLOOKUP(B987,rampbin!$B$4:$G$1697,5,FALSE)),"MOVES",VLOOKUP(B987,rampbin!$B$4:$G$1697,5,FALSE))</f>
        <v>MOVES</v>
      </c>
      <c r="R987" s="4" t="s">
        <v>1880</v>
      </c>
      <c r="S987" s="6" t="s">
        <v>1851</v>
      </c>
      <c r="T987" s="4">
        <f>VLOOKUP(B987,meanLDage!$B$3:$E$3145,4,FALSE)</f>
        <v>5</v>
      </c>
      <c r="U987" s="32">
        <f>VLOOKUP(B987,meanLDage!$B$3:$E$3145,2,FALSE)</f>
        <v>14.169552043677569</v>
      </c>
      <c r="V987" s="4" t="str">
        <f t="shared" si="106"/>
        <v>21_L_200001000_0_5_2</v>
      </c>
      <c r="W987" s="4">
        <v>21203</v>
      </c>
      <c r="X987" s="6"/>
      <c r="Y987" s="8">
        <f t="shared" si="107"/>
        <v>21203</v>
      </c>
      <c r="Z987" s="6" t="b">
        <f t="shared" si="105"/>
        <v>0</v>
      </c>
      <c r="AA987" s="6">
        <f t="shared" si="108"/>
        <v>21235</v>
      </c>
      <c r="AB987" s="4">
        <f t="shared" si="109"/>
        <v>5</v>
      </c>
      <c r="AC987" s="32">
        <f t="shared" si="110"/>
        <v>14.169552043677569</v>
      </c>
      <c r="AD987" s="4">
        <f>VLOOKUP($B987,meanLDage!$Z$3:$AC$3145,4,FALSE)</f>
        <v>5</v>
      </c>
      <c r="AE987" s="32">
        <f>VLOOKUP($B987,meanLDage!$Z$3:$AC$3145,2,FALSE)</f>
        <v>13.300272114126242</v>
      </c>
      <c r="AF987" s="6">
        <f>VLOOKUP(V987,'2017 rep county selection'!$A$1:$C$281,3,FALSE)</f>
        <v>21011</v>
      </c>
      <c r="AH987" s="9">
        <f t="shared" si="111"/>
        <v>21011</v>
      </c>
    </row>
    <row r="988" spans="1:34" ht="15.75" customHeight="1" x14ac:dyDescent="0.3">
      <c r="A988" s="4">
        <v>21</v>
      </c>
      <c r="B988" s="4">
        <v>21055</v>
      </c>
      <c r="C988" s="6" t="s">
        <v>2269</v>
      </c>
      <c r="D988" s="6" t="s">
        <v>103</v>
      </c>
      <c r="E988" s="4">
        <v>21235</v>
      </c>
      <c r="F988" s="4">
        <v>21235</v>
      </c>
      <c r="G988" s="4">
        <v>21235</v>
      </c>
      <c r="H988" s="37">
        <v>69934802</v>
      </c>
      <c r="I988" s="37">
        <v>64552863.534381203</v>
      </c>
      <c r="J988" s="37">
        <v>66218558.725748301</v>
      </c>
      <c r="K988" s="4" t="str">
        <f>VLOOKUP(B988,altitude!$B$3:$E$3232,4)</f>
        <v>L</v>
      </c>
      <c r="L988" s="4">
        <f>VLOOKUP(B988,fuelregion!$C$5:$D$3233,2,FALSE)</f>
        <v>200001000</v>
      </c>
      <c r="M988" s="4">
        <f>VLOOKUP(B988,fuelregion!$H$5:$I$3113,2,FALSE)</f>
        <v>200001000</v>
      </c>
      <c r="N988" s="4">
        <f>VLOOKUP(B988,imbin!$B$4:$D$3233,2,FALSE)</f>
        <v>0</v>
      </c>
      <c r="O988" s="4" t="str">
        <f>VLOOKUP(B988,imbin!$B$4:$D$3233,3,FALSE)</f>
        <v>MOVES</v>
      </c>
      <c r="P988" s="4">
        <f>IF(ISNA(VLOOKUP(B988,rampbin!$B$4:$G$1697,6,FALSE)),2,VLOOKUP(B988,rampbin!$B$4:$G$1697,6,FALSE))</f>
        <v>2</v>
      </c>
      <c r="Q988" s="4" t="str">
        <f>IF(ISNA(VLOOKUP(B988,rampbin!$B$4:$G$1697,5,FALSE)),"MOVES",VLOOKUP(B988,rampbin!$B$4:$G$1697,5,FALSE))</f>
        <v>MOVES</v>
      </c>
      <c r="R988" s="4" t="s">
        <v>1880</v>
      </c>
      <c r="S988" s="6" t="s">
        <v>1851</v>
      </c>
      <c r="T988" s="4">
        <f>VLOOKUP(B988,meanLDage!$B$3:$E$3145,4,FALSE)</f>
        <v>5</v>
      </c>
      <c r="U988" s="32">
        <f>VLOOKUP(B988,meanLDage!$B$3:$E$3145,2,FALSE)</f>
        <v>13.588380107910952</v>
      </c>
      <c r="V988" s="4" t="str">
        <f t="shared" si="106"/>
        <v>21_L_200001000_0_4_2</v>
      </c>
      <c r="W988" s="4">
        <v>21203</v>
      </c>
      <c r="X988" s="6"/>
      <c r="Y988" s="8">
        <f t="shared" si="107"/>
        <v>21203</v>
      </c>
      <c r="Z988" s="6" t="b">
        <f t="shared" si="105"/>
        <v>0</v>
      </c>
      <c r="AA988" s="6">
        <f t="shared" si="108"/>
        <v>21235</v>
      </c>
      <c r="AB988" s="4">
        <f t="shared" si="109"/>
        <v>5</v>
      </c>
      <c r="AC988" s="32">
        <f t="shared" si="110"/>
        <v>13.588380107910952</v>
      </c>
      <c r="AD988" s="4">
        <f>VLOOKUP($B988,meanLDage!$Z$3:$AC$3145,4,FALSE)</f>
        <v>4</v>
      </c>
      <c r="AE988" s="32">
        <f>VLOOKUP($B988,meanLDage!$Z$3:$AC$3145,2,FALSE)</f>
        <v>12.79398636337017</v>
      </c>
      <c r="AF988" s="6">
        <f>VLOOKUP(V988,'2017 rep county selection'!$A$1:$C$281,3,FALSE)</f>
        <v>21047</v>
      </c>
      <c r="AH988" s="9">
        <f t="shared" si="111"/>
        <v>21047</v>
      </c>
    </row>
    <row r="989" spans="1:34" ht="15.75" customHeight="1" x14ac:dyDescent="0.3">
      <c r="A989" s="4">
        <v>21</v>
      </c>
      <c r="B989" s="4">
        <v>21057</v>
      </c>
      <c r="C989" s="6" t="s">
        <v>2269</v>
      </c>
      <c r="D989" s="6" t="s">
        <v>468</v>
      </c>
      <c r="E989" s="4">
        <v>21235</v>
      </c>
      <c r="F989" s="4">
        <v>21235</v>
      </c>
      <c r="G989" s="4">
        <v>21235</v>
      </c>
      <c r="H989" s="37">
        <v>52683303</v>
      </c>
      <c r="I989" s="37">
        <v>59690149.5532014</v>
      </c>
      <c r="J989" s="37">
        <v>61222786.420193702</v>
      </c>
      <c r="K989" s="4" t="str">
        <f>VLOOKUP(B989,altitude!$B$3:$E$3232,4)</f>
        <v>L</v>
      </c>
      <c r="L989" s="4">
        <f>VLOOKUP(B989,fuelregion!$C$5:$D$3233,2,FALSE)</f>
        <v>200001000</v>
      </c>
      <c r="M989" s="4">
        <f>VLOOKUP(B989,fuelregion!$H$5:$I$3113,2,FALSE)</f>
        <v>200001000</v>
      </c>
      <c r="N989" s="4">
        <f>VLOOKUP(B989,imbin!$B$4:$D$3233,2,FALSE)</f>
        <v>0</v>
      </c>
      <c r="O989" s="4" t="str">
        <f>VLOOKUP(B989,imbin!$B$4:$D$3233,3,FALSE)</f>
        <v>MOVES</v>
      </c>
      <c r="P989" s="4">
        <f>IF(ISNA(VLOOKUP(B989,rampbin!$B$4:$G$1697,6,FALSE)),2,VLOOKUP(B989,rampbin!$B$4:$G$1697,6,FALSE))</f>
        <v>2</v>
      </c>
      <c r="Q989" s="4" t="str">
        <f>IF(ISNA(VLOOKUP(B989,rampbin!$B$4:$G$1697,5,FALSE)),"MOVES",VLOOKUP(B989,rampbin!$B$4:$G$1697,5,FALSE))</f>
        <v>MOVES</v>
      </c>
      <c r="R989" s="4" t="s">
        <v>1880</v>
      </c>
      <c r="S989" s="6" t="s">
        <v>1851</v>
      </c>
      <c r="T989" s="4">
        <f>VLOOKUP(B989,meanLDage!$B$3:$E$3145,4,FALSE)</f>
        <v>5</v>
      </c>
      <c r="U989" s="32">
        <f>VLOOKUP(B989,meanLDage!$B$3:$E$3145,2,FALSE)</f>
        <v>13.953832362468649</v>
      </c>
      <c r="V989" s="4" t="str">
        <f t="shared" si="106"/>
        <v>21_L_200001000_0_5_2</v>
      </c>
      <c r="W989" s="4">
        <v>21203</v>
      </c>
      <c r="X989" s="6"/>
      <c r="Y989" s="8">
        <f t="shared" si="107"/>
        <v>21203</v>
      </c>
      <c r="Z989" s="6" t="b">
        <f t="shared" si="105"/>
        <v>0</v>
      </c>
      <c r="AA989" s="6">
        <f t="shared" si="108"/>
        <v>21235</v>
      </c>
      <c r="AB989" s="4">
        <f t="shared" si="109"/>
        <v>5</v>
      </c>
      <c r="AC989" s="32">
        <f t="shared" si="110"/>
        <v>13.953832362468649</v>
      </c>
      <c r="AD989" s="4">
        <f>VLOOKUP($B989,meanLDage!$Z$3:$AC$3145,4,FALSE)</f>
        <v>5</v>
      </c>
      <c r="AE989" s="32">
        <f>VLOOKUP($B989,meanLDage!$Z$3:$AC$3145,2,FALSE)</f>
        <v>13.09078153612661</v>
      </c>
      <c r="AF989" s="6">
        <f>VLOOKUP(V989,'2017 rep county selection'!$A$1:$C$281,3,FALSE)</f>
        <v>21011</v>
      </c>
      <c r="AH989" s="9">
        <f t="shared" si="111"/>
        <v>21011</v>
      </c>
    </row>
    <row r="990" spans="1:34" ht="15.75" customHeight="1" x14ac:dyDescent="0.3">
      <c r="A990" s="4">
        <v>21</v>
      </c>
      <c r="B990" s="4">
        <v>21059</v>
      </c>
      <c r="C990" s="6" t="s">
        <v>2269</v>
      </c>
      <c r="D990" s="6" t="s">
        <v>516</v>
      </c>
      <c r="E990" s="4">
        <v>21067</v>
      </c>
      <c r="F990" s="4">
        <v>21067</v>
      </c>
      <c r="G990" s="4">
        <v>21067</v>
      </c>
      <c r="H990" s="37">
        <v>785995873</v>
      </c>
      <c r="I990" s="37">
        <v>842423896.23189497</v>
      </c>
      <c r="J990" s="37">
        <v>867289316.57175004</v>
      </c>
      <c r="K990" s="4" t="str">
        <f>VLOOKUP(B990,altitude!$B$3:$E$3232,4)</f>
        <v>L</v>
      </c>
      <c r="L990" s="4">
        <f>VLOOKUP(B990,fuelregion!$C$5:$D$3233,2,FALSE)</f>
        <v>200001000</v>
      </c>
      <c r="M990" s="4">
        <f>VLOOKUP(B990,fuelregion!$H$5:$I$3113,2,FALSE)</f>
        <v>200001000</v>
      </c>
      <c r="N990" s="4">
        <f>VLOOKUP(B990,imbin!$B$4:$D$3233,2,FALSE)</f>
        <v>0</v>
      </c>
      <c r="O990" s="4" t="str">
        <f>VLOOKUP(B990,imbin!$B$4:$D$3233,3,FALSE)</f>
        <v>MOVES</v>
      </c>
      <c r="P990" s="4">
        <f>IF(ISNA(VLOOKUP(B990,rampbin!$B$4:$G$1697,6,FALSE)),2,VLOOKUP(B990,rampbin!$B$4:$G$1697,6,FALSE))</f>
        <v>2</v>
      </c>
      <c r="Q990" s="4" t="str">
        <f>IF(ISNA(VLOOKUP(B990,rampbin!$B$4:$G$1697,5,FALSE)),"MOVES",VLOOKUP(B990,rampbin!$B$4:$G$1697,5,FALSE))</f>
        <v>MOVES</v>
      </c>
      <c r="R990" s="4" t="s">
        <v>1877</v>
      </c>
      <c r="S990" s="6" t="s">
        <v>2034</v>
      </c>
      <c r="T990" s="4">
        <f>VLOOKUP(B990,meanLDage!$B$3:$E$3145,4,FALSE)</f>
        <v>4</v>
      </c>
      <c r="U990" s="32">
        <f>VLOOKUP(B990,meanLDage!$B$3:$E$3145,2,FALSE)</f>
        <v>11.871605541256454</v>
      </c>
      <c r="V990" s="4" t="str">
        <f t="shared" si="106"/>
        <v>21_L_200001000_0_4_2</v>
      </c>
      <c r="W990" s="4">
        <v>21227</v>
      </c>
      <c r="X990" s="6"/>
      <c r="Y990" s="8">
        <f t="shared" si="107"/>
        <v>21227</v>
      </c>
      <c r="Z990" s="6" t="b">
        <f t="shared" si="105"/>
        <v>0</v>
      </c>
      <c r="AA990" s="6">
        <f t="shared" si="108"/>
        <v>21067</v>
      </c>
      <c r="AB990" s="4">
        <f t="shared" si="109"/>
        <v>4</v>
      </c>
      <c r="AC990" s="32">
        <f t="shared" si="110"/>
        <v>11.871605541256454</v>
      </c>
      <c r="AD990" s="4">
        <f>VLOOKUP($B990,meanLDage!$Z$3:$AC$3145,4,FALSE)</f>
        <v>4</v>
      </c>
      <c r="AE990" s="32">
        <f>VLOOKUP($B990,meanLDage!$Z$3:$AC$3145,2,FALSE)</f>
        <v>11.168585551331079</v>
      </c>
      <c r="AF990" s="6">
        <f>VLOOKUP(V990,'2017 rep county selection'!$A$1:$C$281,3,FALSE)</f>
        <v>21047</v>
      </c>
      <c r="AH990" s="9">
        <f t="shared" si="111"/>
        <v>21047</v>
      </c>
    </row>
    <row r="991" spans="1:34" ht="15.75" customHeight="1" x14ac:dyDescent="0.3">
      <c r="A991" s="4">
        <v>21</v>
      </c>
      <c r="B991" s="4">
        <v>21061</v>
      </c>
      <c r="C991" s="6" t="s">
        <v>2269</v>
      </c>
      <c r="D991" s="6" t="s">
        <v>683</v>
      </c>
      <c r="E991" s="4">
        <v>21235</v>
      </c>
      <c r="F991" s="4">
        <v>21235</v>
      </c>
      <c r="G991" s="4">
        <v>21235</v>
      </c>
      <c r="H991" s="37">
        <v>124670944</v>
      </c>
      <c r="I991" s="37">
        <v>112253942.006935</v>
      </c>
      <c r="J991" s="37">
        <v>115133455.624052</v>
      </c>
      <c r="K991" s="4" t="str">
        <f>VLOOKUP(B991,altitude!$B$3:$E$3232,4)</f>
        <v>L</v>
      </c>
      <c r="L991" s="4">
        <f>VLOOKUP(B991,fuelregion!$C$5:$D$3233,2,FALSE)</f>
        <v>200001000</v>
      </c>
      <c r="M991" s="4">
        <f>VLOOKUP(B991,fuelregion!$H$5:$I$3113,2,FALSE)</f>
        <v>200001000</v>
      </c>
      <c r="N991" s="4">
        <f>VLOOKUP(B991,imbin!$B$4:$D$3233,2,FALSE)</f>
        <v>0</v>
      </c>
      <c r="O991" s="4" t="str">
        <f>VLOOKUP(B991,imbin!$B$4:$D$3233,3,FALSE)</f>
        <v>MOVES</v>
      </c>
      <c r="P991" s="4">
        <f>IF(ISNA(VLOOKUP(B991,rampbin!$B$4:$G$1697,6,FALSE)),2,VLOOKUP(B991,rampbin!$B$4:$G$1697,6,FALSE))</f>
        <v>2</v>
      </c>
      <c r="Q991" s="4" t="str">
        <f>IF(ISNA(VLOOKUP(B991,rampbin!$B$4:$G$1697,5,FALSE)),"MOVES",VLOOKUP(B991,rampbin!$B$4:$G$1697,5,FALSE))</f>
        <v>MOVES</v>
      </c>
      <c r="R991" s="4" t="s">
        <v>1877</v>
      </c>
      <c r="S991" s="6" t="s">
        <v>2030</v>
      </c>
      <c r="T991" s="4">
        <f>VLOOKUP(B991,meanLDage!$B$3:$E$3145,4,FALSE)</f>
        <v>5</v>
      </c>
      <c r="U991" s="32">
        <f>VLOOKUP(B991,meanLDage!$B$3:$E$3145,2,FALSE)</f>
        <v>13.84591623520936</v>
      </c>
      <c r="V991" s="4" t="str">
        <f t="shared" si="106"/>
        <v>21_L_200001000_0_4_2</v>
      </c>
      <c r="W991" s="4">
        <v>21203</v>
      </c>
      <c r="X991" s="6"/>
      <c r="Y991" s="8">
        <f t="shared" si="107"/>
        <v>21203</v>
      </c>
      <c r="Z991" s="6" t="b">
        <f t="shared" si="105"/>
        <v>0</v>
      </c>
      <c r="AA991" s="6">
        <f t="shared" si="108"/>
        <v>21235</v>
      </c>
      <c r="AB991" s="4">
        <f t="shared" si="109"/>
        <v>5</v>
      </c>
      <c r="AC991" s="32">
        <f t="shared" si="110"/>
        <v>13.84591623520936</v>
      </c>
      <c r="AD991" s="4">
        <f>VLOOKUP($B991,meanLDage!$Z$3:$AC$3145,4,FALSE)</f>
        <v>4</v>
      </c>
      <c r="AE991" s="32">
        <f>VLOOKUP($B991,meanLDage!$Z$3:$AC$3145,2,FALSE)</f>
        <v>12.850348230714278</v>
      </c>
      <c r="AF991" s="6">
        <f>VLOOKUP(V991,'2017 rep county selection'!$A$1:$C$281,3,FALSE)</f>
        <v>21047</v>
      </c>
      <c r="AH991" s="9">
        <f t="shared" si="111"/>
        <v>21047</v>
      </c>
    </row>
    <row r="992" spans="1:34" ht="15.75" customHeight="1" x14ac:dyDescent="0.3">
      <c r="A992" s="4">
        <v>21</v>
      </c>
      <c r="B992" s="4">
        <v>21063</v>
      </c>
      <c r="C992" s="6" t="s">
        <v>2269</v>
      </c>
      <c r="D992" s="6" t="s">
        <v>684</v>
      </c>
      <c r="E992" s="4">
        <v>21235</v>
      </c>
      <c r="F992" s="4">
        <v>21235</v>
      </c>
      <c r="G992" s="4">
        <v>21235</v>
      </c>
      <c r="H992" s="37">
        <v>67440770</v>
      </c>
      <c r="I992" s="37">
        <v>36354816.431292497</v>
      </c>
      <c r="J992" s="37">
        <v>37303374.579752199</v>
      </c>
      <c r="K992" s="4" t="str">
        <f>VLOOKUP(B992,altitude!$B$3:$E$3232,4)</f>
        <v>L</v>
      </c>
      <c r="L992" s="4">
        <f>VLOOKUP(B992,fuelregion!$C$5:$D$3233,2,FALSE)</f>
        <v>200001000</v>
      </c>
      <c r="M992" s="4">
        <f>VLOOKUP(B992,fuelregion!$H$5:$I$3113,2,FALSE)</f>
        <v>200001000</v>
      </c>
      <c r="N992" s="4">
        <f>VLOOKUP(B992,imbin!$B$4:$D$3233,2,FALSE)</f>
        <v>0</v>
      </c>
      <c r="O992" s="4" t="str">
        <f>VLOOKUP(B992,imbin!$B$4:$D$3233,3,FALSE)</f>
        <v>MOVES</v>
      </c>
      <c r="P992" s="4">
        <f>IF(ISNA(VLOOKUP(B992,rampbin!$B$4:$G$1697,6,FALSE)),2,VLOOKUP(B992,rampbin!$B$4:$G$1697,6,FALSE))</f>
        <v>2</v>
      </c>
      <c r="Q992" s="4" t="str">
        <f>IF(ISNA(VLOOKUP(B992,rampbin!$B$4:$G$1697,5,FALSE)),"MOVES",VLOOKUP(B992,rampbin!$B$4:$G$1697,5,FALSE))</f>
        <v>MOVES</v>
      </c>
      <c r="R992" s="4" t="s">
        <v>1880</v>
      </c>
      <c r="S992" s="6" t="s">
        <v>1851</v>
      </c>
      <c r="T992" s="4">
        <f>VLOOKUP(B992,meanLDage!$B$3:$E$3145,4,FALSE)</f>
        <v>5</v>
      </c>
      <c r="U992" s="32">
        <f>VLOOKUP(B992,meanLDage!$B$3:$E$3145,2,FALSE)</f>
        <v>13.904794520339992</v>
      </c>
      <c r="V992" s="4" t="str">
        <f t="shared" si="106"/>
        <v>21_L_200001000_0_5_2</v>
      </c>
      <c r="W992" s="4">
        <v>21203</v>
      </c>
      <c r="X992" s="6"/>
      <c r="Y992" s="8">
        <f t="shared" si="107"/>
        <v>21203</v>
      </c>
      <c r="Z992" s="6" t="b">
        <f t="shared" si="105"/>
        <v>0</v>
      </c>
      <c r="AA992" s="6">
        <f t="shared" si="108"/>
        <v>21235</v>
      </c>
      <c r="AB992" s="4">
        <f t="shared" si="109"/>
        <v>5</v>
      </c>
      <c r="AC992" s="32">
        <f t="shared" si="110"/>
        <v>13.904794520339992</v>
      </c>
      <c r="AD992" s="4">
        <f>VLOOKUP($B992,meanLDage!$Z$3:$AC$3145,4,FALSE)</f>
        <v>5</v>
      </c>
      <c r="AE992" s="32">
        <f>VLOOKUP($B992,meanLDage!$Z$3:$AC$3145,2,FALSE)</f>
        <v>13.249060487346064</v>
      </c>
      <c r="AF992" s="6">
        <f>VLOOKUP(V992,'2017 rep county selection'!$A$1:$C$281,3,FALSE)</f>
        <v>21011</v>
      </c>
      <c r="AH992" s="9">
        <f t="shared" si="111"/>
        <v>21011</v>
      </c>
    </row>
    <row r="993" spans="1:34" ht="15.75" customHeight="1" x14ac:dyDescent="0.3">
      <c r="A993" s="4">
        <v>21</v>
      </c>
      <c r="B993" s="4">
        <v>21065</v>
      </c>
      <c r="C993" s="6" t="s">
        <v>2269</v>
      </c>
      <c r="D993" s="6" t="s">
        <v>685</v>
      </c>
      <c r="E993" s="4">
        <v>21235</v>
      </c>
      <c r="F993" s="4">
        <v>21235</v>
      </c>
      <c r="G993" s="4">
        <v>21235</v>
      </c>
      <c r="H993" s="37">
        <v>88974461</v>
      </c>
      <c r="I993" s="37">
        <v>98449820.031574801</v>
      </c>
      <c r="J993" s="37">
        <v>100991775.19212399</v>
      </c>
      <c r="K993" s="4" t="str">
        <f>VLOOKUP(B993,altitude!$B$3:$E$3232,4)</f>
        <v>L</v>
      </c>
      <c r="L993" s="4">
        <f>VLOOKUP(B993,fuelregion!$C$5:$D$3233,2,FALSE)</f>
        <v>200001000</v>
      </c>
      <c r="M993" s="4">
        <f>VLOOKUP(B993,fuelregion!$H$5:$I$3113,2,FALSE)</f>
        <v>200001000</v>
      </c>
      <c r="N993" s="4">
        <f>VLOOKUP(B993,imbin!$B$4:$D$3233,2,FALSE)</f>
        <v>0</v>
      </c>
      <c r="O993" s="4" t="str">
        <f>VLOOKUP(B993,imbin!$B$4:$D$3233,3,FALSE)</f>
        <v>MOVES</v>
      </c>
      <c r="P993" s="4">
        <f>IF(ISNA(VLOOKUP(B993,rampbin!$B$4:$G$1697,6,FALSE)),2,VLOOKUP(B993,rampbin!$B$4:$G$1697,6,FALSE))</f>
        <v>2</v>
      </c>
      <c r="Q993" s="4" t="str">
        <f>IF(ISNA(VLOOKUP(B993,rampbin!$B$4:$G$1697,5,FALSE)),"MOVES",VLOOKUP(B993,rampbin!$B$4:$G$1697,5,FALSE))</f>
        <v>MOVES</v>
      </c>
      <c r="R993" s="4" t="s">
        <v>1880</v>
      </c>
      <c r="S993" s="6" t="s">
        <v>1851</v>
      </c>
      <c r="T993" s="4">
        <f>VLOOKUP(B993,meanLDage!$B$3:$E$3145,4,FALSE)</f>
        <v>5</v>
      </c>
      <c r="U993" s="32">
        <f>VLOOKUP(B993,meanLDage!$B$3:$E$3145,2,FALSE)</f>
        <v>14.061103478683764</v>
      </c>
      <c r="V993" s="4" t="str">
        <f t="shared" si="106"/>
        <v>21_L_200001000_0_5_2</v>
      </c>
      <c r="W993" s="4">
        <v>21203</v>
      </c>
      <c r="X993" s="6"/>
      <c r="Y993" s="8">
        <f t="shared" si="107"/>
        <v>21203</v>
      </c>
      <c r="Z993" s="6" t="b">
        <f t="shared" si="105"/>
        <v>0</v>
      </c>
      <c r="AA993" s="6">
        <f t="shared" si="108"/>
        <v>21235</v>
      </c>
      <c r="AB993" s="4">
        <f t="shared" si="109"/>
        <v>5</v>
      </c>
      <c r="AC993" s="32">
        <f t="shared" si="110"/>
        <v>14.061103478683764</v>
      </c>
      <c r="AD993" s="4">
        <f>VLOOKUP($B993,meanLDage!$Z$3:$AC$3145,4,FALSE)</f>
        <v>5</v>
      </c>
      <c r="AE993" s="32">
        <f>VLOOKUP($B993,meanLDage!$Z$3:$AC$3145,2,FALSE)</f>
        <v>13.224089970919406</v>
      </c>
      <c r="AF993" s="6">
        <f>VLOOKUP(V993,'2017 rep county selection'!$A$1:$C$281,3,FALSE)</f>
        <v>21011</v>
      </c>
      <c r="AH993" s="9">
        <f t="shared" si="111"/>
        <v>21011</v>
      </c>
    </row>
    <row r="994" spans="1:34" ht="15.75" customHeight="1" x14ac:dyDescent="0.3">
      <c r="A994" s="4">
        <v>21</v>
      </c>
      <c r="B994" s="4">
        <v>21067</v>
      </c>
      <c r="C994" s="6" t="s">
        <v>2269</v>
      </c>
      <c r="D994" s="6" t="s">
        <v>35</v>
      </c>
      <c r="E994" s="4">
        <v>21067</v>
      </c>
      <c r="F994" s="4">
        <v>21067</v>
      </c>
      <c r="G994" s="4">
        <v>21067</v>
      </c>
      <c r="H994" s="37">
        <v>2565070212</v>
      </c>
      <c r="I994" s="37">
        <v>3090876555.0113001</v>
      </c>
      <c r="J994" s="37">
        <v>3185017169.0012698</v>
      </c>
      <c r="K994" s="4" t="str">
        <f>VLOOKUP(B994,altitude!$B$3:$E$3232,4)</f>
        <v>L</v>
      </c>
      <c r="L994" s="4">
        <f>VLOOKUP(B994,fuelregion!$C$5:$D$3233,2,FALSE)</f>
        <v>200001000</v>
      </c>
      <c r="M994" s="4">
        <f>VLOOKUP(B994,fuelregion!$H$5:$I$3113,2,FALSE)</f>
        <v>200001000</v>
      </c>
      <c r="N994" s="4">
        <f>VLOOKUP(B994,imbin!$B$4:$D$3233,2,FALSE)</f>
        <v>0</v>
      </c>
      <c r="O994" s="4" t="str">
        <f>VLOOKUP(B994,imbin!$B$4:$D$3233,3,FALSE)</f>
        <v>MOVES</v>
      </c>
      <c r="P994" s="4">
        <f>IF(ISNA(VLOOKUP(B994,rampbin!$B$4:$G$1697,6,FALSE)),2,VLOOKUP(B994,rampbin!$B$4:$G$1697,6,FALSE))</f>
        <v>2</v>
      </c>
      <c r="Q994" s="4" t="str">
        <f>IF(ISNA(VLOOKUP(B994,rampbin!$B$4:$G$1697,5,FALSE)),"MOVES",VLOOKUP(B994,rampbin!$B$4:$G$1697,5,FALSE))</f>
        <v>MOVES</v>
      </c>
      <c r="R994" s="4" t="s">
        <v>1877</v>
      </c>
      <c r="S994" s="6" t="s">
        <v>2031</v>
      </c>
      <c r="T994" s="4">
        <f>VLOOKUP(B994,meanLDage!$B$3:$E$3145,4,FALSE)</f>
        <v>3</v>
      </c>
      <c r="U994" s="32">
        <f>VLOOKUP(B994,meanLDage!$B$3:$E$3145,2,FALSE)</f>
        <v>9.9939731228675797</v>
      </c>
      <c r="V994" s="4" t="str">
        <f t="shared" si="106"/>
        <v>21_L_200001000_0_3_2</v>
      </c>
      <c r="W994" s="4">
        <v>21067</v>
      </c>
      <c r="X994" s="6"/>
      <c r="Y994" s="8">
        <f t="shared" si="107"/>
        <v>21067</v>
      </c>
      <c r="Z994" s="6" t="b">
        <f t="shared" si="105"/>
        <v>1</v>
      </c>
      <c r="AA994" s="6">
        <f t="shared" si="108"/>
        <v>21067</v>
      </c>
      <c r="AB994" s="4">
        <f t="shared" si="109"/>
        <v>3</v>
      </c>
      <c r="AC994" s="32">
        <f t="shared" si="110"/>
        <v>9.9939731228675797</v>
      </c>
      <c r="AD994" s="4">
        <f>VLOOKUP($B994,meanLDage!$Z$3:$AC$3145,4,FALSE)</f>
        <v>3</v>
      </c>
      <c r="AE994" s="32">
        <f>VLOOKUP($B994,meanLDage!$Z$3:$AC$3145,2,FALSE)</f>
        <v>9.4484513877151883</v>
      </c>
      <c r="AF994" s="6">
        <f>VLOOKUP(V994,'2017 rep county selection'!$A$1:$C$281,3,FALSE)</f>
        <v>21067</v>
      </c>
      <c r="AH994" s="9">
        <f t="shared" si="111"/>
        <v>21067</v>
      </c>
    </row>
    <row r="995" spans="1:34" ht="15.75" customHeight="1" x14ac:dyDescent="0.3">
      <c r="A995" s="4">
        <v>21</v>
      </c>
      <c r="B995" s="4">
        <v>21069</v>
      </c>
      <c r="C995" s="6" t="s">
        <v>2269</v>
      </c>
      <c r="D995" s="6" t="s">
        <v>686</v>
      </c>
      <c r="E995" s="4">
        <v>21235</v>
      </c>
      <c r="F995" s="4">
        <v>21235</v>
      </c>
      <c r="G995" s="4">
        <v>21235</v>
      </c>
      <c r="H995" s="37">
        <v>147361218</v>
      </c>
      <c r="I995" s="37">
        <v>117668416.00148401</v>
      </c>
      <c r="J995" s="37">
        <v>120695077.881717</v>
      </c>
      <c r="K995" s="4" t="str">
        <f>VLOOKUP(B995,altitude!$B$3:$E$3232,4)</f>
        <v>L</v>
      </c>
      <c r="L995" s="4">
        <f>VLOOKUP(B995,fuelregion!$C$5:$D$3233,2,FALSE)</f>
        <v>200001000</v>
      </c>
      <c r="M995" s="4">
        <f>VLOOKUP(B995,fuelregion!$H$5:$I$3113,2,FALSE)</f>
        <v>200001000</v>
      </c>
      <c r="N995" s="4">
        <f>VLOOKUP(B995,imbin!$B$4:$D$3233,2,FALSE)</f>
        <v>0</v>
      </c>
      <c r="O995" s="4" t="str">
        <f>VLOOKUP(B995,imbin!$B$4:$D$3233,3,FALSE)</f>
        <v>MOVES</v>
      </c>
      <c r="P995" s="4">
        <f>IF(ISNA(VLOOKUP(B995,rampbin!$B$4:$G$1697,6,FALSE)),2,VLOOKUP(B995,rampbin!$B$4:$G$1697,6,FALSE))</f>
        <v>2</v>
      </c>
      <c r="Q995" s="4" t="str">
        <f>IF(ISNA(VLOOKUP(B995,rampbin!$B$4:$G$1697,5,FALSE)),"MOVES",VLOOKUP(B995,rampbin!$B$4:$G$1697,5,FALSE))</f>
        <v>MOVES</v>
      </c>
      <c r="R995" s="4" t="s">
        <v>1880</v>
      </c>
      <c r="S995" s="6" t="s">
        <v>1851</v>
      </c>
      <c r="T995" s="4">
        <f>VLOOKUP(B995,meanLDage!$B$3:$E$3145,4,FALSE)</f>
        <v>4</v>
      </c>
      <c r="U995" s="32">
        <f>VLOOKUP(B995,meanLDage!$B$3:$E$3145,2,FALSE)</f>
        <v>12.968394438651734</v>
      </c>
      <c r="V995" s="4" t="str">
        <f t="shared" si="106"/>
        <v>21_L_200001000_0_4_2</v>
      </c>
      <c r="W995" s="4">
        <v>21227</v>
      </c>
      <c r="X995" s="6"/>
      <c r="Y995" s="8">
        <f t="shared" si="107"/>
        <v>21227</v>
      </c>
      <c r="Z995" s="6" t="b">
        <f t="shared" si="105"/>
        <v>0</v>
      </c>
      <c r="AA995" s="6">
        <f t="shared" si="108"/>
        <v>21235</v>
      </c>
      <c r="AB995" s="4">
        <f t="shared" si="109"/>
        <v>4</v>
      </c>
      <c r="AC995" s="32">
        <f t="shared" si="110"/>
        <v>12.968394438651734</v>
      </c>
      <c r="AD995" s="4">
        <f>VLOOKUP($B995,meanLDage!$Z$3:$AC$3145,4,FALSE)</f>
        <v>4</v>
      </c>
      <c r="AE995" s="32">
        <f>VLOOKUP($B995,meanLDage!$Z$3:$AC$3145,2,FALSE)</f>
        <v>12.292336132532194</v>
      </c>
      <c r="AF995" s="6">
        <f>VLOOKUP(V995,'2017 rep county selection'!$A$1:$C$281,3,FALSE)</f>
        <v>21047</v>
      </c>
      <c r="AH995" s="9">
        <f t="shared" si="111"/>
        <v>21047</v>
      </c>
    </row>
    <row r="996" spans="1:34" ht="15.75" customHeight="1" x14ac:dyDescent="0.3">
      <c r="A996" s="4">
        <v>21</v>
      </c>
      <c r="B996" s="4">
        <v>21071</v>
      </c>
      <c r="C996" s="6" t="s">
        <v>2269</v>
      </c>
      <c r="D996" s="6" t="s">
        <v>359</v>
      </c>
      <c r="E996" s="4">
        <v>21067</v>
      </c>
      <c r="F996" s="4">
        <v>21067</v>
      </c>
      <c r="G996" s="4">
        <v>21067</v>
      </c>
      <c r="H996" s="37">
        <v>456664589</v>
      </c>
      <c r="I996" s="37">
        <v>442813821.73807597</v>
      </c>
      <c r="J996" s="37">
        <v>454796782.55374098</v>
      </c>
      <c r="K996" s="4" t="str">
        <f>VLOOKUP(B996,altitude!$B$3:$E$3232,4)</f>
        <v>L</v>
      </c>
      <c r="L996" s="4">
        <f>VLOOKUP(B996,fuelregion!$C$5:$D$3233,2,FALSE)</f>
        <v>200001000</v>
      </c>
      <c r="M996" s="4">
        <f>VLOOKUP(B996,fuelregion!$H$5:$I$3113,2,FALSE)</f>
        <v>200001000</v>
      </c>
      <c r="N996" s="4">
        <f>VLOOKUP(B996,imbin!$B$4:$D$3233,2,FALSE)</f>
        <v>0</v>
      </c>
      <c r="O996" s="4" t="str">
        <f>VLOOKUP(B996,imbin!$B$4:$D$3233,3,FALSE)</f>
        <v>MOVES</v>
      </c>
      <c r="P996" s="4">
        <f>IF(ISNA(VLOOKUP(B996,rampbin!$B$4:$G$1697,6,FALSE)),2,VLOOKUP(B996,rampbin!$B$4:$G$1697,6,FALSE))</f>
        <v>2</v>
      </c>
      <c r="Q996" s="4" t="str">
        <f>IF(ISNA(VLOOKUP(B996,rampbin!$B$4:$G$1697,5,FALSE)),"MOVES",VLOOKUP(B996,rampbin!$B$4:$G$1697,5,FALSE))</f>
        <v>MOVES</v>
      </c>
      <c r="R996" s="4" t="s">
        <v>1880</v>
      </c>
      <c r="S996" s="6" t="s">
        <v>1851</v>
      </c>
      <c r="T996" s="4">
        <f>VLOOKUP(B996,meanLDage!$B$3:$E$3145,4,FALSE)</f>
        <v>4</v>
      </c>
      <c r="U996" s="32">
        <f>VLOOKUP(B996,meanLDage!$B$3:$E$3145,2,FALSE)</f>
        <v>11.993204031177665</v>
      </c>
      <c r="V996" s="4" t="str">
        <f t="shared" si="106"/>
        <v>21_L_200001000_0_4_2</v>
      </c>
      <c r="W996" s="4">
        <v>21227</v>
      </c>
      <c r="X996" s="6"/>
      <c r="Y996" s="8">
        <f t="shared" si="107"/>
        <v>21227</v>
      </c>
      <c r="Z996" s="6" t="b">
        <f t="shared" si="105"/>
        <v>0</v>
      </c>
      <c r="AA996" s="6">
        <f t="shared" si="108"/>
        <v>21067</v>
      </c>
      <c r="AB996" s="4">
        <f t="shared" si="109"/>
        <v>4</v>
      </c>
      <c r="AC996" s="32">
        <f t="shared" si="110"/>
        <v>11.993204031177665</v>
      </c>
      <c r="AD996" s="4">
        <f>VLOOKUP($B996,meanLDage!$Z$3:$AC$3145,4,FALSE)</f>
        <v>4</v>
      </c>
      <c r="AE996" s="32">
        <f>VLOOKUP($B996,meanLDage!$Z$3:$AC$3145,2,FALSE)</f>
        <v>11.354893662473117</v>
      </c>
      <c r="AF996" s="6">
        <f>VLOOKUP(V996,'2017 rep county selection'!$A$1:$C$281,3,FALSE)</f>
        <v>21047</v>
      </c>
      <c r="AH996" s="9">
        <f t="shared" si="111"/>
        <v>21047</v>
      </c>
    </row>
    <row r="997" spans="1:34" ht="15.75" customHeight="1" x14ac:dyDescent="0.3">
      <c r="A997" s="4">
        <v>21</v>
      </c>
      <c r="B997" s="4">
        <v>21073</v>
      </c>
      <c r="C997" s="6" t="s">
        <v>2269</v>
      </c>
      <c r="D997" s="6" t="s">
        <v>36</v>
      </c>
      <c r="E997" s="4">
        <v>21067</v>
      </c>
      <c r="F997" s="4">
        <v>21067</v>
      </c>
      <c r="G997" s="4">
        <v>21067</v>
      </c>
      <c r="H997" s="37">
        <v>623399930</v>
      </c>
      <c r="I997" s="37">
        <v>576294201.91347694</v>
      </c>
      <c r="J997" s="37">
        <v>592731872.02007198</v>
      </c>
      <c r="K997" s="4" t="str">
        <f>VLOOKUP(B997,altitude!$B$3:$E$3232,4)</f>
        <v>L</v>
      </c>
      <c r="L997" s="4">
        <f>VLOOKUP(B997,fuelregion!$C$5:$D$3233,2,FALSE)</f>
        <v>200001000</v>
      </c>
      <c r="M997" s="4">
        <f>VLOOKUP(B997,fuelregion!$H$5:$I$3113,2,FALSE)</f>
        <v>200001000</v>
      </c>
      <c r="N997" s="4">
        <f>VLOOKUP(B997,imbin!$B$4:$D$3233,2,FALSE)</f>
        <v>0</v>
      </c>
      <c r="O997" s="4" t="str">
        <f>VLOOKUP(B997,imbin!$B$4:$D$3233,3,FALSE)</f>
        <v>MOVES</v>
      </c>
      <c r="P997" s="4">
        <f>IF(ISNA(VLOOKUP(B997,rampbin!$B$4:$G$1697,6,FALSE)),2,VLOOKUP(B997,rampbin!$B$4:$G$1697,6,FALSE))</f>
        <v>2</v>
      </c>
      <c r="Q997" s="4" t="str">
        <f>IF(ISNA(VLOOKUP(B997,rampbin!$B$4:$G$1697,5,FALSE)),"MOVES",VLOOKUP(B997,rampbin!$B$4:$G$1697,5,FALSE))</f>
        <v>MOVES</v>
      </c>
      <c r="R997" s="4" t="s">
        <v>1880</v>
      </c>
      <c r="S997" s="6" t="s">
        <v>1851</v>
      </c>
      <c r="T997" s="4">
        <f>VLOOKUP(B997,meanLDage!$B$3:$E$3145,4,FALSE)</f>
        <v>4</v>
      </c>
      <c r="U997" s="32">
        <f>VLOOKUP(B997,meanLDage!$B$3:$E$3145,2,FALSE)</f>
        <v>12.302668128449898</v>
      </c>
      <c r="V997" s="4" t="str">
        <f t="shared" si="106"/>
        <v>21_L_200001000_0_4_2</v>
      </c>
      <c r="W997" s="4">
        <v>21227</v>
      </c>
      <c r="X997" s="6"/>
      <c r="Y997" s="8">
        <f t="shared" si="107"/>
        <v>21227</v>
      </c>
      <c r="Z997" s="6" t="b">
        <f t="shared" si="105"/>
        <v>0</v>
      </c>
      <c r="AA997" s="6">
        <f t="shared" si="108"/>
        <v>21067</v>
      </c>
      <c r="AB997" s="4">
        <f t="shared" si="109"/>
        <v>4</v>
      </c>
      <c r="AC997" s="32">
        <f t="shared" si="110"/>
        <v>12.302668128449898</v>
      </c>
      <c r="AD997" s="4">
        <f>VLOOKUP($B997,meanLDage!$Z$3:$AC$3145,4,FALSE)</f>
        <v>4</v>
      </c>
      <c r="AE997" s="32">
        <f>VLOOKUP($B997,meanLDage!$Z$3:$AC$3145,2,FALSE)</f>
        <v>11.379162257647666</v>
      </c>
      <c r="AF997" s="6">
        <f>VLOOKUP(V997,'2017 rep county selection'!$A$1:$C$281,3,FALSE)</f>
        <v>21047</v>
      </c>
      <c r="AH997" s="9">
        <f t="shared" si="111"/>
        <v>21047</v>
      </c>
    </row>
    <row r="998" spans="1:34" ht="15.75" customHeight="1" x14ac:dyDescent="0.3">
      <c r="A998" s="4">
        <v>21</v>
      </c>
      <c r="B998" s="4">
        <v>21075</v>
      </c>
      <c r="C998" s="6" t="s">
        <v>2269</v>
      </c>
      <c r="D998" s="6" t="s">
        <v>108</v>
      </c>
      <c r="E998" s="4">
        <v>21067</v>
      </c>
      <c r="F998" s="4">
        <v>21067</v>
      </c>
      <c r="G998" s="4">
        <v>21067</v>
      </c>
      <c r="H998" s="37">
        <v>57907172</v>
      </c>
      <c r="I998" s="37">
        <v>62393896.189841099</v>
      </c>
      <c r="J998" s="37">
        <v>63992660.242329799</v>
      </c>
      <c r="K998" s="4" t="str">
        <f>VLOOKUP(B998,altitude!$B$3:$E$3232,4)</f>
        <v>L</v>
      </c>
      <c r="L998" s="4">
        <f>VLOOKUP(B998,fuelregion!$C$5:$D$3233,2,FALSE)</f>
        <v>200001000</v>
      </c>
      <c r="M998" s="4">
        <f>VLOOKUP(B998,fuelregion!$H$5:$I$3113,2,FALSE)</f>
        <v>200001000</v>
      </c>
      <c r="N998" s="4">
        <f>VLOOKUP(B998,imbin!$B$4:$D$3233,2,FALSE)</f>
        <v>0</v>
      </c>
      <c r="O998" s="4" t="str">
        <f>VLOOKUP(B998,imbin!$B$4:$D$3233,3,FALSE)</f>
        <v>MOVES</v>
      </c>
      <c r="P998" s="4">
        <f>IF(ISNA(VLOOKUP(B998,rampbin!$B$4:$G$1697,6,FALSE)),2,VLOOKUP(B998,rampbin!$B$4:$G$1697,6,FALSE))</f>
        <v>2</v>
      </c>
      <c r="Q998" s="4" t="str">
        <f>IF(ISNA(VLOOKUP(B998,rampbin!$B$4:$G$1697,5,FALSE)),"MOVES",VLOOKUP(B998,rampbin!$B$4:$G$1697,5,FALSE))</f>
        <v>MOVES</v>
      </c>
      <c r="R998" s="4" t="s">
        <v>1880</v>
      </c>
      <c r="S998" s="6" t="s">
        <v>1851</v>
      </c>
      <c r="T998" s="4">
        <f>VLOOKUP(B998,meanLDage!$B$3:$E$3145,4,FALSE)</f>
        <v>4</v>
      </c>
      <c r="U998" s="32">
        <f>VLOOKUP(B998,meanLDage!$B$3:$E$3145,2,FALSE)</f>
        <v>12.745762710261952</v>
      </c>
      <c r="V998" s="4" t="str">
        <f t="shared" si="106"/>
        <v>21_L_200001000_0_4_2</v>
      </c>
      <c r="W998" s="4">
        <v>21227</v>
      </c>
      <c r="X998" s="6"/>
      <c r="Y998" s="8">
        <f t="shared" si="107"/>
        <v>21227</v>
      </c>
      <c r="Z998" s="6" t="b">
        <f t="shared" si="105"/>
        <v>0</v>
      </c>
      <c r="AA998" s="6">
        <f t="shared" si="108"/>
        <v>21067</v>
      </c>
      <c r="AB998" s="4">
        <f t="shared" si="109"/>
        <v>4</v>
      </c>
      <c r="AC998" s="32">
        <f t="shared" si="110"/>
        <v>12.745762710261952</v>
      </c>
      <c r="AD998" s="4">
        <f>VLOOKUP($B998,meanLDage!$Z$3:$AC$3145,4,FALSE)</f>
        <v>4</v>
      </c>
      <c r="AE998" s="32">
        <f>VLOOKUP($B998,meanLDage!$Z$3:$AC$3145,2,FALSE)</f>
        <v>12.129406345480191</v>
      </c>
      <c r="AF998" s="6">
        <f>VLOOKUP(V998,'2017 rep county selection'!$A$1:$C$281,3,FALSE)</f>
        <v>21047</v>
      </c>
      <c r="AH998" s="9">
        <f t="shared" si="111"/>
        <v>21047</v>
      </c>
    </row>
    <row r="999" spans="1:34" ht="15.75" customHeight="1" x14ac:dyDescent="0.3">
      <c r="A999" s="4">
        <v>21</v>
      </c>
      <c r="B999" s="4">
        <v>21077</v>
      </c>
      <c r="C999" s="6" t="s">
        <v>2269</v>
      </c>
      <c r="D999" s="6" t="s">
        <v>474</v>
      </c>
      <c r="E999" s="4">
        <v>21235</v>
      </c>
      <c r="F999" s="4">
        <v>21235</v>
      </c>
      <c r="G999" s="4">
        <v>21235</v>
      </c>
      <c r="H999" s="37">
        <v>280329786</v>
      </c>
      <c r="I999" s="37">
        <v>292548415.53341502</v>
      </c>
      <c r="J999" s="37">
        <v>299956762.158786</v>
      </c>
      <c r="K999" s="4" t="str">
        <f>VLOOKUP(B999,altitude!$B$3:$E$3232,4)</f>
        <v>L</v>
      </c>
      <c r="L999" s="4">
        <f>VLOOKUP(B999,fuelregion!$C$5:$D$3233,2,FALSE)</f>
        <v>200001000</v>
      </c>
      <c r="M999" s="4">
        <f>VLOOKUP(B999,fuelregion!$H$5:$I$3113,2,FALSE)</f>
        <v>200001000</v>
      </c>
      <c r="N999" s="4">
        <f>VLOOKUP(B999,imbin!$B$4:$D$3233,2,FALSE)</f>
        <v>0</v>
      </c>
      <c r="O999" s="4" t="str">
        <f>VLOOKUP(B999,imbin!$B$4:$D$3233,3,FALSE)</f>
        <v>MOVES</v>
      </c>
      <c r="P999" s="4">
        <f>IF(ISNA(VLOOKUP(B999,rampbin!$B$4:$G$1697,6,FALSE)),2,VLOOKUP(B999,rampbin!$B$4:$G$1697,6,FALSE))</f>
        <v>2</v>
      </c>
      <c r="Q999" s="4" t="str">
        <f>IF(ISNA(VLOOKUP(B999,rampbin!$B$4:$G$1697,5,FALSE)),"MOVES",VLOOKUP(B999,rampbin!$B$4:$G$1697,5,FALSE))</f>
        <v>MOVES</v>
      </c>
      <c r="R999" s="4" t="s">
        <v>1877</v>
      </c>
      <c r="S999" s="6" t="s">
        <v>2008</v>
      </c>
      <c r="T999" s="4">
        <f>VLOOKUP(B999,meanLDage!$B$3:$E$3145,4,FALSE)</f>
        <v>5</v>
      </c>
      <c r="U999" s="32">
        <f>VLOOKUP(B999,meanLDage!$B$3:$E$3145,2,FALSE)</f>
        <v>13.114996211515443</v>
      </c>
      <c r="V999" s="4" t="str">
        <f t="shared" si="106"/>
        <v>21_L_200001000_0_4_2</v>
      </c>
      <c r="W999" s="4">
        <v>21203</v>
      </c>
      <c r="X999" s="6"/>
      <c r="Y999" s="8">
        <f t="shared" si="107"/>
        <v>21203</v>
      </c>
      <c r="Z999" s="6" t="b">
        <f t="shared" si="105"/>
        <v>0</v>
      </c>
      <c r="AA999" s="6">
        <f t="shared" si="108"/>
        <v>21235</v>
      </c>
      <c r="AB999" s="4">
        <f t="shared" si="109"/>
        <v>5</v>
      </c>
      <c r="AC999" s="32">
        <f t="shared" si="110"/>
        <v>13.114996211515443</v>
      </c>
      <c r="AD999" s="4">
        <f>VLOOKUP($B999,meanLDage!$Z$3:$AC$3145,4,FALSE)</f>
        <v>4</v>
      </c>
      <c r="AE999" s="32">
        <f>VLOOKUP($B999,meanLDage!$Z$3:$AC$3145,2,FALSE)</f>
        <v>12.342853113521828</v>
      </c>
      <c r="AF999" s="6">
        <f>VLOOKUP(V999,'2017 rep county selection'!$A$1:$C$281,3,FALSE)</f>
        <v>21047</v>
      </c>
      <c r="AH999" s="9">
        <f t="shared" si="111"/>
        <v>21047</v>
      </c>
    </row>
    <row r="1000" spans="1:34" ht="15.75" customHeight="1" x14ac:dyDescent="0.3">
      <c r="A1000" s="4">
        <v>21</v>
      </c>
      <c r="B1000" s="4">
        <v>21079</v>
      </c>
      <c r="C1000" s="6" t="s">
        <v>2269</v>
      </c>
      <c r="D1000" s="6" t="s">
        <v>687</v>
      </c>
      <c r="E1000" s="4">
        <v>21235</v>
      </c>
      <c r="F1000" s="4">
        <v>21235</v>
      </c>
      <c r="G1000" s="4">
        <v>21235</v>
      </c>
      <c r="H1000" s="37">
        <v>159620302</v>
      </c>
      <c r="I1000" s="37">
        <v>157594728.60685199</v>
      </c>
      <c r="J1000" s="37">
        <v>161637268.650639</v>
      </c>
      <c r="K1000" s="4" t="str">
        <f>VLOOKUP(B1000,altitude!$B$3:$E$3232,4)</f>
        <v>L</v>
      </c>
      <c r="L1000" s="4">
        <f>VLOOKUP(B1000,fuelregion!$C$5:$D$3233,2,FALSE)</f>
        <v>200001000</v>
      </c>
      <c r="M1000" s="4">
        <f>VLOOKUP(B1000,fuelregion!$H$5:$I$3113,2,FALSE)</f>
        <v>200001000</v>
      </c>
      <c r="N1000" s="4">
        <f>VLOOKUP(B1000,imbin!$B$4:$D$3233,2,FALSE)</f>
        <v>0</v>
      </c>
      <c r="O1000" s="4" t="str">
        <f>VLOOKUP(B1000,imbin!$B$4:$D$3233,3,FALSE)</f>
        <v>MOVES</v>
      </c>
      <c r="P1000" s="4">
        <f>IF(ISNA(VLOOKUP(B1000,rampbin!$B$4:$G$1697,6,FALSE)),2,VLOOKUP(B1000,rampbin!$B$4:$G$1697,6,FALSE))</f>
        <v>2</v>
      </c>
      <c r="Q1000" s="4" t="str">
        <f>IF(ISNA(VLOOKUP(B1000,rampbin!$B$4:$G$1697,5,FALSE)),"MOVES",VLOOKUP(B1000,rampbin!$B$4:$G$1697,5,FALSE))</f>
        <v>MOVES</v>
      </c>
      <c r="R1000" s="4" t="s">
        <v>1880</v>
      </c>
      <c r="S1000" s="6" t="s">
        <v>1851</v>
      </c>
      <c r="T1000" s="4">
        <f>VLOOKUP(B1000,meanLDage!$B$3:$E$3145,4,FALSE)</f>
        <v>4</v>
      </c>
      <c r="U1000" s="32">
        <f>VLOOKUP(B1000,meanLDage!$B$3:$E$3145,2,FALSE)</f>
        <v>12.856355688905181</v>
      </c>
      <c r="V1000" s="4" t="str">
        <f t="shared" si="106"/>
        <v>21_L_200001000_0_4_2</v>
      </c>
      <c r="W1000" s="4">
        <v>21227</v>
      </c>
      <c r="X1000" s="6"/>
      <c r="Y1000" s="8">
        <f t="shared" si="107"/>
        <v>21227</v>
      </c>
      <c r="Z1000" s="6" t="b">
        <f t="shared" si="105"/>
        <v>0</v>
      </c>
      <c r="AA1000" s="6">
        <f t="shared" si="108"/>
        <v>21235</v>
      </c>
      <c r="AB1000" s="4">
        <f t="shared" si="109"/>
        <v>4</v>
      </c>
      <c r="AC1000" s="32">
        <f t="shared" si="110"/>
        <v>12.856355688905181</v>
      </c>
      <c r="AD1000" s="4">
        <f>VLOOKUP($B1000,meanLDage!$Z$3:$AC$3145,4,FALSE)</f>
        <v>4</v>
      </c>
      <c r="AE1000" s="32">
        <f>VLOOKUP($B1000,meanLDage!$Z$3:$AC$3145,2,FALSE)</f>
        <v>12.036408029883537</v>
      </c>
      <c r="AF1000" s="6">
        <f>VLOOKUP(V1000,'2017 rep county selection'!$A$1:$C$281,3,FALSE)</f>
        <v>21047</v>
      </c>
      <c r="AH1000" s="9">
        <f t="shared" si="111"/>
        <v>21047</v>
      </c>
    </row>
    <row r="1001" spans="1:34" ht="15.75" customHeight="1" x14ac:dyDescent="0.3">
      <c r="A1001" s="4">
        <v>21</v>
      </c>
      <c r="B1001" s="4">
        <v>21081</v>
      </c>
      <c r="C1001" s="6" t="s">
        <v>2269</v>
      </c>
      <c r="D1001" s="6" t="s">
        <v>110</v>
      </c>
      <c r="E1001" s="4">
        <v>21067</v>
      </c>
      <c r="F1001" s="4">
        <v>21067</v>
      </c>
      <c r="G1001" s="4">
        <v>21067</v>
      </c>
      <c r="H1001" s="37">
        <v>435555241</v>
      </c>
      <c r="I1001" s="37">
        <v>465676241.924896</v>
      </c>
      <c r="J1001" s="37">
        <v>477516176.111471</v>
      </c>
      <c r="K1001" s="4" t="str">
        <f>VLOOKUP(B1001,altitude!$B$3:$E$3232,4)</f>
        <v>L</v>
      </c>
      <c r="L1001" s="4">
        <f>VLOOKUP(B1001,fuelregion!$C$5:$D$3233,2,FALSE)</f>
        <v>200001000</v>
      </c>
      <c r="M1001" s="4">
        <f>VLOOKUP(B1001,fuelregion!$H$5:$I$3113,2,FALSE)</f>
        <v>200001000</v>
      </c>
      <c r="N1001" s="4">
        <f>VLOOKUP(B1001,imbin!$B$4:$D$3233,2,FALSE)</f>
        <v>0</v>
      </c>
      <c r="O1001" s="4" t="str">
        <f>VLOOKUP(B1001,imbin!$B$4:$D$3233,3,FALSE)</f>
        <v>MOVES</v>
      </c>
      <c r="P1001" s="4">
        <f>IF(ISNA(VLOOKUP(B1001,rampbin!$B$4:$G$1697,6,FALSE)),2,VLOOKUP(B1001,rampbin!$B$4:$G$1697,6,FALSE))</f>
        <v>2</v>
      </c>
      <c r="Q1001" s="4" t="str">
        <f>IF(ISNA(VLOOKUP(B1001,rampbin!$B$4:$G$1697,5,FALSE)),"MOVES",VLOOKUP(B1001,rampbin!$B$4:$G$1697,5,FALSE))</f>
        <v>MOVES</v>
      </c>
      <c r="R1001" s="4" t="s">
        <v>1877</v>
      </c>
      <c r="S1001" s="6" t="s">
        <v>2008</v>
      </c>
      <c r="T1001" s="4">
        <f>VLOOKUP(B1001,meanLDage!$B$3:$E$3145,4,FALSE)</f>
        <v>4</v>
      </c>
      <c r="U1001" s="32">
        <f>VLOOKUP(B1001,meanLDage!$B$3:$E$3145,2,FALSE)</f>
        <v>12.432757424630152</v>
      </c>
      <c r="V1001" s="4" t="str">
        <f t="shared" si="106"/>
        <v>21_L_200001000_0_4_2</v>
      </c>
      <c r="W1001" s="4">
        <v>21227</v>
      </c>
      <c r="X1001" s="6"/>
      <c r="Y1001" s="8">
        <f t="shared" si="107"/>
        <v>21227</v>
      </c>
      <c r="Z1001" s="6" t="b">
        <f t="shared" si="105"/>
        <v>0</v>
      </c>
      <c r="AA1001" s="6">
        <f t="shared" si="108"/>
        <v>21067</v>
      </c>
      <c r="AB1001" s="4">
        <f t="shared" si="109"/>
        <v>4</v>
      </c>
      <c r="AC1001" s="32">
        <f t="shared" si="110"/>
        <v>12.432757424630152</v>
      </c>
      <c r="AD1001" s="4">
        <f>VLOOKUP($B1001,meanLDage!$Z$3:$AC$3145,4,FALSE)</f>
        <v>4</v>
      </c>
      <c r="AE1001" s="32">
        <f>VLOOKUP($B1001,meanLDage!$Z$3:$AC$3145,2,FALSE)</f>
        <v>11.680985067477815</v>
      </c>
      <c r="AF1001" s="6">
        <f>VLOOKUP(V1001,'2017 rep county selection'!$A$1:$C$281,3,FALSE)</f>
        <v>21047</v>
      </c>
      <c r="AH1001" s="9">
        <f t="shared" si="111"/>
        <v>21047</v>
      </c>
    </row>
    <row r="1002" spans="1:34" ht="15.75" customHeight="1" x14ac:dyDescent="0.3">
      <c r="A1002" s="4">
        <v>21</v>
      </c>
      <c r="B1002" s="4">
        <v>21083</v>
      </c>
      <c r="C1002" s="6" t="s">
        <v>2269</v>
      </c>
      <c r="D1002" s="6" t="s">
        <v>688</v>
      </c>
      <c r="E1002" s="4">
        <v>21067</v>
      </c>
      <c r="F1002" s="4">
        <v>21067</v>
      </c>
      <c r="G1002" s="4">
        <v>21067</v>
      </c>
      <c r="H1002" s="37">
        <v>435589562</v>
      </c>
      <c r="I1002" s="37">
        <v>373181115.31814498</v>
      </c>
      <c r="J1002" s="37">
        <v>383418595.654414</v>
      </c>
      <c r="K1002" s="4" t="str">
        <f>VLOOKUP(B1002,altitude!$B$3:$E$3232,4)</f>
        <v>L</v>
      </c>
      <c r="L1002" s="4">
        <f>VLOOKUP(B1002,fuelregion!$C$5:$D$3233,2,FALSE)</f>
        <v>200001000</v>
      </c>
      <c r="M1002" s="4">
        <f>VLOOKUP(B1002,fuelregion!$H$5:$I$3113,2,FALSE)</f>
        <v>200001000</v>
      </c>
      <c r="N1002" s="4">
        <f>VLOOKUP(B1002,imbin!$B$4:$D$3233,2,FALSE)</f>
        <v>0</v>
      </c>
      <c r="O1002" s="4" t="str">
        <f>VLOOKUP(B1002,imbin!$B$4:$D$3233,3,FALSE)</f>
        <v>MOVES</v>
      </c>
      <c r="P1002" s="4">
        <f>IF(ISNA(VLOOKUP(B1002,rampbin!$B$4:$G$1697,6,FALSE)),2,VLOOKUP(B1002,rampbin!$B$4:$G$1697,6,FALSE))</f>
        <v>2</v>
      </c>
      <c r="Q1002" s="4" t="str">
        <f>IF(ISNA(VLOOKUP(B1002,rampbin!$B$4:$G$1697,5,FALSE)),"MOVES",VLOOKUP(B1002,rampbin!$B$4:$G$1697,5,FALSE))</f>
        <v>MOVES</v>
      </c>
      <c r="R1002" s="4" t="s">
        <v>1880</v>
      </c>
      <c r="S1002" s="6" t="s">
        <v>1851</v>
      </c>
      <c r="T1002" s="4">
        <f>VLOOKUP(B1002,meanLDage!$B$3:$E$3145,4,FALSE)</f>
        <v>4</v>
      </c>
      <c r="U1002" s="32">
        <f>VLOOKUP(B1002,meanLDage!$B$3:$E$3145,2,FALSE)</f>
        <v>12.207548230949477</v>
      </c>
      <c r="V1002" s="4" t="str">
        <f t="shared" si="106"/>
        <v>21_L_200001000_0_4_2</v>
      </c>
      <c r="W1002" s="4">
        <v>21227</v>
      </c>
      <c r="X1002" s="6"/>
      <c r="Y1002" s="8">
        <f t="shared" si="107"/>
        <v>21227</v>
      </c>
      <c r="Z1002" s="6" t="b">
        <f t="shared" si="105"/>
        <v>0</v>
      </c>
      <c r="AA1002" s="6">
        <f t="shared" si="108"/>
        <v>21067</v>
      </c>
      <c r="AB1002" s="4">
        <f t="shared" si="109"/>
        <v>4</v>
      </c>
      <c r="AC1002" s="32">
        <f t="shared" si="110"/>
        <v>12.207548230949477</v>
      </c>
      <c r="AD1002" s="4">
        <f>VLOOKUP($B1002,meanLDage!$Z$3:$AC$3145,4,FALSE)</f>
        <v>4</v>
      </c>
      <c r="AE1002" s="32">
        <f>VLOOKUP($B1002,meanLDage!$Z$3:$AC$3145,2,FALSE)</f>
        <v>11.600297099321216</v>
      </c>
      <c r="AF1002" s="6">
        <f>VLOOKUP(V1002,'2017 rep county selection'!$A$1:$C$281,3,FALSE)</f>
        <v>21047</v>
      </c>
      <c r="AH1002" s="9">
        <f t="shared" si="111"/>
        <v>21047</v>
      </c>
    </row>
    <row r="1003" spans="1:34" ht="15.75" customHeight="1" x14ac:dyDescent="0.3">
      <c r="A1003" s="4">
        <v>21</v>
      </c>
      <c r="B1003" s="4">
        <v>21085</v>
      </c>
      <c r="C1003" s="6" t="s">
        <v>2269</v>
      </c>
      <c r="D1003" s="6" t="s">
        <v>689</v>
      </c>
      <c r="E1003" s="4">
        <v>21235</v>
      </c>
      <c r="F1003" s="4">
        <v>21235</v>
      </c>
      <c r="G1003" s="4">
        <v>21235</v>
      </c>
      <c r="H1003" s="37">
        <v>269998729</v>
      </c>
      <c r="I1003" s="37">
        <v>311266994.32409799</v>
      </c>
      <c r="J1003" s="37">
        <v>319557745.70189703</v>
      </c>
      <c r="K1003" s="4" t="str">
        <f>VLOOKUP(B1003,altitude!$B$3:$E$3232,4)</f>
        <v>L</v>
      </c>
      <c r="L1003" s="4">
        <f>VLOOKUP(B1003,fuelregion!$C$5:$D$3233,2,FALSE)</f>
        <v>200001000</v>
      </c>
      <c r="M1003" s="4">
        <f>VLOOKUP(B1003,fuelregion!$H$5:$I$3113,2,FALSE)</f>
        <v>200001000</v>
      </c>
      <c r="N1003" s="4">
        <f>VLOOKUP(B1003,imbin!$B$4:$D$3233,2,FALSE)</f>
        <v>0</v>
      </c>
      <c r="O1003" s="4" t="str">
        <f>VLOOKUP(B1003,imbin!$B$4:$D$3233,3,FALSE)</f>
        <v>MOVES</v>
      </c>
      <c r="P1003" s="4">
        <f>IF(ISNA(VLOOKUP(B1003,rampbin!$B$4:$G$1697,6,FALSE)),2,VLOOKUP(B1003,rampbin!$B$4:$G$1697,6,FALSE))</f>
        <v>2</v>
      </c>
      <c r="Q1003" s="4" t="str">
        <f>IF(ISNA(VLOOKUP(B1003,rampbin!$B$4:$G$1697,5,FALSE)),"MOVES",VLOOKUP(B1003,rampbin!$B$4:$G$1697,5,FALSE))</f>
        <v>MOVES</v>
      </c>
      <c r="R1003" s="4" t="s">
        <v>1880</v>
      </c>
      <c r="S1003" s="6" t="s">
        <v>1851</v>
      </c>
      <c r="T1003" s="4">
        <f>VLOOKUP(B1003,meanLDage!$B$3:$E$3145,4,FALSE)</f>
        <v>5</v>
      </c>
      <c r="U1003" s="32">
        <f>VLOOKUP(B1003,meanLDage!$B$3:$E$3145,2,FALSE)</f>
        <v>13.91564538079175</v>
      </c>
      <c r="V1003" s="4" t="str">
        <f t="shared" si="106"/>
        <v>21_L_200001000_0_4_2</v>
      </c>
      <c r="W1003" s="4">
        <v>21203</v>
      </c>
      <c r="X1003" s="6"/>
      <c r="Y1003" s="8">
        <f t="shared" si="107"/>
        <v>21203</v>
      </c>
      <c r="Z1003" s="6" t="b">
        <f t="shared" si="105"/>
        <v>0</v>
      </c>
      <c r="AA1003" s="6">
        <f t="shared" si="108"/>
        <v>21235</v>
      </c>
      <c r="AB1003" s="4">
        <f t="shared" si="109"/>
        <v>5</v>
      </c>
      <c r="AC1003" s="32">
        <f t="shared" si="110"/>
        <v>13.91564538079175</v>
      </c>
      <c r="AD1003" s="4">
        <f>VLOOKUP($B1003,meanLDage!$Z$3:$AC$3145,4,FALSE)</f>
        <v>4</v>
      </c>
      <c r="AE1003" s="32">
        <f>VLOOKUP($B1003,meanLDage!$Z$3:$AC$3145,2,FALSE)</f>
        <v>12.893303129698943</v>
      </c>
      <c r="AF1003" s="6">
        <f>VLOOKUP(V1003,'2017 rep county selection'!$A$1:$C$281,3,FALSE)</f>
        <v>21047</v>
      </c>
      <c r="AH1003" s="9">
        <f t="shared" si="111"/>
        <v>21047</v>
      </c>
    </row>
    <row r="1004" spans="1:34" ht="15.75" customHeight="1" x14ac:dyDescent="0.3">
      <c r="A1004" s="4">
        <v>21</v>
      </c>
      <c r="B1004" s="4">
        <v>21087</v>
      </c>
      <c r="C1004" s="6" t="s">
        <v>2269</v>
      </c>
      <c r="D1004" s="6" t="s">
        <v>690</v>
      </c>
      <c r="E1004" s="4">
        <v>21235</v>
      </c>
      <c r="F1004" s="4">
        <v>21235</v>
      </c>
      <c r="G1004" s="4">
        <v>21235</v>
      </c>
      <c r="H1004" s="37">
        <v>141937599</v>
      </c>
      <c r="I1004" s="37">
        <v>79195964.732970893</v>
      </c>
      <c r="J1004" s="37">
        <v>81238340.601661801</v>
      </c>
      <c r="K1004" s="4" t="str">
        <f>VLOOKUP(B1004,altitude!$B$3:$E$3232,4)</f>
        <v>L</v>
      </c>
      <c r="L1004" s="4">
        <f>VLOOKUP(B1004,fuelregion!$C$5:$D$3233,2,FALSE)</f>
        <v>200001000</v>
      </c>
      <c r="M1004" s="4">
        <f>VLOOKUP(B1004,fuelregion!$H$5:$I$3113,2,FALSE)</f>
        <v>200001000</v>
      </c>
      <c r="N1004" s="4">
        <f>VLOOKUP(B1004,imbin!$B$4:$D$3233,2,FALSE)</f>
        <v>0</v>
      </c>
      <c r="O1004" s="4" t="str">
        <f>VLOOKUP(B1004,imbin!$B$4:$D$3233,3,FALSE)</f>
        <v>MOVES</v>
      </c>
      <c r="P1004" s="4">
        <f>IF(ISNA(VLOOKUP(B1004,rampbin!$B$4:$G$1697,6,FALSE)),2,VLOOKUP(B1004,rampbin!$B$4:$G$1697,6,FALSE))</f>
        <v>2</v>
      </c>
      <c r="Q1004" s="4" t="str">
        <f>IF(ISNA(VLOOKUP(B1004,rampbin!$B$4:$G$1697,5,FALSE)),"MOVES",VLOOKUP(B1004,rampbin!$B$4:$G$1697,5,FALSE))</f>
        <v>MOVES</v>
      </c>
      <c r="R1004" s="4" t="s">
        <v>1880</v>
      </c>
      <c r="S1004" s="6" t="s">
        <v>1851</v>
      </c>
      <c r="T1004" s="4">
        <f>VLOOKUP(B1004,meanLDage!$B$3:$E$3145,4,FALSE)</f>
        <v>5</v>
      </c>
      <c r="U1004" s="32">
        <f>VLOOKUP(B1004,meanLDage!$B$3:$E$3145,2,FALSE)</f>
        <v>13.376778546202679</v>
      </c>
      <c r="V1004" s="4" t="str">
        <f t="shared" si="106"/>
        <v>21_L_200001000_0_4_2</v>
      </c>
      <c r="W1004" s="4">
        <v>21203</v>
      </c>
      <c r="X1004" s="6"/>
      <c r="Y1004" s="8">
        <f t="shared" si="107"/>
        <v>21203</v>
      </c>
      <c r="Z1004" s="6" t="b">
        <f t="shared" si="105"/>
        <v>0</v>
      </c>
      <c r="AA1004" s="6">
        <f t="shared" si="108"/>
        <v>21235</v>
      </c>
      <c r="AB1004" s="4">
        <f t="shared" si="109"/>
        <v>5</v>
      </c>
      <c r="AC1004" s="32">
        <f t="shared" si="110"/>
        <v>13.376778546202679</v>
      </c>
      <c r="AD1004" s="4">
        <f>VLOOKUP($B1004,meanLDage!$Z$3:$AC$3145,4,FALSE)</f>
        <v>4</v>
      </c>
      <c r="AE1004" s="32">
        <f>VLOOKUP($B1004,meanLDage!$Z$3:$AC$3145,2,FALSE)</f>
        <v>12.615066256448575</v>
      </c>
      <c r="AF1004" s="6">
        <f>VLOOKUP(V1004,'2017 rep county selection'!$A$1:$C$281,3,FALSE)</f>
        <v>21047</v>
      </c>
      <c r="AH1004" s="9">
        <f t="shared" si="111"/>
        <v>21047</v>
      </c>
    </row>
    <row r="1005" spans="1:34" ht="15.75" customHeight="1" x14ac:dyDescent="0.3">
      <c r="A1005" s="4">
        <v>21</v>
      </c>
      <c r="B1005" s="4">
        <v>21089</v>
      </c>
      <c r="C1005" s="6" t="s">
        <v>2269</v>
      </c>
      <c r="D1005" s="6" t="s">
        <v>691</v>
      </c>
      <c r="E1005" s="4">
        <v>21067</v>
      </c>
      <c r="F1005" s="4">
        <v>21067</v>
      </c>
      <c r="G1005" s="4">
        <v>21067</v>
      </c>
      <c r="H1005" s="37">
        <v>369120415</v>
      </c>
      <c r="I1005" s="37">
        <v>316187867.26664501</v>
      </c>
      <c r="J1005" s="37">
        <v>325300007.95169801</v>
      </c>
      <c r="K1005" s="4" t="str">
        <f>VLOOKUP(B1005,altitude!$B$3:$E$3232,4)</f>
        <v>L</v>
      </c>
      <c r="L1005" s="4">
        <f>VLOOKUP(B1005,fuelregion!$C$5:$D$3233,2,FALSE)</f>
        <v>200001000</v>
      </c>
      <c r="M1005" s="4">
        <f>VLOOKUP(B1005,fuelregion!$H$5:$I$3113,2,FALSE)</f>
        <v>200001000</v>
      </c>
      <c r="N1005" s="4">
        <f>VLOOKUP(B1005,imbin!$B$4:$D$3233,2,FALSE)</f>
        <v>0</v>
      </c>
      <c r="O1005" s="4" t="str">
        <f>VLOOKUP(B1005,imbin!$B$4:$D$3233,3,FALSE)</f>
        <v>MOVES</v>
      </c>
      <c r="P1005" s="4">
        <f>IF(ISNA(VLOOKUP(B1005,rampbin!$B$4:$G$1697,6,FALSE)),2,VLOOKUP(B1005,rampbin!$B$4:$G$1697,6,FALSE))</f>
        <v>2</v>
      </c>
      <c r="Q1005" s="4" t="str">
        <f>IF(ISNA(VLOOKUP(B1005,rampbin!$B$4:$G$1697,5,FALSE)),"MOVES",VLOOKUP(B1005,rampbin!$B$4:$G$1697,5,FALSE))</f>
        <v>MOVES</v>
      </c>
      <c r="R1005" s="4" t="s">
        <v>1877</v>
      </c>
      <c r="S1005" s="6" t="s">
        <v>2032</v>
      </c>
      <c r="T1005" s="4">
        <f>VLOOKUP(B1005,meanLDage!$B$3:$E$3145,4,FALSE)</f>
        <v>4</v>
      </c>
      <c r="U1005" s="32">
        <f>VLOOKUP(B1005,meanLDage!$B$3:$E$3145,2,FALSE)</f>
        <v>12.05359673287219</v>
      </c>
      <c r="V1005" s="4" t="str">
        <f t="shared" si="106"/>
        <v>21_L_200001000_0_4_2</v>
      </c>
      <c r="W1005" s="4">
        <v>21227</v>
      </c>
      <c r="X1005" s="6"/>
      <c r="Y1005" s="8">
        <f t="shared" si="107"/>
        <v>21227</v>
      </c>
      <c r="Z1005" s="6" t="b">
        <f t="shared" si="105"/>
        <v>0</v>
      </c>
      <c r="AA1005" s="6">
        <f t="shared" si="108"/>
        <v>21067</v>
      </c>
      <c r="AB1005" s="4">
        <f t="shared" si="109"/>
        <v>4</v>
      </c>
      <c r="AC1005" s="32">
        <f t="shared" si="110"/>
        <v>12.05359673287219</v>
      </c>
      <c r="AD1005" s="4">
        <f>VLOOKUP($B1005,meanLDage!$Z$3:$AC$3145,4,FALSE)</f>
        <v>4</v>
      </c>
      <c r="AE1005" s="32">
        <f>VLOOKUP($B1005,meanLDage!$Z$3:$AC$3145,2,FALSE)</f>
        <v>11.365750526140149</v>
      </c>
      <c r="AF1005" s="6">
        <f>VLOOKUP(V1005,'2017 rep county selection'!$A$1:$C$281,3,FALSE)</f>
        <v>21047</v>
      </c>
      <c r="AH1005" s="9">
        <f t="shared" si="111"/>
        <v>21047</v>
      </c>
    </row>
    <row r="1006" spans="1:34" ht="15.75" customHeight="1" x14ac:dyDescent="0.3">
      <c r="A1006" s="4">
        <v>21</v>
      </c>
      <c r="B1006" s="4">
        <v>21091</v>
      </c>
      <c r="C1006" s="6" t="s">
        <v>2269</v>
      </c>
      <c r="D1006" s="6" t="s">
        <v>369</v>
      </c>
      <c r="E1006" s="4">
        <v>21235</v>
      </c>
      <c r="F1006" s="4">
        <v>21235</v>
      </c>
      <c r="G1006" s="4">
        <v>21235</v>
      </c>
      <c r="H1006" s="37">
        <v>81406302</v>
      </c>
      <c r="I1006" s="37">
        <v>81013385.596390799</v>
      </c>
      <c r="J1006" s="37">
        <v>83091889.284420103</v>
      </c>
      <c r="K1006" s="4" t="str">
        <f>VLOOKUP(B1006,altitude!$B$3:$E$3232,4)</f>
        <v>L</v>
      </c>
      <c r="L1006" s="4">
        <f>VLOOKUP(B1006,fuelregion!$C$5:$D$3233,2,FALSE)</f>
        <v>200001000</v>
      </c>
      <c r="M1006" s="4">
        <f>VLOOKUP(B1006,fuelregion!$H$5:$I$3113,2,FALSE)</f>
        <v>200001000</v>
      </c>
      <c r="N1006" s="4">
        <f>VLOOKUP(B1006,imbin!$B$4:$D$3233,2,FALSE)</f>
        <v>0</v>
      </c>
      <c r="O1006" s="4" t="str">
        <f>VLOOKUP(B1006,imbin!$B$4:$D$3233,3,FALSE)</f>
        <v>MOVES</v>
      </c>
      <c r="P1006" s="4">
        <f>IF(ISNA(VLOOKUP(B1006,rampbin!$B$4:$G$1697,6,FALSE)),2,VLOOKUP(B1006,rampbin!$B$4:$G$1697,6,FALSE))</f>
        <v>2</v>
      </c>
      <c r="Q1006" s="4" t="str">
        <f>IF(ISNA(VLOOKUP(B1006,rampbin!$B$4:$G$1697,5,FALSE)),"MOVES",VLOOKUP(B1006,rampbin!$B$4:$G$1697,5,FALSE))</f>
        <v>MOVES</v>
      </c>
      <c r="R1006" s="4" t="s">
        <v>1877</v>
      </c>
      <c r="S1006" s="6" t="s">
        <v>2034</v>
      </c>
      <c r="T1006" s="4">
        <f>VLOOKUP(B1006,meanLDage!$B$3:$E$3145,4,FALSE)</f>
        <v>4</v>
      </c>
      <c r="U1006" s="32">
        <f>VLOOKUP(B1006,meanLDage!$B$3:$E$3145,2,FALSE)</f>
        <v>12.977597188621221</v>
      </c>
      <c r="V1006" s="4" t="str">
        <f t="shared" si="106"/>
        <v>21_L_200001000_0_4_2</v>
      </c>
      <c r="W1006" s="4">
        <v>21227</v>
      </c>
      <c r="X1006" s="6"/>
      <c r="Y1006" s="8">
        <f t="shared" si="107"/>
        <v>21227</v>
      </c>
      <c r="Z1006" s="6" t="b">
        <f t="shared" si="105"/>
        <v>0</v>
      </c>
      <c r="AA1006" s="6">
        <f t="shared" si="108"/>
        <v>21235</v>
      </c>
      <c r="AB1006" s="4">
        <f t="shared" si="109"/>
        <v>4</v>
      </c>
      <c r="AC1006" s="32">
        <f t="shared" si="110"/>
        <v>12.977597188621221</v>
      </c>
      <c r="AD1006" s="4">
        <f>VLOOKUP($B1006,meanLDage!$Z$3:$AC$3145,4,FALSE)</f>
        <v>4</v>
      </c>
      <c r="AE1006" s="32">
        <f>VLOOKUP($B1006,meanLDage!$Z$3:$AC$3145,2,FALSE)</f>
        <v>12.202732622738854</v>
      </c>
      <c r="AF1006" s="6">
        <f>VLOOKUP(V1006,'2017 rep county selection'!$A$1:$C$281,3,FALSE)</f>
        <v>21047</v>
      </c>
      <c r="AH1006" s="9">
        <f t="shared" si="111"/>
        <v>21047</v>
      </c>
    </row>
    <row r="1007" spans="1:34" ht="15.75" customHeight="1" x14ac:dyDescent="0.3">
      <c r="A1007" s="4">
        <v>21</v>
      </c>
      <c r="B1007" s="4">
        <v>21093</v>
      </c>
      <c r="C1007" s="6" t="s">
        <v>2269</v>
      </c>
      <c r="D1007" s="6" t="s">
        <v>476</v>
      </c>
      <c r="E1007" s="4">
        <v>21067</v>
      </c>
      <c r="F1007" s="4">
        <v>21067</v>
      </c>
      <c r="G1007" s="4">
        <v>21067</v>
      </c>
      <c r="H1007" s="37">
        <v>696492620</v>
      </c>
      <c r="I1007" s="37">
        <v>1341190328.78389</v>
      </c>
      <c r="J1007" s="37">
        <v>1379252557.5966799</v>
      </c>
      <c r="K1007" s="4" t="str">
        <f>VLOOKUP(B1007,altitude!$B$3:$E$3232,4)</f>
        <v>L</v>
      </c>
      <c r="L1007" s="4">
        <f>VLOOKUP(B1007,fuelregion!$C$5:$D$3233,2,FALSE)</f>
        <v>200001000</v>
      </c>
      <c r="M1007" s="4">
        <f>VLOOKUP(B1007,fuelregion!$H$5:$I$3113,2,FALSE)</f>
        <v>200001000</v>
      </c>
      <c r="N1007" s="4">
        <f>VLOOKUP(B1007,imbin!$B$4:$D$3233,2,FALSE)</f>
        <v>0</v>
      </c>
      <c r="O1007" s="4" t="str">
        <f>VLOOKUP(B1007,imbin!$B$4:$D$3233,3,FALSE)</f>
        <v>MOVES</v>
      </c>
      <c r="P1007" s="4">
        <f>IF(ISNA(VLOOKUP(B1007,rampbin!$B$4:$G$1697,6,FALSE)),2,VLOOKUP(B1007,rampbin!$B$4:$G$1697,6,FALSE))</f>
        <v>2</v>
      </c>
      <c r="Q1007" s="4" t="str">
        <f>IF(ISNA(VLOOKUP(B1007,rampbin!$B$4:$G$1697,5,FALSE)),"MOVES",VLOOKUP(B1007,rampbin!$B$4:$G$1697,5,FALSE))</f>
        <v>MOVES</v>
      </c>
      <c r="R1007" s="4" t="s">
        <v>1877</v>
      </c>
      <c r="S1007" s="6" t="s">
        <v>2035</v>
      </c>
      <c r="T1007" s="4">
        <f>VLOOKUP(B1007,meanLDage!$B$3:$E$3145,4,FALSE)</f>
        <v>4</v>
      </c>
      <c r="U1007" s="32">
        <f>VLOOKUP(B1007,meanLDage!$B$3:$E$3145,2,FALSE)</f>
        <v>11.466139379693033</v>
      </c>
      <c r="V1007" s="4" t="str">
        <f t="shared" si="106"/>
        <v>21_L_200001000_0_3_2</v>
      </c>
      <c r="W1007" s="4">
        <v>21227</v>
      </c>
      <c r="X1007" s="6"/>
      <c r="Y1007" s="8">
        <f t="shared" si="107"/>
        <v>21227</v>
      </c>
      <c r="Z1007" s="6" t="b">
        <f t="shared" si="105"/>
        <v>0</v>
      </c>
      <c r="AA1007" s="6">
        <f t="shared" si="108"/>
        <v>21067</v>
      </c>
      <c r="AB1007" s="4">
        <f t="shared" si="109"/>
        <v>4</v>
      </c>
      <c r="AC1007" s="32">
        <f t="shared" si="110"/>
        <v>11.466139379693033</v>
      </c>
      <c r="AD1007" s="4">
        <f>VLOOKUP($B1007,meanLDage!$Z$3:$AC$3145,4,FALSE)</f>
        <v>3</v>
      </c>
      <c r="AE1007" s="32">
        <f>VLOOKUP($B1007,meanLDage!$Z$3:$AC$3145,2,FALSE)</f>
        <v>10.642734526975985</v>
      </c>
      <c r="AF1007" s="6">
        <f>VLOOKUP(V1007,'2017 rep county selection'!$A$1:$C$281,3,FALSE)</f>
        <v>21067</v>
      </c>
      <c r="AH1007" s="9">
        <f t="shared" si="111"/>
        <v>21067</v>
      </c>
    </row>
    <row r="1008" spans="1:34" ht="15.75" customHeight="1" x14ac:dyDescent="0.3">
      <c r="A1008" s="4">
        <v>21</v>
      </c>
      <c r="B1008" s="4">
        <v>21095</v>
      </c>
      <c r="C1008" s="6" t="s">
        <v>2269</v>
      </c>
      <c r="D1008" s="6" t="s">
        <v>692</v>
      </c>
      <c r="E1008" s="4">
        <v>21067</v>
      </c>
      <c r="F1008" s="4">
        <v>21067</v>
      </c>
      <c r="G1008" s="4">
        <v>21067</v>
      </c>
      <c r="H1008" s="37">
        <v>213863528</v>
      </c>
      <c r="I1008" s="37">
        <v>238065106.93056801</v>
      </c>
      <c r="J1008" s="37">
        <v>244781128.642537</v>
      </c>
      <c r="K1008" s="4" t="str">
        <f>VLOOKUP(B1008,altitude!$B$3:$E$3232,4)</f>
        <v>L</v>
      </c>
      <c r="L1008" s="4">
        <f>VLOOKUP(B1008,fuelregion!$C$5:$D$3233,2,FALSE)</f>
        <v>200001000</v>
      </c>
      <c r="M1008" s="4">
        <f>VLOOKUP(B1008,fuelregion!$H$5:$I$3113,2,FALSE)</f>
        <v>200001000</v>
      </c>
      <c r="N1008" s="4">
        <f>VLOOKUP(B1008,imbin!$B$4:$D$3233,2,FALSE)</f>
        <v>0</v>
      </c>
      <c r="O1008" s="4" t="str">
        <f>VLOOKUP(B1008,imbin!$B$4:$D$3233,3,FALSE)</f>
        <v>MOVES</v>
      </c>
      <c r="P1008" s="4">
        <f>IF(ISNA(VLOOKUP(B1008,rampbin!$B$4:$G$1697,6,FALSE)),2,VLOOKUP(B1008,rampbin!$B$4:$G$1697,6,FALSE))</f>
        <v>2</v>
      </c>
      <c r="Q1008" s="4" t="str">
        <f>IF(ISNA(VLOOKUP(B1008,rampbin!$B$4:$G$1697,5,FALSE)),"MOVES",VLOOKUP(B1008,rampbin!$B$4:$G$1697,5,FALSE))</f>
        <v>MOVES</v>
      </c>
      <c r="R1008" s="4" t="s">
        <v>1880</v>
      </c>
      <c r="S1008" s="6" t="s">
        <v>1851</v>
      </c>
      <c r="T1008" s="4">
        <f>VLOOKUP(B1008,meanLDage!$B$3:$E$3145,4,FALSE)</f>
        <v>4</v>
      </c>
      <c r="U1008" s="32">
        <f>VLOOKUP(B1008,meanLDage!$B$3:$E$3145,2,FALSE)</f>
        <v>12.721256656727132</v>
      </c>
      <c r="V1008" s="4" t="str">
        <f t="shared" si="106"/>
        <v>21_L_200001000_0_4_2</v>
      </c>
      <c r="W1008" s="4">
        <v>21227</v>
      </c>
      <c r="X1008" s="6"/>
      <c r="Y1008" s="8">
        <f t="shared" si="107"/>
        <v>21227</v>
      </c>
      <c r="Z1008" s="6" t="b">
        <f t="shared" si="105"/>
        <v>0</v>
      </c>
      <c r="AA1008" s="6">
        <f t="shared" si="108"/>
        <v>21067</v>
      </c>
      <c r="AB1008" s="4">
        <f t="shared" si="109"/>
        <v>4</v>
      </c>
      <c r="AC1008" s="32">
        <f t="shared" si="110"/>
        <v>12.721256656727132</v>
      </c>
      <c r="AD1008" s="4">
        <f>VLOOKUP($B1008,meanLDage!$Z$3:$AC$3145,4,FALSE)</f>
        <v>4</v>
      </c>
      <c r="AE1008" s="32">
        <f>VLOOKUP($B1008,meanLDage!$Z$3:$AC$3145,2,FALSE)</f>
        <v>12.113546152020801</v>
      </c>
      <c r="AF1008" s="6">
        <f>VLOOKUP(V1008,'2017 rep county selection'!$A$1:$C$281,3,FALSE)</f>
        <v>21047</v>
      </c>
      <c r="AH1008" s="9">
        <f t="shared" si="111"/>
        <v>21047</v>
      </c>
    </row>
    <row r="1009" spans="1:34" ht="15.75" customHeight="1" x14ac:dyDescent="0.3">
      <c r="A1009" s="4">
        <v>21</v>
      </c>
      <c r="B1009" s="4">
        <v>21097</v>
      </c>
      <c r="C1009" s="6" t="s">
        <v>2269</v>
      </c>
      <c r="D1009" s="6" t="s">
        <v>524</v>
      </c>
      <c r="E1009" s="4">
        <v>21235</v>
      </c>
      <c r="F1009" s="4">
        <v>21235</v>
      </c>
      <c r="G1009" s="4">
        <v>21235</v>
      </c>
      <c r="H1009" s="37">
        <v>204838801</v>
      </c>
      <c r="I1009" s="37">
        <v>132412608.006863</v>
      </c>
      <c r="J1009" s="37">
        <v>135998553.99317101</v>
      </c>
      <c r="K1009" s="4" t="str">
        <f>VLOOKUP(B1009,altitude!$B$3:$E$3232,4)</f>
        <v>L</v>
      </c>
      <c r="L1009" s="4">
        <f>VLOOKUP(B1009,fuelregion!$C$5:$D$3233,2,FALSE)</f>
        <v>200001000</v>
      </c>
      <c r="M1009" s="4">
        <f>VLOOKUP(B1009,fuelregion!$H$5:$I$3113,2,FALSE)</f>
        <v>200001000</v>
      </c>
      <c r="N1009" s="4">
        <f>VLOOKUP(B1009,imbin!$B$4:$D$3233,2,FALSE)</f>
        <v>0</v>
      </c>
      <c r="O1009" s="4" t="str">
        <f>VLOOKUP(B1009,imbin!$B$4:$D$3233,3,FALSE)</f>
        <v>MOVES</v>
      </c>
      <c r="P1009" s="4">
        <f>IF(ISNA(VLOOKUP(B1009,rampbin!$B$4:$G$1697,6,FALSE)),2,VLOOKUP(B1009,rampbin!$B$4:$G$1697,6,FALSE))</f>
        <v>2</v>
      </c>
      <c r="Q1009" s="4" t="str">
        <f>IF(ISNA(VLOOKUP(B1009,rampbin!$B$4:$G$1697,5,FALSE)),"MOVES",VLOOKUP(B1009,rampbin!$B$4:$G$1697,5,FALSE))</f>
        <v>MOVES</v>
      </c>
      <c r="R1009" s="4" t="s">
        <v>1880</v>
      </c>
      <c r="S1009" s="6" t="s">
        <v>1851</v>
      </c>
      <c r="T1009" s="4">
        <f>VLOOKUP(B1009,meanLDage!$B$3:$E$3145,4,FALSE)</f>
        <v>5</v>
      </c>
      <c r="U1009" s="32">
        <f>VLOOKUP(B1009,meanLDage!$B$3:$E$3145,2,FALSE)</f>
        <v>13.236281401798969</v>
      </c>
      <c r="V1009" s="4" t="str">
        <f t="shared" si="106"/>
        <v>21_L_200001000_0_4_2</v>
      </c>
      <c r="W1009" s="4">
        <v>21203</v>
      </c>
      <c r="X1009" s="6"/>
      <c r="Y1009" s="8">
        <f t="shared" si="107"/>
        <v>21203</v>
      </c>
      <c r="Z1009" s="6" t="b">
        <f t="shared" si="105"/>
        <v>0</v>
      </c>
      <c r="AA1009" s="6">
        <f t="shared" si="108"/>
        <v>21235</v>
      </c>
      <c r="AB1009" s="4">
        <f t="shared" si="109"/>
        <v>5</v>
      </c>
      <c r="AC1009" s="32">
        <f t="shared" si="110"/>
        <v>13.236281401798969</v>
      </c>
      <c r="AD1009" s="4">
        <f>VLOOKUP($B1009,meanLDage!$Z$3:$AC$3145,4,FALSE)</f>
        <v>4</v>
      </c>
      <c r="AE1009" s="32">
        <f>VLOOKUP($B1009,meanLDage!$Z$3:$AC$3145,2,FALSE)</f>
        <v>12.444284528533958</v>
      </c>
      <c r="AF1009" s="6">
        <f>VLOOKUP(V1009,'2017 rep county selection'!$A$1:$C$281,3,FALSE)</f>
        <v>21047</v>
      </c>
      <c r="AH1009" s="9">
        <f t="shared" si="111"/>
        <v>21047</v>
      </c>
    </row>
    <row r="1010" spans="1:34" ht="15.75" customHeight="1" x14ac:dyDescent="0.3">
      <c r="A1010" s="4">
        <v>21</v>
      </c>
      <c r="B1010" s="4">
        <v>21099</v>
      </c>
      <c r="C1010" s="6" t="s">
        <v>2269</v>
      </c>
      <c r="D1010" s="6" t="s">
        <v>372</v>
      </c>
      <c r="E1010" s="4">
        <v>21235</v>
      </c>
      <c r="F1010" s="4">
        <v>21235</v>
      </c>
      <c r="G1010" s="4">
        <v>21235</v>
      </c>
      <c r="H1010" s="37">
        <v>343475246</v>
      </c>
      <c r="I1010" s="37">
        <v>392556572.07212502</v>
      </c>
      <c r="J1010" s="37">
        <v>402527393.08402997</v>
      </c>
      <c r="K1010" s="4" t="str">
        <f>VLOOKUP(B1010,altitude!$B$3:$E$3232,4)</f>
        <v>L</v>
      </c>
      <c r="L1010" s="4">
        <f>VLOOKUP(B1010,fuelregion!$C$5:$D$3233,2,FALSE)</f>
        <v>200001000</v>
      </c>
      <c r="M1010" s="4">
        <f>VLOOKUP(B1010,fuelregion!$H$5:$I$3113,2,FALSE)</f>
        <v>200001000</v>
      </c>
      <c r="N1010" s="4">
        <f>VLOOKUP(B1010,imbin!$B$4:$D$3233,2,FALSE)</f>
        <v>0</v>
      </c>
      <c r="O1010" s="4" t="str">
        <f>VLOOKUP(B1010,imbin!$B$4:$D$3233,3,FALSE)</f>
        <v>MOVES</v>
      </c>
      <c r="P1010" s="4">
        <f>IF(ISNA(VLOOKUP(B1010,rampbin!$B$4:$G$1697,6,FALSE)),2,VLOOKUP(B1010,rampbin!$B$4:$G$1697,6,FALSE))</f>
        <v>2</v>
      </c>
      <c r="Q1010" s="4" t="str">
        <f>IF(ISNA(VLOOKUP(B1010,rampbin!$B$4:$G$1697,5,FALSE)),"MOVES",VLOOKUP(B1010,rampbin!$B$4:$G$1697,5,FALSE))</f>
        <v>MOVES</v>
      </c>
      <c r="R1010" s="4" t="s">
        <v>1880</v>
      </c>
      <c r="S1010" s="6" t="s">
        <v>1851</v>
      </c>
      <c r="T1010" s="4">
        <f>VLOOKUP(B1010,meanLDage!$B$3:$E$3145,4,FALSE)</f>
        <v>5</v>
      </c>
      <c r="U1010" s="32">
        <f>VLOOKUP(B1010,meanLDage!$B$3:$E$3145,2,FALSE)</f>
        <v>13.774500313915865</v>
      </c>
      <c r="V1010" s="4" t="str">
        <f t="shared" si="106"/>
        <v>21_L_200001000_0_4_2</v>
      </c>
      <c r="W1010" s="4">
        <v>21203</v>
      </c>
      <c r="X1010" s="6"/>
      <c r="Y1010" s="8">
        <f t="shared" si="107"/>
        <v>21203</v>
      </c>
      <c r="Z1010" s="6" t="b">
        <f t="shared" si="105"/>
        <v>0</v>
      </c>
      <c r="AA1010" s="6">
        <f t="shared" si="108"/>
        <v>21235</v>
      </c>
      <c r="AB1010" s="4">
        <f t="shared" si="109"/>
        <v>5</v>
      </c>
      <c r="AC1010" s="32">
        <f t="shared" si="110"/>
        <v>13.774500313915865</v>
      </c>
      <c r="AD1010" s="4">
        <f>VLOOKUP($B1010,meanLDage!$Z$3:$AC$3145,4,FALSE)</f>
        <v>4</v>
      </c>
      <c r="AE1010" s="32">
        <f>VLOOKUP($B1010,meanLDage!$Z$3:$AC$3145,2,FALSE)</f>
        <v>12.978196503471874</v>
      </c>
      <c r="AF1010" s="6">
        <f>VLOOKUP(V1010,'2017 rep county selection'!$A$1:$C$281,3,FALSE)</f>
        <v>21047</v>
      </c>
      <c r="AH1010" s="9">
        <f t="shared" si="111"/>
        <v>21047</v>
      </c>
    </row>
    <row r="1011" spans="1:34" ht="15.75" customHeight="1" x14ac:dyDescent="0.3">
      <c r="A1011" s="4">
        <v>21</v>
      </c>
      <c r="B1011" s="4">
        <v>21101</v>
      </c>
      <c r="C1011" s="6" t="s">
        <v>2269</v>
      </c>
      <c r="D1011" s="6" t="s">
        <v>477</v>
      </c>
      <c r="E1011" s="4">
        <v>21067</v>
      </c>
      <c r="F1011" s="4">
        <v>21067</v>
      </c>
      <c r="G1011" s="4">
        <v>21067</v>
      </c>
      <c r="H1011" s="37">
        <v>496893765</v>
      </c>
      <c r="I1011" s="37">
        <v>502435293.33261102</v>
      </c>
      <c r="J1011" s="37">
        <v>517048447.304573</v>
      </c>
      <c r="K1011" s="4" t="str">
        <f>VLOOKUP(B1011,altitude!$B$3:$E$3232,4)</f>
        <v>L</v>
      </c>
      <c r="L1011" s="4">
        <f>VLOOKUP(B1011,fuelregion!$C$5:$D$3233,2,FALSE)</f>
        <v>200001000</v>
      </c>
      <c r="M1011" s="4">
        <f>VLOOKUP(B1011,fuelregion!$H$5:$I$3113,2,FALSE)</f>
        <v>200001000</v>
      </c>
      <c r="N1011" s="4">
        <f>VLOOKUP(B1011,imbin!$B$4:$D$3233,2,FALSE)</f>
        <v>0</v>
      </c>
      <c r="O1011" s="4" t="str">
        <f>VLOOKUP(B1011,imbin!$B$4:$D$3233,3,FALSE)</f>
        <v>MOVES</v>
      </c>
      <c r="P1011" s="4">
        <f>IF(ISNA(VLOOKUP(B1011,rampbin!$B$4:$G$1697,6,FALSE)),2,VLOOKUP(B1011,rampbin!$B$4:$G$1697,6,FALSE))</f>
        <v>2</v>
      </c>
      <c r="Q1011" s="4" t="str">
        <f>IF(ISNA(VLOOKUP(B1011,rampbin!$B$4:$G$1697,5,FALSE)),"MOVES",VLOOKUP(B1011,rampbin!$B$4:$G$1697,5,FALSE))</f>
        <v>MOVES</v>
      </c>
      <c r="R1011" s="4" t="s">
        <v>1877</v>
      </c>
      <c r="S1011" s="6" t="s">
        <v>2014</v>
      </c>
      <c r="T1011" s="4">
        <f>VLOOKUP(B1011,meanLDage!$B$3:$E$3145,4,FALSE)</f>
        <v>4</v>
      </c>
      <c r="U1011" s="32">
        <f>VLOOKUP(B1011,meanLDage!$B$3:$E$3145,2,FALSE)</f>
        <v>11.550750063143081</v>
      </c>
      <c r="V1011" s="4" t="str">
        <f t="shared" si="106"/>
        <v>21_L_200001000_0_3_2</v>
      </c>
      <c r="W1011" s="4">
        <v>21227</v>
      </c>
      <c r="X1011" s="6"/>
      <c r="Y1011" s="8">
        <f t="shared" si="107"/>
        <v>21227</v>
      </c>
      <c r="Z1011" s="6" t="b">
        <f t="shared" si="105"/>
        <v>0</v>
      </c>
      <c r="AA1011" s="6">
        <f t="shared" si="108"/>
        <v>21067</v>
      </c>
      <c r="AB1011" s="4">
        <f t="shared" si="109"/>
        <v>4</v>
      </c>
      <c r="AC1011" s="32">
        <f t="shared" si="110"/>
        <v>11.550750063143081</v>
      </c>
      <c r="AD1011" s="4">
        <f>VLOOKUP($B1011,meanLDage!$Z$3:$AC$3145,4,FALSE)</f>
        <v>3</v>
      </c>
      <c r="AE1011" s="32">
        <f>VLOOKUP($B1011,meanLDage!$Z$3:$AC$3145,2,FALSE)</f>
        <v>10.847815835128841</v>
      </c>
      <c r="AF1011" s="6">
        <f>VLOOKUP(V1011,'2017 rep county selection'!$A$1:$C$281,3,FALSE)</f>
        <v>21067</v>
      </c>
      <c r="AH1011" s="9">
        <f t="shared" si="111"/>
        <v>21067</v>
      </c>
    </row>
    <row r="1012" spans="1:34" ht="15.75" customHeight="1" x14ac:dyDescent="0.3">
      <c r="A1012" s="4">
        <v>21</v>
      </c>
      <c r="B1012" s="4">
        <v>21103</v>
      </c>
      <c r="C1012" s="6" t="s">
        <v>2269</v>
      </c>
      <c r="D1012" s="6" t="s">
        <v>40</v>
      </c>
      <c r="E1012" s="4">
        <v>21235</v>
      </c>
      <c r="F1012" s="4">
        <v>21235</v>
      </c>
      <c r="G1012" s="4">
        <v>21235</v>
      </c>
      <c r="H1012" s="37">
        <v>283043882</v>
      </c>
      <c r="I1012" s="37">
        <v>265239412.35947499</v>
      </c>
      <c r="J1012" s="37">
        <v>271989124.00032699</v>
      </c>
      <c r="K1012" s="4" t="str">
        <f>VLOOKUP(B1012,altitude!$B$3:$E$3232,4)</f>
        <v>L</v>
      </c>
      <c r="L1012" s="4">
        <f>VLOOKUP(B1012,fuelregion!$C$5:$D$3233,2,FALSE)</f>
        <v>200001000</v>
      </c>
      <c r="M1012" s="4">
        <f>VLOOKUP(B1012,fuelregion!$H$5:$I$3113,2,FALSE)</f>
        <v>200001000</v>
      </c>
      <c r="N1012" s="4">
        <f>VLOOKUP(B1012,imbin!$B$4:$D$3233,2,FALSE)</f>
        <v>0</v>
      </c>
      <c r="O1012" s="4" t="str">
        <f>VLOOKUP(B1012,imbin!$B$4:$D$3233,3,FALSE)</f>
        <v>MOVES</v>
      </c>
      <c r="P1012" s="4">
        <f>IF(ISNA(VLOOKUP(B1012,rampbin!$B$4:$G$1697,6,FALSE)),2,VLOOKUP(B1012,rampbin!$B$4:$G$1697,6,FALSE))</f>
        <v>2</v>
      </c>
      <c r="Q1012" s="4" t="str">
        <f>IF(ISNA(VLOOKUP(B1012,rampbin!$B$4:$G$1697,5,FALSE)),"MOVES",VLOOKUP(B1012,rampbin!$B$4:$G$1697,5,FALSE))</f>
        <v>MOVES</v>
      </c>
      <c r="R1012" s="4" t="s">
        <v>1877</v>
      </c>
      <c r="S1012" s="6" t="s">
        <v>2006</v>
      </c>
      <c r="T1012" s="4">
        <f>VLOOKUP(B1012,meanLDage!$B$3:$E$3145,4,FALSE)</f>
        <v>5</v>
      </c>
      <c r="U1012" s="32">
        <f>VLOOKUP(B1012,meanLDage!$B$3:$E$3145,2,FALSE)</f>
        <v>13.291425438075068</v>
      </c>
      <c r="V1012" s="4" t="str">
        <f t="shared" si="106"/>
        <v>21_L_200001000_0_4_2</v>
      </c>
      <c r="W1012" s="4">
        <v>21203</v>
      </c>
      <c r="X1012" s="6"/>
      <c r="Y1012" s="8">
        <f t="shared" si="107"/>
        <v>21203</v>
      </c>
      <c r="Z1012" s="6" t="b">
        <f t="shared" si="105"/>
        <v>0</v>
      </c>
      <c r="AA1012" s="6">
        <f t="shared" si="108"/>
        <v>21235</v>
      </c>
      <c r="AB1012" s="4">
        <f t="shared" si="109"/>
        <v>5</v>
      </c>
      <c r="AC1012" s="32">
        <f t="shared" si="110"/>
        <v>13.291425438075068</v>
      </c>
      <c r="AD1012" s="4">
        <f>VLOOKUP($B1012,meanLDage!$Z$3:$AC$3145,4,FALSE)</f>
        <v>4</v>
      </c>
      <c r="AE1012" s="32">
        <f>VLOOKUP($B1012,meanLDage!$Z$3:$AC$3145,2,FALSE)</f>
        <v>12.300692206514038</v>
      </c>
      <c r="AF1012" s="6">
        <f>VLOOKUP(V1012,'2017 rep county selection'!$A$1:$C$281,3,FALSE)</f>
        <v>21047</v>
      </c>
      <c r="AH1012" s="9">
        <f t="shared" si="111"/>
        <v>21047</v>
      </c>
    </row>
    <row r="1013" spans="1:34" ht="15.75" customHeight="1" x14ac:dyDescent="0.3">
      <c r="A1013" s="4">
        <v>21</v>
      </c>
      <c r="B1013" s="4">
        <v>21105</v>
      </c>
      <c r="C1013" s="6" t="s">
        <v>2269</v>
      </c>
      <c r="D1013" s="6" t="s">
        <v>693</v>
      </c>
      <c r="E1013" s="4">
        <v>21067</v>
      </c>
      <c r="F1013" s="4">
        <v>21067</v>
      </c>
      <c r="G1013" s="4">
        <v>21067</v>
      </c>
      <c r="H1013" s="37">
        <v>60221665</v>
      </c>
      <c r="I1013" s="37">
        <v>50198339.657897897</v>
      </c>
      <c r="J1013" s="37">
        <v>51483297.924731299</v>
      </c>
      <c r="K1013" s="4" t="str">
        <f>VLOOKUP(B1013,altitude!$B$3:$E$3232,4)</f>
        <v>L</v>
      </c>
      <c r="L1013" s="4">
        <f>VLOOKUP(B1013,fuelregion!$C$5:$D$3233,2,FALSE)</f>
        <v>200001000</v>
      </c>
      <c r="M1013" s="4">
        <f>VLOOKUP(B1013,fuelregion!$H$5:$I$3113,2,FALSE)</f>
        <v>200001000</v>
      </c>
      <c r="N1013" s="4">
        <f>VLOOKUP(B1013,imbin!$B$4:$D$3233,2,FALSE)</f>
        <v>0</v>
      </c>
      <c r="O1013" s="4" t="str">
        <f>VLOOKUP(B1013,imbin!$B$4:$D$3233,3,FALSE)</f>
        <v>MOVES</v>
      </c>
      <c r="P1013" s="4">
        <f>IF(ISNA(VLOOKUP(B1013,rampbin!$B$4:$G$1697,6,FALSE)),2,VLOOKUP(B1013,rampbin!$B$4:$G$1697,6,FALSE))</f>
        <v>2</v>
      </c>
      <c r="Q1013" s="4" t="str">
        <f>IF(ISNA(VLOOKUP(B1013,rampbin!$B$4:$G$1697,5,FALSE)),"MOVES",VLOOKUP(B1013,rampbin!$B$4:$G$1697,5,FALSE))</f>
        <v>MOVES</v>
      </c>
      <c r="R1013" s="4" t="s">
        <v>1880</v>
      </c>
      <c r="S1013" s="6" t="s">
        <v>1851</v>
      </c>
      <c r="T1013" s="4">
        <f>VLOOKUP(B1013,meanLDage!$B$3:$E$3145,4,FALSE)</f>
        <v>4</v>
      </c>
      <c r="U1013" s="32">
        <f>VLOOKUP(B1013,meanLDage!$B$3:$E$3145,2,FALSE)</f>
        <v>12.409828127575093</v>
      </c>
      <c r="V1013" s="4" t="str">
        <f t="shared" si="106"/>
        <v>21_L_200001000_0_4_2</v>
      </c>
      <c r="W1013" s="4">
        <v>21227</v>
      </c>
      <c r="X1013" s="6"/>
      <c r="Y1013" s="8">
        <f t="shared" si="107"/>
        <v>21227</v>
      </c>
      <c r="Z1013" s="6" t="b">
        <f t="shared" si="105"/>
        <v>0</v>
      </c>
      <c r="AA1013" s="6">
        <f t="shared" si="108"/>
        <v>21067</v>
      </c>
      <c r="AB1013" s="4">
        <f t="shared" si="109"/>
        <v>4</v>
      </c>
      <c r="AC1013" s="32">
        <f t="shared" si="110"/>
        <v>12.409828127575093</v>
      </c>
      <c r="AD1013" s="4">
        <f>VLOOKUP($B1013,meanLDage!$Z$3:$AC$3145,4,FALSE)</f>
        <v>4</v>
      </c>
      <c r="AE1013" s="32">
        <f>VLOOKUP($B1013,meanLDage!$Z$3:$AC$3145,2,FALSE)</f>
        <v>11.802405811785825</v>
      </c>
      <c r="AF1013" s="6">
        <f>VLOOKUP(V1013,'2017 rep county selection'!$A$1:$C$281,3,FALSE)</f>
        <v>21047</v>
      </c>
      <c r="AH1013" s="9">
        <f t="shared" si="111"/>
        <v>21047</v>
      </c>
    </row>
    <row r="1014" spans="1:34" ht="15.75" customHeight="1" x14ac:dyDescent="0.3">
      <c r="A1014" s="4">
        <v>21</v>
      </c>
      <c r="B1014" s="4">
        <v>21107</v>
      </c>
      <c r="C1014" s="6" t="s">
        <v>2269</v>
      </c>
      <c r="D1014" s="6" t="s">
        <v>694</v>
      </c>
      <c r="E1014" s="4">
        <v>21067</v>
      </c>
      <c r="F1014" s="4">
        <v>21067</v>
      </c>
      <c r="G1014" s="4">
        <v>21067</v>
      </c>
      <c r="H1014" s="37">
        <v>414672283</v>
      </c>
      <c r="I1014" s="37">
        <v>601064047.11228597</v>
      </c>
      <c r="J1014" s="37">
        <v>617973692.16542304</v>
      </c>
      <c r="K1014" s="4" t="str">
        <f>VLOOKUP(B1014,altitude!$B$3:$E$3232,4)</f>
        <v>L</v>
      </c>
      <c r="L1014" s="4">
        <f>VLOOKUP(B1014,fuelregion!$C$5:$D$3233,2,FALSE)</f>
        <v>200001000</v>
      </c>
      <c r="M1014" s="4">
        <f>VLOOKUP(B1014,fuelregion!$H$5:$I$3113,2,FALSE)</f>
        <v>200001000</v>
      </c>
      <c r="N1014" s="4">
        <f>VLOOKUP(B1014,imbin!$B$4:$D$3233,2,FALSE)</f>
        <v>0</v>
      </c>
      <c r="O1014" s="4" t="str">
        <f>VLOOKUP(B1014,imbin!$B$4:$D$3233,3,FALSE)</f>
        <v>MOVES</v>
      </c>
      <c r="P1014" s="4">
        <f>IF(ISNA(VLOOKUP(B1014,rampbin!$B$4:$G$1697,6,FALSE)),2,VLOOKUP(B1014,rampbin!$B$4:$G$1697,6,FALSE))</f>
        <v>2</v>
      </c>
      <c r="Q1014" s="4" t="str">
        <f>IF(ISNA(VLOOKUP(B1014,rampbin!$B$4:$G$1697,5,FALSE)),"MOVES",VLOOKUP(B1014,rampbin!$B$4:$G$1697,5,FALSE))</f>
        <v>MOVES</v>
      </c>
      <c r="R1014" s="4" t="s">
        <v>1880</v>
      </c>
      <c r="S1014" s="6" t="s">
        <v>1851</v>
      </c>
      <c r="T1014" s="4">
        <f>VLOOKUP(B1014,meanLDage!$B$3:$E$3145,4,FALSE)</f>
        <v>4</v>
      </c>
      <c r="U1014" s="32">
        <f>VLOOKUP(B1014,meanLDage!$B$3:$E$3145,2,FALSE)</f>
        <v>12.317760285223329</v>
      </c>
      <c r="V1014" s="4" t="str">
        <f t="shared" si="106"/>
        <v>21_L_200001000_0_4_2</v>
      </c>
      <c r="W1014" s="4">
        <v>21227</v>
      </c>
      <c r="X1014" s="6"/>
      <c r="Y1014" s="8">
        <f t="shared" si="107"/>
        <v>21227</v>
      </c>
      <c r="Z1014" s="6" t="b">
        <f t="shared" si="105"/>
        <v>0</v>
      </c>
      <c r="AA1014" s="6">
        <f t="shared" si="108"/>
        <v>21067</v>
      </c>
      <c r="AB1014" s="4">
        <f t="shared" si="109"/>
        <v>4</v>
      </c>
      <c r="AC1014" s="32">
        <f t="shared" si="110"/>
        <v>12.317760285223329</v>
      </c>
      <c r="AD1014" s="4">
        <f>VLOOKUP($B1014,meanLDage!$Z$3:$AC$3145,4,FALSE)</f>
        <v>4</v>
      </c>
      <c r="AE1014" s="32">
        <f>VLOOKUP($B1014,meanLDage!$Z$3:$AC$3145,2,FALSE)</f>
        <v>11.616941839756223</v>
      </c>
      <c r="AF1014" s="6">
        <f>VLOOKUP(V1014,'2017 rep county selection'!$A$1:$C$281,3,FALSE)</f>
        <v>21047</v>
      </c>
      <c r="AH1014" s="9">
        <f t="shared" si="111"/>
        <v>21047</v>
      </c>
    </row>
    <row r="1015" spans="1:34" ht="15.75" customHeight="1" x14ac:dyDescent="0.3">
      <c r="A1015" s="4">
        <v>21</v>
      </c>
      <c r="B1015" s="4">
        <v>21109</v>
      </c>
      <c r="C1015" s="6" t="s">
        <v>2269</v>
      </c>
      <c r="D1015" s="6" t="s">
        <v>42</v>
      </c>
      <c r="E1015" s="4">
        <v>21235</v>
      </c>
      <c r="F1015" s="4">
        <v>21235</v>
      </c>
      <c r="G1015" s="4">
        <v>21235</v>
      </c>
      <c r="H1015" s="37">
        <v>104218193</v>
      </c>
      <c r="I1015" s="37">
        <v>90980607.534251899</v>
      </c>
      <c r="J1015" s="37">
        <v>93329386.348190397</v>
      </c>
      <c r="K1015" s="4" t="str">
        <f>VLOOKUP(B1015,altitude!$B$3:$E$3232,4)</f>
        <v>L</v>
      </c>
      <c r="L1015" s="4">
        <f>VLOOKUP(B1015,fuelregion!$C$5:$D$3233,2,FALSE)</f>
        <v>200001000</v>
      </c>
      <c r="M1015" s="4">
        <f>VLOOKUP(B1015,fuelregion!$H$5:$I$3113,2,FALSE)</f>
        <v>200001000</v>
      </c>
      <c r="N1015" s="4">
        <f>VLOOKUP(B1015,imbin!$B$4:$D$3233,2,FALSE)</f>
        <v>0</v>
      </c>
      <c r="O1015" s="4" t="str">
        <f>VLOOKUP(B1015,imbin!$B$4:$D$3233,3,FALSE)</f>
        <v>MOVES</v>
      </c>
      <c r="P1015" s="4">
        <f>IF(ISNA(VLOOKUP(B1015,rampbin!$B$4:$G$1697,6,FALSE)),2,VLOOKUP(B1015,rampbin!$B$4:$G$1697,6,FALSE))</f>
        <v>2</v>
      </c>
      <c r="Q1015" s="4" t="str">
        <f>IF(ISNA(VLOOKUP(B1015,rampbin!$B$4:$G$1697,5,FALSE)),"MOVES",VLOOKUP(B1015,rampbin!$B$4:$G$1697,5,FALSE))</f>
        <v>MOVES</v>
      </c>
      <c r="R1015" s="4" t="s">
        <v>1880</v>
      </c>
      <c r="S1015" s="6" t="s">
        <v>1851</v>
      </c>
      <c r="T1015" s="4">
        <f>VLOOKUP(B1015,meanLDage!$B$3:$E$3145,4,FALSE)</f>
        <v>5</v>
      </c>
      <c r="U1015" s="32">
        <f>VLOOKUP(B1015,meanLDage!$B$3:$E$3145,2,FALSE)</f>
        <v>14.359256710825921</v>
      </c>
      <c r="V1015" s="4" t="str">
        <f t="shared" si="106"/>
        <v>21_L_200001000_0_5_2</v>
      </c>
      <c r="W1015" s="4">
        <v>21203</v>
      </c>
      <c r="X1015" s="6"/>
      <c r="Y1015" s="8">
        <f t="shared" si="107"/>
        <v>21203</v>
      </c>
      <c r="Z1015" s="6" t="b">
        <f t="shared" si="105"/>
        <v>0</v>
      </c>
      <c r="AA1015" s="6">
        <f t="shared" si="108"/>
        <v>21235</v>
      </c>
      <c r="AB1015" s="4">
        <f t="shared" si="109"/>
        <v>5</v>
      </c>
      <c r="AC1015" s="32">
        <f t="shared" si="110"/>
        <v>14.359256710825921</v>
      </c>
      <c r="AD1015" s="4">
        <f>VLOOKUP($B1015,meanLDage!$Z$3:$AC$3145,4,FALSE)</f>
        <v>5</v>
      </c>
      <c r="AE1015" s="32">
        <f>VLOOKUP($B1015,meanLDage!$Z$3:$AC$3145,2,FALSE)</f>
        <v>13.631645039930453</v>
      </c>
      <c r="AF1015" s="6">
        <f>VLOOKUP(V1015,'2017 rep county selection'!$A$1:$C$281,3,FALSE)</f>
        <v>21011</v>
      </c>
      <c r="AH1015" s="9">
        <f t="shared" si="111"/>
        <v>21011</v>
      </c>
    </row>
    <row r="1016" spans="1:34" ht="15.75" customHeight="1" x14ac:dyDescent="0.3">
      <c r="A1016" s="4">
        <v>21</v>
      </c>
      <c r="B1016" s="4">
        <v>21111</v>
      </c>
      <c r="C1016" s="6" t="s">
        <v>2269</v>
      </c>
      <c r="D1016" s="6" t="s">
        <v>43</v>
      </c>
      <c r="E1016" s="4">
        <v>21111</v>
      </c>
      <c r="F1016" s="4">
        <v>21111</v>
      </c>
      <c r="G1016" s="4">
        <v>21111</v>
      </c>
      <c r="H1016" s="37">
        <v>7282931731</v>
      </c>
      <c r="I1016" s="37">
        <v>7574008250.50595</v>
      </c>
      <c r="J1016" s="37">
        <v>7818553366.5069199</v>
      </c>
      <c r="K1016" s="4" t="str">
        <f>VLOOKUP(B1016,altitude!$B$3:$E$3232,4)</f>
        <v>L</v>
      </c>
      <c r="L1016" s="4">
        <f>VLOOKUP(B1016,fuelregion!$C$5:$D$3233,2,FALSE)</f>
        <v>1470011000</v>
      </c>
      <c r="M1016" s="4">
        <f>VLOOKUP(B1016,fuelregion!$H$5:$I$3113,2,FALSE)</f>
        <v>1470011000</v>
      </c>
      <c r="N1016" s="4">
        <f>VLOOKUP(B1016,imbin!$B$4:$D$3233,2,FALSE)</f>
        <v>0</v>
      </c>
      <c r="O1016" s="4" t="str">
        <f>VLOOKUP(B1016,imbin!$B$4:$D$3233,3,FALSE)</f>
        <v>Submittal</v>
      </c>
      <c r="P1016" s="4">
        <f>IF(ISNA(VLOOKUP(B1016,rampbin!$B$4:$G$1697,6,FALSE)),2,VLOOKUP(B1016,rampbin!$B$4:$G$1697,6,FALSE))</f>
        <v>3</v>
      </c>
      <c r="Q1016" s="4" t="str">
        <f>IF(ISNA(VLOOKUP(B1016,rampbin!$B$4:$G$1697,5,FALSE)),"MOVES",VLOOKUP(B1016,rampbin!$B$4:$G$1697,5,FALSE))</f>
        <v>Submitted</v>
      </c>
      <c r="R1016" s="4" t="s">
        <v>1877</v>
      </c>
      <c r="S1016" s="6" t="s">
        <v>2006</v>
      </c>
      <c r="T1016" s="4">
        <f>VLOOKUP(B1016,meanLDage!$B$3:$E$3145,4,FALSE)</f>
        <v>3</v>
      </c>
      <c r="U1016" s="32">
        <f>VLOOKUP(B1016,meanLDage!$B$3:$E$3145,2,FALSE)</f>
        <v>10.771560923994551</v>
      </c>
      <c r="V1016" s="4" t="str">
        <f t="shared" si="106"/>
        <v>21_L_1470011000_0_3_3</v>
      </c>
      <c r="W1016" s="4">
        <v>21111</v>
      </c>
      <c r="X1016" s="6"/>
      <c r="Y1016" s="8">
        <f t="shared" si="107"/>
        <v>21111</v>
      </c>
      <c r="Z1016" s="6" t="b">
        <f t="shared" si="105"/>
        <v>1</v>
      </c>
      <c r="AA1016" s="6">
        <f t="shared" si="108"/>
        <v>21111</v>
      </c>
      <c r="AB1016" s="4">
        <f t="shared" si="109"/>
        <v>3</v>
      </c>
      <c r="AC1016" s="32">
        <f t="shared" si="110"/>
        <v>10.771560923994551</v>
      </c>
      <c r="AD1016" s="4">
        <f>VLOOKUP($B1016,meanLDage!$Z$3:$AC$3145,4,FALSE)</f>
        <v>3</v>
      </c>
      <c r="AE1016" s="32">
        <f>VLOOKUP($B1016,meanLDage!$Z$3:$AC$3145,2,FALSE)</f>
        <v>9.9677935481989248</v>
      </c>
      <c r="AF1016" s="6">
        <f>VLOOKUP(V1016,'2017 rep county selection'!$A$1:$C$281,3,FALSE)</f>
        <v>21111</v>
      </c>
      <c r="AH1016" s="9">
        <f t="shared" si="111"/>
        <v>21111</v>
      </c>
    </row>
    <row r="1017" spans="1:34" ht="15.75" customHeight="1" x14ac:dyDescent="0.3">
      <c r="A1017" s="4">
        <v>21</v>
      </c>
      <c r="B1017" s="4">
        <v>21113</v>
      </c>
      <c r="C1017" s="6" t="s">
        <v>2269</v>
      </c>
      <c r="D1017" s="6" t="s">
        <v>695</v>
      </c>
      <c r="E1017" s="4">
        <v>21067</v>
      </c>
      <c r="F1017" s="4">
        <v>21067</v>
      </c>
      <c r="G1017" s="4">
        <v>21067</v>
      </c>
      <c r="H1017" s="37">
        <v>445774718</v>
      </c>
      <c r="I1017" s="37">
        <v>403872330.02908403</v>
      </c>
      <c r="J1017" s="37">
        <v>415804363.82516998</v>
      </c>
      <c r="K1017" s="4" t="str">
        <f>VLOOKUP(B1017,altitude!$B$3:$E$3232,4)</f>
        <v>L</v>
      </c>
      <c r="L1017" s="4">
        <f>VLOOKUP(B1017,fuelregion!$C$5:$D$3233,2,FALSE)</f>
        <v>200001000</v>
      </c>
      <c r="M1017" s="4">
        <f>VLOOKUP(B1017,fuelregion!$H$5:$I$3113,2,FALSE)</f>
        <v>200001000</v>
      </c>
      <c r="N1017" s="4">
        <f>VLOOKUP(B1017,imbin!$B$4:$D$3233,2,FALSE)</f>
        <v>0</v>
      </c>
      <c r="O1017" s="4" t="str">
        <f>VLOOKUP(B1017,imbin!$B$4:$D$3233,3,FALSE)</f>
        <v>MOVES</v>
      </c>
      <c r="P1017" s="4">
        <f>IF(ISNA(VLOOKUP(B1017,rampbin!$B$4:$G$1697,6,FALSE)),2,VLOOKUP(B1017,rampbin!$B$4:$G$1697,6,FALSE))</f>
        <v>2</v>
      </c>
      <c r="Q1017" s="4" t="str">
        <f>IF(ISNA(VLOOKUP(B1017,rampbin!$B$4:$G$1697,5,FALSE)),"MOVES",VLOOKUP(B1017,rampbin!$B$4:$G$1697,5,FALSE))</f>
        <v>MOVES</v>
      </c>
      <c r="R1017" s="4" t="s">
        <v>1877</v>
      </c>
      <c r="S1017" s="6" t="s">
        <v>2031</v>
      </c>
      <c r="T1017" s="4">
        <f>VLOOKUP(B1017,meanLDage!$B$3:$E$3145,4,FALSE)</f>
        <v>4</v>
      </c>
      <c r="U1017" s="32">
        <f>VLOOKUP(B1017,meanLDage!$B$3:$E$3145,2,FALSE)</f>
        <v>11.12907675043947</v>
      </c>
      <c r="V1017" s="4" t="str">
        <f t="shared" si="106"/>
        <v>21_L_200001000_0_3_2</v>
      </c>
      <c r="W1017" s="4">
        <v>21227</v>
      </c>
      <c r="X1017" s="6"/>
      <c r="Y1017" s="8">
        <f t="shared" si="107"/>
        <v>21227</v>
      </c>
      <c r="Z1017" s="6" t="b">
        <f t="shared" si="105"/>
        <v>0</v>
      </c>
      <c r="AA1017" s="6">
        <f t="shared" si="108"/>
        <v>21067</v>
      </c>
      <c r="AB1017" s="4">
        <f t="shared" si="109"/>
        <v>4</v>
      </c>
      <c r="AC1017" s="32">
        <f t="shared" si="110"/>
        <v>11.12907675043947</v>
      </c>
      <c r="AD1017" s="4">
        <f>VLOOKUP($B1017,meanLDage!$Z$3:$AC$3145,4,FALSE)</f>
        <v>3</v>
      </c>
      <c r="AE1017" s="32">
        <f>VLOOKUP($B1017,meanLDage!$Z$3:$AC$3145,2,FALSE)</f>
        <v>10.465489670059434</v>
      </c>
      <c r="AF1017" s="6">
        <f>VLOOKUP(V1017,'2017 rep county selection'!$A$1:$C$281,3,FALSE)</f>
        <v>21067</v>
      </c>
      <c r="AH1017" s="9">
        <f t="shared" si="111"/>
        <v>21067</v>
      </c>
    </row>
    <row r="1018" spans="1:34" ht="15.75" customHeight="1" x14ac:dyDescent="0.3">
      <c r="A1018" s="4">
        <v>21</v>
      </c>
      <c r="B1018" s="4">
        <v>21115</v>
      </c>
      <c r="C1018" s="6" t="s">
        <v>2269</v>
      </c>
      <c r="D1018" s="6" t="s">
        <v>116</v>
      </c>
      <c r="E1018" s="4">
        <v>21067</v>
      </c>
      <c r="F1018" s="4">
        <v>21067</v>
      </c>
      <c r="G1018" s="4">
        <v>21067</v>
      </c>
      <c r="H1018" s="37">
        <v>222997327</v>
      </c>
      <c r="I1018" s="37">
        <v>204020886.56004399</v>
      </c>
      <c r="J1018" s="37">
        <v>209643956.51862499</v>
      </c>
      <c r="K1018" s="4" t="str">
        <f>VLOOKUP(B1018,altitude!$B$3:$E$3232,4)</f>
        <v>L</v>
      </c>
      <c r="L1018" s="4">
        <f>VLOOKUP(B1018,fuelregion!$C$5:$D$3233,2,FALSE)</f>
        <v>200001000</v>
      </c>
      <c r="M1018" s="4">
        <f>VLOOKUP(B1018,fuelregion!$H$5:$I$3113,2,FALSE)</f>
        <v>200001000</v>
      </c>
      <c r="N1018" s="4">
        <f>VLOOKUP(B1018,imbin!$B$4:$D$3233,2,FALSE)</f>
        <v>0</v>
      </c>
      <c r="O1018" s="4" t="str">
        <f>VLOOKUP(B1018,imbin!$B$4:$D$3233,3,FALSE)</f>
        <v>MOVES</v>
      </c>
      <c r="P1018" s="4">
        <f>IF(ISNA(VLOOKUP(B1018,rampbin!$B$4:$G$1697,6,FALSE)),2,VLOOKUP(B1018,rampbin!$B$4:$G$1697,6,FALSE))</f>
        <v>2</v>
      </c>
      <c r="Q1018" s="4" t="str">
        <f>IF(ISNA(VLOOKUP(B1018,rampbin!$B$4:$G$1697,5,FALSE)),"MOVES",VLOOKUP(B1018,rampbin!$B$4:$G$1697,5,FALSE))</f>
        <v>MOVES</v>
      </c>
      <c r="R1018" s="4" t="s">
        <v>1880</v>
      </c>
      <c r="S1018" s="6" t="s">
        <v>1851</v>
      </c>
      <c r="T1018" s="4">
        <f>VLOOKUP(B1018,meanLDage!$B$3:$E$3145,4,FALSE)</f>
        <v>4</v>
      </c>
      <c r="U1018" s="32">
        <f>VLOOKUP(B1018,meanLDage!$B$3:$E$3145,2,FALSE)</f>
        <v>12.026567149161504</v>
      </c>
      <c r="V1018" s="4" t="str">
        <f t="shared" si="106"/>
        <v>21_L_200001000_0_4_2</v>
      </c>
      <c r="W1018" s="4">
        <v>21227</v>
      </c>
      <c r="X1018" s="6"/>
      <c r="Y1018" s="8">
        <f t="shared" si="107"/>
        <v>21227</v>
      </c>
      <c r="Z1018" s="6" t="b">
        <f t="shared" si="105"/>
        <v>0</v>
      </c>
      <c r="AA1018" s="6">
        <f t="shared" si="108"/>
        <v>21067</v>
      </c>
      <c r="AB1018" s="4">
        <f t="shared" si="109"/>
        <v>4</v>
      </c>
      <c r="AC1018" s="32">
        <f t="shared" si="110"/>
        <v>12.026567149161504</v>
      </c>
      <c r="AD1018" s="4">
        <f>VLOOKUP($B1018,meanLDage!$Z$3:$AC$3145,4,FALSE)</f>
        <v>4</v>
      </c>
      <c r="AE1018" s="32">
        <f>VLOOKUP($B1018,meanLDage!$Z$3:$AC$3145,2,FALSE)</f>
        <v>11.283927476133391</v>
      </c>
      <c r="AF1018" s="6">
        <f>VLOOKUP(V1018,'2017 rep county selection'!$A$1:$C$281,3,FALSE)</f>
        <v>21047</v>
      </c>
      <c r="AH1018" s="9">
        <f t="shared" si="111"/>
        <v>21047</v>
      </c>
    </row>
    <row r="1019" spans="1:34" ht="15.75" customHeight="1" x14ac:dyDescent="0.3">
      <c r="A1019" s="4">
        <v>21</v>
      </c>
      <c r="B1019" s="4">
        <v>21117</v>
      </c>
      <c r="C1019" s="6" t="s">
        <v>2269</v>
      </c>
      <c r="D1019" s="6" t="s">
        <v>696</v>
      </c>
      <c r="E1019" s="4">
        <v>21117</v>
      </c>
      <c r="F1019" s="4">
        <v>21117</v>
      </c>
      <c r="G1019" s="4">
        <v>21117</v>
      </c>
      <c r="H1019" s="37">
        <v>1689658909</v>
      </c>
      <c r="I1019" s="37">
        <v>1658779528.6428499</v>
      </c>
      <c r="J1019" s="37">
        <v>1710584025.8504801</v>
      </c>
      <c r="K1019" s="4" t="str">
        <f>VLOOKUP(B1019,altitude!$B$3:$E$3232,4)</f>
        <v>L</v>
      </c>
      <c r="L1019" s="4">
        <f>VLOOKUP(B1019,fuelregion!$C$5:$D$3233,2,FALSE)</f>
        <v>1470011000</v>
      </c>
      <c r="M1019" s="4">
        <f>VLOOKUP(B1019,fuelregion!$H$5:$I$3113,2,FALSE)</f>
        <v>1470011000</v>
      </c>
      <c r="N1019" s="4">
        <f>VLOOKUP(B1019,imbin!$B$4:$D$3233,2,FALSE)</f>
        <v>0</v>
      </c>
      <c r="O1019" s="4" t="str">
        <f>VLOOKUP(B1019,imbin!$B$4:$D$3233,3,FALSE)</f>
        <v>MOVES</v>
      </c>
      <c r="P1019" s="4">
        <f>IF(ISNA(VLOOKUP(B1019,rampbin!$B$4:$G$1697,6,FALSE)),2,VLOOKUP(B1019,rampbin!$B$4:$G$1697,6,FALSE))</f>
        <v>2</v>
      </c>
      <c r="Q1019" s="4" t="str">
        <f>IF(ISNA(VLOOKUP(B1019,rampbin!$B$4:$G$1697,5,FALSE)),"MOVES",VLOOKUP(B1019,rampbin!$B$4:$G$1697,5,FALSE))</f>
        <v>MOVES</v>
      </c>
      <c r="R1019" s="4" t="s">
        <v>1877</v>
      </c>
      <c r="S1019" s="6" t="s">
        <v>2008</v>
      </c>
      <c r="T1019" s="4">
        <f>VLOOKUP(B1019,meanLDage!$B$3:$E$3145,4,FALSE)</f>
        <v>3</v>
      </c>
      <c r="U1019" s="32">
        <f>VLOOKUP(B1019,meanLDage!$B$3:$E$3145,2,FALSE)</f>
        <v>10.420480623881973</v>
      </c>
      <c r="V1019" s="4" t="str">
        <f t="shared" si="106"/>
        <v>21_L_1470011000_0_3_2</v>
      </c>
      <c r="W1019" s="4">
        <v>21117</v>
      </c>
      <c r="X1019" s="6"/>
      <c r="Y1019" s="8">
        <f t="shared" si="107"/>
        <v>21117</v>
      </c>
      <c r="Z1019" s="6" t="b">
        <f t="shared" si="105"/>
        <v>1</v>
      </c>
      <c r="AA1019" s="6">
        <f t="shared" si="108"/>
        <v>21117</v>
      </c>
      <c r="AB1019" s="4">
        <f t="shared" si="109"/>
        <v>3</v>
      </c>
      <c r="AC1019" s="32">
        <f t="shared" si="110"/>
        <v>10.420480623881973</v>
      </c>
      <c r="AD1019" s="4">
        <f>VLOOKUP($B1019,meanLDage!$Z$3:$AC$3145,4,FALSE)</f>
        <v>3</v>
      </c>
      <c r="AE1019" s="32">
        <f>VLOOKUP($B1019,meanLDage!$Z$3:$AC$3145,2,FALSE)</f>
        <v>9.7304537908330353</v>
      </c>
      <c r="AF1019" s="6">
        <f>VLOOKUP(V1019,'2017 rep county selection'!$A$1:$C$281,3,FALSE)</f>
        <v>21117</v>
      </c>
      <c r="AH1019" s="9">
        <f t="shared" si="111"/>
        <v>21117</v>
      </c>
    </row>
    <row r="1020" spans="1:34" ht="15.75" customHeight="1" x14ac:dyDescent="0.3">
      <c r="A1020" s="4">
        <v>21</v>
      </c>
      <c r="B1020" s="4">
        <v>21119</v>
      </c>
      <c r="C1020" s="6" t="s">
        <v>2269</v>
      </c>
      <c r="D1020" s="6" t="s">
        <v>697</v>
      </c>
      <c r="E1020" s="4">
        <v>21067</v>
      </c>
      <c r="F1020" s="4">
        <v>21067</v>
      </c>
      <c r="G1020" s="4">
        <v>21067</v>
      </c>
      <c r="H1020" s="37">
        <v>210544482</v>
      </c>
      <c r="I1020" s="37">
        <v>150720574.43401301</v>
      </c>
      <c r="J1020" s="37">
        <v>154585835.43000299</v>
      </c>
      <c r="K1020" s="4" t="str">
        <f>VLOOKUP(B1020,altitude!$B$3:$E$3232,4)</f>
        <v>L</v>
      </c>
      <c r="L1020" s="4">
        <f>VLOOKUP(B1020,fuelregion!$C$5:$D$3233,2,FALSE)</f>
        <v>200001000</v>
      </c>
      <c r="M1020" s="4">
        <f>VLOOKUP(B1020,fuelregion!$H$5:$I$3113,2,FALSE)</f>
        <v>200001000</v>
      </c>
      <c r="N1020" s="4">
        <f>VLOOKUP(B1020,imbin!$B$4:$D$3233,2,FALSE)</f>
        <v>0</v>
      </c>
      <c r="O1020" s="4" t="str">
        <f>VLOOKUP(B1020,imbin!$B$4:$D$3233,3,FALSE)</f>
        <v>MOVES</v>
      </c>
      <c r="P1020" s="4">
        <f>IF(ISNA(VLOOKUP(B1020,rampbin!$B$4:$G$1697,6,FALSE)),2,VLOOKUP(B1020,rampbin!$B$4:$G$1697,6,FALSE))</f>
        <v>2</v>
      </c>
      <c r="Q1020" s="4" t="str">
        <f>IF(ISNA(VLOOKUP(B1020,rampbin!$B$4:$G$1697,5,FALSE)),"MOVES",VLOOKUP(B1020,rampbin!$B$4:$G$1697,5,FALSE))</f>
        <v>MOVES</v>
      </c>
      <c r="R1020" s="4" t="s">
        <v>1880</v>
      </c>
      <c r="S1020" s="6" t="s">
        <v>1851</v>
      </c>
      <c r="T1020" s="4">
        <f>VLOOKUP(B1020,meanLDage!$B$3:$E$3145,4,FALSE)</f>
        <v>4</v>
      </c>
      <c r="U1020" s="32">
        <f>VLOOKUP(B1020,meanLDage!$B$3:$E$3145,2,FALSE)</f>
        <v>12.117435339395616</v>
      </c>
      <c r="V1020" s="4" t="str">
        <f t="shared" si="106"/>
        <v>21_L_200001000_0_4_2</v>
      </c>
      <c r="W1020" s="4">
        <v>21227</v>
      </c>
      <c r="X1020" s="6"/>
      <c r="Y1020" s="8">
        <f t="shared" si="107"/>
        <v>21227</v>
      </c>
      <c r="Z1020" s="6" t="b">
        <f t="shared" si="105"/>
        <v>0</v>
      </c>
      <c r="AA1020" s="6">
        <f t="shared" si="108"/>
        <v>21067</v>
      </c>
      <c r="AB1020" s="4">
        <f t="shared" si="109"/>
        <v>4</v>
      </c>
      <c r="AC1020" s="32">
        <f t="shared" si="110"/>
        <v>12.117435339395616</v>
      </c>
      <c r="AD1020" s="4">
        <f>VLOOKUP($B1020,meanLDage!$Z$3:$AC$3145,4,FALSE)</f>
        <v>4</v>
      </c>
      <c r="AE1020" s="32">
        <f>VLOOKUP($B1020,meanLDage!$Z$3:$AC$3145,2,FALSE)</f>
        <v>11.393833286279019</v>
      </c>
      <c r="AF1020" s="6">
        <f>VLOOKUP(V1020,'2017 rep county selection'!$A$1:$C$281,3,FALSE)</f>
        <v>21047</v>
      </c>
      <c r="AH1020" s="9">
        <f t="shared" si="111"/>
        <v>21047</v>
      </c>
    </row>
    <row r="1021" spans="1:34" ht="15.75" customHeight="1" x14ac:dyDescent="0.3">
      <c r="A1021" s="4">
        <v>21</v>
      </c>
      <c r="B1021" s="4">
        <v>21121</v>
      </c>
      <c r="C1021" s="6" t="s">
        <v>2269</v>
      </c>
      <c r="D1021" s="6" t="s">
        <v>484</v>
      </c>
      <c r="E1021" s="4">
        <v>21235</v>
      </c>
      <c r="F1021" s="4">
        <v>21235</v>
      </c>
      <c r="G1021" s="4">
        <v>21235</v>
      </c>
      <c r="H1021" s="37">
        <v>319665658</v>
      </c>
      <c r="I1021" s="37">
        <v>279863986.771308</v>
      </c>
      <c r="J1021" s="37">
        <v>288123327.37124902</v>
      </c>
      <c r="K1021" s="4" t="str">
        <f>VLOOKUP(B1021,altitude!$B$3:$E$3232,4)</f>
        <v>L</v>
      </c>
      <c r="L1021" s="4">
        <f>VLOOKUP(B1021,fuelregion!$C$5:$D$3233,2,FALSE)</f>
        <v>200001000</v>
      </c>
      <c r="M1021" s="4">
        <f>VLOOKUP(B1021,fuelregion!$H$5:$I$3113,2,FALSE)</f>
        <v>200001000</v>
      </c>
      <c r="N1021" s="4">
        <f>VLOOKUP(B1021,imbin!$B$4:$D$3233,2,FALSE)</f>
        <v>0</v>
      </c>
      <c r="O1021" s="4" t="str">
        <f>VLOOKUP(B1021,imbin!$B$4:$D$3233,3,FALSE)</f>
        <v>MOVES</v>
      </c>
      <c r="P1021" s="4">
        <f>IF(ISNA(VLOOKUP(B1021,rampbin!$B$4:$G$1697,6,FALSE)),2,VLOOKUP(B1021,rampbin!$B$4:$G$1697,6,FALSE))</f>
        <v>2</v>
      </c>
      <c r="Q1021" s="4" t="str">
        <f>IF(ISNA(VLOOKUP(B1021,rampbin!$B$4:$G$1697,5,FALSE)),"MOVES",VLOOKUP(B1021,rampbin!$B$4:$G$1697,5,FALSE))</f>
        <v>MOVES</v>
      </c>
      <c r="R1021" s="4" t="s">
        <v>1880</v>
      </c>
      <c r="S1021" s="6" t="s">
        <v>1851</v>
      </c>
      <c r="T1021" s="4">
        <f>VLOOKUP(B1021,meanLDage!$B$3:$E$3145,4,FALSE)</f>
        <v>4</v>
      </c>
      <c r="U1021" s="32">
        <f>VLOOKUP(B1021,meanLDage!$B$3:$E$3145,2,FALSE)</f>
        <v>12.835265860879419</v>
      </c>
      <c r="V1021" s="4" t="str">
        <f t="shared" si="106"/>
        <v>21_L_200001000_0_4_2</v>
      </c>
      <c r="W1021" s="4">
        <v>21227</v>
      </c>
      <c r="X1021" s="6"/>
      <c r="Y1021" s="8">
        <f t="shared" si="107"/>
        <v>21227</v>
      </c>
      <c r="Z1021" s="6" t="b">
        <f t="shared" si="105"/>
        <v>0</v>
      </c>
      <c r="AA1021" s="6">
        <f t="shared" si="108"/>
        <v>21235</v>
      </c>
      <c r="AB1021" s="4">
        <f t="shared" si="109"/>
        <v>4</v>
      </c>
      <c r="AC1021" s="32">
        <f t="shared" si="110"/>
        <v>12.835265860879419</v>
      </c>
      <c r="AD1021" s="4">
        <f>VLOOKUP($B1021,meanLDage!$Z$3:$AC$3145,4,FALSE)</f>
        <v>4</v>
      </c>
      <c r="AE1021" s="32">
        <f>VLOOKUP($B1021,meanLDage!$Z$3:$AC$3145,2,FALSE)</f>
        <v>12.157397440204644</v>
      </c>
      <c r="AF1021" s="6">
        <f>VLOOKUP(V1021,'2017 rep county selection'!$A$1:$C$281,3,FALSE)</f>
        <v>21047</v>
      </c>
      <c r="AH1021" s="9">
        <f t="shared" si="111"/>
        <v>21047</v>
      </c>
    </row>
    <row r="1022" spans="1:34" ht="15.75" customHeight="1" x14ac:dyDescent="0.3">
      <c r="A1022" s="4">
        <v>21</v>
      </c>
      <c r="B1022" s="4">
        <v>21123</v>
      </c>
      <c r="C1022" s="6" t="s">
        <v>2269</v>
      </c>
      <c r="D1022" s="6" t="s">
        <v>698</v>
      </c>
      <c r="E1022" s="4">
        <v>21235</v>
      </c>
      <c r="F1022" s="4">
        <v>21235</v>
      </c>
      <c r="G1022" s="4">
        <v>21235</v>
      </c>
      <c r="H1022" s="37">
        <v>180704755</v>
      </c>
      <c r="I1022" s="37">
        <v>171764622.89157999</v>
      </c>
      <c r="J1022" s="37">
        <v>176152937.135019</v>
      </c>
      <c r="K1022" s="4" t="str">
        <f>VLOOKUP(B1022,altitude!$B$3:$E$3232,4)</f>
        <v>L</v>
      </c>
      <c r="L1022" s="4">
        <f>VLOOKUP(B1022,fuelregion!$C$5:$D$3233,2,FALSE)</f>
        <v>200001000</v>
      </c>
      <c r="M1022" s="4">
        <f>VLOOKUP(B1022,fuelregion!$H$5:$I$3113,2,FALSE)</f>
        <v>200001000</v>
      </c>
      <c r="N1022" s="4">
        <f>VLOOKUP(B1022,imbin!$B$4:$D$3233,2,FALSE)</f>
        <v>0</v>
      </c>
      <c r="O1022" s="4" t="str">
        <f>VLOOKUP(B1022,imbin!$B$4:$D$3233,3,FALSE)</f>
        <v>MOVES</v>
      </c>
      <c r="P1022" s="4">
        <f>IF(ISNA(VLOOKUP(B1022,rampbin!$B$4:$G$1697,6,FALSE)),2,VLOOKUP(B1022,rampbin!$B$4:$G$1697,6,FALSE))</f>
        <v>2</v>
      </c>
      <c r="Q1022" s="4" t="str">
        <f>IF(ISNA(VLOOKUP(B1022,rampbin!$B$4:$G$1697,5,FALSE)),"MOVES",VLOOKUP(B1022,rampbin!$B$4:$G$1697,5,FALSE))</f>
        <v>MOVES</v>
      </c>
      <c r="R1022" s="4" t="s">
        <v>1877</v>
      </c>
      <c r="S1022" s="6" t="s">
        <v>2035</v>
      </c>
      <c r="T1022" s="4">
        <f>VLOOKUP(B1022,meanLDage!$B$3:$E$3145,4,FALSE)</f>
        <v>5</v>
      </c>
      <c r="U1022" s="32">
        <f>VLOOKUP(B1022,meanLDage!$B$3:$E$3145,2,FALSE)</f>
        <v>13.786232914450391</v>
      </c>
      <c r="V1022" s="4" t="str">
        <f t="shared" si="106"/>
        <v>21_L_200001000_0_4_2</v>
      </c>
      <c r="W1022" s="4">
        <v>21203</v>
      </c>
      <c r="X1022" s="6"/>
      <c r="Y1022" s="8">
        <f t="shared" si="107"/>
        <v>21203</v>
      </c>
      <c r="Z1022" s="6" t="b">
        <f t="shared" si="105"/>
        <v>0</v>
      </c>
      <c r="AA1022" s="6">
        <f t="shared" si="108"/>
        <v>21235</v>
      </c>
      <c r="AB1022" s="4">
        <f t="shared" si="109"/>
        <v>5</v>
      </c>
      <c r="AC1022" s="32">
        <f t="shared" si="110"/>
        <v>13.786232914450391</v>
      </c>
      <c r="AD1022" s="4">
        <f>VLOOKUP($B1022,meanLDage!$Z$3:$AC$3145,4,FALSE)</f>
        <v>4</v>
      </c>
      <c r="AE1022" s="32">
        <f>VLOOKUP($B1022,meanLDage!$Z$3:$AC$3145,2,FALSE)</f>
        <v>12.808103781557447</v>
      </c>
      <c r="AF1022" s="6">
        <f>VLOOKUP(V1022,'2017 rep county selection'!$A$1:$C$281,3,FALSE)</f>
        <v>21047</v>
      </c>
      <c r="AH1022" s="9">
        <f t="shared" si="111"/>
        <v>21047</v>
      </c>
    </row>
    <row r="1023" spans="1:34" ht="15.75" customHeight="1" x14ac:dyDescent="0.3">
      <c r="A1023" s="4">
        <v>21</v>
      </c>
      <c r="B1023" s="4">
        <v>21125</v>
      </c>
      <c r="C1023" s="6" t="s">
        <v>2269</v>
      </c>
      <c r="D1023" s="6" t="s">
        <v>699</v>
      </c>
      <c r="E1023" s="4">
        <v>21067</v>
      </c>
      <c r="F1023" s="4">
        <v>21067</v>
      </c>
      <c r="G1023" s="4">
        <v>21067</v>
      </c>
      <c r="H1023" s="37">
        <v>921021249</v>
      </c>
      <c r="I1023" s="37">
        <v>877754986.56491995</v>
      </c>
      <c r="J1023" s="37">
        <v>902709821.70705497</v>
      </c>
      <c r="K1023" s="4" t="str">
        <f>VLOOKUP(B1023,altitude!$B$3:$E$3232,4)</f>
        <v>L</v>
      </c>
      <c r="L1023" s="4">
        <f>VLOOKUP(B1023,fuelregion!$C$5:$D$3233,2,FALSE)</f>
        <v>200001000</v>
      </c>
      <c r="M1023" s="4">
        <f>VLOOKUP(B1023,fuelregion!$H$5:$I$3113,2,FALSE)</f>
        <v>200001000</v>
      </c>
      <c r="N1023" s="4">
        <f>VLOOKUP(B1023,imbin!$B$4:$D$3233,2,FALSE)</f>
        <v>0</v>
      </c>
      <c r="O1023" s="4" t="str">
        <f>VLOOKUP(B1023,imbin!$B$4:$D$3233,3,FALSE)</f>
        <v>MOVES</v>
      </c>
      <c r="P1023" s="4">
        <f>IF(ISNA(VLOOKUP(B1023,rampbin!$B$4:$G$1697,6,FALSE)),2,VLOOKUP(B1023,rampbin!$B$4:$G$1697,6,FALSE))</f>
        <v>2</v>
      </c>
      <c r="Q1023" s="4" t="str">
        <f>IF(ISNA(VLOOKUP(B1023,rampbin!$B$4:$G$1697,5,FALSE)),"MOVES",VLOOKUP(B1023,rampbin!$B$4:$G$1697,5,FALSE))</f>
        <v>MOVES</v>
      </c>
      <c r="R1023" s="4" t="s">
        <v>1880</v>
      </c>
      <c r="S1023" s="6" t="s">
        <v>1851</v>
      </c>
      <c r="T1023" s="4">
        <f>VLOOKUP(B1023,meanLDage!$B$3:$E$3145,4,FALSE)</f>
        <v>4</v>
      </c>
      <c r="U1023" s="32">
        <f>VLOOKUP(B1023,meanLDage!$B$3:$E$3145,2,FALSE)</f>
        <v>12.209657572017257</v>
      </c>
      <c r="V1023" s="4" t="str">
        <f t="shared" si="106"/>
        <v>21_L_200001000_0_4_2</v>
      </c>
      <c r="W1023" s="4">
        <v>21227</v>
      </c>
      <c r="X1023" s="6"/>
      <c r="Y1023" s="8">
        <f t="shared" si="107"/>
        <v>21227</v>
      </c>
      <c r="Z1023" s="6" t="b">
        <f t="shared" si="105"/>
        <v>0</v>
      </c>
      <c r="AA1023" s="6">
        <f t="shared" si="108"/>
        <v>21067</v>
      </c>
      <c r="AB1023" s="4">
        <f t="shared" si="109"/>
        <v>4</v>
      </c>
      <c r="AC1023" s="32">
        <f t="shared" si="110"/>
        <v>12.209657572017257</v>
      </c>
      <c r="AD1023" s="4">
        <f>VLOOKUP($B1023,meanLDage!$Z$3:$AC$3145,4,FALSE)</f>
        <v>4</v>
      </c>
      <c r="AE1023" s="32">
        <f>VLOOKUP($B1023,meanLDage!$Z$3:$AC$3145,2,FALSE)</f>
        <v>11.425347381548839</v>
      </c>
      <c r="AF1023" s="6">
        <f>VLOOKUP(V1023,'2017 rep county selection'!$A$1:$C$281,3,FALSE)</f>
        <v>21047</v>
      </c>
      <c r="AH1023" s="9">
        <f t="shared" si="111"/>
        <v>21047</v>
      </c>
    </row>
    <row r="1024" spans="1:34" ht="15.75" customHeight="1" x14ac:dyDescent="0.3">
      <c r="A1024" s="4">
        <v>21</v>
      </c>
      <c r="B1024" s="4">
        <v>21127</v>
      </c>
      <c r="C1024" s="6" t="s">
        <v>2269</v>
      </c>
      <c r="D1024" s="6" t="s">
        <v>46</v>
      </c>
      <c r="E1024" s="4">
        <v>21235</v>
      </c>
      <c r="F1024" s="4">
        <v>21235</v>
      </c>
      <c r="G1024" s="4">
        <v>21235</v>
      </c>
      <c r="H1024" s="37">
        <v>162263005</v>
      </c>
      <c r="I1024" s="37">
        <v>181956057.58263299</v>
      </c>
      <c r="J1024" s="37">
        <v>186608016.871696</v>
      </c>
      <c r="K1024" s="4" t="str">
        <f>VLOOKUP(B1024,altitude!$B$3:$E$3232,4)</f>
        <v>L</v>
      </c>
      <c r="L1024" s="4">
        <f>VLOOKUP(B1024,fuelregion!$C$5:$D$3233,2,FALSE)</f>
        <v>200001000</v>
      </c>
      <c r="M1024" s="4">
        <f>VLOOKUP(B1024,fuelregion!$H$5:$I$3113,2,FALSE)</f>
        <v>200001000</v>
      </c>
      <c r="N1024" s="4">
        <f>VLOOKUP(B1024,imbin!$B$4:$D$3233,2,FALSE)</f>
        <v>0</v>
      </c>
      <c r="O1024" s="4" t="str">
        <f>VLOOKUP(B1024,imbin!$B$4:$D$3233,3,FALSE)</f>
        <v>MOVES</v>
      </c>
      <c r="P1024" s="4">
        <f>IF(ISNA(VLOOKUP(B1024,rampbin!$B$4:$G$1697,6,FALSE)),2,VLOOKUP(B1024,rampbin!$B$4:$G$1697,6,FALSE))</f>
        <v>2</v>
      </c>
      <c r="Q1024" s="4" t="str">
        <f>IF(ISNA(VLOOKUP(B1024,rampbin!$B$4:$G$1697,5,FALSE)),"MOVES",VLOOKUP(B1024,rampbin!$B$4:$G$1697,5,FALSE))</f>
        <v>MOVES</v>
      </c>
      <c r="R1024" s="4" t="s">
        <v>1880</v>
      </c>
      <c r="S1024" s="6" t="s">
        <v>1851</v>
      </c>
      <c r="T1024" s="4">
        <f>VLOOKUP(B1024,meanLDage!$B$3:$E$3145,4,FALSE)</f>
        <v>5</v>
      </c>
      <c r="U1024" s="32">
        <f>VLOOKUP(B1024,meanLDage!$B$3:$E$3145,2,FALSE)</f>
        <v>13.084264371128763</v>
      </c>
      <c r="V1024" s="4" t="str">
        <f t="shared" si="106"/>
        <v>21_L_200001000_0_4_2</v>
      </c>
      <c r="W1024" s="4">
        <v>21203</v>
      </c>
      <c r="X1024" s="6"/>
      <c r="Y1024" s="8">
        <f t="shared" si="107"/>
        <v>21203</v>
      </c>
      <c r="Z1024" s="6" t="b">
        <f t="shared" si="105"/>
        <v>0</v>
      </c>
      <c r="AA1024" s="6">
        <f t="shared" si="108"/>
        <v>21235</v>
      </c>
      <c r="AB1024" s="4">
        <f t="shared" si="109"/>
        <v>5</v>
      </c>
      <c r="AC1024" s="32">
        <f t="shared" si="110"/>
        <v>13.084264371128763</v>
      </c>
      <c r="AD1024" s="4">
        <f>VLOOKUP($B1024,meanLDage!$Z$3:$AC$3145,4,FALSE)</f>
        <v>4</v>
      </c>
      <c r="AE1024" s="32">
        <f>VLOOKUP($B1024,meanLDage!$Z$3:$AC$3145,2,FALSE)</f>
        <v>12.318702063276087</v>
      </c>
      <c r="AF1024" s="6">
        <f>VLOOKUP(V1024,'2017 rep county selection'!$A$1:$C$281,3,FALSE)</f>
        <v>21047</v>
      </c>
      <c r="AH1024" s="9">
        <f t="shared" si="111"/>
        <v>21047</v>
      </c>
    </row>
    <row r="1025" spans="1:34" ht="15.75" customHeight="1" x14ac:dyDescent="0.3">
      <c r="A1025" s="4">
        <v>21</v>
      </c>
      <c r="B1025" s="4">
        <v>21129</v>
      </c>
      <c r="C1025" s="6" t="s">
        <v>2269</v>
      </c>
      <c r="D1025" s="6" t="s">
        <v>47</v>
      </c>
      <c r="E1025" s="4">
        <v>21235</v>
      </c>
      <c r="F1025" s="4">
        <v>21235</v>
      </c>
      <c r="G1025" s="4">
        <v>21235</v>
      </c>
      <c r="H1025" s="37">
        <v>57369445</v>
      </c>
      <c r="I1025" s="37">
        <v>52499749.004885502</v>
      </c>
      <c r="J1025" s="37">
        <v>53854820.794670001</v>
      </c>
      <c r="K1025" s="4" t="str">
        <f>VLOOKUP(B1025,altitude!$B$3:$E$3232,4)</f>
        <v>L</v>
      </c>
      <c r="L1025" s="4">
        <f>VLOOKUP(B1025,fuelregion!$C$5:$D$3233,2,FALSE)</f>
        <v>200001000</v>
      </c>
      <c r="M1025" s="4">
        <f>VLOOKUP(B1025,fuelregion!$H$5:$I$3113,2,FALSE)</f>
        <v>200001000</v>
      </c>
      <c r="N1025" s="4">
        <f>VLOOKUP(B1025,imbin!$B$4:$D$3233,2,FALSE)</f>
        <v>0</v>
      </c>
      <c r="O1025" s="4" t="str">
        <f>VLOOKUP(B1025,imbin!$B$4:$D$3233,3,FALSE)</f>
        <v>MOVES</v>
      </c>
      <c r="P1025" s="4">
        <f>IF(ISNA(VLOOKUP(B1025,rampbin!$B$4:$G$1697,6,FALSE)),2,VLOOKUP(B1025,rampbin!$B$4:$G$1697,6,FALSE))</f>
        <v>2</v>
      </c>
      <c r="Q1025" s="4" t="str">
        <f>IF(ISNA(VLOOKUP(B1025,rampbin!$B$4:$G$1697,5,FALSE)),"MOVES",VLOOKUP(B1025,rampbin!$B$4:$G$1697,5,FALSE))</f>
        <v>MOVES</v>
      </c>
      <c r="R1025" s="4" t="s">
        <v>1880</v>
      </c>
      <c r="S1025" s="6" t="s">
        <v>1851</v>
      </c>
      <c r="T1025" s="4">
        <f>VLOOKUP(B1025,meanLDage!$B$3:$E$3145,4,FALSE)</f>
        <v>5</v>
      </c>
      <c r="U1025" s="32">
        <f>VLOOKUP(B1025,meanLDage!$B$3:$E$3145,2,FALSE)</f>
        <v>14.049131120455813</v>
      </c>
      <c r="V1025" s="4" t="str">
        <f t="shared" si="106"/>
        <v>21_L_200001000_0_5_2</v>
      </c>
      <c r="W1025" s="4">
        <v>21203</v>
      </c>
      <c r="X1025" s="6"/>
      <c r="Y1025" s="8">
        <f t="shared" si="107"/>
        <v>21203</v>
      </c>
      <c r="Z1025" s="6" t="b">
        <f t="shared" si="105"/>
        <v>0</v>
      </c>
      <c r="AA1025" s="6">
        <f t="shared" si="108"/>
        <v>21235</v>
      </c>
      <c r="AB1025" s="4">
        <f t="shared" si="109"/>
        <v>5</v>
      </c>
      <c r="AC1025" s="32">
        <f t="shared" si="110"/>
        <v>14.049131120455813</v>
      </c>
      <c r="AD1025" s="4">
        <f>VLOOKUP($B1025,meanLDage!$Z$3:$AC$3145,4,FALSE)</f>
        <v>5</v>
      </c>
      <c r="AE1025" s="32">
        <f>VLOOKUP($B1025,meanLDage!$Z$3:$AC$3145,2,FALSE)</f>
        <v>13.212925740154645</v>
      </c>
      <c r="AF1025" s="6">
        <f>VLOOKUP(V1025,'2017 rep county selection'!$A$1:$C$281,3,FALSE)</f>
        <v>21011</v>
      </c>
      <c r="AH1025" s="9">
        <f t="shared" si="111"/>
        <v>21011</v>
      </c>
    </row>
    <row r="1026" spans="1:34" ht="15.75" customHeight="1" x14ac:dyDescent="0.3">
      <c r="A1026" s="4">
        <v>21</v>
      </c>
      <c r="B1026" s="4">
        <v>21131</v>
      </c>
      <c r="C1026" s="6" t="s">
        <v>2269</v>
      </c>
      <c r="D1026" s="6" t="s">
        <v>700</v>
      </c>
      <c r="E1026" s="4">
        <v>21067</v>
      </c>
      <c r="F1026" s="4">
        <v>21067</v>
      </c>
      <c r="G1026" s="4">
        <v>21067</v>
      </c>
      <c r="H1026" s="37">
        <v>142459855</v>
      </c>
      <c r="I1026" s="37">
        <v>103830866.492434</v>
      </c>
      <c r="J1026" s="37">
        <v>106493491.586899</v>
      </c>
      <c r="K1026" s="4" t="str">
        <f>VLOOKUP(B1026,altitude!$B$3:$E$3232,4)</f>
        <v>L</v>
      </c>
      <c r="L1026" s="4">
        <f>VLOOKUP(B1026,fuelregion!$C$5:$D$3233,2,FALSE)</f>
        <v>200001000</v>
      </c>
      <c r="M1026" s="4">
        <f>VLOOKUP(B1026,fuelregion!$H$5:$I$3113,2,FALSE)</f>
        <v>200001000</v>
      </c>
      <c r="N1026" s="4">
        <f>VLOOKUP(B1026,imbin!$B$4:$D$3233,2,FALSE)</f>
        <v>0</v>
      </c>
      <c r="O1026" s="4" t="str">
        <f>VLOOKUP(B1026,imbin!$B$4:$D$3233,3,FALSE)</f>
        <v>MOVES</v>
      </c>
      <c r="P1026" s="4">
        <f>IF(ISNA(VLOOKUP(B1026,rampbin!$B$4:$G$1697,6,FALSE)),2,VLOOKUP(B1026,rampbin!$B$4:$G$1697,6,FALSE))</f>
        <v>2</v>
      </c>
      <c r="Q1026" s="4" t="str">
        <f>IF(ISNA(VLOOKUP(B1026,rampbin!$B$4:$G$1697,5,FALSE)),"MOVES",VLOOKUP(B1026,rampbin!$B$4:$G$1697,5,FALSE))</f>
        <v>MOVES</v>
      </c>
      <c r="R1026" s="4" t="s">
        <v>1880</v>
      </c>
      <c r="S1026" s="6" t="s">
        <v>1851</v>
      </c>
      <c r="T1026" s="4">
        <f>VLOOKUP(B1026,meanLDage!$B$3:$E$3145,4,FALSE)</f>
        <v>4</v>
      </c>
      <c r="U1026" s="32">
        <f>VLOOKUP(B1026,meanLDage!$B$3:$E$3145,2,FALSE)</f>
        <v>12.990207313080008</v>
      </c>
      <c r="V1026" s="4" t="str">
        <f t="shared" si="106"/>
        <v>21_L_200001000_0_4_2</v>
      </c>
      <c r="W1026" s="4">
        <v>21227</v>
      </c>
      <c r="X1026" s="6"/>
      <c r="Y1026" s="8">
        <f t="shared" si="107"/>
        <v>21227</v>
      </c>
      <c r="Z1026" s="6" t="b">
        <f t="shared" ref="Z1026:Z1089" si="112">G1026=Y1026</f>
        <v>0</v>
      </c>
      <c r="AA1026" s="6">
        <f t="shared" si="108"/>
        <v>21067</v>
      </c>
      <c r="AB1026" s="4">
        <f t="shared" si="109"/>
        <v>4</v>
      </c>
      <c r="AC1026" s="32">
        <f t="shared" si="110"/>
        <v>12.990207313080008</v>
      </c>
      <c r="AD1026" s="4">
        <f>VLOOKUP($B1026,meanLDage!$Z$3:$AC$3145,4,FALSE)</f>
        <v>4</v>
      </c>
      <c r="AE1026" s="32">
        <f>VLOOKUP($B1026,meanLDage!$Z$3:$AC$3145,2,FALSE)</f>
        <v>12.188172506973547</v>
      </c>
      <c r="AF1026" s="6">
        <f>VLOOKUP(V1026,'2017 rep county selection'!$A$1:$C$281,3,FALSE)</f>
        <v>21047</v>
      </c>
      <c r="AH1026" s="9">
        <f t="shared" si="111"/>
        <v>21047</v>
      </c>
    </row>
    <row r="1027" spans="1:34" ht="15.75" customHeight="1" x14ac:dyDescent="0.3">
      <c r="A1027" s="4">
        <v>21</v>
      </c>
      <c r="B1027" s="4">
        <v>21133</v>
      </c>
      <c r="C1027" s="6" t="s">
        <v>2269</v>
      </c>
      <c r="D1027" s="6" t="s">
        <v>701</v>
      </c>
      <c r="E1027" s="4">
        <v>21067</v>
      </c>
      <c r="F1027" s="4">
        <v>21067</v>
      </c>
      <c r="G1027" s="4">
        <v>21067</v>
      </c>
      <c r="H1027" s="37">
        <v>247098272</v>
      </c>
      <c r="I1027" s="37">
        <v>203509816.676447</v>
      </c>
      <c r="J1027" s="37">
        <v>208736912.79172</v>
      </c>
      <c r="K1027" s="4" t="str">
        <f>VLOOKUP(B1027,altitude!$B$3:$E$3232,4)</f>
        <v>L</v>
      </c>
      <c r="L1027" s="4">
        <f>VLOOKUP(B1027,fuelregion!$C$5:$D$3233,2,FALSE)</f>
        <v>200001000</v>
      </c>
      <c r="M1027" s="4">
        <f>VLOOKUP(B1027,fuelregion!$H$5:$I$3113,2,FALSE)</f>
        <v>200001000</v>
      </c>
      <c r="N1027" s="4">
        <f>VLOOKUP(B1027,imbin!$B$4:$D$3233,2,FALSE)</f>
        <v>0</v>
      </c>
      <c r="O1027" s="4" t="str">
        <f>VLOOKUP(B1027,imbin!$B$4:$D$3233,3,FALSE)</f>
        <v>MOVES</v>
      </c>
      <c r="P1027" s="4">
        <f>IF(ISNA(VLOOKUP(B1027,rampbin!$B$4:$G$1697,6,FALSE)),2,VLOOKUP(B1027,rampbin!$B$4:$G$1697,6,FALSE))</f>
        <v>2</v>
      </c>
      <c r="Q1027" s="4" t="str">
        <f>IF(ISNA(VLOOKUP(B1027,rampbin!$B$4:$G$1697,5,FALSE)),"MOVES",VLOOKUP(B1027,rampbin!$B$4:$G$1697,5,FALSE))</f>
        <v>MOVES</v>
      </c>
      <c r="R1027" s="4" t="s">
        <v>1880</v>
      </c>
      <c r="S1027" s="6" t="s">
        <v>1851</v>
      </c>
      <c r="T1027" s="4">
        <f>VLOOKUP(B1027,meanLDage!$B$3:$E$3145,4,FALSE)</f>
        <v>4</v>
      </c>
      <c r="U1027" s="32">
        <f>VLOOKUP(B1027,meanLDage!$B$3:$E$3145,2,FALSE)</f>
        <v>12.846043520334733</v>
      </c>
      <c r="V1027" s="4" t="str">
        <f t="shared" ref="V1027:V1090" si="113">A1027&amp;"_"&amp;K1027&amp;"_"&amp;M1027&amp;"_"&amp;N1027&amp;"_"&amp;AD1027&amp;"_"&amp;P1027</f>
        <v>21_L_200001000_0_4_2</v>
      </c>
      <c r="W1027" s="4">
        <v>21227</v>
      </c>
      <c r="X1027" s="6"/>
      <c r="Y1027" s="8">
        <f t="shared" ref="Y1027:Y1090" si="114">IF(X1027&gt;0,X1027,W1027)</f>
        <v>21227</v>
      </c>
      <c r="Z1027" s="6" t="b">
        <f t="shared" si="112"/>
        <v>0</v>
      </c>
      <c r="AA1027" s="6">
        <f t="shared" ref="AA1027:AA1090" si="115">G1027</f>
        <v>21067</v>
      </c>
      <c r="AB1027" s="4">
        <f t="shared" ref="AB1027:AB1090" si="116">T1027</f>
        <v>4</v>
      </c>
      <c r="AC1027" s="32">
        <f t="shared" ref="AC1027:AC1090" si="117">U1027</f>
        <v>12.846043520334733</v>
      </c>
      <c r="AD1027" s="4">
        <f>VLOOKUP($B1027,meanLDage!$Z$3:$AC$3145,4,FALSE)</f>
        <v>4</v>
      </c>
      <c r="AE1027" s="32">
        <f>VLOOKUP($B1027,meanLDage!$Z$3:$AC$3145,2,FALSE)</f>
        <v>12.164039878103235</v>
      </c>
      <c r="AF1027" s="6">
        <f>VLOOKUP(V1027,'2017 rep county selection'!$A$1:$C$281,3,FALSE)</f>
        <v>21047</v>
      </c>
      <c r="AH1027" s="9">
        <f t="shared" ref="AH1027:AH1090" si="118">IF(AG1027&gt;0,AG1027,AF1027)</f>
        <v>21047</v>
      </c>
    </row>
    <row r="1028" spans="1:34" ht="15.75" customHeight="1" x14ac:dyDescent="0.3">
      <c r="A1028" s="4">
        <v>21</v>
      </c>
      <c r="B1028" s="4">
        <v>21135</v>
      </c>
      <c r="C1028" s="6" t="s">
        <v>2269</v>
      </c>
      <c r="D1028" s="6" t="s">
        <v>448</v>
      </c>
      <c r="E1028" s="4">
        <v>21235</v>
      </c>
      <c r="F1028" s="4">
        <v>21235</v>
      </c>
      <c r="G1028" s="4">
        <v>21235</v>
      </c>
      <c r="H1028" s="37">
        <v>170564718</v>
      </c>
      <c r="I1028" s="37">
        <v>119120742.937287</v>
      </c>
      <c r="J1028" s="37">
        <v>122181205.376838</v>
      </c>
      <c r="K1028" s="4" t="str">
        <f>VLOOKUP(B1028,altitude!$B$3:$E$3232,4)</f>
        <v>L</v>
      </c>
      <c r="L1028" s="4">
        <f>VLOOKUP(B1028,fuelregion!$C$5:$D$3233,2,FALSE)</f>
        <v>200001000</v>
      </c>
      <c r="M1028" s="4">
        <f>VLOOKUP(B1028,fuelregion!$H$5:$I$3113,2,FALSE)</f>
        <v>200001000</v>
      </c>
      <c r="N1028" s="4">
        <f>VLOOKUP(B1028,imbin!$B$4:$D$3233,2,FALSE)</f>
        <v>0</v>
      </c>
      <c r="O1028" s="4" t="str">
        <f>VLOOKUP(B1028,imbin!$B$4:$D$3233,3,FALSE)</f>
        <v>MOVES</v>
      </c>
      <c r="P1028" s="4">
        <f>IF(ISNA(VLOOKUP(B1028,rampbin!$B$4:$G$1697,6,FALSE)),2,VLOOKUP(B1028,rampbin!$B$4:$G$1697,6,FALSE))</f>
        <v>2</v>
      </c>
      <c r="Q1028" s="4" t="str">
        <f>IF(ISNA(VLOOKUP(B1028,rampbin!$B$4:$G$1697,5,FALSE)),"MOVES",VLOOKUP(B1028,rampbin!$B$4:$G$1697,5,FALSE))</f>
        <v>MOVES</v>
      </c>
      <c r="R1028" s="4" t="s">
        <v>1880</v>
      </c>
      <c r="S1028" s="6" t="s">
        <v>1851</v>
      </c>
      <c r="T1028" s="4">
        <f>VLOOKUP(B1028,meanLDage!$B$3:$E$3145,4,FALSE)</f>
        <v>5</v>
      </c>
      <c r="U1028" s="32">
        <f>VLOOKUP(B1028,meanLDage!$B$3:$E$3145,2,FALSE)</f>
        <v>13.239439304009277</v>
      </c>
      <c r="V1028" s="4" t="str">
        <f t="shared" si="113"/>
        <v>21_L_200001000_0_4_2</v>
      </c>
      <c r="W1028" s="4">
        <v>21203</v>
      </c>
      <c r="X1028" s="6"/>
      <c r="Y1028" s="8">
        <f t="shared" si="114"/>
        <v>21203</v>
      </c>
      <c r="Z1028" s="6" t="b">
        <f t="shared" si="112"/>
        <v>0</v>
      </c>
      <c r="AA1028" s="6">
        <f t="shared" si="115"/>
        <v>21235</v>
      </c>
      <c r="AB1028" s="4">
        <f t="shared" si="116"/>
        <v>5</v>
      </c>
      <c r="AC1028" s="32">
        <f t="shared" si="117"/>
        <v>13.239439304009277</v>
      </c>
      <c r="AD1028" s="4">
        <f>VLOOKUP($B1028,meanLDage!$Z$3:$AC$3145,4,FALSE)</f>
        <v>4</v>
      </c>
      <c r="AE1028" s="32">
        <f>VLOOKUP($B1028,meanLDage!$Z$3:$AC$3145,2,FALSE)</f>
        <v>12.585006695071945</v>
      </c>
      <c r="AF1028" s="6">
        <f>VLOOKUP(V1028,'2017 rep county selection'!$A$1:$C$281,3,FALSE)</f>
        <v>21047</v>
      </c>
      <c r="AH1028" s="9">
        <f t="shared" si="118"/>
        <v>21047</v>
      </c>
    </row>
    <row r="1029" spans="1:34" ht="15.75" customHeight="1" x14ac:dyDescent="0.3">
      <c r="A1029" s="4">
        <v>21</v>
      </c>
      <c r="B1029" s="4">
        <v>21137</v>
      </c>
      <c r="C1029" s="6" t="s">
        <v>2269</v>
      </c>
      <c r="D1029" s="6" t="s">
        <v>118</v>
      </c>
      <c r="E1029" s="4">
        <v>21235</v>
      </c>
      <c r="F1029" s="4">
        <v>21235</v>
      </c>
      <c r="G1029" s="4">
        <v>21235</v>
      </c>
      <c r="H1029" s="37">
        <v>252866340</v>
      </c>
      <c r="I1029" s="37">
        <v>206646705.907442</v>
      </c>
      <c r="J1029" s="37">
        <v>211984770.958419</v>
      </c>
      <c r="K1029" s="4" t="str">
        <f>VLOOKUP(B1029,altitude!$B$3:$E$3232,4)</f>
        <v>L</v>
      </c>
      <c r="L1029" s="4">
        <f>VLOOKUP(B1029,fuelregion!$C$5:$D$3233,2,FALSE)</f>
        <v>200001000</v>
      </c>
      <c r="M1029" s="4">
        <f>VLOOKUP(B1029,fuelregion!$H$5:$I$3113,2,FALSE)</f>
        <v>200001000</v>
      </c>
      <c r="N1029" s="4">
        <f>VLOOKUP(B1029,imbin!$B$4:$D$3233,2,FALSE)</f>
        <v>0</v>
      </c>
      <c r="O1029" s="4" t="str">
        <f>VLOOKUP(B1029,imbin!$B$4:$D$3233,3,FALSE)</f>
        <v>MOVES</v>
      </c>
      <c r="P1029" s="4">
        <f>IF(ISNA(VLOOKUP(B1029,rampbin!$B$4:$G$1697,6,FALSE)),2,VLOOKUP(B1029,rampbin!$B$4:$G$1697,6,FALSE))</f>
        <v>2</v>
      </c>
      <c r="Q1029" s="4" t="str">
        <f>IF(ISNA(VLOOKUP(B1029,rampbin!$B$4:$G$1697,5,FALSE)),"MOVES",VLOOKUP(B1029,rampbin!$B$4:$G$1697,5,FALSE))</f>
        <v>MOVES</v>
      </c>
      <c r="R1029" s="4" t="s">
        <v>1880</v>
      </c>
      <c r="S1029" s="6" t="s">
        <v>1851</v>
      </c>
      <c r="T1029" s="4">
        <f>VLOOKUP(B1029,meanLDage!$B$3:$E$3145,4,FALSE)</f>
        <v>5</v>
      </c>
      <c r="U1029" s="32">
        <f>VLOOKUP(B1029,meanLDage!$B$3:$E$3145,2,FALSE)</f>
        <v>13.481239873150862</v>
      </c>
      <c r="V1029" s="4" t="str">
        <f t="shared" si="113"/>
        <v>21_L_200001000_0_4_2</v>
      </c>
      <c r="W1029" s="4">
        <v>21203</v>
      </c>
      <c r="X1029" s="6"/>
      <c r="Y1029" s="8">
        <f t="shared" si="114"/>
        <v>21203</v>
      </c>
      <c r="Z1029" s="6" t="b">
        <f t="shared" si="112"/>
        <v>0</v>
      </c>
      <c r="AA1029" s="6">
        <f t="shared" si="115"/>
        <v>21235</v>
      </c>
      <c r="AB1029" s="4">
        <f t="shared" si="116"/>
        <v>5</v>
      </c>
      <c r="AC1029" s="32">
        <f t="shared" si="117"/>
        <v>13.481239873150862</v>
      </c>
      <c r="AD1029" s="4">
        <f>VLOOKUP($B1029,meanLDage!$Z$3:$AC$3145,4,FALSE)</f>
        <v>4</v>
      </c>
      <c r="AE1029" s="32">
        <f>VLOOKUP($B1029,meanLDage!$Z$3:$AC$3145,2,FALSE)</f>
        <v>12.695142108010788</v>
      </c>
      <c r="AF1029" s="6">
        <f>VLOOKUP(V1029,'2017 rep county selection'!$A$1:$C$281,3,FALSE)</f>
        <v>21047</v>
      </c>
      <c r="AH1029" s="9">
        <f t="shared" si="118"/>
        <v>21047</v>
      </c>
    </row>
    <row r="1030" spans="1:34" ht="15.75" customHeight="1" x14ac:dyDescent="0.3">
      <c r="A1030" s="4">
        <v>21</v>
      </c>
      <c r="B1030" s="4">
        <v>21139</v>
      </c>
      <c r="C1030" s="6" t="s">
        <v>2269</v>
      </c>
      <c r="D1030" s="6" t="s">
        <v>486</v>
      </c>
      <c r="E1030" s="4">
        <v>21235</v>
      </c>
      <c r="F1030" s="4">
        <v>21235</v>
      </c>
      <c r="G1030" s="4">
        <v>21235</v>
      </c>
      <c r="H1030" s="37">
        <v>171391373</v>
      </c>
      <c r="I1030" s="37">
        <v>135879384.92002699</v>
      </c>
      <c r="J1030" s="37">
        <v>139397177.57437</v>
      </c>
      <c r="K1030" s="4" t="str">
        <f>VLOOKUP(B1030,altitude!$B$3:$E$3232,4)</f>
        <v>L</v>
      </c>
      <c r="L1030" s="4">
        <f>VLOOKUP(B1030,fuelregion!$C$5:$D$3233,2,FALSE)</f>
        <v>200001000</v>
      </c>
      <c r="M1030" s="4">
        <f>VLOOKUP(B1030,fuelregion!$H$5:$I$3113,2,FALSE)</f>
        <v>200001000</v>
      </c>
      <c r="N1030" s="4">
        <f>VLOOKUP(B1030,imbin!$B$4:$D$3233,2,FALSE)</f>
        <v>0</v>
      </c>
      <c r="O1030" s="4" t="str">
        <f>VLOOKUP(B1030,imbin!$B$4:$D$3233,3,FALSE)</f>
        <v>MOVES</v>
      </c>
      <c r="P1030" s="4">
        <f>IF(ISNA(VLOOKUP(B1030,rampbin!$B$4:$G$1697,6,FALSE)),2,VLOOKUP(B1030,rampbin!$B$4:$G$1697,6,FALSE))</f>
        <v>2</v>
      </c>
      <c r="Q1030" s="4" t="str">
        <f>IF(ISNA(VLOOKUP(B1030,rampbin!$B$4:$G$1697,5,FALSE)),"MOVES",VLOOKUP(B1030,rampbin!$B$4:$G$1697,5,FALSE))</f>
        <v>MOVES</v>
      </c>
      <c r="R1030" s="4" t="s">
        <v>1880</v>
      </c>
      <c r="S1030" s="6" t="s">
        <v>1851</v>
      </c>
      <c r="T1030" s="4">
        <f>VLOOKUP(B1030,meanLDage!$B$3:$E$3145,4,FALSE)</f>
        <v>5</v>
      </c>
      <c r="U1030" s="32">
        <f>VLOOKUP(B1030,meanLDage!$B$3:$E$3145,2,FALSE)</f>
        <v>13.063717909877534</v>
      </c>
      <c r="V1030" s="4" t="str">
        <f t="shared" si="113"/>
        <v>21_L_200001000_0_4_2</v>
      </c>
      <c r="W1030" s="4">
        <v>21203</v>
      </c>
      <c r="X1030" s="6"/>
      <c r="Y1030" s="8">
        <f t="shared" si="114"/>
        <v>21203</v>
      </c>
      <c r="Z1030" s="6" t="b">
        <f t="shared" si="112"/>
        <v>0</v>
      </c>
      <c r="AA1030" s="6">
        <f t="shared" si="115"/>
        <v>21235</v>
      </c>
      <c r="AB1030" s="4">
        <f t="shared" si="116"/>
        <v>5</v>
      </c>
      <c r="AC1030" s="32">
        <f t="shared" si="117"/>
        <v>13.063717909877534</v>
      </c>
      <c r="AD1030" s="4">
        <f>VLOOKUP($B1030,meanLDage!$Z$3:$AC$3145,4,FALSE)</f>
        <v>4</v>
      </c>
      <c r="AE1030" s="32">
        <f>VLOOKUP($B1030,meanLDage!$Z$3:$AC$3145,2,FALSE)</f>
        <v>12.378033330849224</v>
      </c>
      <c r="AF1030" s="6">
        <f>VLOOKUP(V1030,'2017 rep county selection'!$A$1:$C$281,3,FALSE)</f>
        <v>21047</v>
      </c>
      <c r="AH1030" s="9">
        <f t="shared" si="118"/>
        <v>21047</v>
      </c>
    </row>
    <row r="1031" spans="1:34" ht="15.75" customHeight="1" x14ac:dyDescent="0.3">
      <c r="A1031" s="4">
        <v>21</v>
      </c>
      <c r="B1031" s="4">
        <v>21141</v>
      </c>
      <c r="C1031" s="6" t="s">
        <v>2269</v>
      </c>
      <c r="D1031" s="6" t="s">
        <v>120</v>
      </c>
      <c r="E1031" s="4">
        <v>21235</v>
      </c>
      <c r="F1031" s="4">
        <v>21235</v>
      </c>
      <c r="G1031" s="4">
        <v>21235</v>
      </c>
      <c r="H1031" s="37">
        <v>307025178</v>
      </c>
      <c r="I1031" s="37">
        <v>248831774.828733</v>
      </c>
      <c r="J1031" s="37">
        <v>255615934.19914699</v>
      </c>
      <c r="K1031" s="4" t="str">
        <f>VLOOKUP(B1031,altitude!$B$3:$E$3232,4)</f>
        <v>L</v>
      </c>
      <c r="L1031" s="4">
        <f>VLOOKUP(B1031,fuelregion!$C$5:$D$3233,2,FALSE)</f>
        <v>200001000</v>
      </c>
      <c r="M1031" s="4">
        <f>VLOOKUP(B1031,fuelregion!$H$5:$I$3113,2,FALSE)</f>
        <v>200001000</v>
      </c>
      <c r="N1031" s="4">
        <f>VLOOKUP(B1031,imbin!$B$4:$D$3233,2,FALSE)</f>
        <v>0</v>
      </c>
      <c r="O1031" s="4" t="str">
        <f>VLOOKUP(B1031,imbin!$B$4:$D$3233,3,FALSE)</f>
        <v>MOVES</v>
      </c>
      <c r="P1031" s="4">
        <f>IF(ISNA(VLOOKUP(B1031,rampbin!$B$4:$G$1697,6,FALSE)),2,VLOOKUP(B1031,rampbin!$B$4:$G$1697,6,FALSE))</f>
        <v>2</v>
      </c>
      <c r="Q1031" s="4" t="str">
        <f>IF(ISNA(VLOOKUP(B1031,rampbin!$B$4:$G$1697,5,FALSE)),"MOVES",VLOOKUP(B1031,rampbin!$B$4:$G$1697,5,FALSE))</f>
        <v>MOVES</v>
      </c>
      <c r="R1031" s="4" t="s">
        <v>1880</v>
      </c>
      <c r="S1031" s="6" t="s">
        <v>1851</v>
      </c>
      <c r="T1031" s="4">
        <f>VLOOKUP(B1031,meanLDage!$B$3:$E$3145,4,FALSE)</f>
        <v>5</v>
      </c>
      <c r="U1031" s="32">
        <f>VLOOKUP(B1031,meanLDage!$B$3:$E$3145,2,FALSE)</f>
        <v>13.298922936716806</v>
      </c>
      <c r="V1031" s="4" t="str">
        <f t="shared" si="113"/>
        <v>21_L_200001000_0_4_2</v>
      </c>
      <c r="W1031" s="4">
        <v>21203</v>
      </c>
      <c r="X1031" s="6"/>
      <c r="Y1031" s="8">
        <f t="shared" si="114"/>
        <v>21203</v>
      </c>
      <c r="Z1031" s="6" t="b">
        <f t="shared" si="112"/>
        <v>0</v>
      </c>
      <c r="AA1031" s="6">
        <f t="shared" si="115"/>
        <v>21235</v>
      </c>
      <c r="AB1031" s="4">
        <f t="shared" si="116"/>
        <v>5</v>
      </c>
      <c r="AC1031" s="32">
        <f t="shared" si="117"/>
        <v>13.298922936716806</v>
      </c>
      <c r="AD1031" s="4">
        <f>VLOOKUP($B1031,meanLDage!$Z$3:$AC$3145,4,FALSE)</f>
        <v>4</v>
      </c>
      <c r="AE1031" s="32">
        <f>VLOOKUP($B1031,meanLDage!$Z$3:$AC$3145,2,FALSE)</f>
        <v>12.630378078895948</v>
      </c>
      <c r="AF1031" s="6">
        <f>VLOOKUP(V1031,'2017 rep county selection'!$A$1:$C$281,3,FALSE)</f>
        <v>21047</v>
      </c>
      <c r="AH1031" s="9">
        <f t="shared" si="118"/>
        <v>21047</v>
      </c>
    </row>
    <row r="1032" spans="1:34" ht="15.75" customHeight="1" x14ac:dyDescent="0.3">
      <c r="A1032" s="4">
        <v>21</v>
      </c>
      <c r="B1032" s="4">
        <v>21143</v>
      </c>
      <c r="C1032" s="6" t="s">
        <v>2269</v>
      </c>
      <c r="D1032" s="6" t="s">
        <v>579</v>
      </c>
      <c r="E1032" s="4">
        <v>21067</v>
      </c>
      <c r="F1032" s="4">
        <v>21067</v>
      </c>
      <c r="G1032" s="4">
        <v>21067</v>
      </c>
      <c r="H1032" s="37">
        <v>351940941</v>
      </c>
      <c r="I1032" s="37">
        <v>261186114.539397</v>
      </c>
      <c r="J1032" s="37">
        <v>267803466.84354699</v>
      </c>
      <c r="K1032" s="4" t="str">
        <f>VLOOKUP(B1032,altitude!$B$3:$E$3232,4)</f>
        <v>L</v>
      </c>
      <c r="L1032" s="4">
        <f>VLOOKUP(B1032,fuelregion!$C$5:$D$3233,2,FALSE)</f>
        <v>200001000</v>
      </c>
      <c r="M1032" s="4">
        <f>VLOOKUP(B1032,fuelregion!$H$5:$I$3113,2,FALSE)</f>
        <v>200001000</v>
      </c>
      <c r="N1032" s="4">
        <f>VLOOKUP(B1032,imbin!$B$4:$D$3233,2,FALSE)</f>
        <v>0</v>
      </c>
      <c r="O1032" s="4" t="str">
        <f>VLOOKUP(B1032,imbin!$B$4:$D$3233,3,FALSE)</f>
        <v>MOVES</v>
      </c>
      <c r="P1032" s="4">
        <f>IF(ISNA(VLOOKUP(B1032,rampbin!$B$4:$G$1697,6,FALSE)),2,VLOOKUP(B1032,rampbin!$B$4:$G$1697,6,FALSE))</f>
        <v>2</v>
      </c>
      <c r="Q1032" s="4" t="str">
        <f>IF(ISNA(VLOOKUP(B1032,rampbin!$B$4:$G$1697,5,FALSE)),"MOVES",VLOOKUP(B1032,rampbin!$B$4:$G$1697,5,FALSE))</f>
        <v>MOVES</v>
      </c>
      <c r="R1032" s="4" t="s">
        <v>1880</v>
      </c>
      <c r="S1032" s="6" t="s">
        <v>1851</v>
      </c>
      <c r="T1032" s="4">
        <f>VLOOKUP(B1032,meanLDage!$B$3:$E$3145,4,FALSE)</f>
        <v>4</v>
      </c>
      <c r="U1032" s="32">
        <f>VLOOKUP(B1032,meanLDage!$B$3:$E$3145,2,FALSE)</f>
        <v>12.021476144734095</v>
      </c>
      <c r="V1032" s="4" t="str">
        <f t="shared" si="113"/>
        <v>21_L_200001000_0_4_2</v>
      </c>
      <c r="W1032" s="4">
        <v>21227</v>
      </c>
      <c r="X1032" s="6"/>
      <c r="Y1032" s="8">
        <f t="shared" si="114"/>
        <v>21227</v>
      </c>
      <c r="Z1032" s="6" t="b">
        <f t="shared" si="112"/>
        <v>0</v>
      </c>
      <c r="AA1032" s="6">
        <f t="shared" si="115"/>
        <v>21067</v>
      </c>
      <c r="AB1032" s="4">
        <f t="shared" si="116"/>
        <v>4</v>
      </c>
      <c r="AC1032" s="32">
        <f t="shared" si="117"/>
        <v>12.021476144734095</v>
      </c>
      <c r="AD1032" s="4">
        <f>VLOOKUP($B1032,meanLDage!$Z$3:$AC$3145,4,FALSE)</f>
        <v>4</v>
      </c>
      <c r="AE1032" s="32">
        <f>VLOOKUP($B1032,meanLDage!$Z$3:$AC$3145,2,FALSE)</f>
        <v>11.371133869254747</v>
      </c>
      <c r="AF1032" s="6">
        <f>VLOOKUP(V1032,'2017 rep county selection'!$A$1:$C$281,3,FALSE)</f>
        <v>21047</v>
      </c>
      <c r="AH1032" s="9">
        <f t="shared" si="118"/>
        <v>21047</v>
      </c>
    </row>
    <row r="1033" spans="1:34" ht="15.75" customHeight="1" x14ac:dyDescent="0.3">
      <c r="A1033" s="4">
        <v>21</v>
      </c>
      <c r="B1033" s="4">
        <v>21145</v>
      </c>
      <c r="C1033" s="6" t="s">
        <v>2269</v>
      </c>
      <c r="D1033" s="6" t="s">
        <v>702</v>
      </c>
      <c r="E1033" s="4">
        <v>21067</v>
      </c>
      <c r="F1033" s="4">
        <v>21067</v>
      </c>
      <c r="G1033" s="4">
        <v>21067</v>
      </c>
      <c r="H1033" s="37">
        <v>812201423</v>
      </c>
      <c r="I1033" s="37">
        <v>781540138.46671999</v>
      </c>
      <c r="J1033" s="37">
        <v>805441098.31451201</v>
      </c>
      <c r="K1033" s="4" t="str">
        <f>VLOOKUP(B1033,altitude!$B$3:$E$3232,4)</f>
        <v>L</v>
      </c>
      <c r="L1033" s="4">
        <f>VLOOKUP(B1033,fuelregion!$C$5:$D$3233,2,FALSE)</f>
        <v>200001000</v>
      </c>
      <c r="M1033" s="4">
        <f>VLOOKUP(B1033,fuelregion!$H$5:$I$3113,2,FALSE)</f>
        <v>200001000</v>
      </c>
      <c r="N1033" s="4">
        <f>VLOOKUP(B1033,imbin!$B$4:$D$3233,2,FALSE)</f>
        <v>0</v>
      </c>
      <c r="O1033" s="4" t="str">
        <f>VLOOKUP(B1033,imbin!$B$4:$D$3233,3,FALSE)</f>
        <v>MOVES</v>
      </c>
      <c r="P1033" s="4">
        <f>IF(ISNA(VLOOKUP(B1033,rampbin!$B$4:$G$1697,6,FALSE)),2,VLOOKUP(B1033,rampbin!$B$4:$G$1697,6,FALSE))</f>
        <v>2</v>
      </c>
      <c r="Q1033" s="4" t="str">
        <f>IF(ISNA(VLOOKUP(B1033,rampbin!$B$4:$G$1697,5,FALSE)),"MOVES",VLOOKUP(B1033,rampbin!$B$4:$G$1697,5,FALSE))</f>
        <v>MOVES</v>
      </c>
      <c r="R1033" s="4" t="s">
        <v>1880</v>
      </c>
      <c r="S1033" s="6" t="s">
        <v>1851</v>
      </c>
      <c r="T1033" s="4">
        <f>VLOOKUP(B1033,meanLDage!$B$3:$E$3145,4,FALSE)</f>
        <v>4</v>
      </c>
      <c r="U1033" s="32">
        <f>VLOOKUP(B1033,meanLDage!$B$3:$E$3145,2,FALSE)</f>
        <v>11.241906297159577</v>
      </c>
      <c r="V1033" s="4" t="str">
        <f t="shared" si="113"/>
        <v>21_L_200001000_0_3_2</v>
      </c>
      <c r="W1033" s="4">
        <v>21227</v>
      </c>
      <c r="X1033" s="6"/>
      <c r="Y1033" s="8">
        <f t="shared" si="114"/>
        <v>21227</v>
      </c>
      <c r="Z1033" s="6" t="b">
        <f t="shared" si="112"/>
        <v>0</v>
      </c>
      <c r="AA1033" s="6">
        <f t="shared" si="115"/>
        <v>21067</v>
      </c>
      <c r="AB1033" s="4">
        <f t="shared" si="116"/>
        <v>4</v>
      </c>
      <c r="AC1033" s="32">
        <f t="shared" si="117"/>
        <v>11.241906297159577</v>
      </c>
      <c r="AD1033" s="4">
        <f>VLOOKUP($B1033,meanLDage!$Z$3:$AC$3145,4,FALSE)</f>
        <v>3</v>
      </c>
      <c r="AE1033" s="32">
        <f>VLOOKUP($B1033,meanLDage!$Z$3:$AC$3145,2,FALSE)</f>
        <v>10.590920314629987</v>
      </c>
      <c r="AF1033" s="6">
        <f>VLOOKUP(V1033,'2017 rep county selection'!$A$1:$C$281,3,FALSE)</f>
        <v>21067</v>
      </c>
      <c r="AH1033" s="9">
        <f t="shared" si="118"/>
        <v>21067</v>
      </c>
    </row>
    <row r="1034" spans="1:34" ht="15.75" customHeight="1" x14ac:dyDescent="0.3">
      <c r="A1034" s="4">
        <v>21</v>
      </c>
      <c r="B1034" s="4">
        <v>21147</v>
      </c>
      <c r="C1034" s="6" t="s">
        <v>2269</v>
      </c>
      <c r="D1034" s="6" t="s">
        <v>703</v>
      </c>
      <c r="E1034" s="4">
        <v>21235</v>
      </c>
      <c r="F1034" s="4">
        <v>21235</v>
      </c>
      <c r="G1034" s="4">
        <v>21235</v>
      </c>
      <c r="H1034" s="37">
        <v>218901080</v>
      </c>
      <c r="I1034" s="37">
        <v>118103068.69762599</v>
      </c>
      <c r="J1034" s="37">
        <v>121154736.124873</v>
      </c>
      <c r="K1034" s="4" t="str">
        <f>VLOOKUP(B1034,altitude!$B$3:$E$3232,4)</f>
        <v>L</v>
      </c>
      <c r="L1034" s="4">
        <f>VLOOKUP(B1034,fuelregion!$C$5:$D$3233,2,FALSE)</f>
        <v>200001000</v>
      </c>
      <c r="M1034" s="4">
        <f>VLOOKUP(B1034,fuelregion!$H$5:$I$3113,2,FALSE)</f>
        <v>200001000</v>
      </c>
      <c r="N1034" s="4">
        <f>VLOOKUP(B1034,imbin!$B$4:$D$3233,2,FALSE)</f>
        <v>0</v>
      </c>
      <c r="O1034" s="4" t="str">
        <f>VLOOKUP(B1034,imbin!$B$4:$D$3233,3,FALSE)</f>
        <v>MOVES</v>
      </c>
      <c r="P1034" s="4">
        <f>IF(ISNA(VLOOKUP(B1034,rampbin!$B$4:$G$1697,6,FALSE)),2,VLOOKUP(B1034,rampbin!$B$4:$G$1697,6,FALSE))</f>
        <v>2</v>
      </c>
      <c r="Q1034" s="4" t="str">
        <f>IF(ISNA(VLOOKUP(B1034,rampbin!$B$4:$G$1697,5,FALSE)),"MOVES",VLOOKUP(B1034,rampbin!$B$4:$G$1697,5,FALSE))</f>
        <v>MOVES</v>
      </c>
      <c r="R1034" s="4" t="s">
        <v>1880</v>
      </c>
      <c r="S1034" s="6" t="s">
        <v>1851</v>
      </c>
      <c r="T1034" s="4">
        <f>VLOOKUP(B1034,meanLDage!$B$3:$E$3145,4,FALSE)</f>
        <v>5</v>
      </c>
      <c r="U1034" s="32">
        <f>VLOOKUP(B1034,meanLDage!$B$3:$E$3145,2,FALSE)</f>
        <v>14.507583774812669</v>
      </c>
      <c r="V1034" s="4" t="str">
        <f t="shared" si="113"/>
        <v>21_L_200001000_0_5_2</v>
      </c>
      <c r="W1034" s="4">
        <v>21203</v>
      </c>
      <c r="X1034" s="6"/>
      <c r="Y1034" s="8">
        <f t="shared" si="114"/>
        <v>21203</v>
      </c>
      <c r="Z1034" s="6" t="b">
        <f t="shared" si="112"/>
        <v>0</v>
      </c>
      <c r="AA1034" s="6">
        <f t="shared" si="115"/>
        <v>21235</v>
      </c>
      <c r="AB1034" s="4">
        <f t="shared" si="116"/>
        <v>5</v>
      </c>
      <c r="AC1034" s="32">
        <f t="shared" si="117"/>
        <v>14.507583774812669</v>
      </c>
      <c r="AD1034" s="4">
        <f>VLOOKUP($B1034,meanLDage!$Z$3:$AC$3145,4,FALSE)</f>
        <v>5</v>
      </c>
      <c r="AE1034" s="32">
        <f>VLOOKUP($B1034,meanLDage!$Z$3:$AC$3145,2,FALSE)</f>
        <v>13.61732902208905</v>
      </c>
      <c r="AF1034" s="6">
        <f>VLOOKUP(V1034,'2017 rep county selection'!$A$1:$C$281,3,FALSE)</f>
        <v>21011</v>
      </c>
      <c r="AH1034" s="9">
        <f t="shared" si="118"/>
        <v>21011</v>
      </c>
    </row>
    <row r="1035" spans="1:34" ht="15.75" customHeight="1" x14ac:dyDescent="0.3">
      <c r="A1035" s="4">
        <v>21</v>
      </c>
      <c r="B1035" s="4">
        <v>21149</v>
      </c>
      <c r="C1035" s="6" t="s">
        <v>2269</v>
      </c>
      <c r="D1035" s="6" t="s">
        <v>489</v>
      </c>
      <c r="E1035" s="4">
        <v>21235</v>
      </c>
      <c r="F1035" s="4">
        <v>21235</v>
      </c>
      <c r="G1035" s="4">
        <v>21235</v>
      </c>
      <c r="H1035" s="37">
        <v>100890605</v>
      </c>
      <c r="I1035" s="37">
        <v>88773095.676572904</v>
      </c>
      <c r="J1035" s="37">
        <v>91050180.997382596</v>
      </c>
      <c r="K1035" s="4" t="str">
        <f>VLOOKUP(B1035,altitude!$B$3:$E$3232,4)</f>
        <v>L</v>
      </c>
      <c r="L1035" s="4">
        <f>VLOOKUP(B1035,fuelregion!$C$5:$D$3233,2,FALSE)</f>
        <v>200001000</v>
      </c>
      <c r="M1035" s="4">
        <f>VLOOKUP(B1035,fuelregion!$H$5:$I$3113,2,FALSE)</f>
        <v>200001000</v>
      </c>
      <c r="N1035" s="4">
        <f>VLOOKUP(B1035,imbin!$B$4:$D$3233,2,FALSE)</f>
        <v>0</v>
      </c>
      <c r="O1035" s="4" t="str">
        <f>VLOOKUP(B1035,imbin!$B$4:$D$3233,3,FALSE)</f>
        <v>MOVES</v>
      </c>
      <c r="P1035" s="4">
        <f>IF(ISNA(VLOOKUP(B1035,rampbin!$B$4:$G$1697,6,FALSE)),2,VLOOKUP(B1035,rampbin!$B$4:$G$1697,6,FALSE))</f>
        <v>2</v>
      </c>
      <c r="Q1035" s="4" t="str">
        <f>IF(ISNA(VLOOKUP(B1035,rampbin!$B$4:$G$1697,5,FALSE)),"MOVES",VLOOKUP(B1035,rampbin!$B$4:$G$1697,5,FALSE))</f>
        <v>MOVES</v>
      </c>
      <c r="R1035" s="4" t="s">
        <v>1877</v>
      </c>
      <c r="S1035" s="6" t="s">
        <v>2034</v>
      </c>
      <c r="T1035" s="4">
        <f>VLOOKUP(B1035,meanLDage!$B$3:$E$3145,4,FALSE)</f>
        <v>5</v>
      </c>
      <c r="U1035" s="32">
        <f>VLOOKUP(B1035,meanLDage!$B$3:$E$3145,2,FALSE)</f>
        <v>13.322162830159208</v>
      </c>
      <c r="V1035" s="4" t="str">
        <f t="shared" si="113"/>
        <v>21_L_200001000_0_4_2</v>
      </c>
      <c r="W1035" s="4">
        <v>21203</v>
      </c>
      <c r="X1035" s="6"/>
      <c r="Y1035" s="8">
        <f t="shared" si="114"/>
        <v>21203</v>
      </c>
      <c r="Z1035" s="6" t="b">
        <f t="shared" si="112"/>
        <v>0</v>
      </c>
      <c r="AA1035" s="6">
        <f t="shared" si="115"/>
        <v>21235</v>
      </c>
      <c r="AB1035" s="4">
        <f t="shared" si="116"/>
        <v>5</v>
      </c>
      <c r="AC1035" s="32">
        <f t="shared" si="117"/>
        <v>13.322162830159208</v>
      </c>
      <c r="AD1035" s="4">
        <f>VLOOKUP($B1035,meanLDage!$Z$3:$AC$3145,4,FALSE)</f>
        <v>4</v>
      </c>
      <c r="AE1035" s="32">
        <f>VLOOKUP($B1035,meanLDage!$Z$3:$AC$3145,2,FALSE)</f>
        <v>12.527947747901386</v>
      </c>
      <c r="AF1035" s="6">
        <f>VLOOKUP(V1035,'2017 rep county selection'!$A$1:$C$281,3,FALSE)</f>
        <v>21047</v>
      </c>
      <c r="AH1035" s="9">
        <f t="shared" si="118"/>
        <v>21047</v>
      </c>
    </row>
    <row r="1036" spans="1:34" ht="15.75" customHeight="1" x14ac:dyDescent="0.3">
      <c r="A1036" s="4">
        <v>21</v>
      </c>
      <c r="B1036" s="4">
        <v>21151</v>
      </c>
      <c r="C1036" s="6" t="s">
        <v>2269</v>
      </c>
      <c r="D1036" s="6" t="s">
        <v>51</v>
      </c>
      <c r="E1036" s="4">
        <v>21067</v>
      </c>
      <c r="F1036" s="4">
        <v>21067</v>
      </c>
      <c r="G1036" s="4">
        <v>21067</v>
      </c>
      <c r="H1036" s="37">
        <v>1154008168</v>
      </c>
      <c r="I1036" s="37">
        <v>1065034482.86386</v>
      </c>
      <c r="J1036" s="37">
        <v>1094947014.99248</v>
      </c>
      <c r="K1036" s="4" t="str">
        <f>VLOOKUP(B1036,altitude!$B$3:$E$3232,4)</f>
        <v>L</v>
      </c>
      <c r="L1036" s="4">
        <f>VLOOKUP(B1036,fuelregion!$C$5:$D$3233,2,FALSE)</f>
        <v>200001000</v>
      </c>
      <c r="M1036" s="4">
        <f>VLOOKUP(B1036,fuelregion!$H$5:$I$3113,2,FALSE)</f>
        <v>200001000</v>
      </c>
      <c r="N1036" s="4">
        <f>VLOOKUP(B1036,imbin!$B$4:$D$3233,2,FALSE)</f>
        <v>0</v>
      </c>
      <c r="O1036" s="4" t="str">
        <f>VLOOKUP(B1036,imbin!$B$4:$D$3233,3,FALSE)</f>
        <v>MOVES</v>
      </c>
      <c r="P1036" s="4">
        <f>IF(ISNA(VLOOKUP(B1036,rampbin!$B$4:$G$1697,6,FALSE)),2,VLOOKUP(B1036,rampbin!$B$4:$G$1697,6,FALSE))</f>
        <v>2</v>
      </c>
      <c r="Q1036" s="4" t="str">
        <f>IF(ISNA(VLOOKUP(B1036,rampbin!$B$4:$G$1697,5,FALSE)),"MOVES",VLOOKUP(B1036,rampbin!$B$4:$G$1697,5,FALSE))</f>
        <v>MOVES</v>
      </c>
      <c r="R1036" s="4" t="s">
        <v>1880</v>
      </c>
      <c r="S1036" s="6" t="s">
        <v>1851</v>
      </c>
      <c r="T1036" s="4">
        <f>VLOOKUP(B1036,meanLDage!$B$3:$E$3145,4,FALSE)</f>
        <v>4</v>
      </c>
      <c r="U1036" s="32">
        <f>VLOOKUP(B1036,meanLDage!$B$3:$E$3145,2,FALSE)</f>
        <v>11.529140302441725</v>
      </c>
      <c r="V1036" s="4" t="str">
        <f t="shared" si="113"/>
        <v>21_L_200001000_0_3_2</v>
      </c>
      <c r="W1036" s="4">
        <v>21227</v>
      </c>
      <c r="X1036" s="6"/>
      <c r="Y1036" s="8">
        <f t="shared" si="114"/>
        <v>21227</v>
      </c>
      <c r="Z1036" s="6" t="b">
        <f t="shared" si="112"/>
        <v>0</v>
      </c>
      <c r="AA1036" s="6">
        <f t="shared" si="115"/>
        <v>21067</v>
      </c>
      <c r="AB1036" s="4">
        <f t="shared" si="116"/>
        <v>4</v>
      </c>
      <c r="AC1036" s="32">
        <f t="shared" si="117"/>
        <v>11.529140302441725</v>
      </c>
      <c r="AD1036" s="4">
        <f>VLOOKUP($B1036,meanLDage!$Z$3:$AC$3145,4,FALSE)</f>
        <v>3</v>
      </c>
      <c r="AE1036" s="32">
        <f>VLOOKUP($B1036,meanLDage!$Z$3:$AC$3145,2,FALSE)</f>
        <v>10.860373723997808</v>
      </c>
      <c r="AF1036" s="6">
        <f>VLOOKUP(V1036,'2017 rep county selection'!$A$1:$C$281,3,FALSE)</f>
        <v>21067</v>
      </c>
      <c r="AH1036" s="9">
        <f t="shared" si="118"/>
        <v>21067</v>
      </c>
    </row>
    <row r="1037" spans="1:34" ht="15.75" customHeight="1" x14ac:dyDescent="0.3">
      <c r="A1037" s="4">
        <v>21</v>
      </c>
      <c r="B1037" s="4">
        <v>21153</v>
      </c>
      <c r="C1037" s="6" t="s">
        <v>2269</v>
      </c>
      <c r="D1037" s="6" t="s">
        <v>704</v>
      </c>
      <c r="E1037" s="4">
        <v>21235</v>
      </c>
      <c r="F1037" s="4">
        <v>21235</v>
      </c>
      <c r="G1037" s="4">
        <v>21235</v>
      </c>
      <c r="H1037" s="37">
        <v>160704827</v>
      </c>
      <c r="I1037" s="37">
        <v>122431068.660794</v>
      </c>
      <c r="J1037" s="37">
        <v>125570858.30052701</v>
      </c>
      <c r="K1037" s="4" t="str">
        <f>VLOOKUP(B1037,altitude!$B$3:$E$3232,4)</f>
        <v>L</v>
      </c>
      <c r="L1037" s="4">
        <f>VLOOKUP(B1037,fuelregion!$C$5:$D$3233,2,FALSE)</f>
        <v>200001000</v>
      </c>
      <c r="M1037" s="4">
        <f>VLOOKUP(B1037,fuelregion!$H$5:$I$3113,2,FALSE)</f>
        <v>200001000</v>
      </c>
      <c r="N1037" s="4">
        <f>VLOOKUP(B1037,imbin!$B$4:$D$3233,2,FALSE)</f>
        <v>0</v>
      </c>
      <c r="O1037" s="4" t="str">
        <f>VLOOKUP(B1037,imbin!$B$4:$D$3233,3,FALSE)</f>
        <v>MOVES</v>
      </c>
      <c r="P1037" s="4">
        <f>IF(ISNA(VLOOKUP(B1037,rampbin!$B$4:$G$1697,6,FALSE)),2,VLOOKUP(B1037,rampbin!$B$4:$G$1697,6,FALSE))</f>
        <v>2</v>
      </c>
      <c r="Q1037" s="4" t="str">
        <f>IF(ISNA(VLOOKUP(B1037,rampbin!$B$4:$G$1697,5,FALSE)),"MOVES",VLOOKUP(B1037,rampbin!$B$4:$G$1697,5,FALSE))</f>
        <v>MOVES</v>
      </c>
      <c r="R1037" s="4" t="s">
        <v>1880</v>
      </c>
      <c r="S1037" s="6" t="s">
        <v>1851</v>
      </c>
      <c r="T1037" s="4">
        <f>VLOOKUP(B1037,meanLDage!$B$3:$E$3145,4,FALSE)</f>
        <v>4</v>
      </c>
      <c r="U1037" s="32">
        <f>VLOOKUP(B1037,meanLDage!$B$3:$E$3145,2,FALSE)</f>
        <v>12.845362637743445</v>
      </c>
      <c r="V1037" s="4" t="str">
        <f t="shared" si="113"/>
        <v>21_L_200001000_0_4_2</v>
      </c>
      <c r="W1037" s="4">
        <v>21227</v>
      </c>
      <c r="X1037" s="6"/>
      <c r="Y1037" s="8">
        <f t="shared" si="114"/>
        <v>21227</v>
      </c>
      <c r="Z1037" s="6" t="b">
        <f t="shared" si="112"/>
        <v>0</v>
      </c>
      <c r="AA1037" s="6">
        <f t="shared" si="115"/>
        <v>21235</v>
      </c>
      <c r="AB1037" s="4">
        <f t="shared" si="116"/>
        <v>4</v>
      </c>
      <c r="AC1037" s="32">
        <f t="shared" si="117"/>
        <v>12.845362637743445</v>
      </c>
      <c r="AD1037" s="4">
        <f>VLOOKUP($B1037,meanLDage!$Z$3:$AC$3145,4,FALSE)</f>
        <v>4</v>
      </c>
      <c r="AE1037" s="32">
        <f>VLOOKUP($B1037,meanLDage!$Z$3:$AC$3145,2,FALSE)</f>
        <v>12.203723143664108</v>
      </c>
      <c r="AF1037" s="6">
        <f>VLOOKUP(V1037,'2017 rep county selection'!$A$1:$C$281,3,FALSE)</f>
        <v>21047</v>
      </c>
      <c r="AH1037" s="9">
        <f t="shared" si="118"/>
        <v>21047</v>
      </c>
    </row>
    <row r="1038" spans="1:34" ht="15.75" customHeight="1" x14ac:dyDescent="0.3">
      <c r="A1038" s="4">
        <v>21</v>
      </c>
      <c r="B1038" s="4">
        <v>21155</v>
      </c>
      <c r="C1038" s="6" t="s">
        <v>2269</v>
      </c>
      <c r="D1038" s="6" t="s">
        <v>53</v>
      </c>
      <c r="E1038" s="4">
        <v>21235</v>
      </c>
      <c r="F1038" s="4">
        <v>21235</v>
      </c>
      <c r="G1038" s="4">
        <v>21235</v>
      </c>
      <c r="H1038" s="37">
        <v>215097800</v>
      </c>
      <c r="I1038" s="37">
        <v>147909231.13615501</v>
      </c>
      <c r="J1038" s="37">
        <v>151943450.740437</v>
      </c>
      <c r="K1038" s="4" t="str">
        <f>VLOOKUP(B1038,altitude!$B$3:$E$3232,4)</f>
        <v>L</v>
      </c>
      <c r="L1038" s="4">
        <f>VLOOKUP(B1038,fuelregion!$C$5:$D$3233,2,FALSE)</f>
        <v>200001000</v>
      </c>
      <c r="M1038" s="4">
        <f>VLOOKUP(B1038,fuelregion!$H$5:$I$3113,2,FALSE)</f>
        <v>200001000</v>
      </c>
      <c r="N1038" s="4">
        <f>VLOOKUP(B1038,imbin!$B$4:$D$3233,2,FALSE)</f>
        <v>0</v>
      </c>
      <c r="O1038" s="4" t="str">
        <f>VLOOKUP(B1038,imbin!$B$4:$D$3233,3,FALSE)</f>
        <v>MOVES</v>
      </c>
      <c r="P1038" s="4">
        <f>IF(ISNA(VLOOKUP(B1038,rampbin!$B$4:$G$1697,6,FALSE)),2,VLOOKUP(B1038,rampbin!$B$4:$G$1697,6,FALSE))</f>
        <v>2</v>
      </c>
      <c r="Q1038" s="4" t="str">
        <f>IF(ISNA(VLOOKUP(B1038,rampbin!$B$4:$G$1697,5,FALSE)),"MOVES",VLOOKUP(B1038,rampbin!$B$4:$G$1697,5,FALSE))</f>
        <v>MOVES</v>
      </c>
      <c r="R1038" s="4" t="s">
        <v>1880</v>
      </c>
      <c r="S1038" s="6" t="s">
        <v>1851</v>
      </c>
      <c r="T1038" s="4">
        <f>VLOOKUP(B1038,meanLDage!$B$3:$E$3145,4,FALSE)</f>
        <v>5</v>
      </c>
      <c r="U1038" s="32">
        <f>VLOOKUP(B1038,meanLDage!$B$3:$E$3145,2,FALSE)</f>
        <v>13.022662734340335</v>
      </c>
      <c r="V1038" s="4" t="str">
        <f t="shared" si="113"/>
        <v>21_L_200001000_0_4_2</v>
      </c>
      <c r="W1038" s="4">
        <v>21203</v>
      </c>
      <c r="X1038" s="6"/>
      <c r="Y1038" s="8">
        <f t="shared" si="114"/>
        <v>21203</v>
      </c>
      <c r="Z1038" s="6" t="b">
        <f t="shared" si="112"/>
        <v>0</v>
      </c>
      <c r="AA1038" s="6">
        <f t="shared" si="115"/>
        <v>21235</v>
      </c>
      <c r="AB1038" s="4">
        <f t="shared" si="116"/>
        <v>5</v>
      </c>
      <c r="AC1038" s="32">
        <f t="shared" si="117"/>
        <v>13.022662734340335</v>
      </c>
      <c r="AD1038" s="4">
        <f>VLOOKUP($B1038,meanLDage!$Z$3:$AC$3145,4,FALSE)</f>
        <v>4</v>
      </c>
      <c r="AE1038" s="32">
        <f>VLOOKUP($B1038,meanLDage!$Z$3:$AC$3145,2,FALSE)</f>
        <v>12.120676935730865</v>
      </c>
      <c r="AF1038" s="6">
        <f>VLOOKUP(V1038,'2017 rep county selection'!$A$1:$C$281,3,FALSE)</f>
        <v>21047</v>
      </c>
      <c r="AH1038" s="9">
        <f t="shared" si="118"/>
        <v>21047</v>
      </c>
    </row>
    <row r="1039" spans="1:34" ht="15.75" customHeight="1" x14ac:dyDescent="0.3">
      <c r="A1039" s="4">
        <v>21</v>
      </c>
      <c r="B1039" s="4">
        <v>21157</v>
      </c>
      <c r="C1039" s="6" t="s">
        <v>2269</v>
      </c>
      <c r="D1039" s="6" t="s">
        <v>54</v>
      </c>
      <c r="E1039" s="4">
        <v>21067</v>
      </c>
      <c r="F1039" s="4">
        <v>21067</v>
      </c>
      <c r="G1039" s="4">
        <v>21067</v>
      </c>
      <c r="H1039" s="37">
        <v>479384796</v>
      </c>
      <c r="I1039" s="37">
        <v>482571196.72368401</v>
      </c>
      <c r="J1039" s="37">
        <v>494862566.751297</v>
      </c>
      <c r="K1039" s="4" t="str">
        <f>VLOOKUP(B1039,altitude!$B$3:$E$3232,4)</f>
        <v>L</v>
      </c>
      <c r="L1039" s="4">
        <f>VLOOKUP(B1039,fuelregion!$C$5:$D$3233,2,FALSE)</f>
        <v>200001000</v>
      </c>
      <c r="M1039" s="4">
        <f>VLOOKUP(B1039,fuelregion!$H$5:$I$3113,2,FALSE)</f>
        <v>200001000</v>
      </c>
      <c r="N1039" s="4">
        <f>VLOOKUP(B1039,imbin!$B$4:$D$3233,2,FALSE)</f>
        <v>0</v>
      </c>
      <c r="O1039" s="4" t="str">
        <f>VLOOKUP(B1039,imbin!$B$4:$D$3233,3,FALSE)</f>
        <v>MOVES</v>
      </c>
      <c r="P1039" s="4">
        <f>IF(ISNA(VLOOKUP(B1039,rampbin!$B$4:$G$1697,6,FALSE)),2,VLOOKUP(B1039,rampbin!$B$4:$G$1697,6,FALSE))</f>
        <v>2</v>
      </c>
      <c r="Q1039" s="4" t="str">
        <f>IF(ISNA(VLOOKUP(B1039,rampbin!$B$4:$G$1697,5,FALSE)),"MOVES",VLOOKUP(B1039,rampbin!$B$4:$G$1697,5,FALSE))</f>
        <v>MOVES</v>
      </c>
      <c r="R1039" s="4" t="s">
        <v>1880</v>
      </c>
      <c r="S1039" s="6" t="s">
        <v>1851</v>
      </c>
      <c r="T1039" s="4">
        <f>VLOOKUP(B1039,meanLDage!$B$3:$E$3145,4,FALSE)</f>
        <v>4</v>
      </c>
      <c r="U1039" s="32">
        <f>VLOOKUP(B1039,meanLDage!$B$3:$E$3145,2,FALSE)</f>
        <v>11.875549733525501</v>
      </c>
      <c r="V1039" s="4" t="str">
        <f t="shared" si="113"/>
        <v>21_L_200001000_0_4_2</v>
      </c>
      <c r="W1039" s="4">
        <v>21227</v>
      </c>
      <c r="X1039" s="6"/>
      <c r="Y1039" s="8">
        <f t="shared" si="114"/>
        <v>21227</v>
      </c>
      <c r="Z1039" s="6" t="b">
        <f t="shared" si="112"/>
        <v>0</v>
      </c>
      <c r="AA1039" s="6">
        <f t="shared" si="115"/>
        <v>21067</v>
      </c>
      <c r="AB1039" s="4">
        <f t="shared" si="116"/>
        <v>4</v>
      </c>
      <c r="AC1039" s="32">
        <f t="shared" si="117"/>
        <v>11.875549733525501</v>
      </c>
      <c r="AD1039" s="4">
        <f>VLOOKUP($B1039,meanLDage!$Z$3:$AC$3145,4,FALSE)</f>
        <v>4</v>
      </c>
      <c r="AE1039" s="32">
        <f>VLOOKUP($B1039,meanLDage!$Z$3:$AC$3145,2,FALSE)</f>
        <v>11.181074561184928</v>
      </c>
      <c r="AF1039" s="6">
        <f>VLOOKUP(V1039,'2017 rep county selection'!$A$1:$C$281,3,FALSE)</f>
        <v>21047</v>
      </c>
      <c r="AH1039" s="9">
        <f t="shared" si="118"/>
        <v>21047</v>
      </c>
    </row>
    <row r="1040" spans="1:34" ht="15.75" customHeight="1" x14ac:dyDescent="0.3">
      <c r="A1040" s="4">
        <v>21</v>
      </c>
      <c r="B1040" s="4">
        <v>21159</v>
      </c>
      <c r="C1040" s="6" t="s">
        <v>2269</v>
      </c>
      <c r="D1040" s="6" t="s">
        <v>298</v>
      </c>
      <c r="E1040" s="4">
        <v>21067</v>
      </c>
      <c r="F1040" s="4">
        <v>21067</v>
      </c>
      <c r="G1040" s="4">
        <v>21067</v>
      </c>
      <c r="H1040" s="37">
        <v>162701071</v>
      </c>
      <c r="I1040" s="37">
        <v>93119689.099186093</v>
      </c>
      <c r="J1040" s="37">
        <v>95519230.969798103</v>
      </c>
      <c r="K1040" s="4" t="str">
        <f>VLOOKUP(B1040,altitude!$B$3:$E$3232,4)</f>
        <v>L</v>
      </c>
      <c r="L1040" s="4">
        <f>VLOOKUP(B1040,fuelregion!$C$5:$D$3233,2,FALSE)</f>
        <v>200001000</v>
      </c>
      <c r="M1040" s="4">
        <f>VLOOKUP(B1040,fuelregion!$H$5:$I$3113,2,FALSE)</f>
        <v>200001000</v>
      </c>
      <c r="N1040" s="4">
        <f>VLOOKUP(B1040,imbin!$B$4:$D$3233,2,FALSE)</f>
        <v>0</v>
      </c>
      <c r="O1040" s="4" t="str">
        <f>VLOOKUP(B1040,imbin!$B$4:$D$3233,3,FALSE)</f>
        <v>MOVES</v>
      </c>
      <c r="P1040" s="4">
        <f>IF(ISNA(VLOOKUP(B1040,rampbin!$B$4:$G$1697,6,FALSE)),2,VLOOKUP(B1040,rampbin!$B$4:$G$1697,6,FALSE))</f>
        <v>2</v>
      </c>
      <c r="Q1040" s="4" t="str">
        <f>IF(ISNA(VLOOKUP(B1040,rampbin!$B$4:$G$1697,5,FALSE)),"MOVES",VLOOKUP(B1040,rampbin!$B$4:$G$1697,5,FALSE))</f>
        <v>MOVES</v>
      </c>
      <c r="R1040" s="4" t="s">
        <v>1880</v>
      </c>
      <c r="S1040" s="6" t="s">
        <v>1851</v>
      </c>
      <c r="T1040" s="4">
        <f>VLOOKUP(B1040,meanLDage!$B$3:$E$3145,4,FALSE)</f>
        <v>4</v>
      </c>
      <c r="U1040" s="32">
        <f>VLOOKUP(B1040,meanLDage!$B$3:$E$3145,2,FALSE)</f>
        <v>12.101669717711433</v>
      </c>
      <c r="V1040" s="4" t="str">
        <f t="shared" si="113"/>
        <v>21_L_200001000_0_4_2</v>
      </c>
      <c r="W1040" s="4">
        <v>21227</v>
      </c>
      <c r="X1040" s="6"/>
      <c r="Y1040" s="8">
        <f t="shared" si="114"/>
        <v>21227</v>
      </c>
      <c r="Z1040" s="6" t="b">
        <f t="shared" si="112"/>
        <v>0</v>
      </c>
      <c r="AA1040" s="6">
        <f t="shared" si="115"/>
        <v>21067</v>
      </c>
      <c r="AB1040" s="4">
        <f t="shared" si="116"/>
        <v>4</v>
      </c>
      <c r="AC1040" s="32">
        <f t="shared" si="117"/>
        <v>12.101669717711433</v>
      </c>
      <c r="AD1040" s="4">
        <f>VLOOKUP($B1040,meanLDage!$Z$3:$AC$3145,4,FALSE)</f>
        <v>4</v>
      </c>
      <c r="AE1040" s="32">
        <f>VLOOKUP($B1040,meanLDage!$Z$3:$AC$3145,2,FALSE)</f>
        <v>11.52818309285132</v>
      </c>
      <c r="AF1040" s="6">
        <f>VLOOKUP(V1040,'2017 rep county selection'!$A$1:$C$281,3,FALSE)</f>
        <v>21047</v>
      </c>
      <c r="AH1040" s="9">
        <f t="shared" si="118"/>
        <v>21047</v>
      </c>
    </row>
    <row r="1041" spans="1:34" ht="15.75" customHeight="1" x14ac:dyDescent="0.3">
      <c r="A1041" s="4">
        <v>21</v>
      </c>
      <c r="B1041" s="4">
        <v>21161</v>
      </c>
      <c r="C1041" s="6" t="s">
        <v>2269</v>
      </c>
      <c r="D1041" s="6" t="s">
        <v>491</v>
      </c>
      <c r="E1041" s="4">
        <v>21067</v>
      </c>
      <c r="F1041" s="4">
        <v>21067</v>
      </c>
      <c r="G1041" s="4">
        <v>21067</v>
      </c>
      <c r="H1041" s="37">
        <v>181395647</v>
      </c>
      <c r="I1041" s="37">
        <v>188741235.51064</v>
      </c>
      <c r="J1041" s="37">
        <v>194007946.33077499</v>
      </c>
      <c r="K1041" s="4" t="str">
        <f>VLOOKUP(B1041,altitude!$B$3:$E$3232,4)</f>
        <v>L</v>
      </c>
      <c r="L1041" s="4">
        <f>VLOOKUP(B1041,fuelregion!$C$5:$D$3233,2,FALSE)</f>
        <v>200001000</v>
      </c>
      <c r="M1041" s="4">
        <f>VLOOKUP(B1041,fuelregion!$H$5:$I$3113,2,FALSE)</f>
        <v>200001000</v>
      </c>
      <c r="N1041" s="4">
        <f>VLOOKUP(B1041,imbin!$B$4:$D$3233,2,FALSE)</f>
        <v>0</v>
      </c>
      <c r="O1041" s="4" t="str">
        <f>VLOOKUP(B1041,imbin!$B$4:$D$3233,3,FALSE)</f>
        <v>MOVES</v>
      </c>
      <c r="P1041" s="4">
        <f>IF(ISNA(VLOOKUP(B1041,rampbin!$B$4:$G$1697,6,FALSE)),2,VLOOKUP(B1041,rampbin!$B$4:$G$1697,6,FALSE))</f>
        <v>2</v>
      </c>
      <c r="Q1041" s="4" t="str">
        <f>IF(ISNA(VLOOKUP(B1041,rampbin!$B$4:$G$1697,5,FALSE)),"MOVES",VLOOKUP(B1041,rampbin!$B$4:$G$1697,5,FALSE))</f>
        <v>MOVES</v>
      </c>
      <c r="R1041" s="4" t="s">
        <v>1880</v>
      </c>
      <c r="S1041" s="6" t="s">
        <v>1851</v>
      </c>
      <c r="T1041" s="4">
        <f>VLOOKUP(B1041,meanLDage!$B$3:$E$3145,4,FALSE)</f>
        <v>4</v>
      </c>
      <c r="U1041" s="32">
        <f>VLOOKUP(B1041,meanLDage!$B$3:$E$3145,2,FALSE)</f>
        <v>12.170784037127056</v>
      </c>
      <c r="V1041" s="4" t="str">
        <f t="shared" si="113"/>
        <v>21_L_200001000_0_4_2</v>
      </c>
      <c r="W1041" s="4">
        <v>21227</v>
      </c>
      <c r="X1041" s="6"/>
      <c r="Y1041" s="8">
        <f t="shared" si="114"/>
        <v>21227</v>
      </c>
      <c r="Z1041" s="6" t="b">
        <f t="shared" si="112"/>
        <v>0</v>
      </c>
      <c r="AA1041" s="6">
        <f t="shared" si="115"/>
        <v>21067</v>
      </c>
      <c r="AB1041" s="4">
        <f t="shared" si="116"/>
        <v>4</v>
      </c>
      <c r="AC1041" s="32">
        <f t="shared" si="117"/>
        <v>12.170784037127056</v>
      </c>
      <c r="AD1041" s="4">
        <f>VLOOKUP($B1041,meanLDage!$Z$3:$AC$3145,4,FALSE)</f>
        <v>4</v>
      </c>
      <c r="AE1041" s="32">
        <f>VLOOKUP($B1041,meanLDage!$Z$3:$AC$3145,2,FALSE)</f>
        <v>11.538702864759662</v>
      </c>
      <c r="AF1041" s="6">
        <f>VLOOKUP(V1041,'2017 rep county selection'!$A$1:$C$281,3,FALSE)</f>
        <v>21047</v>
      </c>
      <c r="AH1041" s="9">
        <f t="shared" si="118"/>
        <v>21047</v>
      </c>
    </row>
    <row r="1042" spans="1:34" ht="15.75" customHeight="1" x14ac:dyDescent="0.3">
      <c r="A1042" s="4">
        <v>21</v>
      </c>
      <c r="B1042" s="4">
        <v>21163</v>
      </c>
      <c r="C1042" s="6" t="s">
        <v>2269</v>
      </c>
      <c r="D1042" s="6" t="s">
        <v>632</v>
      </c>
      <c r="E1042" s="4">
        <v>21067</v>
      </c>
      <c r="F1042" s="4">
        <v>21067</v>
      </c>
      <c r="G1042" s="4">
        <v>21067</v>
      </c>
      <c r="H1042" s="37">
        <v>277266263</v>
      </c>
      <c r="I1042" s="37">
        <v>232427093.641424</v>
      </c>
      <c r="J1042" s="37">
        <v>238554928.06003401</v>
      </c>
      <c r="K1042" s="4" t="str">
        <f>VLOOKUP(B1042,altitude!$B$3:$E$3232,4)</f>
        <v>L</v>
      </c>
      <c r="L1042" s="4">
        <f>VLOOKUP(B1042,fuelregion!$C$5:$D$3233,2,FALSE)</f>
        <v>200001000</v>
      </c>
      <c r="M1042" s="4">
        <f>VLOOKUP(B1042,fuelregion!$H$5:$I$3113,2,FALSE)</f>
        <v>200001000</v>
      </c>
      <c r="N1042" s="4">
        <f>VLOOKUP(B1042,imbin!$B$4:$D$3233,2,FALSE)</f>
        <v>0</v>
      </c>
      <c r="O1042" s="4" t="str">
        <f>VLOOKUP(B1042,imbin!$B$4:$D$3233,3,FALSE)</f>
        <v>MOVES</v>
      </c>
      <c r="P1042" s="4">
        <f>IF(ISNA(VLOOKUP(B1042,rampbin!$B$4:$G$1697,6,FALSE)),2,VLOOKUP(B1042,rampbin!$B$4:$G$1697,6,FALSE))</f>
        <v>2</v>
      </c>
      <c r="Q1042" s="4" t="str">
        <f>IF(ISNA(VLOOKUP(B1042,rampbin!$B$4:$G$1697,5,FALSE)),"MOVES",VLOOKUP(B1042,rampbin!$B$4:$G$1697,5,FALSE))</f>
        <v>MOVES</v>
      </c>
      <c r="R1042" s="4" t="s">
        <v>1877</v>
      </c>
      <c r="S1042" s="6" t="s">
        <v>2035</v>
      </c>
      <c r="T1042" s="4">
        <f>VLOOKUP(B1042,meanLDage!$B$3:$E$3145,4,FALSE)</f>
        <v>4</v>
      </c>
      <c r="U1042" s="32">
        <f>VLOOKUP(B1042,meanLDage!$B$3:$E$3145,2,FALSE)</f>
        <v>12.487461171865434</v>
      </c>
      <c r="V1042" s="4" t="str">
        <f t="shared" si="113"/>
        <v>21_L_200001000_0_4_2</v>
      </c>
      <c r="W1042" s="4">
        <v>21227</v>
      </c>
      <c r="X1042" s="6"/>
      <c r="Y1042" s="8">
        <f t="shared" si="114"/>
        <v>21227</v>
      </c>
      <c r="Z1042" s="6" t="b">
        <f t="shared" si="112"/>
        <v>0</v>
      </c>
      <c r="AA1042" s="6">
        <f t="shared" si="115"/>
        <v>21067</v>
      </c>
      <c r="AB1042" s="4">
        <f t="shared" si="116"/>
        <v>4</v>
      </c>
      <c r="AC1042" s="32">
        <f t="shared" si="117"/>
        <v>12.487461171865434</v>
      </c>
      <c r="AD1042" s="4">
        <f>VLOOKUP($B1042,meanLDage!$Z$3:$AC$3145,4,FALSE)</f>
        <v>4</v>
      </c>
      <c r="AE1042" s="32">
        <f>VLOOKUP($B1042,meanLDage!$Z$3:$AC$3145,2,FALSE)</f>
        <v>11.447383454402791</v>
      </c>
      <c r="AF1042" s="6">
        <f>VLOOKUP(V1042,'2017 rep county selection'!$A$1:$C$281,3,FALSE)</f>
        <v>21047</v>
      </c>
      <c r="AH1042" s="9">
        <f t="shared" si="118"/>
        <v>21047</v>
      </c>
    </row>
    <row r="1043" spans="1:34" ht="15.75" customHeight="1" x14ac:dyDescent="0.3">
      <c r="A1043" s="4">
        <v>21</v>
      </c>
      <c r="B1043" s="4">
        <v>21165</v>
      </c>
      <c r="C1043" s="6" t="s">
        <v>2269</v>
      </c>
      <c r="D1043" s="6" t="s">
        <v>705</v>
      </c>
      <c r="E1043" s="4">
        <v>21235</v>
      </c>
      <c r="F1043" s="4">
        <v>21235</v>
      </c>
      <c r="G1043" s="4">
        <v>21235</v>
      </c>
      <c r="H1043" s="37">
        <v>52123226</v>
      </c>
      <c r="I1043" s="37">
        <v>48630406.669433899</v>
      </c>
      <c r="J1043" s="37">
        <v>49882439.0014854</v>
      </c>
      <c r="K1043" s="4" t="str">
        <f>VLOOKUP(B1043,altitude!$B$3:$E$3232,4)</f>
        <v>L</v>
      </c>
      <c r="L1043" s="4">
        <f>VLOOKUP(B1043,fuelregion!$C$5:$D$3233,2,FALSE)</f>
        <v>200001000</v>
      </c>
      <c r="M1043" s="4">
        <f>VLOOKUP(B1043,fuelregion!$H$5:$I$3113,2,FALSE)</f>
        <v>200001000</v>
      </c>
      <c r="N1043" s="4">
        <f>VLOOKUP(B1043,imbin!$B$4:$D$3233,2,FALSE)</f>
        <v>0</v>
      </c>
      <c r="O1043" s="4" t="str">
        <f>VLOOKUP(B1043,imbin!$B$4:$D$3233,3,FALSE)</f>
        <v>MOVES</v>
      </c>
      <c r="P1043" s="4">
        <f>IF(ISNA(VLOOKUP(B1043,rampbin!$B$4:$G$1697,6,FALSE)),2,VLOOKUP(B1043,rampbin!$B$4:$G$1697,6,FALSE))</f>
        <v>2</v>
      </c>
      <c r="Q1043" s="4" t="str">
        <f>IF(ISNA(VLOOKUP(B1043,rampbin!$B$4:$G$1697,5,FALSE)),"MOVES",VLOOKUP(B1043,rampbin!$B$4:$G$1697,5,FALSE))</f>
        <v>MOVES</v>
      </c>
      <c r="R1043" s="4" t="s">
        <v>1880</v>
      </c>
      <c r="S1043" s="6" t="s">
        <v>1851</v>
      </c>
      <c r="T1043" s="4">
        <f>VLOOKUP(B1043,meanLDage!$B$3:$E$3145,4,FALSE)</f>
        <v>5</v>
      </c>
      <c r="U1043" s="32">
        <f>VLOOKUP(B1043,meanLDage!$B$3:$E$3145,2,FALSE)</f>
        <v>14.205534827304511</v>
      </c>
      <c r="V1043" s="4" t="str">
        <f t="shared" si="113"/>
        <v>21_L_200001000_0_5_2</v>
      </c>
      <c r="W1043" s="4">
        <v>21203</v>
      </c>
      <c r="X1043" s="6"/>
      <c r="Y1043" s="8">
        <f t="shared" si="114"/>
        <v>21203</v>
      </c>
      <c r="Z1043" s="6" t="b">
        <f t="shared" si="112"/>
        <v>0</v>
      </c>
      <c r="AA1043" s="6">
        <f t="shared" si="115"/>
        <v>21235</v>
      </c>
      <c r="AB1043" s="4">
        <f t="shared" si="116"/>
        <v>5</v>
      </c>
      <c r="AC1043" s="32">
        <f t="shared" si="117"/>
        <v>14.205534827304511</v>
      </c>
      <c r="AD1043" s="4">
        <f>VLOOKUP($B1043,meanLDage!$Z$3:$AC$3145,4,FALSE)</f>
        <v>5</v>
      </c>
      <c r="AE1043" s="32">
        <f>VLOOKUP($B1043,meanLDage!$Z$3:$AC$3145,2,FALSE)</f>
        <v>13.327417930021291</v>
      </c>
      <c r="AF1043" s="6">
        <f>VLOOKUP(V1043,'2017 rep county selection'!$A$1:$C$281,3,FALSE)</f>
        <v>21011</v>
      </c>
      <c r="AH1043" s="9">
        <f t="shared" si="118"/>
        <v>21011</v>
      </c>
    </row>
    <row r="1044" spans="1:34" ht="15.75" customHeight="1" x14ac:dyDescent="0.3">
      <c r="A1044" s="4">
        <v>21</v>
      </c>
      <c r="B1044" s="4">
        <v>21167</v>
      </c>
      <c r="C1044" s="6" t="s">
        <v>2269</v>
      </c>
      <c r="D1044" s="6" t="s">
        <v>494</v>
      </c>
      <c r="E1044" s="4">
        <v>21235</v>
      </c>
      <c r="F1044" s="4">
        <v>21235</v>
      </c>
      <c r="G1044" s="4">
        <v>21235</v>
      </c>
      <c r="H1044" s="37">
        <v>234963134</v>
      </c>
      <c r="I1044" s="37">
        <v>200915913.065359</v>
      </c>
      <c r="J1044" s="37">
        <v>206349971.735964</v>
      </c>
      <c r="K1044" s="4" t="str">
        <f>VLOOKUP(B1044,altitude!$B$3:$E$3232,4)</f>
        <v>L</v>
      </c>
      <c r="L1044" s="4">
        <f>VLOOKUP(B1044,fuelregion!$C$5:$D$3233,2,FALSE)</f>
        <v>200001000</v>
      </c>
      <c r="M1044" s="4">
        <f>VLOOKUP(B1044,fuelregion!$H$5:$I$3113,2,FALSE)</f>
        <v>200001000</v>
      </c>
      <c r="N1044" s="4">
        <f>VLOOKUP(B1044,imbin!$B$4:$D$3233,2,FALSE)</f>
        <v>0</v>
      </c>
      <c r="O1044" s="4" t="str">
        <f>VLOOKUP(B1044,imbin!$B$4:$D$3233,3,FALSE)</f>
        <v>MOVES</v>
      </c>
      <c r="P1044" s="4">
        <f>IF(ISNA(VLOOKUP(B1044,rampbin!$B$4:$G$1697,6,FALSE)),2,VLOOKUP(B1044,rampbin!$B$4:$G$1697,6,FALSE))</f>
        <v>2</v>
      </c>
      <c r="Q1044" s="4" t="str">
        <f>IF(ISNA(VLOOKUP(B1044,rampbin!$B$4:$G$1697,5,FALSE)),"MOVES",VLOOKUP(B1044,rampbin!$B$4:$G$1697,5,FALSE))</f>
        <v>MOVES</v>
      </c>
      <c r="R1044" s="4" t="s">
        <v>1880</v>
      </c>
      <c r="S1044" s="6" t="s">
        <v>1851</v>
      </c>
      <c r="T1044" s="4">
        <f>VLOOKUP(B1044,meanLDage!$B$3:$E$3145,4,FALSE)</f>
        <v>4</v>
      </c>
      <c r="U1044" s="32">
        <f>VLOOKUP(B1044,meanLDage!$B$3:$E$3145,2,FALSE)</f>
        <v>12.867605893814366</v>
      </c>
      <c r="V1044" s="4" t="str">
        <f t="shared" si="113"/>
        <v>21_L_200001000_0_4_2</v>
      </c>
      <c r="W1044" s="4">
        <v>21227</v>
      </c>
      <c r="X1044" s="6"/>
      <c r="Y1044" s="8">
        <f t="shared" si="114"/>
        <v>21227</v>
      </c>
      <c r="Z1044" s="6" t="b">
        <f t="shared" si="112"/>
        <v>0</v>
      </c>
      <c r="AA1044" s="6">
        <f t="shared" si="115"/>
        <v>21235</v>
      </c>
      <c r="AB1044" s="4">
        <f t="shared" si="116"/>
        <v>4</v>
      </c>
      <c r="AC1044" s="32">
        <f t="shared" si="117"/>
        <v>12.867605893814366</v>
      </c>
      <c r="AD1044" s="4">
        <f>VLOOKUP($B1044,meanLDage!$Z$3:$AC$3145,4,FALSE)</f>
        <v>4</v>
      </c>
      <c r="AE1044" s="32">
        <f>VLOOKUP($B1044,meanLDage!$Z$3:$AC$3145,2,FALSE)</f>
        <v>12.023760661154583</v>
      </c>
      <c r="AF1044" s="6">
        <f>VLOOKUP(V1044,'2017 rep county selection'!$A$1:$C$281,3,FALSE)</f>
        <v>21047</v>
      </c>
      <c r="AH1044" s="9">
        <f t="shared" si="118"/>
        <v>21047</v>
      </c>
    </row>
    <row r="1045" spans="1:34" ht="15.75" customHeight="1" x14ac:dyDescent="0.3">
      <c r="A1045" s="4">
        <v>21</v>
      </c>
      <c r="B1045" s="4">
        <v>21169</v>
      </c>
      <c r="C1045" s="6" t="s">
        <v>2269</v>
      </c>
      <c r="D1045" s="6" t="s">
        <v>706</v>
      </c>
      <c r="E1045" s="4">
        <v>21235</v>
      </c>
      <c r="F1045" s="4">
        <v>21235</v>
      </c>
      <c r="G1045" s="4">
        <v>21235</v>
      </c>
      <c r="H1045" s="37">
        <v>125156528</v>
      </c>
      <c r="I1045" s="37">
        <v>98543780.050659806</v>
      </c>
      <c r="J1045" s="37">
        <v>101069248.686795</v>
      </c>
      <c r="K1045" s="4" t="str">
        <f>VLOOKUP(B1045,altitude!$B$3:$E$3232,4)</f>
        <v>L</v>
      </c>
      <c r="L1045" s="4">
        <f>VLOOKUP(B1045,fuelregion!$C$5:$D$3233,2,FALSE)</f>
        <v>200001000</v>
      </c>
      <c r="M1045" s="4">
        <f>VLOOKUP(B1045,fuelregion!$H$5:$I$3113,2,FALSE)</f>
        <v>200001000</v>
      </c>
      <c r="N1045" s="4">
        <f>VLOOKUP(B1045,imbin!$B$4:$D$3233,2,FALSE)</f>
        <v>0</v>
      </c>
      <c r="O1045" s="4" t="str">
        <f>VLOOKUP(B1045,imbin!$B$4:$D$3233,3,FALSE)</f>
        <v>MOVES</v>
      </c>
      <c r="P1045" s="4">
        <f>IF(ISNA(VLOOKUP(B1045,rampbin!$B$4:$G$1697,6,FALSE)),2,VLOOKUP(B1045,rampbin!$B$4:$G$1697,6,FALSE))</f>
        <v>2</v>
      </c>
      <c r="Q1045" s="4" t="str">
        <f>IF(ISNA(VLOOKUP(B1045,rampbin!$B$4:$G$1697,5,FALSE)),"MOVES",VLOOKUP(B1045,rampbin!$B$4:$G$1697,5,FALSE))</f>
        <v>MOVES</v>
      </c>
      <c r="R1045" s="4" t="s">
        <v>1880</v>
      </c>
      <c r="S1045" s="6" t="s">
        <v>1851</v>
      </c>
      <c r="T1045" s="4">
        <f>VLOOKUP(B1045,meanLDage!$B$3:$E$3145,4,FALSE)</f>
        <v>5</v>
      </c>
      <c r="U1045" s="32">
        <f>VLOOKUP(B1045,meanLDage!$B$3:$E$3145,2,FALSE)</f>
        <v>14.358673320416164</v>
      </c>
      <c r="V1045" s="4" t="str">
        <f t="shared" si="113"/>
        <v>21_L_200001000_0_5_2</v>
      </c>
      <c r="W1045" s="4">
        <v>21203</v>
      </c>
      <c r="X1045" s="6"/>
      <c r="Y1045" s="8">
        <f t="shared" si="114"/>
        <v>21203</v>
      </c>
      <c r="Z1045" s="6" t="b">
        <f t="shared" si="112"/>
        <v>0</v>
      </c>
      <c r="AA1045" s="6">
        <f t="shared" si="115"/>
        <v>21235</v>
      </c>
      <c r="AB1045" s="4">
        <f t="shared" si="116"/>
        <v>5</v>
      </c>
      <c r="AC1045" s="32">
        <f t="shared" si="117"/>
        <v>14.358673320416164</v>
      </c>
      <c r="AD1045" s="4">
        <f>VLOOKUP($B1045,meanLDage!$Z$3:$AC$3145,4,FALSE)</f>
        <v>5</v>
      </c>
      <c r="AE1045" s="32">
        <f>VLOOKUP($B1045,meanLDage!$Z$3:$AC$3145,2,FALSE)</f>
        <v>13.606190698621441</v>
      </c>
      <c r="AF1045" s="6">
        <f>VLOOKUP(V1045,'2017 rep county selection'!$A$1:$C$281,3,FALSE)</f>
        <v>21011</v>
      </c>
      <c r="AH1045" s="9">
        <f t="shared" si="118"/>
        <v>21011</v>
      </c>
    </row>
    <row r="1046" spans="1:34" ht="15.75" customHeight="1" x14ac:dyDescent="0.3">
      <c r="A1046" s="4">
        <v>21</v>
      </c>
      <c r="B1046" s="4">
        <v>21171</v>
      </c>
      <c r="C1046" s="6" t="s">
        <v>2269</v>
      </c>
      <c r="D1046" s="6" t="s">
        <v>56</v>
      </c>
      <c r="E1046" s="4">
        <v>21235</v>
      </c>
      <c r="F1046" s="4">
        <v>21235</v>
      </c>
      <c r="G1046" s="4">
        <v>21235</v>
      </c>
      <c r="H1046" s="37">
        <v>67986301</v>
      </c>
      <c r="I1046" s="37">
        <v>65401534.604577303</v>
      </c>
      <c r="J1046" s="37">
        <v>67094873.193746902</v>
      </c>
      <c r="K1046" s="4" t="str">
        <f>VLOOKUP(B1046,altitude!$B$3:$E$3232,4)</f>
        <v>L</v>
      </c>
      <c r="L1046" s="4">
        <f>VLOOKUP(B1046,fuelregion!$C$5:$D$3233,2,FALSE)</f>
        <v>200001000</v>
      </c>
      <c r="M1046" s="4">
        <f>VLOOKUP(B1046,fuelregion!$H$5:$I$3113,2,FALSE)</f>
        <v>200001000</v>
      </c>
      <c r="N1046" s="4">
        <f>VLOOKUP(B1046,imbin!$B$4:$D$3233,2,FALSE)</f>
        <v>0</v>
      </c>
      <c r="O1046" s="4" t="str">
        <f>VLOOKUP(B1046,imbin!$B$4:$D$3233,3,FALSE)</f>
        <v>MOVES</v>
      </c>
      <c r="P1046" s="4">
        <f>IF(ISNA(VLOOKUP(B1046,rampbin!$B$4:$G$1697,6,FALSE)),2,VLOOKUP(B1046,rampbin!$B$4:$G$1697,6,FALSE))</f>
        <v>2</v>
      </c>
      <c r="Q1046" s="4" t="str">
        <f>IF(ISNA(VLOOKUP(B1046,rampbin!$B$4:$G$1697,5,FALSE)),"MOVES",VLOOKUP(B1046,rampbin!$B$4:$G$1697,5,FALSE))</f>
        <v>MOVES</v>
      </c>
      <c r="R1046" s="4" t="s">
        <v>1880</v>
      </c>
      <c r="S1046" s="6" t="s">
        <v>1851</v>
      </c>
      <c r="T1046" s="4">
        <f>VLOOKUP(B1046,meanLDage!$B$3:$E$3145,4,FALSE)</f>
        <v>5</v>
      </c>
      <c r="U1046" s="32">
        <f>VLOOKUP(B1046,meanLDage!$B$3:$E$3145,2,FALSE)</f>
        <v>13.814290894287113</v>
      </c>
      <c r="V1046" s="4" t="str">
        <f t="shared" si="113"/>
        <v>21_L_200001000_0_5_2</v>
      </c>
      <c r="W1046" s="4">
        <v>21203</v>
      </c>
      <c r="X1046" s="6"/>
      <c r="Y1046" s="8">
        <f t="shared" si="114"/>
        <v>21203</v>
      </c>
      <c r="Z1046" s="6" t="b">
        <f t="shared" si="112"/>
        <v>0</v>
      </c>
      <c r="AA1046" s="6">
        <f t="shared" si="115"/>
        <v>21235</v>
      </c>
      <c r="AB1046" s="4">
        <f t="shared" si="116"/>
        <v>5</v>
      </c>
      <c r="AC1046" s="32">
        <f t="shared" si="117"/>
        <v>13.814290894287113</v>
      </c>
      <c r="AD1046" s="4">
        <f>VLOOKUP($B1046,meanLDage!$Z$3:$AC$3145,4,FALSE)</f>
        <v>5</v>
      </c>
      <c r="AE1046" s="32">
        <f>VLOOKUP($B1046,meanLDage!$Z$3:$AC$3145,2,FALSE)</f>
        <v>13.062971510524125</v>
      </c>
      <c r="AF1046" s="6">
        <f>VLOOKUP(V1046,'2017 rep county selection'!$A$1:$C$281,3,FALSE)</f>
        <v>21011</v>
      </c>
      <c r="AH1046" s="9">
        <f t="shared" si="118"/>
        <v>21011</v>
      </c>
    </row>
    <row r="1047" spans="1:34" ht="15.75" customHeight="1" x14ac:dyDescent="0.3">
      <c r="A1047" s="4">
        <v>21</v>
      </c>
      <c r="B1047" s="4">
        <v>21173</v>
      </c>
      <c r="C1047" s="6" t="s">
        <v>2269</v>
      </c>
      <c r="D1047" s="6" t="s">
        <v>57</v>
      </c>
      <c r="E1047" s="4">
        <v>21067</v>
      </c>
      <c r="F1047" s="4">
        <v>21067</v>
      </c>
      <c r="G1047" s="4">
        <v>21067</v>
      </c>
      <c r="H1047" s="37">
        <v>342592667</v>
      </c>
      <c r="I1047" s="37">
        <v>304323807.48722601</v>
      </c>
      <c r="J1047" s="37">
        <v>312855064.77010798</v>
      </c>
      <c r="K1047" s="4" t="str">
        <f>VLOOKUP(B1047,altitude!$B$3:$E$3232,4)</f>
        <v>L</v>
      </c>
      <c r="L1047" s="4">
        <f>VLOOKUP(B1047,fuelregion!$C$5:$D$3233,2,FALSE)</f>
        <v>200001000</v>
      </c>
      <c r="M1047" s="4">
        <f>VLOOKUP(B1047,fuelregion!$H$5:$I$3113,2,FALSE)</f>
        <v>200001000</v>
      </c>
      <c r="N1047" s="4">
        <f>VLOOKUP(B1047,imbin!$B$4:$D$3233,2,FALSE)</f>
        <v>0</v>
      </c>
      <c r="O1047" s="4" t="str">
        <f>VLOOKUP(B1047,imbin!$B$4:$D$3233,3,FALSE)</f>
        <v>MOVES</v>
      </c>
      <c r="P1047" s="4">
        <f>IF(ISNA(VLOOKUP(B1047,rampbin!$B$4:$G$1697,6,FALSE)),2,VLOOKUP(B1047,rampbin!$B$4:$G$1697,6,FALSE))</f>
        <v>2</v>
      </c>
      <c r="Q1047" s="4" t="str">
        <f>IF(ISNA(VLOOKUP(B1047,rampbin!$B$4:$G$1697,5,FALSE)),"MOVES",VLOOKUP(B1047,rampbin!$B$4:$G$1697,5,FALSE))</f>
        <v>MOVES</v>
      </c>
      <c r="R1047" s="4" t="s">
        <v>1880</v>
      </c>
      <c r="S1047" s="6" t="s">
        <v>1851</v>
      </c>
      <c r="T1047" s="4">
        <f>VLOOKUP(B1047,meanLDage!$B$3:$E$3145,4,FALSE)</f>
        <v>4</v>
      </c>
      <c r="U1047" s="32">
        <f>VLOOKUP(B1047,meanLDage!$B$3:$E$3145,2,FALSE)</f>
        <v>12.152447826698618</v>
      </c>
      <c r="V1047" s="4" t="str">
        <f t="shared" si="113"/>
        <v>21_L_200001000_0_4_2</v>
      </c>
      <c r="W1047" s="4">
        <v>21227</v>
      </c>
      <c r="X1047" s="6"/>
      <c r="Y1047" s="8">
        <f t="shared" si="114"/>
        <v>21227</v>
      </c>
      <c r="Z1047" s="6" t="b">
        <f t="shared" si="112"/>
        <v>0</v>
      </c>
      <c r="AA1047" s="6">
        <f t="shared" si="115"/>
        <v>21067</v>
      </c>
      <c r="AB1047" s="4">
        <f t="shared" si="116"/>
        <v>4</v>
      </c>
      <c r="AC1047" s="32">
        <f t="shared" si="117"/>
        <v>12.152447826698618</v>
      </c>
      <c r="AD1047" s="4">
        <f>VLOOKUP($B1047,meanLDage!$Z$3:$AC$3145,4,FALSE)</f>
        <v>4</v>
      </c>
      <c r="AE1047" s="32">
        <f>VLOOKUP($B1047,meanLDage!$Z$3:$AC$3145,2,FALSE)</f>
        <v>11.454831195754828</v>
      </c>
      <c r="AF1047" s="6">
        <f>VLOOKUP(V1047,'2017 rep county selection'!$A$1:$C$281,3,FALSE)</f>
        <v>21047</v>
      </c>
      <c r="AH1047" s="9">
        <f t="shared" si="118"/>
        <v>21047</v>
      </c>
    </row>
    <row r="1048" spans="1:34" ht="15.75" customHeight="1" x14ac:dyDescent="0.3">
      <c r="A1048" s="4">
        <v>21</v>
      </c>
      <c r="B1048" s="4">
        <v>21175</v>
      </c>
      <c r="C1048" s="6" t="s">
        <v>2269</v>
      </c>
      <c r="D1048" s="6" t="s">
        <v>58</v>
      </c>
      <c r="E1048" s="4">
        <v>21235</v>
      </c>
      <c r="F1048" s="4">
        <v>21235</v>
      </c>
      <c r="G1048" s="4">
        <v>21235</v>
      </c>
      <c r="H1048" s="37">
        <v>141878153</v>
      </c>
      <c r="I1048" s="37">
        <v>113233156.91153701</v>
      </c>
      <c r="J1048" s="37">
        <v>116142811.39283399</v>
      </c>
      <c r="K1048" s="4" t="str">
        <f>VLOOKUP(B1048,altitude!$B$3:$E$3232,4)</f>
        <v>L</v>
      </c>
      <c r="L1048" s="4">
        <f>VLOOKUP(B1048,fuelregion!$C$5:$D$3233,2,FALSE)</f>
        <v>200001000</v>
      </c>
      <c r="M1048" s="4">
        <f>VLOOKUP(B1048,fuelregion!$H$5:$I$3113,2,FALSE)</f>
        <v>200001000</v>
      </c>
      <c r="N1048" s="4">
        <f>VLOOKUP(B1048,imbin!$B$4:$D$3233,2,FALSE)</f>
        <v>0</v>
      </c>
      <c r="O1048" s="4" t="str">
        <f>VLOOKUP(B1048,imbin!$B$4:$D$3233,3,FALSE)</f>
        <v>MOVES</v>
      </c>
      <c r="P1048" s="4">
        <f>IF(ISNA(VLOOKUP(B1048,rampbin!$B$4:$G$1697,6,FALSE)),2,VLOOKUP(B1048,rampbin!$B$4:$G$1697,6,FALSE))</f>
        <v>2</v>
      </c>
      <c r="Q1048" s="4" t="str">
        <f>IF(ISNA(VLOOKUP(B1048,rampbin!$B$4:$G$1697,5,FALSE)),"MOVES",VLOOKUP(B1048,rampbin!$B$4:$G$1697,5,FALSE))</f>
        <v>MOVES</v>
      </c>
      <c r="R1048" s="4" t="s">
        <v>1880</v>
      </c>
      <c r="S1048" s="6" t="s">
        <v>1851</v>
      </c>
      <c r="T1048" s="4">
        <f>VLOOKUP(B1048,meanLDage!$B$3:$E$3145,4,FALSE)</f>
        <v>5</v>
      </c>
      <c r="U1048" s="32">
        <f>VLOOKUP(B1048,meanLDage!$B$3:$E$3145,2,FALSE)</f>
        <v>13.269913838454659</v>
      </c>
      <c r="V1048" s="4" t="str">
        <f t="shared" si="113"/>
        <v>21_L_200001000_0_4_2</v>
      </c>
      <c r="W1048" s="4">
        <v>21203</v>
      </c>
      <c r="X1048" s="6"/>
      <c r="Y1048" s="8">
        <f t="shared" si="114"/>
        <v>21203</v>
      </c>
      <c r="Z1048" s="6" t="b">
        <f t="shared" si="112"/>
        <v>0</v>
      </c>
      <c r="AA1048" s="6">
        <f t="shared" si="115"/>
        <v>21235</v>
      </c>
      <c r="AB1048" s="4">
        <f t="shared" si="116"/>
        <v>5</v>
      </c>
      <c r="AC1048" s="32">
        <f t="shared" si="117"/>
        <v>13.269913838454659</v>
      </c>
      <c r="AD1048" s="4">
        <f>VLOOKUP($B1048,meanLDage!$Z$3:$AC$3145,4,FALSE)</f>
        <v>4</v>
      </c>
      <c r="AE1048" s="32">
        <f>VLOOKUP($B1048,meanLDage!$Z$3:$AC$3145,2,FALSE)</f>
        <v>12.614359698852601</v>
      </c>
      <c r="AF1048" s="6">
        <f>VLOOKUP(V1048,'2017 rep county selection'!$A$1:$C$281,3,FALSE)</f>
        <v>21047</v>
      </c>
      <c r="AH1048" s="9">
        <f t="shared" si="118"/>
        <v>21047</v>
      </c>
    </row>
    <row r="1049" spans="1:34" ht="15.75" customHeight="1" x14ac:dyDescent="0.3">
      <c r="A1049" s="4">
        <v>21</v>
      </c>
      <c r="B1049" s="4">
        <v>21177</v>
      </c>
      <c r="C1049" s="6" t="s">
        <v>2269</v>
      </c>
      <c r="D1049" s="6" t="s">
        <v>707</v>
      </c>
      <c r="E1049" s="4">
        <v>21235</v>
      </c>
      <c r="F1049" s="4">
        <v>21235</v>
      </c>
      <c r="G1049" s="4">
        <v>21235</v>
      </c>
      <c r="H1049" s="37">
        <v>306757931</v>
      </c>
      <c r="I1049" s="37">
        <v>328727148.14560997</v>
      </c>
      <c r="J1049" s="37">
        <v>337707840.56390202</v>
      </c>
      <c r="K1049" s="4" t="str">
        <f>VLOOKUP(B1049,altitude!$B$3:$E$3232,4)</f>
        <v>L</v>
      </c>
      <c r="L1049" s="4">
        <f>VLOOKUP(B1049,fuelregion!$C$5:$D$3233,2,FALSE)</f>
        <v>200001000</v>
      </c>
      <c r="M1049" s="4">
        <f>VLOOKUP(B1049,fuelregion!$H$5:$I$3113,2,FALSE)</f>
        <v>200001000</v>
      </c>
      <c r="N1049" s="4">
        <f>VLOOKUP(B1049,imbin!$B$4:$D$3233,2,FALSE)</f>
        <v>0</v>
      </c>
      <c r="O1049" s="4" t="str">
        <f>VLOOKUP(B1049,imbin!$B$4:$D$3233,3,FALSE)</f>
        <v>MOVES</v>
      </c>
      <c r="P1049" s="4">
        <f>IF(ISNA(VLOOKUP(B1049,rampbin!$B$4:$G$1697,6,FALSE)),2,VLOOKUP(B1049,rampbin!$B$4:$G$1697,6,FALSE))</f>
        <v>2</v>
      </c>
      <c r="Q1049" s="4" t="str">
        <f>IF(ISNA(VLOOKUP(B1049,rampbin!$B$4:$G$1697,5,FALSE)),"MOVES",VLOOKUP(B1049,rampbin!$B$4:$G$1697,5,FALSE))</f>
        <v>MOVES</v>
      </c>
      <c r="R1049" s="4" t="s">
        <v>1880</v>
      </c>
      <c r="S1049" s="6" t="s">
        <v>1851</v>
      </c>
      <c r="T1049" s="4">
        <f>VLOOKUP(B1049,meanLDage!$B$3:$E$3145,4,FALSE)</f>
        <v>5</v>
      </c>
      <c r="U1049" s="32">
        <f>VLOOKUP(B1049,meanLDage!$B$3:$E$3145,2,FALSE)</f>
        <v>13.21307797864281</v>
      </c>
      <c r="V1049" s="4" t="str">
        <f t="shared" si="113"/>
        <v>21_L_200001000_0_4_2</v>
      </c>
      <c r="W1049" s="4">
        <v>21203</v>
      </c>
      <c r="X1049" s="6"/>
      <c r="Y1049" s="8">
        <f t="shared" si="114"/>
        <v>21203</v>
      </c>
      <c r="Z1049" s="6" t="b">
        <f t="shared" si="112"/>
        <v>0</v>
      </c>
      <c r="AA1049" s="6">
        <f t="shared" si="115"/>
        <v>21235</v>
      </c>
      <c r="AB1049" s="4">
        <f t="shared" si="116"/>
        <v>5</v>
      </c>
      <c r="AC1049" s="32">
        <f t="shared" si="117"/>
        <v>13.21307797864281</v>
      </c>
      <c r="AD1049" s="4">
        <f>VLOOKUP($B1049,meanLDage!$Z$3:$AC$3145,4,FALSE)</f>
        <v>4</v>
      </c>
      <c r="AE1049" s="32">
        <f>VLOOKUP($B1049,meanLDage!$Z$3:$AC$3145,2,FALSE)</f>
        <v>12.416501524027927</v>
      </c>
      <c r="AF1049" s="6">
        <f>VLOOKUP(V1049,'2017 rep county selection'!$A$1:$C$281,3,FALSE)</f>
        <v>21047</v>
      </c>
      <c r="AH1049" s="9">
        <f t="shared" si="118"/>
        <v>21047</v>
      </c>
    </row>
    <row r="1050" spans="1:34" ht="15.75" customHeight="1" x14ac:dyDescent="0.3">
      <c r="A1050" s="4">
        <v>21</v>
      </c>
      <c r="B1050" s="4">
        <v>21179</v>
      </c>
      <c r="C1050" s="6" t="s">
        <v>2269</v>
      </c>
      <c r="D1050" s="6" t="s">
        <v>708</v>
      </c>
      <c r="E1050" s="4">
        <v>21067</v>
      </c>
      <c r="F1050" s="4">
        <v>21067</v>
      </c>
      <c r="G1050" s="4">
        <v>21067</v>
      </c>
      <c r="H1050" s="37">
        <v>470490937</v>
      </c>
      <c r="I1050" s="37">
        <v>478610687.78934401</v>
      </c>
      <c r="J1050" s="37">
        <v>491957823.30879301</v>
      </c>
      <c r="K1050" s="4" t="str">
        <f>VLOOKUP(B1050,altitude!$B$3:$E$3232,4)</f>
        <v>L</v>
      </c>
      <c r="L1050" s="4">
        <f>VLOOKUP(B1050,fuelregion!$C$5:$D$3233,2,FALSE)</f>
        <v>200001000</v>
      </c>
      <c r="M1050" s="4">
        <f>VLOOKUP(B1050,fuelregion!$H$5:$I$3113,2,FALSE)</f>
        <v>200001000</v>
      </c>
      <c r="N1050" s="4">
        <f>VLOOKUP(B1050,imbin!$B$4:$D$3233,2,FALSE)</f>
        <v>0</v>
      </c>
      <c r="O1050" s="4" t="str">
        <f>VLOOKUP(B1050,imbin!$B$4:$D$3233,3,FALSE)</f>
        <v>MOVES</v>
      </c>
      <c r="P1050" s="4">
        <f>IF(ISNA(VLOOKUP(B1050,rampbin!$B$4:$G$1697,6,FALSE)),2,VLOOKUP(B1050,rampbin!$B$4:$G$1697,6,FALSE))</f>
        <v>2</v>
      </c>
      <c r="Q1050" s="4" t="str">
        <f>IF(ISNA(VLOOKUP(B1050,rampbin!$B$4:$G$1697,5,FALSE)),"MOVES",VLOOKUP(B1050,rampbin!$B$4:$G$1697,5,FALSE))</f>
        <v>MOVES</v>
      </c>
      <c r="R1050" s="4" t="s">
        <v>1880</v>
      </c>
      <c r="S1050" s="6" t="s">
        <v>1851</v>
      </c>
      <c r="T1050" s="4">
        <f>VLOOKUP(B1050,meanLDage!$B$3:$E$3145,4,FALSE)</f>
        <v>4</v>
      </c>
      <c r="U1050" s="32">
        <f>VLOOKUP(B1050,meanLDage!$B$3:$E$3145,2,FALSE)</f>
        <v>12.413667356914459</v>
      </c>
      <c r="V1050" s="4" t="str">
        <f t="shared" si="113"/>
        <v>21_L_200001000_0_4_2</v>
      </c>
      <c r="W1050" s="4">
        <v>21227</v>
      </c>
      <c r="X1050" s="6"/>
      <c r="Y1050" s="8">
        <f t="shared" si="114"/>
        <v>21227</v>
      </c>
      <c r="Z1050" s="6" t="b">
        <f t="shared" si="112"/>
        <v>0</v>
      </c>
      <c r="AA1050" s="6">
        <f t="shared" si="115"/>
        <v>21067</v>
      </c>
      <c r="AB1050" s="4">
        <f t="shared" si="116"/>
        <v>4</v>
      </c>
      <c r="AC1050" s="32">
        <f t="shared" si="117"/>
        <v>12.413667356914459</v>
      </c>
      <c r="AD1050" s="4">
        <f>VLOOKUP($B1050,meanLDage!$Z$3:$AC$3145,4,FALSE)</f>
        <v>4</v>
      </c>
      <c r="AE1050" s="32">
        <f>VLOOKUP($B1050,meanLDage!$Z$3:$AC$3145,2,FALSE)</f>
        <v>11.425876855182</v>
      </c>
      <c r="AF1050" s="6">
        <f>VLOOKUP(V1050,'2017 rep county selection'!$A$1:$C$281,3,FALSE)</f>
        <v>21047</v>
      </c>
      <c r="AH1050" s="9">
        <f t="shared" si="118"/>
        <v>21047</v>
      </c>
    </row>
    <row r="1051" spans="1:34" ht="15.75" customHeight="1" x14ac:dyDescent="0.3">
      <c r="A1051" s="4">
        <v>21</v>
      </c>
      <c r="B1051" s="4">
        <v>21181</v>
      </c>
      <c r="C1051" s="6" t="s">
        <v>2269</v>
      </c>
      <c r="D1051" s="6" t="s">
        <v>709</v>
      </c>
      <c r="E1051" s="4">
        <v>21235</v>
      </c>
      <c r="F1051" s="4">
        <v>21235</v>
      </c>
      <c r="G1051" s="4">
        <v>21235</v>
      </c>
      <c r="H1051" s="37">
        <v>71920933</v>
      </c>
      <c r="I1051" s="37">
        <v>50624749.747737497</v>
      </c>
      <c r="J1051" s="37">
        <v>51930231.8228302</v>
      </c>
      <c r="K1051" s="4" t="str">
        <f>VLOOKUP(B1051,altitude!$B$3:$E$3232,4)</f>
        <v>L</v>
      </c>
      <c r="L1051" s="4">
        <f>VLOOKUP(B1051,fuelregion!$C$5:$D$3233,2,FALSE)</f>
        <v>200001000</v>
      </c>
      <c r="M1051" s="4">
        <f>VLOOKUP(B1051,fuelregion!$H$5:$I$3113,2,FALSE)</f>
        <v>200001000</v>
      </c>
      <c r="N1051" s="4">
        <f>VLOOKUP(B1051,imbin!$B$4:$D$3233,2,FALSE)</f>
        <v>0</v>
      </c>
      <c r="O1051" s="4" t="str">
        <f>VLOOKUP(B1051,imbin!$B$4:$D$3233,3,FALSE)</f>
        <v>MOVES</v>
      </c>
      <c r="P1051" s="4">
        <f>IF(ISNA(VLOOKUP(B1051,rampbin!$B$4:$G$1697,6,FALSE)),2,VLOOKUP(B1051,rampbin!$B$4:$G$1697,6,FALSE))</f>
        <v>2</v>
      </c>
      <c r="Q1051" s="4" t="str">
        <f>IF(ISNA(VLOOKUP(B1051,rampbin!$B$4:$G$1697,5,FALSE)),"MOVES",VLOOKUP(B1051,rampbin!$B$4:$G$1697,5,FALSE))</f>
        <v>MOVES</v>
      </c>
      <c r="R1051" s="4" t="s">
        <v>1880</v>
      </c>
      <c r="S1051" s="6" t="s">
        <v>1851</v>
      </c>
      <c r="T1051" s="4">
        <f>VLOOKUP(B1051,meanLDage!$B$3:$E$3145,4,FALSE)</f>
        <v>5</v>
      </c>
      <c r="U1051" s="32">
        <f>VLOOKUP(B1051,meanLDage!$B$3:$E$3145,2,FALSE)</f>
        <v>13.460375628908796</v>
      </c>
      <c r="V1051" s="4" t="str">
        <f t="shared" si="113"/>
        <v>21_L_200001000_0_4_2</v>
      </c>
      <c r="W1051" s="4">
        <v>21203</v>
      </c>
      <c r="X1051" s="6"/>
      <c r="Y1051" s="8">
        <f t="shared" si="114"/>
        <v>21203</v>
      </c>
      <c r="Z1051" s="6" t="b">
        <f t="shared" si="112"/>
        <v>0</v>
      </c>
      <c r="AA1051" s="6">
        <f t="shared" si="115"/>
        <v>21235</v>
      </c>
      <c r="AB1051" s="4">
        <f t="shared" si="116"/>
        <v>5</v>
      </c>
      <c r="AC1051" s="32">
        <f t="shared" si="117"/>
        <v>13.460375628908796</v>
      </c>
      <c r="AD1051" s="4">
        <f>VLOOKUP($B1051,meanLDage!$Z$3:$AC$3145,4,FALSE)</f>
        <v>4</v>
      </c>
      <c r="AE1051" s="32">
        <f>VLOOKUP($B1051,meanLDage!$Z$3:$AC$3145,2,FALSE)</f>
        <v>12.764591763451095</v>
      </c>
      <c r="AF1051" s="6">
        <f>VLOOKUP(V1051,'2017 rep county selection'!$A$1:$C$281,3,FALSE)</f>
        <v>21047</v>
      </c>
      <c r="AH1051" s="9">
        <f t="shared" si="118"/>
        <v>21047</v>
      </c>
    </row>
    <row r="1052" spans="1:34" ht="15.75" customHeight="1" x14ac:dyDescent="0.3">
      <c r="A1052" s="4">
        <v>21</v>
      </c>
      <c r="B1052" s="4">
        <v>21183</v>
      </c>
      <c r="C1052" s="6" t="s">
        <v>2269</v>
      </c>
      <c r="D1052" s="6" t="s">
        <v>534</v>
      </c>
      <c r="E1052" s="4">
        <v>21235</v>
      </c>
      <c r="F1052" s="4">
        <v>21235</v>
      </c>
      <c r="G1052" s="4">
        <v>21235</v>
      </c>
      <c r="H1052" s="37">
        <v>224655026</v>
      </c>
      <c r="I1052" s="37">
        <v>366077485.50486898</v>
      </c>
      <c r="J1052" s="37">
        <v>375654006.30529898</v>
      </c>
      <c r="K1052" s="4" t="str">
        <f>VLOOKUP(B1052,altitude!$B$3:$E$3232,4)</f>
        <v>L</v>
      </c>
      <c r="L1052" s="4">
        <f>VLOOKUP(B1052,fuelregion!$C$5:$D$3233,2,FALSE)</f>
        <v>200001000</v>
      </c>
      <c r="M1052" s="4">
        <f>VLOOKUP(B1052,fuelregion!$H$5:$I$3113,2,FALSE)</f>
        <v>200001000</v>
      </c>
      <c r="N1052" s="4">
        <f>VLOOKUP(B1052,imbin!$B$4:$D$3233,2,FALSE)</f>
        <v>0</v>
      </c>
      <c r="O1052" s="4" t="str">
        <f>VLOOKUP(B1052,imbin!$B$4:$D$3233,3,FALSE)</f>
        <v>MOVES</v>
      </c>
      <c r="P1052" s="4">
        <f>IF(ISNA(VLOOKUP(B1052,rampbin!$B$4:$G$1697,6,FALSE)),2,VLOOKUP(B1052,rampbin!$B$4:$G$1697,6,FALSE))</f>
        <v>2</v>
      </c>
      <c r="Q1052" s="4" t="str">
        <f>IF(ISNA(VLOOKUP(B1052,rampbin!$B$4:$G$1697,5,FALSE)),"MOVES",VLOOKUP(B1052,rampbin!$B$4:$G$1697,5,FALSE))</f>
        <v>MOVES</v>
      </c>
      <c r="R1052" s="4" t="s">
        <v>1880</v>
      </c>
      <c r="S1052" s="6" t="s">
        <v>1851</v>
      </c>
      <c r="T1052" s="4">
        <f>VLOOKUP(B1052,meanLDage!$B$3:$E$3145,4,FALSE)</f>
        <v>5</v>
      </c>
      <c r="U1052" s="32">
        <f>VLOOKUP(B1052,meanLDage!$B$3:$E$3145,2,FALSE)</f>
        <v>13.67236653165677</v>
      </c>
      <c r="V1052" s="4" t="str">
        <f t="shared" si="113"/>
        <v>21_L_200001000_0_4_2</v>
      </c>
      <c r="W1052" s="4">
        <v>21203</v>
      </c>
      <c r="X1052" s="6"/>
      <c r="Y1052" s="8">
        <f t="shared" si="114"/>
        <v>21203</v>
      </c>
      <c r="Z1052" s="6" t="b">
        <f t="shared" si="112"/>
        <v>0</v>
      </c>
      <c r="AA1052" s="6">
        <f t="shared" si="115"/>
        <v>21235</v>
      </c>
      <c r="AB1052" s="4">
        <f t="shared" si="116"/>
        <v>5</v>
      </c>
      <c r="AC1052" s="32">
        <f t="shared" si="117"/>
        <v>13.67236653165677</v>
      </c>
      <c r="AD1052" s="4">
        <f>VLOOKUP($B1052,meanLDage!$Z$3:$AC$3145,4,FALSE)</f>
        <v>4</v>
      </c>
      <c r="AE1052" s="32">
        <f>VLOOKUP($B1052,meanLDage!$Z$3:$AC$3145,2,FALSE)</f>
        <v>12.918494362275851</v>
      </c>
      <c r="AF1052" s="6">
        <f>VLOOKUP(V1052,'2017 rep county selection'!$A$1:$C$281,3,FALSE)</f>
        <v>21047</v>
      </c>
      <c r="AH1052" s="9">
        <f t="shared" si="118"/>
        <v>21047</v>
      </c>
    </row>
    <row r="1053" spans="1:34" ht="15.75" customHeight="1" x14ac:dyDescent="0.3">
      <c r="A1053" s="4">
        <v>21</v>
      </c>
      <c r="B1053" s="4">
        <v>21185</v>
      </c>
      <c r="C1053" s="6" t="s">
        <v>2269</v>
      </c>
      <c r="D1053" s="6" t="s">
        <v>710</v>
      </c>
      <c r="E1053" s="4">
        <v>21029</v>
      </c>
      <c r="F1053" s="4">
        <v>21029</v>
      </c>
      <c r="G1053" s="4">
        <v>21029</v>
      </c>
      <c r="H1053" s="37">
        <v>538172520</v>
      </c>
      <c r="I1053" s="37">
        <v>566296472.85640204</v>
      </c>
      <c r="J1053" s="37">
        <v>583618039.847381</v>
      </c>
      <c r="K1053" s="4" t="str">
        <f>VLOOKUP(B1053,altitude!$B$3:$E$3232,4)</f>
        <v>L</v>
      </c>
      <c r="L1053" s="4">
        <f>VLOOKUP(B1053,fuelregion!$C$5:$D$3233,2,FALSE)</f>
        <v>1470011000</v>
      </c>
      <c r="M1053" s="4">
        <f>VLOOKUP(B1053,fuelregion!$H$5:$I$3113,2,FALSE)</f>
        <v>1470011000</v>
      </c>
      <c r="N1053" s="4">
        <f>VLOOKUP(B1053,imbin!$B$4:$D$3233,2,FALSE)</f>
        <v>0</v>
      </c>
      <c r="O1053" s="4" t="str">
        <f>VLOOKUP(B1053,imbin!$B$4:$D$3233,3,FALSE)</f>
        <v>MOVES</v>
      </c>
      <c r="P1053" s="4">
        <f>IF(ISNA(VLOOKUP(B1053,rampbin!$B$4:$G$1697,6,FALSE)),2,VLOOKUP(B1053,rampbin!$B$4:$G$1697,6,FALSE))</f>
        <v>2</v>
      </c>
      <c r="Q1053" s="4" t="str">
        <f>IF(ISNA(VLOOKUP(B1053,rampbin!$B$4:$G$1697,5,FALSE)),"MOVES",VLOOKUP(B1053,rampbin!$B$4:$G$1697,5,FALSE))</f>
        <v>MOVES</v>
      </c>
      <c r="R1053" s="4" t="s">
        <v>1877</v>
      </c>
      <c r="S1053" s="6" t="s">
        <v>2006</v>
      </c>
      <c r="T1053" s="4">
        <f>VLOOKUP(B1053,meanLDage!$B$3:$E$3145,4,FALSE)</f>
        <v>3</v>
      </c>
      <c r="U1053" s="32">
        <f>VLOOKUP(B1053,meanLDage!$B$3:$E$3145,2,FALSE)</f>
        <v>10.205976058840758</v>
      </c>
      <c r="V1053" s="4" t="str">
        <f t="shared" si="113"/>
        <v>21_L_1470011000_0_3_2</v>
      </c>
      <c r="W1053" s="4">
        <v>21117</v>
      </c>
      <c r="X1053" s="6"/>
      <c r="Y1053" s="8">
        <f t="shared" si="114"/>
        <v>21117</v>
      </c>
      <c r="Z1053" s="6" t="b">
        <f t="shared" si="112"/>
        <v>0</v>
      </c>
      <c r="AA1053" s="6">
        <f t="shared" si="115"/>
        <v>21029</v>
      </c>
      <c r="AB1053" s="4">
        <f t="shared" si="116"/>
        <v>3</v>
      </c>
      <c r="AC1053" s="32">
        <f t="shared" si="117"/>
        <v>10.205976058840758</v>
      </c>
      <c r="AD1053" s="4">
        <f>VLOOKUP($B1053,meanLDage!$Z$3:$AC$3145,4,FALSE)</f>
        <v>3</v>
      </c>
      <c r="AE1053" s="32">
        <f>VLOOKUP($B1053,meanLDage!$Z$3:$AC$3145,2,FALSE)</f>
        <v>9.3243463762468455</v>
      </c>
      <c r="AF1053" s="6">
        <f>VLOOKUP(V1053,'2017 rep county selection'!$A$1:$C$281,3,FALSE)</f>
        <v>21117</v>
      </c>
      <c r="AH1053" s="9">
        <f t="shared" si="118"/>
        <v>21117</v>
      </c>
    </row>
    <row r="1054" spans="1:34" ht="15.75" customHeight="1" x14ac:dyDescent="0.3">
      <c r="A1054" s="4">
        <v>21</v>
      </c>
      <c r="B1054" s="4">
        <v>21187</v>
      </c>
      <c r="C1054" s="6" t="s">
        <v>2269</v>
      </c>
      <c r="D1054" s="6" t="s">
        <v>535</v>
      </c>
      <c r="E1054" s="4">
        <v>21235</v>
      </c>
      <c r="F1054" s="4">
        <v>21235</v>
      </c>
      <c r="G1054" s="4">
        <v>21235</v>
      </c>
      <c r="H1054" s="37">
        <v>140152482</v>
      </c>
      <c r="I1054" s="37">
        <v>83009979.087690696</v>
      </c>
      <c r="J1054" s="37">
        <v>85146747.201080203</v>
      </c>
      <c r="K1054" s="4" t="str">
        <f>VLOOKUP(B1054,altitude!$B$3:$E$3232,4)</f>
        <v>L</v>
      </c>
      <c r="L1054" s="4">
        <f>VLOOKUP(B1054,fuelregion!$C$5:$D$3233,2,FALSE)</f>
        <v>200001000</v>
      </c>
      <c r="M1054" s="4">
        <f>VLOOKUP(B1054,fuelregion!$H$5:$I$3113,2,FALSE)</f>
        <v>200001000</v>
      </c>
      <c r="N1054" s="4">
        <f>VLOOKUP(B1054,imbin!$B$4:$D$3233,2,FALSE)</f>
        <v>0</v>
      </c>
      <c r="O1054" s="4" t="str">
        <f>VLOOKUP(B1054,imbin!$B$4:$D$3233,3,FALSE)</f>
        <v>MOVES</v>
      </c>
      <c r="P1054" s="4">
        <f>IF(ISNA(VLOOKUP(B1054,rampbin!$B$4:$G$1697,6,FALSE)),2,VLOOKUP(B1054,rampbin!$B$4:$G$1697,6,FALSE))</f>
        <v>2</v>
      </c>
      <c r="Q1054" s="4" t="str">
        <f>IF(ISNA(VLOOKUP(B1054,rampbin!$B$4:$G$1697,5,FALSE)),"MOVES",VLOOKUP(B1054,rampbin!$B$4:$G$1697,5,FALSE))</f>
        <v>MOVES</v>
      </c>
      <c r="R1054" s="4" t="s">
        <v>1880</v>
      </c>
      <c r="S1054" s="6" t="s">
        <v>1851</v>
      </c>
      <c r="T1054" s="4">
        <f>VLOOKUP(B1054,meanLDage!$B$3:$E$3145,4,FALSE)</f>
        <v>5</v>
      </c>
      <c r="U1054" s="32">
        <f>VLOOKUP(B1054,meanLDage!$B$3:$E$3145,2,FALSE)</f>
        <v>13.279376758878414</v>
      </c>
      <c r="V1054" s="4" t="str">
        <f t="shared" si="113"/>
        <v>21_L_200001000_0_4_2</v>
      </c>
      <c r="W1054" s="4">
        <v>21203</v>
      </c>
      <c r="X1054" s="6"/>
      <c r="Y1054" s="8">
        <f t="shared" si="114"/>
        <v>21203</v>
      </c>
      <c r="Z1054" s="6" t="b">
        <f t="shared" si="112"/>
        <v>0</v>
      </c>
      <c r="AA1054" s="6">
        <f t="shared" si="115"/>
        <v>21235</v>
      </c>
      <c r="AB1054" s="4">
        <f t="shared" si="116"/>
        <v>5</v>
      </c>
      <c r="AC1054" s="32">
        <f t="shared" si="117"/>
        <v>13.279376758878414</v>
      </c>
      <c r="AD1054" s="4">
        <f>VLOOKUP($B1054,meanLDage!$Z$3:$AC$3145,4,FALSE)</f>
        <v>4</v>
      </c>
      <c r="AE1054" s="32">
        <f>VLOOKUP($B1054,meanLDage!$Z$3:$AC$3145,2,FALSE)</f>
        <v>12.424379762070149</v>
      </c>
      <c r="AF1054" s="6">
        <f>VLOOKUP(V1054,'2017 rep county selection'!$A$1:$C$281,3,FALSE)</f>
        <v>21047</v>
      </c>
      <c r="AH1054" s="9">
        <f t="shared" si="118"/>
        <v>21047</v>
      </c>
    </row>
    <row r="1055" spans="1:34" ht="15.75" customHeight="1" x14ac:dyDescent="0.3">
      <c r="A1055" s="4">
        <v>21</v>
      </c>
      <c r="B1055" s="4">
        <v>21189</v>
      </c>
      <c r="C1055" s="6" t="s">
        <v>2269</v>
      </c>
      <c r="D1055" s="6" t="s">
        <v>711</v>
      </c>
      <c r="E1055" s="4">
        <v>21235</v>
      </c>
      <c r="F1055" s="4">
        <v>21235</v>
      </c>
      <c r="G1055" s="4">
        <v>21235</v>
      </c>
      <c r="H1055" s="37">
        <v>36217285</v>
      </c>
      <c r="I1055" s="37">
        <v>30793992.355829399</v>
      </c>
      <c r="J1055" s="37">
        <v>31589043.586903699</v>
      </c>
      <c r="K1055" s="4" t="str">
        <f>VLOOKUP(B1055,altitude!$B$3:$E$3232,4)</f>
        <v>L</v>
      </c>
      <c r="L1055" s="4">
        <f>VLOOKUP(B1055,fuelregion!$C$5:$D$3233,2,FALSE)</f>
        <v>200001000</v>
      </c>
      <c r="M1055" s="4">
        <f>VLOOKUP(B1055,fuelregion!$H$5:$I$3113,2,FALSE)</f>
        <v>200001000</v>
      </c>
      <c r="N1055" s="4">
        <f>VLOOKUP(B1055,imbin!$B$4:$D$3233,2,FALSE)</f>
        <v>0</v>
      </c>
      <c r="O1055" s="4" t="str">
        <f>VLOOKUP(B1055,imbin!$B$4:$D$3233,3,FALSE)</f>
        <v>MOVES</v>
      </c>
      <c r="P1055" s="4">
        <f>IF(ISNA(VLOOKUP(B1055,rampbin!$B$4:$G$1697,6,FALSE)),2,VLOOKUP(B1055,rampbin!$B$4:$G$1697,6,FALSE))</f>
        <v>2</v>
      </c>
      <c r="Q1055" s="4" t="str">
        <f>IF(ISNA(VLOOKUP(B1055,rampbin!$B$4:$G$1697,5,FALSE)),"MOVES",VLOOKUP(B1055,rampbin!$B$4:$G$1697,5,FALSE))</f>
        <v>MOVES</v>
      </c>
      <c r="R1055" s="4" t="s">
        <v>1880</v>
      </c>
      <c r="S1055" s="6" t="s">
        <v>1851</v>
      </c>
      <c r="T1055" s="4">
        <f>VLOOKUP(B1055,meanLDage!$B$3:$E$3145,4,FALSE)</f>
        <v>5</v>
      </c>
      <c r="U1055" s="32">
        <f>VLOOKUP(B1055,meanLDage!$B$3:$E$3145,2,FALSE)</f>
        <v>14.236220473821611</v>
      </c>
      <c r="V1055" s="4" t="str">
        <f t="shared" si="113"/>
        <v>21_L_200001000_0_5_2</v>
      </c>
      <c r="W1055" s="4">
        <v>21203</v>
      </c>
      <c r="X1055" s="6"/>
      <c r="Y1055" s="8">
        <f t="shared" si="114"/>
        <v>21203</v>
      </c>
      <c r="Z1055" s="6" t="b">
        <f t="shared" si="112"/>
        <v>0</v>
      </c>
      <c r="AA1055" s="6">
        <f t="shared" si="115"/>
        <v>21235</v>
      </c>
      <c r="AB1055" s="4">
        <f t="shared" si="116"/>
        <v>5</v>
      </c>
      <c r="AC1055" s="32">
        <f t="shared" si="117"/>
        <v>14.236220473821611</v>
      </c>
      <c r="AD1055" s="4">
        <f>VLOOKUP($B1055,meanLDage!$Z$3:$AC$3145,4,FALSE)</f>
        <v>5</v>
      </c>
      <c r="AE1055" s="32">
        <f>VLOOKUP($B1055,meanLDage!$Z$3:$AC$3145,2,FALSE)</f>
        <v>13.579894704711046</v>
      </c>
      <c r="AF1055" s="6">
        <f>VLOOKUP(V1055,'2017 rep county selection'!$A$1:$C$281,3,FALSE)</f>
        <v>21011</v>
      </c>
      <c r="AH1055" s="9">
        <f t="shared" si="118"/>
        <v>21011</v>
      </c>
    </row>
    <row r="1056" spans="1:34" ht="15.75" customHeight="1" x14ac:dyDescent="0.3">
      <c r="A1056" s="4">
        <v>21</v>
      </c>
      <c r="B1056" s="4">
        <v>21191</v>
      </c>
      <c r="C1056" s="6" t="s">
        <v>2269</v>
      </c>
      <c r="D1056" s="6" t="s">
        <v>712</v>
      </c>
      <c r="E1056" s="4">
        <v>21235</v>
      </c>
      <c r="F1056" s="4">
        <v>21235</v>
      </c>
      <c r="G1056" s="4">
        <v>21235</v>
      </c>
      <c r="H1056" s="37">
        <v>183773862</v>
      </c>
      <c r="I1056" s="37">
        <v>94480703.143410504</v>
      </c>
      <c r="J1056" s="37">
        <v>96922838.924256802</v>
      </c>
      <c r="K1056" s="4" t="str">
        <f>VLOOKUP(B1056,altitude!$B$3:$E$3232,4)</f>
        <v>L</v>
      </c>
      <c r="L1056" s="4">
        <f>VLOOKUP(B1056,fuelregion!$C$5:$D$3233,2,FALSE)</f>
        <v>200001000</v>
      </c>
      <c r="M1056" s="4">
        <f>VLOOKUP(B1056,fuelregion!$H$5:$I$3113,2,FALSE)</f>
        <v>200001000</v>
      </c>
      <c r="N1056" s="4">
        <f>VLOOKUP(B1056,imbin!$B$4:$D$3233,2,FALSE)</f>
        <v>0</v>
      </c>
      <c r="O1056" s="4" t="str">
        <f>VLOOKUP(B1056,imbin!$B$4:$D$3233,3,FALSE)</f>
        <v>MOVES</v>
      </c>
      <c r="P1056" s="4">
        <f>IF(ISNA(VLOOKUP(B1056,rampbin!$B$4:$G$1697,6,FALSE)),2,VLOOKUP(B1056,rampbin!$B$4:$G$1697,6,FALSE))</f>
        <v>2</v>
      </c>
      <c r="Q1056" s="4" t="str">
        <f>IF(ISNA(VLOOKUP(B1056,rampbin!$B$4:$G$1697,5,FALSE)),"MOVES",VLOOKUP(B1056,rampbin!$B$4:$G$1697,5,FALSE))</f>
        <v>MOVES</v>
      </c>
      <c r="R1056" s="4" t="s">
        <v>1877</v>
      </c>
      <c r="S1056" s="6" t="s">
        <v>2008</v>
      </c>
      <c r="T1056" s="4">
        <f>VLOOKUP(B1056,meanLDage!$B$3:$E$3145,4,FALSE)</f>
        <v>4</v>
      </c>
      <c r="U1056" s="32">
        <f>VLOOKUP(B1056,meanLDage!$B$3:$E$3145,2,FALSE)</f>
        <v>12.982397193759724</v>
      </c>
      <c r="V1056" s="4" t="str">
        <f t="shared" si="113"/>
        <v>21_L_200001000_0_4_2</v>
      </c>
      <c r="W1056" s="4">
        <v>21227</v>
      </c>
      <c r="X1056" s="6"/>
      <c r="Y1056" s="8">
        <f t="shared" si="114"/>
        <v>21227</v>
      </c>
      <c r="Z1056" s="6" t="b">
        <f t="shared" si="112"/>
        <v>0</v>
      </c>
      <c r="AA1056" s="6">
        <f t="shared" si="115"/>
        <v>21235</v>
      </c>
      <c r="AB1056" s="4">
        <f t="shared" si="116"/>
        <v>4</v>
      </c>
      <c r="AC1056" s="32">
        <f t="shared" si="117"/>
        <v>12.982397193759724</v>
      </c>
      <c r="AD1056" s="4">
        <f>VLOOKUP($B1056,meanLDage!$Z$3:$AC$3145,4,FALSE)</f>
        <v>4</v>
      </c>
      <c r="AE1056" s="32">
        <f>VLOOKUP($B1056,meanLDage!$Z$3:$AC$3145,2,FALSE)</f>
        <v>12.126674058071913</v>
      </c>
      <c r="AF1056" s="6">
        <f>VLOOKUP(V1056,'2017 rep county selection'!$A$1:$C$281,3,FALSE)</f>
        <v>21047</v>
      </c>
      <c r="AH1056" s="9">
        <f t="shared" si="118"/>
        <v>21047</v>
      </c>
    </row>
    <row r="1057" spans="1:34" ht="15.75" customHeight="1" x14ac:dyDescent="0.3">
      <c r="A1057" s="4">
        <v>21</v>
      </c>
      <c r="B1057" s="4">
        <v>21193</v>
      </c>
      <c r="C1057" s="6" t="s">
        <v>2269</v>
      </c>
      <c r="D1057" s="6" t="s">
        <v>59</v>
      </c>
      <c r="E1057" s="4">
        <v>21067</v>
      </c>
      <c r="F1057" s="4">
        <v>21067</v>
      </c>
      <c r="G1057" s="4">
        <v>21067</v>
      </c>
      <c r="H1057" s="37">
        <v>286625483</v>
      </c>
      <c r="I1057" s="37">
        <v>308845798.223768</v>
      </c>
      <c r="J1057" s="37">
        <v>317504216.01820099</v>
      </c>
      <c r="K1057" s="4" t="str">
        <f>VLOOKUP(B1057,altitude!$B$3:$E$3232,4)</f>
        <v>L</v>
      </c>
      <c r="L1057" s="4">
        <f>VLOOKUP(B1057,fuelregion!$C$5:$D$3233,2,FALSE)</f>
        <v>200001000</v>
      </c>
      <c r="M1057" s="4">
        <f>VLOOKUP(B1057,fuelregion!$H$5:$I$3113,2,FALSE)</f>
        <v>200001000</v>
      </c>
      <c r="N1057" s="4">
        <f>VLOOKUP(B1057,imbin!$B$4:$D$3233,2,FALSE)</f>
        <v>0</v>
      </c>
      <c r="O1057" s="4" t="str">
        <f>VLOOKUP(B1057,imbin!$B$4:$D$3233,3,FALSE)</f>
        <v>MOVES</v>
      </c>
      <c r="P1057" s="4">
        <f>IF(ISNA(VLOOKUP(B1057,rampbin!$B$4:$G$1697,6,FALSE)),2,VLOOKUP(B1057,rampbin!$B$4:$G$1697,6,FALSE))</f>
        <v>2</v>
      </c>
      <c r="Q1057" s="4" t="str">
        <f>IF(ISNA(VLOOKUP(B1057,rampbin!$B$4:$G$1697,5,FALSE)),"MOVES",VLOOKUP(B1057,rampbin!$B$4:$G$1697,5,FALSE))</f>
        <v>MOVES</v>
      </c>
      <c r="R1057" s="4" t="s">
        <v>1880</v>
      </c>
      <c r="S1057" s="6" t="s">
        <v>1851</v>
      </c>
      <c r="T1057" s="4">
        <f>VLOOKUP(B1057,meanLDage!$B$3:$E$3145,4,FALSE)</f>
        <v>4</v>
      </c>
      <c r="U1057" s="32">
        <f>VLOOKUP(B1057,meanLDage!$B$3:$E$3145,2,FALSE)</f>
        <v>11.78075765353311</v>
      </c>
      <c r="V1057" s="4" t="str">
        <f t="shared" si="113"/>
        <v>21_L_200001000_0_3_2</v>
      </c>
      <c r="W1057" s="4">
        <v>21227</v>
      </c>
      <c r="X1057" s="6"/>
      <c r="Y1057" s="8">
        <f t="shared" si="114"/>
        <v>21227</v>
      </c>
      <c r="Z1057" s="6" t="b">
        <f t="shared" si="112"/>
        <v>0</v>
      </c>
      <c r="AA1057" s="6">
        <f t="shared" si="115"/>
        <v>21067</v>
      </c>
      <c r="AB1057" s="4">
        <f t="shared" si="116"/>
        <v>4</v>
      </c>
      <c r="AC1057" s="32">
        <f t="shared" si="117"/>
        <v>11.78075765353311</v>
      </c>
      <c r="AD1057" s="4">
        <f>VLOOKUP($B1057,meanLDage!$Z$3:$AC$3145,4,FALSE)</f>
        <v>3</v>
      </c>
      <c r="AE1057" s="32">
        <f>VLOOKUP($B1057,meanLDage!$Z$3:$AC$3145,2,FALSE)</f>
        <v>10.925335917610443</v>
      </c>
      <c r="AF1057" s="6">
        <f>VLOOKUP(V1057,'2017 rep county selection'!$A$1:$C$281,3,FALSE)</f>
        <v>21067</v>
      </c>
      <c r="AH1057" s="9">
        <f t="shared" si="118"/>
        <v>21067</v>
      </c>
    </row>
    <row r="1058" spans="1:34" ht="15.75" customHeight="1" x14ac:dyDescent="0.3">
      <c r="A1058" s="4">
        <v>21</v>
      </c>
      <c r="B1058" s="4">
        <v>21195</v>
      </c>
      <c r="C1058" s="6" t="s">
        <v>2269</v>
      </c>
      <c r="D1058" s="6" t="s">
        <v>61</v>
      </c>
      <c r="E1058" s="4">
        <v>21067</v>
      </c>
      <c r="F1058" s="4">
        <v>21067</v>
      </c>
      <c r="G1058" s="4">
        <v>21067</v>
      </c>
      <c r="H1058" s="37">
        <v>781899244</v>
      </c>
      <c r="I1058" s="37">
        <v>670129608.02084506</v>
      </c>
      <c r="J1058" s="37">
        <v>688703089.24559498</v>
      </c>
      <c r="K1058" s="4" t="str">
        <f>VLOOKUP(B1058,altitude!$B$3:$E$3232,4)</f>
        <v>L</v>
      </c>
      <c r="L1058" s="4">
        <f>VLOOKUP(B1058,fuelregion!$C$5:$D$3233,2,FALSE)</f>
        <v>200001000</v>
      </c>
      <c r="M1058" s="4">
        <f>VLOOKUP(B1058,fuelregion!$H$5:$I$3113,2,FALSE)</f>
        <v>200001000</v>
      </c>
      <c r="N1058" s="4">
        <f>VLOOKUP(B1058,imbin!$B$4:$D$3233,2,FALSE)</f>
        <v>0</v>
      </c>
      <c r="O1058" s="4" t="str">
        <f>VLOOKUP(B1058,imbin!$B$4:$D$3233,3,FALSE)</f>
        <v>MOVES</v>
      </c>
      <c r="P1058" s="4">
        <f>IF(ISNA(VLOOKUP(B1058,rampbin!$B$4:$G$1697,6,FALSE)),2,VLOOKUP(B1058,rampbin!$B$4:$G$1697,6,FALSE))</f>
        <v>2</v>
      </c>
      <c r="Q1058" s="4" t="str">
        <f>IF(ISNA(VLOOKUP(B1058,rampbin!$B$4:$G$1697,5,FALSE)),"MOVES",VLOOKUP(B1058,rampbin!$B$4:$G$1697,5,FALSE))</f>
        <v>MOVES</v>
      </c>
      <c r="R1058" s="4" t="s">
        <v>1880</v>
      </c>
      <c r="S1058" s="6" t="s">
        <v>1851</v>
      </c>
      <c r="T1058" s="4">
        <f>VLOOKUP(B1058,meanLDage!$B$3:$E$3145,4,FALSE)</f>
        <v>4</v>
      </c>
      <c r="U1058" s="32">
        <f>VLOOKUP(B1058,meanLDage!$B$3:$E$3145,2,FALSE)</f>
        <v>11.527543414806116</v>
      </c>
      <c r="V1058" s="4" t="str">
        <f t="shared" si="113"/>
        <v>21_L_200001000_0_3_2</v>
      </c>
      <c r="W1058" s="4">
        <v>21227</v>
      </c>
      <c r="X1058" s="6"/>
      <c r="Y1058" s="8">
        <f t="shared" si="114"/>
        <v>21227</v>
      </c>
      <c r="Z1058" s="6" t="b">
        <f t="shared" si="112"/>
        <v>0</v>
      </c>
      <c r="AA1058" s="6">
        <f t="shared" si="115"/>
        <v>21067</v>
      </c>
      <c r="AB1058" s="4">
        <f t="shared" si="116"/>
        <v>4</v>
      </c>
      <c r="AC1058" s="32">
        <f t="shared" si="117"/>
        <v>11.527543414806116</v>
      </c>
      <c r="AD1058" s="4">
        <f>VLOOKUP($B1058,meanLDage!$Z$3:$AC$3145,4,FALSE)</f>
        <v>3</v>
      </c>
      <c r="AE1058" s="32">
        <f>VLOOKUP($B1058,meanLDage!$Z$3:$AC$3145,2,FALSE)</f>
        <v>10.910246783652982</v>
      </c>
      <c r="AF1058" s="6">
        <f>VLOOKUP(V1058,'2017 rep county selection'!$A$1:$C$281,3,FALSE)</f>
        <v>21067</v>
      </c>
      <c r="AH1058" s="9">
        <f t="shared" si="118"/>
        <v>21067</v>
      </c>
    </row>
    <row r="1059" spans="1:34" ht="15.75" customHeight="1" x14ac:dyDescent="0.3">
      <c r="A1059" s="4">
        <v>21</v>
      </c>
      <c r="B1059" s="4">
        <v>21197</v>
      </c>
      <c r="C1059" s="6" t="s">
        <v>2269</v>
      </c>
      <c r="D1059" s="6" t="s">
        <v>713</v>
      </c>
      <c r="E1059" s="4">
        <v>21235</v>
      </c>
      <c r="F1059" s="4">
        <v>21235</v>
      </c>
      <c r="G1059" s="4">
        <v>21235</v>
      </c>
      <c r="H1059" s="37">
        <v>131849978</v>
      </c>
      <c r="I1059" s="37">
        <v>162126157.80368501</v>
      </c>
      <c r="J1059" s="37">
        <v>166264179.90974501</v>
      </c>
      <c r="K1059" s="4" t="str">
        <f>VLOOKUP(B1059,altitude!$B$3:$E$3232,4)</f>
        <v>L</v>
      </c>
      <c r="L1059" s="4">
        <f>VLOOKUP(B1059,fuelregion!$C$5:$D$3233,2,FALSE)</f>
        <v>200001000</v>
      </c>
      <c r="M1059" s="4">
        <f>VLOOKUP(B1059,fuelregion!$H$5:$I$3113,2,FALSE)</f>
        <v>200001000</v>
      </c>
      <c r="N1059" s="4">
        <f>VLOOKUP(B1059,imbin!$B$4:$D$3233,2,FALSE)</f>
        <v>0</v>
      </c>
      <c r="O1059" s="4" t="str">
        <f>VLOOKUP(B1059,imbin!$B$4:$D$3233,3,FALSE)</f>
        <v>MOVES</v>
      </c>
      <c r="P1059" s="4">
        <f>IF(ISNA(VLOOKUP(B1059,rampbin!$B$4:$G$1697,6,FALSE)),2,VLOOKUP(B1059,rampbin!$B$4:$G$1697,6,FALSE))</f>
        <v>2</v>
      </c>
      <c r="Q1059" s="4" t="str">
        <f>IF(ISNA(VLOOKUP(B1059,rampbin!$B$4:$G$1697,5,FALSE)),"MOVES",VLOOKUP(B1059,rampbin!$B$4:$G$1697,5,FALSE))</f>
        <v>MOVES</v>
      </c>
      <c r="R1059" s="4" t="s">
        <v>1880</v>
      </c>
      <c r="S1059" s="6" t="s">
        <v>1851</v>
      </c>
      <c r="T1059" s="4">
        <f>VLOOKUP(B1059,meanLDage!$B$3:$E$3145,4,FALSE)</f>
        <v>5</v>
      </c>
      <c r="U1059" s="32">
        <f>VLOOKUP(B1059,meanLDage!$B$3:$E$3145,2,FALSE)</f>
        <v>13.343998056774437</v>
      </c>
      <c r="V1059" s="4" t="str">
        <f t="shared" si="113"/>
        <v>21_L_200001000_0_4_2</v>
      </c>
      <c r="W1059" s="4">
        <v>21203</v>
      </c>
      <c r="X1059" s="6"/>
      <c r="Y1059" s="8">
        <f t="shared" si="114"/>
        <v>21203</v>
      </c>
      <c r="Z1059" s="6" t="b">
        <f t="shared" si="112"/>
        <v>0</v>
      </c>
      <c r="AA1059" s="6">
        <f t="shared" si="115"/>
        <v>21235</v>
      </c>
      <c r="AB1059" s="4">
        <f t="shared" si="116"/>
        <v>5</v>
      </c>
      <c r="AC1059" s="32">
        <f t="shared" si="117"/>
        <v>13.343998056774437</v>
      </c>
      <c r="AD1059" s="4">
        <f>VLOOKUP($B1059,meanLDage!$Z$3:$AC$3145,4,FALSE)</f>
        <v>4</v>
      </c>
      <c r="AE1059" s="32">
        <f>VLOOKUP($B1059,meanLDage!$Z$3:$AC$3145,2,FALSE)</f>
        <v>12.57296544521966</v>
      </c>
      <c r="AF1059" s="6">
        <f>VLOOKUP(V1059,'2017 rep county selection'!$A$1:$C$281,3,FALSE)</f>
        <v>21047</v>
      </c>
      <c r="AH1059" s="9">
        <f t="shared" si="118"/>
        <v>21047</v>
      </c>
    </row>
    <row r="1060" spans="1:34" ht="15.75" customHeight="1" x14ac:dyDescent="0.3">
      <c r="A1060" s="4">
        <v>21</v>
      </c>
      <c r="B1060" s="4">
        <v>21199</v>
      </c>
      <c r="C1060" s="6" t="s">
        <v>2269</v>
      </c>
      <c r="D1060" s="6" t="s">
        <v>132</v>
      </c>
      <c r="E1060" s="4">
        <v>21067</v>
      </c>
      <c r="F1060" s="4">
        <v>21067</v>
      </c>
      <c r="G1060" s="4">
        <v>21067</v>
      </c>
      <c r="H1060" s="37">
        <v>687858008</v>
      </c>
      <c r="I1060" s="37">
        <v>628918192.03625</v>
      </c>
      <c r="J1060" s="37">
        <v>646992588.34370601</v>
      </c>
      <c r="K1060" s="4" t="str">
        <f>VLOOKUP(B1060,altitude!$B$3:$E$3232,4)</f>
        <v>L</v>
      </c>
      <c r="L1060" s="4">
        <f>VLOOKUP(B1060,fuelregion!$C$5:$D$3233,2,FALSE)</f>
        <v>200001000</v>
      </c>
      <c r="M1060" s="4">
        <f>VLOOKUP(B1060,fuelregion!$H$5:$I$3113,2,FALSE)</f>
        <v>200001000</v>
      </c>
      <c r="N1060" s="4">
        <f>VLOOKUP(B1060,imbin!$B$4:$D$3233,2,FALSE)</f>
        <v>0</v>
      </c>
      <c r="O1060" s="4" t="str">
        <f>VLOOKUP(B1060,imbin!$B$4:$D$3233,3,FALSE)</f>
        <v>MOVES</v>
      </c>
      <c r="P1060" s="4">
        <f>IF(ISNA(VLOOKUP(B1060,rampbin!$B$4:$G$1697,6,FALSE)),2,VLOOKUP(B1060,rampbin!$B$4:$G$1697,6,FALSE))</f>
        <v>2</v>
      </c>
      <c r="Q1060" s="4" t="str">
        <f>IF(ISNA(VLOOKUP(B1060,rampbin!$B$4:$G$1697,5,FALSE)),"MOVES",VLOOKUP(B1060,rampbin!$B$4:$G$1697,5,FALSE))</f>
        <v>MOVES</v>
      </c>
      <c r="R1060" s="4" t="s">
        <v>1880</v>
      </c>
      <c r="S1060" s="6" t="s">
        <v>1851</v>
      </c>
      <c r="T1060" s="4">
        <f>VLOOKUP(B1060,meanLDage!$B$3:$E$3145,4,FALSE)</f>
        <v>4</v>
      </c>
      <c r="U1060" s="32">
        <f>VLOOKUP(B1060,meanLDage!$B$3:$E$3145,2,FALSE)</f>
        <v>12.671988295529014</v>
      </c>
      <c r="V1060" s="4" t="str">
        <f t="shared" si="113"/>
        <v>21_L_200001000_0_4_2</v>
      </c>
      <c r="W1060" s="4">
        <v>21227</v>
      </c>
      <c r="X1060" s="6"/>
      <c r="Y1060" s="8">
        <f t="shared" si="114"/>
        <v>21227</v>
      </c>
      <c r="Z1060" s="6" t="b">
        <f t="shared" si="112"/>
        <v>0</v>
      </c>
      <c r="AA1060" s="6">
        <f t="shared" si="115"/>
        <v>21067</v>
      </c>
      <c r="AB1060" s="4">
        <f t="shared" si="116"/>
        <v>4</v>
      </c>
      <c r="AC1060" s="32">
        <f t="shared" si="117"/>
        <v>12.671988295529014</v>
      </c>
      <c r="AD1060" s="4">
        <f>VLOOKUP($B1060,meanLDage!$Z$3:$AC$3145,4,FALSE)</f>
        <v>4</v>
      </c>
      <c r="AE1060" s="32">
        <f>VLOOKUP($B1060,meanLDage!$Z$3:$AC$3145,2,FALSE)</f>
        <v>11.77112066687295</v>
      </c>
      <c r="AF1060" s="6">
        <f>VLOOKUP(V1060,'2017 rep county selection'!$A$1:$C$281,3,FALSE)</f>
        <v>21047</v>
      </c>
      <c r="AH1060" s="9">
        <f t="shared" si="118"/>
        <v>21047</v>
      </c>
    </row>
    <row r="1061" spans="1:34" ht="15.75" customHeight="1" x14ac:dyDescent="0.3">
      <c r="A1061" s="4">
        <v>21</v>
      </c>
      <c r="B1061" s="4">
        <v>21201</v>
      </c>
      <c r="C1061" s="6" t="s">
        <v>2269</v>
      </c>
      <c r="D1061" s="6" t="s">
        <v>714</v>
      </c>
      <c r="E1061" s="4">
        <v>21235</v>
      </c>
      <c r="F1061" s="4">
        <v>21235</v>
      </c>
      <c r="G1061" s="4">
        <v>21235</v>
      </c>
      <c r="H1061" s="37">
        <v>23285007</v>
      </c>
      <c r="I1061" s="37">
        <v>13126862.433560001</v>
      </c>
      <c r="J1061" s="37">
        <v>13466929.3602095</v>
      </c>
      <c r="K1061" s="4" t="str">
        <f>VLOOKUP(B1061,altitude!$B$3:$E$3232,4)</f>
        <v>L</v>
      </c>
      <c r="L1061" s="4">
        <f>VLOOKUP(B1061,fuelregion!$C$5:$D$3233,2,FALSE)</f>
        <v>200001000</v>
      </c>
      <c r="M1061" s="4">
        <f>VLOOKUP(B1061,fuelregion!$H$5:$I$3113,2,FALSE)</f>
        <v>200001000</v>
      </c>
      <c r="N1061" s="4">
        <f>VLOOKUP(B1061,imbin!$B$4:$D$3233,2,FALSE)</f>
        <v>0</v>
      </c>
      <c r="O1061" s="4" t="str">
        <f>VLOOKUP(B1061,imbin!$B$4:$D$3233,3,FALSE)</f>
        <v>MOVES</v>
      </c>
      <c r="P1061" s="4">
        <f>IF(ISNA(VLOOKUP(B1061,rampbin!$B$4:$G$1697,6,FALSE)),2,VLOOKUP(B1061,rampbin!$B$4:$G$1697,6,FALSE))</f>
        <v>2</v>
      </c>
      <c r="Q1061" s="4" t="str">
        <f>IF(ISNA(VLOOKUP(B1061,rampbin!$B$4:$G$1697,5,FALSE)),"MOVES",VLOOKUP(B1061,rampbin!$B$4:$G$1697,5,FALSE))</f>
        <v>MOVES</v>
      </c>
      <c r="R1061" s="4" t="s">
        <v>1880</v>
      </c>
      <c r="S1061" s="6" t="s">
        <v>1851</v>
      </c>
      <c r="T1061" s="4">
        <f>VLOOKUP(B1061,meanLDage!$B$3:$E$3145,4,FALSE)</f>
        <v>5</v>
      </c>
      <c r="U1061" s="32">
        <f>VLOOKUP(B1061,meanLDage!$B$3:$E$3145,2,FALSE)</f>
        <v>14.188960715719357</v>
      </c>
      <c r="V1061" s="4" t="str">
        <f t="shared" si="113"/>
        <v>21_L_200001000_0_5_2</v>
      </c>
      <c r="W1061" s="4">
        <v>21203</v>
      </c>
      <c r="X1061" s="6"/>
      <c r="Y1061" s="8">
        <f t="shared" si="114"/>
        <v>21203</v>
      </c>
      <c r="Z1061" s="6" t="b">
        <f t="shared" si="112"/>
        <v>0</v>
      </c>
      <c r="AA1061" s="6">
        <f t="shared" si="115"/>
        <v>21235</v>
      </c>
      <c r="AB1061" s="4">
        <f t="shared" si="116"/>
        <v>5</v>
      </c>
      <c r="AC1061" s="32">
        <f t="shared" si="117"/>
        <v>14.188960715719357</v>
      </c>
      <c r="AD1061" s="4">
        <f>VLOOKUP($B1061,meanLDage!$Z$3:$AC$3145,4,FALSE)</f>
        <v>5</v>
      </c>
      <c r="AE1061" s="32">
        <f>VLOOKUP($B1061,meanLDage!$Z$3:$AC$3145,2,FALSE)</f>
        <v>13.460036928613123</v>
      </c>
      <c r="AF1061" s="6">
        <f>VLOOKUP(V1061,'2017 rep county selection'!$A$1:$C$281,3,FALSE)</f>
        <v>21011</v>
      </c>
      <c r="AH1061" s="9">
        <f t="shared" si="118"/>
        <v>21011</v>
      </c>
    </row>
    <row r="1062" spans="1:34" ht="15.75" customHeight="1" x14ac:dyDescent="0.3">
      <c r="A1062" s="4">
        <v>21</v>
      </c>
      <c r="B1062" s="4">
        <v>21203</v>
      </c>
      <c r="C1062" s="6" t="s">
        <v>2269</v>
      </c>
      <c r="D1062" s="6" t="s">
        <v>715</v>
      </c>
      <c r="E1062" s="4">
        <v>21235</v>
      </c>
      <c r="F1062" s="4">
        <v>21235</v>
      </c>
      <c r="G1062" s="4">
        <v>21235</v>
      </c>
      <c r="H1062" s="37">
        <v>443727015</v>
      </c>
      <c r="I1062" s="37">
        <v>461102875.05553502</v>
      </c>
      <c r="J1062" s="37">
        <v>472793539.01416898</v>
      </c>
      <c r="K1062" s="4" t="str">
        <f>VLOOKUP(B1062,altitude!$B$3:$E$3232,4)</f>
        <v>L</v>
      </c>
      <c r="L1062" s="4">
        <f>VLOOKUP(B1062,fuelregion!$C$5:$D$3233,2,FALSE)</f>
        <v>200001000</v>
      </c>
      <c r="M1062" s="4">
        <f>VLOOKUP(B1062,fuelregion!$H$5:$I$3113,2,FALSE)</f>
        <v>200001000</v>
      </c>
      <c r="N1062" s="4">
        <f>VLOOKUP(B1062,imbin!$B$4:$D$3233,2,FALSE)</f>
        <v>0</v>
      </c>
      <c r="O1062" s="4" t="str">
        <f>VLOOKUP(B1062,imbin!$B$4:$D$3233,3,FALSE)</f>
        <v>MOVES</v>
      </c>
      <c r="P1062" s="4">
        <f>IF(ISNA(VLOOKUP(B1062,rampbin!$B$4:$G$1697,6,FALSE)),2,VLOOKUP(B1062,rampbin!$B$4:$G$1697,6,FALSE))</f>
        <v>2</v>
      </c>
      <c r="Q1062" s="4" t="str">
        <f>IF(ISNA(VLOOKUP(B1062,rampbin!$B$4:$G$1697,5,FALSE)),"MOVES",VLOOKUP(B1062,rampbin!$B$4:$G$1697,5,FALSE))</f>
        <v>MOVES</v>
      </c>
      <c r="R1062" s="4" t="s">
        <v>1880</v>
      </c>
      <c r="S1062" s="6" t="s">
        <v>1851</v>
      </c>
      <c r="T1062" s="4">
        <f>VLOOKUP(B1062,meanLDage!$B$3:$E$3145,4,FALSE)</f>
        <v>5</v>
      </c>
      <c r="U1062" s="32">
        <f>VLOOKUP(B1062,meanLDage!$B$3:$E$3145,2,FALSE)</f>
        <v>13.69040620102283</v>
      </c>
      <c r="V1062" s="4" t="str">
        <f t="shared" si="113"/>
        <v>21_L_200001000_0_4_2</v>
      </c>
      <c r="W1062" s="4">
        <v>21203</v>
      </c>
      <c r="X1062" s="6"/>
      <c r="Y1062" s="8">
        <f t="shared" si="114"/>
        <v>21203</v>
      </c>
      <c r="Z1062" s="6" t="b">
        <f t="shared" si="112"/>
        <v>0</v>
      </c>
      <c r="AA1062" s="6">
        <f t="shared" si="115"/>
        <v>21235</v>
      </c>
      <c r="AB1062" s="4">
        <f t="shared" si="116"/>
        <v>5</v>
      </c>
      <c r="AC1062" s="32">
        <f t="shared" si="117"/>
        <v>13.69040620102283</v>
      </c>
      <c r="AD1062" s="4">
        <f>VLOOKUP($B1062,meanLDage!$Z$3:$AC$3145,4,FALSE)</f>
        <v>4</v>
      </c>
      <c r="AE1062" s="32">
        <f>VLOOKUP($B1062,meanLDage!$Z$3:$AC$3145,2,FALSE)</f>
        <v>12.901452032628928</v>
      </c>
      <c r="AF1062" s="6">
        <f>VLOOKUP(V1062,'2017 rep county selection'!$A$1:$C$281,3,FALSE)</f>
        <v>21047</v>
      </c>
      <c r="AH1062" s="9">
        <f t="shared" si="118"/>
        <v>21047</v>
      </c>
    </row>
    <row r="1063" spans="1:34" ht="15.75" customHeight="1" x14ac:dyDescent="0.3">
      <c r="A1063" s="4">
        <v>21</v>
      </c>
      <c r="B1063" s="4">
        <v>21205</v>
      </c>
      <c r="C1063" s="6" t="s">
        <v>2269</v>
      </c>
      <c r="D1063" s="6" t="s">
        <v>716</v>
      </c>
      <c r="E1063" s="4">
        <v>21067</v>
      </c>
      <c r="F1063" s="4">
        <v>21067</v>
      </c>
      <c r="G1063" s="4">
        <v>21067</v>
      </c>
      <c r="H1063" s="37">
        <v>415990974</v>
      </c>
      <c r="I1063" s="37">
        <v>297630964.78819901</v>
      </c>
      <c r="J1063" s="37">
        <v>305792444.31672698</v>
      </c>
      <c r="K1063" s="4" t="str">
        <f>VLOOKUP(B1063,altitude!$B$3:$E$3232,4)</f>
        <v>L</v>
      </c>
      <c r="L1063" s="4">
        <f>VLOOKUP(B1063,fuelregion!$C$5:$D$3233,2,FALSE)</f>
        <v>200001000</v>
      </c>
      <c r="M1063" s="4">
        <f>VLOOKUP(B1063,fuelregion!$H$5:$I$3113,2,FALSE)</f>
        <v>200001000</v>
      </c>
      <c r="N1063" s="4">
        <f>VLOOKUP(B1063,imbin!$B$4:$D$3233,2,FALSE)</f>
        <v>0</v>
      </c>
      <c r="O1063" s="4" t="str">
        <f>VLOOKUP(B1063,imbin!$B$4:$D$3233,3,FALSE)</f>
        <v>MOVES</v>
      </c>
      <c r="P1063" s="4">
        <f>IF(ISNA(VLOOKUP(B1063,rampbin!$B$4:$G$1697,6,FALSE)),2,VLOOKUP(B1063,rampbin!$B$4:$G$1697,6,FALSE))</f>
        <v>2</v>
      </c>
      <c r="Q1063" s="4" t="str">
        <f>IF(ISNA(VLOOKUP(B1063,rampbin!$B$4:$G$1697,5,FALSE)),"MOVES",VLOOKUP(B1063,rampbin!$B$4:$G$1697,5,FALSE))</f>
        <v>MOVES</v>
      </c>
      <c r="R1063" s="4" t="s">
        <v>1880</v>
      </c>
      <c r="S1063" s="6" t="s">
        <v>1851</v>
      </c>
      <c r="T1063" s="4">
        <f>VLOOKUP(B1063,meanLDage!$B$3:$E$3145,4,FALSE)</f>
        <v>4</v>
      </c>
      <c r="U1063" s="32">
        <f>VLOOKUP(B1063,meanLDage!$B$3:$E$3145,2,FALSE)</f>
        <v>12.377378121906737</v>
      </c>
      <c r="V1063" s="4" t="str">
        <f t="shared" si="113"/>
        <v>21_L_200001000_0_4_2</v>
      </c>
      <c r="W1063" s="4">
        <v>21227</v>
      </c>
      <c r="X1063" s="6"/>
      <c r="Y1063" s="8">
        <f t="shared" si="114"/>
        <v>21227</v>
      </c>
      <c r="Z1063" s="6" t="b">
        <f t="shared" si="112"/>
        <v>0</v>
      </c>
      <c r="AA1063" s="6">
        <f t="shared" si="115"/>
        <v>21067</v>
      </c>
      <c r="AB1063" s="4">
        <f t="shared" si="116"/>
        <v>4</v>
      </c>
      <c r="AC1063" s="32">
        <f t="shared" si="117"/>
        <v>12.377378121906737</v>
      </c>
      <c r="AD1063" s="4">
        <f>VLOOKUP($B1063,meanLDage!$Z$3:$AC$3145,4,FALSE)</f>
        <v>4</v>
      </c>
      <c r="AE1063" s="32">
        <f>VLOOKUP($B1063,meanLDage!$Z$3:$AC$3145,2,FALSE)</f>
        <v>11.686782566749701</v>
      </c>
      <c r="AF1063" s="6">
        <f>VLOOKUP(V1063,'2017 rep county selection'!$A$1:$C$281,3,FALSE)</f>
        <v>21047</v>
      </c>
      <c r="AH1063" s="9">
        <f t="shared" si="118"/>
        <v>21047</v>
      </c>
    </row>
    <row r="1064" spans="1:34" ht="15.75" customHeight="1" x14ac:dyDescent="0.3">
      <c r="A1064" s="4">
        <v>21</v>
      </c>
      <c r="B1064" s="4">
        <v>21207</v>
      </c>
      <c r="C1064" s="6" t="s">
        <v>2269</v>
      </c>
      <c r="D1064" s="6" t="s">
        <v>63</v>
      </c>
      <c r="E1064" s="4">
        <v>21235</v>
      </c>
      <c r="F1064" s="4">
        <v>21235</v>
      </c>
      <c r="G1064" s="4">
        <v>21235</v>
      </c>
      <c r="H1064" s="37">
        <v>180270313</v>
      </c>
      <c r="I1064" s="37">
        <v>135356674.881854</v>
      </c>
      <c r="J1064" s="37">
        <v>138842747.35492301</v>
      </c>
      <c r="K1064" s="4" t="str">
        <f>VLOOKUP(B1064,altitude!$B$3:$E$3232,4)</f>
        <v>L</v>
      </c>
      <c r="L1064" s="4">
        <f>VLOOKUP(B1064,fuelregion!$C$5:$D$3233,2,FALSE)</f>
        <v>200001000</v>
      </c>
      <c r="M1064" s="4">
        <f>VLOOKUP(B1064,fuelregion!$H$5:$I$3113,2,FALSE)</f>
        <v>200001000</v>
      </c>
      <c r="N1064" s="4">
        <f>VLOOKUP(B1064,imbin!$B$4:$D$3233,2,FALSE)</f>
        <v>0</v>
      </c>
      <c r="O1064" s="4" t="str">
        <f>VLOOKUP(B1064,imbin!$B$4:$D$3233,3,FALSE)</f>
        <v>MOVES</v>
      </c>
      <c r="P1064" s="4">
        <f>IF(ISNA(VLOOKUP(B1064,rampbin!$B$4:$G$1697,6,FALSE)),2,VLOOKUP(B1064,rampbin!$B$4:$G$1697,6,FALSE))</f>
        <v>2</v>
      </c>
      <c r="Q1064" s="4" t="str">
        <f>IF(ISNA(VLOOKUP(B1064,rampbin!$B$4:$G$1697,5,FALSE)),"MOVES",VLOOKUP(B1064,rampbin!$B$4:$G$1697,5,FALSE))</f>
        <v>MOVES</v>
      </c>
      <c r="R1064" s="4" t="s">
        <v>1880</v>
      </c>
      <c r="S1064" s="6" t="s">
        <v>1851</v>
      </c>
      <c r="T1064" s="4">
        <f>VLOOKUP(B1064,meanLDage!$B$3:$E$3145,4,FALSE)</f>
        <v>5</v>
      </c>
      <c r="U1064" s="32">
        <f>VLOOKUP(B1064,meanLDage!$B$3:$E$3145,2,FALSE)</f>
        <v>13.454508877818229</v>
      </c>
      <c r="V1064" s="4" t="str">
        <f t="shared" si="113"/>
        <v>21_L_200001000_0_4_2</v>
      </c>
      <c r="W1064" s="4">
        <v>21203</v>
      </c>
      <c r="X1064" s="6"/>
      <c r="Y1064" s="8">
        <f t="shared" si="114"/>
        <v>21203</v>
      </c>
      <c r="Z1064" s="6" t="b">
        <f t="shared" si="112"/>
        <v>0</v>
      </c>
      <c r="AA1064" s="6">
        <f t="shared" si="115"/>
        <v>21235</v>
      </c>
      <c r="AB1064" s="4">
        <f t="shared" si="116"/>
        <v>5</v>
      </c>
      <c r="AC1064" s="32">
        <f t="shared" si="117"/>
        <v>13.454508877818229</v>
      </c>
      <c r="AD1064" s="4">
        <f>VLOOKUP($B1064,meanLDage!$Z$3:$AC$3145,4,FALSE)</f>
        <v>4</v>
      </c>
      <c r="AE1064" s="32">
        <f>VLOOKUP($B1064,meanLDage!$Z$3:$AC$3145,2,FALSE)</f>
        <v>12.441479568465379</v>
      </c>
      <c r="AF1064" s="6">
        <f>VLOOKUP(V1064,'2017 rep county selection'!$A$1:$C$281,3,FALSE)</f>
        <v>21047</v>
      </c>
      <c r="AH1064" s="9">
        <f t="shared" si="118"/>
        <v>21047</v>
      </c>
    </row>
    <row r="1065" spans="1:34" ht="15.75" customHeight="1" x14ac:dyDescent="0.3">
      <c r="A1065" s="4">
        <v>21</v>
      </c>
      <c r="B1065" s="4">
        <v>21209</v>
      </c>
      <c r="C1065" s="6" t="s">
        <v>2269</v>
      </c>
      <c r="D1065" s="6" t="s">
        <v>135</v>
      </c>
      <c r="E1065" s="4">
        <v>21067</v>
      </c>
      <c r="F1065" s="4">
        <v>21067</v>
      </c>
      <c r="G1065" s="4">
        <v>21067</v>
      </c>
      <c r="H1065" s="37">
        <v>789608318</v>
      </c>
      <c r="I1065" s="37">
        <v>725555034.65807998</v>
      </c>
      <c r="J1065" s="37">
        <v>745660362.43750799</v>
      </c>
      <c r="K1065" s="4" t="str">
        <f>VLOOKUP(B1065,altitude!$B$3:$E$3232,4)</f>
        <v>L</v>
      </c>
      <c r="L1065" s="4">
        <f>VLOOKUP(B1065,fuelregion!$C$5:$D$3233,2,FALSE)</f>
        <v>200001000</v>
      </c>
      <c r="M1065" s="4">
        <f>VLOOKUP(B1065,fuelregion!$H$5:$I$3113,2,FALSE)</f>
        <v>200001000</v>
      </c>
      <c r="N1065" s="4">
        <f>VLOOKUP(B1065,imbin!$B$4:$D$3233,2,FALSE)</f>
        <v>0</v>
      </c>
      <c r="O1065" s="4" t="str">
        <f>VLOOKUP(B1065,imbin!$B$4:$D$3233,3,FALSE)</f>
        <v>MOVES</v>
      </c>
      <c r="P1065" s="4">
        <f>IF(ISNA(VLOOKUP(B1065,rampbin!$B$4:$G$1697,6,FALSE)),2,VLOOKUP(B1065,rampbin!$B$4:$G$1697,6,FALSE))</f>
        <v>2</v>
      </c>
      <c r="Q1065" s="4" t="str">
        <f>IF(ISNA(VLOOKUP(B1065,rampbin!$B$4:$G$1697,5,FALSE)),"MOVES",VLOOKUP(B1065,rampbin!$B$4:$G$1697,5,FALSE))</f>
        <v>MOVES</v>
      </c>
      <c r="R1065" s="4" t="s">
        <v>1877</v>
      </c>
      <c r="S1065" s="6" t="s">
        <v>2031</v>
      </c>
      <c r="T1065" s="4">
        <f>VLOOKUP(B1065,meanLDage!$B$3:$E$3145,4,FALSE)</f>
        <v>3</v>
      </c>
      <c r="U1065" s="32">
        <f>VLOOKUP(B1065,meanLDage!$B$3:$E$3145,2,FALSE)</f>
        <v>10.236043347108154</v>
      </c>
      <c r="V1065" s="4" t="str">
        <f t="shared" si="113"/>
        <v>21_L_200001000_0_3_2</v>
      </c>
      <c r="W1065" s="4">
        <v>21067</v>
      </c>
      <c r="X1065" s="6"/>
      <c r="Y1065" s="8">
        <f t="shared" si="114"/>
        <v>21067</v>
      </c>
      <c r="Z1065" s="6" t="b">
        <f t="shared" si="112"/>
        <v>1</v>
      </c>
      <c r="AA1065" s="6">
        <f t="shared" si="115"/>
        <v>21067</v>
      </c>
      <c r="AB1065" s="4">
        <f t="shared" si="116"/>
        <v>3</v>
      </c>
      <c r="AC1065" s="32">
        <f t="shared" si="117"/>
        <v>10.236043347108154</v>
      </c>
      <c r="AD1065" s="4">
        <f>VLOOKUP($B1065,meanLDage!$Z$3:$AC$3145,4,FALSE)</f>
        <v>3</v>
      </c>
      <c r="AE1065" s="32">
        <f>VLOOKUP($B1065,meanLDage!$Z$3:$AC$3145,2,FALSE)</f>
        <v>9.6182472656348246</v>
      </c>
      <c r="AF1065" s="6">
        <f>VLOOKUP(V1065,'2017 rep county selection'!$A$1:$C$281,3,FALSE)</f>
        <v>21067</v>
      </c>
      <c r="AH1065" s="9">
        <f t="shared" si="118"/>
        <v>21067</v>
      </c>
    </row>
    <row r="1066" spans="1:34" ht="15.75" customHeight="1" x14ac:dyDescent="0.3">
      <c r="A1066" s="4">
        <v>21</v>
      </c>
      <c r="B1066" s="4">
        <v>21211</v>
      </c>
      <c r="C1066" s="6" t="s">
        <v>2269</v>
      </c>
      <c r="D1066" s="6" t="s">
        <v>65</v>
      </c>
      <c r="E1066" s="4">
        <v>21067</v>
      </c>
      <c r="F1066" s="4">
        <v>21067</v>
      </c>
      <c r="G1066" s="4">
        <v>21067</v>
      </c>
      <c r="H1066" s="37">
        <v>600070574</v>
      </c>
      <c r="I1066" s="37">
        <v>704000045.86177599</v>
      </c>
      <c r="J1066" s="37">
        <v>722674531.49488497</v>
      </c>
      <c r="K1066" s="4" t="str">
        <f>VLOOKUP(B1066,altitude!$B$3:$E$3232,4)</f>
        <v>L</v>
      </c>
      <c r="L1066" s="4">
        <f>VLOOKUP(B1066,fuelregion!$C$5:$D$3233,2,FALSE)</f>
        <v>200001000</v>
      </c>
      <c r="M1066" s="4">
        <f>VLOOKUP(B1066,fuelregion!$H$5:$I$3113,2,FALSE)</f>
        <v>200001000</v>
      </c>
      <c r="N1066" s="4">
        <f>VLOOKUP(B1066,imbin!$B$4:$D$3233,2,FALSE)</f>
        <v>0</v>
      </c>
      <c r="O1066" s="4" t="str">
        <f>VLOOKUP(B1066,imbin!$B$4:$D$3233,3,FALSE)</f>
        <v>MOVES</v>
      </c>
      <c r="P1066" s="4">
        <f>IF(ISNA(VLOOKUP(B1066,rampbin!$B$4:$G$1697,6,FALSE)),2,VLOOKUP(B1066,rampbin!$B$4:$G$1697,6,FALSE))</f>
        <v>2</v>
      </c>
      <c r="Q1066" s="4" t="str">
        <f>IF(ISNA(VLOOKUP(B1066,rampbin!$B$4:$G$1697,5,FALSE)),"MOVES",VLOOKUP(B1066,rampbin!$B$4:$G$1697,5,FALSE))</f>
        <v>MOVES</v>
      </c>
      <c r="R1066" s="4" t="s">
        <v>1877</v>
      </c>
      <c r="S1066" s="6" t="s">
        <v>2006</v>
      </c>
      <c r="T1066" s="4">
        <f>VLOOKUP(B1066,meanLDage!$B$3:$E$3145,4,FALSE)</f>
        <v>4</v>
      </c>
      <c r="U1066" s="32">
        <f>VLOOKUP(B1066,meanLDage!$B$3:$E$3145,2,FALSE)</f>
        <v>11.403979606789742</v>
      </c>
      <c r="V1066" s="4" t="str">
        <f t="shared" si="113"/>
        <v>21_L_200001000_0_3_2</v>
      </c>
      <c r="W1066" s="4">
        <v>21227</v>
      </c>
      <c r="X1066" s="6"/>
      <c r="Y1066" s="8">
        <f t="shared" si="114"/>
        <v>21227</v>
      </c>
      <c r="Z1066" s="6" t="b">
        <f t="shared" si="112"/>
        <v>0</v>
      </c>
      <c r="AA1066" s="6">
        <f t="shared" si="115"/>
        <v>21067</v>
      </c>
      <c r="AB1066" s="4">
        <f t="shared" si="116"/>
        <v>4</v>
      </c>
      <c r="AC1066" s="32">
        <f t="shared" si="117"/>
        <v>11.403979606789742</v>
      </c>
      <c r="AD1066" s="4">
        <f>VLOOKUP($B1066,meanLDage!$Z$3:$AC$3145,4,FALSE)</f>
        <v>3</v>
      </c>
      <c r="AE1066" s="32">
        <f>VLOOKUP($B1066,meanLDage!$Z$3:$AC$3145,2,FALSE)</f>
        <v>10.675783338587502</v>
      </c>
      <c r="AF1066" s="6">
        <f>VLOOKUP(V1066,'2017 rep county selection'!$A$1:$C$281,3,FALSE)</f>
        <v>21067</v>
      </c>
      <c r="AH1066" s="9">
        <f t="shared" si="118"/>
        <v>21067</v>
      </c>
    </row>
    <row r="1067" spans="1:34" ht="15.75" customHeight="1" x14ac:dyDescent="0.3">
      <c r="A1067" s="4">
        <v>21</v>
      </c>
      <c r="B1067" s="4">
        <v>21213</v>
      </c>
      <c r="C1067" s="6" t="s">
        <v>2269</v>
      </c>
      <c r="D1067" s="6" t="s">
        <v>717</v>
      </c>
      <c r="E1067" s="4">
        <v>21235</v>
      </c>
      <c r="F1067" s="4">
        <v>21235</v>
      </c>
      <c r="G1067" s="4">
        <v>21235</v>
      </c>
      <c r="H1067" s="37">
        <v>266244436</v>
      </c>
      <c r="I1067" s="37">
        <v>348042347.008515</v>
      </c>
      <c r="J1067" s="37">
        <v>357217301.79138398</v>
      </c>
      <c r="K1067" s="4" t="str">
        <f>VLOOKUP(B1067,altitude!$B$3:$E$3232,4)</f>
        <v>L</v>
      </c>
      <c r="L1067" s="4">
        <f>VLOOKUP(B1067,fuelregion!$C$5:$D$3233,2,FALSE)</f>
        <v>200001000</v>
      </c>
      <c r="M1067" s="4">
        <f>VLOOKUP(B1067,fuelregion!$H$5:$I$3113,2,FALSE)</f>
        <v>200001000</v>
      </c>
      <c r="N1067" s="4">
        <f>VLOOKUP(B1067,imbin!$B$4:$D$3233,2,FALSE)</f>
        <v>0</v>
      </c>
      <c r="O1067" s="4" t="str">
        <f>VLOOKUP(B1067,imbin!$B$4:$D$3233,3,FALSE)</f>
        <v>MOVES</v>
      </c>
      <c r="P1067" s="4">
        <f>IF(ISNA(VLOOKUP(B1067,rampbin!$B$4:$G$1697,6,FALSE)),2,VLOOKUP(B1067,rampbin!$B$4:$G$1697,6,FALSE))</f>
        <v>2</v>
      </c>
      <c r="Q1067" s="4" t="str">
        <f>IF(ISNA(VLOOKUP(B1067,rampbin!$B$4:$G$1697,5,FALSE)),"MOVES",VLOOKUP(B1067,rampbin!$B$4:$G$1697,5,FALSE))</f>
        <v>MOVES</v>
      </c>
      <c r="R1067" s="4" t="s">
        <v>1880</v>
      </c>
      <c r="S1067" s="6" t="s">
        <v>1851</v>
      </c>
      <c r="T1067" s="4">
        <f>VLOOKUP(B1067,meanLDage!$B$3:$E$3145,4,FALSE)</f>
        <v>4</v>
      </c>
      <c r="U1067" s="32">
        <f>VLOOKUP(B1067,meanLDage!$B$3:$E$3145,2,FALSE)</f>
        <v>12.78299947131806</v>
      </c>
      <c r="V1067" s="4" t="str">
        <f t="shared" si="113"/>
        <v>21_L_200001000_0_4_2</v>
      </c>
      <c r="W1067" s="4">
        <v>21227</v>
      </c>
      <c r="X1067" s="6"/>
      <c r="Y1067" s="8">
        <f t="shared" si="114"/>
        <v>21227</v>
      </c>
      <c r="Z1067" s="6" t="b">
        <f t="shared" si="112"/>
        <v>0</v>
      </c>
      <c r="AA1067" s="6">
        <f t="shared" si="115"/>
        <v>21235</v>
      </c>
      <c r="AB1067" s="4">
        <f t="shared" si="116"/>
        <v>4</v>
      </c>
      <c r="AC1067" s="32">
        <f t="shared" si="117"/>
        <v>12.78299947131806</v>
      </c>
      <c r="AD1067" s="4">
        <f>VLOOKUP($B1067,meanLDage!$Z$3:$AC$3145,4,FALSE)</f>
        <v>4</v>
      </c>
      <c r="AE1067" s="32">
        <f>VLOOKUP($B1067,meanLDage!$Z$3:$AC$3145,2,FALSE)</f>
        <v>11.827456068900378</v>
      </c>
      <c r="AF1067" s="6">
        <f>VLOOKUP(V1067,'2017 rep county selection'!$A$1:$C$281,3,FALSE)</f>
        <v>21047</v>
      </c>
      <c r="AH1067" s="9">
        <f t="shared" si="118"/>
        <v>21047</v>
      </c>
    </row>
    <row r="1068" spans="1:34" ht="15.75" customHeight="1" x14ac:dyDescent="0.3">
      <c r="A1068" s="4">
        <v>21</v>
      </c>
      <c r="B1068" s="4">
        <v>21215</v>
      </c>
      <c r="C1068" s="6" t="s">
        <v>2269</v>
      </c>
      <c r="D1068" s="6" t="s">
        <v>542</v>
      </c>
      <c r="E1068" s="4">
        <v>21067</v>
      </c>
      <c r="F1068" s="4">
        <v>21067</v>
      </c>
      <c r="G1068" s="4">
        <v>21067</v>
      </c>
      <c r="H1068" s="37">
        <v>136060132</v>
      </c>
      <c r="I1068" s="37">
        <v>122256790.33765399</v>
      </c>
      <c r="J1068" s="37">
        <v>125412291.615897</v>
      </c>
      <c r="K1068" s="4" t="str">
        <f>VLOOKUP(B1068,altitude!$B$3:$E$3232,4)</f>
        <v>L</v>
      </c>
      <c r="L1068" s="4">
        <f>VLOOKUP(B1068,fuelregion!$C$5:$D$3233,2,FALSE)</f>
        <v>200001000</v>
      </c>
      <c r="M1068" s="4">
        <f>VLOOKUP(B1068,fuelregion!$H$5:$I$3113,2,FALSE)</f>
        <v>200001000</v>
      </c>
      <c r="N1068" s="4">
        <f>VLOOKUP(B1068,imbin!$B$4:$D$3233,2,FALSE)</f>
        <v>0</v>
      </c>
      <c r="O1068" s="4" t="str">
        <f>VLOOKUP(B1068,imbin!$B$4:$D$3233,3,FALSE)</f>
        <v>MOVES</v>
      </c>
      <c r="P1068" s="4">
        <f>IF(ISNA(VLOOKUP(B1068,rampbin!$B$4:$G$1697,6,FALSE)),2,VLOOKUP(B1068,rampbin!$B$4:$G$1697,6,FALSE))</f>
        <v>2</v>
      </c>
      <c r="Q1068" s="4" t="str">
        <f>IF(ISNA(VLOOKUP(B1068,rampbin!$B$4:$G$1697,5,FALSE)),"MOVES",VLOOKUP(B1068,rampbin!$B$4:$G$1697,5,FALSE))</f>
        <v>MOVES</v>
      </c>
      <c r="R1068" s="4" t="s">
        <v>1877</v>
      </c>
      <c r="S1068" s="6" t="s">
        <v>2006</v>
      </c>
      <c r="T1068" s="4">
        <f>VLOOKUP(B1068,meanLDage!$B$3:$E$3145,4,FALSE)</f>
        <v>4</v>
      </c>
      <c r="U1068" s="32">
        <f>VLOOKUP(B1068,meanLDage!$B$3:$E$3145,2,FALSE)</f>
        <v>12.354540357695765</v>
      </c>
      <c r="V1068" s="4" t="str">
        <f t="shared" si="113"/>
        <v>21_L_200001000_0_4_2</v>
      </c>
      <c r="W1068" s="4">
        <v>21227</v>
      </c>
      <c r="X1068" s="6"/>
      <c r="Y1068" s="8">
        <f t="shared" si="114"/>
        <v>21227</v>
      </c>
      <c r="Z1068" s="6" t="b">
        <f t="shared" si="112"/>
        <v>0</v>
      </c>
      <c r="AA1068" s="6">
        <f t="shared" si="115"/>
        <v>21067</v>
      </c>
      <c r="AB1068" s="4">
        <f t="shared" si="116"/>
        <v>4</v>
      </c>
      <c r="AC1068" s="32">
        <f t="shared" si="117"/>
        <v>12.354540357695765</v>
      </c>
      <c r="AD1068" s="4">
        <f>VLOOKUP($B1068,meanLDage!$Z$3:$AC$3145,4,FALSE)</f>
        <v>4</v>
      </c>
      <c r="AE1068" s="32">
        <f>VLOOKUP($B1068,meanLDage!$Z$3:$AC$3145,2,FALSE)</f>
        <v>11.340911655604346</v>
      </c>
      <c r="AF1068" s="6">
        <f>VLOOKUP(V1068,'2017 rep county selection'!$A$1:$C$281,3,FALSE)</f>
        <v>21047</v>
      </c>
      <c r="AH1068" s="9">
        <f t="shared" si="118"/>
        <v>21047</v>
      </c>
    </row>
    <row r="1069" spans="1:34" ht="15.75" customHeight="1" x14ac:dyDescent="0.3">
      <c r="A1069" s="4">
        <v>21</v>
      </c>
      <c r="B1069" s="4">
        <v>21217</v>
      </c>
      <c r="C1069" s="6" t="s">
        <v>2269</v>
      </c>
      <c r="D1069" s="6" t="s">
        <v>314</v>
      </c>
      <c r="E1069" s="4">
        <v>21067</v>
      </c>
      <c r="F1069" s="4">
        <v>21067</v>
      </c>
      <c r="G1069" s="4">
        <v>21067</v>
      </c>
      <c r="H1069" s="37">
        <v>251532132</v>
      </c>
      <c r="I1069" s="37">
        <v>205576479.842094</v>
      </c>
      <c r="J1069" s="37">
        <v>211360135.215121</v>
      </c>
      <c r="K1069" s="4" t="str">
        <f>VLOOKUP(B1069,altitude!$B$3:$E$3232,4)</f>
        <v>L</v>
      </c>
      <c r="L1069" s="4">
        <f>VLOOKUP(B1069,fuelregion!$C$5:$D$3233,2,FALSE)</f>
        <v>200001000</v>
      </c>
      <c r="M1069" s="4">
        <f>VLOOKUP(B1069,fuelregion!$H$5:$I$3113,2,FALSE)</f>
        <v>200001000</v>
      </c>
      <c r="N1069" s="4">
        <f>VLOOKUP(B1069,imbin!$B$4:$D$3233,2,FALSE)</f>
        <v>0</v>
      </c>
      <c r="O1069" s="4" t="str">
        <f>VLOOKUP(B1069,imbin!$B$4:$D$3233,3,FALSE)</f>
        <v>MOVES</v>
      </c>
      <c r="P1069" s="4">
        <f>IF(ISNA(VLOOKUP(B1069,rampbin!$B$4:$G$1697,6,FALSE)),2,VLOOKUP(B1069,rampbin!$B$4:$G$1697,6,FALSE))</f>
        <v>2</v>
      </c>
      <c r="Q1069" s="4" t="str">
        <f>IF(ISNA(VLOOKUP(B1069,rampbin!$B$4:$G$1697,5,FALSE)),"MOVES",VLOOKUP(B1069,rampbin!$B$4:$G$1697,5,FALSE))</f>
        <v>MOVES</v>
      </c>
      <c r="R1069" s="4" t="s">
        <v>1880</v>
      </c>
      <c r="S1069" s="6" t="s">
        <v>1851</v>
      </c>
      <c r="T1069" s="4">
        <f>VLOOKUP(B1069,meanLDage!$B$3:$E$3145,4,FALSE)</f>
        <v>4</v>
      </c>
      <c r="U1069" s="32">
        <f>VLOOKUP(B1069,meanLDage!$B$3:$E$3145,2,FALSE)</f>
        <v>12.453381768175664</v>
      </c>
      <c r="V1069" s="4" t="str">
        <f t="shared" si="113"/>
        <v>21_L_200001000_0_4_2</v>
      </c>
      <c r="W1069" s="4">
        <v>21227</v>
      </c>
      <c r="X1069" s="6"/>
      <c r="Y1069" s="8">
        <f t="shared" si="114"/>
        <v>21227</v>
      </c>
      <c r="Z1069" s="6" t="b">
        <f t="shared" si="112"/>
        <v>0</v>
      </c>
      <c r="AA1069" s="6">
        <f t="shared" si="115"/>
        <v>21067</v>
      </c>
      <c r="AB1069" s="4">
        <f t="shared" si="116"/>
        <v>4</v>
      </c>
      <c r="AC1069" s="32">
        <f t="shared" si="117"/>
        <v>12.453381768175664</v>
      </c>
      <c r="AD1069" s="4">
        <f>VLOOKUP($B1069,meanLDage!$Z$3:$AC$3145,4,FALSE)</f>
        <v>4</v>
      </c>
      <c r="AE1069" s="32">
        <f>VLOOKUP($B1069,meanLDage!$Z$3:$AC$3145,2,FALSE)</f>
        <v>11.716909966414992</v>
      </c>
      <c r="AF1069" s="6">
        <f>VLOOKUP(V1069,'2017 rep county selection'!$A$1:$C$281,3,FALSE)</f>
        <v>21047</v>
      </c>
      <c r="AH1069" s="9">
        <f t="shared" si="118"/>
        <v>21047</v>
      </c>
    </row>
    <row r="1070" spans="1:34" ht="15.75" customHeight="1" x14ac:dyDescent="0.3">
      <c r="A1070" s="4">
        <v>21</v>
      </c>
      <c r="B1070" s="4">
        <v>21219</v>
      </c>
      <c r="C1070" s="6" t="s">
        <v>2269</v>
      </c>
      <c r="D1070" s="6" t="s">
        <v>718</v>
      </c>
      <c r="E1070" s="4">
        <v>21235</v>
      </c>
      <c r="F1070" s="4">
        <v>21235</v>
      </c>
      <c r="G1070" s="4">
        <v>21235</v>
      </c>
      <c r="H1070" s="37">
        <v>149591334</v>
      </c>
      <c r="I1070" s="37">
        <v>110901829.234767</v>
      </c>
      <c r="J1070" s="37">
        <v>113749420.15419701</v>
      </c>
      <c r="K1070" s="4" t="str">
        <f>VLOOKUP(B1070,altitude!$B$3:$E$3232,4)</f>
        <v>L</v>
      </c>
      <c r="L1070" s="4">
        <f>VLOOKUP(B1070,fuelregion!$C$5:$D$3233,2,FALSE)</f>
        <v>200001000</v>
      </c>
      <c r="M1070" s="4">
        <f>VLOOKUP(B1070,fuelregion!$H$5:$I$3113,2,FALSE)</f>
        <v>200001000</v>
      </c>
      <c r="N1070" s="4">
        <f>VLOOKUP(B1070,imbin!$B$4:$D$3233,2,FALSE)</f>
        <v>0</v>
      </c>
      <c r="O1070" s="4" t="str">
        <f>VLOOKUP(B1070,imbin!$B$4:$D$3233,3,FALSE)</f>
        <v>MOVES</v>
      </c>
      <c r="P1070" s="4">
        <f>IF(ISNA(VLOOKUP(B1070,rampbin!$B$4:$G$1697,6,FALSE)),2,VLOOKUP(B1070,rampbin!$B$4:$G$1697,6,FALSE))</f>
        <v>2</v>
      </c>
      <c r="Q1070" s="4" t="str">
        <f>IF(ISNA(VLOOKUP(B1070,rampbin!$B$4:$G$1697,5,FALSE)),"MOVES",VLOOKUP(B1070,rampbin!$B$4:$G$1697,5,FALSE))</f>
        <v>MOVES</v>
      </c>
      <c r="R1070" s="4" t="s">
        <v>1880</v>
      </c>
      <c r="S1070" s="6" t="s">
        <v>1851</v>
      </c>
      <c r="T1070" s="4">
        <f>VLOOKUP(B1070,meanLDage!$B$3:$E$3145,4,FALSE)</f>
        <v>5</v>
      </c>
      <c r="U1070" s="32">
        <f>VLOOKUP(B1070,meanLDage!$B$3:$E$3145,2,FALSE)</f>
        <v>13.519326336547683</v>
      </c>
      <c r="V1070" s="4" t="str">
        <f t="shared" si="113"/>
        <v>21_L_200001000_0_4_2</v>
      </c>
      <c r="W1070" s="4">
        <v>21203</v>
      </c>
      <c r="X1070" s="6"/>
      <c r="Y1070" s="8">
        <f t="shared" si="114"/>
        <v>21203</v>
      </c>
      <c r="Z1070" s="6" t="b">
        <f t="shared" si="112"/>
        <v>0</v>
      </c>
      <c r="AA1070" s="6">
        <f t="shared" si="115"/>
        <v>21235</v>
      </c>
      <c r="AB1070" s="4">
        <f t="shared" si="116"/>
        <v>5</v>
      </c>
      <c r="AC1070" s="32">
        <f t="shared" si="117"/>
        <v>13.519326336547683</v>
      </c>
      <c r="AD1070" s="4">
        <f>VLOOKUP($B1070,meanLDage!$Z$3:$AC$3145,4,FALSE)</f>
        <v>4</v>
      </c>
      <c r="AE1070" s="32">
        <f>VLOOKUP($B1070,meanLDage!$Z$3:$AC$3145,2,FALSE)</f>
        <v>12.844112379871433</v>
      </c>
      <c r="AF1070" s="6">
        <f>VLOOKUP(V1070,'2017 rep county selection'!$A$1:$C$281,3,FALSE)</f>
        <v>21047</v>
      </c>
      <c r="AH1070" s="9">
        <f t="shared" si="118"/>
        <v>21047</v>
      </c>
    </row>
    <row r="1071" spans="1:34" ht="15.75" customHeight="1" x14ac:dyDescent="0.3">
      <c r="A1071" s="4">
        <v>21</v>
      </c>
      <c r="B1071" s="4">
        <v>21221</v>
      </c>
      <c r="C1071" s="6" t="s">
        <v>2269</v>
      </c>
      <c r="D1071" s="6" t="s">
        <v>719</v>
      </c>
      <c r="E1071" s="4">
        <v>21067</v>
      </c>
      <c r="F1071" s="4">
        <v>21067</v>
      </c>
      <c r="G1071" s="4">
        <v>21067</v>
      </c>
      <c r="H1071" s="37">
        <v>262246980</v>
      </c>
      <c r="I1071" s="37">
        <v>191095282.63480499</v>
      </c>
      <c r="J1071" s="37">
        <v>195970537.68262601</v>
      </c>
      <c r="K1071" s="4" t="str">
        <f>VLOOKUP(B1071,altitude!$B$3:$E$3232,4)</f>
        <v>L</v>
      </c>
      <c r="L1071" s="4">
        <f>VLOOKUP(B1071,fuelregion!$C$5:$D$3233,2,FALSE)</f>
        <v>200001000</v>
      </c>
      <c r="M1071" s="4">
        <f>VLOOKUP(B1071,fuelregion!$H$5:$I$3113,2,FALSE)</f>
        <v>200001000</v>
      </c>
      <c r="N1071" s="4">
        <f>VLOOKUP(B1071,imbin!$B$4:$D$3233,2,FALSE)</f>
        <v>0</v>
      </c>
      <c r="O1071" s="4" t="str">
        <f>VLOOKUP(B1071,imbin!$B$4:$D$3233,3,FALSE)</f>
        <v>MOVES</v>
      </c>
      <c r="P1071" s="4">
        <f>IF(ISNA(VLOOKUP(B1071,rampbin!$B$4:$G$1697,6,FALSE)),2,VLOOKUP(B1071,rampbin!$B$4:$G$1697,6,FALSE))</f>
        <v>2</v>
      </c>
      <c r="Q1071" s="4" t="str">
        <f>IF(ISNA(VLOOKUP(B1071,rampbin!$B$4:$G$1697,5,FALSE)),"MOVES",VLOOKUP(B1071,rampbin!$B$4:$G$1697,5,FALSE))</f>
        <v>MOVES</v>
      </c>
      <c r="R1071" s="4" t="s">
        <v>1877</v>
      </c>
      <c r="S1071" s="6" t="s">
        <v>2033</v>
      </c>
      <c r="T1071" s="4">
        <f>VLOOKUP(B1071,meanLDage!$B$3:$E$3145,4,FALSE)</f>
        <v>4</v>
      </c>
      <c r="U1071" s="32">
        <f>VLOOKUP(B1071,meanLDage!$B$3:$E$3145,2,FALSE)</f>
        <v>12.405668138814267</v>
      </c>
      <c r="V1071" s="4" t="str">
        <f t="shared" si="113"/>
        <v>21_L_200001000_0_4_2</v>
      </c>
      <c r="W1071" s="4">
        <v>21227</v>
      </c>
      <c r="X1071" s="6"/>
      <c r="Y1071" s="8">
        <f t="shared" si="114"/>
        <v>21227</v>
      </c>
      <c r="Z1071" s="6" t="b">
        <f t="shared" si="112"/>
        <v>0</v>
      </c>
      <c r="AA1071" s="6">
        <f t="shared" si="115"/>
        <v>21067</v>
      </c>
      <c r="AB1071" s="4">
        <f t="shared" si="116"/>
        <v>4</v>
      </c>
      <c r="AC1071" s="32">
        <f t="shared" si="117"/>
        <v>12.405668138814267</v>
      </c>
      <c r="AD1071" s="4">
        <f>VLOOKUP($B1071,meanLDage!$Z$3:$AC$3145,4,FALSE)</f>
        <v>4</v>
      </c>
      <c r="AE1071" s="32">
        <f>VLOOKUP($B1071,meanLDage!$Z$3:$AC$3145,2,FALSE)</f>
        <v>11.682799577117201</v>
      </c>
      <c r="AF1071" s="6">
        <f>VLOOKUP(V1071,'2017 rep county selection'!$A$1:$C$281,3,FALSE)</f>
        <v>21047</v>
      </c>
      <c r="AH1071" s="9">
        <f t="shared" si="118"/>
        <v>21047</v>
      </c>
    </row>
    <row r="1072" spans="1:34" ht="15.75" customHeight="1" x14ac:dyDescent="0.3">
      <c r="A1072" s="4">
        <v>21</v>
      </c>
      <c r="B1072" s="4">
        <v>21223</v>
      </c>
      <c r="C1072" s="6" t="s">
        <v>2269</v>
      </c>
      <c r="D1072" s="6" t="s">
        <v>720</v>
      </c>
      <c r="E1072" s="4">
        <v>21235</v>
      </c>
      <c r="F1072" s="4">
        <v>21235</v>
      </c>
      <c r="G1072" s="4">
        <v>21235</v>
      </c>
      <c r="H1072" s="37">
        <v>75338574</v>
      </c>
      <c r="I1072" s="37">
        <v>76348475.173483804</v>
      </c>
      <c r="J1072" s="37">
        <v>78309564.296631604</v>
      </c>
      <c r="K1072" s="4" t="str">
        <f>VLOOKUP(B1072,altitude!$B$3:$E$3232,4)</f>
        <v>L</v>
      </c>
      <c r="L1072" s="4">
        <f>VLOOKUP(B1072,fuelregion!$C$5:$D$3233,2,FALSE)</f>
        <v>200001000</v>
      </c>
      <c r="M1072" s="4">
        <f>VLOOKUP(B1072,fuelregion!$H$5:$I$3113,2,FALSE)</f>
        <v>200001000</v>
      </c>
      <c r="N1072" s="4">
        <f>VLOOKUP(B1072,imbin!$B$4:$D$3233,2,FALSE)</f>
        <v>0</v>
      </c>
      <c r="O1072" s="4" t="str">
        <f>VLOOKUP(B1072,imbin!$B$4:$D$3233,3,FALSE)</f>
        <v>MOVES</v>
      </c>
      <c r="P1072" s="4">
        <f>IF(ISNA(VLOOKUP(B1072,rampbin!$B$4:$G$1697,6,FALSE)),2,VLOOKUP(B1072,rampbin!$B$4:$G$1697,6,FALSE))</f>
        <v>2</v>
      </c>
      <c r="Q1072" s="4" t="str">
        <f>IF(ISNA(VLOOKUP(B1072,rampbin!$B$4:$G$1697,5,FALSE)),"MOVES",VLOOKUP(B1072,rampbin!$B$4:$G$1697,5,FALSE))</f>
        <v>MOVES</v>
      </c>
      <c r="R1072" s="4" t="s">
        <v>1877</v>
      </c>
      <c r="S1072" s="6" t="s">
        <v>2006</v>
      </c>
      <c r="T1072" s="4">
        <f>VLOOKUP(B1072,meanLDage!$B$3:$E$3145,4,FALSE)</f>
        <v>4</v>
      </c>
      <c r="U1072" s="32">
        <f>VLOOKUP(B1072,meanLDage!$B$3:$E$3145,2,FALSE)</f>
        <v>12.763901980909241</v>
      </c>
      <c r="V1072" s="4" t="str">
        <f t="shared" si="113"/>
        <v>21_L_200001000_0_4_2</v>
      </c>
      <c r="W1072" s="4">
        <v>21227</v>
      </c>
      <c r="X1072" s="6"/>
      <c r="Y1072" s="8">
        <f t="shared" si="114"/>
        <v>21227</v>
      </c>
      <c r="Z1072" s="6" t="b">
        <f t="shared" si="112"/>
        <v>0</v>
      </c>
      <c r="AA1072" s="6">
        <f t="shared" si="115"/>
        <v>21235</v>
      </c>
      <c r="AB1072" s="4">
        <f t="shared" si="116"/>
        <v>4</v>
      </c>
      <c r="AC1072" s="32">
        <f t="shared" si="117"/>
        <v>12.763901980909241</v>
      </c>
      <c r="AD1072" s="4">
        <f>VLOOKUP($B1072,meanLDage!$Z$3:$AC$3145,4,FALSE)</f>
        <v>4</v>
      </c>
      <c r="AE1072" s="32">
        <f>VLOOKUP($B1072,meanLDage!$Z$3:$AC$3145,2,FALSE)</f>
        <v>12.069570488849761</v>
      </c>
      <c r="AF1072" s="6">
        <f>VLOOKUP(V1072,'2017 rep county selection'!$A$1:$C$281,3,FALSE)</f>
        <v>21047</v>
      </c>
      <c r="AH1072" s="9">
        <f t="shared" si="118"/>
        <v>21047</v>
      </c>
    </row>
    <row r="1073" spans="1:34" ht="15.75" customHeight="1" x14ac:dyDescent="0.3">
      <c r="A1073" s="4">
        <v>21</v>
      </c>
      <c r="B1073" s="4">
        <v>21225</v>
      </c>
      <c r="C1073" s="6" t="s">
        <v>2269</v>
      </c>
      <c r="D1073" s="6" t="s">
        <v>141</v>
      </c>
      <c r="E1073" s="4">
        <v>21067</v>
      </c>
      <c r="F1073" s="4">
        <v>21067</v>
      </c>
      <c r="G1073" s="4">
        <v>21067</v>
      </c>
      <c r="H1073" s="37">
        <v>127372722</v>
      </c>
      <c r="I1073" s="37">
        <v>116715867.94791999</v>
      </c>
      <c r="J1073" s="37">
        <v>119832295.68545499</v>
      </c>
      <c r="K1073" s="4" t="str">
        <f>VLOOKUP(B1073,altitude!$B$3:$E$3232,4)</f>
        <v>L</v>
      </c>
      <c r="L1073" s="4">
        <f>VLOOKUP(B1073,fuelregion!$C$5:$D$3233,2,FALSE)</f>
        <v>200001000</v>
      </c>
      <c r="M1073" s="4">
        <f>VLOOKUP(B1073,fuelregion!$H$5:$I$3113,2,FALSE)</f>
        <v>200001000</v>
      </c>
      <c r="N1073" s="4">
        <f>VLOOKUP(B1073,imbin!$B$4:$D$3233,2,FALSE)</f>
        <v>0</v>
      </c>
      <c r="O1073" s="4" t="str">
        <f>VLOOKUP(B1073,imbin!$B$4:$D$3233,3,FALSE)</f>
        <v>MOVES</v>
      </c>
      <c r="P1073" s="4">
        <f>IF(ISNA(VLOOKUP(B1073,rampbin!$B$4:$G$1697,6,FALSE)),2,VLOOKUP(B1073,rampbin!$B$4:$G$1697,6,FALSE))</f>
        <v>2</v>
      </c>
      <c r="Q1073" s="4" t="str">
        <f>IF(ISNA(VLOOKUP(B1073,rampbin!$B$4:$G$1697,5,FALSE)),"MOVES",VLOOKUP(B1073,rampbin!$B$4:$G$1697,5,FALSE))</f>
        <v>MOVES</v>
      </c>
      <c r="R1073" s="4" t="s">
        <v>1880</v>
      </c>
      <c r="S1073" s="6" t="s">
        <v>1851</v>
      </c>
      <c r="T1073" s="4">
        <f>VLOOKUP(B1073,meanLDage!$B$3:$E$3145,4,FALSE)</f>
        <v>4</v>
      </c>
      <c r="U1073" s="32">
        <f>VLOOKUP(B1073,meanLDage!$B$3:$E$3145,2,FALSE)</f>
        <v>11.924170616335697</v>
      </c>
      <c r="V1073" s="4" t="str">
        <f t="shared" si="113"/>
        <v>21_L_200001000_0_4_2</v>
      </c>
      <c r="W1073" s="4">
        <v>21227</v>
      </c>
      <c r="X1073" s="6"/>
      <c r="Y1073" s="8">
        <f t="shared" si="114"/>
        <v>21227</v>
      </c>
      <c r="Z1073" s="6" t="b">
        <f t="shared" si="112"/>
        <v>0</v>
      </c>
      <c r="AA1073" s="6">
        <f t="shared" si="115"/>
        <v>21067</v>
      </c>
      <c r="AB1073" s="4">
        <f t="shared" si="116"/>
        <v>4</v>
      </c>
      <c r="AC1073" s="32">
        <f t="shared" si="117"/>
        <v>11.924170616335697</v>
      </c>
      <c r="AD1073" s="4">
        <f>VLOOKUP($B1073,meanLDage!$Z$3:$AC$3145,4,FALSE)</f>
        <v>4</v>
      </c>
      <c r="AE1073" s="32">
        <f>VLOOKUP($B1073,meanLDage!$Z$3:$AC$3145,2,FALSE)</f>
        <v>11.324365054799831</v>
      </c>
      <c r="AF1073" s="6">
        <f>VLOOKUP(V1073,'2017 rep county selection'!$A$1:$C$281,3,FALSE)</f>
        <v>21047</v>
      </c>
      <c r="AH1073" s="9">
        <f t="shared" si="118"/>
        <v>21047</v>
      </c>
    </row>
    <row r="1074" spans="1:34" ht="15.75" customHeight="1" x14ac:dyDescent="0.3">
      <c r="A1074" s="4">
        <v>21</v>
      </c>
      <c r="B1074" s="4">
        <v>21227</v>
      </c>
      <c r="C1074" s="6" t="s">
        <v>2269</v>
      </c>
      <c r="D1074" s="6" t="s">
        <v>418</v>
      </c>
      <c r="E1074" s="4">
        <v>21067</v>
      </c>
      <c r="F1074" s="4">
        <v>21067</v>
      </c>
      <c r="G1074" s="4">
        <v>21067</v>
      </c>
      <c r="H1074" s="37">
        <v>743150833</v>
      </c>
      <c r="I1074" s="37">
        <v>1419282050.35076</v>
      </c>
      <c r="J1074" s="37">
        <v>1460359567.5987401</v>
      </c>
      <c r="K1074" s="4" t="str">
        <f>VLOOKUP(B1074,altitude!$B$3:$E$3232,4)</f>
        <v>L</v>
      </c>
      <c r="L1074" s="4">
        <f>VLOOKUP(B1074,fuelregion!$C$5:$D$3233,2,FALSE)</f>
        <v>200001000</v>
      </c>
      <c r="M1074" s="4">
        <f>VLOOKUP(B1074,fuelregion!$H$5:$I$3113,2,FALSE)</f>
        <v>200001000</v>
      </c>
      <c r="N1074" s="4">
        <f>VLOOKUP(B1074,imbin!$B$4:$D$3233,2,FALSE)</f>
        <v>0</v>
      </c>
      <c r="O1074" s="4" t="str">
        <f>VLOOKUP(B1074,imbin!$B$4:$D$3233,3,FALSE)</f>
        <v>MOVES</v>
      </c>
      <c r="P1074" s="4">
        <f>IF(ISNA(VLOOKUP(B1074,rampbin!$B$4:$G$1697,6,FALSE)),2,VLOOKUP(B1074,rampbin!$B$4:$G$1697,6,FALSE))</f>
        <v>2</v>
      </c>
      <c r="Q1074" s="4" t="str">
        <f>IF(ISNA(VLOOKUP(B1074,rampbin!$B$4:$G$1697,5,FALSE)),"MOVES",VLOOKUP(B1074,rampbin!$B$4:$G$1697,5,FALSE))</f>
        <v>MOVES</v>
      </c>
      <c r="R1074" s="4" t="s">
        <v>1877</v>
      </c>
      <c r="S1074" s="6" t="s">
        <v>2030</v>
      </c>
      <c r="T1074" s="4">
        <f>VLOOKUP(B1074,meanLDage!$B$3:$E$3145,4,FALSE)</f>
        <v>4</v>
      </c>
      <c r="U1074" s="32">
        <f>VLOOKUP(B1074,meanLDage!$B$3:$E$3145,2,FALSE)</f>
        <v>11.351594032933477</v>
      </c>
      <c r="V1074" s="4" t="str">
        <f t="shared" si="113"/>
        <v>21_L_200001000_0_3_2</v>
      </c>
      <c r="W1074" s="4">
        <v>21227</v>
      </c>
      <c r="X1074" s="6"/>
      <c r="Y1074" s="8">
        <f t="shared" si="114"/>
        <v>21227</v>
      </c>
      <c r="Z1074" s="6" t="b">
        <f t="shared" si="112"/>
        <v>0</v>
      </c>
      <c r="AA1074" s="6">
        <f t="shared" si="115"/>
        <v>21067</v>
      </c>
      <c r="AB1074" s="4">
        <f t="shared" si="116"/>
        <v>4</v>
      </c>
      <c r="AC1074" s="32">
        <f t="shared" si="117"/>
        <v>11.351594032933477</v>
      </c>
      <c r="AD1074" s="4">
        <f>VLOOKUP($B1074,meanLDage!$Z$3:$AC$3145,4,FALSE)</f>
        <v>3</v>
      </c>
      <c r="AE1074" s="32">
        <f>VLOOKUP($B1074,meanLDage!$Z$3:$AC$3145,2,FALSE)</f>
        <v>10.562192643536216</v>
      </c>
      <c r="AF1074" s="6">
        <f>VLOOKUP(V1074,'2017 rep county selection'!$A$1:$C$281,3,FALSE)</f>
        <v>21067</v>
      </c>
      <c r="AH1074" s="9">
        <f t="shared" si="118"/>
        <v>21067</v>
      </c>
    </row>
    <row r="1075" spans="1:34" ht="15.75" customHeight="1" x14ac:dyDescent="0.3">
      <c r="A1075" s="4">
        <v>21</v>
      </c>
      <c r="B1075" s="4">
        <v>21229</v>
      </c>
      <c r="C1075" s="6" t="s">
        <v>2269</v>
      </c>
      <c r="D1075" s="6" t="s">
        <v>71</v>
      </c>
      <c r="E1075" s="4">
        <v>21235</v>
      </c>
      <c r="F1075" s="4">
        <v>21235</v>
      </c>
      <c r="G1075" s="4">
        <v>21235</v>
      </c>
      <c r="H1075" s="37">
        <v>140573600</v>
      </c>
      <c r="I1075" s="37">
        <v>143148590.71667901</v>
      </c>
      <c r="J1075" s="37">
        <v>146806323.55655399</v>
      </c>
      <c r="K1075" s="4" t="str">
        <f>VLOOKUP(B1075,altitude!$B$3:$E$3232,4)</f>
        <v>L</v>
      </c>
      <c r="L1075" s="4">
        <f>VLOOKUP(B1075,fuelregion!$C$5:$D$3233,2,FALSE)</f>
        <v>200001000</v>
      </c>
      <c r="M1075" s="4">
        <f>VLOOKUP(B1075,fuelregion!$H$5:$I$3113,2,FALSE)</f>
        <v>200001000</v>
      </c>
      <c r="N1075" s="4">
        <f>VLOOKUP(B1075,imbin!$B$4:$D$3233,2,FALSE)</f>
        <v>0</v>
      </c>
      <c r="O1075" s="4" t="str">
        <f>VLOOKUP(B1075,imbin!$B$4:$D$3233,3,FALSE)</f>
        <v>MOVES</v>
      </c>
      <c r="P1075" s="4">
        <f>IF(ISNA(VLOOKUP(B1075,rampbin!$B$4:$G$1697,6,FALSE)),2,VLOOKUP(B1075,rampbin!$B$4:$G$1697,6,FALSE))</f>
        <v>2</v>
      </c>
      <c r="Q1075" s="4" t="str">
        <f>IF(ISNA(VLOOKUP(B1075,rampbin!$B$4:$G$1697,5,FALSE)),"MOVES",VLOOKUP(B1075,rampbin!$B$4:$G$1697,5,FALSE))</f>
        <v>MOVES</v>
      </c>
      <c r="R1075" s="4" t="s">
        <v>1880</v>
      </c>
      <c r="S1075" s="6" t="s">
        <v>1851</v>
      </c>
      <c r="T1075" s="4">
        <f>VLOOKUP(B1075,meanLDage!$B$3:$E$3145,4,FALSE)</f>
        <v>5</v>
      </c>
      <c r="U1075" s="32">
        <f>VLOOKUP(B1075,meanLDage!$B$3:$E$3145,2,FALSE)</f>
        <v>13.327266482897542</v>
      </c>
      <c r="V1075" s="4" t="str">
        <f t="shared" si="113"/>
        <v>21_L_200001000_0_4_2</v>
      </c>
      <c r="W1075" s="4">
        <v>21203</v>
      </c>
      <c r="X1075" s="6"/>
      <c r="Y1075" s="8">
        <f t="shared" si="114"/>
        <v>21203</v>
      </c>
      <c r="Z1075" s="6" t="b">
        <f t="shared" si="112"/>
        <v>0</v>
      </c>
      <c r="AA1075" s="6">
        <f t="shared" si="115"/>
        <v>21235</v>
      </c>
      <c r="AB1075" s="4">
        <f t="shared" si="116"/>
        <v>5</v>
      </c>
      <c r="AC1075" s="32">
        <f t="shared" si="117"/>
        <v>13.327266482897542</v>
      </c>
      <c r="AD1075" s="4">
        <f>VLOOKUP($B1075,meanLDage!$Z$3:$AC$3145,4,FALSE)</f>
        <v>4</v>
      </c>
      <c r="AE1075" s="32">
        <f>VLOOKUP($B1075,meanLDage!$Z$3:$AC$3145,2,FALSE)</f>
        <v>12.50573245666247</v>
      </c>
      <c r="AF1075" s="6">
        <f>VLOOKUP(V1075,'2017 rep county selection'!$A$1:$C$281,3,FALSE)</f>
        <v>21047</v>
      </c>
      <c r="AH1075" s="9">
        <f t="shared" si="118"/>
        <v>21047</v>
      </c>
    </row>
    <row r="1076" spans="1:34" ht="15.75" customHeight="1" x14ac:dyDescent="0.3">
      <c r="A1076" s="4">
        <v>21</v>
      </c>
      <c r="B1076" s="4">
        <v>21231</v>
      </c>
      <c r="C1076" s="6" t="s">
        <v>2269</v>
      </c>
      <c r="D1076" s="6" t="s">
        <v>419</v>
      </c>
      <c r="E1076" s="4">
        <v>21235</v>
      </c>
      <c r="F1076" s="4">
        <v>21235</v>
      </c>
      <c r="G1076" s="4">
        <v>21235</v>
      </c>
      <c r="H1076" s="37">
        <v>165610350</v>
      </c>
      <c r="I1076" s="37">
        <v>152157914.43172401</v>
      </c>
      <c r="J1076" s="37">
        <v>156473621.63044801</v>
      </c>
      <c r="K1076" s="4" t="str">
        <f>VLOOKUP(B1076,altitude!$B$3:$E$3232,4)</f>
        <v>L</v>
      </c>
      <c r="L1076" s="4">
        <f>VLOOKUP(B1076,fuelregion!$C$5:$D$3233,2,FALSE)</f>
        <v>200001000</v>
      </c>
      <c r="M1076" s="4">
        <f>VLOOKUP(B1076,fuelregion!$H$5:$I$3113,2,FALSE)</f>
        <v>200001000</v>
      </c>
      <c r="N1076" s="4">
        <f>VLOOKUP(B1076,imbin!$B$4:$D$3233,2,FALSE)</f>
        <v>0</v>
      </c>
      <c r="O1076" s="4" t="str">
        <f>VLOOKUP(B1076,imbin!$B$4:$D$3233,3,FALSE)</f>
        <v>MOVES</v>
      </c>
      <c r="P1076" s="4">
        <f>IF(ISNA(VLOOKUP(B1076,rampbin!$B$4:$G$1697,6,FALSE)),2,VLOOKUP(B1076,rampbin!$B$4:$G$1697,6,FALSE))</f>
        <v>2</v>
      </c>
      <c r="Q1076" s="4" t="str">
        <f>IF(ISNA(VLOOKUP(B1076,rampbin!$B$4:$G$1697,5,FALSE)),"MOVES",VLOOKUP(B1076,rampbin!$B$4:$G$1697,5,FALSE))</f>
        <v>MOVES</v>
      </c>
      <c r="R1076" s="4" t="s">
        <v>1880</v>
      </c>
      <c r="S1076" s="6" t="s">
        <v>1851</v>
      </c>
      <c r="T1076" s="4">
        <f>VLOOKUP(B1076,meanLDage!$B$3:$E$3145,4,FALSE)</f>
        <v>5</v>
      </c>
      <c r="U1076" s="32">
        <f>VLOOKUP(B1076,meanLDage!$B$3:$E$3145,2,FALSE)</f>
        <v>14.476374256067707</v>
      </c>
      <c r="V1076" s="4" t="str">
        <f t="shared" si="113"/>
        <v>21_L_200001000_0_5_2</v>
      </c>
      <c r="W1076" s="4">
        <v>21203</v>
      </c>
      <c r="X1076" s="6"/>
      <c r="Y1076" s="8">
        <f t="shared" si="114"/>
        <v>21203</v>
      </c>
      <c r="Z1076" s="6" t="b">
        <f t="shared" si="112"/>
        <v>0</v>
      </c>
      <c r="AA1076" s="6">
        <f t="shared" si="115"/>
        <v>21235</v>
      </c>
      <c r="AB1076" s="4">
        <f t="shared" si="116"/>
        <v>5</v>
      </c>
      <c r="AC1076" s="32">
        <f t="shared" si="117"/>
        <v>14.476374256067707</v>
      </c>
      <c r="AD1076" s="4">
        <f>VLOOKUP($B1076,meanLDage!$Z$3:$AC$3145,4,FALSE)</f>
        <v>5</v>
      </c>
      <c r="AE1076" s="32">
        <f>VLOOKUP($B1076,meanLDage!$Z$3:$AC$3145,2,FALSE)</f>
        <v>13.488653844287381</v>
      </c>
      <c r="AF1076" s="6">
        <f>VLOOKUP(V1076,'2017 rep county selection'!$A$1:$C$281,3,FALSE)</f>
        <v>21011</v>
      </c>
      <c r="AH1076" s="9">
        <f t="shared" si="118"/>
        <v>21011</v>
      </c>
    </row>
    <row r="1077" spans="1:34" ht="15.75" customHeight="1" x14ac:dyDescent="0.3">
      <c r="A1077" s="4">
        <v>21</v>
      </c>
      <c r="B1077" s="4">
        <v>21233</v>
      </c>
      <c r="C1077" s="6" t="s">
        <v>2269</v>
      </c>
      <c r="D1077" s="6" t="s">
        <v>420</v>
      </c>
      <c r="E1077" s="4">
        <v>21067</v>
      </c>
      <c r="F1077" s="4">
        <v>21067</v>
      </c>
      <c r="G1077" s="4">
        <v>21067</v>
      </c>
      <c r="H1077" s="37">
        <v>136078503</v>
      </c>
      <c r="I1077" s="37">
        <v>184024881.884734</v>
      </c>
      <c r="J1077" s="37">
        <v>188718145.33383799</v>
      </c>
      <c r="K1077" s="4" t="str">
        <f>VLOOKUP(B1077,altitude!$B$3:$E$3232,4)</f>
        <v>L</v>
      </c>
      <c r="L1077" s="4">
        <f>VLOOKUP(B1077,fuelregion!$C$5:$D$3233,2,FALSE)</f>
        <v>200001000</v>
      </c>
      <c r="M1077" s="4">
        <f>VLOOKUP(B1077,fuelregion!$H$5:$I$3113,2,FALSE)</f>
        <v>200001000</v>
      </c>
      <c r="N1077" s="4">
        <f>VLOOKUP(B1077,imbin!$B$4:$D$3233,2,FALSE)</f>
        <v>0</v>
      </c>
      <c r="O1077" s="4" t="str">
        <f>VLOOKUP(B1077,imbin!$B$4:$D$3233,3,FALSE)</f>
        <v>MOVES</v>
      </c>
      <c r="P1077" s="4">
        <f>IF(ISNA(VLOOKUP(B1077,rampbin!$B$4:$G$1697,6,FALSE)),2,VLOOKUP(B1077,rampbin!$B$4:$G$1697,6,FALSE))</f>
        <v>2</v>
      </c>
      <c r="Q1077" s="4" t="str">
        <f>IF(ISNA(VLOOKUP(B1077,rampbin!$B$4:$G$1697,5,FALSE)),"MOVES",VLOOKUP(B1077,rampbin!$B$4:$G$1697,5,FALSE))</f>
        <v>MOVES</v>
      </c>
      <c r="R1077" s="4" t="s">
        <v>1880</v>
      </c>
      <c r="S1077" s="6" t="s">
        <v>1851</v>
      </c>
      <c r="T1077" s="4">
        <f>VLOOKUP(B1077,meanLDage!$B$3:$E$3145,4,FALSE)</f>
        <v>4</v>
      </c>
      <c r="U1077" s="32">
        <f>VLOOKUP(B1077,meanLDage!$B$3:$E$3145,2,FALSE)</f>
        <v>12.745389508286964</v>
      </c>
      <c r="V1077" s="4" t="str">
        <f t="shared" si="113"/>
        <v>21_L_200001000_0_4_2</v>
      </c>
      <c r="W1077" s="4">
        <v>21227</v>
      </c>
      <c r="X1077" s="6"/>
      <c r="Y1077" s="8">
        <f t="shared" si="114"/>
        <v>21227</v>
      </c>
      <c r="Z1077" s="6" t="b">
        <f t="shared" si="112"/>
        <v>0</v>
      </c>
      <c r="AA1077" s="6">
        <f t="shared" si="115"/>
        <v>21067</v>
      </c>
      <c r="AB1077" s="4">
        <f t="shared" si="116"/>
        <v>4</v>
      </c>
      <c r="AC1077" s="32">
        <f t="shared" si="117"/>
        <v>12.745389508286964</v>
      </c>
      <c r="AD1077" s="4">
        <f>VLOOKUP($B1077,meanLDage!$Z$3:$AC$3145,4,FALSE)</f>
        <v>4</v>
      </c>
      <c r="AE1077" s="32">
        <f>VLOOKUP($B1077,meanLDage!$Z$3:$AC$3145,2,FALSE)</f>
        <v>12.075583939021843</v>
      </c>
      <c r="AF1077" s="6">
        <f>VLOOKUP(V1077,'2017 rep county selection'!$A$1:$C$281,3,FALSE)</f>
        <v>21047</v>
      </c>
      <c r="AH1077" s="9">
        <f t="shared" si="118"/>
        <v>21047</v>
      </c>
    </row>
    <row r="1078" spans="1:34" ht="15.75" customHeight="1" x14ac:dyDescent="0.3">
      <c r="A1078" s="4">
        <v>21</v>
      </c>
      <c r="B1078" s="4">
        <v>21235</v>
      </c>
      <c r="C1078" s="6" t="s">
        <v>2269</v>
      </c>
      <c r="D1078" s="6" t="s">
        <v>554</v>
      </c>
      <c r="E1078" s="4">
        <v>21235</v>
      </c>
      <c r="F1078" s="4">
        <v>21235</v>
      </c>
      <c r="G1078" s="4">
        <v>21235</v>
      </c>
      <c r="H1078" s="37">
        <v>752883063</v>
      </c>
      <c r="I1078" s="37">
        <v>575584127.30506504</v>
      </c>
      <c r="J1078" s="37">
        <v>591192908.44112396</v>
      </c>
      <c r="K1078" s="4" t="str">
        <f>VLOOKUP(B1078,altitude!$B$3:$E$3232,4)</f>
        <v>L</v>
      </c>
      <c r="L1078" s="4">
        <f>VLOOKUP(B1078,fuelregion!$C$5:$D$3233,2,FALSE)</f>
        <v>200001000</v>
      </c>
      <c r="M1078" s="4">
        <f>VLOOKUP(B1078,fuelregion!$H$5:$I$3113,2,FALSE)</f>
        <v>200001000</v>
      </c>
      <c r="N1078" s="4">
        <f>VLOOKUP(B1078,imbin!$B$4:$D$3233,2,FALSE)</f>
        <v>0</v>
      </c>
      <c r="O1078" s="4" t="str">
        <f>VLOOKUP(B1078,imbin!$B$4:$D$3233,3,FALSE)</f>
        <v>MOVES</v>
      </c>
      <c r="P1078" s="4">
        <f>IF(ISNA(VLOOKUP(B1078,rampbin!$B$4:$G$1697,6,FALSE)),2,VLOOKUP(B1078,rampbin!$B$4:$G$1697,6,FALSE))</f>
        <v>2</v>
      </c>
      <c r="Q1078" s="4" t="str">
        <f>IF(ISNA(VLOOKUP(B1078,rampbin!$B$4:$G$1697,5,FALSE)),"MOVES",VLOOKUP(B1078,rampbin!$B$4:$G$1697,5,FALSE))</f>
        <v>MOVES</v>
      </c>
      <c r="R1078" s="4" t="s">
        <v>1880</v>
      </c>
      <c r="S1078" s="6" t="s">
        <v>1851</v>
      </c>
      <c r="T1078" s="4">
        <f>VLOOKUP(B1078,meanLDage!$B$3:$E$3145,4,FALSE)</f>
        <v>4</v>
      </c>
      <c r="U1078" s="32">
        <f>VLOOKUP(B1078,meanLDage!$B$3:$E$3145,2,FALSE)</f>
        <v>12.575875801728541</v>
      </c>
      <c r="V1078" s="4" t="str">
        <f t="shared" si="113"/>
        <v>21_L_200001000_0_4_2</v>
      </c>
      <c r="W1078" s="4">
        <v>21227</v>
      </c>
      <c r="X1078" s="6"/>
      <c r="Y1078" s="8">
        <f t="shared" si="114"/>
        <v>21227</v>
      </c>
      <c r="Z1078" s="6" t="b">
        <f t="shared" si="112"/>
        <v>0</v>
      </c>
      <c r="AA1078" s="6">
        <f t="shared" si="115"/>
        <v>21235</v>
      </c>
      <c r="AB1078" s="4">
        <f t="shared" si="116"/>
        <v>4</v>
      </c>
      <c r="AC1078" s="32">
        <f t="shared" si="117"/>
        <v>12.575875801728541</v>
      </c>
      <c r="AD1078" s="4">
        <f>VLOOKUP($B1078,meanLDage!$Z$3:$AC$3145,4,FALSE)</f>
        <v>4</v>
      </c>
      <c r="AE1078" s="32">
        <f>VLOOKUP($B1078,meanLDage!$Z$3:$AC$3145,2,FALSE)</f>
        <v>11.845780705894319</v>
      </c>
      <c r="AF1078" s="6">
        <f>VLOOKUP(V1078,'2017 rep county selection'!$A$1:$C$281,3,FALSE)</f>
        <v>21047</v>
      </c>
      <c r="AH1078" s="9">
        <f t="shared" si="118"/>
        <v>21047</v>
      </c>
    </row>
    <row r="1079" spans="1:34" ht="15.75" customHeight="1" x14ac:dyDescent="0.3">
      <c r="A1079" s="4">
        <v>21</v>
      </c>
      <c r="B1079" s="4">
        <v>21237</v>
      </c>
      <c r="C1079" s="6" t="s">
        <v>2269</v>
      </c>
      <c r="D1079" s="6" t="s">
        <v>721</v>
      </c>
      <c r="E1079" s="4">
        <v>21235</v>
      </c>
      <c r="F1079" s="4">
        <v>21235</v>
      </c>
      <c r="G1079" s="4">
        <v>21235</v>
      </c>
      <c r="H1079" s="37">
        <v>86991632</v>
      </c>
      <c r="I1079" s="37">
        <v>100202933.191387</v>
      </c>
      <c r="J1079" s="37">
        <v>102758461.86582001</v>
      </c>
      <c r="K1079" s="4" t="str">
        <f>VLOOKUP(B1079,altitude!$B$3:$E$3232,4)</f>
        <v>L</v>
      </c>
      <c r="L1079" s="4">
        <f>VLOOKUP(B1079,fuelregion!$C$5:$D$3233,2,FALSE)</f>
        <v>200001000</v>
      </c>
      <c r="M1079" s="4">
        <f>VLOOKUP(B1079,fuelregion!$H$5:$I$3113,2,FALSE)</f>
        <v>200001000</v>
      </c>
      <c r="N1079" s="4">
        <f>VLOOKUP(B1079,imbin!$B$4:$D$3233,2,FALSE)</f>
        <v>0</v>
      </c>
      <c r="O1079" s="4" t="str">
        <f>VLOOKUP(B1079,imbin!$B$4:$D$3233,3,FALSE)</f>
        <v>MOVES</v>
      </c>
      <c r="P1079" s="4">
        <f>IF(ISNA(VLOOKUP(B1079,rampbin!$B$4:$G$1697,6,FALSE)),2,VLOOKUP(B1079,rampbin!$B$4:$G$1697,6,FALSE))</f>
        <v>2</v>
      </c>
      <c r="Q1079" s="4" t="str">
        <f>IF(ISNA(VLOOKUP(B1079,rampbin!$B$4:$G$1697,5,FALSE)),"MOVES",VLOOKUP(B1079,rampbin!$B$4:$G$1697,5,FALSE))</f>
        <v>MOVES</v>
      </c>
      <c r="R1079" s="4" t="s">
        <v>1880</v>
      </c>
      <c r="S1079" s="6" t="s">
        <v>1851</v>
      </c>
      <c r="T1079" s="4">
        <f>VLOOKUP(B1079,meanLDage!$B$3:$E$3145,4,FALSE)</f>
        <v>5</v>
      </c>
      <c r="U1079" s="32">
        <f>VLOOKUP(B1079,meanLDage!$B$3:$E$3145,2,FALSE)</f>
        <v>13.6729352970651</v>
      </c>
      <c r="V1079" s="4" t="str">
        <f t="shared" si="113"/>
        <v>21_L_200001000_0_4_2</v>
      </c>
      <c r="W1079" s="4">
        <v>21203</v>
      </c>
      <c r="X1079" s="6"/>
      <c r="Y1079" s="8">
        <f t="shared" si="114"/>
        <v>21203</v>
      </c>
      <c r="Z1079" s="6" t="b">
        <f t="shared" si="112"/>
        <v>0</v>
      </c>
      <c r="AA1079" s="6">
        <f t="shared" si="115"/>
        <v>21235</v>
      </c>
      <c r="AB1079" s="4">
        <f t="shared" si="116"/>
        <v>5</v>
      </c>
      <c r="AC1079" s="32">
        <f t="shared" si="117"/>
        <v>13.6729352970651</v>
      </c>
      <c r="AD1079" s="4">
        <f>VLOOKUP($B1079,meanLDage!$Z$3:$AC$3145,4,FALSE)</f>
        <v>4</v>
      </c>
      <c r="AE1079" s="32">
        <f>VLOOKUP($B1079,meanLDage!$Z$3:$AC$3145,2,FALSE)</f>
        <v>12.893447147358568</v>
      </c>
      <c r="AF1079" s="6">
        <f>VLOOKUP(V1079,'2017 rep county selection'!$A$1:$C$281,3,FALSE)</f>
        <v>21047</v>
      </c>
      <c r="AH1079" s="9">
        <f t="shared" si="118"/>
        <v>21047</v>
      </c>
    </row>
    <row r="1080" spans="1:34" ht="15.75" customHeight="1" x14ac:dyDescent="0.3">
      <c r="A1080" s="4">
        <v>21</v>
      </c>
      <c r="B1080" s="4">
        <v>21239</v>
      </c>
      <c r="C1080" s="6" t="s">
        <v>2269</v>
      </c>
      <c r="D1080" s="6" t="s">
        <v>512</v>
      </c>
      <c r="E1080" s="4">
        <v>21067</v>
      </c>
      <c r="F1080" s="4">
        <v>21067</v>
      </c>
      <c r="G1080" s="4">
        <v>21067</v>
      </c>
      <c r="H1080" s="37">
        <v>341141634</v>
      </c>
      <c r="I1080" s="37">
        <v>389375932.30520999</v>
      </c>
      <c r="J1080" s="37">
        <v>399872535.33077401</v>
      </c>
      <c r="K1080" s="4" t="str">
        <f>VLOOKUP(B1080,altitude!$B$3:$E$3232,4)</f>
        <v>L</v>
      </c>
      <c r="L1080" s="4">
        <f>VLOOKUP(B1080,fuelregion!$C$5:$D$3233,2,FALSE)</f>
        <v>200001000</v>
      </c>
      <c r="M1080" s="4">
        <f>VLOOKUP(B1080,fuelregion!$H$5:$I$3113,2,FALSE)</f>
        <v>200001000</v>
      </c>
      <c r="N1080" s="4">
        <f>VLOOKUP(B1080,imbin!$B$4:$D$3233,2,FALSE)</f>
        <v>0</v>
      </c>
      <c r="O1080" s="4" t="str">
        <f>VLOOKUP(B1080,imbin!$B$4:$D$3233,3,FALSE)</f>
        <v>MOVES</v>
      </c>
      <c r="P1080" s="4">
        <f>IF(ISNA(VLOOKUP(B1080,rampbin!$B$4:$G$1697,6,FALSE)),2,VLOOKUP(B1080,rampbin!$B$4:$G$1697,6,FALSE))</f>
        <v>2</v>
      </c>
      <c r="Q1080" s="4" t="str">
        <f>IF(ISNA(VLOOKUP(B1080,rampbin!$B$4:$G$1697,5,FALSE)),"MOVES",VLOOKUP(B1080,rampbin!$B$4:$G$1697,5,FALSE))</f>
        <v>MOVES</v>
      </c>
      <c r="R1080" s="4" t="s">
        <v>1877</v>
      </c>
      <c r="S1080" s="6" t="s">
        <v>2031</v>
      </c>
      <c r="T1080" s="4">
        <f>VLOOKUP(B1080,meanLDage!$B$3:$E$3145,4,FALSE)</f>
        <v>4</v>
      </c>
      <c r="U1080" s="32">
        <f>VLOOKUP(B1080,meanLDage!$B$3:$E$3145,2,FALSE)</f>
        <v>11.029384793623255</v>
      </c>
      <c r="V1080" s="4" t="str">
        <f t="shared" si="113"/>
        <v>21_L_200001000_0_3_2</v>
      </c>
      <c r="W1080" s="4">
        <v>21227</v>
      </c>
      <c r="X1080" s="6"/>
      <c r="Y1080" s="8">
        <f t="shared" si="114"/>
        <v>21227</v>
      </c>
      <c r="Z1080" s="6" t="b">
        <f t="shared" si="112"/>
        <v>0</v>
      </c>
      <c r="AA1080" s="6">
        <f t="shared" si="115"/>
        <v>21067</v>
      </c>
      <c r="AB1080" s="4">
        <f t="shared" si="116"/>
        <v>4</v>
      </c>
      <c r="AC1080" s="32">
        <f t="shared" si="117"/>
        <v>11.029384793623255</v>
      </c>
      <c r="AD1080" s="4">
        <f>VLOOKUP($B1080,meanLDage!$Z$3:$AC$3145,4,FALSE)</f>
        <v>3</v>
      </c>
      <c r="AE1080" s="32">
        <f>VLOOKUP($B1080,meanLDage!$Z$3:$AC$3145,2,FALSE)</f>
        <v>10.389592877129303</v>
      </c>
      <c r="AF1080" s="6">
        <f>VLOOKUP(V1080,'2017 rep county selection'!$A$1:$C$281,3,FALSE)</f>
        <v>21067</v>
      </c>
      <c r="AH1080" s="9">
        <f t="shared" si="118"/>
        <v>21067</v>
      </c>
    </row>
    <row r="1081" spans="1:34" ht="15.75" customHeight="1" x14ac:dyDescent="0.3">
      <c r="A1081" s="4">
        <v>22</v>
      </c>
      <c r="B1081" s="4">
        <v>22001</v>
      </c>
      <c r="C1081" s="6" t="s">
        <v>2270</v>
      </c>
      <c r="D1081" s="6" t="s">
        <v>722</v>
      </c>
      <c r="E1081" s="4">
        <v>22017</v>
      </c>
      <c r="F1081" s="4">
        <v>22017</v>
      </c>
      <c r="G1081" s="4">
        <v>22017</v>
      </c>
      <c r="H1081" s="37">
        <v>932822541</v>
      </c>
      <c r="I1081" s="37">
        <v>776598914.290555</v>
      </c>
      <c r="J1081" s="37">
        <v>762304372.24567497</v>
      </c>
      <c r="K1081" s="4" t="str">
        <f>VLOOKUP(B1081,altitude!$B$3:$E$3232,4)</f>
        <v>L</v>
      </c>
      <c r="L1081" s="4">
        <f>VLOOKUP(B1081,fuelregion!$C$5:$D$3233,2,FALSE)</f>
        <v>100001000</v>
      </c>
      <c r="M1081" s="4">
        <f>VLOOKUP(B1081,fuelregion!$H$5:$I$3113,2,FALSE)</f>
        <v>100001000</v>
      </c>
      <c r="N1081" s="4">
        <f>VLOOKUP(B1081,imbin!$B$4:$D$3233,2,FALSE)</f>
        <v>0</v>
      </c>
      <c r="O1081" s="4" t="str">
        <f>VLOOKUP(B1081,imbin!$B$4:$D$3233,3,FALSE)</f>
        <v>MOVES</v>
      </c>
      <c r="P1081" s="4">
        <f>IF(ISNA(VLOOKUP(B1081,rampbin!$B$4:$G$1697,6,FALSE)),2,VLOOKUP(B1081,rampbin!$B$4:$G$1697,6,FALSE))</f>
        <v>2</v>
      </c>
      <c r="Q1081" s="4" t="str">
        <f>IF(ISNA(VLOOKUP(B1081,rampbin!$B$4:$G$1697,5,FALSE)),"MOVES",VLOOKUP(B1081,rampbin!$B$4:$G$1697,5,FALSE))</f>
        <v>MOVES</v>
      </c>
      <c r="R1081" s="4" t="s">
        <v>1877</v>
      </c>
      <c r="S1081" s="6" t="s">
        <v>2036</v>
      </c>
      <c r="T1081" s="4">
        <f>VLOOKUP(B1081,meanLDage!$B$3:$E$3145,4,FALSE)</f>
        <v>3</v>
      </c>
      <c r="U1081" s="32">
        <f>VLOOKUP(B1081,meanLDage!$B$3:$E$3145,2,FALSE)</f>
        <v>10.633757900530293</v>
      </c>
      <c r="V1081" s="4" t="str">
        <f t="shared" si="113"/>
        <v>22_L_100001000_0_3_2</v>
      </c>
      <c r="W1081" s="4">
        <v>22017</v>
      </c>
      <c r="X1081" s="6"/>
      <c r="Y1081" s="8">
        <f t="shared" si="114"/>
        <v>22017</v>
      </c>
      <c r="Z1081" s="6" t="b">
        <f t="shared" si="112"/>
        <v>1</v>
      </c>
      <c r="AA1081" s="6">
        <f t="shared" si="115"/>
        <v>22017</v>
      </c>
      <c r="AB1081" s="4">
        <f t="shared" si="116"/>
        <v>3</v>
      </c>
      <c r="AC1081" s="32">
        <f t="shared" si="117"/>
        <v>10.633757900530293</v>
      </c>
      <c r="AD1081" s="4">
        <f>VLOOKUP($B1081,meanLDage!$Z$3:$AC$3145,4,FALSE)</f>
        <v>3</v>
      </c>
      <c r="AE1081" s="32">
        <f>VLOOKUP($B1081,meanLDage!$Z$3:$AC$3145,2,FALSE)</f>
        <v>10.093683827552072</v>
      </c>
      <c r="AF1081" s="6">
        <f>VLOOKUP(V1081,'2017 rep county selection'!$A$1:$C$281,3,FALSE)</f>
        <v>22017</v>
      </c>
      <c r="AH1081" s="9">
        <f t="shared" si="118"/>
        <v>22017</v>
      </c>
    </row>
    <row r="1082" spans="1:34" ht="15.75" customHeight="1" x14ac:dyDescent="0.3">
      <c r="A1082" s="4">
        <v>22</v>
      </c>
      <c r="B1082" s="4">
        <v>22003</v>
      </c>
      <c r="C1082" s="6" t="s">
        <v>2270</v>
      </c>
      <c r="D1082" s="6" t="s">
        <v>723</v>
      </c>
      <c r="E1082" s="4">
        <v>22017</v>
      </c>
      <c r="F1082" s="4">
        <v>22017</v>
      </c>
      <c r="G1082" s="4">
        <v>22017</v>
      </c>
      <c r="H1082" s="37">
        <v>320350196</v>
      </c>
      <c r="I1082" s="37">
        <v>258441509.480869</v>
      </c>
      <c r="J1082" s="37">
        <v>248894577.43954101</v>
      </c>
      <c r="K1082" s="4" t="str">
        <f>VLOOKUP(B1082,altitude!$B$3:$E$3232,4)</f>
        <v>L</v>
      </c>
      <c r="L1082" s="4">
        <f>VLOOKUP(B1082,fuelregion!$C$5:$D$3233,2,FALSE)</f>
        <v>100001000</v>
      </c>
      <c r="M1082" s="4">
        <f>VLOOKUP(B1082,fuelregion!$H$5:$I$3113,2,FALSE)</f>
        <v>100001000</v>
      </c>
      <c r="N1082" s="4">
        <f>VLOOKUP(B1082,imbin!$B$4:$D$3233,2,FALSE)</f>
        <v>0</v>
      </c>
      <c r="O1082" s="4" t="str">
        <f>VLOOKUP(B1082,imbin!$B$4:$D$3233,3,FALSE)</f>
        <v>MOVES</v>
      </c>
      <c r="P1082" s="4">
        <f>IF(ISNA(VLOOKUP(B1082,rampbin!$B$4:$G$1697,6,FALSE)),2,VLOOKUP(B1082,rampbin!$B$4:$G$1697,6,FALSE))</f>
        <v>2</v>
      </c>
      <c r="Q1082" s="4" t="str">
        <f>IF(ISNA(VLOOKUP(B1082,rampbin!$B$4:$G$1697,5,FALSE)),"MOVES",VLOOKUP(B1082,rampbin!$B$4:$G$1697,5,FALSE))</f>
        <v>MOVES</v>
      </c>
      <c r="R1082" s="4" t="s">
        <v>1880</v>
      </c>
      <c r="S1082" s="6" t="s">
        <v>1851</v>
      </c>
      <c r="T1082" s="4">
        <f>VLOOKUP(B1082,meanLDage!$B$3:$E$3145,4,FALSE)</f>
        <v>4</v>
      </c>
      <c r="U1082" s="32">
        <f>VLOOKUP(B1082,meanLDage!$B$3:$E$3145,2,FALSE)</f>
        <v>11.242531964240492</v>
      </c>
      <c r="V1082" s="4" t="str">
        <f t="shared" si="113"/>
        <v>22_L_100001000_0_3_2</v>
      </c>
      <c r="W1082" s="4">
        <v>22097</v>
      </c>
      <c r="X1082" s="6"/>
      <c r="Y1082" s="8">
        <f t="shared" si="114"/>
        <v>22097</v>
      </c>
      <c r="Z1082" s="6" t="b">
        <f t="shared" si="112"/>
        <v>0</v>
      </c>
      <c r="AA1082" s="6">
        <f t="shared" si="115"/>
        <v>22017</v>
      </c>
      <c r="AB1082" s="4">
        <f t="shared" si="116"/>
        <v>4</v>
      </c>
      <c r="AC1082" s="32">
        <f t="shared" si="117"/>
        <v>11.242531964240492</v>
      </c>
      <c r="AD1082" s="4">
        <f>VLOOKUP($B1082,meanLDage!$Z$3:$AC$3145,4,FALSE)</f>
        <v>3</v>
      </c>
      <c r="AE1082" s="32">
        <f>VLOOKUP($B1082,meanLDage!$Z$3:$AC$3145,2,FALSE)</f>
        <v>10.735955346319885</v>
      </c>
      <c r="AF1082" s="6">
        <f>VLOOKUP(V1082,'2017 rep county selection'!$A$1:$C$281,3,FALSE)</f>
        <v>22017</v>
      </c>
      <c r="AH1082" s="9">
        <f t="shared" si="118"/>
        <v>22017</v>
      </c>
    </row>
    <row r="1083" spans="1:34" ht="15.75" customHeight="1" x14ac:dyDescent="0.3">
      <c r="A1083" s="4">
        <v>22</v>
      </c>
      <c r="B1083" s="4">
        <v>22005</v>
      </c>
      <c r="C1083" s="6" t="s">
        <v>2270</v>
      </c>
      <c r="D1083" s="6" t="s">
        <v>724</v>
      </c>
      <c r="E1083" s="4">
        <v>22051</v>
      </c>
      <c r="F1083" s="4">
        <v>22051</v>
      </c>
      <c r="G1083" s="4">
        <v>22051</v>
      </c>
      <c r="H1083" s="37">
        <v>1179372181</v>
      </c>
      <c r="I1083" s="37">
        <v>1249808874.6855199</v>
      </c>
      <c r="J1083" s="37">
        <v>1297657895.87939</v>
      </c>
      <c r="K1083" s="4" t="str">
        <f>VLOOKUP(B1083,altitude!$B$3:$E$3232,4)</f>
        <v>L</v>
      </c>
      <c r="L1083" s="4">
        <f>VLOOKUP(B1083,fuelregion!$C$5:$D$3233,2,FALSE)</f>
        <v>178001000</v>
      </c>
      <c r="M1083" s="4">
        <f>VLOOKUP(B1083,fuelregion!$H$5:$I$3113,2,FALSE)</f>
        <v>178001000</v>
      </c>
      <c r="N1083" s="4">
        <f>VLOOKUP(B1083,imbin!$B$4:$D$3233,2,FALSE)</f>
        <v>0</v>
      </c>
      <c r="O1083" s="4" t="str">
        <f>VLOOKUP(B1083,imbin!$B$4:$D$3233,3,FALSE)</f>
        <v>MOVES</v>
      </c>
      <c r="P1083" s="4">
        <f>IF(ISNA(VLOOKUP(B1083,rampbin!$B$4:$G$1697,6,FALSE)),2,VLOOKUP(B1083,rampbin!$B$4:$G$1697,6,FALSE))</f>
        <v>2</v>
      </c>
      <c r="Q1083" s="4" t="str">
        <f>IF(ISNA(VLOOKUP(B1083,rampbin!$B$4:$G$1697,5,FALSE)),"MOVES",VLOOKUP(B1083,rampbin!$B$4:$G$1697,5,FALSE))</f>
        <v>MOVES</v>
      </c>
      <c r="R1083" s="4" t="s">
        <v>1877</v>
      </c>
      <c r="S1083" s="6" t="s">
        <v>2037</v>
      </c>
      <c r="T1083" s="4">
        <f>VLOOKUP(B1083,meanLDage!$B$3:$E$3145,4,FALSE)</f>
        <v>2</v>
      </c>
      <c r="U1083" s="32">
        <f>VLOOKUP(B1083,meanLDage!$B$3:$E$3145,2,FALSE)</f>
        <v>8.7062097159753602</v>
      </c>
      <c r="V1083" s="4" t="str">
        <f t="shared" si="113"/>
        <v>22_L_178001000_0_2_2</v>
      </c>
      <c r="W1083" s="4">
        <v>22055</v>
      </c>
      <c r="X1083" s="6"/>
      <c r="Y1083" s="8">
        <f t="shared" si="114"/>
        <v>22055</v>
      </c>
      <c r="Z1083" s="6" t="b">
        <f t="shared" si="112"/>
        <v>0</v>
      </c>
      <c r="AA1083" s="6">
        <f t="shared" si="115"/>
        <v>22051</v>
      </c>
      <c r="AB1083" s="4">
        <f t="shared" si="116"/>
        <v>2</v>
      </c>
      <c r="AC1083" s="32">
        <f t="shared" si="117"/>
        <v>8.7062097159753602</v>
      </c>
      <c r="AD1083" s="4">
        <f>VLOOKUP($B1083,meanLDage!$Z$3:$AC$3145,4,FALSE)</f>
        <v>2</v>
      </c>
      <c r="AE1083" s="32">
        <f>VLOOKUP($B1083,meanLDage!$Z$3:$AC$3145,2,FALSE)</f>
        <v>8.2514244957935485</v>
      </c>
      <c r="AF1083" s="6">
        <f>VLOOKUP(V1083,'2017 rep county selection'!$A$1:$C$281,3,FALSE)</f>
        <v>22051</v>
      </c>
      <c r="AH1083" s="9">
        <f t="shared" si="118"/>
        <v>22051</v>
      </c>
    </row>
    <row r="1084" spans="1:34" ht="15.75" customHeight="1" x14ac:dyDescent="0.3">
      <c r="A1084" s="4">
        <v>22</v>
      </c>
      <c r="B1084" s="4">
        <v>22007</v>
      </c>
      <c r="C1084" s="6" t="s">
        <v>2270</v>
      </c>
      <c r="D1084" s="6" t="s">
        <v>725</v>
      </c>
      <c r="E1084" s="4">
        <v>22017</v>
      </c>
      <c r="F1084" s="4">
        <v>22017</v>
      </c>
      <c r="G1084" s="4">
        <v>22017</v>
      </c>
      <c r="H1084" s="37">
        <v>270218292</v>
      </c>
      <c r="I1084" s="37">
        <v>255369229.258643</v>
      </c>
      <c r="J1084" s="37">
        <v>255707455.179346</v>
      </c>
      <c r="K1084" s="4" t="str">
        <f>VLOOKUP(B1084,altitude!$B$3:$E$3232,4)</f>
        <v>L</v>
      </c>
      <c r="L1084" s="4">
        <f>VLOOKUP(B1084,fuelregion!$C$5:$D$3233,2,FALSE)</f>
        <v>100001000</v>
      </c>
      <c r="M1084" s="4">
        <f>VLOOKUP(B1084,fuelregion!$H$5:$I$3113,2,FALSE)</f>
        <v>100001000</v>
      </c>
      <c r="N1084" s="4">
        <f>VLOOKUP(B1084,imbin!$B$4:$D$3233,2,FALSE)</f>
        <v>0</v>
      </c>
      <c r="O1084" s="4" t="str">
        <f>VLOOKUP(B1084,imbin!$B$4:$D$3233,3,FALSE)</f>
        <v>MOVES</v>
      </c>
      <c r="P1084" s="4">
        <f>IF(ISNA(VLOOKUP(B1084,rampbin!$B$4:$G$1697,6,FALSE)),2,VLOOKUP(B1084,rampbin!$B$4:$G$1697,6,FALSE))</f>
        <v>2</v>
      </c>
      <c r="Q1084" s="4" t="str">
        <f>IF(ISNA(VLOOKUP(B1084,rampbin!$B$4:$G$1697,5,FALSE)),"MOVES",VLOOKUP(B1084,rampbin!$B$4:$G$1697,5,FALSE))</f>
        <v>MOVES</v>
      </c>
      <c r="R1084" s="4" t="s">
        <v>1880</v>
      </c>
      <c r="S1084" s="6" t="s">
        <v>1851</v>
      </c>
      <c r="T1084" s="4">
        <f>VLOOKUP(B1084,meanLDage!$B$3:$E$3145,4,FALSE)</f>
        <v>3</v>
      </c>
      <c r="U1084" s="32">
        <f>VLOOKUP(B1084,meanLDage!$B$3:$E$3145,2,FALSE)</f>
        <v>10.427127717412027</v>
      </c>
      <c r="V1084" s="4" t="str">
        <f t="shared" si="113"/>
        <v>22_L_100001000_0_3_2</v>
      </c>
      <c r="W1084" s="4">
        <v>22017</v>
      </c>
      <c r="X1084" s="6"/>
      <c r="Y1084" s="8">
        <f t="shared" si="114"/>
        <v>22017</v>
      </c>
      <c r="Z1084" s="6" t="b">
        <f t="shared" si="112"/>
        <v>1</v>
      </c>
      <c r="AA1084" s="6">
        <f t="shared" si="115"/>
        <v>22017</v>
      </c>
      <c r="AB1084" s="4">
        <f t="shared" si="116"/>
        <v>3</v>
      </c>
      <c r="AC1084" s="32">
        <f t="shared" si="117"/>
        <v>10.427127717412027</v>
      </c>
      <c r="AD1084" s="4">
        <f>VLOOKUP($B1084,meanLDage!$Z$3:$AC$3145,4,FALSE)</f>
        <v>3</v>
      </c>
      <c r="AE1084" s="32">
        <f>VLOOKUP($B1084,meanLDage!$Z$3:$AC$3145,2,FALSE)</f>
        <v>9.9263605353818818</v>
      </c>
      <c r="AF1084" s="6">
        <f>VLOOKUP(V1084,'2017 rep county selection'!$A$1:$C$281,3,FALSE)</f>
        <v>22017</v>
      </c>
      <c r="AH1084" s="9">
        <f t="shared" si="118"/>
        <v>22017</v>
      </c>
    </row>
    <row r="1085" spans="1:34" ht="15.75" customHeight="1" x14ac:dyDescent="0.3">
      <c r="A1085" s="4">
        <v>22</v>
      </c>
      <c r="B1085" s="4">
        <v>22009</v>
      </c>
      <c r="C1085" s="6" t="s">
        <v>2270</v>
      </c>
      <c r="D1085" s="6" t="s">
        <v>726</v>
      </c>
      <c r="E1085" s="4">
        <v>22017</v>
      </c>
      <c r="F1085" s="4">
        <v>22017</v>
      </c>
      <c r="G1085" s="4">
        <v>22017</v>
      </c>
      <c r="H1085" s="37">
        <v>446237659</v>
      </c>
      <c r="I1085" s="37">
        <v>336707738.67409003</v>
      </c>
      <c r="J1085" s="37">
        <v>328680379.94581503</v>
      </c>
      <c r="K1085" s="4" t="str">
        <f>VLOOKUP(B1085,altitude!$B$3:$E$3232,4)</f>
        <v>L</v>
      </c>
      <c r="L1085" s="4">
        <f>VLOOKUP(B1085,fuelregion!$C$5:$D$3233,2,FALSE)</f>
        <v>100001000</v>
      </c>
      <c r="M1085" s="4">
        <f>VLOOKUP(B1085,fuelregion!$H$5:$I$3113,2,FALSE)</f>
        <v>100001000</v>
      </c>
      <c r="N1085" s="4">
        <f>VLOOKUP(B1085,imbin!$B$4:$D$3233,2,FALSE)</f>
        <v>0</v>
      </c>
      <c r="O1085" s="4" t="str">
        <f>VLOOKUP(B1085,imbin!$B$4:$D$3233,3,FALSE)</f>
        <v>MOVES</v>
      </c>
      <c r="P1085" s="4">
        <f>IF(ISNA(VLOOKUP(B1085,rampbin!$B$4:$G$1697,6,FALSE)),2,VLOOKUP(B1085,rampbin!$B$4:$G$1697,6,FALSE))</f>
        <v>2</v>
      </c>
      <c r="Q1085" s="4" t="str">
        <f>IF(ISNA(VLOOKUP(B1085,rampbin!$B$4:$G$1697,5,FALSE)),"MOVES",VLOOKUP(B1085,rampbin!$B$4:$G$1697,5,FALSE))</f>
        <v>MOVES</v>
      </c>
      <c r="R1085" s="4" t="s">
        <v>1880</v>
      </c>
      <c r="S1085" s="6" t="s">
        <v>1851</v>
      </c>
      <c r="T1085" s="4">
        <f>VLOOKUP(B1085,meanLDage!$B$3:$E$3145,4,FALSE)</f>
        <v>4</v>
      </c>
      <c r="U1085" s="32">
        <f>VLOOKUP(B1085,meanLDage!$B$3:$E$3145,2,FALSE)</f>
        <v>11.216280974444938</v>
      </c>
      <c r="V1085" s="4" t="str">
        <f t="shared" si="113"/>
        <v>22_L_100001000_0_3_2</v>
      </c>
      <c r="W1085" s="4">
        <v>22097</v>
      </c>
      <c r="X1085" s="6"/>
      <c r="Y1085" s="8">
        <f t="shared" si="114"/>
        <v>22097</v>
      </c>
      <c r="Z1085" s="6" t="b">
        <f t="shared" si="112"/>
        <v>0</v>
      </c>
      <c r="AA1085" s="6">
        <f t="shared" si="115"/>
        <v>22017</v>
      </c>
      <c r="AB1085" s="4">
        <f t="shared" si="116"/>
        <v>4</v>
      </c>
      <c r="AC1085" s="32">
        <f t="shared" si="117"/>
        <v>11.216280974444938</v>
      </c>
      <c r="AD1085" s="4">
        <f>VLOOKUP($B1085,meanLDage!$Z$3:$AC$3145,4,FALSE)</f>
        <v>3</v>
      </c>
      <c r="AE1085" s="32">
        <f>VLOOKUP($B1085,meanLDage!$Z$3:$AC$3145,2,FALSE)</f>
        <v>10.662271213518366</v>
      </c>
      <c r="AF1085" s="6">
        <f>VLOOKUP(V1085,'2017 rep county selection'!$A$1:$C$281,3,FALSE)</f>
        <v>22017</v>
      </c>
      <c r="AH1085" s="9">
        <f t="shared" si="118"/>
        <v>22017</v>
      </c>
    </row>
    <row r="1086" spans="1:34" ht="15.75" customHeight="1" x14ac:dyDescent="0.3">
      <c r="A1086" s="4">
        <v>22</v>
      </c>
      <c r="B1086" s="4">
        <v>22011</v>
      </c>
      <c r="C1086" s="6" t="s">
        <v>2270</v>
      </c>
      <c r="D1086" s="6" t="s">
        <v>727</v>
      </c>
      <c r="E1086" s="4">
        <v>22019</v>
      </c>
      <c r="F1086" s="4">
        <v>22019</v>
      </c>
      <c r="G1086" s="4">
        <v>22019</v>
      </c>
      <c r="H1086" s="37">
        <v>433435375</v>
      </c>
      <c r="I1086" s="37">
        <v>362852388.28912401</v>
      </c>
      <c r="J1086" s="37">
        <v>354901776.57243401</v>
      </c>
      <c r="K1086" s="4" t="str">
        <f>VLOOKUP(B1086,altitude!$B$3:$E$3232,4)</f>
        <v>L</v>
      </c>
      <c r="L1086" s="4">
        <f>VLOOKUP(B1086,fuelregion!$C$5:$D$3233,2,FALSE)</f>
        <v>178001000</v>
      </c>
      <c r="M1086" s="4">
        <f>VLOOKUP(B1086,fuelregion!$H$5:$I$3113,2,FALSE)</f>
        <v>178001000</v>
      </c>
      <c r="N1086" s="4">
        <f>VLOOKUP(B1086,imbin!$B$4:$D$3233,2,FALSE)</f>
        <v>0</v>
      </c>
      <c r="O1086" s="4" t="str">
        <f>VLOOKUP(B1086,imbin!$B$4:$D$3233,3,FALSE)</f>
        <v>MOVES</v>
      </c>
      <c r="P1086" s="4">
        <f>IF(ISNA(VLOOKUP(B1086,rampbin!$B$4:$G$1697,6,FALSE)),2,VLOOKUP(B1086,rampbin!$B$4:$G$1697,6,FALSE))</f>
        <v>2</v>
      </c>
      <c r="Q1086" s="4" t="str">
        <f>IF(ISNA(VLOOKUP(B1086,rampbin!$B$4:$G$1697,5,FALSE)),"MOVES",VLOOKUP(B1086,rampbin!$B$4:$G$1697,5,FALSE))</f>
        <v>MOVES</v>
      </c>
      <c r="R1086" s="4" t="s">
        <v>1880</v>
      </c>
      <c r="S1086" s="6" t="s">
        <v>1851</v>
      </c>
      <c r="T1086" s="4">
        <f>VLOOKUP(B1086,meanLDage!$B$3:$E$3145,4,FALSE)</f>
        <v>4</v>
      </c>
      <c r="U1086" s="32">
        <f>VLOOKUP(B1086,meanLDage!$B$3:$E$3145,2,FALSE)</f>
        <v>11.028080432190244</v>
      </c>
      <c r="V1086" s="4" t="str">
        <f t="shared" si="113"/>
        <v>22_L_178001000_0_3_2</v>
      </c>
      <c r="W1086" s="4">
        <v>22011</v>
      </c>
      <c r="X1086" s="6"/>
      <c r="Y1086" s="8">
        <f t="shared" si="114"/>
        <v>22011</v>
      </c>
      <c r="Z1086" s="6" t="b">
        <f t="shared" si="112"/>
        <v>0</v>
      </c>
      <c r="AA1086" s="6">
        <f t="shared" si="115"/>
        <v>22019</v>
      </c>
      <c r="AB1086" s="4">
        <f t="shared" si="116"/>
        <v>4</v>
      </c>
      <c r="AC1086" s="32">
        <f t="shared" si="117"/>
        <v>11.028080432190244</v>
      </c>
      <c r="AD1086" s="4">
        <f>VLOOKUP($B1086,meanLDage!$Z$3:$AC$3145,4,FALSE)</f>
        <v>3</v>
      </c>
      <c r="AE1086" s="32">
        <f>VLOOKUP($B1086,meanLDage!$Z$3:$AC$3145,2,FALSE)</f>
        <v>10.497239954232747</v>
      </c>
      <c r="AF1086" s="6">
        <f>VLOOKUP(V1086,'2017 rep county selection'!$A$1:$C$281,3,FALSE)</f>
        <v>22071</v>
      </c>
      <c r="AH1086" s="9">
        <f t="shared" si="118"/>
        <v>22071</v>
      </c>
    </row>
    <row r="1087" spans="1:34" ht="15.75" customHeight="1" x14ac:dyDescent="0.3">
      <c r="A1087" s="4">
        <v>22</v>
      </c>
      <c r="B1087" s="4">
        <v>22013</v>
      </c>
      <c r="C1087" s="6" t="s">
        <v>2270</v>
      </c>
      <c r="D1087" s="6" t="s">
        <v>728</v>
      </c>
      <c r="E1087" s="4">
        <v>22017</v>
      </c>
      <c r="F1087" s="4">
        <v>22017</v>
      </c>
      <c r="G1087" s="4">
        <v>22017</v>
      </c>
      <c r="H1087" s="37">
        <v>359524628</v>
      </c>
      <c r="I1087" s="37">
        <v>320991524.98578203</v>
      </c>
      <c r="J1087" s="37">
        <v>304009164.68979597</v>
      </c>
      <c r="K1087" s="4" t="str">
        <f>VLOOKUP(B1087,altitude!$B$3:$E$3232,4)</f>
        <v>L</v>
      </c>
      <c r="L1087" s="4">
        <f>VLOOKUP(B1087,fuelregion!$C$5:$D$3233,2,FALSE)</f>
        <v>100001000</v>
      </c>
      <c r="M1087" s="4">
        <f>VLOOKUP(B1087,fuelregion!$H$5:$I$3113,2,FALSE)</f>
        <v>100001000</v>
      </c>
      <c r="N1087" s="4">
        <f>VLOOKUP(B1087,imbin!$B$4:$D$3233,2,FALSE)</f>
        <v>0</v>
      </c>
      <c r="O1087" s="4" t="str">
        <f>VLOOKUP(B1087,imbin!$B$4:$D$3233,3,FALSE)</f>
        <v>MOVES</v>
      </c>
      <c r="P1087" s="4">
        <f>IF(ISNA(VLOOKUP(B1087,rampbin!$B$4:$G$1697,6,FALSE)),2,VLOOKUP(B1087,rampbin!$B$4:$G$1697,6,FALSE))</f>
        <v>2</v>
      </c>
      <c r="Q1087" s="4" t="str">
        <f>IF(ISNA(VLOOKUP(B1087,rampbin!$B$4:$G$1697,5,FALSE)),"MOVES",VLOOKUP(B1087,rampbin!$B$4:$G$1697,5,FALSE))</f>
        <v>MOVES</v>
      </c>
      <c r="R1087" s="4" t="s">
        <v>1880</v>
      </c>
      <c r="S1087" s="6" t="s">
        <v>1851</v>
      </c>
      <c r="T1087" s="4">
        <f>VLOOKUP(B1087,meanLDage!$B$3:$E$3145,4,FALSE)</f>
        <v>4</v>
      </c>
      <c r="U1087" s="32">
        <f>VLOOKUP(B1087,meanLDage!$B$3:$E$3145,2,FALSE)</f>
        <v>12.358311998869391</v>
      </c>
      <c r="V1087" s="4" t="str">
        <f t="shared" si="113"/>
        <v>22_L_100001000_0_4_2</v>
      </c>
      <c r="W1087" s="4">
        <v>22097</v>
      </c>
      <c r="X1087" s="6"/>
      <c r="Y1087" s="8">
        <f t="shared" si="114"/>
        <v>22097</v>
      </c>
      <c r="Z1087" s="6" t="b">
        <f t="shared" si="112"/>
        <v>0</v>
      </c>
      <c r="AA1087" s="6">
        <f t="shared" si="115"/>
        <v>22017</v>
      </c>
      <c r="AB1087" s="4">
        <f t="shared" si="116"/>
        <v>4</v>
      </c>
      <c r="AC1087" s="32">
        <f t="shared" si="117"/>
        <v>12.358311998869391</v>
      </c>
      <c r="AD1087" s="4">
        <f>VLOOKUP($B1087,meanLDage!$Z$3:$AC$3145,4,FALSE)</f>
        <v>4</v>
      </c>
      <c r="AE1087" s="32">
        <f>VLOOKUP($B1087,meanLDage!$Z$3:$AC$3145,2,FALSE)</f>
        <v>11.697636892192657</v>
      </c>
      <c r="AF1087" s="6">
        <f>VLOOKUP(V1087,'2017 rep county selection'!$A$1:$C$281,3,FALSE)</f>
        <v>22119</v>
      </c>
      <c r="AH1087" s="9">
        <f t="shared" si="118"/>
        <v>22119</v>
      </c>
    </row>
    <row r="1088" spans="1:34" ht="15.75" customHeight="1" x14ac:dyDescent="0.3">
      <c r="A1088" s="4">
        <v>22</v>
      </c>
      <c r="B1088" s="4">
        <v>22015</v>
      </c>
      <c r="C1088" s="6" t="s">
        <v>2270</v>
      </c>
      <c r="D1088" s="6" t="s">
        <v>729</v>
      </c>
      <c r="E1088" s="4">
        <v>22103</v>
      </c>
      <c r="F1088" s="4">
        <v>22103</v>
      </c>
      <c r="G1088" s="4">
        <v>22103</v>
      </c>
      <c r="H1088" s="37">
        <v>1207318790</v>
      </c>
      <c r="I1088" s="37">
        <v>1256088286.43858</v>
      </c>
      <c r="J1088" s="37">
        <v>1305329577.5120599</v>
      </c>
      <c r="K1088" s="4" t="str">
        <f>VLOOKUP(B1088,altitude!$B$3:$E$3232,4)</f>
        <v>L</v>
      </c>
      <c r="L1088" s="4">
        <f>VLOOKUP(B1088,fuelregion!$C$5:$D$3233,2,FALSE)</f>
        <v>100001000</v>
      </c>
      <c r="M1088" s="4">
        <f>VLOOKUP(B1088,fuelregion!$H$5:$I$3113,2,FALSE)</f>
        <v>100001000</v>
      </c>
      <c r="N1088" s="4">
        <f>VLOOKUP(B1088,imbin!$B$4:$D$3233,2,FALSE)</f>
        <v>0</v>
      </c>
      <c r="O1088" s="4" t="str">
        <f>VLOOKUP(B1088,imbin!$B$4:$D$3233,3,FALSE)</f>
        <v>MOVES</v>
      </c>
      <c r="P1088" s="4">
        <f>IF(ISNA(VLOOKUP(B1088,rampbin!$B$4:$G$1697,6,FALSE)),2,VLOOKUP(B1088,rampbin!$B$4:$G$1697,6,FALSE))</f>
        <v>2</v>
      </c>
      <c r="Q1088" s="4" t="str">
        <f>IF(ISNA(VLOOKUP(B1088,rampbin!$B$4:$G$1697,5,FALSE)),"MOVES",VLOOKUP(B1088,rampbin!$B$4:$G$1697,5,FALSE))</f>
        <v>MOVES</v>
      </c>
      <c r="R1088" s="4" t="s">
        <v>1877</v>
      </c>
      <c r="S1088" s="6" t="s">
        <v>2038</v>
      </c>
      <c r="T1088" s="4">
        <f>VLOOKUP(B1088,meanLDage!$B$3:$E$3145,4,FALSE)</f>
        <v>3</v>
      </c>
      <c r="U1088" s="32">
        <f>VLOOKUP(B1088,meanLDage!$B$3:$E$3145,2,FALSE)</f>
        <v>9.5886395637405322</v>
      </c>
      <c r="V1088" s="4" t="str">
        <f t="shared" si="113"/>
        <v>22_L_100001000_0_3_2</v>
      </c>
      <c r="W1088" s="4">
        <v>22017</v>
      </c>
      <c r="X1088" s="6"/>
      <c r="Y1088" s="8">
        <f t="shared" si="114"/>
        <v>22017</v>
      </c>
      <c r="Z1088" s="6" t="b">
        <f t="shared" si="112"/>
        <v>0</v>
      </c>
      <c r="AA1088" s="6">
        <f t="shared" si="115"/>
        <v>22103</v>
      </c>
      <c r="AB1088" s="4">
        <f t="shared" si="116"/>
        <v>3</v>
      </c>
      <c r="AC1088" s="32">
        <f t="shared" si="117"/>
        <v>9.5886395637405322</v>
      </c>
      <c r="AD1088" s="4">
        <f>VLOOKUP($B1088,meanLDage!$Z$3:$AC$3145,4,FALSE)</f>
        <v>3</v>
      </c>
      <c r="AE1088" s="32">
        <f>VLOOKUP($B1088,meanLDage!$Z$3:$AC$3145,2,FALSE)</f>
        <v>9.0966242592924154</v>
      </c>
      <c r="AF1088" s="6">
        <f>VLOOKUP(V1088,'2017 rep county selection'!$A$1:$C$281,3,FALSE)</f>
        <v>22017</v>
      </c>
      <c r="AH1088" s="9">
        <f t="shared" si="118"/>
        <v>22017</v>
      </c>
    </row>
    <row r="1089" spans="1:34" ht="15.75" customHeight="1" x14ac:dyDescent="0.3">
      <c r="A1089" s="4">
        <v>22</v>
      </c>
      <c r="B1089" s="4">
        <v>22017</v>
      </c>
      <c r="C1089" s="6" t="s">
        <v>2270</v>
      </c>
      <c r="D1089" s="6" t="s">
        <v>730</v>
      </c>
      <c r="E1089" s="4">
        <v>22017</v>
      </c>
      <c r="F1089" s="4">
        <v>22017</v>
      </c>
      <c r="G1089" s="4">
        <v>22017</v>
      </c>
      <c r="H1089" s="37">
        <v>2638249279</v>
      </c>
      <c r="I1089" s="37">
        <v>2827306950.7258701</v>
      </c>
      <c r="J1089" s="37">
        <v>2958196546.3108802</v>
      </c>
      <c r="K1089" s="4" t="str">
        <f>VLOOKUP(B1089,altitude!$B$3:$E$3232,4)</f>
        <v>L</v>
      </c>
      <c r="L1089" s="4">
        <f>VLOOKUP(B1089,fuelregion!$C$5:$D$3233,2,FALSE)</f>
        <v>100001000</v>
      </c>
      <c r="M1089" s="4">
        <f>VLOOKUP(B1089,fuelregion!$H$5:$I$3113,2,FALSE)</f>
        <v>100001000</v>
      </c>
      <c r="N1089" s="4">
        <f>VLOOKUP(B1089,imbin!$B$4:$D$3233,2,FALSE)</f>
        <v>0</v>
      </c>
      <c r="O1089" s="4" t="str">
        <f>VLOOKUP(B1089,imbin!$B$4:$D$3233,3,FALSE)</f>
        <v>MOVES</v>
      </c>
      <c r="P1089" s="4">
        <f>IF(ISNA(VLOOKUP(B1089,rampbin!$B$4:$G$1697,6,FALSE)),2,VLOOKUP(B1089,rampbin!$B$4:$G$1697,6,FALSE))</f>
        <v>2</v>
      </c>
      <c r="Q1089" s="4" t="str">
        <f>IF(ISNA(VLOOKUP(B1089,rampbin!$B$4:$G$1697,5,FALSE)),"MOVES",VLOOKUP(B1089,rampbin!$B$4:$G$1697,5,FALSE))</f>
        <v>MOVES</v>
      </c>
      <c r="R1089" s="4" t="s">
        <v>1877</v>
      </c>
      <c r="S1089" s="6" t="s">
        <v>2038</v>
      </c>
      <c r="T1089" s="4">
        <f>VLOOKUP(B1089,meanLDage!$B$3:$E$3145,4,FALSE)</f>
        <v>3</v>
      </c>
      <c r="U1089" s="32">
        <f>VLOOKUP(B1089,meanLDage!$B$3:$E$3145,2,FALSE)</f>
        <v>10.852931543088474</v>
      </c>
      <c r="V1089" s="4" t="str">
        <f t="shared" si="113"/>
        <v>22_L_100001000_0_3_2</v>
      </c>
      <c r="W1089" s="4">
        <v>22017</v>
      </c>
      <c r="X1089" s="6"/>
      <c r="Y1089" s="8">
        <f t="shared" si="114"/>
        <v>22017</v>
      </c>
      <c r="Z1089" s="6" t="b">
        <f t="shared" si="112"/>
        <v>1</v>
      </c>
      <c r="AA1089" s="6">
        <f t="shared" si="115"/>
        <v>22017</v>
      </c>
      <c r="AB1089" s="4">
        <f t="shared" si="116"/>
        <v>3</v>
      </c>
      <c r="AC1089" s="32">
        <f t="shared" si="117"/>
        <v>10.852931543088474</v>
      </c>
      <c r="AD1089" s="4">
        <f>VLOOKUP($B1089,meanLDage!$Z$3:$AC$3145,4,FALSE)</f>
        <v>3</v>
      </c>
      <c r="AE1089" s="32">
        <f>VLOOKUP($B1089,meanLDage!$Z$3:$AC$3145,2,FALSE)</f>
        <v>10.243790263411654</v>
      </c>
      <c r="AF1089" s="6">
        <f>VLOOKUP(V1089,'2017 rep county selection'!$A$1:$C$281,3,FALSE)</f>
        <v>22017</v>
      </c>
      <c r="AH1089" s="9">
        <f t="shared" si="118"/>
        <v>22017</v>
      </c>
    </row>
    <row r="1090" spans="1:34" ht="15.75" customHeight="1" x14ac:dyDescent="0.3">
      <c r="A1090" s="4">
        <v>22</v>
      </c>
      <c r="B1090" s="4">
        <v>22019</v>
      </c>
      <c r="C1090" s="6" t="s">
        <v>2270</v>
      </c>
      <c r="D1090" s="6" t="s">
        <v>731</v>
      </c>
      <c r="E1090" s="4">
        <v>22019</v>
      </c>
      <c r="F1090" s="4">
        <v>22019</v>
      </c>
      <c r="G1090" s="4">
        <v>22019</v>
      </c>
      <c r="H1090" s="37">
        <v>2098295630</v>
      </c>
      <c r="I1090" s="37">
        <v>2279570471.2027102</v>
      </c>
      <c r="J1090" s="37">
        <v>2340176589.9217901</v>
      </c>
      <c r="K1090" s="4" t="str">
        <f>VLOOKUP(B1090,altitude!$B$3:$E$3232,4)</f>
        <v>L</v>
      </c>
      <c r="L1090" s="4">
        <f>VLOOKUP(B1090,fuelregion!$C$5:$D$3233,2,FALSE)</f>
        <v>178001000</v>
      </c>
      <c r="M1090" s="4">
        <f>VLOOKUP(B1090,fuelregion!$H$5:$I$3113,2,FALSE)</f>
        <v>178001000</v>
      </c>
      <c r="N1090" s="4">
        <f>VLOOKUP(B1090,imbin!$B$4:$D$3233,2,FALSE)</f>
        <v>0</v>
      </c>
      <c r="O1090" s="4" t="str">
        <f>VLOOKUP(B1090,imbin!$B$4:$D$3233,3,FALSE)</f>
        <v>MOVES</v>
      </c>
      <c r="P1090" s="4">
        <f>IF(ISNA(VLOOKUP(B1090,rampbin!$B$4:$G$1697,6,FALSE)),2,VLOOKUP(B1090,rampbin!$B$4:$G$1697,6,FALSE))</f>
        <v>2</v>
      </c>
      <c r="Q1090" s="4" t="str">
        <f>IF(ISNA(VLOOKUP(B1090,rampbin!$B$4:$G$1697,5,FALSE)),"MOVES",VLOOKUP(B1090,rampbin!$B$4:$G$1697,5,FALSE))</f>
        <v>MOVES</v>
      </c>
      <c r="R1090" s="4" t="s">
        <v>1877</v>
      </c>
      <c r="S1090" s="6" t="s">
        <v>2039</v>
      </c>
      <c r="T1090" s="4">
        <f>VLOOKUP(B1090,meanLDage!$B$3:$E$3145,4,FALSE)</f>
        <v>3</v>
      </c>
      <c r="U1090" s="32">
        <f>VLOOKUP(B1090,meanLDage!$B$3:$E$3145,2,FALSE)</f>
        <v>9.7951619928381159</v>
      </c>
      <c r="V1090" s="4" t="str">
        <f t="shared" si="113"/>
        <v>22_L_178001000_0_3_2</v>
      </c>
      <c r="W1090" s="4">
        <v>22051</v>
      </c>
      <c r="X1090" s="6"/>
      <c r="Y1090" s="8">
        <f t="shared" si="114"/>
        <v>22051</v>
      </c>
      <c r="Z1090" s="6" t="b">
        <f t="shared" ref="Z1090:Z1153" si="119">G1090=Y1090</f>
        <v>0</v>
      </c>
      <c r="AA1090" s="6">
        <f t="shared" si="115"/>
        <v>22019</v>
      </c>
      <c r="AB1090" s="4">
        <f t="shared" si="116"/>
        <v>3</v>
      </c>
      <c r="AC1090" s="32">
        <f t="shared" si="117"/>
        <v>9.7951619928381159</v>
      </c>
      <c r="AD1090" s="4">
        <f>VLOOKUP($B1090,meanLDage!$Z$3:$AC$3145,4,FALSE)</f>
        <v>3</v>
      </c>
      <c r="AE1090" s="32">
        <f>VLOOKUP($B1090,meanLDage!$Z$3:$AC$3145,2,FALSE)</f>
        <v>9.3269655694560267</v>
      </c>
      <c r="AF1090" s="6">
        <f>VLOOKUP(V1090,'2017 rep county selection'!$A$1:$C$281,3,FALSE)</f>
        <v>22071</v>
      </c>
      <c r="AH1090" s="9">
        <f t="shared" si="118"/>
        <v>22071</v>
      </c>
    </row>
    <row r="1091" spans="1:34" ht="15.75" customHeight="1" x14ac:dyDescent="0.3">
      <c r="A1091" s="4">
        <v>22</v>
      </c>
      <c r="B1091" s="4">
        <v>22021</v>
      </c>
      <c r="C1091" s="6" t="s">
        <v>2270</v>
      </c>
      <c r="D1091" s="6" t="s">
        <v>732</v>
      </c>
      <c r="E1091" s="4">
        <v>22017</v>
      </c>
      <c r="F1091" s="4">
        <v>22017</v>
      </c>
      <c r="G1091" s="4">
        <v>22017</v>
      </c>
      <c r="H1091" s="37">
        <v>191779616</v>
      </c>
      <c r="I1091" s="37">
        <v>122350220.633451</v>
      </c>
      <c r="J1091" s="37">
        <v>116084383.50437</v>
      </c>
      <c r="K1091" s="4" t="str">
        <f>VLOOKUP(B1091,altitude!$B$3:$E$3232,4)</f>
        <v>L</v>
      </c>
      <c r="L1091" s="4">
        <f>VLOOKUP(B1091,fuelregion!$C$5:$D$3233,2,FALSE)</f>
        <v>100001000</v>
      </c>
      <c r="M1091" s="4">
        <f>VLOOKUP(B1091,fuelregion!$H$5:$I$3113,2,FALSE)</f>
        <v>100001000</v>
      </c>
      <c r="N1091" s="4">
        <f>VLOOKUP(B1091,imbin!$B$4:$D$3233,2,FALSE)</f>
        <v>0</v>
      </c>
      <c r="O1091" s="4" t="str">
        <f>VLOOKUP(B1091,imbin!$B$4:$D$3233,3,FALSE)</f>
        <v>MOVES</v>
      </c>
      <c r="P1091" s="4">
        <f>IF(ISNA(VLOOKUP(B1091,rampbin!$B$4:$G$1697,6,FALSE)),2,VLOOKUP(B1091,rampbin!$B$4:$G$1697,6,FALSE))</f>
        <v>2</v>
      </c>
      <c r="Q1091" s="4" t="str">
        <f>IF(ISNA(VLOOKUP(B1091,rampbin!$B$4:$G$1697,5,FALSE)),"MOVES",VLOOKUP(B1091,rampbin!$B$4:$G$1697,5,FALSE))</f>
        <v>MOVES</v>
      </c>
      <c r="R1091" s="4" t="s">
        <v>1880</v>
      </c>
      <c r="S1091" s="6" t="s">
        <v>1851</v>
      </c>
      <c r="T1091" s="4">
        <f>VLOOKUP(B1091,meanLDage!$B$3:$E$3145,4,FALSE)</f>
        <v>4</v>
      </c>
      <c r="U1091" s="32">
        <f>VLOOKUP(B1091,meanLDage!$B$3:$E$3145,2,FALSE)</f>
        <v>12.048882840720051</v>
      </c>
      <c r="V1091" s="4" t="str">
        <f t="shared" ref="V1091:V1154" si="120">A1091&amp;"_"&amp;K1091&amp;"_"&amp;M1091&amp;"_"&amp;N1091&amp;"_"&amp;AD1091&amp;"_"&amp;P1091</f>
        <v>22_L_100001000_0_4_2</v>
      </c>
      <c r="W1091" s="4">
        <v>22097</v>
      </c>
      <c r="X1091" s="6"/>
      <c r="Y1091" s="8">
        <f t="shared" ref="Y1091:Y1154" si="121">IF(X1091&gt;0,X1091,W1091)</f>
        <v>22097</v>
      </c>
      <c r="Z1091" s="6" t="b">
        <f t="shared" si="119"/>
        <v>0</v>
      </c>
      <c r="AA1091" s="6">
        <f t="shared" ref="AA1091:AA1154" si="122">G1091</f>
        <v>22017</v>
      </c>
      <c r="AB1091" s="4">
        <f t="shared" ref="AB1091:AB1154" si="123">T1091</f>
        <v>4</v>
      </c>
      <c r="AC1091" s="32">
        <f t="shared" ref="AC1091:AC1154" si="124">U1091</f>
        <v>12.048882840720051</v>
      </c>
      <c r="AD1091" s="4">
        <f>VLOOKUP($B1091,meanLDage!$Z$3:$AC$3145,4,FALSE)</f>
        <v>4</v>
      </c>
      <c r="AE1091" s="32">
        <f>VLOOKUP($B1091,meanLDage!$Z$3:$AC$3145,2,FALSE)</f>
        <v>11.474376873604168</v>
      </c>
      <c r="AF1091" s="6">
        <f>VLOOKUP(V1091,'2017 rep county selection'!$A$1:$C$281,3,FALSE)</f>
        <v>22119</v>
      </c>
      <c r="AH1091" s="9">
        <f t="shared" ref="AH1091:AH1154" si="125">IF(AG1091&gt;0,AG1091,AF1091)</f>
        <v>22119</v>
      </c>
    </row>
    <row r="1092" spans="1:34" ht="15.75" customHeight="1" x14ac:dyDescent="0.3">
      <c r="A1092" s="4">
        <v>22</v>
      </c>
      <c r="B1092" s="4">
        <v>22023</v>
      </c>
      <c r="C1092" s="6" t="s">
        <v>2270</v>
      </c>
      <c r="D1092" s="6" t="s">
        <v>733</v>
      </c>
      <c r="E1092" s="4">
        <v>22103</v>
      </c>
      <c r="F1092" s="4">
        <v>22103</v>
      </c>
      <c r="G1092" s="4">
        <v>22103</v>
      </c>
      <c r="H1092" s="37">
        <v>146334664</v>
      </c>
      <c r="I1092" s="37">
        <v>90798762.349849299</v>
      </c>
      <c r="J1092" s="37">
        <v>86119111.379086494</v>
      </c>
      <c r="K1092" s="4" t="str">
        <f>VLOOKUP(B1092,altitude!$B$3:$E$3232,4)</f>
        <v>L</v>
      </c>
      <c r="L1092" s="4">
        <f>VLOOKUP(B1092,fuelregion!$C$5:$D$3233,2,FALSE)</f>
        <v>100001000</v>
      </c>
      <c r="M1092" s="4">
        <f>VLOOKUP(B1092,fuelregion!$H$5:$I$3113,2,FALSE)</f>
        <v>100001000</v>
      </c>
      <c r="N1092" s="4">
        <f>VLOOKUP(B1092,imbin!$B$4:$D$3233,2,FALSE)</f>
        <v>0</v>
      </c>
      <c r="O1092" s="4" t="str">
        <f>VLOOKUP(B1092,imbin!$B$4:$D$3233,3,FALSE)</f>
        <v>MOVES</v>
      </c>
      <c r="P1092" s="4">
        <f>IF(ISNA(VLOOKUP(B1092,rampbin!$B$4:$G$1697,6,FALSE)),2,VLOOKUP(B1092,rampbin!$B$4:$G$1697,6,FALSE))</f>
        <v>2</v>
      </c>
      <c r="Q1092" s="4" t="str">
        <f>IF(ISNA(VLOOKUP(B1092,rampbin!$B$4:$G$1697,5,FALSE)),"MOVES",VLOOKUP(B1092,rampbin!$B$4:$G$1697,5,FALSE))</f>
        <v>MOVES</v>
      </c>
      <c r="R1092" s="4" t="s">
        <v>1877</v>
      </c>
      <c r="S1092" s="6" t="s">
        <v>2039</v>
      </c>
      <c r="T1092" s="4">
        <f>VLOOKUP(B1092,meanLDage!$B$3:$E$3145,4,FALSE)</f>
        <v>2</v>
      </c>
      <c r="U1092" s="32">
        <f>VLOOKUP(B1092,meanLDage!$B$3:$E$3145,2,FALSE)</f>
        <v>8.8769203907748597</v>
      </c>
      <c r="V1092" s="4" t="str">
        <f t="shared" si="120"/>
        <v>22_L_100001000_0_2_2</v>
      </c>
      <c r="W1092" s="4">
        <v>22023</v>
      </c>
      <c r="X1092" s="6"/>
      <c r="Y1092" s="8">
        <f t="shared" si="121"/>
        <v>22023</v>
      </c>
      <c r="Z1092" s="6" t="b">
        <f t="shared" si="119"/>
        <v>0</v>
      </c>
      <c r="AA1092" s="6">
        <f t="shared" si="122"/>
        <v>22103</v>
      </c>
      <c r="AB1092" s="4">
        <f t="shared" si="123"/>
        <v>2</v>
      </c>
      <c r="AC1092" s="32">
        <f t="shared" si="124"/>
        <v>8.8769203907748597</v>
      </c>
      <c r="AD1092" s="4">
        <f>VLOOKUP($B1092,meanLDage!$Z$3:$AC$3145,4,FALSE)</f>
        <v>2</v>
      </c>
      <c r="AE1092" s="32">
        <f>VLOOKUP($B1092,meanLDage!$Z$3:$AC$3145,2,FALSE)</f>
        <v>8.4675938242319564</v>
      </c>
      <c r="AF1092" s="6">
        <f>VLOOKUP(V1092,'2017 rep county selection'!$A$1:$C$281,3,FALSE)</f>
        <v>22103</v>
      </c>
      <c r="AH1092" s="9">
        <f t="shared" si="125"/>
        <v>22103</v>
      </c>
    </row>
    <row r="1093" spans="1:34" ht="15.75" customHeight="1" x14ac:dyDescent="0.3">
      <c r="A1093" s="4">
        <v>22</v>
      </c>
      <c r="B1093" s="4">
        <v>22025</v>
      </c>
      <c r="C1093" s="6" t="s">
        <v>2270</v>
      </c>
      <c r="D1093" s="6" t="s">
        <v>734</v>
      </c>
      <c r="E1093" s="4">
        <v>22017</v>
      </c>
      <c r="F1093" s="4">
        <v>22017</v>
      </c>
      <c r="G1093" s="4">
        <v>22017</v>
      </c>
      <c r="H1093" s="37">
        <v>189841095</v>
      </c>
      <c r="I1093" s="37">
        <v>106533287.497034</v>
      </c>
      <c r="J1093" s="37">
        <v>101146742.89555299</v>
      </c>
      <c r="K1093" s="4" t="str">
        <f>VLOOKUP(B1093,altitude!$B$3:$E$3232,4)</f>
        <v>L</v>
      </c>
      <c r="L1093" s="4">
        <f>VLOOKUP(B1093,fuelregion!$C$5:$D$3233,2,FALSE)</f>
        <v>100001000</v>
      </c>
      <c r="M1093" s="4">
        <f>VLOOKUP(B1093,fuelregion!$H$5:$I$3113,2,FALSE)</f>
        <v>100001000</v>
      </c>
      <c r="N1093" s="4">
        <f>VLOOKUP(B1093,imbin!$B$4:$D$3233,2,FALSE)</f>
        <v>0</v>
      </c>
      <c r="O1093" s="4" t="str">
        <f>VLOOKUP(B1093,imbin!$B$4:$D$3233,3,FALSE)</f>
        <v>MOVES</v>
      </c>
      <c r="P1093" s="4">
        <f>IF(ISNA(VLOOKUP(B1093,rampbin!$B$4:$G$1697,6,FALSE)),2,VLOOKUP(B1093,rampbin!$B$4:$G$1697,6,FALSE))</f>
        <v>2</v>
      </c>
      <c r="Q1093" s="4" t="str">
        <f>IF(ISNA(VLOOKUP(B1093,rampbin!$B$4:$G$1697,5,FALSE)),"MOVES",VLOOKUP(B1093,rampbin!$B$4:$G$1697,5,FALSE))</f>
        <v>MOVES</v>
      </c>
      <c r="R1093" s="4" t="s">
        <v>1880</v>
      </c>
      <c r="S1093" s="6" t="s">
        <v>1851</v>
      </c>
      <c r="T1093" s="4">
        <f>VLOOKUP(B1093,meanLDage!$B$3:$E$3145,4,FALSE)</f>
        <v>4</v>
      </c>
      <c r="U1093" s="32">
        <f>VLOOKUP(B1093,meanLDage!$B$3:$E$3145,2,FALSE)</f>
        <v>11.531176594588141</v>
      </c>
      <c r="V1093" s="4" t="str">
        <f t="shared" si="120"/>
        <v>22_L_100001000_0_3_2</v>
      </c>
      <c r="W1093" s="4">
        <v>22097</v>
      </c>
      <c r="X1093" s="6"/>
      <c r="Y1093" s="8">
        <f t="shared" si="121"/>
        <v>22097</v>
      </c>
      <c r="Z1093" s="6" t="b">
        <f t="shared" si="119"/>
        <v>0</v>
      </c>
      <c r="AA1093" s="6">
        <f t="shared" si="122"/>
        <v>22017</v>
      </c>
      <c r="AB1093" s="4">
        <f t="shared" si="123"/>
        <v>4</v>
      </c>
      <c r="AC1093" s="32">
        <f t="shared" si="124"/>
        <v>11.531176594588141</v>
      </c>
      <c r="AD1093" s="4">
        <f>VLOOKUP($B1093,meanLDage!$Z$3:$AC$3145,4,FALSE)</f>
        <v>3</v>
      </c>
      <c r="AE1093" s="32">
        <f>VLOOKUP($B1093,meanLDage!$Z$3:$AC$3145,2,FALSE)</f>
        <v>10.959076164982694</v>
      </c>
      <c r="AF1093" s="6">
        <f>VLOOKUP(V1093,'2017 rep county selection'!$A$1:$C$281,3,FALSE)</f>
        <v>22017</v>
      </c>
      <c r="AH1093" s="9">
        <f t="shared" si="125"/>
        <v>22017</v>
      </c>
    </row>
    <row r="1094" spans="1:34" ht="15.75" customHeight="1" x14ac:dyDescent="0.3">
      <c r="A1094" s="4">
        <v>22</v>
      </c>
      <c r="B1094" s="4">
        <v>22027</v>
      </c>
      <c r="C1094" s="6" t="s">
        <v>2270</v>
      </c>
      <c r="D1094" s="6" t="s">
        <v>735</v>
      </c>
      <c r="E1094" s="4">
        <v>22017</v>
      </c>
      <c r="F1094" s="4">
        <v>22017</v>
      </c>
      <c r="G1094" s="4">
        <v>22017</v>
      </c>
      <c r="H1094" s="37">
        <v>208026307</v>
      </c>
      <c r="I1094" s="37">
        <v>161045029.10330799</v>
      </c>
      <c r="J1094" s="37">
        <v>152950050.857584</v>
      </c>
      <c r="K1094" s="4" t="str">
        <f>VLOOKUP(B1094,altitude!$B$3:$E$3232,4)</f>
        <v>L</v>
      </c>
      <c r="L1094" s="4">
        <f>VLOOKUP(B1094,fuelregion!$C$5:$D$3233,2,FALSE)</f>
        <v>100001000</v>
      </c>
      <c r="M1094" s="4">
        <f>VLOOKUP(B1094,fuelregion!$H$5:$I$3113,2,FALSE)</f>
        <v>100001000</v>
      </c>
      <c r="N1094" s="4">
        <f>VLOOKUP(B1094,imbin!$B$4:$D$3233,2,FALSE)</f>
        <v>0</v>
      </c>
      <c r="O1094" s="4" t="str">
        <f>VLOOKUP(B1094,imbin!$B$4:$D$3233,3,FALSE)</f>
        <v>MOVES</v>
      </c>
      <c r="P1094" s="4">
        <f>IF(ISNA(VLOOKUP(B1094,rampbin!$B$4:$G$1697,6,FALSE)),2,VLOOKUP(B1094,rampbin!$B$4:$G$1697,6,FALSE))</f>
        <v>2</v>
      </c>
      <c r="Q1094" s="4" t="str">
        <f>IF(ISNA(VLOOKUP(B1094,rampbin!$B$4:$G$1697,5,FALSE)),"MOVES",VLOOKUP(B1094,rampbin!$B$4:$G$1697,5,FALSE))</f>
        <v>MOVES</v>
      </c>
      <c r="R1094" s="4" t="s">
        <v>1880</v>
      </c>
      <c r="S1094" s="6" t="s">
        <v>1851</v>
      </c>
      <c r="T1094" s="4">
        <f>VLOOKUP(B1094,meanLDage!$B$3:$E$3145,4,FALSE)</f>
        <v>4</v>
      </c>
      <c r="U1094" s="32">
        <f>VLOOKUP(B1094,meanLDage!$B$3:$E$3145,2,FALSE)</f>
        <v>12.192940776566308</v>
      </c>
      <c r="V1094" s="4" t="str">
        <f t="shared" si="120"/>
        <v>22_L_100001000_0_4_2</v>
      </c>
      <c r="W1094" s="4">
        <v>22097</v>
      </c>
      <c r="X1094" s="6"/>
      <c r="Y1094" s="8">
        <f t="shared" si="121"/>
        <v>22097</v>
      </c>
      <c r="Z1094" s="6" t="b">
        <f t="shared" si="119"/>
        <v>0</v>
      </c>
      <c r="AA1094" s="6">
        <f t="shared" si="122"/>
        <v>22017</v>
      </c>
      <c r="AB1094" s="4">
        <f t="shared" si="123"/>
        <v>4</v>
      </c>
      <c r="AC1094" s="32">
        <f t="shared" si="124"/>
        <v>12.192940776566308</v>
      </c>
      <c r="AD1094" s="4">
        <f>VLOOKUP($B1094,meanLDage!$Z$3:$AC$3145,4,FALSE)</f>
        <v>4</v>
      </c>
      <c r="AE1094" s="32">
        <f>VLOOKUP($B1094,meanLDage!$Z$3:$AC$3145,2,FALSE)</f>
        <v>11.527275952574133</v>
      </c>
      <c r="AF1094" s="6">
        <f>VLOOKUP(V1094,'2017 rep county selection'!$A$1:$C$281,3,FALSE)</f>
        <v>22119</v>
      </c>
      <c r="AH1094" s="9">
        <f t="shared" si="125"/>
        <v>22119</v>
      </c>
    </row>
    <row r="1095" spans="1:34" ht="15.75" customHeight="1" x14ac:dyDescent="0.3">
      <c r="A1095" s="4">
        <v>22</v>
      </c>
      <c r="B1095" s="4">
        <v>22029</v>
      </c>
      <c r="C1095" s="6" t="s">
        <v>2270</v>
      </c>
      <c r="D1095" s="6" t="s">
        <v>736</v>
      </c>
      <c r="E1095" s="4">
        <v>22017</v>
      </c>
      <c r="F1095" s="4">
        <v>22017</v>
      </c>
      <c r="G1095" s="4">
        <v>22017</v>
      </c>
      <c r="H1095" s="37">
        <v>238667138</v>
      </c>
      <c r="I1095" s="37">
        <v>201512883.10780501</v>
      </c>
      <c r="J1095" s="37">
        <v>201702867.762081</v>
      </c>
      <c r="K1095" s="4" t="str">
        <f>VLOOKUP(B1095,altitude!$B$3:$E$3232,4)</f>
        <v>L</v>
      </c>
      <c r="L1095" s="4">
        <f>VLOOKUP(B1095,fuelregion!$C$5:$D$3233,2,FALSE)</f>
        <v>100001000</v>
      </c>
      <c r="M1095" s="4">
        <f>VLOOKUP(B1095,fuelregion!$H$5:$I$3113,2,FALSE)</f>
        <v>100001000</v>
      </c>
      <c r="N1095" s="4">
        <f>VLOOKUP(B1095,imbin!$B$4:$D$3233,2,FALSE)</f>
        <v>0</v>
      </c>
      <c r="O1095" s="4" t="str">
        <f>VLOOKUP(B1095,imbin!$B$4:$D$3233,3,FALSE)</f>
        <v>MOVES</v>
      </c>
      <c r="P1095" s="4">
        <f>IF(ISNA(VLOOKUP(B1095,rampbin!$B$4:$G$1697,6,FALSE)),2,VLOOKUP(B1095,rampbin!$B$4:$G$1697,6,FALSE))</f>
        <v>2</v>
      </c>
      <c r="Q1095" s="4" t="str">
        <f>IF(ISNA(VLOOKUP(B1095,rampbin!$B$4:$G$1697,5,FALSE)),"MOVES",VLOOKUP(B1095,rampbin!$B$4:$G$1697,5,FALSE))</f>
        <v>MOVES</v>
      </c>
      <c r="R1095" s="4" t="s">
        <v>1880</v>
      </c>
      <c r="S1095" s="6" t="s">
        <v>1851</v>
      </c>
      <c r="T1095" s="4">
        <f>VLOOKUP(B1095,meanLDage!$B$3:$E$3145,4,FALSE)</f>
        <v>4</v>
      </c>
      <c r="U1095" s="32">
        <f>VLOOKUP(B1095,meanLDage!$B$3:$E$3145,2,FALSE)</f>
        <v>11.065843901001799</v>
      </c>
      <c r="V1095" s="4" t="str">
        <f t="shared" si="120"/>
        <v>22_L_100001000_0_3_2</v>
      </c>
      <c r="W1095" s="4">
        <v>22097</v>
      </c>
      <c r="X1095" s="6"/>
      <c r="Y1095" s="8">
        <f t="shared" si="121"/>
        <v>22097</v>
      </c>
      <c r="Z1095" s="6" t="b">
        <f t="shared" si="119"/>
        <v>0</v>
      </c>
      <c r="AA1095" s="6">
        <f t="shared" si="122"/>
        <v>22017</v>
      </c>
      <c r="AB1095" s="4">
        <f t="shared" si="123"/>
        <v>4</v>
      </c>
      <c r="AC1095" s="32">
        <f t="shared" si="124"/>
        <v>11.065843901001799</v>
      </c>
      <c r="AD1095" s="4">
        <f>VLOOKUP($B1095,meanLDage!$Z$3:$AC$3145,4,FALSE)</f>
        <v>3</v>
      </c>
      <c r="AE1095" s="32">
        <f>VLOOKUP($B1095,meanLDage!$Z$3:$AC$3145,2,FALSE)</f>
        <v>10.446328965240587</v>
      </c>
      <c r="AF1095" s="6">
        <f>VLOOKUP(V1095,'2017 rep county selection'!$A$1:$C$281,3,FALSE)</f>
        <v>22017</v>
      </c>
      <c r="AH1095" s="9">
        <f t="shared" si="125"/>
        <v>22017</v>
      </c>
    </row>
    <row r="1096" spans="1:34" ht="15.75" customHeight="1" x14ac:dyDescent="0.3">
      <c r="A1096" s="4">
        <v>22</v>
      </c>
      <c r="B1096" s="4">
        <v>22031</v>
      </c>
      <c r="C1096" s="6" t="s">
        <v>2270</v>
      </c>
      <c r="D1096" s="6" t="s">
        <v>737</v>
      </c>
      <c r="E1096" s="4">
        <v>22017</v>
      </c>
      <c r="F1096" s="4">
        <v>22017</v>
      </c>
      <c r="G1096" s="4">
        <v>22017</v>
      </c>
      <c r="H1096" s="37">
        <v>512879005</v>
      </c>
      <c r="I1096" s="37">
        <v>562213199.13780499</v>
      </c>
      <c r="J1096" s="37">
        <v>537194039.54421496</v>
      </c>
      <c r="K1096" s="4" t="str">
        <f>VLOOKUP(B1096,altitude!$B$3:$E$3232,4)</f>
        <v>L</v>
      </c>
      <c r="L1096" s="4">
        <f>VLOOKUP(B1096,fuelregion!$C$5:$D$3233,2,FALSE)</f>
        <v>100001000</v>
      </c>
      <c r="M1096" s="4">
        <f>VLOOKUP(B1096,fuelregion!$H$5:$I$3113,2,FALSE)</f>
        <v>100001000</v>
      </c>
      <c r="N1096" s="4">
        <f>VLOOKUP(B1096,imbin!$B$4:$D$3233,2,FALSE)</f>
        <v>0</v>
      </c>
      <c r="O1096" s="4" t="str">
        <f>VLOOKUP(B1096,imbin!$B$4:$D$3233,3,FALSE)</f>
        <v>MOVES</v>
      </c>
      <c r="P1096" s="4">
        <f>IF(ISNA(VLOOKUP(B1096,rampbin!$B$4:$G$1697,6,FALSE)),2,VLOOKUP(B1096,rampbin!$B$4:$G$1697,6,FALSE))</f>
        <v>2</v>
      </c>
      <c r="Q1096" s="4" t="str">
        <f>IF(ISNA(VLOOKUP(B1096,rampbin!$B$4:$G$1697,5,FALSE)),"MOVES",VLOOKUP(B1096,rampbin!$B$4:$G$1697,5,FALSE))</f>
        <v>MOVES</v>
      </c>
      <c r="R1096" s="4" t="s">
        <v>1877</v>
      </c>
      <c r="S1096" s="6" t="s">
        <v>2038</v>
      </c>
      <c r="T1096" s="4">
        <f>VLOOKUP(B1096,meanLDage!$B$3:$E$3145,4,FALSE)</f>
        <v>4</v>
      </c>
      <c r="U1096" s="32">
        <f>VLOOKUP(B1096,meanLDage!$B$3:$E$3145,2,FALSE)</f>
        <v>11.069442184551393</v>
      </c>
      <c r="V1096" s="4" t="str">
        <f t="shared" si="120"/>
        <v>22_L_100001000_0_3_2</v>
      </c>
      <c r="W1096" s="4">
        <v>22097</v>
      </c>
      <c r="X1096" s="6"/>
      <c r="Y1096" s="8">
        <f t="shared" si="121"/>
        <v>22097</v>
      </c>
      <c r="Z1096" s="6" t="b">
        <f t="shared" si="119"/>
        <v>0</v>
      </c>
      <c r="AA1096" s="6">
        <f t="shared" si="122"/>
        <v>22017</v>
      </c>
      <c r="AB1096" s="4">
        <f t="shared" si="123"/>
        <v>4</v>
      </c>
      <c r="AC1096" s="32">
        <f t="shared" si="124"/>
        <v>11.069442184551393</v>
      </c>
      <c r="AD1096" s="4">
        <f>VLOOKUP($B1096,meanLDage!$Z$3:$AC$3145,4,FALSE)</f>
        <v>3</v>
      </c>
      <c r="AE1096" s="32">
        <f>VLOOKUP($B1096,meanLDage!$Z$3:$AC$3145,2,FALSE)</f>
        <v>10.477521923382492</v>
      </c>
      <c r="AF1096" s="6">
        <f>VLOOKUP(V1096,'2017 rep county selection'!$A$1:$C$281,3,FALSE)</f>
        <v>22017</v>
      </c>
      <c r="AH1096" s="9">
        <f t="shared" si="125"/>
        <v>22017</v>
      </c>
    </row>
    <row r="1097" spans="1:34" ht="15.75" customHeight="1" x14ac:dyDescent="0.3">
      <c r="A1097" s="4">
        <v>22</v>
      </c>
      <c r="B1097" s="4">
        <v>22033</v>
      </c>
      <c r="C1097" s="6" t="s">
        <v>2270</v>
      </c>
      <c r="D1097" s="6" t="s">
        <v>738</v>
      </c>
      <c r="E1097" s="4">
        <v>22033</v>
      </c>
      <c r="F1097" s="4">
        <v>22033</v>
      </c>
      <c r="G1097" s="4">
        <v>22033</v>
      </c>
      <c r="H1097" s="37">
        <v>3694673910</v>
      </c>
      <c r="I1097" s="37">
        <v>4153765339.8390398</v>
      </c>
      <c r="J1097" s="37">
        <v>4399113332.5484304</v>
      </c>
      <c r="K1097" s="4" t="str">
        <f>VLOOKUP(B1097,altitude!$B$3:$E$3232,4)</f>
        <v>L</v>
      </c>
      <c r="L1097" s="4">
        <f>VLOOKUP(B1097,fuelregion!$C$5:$D$3233,2,FALSE)</f>
        <v>178001000</v>
      </c>
      <c r="M1097" s="4">
        <f>VLOOKUP(B1097,fuelregion!$H$5:$I$3113,2,FALSE)</f>
        <v>178001000</v>
      </c>
      <c r="N1097" s="4">
        <f>VLOOKUP(B1097,imbin!$B$4:$D$3233,2,FALSE)</f>
        <v>1</v>
      </c>
      <c r="O1097" s="4" t="str">
        <f>VLOOKUP(B1097,imbin!$B$4:$D$3233,3,FALSE)</f>
        <v>MOVES</v>
      </c>
      <c r="P1097" s="4">
        <f>IF(ISNA(VLOOKUP(B1097,rampbin!$B$4:$G$1697,6,FALSE)),2,VLOOKUP(B1097,rampbin!$B$4:$G$1697,6,FALSE))</f>
        <v>2</v>
      </c>
      <c r="Q1097" s="4" t="str">
        <f>IF(ISNA(VLOOKUP(B1097,rampbin!$B$4:$G$1697,5,FALSE)),"MOVES",VLOOKUP(B1097,rampbin!$B$4:$G$1697,5,FALSE))</f>
        <v>MOVES</v>
      </c>
      <c r="R1097" s="4" t="s">
        <v>1877</v>
      </c>
      <c r="S1097" s="6" t="s">
        <v>2037</v>
      </c>
      <c r="T1097" s="4">
        <f>VLOOKUP(B1097,meanLDage!$B$3:$E$3145,4,FALSE)</f>
        <v>3</v>
      </c>
      <c r="U1097" s="32">
        <f>VLOOKUP(B1097,meanLDage!$B$3:$E$3145,2,FALSE)</f>
        <v>9.5997648433983969</v>
      </c>
      <c r="V1097" s="4" t="str">
        <f t="shared" si="120"/>
        <v>22_L_178001000_1_3_2</v>
      </c>
      <c r="W1097" s="4">
        <v>22033</v>
      </c>
      <c r="X1097" s="6"/>
      <c r="Y1097" s="8">
        <f t="shared" si="121"/>
        <v>22033</v>
      </c>
      <c r="Z1097" s="6" t="b">
        <f t="shared" si="119"/>
        <v>1</v>
      </c>
      <c r="AA1097" s="6">
        <f t="shared" si="122"/>
        <v>22033</v>
      </c>
      <c r="AB1097" s="4">
        <f t="shared" si="123"/>
        <v>3</v>
      </c>
      <c r="AC1097" s="32">
        <f t="shared" si="124"/>
        <v>9.5997648433983969</v>
      </c>
      <c r="AD1097" s="4">
        <f>VLOOKUP($B1097,meanLDage!$Z$3:$AC$3145,4,FALSE)</f>
        <v>3</v>
      </c>
      <c r="AE1097" s="32">
        <f>VLOOKUP($B1097,meanLDage!$Z$3:$AC$3145,2,FALSE)</f>
        <v>9.0537661087385253</v>
      </c>
      <c r="AF1097" s="6">
        <f>VLOOKUP(V1097,'2017 rep county selection'!$A$1:$C$281,3,FALSE)</f>
        <v>22033</v>
      </c>
      <c r="AH1097" s="9">
        <f t="shared" si="125"/>
        <v>22033</v>
      </c>
    </row>
    <row r="1098" spans="1:34" ht="15.75" customHeight="1" x14ac:dyDescent="0.3">
      <c r="A1098" s="4">
        <v>22</v>
      </c>
      <c r="B1098" s="4">
        <v>22035</v>
      </c>
      <c r="C1098" s="6" t="s">
        <v>2270</v>
      </c>
      <c r="D1098" s="6" t="s">
        <v>739</v>
      </c>
      <c r="E1098" s="4">
        <v>22017</v>
      </c>
      <c r="F1098" s="4">
        <v>22017</v>
      </c>
      <c r="G1098" s="4">
        <v>22017</v>
      </c>
      <c r="H1098" s="37">
        <v>117916155</v>
      </c>
      <c r="I1098" s="37">
        <v>71826994.709375605</v>
      </c>
      <c r="J1098" s="37">
        <v>69821069.896334097</v>
      </c>
      <c r="K1098" s="4" t="str">
        <f>VLOOKUP(B1098,altitude!$B$3:$E$3232,4)</f>
        <v>L</v>
      </c>
      <c r="L1098" s="4">
        <f>VLOOKUP(B1098,fuelregion!$C$5:$D$3233,2,FALSE)</f>
        <v>100001000</v>
      </c>
      <c r="M1098" s="4">
        <f>VLOOKUP(B1098,fuelregion!$H$5:$I$3113,2,FALSE)</f>
        <v>100001000</v>
      </c>
      <c r="N1098" s="4">
        <f>VLOOKUP(B1098,imbin!$B$4:$D$3233,2,FALSE)</f>
        <v>0</v>
      </c>
      <c r="O1098" s="4" t="str">
        <f>VLOOKUP(B1098,imbin!$B$4:$D$3233,3,FALSE)</f>
        <v>MOVES</v>
      </c>
      <c r="P1098" s="4">
        <f>IF(ISNA(VLOOKUP(B1098,rampbin!$B$4:$G$1697,6,FALSE)),2,VLOOKUP(B1098,rampbin!$B$4:$G$1697,6,FALSE))</f>
        <v>2</v>
      </c>
      <c r="Q1098" s="4" t="str">
        <f>IF(ISNA(VLOOKUP(B1098,rampbin!$B$4:$G$1697,5,FALSE)),"MOVES",VLOOKUP(B1098,rampbin!$B$4:$G$1697,5,FALSE))</f>
        <v>MOVES</v>
      </c>
      <c r="R1098" s="4" t="s">
        <v>1880</v>
      </c>
      <c r="S1098" s="6" t="s">
        <v>1851</v>
      </c>
      <c r="T1098" s="4">
        <f>VLOOKUP(B1098,meanLDage!$B$3:$E$3145,4,FALSE)</f>
        <v>4</v>
      </c>
      <c r="U1098" s="32">
        <f>VLOOKUP(B1098,meanLDage!$B$3:$E$3145,2,FALSE)</f>
        <v>12.258582613577635</v>
      </c>
      <c r="V1098" s="4" t="str">
        <f t="shared" si="120"/>
        <v>22_L_100001000_0_4_2</v>
      </c>
      <c r="W1098" s="4">
        <v>22097</v>
      </c>
      <c r="X1098" s="6"/>
      <c r="Y1098" s="8">
        <f t="shared" si="121"/>
        <v>22097</v>
      </c>
      <c r="Z1098" s="6" t="b">
        <f t="shared" si="119"/>
        <v>0</v>
      </c>
      <c r="AA1098" s="6">
        <f t="shared" si="122"/>
        <v>22017</v>
      </c>
      <c r="AB1098" s="4">
        <f t="shared" si="123"/>
        <v>4</v>
      </c>
      <c r="AC1098" s="32">
        <f t="shared" si="124"/>
        <v>12.258582613577635</v>
      </c>
      <c r="AD1098" s="4">
        <f>VLOOKUP($B1098,meanLDage!$Z$3:$AC$3145,4,FALSE)</f>
        <v>4</v>
      </c>
      <c r="AE1098" s="32">
        <f>VLOOKUP($B1098,meanLDage!$Z$3:$AC$3145,2,FALSE)</f>
        <v>11.664994279105549</v>
      </c>
      <c r="AF1098" s="6">
        <f>VLOOKUP(V1098,'2017 rep county selection'!$A$1:$C$281,3,FALSE)</f>
        <v>22119</v>
      </c>
      <c r="AH1098" s="9">
        <f t="shared" si="125"/>
        <v>22119</v>
      </c>
    </row>
    <row r="1099" spans="1:34" ht="15.75" customHeight="1" x14ac:dyDescent="0.3">
      <c r="A1099" s="4">
        <v>22</v>
      </c>
      <c r="B1099" s="4">
        <v>22037</v>
      </c>
      <c r="C1099" s="6" t="s">
        <v>2270</v>
      </c>
      <c r="D1099" s="6" t="s">
        <v>740</v>
      </c>
      <c r="E1099" s="4">
        <v>22017</v>
      </c>
      <c r="F1099" s="4">
        <v>22017</v>
      </c>
      <c r="G1099" s="4">
        <v>22017</v>
      </c>
      <c r="H1099" s="37">
        <v>232301420</v>
      </c>
      <c r="I1099" s="37">
        <v>188769425.38068601</v>
      </c>
      <c r="J1099" s="37">
        <v>179307331.41303</v>
      </c>
      <c r="K1099" s="4" t="str">
        <f>VLOOKUP(B1099,altitude!$B$3:$E$3232,4)</f>
        <v>L</v>
      </c>
      <c r="L1099" s="4">
        <f>VLOOKUP(B1099,fuelregion!$C$5:$D$3233,2,FALSE)</f>
        <v>100001000</v>
      </c>
      <c r="M1099" s="4">
        <f>VLOOKUP(B1099,fuelregion!$H$5:$I$3113,2,FALSE)</f>
        <v>100001000</v>
      </c>
      <c r="N1099" s="4">
        <f>VLOOKUP(B1099,imbin!$B$4:$D$3233,2,FALSE)</f>
        <v>0</v>
      </c>
      <c r="O1099" s="4" t="str">
        <f>VLOOKUP(B1099,imbin!$B$4:$D$3233,3,FALSE)</f>
        <v>MOVES</v>
      </c>
      <c r="P1099" s="4">
        <f>IF(ISNA(VLOOKUP(B1099,rampbin!$B$4:$G$1697,6,FALSE)),2,VLOOKUP(B1099,rampbin!$B$4:$G$1697,6,FALSE))</f>
        <v>2</v>
      </c>
      <c r="Q1099" s="4" t="str">
        <f>IF(ISNA(VLOOKUP(B1099,rampbin!$B$4:$G$1697,5,FALSE)),"MOVES",VLOOKUP(B1099,rampbin!$B$4:$G$1697,5,FALSE))</f>
        <v>MOVES</v>
      </c>
      <c r="R1099" s="4" t="s">
        <v>1877</v>
      </c>
      <c r="S1099" s="6" t="s">
        <v>2037</v>
      </c>
      <c r="T1099" s="4">
        <f>VLOOKUP(B1099,meanLDage!$B$3:$E$3145,4,FALSE)</f>
        <v>4</v>
      </c>
      <c r="U1099" s="32">
        <f>VLOOKUP(B1099,meanLDage!$B$3:$E$3145,2,FALSE)</f>
        <v>12.040658973565604</v>
      </c>
      <c r="V1099" s="4" t="str">
        <f t="shared" si="120"/>
        <v>22_L_100001000_0_4_2</v>
      </c>
      <c r="W1099" s="4">
        <v>22097</v>
      </c>
      <c r="X1099" s="6"/>
      <c r="Y1099" s="8">
        <f t="shared" si="121"/>
        <v>22097</v>
      </c>
      <c r="Z1099" s="6" t="b">
        <f t="shared" si="119"/>
        <v>0</v>
      </c>
      <c r="AA1099" s="6">
        <f t="shared" si="122"/>
        <v>22017</v>
      </c>
      <c r="AB1099" s="4">
        <f t="shared" si="123"/>
        <v>4</v>
      </c>
      <c r="AC1099" s="32">
        <f t="shared" si="124"/>
        <v>12.040658973565604</v>
      </c>
      <c r="AD1099" s="4">
        <f>VLOOKUP($B1099,meanLDage!$Z$3:$AC$3145,4,FALSE)</f>
        <v>4</v>
      </c>
      <c r="AE1099" s="32">
        <f>VLOOKUP($B1099,meanLDage!$Z$3:$AC$3145,2,FALSE)</f>
        <v>11.368431505143288</v>
      </c>
      <c r="AF1099" s="6">
        <f>VLOOKUP(V1099,'2017 rep county selection'!$A$1:$C$281,3,FALSE)</f>
        <v>22119</v>
      </c>
      <c r="AH1099" s="9">
        <f t="shared" si="125"/>
        <v>22119</v>
      </c>
    </row>
    <row r="1100" spans="1:34" ht="15.75" customHeight="1" x14ac:dyDescent="0.3">
      <c r="A1100" s="4">
        <v>22</v>
      </c>
      <c r="B1100" s="4">
        <v>22039</v>
      </c>
      <c r="C1100" s="6" t="s">
        <v>2270</v>
      </c>
      <c r="D1100" s="6" t="s">
        <v>741</v>
      </c>
      <c r="E1100" s="4">
        <v>22017</v>
      </c>
      <c r="F1100" s="4">
        <v>22017</v>
      </c>
      <c r="G1100" s="4">
        <v>22017</v>
      </c>
      <c r="H1100" s="37">
        <v>379426607</v>
      </c>
      <c r="I1100" s="37">
        <v>266474335.35218599</v>
      </c>
      <c r="J1100" s="37">
        <v>258009454.563786</v>
      </c>
      <c r="K1100" s="4" t="str">
        <f>VLOOKUP(B1100,altitude!$B$3:$E$3232,4)</f>
        <v>L</v>
      </c>
      <c r="L1100" s="4">
        <f>VLOOKUP(B1100,fuelregion!$C$5:$D$3233,2,FALSE)</f>
        <v>100001000</v>
      </c>
      <c r="M1100" s="4">
        <f>VLOOKUP(B1100,fuelregion!$H$5:$I$3113,2,FALSE)</f>
        <v>100001000</v>
      </c>
      <c r="N1100" s="4">
        <f>VLOOKUP(B1100,imbin!$B$4:$D$3233,2,FALSE)</f>
        <v>0</v>
      </c>
      <c r="O1100" s="4" t="str">
        <f>VLOOKUP(B1100,imbin!$B$4:$D$3233,3,FALSE)</f>
        <v>MOVES</v>
      </c>
      <c r="P1100" s="4">
        <f>IF(ISNA(VLOOKUP(B1100,rampbin!$B$4:$G$1697,6,FALSE)),2,VLOOKUP(B1100,rampbin!$B$4:$G$1697,6,FALSE))</f>
        <v>2</v>
      </c>
      <c r="Q1100" s="4" t="str">
        <f>IF(ISNA(VLOOKUP(B1100,rampbin!$B$4:$G$1697,5,FALSE)),"MOVES",VLOOKUP(B1100,rampbin!$B$4:$G$1697,5,FALSE))</f>
        <v>MOVES</v>
      </c>
      <c r="R1100" s="4" t="s">
        <v>1880</v>
      </c>
      <c r="S1100" s="6" t="s">
        <v>1851</v>
      </c>
      <c r="T1100" s="4">
        <f>VLOOKUP(B1100,meanLDage!$B$3:$E$3145,4,FALSE)</f>
        <v>4</v>
      </c>
      <c r="U1100" s="32">
        <f>VLOOKUP(B1100,meanLDage!$B$3:$E$3145,2,FALSE)</f>
        <v>11.067866030361492</v>
      </c>
      <c r="V1100" s="4" t="str">
        <f t="shared" si="120"/>
        <v>22_L_100001000_0_3_2</v>
      </c>
      <c r="W1100" s="4">
        <v>22097</v>
      </c>
      <c r="X1100" s="6"/>
      <c r="Y1100" s="8">
        <f t="shared" si="121"/>
        <v>22097</v>
      </c>
      <c r="Z1100" s="6" t="b">
        <f t="shared" si="119"/>
        <v>0</v>
      </c>
      <c r="AA1100" s="6">
        <f t="shared" si="122"/>
        <v>22017</v>
      </c>
      <c r="AB1100" s="4">
        <f t="shared" si="123"/>
        <v>4</v>
      </c>
      <c r="AC1100" s="32">
        <f t="shared" si="124"/>
        <v>11.067866030361492</v>
      </c>
      <c r="AD1100" s="4">
        <f>VLOOKUP($B1100,meanLDage!$Z$3:$AC$3145,4,FALSE)</f>
        <v>3</v>
      </c>
      <c r="AE1100" s="32">
        <f>VLOOKUP($B1100,meanLDage!$Z$3:$AC$3145,2,FALSE)</f>
        <v>10.527699147321226</v>
      </c>
      <c r="AF1100" s="6">
        <f>VLOOKUP(V1100,'2017 rep county selection'!$A$1:$C$281,3,FALSE)</f>
        <v>22017</v>
      </c>
      <c r="AH1100" s="9">
        <f t="shared" si="125"/>
        <v>22017</v>
      </c>
    </row>
    <row r="1101" spans="1:34" ht="15.75" customHeight="1" x14ac:dyDescent="0.3">
      <c r="A1101" s="4">
        <v>22</v>
      </c>
      <c r="B1101" s="4">
        <v>22041</v>
      </c>
      <c r="C1101" s="6" t="s">
        <v>2270</v>
      </c>
      <c r="D1101" s="6" t="s">
        <v>742</v>
      </c>
      <c r="E1101" s="4">
        <v>22017</v>
      </c>
      <c r="F1101" s="4">
        <v>22017</v>
      </c>
      <c r="G1101" s="4">
        <v>22017</v>
      </c>
      <c r="H1101" s="37">
        <v>261720378</v>
      </c>
      <c r="I1101" s="37">
        <v>181570553.214425</v>
      </c>
      <c r="J1101" s="37">
        <v>177490696.63951901</v>
      </c>
      <c r="K1101" s="4" t="str">
        <f>VLOOKUP(B1101,altitude!$B$3:$E$3232,4)</f>
        <v>L</v>
      </c>
      <c r="L1101" s="4">
        <f>VLOOKUP(B1101,fuelregion!$C$5:$D$3233,2,FALSE)</f>
        <v>100001000</v>
      </c>
      <c r="M1101" s="4">
        <f>VLOOKUP(B1101,fuelregion!$H$5:$I$3113,2,FALSE)</f>
        <v>100001000</v>
      </c>
      <c r="N1101" s="4">
        <f>VLOOKUP(B1101,imbin!$B$4:$D$3233,2,FALSE)</f>
        <v>0</v>
      </c>
      <c r="O1101" s="4" t="str">
        <f>VLOOKUP(B1101,imbin!$B$4:$D$3233,3,FALSE)</f>
        <v>MOVES</v>
      </c>
      <c r="P1101" s="4">
        <f>IF(ISNA(VLOOKUP(B1101,rampbin!$B$4:$G$1697,6,FALSE)),2,VLOOKUP(B1101,rampbin!$B$4:$G$1697,6,FALSE))</f>
        <v>2</v>
      </c>
      <c r="Q1101" s="4" t="str">
        <f>IF(ISNA(VLOOKUP(B1101,rampbin!$B$4:$G$1697,5,FALSE)),"MOVES",VLOOKUP(B1101,rampbin!$B$4:$G$1697,5,FALSE))</f>
        <v>MOVES</v>
      </c>
      <c r="R1101" s="4" t="s">
        <v>1880</v>
      </c>
      <c r="S1101" s="6" t="s">
        <v>1851</v>
      </c>
      <c r="T1101" s="4">
        <f>VLOOKUP(B1101,meanLDage!$B$3:$E$3145,4,FALSE)</f>
        <v>4</v>
      </c>
      <c r="U1101" s="32">
        <f>VLOOKUP(B1101,meanLDage!$B$3:$E$3145,2,FALSE)</f>
        <v>11.355288049693653</v>
      </c>
      <c r="V1101" s="4" t="str">
        <f t="shared" si="120"/>
        <v>22_L_100001000_0_3_2</v>
      </c>
      <c r="W1101" s="4">
        <v>22097</v>
      </c>
      <c r="X1101" s="6"/>
      <c r="Y1101" s="8">
        <f t="shared" si="121"/>
        <v>22097</v>
      </c>
      <c r="Z1101" s="6" t="b">
        <f t="shared" si="119"/>
        <v>0</v>
      </c>
      <c r="AA1101" s="6">
        <f t="shared" si="122"/>
        <v>22017</v>
      </c>
      <c r="AB1101" s="4">
        <f t="shared" si="123"/>
        <v>4</v>
      </c>
      <c r="AC1101" s="32">
        <f t="shared" si="124"/>
        <v>11.355288049693653</v>
      </c>
      <c r="AD1101" s="4">
        <f>VLOOKUP($B1101,meanLDage!$Z$3:$AC$3145,4,FALSE)</f>
        <v>3</v>
      </c>
      <c r="AE1101" s="32">
        <f>VLOOKUP($B1101,meanLDage!$Z$3:$AC$3145,2,FALSE)</f>
        <v>10.828502155528549</v>
      </c>
      <c r="AF1101" s="6">
        <f>VLOOKUP(V1101,'2017 rep county selection'!$A$1:$C$281,3,FALSE)</f>
        <v>22017</v>
      </c>
      <c r="AH1101" s="9">
        <f t="shared" si="125"/>
        <v>22017</v>
      </c>
    </row>
    <row r="1102" spans="1:34" ht="15.75" customHeight="1" x14ac:dyDescent="0.3">
      <c r="A1102" s="4">
        <v>22</v>
      </c>
      <c r="B1102" s="4">
        <v>22043</v>
      </c>
      <c r="C1102" s="6" t="s">
        <v>2270</v>
      </c>
      <c r="D1102" s="6" t="s">
        <v>743</v>
      </c>
      <c r="E1102" s="4">
        <v>22017</v>
      </c>
      <c r="F1102" s="4">
        <v>22017</v>
      </c>
      <c r="G1102" s="4">
        <v>22017</v>
      </c>
      <c r="H1102" s="37">
        <v>260055190</v>
      </c>
      <c r="I1102" s="37">
        <v>197679192.98408699</v>
      </c>
      <c r="J1102" s="37">
        <v>187844263.310343</v>
      </c>
      <c r="K1102" s="4" t="str">
        <f>VLOOKUP(B1102,altitude!$B$3:$E$3232,4)</f>
        <v>L</v>
      </c>
      <c r="L1102" s="4">
        <f>VLOOKUP(B1102,fuelregion!$C$5:$D$3233,2,FALSE)</f>
        <v>100001000</v>
      </c>
      <c r="M1102" s="4">
        <f>VLOOKUP(B1102,fuelregion!$H$5:$I$3113,2,FALSE)</f>
        <v>100001000</v>
      </c>
      <c r="N1102" s="4">
        <f>VLOOKUP(B1102,imbin!$B$4:$D$3233,2,FALSE)</f>
        <v>0</v>
      </c>
      <c r="O1102" s="4" t="str">
        <f>VLOOKUP(B1102,imbin!$B$4:$D$3233,3,FALSE)</f>
        <v>MOVES</v>
      </c>
      <c r="P1102" s="4">
        <f>IF(ISNA(VLOOKUP(B1102,rampbin!$B$4:$G$1697,6,FALSE)),2,VLOOKUP(B1102,rampbin!$B$4:$G$1697,6,FALSE))</f>
        <v>2</v>
      </c>
      <c r="Q1102" s="4" t="str">
        <f>IF(ISNA(VLOOKUP(B1102,rampbin!$B$4:$G$1697,5,FALSE)),"MOVES",VLOOKUP(B1102,rampbin!$B$4:$G$1697,5,FALSE))</f>
        <v>MOVES</v>
      </c>
      <c r="R1102" s="4" t="s">
        <v>1877</v>
      </c>
      <c r="S1102" s="6" t="s">
        <v>2040</v>
      </c>
      <c r="T1102" s="4">
        <f>VLOOKUP(B1102,meanLDage!$B$3:$E$3145,4,FALSE)</f>
        <v>4</v>
      </c>
      <c r="U1102" s="32">
        <f>VLOOKUP(B1102,meanLDage!$B$3:$E$3145,2,FALSE)</f>
        <v>11.668271383927305</v>
      </c>
      <c r="V1102" s="4" t="str">
        <f t="shared" si="120"/>
        <v>22_L_100001000_0_4_2</v>
      </c>
      <c r="W1102" s="4">
        <v>22097</v>
      </c>
      <c r="X1102" s="6"/>
      <c r="Y1102" s="8">
        <f t="shared" si="121"/>
        <v>22097</v>
      </c>
      <c r="Z1102" s="6" t="b">
        <f t="shared" si="119"/>
        <v>0</v>
      </c>
      <c r="AA1102" s="6">
        <f t="shared" si="122"/>
        <v>22017</v>
      </c>
      <c r="AB1102" s="4">
        <f t="shared" si="123"/>
        <v>4</v>
      </c>
      <c r="AC1102" s="32">
        <f t="shared" si="124"/>
        <v>11.668271383927305</v>
      </c>
      <c r="AD1102" s="4">
        <f>VLOOKUP($B1102,meanLDage!$Z$3:$AC$3145,4,FALSE)</f>
        <v>4</v>
      </c>
      <c r="AE1102" s="32">
        <f>VLOOKUP($B1102,meanLDage!$Z$3:$AC$3145,2,FALSE)</f>
        <v>11.114807107169188</v>
      </c>
      <c r="AF1102" s="6">
        <f>VLOOKUP(V1102,'2017 rep county selection'!$A$1:$C$281,3,FALSE)</f>
        <v>22119</v>
      </c>
      <c r="AH1102" s="9">
        <f t="shared" si="125"/>
        <v>22119</v>
      </c>
    </row>
    <row r="1103" spans="1:34" ht="15.75" customHeight="1" x14ac:dyDescent="0.3">
      <c r="A1103" s="4">
        <v>22</v>
      </c>
      <c r="B1103" s="4">
        <v>22045</v>
      </c>
      <c r="C1103" s="6" t="s">
        <v>2270</v>
      </c>
      <c r="D1103" s="6" t="s">
        <v>744</v>
      </c>
      <c r="E1103" s="4">
        <v>22017</v>
      </c>
      <c r="F1103" s="4">
        <v>22017</v>
      </c>
      <c r="G1103" s="4">
        <v>22017</v>
      </c>
      <c r="H1103" s="37">
        <v>692560233</v>
      </c>
      <c r="I1103" s="37">
        <v>670207733.21399903</v>
      </c>
      <c r="J1103" s="37">
        <v>673704041.69447398</v>
      </c>
      <c r="K1103" s="4" t="str">
        <f>VLOOKUP(B1103,altitude!$B$3:$E$3232,4)</f>
        <v>L</v>
      </c>
      <c r="L1103" s="4">
        <f>VLOOKUP(B1103,fuelregion!$C$5:$D$3233,2,FALSE)</f>
        <v>100001000</v>
      </c>
      <c r="M1103" s="4">
        <f>VLOOKUP(B1103,fuelregion!$H$5:$I$3113,2,FALSE)</f>
        <v>100001000</v>
      </c>
      <c r="N1103" s="4">
        <f>VLOOKUP(B1103,imbin!$B$4:$D$3233,2,FALSE)</f>
        <v>0</v>
      </c>
      <c r="O1103" s="4" t="str">
        <f>VLOOKUP(B1103,imbin!$B$4:$D$3233,3,FALSE)</f>
        <v>MOVES</v>
      </c>
      <c r="P1103" s="4">
        <f>IF(ISNA(VLOOKUP(B1103,rampbin!$B$4:$G$1697,6,FALSE)),2,VLOOKUP(B1103,rampbin!$B$4:$G$1697,6,FALSE))</f>
        <v>2</v>
      </c>
      <c r="Q1103" s="4" t="str">
        <f>IF(ISNA(VLOOKUP(B1103,rampbin!$B$4:$G$1697,5,FALSE)),"MOVES",VLOOKUP(B1103,rampbin!$B$4:$G$1697,5,FALSE))</f>
        <v>MOVES</v>
      </c>
      <c r="R1103" s="4" t="s">
        <v>1877</v>
      </c>
      <c r="S1103" s="6" t="s">
        <v>2036</v>
      </c>
      <c r="T1103" s="4">
        <f>VLOOKUP(B1103,meanLDage!$B$3:$E$3145,4,FALSE)</f>
        <v>3</v>
      </c>
      <c r="U1103" s="32">
        <f>VLOOKUP(B1103,meanLDage!$B$3:$E$3145,2,FALSE)</f>
        <v>10.436802554607702</v>
      </c>
      <c r="V1103" s="4" t="str">
        <f t="shared" si="120"/>
        <v>22_L_100001000_0_3_2</v>
      </c>
      <c r="W1103" s="4">
        <v>22017</v>
      </c>
      <c r="X1103" s="6"/>
      <c r="Y1103" s="8">
        <f t="shared" si="121"/>
        <v>22017</v>
      </c>
      <c r="Z1103" s="6" t="b">
        <f t="shared" si="119"/>
        <v>1</v>
      </c>
      <c r="AA1103" s="6">
        <f t="shared" si="122"/>
        <v>22017</v>
      </c>
      <c r="AB1103" s="4">
        <f t="shared" si="123"/>
        <v>3</v>
      </c>
      <c r="AC1103" s="32">
        <f t="shared" si="124"/>
        <v>10.436802554607702</v>
      </c>
      <c r="AD1103" s="4">
        <f>VLOOKUP($B1103,meanLDage!$Z$3:$AC$3145,4,FALSE)</f>
        <v>3</v>
      </c>
      <c r="AE1103" s="32">
        <f>VLOOKUP($B1103,meanLDage!$Z$3:$AC$3145,2,FALSE)</f>
        <v>9.9336745772585502</v>
      </c>
      <c r="AF1103" s="6">
        <f>VLOOKUP(V1103,'2017 rep county selection'!$A$1:$C$281,3,FALSE)</f>
        <v>22017</v>
      </c>
      <c r="AH1103" s="9">
        <f t="shared" si="125"/>
        <v>22017</v>
      </c>
    </row>
    <row r="1104" spans="1:34" ht="15.75" customHeight="1" x14ac:dyDescent="0.3">
      <c r="A1104" s="4">
        <v>22</v>
      </c>
      <c r="B1104" s="4">
        <v>22047</v>
      </c>
      <c r="C1104" s="6" t="s">
        <v>2270</v>
      </c>
      <c r="D1104" s="6" t="s">
        <v>745</v>
      </c>
      <c r="E1104" s="4">
        <v>22019</v>
      </c>
      <c r="F1104" s="4">
        <v>22019</v>
      </c>
      <c r="G1104" s="4">
        <v>22019</v>
      </c>
      <c r="H1104" s="37">
        <v>531828220</v>
      </c>
      <c r="I1104" s="37">
        <v>487631216.63028198</v>
      </c>
      <c r="J1104" s="37">
        <v>477334493.41105098</v>
      </c>
      <c r="K1104" s="4" t="str">
        <f>VLOOKUP(B1104,altitude!$B$3:$E$3232,4)</f>
        <v>L</v>
      </c>
      <c r="L1104" s="4">
        <f>VLOOKUP(B1104,fuelregion!$C$5:$D$3233,2,FALSE)</f>
        <v>178001000</v>
      </c>
      <c r="M1104" s="4">
        <f>VLOOKUP(B1104,fuelregion!$H$5:$I$3113,2,FALSE)</f>
        <v>178001000</v>
      </c>
      <c r="N1104" s="4">
        <f>VLOOKUP(B1104,imbin!$B$4:$D$3233,2,FALSE)</f>
        <v>0</v>
      </c>
      <c r="O1104" s="4" t="str">
        <f>VLOOKUP(B1104,imbin!$B$4:$D$3233,3,FALSE)</f>
        <v>MOVES</v>
      </c>
      <c r="P1104" s="4">
        <f>IF(ISNA(VLOOKUP(B1104,rampbin!$B$4:$G$1697,6,FALSE)),2,VLOOKUP(B1104,rampbin!$B$4:$G$1697,6,FALSE))</f>
        <v>2</v>
      </c>
      <c r="Q1104" s="4" t="str">
        <f>IF(ISNA(VLOOKUP(B1104,rampbin!$B$4:$G$1697,5,FALSE)),"MOVES",VLOOKUP(B1104,rampbin!$B$4:$G$1697,5,FALSE))</f>
        <v>MOVES</v>
      </c>
      <c r="R1104" s="4" t="s">
        <v>1877</v>
      </c>
      <c r="S1104" s="6" t="s">
        <v>2037</v>
      </c>
      <c r="T1104" s="4">
        <f>VLOOKUP(B1104,meanLDage!$B$3:$E$3145,4,FALSE)</f>
        <v>3</v>
      </c>
      <c r="U1104" s="32">
        <f>VLOOKUP(B1104,meanLDage!$B$3:$E$3145,2,FALSE)</f>
        <v>10.429579395876361</v>
      </c>
      <c r="V1104" s="4" t="str">
        <f t="shared" si="120"/>
        <v>22_L_178001000_0_3_2</v>
      </c>
      <c r="W1104" s="4">
        <v>22051</v>
      </c>
      <c r="X1104" s="6"/>
      <c r="Y1104" s="8">
        <f t="shared" si="121"/>
        <v>22051</v>
      </c>
      <c r="Z1104" s="6" t="b">
        <f t="shared" si="119"/>
        <v>0</v>
      </c>
      <c r="AA1104" s="6">
        <f t="shared" si="122"/>
        <v>22019</v>
      </c>
      <c r="AB1104" s="4">
        <f t="shared" si="123"/>
        <v>3</v>
      </c>
      <c r="AC1104" s="32">
        <f t="shared" si="124"/>
        <v>10.429579395876361</v>
      </c>
      <c r="AD1104" s="4">
        <f>VLOOKUP($B1104,meanLDage!$Z$3:$AC$3145,4,FALSE)</f>
        <v>3</v>
      </c>
      <c r="AE1104" s="32">
        <f>VLOOKUP($B1104,meanLDage!$Z$3:$AC$3145,2,FALSE)</f>
        <v>9.8610084578091151</v>
      </c>
      <c r="AF1104" s="6">
        <f>VLOOKUP(V1104,'2017 rep county selection'!$A$1:$C$281,3,FALSE)</f>
        <v>22071</v>
      </c>
      <c r="AH1104" s="9">
        <f t="shared" si="125"/>
        <v>22071</v>
      </c>
    </row>
    <row r="1105" spans="1:34" ht="15.75" customHeight="1" x14ac:dyDescent="0.3">
      <c r="A1105" s="4">
        <v>22</v>
      </c>
      <c r="B1105" s="4">
        <v>22049</v>
      </c>
      <c r="C1105" s="6" t="s">
        <v>2270</v>
      </c>
      <c r="D1105" s="6" t="s">
        <v>746</v>
      </c>
      <c r="E1105" s="4">
        <v>22017</v>
      </c>
      <c r="F1105" s="4">
        <v>22017</v>
      </c>
      <c r="G1105" s="4">
        <v>22017</v>
      </c>
      <c r="H1105" s="37">
        <v>215465924</v>
      </c>
      <c r="I1105" s="37">
        <v>151036386.93418401</v>
      </c>
      <c r="J1105" s="37">
        <v>143472917.59983799</v>
      </c>
      <c r="K1105" s="4" t="str">
        <f>VLOOKUP(B1105,altitude!$B$3:$E$3232,4)</f>
        <v>L</v>
      </c>
      <c r="L1105" s="4">
        <f>VLOOKUP(B1105,fuelregion!$C$5:$D$3233,2,FALSE)</f>
        <v>100001000</v>
      </c>
      <c r="M1105" s="4">
        <f>VLOOKUP(B1105,fuelregion!$H$5:$I$3113,2,FALSE)</f>
        <v>100001000</v>
      </c>
      <c r="N1105" s="4">
        <f>VLOOKUP(B1105,imbin!$B$4:$D$3233,2,FALSE)</f>
        <v>0</v>
      </c>
      <c r="O1105" s="4" t="str">
        <f>VLOOKUP(B1105,imbin!$B$4:$D$3233,3,FALSE)</f>
        <v>MOVES</v>
      </c>
      <c r="P1105" s="4">
        <f>IF(ISNA(VLOOKUP(B1105,rampbin!$B$4:$G$1697,6,FALSE)),2,VLOOKUP(B1105,rampbin!$B$4:$G$1697,6,FALSE))</f>
        <v>2</v>
      </c>
      <c r="Q1105" s="4" t="str">
        <f>IF(ISNA(VLOOKUP(B1105,rampbin!$B$4:$G$1697,5,FALSE)),"MOVES",VLOOKUP(B1105,rampbin!$B$4:$G$1697,5,FALSE))</f>
        <v>MOVES</v>
      </c>
      <c r="R1105" s="4" t="s">
        <v>1880</v>
      </c>
      <c r="S1105" s="6" t="s">
        <v>1851</v>
      </c>
      <c r="T1105" s="4">
        <f>VLOOKUP(B1105,meanLDage!$B$3:$E$3145,4,FALSE)</f>
        <v>4</v>
      </c>
      <c r="U1105" s="32">
        <f>VLOOKUP(B1105,meanLDage!$B$3:$E$3145,2,FALSE)</f>
        <v>11.960649874157625</v>
      </c>
      <c r="V1105" s="4" t="str">
        <f t="shared" si="120"/>
        <v>22_L_100001000_0_4_2</v>
      </c>
      <c r="W1105" s="4">
        <v>22097</v>
      </c>
      <c r="X1105" s="6"/>
      <c r="Y1105" s="8">
        <f t="shared" si="121"/>
        <v>22097</v>
      </c>
      <c r="Z1105" s="6" t="b">
        <f t="shared" si="119"/>
        <v>0</v>
      </c>
      <c r="AA1105" s="6">
        <f t="shared" si="122"/>
        <v>22017</v>
      </c>
      <c r="AB1105" s="4">
        <f t="shared" si="123"/>
        <v>4</v>
      </c>
      <c r="AC1105" s="32">
        <f t="shared" si="124"/>
        <v>11.960649874157625</v>
      </c>
      <c r="AD1105" s="4">
        <f>VLOOKUP($B1105,meanLDage!$Z$3:$AC$3145,4,FALSE)</f>
        <v>4</v>
      </c>
      <c r="AE1105" s="32">
        <f>VLOOKUP($B1105,meanLDage!$Z$3:$AC$3145,2,FALSE)</f>
        <v>11.326969395648396</v>
      </c>
      <c r="AF1105" s="6">
        <f>VLOOKUP(V1105,'2017 rep county selection'!$A$1:$C$281,3,FALSE)</f>
        <v>22119</v>
      </c>
      <c r="AH1105" s="9">
        <f t="shared" si="125"/>
        <v>22119</v>
      </c>
    </row>
    <row r="1106" spans="1:34" ht="15.75" customHeight="1" x14ac:dyDescent="0.3">
      <c r="A1106" s="4">
        <v>22</v>
      </c>
      <c r="B1106" s="4">
        <v>22051</v>
      </c>
      <c r="C1106" s="6" t="s">
        <v>2270</v>
      </c>
      <c r="D1106" s="6" t="s">
        <v>747</v>
      </c>
      <c r="E1106" s="4">
        <v>22051</v>
      </c>
      <c r="F1106" s="4">
        <v>22051</v>
      </c>
      <c r="G1106" s="4">
        <v>22051</v>
      </c>
      <c r="H1106" s="37">
        <v>2193153150</v>
      </c>
      <c r="I1106" s="37">
        <v>3062021716.4152002</v>
      </c>
      <c r="J1106" s="37">
        <v>3228229801.5093298</v>
      </c>
      <c r="K1106" s="4" t="str">
        <f>VLOOKUP(B1106,altitude!$B$3:$E$3232,4)</f>
        <v>L</v>
      </c>
      <c r="L1106" s="4">
        <f>VLOOKUP(B1106,fuelregion!$C$5:$D$3233,2,FALSE)</f>
        <v>178001000</v>
      </c>
      <c r="M1106" s="4">
        <f>VLOOKUP(B1106,fuelregion!$H$5:$I$3113,2,FALSE)</f>
        <v>178001000</v>
      </c>
      <c r="N1106" s="4">
        <f>VLOOKUP(B1106,imbin!$B$4:$D$3233,2,FALSE)</f>
        <v>0</v>
      </c>
      <c r="O1106" s="4" t="str">
        <f>VLOOKUP(B1106,imbin!$B$4:$D$3233,3,FALSE)</f>
        <v>MOVES</v>
      </c>
      <c r="P1106" s="4">
        <f>IF(ISNA(VLOOKUP(B1106,rampbin!$B$4:$G$1697,6,FALSE)),2,VLOOKUP(B1106,rampbin!$B$4:$G$1697,6,FALSE))</f>
        <v>2</v>
      </c>
      <c r="Q1106" s="4" t="str">
        <f>IF(ISNA(VLOOKUP(B1106,rampbin!$B$4:$G$1697,5,FALSE)),"MOVES",VLOOKUP(B1106,rampbin!$B$4:$G$1697,5,FALSE))</f>
        <v>MOVES</v>
      </c>
      <c r="R1106" s="4" t="s">
        <v>1877</v>
      </c>
      <c r="S1106" s="6" t="s">
        <v>2041</v>
      </c>
      <c r="T1106" s="4">
        <f>VLOOKUP(B1106,meanLDage!$B$3:$E$3145,4,FALSE)</f>
        <v>3</v>
      </c>
      <c r="U1106" s="32">
        <f>VLOOKUP(B1106,meanLDage!$B$3:$E$3145,2,FALSE)</f>
        <v>9.1267790904111123</v>
      </c>
      <c r="V1106" s="4" t="str">
        <f t="shared" si="120"/>
        <v>22_L_178001000_0_2_2</v>
      </c>
      <c r="W1106" s="4">
        <v>22051</v>
      </c>
      <c r="X1106" s="6"/>
      <c r="Y1106" s="8">
        <f t="shared" si="121"/>
        <v>22051</v>
      </c>
      <c r="Z1106" s="6" t="b">
        <f t="shared" si="119"/>
        <v>1</v>
      </c>
      <c r="AA1106" s="6">
        <f t="shared" si="122"/>
        <v>22051</v>
      </c>
      <c r="AB1106" s="4">
        <f t="shared" si="123"/>
        <v>3</v>
      </c>
      <c r="AC1106" s="32">
        <f t="shared" si="124"/>
        <v>9.1267790904111123</v>
      </c>
      <c r="AD1106" s="4">
        <f>VLOOKUP($B1106,meanLDage!$Z$3:$AC$3145,4,FALSE)</f>
        <v>2</v>
      </c>
      <c r="AE1106" s="32">
        <f>VLOOKUP($B1106,meanLDage!$Z$3:$AC$3145,2,FALSE)</f>
        <v>8.6968144377567285</v>
      </c>
      <c r="AF1106" s="6">
        <f>VLOOKUP(V1106,'2017 rep county selection'!$A$1:$C$281,3,FALSE)</f>
        <v>22051</v>
      </c>
      <c r="AH1106" s="9">
        <f t="shared" si="125"/>
        <v>22051</v>
      </c>
    </row>
    <row r="1107" spans="1:34" ht="15.75" customHeight="1" x14ac:dyDescent="0.3">
      <c r="A1107" s="4">
        <v>22</v>
      </c>
      <c r="B1107" s="4">
        <v>22053</v>
      </c>
      <c r="C1107" s="6" t="s">
        <v>2270</v>
      </c>
      <c r="D1107" s="6" t="s">
        <v>748</v>
      </c>
      <c r="E1107" s="4">
        <v>22017</v>
      </c>
      <c r="F1107" s="4">
        <v>22017</v>
      </c>
      <c r="G1107" s="4">
        <v>22017</v>
      </c>
      <c r="H1107" s="37">
        <v>627325790</v>
      </c>
      <c r="I1107" s="37">
        <v>525261076.68388498</v>
      </c>
      <c r="J1107" s="37">
        <v>510481749.25269902</v>
      </c>
      <c r="K1107" s="4" t="str">
        <f>VLOOKUP(B1107,altitude!$B$3:$E$3232,4)</f>
        <v>L</v>
      </c>
      <c r="L1107" s="4">
        <f>VLOOKUP(B1107,fuelregion!$C$5:$D$3233,2,FALSE)</f>
        <v>100001000</v>
      </c>
      <c r="M1107" s="4">
        <f>VLOOKUP(B1107,fuelregion!$H$5:$I$3113,2,FALSE)</f>
        <v>100001000</v>
      </c>
      <c r="N1107" s="4">
        <f>VLOOKUP(B1107,imbin!$B$4:$D$3233,2,FALSE)</f>
        <v>0</v>
      </c>
      <c r="O1107" s="4" t="str">
        <f>VLOOKUP(B1107,imbin!$B$4:$D$3233,3,FALSE)</f>
        <v>MOVES</v>
      </c>
      <c r="P1107" s="4">
        <f>IF(ISNA(VLOOKUP(B1107,rampbin!$B$4:$G$1697,6,FALSE)),2,VLOOKUP(B1107,rampbin!$B$4:$G$1697,6,FALSE))</f>
        <v>2</v>
      </c>
      <c r="Q1107" s="4" t="str">
        <f>IF(ISNA(VLOOKUP(B1107,rampbin!$B$4:$G$1697,5,FALSE)),"MOVES",VLOOKUP(B1107,rampbin!$B$4:$G$1697,5,FALSE))</f>
        <v>MOVES</v>
      </c>
      <c r="R1107" s="4" t="s">
        <v>1880</v>
      </c>
      <c r="S1107" s="6" t="s">
        <v>1851</v>
      </c>
      <c r="T1107" s="4">
        <f>VLOOKUP(B1107,meanLDage!$B$3:$E$3145,4,FALSE)</f>
        <v>3</v>
      </c>
      <c r="U1107" s="32">
        <f>VLOOKUP(B1107,meanLDage!$B$3:$E$3145,2,FALSE)</f>
        <v>10.650885976292901</v>
      </c>
      <c r="V1107" s="4" t="str">
        <f t="shared" si="120"/>
        <v>22_L_100001000_0_3_2</v>
      </c>
      <c r="W1107" s="4">
        <v>22017</v>
      </c>
      <c r="X1107" s="6"/>
      <c r="Y1107" s="8">
        <f t="shared" si="121"/>
        <v>22017</v>
      </c>
      <c r="Z1107" s="6" t="b">
        <f t="shared" si="119"/>
        <v>1</v>
      </c>
      <c r="AA1107" s="6">
        <f t="shared" si="122"/>
        <v>22017</v>
      </c>
      <c r="AB1107" s="4">
        <f t="shared" si="123"/>
        <v>3</v>
      </c>
      <c r="AC1107" s="32">
        <f t="shared" si="124"/>
        <v>10.650885976292901</v>
      </c>
      <c r="AD1107" s="4">
        <f>VLOOKUP($B1107,meanLDage!$Z$3:$AC$3145,4,FALSE)</f>
        <v>3</v>
      </c>
      <c r="AE1107" s="32">
        <f>VLOOKUP($B1107,meanLDage!$Z$3:$AC$3145,2,FALSE)</f>
        <v>10.137660430924232</v>
      </c>
      <c r="AF1107" s="6">
        <f>VLOOKUP(V1107,'2017 rep county selection'!$A$1:$C$281,3,FALSE)</f>
        <v>22017</v>
      </c>
      <c r="AH1107" s="9">
        <f t="shared" si="125"/>
        <v>22017</v>
      </c>
    </row>
    <row r="1108" spans="1:34" ht="15.75" customHeight="1" x14ac:dyDescent="0.3">
      <c r="A1108" s="4">
        <v>22</v>
      </c>
      <c r="B1108" s="4">
        <v>22055</v>
      </c>
      <c r="C1108" s="6" t="s">
        <v>2270</v>
      </c>
      <c r="D1108" s="6" t="s">
        <v>749</v>
      </c>
      <c r="E1108" s="4">
        <v>22051</v>
      </c>
      <c r="F1108" s="4">
        <v>22051</v>
      </c>
      <c r="G1108" s="4">
        <v>22051</v>
      </c>
      <c r="H1108" s="37">
        <v>2056819999</v>
      </c>
      <c r="I1108" s="37">
        <v>2238574513.2508502</v>
      </c>
      <c r="J1108" s="37">
        <v>2364536072.1622</v>
      </c>
      <c r="K1108" s="4" t="str">
        <f>VLOOKUP(B1108,altitude!$B$3:$E$3232,4)</f>
        <v>L</v>
      </c>
      <c r="L1108" s="4">
        <f>VLOOKUP(B1108,fuelregion!$C$5:$D$3233,2,FALSE)</f>
        <v>178001000</v>
      </c>
      <c r="M1108" s="4">
        <f>VLOOKUP(B1108,fuelregion!$H$5:$I$3113,2,FALSE)</f>
        <v>178001000</v>
      </c>
      <c r="N1108" s="4">
        <f>VLOOKUP(B1108,imbin!$B$4:$D$3233,2,FALSE)</f>
        <v>0</v>
      </c>
      <c r="O1108" s="4" t="str">
        <f>VLOOKUP(B1108,imbin!$B$4:$D$3233,3,FALSE)</f>
        <v>MOVES</v>
      </c>
      <c r="P1108" s="4">
        <f>IF(ISNA(VLOOKUP(B1108,rampbin!$B$4:$G$1697,6,FALSE)),2,VLOOKUP(B1108,rampbin!$B$4:$G$1697,6,FALSE))</f>
        <v>2</v>
      </c>
      <c r="Q1108" s="4" t="str">
        <f>IF(ISNA(VLOOKUP(B1108,rampbin!$B$4:$G$1697,5,FALSE)),"MOVES",VLOOKUP(B1108,rampbin!$B$4:$G$1697,5,FALSE))</f>
        <v>MOVES</v>
      </c>
      <c r="R1108" s="4" t="s">
        <v>1877</v>
      </c>
      <c r="S1108" s="6" t="s">
        <v>2036</v>
      </c>
      <c r="T1108" s="4">
        <f>VLOOKUP(B1108,meanLDage!$B$3:$E$3145,4,FALSE)</f>
        <v>2</v>
      </c>
      <c r="U1108" s="32">
        <f>VLOOKUP(B1108,meanLDage!$B$3:$E$3145,2,FALSE)</f>
        <v>8.9801839170537718</v>
      </c>
      <c r="V1108" s="4" t="str">
        <f t="shared" si="120"/>
        <v>22_L_178001000_0_2_2</v>
      </c>
      <c r="W1108" s="4">
        <v>22055</v>
      </c>
      <c r="X1108" s="6"/>
      <c r="Y1108" s="8">
        <f t="shared" si="121"/>
        <v>22055</v>
      </c>
      <c r="Z1108" s="6" t="b">
        <f t="shared" si="119"/>
        <v>0</v>
      </c>
      <c r="AA1108" s="6">
        <f t="shared" si="122"/>
        <v>22051</v>
      </c>
      <c r="AB1108" s="4">
        <f t="shared" si="123"/>
        <v>2</v>
      </c>
      <c r="AC1108" s="32">
        <f t="shared" si="124"/>
        <v>8.9801839170537718</v>
      </c>
      <c r="AD1108" s="4">
        <f>VLOOKUP($B1108,meanLDage!$Z$3:$AC$3145,4,FALSE)</f>
        <v>2</v>
      </c>
      <c r="AE1108" s="32">
        <f>VLOOKUP($B1108,meanLDage!$Z$3:$AC$3145,2,FALSE)</f>
        <v>8.5441965675342448</v>
      </c>
      <c r="AF1108" s="6">
        <f>VLOOKUP(V1108,'2017 rep county selection'!$A$1:$C$281,3,FALSE)</f>
        <v>22051</v>
      </c>
      <c r="AH1108" s="9">
        <f t="shared" si="125"/>
        <v>22051</v>
      </c>
    </row>
    <row r="1109" spans="1:34" ht="15.75" customHeight="1" x14ac:dyDescent="0.3">
      <c r="A1109" s="4">
        <v>22</v>
      </c>
      <c r="B1109" s="4">
        <v>22057</v>
      </c>
      <c r="C1109" s="6" t="s">
        <v>2270</v>
      </c>
      <c r="D1109" s="6" t="s">
        <v>750</v>
      </c>
      <c r="E1109" s="4">
        <v>22051</v>
      </c>
      <c r="F1109" s="4">
        <v>22051</v>
      </c>
      <c r="G1109" s="4">
        <v>22051</v>
      </c>
      <c r="H1109" s="37">
        <v>1064751307</v>
      </c>
      <c r="I1109" s="37">
        <v>1042869569.57038</v>
      </c>
      <c r="J1109" s="37">
        <v>1078296364.95837</v>
      </c>
      <c r="K1109" s="4" t="str">
        <f>VLOOKUP(B1109,altitude!$B$3:$E$3232,4)</f>
        <v>L</v>
      </c>
      <c r="L1109" s="4">
        <f>VLOOKUP(B1109,fuelregion!$C$5:$D$3233,2,FALSE)</f>
        <v>178001000</v>
      </c>
      <c r="M1109" s="4">
        <f>VLOOKUP(B1109,fuelregion!$H$5:$I$3113,2,FALSE)</f>
        <v>178001000</v>
      </c>
      <c r="N1109" s="4">
        <f>VLOOKUP(B1109,imbin!$B$4:$D$3233,2,FALSE)</f>
        <v>0</v>
      </c>
      <c r="O1109" s="4" t="str">
        <f>VLOOKUP(B1109,imbin!$B$4:$D$3233,3,FALSE)</f>
        <v>MOVES</v>
      </c>
      <c r="P1109" s="4">
        <f>IF(ISNA(VLOOKUP(B1109,rampbin!$B$4:$G$1697,6,FALSE)),2,VLOOKUP(B1109,rampbin!$B$4:$G$1697,6,FALSE))</f>
        <v>2</v>
      </c>
      <c r="Q1109" s="4" t="str">
        <f>IF(ISNA(VLOOKUP(B1109,rampbin!$B$4:$G$1697,5,FALSE)),"MOVES",VLOOKUP(B1109,rampbin!$B$4:$G$1697,5,FALSE))</f>
        <v>MOVES</v>
      </c>
      <c r="R1109" s="4" t="s">
        <v>1877</v>
      </c>
      <c r="S1109" s="6" t="s">
        <v>2042</v>
      </c>
      <c r="T1109" s="4">
        <f>VLOOKUP(B1109,meanLDage!$B$3:$E$3145,4,FALSE)</f>
        <v>3</v>
      </c>
      <c r="U1109" s="32">
        <f>VLOOKUP(B1109,meanLDage!$B$3:$E$3145,2,FALSE)</f>
        <v>9.7887699113266837</v>
      </c>
      <c r="V1109" s="4" t="str">
        <f t="shared" si="120"/>
        <v>22_L_178001000_0_3_2</v>
      </c>
      <c r="W1109" s="4">
        <v>22051</v>
      </c>
      <c r="X1109" s="6"/>
      <c r="Y1109" s="8">
        <f t="shared" si="121"/>
        <v>22051</v>
      </c>
      <c r="Z1109" s="6" t="b">
        <f t="shared" si="119"/>
        <v>1</v>
      </c>
      <c r="AA1109" s="6">
        <f t="shared" si="122"/>
        <v>22051</v>
      </c>
      <c r="AB1109" s="4">
        <f t="shared" si="123"/>
        <v>3</v>
      </c>
      <c r="AC1109" s="32">
        <f t="shared" si="124"/>
        <v>9.7887699113266837</v>
      </c>
      <c r="AD1109" s="4">
        <f>VLOOKUP($B1109,meanLDage!$Z$3:$AC$3145,4,FALSE)</f>
        <v>3</v>
      </c>
      <c r="AE1109" s="32">
        <f>VLOOKUP($B1109,meanLDage!$Z$3:$AC$3145,2,FALSE)</f>
        <v>9.3452010198735795</v>
      </c>
      <c r="AF1109" s="6">
        <f>VLOOKUP(V1109,'2017 rep county selection'!$A$1:$C$281,3,FALSE)</f>
        <v>22071</v>
      </c>
      <c r="AH1109" s="9">
        <f t="shared" si="125"/>
        <v>22071</v>
      </c>
    </row>
    <row r="1110" spans="1:34" ht="15.75" customHeight="1" x14ac:dyDescent="0.3">
      <c r="A1110" s="4">
        <v>22</v>
      </c>
      <c r="B1110" s="4">
        <v>22059</v>
      </c>
      <c r="C1110" s="6" t="s">
        <v>2270</v>
      </c>
      <c r="D1110" s="6" t="s">
        <v>751</v>
      </c>
      <c r="E1110" s="4">
        <v>22017</v>
      </c>
      <c r="F1110" s="4">
        <v>22017</v>
      </c>
      <c r="G1110" s="4">
        <v>22017</v>
      </c>
      <c r="H1110" s="37">
        <v>186636438</v>
      </c>
      <c r="I1110" s="37">
        <v>138534635.489577</v>
      </c>
      <c r="J1110" s="37">
        <v>131603572.92801499</v>
      </c>
      <c r="K1110" s="4" t="str">
        <f>VLOOKUP(B1110,altitude!$B$3:$E$3232,4)</f>
        <v>L</v>
      </c>
      <c r="L1110" s="4">
        <f>VLOOKUP(B1110,fuelregion!$C$5:$D$3233,2,FALSE)</f>
        <v>100001000</v>
      </c>
      <c r="M1110" s="4">
        <f>VLOOKUP(B1110,fuelregion!$H$5:$I$3113,2,FALSE)</f>
        <v>100001000</v>
      </c>
      <c r="N1110" s="4">
        <f>VLOOKUP(B1110,imbin!$B$4:$D$3233,2,FALSE)</f>
        <v>0</v>
      </c>
      <c r="O1110" s="4" t="str">
        <f>VLOOKUP(B1110,imbin!$B$4:$D$3233,3,FALSE)</f>
        <v>MOVES</v>
      </c>
      <c r="P1110" s="4">
        <f>IF(ISNA(VLOOKUP(B1110,rampbin!$B$4:$G$1697,6,FALSE)),2,VLOOKUP(B1110,rampbin!$B$4:$G$1697,6,FALSE))</f>
        <v>2</v>
      </c>
      <c r="Q1110" s="4" t="str">
        <f>IF(ISNA(VLOOKUP(B1110,rampbin!$B$4:$G$1697,5,FALSE)),"MOVES",VLOOKUP(B1110,rampbin!$B$4:$G$1697,5,FALSE))</f>
        <v>MOVES</v>
      </c>
      <c r="R1110" s="4" t="s">
        <v>1880</v>
      </c>
      <c r="S1110" s="6" t="s">
        <v>1851</v>
      </c>
      <c r="T1110" s="4">
        <f>VLOOKUP(B1110,meanLDage!$B$3:$E$3145,4,FALSE)</f>
        <v>4</v>
      </c>
      <c r="U1110" s="32">
        <f>VLOOKUP(B1110,meanLDage!$B$3:$E$3145,2,FALSE)</f>
        <v>11.149103331761061</v>
      </c>
      <c r="V1110" s="4" t="str">
        <f t="shared" si="120"/>
        <v>22_L_100001000_0_3_2</v>
      </c>
      <c r="W1110" s="4">
        <v>22097</v>
      </c>
      <c r="X1110" s="6"/>
      <c r="Y1110" s="8">
        <f t="shared" si="121"/>
        <v>22097</v>
      </c>
      <c r="Z1110" s="6" t="b">
        <f t="shared" si="119"/>
        <v>0</v>
      </c>
      <c r="AA1110" s="6">
        <f t="shared" si="122"/>
        <v>22017</v>
      </c>
      <c r="AB1110" s="4">
        <f t="shared" si="123"/>
        <v>4</v>
      </c>
      <c r="AC1110" s="32">
        <f t="shared" si="124"/>
        <v>11.149103331761061</v>
      </c>
      <c r="AD1110" s="4">
        <f>VLOOKUP($B1110,meanLDage!$Z$3:$AC$3145,4,FALSE)</f>
        <v>3</v>
      </c>
      <c r="AE1110" s="32">
        <f>VLOOKUP($B1110,meanLDage!$Z$3:$AC$3145,2,FALSE)</f>
        <v>10.58708018928353</v>
      </c>
      <c r="AF1110" s="6">
        <f>VLOOKUP(V1110,'2017 rep county selection'!$A$1:$C$281,3,FALSE)</f>
        <v>22017</v>
      </c>
      <c r="AH1110" s="9">
        <f t="shared" si="125"/>
        <v>22017</v>
      </c>
    </row>
    <row r="1111" spans="1:34" ht="15.75" customHeight="1" x14ac:dyDescent="0.3">
      <c r="A1111" s="4">
        <v>22</v>
      </c>
      <c r="B1111" s="4">
        <v>22061</v>
      </c>
      <c r="C1111" s="6" t="s">
        <v>2270</v>
      </c>
      <c r="D1111" s="6" t="s">
        <v>752</v>
      </c>
      <c r="E1111" s="4">
        <v>22017</v>
      </c>
      <c r="F1111" s="4">
        <v>22017</v>
      </c>
      <c r="G1111" s="4">
        <v>22017</v>
      </c>
      <c r="H1111" s="37">
        <v>731900723</v>
      </c>
      <c r="I1111" s="37">
        <v>655868698.72468805</v>
      </c>
      <c r="J1111" s="37">
        <v>656707869.31320298</v>
      </c>
      <c r="K1111" s="4" t="str">
        <f>VLOOKUP(B1111,altitude!$B$3:$E$3232,4)</f>
        <v>L</v>
      </c>
      <c r="L1111" s="4">
        <f>VLOOKUP(B1111,fuelregion!$C$5:$D$3233,2,FALSE)</f>
        <v>100001000</v>
      </c>
      <c r="M1111" s="4">
        <f>VLOOKUP(B1111,fuelregion!$H$5:$I$3113,2,FALSE)</f>
        <v>100001000</v>
      </c>
      <c r="N1111" s="4">
        <f>VLOOKUP(B1111,imbin!$B$4:$D$3233,2,FALSE)</f>
        <v>0</v>
      </c>
      <c r="O1111" s="4" t="str">
        <f>VLOOKUP(B1111,imbin!$B$4:$D$3233,3,FALSE)</f>
        <v>MOVES</v>
      </c>
      <c r="P1111" s="4">
        <f>IF(ISNA(VLOOKUP(B1111,rampbin!$B$4:$G$1697,6,FALSE)),2,VLOOKUP(B1111,rampbin!$B$4:$G$1697,6,FALSE))</f>
        <v>2</v>
      </c>
      <c r="Q1111" s="4" t="str">
        <f>IF(ISNA(VLOOKUP(B1111,rampbin!$B$4:$G$1697,5,FALSE)),"MOVES",VLOOKUP(B1111,rampbin!$B$4:$G$1697,5,FALSE))</f>
        <v>MOVES</v>
      </c>
      <c r="R1111" s="4" t="s">
        <v>1880</v>
      </c>
      <c r="S1111" s="6" t="s">
        <v>1851</v>
      </c>
      <c r="T1111" s="4">
        <f>VLOOKUP(B1111,meanLDage!$B$3:$E$3145,4,FALSE)</f>
        <v>4</v>
      </c>
      <c r="U1111" s="32">
        <f>VLOOKUP(B1111,meanLDage!$B$3:$E$3145,2,FALSE)</f>
        <v>11.311117452905734</v>
      </c>
      <c r="V1111" s="4" t="str">
        <f t="shared" si="120"/>
        <v>22_L_100001000_0_3_2</v>
      </c>
      <c r="W1111" s="4">
        <v>22097</v>
      </c>
      <c r="X1111" s="6"/>
      <c r="Y1111" s="8">
        <f t="shared" si="121"/>
        <v>22097</v>
      </c>
      <c r="Z1111" s="6" t="b">
        <f t="shared" si="119"/>
        <v>0</v>
      </c>
      <c r="AA1111" s="6">
        <f t="shared" si="122"/>
        <v>22017</v>
      </c>
      <c r="AB1111" s="4">
        <f t="shared" si="123"/>
        <v>4</v>
      </c>
      <c r="AC1111" s="32">
        <f t="shared" si="124"/>
        <v>11.311117452905734</v>
      </c>
      <c r="AD1111" s="4">
        <f>VLOOKUP($B1111,meanLDage!$Z$3:$AC$3145,4,FALSE)</f>
        <v>3</v>
      </c>
      <c r="AE1111" s="32">
        <f>VLOOKUP($B1111,meanLDage!$Z$3:$AC$3145,2,FALSE)</f>
        <v>10.709339637511309</v>
      </c>
      <c r="AF1111" s="6">
        <f>VLOOKUP(V1111,'2017 rep county selection'!$A$1:$C$281,3,FALSE)</f>
        <v>22017</v>
      </c>
      <c r="AH1111" s="9">
        <f t="shared" si="125"/>
        <v>22017</v>
      </c>
    </row>
    <row r="1112" spans="1:34" ht="15.75" customHeight="1" x14ac:dyDescent="0.3">
      <c r="A1112" s="4">
        <v>22</v>
      </c>
      <c r="B1112" s="4">
        <v>22063</v>
      </c>
      <c r="C1112" s="6" t="s">
        <v>2270</v>
      </c>
      <c r="D1112" s="6" t="s">
        <v>753</v>
      </c>
      <c r="E1112" s="4">
        <v>22019</v>
      </c>
      <c r="F1112" s="4">
        <v>22019</v>
      </c>
      <c r="G1112" s="4">
        <v>22019</v>
      </c>
      <c r="H1112" s="37">
        <v>1328226958</v>
      </c>
      <c r="I1112" s="37">
        <v>1341753136.1158299</v>
      </c>
      <c r="J1112" s="37">
        <v>1360336744.9624701</v>
      </c>
      <c r="K1112" s="4" t="str">
        <f>VLOOKUP(B1112,altitude!$B$3:$E$3232,4)</f>
        <v>L</v>
      </c>
      <c r="L1112" s="4">
        <f>VLOOKUP(B1112,fuelregion!$C$5:$D$3233,2,FALSE)</f>
        <v>178001000</v>
      </c>
      <c r="M1112" s="4">
        <f>VLOOKUP(B1112,fuelregion!$H$5:$I$3113,2,FALSE)</f>
        <v>178001000</v>
      </c>
      <c r="N1112" s="4">
        <f>VLOOKUP(B1112,imbin!$B$4:$D$3233,2,FALSE)</f>
        <v>0</v>
      </c>
      <c r="O1112" s="4" t="str">
        <f>VLOOKUP(B1112,imbin!$B$4:$D$3233,3,FALSE)</f>
        <v>MOVES</v>
      </c>
      <c r="P1112" s="4">
        <f>IF(ISNA(VLOOKUP(B1112,rampbin!$B$4:$G$1697,6,FALSE)),2,VLOOKUP(B1112,rampbin!$B$4:$G$1697,6,FALSE))</f>
        <v>2</v>
      </c>
      <c r="Q1112" s="4" t="str">
        <f>IF(ISNA(VLOOKUP(B1112,rampbin!$B$4:$G$1697,5,FALSE)),"MOVES",VLOOKUP(B1112,rampbin!$B$4:$G$1697,5,FALSE))</f>
        <v>MOVES</v>
      </c>
      <c r="R1112" s="4" t="s">
        <v>1877</v>
      </c>
      <c r="S1112" s="6" t="s">
        <v>2037</v>
      </c>
      <c r="T1112" s="4">
        <f>VLOOKUP(B1112,meanLDage!$B$3:$E$3145,4,FALSE)</f>
        <v>3</v>
      </c>
      <c r="U1112" s="32">
        <f>VLOOKUP(B1112,meanLDage!$B$3:$E$3145,2,FALSE)</f>
        <v>9.792206531328663</v>
      </c>
      <c r="V1112" s="4" t="str">
        <f t="shared" si="120"/>
        <v>22_L_178001000_0_3_2</v>
      </c>
      <c r="W1112" s="4">
        <v>22051</v>
      </c>
      <c r="X1112" s="6"/>
      <c r="Y1112" s="8">
        <f t="shared" si="121"/>
        <v>22051</v>
      </c>
      <c r="Z1112" s="6" t="b">
        <f t="shared" si="119"/>
        <v>0</v>
      </c>
      <c r="AA1112" s="6">
        <f t="shared" si="122"/>
        <v>22019</v>
      </c>
      <c r="AB1112" s="4">
        <f t="shared" si="123"/>
        <v>3</v>
      </c>
      <c r="AC1112" s="32">
        <f t="shared" si="124"/>
        <v>9.792206531328663</v>
      </c>
      <c r="AD1112" s="4">
        <f>VLOOKUP($B1112,meanLDage!$Z$3:$AC$3145,4,FALSE)</f>
        <v>3</v>
      </c>
      <c r="AE1112" s="32">
        <f>VLOOKUP($B1112,meanLDage!$Z$3:$AC$3145,2,FALSE)</f>
        <v>9.2894416904498343</v>
      </c>
      <c r="AF1112" s="6">
        <f>VLOOKUP(V1112,'2017 rep county selection'!$A$1:$C$281,3,FALSE)</f>
        <v>22071</v>
      </c>
      <c r="AH1112" s="9">
        <f t="shared" si="125"/>
        <v>22071</v>
      </c>
    </row>
    <row r="1113" spans="1:34" ht="15.75" customHeight="1" x14ac:dyDescent="0.3">
      <c r="A1113" s="4">
        <v>22</v>
      </c>
      <c r="B1113" s="4">
        <v>22065</v>
      </c>
      <c r="C1113" s="6" t="s">
        <v>2270</v>
      </c>
      <c r="D1113" s="6" t="s">
        <v>754</v>
      </c>
      <c r="E1113" s="4">
        <v>22017</v>
      </c>
      <c r="F1113" s="4">
        <v>22017</v>
      </c>
      <c r="G1113" s="4">
        <v>22017</v>
      </c>
      <c r="H1113" s="37">
        <v>434829272</v>
      </c>
      <c r="I1113" s="37">
        <v>399876215.70300603</v>
      </c>
      <c r="J1113" s="37">
        <v>383990269.75994903</v>
      </c>
      <c r="K1113" s="4" t="str">
        <f>VLOOKUP(B1113,altitude!$B$3:$E$3232,4)</f>
        <v>L</v>
      </c>
      <c r="L1113" s="4">
        <f>VLOOKUP(B1113,fuelregion!$C$5:$D$3233,2,FALSE)</f>
        <v>100001000</v>
      </c>
      <c r="M1113" s="4">
        <f>VLOOKUP(B1113,fuelregion!$H$5:$I$3113,2,FALSE)</f>
        <v>100001000</v>
      </c>
      <c r="N1113" s="4">
        <f>VLOOKUP(B1113,imbin!$B$4:$D$3233,2,FALSE)</f>
        <v>0</v>
      </c>
      <c r="O1113" s="4" t="str">
        <f>VLOOKUP(B1113,imbin!$B$4:$D$3233,3,FALSE)</f>
        <v>MOVES</v>
      </c>
      <c r="P1113" s="4">
        <f>IF(ISNA(VLOOKUP(B1113,rampbin!$B$4:$G$1697,6,FALSE)),2,VLOOKUP(B1113,rampbin!$B$4:$G$1697,6,FALSE))</f>
        <v>2</v>
      </c>
      <c r="Q1113" s="4" t="str">
        <f>IF(ISNA(VLOOKUP(B1113,rampbin!$B$4:$G$1697,5,FALSE)),"MOVES",VLOOKUP(B1113,rampbin!$B$4:$G$1697,5,FALSE))</f>
        <v>MOVES</v>
      </c>
      <c r="R1113" s="4" t="s">
        <v>1880</v>
      </c>
      <c r="S1113" s="6" t="s">
        <v>1851</v>
      </c>
      <c r="T1113" s="4">
        <f>VLOOKUP(B1113,meanLDage!$B$3:$E$3145,4,FALSE)</f>
        <v>4</v>
      </c>
      <c r="U1113" s="32">
        <f>VLOOKUP(B1113,meanLDage!$B$3:$E$3145,2,FALSE)</f>
        <v>11.623527721400858</v>
      </c>
      <c r="V1113" s="4" t="str">
        <f t="shared" si="120"/>
        <v>22_L_100001000_0_4_2</v>
      </c>
      <c r="W1113" s="4">
        <v>22097</v>
      </c>
      <c r="X1113" s="6"/>
      <c r="Y1113" s="8">
        <f t="shared" si="121"/>
        <v>22097</v>
      </c>
      <c r="Z1113" s="6" t="b">
        <f t="shared" si="119"/>
        <v>0</v>
      </c>
      <c r="AA1113" s="6">
        <f t="shared" si="122"/>
        <v>22017</v>
      </c>
      <c r="AB1113" s="4">
        <f t="shared" si="123"/>
        <v>4</v>
      </c>
      <c r="AC1113" s="32">
        <f t="shared" si="124"/>
        <v>11.623527721400858</v>
      </c>
      <c r="AD1113" s="4">
        <f>VLOOKUP($B1113,meanLDage!$Z$3:$AC$3145,4,FALSE)</f>
        <v>4</v>
      </c>
      <c r="AE1113" s="32">
        <f>VLOOKUP($B1113,meanLDage!$Z$3:$AC$3145,2,FALSE)</f>
        <v>11.011556048592853</v>
      </c>
      <c r="AF1113" s="6">
        <f>VLOOKUP(V1113,'2017 rep county selection'!$A$1:$C$281,3,FALSE)</f>
        <v>22119</v>
      </c>
      <c r="AH1113" s="9">
        <f t="shared" si="125"/>
        <v>22119</v>
      </c>
    </row>
    <row r="1114" spans="1:34" ht="15.75" customHeight="1" x14ac:dyDescent="0.3">
      <c r="A1114" s="4">
        <v>22</v>
      </c>
      <c r="B1114" s="4">
        <v>22067</v>
      </c>
      <c r="C1114" s="6" t="s">
        <v>2270</v>
      </c>
      <c r="D1114" s="6" t="s">
        <v>755</v>
      </c>
      <c r="E1114" s="4">
        <v>22017</v>
      </c>
      <c r="F1114" s="4">
        <v>22017</v>
      </c>
      <c r="G1114" s="4">
        <v>22017</v>
      </c>
      <c r="H1114" s="37">
        <v>382069040</v>
      </c>
      <c r="I1114" s="37">
        <v>232904381.887685</v>
      </c>
      <c r="J1114" s="37">
        <v>229309516.27435201</v>
      </c>
      <c r="K1114" s="4" t="str">
        <f>VLOOKUP(B1114,altitude!$B$3:$E$3232,4)</f>
        <v>L</v>
      </c>
      <c r="L1114" s="4">
        <f>VLOOKUP(B1114,fuelregion!$C$5:$D$3233,2,FALSE)</f>
        <v>100001000</v>
      </c>
      <c r="M1114" s="4">
        <f>VLOOKUP(B1114,fuelregion!$H$5:$I$3113,2,FALSE)</f>
        <v>100001000</v>
      </c>
      <c r="N1114" s="4">
        <f>VLOOKUP(B1114,imbin!$B$4:$D$3233,2,FALSE)</f>
        <v>0</v>
      </c>
      <c r="O1114" s="4" t="str">
        <f>VLOOKUP(B1114,imbin!$B$4:$D$3233,3,FALSE)</f>
        <v>MOVES</v>
      </c>
      <c r="P1114" s="4">
        <f>IF(ISNA(VLOOKUP(B1114,rampbin!$B$4:$G$1697,6,FALSE)),2,VLOOKUP(B1114,rampbin!$B$4:$G$1697,6,FALSE))</f>
        <v>2</v>
      </c>
      <c r="Q1114" s="4" t="str">
        <f>IF(ISNA(VLOOKUP(B1114,rampbin!$B$4:$G$1697,5,FALSE)),"MOVES",VLOOKUP(B1114,rampbin!$B$4:$G$1697,5,FALSE))</f>
        <v>MOVES</v>
      </c>
      <c r="R1114" s="4" t="s">
        <v>1880</v>
      </c>
      <c r="S1114" s="6" t="s">
        <v>1851</v>
      </c>
      <c r="T1114" s="4">
        <f>VLOOKUP(B1114,meanLDage!$B$3:$E$3145,4,FALSE)</f>
        <v>4</v>
      </c>
      <c r="U1114" s="32">
        <f>VLOOKUP(B1114,meanLDage!$B$3:$E$3145,2,FALSE)</f>
        <v>12.015059161151472</v>
      </c>
      <c r="V1114" s="4" t="str">
        <f t="shared" si="120"/>
        <v>22_L_100001000_0_4_2</v>
      </c>
      <c r="W1114" s="4">
        <v>22097</v>
      </c>
      <c r="X1114" s="6"/>
      <c r="Y1114" s="8">
        <f t="shared" si="121"/>
        <v>22097</v>
      </c>
      <c r="Z1114" s="6" t="b">
        <f t="shared" si="119"/>
        <v>0</v>
      </c>
      <c r="AA1114" s="6">
        <f t="shared" si="122"/>
        <v>22017</v>
      </c>
      <c r="AB1114" s="4">
        <f t="shared" si="123"/>
        <v>4</v>
      </c>
      <c r="AC1114" s="32">
        <f t="shared" si="124"/>
        <v>12.015059161151472</v>
      </c>
      <c r="AD1114" s="4">
        <f>VLOOKUP($B1114,meanLDage!$Z$3:$AC$3145,4,FALSE)</f>
        <v>4</v>
      </c>
      <c r="AE1114" s="32">
        <f>VLOOKUP($B1114,meanLDage!$Z$3:$AC$3145,2,FALSE)</f>
        <v>11.437225296052791</v>
      </c>
      <c r="AF1114" s="6">
        <f>VLOOKUP(V1114,'2017 rep county selection'!$A$1:$C$281,3,FALSE)</f>
        <v>22119</v>
      </c>
      <c r="AH1114" s="9">
        <f t="shared" si="125"/>
        <v>22119</v>
      </c>
    </row>
    <row r="1115" spans="1:34" ht="15.75" customHeight="1" x14ac:dyDescent="0.3">
      <c r="A1115" s="4">
        <v>22</v>
      </c>
      <c r="B1115" s="4">
        <v>22069</v>
      </c>
      <c r="C1115" s="6" t="s">
        <v>2270</v>
      </c>
      <c r="D1115" s="6" t="s">
        <v>756</v>
      </c>
      <c r="E1115" s="4">
        <v>22017</v>
      </c>
      <c r="F1115" s="4">
        <v>22017</v>
      </c>
      <c r="G1115" s="4">
        <v>22017</v>
      </c>
      <c r="H1115" s="37">
        <v>690202326</v>
      </c>
      <c r="I1115" s="37">
        <v>616116239.31905103</v>
      </c>
      <c r="J1115" s="37">
        <v>601943578.04904997</v>
      </c>
      <c r="K1115" s="4" t="str">
        <f>VLOOKUP(B1115,altitude!$B$3:$E$3232,4)</f>
        <v>L</v>
      </c>
      <c r="L1115" s="4">
        <f>VLOOKUP(B1115,fuelregion!$C$5:$D$3233,2,FALSE)</f>
        <v>100001000</v>
      </c>
      <c r="M1115" s="4">
        <f>VLOOKUP(B1115,fuelregion!$H$5:$I$3113,2,FALSE)</f>
        <v>100001000</v>
      </c>
      <c r="N1115" s="4">
        <f>VLOOKUP(B1115,imbin!$B$4:$D$3233,2,FALSE)</f>
        <v>0</v>
      </c>
      <c r="O1115" s="4" t="str">
        <f>VLOOKUP(B1115,imbin!$B$4:$D$3233,3,FALSE)</f>
        <v>MOVES</v>
      </c>
      <c r="P1115" s="4">
        <f>IF(ISNA(VLOOKUP(B1115,rampbin!$B$4:$G$1697,6,FALSE)),2,VLOOKUP(B1115,rampbin!$B$4:$G$1697,6,FALSE))</f>
        <v>2</v>
      </c>
      <c r="Q1115" s="4" t="str">
        <f>IF(ISNA(VLOOKUP(B1115,rampbin!$B$4:$G$1697,5,FALSE)),"MOVES",VLOOKUP(B1115,rampbin!$B$4:$G$1697,5,FALSE))</f>
        <v>MOVES</v>
      </c>
      <c r="R1115" s="4" t="s">
        <v>1880</v>
      </c>
      <c r="S1115" s="6" t="s">
        <v>1851</v>
      </c>
      <c r="T1115" s="4">
        <f>VLOOKUP(B1115,meanLDage!$B$3:$E$3145,4,FALSE)</f>
        <v>4</v>
      </c>
      <c r="U1115" s="32">
        <f>VLOOKUP(B1115,meanLDage!$B$3:$E$3145,2,FALSE)</f>
        <v>11.384026609710023</v>
      </c>
      <c r="V1115" s="4" t="str">
        <f t="shared" si="120"/>
        <v>22_L_100001000_0_3_2</v>
      </c>
      <c r="W1115" s="4">
        <v>22097</v>
      </c>
      <c r="X1115" s="6"/>
      <c r="Y1115" s="8">
        <f t="shared" si="121"/>
        <v>22097</v>
      </c>
      <c r="Z1115" s="6" t="b">
        <f t="shared" si="119"/>
        <v>0</v>
      </c>
      <c r="AA1115" s="6">
        <f t="shared" si="122"/>
        <v>22017</v>
      </c>
      <c r="AB1115" s="4">
        <f t="shared" si="123"/>
        <v>4</v>
      </c>
      <c r="AC1115" s="32">
        <f t="shared" si="124"/>
        <v>11.384026609710023</v>
      </c>
      <c r="AD1115" s="4">
        <f>VLOOKUP($B1115,meanLDage!$Z$3:$AC$3145,4,FALSE)</f>
        <v>3</v>
      </c>
      <c r="AE1115" s="32">
        <f>VLOOKUP($B1115,meanLDage!$Z$3:$AC$3145,2,FALSE)</f>
        <v>10.805866646790335</v>
      </c>
      <c r="AF1115" s="6">
        <f>VLOOKUP(V1115,'2017 rep county selection'!$A$1:$C$281,3,FALSE)</f>
        <v>22017</v>
      </c>
      <c r="AH1115" s="9">
        <f t="shared" si="125"/>
        <v>22017</v>
      </c>
    </row>
    <row r="1116" spans="1:34" ht="15.75" customHeight="1" x14ac:dyDescent="0.3">
      <c r="A1116" s="4">
        <v>22</v>
      </c>
      <c r="B1116" s="4">
        <v>22071</v>
      </c>
      <c r="C1116" s="6" t="s">
        <v>2270</v>
      </c>
      <c r="D1116" s="6" t="s">
        <v>757</v>
      </c>
      <c r="E1116" s="4">
        <v>22019</v>
      </c>
      <c r="F1116" s="4">
        <v>22019</v>
      </c>
      <c r="G1116" s="4">
        <v>22019</v>
      </c>
      <c r="H1116" s="37">
        <v>1612026616</v>
      </c>
      <c r="I1116" s="37">
        <v>3039037191.0278602</v>
      </c>
      <c r="J1116" s="37">
        <v>3177117479.7809</v>
      </c>
      <c r="K1116" s="4" t="str">
        <f>VLOOKUP(B1116,altitude!$B$3:$E$3232,4)</f>
        <v>L</v>
      </c>
      <c r="L1116" s="4">
        <f>VLOOKUP(B1116,fuelregion!$C$5:$D$3233,2,FALSE)</f>
        <v>178001000</v>
      </c>
      <c r="M1116" s="4">
        <f>VLOOKUP(B1116,fuelregion!$H$5:$I$3113,2,FALSE)</f>
        <v>178001000</v>
      </c>
      <c r="N1116" s="4">
        <f>VLOOKUP(B1116,imbin!$B$4:$D$3233,2,FALSE)</f>
        <v>0</v>
      </c>
      <c r="O1116" s="4" t="str">
        <f>VLOOKUP(B1116,imbin!$B$4:$D$3233,3,FALSE)</f>
        <v>MOVES</v>
      </c>
      <c r="P1116" s="4">
        <f>IF(ISNA(VLOOKUP(B1116,rampbin!$B$4:$G$1697,6,FALSE)),2,VLOOKUP(B1116,rampbin!$B$4:$G$1697,6,FALSE))</f>
        <v>2</v>
      </c>
      <c r="Q1116" s="4" t="str">
        <f>IF(ISNA(VLOOKUP(B1116,rampbin!$B$4:$G$1697,5,FALSE)),"MOVES",VLOOKUP(B1116,rampbin!$B$4:$G$1697,5,FALSE))</f>
        <v>MOVES</v>
      </c>
      <c r="R1116" s="4" t="s">
        <v>1877</v>
      </c>
      <c r="S1116" s="6" t="s">
        <v>2041</v>
      </c>
      <c r="T1116" s="4">
        <f>VLOOKUP(B1116,meanLDage!$B$3:$E$3145,4,FALSE)</f>
        <v>3</v>
      </c>
      <c r="U1116" s="32">
        <f>VLOOKUP(B1116,meanLDage!$B$3:$E$3145,2,FALSE)</f>
        <v>10.100826031400905</v>
      </c>
      <c r="V1116" s="4" t="str">
        <f t="shared" si="120"/>
        <v>22_L_178001000_0_3_2</v>
      </c>
      <c r="W1116" s="4">
        <v>22051</v>
      </c>
      <c r="X1116" s="6"/>
      <c r="Y1116" s="8">
        <f t="shared" si="121"/>
        <v>22051</v>
      </c>
      <c r="Z1116" s="6" t="b">
        <f t="shared" si="119"/>
        <v>0</v>
      </c>
      <c r="AA1116" s="6">
        <f t="shared" si="122"/>
        <v>22019</v>
      </c>
      <c r="AB1116" s="4">
        <f t="shared" si="123"/>
        <v>3</v>
      </c>
      <c r="AC1116" s="32">
        <f t="shared" si="124"/>
        <v>10.100826031400905</v>
      </c>
      <c r="AD1116" s="4">
        <f>VLOOKUP($B1116,meanLDage!$Z$3:$AC$3145,4,FALSE)</f>
        <v>3</v>
      </c>
      <c r="AE1116" s="32">
        <f>VLOOKUP($B1116,meanLDage!$Z$3:$AC$3145,2,FALSE)</f>
        <v>9.5901279536096986</v>
      </c>
      <c r="AF1116" s="6">
        <f>VLOOKUP(V1116,'2017 rep county selection'!$A$1:$C$281,3,FALSE)</f>
        <v>22071</v>
      </c>
      <c r="AH1116" s="9">
        <f t="shared" si="125"/>
        <v>22071</v>
      </c>
    </row>
    <row r="1117" spans="1:34" ht="15.75" customHeight="1" x14ac:dyDescent="0.3">
      <c r="A1117" s="4">
        <v>22</v>
      </c>
      <c r="B1117" s="4">
        <v>22073</v>
      </c>
      <c r="C1117" s="6" t="s">
        <v>2270</v>
      </c>
      <c r="D1117" s="6" t="s">
        <v>758</v>
      </c>
      <c r="E1117" s="4">
        <v>22017</v>
      </c>
      <c r="F1117" s="4">
        <v>22017</v>
      </c>
      <c r="G1117" s="4">
        <v>22017</v>
      </c>
      <c r="H1117" s="37">
        <v>1698610047</v>
      </c>
      <c r="I1117" s="37">
        <v>1531292904.3868999</v>
      </c>
      <c r="J1117" s="37">
        <v>1580456839.0780599</v>
      </c>
      <c r="K1117" s="4" t="str">
        <f>VLOOKUP(B1117,altitude!$B$3:$E$3232,4)</f>
        <v>L</v>
      </c>
      <c r="L1117" s="4">
        <f>VLOOKUP(B1117,fuelregion!$C$5:$D$3233,2,FALSE)</f>
        <v>100001000</v>
      </c>
      <c r="M1117" s="4">
        <f>VLOOKUP(B1117,fuelregion!$H$5:$I$3113,2,FALSE)</f>
        <v>100001000</v>
      </c>
      <c r="N1117" s="4">
        <f>VLOOKUP(B1117,imbin!$B$4:$D$3233,2,FALSE)</f>
        <v>0</v>
      </c>
      <c r="O1117" s="4" t="str">
        <f>VLOOKUP(B1117,imbin!$B$4:$D$3233,3,FALSE)</f>
        <v>MOVES</v>
      </c>
      <c r="P1117" s="4">
        <f>IF(ISNA(VLOOKUP(B1117,rampbin!$B$4:$G$1697,6,FALSE)),2,VLOOKUP(B1117,rampbin!$B$4:$G$1697,6,FALSE))</f>
        <v>2</v>
      </c>
      <c r="Q1117" s="4" t="str">
        <f>IF(ISNA(VLOOKUP(B1117,rampbin!$B$4:$G$1697,5,FALSE)),"MOVES",VLOOKUP(B1117,rampbin!$B$4:$G$1697,5,FALSE))</f>
        <v>MOVES</v>
      </c>
      <c r="R1117" s="4" t="s">
        <v>1877</v>
      </c>
      <c r="S1117" s="6" t="s">
        <v>2043</v>
      </c>
      <c r="T1117" s="4">
        <f>VLOOKUP(B1117,meanLDage!$B$3:$E$3145,4,FALSE)</f>
        <v>3</v>
      </c>
      <c r="U1117" s="32">
        <f>VLOOKUP(B1117,meanLDage!$B$3:$E$3145,2,FALSE)</f>
        <v>10.51786283131157</v>
      </c>
      <c r="V1117" s="4" t="str">
        <f t="shared" si="120"/>
        <v>22_L_100001000_0_3_2</v>
      </c>
      <c r="W1117" s="4">
        <v>22017</v>
      </c>
      <c r="X1117" s="6"/>
      <c r="Y1117" s="8">
        <f t="shared" si="121"/>
        <v>22017</v>
      </c>
      <c r="Z1117" s="6" t="b">
        <f t="shared" si="119"/>
        <v>1</v>
      </c>
      <c r="AA1117" s="6">
        <f t="shared" si="122"/>
        <v>22017</v>
      </c>
      <c r="AB1117" s="4">
        <f t="shared" si="123"/>
        <v>3</v>
      </c>
      <c r="AC1117" s="32">
        <f t="shared" si="124"/>
        <v>10.51786283131157</v>
      </c>
      <c r="AD1117" s="4">
        <f>VLOOKUP($B1117,meanLDage!$Z$3:$AC$3145,4,FALSE)</f>
        <v>3</v>
      </c>
      <c r="AE1117" s="32">
        <f>VLOOKUP($B1117,meanLDage!$Z$3:$AC$3145,2,FALSE)</f>
        <v>10.000732178982259</v>
      </c>
      <c r="AF1117" s="6">
        <f>VLOOKUP(V1117,'2017 rep county selection'!$A$1:$C$281,3,FALSE)</f>
        <v>22017</v>
      </c>
      <c r="AH1117" s="9">
        <f t="shared" si="125"/>
        <v>22017</v>
      </c>
    </row>
    <row r="1118" spans="1:34" ht="15.75" customHeight="1" x14ac:dyDescent="0.3">
      <c r="A1118" s="4">
        <v>22</v>
      </c>
      <c r="B1118" s="4">
        <v>22075</v>
      </c>
      <c r="C1118" s="6" t="s">
        <v>2270</v>
      </c>
      <c r="D1118" s="6" t="s">
        <v>759</v>
      </c>
      <c r="E1118" s="4">
        <v>22103</v>
      </c>
      <c r="F1118" s="4">
        <v>22103</v>
      </c>
      <c r="G1118" s="4">
        <v>22103</v>
      </c>
      <c r="H1118" s="37">
        <v>264565150</v>
      </c>
      <c r="I1118" s="37">
        <v>337437704.21498102</v>
      </c>
      <c r="J1118" s="37">
        <v>343298534.59782201</v>
      </c>
      <c r="K1118" s="4" t="str">
        <f>VLOOKUP(B1118,altitude!$B$3:$E$3232,4)</f>
        <v>L</v>
      </c>
      <c r="L1118" s="4">
        <f>VLOOKUP(B1118,fuelregion!$C$5:$D$3233,2,FALSE)</f>
        <v>100001000</v>
      </c>
      <c r="M1118" s="4">
        <f>VLOOKUP(B1118,fuelregion!$H$5:$I$3113,2,FALSE)</f>
        <v>100001000</v>
      </c>
      <c r="N1118" s="4">
        <f>VLOOKUP(B1118,imbin!$B$4:$D$3233,2,FALSE)</f>
        <v>0</v>
      </c>
      <c r="O1118" s="4" t="str">
        <f>VLOOKUP(B1118,imbin!$B$4:$D$3233,3,FALSE)</f>
        <v>MOVES</v>
      </c>
      <c r="P1118" s="4">
        <f>IF(ISNA(VLOOKUP(B1118,rampbin!$B$4:$G$1697,6,FALSE)),2,VLOOKUP(B1118,rampbin!$B$4:$G$1697,6,FALSE))</f>
        <v>2</v>
      </c>
      <c r="Q1118" s="4" t="str">
        <f>IF(ISNA(VLOOKUP(B1118,rampbin!$B$4:$G$1697,5,FALSE)),"MOVES",VLOOKUP(B1118,rampbin!$B$4:$G$1697,5,FALSE))</f>
        <v>MOVES</v>
      </c>
      <c r="R1118" s="4" t="s">
        <v>1877</v>
      </c>
      <c r="S1118" s="6" t="s">
        <v>2041</v>
      </c>
      <c r="T1118" s="4">
        <f>VLOOKUP(B1118,meanLDage!$B$3:$E$3145,4,FALSE)</f>
        <v>3</v>
      </c>
      <c r="U1118" s="32">
        <f>VLOOKUP(B1118,meanLDage!$B$3:$E$3145,2,FALSE)</f>
        <v>9.2583154650724317</v>
      </c>
      <c r="V1118" s="4" t="str">
        <f t="shared" si="120"/>
        <v>22_L_100001000_0_2_2</v>
      </c>
      <c r="W1118" s="4">
        <v>22017</v>
      </c>
      <c r="X1118" s="6"/>
      <c r="Y1118" s="8">
        <f t="shared" si="121"/>
        <v>22017</v>
      </c>
      <c r="Z1118" s="6" t="b">
        <f t="shared" si="119"/>
        <v>0</v>
      </c>
      <c r="AA1118" s="6">
        <f t="shared" si="122"/>
        <v>22103</v>
      </c>
      <c r="AB1118" s="4">
        <f t="shared" si="123"/>
        <v>3</v>
      </c>
      <c r="AC1118" s="32">
        <f t="shared" si="124"/>
        <v>9.2583154650724317</v>
      </c>
      <c r="AD1118" s="4">
        <f>VLOOKUP($B1118,meanLDage!$Z$3:$AC$3145,4,FALSE)</f>
        <v>2</v>
      </c>
      <c r="AE1118" s="32">
        <f>VLOOKUP($B1118,meanLDage!$Z$3:$AC$3145,2,FALSE)</f>
        <v>8.8276654495440265</v>
      </c>
      <c r="AF1118" s="6">
        <f>VLOOKUP(V1118,'2017 rep county selection'!$A$1:$C$281,3,FALSE)</f>
        <v>22103</v>
      </c>
      <c r="AH1118" s="9">
        <f t="shared" si="125"/>
        <v>22103</v>
      </c>
    </row>
    <row r="1119" spans="1:34" ht="15.75" customHeight="1" x14ac:dyDescent="0.3">
      <c r="A1119" s="4">
        <v>22</v>
      </c>
      <c r="B1119" s="4">
        <v>22077</v>
      </c>
      <c r="C1119" s="6" t="s">
        <v>2270</v>
      </c>
      <c r="D1119" s="6" t="s">
        <v>760</v>
      </c>
      <c r="E1119" s="4">
        <v>22019</v>
      </c>
      <c r="F1119" s="4">
        <v>22019</v>
      </c>
      <c r="G1119" s="4">
        <v>22019</v>
      </c>
      <c r="H1119" s="37">
        <v>298689999</v>
      </c>
      <c r="I1119" s="37">
        <v>288569221.22343397</v>
      </c>
      <c r="J1119" s="37">
        <v>280283165.43405098</v>
      </c>
      <c r="K1119" s="4" t="str">
        <f>VLOOKUP(B1119,altitude!$B$3:$E$3232,4)</f>
        <v>L</v>
      </c>
      <c r="L1119" s="4">
        <f>VLOOKUP(B1119,fuelregion!$C$5:$D$3233,2,FALSE)</f>
        <v>178001000</v>
      </c>
      <c r="M1119" s="4">
        <f>VLOOKUP(B1119,fuelregion!$H$5:$I$3113,2,FALSE)</f>
        <v>178001000</v>
      </c>
      <c r="N1119" s="4">
        <f>VLOOKUP(B1119,imbin!$B$4:$D$3233,2,FALSE)</f>
        <v>0</v>
      </c>
      <c r="O1119" s="4" t="str">
        <f>VLOOKUP(B1119,imbin!$B$4:$D$3233,3,FALSE)</f>
        <v>MOVES</v>
      </c>
      <c r="P1119" s="4">
        <f>IF(ISNA(VLOOKUP(B1119,rampbin!$B$4:$G$1697,6,FALSE)),2,VLOOKUP(B1119,rampbin!$B$4:$G$1697,6,FALSE))</f>
        <v>2</v>
      </c>
      <c r="Q1119" s="4" t="str">
        <f>IF(ISNA(VLOOKUP(B1119,rampbin!$B$4:$G$1697,5,FALSE)),"MOVES",VLOOKUP(B1119,rampbin!$B$4:$G$1697,5,FALSE))</f>
        <v>MOVES</v>
      </c>
      <c r="R1119" s="4" t="s">
        <v>1877</v>
      </c>
      <c r="S1119" s="6" t="s">
        <v>2037</v>
      </c>
      <c r="T1119" s="4">
        <f>VLOOKUP(B1119,meanLDage!$B$3:$E$3145,4,FALSE)</f>
        <v>3</v>
      </c>
      <c r="U1119" s="32">
        <f>VLOOKUP(B1119,meanLDage!$B$3:$E$3145,2,FALSE)</f>
        <v>10.639408614128167</v>
      </c>
      <c r="V1119" s="4" t="str">
        <f t="shared" si="120"/>
        <v>22_L_178001000_0_3_2</v>
      </c>
      <c r="W1119" s="4">
        <v>22051</v>
      </c>
      <c r="X1119" s="6"/>
      <c r="Y1119" s="8">
        <f t="shared" si="121"/>
        <v>22051</v>
      </c>
      <c r="Z1119" s="6" t="b">
        <f t="shared" si="119"/>
        <v>0</v>
      </c>
      <c r="AA1119" s="6">
        <f t="shared" si="122"/>
        <v>22019</v>
      </c>
      <c r="AB1119" s="4">
        <f t="shared" si="123"/>
        <v>3</v>
      </c>
      <c r="AC1119" s="32">
        <f t="shared" si="124"/>
        <v>10.639408614128167</v>
      </c>
      <c r="AD1119" s="4">
        <f>VLOOKUP($B1119,meanLDage!$Z$3:$AC$3145,4,FALSE)</f>
        <v>3</v>
      </c>
      <c r="AE1119" s="32">
        <f>VLOOKUP($B1119,meanLDage!$Z$3:$AC$3145,2,FALSE)</f>
        <v>10.0910333695088</v>
      </c>
      <c r="AF1119" s="6">
        <f>VLOOKUP(V1119,'2017 rep county selection'!$A$1:$C$281,3,FALSE)</f>
        <v>22071</v>
      </c>
      <c r="AH1119" s="9">
        <f t="shared" si="125"/>
        <v>22071</v>
      </c>
    </row>
    <row r="1120" spans="1:34" ht="15.75" customHeight="1" x14ac:dyDescent="0.3">
      <c r="A1120" s="4">
        <v>22</v>
      </c>
      <c r="B1120" s="4">
        <v>22079</v>
      </c>
      <c r="C1120" s="6" t="s">
        <v>2270</v>
      </c>
      <c r="D1120" s="6" t="s">
        <v>761</v>
      </c>
      <c r="E1120" s="4">
        <v>22017</v>
      </c>
      <c r="F1120" s="4">
        <v>22017</v>
      </c>
      <c r="G1120" s="4">
        <v>22017</v>
      </c>
      <c r="H1120" s="37">
        <v>1486383302</v>
      </c>
      <c r="I1120" s="37">
        <v>1414750981.8515201</v>
      </c>
      <c r="J1120" s="37">
        <v>1429732440.23036</v>
      </c>
      <c r="K1120" s="4" t="str">
        <f>VLOOKUP(B1120,altitude!$B$3:$E$3232,4)</f>
        <v>L</v>
      </c>
      <c r="L1120" s="4">
        <f>VLOOKUP(B1120,fuelregion!$C$5:$D$3233,2,FALSE)</f>
        <v>100001000</v>
      </c>
      <c r="M1120" s="4">
        <f>VLOOKUP(B1120,fuelregion!$H$5:$I$3113,2,FALSE)</f>
        <v>100001000</v>
      </c>
      <c r="N1120" s="4">
        <f>VLOOKUP(B1120,imbin!$B$4:$D$3233,2,FALSE)</f>
        <v>0</v>
      </c>
      <c r="O1120" s="4" t="str">
        <f>VLOOKUP(B1120,imbin!$B$4:$D$3233,3,FALSE)</f>
        <v>MOVES</v>
      </c>
      <c r="P1120" s="4">
        <f>IF(ISNA(VLOOKUP(B1120,rampbin!$B$4:$G$1697,6,FALSE)),2,VLOOKUP(B1120,rampbin!$B$4:$G$1697,6,FALSE))</f>
        <v>2</v>
      </c>
      <c r="Q1120" s="4" t="str">
        <f>IF(ISNA(VLOOKUP(B1120,rampbin!$B$4:$G$1697,5,FALSE)),"MOVES",VLOOKUP(B1120,rampbin!$B$4:$G$1697,5,FALSE))</f>
        <v>MOVES</v>
      </c>
      <c r="R1120" s="4" t="s">
        <v>1877</v>
      </c>
      <c r="S1120" s="6" t="s">
        <v>2040</v>
      </c>
      <c r="T1120" s="4">
        <f>VLOOKUP(B1120,meanLDage!$B$3:$E$3145,4,FALSE)</f>
        <v>3</v>
      </c>
      <c r="U1120" s="32">
        <f>VLOOKUP(B1120,meanLDage!$B$3:$E$3145,2,FALSE)</f>
        <v>10.764772779164307</v>
      </c>
      <c r="V1120" s="4" t="str">
        <f t="shared" si="120"/>
        <v>22_L_100001000_0_3_2</v>
      </c>
      <c r="W1120" s="4">
        <v>22017</v>
      </c>
      <c r="X1120" s="6"/>
      <c r="Y1120" s="8">
        <f t="shared" si="121"/>
        <v>22017</v>
      </c>
      <c r="Z1120" s="6" t="b">
        <f t="shared" si="119"/>
        <v>1</v>
      </c>
      <c r="AA1120" s="6">
        <f t="shared" si="122"/>
        <v>22017</v>
      </c>
      <c r="AB1120" s="4">
        <f t="shared" si="123"/>
        <v>3</v>
      </c>
      <c r="AC1120" s="32">
        <f t="shared" si="124"/>
        <v>10.764772779164307</v>
      </c>
      <c r="AD1120" s="4">
        <f>VLOOKUP($B1120,meanLDage!$Z$3:$AC$3145,4,FALSE)</f>
        <v>3</v>
      </c>
      <c r="AE1120" s="32">
        <f>VLOOKUP($B1120,meanLDage!$Z$3:$AC$3145,2,FALSE)</f>
        <v>10.22230669394118</v>
      </c>
      <c r="AF1120" s="6">
        <f>VLOOKUP(V1120,'2017 rep county selection'!$A$1:$C$281,3,FALSE)</f>
        <v>22017</v>
      </c>
      <c r="AH1120" s="9">
        <f t="shared" si="125"/>
        <v>22017</v>
      </c>
    </row>
    <row r="1121" spans="1:34" ht="15.75" customHeight="1" x14ac:dyDescent="0.3">
      <c r="A1121" s="4">
        <v>22</v>
      </c>
      <c r="B1121" s="4">
        <v>22081</v>
      </c>
      <c r="C1121" s="6" t="s">
        <v>2270</v>
      </c>
      <c r="D1121" s="6" t="s">
        <v>762</v>
      </c>
      <c r="E1121" s="4">
        <v>22017</v>
      </c>
      <c r="F1121" s="4">
        <v>22017</v>
      </c>
      <c r="G1121" s="4">
        <v>22017</v>
      </c>
      <c r="H1121" s="37">
        <v>149946821</v>
      </c>
      <c r="I1121" s="37">
        <v>133584671.702296</v>
      </c>
      <c r="J1121" s="37">
        <v>126647318.35050599</v>
      </c>
      <c r="K1121" s="4" t="str">
        <f>VLOOKUP(B1121,altitude!$B$3:$E$3232,4)</f>
        <v>L</v>
      </c>
      <c r="L1121" s="4">
        <f>VLOOKUP(B1121,fuelregion!$C$5:$D$3233,2,FALSE)</f>
        <v>100001000</v>
      </c>
      <c r="M1121" s="4">
        <f>VLOOKUP(B1121,fuelregion!$H$5:$I$3113,2,FALSE)</f>
        <v>100001000</v>
      </c>
      <c r="N1121" s="4">
        <f>VLOOKUP(B1121,imbin!$B$4:$D$3233,2,FALSE)</f>
        <v>0</v>
      </c>
      <c r="O1121" s="4" t="str">
        <f>VLOOKUP(B1121,imbin!$B$4:$D$3233,3,FALSE)</f>
        <v>MOVES</v>
      </c>
      <c r="P1121" s="4">
        <f>IF(ISNA(VLOOKUP(B1121,rampbin!$B$4:$G$1697,6,FALSE)),2,VLOOKUP(B1121,rampbin!$B$4:$G$1697,6,FALSE))</f>
        <v>2</v>
      </c>
      <c r="Q1121" s="4" t="str">
        <f>IF(ISNA(VLOOKUP(B1121,rampbin!$B$4:$G$1697,5,FALSE)),"MOVES",VLOOKUP(B1121,rampbin!$B$4:$G$1697,5,FALSE))</f>
        <v>MOVES</v>
      </c>
      <c r="R1121" s="4" t="s">
        <v>1880</v>
      </c>
      <c r="S1121" s="6" t="s">
        <v>1851</v>
      </c>
      <c r="T1121" s="4">
        <f>VLOOKUP(B1121,meanLDage!$B$3:$E$3145,4,FALSE)</f>
        <v>4</v>
      </c>
      <c r="U1121" s="32">
        <f>VLOOKUP(B1121,meanLDage!$B$3:$E$3145,2,FALSE)</f>
        <v>11.785426787901676</v>
      </c>
      <c r="V1121" s="4" t="str">
        <f t="shared" si="120"/>
        <v>22_L_100001000_0_4_2</v>
      </c>
      <c r="W1121" s="4">
        <v>22097</v>
      </c>
      <c r="X1121" s="6"/>
      <c r="Y1121" s="8">
        <f t="shared" si="121"/>
        <v>22097</v>
      </c>
      <c r="Z1121" s="6" t="b">
        <f t="shared" si="119"/>
        <v>0</v>
      </c>
      <c r="AA1121" s="6">
        <f t="shared" si="122"/>
        <v>22017</v>
      </c>
      <c r="AB1121" s="4">
        <f t="shared" si="123"/>
        <v>4</v>
      </c>
      <c r="AC1121" s="32">
        <f t="shared" si="124"/>
        <v>11.785426787901676</v>
      </c>
      <c r="AD1121" s="4">
        <f>VLOOKUP($B1121,meanLDage!$Z$3:$AC$3145,4,FALSE)</f>
        <v>4</v>
      </c>
      <c r="AE1121" s="32">
        <f>VLOOKUP($B1121,meanLDage!$Z$3:$AC$3145,2,FALSE)</f>
        <v>11.219715473463904</v>
      </c>
      <c r="AF1121" s="6">
        <f>VLOOKUP(V1121,'2017 rep county selection'!$A$1:$C$281,3,FALSE)</f>
        <v>22119</v>
      </c>
      <c r="AH1121" s="9">
        <f t="shared" si="125"/>
        <v>22119</v>
      </c>
    </row>
    <row r="1122" spans="1:34" ht="15.75" customHeight="1" x14ac:dyDescent="0.3">
      <c r="A1122" s="4">
        <v>22</v>
      </c>
      <c r="B1122" s="4">
        <v>22083</v>
      </c>
      <c r="C1122" s="6" t="s">
        <v>2270</v>
      </c>
      <c r="D1122" s="6" t="s">
        <v>763</v>
      </c>
      <c r="E1122" s="4">
        <v>22017</v>
      </c>
      <c r="F1122" s="4">
        <v>22017</v>
      </c>
      <c r="G1122" s="4">
        <v>22017</v>
      </c>
      <c r="H1122" s="37">
        <v>484076499</v>
      </c>
      <c r="I1122" s="37">
        <v>431957215.80980498</v>
      </c>
      <c r="J1122" s="37">
        <v>409196563.10768801</v>
      </c>
      <c r="K1122" s="4" t="str">
        <f>VLOOKUP(B1122,altitude!$B$3:$E$3232,4)</f>
        <v>L</v>
      </c>
      <c r="L1122" s="4">
        <f>VLOOKUP(B1122,fuelregion!$C$5:$D$3233,2,FALSE)</f>
        <v>100001000</v>
      </c>
      <c r="M1122" s="4">
        <f>VLOOKUP(B1122,fuelregion!$H$5:$I$3113,2,FALSE)</f>
        <v>100001000</v>
      </c>
      <c r="N1122" s="4">
        <f>VLOOKUP(B1122,imbin!$B$4:$D$3233,2,FALSE)</f>
        <v>0</v>
      </c>
      <c r="O1122" s="4" t="str">
        <f>VLOOKUP(B1122,imbin!$B$4:$D$3233,3,FALSE)</f>
        <v>MOVES</v>
      </c>
      <c r="P1122" s="4">
        <f>IF(ISNA(VLOOKUP(B1122,rampbin!$B$4:$G$1697,6,FALSE)),2,VLOOKUP(B1122,rampbin!$B$4:$G$1697,6,FALSE))</f>
        <v>2</v>
      </c>
      <c r="Q1122" s="4" t="str">
        <f>IF(ISNA(VLOOKUP(B1122,rampbin!$B$4:$G$1697,5,FALSE)),"MOVES",VLOOKUP(B1122,rampbin!$B$4:$G$1697,5,FALSE))</f>
        <v>MOVES</v>
      </c>
      <c r="R1122" s="4" t="s">
        <v>1880</v>
      </c>
      <c r="S1122" s="6" t="s">
        <v>1851</v>
      </c>
      <c r="T1122" s="4">
        <f>VLOOKUP(B1122,meanLDage!$B$3:$E$3145,4,FALSE)</f>
        <v>3</v>
      </c>
      <c r="U1122" s="32">
        <f>VLOOKUP(B1122,meanLDage!$B$3:$E$3145,2,FALSE)</f>
        <v>10.900894739334387</v>
      </c>
      <c r="V1122" s="4" t="str">
        <f t="shared" si="120"/>
        <v>22_L_100001000_0_3_2</v>
      </c>
      <c r="W1122" s="4">
        <v>22017</v>
      </c>
      <c r="X1122" s="6"/>
      <c r="Y1122" s="8">
        <f t="shared" si="121"/>
        <v>22017</v>
      </c>
      <c r="Z1122" s="6" t="b">
        <f t="shared" si="119"/>
        <v>1</v>
      </c>
      <c r="AA1122" s="6">
        <f t="shared" si="122"/>
        <v>22017</v>
      </c>
      <c r="AB1122" s="4">
        <f t="shared" si="123"/>
        <v>3</v>
      </c>
      <c r="AC1122" s="32">
        <f t="shared" si="124"/>
        <v>10.900894739334387</v>
      </c>
      <c r="AD1122" s="4">
        <f>VLOOKUP($B1122,meanLDage!$Z$3:$AC$3145,4,FALSE)</f>
        <v>3</v>
      </c>
      <c r="AE1122" s="32">
        <f>VLOOKUP($B1122,meanLDage!$Z$3:$AC$3145,2,FALSE)</f>
        <v>10.344296502199876</v>
      </c>
      <c r="AF1122" s="6">
        <f>VLOOKUP(V1122,'2017 rep county selection'!$A$1:$C$281,3,FALSE)</f>
        <v>22017</v>
      </c>
      <c r="AH1122" s="9">
        <f t="shared" si="125"/>
        <v>22017</v>
      </c>
    </row>
    <row r="1123" spans="1:34" ht="15.75" customHeight="1" x14ac:dyDescent="0.3">
      <c r="A1123" s="4">
        <v>22</v>
      </c>
      <c r="B1123" s="4">
        <v>22085</v>
      </c>
      <c r="C1123" s="6" t="s">
        <v>2270</v>
      </c>
      <c r="D1123" s="6" t="s">
        <v>764</v>
      </c>
      <c r="E1123" s="4">
        <v>22017</v>
      </c>
      <c r="F1123" s="4">
        <v>22017</v>
      </c>
      <c r="G1123" s="4">
        <v>22017</v>
      </c>
      <c r="H1123" s="37">
        <v>274197010</v>
      </c>
      <c r="I1123" s="37">
        <v>224314905.75694701</v>
      </c>
      <c r="J1123" s="37">
        <v>213100413.37992799</v>
      </c>
      <c r="K1123" s="4" t="str">
        <f>VLOOKUP(B1123,altitude!$B$3:$E$3232,4)</f>
        <v>L</v>
      </c>
      <c r="L1123" s="4">
        <f>VLOOKUP(B1123,fuelregion!$C$5:$D$3233,2,FALSE)</f>
        <v>100001000</v>
      </c>
      <c r="M1123" s="4">
        <f>VLOOKUP(B1123,fuelregion!$H$5:$I$3113,2,FALSE)</f>
        <v>100001000</v>
      </c>
      <c r="N1123" s="4">
        <f>VLOOKUP(B1123,imbin!$B$4:$D$3233,2,FALSE)</f>
        <v>0</v>
      </c>
      <c r="O1123" s="4" t="str">
        <f>VLOOKUP(B1123,imbin!$B$4:$D$3233,3,FALSE)</f>
        <v>MOVES</v>
      </c>
      <c r="P1123" s="4">
        <f>IF(ISNA(VLOOKUP(B1123,rampbin!$B$4:$G$1697,6,FALSE)),2,VLOOKUP(B1123,rampbin!$B$4:$G$1697,6,FALSE))</f>
        <v>2</v>
      </c>
      <c r="Q1123" s="4" t="str">
        <f>IF(ISNA(VLOOKUP(B1123,rampbin!$B$4:$G$1697,5,FALSE)),"MOVES",VLOOKUP(B1123,rampbin!$B$4:$G$1697,5,FALSE))</f>
        <v>MOVES</v>
      </c>
      <c r="R1123" s="4" t="s">
        <v>1880</v>
      </c>
      <c r="S1123" s="6" t="s">
        <v>1851</v>
      </c>
      <c r="T1123" s="4">
        <f>VLOOKUP(B1123,meanLDage!$B$3:$E$3145,4,FALSE)</f>
        <v>4</v>
      </c>
      <c r="U1123" s="32">
        <f>VLOOKUP(B1123,meanLDage!$B$3:$E$3145,2,FALSE)</f>
        <v>11.615274573426191</v>
      </c>
      <c r="V1123" s="4" t="str">
        <f t="shared" si="120"/>
        <v>22_L_100001000_0_4_2</v>
      </c>
      <c r="W1123" s="4">
        <v>22097</v>
      </c>
      <c r="X1123" s="6"/>
      <c r="Y1123" s="8">
        <f t="shared" si="121"/>
        <v>22097</v>
      </c>
      <c r="Z1123" s="6" t="b">
        <f t="shared" si="119"/>
        <v>0</v>
      </c>
      <c r="AA1123" s="6">
        <f t="shared" si="122"/>
        <v>22017</v>
      </c>
      <c r="AB1123" s="4">
        <f t="shared" si="123"/>
        <v>4</v>
      </c>
      <c r="AC1123" s="32">
        <f t="shared" si="124"/>
        <v>11.615274573426191</v>
      </c>
      <c r="AD1123" s="4">
        <f>VLOOKUP($B1123,meanLDage!$Z$3:$AC$3145,4,FALSE)</f>
        <v>4</v>
      </c>
      <c r="AE1123" s="32">
        <f>VLOOKUP($B1123,meanLDage!$Z$3:$AC$3145,2,FALSE)</f>
        <v>11.024449641434334</v>
      </c>
      <c r="AF1123" s="6">
        <f>VLOOKUP(V1123,'2017 rep county selection'!$A$1:$C$281,3,FALSE)</f>
        <v>22119</v>
      </c>
      <c r="AH1123" s="9">
        <f t="shared" si="125"/>
        <v>22119</v>
      </c>
    </row>
    <row r="1124" spans="1:34" ht="15.75" customHeight="1" x14ac:dyDescent="0.3">
      <c r="A1124" s="4">
        <v>22</v>
      </c>
      <c r="B1124" s="4">
        <v>22087</v>
      </c>
      <c r="C1124" s="6" t="s">
        <v>2270</v>
      </c>
      <c r="D1124" s="6" t="s">
        <v>765</v>
      </c>
      <c r="E1124" s="4">
        <v>22051</v>
      </c>
      <c r="F1124" s="4">
        <v>22051</v>
      </c>
      <c r="G1124" s="4">
        <v>22051</v>
      </c>
      <c r="H1124" s="37">
        <v>135951408</v>
      </c>
      <c r="I1124" s="37">
        <v>254758998.696309</v>
      </c>
      <c r="J1124" s="37">
        <v>267284809.77319199</v>
      </c>
      <c r="K1124" s="4" t="str">
        <f>VLOOKUP(B1124,altitude!$B$3:$E$3232,4)</f>
        <v>L</v>
      </c>
      <c r="L1124" s="4">
        <f>VLOOKUP(B1124,fuelregion!$C$5:$D$3233,2,FALSE)</f>
        <v>178001000</v>
      </c>
      <c r="M1124" s="4">
        <f>VLOOKUP(B1124,fuelregion!$H$5:$I$3113,2,FALSE)</f>
        <v>178001000</v>
      </c>
      <c r="N1124" s="4">
        <f>VLOOKUP(B1124,imbin!$B$4:$D$3233,2,FALSE)</f>
        <v>0</v>
      </c>
      <c r="O1124" s="4" t="str">
        <f>VLOOKUP(B1124,imbin!$B$4:$D$3233,3,FALSE)</f>
        <v>MOVES</v>
      </c>
      <c r="P1124" s="4">
        <f>IF(ISNA(VLOOKUP(B1124,rampbin!$B$4:$G$1697,6,FALSE)),2,VLOOKUP(B1124,rampbin!$B$4:$G$1697,6,FALSE))</f>
        <v>2</v>
      </c>
      <c r="Q1124" s="4" t="str">
        <f>IF(ISNA(VLOOKUP(B1124,rampbin!$B$4:$G$1697,5,FALSE)),"MOVES",VLOOKUP(B1124,rampbin!$B$4:$G$1697,5,FALSE))</f>
        <v>MOVES</v>
      </c>
      <c r="R1124" s="4" t="s">
        <v>1877</v>
      </c>
      <c r="S1124" s="6" t="s">
        <v>2041</v>
      </c>
      <c r="T1124" s="4">
        <f>VLOOKUP(B1124,meanLDage!$B$3:$E$3145,4,FALSE)</f>
        <v>3</v>
      </c>
      <c r="U1124" s="32">
        <f>VLOOKUP(B1124,meanLDage!$B$3:$E$3145,2,FALSE)</f>
        <v>10.530633171648899</v>
      </c>
      <c r="V1124" s="4" t="str">
        <f t="shared" si="120"/>
        <v>22_L_178001000_0_3_2</v>
      </c>
      <c r="W1124" s="4">
        <v>22051</v>
      </c>
      <c r="X1124" s="6"/>
      <c r="Y1124" s="8">
        <f t="shared" si="121"/>
        <v>22051</v>
      </c>
      <c r="Z1124" s="6" t="b">
        <f t="shared" si="119"/>
        <v>1</v>
      </c>
      <c r="AA1124" s="6">
        <f t="shared" si="122"/>
        <v>22051</v>
      </c>
      <c r="AB1124" s="4">
        <f t="shared" si="123"/>
        <v>3</v>
      </c>
      <c r="AC1124" s="32">
        <f t="shared" si="124"/>
        <v>10.530633171648899</v>
      </c>
      <c r="AD1124" s="4">
        <f>VLOOKUP($B1124,meanLDage!$Z$3:$AC$3145,4,FALSE)</f>
        <v>3</v>
      </c>
      <c r="AE1124" s="32">
        <f>VLOOKUP($B1124,meanLDage!$Z$3:$AC$3145,2,FALSE)</f>
        <v>10.049741837197773</v>
      </c>
      <c r="AF1124" s="6">
        <f>VLOOKUP(V1124,'2017 rep county selection'!$A$1:$C$281,3,FALSE)</f>
        <v>22071</v>
      </c>
      <c r="AH1124" s="9">
        <f t="shared" si="125"/>
        <v>22071</v>
      </c>
    </row>
    <row r="1125" spans="1:34" ht="15.75" customHeight="1" x14ac:dyDescent="0.3">
      <c r="A1125" s="4">
        <v>22</v>
      </c>
      <c r="B1125" s="4">
        <v>22089</v>
      </c>
      <c r="C1125" s="6" t="s">
        <v>2270</v>
      </c>
      <c r="D1125" s="6" t="s">
        <v>766</v>
      </c>
      <c r="E1125" s="4">
        <v>22051</v>
      </c>
      <c r="F1125" s="4">
        <v>22051</v>
      </c>
      <c r="G1125" s="4">
        <v>22051</v>
      </c>
      <c r="H1125" s="37">
        <v>813194211</v>
      </c>
      <c r="I1125" s="37">
        <v>893072579.66067803</v>
      </c>
      <c r="J1125" s="37">
        <v>901789047.58903801</v>
      </c>
      <c r="K1125" s="4" t="str">
        <f>VLOOKUP(B1125,altitude!$B$3:$E$3232,4)</f>
        <v>L</v>
      </c>
      <c r="L1125" s="4">
        <f>VLOOKUP(B1125,fuelregion!$C$5:$D$3233,2,FALSE)</f>
        <v>178001000</v>
      </c>
      <c r="M1125" s="4">
        <f>VLOOKUP(B1125,fuelregion!$H$5:$I$3113,2,FALSE)</f>
        <v>178001000</v>
      </c>
      <c r="N1125" s="4">
        <f>VLOOKUP(B1125,imbin!$B$4:$D$3233,2,FALSE)</f>
        <v>0</v>
      </c>
      <c r="O1125" s="4" t="str">
        <f>VLOOKUP(B1125,imbin!$B$4:$D$3233,3,FALSE)</f>
        <v>MOVES</v>
      </c>
      <c r="P1125" s="4">
        <f>IF(ISNA(VLOOKUP(B1125,rampbin!$B$4:$G$1697,6,FALSE)),2,VLOOKUP(B1125,rampbin!$B$4:$G$1697,6,FALSE))</f>
        <v>2</v>
      </c>
      <c r="Q1125" s="4" t="str">
        <f>IF(ISNA(VLOOKUP(B1125,rampbin!$B$4:$G$1697,5,FALSE)),"MOVES",VLOOKUP(B1125,rampbin!$B$4:$G$1697,5,FALSE))</f>
        <v>MOVES</v>
      </c>
      <c r="R1125" s="4" t="s">
        <v>1877</v>
      </c>
      <c r="S1125" s="6" t="s">
        <v>2041</v>
      </c>
      <c r="T1125" s="4">
        <f>VLOOKUP(B1125,meanLDage!$B$3:$E$3145,4,FALSE)</f>
        <v>3</v>
      </c>
      <c r="U1125" s="32">
        <f>VLOOKUP(B1125,meanLDage!$B$3:$E$3145,2,FALSE)</f>
        <v>9.4865561387027491</v>
      </c>
      <c r="V1125" s="4" t="str">
        <f t="shared" si="120"/>
        <v>22_L_178001000_0_3_2</v>
      </c>
      <c r="W1125" s="4">
        <v>22051</v>
      </c>
      <c r="X1125" s="6"/>
      <c r="Y1125" s="8">
        <f t="shared" si="121"/>
        <v>22051</v>
      </c>
      <c r="Z1125" s="6" t="b">
        <f t="shared" si="119"/>
        <v>1</v>
      </c>
      <c r="AA1125" s="6">
        <f t="shared" si="122"/>
        <v>22051</v>
      </c>
      <c r="AB1125" s="4">
        <f t="shared" si="123"/>
        <v>3</v>
      </c>
      <c r="AC1125" s="32">
        <f t="shared" si="124"/>
        <v>9.4865561387027491</v>
      </c>
      <c r="AD1125" s="4">
        <f>VLOOKUP($B1125,meanLDage!$Z$3:$AC$3145,4,FALSE)</f>
        <v>3</v>
      </c>
      <c r="AE1125" s="32">
        <f>VLOOKUP($B1125,meanLDage!$Z$3:$AC$3145,2,FALSE)</f>
        <v>9.0194315563800203</v>
      </c>
      <c r="AF1125" s="6">
        <f>VLOOKUP(V1125,'2017 rep county selection'!$A$1:$C$281,3,FALSE)</f>
        <v>22071</v>
      </c>
      <c r="AH1125" s="9">
        <f t="shared" si="125"/>
        <v>22071</v>
      </c>
    </row>
    <row r="1126" spans="1:34" ht="15.75" customHeight="1" x14ac:dyDescent="0.3">
      <c r="A1126" s="4">
        <v>22</v>
      </c>
      <c r="B1126" s="4">
        <v>22091</v>
      </c>
      <c r="C1126" s="6" t="s">
        <v>2270</v>
      </c>
      <c r="D1126" s="6" t="s">
        <v>767</v>
      </c>
      <c r="E1126" s="4">
        <v>22091</v>
      </c>
      <c r="F1126" s="4">
        <v>22091</v>
      </c>
      <c r="G1126" s="4">
        <v>22091</v>
      </c>
      <c r="H1126" s="37">
        <v>140004634</v>
      </c>
      <c r="I1126" s="37">
        <v>99648311.230219796</v>
      </c>
      <c r="J1126" s="37">
        <v>94659535.955307394</v>
      </c>
      <c r="K1126" s="4" t="str">
        <f>VLOOKUP(B1126,altitude!$B$3:$E$3232,4)</f>
        <v>L</v>
      </c>
      <c r="L1126" s="4">
        <f>VLOOKUP(B1126,fuelregion!$C$5:$D$3233,2,FALSE)</f>
        <v>100001000</v>
      </c>
      <c r="M1126" s="4">
        <f>VLOOKUP(B1126,fuelregion!$H$5:$I$3113,2,FALSE)</f>
        <v>100001000</v>
      </c>
      <c r="N1126" s="4">
        <f>VLOOKUP(B1126,imbin!$B$4:$D$3233,2,FALSE)</f>
        <v>0</v>
      </c>
      <c r="O1126" s="4" t="str">
        <f>VLOOKUP(B1126,imbin!$B$4:$D$3233,3,FALSE)</f>
        <v>MOVES</v>
      </c>
      <c r="P1126" s="4">
        <f>IF(ISNA(VLOOKUP(B1126,rampbin!$B$4:$G$1697,6,FALSE)),2,VLOOKUP(B1126,rampbin!$B$4:$G$1697,6,FALSE))</f>
        <v>2</v>
      </c>
      <c r="Q1126" s="4" t="str">
        <f>IF(ISNA(VLOOKUP(B1126,rampbin!$B$4:$G$1697,5,FALSE)),"MOVES",VLOOKUP(B1126,rampbin!$B$4:$G$1697,5,FALSE))</f>
        <v>MOVES</v>
      </c>
      <c r="R1126" s="4" t="s">
        <v>1877</v>
      </c>
      <c r="S1126" s="6" t="s">
        <v>2037</v>
      </c>
      <c r="T1126" s="4">
        <f>VLOOKUP(B1126,meanLDage!$B$3:$E$3145,4,FALSE)</f>
        <v>4</v>
      </c>
      <c r="U1126" s="32">
        <f>VLOOKUP(B1126,meanLDage!$B$3:$E$3145,2,FALSE)</f>
        <v>12.418817265049942</v>
      </c>
      <c r="V1126" s="4" t="str">
        <f t="shared" si="120"/>
        <v>22_L_100001000_0_4_2</v>
      </c>
      <c r="W1126" s="4">
        <v>22097</v>
      </c>
      <c r="X1126" s="6"/>
      <c r="Y1126" s="8">
        <f t="shared" si="121"/>
        <v>22097</v>
      </c>
      <c r="Z1126" s="6" t="b">
        <f t="shared" si="119"/>
        <v>0</v>
      </c>
      <c r="AA1126" s="6">
        <f t="shared" si="122"/>
        <v>22091</v>
      </c>
      <c r="AB1126" s="4">
        <f t="shared" si="123"/>
        <v>4</v>
      </c>
      <c r="AC1126" s="32">
        <f t="shared" si="124"/>
        <v>12.418817265049942</v>
      </c>
      <c r="AD1126" s="4">
        <f>VLOOKUP($B1126,meanLDage!$Z$3:$AC$3145,4,FALSE)</f>
        <v>4</v>
      </c>
      <c r="AE1126" s="32">
        <f>VLOOKUP($B1126,meanLDage!$Z$3:$AC$3145,2,FALSE)</f>
        <v>11.799541067258582</v>
      </c>
      <c r="AF1126" s="6">
        <f>VLOOKUP(V1126,'2017 rep county selection'!$A$1:$C$281,3,FALSE)</f>
        <v>22119</v>
      </c>
      <c r="AH1126" s="9">
        <f t="shared" si="125"/>
        <v>22119</v>
      </c>
    </row>
    <row r="1127" spans="1:34" ht="15.75" customHeight="1" x14ac:dyDescent="0.3">
      <c r="A1127" s="4">
        <v>22</v>
      </c>
      <c r="B1127" s="4">
        <v>22093</v>
      </c>
      <c r="C1127" s="6" t="s">
        <v>2270</v>
      </c>
      <c r="D1127" s="6" t="s">
        <v>768</v>
      </c>
      <c r="E1127" s="4">
        <v>22019</v>
      </c>
      <c r="F1127" s="4">
        <v>22019</v>
      </c>
      <c r="G1127" s="4">
        <v>22019</v>
      </c>
      <c r="H1127" s="37">
        <v>364394848</v>
      </c>
      <c r="I1127" s="37">
        <v>405492739.64836597</v>
      </c>
      <c r="J1127" s="37">
        <v>389691187.07019299</v>
      </c>
      <c r="K1127" s="4" t="str">
        <f>VLOOKUP(B1127,altitude!$B$3:$E$3232,4)</f>
        <v>L</v>
      </c>
      <c r="L1127" s="4">
        <f>VLOOKUP(B1127,fuelregion!$C$5:$D$3233,2,FALSE)</f>
        <v>178001000</v>
      </c>
      <c r="M1127" s="4">
        <f>VLOOKUP(B1127,fuelregion!$H$5:$I$3113,2,FALSE)</f>
        <v>178001000</v>
      </c>
      <c r="N1127" s="4">
        <f>VLOOKUP(B1127,imbin!$B$4:$D$3233,2,FALSE)</f>
        <v>0</v>
      </c>
      <c r="O1127" s="4" t="str">
        <f>VLOOKUP(B1127,imbin!$B$4:$D$3233,3,FALSE)</f>
        <v>MOVES</v>
      </c>
      <c r="P1127" s="4">
        <f>IF(ISNA(VLOOKUP(B1127,rampbin!$B$4:$G$1697,6,FALSE)),2,VLOOKUP(B1127,rampbin!$B$4:$G$1697,6,FALSE))</f>
        <v>2</v>
      </c>
      <c r="Q1127" s="4" t="str">
        <f>IF(ISNA(VLOOKUP(B1127,rampbin!$B$4:$G$1697,5,FALSE)),"MOVES",VLOOKUP(B1127,rampbin!$B$4:$G$1697,5,FALSE))</f>
        <v>MOVES</v>
      </c>
      <c r="R1127" s="4" t="s">
        <v>1877</v>
      </c>
      <c r="S1127" s="6" t="s">
        <v>2041</v>
      </c>
      <c r="T1127" s="4">
        <f>VLOOKUP(B1127,meanLDage!$B$3:$E$3145,4,FALSE)</f>
        <v>3</v>
      </c>
      <c r="U1127" s="32">
        <f>VLOOKUP(B1127,meanLDage!$B$3:$E$3145,2,FALSE)</f>
        <v>10.048441986143528</v>
      </c>
      <c r="V1127" s="4" t="str">
        <f t="shared" si="120"/>
        <v>22_L_178001000_0_3_2</v>
      </c>
      <c r="W1127" s="4">
        <v>22051</v>
      </c>
      <c r="X1127" s="6"/>
      <c r="Y1127" s="8">
        <f t="shared" si="121"/>
        <v>22051</v>
      </c>
      <c r="Z1127" s="6" t="b">
        <f t="shared" si="119"/>
        <v>0</v>
      </c>
      <c r="AA1127" s="6">
        <f t="shared" si="122"/>
        <v>22019</v>
      </c>
      <c r="AB1127" s="4">
        <f t="shared" si="123"/>
        <v>3</v>
      </c>
      <c r="AC1127" s="32">
        <f t="shared" si="124"/>
        <v>10.048441986143528</v>
      </c>
      <c r="AD1127" s="4">
        <f>VLOOKUP($B1127,meanLDage!$Z$3:$AC$3145,4,FALSE)</f>
        <v>3</v>
      </c>
      <c r="AE1127" s="32">
        <f>VLOOKUP($B1127,meanLDage!$Z$3:$AC$3145,2,FALSE)</f>
        <v>9.5546101744454504</v>
      </c>
      <c r="AF1127" s="6">
        <f>VLOOKUP(V1127,'2017 rep county selection'!$A$1:$C$281,3,FALSE)</f>
        <v>22071</v>
      </c>
      <c r="AH1127" s="9">
        <f t="shared" si="125"/>
        <v>22071</v>
      </c>
    </row>
    <row r="1128" spans="1:34" ht="15.75" customHeight="1" x14ac:dyDescent="0.3">
      <c r="A1128" s="4">
        <v>22</v>
      </c>
      <c r="B1128" s="4">
        <v>22095</v>
      </c>
      <c r="C1128" s="6" t="s">
        <v>2270</v>
      </c>
      <c r="D1128" s="6" t="s">
        <v>769</v>
      </c>
      <c r="E1128" s="4">
        <v>22103</v>
      </c>
      <c r="F1128" s="4">
        <v>22103</v>
      </c>
      <c r="G1128" s="4">
        <v>22103</v>
      </c>
      <c r="H1128" s="37">
        <v>607954231</v>
      </c>
      <c r="I1128" s="37">
        <v>661427086.03552794</v>
      </c>
      <c r="J1128" s="37">
        <v>670295896.48150098</v>
      </c>
      <c r="K1128" s="4" t="str">
        <f>VLOOKUP(B1128,altitude!$B$3:$E$3232,4)</f>
        <v>L</v>
      </c>
      <c r="L1128" s="4">
        <f>VLOOKUP(B1128,fuelregion!$C$5:$D$3233,2,FALSE)</f>
        <v>100001000</v>
      </c>
      <c r="M1128" s="4">
        <f>VLOOKUP(B1128,fuelregion!$H$5:$I$3113,2,FALSE)</f>
        <v>100001000</v>
      </c>
      <c r="N1128" s="4">
        <f>VLOOKUP(B1128,imbin!$B$4:$D$3233,2,FALSE)</f>
        <v>0</v>
      </c>
      <c r="O1128" s="4" t="str">
        <f>VLOOKUP(B1128,imbin!$B$4:$D$3233,3,FALSE)</f>
        <v>MOVES</v>
      </c>
      <c r="P1128" s="4">
        <f>IF(ISNA(VLOOKUP(B1128,rampbin!$B$4:$G$1697,6,FALSE)),2,VLOOKUP(B1128,rampbin!$B$4:$G$1697,6,FALSE))</f>
        <v>2</v>
      </c>
      <c r="Q1128" s="4" t="str">
        <f>IF(ISNA(VLOOKUP(B1128,rampbin!$B$4:$G$1697,5,FALSE)),"MOVES",VLOOKUP(B1128,rampbin!$B$4:$G$1697,5,FALSE))</f>
        <v>MOVES</v>
      </c>
      <c r="R1128" s="4" t="s">
        <v>1877</v>
      </c>
      <c r="S1128" s="6" t="s">
        <v>2041</v>
      </c>
      <c r="T1128" s="4">
        <f>VLOOKUP(B1128,meanLDage!$B$3:$E$3145,4,FALSE)</f>
        <v>3</v>
      </c>
      <c r="U1128" s="32">
        <f>VLOOKUP(B1128,meanLDage!$B$3:$E$3145,2,FALSE)</f>
        <v>9.8444342057524228</v>
      </c>
      <c r="V1128" s="4" t="str">
        <f t="shared" si="120"/>
        <v>22_L_100001000_0_3_2</v>
      </c>
      <c r="W1128" s="4">
        <v>22017</v>
      </c>
      <c r="X1128" s="6"/>
      <c r="Y1128" s="8">
        <f t="shared" si="121"/>
        <v>22017</v>
      </c>
      <c r="Z1128" s="6" t="b">
        <f t="shared" si="119"/>
        <v>0</v>
      </c>
      <c r="AA1128" s="6">
        <f t="shared" si="122"/>
        <v>22103</v>
      </c>
      <c r="AB1128" s="4">
        <f t="shared" si="123"/>
        <v>3</v>
      </c>
      <c r="AC1128" s="32">
        <f t="shared" si="124"/>
        <v>9.8444342057524228</v>
      </c>
      <c r="AD1128" s="4">
        <f>VLOOKUP($B1128,meanLDage!$Z$3:$AC$3145,4,FALSE)</f>
        <v>3</v>
      </c>
      <c r="AE1128" s="32">
        <f>VLOOKUP($B1128,meanLDage!$Z$3:$AC$3145,2,FALSE)</f>
        <v>9.3788740991646158</v>
      </c>
      <c r="AF1128" s="6">
        <f>VLOOKUP(V1128,'2017 rep county selection'!$A$1:$C$281,3,FALSE)</f>
        <v>22017</v>
      </c>
      <c r="AH1128" s="9">
        <f t="shared" si="125"/>
        <v>22017</v>
      </c>
    </row>
    <row r="1129" spans="1:34" ht="15.75" customHeight="1" x14ac:dyDescent="0.3">
      <c r="A1129" s="4">
        <v>22</v>
      </c>
      <c r="B1129" s="4">
        <v>22097</v>
      </c>
      <c r="C1129" s="6" t="s">
        <v>2270</v>
      </c>
      <c r="D1129" s="6" t="s">
        <v>770</v>
      </c>
      <c r="E1129" s="4">
        <v>22017</v>
      </c>
      <c r="F1129" s="4">
        <v>22017</v>
      </c>
      <c r="G1129" s="4">
        <v>22017</v>
      </c>
      <c r="H1129" s="37">
        <v>1011642600</v>
      </c>
      <c r="I1129" s="37">
        <v>911831252.85121</v>
      </c>
      <c r="J1129" s="37">
        <v>899345543.75329804</v>
      </c>
      <c r="K1129" s="4" t="str">
        <f>VLOOKUP(B1129,altitude!$B$3:$E$3232,4)</f>
        <v>L</v>
      </c>
      <c r="L1129" s="4">
        <f>VLOOKUP(B1129,fuelregion!$C$5:$D$3233,2,FALSE)</f>
        <v>100001000</v>
      </c>
      <c r="M1129" s="4">
        <f>VLOOKUP(B1129,fuelregion!$H$5:$I$3113,2,FALSE)</f>
        <v>100001000</v>
      </c>
      <c r="N1129" s="4">
        <f>VLOOKUP(B1129,imbin!$B$4:$D$3233,2,FALSE)</f>
        <v>0</v>
      </c>
      <c r="O1129" s="4" t="str">
        <f>VLOOKUP(B1129,imbin!$B$4:$D$3233,3,FALSE)</f>
        <v>MOVES</v>
      </c>
      <c r="P1129" s="4">
        <f>IF(ISNA(VLOOKUP(B1129,rampbin!$B$4:$G$1697,6,FALSE)),2,VLOOKUP(B1129,rampbin!$B$4:$G$1697,6,FALSE))</f>
        <v>2</v>
      </c>
      <c r="Q1129" s="4" t="str">
        <f>IF(ISNA(VLOOKUP(B1129,rampbin!$B$4:$G$1697,5,FALSE)),"MOVES",VLOOKUP(B1129,rampbin!$B$4:$G$1697,5,FALSE))</f>
        <v>MOVES</v>
      </c>
      <c r="R1129" s="4" t="s">
        <v>1880</v>
      </c>
      <c r="S1129" s="6" t="s">
        <v>1851</v>
      </c>
      <c r="T1129" s="4">
        <f>VLOOKUP(B1129,meanLDage!$B$3:$E$3145,4,FALSE)</f>
        <v>4</v>
      </c>
      <c r="U1129" s="32">
        <f>VLOOKUP(B1129,meanLDage!$B$3:$E$3145,2,FALSE)</f>
        <v>11.195036507449862</v>
      </c>
      <c r="V1129" s="4" t="str">
        <f t="shared" si="120"/>
        <v>22_L_100001000_0_3_2</v>
      </c>
      <c r="W1129" s="4">
        <v>22097</v>
      </c>
      <c r="X1129" s="6"/>
      <c r="Y1129" s="8">
        <f t="shared" si="121"/>
        <v>22097</v>
      </c>
      <c r="Z1129" s="6" t="b">
        <f t="shared" si="119"/>
        <v>0</v>
      </c>
      <c r="AA1129" s="6">
        <f t="shared" si="122"/>
        <v>22017</v>
      </c>
      <c r="AB1129" s="4">
        <f t="shared" si="123"/>
        <v>4</v>
      </c>
      <c r="AC1129" s="32">
        <f t="shared" si="124"/>
        <v>11.195036507449862</v>
      </c>
      <c r="AD1129" s="4">
        <f>VLOOKUP($B1129,meanLDage!$Z$3:$AC$3145,4,FALSE)</f>
        <v>3</v>
      </c>
      <c r="AE1129" s="32">
        <f>VLOOKUP($B1129,meanLDage!$Z$3:$AC$3145,2,FALSE)</f>
        <v>10.627265540618632</v>
      </c>
      <c r="AF1129" s="6">
        <f>VLOOKUP(V1129,'2017 rep county selection'!$A$1:$C$281,3,FALSE)</f>
        <v>22017</v>
      </c>
      <c r="AH1129" s="9">
        <f t="shared" si="125"/>
        <v>22017</v>
      </c>
    </row>
    <row r="1130" spans="1:34" ht="15.75" customHeight="1" x14ac:dyDescent="0.3">
      <c r="A1130" s="4">
        <v>22</v>
      </c>
      <c r="B1130" s="4">
        <v>22099</v>
      </c>
      <c r="C1130" s="6" t="s">
        <v>2270</v>
      </c>
      <c r="D1130" s="6" t="s">
        <v>771</v>
      </c>
      <c r="E1130" s="4">
        <v>22017</v>
      </c>
      <c r="F1130" s="4">
        <v>22017</v>
      </c>
      <c r="G1130" s="4">
        <v>22017</v>
      </c>
      <c r="H1130" s="37">
        <v>727557200</v>
      </c>
      <c r="I1130" s="37">
        <v>701837753.84268498</v>
      </c>
      <c r="J1130" s="37">
        <v>693581588.49069297</v>
      </c>
      <c r="K1130" s="4" t="str">
        <f>VLOOKUP(B1130,altitude!$B$3:$E$3232,4)</f>
        <v>L</v>
      </c>
      <c r="L1130" s="4">
        <f>VLOOKUP(B1130,fuelregion!$C$5:$D$3233,2,FALSE)</f>
        <v>100001000</v>
      </c>
      <c r="M1130" s="4">
        <f>VLOOKUP(B1130,fuelregion!$H$5:$I$3113,2,FALSE)</f>
        <v>100001000</v>
      </c>
      <c r="N1130" s="4">
        <f>VLOOKUP(B1130,imbin!$B$4:$D$3233,2,FALSE)</f>
        <v>0</v>
      </c>
      <c r="O1130" s="4" t="str">
        <f>VLOOKUP(B1130,imbin!$B$4:$D$3233,3,FALSE)</f>
        <v>MOVES</v>
      </c>
      <c r="P1130" s="4">
        <f>IF(ISNA(VLOOKUP(B1130,rampbin!$B$4:$G$1697,6,FALSE)),2,VLOOKUP(B1130,rampbin!$B$4:$G$1697,6,FALSE))</f>
        <v>2</v>
      </c>
      <c r="Q1130" s="4" t="str">
        <f>IF(ISNA(VLOOKUP(B1130,rampbin!$B$4:$G$1697,5,FALSE)),"MOVES",VLOOKUP(B1130,rampbin!$B$4:$G$1697,5,FALSE))</f>
        <v>MOVES</v>
      </c>
      <c r="R1130" s="4" t="s">
        <v>1877</v>
      </c>
      <c r="S1130" s="6" t="s">
        <v>2036</v>
      </c>
      <c r="T1130" s="4">
        <f>VLOOKUP(B1130,meanLDage!$B$3:$E$3145,4,FALSE)</f>
        <v>3</v>
      </c>
      <c r="U1130" s="32">
        <f>VLOOKUP(B1130,meanLDage!$B$3:$E$3145,2,FALSE)</f>
        <v>10.429887783916307</v>
      </c>
      <c r="V1130" s="4" t="str">
        <f t="shared" si="120"/>
        <v>22_L_100001000_0_3_2</v>
      </c>
      <c r="W1130" s="4">
        <v>22017</v>
      </c>
      <c r="X1130" s="6"/>
      <c r="Y1130" s="8">
        <f t="shared" si="121"/>
        <v>22017</v>
      </c>
      <c r="Z1130" s="6" t="b">
        <f t="shared" si="119"/>
        <v>1</v>
      </c>
      <c r="AA1130" s="6">
        <f t="shared" si="122"/>
        <v>22017</v>
      </c>
      <c r="AB1130" s="4">
        <f t="shared" si="123"/>
        <v>3</v>
      </c>
      <c r="AC1130" s="32">
        <f t="shared" si="124"/>
        <v>10.429887783916307</v>
      </c>
      <c r="AD1130" s="4">
        <f>VLOOKUP($B1130,meanLDage!$Z$3:$AC$3145,4,FALSE)</f>
        <v>3</v>
      </c>
      <c r="AE1130" s="32">
        <f>VLOOKUP($B1130,meanLDage!$Z$3:$AC$3145,2,FALSE)</f>
        <v>9.8997601497410965</v>
      </c>
      <c r="AF1130" s="6">
        <f>VLOOKUP(V1130,'2017 rep county selection'!$A$1:$C$281,3,FALSE)</f>
        <v>22017</v>
      </c>
      <c r="AH1130" s="9">
        <f t="shared" si="125"/>
        <v>22017</v>
      </c>
    </row>
    <row r="1131" spans="1:34" ht="15.75" customHeight="1" x14ac:dyDescent="0.3">
      <c r="A1131" s="4">
        <v>22</v>
      </c>
      <c r="B1131" s="4">
        <v>22101</v>
      </c>
      <c r="C1131" s="6" t="s">
        <v>2270</v>
      </c>
      <c r="D1131" s="6" t="s">
        <v>772</v>
      </c>
      <c r="E1131" s="4">
        <v>22019</v>
      </c>
      <c r="F1131" s="4">
        <v>22019</v>
      </c>
      <c r="G1131" s="4">
        <v>22019</v>
      </c>
      <c r="H1131" s="37">
        <v>602449597</v>
      </c>
      <c r="I1131" s="37">
        <v>560295840.94558597</v>
      </c>
      <c r="J1131" s="37">
        <v>575173185.58734703</v>
      </c>
      <c r="K1131" s="4" t="str">
        <f>VLOOKUP(B1131,altitude!$B$3:$E$3232,4)</f>
        <v>L</v>
      </c>
      <c r="L1131" s="4">
        <f>VLOOKUP(B1131,fuelregion!$C$5:$D$3233,2,FALSE)</f>
        <v>178001000</v>
      </c>
      <c r="M1131" s="4">
        <f>VLOOKUP(B1131,fuelregion!$H$5:$I$3113,2,FALSE)</f>
        <v>178001000</v>
      </c>
      <c r="N1131" s="4">
        <f>VLOOKUP(B1131,imbin!$B$4:$D$3233,2,FALSE)</f>
        <v>0</v>
      </c>
      <c r="O1131" s="4" t="str">
        <f>VLOOKUP(B1131,imbin!$B$4:$D$3233,3,FALSE)</f>
        <v>MOVES</v>
      </c>
      <c r="P1131" s="4">
        <f>IF(ISNA(VLOOKUP(B1131,rampbin!$B$4:$G$1697,6,FALSE)),2,VLOOKUP(B1131,rampbin!$B$4:$G$1697,6,FALSE))</f>
        <v>2</v>
      </c>
      <c r="Q1131" s="4" t="str">
        <f>IF(ISNA(VLOOKUP(B1131,rampbin!$B$4:$G$1697,5,FALSE)),"MOVES",VLOOKUP(B1131,rampbin!$B$4:$G$1697,5,FALSE))</f>
        <v>MOVES</v>
      </c>
      <c r="R1131" s="4" t="s">
        <v>1880</v>
      </c>
      <c r="S1131" s="6" t="s">
        <v>1851</v>
      </c>
      <c r="T1131" s="4">
        <f>VLOOKUP(B1131,meanLDage!$B$3:$E$3145,4,FALSE)</f>
        <v>3</v>
      </c>
      <c r="U1131" s="32">
        <f>VLOOKUP(B1131,meanLDage!$B$3:$E$3145,2,FALSE)</f>
        <v>10.704198899682757</v>
      </c>
      <c r="V1131" s="4" t="str">
        <f t="shared" si="120"/>
        <v>22_L_178001000_0_3_2</v>
      </c>
      <c r="W1131" s="4">
        <v>22051</v>
      </c>
      <c r="X1131" s="6"/>
      <c r="Y1131" s="8">
        <f t="shared" si="121"/>
        <v>22051</v>
      </c>
      <c r="Z1131" s="6" t="b">
        <f t="shared" si="119"/>
        <v>0</v>
      </c>
      <c r="AA1131" s="6">
        <f t="shared" si="122"/>
        <v>22019</v>
      </c>
      <c r="AB1131" s="4">
        <f t="shared" si="123"/>
        <v>3</v>
      </c>
      <c r="AC1131" s="32">
        <f t="shared" si="124"/>
        <v>10.704198899682757</v>
      </c>
      <c r="AD1131" s="4">
        <f>VLOOKUP($B1131,meanLDage!$Z$3:$AC$3145,4,FALSE)</f>
        <v>3</v>
      </c>
      <c r="AE1131" s="32">
        <f>VLOOKUP($B1131,meanLDage!$Z$3:$AC$3145,2,FALSE)</f>
        <v>10.189128414650595</v>
      </c>
      <c r="AF1131" s="6">
        <f>VLOOKUP(V1131,'2017 rep county selection'!$A$1:$C$281,3,FALSE)</f>
        <v>22071</v>
      </c>
      <c r="AH1131" s="9">
        <f t="shared" si="125"/>
        <v>22071</v>
      </c>
    </row>
    <row r="1132" spans="1:34" ht="15.75" customHeight="1" x14ac:dyDescent="0.3">
      <c r="A1132" s="4">
        <v>22</v>
      </c>
      <c r="B1132" s="4">
        <v>22103</v>
      </c>
      <c r="C1132" s="6" t="s">
        <v>2270</v>
      </c>
      <c r="D1132" s="6" t="s">
        <v>773</v>
      </c>
      <c r="E1132" s="4">
        <v>22103</v>
      </c>
      <c r="F1132" s="4">
        <v>22103</v>
      </c>
      <c r="G1132" s="4">
        <v>22103</v>
      </c>
      <c r="H1132" s="37">
        <v>2637032220</v>
      </c>
      <c r="I1132" s="37">
        <v>2753493294.6190901</v>
      </c>
      <c r="J1132" s="37">
        <v>2822581885.6197901</v>
      </c>
      <c r="K1132" s="4" t="str">
        <f>VLOOKUP(B1132,altitude!$B$3:$E$3232,4)</f>
        <v>L</v>
      </c>
      <c r="L1132" s="4">
        <f>VLOOKUP(B1132,fuelregion!$C$5:$D$3233,2,FALSE)</f>
        <v>100001000</v>
      </c>
      <c r="M1132" s="4">
        <f>VLOOKUP(B1132,fuelregion!$H$5:$I$3113,2,FALSE)</f>
        <v>100001000</v>
      </c>
      <c r="N1132" s="4">
        <f>VLOOKUP(B1132,imbin!$B$4:$D$3233,2,FALSE)</f>
        <v>0</v>
      </c>
      <c r="O1132" s="4" t="str">
        <f>VLOOKUP(B1132,imbin!$B$4:$D$3233,3,FALSE)</f>
        <v>MOVES</v>
      </c>
      <c r="P1132" s="4">
        <f>IF(ISNA(VLOOKUP(B1132,rampbin!$B$4:$G$1697,6,FALSE)),2,VLOOKUP(B1132,rampbin!$B$4:$G$1697,6,FALSE))</f>
        <v>2</v>
      </c>
      <c r="Q1132" s="4" t="str">
        <f>IF(ISNA(VLOOKUP(B1132,rampbin!$B$4:$G$1697,5,FALSE)),"MOVES",VLOOKUP(B1132,rampbin!$B$4:$G$1697,5,FALSE))</f>
        <v>MOVES</v>
      </c>
      <c r="R1132" s="4" t="s">
        <v>1877</v>
      </c>
      <c r="S1132" s="6" t="s">
        <v>2041</v>
      </c>
      <c r="T1132" s="4">
        <f>VLOOKUP(B1132,meanLDage!$B$3:$E$3145,4,FALSE)</f>
        <v>3</v>
      </c>
      <c r="U1132" s="32">
        <f>VLOOKUP(B1132,meanLDage!$B$3:$E$3145,2,FALSE)</f>
        <v>9.2433090361126258</v>
      </c>
      <c r="V1132" s="4" t="str">
        <f t="shared" si="120"/>
        <v>22_L_100001000_0_2_2</v>
      </c>
      <c r="W1132" s="4">
        <v>22017</v>
      </c>
      <c r="X1132" s="6"/>
      <c r="Y1132" s="8">
        <f t="shared" si="121"/>
        <v>22017</v>
      </c>
      <c r="Z1132" s="6" t="b">
        <f t="shared" si="119"/>
        <v>0</v>
      </c>
      <c r="AA1132" s="6">
        <f t="shared" si="122"/>
        <v>22103</v>
      </c>
      <c r="AB1132" s="4">
        <f t="shared" si="123"/>
        <v>3</v>
      </c>
      <c r="AC1132" s="32">
        <f t="shared" si="124"/>
        <v>9.2433090361126258</v>
      </c>
      <c r="AD1132" s="4">
        <f>VLOOKUP($B1132,meanLDage!$Z$3:$AC$3145,4,FALSE)</f>
        <v>2</v>
      </c>
      <c r="AE1132" s="32">
        <f>VLOOKUP($B1132,meanLDage!$Z$3:$AC$3145,2,FALSE)</f>
        <v>8.8105262302747676</v>
      </c>
      <c r="AF1132" s="6">
        <f>VLOOKUP(V1132,'2017 rep county selection'!$A$1:$C$281,3,FALSE)</f>
        <v>22103</v>
      </c>
      <c r="AH1132" s="9">
        <f t="shared" si="125"/>
        <v>22103</v>
      </c>
    </row>
    <row r="1133" spans="1:34" ht="15.75" customHeight="1" x14ac:dyDescent="0.3">
      <c r="A1133" s="4">
        <v>22</v>
      </c>
      <c r="B1133" s="4">
        <v>22105</v>
      </c>
      <c r="C1133" s="6" t="s">
        <v>2270</v>
      </c>
      <c r="D1133" s="6" t="s">
        <v>774</v>
      </c>
      <c r="E1133" s="4">
        <v>22017</v>
      </c>
      <c r="F1133" s="4">
        <v>22017</v>
      </c>
      <c r="G1133" s="4">
        <v>22017</v>
      </c>
      <c r="H1133" s="37">
        <v>1674304261</v>
      </c>
      <c r="I1133" s="37">
        <v>1697411354.6284599</v>
      </c>
      <c r="J1133" s="37">
        <v>1706097797.78214</v>
      </c>
      <c r="K1133" s="4" t="str">
        <f>VLOOKUP(B1133,altitude!$B$3:$E$3232,4)</f>
        <v>L</v>
      </c>
      <c r="L1133" s="4">
        <f>VLOOKUP(B1133,fuelregion!$C$5:$D$3233,2,FALSE)</f>
        <v>100001000</v>
      </c>
      <c r="M1133" s="4">
        <f>VLOOKUP(B1133,fuelregion!$H$5:$I$3113,2,FALSE)</f>
        <v>100001000</v>
      </c>
      <c r="N1133" s="4">
        <f>VLOOKUP(B1133,imbin!$B$4:$D$3233,2,FALSE)</f>
        <v>0</v>
      </c>
      <c r="O1133" s="4" t="str">
        <f>VLOOKUP(B1133,imbin!$B$4:$D$3233,3,FALSE)</f>
        <v>MOVES</v>
      </c>
      <c r="P1133" s="4">
        <f>IF(ISNA(VLOOKUP(B1133,rampbin!$B$4:$G$1697,6,FALSE)),2,VLOOKUP(B1133,rampbin!$B$4:$G$1697,6,FALSE))</f>
        <v>2</v>
      </c>
      <c r="Q1133" s="4" t="str">
        <f>IF(ISNA(VLOOKUP(B1133,rampbin!$B$4:$G$1697,5,FALSE)),"MOVES",VLOOKUP(B1133,rampbin!$B$4:$G$1697,5,FALSE))</f>
        <v>MOVES</v>
      </c>
      <c r="R1133" s="4" t="s">
        <v>1877</v>
      </c>
      <c r="S1133" s="6" t="s">
        <v>2044</v>
      </c>
      <c r="T1133" s="4">
        <f>VLOOKUP(B1133,meanLDage!$B$3:$E$3145,4,FALSE)</f>
        <v>3</v>
      </c>
      <c r="U1133" s="32">
        <f>VLOOKUP(B1133,meanLDage!$B$3:$E$3145,2,FALSE)</f>
        <v>10.713713042176018</v>
      </c>
      <c r="V1133" s="4" t="str">
        <f t="shared" si="120"/>
        <v>22_L_100001000_0_3_2</v>
      </c>
      <c r="W1133" s="4">
        <v>22017</v>
      </c>
      <c r="X1133" s="6"/>
      <c r="Y1133" s="8">
        <f t="shared" si="121"/>
        <v>22017</v>
      </c>
      <c r="Z1133" s="6" t="b">
        <f t="shared" si="119"/>
        <v>1</v>
      </c>
      <c r="AA1133" s="6">
        <f t="shared" si="122"/>
        <v>22017</v>
      </c>
      <c r="AB1133" s="4">
        <f t="shared" si="123"/>
        <v>3</v>
      </c>
      <c r="AC1133" s="32">
        <f t="shared" si="124"/>
        <v>10.713713042176018</v>
      </c>
      <c r="AD1133" s="4">
        <f>VLOOKUP($B1133,meanLDage!$Z$3:$AC$3145,4,FALSE)</f>
        <v>3</v>
      </c>
      <c r="AE1133" s="32">
        <f>VLOOKUP($B1133,meanLDage!$Z$3:$AC$3145,2,FALSE)</f>
        <v>10.18272978260924</v>
      </c>
      <c r="AF1133" s="6">
        <f>VLOOKUP(V1133,'2017 rep county selection'!$A$1:$C$281,3,FALSE)</f>
        <v>22017</v>
      </c>
      <c r="AH1133" s="9">
        <f t="shared" si="125"/>
        <v>22017</v>
      </c>
    </row>
    <row r="1134" spans="1:34" ht="15.75" customHeight="1" x14ac:dyDescent="0.3">
      <c r="A1134" s="4">
        <v>22</v>
      </c>
      <c r="B1134" s="4">
        <v>22107</v>
      </c>
      <c r="C1134" s="6" t="s">
        <v>2270</v>
      </c>
      <c r="D1134" s="6" t="s">
        <v>775</v>
      </c>
      <c r="E1134" s="4">
        <v>22017</v>
      </c>
      <c r="F1134" s="4">
        <v>22017</v>
      </c>
      <c r="G1134" s="4">
        <v>22017</v>
      </c>
      <c r="H1134" s="37">
        <v>88667720</v>
      </c>
      <c r="I1134" s="37">
        <v>52879873.053806499</v>
      </c>
      <c r="J1134" s="37">
        <v>50196676.456227303</v>
      </c>
      <c r="K1134" s="4" t="str">
        <f>VLOOKUP(B1134,altitude!$B$3:$E$3232,4)</f>
        <v>L</v>
      </c>
      <c r="L1134" s="4">
        <f>VLOOKUP(B1134,fuelregion!$C$5:$D$3233,2,FALSE)</f>
        <v>100001000</v>
      </c>
      <c r="M1134" s="4">
        <f>VLOOKUP(B1134,fuelregion!$H$5:$I$3113,2,FALSE)</f>
        <v>100001000</v>
      </c>
      <c r="N1134" s="4">
        <f>VLOOKUP(B1134,imbin!$B$4:$D$3233,2,FALSE)</f>
        <v>0</v>
      </c>
      <c r="O1134" s="4" t="str">
        <f>VLOOKUP(B1134,imbin!$B$4:$D$3233,3,FALSE)</f>
        <v>MOVES</v>
      </c>
      <c r="P1134" s="4">
        <f>IF(ISNA(VLOOKUP(B1134,rampbin!$B$4:$G$1697,6,FALSE)),2,VLOOKUP(B1134,rampbin!$B$4:$G$1697,6,FALSE))</f>
        <v>2</v>
      </c>
      <c r="Q1134" s="4" t="str">
        <f>IF(ISNA(VLOOKUP(B1134,rampbin!$B$4:$G$1697,5,FALSE)),"MOVES",VLOOKUP(B1134,rampbin!$B$4:$G$1697,5,FALSE))</f>
        <v>MOVES</v>
      </c>
      <c r="R1134" s="4" t="s">
        <v>1880</v>
      </c>
      <c r="S1134" s="6" t="s">
        <v>1851</v>
      </c>
      <c r="T1134" s="4">
        <f>VLOOKUP(B1134,meanLDage!$B$3:$E$3145,4,FALSE)</f>
        <v>4</v>
      </c>
      <c r="U1134" s="32">
        <f>VLOOKUP(B1134,meanLDage!$B$3:$E$3145,2,FALSE)</f>
        <v>11.491071428242126</v>
      </c>
      <c r="V1134" s="4" t="str">
        <f t="shared" si="120"/>
        <v>22_L_100001000_0_3_2</v>
      </c>
      <c r="W1134" s="4">
        <v>22097</v>
      </c>
      <c r="X1134" s="6"/>
      <c r="Y1134" s="8">
        <f t="shared" si="121"/>
        <v>22097</v>
      </c>
      <c r="Z1134" s="6" t="b">
        <f t="shared" si="119"/>
        <v>0</v>
      </c>
      <c r="AA1134" s="6">
        <f t="shared" si="122"/>
        <v>22017</v>
      </c>
      <c r="AB1134" s="4">
        <f t="shared" si="123"/>
        <v>4</v>
      </c>
      <c r="AC1134" s="32">
        <f t="shared" si="124"/>
        <v>11.491071428242126</v>
      </c>
      <c r="AD1134" s="4">
        <f>VLOOKUP($B1134,meanLDage!$Z$3:$AC$3145,4,FALSE)</f>
        <v>3</v>
      </c>
      <c r="AE1134" s="32">
        <f>VLOOKUP($B1134,meanLDage!$Z$3:$AC$3145,2,FALSE)</f>
        <v>10.85958564786436</v>
      </c>
      <c r="AF1134" s="6">
        <f>VLOOKUP(V1134,'2017 rep county selection'!$A$1:$C$281,3,FALSE)</f>
        <v>22017</v>
      </c>
      <c r="AH1134" s="9">
        <f t="shared" si="125"/>
        <v>22017</v>
      </c>
    </row>
    <row r="1135" spans="1:34" ht="15.75" customHeight="1" x14ac:dyDescent="0.3">
      <c r="A1135" s="4">
        <v>22</v>
      </c>
      <c r="B1135" s="4">
        <v>22109</v>
      </c>
      <c r="C1135" s="6" t="s">
        <v>2270</v>
      </c>
      <c r="D1135" s="6" t="s">
        <v>776</v>
      </c>
      <c r="E1135" s="4">
        <v>22103</v>
      </c>
      <c r="F1135" s="4">
        <v>22103</v>
      </c>
      <c r="G1135" s="4">
        <v>22103</v>
      </c>
      <c r="H1135" s="37">
        <v>999776132</v>
      </c>
      <c r="I1135" s="37">
        <v>1011333815.67272</v>
      </c>
      <c r="J1135" s="37">
        <v>1052109100.84602</v>
      </c>
      <c r="K1135" s="4" t="str">
        <f>VLOOKUP(B1135,altitude!$B$3:$E$3232,4)</f>
        <v>L</v>
      </c>
      <c r="L1135" s="4">
        <f>VLOOKUP(B1135,fuelregion!$C$5:$D$3233,2,FALSE)</f>
        <v>100001000</v>
      </c>
      <c r="M1135" s="4">
        <f>VLOOKUP(B1135,fuelregion!$H$5:$I$3113,2,FALSE)</f>
        <v>100001000</v>
      </c>
      <c r="N1135" s="4">
        <f>VLOOKUP(B1135,imbin!$B$4:$D$3233,2,FALSE)</f>
        <v>0</v>
      </c>
      <c r="O1135" s="4" t="str">
        <f>VLOOKUP(B1135,imbin!$B$4:$D$3233,3,FALSE)</f>
        <v>MOVES</v>
      </c>
      <c r="P1135" s="4">
        <f>IF(ISNA(VLOOKUP(B1135,rampbin!$B$4:$G$1697,6,FALSE)),2,VLOOKUP(B1135,rampbin!$B$4:$G$1697,6,FALSE))</f>
        <v>2</v>
      </c>
      <c r="Q1135" s="4" t="str">
        <f>IF(ISNA(VLOOKUP(B1135,rampbin!$B$4:$G$1697,5,FALSE)),"MOVES",VLOOKUP(B1135,rampbin!$B$4:$G$1697,5,FALSE))</f>
        <v>MOVES</v>
      </c>
      <c r="R1135" s="4" t="s">
        <v>1877</v>
      </c>
      <c r="S1135" s="6" t="s">
        <v>2042</v>
      </c>
      <c r="T1135" s="4">
        <f>VLOOKUP(B1135,meanLDage!$B$3:$E$3145,4,FALSE)</f>
        <v>3</v>
      </c>
      <c r="U1135" s="32">
        <f>VLOOKUP(B1135,meanLDage!$B$3:$E$3145,2,FALSE)</f>
        <v>9.8204893569821774</v>
      </c>
      <c r="V1135" s="4" t="str">
        <f t="shared" si="120"/>
        <v>22_L_100001000_0_3_2</v>
      </c>
      <c r="W1135" s="4">
        <v>22017</v>
      </c>
      <c r="X1135" s="6"/>
      <c r="Y1135" s="8">
        <f t="shared" si="121"/>
        <v>22017</v>
      </c>
      <c r="Z1135" s="6" t="b">
        <f t="shared" si="119"/>
        <v>0</v>
      </c>
      <c r="AA1135" s="6">
        <f t="shared" si="122"/>
        <v>22103</v>
      </c>
      <c r="AB1135" s="4">
        <f t="shared" si="123"/>
        <v>3</v>
      </c>
      <c r="AC1135" s="32">
        <f t="shared" si="124"/>
        <v>9.8204893569821774</v>
      </c>
      <c r="AD1135" s="4">
        <f>VLOOKUP($B1135,meanLDage!$Z$3:$AC$3145,4,FALSE)</f>
        <v>3</v>
      </c>
      <c r="AE1135" s="32">
        <f>VLOOKUP($B1135,meanLDage!$Z$3:$AC$3145,2,FALSE)</f>
        <v>9.3656372397962748</v>
      </c>
      <c r="AF1135" s="6">
        <f>VLOOKUP(V1135,'2017 rep county selection'!$A$1:$C$281,3,FALSE)</f>
        <v>22017</v>
      </c>
      <c r="AH1135" s="9">
        <f t="shared" si="125"/>
        <v>22017</v>
      </c>
    </row>
    <row r="1136" spans="1:34" ht="15.75" customHeight="1" x14ac:dyDescent="0.3">
      <c r="A1136" s="4">
        <v>22</v>
      </c>
      <c r="B1136" s="4">
        <v>22111</v>
      </c>
      <c r="C1136" s="6" t="s">
        <v>2270</v>
      </c>
      <c r="D1136" s="6" t="s">
        <v>777</v>
      </c>
      <c r="E1136" s="4">
        <v>22017</v>
      </c>
      <c r="F1136" s="4">
        <v>22017</v>
      </c>
      <c r="G1136" s="4">
        <v>22017</v>
      </c>
      <c r="H1136" s="37">
        <v>348359343</v>
      </c>
      <c r="I1136" s="37">
        <v>224422496.33858401</v>
      </c>
      <c r="J1136" s="37">
        <v>213126167.62231001</v>
      </c>
      <c r="K1136" s="4" t="str">
        <f>VLOOKUP(B1136,altitude!$B$3:$E$3232,4)</f>
        <v>L</v>
      </c>
      <c r="L1136" s="4">
        <f>VLOOKUP(B1136,fuelregion!$C$5:$D$3233,2,FALSE)</f>
        <v>100001000</v>
      </c>
      <c r="M1136" s="4">
        <f>VLOOKUP(B1136,fuelregion!$H$5:$I$3113,2,FALSE)</f>
        <v>100001000</v>
      </c>
      <c r="N1136" s="4">
        <f>VLOOKUP(B1136,imbin!$B$4:$D$3233,2,FALSE)</f>
        <v>0</v>
      </c>
      <c r="O1136" s="4" t="str">
        <f>VLOOKUP(B1136,imbin!$B$4:$D$3233,3,FALSE)</f>
        <v>MOVES</v>
      </c>
      <c r="P1136" s="4">
        <f>IF(ISNA(VLOOKUP(B1136,rampbin!$B$4:$G$1697,6,FALSE)),2,VLOOKUP(B1136,rampbin!$B$4:$G$1697,6,FALSE))</f>
        <v>2</v>
      </c>
      <c r="Q1136" s="4" t="str">
        <f>IF(ISNA(VLOOKUP(B1136,rampbin!$B$4:$G$1697,5,FALSE)),"MOVES",VLOOKUP(B1136,rampbin!$B$4:$G$1697,5,FALSE))</f>
        <v>MOVES</v>
      </c>
      <c r="R1136" s="4" t="s">
        <v>1877</v>
      </c>
      <c r="S1136" s="6" t="s">
        <v>2043</v>
      </c>
      <c r="T1136" s="4">
        <f>VLOOKUP(B1136,meanLDage!$B$3:$E$3145,4,FALSE)</f>
        <v>4</v>
      </c>
      <c r="U1136" s="32">
        <f>VLOOKUP(B1136,meanLDage!$B$3:$E$3145,2,FALSE)</f>
        <v>12.060456655953839</v>
      </c>
      <c r="V1136" s="4" t="str">
        <f t="shared" si="120"/>
        <v>22_L_100001000_0_4_2</v>
      </c>
      <c r="W1136" s="4">
        <v>22097</v>
      </c>
      <c r="X1136" s="6"/>
      <c r="Y1136" s="8">
        <f t="shared" si="121"/>
        <v>22097</v>
      </c>
      <c r="Z1136" s="6" t="b">
        <f t="shared" si="119"/>
        <v>0</v>
      </c>
      <c r="AA1136" s="6">
        <f t="shared" si="122"/>
        <v>22017</v>
      </c>
      <c r="AB1136" s="4">
        <f t="shared" si="123"/>
        <v>4</v>
      </c>
      <c r="AC1136" s="32">
        <f t="shared" si="124"/>
        <v>12.060456655953839</v>
      </c>
      <c r="AD1136" s="4">
        <f>VLOOKUP($B1136,meanLDage!$Z$3:$AC$3145,4,FALSE)</f>
        <v>4</v>
      </c>
      <c r="AE1136" s="32">
        <f>VLOOKUP($B1136,meanLDage!$Z$3:$AC$3145,2,FALSE)</f>
        <v>11.465807367133513</v>
      </c>
      <c r="AF1136" s="6">
        <f>VLOOKUP(V1136,'2017 rep county selection'!$A$1:$C$281,3,FALSE)</f>
        <v>22119</v>
      </c>
      <c r="AH1136" s="9">
        <f t="shared" si="125"/>
        <v>22119</v>
      </c>
    </row>
    <row r="1137" spans="1:34" ht="15.75" customHeight="1" x14ac:dyDescent="0.3">
      <c r="A1137" s="4">
        <v>22</v>
      </c>
      <c r="B1137" s="4">
        <v>22113</v>
      </c>
      <c r="C1137" s="6" t="s">
        <v>2270</v>
      </c>
      <c r="D1137" s="6" t="s">
        <v>778</v>
      </c>
      <c r="E1137" s="4">
        <v>22017</v>
      </c>
      <c r="F1137" s="4">
        <v>22017</v>
      </c>
      <c r="G1137" s="4">
        <v>22017</v>
      </c>
      <c r="H1137" s="37">
        <v>550540628</v>
      </c>
      <c r="I1137" s="37">
        <v>374307880.34182101</v>
      </c>
      <c r="J1137" s="37">
        <v>373032009.60103798</v>
      </c>
      <c r="K1137" s="4" t="str">
        <f>VLOOKUP(B1137,altitude!$B$3:$E$3232,4)</f>
        <v>L</v>
      </c>
      <c r="L1137" s="4">
        <f>VLOOKUP(B1137,fuelregion!$C$5:$D$3233,2,FALSE)</f>
        <v>100001000</v>
      </c>
      <c r="M1137" s="4">
        <f>VLOOKUP(B1137,fuelregion!$H$5:$I$3113,2,FALSE)</f>
        <v>100001000</v>
      </c>
      <c r="N1137" s="4">
        <f>VLOOKUP(B1137,imbin!$B$4:$D$3233,2,FALSE)</f>
        <v>0</v>
      </c>
      <c r="O1137" s="4" t="str">
        <f>VLOOKUP(B1137,imbin!$B$4:$D$3233,3,FALSE)</f>
        <v>MOVES</v>
      </c>
      <c r="P1137" s="4">
        <f>IF(ISNA(VLOOKUP(B1137,rampbin!$B$4:$G$1697,6,FALSE)),2,VLOOKUP(B1137,rampbin!$B$4:$G$1697,6,FALSE))</f>
        <v>2</v>
      </c>
      <c r="Q1137" s="4" t="str">
        <f>IF(ISNA(VLOOKUP(B1137,rampbin!$B$4:$G$1697,5,FALSE)),"MOVES",VLOOKUP(B1137,rampbin!$B$4:$G$1697,5,FALSE))</f>
        <v>MOVES</v>
      </c>
      <c r="R1137" s="4" t="s">
        <v>1877</v>
      </c>
      <c r="S1137" s="6" t="s">
        <v>2036</v>
      </c>
      <c r="T1137" s="4">
        <f>VLOOKUP(B1137,meanLDage!$B$3:$E$3145,4,FALSE)</f>
        <v>3</v>
      </c>
      <c r="U1137" s="32">
        <f>VLOOKUP(B1137,meanLDage!$B$3:$E$3145,2,FALSE)</f>
        <v>10.23475107756985</v>
      </c>
      <c r="V1137" s="4" t="str">
        <f t="shared" si="120"/>
        <v>22_L_100001000_0_3_2</v>
      </c>
      <c r="W1137" s="4">
        <v>22017</v>
      </c>
      <c r="X1137" s="6"/>
      <c r="Y1137" s="8">
        <f t="shared" si="121"/>
        <v>22017</v>
      </c>
      <c r="Z1137" s="6" t="b">
        <f t="shared" si="119"/>
        <v>1</v>
      </c>
      <c r="AA1137" s="6">
        <f t="shared" si="122"/>
        <v>22017</v>
      </c>
      <c r="AB1137" s="4">
        <f t="shared" si="123"/>
        <v>3</v>
      </c>
      <c r="AC1137" s="32">
        <f t="shared" si="124"/>
        <v>10.23475107756985</v>
      </c>
      <c r="AD1137" s="4">
        <f>VLOOKUP($B1137,meanLDage!$Z$3:$AC$3145,4,FALSE)</f>
        <v>3</v>
      </c>
      <c r="AE1137" s="32">
        <f>VLOOKUP($B1137,meanLDage!$Z$3:$AC$3145,2,FALSE)</f>
        <v>9.7513381188291497</v>
      </c>
      <c r="AF1137" s="6">
        <f>VLOOKUP(V1137,'2017 rep county selection'!$A$1:$C$281,3,FALSE)</f>
        <v>22017</v>
      </c>
      <c r="AH1137" s="9">
        <f t="shared" si="125"/>
        <v>22017</v>
      </c>
    </row>
    <row r="1138" spans="1:34" ht="15.75" customHeight="1" x14ac:dyDescent="0.3">
      <c r="A1138" s="4">
        <v>22</v>
      </c>
      <c r="B1138" s="4">
        <v>22115</v>
      </c>
      <c r="C1138" s="6" t="s">
        <v>2270</v>
      </c>
      <c r="D1138" s="6" t="s">
        <v>779</v>
      </c>
      <c r="E1138" s="4">
        <v>22017</v>
      </c>
      <c r="F1138" s="4">
        <v>22017</v>
      </c>
      <c r="G1138" s="4">
        <v>22017</v>
      </c>
      <c r="H1138" s="37">
        <v>466991316</v>
      </c>
      <c r="I1138" s="37">
        <v>450377510.21301198</v>
      </c>
      <c r="J1138" s="37">
        <v>440460135.15960199</v>
      </c>
      <c r="K1138" s="4" t="str">
        <f>VLOOKUP(B1138,altitude!$B$3:$E$3232,4)</f>
        <v>L</v>
      </c>
      <c r="L1138" s="4">
        <f>VLOOKUP(B1138,fuelregion!$C$5:$D$3233,2,FALSE)</f>
        <v>100001000</v>
      </c>
      <c r="M1138" s="4">
        <f>VLOOKUP(B1138,fuelregion!$H$5:$I$3113,2,FALSE)</f>
        <v>100001000</v>
      </c>
      <c r="N1138" s="4">
        <f>VLOOKUP(B1138,imbin!$B$4:$D$3233,2,FALSE)</f>
        <v>0</v>
      </c>
      <c r="O1138" s="4" t="str">
        <f>VLOOKUP(B1138,imbin!$B$4:$D$3233,3,FALSE)</f>
        <v>MOVES</v>
      </c>
      <c r="P1138" s="4">
        <f>IF(ISNA(VLOOKUP(B1138,rampbin!$B$4:$G$1697,6,FALSE)),2,VLOOKUP(B1138,rampbin!$B$4:$G$1697,6,FALSE))</f>
        <v>2</v>
      </c>
      <c r="Q1138" s="4" t="str">
        <f>IF(ISNA(VLOOKUP(B1138,rampbin!$B$4:$G$1697,5,FALSE)),"MOVES",VLOOKUP(B1138,rampbin!$B$4:$G$1697,5,FALSE))</f>
        <v>MOVES</v>
      </c>
      <c r="R1138" s="4" t="s">
        <v>1880</v>
      </c>
      <c r="S1138" s="6" t="s">
        <v>1851</v>
      </c>
      <c r="T1138" s="4">
        <f>VLOOKUP(B1138,meanLDage!$B$3:$E$3145,4,FALSE)</f>
        <v>3</v>
      </c>
      <c r="U1138" s="32">
        <f>VLOOKUP(B1138,meanLDage!$B$3:$E$3145,2,FALSE)</f>
        <v>10.803221359418492</v>
      </c>
      <c r="V1138" s="4" t="str">
        <f t="shared" si="120"/>
        <v>22_L_100001000_0_3_2</v>
      </c>
      <c r="W1138" s="4">
        <v>22017</v>
      </c>
      <c r="X1138" s="6"/>
      <c r="Y1138" s="8">
        <f t="shared" si="121"/>
        <v>22017</v>
      </c>
      <c r="Z1138" s="6" t="b">
        <f t="shared" si="119"/>
        <v>1</v>
      </c>
      <c r="AA1138" s="6">
        <f t="shared" si="122"/>
        <v>22017</v>
      </c>
      <c r="AB1138" s="4">
        <f t="shared" si="123"/>
        <v>3</v>
      </c>
      <c r="AC1138" s="32">
        <f t="shared" si="124"/>
        <v>10.803221359418492</v>
      </c>
      <c r="AD1138" s="4">
        <f>VLOOKUP($B1138,meanLDage!$Z$3:$AC$3145,4,FALSE)</f>
        <v>3</v>
      </c>
      <c r="AE1138" s="32">
        <f>VLOOKUP($B1138,meanLDage!$Z$3:$AC$3145,2,FALSE)</f>
        <v>10.252046271324545</v>
      </c>
      <c r="AF1138" s="6">
        <f>VLOOKUP(V1138,'2017 rep county selection'!$A$1:$C$281,3,FALSE)</f>
        <v>22017</v>
      </c>
      <c r="AH1138" s="9">
        <f t="shared" si="125"/>
        <v>22017</v>
      </c>
    </row>
    <row r="1139" spans="1:34" ht="15.75" customHeight="1" x14ac:dyDescent="0.3">
      <c r="A1139" s="4">
        <v>22</v>
      </c>
      <c r="B1139" s="4">
        <v>22117</v>
      </c>
      <c r="C1139" s="6" t="s">
        <v>2270</v>
      </c>
      <c r="D1139" s="6" t="s">
        <v>780</v>
      </c>
      <c r="E1139" s="4">
        <v>22017</v>
      </c>
      <c r="F1139" s="4">
        <v>22017</v>
      </c>
      <c r="G1139" s="4">
        <v>22017</v>
      </c>
      <c r="H1139" s="37">
        <v>400789572</v>
      </c>
      <c r="I1139" s="37">
        <v>320596601.569996</v>
      </c>
      <c r="J1139" s="37">
        <v>312813285.42736399</v>
      </c>
      <c r="K1139" s="4" t="str">
        <f>VLOOKUP(B1139,altitude!$B$3:$E$3232,4)</f>
        <v>L</v>
      </c>
      <c r="L1139" s="4">
        <f>VLOOKUP(B1139,fuelregion!$C$5:$D$3233,2,FALSE)</f>
        <v>100001000</v>
      </c>
      <c r="M1139" s="4">
        <f>VLOOKUP(B1139,fuelregion!$H$5:$I$3113,2,FALSE)</f>
        <v>100001000</v>
      </c>
      <c r="N1139" s="4">
        <f>VLOOKUP(B1139,imbin!$B$4:$D$3233,2,FALSE)</f>
        <v>0</v>
      </c>
      <c r="O1139" s="4" t="str">
        <f>VLOOKUP(B1139,imbin!$B$4:$D$3233,3,FALSE)</f>
        <v>MOVES</v>
      </c>
      <c r="P1139" s="4">
        <f>IF(ISNA(VLOOKUP(B1139,rampbin!$B$4:$G$1697,6,FALSE)),2,VLOOKUP(B1139,rampbin!$B$4:$G$1697,6,FALSE))</f>
        <v>2</v>
      </c>
      <c r="Q1139" s="4" t="str">
        <f>IF(ISNA(VLOOKUP(B1139,rampbin!$B$4:$G$1697,5,FALSE)),"MOVES",VLOOKUP(B1139,rampbin!$B$4:$G$1697,5,FALSE))</f>
        <v>MOVES</v>
      </c>
      <c r="R1139" s="4" t="s">
        <v>1880</v>
      </c>
      <c r="S1139" s="6" t="s">
        <v>1851</v>
      </c>
      <c r="T1139" s="4">
        <f>VLOOKUP(B1139,meanLDage!$B$3:$E$3145,4,FALSE)</f>
        <v>4</v>
      </c>
      <c r="U1139" s="32">
        <f>VLOOKUP(B1139,meanLDage!$B$3:$E$3145,2,FALSE)</f>
        <v>12.147404137019915</v>
      </c>
      <c r="V1139" s="4" t="str">
        <f t="shared" si="120"/>
        <v>22_L_100001000_0_4_2</v>
      </c>
      <c r="W1139" s="4">
        <v>22097</v>
      </c>
      <c r="X1139" s="6"/>
      <c r="Y1139" s="8">
        <f t="shared" si="121"/>
        <v>22097</v>
      </c>
      <c r="Z1139" s="6" t="b">
        <f t="shared" si="119"/>
        <v>0</v>
      </c>
      <c r="AA1139" s="6">
        <f t="shared" si="122"/>
        <v>22017</v>
      </c>
      <c r="AB1139" s="4">
        <f t="shared" si="123"/>
        <v>4</v>
      </c>
      <c r="AC1139" s="32">
        <f t="shared" si="124"/>
        <v>12.147404137019915</v>
      </c>
      <c r="AD1139" s="4">
        <f>VLOOKUP($B1139,meanLDage!$Z$3:$AC$3145,4,FALSE)</f>
        <v>4</v>
      </c>
      <c r="AE1139" s="32">
        <f>VLOOKUP($B1139,meanLDage!$Z$3:$AC$3145,2,FALSE)</f>
        <v>11.540463772231975</v>
      </c>
      <c r="AF1139" s="6">
        <f>VLOOKUP(V1139,'2017 rep county selection'!$A$1:$C$281,3,FALSE)</f>
        <v>22119</v>
      </c>
      <c r="AH1139" s="9">
        <f t="shared" si="125"/>
        <v>22119</v>
      </c>
    </row>
    <row r="1140" spans="1:34" ht="15.75" customHeight="1" x14ac:dyDescent="0.3">
      <c r="A1140" s="4">
        <v>22</v>
      </c>
      <c r="B1140" s="4">
        <v>22119</v>
      </c>
      <c r="C1140" s="6" t="s">
        <v>2270</v>
      </c>
      <c r="D1140" s="6" t="s">
        <v>781</v>
      </c>
      <c r="E1140" s="4">
        <v>22017</v>
      </c>
      <c r="F1140" s="4">
        <v>22017</v>
      </c>
      <c r="G1140" s="4">
        <v>22017</v>
      </c>
      <c r="H1140" s="37">
        <v>520393367</v>
      </c>
      <c r="I1140" s="37">
        <v>566920990.43039405</v>
      </c>
      <c r="J1140" s="37">
        <v>561680157.15392005</v>
      </c>
      <c r="K1140" s="4" t="str">
        <f>VLOOKUP(B1140,altitude!$B$3:$E$3232,4)</f>
        <v>L</v>
      </c>
      <c r="L1140" s="4">
        <f>VLOOKUP(B1140,fuelregion!$C$5:$D$3233,2,FALSE)</f>
        <v>100001000</v>
      </c>
      <c r="M1140" s="4">
        <f>VLOOKUP(B1140,fuelregion!$H$5:$I$3113,2,FALSE)</f>
        <v>100001000</v>
      </c>
      <c r="N1140" s="4">
        <f>VLOOKUP(B1140,imbin!$B$4:$D$3233,2,FALSE)</f>
        <v>0</v>
      </c>
      <c r="O1140" s="4" t="str">
        <f>VLOOKUP(B1140,imbin!$B$4:$D$3233,3,FALSE)</f>
        <v>MOVES</v>
      </c>
      <c r="P1140" s="4">
        <f>IF(ISNA(VLOOKUP(B1140,rampbin!$B$4:$G$1697,6,FALSE)),2,VLOOKUP(B1140,rampbin!$B$4:$G$1697,6,FALSE))</f>
        <v>2</v>
      </c>
      <c r="Q1140" s="4" t="str">
        <f>IF(ISNA(VLOOKUP(B1140,rampbin!$B$4:$G$1697,5,FALSE)),"MOVES",VLOOKUP(B1140,rampbin!$B$4:$G$1697,5,FALSE))</f>
        <v>MOVES</v>
      </c>
      <c r="R1140" s="4" t="s">
        <v>1877</v>
      </c>
      <c r="S1140" s="6" t="s">
        <v>2038</v>
      </c>
      <c r="T1140" s="4">
        <f>VLOOKUP(B1140,meanLDage!$B$3:$E$3145,4,FALSE)</f>
        <v>4</v>
      </c>
      <c r="U1140" s="32">
        <f>VLOOKUP(B1140,meanLDage!$B$3:$E$3145,2,FALSE)</f>
        <v>12.088482479334887</v>
      </c>
      <c r="V1140" s="4" t="str">
        <f t="shared" si="120"/>
        <v>22_L_100001000_0_4_2</v>
      </c>
      <c r="W1140" s="4">
        <v>22097</v>
      </c>
      <c r="X1140" s="6"/>
      <c r="Y1140" s="8">
        <f t="shared" si="121"/>
        <v>22097</v>
      </c>
      <c r="Z1140" s="6" t="b">
        <f t="shared" si="119"/>
        <v>0</v>
      </c>
      <c r="AA1140" s="6">
        <f t="shared" si="122"/>
        <v>22017</v>
      </c>
      <c r="AB1140" s="4">
        <f t="shared" si="123"/>
        <v>4</v>
      </c>
      <c r="AC1140" s="32">
        <f t="shared" si="124"/>
        <v>12.088482479334887</v>
      </c>
      <c r="AD1140" s="4">
        <f>VLOOKUP($B1140,meanLDage!$Z$3:$AC$3145,4,FALSE)</f>
        <v>4</v>
      </c>
      <c r="AE1140" s="32">
        <f>VLOOKUP($B1140,meanLDage!$Z$3:$AC$3145,2,FALSE)</f>
        <v>11.438434244685235</v>
      </c>
      <c r="AF1140" s="6">
        <f>VLOOKUP(V1140,'2017 rep county selection'!$A$1:$C$281,3,FALSE)</f>
        <v>22119</v>
      </c>
      <c r="AH1140" s="9">
        <f t="shared" si="125"/>
        <v>22119</v>
      </c>
    </row>
    <row r="1141" spans="1:34" ht="15.75" customHeight="1" x14ac:dyDescent="0.3">
      <c r="A1141" s="4">
        <v>22</v>
      </c>
      <c r="B1141" s="4">
        <v>22121</v>
      </c>
      <c r="C1141" s="6" t="s">
        <v>2270</v>
      </c>
      <c r="D1141" s="6" t="s">
        <v>782</v>
      </c>
      <c r="E1141" s="4">
        <v>22033</v>
      </c>
      <c r="F1141" s="4">
        <v>22033</v>
      </c>
      <c r="G1141" s="4">
        <v>22033</v>
      </c>
      <c r="H1141" s="37">
        <v>615246326</v>
      </c>
      <c r="I1141" s="37">
        <v>692357001.93640304</v>
      </c>
      <c r="J1141" s="37">
        <v>697690652.13778102</v>
      </c>
      <c r="K1141" s="4" t="str">
        <f>VLOOKUP(B1141,altitude!$B$3:$E$3232,4)</f>
        <v>L</v>
      </c>
      <c r="L1141" s="4">
        <f>VLOOKUP(B1141,fuelregion!$C$5:$D$3233,2,FALSE)</f>
        <v>178001000</v>
      </c>
      <c r="M1141" s="4">
        <f>VLOOKUP(B1141,fuelregion!$H$5:$I$3113,2,FALSE)</f>
        <v>178001000</v>
      </c>
      <c r="N1141" s="4">
        <f>VLOOKUP(B1141,imbin!$B$4:$D$3233,2,FALSE)</f>
        <v>1</v>
      </c>
      <c r="O1141" s="4" t="str">
        <f>VLOOKUP(B1141,imbin!$B$4:$D$3233,3,FALSE)</f>
        <v>MOVES</v>
      </c>
      <c r="P1141" s="4">
        <f>IF(ISNA(VLOOKUP(B1141,rampbin!$B$4:$G$1697,6,FALSE)),2,VLOOKUP(B1141,rampbin!$B$4:$G$1697,6,FALSE))</f>
        <v>2</v>
      </c>
      <c r="Q1141" s="4" t="str">
        <f>IF(ISNA(VLOOKUP(B1141,rampbin!$B$4:$G$1697,5,FALSE)),"MOVES",VLOOKUP(B1141,rampbin!$B$4:$G$1697,5,FALSE))</f>
        <v>MOVES</v>
      </c>
      <c r="R1141" s="4" t="s">
        <v>1877</v>
      </c>
      <c r="S1141" s="6" t="s">
        <v>2037</v>
      </c>
      <c r="T1141" s="4">
        <f>VLOOKUP(B1141,meanLDage!$B$3:$E$3145,4,FALSE)</f>
        <v>3</v>
      </c>
      <c r="U1141" s="32">
        <f>VLOOKUP(B1141,meanLDage!$B$3:$E$3145,2,FALSE)</f>
        <v>10.220405691290045</v>
      </c>
      <c r="V1141" s="4" t="str">
        <f t="shared" si="120"/>
        <v>22_L_178001000_1_3_2</v>
      </c>
      <c r="W1141" s="4">
        <v>22033</v>
      </c>
      <c r="X1141" s="6"/>
      <c r="Y1141" s="8">
        <f t="shared" si="121"/>
        <v>22033</v>
      </c>
      <c r="Z1141" s="6" t="b">
        <f t="shared" si="119"/>
        <v>1</v>
      </c>
      <c r="AA1141" s="6">
        <f t="shared" si="122"/>
        <v>22033</v>
      </c>
      <c r="AB1141" s="4">
        <f t="shared" si="123"/>
        <v>3</v>
      </c>
      <c r="AC1141" s="32">
        <f t="shared" si="124"/>
        <v>10.220405691290045</v>
      </c>
      <c r="AD1141" s="4">
        <f>VLOOKUP($B1141,meanLDage!$Z$3:$AC$3145,4,FALSE)</f>
        <v>3</v>
      </c>
      <c r="AE1141" s="32">
        <f>VLOOKUP($B1141,meanLDage!$Z$3:$AC$3145,2,FALSE)</f>
        <v>9.6261341973606118</v>
      </c>
      <c r="AF1141" s="6">
        <f>VLOOKUP(V1141,'2017 rep county selection'!$A$1:$C$281,3,FALSE)</f>
        <v>22033</v>
      </c>
      <c r="AH1141" s="9">
        <f t="shared" si="125"/>
        <v>22033</v>
      </c>
    </row>
    <row r="1142" spans="1:34" ht="15.75" customHeight="1" x14ac:dyDescent="0.3">
      <c r="A1142" s="4">
        <v>22</v>
      </c>
      <c r="B1142" s="4">
        <v>22123</v>
      </c>
      <c r="C1142" s="6" t="s">
        <v>2270</v>
      </c>
      <c r="D1142" s="6" t="s">
        <v>783</v>
      </c>
      <c r="E1142" s="4">
        <v>22017</v>
      </c>
      <c r="F1142" s="4">
        <v>22017</v>
      </c>
      <c r="G1142" s="4">
        <v>22017</v>
      </c>
      <c r="H1142" s="37">
        <v>165621023</v>
      </c>
      <c r="I1142" s="37">
        <v>80021156.560975403</v>
      </c>
      <c r="J1142" s="37">
        <v>76150645.372013301</v>
      </c>
      <c r="K1142" s="4" t="str">
        <f>VLOOKUP(B1142,altitude!$B$3:$E$3232,4)</f>
        <v>L</v>
      </c>
      <c r="L1142" s="4">
        <f>VLOOKUP(B1142,fuelregion!$C$5:$D$3233,2,FALSE)</f>
        <v>100001000</v>
      </c>
      <c r="M1142" s="4">
        <f>VLOOKUP(B1142,fuelregion!$H$5:$I$3113,2,FALSE)</f>
        <v>100001000</v>
      </c>
      <c r="N1142" s="4">
        <f>VLOOKUP(B1142,imbin!$B$4:$D$3233,2,FALSE)</f>
        <v>0</v>
      </c>
      <c r="O1142" s="4" t="str">
        <f>VLOOKUP(B1142,imbin!$B$4:$D$3233,3,FALSE)</f>
        <v>MOVES</v>
      </c>
      <c r="P1142" s="4">
        <f>IF(ISNA(VLOOKUP(B1142,rampbin!$B$4:$G$1697,6,FALSE)),2,VLOOKUP(B1142,rampbin!$B$4:$G$1697,6,FALSE))</f>
        <v>2</v>
      </c>
      <c r="Q1142" s="4" t="str">
        <f>IF(ISNA(VLOOKUP(B1142,rampbin!$B$4:$G$1697,5,FALSE)),"MOVES",VLOOKUP(B1142,rampbin!$B$4:$G$1697,5,FALSE))</f>
        <v>MOVES</v>
      </c>
      <c r="R1142" s="4" t="s">
        <v>1880</v>
      </c>
      <c r="S1142" s="6" t="s">
        <v>1851</v>
      </c>
      <c r="T1142" s="4">
        <f>VLOOKUP(B1142,meanLDage!$B$3:$E$3145,4,FALSE)</f>
        <v>4</v>
      </c>
      <c r="U1142" s="32">
        <f>VLOOKUP(B1142,meanLDage!$B$3:$E$3145,2,FALSE)</f>
        <v>11.998761096024573</v>
      </c>
      <c r="V1142" s="4" t="str">
        <f t="shared" si="120"/>
        <v>22_L_100001000_0_4_2</v>
      </c>
      <c r="W1142" s="4">
        <v>22097</v>
      </c>
      <c r="X1142" s="6"/>
      <c r="Y1142" s="8">
        <f t="shared" si="121"/>
        <v>22097</v>
      </c>
      <c r="Z1142" s="6" t="b">
        <f t="shared" si="119"/>
        <v>0</v>
      </c>
      <c r="AA1142" s="6">
        <f t="shared" si="122"/>
        <v>22017</v>
      </c>
      <c r="AB1142" s="4">
        <f t="shared" si="123"/>
        <v>4</v>
      </c>
      <c r="AC1142" s="32">
        <f t="shared" si="124"/>
        <v>11.998761096024573</v>
      </c>
      <c r="AD1142" s="4">
        <f>VLOOKUP($B1142,meanLDage!$Z$3:$AC$3145,4,FALSE)</f>
        <v>4</v>
      </c>
      <c r="AE1142" s="32">
        <f>VLOOKUP($B1142,meanLDage!$Z$3:$AC$3145,2,FALSE)</f>
        <v>11.394584376238143</v>
      </c>
      <c r="AF1142" s="6">
        <f>VLOOKUP(V1142,'2017 rep county selection'!$A$1:$C$281,3,FALSE)</f>
        <v>22119</v>
      </c>
      <c r="AH1142" s="9">
        <f t="shared" si="125"/>
        <v>22119</v>
      </c>
    </row>
    <row r="1143" spans="1:34" ht="15.75" customHeight="1" x14ac:dyDescent="0.3">
      <c r="A1143" s="4">
        <v>22</v>
      </c>
      <c r="B1143" s="4">
        <v>22125</v>
      </c>
      <c r="C1143" s="6" t="s">
        <v>2270</v>
      </c>
      <c r="D1143" s="6" t="s">
        <v>784</v>
      </c>
      <c r="E1143" s="4">
        <v>22017</v>
      </c>
      <c r="F1143" s="4">
        <v>22017</v>
      </c>
      <c r="G1143" s="4">
        <v>22017</v>
      </c>
      <c r="H1143" s="37">
        <v>164872814</v>
      </c>
      <c r="I1143" s="37">
        <v>125565192.83693101</v>
      </c>
      <c r="J1143" s="37">
        <v>119371586.166457</v>
      </c>
      <c r="K1143" s="4" t="str">
        <f>VLOOKUP(B1143,altitude!$B$3:$E$3232,4)</f>
        <v>L</v>
      </c>
      <c r="L1143" s="4">
        <f>VLOOKUP(B1143,fuelregion!$C$5:$D$3233,2,FALSE)</f>
        <v>100001000</v>
      </c>
      <c r="M1143" s="4">
        <f>VLOOKUP(B1143,fuelregion!$H$5:$I$3113,2,FALSE)</f>
        <v>100001000</v>
      </c>
      <c r="N1143" s="4">
        <f>VLOOKUP(B1143,imbin!$B$4:$D$3233,2,FALSE)</f>
        <v>0</v>
      </c>
      <c r="O1143" s="4" t="str">
        <f>VLOOKUP(B1143,imbin!$B$4:$D$3233,3,FALSE)</f>
        <v>MOVES</v>
      </c>
      <c r="P1143" s="4">
        <f>IF(ISNA(VLOOKUP(B1143,rampbin!$B$4:$G$1697,6,FALSE)),2,VLOOKUP(B1143,rampbin!$B$4:$G$1697,6,FALSE))</f>
        <v>2</v>
      </c>
      <c r="Q1143" s="4" t="str">
        <f>IF(ISNA(VLOOKUP(B1143,rampbin!$B$4:$G$1697,5,FALSE)),"MOVES",VLOOKUP(B1143,rampbin!$B$4:$G$1697,5,FALSE))</f>
        <v>MOVES</v>
      </c>
      <c r="R1143" s="4" t="s">
        <v>1877</v>
      </c>
      <c r="S1143" s="6" t="s">
        <v>2037</v>
      </c>
      <c r="T1143" s="4">
        <f>VLOOKUP(B1143,meanLDage!$B$3:$E$3145,4,FALSE)</f>
        <v>3</v>
      </c>
      <c r="U1143" s="32">
        <f>VLOOKUP(B1143,meanLDage!$B$3:$E$3145,2,FALSE)</f>
        <v>10.645939221652441</v>
      </c>
      <c r="V1143" s="4" t="str">
        <f t="shared" si="120"/>
        <v>22_L_100001000_0_3_2</v>
      </c>
      <c r="W1143" s="4">
        <v>22017</v>
      </c>
      <c r="X1143" s="6"/>
      <c r="Y1143" s="8">
        <f t="shared" si="121"/>
        <v>22017</v>
      </c>
      <c r="Z1143" s="6" t="b">
        <f t="shared" si="119"/>
        <v>1</v>
      </c>
      <c r="AA1143" s="6">
        <f t="shared" si="122"/>
        <v>22017</v>
      </c>
      <c r="AB1143" s="4">
        <f t="shared" si="123"/>
        <v>3</v>
      </c>
      <c r="AC1143" s="32">
        <f t="shared" si="124"/>
        <v>10.645939221652441</v>
      </c>
      <c r="AD1143" s="4">
        <f>VLOOKUP($B1143,meanLDage!$Z$3:$AC$3145,4,FALSE)</f>
        <v>3</v>
      </c>
      <c r="AE1143" s="32">
        <f>VLOOKUP($B1143,meanLDage!$Z$3:$AC$3145,2,FALSE)</f>
        <v>10.075198049577592</v>
      </c>
      <c r="AF1143" s="6">
        <f>VLOOKUP(V1143,'2017 rep county selection'!$A$1:$C$281,3,FALSE)</f>
        <v>22017</v>
      </c>
      <c r="AH1143" s="9">
        <f t="shared" si="125"/>
        <v>22017</v>
      </c>
    </row>
    <row r="1144" spans="1:34" ht="15.75" customHeight="1" x14ac:dyDescent="0.3">
      <c r="A1144" s="4">
        <v>22</v>
      </c>
      <c r="B1144" s="4">
        <v>22127</v>
      </c>
      <c r="C1144" s="6" t="s">
        <v>2270</v>
      </c>
      <c r="D1144" s="6" t="s">
        <v>785</v>
      </c>
      <c r="E1144" s="4">
        <v>22017</v>
      </c>
      <c r="F1144" s="4">
        <v>22017</v>
      </c>
      <c r="G1144" s="4">
        <v>22017</v>
      </c>
      <c r="H1144" s="37">
        <v>293117520</v>
      </c>
      <c r="I1144" s="37">
        <v>187250998.21727899</v>
      </c>
      <c r="J1144" s="37">
        <v>181332209.37706301</v>
      </c>
      <c r="K1144" s="4" t="str">
        <f>VLOOKUP(B1144,altitude!$B$3:$E$3232,4)</f>
        <v>L</v>
      </c>
      <c r="L1144" s="4">
        <f>VLOOKUP(B1144,fuelregion!$C$5:$D$3233,2,FALSE)</f>
        <v>100001000</v>
      </c>
      <c r="M1144" s="4">
        <f>VLOOKUP(B1144,fuelregion!$H$5:$I$3113,2,FALSE)</f>
        <v>100001000</v>
      </c>
      <c r="N1144" s="4">
        <f>VLOOKUP(B1144,imbin!$B$4:$D$3233,2,FALSE)</f>
        <v>0</v>
      </c>
      <c r="O1144" s="4" t="str">
        <f>VLOOKUP(B1144,imbin!$B$4:$D$3233,3,FALSE)</f>
        <v>MOVES</v>
      </c>
      <c r="P1144" s="4">
        <f>IF(ISNA(VLOOKUP(B1144,rampbin!$B$4:$G$1697,6,FALSE)),2,VLOOKUP(B1144,rampbin!$B$4:$G$1697,6,FALSE))</f>
        <v>2</v>
      </c>
      <c r="Q1144" s="4" t="str">
        <f>IF(ISNA(VLOOKUP(B1144,rampbin!$B$4:$G$1697,5,FALSE)),"MOVES",VLOOKUP(B1144,rampbin!$B$4:$G$1697,5,FALSE))</f>
        <v>MOVES</v>
      </c>
      <c r="R1144" s="4" t="s">
        <v>1880</v>
      </c>
      <c r="S1144" s="6" t="s">
        <v>1851</v>
      </c>
      <c r="T1144" s="4">
        <f>VLOOKUP(B1144,meanLDage!$B$3:$E$3145,4,FALSE)</f>
        <v>4</v>
      </c>
      <c r="U1144" s="32">
        <f>VLOOKUP(B1144,meanLDage!$B$3:$E$3145,2,FALSE)</f>
        <v>11.954968944950963</v>
      </c>
      <c r="V1144" s="4" t="str">
        <f t="shared" si="120"/>
        <v>22_L_100001000_0_4_2</v>
      </c>
      <c r="W1144" s="4">
        <v>22097</v>
      </c>
      <c r="X1144" s="6"/>
      <c r="Y1144" s="8">
        <f t="shared" si="121"/>
        <v>22097</v>
      </c>
      <c r="Z1144" s="6" t="b">
        <f t="shared" si="119"/>
        <v>0</v>
      </c>
      <c r="AA1144" s="6">
        <f t="shared" si="122"/>
        <v>22017</v>
      </c>
      <c r="AB1144" s="4">
        <f t="shared" si="123"/>
        <v>4</v>
      </c>
      <c r="AC1144" s="32">
        <f t="shared" si="124"/>
        <v>11.954968944950963</v>
      </c>
      <c r="AD1144" s="4">
        <f>VLOOKUP($B1144,meanLDage!$Z$3:$AC$3145,4,FALSE)</f>
        <v>4</v>
      </c>
      <c r="AE1144" s="32">
        <f>VLOOKUP($B1144,meanLDage!$Z$3:$AC$3145,2,FALSE)</f>
        <v>11.337387332176466</v>
      </c>
      <c r="AF1144" s="6">
        <f>VLOOKUP(V1144,'2017 rep county selection'!$A$1:$C$281,3,FALSE)</f>
        <v>22119</v>
      </c>
      <c r="AH1144" s="9">
        <f t="shared" si="125"/>
        <v>22119</v>
      </c>
    </row>
    <row r="1145" spans="1:34" ht="15.75" customHeight="1" x14ac:dyDescent="0.3">
      <c r="A1145" s="4">
        <v>23</v>
      </c>
      <c r="B1145" s="4">
        <v>23001</v>
      </c>
      <c r="C1145" s="6" t="s">
        <v>2274</v>
      </c>
      <c r="D1145" s="6" t="s">
        <v>786</v>
      </c>
      <c r="E1145" s="4">
        <v>23011</v>
      </c>
      <c r="F1145" s="4">
        <v>23011</v>
      </c>
      <c r="G1145" s="4">
        <v>23011</v>
      </c>
      <c r="H1145" s="37">
        <v>919128199</v>
      </c>
      <c r="I1145" s="37">
        <v>907228755.21570301</v>
      </c>
      <c r="J1145" s="37">
        <v>941278638.05376506</v>
      </c>
      <c r="K1145" s="4" t="str">
        <f>VLOOKUP(B1145,altitude!$B$3:$E$3232,4)</f>
        <v>L</v>
      </c>
      <c r="L1145" s="4">
        <f>VLOOKUP(B1145,fuelregion!$C$5:$D$3233,2,FALSE)</f>
        <v>1170011000</v>
      </c>
      <c r="M1145" s="4">
        <f>VLOOKUP(B1145,fuelregion!$H$5:$I$3113,2,FALSE)</f>
        <v>178011000</v>
      </c>
      <c r="N1145" s="4">
        <f>VLOOKUP(B1145,imbin!$B$4:$D$3233,2,FALSE)</f>
        <v>0</v>
      </c>
      <c r="O1145" s="4" t="str">
        <f>VLOOKUP(B1145,imbin!$B$4:$D$3233,3,FALSE)</f>
        <v>Submittal</v>
      </c>
      <c r="P1145" s="4">
        <f>IF(ISNA(VLOOKUP(B1145,rampbin!$B$4:$G$1697,6,FALSE)),2,VLOOKUP(B1145,rampbin!$B$4:$G$1697,6,FALSE))</f>
        <v>2</v>
      </c>
      <c r="Q1145" s="4" t="str">
        <f>IF(ISNA(VLOOKUP(B1145,rampbin!$B$4:$G$1697,5,FALSE)),"MOVES",VLOOKUP(B1145,rampbin!$B$4:$G$1697,5,FALSE))</f>
        <v>MOVES</v>
      </c>
      <c r="R1145" s="4" t="s">
        <v>1877</v>
      </c>
      <c r="S1145" s="6" t="s">
        <v>2045</v>
      </c>
      <c r="T1145" s="4">
        <f>VLOOKUP(B1145,meanLDage!$B$3:$E$3145,4,FALSE)</f>
        <v>3</v>
      </c>
      <c r="U1145" s="32">
        <f>VLOOKUP(B1145,meanLDage!$B$3:$E$3145,2,FALSE)</f>
        <v>10.186336133708183</v>
      </c>
      <c r="V1145" s="4" t="str">
        <f t="shared" si="120"/>
        <v>23_L_178011000_0_3_2</v>
      </c>
      <c r="W1145" s="4">
        <v>23031</v>
      </c>
      <c r="X1145" s="6"/>
      <c r="Y1145" s="8">
        <f t="shared" si="121"/>
        <v>23031</v>
      </c>
      <c r="Z1145" s="6" t="b">
        <f t="shared" si="119"/>
        <v>0</v>
      </c>
      <c r="AA1145" s="6">
        <f t="shared" si="122"/>
        <v>23011</v>
      </c>
      <c r="AB1145" s="4">
        <f t="shared" si="123"/>
        <v>3</v>
      </c>
      <c r="AC1145" s="32">
        <f t="shared" si="124"/>
        <v>10.186336133708183</v>
      </c>
      <c r="AD1145" s="4">
        <f>VLOOKUP($B1145,meanLDage!$Z$3:$AC$3145,4,FALSE)</f>
        <v>3</v>
      </c>
      <c r="AE1145" s="32">
        <f>VLOOKUP($B1145,meanLDage!$Z$3:$AC$3145,2,FALSE)</f>
        <v>9.3981525260000005</v>
      </c>
      <c r="AF1145" s="6">
        <f>VLOOKUP(V1145,'2017 rep county selection'!$A$1:$C$281,3,FALSE)</f>
        <v>23011</v>
      </c>
      <c r="AH1145" s="9">
        <f t="shared" si="125"/>
        <v>23011</v>
      </c>
    </row>
    <row r="1146" spans="1:34" ht="15.75" customHeight="1" x14ac:dyDescent="0.3">
      <c r="A1146" s="4">
        <v>23</v>
      </c>
      <c r="B1146" s="4">
        <v>23003</v>
      </c>
      <c r="C1146" s="6" t="s">
        <v>2274</v>
      </c>
      <c r="D1146" s="6" t="s">
        <v>787</v>
      </c>
      <c r="E1146" s="4">
        <v>23003</v>
      </c>
      <c r="F1146" s="4">
        <v>23003</v>
      </c>
      <c r="G1146" s="4">
        <v>23003</v>
      </c>
      <c r="H1146" s="37">
        <v>723721495</v>
      </c>
      <c r="I1146" s="37">
        <v>712388084.39480305</v>
      </c>
      <c r="J1146" s="37">
        <v>739125255.88202</v>
      </c>
      <c r="K1146" s="4" t="str">
        <f>VLOOKUP(B1146,altitude!$B$3:$E$3232,4)</f>
        <v>L</v>
      </c>
      <c r="L1146" s="4">
        <f>VLOOKUP(B1146,fuelregion!$C$5:$D$3233,2,FALSE)</f>
        <v>100011000</v>
      </c>
      <c r="M1146" s="4">
        <f>VLOOKUP(B1146,fuelregion!$H$5:$I$3113,2,FALSE)</f>
        <v>100011000</v>
      </c>
      <c r="N1146" s="4">
        <f>VLOOKUP(B1146,imbin!$B$4:$D$3233,2,FALSE)</f>
        <v>0</v>
      </c>
      <c r="O1146" s="4" t="str">
        <f>VLOOKUP(B1146,imbin!$B$4:$D$3233,3,FALSE)</f>
        <v>Submittal</v>
      </c>
      <c r="P1146" s="4">
        <f>IF(ISNA(VLOOKUP(B1146,rampbin!$B$4:$G$1697,6,FALSE)),2,VLOOKUP(B1146,rampbin!$B$4:$G$1697,6,FALSE))</f>
        <v>2</v>
      </c>
      <c r="Q1146" s="4" t="str">
        <f>IF(ISNA(VLOOKUP(B1146,rampbin!$B$4:$G$1697,5,FALSE)),"MOVES",VLOOKUP(B1146,rampbin!$B$4:$G$1697,5,FALSE))</f>
        <v>MOVES</v>
      </c>
      <c r="R1146" s="4" t="s">
        <v>1880</v>
      </c>
      <c r="S1146" s="6" t="s">
        <v>1851</v>
      </c>
      <c r="T1146" s="4">
        <f>VLOOKUP(B1146,meanLDage!$B$3:$E$3145,4,FALSE)</f>
        <v>3</v>
      </c>
      <c r="U1146" s="32">
        <f>VLOOKUP(B1146,meanLDage!$B$3:$E$3145,2,FALSE)</f>
        <v>10.139748378511253</v>
      </c>
      <c r="V1146" s="4" t="str">
        <f t="shared" si="120"/>
        <v>23_L_100011000_0_3_2</v>
      </c>
      <c r="W1146" s="4">
        <v>23019</v>
      </c>
      <c r="X1146" s="6"/>
      <c r="Y1146" s="8">
        <f t="shared" si="121"/>
        <v>23019</v>
      </c>
      <c r="Z1146" s="6" t="b">
        <f t="shared" si="119"/>
        <v>0</v>
      </c>
      <c r="AA1146" s="6">
        <f t="shared" si="122"/>
        <v>23003</v>
      </c>
      <c r="AB1146" s="4">
        <f t="shared" si="123"/>
        <v>3</v>
      </c>
      <c r="AC1146" s="32">
        <f t="shared" si="124"/>
        <v>10.139748378511253</v>
      </c>
      <c r="AD1146" s="4">
        <f>VLOOKUP($B1146,meanLDage!$Z$3:$AC$3145,4,FALSE)</f>
        <v>3</v>
      </c>
      <c r="AE1146" s="32">
        <f>VLOOKUP($B1146,meanLDage!$Z$3:$AC$3145,2,FALSE)</f>
        <v>9.5236369389999993</v>
      </c>
      <c r="AF1146" s="6">
        <f>VLOOKUP(V1146,'2017 rep county selection'!$A$1:$C$281,3,FALSE)</f>
        <v>23003</v>
      </c>
      <c r="AH1146" s="9">
        <f t="shared" si="125"/>
        <v>23003</v>
      </c>
    </row>
    <row r="1147" spans="1:34" ht="15.75" customHeight="1" x14ac:dyDescent="0.3">
      <c r="A1147" s="4">
        <v>23</v>
      </c>
      <c r="B1147" s="4">
        <v>23005</v>
      </c>
      <c r="C1147" s="6" t="s">
        <v>2274</v>
      </c>
      <c r="D1147" s="6" t="s">
        <v>468</v>
      </c>
      <c r="E1147" s="4">
        <v>23005</v>
      </c>
      <c r="F1147" s="4">
        <v>23005</v>
      </c>
      <c r="G1147" s="4">
        <v>23005</v>
      </c>
      <c r="H1147" s="37">
        <v>2967051987</v>
      </c>
      <c r="I1147" s="37">
        <v>3063967625.3950601</v>
      </c>
      <c r="J1147" s="37">
        <v>3178963692.3088102</v>
      </c>
      <c r="K1147" s="4" t="str">
        <f>VLOOKUP(B1147,altitude!$B$3:$E$3232,4)</f>
        <v>L</v>
      </c>
      <c r="L1147" s="4">
        <f>VLOOKUP(B1147,fuelregion!$C$5:$D$3233,2,FALSE)</f>
        <v>1170011000</v>
      </c>
      <c r="M1147" s="4">
        <f>VLOOKUP(B1147,fuelregion!$H$5:$I$3113,2,FALSE)</f>
        <v>178011000</v>
      </c>
      <c r="N1147" s="4">
        <f>VLOOKUP(B1147,imbin!$B$4:$D$3233,2,FALSE)</f>
        <v>1</v>
      </c>
      <c r="O1147" s="4" t="str">
        <f>VLOOKUP(B1147,imbin!$B$4:$D$3233,3,FALSE)</f>
        <v>Submittal</v>
      </c>
      <c r="P1147" s="4">
        <f>IF(ISNA(VLOOKUP(B1147,rampbin!$B$4:$G$1697,6,FALSE)),2,VLOOKUP(B1147,rampbin!$B$4:$G$1697,6,FALSE))</f>
        <v>2</v>
      </c>
      <c r="Q1147" s="4" t="str">
        <f>IF(ISNA(VLOOKUP(B1147,rampbin!$B$4:$G$1697,5,FALSE)),"MOVES",VLOOKUP(B1147,rampbin!$B$4:$G$1697,5,FALSE))</f>
        <v>MOVES</v>
      </c>
      <c r="R1147" s="4" t="s">
        <v>1877</v>
      </c>
      <c r="S1147" s="6" t="s">
        <v>2046</v>
      </c>
      <c r="T1147" s="4">
        <f>VLOOKUP(B1147,meanLDage!$B$3:$E$3145,4,FALSE)</f>
        <v>2</v>
      </c>
      <c r="U1147" s="32">
        <f>VLOOKUP(B1147,meanLDage!$B$3:$E$3145,2,FALSE)</f>
        <v>8.9734762477667775</v>
      </c>
      <c r="V1147" s="4" t="str">
        <f t="shared" si="120"/>
        <v>23_L_178011000_1_2_2</v>
      </c>
      <c r="W1147" s="4">
        <v>23005</v>
      </c>
      <c r="X1147" s="6"/>
      <c r="Y1147" s="8">
        <f t="shared" si="121"/>
        <v>23005</v>
      </c>
      <c r="Z1147" s="6" t="b">
        <f t="shared" si="119"/>
        <v>1</v>
      </c>
      <c r="AA1147" s="6">
        <f t="shared" si="122"/>
        <v>23005</v>
      </c>
      <c r="AB1147" s="4">
        <f t="shared" si="123"/>
        <v>2</v>
      </c>
      <c r="AC1147" s="32">
        <f t="shared" si="124"/>
        <v>8.9734762477667775</v>
      </c>
      <c r="AD1147" s="4">
        <f>VLOOKUP($B1147,meanLDage!$Z$3:$AC$3145,4,FALSE)</f>
        <v>2</v>
      </c>
      <c r="AE1147" s="32">
        <f>VLOOKUP($B1147,meanLDage!$Z$3:$AC$3145,2,FALSE)</f>
        <v>8.2220996559999993</v>
      </c>
      <c r="AF1147" s="6">
        <f>VLOOKUP(V1147,'2017 rep county selection'!$A$1:$C$281,3,FALSE)</f>
        <v>23005</v>
      </c>
      <c r="AH1147" s="9">
        <f t="shared" si="125"/>
        <v>23005</v>
      </c>
    </row>
    <row r="1148" spans="1:34" ht="15.75" customHeight="1" x14ac:dyDescent="0.3">
      <c r="A1148" s="4">
        <v>23</v>
      </c>
      <c r="B1148" s="4">
        <v>23007</v>
      </c>
      <c r="C1148" s="6" t="s">
        <v>2274</v>
      </c>
      <c r="D1148" s="6" t="s">
        <v>36</v>
      </c>
      <c r="E1148" s="4">
        <v>23009</v>
      </c>
      <c r="F1148" s="4">
        <v>23009</v>
      </c>
      <c r="G1148" s="4">
        <v>23009</v>
      </c>
      <c r="H1148" s="37">
        <v>345839926</v>
      </c>
      <c r="I1148" s="37">
        <v>329166514.34648699</v>
      </c>
      <c r="J1148" s="37">
        <v>341520709.66952503</v>
      </c>
      <c r="K1148" s="4" t="str">
        <f>VLOOKUP(B1148,altitude!$B$3:$E$3232,4)</f>
        <v>L</v>
      </c>
      <c r="L1148" s="4">
        <f>VLOOKUP(B1148,fuelregion!$C$5:$D$3233,2,FALSE)</f>
        <v>100011000</v>
      </c>
      <c r="M1148" s="4">
        <f>VLOOKUP(B1148,fuelregion!$H$5:$I$3113,2,FALSE)</f>
        <v>100011000</v>
      </c>
      <c r="N1148" s="4">
        <f>VLOOKUP(B1148,imbin!$B$4:$D$3233,2,FALSE)</f>
        <v>0</v>
      </c>
      <c r="O1148" s="4" t="str">
        <f>VLOOKUP(B1148,imbin!$B$4:$D$3233,3,FALSE)</f>
        <v>Submittal</v>
      </c>
      <c r="P1148" s="4">
        <f>IF(ISNA(VLOOKUP(B1148,rampbin!$B$4:$G$1697,6,FALSE)),2,VLOOKUP(B1148,rampbin!$B$4:$G$1697,6,FALSE))</f>
        <v>2</v>
      </c>
      <c r="Q1148" s="4" t="str">
        <f>IF(ISNA(VLOOKUP(B1148,rampbin!$B$4:$G$1697,5,FALSE)),"MOVES",VLOOKUP(B1148,rampbin!$B$4:$G$1697,5,FALSE))</f>
        <v>MOVES</v>
      </c>
      <c r="R1148" s="4" t="s">
        <v>1880</v>
      </c>
      <c r="S1148" s="6" t="s">
        <v>1851</v>
      </c>
      <c r="T1148" s="4">
        <f>VLOOKUP(B1148,meanLDage!$B$3:$E$3145,4,FALSE)</f>
        <v>4</v>
      </c>
      <c r="U1148" s="32">
        <f>VLOOKUP(B1148,meanLDage!$B$3:$E$3145,2,FALSE)</f>
        <v>11.233931854697028</v>
      </c>
      <c r="V1148" s="4" t="str">
        <f t="shared" si="120"/>
        <v>23_L_100011000_0_3_2</v>
      </c>
      <c r="W1148" s="4">
        <v>23025</v>
      </c>
      <c r="X1148" s="6"/>
      <c r="Y1148" s="8">
        <f t="shared" si="121"/>
        <v>23025</v>
      </c>
      <c r="Z1148" s="6" t="b">
        <f t="shared" si="119"/>
        <v>0</v>
      </c>
      <c r="AA1148" s="6">
        <f t="shared" si="122"/>
        <v>23009</v>
      </c>
      <c r="AB1148" s="4">
        <f t="shared" si="123"/>
        <v>4</v>
      </c>
      <c r="AC1148" s="32">
        <f t="shared" si="124"/>
        <v>11.233931854697028</v>
      </c>
      <c r="AD1148" s="4">
        <f>VLOOKUP($B1148,meanLDage!$Z$3:$AC$3145,4,FALSE)</f>
        <v>3</v>
      </c>
      <c r="AE1148" s="32">
        <f>VLOOKUP($B1148,meanLDage!$Z$3:$AC$3145,2,FALSE)</f>
        <v>10.34267328</v>
      </c>
      <c r="AF1148" s="6">
        <f>VLOOKUP(V1148,'2017 rep county selection'!$A$1:$C$281,3,FALSE)</f>
        <v>23003</v>
      </c>
      <c r="AH1148" s="9">
        <f t="shared" si="125"/>
        <v>23003</v>
      </c>
    </row>
    <row r="1149" spans="1:34" ht="15.75" customHeight="1" x14ac:dyDescent="0.3">
      <c r="A1149" s="4">
        <v>23</v>
      </c>
      <c r="B1149" s="4">
        <v>23009</v>
      </c>
      <c r="C1149" s="6" t="s">
        <v>2274</v>
      </c>
      <c r="D1149" s="6" t="s">
        <v>369</v>
      </c>
      <c r="E1149" s="4">
        <v>23009</v>
      </c>
      <c r="F1149" s="4">
        <v>23009</v>
      </c>
      <c r="G1149" s="4">
        <v>23009</v>
      </c>
      <c r="H1149" s="37">
        <v>696059341</v>
      </c>
      <c r="I1149" s="37">
        <v>694518550.74922204</v>
      </c>
      <c r="J1149" s="37">
        <v>720585047.37537205</v>
      </c>
      <c r="K1149" s="4" t="str">
        <f>VLOOKUP(B1149,altitude!$B$3:$E$3232,4)</f>
        <v>L</v>
      </c>
      <c r="L1149" s="4">
        <f>VLOOKUP(B1149,fuelregion!$C$5:$D$3233,2,FALSE)</f>
        <v>100011000</v>
      </c>
      <c r="M1149" s="4">
        <f>VLOOKUP(B1149,fuelregion!$H$5:$I$3113,2,FALSE)</f>
        <v>100011000</v>
      </c>
      <c r="N1149" s="4">
        <f>VLOOKUP(B1149,imbin!$B$4:$D$3233,2,FALSE)</f>
        <v>0</v>
      </c>
      <c r="O1149" s="4" t="str">
        <f>VLOOKUP(B1149,imbin!$B$4:$D$3233,3,FALSE)</f>
        <v>Submittal</v>
      </c>
      <c r="P1149" s="4">
        <f>IF(ISNA(VLOOKUP(B1149,rampbin!$B$4:$G$1697,6,FALSE)),2,VLOOKUP(B1149,rampbin!$B$4:$G$1697,6,FALSE))</f>
        <v>2</v>
      </c>
      <c r="Q1149" s="4" t="str">
        <f>IF(ISNA(VLOOKUP(B1149,rampbin!$B$4:$G$1697,5,FALSE)),"MOVES",VLOOKUP(B1149,rampbin!$B$4:$G$1697,5,FALSE))</f>
        <v>MOVES</v>
      </c>
      <c r="R1149" s="4" t="s">
        <v>1880</v>
      </c>
      <c r="S1149" s="6" t="s">
        <v>1851</v>
      </c>
      <c r="T1149" s="4">
        <f>VLOOKUP(B1149,meanLDage!$B$3:$E$3145,4,FALSE)</f>
        <v>3</v>
      </c>
      <c r="U1149" s="32">
        <f>VLOOKUP(B1149,meanLDage!$B$3:$E$3145,2,FALSE)</f>
        <v>10.086209339775483</v>
      </c>
      <c r="V1149" s="4" t="str">
        <f t="shared" si="120"/>
        <v>23_L_100011000_0_3_2</v>
      </c>
      <c r="W1149" s="4">
        <v>23019</v>
      </c>
      <c r="X1149" s="6"/>
      <c r="Y1149" s="8">
        <f t="shared" si="121"/>
        <v>23019</v>
      </c>
      <c r="Z1149" s="6" t="b">
        <f t="shared" si="119"/>
        <v>0</v>
      </c>
      <c r="AA1149" s="6">
        <f t="shared" si="122"/>
        <v>23009</v>
      </c>
      <c r="AB1149" s="4">
        <f t="shared" si="123"/>
        <v>3</v>
      </c>
      <c r="AC1149" s="32">
        <f t="shared" si="124"/>
        <v>10.086209339775483</v>
      </c>
      <c r="AD1149" s="4">
        <f>VLOOKUP($B1149,meanLDage!$Z$3:$AC$3145,4,FALSE)</f>
        <v>3</v>
      </c>
      <c r="AE1149" s="32">
        <f>VLOOKUP($B1149,meanLDage!$Z$3:$AC$3145,2,FALSE)</f>
        <v>9.4186055870000001</v>
      </c>
      <c r="AF1149" s="6">
        <f>VLOOKUP(V1149,'2017 rep county selection'!$A$1:$C$281,3,FALSE)</f>
        <v>23003</v>
      </c>
      <c r="AH1149" s="9">
        <f t="shared" si="125"/>
        <v>23003</v>
      </c>
    </row>
    <row r="1150" spans="1:34" ht="15.75" customHeight="1" x14ac:dyDescent="0.3">
      <c r="A1150" s="4">
        <v>23</v>
      </c>
      <c r="B1150" s="4">
        <v>23011</v>
      </c>
      <c r="C1150" s="6" t="s">
        <v>2274</v>
      </c>
      <c r="D1150" s="6" t="s">
        <v>788</v>
      </c>
      <c r="E1150" s="4">
        <v>23011</v>
      </c>
      <c r="F1150" s="4">
        <v>23011</v>
      </c>
      <c r="G1150" s="4">
        <v>23011</v>
      </c>
      <c r="H1150" s="37">
        <v>1416293754</v>
      </c>
      <c r="I1150" s="37">
        <v>1433443894.0165999</v>
      </c>
      <c r="J1150" s="37">
        <v>1487243551.88603</v>
      </c>
      <c r="K1150" s="4" t="str">
        <f>VLOOKUP(B1150,altitude!$B$3:$E$3232,4)</f>
        <v>L</v>
      </c>
      <c r="L1150" s="4">
        <f>VLOOKUP(B1150,fuelregion!$C$5:$D$3233,2,FALSE)</f>
        <v>1170011000</v>
      </c>
      <c r="M1150" s="4">
        <f>VLOOKUP(B1150,fuelregion!$H$5:$I$3113,2,FALSE)</f>
        <v>178011000</v>
      </c>
      <c r="N1150" s="4">
        <f>VLOOKUP(B1150,imbin!$B$4:$D$3233,2,FALSE)</f>
        <v>0</v>
      </c>
      <c r="O1150" s="4" t="str">
        <f>VLOOKUP(B1150,imbin!$B$4:$D$3233,3,FALSE)</f>
        <v>Submittal</v>
      </c>
      <c r="P1150" s="4">
        <f>IF(ISNA(VLOOKUP(B1150,rampbin!$B$4:$G$1697,6,FALSE)),2,VLOOKUP(B1150,rampbin!$B$4:$G$1697,6,FALSE))</f>
        <v>2</v>
      </c>
      <c r="Q1150" s="4" t="str">
        <f>IF(ISNA(VLOOKUP(B1150,rampbin!$B$4:$G$1697,5,FALSE)),"MOVES",VLOOKUP(B1150,rampbin!$B$4:$G$1697,5,FALSE))</f>
        <v>MOVES</v>
      </c>
      <c r="R1150" s="4" t="s">
        <v>1880</v>
      </c>
      <c r="S1150" s="6" t="s">
        <v>1851</v>
      </c>
      <c r="T1150" s="4">
        <f>VLOOKUP(B1150,meanLDage!$B$3:$E$3145,4,FALSE)</f>
        <v>3</v>
      </c>
      <c r="U1150" s="32">
        <f>VLOOKUP(B1150,meanLDage!$B$3:$E$3145,2,FALSE)</f>
        <v>10.006456940521092</v>
      </c>
      <c r="V1150" s="4" t="str">
        <f t="shared" si="120"/>
        <v>23_L_178011000_0_3_2</v>
      </c>
      <c r="W1150" s="4">
        <v>23031</v>
      </c>
      <c r="X1150" s="6"/>
      <c r="Y1150" s="8">
        <f t="shared" si="121"/>
        <v>23031</v>
      </c>
      <c r="Z1150" s="6" t="b">
        <f t="shared" si="119"/>
        <v>0</v>
      </c>
      <c r="AA1150" s="6">
        <f t="shared" si="122"/>
        <v>23011</v>
      </c>
      <c r="AB1150" s="4">
        <f t="shared" si="123"/>
        <v>3</v>
      </c>
      <c r="AC1150" s="32">
        <f t="shared" si="124"/>
        <v>10.006456940521092</v>
      </c>
      <c r="AD1150" s="4">
        <f>VLOOKUP($B1150,meanLDage!$Z$3:$AC$3145,4,FALSE)</f>
        <v>3</v>
      </c>
      <c r="AE1150" s="32">
        <f>VLOOKUP($B1150,meanLDage!$Z$3:$AC$3145,2,FALSE)</f>
        <v>9.1924551880000003</v>
      </c>
      <c r="AF1150" s="6">
        <f>VLOOKUP(V1150,'2017 rep county selection'!$A$1:$C$281,3,FALSE)</f>
        <v>23011</v>
      </c>
      <c r="AH1150" s="9">
        <f t="shared" si="125"/>
        <v>23011</v>
      </c>
    </row>
    <row r="1151" spans="1:34" ht="15.75" customHeight="1" x14ac:dyDescent="0.3">
      <c r="A1151" s="4">
        <v>23</v>
      </c>
      <c r="B1151" s="4">
        <v>23013</v>
      </c>
      <c r="C1151" s="6" t="s">
        <v>2274</v>
      </c>
      <c r="D1151" s="6" t="s">
        <v>484</v>
      </c>
      <c r="E1151" s="4">
        <v>23015</v>
      </c>
      <c r="F1151" s="4">
        <v>23015</v>
      </c>
      <c r="G1151" s="4">
        <v>23015</v>
      </c>
      <c r="H1151" s="37">
        <v>355239709</v>
      </c>
      <c r="I1151" s="37">
        <v>354133973.67880601</v>
      </c>
      <c r="J1151" s="37">
        <v>367425241.44775802</v>
      </c>
      <c r="K1151" s="4" t="str">
        <f>VLOOKUP(B1151,altitude!$B$3:$E$3232,4)</f>
        <v>L</v>
      </c>
      <c r="L1151" s="4">
        <f>VLOOKUP(B1151,fuelregion!$C$5:$D$3233,2,FALSE)</f>
        <v>1170011000</v>
      </c>
      <c r="M1151" s="4">
        <f>VLOOKUP(B1151,fuelregion!$H$5:$I$3113,2,FALSE)</f>
        <v>178011000</v>
      </c>
      <c r="N1151" s="4">
        <f>VLOOKUP(B1151,imbin!$B$4:$D$3233,2,FALSE)</f>
        <v>0</v>
      </c>
      <c r="O1151" s="4" t="str">
        <f>VLOOKUP(B1151,imbin!$B$4:$D$3233,3,FALSE)</f>
        <v>Submittal</v>
      </c>
      <c r="P1151" s="4">
        <f>IF(ISNA(VLOOKUP(B1151,rampbin!$B$4:$G$1697,6,FALSE)),2,VLOOKUP(B1151,rampbin!$B$4:$G$1697,6,FALSE))</f>
        <v>2</v>
      </c>
      <c r="Q1151" s="4" t="str">
        <f>IF(ISNA(VLOOKUP(B1151,rampbin!$B$4:$G$1697,5,FALSE)),"MOVES",VLOOKUP(B1151,rampbin!$B$4:$G$1697,5,FALSE))</f>
        <v>MOVES</v>
      </c>
      <c r="R1151" s="4" t="s">
        <v>1880</v>
      </c>
      <c r="S1151" s="6" t="s">
        <v>1851</v>
      </c>
      <c r="T1151" s="4">
        <f>VLOOKUP(B1151,meanLDage!$B$3:$E$3145,4,FALSE)</f>
        <v>3</v>
      </c>
      <c r="U1151" s="32">
        <f>VLOOKUP(B1151,meanLDage!$B$3:$E$3145,2,FALSE)</f>
        <v>10.654378528001835</v>
      </c>
      <c r="V1151" s="4" t="str">
        <f t="shared" si="120"/>
        <v>23_L_178011000_0_3_2</v>
      </c>
      <c r="W1151" s="4">
        <v>23031</v>
      </c>
      <c r="X1151" s="6"/>
      <c r="Y1151" s="8">
        <f t="shared" si="121"/>
        <v>23031</v>
      </c>
      <c r="Z1151" s="6" t="b">
        <f t="shared" si="119"/>
        <v>0</v>
      </c>
      <c r="AA1151" s="6">
        <f t="shared" si="122"/>
        <v>23015</v>
      </c>
      <c r="AB1151" s="4">
        <f t="shared" si="123"/>
        <v>3</v>
      </c>
      <c r="AC1151" s="32">
        <f t="shared" si="124"/>
        <v>10.654378528001835</v>
      </c>
      <c r="AD1151" s="4">
        <f>VLOOKUP($B1151,meanLDage!$Z$3:$AC$3145,4,FALSE)</f>
        <v>3</v>
      </c>
      <c r="AE1151" s="32">
        <f>VLOOKUP($B1151,meanLDage!$Z$3:$AC$3145,2,FALSE)</f>
        <v>9.6602832410000001</v>
      </c>
      <c r="AF1151" s="6">
        <f>VLOOKUP(V1151,'2017 rep county selection'!$A$1:$C$281,3,FALSE)</f>
        <v>23011</v>
      </c>
      <c r="AH1151" s="9">
        <f t="shared" si="125"/>
        <v>23011</v>
      </c>
    </row>
    <row r="1152" spans="1:34" ht="15.75" customHeight="1" x14ac:dyDescent="0.3">
      <c r="A1152" s="4">
        <v>23</v>
      </c>
      <c r="B1152" s="4">
        <v>23015</v>
      </c>
      <c r="C1152" s="6" t="s">
        <v>2274</v>
      </c>
      <c r="D1152" s="6" t="s">
        <v>118</v>
      </c>
      <c r="E1152" s="4">
        <v>23015</v>
      </c>
      <c r="F1152" s="4">
        <v>23015</v>
      </c>
      <c r="G1152" s="4">
        <v>23015</v>
      </c>
      <c r="H1152" s="37">
        <v>370847819</v>
      </c>
      <c r="I1152" s="37">
        <v>373502054.49186403</v>
      </c>
      <c r="J1152" s="37">
        <v>387520240.21992302</v>
      </c>
      <c r="K1152" s="4" t="str">
        <f>VLOOKUP(B1152,altitude!$B$3:$E$3232,4)</f>
        <v>L</v>
      </c>
      <c r="L1152" s="4">
        <f>VLOOKUP(B1152,fuelregion!$C$5:$D$3233,2,FALSE)</f>
        <v>1170011000</v>
      </c>
      <c r="M1152" s="4">
        <f>VLOOKUP(B1152,fuelregion!$H$5:$I$3113,2,FALSE)</f>
        <v>178011000</v>
      </c>
      <c r="N1152" s="4">
        <f>VLOOKUP(B1152,imbin!$B$4:$D$3233,2,FALSE)</f>
        <v>0</v>
      </c>
      <c r="O1152" s="4" t="str">
        <f>VLOOKUP(B1152,imbin!$B$4:$D$3233,3,FALSE)</f>
        <v>Submittal</v>
      </c>
      <c r="P1152" s="4">
        <f>IF(ISNA(VLOOKUP(B1152,rampbin!$B$4:$G$1697,6,FALSE)),2,VLOOKUP(B1152,rampbin!$B$4:$G$1697,6,FALSE))</f>
        <v>2</v>
      </c>
      <c r="Q1152" s="4" t="str">
        <f>IF(ISNA(VLOOKUP(B1152,rampbin!$B$4:$G$1697,5,FALSE)),"MOVES",VLOOKUP(B1152,rampbin!$B$4:$G$1697,5,FALSE))</f>
        <v>MOVES</v>
      </c>
      <c r="R1152" s="4" t="s">
        <v>1880</v>
      </c>
      <c r="S1152" s="6" t="s">
        <v>1851</v>
      </c>
      <c r="T1152" s="4">
        <f>VLOOKUP(B1152,meanLDage!$B$3:$E$3145,4,FALSE)</f>
        <v>3</v>
      </c>
      <c r="U1152" s="32">
        <f>VLOOKUP(B1152,meanLDage!$B$3:$E$3145,2,FALSE)</f>
        <v>10.845889378694373</v>
      </c>
      <c r="V1152" s="4" t="str">
        <f t="shared" si="120"/>
        <v>23_L_178011000_0_3_2</v>
      </c>
      <c r="W1152" s="4">
        <v>23031</v>
      </c>
      <c r="X1152" s="6"/>
      <c r="Y1152" s="8">
        <f t="shared" si="121"/>
        <v>23031</v>
      </c>
      <c r="Z1152" s="6" t="b">
        <f t="shared" si="119"/>
        <v>0</v>
      </c>
      <c r="AA1152" s="6">
        <f t="shared" si="122"/>
        <v>23015</v>
      </c>
      <c r="AB1152" s="4">
        <f t="shared" si="123"/>
        <v>3</v>
      </c>
      <c r="AC1152" s="32">
        <f t="shared" si="124"/>
        <v>10.845889378694373</v>
      </c>
      <c r="AD1152" s="4">
        <f>VLOOKUP($B1152,meanLDage!$Z$3:$AC$3145,4,FALSE)</f>
        <v>3</v>
      </c>
      <c r="AE1152" s="32">
        <f>VLOOKUP($B1152,meanLDage!$Z$3:$AC$3145,2,FALSE)</f>
        <v>10.124586089999999</v>
      </c>
      <c r="AF1152" s="6">
        <f>VLOOKUP(V1152,'2017 rep county selection'!$A$1:$C$281,3,FALSE)</f>
        <v>23011</v>
      </c>
      <c r="AH1152" s="9">
        <f t="shared" si="125"/>
        <v>23011</v>
      </c>
    </row>
    <row r="1153" spans="1:34" ht="15.75" customHeight="1" x14ac:dyDescent="0.3">
      <c r="A1153" s="4">
        <v>23</v>
      </c>
      <c r="B1153" s="4">
        <v>23017</v>
      </c>
      <c r="C1153" s="6" t="s">
        <v>2274</v>
      </c>
      <c r="D1153" s="6" t="s">
        <v>789</v>
      </c>
      <c r="E1153" s="4">
        <v>23009</v>
      </c>
      <c r="F1153" s="4">
        <v>23009</v>
      </c>
      <c r="G1153" s="4">
        <v>23009</v>
      </c>
      <c r="H1153" s="37">
        <v>554545522</v>
      </c>
      <c r="I1153" s="37">
        <v>550885047.02658904</v>
      </c>
      <c r="J1153" s="37">
        <v>571560726.89306498</v>
      </c>
      <c r="K1153" s="4" t="str">
        <f>VLOOKUP(B1153,altitude!$B$3:$E$3232,4)</f>
        <v>L</v>
      </c>
      <c r="L1153" s="4">
        <f>VLOOKUP(B1153,fuelregion!$C$5:$D$3233,2,FALSE)</f>
        <v>100011000</v>
      </c>
      <c r="M1153" s="4">
        <f>VLOOKUP(B1153,fuelregion!$H$5:$I$3113,2,FALSE)</f>
        <v>100011000</v>
      </c>
      <c r="N1153" s="4">
        <f>VLOOKUP(B1153,imbin!$B$4:$D$3233,2,FALSE)</f>
        <v>0</v>
      </c>
      <c r="O1153" s="4" t="str">
        <f>VLOOKUP(B1153,imbin!$B$4:$D$3233,3,FALSE)</f>
        <v>Submittal</v>
      </c>
      <c r="P1153" s="4">
        <f>IF(ISNA(VLOOKUP(B1153,rampbin!$B$4:$G$1697,6,FALSE)),2,VLOOKUP(B1153,rampbin!$B$4:$G$1697,6,FALSE))</f>
        <v>2</v>
      </c>
      <c r="Q1153" s="4" t="str">
        <f>IF(ISNA(VLOOKUP(B1153,rampbin!$B$4:$G$1697,5,FALSE)),"MOVES",VLOOKUP(B1153,rampbin!$B$4:$G$1697,5,FALSE))</f>
        <v>MOVES</v>
      </c>
      <c r="R1153" s="4" t="s">
        <v>1880</v>
      </c>
      <c r="S1153" s="6" t="s">
        <v>1851</v>
      </c>
      <c r="T1153" s="4">
        <f>VLOOKUP(B1153,meanLDage!$B$3:$E$3145,4,FALSE)</f>
        <v>4</v>
      </c>
      <c r="U1153" s="32">
        <f>VLOOKUP(B1153,meanLDage!$B$3:$E$3145,2,FALSE)</f>
        <v>11.387406979707716</v>
      </c>
      <c r="V1153" s="4" t="str">
        <f t="shared" si="120"/>
        <v>23_L_100011000_0_3_2</v>
      </c>
      <c r="W1153" s="4">
        <v>23025</v>
      </c>
      <c r="X1153" s="6"/>
      <c r="Y1153" s="8">
        <f t="shared" si="121"/>
        <v>23025</v>
      </c>
      <c r="Z1153" s="6" t="b">
        <f t="shared" si="119"/>
        <v>0</v>
      </c>
      <c r="AA1153" s="6">
        <f t="shared" si="122"/>
        <v>23009</v>
      </c>
      <c r="AB1153" s="4">
        <f t="shared" si="123"/>
        <v>4</v>
      </c>
      <c r="AC1153" s="32">
        <f t="shared" si="124"/>
        <v>11.387406979707716</v>
      </c>
      <c r="AD1153" s="4">
        <f>VLOOKUP($B1153,meanLDage!$Z$3:$AC$3145,4,FALSE)</f>
        <v>3</v>
      </c>
      <c r="AE1153" s="32">
        <f>VLOOKUP($B1153,meanLDage!$Z$3:$AC$3145,2,FALSE)</f>
        <v>10.628794859999999</v>
      </c>
      <c r="AF1153" s="6">
        <f>VLOOKUP(V1153,'2017 rep county selection'!$A$1:$C$281,3,FALSE)</f>
        <v>23003</v>
      </c>
      <c r="AH1153" s="9">
        <f t="shared" si="125"/>
        <v>23003</v>
      </c>
    </row>
    <row r="1154" spans="1:34" ht="15.75" customHeight="1" x14ac:dyDescent="0.3">
      <c r="A1154" s="4">
        <v>23</v>
      </c>
      <c r="B1154" s="4">
        <v>23019</v>
      </c>
      <c r="C1154" s="6" t="s">
        <v>2274</v>
      </c>
      <c r="D1154" s="6" t="s">
        <v>790</v>
      </c>
      <c r="E1154" s="4">
        <v>23019</v>
      </c>
      <c r="F1154" s="4">
        <v>23019</v>
      </c>
      <c r="G1154" s="4">
        <v>23019</v>
      </c>
      <c r="H1154" s="37">
        <v>1687374111</v>
      </c>
      <c r="I1154" s="37">
        <v>1643479239.19168</v>
      </c>
      <c r="J1154" s="37">
        <v>1705161891.1166699</v>
      </c>
      <c r="K1154" s="4" t="str">
        <f>VLOOKUP(B1154,altitude!$B$3:$E$3232,4)</f>
        <v>L</v>
      </c>
      <c r="L1154" s="4">
        <f>VLOOKUP(B1154,fuelregion!$C$5:$D$3233,2,FALSE)</f>
        <v>100011000</v>
      </c>
      <c r="M1154" s="4">
        <f>VLOOKUP(B1154,fuelregion!$H$5:$I$3113,2,FALSE)</f>
        <v>100011000</v>
      </c>
      <c r="N1154" s="4">
        <f>VLOOKUP(B1154,imbin!$B$4:$D$3233,2,FALSE)</f>
        <v>0</v>
      </c>
      <c r="O1154" s="4" t="str">
        <f>VLOOKUP(B1154,imbin!$B$4:$D$3233,3,FALSE)</f>
        <v>Submittal</v>
      </c>
      <c r="P1154" s="4">
        <f>IF(ISNA(VLOOKUP(B1154,rampbin!$B$4:$G$1697,6,FALSE)),2,VLOOKUP(B1154,rampbin!$B$4:$G$1697,6,FALSE))</f>
        <v>2</v>
      </c>
      <c r="Q1154" s="4" t="str">
        <f>IF(ISNA(VLOOKUP(B1154,rampbin!$B$4:$G$1697,5,FALSE)),"MOVES",VLOOKUP(B1154,rampbin!$B$4:$G$1697,5,FALSE))</f>
        <v>MOVES</v>
      </c>
      <c r="R1154" s="4" t="s">
        <v>1877</v>
      </c>
      <c r="S1154" s="6" t="s">
        <v>2047</v>
      </c>
      <c r="T1154" s="4">
        <f>VLOOKUP(B1154,meanLDage!$B$3:$E$3145,4,FALSE)</f>
        <v>3</v>
      </c>
      <c r="U1154" s="32">
        <f>VLOOKUP(B1154,meanLDage!$B$3:$E$3145,2,FALSE)</f>
        <v>9.6262998195955873</v>
      </c>
      <c r="V1154" s="4" t="str">
        <f t="shared" si="120"/>
        <v>23_L_100011000_0_2_2</v>
      </c>
      <c r="W1154" s="4">
        <v>23019</v>
      </c>
      <c r="X1154" s="6"/>
      <c r="Y1154" s="8">
        <f t="shared" si="121"/>
        <v>23019</v>
      </c>
      <c r="Z1154" s="6" t="b">
        <f t="shared" ref="Z1154:Z1217" si="126">G1154=Y1154</f>
        <v>1</v>
      </c>
      <c r="AA1154" s="6">
        <f t="shared" si="122"/>
        <v>23019</v>
      </c>
      <c r="AB1154" s="4">
        <f t="shared" si="123"/>
        <v>3</v>
      </c>
      <c r="AC1154" s="32">
        <f t="shared" si="124"/>
        <v>9.6262998195955873</v>
      </c>
      <c r="AD1154" s="4">
        <f>VLOOKUP($B1154,meanLDage!$Z$3:$AC$3145,4,FALSE)</f>
        <v>2</v>
      </c>
      <c r="AE1154" s="32">
        <f>VLOOKUP($B1154,meanLDage!$Z$3:$AC$3145,2,FALSE)</f>
        <v>8.8182470179999992</v>
      </c>
      <c r="AF1154" s="6">
        <f>VLOOKUP(V1154,'2017 rep county selection'!$A$1:$C$281,3,FALSE)</f>
        <v>23019</v>
      </c>
      <c r="AH1154" s="9">
        <f t="shared" si="125"/>
        <v>23019</v>
      </c>
    </row>
    <row r="1155" spans="1:34" ht="15.75" customHeight="1" x14ac:dyDescent="0.3">
      <c r="A1155" s="4">
        <v>23</v>
      </c>
      <c r="B1155" s="4">
        <v>23021</v>
      </c>
      <c r="C1155" s="6" t="s">
        <v>2274</v>
      </c>
      <c r="D1155" s="6" t="s">
        <v>791</v>
      </c>
      <c r="E1155" s="4">
        <v>23009</v>
      </c>
      <c r="F1155" s="4">
        <v>23009</v>
      </c>
      <c r="G1155" s="4">
        <v>23009</v>
      </c>
      <c r="H1155" s="37">
        <v>175859795</v>
      </c>
      <c r="I1155" s="37">
        <v>164927589.65075201</v>
      </c>
      <c r="J1155" s="37">
        <v>171117610.71376401</v>
      </c>
      <c r="K1155" s="4" t="str">
        <f>VLOOKUP(B1155,altitude!$B$3:$E$3232,4)</f>
        <v>L</v>
      </c>
      <c r="L1155" s="4">
        <f>VLOOKUP(B1155,fuelregion!$C$5:$D$3233,2,FALSE)</f>
        <v>100011000</v>
      </c>
      <c r="M1155" s="4">
        <f>VLOOKUP(B1155,fuelregion!$H$5:$I$3113,2,FALSE)</f>
        <v>100011000</v>
      </c>
      <c r="N1155" s="4">
        <f>VLOOKUP(B1155,imbin!$B$4:$D$3233,2,FALSE)</f>
        <v>0</v>
      </c>
      <c r="O1155" s="4" t="str">
        <f>VLOOKUP(B1155,imbin!$B$4:$D$3233,3,FALSE)</f>
        <v>Submittal</v>
      </c>
      <c r="P1155" s="4">
        <f>IF(ISNA(VLOOKUP(B1155,rampbin!$B$4:$G$1697,6,FALSE)),2,VLOOKUP(B1155,rampbin!$B$4:$G$1697,6,FALSE))</f>
        <v>2</v>
      </c>
      <c r="Q1155" s="4" t="str">
        <f>IF(ISNA(VLOOKUP(B1155,rampbin!$B$4:$G$1697,5,FALSE)),"MOVES",VLOOKUP(B1155,rampbin!$B$4:$G$1697,5,FALSE))</f>
        <v>MOVES</v>
      </c>
      <c r="R1155" s="4" t="s">
        <v>1880</v>
      </c>
      <c r="S1155" s="6" t="s">
        <v>1851</v>
      </c>
      <c r="T1155" s="4">
        <f>VLOOKUP(B1155,meanLDage!$B$3:$E$3145,4,FALSE)</f>
        <v>4</v>
      </c>
      <c r="U1155" s="32">
        <f>VLOOKUP(B1155,meanLDage!$B$3:$E$3145,2,FALSE)</f>
        <v>11.091253991550605</v>
      </c>
      <c r="V1155" s="4" t="str">
        <f t="shared" ref="V1155:V1218" si="127">A1155&amp;"_"&amp;K1155&amp;"_"&amp;M1155&amp;"_"&amp;N1155&amp;"_"&amp;AD1155&amp;"_"&amp;P1155</f>
        <v>23_L_100011000_0_3_2</v>
      </c>
      <c r="W1155" s="4">
        <v>23025</v>
      </c>
      <c r="X1155" s="6"/>
      <c r="Y1155" s="8">
        <f t="shared" ref="Y1155:Y1218" si="128">IF(X1155&gt;0,X1155,W1155)</f>
        <v>23025</v>
      </c>
      <c r="Z1155" s="6" t="b">
        <f t="shared" si="126"/>
        <v>0</v>
      </c>
      <c r="AA1155" s="6">
        <f t="shared" ref="AA1155:AA1218" si="129">G1155</f>
        <v>23009</v>
      </c>
      <c r="AB1155" s="4">
        <f t="shared" ref="AB1155:AB1218" si="130">T1155</f>
        <v>4</v>
      </c>
      <c r="AC1155" s="32">
        <f t="shared" ref="AC1155:AC1218" si="131">U1155</f>
        <v>11.091253991550605</v>
      </c>
      <c r="AD1155" s="4">
        <f>VLOOKUP($B1155,meanLDage!$Z$3:$AC$3145,4,FALSE)</f>
        <v>3</v>
      </c>
      <c r="AE1155" s="32">
        <f>VLOOKUP($B1155,meanLDage!$Z$3:$AC$3145,2,FALSE)</f>
        <v>10.48203848</v>
      </c>
      <c r="AF1155" s="6">
        <f>VLOOKUP(V1155,'2017 rep county selection'!$A$1:$C$281,3,FALSE)</f>
        <v>23003</v>
      </c>
      <c r="AH1155" s="9">
        <f t="shared" ref="AH1155:AH1218" si="132">IF(AG1155&gt;0,AG1155,AF1155)</f>
        <v>23003</v>
      </c>
    </row>
    <row r="1156" spans="1:34" ht="15.75" customHeight="1" x14ac:dyDescent="0.3">
      <c r="A1156" s="4">
        <v>23</v>
      </c>
      <c r="B1156" s="4">
        <v>23023</v>
      </c>
      <c r="C1156" s="6" t="s">
        <v>2274</v>
      </c>
      <c r="D1156" s="6" t="s">
        <v>792</v>
      </c>
      <c r="E1156" s="4">
        <v>23011</v>
      </c>
      <c r="F1156" s="4">
        <v>23011</v>
      </c>
      <c r="G1156" s="4">
        <v>23011</v>
      </c>
      <c r="H1156" s="37">
        <v>453397639</v>
      </c>
      <c r="I1156" s="37">
        <v>453057146.09451002</v>
      </c>
      <c r="J1156" s="37">
        <v>470061173.63951999</v>
      </c>
      <c r="K1156" s="4" t="str">
        <f>VLOOKUP(B1156,altitude!$B$3:$E$3232,4)</f>
        <v>L</v>
      </c>
      <c r="L1156" s="4">
        <f>VLOOKUP(B1156,fuelregion!$C$5:$D$3233,2,FALSE)</f>
        <v>1170011000</v>
      </c>
      <c r="M1156" s="4">
        <f>VLOOKUP(B1156,fuelregion!$H$5:$I$3113,2,FALSE)</f>
        <v>178011000</v>
      </c>
      <c r="N1156" s="4">
        <f>VLOOKUP(B1156,imbin!$B$4:$D$3233,2,FALSE)</f>
        <v>0</v>
      </c>
      <c r="O1156" s="4" t="str">
        <f>VLOOKUP(B1156,imbin!$B$4:$D$3233,3,FALSE)</f>
        <v>Submittal</v>
      </c>
      <c r="P1156" s="4">
        <f>IF(ISNA(VLOOKUP(B1156,rampbin!$B$4:$G$1697,6,FALSE)),2,VLOOKUP(B1156,rampbin!$B$4:$G$1697,6,FALSE))</f>
        <v>2</v>
      </c>
      <c r="Q1156" s="4" t="str">
        <f>IF(ISNA(VLOOKUP(B1156,rampbin!$B$4:$G$1697,5,FALSE)),"MOVES",VLOOKUP(B1156,rampbin!$B$4:$G$1697,5,FALSE))</f>
        <v>MOVES</v>
      </c>
      <c r="R1156" s="4" t="s">
        <v>1877</v>
      </c>
      <c r="S1156" s="6" t="s">
        <v>2046</v>
      </c>
      <c r="T1156" s="4">
        <f>VLOOKUP(B1156,meanLDage!$B$3:$E$3145,4,FALSE)</f>
        <v>3</v>
      </c>
      <c r="U1156" s="32">
        <f>VLOOKUP(B1156,meanLDage!$B$3:$E$3145,2,FALSE)</f>
        <v>10.022481815524511</v>
      </c>
      <c r="V1156" s="4" t="str">
        <f t="shared" si="127"/>
        <v>23_L_178011000_0_3_2</v>
      </c>
      <c r="W1156" s="4">
        <v>23031</v>
      </c>
      <c r="X1156" s="6"/>
      <c r="Y1156" s="8">
        <f t="shared" si="128"/>
        <v>23031</v>
      </c>
      <c r="Z1156" s="6" t="b">
        <f t="shared" si="126"/>
        <v>0</v>
      </c>
      <c r="AA1156" s="6">
        <f t="shared" si="129"/>
        <v>23011</v>
      </c>
      <c r="AB1156" s="4">
        <f t="shared" si="130"/>
        <v>3</v>
      </c>
      <c r="AC1156" s="32">
        <f t="shared" si="131"/>
        <v>10.022481815524511</v>
      </c>
      <c r="AD1156" s="4">
        <f>VLOOKUP($B1156,meanLDage!$Z$3:$AC$3145,4,FALSE)</f>
        <v>3</v>
      </c>
      <c r="AE1156" s="32">
        <f>VLOOKUP($B1156,meanLDage!$Z$3:$AC$3145,2,FALSE)</f>
        <v>9.2547236050000006</v>
      </c>
      <c r="AF1156" s="6">
        <f>VLOOKUP(V1156,'2017 rep county selection'!$A$1:$C$281,3,FALSE)</f>
        <v>23011</v>
      </c>
      <c r="AH1156" s="9">
        <f t="shared" si="132"/>
        <v>23011</v>
      </c>
    </row>
    <row r="1157" spans="1:34" ht="15.75" customHeight="1" x14ac:dyDescent="0.3">
      <c r="A1157" s="4">
        <v>23</v>
      </c>
      <c r="B1157" s="4">
        <v>23025</v>
      </c>
      <c r="C1157" s="6" t="s">
        <v>2274</v>
      </c>
      <c r="D1157" s="6" t="s">
        <v>793</v>
      </c>
      <c r="E1157" s="4">
        <v>23003</v>
      </c>
      <c r="F1157" s="4">
        <v>23003</v>
      </c>
      <c r="G1157" s="4">
        <v>23003</v>
      </c>
      <c r="H1157" s="37">
        <v>652016718</v>
      </c>
      <c r="I1157" s="37">
        <v>648702886.09444106</v>
      </c>
      <c r="J1157" s="37">
        <v>673049840.63112199</v>
      </c>
      <c r="K1157" s="4" t="str">
        <f>VLOOKUP(B1157,altitude!$B$3:$E$3232,4)</f>
        <v>L</v>
      </c>
      <c r="L1157" s="4">
        <f>VLOOKUP(B1157,fuelregion!$C$5:$D$3233,2,FALSE)</f>
        <v>100011000</v>
      </c>
      <c r="M1157" s="4">
        <f>VLOOKUP(B1157,fuelregion!$H$5:$I$3113,2,FALSE)</f>
        <v>100011000</v>
      </c>
      <c r="N1157" s="4">
        <f>VLOOKUP(B1157,imbin!$B$4:$D$3233,2,FALSE)</f>
        <v>0</v>
      </c>
      <c r="O1157" s="4" t="str">
        <f>VLOOKUP(B1157,imbin!$B$4:$D$3233,3,FALSE)</f>
        <v>Submittal</v>
      </c>
      <c r="P1157" s="4">
        <f>IF(ISNA(VLOOKUP(B1157,rampbin!$B$4:$G$1697,6,FALSE)),2,VLOOKUP(B1157,rampbin!$B$4:$G$1697,6,FALSE))</f>
        <v>2</v>
      </c>
      <c r="Q1157" s="4" t="str">
        <f>IF(ISNA(VLOOKUP(B1157,rampbin!$B$4:$G$1697,5,FALSE)),"MOVES",VLOOKUP(B1157,rampbin!$B$4:$G$1697,5,FALSE))</f>
        <v>MOVES</v>
      </c>
      <c r="R1157" s="4" t="s">
        <v>1880</v>
      </c>
      <c r="S1157" s="6" t="s">
        <v>1851</v>
      </c>
      <c r="T1157" s="4">
        <f>VLOOKUP(B1157,meanLDage!$B$3:$E$3145,4,FALSE)</f>
        <v>4</v>
      </c>
      <c r="U1157" s="32">
        <f>VLOOKUP(B1157,meanLDage!$B$3:$E$3145,2,FALSE)</f>
        <v>11.009464151917404</v>
      </c>
      <c r="V1157" s="4" t="str">
        <f t="shared" si="127"/>
        <v>23_L_100011000_0_3_2</v>
      </c>
      <c r="W1157" s="4">
        <v>23025</v>
      </c>
      <c r="X1157" s="6"/>
      <c r="Y1157" s="8">
        <f t="shared" si="128"/>
        <v>23025</v>
      </c>
      <c r="Z1157" s="6" t="b">
        <f t="shared" si="126"/>
        <v>0</v>
      </c>
      <c r="AA1157" s="6">
        <f t="shared" si="129"/>
        <v>23003</v>
      </c>
      <c r="AB1157" s="4">
        <f t="shared" si="130"/>
        <v>4</v>
      </c>
      <c r="AC1157" s="32">
        <f t="shared" si="131"/>
        <v>11.009464151917404</v>
      </c>
      <c r="AD1157" s="4">
        <f>VLOOKUP($B1157,meanLDage!$Z$3:$AC$3145,4,FALSE)</f>
        <v>3</v>
      </c>
      <c r="AE1157" s="32">
        <f>VLOOKUP($B1157,meanLDage!$Z$3:$AC$3145,2,FALSE)</f>
        <v>10.23931325</v>
      </c>
      <c r="AF1157" s="6">
        <f>VLOOKUP(V1157,'2017 rep county selection'!$A$1:$C$281,3,FALSE)</f>
        <v>23003</v>
      </c>
      <c r="AH1157" s="9">
        <f t="shared" si="132"/>
        <v>23003</v>
      </c>
    </row>
    <row r="1158" spans="1:34" ht="15.75" customHeight="1" x14ac:dyDescent="0.3">
      <c r="A1158" s="4">
        <v>23</v>
      </c>
      <c r="B1158" s="4">
        <v>23027</v>
      </c>
      <c r="C1158" s="6" t="s">
        <v>2274</v>
      </c>
      <c r="D1158" s="6" t="s">
        <v>794</v>
      </c>
      <c r="E1158" s="4">
        <v>23027</v>
      </c>
      <c r="F1158" s="4">
        <v>23027</v>
      </c>
      <c r="G1158" s="4">
        <v>23027</v>
      </c>
      <c r="H1158" s="37">
        <v>402879715</v>
      </c>
      <c r="I1158" s="37">
        <v>392026407.49986398</v>
      </c>
      <c r="J1158" s="37">
        <v>406739844.62528801</v>
      </c>
      <c r="K1158" s="4" t="str">
        <f>VLOOKUP(B1158,altitude!$B$3:$E$3232,4)</f>
        <v>L</v>
      </c>
      <c r="L1158" s="4">
        <f>VLOOKUP(B1158,fuelregion!$C$5:$D$3233,2,FALSE)</f>
        <v>100011000</v>
      </c>
      <c r="M1158" s="4">
        <f>VLOOKUP(B1158,fuelregion!$H$5:$I$3113,2,FALSE)</f>
        <v>100011000</v>
      </c>
      <c r="N1158" s="4">
        <f>VLOOKUP(B1158,imbin!$B$4:$D$3233,2,FALSE)</f>
        <v>0</v>
      </c>
      <c r="O1158" s="4" t="str">
        <f>VLOOKUP(B1158,imbin!$B$4:$D$3233,3,FALSE)</f>
        <v>Submittal</v>
      </c>
      <c r="P1158" s="4">
        <f>IF(ISNA(VLOOKUP(B1158,rampbin!$B$4:$G$1697,6,FALSE)),2,VLOOKUP(B1158,rampbin!$B$4:$G$1697,6,FALSE))</f>
        <v>2</v>
      </c>
      <c r="Q1158" s="4" t="str">
        <f>IF(ISNA(VLOOKUP(B1158,rampbin!$B$4:$G$1697,5,FALSE)),"MOVES",VLOOKUP(B1158,rampbin!$B$4:$G$1697,5,FALSE))</f>
        <v>MOVES</v>
      </c>
      <c r="R1158" s="4" t="s">
        <v>1880</v>
      </c>
      <c r="S1158" s="6" t="s">
        <v>1851</v>
      </c>
      <c r="T1158" s="4">
        <f>VLOOKUP(B1158,meanLDage!$B$3:$E$3145,4,FALSE)</f>
        <v>4</v>
      </c>
      <c r="U1158" s="32">
        <f>VLOOKUP(B1158,meanLDage!$B$3:$E$3145,2,FALSE)</f>
        <v>11.184556251391117</v>
      </c>
      <c r="V1158" s="4" t="str">
        <f t="shared" si="127"/>
        <v>23_L_100011000_0_3_2</v>
      </c>
      <c r="W1158" s="4">
        <v>23025</v>
      </c>
      <c r="X1158" s="6"/>
      <c r="Y1158" s="8">
        <f t="shared" si="128"/>
        <v>23025</v>
      </c>
      <c r="Z1158" s="6" t="b">
        <f t="shared" si="126"/>
        <v>0</v>
      </c>
      <c r="AA1158" s="6">
        <f t="shared" si="129"/>
        <v>23027</v>
      </c>
      <c r="AB1158" s="4">
        <f t="shared" si="130"/>
        <v>4</v>
      </c>
      <c r="AC1158" s="32">
        <f t="shared" si="131"/>
        <v>11.184556251391117</v>
      </c>
      <c r="AD1158" s="4">
        <f>VLOOKUP($B1158,meanLDage!$Z$3:$AC$3145,4,FALSE)</f>
        <v>3</v>
      </c>
      <c r="AE1158" s="32">
        <f>VLOOKUP($B1158,meanLDage!$Z$3:$AC$3145,2,FALSE)</f>
        <v>10.25479966</v>
      </c>
      <c r="AF1158" s="6">
        <f>VLOOKUP(V1158,'2017 rep county selection'!$A$1:$C$281,3,FALSE)</f>
        <v>23003</v>
      </c>
      <c r="AH1158" s="9">
        <f t="shared" si="132"/>
        <v>23003</v>
      </c>
    </row>
    <row r="1159" spans="1:34" ht="15.75" customHeight="1" x14ac:dyDescent="0.3">
      <c r="A1159" s="4">
        <v>23</v>
      </c>
      <c r="B1159" s="4">
        <v>23029</v>
      </c>
      <c r="C1159" s="6" t="s">
        <v>2274</v>
      </c>
      <c r="D1159" s="6" t="s">
        <v>71</v>
      </c>
      <c r="E1159" s="4">
        <v>23009</v>
      </c>
      <c r="F1159" s="4">
        <v>23009</v>
      </c>
      <c r="G1159" s="4">
        <v>23009</v>
      </c>
      <c r="H1159" s="37">
        <v>378630194</v>
      </c>
      <c r="I1159" s="37">
        <v>366736936.44820601</v>
      </c>
      <c r="J1159" s="37">
        <v>380501215.46678698</v>
      </c>
      <c r="K1159" s="4" t="str">
        <f>VLOOKUP(B1159,altitude!$B$3:$E$3232,4)</f>
        <v>L</v>
      </c>
      <c r="L1159" s="4">
        <f>VLOOKUP(B1159,fuelregion!$C$5:$D$3233,2,FALSE)</f>
        <v>100011000</v>
      </c>
      <c r="M1159" s="4">
        <f>VLOOKUP(B1159,fuelregion!$H$5:$I$3113,2,FALSE)</f>
        <v>100011000</v>
      </c>
      <c r="N1159" s="4">
        <f>VLOOKUP(B1159,imbin!$B$4:$D$3233,2,FALSE)</f>
        <v>0</v>
      </c>
      <c r="O1159" s="4" t="str">
        <f>VLOOKUP(B1159,imbin!$B$4:$D$3233,3,FALSE)</f>
        <v>Submittal</v>
      </c>
      <c r="P1159" s="4">
        <f>IF(ISNA(VLOOKUP(B1159,rampbin!$B$4:$G$1697,6,FALSE)),2,VLOOKUP(B1159,rampbin!$B$4:$G$1697,6,FALSE))</f>
        <v>2</v>
      </c>
      <c r="Q1159" s="4" t="str">
        <f>IF(ISNA(VLOOKUP(B1159,rampbin!$B$4:$G$1697,5,FALSE)),"MOVES",VLOOKUP(B1159,rampbin!$B$4:$G$1697,5,FALSE))</f>
        <v>MOVES</v>
      </c>
      <c r="R1159" s="4" t="s">
        <v>1880</v>
      </c>
      <c r="S1159" s="6" t="s">
        <v>1851</v>
      </c>
      <c r="T1159" s="4">
        <f>VLOOKUP(B1159,meanLDage!$B$3:$E$3145,4,FALSE)</f>
        <v>3</v>
      </c>
      <c r="U1159" s="32">
        <f>VLOOKUP(B1159,meanLDage!$B$3:$E$3145,2,FALSE)</f>
        <v>10.279170684312383</v>
      </c>
      <c r="V1159" s="4" t="str">
        <f t="shared" si="127"/>
        <v>23_L_100011000_0_3_2</v>
      </c>
      <c r="W1159" s="4">
        <v>23019</v>
      </c>
      <c r="X1159" s="6"/>
      <c r="Y1159" s="8">
        <f t="shared" si="128"/>
        <v>23019</v>
      </c>
      <c r="Z1159" s="6" t="b">
        <f t="shared" si="126"/>
        <v>0</v>
      </c>
      <c r="AA1159" s="6">
        <f t="shared" si="129"/>
        <v>23009</v>
      </c>
      <c r="AB1159" s="4">
        <f t="shared" si="130"/>
        <v>3</v>
      </c>
      <c r="AC1159" s="32">
        <f t="shared" si="131"/>
        <v>10.279170684312383</v>
      </c>
      <c r="AD1159" s="4">
        <f>VLOOKUP($B1159,meanLDage!$Z$3:$AC$3145,4,FALSE)</f>
        <v>3</v>
      </c>
      <c r="AE1159" s="32">
        <f>VLOOKUP($B1159,meanLDage!$Z$3:$AC$3145,2,FALSE)</f>
        <v>9.767812395</v>
      </c>
      <c r="AF1159" s="6">
        <f>VLOOKUP(V1159,'2017 rep county selection'!$A$1:$C$281,3,FALSE)</f>
        <v>23003</v>
      </c>
      <c r="AH1159" s="9">
        <f t="shared" si="132"/>
        <v>23003</v>
      </c>
    </row>
    <row r="1160" spans="1:34" ht="15.75" customHeight="1" x14ac:dyDescent="0.3">
      <c r="A1160" s="4">
        <v>23</v>
      </c>
      <c r="B1160" s="4">
        <v>23031</v>
      </c>
      <c r="C1160" s="6" t="s">
        <v>2274</v>
      </c>
      <c r="D1160" s="6" t="s">
        <v>795</v>
      </c>
      <c r="E1160" s="4">
        <v>23031</v>
      </c>
      <c r="F1160" s="4">
        <v>23031</v>
      </c>
      <c r="G1160" s="4">
        <v>23031</v>
      </c>
      <c r="H1160" s="37">
        <v>2198917238</v>
      </c>
      <c r="I1160" s="37">
        <v>2256202828.4268098</v>
      </c>
      <c r="J1160" s="37">
        <v>2340882068.9432201</v>
      </c>
      <c r="K1160" s="4" t="str">
        <f>VLOOKUP(B1160,altitude!$B$3:$E$3232,4)</f>
        <v>L</v>
      </c>
      <c r="L1160" s="4">
        <f>VLOOKUP(B1160,fuelregion!$C$5:$D$3233,2,FALSE)</f>
        <v>1170011000</v>
      </c>
      <c r="M1160" s="4">
        <f>VLOOKUP(B1160,fuelregion!$H$5:$I$3113,2,FALSE)</f>
        <v>178011000</v>
      </c>
      <c r="N1160" s="4">
        <f>VLOOKUP(B1160,imbin!$B$4:$D$3233,2,FALSE)</f>
        <v>0</v>
      </c>
      <c r="O1160" s="4" t="str">
        <f>VLOOKUP(B1160,imbin!$B$4:$D$3233,3,FALSE)</f>
        <v>Submittal</v>
      </c>
      <c r="P1160" s="4">
        <f>IF(ISNA(VLOOKUP(B1160,rampbin!$B$4:$G$1697,6,FALSE)),2,VLOOKUP(B1160,rampbin!$B$4:$G$1697,6,FALSE))</f>
        <v>2</v>
      </c>
      <c r="Q1160" s="4" t="str">
        <f>IF(ISNA(VLOOKUP(B1160,rampbin!$B$4:$G$1697,5,FALSE)),"MOVES",VLOOKUP(B1160,rampbin!$B$4:$G$1697,5,FALSE))</f>
        <v>MOVES</v>
      </c>
      <c r="R1160" s="4" t="s">
        <v>1877</v>
      </c>
      <c r="S1160" s="6" t="s">
        <v>2046</v>
      </c>
      <c r="T1160" s="4">
        <f>VLOOKUP(B1160,meanLDage!$B$3:$E$3145,4,FALSE)</f>
        <v>3</v>
      </c>
      <c r="U1160" s="32">
        <f>VLOOKUP(B1160,meanLDage!$B$3:$E$3145,2,FALSE)</f>
        <v>9.7225350712985268</v>
      </c>
      <c r="V1160" s="4" t="str">
        <f t="shared" si="127"/>
        <v>23_L_178011000_0_2_2</v>
      </c>
      <c r="W1160" s="4">
        <v>23031</v>
      </c>
      <c r="X1160" s="6"/>
      <c r="Y1160" s="8">
        <f t="shared" si="128"/>
        <v>23031</v>
      </c>
      <c r="Z1160" s="6" t="b">
        <f t="shared" si="126"/>
        <v>1</v>
      </c>
      <c r="AA1160" s="6">
        <f t="shared" si="129"/>
        <v>23031</v>
      </c>
      <c r="AB1160" s="4">
        <f t="shared" si="130"/>
        <v>3</v>
      </c>
      <c r="AC1160" s="32">
        <f t="shared" si="131"/>
        <v>9.7225350712985268</v>
      </c>
      <c r="AD1160" s="4">
        <f>VLOOKUP($B1160,meanLDage!$Z$3:$AC$3145,4,FALSE)</f>
        <v>2</v>
      </c>
      <c r="AE1160" s="32">
        <f>VLOOKUP($B1160,meanLDage!$Z$3:$AC$3145,2,FALSE)</f>
        <v>8.9620073799999993</v>
      </c>
      <c r="AF1160" s="6">
        <f>VLOOKUP(V1160,'2017 rep county selection'!$A$1:$C$281,3,FALSE)</f>
        <v>23031</v>
      </c>
      <c r="AH1160" s="9">
        <f t="shared" si="132"/>
        <v>23031</v>
      </c>
    </row>
    <row r="1161" spans="1:34" ht="15.75" customHeight="1" x14ac:dyDescent="0.3">
      <c r="A1161" s="4">
        <v>24</v>
      </c>
      <c r="B1161" s="4">
        <v>24001</v>
      </c>
      <c r="C1161" s="6" t="s">
        <v>2275</v>
      </c>
      <c r="D1161" s="6" t="s">
        <v>796</v>
      </c>
      <c r="E1161" s="4">
        <v>24001</v>
      </c>
      <c r="F1161" s="4">
        <v>24001</v>
      </c>
      <c r="G1161" s="4">
        <v>24001</v>
      </c>
      <c r="H1161" s="37">
        <v>837008156</v>
      </c>
      <c r="I1161" s="37">
        <v>787011060.86427104</v>
      </c>
      <c r="J1161" s="37">
        <v>836102959.52793396</v>
      </c>
      <c r="K1161" s="4" t="str">
        <f>VLOOKUP(B1161,altitude!$B$3:$E$3232,4)</f>
        <v>L</v>
      </c>
      <c r="L1161" s="4">
        <f>VLOOKUP(B1161,fuelregion!$C$5:$D$3233,2,FALSE)</f>
        <v>100001000</v>
      </c>
      <c r="M1161" s="4">
        <f>VLOOKUP(B1161,fuelregion!$H$5:$I$3113,2,FALSE)</f>
        <v>100001000</v>
      </c>
      <c r="N1161" s="4">
        <f>VLOOKUP(B1161,imbin!$B$4:$D$3233,2,FALSE)</f>
        <v>0</v>
      </c>
      <c r="O1161" s="4" t="str">
        <f>VLOOKUP(B1161,imbin!$B$4:$D$3233,3,FALSE)</f>
        <v>Submittal</v>
      </c>
      <c r="P1161" s="4">
        <f>IF(ISNA(VLOOKUP(B1161,rampbin!$B$4:$G$1697,6,FALSE)),2,VLOOKUP(B1161,rampbin!$B$4:$G$1697,6,FALSE))</f>
        <v>2</v>
      </c>
      <c r="Q1161" s="4" t="str">
        <f>IF(ISNA(VLOOKUP(B1161,rampbin!$B$4:$G$1697,5,FALSE)),"MOVES",VLOOKUP(B1161,rampbin!$B$4:$G$1697,5,FALSE))</f>
        <v>Submitted</v>
      </c>
      <c r="R1161" s="4" t="s">
        <v>1877</v>
      </c>
      <c r="S1161" s="6" t="s">
        <v>2048</v>
      </c>
      <c r="T1161" s="4">
        <f>VLOOKUP(B1161,meanLDage!$B$3:$E$3145,4,FALSE)</f>
        <v>4</v>
      </c>
      <c r="U1161" s="32">
        <f>VLOOKUP(B1161,meanLDage!$B$3:$E$3145,2,FALSE)</f>
        <v>12.00130148948462</v>
      </c>
      <c r="V1161" s="4" t="str">
        <f t="shared" si="127"/>
        <v>24_L_100001000_0_3_2</v>
      </c>
      <c r="W1161" s="4">
        <v>24045</v>
      </c>
      <c r="X1161" s="4">
        <v>24001</v>
      </c>
      <c r="Y1161" s="8">
        <f t="shared" si="128"/>
        <v>24001</v>
      </c>
      <c r="Z1161" s="6" t="b">
        <f t="shared" si="126"/>
        <v>1</v>
      </c>
      <c r="AA1161" s="6">
        <f t="shared" si="129"/>
        <v>24001</v>
      </c>
      <c r="AB1161" s="4">
        <f t="shared" si="130"/>
        <v>4</v>
      </c>
      <c r="AC1161" s="32">
        <f t="shared" si="131"/>
        <v>12.00130148948462</v>
      </c>
      <c r="AD1161" s="4">
        <f>VLOOKUP($B1161,meanLDage!$Z$3:$AC$3145,4,FALSE)</f>
        <v>3</v>
      </c>
      <c r="AE1161" s="32">
        <f>VLOOKUP($B1161,meanLDage!$Z$3:$AC$3145,2,FALSE)</f>
        <v>9.7496863329999996</v>
      </c>
      <c r="AF1161" s="6">
        <f>VLOOKUP(V1161,'2017 rep county selection'!$A$1:$C$281,3,FALSE)</f>
        <v>24045</v>
      </c>
      <c r="AG1161" s="6">
        <v>24001</v>
      </c>
      <c r="AH1161" s="9">
        <f t="shared" si="132"/>
        <v>24001</v>
      </c>
    </row>
    <row r="1162" spans="1:34" ht="15.75" customHeight="1" x14ac:dyDescent="0.3">
      <c r="A1162" s="4">
        <v>24</v>
      </c>
      <c r="B1162" s="4">
        <v>24003</v>
      </c>
      <c r="C1162" s="6" t="s">
        <v>2275</v>
      </c>
      <c r="D1162" s="6" t="s">
        <v>797</v>
      </c>
      <c r="E1162" s="4">
        <v>24005</v>
      </c>
      <c r="F1162" s="4">
        <v>24005</v>
      </c>
      <c r="G1162" s="4">
        <v>24005</v>
      </c>
      <c r="H1162" s="37">
        <v>5668553101</v>
      </c>
      <c r="I1162" s="37">
        <v>5810980827.0448503</v>
      </c>
      <c r="J1162" s="37">
        <v>6108975846.2144098</v>
      </c>
      <c r="K1162" s="4" t="str">
        <f>VLOOKUP(B1162,altitude!$B$3:$E$3232,4)</f>
        <v>L</v>
      </c>
      <c r="L1162" s="4">
        <f>VLOOKUP(B1162,fuelregion!$C$5:$D$3233,2,FALSE)</f>
        <v>1270011000</v>
      </c>
      <c r="M1162" s="4">
        <f>VLOOKUP(B1162,fuelregion!$H$5:$I$3113,2,FALSE)</f>
        <v>1270011000</v>
      </c>
      <c r="N1162" s="4">
        <f>VLOOKUP(B1162,imbin!$B$4:$D$3233,2,FALSE)</f>
        <v>1</v>
      </c>
      <c r="O1162" s="4" t="str">
        <f>VLOOKUP(B1162,imbin!$B$4:$D$3233,3,FALSE)</f>
        <v>Submittal</v>
      </c>
      <c r="P1162" s="4">
        <f>IF(ISNA(VLOOKUP(B1162,rampbin!$B$4:$G$1697,6,FALSE)),2,VLOOKUP(B1162,rampbin!$B$4:$G$1697,6,FALSE))</f>
        <v>2</v>
      </c>
      <c r="Q1162" s="4" t="str">
        <f>IF(ISNA(VLOOKUP(B1162,rampbin!$B$4:$G$1697,5,FALSE)),"MOVES",VLOOKUP(B1162,rampbin!$B$4:$G$1697,5,FALSE))</f>
        <v>Submitted</v>
      </c>
      <c r="R1162" s="4" t="s">
        <v>1877</v>
      </c>
      <c r="S1162" s="6" t="s">
        <v>2049</v>
      </c>
      <c r="T1162" s="4">
        <f>VLOOKUP(B1162,meanLDage!$B$3:$E$3145,4,FALSE)</f>
        <v>3</v>
      </c>
      <c r="U1162" s="32">
        <f>VLOOKUP(B1162,meanLDage!$B$3:$E$3145,2,FALSE)</f>
        <v>9.0891589489456628</v>
      </c>
      <c r="V1162" s="4" t="str">
        <f t="shared" si="127"/>
        <v>24_L_1270011000_1_2_2</v>
      </c>
      <c r="W1162" s="4">
        <v>24033</v>
      </c>
      <c r="X1162" s="4">
        <v>24005</v>
      </c>
      <c r="Y1162" s="8">
        <f t="shared" si="128"/>
        <v>24005</v>
      </c>
      <c r="Z1162" s="6" t="b">
        <f t="shared" si="126"/>
        <v>1</v>
      </c>
      <c r="AA1162" s="6">
        <f t="shared" si="129"/>
        <v>24005</v>
      </c>
      <c r="AB1162" s="4">
        <f t="shared" si="130"/>
        <v>3</v>
      </c>
      <c r="AC1162" s="32">
        <f t="shared" si="131"/>
        <v>9.0891589489456628</v>
      </c>
      <c r="AD1162" s="4">
        <f>VLOOKUP($B1162,meanLDage!$Z$3:$AC$3145,4,FALSE)</f>
        <v>2</v>
      </c>
      <c r="AE1162" s="32">
        <f>VLOOKUP($B1162,meanLDage!$Z$3:$AC$3145,2,FALSE)</f>
        <v>7.7589225150000001</v>
      </c>
      <c r="AF1162" s="6">
        <f>VLOOKUP(V1162,'2017 rep county selection'!$A$1:$C$281,3,FALSE)</f>
        <v>24005</v>
      </c>
      <c r="AG1162" s="6">
        <v>24005</v>
      </c>
      <c r="AH1162" s="9">
        <f t="shared" si="132"/>
        <v>24005</v>
      </c>
    </row>
    <row r="1163" spans="1:34" ht="15.75" customHeight="1" x14ac:dyDescent="0.3">
      <c r="A1163" s="4">
        <v>24</v>
      </c>
      <c r="B1163" s="4">
        <v>24005</v>
      </c>
      <c r="C1163" s="6" t="s">
        <v>2275</v>
      </c>
      <c r="D1163" s="6" t="s">
        <v>798</v>
      </c>
      <c r="E1163" s="4">
        <v>24005</v>
      </c>
      <c r="F1163" s="4">
        <v>24005</v>
      </c>
      <c r="G1163" s="4">
        <v>24005</v>
      </c>
      <c r="H1163" s="37">
        <v>8199964299</v>
      </c>
      <c r="I1163" s="37">
        <v>8297855310.3198299</v>
      </c>
      <c r="J1163" s="37">
        <v>8634484684.81567</v>
      </c>
      <c r="K1163" s="4" t="str">
        <f>VLOOKUP(B1163,altitude!$B$3:$E$3232,4)</f>
        <v>L</v>
      </c>
      <c r="L1163" s="4">
        <f>VLOOKUP(B1163,fuelregion!$C$5:$D$3233,2,FALSE)</f>
        <v>1270011000</v>
      </c>
      <c r="M1163" s="4">
        <f>VLOOKUP(B1163,fuelregion!$H$5:$I$3113,2,FALSE)</f>
        <v>1270011000</v>
      </c>
      <c r="N1163" s="4">
        <f>VLOOKUP(B1163,imbin!$B$4:$D$3233,2,FALSE)</f>
        <v>1</v>
      </c>
      <c r="O1163" s="4" t="str">
        <f>VLOOKUP(B1163,imbin!$B$4:$D$3233,3,FALSE)</f>
        <v>Submittal</v>
      </c>
      <c r="P1163" s="4">
        <f>IF(ISNA(VLOOKUP(B1163,rampbin!$B$4:$G$1697,6,FALSE)),2,VLOOKUP(B1163,rampbin!$B$4:$G$1697,6,FALSE))</f>
        <v>2</v>
      </c>
      <c r="Q1163" s="4" t="str">
        <f>IF(ISNA(VLOOKUP(B1163,rampbin!$B$4:$G$1697,5,FALSE)),"MOVES",VLOOKUP(B1163,rampbin!$B$4:$G$1697,5,FALSE))</f>
        <v>Submitted</v>
      </c>
      <c r="R1163" s="4" t="s">
        <v>1877</v>
      </c>
      <c r="S1163" s="6" t="s">
        <v>2049</v>
      </c>
      <c r="T1163" s="4">
        <f>VLOOKUP(B1163,meanLDage!$B$3:$E$3145,4,FALSE)</f>
        <v>2</v>
      </c>
      <c r="U1163" s="32">
        <f>VLOOKUP(B1163,meanLDage!$B$3:$E$3145,2,FALSE)</f>
        <v>8.3973332864172683</v>
      </c>
      <c r="V1163" s="4" t="str">
        <f t="shared" si="127"/>
        <v>24_L_1270011000_1_2_2</v>
      </c>
      <c r="W1163" s="4">
        <v>24005</v>
      </c>
      <c r="X1163" s="4">
        <v>24005</v>
      </c>
      <c r="Y1163" s="8">
        <f t="shared" si="128"/>
        <v>24005</v>
      </c>
      <c r="Z1163" s="6" t="b">
        <f t="shared" si="126"/>
        <v>1</v>
      </c>
      <c r="AA1163" s="6">
        <f t="shared" si="129"/>
        <v>24005</v>
      </c>
      <c r="AB1163" s="4">
        <f t="shared" si="130"/>
        <v>2</v>
      </c>
      <c r="AC1163" s="32">
        <f t="shared" si="131"/>
        <v>8.3973332864172683</v>
      </c>
      <c r="AD1163" s="4">
        <f>VLOOKUP($B1163,meanLDage!$Z$3:$AC$3145,4,FALSE)</f>
        <v>2</v>
      </c>
      <c r="AE1163" s="32">
        <f>VLOOKUP($B1163,meanLDage!$Z$3:$AC$3145,2,FALSE)</f>
        <v>7.9651613579999996</v>
      </c>
      <c r="AF1163" s="6">
        <f>VLOOKUP(V1163,'2017 rep county selection'!$A$1:$C$281,3,FALSE)</f>
        <v>24005</v>
      </c>
      <c r="AG1163" s="6">
        <v>24005</v>
      </c>
      <c r="AH1163" s="9">
        <f t="shared" si="132"/>
        <v>24005</v>
      </c>
    </row>
    <row r="1164" spans="1:34" ht="15.75" customHeight="1" x14ac:dyDescent="0.3">
      <c r="A1164" s="4">
        <v>24</v>
      </c>
      <c r="B1164" s="4">
        <v>24009</v>
      </c>
      <c r="C1164" s="6" t="s">
        <v>2275</v>
      </c>
      <c r="D1164" s="6" t="s">
        <v>799</v>
      </c>
      <c r="E1164" s="4">
        <v>24033</v>
      </c>
      <c r="F1164" s="4">
        <v>24033</v>
      </c>
      <c r="G1164" s="4">
        <v>24033</v>
      </c>
      <c r="H1164" s="37">
        <v>741019459</v>
      </c>
      <c r="I1164" s="37">
        <v>744983232.542781</v>
      </c>
      <c r="J1164" s="37">
        <v>778955165.114622</v>
      </c>
      <c r="K1164" s="4" t="str">
        <f>VLOOKUP(B1164,altitude!$B$3:$E$3232,4)</f>
        <v>L</v>
      </c>
      <c r="L1164" s="4">
        <f>VLOOKUP(B1164,fuelregion!$C$5:$D$3233,2,FALSE)</f>
        <v>1270011000</v>
      </c>
      <c r="M1164" s="4">
        <f>VLOOKUP(B1164,fuelregion!$H$5:$I$3113,2,FALSE)</f>
        <v>1270011000</v>
      </c>
      <c r="N1164" s="4">
        <f>VLOOKUP(B1164,imbin!$B$4:$D$3233,2,FALSE)</f>
        <v>1</v>
      </c>
      <c r="O1164" s="4" t="str">
        <f>VLOOKUP(B1164,imbin!$B$4:$D$3233,3,FALSE)</f>
        <v>Submittal</v>
      </c>
      <c r="P1164" s="4">
        <f>IF(ISNA(VLOOKUP(B1164,rampbin!$B$4:$G$1697,6,FALSE)),2,VLOOKUP(B1164,rampbin!$B$4:$G$1697,6,FALSE))</f>
        <v>2</v>
      </c>
      <c r="Q1164" s="4" t="str">
        <f>IF(ISNA(VLOOKUP(B1164,rampbin!$B$4:$G$1697,5,FALSE)),"MOVES",VLOOKUP(B1164,rampbin!$B$4:$G$1697,5,FALSE))</f>
        <v>Submitted</v>
      </c>
      <c r="R1164" s="4" t="s">
        <v>1877</v>
      </c>
      <c r="S1164" s="6" t="s">
        <v>1946</v>
      </c>
      <c r="T1164" s="4">
        <f>VLOOKUP(B1164,meanLDage!$B$3:$E$3145,4,FALSE)</f>
        <v>3</v>
      </c>
      <c r="U1164" s="32">
        <f>VLOOKUP(B1164,meanLDage!$B$3:$E$3145,2,FALSE)</f>
        <v>10.421878793447945</v>
      </c>
      <c r="V1164" s="4" t="str">
        <f t="shared" si="127"/>
        <v>24_L_1270011000_1_2_2</v>
      </c>
      <c r="W1164" s="4">
        <v>24033</v>
      </c>
      <c r="X1164" s="4">
        <v>24021</v>
      </c>
      <c r="Y1164" s="8">
        <f t="shared" si="128"/>
        <v>24021</v>
      </c>
      <c r="Z1164" s="6" t="b">
        <f t="shared" si="126"/>
        <v>0</v>
      </c>
      <c r="AA1164" s="6">
        <f t="shared" si="129"/>
        <v>24033</v>
      </c>
      <c r="AB1164" s="4">
        <f t="shared" si="130"/>
        <v>3</v>
      </c>
      <c r="AC1164" s="32">
        <f t="shared" si="131"/>
        <v>10.421878793447945</v>
      </c>
      <c r="AD1164" s="4">
        <f>VLOOKUP($B1164,meanLDage!$Z$3:$AC$3145,4,FALSE)</f>
        <v>2</v>
      </c>
      <c r="AE1164" s="32">
        <f>VLOOKUP($B1164,meanLDage!$Z$3:$AC$3145,2,FALSE)</f>
        <v>8.8571523970000001</v>
      </c>
      <c r="AF1164" s="6">
        <f>VLOOKUP(V1164,'2017 rep county selection'!$A$1:$C$281,3,FALSE)</f>
        <v>24005</v>
      </c>
      <c r="AG1164" s="6">
        <v>24021</v>
      </c>
      <c r="AH1164" s="9">
        <f t="shared" si="132"/>
        <v>24021</v>
      </c>
    </row>
    <row r="1165" spans="1:34" ht="15.75" customHeight="1" x14ac:dyDescent="0.3">
      <c r="A1165" s="4">
        <v>24</v>
      </c>
      <c r="B1165" s="4">
        <v>24011</v>
      </c>
      <c r="C1165" s="6" t="s">
        <v>2275</v>
      </c>
      <c r="D1165" s="6" t="s">
        <v>800</v>
      </c>
      <c r="E1165" s="4">
        <v>24045</v>
      </c>
      <c r="F1165" s="4">
        <v>24045</v>
      </c>
      <c r="G1165" s="4">
        <v>24045</v>
      </c>
      <c r="H1165" s="37">
        <v>380007171</v>
      </c>
      <c r="I1165" s="37">
        <v>401010745.026173</v>
      </c>
      <c r="J1165" s="37">
        <v>424865247.99695402</v>
      </c>
      <c r="K1165" s="4" t="str">
        <f>VLOOKUP(B1165,altitude!$B$3:$E$3232,4)</f>
        <v>L</v>
      </c>
      <c r="L1165" s="4">
        <f>VLOOKUP(B1165,fuelregion!$C$5:$D$3233,2,FALSE)</f>
        <v>100001000</v>
      </c>
      <c r="M1165" s="4">
        <f>VLOOKUP(B1165,fuelregion!$H$5:$I$3113,2,FALSE)</f>
        <v>100001000</v>
      </c>
      <c r="N1165" s="4">
        <f>VLOOKUP(B1165,imbin!$B$4:$D$3233,2,FALSE)</f>
        <v>0</v>
      </c>
      <c r="O1165" s="4" t="str">
        <f>VLOOKUP(B1165,imbin!$B$4:$D$3233,3,FALSE)</f>
        <v>Submittal</v>
      </c>
      <c r="P1165" s="4">
        <f>IF(ISNA(VLOOKUP(B1165,rampbin!$B$4:$G$1697,6,FALSE)),2,VLOOKUP(B1165,rampbin!$B$4:$G$1697,6,FALSE))</f>
        <v>2</v>
      </c>
      <c r="Q1165" s="4" t="str">
        <f>IF(ISNA(VLOOKUP(B1165,rampbin!$B$4:$G$1697,5,FALSE)),"MOVES",VLOOKUP(B1165,rampbin!$B$4:$G$1697,5,FALSE))</f>
        <v>Submitted</v>
      </c>
      <c r="R1165" s="4" t="s">
        <v>1880</v>
      </c>
      <c r="S1165" s="6" t="s">
        <v>1851</v>
      </c>
      <c r="T1165" s="4">
        <f>VLOOKUP(B1165,meanLDage!$B$3:$E$3145,4,FALSE)</f>
        <v>4</v>
      </c>
      <c r="U1165" s="32">
        <f>VLOOKUP(B1165,meanLDage!$B$3:$E$3145,2,FALSE)</f>
        <v>12.805767656751293</v>
      </c>
      <c r="V1165" s="4" t="str">
        <f t="shared" si="127"/>
        <v>24_L_100001000_0_3_2</v>
      </c>
      <c r="W1165" s="4">
        <v>24045</v>
      </c>
      <c r="X1165" s="4">
        <v>24045</v>
      </c>
      <c r="Y1165" s="8">
        <f t="shared" si="128"/>
        <v>24045</v>
      </c>
      <c r="Z1165" s="6" t="b">
        <f t="shared" si="126"/>
        <v>1</v>
      </c>
      <c r="AA1165" s="6">
        <f t="shared" si="129"/>
        <v>24045</v>
      </c>
      <c r="AB1165" s="4">
        <f t="shared" si="130"/>
        <v>4</v>
      </c>
      <c r="AC1165" s="32">
        <f t="shared" si="131"/>
        <v>12.805767656751293</v>
      </c>
      <c r="AD1165" s="4">
        <f>VLOOKUP($B1165,meanLDage!$Z$3:$AC$3145,4,FALSE)</f>
        <v>3</v>
      </c>
      <c r="AE1165" s="32">
        <f>VLOOKUP($B1165,meanLDage!$Z$3:$AC$3145,2,FALSE)</f>
        <v>10.20631081</v>
      </c>
      <c r="AF1165" s="6">
        <f>VLOOKUP(V1165,'2017 rep county selection'!$A$1:$C$281,3,FALSE)</f>
        <v>24045</v>
      </c>
      <c r="AG1165" s="6">
        <v>24045</v>
      </c>
      <c r="AH1165" s="9">
        <f t="shared" si="132"/>
        <v>24045</v>
      </c>
    </row>
    <row r="1166" spans="1:34" ht="15.75" customHeight="1" x14ac:dyDescent="0.3">
      <c r="A1166" s="4">
        <v>24</v>
      </c>
      <c r="B1166" s="4">
        <v>24013</v>
      </c>
      <c r="C1166" s="6" t="s">
        <v>2275</v>
      </c>
      <c r="D1166" s="6" t="s">
        <v>95</v>
      </c>
      <c r="E1166" s="4">
        <v>24005</v>
      </c>
      <c r="F1166" s="4">
        <v>24005</v>
      </c>
      <c r="G1166" s="4">
        <v>24005</v>
      </c>
      <c r="H1166" s="37">
        <v>1266000369</v>
      </c>
      <c r="I1166" s="37">
        <v>1267039740.61713</v>
      </c>
      <c r="J1166" s="37">
        <v>1320853763.1688499</v>
      </c>
      <c r="K1166" s="4" t="str">
        <f>VLOOKUP(B1166,altitude!$B$3:$E$3232,4)</f>
        <v>L</v>
      </c>
      <c r="L1166" s="4">
        <f>VLOOKUP(B1166,fuelregion!$C$5:$D$3233,2,FALSE)</f>
        <v>1270011000</v>
      </c>
      <c r="M1166" s="4">
        <f>VLOOKUP(B1166,fuelregion!$H$5:$I$3113,2,FALSE)</f>
        <v>1270011000</v>
      </c>
      <c r="N1166" s="4">
        <f>VLOOKUP(B1166,imbin!$B$4:$D$3233,2,FALSE)</f>
        <v>1</v>
      </c>
      <c r="O1166" s="4" t="str">
        <f>VLOOKUP(B1166,imbin!$B$4:$D$3233,3,FALSE)</f>
        <v>Submittal</v>
      </c>
      <c r="P1166" s="4">
        <f>IF(ISNA(VLOOKUP(B1166,rampbin!$B$4:$G$1697,6,FALSE)),2,VLOOKUP(B1166,rampbin!$B$4:$G$1697,6,FALSE))</f>
        <v>2</v>
      </c>
      <c r="Q1166" s="4" t="str">
        <f>IF(ISNA(VLOOKUP(B1166,rampbin!$B$4:$G$1697,5,FALSE)),"MOVES",VLOOKUP(B1166,rampbin!$B$4:$G$1697,5,FALSE))</f>
        <v>Submitted</v>
      </c>
      <c r="R1166" s="4" t="s">
        <v>1877</v>
      </c>
      <c r="S1166" s="6" t="s">
        <v>2049</v>
      </c>
      <c r="T1166" s="4">
        <f>VLOOKUP(B1166,meanLDage!$B$3:$E$3145,4,FALSE)</f>
        <v>3</v>
      </c>
      <c r="U1166" s="32">
        <f>VLOOKUP(B1166,meanLDage!$B$3:$E$3145,2,FALSE)</f>
        <v>10.79255661224872</v>
      </c>
      <c r="V1166" s="4" t="str">
        <f t="shared" si="127"/>
        <v>24_L_1270011000_1_3_2</v>
      </c>
      <c r="W1166" s="4">
        <v>24033</v>
      </c>
      <c r="X1166" s="4">
        <v>24005</v>
      </c>
      <c r="Y1166" s="8">
        <f t="shared" si="128"/>
        <v>24005</v>
      </c>
      <c r="Z1166" s="6" t="b">
        <f t="shared" si="126"/>
        <v>1</v>
      </c>
      <c r="AA1166" s="6">
        <f t="shared" si="129"/>
        <v>24005</v>
      </c>
      <c r="AB1166" s="4">
        <f t="shared" si="130"/>
        <v>3</v>
      </c>
      <c r="AC1166" s="32">
        <f t="shared" si="131"/>
        <v>10.79255661224872</v>
      </c>
      <c r="AD1166" s="4">
        <f>VLOOKUP($B1166,meanLDage!$Z$3:$AC$3145,4,FALSE)</f>
        <v>3</v>
      </c>
      <c r="AE1166" s="32">
        <f>VLOOKUP($B1166,meanLDage!$Z$3:$AC$3145,2,FALSE)</f>
        <v>9.1619475759999993</v>
      </c>
      <c r="AF1166" s="6">
        <f>VLOOKUP(V1166,'2017 rep county selection'!$A$1:$C$281,3,FALSE)</f>
        <v>24033</v>
      </c>
      <c r="AG1166" s="6">
        <v>24005</v>
      </c>
      <c r="AH1166" s="9">
        <f t="shared" si="132"/>
        <v>24005</v>
      </c>
    </row>
    <row r="1167" spans="1:34" ht="15.75" customHeight="1" x14ac:dyDescent="0.3">
      <c r="A1167" s="4">
        <v>24</v>
      </c>
      <c r="B1167" s="4">
        <v>24015</v>
      </c>
      <c r="C1167" s="6" t="s">
        <v>2275</v>
      </c>
      <c r="D1167" s="6" t="s">
        <v>801</v>
      </c>
      <c r="E1167" s="4">
        <v>24015</v>
      </c>
      <c r="F1167" s="4">
        <v>24015</v>
      </c>
      <c r="G1167" s="4">
        <v>24015</v>
      </c>
      <c r="H1167" s="37">
        <v>1356020030</v>
      </c>
      <c r="I1167" s="37">
        <v>1307982012.1012599</v>
      </c>
      <c r="J1167" s="37">
        <v>1312219318.5334899</v>
      </c>
      <c r="K1167" s="4" t="str">
        <f>VLOOKUP(B1167,altitude!$B$3:$E$3232,4)</f>
        <v>L</v>
      </c>
      <c r="L1167" s="4">
        <f>VLOOKUP(B1167,fuelregion!$C$5:$D$3233,2,FALSE)</f>
        <v>1270011000</v>
      </c>
      <c r="M1167" s="4">
        <f>VLOOKUP(B1167,fuelregion!$H$5:$I$3113,2,FALSE)</f>
        <v>1270011000</v>
      </c>
      <c r="N1167" s="4">
        <f>VLOOKUP(B1167,imbin!$B$4:$D$3233,2,FALSE)</f>
        <v>1</v>
      </c>
      <c r="O1167" s="4" t="str">
        <f>VLOOKUP(B1167,imbin!$B$4:$D$3233,3,FALSE)</f>
        <v>Submittal</v>
      </c>
      <c r="P1167" s="4">
        <f>IF(ISNA(VLOOKUP(B1167,rampbin!$B$4:$G$1697,6,FALSE)),2,VLOOKUP(B1167,rampbin!$B$4:$G$1697,6,FALSE))</f>
        <v>2</v>
      </c>
      <c r="Q1167" s="4" t="str">
        <f>IF(ISNA(VLOOKUP(B1167,rampbin!$B$4:$G$1697,5,FALSE)),"MOVES",VLOOKUP(B1167,rampbin!$B$4:$G$1697,5,FALSE))</f>
        <v>Submitted</v>
      </c>
      <c r="R1167" s="4" t="s">
        <v>1877</v>
      </c>
      <c r="S1167" s="6" t="s">
        <v>2050</v>
      </c>
      <c r="T1167" s="4">
        <f>VLOOKUP(B1167,meanLDage!$B$3:$E$3145,4,FALSE)</f>
        <v>4</v>
      </c>
      <c r="U1167" s="32">
        <f>VLOOKUP(B1167,meanLDage!$B$3:$E$3145,2,FALSE)</f>
        <v>11.158181285340525</v>
      </c>
      <c r="V1167" s="4" t="str">
        <f t="shared" si="127"/>
        <v>24_L_1270011000_1_3_2</v>
      </c>
      <c r="W1167" s="4">
        <v>24015</v>
      </c>
      <c r="X1167" s="4">
        <v>24015</v>
      </c>
      <c r="Y1167" s="8">
        <f t="shared" si="128"/>
        <v>24015</v>
      </c>
      <c r="Z1167" s="6" t="b">
        <f t="shared" si="126"/>
        <v>1</v>
      </c>
      <c r="AA1167" s="6">
        <f t="shared" si="129"/>
        <v>24015</v>
      </c>
      <c r="AB1167" s="4">
        <f t="shared" si="130"/>
        <v>4</v>
      </c>
      <c r="AC1167" s="32">
        <f t="shared" si="131"/>
        <v>11.158181285340525</v>
      </c>
      <c r="AD1167" s="4">
        <f>VLOOKUP($B1167,meanLDage!$Z$3:$AC$3145,4,FALSE)</f>
        <v>3</v>
      </c>
      <c r="AE1167" s="32">
        <f>VLOOKUP($B1167,meanLDage!$Z$3:$AC$3145,2,FALSE)</f>
        <v>9.1673562719999993</v>
      </c>
      <c r="AF1167" s="6">
        <f>VLOOKUP(V1167,'2017 rep county selection'!$A$1:$C$281,3,FALSE)</f>
        <v>24033</v>
      </c>
      <c r="AG1167" s="6">
        <v>24015</v>
      </c>
      <c r="AH1167" s="9">
        <f t="shared" si="132"/>
        <v>24015</v>
      </c>
    </row>
    <row r="1168" spans="1:34" ht="15.75" customHeight="1" x14ac:dyDescent="0.3">
      <c r="A1168" s="4">
        <v>24</v>
      </c>
      <c r="B1168" s="4">
        <v>24017</v>
      </c>
      <c r="C1168" s="6" t="s">
        <v>2275</v>
      </c>
      <c r="D1168" s="6" t="s">
        <v>802</v>
      </c>
      <c r="E1168" s="4">
        <v>24033</v>
      </c>
      <c r="F1168" s="4">
        <v>24033</v>
      </c>
      <c r="G1168" s="4">
        <v>24033</v>
      </c>
      <c r="H1168" s="37">
        <v>1243912084</v>
      </c>
      <c r="I1168" s="37">
        <v>1252997404.4363699</v>
      </c>
      <c r="J1168" s="37">
        <v>1308950592.48944</v>
      </c>
      <c r="K1168" s="4" t="str">
        <f>VLOOKUP(B1168,altitude!$B$3:$E$3232,4)</f>
        <v>L</v>
      </c>
      <c r="L1168" s="4">
        <f>VLOOKUP(B1168,fuelregion!$C$5:$D$3233,2,FALSE)</f>
        <v>1270011000</v>
      </c>
      <c r="M1168" s="4">
        <f>VLOOKUP(B1168,fuelregion!$H$5:$I$3113,2,FALSE)</f>
        <v>1270011000</v>
      </c>
      <c r="N1168" s="4">
        <f>VLOOKUP(B1168,imbin!$B$4:$D$3233,2,FALSE)</f>
        <v>1</v>
      </c>
      <c r="O1168" s="4" t="str">
        <f>VLOOKUP(B1168,imbin!$B$4:$D$3233,3,FALSE)</f>
        <v>Submittal</v>
      </c>
      <c r="P1168" s="4">
        <f>IF(ISNA(VLOOKUP(B1168,rampbin!$B$4:$G$1697,6,FALSE)),2,VLOOKUP(B1168,rampbin!$B$4:$G$1697,6,FALSE))</f>
        <v>2</v>
      </c>
      <c r="Q1168" s="4" t="str">
        <f>IF(ISNA(VLOOKUP(B1168,rampbin!$B$4:$G$1697,5,FALSE)),"MOVES",VLOOKUP(B1168,rampbin!$B$4:$G$1697,5,FALSE))</f>
        <v>Submitted</v>
      </c>
      <c r="R1168" s="4" t="s">
        <v>1877</v>
      </c>
      <c r="S1168" s="6" t="s">
        <v>1946</v>
      </c>
      <c r="T1168" s="4">
        <f>VLOOKUP(B1168,meanLDage!$B$3:$E$3145,4,FALSE)</f>
        <v>3</v>
      </c>
      <c r="U1168" s="32">
        <f>VLOOKUP(B1168,meanLDage!$B$3:$E$3145,2,FALSE)</f>
        <v>10.30598604060479</v>
      </c>
      <c r="V1168" s="4" t="str">
        <f t="shared" si="127"/>
        <v>24_L_1270011000_1_2_2</v>
      </c>
      <c r="W1168" s="4">
        <v>24033</v>
      </c>
      <c r="X1168" s="4">
        <v>24021</v>
      </c>
      <c r="Y1168" s="8">
        <f t="shared" si="128"/>
        <v>24021</v>
      </c>
      <c r="Z1168" s="6" t="b">
        <f t="shared" si="126"/>
        <v>0</v>
      </c>
      <c r="AA1168" s="6">
        <f t="shared" si="129"/>
        <v>24033</v>
      </c>
      <c r="AB1168" s="4">
        <f t="shared" si="130"/>
        <v>3</v>
      </c>
      <c r="AC1168" s="32">
        <f t="shared" si="131"/>
        <v>10.30598604060479</v>
      </c>
      <c r="AD1168" s="4">
        <f>VLOOKUP($B1168,meanLDage!$Z$3:$AC$3145,4,FALSE)</f>
        <v>2</v>
      </c>
      <c r="AE1168" s="32">
        <f>VLOOKUP($B1168,meanLDage!$Z$3:$AC$3145,2,FALSE)</f>
        <v>8.7396992470000008</v>
      </c>
      <c r="AF1168" s="6">
        <f>VLOOKUP(V1168,'2017 rep county selection'!$A$1:$C$281,3,FALSE)</f>
        <v>24005</v>
      </c>
      <c r="AG1168" s="6">
        <v>24021</v>
      </c>
      <c r="AH1168" s="9">
        <f t="shared" si="132"/>
        <v>24021</v>
      </c>
    </row>
    <row r="1169" spans="1:34" ht="15.75" customHeight="1" x14ac:dyDescent="0.3">
      <c r="A1169" s="4">
        <v>24</v>
      </c>
      <c r="B1169" s="4">
        <v>24019</v>
      </c>
      <c r="C1169" s="6" t="s">
        <v>2275</v>
      </c>
      <c r="D1169" s="6" t="s">
        <v>803</v>
      </c>
      <c r="E1169" s="4">
        <v>24045</v>
      </c>
      <c r="F1169" s="4">
        <v>24045</v>
      </c>
      <c r="G1169" s="4">
        <v>24045</v>
      </c>
      <c r="H1169" s="37">
        <v>392001166</v>
      </c>
      <c r="I1169" s="37">
        <v>363001326.16198599</v>
      </c>
      <c r="J1169" s="37">
        <v>384953985.18810898</v>
      </c>
      <c r="K1169" s="4" t="str">
        <f>VLOOKUP(B1169,altitude!$B$3:$E$3232,4)</f>
        <v>L</v>
      </c>
      <c r="L1169" s="4">
        <f>VLOOKUP(B1169,fuelregion!$C$5:$D$3233,2,FALSE)</f>
        <v>100001000</v>
      </c>
      <c r="M1169" s="4">
        <f>VLOOKUP(B1169,fuelregion!$H$5:$I$3113,2,FALSE)</f>
        <v>100001000</v>
      </c>
      <c r="N1169" s="4">
        <f>VLOOKUP(B1169,imbin!$B$4:$D$3233,2,FALSE)</f>
        <v>0</v>
      </c>
      <c r="O1169" s="4" t="str">
        <f>VLOOKUP(B1169,imbin!$B$4:$D$3233,3,FALSE)</f>
        <v>Submittal</v>
      </c>
      <c r="P1169" s="4">
        <f>IF(ISNA(VLOOKUP(B1169,rampbin!$B$4:$G$1697,6,FALSE)),2,VLOOKUP(B1169,rampbin!$B$4:$G$1697,6,FALSE))</f>
        <v>2</v>
      </c>
      <c r="Q1169" s="4" t="str">
        <f>IF(ISNA(VLOOKUP(B1169,rampbin!$B$4:$G$1697,5,FALSE)),"MOVES",VLOOKUP(B1169,rampbin!$B$4:$G$1697,5,FALSE))</f>
        <v>Submitted</v>
      </c>
      <c r="R1169" s="4" t="s">
        <v>1880</v>
      </c>
      <c r="S1169" s="6" t="s">
        <v>1851</v>
      </c>
      <c r="T1169" s="4">
        <f>VLOOKUP(B1169,meanLDage!$B$3:$E$3145,4,FALSE)</f>
        <v>4</v>
      </c>
      <c r="U1169" s="32">
        <f>VLOOKUP(B1169,meanLDage!$B$3:$E$3145,2,FALSE)</f>
        <v>12.447954108430105</v>
      </c>
      <c r="V1169" s="4" t="str">
        <f t="shared" si="127"/>
        <v>24_L_100001000_0_3_2</v>
      </c>
      <c r="W1169" s="4">
        <v>24045</v>
      </c>
      <c r="X1169" s="4">
        <v>24045</v>
      </c>
      <c r="Y1169" s="8">
        <f t="shared" si="128"/>
        <v>24045</v>
      </c>
      <c r="Z1169" s="6" t="b">
        <f t="shared" si="126"/>
        <v>1</v>
      </c>
      <c r="AA1169" s="6">
        <f t="shared" si="129"/>
        <v>24045</v>
      </c>
      <c r="AB1169" s="4">
        <f t="shared" si="130"/>
        <v>4</v>
      </c>
      <c r="AC1169" s="32">
        <f t="shared" si="131"/>
        <v>12.447954108430105</v>
      </c>
      <c r="AD1169" s="4">
        <f>VLOOKUP($B1169,meanLDage!$Z$3:$AC$3145,4,FALSE)</f>
        <v>3</v>
      </c>
      <c r="AE1169" s="32">
        <f>VLOOKUP($B1169,meanLDage!$Z$3:$AC$3145,2,FALSE)</f>
        <v>10.37918827</v>
      </c>
      <c r="AF1169" s="6">
        <f>VLOOKUP(V1169,'2017 rep county selection'!$A$1:$C$281,3,FALSE)</f>
        <v>24045</v>
      </c>
      <c r="AG1169" s="6">
        <v>24045</v>
      </c>
      <c r="AH1169" s="9">
        <f t="shared" si="132"/>
        <v>24045</v>
      </c>
    </row>
    <row r="1170" spans="1:34" ht="15.75" customHeight="1" x14ac:dyDescent="0.3">
      <c r="A1170" s="4">
        <v>24</v>
      </c>
      <c r="B1170" s="4">
        <v>24021</v>
      </c>
      <c r="C1170" s="6" t="s">
        <v>2275</v>
      </c>
      <c r="D1170" s="6" t="s">
        <v>804</v>
      </c>
      <c r="E1170" s="4">
        <v>24033</v>
      </c>
      <c r="F1170" s="4">
        <v>24033</v>
      </c>
      <c r="G1170" s="4">
        <v>24033</v>
      </c>
      <c r="H1170" s="37">
        <v>2959062552</v>
      </c>
      <c r="I1170" s="37">
        <v>2998975261.2041702</v>
      </c>
      <c r="J1170" s="37">
        <v>3166209847.3551798</v>
      </c>
      <c r="K1170" s="4" t="str">
        <f>VLOOKUP(B1170,altitude!$B$3:$E$3232,4)</f>
        <v>L</v>
      </c>
      <c r="L1170" s="4">
        <f>VLOOKUP(B1170,fuelregion!$C$5:$D$3233,2,FALSE)</f>
        <v>1270011000</v>
      </c>
      <c r="M1170" s="4">
        <f>VLOOKUP(B1170,fuelregion!$H$5:$I$3113,2,FALSE)</f>
        <v>1270011000</v>
      </c>
      <c r="N1170" s="4">
        <f>VLOOKUP(B1170,imbin!$B$4:$D$3233,2,FALSE)</f>
        <v>1</v>
      </c>
      <c r="O1170" s="4" t="str">
        <f>VLOOKUP(B1170,imbin!$B$4:$D$3233,3,FALSE)</f>
        <v>Submittal</v>
      </c>
      <c r="P1170" s="4">
        <f>IF(ISNA(VLOOKUP(B1170,rampbin!$B$4:$G$1697,6,FALSE)),2,VLOOKUP(B1170,rampbin!$B$4:$G$1697,6,FALSE))</f>
        <v>2</v>
      </c>
      <c r="Q1170" s="4" t="str">
        <f>IF(ISNA(VLOOKUP(B1170,rampbin!$B$4:$G$1697,5,FALSE)),"MOVES",VLOOKUP(B1170,rampbin!$B$4:$G$1697,5,FALSE))</f>
        <v>Submitted</v>
      </c>
      <c r="R1170" s="4" t="s">
        <v>1877</v>
      </c>
      <c r="S1170" s="6" t="s">
        <v>1946</v>
      </c>
      <c r="T1170" s="4">
        <f>VLOOKUP(B1170,meanLDage!$B$3:$E$3145,4,FALSE)</f>
        <v>3</v>
      </c>
      <c r="U1170" s="32">
        <f>VLOOKUP(B1170,meanLDage!$B$3:$E$3145,2,FALSE)</f>
        <v>10.197683438808578</v>
      </c>
      <c r="V1170" s="4" t="str">
        <f t="shared" si="127"/>
        <v>24_L_1270011000_1_2_2</v>
      </c>
      <c r="W1170" s="4">
        <v>24033</v>
      </c>
      <c r="X1170" s="4">
        <v>24021</v>
      </c>
      <c r="Y1170" s="8">
        <f t="shared" si="128"/>
        <v>24021</v>
      </c>
      <c r="Z1170" s="6" t="b">
        <f t="shared" si="126"/>
        <v>0</v>
      </c>
      <c r="AA1170" s="6">
        <f t="shared" si="129"/>
        <v>24033</v>
      </c>
      <c r="AB1170" s="4">
        <f t="shared" si="130"/>
        <v>3</v>
      </c>
      <c r="AC1170" s="32">
        <f t="shared" si="131"/>
        <v>10.197683438808578</v>
      </c>
      <c r="AD1170" s="4">
        <f>VLOOKUP($B1170,meanLDage!$Z$3:$AC$3145,4,FALSE)</f>
        <v>2</v>
      </c>
      <c r="AE1170" s="32">
        <f>VLOOKUP($B1170,meanLDage!$Z$3:$AC$3145,2,FALSE)</f>
        <v>8.7026855409999992</v>
      </c>
      <c r="AF1170" s="6">
        <f>VLOOKUP(V1170,'2017 rep county selection'!$A$1:$C$281,3,FALSE)</f>
        <v>24005</v>
      </c>
      <c r="AG1170" s="6">
        <v>24021</v>
      </c>
      <c r="AH1170" s="9">
        <f t="shared" si="132"/>
        <v>24021</v>
      </c>
    </row>
    <row r="1171" spans="1:34" ht="15.75" customHeight="1" x14ac:dyDescent="0.3">
      <c r="A1171" s="4">
        <v>24</v>
      </c>
      <c r="B1171" s="4">
        <v>24023</v>
      </c>
      <c r="C1171" s="6" t="s">
        <v>2275</v>
      </c>
      <c r="D1171" s="6" t="s">
        <v>805</v>
      </c>
      <c r="E1171" s="4">
        <v>24001</v>
      </c>
      <c r="F1171" s="4">
        <v>24001</v>
      </c>
      <c r="G1171" s="4">
        <v>24001</v>
      </c>
      <c r="H1171" s="37">
        <v>536008856</v>
      </c>
      <c r="I1171" s="37">
        <v>506003944.68027502</v>
      </c>
      <c r="J1171" s="37">
        <v>524144312.52710098</v>
      </c>
      <c r="K1171" s="4" t="str">
        <f>VLOOKUP(B1171,altitude!$B$3:$E$3232,4)</f>
        <v>L</v>
      </c>
      <c r="L1171" s="4">
        <f>VLOOKUP(B1171,fuelregion!$C$5:$D$3233,2,FALSE)</f>
        <v>100001000</v>
      </c>
      <c r="M1171" s="4">
        <f>VLOOKUP(B1171,fuelregion!$H$5:$I$3113,2,FALSE)</f>
        <v>100001000</v>
      </c>
      <c r="N1171" s="4">
        <f>VLOOKUP(B1171,imbin!$B$4:$D$3233,2,FALSE)</f>
        <v>0</v>
      </c>
      <c r="O1171" s="4" t="str">
        <f>VLOOKUP(B1171,imbin!$B$4:$D$3233,3,FALSE)</f>
        <v>Submittal</v>
      </c>
      <c r="P1171" s="4">
        <f>IF(ISNA(VLOOKUP(B1171,rampbin!$B$4:$G$1697,6,FALSE)),2,VLOOKUP(B1171,rampbin!$B$4:$G$1697,6,FALSE))</f>
        <v>2</v>
      </c>
      <c r="Q1171" s="4" t="str">
        <f>IF(ISNA(VLOOKUP(B1171,rampbin!$B$4:$G$1697,5,FALSE)),"MOVES",VLOOKUP(B1171,rampbin!$B$4:$G$1697,5,FALSE))</f>
        <v>Submitted</v>
      </c>
      <c r="R1171" s="4" t="s">
        <v>1880</v>
      </c>
      <c r="S1171" s="6" t="s">
        <v>1851</v>
      </c>
      <c r="T1171" s="4">
        <f>VLOOKUP(B1171,meanLDage!$B$3:$E$3145,4,FALSE)</f>
        <v>3</v>
      </c>
      <c r="U1171" s="32">
        <f>VLOOKUP(B1171,meanLDage!$B$3:$E$3145,2,FALSE)</f>
        <v>10.90757940548367</v>
      </c>
      <c r="V1171" s="4" t="str">
        <f t="shared" si="127"/>
        <v>24_L_100001000_0_2_2</v>
      </c>
      <c r="W1171" s="4">
        <v>24037</v>
      </c>
      <c r="X1171" s="4">
        <v>24001</v>
      </c>
      <c r="Y1171" s="8">
        <f t="shared" si="128"/>
        <v>24001</v>
      </c>
      <c r="Z1171" s="6" t="b">
        <f t="shared" si="126"/>
        <v>1</v>
      </c>
      <c r="AA1171" s="6">
        <f t="shared" si="129"/>
        <v>24001</v>
      </c>
      <c r="AB1171" s="4">
        <f t="shared" si="130"/>
        <v>3</v>
      </c>
      <c r="AC1171" s="32">
        <f t="shared" si="131"/>
        <v>10.90757940548367</v>
      </c>
      <c r="AD1171" s="4">
        <f>VLOOKUP($B1171,meanLDage!$Z$3:$AC$3145,4,FALSE)</f>
        <v>2</v>
      </c>
      <c r="AE1171" s="32">
        <f>VLOOKUP($B1171,meanLDage!$Z$3:$AC$3145,2,FALSE)</f>
        <v>8.7525371679999999</v>
      </c>
      <c r="AF1171" s="6">
        <f>VLOOKUP(V1171,'2017 rep county selection'!$A$1:$C$281,3,FALSE)</f>
        <v>24023</v>
      </c>
      <c r="AG1171" s="6">
        <v>24001</v>
      </c>
      <c r="AH1171" s="9">
        <f t="shared" si="132"/>
        <v>24001</v>
      </c>
    </row>
    <row r="1172" spans="1:34" ht="15.75" customHeight="1" x14ac:dyDescent="0.3">
      <c r="A1172" s="4">
        <v>24</v>
      </c>
      <c r="B1172" s="4">
        <v>24025</v>
      </c>
      <c r="C1172" s="6" t="s">
        <v>2275</v>
      </c>
      <c r="D1172" s="6" t="s">
        <v>806</v>
      </c>
      <c r="E1172" s="4">
        <v>24005</v>
      </c>
      <c r="F1172" s="4">
        <v>24005</v>
      </c>
      <c r="G1172" s="4">
        <v>24005</v>
      </c>
      <c r="H1172" s="37">
        <v>2370983655</v>
      </c>
      <c r="I1172" s="37">
        <v>2433039269.7450199</v>
      </c>
      <c r="J1172" s="37">
        <v>2524201724.0540099</v>
      </c>
      <c r="K1172" s="4" t="str">
        <f>VLOOKUP(B1172,altitude!$B$3:$E$3232,4)</f>
        <v>L</v>
      </c>
      <c r="L1172" s="4">
        <f>VLOOKUP(B1172,fuelregion!$C$5:$D$3233,2,FALSE)</f>
        <v>1270011000</v>
      </c>
      <c r="M1172" s="4">
        <f>VLOOKUP(B1172,fuelregion!$H$5:$I$3113,2,FALSE)</f>
        <v>1270011000</v>
      </c>
      <c r="N1172" s="4">
        <f>VLOOKUP(B1172,imbin!$B$4:$D$3233,2,FALSE)</f>
        <v>1</v>
      </c>
      <c r="O1172" s="4" t="str">
        <f>VLOOKUP(B1172,imbin!$B$4:$D$3233,3,FALSE)</f>
        <v>Submittal</v>
      </c>
      <c r="P1172" s="4">
        <f>IF(ISNA(VLOOKUP(B1172,rampbin!$B$4:$G$1697,6,FALSE)),2,VLOOKUP(B1172,rampbin!$B$4:$G$1697,6,FALSE))</f>
        <v>2</v>
      </c>
      <c r="Q1172" s="4" t="str">
        <f>IF(ISNA(VLOOKUP(B1172,rampbin!$B$4:$G$1697,5,FALSE)),"MOVES",VLOOKUP(B1172,rampbin!$B$4:$G$1697,5,FALSE))</f>
        <v>Submitted</v>
      </c>
      <c r="R1172" s="4" t="s">
        <v>1877</v>
      </c>
      <c r="S1172" s="6" t="s">
        <v>2049</v>
      </c>
      <c r="T1172" s="4">
        <f>VLOOKUP(B1172,meanLDage!$B$3:$E$3145,4,FALSE)</f>
        <v>3</v>
      </c>
      <c r="U1172" s="32">
        <f>VLOOKUP(B1172,meanLDage!$B$3:$E$3145,2,FALSE)</f>
        <v>9.5578090490391521</v>
      </c>
      <c r="V1172" s="4" t="str">
        <f t="shared" si="127"/>
        <v>24_L_1270011000_1_2_2</v>
      </c>
      <c r="W1172" s="4">
        <v>24033</v>
      </c>
      <c r="X1172" s="4">
        <v>24005</v>
      </c>
      <c r="Y1172" s="8">
        <f t="shared" si="128"/>
        <v>24005</v>
      </c>
      <c r="Z1172" s="6" t="b">
        <f t="shared" si="126"/>
        <v>1</v>
      </c>
      <c r="AA1172" s="6">
        <f t="shared" si="129"/>
        <v>24005</v>
      </c>
      <c r="AB1172" s="4">
        <f t="shared" si="130"/>
        <v>3</v>
      </c>
      <c r="AC1172" s="32">
        <f t="shared" si="131"/>
        <v>9.5578090490391521</v>
      </c>
      <c r="AD1172" s="4">
        <f>VLOOKUP($B1172,meanLDage!$Z$3:$AC$3145,4,FALSE)</f>
        <v>2</v>
      </c>
      <c r="AE1172" s="32">
        <f>VLOOKUP($B1172,meanLDage!$Z$3:$AC$3145,2,FALSE)</f>
        <v>7.9333073409999999</v>
      </c>
      <c r="AF1172" s="6">
        <f>VLOOKUP(V1172,'2017 rep county selection'!$A$1:$C$281,3,FALSE)</f>
        <v>24005</v>
      </c>
      <c r="AG1172" s="6">
        <v>24005</v>
      </c>
      <c r="AH1172" s="9">
        <f t="shared" si="132"/>
        <v>24005</v>
      </c>
    </row>
    <row r="1173" spans="1:34" ht="15.75" customHeight="1" x14ac:dyDescent="0.3">
      <c r="A1173" s="4">
        <v>24</v>
      </c>
      <c r="B1173" s="4">
        <v>24027</v>
      </c>
      <c r="C1173" s="6" t="s">
        <v>2275</v>
      </c>
      <c r="D1173" s="6" t="s">
        <v>113</v>
      </c>
      <c r="E1173" s="4">
        <v>24005</v>
      </c>
      <c r="F1173" s="4">
        <v>24005</v>
      </c>
      <c r="G1173" s="4">
        <v>24005</v>
      </c>
      <c r="H1173" s="37">
        <v>3970134954</v>
      </c>
      <c r="I1173" s="37">
        <v>3993948812.8629899</v>
      </c>
      <c r="J1173" s="37">
        <v>4229066129.6199598</v>
      </c>
      <c r="K1173" s="4" t="str">
        <f>VLOOKUP(B1173,altitude!$B$3:$E$3232,4)</f>
        <v>L</v>
      </c>
      <c r="L1173" s="4">
        <f>VLOOKUP(B1173,fuelregion!$C$5:$D$3233,2,FALSE)</f>
        <v>1270011000</v>
      </c>
      <c r="M1173" s="4">
        <f>VLOOKUP(B1173,fuelregion!$H$5:$I$3113,2,FALSE)</f>
        <v>1270011000</v>
      </c>
      <c r="N1173" s="4">
        <f>VLOOKUP(B1173,imbin!$B$4:$D$3233,2,FALSE)</f>
        <v>1</v>
      </c>
      <c r="O1173" s="4" t="str">
        <f>VLOOKUP(B1173,imbin!$B$4:$D$3233,3,FALSE)</f>
        <v>Submittal</v>
      </c>
      <c r="P1173" s="4">
        <f>IF(ISNA(VLOOKUP(B1173,rampbin!$B$4:$G$1697,6,FALSE)),2,VLOOKUP(B1173,rampbin!$B$4:$G$1697,6,FALSE))</f>
        <v>2</v>
      </c>
      <c r="Q1173" s="4" t="str">
        <f>IF(ISNA(VLOOKUP(B1173,rampbin!$B$4:$G$1697,5,FALSE)),"MOVES",VLOOKUP(B1173,rampbin!$B$4:$G$1697,5,FALSE))</f>
        <v>Submitted</v>
      </c>
      <c r="R1173" s="4" t="s">
        <v>1877</v>
      </c>
      <c r="S1173" s="6" t="s">
        <v>2049</v>
      </c>
      <c r="T1173" s="4">
        <f>VLOOKUP(B1173,meanLDage!$B$3:$E$3145,4,FALSE)</f>
        <v>2</v>
      </c>
      <c r="U1173" s="32">
        <f>VLOOKUP(B1173,meanLDage!$B$3:$E$3145,2,FALSE)</f>
        <v>8.5040067460716369</v>
      </c>
      <c r="V1173" s="4" t="str">
        <f t="shared" si="127"/>
        <v>24_L_1270011000_1_2_2</v>
      </c>
      <c r="W1173" s="4">
        <v>24005</v>
      </c>
      <c r="X1173" s="4">
        <v>24005</v>
      </c>
      <c r="Y1173" s="8">
        <f t="shared" si="128"/>
        <v>24005</v>
      </c>
      <c r="Z1173" s="6" t="b">
        <f t="shared" si="126"/>
        <v>1</v>
      </c>
      <c r="AA1173" s="6">
        <f t="shared" si="129"/>
        <v>24005</v>
      </c>
      <c r="AB1173" s="4">
        <f t="shared" si="130"/>
        <v>2</v>
      </c>
      <c r="AC1173" s="32">
        <f t="shared" si="131"/>
        <v>8.5040067460716369</v>
      </c>
      <c r="AD1173" s="4">
        <f>VLOOKUP($B1173,meanLDage!$Z$3:$AC$3145,4,FALSE)</f>
        <v>2</v>
      </c>
      <c r="AE1173" s="32">
        <f>VLOOKUP($B1173,meanLDage!$Z$3:$AC$3145,2,FALSE)</f>
        <v>7.4451924439999999</v>
      </c>
      <c r="AF1173" s="6">
        <f>VLOOKUP(V1173,'2017 rep county selection'!$A$1:$C$281,3,FALSE)</f>
        <v>24005</v>
      </c>
      <c r="AG1173" s="6">
        <v>24005</v>
      </c>
      <c r="AH1173" s="9">
        <f t="shared" si="132"/>
        <v>24005</v>
      </c>
    </row>
    <row r="1174" spans="1:34" ht="15.75" customHeight="1" x14ac:dyDescent="0.3">
      <c r="A1174" s="4">
        <v>24</v>
      </c>
      <c r="B1174" s="4">
        <v>24029</v>
      </c>
      <c r="C1174" s="6" t="s">
        <v>2275</v>
      </c>
      <c r="D1174" s="6" t="s">
        <v>265</v>
      </c>
      <c r="E1174" s="4">
        <v>24029</v>
      </c>
      <c r="F1174" s="4">
        <v>24029</v>
      </c>
      <c r="G1174" s="4">
        <v>24029</v>
      </c>
      <c r="H1174" s="37">
        <v>205005589</v>
      </c>
      <c r="I1174" s="37">
        <v>211002643.20329499</v>
      </c>
      <c r="J1174" s="37">
        <v>212949350.14009199</v>
      </c>
      <c r="K1174" s="4" t="str">
        <f>VLOOKUP(B1174,altitude!$B$3:$E$3232,4)</f>
        <v>L</v>
      </c>
      <c r="L1174" s="4">
        <f>VLOOKUP(B1174,fuelregion!$C$5:$D$3233,2,FALSE)</f>
        <v>1270011000</v>
      </c>
      <c r="M1174" s="4">
        <f>VLOOKUP(B1174,fuelregion!$H$5:$I$3113,2,FALSE)</f>
        <v>1270011000</v>
      </c>
      <c r="N1174" s="4">
        <f>VLOOKUP(B1174,imbin!$B$4:$D$3233,2,FALSE)</f>
        <v>0</v>
      </c>
      <c r="O1174" s="4" t="str">
        <f>VLOOKUP(B1174,imbin!$B$4:$D$3233,3,FALSE)</f>
        <v>Submittal</v>
      </c>
      <c r="P1174" s="4">
        <f>IF(ISNA(VLOOKUP(B1174,rampbin!$B$4:$G$1697,6,FALSE)),2,VLOOKUP(B1174,rampbin!$B$4:$G$1697,6,FALSE))</f>
        <v>2</v>
      </c>
      <c r="Q1174" s="4" t="str">
        <f>IF(ISNA(VLOOKUP(B1174,rampbin!$B$4:$G$1697,5,FALSE)),"MOVES",VLOOKUP(B1174,rampbin!$B$4:$G$1697,5,FALSE))</f>
        <v>Submitted</v>
      </c>
      <c r="R1174" s="4" t="s">
        <v>1880</v>
      </c>
      <c r="S1174" s="6" t="s">
        <v>1851</v>
      </c>
      <c r="T1174" s="4">
        <f>VLOOKUP(B1174,meanLDage!$B$3:$E$3145,4,FALSE)</f>
        <v>4</v>
      </c>
      <c r="U1174" s="32">
        <f>VLOOKUP(B1174,meanLDage!$B$3:$E$3145,2,FALSE)</f>
        <v>12.014074992058077</v>
      </c>
      <c r="V1174" s="4" t="str">
        <f t="shared" si="127"/>
        <v>24_L_1270011000_0_3_2</v>
      </c>
      <c r="W1174" s="4">
        <v>24029</v>
      </c>
      <c r="X1174" s="4">
        <v>24029</v>
      </c>
      <c r="Y1174" s="8">
        <f t="shared" si="128"/>
        <v>24029</v>
      </c>
      <c r="Z1174" s="6" t="b">
        <f t="shared" si="126"/>
        <v>1</v>
      </c>
      <c r="AA1174" s="6">
        <f t="shared" si="129"/>
        <v>24029</v>
      </c>
      <c r="AB1174" s="4">
        <f t="shared" si="130"/>
        <v>4</v>
      </c>
      <c r="AC1174" s="32">
        <f t="shared" si="131"/>
        <v>12.014074992058077</v>
      </c>
      <c r="AD1174" s="4">
        <f>VLOOKUP($B1174,meanLDage!$Z$3:$AC$3145,4,FALSE)</f>
        <v>3</v>
      </c>
      <c r="AE1174" s="32">
        <f>VLOOKUP($B1174,meanLDage!$Z$3:$AC$3145,2,FALSE)</f>
        <v>10.19350539</v>
      </c>
      <c r="AF1174" s="6">
        <f>VLOOKUP(V1174,'2017 rep county selection'!$A$1:$C$281,3,FALSE)</f>
        <v>24029</v>
      </c>
      <c r="AG1174" s="6">
        <v>24029</v>
      </c>
      <c r="AH1174" s="9">
        <f t="shared" si="132"/>
        <v>24029</v>
      </c>
    </row>
    <row r="1175" spans="1:34" ht="15.75" customHeight="1" x14ac:dyDescent="0.3">
      <c r="A1175" s="4">
        <v>24</v>
      </c>
      <c r="B1175" s="4">
        <v>24031</v>
      </c>
      <c r="C1175" s="6" t="s">
        <v>2275</v>
      </c>
      <c r="D1175" s="6" t="s">
        <v>57</v>
      </c>
      <c r="E1175" s="4">
        <v>24033</v>
      </c>
      <c r="F1175" s="4">
        <v>24033</v>
      </c>
      <c r="G1175" s="4">
        <v>24033</v>
      </c>
      <c r="H1175" s="37">
        <v>7409957463</v>
      </c>
      <c r="I1175" s="37">
        <v>7384835838.2003403</v>
      </c>
      <c r="J1175" s="37">
        <v>7698234674.08354</v>
      </c>
      <c r="K1175" s="4" t="str">
        <f>VLOOKUP(B1175,altitude!$B$3:$E$3232,4)</f>
        <v>L</v>
      </c>
      <c r="L1175" s="4">
        <f>VLOOKUP(B1175,fuelregion!$C$5:$D$3233,2,FALSE)</f>
        <v>1270011000</v>
      </c>
      <c r="M1175" s="4">
        <f>VLOOKUP(B1175,fuelregion!$H$5:$I$3113,2,FALSE)</f>
        <v>1270011000</v>
      </c>
      <c r="N1175" s="4">
        <f>VLOOKUP(B1175,imbin!$B$4:$D$3233,2,FALSE)</f>
        <v>1</v>
      </c>
      <c r="O1175" s="4" t="str">
        <f>VLOOKUP(B1175,imbin!$B$4:$D$3233,3,FALSE)</f>
        <v>Submittal</v>
      </c>
      <c r="P1175" s="4">
        <f>IF(ISNA(VLOOKUP(B1175,rampbin!$B$4:$G$1697,6,FALSE)),2,VLOOKUP(B1175,rampbin!$B$4:$G$1697,6,FALSE))</f>
        <v>2</v>
      </c>
      <c r="Q1175" s="4" t="str">
        <f>IF(ISNA(VLOOKUP(B1175,rampbin!$B$4:$G$1697,5,FALSE)),"MOVES",VLOOKUP(B1175,rampbin!$B$4:$G$1697,5,FALSE))</f>
        <v>Submitted</v>
      </c>
      <c r="R1175" s="4" t="s">
        <v>1877</v>
      </c>
      <c r="S1175" s="6" t="s">
        <v>1946</v>
      </c>
      <c r="T1175" s="4">
        <f>VLOOKUP(B1175,meanLDage!$B$3:$E$3145,4,FALSE)</f>
        <v>2</v>
      </c>
      <c r="U1175" s="32">
        <f>VLOOKUP(B1175,meanLDage!$B$3:$E$3145,2,FALSE)</f>
        <v>8.5924532278141612</v>
      </c>
      <c r="V1175" s="4" t="str">
        <f t="shared" si="127"/>
        <v>24_L_1270011000_1_2_2</v>
      </c>
      <c r="W1175" s="4">
        <v>24005</v>
      </c>
      <c r="X1175" s="4">
        <v>24021</v>
      </c>
      <c r="Y1175" s="8">
        <f t="shared" si="128"/>
        <v>24021</v>
      </c>
      <c r="Z1175" s="6" t="b">
        <f t="shared" si="126"/>
        <v>0</v>
      </c>
      <c r="AA1175" s="6">
        <f t="shared" si="129"/>
        <v>24033</v>
      </c>
      <c r="AB1175" s="4">
        <f t="shared" si="130"/>
        <v>2</v>
      </c>
      <c r="AC1175" s="32">
        <f t="shared" si="131"/>
        <v>8.5924532278141612</v>
      </c>
      <c r="AD1175" s="4">
        <f>VLOOKUP($B1175,meanLDage!$Z$3:$AC$3145,4,FALSE)</f>
        <v>2</v>
      </c>
      <c r="AE1175" s="32">
        <f>VLOOKUP($B1175,meanLDage!$Z$3:$AC$3145,2,FALSE)</f>
        <v>7.7107371100000002</v>
      </c>
      <c r="AF1175" s="6">
        <f>VLOOKUP(V1175,'2017 rep county selection'!$A$1:$C$281,3,FALSE)</f>
        <v>24005</v>
      </c>
      <c r="AG1175" s="6">
        <v>24021</v>
      </c>
      <c r="AH1175" s="9">
        <f t="shared" si="132"/>
        <v>24021</v>
      </c>
    </row>
    <row r="1176" spans="1:34" ht="15.75" customHeight="1" x14ac:dyDescent="0.3">
      <c r="A1176" s="4">
        <v>24</v>
      </c>
      <c r="B1176" s="4">
        <v>24033</v>
      </c>
      <c r="C1176" s="6" t="s">
        <v>2275</v>
      </c>
      <c r="D1176" s="6" t="s">
        <v>807</v>
      </c>
      <c r="E1176" s="4">
        <v>24033</v>
      </c>
      <c r="F1176" s="4">
        <v>24033</v>
      </c>
      <c r="G1176" s="4">
        <v>24033</v>
      </c>
      <c r="H1176" s="37">
        <v>8684964290</v>
      </c>
      <c r="I1176" s="37">
        <v>8817712246.2551804</v>
      </c>
      <c r="J1176" s="37">
        <v>9205367107.5328808</v>
      </c>
      <c r="K1176" s="4" t="str">
        <f>VLOOKUP(B1176,altitude!$B$3:$E$3232,4)</f>
        <v>L</v>
      </c>
      <c r="L1176" s="4">
        <f>VLOOKUP(B1176,fuelregion!$C$5:$D$3233,2,FALSE)</f>
        <v>1270011000</v>
      </c>
      <c r="M1176" s="4">
        <f>VLOOKUP(B1176,fuelregion!$H$5:$I$3113,2,FALSE)</f>
        <v>1270011000</v>
      </c>
      <c r="N1176" s="4">
        <f>VLOOKUP(B1176,imbin!$B$4:$D$3233,2,FALSE)</f>
        <v>1</v>
      </c>
      <c r="O1176" s="4" t="str">
        <f>VLOOKUP(B1176,imbin!$B$4:$D$3233,3,FALSE)</f>
        <v>Submittal</v>
      </c>
      <c r="P1176" s="4">
        <f>IF(ISNA(VLOOKUP(B1176,rampbin!$B$4:$G$1697,6,FALSE)),2,VLOOKUP(B1176,rampbin!$B$4:$G$1697,6,FALSE))</f>
        <v>2</v>
      </c>
      <c r="Q1176" s="4" t="str">
        <f>IF(ISNA(VLOOKUP(B1176,rampbin!$B$4:$G$1697,5,FALSE)),"MOVES",VLOOKUP(B1176,rampbin!$B$4:$G$1697,5,FALSE))</f>
        <v>Submitted</v>
      </c>
      <c r="R1176" s="4" t="s">
        <v>1877</v>
      </c>
      <c r="S1176" s="6" t="s">
        <v>1946</v>
      </c>
      <c r="T1176" s="4">
        <f>VLOOKUP(B1176,meanLDage!$B$3:$E$3145,4,FALSE)</f>
        <v>3</v>
      </c>
      <c r="U1176" s="32">
        <f>VLOOKUP(B1176,meanLDage!$B$3:$E$3145,2,FALSE)</f>
        <v>10.137277443630971</v>
      </c>
      <c r="V1176" s="4" t="str">
        <f t="shared" si="127"/>
        <v>24_L_1270011000_1_3_2</v>
      </c>
      <c r="W1176" s="4">
        <v>24033</v>
      </c>
      <c r="X1176" s="4">
        <v>24021</v>
      </c>
      <c r="Y1176" s="8">
        <f t="shared" si="128"/>
        <v>24021</v>
      </c>
      <c r="Z1176" s="6" t="b">
        <f t="shared" si="126"/>
        <v>0</v>
      </c>
      <c r="AA1176" s="6">
        <f t="shared" si="129"/>
        <v>24033</v>
      </c>
      <c r="AB1176" s="4">
        <f t="shared" si="130"/>
        <v>3</v>
      </c>
      <c r="AC1176" s="32">
        <f t="shared" si="131"/>
        <v>10.137277443630971</v>
      </c>
      <c r="AD1176" s="4">
        <f>VLOOKUP($B1176,meanLDage!$Z$3:$AC$3145,4,FALSE)</f>
        <v>3</v>
      </c>
      <c r="AE1176" s="32">
        <f>VLOOKUP($B1176,meanLDage!$Z$3:$AC$3145,2,FALSE)</f>
        <v>9.0500652660000007</v>
      </c>
      <c r="AF1176" s="6">
        <f>VLOOKUP(V1176,'2017 rep county selection'!$A$1:$C$281,3,FALSE)</f>
        <v>24033</v>
      </c>
      <c r="AG1176" s="6">
        <v>24021</v>
      </c>
      <c r="AH1176" s="9">
        <f t="shared" si="132"/>
        <v>24021</v>
      </c>
    </row>
    <row r="1177" spans="1:34" ht="15.75" customHeight="1" x14ac:dyDescent="0.3">
      <c r="A1177" s="4">
        <v>24</v>
      </c>
      <c r="B1177" s="4">
        <v>24035</v>
      </c>
      <c r="C1177" s="6" t="s">
        <v>2275</v>
      </c>
      <c r="D1177" s="6" t="s">
        <v>808</v>
      </c>
      <c r="E1177" s="4">
        <v>24005</v>
      </c>
      <c r="F1177" s="4">
        <v>24035</v>
      </c>
      <c r="G1177" s="4">
        <v>24035</v>
      </c>
      <c r="H1177" s="37">
        <v>928022703</v>
      </c>
      <c r="I1177" s="37">
        <v>939011990.49895895</v>
      </c>
      <c r="J1177" s="37">
        <v>986847227.10283303</v>
      </c>
      <c r="K1177" s="4" t="str">
        <f>VLOOKUP(B1177,altitude!$B$3:$E$3232,4)</f>
        <v>L</v>
      </c>
      <c r="L1177" s="4">
        <f>VLOOKUP(B1177,fuelregion!$C$5:$D$3233,2,FALSE)</f>
        <v>1270011000</v>
      </c>
      <c r="M1177" s="4">
        <f>VLOOKUP(B1177,fuelregion!$H$5:$I$3113,2,FALSE)</f>
        <v>1270011000</v>
      </c>
      <c r="N1177" s="4">
        <f>VLOOKUP(B1177,imbin!$B$4:$D$3233,2,FALSE)</f>
        <v>1</v>
      </c>
      <c r="O1177" s="4" t="str">
        <f>VLOOKUP(B1177,imbin!$B$4:$D$3233,3,FALSE)</f>
        <v>Submittal</v>
      </c>
      <c r="P1177" s="4">
        <f>IF(ISNA(VLOOKUP(B1177,rampbin!$B$4:$G$1697,6,FALSE)),2,VLOOKUP(B1177,rampbin!$B$4:$G$1697,6,FALSE))</f>
        <v>2</v>
      </c>
      <c r="Q1177" s="4" t="str">
        <f>IF(ISNA(VLOOKUP(B1177,rampbin!$B$4:$G$1697,5,FALSE)),"MOVES",VLOOKUP(B1177,rampbin!$B$4:$G$1697,5,FALSE))</f>
        <v>Submitted</v>
      </c>
      <c r="R1177" s="4" t="s">
        <v>1877</v>
      </c>
      <c r="S1177" s="6" t="s">
        <v>2049</v>
      </c>
      <c r="T1177" s="4">
        <f>VLOOKUP(B1177,meanLDage!$B$3:$E$3145,4,FALSE)</f>
        <v>3</v>
      </c>
      <c r="U1177" s="32">
        <f>VLOOKUP(B1177,meanLDage!$B$3:$E$3145,2,FALSE)</f>
        <v>10.792179036702835</v>
      </c>
      <c r="V1177" s="4" t="str">
        <f t="shared" si="127"/>
        <v>24_L_1270011000_1_3_2</v>
      </c>
      <c r="W1177" s="4">
        <v>24033</v>
      </c>
      <c r="X1177" s="4">
        <v>24035</v>
      </c>
      <c r="Y1177" s="8">
        <f t="shared" si="128"/>
        <v>24035</v>
      </c>
      <c r="Z1177" s="6" t="b">
        <f t="shared" si="126"/>
        <v>1</v>
      </c>
      <c r="AA1177" s="6">
        <f t="shared" si="129"/>
        <v>24035</v>
      </c>
      <c r="AB1177" s="4">
        <f t="shared" si="130"/>
        <v>3</v>
      </c>
      <c r="AC1177" s="32">
        <f t="shared" si="131"/>
        <v>10.792179036702835</v>
      </c>
      <c r="AD1177" s="4">
        <f>VLOOKUP($B1177,meanLDage!$Z$3:$AC$3145,4,FALSE)</f>
        <v>3</v>
      </c>
      <c r="AE1177" s="32">
        <f>VLOOKUP($B1177,meanLDage!$Z$3:$AC$3145,2,FALSE)</f>
        <v>9.0913520850000005</v>
      </c>
      <c r="AF1177" s="6">
        <f>VLOOKUP(V1177,'2017 rep county selection'!$A$1:$C$281,3,FALSE)</f>
        <v>24033</v>
      </c>
      <c r="AG1177" s="6">
        <v>24035</v>
      </c>
      <c r="AH1177" s="9">
        <f t="shared" si="132"/>
        <v>24035</v>
      </c>
    </row>
    <row r="1178" spans="1:34" ht="15.75" customHeight="1" x14ac:dyDescent="0.3">
      <c r="A1178" s="4">
        <v>24</v>
      </c>
      <c r="B1178" s="4">
        <v>24037</v>
      </c>
      <c r="C1178" s="6" t="s">
        <v>2275</v>
      </c>
      <c r="D1178" s="6" t="s">
        <v>809</v>
      </c>
      <c r="E1178" s="4">
        <v>24045</v>
      </c>
      <c r="F1178" s="4">
        <v>24045</v>
      </c>
      <c r="G1178" s="4">
        <v>24045</v>
      </c>
      <c r="H1178" s="37">
        <v>839020698</v>
      </c>
      <c r="I1178" s="37">
        <v>892997255.36278605</v>
      </c>
      <c r="J1178" s="37">
        <v>957020094.57009602</v>
      </c>
      <c r="K1178" s="4" t="str">
        <f>VLOOKUP(B1178,altitude!$B$3:$E$3232,4)</f>
        <v>L</v>
      </c>
      <c r="L1178" s="4">
        <f>VLOOKUP(B1178,fuelregion!$C$5:$D$3233,2,FALSE)</f>
        <v>100001000</v>
      </c>
      <c r="M1178" s="4">
        <f>VLOOKUP(B1178,fuelregion!$H$5:$I$3113,2,FALSE)</f>
        <v>100001000</v>
      </c>
      <c r="N1178" s="4">
        <f>VLOOKUP(B1178,imbin!$B$4:$D$3233,2,FALSE)</f>
        <v>0</v>
      </c>
      <c r="O1178" s="4" t="str">
        <f>VLOOKUP(B1178,imbin!$B$4:$D$3233,3,FALSE)</f>
        <v>Submittal</v>
      </c>
      <c r="P1178" s="4">
        <f>IF(ISNA(VLOOKUP(B1178,rampbin!$B$4:$G$1697,6,FALSE)),2,VLOOKUP(B1178,rampbin!$B$4:$G$1697,6,FALSE))</f>
        <v>2</v>
      </c>
      <c r="Q1178" s="4" t="str">
        <f>IF(ISNA(VLOOKUP(B1178,rampbin!$B$4:$G$1697,5,FALSE)),"MOVES",VLOOKUP(B1178,rampbin!$B$4:$G$1697,5,FALSE))</f>
        <v>Submitted</v>
      </c>
      <c r="R1178" s="4" t="s">
        <v>1877</v>
      </c>
      <c r="S1178" s="6" t="s">
        <v>2051</v>
      </c>
      <c r="T1178" s="4">
        <f>VLOOKUP(B1178,meanLDage!$B$3:$E$3145,4,FALSE)</f>
        <v>3</v>
      </c>
      <c r="U1178" s="32">
        <f>VLOOKUP(B1178,meanLDage!$B$3:$E$3145,2,FALSE)</f>
        <v>10.965296978668407</v>
      </c>
      <c r="V1178" s="4" t="str">
        <f t="shared" si="127"/>
        <v>24_L_100001000_0_3_2</v>
      </c>
      <c r="W1178" s="4">
        <v>24037</v>
      </c>
      <c r="X1178" s="4">
        <v>24045</v>
      </c>
      <c r="Y1178" s="8">
        <f t="shared" si="128"/>
        <v>24045</v>
      </c>
      <c r="Z1178" s="6" t="b">
        <f t="shared" si="126"/>
        <v>1</v>
      </c>
      <c r="AA1178" s="6">
        <f t="shared" si="129"/>
        <v>24045</v>
      </c>
      <c r="AB1178" s="4">
        <f t="shared" si="130"/>
        <v>3</v>
      </c>
      <c r="AC1178" s="32">
        <f t="shared" si="131"/>
        <v>10.965296978668407</v>
      </c>
      <c r="AD1178" s="4">
        <f>VLOOKUP($B1178,meanLDage!$Z$3:$AC$3145,4,FALSE)</f>
        <v>3</v>
      </c>
      <c r="AE1178" s="32">
        <f>VLOOKUP($B1178,meanLDage!$Z$3:$AC$3145,2,FALSE)</f>
        <v>9.5095865980000003</v>
      </c>
      <c r="AF1178" s="6">
        <f>VLOOKUP(V1178,'2017 rep county selection'!$A$1:$C$281,3,FALSE)</f>
        <v>24045</v>
      </c>
      <c r="AG1178" s="6">
        <v>24045</v>
      </c>
      <c r="AH1178" s="9">
        <f t="shared" si="132"/>
        <v>24045</v>
      </c>
    </row>
    <row r="1179" spans="1:34" ht="15.75" customHeight="1" x14ac:dyDescent="0.3">
      <c r="A1179" s="4">
        <v>24</v>
      </c>
      <c r="B1179" s="4">
        <v>24039</v>
      </c>
      <c r="C1179" s="6" t="s">
        <v>2275</v>
      </c>
      <c r="D1179" s="6" t="s">
        <v>793</v>
      </c>
      <c r="E1179" s="4">
        <v>24045</v>
      </c>
      <c r="F1179" s="4">
        <v>24045</v>
      </c>
      <c r="G1179" s="4">
        <v>24045</v>
      </c>
      <c r="H1179" s="37">
        <v>285000633</v>
      </c>
      <c r="I1179" s="37">
        <v>275006967.40063</v>
      </c>
      <c r="J1179" s="37">
        <v>284484412.93937999</v>
      </c>
      <c r="K1179" s="4" t="str">
        <f>VLOOKUP(B1179,altitude!$B$3:$E$3232,4)</f>
        <v>L</v>
      </c>
      <c r="L1179" s="4">
        <f>VLOOKUP(B1179,fuelregion!$C$5:$D$3233,2,FALSE)</f>
        <v>100001000</v>
      </c>
      <c r="M1179" s="4">
        <f>VLOOKUP(B1179,fuelregion!$H$5:$I$3113,2,FALSE)</f>
        <v>100001000</v>
      </c>
      <c r="N1179" s="4">
        <f>VLOOKUP(B1179,imbin!$B$4:$D$3233,2,FALSE)</f>
        <v>0</v>
      </c>
      <c r="O1179" s="4" t="str">
        <f>VLOOKUP(B1179,imbin!$B$4:$D$3233,3,FALSE)</f>
        <v>Submittal</v>
      </c>
      <c r="P1179" s="4">
        <f>IF(ISNA(VLOOKUP(B1179,rampbin!$B$4:$G$1697,6,FALSE)),2,VLOOKUP(B1179,rampbin!$B$4:$G$1697,6,FALSE))</f>
        <v>2</v>
      </c>
      <c r="Q1179" s="4" t="str">
        <f>IF(ISNA(VLOOKUP(B1179,rampbin!$B$4:$G$1697,5,FALSE)),"MOVES",VLOOKUP(B1179,rampbin!$B$4:$G$1697,5,FALSE))</f>
        <v>Submitted</v>
      </c>
      <c r="R1179" s="4" t="s">
        <v>1877</v>
      </c>
      <c r="S1179" s="6" t="s">
        <v>1945</v>
      </c>
      <c r="T1179" s="4">
        <f>VLOOKUP(B1179,meanLDage!$B$3:$E$3145,4,FALSE)</f>
        <v>5</v>
      </c>
      <c r="U1179" s="32">
        <f>VLOOKUP(B1179,meanLDage!$B$3:$E$3145,2,FALSE)</f>
        <v>13.408585598453051</v>
      </c>
      <c r="V1179" s="4" t="str">
        <f t="shared" si="127"/>
        <v>24_L_100001000_0_3_2</v>
      </c>
      <c r="W1179" s="4">
        <v>24039</v>
      </c>
      <c r="X1179" s="4">
        <v>24045</v>
      </c>
      <c r="Y1179" s="8">
        <f t="shared" si="128"/>
        <v>24045</v>
      </c>
      <c r="Z1179" s="6" t="b">
        <f t="shared" si="126"/>
        <v>1</v>
      </c>
      <c r="AA1179" s="6">
        <f t="shared" si="129"/>
        <v>24045</v>
      </c>
      <c r="AB1179" s="4">
        <f t="shared" si="130"/>
        <v>5</v>
      </c>
      <c r="AC1179" s="32">
        <f t="shared" si="131"/>
        <v>13.408585598453051</v>
      </c>
      <c r="AD1179" s="4">
        <f>VLOOKUP($B1179,meanLDage!$Z$3:$AC$3145,4,FALSE)</f>
        <v>3</v>
      </c>
      <c r="AE1179" s="32">
        <f>VLOOKUP($B1179,meanLDage!$Z$3:$AC$3145,2,FALSE)</f>
        <v>10.388777109999999</v>
      </c>
      <c r="AF1179" s="6">
        <f>VLOOKUP(V1179,'2017 rep county selection'!$A$1:$C$281,3,FALSE)</f>
        <v>24045</v>
      </c>
      <c r="AG1179" s="6">
        <v>24045</v>
      </c>
      <c r="AH1179" s="9">
        <f t="shared" si="132"/>
        <v>24045</v>
      </c>
    </row>
    <row r="1180" spans="1:34" ht="15.75" customHeight="1" x14ac:dyDescent="0.3">
      <c r="A1180" s="4">
        <v>24</v>
      </c>
      <c r="B1180" s="4">
        <v>24041</v>
      </c>
      <c r="C1180" s="6" t="s">
        <v>2275</v>
      </c>
      <c r="D1180" s="6" t="s">
        <v>403</v>
      </c>
      <c r="E1180" s="4">
        <v>24045</v>
      </c>
      <c r="F1180" s="4">
        <v>24045</v>
      </c>
      <c r="G1180" s="4">
        <v>24045</v>
      </c>
      <c r="H1180" s="37">
        <v>608017116</v>
      </c>
      <c r="I1180" s="37">
        <v>620012730.12740099</v>
      </c>
      <c r="J1180" s="37">
        <v>656046120.06052804</v>
      </c>
      <c r="K1180" s="4" t="str">
        <f>VLOOKUP(B1180,altitude!$B$3:$E$3232,4)</f>
        <v>L</v>
      </c>
      <c r="L1180" s="4">
        <f>VLOOKUP(B1180,fuelregion!$C$5:$D$3233,2,FALSE)</f>
        <v>100001000</v>
      </c>
      <c r="M1180" s="4">
        <f>VLOOKUP(B1180,fuelregion!$H$5:$I$3113,2,FALSE)</f>
        <v>100001000</v>
      </c>
      <c r="N1180" s="4">
        <f>VLOOKUP(B1180,imbin!$B$4:$D$3233,2,FALSE)</f>
        <v>0</v>
      </c>
      <c r="O1180" s="4" t="str">
        <f>VLOOKUP(B1180,imbin!$B$4:$D$3233,3,FALSE)</f>
        <v>Submittal</v>
      </c>
      <c r="P1180" s="4">
        <f>IF(ISNA(VLOOKUP(B1180,rampbin!$B$4:$G$1697,6,FALSE)),2,VLOOKUP(B1180,rampbin!$B$4:$G$1697,6,FALSE))</f>
        <v>2</v>
      </c>
      <c r="Q1180" s="4" t="str">
        <f>IF(ISNA(VLOOKUP(B1180,rampbin!$B$4:$G$1697,5,FALSE)),"MOVES",VLOOKUP(B1180,rampbin!$B$4:$G$1697,5,FALSE))</f>
        <v>Submitted</v>
      </c>
      <c r="R1180" s="4" t="s">
        <v>1880</v>
      </c>
      <c r="S1180" s="6" t="s">
        <v>1851</v>
      </c>
      <c r="T1180" s="4">
        <f>VLOOKUP(B1180,meanLDage!$B$3:$E$3145,4,FALSE)</f>
        <v>3</v>
      </c>
      <c r="U1180" s="32">
        <f>VLOOKUP(B1180,meanLDage!$B$3:$E$3145,2,FALSE)</f>
        <v>10.79099268575566</v>
      </c>
      <c r="V1180" s="4" t="str">
        <f t="shared" si="127"/>
        <v>24_L_100001000_0_3_2</v>
      </c>
      <c r="W1180" s="4">
        <v>24037</v>
      </c>
      <c r="X1180" s="4">
        <v>24045</v>
      </c>
      <c r="Y1180" s="8">
        <f t="shared" si="128"/>
        <v>24045</v>
      </c>
      <c r="Z1180" s="6" t="b">
        <f t="shared" si="126"/>
        <v>1</v>
      </c>
      <c r="AA1180" s="6">
        <f t="shared" si="129"/>
        <v>24045</v>
      </c>
      <c r="AB1180" s="4">
        <f t="shared" si="130"/>
        <v>3</v>
      </c>
      <c r="AC1180" s="32">
        <f t="shared" si="131"/>
        <v>10.79099268575566</v>
      </c>
      <c r="AD1180" s="4">
        <f>VLOOKUP($B1180,meanLDage!$Z$3:$AC$3145,4,FALSE)</f>
        <v>3</v>
      </c>
      <c r="AE1180" s="32">
        <f>VLOOKUP($B1180,meanLDage!$Z$3:$AC$3145,2,FALSE)</f>
        <v>9.4446017500000004</v>
      </c>
      <c r="AF1180" s="6">
        <f>VLOOKUP(V1180,'2017 rep county selection'!$A$1:$C$281,3,FALSE)</f>
        <v>24045</v>
      </c>
      <c r="AG1180" s="6">
        <v>24045</v>
      </c>
      <c r="AH1180" s="9">
        <f t="shared" si="132"/>
        <v>24045</v>
      </c>
    </row>
    <row r="1181" spans="1:34" ht="15.75" customHeight="1" x14ac:dyDescent="0.3">
      <c r="A1181" s="4">
        <v>24</v>
      </c>
      <c r="B1181" s="4">
        <v>24043</v>
      </c>
      <c r="C1181" s="6" t="s">
        <v>2275</v>
      </c>
      <c r="D1181" s="6" t="s">
        <v>71</v>
      </c>
      <c r="E1181" s="4">
        <v>24043</v>
      </c>
      <c r="F1181" s="4">
        <v>24043</v>
      </c>
      <c r="G1181" s="4">
        <v>24043</v>
      </c>
      <c r="H1181" s="37">
        <v>1962049464</v>
      </c>
      <c r="I1181" s="37">
        <v>1992034326.1637599</v>
      </c>
      <c r="J1181" s="37">
        <v>2052579525.21456</v>
      </c>
      <c r="K1181" s="4" t="str">
        <f>VLOOKUP(B1181,altitude!$B$3:$E$3232,4)</f>
        <v>L</v>
      </c>
      <c r="L1181" s="4">
        <f>VLOOKUP(B1181,fuelregion!$C$5:$D$3233,2,FALSE)</f>
        <v>100001000</v>
      </c>
      <c r="M1181" s="4">
        <f>VLOOKUP(B1181,fuelregion!$H$5:$I$3113,2,FALSE)</f>
        <v>100001000</v>
      </c>
      <c r="N1181" s="4">
        <f>VLOOKUP(B1181,imbin!$B$4:$D$3233,2,FALSE)</f>
        <v>1</v>
      </c>
      <c r="O1181" s="4" t="str">
        <f>VLOOKUP(B1181,imbin!$B$4:$D$3233,3,FALSE)</f>
        <v>Submittal</v>
      </c>
      <c r="P1181" s="4">
        <f>IF(ISNA(VLOOKUP(B1181,rampbin!$B$4:$G$1697,6,FALSE)),2,VLOOKUP(B1181,rampbin!$B$4:$G$1697,6,FALSE))</f>
        <v>2</v>
      </c>
      <c r="Q1181" s="4" t="str">
        <f>IF(ISNA(VLOOKUP(B1181,rampbin!$B$4:$G$1697,5,FALSE)),"MOVES",VLOOKUP(B1181,rampbin!$B$4:$G$1697,5,FALSE))</f>
        <v>Submitted</v>
      </c>
      <c r="R1181" s="4" t="s">
        <v>1877</v>
      </c>
      <c r="S1181" s="6" t="s">
        <v>2052</v>
      </c>
      <c r="T1181" s="4">
        <f>VLOOKUP(B1181,meanLDage!$B$3:$E$3145,4,FALSE)</f>
        <v>4</v>
      </c>
      <c r="U1181" s="32">
        <f>VLOOKUP(B1181,meanLDage!$B$3:$E$3145,2,FALSE)</f>
        <v>11.816803625181638</v>
      </c>
      <c r="V1181" s="4" t="str">
        <f t="shared" si="127"/>
        <v>24_L_100001000_1_3_2</v>
      </c>
      <c r="W1181" s="4">
        <v>24043</v>
      </c>
      <c r="X1181" s="4">
        <v>24043</v>
      </c>
      <c r="Y1181" s="8">
        <f t="shared" si="128"/>
        <v>24043</v>
      </c>
      <c r="Z1181" s="6" t="b">
        <f t="shared" si="126"/>
        <v>1</v>
      </c>
      <c r="AA1181" s="6">
        <f t="shared" si="129"/>
        <v>24043</v>
      </c>
      <c r="AB1181" s="4">
        <f t="shared" si="130"/>
        <v>4</v>
      </c>
      <c r="AC1181" s="32">
        <f t="shared" si="131"/>
        <v>11.816803625181638</v>
      </c>
      <c r="AD1181" s="4">
        <f>VLOOKUP($B1181,meanLDage!$Z$3:$AC$3145,4,FALSE)</f>
        <v>3</v>
      </c>
      <c r="AE1181" s="32">
        <f>VLOOKUP($B1181,meanLDage!$Z$3:$AC$3145,2,FALSE)</f>
        <v>9.8175899019999999</v>
      </c>
      <c r="AF1181" s="6">
        <f>VLOOKUP(V1181,'2017 rep county selection'!$A$1:$C$281,3,FALSE)</f>
        <v>24043</v>
      </c>
      <c r="AG1181" s="6">
        <v>24043</v>
      </c>
      <c r="AH1181" s="9">
        <f t="shared" si="132"/>
        <v>24043</v>
      </c>
    </row>
    <row r="1182" spans="1:34" ht="15.75" customHeight="1" x14ac:dyDescent="0.3">
      <c r="A1182" s="4">
        <v>24</v>
      </c>
      <c r="B1182" s="4">
        <v>24045</v>
      </c>
      <c r="C1182" s="6" t="s">
        <v>2275</v>
      </c>
      <c r="D1182" s="6" t="s">
        <v>810</v>
      </c>
      <c r="E1182" s="4">
        <v>24045</v>
      </c>
      <c r="F1182" s="4">
        <v>24045</v>
      </c>
      <c r="G1182" s="4">
        <v>24045</v>
      </c>
      <c r="H1182" s="37">
        <v>972113033</v>
      </c>
      <c r="I1182" s="37">
        <v>967993327.51170397</v>
      </c>
      <c r="J1182" s="37">
        <v>1003103050.18775</v>
      </c>
      <c r="K1182" s="4" t="str">
        <f>VLOOKUP(B1182,altitude!$B$3:$E$3232,4)</f>
        <v>L</v>
      </c>
      <c r="L1182" s="4">
        <f>VLOOKUP(B1182,fuelregion!$C$5:$D$3233,2,FALSE)</f>
        <v>100001000</v>
      </c>
      <c r="M1182" s="4">
        <f>VLOOKUP(B1182,fuelregion!$H$5:$I$3113,2,FALSE)</f>
        <v>100001000</v>
      </c>
      <c r="N1182" s="4">
        <f>VLOOKUP(B1182,imbin!$B$4:$D$3233,2,FALSE)</f>
        <v>0</v>
      </c>
      <c r="O1182" s="4" t="str">
        <f>VLOOKUP(B1182,imbin!$B$4:$D$3233,3,FALSE)</f>
        <v>Submittal</v>
      </c>
      <c r="P1182" s="4">
        <f>IF(ISNA(VLOOKUP(B1182,rampbin!$B$4:$G$1697,6,FALSE)),2,VLOOKUP(B1182,rampbin!$B$4:$G$1697,6,FALSE))</f>
        <v>2</v>
      </c>
      <c r="Q1182" s="4" t="str">
        <f>IF(ISNA(VLOOKUP(B1182,rampbin!$B$4:$G$1697,5,FALSE)),"MOVES",VLOOKUP(B1182,rampbin!$B$4:$G$1697,5,FALSE))</f>
        <v>Submitted</v>
      </c>
      <c r="R1182" s="4" t="s">
        <v>1877</v>
      </c>
      <c r="S1182" s="6" t="s">
        <v>1945</v>
      </c>
      <c r="T1182" s="4">
        <f>VLOOKUP(B1182,meanLDage!$B$3:$E$3145,4,FALSE)</f>
        <v>4</v>
      </c>
      <c r="U1182" s="32">
        <f>VLOOKUP(B1182,meanLDage!$B$3:$E$3145,2,FALSE)</f>
        <v>11.64421311269386</v>
      </c>
      <c r="V1182" s="4" t="str">
        <f t="shared" si="127"/>
        <v>24_L_100001000_0_3_2</v>
      </c>
      <c r="W1182" s="4">
        <v>24045</v>
      </c>
      <c r="X1182" s="4">
        <v>24045</v>
      </c>
      <c r="Y1182" s="8">
        <f t="shared" si="128"/>
        <v>24045</v>
      </c>
      <c r="Z1182" s="6" t="b">
        <f t="shared" si="126"/>
        <v>1</v>
      </c>
      <c r="AA1182" s="6">
        <f t="shared" si="129"/>
        <v>24045</v>
      </c>
      <c r="AB1182" s="4">
        <f t="shared" si="130"/>
        <v>4</v>
      </c>
      <c r="AC1182" s="32">
        <f t="shared" si="131"/>
        <v>11.64421311269386</v>
      </c>
      <c r="AD1182" s="4">
        <f>VLOOKUP($B1182,meanLDage!$Z$3:$AC$3145,4,FALSE)</f>
        <v>3</v>
      </c>
      <c r="AE1182" s="32">
        <f>VLOOKUP($B1182,meanLDage!$Z$3:$AC$3145,2,FALSE)</f>
        <v>9.8885930129999995</v>
      </c>
      <c r="AF1182" s="6">
        <f>VLOOKUP(V1182,'2017 rep county selection'!$A$1:$C$281,3,FALSE)</f>
        <v>24045</v>
      </c>
      <c r="AG1182" s="6">
        <v>24045</v>
      </c>
      <c r="AH1182" s="9">
        <f t="shared" si="132"/>
        <v>24045</v>
      </c>
    </row>
    <row r="1183" spans="1:34" ht="15.75" customHeight="1" x14ac:dyDescent="0.3">
      <c r="A1183" s="4">
        <v>24</v>
      </c>
      <c r="B1183" s="4">
        <v>24047</v>
      </c>
      <c r="C1183" s="6" t="s">
        <v>2275</v>
      </c>
      <c r="D1183" s="6" t="s">
        <v>811</v>
      </c>
      <c r="E1183" s="4">
        <v>24045</v>
      </c>
      <c r="F1183" s="4">
        <v>24045</v>
      </c>
      <c r="G1183" s="4">
        <v>24045</v>
      </c>
      <c r="H1183" s="37">
        <v>709004391</v>
      </c>
      <c r="I1183" s="37">
        <v>740023570.58979297</v>
      </c>
      <c r="J1183" s="37">
        <v>809076483.54611599</v>
      </c>
      <c r="K1183" s="4" t="str">
        <f>VLOOKUP(B1183,altitude!$B$3:$E$3232,4)</f>
        <v>L</v>
      </c>
      <c r="L1183" s="4">
        <f>VLOOKUP(B1183,fuelregion!$C$5:$D$3233,2,FALSE)</f>
        <v>100001000</v>
      </c>
      <c r="M1183" s="4">
        <f>VLOOKUP(B1183,fuelregion!$H$5:$I$3113,2,FALSE)</f>
        <v>100001000</v>
      </c>
      <c r="N1183" s="4">
        <f>VLOOKUP(B1183,imbin!$B$4:$D$3233,2,FALSE)</f>
        <v>0</v>
      </c>
      <c r="O1183" s="4" t="str">
        <f>VLOOKUP(B1183,imbin!$B$4:$D$3233,3,FALSE)</f>
        <v>Submittal</v>
      </c>
      <c r="P1183" s="4">
        <f>IF(ISNA(VLOOKUP(B1183,rampbin!$B$4:$G$1697,6,FALSE)),2,VLOOKUP(B1183,rampbin!$B$4:$G$1697,6,FALSE))</f>
        <v>2</v>
      </c>
      <c r="Q1183" s="4" t="str">
        <f>IF(ISNA(VLOOKUP(B1183,rampbin!$B$4:$G$1697,5,FALSE)),"MOVES",VLOOKUP(B1183,rampbin!$B$4:$G$1697,5,FALSE))</f>
        <v>Submitted</v>
      </c>
      <c r="R1183" s="4" t="s">
        <v>1877</v>
      </c>
      <c r="S1183" s="6" t="s">
        <v>1945</v>
      </c>
      <c r="T1183" s="4">
        <f>VLOOKUP(B1183,meanLDage!$B$3:$E$3145,4,FALSE)</f>
        <v>4</v>
      </c>
      <c r="U1183" s="32">
        <f>VLOOKUP(B1183,meanLDage!$B$3:$E$3145,2,FALSE)</f>
        <v>11.254195035722592</v>
      </c>
      <c r="V1183" s="4" t="str">
        <f t="shared" si="127"/>
        <v>24_L_100001000_0_3_2</v>
      </c>
      <c r="W1183" s="4">
        <v>24045</v>
      </c>
      <c r="X1183" s="4">
        <v>24045</v>
      </c>
      <c r="Y1183" s="8">
        <f t="shared" si="128"/>
        <v>24045</v>
      </c>
      <c r="Z1183" s="6" t="b">
        <f t="shared" si="126"/>
        <v>1</v>
      </c>
      <c r="AA1183" s="6">
        <f t="shared" si="129"/>
        <v>24045</v>
      </c>
      <c r="AB1183" s="4">
        <f t="shared" si="130"/>
        <v>4</v>
      </c>
      <c r="AC1183" s="32">
        <f t="shared" si="131"/>
        <v>11.254195035722592</v>
      </c>
      <c r="AD1183" s="4">
        <f>VLOOKUP($B1183,meanLDage!$Z$3:$AC$3145,4,FALSE)</f>
        <v>3</v>
      </c>
      <c r="AE1183" s="32">
        <f>VLOOKUP($B1183,meanLDage!$Z$3:$AC$3145,2,FALSE)</f>
        <v>9.6053310399999994</v>
      </c>
      <c r="AF1183" s="6">
        <f>VLOOKUP(V1183,'2017 rep county selection'!$A$1:$C$281,3,FALSE)</f>
        <v>24045</v>
      </c>
      <c r="AG1183" s="6">
        <v>24045</v>
      </c>
      <c r="AH1183" s="9">
        <f t="shared" si="132"/>
        <v>24045</v>
      </c>
    </row>
    <row r="1184" spans="1:34" ht="15.75" customHeight="1" x14ac:dyDescent="0.3">
      <c r="A1184" s="4">
        <v>24</v>
      </c>
      <c r="B1184" s="4">
        <v>24510</v>
      </c>
      <c r="C1184" s="6" t="s">
        <v>2275</v>
      </c>
      <c r="D1184" s="6" t="s">
        <v>812</v>
      </c>
      <c r="E1184" s="4">
        <v>24005</v>
      </c>
      <c r="F1184" s="4">
        <v>24005</v>
      </c>
      <c r="G1184" s="4">
        <v>24005</v>
      </c>
      <c r="H1184" s="37">
        <v>3527031646</v>
      </c>
      <c r="I1184" s="37">
        <v>3394015437.1786599</v>
      </c>
      <c r="J1184" s="37">
        <v>3553960858.6058602</v>
      </c>
      <c r="K1184" s="4" t="str">
        <f>VLOOKUP(B1184,altitude!$B$3:$E$3232,4)</f>
        <v>L</v>
      </c>
      <c r="L1184" s="4">
        <f>VLOOKUP(B1184,fuelregion!$C$5:$D$3233,2,FALSE)</f>
        <v>1270011000</v>
      </c>
      <c r="M1184" s="4">
        <f>VLOOKUP(B1184,fuelregion!$H$5:$I$3113,2,FALSE)</f>
        <v>1270011000</v>
      </c>
      <c r="N1184" s="4">
        <f>VLOOKUP(B1184,imbin!$B$4:$D$3233,2,FALSE)</f>
        <v>1</v>
      </c>
      <c r="O1184" s="4" t="str">
        <f>VLOOKUP(B1184,imbin!$B$4:$D$3233,3,FALSE)</f>
        <v>Submittal</v>
      </c>
      <c r="P1184" s="4">
        <f>IF(ISNA(VLOOKUP(B1184,rampbin!$B$4:$G$1697,6,FALSE)),2,VLOOKUP(B1184,rampbin!$B$4:$G$1697,6,FALSE))</f>
        <v>2</v>
      </c>
      <c r="Q1184" s="4" t="str">
        <f>IF(ISNA(VLOOKUP(B1184,rampbin!$B$4:$G$1697,5,FALSE)),"MOVES",VLOOKUP(B1184,rampbin!$B$4:$G$1697,5,FALSE))</f>
        <v>Submitted</v>
      </c>
      <c r="R1184" s="4" t="s">
        <v>1877</v>
      </c>
      <c r="S1184" s="6" t="s">
        <v>2049</v>
      </c>
      <c r="T1184" s="4">
        <f>VLOOKUP(B1184,meanLDage!$B$3:$E$3145,4,FALSE)</f>
        <v>3</v>
      </c>
      <c r="U1184" s="32">
        <f>VLOOKUP(B1184,meanLDage!$B$3:$E$3145,2,FALSE)</f>
        <v>9.8280509965005738</v>
      </c>
      <c r="V1184" s="4" t="str">
        <f t="shared" si="127"/>
        <v>24_L_1270011000_1_2_2</v>
      </c>
      <c r="W1184" s="4">
        <v>24033</v>
      </c>
      <c r="X1184" s="4">
        <v>24005</v>
      </c>
      <c r="Y1184" s="8">
        <f t="shared" si="128"/>
        <v>24005</v>
      </c>
      <c r="Z1184" s="6" t="b">
        <f t="shared" si="126"/>
        <v>1</v>
      </c>
      <c r="AA1184" s="6">
        <f t="shared" si="129"/>
        <v>24005</v>
      </c>
      <c r="AB1184" s="4">
        <f t="shared" si="130"/>
        <v>3</v>
      </c>
      <c r="AC1184" s="32">
        <f t="shared" si="131"/>
        <v>9.8280509965005738</v>
      </c>
      <c r="AD1184" s="4">
        <f>VLOOKUP($B1184,meanLDage!$Z$3:$AC$3145,4,FALSE)</f>
        <v>2</v>
      </c>
      <c r="AE1184" s="32">
        <f>VLOOKUP($B1184,meanLDage!$Z$3:$AC$3145,2,FALSE)</f>
        <v>8.5300694440000004</v>
      </c>
      <c r="AF1184" s="6">
        <f>VLOOKUP(V1184,'2017 rep county selection'!$A$1:$C$281,3,FALSE)</f>
        <v>24005</v>
      </c>
      <c r="AG1184" s="6">
        <v>24005</v>
      </c>
      <c r="AH1184" s="9">
        <f t="shared" si="132"/>
        <v>24005</v>
      </c>
    </row>
    <row r="1185" spans="1:34" ht="15.75" customHeight="1" x14ac:dyDescent="0.3">
      <c r="A1185" s="4">
        <v>25</v>
      </c>
      <c r="B1185" s="4">
        <v>25001</v>
      </c>
      <c r="C1185" s="6" t="s">
        <v>2276</v>
      </c>
      <c r="D1185" s="6" t="s">
        <v>813</v>
      </c>
      <c r="E1185" s="4">
        <v>25017</v>
      </c>
      <c r="F1185" s="4">
        <v>25017</v>
      </c>
      <c r="G1185" s="4">
        <v>25017</v>
      </c>
      <c r="H1185" s="37">
        <v>2543812577</v>
      </c>
      <c r="I1185" s="37">
        <v>1779602067.0681901</v>
      </c>
      <c r="J1185" s="37">
        <v>3036966281.26122</v>
      </c>
      <c r="K1185" s="4" t="str">
        <f>VLOOKUP(B1185,altitude!$B$3:$E$3232,4)</f>
        <v>L</v>
      </c>
      <c r="L1185" s="4">
        <f>VLOOKUP(B1185,fuelregion!$C$5:$D$3233,2,FALSE)</f>
        <v>1170011000</v>
      </c>
      <c r="M1185" s="4">
        <f>VLOOKUP(B1185,fuelregion!$H$5:$I$3113,2,FALSE)</f>
        <v>1170011000</v>
      </c>
      <c r="N1185" s="4">
        <f>VLOOKUP(B1185,imbin!$B$4:$D$3233,2,FALSE)</f>
        <v>1</v>
      </c>
      <c r="O1185" s="4" t="str">
        <f>VLOOKUP(B1185,imbin!$B$4:$D$3233,3,FALSE)</f>
        <v>Submittal</v>
      </c>
      <c r="P1185" s="4">
        <f>IF(ISNA(VLOOKUP(B1185,rampbin!$B$4:$G$1697,6,FALSE)),2,VLOOKUP(B1185,rampbin!$B$4:$G$1697,6,FALSE))</f>
        <v>2</v>
      </c>
      <c r="Q1185" s="4" t="str">
        <f>IF(ISNA(VLOOKUP(B1185,rampbin!$B$4:$G$1697,5,FALSE)),"MOVES",VLOOKUP(B1185,rampbin!$B$4:$G$1697,5,FALSE))</f>
        <v>MOVES</v>
      </c>
      <c r="R1185" s="4" t="s">
        <v>1877</v>
      </c>
      <c r="S1185" s="6" t="s">
        <v>2053</v>
      </c>
      <c r="T1185" s="4">
        <f>VLOOKUP(B1185,meanLDage!$B$3:$E$3145,4,FALSE)</f>
        <v>3</v>
      </c>
      <c r="U1185" s="32">
        <f>VLOOKUP(B1185,meanLDage!$B$3:$E$3145,2,FALSE)</f>
        <v>9.2404075084382917</v>
      </c>
      <c r="V1185" s="4" t="str">
        <f t="shared" si="127"/>
        <v>25_L_1170011000_1_2_2</v>
      </c>
      <c r="W1185" s="4">
        <v>25005</v>
      </c>
      <c r="X1185" s="6"/>
      <c r="Y1185" s="8">
        <f t="shared" si="128"/>
        <v>25005</v>
      </c>
      <c r="Z1185" s="6" t="b">
        <f t="shared" si="126"/>
        <v>0</v>
      </c>
      <c r="AA1185" s="6">
        <f t="shared" si="129"/>
        <v>25017</v>
      </c>
      <c r="AB1185" s="4">
        <f t="shared" si="130"/>
        <v>3</v>
      </c>
      <c r="AC1185" s="32">
        <f t="shared" si="131"/>
        <v>9.2404075084382917</v>
      </c>
      <c r="AD1185" s="4">
        <f>VLOOKUP($B1185,meanLDage!$Z$3:$AC$3145,4,FALSE)</f>
        <v>2</v>
      </c>
      <c r="AE1185" s="32">
        <f>VLOOKUP($B1185,meanLDage!$Z$3:$AC$3145,2,FALSE)</f>
        <v>8.8133948816561389</v>
      </c>
      <c r="AF1185" s="6">
        <f>VLOOKUP(V1185,'2017 rep county selection'!$A$1:$C$281,3,FALSE)</f>
        <v>25017</v>
      </c>
      <c r="AH1185" s="9">
        <f t="shared" si="132"/>
        <v>25017</v>
      </c>
    </row>
    <row r="1186" spans="1:34" ht="15.75" customHeight="1" x14ac:dyDescent="0.3">
      <c r="A1186" s="4">
        <v>25</v>
      </c>
      <c r="B1186" s="4">
        <v>25003</v>
      </c>
      <c r="C1186" s="6" t="s">
        <v>2276</v>
      </c>
      <c r="D1186" s="6" t="s">
        <v>814</v>
      </c>
      <c r="E1186" s="4">
        <v>25013</v>
      </c>
      <c r="F1186" s="4">
        <v>25013</v>
      </c>
      <c r="G1186" s="4">
        <v>25013</v>
      </c>
      <c r="H1186" s="37">
        <v>1859749816</v>
      </c>
      <c r="I1186" s="37">
        <v>859181475.69939196</v>
      </c>
      <c r="J1186" s="37">
        <v>1361181263.47387</v>
      </c>
      <c r="K1186" s="4" t="str">
        <f>VLOOKUP(B1186,altitude!$B$3:$E$3232,4)</f>
        <v>L</v>
      </c>
      <c r="L1186" s="4">
        <f>VLOOKUP(B1186,fuelregion!$C$5:$D$3233,2,FALSE)</f>
        <v>1170011000</v>
      </c>
      <c r="M1186" s="4">
        <f>VLOOKUP(B1186,fuelregion!$H$5:$I$3113,2,FALSE)</f>
        <v>1170011000</v>
      </c>
      <c r="N1186" s="4">
        <f>VLOOKUP(B1186,imbin!$B$4:$D$3233,2,FALSE)</f>
        <v>1</v>
      </c>
      <c r="O1186" s="4" t="str">
        <f>VLOOKUP(B1186,imbin!$B$4:$D$3233,3,FALSE)</f>
        <v>Submittal</v>
      </c>
      <c r="P1186" s="4">
        <f>IF(ISNA(VLOOKUP(B1186,rampbin!$B$4:$G$1697,6,FALSE)),2,VLOOKUP(B1186,rampbin!$B$4:$G$1697,6,FALSE))</f>
        <v>2</v>
      </c>
      <c r="Q1186" s="4" t="str">
        <f>IF(ISNA(VLOOKUP(B1186,rampbin!$B$4:$G$1697,5,FALSE)),"MOVES",VLOOKUP(B1186,rampbin!$B$4:$G$1697,5,FALSE))</f>
        <v>MOVES</v>
      </c>
      <c r="R1186" s="4" t="s">
        <v>1877</v>
      </c>
      <c r="S1186" s="6" t="s">
        <v>2054</v>
      </c>
      <c r="T1186" s="4">
        <f>VLOOKUP(B1186,meanLDage!$B$3:$E$3145,4,FALSE)</f>
        <v>3</v>
      </c>
      <c r="U1186" s="32">
        <f>VLOOKUP(B1186,meanLDage!$B$3:$E$3145,2,FALSE)</f>
        <v>9.1853431531420924</v>
      </c>
      <c r="V1186" s="4" t="str">
        <f t="shared" si="127"/>
        <v>25_L_1170011000_1_2_2</v>
      </c>
      <c r="W1186" s="4">
        <v>25005</v>
      </c>
      <c r="X1186" s="6"/>
      <c r="Y1186" s="8">
        <f t="shared" si="128"/>
        <v>25005</v>
      </c>
      <c r="Z1186" s="6" t="b">
        <f t="shared" si="126"/>
        <v>0</v>
      </c>
      <c r="AA1186" s="6">
        <f t="shared" si="129"/>
        <v>25013</v>
      </c>
      <c r="AB1186" s="4">
        <f t="shared" si="130"/>
        <v>3</v>
      </c>
      <c r="AC1186" s="32">
        <f t="shared" si="131"/>
        <v>9.1853431531420924</v>
      </c>
      <c r="AD1186" s="4">
        <f>VLOOKUP($B1186,meanLDage!$Z$3:$AC$3145,4,FALSE)</f>
        <v>2</v>
      </c>
      <c r="AE1186" s="32">
        <f>VLOOKUP($B1186,meanLDage!$Z$3:$AC$3145,2,FALSE)</f>
        <v>8.7615987950797738</v>
      </c>
      <c r="AF1186" s="6">
        <f>VLOOKUP(V1186,'2017 rep county selection'!$A$1:$C$281,3,FALSE)</f>
        <v>25017</v>
      </c>
      <c r="AH1186" s="9">
        <f t="shared" si="132"/>
        <v>25017</v>
      </c>
    </row>
    <row r="1187" spans="1:34" ht="15.75" customHeight="1" x14ac:dyDescent="0.3">
      <c r="A1187" s="4">
        <v>25</v>
      </c>
      <c r="B1187" s="4">
        <v>25005</v>
      </c>
      <c r="C1187" s="6" t="s">
        <v>2276</v>
      </c>
      <c r="D1187" s="6" t="s">
        <v>815</v>
      </c>
      <c r="E1187" s="4">
        <v>25017</v>
      </c>
      <c r="F1187" s="4">
        <v>25017</v>
      </c>
      <c r="G1187" s="4">
        <v>25017</v>
      </c>
      <c r="H1187" s="37">
        <v>4603764419</v>
      </c>
      <c r="I1187" s="37">
        <v>4741795250.80303</v>
      </c>
      <c r="J1187" s="37">
        <v>5081014241.5101604</v>
      </c>
      <c r="K1187" s="4" t="str">
        <f>VLOOKUP(B1187,altitude!$B$3:$E$3232,4)</f>
        <v>L</v>
      </c>
      <c r="L1187" s="4">
        <f>VLOOKUP(B1187,fuelregion!$C$5:$D$3233,2,FALSE)</f>
        <v>1170011000</v>
      </c>
      <c r="M1187" s="4">
        <f>VLOOKUP(B1187,fuelregion!$H$5:$I$3113,2,FALSE)</f>
        <v>1170011000</v>
      </c>
      <c r="N1187" s="4">
        <f>VLOOKUP(B1187,imbin!$B$4:$D$3233,2,FALSE)</f>
        <v>1</v>
      </c>
      <c r="O1187" s="4" t="str">
        <f>VLOOKUP(B1187,imbin!$B$4:$D$3233,3,FALSE)</f>
        <v>Submittal</v>
      </c>
      <c r="P1187" s="4">
        <f>IF(ISNA(VLOOKUP(B1187,rampbin!$B$4:$G$1697,6,FALSE)),2,VLOOKUP(B1187,rampbin!$B$4:$G$1697,6,FALSE))</f>
        <v>2</v>
      </c>
      <c r="Q1187" s="4" t="str">
        <f>IF(ISNA(VLOOKUP(B1187,rampbin!$B$4:$G$1697,5,FALSE)),"MOVES",VLOOKUP(B1187,rampbin!$B$4:$G$1697,5,FALSE))</f>
        <v>MOVES</v>
      </c>
      <c r="R1187" s="4" t="s">
        <v>1877</v>
      </c>
      <c r="S1187" s="6" t="s">
        <v>2055</v>
      </c>
      <c r="T1187" s="4">
        <f>VLOOKUP(B1187,meanLDage!$B$3:$E$3145,4,FALSE)</f>
        <v>3</v>
      </c>
      <c r="U1187" s="32">
        <f>VLOOKUP(B1187,meanLDage!$B$3:$E$3145,2,FALSE)</f>
        <v>9.6965963308395811</v>
      </c>
      <c r="V1187" s="4" t="str">
        <f t="shared" si="127"/>
        <v>25_L_1170011000_1_3_2</v>
      </c>
      <c r="W1187" s="4">
        <v>25005</v>
      </c>
      <c r="X1187" s="6"/>
      <c r="Y1187" s="8">
        <f t="shared" si="128"/>
        <v>25005</v>
      </c>
      <c r="Z1187" s="6" t="b">
        <f t="shared" si="126"/>
        <v>0</v>
      </c>
      <c r="AA1187" s="6">
        <f t="shared" si="129"/>
        <v>25017</v>
      </c>
      <c r="AB1187" s="4">
        <f t="shared" si="130"/>
        <v>3</v>
      </c>
      <c r="AC1187" s="32">
        <f t="shared" si="131"/>
        <v>9.6965963308395811</v>
      </c>
      <c r="AD1187" s="4">
        <f>VLOOKUP($B1187,meanLDage!$Z$3:$AC$3145,4,FALSE)</f>
        <v>3</v>
      </c>
      <c r="AE1187" s="32">
        <f>VLOOKUP($B1187,meanLDage!$Z$3:$AC$3145,2,FALSE)</f>
        <v>9.2629874469364157</v>
      </c>
      <c r="AF1187" s="6">
        <f>VLOOKUP(V1187,'2017 rep county selection'!$A$1:$C$281,3,FALSE)</f>
        <v>25005</v>
      </c>
      <c r="AH1187" s="9">
        <f t="shared" si="132"/>
        <v>25005</v>
      </c>
    </row>
    <row r="1188" spans="1:34" ht="15.75" customHeight="1" x14ac:dyDescent="0.3">
      <c r="A1188" s="8">
        <v>25</v>
      </c>
      <c r="B1188" s="8">
        <v>25007</v>
      </c>
      <c r="C1188" s="9" t="s">
        <v>2276</v>
      </c>
      <c r="D1188" s="9" t="s">
        <v>816</v>
      </c>
      <c r="E1188" s="4">
        <v>25013</v>
      </c>
      <c r="F1188" s="8">
        <v>25013</v>
      </c>
      <c r="G1188" s="8">
        <v>25007</v>
      </c>
      <c r="H1188" s="38">
        <v>102240167</v>
      </c>
      <c r="I1188" s="37">
        <v>62913951.228330903</v>
      </c>
      <c r="J1188" s="37">
        <v>102543103.646135</v>
      </c>
      <c r="K1188" s="4" t="str">
        <f>VLOOKUP(B1188,altitude!$B$3:$E$3232,4)</f>
        <v>L</v>
      </c>
      <c r="L1188" s="4">
        <f>VLOOKUP(B1188,fuelregion!$C$5:$D$3233,2,FALSE)</f>
        <v>1170011000</v>
      </c>
      <c r="M1188" s="4">
        <f>VLOOKUP(B1188,fuelregion!$H$5:$I$3113,2,FALSE)</f>
        <v>1170011000</v>
      </c>
      <c r="N1188" s="4">
        <f>VLOOKUP(B1188,imbin!$B$4:$D$3233,2,FALSE)</f>
        <v>1</v>
      </c>
      <c r="O1188" s="4" t="str">
        <f>VLOOKUP(B1188,imbin!$B$4:$D$3233,3,FALSE)</f>
        <v>Submittal</v>
      </c>
      <c r="P1188" s="4">
        <f>IF(ISNA(VLOOKUP(B1188,rampbin!$B$4:$G$1697,6,FALSE)),2,VLOOKUP(B1188,rampbin!$B$4:$G$1697,6,FALSE))</f>
        <v>2</v>
      </c>
      <c r="Q1188" s="4" t="str">
        <f>IF(ISNA(VLOOKUP(B1188,rampbin!$B$4:$G$1697,5,FALSE)),"MOVES",VLOOKUP(B1188,rampbin!$B$4:$G$1697,5,FALSE))</f>
        <v>MOVES</v>
      </c>
      <c r="R1188" s="4" t="s">
        <v>1880</v>
      </c>
      <c r="S1188" s="6" t="s">
        <v>1851</v>
      </c>
      <c r="T1188" s="4">
        <f>VLOOKUP(B1188,meanLDage!$B$3:$E$3145,4,FALSE)</f>
        <v>3</v>
      </c>
      <c r="U1188" s="32">
        <f>VLOOKUP(B1188,meanLDage!$B$3:$E$3145,2,FALSE)</f>
        <v>10.658011538485272</v>
      </c>
      <c r="V1188" s="4" t="str">
        <f t="shared" si="127"/>
        <v>25_L_1170011000_1_3_2</v>
      </c>
      <c r="W1188" s="4">
        <v>25005</v>
      </c>
      <c r="X1188" s="6">
        <v>25007</v>
      </c>
      <c r="Y1188" s="8">
        <f t="shared" si="128"/>
        <v>25007</v>
      </c>
      <c r="Z1188" s="6" t="b">
        <f t="shared" si="126"/>
        <v>1</v>
      </c>
      <c r="AA1188" s="6">
        <f t="shared" si="129"/>
        <v>25007</v>
      </c>
      <c r="AB1188" s="4">
        <f t="shared" si="130"/>
        <v>3</v>
      </c>
      <c r="AC1188" s="32">
        <f t="shared" si="131"/>
        <v>10.658011538485272</v>
      </c>
      <c r="AD1188" s="4">
        <f>VLOOKUP($B1188,meanLDage!$Z$3:$AC$3145,4,FALSE)</f>
        <v>3</v>
      </c>
      <c r="AE1188" s="32">
        <f>VLOOKUP($B1188,meanLDage!$Z$3:$AC$3145,2,FALSE)</f>
        <v>10.129553218196497</v>
      </c>
      <c r="AF1188" s="6">
        <f>VLOOKUP(V1188,'2017 rep county selection'!$A$1:$C$281,3,FALSE)</f>
        <v>25005</v>
      </c>
      <c r="AG1188" s="6">
        <v>25007</v>
      </c>
      <c r="AH1188" s="9">
        <f t="shared" si="132"/>
        <v>25007</v>
      </c>
    </row>
    <row r="1189" spans="1:34" ht="15.75" customHeight="1" x14ac:dyDescent="0.3">
      <c r="A1189" s="4">
        <v>25</v>
      </c>
      <c r="B1189" s="4">
        <v>25009</v>
      </c>
      <c r="C1189" s="6" t="s">
        <v>2276</v>
      </c>
      <c r="D1189" s="6" t="s">
        <v>817</v>
      </c>
      <c r="E1189" s="4">
        <v>25017</v>
      </c>
      <c r="F1189" s="4">
        <v>25017</v>
      </c>
      <c r="G1189" s="4">
        <v>25017</v>
      </c>
      <c r="H1189" s="37">
        <v>6074027792</v>
      </c>
      <c r="I1189" s="37">
        <v>6529649457.2577</v>
      </c>
      <c r="J1189" s="37">
        <v>6686208109.10324</v>
      </c>
      <c r="K1189" s="4" t="str">
        <f>VLOOKUP(B1189,altitude!$B$3:$E$3232,4)</f>
        <v>L</v>
      </c>
      <c r="L1189" s="4">
        <f>VLOOKUP(B1189,fuelregion!$C$5:$D$3233,2,FALSE)</f>
        <v>1170011000</v>
      </c>
      <c r="M1189" s="4">
        <f>VLOOKUP(B1189,fuelregion!$H$5:$I$3113,2,FALSE)</f>
        <v>1170011000</v>
      </c>
      <c r="N1189" s="4">
        <f>VLOOKUP(B1189,imbin!$B$4:$D$3233,2,FALSE)</f>
        <v>1</v>
      </c>
      <c r="O1189" s="4" t="str">
        <f>VLOOKUP(B1189,imbin!$B$4:$D$3233,3,FALSE)</f>
        <v>Submittal</v>
      </c>
      <c r="P1189" s="4">
        <f>IF(ISNA(VLOOKUP(B1189,rampbin!$B$4:$G$1697,6,FALSE)),2,VLOOKUP(B1189,rampbin!$B$4:$G$1697,6,FALSE))</f>
        <v>2</v>
      </c>
      <c r="Q1189" s="4" t="str">
        <f>IF(ISNA(VLOOKUP(B1189,rampbin!$B$4:$G$1697,5,FALSE)),"MOVES",VLOOKUP(B1189,rampbin!$B$4:$G$1697,5,FALSE))</f>
        <v>MOVES</v>
      </c>
      <c r="R1189" s="4" t="s">
        <v>1877</v>
      </c>
      <c r="S1189" s="6" t="s">
        <v>2056</v>
      </c>
      <c r="T1189" s="4">
        <f>VLOOKUP(B1189,meanLDage!$B$3:$E$3145,4,FALSE)</f>
        <v>2</v>
      </c>
      <c r="U1189" s="32">
        <f>VLOOKUP(B1189,meanLDage!$B$3:$E$3145,2,FALSE)</f>
        <v>8.7321431570686272</v>
      </c>
      <c r="V1189" s="4" t="str">
        <f t="shared" si="127"/>
        <v>25_L_1170011000_1_2_2</v>
      </c>
      <c r="W1189" s="4">
        <v>25017</v>
      </c>
      <c r="X1189" s="6"/>
      <c r="Y1189" s="8">
        <f t="shared" si="128"/>
        <v>25017</v>
      </c>
      <c r="Z1189" s="6" t="b">
        <f t="shared" si="126"/>
        <v>1</v>
      </c>
      <c r="AA1189" s="6">
        <f t="shared" si="129"/>
        <v>25017</v>
      </c>
      <c r="AB1189" s="4">
        <f t="shared" si="130"/>
        <v>2</v>
      </c>
      <c r="AC1189" s="32">
        <f t="shared" si="131"/>
        <v>8.7321431570686272</v>
      </c>
      <c r="AD1189" s="4">
        <f>VLOOKUP($B1189,meanLDage!$Z$3:$AC$3145,4,FALSE)</f>
        <v>2</v>
      </c>
      <c r="AE1189" s="32">
        <f>VLOOKUP($B1189,meanLDage!$Z$3:$AC$3145,2,FALSE)</f>
        <v>8.3661834929829073</v>
      </c>
      <c r="AF1189" s="6">
        <f>VLOOKUP(V1189,'2017 rep county selection'!$A$1:$C$281,3,FALSE)</f>
        <v>25017</v>
      </c>
      <c r="AH1189" s="9">
        <f t="shared" si="132"/>
        <v>25017</v>
      </c>
    </row>
    <row r="1190" spans="1:34" ht="15.75" customHeight="1" x14ac:dyDescent="0.3">
      <c r="A1190" s="4">
        <v>25</v>
      </c>
      <c r="B1190" s="4">
        <v>25011</v>
      </c>
      <c r="C1190" s="6" t="s">
        <v>2276</v>
      </c>
      <c r="D1190" s="6" t="s">
        <v>36</v>
      </c>
      <c r="E1190" s="4">
        <v>25013</v>
      </c>
      <c r="F1190" s="4">
        <v>25013</v>
      </c>
      <c r="G1190" s="4">
        <v>25013</v>
      </c>
      <c r="H1190" s="37">
        <v>1299436155</v>
      </c>
      <c r="I1190" s="37">
        <v>589206848.81296098</v>
      </c>
      <c r="J1190" s="37">
        <v>922736759.02290106</v>
      </c>
      <c r="K1190" s="4" t="str">
        <f>VLOOKUP(B1190,altitude!$B$3:$E$3232,4)</f>
        <v>L</v>
      </c>
      <c r="L1190" s="4">
        <f>VLOOKUP(B1190,fuelregion!$C$5:$D$3233,2,FALSE)</f>
        <v>1170011000</v>
      </c>
      <c r="M1190" s="4">
        <f>VLOOKUP(B1190,fuelregion!$H$5:$I$3113,2,FALSE)</f>
        <v>1170011000</v>
      </c>
      <c r="N1190" s="4">
        <f>VLOOKUP(B1190,imbin!$B$4:$D$3233,2,FALSE)</f>
        <v>1</v>
      </c>
      <c r="O1190" s="4" t="str">
        <f>VLOOKUP(B1190,imbin!$B$4:$D$3233,3,FALSE)</f>
        <v>Submittal</v>
      </c>
      <c r="P1190" s="4">
        <f>IF(ISNA(VLOOKUP(B1190,rampbin!$B$4:$G$1697,6,FALSE)),2,VLOOKUP(B1190,rampbin!$B$4:$G$1697,6,FALSE))</f>
        <v>2</v>
      </c>
      <c r="Q1190" s="4" t="str">
        <f>IF(ISNA(VLOOKUP(B1190,rampbin!$B$4:$G$1697,5,FALSE)),"MOVES",VLOOKUP(B1190,rampbin!$B$4:$G$1697,5,FALSE))</f>
        <v>MOVES</v>
      </c>
      <c r="R1190" s="4" t="s">
        <v>1880</v>
      </c>
      <c r="S1190" s="6" t="s">
        <v>1851</v>
      </c>
      <c r="T1190" s="4">
        <f>VLOOKUP(B1190,meanLDage!$B$3:$E$3145,4,FALSE)</f>
        <v>3</v>
      </c>
      <c r="U1190" s="32">
        <f>VLOOKUP(B1190,meanLDage!$B$3:$E$3145,2,FALSE)</f>
        <v>10.392687903636219</v>
      </c>
      <c r="V1190" s="4" t="str">
        <f t="shared" si="127"/>
        <v>25_L_1170011000_1_3_2</v>
      </c>
      <c r="W1190" s="4">
        <v>25005</v>
      </c>
      <c r="X1190" s="6"/>
      <c r="Y1190" s="8">
        <f t="shared" si="128"/>
        <v>25005</v>
      </c>
      <c r="Z1190" s="6" t="b">
        <f t="shared" si="126"/>
        <v>0</v>
      </c>
      <c r="AA1190" s="6">
        <f t="shared" si="129"/>
        <v>25013</v>
      </c>
      <c r="AB1190" s="4">
        <f t="shared" si="130"/>
        <v>3</v>
      </c>
      <c r="AC1190" s="32">
        <f t="shared" si="131"/>
        <v>10.392687903636219</v>
      </c>
      <c r="AD1190" s="4">
        <f>VLOOKUP($B1190,meanLDage!$Z$3:$AC$3145,4,FALSE)</f>
        <v>3</v>
      </c>
      <c r="AE1190" s="32">
        <f>VLOOKUP($B1190,meanLDage!$Z$3:$AC$3145,2,FALSE)</f>
        <v>9.9199716513213261</v>
      </c>
      <c r="AF1190" s="6">
        <f>VLOOKUP(V1190,'2017 rep county selection'!$A$1:$C$281,3,FALSE)</f>
        <v>25005</v>
      </c>
      <c r="AH1190" s="9">
        <f t="shared" si="132"/>
        <v>25005</v>
      </c>
    </row>
    <row r="1191" spans="1:34" ht="15.75" customHeight="1" x14ac:dyDescent="0.3">
      <c r="A1191" s="4">
        <v>25</v>
      </c>
      <c r="B1191" s="4">
        <v>25013</v>
      </c>
      <c r="C1191" s="6" t="s">
        <v>2276</v>
      </c>
      <c r="D1191" s="6" t="s">
        <v>818</v>
      </c>
      <c r="E1191" s="4">
        <v>25013</v>
      </c>
      <c r="F1191" s="4">
        <v>25013</v>
      </c>
      <c r="G1191" s="4">
        <v>25013</v>
      </c>
      <c r="H1191" s="37">
        <v>3818295637</v>
      </c>
      <c r="I1191" s="37">
        <v>3034425436.3904099</v>
      </c>
      <c r="J1191" s="37">
        <v>4260372449.43929</v>
      </c>
      <c r="K1191" s="4" t="str">
        <f>VLOOKUP(B1191,altitude!$B$3:$E$3232,4)</f>
        <v>L</v>
      </c>
      <c r="L1191" s="4">
        <f>VLOOKUP(B1191,fuelregion!$C$5:$D$3233,2,FALSE)</f>
        <v>1170011000</v>
      </c>
      <c r="M1191" s="4">
        <f>VLOOKUP(B1191,fuelregion!$H$5:$I$3113,2,FALSE)</f>
        <v>1170011000</v>
      </c>
      <c r="N1191" s="4">
        <f>VLOOKUP(B1191,imbin!$B$4:$D$3233,2,FALSE)</f>
        <v>1</v>
      </c>
      <c r="O1191" s="4" t="str">
        <f>VLOOKUP(B1191,imbin!$B$4:$D$3233,3,FALSE)</f>
        <v>Submittal</v>
      </c>
      <c r="P1191" s="4">
        <f>IF(ISNA(VLOOKUP(B1191,rampbin!$B$4:$G$1697,6,FALSE)),2,VLOOKUP(B1191,rampbin!$B$4:$G$1697,6,FALSE))</f>
        <v>2</v>
      </c>
      <c r="Q1191" s="4" t="str">
        <f>IF(ISNA(VLOOKUP(B1191,rampbin!$B$4:$G$1697,5,FALSE)),"MOVES",VLOOKUP(B1191,rampbin!$B$4:$G$1697,5,FALSE))</f>
        <v>MOVES</v>
      </c>
      <c r="R1191" s="4" t="s">
        <v>1877</v>
      </c>
      <c r="S1191" s="6" t="s">
        <v>2057</v>
      </c>
      <c r="T1191" s="4">
        <f>VLOOKUP(B1191,meanLDage!$B$3:$E$3145,4,FALSE)</f>
        <v>3</v>
      </c>
      <c r="U1191" s="32">
        <f>VLOOKUP(B1191,meanLDage!$B$3:$E$3145,2,FALSE)</f>
        <v>9.974507795014059</v>
      </c>
      <c r="V1191" s="4" t="str">
        <f t="shared" si="127"/>
        <v>25_L_1170011000_1_3_2</v>
      </c>
      <c r="W1191" s="4">
        <v>25005</v>
      </c>
      <c r="X1191" s="6"/>
      <c r="Y1191" s="8">
        <f t="shared" si="128"/>
        <v>25005</v>
      </c>
      <c r="Z1191" s="6" t="b">
        <f t="shared" si="126"/>
        <v>0</v>
      </c>
      <c r="AA1191" s="6">
        <f t="shared" si="129"/>
        <v>25013</v>
      </c>
      <c r="AB1191" s="4">
        <f t="shared" si="130"/>
        <v>3</v>
      </c>
      <c r="AC1191" s="32">
        <f t="shared" si="131"/>
        <v>9.974507795014059</v>
      </c>
      <c r="AD1191" s="4">
        <f>VLOOKUP($B1191,meanLDage!$Z$3:$AC$3145,4,FALSE)</f>
        <v>3</v>
      </c>
      <c r="AE1191" s="32">
        <f>VLOOKUP($B1191,meanLDage!$Z$3:$AC$3145,2,FALSE)</f>
        <v>9.5222154170431246</v>
      </c>
      <c r="AF1191" s="6">
        <f>VLOOKUP(V1191,'2017 rep county selection'!$A$1:$C$281,3,FALSE)</f>
        <v>25005</v>
      </c>
      <c r="AH1191" s="9">
        <f t="shared" si="132"/>
        <v>25005</v>
      </c>
    </row>
    <row r="1192" spans="1:34" ht="15.75" customHeight="1" x14ac:dyDescent="0.3">
      <c r="A1192" s="4">
        <v>25</v>
      </c>
      <c r="B1192" s="4">
        <v>25015</v>
      </c>
      <c r="C1192" s="6" t="s">
        <v>2276</v>
      </c>
      <c r="D1192" s="6" t="s">
        <v>819</v>
      </c>
      <c r="E1192" s="4">
        <v>25013</v>
      </c>
      <c r="F1192" s="4">
        <v>25013</v>
      </c>
      <c r="G1192" s="4">
        <v>25013</v>
      </c>
      <c r="H1192" s="37">
        <v>1661233107</v>
      </c>
      <c r="I1192" s="37">
        <v>1052220728.85598</v>
      </c>
      <c r="J1192" s="37">
        <v>1233589362.51037</v>
      </c>
      <c r="K1192" s="4" t="str">
        <f>VLOOKUP(B1192,altitude!$B$3:$E$3232,4)</f>
        <v>L</v>
      </c>
      <c r="L1192" s="4">
        <f>VLOOKUP(B1192,fuelregion!$C$5:$D$3233,2,FALSE)</f>
        <v>1170011000</v>
      </c>
      <c r="M1192" s="4">
        <f>VLOOKUP(B1192,fuelregion!$H$5:$I$3113,2,FALSE)</f>
        <v>1170011000</v>
      </c>
      <c r="N1192" s="4">
        <f>VLOOKUP(B1192,imbin!$B$4:$D$3233,2,FALSE)</f>
        <v>1</v>
      </c>
      <c r="O1192" s="4" t="str">
        <f>VLOOKUP(B1192,imbin!$B$4:$D$3233,3,FALSE)</f>
        <v>Submittal</v>
      </c>
      <c r="P1192" s="4">
        <f>IF(ISNA(VLOOKUP(B1192,rampbin!$B$4:$G$1697,6,FALSE)),2,VLOOKUP(B1192,rampbin!$B$4:$G$1697,6,FALSE))</f>
        <v>2</v>
      </c>
      <c r="Q1192" s="4" t="str">
        <f>IF(ISNA(VLOOKUP(B1192,rampbin!$B$4:$G$1697,5,FALSE)),"MOVES",VLOOKUP(B1192,rampbin!$B$4:$G$1697,5,FALSE))</f>
        <v>MOVES</v>
      </c>
      <c r="R1192" s="4" t="s">
        <v>1877</v>
      </c>
      <c r="S1192" s="6" t="s">
        <v>2057</v>
      </c>
      <c r="T1192" s="4">
        <f>VLOOKUP(B1192,meanLDage!$B$3:$E$3145,4,FALSE)</f>
        <v>3</v>
      </c>
      <c r="U1192" s="32">
        <f>VLOOKUP(B1192,meanLDage!$B$3:$E$3145,2,FALSE)</f>
        <v>9.5715968473218584</v>
      </c>
      <c r="V1192" s="4" t="str">
        <f t="shared" si="127"/>
        <v>25_L_1170011000_1_3_2</v>
      </c>
      <c r="W1192" s="4">
        <v>25005</v>
      </c>
      <c r="X1192" s="6"/>
      <c r="Y1192" s="8">
        <f t="shared" si="128"/>
        <v>25005</v>
      </c>
      <c r="Z1192" s="6" t="b">
        <f t="shared" si="126"/>
        <v>0</v>
      </c>
      <c r="AA1192" s="6">
        <f t="shared" si="129"/>
        <v>25013</v>
      </c>
      <c r="AB1192" s="4">
        <f t="shared" si="130"/>
        <v>3</v>
      </c>
      <c r="AC1192" s="32">
        <f t="shared" si="131"/>
        <v>9.5715968473218584</v>
      </c>
      <c r="AD1192" s="4">
        <f>VLOOKUP($B1192,meanLDage!$Z$3:$AC$3145,4,FALSE)</f>
        <v>3</v>
      </c>
      <c r="AE1192" s="32">
        <f>VLOOKUP($B1192,meanLDage!$Z$3:$AC$3145,2,FALSE)</f>
        <v>9.1248451612666148</v>
      </c>
      <c r="AF1192" s="6">
        <f>VLOOKUP(V1192,'2017 rep county selection'!$A$1:$C$281,3,FALSE)</f>
        <v>25005</v>
      </c>
      <c r="AH1192" s="9">
        <f t="shared" si="132"/>
        <v>25005</v>
      </c>
    </row>
    <row r="1193" spans="1:34" ht="15.75" customHeight="1" x14ac:dyDescent="0.3">
      <c r="A1193" s="4">
        <v>25</v>
      </c>
      <c r="B1193" s="4">
        <v>25017</v>
      </c>
      <c r="C1193" s="6" t="s">
        <v>2276</v>
      </c>
      <c r="D1193" s="6" t="s">
        <v>260</v>
      </c>
      <c r="E1193" s="4">
        <v>25017</v>
      </c>
      <c r="F1193" s="4">
        <v>25017</v>
      </c>
      <c r="G1193" s="4">
        <v>25017</v>
      </c>
      <c r="H1193" s="37">
        <v>11451155563</v>
      </c>
      <c r="I1193" s="37">
        <v>14260251610.0695</v>
      </c>
      <c r="J1193" s="37">
        <v>13584222792.663401</v>
      </c>
      <c r="K1193" s="4" t="str">
        <f>VLOOKUP(B1193,altitude!$B$3:$E$3232,4)</f>
        <v>L</v>
      </c>
      <c r="L1193" s="4">
        <f>VLOOKUP(B1193,fuelregion!$C$5:$D$3233,2,FALSE)</f>
        <v>1170011000</v>
      </c>
      <c r="M1193" s="4">
        <f>VLOOKUP(B1193,fuelregion!$H$5:$I$3113,2,FALSE)</f>
        <v>1170011000</v>
      </c>
      <c r="N1193" s="4">
        <f>VLOOKUP(B1193,imbin!$B$4:$D$3233,2,FALSE)</f>
        <v>1</v>
      </c>
      <c r="O1193" s="4" t="str">
        <f>VLOOKUP(B1193,imbin!$B$4:$D$3233,3,FALSE)</f>
        <v>Submittal</v>
      </c>
      <c r="P1193" s="4">
        <f>IF(ISNA(VLOOKUP(B1193,rampbin!$B$4:$G$1697,6,FALSE)),2,VLOOKUP(B1193,rampbin!$B$4:$G$1697,6,FALSE))</f>
        <v>2</v>
      </c>
      <c r="Q1193" s="4" t="str">
        <f>IF(ISNA(VLOOKUP(B1193,rampbin!$B$4:$G$1697,5,FALSE)),"MOVES",VLOOKUP(B1193,rampbin!$B$4:$G$1697,5,FALSE))</f>
        <v>MOVES</v>
      </c>
      <c r="R1193" s="4" t="s">
        <v>1877</v>
      </c>
      <c r="S1193" s="6" t="s">
        <v>2056</v>
      </c>
      <c r="T1193" s="4">
        <f>VLOOKUP(B1193,meanLDage!$B$3:$E$3145,4,FALSE)</f>
        <v>2</v>
      </c>
      <c r="U1193" s="32">
        <f>VLOOKUP(B1193,meanLDage!$B$3:$E$3145,2,FALSE)</f>
        <v>8.1247582637329128</v>
      </c>
      <c r="V1193" s="4" t="str">
        <f t="shared" si="127"/>
        <v>25_L_1170011000_1_2_2</v>
      </c>
      <c r="W1193" s="4">
        <v>25017</v>
      </c>
      <c r="X1193" s="6"/>
      <c r="Y1193" s="8">
        <f t="shared" si="128"/>
        <v>25017</v>
      </c>
      <c r="Z1193" s="6" t="b">
        <f t="shared" si="126"/>
        <v>1</v>
      </c>
      <c r="AA1193" s="6">
        <f t="shared" si="129"/>
        <v>25017</v>
      </c>
      <c r="AB1193" s="4">
        <f t="shared" si="130"/>
        <v>2</v>
      </c>
      <c r="AC1193" s="32">
        <f t="shared" si="131"/>
        <v>8.1247582637329128</v>
      </c>
      <c r="AD1193" s="4">
        <f>VLOOKUP($B1193,meanLDage!$Z$3:$AC$3145,4,FALSE)</f>
        <v>2</v>
      </c>
      <c r="AE1193" s="32">
        <f>VLOOKUP($B1193,meanLDage!$Z$3:$AC$3145,2,FALSE)</f>
        <v>7.7905562636133752</v>
      </c>
      <c r="AF1193" s="6">
        <f>VLOOKUP(V1193,'2017 rep county selection'!$A$1:$C$281,3,FALSE)</f>
        <v>25017</v>
      </c>
      <c r="AH1193" s="9">
        <f t="shared" si="132"/>
        <v>25017</v>
      </c>
    </row>
    <row r="1194" spans="1:34" ht="15.75" customHeight="1" x14ac:dyDescent="0.3">
      <c r="A1194" s="8">
        <v>25</v>
      </c>
      <c r="B1194" s="8">
        <v>25019</v>
      </c>
      <c r="C1194" s="9" t="s">
        <v>2276</v>
      </c>
      <c r="D1194" s="9" t="s">
        <v>820</v>
      </c>
      <c r="E1194" s="4">
        <v>25013</v>
      </c>
      <c r="F1194" s="8">
        <v>25013</v>
      </c>
      <c r="G1194" s="8">
        <v>25007</v>
      </c>
      <c r="H1194" s="38">
        <v>58370839</v>
      </c>
      <c r="I1194" s="37">
        <v>30440676.518351201</v>
      </c>
      <c r="J1194" s="37">
        <v>69577168.691973299</v>
      </c>
      <c r="K1194" s="4" t="str">
        <f>VLOOKUP(B1194,altitude!$B$3:$E$3232,4)</f>
        <v>L</v>
      </c>
      <c r="L1194" s="4">
        <f>VLOOKUP(B1194,fuelregion!$C$5:$D$3233,2,FALSE)</f>
        <v>1170011000</v>
      </c>
      <c r="M1194" s="4">
        <f>VLOOKUP(B1194,fuelregion!$H$5:$I$3113,2,FALSE)</f>
        <v>1170011000</v>
      </c>
      <c r="N1194" s="4">
        <f>VLOOKUP(B1194,imbin!$B$4:$D$3233,2,FALSE)</f>
        <v>1</v>
      </c>
      <c r="O1194" s="4" t="str">
        <f>VLOOKUP(B1194,imbin!$B$4:$D$3233,3,FALSE)</f>
        <v>Submittal</v>
      </c>
      <c r="P1194" s="4">
        <f>IF(ISNA(VLOOKUP(B1194,rampbin!$B$4:$G$1697,6,FALSE)),2,VLOOKUP(B1194,rampbin!$B$4:$G$1697,6,FALSE))</f>
        <v>2</v>
      </c>
      <c r="Q1194" s="4" t="str">
        <f>IF(ISNA(VLOOKUP(B1194,rampbin!$B$4:$G$1697,5,FALSE)),"MOVES",VLOOKUP(B1194,rampbin!$B$4:$G$1697,5,FALSE))</f>
        <v>MOVES</v>
      </c>
      <c r="R1194" s="4" t="s">
        <v>1880</v>
      </c>
      <c r="S1194" s="6" t="s">
        <v>1851</v>
      </c>
      <c r="T1194" s="4">
        <f>VLOOKUP(B1194,meanLDage!$B$3:$E$3145,4,FALSE)</f>
        <v>3</v>
      </c>
      <c r="U1194" s="32">
        <f>VLOOKUP(B1194,meanLDage!$B$3:$E$3145,2,FALSE)</f>
        <v>10.765766320331831</v>
      </c>
      <c r="V1194" s="4" t="str">
        <f t="shared" si="127"/>
        <v>25_L_1170011000_1_3_2</v>
      </c>
      <c r="W1194" s="4">
        <v>25005</v>
      </c>
      <c r="X1194" s="6">
        <v>25007</v>
      </c>
      <c r="Y1194" s="8">
        <f t="shared" si="128"/>
        <v>25007</v>
      </c>
      <c r="Z1194" s="6" t="b">
        <f t="shared" si="126"/>
        <v>1</v>
      </c>
      <c r="AA1194" s="6">
        <f t="shared" si="129"/>
        <v>25007</v>
      </c>
      <c r="AB1194" s="4">
        <f t="shared" si="130"/>
        <v>3</v>
      </c>
      <c r="AC1194" s="32">
        <f t="shared" si="131"/>
        <v>10.765766320331831</v>
      </c>
      <c r="AD1194" s="4">
        <f>VLOOKUP($B1194,meanLDage!$Z$3:$AC$3145,4,FALSE)</f>
        <v>3</v>
      </c>
      <c r="AE1194" s="32">
        <f>VLOOKUP($B1194,meanLDage!$Z$3:$AC$3145,2,FALSE)</f>
        <v>10.249601793209395</v>
      </c>
      <c r="AF1194" s="6">
        <f>VLOOKUP(V1194,'2017 rep county selection'!$A$1:$C$281,3,FALSE)</f>
        <v>25005</v>
      </c>
      <c r="AG1194" s="6">
        <v>25007</v>
      </c>
      <c r="AH1194" s="9">
        <f t="shared" si="132"/>
        <v>25007</v>
      </c>
    </row>
    <row r="1195" spans="1:34" ht="15.75" customHeight="1" x14ac:dyDescent="0.3">
      <c r="A1195" s="4">
        <v>25</v>
      </c>
      <c r="B1195" s="4">
        <v>25021</v>
      </c>
      <c r="C1195" s="6" t="s">
        <v>2276</v>
      </c>
      <c r="D1195" s="6" t="s">
        <v>821</v>
      </c>
      <c r="E1195" s="4">
        <v>25017</v>
      </c>
      <c r="F1195" s="4">
        <v>25017</v>
      </c>
      <c r="G1195" s="4">
        <v>25017</v>
      </c>
      <c r="H1195" s="37">
        <v>6336703480</v>
      </c>
      <c r="I1195" s="37">
        <v>6650741773.4665899</v>
      </c>
      <c r="J1195" s="37">
        <v>6935994051.4692297</v>
      </c>
      <c r="K1195" s="4" t="str">
        <f>VLOOKUP(B1195,altitude!$B$3:$E$3232,4)</f>
        <v>L</v>
      </c>
      <c r="L1195" s="4">
        <f>VLOOKUP(B1195,fuelregion!$C$5:$D$3233,2,FALSE)</f>
        <v>1170011000</v>
      </c>
      <c r="M1195" s="4">
        <f>VLOOKUP(B1195,fuelregion!$H$5:$I$3113,2,FALSE)</f>
        <v>1170011000</v>
      </c>
      <c r="N1195" s="4">
        <f>VLOOKUP(B1195,imbin!$B$4:$D$3233,2,FALSE)</f>
        <v>1</v>
      </c>
      <c r="O1195" s="4" t="str">
        <f>VLOOKUP(B1195,imbin!$B$4:$D$3233,3,FALSE)</f>
        <v>Submittal</v>
      </c>
      <c r="P1195" s="4">
        <f>IF(ISNA(VLOOKUP(B1195,rampbin!$B$4:$G$1697,6,FALSE)),2,VLOOKUP(B1195,rampbin!$B$4:$G$1697,6,FALSE))</f>
        <v>2</v>
      </c>
      <c r="Q1195" s="4" t="str">
        <f>IF(ISNA(VLOOKUP(B1195,rampbin!$B$4:$G$1697,5,FALSE)),"MOVES",VLOOKUP(B1195,rampbin!$B$4:$G$1697,5,FALSE))</f>
        <v>MOVES</v>
      </c>
      <c r="R1195" s="4" t="s">
        <v>1877</v>
      </c>
      <c r="S1195" s="6" t="s">
        <v>2056</v>
      </c>
      <c r="T1195" s="4">
        <f>VLOOKUP(B1195,meanLDage!$B$3:$E$3145,4,FALSE)</f>
        <v>2</v>
      </c>
      <c r="U1195" s="32">
        <f>VLOOKUP(B1195,meanLDage!$B$3:$E$3145,2,FALSE)</f>
        <v>7.9847893106911778</v>
      </c>
      <c r="V1195" s="4" t="str">
        <f t="shared" si="127"/>
        <v>25_L_1170011000_1_2_2</v>
      </c>
      <c r="W1195" s="4">
        <v>25017</v>
      </c>
      <c r="X1195" s="6"/>
      <c r="Y1195" s="8">
        <f t="shared" si="128"/>
        <v>25017</v>
      </c>
      <c r="Z1195" s="6" t="b">
        <f t="shared" si="126"/>
        <v>1</v>
      </c>
      <c r="AA1195" s="6">
        <f t="shared" si="129"/>
        <v>25017</v>
      </c>
      <c r="AB1195" s="4">
        <f t="shared" si="130"/>
        <v>2</v>
      </c>
      <c r="AC1195" s="32">
        <f t="shared" si="131"/>
        <v>7.9847893106911778</v>
      </c>
      <c r="AD1195" s="4">
        <f>VLOOKUP($B1195,meanLDage!$Z$3:$AC$3145,4,FALSE)</f>
        <v>2</v>
      </c>
      <c r="AE1195" s="32">
        <f>VLOOKUP($B1195,meanLDage!$Z$3:$AC$3145,2,FALSE)</f>
        <v>7.6592581564321893</v>
      </c>
      <c r="AF1195" s="6">
        <f>VLOOKUP(V1195,'2017 rep county selection'!$A$1:$C$281,3,FALSE)</f>
        <v>25017</v>
      </c>
      <c r="AH1195" s="9">
        <f t="shared" si="132"/>
        <v>25017</v>
      </c>
    </row>
    <row r="1196" spans="1:34" ht="15.75" customHeight="1" x14ac:dyDescent="0.3">
      <c r="A1196" s="4">
        <v>25</v>
      </c>
      <c r="B1196" s="4">
        <v>25023</v>
      </c>
      <c r="C1196" s="6" t="s">
        <v>2276</v>
      </c>
      <c r="D1196" s="6" t="s">
        <v>587</v>
      </c>
      <c r="E1196" s="4">
        <v>25017</v>
      </c>
      <c r="F1196" s="4">
        <v>25017</v>
      </c>
      <c r="G1196" s="4">
        <v>25017</v>
      </c>
      <c r="H1196" s="37">
        <v>3866903371</v>
      </c>
      <c r="I1196" s="37">
        <v>4180037341.81423</v>
      </c>
      <c r="J1196" s="37">
        <v>5028711974.5316095</v>
      </c>
      <c r="K1196" s="4" t="str">
        <f>VLOOKUP(B1196,altitude!$B$3:$E$3232,4)</f>
        <v>L</v>
      </c>
      <c r="L1196" s="4">
        <f>VLOOKUP(B1196,fuelregion!$C$5:$D$3233,2,FALSE)</f>
        <v>1170011000</v>
      </c>
      <c r="M1196" s="4">
        <f>VLOOKUP(B1196,fuelregion!$H$5:$I$3113,2,FALSE)</f>
        <v>1170011000</v>
      </c>
      <c r="N1196" s="4">
        <f>VLOOKUP(B1196,imbin!$B$4:$D$3233,2,FALSE)</f>
        <v>1</v>
      </c>
      <c r="O1196" s="4" t="str">
        <f>VLOOKUP(B1196,imbin!$B$4:$D$3233,3,FALSE)</f>
        <v>Submittal</v>
      </c>
      <c r="P1196" s="4">
        <f>IF(ISNA(VLOOKUP(B1196,rampbin!$B$4:$G$1697,6,FALSE)),2,VLOOKUP(B1196,rampbin!$B$4:$G$1697,6,FALSE))</f>
        <v>2</v>
      </c>
      <c r="Q1196" s="4" t="str">
        <f>IF(ISNA(VLOOKUP(B1196,rampbin!$B$4:$G$1697,5,FALSE)),"MOVES",VLOOKUP(B1196,rampbin!$B$4:$G$1697,5,FALSE))</f>
        <v>MOVES</v>
      </c>
      <c r="R1196" s="4" t="s">
        <v>1877</v>
      </c>
      <c r="S1196" s="6" t="s">
        <v>2056</v>
      </c>
      <c r="T1196" s="4">
        <f>VLOOKUP(B1196,meanLDage!$B$3:$E$3145,4,FALSE)</f>
        <v>2</v>
      </c>
      <c r="U1196" s="32">
        <f>VLOOKUP(B1196,meanLDage!$B$3:$E$3145,2,FALSE)</f>
        <v>8.8994876927162707</v>
      </c>
      <c r="V1196" s="4" t="str">
        <f t="shared" si="127"/>
        <v>25_L_1170011000_1_2_2</v>
      </c>
      <c r="W1196" s="4">
        <v>25017</v>
      </c>
      <c r="X1196" s="6"/>
      <c r="Y1196" s="8">
        <f t="shared" si="128"/>
        <v>25017</v>
      </c>
      <c r="Z1196" s="6" t="b">
        <f t="shared" si="126"/>
        <v>1</v>
      </c>
      <c r="AA1196" s="6">
        <f t="shared" si="129"/>
        <v>25017</v>
      </c>
      <c r="AB1196" s="4">
        <f t="shared" si="130"/>
        <v>2</v>
      </c>
      <c r="AC1196" s="32">
        <f t="shared" si="131"/>
        <v>8.8994876927162707</v>
      </c>
      <c r="AD1196" s="4">
        <f>VLOOKUP($B1196,meanLDage!$Z$3:$AC$3145,4,FALSE)</f>
        <v>2</v>
      </c>
      <c r="AE1196" s="32">
        <f>VLOOKUP($B1196,meanLDage!$Z$3:$AC$3145,2,FALSE)</f>
        <v>8.5153294844589738</v>
      </c>
      <c r="AF1196" s="6">
        <f>VLOOKUP(V1196,'2017 rep county selection'!$A$1:$C$281,3,FALSE)</f>
        <v>25017</v>
      </c>
      <c r="AH1196" s="9">
        <f t="shared" si="132"/>
        <v>25017</v>
      </c>
    </row>
    <row r="1197" spans="1:34" ht="15.75" customHeight="1" x14ac:dyDescent="0.3">
      <c r="A1197" s="4">
        <v>25</v>
      </c>
      <c r="B1197" s="4">
        <v>25025</v>
      </c>
      <c r="C1197" s="6" t="s">
        <v>2276</v>
      </c>
      <c r="D1197" s="6" t="s">
        <v>822</v>
      </c>
      <c r="E1197" s="4">
        <v>25017</v>
      </c>
      <c r="F1197" s="4">
        <v>25017</v>
      </c>
      <c r="G1197" s="4">
        <v>25017</v>
      </c>
      <c r="H1197" s="37">
        <v>2739746643</v>
      </c>
      <c r="I1197" s="37">
        <v>3888587500.3652601</v>
      </c>
      <c r="J1197" s="37">
        <v>3598500492.6180701</v>
      </c>
      <c r="K1197" s="4" t="str">
        <f>VLOOKUP(B1197,altitude!$B$3:$E$3232,4)</f>
        <v>L</v>
      </c>
      <c r="L1197" s="4">
        <f>VLOOKUP(B1197,fuelregion!$C$5:$D$3233,2,FALSE)</f>
        <v>1170011000</v>
      </c>
      <c r="M1197" s="4">
        <f>VLOOKUP(B1197,fuelregion!$H$5:$I$3113,2,FALSE)</f>
        <v>1170011000</v>
      </c>
      <c r="N1197" s="4">
        <f>VLOOKUP(B1197,imbin!$B$4:$D$3233,2,FALSE)</f>
        <v>1</v>
      </c>
      <c r="O1197" s="4" t="str">
        <f>VLOOKUP(B1197,imbin!$B$4:$D$3233,3,FALSE)</f>
        <v>Submittal</v>
      </c>
      <c r="P1197" s="4">
        <f>IF(ISNA(VLOOKUP(B1197,rampbin!$B$4:$G$1697,6,FALSE)),2,VLOOKUP(B1197,rampbin!$B$4:$G$1697,6,FALSE))</f>
        <v>2</v>
      </c>
      <c r="Q1197" s="4" t="str">
        <f>IF(ISNA(VLOOKUP(B1197,rampbin!$B$4:$G$1697,5,FALSE)),"MOVES",VLOOKUP(B1197,rampbin!$B$4:$G$1697,5,FALSE))</f>
        <v>MOVES</v>
      </c>
      <c r="R1197" s="4" t="s">
        <v>1877</v>
      </c>
      <c r="S1197" s="6" t="s">
        <v>2056</v>
      </c>
      <c r="T1197" s="4">
        <f>VLOOKUP(B1197,meanLDage!$B$3:$E$3145,4,FALSE)</f>
        <v>2</v>
      </c>
      <c r="U1197" s="32">
        <f>VLOOKUP(B1197,meanLDage!$B$3:$E$3145,2,FALSE)</f>
        <v>8.5184004348653986</v>
      </c>
      <c r="V1197" s="4" t="str">
        <f t="shared" si="127"/>
        <v>25_L_1170011000_1_2_2</v>
      </c>
      <c r="W1197" s="4">
        <v>25017</v>
      </c>
      <c r="X1197" s="6"/>
      <c r="Y1197" s="8">
        <f t="shared" si="128"/>
        <v>25017</v>
      </c>
      <c r="Z1197" s="6" t="b">
        <f t="shared" si="126"/>
        <v>1</v>
      </c>
      <c r="AA1197" s="6">
        <f t="shared" si="129"/>
        <v>25017</v>
      </c>
      <c r="AB1197" s="4">
        <f t="shared" si="130"/>
        <v>2</v>
      </c>
      <c r="AC1197" s="32">
        <f t="shared" si="131"/>
        <v>8.5184004348653986</v>
      </c>
      <c r="AD1197" s="4">
        <f>VLOOKUP($B1197,meanLDage!$Z$3:$AC$3145,4,FALSE)</f>
        <v>2</v>
      </c>
      <c r="AE1197" s="32">
        <f>VLOOKUP($B1197,meanLDage!$Z$3:$AC$3145,2,FALSE)</f>
        <v>8.0915499588015685</v>
      </c>
      <c r="AF1197" s="6">
        <f>VLOOKUP(V1197,'2017 rep county selection'!$A$1:$C$281,3,FALSE)</f>
        <v>25017</v>
      </c>
      <c r="AH1197" s="9">
        <f t="shared" si="132"/>
        <v>25017</v>
      </c>
    </row>
    <row r="1198" spans="1:34" ht="15.75" customHeight="1" x14ac:dyDescent="0.3">
      <c r="A1198" s="4">
        <v>25</v>
      </c>
      <c r="B1198" s="4">
        <v>25027</v>
      </c>
      <c r="C1198" s="6" t="s">
        <v>2276</v>
      </c>
      <c r="D1198" s="6" t="s">
        <v>811</v>
      </c>
      <c r="E1198" s="4">
        <v>25017</v>
      </c>
      <c r="F1198" s="4">
        <v>25017</v>
      </c>
      <c r="G1198" s="4">
        <v>25017</v>
      </c>
      <c r="H1198" s="37">
        <v>7600184912</v>
      </c>
      <c r="I1198" s="37">
        <v>7129541351.79319</v>
      </c>
      <c r="J1198" s="37">
        <v>8629905483.5011005</v>
      </c>
      <c r="K1198" s="4" t="str">
        <f>VLOOKUP(B1198,altitude!$B$3:$E$3232,4)</f>
        <v>L</v>
      </c>
      <c r="L1198" s="4">
        <f>VLOOKUP(B1198,fuelregion!$C$5:$D$3233,2,FALSE)</f>
        <v>1170011000</v>
      </c>
      <c r="M1198" s="4">
        <f>VLOOKUP(B1198,fuelregion!$H$5:$I$3113,2,FALSE)</f>
        <v>1170011000</v>
      </c>
      <c r="N1198" s="4">
        <f>VLOOKUP(B1198,imbin!$B$4:$D$3233,2,FALSE)</f>
        <v>1</v>
      </c>
      <c r="O1198" s="4" t="str">
        <f>VLOOKUP(B1198,imbin!$B$4:$D$3233,3,FALSE)</f>
        <v>Submittal</v>
      </c>
      <c r="P1198" s="4">
        <f>IF(ISNA(VLOOKUP(B1198,rampbin!$B$4:$G$1697,6,FALSE)),2,VLOOKUP(B1198,rampbin!$B$4:$G$1697,6,FALSE))</f>
        <v>2</v>
      </c>
      <c r="Q1198" s="4" t="str">
        <f>IF(ISNA(VLOOKUP(B1198,rampbin!$B$4:$G$1697,5,FALSE)),"MOVES",VLOOKUP(B1198,rampbin!$B$4:$G$1697,5,FALSE))</f>
        <v>MOVES</v>
      </c>
      <c r="R1198" s="4" t="s">
        <v>1877</v>
      </c>
      <c r="S1198" s="6" t="s">
        <v>1944</v>
      </c>
      <c r="T1198" s="4">
        <f>VLOOKUP(B1198,meanLDage!$B$3:$E$3145,4,FALSE)</f>
        <v>2</v>
      </c>
      <c r="U1198" s="32">
        <f>VLOOKUP(B1198,meanLDage!$B$3:$E$3145,2,FALSE)</f>
        <v>8.9456666650213688</v>
      </c>
      <c r="V1198" s="4" t="str">
        <f t="shared" si="127"/>
        <v>25_L_1170011000_1_2_2</v>
      </c>
      <c r="W1198" s="4">
        <v>25017</v>
      </c>
      <c r="X1198" s="6"/>
      <c r="Y1198" s="8">
        <f t="shared" si="128"/>
        <v>25017</v>
      </c>
      <c r="Z1198" s="6" t="b">
        <f t="shared" si="126"/>
        <v>1</v>
      </c>
      <c r="AA1198" s="6">
        <f t="shared" si="129"/>
        <v>25017</v>
      </c>
      <c r="AB1198" s="4">
        <f t="shared" si="130"/>
        <v>2</v>
      </c>
      <c r="AC1198" s="32">
        <f t="shared" si="131"/>
        <v>8.9456666650213688</v>
      </c>
      <c r="AD1198" s="4">
        <f>VLOOKUP($B1198,meanLDage!$Z$3:$AC$3145,4,FALSE)</f>
        <v>2</v>
      </c>
      <c r="AE1198" s="32">
        <f>VLOOKUP($B1198,meanLDage!$Z$3:$AC$3145,2,FALSE)</f>
        <v>8.5567848225776846</v>
      </c>
      <c r="AF1198" s="6">
        <f>VLOOKUP(V1198,'2017 rep county selection'!$A$1:$C$281,3,FALSE)</f>
        <v>25017</v>
      </c>
      <c r="AH1198" s="9">
        <f t="shared" si="132"/>
        <v>25017</v>
      </c>
    </row>
    <row r="1199" spans="1:34" ht="15.75" customHeight="1" x14ac:dyDescent="0.3">
      <c r="A1199" s="4">
        <v>26</v>
      </c>
      <c r="B1199" s="4">
        <v>26001</v>
      </c>
      <c r="C1199" s="6" t="s">
        <v>2277</v>
      </c>
      <c r="D1199" s="6" t="s">
        <v>823</v>
      </c>
      <c r="E1199" s="4">
        <v>26139</v>
      </c>
      <c r="F1199" s="4">
        <v>26157</v>
      </c>
      <c r="G1199" s="4">
        <v>26157</v>
      </c>
      <c r="H1199" s="37">
        <v>149029308</v>
      </c>
      <c r="I1199" s="37">
        <v>143406830.60837901</v>
      </c>
      <c r="J1199" s="37">
        <v>116378789.999605</v>
      </c>
      <c r="K1199" s="4" t="str">
        <f>VLOOKUP(B1199,altitude!$B$3:$E$3232,4)</f>
        <v>L</v>
      </c>
      <c r="L1199" s="4">
        <f>VLOOKUP(B1199,fuelregion!$C$5:$D$3233,2,FALSE)</f>
        <v>200001000</v>
      </c>
      <c r="M1199" s="4">
        <f>VLOOKUP(B1199,fuelregion!$H$5:$I$3113,2,FALSE)</f>
        <v>200001000</v>
      </c>
      <c r="N1199" s="4">
        <f>VLOOKUP(B1199,imbin!$B$4:$D$3233,2,FALSE)</f>
        <v>0</v>
      </c>
      <c r="O1199" s="4" t="str">
        <f>VLOOKUP(B1199,imbin!$B$4:$D$3233,3,FALSE)</f>
        <v>MOVES</v>
      </c>
      <c r="P1199" s="4">
        <f>IF(ISNA(VLOOKUP(B1199,rampbin!$B$4:$G$1697,6,FALSE)),2,VLOOKUP(B1199,rampbin!$B$4:$G$1697,6,FALSE))</f>
        <v>2</v>
      </c>
      <c r="Q1199" s="4" t="str">
        <f>IF(ISNA(VLOOKUP(B1199,rampbin!$B$4:$G$1697,5,FALSE)),"MOVES",VLOOKUP(B1199,rampbin!$B$4:$G$1697,5,FALSE))</f>
        <v>MOVES</v>
      </c>
      <c r="R1199" s="4" t="s">
        <v>1880</v>
      </c>
      <c r="S1199" s="6" t="s">
        <v>1851</v>
      </c>
      <c r="T1199" s="4">
        <f>VLOOKUP(B1199,meanLDage!$B$3:$E$3145,4,FALSE)</f>
        <v>4</v>
      </c>
      <c r="U1199" s="32">
        <f>VLOOKUP(B1199,meanLDage!$B$3:$E$3145,2,FALSE)</f>
        <v>11.516720403859537</v>
      </c>
      <c r="V1199" s="4" t="str">
        <f t="shared" si="127"/>
        <v>26_L_200001000_0_3_2</v>
      </c>
      <c r="W1199" s="4">
        <v>26021</v>
      </c>
      <c r="X1199" s="6">
        <v>26149</v>
      </c>
      <c r="Y1199" s="8">
        <f t="shared" si="128"/>
        <v>26149</v>
      </c>
      <c r="Z1199" s="6" t="b">
        <f t="shared" si="126"/>
        <v>0</v>
      </c>
      <c r="AA1199" s="6">
        <f t="shared" si="129"/>
        <v>26157</v>
      </c>
      <c r="AB1199" s="4">
        <f t="shared" si="130"/>
        <v>4</v>
      </c>
      <c r="AC1199" s="32">
        <f t="shared" si="131"/>
        <v>11.516720403859537</v>
      </c>
      <c r="AD1199" s="4">
        <f>VLOOKUP($B1199,meanLDage!$Z$3:$AC$3145,4,FALSE)</f>
        <v>3</v>
      </c>
      <c r="AE1199" s="32">
        <f>VLOOKUP($B1199,meanLDage!$Z$3:$AC$3145,2,FALSE)</f>
        <v>10.950944227197667</v>
      </c>
      <c r="AF1199" s="6">
        <f>VLOOKUP(V1199,'2017 rep county selection'!$A$1:$C$281,3,FALSE)</f>
        <v>26081</v>
      </c>
      <c r="AG1199" s="6">
        <v>26149</v>
      </c>
      <c r="AH1199" s="9">
        <f t="shared" si="132"/>
        <v>26149</v>
      </c>
    </row>
    <row r="1200" spans="1:34" ht="15.75" customHeight="1" x14ac:dyDescent="0.3">
      <c r="A1200" s="4">
        <v>26</v>
      </c>
      <c r="B1200" s="4">
        <v>26003</v>
      </c>
      <c r="C1200" s="6" t="s">
        <v>2277</v>
      </c>
      <c r="D1200" s="6" t="s">
        <v>824</v>
      </c>
      <c r="E1200" s="4">
        <v>26139</v>
      </c>
      <c r="F1200" s="4">
        <v>26157</v>
      </c>
      <c r="G1200" s="4">
        <v>26157</v>
      </c>
      <c r="H1200" s="37">
        <v>103612554</v>
      </c>
      <c r="I1200" s="37">
        <v>100772730.187738</v>
      </c>
      <c r="J1200" s="37">
        <v>152147694.999944</v>
      </c>
      <c r="K1200" s="4" t="str">
        <f>VLOOKUP(B1200,altitude!$B$3:$E$3232,4)</f>
        <v>L</v>
      </c>
      <c r="L1200" s="4">
        <f>VLOOKUP(B1200,fuelregion!$C$5:$D$3233,2,FALSE)</f>
        <v>200001000</v>
      </c>
      <c r="M1200" s="4">
        <f>VLOOKUP(B1200,fuelregion!$H$5:$I$3113,2,FALSE)</f>
        <v>200001000</v>
      </c>
      <c r="N1200" s="4">
        <f>VLOOKUP(B1200,imbin!$B$4:$D$3233,2,FALSE)</f>
        <v>0</v>
      </c>
      <c r="O1200" s="4" t="str">
        <f>VLOOKUP(B1200,imbin!$B$4:$D$3233,3,FALSE)</f>
        <v>MOVES</v>
      </c>
      <c r="P1200" s="4">
        <f>IF(ISNA(VLOOKUP(B1200,rampbin!$B$4:$G$1697,6,FALSE)),2,VLOOKUP(B1200,rampbin!$B$4:$G$1697,6,FALSE))</f>
        <v>2</v>
      </c>
      <c r="Q1200" s="4" t="str">
        <f>IF(ISNA(VLOOKUP(B1200,rampbin!$B$4:$G$1697,5,FALSE)),"MOVES",VLOOKUP(B1200,rampbin!$B$4:$G$1697,5,FALSE))</f>
        <v>MOVES</v>
      </c>
      <c r="R1200" s="4" t="s">
        <v>1880</v>
      </c>
      <c r="S1200" s="6" t="s">
        <v>1851</v>
      </c>
      <c r="T1200" s="4">
        <f>VLOOKUP(B1200,meanLDage!$B$3:$E$3145,4,FALSE)</f>
        <v>4</v>
      </c>
      <c r="U1200" s="32">
        <f>VLOOKUP(B1200,meanLDage!$B$3:$E$3145,2,FALSE)</f>
        <v>11.259924144854761</v>
      </c>
      <c r="V1200" s="4" t="str">
        <f t="shared" si="127"/>
        <v>26_L_200001000_0_3_2</v>
      </c>
      <c r="W1200" s="4">
        <v>26021</v>
      </c>
      <c r="X1200" s="6">
        <v>26149</v>
      </c>
      <c r="Y1200" s="8">
        <f t="shared" si="128"/>
        <v>26149</v>
      </c>
      <c r="Z1200" s="6" t="b">
        <f t="shared" si="126"/>
        <v>0</v>
      </c>
      <c r="AA1200" s="6">
        <f t="shared" si="129"/>
        <v>26157</v>
      </c>
      <c r="AB1200" s="4">
        <f t="shared" si="130"/>
        <v>4</v>
      </c>
      <c r="AC1200" s="32">
        <f t="shared" si="131"/>
        <v>11.259924144854761</v>
      </c>
      <c r="AD1200" s="4">
        <f>VLOOKUP($B1200,meanLDage!$Z$3:$AC$3145,4,FALSE)</f>
        <v>3</v>
      </c>
      <c r="AE1200" s="32">
        <f>VLOOKUP($B1200,meanLDage!$Z$3:$AC$3145,2,FALSE)</f>
        <v>10.763506376959979</v>
      </c>
      <c r="AF1200" s="6">
        <f>VLOOKUP(V1200,'2017 rep county selection'!$A$1:$C$281,3,FALSE)</f>
        <v>26081</v>
      </c>
      <c r="AG1200" s="6">
        <v>26149</v>
      </c>
      <c r="AH1200" s="9">
        <f t="shared" si="132"/>
        <v>26149</v>
      </c>
    </row>
    <row r="1201" spans="1:34" ht="15.75" customHeight="1" x14ac:dyDescent="0.3">
      <c r="A1201" s="4">
        <v>26</v>
      </c>
      <c r="B1201" s="4">
        <v>26005</v>
      </c>
      <c r="C1201" s="6" t="s">
        <v>2277</v>
      </c>
      <c r="D1201" s="6" t="s">
        <v>825</v>
      </c>
      <c r="E1201" s="4">
        <v>26139</v>
      </c>
      <c r="F1201" s="4">
        <v>26005</v>
      </c>
      <c r="G1201" s="4">
        <v>26005</v>
      </c>
      <c r="H1201" s="37">
        <v>1351368813</v>
      </c>
      <c r="I1201" s="37">
        <v>1435503263.5</v>
      </c>
      <c r="J1201" s="37">
        <v>1438020429.99739</v>
      </c>
      <c r="K1201" s="4" t="str">
        <f>VLOOKUP(B1201,altitude!$B$3:$E$3232,4)</f>
        <v>L</v>
      </c>
      <c r="L1201" s="4">
        <f>VLOOKUP(B1201,fuelregion!$C$5:$D$3233,2,FALSE)</f>
        <v>200001000</v>
      </c>
      <c r="M1201" s="4">
        <f>VLOOKUP(B1201,fuelregion!$H$5:$I$3113,2,FALSE)</f>
        <v>200001000</v>
      </c>
      <c r="N1201" s="4">
        <f>VLOOKUP(B1201,imbin!$B$4:$D$3233,2,FALSE)</f>
        <v>0</v>
      </c>
      <c r="O1201" s="4" t="str">
        <f>VLOOKUP(B1201,imbin!$B$4:$D$3233,3,FALSE)</f>
        <v>MOVES</v>
      </c>
      <c r="P1201" s="4">
        <f>IF(ISNA(VLOOKUP(B1201,rampbin!$B$4:$G$1697,6,FALSE)),2,VLOOKUP(B1201,rampbin!$B$4:$G$1697,6,FALSE))</f>
        <v>2</v>
      </c>
      <c r="Q1201" s="4" t="str">
        <f>IF(ISNA(VLOOKUP(B1201,rampbin!$B$4:$G$1697,5,FALSE)),"MOVES",VLOOKUP(B1201,rampbin!$B$4:$G$1697,5,FALSE))</f>
        <v>MOVES</v>
      </c>
      <c r="R1201" s="4" t="s">
        <v>1880</v>
      </c>
      <c r="S1201" s="6" t="s">
        <v>1851</v>
      </c>
      <c r="T1201" s="4">
        <f>VLOOKUP(B1201,meanLDage!$B$3:$E$3145,4,FALSE)</f>
        <v>4</v>
      </c>
      <c r="U1201" s="32">
        <f>VLOOKUP(B1201,meanLDage!$B$3:$E$3145,2,FALSE)</f>
        <v>11.56932958498782</v>
      </c>
      <c r="V1201" s="4" t="str">
        <f t="shared" si="127"/>
        <v>26_L_200001000_0_4_2</v>
      </c>
      <c r="W1201" s="4">
        <v>26021</v>
      </c>
      <c r="X1201" s="6">
        <v>26005</v>
      </c>
      <c r="Y1201" s="8">
        <f t="shared" si="128"/>
        <v>26005</v>
      </c>
      <c r="Z1201" s="6" t="b">
        <f t="shared" si="126"/>
        <v>1</v>
      </c>
      <c r="AA1201" s="6">
        <f t="shared" si="129"/>
        <v>26005</v>
      </c>
      <c r="AB1201" s="4">
        <f t="shared" si="130"/>
        <v>4</v>
      </c>
      <c r="AC1201" s="32">
        <f t="shared" si="131"/>
        <v>11.56932958498782</v>
      </c>
      <c r="AD1201" s="4">
        <f>VLOOKUP($B1201,meanLDage!$Z$3:$AC$3145,4,FALSE)</f>
        <v>4</v>
      </c>
      <c r="AE1201" s="32">
        <f>VLOOKUP($B1201,meanLDage!$Z$3:$AC$3145,2,FALSE)</f>
        <v>11.052585237856755</v>
      </c>
      <c r="AF1201" s="6">
        <f>VLOOKUP(V1201,'2017 rep county selection'!$A$1:$C$281,3,FALSE)</f>
        <v>26121</v>
      </c>
      <c r="AG1201" s="6">
        <v>26005</v>
      </c>
      <c r="AH1201" s="9">
        <f t="shared" si="132"/>
        <v>26005</v>
      </c>
    </row>
    <row r="1202" spans="1:34" ht="15.75" customHeight="1" x14ac:dyDescent="0.3">
      <c r="A1202" s="4">
        <v>26</v>
      </c>
      <c r="B1202" s="4">
        <v>26007</v>
      </c>
      <c r="C1202" s="6" t="s">
        <v>2277</v>
      </c>
      <c r="D1202" s="6" t="s">
        <v>826</v>
      </c>
      <c r="E1202" s="4">
        <v>26139</v>
      </c>
      <c r="F1202" s="4">
        <v>26103</v>
      </c>
      <c r="G1202" s="4">
        <v>26103</v>
      </c>
      <c r="H1202" s="37">
        <v>286039145</v>
      </c>
      <c r="I1202" s="37">
        <v>278565859.635777</v>
      </c>
      <c r="J1202" s="37">
        <v>286905695.00046802</v>
      </c>
      <c r="K1202" s="4" t="str">
        <f>VLOOKUP(B1202,altitude!$B$3:$E$3232,4)</f>
        <v>L</v>
      </c>
      <c r="L1202" s="4">
        <f>VLOOKUP(B1202,fuelregion!$C$5:$D$3233,2,FALSE)</f>
        <v>200001000</v>
      </c>
      <c r="M1202" s="4">
        <f>VLOOKUP(B1202,fuelregion!$H$5:$I$3113,2,FALSE)</f>
        <v>200001000</v>
      </c>
      <c r="N1202" s="4">
        <f>VLOOKUP(B1202,imbin!$B$4:$D$3233,2,FALSE)</f>
        <v>0</v>
      </c>
      <c r="O1202" s="4" t="str">
        <f>VLOOKUP(B1202,imbin!$B$4:$D$3233,3,FALSE)</f>
        <v>MOVES</v>
      </c>
      <c r="P1202" s="4">
        <f>IF(ISNA(VLOOKUP(B1202,rampbin!$B$4:$G$1697,6,FALSE)),2,VLOOKUP(B1202,rampbin!$B$4:$G$1697,6,FALSE))</f>
        <v>2</v>
      </c>
      <c r="Q1202" s="4" t="str">
        <f>IF(ISNA(VLOOKUP(B1202,rampbin!$B$4:$G$1697,5,FALSE)),"MOVES",VLOOKUP(B1202,rampbin!$B$4:$G$1697,5,FALSE))</f>
        <v>MOVES</v>
      </c>
      <c r="R1202" s="4" t="s">
        <v>1880</v>
      </c>
      <c r="S1202" s="6" t="s">
        <v>1851</v>
      </c>
      <c r="T1202" s="4">
        <f>VLOOKUP(B1202,meanLDage!$B$3:$E$3145,4,FALSE)</f>
        <v>3</v>
      </c>
      <c r="U1202" s="32">
        <f>VLOOKUP(B1202,meanLDage!$B$3:$E$3145,2,FALSE)</f>
        <v>10.715484306647856</v>
      </c>
      <c r="V1202" s="4" t="str">
        <f t="shared" si="127"/>
        <v>26_L_200001000_0_3_2</v>
      </c>
      <c r="W1202" s="4">
        <v>26081</v>
      </c>
      <c r="X1202" s="6">
        <v>26055</v>
      </c>
      <c r="Y1202" s="8">
        <f t="shared" si="128"/>
        <v>26055</v>
      </c>
      <c r="Z1202" s="6" t="b">
        <f t="shared" si="126"/>
        <v>0</v>
      </c>
      <c r="AA1202" s="6">
        <f t="shared" si="129"/>
        <v>26103</v>
      </c>
      <c r="AB1202" s="4">
        <f t="shared" si="130"/>
        <v>3</v>
      </c>
      <c r="AC1202" s="32">
        <f t="shared" si="131"/>
        <v>10.715484306647856</v>
      </c>
      <c r="AD1202" s="4">
        <f>VLOOKUP($B1202,meanLDage!$Z$3:$AC$3145,4,FALSE)</f>
        <v>3</v>
      </c>
      <c r="AE1202" s="32">
        <f>VLOOKUP($B1202,meanLDage!$Z$3:$AC$3145,2,FALSE)</f>
        <v>10.238439046526397</v>
      </c>
      <c r="AF1202" s="6">
        <f>VLOOKUP(V1202,'2017 rep county selection'!$A$1:$C$281,3,FALSE)</f>
        <v>26081</v>
      </c>
      <c r="AG1202" s="6">
        <v>26055</v>
      </c>
      <c r="AH1202" s="9">
        <f t="shared" si="132"/>
        <v>26055</v>
      </c>
    </row>
    <row r="1203" spans="1:34" ht="15.75" customHeight="1" x14ac:dyDescent="0.3">
      <c r="A1203" s="4">
        <v>26</v>
      </c>
      <c r="B1203" s="4">
        <v>26009</v>
      </c>
      <c r="C1203" s="6" t="s">
        <v>2277</v>
      </c>
      <c r="D1203" s="6" t="s">
        <v>827</v>
      </c>
      <c r="E1203" s="4">
        <v>26139</v>
      </c>
      <c r="F1203" s="4">
        <v>26157</v>
      </c>
      <c r="G1203" s="4">
        <v>26157</v>
      </c>
      <c r="H1203" s="37">
        <v>313069379</v>
      </c>
      <c r="I1203" s="37">
        <v>302638044.680996</v>
      </c>
      <c r="J1203" s="37">
        <v>287404649.99593902</v>
      </c>
      <c r="K1203" s="4" t="str">
        <f>VLOOKUP(B1203,altitude!$B$3:$E$3232,4)</f>
        <v>L</v>
      </c>
      <c r="L1203" s="4">
        <f>VLOOKUP(B1203,fuelregion!$C$5:$D$3233,2,FALSE)</f>
        <v>200001000</v>
      </c>
      <c r="M1203" s="4">
        <f>VLOOKUP(B1203,fuelregion!$H$5:$I$3113,2,FALSE)</f>
        <v>200001000</v>
      </c>
      <c r="N1203" s="4">
        <f>VLOOKUP(B1203,imbin!$B$4:$D$3233,2,FALSE)</f>
        <v>0</v>
      </c>
      <c r="O1203" s="4" t="str">
        <f>VLOOKUP(B1203,imbin!$B$4:$D$3233,3,FALSE)</f>
        <v>MOVES</v>
      </c>
      <c r="P1203" s="4">
        <f>IF(ISNA(VLOOKUP(B1203,rampbin!$B$4:$G$1697,6,FALSE)),2,VLOOKUP(B1203,rampbin!$B$4:$G$1697,6,FALSE))</f>
        <v>2</v>
      </c>
      <c r="Q1203" s="4" t="str">
        <f>IF(ISNA(VLOOKUP(B1203,rampbin!$B$4:$G$1697,5,FALSE)),"MOVES",VLOOKUP(B1203,rampbin!$B$4:$G$1697,5,FALSE))</f>
        <v>MOVES</v>
      </c>
      <c r="R1203" s="4" t="s">
        <v>1880</v>
      </c>
      <c r="S1203" s="6" t="s">
        <v>1851</v>
      </c>
      <c r="T1203" s="4">
        <f>VLOOKUP(B1203,meanLDage!$B$3:$E$3145,4,FALSE)</f>
        <v>4</v>
      </c>
      <c r="U1203" s="32">
        <f>VLOOKUP(B1203,meanLDage!$B$3:$E$3145,2,FALSE)</f>
        <v>11.257067174624819</v>
      </c>
      <c r="V1203" s="4" t="str">
        <f t="shared" si="127"/>
        <v>26_L_200001000_0_3_2</v>
      </c>
      <c r="W1203" s="4">
        <v>26021</v>
      </c>
      <c r="X1203" s="6">
        <v>26149</v>
      </c>
      <c r="Y1203" s="8">
        <f t="shared" si="128"/>
        <v>26149</v>
      </c>
      <c r="Z1203" s="6" t="b">
        <f t="shared" si="126"/>
        <v>0</v>
      </c>
      <c r="AA1203" s="6">
        <f t="shared" si="129"/>
        <v>26157</v>
      </c>
      <c r="AB1203" s="4">
        <f t="shared" si="130"/>
        <v>4</v>
      </c>
      <c r="AC1203" s="32">
        <f t="shared" si="131"/>
        <v>11.257067174624819</v>
      </c>
      <c r="AD1203" s="4">
        <f>VLOOKUP($B1203,meanLDage!$Z$3:$AC$3145,4,FALSE)</f>
        <v>3</v>
      </c>
      <c r="AE1203" s="32">
        <f>VLOOKUP($B1203,meanLDage!$Z$3:$AC$3145,2,FALSE)</f>
        <v>10.711984104818534</v>
      </c>
      <c r="AF1203" s="6">
        <f>VLOOKUP(V1203,'2017 rep county selection'!$A$1:$C$281,3,FALSE)</f>
        <v>26081</v>
      </c>
      <c r="AG1203" s="6">
        <v>26149</v>
      </c>
      <c r="AH1203" s="9">
        <f t="shared" si="132"/>
        <v>26149</v>
      </c>
    </row>
    <row r="1204" spans="1:34" ht="15.75" customHeight="1" x14ac:dyDescent="0.3">
      <c r="A1204" s="4">
        <v>26</v>
      </c>
      <c r="B1204" s="4">
        <v>26011</v>
      </c>
      <c r="C1204" s="6" t="s">
        <v>2277</v>
      </c>
      <c r="D1204" s="6" t="s">
        <v>828</v>
      </c>
      <c r="E1204" s="4">
        <v>26139</v>
      </c>
      <c r="F1204" s="4">
        <v>26021</v>
      </c>
      <c r="G1204" s="4">
        <v>26021</v>
      </c>
      <c r="H1204" s="37">
        <v>273574622</v>
      </c>
      <c r="I1204" s="37">
        <v>263186214.82114601</v>
      </c>
      <c r="J1204" s="37">
        <v>308577935.00180399</v>
      </c>
      <c r="K1204" s="4" t="str">
        <f>VLOOKUP(B1204,altitude!$B$3:$E$3232,4)</f>
        <v>L</v>
      </c>
      <c r="L1204" s="4">
        <f>VLOOKUP(B1204,fuelregion!$C$5:$D$3233,2,FALSE)</f>
        <v>200001000</v>
      </c>
      <c r="M1204" s="4">
        <f>VLOOKUP(B1204,fuelregion!$H$5:$I$3113,2,FALSE)</f>
        <v>200001000</v>
      </c>
      <c r="N1204" s="4">
        <f>VLOOKUP(B1204,imbin!$B$4:$D$3233,2,FALSE)</f>
        <v>0</v>
      </c>
      <c r="O1204" s="4" t="str">
        <f>VLOOKUP(B1204,imbin!$B$4:$D$3233,3,FALSE)</f>
        <v>MOVES</v>
      </c>
      <c r="P1204" s="4">
        <f>IF(ISNA(VLOOKUP(B1204,rampbin!$B$4:$G$1697,6,FALSE)),2,VLOOKUP(B1204,rampbin!$B$4:$G$1697,6,FALSE))</f>
        <v>2</v>
      </c>
      <c r="Q1204" s="4" t="str">
        <f>IF(ISNA(VLOOKUP(B1204,rampbin!$B$4:$G$1697,5,FALSE)),"MOVES",VLOOKUP(B1204,rampbin!$B$4:$G$1697,5,FALSE))</f>
        <v>MOVES</v>
      </c>
      <c r="R1204" s="4" t="s">
        <v>1880</v>
      </c>
      <c r="S1204" s="6" t="s">
        <v>1851</v>
      </c>
      <c r="T1204" s="4">
        <f>VLOOKUP(B1204,meanLDage!$B$3:$E$3145,4,FALSE)</f>
        <v>4</v>
      </c>
      <c r="U1204" s="32">
        <f>VLOOKUP(B1204,meanLDage!$B$3:$E$3145,2,FALSE)</f>
        <v>11.535155213160905</v>
      </c>
      <c r="V1204" s="4" t="str">
        <f t="shared" si="127"/>
        <v>26_L_200001000_0_3_2</v>
      </c>
      <c r="W1204" s="4">
        <v>26021</v>
      </c>
      <c r="X1204" s="6">
        <v>26005</v>
      </c>
      <c r="Y1204" s="8">
        <f t="shared" si="128"/>
        <v>26005</v>
      </c>
      <c r="Z1204" s="6" t="b">
        <f t="shared" si="126"/>
        <v>0</v>
      </c>
      <c r="AA1204" s="6">
        <f t="shared" si="129"/>
        <v>26021</v>
      </c>
      <c r="AB1204" s="4">
        <f t="shared" si="130"/>
        <v>4</v>
      </c>
      <c r="AC1204" s="32">
        <f t="shared" si="131"/>
        <v>11.535155213160905</v>
      </c>
      <c r="AD1204" s="4">
        <f>VLOOKUP($B1204,meanLDage!$Z$3:$AC$3145,4,FALSE)</f>
        <v>3</v>
      </c>
      <c r="AE1204" s="32">
        <f>VLOOKUP($B1204,meanLDage!$Z$3:$AC$3145,2,FALSE)</f>
        <v>10.995020946476115</v>
      </c>
      <c r="AF1204" s="6">
        <f>VLOOKUP(V1204,'2017 rep county selection'!$A$1:$C$281,3,FALSE)</f>
        <v>26081</v>
      </c>
      <c r="AG1204" s="6">
        <v>26005</v>
      </c>
      <c r="AH1204" s="9">
        <f t="shared" si="132"/>
        <v>26005</v>
      </c>
    </row>
    <row r="1205" spans="1:34" ht="15.75" customHeight="1" x14ac:dyDescent="0.3">
      <c r="A1205" s="4">
        <v>26</v>
      </c>
      <c r="B1205" s="4">
        <v>26013</v>
      </c>
      <c r="C1205" s="6" t="s">
        <v>2277</v>
      </c>
      <c r="D1205" s="6" t="s">
        <v>829</v>
      </c>
      <c r="E1205" s="4">
        <v>26075</v>
      </c>
      <c r="F1205" s="4">
        <v>26157</v>
      </c>
      <c r="G1205" s="4">
        <v>26157</v>
      </c>
      <c r="H1205" s="37">
        <v>101902387</v>
      </c>
      <c r="I1205" s="37">
        <v>99818621.244330704</v>
      </c>
      <c r="J1205" s="37">
        <v>117439845.000512</v>
      </c>
      <c r="K1205" s="4" t="str">
        <f>VLOOKUP(B1205,altitude!$B$3:$E$3232,4)</f>
        <v>L</v>
      </c>
      <c r="L1205" s="4">
        <f>VLOOKUP(B1205,fuelregion!$C$5:$D$3233,2,FALSE)</f>
        <v>200001000</v>
      </c>
      <c r="M1205" s="4">
        <f>VLOOKUP(B1205,fuelregion!$H$5:$I$3113,2,FALSE)</f>
        <v>200001000</v>
      </c>
      <c r="N1205" s="4">
        <f>VLOOKUP(B1205,imbin!$B$4:$D$3233,2,FALSE)</f>
        <v>0</v>
      </c>
      <c r="O1205" s="4" t="str">
        <f>VLOOKUP(B1205,imbin!$B$4:$D$3233,3,FALSE)</f>
        <v>MOVES</v>
      </c>
      <c r="P1205" s="4">
        <f>IF(ISNA(VLOOKUP(B1205,rampbin!$B$4:$G$1697,6,FALSE)),2,VLOOKUP(B1205,rampbin!$B$4:$G$1697,6,FALSE))</f>
        <v>2</v>
      </c>
      <c r="Q1205" s="4" t="str">
        <f>IF(ISNA(VLOOKUP(B1205,rampbin!$B$4:$G$1697,5,FALSE)),"MOVES",VLOOKUP(B1205,rampbin!$B$4:$G$1697,5,FALSE))</f>
        <v>MOVES</v>
      </c>
      <c r="R1205" s="4" t="s">
        <v>1880</v>
      </c>
      <c r="S1205" s="6" t="s">
        <v>1851</v>
      </c>
      <c r="T1205" s="4">
        <f>VLOOKUP(B1205,meanLDage!$B$3:$E$3145,4,FALSE)</f>
        <v>4</v>
      </c>
      <c r="U1205" s="32">
        <f>VLOOKUP(B1205,meanLDage!$B$3:$E$3145,2,FALSE)</f>
        <v>11.807658706289089</v>
      </c>
      <c r="V1205" s="4" t="str">
        <f t="shared" si="127"/>
        <v>26_L_200001000_0_4_2</v>
      </c>
      <c r="W1205" s="4">
        <v>26021</v>
      </c>
      <c r="X1205" s="6">
        <v>26149</v>
      </c>
      <c r="Y1205" s="8">
        <f t="shared" si="128"/>
        <v>26149</v>
      </c>
      <c r="Z1205" s="6" t="b">
        <f t="shared" si="126"/>
        <v>0</v>
      </c>
      <c r="AA1205" s="6">
        <f t="shared" si="129"/>
        <v>26157</v>
      </c>
      <c r="AB1205" s="4">
        <f t="shared" si="130"/>
        <v>4</v>
      </c>
      <c r="AC1205" s="32">
        <f t="shared" si="131"/>
        <v>11.807658706289089</v>
      </c>
      <c r="AD1205" s="4">
        <f>VLOOKUP($B1205,meanLDage!$Z$3:$AC$3145,4,FALSE)</f>
        <v>4</v>
      </c>
      <c r="AE1205" s="32">
        <f>VLOOKUP($B1205,meanLDage!$Z$3:$AC$3145,2,FALSE)</f>
        <v>11.281425467075467</v>
      </c>
      <c r="AF1205" s="6">
        <f>VLOOKUP(V1205,'2017 rep county selection'!$A$1:$C$281,3,FALSE)</f>
        <v>26121</v>
      </c>
      <c r="AG1205" s="6">
        <v>26149</v>
      </c>
      <c r="AH1205" s="9">
        <f t="shared" si="132"/>
        <v>26149</v>
      </c>
    </row>
    <row r="1206" spans="1:34" ht="15.75" customHeight="1" x14ac:dyDescent="0.3">
      <c r="A1206" s="4">
        <v>26</v>
      </c>
      <c r="B1206" s="4">
        <v>26015</v>
      </c>
      <c r="C1206" s="6" t="s">
        <v>2277</v>
      </c>
      <c r="D1206" s="6" t="s">
        <v>830</v>
      </c>
      <c r="E1206" s="4">
        <v>26139</v>
      </c>
      <c r="F1206" s="4">
        <v>26157</v>
      </c>
      <c r="G1206" s="4">
        <v>26157</v>
      </c>
      <c r="H1206" s="37">
        <v>423026580</v>
      </c>
      <c r="I1206" s="37">
        <v>407027734.45727301</v>
      </c>
      <c r="J1206" s="37">
        <v>436311509.996122</v>
      </c>
      <c r="K1206" s="4" t="str">
        <f>VLOOKUP(B1206,altitude!$B$3:$E$3232,4)</f>
        <v>L</v>
      </c>
      <c r="L1206" s="4">
        <f>VLOOKUP(B1206,fuelregion!$C$5:$D$3233,2,FALSE)</f>
        <v>200001000</v>
      </c>
      <c r="M1206" s="4">
        <f>VLOOKUP(B1206,fuelregion!$H$5:$I$3113,2,FALSE)</f>
        <v>200001000</v>
      </c>
      <c r="N1206" s="4">
        <f>VLOOKUP(B1206,imbin!$B$4:$D$3233,2,FALSE)</f>
        <v>0</v>
      </c>
      <c r="O1206" s="4" t="str">
        <f>VLOOKUP(B1206,imbin!$B$4:$D$3233,3,FALSE)</f>
        <v>MOVES</v>
      </c>
      <c r="P1206" s="4">
        <f>IF(ISNA(VLOOKUP(B1206,rampbin!$B$4:$G$1697,6,FALSE)),2,VLOOKUP(B1206,rampbin!$B$4:$G$1697,6,FALSE))</f>
        <v>2</v>
      </c>
      <c r="Q1206" s="4" t="str">
        <f>IF(ISNA(VLOOKUP(B1206,rampbin!$B$4:$G$1697,5,FALSE)),"MOVES",VLOOKUP(B1206,rampbin!$B$4:$G$1697,5,FALSE))</f>
        <v>MOVES</v>
      </c>
      <c r="R1206" s="4" t="s">
        <v>1877</v>
      </c>
      <c r="S1206" s="6" t="s">
        <v>2241</v>
      </c>
      <c r="T1206" s="4">
        <f>VLOOKUP(B1206,meanLDage!$B$3:$E$3145,4,FALSE)</f>
        <v>4</v>
      </c>
      <c r="U1206" s="32">
        <f>VLOOKUP(B1206,meanLDage!$B$3:$E$3145,2,FALSE)</f>
        <v>11.81316453897122</v>
      </c>
      <c r="V1206" s="4" t="str">
        <f t="shared" si="127"/>
        <v>26_L_200001000_0_4_2</v>
      </c>
      <c r="W1206" s="4">
        <v>26021</v>
      </c>
      <c r="X1206" s="6">
        <v>26149</v>
      </c>
      <c r="Y1206" s="8">
        <f t="shared" si="128"/>
        <v>26149</v>
      </c>
      <c r="Z1206" s="6" t="b">
        <f t="shared" si="126"/>
        <v>0</v>
      </c>
      <c r="AA1206" s="6">
        <f t="shared" si="129"/>
        <v>26157</v>
      </c>
      <c r="AB1206" s="4">
        <f t="shared" si="130"/>
        <v>4</v>
      </c>
      <c r="AC1206" s="32">
        <f t="shared" si="131"/>
        <v>11.81316453897122</v>
      </c>
      <c r="AD1206" s="4">
        <f>VLOOKUP($B1206,meanLDage!$Z$3:$AC$3145,4,FALSE)</f>
        <v>4</v>
      </c>
      <c r="AE1206" s="32">
        <f>VLOOKUP($B1206,meanLDage!$Z$3:$AC$3145,2,FALSE)</f>
        <v>11.288502350630319</v>
      </c>
      <c r="AF1206" s="6">
        <f>VLOOKUP(V1206,'2017 rep county selection'!$A$1:$C$281,3,FALSE)</f>
        <v>26121</v>
      </c>
      <c r="AG1206" s="6">
        <v>26149</v>
      </c>
      <c r="AH1206" s="9">
        <f t="shared" si="132"/>
        <v>26149</v>
      </c>
    </row>
    <row r="1207" spans="1:34" ht="15.75" customHeight="1" x14ac:dyDescent="0.3">
      <c r="A1207" s="4">
        <v>26</v>
      </c>
      <c r="B1207" s="4">
        <v>26017</v>
      </c>
      <c r="C1207" s="6" t="s">
        <v>2277</v>
      </c>
      <c r="D1207" s="6" t="s">
        <v>271</v>
      </c>
      <c r="E1207" s="4">
        <v>26075</v>
      </c>
      <c r="F1207" s="4">
        <v>26075</v>
      </c>
      <c r="G1207" s="4">
        <v>26075</v>
      </c>
      <c r="H1207" s="37">
        <v>1268354368</v>
      </c>
      <c r="I1207" s="37">
        <v>1239501530.1526201</v>
      </c>
      <c r="J1207" s="37">
        <v>1228405674.9877801</v>
      </c>
      <c r="K1207" s="4" t="str">
        <f>VLOOKUP(B1207,altitude!$B$3:$E$3232,4)</f>
        <v>L</v>
      </c>
      <c r="L1207" s="4">
        <f>VLOOKUP(B1207,fuelregion!$C$5:$D$3233,2,FALSE)</f>
        <v>200001000</v>
      </c>
      <c r="M1207" s="4">
        <f>VLOOKUP(B1207,fuelregion!$H$5:$I$3113,2,FALSE)</f>
        <v>200001000</v>
      </c>
      <c r="N1207" s="4">
        <f>VLOOKUP(B1207,imbin!$B$4:$D$3233,2,FALSE)</f>
        <v>0</v>
      </c>
      <c r="O1207" s="4" t="str">
        <f>VLOOKUP(B1207,imbin!$B$4:$D$3233,3,FALSE)</f>
        <v>MOVES</v>
      </c>
      <c r="P1207" s="4">
        <f>IF(ISNA(VLOOKUP(B1207,rampbin!$B$4:$G$1697,6,FALSE)),2,VLOOKUP(B1207,rampbin!$B$4:$G$1697,6,FALSE))</f>
        <v>2</v>
      </c>
      <c r="Q1207" s="4" t="str">
        <f>IF(ISNA(VLOOKUP(B1207,rampbin!$B$4:$G$1697,5,FALSE)),"MOVES",VLOOKUP(B1207,rampbin!$B$4:$G$1697,5,FALSE))</f>
        <v>MOVES</v>
      </c>
      <c r="R1207" s="4" t="s">
        <v>1877</v>
      </c>
      <c r="S1207" s="6" t="s">
        <v>2242</v>
      </c>
      <c r="T1207" s="4">
        <f>VLOOKUP(B1207,meanLDage!$B$3:$E$3145,4,FALSE)</f>
        <v>3</v>
      </c>
      <c r="U1207" s="32">
        <f>VLOOKUP(B1207,meanLDage!$B$3:$E$3145,2,FALSE)</f>
        <v>10.375601361661335</v>
      </c>
      <c r="V1207" s="4" t="str">
        <f t="shared" si="127"/>
        <v>26_L_200001000_0_3_2</v>
      </c>
      <c r="W1207" s="4">
        <v>26081</v>
      </c>
      <c r="X1207" s="6">
        <v>26017</v>
      </c>
      <c r="Y1207" s="8">
        <f t="shared" si="128"/>
        <v>26017</v>
      </c>
      <c r="Z1207" s="6" t="b">
        <f t="shared" si="126"/>
        <v>0</v>
      </c>
      <c r="AA1207" s="6">
        <f t="shared" si="129"/>
        <v>26075</v>
      </c>
      <c r="AB1207" s="4">
        <f t="shared" si="130"/>
        <v>3</v>
      </c>
      <c r="AC1207" s="32">
        <f t="shared" si="131"/>
        <v>10.375601361661335</v>
      </c>
      <c r="AD1207" s="4">
        <f>VLOOKUP($B1207,meanLDage!$Z$3:$AC$3145,4,FALSE)</f>
        <v>3</v>
      </c>
      <c r="AE1207" s="32">
        <f>VLOOKUP($B1207,meanLDage!$Z$3:$AC$3145,2,FALSE)</f>
        <v>9.8648645283802097</v>
      </c>
      <c r="AF1207" s="6">
        <f>VLOOKUP(V1207,'2017 rep county selection'!$A$1:$C$281,3,FALSE)</f>
        <v>26081</v>
      </c>
      <c r="AG1207" s="6">
        <v>26017</v>
      </c>
      <c r="AH1207" s="9">
        <f t="shared" si="132"/>
        <v>26017</v>
      </c>
    </row>
    <row r="1208" spans="1:34" ht="15.75" customHeight="1" x14ac:dyDescent="0.3">
      <c r="A1208" s="4">
        <v>26</v>
      </c>
      <c r="B1208" s="4">
        <v>26019</v>
      </c>
      <c r="C1208" s="6" t="s">
        <v>2277</v>
      </c>
      <c r="D1208" s="6" t="s">
        <v>831</v>
      </c>
      <c r="E1208" s="4">
        <v>26117</v>
      </c>
      <c r="F1208" s="4">
        <v>26157</v>
      </c>
      <c r="G1208" s="4">
        <v>26157</v>
      </c>
      <c r="H1208" s="37">
        <v>191949333</v>
      </c>
      <c r="I1208" s="37">
        <v>186132494.91163501</v>
      </c>
      <c r="J1208" s="37">
        <v>201758129.997172</v>
      </c>
      <c r="K1208" s="4" t="str">
        <f>VLOOKUP(B1208,altitude!$B$3:$E$3232,4)</f>
        <v>L</v>
      </c>
      <c r="L1208" s="4">
        <f>VLOOKUP(B1208,fuelregion!$C$5:$D$3233,2,FALSE)</f>
        <v>200001000</v>
      </c>
      <c r="M1208" s="4">
        <f>VLOOKUP(B1208,fuelregion!$H$5:$I$3113,2,FALSE)</f>
        <v>200001000</v>
      </c>
      <c r="N1208" s="4">
        <f>VLOOKUP(B1208,imbin!$B$4:$D$3233,2,FALSE)</f>
        <v>0</v>
      </c>
      <c r="O1208" s="4" t="str">
        <f>VLOOKUP(B1208,imbin!$B$4:$D$3233,3,FALSE)</f>
        <v>MOVES</v>
      </c>
      <c r="P1208" s="4">
        <f>IF(ISNA(VLOOKUP(B1208,rampbin!$B$4:$G$1697,6,FALSE)),2,VLOOKUP(B1208,rampbin!$B$4:$G$1697,6,FALSE))</f>
        <v>2</v>
      </c>
      <c r="Q1208" s="4" t="str">
        <f>IF(ISNA(VLOOKUP(B1208,rampbin!$B$4:$G$1697,5,FALSE)),"MOVES",VLOOKUP(B1208,rampbin!$B$4:$G$1697,5,FALSE))</f>
        <v>MOVES</v>
      </c>
      <c r="R1208" s="4" t="s">
        <v>1880</v>
      </c>
      <c r="S1208" s="6" t="s">
        <v>1851</v>
      </c>
      <c r="T1208" s="4">
        <f>VLOOKUP(B1208,meanLDage!$B$3:$E$3145,4,FALSE)</f>
        <v>4</v>
      </c>
      <c r="U1208" s="32">
        <f>VLOOKUP(B1208,meanLDage!$B$3:$E$3145,2,FALSE)</f>
        <v>11.433197466488865</v>
      </c>
      <c r="V1208" s="4" t="str">
        <f t="shared" si="127"/>
        <v>26_L_200001000_0_3_2</v>
      </c>
      <c r="W1208" s="4">
        <v>26021</v>
      </c>
      <c r="X1208" s="6">
        <v>26149</v>
      </c>
      <c r="Y1208" s="8">
        <f t="shared" si="128"/>
        <v>26149</v>
      </c>
      <c r="Z1208" s="6" t="b">
        <f t="shared" si="126"/>
        <v>0</v>
      </c>
      <c r="AA1208" s="6">
        <f t="shared" si="129"/>
        <v>26157</v>
      </c>
      <c r="AB1208" s="4">
        <f t="shared" si="130"/>
        <v>4</v>
      </c>
      <c r="AC1208" s="32">
        <f t="shared" si="131"/>
        <v>11.433197466488865</v>
      </c>
      <c r="AD1208" s="4">
        <f>VLOOKUP($B1208,meanLDage!$Z$3:$AC$3145,4,FALSE)</f>
        <v>3</v>
      </c>
      <c r="AE1208" s="32">
        <f>VLOOKUP($B1208,meanLDage!$Z$3:$AC$3145,2,FALSE)</f>
        <v>10.886225146196942</v>
      </c>
      <c r="AF1208" s="6">
        <f>VLOOKUP(V1208,'2017 rep county selection'!$A$1:$C$281,3,FALSE)</f>
        <v>26081</v>
      </c>
      <c r="AG1208" s="6">
        <v>26149</v>
      </c>
      <c r="AH1208" s="9">
        <f t="shared" si="132"/>
        <v>26149</v>
      </c>
    </row>
    <row r="1209" spans="1:34" ht="15.75" customHeight="1" x14ac:dyDescent="0.3">
      <c r="A1209" s="4">
        <v>26</v>
      </c>
      <c r="B1209" s="4">
        <v>26021</v>
      </c>
      <c r="C1209" s="6" t="s">
        <v>2277</v>
      </c>
      <c r="D1209" s="6" t="s">
        <v>325</v>
      </c>
      <c r="E1209" s="4">
        <v>26139</v>
      </c>
      <c r="F1209" s="4">
        <v>26021</v>
      </c>
      <c r="G1209" s="4">
        <v>26021</v>
      </c>
      <c r="H1209" s="37">
        <v>2154039355</v>
      </c>
      <c r="I1209" s="37">
        <v>2010144842.93835</v>
      </c>
      <c r="J1209" s="37">
        <v>1991094709.9999599</v>
      </c>
      <c r="K1209" s="4" t="str">
        <f>VLOOKUP(B1209,altitude!$B$3:$E$3232,4)</f>
        <v>L</v>
      </c>
      <c r="L1209" s="4">
        <f>VLOOKUP(B1209,fuelregion!$C$5:$D$3233,2,FALSE)</f>
        <v>200001000</v>
      </c>
      <c r="M1209" s="4">
        <f>VLOOKUP(B1209,fuelregion!$H$5:$I$3113,2,FALSE)</f>
        <v>200001000</v>
      </c>
      <c r="N1209" s="4">
        <f>VLOOKUP(B1209,imbin!$B$4:$D$3233,2,FALSE)</f>
        <v>0</v>
      </c>
      <c r="O1209" s="4" t="str">
        <f>VLOOKUP(B1209,imbin!$B$4:$D$3233,3,FALSE)</f>
        <v>MOVES</v>
      </c>
      <c r="P1209" s="4">
        <f>IF(ISNA(VLOOKUP(B1209,rampbin!$B$4:$G$1697,6,FALSE)),2,VLOOKUP(B1209,rampbin!$B$4:$G$1697,6,FALSE))</f>
        <v>2</v>
      </c>
      <c r="Q1209" s="4" t="str">
        <f>IF(ISNA(VLOOKUP(B1209,rampbin!$B$4:$G$1697,5,FALSE)),"MOVES",VLOOKUP(B1209,rampbin!$B$4:$G$1697,5,FALSE))</f>
        <v>MOVES</v>
      </c>
      <c r="R1209" s="4" t="s">
        <v>1877</v>
      </c>
      <c r="S1209" s="6" t="s">
        <v>2243</v>
      </c>
      <c r="T1209" s="4">
        <f>VLOOKUP(B1209,meanLDage!$B$3:$E$3145,4,FALSE)</f>
        <v>4</v>
      </c>
      <c r="U1209" s="32">
        <f>VLOOKUP(B1209,meanLDage!$B$3:$E$3145,2,FALSE)</f>
        <v>11.293843705152598</v>
      </c>
      <c r="V1209" s="4" t="str">
        <f t="shared" si="127"/>
        <v>26_L_200001000_0_3_2</v>
      </c>
      <c r="W1209" s="4">
        <v>26021</v>
      </c>
      <c r="X1209" s="6">
        <v>26021</v>
      </c>
      <c r="Y1209" s="8">
        <f t="shared" si="128"/>
        <v>26021</v>
      </c>
      <c r="Z1209" s="6" t="b">
        <f t="shared" si="126"/>
        <v>1</v>
      </c>
      <c r="AA1209" s="6">
        <f t="shared" si="129"/>
        <v>26021</v>
      </c>
      <c r="AB1209" s="4">
        <f t="shared" si="130"/>
        <v>4</v>
      </c>
      <c r="AC1209" s="32">
        <f t="shared" si="131"/>
        <v>11.293843705152598</v>
      </c>
      <c r="AD1209" s="4">
        <f>VLOOKUP($B1209,meanLDage!$Z$3:$AC$3145,4,FALSE)</f>
        <v>3</v>
      </c>
      <c r="AE1209" s="32">
        <f>VLOOKUP($B1209,meanLDage!$Z$3:$AC$3145,2,FALSE)</f>
        <v>10.759756872345477</v>
      </c>
      <c r="AF1209" s="6">
        <f>VLOOKUP(V1209,'2017 rep county selection'!$A$1:$C$281,3,FALSE)</f>
        <v>26081</v>
      </c>
      <c r="AG1209" s="6">
        <v>26021</v>
      </c>
      <c r="AH1209" s="9">
        <f t="shared" si="132"/>
        <v>26021</v>
      </c>
    </row>
    <row r="1210" spans="1:34" ht="15.75" customHeight="1" x14ac:dyDescent="0.3">
      <c r="A1210" s="4">
        <v>26</v>
      </c>
      <c r="B1210" s="4">
        <v>26023</v>
      </c>
      <c r="C1210" s="6" t="s">
        <v>2277</v>
      </c>
      <c r="D1210" s="6" t="s">
        <v>832</v>
      </c>
      <c r="E1210" s="4">
        <v>26139</v>
      </c>
      <c r="F1210" s="4">
        <v>26005</v>
      </c>
      <c r="G1210" s="4">
        <v>26005</v>
      </c>
      <c r="H1210" s="37">
        <v>443000985</v>
      </c>
      <c r="I1210" s="37">
        <v>428755629.34231699</v>
      </c>
      <c r="J1210" s="37">
        <v>489765394.99913102</v>
      </c>
      <c r="K1210" s="4" t="str">
        <f>VLOOKUP(B1210,altitude!$B$3:$E$3232,4)</f>
        <v>L</v>
      </c>
      <c r="L1210" s="4">
        <f>VLOOKUP(B1210,fuelregion!$C$5:$D$3233,2,FALSE)</f>
        <v>200001000</v>
      </c>
      <c r="M1210" s="4">
        <f>VLOOKUP(B1210,fuelregion!$H$5:$I$3113,2,FALSE)</f>
        <v>200001000</v>
      </c>
      <c r="N1210" s="4">
        <f>VLOOKUP(B1210,imbin!$B$4:$D$3233,2,FALSE)</f>
        <v>0</v>
      </c>
      <c r="O1210" s="4" t="str">
        <f>VLOOKUP(B1210,imbin!$B$4:$D$3233,3,FALSE)</f>
        <v>MOVES</v>
      </c>
      <c r="P1210" s="4">
        <f>IF(ISNA(VLOOKUP(B1210,rampbin!$B$4:$G$1697,6,FALSE)),2,VLOOKUP(B1210,rampbin!$B$4:$G$1697,6,FALSE))</f>
        <v>2</v>
      </c>
      <c r="Q1210" s="4" t="str">
        <f>IF(ISNA(VLOOKUP(B1210,rampbin!$B$4:$G$1697,5,FALSE)),"MOVES",VLOOKUP(B1210,rampbin!$B$4:$G$1697,5,FALSE))</f>
        <v>MOVES</v>
      </c>
      <c r="R1210" s="4" t="s">
        <v>1880</v>
      </c>
      <c r="S1210" s="6" t="s">
        <v>1851</v>
      </c>
      <c r="T1210" s="4">
        <f>VLOOKUP(B1210,meanLDage!$B$3:$E$3145,4,FALSE)</f>
        <v>4</v>
      </c>
      <c r="U1210" s="32">
        <f>VLOOKUP(B1210,meanLDage!$B$3:$E$3145,2,FALSE)</f>
        <v>11.588752596321701</v>
      </c>
      <c r="V1210" s="4" t="str">
        <f t="shared" si="127"/>
        <v>26_L_200001000_0_4_2</v>
      </c>
      <c r="W1210" s="4">
        <v>26021</v>
      </c>
      <c r="X1210" s="6">
        <v>26005</v>
      </c>
      <c r="Y1210" s="8">
        <f t="shared" si="128"/>
        <v>26005</v>
      </c>
      <c r="Z1210" s="6" t="b">
        <f t="shared" si="126"/>
        <v>1</v>
      </c>
      <c r="AA1210" s="6">
        <f t="shared" si="129"/>
        <v>26005</v>
      </c>
      <c r="AB1210" s="4">
        <f t="shared" si="130"/>
        <v>4</v>
      </c>
      <c r="AC1210" s="32">
        <f t="shared" si="131"/>
        <v>11.588752596321701</v>
      </c>
      <c r="AD1210" s="4">
        <f>VLOOKUP($B1210,meanLDage!$Z$3:$AC$3145,4,FALSE)</f>
        <v>4</v>
      </c>
      <c r="AE1210" s="32">
        <f>VLOOKUP($B1210,meanLDage!$Z$3:$AC$3145,2,FALSE)</f>
        <v>11.064580262478286</v>
      </c>
      <c r="AF1210" s="6">
        <f>VLOOKUP(V1210,'2017 rep county selection'!$A$1:$C$281,3,FALSE)</f>
        <v>26121</v>
      </c>
      <c r="AG1210" s="6">
        <v>26005</v>
      </c>
      <c r="AH1210" s="9">
        <f t="shared" si="132"/>
        <v>26005</v>
      </c>
    </row>
    <row r="1211" spans="1:34" ht="15.75" customHeight="1" x14ac:dyDescent="0.3">
      <c r="A1211" s="4">
        <v>26</v>
      </c>
      <c r="B1211" s="4">
        <v>26025</v>
      </c>
      <c r="C1211" s="6" t="s">
        <v>2277</v>
      </c>
      <c r="D1211" s="6" t="s">
        <v>14</v>
      </c>
      <c r="E1211" s="4">
        <v>26139</v>
      </c>
      <c r="F1211" s="4">
        <v>26145</v>
      </c>
      <c r="G1211" s="4">
        <v>26145</v>
      </c>
      <c r="H1211" s="37">
        <v>1869743903</v>
      </c>
      <c r="I1211" s="37">
        <v>1811624189.40536</v>
      </c>
      <c r="J1211" s="37">
        <v>1722332799.9936199</v>
      </c>
      <c r="K1211" s="4" t="str">
        <f>VLOOKUP(B1211,altitude!$B$3:$E$3232,4)</f>
        <v>L</v>
      </c>
      <c r="L1211" s="4">
        <f>VLOOKUP(B1211,fuelregion!$C$5:$D$3233,2,FALSE)</f>
        <v>200001000</v>
      </c>
      <c r="M1211" s="4">
        <f>VLOOKUP(B1211,fuelregion!$H$5:$I$3113,2,FALSE)</f>
        <v>200001000</v>
      </c>
      <c r="N1211" s="4">
        <f>VLOOKUP(B1211,imbin!$B$4:$D$3233,2,FALSE)</f>
        <v>0</v>
      </c>
      <c r="O1211" s="4" t="str">
        <f>VLOOKUP(B1211,imbin!$B$4:$D$3233,3,FALSE)</f>
        <v>MOVES</v>
      </c>
      <c r="P1211" s="4">
        <f>IF(ISNA(VLOOKUP(B1211,rampbin!$B$4:$G$1697,6,FALSE)),2,VLOOKUP(B1211,rampbin!$B$4:$G$1697,6,FALSE))</f>
        <v>2</v>
      </c>
      <c r="Q1211" s="4" t="str">
        <f>IF(ISNA(VLOOKUP(B1211,rampbin!$B$4:$G$1697,5,FALSE)),"MOVES",VLOOKUP(B1211,rampbin!$B$4:$G$1697,5,FALSE))</f>
        <v>MOVES</v>
      </c>
      <c r="R1211" s="4" t="s">
        <v>1877</v>
      </c>
      <c r="S1211" s="6" t="s">
        <v>2244</v>
      </c>
      <c r="T1211" s="4">
        <f>VLOOKUP(B1211,meanLDage!$B$3:$E$3145,4,FALSE)</f>
        <v>4</v>
      </c>
      <c r="U1211" s="32">
        <f>VLOOKUP(B1211,meanLDage!$B$3:$E$3145,2,FALSE)</f>
        <v>11.260551441703582</v>
      </c>
      <c r="V1211" s="4" t="str">
        <f t="shared" si="127"/>
        <v>26_L_200001000_0_3_2</v>
      </c>
      <c r="W1211" s="4">
        <v>26021</v>
      </c>
      <c r="X1211" s="6">
        <v>26021</v>
      </c>
      <c r="Y1211" s="8">
        <f t="shared" si="128"/>
        <v>26021</v>
      </c>
      <c r="Z1211" s="6" t="b">
        <f t="shared" si="126"/>
        <v>0</v>
      </c>
      <c r="AA1211" s="6">
        <f t="shared" si="129"/>
        <v>26145</v>
      </c>
      <c r="AB1211" s="4">
        <f t="shared" si="130"/>
        <v>4</v>
      </c>
      <c r="AC1211" s="32">
        <f t="shared" si="131"/>
        <v>11.260551441703582</v>
      </c>
      <c r="AD1211" s="4">
        <f>VLOOKUP($B1211,meanLDage!$Z$3:$AC$3145,4,FALSE)</f>
        <v>3</v>
      </c>
      <c r="AE1211" s="32">
        <f>VLOOKUP($B1211,meanLDage!$Z$3:$AC$3145,2,FALSE)</f>
        <v>10.721999120535461</v>
      </c>
      <c r="AF1211" s="6">
        <f>VLOOKUP(V1211,'2017 rep county selection'!$A$1:$C$281,3,FALSE)</f>
        <v>26081</v>
      </c>
      <c r="AG1211" s="6">
        <v>26021</v>
      </c>
      <c r="AH1211" s="9">
        <f t="shared" si="132"/>
        <v>26021</v>
      </c>
    </row>
    <row r="1212" spans="1:34" ht="15.75" customHeight="1" x14ac:dyDescent="0.3">
      <c r="A1212" s="4">
        <v>26</v>
      </c>
      <c r="B1212" s="4">
        <v>26027</v>
      </c>
      <c r="C1212" s="6" t="s">
        <v>2277</v>
      </c>
      <c r="D1212" s="6" t="s">
        <v>463</v>
      </c>
      <c r="E1212" s="4">
        <v>26117</v>
      </c>
      <c r="F1212" s="4">
        <v>26157</v>
      </c>
      <c r="G1212" s="4">
        <v>26157</v>
      </c>
      <c r="H1212" s="37">
        <v>476530101</v>
      </c>
      <c r="I1212" s="37">
        <v>460632084.274059</v>
      </c>
      <c r="J1212" s="37">
        <v>466445910.000229</v>
      </c>
      <c r="K1212" s="4" t="str">
        <f>VLOOKUP(B1212,altitude!$B$3:$E$3232,4)</f>
        <v>L</v>
      </c>
      <c r="L1212" s="4">
        <f>VLOOKUP(B1212,fuelregion!$C$5:$D$3233,2,FALSE)</f>
        <v>200001000</v>
      </c>
      <c r="M1212" s="4">
        <f>VLOOKUP(B1212,fuelregion!$H$5:$I$3113,2,FALSE)</f>
        <v>200001000</v>
      </c>
      <c r="N1212" s="4">
        <f>VLOOKUP(B1212,imbin!$B$4:$D$3233,2,FALSE)</f>
        <v>0</v>
      </c>
      <c r="O1212" s="4" t="str">
        <f>VLOOKUP(B1212,imbin!$B$4:$D$3233,3,FALSE)</f>
        <v>MOVES</v>
      </c>
      <c r="P1212" s="4">
        <f>IF(ISNA(VLOOKUP(B1212,rampbin!$B$4:$G$1697,6,FALSE)),2,VLOOKUP(B1212,rampbin!$B$4:$G$1697,6,FALSE))</f>
        <v>2</v>
      </c>
      <c r="Q1212" s="4" t="str">
        <f>IF(ISNA(VLOOKUP(B1212,rampbin!$B$4:$G$1697,5,FALSE)),"MOVES",VLOOKUP(B1212,rampbin!$B$4:$G$1697,5,FALSE))</f>
        <v>MOVES</v>
      </c>
      <c r="R1212" s="4" t="s">
        <v>1877</v>
      </c>
      <c r="S1212" s="6" t="s">
        <v>2015</v>
      </c>
      <c r="T1212" s="4">
        <f>VLOOKUP(B1212,meanLDage!$B$3:$E$3145,4,FALSE)</f>
        <v>4</v>
      </c>
      <c r="U1212" s="32">
        <f>VLOOKUP(B1212,meanLDage!$B$3:$E$3145,2,FALSE)</f>
        <v>11.891659379663082</v>
      </c>
      <c r="V1212" s="4" t="str">
        <f t="shared" si="127"/>
        <v>26_L_200001000_0_4_2</v>
      </c>
      <c r="W1212" s="4">
        <v>26021</v>
      </c>
      <c r="X1212" s="6">
        <v>26149</v>
      </c>
      <c r="Y1212" s="8">
        <f t="shared" si="128"/>
        <v>26149</v>
      </c>
      <c r="Z1212" s="6" t="b">
        <f t="shared" si="126"/>
        <v>0</v>
      </c>
      <c r="AA1212" s="6">
        <f t="shared" si="129"/>
        <v>26157</v>
      </c>
      <c r="AB1212" s="4">
        <f t="shared" si="130"/>
        <v>4</v>
      </c>
      <c r="AC1212" s="32">
        <f t="shared" si="131"/>
        <v>11.891659379663082</v>
      </c>
      <c r="AD1212" s="4">
        <f>VLOOKUP($B1212,meanLDage!$Z$3:$AC$3145,4,FALSE)</f>
        <v>4</v>
      </c>
      <c r="AE1212" s="32">
        <f>VLOOKUP($B1212,meanLDage!$Z$3:$AC$3145,2,FALSE)</f>
        <v>11.358648097847713</v>
      </c>
      <c r="AF1212" s="6">
        <f>VLOOKUP(V1212,'2017 rep county selection'!$A$1:$C$281,3,FALSE)</f>
        <v>26121</v>
      </c>
      <c r="AG1212" s="6">
        <v>26149</v>
      </c>
      <c r="AH1212" s="9">
        <f t="shared" si="132"/>
        <v>26149</v>
      </c>
    </row>
    <row r="1213" spans="1:34" ht="15.75" customHeight="1" x14ac:dyDescent="0.3">
      <c r="A1213" s="4">
        <v>26</v>
      </c>
      <c r="B1213" s="4">
        <v>26029</v>
      </c>
      <c r="C1213" s="6" t="s">
        <v>2277</v>
      </c>
      <c r="D1213" s="6" t="s">
        <v>833</v>
      </c>
      <c r="E1213" s="4">
        <v>26139</v>
      </c>
      <c r="F1213" s="4">
        <v>26157</v>
      </c>
      <c r="G1213" s="4">
        <v>26157</v>
      </c>
      <c r="H1213" s="37">
        <v>227591348</v>
      </c>
      <c r="I1213" s="37">
        <v>219938737.96493101</v>
      </c>
      <c r="J1213" s="37">
        <v>257037745.001872</v>
      </c>
      <c r="K1213" s="4" t="str">
        <f>VLOOKUP(B1213,altitude!$B$3:$E$3232,4)</f>
        <v>L</v>
      </c>
      <c r="L1213" s="4">
        <f>VLOOKUP(B1213,fuelregion!$C$5:$D$3233,2,FALSE)</f>
        <v>200001000</v>
      </c>
      <c r="M1213" s="4">
        <f>VLOOKUP(B1213,fuelregion!$H$5:$I$3113,2,FALSE)</f>
        <v>200001000</v>
      </c>
      <c r="N1213" s="4">
        <f>VLOOKUP(B1213,imbin!$B$4:$D$3233,2,FALSE)</f>
        <v>0</v>
      </c>
      <c r="O1213" s="4" t="str">
        <f>VLOOKUP(B1213,imbin!$B$4:$D$3233,3,FALSE)</f>
        <v>MOVES</v>
      </c>
      <c r="P1213" s="4">
        <f>IF(ISNA(VLOOKUP(B1213,rampbin!$B$4:$G$1697,6,FALSE)),2,VLOOKUP(B1213,rampbin!$B$4:$G$1697,6,FALSE))</f>
        <v>2</v>
      </c>
      <c r="Q1213" s="4" t="str">
        <f>IF(ISNA(VLOOKUP(B1213,rampbin!$B$4:$G$1697,5,FALSE)),"MOVES",VLOOKUP(B1213,rampbin!$B$4:$G$1697,5,FALSE))</f>
        <v>MOVES</v>
      </c>
      <c r="R1213" s="4" t="s">
        <v>1880</v>
      </c>
      <c r="S1213" s="6" t="s">
        <v>1851</v>
      </c>
      <c r="T1213" s="4">
        <f>VLOOKUP(B1213,meanLDage!$B$3:$E$3145,4,FALSE)</f>
        <v>4</v>
      </c>
      <c r="U1213" s="32">
        <f>VLOOKUP(B1213,meanLDage!$B$3:$E$3145,2,FALSE)</f>
        <v>11.140913066849276</v>
      </c>
      <c r="V1213" s="4" t="str">
        <f t="shared" si="127"/>
        <v>26_L_200001000_0_3_2</v>
      </c>
      <c r="W1213" s="4">
        <v>26021</v>
      </c>
      <c r="X1213" s="6">
        <v>26149</v>
      </c>
      <c r="Y1213" s="8">
        <f t="shared" si="128"/>
        <v>26149</v>
      </c>
      <c r="Z1213" s="6" t="b">
        <f t="shared" si="126"/>
        <v>0</v>
      </c>
      <c r="AA1213" s="6">
        <f t="shared" si="129"/>
        <v>26157</v>
      </c>
      <c r="AB1213" s="4">
        <f t="shared" si="130"/>
        <v>4</v>
      </c>
      <c r="AC1213" s="32">
        <f t="shared" si="131"/>
        <v>11.140913066849276</v>
      </c>
      <c r="AD1213" s="4">
        <f>VLOOKUP($B1213,meanLDage!$Z$3:$AC$3145,4,FALSE)</f>
        <v>3</v>
      </c>
      <c r="AE1213" s="32">
        <f>VLOOKUP($B1213,meanLDage!$Z$3:$AC$3145,2,FALSE)</f>
        <v>10.603306858347578</v>
      </c>
      <c r="AF1213" s="6">
        <f>VLOOKUP(V1213,'2017 rep county selection'!$A$1:$C$281,3,FALSE)</f>
        <v>26081</v>
      </c>
      <c r="AG1213" s="6">
        <v>26149</v>
      </c>
      <c r="AH1213" s="9">
        <f t="shared" si="132"/>
        <v>26149</v>
      </c>
    </row>
    <row r="1214" spans="1:34" ht="15.75" customHeight="1" x14ac:dyDescent="0.3">
      <c r="A1214" s="4">
        <v>26</v>
      </c>
      <c r="B1214" s="4">
        <v>26031</v>
      </c>
      <c r="C1214" s="6" t="s">
        <v>2277</v>
      </c>
      <c r="D1214" s="6" t="s">
        <v>834</v>
      </c>
      <c r="E1214" s="4">
        <v>26139</v>
      </c>
      <c r="F1214" s="4">
        <v>26139</v>
      </c>
      <c r="G1214" s="4">
        <v>26139</v>
      </c>
      <c r="H1214" s="37">
        <v>321290753</v>
      </c>
      <c r="I1214" s="37">
        <v>311072665.61930901</v>
      </c>
      <c r="J1214" s="37">
        <v>320571104.99628502</v>
      </c>
      <c r="K1214" s="4" t="str">
        <f>VLOOKUP(B1214,altitude!$B$3:$E$3232,4)</f>
        <v>L</v>
      </c>
      <c r="L1214" s="4">
        <f>VLOOKUP(B1214,fuelregion!$C$5:$D$3233,2,FALSE)</f>
        <v>200001000</v>
      </c>
      <c r="M1214" s="4">
        <f>VLOOKUP(B1214,fuelregion!$H$5:$I$3113,2,FALSE)</f>
        <v>200001000</v>
      </c>
      <c r="N1214" s="4">
        <f>VLOOKUP(B1214,imbin!$B$4:$D$3233,2,FALSE)</f>
        <v>0</v>
      </c>
      <c r="O1214" s="4" t="str">
        <f>VLOOKUP(B1214,imbin!$B$4:$D$3233,3,FALSE)</f>
        <v>MOVES</v>
      </c>
      <c r="P1214" s="4">
        <f>IF(ISNA(VLOOKUP(B1214,rampbin!$B$4:$G$1697,6,FALSE)),2,VLOOKUP(B1214,rampbin!$B$4:$G$1697,6,FALSE))</f>
        <v>2</v>
      </c>
      <c r="Q1214" s="4" t="str">
        <f>IF(ISNA(VLOOKUP(B1214,rampbin!$B$4:$G$1697,5,FALSE)),"MOVES",VLOOKUP(B1214,rampbin!$B$4:$G$1697,5,FALSE))</f>
        <v>MOVES</v>
      </c>
      <c r="R1214" s="4" t="s">
        <v>1880</v>
      </c>
      <c r="S1214" s="6" t="s">
        <v>1851</v>
      </c>
      <c r="T1214" s="4">
        <f>VLOOKUP(B1214,meanLDage!$B$3:$E$3145,4,FALSE)</f>
        <v>4</v>
      </c>
      <c r="U1214" s="32">
        <f>VLOOKUP(B1214,meanLDage!$B$3:$E$3145,2,FALSE)</f>
        <v>11.225062901735022</v>
      </c>
      <c r="V1214" s="4" t="str">
        <f t="shared" si="127"/>
        <v>26_L_200001000_0_3_2</v>
      </c>
      <c r="W1214" s="4">
        <v>26021</v>
      </c>
      <c r="X1214" s="6">
        <v>26005</v>
      </c>
      <c r="Y1214" s="8">
        <f t="shared" si="128"/>
        <v>26005</v>
      </c>
      <c r="Z1214" s="6" t="b">
        <f t="shared" si="126"/>
        <v>0</v>
      </c>
      <c r="AA1214" s="6">
        <f t="shared" si="129"/>
        <v>26139</v>
      </c>
      <c r="AB1214" s="4">
        <f t="shared" si="130"/>
        <v>4</v>
      </c>
      <c r="AC1214" s="32">
        <f t="shared" si="131"/>
        <v>11.225062901735022</v>
      </c>
      <c r="AD1214" s="4">
        <f>VLOOKUP($B1214,meanLDage!$Z$3:$AC$3145,4,FALSE)</f>
        <v>3</v>
      </c>
      <c r="AE1214" s="32">
        <f>VLOOKUP($B1214,meanLDage!$Z$3:$AC$3145,2,FALSE)</f>
        <v>10.701771178780499</v>
      </c>
      <c r="AF1214" s="6">
        <f>VLOOKUP(V1214,'2017 rep county selection'!$A$1:$C$281,3,FALSE)</f>
        <v>26081</v>
      </c>
      <c r="AG1214" s="6">
        <v>26005</v>
      </c>
      <c r="AH1214" s="9">
        <f t="shared" si="132"/>
        <v>26005</v>
      </c>
    </row>
    <row r="1215" spans="1:34" ht="15.75" customHeight="1" x14ac:dyDescent="0.3">
      <c r="A1215" s="4">
        <v>26</v>
      </c>
      <c r="B1215" s="4">
        <v>26033</v>
      </c>
      <c r="C1215" s="6" t="s">
        <v>2277</v>
      </c>
      <c r="D1215" s="6" t="s">
        <v>835</v>
      </c>
      <c r="E1215" s="4">
        <v>26139</v>
      </c>
      <c r="F1215" s="4">
        <v>26075</v>
      </c>
      <c r="G1215" s="4">
        <v>26075</v>
      </c>
      <c r="H1215" s="37">
        <v>338239555</v>
      </c>
      <c r="I1215" s="37">
        <v>328731513.993756</v>
      </c>
      <c r="J1215" s="37">
        <v>373948339.998061</v>
      </c>
      <c r="K1215" s="4" t="str">
        <f>VLOOKUP(B1215,altitude!$B$3:$E$3232,4)</f>
        <v>L</v>
      </c>
      <c r="L1215" s="4">
        <f>VLOOKUP(B1215,fuelregion!$C$5:$D$3233,2,FALSE)</f>
        <v>200001000</v>
      </c>
      <c r="M1215" s="4">
        <f>VLOOKUP(B1215,fuelregion!$H$5:$I$3113,2,FALSE)</f>
        <v>200001000</v>
      </c>
      <c r="N1215" s="4">
        <f>VLOOKUP(B1215,imbin!$B$4:$D$3233,2,FALSE)</f>
        <v>0</v>
      </c>
      <c r="O1215" s="4" t="str">
        <f>VLOOKUP(B1215,imbin!$B$4:$D$3233,3,FALSE)</f>
        <v>MOVES</v>
      </c>
      <c r="P1215" s="4">
        <f>IF(ISNA(VLOOKUP(B1215,rampbin!$B$4:$G$1697,6,FALSE)),2,VLOOKUP(B1215,rampbin!$B$4:$G$1697,6,FALSE))</f>
        <v>2</v>
      </c>
      <c r="Q1215" s="4" t="str">
        <f>IF(ISNA(VLOOKUP(B1215,rampbin!$B$4:$G$1697,5,FALSE)),"MOVES",VLOOKUP(B1215,rampbin!$B$4:$G$1697,5,FALSE))</f>
        <v>MOVES</v>
      </c>
      <c r="R1215" s="4" t="s">
        <v>1880</v>
      </c>
      <c r="S1215" s="6" t="s">
        <v>1851</v>
      </c>
      <c r="T1215" s="4">
        <f>VLOOKUP(B1215,meanLDage!$B$3:$E$3145,4,FALSE)</f>
        <v>3</v>
      </c>
      <c r="U1215" s="32">
        <f>VLOOKUP(B1215,meanLDage!$B$3:$E$3145,2,FALSE)</f>
        <v>10.891999713759752</v>
      </c>
      <c r="V1215" s="4" t="str">
        <f t="shared" si="127"/>
        <v>26_L_200001000_0_3_2</v>
      </c>
      <c r="W1215" s="4">
        <v>26081</v>
      </c>
      <c r="X1215" s="6">
        <v>26145</v>
      </c>
      <c r="Y1215" s="8">
        <f t="shared" si="128"/>
        <v>26145</v>
      </c>
      <c r="Z1215" s="6" t="b">
        <f t="shared" si="126"/>
        <v>0</v>
      </c>
      <c r="AA1215" s="6">
        <f t="shared" si="129"/>
        <v>26075</v>
      </c>
      <c r="AB1215" s="4">
        <f t="shared" si="130"/>
        <v>3</v>
      </c>
      <c r="AC1215" s="32">
        <f t="shared" si="131"/>
        <v>10.891999713759752</v>
      </c>
      <c r="AD1215" s="4">
        <f>VLOOKUP($B1215,meanLDage!$Z$3:$AC$3145,4,FALSE)</f>
        <v>3</v>
      </c>
      <c r="AE1215" s="32">
        <f>VLOOKUP($B1215,meanLDage!$Z$3:$AC$3145,2,FALSE)</f>
        <v>10.405598286742514</v>
      </c>
      <c r="AF1215" s="6">
        <f>VLOOKUP(V1215,'2017 rep county selection'!$A$1:$C$281,3,FALSE)</f>
        <v>26081</v>
      </c>
      <c r="AG1215" s="6">
        <v>26145</v>
      </c>
      <c r="AH1215" s="9">
        <f t="shared" si="132"/>
        <v>26145</v>
      </c>
    </row>
    <row r="1216" spans="1:34" ht="15.75" customHeight="1" x14ac:dyDescent="0.3">
      <c r="A1216" s="4">
        <v>26</v>
      </c>
      <c r="B1216" s="4">
        <v>26035</v>
      </c>
      <c r="C1216" s="6" t="s">
        <v>2277</v>
      </c>
      <c r="D1216" s="6" t="s">
        <v>836</v>
      </c>
      <c r="E1216" s="4">
        <v>26139</v>
      </c>
      <c r="F1216" s="4">
        <v>26021</v>
      </c>
      <c r="G1216" s="4">
        <v>26021</v>
      </c>
      <c r="H1216" s="37">
        <v>339853984</v>
      </c>
      <c r="I1216" s="37">
        <v>328964905.36710101</v>
      </c>
      <c r="J1216" s="37">
        <v>371739360.00322002</v>
      </c>
      <c r="K1216" s="4" t="str">
        <f>VLOOKUP(B1216,altitude!$B$3:$E$3232,4)</f>
        <v>L</v>
      </c>
      <c r="L1216" s="4">
        <f>VLOOKUP(B1216,fuelregion!$C$5:$D$3233,2,FALSE)</f>
        <v>200001000</v>
      </c>
      <c r="M1216" s="4">
        <f>VLOOKUP(B1216,fuelregion!$H$5:$I$3113,2,FALSE)</f>
        <v>200001000</v>
      </c>
      <c r="N1216" s="4">
        <f>VLOOKUP(B1216,imbin!$B$4:$D$3233,2,FALSE)</f>
        <v>0</v>
      </c>
      <c r="O1216" s="4" t="str">
        <f>VLOOKUP(B1216,imbin!$B$4:$D$3233,3,FALSE)</f>
        <v>MOVES</v>
      </c>
      <c r="P1216" s="4">
        <f>IF(ISNA(VLOOKUP(B1216,rampbin!$B$4:$G$1697,6,FALSE)),2,VLOOKUP(B1216,rampbin!$B$4:$G$1697,6,FALSE))</f>
        <v>2</v>
      </c>
      <c r="Q1216" s="4" t="str">
        <f>IF(ISNA(VLOOKUP(B1216,rampbin!$B$4:$G$1697,5,FALSE)),"MOVES",VLOOKUP(B1216,rampbin!$B$4:$G$1697,5,FALSE))</f>
        <v>MOVES</v>
      </c>
      <c r="R1216" s="4" t="s">
        <v>1880</v>
      </c>
      <c r="S1216" s="6" t="s">
        <v>1851</v>
      </c>
      <c r="T1216" s="4">
        <f>VLOOKUP(B1216,meanLDage!$B$3:$E$3145,4,FALSE)</f>
        <v>4</v>
      </c>
      <c r="U1216" s="32">
        <f>VLOOKUP(B1216,meanLDage!$B$3:$E$3145,2,FALSE)</f>
        <v>12.030990691822947</v>
      </c>
      <c r="V1216" s="4" t="str">
        <f t="shared" si="127"/>
        <v>26_L_200001000_0_4_2</v>
      </c>
      <c r="W1216" s="4">
        <v>26021</v>
      </c>
      <c r="X1216" s="6">
        <v>26005</v>
      </c>
      <c r="Y1216" s="8">
        <f t="shared" si="128"/>
        <v>26005</v>
      </c>
      <c r="Z1216" s="6" t="b">
        <f t="shared" si="126"/>
        <v>0</v>
      </c>
      <c r="AA1216" s="6">
        <f t="shared" si="129"/>
        <v>26021</v>
      </c>
      <c r="AB1216" s="4">
        <f t="shared" si="130"/>
        <v>4</v>
      </c>
      <c r="AC1216" s="32">
        <f t="shared" si="131"/>
        <v>12.030990691822947</v>
      </c>
      <c r="AD1216" s="4">
        <f>VLOOKUP($B1216,meanLDage!$Z$3:$AC$3145,4,FALSE)</f>
        <v>4</v>
      </c>
      <c r="AE1216" s="32">
        <f>VLOOKUP($B1216,meanLDage!$Z$3:$AC$3145,2,FALSE)</f>
        <v>11.514151489705364</v>
      </c>
      <c r="AF1216" s="6">
        <f>VLOOKUP(V1216,'2017 rep county selection'!$A$1:$C$281,3,FALSE)</f>
        <v>26121</v>
      </c>
      <c r="AG1216" s="6">
        <v>26005</v>
      </c>
      <c r="AH1216" s="9">
        <f t="shared" si="132"/>
        <v>26005</v>
      </c>
    </row>
    <row r="1217" spans="1:34" ht="15.75" customHeight="1" x14ac:dyDescent="0.3">
      <c r="A1217" s="4">
        <v>26</v>
      </c>
      <c r="B1217" s="4">
        <v>26037</v>
      </c>
      <c r="C1217" s="6" t="s">
        <v>2277</v>
      </c>
      <c r="D1217" s="6" t="s">
        <v>466</v>
      </c>
      <c r="E1217" s="4">
        <v>26077</v>
      </c>
      <c r="F1217" s="4">
        <v>26081</v>
      </c>
      <c r="G1217" s="4">
        <v>26081</v>
      </c>
      <c r="H1217" s="37">
        <v>1172123169</v>
      </c>
      <c r="I1217" s="37">
        <v>1042604906.8671499</v>
      </c>
      <c r="J1217" s="37">
        <v>1146958845.0129099</v>
      </c>
      <c r="K1217" s="4" t="str">
        <f>VLOOKUP(B1217,altitude!$B$3:$E$3232,4)</f>
        <v>L</v>
      </c>
      <c r="L1217" s="4">
        <f>VLOOKUP(B1217,fuelregion!$C$5:$D$3233,2,FALSE)</f>
        <v>200001000</v>
      </c>
      <c r="M1217" s="4">
        <f>VLOOKUP(B1217,fuelregion!$H$5:$I$3113,2,FALSE)</f>
        <v>200001000</v>
      </c>
      <c r="N1217" s="4">
        <f>VLOOKUP(B1217,imbin!$B$4:$D$3233,2,FALSE)</f>
        <v>0</v>
      </c>
      <c r="O1217" s="4" t="str">
        <f>VLOOKUP(B1217,imbin!$B$4:$D$3233,3,FALSE)</f>
        <v>MOVES</v>
      </c>
      <c r="P1217" s="4">
        <f>IF(ISNA(VLOOKUP(B1217,rampbin!$B$4:$G$1697,6,FALSE)),2,VLOOKUP(B1217,rampbin!$B$4:$G$1697,6,FALSE))</f>
        <v>2</v>
      </c>
      <c r="Q1217" s="4" t="str">
        <f>IF(ISNA(VLOOKUP(B1217,rampbin!$B$4:$G$1697,5,FALSE)),"MOVES",VLOOKUP(B1217,rampbin!$B$4:$G$1697,5,FALSE))</f>
        <v>MOVES</v>
      </c>
      <c r="R1217" s="4" t="s">
        <v>1877</v>
      </c>
      <c r="S1217" s="6" t="s">
        <v>2245</v>
      </c>
      <c r="T1217" s="4">
        <f>VLOOKUP(B1217,meanLDage!$B$3:$E$3145,4,FALSE)</f>
        <v>3</v>
      </c>
      <c r="U1217" s="32">
        <f>VLOOKUP(B1217,meanLDage!$B$3:$E$3145,2,FALSE)</f>
        <v>9.9678179083185974</v>
      </c>
      <c r="V1217" s="4" t="str">
        <f t="shared" si="127"/>
        <v>26_L_200001000_0_3_2</v>
      </c>
      <c r="W1217" s="4">
        <v>26081</v>
      </c>
      <c r="X1217" s="6">
        <v>26077</v>
      </c>
      <c r="Y1217" s="8">
        <f t="shared" si="128"/>
        <v>26077</v>
      </c>
      <c r="Z1217" s="6" t="b">
        <f t="shared" si="126"/>
        <v>0</v>
      </c>
      <c r="AA1217" s="6">
        <f t="shared" si="129"/>
        <v>26081</v>
      </c>
      <c r="AB1217" s="4">
        <f t="shared" si="130"/>
        <v>3</v>
      </c>
      <c r="AC1217" s="32">
        <f t="shared" si="131"/>
        <v>9.9678179083185974</v>
      </c>
      <c r="AD1217" s="4">
        <f>VLOOKUP($B1217,meanLDage!$Z$3:$AC$3145,4,FALSE)</f>
        <v>3</v>
      </c>
      <c r="AE1217" s="32">
        <f>VLOOKUP($B1217,meanLDage!$Z$3:$AC$3145,2,FALSE)</f>
        <v>9.4796645262368564</v>
      </c>
      <c r="AF1217" s="6">
        <f>VLOOKUP(V1217,'2017 rep county selection'!$A$1:$C$281,3,FALSE)</f>
        <v>26081</v>
      </c>
      <c r="AG1217" s="6">
        <v>26077</v>
      </c>
      <c r="AH1217" s="9">
        <f t="shared" si="132"/>
        <v>26077</v>
      </c>
    </row>
    <row r="1218" spans="1:34" ht="15.75" customHeight="1" x14ac:dyDescent="0.3">
      <c r="A1218" s="4">
        <v>26</v>
      </c>
      <c r="B1218" s="4">
        <v>26039</v>
      </c>
      <c r="C1218" s="6" t="s">
        <v>2277</v>
      </c>
      <c r="D1218" s="6" t="s">
        <v>102</v>
      </c>
      <c r="E1218" s="4">
        <v>26139</v>
      </c>
      <c r="F1218" s="4">
        <v>26021</v>
      </c>
      <c r="G1218" s="4">
        <v>26021</v>
      </c>
      <c r="H1218" s="37">
        <v>253342346</v>
      </c>
      <c r="I1218" s="37">
        <v>244383177.34547099</v>
      </c>
      <c r="J1218" s="37">
        <v>303164985.00095701</v>
      </c>
      <c r="K1218" s="4" t="str">
        <f>VLOOKUP(B1218,altitude!$B$3:$E$3232,4)</f>
        <v>L</v>
      </c>
      <c r="L1218" s="4">
        <f>VLOOKUP(B1218,fuelregion!$C$5:$D$3233,2,FALSE)</f>
        <v>200001000</v>
      </c>
      <c r="M1218" s="4">
        <f>VLOOKUP(B1218,fuelregion!$H$5:$I$3113,2,FALSE)</f>
        <v>200001000</v>
      </c>
      <c r="N1218" s="4">
        <f>VLOOKUP(B1218,imbin!$B$4:$D$3233,2,FALSE)</f>
        <v>0</v>
      </c>
      <c r="O1218" s="4" t="str">
        <f>VLOOKUP(B1218,imbin!$B$4:$D$3233,3,FALSE)</f>
        <v>MOVES</v>
      </c>
      <c r="P1218" s="4">
        <f>IF(ISNA(VLOOKUP(B1218,rampbin!$B$4:$G$1697,6,FALSE)),2,VLOOKUP(B1218,rampbin!$B$4:$G$1697,6,FALSE))</f>
        <v>2</v>
      </c>
      <c r="Q1218" s="4" t="str">
        <f>IF(ISNA(VLOOKUP(B1218,rampbin!$B$4:$G$1697,5,FALSE)),"MOVES",VLOOKUP(B1218,rampbin!$B$4:$G$1697,5,FALSE))</f>
        <v>MOVES</v>
      </c>
      <c r="R1218" s="4" t="s">
        <v>1880</v>
      </c>
      <c r="S1218" s="6" t="s">
        <v>1851</v>
      </c>
      <c r="T1218" s="4">
        <f>VLOOKUP(B1218,meanLDage!$B$3:$E$3145,4,FALSE)</f>
        <v>4</v>
      </c>
      <c r="U1218" s="32">
        <f>VLOOKUP(B1218,meanLDage!$B$3:$E$3145,2,FALSE)</f>
        <v>11.349190360423465</v>
      </c>
      <c r="V1218" s="4" t="str">
        <f t="shared" si="127"/>
        <v>26_L_200001000_0_3_2</v>
      </c>
      <c r="W1218" s="4">
        <v>26021</v>
      </c>
      <c r="X1218" s="6">
        <v>26005</v>
      </c>
      <c r="Y1218" s="8">
        <f t="shared" si="128"/>
        <v>26005</v>
      </c>
      <c r="Z1218" s="6" t="b">
        <f t="shared" ref="Z1218:Z1281" si="133">G1218=Y1218</f>
        <v>0</v>
      </c>
      <c r="AA1218" s="6">
        <f t="shared" si="129"/>
        <v>26021</v>
      </c>
      <c r="AB1218" s="4">
        <f t="shared" si="130"/>
        <v>4</v>
      </c>
      <c r="AC1218" s="32">
        <f t="shared" si="131"/>
        <v>11.349190360423465</v>
      </c>
      <c r="AD1218" s="4">
        <f>VLOOKUP($B1218,meanLDage!$Z$3:$AC$3145,4,FALSE)</f>
        <v>3</v>
      </c>
      <c r="AE1218" s="32">
        <f>VLOOKUP($B1218,meanLDage!$Z$3:$AC$3145,2,FALSE)</f>
        <v>10.844158479499965</v>
      </c>
      <c r="AF1218" s="6">
        <f>VLOOKUP(V1218,'2017 rep county selection'!$A$1:$C$281,3,FALSE)</f>
        <v>26081</v>
      </c>
      <c r="AG1218" s="6">
        <v>26005</v>
      </c>
      <c r="AH1218" s="9">
        <f t="shared" si="132"/>
        <v>26005</v>
      </c>
    </row>
    <row r="1219" spans="1:34" ht="15.75" customHeight="1" x14ac:dyDescent="0.3">
      <c r="A1219" s="4">
        <v>26</v>
      </c>
      <c r="B1219" s="4">
        <v>26041</v>
      </c>
      <c r="C1219" s="6" t="s">
        <v>2277</v>
      </c>
      <c r="D1219" s="6" t="s">
        <v>217</v>
      </c>
      <c r="E1219" s="4">
        <v>26139</v>
      </c>
      <c r="F1219" s="4">
        <v>26157</v>
      </c>
      <c r="G1219" s="4">
        <v>26157</v>
      </c>
      <c r="H1219" s="37">
        <v>382901431</v>
      </c>
      <c r="I1219" s="37">
        <v>372595849.73858398</v>
      </c>
      <c r="J1219" s="37">
        <v>413504850.00158</v>
      </c>
      <c r="K1219" s="4" t="str">
        <f>VLOOKUP(B1219,altitude!$B$3:$E$3232,4)</f>
        <v>L</v>
      </c>
      <c r="L1219" s="4">
        <f>VLOOKUP(B1219,fuelregion!$C$5:$D$3233,2,FALSE)</f>
        <v>200001000</v>
      </c>
      <c r="M1219" s="4">
        <f>VLOOKUP(B1219,fuelregion!$H$5:$I$3113,2,FALSE)</f>
        <v>200001000</v>
      </c>
      <c r="N1219" s="4">
        <f>VLOOKUP(B1219,imbin!$B$4:$D$3233,2,FALSE)</f>
        <v>0</v>
      </c>
      <c r="O1219" s="4" t="str">
        <f>VLOOKUP(B1219,imbin!$B$4:$D$3233,3,FALSE)</f>
        <v>MOVES</v>
      </c>
      <c r="P1219" s="4">
        <f>IF(ISNA(VLOOKUP(B1219,rampbin!$B$4:$G$1697,6,FALSE)),2,VLOOKUP(B1219,rampbin!$B$4:$G$1697,6,FALSE))</f>
        <v>2</v>
      </c>
      <c r="Q1219" s="4" t="str">
        <f>IF(ISNA(VLOOKUP(B1219,rampbin!$B$4:$G$1697,5,FALSE)),"MOVES",VLOOKUP(B1219,rampbin!$B$4:$G$1697,5,FALSE))</f>
        <v>MOVES</v>
      </c>
      <c r="R1219" s="4" t="s">
        <v>1880</v>
      </c>
      <c r="S1219" s="6" t="s">
        <v>1851</v>
      </c>
      <c r="T1219" s="4">
        <f>VLOOKUP(B1219,meanLDage!$B$3:$E$3145,4,FALSE)</f>
        <v>4</v>
      </c>
      <c r="U1219" s="32">
        <f>VLOOKUP(B1219,meanLDage!$B$3:$E$3145,2,FALSE)</f>
        <v>11.53932718066234</v>
      </c>
      <c r="V1219" s="4" t="str">
        <f t="shared" ref="V1219:V1282" si="134">A1219&amp;"_"&amp;K1219&amp;"_"&amp;M1219&amp;"_"&amp;N1219&amp;"_"&amp;AD1219&amp;"_"&amp;P1219</f>
        <v>26_L_200001000_0_4_2</v>
      </c>
      <c r="W1219" s="4">
        <v>26021</v>
      </c>
      <c r="X1219" s="6">
        <v>26149</v>
      </c>
      <c r="Y1219" s="8">
        <f t="shared" ref="Y1219:Y1282" si="135">IF(X1219&gt;0,X1219,W1219)</f>
        <v>26149</v>
      </c>
      <c r="Z1219" s="6" t="b">
        <f t="shared" si="133"/>
        <v>0</v>
      </c>
      <c r="AA1219" s="6">
        <f t="shared" ref="AA1219:AA1282" si="136">G1219</f>
        <v>26157</v>
      </c>
      <c r="AB1219" s="4">
        <f t="shared" ref="AB1219:AB1282" si="137">T1219</f>
        <v>4</v>
      </c>
      <c r="AC1219" s="32">
        <f t="shared" ref="AC1219:AC1282" si="138">U1219</f>
        <v>11.53932718066234</v>
      </c>
      <c r="AD1219" s="4">
        <f>VLOOKUP($B1219,meanLDage!$Z$3:$AC$3145,4,FALSE)</f>
        <v>4</v>
      </c>
      <c r="AE1219" s="32">
        <f>VLOOKUP($B1219,meanLDage!$Z$3:$AC$3145,2,FALSE)</f>
        <v>11.042782388359358</v>
      </c>
      <c r="AF1219" s="6">
        <f>VLOOKUP(V1219,'2017 rep county selection'!$A$1:$C$281,3,FALSE)</f>
        <v>26121</v>
      </c>
      <c r="AG1219" s="6">
        <v>26149</v>
      </c>
      <c r="AH1219" s="9">
        <f t="shared" ref="AH1219:AH1282" si="139">IF(AG1219&gt;0,AG1219,AF1219)</f>
        <v>26149</v>
      </c>
    </row>
    <row r="1220" spans="1:34" ht="15.75" customHeight="1" x14ac:dyDescent="0.3">
      <c r="A1220" s="4">
        <v>26</v>
      </c>
      <c r="B1220" s="4">
        <v>26043</v>
      </c>
      <c r="C1220" s="6" t="s">
        <v>2277</v>
      </c>
      <c r="D1220" s="6" t="s">
        <v>568</v>
      </c>
      <c r="E1220" s="4">
        <v>26139</v>
      </c>
      <c r="F1220" s="4">
        <v>26103</v>
      </c>
      <c r="G1220" s="4">
        <v>26103</v>
      </c>
      <c r="H1220" s="37">
        <v>211843518</v>
      </c>
      <c r="I1220" s="37">
        <v>204327450.738085</v>
      </c>
      <c r="J1220" s="37">
        <v>237462064.999724</v>
      </c>
      <c r="K1220" s="4" t="str">
        <f>VLOOKUP(B1220,altitude!$B$3:$E$3232,4)</f>
        <v>L</v>
      </c>
      <c r="L1220" s="4">
        <f>VLOOKUP(B1220,fuelregion!$C$5:$D$3233,2,FALSE)</f>
        <v>200001000</v>
      </c>
      <c r="M1220" s="4">
        <f>VLOOKUP(B1220,fuelregion!$H$5:$I$3113,2,FALSE)</f>
        <v>200001000</v>
      </c>
      <c r="N1220" s="4">
        <f>VLOOKUP(B1220,imbin!$B$4:$D$3233,2,FALSE)</f>
        <v>0</v>
      </c>
      <c r="O1220" s="4" t="str">
        <f>VLOOKUP(B1220,imbin!$B$4:$D$3233,3,FALSE)</f>
        <v>MOVES</v>
      </c>
      <c r="P1220" s="4">
        <f>IF(ISNA(VLOOKUP(B1220,rampbin!$B$4:$G$1697,6,FALSE)),2,VLOOKUP(B1220,rampbin!$B$4:$G$1697,6,FALSE))</f>
        <v>2</v>
      </c>
      <c r="Q1220" s="4" t="str">
        <f>IF(ISNA(VLOOKUP(B1220,rampbin!$B$4:$G$1697,5,FALSE)),"MOVES",VLOOKUP(B1220,rampbin!$B$4:$G$1697,5,FALSE))</f>
        <v>MOVES</v>
      </c>
      <c r="R1220" s="4" t="s">
        <v>1880</v>
      </c>
      <c r="S1220" s="6" t="s">
        <v>1851</v>
      </c>
      <c r="T1220" s="4">
        <f>VLOOKUP(B1220,meanLDage!$B$3:$E$3145,4,FALSE)</f>
        <v>3</v>
      </c>
      <c r="U1220" s="32">
        <f>VLOOKUP(B1220,meanLDage!$B$3:$E$3145,2,FALSE)</f>
        <v>10.963314666973515</v>
      </c>
      <c r="V1220" s="4" t="str">
        <f t="shared" si="134"/>
        <v>26_L_200001000_0_3_2</v>
      </c>
      <c r="W1220" s="4">
        <v>26081</v>
      </c>
      <c r="X1220" s="6">
        <v>26055</v>
      </c>
      <c r="Y1220" s="8">
        <f t="shared" si="135"/>
        <v>26055</v>
      </c>
      <c r="Z1220" s="6" t="b">
        <f t="shared" si="133"/>
        <v>0</v>
      </c>
      <c r="AA1220" s="6">
        <f t="shared" si="136"/>
        <v>26103</v>
      </c>
      <c r="AB1220" s="4">
        <f t="shared" si="137"/>
        <v>3</v>
      </c>
      <c r="AC1220" s="32">
        <f t="shared" si="138"/>
        <v>10.963314666973515</v>
      </c>
      <c r="AD1220" s="4">
        <f>VLOOKUP($B1220,meanLDage!$Z$3:$AC$3145,4,FALSE)</f>
        <v>3</v>
      </c>
      <c r="AE1220" s="32">
        <f>VLOOKUP($B1220,meanLDage!$Z$3:$AC$3145,2,FALSE)</f>
        <v>10.477172629581371</v>
      </c>
      <c r="AF1220" s="6">
        <f>VLOOKUP(V1220,'2017 rep county selection'!$A$1:$C$281,3,FALSE)</f>
        <v>26081</v>
      </c>
      <c r="AG1220" s="6">
        <v>26055</v>
      </c>
      <c r="AH1220" s="9">
        <f t="shared" si="139"/>
        <v>26055</v>
      </c>
    </row>
    <row r="1221" spans="1:34" ht="15.75" customHeight="1" x14ac:dyDescent="0.3">
      <c r="A1221" s="4">
        <v>26</v>
      </c>
      <c r="B1221" s="4">
        <v>26045</v>
      </c>
      <c r="C1221" s="6" t="s">
        <v>2277</v>
      </c>
      <c r="D1221" s="6" t="s">
        <v>837</v>
      </c>
      <c r="E1221" s="4">
        <v>26045</v>
      </c>
      <c r="F1221" s="4">
        <v>26145</v>
      </c>
      <c r="G1221" s="4">
        <v>26145</v>
      </c>
      <c r="H1221" s="37">
        <v>1138061205</v>
      </c>
      <c r="I1221" s="37">
        <v>1136987920.4523499</v>
      </c>
      <c r="J1221" s="37">
        <v>1252773805.00228</v>
      </c>
      <c r="K1221" s="4" t="str">
        <f>VLOOKUP(B1221,altitude!$B$3:$E$3232,4)</f>
        <v>L</v>
      </c>
      <c r="L1221" s="4">
        <f>VLOOKUP(B1221,fuelregion!$C$5:$D$3233,2,FALSE)</f>
        <v>200001000</v>
      </c>
      <c r="M1221" s="4">
        <f>VLOOKUP(B1221,fuelregion!$H$5:$I$3113,2,FALSE)</f>
        <v>200001000</v>
      </c>
      <c r="N1221" s="4">
        <f>VLOOKUP(B1221,imbin!$B$4:$D$3233,2,FALSE)</f>
        <v>0</v>
      </c>
      <c r="O1221" s="4" t="str">
        <f>VLOOKUP(B1221,imbin!$B$4:$D$3233,3,FALSE)</f>
        <v>MOVES</v>
      </c>
      <c r="P1221" s="4">
        <f>IF(ISNA(VLOOKUP(B1221,rampbin!$B$4:$G$1697,6,FALSE)),2,VLOOKUP(B1221,rampbin!$B$4:$G$1697,6,FALSE))</f>
        <v>2</v>
      </c>
      <c r="Q1221" s="4" t="str">
        <f>IF(ISNA(VLOOKUP(B1221,rampbin!$B$4:$G$1697,5,FALSE)),"MOVES",VLOOKUP(B1221,rampbin!$B$4:$G$1697,5,FALSE))</f>
        <v>MOVES</v>
      </c>
      <c r="R1221" s="4" t="s">
        <v>1877</v>
      </c>
      <c r="S1221" s="6" t="s">
        <v>2245</v>
      </c>
      <c r="T1221" s="4">
        <f>VLOOKUP(B1221,meanLDage!$B$3:$E$3145,4,FALSE)</f>
        <v>3</v>
      </c>
      <c r="U1221" s="32">
        <f>VLOOKUP(B1221,meanLDage!$B$3:$E$3145,2,FALSE)</f>
        <v>10.02727746979747</v>
      </c>
      <c r="V1221" s="4" t="str">
        <f t="shared" si="134"/>
        <v>26_L_200001000_0_3_2</v>
      </c>
      <c r="W1221" s="4">
        <v>26081</v>
      </c>
      <c r="X1221" s="6">
        <v>26145</v>
      </c>
      <c r="Y1221" s="8">
        <f t="shared" si="135"/>
        <v>26145</v>
      </c>
      <c r="Z1221" s="6" t="b">
        <f t="shared" si="133"/>
        <v>1</v>
      </c>
      <c r="AA1221" s="6">
        <f t="shared" si="136"/>
        <v>26145</v>
      </c>
      <c r="AB1221" s="4">
        <f t="shared" si="137"/>
        <v>3</v>
      </c>
      <c r="AC1221" s="32">
        <f t="shared" si="138"/>
        <v>10.02727746979747</v>
      </c>
      <c r="AD1221" s="4">
        <f>VLOOKUP($B1221,meanLDage!$Z$3:$AC$3145,4,FALSE)</f>
        <v>3</v>
      </c>
      <c r="AE1221" s="32">
        <f>VLOOKUP($B1221,meanLDage!$Z$3:$AC$3145,2,FALSE)</f>
        <v>9.5594270819817115</v>
      </c>
      <c r="AF1221" s="6">
        <f>VLOOKUP(V1221,'2017 rep county selection'!$A$1:$C$281,3,FALSE)</f>
        <v>26081</v>
      </c>
      <c r="AG1221" s="6">
        <v>26145</v>
      </c>
      <c r="AH1221" s="9">
        <f t="shared" si="139"/>
        <v>26145</v>
      </c>
    </row>
    <row r="1222" spans="1:34" ht="15.75" customHeight="1" x14ac:dyDescent="0.3">
      <c r="A1222" s="4">
        <v>26</v>
      </c>
      <c r="B1222" s="4">
        <v>26047</v>
      </c>
      <c r="C1222" s="6" t="s">
        <v>2277</v>
      </c>
      <c r="D1222" s="6" t="s">
        <v>570</v>
      </c>
      <c r="E1222" s="4">
        <v>26145</v>
      </c>
      <c r="F1222" s="4">
        <v>26145</v>
      </c>
      <c r="G1222" s="4">
        <v>26145</v>
      </c>
      <c r="H1222" s="37">
        <v>297793873</v>
      </c>
      <c r="I1222" s="37">
        <v>289552769.18893802</v>
      </c>
      <c r="J1222" s="37">
        <v>358957424.99791098</v>
      </c>
      <c r="K1222" s="4" t="str">
        <f>VLOOKUP(B1222,altitude!$B$3:$E$3232,4)</f>
        <v>L</v>
      </c>
      <c r="L1222" s="4">
        <f>VLOOKUP(B1222,fuelregion!$C$5:$D$3233,2,FALSE)</f>
        <v>200001000</v>
      </c>
      <c r="M1222" s="4">
        <f>VLOOKUP(B1222,fuelregion!$H$5:$I$3113,2,FALSE)</f>
        <v>200001000</v>
      </c>
      <c r="N1222" s="4">
        <f>VLOOKUP(B1222,imbin!$B$4:$D$3233,2,FALSE)</f>
        <v>0</v>
      </c>
      <c r="O1222" s="4" t="str">
        <f>VLOOKUP(B1222,imbin!$B$4:$D$3233,3,FALSE)</f>
        <v>MOVES</v>
      </c>
      <c r="P1222" s="4">
        <f>IF(ISNA(VLOOKUP(B1222,rampbin!$B$4:$G$1697,6,FALSE)),2,VLOOKUP(B1222,rampbin!$B$4:$G$1697,6,FALSE))</f>
        <v>2</v>
      </c>
      <c r="Q1222" s="4" t="str">
        <f>IF(ISNA(VLOOKUP(B1222,rampbin!$B$4:$G$1697,5,FALSE)),"MOVES",VLOOKUP(B1222,rampbin!$B$4:$G$1697,5,FALSE))</f>
        <v>MOVES</v>
      </c>
      <c r="R1222" s="4" t="s">
        <v>1880</v>
      </c>
      <c r="S1222" s="6" t="s">
        <v>1851</v>
      </c>
      <c r="T1222" s="4">
        <f>VLOOKUP(B1222,meanLDage!$B$3:$E$3145,4,FALSE)</f>
        <v>3</v>
      </c>
      <c r="U1222" s="32">
        <f>VLOOKUP(B1222,meanLDage!$B$3:$E$3145,2,FALSE)</f>
        <v>10.446914835256415</v>
      </c>
      <c r="V1222" s="4" t="str">
        <f t="shared" si="134"/>
        <v>26_L_200001000_0_3_2</v>
      </c>
      <c r="W1222" s="4">
        <v>26081</v>
      </c>
      <c r="X1222" s="6">
        <v>26145</v>
      </c>
      <c r="Y1222" s="8">
        <f t="shared" si="135"/>
        <v>26145</v>
      </c>
      <c r="Z1222" s="6" t="b">
        <f t="shared" si="133"/>
        <v>1</v>
      </c>
      <c r="AA1222" s="6">
        <f t="shared" si="136"/>
        <v>26145</v>
      </c>
      <c r="AB1222" s="4">
        <f t="shared" si="137"/>
        <v>3</v>
      </c>
      <c r="AC1222" s="32">
        <f t="shared" si="138"/>
        <v>10.446914835256415</v>
      </c>
      <c r="AD1222" s="4">
        <f>VLOOKUP($B1222,meanLDage!$Z$3:$AC$3145,4,FALSE)</f>
        <v>3</v>
      </c>
      <c r="AE1222" s="32">
        <f>VLOOKUP($B1222,meanLDage!$Z$3:$AC$3145,2,FALSE)</f>
        <v>9.9225925842137563</v>
      </c>
      <c r="AF1222" s="6">
        <f>VLOOKUP(V1222,'2017 rep county selection'!$A$1:$C$281,3,FALSE)</f>
        <v>26081</v>
      </c>
      <c r="AG1222" s="6">
        <v>26145</v>
      </c>
      <c r="AH1222" s="9">
        <f t="shared" si="139"/>
        <v>26145</v>
      </c>
    </row>
    <row r="1223" spans="1:34" ht="15.75" customHeight="1" x14ac:dyDescent="0.3">
      <c r="A1223" s="4">
        <v>26</v>
      </c>
      <c r="B1223" s="4">
        <v>26049</v>
      </c>
      <c r="C1223" s="6" t="s">
        <v>2277</v>
      </c>
      <c r="D1223" s="6" t="s">
        <v>838</v>
      </c>
      <c r="E1223" s="4">
        <v>26081</v>
      </c>
      <c r="F1223" s="4">
        <v>26081</v>
      </c>
      <c r="G1223" s="4">
        <v>26081</v>
      </c>
      <c r="H1223" s="37">
        <v>4981907084</v>
      </c>
      <c r="I1223" s="37">
        <v>4853178463.0120802</v>
      </c>
      <c r="J1223" s="37">
        <v>4068222839.99224</v>
      </c>
      <c r="K1223" s="4" t="str">
        <f>VLOOKUP(B1223,altitude!$B$3:$E$3232,4)</f>
        <v>L</v>
      </c>
      <c r="L1223" s="4">
        <f>VLOOKUP(B1223,fuelregion!$C$5:$D$3233,2,FALSE)</f>
        <v>200001000</v>
      </c>
      <c r="M1223" s="4">
        <f>VLOOKUP(B1223,fuelregion!$H$5:$I$3113,2,FALSE)</f>
        <v>200001000</v>
      </c>
      <c r="N1223" s="4">
        <f>VLOOKUP(B1223,imbin!$B$4:$D$3233,2,FALSE)</f>
        <v>0</v>
      </c>
      <c r="O1223" s="4" t="str">
        <f>VLOOKUP(B1223,imbin!$B$4:$D$3233,3,FALSE)</f>
        <v>MOVES</v>
      </c>
      <c r="P1223" s="4">
        <f>IF(ISNA(VLOOKUP(B1223,rampbin!$B$4:$G$1697,6,FALSE)),2,VLOOKUP(B1223,rampbin!$B$4:$G$1697,6,FALSE))</f>
        <v>2</v>
      </c>
      <c r="Q1223" s="4" t="str">
        <f>IF(ISNA(VLOOKUP(B1223,rampbin!$B$4:$G$1697,5,FALSE)),"MOVES",VLOOKUP(B1223,rampbin!$B$4:$G$1697,5,FALSE))</f>
        <v>MOVES</v>
      </c>
      <c r="R1223" s="4" t="s">
        <v>1877</v>
      </c>
      <c r="S1223" s="6" t="s">
        <v>2246</v>
      </c>
      <c r="T1223" s="4">
        <f>VLOOKUP(B1223,meanLDage!$B$3:$E$3145,4,FALSE)</f>
        <v>3</v>
      </c>
      <c r="U1223" s="32">
        <f>VLOOKUP(B1223,meanLDage!$B$3:$E$3145,2,FALSE)</f>
        <v>9.8917292184842918</v>
      </c>
      <c r="V1223" s="4" t="str">
        <f t="shared" si="134"/>
        <v>26_L_200001000_0_3_2</v>
      </c>
      <c r="W1223" s="4">
        <v>26081</v>
      </c>
      <c r="X1223" s="6">
        <v>26081</v>
      </c>
      <c r="Y1223" s="8">
        <f t="shared" si="135"/>
        <v>26081</v>
      </c>
      <c r="Z1223" s="6" t="b">
        <f t="shared" si="133"/>
        <v>1</v>
      </c>
      <c r="AA1223" s="6">
        <f t="shared" si="136"/>
        <v>26081</v>
      </c>
      <c r="AB1223" s="4">
        <f t="shared" si="137"/>
        <v>3</v>
      </c>
      <c r="AC1223" s="32">
        <f t="shared" si="138"/>
        <v>9.8917292184842918</v>
      </c>
      <c r="AD1223" s="4">
        <f>VLOOKUP($B1223,meanLDage!$Z$3:$AC$3145,4,FALSE)</f>
        <v>3</v>
      </c>
      <c r="AE1223" s="32">
        <f>VLOOKUP($B1223,meanLDage!$Z$3:$AC$3145,2,FALSE)</f>
        <v>9.3831993708523882</v>
      </c>
      <c r="AF1223" s="6">
        <f>VLOOKUP(V1223,'2017 rep county selection'!$A$1:$C$281,3,FALSE)</f>
        <v>26081</v>
      </c>
      <c r="AG1223" s="6">
        <v>26081</v>
      </c>
      <c r="AH1223" s="9">
        <f t="shared" si="139"/>
        <v>26081</v>
      </c>
    </row>
    <row r="1224" spans="1:34" ht="15.75" customHeight="1" x14ac:dyDescent="0.3">
      <c r="A1224" s="4">
        <v>26</v>
      </c>
      <c r="B1224" s="4">
        <v>26051</v>
      </c>
      <c r="C1224" s="6" t="s">
        <v>2277</v>
      </c>
      <c r="D1224" s="6" t="s">
        <v>839</v>
      </c>
      <c r="E1224" s="4">
        <v>26139</v>
      </c>
      <c r="F1224" s="4">
        <v>26157</v>
      </c>
      <c r="G1224" s="4">
        <v>26157</v>
      </c>
      <c r="H1224" s="37">
        <v>202015083</v>
      </c>
      <c r="I1224" s="37">
        <v>195552829.62294599</v>
      </c>
      <c r="J1224" s="37">
        <v>246952065.000137</v>
      </c>
      <c r="K1224" s="4" t="str">
        <f>VLOOKUP(B1224,altitude!$B$3:$E$3232,4)</f>
        <v>L</v>
      </c>
      <c r="L1224" s="4">
        <f>VLOOKUP(B1224,fuelregion!$C$5:$D$3233,2,FALSE)</f>
        <v>200001000</v>
      </c>
      <c r="M1224" s="4">
        <f>VLOOKUP(B1224,fuelregion!$H$5:$I$3113,2,FALSE)</f>
        <v>200001000</v>
      </c>
      <c r="N1224" s="4">
        <f>VLOOKUP(B1224,imbin!$B$4:$D$3233,2,FALSE)</f>
        <v>0</v>
      </c>
      <c r="O1224" s="4" t="str">
        <f>VLOOKUP(B1224,imbin!$B$4:$D$3233,3,FALSE)</f>
        <v>MOVES</v>
      </c>
      <c r="P1224" s="4">
        <f>IF(ISNA(VLOOKUP(B1224,rampbin!$B$4:$G$1697,6,FALSE)),2,VLOOKUP(B1224,rampbin!$B$4:$G$1697,6,FALSE))</f>
        <v>2</v>
      </c>
      <c r="Q1224" s="4" t="str">
        <f>IF(ISNA(VLOOKUP(B1224,rampbin!$B$4:$G$1697,5,FALSE)),"MOVES",VLOOKUP(B1224,rampbin!$B$4:$G$1697,5,FALSE))</f>
        <v>MOVES</v>
      </c>
      <c r="R1224" s="4" t="s">
        <v>1880</v>
      </c>
      <c r="S1224" s="6" t="s">
        <v>1851</v>
      </c>
      <c r="T1224" s="4">
        <f>VLOOKUP(B1224,meanLDage!$B$3:$E$3145,4,FALSE)</f>
        <v>4</v>
      </c>
      <c r="U1224" s="32">
        <f>VLOOKUP(B1224,meanLDage!$B$3:$E$3145,2,FALSE)</f>
        <v>11.741142713674419</v>
      </c>
      <c r="V1224" s="4" t="str">
        <f t="shared" si="134"/>
        <v>26_L_200001000_0_4_2</v>
      </c>
      <c r="W1224" s="4">
        <v>26021</v>
      </c>
      <c r="X1224" s="6">
        <v>26149</v>
      </c>
      <c r="Y1224" s="8">
        <f t="shared" si="135"/>
        <v>26149</v>
      </c>
      <c r="Z1224" s="6" t="b">
        <f t="shared" si="133"/>
        <v>0</v>
      </c>
      <c r="AA1224" s="6">
        <f t="shared" si="136"/>
        <v>26157</v>
      </c>
      <c r="AB1224" s="4">
        <f t="shared" si="137"/>
        <v>4</v>
      </c>
      <c r="AC1224" s="32">
        <f t="shared" si="138"/>
        <v>11.741142713674419</v>
      </c>
      <c r="AD1224" s="4">
        <f>VLOOKUP($B1224,meanLDage!$Z$3:$AC$3145,4,FALSE)</f>
        <v>4</v>
      </c>
      <c r="AE1224" s="32">
        <f>VLOOKUP($B1224,meanLDage!$Z$3:$AC$3145,2,FALSE)</f>
        <v>11.208581844735603</v>
      </c>
      <c r="AF1224" s="6">
        <f>VLOOKUP(V1224,'2017 rep county selection'!$A$1:$C$281,3,FALSE)</f>
        <v>26121</v>
      </c>
      <c r="AG1224" s="6">
        <v>26149</v>
      </c>
      <c r="AH1224" s="9">
        <f t="shared" si="139"/>
        <v>26149</v>
      </c>
    </row>
    <row r="1225" spans="1:34" ht="15.75" customHeight="1" x14ac:dyDescent="0.3">
      <c r="A1225" s="4">
        <v>26</v>
      </c>
      <c r="B1225" s="4">
        <v>26053</v>
      </c>
      <c r="C1225" s="6" t="s">
        <v>2277</v>
      </c>
      <c r="D1225" s="6" t="s">
        <v>840</v>
      </c>
      <c r="E1225" s="4">
        <v>26139</v>
      </c>
      <c r="F1225" s="4">
        <v>26157</v>
      </c>
      <c r="G1225" s="4">
        <v>26157</v>
      </c>
      <c r="H1225" s="37">
        <v>156865123</v>
      </c>
      <c r="I1225" s="37">
        <v>152737496.618276</v>
      </c>
      <c r="J1225" s="37">
        <v>140446159.99970499</v>
      </c>
      <c r="K1225" s="4" t="str">
        <f>VLOOKUP(B1225,altitude!$B$3:$E$3232,4)</f>
        <v>L</v>
      </c>
      <c r="L1225" s="4">
        <f>VLOOKUP(B1225,fuelregion!$C$5:$D$3233,2,FALSE)</f>
        <v>200001000</v>
      </c>
      <c r="M1225" s="4">
        <f>VLOOKUP(B1225,fuelregion!$H$5:$I$3113,2,FALSE)</f>
        <v>200001000</v>
      </c>
      <c r="N1225" s="4">
        <f>VLOOKUP(B1225,imbin!$B$4:$D$3233,2,FALSE)</f>
        <v>0</v>
      </c>
      <c r="O1225" s="4" t="str">
        <f>VLOOKUP(B1225,imbin!$B$4:$D$3233,3,FALSE)</f>
        <v>MOVES</v>
      </c>
      <c r="P1225" s="4">
        <f>IF(ISNA(VLOOKUP(B1225,rampbin!$B$4:$G$1697,6,FALSE)),2,VLOOKUP(B1225,rampbin!$B$4:$G$1697,6,FALSE))</f>
        <v>2</v>
      </c>
      <c r="Q1225" s="4" t="str">
        <f>IF(ISNA(VLOOKUP(B1225,rampbin!$B$4:$G$1697,5,FALSE)),"MOVES",VLOOKUP(B1225,rampbin!$B$4:$G$1697,5,FALSE))</f>
        <v>MOVES</v>
      </c>
      <c r="R1225" s="4" t="s">
        <v>1880</v>
      </c>
      <c r="S1225" s="6" t="s">
        <v>1851</v>
      </c>
      <c r="T1225" s="4">
        <f>VLOOKUP(B1225,meanLDage!$B$3:$E$3145,4,FALSE)</f>
        <v>4</v>
      </c>
      <c r="U1225" s="32">
        <f>VLOOKUP(B1225,meanLDage!$B$3:$E$3145,2,FALSE)</f>
        <v>11.934798534291964</v>
      </c>
      <c r="V1225" s="4" t="str">
        <f t="shared" si="134"/>
        <v>26_L_200001000_0_4_2</v>
      </c>
      <c r="W1225" s="4">
        <v>26021</v>
      </c>
      <c r="X1225" s="6">
        <v>26149</v>
      </c>
      <c r="Y1225" s="8">
        <f t="shared" si="135"/>
        <v>26149</v>
      </c>
      <c r="Z1225" s="6" t="b">
        <f t="shared" si="133"/>
        <v>0</v>
      </c>
      <c r="AA1225" s="6">
        <f t="shared" si="136"/>
        <v>26157</v>
      </c>
      <c r="AB1225" s="4">
        <f t="shared" si="137"/>
        <v>4</v>
      </c>
      <c r="AC1225" s="32">
        <f t="shared" si="138"/>
        <v>11.934798534291964</v>
      </c>
      <c r="AD1225" s="4">
        <f>VLOOKUP($B1225,meanLDage!$Z$3:$AC$3145,4,FALSE)</f>
        <v>4</v>
      </c>
      <c r="AE1225" s="32">
        <f>VLOOKUP($B1225,meanLDage!$Z$3:$AC$3145,2,FALSE)</f>
        <v>11.389108441557211</v>
      </c>
      <c r="AF1225" s="6">
        <f>VLOOKUP(V1225,'2017 rep county selection'!$A$1:$C$281,3,FALSE)</f>
        <v>26121</v>
      </c>
      <c r="AG1225" s="6">
        <v>26149</v>
      </c>
      <c r="AH1225" s="9">
        <f t="shared" si="139"/>
        <v>26149</v>
      </c>
    </row>
    <row r="1226" spans="1:34" ht="15.75" customHeight="1" x14ac:dyDescent="0.3">
      <c r="A1226" s="4">
        <v>26</v>
      </c>
      <c r="B1226" s="4">
        <v>26055</v>
      </c>
      <c r="C1226" s="6" t="s">
        <v>2277</v>
      </c>
      <c r="D1226" s="6" t="s">
        <v>841</v>
      </c>
      <c r="E1226" s="4">
        <v>26139</v>
      </c>
      <c r="F1226" s="4">
        <v>26103</v>
      </c>
      <c r="G1226" s="4">
        <v>26103</v>
      </c>
      <c r="H1226" s="37">
        <v>775647155</v>
      </c>
      <c r="I1226" s="37">
        <v>754761079.33020699</v>
      </c>
      <c r="J1226" s="37">
        <v>947651690.01158798</v>
      </c>
      <c r="K1226" s="4" t="str">
        <f>VLOOKUP(B1226,altitude!$B$3:$E$3232,4)</f>
        <v>L</v>
      </c>
      <c r="L1226" s="4">
        <f>VLOOKUP(B1226,fuelregion!$C$5:$D$3233,2,FALSE)</f>
        <v>200001000</v>
      </c>
      <c r="M1226" s="4">
        <f>VLOOKUP(B1226,fuelregion!$H$5:$I$3113,2,FALSE)</f>
        <v>200001000</v>
      </c>
      <c r="N1226" s="4">
        <f>VLOOKUP(B1226,imbin!$B$4:$D$3233,2,FALSE)</f>
        <v>0</v>
      </c>
      <c r="O1226" s="4" t="str">
        <f>VLOOKUP(B1226,imbin!$B$4:$D$3233,3,FALSE)</f>
        <v>MOVES</v>
      </c>
      <c r="P1226" s="4">
        <f>IF(ISNA(VLOOKUP(B1226,rampbin!$B$4:$G$1697,6,FALSE)),2,VLOOKUP(B1226,rampbin!$B$4:$G$1697,6,FALSE))</f>
        <v>2</v>
      </c>
      <c r="Q1226" s="4" t="str">
        <f>IF(ISNA(VLOOKUP(B1226,rampbin!$B$4:$G$1697,5,FALSE)),"MOVES",VLOOKUP(B1226,rampbin!$B$4:$G$1697,5,FALSE))</f>
        <v>MOVES</v>
      </c>
      <c r="R1226" s="4" t="s">
        <v>1880</v>
      </c>
      <c r="S1226" s="6" t="s">
        <v>1851</v>
      </c>
      <c r="T1226" s="4">
        <f>VLOOKUP(B1226,meanLDage!$B$3:$E$3145,4,FALSE)</f>
        <v>3</v>
      </c>
      <c r="U1226" s="32">
        <f>VLOOKUP(B1226,meanLDage!$B$3:$E$3145,2,FALSE)</f>
        <v>10.19915402031406</v>
      </c>
      <c r="V1226" s="4" t="str">
        <f t="shared" si="134"/>
        <v>26_L_200001000_0_3_2</v>
      </c>
      <c r="W1226" s="4">
        <v>26081</v>
      </c>
      <c r="X1226" s="6">
        <v>26055</v>
      </c>
      <c r="Y1226" s="8">
        <f t="shared" si="135"/>
        <v>26055</v>
      </c>
      <c r="Z1226" s="6" t="b">
        <f t="shared" si="133"/>
        <v>0</v>
      </c>
      <c r="AA1226" s="6">
        <f t="shared" si="136"/>
        <v>26103</v>
      </c>
      <c r="AB1226" s="4">
        <f t="shared" si="137"/>
        <v>3</v>
      </c>
      <c r="AC1226" s="32">
        <f t="shared" si="138"/>
        <v>10.19915402031406</v>
      </c>
      <c r="AD1226" s="4">
        <f>VLOOKUP($B1226,meanLDage!$Z$3:$AC$3145,4,FALSE)</f>
        <v>3</v>
      </c>
      <c r="AE1226" s="32">
        <f>VLOOKUP($B1226,meanLDage!$Z$3:$AC$3145,2,FALSE)</f>
        <v>9.7211661762958919</v>
      </c>
      <c r="AF1226" s="6">
        <f>VLOOKUP(V1226,'2017 rep county selection'!$A$1:$C$281,3,FALSE)</f>
        <v>26081</v>
      </c>
      <c r="AG1226" s="6">
        <v>26055</v>
      </c>
      <c r="AH1226" s="9">
        <f t="shared" si="139"/>
        <v>26055</v>
      </c>
    </row>
    <row r="1227" spans="1:34" ht="15.75" customHeight="1" x14ac:dyDescent="0.3">
      <c r="A1227" s="4">
        <v>26</v>
      </c>
      <c r="B1227" s="4">
        <v>26057</v>
      </c>
      <c r="C1227" s="6" t="s">
        <v>2277</v>
      </c>
      <c r="D1227" s="6" t="s">
        <v>842</v>
      </c>
      <c r="E1227" s="4">
        <v>26139</v>
      </c>
      <c r="F1227" s="4">
        <v>26005</v>
      </c>
      <c r="G1227" s="4">
        <v>26005</v>
      </c>
      <c r="H1227" s="37">
        <v>517848308</v>
      </c>
      <c r="I1227" s="37">
        <v>502109217.62198001</v>
      </c>
      <c r="J1227" s="37">
        <v>489124089.99697798</v>
      </c>
      <c r="K1227" s="4" t="str">
        <f>VLOOKUP(B1227,altitude!$B$3:$E$3232,4)</f>
        <v>L</v>
      </c>
      <c r="L1227" s="4">
        <f>VLOOKUP(B1227,fuelregion!$C$5:$D$3233,2,FALSE)</f>
        <v>200001000</v>
      </c>
      <c r="M1227" s="4">
        <f>VLOOKUP(B1227,fuelregion!$H$5:$I$3113,2,FALSE)</f>
        <v>200001000</v>
      </c>
      <c r="N1227" s="4">
        <f>VLOOKUP(B1227,imbin!$B$4:$D$3233,2,FALSE)</f>
        <v>0</v>
      </c>
      <c r="O1227" s="4" t="str">
        <f>VLOOKUP(B1227,imbin!$B$4:$D$3233,3,FALSE)</f>
        <v>MOVES</v>
      </c>
      <c r="P1227" s="4">
        <f>IF(ISNA(VLOOKUP(B1227,rampbin!$B$4:$G$1697,6,FALSE)),2,VLOOKUP(B1227,rampbin!$B$4:$G$1697,6,FALSE))</f>
        <v>2</v>
      </c>
      <c r="Q1227" s="4" t="str">
        <f>IF(ISNA(VLOOKUP(B1227,rampbin!$B$4:$G$1697,5,FALSE)),"MOVES",VLOOKUP(B1227,rampbin!$B$4:$G$1697,5,FALSE))</f>
        <v>MOVES</v>
      </c>
      <c r="R1227" s="4" t="s">
        <v>1880</v>
      </c>
      <c r="S1227" s="6" t="s">
        <v>1851</v>
      </c>
      <c r="T1227" s="4">
        <f>VLOOKUP(B1227,meanLDage!$B$3:$E$3145,4,FALSE)</f>
        <v>4</v>
      </c>
      <c r="U1227" s="32">
        <f>VLOOKUP(B1227,meanLDage!$B$3:$E$3145,2,FALSE)</f>
        <v>11.82590867685095</v>
      </c>
      <c r="V1227" s="4" t="str">
        <f t="shared" si="134"/>
        <v>26_L_200001000_0_4_2</v>
      </c>
      <c r="W1227" s="4">
        <v>26021</v>
      </c>
      <c r="X1227" s="6">
        <v>26005</v>
      </c>
      <c r="Y1227" s="8">
        <f t="shared" si="135"/>
        <v>26005</v>
      </c>
      <c r="Z1227" s="6" t="b">
        <f t="shared" si="133"/>
        <v>1</v>
      </c>
      <c r="AA1227" s="6">
        <f t="shared" si="136"/>
        <v>26005</v>
      </c>
      <c r="AB1227" s="4">
        <f t="shared" si="137"/>
        <v>4</v>
      </c>
      <c r="AC1227" s="32">
        <f t="shared" si="138"/>
        <v>11.82590867685095</v>
      </c>
      <c r="AD1227" s="4">
        <f>VLOOKUP($B1227,meanLDage!$Z$3:$AC$3145,4,FALSE)</f>
        <v>4</v>
      </c>
      <c r="AE1227" s="32">
        <f>VLOOKUP($B1227,meanLDage!$Z$3:$AC$3145,2,FALSE)</f>
        <v>11.305205451040189</v>
      </c>
      <c r="AF1227" s="6">
        <f>VLOOKUP(V1227,'2017 rep county selection'!$A$1:$C$281,3,FALSE)</f>
        <v>26121</v>
      </c>
      <c r="AG1227" s="6">
        <v>26005</v>
      </c>
      <c r="AH1227" s="9">
        <f t="shared" si="139"/>
        <v>26005</v>
      </c>
    </row>
    <row r="1228" spans="1:34" ht="15.75" customHeight="1" x14ac:dyDescent="0.3">
      <c r="A1228" s="4">
        <v>26</v>
      </c>
      <c r="B1228" s="4">
        <v>26059</v>
      </c>
      <c r="C1228" s="6" t="s">
        <v>2277</v>
      </c>
      <c r="D1228" s="6" t="s">
        <v>843</v>
      </c>
      <c r="E1228" s="4">
        <v>26139</v>
      </c>
      <c r="F1228" s="4">
        <v>26157</v>
      </c>
      <c r="G1228" s="4">
        <v>26157</v>
      </c>
      <c r="H1228" s="37">
        <v>391774886</v>
      </c>
      <c r="I1228" s="37">
        <v>377666194.66804498</v>
      </c>
      <c r="J1228" s="37">
        <v>393385319.99416298</v>
      </c>
      <c r="K1228" s="4" t="str">
        <f>VLOOKUP(B1228,altitude!$B$3:$E$3232,4)</f>
        <v>L</v>
      </c>
      <c r="L1228" s="4">
        <f>VLOOKUP(B1228,fuelregion!$C$5:$D$3233,2,FALSE)</f>
        <v>200001000</v>
      </c>
      <c r="M1228" s="4">
        <f>VLOOKUP(B1228,fuelregion!$H$5:$I$3113,2,FALSE)</f>
        <v>200001000</v>
      </c>
      <c r="N1228" s="4">
        <f>VLOOKUP(B1228,imbin!$B$4:$D$3233,2,FALSE)</f>
        <v>0</v>
      </c>
      <c r="O1228" s="4" t="str">
        <f>VLOOKUP(B1228,imbin!$B$4:$D$3233,3,FALSE)</f>
        <v>MOVES</v>
      </c>
      <c r="P1228" s="4">
        <f>IF(ISNA(VLOOKUP(B1228,rampbin!$B$4:$G$1697,6,FALSE)),2,VLOOKUP(B1228,rampbin!$B$4:$G$1697,6,FALSE))</f>
        <v>2</v>
      </c>
      <c r="Q1228" s="4" t="str">
        <f>IF(ISNA(VLOOKUP(B1228,rampbin!$B$4:$G$1697,5,FALSE)),"MOVES",VLOOKUP(B1228,rampbin!$B$4:$G$1697,5,FALSE))</f>
        <v>MOVES</v>
      </c>
      <c r="R1228" s="4" t="s">
        <v>1880</v>
      </c>
      <c r="S1228" s="6" t="s">
        <v>1851</v>
      </c>
      <c r="T1228" s="4">
        <f>VLOOKUP(B1228,meanLDage!$B$3:$E$3145,4,FALSE)</f>
        <v>4</v>
      </c>
      <c r="U1228" s="32">
        <f>VLOOKUP(B1228,meanLDage!$B$3:$E$3145,2,FALSE)</f>
        <v>11.696170235688765</v>
      </c>
      <c r="V1228" s="4" t="str">
        <f t="shared" si="134"/>
        <v>26_L_200001000_0_4_2</v>
      </c>
      <c r="W1228" s="4">
        <v>26021</v>
      </c>
      <c r="X1228" s="6">
        <v>26149</v>
      </c>
      <c r="Y1228" s="8">
        <f t="shared" si="135"/>
        <v>26149</v>
      </c>
      <c r="Z1228" s="6" t="b">
        <f t="shared" si="133"/>
        <v>0</v>
      </c>
      <c r="AA1228" s="6">
        <f t="shared" si="136"/>
        <v>26157</v>
      </c>
      <c r="AB1228" s="4">
        <f t="shared" si="137"/>
        <v>4</v>
      </c>
      <c r="AC1228" s="32">
        <f t="shared" si="138"/>
        <v>11.696170235688765</v>
      </c>
      <c r="AD1228" s="4">
        <f>VLOOKUP($B1228,meanLDage!$Z$3:$AC$3145,4,FALSE)</f>
        <v>4</v>
      </c>
      <c r="AE1228" s="32">
        <f>VLOOKUP($B1228,meanLDage!$Z$3:$AC$3145,2,FALSE)</f>
        <v>11.166432558285788</v>
      </c>
      <c r="AF1228" s="6">
        <f>VLOOKUP(V1228,'2017 rep county selection'!$A$1:$C$281,3,FALSE)</f>
        <v>26121</v>
      </c>
      <c r="AG1228" s="6">
        <v>26149</v>
      </c>
      <c r="AH1228" s="9">
        <f t="shared" si="139"/>
        <v>26149</v>
      </c>
    </row>
    <row r="1229" spans="1:34" ht="15.75" customHeight="1" x14ac:dyDescent="0.3">
      <c r="A1229" s="4">
        <v>26</v>
      </c>
      <c r="B1229" s="4">
        <v>26061</v>
      </c>
      <c r="C1229" s="6" t="s">
        <v>2277</v>
      </c>
      <c r="D1229" s="6" t="s">
        <v>844</v>
      </c>
      <c r="E1229" s="4">
        <v>26139</v>
      </c>
      <c r="F1229" s="4">
        <v>26157</v>
      </c>
      <c r="G1229" s="4">
        <v>26157</v>
      </c>
      <c r="H1229" s="37">
        <v>233460066</v>
      </c>
      <c r="I1229" s="37">
        <v>227988377.99408901</v>
      </c>
      <c r="J1229" s="37">
        <v>245528929.999219</v>
      </c>
      <c r="K1229" s="4" t="str">
        <f>VLOOKUP(B1229,altitude!$B$3:$E$3232,4)</f>
        <v>L</v>
      </c>
      <c r="L1229" s="4">
        <f>VLOOKUP(B1229,fuelregion!$C$5:$D$3233,2,FALSE)</f>
        <v>200001000</v>
      </c>
      <c r="M1229" s="4">
        <f>VLOOKUP(B1229,fuelregion!$H$5:$I$3113,2,FALSE)</f>
        <v>200001000</v>
      </c>
      <c r="N1229" s="4">
        <f>VLOOKUP(B1229,imbin!$B$4:$D$3233,2,FALSE)</f>
        <v>0</v>
      </c>
      <c r="O1229" s="4" t="str">
        <f>VLOOKUP(B1229,imbin!$B$4:$D$3233,3,FALSE)</f>
        <v>MOVES</v>
      </c>
      <c r="P1229" s="4">
        <f>IF(ISNA(VLOOKUP(B1229,rampbin!$B$4:$G$1697,6,FALSE)),2,VLOOKUP(B1229,rampbin!$B$4:$G$1697,6,FALSE))</f>
        <v>2</v>
      </c>
      <c r="Q1229" s="4" t="str">
        <f>IF(ISNA(VLOOKUP(B1229,rampbin!$B$4:$G$1697,5,FALSE)),"MOVES",VLOOKUP(B1229,rampbin!$B$4:$G$1697,5,FALSE))</f>
        <v>MOVES</v>
      </c>
      <c r="R1229" s="4" t="s">
        <v>1880</v>
      </c>
      <c r="S1229" s="6" t="s">
        <v>1851</v>
      </c>
      <c r="T1229" s="4">
        <f>VLOOKUP(B1229,meanLDage!$B$3:$E$3145,4,FALSE)</f>
        <v>4</v>
      </c>
      <c r="U1229" s="32">
        <f>VLOOKUP(B1229,meanLDage!$B$3:$E$3145,2,FALSE)</f>
        <v>11.84161798724582</v>
      </c>
      <c r="V1229" s="4" t="str">
        <f t="shared" si="134"/>
        <v>26_L_200001000_0_4_2</v>
      </c>
      <c r="W1229" s="4">
        <v>26021</v>
      </c>
      <c r="X1229" s="6">
        <v>26149</v>
      </c>
      <c r="Y1229" s="8">
        <f t="shared" si="135"/>
        <v>26149</v>
      </c>
      <c r="Z1229" s="6" t="b">
        <f t="shared" si="133"/>
        <v>0</v>
      </c>
      <c r="AA1229" s="6">
        <f t="shared" si="136"/>
        <v>26157</v>
      </c>
      <c r="AB1229" s="4">
        <f t="shared" si="137"/>
        <v>4</v>
      </c>
      <c r="AC1229" s="32">
        <f t="shared" si="138"/>
        <v>11.84161798724582</v>
      </c>
      <c r="AD1229" s="4">
        <f>VLOOKUP($B1229,meanLDage!$Z$3:$AC$3145,4,FALSE)</f>
        <v>4</v>
      </c>
      <c r="AE1229" s="32">
        <f>VLOOKUP($B1229,meanLDage!$Z$3:$AC$3145,2,FALSE)</f>
        <v>11.338865311952903</v>
      </c>
      <c r="AF1229" s="6">
        <f>VLOOKUP(V1229,'2017 rep county selection'!$A$1:$C$281,3,FALSE)</f>
        <v>26121</v>
      </c>
      <c r="AG1229" s="6">
        <v>26149</v>
      </c>
      <c r="AH1229" s="9">
        <f t="shared" si="139"/>
        <v>26149</v>
      </c>
    </row>
    <row r="1230" spans="1:34" ht="15.75" customHeight="1" x14ac:dyDescent="0.3">
      <c r="A1230" s="4">
        <v>26</v>
      </c>
      <c r="B1230" s="4">
        <v>26063</v>
      </c>
      <c r="C1230" s="6" t="s">
        <v>2277</v>
      </c>
      <c r="D1230" s="6" t="s">
        <v>845</v>
      </c>
      <c r="E1230" s="4">
        <v>26139</v>
      </c>
      <c r="F1230" s="4">
        <v>26103</v>
      </c>
      <c r="G1230" s="4">
        <v>26103</v>
      </c>
      <c r="H1230" s="37">
        <v>295012810</v>
      </c>
      <c r="I1230" s="37">
        <v>286744775.34275103</v>
      </c>
      <c r="J1230" s="37">
        <v>319200529.99840099</v>
      </c>
      <c r="K1230" s="4" t="str">
        <f>VLOOKUP(B1230,altitude!$B$3:$E$3232,4)</f>
        <v>L</v>
      </c>
      <c r="L1230" s="4">
        <f>VLOOKUP(B1230,fuelregion!$C$5:$D$3233,2,FALSE)</f>
        <v>200001000</v>
      </c>
      <c r="M1230" s="4">
        <f>VLOOKUP(B1230,fuelregion!$H$5:$I$3113,2,FALSE)</f>
        <v>200001000</v>
      </c>
      <c r="N1230" s="4">
        <f>VLOOKUP(B1230,imbin!$B$4:$D$3233,2,FALSE)</f>
        <v>0</v>
      </c>
      <c r="O1230" s="4" t="str">
        <f>VLOOKUP(B1230,imbin!$B$4:$D$3233,3,FALSE)</f>
        <v>MOVES</v>
      </c>
      <c r="P1230" s="4">
        <f>IF(ISNA(VLOOKUP(B1230,rampbin!$B$4:$G$1697,6,FALSE)),2,VLOOKUP(B1230,rampbin!$B$4:$G$1697,6,FALSE))</f>
        <v>2</v>
      </c>
      <c r="Q1230" s="4" t="str">
        <f>IF(ISNA(VLOOKUP(B1230,rampbin!$B$4:$G$1697,5,FALSE)),"MOVES",VLOOKUP(B1230,rampbin!$B$4:$G$1697,5,FALSE))</f>
        <v>MOVES</v>
      </c>
      <c r="R1230" s="4" t="s">
        <v>1880</v>
      </c>
      <c r="S1230" s="6" t="s">
        <v>1851</v>
      </c>
      <c r="T1230" s="4">
        <f>VLOOKUP(B1230,meanLDage!$B$3:$E$3145,4,FALSE)</f>
        <v>3</v>
      </c>
      <c r="U1230" s="32">
        <f>VLOOKUP(B1230,meanLDage!$B$3:$E$3145,2,FALSE)</f>
        <v>10.873395693202129</v>
      </c>
      <c r="V1230" s="4" t="str">
        <f t="shared" si="134"/>
        <v>26_L_200001000_0_3_2</v>
      </c>
      <c r="W1230" s="4">
        <v>26081</v>
      </c>
      <c r="X1230" s="6">
        <v>26055</v>
      </c>
      <c r="Y1230" s="8">
        <f t="shared" si="135"/>
        <v>26055</v>
      </c>
      <c r="Z1230" s="6" t="b">
        <f t="shared" si="133"/>
        <v>0</v>
      </c>
      <c r="AA1230" s="6">
        <f t="shared" si="136"/>
        <v>26103</v>
      </c>
      <c r="AB1230" s="4">
        <f t="shared" si="137"/>
        <v>3</v>
      </c>
      <c r="AC1230" s="32">
        <f t="shared" si="138"/>
        <v>10.873395693202129</v>
      </c>
      <c r="AD1230" s="4">
        <f>VLOOKUP($B1230,meanLDage!$Z$3:$AC$3145,4,FALSE)</f>
        <v>3</v>
      </c>
      <c r="AE1230" s="32">
        <f>VLOOKUP($B1230,meanLDage!$Z$3:$AC$3145,2,FALSE)</f>
        <v>10.341589992322339</v>
      </c>
      <c r="AF1230" s="6">
        <f>VLOOKUP(V1230,'2017 rep county selection'!$A$1:$C$281,3,FALSE)</f>
        <v>26081</v>
      </c>
      <c r="AG1230" s="6">
        <v>26055</v>
      </c>
      <c r="AH1230" s="9">
        <f t="shared" si="139"/>
        <v>26055</v>
      </c>
    </row>
    <row r="1231" spans="1:34" ht="15.75" customHeight="1" x14ac:dyDescent="0.3">
      <c r="A1231" s="4">
        <v>26</v>
      </c>
      <c r="B1231" s="4">
        <v>26065</v>
      </c>
      <c r="C1231" s="6" t="s">
        <v>2277</v>
      </c>
      <c r="D1231" s="6" t="s">
        <v>846</v>
      </c>
      <c r="E1231" s="4">
        <v>26065</v>
      </c>
      <c r="F1231" s="4">
        <v>26081</v>
      </c>
      <c r="G1231" s="4">
        <v>26081</v>
      </c>
      <c r="H1231" s="37">
        <v>2627352078</v>
      </c>
      <c r="I1231" s="37">
        <v>2182322536.1943102</v>
      </c>
      <c r="J1231" s="37">
        <v>2354644199.99826</v>
      </c>
      <c r="K1231" s="4" t="str">
        <f>VLOOKUP(B1231,altitude!$B$3:$E$3232,4)</f>
        <v>L</v>
      </c>
      <c r="L1231" s="4">
        <f>VLOOKUP(B1231,fuelregion!$C$5:$D$3233,2,FALSE)</f>
        <v>200001000</v>
      </c>
      <c r="M1231" s="4">
        <f>VLOOKUP(B1231,fuelregion!$H$5:$I$3113,2,FALSE)</f>
        <v>200001000</v>
      </c>
      <c r="N1231" s="4">
        <f>VLOOKUP(B1231,imbin!$B$4:$D$3233,2,FALSE)</f>
        <v>0</v>
      </c>
      <c r="O1231" s="4" t="str">
        <f>VLOOKUP(B1231,imbin!$B$4:$D$3233,3,FALSE)</f>
        <v>MOVES</v>
      </c>
      <c r="P1231" s="4">
        <f>IF(ISNA(VLOOKUP(B1231,rampbin!$B$4:$G$1697,6,FALSE)),2,VLOOKUP(B1231,rampbin!$B$4:$G$1697,6,FALSE))</f>
        <v>2</v>
      </c>
      <c r="Q1231" s="4" t="str">
        <f>IF(ISNA(VLOOKUP(B1231,rampbin!$B$4:$G$1697,5,FALSE)),"MOVES",VLOOKUP(B1231,rampbin!$B$4:$G$1697,5,FALSE))</f>
        <v>MOVES</v>
      </c>
      <c r="R1231" s="4" t="s">
        <v>1877</v>
      </c>
      <c r="S1231" s="6" t="s">
        <v>2245</v>
      </c>
      <c r="T1231" s="4">
        <f>VLOOKUP(B1231,meanLDage!$B$3:$E$3145,4,FALSE)</f>
        <v>3</v>
      </c>
      <c r="U1231" s="32">
        <f>VLOOKUP(B1231,meanLDage!$B$3:$E$3145,2,FALSE)</f>
        <v>9.8184631622684488</v>
      </c>
      <c r="V1231" s="4" t="str">
        <f t="shared" si="134"/>
        <v>26_L_200001000_0_3_2</v>
      </c>
      <c r="W1231" s="4">
        <v>26081</v>
      </c>
      <c r="X1231" s="6">
        <v>26081</v>
      </c>
      <c r="Y1231" s="8">
        <f t="shared" si="135"/>
        <v>26081</v>
      </c>
      <c r="Z1231" s="6" t="b">
        <f t="shared" si="133"/>
        <v>1</v>
      </c>
      <c r="AA1231" s="6">
        <f t="shared" si="136"/>
        <v>26081</v>
      </c>
      <c r="AB1231" s="4">
        <f t="shared" si="137"/>
        <v>3</v>
      </c>
      <c r="AC1231" s="32">
        <f t="shared" si="138"/>
        <v>9.8184631622684488</v>
      </c>
      <c r="AD1231" s="4">
        <f>VLOOKUP($B1231,meanLDage!$Z$3:$AC$3145,4,FALSE)</f>
        <v>3</v>
      </c>
      <c r="AE1231" s="32">
        <f>VLOOKUP($B1231,meanLDage!$Z$3:$AC$3145,2,FALSE)</f>
        <v>9.3705605192459842</v>
      </c>
      <c r="AF1231" s="6">
        <f>VLOOKUP(V1231,'2017 rep county selection'!$A$1:$C$281,3,FALSE)</f>
        <v>26081</v>
      </c>
      <c r="AG1231" s="6">
        <v>26081</v>
      </c>
      <c r="AH1231" s="9">
        <f t="shared" si="139"/>
        <v>26081</v>
      </c>
    </row>
    <row r="1232" spans="1:34" ht="15.75" customHeight="1" x14ac:dyDescent="0.3">
      <c r="A1232" s="4">
        <v>26</v>
      </c>
      <c r="B1232" s="4">
        <v>26067</v>
      </c>
      <c r="C1232" s="6" t="s">
        <v>2277</v>
      </c>
      <c r="D1232" s="6" t="s">
        <v>847</v>
      </c>
      <c r="E1232" s="4">
        <v>26139</v>
      </c>
      <c r="F1232" s="4">
        <v>26005</v>
      </c>
      <c r="G1232" s="4">
        <v>26005</v>
      </c>
      <c r="H1232" s="37">
        <v>688008082</v>
      </c>
      <c r="I1232" s="37">
        <v>668842120.80296898</v>
      </c>
      <c r="J1232" s="37">
        <v>817308729.99176395</v>
      </c>
      <c r="K1232" s="4" t="str">
        <f>VLOOKUP(B1232,altitude!$B$3:$E$3232,4)</f>
        <v>L</v>
      </c>
      <c r="L1232" s="4">
        <f>VLOOKUP(B1232,fuelregion!$C$5:$D$3233,2,FALSE)</f>
        <v>200001000</v>
      </c>
      <c r="M1232" s="4">
        <f>VLOOKUP(B1232,fuelregion!$H$5:$I$3113,2,FALSE)</f>
        <v>200001000</v>
      </c>
      <c r="N1232" s="4">
        <f>VLOOKUP(B1232,imbin!$B$4:$D$3233,2,FALSE)</f>
        <v>0</v>
      </c>
      <c r="O1232" s="4" t="str">
        <f>VLOOKUP(B1232,imbin!$B$4:$D$3233,3,FALSE)</f>
        <v>MOVES</v>
      </c>
      <c r="P1232" s="4">
        <f>IF(ISNA(VLOOKUP(B1232,rampbin!$B$4:$G$1697,6,FALSE)),2,VLOOKUP(B1232,rampbin!$B$4:$G$1697,6,FALSE))</f>
        <v>2</v>
      </c>
      <c r="Q1232" s="4" t="str">
        <f>IF(ISNA(VLOOKUP(B1232,rampbin!$B$4:$G$1697,5,FALSE)),"MOVES",VLOOKUP(B1232,rampbin!$B$4:$G$1697,5,FALSE))</f>
        <v>MOVES</v>
      </c>
      <c r="R1232" s="4" t="s">
        <v>1880</v>
      </c>
      <c r="S1232" s="6" t="s">
        <v>1851</v>
      </c>
      <c r="T1232" s="4">
        <f>VLOOKUP(B1232,meanLDage!$B$3:$E$3145,4,FALSE)</f>
        <v>4</v>
      </c>
      <c r="U1232" s="32">
        <f>VLOOKUP(B1232,meanLDage!$B$3:$E$3145,2,FALSE)</f>
        <v>11.865498724863917</v>
      </c>
      <c r="V1232" s="4" t="str">
        <f t="shared" si="134"/>
        <v>26_L_200001000_0_4_2</v>
      </c>
      <c r="W1232" s="4">
        <v>26021</v>
      </c>
      <c r="X1232" s="6">
        <v>26005</v>
      </c>
      <c r="Y1232" s="8">
        <f t="shared" si="135"/>
        <v>26005</v>
      </c>
      <c r="Z1232" s="6" t="b">
        <f t="shared" si="133"/>
        <v>1</v>
      </c>
      <c r="AA1232" s="6">
        <f t="shared" si="136"/>
        <v>26005</v>
      </c>
      <c r="AB1232" s="4">
        <f t="shared" si="137"/>
        <v>4</v>
      </c>
      <c r="AC1232" s="32">
        <f t="shared" si="138"/>
        <v>11.865498724863917</v>
      </c>
      <c r="AD1232" s="4">
        <f>VLOOKUP($B1232,meanLDage!$Z$3:$AC$3145,4,FALSE)</f>
        <v>4</v>
      </c>
      <c r="AE1232" s="32">
        <f>VLOOKUP($B1232,meanLDage!$Z$3:$AC$3145,2,FALSE)</f>
        <v>11.354640839863325</v>
      </c>
      <c r="AF1232" s="6">
        <f>VLOOKUP(V1232,'2017 rep county selection'!$A$1:$C$281,3,FALSE)</f>
        <v>26121</v>
      </c>
      <c r="AG1232" s="6">
        <v>26005</v>
      </c>
      <c r="AH1232" s="9">
        <f t="shared" si="139"/>
        <v>26005</v>
      </c>
    </row>
    <row r="1233" spans="1:34" ht="15.75" customHeight="1" x14ac:dyDescent="0.3">
      <c r="A1233" s="4">
        <v>26</v>
      </c>
      <c r="B1233" s="4">
        <v>26069</v>
      </c>
      <c r="C1233" s="6" t="s">
        <v>2277</v>
      </c>
      <c r="D1233" s="6" t="s">
        <v>848</v>
      </c>
      <c r="E1233" s="4">
        <v>26139</v>
      </c>
      <c r="F1233" s="4">
        <v>26157</v>
      </c>
      <c r="G1233" s="4">
        <v>26157</v>
      </c>
      <c r="H1233" s="37">
        <v>239901116</v>
      </c>
      <c r="I1233" s="37">
        <v>231768562.332663</v>
      </c>
      <c r="J1233" s="37">
        <v>285839530.00439101</v>
      </c>
      <c r="K1233" s="4" t="str">
        <f>VLOOKUP(B1233,altitude!$B$3:$E$3232,4)</f>
        <v>L</v>
      </c>
      <c r="L1233" s="4">
        <f>VLOOKUP(B1233,fuelregion!$C$5:$D$3233,2,FALSE)</f>
        <v>200001000</v>
      </c>
      <c r="M1233" s="4">
        <f>VLOOKUP(B1233,fuelregion!$H$5:$I$3113,2,FALSE)</f>
        <v>200001000</v>
      </c>
      <c r="N1233" s="4">
        <f>VLOOKUP(B1233,imbin!$B$4:$D$3233,2,FALSE)</f>
        <v>0</v>
      </c>
      <c r="O1233" s="4" t="str">
        <f>VLOOKUP(B1233,imbin!$B$4:$D$3233,3,FALSE)</f>
        <v>MOVES</v>
      </c>
      <c r="P1233" s="4">
        <f>IF(ISNA(VLOOKUP(B1233,rampbin!$B$4:$G$1697,6,FALSE)),2,VLOOKUP(B1233,rampbin!$B$4:$G$1697,6,FALSE))</f>
        <v>2</v>
      </c>
      <c r="Q1233" s="4" t="str">
        <f>IF(ISNA(VLOOKUP(B1233,rampbin!$B$4:$G$1697,5,FALSE)),"MOVES",VLOOKUP(B1233,rampbin!$B$4:$G$1697,5,FALSE))</f>
        <v>MOVES</v>
      </c>
      <c r="R1233" s="4" t="s">
        <v>1880</v>
      </c>
      <c r="S1233" s="6" t="s">
        <v>1851</v>
      </c>
      <c r="T1233" s="4">
        <f>VLOOKUP(B1233,meanLDage!$B$3:$E$3145,4,FALSE)</f>
        <v>4</v>
      </c>
      <c r="U1233" s="32">
        <f>VLOOKUP(B1233,meanLDage!$B$3:$E$3145,2,FALSE)</f>
        <v>11.494595264290743</v>
      </c>
      <c r="V1233" s="4" t="str">
        <f t="shared" si="134"/>
        <v>26_L_200001000_0_3_2</v>
      </c>
      <c r="W1233" s="4">
        <v>26021</v>
      </c>
      <c r="X1233" s="6">
        <v>26149</v>
      </c>
      <c r="Y1233" s="8">
        <f t="shared" si="135"/>
        <v>26149</v>
      </c>
      <c r="Z1233" s="6" t="b">
        <f t="shared" si="133"/>
        <v>0</v>
      </c>
      <c r="AA1233" s="6">
        <f t="shared" si="136"/>
        <v>26157</v>
      </c>
      <c r="AB1233" s="4">
        <f t="shared" si="137"/>
        <v>4</v>
      </c>
      <c r="AC1233" s="32">
        <f t="shared" si="138"/>
        <v>11.494595264290743</v>
      </c>
      <c r="AD1233" s="4">
        <f>VLOOKUP($B1233,meanLDage!$Z$3:$AC$3145,4,FALSE)</f>
        <v>3</v>
      </c>
      <c r="AE1233" s="32">
        <f>VLOOKUP($B1233,meanLDage!$Z$3:$AC$3145,2,FALSE)</f>
        <v>10.921648828318229</v>
      </c>
      <c r="AF1233" s="6">
        <f>VLOOKUP(V1233,'2017 rep county selection'!$A$1:$C$281,3,FALSE)</f>
        <v>26081</v>
      </c>
      <c r="AG1233" s="6">
        <v>26149</v>
      </c>
      <c r="AH1233" s="9">
        <f t="shared" si="139"/>
        <v>26149</v>
      </c>
    </row>
    <row r="1234" spans="1:34" ht="15.75" customHeight="1" x14ac:dyDescent="0.3">
      <c r="A1234" s="4">
        <v>26</v>
      </c>
      <c r="B1234" s="4">
        <v>26071</v>
      </c>
      <c r="C1234" s="6" t="s">
        <v>2277</v>
      </c>
      <c r="D1234" s="6" t="s">
        <v>849</v>
      </c>
      <c r="E1234" s="4">
        <v>26139</v>
      </c>
      <c r="F1234" s="4">
        <v>26157</v>
      </c>
      <c r="G1234" s="4">
        <v>26157</v>
      </c>
      <c r="H1234" s="37">
        <v>149327991</v>
      </c>
      <c r="I1234" s="37">
        <v>145042530.45831901</v>
      </c>
      <c r="J1234" s="37">
        <v>140511859.99988899</v>
      </c>
      <c r="K1234" s="4" t="str">
        <f>VLOOKUP(B1234,altitude!$B$3:$E$3232,4)</f>
        <v>L</v>
      </c>
      <c r="L1234" s="4">
        <f>VLOOKUP(B1234,fuelregion!$C$5:$D$3233,2,FALSE)</f>
        <v>200001000</v>
      </c>
      <c r="M1234" s="4">
        <f>VLOOKUP(B1234,fuelregion!$H$5:$I$3113,2,FALSE)</f>
        <v>200001000</v>
      </c>
      <c r="N1234" s="4">
        <f>VLOOKUP(B1234,imbin!$B$4:$D$3233,2,FALSE)</f>
        <v>0</v>
      </c>
      <c r="O1234" s="4" t="str">
        <f>VLOOKUP(B1234,imbin!$B$4:$D$3233,3,FALSE)</f>
        <v>MOVES</v>
      </c>
      <c r="P1234" s="4">
        <f>IF(ISNA(VLOOKUP(B1234,rampbin!$B$4:$G$1697,6,FALSE)),2,VLOOKUP(B1234,rampbin!$B$4:$G$1697,6,FALSE))</f>
        <v>2</v>
      </c>
      <c r="Q1234" s="4" t="str">
        <f>IF(ISNA(VLOOKUP(B1234,rampbin!$B$4:$G$1697,5,FALSE)),"MOVES",VLOOKUP(B1234,rampbin!$B$4:$G$1697,5,FALSE))</f>
        <v>MOVES</v>
      </c>
      <c r="R1234" s="4" t="s">
        <v>1880</v>
      </c>
      <c r="S1234" s="6" t="s">
        <v>1851</v>
      </c>
      <c r="T1234" s="4">
        <f>VLOOKUP(B1234,meanLDage!$B$3:$E$3145,4,FALSE)</f>
        <v>4</v>
      </c>
      <c r="U1234" s="32">
        <f>VLOOKUP(B1234,meanLDage!$B$3:$E$3145,2,FALSE)</f>
        <v>11.965647451499956</v>
      </c>
      <c r="V1234" s="4" t="str">
        <f t="shared" si="134"/>
        <v>26_L_200001000_0_4_2</v>
      </c>
      <c r="W1234" s="4">
        <v>26021</v>
      </c>
      <c r="X1234" s="6">
        <v>26149</v>
      </c>
      <c r="Y1234" s="8">
        <f t="shared" si="135"/>
        <v>26149</v>
      </c>
      <c r="Z1234" s="6" t="b">
        <f t="shared" si="133"/>
        <v>0</v>
      </c>
      <c r="AA1234" s="6">
        <f t="shared" si="136"/>
        <v>26157</v>
      </c>
      <c r="AB1234" s="4">
        <f t="shared" si="137"/>
        <v>4</v>
      </c>
      <c r="AC1234" s="32">
        <f t="shared" si="138"/>
        <v>11.965647451499956</v>
      </c>
      <c r="AD1234" s="4">
        <f>VLOOKUP($B1234,meanLDage!$Z$3:$AC$3145,4,FALSE)</f>
        <v>4</v>
      </c>
      <c r="AE1234" s="32">
        <f>VLOOKUP($B1234,meanLDage!$Z$3:$AC$3145,2,FALSE)</f>
        <v>11.388942846347373</v>
      </c>
      <c r="AF1234" s="6">
        <f>VLOOKUP(V1234,'2017 rep county selection'!$A$1:$C$281,3,FALSE)</f>
        <v>26121</v>
      </c>
      <c r="AG1234" s="6">
        <v>26149</v>
      </c>
      <c r="AH1234" s="9">
        <f t="shared" si="139"/>
        <v>26149</v>
      </c>
    </row>
    <row r="1235" spans="1:34" ht="15.75" customHeight="1" x14ac:dyDescent="0.3">
      <c r="A1235" s="4">
        <v>26</v>
      </c>
      <c r="B1235" s="4">
        <v>26073</v>
      </c>
      <c r="C1235" s="6" t="s">
        <v>2277</v>
      </c>
      <c r="D1235" s="6" t="s">
        <v>850</v>
      </c>
      <c r="E1235" s="4">
        <v>26075</v>
      </c>
      <c r="F1235" s="4">
        <v>26139</v>
      </c>
      <c r="G1235" s="4">
        <v>26139</v>
      </c>
      <c r="H1235" s="37">
        <v>604418972</v>
      </c>
      <c r="I1235" s="37">
        <v>588868604.62520504</v>
      </c>
      <c r="J1235" s="37">
        <v>698538094.99481797</v>
      </c>
      <c r="K1235" s="4" t="str">
        <f>VLOOKUP(B1235,altitude!$B$3:$E$3232,4)</f>
        <v>L</v>
      </c>
      <c r="L1235" s="4">
        <f>VLOOKUP(B1235,fuelregion!$C$5:$D$3233,2,FALSE)</f>
        <v>200001000</v>
      </c>
      <c r="M1235" s="4">
        <f>VLOOKUP(B1235,fuelregion!$H$5:$I$3113,2,FALSE)</f>
        <v>200001000</v>
      </c>
      <c r="N1235" s="4">
        <f>VLOOKUP(B1235,imbin!$B$4:$D$3233,2,FALSE)</f>
        <v>0</v>
      </c>
      <c r="O1235" s="4" t="str">
        <f>VLOOKUP(B1235,imbin!$B$4:$D$3233,3,FALSE)</f>
        <v>MOVES</v>
      </c>
      <c r="P1235" s="4">
        <f>IF(ISNA(VLOOKUP(B1235,rampbin!$B$4:$G$1697,6,FALSE)),2,VLOOKUP(B1235,rampbin!$B$4:$G$1697,6,FALSE))</f>
        <v>2</v>
      </c>
      <c r="Q1235" s="4" t="str">
        <f>IF(ISNA(VLOOKUP(B1235,rampbin!$B$4:$G$1697,5,FALSE)),"MOVES",VLOOKUP(B1235,rampbin!$B$4:$G$1697,5,FALSE))</f>
        <v>MOVES</v>
      </c>
      <c r="R1235" s="4" t="s">
        <v>1880</v>
      </c>
      <c r="S1235" s="6" t="s">
        <v>1851</v>
      </c>
      <c r="T1235" s="4">
        <f>VLOOKUP(B1235,meanLDage!$B$3:$E$3145,4,FALSE)</f>
        <v>3</v>
      </c>
      <c r="U1235" s="32">
        <f>VLOOKUP(B1235,meanLDage!$B$3:$E$3145,2,FALSE)</f>
        <v>10.797122761907129</v>
      </c>
      <c r="V1235" s="4" t="str">
        <f t="shared" si="134"/>
        <v>26_L_200001000_0_3_2</v>
      </c>
      <c r="W1235" s="4">
        <v>26081</v>
      </c>
      <c r="X1235" s="6">
        <v>26017</v>
      </c>
      <c r="Y1235" s="8">
        <f t="shared" si="135"/>
        <v>26017</v>
      </c>
      <c r="Z1235" s="6" t="b">
        <f t="shared" si="133"/>
        <v>0</v>
      </c>
      <c r="AA1235" s="6">
        <f t="shared" si="136"/>
        <v>26139</v>
      </c>
      <c r="AB1235" s="4">
        <f t="shared" si="137"/>
        <v>3</v>
      </c>
      <c r="AC1235" s="32">
        <f t="shared" si="138"/>
        <v>10.797122761907129</v>
      </c>
      <c r="AD1235" s="4">
        <f>VLOOKUP($B1235,meanLDage!$Z$3:$AC$3145,4,FALSE)</f>
        <v>3</v>
      </c>
      <c r="AE1235" s="32">
        <f>VLOOKUP($B1235,meanLDage!$Z$3:$AC$3145,2,FALSE)</f>
        <v>10.336659563513001</v>
      </c>
      <c r="AF1235" s="6">
        <f>VLOOKUP(V1235,'2017 rep county selection'!$A$1:$C$281,3,FALSE)</f>
        <v>26081</v>
      </c>
      <c r="AG1235" s="6">
        <v>26017</v>
      </c>
      <c r="AH1235" s="9">
        <f t="shared" si="139"/>
        <v>26017</v>
      </c>
    </row>
    <row r="1236" spans="1:34" ht="15.75" customHeight="1" x14ac:dyDescent="0.3">
      <c r="A1236" s="4">
        <v>26</v>
      </c>
      <c r="B1236" s="4">
        <v>26075</v>
      </c>
      <c r="C1236" s="6" t="s">
        <v>2277</v>
      </c>
      <c r="D1236" s="6" t="s">
        <v>42</v>
      </c>
      <c r="E1236" s="4">
        <v>26075</v>
      </c>
      <c r="F1236" s="4">
        <v>26075</v>
      </c>
      <c r="G1236" s="4">
        <v>26075</v>
      </c>
      <c r="H1236" s="37">
        <v>1848372710</v>
      </c>
      <c r="I1236" s="37">
        <v>1532576072.2639301</v>
      </c>
      <c r="J1236" s="37">
        <v>1710353134.9974699</v>
      </c>
      <c r="K1236" s="4" t="str">
        <f>VLOOKUP(B1236,altitude!$B$3:$E$3232,4)</f>
        <v>L</v>
      </c>
      <c r="L1236" s="4">
        <f>VLOOKUP(B1236,fuelregion!$C$5:$D$3233,2,FALSE)</f>
        <v>200001000</v>
      </c>
      <c r="M1236" s="4">
        <f>VLOOKUP(B1236,fuelregion!$H$5:$I$3113,2,FALSE)</f>
        <v>200001000</v>
      </c>
      <c r="N1236" s="4">
        <f>VLOOKUP(B1236,imbin!$B$4:$D$3233,2,FALSE)</f>
        <v>0</v>
      </c>
      <c r="O1236" s="4" t="str">
        <f>VLOOKUP(B1236,imbin!$B$4:$D$3233,3,FALSE)</f>
        <v>MOVES</v>
      </c>
      <c r="P1236" s="4">
        <f>IF(ISNA(VLOOKUP(B1236,rampbin!$B$4:$G$1697,6,FALSE)),2,VLOOKUP(B1236,rampbin!$B$4:$G$1697,6,FALSE))</f>
        <v>2</v>
      </c>
      <c r="Q1236" s="4" t="str">
        <f>IF(ISNA(VLOOKUP(B1236,rampbin!$B$4:$G$1697,5,FALSE)),"MOVES",VLOOKUP(B1236,rampbin!$B$4:$G$1697,5,FALSE))</f>
        <v>MOVES</v>
      </c>
      <c r="R1236" s="4" t="s">
        <v>1877</v>
      </c>
      <c r="S1236" s="6" t="s">
        <v>2247</v>
      </c>
      <c r="T1236" s="4">
        <f>VLOOKUP(B1236,meanLDage!$B$3:$E$3145,4,FALSE)</f>
        <v>3</v>
      </c>
      <c r="U1236" s="32">
        <f>VLOOKUP(B1236,meanLDage!$B$3:$E$3145,2,FALSE)</f>
        <v>10.67280216321041</v>
      </c>
      <c r="V1236" s="4" t="str">
        <f t="shared" si="134"/>
        <v>26_L_200001000_0_3_2</v>
      </c>
      <c r="W1236" s="4">
        <v>26081</v>
      </c>
      <c r="X1236" s="6">
        <v>26145</v>
      </c>
      <c r="Y1236" s="8">
        <f t="shared" si="135"/>
        <v>26145</v>
      </c>
      <c r="Z1236" s="6" t="b">
        <f t="shared" si="133"/>
        <v>0</v>
      </c>
      <c r="AA1236" s="6">
        <f t="shared" si="136"/>
        <v>26075</v>
      </c>
      <c r="AB1236" s="4">
        <f t="shared" si="137"/>
        <v>3</v>
      </c>
      <c r="AC1236" s="32">
        <f t="shared" si="138"/>
        <v>10.67280216321041</v>
      </c>
      <c r="AD1236" s="4">
        <f>VLOOKUP($B1236,meanLDage!$Z$3:$AC$3145,4,FALSE)</f>
        <v>3</v>
      </c>
      <c r="AE1236" s="32">
        <f>VLOOKUP($B1236,meanLDage!$Z$3:$AC$3145,2,FALSE)</f>
        <v>10.173381251445468</v>
      </c>
      <c r="AF1236" s="6">
        <f>VLOOKUP(V1236,'2017 rep county selection'!$A$1:$C$281,3,FALSE)</f>
        <v>26081</v>
      </c>
      <c r="AG1236" s="6">
        <v>26145</v>
      </c>
      <c r="AH1236" s="9">
        <f t="shared" si="139"/>
        <v>26145</v>
      </c>
    </row>
    <row r="1237" spans="1:34" ht="15.75" customHeight="1" x14ac:dyDescent="0.3">
      <c r="A1237" s="4">
        <v>26</v>
      </c>
      <c r="B1237" s="4">
        <v>26077</v>
      </c>
      <c r="C1237" s="6" t="s">
        <v>2277</v>
      </c>
      <c r="D1237" s="6" t="s">
        <v>851</v>
      </c>
      <c r="E1237" s="4">
        <v>26077</v>
      </c>
      <c r="F1237" s="4">
        <v>26081</v>
      </c>
      <c r="G1237" s="4">
        <v>26081</v>
      </c>
      <c r="H1237" s="37">
        <v>2521454729</v>
      </c>
      <c r="I1237" s="37">
        <v>2425976192.7125401</v>
      </c>
      <c r="J1237" s="37">
        <v>2506681299.9930601</v>
      </c>
      <c r="K1237" s="4" t="str">
        <f>VLOOKUP(B1237,altitude!$B$3:$E$3232,4)</f>
        <v>L</v>
      </c>
      <c r="L1237" s="4">
        <f>VLOOKUP(B1237,fuelregion!$C$5:$D$3233,2,FALSE)</f>
        <v>200001000</v>
      </c>
      <c r="M1237" s="4">
        <f>VLOOKUP(B1237,fuelregion!$H$5:$I$3113,2,FALSE)</f>
        <v>200001000</v>
      </c>
      <c r="N1237" s="4">
        <f>VLOOKUP(B1237,imbin!$B$4:$D$3233,2,FALSE)</f>
        <v>0</v>
      </c>
      <c r="O1237" s="4" t="str">
        <f>VLOOKUP(B1237,imbin!$B$4:$D$3233,3,FALSE)</f>
        <v>MOVES</v>
      </c>
      <c r="P1237" s="4">
        <f>IF(ISNA(VLOOKUP(B1237,rampbin!$B$4:$G$1697,6,FALSE)),2,VLOOKUP(B1237,rampbin!$B$4:$G$1697,6,FALSE))</f>
        <v>2</v>
      </c>
      <c r="Q1237" s="4" t="str">
        <f>IF(ISNA(VLOOKUP(B1237,rampbin!$B$4:$G$1697,5,FALSE)),"MOVES",VLOOKUP(B1237,rampbin!$B$4:$G$1697,5,FALSE))</f>
        <v>MOVES</v>
      </c>
      <c r="R1237" s="4" t="s">
        <v>1877</v>
      </c>
      <c r="S1237" s="6" t="s">
        <v>2248</v>
      </c>
      <c r="T1237" s="4">
        <f>VLOOKUP(B1237,meanLDage!$B$3:$E$3145,4,FALSE)</f>
        <v>3</v>
      </c>
      <c r="U1237" s="32">
        <f>VLOOKUP(B1237,meanLDage!$B$3:$E$3145,2,FALSE)</f>
        <v>10.336026840636226</v>
      </c>
      <c r="V1237" s="4" t="str">
        <f t="shared" si="134"/>
        <v>26_L_200001000_0_3_2</v>
      </c>
      <c r="W1237" s="4">
        <v>26081</v>
      </c>
      <c r="X1237" s="6">
        <v>26077</v>
      </c>
      <c r="Y1237" s="8">
        <f t="shared" si="135"/>
        <v>26077</v>
      </c>
      <c r="Z1237" s="6" t="b">
        <f t="shared" si="133"/>
        <v>0</v>
      </c>
      <c r="AA1237" s="6">
        <f t="shared" si="136"/>
        <v>26081</v>
      </c>
      <c r="AB1237" s="4">
        <f t="shared" si="137"/>
        <v>3</v>
      </c>
      <c r="AC1237" s="32">
        <f t="shared" si="138"/>
        <v>10.336026840636226</v>
      </c>
      <c r="AD1237" s="4">
        <f>VLOOKUP($B1237,meanLDage!$Z$3:$AC$3145,4,FALSE)</f>
        <v>3</v>
      </c>
      <c r="AE1237" s="32">
        <f>VLOOKUP($B1237,meanLDage!$Z$3:$AC$3145,2,FALSE)</f>
        <v>9.8650571225144912</v>
      </c>
      <c r="AF1237" s="6">
        <f>VLOOKUP(V1237,'2017 rep county selection'!$A$1:$C$281,3,FALSE)</f>
        <v>26081</v>
      </c>
      <c r="AG1237" s="6">
        <v>26077</v>
      </c>
      <c r="AH1237" s="9">
        <f t="shared" si="139"/>
        <v>26077</v>
      </c>
    </row>
    <row r="1238" spans="1:34" ht="15.75" customHeight="1" x14ac:dyDescent="0.3">
      <c r="A1238" s="4">
        <v>26</v>
      </c>
      <c r="B1238" s="4">
        <v>26079</v>
      </c>
      <c r="C1238" s="6" t="s">
        <v>2277</v>
      </c>
      <c r="D1238" s="6" t="s">
        <v>852</v>
      </c>
      <c r="E1238" s="4">
        <v>26117</v>
      </c>
      <c r="F1238" s="4">
        <v>26157</v>
      </c>
      <c r="G1238" s="4">
        <v>26157</v>
      </c>
      <c r="H1238" s="37">
        <v>200398733</v>
      </c>
      <c r="I1238" s="37">
        <v>193022027.22311801</v>
      </c>
      <c r="J1238" s="37">
        <v>251739404.99739099</v>
      </c>
      <c r="K1238" s="4" t="str">
        <f>VLOOKUP(B1238,altitude!$B$3:$E$3232,4)</f>
        <v>L</v>
      </c>
      <c r="L1238" s="4">
        <f>VLOOKUP(B1238,fuelregion!$C$5:$D$3233,2,FALSE)</f>
        <v>200001000</v>
      </c>
      <c r="M1238" s="4">
        <f>VLOOKUP(B1238,fuelregion!$H$5:$I$3113,2,FALSE)</f>
        <v>200001000</v>
      </c>
      <c r="N1238" s="4">
        <f>VLOOKUP(B1238,imbin!$B$4:$D$3233,2,FALSE)</f>
        <v>0</v>
      </c>
      <c r="O1238" s="4" t="str">
        <f>VLOOKUP(B1238,imbin!$B$4:$D$3233,3,FALSE)</f>
        <v>MOVES</v>
      </c>
      <c r="P1238" s="4">
        <f>IF(ISNA(VLOOKUP(B1238,rampbin!$B$4:$G$1697,6,FALSE)),2,VLOOKUP(B1238,rampbin!$B$4:$G$1697,6,FALSE))</f>
        <v>2</v>
      </c>
      <c r="Q1238" s="4" t="str">
        <f>IF(ISNA(VLOOKUP(B1238,rampbin!$B$4:$G$1697,5,FALSE)),"MOVES",VLOOKUP(B1238,rampbin!$B$4:$G$1697,5,FALSE))</f>
        <v>MOVES</v>
      </c>
      <c r="R1238" s="4" t="s">
        <v>1880</v>
      </c>
      <c r="S1238" s="6" t="s">
        <v>1851</v>
      </c>
      <c r="T1238" s="4">
        <f>VLOOKUP(B1238,meanLDage!$B$3:$E$3145,4,FALSE)</f>
        <v>4</v>
      </c>
      <c r="U1238" s="32">
        <f>VLOOKUP(B1238,meanLDage!$B$3:$E$3145,2,FALSE)</f>
        <v>11.927691482506038</v>
      </c>
      <c r="V1238" s="4" t="str">
        <f t="shared" si="134"/>
        <v>26_L_200001000_0_4_2</v>
      </c>
      <c r="W1238" s="4">
        <v>26021</v>
      </c>
      <c r="X1238" s="6">
        <v>26149</v>
      </c>
      <c r="Y1238" s="8">
        <f t="shared" si="135"/>
        <v>26149</v>
      </c>
      <c r="Z1238" s="6" t="b">
        <f t="shared" si="133"/>
        <v>0</v>
      </c>
      <c r="AA1238" s="6">
        <f t="shared" si="136"/>
        <v>26157</v>
      </c>
      <c r="AB1238" s="4">
        <f t="shared" si="137"/>
        <v>4</v>
      </c>
      <c r="AC1238" s="32">
        <f t="shared" si="138"/>
        <v>11.927691482506038</v>
      </c>
      <c r="AD1238" s="4">
        <f>VLOOKUP($B1238,meanLDage!$Z$3:$AC$3145,4,FALSE)</f>
        <v>4</v>
      </c>
      <c r="AE1238" s="32">
        <f>VLOOKUP($B1238,meanLDage!$Z$3:$AC$3145,2,FALSE)</f>
        <v>11.414683893224863</v>
      </c>
      <c r="AF1238" s="6">
        <f>VLOOKUP(V1238,'2017 rep county selection'!$A$1:$C$281,3,FALSE)</f>
        <v>26121</v>
      </c>
      <c r="AG1238" s="6">
        <v>26149</v>
      </c>
      <c r="AH1238" s="9">
        <f t="shared" si="139"/>
        <v>26149</v>
      </c>
    </row>
    <row r="1239" spans="1:34" ht="15.75" customHeight="1" x14ac:dyDescent="0.3">
      <c r="A1239" s="4">
        <v>26</v>
      </c>
      <c r="B1239" s="4">
        <v>26081</v>
      </c>
      <c r="C1239" s="6" t="s">
        <v>2277</v>
      </c>
      <c r="D1239" s="6" t="s">
        <v>265</v>
      </c>
      <c r="E1239" s="4">
        <v>26081</v>
      </c>
      <c r="F1239" s="4">
        <v>26081</v>
      </c>
      <c r="G1239" s="4">
        <v>26081</v>
      </c>
      <c r="H1239" s="37">
        <v>6097654367</v>
      </c>
      <c r="I1239" s="37">
        <v>5691313391.72439</v>
      </c>
      <c r="J1239" s="37">
        <v>5966507175.0226803</v>
      </c>
      <c r="K1239" s="4" t="str">
        <f>VLOOKUP(B1239,altitude!$B$3:$E$3232,4)</f>
        <v>L</v>
      </c>
      <c r="L1239" s="4">
        <f>VLOOKUP(B1239,fuelregion!$C$5:$D$3233,2,FALSE)</f>
        <v>200001000</v>
      </c>
      <c r="M1239" s="4">
        <f>VLOOKUP(B1239,fuelregion!$H$5:$I$3113,2,FALSE)</f>
        <v>200001000</v>
      </c>
      <c r="N1239" s="4">
        <f>VLOOKUP(B1239,imbin!$B$4:$D$3233,2,FALSE)</f>
        <v>0</v>
      </c>
      <c r="O1239" s="4" t="str">
        <f>VLOOKUP(B1239,imbin!$B$4:$D$3233,3,FALSE)</f>
        <v>MOVES</v>
      </c>
      <c r="P1239" s="4">
        <f>IF(ISNA(VLOOKUP(B1239,rampbin!$B$4:$G$1697,6,FALSE)),2,VLOOKUP(B1239,rampbin!$B$4:$G$1697,6,FALSE))</f>
        <v>2</v>
      </c>
      <c r="Q1239" s="4" t="str">
        <f>IF(ISNA(VLOOKUP(B1239,rampbin!$B$4:$G$1697,5,FALSE)),"MOVES",VLOOKUP(B1239,rampbin!$B$4:$G$1697,5,FALSE))</f>
        <v>MOVES</v>
      </c>
      <c r="R1239" s="4" t="s">
        <v>1877</v>
      </c>
      <c r="S1239" s="6" t="s">
        <v>2241</v>
      </c>
      <c r="T1239" s="4">
        <f>VLOOKUP(B1239,meanLDage!$B$3:$E$3145,4,FALSE)</f>
        <v>3</v>
      </c>
      <c r="U1239" s="32">
        <f>VLOOKUP(B1239,meanLDage!$B$3:$E$3145,2,FALSE)</f>
        <v>10.169588217194306</v>
      </c>
      <c r="V1239" s="4" t="str">
        <f t="shared" si="134"/>
        <v>26_L_200001000_0_3_2</v>
      </c>
      <c r="W1239" s="4">
        <v>26081</v>
      </c>
      <c r="X1239" s="6">
        <v>26081</v>
      </c>
      <c r="Y1239" s="8">
        <f t="shared" si="135"/>
        <v>26081</v>
      </c>
      <c r="Z1239" s="6" t="b">
        <f t="shared" si="133"/>
        <v>1</v>
      </c>
      <c r="AA1239" s="6">
        <f t="shared" si="136"/>
        <v>26081</v>
      </c>
      <c r="AB1239" s="4">
        <f t="shared" si="137"/>
        <v>3</v>
      </c>
      <c r="AC1239" s="32">
        <f t="shared" si="138"/>
        <v>10.169588217194306</v>
      </c>
      <c r="AD1239" s="4">
        <f>VLOOKUP($B1239,meanLDage!$Z$3:$AC$3145,4,FALSE)</f>
        <v>3</v>
      </c>
      <c r="AE1239" s="32">
        <f>VLOOKUP($B1239,meanLDage!$Z$3:$AC$3145,2,FALSE)</f>
        <v>9.7379291137613055</v>
      </c>
      <c r="AF1239" s="6">
        <f>VLOOKUP(V1239,'2017 rep county selection'!$A$1:$C$281,3,FALSE)</f>
        <v>26081</v>
      </c>
      <c r="AG1239" s="6">
        <v>26081</v>
      </c>
      <c r="AH1239" s="9">
        <f t="shared" si="139"/>
        <v>26081</v>
      </c>
    </row>
    <row r="1240" spans="1:34" ht="15.75" customHeight="1" x14ac:dyDescent="0.3">
      <c r="A1240" s="4">
        <v>26</v>
      </c>
      <c r="B1240" s="4">
        <v>26083</v>
      </c>
      <c r="C1240" s="6" t="s">
        <v>2277</v>
      </c>
      <c r="D1240" s="6" t="s">
        <v>853</v>
      </c>
      <c r="E1240" s="4">
        <v>26121</v>
      </c>
      <c r="F1240" s="4">
        <v>26157</v>
      </c>
      <c r="G1240" s="4">
        <v>26157</v>
      </c>
      <c r="H1240" s="37">
        <v>40097526</v>
      </c>
      <c r="I1240" s="37">
        <v>38820444.482592396</v>
      </c>
      <c r="J1240" s="37">
        <v>40446379.999823302</v>
      </c>
      <c r="K1240" s="4" t="str">
        <f>VLOOKUP(B1240,altitude!$B$3:$E$3232,4)</f>
        <v>L</v>
      </c>
      <c r="L1240" s="4">
        <f>VLOOKUP(B1240,fuelregion!$C$5:$D$3233,2,FALSE)</f>
        <v>200001000</v>
      </c>
      <c r="M1240" s="4">
        <f>VLOOKUP(B1240,fuelregion!$H$5:$I$3113,2,FALSE)</f>
        <v>200001000</v>
      </c>
      <c r="N1240" s="4">
        <f>VLOOKUP(B1240,imbin!$B$4:$D$3233,2,FALSE)</f>
        <v>0</v>
      </c>
      <c r="O1240" s="4" t="str">
        <f>VLOOKUP(B1240,imbin!$B$4:$D$3233,3,FALSE)</f>
        <v>MOVES</v>
      </c>
      <c r="P1240" s="4">
        <f>IF(ISNA(VLOOKUP(B1240,rampbin!$B$4:$G$1697,6,FALSE)),2,VLOOKUP(B1240,rampbin!$B$4:$G$1697,6,FALSE))</f>
        <v>2</v>
      </c>
      <c r="Q1240" s="4" t="str">
        <f>IF(ISNA(VLOOKUP(B1240,rampbin!$B$4:$G$1697,5,FALSE)),"MOVES",VLOOKUP(B1240,rampbin!$B$4:$G$1697,5,FALSE))</f>
        <v>MOVES</v>
      </c>
      <c r="R1240" s="4" t="s">
        <v>1880</v>
      </c>
      <c r="S1240" s="6" t="s">
        <v>1851</v>
      </c>
      <c r="T1240" s="4">
        <f>VLOOKUP(B1240,meanLDage!$B$3:$E$3145,4,FALSE)</f>
        <v>4</v>
      </c>
      <c r="U1240" s="32">
        <f>VLOOKUP(B1240,meanLDage!$B$3:$E$3145,2,FALSE)</f>
        <v>12.320564518796145</v>
      </c>
      <c r="V1240" s="4" t="str">
        <f t="shared" si="134"/>
        <v>26_L_200001000_0_4_2</v>
      </c>
      <c r="W1240" s="4">
        <v>26021</v>
      </c>
      <c r="X1240" s="6">
        <v>26149</v>
      </c>
      <c r="Y1240" s="8">
        <f t="shared" si="135"/>
        <v>26149</v>
      </c>
      <c r="Z1240" s="6" t="b">
        <f t="shared" si="133"/>
        <v>0</v>
      </c>
      <c r="AA1240" s="6">
        <f t="shared" si="136"/>
        <v>26157</v>
      </c>
      <c r="AB1240" s="4">
        <f t="shared" si="137"/>
        <v>4</v>
      </c>
      <c r="AC1240" s="32">
        <f t="shared" si="138"/>
        <v>12.320564518796145</v>
      </c>
      <c r="AD1240" s="4">
        <f>VLOOKUP($B1240,meanLDage!$Z$3:$AC$3145,4,FALSE)</f>
        <v>4</v>
      </c>
      <c r="AE1240" s="32">
        <f>VLOOKUP($B1240,meanLDage!$Z$3:$AC$3145,2,FALSE)</f>
        <v>11.71764978059656</v>
      </c>
      <c r="AF1240" s="6">
        <f>VLOOKUP(V1240,'2017 rep county selection'!$A$1:$C$281,3,FALSE)</f>
        <v>26121</v>
      </c>
      <c r="AG1240" s="6">
        <v>26149</v>
      </c>
      <c r="AH1240" s="9">
        <f t="shared" si="139"/>
        <v>26149</v>
      </c>
    </row>
    <row r="1241" spans="1:34" ht="15.75" customHeight="1" x14ac:dyDescent="0.3">
      <c r="A1241" s="4">
        <v>26</v>
      </c>
      <c r="B1241" s="4">
        <v>26085</v>
      </c>
      <c r="C1241" s="6" t="s">
        <v>2277</v>
      </c>
      <c r="D1241" s="6" t="s">
        <v>162</v>
      </c>
      <c r="E1241" s="4">
        <v>26117</v>
      </c>
      <c r="F1241" s="4">
        <v>26157</v>
      </c>
      <c r="G1241" s="4">
        <v>26157</v>
      </c>
      <c r="H1241" s="37">
        <v>130437067</v>
      </c>
      <c r="I1241" s="37">
        <v>125882125.534251</v>
      </c>
      <c r="J1241" s="37">
        <v>104728719.999378</v>
      </c>
      <c r="K1241" s="4" t="str">
        <f>VLOOKUP(B1241,altitude!$B$3:$E$3232,4)</f>
        <v>L</v>
      </c>
      <c r="L1241" s="4">
        <f>VLOOKUP(B1241,fuelregion!$C$5:$D$3233,2,FALSE)</f>
        <v>200001000</v>
      </c>
      <c r="M1241" s="4">
        <f>VLOOKUP(B1241,fuelregion!$H$5:$I$3113,2,FALSE)</f>
        <v>200001000</v>
      </c>
      <c r="N1241" s="4">
        <f>VLOOKUP(B1241,imbin!$B$4:$D$3233,2,FALSE)</f>
        <v>0</v>
      </c>
      <c r="O1241" s="4" t="str">
        <f>VLOOKUP(B1241,imbin!$B$4:$D$3233,3,FALSE)</f>
        <v>MOVES</v>
      </c>
      <c r="P1241" s="4">
        <f>IF(ISNA(VLOOKUP(B1241,rampbin!$B$4:$G$1697,6,FALSE)),2,VLOOKUP(B1241,rampbin!$B$4:$G$1697,6,FALSE))</f>
        <v>2</v>
      </c>
      <c r="Q1241" s="4" t="str">
        <f>IF(ISNA(VLOOKUP(B1241,rampbin!$B$4:$G$1697,5,FALSE)),"MOVES",VLOOKUP(B1241,rampbin!$B$4:$G$1697,5,FALSE))</f>
        <v>MOVES</v>
      </c>
      <c r="R1241" s="4" t="s">
        <v>1880</v>
      </c>
      <c r="S1241" s="6" t="s">
        <v>1851</v>
      </c>
      <c r="T1241" s="4">
        <f>VLOOKUP(B1241,meanLDage!$B$3:$E$3145,4,FALSE)</f>
        <v>5</v>
      </c>
      <c r="U1241" s="32">
        <f>VLOOKUP(B1241,meanLDage!$B$3:$E$3145,2,FALSE)</f>
        <v>13.009407429067608</v>
      </c>
      <c r="V1241" s="4" t="str">
        <f t="shared" si="134"/>
        <v>26_L_200001000_0_4_2</v>
      </c>
      <c r="W1241" s="4">
        <v>26085</v>
      </c>
      <c r="X1241" s="6">
        <v>26085</v>
      </c>
      <c r="Y1241" s="8">
        <f t="shared" si="135"/>
        <v>26085</v>
      </c>
      <c r="Z1241" s="6" t="b">
        <f t="shared" si="133"/>
        <v>0</v>
      </c>
      <c r="AA1241" s="6">
        <f t="shared" si="136"/>
        <v>26157</v>
      </c>
      <c r="AB1241" s="4">
        <f t="shared" si="137"/>
        <v>5</v>
      </c>
      <c r="AC1241" s="32">
        <f t="shared" si="138"/>
        <v>13.009407429067608</v>
      </c>
      <c r="AD1241" s="4">
        <f>VLOOKUP($B1241,meanLDage!$Z$3:$AC$3145,4,FALSE)</f>
        <v>4</v>
      </c>
      <c r="AE1241" s="32">
        <f>VLOOKUP($B1241,meanLDage!$Z$3:$AC$3145,2,FALSE)</f>
        <v>12.428217022233779</v>
      </c>
      <c r="AF1241" s="6">
        <f>VLOOKUP(V1241,'2017 rep county selection'!$A$1:$C$281,3,FALSE)</f>
        <v>26121</v>
      </c>
      <c r="AG1241" s="6">
        <v>26085</v>
      </c>
      <c r="AH1241" s="9">
        <f t="shared" si="139"/>
        <v>26085</v>
      </c>
    </row>
    <row r="1242" spans="1:34" ht="15.75" customHeight="1" x14ac:dyDescent="0.3">
      <c r="A1242" s="4">
        <v>26</v>
      </c>
      <c r="B1242" s="4">
        <v>26087</v>
      </c>
      <c r="C1242" s="6" t="s">
        <v>2277</v>
      </c>
      <c r="D1242" s="6" t="s">
        <v>854</v>
      </c>
      <c r="E1242" s="4">
        <v>26075</v>
      </c>
      <c r="F1242" s="4">
        <v>26075</v>
      </c>
      <c r="G1242" s="4">
        <v>26075</v>
      </c>
      <c r="H1242" s="37">
        <v>932339858</v>
      </c>
      <c r="I1242" s="37">
        <v>897154806.13258302</v>
      </c>
      <c r="J1242" s="37">
        <v>936235220.00306499</v>
      </c>
      <c r="K1242" s="4" t="str">
        <f>VLOOKUP(B1242,altitude!$B$3:$E$3232,4)</f>
        <v>L</v>
      </c>
      <c r="L1242" s="4">
        <f>VLOOKUP(B1242,fuelregion!$C$5:$D$3233,2,FALSE)</f>
        <v>200001000</v>
      </c>
      <c r="M1242" s="4">
        <f>VLOOKUP(B1242,fuelregion!$H$5:$I$3113,2,FALSE)</f>
        <v>200001000</v>
      </c>
      <c r="N1242" s="4">
        <f>VLOOKUP(B1242,imbin!$B$4:$D$3233,2,FALSE)</f>
        <v>0</v>
      </c>
      <c r="O1242" s="4" t="str">
        <f>VLOOKUP(B1242,imbin!$B$4:$D$3233,3,FALSE)</f>
        <v>MOVES</v>
      </c>
      <c r="P1242" s="4">
        <f>IF(ISNA(VLOOKUP(B1242,rampbin!$B$4:$G$1697,6,FALSE)),2,VLOOKUP(B1242,rampbin!$B$4:$G$1697,6,FALSE))</f>
        <v>2</v>
      </c>
      <c r="Q1242" s="4" t="str">
        <f>IF(ISNA(VLOOKUP(B1242,rampbin!$B$4:$G$1697,5,FALSE)),"MOVES",VLOOKUP(B1242,rampbin!$B$4:$G$1697,5,FALSE))</f>
        <v>MOVES</v>
      </c>
      <c r="R1242" s="4" t="s">
        <v>1877</v>
      </c>
      <c r="S1242" s="6" t="s">
        <v>2249</v>
      </c>
      <c r="T1242" s="4">
        <f>VLOOKUP(B1242,meanLDage!$B$3:$E$3145,4,FALSE)</f>
        <v>3</v>
      </c>
      <c r="U1242" s="32">
        <f>VLOOKUP(B1242,meanLDage!$B$3:$E$3145,2,FALSE)</f>
        <v>10.485936771531414</v>
      </c>
      <c r="V1242" s="4" t="str">
        <f t="shared" si="134"/>
        <v>26_L_200001000_0_3_2</v>
      </c>
      <c r="W1242" s="4">
        <v>26081</v>
      </c>
      <c r="X1242" s="6">
        <v>26017</v>
      </c>
      <c r="Y1242" s="8">
        <f t="shared" si="135"/>
        <v>26017</v>
      </c>
      <c r="Z1242" s="6" t="b">
        <f t="shared" si="133"/>
        <v>0</v>
      </c>
      <c r="AA1242" s="6">
        <f t="shared" si="136"/>
        <v>26075</v>
      </c>
      <c r="AB1242" s="4">
        <f t="shared" si="137"/>
        <v>3</v>
      </c>
      <c r="AC1242" s="32">
        <f t="shared" si="138"/>
        <v>10.485936771531414</v>
      </c>
      <c r="AD1242" s="4">
        <f>VLOOKUP($B1242,meanLDage!$Z$3:$AC$3145,4,FALSE)</f>
        <v>3</v>
      </c>
      <c r="AE1242" s="32">
        <f>VLOOKUP($B1242,meanLDage!$Z$3:$AC$3145,2,FALSE)</f>
        <v>9.9733223683722336</v>
      </c>
      <c r="AF1242" s="6">
        <f>VLOOKUP(V1242,'2017 rep county selection'!$A$1:$C$281,3,FALSE)</f>
        <v>26081</v>
      </c>
      <c r="AG1242" s="6">
        <v>26017</v>
      </c>
      <c r="AH1242" s="9">
        <f t="shared" si="139"/>
        <v>26017</v>
      </c>
    </row>
    <row r="1243" spans="1:34" ht="15.75" customHeight="1" x14ac:dyDescent="0.3">
      <c r="A1243" s="4">
        <v>26</v>
      </c>
      <c r="B1243" s="4">
        <v>26089</v>
      </c>
      <c r="C1243" s="6" t="s">
        <v>2277</v>
      </c>
      <c r="D1243" s="6" t="s">
        <v>855</v>
      </c>
      <c r="E1243" s="4">
        <v>26139</v>
      </c>
      <c r="F1243" s="4">
        <v>26103</v>
      </c>
      <c r="G1243" s="4">
        <v>26103</v>
      </c>
      <c r="H1243" s="37">
        <v>247265561</v>
      </c>
      <c r="I1243" s="37">
        <v>240696435.24972901</v>
      </c>
      <c r="J1243" s="37">
        <v>258498840.00137901</v>
      </c>
      <c r="K1243" s="4" t="str">
        <f>VLOOKUP(B1243,altitude!$B$3:$E$3232,4)</f>
        <v>L</v>
      </c>
      <c r="L1243" s="4">
        <f>VLOOKUP(B1243,fuelregion!$C$5:$D$3233,2,FALSE)</f>
        <v>200001000</v>
      </c>
      <c r="M1243" s="4">
        <f>VLOOKUP(B1243,fuelregion!$H$5:$I$3113,2,FALSE)</f>
        <v>200001000</v>
      </c>
      <c r="N1243" s="4">
        <f>VLOOKUP(B1243,imbin!$B$4:$D$3233,2,FALSE)</f>
        <v>0</v>
      </c>
      <c r="O1243" s="4" t="str">
        <f>VLOOKUP(B1243,imbin!$B$4:$D$3233,3,FALSE)</f>
        <v>MOVES</v>
      </c>
      <c r="P1243" s="4">
        <f>IF(ISNA(VLOOKUP(B1243,rampbin!$B$4:$G$1697,6,FALSE)),2,VLOOKUP(B1243,rampbin!$B$4:$G$1697,6,FALSE))</f>
        <v>2</v>
      </c>
      <c r="Q1243" s="4" t="str">
        <f>IF(ISNA(VLOOKUP(B1243,rampbin!$B$4:$G$1697,5,FALSE)),"MOVES",VLOOKUP(B1243,rampbin!$B$4:$G$1697,5,FALSE))</f>
        <v>MOVES</v>
      </c>
      <c r="R1243" s="4" t="s">
        <v>1880</v>
      </c>
      <c r="S1243" s="6" t="s">
        <v>1851</v>
      </c>
      <c r="T1243" s="4">
        <f>VLOOKUP(B1243,meanLDage!$B$3:$E$3145,4,FALSE)</f>
        <v>3</v>
      </c>
      <c r="U1243" s="32">
        <f>VLOOKUP(B1243,meanLDage!$B$3:$E$3145,2,FALSE)</f>
        <v>10.458196093082412</v>
      </c>
      <c r="V1243" s="4" t="str">
        <f t="shared" si="134"/>
        <v>26_L_200001000_0_3_2</v>
      </c>
      <c r="W1243" s="4">
        <v>26081</v>
      </c>
      <c r="X1243" s="6">
        <v>26055</v>
      </c>
      <c r="Y1243" s="8">
        <f t="shared" si="135"/>
        <v>26055</v>
      </c>
      <c r="Z1243" s="6" t="b">
        <f t="shared" si="133"/>
        <v>0</v>
      </c>
      <c r="AA1243" s="6">
        <f t="shared" si="136"/>
        <v>26103</v>
      </c>
      <c r="AB1243" s="4">
        <f t="shared" si="137"/>
        <v>3</v>
      </c>
      <c r="AC1243" s="32">
        <f t="shared" si="138"/>
        <v>10.458196093082412</v>
      </c>
      <c r="AD1243" s="4">
        <f>VLOOKUP($B1243,meanLDage!$Z$3:$AC$3145,4,FALSE)</f>
        <v>3</v>
      </c>
      <c r="AE1243" s="32">
        <f>VLOOKUP($B1243,meanLDage!$Z$3:$AC$3145,2,FALSE)</f>
        <v>9.9307548794139677</v>
      </c>
      <c r="AF1243" s="6">
        <f>VLOOKUP(V1243,'2017 rep county selection'!$A$1:$C$281,3,FALSE)</f>
        <v>26081</v>
      </c>
      <c r="AG1243" s="6">
        <v>26055</v>
      </c>
      <c r="AH1243" s="9">
        <f t="shared" si="139"/>
        <v>26055</v>
      </c>
    </row>
    <row r="1244" spans="1:34" ht="15.75" customHeight="1" x14ac:dyDescent="0.3">
      <c r="A1244" s="4">
        <v>26</v>
      </c>
      <c r="B1244" s="4">
        <v>26091</v>
      </c>
      <c r="C1244" s="6" t="s">
        <v>2277</v>
      </c>
      <c r="D1244" s="6" t="s">
        <v>856</v>
      </c>
      <c r="E1244" s="4">
        <v>26091</v>
      </c>
      <c r="F1244" s="4">
        <v>26091</v>
      </c>
      <c r="G1244" s="4">
        <v>26091</v>
      </c>
      <c r="H1244" s="37">
        <v>857786177</v>
      </c>
      <c r="I1244" s="37">
        <v>825658514.191751</v>
      </c>
      <c r="J1244" s="37">
        <v>920795719.99524498</v>
      </c>
      <c r="K1244" s="4" t="str">
        <f>VLOOKUP(B1244,altitude!$B$3:$E$3232,4)</f>
        <v>L</v>
      </c>
      <c r="L1244" s="4">
        <f>VLOOKUP(B1244,fuelregion!$C$5:$D$3233,2,FALSE)</f>
        <v>270001000</v>
      </c>
      <c r="M1244" s="4">
        <f>VLOOKUP(B1244,fuelregion!$H$5:$I$3113,2,FALSE)</f>
        <v>270001000</v>
      </c>
      <c r="N1244" s="4">
        <f>VLOOKUP(B1244,imbin!$B$4:$D$3233,2,FALSE)</f>
        <v>0</v>
      </c>
      <c r="O1244" s="4" t="str">
        <f>VLOOKUP(B1244,imbin!$B$4:$D$3233,3,FALSE)</f>
        <v>MOVES</v>
      </c>
      <c r="P1244" s="4">
        <f>IF(ISNA(VLOOKUP(B1244,rampbin!$B$4:$G$1697,6,FALSE)),2,VLOOKUP(B1244,rampbin!$B$4:$G$1697,6,FALSE))</f>
        <v>2</v>
      </c>
      <c r="Q1244" s="4" t="str">
        <f>IF(ISNA(VLOOKUP(B1244,rampbin!$B$4:$G$1697,5,FALSE)),"MOVES",VLOOKUP(B1244,rampbin!$B$4:$G$1697,5,FALSE))</f>
        <v>MOVES</v>
      </c>
      <c r="R1244" s="4" t="s">
        <v>1880</v>
      </c>
      <c r="S1244" s="6" t="s">
        <v>1851</v>
      </c>
      <c r="T1244" s="4">
        <f>VLOOKUP(B1244,meanLDage!$B$3:$E$3145,4,FALSE)</f>
        <v>3</v>
      </c>
      <c r="U1244" s="32">
        <f>VLOOKUP(B1244,meanLDage!$B$3:$E$3145,2,FALSE)</f>
        <v>10.805216239352925</v>
      </c>
      <c r="V1244" s="4" t="str">
        <f t="shared" si="134"/>
        <v>26_L_270001000_0_3_2</v>
      </c>
      <c r="W1244" s="4">
        <v>26091</v>
      </c>
      <c r="X1244" s="6">
        <v>26091</v>
      </c>
      <c r="Y1244" s="8">
        <f t="shared" si="135"/>
        <v>26091</v>
      </c>
      <c r="Z1244" s="6" t="b">
        <f t="shared" si="133"/>
        <v>1</v>
      </c>
      <c r="AA1244" s="6">
        <f t="shared" si="136"/>
        <v>26091</v>
      </c>
      <c r="AB1244" s="4">
        <f t="shared" si="137"/>
        <v>3</v>
      </c>
      <c r="AC1244" s="32">
        <f t="shared" si="138"/>
        <v>10.805216239352925</v>
      </c>
      <c r="AD1244" s="4">
        <f>VLOOKUP($B1244,meanLDage!$Z$3:$AC$3145,4,FALSE)</f>
        <v>3</v>
      </c>
      <c r="AE1244" s="32">
        <f>VLOOKUP($B1244,meanLDage!$Z$3:$AC$3145,2,FALSE)</f>
        <v>10.294815254809064</v>
      </c>
      <c r="AF1244" s="6">
        <f>VLOOKUP(V1244,'2017 rep county selection'!$A$1:$C$281,3,FALSE)</f>
        <v>26091</v>
      </c>
      <c r="AG1244" s="6">
        <v>26091</v>
      </c>
      <c r="AH1244" s="9">
        <f t="shared" si="139"/>
        <v>26091</v>
      </c>
    </row>
    <row r="1245" spans="1:34" ht="15.75" customHeight="1" x14ac:dyDescent="0.3">
      <c r="A1245" s="4">
        <v>26</v>
      </c>
      <c r="B1245" s="4">
        <v>26093</v>
      </c>
      <c r="C1245" s="6" t="s">
        <v>2277</v>
      </c>
      <c r="D1245" s="6" t="s">
        <v>486</v>
      </c>
      <c r="E1245" s="4">
        <v>26163</v>
      </c>
      <c r="F1245" s="4">
        <v>26163</v>
      </c>
      <c r="G1245" s="4">
        <v>26163</v>
      </c>
      <c r="H1245" s="37">
        <v>2149972344</v>
      </c>
      <c r="I1245" s="37">
        <v>2179857662.2125301</v>
      </c>
      <c r="J1245" s="37">
        <v>2350810605.0053101</v>
      </c>
      <c r="K1245" s="4" t="str">
        <f>VLOOKUP(B1245,altitude!$B$3:$E$3232,4)</f>
        <v>L</v>
      </c>
      <c r="L1245" s="4">
        <f>VLOOKUP(B1245,fuelregion!$C$5:$D$3233,2,FALSE)</f>
        <v>270001000</v>
      </c>
      <c r="M1245" s="4">
        <f>VLOOKUP(B1245,fuelregion!$H$5:$I$3113,2,FALSE)</f>
        <v>270001000</v>
      </c>
      <c r="N1245" s="4">
        <f>VLOOKUP(B1245,imbin!$B$4:$D$3233,2,FALSE)</f>
        <v>0</v>
      </c>
      <c r="O1245" s="4" t="str">
        <f>VLOOKUP(B1245,imbin!$B$4:$D$3233,3,FALSE)</f>
        <v>Submittal</v>
      </c>
      <c r="P1245" s="4">
        <f>IF(ISNA(VLOOKUP(B1245,rampbin!$B$4:$G$1697,6,FALSE)),2,VLOOKUP(B1245,rampbin!$B$4:$G$1697,6,FALSE))</f>
        <v>3</v>
      </c>
      <c r="Q1245" s="4" t="str">
        <f>IF(ISNA(VLOOKUP(B1245,rampbin!$B$4:$G$1697,5,FALSE)),"MOVES",VLOOKUP(B1245,rampbin!$B$4:$G$1697,5,FALSE))</f>
        <v>Submitted</v>
      </c>
      <c r="R1245" s="4" t="s">
        <v>1877</v>
      </c>
      <c r="S1245" s="6" t="s">
        <v>2249</v>
      </c>
      <c r="T1245" s="4">
        <f>VLOOKUP(B1245,meanLDage!$B$3:$E$3145,4,FALSE)</f>
        <v>2</v>
      </c>
      <c r="U1245" s="32">
        <f>VLOOKUP(B1245,meanLDage!$B$3:$E$3145,2,FALSE)</f>
        <v>8.6493694770395173</v>
      </c>
      <c r="V1245" s="4" t="str">
        <f t="shared" si="134"/>
        <v>26_L_270001000_0_2_3</v>
      </c>
      <c r="W1245" s="4">
        <v>26125</v>
      </c>
      <c r="X1245" s="6">
        <v>26125</v>
      </c>
      <c r="Y1245" s="8">
        <f t="shared" si="135"/>
        <v>26125</v>
      </c>
      <c r="Z1245" s="6" t="b">
        <f t="shared" si="133"/>
        <v>0</v>
      </c>
      <c r="AA1245" s="6">
        <f t="shared" si="136"/>
        <v>26163</v>
      </c>
      <c r="AB1245" s="4">
        <f t="shared" si="137"/>
        <v>2</v>
      </c>
      <c r="AC1245" s="32">
        <f t="shared" si="138"/>
        <v>8.6493694770395173</v>
      </c>
      <c r="AD1245" s="4">
        <f>VLOOKUP($B1245,meanLDage!$Z$3:$AC$3145,4,FALSE)</f>
        <v>2</v>
      </c>
      <c r="AE1245" s="32">
        <f>VLOOKUP($B1245,meanLDage!$Z$3:$AC$3145,2,FALSE)</f>
        <v>8.4152964810000004</v>
      </c>
      <c r="AF1245" s="6">
        <f>VLOOKUP(V1245,'2017 rep county selection'!$A$1:$C$281,3,FALSE)</f>
        <v>26163</v>
      </c>
      <c r="AG1245" s="6">
        <v>26125</v>
      </c>
      <c r="AH1245" s="9">
        <f t="shared" si="139"/>
        <v>26125</v>
      </c>
    </row>
    <row r="1246" spans="1:34" ht="15.75" customHeight="1" x14ac:dyDescent="0.3">
      <c r="A1246" s="4">
        <v>26</v>
      </c>
      <c r="B1246" s="4">
        <v>26095</v>
      </c>
      <c r="C1246" s="6" t="s">
        <v>2277</v>
      </c>
      <c r="D1246" s="6" t="s">
        <v>857</v>
      </c>
      <c r="E1246" s="4">
        <v>26075</v>
      </c>
      <c r="F1246" s="4">
        <v>26103</v>
      </c>
      <c r="G1246" s="4">
        <v>26103</v>
      </c>
      <c r="H1246" s="37">
        <v>69368529</v>
      </c>
      <c r="I1246" s="37">
        <v>68116428.025096804</v>
      </c>
      <c r="J1246" s="37">
        <v>76472975.000075206</v>
      </c>
      <c r="K1246" s="4" t="str">
        <f>VLOOKUP(B1246,altitude!$B$3:$E$3232,4)</f>
        <v>L</v>
      </c>
      <c r="L1246" s="4">
        <f>VLOOKUP(B1246,fuelregion!$C$5:$D$3233,2,FALSE)</f>
        <v>200001000</v>
      </c>
      <c r="M1246" s="4">
        <f>VLOOKUP(B1246,fuelregion!$H$5:$I$3113,2,FALSE)</f>
        <v>200001000</v>
      </c>
      <c r="N1246" s="4">
        <f>VLOOKUP(B1246,imbin!$B$4:$D$3233,2,FALSE)</f>
        <v>0</v>
      </c>
      <c r="O1246" s="4" t="str">
        <f>VLOOKUP(B1246,imbin!$B$4:$D$3233,3,FALSE)</f>
        <v>MOVES</v>
      </c>
      <c r="P1246" s="4">
        <f>IF(ISNA(VLOOKUP(B1246,rampbin!$B$4:$G$1697,6,FALSE)),2,VLOOKUP(B1246,rampbin!$B$4:$G$1697,6,FALSE))</f>
        <v>2</v>
      </c>
      <c r="Q1246" s="4" t="str">
        <f>IF(ISNA(VLOOKUP(B1246,rampbin!$B$4:$G$1697,5,FALSE)),"MOVES",VLOOKUP(B1246,rampbin!$B$4:$G$1697,5,FALSE))</f>
        <v>MOVES</v>
      </c>
      <c r="R1246" s="4" t="s">
        <v>1880</v>
      </c>
      <c r="S1246" s="6" t="s">
        <v>1851</v>
      </c>
      <c r="T1246" s="4">
        <f>VLOOKUP(B1246,meanLDage!$B$3:$E$3145,4,FALSE)</f>
        <v>4</v>
      </c>
      <c r="U1246" s="32">
        <f>VLOOKUP(B1246,meanLDage!$B$3:$E$3145,2,FALSE)</f>
        <v>11.138613860998868</v>
      </c>
      <c r="V1246" s="4" t="str">
        <f t="shared" si="134"/>
        <v>26_L_200001000_0_3_2</v>
      </c>
      <c r="W1246" s="4">
        <v>26021</v>
      </c>
      <c r="X1246" s="6">
        <v>26149</v>
      </c>
      <c r="Y1246" s="8">
        <f t="shared" si="135"/>
        <v>26149</v>
      </c>
      <c r="Z1246" s="6" t="b">
        <f t="shared" si="133"/>
        <v>0</v>
      </c>
      <c r="AA1246" s="6">
        <f t="shared" si="136"/>
        <v>26103</v>
      </c>
      <c r="AB1246" s="4">
        <f t="shared" si="137"/>
        <v>4</v>
      </c>
      <c r="AC1246" s="32">
        <f t="shared" si="138"/>
        <v>11.138613860998868</v>
      </c>
      <c r="AD1246" s="4">
        <f>VLOOKUP($B1246,meanLDage!$Z$3:$AC$3145,4,FALSE)</f>
        <v>3</v>
      </c>
      <c r="AE1246" s="32">
        <f>VLOOKUP($B1246,meanLDage!$Z$3:$AC$3145,2,FALSE)</f>
        <v>10.650620796027219</v>
      </c>
      <c r="AF1246" s="6">
        <f>VLOOKUP(V1246,'2017 rep county selection'!$A$1:$C$281,3,FALSE)</f>
        <v>26081</v>
      </c>
      <c r="AG1246" s="6">
        <v>26149</v>
      </c>
      <c r="AH1246" s="9">
        <f t="shared" si="139"/>
        <v>26149</v>
      </c>
    </row>
    <row r="1247" spans="1:34" ht="15.75" customHeight="1" x14ac:dyDescent="0.3">
      <c r="A1247" s="4">
        <v>26</v>
      </c>
      <c r="B1247" s="4">
        <v>26097</v>
      </c>
      <c r="C1247" s="6" t="s">
        <v>2277</v>
      </c>
      <c r="D1247" s="6" t="s">
        <v>858</v>
      </c>
      <c r="E1247" s="4">
        <v>26075</v>
      </c>
      <c r="F1247" s="4">
        <v>26075</v>
      </c>
      <c r="G1247" s="4">
        <v>26075</v>
      </c>
      <c r="H1247" s="37">
        <v>267061625</v>
      </c>
      <c r="I1247" s="37">
        <v>260599844.92937499</v>
      </c>
      <c r="J1247" s="37">
        <v>244550364.995967</v>
      </c>
      <c r="K1247" s="4" t="str">
        <f>VLOOKUP(B1247,altitude!$B$3:$E$3232,4)</f>
        <v>L</v>
      </c>
      <c r="L1247" s="4">
        <f>VLOOKUP(B1247,fuelregion!$C$5:$D$3233,2,FALSE)</f>
        <v>200001000</v>
      </c>
      <c r="M1247" s="4">
        <f>VLOOKUP(B1247,fuelregion!$H$5:$I$3113,2,FALSE)</f>
        <v>200001000</v>
      </c>
      <c r="N1247" s="4">
        <f>VLOOKUP(B1247,imbin!$B$4:$D$3233,2,FALSE)</f>
        <v>0</v>
      </c>
      <c r="O1247" s="4" t="str">
        <f>VLOOKUP(B1247,imbin!$B$4:$D$3233,3,FALSE)</f>
        <v>MOVES</v>
      </c>
      <c r="P1247" s="4">
        <f>IF(ISNA(VLOOKUP(B1247,rampbin!$B$4:$G$1697,6,FALSE)),2,VLOOKUP(B1247,rampbin!$B$4:$G$1697,6,FALSE))</f>
        <v>2</v>
      </c>
      <c r="Q1247" s="4" t="str">
        <f>IF(ISNA(VLOOKUP(B1247,rampbin!$B$4:$G$1697,5,FALSE)),"MOVES",VLOOKUP(B1247,rampbin!$B$4:$G$1697,5,FALSE))</f>
        <v>MOVES</v>
      </c>
      <c r="R1247" s="4" t="s">
        <v>1880</v>
      </c>
      <c r="S1247" s="6" t="s">
        <v>1851</v>
      </c>
      <c r="T1247" s="4">
        <f>VLOOKUP(B1247,meanLDage!$B$3:$E$3145,4,FALSE)</f>
        <v>3</v>
      </c>
      <c r="U1247" s="32">
        <f>VLOOKUP(B1247,meanLDage!$B$3:$E$3145,2,FALSE)</f>
        <v>10.850526954523707</v>
      </c>
      <c r="V1247" s="4" t="str">
        <f t="shared" si="134"/>
        <v>26_L_200001000_0_3_2</v>
      </c>
      <c r="W1247" s="4">
        <v>26081</v>
      </c>
      <c r="X1247" s="6">
        <v>26017</v>
      </c>
      <c r="Y1247" s="8">
        <f t="shared" si="135"/>
        <v>26017</v>
      </c>
      <c r="Z1247" s="6" t="b">
        <f t="shared" si="133"/>
        <v>0</v>
      </c>
      <c r="AA1247" s="6">
        <f t="shared" si="136"/>
        <v>26075</v>
      </c>
      <c r="AB1247" s="4">
        <f t="shared" si="137"/>
        <v>3</v>
      </c>
      <c r="AC1247" s="32">
        <f t="shared" si="138"/>
        <v>10.850526954523707</v>
      </c>
      <c r="AD1247" s="4">
        <f>VLOOKUP($B1247,meanLDage!$Z$3:$AC$3145,4,FALSE)</f>
        <v>3</v>
      </c>
      <c r="AE1247" s="32">
        <f>VLOOKUP($B1247,meanLDage!$Z$3:$AC$3145,2,FALSE)</f>
        <v>10.34177620055938</v>
      </c>
      <c r="AF1247" s="6">
        <f>VLOOKUP(V1247,'2017 rep county selection'!$A$1:$C$281,3,FALSE)</f>
        <v>26081</v>
      </c>
      <c r="AG1247" s="6">
        <v>26017</v>
      </c>
      <c r="AH1247" s="9">
        <f t="shared" si="139"/>
        <v>26017</v>
      </c>
    </row>
    <row r="1248" spans="1:34" ht="15.75" customHeight="1" x14ac:dyDescent="0.3">
      <c r="A1248" s="4">
        <v>26</v>
      </c>
      <c r="B1248" s="4">
        <v>26099</v>
      </c>
      <c r="C1248" s="6" t="s">
        <v>2277</v>
      </c>
      <c r="D1248" s="6" t="s">
        <v>859</v>
      </c>
      <c r="E1248" s="4">
        <v>26163</v>
      </c>
      <c r="F1248" s="4">
        <v>26163</v>
      </c>
      <c r="G1248" s="4">
        <v>26163</v>
      </c>
      <c r="H1248" s="37">
        <v>6324085089</v>
      </c>
      <c r="I1248" s="37">
        <v>6406860914.0080099</v>
      </c>
      <c r="J1248" s="37">
        <v>6469590690.0177698</v>
      </c>
      <c r="K1248" s="4" t="str">
        <f>VLOOKUP(B1248,altitude!$B$3:$E$3232,4)</f>
        <v>L</v>
      </c>
      <c r="L1248" s="4">
        <f>VLOOKUP(B1248,fuelregion!$C$5:$D$3233,2,FALSE)</f>
        <v>270001000</v>
      </c>
      <c r="M1248" s="4">
        <f>VLOOKUP(B1248,fuelregion!$H$5:$I$3113,2,FALSE)</f>
        <v>270001000</v>
      </c>
      <c r="N1248" s="4">
        <f>VLOOKUP(B1248,imbin!$B$4:$D$3233,2,FALSE)</f>
        <v>0</v>
      </c>
      <c r="O1248" s="4" t="str">
        <f>VLOOKUP(B1248,imbin!$B$4:$D$3233,3,FALSE)</f>
        <v>Submittal</v>
      </c>
      <c r="P1248" s="4">
        <f>IF(ISNA(VLOOKUP(B1248,rampbin!$B$4:$G$1697,6,FALSE)),2,VLOOKUP(B1248,rampbin!$B$4:$G$1697,6,FALSE))</f>
        <v>3</v>
      </c>
      <c r="Q1248" s="4" t="str">
        <f>IF(ISNA(VLOOKUP(B1248,rampbin!$B$4:$G$1697,5,FALSE)),"MOVES",VLOOKUP(B1248,rampbin!$B$4:$G$1697,5,FALSE))</f>
        <v>Submitted</v>
      </c>
      <c r="R1248" s="4" t="s">
        <v>1877</v>
      </c>
      <c r="S1248" s="6" t="s">
        <v>2249</v>
      </c>
      <c r="T1248" s="4">
        <f>VLOOKUP(B1248,meanLDage!$B$3:$E$3145,4,FALSE)</f>
        <v>2</v>
      </c>
      <c r="U1248" s="32">
        <f>VLOOKUP(B1248,meanLDage!$B$3:$E$3145,2,FALSE)</f>
        <v>8.251351309860544</v>
      </c>
      <c r="V1248" s="4" t="str">
        <f t="shared" si="134"/>
        <v>26_L_270001000_0_2_3</v>
      </c>
      <c r="W1248" s="4">
        <v>26125</v>
      </c>
      <c r="X1248" s="6">
        <v>26125</v>
      </c>
      <c r="Y1248" s="8">
        <f t="shared" si="135"/>
        <v>26125</v>
      </c>
      <c r="Z1248" s="6" t="b">
        <f t="shared" si="133"/>
        <v>0</v>
      </c>
      <c r="AA1248" s="6">
        <f t="shared" si="136"/>
        <v>26163</v>
      </c>
      <c r="AB1248" s="4">
        <f t="shared" si="137"/>
        <v>2</v>
      </c>
      <c r="AC1248" s="32">
        <f t="shared" si="138"/>
        <v>8.251351309860544</v>
      </c>
      <c r="AD1248" s="4">
        <f>VLOOKUP($B1248,meanLDage!$Z$3:$AC$3145,4,FALSE)</f>
        <v>2</v>
      </c>
      <c r="AE1248" s="32">
        <f>VLOOKUP($B1248,meanLDage!$Z$3:$AC$3145,2,FALSE)</f>
        <v>8.4609196709999992</v>
      </c>
      <c r="AF1248" s="6">
        <f>VLOOKUP(V1248,'2017 rep county selection'!$A$1:$C$281,3,FALSE)</f>
        <v>26163</v>
      </c>
      <c r="AG1248" s="6">
        <v>26125</v>
      </c>
      <c r="AH1248" s="9">
        <f t="shared" si="139"/>
        <v>26125</v>
      </c>
    </row>
    <row r="1249" spans="1:34" ht="15.75" customHeight="1" x14ac:dyDescent="0.3">
      <c r="A1249" s="4">
        <v>26</v>
      </c>
      <c r="B1249" s="4">
        <v>26101</v>
      </c>
      <c r="C1249" s="6" t="s">
        <v>2277</v>
      </c>
      <c r="D1249" s="6" t="s">
        <v>860</v>
      </c>
      <c r="E1249" s="4">
        <v>26139</v>
      </c>
      <c r="F1249" s="4">
        <v>26157</v>
      </c>
      <c r="G1249" s="4">
        <v>26157</v>
      </c>
      <c r="H1249" s="37">
        <v>212049637</v>
      </c>
      <c r="I1249" s="37">
        <v>204671889.28567299</v>
      </c>
      <c r="J1249" s="37">
        <v>254015909.99756199</v>
      </c>
      <c r="K1249" s="4" t="str">
        <f>VLOOKUP(B1249,altitude!$B$3:$E$3232,4)</f>
        <v>L</v>
      </c>
      <c r="L1249" s="4">
        <f>VLOOKUP(B1249,fuelregion!$C$5:$D$3233,2,FALSE)</f>
        <v>200001000</v>
      </c>
      <c r="M1249" s="4">
        <f>VLOOKUP(B1249,fuelregion!$H$5:$I$3113,2,FALSE)</f>
        <v>200001000</v>
      </c>
      <c r="N1249" s="4">
        <f>VLOOKUP(B1249,imbin!$B$4:$D$3233,2,FALSE)</f>
        <v>0</v>
      </c>
      <c r="O1249" s="4" t="str">
        <f>VLOOKUP(B1249,imbin!$B$4:$D$3233,3,FALSE)</f>
        <v>MOVES</v>
      </c>
      <c r="P1249" s="4">
        <f>IF(ISNA(VLOOKUP(B1249,rampbin!$B$4:$G$1697,6,FALSE)),2,VLOOKUP(B1249,rampbin!$B$4:$G$1697,6,FALSE))</f>
        <v>2</v>
      </c>
      <c r="Q1249" s="4" t="str">
        <f>IF(ISNA(VLOOKUP(B1249,rampbin!$B$4:$G$1697,5,FALSE)),"MOVES",VLOOKUP(B1249,rampbin!$B$4:$G$1697,5,FALSE))</f>
        <v>MOVES</v>
      </c>
      <c r="R1249" s="4" t="s">
        <v>1880</v>
      </c>
      <c r="S1249" s="6" t="s">
        <v>1851</v>
      </c>
      <c r="T1249" s="4">
        <f>VLOOKUP(B1249,meanLDage!$B$3:$E$3145,4,FALSE)</f>
        <v>4</v>
      </c>
      <c r="U1249" s="32">
        <f>VLOOKUP(B1249,meanLDage!$B$3:$E$3145,2,FALSE)</f>
        <v>11.775284353976188</v>
      </c>
      <c r="V1249" s="4" t="str">
        <f t="shared" si="134"/>
        <v>26_L_200001000_0_4_2</v>
      </c>
      <c r="W1249" s="4">
        <v>26021</v>
      </c>
      <c r="X1249" s="6">
        <v>26149</v>
      </c>
      <c r="Y1249" s="8">
        <f t="shared" si="135"/>
        <v>26149</v>
      </c>
      <c r="Z1249" s="6" t="b">
        <f t="shared" si="133"/>
        <v>0</v>
      </c>
      <c r="AA1249" s="6">
        <f t="shared" si="136"/>
        <v>26157</v>
      </c>
      <c r="AB1249" s="4">
        <f t="shared" si="137"/>
        <v>4</v>
      </c>
      <c r="AC1249" s="32">
        <f t="shared" si="138"/>
        <v>11.775284353976188</v>
      </c>
      <c r="AD1249" s="4">
        <f>VLOOKUP($B1249,meanLDage!$Z$3:$AC$3145,4,FALSE)</f>
        <v>4</v>
      </c>
      <c r="AE1249" s="32">
        <f>VLOOKUP($B1249,meanLDage!$Z$3:$AC$3145,2,FALSE)</f>
        <v>11.199391749564857</v>
      </c>
      <c r="AF1249" s="6">
        <f>VLOOKUP(V1249,'2017 rep county selection'!$A$1:$C$281,3,FALSE)</f>
        <v>26121</v>
      </c>
      <c r="AG1249" s="6">
        <v>26149</v>
      </c>
      <c r="AH1249" s="9">
        <f t="shared" si="139"/>
        <v>26149</v>
      </c>
    </row>
    <row r="1250" spans="1:34" ht="15.75" customHeight="1" x14ac:dyDescent="0.3">
      <c r="A1250" s="4">
        <v>26</v>
      </c>
      <c r="B1250" s="4">
        <v>26103</v>
      </c>
      <c r="C1250" s="6" t="s">
        <v>2277</v>
      </c>
      <c r="D1250" s="6" t="s">
        <v>861</v>
      </c>
      <c r="E1250" s="4">
        <v>26139</v>
      </c>
      <c r="F1250" s="4">
        <v>26103</v>
      </c>
      <c r="G1250" s="4">
        <v>26103</v>
      </c>
      <c r="H1250" s="37">
        <v>606955101</v>
      </c>
      <c r="I1250" s="37">
        <v>587933137.06464601</v>
      </c>
      <c r="J1250" s="37">
        <v>578448350.00160003</v>
      </c>
      <c r="K1250" s="4" t="str">
        <f>VLOOKUP(B1250,altitude!$B$3:$E$3232,4)</f>
        <v>L</v>
      </c>
      <c r="L1250" s="4">
        <f>VLOOKUP(B1250,fuelregion!$C$5:$D$3233,2,FALSE)</f>
        <v>200001000</v>
      </c>
      <c r="M1250" s="4">
        <f>VLOOKUP(B1250,fuelregion!$H$5:$I$3113,2,FALSE)</f>
        <v>200001000</v>
      </c>
      <c r="N1250" s="4">
        <f>VLOOKUP(B1250,imbin!$B$4:$D$3233,2,FALSE)</f>
        <v>0</v>
      </c>
      <c r="O1250" s="4" t="str">
        <f>VLOOKUP(B1250,imbin!$B$4:$D$3233,3,FALSE)</f>
        <v>MOVES</v>
      </c>
      <c r="P1250" s="4">
        <f>IF(ISNA(VLOOKUP(B1250,rampbin!$B$4:$G$1697,6,FALSE)),2,VLOOKUP(B1250,rampbin!$B$4:$G$1697,6,FALSE))</f>
        <v>2</v>
      </c>
      <c r="Q1250" s="4" t="str">
        <f>IF(ISNA(VLOOKUP(B1250,rampbin!$B$4:$G$1697,5,FALSE)),"MOVES",VLOOKUP(B1250,rampbin!$B$4:$G$1697,5,FALSE))</f>
        <v>MOVES</v>
      </c>
      <c r="R1250" s="4" t="s">
        <v>1880</v>
      </c>
      <c r="S1250" s="6" t="s">
        <v>1851</v>
      </c>
      <c r="T1250" s="4">
        <f>VLOOKUP(B1250,meanLDage!$B$3:$E$3145,4,FALSE)</f>
        <v>3</v>
      </c>
      <c r="U1250" s="32">
        <f>VLOOKUP(B1250,meanLDage!$B$3:$E$3145,2,FALSE)</f>
        <v>10.805766611389187</v>
      </c>
      <c r="V1250" s="4" t="str">
        <f t="shared" si="134"/>
        <v>26_L_200001000_0_3_2</v>
      </c>
      <c r="W1250" s="4">
        <v>26081</v>
      </c>
      <c r="X1250" s="6">
        <v>26055</v>
      </c>
      <c r="Y1250" s="8">
        <f t="shared" si="135"/>
        <v>26055</v>
      </c>
      <c r="Z1250" s="6" t="b">
        <f t="shared" si="133"/>
        <v>0</v>
      </c>
      <c r="AA1250" s="6">
        <f t="shared" si="136"/>
        <v>26103</v>
      </c>
      <c r="AB1250" s="4">
        <f t="shared" si="137"/>
        <v>3</v>
      </c>
      <c r="AC1250" s="32">
        <f t="shared" si="138"/>
        <v>10.805766611389187</v>
      </c>
      <c r="AD1250" s="4">
        <f>VLOOKUP($B1250,meanLDage!$Z$3:$AC$3145,4,FALSE)</f>
        <v>3</v>
      </c>
      <c r="AE1250" s="32">
        <f>VLOOKUP($B1250,meanLDage!$Z$3:$AC$3145,2,FALSE)</f>
        <v>10.309179672554071</v>
      </c>
      <c r="AF1250" s="6">
        <f>VLOOKUP(V1250,'2017 rep county selection'!$A$1:$C$281,3,FALSE)</f>
        <v>26081</v>
      </c>
      <c r="AG1250" s="6">
        <v>26055</v>
      </c>
      <c r="AH1250" s="9">
        <f t="shared" si="139"/>
        <v>26055</v>
      </c>
    </row>
    <row r="1251" spans="1:34" ht="15.75" customHeight="1" x14ac:dyDescent="0.3">
      <c r="A1251" s="4">
        <v>26</v>
      </c>
      <c r="B1251" s="4">
        <v>26105</v>
      </c>
      <c r="C1251" s="6" t="s">
        <v>2277</v>
      </c>
      <c r="D1251" s="6" t="s">
        <v>491</v>
      </c>
      <c r="E1251" s="4">
        <v>26139</v>
      </c>
      <c r="F1251" s="4">
        <v>26021</v>
      </c>
      <c r="G1251" s="4">
        <v>26021</v>
      </c>
      <c r="H1251" s="37">
        <v>251013705</v>
      </c>
      <c r="I1251" s="37">
        <v>242116112.89657599</v>
      </c>
      <c r="J1251" s="37">
        <v>311929729.99900103</v>
      </c>
      <c r="K1251" s="4" t="str">
        <f>VLOOKUP(B1251,altitude!$B$3:$E$3232,4)</f>
        <v>L</v>
      </c>
      <c r="L1251" s="4">
        <f>VLOOKUP(B1251,fuelregion!$C$5:$D$3233,2,FALSE)</f>
        <v>200001000</v>
      </c>
      <c r="M1251" s="4">
        <f>VLOOKUP(B1251,fuelregion!$H$5:$I$3113,2,FALSE)</f>
        <v>200001000</v>
      </c>
      <c r="N1251" s="4">
        <f>VLOOKUP(B1251,imbin!$B$4:$D$3233,2,FALSE)</f>
        <v>0</v>
      </c>
      <c r="O1251" s="4" t="str">
        <f>VLOOKUP(B1251,imbin!$B$4:$D$3233,3,FALSE)</f>
        <v>MOVES</v>
      </c>
      <c r="P1251" s="4">
        <f>IF(ISNA(VLOOKUP(B1251,rampbin!$B$4:$G$1697,6,FALSE)),2,VLOOKUP(B1251,rampbin!$B$4:$G$1697,6,FALSE))</f>
        <v>2</v>
      </c>
      <c r="Q1251" s="4" t="str">
        <f>IF(ISNA(VLOOKUP(B1251,rampbin!$B$4:$G$1697,5,FALSE)),"MOVES",VLOOKUP(B1251,rampbin!$B$4:$G$1697,5,FALSE))</f>
        <v>MOVES</v>
      </c>
      <c r="R1251" s="4" t="s">
        <v>1880</v>
      </c>
      <c r="S1251" s="6" t="s">
        <v>1851</v>
      </c>
      <c r="T1251" s="4">
        <f>VLOOKUP(B1251,meanLDage!$B$3:$E$3145,4,FALSE)</f>
        <v>4</v>
      </c>
      <c r="U1251" s="32">
        <f>VLOOKUP(B1251,meanLDage!$B$3:$E$3145,2,FALSE)</f>
        <v>11.883985054796252</v>
      </c>
      <c r="V1251" s="4" t="str">
        <f t="shared" si="134"/>
        <v>26_L_200001000_0_4_2</v>
      </c>
      <c r="W1251" s="4">
        <v>26021</v>
      </c>
      <c r="X1251" s="6">
        <v>26021</v>
      </c>
      <c r="Y1251" s="8">
        <f t="shared" si="135"/>
        <v>26021</v>
      </c>
      <c r="Z1251" s="6" t="b">
        <f t="shared" si="133"/>
        <v>1</v>
      </c>
      <c r="AA1251" s="6">
        <f t="shared" si="136"/>
        <v>26021</v>
      </c>
      <c r="AB1251" s="4">
        <f t="shared" si="137"/>
        <v>4</v>
      </c>
      <c r="AC1251" s="32">
        <f t="shared" si="138"/>
        <v>11.883985054796252</v>
      </c>
      <c r="AD1251" s="4">
        <f>VLOOKUP($B1251,meanLDage!$Z$3:$AC$3145,4,FALSE)</f>
        <v>4</v>
      </c>
      <c r="AE1251" s="32">
        <f>VLOOKUP($B1251,meanLDage!$Z$3:$AC$3145,2,FALSE)</f>
        <v>11.327919976620681</v>
      </c>
      <c r="AF1251" s="6">
        <f>VLOOKUP(V1251,'2017 rep county selection'!$A$1:$C$281,3,FALSE)</f>
        <v>26121</v>
      </c>
      <c r="AG1251" s="6">
        <v>26021</v>
      </c>
      <c r="AH1251" s="9">
        <f t="shared" si="139"/>
        <v>26021</v>
      </c>
    </row>
    <row r="1252" spans="1:34" ht="15.75" customHeight="1" x14ac:dyDescent="0.3">
      <c r="A1252" s="4">
        <v>26</v>
      </c>
      <c r="B1252" s="4">
        <v>26107</v>
      </c>
      <c r="C1252" s="6" t="s">
        <v>2277</v>
      </c>
      <c r="D1252" s="6" t="s">
        <v>862</v>
      </c>
      <c r="E1252" s="4">
        <v>26139</v>
      </c>
      <c r="F1252" s="4">
        <v>26005</v>
      </c>
      <c r="G1252" s="4">
        <v>26005</v>
      </c>
      <c r="H1252" s="37">
        <v>421813524</v>
      </c>
      <c r="I1252" s="37">
        <v>411137743.28323698</v>
      </c>
      <c r="J1252" s="37">
        <v>446988855.00355202</v>
      </c>
      <c r="K1252" s="4" t="str">
        <f>VLOOKUP(B1252,altitude!$B$3:$E$3232,4)</f>
        <v>L</v>
      </c>
      <c r="L1252" s="4">
        <f>VLOOKUP(B1252,fuelregion!$C$5:$D$3233,2,FALSE)</f>
        <v>200001000</v>
      </c>
      <c r="M1252" s="4">
        <f>VLOOKUP(B1252,fuelregion!$H$5:$I$3113,2,FALSE)</f>
        <v>200001000</v>
      </c>
      <c r="N1252" s="4">
        <f>VLOOKUP(B1252,imbin!$B$4:$D$3233,2,FALSE)</f>
        <v>0</v>
      </c>
      <c r="O1252" s="4" t="str">
        <f>VLOOKUP(B1252,imbin!$B$4:$D$3233,3,FALSE)</f>
        <v>MOVES</v>
      </c>
      <c r="P1252" s="4">
        <f>IF(ISNA(VLOOKUP(B1252,rampbin!$B$4:$G$1697,6,FALSE)),2,VLOOKUP(B1252,rampbin!$B$4:$G$1697,6,FALSE))</f>
        <v>2</v>
      </c>
      <c r="Q1252" s="4" t="str">
        <f>IF(ISNA(VLOOKUP(B1252,rampbin!$B$4:$G$1697,5,FALSE)),"MOVES",VLOOKUP(B1252,rampbin!$B$4:$G$1697,5,FALSE))</f>
        <v>MOVES</v>
      </c>
      <c r="R1252" s="4" t="s">
        <v>1880</v>
      </c>
      <c r="S1252" s="6" t="s">
        <v>1851</v>
      </c>
      <c r="T1252" s="4">
        <f>VLOOKUP(B1252,meanLDage!$B$3:$E$3145,4,FALSE)</f>
        <v>4</v>
      </c>
      <c r="U1252" s="32">
        <f>VLOOKUP(B1252,meanLDage!$B$3:$E$3145,2,FALSE)</f>
        <v>11.718239301945841</v>
      </c>
      <c r="V1252" s="4" t="str">
        <f t="shared" si="134"/>
        <v>26_L_200001000_0_4_2</v>
      </c>
      <c r="W1252" s="4">
        <v>26021</v>
      </c>
      <c r="X1252" s="6">
        <v>26005</v>
      </c>
      <c r="Y1252" s="8">
        <f t="shared" si="135"/>
        <v>26005</v>
      </c>
      <c r="Z1252" s="6" t="b">
        <f t="shared" si="133"/>
        <v>1</v>
      </c>
      <c r="AA1252" s="6">
        <f t="shared" si="136"/>
        <v>26005</v>
      </c>
      <c r="AB1252" s="4">
        <f t="shared" si="137"/>
        <v>4</v>
      </c>
      <c r="AC1252" s="32">
        <f t="shared" si="138"/>
        <v>11.718239301945841</v>
      </c>
      <c r="AD1252" s="4">
        <f>VLOOKUP($B1252,meanLDage!$Z$3:$AC$3145,4,FALSE)</f>
        <v>4</v>
      </c>
      <c r="AE1252" s="32">
        <f>VLOOKUP($B1252,meanLDage!$Z$3:$AC$3145,2,FALSE)</f>
        <v>11.218108723483052</v>
      </c>
      <c r="AF1252" s="6">
        <f>VLOOKUP(V1252,'2017 rep county selection'!$A$1:$C$281,3,FALSE)</f>
        <v>26121</v>
      </c>
      <c r="AG1252" s="6">
        <v>26005</v>
      </c>
      <c r="AH1252" s="9">
        <f t="shared" si="139"/>
        <v>26005</v>
      </c>
    </row>
    <row r="1253" spans="1:34" ht="15.75" customHeight="1" x14ac:dyDescent="0.3">
      <c r="A1253" s="4">
        <v>26</v>
      </c>
      <c r="B1253" s="4">
        <v>26109</v>
      </c>
      <c r="C1253" s="6" t="s">
        <v>2277</v>
      </c>
      <c r="D1253" s="6" t="s">
        <v>863</v>
      </c>
      <c r="E1253" s="4">
        <v>26139</v>
      </c>
      <c r="F1253" s="4">
        <v>26157</v>
      </c>
      <c r="G1253" s="4">
        <v>26157</v>
      </c>
      <c r="H1253" s="37">
        <v>250079907</v>
      </c>
      <c r="I1253" s="37">
        <v>242766856.90557399</v>
      </c>
      <c r="J1253" s="37">
        <v>259739474.99920699</v>
      </c>
      <c r="K1253" s="4" t="str">
        <f>VLOOKUP(B1253,altitude!$B$3:$E$3232,4)</f>
        <v>L</v>
      </c>
      <c r="L1253" s="4">
        <f>VLOOKUP(B1253,fuelregion!$C$5:$D$3233,2,FALSE)</f>
        <v>200001000</v>
      </c>
      <c r="M1253" s="4">
        <f>VLOOKUP(B1253,fuelregion!$H$5:$I$3113,2,FALSE)</f>
        <v>200001000</v>
      </c>
      <c r="N1253" s="4">
        <f>VLOOKUP(B1253,imbin!$B$4:$D$3233,2,FALSE)</f>
        <v>0</v>
      </c>
      <c r="O1253" s="4" t="str">
        <f>VLOOKUP(B1253,imbin!$B$4:$D$3233,3,FALSE)</f>
        <v>MOVES</v>
      </c>
      <c r="P1253" s="4">
        <f>IF(ISNA(VLOOKUP(B1253,rampbin!$B$4:$G$1697,6,FALSE)),2,VLOOKUP(B1253,rampbin!$B$4:$G$1697,6,FALSE))</f>
        <v>2</v>
      </c>
      <c r="Q1253" s="4" t="str">
        <f>IF(ISNA(VLOOKUP(B1253,rampbin!$B$4:$G$1697,5,FALSE)),"MOVES",VLOOKUP(B1253,rampbin!$B$4:$G$1697,5,FALSE))</f>
        <v>MOVES</v>
      </c>
      <c r="R1253" s="4" t="s">
        <v>1880</v>
      </c>
      <c r="S1253" s="6" t="s">
        <v>1851</v>
      </c>
      <c r="T1253" s="4">
        <f>VLOOKUP(B1253,meanLDage!$B$3:$E$3145,4,FALSE)</f>
        <v>4</v>
      </c>
      <c r="U1253" s="32">
        <f>VLOOKUP(B1253,meanLDage!$B$3:$E$3145,2,FALSE)</f>
        <v>11.930691184100493</v>
      </c>
      <c r="V1253" s="4" t="str">
        <f t="shared" si="134"/>
        <v>26_L_200001000_0_4_2</v>
      </c>
      <c r="W1253" s="4">
        <v>26021</v>
      </c>
      <c r="X1253" s="6">
        <v>26149</v>
      </c>
      <c r="Y1253" s="8">
        <f t="shared" si="135"/>
        <v>26149</v>
      </c>
      <c r="Z1253" s="6" t="b">
        <f t="shared" si="133"/>
        <v>0</v>
      </c>
      <c r="AA1253" s="6">
        <f t="shared" si="136"/>
        <v>26157</v>
      </c>
      <c r="AB1253" s="4">
        <f t="shared" si="137"/>
        <v>4</v>
      </c>
      <c r="AC1253" s="32">
        <f t="shared" si="138"/>
        <v>11.930691184100493</v>
      </c>
      <c r="AD1253" s="4">
        <f>VLOOKUP($B1253,meanLDage!$Z$3:$AC$3145,4,FALSE)</f>
        <v>4</v>
      </c>
      <c r="AE1253" s="32">
        <f>VLOOKUP($B1253,meanLDage!$Z$3:$AC$3145,2,FALSE)</f>
        <v>11.399962833836813</v>
      </c>
      <c r="AF1253" s="6">
        <f>VLOOKUP(V1253,'2017 rep county selection'!$A$1:$C$281,3,FALSE)</f>
        <v>26121</v>
      </c>
      <c r="AG1253" s="6">
        <v>26149</v>
      </c>
      <c r="AH1253" s="9">
        <f t="shared" si="139"/>
        <v>26149</v>
      </c>
    </row>
    <row r="1254" spans="1:34" ht="15.75" customHeight="1" x14ac:dyDescent="0.3">
      <c r="A1254" s="4">
        <v>26</v>
      </c>
      <c r="B1254" s="4">
        <v>26111</v>
      </c>
      <c r="C1254" s="6" t="s">
        <v>2277</v>
      </c>
      <c r="D1254" s="6" t="s">
        <v>864</v>
      </c>
      <c r="E1254" s="4">
        <v>26045</v>
      </c>
      <c r="F1254" s="4">
        <v>26145</v>
      </c>
      <c r="G1254" s="4">
        <v>26145</v>
      </c>
      <c r="H1254" s="37">
        <v>784141131</v>
      </c>
      <c r="I1254" s="37">
        <v>769322023.31002998</v>
      </c>
      <c r="J1254" s="37">
        <v>893800319.99456203</v>
      </c>
      <c r="K1254" s="4" t="str">
        <f>VLOOKUP(B1254,altitude!$B$3:$E$3232,4)</f>
        <v>L</v>
      </c>
      <c r="L1254" s="4">
        <f>VLOOKUP(B1254,fuelregion!$C$5:$D$3233,2,FALSE)</f>
        <v>200001000</v>
      </c>
      <c r="M1254" s="4">
        <f>VLOOKUP(B1254,fuelregion!$H$5:$I$3113,2,FALSE)</f>
        <v>200001000</v>
      </c>
      <c r="N1254" s="4">
        <f>VLOOKUP(B1254,imbin!$B$4:$D$3233,2,FALSE)</f>
        <v>0</v>
      </c>
      <c r="O1254" s="4" t="str">
        <f>VLOOKUP(B1254,imbin!$B$4:$D$3233,3,FALSE)</f>
        <v>MOVES</v>
      </c>
      <c r="P1254" s="4">
        <f>IF(ISNA(VLOOKUP(B1254,rampbin!$B$4:$G$1697,6,FALSE)),2,VLOOKUP(B1254,rampbin!$B$4:$G$1697,6,FALSE))</f>
        <v>2</v>
      </c>
      <c r="Q1254" s="4" t="str">
        <f>IF(ISNA(VLOOKUP(B1254,rampbin!$B$4:$G$1697,5,FALSE)),"MOVES",VLOOKUP(B1254,rampbin!$B$4:$G$1697,5,FALSE))</f>
        <v>MOVES</v>
      </c>
      <c r="R1254" s="4" t="s">
        <v>1877</v>
      </c>
      <c r="S1254" s="6" t="s">
        <v>2250</v>
      </c>
      <c r="T1254" s="4">
        <f>VLOOKUP(B1254,meanLDage!$B$3:$E$3145,4,FALSE)</f>
        <v>3</v>
      </c>
      <c r="U1254" s="32">
        <f>VLOOKUP(B1254,meanLDage!$B$3:$E$3145,2,FALSE)</f>
        <v>10.444327114617424</v>
      </c>
      <c r="V1254" s="4" t="str">
        <f t="shared" si="134"/>
        <v>26_L_200001000_0_3_2</v>
      </c>
      <c r="W1254" s="4">
        <v>26081</v>
      </c>
      <c r="X1254" s="6">
        <v>26145</v>
      </c>
      <c r="Y1254" s="8">
        <f t="shared" si="135"/>
        <v>26145</v>
      </c>
      <c r="Z1254" s="6" t="b">
        <f t="shared" si="133"/>
        <v>1</v>
      </c>
      <c r="AA1254" s="6">
        <f t="shared" si="136"/>
        <v>26145</v>
      </c>
      <c r="AB1254" s="4">
        <f t="shared" si="137"/>
        <v>3</v>
      </c>
      <c r="AC1254" s="32">
        <f t="shared" si="138"/>
        <v>10.444327114617424</v>
      </c>
      <c r="AD1254" s="4">
        <f>VLOOKUP($B1254,meanLDage!$Z$3:$AC$3145,4,FALSE)</f>
        <v>3</v>
      </c>
      <c r="AE1254" s="32">
        <f>VLOOKUP($B1254,meanLDage!$Z$3:$AC$3145,2,FALSE)</f>
        <v>9.9590632569984905</v>
      </c>
      <c r="AF1254" s="6">
        <f>VLOOKUP(V1254,'2017 rep county selection'!$A$1:$C$281,3,FALSE)</f>
        <v>26081</v>
      </c>
      <c r="AG1254" s="6">
        <v>26145</v>
      </c>
      <c r="AH1254" s="9">
        <f t="shared" si="139"/>
        <v>26145</v>
      </c>
    </row>
    <row r="1255" spans="1:34" ht="15.75" customHeight="1" x14ac:dyDescent="0.3">
      <c r="A1255" s="4">
        <v>26</v>
      </c>
      <c r="B1255" s="4">
        <v>26113</v>
      </c>
      <c r="C1255" s="6" t="s">
        <v>2277</v>
      </c>
      <c r="D1255" s="6" t="s">
        <v>865</v>
      </c>
      <c r="E1255" s="4">
        <v>26139</v>
      </c>
      <c r="F1255" s="4">
        <v>26157</v>
      </c>
      <c r="G1255" s="4">
        <v>26157</v>
      </c>
      <c r="H1255" s="37">
        <v>119326861</v>
      </c>
      <c r="I1255" s="37">
        <v>116201354.397448</v>
      </c>
      <c r="J1255" s="37">
        <v>163768200.00069299</v>
      </c>
      <c r="K1255" s="4" t="str">
        <f>VLOOKUP(B1255,altitude!$B$3:$E$3232,4)</f>
        <v>L</v>
      </c>
      <c r="L1255" s="4">
        <f>VLOOKUP(B1255,fuelregion!$C$5:$D$3233,2,FALSE)</f>
        <v>200001000</v>
      </c>
      <c r="M1255" s="4">
        <f>VLOOKUP(B1255,fuelregion!$H$5:$I$3113,2,FALSE)</f>
        <v>200001000</v>
      </c>
      <c r="N1255" s="4">
        <f>VLOOKUP(B1255,imbin!$B$4:$D$3233,2,FALSE)</f>
        <v>0</v>
      </c>
      <c r="O1255" s="4" t="str">
        <f>VLOOKUP(B1255,imbin!$B$4:$D$3233,3,FALSE)</f>
        <v>MOVES</v>
      </c>
      <c r="P1255" s="4">
        <f>IF(ISNA(VLOOKUP(B1255,rampbin!$B$4:$G$1697,6,FALSE)),2,VLOOKUP(B1255,rampbin!$B$4:$G$1697,6,FALSE))</f>
        <v>2</v>
      </c>
      <c r="Q1255" s="4" t="str">
        <f>IF(ISNA(VLOOKUP(B1255,rampbin!$B$4:$G$1697,5,FALSE)),"MOVES",VLOOKUP(B1255,rampbin!$B$4:$G$1697,5,FALSE))</f>
        <v>MOVES</v>
      </c>
      <c r="R1255" s="4" t="s">
        <v>1880</v>
      </c>
      <c r="S1255" s="6" t="s">
        <v>1851</v>
      </c>
      <c r="T1255" s="4">
        <f>VLOOKUP(B1255,meanLDage!$B$3:$E$3145,4,FALSE)</f>
        <v>4</v>
      </c>
      <c r="U1255" s="32">
        <f>VLOOKUP(B1255,meanLDage!$B$3:$E$3145,2,FALSE)</f>
        <v>11.862278881647638</v>
      </c>
      <c r="V1255" s="4" t="str">
        <f t="shared" si="134"/>
        <v>26_L_200001000_0_4_2</v>
      </c>
      <c r="W1255" s="4">
        <v>26021</v>
      </c>
      <c r="X1255" s="6">
        <v>26149</v>
      </c>
      <c r="Y1255" s="8">
        <f t="shared" si="135"/>
        <v>26149</v>
      </c>
      <c r="Z1255" s="6" t="b">
        <f t="shared" si="133"/>
        <v>0</v>
      </c>
      <c r="AA1255" s="6">
        <f t="shared" si="136"/>
        <v>26157</v>
      </c>
      <c r="AB1255" s="4">
        <f t="shared" si="137"/>
        <v>4</v>
      </c>
      <c r="AC1255" s="32">
        <f t="shared" si="138"/>
        <v>11.862278881647638</v>
      </c>
      <c r="AD1255" s="4">
        <f>VLOOKUP($B1255,meanLDage!$Z$3:$AC$3145,4,FALSE)</f>
        <v>4</v>
      </c>
      <c r="AE1255" s="32">
        <f>VLOOKUP($B1255,meanLDage!$Z$3:$AC$3145,2,FALSE)</f>
        <v>11.350504425275689</v>
      </c>
      <c r="AF1255" s="6">
        <f>VLOOKUP(V1255,'2017 rep county selection'!$A$1:$C$281,3,FALSE)</f>
        <v>26121</v>
      </c>
      <c r="AG1255" s="6">
        <v>26149</v>
      </c>
      <c r="AH1255" s="9">
        <f t="shared" si="139"/>
        <v>26149</v>
      </c>
    </row>
    <row r="1256" spans="1:34" ht="15.75" customHeight="1" x14ac:dyDescent="0.3">
      <c r="A1256" s="4">
        <v>26</v>
      </c>
      <c r="B1256" s="4">
        <v>26115</v>
      </c>
      <c r="C1256" s="6" t="s">
        <v>2277</v>
      </c>
      <c r="D1256" s="6" t="s">
        <v>56</v>
      </c>
      <c r="E1256" s="4">
        <v>26163</v>
      </c>
      <c r="F1256" s="4">
        <v>26163</v>
      </c>
      <c r="G1256" s="4">
        <v>26163</v>
      </c>
      <c r="H1256" s="37">
        <v>1857225251</v>
      </c>
      <c r="I1256" s="37">
        <v>1879000868.5390601</v>
      </c>
      <c r="J1256" s="37">
        <v>2034073824.9934001</v>
      </c>
      <c r="K1256" s="4" t="str">
        <f>VLOOKUP(B1256,altitude!$B$3:$E$3232,4)</f>
        <v>L</v>
      </c>
      <c r="L1256" s="4">
        <f>VLOOKUP(B1256,fuelregion!$C$5:$D$3233,2,FALSE)</f>
        <v>270001000</v>
      </c>
      <c r="M1256" s="4">
        <f>VLOOKUP(B1256,fuelregion!$H$5:$I$3113,2,FALSE)</f>
        <v>270001000</v>
      </c>
      <c r="N1256" s="4">
        <f>VLOOKUP(B1256,imbin!$B$4:$D$3233,2,FALSE)</f>
        <v>0</v>
      </c>
      <c r="O1256" s="4" t="str">
        <f>VLOOKUP(B1256,imbin!$B$4:$D$3233,3,FALSE)</f>
        <v>Submittal</v>
      </c>
      <c r="P1256" s="4">
        <f>IF(ISNA(VLOOKUP(B1256,rampbin!$B$4:$G$1697,6,FALSE)),2,VLOOKUP(B1256,rampbin!$B$4:$G$1697,6,FALSE))</f>
        <v>3</v>
      </c>
      <c r="Q1256" s="4" t="str">
        <f>IF(ISNA(VLOOKUP(B1256,rampbin!$B$4:$G$1697,5,FALSE)),"MOVES",VLOOKUP(B1256,rampbin!$B$4:$G$1697,5,FALSE))</f>
        <v>Submitted</v>
      </c>
      <c r="R1256" s="4" t="s">
        <v>1877</v>
      </c>
      <c r="S1256" s="6" t="s">
        <v>2251</v>
      </c>
      <c r="T1256" s="4">
        <f>VLOOKUP(B1256,meanLDage!$B$3:$E$3145,4,FALSE)</f>
        <v>3</v>
      </c>
      <c r="U1256" s="32">
        <f>VLOOKUP(B1256,meanLDage!$B$3:$E$3145,2,FALSE)</f>
        <v>9.6700032433358771</v>
      </c>
      <c r="V1256" s="4" t="str">
        <f t="shared" si="134"/>
        <v>26_L_270001000_0_2_3</v>
      </c>
      <c r="W1256" s="4">
        <v>26163</v>
      </c>
      <c r="X1256" s="6">
        <v>26163</v>
      </c>
      <c r="Y1256" s="8">
        <f t="shared" si="135"/>
        <v>26163</v>
      </c>
      <c r="Z1256" s="6" t="b">
        <f t="shared" si="133"/>
        <v>1</v>
      </c>
      <c r="AA1256" s="6">
        <f t="shared" si="136"/>
        <v>26163</v>
      </c>
      <c r="AB1256" s="4">
        <f t="shared" si="137"/>
        <v>3</v>
      </c>
      <c r="AC1256" s="32">
        <f t="shared" si="138"/>
        <v>9.6700032433358771</v>
      </c>
      <c r="AD1256" s="4">
        <f>VLOOKUP($B1256,meanLDage!$Z$3:$AC$3145,4,FALSE)</f>
        <v>2</v>
      </c>
      <c r="AE1256" s="32">
        <f>VLOOKUP($B1256,meanLDage!$Z$3:$AC$3145,2,FALSE)</f>
        <v>8.4040665449999992</v>
      </c>
      <c r="AF1256" s="6">
        <f>VLOOKUP(V1256,'2017 rep county selection'!$A$1:$C$281,3,FALSE)</f>
        <v>26163</v>
      </c>
      <c r="AG1256" s="6">
        <v>26163</v>
      </c>
      <c r="AH1256" s="9">
        <f t="shared" si="139"/>
        <v>26163</v>
      </c>
    </row>
    <row r="1257" spans="1:34" ht="15.75" customHeight="1" x14ac:dyDescent="0.3">
      <c r="A1257" s="4">
        <v>26</v>
      </c>
      <c r="B1257" s="4">
        <v>26117</v>
      </c>
      <c r="C1257" s="6" t="s">
        <v>2277</v>
      </c>
      <c r="D1257" s="6" t="s">
        <v>866</v>
      </c>
      <c r="E1257" s="4">
        <v>26117</v>
      </c>
      <c r="F1257" s="4">
        <v>26021</v>
      </c>
      <c r="G1257" s="4">
        <v>26021</v>
      </c>
      <c r="H1257" s="37">
        <v>565696175</v>
      </c>
      <c r="I1257" s="37">
        <v>548944638.73483598</v>
      </c>
      <c r="J1257" s="37">
        <v>601991579.99770904</v>
      </c>
      <c r="K1257" s="4" t="str">
        <f>VLOOKUP(B1257,altitude!$B$3:$E$3232,4)</f>
        <v>L</v>
      </c>
      <c r="L1257" s="4">
        <f>VLOOKUP(B1257,fuelregion!$C$5:$D$3233,2,FALSE)</f>
        <v>200001000</v>
      </c>
      <c r="M1257" s="4">
        <f>VLOOKUP(B1257,fuelregion!$H$5:$I$3113,2,FALSE)</f>
        <v>200001000</v>
      </c>
      <c r="N1257" s="4">
        <f>VLOOKUP(B1257,imbin!$B$4:$D$3233,2,FALSE)</f>
        <v>0</v>
      </c>
      <c r="O1257" s="4" t="str">
        <f>VLOOKUP(B1257,imbin!$B$4:$D$3233,3,FALSE)</f>
        <v>MOVES</v>
      </c>
      <c r="P1257" s="4">
        <f>IF(ISNA(VLOOKUP(B1257,rampbin!$B$4:$G$1697,6,FALSE)),2,VLOOKUP(B1257,rampbin!$B$4:$G$1697,6,FALSE))</f>
        <v>2</v>
      </c>
      <c r="Q1257" s="4" t="str">
        <f>IF(ISNA(VLOOKUP(B1257,rampbin!$B$4:$G$1697,5,FALSE)),"MOVES",VLOOKUP(B1257,rampbin!$B$4:$G$1697,5,FALSE))</f>
        <v>MOVES</v>
      </c>
      <c r="R1257" s="4" t="s">
        <v>1877</v>
      </c>
      <c r="S1257" s="6" t="s">
        <v>2241</v>
      </c>
      <c r="T1257" s="4">
        <f>VLOOKUP(B1257,meanLDage!$B$3:$E$3145,4,FALSE)</f>
        <v>4</v>
      </c>
      <c r="U1257" s="32">
        <f>VLOOKUP(B1257,meanLDage!$B$3:$E$3145,2,FALSE)</f>
        <v>12.296283098284791</v>
      </c>
      <c r="V1257" s="4" t="str">
        <f t="shared" si="134"/>
        <v>26_L_200001000_0_4_2</v>
      </c>
      <c r="W1257" s="4">
        <v>26021</v>
      </c>
      <c r="X1257" s="6">
        <v>26005</v>
      </c>
      <c r="Y1257" s="8">
        <f t="shared" si="135"/>
        <v>26005</v>
      </c>
      <c r="Z1257" s="6" t="b">
        <f t="shared" si="133"/>
        <v>0</v>
      </c>
      <c r="AA1257" s="6">
        <f t="shared" si="136"/>
        <v>26021</v>
      </c>
      <c r="AB1257" s="4">
        <f t="shared" si="137"/>
        <v>4</v>
      </c>
      <c r="AC1257" s="32">
        <f t="shared" si="138"/>
        <v>12.296283098284791</v>
      </c>
      <c r="AD1257" s="4">
        <f>VLOOKUP($B1257,meanLDage!$Z$3:$AC$3145,4,FALSE)</f>
        <v>4</v>
      </c>
      <c r="AE1257" s="32">
        <f>VLOOKUP($B1257,meanLDage!$Z$3:$AC$3145,2,FALSE)</f>
        <v>11.784145963357874</v>
      </c>
      <c r="AF1257" s="6">
        <f>VLOOKUP(V1257,'2017 rep county selection'!$A$1:$C$281,3,FALSE)</f>
        <v>26121</v>
      </c>
      <c r="AG1257" s="6">
        <v>26005</v>
      </c>
      <c r="AH1257" s="9">
        <f t="shared" si="139"/>
        <v>26005</v>
      </c>
    </row>
    <row r="1258" spans="1:34" ht="15.75" customHeight="1" x14ac:dyDescent="0.3">
      <c r="A1258" s="4">
        <v>26</v>
      </c>
      <c r="B1258" s="4">
        <v>26119</v>
      </c>
      <c r="C1258" s="6" t="s">
        <v>2277</v>
      </c>
      <c r="D1258" s="6" t="s">
        <v>867</v>
      </c>
      <c r="E1258" s="4">
        <v>26139</v>
      </c>
      <c r="F1258" s="4">
        <v>26157</v>
      </c>
      <c r="G1258" s="4">
        <v>26157</v>
      </c>
      <c r="H1258" s="37">
        <v>96244419</v>
      </c>
      <c r="I1258" s="37">
        <v>92918269.898447305</v>
      </c>
      <c r="J1258" s="37">
        <v>108923665.000478</v>
      </c>
      <c r="K1258" s="4" t="str">
        <f>VLOOKUP(B1258,altitude!$B$3:$E$3232,4)</f>
        <v>L</v>
      </c>
      <c r="L1258" s="4">
        <f>VLOOKUP(B1258,fuelregion!$C$5:$D$3233,2,FALSE)</f>
        <v>200001000</v>
      </c>
      <c r="M1258" s="4">
        <f>VLOOKUP(B1258,fuelregion!$H$5:$I$3113,2,FALSE)</f>
        <v>200001000</v>
      </c>
      <c r="N1258" s="4">
        <f>VLOOKUP(B1258,imbin!$B$4:$D$3233,2,FALSE)</f>
        <v>0</v>
      </c>
      <c r="O1258" s="4" t="str">
        <f>VLOOKUP(B1258,imbin!$B$4:$D$3233,3,FALSE)</f>
        <v>MOVES</v>
      </c>
      <c r="P1258" s="4">
        <f>IF(ISNA(VLOOKUP(B1258,rampbin!$B$4:$G$1697,6,FALSE)),2,VLOOKUP(B1258,rampbin!$B$4:$G$1697,6,FALSE))</f>
        <v>2</v>
      </c>
      <c r="Q1258" s="4" t="str">
        <f>IF(ISNA(VLOOKUP(B1258,rampbin!$B$4:$G$1697,5,FALSE)),"MOVES",VLOOKUP(B1258,rampbin!$B$4:$G$1697,5,FALSE))</f>
        <v>MOVES</v>
      </c>
      <c r="R1258" s="4" t="s">
        <v>1880</v>
      </c>
      <c r="S1258" s="6" t="s">
        <v>1851</v>
      </c>
      <c r="T1258" s="4">
        <f>VLOOKUP(B1258,meanLDage!$B$3:$E$3145,4,FALSE)</f>
        <v>4</v>
      </c>
      <c r="U1258" s="32">
        <f>VLOOKUP(B1258,meanLDage!$B$3:$E$3145,2,FALSE)</f>
        <v>11.599752588862335</v>
      </c>
      <c r="V1258" s="4" t="str">
        <f t="shared" si="134"/>
        <v>26_L_200001000_0_4_2</v>
      </c>
      <c r="W1258" s="4">
        <v>26021</v>
      </c>
      <c r="X1258" s="6">
        <v>26149</v>
      </c>
      <c r="Y1258" s="8">
        <f t="shared" si="135"/>
        <v>26149</v>
      </c>
      <c r="Z1258" s="6" t="b">
        <f t="shared" si="133"/>
        <v>0</v>
      </c>
      <c r="AA1258" s="6">
        <f t="shared" si="136"/>
        <v>26157</v>
      </c>
      <c r="AB1258" s="4">
        <f t="shared" si="137"/>
        <v>4</v>
      </c>
      <c r="AC1258" s="32">
        <f t="shared" si="138"/>
        <v>11.599752588862335</v>
      </c>
      <c r="AD1258" s="4">
        <f>VLOOKUP($B1258,meanLDage!$Z$3:$AC$3145,4,FALSE)</f>
        <v>4</v>
      </c>
      <c r="AE1258" s="32">
        <f>VLOOKUP($B1258,meanLDage!$Z$3:$AC$3145,2,FALSE)</f>
        <v>11.076328518904212</v>
      </c>
      <c r="AF1258" s="6">
        <f>VLOOKUP(V1258,'2017 rep county selection'!$A$1:$C$281,3,FALSE)</f>
        <v>26121</v>
      </c>
      <c r="AG1258" s="6">
        <v>26149</v>
      </c>
      <c r="AH1258" s="9">
        <f t="shared" si="139"/>
        <v>26149</v>
      </c>
    </row>
    <row r="1259" spans="1:34" ht="15.75" customHeight="1" x14ac:dyDescent="0.3">
      <c r="A1259" s="4">
        <v>26</v>
      </c>
      <c r="B1259" s="4">
        <v>26121</v>
      </c>
      <c r="C1259" s="6" t="s">
        <v>2277</v>
      </c>
      <c r="D1259" s="6" t="s">
        <v>868</v>
      </c>
      <c r="E1259" s="4">
        <v>26121</v>
      </c>
      <c r="F1259" s="4">
        <v>26081</v>
      </c>
      <c r="G1259" s="4">
        <v>26081</v>
      </c>
      <c r="H1259" s="37">
        <v>1693561448</v>
      </c>
      <c r="I1259" s="37">
        <v>1614734024.18731</v>
      </c>
      <c r="J1259" s="37">
        <v>1538686699.9907401</v>
      </c>
      <c r="K1259" s="4" t="str">
        <f>VLOOKUP(B1259,altitude!$B$3:$E$3232,4)</f>
        <v>L</v>
      </c>
      <c r="L1259" s="4">
        <f>VLOOKUP(B1259,fuelregion!$C$5:$D$3233,2,FALSE)</f>
        <v>200001000</v>
      </c>
      <c r="M1259" s="4">
        <f>VLOOKUP(B1259,fuelregion!$H$5:$I$3113,2,FALSE)</f>
        <v>200001000</v>
      </c>
      <c r="N1259" s="4">
        <f>VLOOKUP(B1259,imbin!$B$4:$D$3233,2,FALSE)</f>
        <v>0</v>
      </c>
      <c r="O1259" s="4" t="str">
        <f>VLOOKUP(B1259,imbin!$B$4:$D$3233,3,FALSE)</f>
        <v>MOVES</v>
      </c>
      <c r="P1259" s="4">
        <f>IF(ISNA(VLOOKUP(B1259,rampbin!$B$4:$G$1697,6,FALSE)),2,VLOOKUP(B1259,rampbin!$B$4:$G$1697,6,FALSE))</f>
        <v>2</v>
      </c>
      <c r="Q1259" s="4" t="str">
        <f>IF(ISNA(VLOOKUP(B1259,rampbin!$B$4:$G$1697,5,FALSE)),"MOVES",VLOOKUP(B1259,rampbin!$B$4:$G$1697,5,FALSE))</f>
        <v>MOVES</v>
      </c>
      <c r="R1259" s="4" t="s">
        <v>1877</v>
      </c>
      <c r="S1259" s="6" t="s">
        <v>2252</v>
      </c>
      <c r="T1259" s="4">
        <f>VLOOKUP(B1259,meanLDage!$B$3:$E$3145,4,FALSE)</f>
        <v>4</v>
      </c>
      <c r="U1259" s="32">
        <f>VLOOKUP(B1259,meanLDage!$B$3:$E$3145,2,FALSE)</f>
        <v>11.711848523479272</v>
      </c>
      <c r="V1259" s="4" t="str">
        <f t="shared" si="134"/>
        <v>26_L_200001000_0_4_2</v>
      </c>
      <c r="W1259" s="4">
        <v>26021</v>
      </c>
      <c r="X1259" s="6">
        <v>26121</v>
      </c>
      <c r="Y1259" s="8">
        <f t="shared" si="135"/>
        <v>26121</v>
      </c>
      <c r="Z1259" s="6" t="b">
        <f t="shared" si="133"/>
        <v>0</v>
      </c>
      <c r="AA1259" s="6">
        <f t="shared" si="136"/>
        <v>26081</v>
      </c>
      <c r="AB1259" s="4">
        <f t="shared" si="137"/>
        <v>4</v>
      </c>
      <c r="AC1259" s="32">
        <f t="shared" si="138"/>
        <v>11.711848523479272</v>
      </c>
      <c r="AD1259" s="4">
        <f>VLOOKUP($B1259,meanLDage!$Z$3:$AC$3145,4,FALSE)</f>
        <v>4</v>
      </c>
      <c r="AE1259" s="32">
        <f>VLOOKUP($B1259,meanLDage!$Z$3:$AC$3145,2,FALSE)</f>
        <v>11.18591850820874</v>
      </c>
      <c r="AF1259" s="6">
        <f>VLOOKUP(V1259,'2017 rep county selection'!$A$1:$C$281,3,FALSE)</f>
        <v>26121</v>
      </c>
      <c r="AG1259" s="6">
        <v>26121</v>
      </c>
      <c r="AH1259" s="9">
        <f t="shared" si="139"/>
        <v>26121</v>
      </c>
    </row>
    <row r="1260" spans="1:34" ht="15.75" customHeight="1" x14ac:dyDescent="0.3">
      <c r="A1260" s="4">
        <v>26</v>
      </c>
      <c r="B1260" s="4">
        <v>26123</v>
      </c>
      <c r="C1260" s="6" t="s">
        <v>2277</v>
      </c>
      <c r="D1260" s="6" t="s">
        <v>869</v>
      </c>
      <c r="E1260" s="4">
        <v>26117</v>
      </c>
      <c r="F1260" s="4">
        <v>26157</v>
      </c>
      <c r="G1260" s="4">
        <v>26157</v>
      </c>
      <c r="H1260" s="37">
        <v>351804543</v>
      </c>
      <c r="I1260" s="37">
        <v>339944159.59155399</v>
      </c>
      <c r="J1260" s="37">
        <v>411277985.00181901</v>
      </c>
      <c r="K1260" s="4" t="str">
        <f>VLOOKUP(B1260,altitude!$B$3:$E$3232,4)</f>
        <v>L</v>
      </c>
      <c r="L1260" s="4">
        <f>VLOOKUP(B1260,fuelregion!$C$5:$D$3233,2,FALSE)</f>
        <v>200001000</v>
      </c>
      <c r="M1260" s="4">
        <f>VLOOKUP(B1260,fuelregion!$H$5:$I$3113,2,FALSE)</f>
        <v>200001000</v>
      </c>
      <c r="N1260" s="4">
        <f>VLOOKUP(B1260,imbin!$B$4:$D$3233,2,FALSE)</f>
        <v>0</v>
      </c>
      <c r="O1260" s="4" t="str">
        <f>VLOOKUP(B1260,imbin!$B$4:$D$3233,3,FALSE)</f>
        <v>MOVES</v>
      </c>
      <c r="P1260" s="4">
        <f>IF(ISNA(VLOOKUP(B1260,rampbin!$B$4:$G$1697,6,FALSE)),2,VLOOKUP(B1260,rampbin!$B$4:$G$1697,6,FALSE))</f>
        <v>2</v>
      </c>
      <c r="Q1260" s="4" t="str">
        <f>IF(ISNA(VLOOKUP(B1260,rampbin!$B$4:$G$1697,5,FALSE)),"MOVES",VLOOKUP(B1260,rampbin!$B$4:$G$1697,5,FALSE))</f>
        <v>MOVES</v>
      </c>
      <c r="R1260" s="4" t="s">
        <v>1880</v>
      </c>
      <c r="S1260" s="6" t="s">
        <v>1851</v>
      </c>
      <c r="T1260" s="4">
        <f>VLOOKUP(B1260,meanLDage!$B$3:$E$3145,4,FALSE)</f>
        <v>4</v>
      </c>
      <c r="U1260" s="32">
        <f>VLOOKUP(B1260,meanLDage!$B$3:$E$3145,2,FALSE)</f>
        <v>12.651721502524993</v>
      </c>
      <c r="V1260" s="4" t="str">
        <f t="shared" si="134"/>
        <v>26_L_200001000_0_4_2</v>
      </c>
      <c r="W1260" s="4">
        <v>26021</v>
      </c>
      <c r="X1260" s="6">
        <v>26149</v>
      </c>
      <c r="Y1260" s="8">
        <f t="shared" si="135"/>
        <v>26149</v>
      </c>
      <c r="Z1260" s="6" t="b">
        <f t="shared" si="133"/>
        <v>0</v>
      </c>
      <c r="AA1260" s="6">
        <f t="shared" si="136"/>
        <v>26157</v>
      </c>
      <c r="AB1260" s="4">
        <f t="shared" si="137"/>
        <v>4</v>
      </c>
      <c r="AC1260" s="32">
        <f t="shared" si="138"/>
        <v>12.651721502524993</v>
      </c>
      <c r="AD1260" s="4">
        <f>VLOOKUP($B1260,meanLDage!$Z$3:$AC$3145,4,FALSE)</f>
        <v>4</v>
      </c>
      <c r="AE1260" s="32">
        <f>VLOOKUP($B1260,meanLDage!$Z$3:$AC$3145,2,FALSE)</f>
        <v>12.130190720060261</v>
      </c>
      <c r="AF1260" s="6">
        <f>VLOOKUP(V1260,'2017 rep county selection'!$A$1:$C$281,3,FALSE)</f>
        <v>26121</v>
      </c>
      <c r="AG1260" s="6">
        <v>26149</v>
      </c>
      <c r="AH1260" s="9">
        <f t="shared" si="139"/>
        <v>26149</v>
      </c>
    </row>
    <row r="1261" spans="1:34" ht="15.75" customHeight="1" x14ac:dyDescent="0.3">
      <c r="A1261" s="4">
        <v>26</v>
      </c>
      <c r="B1261" s="4">
        <v>26125</v>
      </c>
      <c r="C1261" s="6" t="s">
        <v>2277</v>
      </c>
      <c r="D1261" s="6" t="s">
        <v>870</v>
      </c>
      <c r="E1261" s="4">
        <v>26163</v>
      </c>
      <c r="F1261" s="4">
        <v>26163</v>
      </c>
      <c r="G1261" s="4">
        <v>26163</v>
      </c>
      <c r="H1261" s="37">
        <v>12332263353</v>
      </c>
      <c r="I1261" s="37">
        <v>12518413814.0837</v>
      </c>
      <c r="J1261" s="37">
        <v>12939468269.904699</v>
      </c>
      <c r="K1261" s="4" t="str">
        <f>VLOOKUP(B1261,altitude!$B$3:$E$3232,4)</f>
        <v>L</v>
      </c>
      <c r="L1261" s="4">
        <f>VLOOKUP(B1261,fuelregion!$C$5:$D$3233,2,FALSE)</f>
        <v>270001000</v>
      </c>
      <c r="M1261" s="4">
        <f>VLOOKUP(B1261,fuelregion!$H$5:$I$3113,2,FALSE)</f>
        <v>270001000</v>
      </c>
      <c r="N1261" s="4">
        <f>VLOOKUP(B1261,imbin!$B$4:$D$3233,2,FALSE)</f>
        <v>0</v>
      </c>
      <c r="O1261" s="4" t="str">
        <f>VLOOKUP(B1261,imbin!$B$4:$D$3233,3,FALSE)</f>
        <v>Submittal</v>
      </c>
      <c r="P1261" s="4">
        <f>IF(ISNA(VLOOKUP(B1261,rampbin!$B$4:$G$1697,6,FALSE)),2,VLOOKUP(B1261,rampbin!$B$4:$G$1697,6,FALSE))</f>
        <v>3</v>
      </c>
      <c r="Q1261" s="4" t="str">
        <f>IF(ISNA(VLOOKUP(B1261,rampbin!$B$4:$G$1697,5,FALSE)),"MOVES",VLOOKUP(B1261,rampbin!$B$4:$G$1697,5,FALSE))</f>
        <v>Submitted</v>
      </c>
      <c r="R1261" s="4" t="s">
        <v>1877</v>
      </c>
      <c r="S1261" s="6" t="s">
        <v>2249</v>
      </c>
      <c r="T1261" s="4">
        <f>VLOOKUP(B1261,meanLDage!$B$3:$E$3145,4,FALSE)</f>
        <v>2</v>
      </c>
      <c r="U1261" s="32">
        <f>VLOOKUP(B1261,meanLDage!$B$3:$E$3145,2,FALSE)</f>
        <v>7.2232643788278486</v>
      </c>
      <c r="V1261" s="4" t="str">
        <f t="shared" si="134"/>
        <v>26_L_270001000_0_2_3</v>
      </c>
      <c r="W1261" s="4">
        <v>26125</v>
      </c>
      <c r="X1261" s="6">
        <v>26125</v>
      </c>
      <c r="Y1261" s="8">
        <f t="shared" si="135"/>
        <v>26125</v>
      </c>
      <c r="Z1261" s="6" t="b">
        <f t="shared" si="133"/>
        <v>0</v>
      </c>
      <c r="AA1261" s="6">
        <f t="shared" si="136"/>
        <v>26163</v>
      </c>
      <c r="AB1261" s="4">
        <f t="shared" si="137"/>
        <v>2</v>
      </c>
      <c r="AC1261" s="32">
        <f t="shared" si="138"/>
        <v>7.2232643788278486</v>
      </c>
      <c r="AD1261" s="4">
        <f>VLOOKUP($B1261,meanLDage!$Z$3:$AC$3145,4,FALSE)</f>
        <v>2</v>
      </c>
      <c r="AE1261" s="32">
        <f>VLOOKUP($B1261,meanLDage!$Z$3:$AC$3145,2,FALSE)</f>
        <v>8.4756478039999994</v>
      </c>
      <c r="AF1261" s="6">
        <f>VLOOKUP(V1261,'2017 rep county selection'!$A$1:$C$281,3,FALSE)</f>
        <v>26163</v>
      </c>
      <c r="AG1261" s="6">
        <v>26125</v>
      </c>
      <c r="AH1261" s="9">
        <f t="shared" si="139"/>
        <v>26125</v>
      </c>
    </row>
    <row r="1262" spans="1:34" ht="15.75" customHeight="1" x14ac:dyDescent="0.3">
      <c r="A1262" s="4">
        <v>26</v>
      </c>
      <c r="B1262" s="4">
        <v>26127</v>
      </c>
      <c r="C1262" s="6" t="s">
        <v>2277</v>
      </c>
      <c r="D1262" s="6" t="s">
        <v>871</v>
      </c>
      <c r="E1262" s="4">
        <v>26117</v>
      </c>
      <c r="F1262" s="4">
        <v>26021</v>
      </c>
      <c r="G1262" s="4">
        <v>26021</v>
      </c>
      <c r="H1262" s="37">
        <v>239764414</v>
      </c>
      <c r="I1262" s="37">
        <v>232038236.435891</v>
      </c>
      <c r="J1262" s="37">
        <v>324603259.99645197</v>
      </c>
      <c r="K1262" s="4" t="str">
        <f>VLOOKUP(B1262,altitude!$B$3:$E$3232,4)</f>
        <v>L</v>
      </c>
      <c r="L1262" s="4">
        <f>VLOOKUP(B1262,fuelregion!$C$5:$D$3233,2,FALSE)</f>
        <v>200001000</v>
      </c>
      <c r="M1262" s="4">
        <f>VLOOKUP(B1262,fuelregion!$H$5:$I$3113,2,FALSE)</f>
        <v>200001000</v>
      </c>
      <c r="N1262" s="4">
        <f>VLOOKUP(B1262,imbin!$B$4:$D$3233,2,FALSE)</f>
        <v>0</v>
      </c>
      <c r="O1262" s="4" t="str">
        <f>VLOOKUP(B1262,imbin!$B$4:$D$3233,3,FALSE)</f>
        <v>MOVES</v>
      </c>
      <c r="P1262" s="4">
        <f>IF(ISNA(VLOOKUP(B1262,rampbin!$B$4:$G$1697,6,FALSE)),2,VLOOKUP(B1262,rampbin!$B$4:$G$1697,6,FALSE))</f>
        <v>2</v>
      </c>
      <c r="Q1262" s="4" t="str">
        <f>IF(ISNA(VLOOKUP(B1262,rampbin!$B$4:$G$1697,5,FALSE)),"MOVES",VLOOKUP(B1262,rampbin!$B$4:$G$1697,5,FALSE))</f>
        <v>MOVES</v>
      </c>
      <c r="R1262" s="4" t="s">
        <v>1880</v>
      </c>
      <c r="S1262" s="6" t="s">
        <v>1851</v>
      </c>
      <c r="T1262" s="4">
        <f>VLOOKUP(B1262,meanLDage!$B$3:$E$3145,4,FALSE)</f>
        <v>4</v>
      </c>
      <c r="U1262" s="32">
        <f>VLOOKUP(B1262,meanLDage!$B$3:$E$3145,2,FALSE)</f>
        <v>12.662474210075839</v>
      </c>
      <c r="V1262" s="4" t="str">
        <f t="shared" si="134"/>
        <v>26_L_200001000_0_4_2</v>
      </c>
      <c r="W1262" s="4">
        <v>26021</v>
      </c>
      <c r="X1262" s="6">
        <v>26005</v>
      </c>
      <c r="Y1262" s="8">
        <f t="shared" si="135"/>
        <v>26005</v>
      </c>
      <c r="Z1262" s="6" t="b">
        <f t="shared" si="133"/>
        <v>0</v>
      </c>
      <c r="AA1262" s="6">
        <f t="shared" si="136"/>
        <v>26021</v>
      </c>
      <c r="AB1262" s="4">
        <f t="shared" si="137"/>
        <v>4</v>
      </c>
      <c r="AC1262" s="32">
        <f t="shared" si="138"/>
        <v>12.662474210075839</v>
      </c>
      <c r="AD1262" s="4">
        <f>VLOOKUP($B1262,meanLDage!$Z$3:$AC$3145,4,FALSE)</f>
        <v>4</v>
      </c>
      <c r="AE1262" s="32">
        <f>VLOOKUP($B1262,meanLDage!$Z$3:$AC$3145,2,FALSE)</f>
        <v>12.117167882675732</v>
      </c>
      <c r="AF1262" s="6">
        <f>VLOOKUP(V1262,'2017 rep county selection'!$A$1:$C$281,3,FALSE)</f>
        <v>26121</v>
      </c>
      <c r="AG1262" s="6">
        <v>26005</v>
      </c>
      <c r="AH1262" s="9">
        <f t="shared" si="139"/>
        <v>26005</v>
      </c>
    </row>
    <row r="1263" spans="1:34" ht="15.75" customHeight="1" x14ac:dyDescent="0.3">
      <c r="A1263" s="4">
        <v>26</v>
      </c>
      <c r="B1263" s="4">
        <v>26129</v>
      </c>
      <c r="C1263" s="6" t="s">
        <v>2277</v>
      </c>
      <c r="D1263" s="6" t="s">
        <v>872</v>
      </c>
      <c r="E1263" s="4">
        <v>26139</v>
      </c>
      <c r="F1263" s="4">
        <v>26005</v>
      </c>
      <c r="G1263" s="4">
        <v>26005</v>
      </c>
      <c r="H1263" s="37">
        <v>279213927</v>
      </c>
      <c r="I1263" s="37">
        <v>266613284.066827</v>
      </c>
      <c r="J1263" s="37">
        <v>280557980.00371403</v>
      </c>
      <c r="K1263" s="4" t="str">
        <f>VLOOKUP(B1263,altitude!$B$3:$E$3232,4)</f>
        <v>L</v>
      </c>
      <c r="L1263" s="4">
        <f>VLOOKUP(B1263,fuelregion!$C$5:$D$3233,2,FALSE)</f>
        <v>200001000</v>
      </c>
      <c r="M1263" s="4">
        <f>VLOOKUP(B1263,fuelregion!$H$5:$I$3113,2,FALSE)</f>
        <v>200001000</v>
      </c>
      <c r="N1263" s="4">
        <f>VLOOKUP(B1263,imbin!$B$4:$D$3233,2,FALSE)</f>
        <v>0</v>
      </c>
      <c r="O1263" s="4" t="str">
        <f>VLOOKUP(B1263,imbin!$B$4:$D$3233,3,FALSE)</f>
        <v>MOVES</v>
      </c>
      <c r="P1263" s="4">
        <f>IF(ISNA(VLOOKUP(B1263,rampbin!$B$4:$G$1697,6,FALSE)),2,VLOOKUP(B1263,rampbin!$B$4:$G$1697,6,FALSE))</f>
        <v>2</v>
      </c>
      <c r="Q1263" s="4" t="str">
        <f>IF(ISNA(VLOOKUP(B1263,rampbin!$B$4:$G$1697,5,FALSE)),"MOVES",VLOOKUP(B1263,rampbin!$B$4:$G$1697,5,FALSE))</f>
        <v>MOVES</v>
      </c>
      <c r="R1263" s="4" t="s">
        <v>1880</v>
      </c>
      <c r="S1263" s="6" t="s">
        <v>1851</v>
      </c>
      <c r="T1263" s="4">
        <f>VLOOKUP(B1263,meanLDage!$B$3:$E$3145,4,FALSE)</f>
        <v>4</v>
      </c>
      <c r="U1263" s="32">
        <f>VLOOKUP(B1263,meanLDage!$B$3:$E$3145,2,FALSE)</f>
        <v>11.905870744287427</v>
      </c>
      <c r="V1263" s="4" t="str">
        <f t="shared" si="134"/>
        <v>26_L_200001000_0_4_2</v>
      </c>
      <c r="W1263" s="4">
        <v>26021</v>
      </c>
      <c r="X1263" s="6">
        <v>26005</v>
      </c>
      <c r="Y1263" s="8">
        <f t="shared" si="135"/>
        <v>26005</v>
      </c>
      <c r="Z1263" s="6" t="b">
        <f t="shared" si="133"/>
        <v>1</v>
      </c>
      <c r="AA1263" s="6">
        <f t="shared" si="136"/>
        <v>26005</v>
      </c>
      <c r="AB1263" s="4">
        <f t="shared" si="137"/>
        <v>4</v>
      </c>
      <c r="AC1263" s="32">
        <f t="shared" si="138"/>
        <v>11.905870744287427</v>
      </c>
      <c r="AD1263" s="4">
        <f>VLOOKUP($B1263,meanLDage!$Z$3:$AC$3145,4,FALSE)</f>
        <v>4</v>
      </c>
      <c r="AE1263" s="32">
        <f>VLOOKUP($B1263,meanLDage!$Z$3:$AC$3145,2,FALSE)</f>
        <v>11.375738763551139</v>
      </c>
      <c r="AF1263" s="6">
        <f>VLOOKUP(V1263,'2017 rep county selection'!$A$1:$C$281,3,FALSE)</f>
        <v>26121</v>
      </c>
      <c r="AG1263" s="6">
        <v>26005</v>
      </c>
      <c r="AH1263" s="9">
        <f t="shared" si="139"/>
        <v>26005</v>
      </c>
    </row>
    <row r="1264" spans="1:34" ht="15.75" customHeight="1" x14ac:dyDescent="0.3">
      <c r="A1264" s="4">
        <v>26</v>
      </c>
      <c r="B1264" s="4">
        <v>26131</v>
      </c>
      <c r="C1264" s="6" t="s">
        <v>2277</v>
      </c>
      <c r="D1264" s="6" t="s">
        <v>873</v>
      </c>
      <c r="E1264" s="4">
        <v>26139</v>
      </c>
      <c r="F1264" s="4">
        <v>26157</v>
      </c>
      <c r="G1264" s="4">
        <v>26157</v>
      </c>
      <c r="H1264" s="37">
        <v>111365043</v>
      </c>
      <c r="I1264" s="37">
        <v>108575104.032492</v>
      </c>
      <c r="J1264" s="37">
        <v>109580300.000918</v>
      </c>
      <c r="K1264" s="4" t="str">
        <f>VLOOKUP(B1264,altitude!$B$3:$E$3232,4)</f>
        <v>L</v>
      </c>
      <c r="L1264" s="4">
        <f>VLOOKUP(B1264,fuelregion!$C$5:$D$3233,2,FALSE)</f>
        <v>200001000</v>
      </c>
      <c r="M1264" s="4">
        <f>VLOOKUP(B1264,fuelregion!$H$5:$I$3113,2,FALSE)</f>
        <v>200001000</v>
      </c>
      <c r="N1264" s="4">
        <f>VLOOKUP(B1264,imbin!$B$4:$D$3233,2,FALSE)</f>
        <v>0</v>
      </c>
      <c r="O1264" s="4" t="str">
        <f>VLOOKUP(B1264,imbin!$B$4:$D$3233,3,FALSE)</f>
        <v>MOVES</v>
      </c>
      <c r="P1264" s="4">
        <f>IF(ISNA(VLOOKUP(B1264,rampbin!$B$4:$G$1697,6,FALSE)),2,VLOOKUP(B1264,rampbin!$B$4:$G$1697,6,FALSE))</f>
        <v>2</v>
      </c>
      <c r="Q1264" s="4" t="str">
        <f>IF(ISNA(VLOOKUP(B1264,rampbin!$B$4:$G$1697,5,FALSE)),"MOVES",VLOOKUP(B1264,rampbin!$B$4:$G$1697,5,FALSE))</f>
        <v>MOVES</v>
      </c>
      <c r="R1264" s="4" t="s">
        <v>1880</v>
      </c>
      <c r="S1264" s="6" t="s">
        <v>1851</v>
      </c>
      <c r="T1264" s="4">
        <f>VLOOKUP(B1264,meanLDage!$B$3:$E$3145,4,FALSE)</f>
        <v>4</v>
      </c>
      <c r="U1264" s="32">
        <f>VLOOKUP(B1264,meanLDage!$B$3:$E$3145,2,FALSE)</f>
        <v>12.032576811631746</v>
      </c>
      <c r="V1264" s="4" t="str">
        <f t="shared" si="134"/>
        <v>26_L_200001000_0_4_2</v>
      </c>
      <c r="W1264" s="4">
        <v>26021</v>
      </c>
      <c r="X1264" s="6">
        <v>26149</v>
      </c>
      <c r="Y1264" s="8">
        <f t="shared" si="135"/>
        <v>26149</v>
      </c>
      <c r="Z1264" s="6" t="b">
        <f t="shared" si="133"/>
        <v>0</v>
      </c>
      <c r="AA1264" s="6">
        <f t="shared" si="136"/>
        <v>26157</v>
      </c>
      <c r="AB1264" s="4">
        <f t="shared" si="137"/>
        <v>4</v>
      </c>
      <c r="AC1264" s="32">
        <f t="shared" si="138"/>
        <v>12.032576811631746</v>
      </c>
      <c r="AD1264" s="4">
        <f>VLOOKUP($B1264,meanLDage!$Z$3:$AC$3145,4,FALSE)</f>
        <v>4</v>
      </c>
      <c r="AE1264" s="32">
        <f>VLOOKUP($B1264,meanLDage!$Z$3:$AC$3145,2,FALSE)</f>
        <v>11.527833991909702</v>
      </c>
      <c r="AF1264" s="6">
        <f>VLOOKUP(V1264,'2017 rep county selection'!$A$1:$C$281,3,FALSE)</f>
        <v>26121</v>
      </c>
      <c r="AG1264" s="6">
        <v>26149</v>
      </c>
      <c r="AH1264" s="9">
        <f t="shared" si="139"/>
        <v>26149</v>
      </c>
    </row>
    <row r="1265" spans="1:34" ht="15.75" customHeight="1" x14ac:dyDescent="0.3">
      <c r="A1265" s="4">
        <v>26</v>
      </c>
      <c r="B1265" s="4">
        <v>26133</v>
      </c>
      <c r="C1265" s="6" t="s">
        <v>2277</v>
      </c>
      <c r="D1265" s="6" t="s">
        <v>303</v>
      </c>
      <c r="E1265" s="4">
        <v>26139</v>
      </c>
      <c r="F1265" s="4">
        <v>26021</v>
      </c>
      <c r="G1265" s="4">
        <v>26021</v>
      </c>
      <c r="H1265" s="37">
        <v>331989721</v>
      </c>
      <c r="I1265" s="37">
        <v>322940699.31812</v>
      </c>
      <c r="J1265" s="37">
        <v>381465515.00232899</v>
      </c>
      <c r="K1265" s="4" t="str">
        <f>VLOOKUP(B1265,altitude!$B$3:$E$3232,4)</f>
        <v>L</v>
      </c>
      <c r="L1265" s="4">
        <f>VLOOKUP(B1265,fuelregion!$C$5:$D$3233,2,FALSE)</f>
        <v>200001000</v>
      </c>
      <c r="M1265" s="4">
        <f>VLOOKUP(B1265,fuelregion!$H$5:$I$3113,2,FALSE)</f>
        <v>200001000</v>
      </c>
      <c r="N1265" s="4">
        <f>VLOOKUP(B1265,imbin!$B$4:$D$3233,2,FALSE)</f>
        <v>0</v>
      </c>
      <c r="O1265" s="4" t="str">
        <f>VLOOKUP(B1265,imbin!$B$4:$D$3233,3,FALSE)</f>
        <v>MOVES</v>
      </c>
      <c r="P1265" s="4">
        <f>IF(ISNA(VLOOKUP(B1265,rampbin!$B$4:$G$1697,6,FALSE)),2,VLOOKUP(B1265,rampbin!$B$4:$G$1697,6,FALSE))</f>
        <v>2</v>
      </c>
      <c r="Q1265" s="4" t="str">
        <f>IF(ISNA(VLOOKUP(B1265,rampbin!$B$4:$G$1697,5,FALSE)),"MOVES",VLOOKUP(B1265,rampbin!$B$4:$G$1697,5,FALSE))</f>
        <v>MOVES</v>
      </c>
      <c r="R1265" s="4" t="s">
        <v>1880</v>
      </c>
      <c r="S1265" s="6" t="s">
        <v>1851</v>
      </c>
      <c r="T1265" s="4">
        <f>VLOOKUP(B1265,meanLDage!$B$3:$E$3145,4,FALSE)</f>
        <v>4</v>
      </c>
      <c r="U1265" s="32">
        <f>VLOOKUP(B1265,meanLDage!$B$3:$E$3145,2,FALSE)</f>
        <v>12.182008267833414</v>
      </c>
      <c r="V1265" s="4" t="str">
        <f t="shared" si="134"/>
        <v>26_L_200001000_0_4_2</v>
      </c>
      <c r="W1265" s="4">
        <v>26021</v>
      </c>
      <c r="X1265" s="6">
        <v>26005</v>
      </c>
      <c r="Y1265" s="8">
        <f t="shared" si="135"/>
        <v>26005</v>
      </c>
      <c r="Z1265" s="6" t="b">
        <f t="shared" si="133"/>
        <v>0</v>
      </c>
      <c r="AA1265" s="6">
        <f t="shared" si="136"/>
        <v>26021</v>
      </c>
      <c r="AB1265" s="4">
        <f t="shared" si="137"/>
        <v>4</v>
      </c>
      <c r="AC1265" s="32">
        <f t="shared" si="138"/>
        <v>12.182008267833414</v>
      </c>
      <c r="AD1265" s="4">
        <f>VLOOKUP($B1265,meanLDage!$Z$3:$AC$3145,4,FALSE)</f>
        <v>4</v>
      </c>
      <c r="AE1265" s="32">
        <f>VLOOKUP($B1265,meanLDage!$Z$3:$AC$3145,2,FALSE)</f>
        <v>11.680015345950304</v>
      </c>
      <c r="AF1265" s="6">
        <f>VLOOKUP(V1265,'2017 rep county selection'!$A$1:$C$281,3,FALSE)</f>
        <v>26121</v>
      </c>
      <c r="AG1265" s="6">
        <v>26005</v>
      </c>
      <c r="AH1265" s="9">
        <f t="shared" si="139"/>
        <v>26005</v>
      </c>
    </row>
    <row r="1266" spans="1:34" ht="15.75" customHeight="1" x14ac:dyDescent="0.3">
      <c r="A1266" s="4">
        <v>26</v>
      </c>
      <c r="B1266" s="4">
        <v>26135</v>
      </c>
      <c r="C1266" s="6" t="s">
        <v>2277</v>
      </c>
      <c r="D1266" s="6" t="s">
        <v>874</v>
      </c>
      <c r="E1266" s="4">
        <v>26121</v>
      </c>
      <c r="F1266" s="4">
        <v>26157</v>
      </c>
      <c r="G1266" s="4">
        <v>26157</v>
      </c>
      <c r="H1266" s="37">
        <v>89157013</v>
      </c>
      <c r="I1266" s="37">
        <v>85071257.209543705</v>
      </c>
      <c r="J1266" s="37">
        <v>90238584.999719605</v>
      </c>
      <c r="K1266" s="4" t="str">
        <f>VLOOKUP(B1266,altitude!$B$3:$E$3232,4)</f>
        <v>L</v>
      </c>
      <c r="L1266" s="4">
        <f>VLOOKUP(B1266,fuelregion!$C$5:$D$3233,2,FALSE)</f>
        <v>200001000</v>
      </c>
      <c r="M1266" s="4">
        <f>VLOOKUP(B1266,fuelregion!$H$5:$I$3113,2,FALSE)</f>
        <v>200001000</v>
      </c>
      <c r="N1266" s="4">
        <f>VLOOKUP(B1266,imbin!$B$4:$D$3233,2,FALSE)</f>
        <v>0</v>
      </c>
      <c r="O1266" s="4" t="str">
        <f>VLOOKUP(B1266,imbin!$B$4:$D$3233,3,FALSE)</f>
        <v>MOVES</v>
      </c>
      <c r="P1266" s="4">
        <f>IF(ISNA(VLOOKUP(B1266,rampbin!$B$4:$G$1697,6,FALSE)),2,VLOOKUP(B1266,rampbin!$B$4:$G$1697,6,FALSE))</f>
        <v>2</v>
      </c>
      <c r="Q1266" s="4" t="str">
        <f>IF(ISNA(VLOOKUP(B1266,rampbin!$B$4:$G$1697,5,FALSE)),"MOVES",VLOOKUP(B1266,rampbin!$B$4:$G$1697,5,FALSE))</f>
        <v>MOVES</v>
      </c>
      <c r="R1266" s="4" t="s">
        <v>1880</v>
      </c>
      <c r="S1266" s="6" t="s">
        <v>1851</v>
      </c>
      <c r="T1266" s="4">
        <f>VLOOKUP(B1266,meanLDage!$B$3:$E$3145,4,FALSE)</f>
        <v>4</v>
      </c>
      <c r="U1266" s="32">
        <f>VLOOKUP(B1266,meanLDage!$B$3:$E$3145,2,FALSE)</f>
        <v>12.362929281841236</v>
      </c>
      <c r="V1266" s="4" t="str">
        <f t="shared" si="134"/>
        <v>26_L_200001000_0_4_2</v>
      </c>
      <c r="W1266" s="4">
        <v>26021</v>
      </c>
      <c r="X1266" s="6">
        <v>26149</v>
      </c>
      <c r="Y1266" s="8">
        <f t="shared" si="135"/>
        <v>26149</v>
      </c>
      <c r="Z1266" s="6" t="b">
        <f t="shared" si="133"/>
        <v>0</v>
      </c>
      <c r="AA1266" s="6">
        <f t="shared" si="136"/>
        <v>26157</v>
      </c>
      <c r="AB1266" s="4">
        <f t="shared" si="137"/>
        <v>4</v>
      </c>
      <c r="AC1266" s="32">
        <f t="shared" si="138"/>
        <v>12.362929281841236</v>
      </c>
      <c r="AD1266" s="4">
        <f>VLOOKUP($B1266,meanLDage!$Z$3:$AC$3145,4,FALSE)</f>
        <v>4</v>
      </c>
      <c r="AE1266" s="32">
        <f>VLOOKUP($B1266,meanLDage!$Z$3:$AC$3145,2,FALSE)</f>
        <v>11.816338984941442</v>
      </c>
      <c r="AF1266" s="6">
        <f>VLOOKUP(V1266,'2017 rep county selection'!$A$1:$C$281,3,FALSE)</f>
        <v>26121</v>
      </c>
      <c r="AG1266" s="6">
        <v>26149</v>
      </c>
      <c r="AH1266" s="9">
        <f t="shared" si="139"/>
        <v>26149</v>
      </c>
    </row>
    <row r="1267" spans="1:34" ht="15.75" customHeight="1" x14ac:dyDescent="0.3">
      <c r="A1267" s="4">
        <v>26</v>
      </c>
      <c r="B1267" s="4">
        <v>26137</v>
      </c>
      <c r="C1267" s="6" t="s">
        <v>2277</v>
      </c>
      <c r="D1267" s="6" t="s">
        <v>875</v>
      </c>
      <c r="E1267" s="4">
        <v>26075</v>
      </c>
      <c r="F1267" s="4">
        <v>26139</v>
      </c>
      <c r="G1267" s="4">
        <v>26139</v>
      </c>
      <c r="H1267" s="37">
        <v>307498397</v>
      </c>
      <c r="I1267" s="37">
        <v>296747631.588723</v>
      </c>
      <c r="J1267" s="37">
        <v>351734439.99961197</v>
      </c>
      <c r="K1267" s="4" t="str">
        <f>VLOOKUP(B1267,altitude!$B$3:$E$3232,4)</f>
        <v>L</v>
      </c>
      <c r="L1267" s="4">
        <f>VLOOKUP(B1267,fuelregion!$C$5:$D$3233,2,FALSE)</f>
        <v>200001000</v>
      </c>
      <c r="M1267" s="4">
        <f>VLOOKUP(B1267,fuelregion!$H$5:$I$3113,2,FALSE)</f>
        <v>200001000</v>
      </c>
      <c r="N1267" s="4">
        <f>VLOOKUP(B1267,imbin!$B$4:$D$3233,2,FALSE)</f>
        <v>0</v>
      </c>
      <c r="O1267" s="4" t="str">
        <f>VLOOKUP(B1267,imbin!$B$4:$D$3233,3,FALSE)</f>
        <v>MOVES</v>
      </c>
      <c r="P1267" s="4">
        <f>IF(ISNA(VLOOKUP(B1267,rampbin!$B$4:$G$1697,6,FALSE)),2,VLOOKUP(B1267,rampbin!$B$4:$G$1697,6,FALSE))</f>
        <v>2</v>
      </c>
      <c r="Q1267" s="4" t="str">
        <f>IF(ISNA(VLOOKUP(B1267,rampbin!$B$4:$G$1697,5,FALSE)),"MOVES",VLOOKUP(B1267,rampbin!$B$4:$G$1697,5,FALSE))</f>
        <v>MOVES</v>
      </c>
      <c r="R1267" s="4" t="s">
        <v>1880</v>
      </c>
      <c r="S1267" s="6" t="s">
        <v>1851</v>
      </c>
      <c r="T1267" s="4">
        <f>VLOOKUP(B1267,meanLDage!$B$3:$E$3145,4,FALSE)</f>
        <v>3</v>
      </c>
      <c r="U1267" s="32">
        <f>VLOOKUP(B1267,meanLDage!$B$3:$E$3145,2,FALSE)</f>
        <v>10.412468761161708</v>
      </c>
      <c r="V1267" s="4" t="str">
        <f t="shared" si="134"/>
        <v>26_L_200001000_0_3_2</v>
      </c>
      <c r="W1267" s="4">
        <v>26081</v>
      </c>
      <c r="X1267" s="6">
        <v>26017</v>
      </c>
      <c r="Y1267" s="8">
        <f t="shared" si="135"/>
        <v>26017</v>
      </c>
      <c r="Z1267" s="6" t="b">
        <f t="shared" si="133"/>
        <v>0</v>
      </c>
      <c r="AA1267" s="6">
        <f t="shared" si="136"/>
        <v>26139</v>
      </c>
      <c r="AB1267" s="4">
        <f t="shared" si="137"/>
        <v>3</v>
      </c>
      <c r="AC1267" s="32">
        <f t="shared" si="138"/>
        <v>10.412468761161708</v>
      </c>
      <c r="AD1267" s="4">
        <f>VLOOKUP($B1267,meanLDage!$Z$3:$AC$3145,4,FALSE)</f>
        <v>3</v>
      </c>
      <c r="AE1267" s="32">
        <f>VLOOKUP($B1267,meanLDage!$Z$3:$AC$3145,2,FALSE)</f>
        <v>9.9358386430231764</v>
      </c>
      <c r="AF1267" s="6">
        <f>VLOOKUP(V1267,'2017 rep county selection'!$A$1:$C$281,3,FALSE)</f>
        <v>26081</v>
      </c>
      <c r="AG1267" s="6">
        <v>26017</v>
      </c>
      <c r="AH1267" s="9">
        <f t="shared" si="139"/>
        <v>26017</v>
      </c>
    </row>
    <row r="1268" spans="1:34" ht="15.75" customHeight="1" x14ac:dyDescent="0.3">
      <c r="A1268" s="4">
        <v>26</v>
      </c>
      <c r="B1268" s="4">
        <v>26139</v>
      </c>
      <c r="C1268" s="6" t="s">
        <v>2277</v>
      </c>
      <c r="D1268" s="6" t="s">
        <v>641</v>
      </c>
      <c r="E1268" s="4">
        <v>26139</v>
      </c>
      <c r="F1268" s="4">
        <v>26139</v>
      </c>
      <c r="G1268" s="4">
        <v>26139</v>
      </c>
      <c r="H1268" s="37">
        <v>2264187251</v>
      </c>
      <c r="I1268" s="37">
        <v>2279357480.1547399</v>
      </c>
      <c r="J1268" s="37">
        <v>2419020709.9998398</v>
      </c>
      <c r="K1268" s="4" t="str">
        <f>VLOOKUP(B1268,altitude!$B$3:$E$3232,4)</f>
        <v>L</v>
      </c>
      <c r="L1268" s="4">
        <f>VLOOKUP(B1268,fuelregion!$C$5:$D$3233,2,FALSE)</f>
        <v>200001000</v>
      </c>
      <c r="M1268" s="4">
        <f>VLOOKUP(B1268,fuelregion!$H$5:$I$3113,2,FALSE)</f>
        <v>200001000</v>
      </c>
      <c r="N1268" s="4">
        <f>VLOOKUP(B1268,imbin!$B$4:$D$3233,2,FALSE)</f>
        <v>0</v>
      </c>
      <c r="O1268" s="4" t="str">
        <f>VLOOKUP(B1268,imbin!$B$4:$D$3233,3,FALSE)</f>
        <v>MOVES</v>
      </c>
      <c r="P1268" s="4">
        <f>IF(ISNA(VLOOKUP(B1268,rampbin!$B$4:$G$1697,6,FALSE)),2,VLOOKUP(B1268,rampbin!$B$4:$G$1697,6,FALSE))</f>
        <v>2</v>
      </c>
      <c r="Q1268" s="4" t="str">
        <f>IF(ISNA(VLOOKUP(B1268,rampbin!$B$4:$G$1697,5,FALSE)),"MOVES",VLOOKUP(B1268,rampbin!$B$4:$G$1697,5,FALSE))</f>
        <v>MOVES</v>
      </c>
      <c r="R1268" s="4" t="s">
        <v>1877</v>
      </c>
      <c r="S1268" s="6" t="s">
        <v>2241</v>
      </c>
      <c r="T1268" s="4">
        <f>VLOOKUP(B1268,meanLDage!$B$3:$E$3145,4,FALSE)</f>
        <v>3</v>
      </c>
      <c r="U1268" s="32">
        <f>VLOOKUP(B1268,meanLDage!$B$3:$E$3145,2,FALSE)</f>
        <v>10.428830518030074</v>
      </c>
      <c r="V1268" s="4" t="str">
        <f t="shared" si="134"/>
        <v>26_L_200001000_0_3_2</v>
      </c>
      <c r="W1268" s="4">
        <v>26081</v>
      </c>
      <c r="X1268" s="6">
        <v>26077</v>
      </c>
      <c r="Y1268" s="8">
        <f t="shared" si="135"/>
        <v>26077</v>
      </c>
      <c r="Z1268" s="6" t="b">
        <f t="shared" si="133"/>
        <v>0</v>
      </c>
      <c r="AA1268" s="6">
        <f t="shared" si="136"/>
        <v>26139</v>
      </c>
      <c r="AB1268" s="4">
        <f t="shared" si="137"/>
        <v>3</v>
      </c>
      <c r="AC1268" s="32">
        <f t="shared" si="138"/>
        <v>10.428830518030074</v>
      </c>
      <c r="AD1268" s="4">
        <f>VLOOKUP($B1268,meanLDage!$Z$3:$AC$3145,4,FALSE)</f>
        <v>3</v>
      </c>
      <c r="AE1268" s="32">
        <f>VLOOKUP($B1268,meanLDage!$Z$3:$AC$3145,2,FALSE)</f>
        <v>9.9702858308204245</v>
      </c>
      <c r="AF1268" s="6">
        <f>VLOOKUP(V1268,'2017 rep county selection'!$A$1:$C$281,3,FALSE)</f>
        <v>26081</v>
      </c>
      <c r="AG1268" s="6">
        <v>26077</v>
      </c>
      <c r="AH1268" s="9">
        <f t="shared" si="139"/>
        <v>26077</v>
      </c>
    </row>
    <row r="1269" spans="1:34" ht="15.75" customHeight="1" x14ac:dyDescent="0.3">
      <c r="A1269" s="4">
        <v>26</v>
      </c>
      <c r="B1269" s="4">
        <v>26141</v>
      </c>
      <c r="C1269" s="6" t="s">
        <v>2277</v>
      </c>
      <c r="D1269" s="6" t="s">
        <v>876</v>
      </c>
      <c r="E1269" s="4">
        <v>26139</v>
      </c>
      <c r="F1269" s="4">
        <v>26103</v>
      </c>
      <c r="G1269" s="4">
        <v>26103</v>
      </c>
      <c r="H1269" s="37">
        <v>177966983</v>
      </c>
      <c r="I1269" s="37">
        <v>173337974.986518</v>
      </c>
      <c r="J1269" s="37">
        <v>137352785.000337</v>
      </c>
      <c r="K1269" s="4" t="str">
        <f>VLOOKUP(B1269,altitude!$B$3:$E$3232,4)</f>
        <v>L</v>
      </c>
      <c r="L1269" s="4">
        <f>VLOOKUP(B1269,fuelregion!$C$5:$D$3233,2,FALSE)</f>
        <v>200001000</v>
      </c>
      <c r="M1269" s="4">
        <f>VLOOKUP(B1269,fuelregion!$H$5:$I$3113,2,FALSE)</f>
        <v>200001000</v>
      </c>
      <c r="N1269" s="4">
        <f>VLOOKUP(B1269,imbin!$B$4:$D$3233,2,FALSE)</f>
        <v>0</v>
      </c>
      <c r="O1269" s="4" t="str">
        <f>VLOOKUP(B1269,imbin!$B$4:$D$3233,3,FALSE)</f>
        <v>MOVES</v>
      </c>
      <c r="P1269" s="4">
        <f>IF(ISNA(VLOOKUP(B1269,rampbin!$B$4:$G$1697,6,FALSE)),2,VLOOKUP(B1269,rampbin!$B$4:$G$1697,6,FALSE))</f>
        <v>2</v>
      </c>
      <c r="Q1269" s="4" t="str">
        <f>IF(ISNA(VLOOKUP(B1269,rampbin!$B$4:$G$1697,5,FALSE)),"MOVES",VLOOKUP(B1269,rampbin!$B$4:$G$1697,5,FALSE))</f>
        <v>MOVES</v>
      </c>
      <c r="R1269" s="4" t="s">
        <v>1880</v>
      </c>
      <c r="S1269" s="6" t="s">
        <v>1851</v>
      </c>
      <c r="T1269" s="4">
        <f>VLOOKUP(B1269,meanLDage!$B$3:$E$3145,4,FALSE)</f>
        <v>4</v>
      </c>
      <c r="U1269" s="32">
        <f>VLOOKUP(B1269,meanLDage!$B$3:$E$3145,2,FALSE)</f>
        <v>11.026789768032804</v>
      </c>
      <c r="V1269" s="4" t="str">
        <f t="shared" si="134"/>
        <v>26_L_200001000_0_3_2</v>
      </c>
      <c r="W1269" s="4">
        <v>26021</v>
      </c>
      <c r="X1269" s="6">
        <v>26149</v>
      </c>
      <c r="Y1269" s="8">
        <f t="shared" si="135"/>
        <v>26149</v>
      </c>
      <c r="Z1269" s="6" t="b">
        <f t="shared" si="133"/>
        <v>0</v>
      </c>
      <c r="AA1269" s="6">
        <f t="shared" si="136"/>
        <v>26103</v>
      </c>
      <c r="AB1269" s="4">
        <f t="shared" si="137"/>
        <v>4</v>
      </c>
      <c r="AC1269" s="32">
        <f t="shared" si="138"/>
        <v>11.026789768032804</v>
      </c>
      <c r="AD1269" s="4">
        <f>VLOOKUP($B1269,meanLDage!$Z$3:$AC$3145,4,FALSE)</f>
        <v>3</v>
      </c>
      <c r="AE1269" s="32">
        <f>VLOOKUP($B1269,meanLDage!$Z$3:$AC$3145,2,FALSE)</f>
        <v>10.474416021267352</v>
      </c>
      <c r="AF1269" s="6">
        <f>VLOOKUP(V1269,'2017 rep county selection'!$A$1:$C$281,3,FALSE)</f>
        <v>26081</v>
      </c>
      <c r="AG1269" s="6">
        <v>26149</v>
      </c>
      <c r="AH1269" s="9">
        <f t="shared" si="139"/>
        <v>26149</v>
      </c>
    </row>
    <row r="1270" spans="1:34" ht="15.75" customHeight="1" x14ac:dyDescent="0.3">
      <c r="A1270" s="4">
        <v>26</v>
      </c>
      <c r="B1270" s="4">
        <v>26143</v>
      </c>
      <c r="C1270" s="6" t="s">
        <v>2277</v>
      </c>
      <c r="D1270" s="6" t="s">
        <v>877</v>
      </c>
      <c r="E1270" s="4">
        <v>26075</v>
      </c>
      <c r="F1270" s="4">
        <v>26075</v>
      </c>
      <c r="G1270" s="4">
        <v>26075</v>
      </c>
      <c r="H1270" s="37">
        <v>349653002</v>
      </c>
      <c r="I1270" s="37">
        <v>338029248.949202</v>
      </c>
      <c r="J1270" s="37">
        <v>395410340.00058103</v>
      </c>
      <c r="K1270" s="4" t="str">
        <f>VLOOKUP(B1270,altitude!$B$3:$E$3232,4)</f>
        <v>L</v>
      </c>
      <c r="L1270" s="4">
        <f>VLOOKUP(B1270,fuelregion!$C$5:$D$3233,2,FALSE)</f>
        <v>200001000</v>
      </c>
      <c r="M1270" s="4">
        <f>VLOOKUP(B1270,fuelregion!$H$5:$I$3113,2,FALSE)</f>
        <v>200001000</v>
      </c>
      <c r="N1270" s="4">
        <f>VLOOKUP(B1270,imbin!$B$4:$D$3233,2,FALSE)</f>
        <v>0</v>
      </c>
      <c r="O1270" s="4" t="str">
        <f>VLOOKUP(B1270,imbin!$B$4:$D$3233,3,FALSE)</f>
        <v>MOVES</v>
      </c>
      <c r="P1270" s="4">
        <f>IF(ISNA(VLOOKUP(B1270,rampbin!$B$4:$G$1697,6,FALSE)),2,VLOOKUP(B1270,rampbin!$B$4:$G$1697,6,FALSE))</f>
        <v>2</v>
      </c>
      <c r="Q1270" s="4" t="str">
        <f>IF(ISNA(VLOOKUP(B1270,rampbin!$B$4:$G$1697,5,FALSE)),"MOVES",VLOOKUP(B1270,rampbin!$B$4:$G$1697,5,FALSE))</f>
        <v>MOVES</v>
      </c>
      <c r="R1270" s="4" t="s">
        <v>1880</v>
      </c>
      <c r="S1270" s="6" t="s">
        <v>1851</v>
      </c>
      <c r="T1270" s="4">
        <f>VLOOKUP(B1270,meanLDage!$B$3:$E$3145,4,FALSE)</f>
        <v>3</v>
      </c>
      <c r="U1270" s="32">
        <f>VLOOKUP(B1270,meanLDage!$B$3:$E$3145,2,FALSE)</f>
        <v>10.903296799127537</v>
      </c>
      <c r="V1270" s="4" t="str">
        <f t="shared" si="134"/>
        <v>26_L_200001000_0_3_2</v>
      </c>
      <c r="W1270" s="4">
        <v>26081</v>
      </c>
      <c r="X1270" s="6">
        <v>26017</v>
      </c>
      <c r="Y1270" s="8">
        <f t="shared" si="135"/>
        <v>26017</v>
      </c>
      <c r="Z1270" s="6" t="b">
        <f t="shared" si="133"/>
        <v>0</v>
      </c>
      <c r="AA1270" s="6">
        <f t="shared" si="136"/>
        <v>26075</v>
      </c>
      <c r="AB1270" s="4">
        <f t="shared" si="137"/>
        <v>3</v>
      </c>
      <c r="AC1270" s="32">
        <f t="shared" si="138"/>
        <v>10.903296799127537</v>
      </c>
      <c r="AD1270" s="4">
        <f>VLOOKUP($B1270,meanLDage!$Z$3:$AC$3145,4,FALSE)</f>
        <v>3</v>
      </c>
      <c r="AE1270" s="32">
        <f>VLOOKUP($B1270,meanLDage!$Z$3:$AC$3145,2,FALSE)</f>
        <v>10.386080431246111</v>
      </c>
      <c r="AF1270" s="6">
        <f>VLOOKUP(V1270,'2017 rep county selection'!$A$1:$C$281,3,FALSE)</f>
        <v>26081</v>
      </c>
      <c r="AG1270" s="6">
        <v>26017</v>
      </c>
      <c r="AH1270" s="9">
        <f t="shared" si="139"/>
        <v>26017</v>
      </c>
    </row>
    <row r="1271" spans="1:34" ht="15.75" customHeight="1" x14ac:dyDescent="0.3">
      <c r="A1271" s="4">
        <v>26</v>
      </c>
      <c r="B1271" s="4">
        <v>26145</v>
      </c>
      <c r="C1271" s="6" t="s">
        <v>2277</v>
      </c>
      <c r="D1271" s="6" t="s">
        <v>878</v>
      </c>
      <c r="E1271" s="4">
        <v>26145</v>
      </c>
      <c r="F1271" s="4">
        <v>26145</v>
      </c>
      <c r="G1271" s="4">
        <v>26145</v>
      </c>
      <c r="H1271" s="37">
        <v>2110918559</v>
      </c>
      <c r="I1271" s="37">
        <v>2097687522.3417001</v>
      </c>
      <c r="J1271" s="37">
        <v>2194640609.9951</v>
      </c>
      <c r="K1271" s="4" t="str">
        <f>VLOOKUP(B1271,altitude!$B$3:$E$3232,4)</f>
        <v>L</v>
      </c>
      <c r="L1271" s="4">
        <f>VLOOKUP(B1271,fuelregion!$C$5:$D$3233,2,FALSE)</f>
        <v>200001000</v>
      </c>
      <c r="M1271" s="4">
        <f>VLOOKUP(B1271,fuelregion!$H$5:$I$3113,2,FALSE)</f>
        <v>200001000</v>
      </c>
      <c r="N1271" s="4">
        <f>VLOOKUP(B1271,imbin!$B$4:$D$3233,2,FALSE)</f>
        <v>0</v>
      </c>
      <c r="O1271" s="4" t="str">
        <f>VLOOKUP(B1271,imbin!$B$4:$D$3233,3,FALSE)</f>
        <v>MOVES</v>
      </c>
      <c r="P1271" s="4">
        <f>IF(ISNA(VLOOKUP(B1271,rampbin!$B$4:$G$1697,6,FALSE)),2,VLOOKUP(B1271,rampbin!$B$4:$G$1697,6,FALSE))</f>
        <v>2</v>
      </c>
      <c r="Q1271" s="4" t="str">
        <f>IF(ISNA(VLOOKUP(B1271,rampbin!$B$4:$G$1697,5,FALSE)),"MOVES",VLOOKUP(B1271,rampbin!$B$4:$G$1697,5,FALSE))</f>
        <v>MOVES</v>
      </c>
      <c r="R1271" s="4" t="s">
        <v>1877</v>
      </c>
      <c r="S1271" s="6" t="s">
        <v>2253</v>
      </c>
      <c r="T1271" s="4">
        <f>VLOOKUP(B1271,meanLDage!$B$3:$E$3145,4,FALSE)</f>
        <v>3</v>
      </c>
      <c r="U1271" s="32">
        <f>VLOOKUP(B1271,meanLDage!$B$3:$E$3145,2,FALSE)</f>
        <v>10.373994671057613</v>
      </c>
      <c r="V1271" s="4" t="str">
        <f t="shared" si="134"/>
        <v>26_L_200001000_0_3_2</v>
      </c>
      <c r="W1271" s="4">
        <v>26081</v>
      </c>
      <c r="X1271" s="6">
        <v>26145</v>
      </c>
      <c r="Y1271" s="8">
        <f t="shared" si="135"/>
        <v>26145</v>
      </c>
      <c r="Z1271" s="6" t="b">
        <f t="shared" si="133"/>
        <v>1</v>
      </c>
      <c r="AA1271" s="6">
        <f t="shared" si="136"/>
        <v>26145</v>
      </c>
      <c r="AB1271" s="4">
        <f t="shared" si="137"/>
        <v>3</v>
      </c>
      <c r="AC1271" s="32">
        <f t="shared" si="138"/>
        <v>10.373994671057613</v>
      </c>
      <c r="AD1271" s="4">
        <f>VLOOKUP($B1271,meanLDage!$Z$3:$AC$3145,4,FALSE)</f>
        <v>3</v>
      </c>
      <c r="AE1271" s="32">
        <f>VLOOKUP($B1271,meanLDage!$Z$3:$AC$3145,2,FALSE)</f>
        <v>9.8495291926864645</v>
      </c>
      <c r="AF1271" s="6">
        <f>VLOOKUP(V1271,'2017 rep county selection'!$A$1:$C$281,3,FALSE)</f>
        <v>26081</v>
      </c>
      <c r="AG1271" s="6">
        <v>26145</v>
      </c>
      <c r="AH1271" s="9">
        <f t="shared" si="139"/>
        <v>26145</v>
      </c>
    </row>
    <row r="1272" spans="1:34" ht="15.75" customHeight="1" x14ac:dyDescent="0.3">
      <c r="A1272" s="4">
        <v>26</v>
      </c>
      <c r="B1272" s="4">
        <v>26147</v>
      </c>
      <c r="C1272" s="6" t="s">
        <v>2277</v>
      </c>
      <c r="D1272" s="6" t="s">
        <v>64</v>
      </c>
      <c r="E1272" s="4">
        <v>26163</v>
      </c>
      <c r="F1272" s="4">
        <v>26163</v>
      </c>
      <c r="G1272" s="4">
        <v>26163</v>
      </c>
      <c r="H1272" s="37">
        <v>1501040420</v>
      </c>
      <c r="I1272" s="37">
        <v>1508615092.69104</v>
      </c>
      <c r="J1272" s="37">
        <v>1558205439.9960001</v>
      </c>
      <c r="K1272" s="4" t="str">
        <f>VLOOKUP(B1272,altitude!$B$3:$E$3232,4)</f>
        <v>L</v>
      </c>
      <c r="L1272" s="4">
        <f>VLOOKUP(B1272,fuelregion!$C$5:$D$3233,2,FALSE)</f>
        <v>270001000</v>
      </c>
      <c r="M1272" s="4">
        <f>VLOOKUP(B1272,fuelregion!$H$5:$I$3113,2,FALSE)</f>
        <v>270001000</v>
      </c>
      <c r="N1272" s="4">
        <f>VLOOKUP(B1272,imbin!$B$4:$D$3233,2,FALSE)</f>
        <v>0</v>
      </c>
      <c r="O1272" s="4" t="str">
        <f>VLOOKUP(B1272,imbin!$B$4:$D$3233,3,FALSE)</f>
        <v>Submittal</v>
      </c>
      <c r="P1272" s="4">
        <f>IF(ISNA(VLOOKUP(B1272,rampbin!$B$4:$G$1697,6,FALSE)),2,VLOOKUP(B1272,rampbin!$B$4:$G$1697,6,FALSE))</f>
        <v>3</v>
      </c>
      <c r="Q1272" s="4" t="str">
        <f>IF(ISNA(VLOOKUP(B1272,rampbin!$B$4:$G$1697,5,FALSE)),"MOVES",VLOOKUP(B1272,rampbin!$B$4:$G$1697,5,FALSE))</f>
        <v>Submitted</v>
      </c>
      <c r="R1272" s="4" t="s">
        <v>1877</v>
      </c>
      <c r="S1272" s="6" t="s">
        <v>2249</v>
      </c>
      <c r="T1272" s="4">
        <f>VLOOKUP(B1272,meanLDage!$B$3:$E$3145,4,FALSE)</f>
        <v>3</v>
      </c>
      <c r="U1272" s="32">
        <f>VLOOKUP(B1272,meanLDage!$B$3:$E$3145,2,FALSE)</f>
        <v>10.333689450001676</v>
      </c>
      <c r="V1272" s="4" t="str">
        <f t="shared" si="134"/>
        <v>26_L_270001000_0_2_3</v>
      </c>
      <c r="W1272" s="4">
        <v>26163</v>
      </c>
      <c r="X1272" s="6">
        <v>26163</v>
      </c>
      <c r="Y1272" s="8">
        <f t="shared" si="135"/>
        <v>26163</v>
      </c>
      <c r="Z1272" s="6" t="b">
        <f t="shared" si="133"/>
        <v>1</v>
      </c>
      <c r="AA1272" s="6">
        <f t="shared" si="136"/>
        <v>26163</v>
      </c>
      <c r="AB1272" s="4">
        <f t="shared" si="137"/>
        <v>3</v>
      </c>
      <c r="AC1272" s="32">
        <f t="shared" si="138"/>
        <v>10.333689450001676</v>
      </c>
      <c r="AD1272" s="4">
        <f>VLOOKUP($B1272,meanLDage!$Z$3:$AC$3145,4,FALSE)</f>
        <v>2</v>
      </c>
      <c r="AE1272" s="32">
        <f>VLOOKUP($B1272,meanLDage!$Z$3:$AC$3145,2,FALSE)</f>
        <v>8.3868516989999993</v>
      </c>
      <c r="AF1272" s="6">
        <f>VLOOKUP(V1272,'2017 rep county selection'!$A$1:$C$281,3,FALSE)</f>
        <v>26163</v>
      </c>
      <c r="AG1272" s="6">
        <v>26163</v>
      </c>
      <c r="AH1272" s="9">
        <f t="shared" si="139"/>
        <v>26163</v>
      </c>
    </row>
    <row r="1273" spans="1:34" ht="15.75" customHeight="1" x14ac:dyDescent="0.3">
      <c r="A1273" s="4">
        <v>26</v>
      </c>
      <c r="B1273" s="4">
        <v>26149</v>
      </c>
      <c r="C1273" s="6" t="s">
        <v>2277</v>
      </c>
      <c r="D1273" s="6" t="s">
        <v>541</v>
      </c>
      <c r="E1273" s="4">
        <v>26139</v>
      </c>
      <c r="F1273" s="4">
        <v>26157</v>
      </c>
      <c r="G1273" s="4">
        <v>26157</v>
      </c>
      <c r="H1273" s="37">
        <v>557612280</v>
      </c>
      <c r="I1273" s="37">
        <v>535859279.33019</v>
      </c>
      <c r="J1273" s="37">
        <v>555526349.99196696</v>
      </c>
      <c r="K1273" s="4" t="str">
        <f>VLOOKUP(B1273,altitude!$B$3:$E$3232,4)</f>
        <v>L</v>
      </c>
      <c r="L1273" s="4">
        <f>VLOOKUP(B1273,fuelregion!$C$5:$D$3233,2,FALSE)</f>
        <v>200001000</v>
      </c>
      <c r="M1273" s="4">
        <f>VLOOKUP(B1273,fuelregion!$H$5:$I$3113,2,FALSE)</f>
        <v>200001000</v>
      </c>
      <c r="N1273" s="4">
        <f>VLOOKUP(B1273,imbin!$B$4:$D$3233,2,FALSE)</f>
        <v>0</v>
      </c>
      <c r="O1273" s="4" t="str">
        <f>VLOOKUP(B1273,imbin!$B$4:$D$3233,3,FALSE)</f>
        <v>MOVES</v>
      </c>
      <c r="P1273" s="4">
        <f>IF(ISNA(VLOOKUP(B1273,rampbin!$B$4:$G$1697,6,FALSE)),2,VLOOKUP(B1273,rampbin!$B$4:$G$1697,6,FALSE))</f>
        <v>2</v>
      </c>
      <c r="Q1273" s="4" t="str">
        <f>IF(ISNA(VLOOKUP(B1273,rampbin!$B$4:$G$1697,5,FALSE)),"MOVES",VLOOKUP(B1273,rampbin!$B$4:$G$1697,5,FALSE))</f>
        <v>MOVES</v>
      </c>
      <c r="R1273" s="4" t="s">
        <v>1880</v>
      </c>
      <c r="S1273" s="6" t="s">
        <v>1851</v>
      </c>
      <c r="T1273" s="4">
        <f>VLOOKUP(B1273,meanLDage!$B$3:$E$3145,4,FALSE)</f>
        <v>4</v>
      </c>
      <c r="U1273" s="32">
        <f>VLOOKUP(B1273,meanLDage!$B$3:$E$3145,2,FALSE)</f>
        <v>12.001250986806154</v>
      </c>
      <c r="V1273" s="4" t="str">
        <f t="shared" si="134"/>
        <v>26_L_200001000_0_4_2</v>
      </c>
      <c r="W1273" s="4">
        <v>26021</v>
      </c>
      <c r="X1273" s="6">
        <v>26149</v>
      </c>
      <c r="Y1273" s="8">
        <f t="shared" si="135"/>
        <v>26149</v>
      </c>
      <c r="Z1273" s="6" t="b">
        <f t="shared" si="133"/>
        <v>0</v>
      </c>
      <c r="AA1273" s="6">
        <f t="shared" si="136"/>
        <v>26157</v>
      </c>
      <c r="AB1273" s="4">
        <f t="shared" si="137"/>
        <v>4</v>
      </c>
      <c r="AC1273" s="32">
        <f t="shared" si="138"/>
        <v>12.001250986806154</v>
      </c>
      <c r="AD1273" s="4">
        <f>VLOOKUP($B1273,meanLDage!$Z$3:$AC$3145,4,FALSE)</f>
        <v>4</v>
      </c>
      <c r="AE1273" s="32">
        <f>VLOOKUP($B1273,meanLDage!$Z$3:$AC$3145,2,FALSE)</f>
        <v>11.45510584109045</v>
      </c>
      <c r="AF1273" s="6">
        <f>VLOOKUP(V1273,'2017 rep county selection'!$A$1:$C$281,3,FALSE)</f>
        <v>26121</v>
      </c>
      <c r="AG1273" s="6">
        <v>26149</v>
      </c>
      <c r="AH1273" s="9">
        <f t="shared" si="139"/>
        <v>26149</v>
      </c>
    </row>
    <row r="1274" spans="1:34" ht="15.75" customHeight="1" x14ac:dyDescent="0.3">
      <c r="A1274" s="4">
        <v>26</v>
      </c>
      <c r="B1274" s="4">
        <v>26151</v>
      </c>
      <c r="C1274" s="6" t="s">
        <v>2277</v>
      </c>
      <c r="D1274" s="6" t="s">
        <v>879</v>
      </c>
      <c r="E1274" s="4">
        <v>26139</v>
      </c>
      <c r="F1274" s="4">
        <v>26157</v>
      </c>
      <c r="G1274" s="4">
        <v>26157</v>
      </c>
      <c r="H1274" s="37">
        <v>347776882</v>
      </c>
      <c r="I1274" s="37">
        <v>336531701.44673699</v>
      </c>
      <c r="J1274" s="37">
        <v>419897095.00121301</v>
      </c>
      <c r="K1274" s="4" t="str">
        <f>VLOOKUP(B1274,altitude!$B$3:$E$3232,4)</f>
        <v>L</v>
      </c>
      <c r="L1274" s="4">
        <f>VLOOKUP(B1274,fuelregion!$C$5:$D$3233,2,FALSE)</f>
        <v>200001000</v>
      </c>
      <c r="M1274" s="4">
        <f>VLOOKUP(B1274,fuelregion!$H$5:$I$3113,2,FALSE)</f>
        <v>200001000</v>
      </c>
      <c r="N1274" s="4">
        <f>VLOOKUP(B1274,imbin!$B$4:$D$3233,2,FALSE)</f>
        <v>0</v>
      </c>
      <c r="O1274" s="4" t="str">
        <f>VLOOKUP(B1274,imbin!$B$4:$D$3233,3,FALSE)</f>
        <v>MOVES</v>
      </c>
      <c r="P1274" s="4">
        <f>IF(ISNA(VLOOKUP(B1274,rampbin!$B$4:$G$1697,6,FALSE)),2,VLOOKUP(B1274,rampbin!$B$4:$G$1697,6,FALSE))</f>
        <v>2</v>
      </c>
      <c r="Q1274" s="4" t="str">
        <f>IF(ISNA(VLOOKUP(B1274,rampbin!$B$4:$G$1697,5,FALSE)),"MOVES",VLOOKUP(B1274,rampbin!$B$4:$G$1697,5,FALSE))</f>
        <v>MOVES</v>
      </c>
      <c r="R1274" s="4" t="s">
        <v>1880</v>
      </c>
      <c r="S1274" s="6" t="s">
        <v>1851</v>
      </c>
      <c r="T1274" s="4">
        <f>VLOOKUP(B1274,meanLDage!$B$3:$E$3145,4,FALSE)</f>
        <v>4</v>
      </c>
      <c r="U1274" s="32">
        <f>VLOOKUP(B1274,meanLDage!$B$3:$E$3145,2,FALSE)</f>
        <v>11.470697166406133</v>
      </c>
      <c r="V1274" s="4" t="str">
        <f t="shared" si="134"/>
        <v>26_L_200001000_0_3_2</v>
      </c>
      <c r="W1274" s="4">
        <v>26021</v>
      </c>
      <c r="X1274" s="6">
        <v>26149</v>
      </c>
      <c r="Y1274" s="8">
        <f t="shared" si="135"/>
        <v>26149</v>
      </c>
      <c r="Z1274" s="6" t="b">
        <f t="shared" si="133"/>
        <v>0</v>
      </c>
      <c r="AA1274" s="6">
        <f t="shared" si="136"/>
        <v>26157</v>
      </c>
      <c r="AB1274" s="4">
        <f t="shared" si="137"/>
        <v>4</v>
      </c>
      <c r="AC1274" s="32">
        <f t="shared" si="138"/>
        <v>11.470697166406133</v>
      </c>
      <c r="AD1274" s="4">
        <f>VLOOKUP($B1274,meanLDage!$Z$3:$AC$3145,4,FALSE)</f>
        <v>3</v>
      </c>
      <c r="AE1274" s="32">
        <f>VLOOKUP($B1274,meanLDage!$Z$3:$AC$3145,2,FALSE)</f>
        <v>10.923377920849552</v>
      </c>
      <c r="AF1274" s="6">
        <f>VLOOKUP(V1274,'2017 rep county selection'!$A$1:$C$281,3,FALSE)</f>
        <v>26081</v>
      </c>
      <c r="AG1274" s="6">
        <v>26149</v>
      </c>
      <c r="AH1274" s="9">
        <f t="shared" si="139"/>
        <v>26149</v>
      </c>
    </row>
    <row r="1275" spans="1:34" ht="15.75" customHeight="1" x14ac:dyDescent="0.3">
      <c r="A1275" s="4">
        <v>26</v>
      </c>
      <c r="B1275" s="4">
        <v>26153</v>
      </c>
      <c r="C1275" s="6" t="s">
        <v>2277</v>
      </c>
      <c r="D1275" s="6" t="s">
        <v>880</v>
      </c>
      <c r="E1275" s="4">
        <v>26075</v>
      </c>
      <c r="F1275" s="4">
        <v>26103</v>
      </c>
      <c r="G1275" s="4">
        <v>26103</v>
      </c>
      <c r="H1275" s="37">
        <v>132021021</v>
      </c>
      <c r="I1275" s="37">
        <v>127531765.396529</v>
      </c>
      <c r="J1275" s="37">
        <v>161278170.00011399</v>
      </c>
      <c r="K1275" s="4" t="str">
        <f>VLOOKUP(B1275,altitude!$B$3:$E$3232,4)</f>
        <v>L</v>
      </c>
      <c r="L1275" s="4">
        <f>VLOOKUP(B1275,fuelregion!$C$5:$D$3233,2,FALSE)</f>
        <v>200001000</v>
      </c>
      <c r="M1275" s="4">
        <f>VLOOKUP(B1275,fuelregion!$H$5:$I$3113,2,FALSE)</f>
        <v>200001000</v>
      </c>
      <c r="N1275" s="4">
        <f>VLOOKUP(B1275,imbin!$B$4:$D$3233,2,FALSE)</f>
        <v>0</v>
      </c>
      <c r="O1275" s="4" t="str">
        <f>VLOOKUP(B1275,imbin!$B$4:$D$3233,3,FALSE)</f>
        <v>MOVES</v>
      </c>
      <c r="P1275" s="4">
        <f>IF(ISNA(VLOOKUP(B1275,rampbin!$B$4:$G$1697,6,FALSE)),2,VLOOKUP(B1275,rampbin!$B$4:$G$1697,6,FALSE))</f>
        <v>2</v>
      </c>
      <c r="Q1275" s="4" t="str">
        <f>IF(ISNA(VLOOKUP(B1275,rampbin!$B$4:$G$1697,5,FALSE)),"MOVES",VLOOKUP(B1275,rampbin!$B$4:$G$1697,5,FALSE))</f>
        <v>MOVES</v>
      </c>
      <c r="R1275" s="4" t="s">
        <v>1880</v>
      </c>
      <c r="S1275" s="6" t="s">
        <v>1851</v>
      </c>
      <c r="T1275" s="4">
        <f>VLOOKUP(B1275,meanLDage!$B$3:$E$3145,4,FALSE)</f>
        <v>3</v>
      </c>
      <c r="U1275" s="32">
        <f>VLOOKUP(B1275,meanLDage!$B$3:$E$3145,2,FALSE)</f>
        <v>10.997339414071432</v>
      </c>
      <c r="V1275" s="4" t="str">
        <f t="shared" si="134"/>
        <v>26_L_200001000_0_3_2</v>
      </c>
      <c r="W1275" s="4">
        <v>26081</v>
      </c>
      <c r="X1275" s="6">
        <v>26055</v>
      </c>
      <c r="Y1275" s="8">
        <f t="shared" si="135"/>
        <v>26055</v>
      </c>
      <c r="Z1275" s="6" t="b">
        <f t="shared" si="133"/>
        <v>0</v>
      </c>
      <c r="AA1275" s="6">
        <f t="shared" si="136"/>
        <v>26103</v>
      </c>
      <c r="AB1275" s="4">
        <f t="shared" si="137"/>
        <v>3</v>
      </c>
      <c r="AC1275" s="32">
        <f t="shared" si="138"/>
        <v>10.997339414071432</v>
      </c>
      <c r="AD1275" s="4">
        <f>VLOOKUP($B1275,meanLDage!$Z$3:$AC$3145,4,FALSE)</f>
        <v>3</v>
      </c>
      <c r="AE1275" s="32">
        <f>VLOOKUP($B1275,meanLDage!$Z$3:$AC$3145,2,FALSE)</f>
        <v>10.482577678722185</v>
      </c>
      <c r="AF1275" s="6">
        <f>VLOOKUP(V1275,'2017 rep county selection'!$A$1:$C$281,3,FALSE)</f>
        <v>26081</v>
      </c>
      <c r="AG1275" s="6">
        <v>26055</v>
      </c>
      <c r="AH1275" s="9">
        <f t="shared" si="139"/>
        <v>26055</v>
      </c>
    </row>
    <row r="1276" spans="1:34" ht="15.75" customHeight="1" x14ac:dyDescent="0.3">
      <c r="A1276" s="4">
        <v>26</v>
      </c>
      <c r="B1276" s="4">
        <v>26155</v>
      </c>
      <c r="C1276" s="6" t="s">
        <v>2277</v>
      </c>
      <c r="D1276" s="6" t="s">
        <v>881</v>
      </c>
      <c r="E1276" s="4">
        <v>26139</v>
      </c>
      <c r="F1276" s="4">
        <v>26005</v>
      </c>
      <c r="G1276" s="4">
        <v>26005</v>
      </c>
      <c r="H1276" s="37">
        <v>780927657</v>
      </c>
      <c r="I1276" s="37">
        <v>755916000.12360704</v>
      </c>
      <c r="J1276" s="37">
        <v>786475719.999277</v>
      </c>
      <c r="K1276" s="4" t="str">
        <f>VLOOKUP(B1276,altitude!$B$3:$E$3232,4)</f>
        <v>L</v>
      </c>
      <c r="L1276" s="4">
        <f>VLOOKUP(B1276,fuelregion!$C$5:$D$3233,2,FALSE)</f>
        <v>200001000</v>
      </c>
      <c r="M1276" s="4">
        <f>VLOOKUP(B1276,fuelregion!$H$5:$I$3113,2,FALSE)</f>
        <v>200001000</v>
      </c>
      <c r="N1276" s="4">
        <f>VLOOKUP(B1276,imbin!$B$4:$D$3233,2,FALSE)</f>
        <v>0</v>
      </c>
      <c r="O1276" s="4" t="str">
        <f>VLOOKUP(B1276,imbin!$B$4:$D$3233,3,FALSE)</f>
        <v>MOVES</v>
      </c>
      <c r="P1276" s="4">
        <f>IF(ISNA(VLOOKUP(B1276,rampbin!$B$4:$G$1697,6,FALSE)),2,VLOOKUP(B1276,rampbin!$B$4:$G$1697,6,FALSE))</f>
        <v>2</v>
      </c>
      <c r="Q1276" s="4" t="str">
        <f>IF(ISNA(VLOOKUP(B1276,rampbin!$B$4:$G$1697,5,FALSE)),"MOVES",VLOOKUP(B1276,rampbin!$B$4:$G$1697,5,FALSE))</f>
        <v>MOVES</v>
      </c>
      <c r="R1276" s="4" t="s">
        <v>1880</v>
      </c>
      <c r="S1276" s="6" t="s">
        <v>1851</v>
      </c>
      <c r="T1276" s="4">
        <f>VLOOKUP(B1276,meanLDage!$B$3:$E$3145,4,FALSE)</f>
        <v>4</v>
      </c>
      <c r="U1276" s="32">
        <f>VLOOKUP(B1276,meanLDage!$B$3:$E$3145,2,FALSE)</f>
        <v>11.012490747273995</v>
      </c>
      <c r="V1276" s="4" t="str">
        <f t="shared" si="134"/>
        <v>26_L_200001000_0_3_2</v>
      </c>
      <c r="W1276" s="4">
        <v>26021</v>
      </c>
      <c r="X1276" s="6">
        <v>26005</v>
      </c>
      <c r="Y1276" s="8">
        <f t="shared" si="135"/>
        <v>26005</v>
      </c>
      <c r="Z1276" s="6" t="b">
        <f t="shared" si="133"/>
        <v>1</v>
      </c>
      <c r="AA1276" s="6">
        <f t="shared" si="136"/>
        <v>26005</v>
      </c>
      <c r="AB1276" s="4">
        <f t="shared" si="137"/>
        <v>4</v>
      </c>
      <c r="AC1276" s="32">
        <f t="shared" si="138"/>
        <v>11.012490747273995</v>
      </c>
      <c r="AD1276" s="4">
        <f>VLOOKUP($B1276,meanLDage!$Z$3:$AC$3145,4,FALSE)</f>
        <v>3</v>
      </c>
      <c r="AE1276" s="32">
        <f>VLOOKUP($B1276,meanLDage!$Z$3:$AC$3145,2,FALSE)</f>
        <v>10.46238806573092</v>
      </c>
      <c r="AF1276" s="6">
        <f>VLOOKUP(V1276,'2017 rep county selection'!$A$1:$C$281,3,FALSE)</f>
        <v>26081</v>
      </c>
      <c r="AG1276" s="6">
        <v>26005</v>
      </c>
      <c r="AH1276" s="9">
        <f t="shared" si="139"/>
        <v>26005</v>
      </c>
    </row>
    <row r="1277" spans="1:34" ht="15.75" customHeight="1" x14ac:dyDescent="0.3">
      <c r="A1277" s="4">
        <v>26</v>
      </c>
      <c r="B1277" s="4">
        <v>26157</v>
      </c>
      <c r="C1277" s="6" t="s">
        <v>2277</v>
      </c>
      <c r="D1277" s="6" t="s">
        <v>882</v>
      </c>
      <c r="E1277" s="4">
        <v>26139</v>
      </c>
      <c r="F1277" s="4">
        <v>26157</v>
      </c>
      <c r="G1277" s="4">
        <v>26157</v>
      </c>
      <c r="H1277" s="37">
        <v>560247640</v>
      </c>
      <c r="I1277" s="37">
        <v>537620422.16069901</v>
      </c>
      <c r="J1277" s="37">
        <v>525128055.00252098</v>
      </c>
      <c r="K1277" s="4" t="str">
        <f>VLOOKUP(B1277,altitude!$B$3:$E$3232,4)</f>
        <v>L</v>
      </c>
      <c r="L1277" s="4">
        <f>VLOOKUP(B1277,fuelregion!$C$5:$D$3233,2,FALSE)</f>
        <v>200001000</v>
      </c>
      <c r="M1277" s="4">
        <f>VLOOKUP(B1277,fuelregion!$H$5:$I$3113,2,FALSE)</f>
        <v>200001000</v>
      </c>
      <c r="N1277" s="4">
        <f>VLOOKUP(B1277,imbin!$B$4:$D$3233,2,FALSE)</f>
        <v>0</v>
      </c>
      <c r="O1277" s="4" t="str">
        <f>VLOOKUP(B1277,imbin!$B$4:$D$3233,3,FALSE)</f>
        <v>MOVES</v>
      </c>
      <c r="P1277" s="4">
        <f>IF(ISNA(VLOOKUP(B1277,rampbin!$B$4:$G$1697,6,FALSE)),2,VLOOKUP(B1277,rampbin!$B$4:$G$1697,6,FALSE))</f>
        <v>2</v>
      </c>
      <c r="Q1277" s="4" t="str">
        <f>IF(ISNA(VLOOKUP(B1277,rampbin!$B$4:$G$1697,5,FALSE)),"MOVES",VLOOKUP(B1277,rampbin!$B$4:$G$1697,5,FALSE))</f>
        <v>MOVES</v>
      </c>
      <c r="R1277" s="4" t="s">
        <v>1880</v>
      </c>
      <c r="S1277" s="6" t="s">
        <v>1851</v>
      </c>
      <c r="T1277" s="4">
        <f>VLOOKUP(B1277,meanLDage!$B$3:$E$3145,4,FALSE)</f>
        <v>4</v>
      </c>
      <c r="U1277" s="32">
        <f>VLOOKUP(B1277,meanLDage!$B$3:$E$3145,2,FALSE)</f>
        <v>11.579392226887537</v>
      </c>
      <c r="V1277" s="4" t="str">
        <f t="shared" si="134"/>
        <v>26_L_200001000_0_4_2</v>
      </c>
      <c r="W1277" s="4">
        <v>26021</v>
      </c>
      <c r="X1277" s="6">
        <v>26149</v>
      </c>
      <c r="Y1277" s="8">
        <f t="shared" si="135"/>
        <v>26149</v>
      </c>
      <c r="Z1277" s="6" t="b">
        <f t="shared" si="133"/>
        <v>0</v>
      </c>
      <c r="AA1277" s="6">
        <f t="shared" si="136"/>
        <v>26157</v>
      </c>
      <c r="AB1277" s="4">
        <f t="shared" si="137"/>
        <v>4</v>
      </c>
      <c r="AC1277" s="32">
        <f t="shared" si="138"/>
        <v>11.579392226887537</v>
      </c>
      <c r="AD1277" s="4">
        <f>VLOOKUP($B1277,meanLDage!$Z$3:$AC$3145,4,FALSE)</f>
        <v>4</v>
      </c>
      <c r="AE1277" s="32">
        <f>VLOOKUP($B1277,meanLDage!$Z$3:$AC$3145,2,FALSE)</f>
        <v>11.029966659736276</v>
      </c>
      <c r="AF1277" s="6">
        <f>VLOOKUP(V1277,'2017 rep county selection'!$A$1:$C$281,3,FALSE)</f>
        <v>26121</v>
      </c>
      <c r="AG1277" s="6">
        <v>26149</v>
      </c>
      <c r="AH1277" s="9">
        <f t="shared" si="139"/>
        <v>26149</v>
      </c>
    </row>
    <row r="1278" spans="1:34" ht="15.75" customHeight="1" x14ac:dyDescent="0.3">
      <c r="A1278" s="4">
        <v>26</v>
      </c>
      <c r="B1278" s="4">
        <v>26159</v>
      </c>
      <c r="C1278" s="6" t="s">
        <v>2277</v>
      </c>
      <c r="D1278" s="6" t="s">
        <v>142</v>
      </c>
      <c r="E1278" s="4">
        <v>26139</v>
      </c>
      <c r="F1278" s="4">
        <v>26005</v>
      </c>
      <c r="G1278" s="4">
        <v>26005</v>
      </c>
      <c r="H1278" s="37">
        <v>954497504</v>
      </c>
      <c r="I1278" s="37">
        <v>922086624.40457904</v>
      </c>
      <c r="J1278" s="37">
        <v>1046323600.00272</v>
      </c>
      <c r="K1278" s="4" t="str">
        <f>VLOOKUP(B1278,altitude!$B$3:$E$3232,4)</f>
        <v>L</v>
      </c>
      <c r="L1278" s="4">
        <f>VLOOKUP(B1278,fuelregion!$C$5:$D$3233,2,FALSE)</f>
        <v>200001000</v>
      </c>
      <c r="M1278" s="4">
        <f>VLOOKUP(B1278,fuelregion!$H$5:$I$3113,2,FALSE)</f>
        <v>200001000</v>
      </c>
      <c r="N1278" s="4">
        <f>VLOOKUP(B1278,imbin!$B$4:$D$3233,2,FALSE)</f>
        <v>0</v>
      </c>
      <c r="O1278" s="4" t="str">
        <f>VLOOKUP(B1278,imbin!$B$4:$D$3233,3,FALSE)</f>
        <v>MOVES</v>
      </c>
      <c r="P1278" s="4">
        <f>IF(ISNA(VLOOKUP(B1278,rampbin!$B$4:$G$1697,6,FALSE)),2,VLOOKUP(B1278,rampbin!$B$4:$G$1697,6,FALSE))</f>
        <v>2</v>
      </c>
      <c r="Q1278" s="4" t="str">
        <f>IF(ISNA(VLOOKUP(B1278,rampbin!$B$4:$G$1697,5,FALSE)),"MOVES",VLOOKUP(B1278,rampbin!$B$4:$G$1697,5,FALSE))</f>
        <v>MOVES</v>
      </c>
      <c r="R1278" s="4" t="s">
        <v>1877</v>
      </c>
      <c r="S1278" s="6" t="s">
        <v>2248</v>
      </c>
      <c r="T1278" s="4">
        <f>VLOOKUP(B1278,meanLDage!$B$3:$E$3145,4,FALSE)</f>
        <v>4</v>
      </c>
      <c r="U1278" s="32">
        <f>VLOOKUP(B1278,meanLDage!$B$3:$E$3145,2,FALSE)</f>
        <v>11.938641549359676</v>
      </c>
      <c r="V1278" s="4" t="str">
        <f t="shared" si="134"/>
        <v>26_L_200001000_0_4_2</v>
      </c>
      <c r="W1278" s="4">
        <v>26021</v>
      </c>
      <c r="X1278" s="6">
        <v>26005</v>
      </c>
      <c r="Y1278" s="8">
        <f t="shared" si="135"/>
        <v>26005</v>
      </c>
      <c r="Z1278" s="6" t="b">
        <f t="shared" si="133"/>
        <v>1</v>
      </c>
      <c r="AA1278" s="6">
        <f t="shared" si="136"/>
        <v>26005</v>
      </c>
      <c r="AB1278" s="4">
        <f t="shared" si="137"/>
        <v>4</v>
      </c>
      <c r="AC1278" s="32">
        <f t="shared" si="138"/>
        <v>11.938641549359676</v>
      </c>
      <c r="AD1278" s="4">
        <f>VLOOKUP($B1278,meanLDage!$Z$3:$AC$3145,4,FALSE)</f>
        <v>4</v>
      </c>
      <c r="AE1278" s="32">
        <f>VLOOKUP($B1278,meanLDage!$Z$3:$AC$3145,2,FALSE)</f>
        <v>11.410918118178667</v>
      </c>
      <c r="AF1278" s="6">
        <f>VLOOKUP(V1278,'2017 rep county selection'!$A$1:$C$281,3,FALSE)</f>
        <v>26121</v>
      </c>
      <c r="AG1278" s="6">
        <v>26005</v>
      </c>
      <c r="AH1278" s="9">
        <f t="shared" si="139"/>
        <v>26005</v>
      </c>
    </row>
    <row r="1279" spans="1:34" ht="15.75" customHeight="1" x14ac:dyDescent="0.3">
      <c r="A1279" s="4">
        <v>26</v>
      </c>
      <c r="B1279" s="4">
        <v>26161</v>
      </c>
      <c r="C1279" s="6" t="s">
        <v>2277</v>
      </c>
      <c r="D1279" s="6" t="s">
        <v>883</v>
      </c>
      <c r="E1279" s="4">
        <v>26163</v>
      </c>
      <c r="F1279" s="4">
        <v>26163</v>
      </c>
      <c r="G1279" s="4">
        <v>26163</v>
      </c>
      <c r="H1279" s="37">
        <v>3722566644</v>
      </c>
      <c r="I1279" s="37">
        <v>3760279611.1544199</v>
      </c>
      <c r="J1279" s="37">
        <v>3674410104.9910402</v>
      </c>
      <c r="K1279" s="4" t="str">
        <f>VLOOKUP(B1279,altitude!$B$3:$E$3232,4)</f>
        <v>L</v>
      </c>
      <c r="L1279" s="4">
        <f>VLOOKUP(B1279,fuelregion!$C$5:$D$3233,2,FALSE)</f>
        <v>270001000</v>
      </c>
      <c r="M1279" s="4">
        <f>VLOOKUP(B1279,fuelregion!$H$5:$I$3113,2,FALSE)</f>
        <v>270001000</v>
      </c>
      <c r="N1279" s="4">
        <f>VLOOKUP(B1279,imbin!$B$4:$D$3233,2,FALSE)</f>
        <v>0</v>
      </c>
      <c r="O1279" s="4" t="str">
        <f>VLOOKUP(B1279,imbin!$B$4:$D$3233,3,FALSE)</f>
        <v>Submittal</v>
      </c>
      <c r="P1279" s="4">
        <f>IF(ISNA(VLOOKUP(B1279,rampbin!$B$4:$G$1697,6,FALSE)),2,VLOOKUP(B1279,rampbin!$B$4:$G$1697,6,FALSE))</f>
        <v>3</v>
      </c>
      <c r="Q1279" s="4" t="str">
        <f>IF(ISNA(VLOOKUP(B1279,rampbin!$B$4:$G$1697,5,FALSE)),"MOVES",VLOOKUP(B1279,rampbin!$B$4:$G$1697,5,FALSE))</f>
        <v>Submitted</v>
      </c>
      <c r="R1279" s="4" t="s">
        <v>1877</v>
      </c>
      <c r="S1279" s="6" t="s">
        <v>2254</v>
      </c>
      <c r="T1279" s="4">
        <f>VLOOKUP(B1279,meanLDage!$B$3:$E$3145,4,FALSE)</f>
        <v>2</v>
      </c>
      <c r="U1279" s="32">
        <f>VLOOKUP(B1279,meanLDage!$B$3:$E$3145,2,FALSE)</f>
        <v>8.6638050355596459</v>
      </c>
      <c r="V1279" s="4" t="str">
        <f t="shared" si="134"/>
        <v>26_L_270001000_0_2_3</v>
      </c>
      <c r="W1279" s="4">
        <v>26125</v>
      </c>
      <c r="X1279" s="6">
        <v>26125</v>
      </c>
      <c r="Y1279" s="8">
        <f t="shared" si="135"/>
        <v>26125</v>
      </c>
      <c r="Z1279" s="6" t="b">
        <f t="shared" si="133"/>
        <v>0</v>
      </c>
      <c r="AA1279" s="6">
        <f t="shared" si="136"/>
        <v>26163</v>
      </c>
      <c r="AB1279" s="4">
        <f t="shared" si="137"/>
        <v>2</v>
      </c>
      <c r="AC1279" s="32">
        <f t="shared" si="138"/>
        <v>8.6638050355596459</v>
      </c>
      <c r="AD1279" s="4">
        <f>VLOOKUP($B1279,meanLDage!$Z$3:$AC$3145,4,FALSE)</f>
        <v>2</v>
      </c>
      <c r="AE1279" s="32">
        <f>VLOOKUP($B1279,meanLDage!$Z$3:$AC$3145,2,FALSE)</f>
        <v>8.5067274200000007</v>
      </c>
      <c r="AF1279" s="6">
        <f>VLOOKUP(V1279,'2017 rep county selection'!$A$1:$C$281,3,FALSE)</f>
        <v>26163</v>
      </c>
      <c r="AG1279" s="6">
        <v>26125</v>
      </c>
      <c r="AH1279" s="9">
        <f t="shared" si="139"/>
        <v>26125</v>
      </c>
    </row>
    <row r="1280" spans="1:34" ht="15.75" customHeight="1" x14ac:dyDescent="0.3">
      <c r="A1280" s="4">
        <v>26</v>
      </c>
      <c r="B1280" s="4">
        <v>26163</v>
      </c>
      <c r="C1280" s="6" t="s">
        <v>2277</v>
      </c>
      <c r="D1280" s="6" t="s">
        <v>419</v>
      </c>
      <c r="E1280" s="4">
        <v>26163</v>
      </c>
      <c r="F1280" s="4">
        <v>26163</v>
      </c>
      <c r="G1280" s="4">
        <v>26163</v>
      </c>
      <c r="H1280" s="37">
        <v>15624289513</v>
      </c>
      <c r="I1280" s="37">
        <v>15459222427.164301</v>
      </c>
      <c r="J1280" s="37">
        <v>15555069584.9839</v>
      </c>
      <c r="K1280" s="4" t="str">
        <f>VLOOKUP(B1280,altitude!$B$3:$E$3232,4)</f>
        <v>L</v>
      </c>
      <c r="L1280" s="4">
        <f>VLOOKUP(B1280,fuelregion!$C$5:$D$3233,2,FALSE)</f>
        <v>270001000</v>
      </c>
      <c r="M1280" s="4">
        <f>VLOOKUP(B1280,fuelregion!$H$5:$I$3113,2,FALSE)</f>
        <v>270001000</v>
      </c>
      <c r="N1280" s="4">
        <f>VLOOKUP(B1280,imbin!$B$4:$D$3233,2,FALSE)</f>
        <v>0</v>
      </c>
      <c r="O1280" s="4" t="str">
        <f>VLOOKUP(B1280,imbin!$B$4:$D$3233,3,FALSE)</f>
        <v>Submittal</v>
      </c>
      <c r="P1280" s="4">
        <f>IF(ISNA(VLOOKUP(B1280,rampbin!$B$4:$G$1697,6,FALSE)),2,VLOOKUP(B1280,rampbin!$B$4:$G$1697,6,FALSE))</f>
        <v>3</v>
      </c>
      <c r="Q1280" s="4" t="str">
        <f>IF(ISNA(VLOOKUP(B1280,rampbin!$B$4:$G$1697,5,FALSE)),"MOVES",VLOOKUP(B1280,rampbin!$B$4:$G$1697,5,FALSE))</f>
        <v>Submitted</v>
      </c>
      <c r="R1280" s="4" t="s">
        <v>1877</v>
      </c>
      <c r="S1280" s="6" t="s">
        <v>2249</v>
      </c>
      <c r="T1280" s="4">
        <f>VLOOKUP(B1280,meanLDage!$B$3:$E$3145,4,FALSE)</f>
        <v>3</v>
      </c>
      <c r="U1280" s="32">
        <f>VLOOKUP(B1280,meanLDage!$B$3:$E$3145,2,FALSE)</f>
        <v>9.3912392910412432</v>
      </c>
      <c r="V1280" s="4" t="str">
        <f t="shared" si="134"/>
        <v>26_L_270001000_0_2_3</v>
      </c>
      <c r="W1280" s="4">
        <v>26163</v>
      </c>
      <c r="X1280" s="6">
        <v>26163</v>
      </c>
      <c r="Y1280" s="8">
        <f t="shared" si="135"/>
        <v>26163</v>
      </c>
      <c r="Z1280" s="6" t="b">
        <f t="shared" si="133"/>
        <v>1</v>
      </c>
      <c r="AA1280" s="6">
        <f t="shared" si="136"/>
        <v>26163</v>
      </c>
      <c r="AB1280" s="4">
        <f t="shared" si="137"/>
        <v>3</v>
      </c>
      <c r="AC1280" s="32">
        <f t="shared" si="138"/>
        <v>9.3912392910412432</v>
      </c>
      <c r="AD1280" s="4">
        <f>VLOOKUP($B1280,meanLDage!$Z$3:$AC$3145,4,FALSE)</f>
        <v>2</v>
      </c>
      <c r="AE1280" s="32">
        <f>VLOOKUP($B1280,meanLDage!$Z$3:$AC$3145,2,FALSE)</f>
        <v>8.5219230459999995</v>
      </c>
      <c r="AF1280" s="6">
        <f>VLOOKUP(V1280,'2017 rep county selection'!$A$1:$C$281,3,FALSE)</f>
        <v>26163</v>
      </c>
      <c r="AG1280" s="6">
        <v>26163</v>
      </c>
      <c r="AH1280" s="9">
        <f t="shared" si="139"/>
        <v>26163</v>
      </c>
    </row>
    <row r="1281" spans="1:34" ht="15.75" customHeight="1" x14ac:dyDescent="0.3">
      <c r="A1281" s="4">
        <v>26</v>
      </c>
      <c r="B1281" s="4">
        <v>26165</v>
      </c>
      <c r="C1281" s="6" t="s">
        <v>2277</v>
      </c>
      <c r="D1281" s="6" t="s">
        <v>884</v>
      </c>
      <c r="E1281" s="4">
        <v>26139</v>
      </c>
      <c r="F1281" s="4">
        <v>26005</v>
      </c>
      <c r="G1281" s="4">
        <v>26005</v>
      </c>
      <c r="H1281" s="37">
        <v>344668369</v>
      </c>
      <c r="I1281" s="37">
        <v>334052472.60802102</v>
      </c>
      <c r="J1281" s="37">
        <v>411763799.99650002</v>
      </c>
      <c r="K1281" s="4" t="str">
        <f>VLOOKUP(B1281,altitude!$B$3:$E$3232,4)</f>
        <v>L</v>
      </c>
      <c r="L1281" s="4">
        <f>VLOOKUP(B1281,fuelregion!$C$5:$D$3233,2,FALSE)</f>
        <v>200001000</v>
      </c>
      <c r="M1281" s="4">
        <f>VLOOKUP(B1281,fuelregion!$H$5:$I$3113,2,FALSE)</f>
        <v>200001000</v>
      </c>
      <c r="N1281" s="4">
        <f>VLOOKUP(B1281,imbin!$B$4:$D$3233,2,FALSE)</f>
        <v>0</v>
      </c>
      <c r="O1281" s="4" t="str">
        <f>VLOOKUP(B1281,imbin!$B$4:$D$3233,3,FALSE)</f>
        <v>MOVES</v>
      </c>
      <c r="P1281" s="4">
        <f>IF(ISNA(VLOOKUP(B1281,rampbin!$B$4:$G$1697,6,FALSE)),2,VLOOKUP(B1281,rampbin!$B$4:$G$1697,6,FALSE))</f>
        <v>2</v>
      </c>
      <c r="Q1281" s="4" t="str">
        <f>IF(ISNA(VLOOKUP(B1281,rampbin!$B$4:$G$1697,5,FALSE)),"MOVES",VLOOKUP(B1281,rampbin!$B$4:$G$1697,5,FALSE))</f>
        <v>MOVES</v>
      </c>
      <c r="R1281" s="4" t="s">
        <v>1880</v>
      </c>
      <c r="S1281" s="6" t="s">
        <v>1851</v>
      </c>
      <c r="T1281" s="4">
        <f>VLOOKUP(B1281,meanLDage!$B$3:$E$3145,4,FALSE)</f>
        <v>4</v>
      </c>
      <c r="U1281" s="32">
        <f>VLOOKUP(B1281,meanLDage!$B$3:$E$3145,2,FALSE)</f>
        <v>11.683461643125554</v>
      </c>
      <c r="V1281" s="4" t="str">
        <f t="shared" si="134"/>
        <v>26_L_200001000_0_4_2</v>
      </c>
      <c r="W1281" s="4">
        <v>26021</v>
      </c>
      <c r="X1281" s="6">
        <v>26021</v>
      </c>
      <c r="Y1281" s="8">
        <f t="shared" si="135"/>
        <v>26021</v>
      </c>
      <c r="Z1281" s="6" t="b">
        <f t="shared" si="133"/>
        <v>0</v>
      </c>
      <c r="AA1281" s="6">
        <f t="shared" si="136"/>
        <v>26005</v>
      </c>
      <c r="AB1281" s="4">
        <f t="shared" si="137"/>
        <v>4</v>
      </c>
      <c r="AC1281" s="32">
        <f t="shared" si="138"/>
        <v>11.683461643125554</v>
      </c>
      <c r="AD1281" s="4">
        <f>VLOOKUP($B1281,meanLDage!$Z$3:$AC$3145,4,FALSE)</f>
        <v>4</v>
      </c>
      <c r="AE1281" s="32">
        <f>VLOOKUP($B1281,meanLDage!$Z$3:$AC$3145,2,FALSE)</f>
        <v>11.165842937536823</v>
      </c>
      <c r="AF1281" s="6">
        <f>VLOOKUP(V1281,'2017 rep county selection'!$A$1:$C$281,3,FALSE)</f>
        <v>26121</v>
      </c>
      <c r="AG1281" s="6">
        <v>26021</v>
      </c>
      <c r="AH1281" s="9">
        <f t="shared" si="139"/>
        <v>26021</v>
      </c>
    </row>
    <row r="1282" spans="1:34" ht="15.75" customHeight="1" x14ac:dyDescent="0.3">
      <c r="A1282" s="4">
        <v>27</v>
      </c>
      <c r="B1282" s="4">
        <v>27001</v>
      </c>
      <c r="C1282" s="6" t="s">
        <v>2278</v>
      </c>
      <c r="D1282" s="6" t="s">
        <v>885</v>
      </c>
      <c r="E1282" s="4">
        <v>27111</v>
      </c>
      <c r="F1282" s="4">
        <v>27111</v>
      </c>
      <c r="G1282" s="4">
        <v>27111</v>
      </c>
      <c r="H1282" s="37">
        <v>259620510</v>
      </c>
      <c r="I1282" s="37">
        <v>256305454.00061899</v>
      </c>
      <c r="J1282" s="37">
        <v>261385254.899528</v>
      </c>
      <c r="K1282" s="4" t="str">
        <f>VLOOKUP(B1282,altitude!$B$3:$E$3232,4)</f>
        <v>L</v>
      </c>
      <c r="L1282" s="4">
        <f>VLOOKUP(B1282,fuelregion!$C$5:$D$3233,2,FALSE)</f>
        <v>400001000</v>
      </c>
      <c r="M1282" s="4">
        <f>VLOOKUP(B1282,fuelregion!$H$5:$I$3113,2,FALSE)</f>
        <v>400001000</v>
      </c>
      <c r="N1282" s="4">
        <f>VLOOKUP(B1282,imbin!$B$4:$D$3233,2,FALSE)</f>
        <v>0</v>
      </c>
      <c r="O1282" s="4" t="str">
        <f>VLOOKUP(B1282,imbin!$B$4:$D$3233,3,FALSE)</f>
        <v>Submittal</v>
      </c>
      <c r="P1282" s="4">
        <f>IF(ISNA(VLOOKUP(B1282,rampbin!$B$4:$G$1697,6,FALSE)),2,VLOOKUP(B1282,rampbin!$B$4:$G$1697,6,FALSE))</f>
        <v>2</v>
      </c>
      <c r="Q1282" s="4" t="str">
        <f>IF(ISNA(VLOOKUP(B1282,rampbin!$B$4:$G$1697,5,FALSE)),"MOVES",VLOOKUP(B1282,rampbin!$B$4:$G$1697,5,FALSE))</f>
        <v>MOVES</v>
      </c>
      <c r="R1282" s="4" t="s">
        <v>1880</v>
      </c>
      <c r="S1282" s="6" t="s">
        <v>1851</v>
      </c>
      <c r="T1282" s="4">
        <f>VLOOKUP(B1282,meanLDage!$B$3:$E$3145,4,FALSE)</f>
        <v>4</v>
      </c>
      <c r="U1282" s="32">
        <f>VLOOKUP(B1282,meanLDage!$B$3:$E$3145,2,FALSE)</f>
        <v>12.530848330148759</v>
      </c>
      <c r="V1282" s="4" t="str">
        <f t="shared" si="134"/>
        <v>27_L_400001000_0_3_2</v>
      </c>
      <c r="W1282" s="4">
        <v>27137</v>
      </c>
      <c r="X1282" s="6"/>
      <c r="Y1282" s="8">
        <f t="shared" si="135"/>
        <v>27137</v>
      </c>
      <c r="Z1282" s="6" t="b">
        <f t="shared" ref="Z1282:Z1345" si="140">G1282=Y1282</f>
        <v>0</v>
      </c>
      <c r="AA1282" s="6">
        <f t="shared" si="136"/>
        <v>27111</v>
      </c>
      <c r="AB1282" s="4">
        <f t="shared" si="137"/>
        <v>4</v>
      </c>
      <c r="AC1282" s="32">
        <f t="shared" si="138"/>
        <v>12.530848330148759</v>
      </c>
      <c r="AD1282" s="4">
        <f>VLOOKUP($B1282,meanLDage!$Z$3:$AC$3145,4,FALSE)</f>
        <v>3</v>
      </c>
      <c r="AE1282" s="32">
        <f>VLOOKUP($B1282,meanLDage!$Z$3:$AC$3145,2,FALSE)</f>
        <v>10.413951689999999</v>
      </c>
      <c r="AF1282" s="6">
        <f>VLOOKUP(V1282,'2017 rep county selection'!$A$1:$C$281,3,FALSE)</f>
        <v>27137</v>
      </c>
      <c r="AH1282" s="9">
        <f t="shared" si="139"/>
        <v>27137</v>
      </c>
    </row>
    <row r="1283" spans="1:34" ht="15.75" customHeight="1" x14ac:dyDescent="0.3">
      <c r="A1283" s="4">
        <v>27</v>
      </c>
      <c r="B1283" s="4">
        <v>27003</v>
      </c>
      <c r="C1283" s="6" t="s">
        <v>2278</v>
      </c>
      <c r="D1283" s="6" t="s">
        <v>886</v>
      </c>
      <c r="E1283" s="4">
        <v>27123</v>
      </c>
      <c r="F1283" s="4">
        <v>27123</v>
      </c>
      <c r="G1283" s="4">
        <v>27123</v>
      </c>
      <c r="H1283" s="37">
        <v>2978764055</v>
      </c>
      <c r="I1283" s="37">
        <v>3017683188.57019</v>
      </c>
      <c r="J1283" s="37">
        <v>3154549175.5104799</v>
      </c>
      <c r="K1283" s="4" t="str">
        <f>VLOOKUP(B1283,altitude!$B$3:$E$3232,4)</f>
        <v>L</v>
      </c>
      <c r="L1283" s="4">
        <f>VLOOKUP(B1283,fuelregion!$C$5:$D$3233,2,FALSE)</f>
        <v>400001000</v>
      </c>
      <c r="M1283" s="4">
        <f>VLOOKUP(B1283,fuelregion!$H$5:$I$3113,2,FALSE)</f>
        <v>400001000</v>
      </c>
      <c r="N1283" s="4">
        <f>VLOOKUP(B1283,imbin!$B$4:$D$3233,2,FALSE)</f>
        <v>0</v>
      </c>
      <c r="O1283" s="4" t="str">
        <f>VLOOKUP(B1283,imbin!$B$4:$D$3233,3,FALSE)</f>
        <v>Submittal</v>
      </c>
      <c r="P1283" s="4">
        <f>IF(ISNA(VLOOKUP(B1283,rampbin!$B$4:$G$1697,6,FALSE)),2,VLOOKUP(B1283,rampbin!$B$4:$G$1697,6,FALSE))</f>
        <v>2</v>
      </c>
      <c r="Q1283" s="4" t="str">
        <f>IF(ISNA(VLOOKUP(B1283,rampbin!$B$4:$G$1697,5,FALSE)),"MOVES",VLOOKUP(B1283,rampbin!$B$4:$G$1697,5,FALSE))</f>
        <v>MOVES</v>
      </c>
      <c r="R1283" s="4" t="s">
        <v>1877</v>
      </c>
      <c r="S1283" s="6" t="s">
        <v>2058</v>
      </c>
      <c r="T1283" s="4">
        <f>VLOOKUP(B1283,meanLDage!$B$3:$E$3145,4,FALSE)</f>
        <v>3</v>
      </c>
      <c r="U1283" s="32">
        <f>VLOOKUP(B1283,meanLDage!$B$3:$E$3145,2,FALSE)</f>
        <v>10.479845351615262</v>
      </c>
      <c r="V1283" s="4" t="str">
        <f t="shared" ref="V1283:V1346" si="141">A1283&amp;"_"&amp;K1283&amp;"_"&amp;M1283&amp;"_"&amp;N1283&amp;"_"&amp;AD1283&amp;"_"&amp;P1283</f>
        <v>27_L_400001000_0_2_2</v>
      </c>
      <c r="W1283" s="4">
        <v>27053</v>
      </c>
      <c r="X1283" s="6"/>
      <c r="Y1283" s="8">
        <f t="shared" ref="Y1283:Y1346" si="142">IF(X1283&gt;0,X1283,W1283)</f>
        <v>27053</v>
      </c>
      <c r="Z1283" s="6" t="b">
        <f t="shared" si="140"/>
        <v>0</v>
      </c>
      <c r="AA1283" s="6">
        <f t="shared" ref="AA1283:AA1346" si="143">G1283</f>
        <v>27123</v>
      </c>
      <c r="AB1283" s="4">
        <f t="shared" ref="AB1283:AB1346" si="144">T1283</f>
        <v>3</v>
      </c>
      <c r="AC1283" s="32">
        <f t="shared" ref="AC1283:AC1346" si="145">U1283</f>
        <v>10.479845351615262</v>
      </c>
      <c r="AD1283" s="4">
        <f>VLOOKUP($B1283,meanLDage!$Z$3:$AC$3145,4,FALSE)</f>
        <v>2</v>
      </c>
      <c r="AE1283" s="32">
        <f>VLOOKUP($B1283,meanLDage!$Z$3:$AC$3145,2,FALSE)</f>
        <v>8.8761076820000007</v>
      </c>
      <c r="AF1283" s="6">
        <f>VLOOKUP(V1283,'2017 rep county selection'!$A$1:$C$281,3,FALSE)</f>
        <v>27053</v>
      </c>
      <c r="AH1283" s="9">
        <f t="shared" ref="AH1283:AH1346" si="146">IF(AG1283&gt;0,AG1283,AF1283)</f>
        <v>27053</v>
      </c>
    </row>
    <row r="1284" spans="1:34" ht="15.75" customHeight="1" x14ac:dyDescent="0.3">
      <c r="A1284" s="4">
        <v>27</v>
      </c>
      <c r="B1284" s="4">
        <v>27005</v>
      </c>
      <c r="C1284" s="6" t="s">
        <v>2278</v>
      </c>
      <c r="D1284" s="6" t="s">
        <v>887</v>
      </c>
      <c r="E1284" s="4">
        <v>27111</v>
      </c>
      <c r="F1284" s="4">
        <v>27111</v>
      </c>
      <c r="G1284" s="4">
        <v>27111</v>
      </c>
      <c r="H1284" s="37">
        <v>397447446</v>
      </c>
      <c r="I1284" s="37">
        <v>403446043.69457299</v>
      </c>
      <c r="J1284" s="37">
        <v>427325293.54025698</v>
      </c>
      <c r="K1284" s="4" t="str">
        <f>VLOOKUP(B1284,altitude!$B$3:$E$3232,4)</f>
        <v>L</v>
      </c>
      <c r="L1284" s="4">
        <f>VLOOKUP(B1284,fuelregion!$C$5:$D$3233,2,FALSE)</f>
        <v>400001000</v>
      </c>
      <c r="M1284" s="4">
        <f>VLOOKUP(B1284,fuelregion!$H$5:$I$3113,2,FALSE)</f>
        <v>400001000</v>
      </c>
      <c r="N1284" s="4">
        <f>VLOOKUP(B1284,imbin!$B$4:$D$3233,2,FALSE)</f>
        <v>0</v>
      </c>
      <c r="O1284" s="4" t="str">
        <f>VLOOKUP(B1284,imbin!$B$4:$D$3233,3,FALSE)</f>
        <v>Submittal</v>
      </c>
      <c r="P1284" s="4">
        <f>IF(ISNA(VLOOKUP(B1284,rampbin!$B$4:$G$1697,6,FALSE)),2,VLOOKUP(B1284,rampbin!$B$4:$G$1697,6,FALSE))</f>
        <v>2</v>
      </c>
      <c r="Q1284" s="4" t="str">
        <f>IF(ISNA(VLOOKUP(B1284,rampbin!$B$4:$G$1697,5,FALSE)),"MOVES",VLOOKUP(B1284,rampbin!$B$4:$G$1697,5,FALSE))</f>
        <v>MOVES</v>
      </c>
      <c r="R1284" s="4" t="s">
        <v>1880</v>
      </c>
      <c r="S1284" s="6" t="s">
        <v>1851</v>
      </c>
      <c r="T1284" s="4">
        <f>VLOOKUP(B1284,meanLDage!$B$3:$E$3145,4,FALSE)</f>
        <v>5</v>
      </c>
      <c r="U1284" s="32">
        <f>VLOOKUP(B1284,meanLDage!$B$3:$E$3145,2,FALSE)</f>
        <v>13.014226681821635</v>
      </c>
      <c r="V1284" s="4" t="str">
        <f t="shared" si="141"/>
        <v>27_L_400001000_0_3_2</v>
      </c>
      <c r="W1284" s="4">
        <v>27111</v>
      </c>
      <c r="X1284" s="6"/>
      <c r="Y1284" s="8">
        <f t="shared" si="142"/>
        <v>27111</v>
      </c>
      <c r="Z1284" s="6" t="b">
        <f t="shared" si="140"/>
        <v>1</v>
      </c>
      <c r="AA1284" s="6">
        <f t="shared" si="143"/>
        <v>27111</v>
      </c>
      <c r="AB1284" s="4">
        <f t="shared" si="144"/>
        <v>5</v>
      </c>
      <c r="AC1284" s="32">
        <f t="shared" si="145"/>
        <v>13.014226681821635</v>
      </c>
      <c r="AD1284" s="4">
        <f>VLOOKUP($B1284,meanLDage!$Z$3:$AC$3145,4,FALSE)</f>
        <v>3</v>
      </c>
      <c r="AE1284" s="32">
        <f>VLOOKUP($B1284,meanLDage!$Z$3:$AC$3145,2,FALSE)</f>
        <v>10.87309896</v>
      </c>
      <c r="AF1284" s="6">
        <f>VLOOKUP(V1284,'2017 rep county selection'!$A$1:$C$281,3,FALSE)</f>
        <v>27137</v>
      </c>
      <c r="AH1284" s="9">
        <f t="shared" si="146"/>
        <v>27137</v>
      </c>
    </row>
    <row r="1285" spans="1:34" ht="15.75" customHeight="1" x14ac:dyDescent="0.3">
      <c r="A1285" s="4">
        <v>27</v>
      </c>
      <c r="B1285" s="4">
        <v>27007</v>
      </c>
      <c r="C1285" s="6" t="s">
        <v>2278</v>
      </c>
      <c r="D1285" s="6" t="s">
        <v>888</v>
      </c>
      <c r="E1285" s="4">
        <v>27111</v>
      </c>
      <c r="F1285" s="4">
        <v>27111</v>
      </c>
      <c r="G1285" s="4">
        <v>27111</v>
      </c>
      <c r="H1285" s="37">
        <v>425556401</v>
      </c>
      <c r="I1285" s="37">
        <v>423544976.044384</v>
      </c>
      <c r="J1285" s="37">
        <v>406349454.97872299</v>
      </c>
      <c r="K1285" s="4" t="str">
        <f>VLOOKUP(B1285,altitude!$B$3:$E$3232,4)</f>
        <v>L</v>
      </c>
      <c r="L1285" s="4">
        <f>VLOOKUP(B1285,fuelregion!$C$5:$D$3233,2,FALSE)</f>
        <v>400001000</v>
      </c>
      <c r="M1285" s="4">
        <f>VLOOKUP(B1285,fuelregion!$H$5:$I$3113,2,FALSE)</f>
        <v>400001000</v>
      </c>
      <c r="N1285" s="4">
        <f>VLOOKUP(B1285,imbin!$B$4:$D$3233,2,FALSE)</f>
        <v>0</v>
      </c>
      <c r="O1285" s="4" t="str">
        <f>VLOOKUP(B1285,imbin!$B$4:$D$3233,3,FALSE)</f>
        <v>Submittal</v>
      </c>
      <c r="P1285" s="4">
        <f>IF(ISNA(VLOOKUP(B1285,rampbin!$B$4:$G$1697,6,FALSE)),2,VLOOKUP(B1285,rampbin!$B$4:$G$1697,6,FALSE))</f>
        <v>2</v>
      </c>
      <c r="Q1285" s="4" t="str">
        <f>IF(ISNA(VLOOKUP(B1285,rampbin!$B$4:$G$1697,5,FALSE)),"MOVES",VLOOKUP(B1285,rampbin!$B$4:$G$1697,5,FALSE))</f>
        <v>MOVES</v>
      </c>
      <c r="R1285" s="4" t="s">
        <v>1880</v>
      </c>
      <c r="S1285" s="6" t="s">
        <v>1851</v>
      </c>
      <c r="T1285" s="4">
        <f>VLOOKUP(B1285,meanLDage!$B$3:$E$3145,4,FALSE)</f>
        <v>4</v>
      </c>
      <c r="U1285" s="32">
        <f>VLOOKUP(B1285,meanLDage!$B$3:$E$3145,2,FALSE)</f>
        <v>12.24470969899518</v>
      </c>
      <c r="V1285" s="4" t="str">
        <f t="shared" si="141"/>
        <v>27_L_400001000_0_3_2</v>
      </c>
      <c r="W1285" s="4">
        <v>27137</v>
      </c>
      <c r="X1285" s="6"/>
      <c r="Y1285" s="8">
        <f t="shared" si="142"/>
        <v>27137</v>
      </c>
      <c r="Z1285" s="6" t="b">
        <f t="shared" si="140"/>
        <v>0</v>
      </c>
      <c r="AA1285" s="6">
        <f t="shared" si="143"/>
        <v>27111</v>
      </c>
      <c r="AB1285" s="4">
        <f t="shared" si="144"/>
        <v>4</v>
      </c>
      <c r="AC1285" s="32">
        <f t="shared" si="145"/>
        <v>12.24470969899518</v>
      </c>
      <c r="AD1285" s="4">
        <f>VLOOKUP($B1285,meanLDage!$Z$3:$AC$3145,4,FALSE)</f>
        <v>3</v>
      </c>
      <c r="AE1285" s="32">
        <f>VLOOKUP($B1285,meanLDage!$Z$3:$AC$3145,2,FALSE)</f>
        <v>10.46814988</v>
      </c>
      <c r="AF1285" s="6">
        <f>VLOOKUP(V1285,'2017 rep county selection'!$A$1:$C$281,3,FALSE)</f>
        <v>27137</v>
      </c>
      <c r="AH1285" s="9">
        <f t="shared" si="146"/>
        <v>27137</v>
      </c>
    </row>
    <row r="1286" spans="1:34" ht="15.75" customHeight="1" x14ac:dyDescent="0.3">
      <c r="A1286" s="4">
        <v>27</v>
      </c>
      <c r="B1286" s="4">
        <v>27009</v>
      </c>
      <c r="C1286" s="6" t="s">
        <v>2278</v>
      </c>
      <c r="D1286" s="6" t="s">
        <v>92</v>
      </c>
      <c r="E1286" s="4">
        <v>27137</v>
      </c>
      <c r="F1286" s="4">
        <v>27137</v>
      </c>
      <c r="G1286" s="4">
        <v>27137</v>
      </c>
      <c r="H1286" s="37">
        <v>482981206</v>
      </c>
      <c r="I1286" s="37">
        <v>470201300.61000103</v>
      </c>
      <c r="J1286" s="37">
        <v>484974153.939183</v>
      </c>
      <c r="K1286" s="4" t="str">
        <f>VLOOKUP(B1286,altitude!$B$3:$E$3232,4)</f>
        <v>L</v>
      </c>
      <c r="L1286" s="4">
        <f>VLOOKUP(B1286,fuelregion!$C$5:$D$3233,2,FALSE)</f>
        <v>400001000</v>
      </c>
      <c r="M1286" s="4">
        <f>VLOOKUP(B1286,fuelregion!$H$5:$I$3113,2,FALSE)</f>
        <v>400001000</v>
      </c>
      <c r="N1286" s="4">
        <f>VLOOKUP(B1286,imbin!$B$4:$D$3233,2,FALSE)</f>
        <v>0</v>
      </c>
      <c r="O1286" s="4" t="str">
        <f>VLOOKUP(B1286,imbin!$B$4:$D$3233,3,FALSE)</f>
        <v>Submittal</v>
      </c>
      <c r="P1286" s="4">
        <f>IF(ISNA(VLOOKUP(B1286,rampbin!$B$4:$G$1697,6,FALSE)),2,VLOOKUP(B1286,rampbin!$B$4:$G$1697,6,FALSE))</f>
        <v>2</v>
      </c>
      <c r="Q1286" s="4" t="str">
        <f>IF(ISNA(VLOOKUP(B1286,rampbin!$B$4:$G$1697,5,FALSE)),"MOVES",VLOOKUP(B1286,rampbin!$B$4:$G$1697,5,FALSE))</f>
        <v>MOVES</v>
      </c>
      <c r="R1286" s="4" t="s">
        <v>1877</v>
      </c>
      <c r="S1286" s="6" t="s">
        <v>2059</v>
      </c>
      <c r="T1286" s="4">
        <f>VLOOKUP(B1286,meanLDage!$B$3:$E$3145,4,FALSE)</f>
        <v>4</v>
      </c>
      <c r="U1286" s="32">
        <f>VLOOKUP(B1286,meanLDage!$B$3:$E$3145,2,FALSE)</f>
        <v>11.56107276252788</v>
      </c>
      <c r="V1286" s="4" t="str">
        <f t="shared" si="141"/>
        <v>27_L_400001000_0_3_2</v>
      </c>
      <c r="W1286" s="4">
        <v>27137</v>
      </c>
      <c r="X1286" s="6"/>
      <c r="Y1286" s="8">
        <f t="shared" si="142"/>
        <v>27137</v>
      </c>
      <c r="Z1286" s="6" t="b">
        <f t="shared" si="140"/>
        <v>1</v>
      </c>
      <c r="AA1286" s="6">
        <f t="shared" si="143"/>
        <v>27137</v>
      </c>
      <c r="AB1286" s="4">
        <f t="shared" si="144"/>
        <v>4</v>
      </c>
      <c r="AC1286" s="32">
        <f t="shared" si="145"/>
        <v>11.56107276252788</v>
      </c>
      <c r="AD1286" s="4">
        <f>VLOOKUP($B1286,meanLDage!$Z$3:$AC$3145,4,FALSE)</f>
        <v>3</v>
      </c>
      <c r="AE1286" s="32">
        <f>VLOOKUP($B1286,meanLDage!$Z$3:$AC$3145,2,FALSE)</f>
        <v>9.929711824</v>
      </c>
      <c r="AF1286" s="6">
        <f>VLOOKUP(V1286,'2017 rep county selection'!$A$1:$C$281,3,FALSE)</f>
        <v>27137</v>
      </c>
      <c r="AH1286" s="9">
        <f t="shared" si="146"/>
        <v>27137</v>
      </c>
    </row>
    <row r="1287" spans="1:34" ht="15.75" customHeight="1" x14ac:dyDescent="0.3">
      <c r="A1287" s="4">
        <v>27</v>
      </c>
      <c r="B1287" s="4">
        <v>27011</v>
      </c>
      <c r="C1287" s="6" t="s">
        <v>2278</v>
      </c>
      <c r="D1287" s="6" t="s">
        <v>889</v>
      </c>
      <c r="E1287" s="4">
        <v>27137</v>
      </c>
      <c r="F1287" s="4">
        <v>27137</v>
      </c>
      <c r="G1287" s="4">
        <v>27137</v>
      </c>
      <c r="H1287" s="37">
        <v>67469059</v>
      </c>
      <c r="I1287" s="37">
        <v>68525879.095008299</v>
      </c>
      <c r="J1287" s="37">
        <v>69719175.600615501</v>
      </c>
      <c r="K1287" s="4" t="str">
        <f>VLOOKUP(B1287,altitude!$B$3:$E$3232,4)</f>
        <v>L</v>
      </c>
      <c r="L1287" s="4">
        <f>VLOOKUP(B1287,fuelregion!$C$5:$D$3233,2,FALSE)</f>
        <v>400001000</v>
      </c>
      <c r="M1287" s="4">
        <f>VLOOKUP(B1287,fuelregion!$H$5:$I$3113,2,FALSE)</f>
        <v>400001000</v>
      </c>
      <c r="N1287" s="4">
        <f>VLOOKUP(B1287,imbin!$B$4:$D$3233,2,FALSE)</f>
        <v>0</v>
      </c>
      <c r="O1287" s="4" t="str">
        <f>VLOOKUP(B1287,imbin!$B$4:$D$3233,3,FALSE)</f>
        <v>Submittal</v>
      </c>
      <c r="P1287" s="4">
        <f>IF(ISNA(VLOOKUP(B1287,rampbin!$B$4:$G$1697,6,FALSE)),2,VLOOKUP(B1287,rampbin!$B$4:$G$1697,6,FALSE))</f>
        <v>2</v>
      </c>
      <c r="Q1287" s="4" t="str">
        <f>IF(ISNA(VLOOKUP(B1287,rampbin!$B$4:$G$1697,5,FALSE)),"MOVES",VLOOKUP(B1287,rampbin!$B$4:$G$1697,5,FALSE))</f>
        <v>MOVES</v>
      </c>
      <c r="R1287" s="4" t="s">
        <v>1880</v>
      </c>
      <c r="S1287" s="6" t="s">
        <v>1851</v>
      </c>
      <c r="T1287" s="4">
        <f>VLOOKUP(B1287,meanLDage!$B$3:$E$3145,4,FALSE)</f>
        <v>4</v>
      </c>
      <c r="U1287" s="32">
        <f>VLOOKUP(B1287,meanLDage!$B$3:$E$3145,2,FALSE)</f>
        <v>12.430216804423498</v>
      </c>
      <c r="V1287" s="4" t="str">
        <f t="shared" si="141"/>
        <v>27_L_400001000_0_3_2</v>
      </c>
      <c r="W1287" s="4">
        <v>27137</v>
      </c>
      <c r="X1287" s="6"/>
      <c r="Y1287" s="8">
        <f t="shared" si="142"/>
        <v>27137</v>
      </c>
      <c r="Z1287" s="6" t="b">
        <f t="shared" si="140"/>
        <v>1</v>
      </c>
      <c r="AA1287" s="6">
        <f t="shared" si="143"/>
        <v>27137</v>
      </c>
      <c r="AB1287" s="4">
        <f t="shared" si="144"/>
        <v>4</v>
      </c>
      <c r="AC1287" s="32">
        <f t="shared" si="145"/>
        <v>12.430216804423498</v>
      </c>
      <c r="AD1287" s="4">
        <f>VLOOKUP($B1287,meanLDage!$Z$3:$AC$3145,4,FALSE)</f>
        <v>3</v>
      </c>
      <c r="AE1287" s="32">
        <f>VLOOKUP($B1287,meanLDage!$Z$3:$AC$3145,2,FALSE)</f>
        <v>10.70517635</v>
      </c>
      <c r="AF1287" s="6">
        <f>VLOOKUP(V1287,'2017 rep county selection'!$A$1:$C$281,3,FALSE)</f>
        <v>27137</v>
      </c>
      <c r="AH1287" s="9">
        <f t="shared" si="146"/>
        <v>27137</v>
      </c>
    </row>
    <row r="1288" spans="1:34" ht="15.75" customHeight="1" x14ac:dyDescent="0.3">
      <c r="A1288" s="4">
        <v>27</v>
      </c>
      <c r="B1288" s="4">
        <v>27013</v>
      </c>
      <c r="C1288" s="6" t="s">
        <v>2278</v>
      </c>
      <c r="D1288" s="6" t="s">
        <v>890</v>
      </c>
      <c r="E1288" s="4">
        <v>27137</v>
      </c>
      <c r="F1288" s="4">
        <v>27137</v>
      </c>
      <c r="G1288" s="4">
        <v>27137</v>
      </c>
      <c r="H1288" s="37">
        <v>621833918</v>
      </c>
      <c r="I1288" s="37">
        <v>613454587.12916803</v>
      </c>
      <c r="J1288" s="37">
        <v>621971817.22988796</v>
      </c>
      <c r="K1288" s="4" t="str">
        <f>VLOOKUP(B1288,altitude!$B$3:$E$3232,4)</f>
        <v>L</v>
      </c>
      <c r="L1288" s="4">
        <f>VLOOKUP(B1288,fuelregion!$C$5:$D$3233,2,FALSE)</f>
        <v>400001000</v>
      </c>
      <c r="M1288" s="4">
        <f>VLOOKUP(B1288,fuelregion!$H$5:$I$3113,2,FALSE)</f>
        <v>400001000</v>
      </c>
      <c r="N1288" s="4">
        <f>VLOOKUP(B1288,imbin!$B$4:$D$3233,2,FALSE)</f>
        <v>0</v>
      </c>
      <c r="O1288" s="4" t="str">
        <f>VLOOKUP(B1288,imbin!$B$4:$D$3233,3,FALSE)</f>
        <v>Submittal</v>
      </c>
      <c r="P1288" s="4">
        <f>IF(ISNA(VLOOKUP(B1288,rampbin!$B$4:$G$1697,6,FALSE)),2,VLOOKUP(B1288,rampbin!$B$4:$G$1697,6,FALSE))</f>
        <v>2</v>
      </c>
      <c r="Q1288" s="4" t="str">
        <f>IF(ISNA(VLOOKUP(B1288,rampbin!$B$4:$G$1697,5,FALSE)),"MOVES",VLOOKUP(B1288,rampbin!$B$4:$G$1697,5,FALSE))</f>
        <v>MOVES</v>
      </c>
      <c r="R1288" s="4" t="s">
        <v>1877</v>
      </c>
      <c r="S1288" s="6" t="s">
        <v>2060</v>
      </c>
      <c r="T1288" s="4">
        <f>VLOOKUP(B1288,meanLDage!$B$3:$E$3145,4,FALSE)</f>
        <v>4</v>
      </c>
      <c r="U1288" s="32">
        <f>VLOOKUP(B1288,meanLDage!$B$3:$E$3145,2,FALSE)</f>
        <v>11.308899243994889</v>
      </c>
      <c r="V1288" s="4" t="str">
        <f t="shared" si="141"/>
        <v>27_L_400001000_0_3_2</v>
      </c>
      <c r="W1288" s="4">
        <v>27137</v>
      </c>
      <c r="X1288" s="6"/>
      <c r="Y1288" s="8">
        <f t="shared" si="142"/>
        <v>27137</v>
      </c>
      <c r="Z1288" s="6" t="b">
        <f t="shared" si="140"/>
        <v>1</v>
      </c>
      <c r="AA1288" s="6">
        <f t="shared" si="143"/>
        <v>27137</v>
      </c>
      <c r="AB1288" s="4">
        <f t="shared" si="144"/>
        <v>4</v>
      </c>
      <c r="AC1288" s="32">
        <f t="shared" si="145"/>
        <v>11.308899243994889</v>
      </c>
      <c r="AD1288" s="4">
        <f>VLOOKUP($B1288,meanLDage!$Z$3:$AC$3145,4,FALSE)</f>
        <v>3</v>
      </c>
      <c r="AE1288" s="32">
        <f>VLOOKUP($B1288,meanLDage!$Z$3:$AC$3145,2,FALSE)</f>
        <v>9.5569931359999991</v>
      </c>
      <c r="AF1288" s="6">
        <f>VLOOKUP(V1288,'2017 rep county selection'!$A$1:$C$281,3,FALSE)</f>
        <v>27137</v>
      </c>
      <c r="AH1288" s="9">
        <f t="shared" si="146"/>
        <v>27137</v>
      </c>
    </row>
    <row r="1289" spans="1:34" ht="15.75" customHeight="1" x14ac:dyDescent="0.3">
      <c r="A1289" s="4">
        <v>27</v>
      </c>
      <c r="B1289" s="4">
        <v>27015</v>
      </c>
      <c r="C1289" s="6" t="s">
        <v>2278</v>
      </c>
      <c r="D1289" s="6" t="s">
        <v>461</v>
      </c>
      <c r="E1289" s="4">
        <v>27137</v>
      </c>
      <c r="F1289" s="4">
        <v>27137</v>
      </c>
      <c r="G1289" s="4">
        <v>27137</v>
      </c>
      <c r="H1289" s="37">
        <v>235058464</v>
      </c>
      <c r="I1289" s="37">
        <v>234651239.00091001</v>
      </c>
      <c r="J1289" s="37">
        <v>238040722.470671</v>
      </c>
      <c r="K1289" s="4" t="str">
        <f>VLOOKUP(B1289,altitude!$B$3:$E$3232,4)</f>
        <v>L</v>
      </c>
      <c r="L1289" s="4">
        <f>VLOOKUP(B1289,fuelregion!$C$5:$D$3233,2,FALSE)</f>
        <v>400001000</v>
      </c>
      <c r="M1289" s="4">
        <f>VLOOKUP(B1289,fuelregion!$H$5:$I$3113,2,FALSE)</f>
        <v>400001000</v>
      </c>
      <c r="N1289" s="4">
        <f>VLOOKUP(B1289,imbin!$B$4:$D$3233,2,FALSE)</f>
        <v>0</v>
      </c>
      <c r="O1289" s="4" t="str">
        <f>VLOOKUP(B1289,imbin!$B$4:$D$3233,3,FALSE)</f>
        <v>Submittal</v>
      </c>
      <c r="P1289" s="4">
        <f>IF(ISNA(VLOOKUP(B1289,rampbin!$B$4:$G$1697,6,FALSE)),2,VLOOKUP(B1289,rampbin!$B$4:$G$1697,6,FALSE))</f>
        <v>2</v>
      </c>
      <c r="Q1289" s="4" t="str">
        <f>IF(ISNA(VLOOKUP(B1289,rampbin!$B$4:$G$1697,5,FALSE)),"MOVES",VLOOKUP(B1289,rampbin!$B$4:$G$1697,5,FALSE))</f>
        <v>MOVES</v>
      </c>
      <c r="R1289" s="4" t="s">
        <v>1880</v>
      </c>
      <c r="S1289" s="6" t="s">
        <v>1851</v>
      </c>
      <c r="T1289" s="4">
        <f>VLOOKUP(B1289,meanLDage!$B$3:$E$3145,4,FALSE)</f>
        <v>4</v>
      </c>
      <c r="U1289" s="32">
        <f>VLOOKUP(B1289,meanLDage!$B$3:$E$3145,2,FALSE)</f>
        <v>12.222091277745971</v>
      </c>
      <c r="V1289" s="4" t="str">
        <f t="shared" si="141"/>
        <v>27_L_400001000_0_3_2</v>
      </c>
      <c r="W1289" s="4">
        <v>27137</v>
      </c>
      <c r="X1289" s="6"/>
      <c r="Y1289" s="8">
        <f t="shared" si="142"/>
        <v>27137</v>
      </c>
      <c r="Z1289" s="6" t="b">
        <f t="shared" si="140"/>
        <v>1</v>
      </c>
      <c r="AA1289" s="6">
        <f t="shared" si="143"/>
        <v>27137</v>
      </c>
      <c r="AB1289" s="4">
        <f t="shared" si="144"/>
        <v>4</v>
      </c>
      <c r="AC1289" s="32">
        <f t="shared" si="145"/>
        <v>12.222091277745971</v>
      </c>
      <c r="AD1289" s="4">
        <f>VLOOKUP($B1289,meanLDage!$Z$3:$AC$3145,4,FALSE)</f>
        <v>3</v>
      </c>
      <c r="AE1289" s="32">
        <f>VLOOKUP($B1289,meanLDage!$Z$3:$AC$3145,2,FALSE)</f>
        <v>10.380413170000001</v>
      </c>
      <c r="AF1289" s="6">
        <f>VLOOKUP(V1289,'2017 rep county selection'!$A$1:$C$281,3,FALSE)</f>
        <v>27137</v>
      </c>
      <c r="AH1289" s="9">
        <f t="shared" si="146"/>
        <v>27137</v>
      </c>
    </row>
    <row r="1290" spans="1:34" ht="15.75" customHeight="1" x14ac:dyDescent="0.3">
      <c r="A1290" s="4">
        <v>27</v>
      </c>
      <c r="B1290" s="4">
        <v>27017</v>
      </c>
      <c r="C1290" s="6" t="s">
        <v>2278</v>
      </c>
      <c r="D1290" s="6" t="s">
        <v>891</v>
      </c>
      <c r="E1290" s="4">
        <v>27137</v>
      </c>
      <c r="F1290" s="4">
        <v>27137</v>
      </c>
      <c r="G1290" s="4">
        <v>27137</v>
      </c>
      <c r="H1290" s="37">
        <v>489050080</v>
      </c>
      <c r="I1290" s="37">
        <v>488935604.262281</v>
      </c>
      <c r="J1290" s="37">
        <v>500459760.32912499</v>
      </c>
      <c r="K1290" s="4" t="str">
        <f>VLOOKUP(B1290,altitude!$B$3:$E$3232,4)</f>
        <v>L</v>
      </c>
      <c r="L1290" s="4">
        <f>VLOOKUP(B1290,fuelregion!$C$5:$D$3233,2,FALSE)</f>
        <v>400001000</v>
      </c>
      <c r="M1290" s="4">
        <f>VLOOKUP(B1290,fuelregion!$H$5:$I$3113,2,FALSE)</f>
        <v>400001000</v>
      </c>
      <c r="N1290" s="4">
        <f>VLOOKUP(B1290,imbin!$B$4:$D$3233,2,FALSE)</f>
        <v>0</v>
      </c>
      <c r="O1290" s="4" t="str">
        <f>VLOOKUP(B1290,imbin!$B$4:$D$3233,3,FALSE)</f>
        <v>Submittal</v>
      </c>
      <c r="P1290" s="4">
        <f>IF(ISNA(VLOOKUP(B1290,rampbin!$B$4:$G$1697,6,FALSE)),2,VLOOKUP(B1290,rampbin!$B$4:$G$1697,6,FALSE))</f>
        <v>2</v>
      </c>
      <c r="Q1290" s="4" t="str">
        <f>IF(ISNA(VLOOKUP(B1290,rampbin!$B$4:$G$1697,5,FALSE)),"MOVES",VLOOKUP(B1290,rampbin!$B$4:$G$1697,5,FALSE))</f>
        <v>MOVES</v>
      </c>
      <c r="R1290" s="4" t="s">
        <v>1877</v>
      </c>
      <c r="S1290" s="6" t="s">
        <v>2061</v>
      </c>
      <c r="T1290" s="4">
        <f>VLOOKUP(B1290,meanLDage!$B$3:$E$3145,4,FALSE)</f>
        <v>4</v>
      </c>
      <c r="U1290" s="32">
        <f>VLOOKUP(B1290,meanLDage!$B$3:$E$3145,2,FALSE)</f>
        <v>12.1531032029239</v>
      </c>
      <c r="V1290" s="4" t="str">
        <f t="shared" si="141"/>
        <v>27_L_400001000_0_3_2</v>
      </c>
      <c r="W1290" s="4">
        <v>27137</v>
      </c>
      <c r="X1290" s="6"/>
      <c r="Y1290" s="8">
        <f t="shared" si="142"/>
        <v>27137</v>
      </c>
      <c r="Z1290" s="6" t="b">
        <f t="shared" si="140"/>
        <v>1</v>
      </c>
      <c r="AA1290" s="6">
        <f t="shared" si="143"/>
        <v>27137</v>
      </c>
      <c r="AB1290" s="4">
        <f t="shared" si="144"/>
        <v>4</v>
      </c>
      <c r="AC1290" s="32">
        <f t="shared" si="145"/>
        <v>12.1531032029239</v>
      </c>
      <c r="AD1290" s="4">
        <f>VLOOKUP($B1290,meanLDage!$Z$3:$AC$3145,4,FALSE)</f>
        <v>3</v>
      </c>
      <c r="AE1290" s="32">
        <f>VLOOKUP($B1290,meanLDage!$Z$3:$AC$3145,2,FALSE)</f>
        <v>10.167655760000001</v>
      </c>
      <c r="AF1290" s="6">
        <f>VLOOKUP(V1290,'2017 rep county selection'!$A$1:$C$281,3,FALSE)</f>
        <v>27137</v>
      </c>
      <c r="AH1290" s="9">
        <f t="shared" si="146"/>
        <v>27137</v>
      </c>
    </row>
    <row r="1291" spans="1:34" ht="15.75" customHeight="1" x14ac:dyDescent="0.3">
      <c r="A1291" s="4">
        <v>27</v>
      </c>
      <c r="B1291" s="4">
        <v>27019</v>
      </c>
      <c r="C1291" s="6" t="s">
        <v>2278</v>
      </c>
      <c r="D1291" s="6" t="s">
        <v>892</v>
      </c>
      <c r="E1291" s="4">
        <v>27053</v>
      </c>
      <c r="F1291" s="4">
        <v>27053</v>
      </c>
      <c r="G1291" s="4">
        <v>27053</v>
      </c>
      <c r="H1291" s="37">
        <v>810001967</v>
      </c>
      <c r="I1291" s="37">
        <v>866024606.08994496</v>
      </c>
      <c r="J1291" s="37">
        <v>889474452.40006196</v>
      </c>
      <c r="K1291" s="4" t="str">
        <f>VLOOKUP(B1291,altitude!$B$3:$E$3232,4)</f>
        <v>L</v>
      </c>
      <c r="L1291" s="4">
        <f>VLOOKUP(B1291,fuelregion!$C$5:$D$3233,2,FALSE)</f>
        <v>400001000</v>
      </c>
      <c r="M1291" s="4">
        <f>VLOOKUP(B1291,fuelregion!$H$5:$I$3113,2,FALSE)</f>
        <v>400001000</v>
      </c>
      <c r="N1291" s="4">
        <f>VLOOKUP(B1291,imbin!$B$4:$D$3233,2,FALSE)</f>
        <v>0</v>
      </c>
      <c r="O1291" s="4" t="str">
        <f>VLOOKUP(B1291,imbin!$B$4:$D$3233,3,FALSE)</f>
        <v>Submittal</v>
      </c>
      <c r="P1291" s="4">
        <f>IF(ISNA(VLOOKUP(B1291,rampbin!$B$4:$G$1697,6,FALSE)),2,VLOOKUP(B1291,rampbin!$B$4:$G$1697,6,FALSE))</f>
        <v>2</v>
      </c>
      <c r="Q1291" s="4" t="str">
        <f>IF(ISNA(VLOOKUP(B1291,rampbin!$B$4:$G$1697,5,FALSE)),"MOVES",VLOOKUP(B1291,rampbin!$B$4:$G$1697,5,FALSE))</f>
        <v>MOVES</v>
      </c>
      <c r="R1291" s="4" t="s">
        <v>1877</v>
      </c>
      <c r="S1291" s="6" t="s">
        <v>2058</v>
      </c>
      <c r="T1291" s="4">
        <f>VLOOKUP(B1291,meanLDage!$B$3:$E$3145,4,FALSE)</f>
        <v>3</v>
      </c>
      <c r="U1291" s="32">
        <f>VLOOKUP(B1291,meanLDage!$B$3:$E$3145,2,FALSE)</f>
        <v>9.3807116416824385</v>
      </c>
      <c r="V1291" s="4" t="str">
        <f t="shared" si="141"/>
        <v>27_L_400001000_0_2_2</v>
      </c>
      <c r="W1291" s="4">
        <v>27053</v>
      </c>
      <c r="X1291" s="6"/>
      <c r="Y1291" s="8">
        <f t="shared" si="142"/>
        <v>27053</v>
      </c>
      <c r="Z1291" s="6" t="b">
        <f t="shared" si="140"/>
        <v>1</v>
      </c>
      <c r="AA1291" s="6">
        <f t="shared" si="143"/>
        <v>27053</v>
      </c>
      <c r="AB1291" s="4">
        <f t="shared" si="144"/>
        <v>3</v>
      </c>
      <c r="AC1291" s="32">
        <f t="shared" si="145"/>
        <v>9.3807116416824385</v>
      </c>
      <c r="AD1291" s="4">
        <f>VLOOKUP($B1291,meanLDage!$Z$3:$AC$3145,4,FALSE)</f>
        <v>2</v>
      </c>
      <c r="AE1291" s="32">
        <f>VLOOKUP($B1291,meanLDage!$Z$3:$AC$3145,2,FALSE)</f>
        <v>8.1484849710000002</v>
      </c>
      <c r="AF1291" s="6">
        <f>VLOOKUP(V1291,'2017 rep county selection'!$A$1:$C$281,3,FALSE)</f>
        <v>27053</v>
      </c>
      <c r="AH1291" s="9">
        <f t="shared" si="146"/>
        <v>27053</v>
      </c>
    </row>
    <row r="1292" spans="1:34" ht="15.75" customHeight="1" x14ac:dyDescent="0.3">
      <c r="A1292" s="4">
        <v>27</v>
      </c>
      <c r="B1292" s="4">
        <v>27021</v>
      </c>
      <c r="C1292" s="6" t="s">
        <v>2278</v>
      </c>
      <c r="D1292" s="6" t="s">
        <v>463</v>
      </c>
      <c r="E1292" s="4">
        <v>27111</v>
      </c>
      <c r="F1292" s="4">
        <v>27111</v>
      </c>
      <c r="G1292" s="4">
        <v>27111</v>
      </c>
      <c r="H1292" s="37">
        <v>442766345</v>
      </c>
      <c r="I1292" s="37">
        <v>438790369.58544397</v>
      </c>
      <c r="J1292" s="37">
        <v>420758280.80120403</v>
      </c>
      <c r="K1292" s="4" t="str">
        <f>VLOOKUP(B1292,altitude!$B$3:$E$3232,4)</f>
        <v>L</v>
      </c>
      <c r="L1292" s="4">
        <f>VLOOKUP(B1292,fuelregion!$C$5:$D$3233,2,FALSE)</f>
        <v>400001000</v>
      </c>
      <c r="M1292" s="4">
        <f>VLOOKUP(B1292,fuelregion!$H$5:$I$3113,2,FALSE)</f>
        <v>400001000</v>
      </c>
      <c r="N1292" s="4">
        <f>VLOOKUP(B1292,imbin!$B$4:$D$3233,2,FALSE)</f>
        <v>0</v>
      </c>
      <c r="O1292" s="4" t="str">
        <f>VLOOKUP(B1292,imbin!$B$4:$D$3233,3,FALSE)</f>
        <v>Submittal</v>
      </c>
      <c r="P1292" s="4">
        <f>IF(ISNA(VLOOKUP(B1292,rampbin!$B$4:$G$1697,6,FALSE)),2,VLOOKUP(B1292,rampbin!$B$4:$G$1697,6,FALSE))</f>
        <v>2</v>
      </c>
      <c r="Q1292" s="4" t="str">
        <f>IF(ISNA(VLOOKUP(B1292,rampbin!$B$4:$G$1697,5,FALSE)),"MOVES",VLOOKUP(B1292,rampbin!$B$4:$G$1697,5,FALSE))</f>
        <v>MOVES</v>
      </c>
      <c r="R1292" s="4" t="s">
        <v>1880</v>
      </c>
      <c r="S1292" s="6" t="s">
        <v>1851</v>
      </c>
      <c r="T1292" s="4">
        <f>VLOOKUP(B1292,meanLDage!$B$3:$E$3145,4,FALSE)</f>
        <v>4</v>
      </c>
      <c r="U1292" s="32">
        <f>VLOOKUP(B1292,meanLDage!$B$3:$E$3145,2,FALSE)</f>
        <v>12.821828196131834</v>
      </c>
      <c r="V1292" s="4" t="str">
        <f t="shared" si="141"/>
        <v>27_L_400001000_0_3_2</v>
      </c>
      <c r="W1292" s="4">
        <v>27137</v>
      </c>
      <c r="X1292" s="6"/>
      <c r="Y1292" s="8">
        <f t="shared" si="142"/>
        <v>27137</v>
      </c>
      <c r="Z1292" s="6" t="b">
        <f t="shared" si="140"/>
        <v>0</v>
      </c>
      <c r="AA1292" s="6">
        <f t="shared" si="143"/>
        <v>27111</v>
      </c>
      <c r="AB1292" s="4">
        <f t="shared" si="144"/>
        <v>4</v>
      </c>
      <c r="AC1292" s="32">
        <f t="shared" si="145"/>
        <v>12.821828196131834</v>
      </c>
      <c r="AD1292" s="4">
        <f>VLOOKUP($B1292,meanLDage!$Z$3:$AC$3145,4,FALSE)</f>
        <v>3</v>
      </c>
      <c r="AE1292" s="32">
        <f>VLOOKUP($B1292,meanLDage!$Z$3:$AC$3145,2,FALSE)</f>
        <v>10.80482911</v>
      </c>
      <c r="AF1292" s="6">
        <f>VLOOKUP(V1292,'2017 rep county selection'!$A$1:$C$281,3,FALSE)</f>
        <v>27137</v>
      </c>
      <c r="AH1292" s="9">
        <f t="shared" si="146"/>
        <v>27137</v>
      </c>
    </row>
    <row r="1293" spans="1:34" ht="15.75" customHeight="1" x14ac:dyDescent="0.3">
      <c r="A1293" s="4">
        <v>27</v>
      </c>
      <c r="B1293" s="4">
        <v>27023</v>
      </c>
      <c r="C1293" s="6" t="s">
        <v>2278</v>
      </c>
      <c r="D1293" s="6" t="s">
        <v>835</v>
      </c>
      <c r="E1293" s="4">
        <v>27111</v>
      </c>
      <c r="F1293" s="4">
        <v>27111</v>
      </c>
      <c r="G1293" s="4">
        <v>27111</v>
      </c>
      <c r="H1293" s="37">
        <v>159508924</v>
      </c>
      <c r="I1293" s="37">
        <v>161338253.93495899</v>
      </c>
      <c r="J1293" s="37">
        <v>160846962.28900501</v>
      </c>
      <c r="K1293" s="4" t="str">
        <f>VLOOKUP(B1293,altitude!$B$3:$E$3232,4)</f>
        <v>L</v>
      </c>
      <c r="L1293" s="4">
        <f>VLOOKUP(B1293,fuelregion!$C$5:$D$3233,2,FALSE)</f>
        <v>400001000</v>
      </c>
      <c r="M1293" s="4">
        <f>VLOOKUP(B1293,fuelregion!$H$5:$I$3113,2,FALSE)</f>
        <v>400001000</v>
      </c>
      <c r="N1293" s="4">
        <f>VLOOKUP(B1293,imbin!$B$4:$D$3233,2,FALSE)</f>
        <v>0</v>
      </c>
      <c r="O1293" s="4" t="str">
        <f>VLOOKUP(B1293,imbin!$B$4:$D$3233,3,FALSE)</f>
        <v>Submittal</v>
      </c>
      <c r="P1293" s="4">
        <f>IF(ISNA(VLOOKUP(B1293,rampbin!$B$4:$G$1697,6,FALSE)),2,VLOOKUP(B1293,rampbin!$B$4:$G$1697,6,FALSE))</f>
        <v>2</v>
      </c>
      <c r="Q1293" s="4" t="str">
        <f>IF(ISNA(VLOOKUP(B1293,rampbin!$B$4:$G$1697,5,FALSE)),"MOVES",VLOOKUP(B1293,rampbin!$B$4:$G$1697,5,FALSE))</f>
        <v>MOVES</v>
      </c>
      <c r="R1293" s="4" t="s">
        <v>1880</v>
      </c>
      <c r="S1293" s="6" t="s">
        <v>1851</v>
      </c>
      <c r="T1293" s="4">
        <f>VLOOKUP(B1293,meanLDage!$B$3:$E$3145,4,FALSE)</f>
        <v>4</v>
      </c>
      <c r="U1293" s="32">
        <f>VLOOKUP(B1293,meanLDage!$B$3:$E$3145,2,FALSE)</f>
        <v>12.416820559156061</v>
      </c>
      <c r="V1293" s="4" t="str">
        <f t="shared" si="141"/>
        <v>27_L_400001000_0_3_2</v>
      </c>
      <c r="W1293" s="4">
        <v>27137</v>
      </c>
      <c r="X1293" s="6"/>
      <c r="Y1293" s="8">
        <f t="shared" si="142"/>
        <v>27137</v>
      </c>
      <c r="Z1293" s="6" t="b">
        <f t="shared" si="140"/>
        <v>0</v>
      </c>
      <c r="AA1293" s="6">
        <f t="shared" si="143"/>
        <v>27111</v>
      </c>
      <c r="AB1293" s="4">
        <f t="shared" si="144"/>
        <v>4</v>
      </c>
      <c r="AC1293" s="32">
        <f t="shared" si="145"/>
        <v>12.416820559156061</v>
      </c>
      <c r="AD1293" s="4">
        <f>VLOOKUP($B1293,meanLDage!$Z$3:$AC$3145,4,FALSE)</f>
        <v>3</v>
      </c>
      <c r="AE1293" s="32">
        <f>VLOOKUP($B1293,meanLDage!$Z$3:$AC$3145,2,FALSE)</f>
        <v>10.52610346</v>
      </c>
      <c r="AF1293" s="6">
        <f>VLOOKUP(V1293,'2017 rep county selection'!$A$1:$C$281,3,FALSE)</f>
        <v>27137</v>
      </c>
      <c r="AH1293" s="9">
        <f t="shared" si="146"/>
        <v>27137</v>
      </c>
    </row>
    <row r="1294" spans="1:34" ht="15.75" customHeight="1" x14ac:dyDescent="0.3">
      <c r="A1294" s="4">
        <v>27</v>
      </c>
      <c r="B1294" s="4">
        <v>27025</v>
      </c>
      <c r="C1294" s="6" t="s">
        <v>2278</v>
      </c>
      <c r="D1294" s="6" t="s">
        <v>893</v>
      </c>
      <c r="E1294" s="4">
        <v>27137</v>
      </c>
      <c r="F1294" s="4">
        <v>27137</v>
      </c>
      <c r="G1294" s="4">
        <v>27137</v>
      </c>
      <c r="H1294" s="37">
        <v>764515438</v>
      </c>
      <c r="I1294" s="37">
        <v>770999276.07348001</v>
      </c>
      <c r="J1294" s="37">
        <v>813003189.90542996</v>
      </c>
      <c r="K1294" s="4" t="str">
        <f>VLOOKUP(B1294,altitude!$B$3:$E$3232,4)</f>
        <v>L</v>
      </c>
      <c r="L1294" s="4">
        <f>VLOOKUP(B1294,fuelregion!$C$5:$D$3233,2,FALSE)</f>
        <v>400001000</v>
      </c>
      <c r="M1294" s="4">
        <f>VLOOKUP(B1294,fuelregion!$H$5:$I$3113,2,FALSE)</f>
        <v>400001000</v>
      </c>
      <c r="N1294" s="4">
        <f>VLOOKUP(B1294,imbin!$B$4:$D$3233,2,FALSE)</f>
        <v>0</v>
      </c>
      <c r="O1294" s="4" t="str">
        <f>VLOOKUP(B1294,imbin!$B$4:$D$3233,3,FALSE)</f>
        <v>Submittal</v>
      </c>
      <c r="P1294" s="4">
        <f>IF(ISNA(VLOOKUP(B1294,rampbin!$B$4:$G$1697,6,FALSE)),2,VLOOKUP(B1294,rampbin!$B$4:$G$1697,6,FALSE))</f>
        <v>2</v>
      </c>
      <c r="Q1294" s="4" t="str">
        <f>IF(ISNA(VLOOKUP(B1294,rampbin!$B$4:$G$1697,5,FALSE)),"MOVES",VLOOKUP(B1294,rampbin!$B$4:$G$1697,5,FALSE))</f>
        <v>MOVES</v>
      </c>
      <c r="R1294" s="4" t="s">
        <v>1877</v>
      </c>
      <c r="S1294" s="6" t="s">
        <v>2058</v>
      </c>
      <c r="T1294" s="4">
        <f>VLOOKUP(B1294,meanLDage!$B$3:$E$3145,4,FALSE)</f>
        <v>4</v>
      </c>
      <c r="U1294" s="32">
        <f>VLOOKUP(B1294,meanLDage!$B$3:$E$3145,2,FALSE)</f>
        <v>11.677742865979685</v>
      </c>
      <c r="V1294" s="4" t="str">
        <f t="shared" si="141"/>
        <v>27_L_400001000_0_3_2</v>
      </c>
      <c r="W1294" s="4">
        <v>27137</v>
      </c>
      <c r="X1294" s="6"/>
      <c r="Y1294" s="8">
        <f t="shared" si="142"/>
        <v>27137</v>
      </c>
      <c r="Z1294" s="6" t="b">
        <f t="shared" si="140"/>
        <v>1</v>
      </c>
      <c r="AA1294" s="6">
        <f t="shared" si="143"/>
        <v>27137</v>
      </c>
      <c r="AB1294" s="4">
        <f t="shared" si="144"/>
        <v>4</v>
      </c>
      <c r="AC1294" s="32">
        <f t="shared" si="145"/>
        <v>11.677742865979685</v>
      </c>
      <c r="AD1294" s="4">
        <f>VLOOKUP($B1294,meanLDage!$Z$3:$AC$3145,4,FALSE)</f>
        <v>3</v>
      </c>
      <c r="AE1294" s="32">
        <f>VLOOKUP($B1294,meanLDage!$Z$3:$AC$3145,2,FALSE)</f>
        <v>9.8068256950000006</v>
      </c>
      <c r="AF1294" s="6">
        <f>VLOOKUP(V1294,'2017 rep county selection'!$A$1:$C$281,3,FALSE)</f>
        <v>27137</v>
      </c>
      <c r="AH1294" s="9">
        <f t="shared" si="146"/>
        <v>27137</v>
      </c>
    </row>
    <row r="1295" spans="1:34" ht="15.75" customHeight="1" x14ac:dyDescent="0.3">
      <c r="A1295" s="4">
        <v>27</v>
      </c>
      <c r="B1295" s="4">
        <v>27027</v>
      </c>
      <c r="C1295" s="6" t="s">
        <v>2278</v>
      </c>
      <c r="D1295" s="6" t="s">
        <v>20</v>
      </c>
      <c r="E1295" s="4">
        <v>27137</v>
      </c>
      <c r="F1295" s="4">
        <v>27137</v>
      </c>
      <c r="G1295" s="4">
        <v>27137</v>
      </c>
      <c r="H1295" s="37">
        <v>714949735</v>
      </c>
      <c r="I1295" s="37">
        <v>748682620.04258096</v>
      </c>
      <c r="J1295" s="37">
        <v>779088136.49512804</v>
      </c>
      <c r="K1295" s="4" t="str">
        <f>VLOOKUP(B1295,altitude!$B$3:$E$3232,4)</f>
        <v>L</v>
      </c>
      <c r="L1295" s="4">
        <f>VLOOKUP(B1295,fuelregion!$C$5:$D$3233,2,FALSE)</f>
        <v>400001000</v>
      </c>
      <c r="M1295" s="4">
        <f>VLOOKUP(B1295,fuelregion!$H$5:$I$3113,2,FALSE)</f>
        <v>400001000</v>
      </c>
      <c r="N1295" s="4">
        <f>VLOOKUP(B1295,imbin!$B$4:$D$3233,2,FALSE)</f>
        <v>0</v>
      </c>
      <c r="O1295" s="4" t="str">
        <f>VLOOKUP(B1295,imbin!$B$4:$D$3233,3,FALSE)</f>
        <v>Submittal</v>
      </c>
      <c r="P1295" s="4">
        <f>IF(ISNA(VLOOKUP(B1295,rampbin!$B$4:$G$1697,6,FALSE)),2,VLOOKUP(B1295,rampbin!$B$4:$G$1697,6,FALSE))</f>
        <v>2</v>
      </c>
      <c r="Q1295" s="4" t="str">
        <f>IF(ISNA(VLOOKUP(B1295,rampbin!$B$4:$G$1697,5,FALSE)),"MOVES",VLOOKUP(B1295,rampbin!$B$4:$G$1697,5,FALSE))</f>
        <v>MOVES</v>
      </c>
      <c r="R1295" s="4" t="s">
        <v>1877</v>
      </c>
      <c r="S1295" s="6" t="s">
        <v>2062</v>
      </c>
      <c r="T1295" s="4">
        <f>VLOOKUP(B1295,meanLDage!$B$3:$E$3145,4,FALSE)</f>
        <v>4</v>
      </c>
      <c r="U1295" s="32">
        <f>VLOOKUP(B1295,meanLDage!$B$3:$E$3145,2,FALSE)</f>
        <v>11.491785345726569</v>
      </c>
      <c r="V1295" s="4" t="str">
        <f t="shared" si="141"/>
        <v>27_L_400001000_0_3_2</v>
      </c>
      <c r="W1295" s="4">
        <v>27137</v>
      </c>
      <c r="X1295" s="6"/>
      <c r="Y1295" s="8">
        <f t="shared" si="142"/>
        <v>27137</v>
      </c>
      <c r="Z1295" s="6" t="b">
        <f t="shared" si="140"/>
        <v>1</v>
      </c>
      <c r="AA1295" s="6">
        <f t="shared" si="143"/>
        <v>27137</v>
      </c>
      <c r="AB1295" s="4">
        <f t="shared" si="144"/>
        <v>4</v>
      </c>
      <c r="AC1295" s="32">
        <f t="shared" si="145"/>
        <v>11.491785345726569</v>
      </c>
      <c r="AD1295" s="4">
        <f>VLOOKUP($B1295,meanLDage!$Z$3:$AC$3145,4,FALSE)</f>
        <v>3</v>
      </c>
      <c r="AE1295" s="32">
        <f>VLOOKUP($B1295,meanLDage!$Z$3:$AC$3145,2,FALSE)</f>
        <v>9.819723432</v>
      </c>
      <c r="AF1295" s="6">
        <f>VLOOKUP(V1295,'2017 rep county selection'!$A$1:$C$281,3,FALSE)</f>
        <v>27137</v>
      </c>
      <c r="AH1295" s="9">
        <f t="shared" si="146"/>
        <v>27137</v>
      </c>
    </row>
    <row r="1296" spans="1:34" ht="15.75" customHeight="1" x14ac:dyDescent="0.3">
      <c r="A1296" s="4">
        <v>27</v>
      </c>
      <c r="B1296" s="4">
        <v>27029</v>
      </c>
      <c r="C1296" s="6" t="s">
        <v>2278</v>
      </c>
      <c r="D1296" s="6" t="s">
        <v>440</v>
      </c>
      <c r="E1296" s="4">
        <v>27111</v>
      </c>
      <c r="F1296" s="4">
        <v>27111</v>
      </c>
      <c r="G1296" s="4">
        <v>27111</v>
      </c>
      <c r="H1296" s="37">
        <v>116568568</v>
      </c>
      <c r="I1296" s="37">
        <v>115898597.55269501</v>
      </c>
      <c r="J1296" s="37">
        <v>116867207.45973299</v>
      </c>
      <c r="K1296" s="4" t="str">
        <f>VLOOKUP(B1296,altitude!$B$3:$E$3232,4)</f>
        <v>L</v>
      </c>
      <c r="L1296" s="4">
        <f>VLOOKUP(B1296,fuelregion!$C$5:$D$3233,2,FALSE)</f>
        <v>400001000</v>
      </c>
      <c r="M1296" s="4">
        <f>VLOOKUP(B1296,fuelregion!$H$5:$I$3113,2,FALSE)</f>
        <v>400001000</v>
      </c>
      <c r="N1296" s="4">
        <f>VLOOKUP(B1296,imbin!$B$4:$D$3233,2,FALSE)</f>
        <v>0</v>
      </c>
      <c r="O1296" s="4" t="str">
        <f>VLOOKUP(B1296,imbin!$B$4:$D$3233,3,FALSE)</f>
        <v>Submittal</v>
      </c>
      <c r="P1296" s="4">
        <f>IF(ISNA(VLOOKUP(B1296,rampbin!$B$4:$G$1697,6,FALSE)),2,VLOOKUP(B1296,rampbin!$B$4:$G$1697,6,FALSE))</f>
        <v>2</v>
      </c>
      <c r="Q1296" s="4" t="str">
        <f>IF(ISNA(VLOOKUP(B1296,rampbin!$B$4:$G$1697,5,FALSE)),"MOVES",VLOOKUP(B1296,rampbin!$B$4:$G$1697,5,FALSE))</f>
        <v>MOVES</v>
      </c>
      <c r="R1296" s="4" t="s">
        <v>1880</v>
      </c>
      <c r="S1296" s="6" t="s">
        <v>1851</v>
      </c>
      <c r="T1296" s="4">
        <f>VLOOKUP(B1296,meanLDage!$B$3:$E$3145,4,FALSE)</f>
        <v>5</v>
      </c>
      <c r="U1296" s="32">
        <f>VLOOKUP(B1296,meanLDage!$B$3:$E$3145,2,FALSE)</f>
        <v>13.769544804378841</v>
      </c>
      <c r="V1296" s="4" t="str">
        <f t="shared" si="141"/>
        <v>27_L_400001000_0_4_2</v>
      </c>
      <c r="W1296" s="4">
        <v>27111</v>
      </c>
      <c r="X1296" s="6"/>
      <c r="Y1296" s="8">
        <f t="shared" si="142"/>
        <v>27111</v>
      </c>
      <c r="Z1296" s="6" t="b">
        <f t="shared" si="140"/>
        <v>1</v>
      </c>
      <c r="AA1296" s="6">
        <f t="shared" si="143"/>
        <v>27111</v>
      </c>
      <c r="AB1296" s="4">
        <f t="shared" si="144"/>
        <v>5</v>
      </c>
      <c r="AC1296" s="32">
        <f t="shared" si="145"/>
        <v>13.769544804378841</v>
      </c>
      <c r="AD1296" s="4">
        <f>VLOOKUP($B1296,meanLDage!$Z$3:$AC$3145,4,FALSE)</f>
        <v>4</v>
      </c>
      <c r="AE1296" s="32">
        <f>VLOOKUP($B1296,meanLDage!$Z$3:$AC$3145,2,FALSE)</f>
        <v>11.409038300000001</v>
      </c>
      <c r="AF1296" s="6">
        <f>VLOOKUP(V1296,'2017 rep county selection'!$A$1:$C$281,3,FALSE)</f>
        <v>27111</v>
      </c>
      <c r="AH1296" s="9">
        <f t="shared" si="146"/>
        <v>27111</v>
      </c>
    </row>
    <row r="1297" spans="1:34" ht="15.75" customHeight="1" x14ac:dyDescent="0.3">
      <c r="A1297" s="4">
        <v>27</v>
      </c>
      <c r="B1297" s="4">
        <v>27031</v>
      </c>
      <c r="C1297" s="6" t="s">
        <v>2278</v>
      </c>
      <c r="D1297" s="6" t="s">
        <v>344</v>
      </c>
      <c r="E1297" s="4">
        <v>27137</v>
      </c>
      <c r="F1297" s="4">
        <v>27137</v>
      </c>
      <c r="G1297" s="4">
        <v>27137</v>
      </c>
      <c r="H1297" s="37">
        <v>121271594</v>
      </c>
      <c r="I1297" s="37">
        <v>123293760.00021601</v>
      </c>
      <c r="J1297" s="37">
        <v>117997494.55935299</v>
      </c>
      <c r="K1297" s="4" t="str">
        <f>VLOOKUP(B1297,altitude!$B$3:$E$3232,4)</f>
        <v>L</v>
      </c>
      <c r="L1297" s="4">
        <f>VLOOKUP(B1297,fuelregion!$C$5:$D$3233,2,FALSE)</f>
        <v>400001000</v>
      </c>
      <c r="M1297" s="4">
        <f>VLOOKUP(B1297,fuelregion!$H$5:$I$3113,2,FALSE)</f>
        <v>400001000</v>
      </c>
      <c r="N1297" s="4">
        <f>VLOOKUP(B1297,imbin!$B$4:$D$3233,2,FALSE)</f>
        <v>0</v>
      </c>
      <c r="O1297" s="4" t="str">
        <f>VLOOKUP(B1297,imbin!$B$4:$D$3233,3,FALSE)</f>
        <v>Submittal</v>
      </c>
      <c r="P1297" s="4">
        <f>IF(ISNA(VLOOKUP(B1297,rampbin!$B$4:$G$1697,6,FALSE)),2,VLOOKUP(B1297,rampbin!$B$4:$G$1697,6,FALSE))</f>
        <v>2</v>
      </c>
      <c r="Q1297" s="4" t="str">
        <f>IF(ISNA(VLOOKUP(B1297,rampbin!$B$4:$G$1697,5,FALSE)),"MOVES",VLOOKUP(B1297,rampbin!$B$4:$G$1697,5,FALSE))</f>
        <v>MOVES</v>
      </c>
      <c r="R1297" s="4" t="s">
        <v>1880</v>
      </c>
      <c r="S1297" s="6" t="s">
        <v>1851</v>
      </c>
      <c r="T1297" s="4">
        <f>VLOOKUP(B1297,meanLDage!$B$3:$E$3145,4,FALSE)</f>
        <v>4</v>
      </c>
      <c r="U1297" s="32">
        <f>VLOOKUP(B1297,meanLDage!$B$3:$E$3145,2,FALSE)</f>
        <v>12.64304462019947</v>
      </c>
      <c r="V1297" s="4" t="str">
        <f t="shared" si="141"/>
        <v>27_L_400001000_0_3_2</v>
      </c>
      <c r="W1297" s="4">
        <v>27137</v>
      </c>
      <c r="X1297" s="6"/>
      <c r="Y1297" s="8">
        <f t="shared" si="142"/>
        <v>27137</v>
      </c>
      <c r="Z1297" s="6" t="b">
        <f t="shared" si="140"/>
        <v>1</v>
      </c>
      <c r="AA1297" s="6">
        <f t="shared" si="143"/>
        <v>27137</v>
      </c>
      <c r="AB1297" s="4">
        <f t="shared" si="144"/>
        <v>4</v>
      </c>
      <c r="AC1297" s="32">
        <f t="shared" si="145"/>
        <v>12.64304462019947</v>
      </c>
      <c r="AD1297" s="4">
        <f>VLOOKUP($B1297,meanLDage!$Z$3:$AC$3145,4,FALSE)</f>
        <v>3</v>
      </c>
      <c r="AE1297" s="32">
        <f>VLOOKUP($B1297,meanLDage!$Z$3:$AC$3145,2,FALSE)</f>
        <v>10.65140849</v>
      </c>
      <c r="AF1297" s="6">
        <f>VLOOKUP(V1297,'2017 rep county selection'!$A$1:$C$281,3,FALSE)</f>
        <v>27137</v>
      </c>
      <c r="AH1297" s="9">
        <f t="shared" si="146"/>
        <v>27137</v>
      </c>
    </row>
    <row r="1298" spans="1:34" ht="15.75" customHeight="1" x14ac:dyDescent="0.3">
      <c r="A1298" s="4">
        <v>27</v>
      </c>
      <c r="B1298" s="4">
        <v>27033</v>
      </c>
      <c r="C1298" s="6" t="s">
        <v>2278</v>
      </c>
      <c r="D1298" s="6" t="s">
        <v>894</v>
      </c>
      <c r="E1298" s="4">
        <v>27111</v>
      </c>
      <c r="F1298" s="4">
        <v>27111</v>
      </c>
      <c r="G1298" s="4">
        <v>27111</v>
      </c>
      <c r="H1298" s="37">
        <v>143550302</v>
      </c>
      <c r="I1298" s="37">
        <v>142205471.089733</v>
      </c>
      <c r="J1298" s="37">
        <v>151407270.96934301</v>
      </c>
      <c r="K1298" s="4" t="str">
        <f>VLOOKUP(B1298,altitude!$B$3:$E$3232,4)</f>
        <v>L</v>
      </c>
      <c r="L1298" s="4">
        <f>VLOOKUP(B1298,fuelregion!$C$5:$D$3233,2,FALSE)</f>
        <v>400001000</v>
      </c>
      <c r="M1298" s="4">
        <f>VLOOKUP(B1298,fuelregion!$H$5:$I$3113,2,FALSE)</f>
        <v>400001000</v>
      </c>
      <c r="N1298" s="4">
        <f>VLOOKUP(B1298,imbin!$B$4:$D$3233,2,FALSE)</f>
        <v>0</v>
      </c>
      <c r="O1298" s="4" t="str">
        <f>VLOOKUP(B1298,imbin!$B$4:$D$3233,3,FALSE)</f>
        <v>Submittal</v>
      </c>
      <c r="P1298" s="4">
        <f>IF(ISNA(VLOOKUP(B1298,rampbin!$B$4:$G$1697,6,FALSE)),2,VLOOKUP(B1298,rampbin!$B$4:$G$1697,6,FALSE))</f>
        <v>2</v>
      </c>
      <c r="Q1298" s="4" t="str">
        <f>IF(ISNA(VLOOKUP(B1298,rampbin!$B$4:$G$1697,5,FALSE)),"MOVES",VLOOKUP(B1298,rampbin!$B$4:$G$1697,5,FALSE))</f>
        <v>MOVES</v>
      </c>
      <c r="R1298" s="4" t="s">
        <v>1880</v>
      </c>
      <c r="S1298" s="6" t="s">
        <v>1851</v>
      </c>
      <c r="T1298" s="4">
        <f>VLOOKUP(B1298,meanLDage!$B$3:$E$3145,4,FALSE)</f>
        <v>4</v>
      </c>
      <c r="U1298" s="32">
        <f>VLOOKUP(B1298,meanLDage!$B$3:$E$3145,2,FALSE)</f>
        <v>12.713274030060056</v>
      </c>
      <c r="V1298" s="4" t="str">
        <f t="shared" si="141"/>
        <v>27_L_400001000_0_3_2</v>
      </c>
      <c r="W1298" s="4">
        <v>27137</v>
      </c>
      <c r="X1298" s="6"/>
      <c r="Y1298" s="8">
        <f t="shared" si="142"/>
        <v>27137</v>
      </c>
      <c r="Z1298" s="6" t="b">
        <f t="shared" si="140"/>
        <v>0</v>
      </c>
      <c r="AA1298" s="6">
        <f t="shared" si="143"/>
        <v>27111</v>
      </c>
      <c r="AB1298" s="4">
        <f t="shared" si="144"/>
        <v>4</v>
      </c>
      <c r="AC1298" s="32">
        <f t="shared" si="145"/>
        <v>12.713274030060056</v>
      </c>
      <c r="AD1298" s="4">
        <f>VLOOKUP($B1298,meanLDage!$Z$3:$AC$3145,4,FALSE)</f>
        <v>3</v>
      </c>
      <c r="AE1298" s="32">
        <f>VLOOKUP($B1298,meanLDage!$Z$3:$AC$3145,2,FALSE)</f>
        <v>10.77994517</v>
      </c>
      <c r="AF1298" s="6">
        <f>VLOOKUP(V1298,'2017 rep county selection'!$A$1:$C$281,3,FALSE)</f>
        <v>27137</v>
      </c>
      <c r="AH1298" s="9">
        <f t="shared" si="146"/>
        <v>27137</v>
      </c>
    </row>
    <row r="1299" spans="1:34" ht="15.75" customHeight="1" x14ac:dyDescent="0.3">
      <c r="A1299" s="4">
        <v>27</v>
      </c>
      <c r="B1299" s="4">
        <v>27035</v>
      </c>
      <c r="C1299" s="6" t="s">
        <v>2278</v>
      </c>
      <c r="D1299" s="6" t="s">
        <v>895</v>
      </c>
      <c r="E1299" s="4">
        <v>27137</v>
      </c>
      <c r="F1299" s="4">
        <v>27137</v>
      </c>
      <c r="G1299" s="4">
        <v>27137</v>
      </c>
      <c r="H1299" s="37">
        <v>799870358</v>
      </c>
      <c r="I1299" s="37">
        <v>796034834.55646598</v>
      </c>
      <c r="J1299" s="37">
        <v>829537539.20440996</v>
      </c>
      <c r="K1299" s="4" t="str">
        <f>VLOOKUP(B1299,altitude!$B$3:$E$3232,4)</f>
        <v>L</v>
      </c>
      <c r="L1299" s="4">
        <f>VLOOKUP(B1299,fuelregion!$C$5:$D$3233,2,FALSE)</f>
        <v>400001000</v>
      </c>
      <c r="M1299" s="4">
        <f>VLOOKUP(B1299,fuelregion!$H$5:$I$3113,2,FALSE)</f>
        <v>400001000</v>
      </c>
      <c r="N1299" s="4">
        <f>VLOOKUP(B1299,imbin!$B$4:$D$3233,2,FALSE)</f>
        <v>0</v>
      </c>
      <c r="O1299" s="4" t="str">
        <f>VLOOKUP(B1299,imbin!$B$4:$D$3233,3,FALSE)</f>
        <v>Submittal</v>
      </c>
      <c r="P1299" s="4">
        <f>IF(ISNA(VLOOKUP(B1299,rampbin!$B$4:$G$1697,6,FALSE)),2,VLOOKUP(B1299,rampbin!$B$4:$G$1697,6,FALSE))</f>
        <v>2</v>
      </c>
      <c r="Q1299" s="4" t="str">
        <f>IF(ISNA(VLOOKUP(B1299,rampbin!$B$4:$G$1697,5,FALSE)),"MOVES",VLOOKUP(B1299,rampbin!$B$4:$G$1697,5,FALSE))</f>
        <v>MOVES</v>
      </c>
      <c r="R1299" s="4" t="s">
        <v>1880</v>
      </c>
      <c r="S1299" s="6" t="s">
        <v>1851</v>
      </c>
      <c r="T1299" s="4">
        <f>VLOOKUP(B1299,meanLDage!$B$3:$E$3145,4,FALSE)</f>
        <v>4</v>
      </c>
      <c r="U1299" s="32">
        <f>VLOOKUP(B1299,meanLDage!$B$3:$E$3145,2,FALSE)</f>
        <v>12.023304692227262</v>
      </c>
      <c r="V1299" s="4" t="str">
        <f t="shared" si="141"/>
        <v>27_L_400001000_0_3_2</v>
      </c>
      <c r="W1299" s="4">
        <v>27137</v>
      </c>
      <c r="X1299" s="6"/>
      <c r="Y1299" s="8">
        <f t="shared" si="142"/>
        <v>27137</v>
      </c>
      <c r="Z1299" s="6" t="b">
        <f t="shared" si="140"/>
        <v>1</v>
      </c>
      <c r="AA1299" s="6">
        <f t="shared" si="143"/>
        <v>27137</v>
      </c>
      <c r="AB1299" s="4">
        <f t="shared" si="144"/>
        <v>4</v>
      </c>
      <c r="AC1299" s="32">
        <f t="shared" si="145"/>
        <v>12.023304692227262</v>
      </c>
      <c r="AD1299" s="4">
        <f>VLOOKUP($B1299,meanLDage!$Z$3:$AC$3145,4,FALSE)</f>
        <v>3</v>
      </c>
      <c r="AE1299" s="32">
        <f>VLOOKUP($B1299,meanLDage!$Z$3:$AC$3145,2,FALSE)</f>
        <v>10.207791840000001</v>
      </c>
      <c r="AF1299" s="6">
        <f>VLOOKUP(V1299,'2017 rep county selection'!$A$1:$C$281,3,FALSE)</f>
        <v>27137</v>
      </c>
      <c r="AH1299" s="9">
        <f t="shared" si="146"/>
        <v>27137</v>
      </c>
    </row>
    <row r="1300" spans="1:34" ht="15.75" customHeight="1" x14ac:dyDescent="0.3">
      <c r="A1300" s="4">
        <v>27</v>
      </c>
      <c r="B1300" s="4">
        <v>27037</v>
      </c>
      <c r="C1300" s="6" t="s">
        <v>2278</v>
      </c>
      <c r="D1300" s="6" t="s">
        <v>896</v>
      </c>
      <c r="E1300" s="4">
        <v>27053</v>
      </c>
      <c r="F1300" s="4">
        <v>27053</v>
      </c>
      <c r="G1300" s="4">
        <v>27053</v>
      </c>
      <c r="H1300" s="37">
        <v>3850546824</v>
      </c>
      <c r="I1300" s="37">
        <v>3921245534.4691601</v>
      </c>
      <c r="J1300" s="37">
        <v>4128526551.3095598</v>
      </c>
      <c r="K1300" s="4" t="str">
        <f>VLOOKUP(B1300,altitude!$B$3:$E$3232,4)</f>
        <v>L</v>
      </c>
      <c r="L1300" s="4">
        <f>VLOOKUP(B1300,fuelregion!$C$5:$D$3233,2,FALSE)</f>
        <v>400001000</v>
      </c>
      <c r="M1300" s="4">
        <f>VLOOKUP(B1300,fuelregion!$H$5:$I$3113,2,FALSE)</f>
        <v>400001000</v>
      </c>
      <c r="N1300" s="4">
        <f>VLOOKUP(B1300,imbin!$B$4:$D$3233,2,FALSE)</f>
        <v>0</v>
      </c>
      <c r="O1300" s="4" t="str">
        <f>VLOOKUP(B1300,imbin!$B$4:$D$3233,3,FALSE)</f>
        <v>Submittal</v>
      </c>
      <c r="P1300" s="4">
        <f>IF(ISNA(VLOOKUP(B1300,rampbin!$B$4:$G$1697,6,FALSE)),2,VLOOKUP(B1300,rampbin!$B$4:$G$1697,6,FALSE))</f>
        <v>2</v>
      </c>
      <c r="Q1300" s="4" t="str">
        <f>IF(ISNA(VLOOKUP(B1300,rampbin!$B$4:$G$1697,5,FALSE)),"MOVES",VLOOKUP(B1300,rampbin!$B$4:$G$1697,5,FALSE))</f>
        <v>MOVES</v>
      </c>
      <c r="R1300" s="4" t="s">
        <v>1877</v>
      </c>
      <c r="S1300" s="6" t="s">
        <v>2058</v>
      </c>
      <c r="T1300" s="4">
        <f>VLOOKUP(B1300,meanLDage!$B$3:$E$3145,4,FALSE)</f>
        <v>3</v>
      </c>
      <c r="U1300" s="32">
        <f>VLOOKUP(B1300,meanLDage!$B$3:$E$3145,2,FALSE)</f>
        <v>9.4580435400574814</v>
      </c>
      <c r="V1300" s="4" t="str">
        <f t="shared" si="141"/>
        <v>27_L_400001000_0_2_2</v>
      </c>
      <c r="W1300" s="4">
        <v>27053</v>
      </c>
      <c r="X1300" s="6"/>
      <c r="Y1300" s="8">
        <f t="shared" si="142"/>
        <v>27053</v>
      </c>
      <c r="Z1300" s="6" t="b">
        <f t="shared" si="140"/>
        <v>1</v>
      </c>
      <c r="AA1300" s="6">
        <f t="shared" si="143"/>
        <v>27053</v>
      </c>
      <c r="AB1300" s="4">
        <f t="shared" si="144"/>
        <v>3</v>
      </c>
      <c r="AC1300" s="32">
        <f t="shared" si="145"/>
        <v>9.4580435400574814</v>
      </c>
      <c r="AD1300" s="4">
        <f>VLOOKUP($B1300,meanLDage!$Z$3:$AC$3145,4,FALSE)</f>
        <v>2</v>
      </c>
      <c r="AE1300" s="32">
        <f>VLOOKUP($B1300,meanLDage!$Z$3:$AC$3145,2,FALSE)</f>
        <v>7.9685559760000002</v>
      </c>
      <c r="AF1300" s="6">
        <f>VLOOKUP(V1300,'2017 rep county selection'!$A$1:$C$281,3,FALSE)</f>
        <v>27053</v>
      </c>
      <c r="AH1300" s="9">
        <f t="shared" si="146"/>
        <v>27053</v>
      </c>
    </row>
    <row r="1301" spans="1:34" ht="15.75" customHeight="1" x14ac:dyDescent="0.3">
      <c r="A1301" s="4">
        <v>27</v>
      </c>
      <c r="B1301" s="4">
        <v>27039</v>
      </c>
      <c r="C1301" s="6" t="s">
        <v>2278</v>
      </c>
      <c r="D1301" s="6" t="s">
        <v>350</v>
      </c>
      <c r="E1301" s="4">
        <v>27137</v>
      </c>
      <c r="F1301" s="4">
        <v>27137</v>
      </c>
      <c r="G1301" s="4">
        <v>27137</v>
      </c>
      <c r="H1301" s="37">
        <v>209468732</v>
      </c>
      <c r="I1301" s="37">
        <v>219135697.11464101</v>
      </c>
      <c r="J1301" s="37">
        <v>223787006.37892899</v>
      </c>
      <c r="K1301" s="4" t="str">
        <f>VLOOKUP(B1301,altitude!$B$3:$E$3232,4)</f>
        <v>L</v>
      </c>
      <c r="L1301" s="4">
        <f>VLOOKUP(B1301,fuelregion!$C$5:$D$3233,2,FALSE)</f>
        <v>400001000</v>
      </c>
      <c r="M1301" s="4">
        <f>VLOOKUP(B1301,fuelregion!$H$5:$I$3113,2,FALSE)</f>
        <v>400001000</v>
      </c>
      <c r="N1301" s="4">
        <f>VLOOKUP(B1301,imbin!$B$4:$D$3233,2,FALSE)</f>
        <v>0</v>
      </c>
      <c r="O1301" s="4" t="str">
        <f>VLOOKUP(B1301,imbin!$B$4:$D$3233,3,FALSE)</f>
        <v>Submittal</v>
      </c>
      <c r="P1301" s="4">
        <f>IF(ISNA(VLOOKUP(B1301,rampbin!$B$4:$G$1697,6,FALSE)),2,VLOOKUP(B1301,rampbin!$B$4:$G$1697,6,FALSE))</f>
        <v>2</v>
      </c>
      <c r="Q1301" s="4" t="str">
        <f>IF(ISNA(VLOOKUP(B1301,rampbin!$B$4:$G$1697,5,FALSE)),"MOVES",VLOOKUP(B1301,rampbin!$B$4:$G$1697,5,FALSE))</f>
        <v>MOVES</v>
      </c>
      <c r="R1301" s="4" t="s">
        <v>1877</v>
      </c>
      <c r="S1301" s="6" t="s">
        <v>2063</v>
      </c>
      <c r="T1301" s="4">
        <f>VLOOKUP(B1301,meanLDage!$B$3:$E$3145,4,FALSE)</f>
        <v>4</v>
      </c>
      <c r="U1301" s="32">
        <f>VLOOKUP(B1301,meanLDage!$B$3:$E$3145,2,FALSE)</f>
        <v>12.155480399042524</v>
      </c>
      <c r="V1301" s="4" t="str">
        <f t="shared" si="141"/>
        <v>27_L_400001000_0_3_2</v>
      </c>
      <c r="W1301" s="4">
        <v>27137</v>
      </c>
      <c r="X1301" s="6"/>
      <c r="Y1301" s="8">
        <f t="shared" si="142"/>
        <v>27137</v>
      </c>
      <c r="Z1301" s="6" t="b">
        <f t="shared" si="140"/>
        <v>1</v>
      </c>
      <c r="AA1301" s="6">
        <f t="shared" si="143"/>
        <v>27137</v>
      </c>
      <c r="AB1301" s="4">
        <f t="shared" si="144"/>
        <v>4</v>
      </c>
      <c r="AC1301" s="32">
        <f t="shared" si="145"/>
        <v>12.155480399042524</v>
      </c>
      <c r="AD1301" s="4">
        <f>VLOOKUP($B1301,meanLDage!$Z$3:$AC$3145,4,FALSE)</f>
        <v>3</v>
      </c>
      <c r="AE1301" s="32">
        <f>VLOOKUP($B1301,meanLDage!$Z$3:$AC$3145,2,FALSE)</f>
        <v>10.099720059999999</v>
      </c>
      <c r="AF1301" s="6">
        <f>VLOOKUP(V1301,'2017 rep county selection'!$A$1:$C$281,3,FALSE)</f>
        <v>27137</v>
      </c>
      <c r="AH1301" s="9">
        <f t="shared" si="146"/>
        <v>27137</v>
      </c>
    </row>
    <row r="1302" spans="1:34" ht="15.75" customHeight="1" x14ac:dyDescent="0.3">
      <c r="A1302" s="4">
        <v>27</v>
      </c>
      <c r="B1302" s="4">
        <v>27041</v>
      </c>
      <c r="C1302" s="6" t="s">
        <v>2278</v>
      </c>
      <c r="D1302" s="6" t="s">
        <v>220</v>
      </c>
      <c r="E1302" s="4">
        <v>27137</v>
      </c>
      <c r="F1302" s="4">
        <v>27137</v>
      </c>
      <c r="G1302" s="4">
        <v>27137</v>
      </c>
      <c r="H1302" s="37">
        <v>565285478</v>
      </c>
      <c r="I1302" s="37">
        <v>591872900.13050401</v>
      </c>
      <c r="J1302" s="37">
        <v>600788660.45010304</v>
      </c>
      <c r="K1302" s="4" t="str">
        <f>VLOOKUP(B1302,altitude!$B$3:$E$3232,4)</f>
        <v>L</v>
      </c>
      <c r="L1302" s="4">
        <f>VLOOKUP(B1302,fuelregion!$C$5:$D$3233,2,FALSE)</f>
        <v>400001000</v>
      </c>
      <c r="M1302" s="4">
        <f>VLOOKUP(B1302,fuelregion!$H$5:$I$3113,2,FALSE)</f>
        <v>400001000</v>
      </c>
      <c r="N1302" s="4">
        <f>VLOOKUP(B1302,imbin!$B$4:$D$3233,2,FALSE)</f>
        <v>0</v>
      </c>
      <c r="O1302" s="4" t="str">
        <f>VLOOKUP(B1302,imbin!$B$4:$D$3233,3,FALSE)</f>
        <v>Submittal</v>
      </c>
      <c r="P1302" s="4">
        <f>IF(ISNA(VLOOKUP(B1302,rampbin!$B$4:$G$1697,6,FALSE)),2,VLOOKUP(B1302,rampbin!$B$4:$G$1697,6,FALSE))</f>
        <v>2</v>
      </c>
      <c r="Q1302" s="4" t="str">
        <f>IF(ISNA(VLOOKUP(B1302,rampbin!$B$4:$G$1697,5,FALSE)),"MOVES",VLOOKUP(B1302,rampbin!$B$4:$G$1697,5,FALSE))</f>
        <v>MOVES</v>
      </c>
      <c r="R1302" s="4" t="s">
        <v>1880</v>
      </c>
      <c r="S1302" s="6" t="s">
        <v>1851</v>
      </c>
      <c r="T1302" s="4">
        <f>VLOOKUP(B1302,meanLDage!$B$3:$E$3145,4,FALSE)</f>
        <v>4</v>
      </c>
      <c r="U1302" s="32">
        <f>VLOOKUP(B1302,meanLDage!$B$3:$E$3145,2,FALSE)</f>
        <v>11.97354959823466</v>
      </c>
      <c r="V1302" s="4" t="str">
        <f t="shared" si="141"/>
        <v>27_L_400001000_0_3_2</v>
      </c>
      <c r="W1302" s="4">
        <v>27137</v>
      </c>
      <c r="X1302" s="6"/>
      <c r="Y1302" s="8">
        <f t="shared" si="142"/>
        <v>27137</v>
      </c>
      <c r="Z1302" s="6" t="b">
        <f t="shared" si="140"/>
        <v>1</v>
      </c>
      <c r="AA1302" s="6">
        <f t="shared" si="143"/>
        <v>27137</v>
      </c>
      <c r="AB1302" s="4">
        <f t="shared" si="144"/>
        <v>4</v>
      </c>
      <c r="AC1302" s="32">
        <f t="shared" si="145"/>
        <v>11.97354959823466</v>
      </c>
      <c r="AD1302" s="4">
        <f>VLOOKUP($B1302,meanLDage!$Z$3:$AC$3145,4,FALSE)</f>
        <v>3</v>
      </c>
      <c r="AE1302" s="32">
        <f>VLOOKUP($B1302,meanLDage!$Z$3:$AC$3145,2,FALSE)</f>
        <v>10.209242980000001</v>
      </c>
      <c r="AF1302" s="6">
        <f>VLOOKUP(V1302,'2017 rep county selection'!$A$1:$C$281,3,FALSE)</f>
        <v>27137</v>
      </c>
      <c r="AH1302" s="9">
        <f t="shared" si="146"/>
        <v>27137</v>
      </c>
    </row>
    <row r="1303" spans="1:34" ht="15.75" customHeight="1" x14ac:dyDescent="0.3">
      <c r="A1303" s="4">
        <v>27</v>
      </c>
      <c r="B1303" s="4">
        <v>27043</v>
      </c>
      <c r="C1303" s="6" t="s">
        <v>2278</v>
      </c>
      <c r="D1303" s="6" t="s">
        <v>897</v>
      </c>
      <c r="E1303" s="4">
        <v>27111</v>
      </c>
      <c r="F1303" s="4">
        <v>27111</v>
      </c>
      <c r="G1303" s="4">
        <v>27111</v>
      </c>
      <c r="H1303" s="37">
        <v>242229129</v>
      </c>
      <c r="I1303" s="37">
        <v>240213250.572182</v>
      </c>
      <c r="J1303" s="37">
        <v>240170014.600005</v>
      </c>
      <c r="K1303" s="4" t="str">
        <f>VLOOKUP(B1303,altitude!$B$3:$E$3232,4)</f>
        <v>L</v>
      </c>
      <c r="L1303" s="4">
        <f>VLOOKUP(B1303,fuelregion!$C$5:$D$3233,2,FALSE)</f>
        <v>400001000</v>
      </c>
      <c r="M1303" s="4">
        <f>VLOOKUP(B1303,fuelregion!$H$5:$I$3113,2,FALSE)</f>
        <v>400001000</v>
      </c>
      <c r="N1303" s="4">
        <f>VLOOKUP(B1303,imbin!$B$4:$D$3233,2,FALSE)</f>
        <v>0</v>
      </c>
      <c r="O1303" s="4" t="str">
        <f>VLOOKUP(B1303,imbin!$B$4:$D$3233,3,FALSE)</f>
        <v>Submittal</v>
      </c>
      <c r="P1303" s="4">
        <f>IF(ISNA(VLOOKUP(B1303,rampbin!$B$4:$G$1697,6,FALSE)),2,VLOOKUP(B1303,rampbin!$B$4:$G$1697,6,FALSE))</f>
        <v>2</v>
      </c>
      <c r="Q1303" s="4" t="str">
        <f>IF(ISNA(VLOOKUP(B1303,rampbin!$B$4:$G$1697,5,FALSE)),"MOVES",VLOOKUP(B1303,rampbin!$B$4:$G$1697,5,FALSE))</f>
        <v>MOVES</v>
      </c>
      <c r="R1303" s="4" t="s">
        <v>1880</v>
      </c>
      <c r="S1303" s="6" t="s">
        <v>1851</v>
      </c>
      <c r="T1303" s="4">
        <f>VLOOKUP(B1303,meanLDage!$B$3:$E$3145,4,FALSE)</f>
        <v>4</v>
      </c>
      <c r="U1303" s="32">
        <f>VLOOKUP(B1303,meanLDage!$B$3:$E$3145,2,FALSE)</f>
        <v>12.92612203705275</v>
      </c>
      <c r="V1303" s="4" t="str">
        <f t="shared" si="141"/>
        <v>27_L_400001000_0_3_2</v>
      </c>
      <c r="W1303" s="4">
        <v>27137</v>
      </c>
      <c r="X1303" s="6"/>
      <c r="Y1303" s="8">
        <f t="shared" si="142"/>
        <v>27137</v>
      </c>
      <c r="Z1303" s="6" t="b">
        <f t="shared" si="140"/>
        <v>0</v>
      </c>
      <c r="AA1303" s="6">
        <f t="shared" si="143"/>
        <v>27111</v>
      </c>
      <c r="AB1303" s="4">
        <f t="shared" si="144"/>
        <v>4</v>
      </c>
      <c r="AC1303" s="32">
        <f t="shared" si="145"/>
        <v>12.92612203705275</v>
      </c>
      <c r="AD1303" s="4">
        <f>VLOOKUP($B1303,meanLDage!$Z$3:$AC$3145,4,FALSE)</f>
        <v>3</v>
      </c>
      <c r="AE1303" s="32">
        <f>VLOOKUP($B1303,meanLDage!$Z$3:$AC$3145,2,FALSE)</f>
        <v>10.803338350000001</v>
      </c>
      <c r="AF1303" s="6">
        <f>VLOOKUP(V1303,'2017 rep county selection'!$A$1:$C$281,3,FALSE)</f>
        <v>27137</v>
      </c>
      <c r="AH1303" s="9">
        <f t="shared" si="146"/>
        <v>27137</v>
      </c>
    </row>
    <row r="1304" spans="1:34" ht="15.75" customHeight="1" x14ac:dyDescent="0.3">
      <c r="A1304" s="4">
        <v>27</v>
      </c>
      <c r="B1304" s="4">
        <v>27045</v>
      </c>
      <c r="C1304" s="6" t="s">
        <v>2278</v>
      </c>
      <c r="D1304" s="6" t="s">
        <v>898</v>
      </c>
      <c r="E1304" s="4">
        <v>27111</v>
      </c>
      <c r="F1304" s="4">
        <v>27111</v>
      </c>
      <c r="G1304" s="4">
        <v>27111</v>
      </c>
      <c r="H1304" s="37">
        <v>224818466</v>
      </c>
      <c r="I1304" s="37">
        <v>231501602.99876001</v>
      </c>
      <c r="J1304" s="37">
        <v>238825927.26052001</v>
      </c>
      <c r="K1304" s="4" t="str">
        <f>VLOOKUP(B1304,altitude!$B$3:$E$3232,4)</f>
        <v>L</v>
      </c>
      <c r="L1304" s="4">
        <f>VLOOKUP(B1304,fuelregion!$C$5:$D$3233,2,FALSE)</f>
        <v>400001000</v>
      </c>
      <c r="M1304" s="4">
        <f>VLOOKUP(B1304,fuelregion!$H$5:$I$3113,2,FALSE)</f>
        <v>400001000</v>
      </c>
      <c r="N1304" s="4">
        <f>VLOOKUP(B1304,imbin!$B$4:$D$3233,2,FALSE)</f>
        <v>0</v>
      </c>
      <c r="O1304" s="4" t="str">
        <f>VLOOKUP(B1304,imbin!$B$4:$D$3233,3,FALSE)</f>
        <v>Submittal</v>
      </c>
      <c r="P1304" s="4">
        <f>IF(ISNA(VLOOKUP(B1304,rampbin!$B$4:$G$1697,6,FALSE)),2,VLOOKUP(B1304,rampbin!$B$4:$G$1697,6,FALSE))</f>
        <v>2</v>
      </c>
      <c r="Q1304" s="4" t="str">
        <f>IF(ISNA(VLOOKUP(B1304,rampbin!$B$4:$G$1697,5,FALSE)),"MOVES",VLOOKUP(B1304,rampbin!$B$4:$G$1697,5,FALSE))</f>
        <v>MOVES</v>
      </c>
      <c r="R1304" s="4" t="s">
        <v>1877</v>
      </c>
      <c r="S1304" s="6" t="s">
        <v>2063</v>
      </c>
      <c r="T1304" s="4">
        <f>VLOOKUP(B1304,meanLDage!$B$3:$E$3145,4,FALSE)</f>
        <v>4</v>
      </c>
      <c r="U1304" s="32">
        <f>VLOOKUP(B1304,meanLDage!$B$3:$E$3145,2,FALSE)</f>
        <v>12.709112596497778</v>
      </c>
      <c r="V1304" s="4" t="str">
        <f t="shared" si="141"/>
        <v>27_L_400001000_0_3_2</v>
      </c>
      <c r="W1304" s="4">
        <v>27137</v>
      </c>
      <c r="X1304" s="6"/>
      <c r="Y1304" s="8">
        <f t="shared" si="142"/>
        <v>27137</v>
      </c>
      <c r="Z1304" s="6" t="b">
        <f t="shared" si="140"/>
        <v>0</v>
      </c>
      <c r="AA1304" s="6">
        <f t="shared" si="143"/>
        <v>27111</v>
      </c>
      <c r="AB1304" s="4">
        <f t="shared" si="144"/>
        <v>4</v>
      </c>
      <c r="AC1304" s="32">
        <f t="shared" si="145"/>
        <v>12.709112596497778</v>
      </c>
      <c r="AD1304" s="4">
        <f>VLOOKUP($B1304,meanLDage!$Z$3:$AC$3145,4,FALSE)</f>
        <v>3</v>
      </c>
      <c r="AE1304" s="32">
        <f>VLOOKUP($B1304,meanLDage!$Z$3:$AC$3145,2,FALSE)</f>
        <v>10.713238219999999</v>
      </c>
      <c r="AF1304" s="6">
        <f>VLOOKUP(V1304,'2017 rep county selection'!$A$1:$C$281,3,FALSE)</f>
        <v>27137</v>
      </c>
      <c r="AH1304" s="9">
        <f t="shared" si="146"/>
        <v>27137</v>
      </c>
    </row>
    <row r="1305" spans="1:34" ht="15.75" customHeight="1" x14ac:dyDescent="0.3">
      <c r="A1305" s="4">
        <v>27</v>
      </c>
      <c r="B1305" s="4">
        <v>27047</v>
      </c>
      <c r="C1305" s="6" t="s">
        <v>2278</v>
      </c>
      <c r="D1305" s="6" t="s">
        <v>899</v>
      </c>
      <c r="E1305" s="4">
        <v>27137</v>
      </c>
      <c r="F1305" s="4">
        <v>27137</v>
      </c>
      <c r="G1305" s="4">
        <v>27137</v>
      </c>
      <c r="H1305" s="37">
        <v>563208384</v>
      </c>
      <c r="I1305" s="37">
        <v>560090750.81581903</v>
      </c>
      <c r="J1305" s="37">
        <v>559597398.23217905</v>
      </c>
      <c r="K1305" s="4" t="str">
        <f>VLOOKUP(B1305,altitude!$B$3:$E$3232,4)</f>
        <v>L</v>
      </c>
      <c r="L1305" s="4">
        <f>VLOOKUP(B1305,fuelregion!$C$5:$D$3233,2,FALSE)</f>
        <v>400001000</v>
      </c>
      <c r="M1305" s="4">
        <f>VLOOKUP(B1305,fuelregion!$H$5:$I$3113,2,FALSE)</f>
        <v>400001000</v>
      </c>
      <c r="N1305" s="4">
        <f>VLOOKUP(B1305,imbin!$B$4:$D$3233,2,FALSE)</f>
        <v>0</v>
      </c>
      <c r="O1305" s="4" t="str">
        <f>VLOOKUP(B1305,imbin!$B$4:$D$3233,3,FALSE)</f>
        <v>Submittal</v>
      </c>
      <c r="P1305" s="4">
        <f>IF(ISNA(VLOOKUP(B1305,rampbin!$B$4:$G$1697,6,FALSE)),2,VLOOKUP(B1305,rampbin!$B$4:$G$1697,6,FALSE))</f>
        <v>2</v>
      </c>
      <c r="Q1305" s="4" t="str">
        <f>IF(ISNA(VLOOKUP(B1305,rampbin!$B$4:$G$1697,5,FALSE)),"MOVES",VLOOKUP(B1305,rampbin!$B$4:$G$1697,5,FALSE))</f>
        <v>MOVES</v>
      </c>
      <c r="R1305" s="4" t="s">
        <v>1880</v>
      </c>
      <c r="S1305" s="6" t="s">
        <v>1851</v>
      </c>
      <c r="T1305" s="4">
        <f>VLOOKUP(B1305,meanLDage!$B$3:$E$3145,4,FALSE)</f>
        <v>4</v>
      </c>
      <c r="U1305" s="32">
        <f>VLOOKUP(B1305,meanLDage!$B$3:$E$3145,2,FALSE)</f>
        <v>12.310561737911653</v>
      </c>
      <c r="V1305" s="4" t="str">
        <f t="shared" si="141"/>
        <v>27_L_400001000_0_3_2</v>
      </c>
      <c r="W1305" s="4">
        <v>27137</v>
      </c>
      <c r="X1305" s="6"/>
      <c r="Y1305" s="8">
        <f t="shared" si="142"/>
        <v>27137</v>
      </c>
      <c r="Z1305" s="6" t="b">
        <f t="shared" si="140"/>
        <v>1</v>
      </c>
      <c r="AA1305" s="6">
        <f t="shared" si="143"/>
        <v>27137</v>
      </c>
      <c r="AB1305" s="4">
        <f t="shared" si="144"/>
        <v>4</v>
      </c>
      <c r="AC1305" s="32">
        <f t="shared" si="145"/>
        <v>12.310561737911653</v>
      </c>
      <c r="AD1305" s="4">
        <f>VLOOKUP($B1305,meanLDage!$Z$3:$AC$3145,4,FALSE)</f>
        <v>3</v>
      </c>
      <c r="AE1305" s="32">
        <f>VLOOKUP($B1305,meanLDage!$Z$3:$AC$3145,2,FALSE)</f>
        <v>10.352053120000001</v>
      </c>
      <c r="AF1305" s="6">
        <f>VLOOKUP(V1305,'2017 rep county selection'!$A$1:$C$281,3,FALSE)</f>
        <v>27137</v>
      </c>
      <c r="AH1305" s="9">
        <f t="shared" si="146"/>
        <v>27137</v>
      </c>
    </row>
    <row r="1306" spans="1:34" ht="15.75" customHeight="1" x14ac:dyDescent="0.3">
      <c r="A1306" s="4">
        <v>27</v>
      </c>
      <c r="B1306" s="4">
        <v>27049</v>
      </c>
      <c r="C1306" s="6" t="s">
        <v>2278</v>
      </c>
      <c r="D1306" s="6" t="s">
        <v>900</v>
      </c>
      <c r="E1306" s="4">
        <v>27137</v>
      </c>
      <c r="F1306" s="4">
        <v>27137</v>
      </c>
      <c r="G1306" s="4">
        <v>27137</v>
      </c>
      <c r="H1306" s="37">
        <v>659476211</v>
      </c>
      <c r="I1306" s="37">
        <v>662304548.07259905</v>
      </c>
      <c r="J1306" s="37">
        <v>693528541.236637</v>
      </c>
      <c r="K1306" s="4" t="str">
        <f>VLOOKUP(B1306,altitude!$B$3:$E$3232,4)</f>
        <v>L</v>
      </c>
      <c r="L1306" s="4">
        <f>VLOOKUP(B1306,fuelregion!$C$5:$D$3233,2,FALSE)</f>
        <v>400001000</v>
      </c>
      <c r="M1306" s="4">
        <f>VLOOKUP(B1306,fuelregion!$H$5:$I$3113,2,FALSE)</f>
        <v>400001000</v>
      </c>
      <c r="N1306" s="4">
        <f>VLOOKUP(B1306,imbin!$B$4:$D$3233,2,FALSE)</f>
        <v>0</v>
      </c>
      <c r="O1306" s="4" t="str">
        <f>VLOOKUP(B1306,imbin!$B$4:$D$3233,3,FALSE)</f>
        <v>Submittal</v>
      </c>
      <c r="P1306" s="4">
        <f>IF(ISNA(VLOOKUP(B1306,rampbin!$B$4:$G$1697,6,FALSE)),2,VLOOKUP(B1306,rampbin!$B$4:$G$1697,6,FALSE))</f>
        <v>2</v>
      </c>
      <c r="Q1306" s="4" t="str">
        <f>IF(ISNA(VLOOKUP(B1306,rampbin!$B$4:$G$1697,5,FALSE)),"MOVES",VLOOKUP(B1306,rampbin!$B$4:$G$1697,5,FALSE))</f>
        <v>MOVES</v>
      </c>
      <c r="R1306" s="4" t="s">
        <v>1880</v>
      </c>
      <c r="S1306" s="6" t="s">
        <v>1851</v>
      </c>
      <c r="T1306" s="4">
        <f>VLOOKUP(B1306,meanLDage!$B$3:$E$3145,4,FALSE)</f>
        <v>4</v>
      </c>
      <c r="U1306" s="32">
        <f>VLOOKUP(B1306,meanLDage!$B$3:$E$3145,2,FALSE)</f>
        <v>11.78331349045949</v>
      </c>
      <c r="V1306" s="4" t="str">
        <f t="shared" si="141"/>
        <v>27_L_400001000_0_3_2</v>
      </c>
      <c r="W1306" s="4">
        <v>27137</v>
      </c>
      <c r="X1306" s="6"/>
      <c r="Y1306" s="8">
        <f t="shared" si="142"/>
        <v>27137</v>
      </c>
      <c r="Z1306" s="6" t="b">
        <f t="shared" si="140"/>
        <v>1</v>
      </c>
      <c r="AA1306" s="6">
        <f t="shared" si="143"/>
        <v>27137</v>
      </c>
      <c r="AB1306" s="4">
        <f t="shared" si="144"/>
        <v>4</v>
      </c>
      <c r="AC1306" s="32">
        <f t="shared" si="145"/>
        <v>11.78331349045949</v>
      </c>
      <c r="AD1306" s="4">
        <f>VLOOKUP($B1306,meanLDage!$Z$3:$AC$3145,4,FALSE)</f>
        <v>3</v>
      </c>
      <c r="AE1306" s="32">
        <f>VLOOKUP($B1306,meanLDage!$Z$3:$AC$3145,2,FALSE)</f>
        <v>9.8352565470000002</v>
      </c>
      <c r="AF1306" s="6">
        <f>VLOOKUP(V1306,'2017 rep county selection'!$A$1:$C$281,3,FALSE)</f>
        <v>27137</v>
      </c>
      <c r="AH1306" s="9">
        <f t="shared" si="146"/>
        <v>27137</v>
      </c>
    </row>
    <row r="1307" spans="1:34" ht="15.75" customHeight="1" x14ac:dyDescent="0.3">
      <c r="A1307" s="4">
        <v>27</v>
      </c>
      <c r="B1307" s="4">
        <v>27051</v>
      </c>
      <c r="C1307" s="6" t="s">
        <v>2278</v>
      </c>
      <c r="D1307" s="6" t="s">
        <v>110</v>
      </c>
      <c r="E1307" s="4">
        <v>27111</v>
      </c>
      <c r="F1307" s="4">
        <v>27111</v>
      </c>
      <c r="G1307" s="4">
        <v>27111</v>
      </c>
      <c r="H1307" s="37">
        <v>128105115</v>
      </c>
      <c r="I1307" s="37">
        <v>131779709.996456</v>
      </c>
      <c r="J1307" s="37">
        <v>129532462.18027399</v>
      </c>
      <c r="K1307" s="4" t="str">
        <f>VLOOKUP(B1307,altitude!$B$3:$E$3232,4)</f>
        <v>L</v>
      </c>
      <c r="L1307" s="4">
        <f>VLOOKUP(B1307,fuelregion!$C$5:$D$3233,2,FALSE)</f>
        <v>400001000</v>
      </c>
      <c r="M1307" s="4">
        <f>VLOOKUP(B1307,fuelregion!$H$5:$I$3113,2,FALSE)</f>
        <v>400001000</v>
      </c>
      <c r="N1307" s="4">
        <f>VLOOKUP(B1307,imbin!$B$4:$D$3233,2,FALSE)</f>
        <v>0</v>
      </c>
      <c r="O1307" s="4" t="str">
        <f>VLOOKUP(B1307,imbin!$B$4:$D$3233,3,FALSE)</f>
        <v>Submittal</v>
      </c>
      <c r="P1307" s="4">
        <f>IF(ISNA(VLOOKUP(B1307,rampbin!$B$4:$G$1697,6,FALSE)),2,VLOOKUP(B1307,rampbin!$B$4:$G$1697,6,FALSE))</f>
        <v>2</v>
      </c>
      <c r="Q1307" s="4" t="str">
        <f>IF(ISNA(VLOOKUP(B1307,rampbin!$B$4:$G$1697,5,FALSE)),"MOVES",VLOOKUP(B1307,rampbin!$B$4:$G$1697,5,FALSE))</f>
        <v>MOVES</v>
      </c>
      <c r="R1307" s="4" t="s">
        <v>1880</v>
      </c>
      <c r="S1307" s="6" t="s">
        <v>1851</v>
      </c>
      <c r="T1307" s="4">
        <f>VLOOKUP(B1307,meanLDage!$B$3:$E$3145,4,FALSE)</f>
        <v>4</v>
      </c>
      <c r="U1307" s="32">
        <f>VLOOKUP(B1307,meanLDage!$B$3:$E$3145,2,FALSE)</f>
        <v>12.971251586301703</v>
      </c>
      <c r="V1307" s="4" t="str">
        <f t="shared" si="141"/>
        <v>27_L_400001000_0_3_2</v>
      </c>
      <c r="W1307" s="4">
        <v>27137</v>
      </c>
      <c r="X1307" s="6"/>
      <c r="Y1307" s="8">
        <f t="shared" si="142"/>
        <v>27137</v>
      </c>
      <c r="Z1307" s="6" t="b">
        <f t="shared" si="140"/>
        <v>0</v>
      </c>
      <c r="AA1307" s="6">
        <f t="shared" si="143"/>
        <v>27111</v>
      </c>
      <c r="AB1307" s="4">
        <f t="shared" si="144"/>
        <v>4</v>
      </c>
      <c r="AC1307" s="32">
        <f t="shared" si="145"/>
        <v>12.971251586301703</v>
      </c>
      <c r="AD1307" s="4">
        <f>VLOOKUP($B1307,meanLDage!$Z$3:$AC$3145,4,FALSE)</f>
        <v>3</v>
      </c>
      <c r="AE1307" s="32">
        <f>VLOOKUP($B1307,meanLDage!$Z$3:$AC$3145,2,FALSE)</f>
        <v>10.80072713</v>
      </c>
      <c r="AF1307" s="6">
        <f>VLOOKUP(V1307,'2017 rep county selection'!$A$1:$C$281,3,FALSE)</f>
        <v>27137</v>
      </c>
      <c r="AH1307" s="9">
        <f t="shared" si="146"/>
        <v>27137</v>
      </c>
    </row>
    <row r="1308" spans="1:34" ht="15.75" customHeight="1" x14ac:dyDescent="0.3">
      <c r="A1308" s="4">
        <v>27</v>
      </c>
      <c r="B1308" s="4">
        <v>27053</v>
      </c>
      <c r="C1308" s="6" t="s">
        <v>2278</v>
      </c>
      <c r="D1308" s="6" t="s">
        <v>901</v>
      </c>
      <c r="E1308" s="4">
        <v>27053</v>
      </c>
      <c r="F1308" s="4">
        <v>27053</v>
      </c>
      <c r="G1308" s="4">
        <v>27053</v>
      </c>
      <c r="H1308" s="37">
        <v>10943606187</v>
      </c>
      <c r="I1308" s="37">
        <v>11237703573.252001</v>
      </c>
      <c r="J1308" s="37">
        <v>11515834279.057199</v>
      </c>
      <c r="K1308" s="4" t="str">
        <f>VLOOKUP(B1308,altitude!$B$3:$E$3232,4)</f>
        <v>L</v>
      </c>
      <c r="L1308" s="4">
        <f>VLOOKUP(B1308,fuelregion!$C$5:$D$3233,2,FALSE)</f>
        <v>400001000</v>
      </c>
      <c r="M1308" s="4">
        <f>VLOOKUP(B1308,fuelregion!$H$5:$I$3113,2,FALSE)</f>
        <v>400001000</v>
      </c>
      <c r="N1308" s="4">
        <f>VLOOKUP(B1308,imbin!$B$4:$D$3233,2,FALSE)</f>
        <v>0</v>
      </c>
      <c r="O1308" s="4" t="str">
        <f>VLOOKUP(B1308,imbin!$B$4:$D$3233,3,FALSE)</f>
        <v>Submittal</v>
      </c>
      <c r="P1308" s="4">
        <f>IF(ISNA(VLOOKUP(B1308,rampbin!$B$4:$G$1697,6,FALSE)),2,VLOOKUP(B1308,rampbin!$B$4:$G$1697,6,FALSE))</f>
        <v>2</v>
      </c>
      <c r="Q1308" s="4" t="str">
        <f>IF(ISNA(VLOOKUP(B1308,rampbin!$B$4:$G$1697,5,FALSE)),"MOVES",VLOOKUP(B1308,rampbin!$B$4:$G$1697,5,FALSE))</f>
        <v>MOVES</v>
      </c>
      <c r="R1308" s="4" t="s">
        <v>1877</v>
      </c>
      <c r="S1308" s="6" t="s">
        <v>2058</v>
      </c>
      <c r="T1308" s="4">
        <f>VLOOKUP(B1308,meanLDage!$B$3:$E$3145,4,FALSE)</f>
        <v>3</v>
      </c>
      <c r="U1308" s="32">
        <f>VLOOKUP(B1308,meanLDage!$B$3:$E$3145,2,FALSE)</f>
        <v>9.5133907368845954</v>
      </c>
      <c r="V1308" s="4" t="str">
        <f t="shared" si="141"/>
        <v>27_L_400001000_0_2_2</v>
      </c>
      <c r="W1308" s="4">
        <v>27053</v>
      </c>
      <c r="X1308" s="6"/>
      <c r="Y1308" s="8">
        <f t="shared" si="142"/>
        <v>27053</v>
      </c>
      <c r="Z1308" s="6" t="b">
        <f t="shared" si="140"/>
        <v>1</v>
      </c>
      <c r="AA1308" s="6">
        <f t="shared" si="143"/>
        <v>27053</v>
      </c>
      <c r="AB1308" s="4">
        <f t="shared" si="144"/>
        <v>3</v>
      </c>
      <c r="AC1308" s="32">
        <f t="shared" si="145"/>
        <v>9.5133907368845954</v>
      </c>
      <c r="AD1308" s="4">
        <f>VLOOKUP($B1308,meanLDage!$Z$3:$AC$3145,4,FALSE)</f>
        <v>2</v>
      </c>
      <c r="AE1308" s="32">
        <f>VLOOKUP($B1308,meanLDage!$Z$3:$AC$3145,2,FALSE)</f>
        <v>8.2718688779999994</v>
      </c>
      <c r="AF1308" s="6">
        <f>VLOOKUP(V1308,'2017 rep county selection'!$A$1:$C$281,3,FALSE)</f>
        <v>27053</v>
      </c>
      <c r="AH1308" s="9">
        <f t="shared" si="146"/>
        <v>27053</v>
      </c>
    </row>
    <row r="1309" spans="1:34" ht="15.75" customHeight="1" x14ac:dyDescent="0.3">
      <c r="A1309" s="4">
        <v>27</v>
      </c>
      <c r="B1309" s="4">
        <v>27055</v>
      </c>
      <c r="C1309" s="6" t="s">
        <v>2278</v>
      </c>
      <c r="D1309" s="6" t="s">
        <v>41</v>
      </c>
      <c r="E1309" s="4">
        <v>27137</v>
      </c>
      <c r="F1309" s="4">
        <v>27137</v>
      </c>
      <c r="G1309" s="4">
        <v>27137</v>
      </c>
      <c r="H1309" s="37">
        <v>190722948</v>
      </c>
      <c r="I1309" s="37">
        <v>193103566.211422</v>
      </c>
      <c r="J1309" s="37">
        <v>194518984.65918899</v>
      </c>
      <c r="K1309" s="4" t="str">
        <f>VLOOKUP(B1309,altitude!$B$3:$E$3232,4)</f>
        <v>L</v>
      </c>
      <c r="L1309" s="4">
        <f>VLOOKUP(B1309,fuelregion!$C$5:$D$3233,2,FALSE)</f>
        <v>400001000</v>
      </c>
      <c r="M1309" s="4">
        <f>VLOOKUP(B1309,fuelregion!$H$5:$I$3113,2,FALSE)</f>
        <v>400001000</v>
      </c>
      <c r="N1309" s="4">
        <f>VLOOKUP(B1309,imbin!$B$4:$D$3233,2,FALSE)</f>
        <v>0</v>
      </c>
      <c r="O1309" s="4" t="str">
        <f>VLOOKUP(B1309,imbin!$B$4:$D$3233,3,FALSE)</f>
        <v>Submittal</v>
      </c>
      <c r="P1309" s="4">
        <f>IF(ISNA(VLOOKUP(B1309,rampbin!$B$4:$G$1697,6,FALSE)),2,VLOOKUP(B1309,rampbin!$B$4:$G$1697,6,FALSE))</f>
        <v>2</v>
      </c>
      <c r="Q1309" s="4" t="str">
        <f>IF(ISNA(VLOOKUP(B1309,rampbin!$B$4:$G$1697,5,FALSE)),"MOVES",VLOOKUP(B1309,rampbin!$B$4:$G$1697,5,FALSE))</f>
        <v>MOVES</v>
      </c>
      <c r="R1309" s="4" t="s">
        <v>1877</v>
      </c>
      <c r="S1309" s="6" t="s">
        <v>2064</v>
      </c>
      <c r="T1309" s="4">
        <f>VLOOKUP(B1309,meanLDage!$B$3:$E$3145,4,FALSE)</f>
        <v>4</v>
      </c>
      <c r="U1309" s="32">
        <f>VLOOKUP(B1309,meanLDage!$B$3:$E$3145,2,FALSE)</f>
        <v>12.091150398401982</v>
      </c>
      <c r="V1309" s="4" t="str">
        <f t="shared" si="141"/>
        <v>27_L_400001000_0_3_2</v>
      </c>
      <c r="W1309" s="4">
        <v>27137</v>
      </c>
      <c r="X1309" s="6"/>
      <c r="Y1309" s="8">
        <f t="shared" si="142"/>
        <v>27137</v>
      </c>
      <c r="Z1309" s="6" t="b">
        <f t="shared" si="140"/>
        <v>1</v>
      </c>
      <c r="AA1309" s="6">
        <f t="shared" si="143"/>
        <v>27137</v>
      </c>
      <c r="AB1309" s="4">
        <f t="shared" si="144"/>
        <v>4</v>
      </c>
      <c r="AC1309" s="32">
        <f t="shared" si="145"/>
        <v>12.091150398401982</v>
      </c>
      <c r="AD1309" s="4">
        <f>VLOOKUP($B1309,meanLDage!$Z$3:$AC$3145,4,FALSE)</f>
        <v>3</v>
      </c>
      <c r="AE1309" s="32">
        <f>VLOOKUP($B1309,meanLDage!$Z$3:$AC$3145,2,FALSE)</f>
        <v>10.276016670000001</v>
      </c>
      <c r="AF1309" s="6">
        <f>VLOOKUP(V1309,'2017 rep county selection'!$A$1:$C$281,3,FALSE)</f>
        <v>27137</v>
      </c>
      <c r="AH1309" s="9">
        <f t="shared" si="146"/>
        <v>27137</v>
      </c>
    </row>
    <row r="1310" spans="1:34" ht="15.75" customHeight="1" x14ac:dyDescent="0.3">
      <c r="A1310" s="4">
        <v>27</v>
      </c>
      <c r="B1310" s="4">
        <v>27057</v>
      </c>
      <c r="C1310" s="6" t="s">
        <v>2278</v>
      </c>
      <c r="D1310" s="6" t="s">
        <v>902</v>
      </c>
      <c r="E1310" s="4">
        <v>27111</v>
      </c>
      <c r="F1310" s="4">
        <v>27111</v>
      </c>
      <c r="G1310" s="4">
        <v>27111</v>
      </c>
      <c r="H1310" s="37">
        <v>259958610</v>
      </c>
      <c r="I1310" s="37">
        <v>268929454.99940699</v>
      </c>
      <c r="J1310" s="37">
        <v>273400934.79995602</v>
      </c>
      <c r="K1310" s="4" t="str">
        <f>VLOOKUP(B1310,altitude!$B$3:$E$3232,4)</f>
        <v>L</v>
      </c>
      <c r="L1310" s="4">
        <f>VLOOKUP(B1310,fuelregion!$C$5:$D$3233,2,FALSE)</f>
        <v>400001000</v>
      </c>
      <c r="M1310" s="4">
        <f>VLOOKUP(B1310,fuelregion!$H$5:$I$3113,2,FALSE)</f>
        <v>400001000</v>
      </c>
      <c r="N1310" s="4">
        <f>VLOOKUP(B1310,imbin!$B$4:$D$3233,2,FALSE)</f>
        <v>0</v>
      </c>
      <c r="O1310" s="4" t="str">
        <f>VLOOKUP(B1310,imbin!$B$4:$D$3233,3,FALSE)</f>
        <v>Submittal</v>
      </c>
      <c r="P1310" s="4">
        <f>IF(ISNA(VLOOKUP(B1310,rampbin!$B$4:$G$1697,6,FALSE)),2,VLOOKUP(B1310,rampbin!$B$4:$G$1697,6,FALSE))</f>
        <v>2</v>
      </c>
      <c r="Q1310" s="4" t="str">
        <f>IF(ISNA(VLOOKUP(B1310,rampbin!$B$4:$G$1697,5,FALSE)),"MOVES",VLOOKUP(B1310,rampbin!$B$4:$G$1697,5,FALSE))</f>
        <v>MOVES</v>
      </c>
      <c r="R1310" s="4" t="s">
        <v>1880</v>
      </c>
      <c r="S1310" s="6" t="s">
        <v>1851</v>
      </c>
      <c r="T1310" s="4">
        <f>VLOOKUP(B1310,meanLDage!$B$3:$E$3145,4,FALSE)</f>
        <v>5</v>
      </c>
      <c r="U1310" s="32">
        <f>VLOOKUP(B1310,meanLDage!$B$3:$E$3145,2,FALSE)</f>
        <v>13.195860099708224</v>
      </c>
      <c r="V1310" s="4" t="str">
        <f t="shared" si="141"/>
        <v>27_L_400001000_0_4_2</v>
      </c>
      <c r="W1310" s="4">
        <v>27111</v>
      </c>
      <c r="X1310" s="6"/>
      <c r="Y1310" s="8">
        <f t="shared" si="142"/>
        <v>27111</v>
      </c>
      <c r="Z1310" s="6" t="b">
        <f t="shared" si="140"/>
        <v>1</v>
      </c>
      <c r="AA1310" s="6">
        <f t="shared" si="143"/>
        <v>27111</v>
      </c>
      <c r="AB1310" s="4">
        <f t="shared" si="144"/>
        <v>5</v>
      </c>
      <c r="AC1310" s="32">
        <f t="shared" si="145"/>
        <v>13.195860099708224</v>
      </c>
      <c r="AD1310" s="4">
        <f>VLOOKUP($B1310,meanLDage!$Z$3:$AC$3145,4,FALSE)</f>
        <v>4</v>
      </c>
      <c r="AE1310" s="32">
        <f>VLOOKUP($B1310,meanLDage!$Z$3:$AC$3145,2,FALSE)</f>
        <v>11.078702440000001</v>
      </c>
      <c r="AF1310" s="6">
        <f>VLOOKUP(V1310,'2017 rep county selection'!$A$1:$C$281,3,FALSE)</f>
        <v>27111</v>
      </c>
      <c r="AH1310" s="9">
        <f t="shared" si="146"/>
        <v>27111</v>
      </c>
    </row>
    <row r="1311" spans="1:34" ht="15.75" customHeight="1" x14ac:dyDescent="0.3">
      <c r="A1311" s="4">
        <v>27</v>
      </c>
      <c r="B1311" s="4">
        <v>27059</v>
      </c>
      <c r="C1311" s="6" t="s">
        <v>2278</v>
      </c>
      <c r="D1311" s="6" t="s">
        <v>903</v>
      </c>
      <c r="E1311" s="4">
        <v>27137</v>
      </c>
      <c r="F1311" s="4">
        <v>27137</v>
      </c>
      <c r="G1311" s="4">
        <v>27137</v>
      </c>
      <c r="H1311" s="37">
        <v>387817253</v>
      </c>
      <c r="I1311" s="37">
        <v>376493544.51266599</v>
      </c>
      <c r="J1311" s="37">
        <v>396422868.20029098</v>
      </c>
      <c r="K1311" s="4" t="str">
        <f>VLOOKUP(B1311,altitude!$B$3:$E$3232,4)</f>
        <v>L</v>
      </c>
      <c r="L1311" s="4">
        <f>VLOOKUP(B1311,fuelregion!$C$5:$D$3233,2,FALSE)</f>
        <v>400001000</v>
      </c>
      <c r="M1311" s="4">
        <f>VLOOKUP(B1311,fuelregion!$H$5:$I$3113,2,FALSE)</f>
        <v>400001000</v>
      </c>
      <c r="N1311" s="4">
        <f>VLOOKUP(B1311,imbin!$B$4:$D$3233,2,FALSE)</f>
        <v>0</v>
      </c>
      <c r="O1311" s="4" t="str">
        <f>VLOOKUP(B1311,imbin!$B$4:$D$3233,3,FALSE)</f>
        <v>Submittal</v>
      </c>
      <c r="P1311" s="4">
        <f>IF(ISNA(VLOOKUP(B1311,rampbin!$B$4:$G$1697,6,FALSE)),2,VLOOKUP(B1311,rampbin!$B$4:$G$1697,6,FALSE))</f>
        <v>2</v>
      </c>
      <c r="Q1311" s="4" t="str">
        <f>IF(ISNA(VLOOKUP(B1311,rampbin!$B$4:$G$1697,5,FALSE)),"MOVES",VLOOKUP(B1311,rampbin!$B$4:$G$1697,5,FALSE))</f>
        <v>MOVES</v>
      </c>
      <c r="R1311" s="4" t="s">
        <v>1877</v>
      </c>
      <c r="S1311" s="6" t="s">
        <v>2058</v>
      </c>
      <c r="T1311" s="4">
        <f>VLOOKUP(B1311,meanLDage!$B$3:$E$3145,4,FALSE)</f>
        <v>4</v>
      </c>
      <c r="U1311" s="32">
        <f>VLOOKUP(B1311,meanLDage!$B$3:$E$3145,2,FALSE)</f>
        <v>12.299639980884649</v>
      </c>
      <c r="V1311" s="4" t="str">
        <f t="shared" si="141"/>
        <v>27_L_400001000_0_3_2</v>
      </c>
      <c r="W1311" s="4">
        <v>27137</v>
      </c>
      <c r="X1311" s="6"/>
      <c r="Y1311" s="8">
        <f t="shared" si="142"/>
        <v>27137</v>
      </c>
      <c r="Z1311" s="6" t="b">
        <f t="shared" si="140"/>
        <v>1</v>
      </c>
      <c r="AA1311" s="6">
        <f t="shared" si="143"/>
        <v>27137</v>
      </c>
      <c r="AB1311" s="4">
        <f t="shared" si="144"/>
        <v>4</v>
      </c>
      <c r="AC1311" s="32">
        <f t="shared" si="145"/>
        <v>12.299639980884649</v>
      </c>
      <c r="AD1311" s="4">
        <f>VLOOKUP($B1311,meanLDage!$Z$3:$AC$3145,4,FALSE)</f>
        <v>3</v>
      </c>
      <c r="AE1311" s="32">
        <f>VLOOKUP($B1311,meanLDage!$Z$3:$AC$3145,2,FALSE)</f>
        <v>10.21818747</v>
      </c>
      <c r="AF1311" s="6">
        <f>VLOOKUP(V1311,'2017 rep county selection'!$A$1:$C$281,3,FALSE)</f>
        <v>27137</v>
      </c>
      <c r="AH1311" s="9">
        <f t="shared" si="146"/>
        <v>27137</v>
      </c>
    </row>
    <row r="1312" spans="1:34" ht="15.75" customHeight="1" x14ac:dyDescent="0.3">
      <c r="A1312" s="4">
        <v>27</v>
      </c>
      <c r="B1312" s="4">
        <v>27061</v>
      </c>
      <c r="C1312" s="6" t="s">
        <v>2278</v>
      </c>
      <c r="D1312" s="6" t="s">
        <v>904</v>
      </c>
      <c r="E1312" s="4">
        <v>27111</v>
      </c>
      <c r="F1312" s="4">
        <v>27111</v>
      </c>
      <c r="G1312" s="4">
        <v>27111</v>
      </c>
      <c r="H1312" s="37">
        <v>508313785</v>
      </c>
      <c r="I1312" s="37">
        <v>495694526.11941499</v>
      </c>
      <c r="J1312" s="37">
        <v>491596329.934165</v>
      </c>
      <c r="K1312" s="4" t="str">
        <f>VLOOKUP(B1312,altitude!$B$3:$E$3232,4)</f>
        <v>L</v>
      </c>
      <c r="L1312" s="4">
        <f>VLOOKUP(B1312,fuelregion!$C$5:$D$3233,2,FALSE)</f>
        <v>400001000</v>
      </c>
      <c r="M1312" s="4">
        <f>VLOOKUP(B1312,fuelregion!$H$5:$I$3113,2,FALSE)</f>
        <v>400001000</v>
      </c>
      <c r="N1312" s="4">
        <f>VLOOKUP(B1312,imbin!$B$4:$D$3233,2,FALSE)</f>
        <v>0</v>
      </c>
      <c r="O1312" s="4" t="str">
        <f>VLOOKUP(B1312,imbin!$B$4:$D$3233,3,FALSE)</f>
        <v>Submittal</v>
      </c>
      <c r="P1312" s="4">
        <f>IF(ISNA(VLOOKUP(B1312,rampbin!$B$4:$G$1697,6,FALSE)),2,VLOOKUP(B1312,rampbin!$B$4:$G$1697,6,FALSE))</f>
        <v>2</v>
      </c>
      <c r="Q1312" s="4" t="str">
        <f>IF(ISNA(VLOOKUP(B1312,rampbin!$B$4:$G$1697,5,FALSE)),"MOVES",VLOOKUP(B1312,rampbin!$B$4:$G$1697,5,FALSE))</f>
        <v>MOVES</v>
      </c>
      <c r="R1312" s="4" t="s">
        <v>1880</v>
      </c>
      <c r="S1312" s="6" t="s">
        <v>1851</v>
      </c>
      <c r="T1312" s="4">
        <f>VLOOKUP(B1312,meanLDage!$B$3:$E$3145,4,FALSE)</f>
        <v>4</v>
      </c>
      <c r="U1312" s="32">
        <f>VLOOKUP(B1312,meanLDage!$B$3:$E$3145,2,FALSE)</f>
        <v>12.181404703542075</v>
      </c>
      <c r="V1312" s="4" t="str">
        <f t="shared" si="141"/>
        <v>27_L_400001000_0_3_2</v>
      </c>
      <c r="W1312" s="4">
        <v>27137</v>
      </c>
      <c r="X1312" s="6"/>
      <c r="Y1312" s="8">
        <f t="shared" si="142"/>
        <v>27137</v>
      </c>
      <c r="Z1312" s="6" t="b">
        <f t="shared" si="140"/>
        <v>0</v>
      </c>
      <c r="AA1312" s="6">
        <f t="shared" si="143"/>
        <v>27111</v>
      </c>
      <c r="AB1312" s="4">
        <f t="shared" si="144"/>
        <v>4</v>
      </c>
      <c r="AC1312" s="32">
        <f t="shared" si="145"/>
        <v>12.181404703542075</v>
      </c>
      <c r="AD1312" s="4">
        <f>VLOOKUP($B1312,meanLDage!$Z$3:$AC$3145,4,FALSE)</f>
        <v>3</v>
      </c>
      <c r="AE1312" s="32">
        <f>VLOOKUP($B1312,meanLDage!$Z$3:$AC$3145,2,FALSE)</f>
        <v>10.336776909999999</v>
      </c>
      <c r="AF1312" s="6">
        <f>VLOOKUP(V1312,'2017 rep county selection'!$A$1:$C$281,3,FALSE)</f>
        <v>27137</v>
      </c>
      <c r="AH1312" s="9">
        <f t="shared" si="146"/>
        <v>27137</v>
      </c>
    </row>
    <row r="1313" spans="1:34" ht="15.75" customHeight="1" x14ac:dyDescent="0.3">
      <c r="A1313" s="4">
        <v>27</v>
      </c>
      <c r="B1313" s="4">
        <v>27063</v>
      </c>
      <c r="C1313" s="6" t="s">
        <v>2278</v>
      </c>
      <c r="D1313" s="6" t="s">
        <v>42</v>
      </c>
      <c r="E1313" s="4">
        <v>27111</v>
      </c>
      <c r="F1313" s="4">
        <v>27111</v>
      </c>
      <c r="G1313" s="4">
        <v>27111</v>
      </c>
      <c r="H1313" s="37">
        <v>252091624</v>
      </c>
      <c r="I1313" s="37">
        <v>260262080.785151</v>
      </c>
      <c r="J1313" s="37">
        <v>266776914.099637</v>
      </c>
      <c r="K1313" s="4" t="str">
        <f>VLOOKUP(B1313,altitude!$B$3:$E$3232,4)</f>
        <v>L</v>
      </c>
      <c r="L1313" s="4">
        <f>VLOOKUP(B1313,fuelregion!$C$5:$D$3233,2,FALSE)</f>
        <v>400001000</v>
      </c>
      <c r="M1313" s="4">
        <f>VLOOKUP(B1313,fuelregion!$H$5:$I$3113,2,FALSE)</f>
        <v>400001000</v>
      </c>
      <c r="N1313" s="4">
        <f>VLOOKUP(B1313,imbin!$B$4:$D$3233,2,FALSE)</f>
        <v>0</v>
      </c>
      <c r="O1313" s="4" t="str">
        <f>VLOOKUP(B1313,imbin!$B$4:$D$3233,3,FALSE)</f>
        <v>Submittal</v>
      </c>
      <c r="P1313" s="4">
        <f>IF(ISNA(VLOOKUP(B1313,rampbin!$B$4:$G$1697,6,FALSE)),2,VLOOKUP(B1313,rampbin!$B$4:$G$1697,6,FALSE))</f>
        <v>2</v>
      </c>
      <c r="Q1313" s="4" t="str">
        <f>IF(ISNA(VLOOKUP(B1313,rampbin!$B$4:$G$1697,5,FALSE)),"MOVES",VLOOKUP(B1313,rampbin!$B$4:$G$1697,5,FALSE))</f>
        <v>MOVES</v>
      </c>
      <c r="R1313" s="4" t="s">
        <v>1880</v>
      </c>
      <c r="S1313" s="6" t="s">
        <v>1851</v>
      </c>
      <c r="T1313" s="4">
        <f>VLOOKUP(B1313,meanLDage!$B$3:$E$3145,4,FALSE)</f>
        <v>4</v>
      </c>
      <c r="U1313" s="32">
        <f>VLOOKUP(B1313,meanLDage!$B$3:$E$3145,2,FALSE)</f>
        <v>12.707492541151314</v>
      </c>
      <c r="V1313" s="4" t="str">
        <f t="shared" si="141"/>
        <v>27_L_400001000_0_3_2</v>
      </c>
      <c r="W1313" s="4">
        <v>27137</v>
      </c>
      <c r="X1313" s="6"/>
      <c r="Y1313" s="8">
        <f t="shared" si="142"/>
        <v>27137</v>
      </c>
      <c r="Z1313" s="6" t="b">
        <f t="shared" si="140"/>
        <v>0</v>
      </c>
      <c r="AA1313" s="6">
        <f t="shared" si="143"/>
        <v>27111</v>
      </c>
      <c r="AB1313" s="4">
        <f t="shared" si="144"/>
        <v>4</v>
      </c>
      <c r="AC1313" s="32">
        <f t="shared" si="145"/>
        <v>12.707492541151314</v>
      </c>
      <c r="AD1313" s="4">
        <f>VLOOKUP($B1313,meanLDage!$Z$3:$AC$3145,4,FALSE)</f>
        <v>3</v>
      </c>
      <c r="AE1313" s="32">
        <f>VLOOKUP($B1313,meanLDage!$Z$3:$AC$3145,2,FALSE)</f>
        <v>10.67466576</v>
      </c>
      <c r="AF1313" s="6">
        <f>VLOOKUP(V1313,'2017 rep county selection'!$A$1:$C$281,3,FALSE)</f>
        <v>27137</v>
      </c>
      <c r="AH1313" s="9">
        <f t="shared" si="146"/>
        <v>27137</v>
      </c>
    </row>
    <row r="1314" spans="1:34" ht="15.75" customHeight="1" x14ac:dyDescent="0.3">
      <c r="A1314" s="4">
        <v>27</v>
      </c>
      <c r="B1314" s="4">
        <v>27065</v>
      </c>
      <c r="C1314" s="6" t="s">
        <v>2278</v>
      </c>
      <c r="D1314" s="6" t="s">
        <v>905</v>
      </c>
      <c r="E1314" s="4">
        <v>27111</v>
      </c>
      <c r="F1314" s="4">
        <v>27111</v>
      </c>
      <c r="G1314" s="4">
        <v>27111</v>
      </c>
      <c r="H1314" s="37">
        <v>181349485</v>
      </c>
      <c r="I1314" s="37">
        <v>168016518.999881</v>
      </c>
      <c r="J1314" s="37">
        <v>173781578.25077301</v>
      </c>
      <c r="K1314" s="4" t="str">
        <f>VLOOKUP(B1314,altitude!$B$3:$E$3232,4)</f>
        <v>L</v>
      </c>
      <c r="L1314" s="4">
        <f>VLOOKUP(B1314,fuelregion!$C$5:$D$3233,2,FALSE)</f>
        <v>400001000</v>
      </c>
      <c r="M1314" s="4">
        <f>VLOOKUP(B1314,fuelregion!$H$5:$I$3113,2,FALSE)</f>
        <v>400001000</v>
      </c>
      <c r="N1314" s="4">
        <f>VLOOKUP(B1314,imbin!$B$4:$D$3233,2,FALSE)</f>
        <v>0</v>
      </c>
      <c r="O1314" s="4" t="str">
        <f>VLOOKUP(B1314,imbin!$B$4:$D$3233,3,FALSE)</f>
        <v>Submittal</v>
      </c>
      <c r="P1314" s="4">
        <f>IF(ISNA(VLOOKUP(B1314,rampbin!$B$4:$G$1697,6,FALSE)),2,VLOOKUP(B1314,rampbin!$B$4:$G$1697,6,FALSE))</f>
        <v>2</v>
      </c>
      <c r="Q1314" s="4" t="str">
        <f>IF(ISNA(VLOOKUP(B1314,rampbin!$B$4:$G$1697,5,FALSE)),"MOVES",VLOOKUP(B1314,rampbin!$B$4:$G$1697,5,FALSE))</f>
        <v>MOVES</v>
      </c>
      <c r="R1314" s="4" t="s">
        <v>1880</v>
      </c>
      <c r="S1314" s="6" t="s">
        <v>1851</v>
      </c>
      <c r="T1314" s="4">
        <f>VLOOKUP(B1314,meanLDage!$B$3:$E$3145,4,FALSE)</f>
        <v>5</v>
      </c>
      <c r="U1314" s="32">
        <f>VLOOKUP(B1314,meanLDage!$B$3:$E$3145,2,FALSE)</f>
        <v>13.40023082008714</v>
      </c>
      <c r="V1314" s="4" t="str">
        <f t="shared" si="141"/>
        <v>27_L_400001000_0_4_2</v>
      </c>
      <c r="W1314" s="4">
        <v>27111</v>
      </c>
      <c r="X1314" s="6"/>
      <c r="Y1314" s="8">
        <f t="shared" si="142"/>
        <v>27111</v>
      </c>
      <c r="Z1314" s="6" t="b">
        <f t="shared" si="140"/>
        <v>1</v>
      </c>
      <c r="AA1314" s="6">
        <f t="shared" si="143"/>
        <v>27111</v>
      </c>
      <c r="AB1314" s="4">
        <f t="shared" si="144"/>
        <v>5</v>
      </c>
      <c r="AC1314" s="32">
        <f t="shared" si="145"/>
        <v>13.40023082008714</v>
      </c>
      <c r="AD1314" s="4">
        <f>VLOOKUP($B1314,meanLDage!$Z$3:$AC$3145,4,FALSE)</f>
        <v>4</v>
      </c>
      <c r="AE1314" s="32">
        <f>VLOOKUP($B1314,meanLDage!$Z$3:$AC$3145,2,FALSE)</f>
        <v>11.17304562</v>
      </c>
      <c r="AF1314" s="6">
        <f>VLOOKUP(V1314,'2017 rep county selection'!$A$1:$C$281,3,FALSE)</f>
        <v>27111</v>
      </c>
      <c r="AH1314" s="9">
        <f t="shared" si="146"/>
        <v>27111</v>
      </c>
    </row>
    <row r="1315" spans="1:34" ht="15.75" customHeight="1" x14ac:dyDescent="0.3">
      <c r="A1315" s="4">
        <v>27</v>
      </c>
      <c r="B1315" s="4">
        <v>27067</v>
      </c>
      <c r="C1315" s="6" t="s">
        <v>2278</v>
      </c>
      <c r="D1315" s="6" t="s">
        <v>906</v>
      </c>
      <c r="E1315" s="4">
        <v>27137</v>
      </c>
      <c r="F1315" s="4">
        <v>27137</v>
      </c>
      <c r="G1315" s="4">
        <v>27137</v>
      </c>
      <c r="H1315" s="37">
        <v>476840794</v>
      </c>
      <c r="I1315" s="37">
        <v>485208532.60010397</v>
      </c>
      <c r="J1315" s="37">
        <v>489733895.88018602</v>
      </c>
      <c r="K1315" s="4" t="str">
        <f>VLOOKUP(B1315,altitude!$B$3:$E$3232,4)</f>
        <v>L</v>
      </c>
      <c r="L1315" s="4">
        <f>VLOOKUP(B1315,fuelregion!$C$5:$D$3233,2,FALSE)</f>
        <v>400001000</v>
      </c>
      <c r="M1315" s="4">
        <f>VLOOKUP(B1315,fuelregion!$H$5:$I$3113,2,FALSE)</f>
        <v>400001000</v>
      </c>
      <c r="N1315" s="4">
        <f>VLOOKUP(B1315,imbin!$B$4:$D$3233,2,FALSE)</f>
        <v>0</v>
      </c>
      <c r="O1315" s="4" t="str">
        <f>VLOOKUP(B1315,imbin!$B$4:$D$3233,3,FALSE)</f>
        <v>Submittal</v>
      </c>
      <c r="P1315" s="4">
        <f>IF(ISNA(VLOOKUP(B1315,rampbin!$B$4:$G$1697,6,FALSE)),2,VLOOKUP(B1315,rampbin!$B$4:$G$1697,6,FALSE))</f>
        <v>2</v>
      </c>
      <c r="Q1315" s="4" t="str">
        <f>IF(ISNA(VLOOKUP(B1315,rampbin!$B$4:$G$1697,5,FALSE)),"MOVES",VLOOKUP(B1315,rampbin!$B$4:$G$1697,5,FALSE))</f>
        <v>MOVES</v>
      </c>
      <c r="R1315" s="4" t="s">
        <v>1880</v>
      </c>
      <c r="S1315" s="6" t="s">
        <v>1851</v>
      </c>
      <c r="T1315" s="4">
        <f>VLOOKUP(B1315,meanLDage!$B$3:$E$3145,4,FALSE)</f>
        <v>4</v>
      </c>
      <c r="U1315" s="32">
        <f>VLOOKUP(B1315,meanLDage!$B$3:$E$3145,2,FALSE)</f>
        <v>11.95057097821203</v>
      </c>
      <c r="V1315" s="4" t="str">
        <f t="shared" si="141"/>
        <v>27_L_400001000_0_3_2</v>
      </c>
      <c r="W1315" s="4">
        <v>27137</v>
      </c>
      <c r="X1315" s="6"/>
      <c r="Y1315" s="8">
        <f t="shared" si="142"/>
        <v>27137</v>
      </c>
      <c r="Z1315" s="6" t="b">
        <f t="shared" si="140"/>
        <v>1</v>
      </c>
      <c r="AA1315" s="6">
        <f t="shared" si="143"/>
        <v>27137</v>
      </c>
      <c r="AB1315" s="4">
        <f t="shared" si="144"/>
        <v>4</v>
      </c>
      <c r="AC1315" s="32">
        <f t="shared" si="145"/>
        <v>11.95057097821203</v>
      </c>
      <c r="AD1315" s="4">
        <f>VLOOKUP($B1315,meanLDage!$Z$3:$AC$3145,4,FALSE)</f>
        <v>3</v>
      </c>
      <c r="AE1315" s="32">
        <f>VLOOKUP($B1315,meanLDage!$Z$3:$AC$3145,2,FALSE)</f>
        <v>10.18233472</v>
      </c>
      <c r="AF1315" s="6">
        <f>VLOOKUP(V1315,'2017 rep county selection'!$A$1:$C$281,3,FALSE)</f>
        <v>27137</v>
      </c>
      <c r="AH1315" s="9">
        <f t="shared" si="146"/>
        <v>27137</v>
      </c>
    </row>
    <row r="1316" spans="1:34" ht="15.75" customHeight="1" x14ac:dyDescent="0.3">
      <c r="A1316" s="4">
        <v>27</v>
      </c>
      <c r="B1316" s="4">
        <v>27069</v>
      </c>
      <c r="C1316" s="6" t="s">
        <v>2278</v>
      </c>
      <c r="D1316" s="6" t="s">
        <v>907</v>
      </c>
      <c r="E1316" s="4">
        <v>27111</v>
      </c>
      <c r="F1316" s="4">
        <v>27111</v>
      </c>
      <c r="G1316" s="4">
        <v>27111</v>
      </c>
      <c r="H1316" s="37">
        <v>81670283</v>
      </c>
      <c r="I1316" s="37">
        <v>80012610.999920994</v>
      </c>
      <c r="J1316" s="37">
        <v>84245356.910222903</v>
      </c>
      <c r="K1316" s="4" t="str">
        <f>VLOOKUP(B1316,altitude!$B$3:$E$3232,4)</f>
        <v>L</v>
      </c>
      <c r="L1316" s="4">
        <f>VLOOKUP(B1316,fuelregion!$C$5:$D$3233,2,FALSE)</f>
        <v>400001000</v>
      </c>
      <c r="M1316" s="4">
        <f>VLOOKUP(B1316,fuelregion!$H$5:$I$3113,2,FALSE)</f>
        <v>400001000</v>
      </c>
      <c r="N1316" s="4">
        <f>VLOOKUP(B1316,imbin!$B$4:$D$3233,2,FALSE)</f>
        <v>0</v>
      </c>
      <c r="O1316" s="4" t="str">
        <f>VLOOKUP(B1316,imbin!$B$4:$D$3233,3,FALSE)</f>
        <v>Submittal</v>
      </c>
      <c r="P1316" s="4">
        <f>IF(ISNA(VLOOKUP(B1316,rampbin!$B$4:$G$1697,6,FALSE)),2,VLOOKUP(B1316,rampbin!$B$4:$G$1697,6,FALSE))</f>
        <v>2</v>
      </c>
      <c r="Q1316" s="4" t="str">
        <f>IF(ISNA(VLOOKUP(B1316,rampbin!$B$4:$G$1697,5,FALSE)),"MOVES",VLOOKUP(B1316,rampbin!$B$4:$G$1697,5,FALSE))</f>
        <v>MOVES</v>
      </c>
      <c r="R1316" s="4" t="s">
        <v>1880</v>
      </c>
      <c r="S1316" s="6" t="s">
        <v>1851</v>
      </c>
      <c r="T1316" s="4">
        <f>VLOOKUP(B1316,meanLDage!$B$3:$E$3145,4,FALSE)</f>
        <v>5</v>
      </c>
      <c r="U1316" s="32">
        <f>VLOOKUP(B1316,meanLDage!$B$3:$E$3145,2,FALSE)</f>
        <v>13.035809016293936</v>
      </c>
      <c r="V1316" s="4" t="str">
        <f t="shared" si="141"/>
        <v>27_L_400001000_0_3_2</v>
      </c>
      <c r="W1316" s="4">
        <v>27111</v>
      </c>
      <c r="X1316" s="6"/>
      <c r="Y1316" s="8">
        <f t="shared" si="142"/>
        <v>27111</v>
      </c>
      <c r="Z1316" s="6" t="b">
        <f t="shared" si="140"/>
        <v>1</v>
      </c>
      <c r="AA1316" s="6">
        <f t="shared" si="143"/>
        <v>27111</v>
      </c>
      <c r="AB1316" s="4">
        <f t="shared" si="144"/>
        <v>5</v>
      </c>
      <c r="AC1316" s="32">
        <f t="shared" si="145"/>
        <v>13.035809016293936</v>
      </c>
      <c r="AD1316" s="4">
        <f>VLOOKUP($B1316,meanLDage!$Z$3:$AC$3145,4,FALSE)</f>
        <v>3</v>
      </c>
      <c r="AE1316" s="32">
        <f>VLOOKUP($B1316,meanLDage!$Z$3:$AC$3145,2,FALSE)</f>
        <v>10.844270160000001</v>
      </c>
      <c r="AF1316" s="6">
        <f>VLOOKUP(V1316,'2017 rep county selection'!$A$1:$C$281,3,FALSE)</f>
        <v>27137</v>
      </c>
      <c r="AH1316" s="9">
        <f t="shared" si="146"/>
        <v>27137</v>
      </c>
    </row>
    <row r="1317" spans="1:34" ht="15.75" customHeight="1" x14ac:dyDescent="0.3">
      <c r="A1317" s="4">
        <v>27</v>
      </c>
      <c r="B1317" s="4">
        <v>27071</v>
      </c>
      <c r="C1317" s="6" t="s">
        <v>2278</v>
      </c>
      <c r="D1317" s="6" t="s">
        <v>908</v>
      </c>
      <c r="E1317" s="4">
        <v>27111</v>
      </c>
      <c r="F1317" s="4">
        <v>27111</v>
      </c>
      <c r="G1317" s="4">
        <v>27111</v>
      </c>
      <c r="H1317" s="37">
        <v>144353154</v>
      </c>
      <c r="I1317" s="37">
        <v>132393272.118054</v>
      </c>
      <c r="J1317" s="37">
        <v>128719065.150157</v>
      </c>
      <c r="K1317" s="4" t="str">
        <f>VLOOKUP(B1317,altitude!$B$3:$E$3232,4)</f>
        <v>L</v>
      </c>
      <c r="L1317" s="4">
        <f>VLOOKUP(B1317,fuelregion!$C$5:$D$3233,2,FALSE)</f>
        <v>400001000</v>
      </c>
      <c r="M1317" s="4">
        <f>VLOOKUP(B1317,fuelregion!$H$5:$I$3113,2,FALSE)</f>
        <v>400001000</v>
      </c>
      <c r="N1317" s="4">
        <f>VLOOKUP(B1317,imbin!$B$4:$D$3233,2,FALSE)</f>
        <v>0</v>
      </c>
      <c r="O1317" s="4" t="str">
        <f>VLOOKUP(B1317,imbin!$B$4:$D$3233,3,FALSE)</f>
        <v>Submittal</v>
      </c>
      <c r="P1317" s="4">
        <f>IF(ISNA(VLOOKUP(B1317,rampbin!$B$4:$G$1697,6,FALSE)),2,VLOOKUP(B1317,rampbin!$B$4:$G$1697,6,FALSE))</f>
        <v>2</v>
      </c>
      <c r="Q1317" s="4" t="str">
        <f>IF(ISNA(VLOOKUP(B1317,rampbin!$B$4:$G$1697,5,FALSE)),"MOVES",VLOOKUP(B1317,rampbin!$B$4:$G$1697,5,FALSE))</f>
        <v>MOVES</v>
      </c>
      <c r="R1317" s="4" t="s">
        <v>1880</v>
      </c>
      <c r="S1317" s="6" t="s">
        <v>1851</v>
      </c>
      <c r="T1317" s="4">
        <f>VLOOKUP(B1317,meanLDage!$B$3:$E$3145,4,FALSE)</f>
        <v>4</v>
      </c>
      <c r="U1317" s="32">
        <f>VLOOKUP(B1317,meanLDage!$B$3:$E$3145,2,FALSE)</f>
        <v>12.756499533685846</v>
      </c>
      <c r="V1317" s="4" t="str">
        <f t="shared" si="141"/>
        <v>27_L_400001000_0_3_2</v>
      </c>
      <c r="W1317" s="4">
        <v>27137</v>
      </c>
      <c r="X1317" s="6"/>
      <c r="Y1317" s="8">
        <f t="shared" si="142"/>
        <v>27137</v>
      </c>
      <c r="Z1317" s="6" t="b">
        <f t="shared" si="140"/>
        <v>0</v>
      </c>
      <c r="AA1317" s="6">
        <f t="shared" si="143"/>
        <v>27111</v>
      </c>
      <c r="AB1317" s="4">
        <f t="shared" si="144"/>
        <v>4</v>
      </c>
      <c r="AC1317" s="32">
        <f t="shared" si="145"/>
        <v>12.756499533685846</v>
      </c>
      <c r="AD1317" s="4">
        <f>VLOOKUP($B1317,meanLDage!$Z$3:$AC$3145,4,FALSE)</f>
        <v>3</v>
      </c>
      <c r="AE1317" s="32">
        <f>VLOOKUP($B1317,meanLDage!$Z$3:$AC$3145,2,FALSE)</f>
        <v>10.70943246</v>
      </c>
      <c r="AF1317" s="6">
        <f>VLOOKUP(V1317,'2017 rep county selection'!$A$1:$C$281,3,FALSE)</f>
        <v>27137</v>
      </c>
      <c r="AH1317" s="9">
        <f t="shared" si="146"/>
        <v>27137</v>
      </c>
    </row>
    <row r="1318" spans="1:34" ht="15.75" customHeight="1" x14ac:dyDescent="0.3">
      <c r="A1318" s="4">
        <v>27</v>
      </c>
      <c r="B1318" s="4">
        <v>27073</v>
      </c>
      <c r="C1318" s="6" t="s">
        <v>2278</v>
      </c>
      <c r="D1318" s="6" t="s">
        <v>909</v>
      </c>
      <c r="E1318" s="4">
        <v>27111</v>
      </c>
      <c r="F1318" s="4">
        <v>27111</v>
      </c>
      <c r="G1318" s="4">
        <v>27111</v>
      </c>
      <c r="H1318" s="37">
        <v>106480718</v>
      </c>
      <c r="I1318" s="37">
        <v>107901930.81547999</v>
      </c>
      <c r="J1318" s="37">
        <v>111885433.409411</v>
      </c>
      <c r="K1318" s="4" t="str">
        <f>VLOOKUP(B1318,altitude!$B$3:$E$3232,4)</f>
        <v>L</v>
      </c>
      <c r="L1318" s="4">
        <f>VLOOKUP(B1318,fuelregion!$C$5:$D$3233,2,FALSE)</f>
        <v>400001000</v>
      </c>
      <c r="M1318" s="4">
        <f>VLOOKUP(B1318,fuelregion!$H$5:$I$3113,2,FALSE)</f>
        <v>400001000</v>
      </c>
      <c r="N1318" s="4">
        <f>VLOOKUP(B1318,imbin!$B$4:$D$3233,2,FALSE)</f>
        <v>0</v>
      </c>
      <c r="O1318" s="4" t="str">
        <f>VLOOKUP(B1318,imbin!$B$4:$D$3233,3,FALSE)</f>
        <v>Submittal</v>
      </c>
      <c r="P1318" s="4">
        <f>IF(ISNA(VLOOKUP(B1318,rampbin!$B$4:$G$1697,6,FALSE)),2,VLOOKUP(B1318,rampbin!$B$4:$G$1697,6,FALSE))</f>
        <v>2</v>
      </c>
      <c r="Q1318" s="4" t="str">
        <f>IF(ISNA(VLOOKUP(B1318,rampbin!$B$4:$G$1697,5,FALSE)),"MOVES",VLOOKUP(B1318,rampbin!$B$4:$G$1697,5,FALSE))</f>
        <v>MOVES</v>
      </c>
      <c r="R1318" s="4" t="s">
        <v>1880</v>
      </c>
      <c r="S1318" s="6" t="s">
        <v>1851</v>
      </c>
      <c r="T1318" s="4">
        <f>VLOOKUP(B1318,meanLDage!$B$3:$E$3145,4,FALSE)</f>
        <v>5</v>
      </c>
      <c r="U1318" s="32">
        <f>VLOOKUP(B1318,meanLDage!$B$3:$E$3145,2,FALSE)</f>
        <v>13.11514258975526</v>
      </c>
      <c r="V1318" s="4" t="str">
        <f t="shared" si="141"/>
        <v>27_L_400001000_0_3_2</v>
      </c>
      <c r="W1318" s="4">
        <v>27111</v>
      </c>
      <c r="X1318" s="6"/>
      <c r="Y1318" s="8">
        <f t="shared" si="142"/>
        <v>27111</v>
      </c>
      <c r="Z1318" s="6" t="b">
        <f t="shared" si="140"/>
        <v>1</v>
      </c>
      <c r="AA1318" s="6">
        <f t="shared" si="143"/>
        <v>27111</v>
      </c>
      <c r="AB1318" s="4">
        <f t="shared" si="144"/>
        <v>5</v>
      </c>
      <c r="AC1318" s="32">
        <f t="shared" si="145"/>
        <v>13.11514258975526</v>
      </c>
      <c r="AD1318" s="4">
        <f>VLOOKUP($B1318,meanLDage!$Z$3:$AC$3145,4,FALSE)</f>
        <v>3</v>
      </c>
      <c r="AE1318" s="32">
        <f>VLOOKUP($B1318,meanLDage!$Z$3:$AC$3145,2,FALSE)</f>
        <v>10.955569410000001</v>
      </c>
      <c r="AF1318" s="6">
        <f>VLOOKUP(V1318,'2017 rep county selection'!$A$1:$C$281,3,FALSE)</f>
        <v>27137</v>
      </c>
      <c r="AH1318" s="9">
        <f t="shared" si="146"/>
        <v>27137</v>
      </c>
    </row>
    <row r="1319" spans="1:34" ht="15.75" customHeight="1" x14ac:dyDescent="0.3">
      <c r="A1319" s="4">
        <v>27</v>
      </c>
      <c r="B1319" s="4">
        <v>27075</v>
      </c>
      <c r="C1319" s="6" t="s">
        <v>2278</v>
      </c>
      <c r="D1319" s="6" t="s">
        <v>162</v>
      </c>
      <c r="E1319" s="4">
        <v>27137</v>
      </c>
      <c r="F1319" s="4">
        <v>27137</v>
      </c>
      <c r="G1319" s="4">
        <v>27137</v>
      </c>
      <c r="H1319" s="37">
        <v>174726943</v>
      </c>
      <c r="I1319" s="37">
        <v>171668495.00023499</v>
      </c>
      <c r="J1319" s="37">
        <v>176319323.24071401</v>
      </c>
      <c r="K1319" s="4" t="str">
        <f>VLOOKUP(B1319,altitude!$B$3:$E$3232,4)</f>
        <v>L</v>
      </c>
      <c r="L1319" s="4">
        <f>VLOOKUP(B1319,fuelregion!$C$5:$D$3233,2,FALSE)</f>
        <v>400001000</v>
      </c>
      <c r="M1319" s="4">
        <f>VLOOKUP(B1319,fuelregion!$H$5:$I$3113,2,FALSE)</f>
        <v>400001000</v>
      </c>
      <c r="N1319" s="4">
        <f>VLOOKUP(B1319,imbin!$B$4:$D$3233,2,FALSE)</f>
        <v>0</v>
      </c>
      <c r="O1319" s="4" t="str">
        <f>VLOOKUP(B1319,imbin!$B$4:$D$3233,3,FALSE)</f>
        <v>Submittal</v>
      </c>
      <c r="P1319" s="4">
        <f>IF(ISNA(VLOOKUP(B1319,rampbin!$B$4:$G$1697,6,FALSE)),2,VLOOKUP(B1319,rampbin!$B$4:$G$1697,6,FALSE))</f>
        <v>2</v>
      </c>
      <c r="Q1319" s="4" t="str">
        <f>IF(ISNA(VLOOKUP(B1319,rampbin!$B$4:$G$1697,5,FALSE)),"MOVES",VLOOKUP(B1319,rampbin!$B$4:$G$1697,5,FALSE))</f>
        <v>MOVES</v>
      </c>
      <c r="R1319" s="4" t="s">
        <v>1880</v>
      </c>
      <c r="S1319" s="6" t="s">
        <v>1851</v>
      </c>
      <c r="T1319" s="4">
        <f>VLOOKUP(B1319,meanLDage!$B$3:$E$3145,4,FALSE)</f>
        <v>4</v>
      </c>
      <c r="U1319" s="32">
        <f>VLOOKUP(B1319,meanLDage!$B$3:$E$3145,2,FALSE)</f>
        <v>12.13775898399547</v>
      </c>
      <c r="V1319" s="4" t="str">
        <f t="shared" si="141"/>
        <v>27_L_400001000_0_3_2</v>
      </c>
      <c r="W1319" s="4">
        <v>27137</v>
      </c>
      <c r="X1319" s="6"/>
      <c r="Y1319" s="8">
        <f t="shared" si="142"/>
        <v>27137</v>
      </c>
      <c r="Z1319" s="6" t="b">
        <f t="shared" si="140"/>
        <v>1</v>
      </c>
      <c r="AA1319" s="6">
        <f t="shared" si="143"/>
        <v>27137</v>
      </c>
      <c r="AB1319" s="4">
        <f t="shared" si="144"/>
        <v>4</v>
      </c>
      <c r="AC1319" s="32">
        <f t="shared" si="145"/>
        <v>12.13775898399547</v>
      </c>
      <c r="AD1319" s="4">
        <f>VLOOKUP($B1319,meanLDage!$Z$3:$AC$3145,4,FALSE)</f>
        <v>3</v>
      </c>
      <c r="AE1319" s="32">
        <f>VLOOKUP($B1319,meanLDage!$Z$3:$AC$3145,2,FALSE)</f>
        <v>10.50367353</v>
      </c>
      <c r="AF1319" s="6">
        <f>VLOOKUP(V1319,'2017 rep county selection'!$A$1:$C$281,3,FALSE)</f>
        <v>27137</v>
      </c>
      <c r="AH1319" s="9">
        <f t="shared" si="146"/>
        <v>27137</v>
      </c>
    </row>
    <row r="1320" spans="1:34" ht="15.75" customHeight="1" x14ac:dyDescent="0.3">
      <c r="A1320" s="4">
        <v>27</v>
      </c>
      <c r="B1320" s="4">
        <v>27077</v>
      </c>
      <c r="C1320" s="6" t="s">
        <v>2278</v>
      </c>
      <c r="D1320" s="6" t="s">
        <v>910</v>
      </c>
      <c r="E1320" s="4">
        <v>27111</v>
      </c>
      <c r="F1320" s="4">
        <v>27111</v>
      </c>
      <c r="G1320" s="4">
        <v>27111</v>
      </c>
      <c r="H1320" s="37">
        <v>49712659</v>
      </c>
      <c r="I1320" s="37">
        <v>48311493.000122897</v>
      </c>
      <c r="J1320" s="37">
        <v>50830473.7808351</v>
      </c>
      <c r="K1320" s="4" t="str">
        <f>VLOOKUP(B1320,altitude!$B$3:$E$3232,4)</f>
        <v>L</v>
      </c>
      <c r="L1320" s="4">
        <f>VLOOKUP(B1320,fuelregion!$C$5:$D$3233,2,FALSE)</f>
        <v>400001000</v>
      </c>
      <c r="M1320" s="4">
        <f>VLOOKUP(B1320,fuelregion!$H$5:$I$3113,2,FALSE)</f>
        <v>400001000</v>
      </c>
      <c r="N1320" s="4">
        <f>VLOOKUP(B1320,imbin!$B$4:$D$3233,2,FALSE)</f>
        <v>0</v>
      </c>
      <c r="O1320" s="4" t="str">
        <f>VLOOKUP(B1320,imbin!$B$4:$D$3233,3,FALSE)</f>
        <v>Submittal</v>
      </c>
      <c r="P1320" s="4">
        <f>IF(ISNA(VLOOKUP(B1320,rampbin!$B$4:$G$1697,6,FALSE)),2,VLOOKUP(B1320,rampbin!$B$4:$G$1697,6,FALSE))</f>
        <v>2</v>
      </c>
      <c r="Q1320" s="4" t="str">
        <f>IF(ISNA(VLOOKUP(B1320,rampbin!$B$4:$G$1697,5,FALSE)),"MOVES",VLOOKUP(B1320,rampbin!$B$4:$G$1697,5,FALSE))</f>
        <v>MOVES</v>
      </c>
      <c r="R1320" s="4" t="s">
        <v>1880</v>
      </c>
      <c r="S1320" s="6" t="s">
        <v>1851</v>
      </c>
      <c r="T1320" s="4">
        <f>VLOOKUP(B1320,meanLDage!$B$3:$E$3145,4,FALSE)</f>
        <v>5</v>
      </c>
      <c r="U1320" s="32">
        <f>VLOOKUP(B1320,meanLDage!$B$3:$E$3145,2,FALSE)</f>
        <v>13.823056882474784</v>
      </c>
      <c r="V1320" s="4" t="str">
        <f t="shared" si="141"/>
        <v>27_L_400001000_0_4_2</v>
      </c>
      <c r="W1320" s="4">
        <v>27111</v>
      </c>
      <c r="X1320" s="6"/>
      <c r="Y1320" s="8">
        <f t="shared" si="142"/>
        <v>27111</v>
      </c>
      <c r="Z1320" s="6" t="b">
        <f t="shared" si="140"/>
        <v>1</v>
      </c>
      <c r="AA1320" s="6">
        <f t="shared" si="143"/>
        <v>27111</v>
      </c>
      <c r="AB1320" s="4">
        <f t="shared" si="144"/>
        <v>5</v>
      </c>
      <c r="AC1320" s="32">
        <f t="shared" si="145"/>
        <v>13.823056882474784</v>
      </c>
      <c r="AD1320" s="4">
        <f>VLOOKUP($B1320,meanLDage!$Z$3:$AC$3145,4,FALSE)</f>
        <v>4</v>
      </c>
      <c r="AE1320" s="32">
        <f>VLOOKUP($B1320,meanLDage!$Z$3:$AC$3145,2,FALSE)</f>
        <v>11.59279048</v>
      </c>
      <c r="AF1320" s="6">
        <f>VLOOKUP(V1320,'2017 rep county selection'!$A$1:$C$281,3,FALSE)</f>
        <v>27111</v>
      </c>
      <c r="AH1320" s="9">
        <f t="shared" si="146"/>
        <v>27111</v>
      </c>
    </row>
    <row r="1321" spans="1:34" ht="15.75" customHeight="1" x14ac:dyDescent="0.3">
      <c r="A1321" s="4">
        <v>27</v>
      </c>
      <c r="B1321" s="4">
        <v>27079</v>
      </c>
      <c r="C1321" s="6" t="s">
        <v>2278</v>
      </c>
      <c r="D1321" s="6" t="s">
        <v>911</v>
      </c>
      <c r="E1321" s="4">
        <v>27137</v>
      </c>
      <c r="F1321" s="4">
        <v>27137</v>
      </c>
      <c r="G1321" s="4">
        <v>27137</v>
      </c>
      <c r="H1321" s="37">
        <v>280224971</v>
      </c>
      <c r="I1321" s="37">
        <v>279306131.93657202</v>
      </c>
      <c r="J1321" s="37">
        <v>275680777.31974798</v>
      </c>
      <c r="K1321" s="4" t="str">
        <f>VLOOKUP(B1321,altitude!$B$3:$E$3232,4)</f>
        <v>L</v>
      </c>
      <c r="L1321" s="4">
        <f>VLOOKUP(B1321,fuelregion!$C$5:$D$3233,2,FALSE)</f>
        <v>400001000</v>
      </c>
      <c r="M1321" s="4">
        <f>VLOOKUP(B1321,fuelregion!$H$5:$I$3113,2,FALSE)</f>
        <v>400001000</v>
      </c>
      <c r="N1321" s="4">
        <f>VLOOKUP(B1321,imbin!$B$4:$D$3233,2,FALSE)</f>
        <v>0</v>
      </c>
      <c r="O1321" s="4" t="str">
        <f>VLOOKUP(B1321,imbin!$B$4:$D$3233,3,FALSE)</f>
        <v>Submittal</v>
      </c>
      <c r="P1321" s="4">
        <f>IF(ISNA(VLOOKUP(B1321,rampbin!$B$4:$G$1697,6,FALSE)),2,VLOOKUP(B1321,rampbin!$B$4:$G$1697,6,FALSE))</f>
        <v>2</v>
      </c>
      <c r="Q1321" s="4" t="str">
        <f>IF(ISNA(VLOOKUP(B1321,rampbin!$B$4:$G$1697,5,FALSE)),"MOVES",VLOOKUP(B1321,rampbin!$B$4:$G$1697,5,FALSE))</f>
        <v>MOVES</v>
      </c>
      <c r="R1321" s="4" t="s">
        <v>1877</v>
      </c>
      <c r="S1321" s="6" t="s">
        <v>2058</v>
      </c>
      <c r="T1321" s="4">
        <f>VLOOKUP(B1321,meanLDage!$B$3:$E$3145,4,FALSE)</f>
        <v>4</v>
      </c>
      <c r="U1321" s="32">
        <f>VLOOKUP(B1321,meanLDage!$B$3:$E$3145,2,FALSE)</f>
        <v>11.989909718951889</v>
      </c>
      <c r="V1321" s="4" t="str">
        <f t="shared" si="141"/>
        <v>27_L_400001000_0_3_2</v>
      </c>
      <c r="W1321" s="4">
        <v>27137</v>
      </c>
      <c r="X1321" s="6"/>
      <c r="Y1321" s="8">
        <f t="shared" si="142"/>
        <v>27137</v>
      </c>
      <c r="Z1321" s="6" t="b">
        <f t="shared" si="140"/>
        <v>1</v>
      </c>
      <c r="AA1321" s="6">
        <f t="shared" si="143"/>
        <v>27137</v>
      </c>
      <c r="AB1321" s="4">
        <f t="shared" si="144"/>
        <v>4</v>
      </c>
      <c r="AC1321" s="32">
        <f t="shared" si="145"/>
        <v>11.989909718951889</v>
      </c>
      <c r="AD1321" s="4">
        <f>VLOOKUP($B1321,meanLDage!$Z$3:$AC$3145,4,FALSE)</f>
        <v>3</v>
      </c>
      <c r="AE1321" s="32">
        <f>VLOOKUP($B1321,meanLDage!$Z$3:$AC$3145,2,FALSE)</f>
        <v>10.129620190000001</v>
      </c>
      <c r="AF1321" s="6">
        <f>VLOOKUP(V1321,'2017 rep county selection'!$A$1:$C$281,3,FALSE)</f>
        <v>27137</v>
      </c>
      <c r="AH1321" s="9">
        <f t="shared" si="146"/>
        <v>27137</v>
      </c>
    </row>
    <row r="1322" spans="1:34" ht="15.75" customHeight="1" x14ac:dyDescent="0.3">
      <c r="A1322" s="4">
        <v>27</v>
      </c>
      <c r="B1322" s="4">
        <v>27081</v>
      </c>
      <c r="C1322" s="6" t="s">
        <v>2278</v>
      </c>
      <c r="D1322" s="6" t="s">
        <v>118</v>
      </c>
      <c r="E1322" s="4">
        <v>27111</v>
      </c>
      <c r="F1322" s="4">
        <v>27111</v>
      </c>
      <c r="G1322" s="4">
        <v>27111</v>
      </c>
      <c r="H1322" s="37">
        <v>76507666</v>
      </c>
      <c r="I1322" s="37">
        <v>76315438.9998454</v>
      </c>
      <c r="J1322" s="37">
        <v>78739404.910481602</v>
      </c>
      <c r="K1322" s="4" t="str">
        <f>VLOOKUP(B1322,altitude!$B$3:$E$3232,4)</f>
        <v>L</v>
      </c>
      <c r="L1322" s="4">
        <f>VLOOKUP(B1322,fuelregion!$C$5:$D$3233,2,FALSE)</f>
        <v>400001000</v>
      </c>
      <c r="M1322" s="4">
        <f>VLOOKUP(B1322,fuelregion!$H$5:$I$3113,2,FALSE)</f>
        <v>400001000</v>
      </c>
      <c r="N1322" s="4">
        <f>VLOOKUP(B1322,imbin!$B$4:$D$3233,2,FALSE)</f>
        <v>0</v>
      </c>
      <c r="O1322" s="4" t="str">
        <f>VLOOKUP(B1322,imbin!$B$4:$D$3233,3,FALSE)</f>
        <v>Submittal</v>
      </c>
      <c r="P1322" s="4">
        <f>IF(ISNA(VLOOKUP(B1322,rampbin!$B$4:$G$1697,6,FALSE)),2,VLOOKUP(B1322,rampbin!$B$4:$G$1697,6,FALSE))</f>
        <v>2</v>
      </c>
      <c r="Q1322" s="4" t="str">
        <f>IF(ISNA(VLOOKUP(B1322,rampbin!$B$4:$G$1697,5,FALSE)),"MOVES",VLOOKUP(B1322,rampbin!$B$4:$G$1697,5,FALSE))</f>
        <v>MOVES</v>
      </c>
      <c r="R1322" s="4" t="s">
        <v>1880</v>
      </c>
      <c r="S1322" s="6" t="s">
        <v>1851</v>
      </c>
      <c r="T1322" s="4">
        <f>VLOOKUP(B1322,meanLDage!$B$3:$E$3145,4,FALSE)</f>
        <v>5</v>
      </c>
      <c r="U1322" s="32">
        <f>VLOOKUP(B1322,meanLDage!$B$3:$E$3145,2,FALSE)</f>
        <v>13.623546054952435</v>
      </c>
      <c r="V1322" s="4" t="str">
        <f t="shared" si="141"/>
        <v>27_L_400001000_0_4_2</v>
      </c>
      <c r="W1322" s="4">
        <v>27111</v>
      </c>
      <c r="X1322" s="6"/>
      <c r="Y1322" s="8">
        <f t="shared" si="142"/>
        <v>27111</v>
      </c>
      <c r="Z1322" s="6" t="b">
        <f t="shared" si="140"/>
        <v>1</v>
      </c>
      <c r="AA1322" s="6">
        <f t="shared" si="143"/>
        <v>27111</v>
      </c>
      <c r="AB1322" s="4">
        <f t="shared" si="144"/>
        <v>5</v>
      </c>
      <c r="AC1322" s="32">
        <f t="shared" si="145"/>
        <v>13.623546054952435</v>
      </c>
      <c r="AD1322" s="4">
        <f>VLOOKUP($B1322,meanLDage!$Z$3:$AC$3145,4,FALSE)</f>
        <v>4</v>
      </c>
      <c r="AE1322" s="32">
        <f>VLOOKUP($B1322,meanLDage!$Z$3:$AC$3145,2,FALSE)</f>
        <v>11.57844287</v>
      </c>
      <c r="AF1322" s="6">
        <f>VLOOKUP(V1322,'2017 rep county selection'!$A$1:$C$281,3,FALSE)</f>
        <v>27111</v>
      </c>
      <c r="AH1322" s="9">
        <f t="shared" si="146"/>
        <v>27111</v>
      </c>
    </row>
    <row r="1323" spans="1:34" ht="15.75" customHeight="1" x14ac:dyDescent="0.3">
      <c r="A1323" s="4">
        <v>27</v>
      </c>
      <c r="B1323" s="4">
        <v>27083</v>
      </c>
      <c r="C1323" s="6" t="s">
        <v>2278</v>
      </c>
      <c r="D1323" s="6" t="s">
        <v>579</v>
      </c>
      <c r="E1323" s="4">
        <v>27137</v>
      </c>
      <c r="F1323" s="4">
        <v>27137</v>
      </c>
      <c r="G1323" s="4">
        <v>27137</v>
      </c>
      <c r="H1323" s="37">
        <v>283578102</v>
      </c>
      <c r="I1323" s="37">
        <v>284694175.49782699</v>
      </c>
      <c r="J1323" s="37">
        <v>280760892.99098599</v>
      </c>
      <c r="K1323" s="4" t="str">
        <f>VLOOKUP(B1323,altitude!$B$3:$E$3232,4)</f>
        <v>L</v>
      </c>
      <c r="L1323" s="4">
        <f>VLOOKUP(B1323,fuelregion!$C$5:$D$3233,2,FALSE)</f>
        <v>400001000</v>
      </c>
      <c r="M1323" s="4">
        <f>VLOOKUP(B1323,fuelregion!$H$5:$I$3113,2,FALSE)</f>
        <v>400001000</v>
      </c>
      <c r="N1323" s="4">
        <f>VLOOKUP(B1323,imbin!$B$4:$D$3233,2,FALSE)</f>
        <v>0</v>
      </c>
      <c r="O1323" s="4" t="str">
        <f>VLOOKUP(B1323,imbin!$B$4:$D$3233,3,FALSE)</f>
        <v>Submittal</v>
      </c>
      <c r="P1323" s="4">
        <f>IF(ISNA(VLOOKUP(B1323,rampbin!$B$4:$G$1697,6,FALSE)),2,VLOOKUP(B1323,rampbin!$B$4:$G$1697,6,FALSE))</f>
        <v>2</v>
      </c>
      <c r="Q1323" s="4" t="str">
        <f>IF(ISNA(VLOOKUP(B1323,rampbin!$B$4:$G$1697,5,FALSE)),"MOVES",VLOOKUP(B1323,rampbin!$B$4:$G$1697,5,FALSE))</f>
        <v>MOVES</v>
      </c>
      <c r="R1323" s="4" t="s">
        <v>1880</v>
      </c>
      <c r="S1323" s="6" t="s">
        <v>1851</v>
      </c>
      <c r="T1323" s="4">
        <f>VLOOKUP(B1323,meanLDage!$B$3:$E$3145,4,FALSE)</f>
        <v>4</v>
      </c>
      <c r="U1323" s="32">
        <f>VLOOKUP(B1323,meanLDage!$B$3:$E$3145,2,FALSE)</f>
        <v>12.073261267179666</v>
      </c>
      <c r="V1323" s="4" t="str">
        <f t="shared" si="141"/>
        <v>27_L_400001000_0_3_2</v>
      </c>
      <c r="W1323" s="4">
        <v>27137</v>
      </c>
      <c r="X1323" s="6"/>
      <c r="Y1323" s="8">
        <f t="shared" si="142"/>
        <v>27137</v>
      </c>
      <c r="Z1323" s="6" t="b">
        <f t="shared" si="140"/>
        <v>1</v>
      </c>
      <c r="AA1323" s="6">
        <f t="shared" si="143"/>
        <v>27137</v>
      </c>
      <c r="AB1323" s="4">
        <f t="shared" si="144"/>
        <v>4</v>
      </c>
      <c r="AC1323" s="32">
        <f t="shared" si="145"/>
        <v>12.073261267179666</v>
      </c>
      <c r="AD1323" s="4">
        <f>VLOOKUP($B1323,meanLDage!$Z$3:$AC$3145,4,FALSE)</f>
        <v>3</v>
      </c>
      <c r="AE1323" s="32">
        <f>VLOOKUP($B1323,meanLDage!$Z$3:$AC$3145,2,FALSE)</f>
        <v>10.30567231</v>
      </c>
      <c r="AF1323" s="6">
        <f>VLOOKUP(V1323,'2017 rep county selection'!$A$1:$C$281,3,FALSE)</f>
        <v>27137</v>
      </c>
      <c r="AH1323" s="9">
        <f t="shared" si="146"/>
        <v>27137</v>
      </c>
    </row>
    <row r="1324" spans="1:34" ht="15.75" customHeight="1" x14ac:dyDescent="0.3">
      <c r="A1324" s="4">
        <v>27</v>
      </c>
      <c r="B1324" s="4">
        <v>27085</v>
      </c>
      <c r="C1324" s="6" t="s">
        <v>2278</v>
      </c>
      <c r="D1324" s="6" t="s">
        <v>912</v>
      </c>
      <c r="E1324" s="4">
        <v>27137</v>
      </c>
      <c r="F1324" s="4">
        <v>27137</v>
      </c>
      <c r="G1324" s="4">
        <v>27137</v>
      </c>
      <c r="H1324" s="37">
        <v>362226726</v>
      </c>
      <c r="I1324" s="37">
        <v>351049245.94036698</v>
      </c>
      <c r="J1324" s="37">
        <v>351863021.08018798</v>
      </c>
      <c r="K1324" s="4" t="str">
        <f>VLOOKUP(B1324,altitude!$B$3:$E$3232,4)</f>
        <v>L</v>
      </c>
      <c r="L1324" s="4">
        <f>VLOOKUP(B1324,fuelregion!$C$5:$D$3233,2,FALSE)</f>
        <v>400001000</v>
      </c>
      <c r="M1324" s="4">
        <f>VLOOKUP(B1324,fuelregion!$H$5:$I$3113,2,FALSE)</f>
        <v>400001000</v>
      </c>
      <c r="N1324" s="4">
        <f>VLOOKUP(B1324,imbin!$B$4:$D$3233,2,FALSE)</f>
        <v>0</v>
      </c>
      <c r="O1324" s="4" t="str">
        <f>VLOOKUP(B1324,imbin!$B$4:$D$3233,3,FALSE)</f>
        <v>Submittal</v>
      </c>
      <c r="P1324" s="4">
        <f>IF(ISNA(VLOOKUP(B1324,rampbin!$B$4:$G$1697,6,FALSE)),2,VLOOKUP(B1324,rampbin!$B$4:$G$1697,6,FALSE))</f>
        <v>2</v>
      </c>
      <c r="Q1324" s="4" t="str">
        <f>IF(ISNA(VLOOKUP(B1324,rampbin!$B$4:$G$1697,5,FALSE)),"MOVES",VLOOKUP(B1324,rampbin!$B$4:$G$1697,5,FALSE))</f>
        <v>MOVES</v>
      </c>
      <c r="R1324" s="4" t="s">
        <v>1880</v>
      </c>
      <c r="S1324" s="6" t="s">
        <v>1851</v>
      </c>
      <c r="T1324" s="4">
        <f>VLOOKUP(B1324,meanLDage!$B$3:$E$3145,4,FALSE)</f>
        <v>4</v>
      </c>
      <c r="U1324" s="32">
        <f>VLOOKUP(B1324,meanLDage!$B$3:$E$3145,2,FALSE)</f>
        <v>11.789956950538366</v>
      </c>
      <c r="V1324" s="4" t="str">
        <f t="shared" si="141"/>
        <v>27_L_400001000_0_3_2</v>
      </c>
      <c r="W1324" s="4">
        <v>27137</v>
      </c>
      <c r="X1324" s="6"/>
      <c r="Y1324" s="8">
        <f t="shared" si="142"/>
        <v>27137</v>
      </c>
      <c r="Z1324" s="6" t="b">
        <f t="shared" si="140"/>
        <v>1</v>
      </c>
      <c r="AA1324" s="6">
        <f t="shared" si="143"/>
        <v>27137</v>
      </c>
      <c r="AB1324" s="4">
        <f t="shared" si="144"/>
        <v>4</v>
      </c>
      <c r="AC1324" s="32">
        <f t="shared" si="145"/>
        <v>11.789956950538366</v>
      </c>
      <c r="AD1324" s="4">
        <f>VLOOKUP($B1324,meanLDage!$Z$3:$AC$3145,4,FALSE)</f>
        <v>3</v>
      </c>
      <c r="AE1324" s="32">
        <f>VLOOKUP($B1324,meanLDage!$Z$3:$AC$3145,2,FALSE)</f>
        <v>10.06730278</v>
      </c>
      <c r="AF1324" s="6">
        <f>VLOOKUP(V1324,'2017 rep county selection'!$A$1:$C$281,3,FALSE)</f>
        <v>27137</v>
      </c>
      <c r="AH1324" s="9">
        <f t="shared" si="146"/>
        <v>27137</v>
      </c>
    </row>
    <row r="1325" spans="1:34" ht="15.75" customHeight="1" x14ac:dyDescent="0.3">
      <c r="A1325" s="4">
        <v>27</v>
      </c>
      <c r="B1325" s="4">
        <v>27087</v>
      </c>
      <c r="C1325" s="6" t="s">
        <v>2278</v>
      </c>
      <c r="D1325" s="6" t="s">
        <v>913</v>
      </c>
      <c r="E1325" s="4">
        <v>27111</v>
      </c>
      <c r="F1325" s="4">
        <v>27111</v>
      </c>
      <c r="G1325" s="4">
        <v>27111</v>
      </c>
      <c r="H1325" s="37">
        <v>74223451</v>
      </c>
      <c r="I1325" s="37">
        <v>77451172.691426098</v>
      </c>
      <c r="J1325" s="37">
        <v>80163569.939753607</v>
      </c>
      <c r="K1325" s="4" t="str">
        <f>VLOOKUP(B1325,altitude!$B$3:$E$3232,4)</f>
        <v>L</v>
      </c>
      <c r="L1325" s="4">
        <f>VLOOKUP(B1325,fuelregion!$C$5:$D$3233,2,FALSE)</f>
        <v>400001000</v>
      </c>
      <c r="M1325" s="4">
        <f>VLOOKUP(B1325,fuelregion!$H$5:$I$3113,2,FALSE)</f>
        <v>400001000</v>
      </c>
      <c r="N1325" s="4">
        <f>VLOOKUP(B1325,imbin!$B$4:$D$3233,2,FALSE)</f>
        <v>0</v>
      </c>
      <c r="O1325" s="4" t="str">
        <f>VLOOKUP(B1325,imbin!$B$4:$D$3233,3,FALSE)</f>
        <v>Submittal</v>
      </c>
      <c r="P1325" s="4">
        <f>IF(ISNA(VLOOKUP(B1325,rampbin!$B$4:$G$1697,6,FALSE)),2,VLOOKUP(B1325,rampbin!$B$4:$G$1697,6,FALSE))</f>
        <v>2</v>
      </c>
      <c r="Q1325" s="4" t="str">
        <f>IF(ISNA(VLOOKUP(B1325,rampbin!$B$4:$G$1697,5,FALSE)),"MOVES",VLOOKUP(B1325,rampbin!$B$4:$G$1697,5,FALSE))</f>
        <v>MOVES</v>
      </c>
      <c r="R1325" s="4" t="s">
        <v>1880</v>
      </c>
      <c r="S1325" s="6" t="s">
        <v>1851</v>
      </c>
      <c r="T1325" s="4">
        <f>VLOOKUP(B1325,meanLDage!$B$3:$E$3145,4,FALSE)</f>
        <v>5</v>
      </c>
      <c r="U1325" s="32">
        <f>VLOOKUP(B1325,meanLDage!$B$3:$E$3145,2,FALSE)</f>
        <v>13.783634177261748</v>
      </c>
      <c r="V1325" s="4" t="str">
        <f t="shared" si="141"/>
        <v>27_L_400001000_0_4_2</v>
      </c>
      <c r="W1325" s="4">
        <v>27111</v>
      </c>
      <c r="X1325" s="6"/>
      <c r="Y1325" s="8">
        <f t="shared" si="142"/>
        <v>27111</v>
      </c>
      <c r="Z1325" s="6" t="b">
        <f t="shared" si="140"/>
        <v>1</v>
      </c>
      <c r="AA1325" s="6">
        <f t="shared" si="143"/>
        <v>27111</v>
      </c>
      <c r="AB1325" s="4">
        <f t="shared" si="144"/>
        <v>5</v>
      </c>
      <c r="AC1325" s="32">
        <f t="shared" si="145"/>
        <v>13.783634177261748</v>
      </c>
      <c r="AD1325" s="4">
        <f>VLOOKUP($B1325,meanLDage!$Z$3:$AC$3145,4,FALSE)</f>
        <v>4</v>
      </c>
      <c r="AE1325" s="32">
        <f>VLOOKUP($B1325,meanLDage!$Z$3:$AC$3145,2,FALSE)</f>
        <v>11.41696939</v>
      </c>
      <c r="AF1325" s="6">
        <f>VLOOKUP(V1325,'2017 rep county selection'!$A$1:$C$281,3,FALSE)</f>
        <v>27111</v>
      </c>
      <c r="AH1325" s="9">
        <f t="shared" si="146"/>
        <v>27111</v>
      </c>
    </row>
    <row r="1326" spans="1:34" ht="15.75" customHeight="1" x14ac:dyDescent="0.3">
      <c r="A1326" s="4">
        <v>27</v>
      </c>
      <c r="B1326" s="4">
        <v>27089</v>
      </c>
      <c r="C1326" s="6" t="s">
        <v>2278</v>
      </c>
      <c r="D1326" s="6" t="s">
        <v>54</v>
      </c>
      <c r="E1326" s="4">
        <v>27111</v>
      </c>
      <c r="F1326" s="4">
        <v>27111</v>
      </c>
      <c r="G1326" s="4">
        <v>27111</v>
      </c>
      <c r="H1326" s="37">
        <v>158235301</v>
      </c>
      <c r="I1326" s="37">
        <v>159656993.78019801</v>
      </c>
      <c r="J1326" s="37">
        <v>165985200.149515</v>
      </c>
      <c r="K1326" s="4" t="str">
        <f>VLOOKUP(B1326,altitude!$B$3:$E$3232,4)</f>
        <v>L</v>
      </c>
      <c r="L1326" s="4">
        <f>VLOOKUP(B1326,fuelregion!$C$5:$D$3233,2,FALSE)</f>
        <v>400001000</v>
      </c>
      <c r="M1326" s="4">
        <f>VLOOKUP(B1326,fuelregion!$H$5:$I$3113,2,FALSE)</f>
        <v>400001000</v>
      </c>
      <c r="N1326" s="4">
        <f>VLOOKUP(B1326,imbin!$B$4:$D$3233,2,FALSE)</f>
        <v>0</v>
      </c>
      <c r="O1326" s="4" t="str">
        <f>VLOOKUP(B1326,imbin!$B$4:$D$3233,3,FALSE)</f>
        <v>Submittal</v>
      </c>
      <c r="P1326" s="4">
        <f>IF(ISNA(VLOOKUP(B1326,rampbin!$B$4:$G$1697,6,FALSE)),2,VLOOKUP(B1326,rampbin!$B$4:$G$1697,6,FALSE))</f>
        <v>2</v>
      </c>
      <c r="Q1326" s="4" t="str">
        <f>IF(ISNA(VLOOKUP(B1326,rampbin!$B$4:$G$1697,5,FALSE)),"MOVES",VLOOKUP(B1326,rampbin!$B$4:$G$1697,5,FALSE))</f>
        <v>MOVES</v>
      </c>
      <c r="R1326" s="4" t="s">
        <v>1880</v>
      </c>
      <c r="S1326" s="6" t="s">
        <v>1851</v>
      </c>
      <c r="T1326" s="4">
        <f>VLOOKUP(B1326,meanLDage!$B$3:$E$3145,4,FALSE)</f>
        <v>4</v>
      </c>
      <c r="U1326" s="32">
        <f>VLOOKUP(B1326,meanLDage!$B$3:$E$3145,2,FALSE)</f>
        <v>12.619757690732756</v>
      </c>
      <c r="V1326" s="4" t="str">
        <f t="shared" si="141"/>
        <v>27_L_400001000_0_3_2</v>
      </c>
      <c r="W1326" s="4">
        <v>27137</v>
      </c>
      <c r="X1326" s="6"/>
      <c r="Y1326" s="8">
        <f t="shared" si="142"/>
        <v>27137</v>
      </c>
      <c r="Z1326" s="6" t="b">
        <f t="shared" si="140"/>
        <v>0</v>
      </c>
      <c r="AA1326" s="6">
        <f t="shared" si="143"/>
        <v>27111</v>
      </c>
      <c r="AB1326" s="4">
        <f t="shared" si="144"/>
        <v>4</v>
      </c>
      <c r="AC1326" s="32">
        <f t="shared" si="145"/>
        <v>12.619757690732756</v>
      </c>
      <c r="AD1326" s="4">
        <f>VLOOKUP($B1326,meanLDage!$Z$3:$AC$3145,4,FALSE)</f>
        <v>3</v>
      </c>
      <c r="AE1326" s="32">
        <f>VLOOKUP($B1326,meanLDage!$Z$3:$AC$3145,2,FALSE)</f>
        <v>10.73217007</v>
      </c>
      <c r="AF1326" s="6">
        <f>VLOOKUP(V1326,'2017 rep county selection'!$A$1:$C$281,3,FALSE)</f>
        <v>27137</v>
      </c>
      <c r="AH1326" s="9">
        <f t="shared" si="146"/>
        <v>27137</v>
      </c>
    </row>
    <row r="1327" spans="1:34" ht="15.75" customHeight="1" x14ac:dyDescent="0.3">
      <c r="A1327" s="4">
        <v>27</v>
      </c>
      <c r="B1327" s="4">
        <v>27091</v>
      </c>
      <c r="C1327" s="6" t="s">
        <v>2278</v>
      </c>
      <c r="D1327" s="6" t="s">
        <v>298</v>
      </c>
      <c r="E1327" s="4">
        <v>27137</v>
      </c>
      <c r="F1327" s="4">
        <v>27137</v>
      </c>
      <c r="G1327" s="4">
        <v>27137</v>
      </c>
      <c r="H1327" s="37">
        <v>312025775</v>
      </c>
      <c r="I1327" s="37">
        <v>311650980.16397899</v>
      </c>
      <c r="J1327" s="37">
        <v>312718637.08047199</v>
      </c>
      <c r="K1327" s="4" t="str">
        <f>VLOOKUP(B1327,altitude!$B$3:$E$3232,4)</f>
        <v>L</v>
      </c>
      <c r="L1327" s="4">
        <f>VLOOKUP(B1327,fuelregion!$C$5:$D$3233,2,FALSE)</f>
        <v>400001000</v>
      </c>
      <c r="M1327" s="4">
        <f>VLOOKUP(B1327,fuelregion!$H$5:$I$3113,2,FALSE)</f>
        <v>400001000</v>
      </c>
      <c r="N1327" s="4">
        <f>VLOOKUP(B1327,imbin!$B$4:$D$3233,2,FALSE)</f>
        <v>0</v>
      </c>
      <c r="O1327" s="4" t="str">
        <f>VLOOKUP(B1327,imbin!$B$4:$D$3233,3,FALSE)</f>
        <v>Submittal</v>
      </c>
      <c r="P1327" s="4">
        <f>IF(ISNA(VLOOKUP(B1327,rampbin!$B$4:$G$1697,6,FALSE)),2,VLOOKUP(B1327,rampbin!$B$4:$G$1697,6,FALSE))</f>
        <v>2</v>
      </c>
      <c r="Q1327" s="4" t="str">
        <f>IF(ISNA(VLOOKUP(B1327,rampbin!$B$4:$G$1697,5,FALSE)),"MOVES",VLOOKUP(B1327,rampbin!$B$4:$G$1697,5,FALSE))</f>
        <v>MOVES</v>
      </c>
      <c r="R1327" s="4" t="s">
        <v>1880</v>
      </c>
      <c r="S1327" s="6" t="s">
        <v>1851</v>
      </c>
      <c r="T1327" s="4">
        <f>VLOOKUP(B1327,meanLDage!$B$3:$E$3145,4,FALSE)</f>
        <v>4</v>
      </c>
      <c r="U1327" s="32">
        <f>VLOOKUP(B1327,meanLDage!$B$3:$E$3145,2,FALSE)</f>
        <v>12.268301781224357</v>
      </c>
      <c r="V1327" s="4" t="str">
        <f t="shared" si="141"/>
        <v>27_L_400001000_0_3_2</v>
      </c>
      <c r="W1327" s="4">
        <v>27137</v>
      </c>
      <c r="X1327" s="6"/>
      <c r="Y1327" s="8">
        <f t="shared" si="142"/>
        <v>27137</v>
      </c>
      <c r="Z1327" s="6" t="b">
        <f t="shared" si="140"/>
        <v>1</v>
      </c>
      <c r="AA1327" s="6">
        <f t="shared" si="143"/>
        <v>27137</v>
      </c>
      <c r="AB1327" s="4">
        <f t="shared" si="144"/>
        <v>4</v>
      </c>
      <c r="AC1327" s="32">
        <f t="shared" si="145"/>
        <v>12.268301781224357</v>
      </c>
      <c r="AD1327" s="4">
        <f>VLOOKUP($B1327,meanLDage!$Z$3:$AC$3145,4,FALSE)</f>
        <v>3</v>
      </c>
      <c r="AE1327" s="32">
        <f>VLOOKUP($B1327,meanLDage!$Z$3:$AC$3145,2,FALSE)</f>
        <v>10.42944026</v>
      </c>
      <c r="AF1327" s="6">
        <f>VLOOKUP(V1327,'2017 rep county selection'!$A$1:$C$281,3,FALSE)</f>
        <v>27137</v>
      </c>
      <c r="AH1327" s="9">
        <f t="shared" si="146"/>
        <v>27137</v>
      </c>
    </row>
    <row r="1328" spans="1:34" ht="15.75" customHeight="1" x14ac:dyDescent="0.3">
      <c r="A1328" s="4">
        <v>27</v>
      </c>
      <c r="B1328" s="4">
        <v>27093</v>
      </c>
      <c r="C1328" s="6" t="s">
        <v>2278</v>
      </c>
      <c r="D1328" s="6" t="s">
        <v>914</v>
      </c>
      <c r="E1328" s="4">
        <v>27111</v>
      </c>
      <c r="F1328" s="4">
        <v>27111</v>
      </c>
      <c r="G1328" s="4">
        <v>27111</v>
      </c>
      <c r="H1328" s="37">
        <v>259420304</v>
      </c>
      <c r="I1328" s="37">
        <v>256002010.11084399</v>
      </c>
      <c r="J1328" s="37">
        <v>251634247.75940701</v>
      </c>
      <c r="K1328" s="4" t="str">
        <f>VLOOKUP(B1328,altitude!$B$3:$E$3232,4)</f>
        <v>L</v>
      </c>
      <c r="L1328" s="4">
        <f>VLOOKUP(B1328,fuelregion!$C$5:$D$3233,2,FALSE)</f>
        <v>400001000</v>
      </c>
      <c r="M1328" s="4">
        <f>VLOOKUP(B1328,fuelregion!$H$5:$I$3113,2,FALSE)</f>
        <v>400001000</v>
      </c>
      <c r="N1328" s="4">
        <f>VLOOKUP(B1328,imbin!$B$4:$D$3233,2,FALSE)</f>
        <v>0</v>
      </c>
      <c r="O1328" s="4" t="str">
        <f>VLOOKUP(B1328,imbin!$B$4:$D$3233,3,FALSE)</f>
        <v>Submittal</v>
      </c>
      <c r="P1328" s="4">
        <f>IF(ISNA(VLOOKUP(B1328,rampbin!$B$4:$G$1697,6,FALSE)),2,VLOOKUP(B1328,rampbin!$B$4:$G$1697,6,FALSE))</f>
        <v>2</v>
      </c>
      <c r="Q1328" s="4" t="str">
        <f>IF(ISNA(VLOOKUP(B1328,rampbin!$B$4:$G$1697,5,FALSE)),"MOVES",VLOOKUP(B1328,rampbin!$B$4:$G$1697,5,FALSE))</f>
        <v>MOVES</v>
      </c>
      <c r="R1328" s="4" t="s">
        <v>1880</v>
      </c>
      <c r="S1328" s="6" t="s">
        <v>1851</v>
      </c>
      <c r="T1328" s="4">
        <f>VLOOKUP(B1328,meanLDage!$B$3:$E$3145,4,FALSE)</f>
        <v>4</v>
      </c>
      <c r="U1328" s="32">
        <f>VLOOKUP(B1328,meanLDage!$B$3:$E$3145,2,FALSE)</f>
        <v>12.471145673438642</v>
      </c>
      <c r="V1328" s="4" t="str">
        <f t="shared" si="141"/>
        <v>27_L_400001000_0_3_2</v>
      </c>
      <c r="W1328" s="4">
        <v>27137</v>
      </c>
      <c r="X1328" s="6"/>
      <c r="Y1328" s="8">
        <f t="shared" si="142"/>
        <v>27137</v>
      </c>
      <c r="Z1328" s="6" t="b">
        <f t="shared" si="140"/>
        <v>0</v>
      </c>
      <c r="AA1328" s="6">
        <f t="shared" si="143"/>
        <v>27111</v>
      </c>
      <c r="AB1328" s="4">
        <f t="shared" si="144"/>
        <v>4</v>
      </c>
      <c r="AC1328" s="32">
        <f t="shared" si="145"/>
        <v>12.471145673438642</v>
      </c>
      <c r="AD1328" s="4">
        <f>VLOOKUP($B1328,meanLDage!$Z$3:$AC$3145,4,FALSE)</f>
        <v>3</v>
      </c>
      <c r="AE1328" s="32">
        <f>VLOOKUP($B1328,meanLDage!$Z$3:$AC$3145,2,FALSE)</f>
        <v>10.580376380000001</v>
      </c>
      <c r="AF1328" s="6">
        <f>VLOOKUP(V1328,'2017 rep county selection'!$A$1:$C$281,3,FALSE)</f>
        <v>27137</v>
      </c>
      <c r="AH1328" s="9">
        <f t="shared" si="146"/>
        <v>27137</v>
      </c>
    </row>
    <row r="1329" spans="1:34" ht="15.75" customHeight="1" x14ac:dyDescent="0.3">
      <c r="A1329" s="4">
        <v>27</v>
      </c>
      <c r="B1329" s="4">
        <v>27095</v>
      </c>
      <c r="C1329" s="6" t="s">
        <v>2278</v>
      </c>
      <c r="D1329" s="6" t="s">
        <v>915</v>
      </c>
      <c r="E1329" s="4">
        <v>27111</v>
      </c>
      <c r="F1329" s="4">
        <v>27111</v>
      </c>
      <c r="G1329" s="4">
        <v>27111</v>
      </c>
      <c r="H1329" s="37">
        <v>420551913</v>
      </c>
      <c r="I1329" s="37">
        <v>401306062.67103302</v>
      </c>
      <c r="J1329" s="37">
        <v>423950114.90108699</v>
      </c>
      <c r="K1329" s="4" t="str">
        <f>VLOOKUP(B1329,altitude!$B$3:$E$3232,4)</f>
        <v>L</v>
      </c>
      <c r="L1329" s="4">
        <f>VLOOKUP(B1329,fuelregion!$C$5:$D$3233,2,FALSE)</f>
        <v>400001000</v>
      </c>
      <c r="M1329" s="4">
        <f>VLOOKUP(B1329,fuelregion!$H$5:$I$3113,2,FALSE)</f>
        <v>400001000</v>
      </c>
      <c r="N1329" s="4">
        <f>VLOOKUP(B1329,imbin!$B$4:$D$3233,2,FALSE)</f>
        <v>0</v>
      </c>
      <c r="O1329" s="4" t="str">
        <f>VLOOKUP(B1329,imbin!$B$4:$D$3233,3,FALSE)</f>
        <v>Submittal</v>
      </c>
      <c r="P1329" s="4">
        <f>IF(ISNA(VLOOKUP(B1329,rampbin!$B$4:$G$1697,6,FALSE)),2,VLOOKUP(B1329,rampbin!$B$4:$G$1697,6,FALSE))</f>
        <v>2</v>
      </c>
      <c r="Q1329" s="4" t="str">
        <f>IF(ISNA(VLOOKUP(B1329,rampbin!$B$4:$G$1697,5,FALSE)),"MOVES",VLOOKUP(B1329,rampbin!$B$4:$G$1697,5,FALSE))</f>
        <v>MOVES</v>
      </c>
      <c r="R1329" s="4" t="s">
        <v>1877</v>
      </c>
      <c r="S1329" s="6" t="s">
        <v>2058</v>
      </c>
      <c r="T1329" s="4">
        <f>VLOOKUP(B1329,meanLDage!$B$3:$E$3145,4,FALSE)</f>
        <v>4</v>
      </c>
      <c r="U1329" s="32">
        <f>VLOOKUP(B1329,meanLDage!$B$3:$E$3145,2,FALSE)</f>
        <v>12.997427196740354</v>
      </c>
      <c r="V1329" s="4" t="str">
        <f t="shared" si="141"/>
        <v>27_L_400001000_0_3_2</v>
      </c>
      <c r="W1329" s="4">
        <v>27137</v>
      </c>
      <c r="X1329" s="6"/>
      <c r="Y1329" s="8">
        <f t="shared" si="142"/>
        <v>27137</v>
      </c>
      <c r="Z1329" s="6" t="b">
        <f t="shared" si="140"/>
        <v>0</v>
      </c>
      <c r="AA1329" s="6">
        <f t="shared" si="143"/>
        <v>27111</v>
      </c>
      <c r="AB1329" s="4">
        <f t="shared" si="144"/>
        <v>4</v>
      </c>
      <c r="AC1329" s="32">
        <f t="shared" si="145"/>
        <v>12.997427196740354</v>
      </c>
      <c r="AD1329" s="4">
        <f>VLOOKUP($B1329,meanLDage!$Z$3:$AC$3145,4,FALSE)</f>
        <v>3</v>
      </c>
      <c r="AE1329" s="32">
        <f>VLOOKUP($B1329,meanLDage!$Z$3:$AC$3145,2,FALSE)</f>
        <v>10.886495419999999</v>
      </c>
      <c r="AF1329" s="6">
        <f>VLOOKUP(V1329,'2017 rep county selection'!$A$1:$C$281,3,FALSE)</f>
        <v>27137</v>
      </c>
      <c r="AH1329" s="9">
        <f t="shared" si="146"/>
        <v>27137</v>
      </c>
    </row>
    <row r="1330" spans="1:34" ht="15.75" customHeight="1" x14ac:dyDescent="0.3">
      <c r="A1330" s="4">
        <v>27</v>
      </c>
      <c r="B1330" s="4">
        <v>27097</v>
      </c>
      <c r="C1330" s="6" t="s">
        <v>2278</v>
      </c>
      <c r="D1330" s="6" t="s">
        <v>916</v>
      </c>
      <c r="E1330" s="4">
        <v>27111</v>
      </c>
      <c r="F1330" s="4">
        <v>27111</v>
      </c>
      <c r="G1330" s="4">
        <v>27111</v>
      </c>
      <c r="H1330" s="37">
        <v>498545627</v>
      </c>
      <c r="I1330" s="37">
        <v>486915611.77147299</v>
      </c>
      <c r="J1330" s="37">
        <v>490340326.28999001</v>
      </c>
      <c r="K1330" s="4" t="str">
        <f>VLOOKUP(B1330,altitude!$B$3:$E$3232,4)</f>
        <v>L</v>
      </c>
      <c r="L1330" s="4">
        <f>VLOOKUP(B1330,fuelregion!$C$5:$D$3233,2,FALSE)</f>
        <v>400001000</v>
      </c>
      <c r="M1330" s="4">
        <f>VLOOKUP(B1330,fuelregion!$H$5:$I$3113,2,FALSE)</f>
        <v>400001000</v>
      </c>
      <c r="N1330" s="4">
        <f>VLOOKUP(B1330,imbin!$B$4:$D$3233,2,FALSE)</f>
        <v>0</v>
      </c>
      <c r="O1330" s="4" t="str">
        <f>VLOOKUP(B1330,imbin!$B$4:$D$3233,3,FALSE)</f>
        <v>Submittal</v>
      </c>
      <c r="P1330" s="4">
        <f>IF(ISNA(VLOOKUP(B1330,rampbin!$B$4:$G$1697,6,FALSE)),2,VLOOKUP(B1330,rampbin!$B$4:$G$1697,6,FALSE))</f>
        <v>2</v>
      </c>
      <c r="Q1330" s="4" t="str">
        <f>IF(ISNA(VLOOKUP(B1330,rampbin!$B$4:$G$1697,5,FALSE)),"MOVES",VLOOKUP(B1330,rampbin!$B$4:$G$1697,5,FALSE))</f>
        <v>MOVES</v>
      </c>
      <c r="R1330" s="4" t="s">
        <v>1880</v>
      </c>
      <c r="S1330" s="6" t="s">
        <v>1851</v>
      </c>
      <c r="T1330" s="4">
        <f>VLOOKUP(B1330,meanLDage!$B$3:$E$3145,4,FALSE)</f>
        <v>5</v>
      </c>
      <c r="U1330" s="32">
        <f>VLOOKUP(B1330,meanLDage!$B$3:$E$3145,2,FALSE)</f>
        <v>13.141701397886065</v>
      </c>
      <c r="V1330" s="4" t="str">
        <f t="shared" si="141"/>
        <v>27_L_400001000_0_4_2</v>
      </c>
      <c r="W1330" s="4">
        <v>27111</v>
      </c>
      <c r="X1330" s="6"/>
      <c r="Y1330" s="8">
        <f t="shared" si="142"/>
        <v>27111</v>
      </c>
      <c r="Z1330" s="6" t="b">
        <f t="shared" si="140"/>
        <v>1</v>
      </c>
      <c r="AA1330" s="6">
        <f t="shared" si="143"/>
        <v>27111</v>
      </c>
      <c r="AB1330" s="4">
        <f t="shared" si="144"/>
        <v>5</v>
      </c>
      <c r="AC1330" s="32">
        <f t="shared" si="145"/>
        <v>13.141701397886065</v>
      </c>
      <c r="AD1330" s="4">
        <f>VLOOKUP($B1330,meanLDage!$Z$3:$AC$3145,4,FALSE)</f>
        <v>4</v>
      </c>
      <c r="AE1330" s="32">
        <f>VLOOKUP($B1330,meanLDage!$Z$3:$AC$3145,2,FALSE)</f>
        <v>11.08678314</v>
      </c>
      <c r="AF1330" s="6">
        <f>VLOOKUP(V1330,'2017 rep county selection'!$A$1:$C$281,3,FALSE)</f>
        <v>27111</v>
      </c>
      <c r="AH1330" s="9">
        <f t="shared" si="146"/>
        <v>27111</v>
      </c>
    </row>
    <row r="1331" spans="1:34" ht="15.75" customHeight="1" x14ac:dyDescent="0.3">
      <c r="A1331" s="4">
        <v>27</v>
      </c>
      <c r="B1331" s="4">
        <v>27099</v>
      </c>
      <c r="C1331" s="6" t="s">
        <v>2278</v>
      </c>
      <c r="D1331" s="6" t="s">
        <v>917</v>
      </c>
      <c r="E1331" s="4">
        <v>27111</v>
      </c>
      <c r="F1331" s="4">
        <v>27111</v>
      </c>
      <c r="G1331" s="4">
        <v>27111</v>
      </c>
      <c r="H1331" s="37">
        <v>418170977</v>
      </c>
      <c r="I1331" s="37">
        <v>418681279.97330898</v>
      </c>
      <c r="J1331" s="37">
        <v>412000595.15967202</v>
      </c>
      <c r="K1331" s="4" t="str">
        <f>VLOOKUP(B1331,altitude!$B$3:$E$3232,4)</f>
        <v>L</v>
      </c>
      <c r="L1331" s="4">
        <f>VLOOKUP(B1331,fuelregion!$C$5:$D$3233,2,FALSE)</f>
        <v>400001000</v>
      </c>
      <c r="M1331" s="4">
        <f>VLOOKUP(B1331,fuelregion!$H$5:$I$3113,2,FALSE)</f>
        <v>400001000</v>
      </c>
      <c r="N1331" s="4">
        <f>VLOOKUP(B1331,imbin!$B$4:$D$3233,2,FALSE)</f>
        <v>0</v>
      </c>
      <c r="O1331" s="4" t="str">
        <f>VLOOKUP(B1331,imbin!$B$4:$D$3233,3,FALSE)</f>
        <v>Submittal</v>
      </c>
      <c r="P1331" s="4">
        <f>IF(ISNA(VLOOKUP(B1331,rampbin!$B$4:$G$1697,6,FALSE)),2,VLOOKUP(B1331,rampbin!$B$4:$G$1697,6,FALSE))</f>
        <v>2</v>
      </c>
      <c r="Q1331" s="4" t="str">
        <f>IF(ISNA(VLOOKUP(B1331,rampbin!$B$4:$G$1697,5,FALSE)),"MOVES",VLOOKUP(B1331,rampbin!$B$4:$G$1697,5,FALSE))</f>
        <v>MOVES</v>
      </c>
      <c r="R1331" s="4" t="s">
        <v>1880</v>
      </c>
      <c r="S1331" s="6" t="s">
        <v>1851</v>
      </c>
      <c r="T1331" s="4">
        <f>VLOOKUP(B1331,meanLDage!$B$3:$E$3145,4,FALSE)</f>
        <v>4</v>
      </c>
      <c r="U1331" s="32">
        <f>VLOOKUP(B1331,meanLDage!$B$3:$E$3145,2,FALSE)</f>
        <v>12.571525369623751</v>
      </c>
      <c r="V1331" s="4" t="str">
        <f t="shared" si="141"/>
        <v>27_L_400001000_0_3_2</v>
      </c>
      <c r="W1331" s="4">
        <v>27137</v>
      </c>
      <c r="X1331" s="6"/>
      <c r="Y1331" s="8">
        <f t="shared" si="142"/>
        <v>27137</v>
      </c>
      <c r="Z1331" s="6" t="b">
        <f t="shared" si="140"/>
        <v>0</v>
      </c>
      <c r="AA1331" s="6">
        <f t="shared" si="143"/>
        <v>27111</v>
      </c>
      <c r="AB1331" s="4">
        <f t="shared" si="144"/>
        <v>4</v>
      </c>
      <c r="AC1331" s="32">
        <f t="shared" si="145"/>
        <v>12.571525369623751</v>
      </c>
      <c r="AD1331" s="4">
        <f>VLOOKUP($B1331,meanLDage!$Z$3:$AC$3145,4,FALSE)</f>
        <v>3</v>
      </c>
      <c r="AE1331" s="32">
        <f>VLOOKUP($B1331,meanLDage!$Z$3:$AC$3145,2,FALSE)</f>
        <v>10.61953797</v>
      </c>
      <c r="AF1331" s="6">
        <f>VLOOKUP(V1331,'2017 rep county selection'!$A$1:$C$281,3,FALSE)</f>
        <v>27137</v>
      </c>
      <c r="AH1331" s="9">
        <f t="shared" si="146"/>
        <v>27137</v>
      </c>
    </row>
    <row r="1332" spans="1:34" ht="15.75" customHeight="1" x14ac:dyDescent="0.3">
      <c r="A1332" s="4">
        <v>27</v>
      </c>
      <c r="B1332" s="4">
        <v>27101</v>
      </c>
      <c r="C1332" s="6" t="s">
        <v>2278</v>
      </c>
      <c r="D1332" s="6" t="s">
        <v>387</v>
      </c>
      <c r="E1332" s="4">
        <v>27111</v>
      </c>
      <c r="F1332" s="4">
        <v>27111</v>
      </c>
      <c r="G1332" s="4">
        <v>27111</v>
      </c>
      <c r="H1332" s="37">
        <v>108880650</v>
      </c>
      <c r="I1332" s="37">
        <v>106391684.000818</v>
      </c>
      <c r="J1332" s="37">
        <v>109997539.169467</v>
      </c>
      <c r="K1332" s="4" t="str">
        <f>VLOOKUP(B1332,altitude!$B$3:$E$3232,4)</f>
        <v>L</v>
      </c>
      <c r="L1332" s="4">
        <f>VLOOKUP(B1332,fuelregion!$C$5:$D$3233,2,FALSE)</f>
        <v>400001000</v>
      </c>
      <c r="M1332" s="4">
        <f>VLOOKUP(B1332,fuelregion!$H$5:$I$3113,2,FALSE)</f>
        <v>400001000</v>
      </c>
      <c r="N1332" s="4">
        <f>VLOOKUP(B1332,imbin!$B$4:$D$3233,2,FALSE)</f>
        <v>0</v>
      </c>
      <c r="O1332" s="4" t="str">
        <f>VLOOKUP(B1332,imbin!$B$4:$D$3233,3,FALSE)</f>
        <v>Submittal</v>
      </c>
      <c r="P1332" s="4">
        <f>IF(ISNA(VLOOKUP(B1332,rampbin!$B$4:$G$1697,6,FALSE)),2,VLOOKUP(B1332,rampbin!$B$4:$G$1697,6,FALSE))</f>
        <v>2</v>
      </c>
      <c r="Q1332" s="4" t="str">
        <f>IF(ISNA(VLOOKUP(B1332,rampbin!$B$4:$G$1697,5,FALSE)),"MOVES",VLOOKUP(B1332,rampbin!$B$4:$G$1697,5,FALSE))</f>
        <v>MOVES</v>
      </c>
      <c r="R1332" s="4" t="s">
        <v>1880</v>
      </c>
      <c r="S1332" s="6" t="s">
        <v>1851</v>
      </c>
      <c r="T1332" s="4">
        <f>VLOOKUP(B1332,meanLDage!$B$3:$E$3145,4,FALSE)</f>
        <v>4</v>
      </c>
      <c r="U1332" s="32">
        <f>VLOOKUP(B1332,meanLDage!$B$3:$E$3145,2,FALSE)</f>
        <v>12.781029366970925</v>
      </c>
      <c r="V1332" s="4" t="str">
        <f t="shared" si="141"/>
        <v>27_L_400001000_0_3_2</v>
      </c>
      <c r="W1332" s="4">
        <v>27137</v>
      </c>
      <c r="X1332" s="6"/>
      <c r="Y1332" s="8">
        <f t="shared" si="142"/>
        <v>27137</v>
      </c>
      <c r="Z1332" s="6" t="b">
        <f t="shared" si="140"/>
        <v>0</v>
      </c>
      <c r="AA1332" s="6">
        <f t="shared" si="143"/>
        <v>27111</v>
      </c>
      <c r="AB1332" s="4">
        <f t="shared" si="144"/>
        <v>4</v>
      </c>
      <c r="AC1332" s="32">
        <f t="shared" si="145"/>
        <v>12.781029366970925</v>
      </c>
      <c r="AD1332" s="4">
        <f>VLOOKUP($B1332,meanLDage!$Z$3:$AC$3145,4,FALSE)</f>
        <v>3</v>
      </c>
      <c r="AE1332" s="32">
        <f>VLOOKUP($B1332,meanLDage!$Z$3:$AC$3145,2,FALSE)</f>
        <v>10.980888159999999</v>
      </c>
      <c r="AF1332" s="6">
        <f>VLOOKUP(V1332,'2017 rep county selection'!$A$1:$C$281,3,FALSE)</f>
        <v>27137</v>
      </c>
      <c r="AH1332" s="9">
        <f t="shared" si="146"/>
        <v>27137</v>
      </c>
    </row>
    <row r="1333" spans="1:34" ht="15.75" customHeight="1" x14ac:dyDescent="0.3">
      <c r="A1333" s="4">
        <v>27</v>
      </c>
      <c r="B1333" s="4">
        <v>27103</v>
      </c>
      <c r="C1333" s="6" t="s">
        <v>2278</v>
      </c>
      <c r="D1333" s="6" t="s">
        <v>918</v>
      </c>
      <c r="E1333" s="4">
        <v>27137</v>
      </c>
      <c r="F1333" s="4">
        <v>27137</v>
      </c>
      <c r="G1333" s="4">
        <v>27137</v>
      </c>
      <c r="H1333" s="37">
        <v>380923569</v>
      </c>
      <c r="I1333" s="37">
        <v>386090072.36226302</v>
      </c>
      <c r="J1333" s="37">
        <v>392759965.46991903</v>
      </c>
      <c r="K1333" s="4" t="str">
        <f>VLOOKUP(B1333,altitude!$B$3:$E$3232,4)</f>
        <v>L</v>
      </c>
      <c r="L1333" s="4">
        <f>VLOOKUP(B1333,fuelregion!$C$5:$D$3233,2,FALSE)</f>
        <v>400001000</v>
      </c>
      <c r="M1333" s="4">
        <f>VLOOKUP(B1333,fuelregion!$H$5:$I$3113,2,FALSE)</f>
        <v>400001000</v>
      </c>
      <c r="N1333" s="4">
        <f>VLOOKUP(B1333,imbin!$B$4:$D$3233,2,FALSE)</f>
        <v>0</v>
      </c>
      <c r="O1333" s="4" t="str">
        <f>VLOOKUP(B1333,imbin!$B$4:$D$3233,3,FALSE)</f>
        <v>Submittal</v>
      </c>
      <c r="P1333" s="4">
        <f>IF(ISNA(VLOOKUP(B1333,rampbin!$B$4:$G$1697,6,FALSE)),2,VLOOKUP(B1333,rampbin!$B$4:$G$1697,6,FALSE))</f>
        <v>2</v>
      </c>
      <c r="Q1333" s="4" t="str">
        <f>IF(ISNA(VLOOKUP(B1333,rampbin!$B$4:$G$1697,5,FALSE)),"MOVES",VLOOKUP(B1333,rampbin!$B$4:$G$1697,5,FALSE))</f>
        <v>MOVES</v>
      </c>
      <c r="R1333" s="4" t="s">
        <v>1877</v>
      </c>
      <c r="S1333" s="6" t="s">
        <v>2060</v>
      </c>
      <c r="T1333" s="4">
        <f>VLOOKUP(B1333,meanLDage!$B$3:$E$3145,4,FALSE)</f>
        <v>4</v>
      </c>
      <c r="U1333" s="32">
        <f>VLOOKUP(B1333,meanLDage!$B$3:$E$3145,2,FALSE)</f>
        <v>11.009119184824907</v>
      </c>
      <c r="V1333" s="4" t="str">
        <f t="shared" si="141"/>
        <v>27_L_400001000_0_3_2</v>
      </c>
      <c r="W1333" s="4">
        <v>27137</v>
      </c>
      <c r="X1333" s="6"/>
      <c r="Y1333" s="8">
        <f t="shared" si="142"/>
        <v>27137</v>
      </c>
      <c r="Z1333" s="6" t="b">
        <f t="shared" si="140"/>
        <v>1</v>
      </c>
      <c r="AA1333" s="6">
        <f t="shared" si="143"/>
        <v>27137</v>
      </c>
      <c r="AB1333" s="4">
        <f t="shared" si="144"/>
        <v>4</v>
      </c>
      <c r="AC1333" s="32">
        <f t="shared" si="145"/>
        <v>11.009119184824907</v>
      </c>
      <c r="AD1333" s="4">
        <f>VLOOKUP($B1333,meanLDage!$Z$3:$AC$3145,4,FALSE)</f>
        <v>3</v>
      </c>
      <c r="AE1333" s="32">
        <f>VLOOKUP($B1333,meanLDage!$Z$3:$AC$3145,2,FALSE)</f>
        <v>9.360312253</v>
      </c>
      <c r="AF1333" s="6">
        <f>VLOOKUP(V1333,'2017 rep county selection'!$A$1:$C$281,3,FALSE)</f>
        <v>27137</v>
      </c>
      <c r="AH1333" s="9">
        <f t="shared" si="146"/>
        <v>27137</v>
      </c>
    </row>
    <row r="1334" spans="1:34" ht="15.75" customHeight="1" x14ac:dyDescent="0.3">
      <c r="A1334" s="4">
        <v>27</v>
      </c>
      <c r="B1334" s="4">
        <v>27105</v>
      </c>
      <c r="C1334" s="6" t="s">
        <v>2278</v>
      </c>
      <c r="D1334" s="6" t="s">
        <v>919</v>
      </c>
      <c r="E1334" s="4">
        <v>27111</v>
      </c>
      <c r="F1334" s="4">
        <v>27111</v>
      </c>
      <c r="G1334" s="4">
        <v>27111</v>
      </c>
      <c r="H1334" s="37">
        <v>297553738</v>
      </c>
      <c r="I1334" s="37">
        <v>315991882.606552</v>
      </c>
      <c r="J1334" s="37">
        <v>310618869.360093</v>
      </c>
      <c r="K1334" s="4" t="str">
        <f>VLOOKUP(B1334,altitude!$B$3:$E$3232,4)</f>
        <v>L</v>
      </c>
      <c r="L1334" s="4">
        <f>VLOOKUP(B1334,fuelregion!$C$5:$D$3233,2,FALSE)</f>
        <v>400001000</v>
      </c>
      <c r="M1334" s="4">
        <f>VLOOKUP(B1334,fuelregion!$H$5:$I$3113,2,FALSE)</f>
        <v>400001000</v>
      </c>
      <c r="N1334" s="4">
        <f>VLOOKUP(B1334,imbin!$B$4:$D$3233,2,FALSE)</f>
        <v>0</v>
      </c>
      <c r="O1334" s="4" t="str">
        <f>VLOOKUP(B1334,imbin!$B$4:$D$3233,3,FALSE)</f>
        <v>Submittal</v>
      </c>
      <c r="P1334" s="4">
        <f>IF(ISNA(VLOOKUP(B1334,rampbin!$B$4:$G$1697,6,FALSE)),2,VLOOKUP(B1334,rampbin!$B$4:$G$1697,6,FALSE))</f>
        <v>2</v>
      </c>
      <c r="Q1334" s="4" t="str">
        <f>IF(ISNA(VLOOKUP(B1334,rampbin!$B$4:$G$1697,5,FALSE)),"MOVES",VLOOKUP(B1334,rampbin!$B$4:$G$1697,5,FALSE))</f>
        <v>MOVES</v>
      </c>
      <c r="R1334" s="4" t="s">
        <v>1880</v>
      </c>
      <c r="S1334" s="6" t="s">
        <v>1851</v>
      </c>
      <c r="T1334" s="4">
        <f>VLOOKUP(B1334,meanLDage!$B$3:$E$3145,4,FALSE)</f>
        <v>4</v>
      </c>
      <c r="U1334" s="32">
        <f>VLOOKUP(B1334,meanLDage!$B$3:$E$3145,2,FALSE)</f>
        <v>12.306142602490008</v>
      </c>
      <c r="V1334" s="4" t="str">
        <f t="shared" si="141"/>
        <v>27_L_400001000_0_3_2</v>
      </c>
      <c r="W1334" s="4">
        <v>27137</v>
      </c>
      <c r="X1334" s="6"/>
      <c r="Y1334" s="8">
        <f t="shared" si="142"/>
        <v>27137</v>
      </c>
      <c r="Z1334" s="6" t="b">
        <f t="shared" si="140"/>
        <v>0</v>
      </c>
      <c r="AA1334" s="6">
        <f t="shared" si="143"/>
        <v>27111</v>
      </c>
      <c r="AB1334" s="4">
        <f t="shared" si="144"/>
        <v>4</v>
      </c>
      <c r="AC1334" s="32">
        <f t="shared" si="145"/>
        <v>12.306142602490008</v>
      </c>
      <c r="AD1334" s="4">
        <f>VLOOKUP($B1334,meanLDage!$Z$3:$AC$3145,4,FALSE)</f>
        <v>3</v>
      </c>
      <c r="AE1334" s="32">
        <f>VLOOKUP($B1334,meanLDage!$Z$3:$AC$3145,2,FALSE)</f>
        <v>10.70068326</v>
      </c>
      <c r="AF1334" s="6">
        <f>VLOOKUP(V1334,'2017 rep county selection'!$A$1:$C$281,3,FALSE)</f>
        <v>27137</v>
      </c>
      <c r="AH1334" s="9">
        <f t="shared" si="146"/>
        <v>27137</v>
      </c>
    </row>
    <row r="1335" spans="1:34" ht="15.75" customHeight="1" x14ac:dyDescent="0.3">
      <c r="A1335" s="4">
        <v>27</v>
      </c>
      <c r="B1335" s="4">
        <v>27107</v>
      </c>
      <c r="C1335" s="6" t="s">
        <v>2278</v>
      </c>
      <c r="D1335" s="6" t="s">
        <v>920</v>
      </c>
      <c r="E1335" s="4">
        <v>27111</v>
      </c>
      <c r="F1335" s="4">
        <v>27111</v>
      </c>
      <c r="G1335" s="4">
        <v>27111</v>
      </c>
      <c r="H1335" s="37">
        <v>99332296</v>
      </c>
      <c r="I1335" s="37">
        <v>99144640.999246106</v>
      </c>
      <c r="J1335" s="37">
        <v>101747579.200091</v>
      </c>
      <c r="K1335" s="4" t="str">
        <f>VLOOKUP(B1335,altitude!$B$3:$E$3232,4)</f>
        <v>L</v>
      </c>
      <c r="L1335" s="4">
        <f>VLOOKUP(B1335,fuelregion!$C$5:$D$3233,2,FALSE)</f>
        <v>400001000</v>
      </c>
      <c r="M1335" s="4">
        <f>VLOOKUP(B1335,fuelregion!$H$5:$I$3113,2,FALSE)</f>
        <v>400001000</v>
      </c>
      <c r="N1335" s="4">
        <f>VLOOKUP(B1335,imbin!$B$4:$D$3233,2,FALSE)</f>
        <v>0</v>
      </c>
      <c r="O1335" s="4" t="str">
        <f>VLOOKUP(B1335,imbin!$B$4:$D$3233,3,FALSE)</f>
        <v>Submittal</v>
      </c>
      <c r="P1335" s="4">
        <f>IF(ISNA(VLOOKUP(B1335,rampbin!$B$4:$G$1697,6,FALSE)),2,VLOOKUP(B1335,rampbin!$B$4:$G$1697,6,FALSE))</f>
        <v>2</v>
      </c>
      <c r="Q1335" s="4" t="str">
        <f>IF(ISNA(VLOOKUP(B1335,rampbin!$B$4:$G$1697,5,FALSE)),"MOVES",VLOOKUP(B1335,rampbin!$B$4:$G$1697,5,FALSE))</f>
        <v>MOVES</v>
      </c>
      <c r="R1335" s="4" t="s">
        <v>1880</v>
      </c>
      <c r="S1335" s="6" t="s">
        <v>1851</v>
      </c>
      <c r="T1335" s="4">
        <f>VLOOKUP(B1335,meanLDage!$B$3:$E$3145,4,FALSE)</f>
        <v>5</v>
      </c>
      <c r="U1335" s="32">
        <f>VLOOKUP(B1335,meanLDage!$B$3:$E$3145,2,FALSE)</f>
        <v>13.472536135179833</v>
      </c>
      <c r="V1335" s="4" t="str">
        <f t="shared" si="141"/>
        <v>27_L_400001000_0_4_2</v>
      </c>
      <c r="W1335" s="4">
        <v>27111</v>
      </c>
      <c r="X1335" s="6"/>
      <c r="Y1335" s="8">
        <f t="shared" si="142"/>
        <v>27111</v>
      </c>
      <c r="Z1335" s="6" t="b">
        <f t="shared" si="140"/>
        <v>1</v>
      </c>
      <c r="AA1335" s="6">
        <f t="shared" si="143"/>
        <v>27111</v>
      </c>
      <c r="AB1335" s="4">
        <f t="shared" si="144"/>
        <v>5</v>
      </c>
      <c r="AC1335" s="32">
        <f t="shared" si="145"/>
        <v>13.472536135179833</v>
      </c>
      <c r="AD1335" s="4">
        <f>VLOOKUP($B1335,meanLDage!$Z$3:$AC$3145,4,FALSE)</f>
        <v>4</v>
      </c>
      <c r="AE1335" s="32">
        <f>VLOOKUP($B1335,meanLDage!$Z$3:$AC$3145,2,FALSE)</f>
        <v>11.27151411</v>
      </c>
      <c r="AF1335" s="6">
        <f>VLOOKUP(V1335,'2017 rep county selection'!$A$1:$C$281,3,FALSE)</f>
        <v>27111</v>
      </c>
      <c r="AH1335" s="9">
        <f t="shared" si="146"/>
        <v>27111</v>
      </c>
    </row>
    <row r="1336" spans="1:34" ht="15.75" customHeight="1" x14ac:dyDescent="0.3">
      <c r="A1336" s="4">
        <v>27</v>
      </c>
      <c r="B1336" s="4">
        <v>27109</v>
      </c>
      <c r="C1336" s="6" t="s">
        <v>2278</v>
      </c>
      <c r="D1336" s="6" t="s">
        <v>921</v>
      </c>
      <c r="E1336" s="4">
        <v>27137</v>
      </c>
      <c r="F1336" s="4">
        <v>27137</v>
      </c>
      <c r="G1336" s="4">
        <v>27137</v>
      </c>
      <c r="H1336" s="37">
        <v>1384531243</v>
      </c>
      <c r="I1336" s="37">
        <v>1437140063.53474</v>
      </c>
      <c r="J1336" s="37">
        <v>1478362309.3947999</v>
      </c>
      <c r="K1336" s="4" t="str">
        <f>VLOOKUP(B1336,altitude!$B$3:$E$3232,4)</f>
        <v>L</v>
      </c>
      <c r="L1336" s="4">
        <f>VLOOKUP(B1336,fuelregion!$C$5:$D$3233,2,FALSE)</f>
        <v>400001000</v>
      </c>
      <c r="M1336" s="4">
        <f>VLOOKUP(B1336,fuelregion!$H$5:$I$3113,2,FALSE)</f>
        <v>400001000</v>
      </c>
      <c r="N1336" s="4">
        <f>VLOOKUP(B1336,imbin!$B$4:$D$3233,2,FALSE)</f>
        <v>0</v>
      </c>
      <c r="O1336" s="4" t="str">
        <f>VLOOKUP(B1336,imbin!$B$4:$D$3233,3,FALSE)</f>
        <v>Submittal</v>
      </c>
      <c r="P1336" s="4">
        <f>IF(ISNA(VLOOKUP(B1336,rampbin!$B$4:$G$1697,6,FALSE)),2,VLOOKUP(B1336,rampbin!$B$4:$G$1697,6,FALSE))</f>
        <v>2</v>
      </c>
      <c r="Q1336" s="4" t="str">
        <f>IF(ISNA(VLOOKUP(B1336,rampbin!$B$4:$G$1697,5,FALSE)),"MOVES",VLOOKUP(B1336,rampbin!$B$4:$G$1697,5,FALSE))</f>
        <v>MOVES</v>
      </c>
      <c r="R1336" s="4" t="s">
        <v>1877</v>
      </c>
      <c r="S1336" s="6" t="s">
        <v>2063</v>
      </c>
      <c r="T1336" s="4">
        <f>VLOOKUP(B1336,meanLDage!$B$3:$E$3145,4,FALSE)</f>
        <v>3</v>
      </c>
      <c r="U1336" s="32">
        <f>VLOOKUP(B1336,meanLDage!$B$3:$E$3145,2,FALSE)</f>
        <v>10.377314192125356</v>
      </c>
      <c r="V1336" s="4" t="str">
        <f t="shared" si="141"/>
        <v>27_L_400001000_0_2_2</v>
      </c>
      <c r="W1336" s="4">
        <v>27053</v>
      </c>
      <c r="X1336" s="6"/>
      <c r="Y1336" s="8">
        <f t="shared" si="142"/>
        <v>27053</v>
      </c>
      <c r="Z1336" s="6" t="b">
        <f t="shared" si="140"/>
        <v>0</v>
      </c>
      <c r="AA1336" s="6">
        <f t="shared" si="143"/>
        <v>27137</v>
      </c>
      <c r="AB1336" s="4">
        <f t="shared" si="144"/>
        <v>3</v>
      </c>
      <c r="AC1336" s="32">
        <f t="shared" si="145"/>
        <v>10.377314192125356</v>
      </c>
      <c r="AD1336" s="4">
        <f>VLOOKUP($B1336,meanLDage!$Z$3:$AC$3145,4,FALSE)</f>
        <v>2</v>
      </c>
      <c r="AE1336" s="32">
        <f>VLOOKUP($B1336,meanLDage!$Z$3:$AC$3145,2,FALSE)</f>
        <v>8.8842771319999994</v>
      </c>
      <c r="AF1336" s="6">
        <f>VLOOKUP(V1336,'2017 rep county selection'!$A$1:$C$281,3,FALSE)</f>
        <v>27053</v>
      </c>
      <c r="AH1336" s="9">
        <f t="shared" si="146"/>
        <v>27053</v>
      </c>
    </row>
    <row r="1337" spans="1:34" ht="15.75" customHeight="1" x14ac:dyDescent="0.3">
      <c r="A1337" s="4">
        <v>27</v>
      </c>
      <c r="B1337" s="4">
        <v>27111</v>
      </c>
      <c r="C1337" s="6" t="s">
        <v>2278</v>
      </c>
      <c r="D1337" s="6" t="s">
        <v>922</v>
      </c>
      <c r="E1337" s="4">
        <v>27111</v>
      </c>
      <c r="F1337" s="4">
        <v>27111</v>
      </c>
      <c r="G1337" s="4">
        <v>27111</v>
      </c>
      <c r="H1337" s="37">
        <v>819929488</v>
      </c>
      <c r="I1337" s="37">
        <v>812074559.32676601</v>
      </c>
      <c r="J1337" s="37">
        <v>824076327.50635397</v>
      </c>
      <c r="K1337" s="4" t="str">
        <f>VLOOKUP(B1337,altitude!$B$3:$E$3232,4)</f>
        <v>L</v>
      </c>
      <c r="L1337" s="4">
        <f>VLOOKUP(B1337,fuelregion!$C$5:$D$3233,2,FALSE)</f>
        <v>400001000</v>
      </c>
      <c r="M1337" s="4">
        <f>VLOOKUP(B1337,fuelregion!$H$5:$I$3113,2,FALSE)</f>
        <v>400001000</v>
      </c>
      <c r="N1337" s="4">
        <f>VLOOKUP(B1337,imbin!$B$4:$D$3233,2,FALSE)</f>
        <v>0</v>
      </c>
      <c r="O1337" s="4" t="str">
        <f>VLOOKUP(B1337,imbin!$B$4:$D$3233,3,FALSE)</f>
        <v>Submittal</v>
      </c>
      <c r="P1337" s="4">
        <f>IF(ISNA(VLOOKUP(B1337,rampbin!$B$4:$G$1697,6,FALSE)),2,VLOOKUP(B1337,rampbin!$B$4:$G$1697,6,FALSE))</f>
        <v>2</v>
      </c>
      <c r="Q1337" s="4" t="str">
        <f>IF(ISNA(VLOOKUP(B1337,rampbin!$B$4:$G$1697,5,FALSE)),"MOVES",VLOOKUP(B1337,rampbin!$B$4:$G$1697,5,FALSE))</f>
        <v>MOVES</v>
      </c>
      <c r="R1337" s="4" t="s">
        <v>1880</v>
      </c>
      <c r="S1337" s="6" t="s">
        <v>1851</v>
      </c>
      <c r="T1337" s="4">
        <f>VLOOKUP(B1337,meanLDage!$B$3:$E$3145,4,FALSE)</f>
        <v>5</v>
      </c>
      <c r="U1337" s="32">
        <f>VLOOKUP(B1337,meanLDage!$B$3:$E$3145,2,FALSE)</f>
        <v>13.084576250163812</v>
      </c>
      <c r="V1337" s="4" t="str">
        <f t="shared" si="141"/>
        <v>27_L_400001000_0_4_2</v>
      </c>
      <c r="W1337" s="4">
        <v>27111</v>
      </c>
      <c r="X1337" s="6"/>
      <c r="Y1337" s="8">
        <f t="shared" si="142"/>
        <v>27111</v>
      </c>
      <c r="Z1337" s="6" t="b">
        <f t="shared" si="140"/>
        <v>1</v>
      </c>
      <c r="AA1337" s="6">
        <f t="shared" si="143"/>
        <v>27111</v>
      </c>
      <c r="AB1337" s="4">
        <f t="shared" si="144"/>
        <v>5</v>
      </c>
      <c r="AC1337" s="32">
        <f t="shared" si="145"/>
        <v>13.084576250163812</v>
      </c>
      <c r="AD1337" s="4">
        <f>VLOOKUP($B1337,meanLDage!$Z$3:$AC$3145,4,FALSE)</f>
        <v>4</v>
      </c>
      <c r="AE1337" s="32">
        <f>VLOOKUP($B1337,meanLDage!$Z$3:$AC$3145,2,FALSE)</f>
        <v>11.062421799999999</v>
      </c>
      <c r="AF1337" s="6">
        <f>VLOOKUP(V1337,'2017 rep county selection'!$A$1:$C$281,3,FALSE)</f>
        <v>27111</v>
      </c>
      <c r="AH1337" s="9">
        <f t="shared" si="146"/>
        <v>27111</v>
      </c>
    </row>
    <row r="1338" spans="1:34" ht="15.75" customHeight="1" x14ac:dyDescent="0.3">
      <c r="A1338" s="4">
        <v>27</v>
      </c>
      <c r="B1338" s="4">
        <v>27113</v>
      </c>
      <c r="C1338" s="6" t="s">
        <v>2278</v>
      </c>
      <c r="D1338" s="6" t="s">
        <v>923</v>
      </c>
      <c r="E1338" s="4">
        <v>27111</v>
      </c>
      <c r="F1338" s="4">
        <v>27111</v>
      </c>
      <c r="G1338" s="4">
        <v>27111</v>
      </c>
      <c r="H1338" s="37">
        <v>141287907</v>
      </c>
      <c r="I1338" s="37">
        <v>141748411.80881399</v>
      </c>
      <c r="J1338" s="37">
        <v>143308968.160209</v>
      </c>
      <c r="K1338" s="4" t="str">
        <f>VLOOKUP(B1338,altitude!$B$3:$E$3232,4)</f>
        <v>L</v>
      </c>
      <c r="L1338" s="4">
        <f>VLOOKUP(B1338,fuelregion!$C$5:$D$3233,2,FALSE)</f>
        <v>400001000</v>
      </c>
      <c r="M1338" s="4">
        <f>VLOOKUP(B1338,fuelregion!$H$5:$I$3113,2,FALSE)</f>
        <v>400001000</v>
      </c>
      <c r="N1338" s="4">
        <f>VLOOKUP(B1338,imbin!$B$4:$D$3233,2,FALSE)</f>
        <v>0</v>
      </c>
      <c r="O1338" s="4" t="str">
        <f>VLOOKUP(B1338,imbin!$B$4:$D$3233,3,FALSE)</f>
        <v>Submittal</v>
      </c>
      <c r="P1338" s="4">
        <f>IF(ISNA(VLOOKUP(B1338,rampbin!$B$4:$G$1697,6,FALSE)),2,VLOOKUP(B1338,rampbin!$B$4:$G$1697,6,FALSE))</f>
        <v>2</v>
      </c>
      <c r="Q1338" s="4" t="str">
        <f>IF(ISNA(VLOOKUP(B1338,rampbin!$B$4:$G$1697,5,FALSE)),"MOVES",VLOOKUP(B1338,rampbin!$B$4:$G$1697,5,FALSE))</f>
        <v>MOVES</v>
      </c>
      <c r="R1338" s="4" t="s">
        <v>1880</v>
      </c>
      <c r="S1338" s="6" t="s">
        <v>1851</v>
      </c>
      <c r="T1338" s="4">
        <f>VLOOKUP(B1338,meanLDage!$B$3:$E$3145,4,FALSE)</f>
        <v>4</v>
      </c>
      <c r="U1338" s="32">
        <f>VLOOKUP(B1338,meanLDage!$B$3:$E$3145,2,FALSE)</f>
        <v>12.660447240323766</v>
      </c>
      <c r="V1338" s="4" t="str">
        <f t="shared" si="141"/>
        <v>27_L_400001000_0_3_2</v>
      </c>
      <c r="W1338" s="4">
        <v>27137</v>
      </c>
      <c r="X1338" s="6"/>
      <c r="Y1338" s="8">
        <f t="shared" si="142"/>
        <v>27137</v>
      </c>
      <c r="Z1338" s="6" t="b">
        <f t="shared" si="140"/>
        <v>0</v>
      </c>
      <c r="AA1338" s="6">
        <f t="shared" si="143"/>
        <v>27111</v>
      </c>
      <c r="AB1338" s="4">
        <f t="shared" si="144"/>
        <v>4</v>
      </c>
      <c r="AC1338" s="32">
        <f t="shared" si="145"/>
        <v>12.660447240323766</v>
      </c>
      <c r="AD1338" s="4">
        <f>VLOOKUP($B1338,meanLDage!$Z$3:$AC$3145,4,FALSE)</f>
        <v>3</v>
      </c>
      <c r="AE1338" s="32">
        <f>VLOOKUP($B1338,meanLDage!$Z$3:$AC$3145,2,FALSE)</f>
        <v>10.708632079999999</v>
      </c>
      <c r="AF1338" s="6">
        <f>VLOOKUP(V1338,'2017 rep county selection'!$A$1:$C$281,3,FALSE)</f>
        <v>27137</v>
      </c>
      <c r="AH1338" s="9">
        <f t="shared" si="146"/>
        <v>27137</v>
      </c>
    </row>
    <row r="1339" spans="1:34" ht="15.75" customHeight="1" x14ac:dyDescent="0.3">
      <c r="A1339" s="4">
        <v>27</v>
      </c>
      <c r="B1339" s="4">
        <v>27115</v>
      </c>
      <c r="C1339" s="6" t="s">
        <v>2278</v>
      </c>
      <c r="D1339" s="6" t="s">
        <v>924</v>
      </c>
      <c r="E1339" s="4">
        <v>27111</v>
      </c>
      <c r="F1339" s="4">
        <v>27111</v>
      </c>
      <c r="G1339" s="4">
        <v>27111</v>
      </c>
      <c r="H1339" s="37">
        <v>586151469</v>
      </c>
      <c r="I1339" s="37">
        <v>548028987.65034699</v>
      </c>
      <c r="J1339" s="37">
        <v>564235093.099159</v>
      </c>
      <c r="K1339" s="4" t="str">
        <f>VLOOKUP(B1339,altitude!$B$3:$E$3232,4)</f>
        <v>L</v>
      </c>
      <c r="L1339" s="4">
        <f>VLOOKUP(B1339,fuelregion!$C$5:$D$3233,2,FALSE)</f>
        <v>400001000</v>
      </c>
      <c r="M1339" s="4">
        <f>VLOOKUP(B1339,fuelregion!$H$5:$I$3113,2,FALSE)</f>
        <v>400001000</v>
      </c>
      <c r="N1339" s="4">
        <f>VLOOKUP(B1339,imbin!$B$4:$D$3233,2,FALSE)</f>
        <v>0</v>
      </c>
      <c r="O1339" s="4" t="str">
        <f>VLOOKUP(B1339,imbin!$B$4:$D$3233,3,FALSE)</f>
        <v>Submittal</v>
      </c>
      <c r="P1339" s="4">
        <f>IF(ISNA(VLOOKUP(B1339,rampbin!$B$4:$G$1697,6,FALSE)),2,VLOOKUP(B1339,rampbin!$B$4:$G$1697,6,FALSE))</f>
        <v>2</v>
      </c>
      <c r="Q1339" s="4" t="str">
        <f>IF(ISNA(VLOOKUP(B1339,rampbin!$B$4:$G$1697,5,FALSE)),"MOVES",VLOOKUP(B1339,rampbin!$B$4:$G$1697,5,FALSE))</f>
        <v>MOVES</v>
      </c>
      <c r="R1339" s="4" t="s">
        <v>1880</v>
      </c>
      <c r="S1339" s="6" t="s">
        <v>1851</v>
      </c>
      <c r="T1339" s="4">
        <f>VLOOKUP(B1339,meanLDage!$B$3:$E$3145,4,FALSE)</f>
        <v>5</v>
      </c>
      <c r="U1339" s="32">
        <f>VLOOKUP(B1339,meanLDage!$B$3:$E$3145,2,FALSE)</f>
        <v>13.348235295217792</v>
      </c>
      <c r="V1339" s="4" t="str">
        <f t="shared" si="141"/>
        <v>27_L_400001000_0_4_2</v>
      </c>
      <c r="W1339" s="4">
        <v>27111</v>
      </c>
      <c r="X1339" s="6"/>
      <c r="Y1339" s="8">
        <f t="shared" si="142"/>
        <v>27111</v>
      </c>
      <c r="Z1339" s="6" t="b">
        <f t="shared" si="140"/>
        <v>1</v>
      </c>
      <c r="AA1339" s="6">
        <f t="shared" si="143"/>
        <v>27111</v>
      </c>
      <c r="AB1339" s="4">
        <f t="shared" si="144"/>
        <v>5</v>
      </c>
      <c r="AC1339" s="32">
        <f t="shared" si="145"/>
        <v>13.348235295217792</v>
      </c>
      <c r="AD1339" s="4">
        <f>VLOOKUP($B1339,meanLDage!$Z$3:$AC$3145,4,FALSE)</f>
        <v>4</v>
      </c>
      <c r="AE1339" s="32">
        <f>VLOOKUP($B1339,meanLDage!$Z$3:$AC$3145,2,FALSE)</f>
        <v>11.084448930000001</v>
      </c>
      <c r="AF1339" s="6">
        <f>VLOOKUP(V1339,'2017 rep county selection'!$A$1:$C$281,3,FALSE)</f>
        <v>27111</v>
      </c>
      <c r="AH1339" s="9">
        <f t="shared" si="146"/>
        <v>27111</v>
      </c>
    </row>
    <row r="1340" spans="1:34" ht="15.75" customHeight="1" x14ac:dyDescent="0.3">
      <c r="A1340" s="4">
        <v>27</v>
      </c>
      <c r="B1340" s="4">
        <v>27117</v>
      </c>
      <c r="C1340" s="6" t="s">
        <v>2278</v>
      </c>
      <c r="D1340" s="6" t="s">
        <v>925</v>
      </c>
      <c r="E1340" s="4">
        <v>27111</v>
      </c>
      <c r="F1340" s="4">
        <v>27111</v>
      </c>
      <c r="G1340" s="4">
        <v>27111</v>
      </c>
      <c r="H1340" s="37">
        <v>113761756</v>
      </c>
      <c r="I1340" s="37">
        <v>117345506.52671701</v>
      </c>
      <c r="J1340" s="37">
        <v>123193060.049808</v>
      </c>
      <c r="K1340" s="4" t="str">
        <f>VLOOKUP(B1340,altitude!$B$3:$E$3232,4)</f>
        <v>L</v>
      </c>
      <c r="L1340" s="4">
        <f>VLOOKUP(B1340,fuelregion!$C$5:$D$3233,2,FALSE)</f>
        <v>400001000</v>
      </c>
      <c r="M1340" s="4">
        <f>VLOOKUP(B1340,fuelregion!$H$5:$I$3113,2,FALSE)</f>
        <v>400001000</v>
      </c>
      <c r="N1340" s="4">
        <f>VLOOKUP(B1340,imbin!$B$4:$D$3233,2,FALSE)</f>
        <v>0</v>
      </c>
      <c r="O1340" s="4" t="str">
        <f>VLOOKUP(B1340,imbin!$B$4:$D$3233,3,FALSE)</f>
        <v>Submittal</v>
      </c>
      <c r="P1340" s="4">
        <f>IF(ISNA(VLOOKUP(B1340,rampbin!$B$4:$G$1697,6,FALSE)),2,VLOOKUP(B1340,rampbin!$B$4:$G$1697,6,FALSE))</f>
        <v>2</v>
      </c>
      <c r="Q1340" s="4" t="str">
        <f>IF(ISNA(VLOOKUP(B1340,rampbin!$B$4:$G$1697,5,FALSE)),"MOVES",VLOOKUP(B1340,rampbin!$B$4:$G$1697,5,FALSE))</f>
        <v>MOVES</v>
      </c>
      <c r="R1340" s="4" t="s">
        <v>1880</v>
      </c>
      <c r="S1340" s="6" t="s">
        <v>1851</v>
      </c>
      <c r="T1340" s="4">
        <f>VLOOKUP(B1340,meanLDage!$B$3:$E$3145,4,FALSE)</f>
        <v>5</v>
      </c>
      <c r="U1340" s="32">
        <f>VLOOKUP(B1340,meanLDage!$B$3:$E$3145,2,FALSE)</f>
        <v>13.496532213758297</v>
      </c>
      <c r="V1340" s="4" t="str">
        <f t="shared" si="141"/>
        <v>27_L_400001000_0_4_2</v>
      </c>
      <c r="W1340" s="4">
        <v>27111</v>
      </c>
      <c r="X1340" s="6"/>
      <c r="Y1340" s="8">
        <f t="shared" si="142"/>
        <v>27111</v>
      </c>
      <c r="Z1340" s="6" t="b">
        <f t="shared" si="140"/>
        <v>1</v>
      </c>
      <c r="AA1340" s="6">
        <f t="shared" si="143"/>
        <v>27111</v>
      </c>
      <c r="AB1340" s="4">
        <f t="shared" si="144"/>
        <v>5</v>
      </c>
      <c r="AC1340" s="32">
        <f t="shared" si="145"/>
        <v>13.496532213758297</v>
      </c>
      <c r="AD1340" s="4">
        <f>VLOOKUP($B1340,meanLDage!$Z$3:$AC$3145,4,FALSE)</f>
        <v>4</v>
      </c>
      <c r="AE1340" s="32">
        <f>VLOOKUP($B1340,meanLDage!$Z$3:$AC$3145,2,FALSE)</f>
        <v>11.39385073</v>
      </c>
      <c r="AF1340" s="6">
        <f>VLOOKUP(V1340,'2017 rep county selection'!$A$1:$C$281,3,FALSE)</f>
        <v>27111</v>
      </c>
      <c r="AH1340" s="9">
        <f t="shared" si="146"/>
        <v>27111</v>
      </c>
    </row>
    <row r="1341" spans="1:34" ht="15.75" customHeight="1" x14ac:dyDescent="0.3">
      <c r="A1341" s="4">
        <v>27</v>
      </c>
      <c r="B1341" s="4">
        <v>27119</v>
      </c>
      <c r="C1341" s="6" t="s">
        <v>2278</v>
      </c>
      <c r="D1341" s="6" t="s">
        <v>129</v>
      </c>
      <c r="E1341" s="4">
        <v>27137</v>
      </c>
      <c r="F1341" s="4">
        <v>27137</v>
      </c>
      <c r="G1341" s="4">
        <v>27137</v>
      </c>
      <c r="H1341" s="37">
        <v>402750252</v>
      </c>
      <c r="I1341" s="37">
        <v>409493558.12997299</v>
      </c>
      <c r="J1341" s="37">
        <v>405051730.31066298</v>
      </c>
      <c r="K1341" s="4" t="str">
        <f>VLOOKUP(B1341,altitude!$B$3:$E$3232,4)</f>
        <v>L</v>
      </c>
      <c r="L1341" s="4">
        <f>VLOOKUP(B1341,fuelregion!$C$5:$D$3233,2,FALSE)</f>
        <v>400001000</v>
      </c>
      <c r="M1341" s="4">
        <f>VLOOKUP(B1341,fuelregion!$H$5:$I$3113,2,FALSE)</f>
        <v>400001000</v>
      </c>
      <c r="N1341" s="4">
        <f>VLOOKUP(B1341,imbin!$B$4:$D$3233,2,FALSE)</f>
        <v>0</v>
      </c>
      <c r="O1341" s="4" t="str">
        <f>VLOOKUP(B1341,imbin!$B$4:$D$3233,3,FALSE)</f>
        <v>Submittal</v>
      </c>
      <c r="P1341" s="4">
        <f>IF(ISNA(VLOOKUP(B1341,rampbin!$B$4:$G$1697,6,FALSE)),2,VLOOKUP(B1341,rampbin!$B$4:$G$1697,6,FALSE))</f>
        <v>2</v>
      </c>
      <c r="Q1341" s="4" t="str">
        <f>IF(ISNA(VLOOKUP(B1341,rampbin!$B$4:$G$1697,5,FALSE)),"MOVES",VLOOKUP(B1341,rampbin!$B$4:$G$1697,5,FALSE))</f>
        <v>MOVES</v>
      </c>
      <c r="R1341" s="4" t="s">
        <v>1877</v>
      </c>
      <c r="S1341" s="6" t="s">
        <v>2065</v>
      </c>
      <c r="T1341" s="4">
        <f>VLOOKUP(B1341,meanLDage!$B$3:$E$3145,4,FALSE)</f>
        <v>4</v>
      </c>
      <c r="U1341" s="32">
        <f>VLOOKUP(B1341,meanLDage!$B$3:$E$3145,2,FALSE)</f>
        <v>12.596890453972675</v>
      </c>
      <c r="V1341" s="4" t="str">
        <f t="shared" si="141"/>
        <v>27_L_400001000_0_3_2</v>
      </c>
      <c r="W1341" s="4">
        <v>27137</v>
      </c>
      <c r="X1341" s="6"/>
      <c r="Y1341" s="8">
        <f t="shared" si="142"/>
        <v>27137</v>
      </c>
      <c r="Z1341" s="6" t="b">
        <f t="shared" si="140"/>
        <v>1</v>
      </c>
      <c r="AA1341" s="6">
        <f t="shared" si="143"/>
        <v>27137</v>
      </c>
      <c r="AB1341" s="4">
        <f t="shared" si="144"/>
        <v>4</v>
      </c>
      <c r="AC1341" s="32">
        <f t="shared" si="145"/>
        <v>12.596890453972675</v>
      </c>
      <c r="AD1341" s="4">
        <f>VLOOKUP($B1341,meanLDage!$Z$3:$AC$3145,4,FALSE)</f>
        <v>3</v>
      </c>
      <c r="AE1341" s="32">
        <f>VLOOKUP($B1341,meanLDage!$Z$3:$AC$3145,2,FALSE)</f>
        <v>10.560230929999999</v>
      </c>
      <c r="AF1341" s="6">
        <f>VLOOKUP(V1341,'2017 rep county selection'!$A$1:$C$281,3,FALSE)</f>
        <v>27137</v>
      </c>
      <c r="AH1341" s="9">
        <f t="shared" si="146"/>
        <v>27137</v>
      </c>
    </row>
    <row r="1342" spans="1:34" ht="15.75" customHeight="1" x14ac:dyDescent="0.3">
      <c r="A1342" s="4">
        <v>27</v>
      </c>
      <c r="B1342" s="4">
        <v>27121</v>
      </c>
      <c r="C1342" s="6" t="s">
        <v>2278</v>
      </c>
      <c r="D1342" s="6" t="s">
        <v>130</v>
      </c>
      <c r="E1342" s="4">
        <v>27137</v>
      </c>
      <c r="F1342" s="4">
        <v>27137</v>
      </c>
      <c r="G1342" s="4">
        <v>27137</v>
      </c>
      <c r="H1342" s="37">
        <v>144220650</v>
      </c>
      <c r="I1342" s="37">
        <v>146684646.16064301</v>
      </c>
      <c r="J1342" s="37">
        <v>153571715.18055999</v>
      </c>
      <c r="K1342" s="4" t="str">
        <f>VLOOKUP(B1342,altitude!$B$3:$E$3232,4)</f>
        <v>L</v>
      </c>
      <c r="L1342" s="4">
        <f>VLOOKUP(B1342,fuelregion!$C$5:$D$3233,2,FALSE)</f>
        <v>400001000</v>
      </c>
      <c r="M1342" s="4">
        <f>VLOOKUP(B1342,fuelregion!$H$5:$I$3113,2,FALSE)</f>
        <v>400001000</v>
      </c>
      <c r="N1342" s="4">
        <f>VLOOKUP(B1342,imbin!$B$4:$D$3233,2,FALSE)</f>
        <v>0</v>
      </c>
      <c r="O1342" s="4" t="str">
        <f>VLOOKUP(B1342,imbin!$B$4:$D$3233,3,FALSE)</f>
        <v>Submittal</v>
      </c>
      <c r="P1342" s="4">
        <f>IF(ISNA(VLOOKUP(B1342,rampbin!$B$4:$G$1697,6,FALSE)),2,VLOOKUP(B1342,rampbin!$B$4:$G$1697,6,FALSE))</f>
        <v>2</v>
      </c>
      <c r="Q1342" s="4" t="str">
        <f>IF(ISNA(VLOOKUP(B1342,rampbin!$B$4:$G$1697,5,FALSE)),"MOVES",VLOOKUP(B1342,rampbin!$B$4:$G$1697,5,FALSE))</f>
        <v>MOVES</v>
      </c>
      <c r="R1342" s="4" t="s">
        <v>1880</v>
      </c>
      <c r="S1342" s="6" t="s">
        <v>1851</v>
      </c>
      <c r="T1342" s="4">
        <f>VLOOKUP(B1342,meanLDage!$B$3:$E$3145,4,FALSE)</f>
        <v>4</v>
      </c>
      <c r="U1342" s="32">
        <f>VLOOKUP(B1342,meanLDage!$B$3:$E$3145,2,FALSE)</f>
        <v>12.158616364463422</v>
      </c>
      <c r="V1342" s="4" t="str">
        <f t="shared" si="141"/>
        <v>27_L_400001000_0_3_2</v>
      </c>
      <c r="W1342" s="4">
        <v>27137</v>
      </c>
      <c r="X1342" s="6"/>
      <c r="Y1342" s="8">
        <f t="shared" si="142"/>
        <v>27137</v>
      </c>
      <c r="Z1342" s="6" t="b">
        <f t="shared" si="140"/>
        <v>1</v>
      </c>
      <c r="AA1342" s="6">
        <f t="shared" si="143"/>
        <v>27137</v>
      </c>
      <c r="AB1342" s="4">
        <f t="shared" si="144"/>
        <v>4</v>
      </c>
      <c r="AC1342" s="32">
        <f t="shared" si="145"/>
        <v>12.158616364463422</v>
      </c>
      <c r="AD1342" s="4">
        <f>VLOOKUP($B1342,meanLDage!$Z$3:$AC$3145,4,FALSE)</f>
        <v>3</v>
      </c>
      <c r="AE1342" s="32">
        <f>VLOOKUP($B1342,meanLDage!$Z$3:$AC$3145,2,FALSE)</f>
        <v>10.37250444</v>
      </c>
      <c r="AF1342" s="6">
        <f>VLOOKUP(V1342,'2017 rep county selection'!$A$1:$C$281,3,FALSE)</f>
        <v>27137</v>
      </c>
      <c r="AH1342" s="9">
        <f t="shared" si="146"/>
        <v>27137</v>
      </c>
    </row>
    <row r="1343" spans="1:34" ht="15.75" customHeight="1" x14ac:dyDescent="0.3">
      <c r="A1343" s="4">
        <v>27</v>
      </c>
      <c r="B1343" s="4">
        <v>27123</v>
      </c>
      <c r="C1343" s="6" t="s">
        <v>2278</v>
      </c>
      <c r="D1343" s="6" t="s">
        <v>926</v>
      </c>
      <c r="E1343" s="4">
        <v>27123</v>
      </c>
      <c r="F1343" s="4">
        <v>27123</v>
      </c>
      <c r="G1343" s="4">
        <v>27123</v>
      </c>
      <c r="H1343" s="37">
        <v>4498979802</v>
      </c>
      <c r="I1343" s="37">
        <v>4488288768.7045498</v>
      </c>
      <c r="J1343" s="37">
        <v>4603672615.0475397</v>
      </c>
      <c r="K1343" s="4" t="str">
        <f>VLOOKUP(B1343,altitude!$B$3:$E$3232,4)</f>
        <v>L</v>
      </c>
      <c r="L1343" s="4">
        <f>VLOOKUP(B1343,fuelregion!$C$5:$D$3233,2,FALSE)</f>
        <v>400001000</v>
      </c>
      <c r="M1343" s="4">
        <f>VLOOKUP(B1343,fuelregion!$H$5:$I$3113,2,FALSE)</f>
        <v>400001000</v>
      </c>
      <c r="N1343" s="4">
        <f>VLOOKUP(B1343,imbin!$B$4:$D$3233,2,FALSE)</f>
        <v>0</v>
      </c>
      <c r="O1343" s="4" t="str">
        <f>VLOOKUP(B1343,imbin!$B$4:$D$3233,3,FALSE)</f>
        <v>Submittal</v>
      </c>
      <c r="P1343" s="4">
        <f>IF(ISNA(VLOOKUP(B1343,rampbin!$B$4:$G$1697,6,FALSE)),2,VLOOKUP(B1343,rampbin!$B$4:$G$1697,6,FALSE))</f>
        <v>2</v>
      </c>
      <c r="Q1343" s="4" t="str">
        <f>IF(ISNA(VLOOKUP(B1343,rampbin!$B$4:$G$1697,5,FALSE)),"MOVES",VLOOKUP(B1343,rampbin!$B$4:$G$1697,5,FALSE))</f>
        <v>MOVES</v>
      </c>
      <c r="R1343" s="4" t="s">
        <v>1877</v>
      </c>
      <c r="S1343" s="6" t="s">
        <v>2058</v>
      </c>
      <c r="T1343" s="4">
        <f>VLOOKUP(B1343,meanLDage!$B$3:$E$3145,4,FALSE)</f>
        <v>3</v>
      </c>
      <c r="U1343" s="32">
        <f>VLOOKUP(B1343,meanLDage!$B$3:$E$3145,2,FALSE)</f>
        <v>10.294613831800856</v>
      </c>
      <c r="V1343" s="4" t="str">
        <f t="shared" si="141"/>
        <v>27_L_400001000_0_2_2</v>
      </c>
      <c r="W1343" s="4">
        <v>27053</v>
      </c>
      <c r="X1343" s="6"/>
      <c r="Y1343" s="8">
        <f t="shared" si="142"/>
        <v>27053</v>
      </c>
      <c r="Z1343" s="6" t="b">
        <f t="shared" si="140"/>
        <v>0</v>
      </c>
      <c r="AA1343" s="6">
        <f t="shared" si="143"/>
        <v>27123</v>
      </c>
      <c r="AB1343" s="4">
        <f t="shared" si="144"/>
        <v>3</v>
      </c>
      <c r="AC1343" s="32">
        <f t="shared" si="145"/>
        <v>10.294613831800856</v>
      </c>
      <c r="AD1343" s="4">
        <f>VLOOKUP($B1343,meanLDage!$Z$3:$AC$3145,4,FALSE)</f>
        <v>2</v>
      </c>
      <c r="AE1343" s="32">
        <f>VLOOKUP($B1343,meanLDage!$Z$3:$AC$3145,2,FALSE)</f>
        <v>8.8173764919999993</v>
      </c>
      <c r="AF1343" s="6">
        <f>VLOOKUP(V1343,'2017 rep county selection'!$A$1:$C$281,3,FALSE)</f>
        <v>27053</v>
      </c>
      <c r="AH1343" s="9">
        <f t="shared" si="146"/>
        <v>27053</v>
      </c>
    </row>
    <row r="1344" spans="1:34" ht="15.75" customHeight="1" x14ac:dyDescent="0.3">
      <c r="A1344" s="4">
        <v>27</v>
      </c>
      <c r="B1344" s="4">
        <v>27125</v>
      </c>
      <c r="C1344" s="6" t="s">
        <v>2278</v>
      </c>
      <c r="D1344" s="6" t="s">
        <v>927</v>
      </c>
      <c r="E1344" s="4">
        <v>27111</v>
      </c>
      <c r="F1344" s="4">
        <v>27111</v>
      </c>
      <c r="G1344" s="4">
        <v>27111</v>
      </c>
      <c r="H1344" s="37">
        <v>55498632</v>
      </c>
      <c r="I1344" s="37">
        <v>57233308.591587298</v>
      </c>
      <c r="J1344" s="37">
        <v>58919668.020698003</v>
      </c>
      <c r="K1344" s="4" t="str">
        <f>VLOOKUP(B1344,altitude!$B$3:$E$3232,4)</f>
        <v>L</v>
      </c>
      <c r="L1344" s="4">
        <f>VLOOKUP(B1344,fuelregion!$C$5:$D$3233,2,FALSE)</f>
        <v>400001000</v>
      </c>
      <c r="M1344" s="4">
        <f>VLOOKUP(B1344,fuelregion!$H$5:$I$3113,2,FALSE)</f>
        <v>400001000</v>
      </c>
      <c r="N1344" s="4">
        <f>VLOOKUP(B1344,imbin!$B$4:$D$3233,2,FALSE)</f>
        <v>0</v>
      </c>
      <c r="O1344" s="4" t="str">
        <f>VLOOKUP(B1344,imbin!$B$4:$D$3233,3,FALSE)</f>
        <v>Submittal</v>
      </c>
      <c r="P1344" s="4">
        <f>IF(ISNA(VLOOKUP(B1344,rampbin!$B$4:$G$1697,6,FALSE)),2,VLOOKUP(B1344,rampbin!$B$4:$G$1697,6,FALSE))</f>
        <v>2</v>
      </c>
      <c r="Q1344" s="4" t="str">
        <f>IF(ISNA(VLOOKUP(B1344,rampbin!$B$4:$G$1697,5,FALSE)),"MOVES",VLOOKUP(B1344,rampbin!$B$4:$G$1697,5,FALSE))</f>
        <v>MOVES</v>
      </c>
      <c r="R1344" s="4" t="s">
        <v>1880</v>
      </c>
      <c r="S1344" s="6" t="s">
        <v>1851</v>
      </c>
      <c r="T1344" s="4">
        <f>VLOOKUP(B1344,meanLDage!$B$3:$E$3145,4,FALSE)</f>
        <v>5</v>
      </c>
      <c r="U1344" s="32">
        <f>VLOOKUP(B1344,meanLDage!$B$3:$E$3145,2,FALSE)</f>
        <v>13.648114539234253</v>
      </c>
      <c r="V1344" s="4" t="str">
        <f t="shared" si="141"/>
        <v>27_L_400001000_0_4_2</v>
      </c>
      <c r="W1344" s="4">
        <v>27111</v>
      </c>
      <c r="X1344" s="6"/>
      <c r="Y1344" s="8">
        <f t="shared" si="142"/>
        <v>27111</v>
      </c>
      <c r="Z1344" s="6" t="b">
        <f t="shared" si="140"/>
        <v>1</v>
      </c>
      <c r="AA1344" s="6">
        <f t="shared" si="143"/>
        <v>27111</v>
      </c>
      <c r="AB1344" s="4">
        <f t="shared" si="144"/>
        <v>5</v>
      </c>
      <c r="AC1344" s="32">
        <f t="shared" si="145"/>
        <v>13.648114539234253</v>
      </c>
      <c r="AD1344" s="4">
        <f>VLOOKUP($B1344,meanLDage!$Z$3:$AC$3145,4,FALSE)</f>
        <v>4</v>
      </c>
      <c r="AE1344" s="32">
        <f>VLOOKUP($B1344,meanLDage!$Z$3:$AC$3145,2,FALSE)</f>
        <v>11.27910456</v>
      </c>
      <c r="AF1344" s="6">
        <f>VLOOKUP(V1344,'2017 rep county selection'!$A$1:$C$281,3,FALSE)</f>
        <v>27111</v>
      </c>
      <c r="AH1344" s="9">
        <f t="shared" si="146"/>
        <v>27111</v>
      </c>
    </row>
    <row r="1345" spans="1:34" ht="15.75" customHeight="1" x14ac:dyDescent="0.3">
      <c r="A1345" s="4">
        <v>27</v>
      </c>
      <c r="B1345" s="4">
        <v>27127</v>
      </c>
      <c r="C1345" s="6" t="s">
        <v>2278</v>
      </c>
      <c r="D1345" s="6" t="s">
        <v>928</v>
      </c>
      <c r="E1345" s="4">
        <v>27111</v>
      </c>
      <c r="F1345" s="4">
        <v>27111</v>
      </c>
      <c r="G1345" s="4">
        <v>27111</v>
      </c>
      <c r="H1345" s="37">
        <v>223788743</v>
      </c>
      <c r="I1345" s="37">
        <v>222900881.32753101</v>
      </c>
      <c r="J1345" s="37">
        <v>213572720.11148801</v>
      </c>
      <c r="K1345" s="4" t="str">
        <f>VLOOKUP(B1345,altitude!$B$3:$E$3232,4)</f>
        <v>L</v>
      </c>
      <c r="L1345" s="4">
        <f>VLOOKUP(B1345,fuelregion!$C$5:$D$3233,2,FALSE)</f>
        <v>400001000</v>
      </c>
      <c r="M1345" s="4">
        <f>VLOOKUP(B1345,fuelregion!$H$5:$I$3113,2,FALSE)</f>
        <v>400001000</v>
      </c>
      <c r="N1345" s="4">
        <f>VLOOKUP(B1345,imbin!$B$4:$D$3233,2,FALSE)</f>
        <v>0</v>
      </c>
      <c r="O1345" s="4" t="str">
        <f>VLOOKUP(B1345,imbin!$B$4:$D$3233,3,FALSE)</f>
        <v>Submittal</v>
      </c>
      <c r="P1345" s="4">
        <f>IF(ISNA(VLOOKUP(B1345,rampbin!$B$4:$G$1697,6,FALSE)),2,VLOOKUP(B1345,rampbin!$B$4:$G$1697,6,FALSE))</f>
        <v>2</v>
      </c>
      <c r="Q1345" s="4" t="str">
        <f>IF(ISNA(VLOOKUP(B1345,rampbin!$B$4:$G$1697,5,FALSE)),"MOVES",VLOOKUP(B1345,rampbin!$B$4:$G$1697,5,FALSE))</f>
        <v>MOVES</v>
      </c>
      <c r="R1345" s="4" t="s">
        <v>1880</v>
      </c>
      <c r="S1345" s="6" t="s">
        <v>1851</v>
      </c>
      <c r="T1345" s="4">
        <f>VLOOKUP(B1345,meanLDage!$B$3:$E$3145,4,FALSE)</f>
        <v>4</v>
      </c>
      <c r="U1345" s="32">
        <f>VLOOKUP(B1345,meanLDage!$B$3:$E$3145,2,FALSE)</f>
        <v>12.687943262618752</v>
      </c>
      <c r="V1345" s="4" t="str">
        <f t="shared" si="141"/>
        <v>27_L_400001000_0_3_2</v>
      </c>
      <c r="W1345" s="4">
        <v>27137</v>
      </c>
      <c r="X1345" s="6"/>
      <c r="Y1345" s="8">
        <f t="shared" si="142"/>
        <v>27137</v>
      </c>
      <c r="Z1345" s="6" t="b">
        <f t="shared" si="140"/>
        <v>0</v>
      </c>
      <c r="AA1345" s="6">
        <f t="shared" si="143"/>
        <v>27111</v>
      </c>
      <c r="AB1345" s="4">
        <f t="shared" si="144"/>
        <v>4</v>
      </c>
      <c r="AC1345" s="32">
        <f t="shared" si="145"/>
        <v>12.687943262618752</v>
      </c>
      <c r="AD1345" s="4">
        <f>VLOOKUP($B1345,meanLDage!$Z$3:$AC$3145,4,FALSE)</f>
        <v>3</v>
      </c>
      <c r="AE1345" s="32">
        <f>VLOOKUP($B1345,meanLDage!$Z$3:$AC$3145,2,FALSE)</f>
        <v>10.719433710000001</v>
      </c>
      <c r="AF1345" s="6">
        <f>VLOOKUP(V1345,'2017 rep county selection'!$A$1:$C$281,3,FALSE)</f>
        <v>27137</v>
      </c>
      <c r="AH1345" s="9">
        <f t="shared" si="146"/>
        <v>27137</v>
      </c>
    </row>
    <row r="1346" spans="1:34" ht="15.75" customHeight="1" x14ac:dyDescent="0.3">
      <c r="A1346" s="4">
        <v>27</v>
      </c>
      <c r="B1346" s="4">
        <v>27129</v>
      </c>
      <c r="C1346" s="6" t="s">
        <v>2278</v>
      </c>
      <c r="D1346" s="6" t="s">
        <v>929</v>
      </c>
      <c r="E1346" s="4">
        <v>27137</v>
      </c>
      <c r="F1346" s="4">
        <v>27137</v>
      </c>
      <c r="G1346" s="4">
        <v>27137</v>
      </c>
      <c r="H1346" s="37">
        <v>240075045</v>
      </c>
      <c r="I1346" s="37">
        <v>247463256.00038901</v>
      </c>
      <c r="J1346" s="37">
        <v>253197802.70017099</v>
      </c>
      <c r="K1346" s="4" t="str">
        <f>VLOOKUP(B1346,altitude!$B$3:$E$3232,4)</f>
        <v>L</v>
      </c>
      <c r="L1346" s="4">
        <f>VLOOKUP(B1346,fuelregion!$C$5:$D$3233,2,FALSE)</f>
        <v>400001000</v>
      </c>
      <c r="M1346" s="4">
        <f>VLOOKUP(B1346,fuelregion!$H$5:$I$3113,2,FALSE)</f>
        <v>400001000</v>
      </c>
      <c r="N1346" s="4">
        <f>VLOOKUP(B1346,imbin!$B$4:$D$3233,2,FALSE)</f>
        <v>0</v>
      </c>
      <c r="O1346" s="4" t="str">
        <f>VLOOKUP(B1346,imbin!$B$4:$D$3233,3,FALSE)</f>
        <v>Submittal</v>
      </c>
      <c r="P1346" s="4">
        <f>IF(ISNA(VLOOKUP(B1346,rampbin!$B$4:$G$1697,6,FALSE)),2,VLOOKUP(B1346,rampbin!$B$4:$G$1697,6,FALSE))</f>
        <v>2</v>
      </c>
      <c r="Q1346" s="4" t="str">
        <f>IF(ISNA(VLOOKUP(B1346,rampbin!$B$4:$G$1697,5,FALSE)),"MOVES",VLOOKUP(B1346,rampbin!$B$4:$G$1697,5,FALSE))</f>
        <v>MOVES</v>
      </c>
      <c r="R1346" s="4" t="s">
        <v>1880</v>
      </c>
      <c r="S1346" s="6" t="s">
        <v>1851</v>
      </c>
      <c r="T1346" s="4">
        <f>VLOOKUP(B1346,meanLDage!$B$3:$E$3145,4,FALSE)</f>
        <v>4</v>
      </c>
      <c r="U1346" s="32">
        <f>VLOOKUP(B1346,meanLDage!$B$3:$E$3145,2,FALSE)</f>
        <v>12.658948500148167</v>
      </c>
      <c r="V1346" s="4" t="str">
        <f t="shared" si="141"/>
        <v>27_L_400001000_0_3_2</v>
      </c>
      <c r="W1346" s="4">
        <v>27137</v>
      </c>
      <c r="X1346" s="6"/>
      <c r="Y1346" s="8">
        <f t="shared" si="142"/>
        <v>27137</v>
      </c>
      <c r="Z1346" s="6" t="b">
        <f t="shared" ref="Z1346:Z1409" si="147">G1346=Y1346</f>
        <v>1</v>
      </c>
      <c r="AA1346" s="6">
        <f t="shared" si="143"/>
        <v>27137</v>
      </c>
      <c r="AB1346" s="4">
        <f t="shared" si="144"/>
        <v>4</v>
      </c>
      <c r="AC1346" s="32">
        <f t="shared" si="145"/>
        <v>12.658948500148167</v>
      </c>
      <c r="AD1346" s="4">
        <f>VLOOKUP($B1346,meanLDage!$Z$3:$AC$3145,4,FALSE)</f>
        <v>3</v>
      </c>
      <c r="AE1346" s="32">
        <f>VLOOKUP($B1346,meanLDage!$Z$3:$AC$3145,2,FALSE)</f>
        <v>10.73678116</v>
      </c>
      <c r="AF1346" s="6">
        <f>VLOOKUP(V1346,'2017 rep county selection'!$A$1:$C$281,3,FALSE)</f>
        <v>27137</v>
      </c>
      <c r="AH1346" s="9">
        <f t="shared" si="146"/>
        <v>27137</v>
      </c>
    </row>
    <row r="1347" spans="1:34" ht="15.75" customHeight="1" x14ac:dyDescent="0.3">
      <c r="A1347" s="4">
        <v>27</v>
      </c>
      <c r="B1347" s="4">
        <v>27131</v>
      </c>
      <c r="C1347" s="6" t="s">
        <v>2278</v>
      </c>
      <c r="D1347" s="6" t="s">
        <v>648</v>
      </c>
      <c r="E1347" s="4">
        <v>27137</v>
      </c>
      <c r="F1347" s="4">
        <v>27137</v>
      </c>
      <c r="G1347" s="4">
        <v>27137</v>
      </c>
      <c r="H1347" s="37">
        <v>703683121</v>
      </c>
      <c r="I1347" s="37">
        <v>715544148.69916999</v>
      </c>
      <c r="J1347" s="37">
        <v>742663977.69838202</v>
      </c>
      <c r="K1347" s="4" t="str">
        <f>VLOOKUP(B1347,altitude!$B$3:$E$3232,4)</f>
        <v>L</v>
      </c>
      <c r="L1347" s="4">
        <f>VLOOKUP(B1347,fuelregion!$C$5:$D$3233,2,FALSE)</f>
        <v>400001000</v>
      </c>
      <c r="M1347" s="4">
        <f>VLOOKUP(B1347,fuelregion!$H$5:$I$3113,2,FALSE)</f>
        <v>400001000</v>
      </c>
      <c r="N1347" s="4">
        <f>VLOOKUP(B1347,imbin!$B$4:$D$3233,2,FALSE)</f>
        <v>0</v>
      </c>
      <c r="O1347" s="4" t="str">
        <f>VLOOKUP(B1347,imbin!$B$4:$D$3233,3,FALSE)</f>
        <v>Submittal</v>
      </c>
      <c r="P1347" s="4">
        <f>IF(ISNA(VLOOKUP(B1347,rampbin!$B$4:$G$1697,6,FALSE)),2,VLOOKUP(B1347,rampbin!$B$4:$G$1697,6,FALSE))</f>
        <v>2</v>
      </c>
      <c r="Q1347" s="4" t="str">
        <f>IF(ISNA(VLOOKUP(B1347,rampbin!$B$4:$G$1697,5,FALSE)),"MOVES",VLOOKUP(B1347,rampbin!$B$4:$G$1697,5,FALSE))</f>
        <v>MOVES</v>
      </c>
      <c r="R1347" s="4" t="s">
        <v>1880</v>
      </c>
      <c r="S1347" s="6" t="s">
        <v>1851</v>
      </c>
      <c r="T1347" s="4">
        <f>VLOOKUP(B1347,meanLDage!$B$3:$E$3145,4,FALSE)</f>
        <v>4</v>
      </c>
      <c r="U1347" s="32">
        <f>VLOOKUP(B1347,meanLDage!$B$3:$E$3145,2,FALSE)</f>
        <v>11.583537141346092</v>
      </c>
      <c r="V1347" s="4" t="str">
        <f t="shared" ref="V1347:V1410" si="148">A1347&amp;"_"&amp;K1347&amp;"_"&amp;M1347&amp;"_"&amp;N1347&amp;"_"&amp;AD1347&amp;"_"&amp;P1347</f>
        <v>27_L_400001000_0_3_2</v>
      </c>
      <c r="W1347" s="4">
        <v>27137</v>
      </c>
      <c r="X1347" s="6"/>
      <c r="Y1347" s="8">
        <f t="shared" ref="Y1347:Y1410" si="149">IF(X1347&gt;0,X1347,W1347)</f>
        <v>27137</v>
      </c>
      <c r="Z1347" s="6" t="b">
        <f t="shared" si="147"/>
        <v>1</v>
      </c>
      <c r="AA1347" s="6">
        <f t="shared" ref="AA1347:AA1410" si="150">G1347</f>
        <v>27137</v>
      </c>
      <c r="AB1347" s="4">
        <f t="shared" ref="AB1347:AB1410" si="151">T1347</f>
        <v>4</v>
      </c>
      <c r="AC1347" s="32">
        <f t="shared" ref="AC1347:AC1410" si="152">U1347</f>
        <v>11.583537141346092</v>
      </c>
      <c r="AD1347" s="4">
        <f>VLOOKUP($B1347,meanLDage!$Z$3:$AC$3145,4,FALSE)</f>
        <v>3</v>
      </c>
      <c r="AE1347" s="32">
        <f>VLOOKUP($B1347,meanLDage!$Z$3:$AC$3145,2,FALSE)</f>
        <v>9.7749399029999999</v>
      </c>
      <c r="AF1347" s="6">
        <f>VLOOKUP(V1347,'2017 rep county selection'!$A$1:$C$281,3,FALSE)</f>
        <v>27137</v>
      </c>
      <c r="AH1347" s="9">
        <f t="shared" ref="AH1347:AH1410" si="153">IF(AG1347&gt;0,AG1347,AF1347)</f>
        <v>27137</v>
      </c>
    </row>
    <row r="1348" spans="1:34" ht="15.75" customHeight="1" x14ac:dyDescent="0.3">
      <c r="A1348" s="4">
        <v>27</v>
      </c>
      <c r="B1348" s="4">
        <v>27133</v>
      </c>
      <c r="C1348" s="6" t="s">
        <v>2278</v>
      </c>
      <c r="D1348" s="6" t="s">
        <v>930</v>
      </c>
      <c r="E1348" s="4">
        <v>27137</v>
      </c>
      <c r="F1348" s="4">
        <v>27137</v>
      </c>
      <c r="G1348" s="4">
        <v>27137</v>
      </c>
      <c r="H1348" s="37">
        <v>176182591</v>
      </c>
      <c r="I1348" s="37">
        <v>181134501.14314499</v>
      </c>
      <c r="J1348" s="37">
        <v>183074403.419157</v>
      </c>
      <c r="K1348" s="4" t="str">
        <f>VLOOKUP(B1348,altitude!$B$3:$E$3232,4)</f>
        <v>L</v>
      </c>
      <c r="L1348" s="4">
        <f>VLOOKUP(B1348,fuelregion!$C$5:$D$3233,2,FALSE)</f>
        <v>400001000</v>
      </c>
      <c r="M1348" s="4">
        <f>VLOOKUP(B1348,fuelregion!$H$5:$I$3113,2,FALSE)</f>
        <v>400001000</v>
      </c>
      <c r="N1348" s="4">
        <f>VLOOKUP(B1348,imbin!$B$4:$D$3233,2,FALSE)</f>
        <v>0</v>
      </c>
      <c r="O1348" s="4" t="str">
        <f>VLOOKUP(B1348,imbin!$B$4:$D$3233,3,FALSE)</f>
        <v>Submittal</v>
      </c>
      <c r="P1348" s="4">
        <f>IF(ISNA(VLOOKUP(B1348,rampbin!$B$4:$G$1697,6,FALSE)),2,VLOOKUP(B1348,rampbin!$B$4:$G$1697,6,FALSE))</f>
        <v>2</v>
      </c>
      <c r="Q1348" s="4" t="str">
        <f>IF(ISNA(VLOOKUP(B1348,rampbin!$B$4:$G$1697,5,FALSE)),"MOVES",VLOOKUP(B1348,rampbin!$B$4:$G$1697,5,FALSE))</f>
        <v>MOVES</v>
      </c>
      <c r="R1348" s="4" t="s">
        <v>1880</v>
      </c>
      <c r="S1348" s="6" t="s">
        <v>1851</v>
      </c>
      <c r="T1348" s="4">
        <f>VLOOKUP(B1348,meanLDage!$B$3:$E$3145,4,FALSE)</f>
        <v>4</v>
      </c>
      <c r="U1348" s="32">
        <f>VLOOKUP(B1348,meanLDage!$B$3:$E$3145,2,FALSE)</f>
        <v>12.443698401495634</v>
      </c>
      <c r="V1348" s="4" t="str">
        <f t="shared" si="148"/>
        <v>27_L_400001000_0_3_2</v>
      </c>
      <c r="W1348" s="4">
        <v>27137</v>
      </c>
      <c r="X1348" s="6"/>
      <c r="Y1348" s="8">
        <f t="shared" si="149"/>
        <v>27137</v>
      </c>
      <c r="Z1348" s="6" t="b">
        <f t="shared" si="147"/>
        <v>1</v>
      </c>
      <c r="AA1348" s="6">
        <f t="shared" si="150"/>
        <v>27137</v>
      </c>
      <c r="AB1348" s="4">
        <f t="shared" si="151"/>
        <v>4</v>
      </c>
      <c r="AC1348" s="32">
        <f t="shared" si="152"/>
        <v>12.443698401495634</v>
      </c>
      <c r="AD1348" s="4">
        <f>VLOOKUP($B1348,meanLDage!$Z$3:$AC$3145,4,FALSE)</f>
        <v>3</v>
      </c>
      <c r="AE1348" s="32">
        <f>VLOOKUP($B1348,meanLDage!$Z$3:$AC$3145,2,FALSE)</f>
        <v>10.93301312</v>
      </c>
      <c r="AF1348" s="6">
        <f>VLOOKUP(V1348,'2017 rep county selection'!$A$1:$C$281,3,FALSE)</f>
        <v>27137</v>
      </c>
      <c r="AH1348" s="9">
        <f t="shared" si="153"/>
        <v>27137</v>
      </c>
    </row>
    <row r="1349" spans="1:34" ht="15.75" customHeight="1" x14ac:dyDescent="0.3">
      <c r="A1349" s="4">
        <v>27</v>
      </c>
      <c r="B1349" s="4">
        <v>27135</v>
      </c>
      <c r="C1349" s="6" t="s">
        <v>2278</v>
      </c>
      <c r="D1349" s="6" t="s">
        <v>931</v>
      </c>
      <c r="E1349" s="4">
        <v>27111</v>
      </c>
      <c r="F1349" s="4">
        <v>27111</v>
      </c>
      <c r="G1349" s="4">
        <v>27111</v>
      </c>
      <c r="H1349" s="37">
        <v>170719785</v>
      </c>
      <c r="I1349" s="37">
        <v>168659130.99983299</v>
      </c>
      <c r="J1349" s="37">
        <v>173475376.09901801</v>
      </c>
      <c r="K1349" s="4" t="str">
        <f>VLOOKUP(B1349,altitude!$B$3:$E$3232,4)</f>
        <v>L</v>
      </c>
      <c r="L1349" s="4">
        <f>VLOOKUP(B1349,fuelregion!$C$5:$D$3233,2,FALSE)</f>
        <v>400001000</v>
      </c>
      <c r="M1349" s="4">
        <f>VLOOKUP(B1349,fuelregion!$H$5:$I$3113,2,FALSE)</f>
        <v>400001000</v>
      </c>
      <c r="N1349" s="4">
        <f>VLOOKUP(B1349,imbin!$B$4:$D$3233,2,FALSE)</f>
        <v>0</v>
      </c>
      <c r="O1349" s="4" t="str">
        <f>VLOOKUP(B1349,imbin!$B$4:$D$3233,3,FALSE)</f>
        <v>Submittal</v>
      </c>
      <c r="P1349" s="4">
        <f>IF(ISNA(VLOOKUP(B1349,rampbin!$B$4:$G$1697,6,FALSE)),2,VLOOKUP(B1349,rampbin!$B$4:$G$1697,6,FALSE))</f>
        <v>2</v>
      </c>
      <c r="Q1349" s="4" t="str">
        <f>IF(ISNA(VLOOKUP(B1349,rampbin!$B$4:$G$1697,5,FALSE)),"MOVES",VLOOKUP(B1349,rampbin!$B$4:$G$1697,5,FALSE))</f>
        <v>MOVES</v>
      </c>
      <c r="R1349" s="4" t="s">
        <v>1880</v>
      </c>
      <c r="S1349" s="6" t="s">
        <v>1851</v>
      </c>
      <c r="T1349" s="4">
        <f>VLOOKUP(B1349,meanLDage!$B$3:$E$3145,4,FALSE)</f>
        <v>5</v>
      </c>
      <c r="U1349" s="32">
        <f>VLOOKUP(B1349,meanLDage!$B$3:$E$3145,2,FALSE)</f>
        <v>13.275168567205986</v>
      </c>
      <c r="V1349" s="4" t="str">
        <f t="shared" si="148"/>
        <v>27_L_400001000_0_4_2</v>
      </c>
      <c r="W1349" s="4">
        <v>27111</v>
      </c>
      <c r="X1349" s="6"/>
      <c r="Y1349" s="8">
        <f t="shared" si="149"/>
        <v>27111</v>
      </c>
      <c r="Z1349" s="6" t="b">
        <f t="shared" si="147"/>
        <v>1</v>
      </c>
      <c r="AA1349" s="6">
        <f t="shared" si="150"/>
        <v>27111</v>
      </c>
      <c r="AB1349" s="4">
        <f t="shared" si="151"/>
        <v>5</v>
      </c>
      <c r="AC1349" s="32">
        <f t="shared" si="152"/>
        <v>13.275168567205986</v>
      </c>
      <c r="AD1349" s="4">
        <f>VLOOKUP($B1349,meanLDage!$Z$3:$AC$3145,4,FALSE)</f>
        <v>4</v>
      </c>
      <c r="AE1349" s="32">
        <f>VLOOKUP($B1349,meanLDage!$Z$3:$AC$3145,2,FALSE)</f>
        <v>11.269038950000001</v>
      </c>
      <c r="AF1349" s="6">
        <f>VLOOKUP(V1349,'2017 rep county selection'!$A$1:$C$281,3,FALSE)</f>
        <v>27111</v>
      </c>
      <c r="AH1349" s="9">
        <f t="shared" si="153"/>
        <v>27111</v>
      </c>
    </row>
    <row r="1350" spans="1:34" ht="15.75" customHeight="1" x14ac:dyDescent="0.3">
      <c r="A1350" s="4">
        <v>27</v>
      </c>
      <c r="B1350" s="4">
        <v>27137</v>
      </c>
      <c r="C1350" s="6" t="s">
        <v>2278</v>
      </c>
      <c r="D1350" s="6" t="s">
        <v>932</v>
      </c>
      <c r="E1350" s="4">
        <v>27137</v>
      </c>
      <c r="F1350" s="4">
        <v>27137</v>
      </c>
      <c r="G1350" s="4">
        <v>27137</v>
      </c>
      <c r="H1350" s="37">
        <v>2123745346</v>
      </c>
      <c r="I1350" s="37">
        <v>2130109633.53649</v>
      </c>
      <c r="J1350" s="37">
        <v>2117607273.4918399</v>
      </c>
      <c r="K1350" s="4" t="str">
        <f>VLOOKUP(B1350,altitude!$B$3:$E$3232,4)</f>
        <v>L</v>
      </c>
      <c r="L1350" s="4">
        <f>VLOOKUP(B1350,fuelregion!$C$5:$D$3233,2,FALSE)</f>
        <v>400001000</v>
      </c>
      <c r="M1350" s="4">
        <f>VLOOKUP(B1350,fuelregion!$H$5:$I$3113,2,FALSE)</f>
        <v>400001000</v>
      </c>
      <c r="N1350" s="4">
        <f>VLOOKUP(B1350,imbin!$B$4:$D$3233,2,FALSE)</f>
        <v>0</v>
      </c>
      <c r="O1350" s="4" t="str">
        <f>VLOOKUP(B1350,imbin!$B$4:$D$3233,3,FALSE)</f>
        <v>Submittal</v>
      </c>
      <c r="P1350" s="4">
        <f>IF(ISNA(VLOOKUP(B1350,rampbin!$B$4:$G$1697,6,FALSE)),2,VLOOKUP(B1350,rampbin!$B$4:$G$1697,6,FALSE))</f>
        <v>2</v>
      </c>
      <c r="Q1350" s="4" t="str">
        <f>IF(ISNA(VLOOKUP(B1350,rampbin!$B$4:$G$1697,5,FALSE)),"MOVES",VLOOKUP(B1350,rampbin!$B$4:$G$1697,5,FALSE))</f>
        <v>MOVES</v>
      </c>
      <c r="R1350" s="4" t="s">
        <v>1877</v>
      </c>
      <c r="S1350" s="6" t="s">
        <v>2061</v>
      </c>
      <c r="T1350" s="4">
        <f>VLOOKUP(B1350,meanLDage!$B$3:$E$3145,4,FALSE)</f>
        <v>4</v>
      </c>
      <c r="U1350" s="32">
        <f>VLOOKUP(B1350,meanLDage!$B$3:$E$3145,2,FALSE)</f>
        <v>11.801186217646364</v>
      </c>
      <c r="V1350" s="4" t="str">
        <f t="shared" si="148"/>
        <v>27_L_400001000_0_3_2</v>
      </c>
      <c r="W1350" s="4">
        <v>27137</v>
      </c>
      <c r="X1350" s="6"/>
      <c r="Y1350" s="8">
        <f t="shared" si="149"/>
        <v>27137</v>
      </c>
      <c r="Z1350" s="6" t="b">
        <f t="shared" si="147"/>
        <v>1</v>
      </c>
      <c r="AA1350" s="6">
        <f t="shared" si="150"/>
        <v>27137</v>
      </c>
      <c r="AB1350" s="4">
        <f t="shared" si="151"/>
        <v>4</v>
      </c>
      <c r="AC1350" s="32">
        <f t="shared" si="152"/>
        <v>11.801186217646364</v>
      </c>
      <c r="AD1350" s="4">
        <f>VLOOKUP($B1350,meanLDage!$Z$3:$AC$3145,4,FALSE)</f>
        <v>3</v>
      </c>
      <c r="AE1350" s="32">
        <f>VLOOKUP($B1350,meanLDage!$Z$3:$AC$3145,2,FALSE)</f>
        <v>9.8939166319999998</v>
      </c>
      <c r="AF1350" s="6">
        <f>VLOOKUP(V1350,'2017 rep county selection'!$A$1:$C$281,3,FALSE)</f>
        <v>27137</v>
      </c>
      <c r="AH1350" s="9">
        <f t="shared" si="153"/>
        <v>27137</v>
      </c>
    </row>
    <row r="1351" spans="1:34" ht="15.75" customHeight="1" x14ac:dyDescent="0.3">
      <c r="A1351" s="4">
        <v>27</v>
      </c>
      <c r="B1351" s="4">
        <v>27139</v>
      </c>
      <c r="C1351" s="6" t="s">
        <v>2278</v>
      </c>
      <c r="D1351" s="6" t="s">
        <v>135</v>
      </c>
      <c r="E1351" s="4">
        <v>27053</v>
      </c>
      <c r="F1351" s="4">
        <v>27053</v>
      </c>
      <c r="G1351" s="4">
        <v>27053</v>
      </c>
      <c r="H1351" s="37">
        <v>1281722713</v>
      </c>
      <c r="I1351" s="37">
        <v>1296380559.3986499</v>
      </c>
      <c r="J1351" s="37">
        <v>1331753984.7073901</v>
      </c>
      <c r="K1351" s="4" t="str">
        <f>VLOOKUP(B1351,altitude!$B$3:$E$3232,4)</f>
        <v>L</v>
      </c>
      <c r="L1351" s="4">
        <f>VLOOKUP(B1351,fuelregion!$C$5:$D$3233,2,FALSE)</f>
        <v>400001000</v>
      </c>
      <c r="M1351" s="4">
        <f>VLOOKUP(B1351,fuelregion!$H$5:$I$3113,2,FALSE)</f>
        <v>400001000</v>
      </c>
      <c r="N1351" s="4">
        <f>VLOOKUP(B1351,imbin!$B$4:$D$3233,2,FALSE)</f>
        <v>0</v>
      </c>
      <c r="O1351" s="4" t="str">
        <f>VLOOKUP(B1351,imbin!$B$4:$D$3233,3,FALSE)</f>
        <v>Submittal</v>
      </c>
      <c r="P1351" s="4">
        <f>IF(ISNA(VLOOKUP(B1351,rampbin!$B$4:$G$1697,6,FALSE)),2,VLOOKUP(B1351,rampbin!$B$4:$G$1697,6,FALSE))</f>
        <v>2</v>
      </c>
      <c r="Q1351" s="4" t="str">
        <f>IF(ISNA(VLOOKUP(B1351,rampbin!$B$4:$G$1697,5,FALSE)),"MOVES",VLOOKUP(B1351,rampbin!$B$4:$G$1697,5,FALSE))</f>
        <v>MOVES</v>
      </c>
      <c r="R1351" s="4" t="s">
        <v>1877</v>
      </c>
      <c r="S1351" s="6" t="s">
        <v>2058</v>
      </c>
      <c r="T1351" s="4">
        <f>VLOOKUP(B1351,meanLDage!$B$3:$E$3145,4,FALSE)</f>
        <v>3</v>
      </c>
      <c r="U1351" s="32">
        <f>VLOOKUP(B1351,meanLDage!$B$3:$E$3145,2,FALSE)</f>
        <v>9.5147965964055938</v>
      </c>
      <c r="V1351" s="4" t="str">
        <f t="shared" si="148"/>
        <v>27_L_400001000_0_2_2</v>
      </c>
      <c r="W1351" s="4">
        <v>27053</v>
      </c>
      <c r="X1351" s="6"/>
      <c r="Y1351" s="8">
        <f t="shared" si="149"/>
        <v>27053</v>
      </c>
      <c r="Z1351" s="6" t="b">
        <f t="shared" si="147"/>
        <v>1</v>
      </c>
      <c r="AA1351" s="6">
        <f t="shared" si="150"/>
        <v>27053</v>
      </c>
      <c r="AB1351" s="4">
        <f t="shared" si="151"/>
        <v>3</v>
      </c>
      <c r="AC1351" s="32">
        <f t="shared" si="152"/>
        <v>9.5147965964055938</v>
      </c>
      <c r="AD1351" s="4">
        <f>VLOOKUP($B1351,meanLDage!$Z$3:$AC$3145,4,FALSE)</f>
        <v>2</v>
      </c>
      <c r="AE1351" s="32">
        <f>VLOOKUP($B1351,meanLDage!$Z$3:$AC$3145,2,FALSE)</f>
        <v>8.1378988840000002</v>
      </c>
      <c r="AF1351" s="6">
        <f>VLOOKUP(V1351,'2017 rep county selection'!$A$1:$C$281,3,FALSE)</f>
        <v>27053</v>
      </c>
      <c r="AH1351" s="9">
        <f t="shared" si="153"/>
        <v>27053</v>
      </c>
    </row>
    <row r="1352" spans="1:34" ht="15.75" customHeight="1" x14ac:dyDescent="0.3">
      <c r="A1352" s="4">
        <v>27</v>
      </c>
      <c r="B1352" s="4">
        <v>27141</v>
      </c>
      <c r="C1352" s="6" t="s">
        <v>2278</v>
      </c>
      <c r="D1352" s="6" t="s">
        <v>933</v>
      </c>
      <c r="E1352" s="4">
        <v>27137</v>
      </c>
      <c r="F1352" s="4">
        <v>27137</v>
      </c>
      <c r="G1352" s="4">
        <v>27137</v>
      </c>
      <c r="H1352" s="37">
        <v>909187074</v>
      </c>
      <c r="I1352" s="37">
        <v>892021353.89588797</v>
      </c>
      <c r="J1352" s="37">
        <v>918095473.60423303</v>
      </c>
      <c r="K1352" s="4" t="str">
        <f>VLOOKUP(B1352,altitude!$B$3:$E$3232,4)</f>
        <v>L</v>
      </c>
      <c r="L1352" s="4">
        <f>VLOOKUP(B1352,fuelregion!$C$5:$D$3233,2,FALSE)</f>
        <v>400001000</v>
      </c>
      <c r="M1352" s="4">
        <f>VLOOKUP(B1352,fuelregion!$H$5:$I$3113,2,FALSE)</f>
        <v>400001000</v>
      </c>
      <c r="N1352" s="4">
        <f>VLOOKUP(B1352,imbin!$B$4:$D$3233,2,FALSE)</f>
        <v>0</v>
      </c>
      <c r="O1352" s="4" t="str">
        <f>VLOOKUP(B1352,imbin!$B$4:$D$3233,3,FALSE)</f>
        <v>Submittal</v>
      </c>
      <c r="P1352" s="4">
        <f>IF(ISNA(VLOOKUP(B1352,rampbin!$B$4:$G$1697,6,FALSE)),2,VLOOKUP(B1352,rampbin!$B$4:$G$1697,6,FALSE))</f>
        <v>2</v>
      </c>
      <c r="Q1352" s="4" t="str">
        <f>IF(ISNA(VLOOKUP(B1352,rampbin!$B$4:$G$1697,5,FALSE)),"MOVES",VLOOKUP(B1352,rampbin!$B$4:$G$1697,5,FALSE))</f>
        <v>MOVES</v>
      </c>
      <c r="R1352" s="4" t="s">
        <v>1877</v>
      </c>
      <c r="S1352" s="6" t="s">
        <v>2058</v>
      </c>
      <c r="T1352" s="4">
        <f>VLOOKUP(B1352,meanLDage!$B$3:$E$3145,4,FALSE)</f>
        <v>3</v>
      </c>
      <c r="U1352" s="32">
        <f>VLOOKUP(B1352,meanLDage!$B$3:$E$3145,2,FALSE)</f>
        <v>10.879265032548428</v>
      </c>
      <c r="V1352" s="4" t="str">
        <f t="shared" si="148"/>
        <v>27_L_400001000_0_3_2</v>
      </c>
      <c r="W1352" s="4">
        <v>27053</v>
      </c>
      <c r="X1352" s="6"/>
      <c r="Y1352" s="8">
        <f t="shared" si="149"/>
        <v>27053</v>
      </c>
      <c r="Z1352" s="6" t="b">
        <f t="shared" si="147"/>
        <v>0</v>
      </c>
      <c r="AA1352" s="6">
        <f t="shared" si="150"/>
        <v>27137</v>
      </c>
      <c r="AB1352" s="4">
        <f t="shared" si="151"/>
        <v>3</v>
      </c>
      <c r="AC1352" s="32">
        <f t="shared" si="152"/>
        <v>10.879265032548428</v>
      </c>
      <c r="AD1352" s="4">
        <f>VLOOKUP($B1352,meanLDage!$Z$3:$AC$3145,4,FALSE)</f>
        <v>3</v>
      </c>
      <c r="AE1352" s="32">
        <f>VLOOKUP($B1352,meanLDage!$Z$3:$AC$3145,2,FALSE)</f>
        <v>9.2357317040000009</v>
      </c>
      <c r="AF1352" s="6">
        <f>VLOOKUP(V1352,'2017 rep county selection'!$A$1:$C$281,3,FALSE)</f>
        <v>27137</v>
      </c>
      <c r="AH1352" s="9">
        <f t="shared" si="153"/>
        <v>27137</v>
      </c>
    </row>
    <row r="1353" spans="1:34" ht="15.75" customHeight="1" x14ac:dyDescent="0.3">
      <c r="A1353" s="4">
        <v>27</v>
      </c>
      <c r="B1353" s="4">
        <v>27143</v>
      </c>
      <c r="C1353" s="6" t="s">
        <v>2278</v>
      </c>
      <c r="D1353" s="6" t="s">
        <v>934</v>
      </c>
      <c r="E1353" s="4">
        <v>27111</v>
      </c>
      <c r="F1353" s="4">
        <v>27111</v>
      </c>
      <c r="G1353" s="4">
        <v>27111</v>
      </c>
      <c r="H1353" s="37">
        <v>191088108</v>
      </c>
      <c r="I1353" s="37">
        <v>198739407.87173301</v>
      </c>
      <c r="J1353" s="37">
        <v>196063548.520511</v>
      </c>
      <c r="K1353" s="4" t="str">
        <f>VLOOKUP(B1353,altitude!$B$3:$E$3232,4)</f>
        <v>L</v>
      </c>
      <c r="L1353" s="4">
        <f>VLOOKUP(B1353,fuelregion!$C$5:$D$3233,2,FALSE)</f>
        <v>400001000</v>
      </c>
      <c r="M1353" s="4">
        <f>VLOOKUP(B1353,fuelregion!$H$5:$I$3113,2,FALSE)</f>
        <v>400001000</v>
      </c>
      <c r="N1353" s="4">
        <f>VLOOKUP(B1353,imbin!$B$4:$D$3233,2,FALSE)</f>
        <v>0</v>
      </c>
      <c r="O1353" s="4" t="str">
        <f>VLOOKUP(B1353,imbin!$B$4:$D$3233,3,FALSE)</f>
        <v>Submittal</v>
      </c>
      <c r="P1353" s="4">
        <f>IF(ISNA(VLOOKUP(B1353,rampbin!$B$4:$G$1697,6,FALSE)),2,VLOOKUP(B1353,rampbin!$B$4:$G$1697,6,FALSE))</f>
        <v>2</v>
      </c>
      <c r="Q1353" s="4" t="str">
        <f>IF(ISNA(VLOOKUP(B1353,rampbin!$B$4:$G$1697,5,FALSE)),"MOVES",VLOOKUP(B1353,rampbin!$B$4:$G$1697,5,FALSE))</f>
        <v>MOVES</v>
      </c>
      <c r="R1353" s="4" t="s">
        <v>1877</v>
      </c>
      <c r="S1353" s="6" t="s">
        <v>2058</v>
      </c>
      <c r="T1353" s="4">
        <f>VLOOKUP(B1353,meanLDage!$B$3:$E$3145,4,FALSE)</f>
        <v>4</v>
      </c>
      <c r="U1353" s="32">
        <f>VLOOKUP(B1353,meanLDage!$B$3:$E$3145,2,FALSE)</f>
        <v>12.652971755306963</v>
      </c>
      <c r="V1353" s="4" t="str">
        <f t="shared" si="148"/>
        <v>27_L_400001000_0_3_2</v>
      </c>
      <c r="W1353" s="4">
        <v>27137</v>
      </c>
      <c r="X1353" s="6"/>
      <c r="Y1353" s="8">
        <f t="shared" si="149"/>
        <v>27137</v>
      </c>
      <c r="Z1353" s="6" t="b">
        <f t="shared" si="147"/>
        <v>0</v>
      </c>
      <c r="AA1353" s="6">
        <f t="shared" si="150"/>
        <v>27111</v>
      </c>
      <c r="AB1353" s="4">
        <f t="shared" si="151"/>
        <v>4</v>
      </c>
      <c r="AC1353" s="32">
        <f t="shared" si="152"/>
        <v>12.652971755306963</v>
      </c>
      <c r="AD1353" s="4">
        <f>VLOOKUP($B1353,meanLDage!$Z$3:$AC$3145,4,FALSE)</f>
        <v>3</v>
      </c>
      <c r="AE1353" s="32">
        <f>VLOOKUP($B1353,meanLDage!$Z$3:$AC$3145,2,FALSE)</f>
        <v>10.65989995</v>
      </c>
      <c r="AF1353" s="6">
        <f>VLOOKUP(V1353,'2017 rep county selection'!$A$1:$C$281,3,FALSE)</f>
        <v>27137</v>
      </c>
      <c r="AH1353" s="9">
        <f t="shared" si="153"/>
        <v>27137</v>
      </c>
    </row>
    <row r="1354" spans="1:34" ht="15.75" customHeight="1" x14ac:dyDescent="0.3">
      <c r="A1354" s="4">
        <v>27</v>
      </c>
      <c r="B1354" s="4">
        <v>27145</v>
      </c>
      <c r="C1354" s="6" t="s">
        <v>2278</v>
      </c>
      <c r="D1354" s="6" t="s">
        <v>935</v>
      </c>
      <c r="E1354" s="4">
        <v>27137</v>
      </c>
      <c r="F1354" s="4">
        <v>27137</v>
      </c>
      <c r="G1354" s="4">
        <v>27137</v>
      </c>
      <c r="H1354" s="37">
        <v>1806550485</v>
      </c>
      <c r="I1354" s="37">
        <v>1860477951.0124099</v>
      </c>
      <c r="J1354" s="37">
        <v>1872284183.0058701</v>
      </c>
      <c r="K1354" s="4" t="str">
        <f>VLOOKUP(B1354,altitude!$B$3:$E$3232,4)</f>
        <v>L</v>
      </c>
      <c r="L1354" s="4">
        <f>VLOOKUP(B1354,fuelregion!$C$5:$D$3233,2,FALSE)</f>
        <v>400001000</v>
      </c>
      <c r="M1354" s="4">
        <f>VLOOKUP(B1354,fuelregion!$H$5:$I$3113,2,FALSE)</f>
        <v>400001000</v>
      </c>
      <c r="N1354" s="4">
        <f>VLOOKUP(B1354,imbin!$B$4:$D$3233,2,FALSE)</f>
        <v>0</v>
      </c>
      <c r="O1354" s="4" t="str">
        <f>VLOOKUP(B1354,imbin!$B$4:$D$3233,3,FALSE)</f>
        <v>Submittal</v>
      </c>
      <c r="P1354" s="4">
        <f>IF(ISNA(VLOOKUP(B1354,rampbin!$B$4:$G$1697,6,FALSE)),2,VLOOKUP(B1354,rampbin!$B$4:$G$1697,6,FALSE))</f>
        <v>2</v>
      </c>
      <c r="Q1354" s="4" t="str">
        <f>IF(ISNA(VLOOKUP(B1354,rampbin!$B$4:$G$1697,5,FALSE)),"MOVES",VLOOKUP(B1354,rampbin!$B$4:$G$1697,5,FALSE))</f>
        <v>MOVES</v>
      </c>
      <c r="R1354" s="4" t="s">
        <v>1877</v>
      </c>
      <c r="S1354" s="6" t="s">
        <v>2059</v>
      </c>
      <c r="T1354" s="4">
        <f>VLOOKUP(B1354,meanLDage!$B$3:$E$3145,4,FALSE)</f>
        <v>4</v>
      </c>
      <c r="U1354" s="32">
        <f>VLOOKUP(B1354,meanLDage!$B$3:$E$3145,2,FALSE)</f>
        <v>11.098230752058189</v>
      </c>
      <c r="V1354" s="4" t="str">
        <f t="shared" si="148"/>
        <v>27_L_400001000_0_3_2</v>
      </c>
      <c r="W1354" s="4">
        <v>27137</v>
      </c>
      <c r="X1354" s="6"/>
      <c r="Y1354" s="8">
        <f t="shared" si="149"/>
        <v>27137</v>
      </c>
      <c r="Z1354" s="6" t="b">
        <f t="shared" si="147"/>
        <v>1</v>
      </c>
      <c r="AA1354" s="6">
        <f t="shared" si="150"/>
        <v>27137</v>
      </c>
      <c r="AB1354" s="4">
        <f t="shared" si="151"/>
        <v>4</v>
      </c>
      <c r="AC1354" s="32">
        <f t="shared" si="152"/>
        <v>11.098230752058189</v>
      </c>
      <c r="AD1354" s="4">
        <f>VLOOKUP($B1354,meanLDage!$Z$3:$AC$3145,4,FALSE)</f>
        <v>3</v>
      </c>
      <c r="AE1354" s="32">
        <f>VLOOKUP($B1354,meanLDage!$Z$3:$AC$3145,2,FALSE)</f>
        <v>9.5274316169999995</v>
      </c>
      <c r="AF1354" s="6">
        <f>VLOOKUP(V1354,'2017 rep county selection'!$A$1:$C$281,3,FALSE)</f>
        <v>27137</v>
      </c>
      <c r="AH1354" s="9">
        <f t="shared" si="153"/>
        <v>27137</v>
      </c>
    </row>
    <row r="1355" spans="1:34" ht="15.75" customHeight="1" x14ac:dyDescent="0.3">
      <c r="A1355" s="4">
        <v>27</v>
      </c>
      <c r="B1355" s="4">
        <v>27147</v>
      </c>
      <c r="C1355" s="6" t="s">
        <v>2278</v>
      </c>
      <c r="D1355" s="6" t="s">
        <v>936</v>
      </c>
      <c r="E1355" s="4">
        <v>27137</v>
      </c>
      <c r="F1355" s="4">
        <v>27137</v>
      </c>
      <c r="G1355" s="4">
        <v>27137</v>
      </c>
      <c r="H1355" s="37">
        <v>515060147</v>
      </c>
      <c r="I1355" s="37">
        <v>529177090.50820899</v>
      </c>
      <c r="J1355" s="37">
        <v>544486992.45916796</v>
      </c>
      <c r="K1355" s="4" t="str">
        <f>VLOOKUP(B1355,altitude!$B$3:$E$3232,4)</f>
        <v>L</v>
      </c>
      <c r="L1355" s="4">
        <f>VLOOKUP(B1355,fuelregion!$C$5:$D$3233,2,FALSE)</f>
        <v>400001000</v>
      </c>
      <c r="M1355" s="4">
        <f>VLOOKUP(B1355,fuelregion!$H$5:$I$3113,2,FALSE)</f>
        <v>400001000</v>
      </c>
      <c r="N1355" s="4">
        <f>VLOOKUP(B1355,imbin!$B$4:$D$3233,2,FALSE)</f>
        <v>0</v>
      </c>
      <c r="O1355" s="4" t="str">
        <f>VLOOKUP(B1355,imbin!$B$4:$D$3233,3,FALSE)</f>
        <v>Submittal</v>
      </c>
      <c r="P1355" s="4">
        <f>IF(ISNA(VLOOKUP(B1355,rampbin!$B$4:$G$1697,6,FALSE)),2,VLOOKUP(B1355,rampbin!$B$4:$G$1697,6,FALSE))</f>
        <v>2</v>
      </c>
      <c r="Q1355" s="4" t="str">
        <f>IF(ISNA(VLOOKUP(B1355,rampbin!$B$4:$G$1697,5,FALSE)),"MOVES",VLOOKUP(B1355,rampbin!$B$4:$G$1697,5,FALSE))</f>
        <v>MOVES</v>
      </c>
      <c r="R1355" s="4" t="s">
        <v>1880</v>
      </c>
      <c r="S1355" s="6" t="s">
        <v>1851</v>
      </c>
      <c r="T1355" s="4">
        <f>VLOOKUP(B1355,meanLDage!$B$3:$E$3145,4,FALSE)</f>
        <v>4</v>
      </c>
      <c r="U1355" s="32">
        <f>VLOOKUP(B1355,meanLDage!$B$3:$E$3145,2,FALSE)</f>
        <v>11.70244480883478</v>
      </c>
      <c r="V1355" s="4" t="str">
        <f t="shared" si="148"/>
        <v>27_L_400001000_0_3_2</v>
      </c>
      <c r="W1355" s="4">
        <v>27137</v>
      </c>
      <c r="X1355" s="6"/>
      <c r="Y1355" s="8">
        <f t="shared" si="149"/>
        <v>27137</v>
      </c>
      <c r="Z1355" s="6" t="b">
        <f t="shared" si="147"/>
        <v>1</v>
      </c>
      <c r="AA1355" s="6">
        <f t="shared" si="150"/>
        <v>27137</v>
      </c>
      <c r="AB1355" s="4">
        <f t="shared" si="151"/>
        <v>4</v>
      </c>
      <c r="AC1355" s="32">
        <f t="shared" si="152"/>
        <v>11.70244480883478</v>
      </c>
      <c r="AD1355" s="4">
        <f>VLOOKUP($B1355,meanLDage!$Z$3:$AC$3145,4,FALSE)</f>
        <v>3</v>
      </c>
      <c r="AE1355" s="32">
        <f>VLOOKUP($B1355,meanLDage!$Z$3:$AC$3145,2,FALSE)</f>
        <v>9.9276515510000003</v>
      </c>
      <c r="AF1355" s="6">
        <f>VLOOKUP(V1355,'2017 rep county selection'!$A$1:$C$281,3,FALSE)</f>
        <v>27137</v>
      </c>
      <c r="AH1355" s="9">
        <f t="shared" si="153"/>
        <v>27137</v>
      </c>
    </row>
    <row r="1356" spans="1:34" ht="15.75" customHeight="1" x14ac:dyDescent="0.3">
      <c r="A1356" s="4">
        <v>27</v>
      </c>
      <c r="B1356" s="4">
        <v>27149</v>
      </c>
      <c r="C1356" s="6" t="s">
        <v>2278</v>
      </c>
      <c r="D1356" s="6" t="s">
        <v>658</v>
      </c>
      <c r="E1356" s="4">
        <v>27137</v>
      </c>
      <c r="F1356" s="4">
        <v>27137</v>
      </c>
      <c r="G1356" s="4">
        <v>27137</v>
      </c>
      <c r="H1356" s="37">
        <v>99432133</v>
      </c>
      <c r="I1356" s="37">
        <v>102702978.371613</v>
      </c>
      <c r="J1356" s="37">
        <v>102829527.914528</v>
      </c>
      <c r="K1356" s="4" t="str">
        <f>VLOOKUP(B1356,altitude!$B$3:$E$3232,4)</f>
        <v>L</v>
      </c>
      <c r="L1356" s="4">
        <f>VLOOKUP(B1356,fuelregion!$C$5:$D$3233,2,FALSE)</f>
        <v>400001000</v>
      </c>
      <c r="M1356" s="4">
        <f>VLOOKUP(B1356,fuelregion!$H$5:$I$3113,2,FALSE)</f>
        <v>400001000</v>
      </c>
      <c r="N1356" s="4">
        <f>VLOOKUP(B1356,imbin!$B$4:$D$3233,2,FALSE)</f>
        <v>0</v>
      </c>
      <c r="O1356" s="4" t="str">
        <f>VLOOKUP(B1356,imbin!$B$4:$D$3233,3,FALSE)</f>
        <v>Submittal</v>
      </c>
      <c r="P1356" s="4">
        <f>IF(ISNA(VLOOKUP(B1356,rampbin!$B$4:$G$1697,6,FALSE)),2,VLOOKUP(B1356,rampbin!$B$4:$G$1697,6,FALSE))</f>
        <v>2</v>
      </c>
      <c r="Q1356" s="4" t="str">
        <f>IF(ISNA(VLOOKUP(B1356,rampbin!$B$4:$G$1697,5,FALSE)),"MOVES",VLOOKUP(B1356,rampbin!$B$4:$G$1697,5,FALSE))</f>
        <v>MOVES</v>
      </c>
      <c r="R1356" s="4" t="s">
        <v>1880</v>
      </c>
      <c r="S1356" s="6" t="s">
        <v>1851</v>
      </c>
      <c r="T1356" s="4">
        <f>VLOOKUP(B1356,meanLDage!$B$3:$E$3145,4,FALSE)</f>
        <v>4</v>
      </c>
      <c r="U1356" s="32">
        <f>VLOOKUP(B1356,meanLDage!$B$3:$E$3145,2,FALSE)</f>
        <v>11.883881580171163</v>
      </c>
      <c r="V1356" s="4" t="str">
        <f t="shared" si="148"/>
        <v>27_L_400001000_0_3_2</v>
      </c>
      <c r="W1356" s="4">
        <v>27137</v>
      </c>
      <c r="X1356" s="6"/>
      <c r="Y1356" s="8">
        <f t="shared" si="149"/>
        <v>27137</v>
      </c>
      <c r="Z1356" s="6" t="b">
        <f t="shared" si="147"/>
        <v>1</v>
      </c>
      <c r="AA1356" s="6">
        <f t="shared" si="150"/>
        <v>27137</v>
      </c>
      <c r="AB1356" s="4">
        <f t="shared" si="151"/>
        <v>4</v>
      </c>
      <c r="AC1356" s="32">
        <f t="shared" si="152"/>
        <v>11.883881580171163</v>
      </c>
      <c r="AD1356" s="4">
        <f>VLOOKUP($B1356,meanLDage!$Z$3:$AC$3145,4,FALSE)</f>
        <v>3</v>
      </c>
      <c r="AE1356" s="32">
        <f>VLOOKUP($B1356,meanLDage!$Z$3:$AC$3145,2,FALSE)</f>
        <v>10.12105173</v>
      </c>
      <c r="AF1356" s="6">
        <f>VLOOKUP(V1356,'2017 rep county selection'!$A$1:$C$281,3,FALSE)</f>
        <v>27137</v>
      </c>
      <c r="AH1356" s="9">
        <f t="shared" si="153"/>
        <v>27137</v>
      </c>
    </row>
    <row r="1357" spans="1:34" ht="15.75" customHeight="1" x14ac:dyDescent="0.3">
      <c r="A1357" s="4">
        <v>27</v>
      </c>
      <c r="B1357" s="4">
        <v>27151</v>
      </c>
      <c r="C1357" s="6" t="s">
        <v>2278</v>
      </c>
      <c r="D1357" s="6" t="s">
        <v>937</v>
      </c>
      <c r="E1357" s="4">
        <v>27111</v>
      </c>
      <c r="F1357" s="4">
        <v>27111</v>
      </c>
      <c r="G1357" s="4">
        <v>27111</v>
      </c>
      <c r="H1357" s="37">
        <v>130581187</v>
      </c>
      <c r="I1357" s="37">
        <v>134590843.99975601</v>
      </c>
      <c r="J1357" s="37">
        <v>138338187.91080201</v>
      </c>
      <c r="K1357" s="4" t="str">
        <f>VLOOKUP(B1357,altitude!$B$3:$E$3232,4)</f>
        <v>L</v>
      </c>
      <c r="L1357" s="4">
        <f>VLOOKUP(B1357,fuelregion!$C$5:$D$3233,2,FALSE)</f>
        <v>400001000</v>
      </c>
      <c r="M1357" s="4">
        <f>VLOOKUP(B1357,fuelregion!$H$5:$I$3113,2,FALSE)</f>
        <v>400001000</v>
      </c>
      <c r="N1357" s="4">
        <f>VLOOKUP(B1357,imbin!$B$4:$D$3233,2,FALSE)</f>
        <v>0</v>
      </c>
      <c r="O1357" s="4" t="str">
        <f>VLOOKUP(B1357,imbin!$B$4:$D$3233,3,FALSE)</f>
        <v>Submittal</v>
      </c>
      <c r="P1357" s="4">
        <f>IF(ISNA(VLOOKUP(B1357,rampbin!$B$4:$G$1697,6,FALSE)),2,VLOOKUP(B1357,rampbin!$B$4:$G$1697,6,FALSE))</f>
        <v>2</v>
      </c>
      <c r="Q1357" s="4" t="str">
        <f>IF(ISNA(VLOOKUP(B1357,rampbin!$B$4:$G$1697,5,FALSE)),"MOVES",VLOOKUP(B1357,rampbin!$B$4:$G$1697,5,FALSE))</f>
        <v>MOVES</v>
      </c>
      <c r="R1357" s="4" t="s">
        <v>1880</v>
      </c>
      <c r="S1357" s="6" t="s">
        <v>1851</v>
      </c>
      <c r="T1357" s="4">
        <f>VLOOKUP(B1357,meanLDage!$B$3:$E$3145,4,FALSE)</f>
        <v>5</v>
      </c>
      <c r="U1357" s="32">
        <f>VLOOKUP(B1357,meanLDage!$B$3:$E$3145,2,FALSE)</f>
        <v>13.15124050112262</v>
      </c>
      <c r="V1357" s="4" t="str">
        <f t="shared" si="148"/>
        <v>27_L_400001000_0_4_2</v>
      </c>
      <c r="W1357" s="4">
        <v>27111</v>
      </c>
      <c r="X1357" s="6"/>
      <c r="Y1357" s="8">
        <f t="shared" si="149"/>
        <v>27111</v>
      </c>
      <c r="Z1357" s="6" t="b">
        <f t="shared" si="147"/>
        <v>1</v>
      </c>
      <c r="AA1357" s="6">
        <f t="shared" si="150"/>
        <v>27111</v>
      </c>
      <c r="AB1357" s="4">
        <f t="shared" si="151"/>
        <v>5</v>
      </c>
      <c r="AC1357" s="32">
        <f t="shared" si="152"/>
        <v>13.15124050112262</v>
      </c>
      <c r="AD1357" s="4">
        <f>VLOOKUP($B1357,meanLDage!$Z$3:$AC$3145,4,FALSE)</f>
        <v>4</v>
      </c>
      <c r="AE1357" s="32">
        <f>VLOOKUP($B1357,meanLDage!$Z$3:$AC$3145,2,FALSE)</f>
        <v>11.234303280000001</v>
      </c>
      <c r="AF1357" s="6">
        <f>VLOOKUP(V1357,'2017 rep county selection'!$A$1:$C$281,3,FALSE)</f>
        <v>27111</v>
      </c>
      <c r="AH1357" s="9">
        <f t="shared" si="153"/>
        <v>27111</v>
      </c>
    </row>
    <row r="1358" spans="1:34" ht="15.75" customHeight="1" x14ac:dyDescent="0.3">
      <c r="A1358" s="4">
        <v>27</v>
      </c>
      <c r="B1358" s="4">
        <v>27153</v>
      </c>
      <c r="C1358" s="6" t="s">
        <v>2278</v>
      </c>
      <c r="D1358" s="6" t="s">
        <v>718</v>
      </c>
      <c r="E1358" s="4">
        <v>27111</v>
      </c>
      <c r="F1358" s="4">
        <v>27111</v>
      </c>
      <c r="G1358" s="4">
        <v>27111</v>
      </c>
      <c r="H1358" s="37">
        <v>296555221</v>
      </c>
      <c r="I1358" s="37">
        <v>310299000.468997</v>
      </c>
      <c r="J1358" s="37">
        <v>313195687.20008701</v>
      </c>
      <c r="K1358" s="4" t="str">
        <f>VLOOKUP(B1358,altitude!$B$3:$E$3232,4)</f>
        <v>L</v>
      </c>
      <c r="L1358" s="4">
        <f>VLOOKUP(B1358,fuelregion!$C$5:$D$3233,2,FALSE)</f>
        <v>400001000</v>
      </c>
      <c r="M1358" s="4">
        <f>VLOOKUP(B1358,fuelregion!$H$5:$I$3113,2,FALSE)</f>
        <v>400001000</v>
      </c>
      <c r="N1358" s="4">
        <f>VLOOKUP(B1358,imbin!$B$4:$D$3233,2,FALSE)</f>
        <v>0</v>
      </c>
      <c r="O1358" s="4" t="str">
        <f>VLOOKUP(B1358,imbin!$B$4:$D$3233,3,FALSE)</f>
        <v>Submittal</v>
      </c>
      <c r="P1358" s="4">
        <f>IF(ISNA(VLOOKUP(B1358,rampbin!$B$4:$G$1697,6,FALSE)),2,VLOOKUP(B1358,rampbin!$B$4:$G$1697,6,FALSE))</f>
        <v>2</v>
      </c>
      <c r="Q1358" s="4" t="str">
        <f>IF(ISNA(VLOOKUP(B1358,rampbin!$B$4:$G$1697,5,FALSE)),"MOVES",VLOOKUP(B1358,rampbin!$B$4:$G$1697,5,FALSE))</f>
        <v>MOVES</v>
      </c>
      <c r="R1358" s="4" t="s">
        <v>1880</v>
      </c>
      <c r="S1358" s="6" t="s">
        <v>1851</v>
      </c>
      <c r="T1358" s="4">
        <f>VLOOKUP(B1358,meanLDage!$B$3:$E$3145,4,FALSE)</f>
        <v>5</v>
      </c>
      <c r="U1358" s="32">
        <f>VLOOKUP(B1358,meanLDage!$B$3:$E$3145,2,FALSE)</f>
        <v>13.654969763116638</v>
      </c>
      <c r="V1358" s="4" t="str">
        <f t="shared" si="148"/>
        <v>27_L_400001000_0_4_2</v>
      </c>
      <c r="W1358" s="4">
        <v>27111</v>
      </c>
      <c r="X1358" s="6"/>
      <c r="Y1358" s="8">
        <f t="shared" si="149"/>
        <v>27111</v>
      </c>
      <c r="Z1358" s="6" t="b">
        <f t="shared" si="147"/>
        <v>1</v>
      </c>
      <c r="AA1358" s="6">
        <f t="shared" si="150"/>
        <v>27111</v>
      </c>
      <c r="AB1358" s="4">
        <f t="shared" si="151"/>
        <v>5</v>
      </c>
      <c r="AC1358" s="32">
        <f t="shared" si="152"/>
        <v>13.654969763116638</v>
      </c>
      <c r="AD1358" s="4">
        <f>VLOOKUP($B1358,meanLDage!$Z$3:$AC$3145,4,FALSE)</f>
        <v>4</v>
      </c>
      <c r="AE1358" s="32">
        <f>VLOOKUP($B1358,meanLDage!$Z$3:$AC$3145,2,FALSE)</f>
        <v>11.46056417</v>
      </c>
      <c r="AF1358" s="6">
        <f>VLOOKUP(V1358,'2017 rep county selection'!$A$1:$C$281,3,FALSE)</f>
        <v>27111</v>
      </c>
      <c r="AH1358" s="9">
        <f t="shared" si="153"/>
        <v>27111</v>
      </c>
    </row>
    <row r="1359" spans="1:34" ht="15.75" customHeight="1" x14ac:dyDescent="0.3">
      <c r="A1359" s="4">
        <v>27</v>
      </c>
      <c r="B1359" s="4">
        <v>27155</v>
      </c>
      <c r="C1359" s="6" t="s">
        <v>2278</v>
      </c>
      <c r="D1359" s="6" t="s">
        <v>938</v>
      </c>
      <c r="E1359" s="4">
        <v>27111</v>
      </c>
      <c r="F1359" s="4">
        <v>27111</v>
      </c>
      <c r="G1359" s="4">
        <v>27111</v>
      </c>
      <c r="H1359" s="37">
        <v>46877694</v>
      </c>
      <c r="I1359" s="37">
        <v>47795908.999914996</v>
      </c>
      <c r="J1359" s="37">
        <v>48058098.030243903</v>
      </c>
      <c r="K1359" s="4" t="str">
        <f>VLOOKUP(B1359,altitude!$B$3:$E$3232,4)</f>
        <v>L</v>
      </c>
      <c r="L1359" s="4">
        <f>VLOOKUP(B1359,fuelregion!$C$5:$D$3233,2,FALSE)</f>
        <v>400001000</v>
      </c>
      <c r="M1359" s="4">
        <f>VLOOKUP(B1359,fuelregion!$H$5:$I$3113,2,FALSE)</f>
        <v>400001000</v>
      </c>
      <c r="N1359" s="4">
        <f>VLOOKUP(B1359,imbin!$B$4:$D$3233,2,FALSE)</f>
        <v>0</v>
      </c>
      <c r="O1359" s="4" t="str">
        <f>VLOOKUP(B1359,imbin!$B$4:$D$3233,3,FALSE)</f>
        <v>Submittal</v>
      </c>
      <c r="P1359" s="4">
        <f>IF(ISNA(VLOOKUP(B1359,rampbin!$B$4:$G$1697,6,FALSE)),2,VLOOKUP(B1359,rampbin!$B$4:$G$1697,6,FALSE))</f>
        <v>2</v>
      </c>
      <c r="Q1359" s="4" t="str">
        <f>IF(ISNA(VLOOKUP(B1359,rampbin!$B$4:$G$1697,5,FALSE)),"MOVES",VLOOKUP(B1359,rampbin!$B$4:$G$1697,5,FALSE))</f>
        <v>MOVES</v>
      </c>
      <c r="R1359" s="4" t="s">
        <v>1880</v>
      </c>
      <c r="S1359" s="6" t="s">
        <v>1851</v>
      </c>
      <c r="T1359" s="4">
        <f>VLOOKUP(B1359,meanLDage!$B$3:$E$3145,4,FALSE)</f>
        <v>5</v>
      </c>
      <c r="U1359" s="32">
        <f>VLOOKUP(B1359,meanLDage!$B$3:$E$3145,2,FALSE)</f>
        <v>13.639067333626253</v>
      </c>
      <c r="V1359" s="4" t="str">
        <f t="shared" si="148"/>
        <v>27_L_400001000_0_4_2</v>
      </c>
      <c r="W1359" s="4">
        <v>27111</v>
      </c>
      <c r="X1359" s="6"/>
      <c r="Y1359" s="8">
        <f t="shared" si="149"/>
        <v>27111</v>
      </c>
      <c r="Z1359" s="6" t="b">
        <f t="shared" si="147"/>
        <v>1</v>
      </c>
      <c r="AA1359" s="6">
        <f t="shared" si="150"/>
        <v>27111</v>
      </c>
      <c r="AB1359" s="4">
        <f t="shared" si="151"/>
        <v>5</v>
      </c>
      <c r="AC1359" s="32">
        <f t="shared" si="152"/>
        <v>13.639067333626253</v>
      </c>
      <c r="AD1359" s="4">
        <f>VLOOKUP($B1359,meanLDage!$Z$3:$AC$3145,4,FALSE)</f>
        <v>4</v>
      </c>
      <c r="AE1359" s="32">
        <f>VLOOKUP($B1359,meanLDage!$Z$3:$AC$3145,2,FALSE)</f>
        <v>11.267187720000001</v>
      </c>
      <c r="AF1359" s="6">
        <f>VLOOKUP(V1359,'2017 rep county selection'!$A$1:$C$281,3,FALSE)</f>
        <v>27111</v>
      </c>
      <c r="AH1359" s="9">
        <f t="shared" si="153"/>
        <v>27111</v>
      </c>
    </row>
    <row r="1360" spans="1:34" ht="15.75" customHeight="1" x14ac:dyDescent="0.3">
      <c r="A1360" s="4">
        <v>27</v>
      </c>
      <c r="B1360" s="4">
        <v>27157</v>
      </c>
      <c r="C1360" s="6" t="s">
        <v>2278</v>
      </c>
      <c r="D1360" s="6" t="s">
        <v>939</v>
      </c>
      <c r="E1360" s="4">
        <v>27137</v>
      </c>
      <c r="F1360" s="4">
        <v>27137</v>
      </c>
      <c r="G1360" s="4">
        <v>27137</v>
      </c>
      <c r="H1360" s="37">
        <v>213184647</v>
      </c>
      <c r="I1360" s="37">
        <v>210202760.28166801</v>
      </c>
      <c r="J1360" s="37">
        <v>221967067.880808</v>
      </c>
      <c r="K1360" s="4" t="str">
        <f>VLOOKUP(B1360,altitude!$B$3:$E$3232,4)</f>
        <v>L</v>
      </c>
      <c r="L1360" s="4">
        <f>VLOOKUP(B1360,fuelregion!$C$5:$D$3233,2,FALSE)</f>
        <v>400001000</v>
      </c>
      <c r="M1360" s="4">
        <f>VLOOKUP(B1360,fuelregion!$H$5:$I$3113,2,FALSE)</f>
        <v>400001000</v>
      </c>
      <c r="N1360" s="4">
        <f>VLOOKUP(B1360,imbin!$B$4:$D$3233,2,FALSE)</f>
        <v>0</v>
      </c>
      <c r="O1360" s="4" t="str">
        <f>VLOOKUP(B1360,imbin!$B$4:$D$3233,3,FALSE)</f>
        <v>Submittal</v>
      </c>
      <c r="P1360" s="4">
        <f>IF(ISNA(VLOOKUP(B1360,rampbin!$B$4:$G$1697,6,FALSE)),2,VLOOKUP(B1360,rampbin!$B$4:$G$1697,6,FALSE))</f>
        <v>2</v>
      </c>
      <c r="Q1360" s="4" t="str">
        <f>IF(ISNA(VLOOKUP(B1360,rampbin!$B$4:$G$1697,5,FALSE)),"MOVES",VLOOKUP(B1360,rampbin!$B$4:$G$1697,5,FALSE))</f>
        <v>MOVES</v>
      </c>
      <c r="R1360" s="4" t="s">
        <v>1877</v>
      </c>
      <c r="S1360" s="6" t="s">
        <v>2063</v>
      </c>
      <c r="T1360" s="4">
        <f>VLOOKUP(B1360,meanLDage!$B$3:$E$3145,4,FALSE)</f>
        <v>4</v>
      </c>
      <c r="U1360" s="32">
        <f>VLOOKUP(B1360,meanLDage!$B$3:$E$3145,2,FALSE)</f>
        <v>12.280239574745584</v>
      </c>
      <c r="V1360" s="4" t="str">
        <f t="shared" si="148"/>
        <v>27_L_400001000_0_3_2</v>
      </c>
      <c r="W1360" s="4">
        <v>27137</v>
      </c>
      <c r="X1360" s="6"/>
      <c r="Y1360" s="8">
        <f t="shared" si="149"/>
        <v>27137</v>
      </c>
      <c r="Z1360" s="6" t="b">
        <f t="shared" si="147"/>
        <v>1</v>
      </c>
      <c r="AA1360" s="6">
        <f t="shared" si="150"/>
        <v>27137</v>
      </c>
      <c r="AB1360" s="4">
        <f t="shared" si="151"/>
        <v>4</v>
      </c>
      <c r="AC1360" s="32">
        <f t="shared" si="152"/>
        <v>12.280239574745584</v>
      </c>
      <c r="AD1360" s="4">
        <f>VLOOKUP($B1360,meanLDage!$Z$3:$AC$3145,4,FALSE)</f>
        <v>3</v>
      </c>
      <c r="AE1360" s="32">
        <f>VLOOKUP($B1360,meanLDage!$Z$3:$AC$3145,2,FALSE)</f>
        <v>10.297149810000001</v>
      </c>
      <c r="AF1360" s="6">
        <f>VLOOKUP(V1360,'2017 rep county selection'!$A$1:$C$281,3,FALSE)</f>
        <v>27137</v>
      </c>
      <c r="AH1360" s="9">
        <f t="shared" si="153"/>
        <v>27137</v>
      </c>
    </row>
    <row r="1361" spans="1:34" ht="15.75" customHeight="1" x14ac:dyDescent="0.3">
      <c r="A1361" s="4">
        <v>27</v>
      </c>
      <c r="B1361" s="4">
        <v>27159</v>
      </c>
      <c r="C1361" s="6" t="s">
        <v>2278</v>
      </c>
      <c r="D1361" s="6" t="s">
        <v>940</v>
      </c>
      <c r="E1361" s="4">
        <v>27111</v>
      </c>
      <c r="F1361" s="4">
        <v>27111</v>
      </c>
      <c r="G1361" s="4">
        <v>27111</v>
      </c>
      <c r="H1361" s="37">
        <v>155805017</v>
      </c>
      <c r="I1361" s="37">
        <v>153638150.54618201</v>
      </c>
      <c r="J1361" s="37">
        <v>163791867.70063701</v>
      </c>
      <c r="K1361" s="4" t="str">
        <f>VLOOKUP(B1361,altitude!$B$3:$E$3232,4)</f>
        <v>L</v>
      </c>
      <c r="L1361" s="4">
        <f>VLOOKUP(B1361,fuelregion!$C$5:$D$3233,2,FALSE)</f>
        <v>400001000</v>
      </c>
      <c r="M1361" s="4">
        <f>VLOOKUP(B1361,fuelregion!$H$5:$I$3113,2,FALSE)</f>
        <v>400001000</v>
      </c>
      <c r="N1361" s="4">
        <f>VLOOKUP(B1361,imbin!$B$4:$D$3233,2,FALSE)</f>
        <v>0</v>
      </c>
      <c r="O1361" s="4" t="str">
        <f>VLOOKUP(B1361,imbin!$B$4:$D$3233,3,FALSE)</f>
        <v>Submittal</v>
      </c>
      <c r="P1361" s="4">
        <f>IF(ISNA(VLOOKUP(B1361,rampbin!$B$4:$G$1697,6,FALSE)),2,VLOOKUP(B1361,rampbin!$B$4:$G$1697,6,FALSE))</f>
        <v>2</v>
      </c>
      <c r="Q1361" s="4" t="str">
        <f>IF(ISNA(VLOOKUP(B1361,rampbin!$B$4:$G$1697,5,FALSE)),"MOVES",VLOOKUP(B1361,rampbin!$B$4:$G$1697,5,FALSE))</f>
        <v>MOVES</v>
      </c>
      <c r="R1361" s="4" t="s">
        <v>1880</v>
      </c>
      <c r="S1361" s="6" t="s">
        <v>1851</v>
      </c>
      <c r="T1361" s="4">
        <f>VLOOKUP(B1361,meanLDage!$B$3:$E$3145,4,FALSE)</f>
        <v>5</v>
      </c>
      <c r="U1361" s="32">
        <f>VLOOKUP(B1361,meanLDage!$B$3:$E$3145,2,FALSE)</f>
        <v>13.523936350090803</v>
      </c>
      <c r="V1361" s="4" t="str">
        <f t="shared" si="148"/>
        <v>27_L_400001000_0_4_2</v>
      </c>
      <c r="W1361" s="4">
        <v>27111</v>
      </c>
      <c r="X1361" s="6"/>
      <c r="Y1361" s="8">
        <f t="shared" si="149"/>
        <v>27111</v>
      </c>
      <c r="Z1361" s="6" t="b">
        <f t="shared" si="147"/>
        <v>1</v>
      </c>
      <c r="AA1361" s="6">
        <f t="shared" si="150"/>
        <v>27111</v>
      </c>
      <c r="AB1361" s="4">
        <f t="shared" si="151"/>
        <v>5</v>
      </c>
      <c r="AC1361" s="32">
        <f t="shared" si="152"/>
        <v>13.523936350090803</v>
      </c>
      <c r="AD1361" s="4">
        <f>VLOOKUP($B1361,meanLDage!$Z$3:$AC$3145,4,FALSE)</f>
        <v>4</v>
      </c>
      <c r="AE1361" s="32">
        <f>VLOOKUP($B1361,meanLDage!$Z$3:$AC$3145,2,FALSE)</f>
        <v>11.404929340000001</v>
      </c>
      <c r="AF1361" s="6">
        <f>VLOOKUP(V1361,'2017 rep county selection'!$A$1:$C$281,3,FALSE)</f>
        <v>27111</v>
      </c>
      <c r="AH1361" s="9">
        <f t="shared" si="153"/>
        <v>27111</v>
      </c>
    </row>
    <row r="1362" spans="1:34" ht="15.75" customHeight="1" x14ac:dyDescent="0.3">
      <c r="A1362" s="4">
        <v>27</v>
      </c>
      <c r="B1362" s="4">
        <v>27161</v>
      </c>
      <c r="C1362" s="6" t="s">
        <v>2278</v>
      </c>
      <c r="D1362" s="6" t="s">
        <v>941</v>
      </c>
      <c r="E1362" s="4">
        <v>27137</v>
      </c>
      <c r="F1362" s="4">
        <v>27137</v>
      </c>
      <c r="G1362" s="4">
        <v>27137</v>
      </c>
      <c r="H1362" s="37">
        <v>186793875</v>
      </c>
      <c r="I1362" s="37">
        <v>194070936.29094601</v>
      </c>
      <c r="J1362" s="37">
        <v>198173970.54896599</v>
      </c>
      <c r="K1362" s="4" t="str">
        <f>VLOOKUP(B1362,altitude!$B$3:$E$3232,4)</f>
        <v>L</v>
      </c>
      <c r="L1362" s="4">
        <f>VLOOKUP(B1362,fuelregion!$C$5:$D$3233,2,FALSE)</f>
        <v>400001000</v>
      </c>
      <c r="M1362" s="4">
        <f>VLOOKUP(B1362,fuelregion!$H$5:$I$3113,2,FALSE)</f>
        <v>400001000</v>
      </c>
      <c r="N1362" s="4">
        <f>VLOOKUP(B1362,imbin!$B$4:$D$3233,2,FALSE)</f>
        <v>0</v>
      </c>
      <c r="O1362" s="4" t="str">
        <f>VLOOKUP(B1362,imbin!$B$4:$D$3233,3,FALSE)</f>
        <v>Submittal</v>
      </c>
      <c r="P1362" s="4">
        <f>IF(ISNA(VLOOKUP(B1362,rampbin!$B$4:$G$1697,6,FALSE)),2,VLOOKUP(B1362,rampbin!$B$4:$G$1697,6,FALSE))</f>
        <v>2</v>
      </c>
      <c r="Q1362" s="4" t="str">
        <f>IF(ISNA(VLOOKUP(B1362,rampbin!$B$4:$G$1697,5,FALSE)),"MOVES",VLOOKUP(B1362,rampbin!$B$4:$G$1697,5,FALSE))</f>
        <v>MOVES</v>
      </c>
      <c r="R1362" s="4" t="s">
        <v>1880</v>
      </c>
      <c r="S1362" s="6" t="s">
        <v>1851</v>
      </c>
      <c r="T1362" s="4">
        <f>VLOOKUP(B1362,meanLDage!$B$3:$E$3145,4,FALSE)</f>
        <v>4</v>
      </c>
      <c r="U1362" s="32">
        <f>VLOOKUP(B1362,meanLDage!$B$3:$E$3145,2,FALSE)</f>
        <v>12.264221596485454</v>
      </c>
      <c r="V1362" s="4" t="str">
        <f t="shared" si="148"/>
        <v>27_L_400001000_0_3_2</v>
      </c>
      <c r="W1362" s="4">
        <v>27137</v>
      </c>
      <c r="X1362" s="6"/>
      <c r="Y1362" s="8">
        <f t="shared" si="149"/>
        <v>27137</v>
      </c>
      <c r="Z1362" s="6" t="b">
        <f t="shared" si="147"/>
        <v>1</v>
      </c>
      <c r="AA1362" s="6">
        <f t="shared" si="150"/>
        <v>27137</v>
      </c>
      <c r="AB1362" s="4">
        <f t="shared" si="151"/>
        <v>4</v>
      </c>
      <c r="AC1362" s="32">
        <f t="shared" si="152"/>
        <v>12.264221596485454</v>
      </c>
      <c r="AD1362" s="4">
        <f>VLOOKUP($B1362,meanLDage!$Z$3:$AC$3145,4,FALSE)</f>
        <v>3</v>
      </c>
      <c r="AE1362" s="32">
        <f>VLOOKUP($B1362,meanLDage!$Z$3:$AC$3145,2,FALSE)</f>
        <v>10.29001779</v>
      </c>
      <c r="AF1362" s="6">
        <f>VLOOKUP(V1362,'2017 rep county selection'!$A$1:$C$281,3,FALSE)</f>
        <v>27137</v>
      </c>
      <c r="AH1362" s="9">
        <f t="shared" si="153"/>
        <v>27137</v>
      </c>
    </row>
    <row r="1363" spans="1:34" ht="15.75" customHeight="1" x14ac:dyDescent="0.3">
      <c r="A1363" s="4">
        <v>27</v>
      </c>
      <c r="B1363" s="4">
        <v>27163</v>
      </c>
      <c r="C1363" s="6" t="s">
        <v>2278</v>
      </c>
      <c r="D1363" s="6" t="s">
        <v>71</v>
      </c>
      <c r="E1363" s="4">
        <v>27053</v>
      </c>
      <c r="F1363" s="4">
        <v>27053</v>
      </c>
      <c r="G1363" s="4">
        <v>27053</v>
      </c>
      <c r="H1363" s="37">
        <v>2251375084</v>
      </c>
      <c r="I1363" s="37">
        <v>2349126603.9618301</v>
      </c>
      <c r="J1363" s="37">
        <v>2414505378.9001498</v>
      </c>
      <c r="K1363" s="4" t="str">
        <f>VLOOKUP(B1363,altitude!$B$3:$E$3232,4)</f>
        <v>L</v>
      </c>
      <c r="L1363" s="4">
        <f>VLOOKUP(B1363,fuelregion!$C$5:$D$3233,2,FALSE)</f>
        <v>400001000</v>
      </c>
      <c r="M1363" s="4">
        <f>VLOOKUP(B1363,fuelregion!$H$5:$I$3113,2,FALSE)</f>
        <v>400001000</v>
      </c>
      <c r="N1363" s="4">
        <f>VLOOKUP(B1363,imbin!$B$4:$D$3233,2,FALSE)</f>
        <v>0</v>
      </c>
      <c r="O1363" s="4" t="str">
        <f>VLOOKUP(B1363,imbin!$B$4:$D$3233,3,FALSE)</f>
        <v>Submittal</v>
      </c>
      <c r="P1363" s="4">
        <f>IF(ISNA(VLOOKUP(B1363,rampbin!$B$4:$G$1697,6,FALSE)),2,VLOOKUP(B1363,rampbin!$B$4:$G$1697,6,FALSE))</f>
        <v>2</v>
      </c>
      <c r="Q1363" s="4" t="str">
        <f>IF(ISNA(VLOOKUP(B1363,rampbin!$B$4:$G$1697,5,FALSE)),"MOVES",VLOOKUP(B1363,rampbin!$B$4:$G$1697,5,FALSE))</f>
        <v>MOVES</v>
      </c>
      <c r="R1363" s="4" t="s">
        <v>1877</v>
      </c>
      <c r="S1363" s="6" t="s">
        <v>2058</v>
      </c>
      <c r="T1363" s="4">
        <f>VLOOKUP(B1363,meanLDage!$B$3:$E$3145,4,FALSE)</f>
        <v>3</v>
      </c>
      <c r="U1363" s="32">
        <f>VLOOKUP(B1363,meanLDage!$B$3:$E$3145,2,FALSE)</f>
        <v>9.4815151435440193</v>
      </c>
      <c r="V1363" s="4" t="str">
        <f t="shared" si="148"/>
        <v>27_L_400001000_0_2_2</v>
      </c>
      <c r="W1363" s="4">
        <v>27053</v>
      </c>
      <c r="X1363" s="6"/>
      <c r="Y1363" s="8">
        <f t="shared" si="149"/>
        <v>27053</v>
      </c>
      <c r="Z1363" s="6" t="b">
        <f t="shared" si="147"/>
        <v>1</v>
      </c>
      <c r="AA1363" s="6">
        <f t="shared" si="150"/>
        <v>27053</v>
      </c>
      <c r="AB1363" s="4">
        <f t="shared" si="151"/>
        <v>3</v>
      </c>
      <c r="AC1363" s="32">
        <f t="shared" si="152"/>
        <v>9.4815151435440193</v>
      </c>
      <c r="AD1363" s="4">
        <f>VLOOKUP($B1363,meanLDage!$Z$3:$AC$3145,4,FALSE)</f>
        <v>2</v>
      </c>
      <c r="AE1363" s="32">
        <f>VLOOKUP($B1363,meanLDage!$Z$3:$AC$3145,2,FALSE)</f>
        <v>8.1840893280000007</v>
      </c>
      <c r="AF1363" s="6">
        <f>VLOOKUP(V1363,'2017 rep county selection'!$A$1:$C$281,3,FALSE)</f>
        <v>27053</v>
      </c>
      <c r="AH1363" s="9">
        <f t="shared" si="153"/>
        <v>27053</v>
      </c>
    </row>
    <row r="1364" spans="1:34" ht="15.75" customHeight="1" x14ac:dyDescent="0.3">
      <c r="A1364" s="4">
        <v>27</v>
      </c>
      <c r="B1364" s="4">
        <v>27165</v>
      </c>
      <c r="C1364" s="6" t="s">
        <v>2278</v>
      </c>
      <c r="D1364" s="6" t="s">
        <v>942</v>
      </c>
      <c r="E1364" s="4">
        <v>27111</v>
      </c>
      <c r="F1364" s="4">
        <v>27111</v>
      </c>
      <c r="G1364" s="4">
        <v>27111</v>
      </c>
      <c r="H1364" s="37">
        <v>171255375</v>
      </c>
      <c r="I1364" s="37">
        <v>169468499.57411399</v>
      </c>
      <c r="J1364" s="37">
        <v>173957369.55066499</v>
      </c>
      <c r="K1364" s="4" t="str">
        <f>VLOOKUP(B1364,altitude!$B$3:$E$3232,4)</f>
        <v>L</v>
      </c>
      <c r="L1364" s="4">
        <f>VLOOKUP(B1364,fuelregion!$C$5:$D$3233,2,FALSE)</f>
        <v>400001000</v>
      </c>
      <c r="M1364" s="4">
        <f>VLOOKUP(B1364,fuelregion!$H$5:$I$3113,2,FALSE)</f>
        <v>400001000</v>
      </c>
      <c r="N1364" s="4">
        <f>VLOOKUP(B1364,imbin!$B$4:$D$3233,2,FALSE)</f>
        <v>0</v>
      </c>
      <c r="O1364" s="4" t="str">
        <f>VLOOKUP(B1364,imbin!$B$4:$D$3233,3,FALSE)</f>
        <v>Submittal</v>
      </c>
      <c r="P1364" s="4">
        <f>IF(ISNA(VLOOKUP(B1364,rampbin!$B$4:$G$1697,6,FALSE)),2,VLOOKUP(B1364,rampbin!$B$4:$G$1697,6,FALSE))</f>
        <v>2</v>
      </c>
      <c r="Q1364" s="4" t="str">
        <f>IF(ISNA(VLOOKUP(B1364,rampbin!$B$4:$G$1697,5,FALSE)),"MOVES",VLOOKUP(B1364,rampbin!$B$4:$G$1697,5,FALSE))</f>
        <v>MOVES</v>
      </c>
      <c r="R1364" s="4" t="s">
        <v>1880</v>
      </c>
      <c r="S1364" s="6" t="s">
        <v>1851</v>
      </c>
      <c r="T1364" s="4">
        <f>VLOOKUP(B1364,meanLDage!$B$3:$E$3145,4,FALSE)</f>
        <v>5</v>
      </c>
      <c r="U1364" s="32">
        <f>VLOOKUP(B1364,meanLDage!$B$3:$E$3145,2,FALSE)</f>
        <v>13.161950791491002</v>
      </c>
      <c r="V1364" s="4" t="str">
        <f t="shared" si="148"/>
        <v>27_L_400001000_0_4_2</v>
      </c>
      <c r="W1364" s="4">
        <v>27111</v>
      </c>
      <c r="X1364" s="6"/>
      <c r="Y1364" s="8">
        <f t="shared" si="149"/>
        <v>27111</v>
      </c>
      <c r="Z1364" s="6" t="b">
        <f t="shared" si="147"/>
        <v>1</v>
      </c>
      <c r="AA1364" s="6">
        <f t="shared" si="150"/>
        <v>27111</v>
      </c>
      <c r="AB1364" s="4">
        <f t="shared" si="151"/>
        <v>5</v>
      </c>
      <c r="AC1364" s="32">
        <f t="shared" si="152"/>
        <v>13.161950791491002</v>
      </c>
      <c r="AD1364" s="4">
        <f>VLOOKUP($B1364,meanLDage!$Z$3:$AC$3145,4,FALSE)</f>
        <v>4</v>
      </c>
      <c r="AE1364" s="32">
        <f>VLOOKUP($B1364,meanLDage!$Z$3:$AC$3145,2,FALSE)</f>
        <v>11.10729568</v>
      </c>
      <c r="AF1364" s="6">
        <f>VLOOKUP(V1364,'2017 rep county selection'!$A$1:$C$281,3,FALSE)</f>
        <v>27111</v>
      </c>
      <c r="AH1364" s="9">
        <f t="shared" si="153"/>
        <v>27111</v>
      </c>
    </row>
    <row r="1365" spans="1:34" ht="15.75" customHeight="1" x14ac:dyDescent="0.3">
      <c r="A1365" s="4">
        <v>27</v>
      </c>
      <c r="B1365" s="4">
        <v>27167</v>
      </c>
      <c r="C1365" s="6" t="s">
        <v>2278</v>
      </c>
      <c r="D1365" s="6" t="s">
        <v>943</v>
      </c>
      <c r="E1365" s="4">
        <v>27111</v>
      </c>
      <c r="F1365" s="4">
        <v>27111</v>
      </c>
      <c r="G1365" s="4">
        <v>27111</v>
      </c>
      <c r="H1365" s="37">
        <v>166126516</v>
      </c>
      <c r="I1365" s="37">
        <v>166588492.965446</v>
      </c>
      <c r="J1365" s="37">
        <v>168726154.511094</v>
      </c>
      <c r="K1365" s="4" t="str">
        <f>VLOOKUP(B1365,altitude!$B$3:$E$3232,4)</f>
        <v>L</v>
      </c>
      <c r="L1365" s="4">
        <f>VLOOKUP(B1365,fuelregion!$C$5:$D$3233,2,FALSE)</f>
        <v>400001000</v>
      </c>
      <c r="M1365" s="4">
        <f>VLOOKUP(B1365,fuelregion!$H$5:$I$3113,2,FALSE)</f>
        <v>400001000</v>
      </c>
      <c r="N1365" s="4">
        <f>VLOOKUP(B1365,imbin!$B$4:$D$3233,2,FALSE)</f>
        <v>0</v>
      </c>
      <c r="O1365" s="4" t="str">
        <f>VLOOKUP(B1365,imbin!$B$4:$D$3233,3,FALSE)</f>
        <v>Submittal</v>
      </c>
      <c r="P1365" s="4">
        <f>IF(ISNA(VLOOKUP(B1365,rampbin!$B$4:$G$1697,6,FALSE)),2,VLOOKUP(B1365,rampbin!$B$4:$G$1697,6,FALSE))</f>
        <v>2</v>
      </c>
      <c r="Q1365" s="4" t="str">
        <f>IF(ISNA(VLOOKUP(B1365,rampbin!$B$4:$G$1697,5,FALSE)),"MOVES",VLOOKUP(B1365,rampbin!$B$4:$G$1697,5,FALSE))</f>
        <v>MOVES</v>
      </c>
      <c r="R1365" s="4" t="s">
        <v>1880</v>
      </c>
      <c r="S1365" s="6" t="s">
        <v>1851</v>
      </c>
      <c r="T1365" s="4">
        <f>VLOOKUP(B1365,meanLDage!$B$3:$E$3145,4,FALSE)</f>
        <v>4</v>
      </c>
      <c r="U1365" s="32">
        <f>VLOOKUP(B1365,meanLDage!$B$3:$E$3145,2,FALSE)</f>
        <v>12.907620127296353</v>
      </c>
      <c r="V1365" s="4" t="str">
        <f t="shared" si="148"/>
        <v>27_L_400001000_0_4_2</v>
      </c>
      <c r="W1365" s="4">
        <v>27137</v>
      </c>
      <c r="X1365" s="6"/>
      <c r="Y1365" s="8">
        <f t="shared" si="149"/>
        <v>27137</v>
      </c>
      <c r="Z1365" s="6" t="b">
        <f t="shared" si="147"/>
        <v>0</v>
      </c>
      <c r="AA1365" s="6">
        <f t="shared" si="150"/>
        <v>27111</v>
      </c>
      <c r="AB1365" s="4">
        <f t="shared" si="151"/>
        <v>4</v>
      </c>
      <c r="AC1365" s="32">
        <f t="shared" si="152"/>
        <v>12.907620127296353</v>
      </c>
      <c r="AD1365" s="4">
        <f>VLOOKUP($B1365,meanLDage!$Z$3:$AC$3145,4,FALSE)</f>
        <v>4</v>
      </c>
      <c r="AE1365" s="32">
        <f>VLOOKUP($B1365,meanLDage!$Z$3:$AC$3145,2,FALSE)</f>
        <v>11.242821380000001</v>
      </c>
      <c r="AF1365" s="6">
        <f>VLOOKUP(V1365,'2017 rep county selection'!$A$1:$C$281,3,FALSE)</f>
        <v>27111</v>
      </c>
      <c r="AH1365" s="9">
        <f t="shared" si="153"/>
        <v>27111</v>
      </c>
    </row>
    <row r="1366" spans="1:34" ht="15.75" customHeight="1" x14ac:dyDescent="0.3">
      <c r="A1366" s="4">
        <v>27</v>
      </c>
      <c r="B1366" s="4">
        <v>27169</v>
      </c>
      <c r="C1366" s="6" t="s">
        <v>2278</v>
      </c>
      <c r="D1366" s="6" t="s">
        <v>944</v>
      </c>
      <c r="E1366" s="4">
        <v>27137</v>
      </c>
      <c r="F1366" s="4">
        <v>27137</v>
      </c>
      <c r="G1366" s="4">
        <v>27137</v>
      </c>
      <c r="H1366" s="37">
        <v>596681810</v>
      </c>
      <c r="I1366" s="37">
        <v>601960247.481125</v>
      </c>
      <c r="J1366" s="37">
        <v>609485850.55597603</v>
      </c>
      <c r="K1366" s="4" t="str">
        <f>VLOOKUP(B1366,altitude!$B$3:$E$3232,4)</f>
        <v>L</v>
      </c>
      <c r="L1366" s="4">
        <f>VLOOKUP(B1366,fuelregion!$C$5:$D$3233,2,FALSE)</f>
        <v>400001000</v>
      </c>
      <c r="M1366" s="4">
        <f>VLOOKUP(B1366,fuelregion!$H$5:$I$3113,2,FALSE)</f>
        <v>400001000</v>
      </c>
      <c r="N1366" s="4">
        <f>VLOOKUP(B1366,imbin!$B$4:$D$3233,2,FALSE)</f>
        <v>0</v>
      </c>
      <c r="O1366" s="4" t="str">
        <f>VLOOKUP(B1366,imbin!$B$4:$D$3233,3,FALSE)</f>
        <v>Submittal</v>
      </c>
      <c r="P1366" s="4">
        <f>IF(ISNA(VLOOKUP(B1366,rampbin!$B$4:$G$1697,6,FALSE)),2,VLOOKUP(B1366,rampbin!$B$4:$G$1697,6,FALSE))</f>
        <v>2</v>
      </c>
      <c r="Q1366" s="4" t="str">
        <f>IF(ISNA(VLOOKUP(B1366,rampbin!$B$4:$G$1697,5,FALSE)),"MOVES",VLOOKUP(B1366,rampbin!$B$4:$G$1697,5,FALSE))</f>
        <v>MOVES</v>
      </c>
      <c r="R1366" s="4" t="s">
        <v>1880</v>
      </c>
      <c r="S1366" s="6" t="s">
        <v>1851</v>
      </c>
      <c r="T1366" s="4">
        <f>VLOOKUP(B1366,meanLDage!$B$3:$E$3145,4,FALSE)</f>
        <v>4</v>
      </c>
      <c r="U1366" s="32">
        <f>VLOOKUP(B1366,meanLDage!$B$3:$E$3145,2,FALSE)</f>
        <v>11.067019694942481</v>
      </c>
      <c r="V1366" s="4" t="str">
        <f t="shared" si="148"/>
        <v>27_L_400001000_0_3_2</v>
      </c>
      <c r="W1366" s="4">
        <v>27137</v>
      </c>
      <c r="X1366" s="6"/>
      <c r="Y1366" s="8">
        <f t="shared" si="149"/>
        <v>27137</v>
      </c>
      <c r="Z1366" s="6" t="b">
        <f t="shared" si="147"/>
        <v>1</v>
      </c>
      <c r="AA1366" s="6">
        <f t="shared" si="150"/>
        <v>27137</v>
      </c>
      <c r="AB1366" s="4">
        <f t="shared" si="151"/>
        <v>4</v>
      </c>
      <c r="AC1366" s="32">
        <f t="shared" si="152"/>
        <v>11.067019694942481</v>
      </c>
      <c r="AD1366" s="4">
        <f>VLOOKUP($B1366,meanLDage!$Z$3:$AC$3145,4,FALSE)</f>
        <v>3</v>
      </c>
      <c r="AE1366" s="32">
        <f>VLOOKUP($B1366,meanLDage!$Z$3:$AC$3145,2,FALSE)</f>
        <v>9.7995093519999994</v>
      </c>
      <c r="AF1366" s="6">
        <f>VLOOKUP(V1366,'2017 rep county selection'!$A$1:$C$281,3,FALSE)</f>
        <v>27137</v>
      </c>
      <c r="AH1366" s="9">
        <f t="shared" si="153"/>
        <v>27137</v>
      </c>
    </row>
    <row r="1367" spans="1:34" ht="15.75" customHeight="1" x14ac:dyDescent="0.3">
      <c r="A1367" s="4">
        <v>27</v>
      </c>
      <c r="B1367" s="4">
        <v>27171</v>
      </c>
      <c r="C1367" s="6" t="s">
        <v>2278</v>
      </c>
      <c r="D1367" s="6" t="s">
        <v>599</v>
      </c>
      <c r="E1367" s="4">
        <v>27137</v>
      </c>
      <c r="F1367" s="4">
        <v>27137</v>
      </c>
      <c r="G1367" s="4">
        <v>27137</v>
      </c>
      <c r="H1367" s="37">
        <v>1499135705</v>
      </c>
      <c r="I1367" s="37">
        <v>1480050679.6015201</v>
      </c>
      <c r="J1367" s="37">
        <v>1609096832.9821401</v>
      </c>
      <c r="K1367" s="4" t="str">
        <f>VLOOKUP(B1367,altitude!$B$3:$E$3232,4)</f>
        <v>L</v>
      </c>
      <c r="L1367" s="4">
        <f>VLOOKUP(B1367,fuelregion!$C$5:$D$3233,2,FALSE)</f>
        <v>400001000</v>
      </c>
      <c r="M1367" s="4">
        <f>VLOOKUP(B1367,fuelregion!$H$5:$I$3113,2,FALSE)</f>
        <v>400001000</v>
      </c>
      <c r="N1367" s="4">
        <f>VLOOKUP(B1367,imbin!$B$4:$D$3233,2,FALSE)</f>
        <v>0</v>
      </c>
      <c r="O1367" s="4" t="str">
        <f>VLOOKUP(B1367,imbin!$B$4:$D$3233,3,FALSE)</f>
        <v>Submittal</v>
      </c>
      <c r="P1367" s="4">
        <f>IF(ISNA(VLOOKUP(B1367,rampbin!$B$4:$G$1697,6,FALSE)),2,VLOOKUP(B1367,rampbin!$B$4:$G$1697,6,FALSE))</f>
        <v>2</v>
      </c>
      <c r="Q1367" s="4" t="str">
        <f>IF(ISNA(VLOOKUP(B1367,rampbin!$B$4:$G$1697,5,FALSE)),"MOVES",VLOOKUP(B1367,rampbin!$B$4:$G$1697,5,FALSE))</f>
        <v>MOVES</v>
      </c>
      <c r="R1367" s="4" t="s">
        <v>1877</v>
      </c>
      <c r="S1367" s="6" t="s">
        <v>2058</v>
      </c>
      <c r="T1367" s="4">
        <f>VLOOKUP(B1367,meanLDage!$B$3:$E$3145,4,FALSE)</f>
        <v>3</v>
      </c>
      <c r="U1367" s="32">
        <f>VLOOKUP(B1367,meanLDage!$B$3:$E$3145,2,FALSE)</f>
        <v>10.745646089927687</v>
      </c>
      <c r="V1367" s="4" t="str">
        <f t="shared" si="148"/>
        <v>27_L_400001000_0_3_2</v>
      </c>
      <c r="W1367" s="4">
        <v>27053</v>
      </c>
      <c r="X1367" s="6"/>
      <c r="Y1367" s="8">
        <f t="shared" si="149"/>
        <v>27053</v>
      </c>
      <c r="Z1367" s="6" t="b">
        <f t="shared" si="147"/>
        <v>0</v>
      </c>
      <c r="AA1367" s="6">
        <f t="shared" si="150"/>
        <v>27137</v>
      </c>
      <c r="AB1367" s="4">
        <f t="shared" si="151"/>
        <v>3</v>
      </c>
      <c r="AC1367" s="32">
        <f t="shared" si="152"/>
        <v>10.745646089927687</v>
      </c>
      <c r="AD1367" s="4">
        <f>VLOOKUP($B1367,meanLDage!$Z$3:$AC$3145,4,FALSE)</f>
        <v>3</v>
      </c>
      <c r="AE1367" s="32">
        <f>VLOOKUP($B1367,meanLDage!$Z$3:$AC$3145,2,FALSE)</f>
        <v>9.2147553319999993</v>
      </c>
      <c r="AF1367" s="6">
        <f>VLOOKUP(V1367,'2017 rep county selection'!$A$1:$C$281,3,FALSE)</f>
        <v>27137</v>
      </c>
      <c r="AH1367" s="9">
        <f t="shared" si="153"/>
        <v>27137</v>
      </c>
    </row>
    <row r="1368" spans="1:34" ht="15.75" customHeight="1" x14ac:dyDescent="0.3">
      <c r="A1368" s="4">
        <v>27</v>
      </c>
      <c r="B1368" s="4">
        <v>27173</v>
      </c>
      <c r="C1368" s="6" t="s">
        <v>2278</v>
      </c>
      <c r="D1368" s="6" t="s">
        <v>945</v>
      </c>
      <c r="E1368" s="4">
        <v>27111</v>
      </c>
      <c r="F1368" s="4">
        <v>27111</v>
      </c>
      <c r="G1368" s="4">
        <v>27111</v>
      </c>
      <c r="H1368" s="37">
        <v>136665831</v>
      </c>
      <c r="I1368" s="37">
        <v>139222529.59460801</v>
      </c>
      <c r="J1368" s="37">
        <v>142216023.469621</v>
      </c>
      <c r="K1368" s="4" t="str">
        <f>VLOOKUP(B1368,altitude!$B$3:$E$3232,4)</f>
        <v>L</v>
      </c>
      <c r="L1368" s="4">
        <f>VLOOKUP(B1368,fuelregion!$C$5:$D$3233,2,FALSE)</f>
        <v>400001000</v>
      </c>
      <c r="M1368" s="4">
        <f>VLOOKUP(B1368,fuelregion!$H$5:$I$3113,2,FALSE)</f>
        <v>400001000</v>
      </c>
      <c r="N1368" s="4">
        <f>VLOOKUP(B1368,imbin!$B$4:$D$3233,2,FALSE)</f>
        <v>0</v>
      </c>
      <c r="O1368" s="4" t="str">
        <f>VLOOKUP(B1368,imbin!$B$4:$D$3233,3,FALSE)</f>
        <v>Submittal</v>
      </c>
      <c r="P1368" s="4">
        <f>IF(ISNA(VLOOKUP(B1368,rampbin!$B$4:$G$1697,6,FALSE)),2,VLOOKUP(B1368,rampbin!$B$4:$G$1697,6,FALSE))</f>
        <v>2</v>
      </c>
      <c r="Q1368" s="4" t="str">
        <f>IF(ISNA(VLOOKUP(B1368,rampbin!$B$4:$G$1697,5,FALSE)),"MOVES",VLOOKUP(B1368,rampbin!$B$4:$G$1697,5,FALSE))</f>
        <v>MOVES</v>
      </c>
      <c r="R1368" s="4" t="s">
        <v>1880</v>
      </c>
      <c r="S1368" s="6" t="s">
        <v>1851</v>
      </c>
      <c r="T1368" s="4">
        <f>VLOOKUP(B1368,meanLDage!$B$3:$E$3145,4,FALSE)</f>
        <v>5</v>
      </c>
      <c r="U1368" s="32">
        <f>VLOOKUP(B1368,meanLDage!$B$3:$E$3145,2,FALSE)</f>
        <v>13.193849437645696</v>
      </c>
      <c r="V1368" s="4" t="str">
        <f t="shared" si="148"/>
        <v>27_L_400001000_0_3_2</v>
      </c>
      <c r="W1368" s="4">
        <v>27111</v>
      </c>
      <c r="X1368" s="6"/>
      <c r="Y1368" s="8">
        <f t="shared" si="149"/>
        <v>27111</v>
      </c>
      <c r="Z1368" s="6" t="b">
        <f t="shared" si="147"/>
        <v>1</v>
      </c>
      <c r="AA1368" s="6">
        <f t="shared" si="150"/>
        <v>27111</v>
      </c>
      <c r="AB1368" s="4">
        <f t="shared" si="151"/>
        <v>5</v>
      </c>
      <c r="AC1368" s="32">
        <f t="shared" si="152"/>
        <v>13.193849437645696</v>
      </c>
      <c r="AD1368" s="4">
        <f>VLOOKUP($B1368,meanLDage!$Z$3:$AC$3145,4,FALSE)</f>
        <v>3</v>
      </c>
      <c r="AE1368" s="32">
        <f>VLOOKUP($B1368,meanLDage!$Z$3:$AC$3145,2,FALSE)</f>
        <v>10.9958083</v>
      </c>
      <c r="AF1368" s="6">
        <f>VLOOKUP(V1368,'2017 rep county selection'!$A$1:$C$281,3,FALSE)</f>
        <v>27137</v>
      </c>
      <c r="AH1368" s="9">
        <f t="shared" si="153"/>
        <v>27137</v>
      </c>
    </row>
    <row r="1369" spans="1:34" ht="15.75" customHeight="1" x14ac:dyDescent="0.3">
      <c r="A1369" s="4">
        <v>28</v>
      </c>
      <c r="B1369" s="4">
        <v>28001</v>
      </c>
      <c r="C1369" s="6" t="s">
        <v>2279</v>
      </c>
      <c r="D1369" s="6" t="s">
        <v>202</v>
      </c>
      <c r="E1369" s="4">
        <v>28049</v>
      </c>
      <c r="F1369" s="4">
        <v>28049</v>
      </c>
      <c r="G1369" s="4">
        <v>28049</v>
      </c>
      <c r="H1369" s="37">
        <v>338477274</v>
      </c>
      <c r="I1369" s="37">
        <v>358101580.33721501</v>
      </c>
      <c r="J1369" s="37">
        <v>370395998.27121598</v>
      </c>
      <c r="K1369" s="4" t="str">
        <f>VLOOKUP(B1369,altitude!$B$3:$E$3232,4)</f>
        <v>L</v>
      </c>
      <c r="L1369" s="4">
        <f>VLOOKUP(B1369,fuelregion!$C$5:$D$3233,2,FALSE)</f>
        <v>100001000</v>
      </c>
      <c r="M1369" s="4">
        <f>VLOOKUP(B1369,fuelregion!$H$5:$I$3113,2,FALSE)</f>
        <v>100001000</v>
      </c>
      <c r="N1369" s="4">
        <f>VLOOKUP(B1369,imbin!$B$4:$D$3233,2,FALSE)</f>
        <v>0</v>
      </c>
      <c r="O1369" s="4" t="str">
        <f>VLOOKUP(B1369,imbin!$B$4:$D$3233,3,FALSE)</f>
        <v>MOVES</v>
      </c>
      <c r="P1369" s="4">
        <f>IF(ISNA(VLOOKUP(B1369,rampbin!$B$4:$G$1697,6,FALSE)),2,VLOOKUP(B1369,rampbin!$B$4:$G$1697,6,FALSE))</f>
        <v>2</v>
      </c>
      <c r="Q1369" s="4" t="str">
        <f>IF(ISNA(VLOOKUP(B1369,rampbin!$B$4:$G$1697,5,FALSE)),"MOVES",VLOOKUP(B1369,rampbin!$B$4:$G$1697,5,FALSE))</f>
        <v>MOVES</v>
      </c>
      <c r="R1369" s="4" t="s">
        <v>1880</v>
      </c>
      <c r="S1369" s="6" t="s">
        <v>1851</v>
      </c>
      <c r="T1369" s="4">
        <f>VLOOKUP(B1369,meanLDage!$B$3:$E$3145,4,FALSE)</f>
        <v>4</v>
      </c>
      <c r="U1369" s="32">
        <f>VLOOKUP(B1369,meanLDage!$B$3:$E$3145,2,FALSE)</f>
        <v>12.225444001854429</v>
      </c>
      <c r="V1369" s="4" t="str">
        <f t="shared" si="148"/>
        <v>28_L_100001000_0_3_2</v>
      </c>
      <c r="W1369" s="4">
        <v>28049</v>
      </c>
      <c r="X1369" s="6"/>
      <c r="Y1369" s="8">
        <f t="shared" si="149"/>
        <v>28049</v>
      </c>
      <c r="Z1369" s="6" t="b">
        <f t="shared" si="147"/>
        <v>1</v>
      </c>
      <c r="AA1369" s="6">
        <f t="shared" si="150"/>
        <v>28049</v>
      </c>
      <c r="AB1369" s="4">
        <f t="shared" si="151"/>
        <v>4</v>
      </c>
      <c r="AC1369" s="32">
        <f t="shared" si="152"/>
        <v>12.225444001854429</v>
      </c>
      <c r="AD1369" s="4">
        <f>VLOOKUP($B1369,meanLDage!$Z$3:$AC$3145,4,FALSE)</f>
        <v>3</v>
      </c>
      <c r="AE1369" s="32">
        <f>VLOOKUP($B1369,meanLDage!$Z$3:$AC$3145,2,FALSE)</f>
        <v>10.483428703845794</v>
      </c>
      <c r="AF1369" s="6">
        <f>VLOOKUP(V1369,'2017 rep county selection'!$A$1:$C$281,3,FALSE)</f>
        <v>28049</v>
      </c>
      <c r="AH1369" s="9">
        <f t="shared" si="153"/>
        <v>28049</v>
      </c>
    </row>
    <row r="1370" spans="1:34" ht="15.75" customHeight="1" x14ac:dyDescent="0.3">
      <c r="A1370" s="4">
        <v>28</v>
      </c>
      <c r="B1370" s="4">
        <v>28003</v>
      </c>
      <c r="C1370" s="6" t="s">
        <v>2279</v>
      </c>
      <c r="D1370" s="6" t="s">
        <v>946</v>
      </c>
      <c r="E1370" s="4">
        <v>28093</v>
      </c>
      <c r="F1370" s="4">
        <v>28093</v>
      </c>
      <c r="G1370" s="4">
        <v>28093</v>
      </c>
      <c r="H1370" s="37">
        <v>455301793</v>
      </c>
      <c r="I1370" s="37">
        <v>429161049.33590698</v>
      </c>
      <c r="J1370" s="37">
        <v>442564148.01194102</v>
      </c>
      <c r="K1370" s="4" t="str">
        <f>VLOOKUP(B1370,altitude!$B$3:$E$3232,4)</f>
        <v>L</v>
      </c>
      <c r="L1370" s="4">
        <f>VLOOKUP(B1370,fuelregion!$C$5:$D$3233,2,FALSE)</f>
        <v>100001000</v>
      </c>
      <c r="M1370" s="4">
        <f>VLOOKUP(B1370,fuelregion!$H$5:$I$3113,2,FALSE)</f>
        <v>100001000</v>
      </c>
      <c r="N1370" s="4">
        <f>VLOOKUP(B1370,imbin!$B$4:$D$3233,2,FALSE)</f>
        <v>0</v>
      </c>
      <c r="O1370" s="4" t="str">
        <f>VLOOKUP(B1370,imbin!$B$4:$D$3233,3,FALSE)</f>
        <v>MOVES</v>
      </c>
      <c r="P1370" s="4">
        <f>IF(ISNA(VLOOKUP(B1370,rampbin!$B$4:$G$1697,6,FALSE)),2,VLOOKUP(B1370,rampbin!$B$4:$G$1697,6,FALSE))</f>
        <v>2</v>
      </c>
      <c r="Q1370" s="4" t="str">
        <f>IF(ISNA(VLOOKUP(B1370,rampbin!$B$4:$G$1697,5,FALSE)),"MOVES",VLOOKUP(B1370,rampbin!$B$4:$G$1697,5,FALSE))</f>
        <v>MOVES</v>
      </c>
      <c r="R1370" s="4" t="s">
        <v>1880</v>
      </c>
      <c r="S1370" s="6" t="s">
        <v>1851</v>
      </c>
      <c r="T1370" s="4">
        <f>VLOOKUP(B1370,meanLDage!$B$3:$E$3145,4,FALSE)</f>
        <v>5</v>
      </c>
      <c r="U1370" s="32">
        <f>VLOOKUP(B1370,meanLDage!$B$3:$E$3145,2,FALSE)</f>
        <v>13.224601434038442</v>
      </c>
      <c r="V1370" s="4" t="str">
        <f t="shared" si="148"/>
        <v>28_L_100001000_0_4_2</v>
      </c>
      <c r="W1370" s="4">
        <v>28093</v>
      </c>
      <c r="X1370" s="6"/>
      <c r="Y1370" s="8">
        <f t="shared" si="149"/>
        <v>28093</v>
      </c>
      <c r="Z1370" s="6" t="b">
        <f t="shared" si="147"/>
        <v>1</v>
      </c>
      <c r="AA1370" s="6">
        <f t="shared" si="150"/>
        <v>28093</v>
      </c>
      <c r="AB1370" s="4">
        <f t="shared" si="151"/>
        <v>5</v>
      </c>
      <c r="AC1370" s="32">
        <f t="shared" si="152"/>
        <v>13.224601434038442</v>
      </c>
      <c r="AD1370" s="4">
        <f>VLOOKUP($B1370,meanLDage!$Z$3:$AC$3145,4,FALSE)</f>
        <v>4</v>
      </c>
      <c r="AE1370" s="32">
        <f>VLOOKUP($B1370,meanLDage!$Z$3:$AC$3145,2,FALSE)</f>
        <v>11.681004737809168</v>
      </c>
      <c r="AF1370" s="6">
        <f>VLOOKUP(V1370,'2017 rep county selection'!$A$1:$C$281,3,FALSE)</f>
        <v>28093</v>
      </c>
      <c r="AH1370" s="9">
        <f t="shared" si="153"/>
        <v>28093</v>
      </c>
    </row>
    <row r="1371" spans="1:34" ht="15.75" customHeight="1" x14ac:dyDescent="0.3">
      <c r="A1371" s="4">
        <v>28</v>
      </c>
      <c r="B1371" s="4">
        <v>28005</v>
      </c>
      <c r="C1371" s="6" t="s">
        <v>2279</v>
      </c>
      <c r="D1371" s="6" t="s">
        <v>947</v>
      </c>
      <c r="E1371" s="4">
        <v>28049</v>
      </c>
      <c r="F1371" s="4">
        <v>28049</v>
      </c>
      <c r="G1371" s="4">
        <v>28049</v>
      </c>
      <c r="H1371" s="37">
        <v>225176060</v>
      </c>
      <c r="I1371" s="37">
        <v>154396344.43158799</v>
      </c>
      <c r="J1371" s="37">
        <v>157648915.41720501</v>
      </c>
      <c r="K1371" s="4" t="str">
        <f>VLOOKUP(B1371,altitude!$B$3:$E$3232,4)</f>
        <v>L</v>
      </c>
      <c r="L1371" s="4">
        <f>VLOOKUP(B1371,fuelregion!$C$5:$D$3233,2,FALSE)</f>
        <v>100001000</v>
      </c>
      <c r="M1371" s="4">
        <f>VLOOKUP(B1371,fuelregion!$H$5:$I$3113,2,FALSE)</f>
        <v>100001000</v>
      </c>
      <c r="N1371" s="4">
        <f>VLOOKUP(B1371,imbin!$B$4:$D$3233,2,FALSE)</f>
        <v>0</v>
      </c>
      <c r="O1371" s="4" t="str">
        <f>VLOOKUP(B1371,imbin!$B$4:$D$3233,3,FALSE)</f>
        <v>MOVES</v>
      </c>
      <c r="P1371" s="4">
        <f>IF(ISNA(VLOOKUP(B1371,rampbin!$B$4:$G$1697,6,FALSE)),2,VLOOKUP(B1371,rampbin!$B$4:$G$1697,6,FALSE))</f>
        <v>2</v>
      </c>
      <c r="Q1371" s="4" t="str">
        <f>IF(ISNA(VLOOKUP(B1371,rampbin!$B$4:$G$1697,5,FALSE)),"MOVES",VLOOKUP(B1371,rampbin!$B$4:$G$1697,5,FALSE))</f>
        <v>MOVES</v>
      </c>
      <c r="R1371" s="4" t="s">
        <v>1880</v>
      </c>
      <c r="S1371" s="6" t="s">
        <v>1851</v>
      </c>
      <c r="T1371" s="4">
        <f>VLOOKUP(B1371,meanLDage!$B$3:$E$3145,4,FALSE)</f>
        <v>4</v>
      </c>
      <c r="U1371" s="32">
        <f>VLOOKUP(B1371,meanLDage!$B$3:$E$3145,2,FALSE)</f>
        <v>12.869330868616627</v>
      </c>
      <c r="V1371" s="4" t="str">
        <f t="shared" si="148"/>
        <v>28_L_100001000_0_3_2</v>
      </c>
      <c r="W1371" s="4">
        <v>28049</v>
      </c>
      <c r="X1371" s="6"/>
      <c r="Y1371" s="8">
        <f t="shared" si="149"/>
        <v>28049</v>
      </c>
      <c r="Z1371" s="6" t="b">
        <f t="shared" si="147"/>
        <v>1</v>
      </c>
      <c r="AA1371" s="6">
        <f t="shared" si="150"/>
        <v>28049</v>
      </c>
      <c r="AB1371" s="4">
        <f t="shared" si="151"/>
        <v>4</v>
      </c>
      <c r="AC1371" s="32">
        <f t="shared" si="152"/>
        <v>12.869330868616627</v>
      </c>
      <c r="AD1371" s="4">
        <f>VLOOKUP($B1371,meanLDage!$Z$3:$AC$3145,4,FALSE)</f>
        <v>3</v>
      </c>
      <c r="AE1371" s="32">
        <f>VLOOKUP($B1371,meanLDage!$Z$3:$AC$3145,2,FALSE)</f>
        <v>10.684294407679891</v>
      </c>
      <c r="AF1371" s="6">
        <f>VLOOKUP(V1371,'2017 rep county selection'!$A$1:$C$281,3,FALSE)</f>
        <v>28049</v>
      </c>
      <c r="AH1371" s="9">
        <f t="shared" si="153"/>
        <v>28049</v>
      </c>
    </row>
    <row r="1372" spans="1:34" ht="15.75" customHeight="1" x14ac:dyDescent="0.3">
      <c r="A1372" s="4">
        <v>28</v>
      </c>
      <c r="B1372" s="4">
        <v>28007</v>
      </c>
      <c r="C1372" s="6" t="s">
        <v>2279</v>
      </c>
      <c r="D1372" s="6" t="s">
        <v>948</v>
      </c>
      <c r="E1372" s="4">
        <v>28093</v>
      </c>
      <c r="F1372" s="4">
        <v>28093</v>
      </c>
      <c r="G1372" s="4">
        <v>28093</v>
      </c>
      <c r="H1372" s="37">
        <v>288209299</v>
      </c>
      <c r="I1372" s="37">
        <v>199400021.33030701</v>
      </c>
      <c r="J1372" s="37">
        <v>204681567.476165</v>
      </c>
      <c r="K1372" s="4" t="str">
        <f>VLOOKUP(B1372,altitude!$B$3:$E$3232,4)</f>
        <v>L</v>
      </c>
      <c r="L1372" s="4">
        <f>VLOOKUP(B1372,fuelregion!$C$5:$D$3233,2,FALSE)</f>
        <v>100001000</v>
      </c>
      <c r="M1372" s="4">
        <f>VLOOKUP(B1372,fuelregion!$H$5:$I$3113,2,FALSE)</f>
        <v>100001000</v>
      </c>
      <c r="N1372" s="4">
        <f>VLOOKUP(B1372,imbin!$B$4:$D$3233,2,FALSE)</f>
        <v>0</v>
      </c>
      <c r="O1372" s="4" t="str">
        <f>VLOOKUP(B1372,imbin!$B$4:$D$3233,3,FALSE)</f>
        <v>MOVES</v>
      </c>
      <c r="P1372" s="4">
        <f>IF(ISNA(VLOOKUP(B1372,rampbin!$B$4:$G$1697,6,FALSE)),2,VLOOKUP(B1372,rampbin!$B$4:$G$1697,6,FALSE))</f>
        <v>2</v>
      </c>
      <c r="Q1372" s="4" t="str">
        <f>IF(ISNA(VLOOKUP(B1372,rampbin!$B$4:$G$1697,5,FALSE)),"MOVES",VLOOKUP(B1372,rampbin!$B$4:$G$1697,5,FALSE))</f>
        <v>MOVES</v>
      </c>
      <c r="R1372" s="4" t="s">
        <v>1880</v>
      </c>
      <c r="S1372" s="6" t="s">
        <v>1851</v>
      </c>
      <c r="T1372" s="4">
        <f>VLOOKUP(B1372,meanLDage!$B$3:$E$3145,4,FALSE)</f>
        <v>5</v>
      </c>
      <c r="U1372" s="32">
        <f>VLOOKUP(B1372,meanLDage!$B$3:$E$3145,2,FALSE)</f>
        <v>13.170830225238024</v>
      </c>
      <c r="V1372" s="4" t="str">
        <f t="shared" si="148"/>
        <v>28_L_100001000_0_4_2</v>
      </c>
      <c r="W1372" s="4">
        <v>28093</v>
      </c>
      <c r="X1372" s="6"/>
      <c r="Y1372" s="8">
        <f t="shared" si="149"/>
        <v>28093</v>
      </c>
      <c r="Z1372" s="6" t="b">
        <f t="shared" si="147"/>
        <v>1</v>
      </c>
      <c r="AA1372" s="6">
        <f t="shared" si="150"/>
        <v>28093</v>
      </c>
      <c r="AB1372" s="4">
        <f t="shared" si="151"/>
        <v>5</v>
      </c>
      <c r="AC1372" s="32">
        <f t="shared" si="152"/>
        <v>13.170830225238024</v>
      </c>
      <c r="AD1372" s="4">
        <f>VLOOKUP($B1372,meanLDage!$Z$3:$AC$3145,4,FALSE)</f>
        <v>4</v>
      </c>
      <c r="AE1372" s="32">
        <f>VLOOKUP($B1372,meanLDage!$Z$3:$AC$3145,2,FALSE)</f>
        <v>11.533167693849911</v>
      </c>
      <c r="AF1372" s="6">
        <f>VLOOKUP(V1372,'2017 rep county selection'!$A$1:$C$281,3,FALSE)</f>
        <v>28093</v>
      </c>
      <c r="AH1372" s="9">
        <f t="shared" si="153"/>
        <v>28093</v>
      </c>
    </row>
    <row r="1373" spans="1:34" ht="15.75" customHeight="1" x14ac:dyDescent="0.3">
      <c r="A1373" s="4">
        <v>28</v>
      </c>
      <c r="B1373" s="4">
        <v>28009</v>
      </c>
      <c r="C1373" s="6" t="s">
        <v>2279</v>
      </c>
      <c r="D1373" s="6" t="s">
        <v>92</v>
      </c>
      <c r="E1373" s="4">
        <v>28093</v>
      </c>
      <c r="F1373" s="4">
        <v>28093</v>
      </c>
      <c r="G1373" s="4">
        <v>28093</v>
      </c>
      <c r="H1373" s="37">
        <v>196103829</v>
      </c>
      <c r="I1373" s="37">
        <v>145384058.267097</v>
      </c>
      <c r="J1373" s="37">
        <v>148323814.533979</v>
      </c>
      <c r="K1373" s="4" t="str">
        <f>VLOOKUP(B1373,altitude!$B$3:$E$3232,4)</f>
        <v>L</v>
      </c>
      <c r="L1373" s="4">
        <f>VLOOKUP(B1373,fuelregion!$C$5:$D$3233,2,FALSE)</f>
        <v>100001000</v>
      </c>
      <c r="M1373" s="4">
        <f>VLOOKUP(B1373,fuelregion!$H$5:$I$3113,2,FALSE)</f>
        <v>100001000</v>
      </c>
      <c r="N1373" s="4">
        <f>VLOOKUP(B1373,imbin!$B$4:$D$3233,2,FALSE)</f>
        <v>0</v>
      </c>
      <c r="O1373" s="4" t="str">
        <f>VLOOKUP(B1373,imbin!$B$4:$D$3233,3,FALSE)</f>
        <v>MOVES</v>
      </c>
      <c r="P1373" s="4">
        <f>IF(ISNA(VLOOKUP(B1373,rampbin!$B$4:$G$1697,6,FALSE)),2,VLOOKUP(B1373,rampbin!$B$4:$G$1697,6,FALSE))</f>
        <v>2</v>
      </c>
      <c r="Q1373" s="4" t="str">
        <f>IF(ISNA(VLOOKUP(B1373,rampbin!$B$4:$G$1697,5,FALSE)),"MOVES",VLOOKUP(B1373,rampbin!$B$4:$G$1697,5,FALSE))</f>
        <v>MOVES</v>
      </c>
      <c r="R1373" s="4" t="s">
        <v>1877</v>
      </c>
      <c r="S1373" s="6" t="s">
        <v>1903</v>
      </c>
      <c r="T1373" s="4">
        <f>VLOOKUP(B1373,meanLDage!$B$3:$E$3145,4,FALSE)</f>
        <v>5</v>
      </c>
      <c r="U1373" s="32">
        <f>VLOOKUP(B1373,meanLDage!$B$3:$E$3145,2,FALSE)</f>
        <v>14.003234573277208</v>
      </c>
      <c r="V1373" s="4" t="str">
        <f t="shared" si="148"/>
        <v>28_L_100001000_0_4_2</v>
      </c>
      <c r="W1373" s="4">
        <v>28093</v>
      </c>
      <c r="X1373" s="6"/>
      <c r="Y1373" s="8">
        <f t="shared" si="149"/>
        <v>28093</v>
      </c>
      <c r="Z1373" s="6" t="b">
        <f t="shared" si="147"/>
        <v>1</v>
      </c>
      <c r="AA1373" s="6">
        <f t="shared" si="150"/>
        <v>28093</v>
      </c>
      <c r="AB1373" s="4">
        <f t="shared" si="151"/>
        <v>5</v>
      </c>
      <c r="AC1373" s="32">
        <f t="shared" si="152"/>
        <v>14.003234573277208</v>
      </c>
      <c r="AD1373" s="4">
        <f>VLOOKUP($B1373,meanLDage!$Z$3:$AC$3145,4,FALSE)</f>
        <v>4</v>
      </c>
      <c r="AE1373" s="32">
        <f>VLOOKUP($B1373,meanLDage!$Z$3:$AC$3145,2,FALSE)</f>
        <v>12.782712939407832</v>
      </c>
      <c r="AF1373" s="6">
        <f>VLOOKUP(V1373,'2017 rep county selection'!$A$1:$C$281,3,FALSE)</f>
        <v>28093</v>
      </c>
      <c r="AH1373" s="9">
        <f t="shared" si="153"/>
        <v>28093</v>
      </c>
    </row>
    <row r="1374" spans="1:34" ht="15.75" customHeight="1" x14ac:dyDescent="0.3">
      <c r="A1374" s="4">
        <v>28</v>
      </c>
      <c r="B1374" s="4">
        <v>28011</v>
      </c>
      <c r="C1374" s="6" t="s">
        <v>2279</v>
      </c>
      <c r="D1374" s="6" t="s">
        <v>949</v>
      </c>
      <c r="E1374" s="4">
        <v>28049</v>
      </c>
      <c r="F1374" s="4">
        <v>28049</v>
      </c>
      <c r="G1374" s="4">
        <v>28049</v>
      </c>
      <c r="H1374" s="37">
        <v>425732380</v>
      </c>
      <c r="I1374" s="37">
        <v>384537759.43656403</v>
      </c>
      <c r="J1374" s="37">
        <v>394610129.89772099</v>
      </c>
      <c r="K1374" s="4" t="str">
        <f>VLOOKUP(B1374,altitude!$B$3:$E$3232,4)</f>
        <v>L</v>
      </c>
      <c r="L1374" s="4">
        <f>VLOOKUP(B1374,fuelregion!$C$5:$D$3233,2,FALSE)</f>
        <v>100001000</v>
      </c>
      <c r="M1374" s="4">
        <f>VLOOKUP(B1374,fuelregion!$H$5:$I$3113,2,FALSE)</f>
        <v>100001000</v>
      </c>
      <c r="N1374" s="4">
        <f>VLOOKUP(B1374,imbin!$B$4:$D$3233,2,FALSE)</f>
        <v>0</v>
      </c>
      <c r="O1374" s="4" t="str">
        <f>VLOOKUP(B1374,imbin!$B$4:$D$3233,3,FALSE)</f>
        <v>MOVES</v>
      </c>
      <c r="P1374" s="4">
        <f>IF(ISNA(VLOOKUP(B1374,rampbin!$B$4:$G$1697,6,FALSE)),2,VLOOKUP(B1374,rampbin!$B$4:$G$1697,6,FALSE))</f>
        <v>2</v>
      </c>
      <c r="Q1374" s="4" t="str">
        <f>IF(ISNA(VLOOKUP(B1374,rampbin!$B$4:$G$1697,5,FALSE)),"MOVES",VLOOKUP(B1374,rampbin!$B$4:$G$1697,5,FALSE))</f>
        <v>MOVES</v>
      </c>
      <c r="R1374" s="4" t="s">
        <v>1880</v>
      </c>
      <c r="S1374" s="6" t="s">
        <v>1851</v>
      </c>
      <c r="T1374" s="4">
        <f>VLOOKUP(B1374,meanLDage!$B$3:$E$3145,4,FALSE)</f>
        <v>4</v>
      </c>
      <c r="U1374" s="32">
        <f>VLOOKUP(B1374,meanLDage!$B$3:$E$3145,2,FALSE)</f>
        <v>12.052728021033392</v>
      </c>
      <c r="V1374" s="4" t="str">
        <f t="shared" si="148"/>
        <v>28_L_100001000_0_3_2</v>
      </c>
      <c r="W1374" s="4">
        <v>28049</v>
      </c>
      <c r="X1374" s="6"/>
      <c r="Y1374" s="8">
        <f t="shared" si="149"/>
        <v>28049</v>
      </c>
      <c r="Z1374" s="6" t="b">
        <f t="shared" si="147"/>
        <v>1</v>
      </c>
      <c r="AA1374" s="6">
        <f t="shared" si="150"/>
        <v>28049</v>
      </c>
      <c r="AB1374" s="4">
        <f t="shared" si="151"/>
        <v>4</v>
      </c>
      <c r="AC1374" s="32">
        <f t="shared" si="152"/>
        <v>12.052728021033392</v>
      </c>
      <c r="AD1374" s="4">
        <f>VLOOKUP($B1374,meanLDage!$Z$3:$AC$3145,4,FALSE)</f>
        <v>3</v>
      </c>
      <c r="AE1374" s="32">
        <f>VLOOKUP($B1374,meanLDage!$Z$3:$AC$3145,2,FALSE)</f>
        <v>10.778832851364868</v>
      </c>
      <c r="AF1374" s="6">
        <f>VLOOKUP(V1374,'2017 rep county selection'!$A$1:$C$281,3,FALSE)</f>
        <v>28049</v>
      </c>
      <c r="AH1374" s="9">
        <f t="shared" si="153"/>
        <v>28049</v>
      </c>
    </row>
    <row r="1375" spans="1:34" ht="15.75" customHeight="1" x14ac:dyDescent="0.3">
      <c r="A1375" s="4">
        <v>28</v>
      </c>
      <c r="B1375" s="4">
        <v>28013</v>
      </c>
      <c r="C1375" s="6" t="s">
        <v>2279</v>
      </c>
      <c r="D1375" s="6" t="s">
        <v>14</v>
      </c>
      <c r="E1375" s="4">
        <v>28093</v>
      </c>
      <c r="F1375" s="4">
        <v>28093</v>
      </c>
      <c r="G1375" s="4">
        <v>28093</v>
      </c>
      <c r="H1375" s="37">
        <v>196746159</v>
      </c>
      <c r="I1375" s="37">
        <v>146323199.62950301</v>
      </c>
      <c r="J1375" s="37">
        <v>149500593.686977</v>
      </c>
      <c r="K1375" s="4" t="str">
        <f>VLOOKUP(B1375,altitude!$B$3:$E$3232,4)</f>
        <v>L</v>
      </c>
      <c r="L1375" s="4">
        <f>VLOOKUP(B1375,fuelregion!$C$5:$D$3233,2,FALSE)</f>
        <v>100001000</v>
      </c>
      <c r="M1375" s="4">
        <f>VLOOKUP(B1375,fuelregion!$H$5:$I$3113,2,FALSE)</f>
        <v>100001000</v>
      </c>
      <c r="N1375" s="4">
        <f>VLOOKUP(B1375,imbin!$B$4:$D$3233,2,FALSE)</f>
        <v>0</v>
      </c>
      <c r="O1375" s="4" t="str">
        <f>VLOOKUP(B1375,imbin!$B$4:$D$3233,3,FALSE)</f>
        <v>MOVES</v>
      </c>
      <c r="P1375" s="4">
        <f>IF(ISNA(VLOOKUP(B1375,rampbin!$B$4:$G$1697,6,FALSE)),2,VLOOKUP(B1375,rampbin!$B$4:$G$1697,6,FALSE))</f>
        <v>2</v>
      </c>
      <c r="Q1375" s="4" t="str">
        <f>IF(ISNA(VLOOKUP(B1375,rampbin!$B$4:$G$1697,5,FALSE)),"MOVES",VLOOKUP(B1375,rampbin!$B$4:$G$1697,5,FALSE))</f>
        <v>MOVES</v>
      </c>
      <c r="R1375" s="4" t="s">
        <v>1880</v>
      </c>
      <c r="S1375" s="6" t="s">
        <v>1851</v>
      </c>
      <c r="T1375" s="4">
        <f>VLOOKUP(B1375,meanLDage!$B$3:$E$3145,4,FALSE)</f>
        <v>5</v>
      </c>
      <c r="U1375" s="32">
        <f>VLOOKUP(B1375,meanLDage!$B$3:$E$3145,2,FALSE)</f>
        <v>13.201015688400288</v>
      </c>
      <c r="V1375" s="4" t="str">
        <f t="shared" si="148"/>
        <v>28_L_100001000_0_4_2</v>
      </c>
      <c r="W1375" s="4">
        <v>28093</v>
      </c>
      <c r="X1375" s="6"/>
      <c r="Y1375" s="8">
        <f t="shared" si="149"/>
        <v>28093</v>
      </c>
      <c r="Z1375" s="6" t="b">
        <f t="shared" si="147"/>
        <v>1</v>
      </c>
      <c r="AA1375" s="6">
        <f t="shared" si="150"/>
        <v>28093</v>
      </c>
      <c r="AB1375" s="4">
        <f t="shared" si="151"/>
        <v>5</v>
      </c>
      <c r="AC1375" s="32">
        <f t="shared" si="152"/>
        <v>13.201015688400288</v>
      </c>
      <c r="AD1375" s="4">
        <f>VLOOKUP($B1375,meanLDage!$Z$3:$AC$3145,4,FALSE)</f>
        <v>4</v>
      </c>
      <c r="AE1375" s="32">
        <f>VLOOKUP($B1375,meanLDage!$Z$3:$AC$3145,2,FALSE)</f>
        <v>11.847158921703789</v>
      </c>
      <c r="AF1375" s="6">
        <f>VLOOKUP(V1375,'2017 rep county selection'!$A$1:$C$281,3,FALSE)</f>
        <v>28093</v>
      </c>
      <c r="AH1375" s="9">
        <f t="shared" si="153"/>
        <v>28093</v>
      </c>
    </row>
    <row r="1376" spans="1:34" ht="15.75" customHeight="1" x14ac:dyDescent="0.3">
      <c r="A1376" s="4">
        <v>28</v>
      </c>
      <c r="B1376" s="4">
        <v>28015</v>
      </c>
      <c r="C1376" s="6" t="s">
        <v>2279</v>
      </c>
      <c r="D1376" s="6" t="s">
        <v>95</v>
      </c>
      <c r="E1376" s="4">
        <v>28049</v>
      </c>
      <c r="F1376" s="4">
        <v>28049</v>
      </c>
      <c r="G1376" s="4">
        <v>28049</v>
      </c>
      <c r="H1376" s="37">
        <v>282058387</v>
      </c>
      <c r="I1376" s="37">
        <v>220308090.722902</v>
      </c>
      <c r="J1376" s="37">
        <v>224684293.063434</v>
      </c>
      <c r="K1376" s="4" t="str">
        <f>VLOOKUP(B1376,altitude!$B$3:$E$3232,4)</f>
        <v>L</v>
      </c>
      <c r="L1376" s="4">
        <f>VLOOKUP(B1376,fuelregion!$C$5:$D$3233,2,FALSE)</f>
        <v>100001000</v>
      </c>
      <c r="M1376" s="4">
        <f>VLOOKUP(B1376,fuelregion!$H$5:$I$3113,2,FALSE)</f>
        <v>100001000</v>
      </c>
      <c r="N1376" s="4">
        <f>VLOOKUP(B1376,imbin!$B$4:$D$3233,2,FALSE)</f>
        <v>0</v>
      </c>
      <c r="O1376" s="4" t="str">
        <f>VLOOKUP(B1376,imbin!$B$4:$D$3233,3,FALSE)</f>
        <v>MOVES</v>
      </c>
      <c r="P1376" s="4">
        <f>IF(ISNA(VLOOKUP(B1376,rampbin!$B$4:$G$1697,6,FALSE)),2,VLOOKUP(B1376,rampbin!$B$4:$G$1697,6,FALSE))</f>
        <v>2</v>
      </c>
      <c r="Q1376" s="4" t="str">
        <f>IF(ISNA(VLOOKUP(B1376,rampbin!$B$4:$G$1697,5,FALSE)),"MOVES",VLOOKUP(B1376,rampbin!$B$4:$G$1697,5,FALSE))</f>
        <v>MOVES</v>
      </c>
      <c r="R1376" s="4" t="s">
        <v>1880</v>
      </c>
      <c r="S1376" s="6" t="s">
        <v>1851</v>
      </c>
      <c r="T1376" s="4">
        <f>VLOOKUP(B1376,meanLDage!$B$3:$E$3145,4,FALSE)</f>
        <v>4</v>
      </c>
      <c r="U1376" s="32">
        <f>VLOOKUP(B1376,meanLDage!$B$3:$E$3145,2,FALSE)</f>
        <v>12.703482707450478</v>
      </c>
      <c r="V1376" s="4" t="str">
        <f t="shared" si="148"/>
        <v>28_L_100001000_0_3_2</v>
      </c>
      <c r="W1376" s="4">
        <v>28049</v>
      </c>
      <c r="X1376" s="6"/>
      <c r="Y1376" s="8">
        <f t="shared" si="149"/>
        <v>28049</v>
      </c>
      <c r="Z1376" s="6" t="b">
        <f t="shared" si="147"/>
        <v>1</v>
      </c>
      <c r="AA1376" s="6">
        <f t="shared" si="150"/>
        <v>28049</v>
      </c>
      <c r="AB1376" s="4">
        <f t="shared" si="151"/>
        <v>4</v>
      </c>
      <c r="AC1376" s="32">
        <f t="shared" si="152"/>
        <v>12.703482707450478</v>
      </c>
      <c r="AD1376" s="4">
        <f>VLOOKUP($B1376,meanLDage!$Z$3:$AC$3145,4,FALSE)</f>
        <v>3</v>
      </c>
      <c r="AE1376" s="32">
        <f>VLOOKUP($B1376,meanLDage!$Z$3:$AC$3145,2,FALSE)</f>
        <v>10.710321553894818</v>
      </c>
      <c r="AF1376" s="6">
        <f>VLOOKUP(V1376,'2017 rep county selection'!$A$1:$C$281,3,FALSE)</f>
        <v>28049</v>
      </c>
      <c r="AH1376" s="9">
        <f t="shared" si="153"/>
        <v>28049</v>
      </c>
    </row>
    <row r="1377" spans="1:34" ht="15.75" customHeight="1" x14ac:dyDescent="0.3">
      <c r="A1377" s="4">
        <v>28</v>
      </c>
      <c r="B1377" s="4">
        <v>28017</v>
      </c>
      <c r="C1377" s="6" t="s">
        <v>2279</v>
      </c>
      <c r="D1377" s="6" t="s">
        <v>565</v>
      </c>
      <c r="E1377" s="4">
        <v>28093</v>
      </c>
      <c r="F1377" s="4">
        <v>28093</v>
      </c>
      <c r="G1377" s="4">
        <v>28093</v>
      </c>
      <c r="H1377" s="37">
        <v>267255974</v>
      </c>
      <c r="I1377" s="37">
        <v>219880588.08409199</v>
      </c>
      <c r="J1377" s="37">
        <v>224489671.95930099</v>
      </c>
      <c r="K1377" s="4" t="str">
        <f>VLOOKUP(B1377,altitude!$B$3:$E$3232,4)</f>
        <v>L</v>
      </c>
      <c r="L1377" s="4">
        <f>VLOOKUP(B1377,fuelregion!$C$5:$D$3233,2,FALSE)</f>
        <v>100001000</v>
      </c>
      <c r="M1377" s="4">
        <f>VLOOKUP(B1377,fuelregion!$H$5:$I$3113,2,FALSE)</f>
        <v>100001000</v>
      </c>
      <c r="N1377" s="4">
        <f>VLOOKUP(B1377,imbin!$B$4:$D$3233,2,FALSE)</f>
        <v>0</v>
      </c>
      <c r="O1377" s="4" t="str">
        <f>VLOOKUP(B1377,imbin!$B$4:$D$3233,3,FALSE)</f>
        <v>MOVES</v>
      </c>
      <c r="P1377" s="4">
        <f>IF(ISNA(VLOOKUP(B1377,rampbin!$B$4:$G$1697,6,FALSE)),2,VLOOKUP(B1377,rampbin!$B$4:$G$1697,6,FALSE))</f>
        <v>2</v>
      </c>
      <c r="Q1377" s="4" t="str">
        <f>IF(ISNA(VLOOKUP(B1377,rampbin!$B$4:$G$1697,5,FALSE)),"MOVES",VLOOKUP(B1377,rampbin!$B$4:$G$1697,5,FALSE))</f>
        <v>MOVES</v>
      </c>
      <c r="R1377" s="4" t="s">
        <v>1880</v>
      </c>
      <c r="S1377" s="6" t="s">
        <v>1851</v>
      </c>
      <c r="T1377" s="4">
        <f>VLOOKUP(B1377,meanLDage!$B$3:$E$3145,4,FALSE)</f>
        <v>5</v>
      </c>
      <c r="U1377" s="32">
        <f>VLOOKUP(B1377,meanLDage!$B$3:$E$3145,2,FALSE)</f>
        <v>13.511479383006076</v>
      </c>
      <c r="V1377" s="4" t="str">
        <f t="shared" si="148"/>
        <v>28_L_100001000_0_4_2</v>
      </c>
      <c r="W1377" s="4">
        <v>28093</v>
      </c>
      <c r="X1377" s="6"/>
      <c r="Y1377" s="8">
        <f t="shared" si="149"/>
        <v>28093</v>
      </c>
      <c r="Z1377" s="6" t="b">
        <f t="shared" si="147"/>
        <v>1</v>
      </c>
      <c r="AA1377" s="6">
        <f t="shared" si="150"/>
        <v>28093</v>
      </c>
      <c r="AB1377" s="4">
        <f t="shared" si="151"/>
        <v>5</v>
      </c>
      <c r="AC1377" s="32">
        <f t="shared" si="152"/>
        <v>13.511479383006076</v>
      </c>
      <c r="AD1377" s="4">
        <f>VLOOKUP($B1377,meanLDage!$Z$3:$AC$3145,4,FALSE)</f>
        <v>4</v>
      </c>
      <c r="AE1377" s="32">
        <f>VLOOKUP($B1377,meanLDage!$Z$3:$AC$3145,2,FALSE)</f>
        <v>11.679645695025677</v>
      </c>
      <c r="AF1377" s="6">
        <f>VLOOKUP(V1377,'2017 rep county selection'!$A$1:$C$281,3,FALSE)</f>
        <v>28093</v>
      </c>
      <c r="AH1377" s="9">
        <f t="shared" si="153"/>
        <v>28093</v>
      </c>
    </row>
    <row r="1378" spans="1:34" ht="15.75" customHeight="1" x14ac:dyDescent="0.3">
      <c r="A1378" s="4">
        <v>28</v>
      </c>
      <c r="B1378" s="4">
        <v>28019</v>
      </c>
      <c r="C1378" s="6" t="s">
        <v>2279</v>
      </c>
      <c r="D1378" s="6" t="s">
        <v>18</v>
      </c>
      <c r="E1378" s="4">
        <v>28093</v>
      </c>
      <c r="F1378" s="4">
        <v>28093</v>
      </c>
      <c r="G1378" s="4">
        <v>28093</v>
      </c>
      <c r="H1378" s="37">
        <v>154249172</v>
      </c>
      <c r="I1378" s="37">
        <v>86217311.813435301</v>
      </c>
      <c r="J1378" s="37">
        <v>88075974.154447407</v>
      </c>
      <c r="K1378" s="4" t="str">
        <f>VLOOKUP(B1378,altitude!$B$3:$E$3232,4)</f>
        <v>L</v>
      </c>
      <c r="L1378" s="4">
        <f>VLOOKUP(B1378,fuelregion!$C$5:$D$3233,2,FALSE)</f>
        <v>100001000</v>
      </c>
      <c r="M1378" s="4">
        <f>VLOOKUP(B1378,fuelregion!$H$5:$I$3113,2,FALSE)</f>
        <v>100001000</v>
      </c>
      <c r="N1378" s="4">
        <f>VLOOKUP(B1378,imbin!$B$4:$D$3233,2,FALSE)</f>
        <v>0</v>
      </c>
      <c r="O1378" s="4" t="str">
        <f>VLOOKUP(B1378,imbin!$B$4:$D$3233,3,FALSE)</f>
        <v>MOVES</v>
      </c>
      <c r="P1378" s="4">
        <f>IF(ISNA(VLOOKUP(B1378,rampbin!$B$4:$G$1697,6,FALSE)),2,VLOOKUP(B1378,rampbin!$B$4:$G$1697,6,FALSE))</f>
        <v>2</v>
      </c>
      <c r="Q1378" s="4" t="str">
        <f>IF(ISNA(VLOOKUP(B1378,rampbin!$B$4:$G$1697,5,FALSE)),"MOVES",VLOOKUP(B1378,rampbin!$B$4:$G$1697,5,FALSE))</f>
        <v>MOVES</v>
      </c>
      <c r="R1378" s="4" t="s">
        <v>1880</v>
      </c>
      <c r="S1378" s="6" t="s">
        <v>1851</v>
      </c>
      <c r="T1378" s="4">
        <f>VLOOKUP(B1378,meanLDage!$B$3:$E$3145,4,FALSE)</f>
        <v>5</v>
      </c>
      <c r="U1378" s="32">
        <f>VLOOKUP(B1378,meanLDage!$B$3:$E$3145,2,FALSE)</f>
        <v>13.361173815086314</v>
      </c>
      <c r="V1378" s="4" t="str">
        <f t="shared" si="148"/>
        <v>28_L_100001000_0_4_2</v>
      </c>
      <c r="W1378" s="4">
        <v>28093</v>
      </c>
      <c r="X1378" s="6"/>
      <c r="Y1378" s="8">
        <f t="shared" si="149"/>
        <v>28093</v>
      </c>
      <c r="Z1378" s="6" t="b">
        <f t="shared" si="147"/>
        <v>1</v>
      </c>
      <c r="AA1378" s="6">
        <f t="shared" si="150"/>
        <v>28093</v>
      </c>
      <c r="AB1378" s="4">
        <f t="shared" si="151"/>
        <v>5</v>
      </c>
      <c r="AC1378" s="32">
        <f t="shared" si="152"/>
        <v>13.361173815086314</v>
      </c>
      <c r="AD1378" s="4">
        <f>VLOOKUP($B1378,meanLDage!$Z$3:$AC$3145,4,FALSE)</f>
        <v>4</v>
      </c>
      <c r="AE1378" s="32">
        <f>VLOOKUP($B1378,meanLDage!$Z$3:$AC$3145,2,FALSE)</f>
        <v>11.420030302767815</v>
      </c>
      <c r="AF1378" s="6">
        <f>VLOOKUP(V1378,'2017 rep county selection'!$A$1:$C$281,3,FALSE)</f>
        <v>28093</v>
      </c>
      <c r="AH1378" s="9">
        <f t="shared" si="153"/>
        <v>28093</v>
      </c>
    </row>
    <row r="1379" spans="1:34" ht="15.75" customHeight="1" x14ac:dyDescent="0.3">
      <c r="A1379" s="4">
        <v>28</v>
      </c>
      <c r="B1379" s="4">
        <v>28021</v>
      </c>
      <c r="C1379" s="6" t="s">
        <v>2279</v>
      </c>
      <c r="D1379" s="6" t="s">
        <v>950</v>
      </c>
      <c r="E1379" s="4">
        <v>28093</v>
      </c>
      <c r="F1379" s="4">
        <v>28093</v>
      </c>
      <c r="G1379" s="4">
        <v>28093</v>
      </c>
      <c r="H1379" s="37">
        <v>130428942</v>
      </c>
      <c r="I1379" s="37">
        <v>113784777.906491</v>
      </c>
      <c r="J1379" s="37">
        <v>116174079.595605</v>
      </c>
      <c r="K1379" s="4" t="str">
        <f>VLOOKUP(B1379,altitude!$B$3:$E$3232,4)</f>
        <v>L</v>
      </c>
      <c r="L1379" s="4">
        <f>VLOOKUP(B1379,fuelregion!$C$5:$D$3233,2,FALSE)</f>
        <v>100001000</v>
      </c>
      <c r="M1379" s="4">
        <f>VLOOKUP(B1379,fuelregion!$H$5:$I$3113,2,FALSE)</f>
        <v>100001000</v>
      </c>
      <c r="N1379" s="4">
        <f>VLOOKUP(B1379,imbin!$B$4:$D$3233,2,FALSE)</f>
        <v>0</v>
      </c>
      <c r="O1379" s="4" t="str">
        <f>VLOOKUP(B1379,imbin!$B$4:$D$3233,3,FALSE)</f>
        <v>MOVES</v>
      </c>
      <c r="P1379" s="4">
        <f>IF(ISNA(VLOOKUP(B1379,rampbin!$B$4:$G$1697,6,FALSE)),2,VLOOKUP(B1379,rampbin!$B$4:$G$1697,6,FALSE))</f>
        <v>2</v>
      </c>
      <c r="Q1379" s="4" t="str">
        <f>IF(ISNA(VLOOKUP(B1379,rampbin!$B$4:$G$1697,5,FALSE)),"MOVES",VLOOKUP(B1379,rampbin!$B$4:$G$1697,5,FALSE))</f>
        <v>MOVES</v>
      </c>
      <c r="R1379" s="4" t="s">
        <v>1880</v>
      </c>
      <c r="S1379" s="6" t="s">
        <v>1851</v>
      </c>
      <c r="T1379" s="4">
        <f>VLOOKUP(B1379,meanLDage!$B$3:$E$3145,4,FALSE)</f>
        <v>5</v>
      </c>
      <c r="U1379" s="32">
        <f>VLOOKUP(B1379,meanLDage!$B$3:$E$3145,2,FALSE)</f>
        <v>13.423530991121083</v>
      </c>
      <c r="V1379" s="4" t="str">
        <f t="shared" si="148"/>
        <v>28_L_100001000_0_4_2</v>
      </c>
      <c r="W1379" s="4">
        <v>28093</v>
      </c>
      <c r="X1379" s="6"/>
      <c r="Y1379" s="8">
        <f t="shared" si="149"/>
        <v>28093</v>
      </c>
      <c r="Z1379" s="6" t="b">
        <f t="shared" si="147"/>
        <v>1</v>
      </c>
      <c r="AA1379" s="6">
        <f t="shared" si="150"/>
        <v>28093</v>
      </c>
      <c r="AB1379" s="4">
        <f t="shared" si="151"/>
        <v>5</v>
      </c>
      <c r="AC1379" s="32">
        <f t="shared" si="152"/>
        <v>13.423530991121083</v>
      </c>
      <c r="AD1379" s="4">
        <f>VLOOKUP($B1379,meanLDage!$Z$3:$AC$3145,4,FALSE)</f>
        <v>4</v>
      </c>
      <c r="AE1379" s="32">
        <f>VLOOKUP($B1379,meanLDage!$Z$3:$AC$3145,2,FALSE)</f>
        <v>11.53413318343471</v>
      </c>
      <c r="AF1379" s="6">
        <f>VLOOKUP(V1379,'2017 rep county selection'!$A$1:$C$281,3,FALSE)</f>
        <v>28093</v>
      </c>
      <c r="AH1379" s="9">
        <f t="shared" si="153"/>
        <v>28093</v>
      </c>
    </row>
    <row r="1380" spans="1:34" ht="15.75" customHeight="1" x14ac:dyDescent="0.3">
      <c r="A1380" s="4">
        <v>28</v>
      </c>
      <c r="B1380" s="4">
        <v>28023</v>
      </c>
      <c r="C1380" s="6" t="s">
        <v>2279</v>
      </c>
      <c r="D1380" s="6" t="s">
        <v>19</v>
      </c>
      <c r="E1380" s="4">
        <v>28049</v>
      </c>
      <c r="F1380" s="4">
        <v>28049</v>
      </c>
      <c r="G1380" s="4">
        <v>28049</v>
      </c>
      <c r="H1380" s="37">
        <v>261117480</v>
      </c>
      <c r="I1380" s="37">
        <v>262832745.55135399</v>
      </c>
      <c r="J1380" s="37">
        <v>268192449.896267</v>
      </c>
      <c r="K1380" s="4" t="str">
        <f>VLOOKUP(B1380,altitude!$B$3:$E$3232,4)</f>
        <v>L</v>
      </c>
      <c r="L1380" s="4">
        <f>VLOOKUP(B1380,fuelregion!$C$5:$D$3233,2,FALSE)</f>
        <v>100001000</v>
      </c>
      <c r="M1380" s="4">
        <f>VLOOKUP(B1380,fuelregion!$H$5:$I$3113,2,FALSE)</f>
        <v>100001000</v>
      </c>
      <c r="N1380" s="4">
        <f>VLOOKUP(B1380,imbin!$B$4:$D$3233,2,FALSE)</f>
        <v>0</v>
      </c>
      <c r="O1380" s="4" t="str">
        <f>VLOOKUP(B1380,imbin!$B$4:$D$3233,3,FALSE)</f>
        <v>MOVES</v>
      </c>
      <c r="P1380" s="4">
        <f>IF(ISNA(VLOOKUP(B1380,rampbin!$B$4:$G$1697,6,FALSE)),2,VLOOKUP(B1380,rampbin!$B$4:$G$1697,6,FALSE))</f>
        <v>2</v>
      </c>
      <c r="Q1380" s="4" t="str">
        <f>IF(ISNA(VLOOKUP(B1380,rampbin!$B$4:$G$1697,5,FALSE)),"MOVES",VLOOKUP(B1380,rampbin!$B$4:$G$1697,5,FALSE))</f>
        <v>MOVES</v>
      </c>
      <c r="R1380" s="4" t="s">
        <v>1880</v>
      </c>
      <c r="S1380" s="6" t="s">
        <v>1851</v>
      </c>
      <c r="T1380" s="4">
        <f>VLOOKUP(B1380,meanLDage!$B$3:$E$3145,4,FALSE)</f>
        <v>4</v>
      </c>
      <c r="U1380" s="32">
        <f>VLOOKUP(B1380,meanLDage!$B$3:$E$3145,2,FALSE)</f>
        <v>12.809636749663252</v>
      </c>
      <c r="V1380" s="4" t="str">
        <f t="shared" si="148"/>
        <v>28_L_100001000_0_4_2</v>
      </c>
      <c r="W1380" s="4">
        <v>28049</v>
      </c>
      <c r="X1380" s="6"/>
      <c r="Y1380" s="8">
        <f t="shared" si="149"/>
        <v>28049</v>
      </c>
      <c r="Z1380" s="6" t="b">
        <f t="shared" si="147"/>
        <v>1</v>
      </c>
      <c r="AA1380" s="6">
        <f t="shared" si="150"/>
        <v>28049</v>
      </c>
      <c r="AB1380" s="4">
        <f t="shared" si="151"/>
        <v>4</v>
      </c>
      <c r="AC1380" s="32">
        <f t="shared" si="152"/>
        <v>12.809636749663252</v>
      </c>
      <c r="AD1380" s="4">
        <f>VLOOKUP($B1380,meanLDage!$Z$3:$AC$3145,4,FALSE)</f>
        <v>4</v>
      </c>
      <c r="AE1380" s="32">
        <f>VLOOKUP($B1380,meanLDage!$Z$3:$AC$3145,2,FALSE)</f>
        <v>11.10784213237527</v>
      </c>
      <c r="AF1380" s="6">
        <f>VLOOKUP(V1380,'2017 rep county selection'!$A$1:$C$281,3,FALSE)</f>
        <v>28093</v>
      </c>
      <c r="AH1380" s="9">
        <f t="shared" si="153"/>
        <v>28093</v>
      </c>
    </row>
    <row r="1381" spans="1:34" ht="15.75" customHeight="1" x14ac:dyDescent="0.3">
      <c r="A1381" s="4">
        <v>28</v>
      </c>
      <c r="B1381" s="4">
        <v>28025</v>
      </c>
      <c r="C1381" s="6" t="s">
        <v>2279</v>
      </c>
      <c r="D1381" s="6" t="s">
        <v>20</v>
      </c>
      <c r="E1381" s="4">
        <v>28093</v>
      </c>
      <c r="F1381" s="4">
        <v>28093</v>
      </c>
      <c r="G1381" s="4">
        <v>28093</v>
      </c>
      <c r="H1381" s="37">
        <v>230230836</v>
      </c>
      <c r="I1381" s="37">
        <v>210628579.58495</v>
      </c>
      <c r="J1381" s="37">
        <v>217086283.08238599</v>
      </c>
      <c r="K1381" s="4" t="str">
        <f>VLOOKUP(B1381,altitude!$B$3:$E$3232,4)</f>
        <v>L</v>
      </c>
      <c r="L1381" s="4">
        <f>VLOOKUP(B1381,fuelregion!$C$5:$D$3233,2,FALSE)</f>
        <v>100001000</v>
      </c>
      <c r="M1381" s="4">
        <f>VLOOKUP(B1381,fuelregion!$H$5:$I$3113,2,FALSE)</f>
        <v>100001000</v>
      </c>
      <c r="N1381" s="4">
        <f>VLOOKUP(B1381,imbin!$B$4:$D$3233,2,FALSE)</f>
        <v>0</v>
      </c>
      <c r="O1381" s="4" t="str">
        <f>VLOOKUP(B1381,imbin!$B$4:$D$3233,3,FALSE)</f>
        <v>MOVES</v>
      </c>
      <c r="P1381" s="4">
        <f>IF(ISNA(VLOOKUP(B1381,rampbin!$B$4:$G$1697,6,FALSE)),2,VLOOKUP(B1381,rampbin!$B$4:$G$1697,6,FALSE))</f>
        <v>2</v>
      </c>
      <c r="Q1381" s="4" t="str">
        <f>IF(ISNA(VLOOKUP(B1381,rampbin!$B$4:$G$1697,5,FALSE)),"MOVES",VLOOKUP(B1381,rampbin!$B$4:$G$1697,5,FALSE))</f>
        <v>MOVES</v>
      </c>
      <c r="R1381" s="4" t="s">
        <v>1880</v>
      </c>
      <c r="S1381" s="6" t="s">
        <v>1851</v>
      </c>
      <c r="T1381" s="4">
        <f>VLOOKUP(B1381,meanLDage!$B$3:$E$3145,4,FALSE)</f>
        <v>5</v>
      </c>
      <c r="U1381" s="32">
        <f>VLOOKUP(B1381,meanLDage!$B$3:$E$3145,2,FALSE)</f>
        <v>13.078393459511501</v>
      </c>
      <c r="V1381" s="4" t="str">
        <f t="shared" si="148"/>
        <v>28_L_100001000_0_4_2</v>
      </c>
      <c r="W1381" s="4">
        <v>28093</v>
      </c>
      <c r="X1381" s="6"/>
      <c r="Y1381" s="8">
        <f t="shared" si="149"/>
        <v>28093</v>
      </c>
      <c r="Z1381" s="6" t="b">
        <f t="shared" si="147"/>
        <v>1</v>
      </c>
      <c r="AA1381" s="6">
        <f t="shared" si="150"/>
        <v>28093</v>
      </c>
      <c r="AB1381" s="4">
        <f t="shared" si="151"/>
        <v>5</v>
      </c>
      <c r="AC1381" s="32">
        <f t="shared" si="152"/>
        <v>13.078393459511501</v>
      </c>
      <c r="AD1381" s="4">
        <f>VLOOKUP($B1381,meanLDage!$Z$3:$AC$3145,4,FALSE)</f>
        <v>4</v>
      </c>
      <c r="AE1381" s="32">
        <f>VLOOKUP($B1381,meanLDage!$Z$3:$AC$3145,2,FALSE)</f>
        <v>11.285455245974266</v>
      </c>
      <c r="AF1381" s="6">
        <f>VLOOKUP(V1381,'2017 rep county selection'!$A$1:$C$281,3,FALSE)</f>
        <v>28093</v>
      </c>
      <c r="AH1381" s="9">
        <f t="shared" si="153"/>
        <v>28093</v>
      </c>
    </row>
    <row r="1382" spans="1:34" ht="15.75" customHeight="1" x14ac:dyDescent="0.3">
      <c r="A1382" s="4">
        <v>28</v>
      </c>
      <c r="B1382" s="4">
        <v>28027</v>
      </c>
      <c r="C1382" s="6" t="s">
        <v>2279</v>
      </c>
      <c r="D1382" s="6" t="s">
        <v>951</v>
      </c>
      <c r="E1382" s="4">
        <v>28049</v>
      </c>
      <c r="F1382" s="4">
        <v>28049</v>
      </c>
      <c r="G1382" s="4">
        <v>28049</v>
      </c>
      <c r="H1382" s="37">
        <v>352460362</v>
      </c>
      <c r="I1382" s="37">
        <v>313619612.00909901</v>
      </c>
      <c r="J1382" s="37">
        <v>322969286.33271402</v>
      </c>
      <c r="K1382" s="4" t="str">
        <f>VLOOKUP(B1382,altitude!$B$3:$E$3232,4)</f>
        <v>L</v>
      </c>
      <c r="L1382" s="4">
        <f>VLOOKUP(B1382,fuelregion!$C$5:$D$3233,2,FALSE)</f>
        <v>100001000</v>
      </c>
      <c r="M1382" s="4">
        <f>VLOOKUP(B1382,fuelregion!$H$5:$I$3113,2,FALSE)</f>
        <v>100001000</v>
      </c>
      <c r="N1382" s="4">
        <f>VLOOKUP(B1382,imbin!$B$4:$D$3233,2,FALSE)</f>
        <v>0</v>
      </c>
      <c r="O1382" s="4" t="str">
        <f>VLOOKUP(B1382,imbin!$B$4:$D$3233,3,FALSE)</f>
        <v>MOVES</v>
      </c>
      <c r="P1382" s="4">
        <f>IF(ISNA(VLOOKUP(B1382,rampbin!$B$4:$G$1697,6,FALSE)),2,VLOOKUP(B1382,rampbin!$B$4:$G$1697,6,FALSE))</f>
        <v>2</v>
      </c>
      <c r="Q1382" s="4" t="str">
        <f>IF(ISNA(VLOOKUP(B1382,rampbin!$B$4:$G$1697,5,FALSE)),"MOVES",VLOOKUP(B1382,rampbin!$B$4:$G$1697,5,FALSE))</f>
        <v>MOVES</v>
      </c>
      <c r="R1382" s="4" t="s">
        <v>1880</v>
      </c>
      <c r="S1382" s="6" t="s">
        <v>1851</v>
      </c>
      <c r="T1382" s="4">
        <f>VLOOKUP(B1382,meanLDage!$B$3:$E$3145,4,FALSE)</f>
        <v>4</v>
      </c>
      <c r="U1382" s="32">
        <f>VLOOKUP(B1382,meanLDage!$B$3:$E$3145,2,FALSE)</f>
        <v>12.279293829393536</v>
      </c>
      <c r="V1382" s="4" t="str">
        <f t="shared" si="148"/>
        <v>28_L_100001000_0_3_2</v>
      </c>
      <c r="W1382" s="4">
        <v>28049</v>
      </c>
      <c r="X1382" s="6"/>
      <c r="Y1382" s="8">
        <f t="shared" si="149"/>
        <v>28049</v>
      </c>
      <c r="Z1382" s="6" t="b">
        <f t="shared" si="147"/>
        <v>1</v>
      </c>
      <c r="AA1382" s="6">
        <f t="shared" si="150"/>
        <v>28049</v>
      </c>
      <c r="AB1382" s="4">
        <f t="shared" si="151"/>
        <v>4</v>
      </c>
      <c r="AC1382" s="32">
        <f t="shared" si="152"/>
        <v>12.279293829393536</v>
      </c>
      <c r="AD1382" s="4">
        <f>VLOOKUP($B1382,meanLDage!$Z$3:$AC$3145,4,FALSE)</f>
        <v>3</v>
      </c>
      <c r="AE1382" s="32">
        <f>VLOOKUP($B1382,meanLDage!$Z$3:$AC$3145,2,FALSE)</f>
        <v>10.89037195416352</v>
      </c>
      <c r="AF1382" s="6">
        <f>VLOOKUP(V1382,'2017 rep county selection'!$A$1:$C$281,3,FALSE)</f>
        <v>28049</v>
      </c>
      <c r="AH1382" s="9">
        <f t="shared" si="153"/>
        <v>28049</v>
      </c>
    </row>
    <row r="1383" spans="1:34" ht="15.75" customHeight="1" x14ac:dyDescent="0.3">
      <c r="A1383" s="4">
        <v>28</v>
      </c>
      <c r="B1383" s="4">
        <v>28029</v>
      </c>
      <c r="C1383" s="6" t="s">
        <v>2279</v>
      </c>
      <c r="D1383" s="6" t="s">
        <v>952</v>
      </c>
      <c r="E1383" s="4">
        <v>28093</v>
      </c>
      <c r="F1383" s="4">
        <v>28093</v>
      </c>
      <c r="G1383" s="4">
        <v>28093</v>
      </c>
      <c r="H1383" s="37">
        <v>489277561</v>
      </c>
      <c r="I1383" s="37">
        <v>455048855.692298</v>
      </c>
      <c r="J1383" s="37">
        <v>465027208.63868397</v>
      </c>
      <c r="K1383" s="4" t="str">
        <f>VLOOKUP(B1383,altitude!$B$3:$E$3232,4)</f>
        <v>L</v>
      </c>
      <c r="L1383" s="4">
        <f>VLOOKUP(B1383,fuelregion!$C$5:$D$3233,2,FALSE)</f>
        <v>100001000</v>
      </c>
      <c r="M1383" s="4">
        <f>VLOOKUP(B1383,fuelregion!$H$5:$I$3113,2,FALSE)</f>
        <v>100001000</v>
      </c>
      <c r="N1383" s="4">
        <f>VLOOKUP(B1383,imbin!$B$4:$D$3233,2,FALSE)</f>
        <v>0</v>
      </c>
      <c r="O1383" s="4" t="str">
        <f>VLOOKUP(B1383,imbin!$B$4:$D$3233,3,FALSE)</f>
        <v>MOVES</v>
      </c>
      <c r="P1383" s="4">
        <f>IF(ISNA(VLOOKUP(B1383,rampbin!$B$4:$G$1697,6,FALSE)),2,VLOOKUP(B1383,rampbin!$B$4:$G$1697,6,FALSE))</f>
        <v>2</v>
      </c>
      <c r="Q1383" s="4" t="str">
        <f>IF(ISNA(VLOOKUP(B1383,rampbin!$B$4:$G$1697,5,FALSE)),"MOVES",VLOOKUP(B1383,rampbin!$B$4:$G$1697,5,FALSE))</f>
        <v>MOVES</v>
      </c>
      <c r="R1383" s="4" t="s">
        <v>1877</v>
      </c>
      <c r="S1383" s="6" t="s">
        <v>2066</v>
      </c>
      <c r="T1383" s="4">
        <f>VLOOKUP(B1383,meanLDage!$B$3:$E$3145,4,FALSE)</f>
        <v>5</v>
      </c>
      <c r="U1383" s="32">
        <f>VLOOKUP(B1383,meanLDage!$B$3:$E$3145,2,FALSE)</f>
        <v>13.140399473993941</v>
      </c>
      <c r="V1383" s="4" t="str">
        <f t="shared" si="148"/>
        <v>28_L_100001000_0_4_2</v>
      </c>
      <c r="W1383" s="4">
        <v>28093</v>
      </c>
      <c r="X1383" s="6"/>
      <c r="Y1383" s="8">
        <f t="shared" si="149"/>
        <v>28093</v>
      </c>
      <c r="Z1383" s="6" t="b">
        <f t="shared" si="147"/>
        <v>1</v>
      </c>
      <c r="AA1383" s="6">
        <f t="shared" si="150"/>
        <v>28093</v>
      </c>
      <c r="AB1383" s="4">
        <f t="shared" si="151"/>
        <v>5</v>
      </c>
      <c r="AC1383" s="32">
        <f t="shared" si="152"/>
        <v>13.140399473993941</v>
      </c>
      <c r="AD1383" s="4">
        <f>VLOOKUP($B1383,meanLDage!$Z$3:$AC$3145,4,FALSE)</f>
        <v>4</v>
      </c>
      <c r="AE1383" s="32">
        <f>VLOOKUP($B1383,meanLDage!$Z$3:$AC$3145,2,FALSE)</f>
        <v>11.325399894899867</v>
      </c>
      <c r="AF1383" s="6">
        <f>VLOOKUP(V1383,'2017 rep county selection'!$A$1:$C$281,3,FALSE)</f>
        <v>28093</v>
      </c>
      <c r="AH1383" s="9">
        <f t="shared" si="153"/>
        <v>28093</v>
      </c>
    </row>
    <row r="1384" spans="1:34" ht="15.75" customHeight="1" x14ac:dyDescent="0.3">
      <c r="A1384" s="4">
        <v>28</v>
      </c>
      <c r="B1384" s="4">
        <v>28031</v>
      </c>
      <c r="C1384" s="6" t="s">
        <v>2279</v>
      </c>
      <c r="D1384" s="6" t="s">
        <v>26</v>
      </c>
      <c r="E1384" s="4">
        <v>28049</v>
      </c>
      <c r="F1384" s="4">
        <v>28049</v>
      </c>
      <c r="G1384" s="4">
        <v>28049</v>
      </c>
      <c r="H1384" s="37">
        <v>416162805</v>
      </c>
      <c r="I1384" s="37">
        <v>380857954.65028501</v>
      </c>
      <c r="J1384" s="37">
        <v>388482160.816212</v>
      </c>
      <c r="K1384" s="4" t="str">
        <f>VLOOKUP(B1384,altitude!$B$3:$E$3232,4)</f>
        <v>L</v>
      </c>
      <c r="L1384" s="4">
        <f>VLOOKUP(B1384,fuelregion!$C$5:$D$3233,2,FALSE)</f>
        <v>100001000</v>
      </c>
      <c r="M1384" s="4">
        <f>VLOOKUP(B1384,fuelregion!$H$5:$I$3113,2,FALSE)</f>
        <v>100001000</v>
      </c>
      <c r="N1384" s="4">
        <f>VLOOKUP(B1384,imbin!$B$4:$D$3233,2,FALSE)</f>
        <v>0</v>
      </c>
      <c r="O1384" s="4" t="str">
        <f>VLOOKUP(B1384,imbin!$B$4:$D$3233,3,FALSE)</f>
        <v>MOVES</v>
      </c>
      <c r="P1384" s="4">
        <f>IF(ISNA(VLOOKUP(B1384,rampbin!$B$4:$G$1697,6,FALSE)),2,VLOOKUP(B1384,rampbin!$B$4:$G$1697,6,FALSE))</f>
        <v>2</v>
      </c>
      <c r="Q1384" s="4" t="str">
        <f>IF(ISNA(VLOOKUP(B1384,rampbin!$B$4:$G$1697,5,FALSE)),"MOVES",VLOOKUP(B1384,rampbin!$B$4:$G$1697,5,FALSE))</f>
        <v>MOVES</v>
      </c>
      <c r="R1384" s="4" t="s">
        <v>1880</v>
      </c>
      <c r="S1384" s="6" t="s">
        <v>1851</v>
      </c>
      <c r="T1384" s="4">
        <f>VLOOKUP(B1384,meanLDage!$B$3:$E$3145,4,FALSE)</f>
        <v>4</v>
      </c>
      <c r="U1384" s="32">
        <f>VLOOKUP(B1384,meanLDage!$B$3:$E$3145,2,FALSE)</f>
        <v>12.271766884762894</v>
      </c>
      <c r="V1384" s="4" t="str">
        <f t="shared" si="148"/>
        <v>28_L_100001000_0_3_2</v>
      </c>
      <c r="W1384" s="4">
        <v>28049</v>
      </c>
      <c r="X1384" s="6"/>
      <c r="Y1384" s="8">
        <f t="shared" si="149"/>
        <v>28049</v>
      </c>
      <c r="Z1384" s="6" t="b">
        <f t="shared" si="147"/>
        <v>1</v>
      </c>
      <c r="AA1384" s="6">
        <f t="shared" si="150"/>
        <v>28049</v>
      </c>
      <c r="AB1384" s="4">
        <f t="shared" si="151"/>
        <v>4</v>
      </c>
      <c r="AC1384" s="32">
        <f t="shared" si="152"/>
        <v>12.271766884762894</v>
      </c>
      <c r="AD1384" s="4">
        <f>VLOOKUP($B1384,meanLDage!$Z$3:$AC$3145,4,FALSE)</f>
        <v>3</v>
      </c>
      <c r="AE1384" s="32">
        <f>VLOOKUP($B1384,meanLDage!$Z$3:$AC$3145,2,FALSE)</f>
        <v>10.859520725789331</v>
      </c>
      <c r="AF1384" s="6">
        <f>VLOOKUP(V1384,'2017 rep county selection'!$A$1:$C$281,3,FALSE)</f>
        <v>28049</v>
      </c>
      <c r="AH1384" s="9">
        <f t="shared" si="153"/>
        <v>28049</v>
      </c>
    </row>
    <row r="1385" spans="1:34" ht="15.75" customHeight="1" x14ac:dyDescent="0.3">
      <c r="A1385" s="4">
        <v>28</v>
      </c>
      <c r="B1385" s="4">
        <v>28033</v>
      </c>
      <c r="C1385" s="6" t="s">
        <v>2279</v>
      </c>
      <c r="D1385" s="6" t="s">
        <v>278</v>
      </c>
      <c r="E1385" s="4">
        <v>28049</v>
      </c>
      <c r="F1385" s="4">
        <v>28049</v>
      </c>
      <c r="G1385" s="4">
        <v>28049</v>
      </c>
      <c r="H1385" s="37">
        <v>1443963992</v>
      </c>
      <c r="I1385" s="37">
        <v>2045684820.6480999</v>
      </c>
      <c r="J1385" s="37">
        <v>2125305776.8993599</v>
      </c>
      <c r="K1385" s="4" t="str">
        <f>VLOOKUP(B1385,altitude!$B$3:$E$3232,4)</f>
        <v>L</v>
      </c>
      <c r="L1385" s="4">
        <f>VLOOKUP(B1385,fuelregion!$C$5:$D$3233,2,FALSE)</f>
        <v>100001000</v>
      </c>
      <c r="M1385" s="4">
        <f>VLOOKUP(B1385,fuelregion!$H$5:$I$3113,2,FALSE)</f>
        <v>100001000</v>
      </c>
      <c r="N1385" s="4">
        <f>VLOOKUP(B1385,imbin!$B$4:$D$3233,2,FALSE)</f>
        <v>0</v>
      </c>
      <c r="O1385" s="4" t="str">
        <f>VLOOKUP(B1385,imbin!$B$4:$D$3233,3,FALSE)</f>
        <v>MOVES</v>
      </c>
      <c r="P1385" s="4">
        <f>IF(ISNA(VLOOKUP(B1385,rampbin!$B$4:$G$1697,6,FALSE)),2,VLOOKUP(B1385,rampbin!$B$4:$G$1697,6,FALSE))</f>
        <v>2</v>
      </c>
      <c r="Q1385" s="4" t="str">
        <f>IF(ISNA(VLOOKUP(B1385,rampbin!$B$4:$G$1697,5,FALSE)),"MOVES",VLOOKUP(B1385,rampbin!$B$4:$G$1697,5,FALSE))</f>
        <v>MOVES</v>
      </c>
      <c r="R1385" s="4" t="s">
        <v>1877</v>
      </c>
      <c r="S1385" s="6" t="s">
        <v>1903</v>
      </c>
      <c r="T1385" s="4">
        <f>VLOOKUP(B1385,meanLDage!$B$3:$E$3145,4,FALSE)</f>
        <v>4</v>
      </c>
      <c r="U1385" s="32">
        <f>VLOOKUP(B1385,meanLDage!$B$3:$E$3145,2,FALSE)</f>
        <v>11.148713588516694</v>
      </c>
      <c r="V1385" s="4" t="str">
        <f t="shared" si="148"/>
        <v>28_L_100001000_0_3_2</v>
      </c>
      <c r="W1385" s="4">
        <v>28049</v>
      </c>
      <c r="X1385" s="6"/>
      <c r="Y1385" s="8">
        <f t="shared" si="149"/>
        <v>28049</v>
      </c>
      <c r="Z1385" s="6" t="b">
        <f t="shared" si="147"/>
        <v>1</v>
      </c>
      <c r="AA1385" s="6">
        <f t="shared" si="150"/>
        <v>28049</v>
      </c>
      <c r="AB1385" s="4">
        <f t="shared" si="151"/>
        <v>4</v>
      </c>
      <c r="AC1385" s="32">
        <f t="shared" si="152"/>
        <v>11.148713588516694</v>
      </c>
      <c r="AD1385" s="4">
        <f>VLOOKUP($B1385,meanLDage!$Z$3:$AC$3145,4,FALSE)</f>
        <v>3</v>
      </c>
      <c r="AE1385" s="32">
        <f>VLOOKUP($B1385,meanLDage!$Z$3:$AC$3145,2,FALSE)</f>
        <v>10.145191200978969</v>
      </c>
      <c r="AF1385" s="6">
        <f>VLOOKUP(V1385,'2017 rep county selection'!$A$1:$C$281,3,FALSE)</f>
        <v>28049</v>
      </c>
      <c r="AH1385" s="9">
        <f t="shared" si="153"/>
        <v>28049</v>
      </c>
    </row>
    <row r="1386" spans="1:34" ht="15.75" customHeight="1" x14ac:dyDescent="0.3">
      <c r="A1386" s="4">
        <v>28</v>
      </c>
      <c r="B1386" s="4">
        <v>28035</v>
      </c>
      <c r="C1386" s="6" t="s">
        <v>2279</v>
      </c>
      <c r="D1386" s="6" t="s">
        <v>953</v>
      </c>
      <c r="E1386" s="4">
        <v>28049</v>
      </c>
      <c r="F1386" s="4">
        <v>28049</v>
      </c>
      <c r="G1386" s="4">
        <v>28049</v>
      </c>
      <c r="H1386" s="37">
        <v>900552229</v>
      </c>
      <c r="I1386" s="37">
        <v>980817817.98036301</v>
      </c>
      <c r="J1386" s="37">
        <v>1017287325.66989</v>
      </c>
      <c r="K1386" s="4" t="str">
        <f>VLOOKUP(B1386,altitude!$B$3:$E$3232,4)</f>
        <v>L</v>
      </c>
      <c r="L1386" s="4">
        <f>VLOOKUP(B1386,fuelregion!$C$5:$D$3233,2,FALSE)</f>
        <v>100001000</v>
      </c>
      <c r="M1386" s="4">
        <f>VLOOKUP(B1386,fuelregion!$H$5:$I$3113,2,FALSE)</f>
        <v>100001000</v>
      </c>
      <c r="N1386" s="4">
        <f>VLOOKUP(B1386,imbin!$B$4:$D$3233,2,FALSE)</f>
        <v>0</v>
      </c>
      <c r="O1386" s="4" t="str">
        <f>VLOOKUP(B1386,imbin!$B$4:$D$3233,3,FALSE)</f>
        <v>MOVES</v>
      </c>
      <c r="P1386" s="4">
        <f>IF(ISNA(VLOOKUP(B1386,rampbin!$B$4:$G$1697,6,FALSE)),2,VLOOKUP(B1386,rampbin!$B$4:$G$1697,6,FALSE))</f>
        <v>2</v>
      </c>
      <c r="Q1386" s="4" t="str">
        <f>IF(ISNA(VLOOKUP(B1386,rampbin!$B$4:$G$1697,5,FALSE)),"MOVES",VLOOKUP(B1386,rampbin!$B$4:$G$1697,5,FALSE))</f>
        <v>MOVES</v>
      </c>
      <c r="R1386" s="4" t="s">
        <v>1877</v>
      </c>
      <c r="S1386" s="6" t="s">
        <v>2067</v>
      </c>
      <c r="T1386" s="4">
        <f>VLOOKUP(B1386,meanLDage!$B$3:$E$3145,4,FALSE)</f>
        <v>4</v>
      </c>
      <c r="U1386" s="32">
        <f>VLOOKUP(B1386,meanLDage!$B$3:$E$3145,2,FALSE)</f>
        <v>12.027899242384187</v>
      </c>
      <c r="V1386" s="4" t="str">
        <f t="shared" si="148"/>
        <v>28_L_100001000_0_3_2</v>
      </c>
      <c r="W1386" s="4">
        <v>28049</v>
      </c>
      <c r="X1386" s="6"/>
      <c r="Y1386" s="8">
        <f t="shared" si="149"/>
        <v>28049</v>
      </c>
      <c r="Z1386" s="6" t="b">
        <f t="shared" si="147"/>
        <v>1</v>
      </c>
      <c r="AA1386" s="6">
        <f t="shared" si="150"/>
        <v>28049</v>
      </c>
      <c r="AB1386" s="4">
        <f t="shared" si="151"/>
        <v>4</v>
      </c>
      <c r="AC1386" s="32">
        <f t="shared" si="152"/>
        <v>12.027899242384187</v>
      </c>
      <c r="AD1386" s="4">
        <f>VLOOKUP($B1386,meanLDage!$Z$3:$AC$3145,4,FALSE)</f>
        <v>3</v>
      </c>
      <c r="AE1386" s="32">
        <f>VLOOKUP($B1386,meanLDage!$Z$3:$AC$3145,2,FALSE)</f>
        <v>10.508964365494204</v>
      </c>
      <c r="AF1386" s="6">
        <f>VLOOKUP(V1386,'2017 rep county selection'!$A$1:$C$281,3,FALSE)</f>
        <v>28049</v>
      </c>
      <c r="AH1386" s="9">
        <f t="shared" si="153"/>
        <v>28049</v>
      </c>
    </row>
    <row r="1387" spans="1:34" ht="15.75" customHeight="1" x14ac:dyDescent="0.3">
      <c r="A1387" s="4">
        <v>28</v>
      </c>
      <c r="B1387" s="4">
        <v>28037</v>
      </c>
      <c r="C1387" s="6" t="s">
        <v>2279</v>
      </c>
      <c r="D1387" s="6" t="s">
        <v>36</v>
      </c>
      <c r="E1387" s="4">
        <v>28049</v>
      </c>
      <c r="F1387" s="4">
        <v>28049</v>
      </c>
      <c r="G1387" s="4">
        <v>28049</v>
      </c>
      <c r="H1387" s="37">
        <v>174304407</v>
      </c>
      <c r="I1387" s="37">
        <v>129122025.247344</v>
      </c>
      <c r="J1387" s="37">
        <v>131749191.472286</v>
      </c>
      <c r="K1387" s="4" t="str">
        <f>VLOOKUP(B1387,altitude!$B$3:$E$3232,4)</f>
        <v>L</v>
      </c>
      <c r="L1387" s="4">
        <f>VLOOKUP(B1387,fuelregion!$C$5:$D$3233,2,FALSE)</f>
        <v>100001000</v>
      </c>
      <c r="M1387" s="4">
        <f>VLOOKUP(B1387,fuelregion!$H$5:$I$3113,2,FALSE)</f>
        <v>100001000</v>
      </c>
      <c r="N1387" s="4">
        <f>VLOOKUP(B1387,imbin!$B$4:$D$3233,2,FALSE)</f>
        <v>0</v>
      </c>
      <c r="O1387" s="4" t="str">
        <f>VLOOKUP(B1387,imbin!$B$4:$D$3233,3,FALSE)</f>
        <v>MOVES</v>
      </c>
      <c r="P1387" s="4">
        <f>IF(ISNA(VLOOKUP(B1387,rampbin!$B$4:$G$1697,6,FALSE)),2,VLOOKUP(B1387,rampbin!$B$4:$G$1697,6,FALSE))</f>
        <v>2</v>
      </c>
      <c r="Q1387" s="4" t="str">
        <f>IF(ISNA(VLOOKUP(B1387,rampbin!$B$4:$G$1697,5,FALSE)),"MOVES",VLOOKUP(B1387,rampbin!$B$4:$G$1697,5,FALSE))</f>
        <v>MOVES</v>
      </c>
      <c r="R1387" s="4" t="s">
        <v>1880</v>
      </c>
      <c r="S1387" s="6" t="s">
        <v>1851</v>
      </c>
      <c r="T1387" s="4">
        <f>VLOOKUP(B1387,meanLDage!$B$3:$E$3145,4,FALSE)</f>
        <v>4</v>
      </c>
      <c r="U1387" s="32">
        <f>VLOOKUP(B1387,meanLDage!$B$3:$E$3145,2,FALSE)</f>
        <v>12.188197986458231</v>
      </c>
      <c r="V1387" s="4" t="str">
        <f t="shared" si="148"/>
        <v>28_L_100001000_0_3_2</v>
      </c>
      <c r="W1387" s="4">
        <v>28049</v>
      </c>
      <c r="X1387" s="6"/>
      <c r="Y1387" s="8">
        <f t="shared" si="149"/>
        <v>28049</v>
      </c>
      <c r="Z1387" s="6" t="b">
        <f t="shared" si="147"/>
        <v>1</v>
      </c>
      <c r="AA1387" s="6">
        <f t="shared" si="150"/>
        <v>28049</v>
      </c>
      <c r="AB1387" s="4">
        <f t="shared" si="151"/>
        <v>4</v>
      </c>
      <c r="AC1387" s="32">
        <f t="shared" si="152"/>
        <v>12.188197986458231</v>
      </c>
      <c r="AD1387" s="4">
        <f>VLOOKUP($B1387,meanLDage!$Z$3:$AC$3145,4,FALSE)</f>
        <v>3</v>
      </c>
      <c r="AE1387" s="32">
        <f>VLOOKUP($B1387,meanLDage!$Z$3:$AC$3145,2,FALSE)</f>
        <v>10.339336368094072</v>
      </c>
      <c r="AF1387" s="6">
        <f>VLOOKUP(V1387,'2017 rep county selection'!$A$1:$C$281,3,FALSE)</f>
        <v>28049</v>
      </c>
      <c r="AH1387" s="9">
        <f t="shared" si="153"/>
        <v>28049</v>
      </c>
    </row>
    <row r="1388" spans="1:34" ht="15.75" customHeight="1" x14ac:dyDescent="0.3">
      <c r="A1388" s="4">
        <v>28</v>
      </c>
      <c r="B1388" s="4">
        <v>28039</v>
      </c>
      <c r="C1388" s="6" t="s">
        <v>2279</v>
      </c>
      <c r="D1388" s="6" t="s">
        <v>954</v>
      </c>
      <c r="E1388" s="4">
        <v>28049</v>
      </c>
      <c r="F1388" s="4">
        <v>28049</v>
      </c>
      <c r="G1388" s="4">
        <v>28049</v>
      </c>
      <c r="H1388" s="37">
        <v>234595932</v>
      </c>
      <c r="I1388" s="37">
        <v>254896076.91247001</v>
      </c>
      <c r="J1388" s="37">
        <v>260349751.896543</v>
      </c>
      <c r="K1388" s="4" t="str">
        <f>VLOOKUP(B1388,altitude!$B$3:$E$3232,4)</f>
        <v>L</v>
      </c>
      <c r="L1388" s="4">
        <f>VLOOKUP(B1388,fuelregion!$C$5:$D$3233,2,FALSE)</f>
        <v>100001000</v>
      </c>
      <c r="M1388" s="4">
        <f>VLOOKUP(B1388,fuelregion!$H$5:$I$3113,2,FALSE)</f>
        <v>100001000</v>
      </c>
      <c r="N1388" s="4">
        <f>VLOOKUP(B1388,imbin!$B$4:$D$3233,2,FALSE)</f>
        <v>0</v>
      </c>
      <c r="O1388" s="4" t="str">
        <f>VLOOKUP(B1388,imbin!$B$4:$D$3233,3,FALSE)</f>
        <v>MOVES</v>
      </c>
      <c r="P1388" s="4">
        <f>IF(ISNA(VLOOKUP(B1388,rampbin!$B$4:$G$1697,6,FALSE)),2,VLOOKUP(B1388,rampbin!$B$4:$G$1697,6,FALSE))</f>
        <v>2</v>
      </c>
      <c r="Q1388" s="4" t="str">
        <f>IF(ISNA(VLOOKUP(B1388,rampbin!$B$4:$G$1697,5,FALSE)),"MOVES",VLOOKUP(B1388,rampbin!$B$4:$G$1697,5,FALSE))</f>
        <v>MOVES</v>
      </c>
      <c r="R1388" s="4" t="s">
        <v>1880</v>
      </c>
      <c r="S1388" s="6" t="s">
        <v>1851</v>
      </c>
      <c r="T1388" s="4">
        <f>VLOOKUP(B1388,meanLDage!$B$3:$E$3145,4,FALSE)</f>
        <v>4</v>
      </c>
      <c r="U1388" s="32">
        <f>VLOOKUP(B1388,meanLDage!$B$3:$E$3145,2,FALSE)</f>
        <v>12.324485510789335</v>
      </c>
      <c r="V1388" s="4" t="str">
        <f t="shared" si="148"/>
        <v>28_L_100001000_0_3_2</v>
      </c>
      <c r="W1388" s="4">
        <v>28049</v>
      </c>
      <c r="X1388" s="6"/>
      <c r="Y1388" s="8">
        <f t="shared" si="149"/>
        <v>28049</v>
      </c>
      <c r="Z1388" s="6" t="b">
        <f t="shared" si="147"/>
        <v>1</v>
      </c>
      <c r="AA1388" s="6">
        <f t="shared" si="150"/>
        <v>28049</v>
      </c>
      <c r="AB1388" s="4">
        <f t="shared" si="151"/>
        <v>4</v>
      </c>
      <c r="AC1388" s="32">
        <f t="shared" si="152"/>
        <v>12.324485510789335</v>
      </c>
      <c r="AD1388" s="4">
        <f>VLOOKUP($B1388,meanLDage!$Z$3:$AC$3145,4,FALSE)</f>
        <v>3</v>
      </c>
      <c r="AE1388" s="32">
        <f>VLOOKUP($B1388,meanLDage!$Z$3:$AC$3145,2,FALSE)</f>
        <v>10.941517845180964</v>
      </c>
      <c r="AF1388" s="6">
        <f>VLOOKUP(V1388,'2017 rep county selection'!$A$1:$C$281,3,FALSE)</f>
        <v>28049</v>
      </c>
      <c r="AH1388" s="9">
        <f t="shared" si="153"/>
        <v>28049</v>
      </c>
    </row>
    <row r="1389" spans="1:34" ht="15.75" customHeight="1" x14ac:dyDescent="0.3">
      <c r="A1389" s="4">
        <v>28</v>
      </c>
      <c r="B1389" s="4">
        <v>28041</v>
      </c>
      <c r="C1389" s="6" t="s">
        <v>2279</v>
      </c>
      <c r="D1389" s="6" t="s">
        <v>38</v>
      </c>
      <c r="E1389" s="4">
        <v>28049</v>
      </c>
      <c r="F1389" s="4">
        <v>28049</v>
      </c>
      <c r="G1389" s="4">
        <v>28049</v>
      </c>
      <c r="H1389" s="37">
        <v>186069374</v>
      </c>
      <c r="I1389" s="37">
        <v>155477387.910193</v>
      </c>
      <c r="J1389" s="37">
        <v>158807487.63652301</v>
      </c>
      <c r="K1389" s="4" t="str">
        <f>VLOOKUP(B1389,altitude!$B$3:$E$3232,4)</f>
        <v>L</v>
      </c>
      <c r="L1389" s="4">
        <f>VLOOKUP(B1389,fuelregion!$C$5:$D$3233,2,FALSE)</f>
        <v>100001000</v>
      </c>
      <c r="M1389" s="4">
        <f>VLOOKUP(B1389,fuelregion!$H$5:$I$3113,2,FALSE)</f>
        <v>100001000</v>
      </c>
      <c r="N1389" s="4">
        <f>VLOOKUP(B1389,imbin!$B$4:$D$3233,2,FALSE)</f>
        <v>0</v>
      </c>
      <c r="O1389" s="4" t="str">
        <f>VLOOKUP(B1389,imbin!$B$4:$D$3233,3,FALSE)</f>
        <v>MOVES</v>
      </c>
      <c r="P1389" s="4">
        <f>IF(ISNA(VLOOKUP(B1389,rampbin!$B$4:$G$1697,6,FALSE)),2,VLOOKUP(B1389,rampbin!$B$4:$G$1697,6,FALSE))</f>
        <v>2</v>
      </c>
      <c r="Q1389" s="4" t="str">
        <f>IF(ISNA(VLOOKUP(B1389,rampbin!$B$4:$G$1697,5,FALSE)),"MOVES",VLOOKUP(B1389,rampbin!$B$4:$G$1697,5,FALSE))</f>
        <v>MOVES</v>
      </c>
      <c r="R1389" s="4" t="s">
        <v>1880</v>
      </c>
      <c r="S1389" s="6" t="s">
        <v>1851</v>
      </c>
      <c r="T1389" s="4">
        <f>VLOOKUP(B1389,meanLDage!$B$3:$E$3145,4,FALSE)</f>
        <v>4</v>
      </c>
      <c r="U1389" s="32">
        <f>VLOOKUP(B1389,meanLDage!$B$3:$E$3145,2,FALSE)</f>
        <v>12.357758622011847</v>
      </c>
      <c r="V1389" s="4" t="str">
        <f t="shared" si="148"/>
        <v>28_L_100001000_0_3_2</v>
      </c>
      <c r="W1389" s="4">
        <v>28049</v>
      </c>
      <c r="X1389" s="6"/>
      <c r="Y1389" s="8">
        <f t="shared" si="149"/>
        <v>28049</v>
      </c>
      <c r="Z1389" s="6" t="b">
        <f t="shared" si="147"/>
        <v>1</v>
      </c>
      <c r="AA1389" s="6">
        <f t="shared" si="150"/>
        <v>28049</v>
      </c>
      <c r="AB1389" s="4">
        <f t="shared" si="151"/>
        <v>4</v>
      </c>
      <c r="AC1389" s="32">
        <f t="shared" si="152"/>
        <v>12.357758622011847</v>
      </c>
      <c r="AD1389" s="4">
        <f>VLOOKUP($B1389,meanLDage!$Z$3:$AC$3145,4,FALSE)</f>
        <v>3</v>
      </c>
      <c r="AE1389" s="32">
        <f>VLOOKUP($B1389,meanLDage!$Z$3:$AC$3145,2,FALSE)</f>
        <v>10.882928423897903</v>
      </c>
      <c r="AF1389" s="6">
        <f>VLOOKUP(V1389,'2017 rep county selection'!$A$1:$C$281,3,FALSE)</f>
        <v>28049</v>
      </c>
      <c r="AH1389" s="9">
        <f t="shared" si="153"/>
        <v>28049</v>
      </c>
    </row>
    <row r="1390" spans="1:34" ht="15.75" customHeight="1" x14ac:dyDescent="0.3">
      <c r="A1390" s="4">
        <v>28</v>
      </c>
      <c r="B1390" s="4">
        <v>28043</v>
      </c>
      <c r="C1390" s="6" t="s">
        <v>2279</v>
      </c>
      <c r="D1390" s="6" t="s">
        <v>955</v>
      </c>
      <c r="E1390" s="4">
        <v>28049</v>
      </c>
      <c r="F1390" s="4">
        <v>28049</v>
      </c>
      <c r="G1390" s="4">
        <v>28049</v>
      </c>
      <c r="H1390" s="37">
        <v>338038025</v>
      </c>
      <c r="I1390" s="37">
        <v>346259768.38155502</v>
      </c>
      <c r="J1390" s="37">
        <v>358121429.24450302</v>
      </c>
      <c r="K1390" s="4" t="str">
        <f>VLOOKUP(B1390,altitude!$B$3:$E$3232,4)</f>
        <v>L</v>
      </c>
      <c r="L1390" s="4">
        <f>VLOOKUP(B1390,fuelregion!$C$5:$D$3233,2,FALSE)</f>
        <v>100001000</v>
      </c>
      <c r="M1390" s="4">
        <f>VLOOKUP(B1390,fuelregion!$H$5:$I$3113,2,FALSE)</f>
        <v>100001000</v>
      </c>
      <c r="N1390" s="4">
        <f>VLOOKUP(B1390,imbin!$B$4:$D$3233,2,FALSE)</f>
        <v>0</v>
      </c>
      <c r="O1390" s="4" t="str">
        <f>VLOOKUP(B1390,imbin!$B$4:$D$3233,3,FALSE)</f>
        <v>MOVES</v>
      </c>
      <c r="P1390" s="4">
        <f>IF(ISNA(VLOOKUP(B1390,rampbin!$B$4:$G$1697,6,FALSE)),2,VLOOKUP(B1390,rampbin!$B$4:$G$1697,6,FALSE))</f>
        <v>2</v>
      </c>
      <c r="Q1390" s="4" t="str">
        <f>IF(ISNA(VLOOKUP(B1390,rampbin!$B$4:$G$1697,5,FALSE)),"MOVES",VLOOKUP(B1390,rampbin!$B$4:$G$1697,5,FALSE))</f>
        <v>MOVES</v>
      </c>
      <c r="R1390" s="4" t="s">
        <v>1880</v>
      </c>
      <c r="S1390" s="6" t="s">
        <v>1851</v>
      </c>
      <c r="T1390" s="4">
        <f>VLOOKUP(B1390,meanLDage!$B$3:$E$3145,4,FALSE)</f>
        <v>4</v>
      </c>
      <c r="U1390" s="32">
        <f>VLOOKUP(B1390,meanLDage!$B$3:$E$3145,2,FALSE)</f>
        <v>12.220407045103947</v>
      </c>
      <c r="V1390" s="4" t="str">
        <f t="shared" si="148"/>
        <v>28_L_100001000_0_3_2</v>
      </c>
      <c r="W1390" s="4">
        <v>28049</v>
      </c>
      <c r="X1390" s="6"/>
      <c r="Y1390" s="8">
        <f t="shared" si="149"/>
        <v>28049</v>
      </c>
      <c r="Z1390" s="6" t="b">
        <f t="shared" si="147"/>
        <v>1</v>
      </c>
      <c r="AA1390" s="6">
        <f t="shared" si="150"/>
        <v>28049</v>
      </c>
      <c r="AB1390" s="4">
        <f t="shared" si="151"/>
        <v>4</v>
      </c>
      <c r="AC1390" s="32">
        <f t="shared" si="152"/>
        <v>12.220407045103947</v>
      </c>
      <c r="AD1390" s="4">
        <f>VLOOKUP($B1390,meanLDage!$Z$3:$AC$3145,4,FALSE)</f>
        <v>3</v>
      </c>
      <c r="AE1390" s="32">
        <f>VLOOKUP($B1390,meanLDage!$Z$3:$AC$3145,2,FALSE)</f>
        <v>10.786547522876248</v>
      </c>
      <c r="AF1390" s="6">
        <f>VLOOKUP(V1390,'2017 rep county selection'!$A$1:$C$281,3,FALSE)</f>
        <v>28049</v>
      </c>
      <c r="AH1390" s="9">
        <f t="shared" si="153"/>
        <v>28049</v>
      </c>
    </row>
    <row r="1391" spans="1:34" ht="15.75" customHeight="1" x14ac:dyDescent="0.3">
      <c r="A1391" s="4">
        <v>28</v>
      </c>
      <c r="B1391" s="4">
        <v>28045</v>
      </c>
      <c r="C1391" s="6" t="s">
        <v>2279</v>
      </c>
      <c r="D1391" s="6" t="s">
        <v>369</v>
      </c>
      <c r="E1391" s="4">
        <v>28049</v>
      </c>
      <c r="F1391" s="4">
        <v>28049</v>
      </c>
      <c r="G1391" s="4">
        <v>28049</v>
      </c>
      <c r="H1391" s="37">
        <v>655210894</v>
      </c>
      <c r="I1391" s="37">
        <v>722272609.02770996</v>
      </c>
      <c r="J1391" s="37">
        <v>743478351.48547006</v>
      </c>
      <c r="K1391" s="4" t="str">
        <f>VLOOKUP(B1391,altitude!$B$3:$E$3232,4)</f>
        <v>L</v>
      </c>
      <c r="L1391" s="4">
        <f>VLOOKUP(B1391,fuelregion!$C$5:$D$3233,2,FALSE)</f>
        <v>100001000</v>
      </c>
      <c r="M1391" s="4">
        <f>VLOOKUP(B1391,fuelregion!$H$5:$I$3113,2,FALSE)</f>
        <v>100001000</v>
      </c>
      <c r="N1391" s="4">
        <f>VLOOKUP(B1391,imbin!$B$4:$D$3233,2,FALSE)</f>
        <v>0</v>
      </c>
      <c r="O1391" s="4" t="str">
        <f>VLOOKUP(B1391,imbin!$B$4:$D$3233,3,FALSE)</f>
        <v>MOVES</v>
      </c>
      <c r="P1391" s="4">
        <f>IF(ISNA(VLOOKUP(B1391,rampbin!$B$4:$G$1697,6,FALSE)),2,VLOOKUP(B1391,rampbin!$B$4:$G$1697,6,FALSE))</f>
        <v>2</v>
      </c>
      <c r="Q1391" s="4" t="str">
        <f>IF(ISNA(VLOOKUP(B1391,rampbin!$B$4:$G$1697,5,FALSE)),"MOVES",VLOOKUP(B1391,rampbin!$B$4:$G$1697,5,FALSE))</f>
        <v>MOVES</v>
      </c>
      <c r="R1391" s="4" t="s">
        <v>1877</v>
      </c>
      <c r="S1391" s="6" t="s">
        <v>2068</v>
      </c>
      <c r="T1391" s="4">
        <f>VLOOKUP(B1391,meanLDage!$B$3:$E$3145,4,FALSE)</f>
        <v>4</v>
      </c>
      <c r="U1391" s="32">
        <f>VLOOKUP(B1391,meanLDage!$B$3:$E$3145,2,FALSE)</f>
        <v>11.86891677913764</v>
      </c>
      <c r="V1391" s="4" t="str">
        <f t="shared" si="148"/>
        <v>28_L_100001000_0_3_2</v>
      </c>
      <c r="W1391" s="4">
        <v>28049</v>
      </c>
      <c r="X1391" s="6"/>
      <c r="Y1391" s="8">
        <f t="shared" si="149"/>
        <v>28049</v>
      </c>
      <c r="Z1391" s="6" t="b">
        <f t="shared" si="147"/>
        <v>1</v>
      </c>
      <c r="AA1391" s="6">
        <f t="shared" si="150"/>
        <v>28049</v>
      </c>
      <c r="AB1391" s="4">
        <f t="shared" si="151"/>
        <v>4</v>
      </c>
      <c r="AC1391" s="32">
        <f t="shared" si="152"/>
        <v>11.86891677913764</v>
      </c>
      <c r="AD1391" s="4">
        <f>VLOOKUP($B1391,meanLDage!$Z$3:$AC$3145,4,FALSE)</f>
        <v>3</v>
      </c>
      <c r="AE1391" s="32">
        <f>VLOOKUP($B1391,meanLDage!$Z$3:$AC$3145,2,FALSE)</f>
        <v>10.360214394690283</v>
      </c>
      <c r="AF1391" s="6">
        <f>VLOOKUP(V1391,'2017 rep county selection'!$A$1:$C$281,3,FALSE)</f>
        <v>28049</v>
      </c>
      <c r="AH1391" s="9">
        <f t="shared" si="153"/>
        <v>28049</v>
      </c>
    </row>
    <row r="1392" spans="1:34" ht="15.75" customHeight="1" x14ac:dyDescent="0.3">
      <c r="A1392" s="4">
        <v>28</v>
      </c>
      <c r="B1392" s="4">
        <v>28047</v>
      </c>
      <c r="C1392" s="6" t="s">
        <v>2279</v>
      </c>
      <c r="D1392" s="6" t="s">
        <v>524</v>
      </c>
      <c r="E1392" s="4">
        <v>28049</v>
      </c>
      <c r="F1392" s="4">
        <v>28049</v>
      </c>
      <c r="G1392" s="4">
        <v>28049</v>
      </c>
      <c r="H1392" s="37">
        <v>2084683408</v>
      </c>
      <c r="I1392" s="37">
        <v>2587904472.53021</v>
      </c>
      <c r="J1392" s="37">
        <v>2697142876.1766601</v>
      </c>
      <c r="K1392" s="4" t="str">
        <f>VLOOKUP(B1392,altitude!$B$3:$E$3232,4)</f>
        <v>L</v>
      </c>
      <c r="L1392" s="4">
        <f>VLOOKUP(B1392,fuelregion!$C$5:$D$3233,2,FALSE)</f>
        <v>100001000</v>
      </c>
      <c r="M1392" s="4">
        <f>VLOOKUP(B1392,fuelregion!$H$5:$I$3113,2,FALSE)</f>
        <v>100001000</v>
      </c>
      <c r="N1392" s="4">
        <f>VLOOKUP(B1392,imbin!$B$4:$D$3233,2,FALSE)</f>
        <v>0</v>
      </c>
      <c r="O1392" s="4" t="str">
        <f>VLOOKUP(B1392,imbin!$B$4:$D$3233,3,FALSE)</f>
        <v>MOVES</v>
      </c>
      <c r="P1392" s="4">
        <f>IF(ISNA(VLOOKUP(B1392,rampbin!$B$4:$G$1697,6,FALSE)),2,VLOOKUP(B1392,rampbin!$B$4:$G$1697,6,FALSE))</f>
        <v>2</v>
      </c>
      <c r="Q1392" s="4" t="str">
        <f>IF(ISNA(VLOOKUP(B1392,rampbin!$B$4:$G$1697,5,FALSE)),"MOVES",VLOOKUP(B1392,rampbin!$B$4:$G$1697,5,FALSE))</f>
        <v>MOVES</v>
      </c>
      <c r="R1392" s="4" t="s">
        <v>1877</v>
      </c>
      <c r="S1392" s="6" t="s">
        <v>2068</v>
      </c>
      <c r="T1392" s="4">
        <f>VLOOKUP(B1392,meanLDage!$B$3:$E$3145,4,FALSE)</f>
        <v>4</v>
      </c>
      <c r="U1392" s="32">
        <f>VLOOKUP(B1392,meanLDage!$B$3:$E$3145,2,FALSE)</f>
        <v>11.668423270477369</v>
      </c>
      <c r="V1392" s="4" t="str">
        <f t="shared" si="148"/>
        <v>28_L_100001000_0_3_2</v>
      </c>
      <c r="W1392" s="4">
        <v>28049</v>
      </c>
      <c r="X1392" s="6"/>
      <c r="Y1392" s="8">
        <f t="shared" si="149"/>
        <v>28049</v>
      </c>
      <c r="Z1392" s="6" t="b">
        <f t="shared" si="147"/>
        <v>1</v>
      </c>
      <c r="AA1392" s="6">
        <f t="shared" si="150"/>
        <v>28049</v>
      </c>
      <c r="AB1392" s="4">
        <f t="shared" si="151"/>
        <v>4</v>
      </c>
      <c r="AC1392" s="32">
        <f t="shared" si="152"/>
        <v>11.668423270477369</v>
      </c>
      <c r="AD1392" s="4">
        <f>VLOOKUP($B1392,meanLDage!$Z$3:$AC$3145,4,FALSE)</f>
        <v>3</v>
      </c>
      <c r="AE1392" s="32">
        <f>VLOOKUP($B1392,meanLDage!$Z$3:$AC$3145,2,FALSE)</f>
        <v>10.140203143275064</v>
      </c>
      <c r="AF1392" s="6">
        <f>VLOOKUP(V1392,'2017 rep county selection'!$A$1:$C$281,3,FALSE)</f>
        <v>28049</v>
      </c>
      <c r="AH1392" s="9">
        <f t="shared" si="153"/>
        <v>28049</v>
      </c>
    </row>
    <row r="1393" spans="1:34" ht="15.75" customHeight="1" x14ac:dyDescent="0.3">
      <c r="A1393" s="4">
        <v>28</v>
      </c>
      <c r="B1393" s="4">
        <v>28049</v>
      </c>
      <c r="C1393" s="6" t="s">
        <v>2279</v>
      </c>
      <c r="D1393" s="6" t="s">
        <v>956</v>
      </c>
      <c r="E1393" s="4">
        <v>28049</v>
      </c>
      <c r="F1393" s="4">
        <v>28049</v>
      </c>
      <c r="G1393" s="4">
        <v>28049</v>
      </c>
      <c r="H1393" s="37">
        <v>2983105836</v>
      </c>
      <c r="I1393" s="37">
        <v>3205386921.881</v>
      </c>
      <c r="J1393" s="37">
        <v>3339347043.4885201</v>
      </c>
      <c r="K1393" s="4" t="str">
        <f>VLOOKUP(B1393,altitude!$B$3:$E$3232,4)</f>
        <v>L</v>
      </c>
      <c r="L1393" s="4">
        <f>VLOOKUP(B1393,fuelregion!$C$5:$D$3233,2,FALSE)</f>
        <v>100001000</v>
      </c>
      <c r="M1393" s="4">
        <f>VLOOKUP(B1393,fuelregion!$H$5:$I$3113,2,FALSE)</f>
        <v>100001000</v>
      </c>
      <c r="N1393" s="4">
        <f>VLOOKUP(B1393,imbin!$B$4:$D$3233,2,FALSE)</f>
        <v>0</v>
      </c>
      <c r="O1393" s="4" t="str">
        <f>VLOOKUP(B1393,imbin!$B$4:$D$3233,3,FALSE)</f>
        <v>MOVES</v>
      </c>
      <c r="P1393" s="4">
        <f>IF(ISNA(VLOOKUP(B1393,rampbin!$B$4:$G$1697,6,FALSE)),2,VLOOKUP(B1393,rampbin!$B$4:$G$1697,6,FALSE))</f>
        <v>2</v>
      </c>
      <c r="Q1393" s="4" t="str">
        <f>IF(ISNA(VLOOKUP(B1393,rampbin!$B$4:$G$1697,5,FALSE)),"MOVES",VLOOKUP(B1393,rampbin!$B$4:$G$1697,5,FALSE))</f>
        <v>MOVES</v>
      </c>
      <c r="R1393" s="4" t="s">
        <v>1877</v>
      </c>
      <c r="S1393" s="6" t="s">
        <v>2066</v>
      </c>
      <c r="T1393" s="4">
        <f>VLOOKUP(B1393,meanLDage!$B$3:$E$3145,4,FALSE)</f>
        <v>4</v>
      </c>
      <c r="U1393" s="32">
        <f>VLOOKUP(B1393,meanLDage!$B$3:$E$3145,2,FALSE)</f>
        <v>12.17009003170141</v>
      </c>
      <c r="V1393" s="4" t="str">
        <f t="shared" si="148"/>
        <v>28_L_100001000_0_3_2</v>
      </c>
      <c r="W1393" s="4">
        <v>28049</v>
      </c>
      <c r="X1393" s="6"/>
      <c r="Y1393" s="8">
        <f t="shared" si="149"/>
        <v>28049</v>
      </c>
      <c r="Z1393" s="6" t="b">
        <f t="shared" si="147"/>
        <v>1</v>
      </c>
      <c r="AA1393" s="6">
        <f t="shared" si="150"/>
        <v>28049</v>
      </c>
      <c r="AB1393" s="4">
        <f t="shared" si="151"/>
        <v>4</v>
      </c>
      <c r="AC1393" s="32">
        <f t="shared" si="152"/>
        <v>12.17009003170141</v>
      </c>
      <c r="AD1393" s="4">
        <f>VLOOKUP($B1393,meanLDage!$Z$3:$AC$3145,4,FALSE)</f>
        <v>3</v>
      </c>
      <c r="AE1393" s="32">
        <f>VLOOKUP($B1393,meanLDage!$Z$3:$AC$3145,2,FALSE)</f>
        <v>10.6517203994564</v>
      </c>
      <c r="AF1393" s="6">
        <f>VLOOKUP(V1393,'2017 rep county selection'!$A$1:$C$281,3,FALSE)</f>
        <v>28049</v>
      </c>
      <c r="AH1393" s="9">
        <f t="shared" si="153"/>
        <v>28049</v>
      </c>
    </row>
    <row r="1394" spans="1:34" ht="15.75" customHeight="1" x14ac:dyDescent="0.3">
      <c r="A1394" s="4">
        <v>28</v>
      </c>
      <c r="B1394" s="4">
        <v>28051</v>
      </c>
      <c r="C1394" s="6" t="s">
        <v>2279</v>
      </c>
      <c r="D1394" s="6" t="s">
        <v>292</v>
      </c>
      <c r="E1394" s="4">
        <v>28093</v>
      </c>
      <c r="F1394" s="4">
        <v>28093</v>
      </c>
      <c r="G1394" s="4">
        <v>28093</v>
      </c>
      <c r="H1394" s="37">
        <v>375790780</v>
      </c>
      <c r="I1394" s="37">
        <v>311153906.62221497</v>
      </c>
      <c r="J1394" s="37">
        <v>317470475.58389699</v>
      </c>
      <c r="K1394" s="4" t="str">
        <f>VLOOKUP(B1394,altitude!$B$3:$E$3232,4)</f>
        <v>L</v>
      </c>
      <c r="L1394" s="4">
        <f>VLOOKUP(B1394,fuelregion!$C$5:$D$3233,2,FALSE)</f>
        <v>100001000</v>
      </c>
      <c r="M1394" s="4">
        <f>VLOOKUP(B1394,fuelregion!$H$5:$I$3113,2,FALSE)</f>
        <v>100001000</v>
      </c>
      <c r="N1394" s="4">
        <f>VLOOKUP(B1394,imbin!$B$4:$D$3233,2,FALSE)</f>
        <v>0</v>
      </c>
      <c r="O1394" s="4" t="str">
        <f>VLOOKUP(B1394,imbin!$B$4:$D$3233,3,FALSE)</f>
        <v>MOVES</v>
      </c>
      <c r="P1394" s="4">
        <f>IF(ISNA(VLOOKUP(B1394,rampbin!$B$4:$G$1697,6,FALSE)),2,VLOOKUP(B1394,rampbin!$B$4:$G$1697,6,FALSE))</f>
        <v>2</v>
      </c>
      <c r="Q1394" s="4" t="str">
        <f>IF(ISNA(VLOOKUP(B1394,rampbin!$B$4:$G$1697,5,FALSE)),"MOVES",VLOOKUP(B1394,rampbin!$B$4:$G$1697,5,FALSE))</f>
        <v>MOVES</v>
      </c>
      <c r="R1394" s="4" t="s">
        <v>1880</v>
      </c>
      <c r="S1394" s="6" t="s">
        <v>1851</v>
      </c>
      <c r="T1394" s="4">
        <f>VLOOKUP(B1394,meanLDage!$B$3:$E$3145,4,FALSE)</f>
        <v>5</v>
      </c>
      <c r="U1394" s="32">
        <f>VLOOKUP(B1394,meanLDage!$B$3:$E$3145,2,FALSE)</f>
        <v>13.664504717491306</v>
      </c>
      <c r="V1394" s="4" t="str">
        <f t="shared" si="148"/>
        <v>28_L_100001000_0_4_2</v>
      </c>
      <c r="W1394" s="4">
        <v>28093</v>
      </c>
      <c r="X1394" s="6"/>
      <c r="Y1394" s="8">
        <f t="shared" si="149"/>
        <v>28093</v>
      </c>
      <c r="Z1394" s="6" t="b">
        <f t="shared" si="147"/>
        <v>1</v>
      </c>
      <c r="AA1394" s="6">
        <f t="shared" si="150"/>
        <v>28093</v>
      </c>
      <c r="AB1394" s="4">
        <f t="shared" si="151"/>
        <v>5</v>
      </c>
      <c r="AC1394" s="32">
        <f t="shared" si="152"/>
        <v>13.664504717491306</v>
      </c>
      <c r="AD1394" s="4">
        <f>VLOOKUP($B1394,meanLDage!$Z$3:$AC$3145,4,FALSE)</f>
        <v>4</v>
      </c>
      <c r="AE1394" s="32">
        <f>VLOOKUP($B1394,meanLDage!$Z$3:$AC$3145,2,FALSE)</f>
        <v>12.080331920582957</v>
      </c>
      <c r="AF1394" s="6">
        <f>VLOOKUP(V1394,'2017 rep county selection'!$A$1:$C$281,3,FALSE)</f>
        <v>28093</v>
      </c>
      <c r="AH1394" s="9">
        <f t="shared" si="153"/>
        <v>28093</v>
      </c>
    </row>
    <row r="1395" spans="1:34" ht="15.75" customHeight="1" x14ac:dyDescent="0.3">
      <c r="A1395" s="4">
        <v>28</v>
      </c>
      <c r="B1395" s="4">
        <v>28053</v>
      </c>
      <c r="C1395" s="6" t="s">
        <v>2279</v>
      </c>
      <c r="D1395" s="6" t="s">
        <v>957</v>
      </c>
      <c r="E1395" s="4">
        <v>28093</v>
      </c>
      <c r="F1395" s="4">
        <v>28093</v>
      </c>
      <c r="G1395" s="4">
        <v>28093</v>
      </c>
      <c r="H1395" s="37">
        <v>143134470</v>
      </c>
      <c r="I1395" s="37">
        <v>115273898.494827</v>
      </c>
      <c r="J1395" s="37">
        <v>117678996.47461399</v>
      </c>
      <c r="K1395" s="4" t="str">
        <f>VLOOKUP(B1395,altitude!$B$3:$E$3232,4)</f>
        <v>L</v>
      </c>
      <c r="L1395" s="4">
        <f>VLOOKUP(B1395,fuelregion!$C$5:$D$3233,2,FALSE)</f>
        <v>100001000</v>
      </c>
      <c r="M1395" s="4">
        <f>VLOOKUP(B1395,fuelregion!$H$5:$I$3113,2,FALSE)</f>
        <v>100001000</v>
      </c>
      <c r="N1395" s="4">
        <f>VLOOKUP(B1395,imbin!$B$4:$D$3233,2,FALSE)</f>
        <v>0</v>
      </c>
      <c r="O1395" s="4" t="str">
        <f>VLOOKUP(B1395,imbin!$B$4:$D$3233,3,FALSE)</f>
        <v>MOVES</v>
      </c>
      <c r="P1395" s="4">
        <f>IF(ISNA(VLOOKUP(B1395,rampbin!$B$4:$G$1697,6,FALSE)),2,VLOOKUP(B1395,rampbin!$B$4:$G$1697,6,FALSE))</f>
        <v>2</v>
      </c>
      <c r="Q1395" s="4" t="str">
        <f>IF(ISNA(VLOOKUP(B1395,rampbin!$B$4:$G$1697,5,FALSE)),"MOVES",VLOOKUP(B1395,rampbin!$B$4:$G$1697,5,FALSE))</f>
        <v>MOVES</v>
      </c>
      <c r="R1395" s="4" t="s">
        <v>1880</v>
      </c>
      <c r="S1395" s="6" t="s">
        <v>1851</v>
      </c>
      <c r="T1395" s="4">
        <f>VLOOKUP(B1395,meanLDage!$B$3:$E$3145,4,FALSE)</f>
        <v>5</v>
      </c>
      <c r="U1395" s="32">
        <f>VLOOKUP(B1395,meanLDage!$B$3:$E$3145,2,FALSE)</f>
        <v>13.037777776518009</v>
      </c>
      <c r="V1395" s="4" t="str">
        <f t="shared" si="148"/>
        <v>28_L_100001000_0_4_2</v>
      </c>
      <c r="W1395" s="4">
        <v>28093</v>
      </c>
      <c r="X1395" s="6"/>
      <c r="Y1395" s="8">
        <f t="shared" si="149"/>
        <v>28093</v>
      </c>
      <c r="Z1395" s="6" t="b">
        <f t="shared" si="147"/>
        <v>1</v>
      </c>
      <c r="AA1395" s="6">
        <f t="shared" si="150"/>
        <v>28093</v>
      </c>
      <c r="AB1395" s="4">
        <f t="shared" si="151"/>
        <v>5</v>
      </c>
      <c r="AC1395" s="32">
        <f t="shared" si="152"/>
        <v>13.037777776518009</v>
      </c>
      <c r="AD1395" s="4">
        <f>VLOOKUP($B1395,meanLDage!$Z$3:$AC$3145,4,FALSE)</f>
        <v>4</v>
      </c>
      <c r="AE1395" s="32">
        <f>VLOOKUP($B1395,meanLDage!$Z$3:$AC$3145,2,FALSE)</f>
        <v>11.473746004769197</v>
      </c>
      <c r="AF1395" s="6">
        <f>VLOOKUP(V1395,'2017 rep county selection'!$A$1:$C$281,3,FALSE)</f>
        <v>28093</v>
      </c>
      <c r="AH1395" s="9">
        <f t="shared" si="153"/>
        <v>28093</v>
      </c>
    </row>
    <row r="1396" spans="1:34" ht="15.75" customHeight="1" x14ac:dyDescent="0.3">
      <c r="A1396" s="4">
        <v>28</v>
      </c>
      <c r="B1396" s="4">
        <v>28055</v>
      </c>
      <c r="C1396" s="6" t="s">
        <v>2279</v>
      </c>
      <c r="D1396" s="6" t="s">
        <v>958</v>
      </c>
      <c r="E1396" s="4">
        <v>28049</v>
      </c>
      <c r="F1396" s="4">
        <v>28049</v>
      </c>
      <c r="G1396" s="4">
        <v>28049</v>
      </c>
      <c r="H1396" s="37">
        <v>41516799</v>
      </c>
      <c r="I1396" s="37">
        <v>21074211.9392506</v>
      </c>
      <c r="J1396" s="37">
        <v>21507050.219276499</v>
      </c>
      <c r="K1396" s="4" t="str">
        <f>VLOOKUP(B1396,altitude!$B$3:$E$3232,4)</f>
        <v>L</v>
      </c>
      <c r="L1396" s="4">
        <f>VLOOKUP(B1396,fuelregion!$C$5:$D$3233,2,FALSE)</f>
        <v>100001000</v>
      </c>
      <c r="M1396" s="4">
        <f>VLOOKUP(B1396,fuelregion!$H$5:$I$3113,2,FALSE)</f>
        <v>100001000</v>
      </c>
      <c r="N1396" s="4">
        <f>VLOOKUP(B1396,imbin!$B$4:$D$3233,2,FALSE)</f>
        <v>0</v>
      </c>
      <c r="O1396" s="4" t="str">
        <f>VLOOKUP(B1396,imbin!$B$4:$D$3233,3,FALSE)</f>
        <v>MOVES</v>
      </c>
      <c r="P1396" s="4">
        <f>IF(ISNA(VLOOKUP(B1396,rampbin!$B$4:$G$1697,6,FALSE)),2,VLOOKUP(B1396,rampbin!$B$4:$G$1697,6,FALSE))</f>
        <v>2</v>
      </c>
      <c r="Q1396" s="4" t="str">
        <f>IF(ISNA(VLOOKUP(B1396,rampbin!$B$4:$G$1697,5,FALSE)),"MOVES",VLOOKUP(B1396,rampbin!$B$4:$G$1697,5,FALSE))</f>
        <v>MOVES</v>
      </c>
      <c r="R1396" s="4" t="s">
        <v>1880</v>
      </c>
      <c r="S1396" s="6" t="s">
        <v>1851</v>
      </c>
      <c r="T1396" s="4">
        <f>VLOOKUP(B1396,meanLDage!$B$3:$E$3145,4,FALSE)</f>
        <v>5</v>
      </c>
      <c r="U1396" s="32">
        <f>VLOOKUP(B1396,meanLDage!$B$3:$E$3145,2,FALSE)</f>
        <v>13.881381381915915</v>
      </c>
      <c r="V1396" s="4" t="str">
        <f t="shared" si="148"/>
        <v>28_L_100001000_0_4_2</v>
      </c>
      <c r="W1396" s="4">
        <v>28093</v>
      </c>
      <c r="X1396" s="6"/>
      <c r="Y1396" s="8">
        <f t="shared" si="149"/>
        <v>28093</v>
      </c>
      <c r="Z1396" s="6" t="b">
        <f t="shared" si="147"/>
        <v>0</v>
      </c>
      <c r="AA1396" s="6">
        <f t="shared" si="150"/>
        <v>28049</v>
      </c>
      <c r="AB1396" s="4">
        <f t="shared" si="151"/>
        <v>5</v>
      </c>
      <c r="AC1396" s="32">
        <f t="shared" si="152"/>
        <v>13.881381381915915</v>
      </c>
      <c r="AD1396" s="4">
        <f>VLOOKUP($B1396,meanLDage!$Z$3:$AC$3145,4,FALSE)</f>
        <v>4</v>
      </c>
      <c r="AE1396" s="32">
        <f>VLOOKUP($B1396,meanLDage!$Z$3:$AC$3145,2,FALSE)</f>
        <v>12.029557056000257</v>
      </c>
      <c r="AF1396" s="6">
        <f>VLOOKUP(V1396,'2017 rep county selection'!$A$1:$C$281,3,FALSE)</f>
        <v>28093</v>
      </c>
      <c r="AH1396" s="9">
        <f t="shared" si="153"/>
        <v>28093</v>
      </c>
    </row>
    <row r="1397" spans="1:34" ht="15.75" customHeight="1" x14ac:dyDescent="0.3">
      <c r="A1397" s="4">
        <v>28</v>
      </c>
      <c r="B1397" s="4">
        <v>28057</v>
      </c>
      <c r="C1397" s="6" t="s">
        <v>2279</v>
      </c>
      <c r="D1397" s="6" t="s">
        <v>959</v>
      </c>
      <c r="E1397" s="4">
        <v>28049</v>
      </c>
      <c r="F1397" s="4">
        <v>28049</v>
      </c>
      <c r="G1397" s="4">
        <v>28049</v>
      </c>
      <c r="H1397" s="37">
        <v>354465904</v>
      </c>
      <c r="I1397" s="37">
        <v>325524472.94285601</v>
      </c>
      <c r="J1397" s="37">
        <v>332276666.29653502</v>
      </c>
      <c r="K1397" s="4" t="str">
        <f>VLOOKUP(B1397,altitude!$B$3:$E$3232,4)</f>
        <v>L</v>
      </c>
      <c r="L1397" s="4">
        <f>VLOOKUP(B1397,fuelregion!$C$5:$D$3233,2,FALSE)</f>
        <v>100001000</v>
      </c>
      <c r="M1397" s="4">
        <f>VLOOKUP(B1397,fuelregion!$H$5:$I$3113,2,FALSE)</f>
        <v>100001000</v>
      </c>
      <c r="N1397" s="4">
        <f>VLOOKUP(B1397,imbin!$B$4:$D$3233,2,FALSE)</f>
        <v>0</v>
      </c>
      <c r="O1397" s="4" t="str">
        <f>VLOOKUP(B1397,imbin!$B$4:$D$3233,3,FALSE)</f>
        <v>MOVES</v>
      </c>
      <c r="P1397" s="4">
        <f>IF(ISNA(VLOOKUP(B1397,rampbin!$B$4:$G$1697,6,FALSE)),2,VLOOKUP(B1397,rampbin!$B$4:$G$1697,6,FALSE))</f>
        <v>2</v>
      </c>
      <c r="Q1397" s="4" t="str">
        <f>IF(ISNA(VLOOKUP(B1397,rampbin!$B$4:$G$1697,5,FALSE)),"MOVES",VLOOKUP(B1397,rampbin!$B$4:$G$1697,5,FALSE))</f>
        <v>MOVES</v>
      </c>
      <c r="R1397" s="4" t="s">
        <v>1880</v>
      </c>
      <c r="S1397" s="6" t="s">
        <v>1851</v>
      </c>
      <c r="T1397" s="4">
        <f>VLOOKUP(B1397,meanLDage!$B$3:$E$3145,4,FALSE)</f>
        <v>5</v>
      </c>
      <c r="U1397" s="32">
        <f>VLOOKUP(B1397,meanLDage!$B$3:$E$3145,2,FALSE)</f>
        <v>13.060729119364684</v>
      </c>
      <c r="V1397" s="4" t="str">
        <f t="shared" si="148"/>
        <v>28_L_100001000_0_4_2</v>
      </c>
      <c r="W1397" s="4">
        <v>28093</v>
      </c>
      <c r="X1397" s="6"/>
      <c r="Y1397" s="8">
        <f t="shared" si="149"/>
        <v>28093</v>
      </c>
      <c r="Z1397" s="6" t="b">
        <f t="shared" si="147"/>
        <v>0</v>
      </c>
      <c r="AA1397" s="6">
        <f t="shared" si="150"/>
        <v>28049</v>
      </c>
      <c r="AB1397" s="4">
        <f t="shared" si="151"/>
        <v>5</v>
      </c>
      <c r="AC1397" s="32">
        <f t="shared" si="152"/>
        <v>13.060729119364684</v>
      </c>
      <c r="AD1397" s="4">
        <f>VLOOKUP($B1397,meanLDage!$Z$3:$AC$3145,4,FALSE)</f>
        <v>4</v>
      </c>
      <c r="AE1397" s="32">
        <f>VLOOKUP($B1397,meanLDage!$Z$3:$AC$3145,2,FALSE)</f>
        <v>11.163100294141262</v>
      </c>
      <c r="AF1397" s="6">
        <f>VLOOKUP(V1397,'2017 rep county selection'!$A$1:$C$281,3,FALSE)</f>
        <v>28093</v>
      </c>
      <c r="AH1397" s="9">
        <f t="shared" si="153"/>
        <v>28093</v>
      </c>
    </row>
    <row r="1398" spans="1:34" ht="15.75" customHeight="1" x14ac:dyDescent="0.3">
      <c r="A1398" s="4">
        <v>28</v>
      </c>
      <c r="B1398" s="4">
        <v>28059</v>
      </c>
      <c r="C1398" s="6" t="s">
        <v>2279</v>
      </c>
      <c r="D1398" s="6" t="s">
        <v>42</v>
      </c>
      <c r="E1398" s="4">
        <v>28049</v>
      </c>
      <c r="F1398" s="4">
        <v>28049</v>
      </c>
      <c r="G1398" s="4">
        <v>28049</v>
      </c>
      <c r="H1398" s="37">
        <v>1658005771</v>
      </c>
      <c r="I1398" s="37">
        <v>1878627891.9597499</v>
      </c>
      <c r="J1398" s="37">
        <v>1943912224.4368501</v>
      </c>
      <c r="K1398" s="4" t="str">
        <f>VLOOKUP(B1398,altitude!$B$3:$E$3232,4)</f>
        <v>L</v>
      </c>
      <c r="L1398" s="4">
        <f>VLOOKUP(B1398,fuelregion!$C$5:$D$3233,2,FALSE)</f>
        <v>100001000</v>
      </c>
      <c r="M1398" s="4">
        <f>VLOOKUP(B1398,fuelregion!$H$5:$I$3113,2,FALSE)</f>
        <v>100001000</v>
      </c>
      <c r="N1398" s="4">
        <f>VLOOKUP(B1398,imbin!$B$4:$D$3233,2,FALSE)</f>
        <v>0</v>
      </c>
      <c r="O1398" s="4" t="str">
        <f>VLOOKUP(B1398,imbin!$B$4:$D$3233,3,FALSE)</f>
        <v>MOVES</v>
      </c>
      <c r="P1398" s="4">
        <f>IF(ISNA(VLOOKUP(B1398,rampbin!$B$4:$G$1697,6,FALSE)),2,VLOOKUP(B1398,rampbin!$B$4:$G$1697,6,FALSE))</f>
        <v>2</v>
      </c>
      <c r="Q1398" s="4" t="str">
        <f>IF(ISNA(VLOOKUP(B1398,rampbin!$B$4:$G$1697,5,FALSE)),"MOVES",VLOOKUP(B1398,rampbin!$B$4:$G$1697,5,FALSE))</f>
        <v>MOVES</v>
      </c>
      <c r="R1398" s="4" t="s">
        <v>1877</v>
      </c>
      <c r="S1398" s="6" t="s">
        <v>2068</v>
      </c>
      <c r="T1398" s="4">
        <f>VLOOKUP(B1398,meanLDage!$B$3:$E$3145,4,FALSE)</f>
        <v>4</v>
      </c>
      <c r="U1398" s="32">
        <f>VLOOKUP(B1398,meanLDage!$B$3:$E$3145,2,FALSE)</f>
        <v>11.784734802228527</v>
      </c>
      <c r="V1398" s="4" t="str">
        <f t="shared" si="148"/>
        <v>28_L_100001000_0_3_2</v>
      </c>
      <c r="W1398" s="4">
        <v>28049</v>
      </c>
      <c r="X1398" s="6"/>
      <c r="Y1398" s="8">
        <f t="shared" si="149"/>
        <v>28049</v>
      </c>
      <c r="Z1398" s="6" t="b">
        <f t="shared" si="147"/>
        <v>1</v>
      </c>
      <c r="AA1398" s="6">
        <f t="shared" si="150"/>
        <v>28049</v>
      </c>
      <c r="AB1398" s="4">
        <f t="shared" si="151"/>
        <v>4</v>
      </c>
      <c r="AC1398" s="32">
        <f t="shared" si="152"/>
        <v>11.784734802228527</v>
      </c>
      <c r="AD1398" s="4">
        <f>VLOOKUP($B1398,meanLDage!$Z$3:$AC$3145,4,FALSE)</f>
        <v>3</v>
      </c>
      <c r="AE1398" s="32">
        <f>VLOOKUP($B1398,meanLDage!$Z$3:$AC$3145,2,FALSE)</f>
        <v>10.342277286731994</v>
      </c>
      <c r="AF1398" s="6">
        <f>VLOOKUP(V1398,'2017 rep county selection'!$A$1:$C$281,3,FALSE)</f>
        <v>28049</v>
      </c>
      <c r="AH1398" s="9">
        <f t="shared" si="153"/>
        <v>28049</v>
      </c>
    </row>
    <row r="1399" spans="1:34" ht="15.75" customHeight="1" x14ac:dyDescent="0.3">
      <c r="A1399" s="4">
        <v>28</v>
      </c>
      <c r="B1399" s="4">
        <v>28061</v>
      </c>
      <c r="C1399" s="6" t="s">
        <v>2279</v>
      </c>
      <c r="D1399" s="6" t="s">
        <v>375</v>
      </c>
      <c r="E1399" s="4">
        <v>28093</v>
      </c>
      <c r="F1399" s="4">
        <v>28093</v>
      </c>
      <c r="G1399" s="4">
        <v>28093</v>
      </c>
      <c r="H1399" s="37">
        <v>318182722</v>
      </c>
      <c r="I1399" s="37">
        <v>251163601.11924899</v>
      </c>
      <c r="J1399" s="37">
        <v>256320450.63649401</v>
      </c>
      <c r="K1399" s="4" t="str">
        <f>VLOOKUP(B1399,altitude!$B$3:$E$3232,4)</f>
        <v>L</v>
      </c>
      <c r="L1399" s="4">
        <f>VLOOKUP(B1399,fuelregion!$C$5:$D$3233,2,FALSE)</f>
        <v>100001000</v>
      </c>
      <c r="M1399" s="4">
        <f>VLOOKUP(B1399,fuelregion!$H$5:$I$3113,2,FALSE)</f>
        <v>100001000</v>
      </c>
      <c r="N1399" s="4">
        <f>VLOOKUP(B1399,imbin!$B$4:$D$3233,2,FALSE)</f>
        <v>0</v>
      </c>
      <c r="O1399" s="4" t="str">
        <f>VLOOKUP(B1399,imbin!$B$4:$D$3233,3,FALSE)</f>
        <v>MOVES</v>
      </c>
      <c r="P1399" s="4">
        <f>IF(ISNA(VLOOKUP(B1399,rampbin!$B$4:$G$1697,6,FALSE)),2,VLOOKUP(B1399,rampbin!$B$4:$G$1697,6,FALSE))</f>
        <v>2</v>
      </c>
      <c r="Q1399" s="4" t="str">
        <f>IF(ISNA(VLOOKUP(B1399,rampbin!$B$4:$G$1697,5,FALSE)),"MOVES",VLOOKUP(B1399,rampbin!$B$4:$G$1697,5,FALSE))</f>
        <v>MOVES</v>
      </c>
      <c r="R1399" s="4" t="s">
        <v>1880</v>
      </c>
      <c r="S1399" s="6" t="s">
        <v>1851</v>
      </c>
      <c r="T1399" s="4">
        <f>VLOOKUP(B1399,meanLDage!$B$3:$E$3145,4,FALSE)</f>
        <v>5</v>
      </c>
      <c r="U1399" s="32">
        <f>VLOOKUP(B1399,meanLDage!$B$3:$E$3145,2,FALSE)</f>
        <v>13.130213159219384</v>
      </c>
      <c r="V1399" s="4" t="str">
        <f t="shared" si="148"/>
        <v>28_L_100001000_0_4_2</v>
      </c>
      <c r="W1399" s="4">
        <v>28093</v>
      </c>
      <c r="X1399" s="6"/>
      <c r="Y1399" s="8">
        <f t="shared" si="149"/>
        <v>28093</v>
      </c>
      <c r="Z1399" s="6" t="b">
        <f t="shared" si="147"/>
        <v>1</v>
      </c>
      <c r="AA1399" s="6">
        <f t="shared" si="150"/>
        <v>28093</v>
      </c>
      <c r="AB1399" s="4">
        <f t="shared" si="151"/>
        <v>5</v>
      </c>
      <c r="AC1399" s="32">
        <f t="shared" si="152"/>
        <v>13.130213159219384</v>
      </c>
      <c r="AD1399" s="4">
        <f>VLOOKUP($B1399,meanLDage!$Z$3:$AC$3145,4,FALSE)</f>
        <v>4</v>
      </c>
      <c r="AE1399" s="32">
        <f>VLOOKUP($B1399,meanLDage!$Z$3:$AC$3145,2,FALSE)</f>
        <v>11.084045579910194</v>
      </c>
      <c r="AF1399" s="6">
        <f>VLOOKUP(V1399,'2017 rep county selection'!$A$1:$C$281,3,FALSE)</f>
        <v>28093</v>
      </c>
      <c r="AH1399" s="9">
        <f t="shared" si="153"/>
        <v>28093</v>
      </c>
    </row>
    <row r="1400" spans="1:34" ht="15.75" customHeight="1" x14ac:dyDescent="0.3">
      <c r="A1400" s="4">
        <v>28</v>
      </c>
      <c r="B1400" s="4">
        <v>28063</v>
      </c>
      <c r="C1400" s="6" t="s">
        <v>2279</v>
      </c>
      <c r="D1400" s="6" t="s">
        <v>43</v>
      </c>
      <c r="E1400" s="4">
        <v>28093</v>
      </c>
      <c r="F1400" s="4">
        <v>28093</v>
      </c>
      <c r="G1400" s="4">
        <v>28093</v>
      </c>
      <c r="H1400" s="37">
        <v>135837055</v>
      </c>
      <c r="I1400" s="37">
        <v>111827587.25582001</v>
      </c>
      <c r="J1400" s="37">
        <v>114130562.909045</v>
      </c>
      <c r="K1400" s="4" t="str">
        <f>VLOOKUP(B1400,altitude!$B$3:$E$3232,4)</f>
        <v>L</v>
      </c>
      <c r="L1400" s="4">
        <f>VLOOKUP(B1400,fuelregion!$C$5:$D$3233,2,FALSE)</f>
        <v>100001000</v>
      </c>
      <c r="M1400" s="4">
        <f>VLOOKUP(B1400,fuelregion!$H$5:$I$3113,2,FALSE)</f>
        <v>100001000</v>
      </c>
      <c r="N1400" s="4">
        <f>VLOOKUP(B1400,imbin!$B$4:$D$3233,2,FALSE)</f>
        <v>0</v>
      </c>
      <c r="O1400" s="4" t="str">
        <f>VLOOKUP(B1400,imbin!$B$4:$D$3233,3,FALSE)</f>
        <v>MOVES</v>
      </c>
      <c r="P1400" s="4">
        <f>IF(ISNA(VLOOKUP(B1400,rampbin!$B$4:$G$1697,6,FALSE)),2,VLOOKUP(B1400,rampbin!$B$4:$G$1697,6,FALSE))</f>
        <v>2</v>
      </c>
      <c r="Q1400" s="4" t="str">
        <f>IF(ISNA(VLOOKUP(B1400,rampbin!$B$4:$G$1697,5,FALSE)),"MOVES",VLOOKUP(B1400,rampbin!$B$4:$G$1697,5,FALSE))</f>
        <v>MOVES</v>
      </c>
      <c r="R1400" s="4" t="s">
        <v>1880</v>
      </c>
      <c r="S1400" s="6" t="s">
        <v>1851</v>
      </c>
      <c r="T1400" s="4">
        <f>VLOOKUP(B1400,meanLDage!$B$3:$E$3145,4,FALSE)</f>
        <v>5</v>
      </c>
      <c r="U1400" s="32">
        <f>VLOOKUP(B1400,meanLDage!$B$3:$E$3145,2,FALSE)</f>
        <v>13.346148656579615</v>
      </c>
      <c r="V1400" s="4" t="str">
        <f t="shared" si="148"/>
        <v>28_L_100001000_0_4_2</v>
      </c>
      <c r="W1400" s="4">
        <v>28093</v>
      </c>
      <c r="X1400" s="6"/>
      <c r="Y1400" s="8">
        <f t="shared" si="149"/>
        <v>28093</v>
      </c>
      <c r="Z1400" s="6" t="b">
        <f t="shared" si="147"/>
        <v>1</v>
      </c>
      <c r="AA1400" s="6">
        <f t="shared" si="150"/>
        <v>28093</v>
      </c>
      <c r="AB1400" s="4">
        <f t="shared" si="151"/>
        <v>5</v>
      </c>
      <c r="AC1400" s="32">
        <f t="shared" si="152"/>
        <v>13.346148656579615</v>
      </c>
      <c r="AD1400" s="4">
        <f>VLOOKUP($B1400,meanLDage!$Z$3:$AC$3145,4,FALSE)</f>
        <v>4</v>
      </c>
      <c r="AE1400" s="32">
        <f>VLOOKUP($B1400,meanLDage!$Z$3:$AC$3145,2,FALSE)</f>
        <v>11.532362435744991</v>
      </c>
      <c r="AF1400" s="6">
        <f>VLOOKUP(V1400,'2017 rep county selection'!$A$1:$C$281,3,FALSE)</f>
        <v>28093</v>
      </c>
      <c r="AH1400" s="9">
        <f t="shared" si="153"/>
        <v>28093</v>
      </c>
    </row>
    <row r="1401" spans="1:34" ht="15.75" customHeight="1" x14ac:dyDescent="0.3">
      <c r="A1401" s="4">
        <v>28</v>
      </c>
      <c r="B1401" s="4">
        <v>28065</v>
      </c>
      <c r="C1401" s="6" t="s">
        <v>2279</v>
      </c>
      <c r="D1401" s="6" t="s">
        <v>960</v>
      </c>
      <c r="E1401" s="4">
        <v>28093</v>
      </c>
      <c r="F1401" s="4">
        <v>28093</v>
      </c>
      <c r="G1401" s="4">
        <v>28093</v>
      </c>
      <c r="H1401" s="37">
        <v>185533160</v>
      </c>
      <c r="I1401" s="37">
        <v>142498814.99601701</v>
      </c>
      <c r="J1401" s="37">
        <v>145506521.13606301</v>
      </c>
      <c r="K1401" s="4" t="str">
        <f>VLOOKUP(B1401,altitude!$B$3:$E$3232,4)</f>
        <v>L</v>
      </c>
      <c r="L1401" s="4">
        <f>VLOOKUP(B1401,fuelregion!$C$5:$D$3233,2,FALSE)</f>
        <v>100001000</v>
      </c>
      <c r="M1401" s="4">
        <f>VLOOKUP(B1401,fuelregion!$H$5:$I$3113,2,FALSE)</f>
        <v>100001000</v>
      </c>
      <c r="N1401" s="4">
        <f>VLOOKUP(B1401,imbin!$B$4:$D$3233,2,FALSE)</f>
        <v>0</v>
      </c>
      <c r="O1401" s="4" t="str">
        <f>VLOOKUP(B1401,imbin!$B$4:$D$3233,3,FALSE)</f>
        <v>MOVES</v>
      </c>
      <c r="P1401" s="4">
        <f>IF(ISNA(VLOOKUP(B1401,rampbin!$B$4:$G$1697,6,FALSE)),2,VLOOKUP(B1401,rampbin!$B$4:$G$1697,6,FALSE))</f>
        <v>2</v>
      </c>
      <c r="Q1401" s="4" t="str">
        <f>IF(ISNA(VLOOKUP(B1401,rampbin!$B$4:$G$1697,5,FALSE)),"MOVES",VLOOKUP(B1401,rampbin!$B$4:$G$1697,5,FALSE))</f>
        <v>MOVES</v>
      </c>
      <c r="R1401" s="4" t="s">
        <v>1880</v>
      </c>
      <c r="S1401" s="6" t="s">
        <v>1851</v>
      </c>
      <c r="T1401" s="4">
        <f>VLOOKUP(B1401,meanLDage!$B$3:$E$3145,4,FALSE)</f>
        <v>5</v>
      </c>
      <c r="U1401" s="32">
        <f>VLOOKUP(B1401,meanLDage!$B$3:$E$3145,2,FALSE)</f>
        <v>13.69343555454885</v>
      </c>
      <c r="V1401" s="4" t="str">
        <f t="shared" si="148"/>
        <v>28_L_100001000_0_4_2</v>
      </c>
      <c r="W1401" s="4">
        <v>28093</v>
      </c>
      <c r="X1401" s="6"/>
      <c r="Y1401" s="8">
        <f t="shared" si="149"/>
        <v>28093</v>
      </c>
      <c r="Z1401" s="6" t="b">
        <f t="shared" si="147"/>
        <v>1</v>
      </c>
      <c r="AA1401" s="6">
        <f t="shared" si="150"/>
        <v>28093</v>
      </c>
      <c r="AB1401" s="4">
        <f t="shared" si="151"/>
        <v>5</v>
      </c>
      <c r="AC1401" s="32">
        <f t="shared" si="152"/>
        <v>13.69343555454885</v>
      </c>
      <c r="AD1401" s="4">
        <f>VLOOKUP($B1401,meanLDage!$Z$3:$AC$3145,4,FALSE)</f>
        <v>4</v>
      </c>
      <c r="AE1401" s="32">
        <f>VLOOKUP($B1401,meanLDage!$Z$3:$AC$3145,2,FALSE)</f>
        <v>11.613292947632445</v>
      </c>
      <c r="AF1401" s="6">
        <f>VLOOKUP(V1401,'2017 rep county selection'!$A$1:$C$281,3,FALSE)</f>
        <v>28093</v>
      </c>
      <c r="AH1401" s="9">
        <f t="shared" si="153"/>
        <v>28093</v>
      </c>
    </row>
    <row r="1402" spans="1:34" ht="15.75" customHeight="1" x14ac:dyDescent="0.3">
      <c r="A1402" s="4">
        <v>28</v>
      </c>
      <c r="B1402" s="4">
        <v>28067</v>
      </c>
      <c r="C1402" s="6" t="s">
        <v>2279</v>
      </c>
      <c r="D1402" s="6" t="s">
        <v>378</v>
      </c>
      <c r="E1402" s="4">
        <v>28049</v>
      </c>
      <c r="F1402" s="4">
        <v>28049</v>
      </c>
      <c r="G1402" s="4">
        <v>28049</v>
      </c>
      <c r="H1402" s="37">
        <v>897266309</v>
      </c>
      <c r="I1402" s="37">
        <v>926668617.56455696</v>
      </c>
      <c r="J1402" s="37">
        <v>955761038.16296005</v>
      </c>
      <c r="K1402" s="4" t="str">
        <f>VLOOKUP(B1402,altitude!$B$3:$E$3232,4)</f>
        <v>L</v>
      </c>
      <c r="L1402" s="4">
        <f>VLOOKUP(B1402,fuelregion!$C$5:$D$3233,2,FALSE)</f>
        <v>100001000</v>
      </c>
      <c r="M1402" s="4">
        <f>VLOOKUP(B1402,fuelregion!$H$5:$I$3113,2,FALSE)</f>
        <v>100001000</v>
      </c>
      <c r="N1402" s="4">
        <f>VLOOKUP(B1402,imbin!$B$4:$D$3233,2,FALSE)</f>
        <v>0</v>
      </c>
      <c r="O1402" s="4" t="str">
        <f>VLOOKUP(B1402,imbin!$B$4:$D$3233,3,FALSE)</f>
        <v>MOVES</v>
      </c>
      <c r="P1402" s="4">
        <f>IF(ISNA(VLOOKUP(B1402,rampbin!$B$4:$G$1697,6,FALSE)),2,VLOOKUP(B1402,rampbin!$B$4:$G$1697,6,FALSE))</f>
        <v>2</v>
      </c>
      <c r="Q1402" s="4" t="str">
        <f>IF(ISNA(VLOOKUP(B1402,rampbin!$B$4:$G$1697,5,FALSE)),"MOVES",VLOOKUP(B1402,rampbin!$B$4:$G$1697,5,FALSE))</f>
        <v>MOVES</v>
      </c>
      <c r="R1402" s="4" t="s">
        <v>1880</v>
      </c>
      <c r="S1402" s="6" t="s">
        <v>1851</v>
      </c>
      <c r="T1402" s="4">
        <f>VLOOKUP(B1402,meanLDage!$B$3:$E$3145,4,FALSE)</f>
        <v>4</v>
      </c>
      <c r="U1402" s="32">
        <f>VLOOKUP(B1402,meanLDage!$B$3:$E$3145,2,FALSE)</f>
        <v>12.388091188538011</v>
      </c>
      <c r="V1402" s="4" t="str">
        <f t="shared" si="148"/>
        <v>28_L_100001000_0_3_2</v>
      </c>
      <c r="W1402" s="4">
        <v>28049</v>
      </c>
      <c r="X1402" s="6"/>
      <c r="Y1402" s="8">
        <f t="shared" si="149"/>
        <v>28049</v>
      </c>
      <c r="Z1402" s="6" t="b">
        <f t="shared" si="147"/>
        <v>1</v>
      </c>
      <c r="AA1402" s="6">
        <f t="shared" si="150"/>
        <v>28049</v>
      </c>
      <c r="AB1402" s="4">
        <f t="shared" si="151"/>
        <v>4</v>
      </c>
      <c r="AC1402" s="32">
        <f t="shared" si="152"/>
        <v>12.388091188538011</v>
      </c>
      <c r="AD1402" s="4">
        <f>VLOOKUP($B1402,meanLDage!$Z$3:$AC$3145,4,FALSE)</f>
        <v>3</v>
      </c>
      <c r="AE1402" s="32">
        <f>VLOOKUP($B1402,meanLDage!$Z$3:$AC$3145,2,FALSE)</f>
        <v>10.795687580807453</v>
      </c>
      <c r="AF1402" s="6">
        <f>VLOOKUP(V1402,'2017 rep county selection'!$A$1:$C$281,3,FALSE)</f>
        <v>28049</v>
      </c>
      <c r="AH1402" s="9">
        <f t="shared" si="153"/>
        <v>28049</v>
      </c>
    </row>
    <row r="1403" spans="1:34" ht="15.75" customHeight="1" x14ac:dyDescent="0.3">
      <c r="A1403" s="4">
        <v>28</v>
      </c>
      <c r="B1403" s="4">
        <v>28069</v>
      </c>
      <c r="C1403" s="6" t="s">
        <v>2279</v>
      </c>
      <c r="D1403" s="6" t="s">
        <v>961</v>
      </c>
      <c r="E1403" s="4">
        <v>28093</v>
      </c>
      <c r="F1403" s="4">
        <v>28093</v>
      </c>
      <c r="G1403" s="4">
        <v>28093</v>
      </c>
      <c r="H1403" s="37">
        <v>196061786</v>
      </c>
      <c r="I1403" s="37">
        <v>152523931.25930601</v>
      </c>
      <c r="J1403" s="37">
        <v>155657924.53321499</v>
      </c>
      <c r="K1403" s="4" t="str">
        <f>VLOOKUP(B1403,altitude!$B$3:$E$3232,4)</f>
        <v>L</v>
      </c>
      <c r="L1403" s="4">
        <f>VLOOKUP(B1403,fuelregion!$C$5:$D$3233,2,FALSE)</f>
        <v>100001000</v>
      </c>
      <c r="M1403" s="4">
        <f>VLOOKUP(B1403,fuelregion!$H$5:$I$3113,2,FALSE)</f>
        <v>100001000</v>
      </c>
      <c r="N1403" s="4">
        <f>VLOOKUP(B1403,imbin!$B$4:$D$3233,2,FALSE)</f>
        <v>0</v>
      </c>
      <c r="O1403" s="4" t="str">
        <f>VLOOKUP(B1403,imbin!$B$4:$D$3233,3,FALSE)</f>
        <v>MOVES</v>
      </c>
      <c r="P1403" s="4">
        <f>IF(ISNA(VLOOKUP(B1403,rampbin!$B$4:$G$1697,6,FALSE)),2,VLOOKUP(B1403,rampbin!$B$4:$G$1697,6,FALSE))</f>
        <v>2</v>
      </c>
      <c r="Q1403" s="4" t="str">
        <f>IF(ISNA(VLOOKUP(B1403,rampbin!$B$4:$G$1697,5,FALSE)),"MOVES",VLOOKUP(B1403,rampbin!$B$4:$G$1697,5,FALSE))</f>
        <v>MOVES</v>
      </c>
      <c r="R1403" s="4" t="s">
        <v>1880</v>
      </c>
      <c r="S1403" s="6" t="s">
        <v>1851</v>
      </c>
      <c r="T1403" s="4">
        <f>VLOOKUP(B1403,meanLDage!$B$3:$E$3145,4,FALSE)</f>
        <v>5</v>
      </c>
      <c r="U1403" s="32">
        <f>VLOOKUP(B1403,meanLDage!$B$3:$E$3145,2,FALSE)</f>
        <v>13.773767396356231</v>
      </c>
      <c r="V1403" s="4" t="str">
        <f t="shared" si="148"/>
        <v>28_L_100001000_0_4_2</v>
      </c>
      <c r="W1403" s="4">
        <v>28093</v>
      </c>
      <c r="X1403" s="6"/>
      <c r="Y1403" s="8">
        <f t="shared" si="149"/>
        <v>28093</v>
      </c>
      <c r="Z1403" s="6" t="b">
        <f t="shared" si="147"/>
        <v>1</v>
      </c>
      <c r="AA1403" s="6">
        <f t="shared" si="150"/>
        <v>28093</v>
      </c>
      <c r="AB1403" s="4">
        <f t="shared" si="151"/>
        <v>5</v>
      </c>
      <c r="AC1403" s="32">
        <f t="shared" si="152"/>
        <v>13.773767396356231</v>
      </c>
      <c r="AD1403" s="4">
        <f>VLOOKUP($B1403,meanLDage!$Z$3:$AC$3145,4,FALSE)</f>
        <v>4</v>
      </c>
      <c r="AE1403" s="32">
        <f>VLOOKUP($B1403,meanLDage!$Z$3:$AC$3145,2,FALSE)</f>
        <v>11.348137994956051</v>
      </c>
      <c r="AF1403" s="6">
        <f>VLOOKUP(V1403,'2017 rep county selection'!$A$1:$C$281,3,FALSE)</f>
        <v>28093</v>
      </c>
      <c r="AH1403" s="9">
        <f t="shared" si="153"/>
        <v>28093</v>
      </c>
    </row>
    <row r="1404" spans="1:34" ht="15.75" customHeight="1" x14ac:dyDescent="0.3">
      <c r="A1404" s="4">
        <v>28</v>
      </c>
      <c r="B1404" s="4">
        <v>28071</v>
      </c>
      <c r="C1404" s="6" t="s">
        <v>2279</v>
      </c>
      <c r="D1404" s="6" t="s">
        <v>117</v>
      </c>
      <c r="E1404" s="4">
        <v>28049</v>
      </c>
      <c r="F1404" s="4">
        <v>28049</v>
      </c>
      <c r="G1404" s="4">
        <v>28049</v>
      </c>
      <c r="H1404" s="37">
        <v>433234903</v>
      </c>
      <c r="I1404" s="37">
        <v>566145555.95405698</v>
      </c>
      <c r="J1404" s="37">
        <v>583765656.55575395</v>
      </c>
      <c r="K1404" s="4" t="str">
        <f>VLOOKUP(B1404,altitude!$B$3:$E$3232,4)</f>
        <v>L</v>
      </c>
      <c r="L1404" s="4">
        <f>VLOOKUP(B1404,fuelregion!$C$5:$D$3233,2,FALSE)</f>
        <v>100001000</v>
      </c>
      <c r="M1404" s="4">
        <f>VLOOKUP(B1404,fuelregion!$H$5:$I$3113,2,FALSE)</f>
        <v>100001000</v>
      </c>
      <c r="N1404" s="4">
        <f>VLOOKUP(B1404,imbin!$B$4:$D$3233,2,FALSE)</f>
        <v>0</v>
      </c>
      <c r="O1404" s="4" t="str">
        <f>VLOOKUP(B1404,imbin!$B$4:$D$3233,3,FALSE)</f>
        <v>MOVES</v>
      </c>
      <c r="P1404" s="4">
        <f>IF(ISNA(VLOOKUP(B1404,rampbin!$B$4:$G$1697,6,FALSE)),2,VLOOKUP(B1404,rampbin!$B$4:$G$1697,6,FALSE))</f>
        <v>2</v>
      </c>
      <c r="Q1404" s="4" t="str">
        <f>IF(ISNA(VLOOKUP(B1404,rampbin!$B$4:$G$1697,5,FALSE)),"MOVES",VLOOKUP(B1404,rampbin!$B$4:$G$1697,5,FALSE))</f>
        <v>MOVES</v>
      </c>
      <c r="R1404" s="4" t="s">
        <v>1880</v>
      </c>
      <c r="S1404" s="6" t="s">
        <v>1851</v>
      </c>
      <c r="T1404" s="4">
        <f>VLOOKUP(B1404,meanLDage!$B$3:$E$3145,4,FALSE)</f>
        <v>4</v>
      </c>
      <c r="U1404" s="32">
        <f>VLOOKUP(B1404,meanLDage!$B$3:$E$3145,2,FALSE)</f>
        <v>11.108765735658388</v>
      </c>
      <c r="V1404" s="4" t="str">
        <f t="shared" si="148"/>
        <v>28_L_100001000_0_3_2</v>
      </c>
      <c r="W1404" s="4">
        <v>28049</v>
      </c>
      <c r="X1404" s="6"/>
      <c r="Y1404" s="8">
        <f t="shared" si="149"/>
        <v>28049</v>
      </c>
      <c r="Z1404" s="6" t="b">
        <f t="shared" si="147"/>
        <v>1</v>
      </c>
      <c r="AA1404" s="6">
        <f t="shared" si="150"/>
        <v>28049</v>
      </c>
      <c r="AB1404" s="4">
        <f t="shared" si="151"/>
        <v>4</v>
      </c>
      <c r="AC1404" s="32">
        <f t="shared" si="152"/>
        <v>11.108765735658388</v>
      </c>
      <c r="AD1404" s="4">
        <f>VLOOKUP($B1404,meanLDage!$Z$3:$AC$3145,4,FALSE)</f>
        <v>3</v>
      </c>
      <c r="AE1404" s="32">
        <f>VLOOKUP($B1404,meanLDage!$Z$3:$AC$3145,2,FALSE)</f>
        <v>9.652230527185429</v>
      </c>
      <c r="AF1404" s="6">
        <f>VLOOKUP(V1404,'2017 rep county selection'!$A$1:$C$281,3,FALSE)</f>
        <v>28049</v>
      </c>
      <c r="AH1404" s="9">
        <f t="shared" si="153"/>
        <v>28049</v>
      </c>
    </row>
    <row r="1405" spans="1:34" ht="15.75" customHeight="1" x14ac:dyDescent="0.3">
      <c r="A1405" s="4">
        <v>28</v>
      </c>
      <c r="B1405" s="4">
        <v>28073</v>
      </c>
      <c r="C1405" s="6" t="s">
        <v>2279</v>
      </c>
      <c r="D1405" s="6" t="s">
        <v>44</v>
      </c>
      <c r="E1405" s="4">
        <v>28049</v>
      </c>
      <c r="F1405" s="4">
        <v>28049</v>
      </c>
      <c r="G1405" s="4">
        <v>28049</v>
      </c>
      <c r="H1405" s="37">
        <v>536446983</v>
      </c>
      <c r="I1405" s="37">
        <v>642330202.91541898</v>
      </c>
      <c r="J1405" s="37">
        <v>663121097.80307901</v>
      </c>
      <c r="K1405" s="4" t="str">
        <f>VLOOKUP(B1405,altitude!$B$3:$E$3232,4)</f>
        <v>L</v>
      </c>
      <c r="L1405" s="4">
        <f>VLOOKUP(B1405,fuelregion!$C$5:$D$3233,2,FALSE)</f>
        <v>100001000</v>
      </c>
      <c r="M1405" s="4">
        <f>VLOOKUP(B1405,fuelregion!$H$5:$I$3113,2,FALSE)</f>
        <v>100001000</v>
      </c>
      <c r="N1405" s="4">
        <f>VLOOKUP(B1405,imbin!$B$4:$D$3233,2,FALSE)</f>
        <v>0</v>
      </c>
      <c r="O1405" s="4" t="str">
        <f>VLOOKUP(B1405,imbin!$B$4:$D$3233,3,FALSE)</f>
        <v>MOVES</v>
      </c>
      <c r="P1405" s="4">
        <f>IF(ISNA(VLOOKUP(B1405,rampbin!$B$4:$G$1697,6,FALSE)),2,VLOOKUP(B1405,rampbin!$B$4:$G$1697,6,FALSE))</f>
        <v>2</v>
      </c>
      <c r="Q1405" s="4" t="str">
        <f>IF(ISNA(VLOOKUP(B1405,rampbin!$B$4:$G$1697,5,FALSE)),"MOVES",VLOOKUP(B1405,rampbin!$B$4:$G$1697,5,FALSE))</f>
        <v>MOVES</v>
      </c>
      <c r="R1405" s="4" t="s">
        <v>1877</v>
      </c>
      <c r="S1405" s="6" t="s">
        <v>2067</v>
      </c>
      <c r="T1405" s="4">
        <f>VLOOKUP(B1405,meanLDage!$B$3:$E$3145,4,FALSE)</f>
        <v>3</v>
      </c>
      <c r="U1405" s="32">
        <f>VLOOKUP(B1405,meanLDage!$B$3:$E$3145,2,FALSE)</f>
        <v>10.591993055350152</v>
      </c>
      <c r="V1405" s="4" t="str">
        <f t="shared" si="148"/>
        <v>28_L_100001000_0_3_2</v>
      </c>
      <c r="W1405" s="4">
        <v>28121</v>
      </c>
      <c r="X1405" s="6"/>
      <c r="Y1405" s="8">
        <f t="shared" si="149"/>
        <v>28121</v>
      </c>
      <c r="Z1405" s="6" t="b">
        <f t="shared" si="147"/>
        <v>0</v>
      </c>
      <c r="AA1405" s="6">
        <f t="shared" si="150"/>
        <v>28049</v>
      </c>
      <c r="AB1405" s="4">
        <f t="shared" si="151"/>
        <v>3</v>
      </c>
      <c r="AC1405" s="32">
        <f t="shared" si="152"/>
        <v>10.591993055350152</v>
      </c>
      <c r="AD1405" s="4">
        <f>VLOOKUP($B1405,meanLDage!$Z$3:$AC$3145,4,FALSE)</f>
        <v>3</v>
      </c>
      <c r="AE1405" s="32">
        <f>VLOOKUP($B1405,meanLDage!$Z$3:$AC$3145,2,FALSE)</f>
        <v>9.3483092516951807</v>
      </c>
      <c r="AF1405" s="6">
        <f>VLOOKUP(V1405,'2017 rep county selection'!$A$1:$C$281,3,FALSE)</f>
        <v>28049</v>
      </c>
      <c r="AH1405" s="9">
        <f t="shared" si="153"/>
        <v>28049</v>
      </c>
    </row>
    <row r="1406" spans="1:34" ht="15.75" customHeight="1" x14ac:dyDescent="0.3">
      <c r="A1406" s="4">
        <v>28</v>
      </c>
      <c r="B1406" s="4">
        <v>28075</v>
      </c>
      <c r="C1406" s="6" t="s">
        <v>2279</v>
      </c>
      <c r="D1406" s="6" t="s">
        <v>45</v>
      </c>
      <c r="E1406" s="4">
        <v>28049</v>
      </c>
      <c r="F1406" s="4">
        <v>28049</v>
      </c>
      <c r="G1406" s="4">
        <v>28049</v>
      </c>
      <c r="H1406" s="37">
        <v>1187243459</v>
      </c>
      <c r="I1406" s="37">
        <v>1136660058.7647901</v>
      </c>
      <c r="J1406" s="37">
        <v>1173977772.6055901</v>
      </c>
      <c r="K1406" s="4" t="str">
        <f>VLOOKUP(B1406,altitude!$B$3:$E$3232,4)</f>
        <v>L</v>
      </c>
      <c r="L1406" s="4">
        <f>VLOOKUP(B1406,fuelregion!$C$5:$D$3233,2,FALSE)</f>
        <v>100001000</v>
      </c>
      <c r="M1406" s="4">
        <f>VLOOKUP(B1406,fuelregion!$H$5:$I$3113,2,FALSE)</f>
        <v>100001000</v>
      </c>
      <c r="N1406" s="4">
        <f>VLOOKUP(B1406,imbin!$B$4:$D$3233,2,FALSE)</f>
        <v>0</v>
      </c>
      <c r="O1406" s="4" t="str">
        <f>VLOOKUP(B1406,imbin!$B$4:$D$3233,3,FALSE)</f>
        <v>MOVES</v>
      </c>
      <c r="P1406" s="4">
        <f>IF(ISNA(VLOOKUP(B1406,rampbin!$B$4:$G$1697,6,FALSE)),2,VLOOKUP(B1406,rampbin!$B$4:$G$1697,6,FALSE))</f>
        <v>2</v>
      </c>
      <c r="Q1406" s="4" t="str">
        <f>IF(ISNA(VLOOKUP(B1406,rampbin!$B$4:$G$1697,5,FALSE)),"MOVES",VLOOKUP(B1406,rampbin!$B$4:$G$1697,5,FALSE))</f>
        <v>MOVES</v>
      </c>
      <c r="R1406" s="4" t="s">
        <v>1880</v>
      </c>
      <c r="S1406" s="6" t="s">
        <v>1851</v>
      </c>
      <c r="T1406" s="4">
        <f>VLOOKUP(B1406,meanLDage!$B$3:$E$3145,4,FALSE)</f>
        <v>4</v>
      </c>
      <c r="U1406" s="32">
        <f>VLOOKUP(B1406,meanLDage!$B$3:$E$3145,2,FALSE)</f>
        <v>12.557153284596255</v>
      </c>
      <c r="V1406" s="4" t="str">
        <f t="shared" si="148"/>
        <v>28_L_100001000_0_3_2</v>
      </c>
      <c r="W1406" s="4">
        <v>28049</v>
      </c>
      <c r="X1406" s="6"/>
      <c r="Y1406" s="8">
        <f t="shared" si="149"/>
        <v>28049</v>
      </c>
      <c r="Z1406" s="6" t="b">
        <f t="shared" si="147"/>
        <v>1</v>
      </c>
      <c r="AA1406" s="6">
        <f t="shared" si="150"/>
        <v>28049</v>
      </c>
      <c r="AB1406" s="4">
        <f t="shared" si="151"/>
        <v>4</v>
      </c>
      <c r="AC1406" s="32">
        <f t="shared" si="152"/>
        <v>12.557153284596255</v>
      </c>
      <c r="AD1406" s="4">
        <f>VLOOKUP($B1406,meanLDage!$Z$3:$AC$3145,4,FALSE)</f>
        <v>3</v>
      </c>
      <c r="AE1406" s="32">
        <f>VLOOKUP($B1406,meanLDage!$Z$3:$AC$3145,2,FALSE)</f>
        <v>10.49967870541956</v>
      </c>
      <c r="AF1406" s="6">
        <f>VLOOKUP(V1406,'2017 rep county selection'!$A$1:$C$281,3,FALSE)</f>
        <v>28049</v>
      </c>
      <c r="AH1406" s="9">
        <f t="shared" si="153"/>
        <v>28049</v>
      </c>
    </row>
    <row r="1407" spans="1:34" ht="15.75" customHeight="1" x14ac:dyDescent="0.3">
      <c r="A1407" s="4">
        <v>28</v>
      </c>
      <c r="B1407" s="4">
        <v>28077</v>
      </c>
      <c r="C1407" s="6" t="s">
        <v>2279</v>
      </c>
      <c r="D1407" s="6" t="s">
        <v>46</v>
      </c>
      <c r="E1407" s="4">
        <v>28049</v>
      </c>
      <c r="F1407" s="4">
        <v>28049</v>
      </c>
      <c r="G1407" s="4">
        <v>28049</v>
      </c>
      <c r="H1407" s="37">
        <v>159389640</v>
      </c>
      <c r="I1407" s="37">
        <v>132325489.22238301</v>
      </c>
      <c r="J1407" s="37">
        <v>135170394.23877901</v>
      </c>
      <c r="K1407" s="4" t="str">
        <f>VLOOKUP(B1407,altitude!$B$3:$E$3232,4)</f>
        <v>L</v>
      </c>
      <c r="L1407" s="4">
        <f>VLOOKUP(B1407,fuelregion!$C$5:$D$3233,2,FALSE)</f>
        <v>100001000</v>
      </c>
      <c r="M1407" s="4">
        <f>VLOOKUP(B1407,fuelregion!$H$5:$I$3113,2,FALSE)</f>
        <v>100001000</v>
      </c>
      <c r="N1407" s="4">
        <f>VLOOKUP(B1407,imbin!$B$4:$D$3233,2,FALSE)</f>
        <v>0</v>
      </c>
      <c r="O1407" s="4" t="str">
        <f>VLOOKUP(B1407,imbin!$B$4:$D$3233,3,FALSE)</f>
        <v>MOVES</v>
      </c>
      <c r="P1407" s="4">
        <f>IF(ISNA(VLOOKUP(B1407,rampbin!$B$4:$G$1697,6,FALSE)),2,VLOOKUP(B1407,rampbin!$B$4:$G$1697,6,FALSE))</f>
        <v>2</v>
      </c>
      <c r="Q1407" s="4" t="str">
        <f>IF(ISNA(VLOOKUP(B1407,rampbin!$B$4:$G$1697,5,FALSE)),"MOVES",VLOOKUP(B1407,rampbin!$B$4:$G$1697,5,FALSE))</f>
        <v>MOVES</v>
      </c>
      <c r="R1407" s="4" t="s">
        <v>1880</v>
      </c>
      <c r="S1407" s="6" t="s">
        <v>1851</v>
      </c>
      <c r="T1407" s="4">
        <f>VLOOKUP(B1407,meanLDage!$B$3:$E$3145,4,FALSE)</f>
        <v>4</v>
      </c>
      <c r="U1407" s="32">
        <f>VLOOKUP(B1407,meanLDage!$B$3:$E$3145,2,FALSE)</f>
        <v>12.970855489319215</v>
      </c>
      <c r="V1407" s="4" t="str">
        <f t="shared" si="148"/>
        <v>28_L_100001000_0_4_2</v>
      </c>
      <c r="W1407" s="4">
        <v>28049</v>
      </c>
      <c r="X1407" s="6"/>
      <c r="Y1407" s="8">
        <f t="shared" si="149"/>
        <v>28049</v>
      </c>
      <c r="Z1407" s="6" t="b">
        <f t="shared" si="147"/>
        <v>1</v>
      </c>
      <c r="AA1407" s="6">
        <f t="shared" si="150"/>
        <v>28049</v>
      </c>
      <c r="AB1407" s="4">
        <f t="shared" si="151"/>
        <v>4</v>
      </c>
      <c r="AC1407" s="32">
        <f t="shared" si="152"/>
        <v>12.970855489319215</v>
      </c>
      <c r="AD1407" s="4">
        <f>VLOOKUP($B1407,meanLDage!$Z$3:$AC$3145,4,FALSE)</f>
        <v>4</v>
      </c>
      <c r="AE1407" s="32">
        <f>VLOOKUP($B1407,meanLDage!$Z$3:$AC$3145,2,FALSE)</f>
        <v>11.126966285417831</v>
      </c>
      <c r="AF1407" s="6">
        <f>VLOOKUP(V1407,'2017 rep county selection'!$A$1:$C$281,3,FALSE)</f>
        <v>28093</v>
      </c>
      <c r="AH1407" s="9">
        <f t="shared" si="153"/>
        <v>28093</v>
      </c>
    </row>
    <row r="1408" spans="1:34" ht="15.75" customHeight="1" x14ac:dyDescent="0.3">
      <c r="A1408" s="4">
        <v>28</v>
      </c>
      <c r="B1408" s="4">
        <v>28079</v>
      </c>
      <c r="C1408" s="6" t="s">
        <v>2279</v>
      </c>
      <c r="D1408" s="6" t="s">
        <v>962</v>
      </c>
      <c r="E1408" s="4">
        <v>28049</v>
      </c>
      <c r="F1408" s="4">
        <v>28049</v>
      </c>
      <c r="G1408" s="4">
        <v>28049</v>
      </c>
      <c r="H1408" s="37">
        <v>309519995</v>
      </c>
      <c r="I1408" s="37">
        <v>318783922.13170803</v>
      </c>
      <c r="J1408" s="37">
        <v>326769506.13184798</v>
      </c>
      <c r="K1408" s="4" t="str">
        <f>VLOOKUP(B1408,altitude!$B$3:$E$3232,4)</f>
        <v>L</v>
      </c>
      <c r="L1408" s="4">
        <f>VLOOKUP(B1408,fuelregion!$C$5:$D$3233,2,FALSE)</f>
        <v>100001000</v>
      </c>
      <c r="M1408" s="4">
        <f>VLOOKUP(B1408,fuelregion!$H$5:$I$3113,2,FALSE)</f>
        <v>100001000</v>
      </c>
      <c r="N1408" s="4">
        <f>VLOOKUP(B1408,imbin!$B$4:$D$3233,2,FALSE)</f>
        <v>0</v>
      </c>
      <c r="O1408" s="4" t="str">
        <f>VLOOKUP(B1408,imbin!$B$4:$D$3233,3,FALSE)</f>
        <v>MOVES</v>
      </c>
      <c r="P1408" s="4">
        <f>IF(ISNA(VLOOKUP(B1408,rampbin!$B$4:$G$1697,6,FALSE)),2,VLOOKUP(B1408,rampbin!$B$4:$G$1697,6,FALSE))</f>
        <v>2</v>
      </c>
      <c r="Q1408" s="4" t="str">
        <f>IF(ISNA(VLOOKUP(B1408,rampbin!$B$4:$G$1697,5,FALSE)),"MOVES",VLOOKUP(B1408,rampbin!$B$4:$G$1697,5,FALSE))</f>
        <v>MOVES</v>
      </c>
      <c r="R1408" s="4" t="s">
        <v>1880</v>
      </c>
      <c r="S1408" s="6" t="s">
        <v>1851</v>
      </c>
      <c r="T1408" s="4">
        <f>VLOOKUP(B1408,meanLDage!$B$3:$E$3145,4,FALSE)</f>
        <v>4</v>
      </c>
      <c r="U1408" s="32">
        <f>VLOOKUP(B1408,meanLDage!$B$3:$E$3145,2,FALSE)</f>
        <v>12.72227241216692</v>
      </c>
      <c r="V1408" s="4" t="str">
        <f t="shared" si="148"/>
        <v>28_L_100001000_0_4_2</v>
      </c>
      <c r="W1408" s="4">
        <v>28049</v>
      </c>
      <c r="X1408" s="6"/>
      <c r="Y1408" s="8">
        <f t="shared" si="149"/>
        <v>28049</v>
      </c>
      <c r="Z1408" s="6" t="b">
        <f t="shared" si="147"/>
        <v>1</v>
      </c>
      <c r="AA1408" s="6">
        <f t="shared" si="150"/>
        <v>28049</v>
      </c>
      <c r="AB1408" s="4">
        <f t="shared" si="151"/>
        <v>4</v>
      </c>
      <c r="AC1408" s="32">
        <f t="shared" si="152"/>
        <v>12.72227241216692</v>
      </c>
      <c r="AD1408" s="4">
        <f>VLOOKUP($B1408,meanLDage!$Z$3:$AC$3145,4,FALSE)</f>
        <v>4</v>
      </c>
      <c r="AE1408" s="32">
        <f>VLOOKUP($B1408,meanLDage!$Z$3:$AC$3145,2,FALSE)</f>
        <v>11.04942470657797</v>
      </c>
      <c r="AF1408" s="6">
        <f>VLOOKUP(V1408,'2017 rep county selection'!$A$1:$C$281,3,FALSE)</f>
        <v>28093</v>
      </c>
      <c r="AH1408" s="9">
        <f t="shared" si="153"/>
        <v>28093</v>
      </c>
    </row>
    <row r="1409" spans="1:34" ht="15.75" customHeight="1" x14ac:dyDescent="0.3">
      <c r="A1409" s="4">
        <v>28</v>
      </c>
      <c r="B1409" s="4">
        <v>28081</v>
      </c>
      <c r="C1409" s="6" t="s">
        <v>2279</v>
      </c>
      <c r="D1409" s="6" t="s">
        <v>47</v>
      </c>
      <c r="E1409" s="4">
        <v>28049</v>
      </c>
      <c r="F1409" s="4">
        <v>28049</v>
      </c>
      <c r="G1409" s="4">
        <v>28049</v>
      </c>
      <c r="H1409" s="37">
        <v>1098397718</v>
      </c>
      <c r="I1409" s="37">
        <v>1170256307.7680099</v>
      </c>
      <c r="J1409" s="37">
        <v>1210138441.0741501</v>
      </c>
      <c r="K1409" s="4" t="str">
        <f>VLOOKUP(B1409,altitude!$B$3:$E$3232,4)</f>
        <v>L</v>
      </c>
      <c r="L1409" s="4">
        <f>VLOOKUP(B1409,fuelregion!$C$5:$D$3233,2,FALSE)</f>
        <v>100001000</v>
      </c>
      <c r="M1409" s="4">
        <f>VLOOKUP(B1409,fuelregion!$H$5:$I$3113,2,FALSE)</f>
        <v>100001000</v>
      </c>
      <c r="N1409" s="4">
        <f>VLOOKUP(B1409,imbin!$B$4:$D$3233,2,FALSE)</f>
        <v>0</v>
      </c>
      <c r="O1409" s="4" t="str">
        <f>VLOOKUP(B1409,imbin!$B$4:$D$3233,3,FALSE)</f>
        <v>MOVES</v>
      </c>
      <c r="P1409" s="4">
        <f>IF(ISNA(VLOOKUP(B1409,rampbin!$B$4:$G$1697,6,FALSE)),2,VLOOKUP(B1409,rampbin!$B$4:$G$1697,6,FALSE))</f>
        <v>2</v>
      </c>
      <c r="Q1409" s="4" t="str">
        <f>IF(ISNA(VLOOKUP(B1409,rampbin!$B$4:$G$1697,5,FALSE)),"MOVES",VLOOKUP(B1409,rampbin!$B$4:$G$1697,5,FALSE))</f>
        <v>MOVES</v>
      </c>
      <c r="R1409" s="4" t="s">
        <v>1880</v>
      </c>
      <c r="S1409" s="6" t="s">
        <v>1851</v>
      </c>
      <c r="T1409" s="4">
        <f>VLOOKUP(B1409,meanLDage!$B$3:$E$3145,4,FALSE)</f>
        <v>4</v>
      </c>
      <c r="U1409" s="32">
        <f>VLOOKUP(B1409,meanLDage!$B$3:$E$3145,2,FALSE)</f>
        <v>11.556818036488631</v>
      </c>
      <c r="V1409" s="4" t="str">
        <f t="shared" si="148"/>
        <v>28_L_100001000_0_3_2</v>
      </c>
      <c r="W1409" s="4">
        <v>28049</v>
      </c>
      <c r="X1409" s="6"/>
      <c r="Y1409" s="8">
        <f t="shared" si="149"/>
        <v>28049</v>
      </c>
      <c r="Z1409" s="6" t="b">
        <f t="shared" si="147"/>
        <v>1</v>
      </c>
      <c r="AA1409" s="6">
        <f t="shared" si="150"/>
        <v>28049</v>
      </c>
      <c r="AB1409" s="4">
        <f t="shared" si="151"/>
        <v>4</v>
      </c>
      <c r="AC1409" s="32">
        <f t="shared" si="152"/>
        <v>11.556818036488631</v>
      </c>
      <c r="AD1409" s="4">
        <f>VLOOKUP($B1409,meanLDage!$Z$3:$AC$3145,4,FALSE)</f>
        <v>3</v>
      </c>
      <c r="AE1409" s="32">
        <f>VLOOKUP($B1409,meanLDage!$Z$3:$AC$3145,2,FALSE)</f>
        <v>10.186837604013633</v>
      </c>
      <c r="AF1409" s="6">
        <f>VLOOKUP(V1409,'2017 rep county selection'!$A$1:$C$281,3,FALSE)</f>
        <v>28049</v>
      </c>
      <c r="AH1409" s="9">
        <f t="shared" si="153"/>
        <v>28049</v>
      </c>
    </row>
    <row r="1410" spans="1:34" ht="15.75" customHeight="1" x14ac:dyDescent="0.3">
      <c r="A1410" s="4">
        <v>28</v>
      </c>
      <c r="B1410" s="4">
        <v>28083</v>
      </c>
      <c r="C1410" s="6" t="s">
        <v>2279</v>
      </c>
      <c r="D1410" s="6" t="s">
        <v>963</v>
      </c>
      <c r="E1410" s="4">
        <v>28049</v>
      </c>
      <c r="F1410" s="4">
        <v>28049</v>
      </c>
      <c r="G1410" s="4">
        <v>28049</v>
      </c>
      <c r="H1410" s="37">
        <v>389391651</v>
      </c>
      <c r="I1410" s="37">
        <v>323631345.59491402</v>
      </c>
      <c r="J1410" s="37">
        <v>333613883.15396702</v>
      </c>
      <c r="K1410" s="4" t="str">
        <f>VLOOKUP(B1410,altitude!$B$3:$E$3232,4)</f>
        <v>L</v>
      </c>
      <c r="L1410" s="4">
        <f>VLOOKUP(B1410,fuelregion!$C$5:$D$3233,2,FALSE)</f>
        <v>100001000</v>
      </c>
      <c r="M1410" s="4">
        <f>VLOOKUP(B1410,fuelregion!$H$5:$I$3113,2,FALSE)</f>
        <v>100001000</v>
      </c>
      <c r="N1410" s="4">
        <f>VLOOKUP(B1410,imbin!$B$4:$D$3233,2,FALSE)</f>
        <v>0</v>
      </c>
      <c r="O1410" s="4" t="str">
        <f>VLOOKUP(B1410,imbin!$B$4:$D$3233,3,FALSE)</f>
        <v>MOVES</v>
      </c>
      <c r="P1410" s="4">
        <f>IF(ISNA(VLOOKUP(B1410,rampbin!$B$4:$G$1697,6,FALSE)),2,VLOOKUP(B1410,rampbin!$B$4:$G$1697,6,FALSE))</f>
        <v>2</v>
      </c>
      <c r="Q1410" s="4" t="str">
        <f>IF(ISNA(VLOOKUP(B1410,rampbin!$B$4:$G$1697,5,FALSE)),"MOVES",VLOOKUP(B1410,rampbin!$B$4:$G$1697,5,FALSE))</f>
        <v>MOVES</v>
      </c>
      <c r="R1410" s="4" t="s">
        <v>1880</v>
      </c>
      <c r="S1410" s="6" t="s">
        <v>1851</v>
      </c>
      <c r="T1410" s="4">
        <f>VLOOKUP(B1410,meanLDage!$B$3:$E$3145,4,FALSE)</f>
        <v>4</v>
      </c>
      <c r="U1410" s="32">
        <f>VLOOKUP(B1410,meanLDage!$B$3:$E$3145,2,FALSE)</f>
        <v>12.332745950587279</v>
      </c>
      <c r="V1410" s="4" t="str">
        <f t="shared" si="148"/>
        <v>28_L_100001000_0_3_2</v>
      </c>
      <c r="W1410" s="4">
        <v>28049</v>
      </c>
      <c r="X1410" s="6"/>
      <c r="Y1410" s="8">
        <f t="shared" si="149"/>
        <v>28049</v>
      </c>
      <c r="Z1410" s="6" t="b">
        <f t="shared" ref="Z1410:Z1473" si="154">G1410=Y1410</f>
        <v>1</v>
      </c>
      <c r="AA1410" s="6">
        <f t="shared" si="150"/>
        <v>28049</v>
      </c>
      <c r="AB1410" s="4">
        <f t="shared" si="151"/>
        <v>4</v>
      </c>
      <c r="AC1410" s="32">
        <f t="shared" si="152"/>
        <v>12.332745950587279</v>
      </c>
      <c r="AD1410" s="4">
        <f>VLOOKUP($B1410,meanLDage!$Z$3:$AC$3145,4,FALSE)</f>
        <v>3</v>
      </c>
      <c r="AE1410" s="32">
        <f>VLOOKUP($B1410,meanLDage!$Z$3:$AC$3145,2,FALSE)</f>
        <v>10.752850088257063</v>
      </c>
      <c r="AF1410" s="6">
        <f>VLOOKUP(V1410,'2017 rep county selection'!$A$1:$C$281,3,FALSE)</f>
        <v>28049</v>
      </c>
      <c r="AH1410" s="9">
        <f t="shared" si="153"/>
        <v>28049</v>
      </c>
    </row>
    <row r="1411" spans="1:34" ht="15.75" customHeight="1" x14ac:dyDescent="0.3">
      <c r="A1411" s="4">
        <v>28</v>
      </c>
      <c r="B1411" s="4">
        <v>28085</v>
      </c>
      <c r="C1411" s="6" t="s">
        <v>2279</v>
      </c>
      <c r="D1411" s="6" t="s">
        <v>118</v>
      </c>
      <c r="E1411" s="4">
        <v>28049</v>
      </c>
      <c r="F1411" s="4">
        <v>28049</v>
      </c>
      <c r="G1411" s="4">
        <v>28049</v>
      </c>
      <c r="H1411" s="37">
        <v>551882880</v>
      </c>
      <c r="I1411" s="37">
        <v>500908768.13924801</v>
      </c>
      <c r="J1411" s="37">
        <v>515803440.654603</v>
      </c>
      <c r="K1411" s="4" t="str">
        <f>VLOOKUP(B1411,altitude!$B$3:$E$3232,4)</f>
        <v>L</v>
      </c>
      <c r="L1411" s="4">
        <f>VLOOKUP(B1411,fuelregion!$C$5:$D$3233,2,FALSE)</f>
        <v>100001000</v>
      </c>
      <c r="M1411" s="4">
        <f>VLOOKUP(B1411,fuelregion!$H$5:$I$3113,2,FALSE)</f>
        <v>100001000</v>
      </c>
      <c r="N1411" s="4">
        <f>VLOOKUP(B1411,imbin!$B$4:$D$3233,2,FALSE)</f>
        <v>0</v>
      </c>
      <c r="O1411" s="4" t="str">
        <f>VLOOKUP(B1411,imbin!$B$4:$D$3233,3,FALSE)</f>
        <v>MOVES</v>
      </c>
      <c r="P1411" s="4">
        <f>IF(ISNA(VLOOKUP(B1411,rampbin!$B$4:$G$1697,6,FALSE)),2,VLOOKUP(B1411,rampbin!$B$4:$G$1697,6,FALSE))</f>
        <v>2</v>
      </c>
      <c r="Q1411" s="4" t="str">
        <f>IF(ISNA(VLOOKUP(B1411,rampbin!$B$4:$G$1697,5,FALSE)),"MOVES",VLOOKUP(B1411,rampbin!$B$4:$G$1697,5,FALSE))</f>
        <v>MOVES</v>
      </c>
      <c r="R1411" s="4" t="s">
        <v>1880</v>
      </c>
      <c r="S1411" s="6" t="s">
        <v>1851</v>
      </c>
      <c r="T1411" s="4">
        <f>VLOOKUP(B1411,meanLDage!$B$3:$E$3145,4,FALSE)</f>
        <v>4</v>
      </c>
      <c r="U1411" s="32">
        <f>VLOOKUP(B1411,meanLDage!$B$3:$E$3145,2,FALSE)</f>
        <v>12.017553687434194</v>
      </c>
      <c r="V1411" s="4" t="str">
        <f t="shared" ref="V1411:V1474" si="155">A1411&amp;"_"&amp;K1411&amp;"_"&amp;M1411&amp;"_"&amp;N1411&amp;"_"&amp;AD1411&amp;"_"&amp;P1411</f>
        <v>28_L_100001000_0_3_2</v>
      </c>
      <c r="W1411" s="4">
        <v>28049</v>
      </c>
      <c r="X1411" s="6"/>
      <c r="Y1411" s="8">
        <f t="shared" ref="Y1411:Y1474" si="156">IF(X1411&gt;0,X1411,W1411)</f>
        <v>28049</v>
      </c>
      <c r="Z1411" s="6" t="b">
        <f t="shared" si="154"/>
        <v>1</v>
      </c>
      <c r="AA1411" s="6">
        <f t="shared" ref="AA1411:AA1474" si="157">G1411</f>
        <v>28049</v>
      </c>
      <c r="AB1411" s="4">
        <f t="shared" ref="AB1411:AB1474" si="158">T1411</f>
        <v>4</v>
      </c>
      <c r="AC1411" s="32">
        <f t="shared" ref="AC1411:AC1474" si="159">U1411</f>
        <v>12.017553687434194</v>
      </c>
      <c r="AD1411" s="4">
        <f>VLOOKUP($B1411,meanLDage!$Z$3:$AC$3145,4,FALSE)</f>
        <v>3</v>
      </c>
      <c r="AE1411" s="32">
        <f>VLOOKUP($B1411,meanLDage!$Z$3:$AC$3145,2,FALSE)</f>
        <v>10.155171021831041</v>
      </c>
      <c r="AF1411" s="6">
        <f>VLOOKUP(V1411,'2017 rep county selection'!$A$1:$C$281,3,FALSE)</f>
        <v>28049</v>
      </c>
      <c r="AH1411" s="9">
        <f t="shared" ref="AH1411:AH1474" si="160">IF(AG1411&gt;0,AG1411,AF1411)</f>
        <v>28049</v>
      </c>
    </row>
    <row r="1412" spans="1:34" ht="15.75" customHeight="1" x14ac:dyDescent="0.3">
      <c r="A1412" s="4">
        <v>28</v>
      </c>
      <c r="B1412" s="4">
        <v>28087</v>
      </c>
      <c r="C1412" s="6" t="s">
        <v>2279</v>
      </c>
      <c r="D1412" s="6" t="s">
        <v>49</v>
      </c>
      <c r="E1412" s="4">
        <v>28049</v>
      </c>
      <c r="F1412" s="4">
        <v>28049</v>
      </c>
      <c r="G1412" s="4">
        <v>28049</v>
      </c>
      <c r="H1412" s="37">
        <v>666633207</v>
      </c>
      <c r="I1412" s="37">
        <v>726847326.73696005</v>
      </c>
      <c r="J1412" s="37">
        <v>748403500.15920699</v>
      </c>
      <c r="K1412" s="4" t="str">
        <f>VLOOKUP(B1412,altitude!$B$3:$E$3232,4)</f>
        <v>L</v>
      </c>
      <c r="L1412" s="4">
        <f>VLOOKUP(B1412,fuelregion!$C$5:$D$3233,2,FALSE)</f>
        <v>100001000</v>
      </c>
      <c r="M1412" s="4">
        <f>VLOOKUP(B1412,fuelregion!$H$5:$I$3113,2,FALSE)</f>
        <v>100001000</v>
      </c>
      <c r="N1412" s="4">
        <f>VLOOKUP(B1412,imbin!$B$4:$D$3233,2,FALSE)</f>
        <v>0</v>
      </c>
      <c r="O1412" s="4" t="str">
        <f>VLOOKUP(B1412,imbin!$B$4:$D$3233,3,FALSE)</f>
        <v>MOVES</v>
      </c>
      <c r="P1412" s="4">
        <f>IF(ISNA(VLOOKUP(B1412,rampbin!$B$4:$G$1697,6,FALSE)),2,VLOOKUP(B1412,rampbin!$B$4:$G$1697,6,FALSE))</f>
        <v>2</v>
      </c>
      <c r="Q1412" s="4" t="str">
        <f>IF(ISNA(VLOOKUP(B1412,rampbin!$B$4:$G$1697,5,FALSE)),"MOVES",VLOOKUP(B1412,rampbin!$B$4:$G$1697,5,FALSE))</f>
        <v>MOVES</v>
      </c>
      <c r="R1412" s="4" t="s">
        <v>1880</v>
      </c>
      <c r="S1412" s="6" t="s">
        <v>1851</v>
      </c>
      <c r="T1412" s="4">
        <f>VLOOKUP(B1412,meanLDage!$B$3:$E$3145,4,FALSE)</f>
        <v>4</v>
      </c>
      <c r="U1412" s="32">
        <f>VLOOKUP(B1412,meanLDage!$B$3:$E$3145,2,FALSE)</f>
        <v>12.30017597727667</v>
      </c>
      <c r="V1412" s="4" t="str">
        <f t="shared" si="155"/>
        <v>28_L_100001000_0_3_2</v>
      </c>
      <c r="W1412" s="4">
        <v>28049</v>
      </c>
      <c r="X1412" s="6"/>
      <c r="Y1412" s="8">
        <f t="shared" si="156"/>
        <v>28049</v>
      </c>
      <c r="Z1412" s="6" t="b">
        <f t="shared" si="154"/>
        <v>1</v>
      </c>
      <c r="AA1412" s="6">
        <f t="shared" si="157"/>
        <v>28049</v>
      </c>
      <c r="AB1412" s="4">
        <f t="shared" si="158"/>
        <v>4</v>
      </c>
      <c r="AC1412" s="32">
        <f t="shared" si="159"/>
        <v>12.30017597727667</v>
      </c>
      <c r="AD1412" s="4">
        <f>VLOOKUP($B1412,meanLDage!$Z$3:$AC$3145,4,FALSE)</f>
        <v>3</v>
      </c>
      <c r="AE1412" s="32">
        <f>VLOOKUP($B1412,meanLDage!$Z$3:$AC$3145,2,FALSE)</f>
        <v>10.719588372910975</v>
      </c>
      <c r="AF1412" s="6">
        <f>VLOOKUP(V1412,'2017 rep county selection'!$A$1:$C$281,3,FALSE)</f>
        <v>28049</v>
      </c>
      <c r="AH1412" s="9">
        <f t="shared" si="160"/>
        <v>28049</v>
      </c>
    </row>
    <row r="1413" spans="1:34" ht="15.75" customHeight="1" x14ac:dyDescent="0.3">
      <c r="A1413" s="4">
        <v>28</v>
      </c>
      <c r="B1413" s="4">
        <v>28089</v>
      </c>
      <c r="C1413" s="6" t="s">
        <v>2279</v>
      </c>
      <c r="D1413" s="6" t="s">
        <v>51</v>
      </c>
      <c r="E1413" s="4">
        <v>28089</v>
      </c>
      <c r="F1413" s="4">
        <v>28089</v>
      </c>
      <c r="G1413" s="4">
        <v>28089</v>
      </c>
      <c r="H1413" s="37">
        <v>935655666</v>
      </c>
      <c r="I1413" s="37">
        <v>1528715791.97893</v>
      </c>
      <c r="J1413" s="37">
        <v>1594650849.47541</v>
      </c>
      <c r="K1413" s="4" t="str">
        <f>VLOOKUP(B1413,altitude!$B$3:$E$3232,4)</f>
        <v>L</v>
      </c>
      <c r="L1413" s="4">
        <f>VLOOKUP(B1413,fuelregion!$C$5:$D$3233,2,FALSE)</f>
        <v>100001000</v>
      </c>
      <c r="M1413" s="4">
        <f>VLOOKUP(B1413,fuelregion!$H$5:$I$3113,2,FALSE)</f>
        <v>100001000</v>
      </c>
      <c r="N1413" s="4">
        <f>VLOOKUP(B1413,imbin!$B$4:$D$3233,2,FALSE)</f>
        <v>0</v>
      </c>
      <c r="O1413" s="4" t="str">
        <f>VLOOKUP(B1413,imbin!$B$4:$D$3233,3,FALSE)</f>
        <v>MOVES</v>
      </c>
      <c r="P1413" s="4">
        <f>IF(ISNA(VLOOKUP(B1413,rampbin!$B$4:$G$1697,6,FALSE)),2,VLOOKUP(B1413,rampbin!$B$4:$G$1697,6,FALSE))</f>
        <v>2</v>
      </c>
      <c r="Q1413" s="4" t="str">
        <f>IF(ISNA(VLOOKUP(B1413,rampbin!$B$4:$G$1697,5,FALSE)),"MOVES",VLOOKUP(B1413,rampbin!$B$4:$G$1697,5,FALSE))</f>
        <v>MOVES</v>
      </c>
      <c r="R1413" s="4" t="s">
        <v>1877</v>
      </c>
      <c r="S1413" s="6" t="s">
        <v>2066</v>
      </c>
      <c r="T1413" s="4">
        <f>VLOOKUP(B1413,meanLDage!$B$3:$E$3145,4,FALSE)</f>
        <v>3</v>
      </c>
      <c r="U1413" s="32">
        <f>VLOOKUP(B1413,meanLDage!$B$3:$E$3145,2,FALSE)</f>
        <v>9.4646783382836599</v>
      </c>
      <c r="V1413" s="4" t="str">
        <f t="shared" si="155"/>
        <v>28_L_100001000_0_2_2</v>
      </c>
      <c r="W1413" s="4">
        <v>28121</v>
      </c>
      <c r="X1413" s="6"/>
      <c r="Y1413" s="8">
        <f t="shared" si="156"/>
        <v>28121</v>
      </c>
      <c r="Z1413" s="6" t="b">
        <f t="shared" si="154"/>
        <v>0</v>
      </c>
      <c r="AA1413" s="6">
        <f t="shared" si="157"/>
        <v>28089</v>
      </c>
      <c r="AB1413" s="4">
        <f t="shared" si="158"/>
        <v>3</v>
      </c>
      <c r="AC1413" s="32">
        <f t="shared" si="159"/>
        <v>9.4646783382836599</v>
      </c>
      <c r="AD1413" s="4">
        <f>VLOOKUP($B1413,meanLDage!$Z$3:$AC$3145,4,FALSE)</f>
        <v>2</v>
      </c>
      <c r="AE1413" s="32">
        <f>VLOOKUP($B1413,meanLDage!$Z$3:$AC$3145,2,FALSE)</f>
        <v>8.520071203767742</v>
      </c>
      <c r="AF1413" s="6">
        <f>VLOOKUP(V1413,'2017 rep county selection'!$A$1:$C$281,3,FALSE)</f>
        <v>28121</v>
      </c>
      <c r="AH1413" s="9">
        <f t="shared" si="160"/>
        <v>28121</v>
      </c>
    </row>
    <row r="1414" spans="1:34" ht="15.75" customHeight="1" x14ac:dyDescent="0.3">
      <c r="A1414" s="4">
        <v>28</v>
      </c>
      <c r="B1414" s="4">
        <v>28091</v>
      </c>
      <c r="C1414" s="6" t="s">
        <v>2279</v>
      </c>
      <c r="D1414" s="6" t="s">
        <v>53</v>
      </c>
      <c r="E1414" s="4">
        <v>28049</v>
      </c>
      <c r="F1414" s="4">
        <v>28049</v>
      </c>
      <c r="G1414" s="4">
        <v>28049</v>
      </c>
      <c r="H1414" s="37">
        <v>321529309</v>
      </c>
      <c r="I1414" s="37">
        <v>289608422.07918501</v>
      </c>
      <c r="J1414" s="37">
        <v>297152589.271276</v>
      </c>
      <c r="K1414" s="4" t="str">
        <f>VLOOKUP(B1414,altitude!$B$3:$E$3232,4)</f>
        <v>L</v>
      </c>
      <c r="L1414" s="4">
        <f>VLOOKUP(B1414,fuelregion!$C$5:$D$3233,2,FALSE)</f>
        <v>100001000</v>
      </c>
      <c r="M1414" s="4">
        <f>VLOOKUP(B1414,fuelregion!$H$5:$I$3113,2,FALSE)</f>
        <v>100001000</v>
      </c>
      <c r="N1414" s="4">
        <f>VLOOKUP(B1414,imbin!$B$4:$D$3233,2,FALSE)</f>
        <v>0</v>
      </c>
      <c r="O1414" s="4" t="str">
        <f>VLOOKUP(B1414,imbin!$B$4:$D$3233,3,FALSE)</f>
        <v>MOVES</v>
      </c>
      <c r="P1414" s="4">
        <f>IF(ISNA(VLOOKUP(B1414,rampbin!$B$4:$G$1697,6,FALSE)),2,VLOOKUP(B1414,rampbin!$B$4:$G$1697,6,FALSE))</f>
        <v>2</v>
      </c>
      <c r="Q1414" s="4" t="str">
        <f>IF(ISNA(VLOOKUP(B1414,rampbin!$B$4:$G$1697,5,FALSE)),"MOVES",VLOOKUP(B1414,rampbin!$B$4:$G$1697,5,FALSE))</f>
        <v>MOVES</v>
      </c>
      <c r="R1414" s="4" t="s">
        <v>1880</v>
      </c>
      <c r="S1414" s="6" t="s">
        <v>1851</v>
      </c>
      <c r="T1414" s="4">
        <f>VLOOKUP(B1414,meanLDage!$B$3:$E$3145,4,FALSE)</f>
        <v>4</v>
      </c>
      <c r="U1414" s="32">
        <f>VLOOKUP(B1414,meanLDage!$B$3:$E$3145,2,FALSE)</f>
        <v>12.686408569652864</v>
      </c>
      <c r="V1414" s="4" t="str">
        <f t="shared" si="155"/>
        <v>28_L_100001000_0_3_2</v>
      </c>
      <c r="W1414" s="4">
        <v>28049</v>
      </c>
      <c r="X1414" s="6"/>
      <c r="Y1414" s="8">
        <f t="shared" si="156"/>
        <v>28049</v>
      </c>
      <c r="Z1414" s="6" t="b">
        <f t="shared" si="154"/>
        <v>1</v>
      </c>
      <c r="AA1414" s="6">
        <f t="shared" si="157"/>
        <v>28049</v>
      </c>
      <c r="AB1414" s="4">
        <f t="shared" si="158"/>
        <v>4</v>
      </c>
      <c r="AC1414" s="32">
        <f t="shared" si="159"/>
        <v>12.686408569652864</v>
      </c>
      <c r="AD1414" s="4">
        <f>VLOOKUP($B1414,meanLDage!$Z$3:$AC$3145,4,FALSE)</f>
        <v>3</v>
      </c>
      <c r="AE1414" s="32">
        <f>VLOOKUP($B1414,meanLDage!$Z$3:$AC$3145,2,FALSE)</f>
        <v>10.63526430596808</v>
      </c>
      <c r="AF1414" s="6">
        <f>VLOOKUP(V1414,'2017 rep county selection'!$A$1:$C$281,3,FALSE)</f>
        <v>28049</v>
      </c>
      <c r="AH1414" s="9">
        <f t="shared" si="160"/>
        <v>28049</v>
      </c>
    </row>
    <row r="1415" spans="1:34" ht="15.75" customHeight="1" x14ac:dyDescent="0.3">
      <c r="A1415" s="4">
        <v>28</v>
      </c>
      <c r="B1415" s="4">
        <v>28093</v>
      </c>
      <c r="C1415" s="6" t="s">
        <v>2279</v>
      </c>
      <c r="D1415" s="6" t="s">
        <v>54</v>
      </c>
      <c r="E1415" s="4">
        <v>28093</v>
      </c>
      <c r="F1415" s="4">
        <v>28093</v>
      </c>
      <c r="G1415" s="4">
        <v>28093</v>
      </c>
      <c r="H1415" s="37">
        <v>642836850</v>
      </c>
      <c r="I1415" s="37">
        <v>591544080.73695302</v>
      </c>
      <c r="J1415" s="37">
        <v>605842322.36805499</v>
      </c>
      <c r="K1415" s="4" t="str">
        <f>VLOOKUP(B1415,altitude!$B$3:$E$3232,4)</f>
        <v>L</v>
      </c>
      <c r="L1415" s="4">
        <f>VLOOKUP(B1415,fuelregion!$C$5:$D$3233,2,FALSE)</f>
        <v>100001000</v>
      </c>
      <c r="M1415" s="4">
        <f>VLOOKUP(B1415,fuelregion!$H$5:$I$3113,2,FALSE)</f>
        <v>100001000</v>
      </c>
      <c r="N1415" s="4">
        <f>VLOOKUP(B1415,imbin!$B$4:$D$3233,2,FALSE)</f>
        <v>0</v>
      </c>
      <c r="O1415" s="4" t="str">
        <f>VLOOKUP(B1415,imbin!$B$4:$D$3233,3,FALSE)</f>
        <v>MOVES</v>
      </c>
      <c r="P1415" s="4">
        <f>IF(ISNA(VLOOKUP(B1415,rampbin!$B$4:$G$1697,6,FALSE)),2,VLOOKUP(B1415,rampbin!$B$4:$G$1697,6,FALSE))</f>
        <v>2</v>
      </c>
      <c r="Q1415" s="4" t="str">
        <f>IF(ISNA(VLOOKUP(B1415,rampbin!$B$4:$G$1697,5,FALSE)),"MOVES",VLOOKUP(B1415,rampbin!$B$4:$G$1697,5,FALSE))</f>
        <v>MOVES</v>
      </c>
      <c r="R1415" s="4" t="s">
        <v>1877</v>
      </c>
      <c r="S1415" s="6" t="s">
        <v>1903</v>
      </c>
      <c r="T1415" s="4">
        <f>VLOOKUP(B1415,meanLDage!$B$3:$E$3145,4,FALSE)</f>
        <v>5</v>
      </c>
      <c r="U1415" s="32">
        <f>VLOOKUP(B1415,meanLDage!$B$3:$E$3145,2,FALSE)</f>
        <v>13.859964236996369</v>
      </c>
      <c r="V1415" s="4" t="str">
        <f t="shared" si="155"/>
        <v>28_L_100001000_0_4_2</v>
      </c>
      <c r="W1415" s="4">
        <v>28093</v>
      </c>
      <c r="X1415" s="6"/>
      <c r="Y1415" s="8">
        <f t="shared" si="156"/>
        <v>28093</v>
      </c>
      <c r="Z1415" s="6" t="b">
        <f t="shared" si="154"/>
        <v>1</v>
      </c>
      <c r="AA1415" s="6">
        <f t="shared" si="157"/>
        <v>28093</v>
      </c>
      <c r="AB1415" s="4">
        <f t="shared" si="158"/>
        <v>5</v>
      </c>
      <c r="AC1415" s="32">
        <f t="shared" si="159"/>
        <v>13.859964236996369</v>
      </c>
      <c r="AD1415" s="4">
        <f>VLOOKUP($B1415,meanLDage!$Z$3:$AC$3145,4,FALSE)</f>
        <v>4</v>
      </c>
      <c r="AE1415" s="32">
        <f>VLOOKUP($B1415,meanLDage!$Z$3:$AC$3145,2,FALSE)</f>
        <v>12.618298973977824</v>
      </c>
      <c r="AF1415" s="6">
        <f>VLOOKUP(V1415,'2017 rep county selection'!$A$1:$C$281,3,FALSE)</f>
        <v>28093</v>
      </c>
      <c r="AH1415" s="9">
        <f t="shared" si="160"/>
        <v>28093</v>
      </c>
    </row>
    <row r="1416" spans="1:34" ht="15.75" customHeight="1" x14ac:dyDescent="0.3">
      <c r="A1416" s="4">
        <v>28</v>
      </c>
      <c r="B1416" s="4">
        <v>28095</v>
      </c>
      <c r="C1416" s="6" t="s">
        <v>2279</v>
      </c>
      <c r="D1416" s="6" t="s">
        <v>56</v>
      </c>
      <c r="E1416" s="4">
        <v>28093</v>
      </c>
      <c r="F1416" s="4">
        <v>28093</v>
      </c>
      <c r="G1416" s="4">
        <v>28093</v>
      </c>
      <c r="H1416" s="37">
        <v>528102178</v>
      </c>
      <c r="I1416" s="37">
        <v>501915450.18072402</v>
      </c>
      <c r="J1416" s="37">
        <v>515179728.08671802</v>
      </c>
      <c r="K1416" s="4" t="str">
        <f>VLOOKUP(B1416,altitude!$B$3:$E$3232,4)</f>
        <v>L</v>
      </c>
      <c r="L1416" s="4">
        <f>VLOOKUP(B1416,fuelregion!$C$5:$D$3233,2,FALSE)</f>
        <v>100001000</v>
      </c>
      <c r="M1416" s="4">
        <f>VLOOKUP(B1416,fuelregion!$H$5:$I$3113,2,FALSE)</f>
        <v>100001000</v>
      </c>
      <c r="N1416" s="4">
        <f>VLOOKUP(B1416,imbin!$B$4:$D$3233,2,FALSE)</f>
        <v>0</v>
      </c>
      <c r="O1416" s="4" t="str">
        <f>VLOOKUP(B1416,imbin!$B$4:$D$3233,3,FALSE)</f>
        <v>MOVES</v>
      </c>
      <c r="P1416" s="4">
        <f>IF(ISNA(VLOOKUP(B1416,rampbin!$B$4:$G$1697,6,FALSE)),2,VLOOKUP(B1416,rampbin!$B$4:$G$1697,6,FALSE))</f>
        <v>2</v>
      </c>
      <c r="Q1416" s="4" t="str">
        <f>IF(ISNA(VLOOKUP(B1416,rampbin!$B$4:$G$1697,5,FALSE)),"MOVES",VLOOKUP(B1416,rampbin!$B$4:$G$1697,5,FALSE))</f>
        <v>MOVES</v>
      </c>
      <c r="R1416" s="4" t="s">
        <v>1880</v>
      </c>
      <c r="S1416" s="6" t="s">
        <v>1851</v>
      </c>
      <c r="T1416" s="4">
        <f>VLOOKUP(B1416,meanLDage!$B$3:$E$3145,4,FALSE)</f>
        <v>4</v>
      </c>
      <c r="U1416" s="32">
        <f>VLOOKUP(B1416,meanLDage!$B$3:$E$3145,2,FALSE)</f>
        <v>12.925303562543171</v>
      </c>
      <c r="V1416" s="4" t="str">
        <f t="shared" si="155"/>
        <v>28_L_100001000_0_4_2</v>
      </c>
      <c r="W1416" s="4">
        <v>28049</v>
      </c>
      <c r="X1416" s="6"/>
      <c r="Y1416" s="8">
        <f t="shared" si="156"/>
        <v>28049</v>
      </c>
      <c r="Z1416" s="6" t="b">
        <f t="shared" si="154"/>
        <v>0</v>
      </c>
      <c r="AA1416" s="6">
        <f t="shared" si="157"/>
        <v>28093</v>
      </c>
      <c r="AB1416" s="4">
        <f t="shared" si="158"/>
        <v>4</v>
      </c>
      <c r="AC1416" s="32">
        <f t="shared" si="159"/>
        <v>12.925303562543171</v>
      </c>
      <c r="AD1416" s="4">
        <f>VLOOKUP($B1416,meanLDage!$Z$3:$AC$3145,4,FALSE)</f>
        <v>4</v>
      </c>
      <c r="AE1416" s="32">
        <f>VLOOKUP($B1416,meanLDage!$Z$3:$AC$3145,2,FALSE)</f>
        <v>11.147365441481556</v>
      </c>
      <c r="AF1416" s="6">
        <f>VLOOKUP(V1416,'2017 rep county selection'!$A$1:$C$281,3,FALSE)</f>
        <v>28093</v>
      </c>
      <c r="AH1416" s="9">
        <f t="shared" si="160"/>
        <v>28093</v>
      </c>
    </row>
    <row r="1417" spans="1:34" ht="15.75" customHeight="1" x14ac:dyDescent="0.3">
      <c r="A1417" s="4">
        <v>28</v>
      </c>
      <c r="B1417" s="4">
        <v>28097</v>
      </c>
      <c r="C1417" s="6" t="s">
        <v>2279</v>
      </c>
      <c r="D1417" s="6" t="s">
        <v>57</v>
      </c>
      <c r="E1417" s="4">
        <v>28093</v>
      </c>
      <c r="F1417" s="4">
        <v>28093</v>
      </c>
      <c r="G1417" s="4">
        <v>28093</v>
      </c>
      <c r="H1417" s="37">
        <v>255382051</v>
      </c>
      <c r="I1417" s="37">
        <v>197442315.06456399</v>
      </c>
      <c r="J1417" s="37">
        <v>202580103.565218</v>
      </c>
      <c r="K1417" s="4" t="str">
        <f>VLOOKUP(B1417,altitude!$B$3:$E$3232,4)</f>
        <v>L</v>
      </c>
      <c r="L1417" s="4">
        <f>VLOOKUP(B1417,fuelregion!$C$5:$D$3233,2,FALSE)</f>
        <v>100001000</v>
      </c>
      <c r="M1417" s="4">
        <f>VLOOKUP(B1417,fuelregion!$H$5:$I$3113,2,FALSE)</f>
        <v>100001000</v>
      </c>
      <c r="N1417" s="4">
        <f>VLOOKUP(B1417,imbin!$B$4:$D$3233,2,FALSE)</f>
        <v>0</v>
      </c>
      <c r="O1417" s="4" t="str">
        <f>VLOOKUP(B1417,imbin!$B$4:$D$3233,3,FALSE)</f>
        <v>MOVES</v>
      </c>
      <c r="P1417" s="4">
        <f>IF(ISNA(VLOOKUP(B1417,rampbin!$B$4:$G$1697,6,FALSE)),2,VLOOKUP(B1417,rampbin!$B$4:$G$1697,6,FALSE))</f>
        <v>2</v>
      </c>
      <c r="Q1417" s="4" t="str">
        <f>IF(ISNA(VLOOKUP(B1417,rampbin!$B$4:$G$1697,5,FALSE)),"MOVES",VLOOKUP(B1417,rampbin!$B$4:$G$1697,5,FALSE))</f>
        <v>MOVES</v>
      </c>
      <c r="R1417" s="4" t="s">
        <v>1880</v>
      </c>
      <c r="S1417" s="6" t="s">
        <v>1851</v>
      </c>
      <c r="T1417" s="4">
        <f>VLOOKUP(B1417,meanLDage!$B$3:$E$3145,4,FALSE)</f>
        <v>5</v>
      </c>
      <c r="U1417" s="32">
        <f>VLOOKUP(B1417,meanLDage!$B$3:$E$3145,2,FALSE)</f>
        <v>13.17357395596664</v>
      </c>
      <c r="V1417" s="4" t="str">
        <f t="shared" si="155"/>
        <v>28_L_100001000_0_4_2</v>
      </c>
      <c r="W1417" s="4">
        <v>28093</v>
      </c>
      <c r="X1417" s="6"/>
      <c r="Y1417" s="8">
        <f t="shared" si="156"/>
        <v>28093</v>
      </c>
      <c r="Z1417" s="6" t="b">
        <f t="shared" si="154"/>
        <v>1</v>
      </c>
      <c r="AA1417" s="6">
        <f t="shared" si="157"/>
        <v>28093</v>
      </c>
      <c r="AB1417" s="4">
        <f t="shared" si="158"/>
        <v>5</v>
      </c>
      <c r="AC1417" s="32">
        <f t="shared" si="159"/>
        <v>13.17357395596664</v>
      </c>
      <c r="AD1417" s="4">
        <f>VLOOKUP($B1417,meanLDage!$Z$3:$AC$3145,4,FALSE)</f>
        <v>4</v>
      </c>
      <c r="AE1417" s="32">
        <f>VLOOKUP($B1417,meanLDage!$Z$3:$AC$3145,2,FALSE)</f>
        <v>11.52880728636079</v>
      </c>
      <c r="AF1417" s="6">
        <f>VLOOKUP(V1417,'2017 rep county selection'!$A$1:$C$281,3,FALSE)</f>
        <v>28093</v>
      </c>
      <c r="AH1417" s="9">
        <f t="shared" si="160"/>
        <v>28093</v>
      </c>
    </row>
    <row r="1418" spans="1:34" ht="15.75" customHeight="1" x14ac:dyDescent="0.3">
      <c r="A1418" s="4">
        <v>28</v>
      </c>
      <c r="B1418" s="4">
        <v>28099</v>
      </c>
      <c r="C1418" s="6" t="s">
        <v>2279</v>
      </c>
      <c r="D1418" s="6" t="s">
        <v>964</v>
      </c>
      <c r="E1418" s="4">
        <v>28049</v>
      </c>
      <c r="F1418" s="4">
        <v>28049</v>
      </c>
      <c r="G1418" s="4">
        <v>28049</v>
      </c>
      <c r="H1418" s="37">
        <v>405620497</v>
      </c>
      <c r="I1418" s="37">
        <v>334302318.48357201</v>
      </c>
      <c r="J1418" s="37">
        <v>343641972.597633</v>
      </c>
      <c r="K1418" s="4" t="str">
        <f>VLOOKUP(B1418,altitude!$B$3:$E$3232,4)</f>
        <v>L</v>
      </c>
      <c r="L1418" s="4">
        <f>VLOOKUP(B1418,fuelregion!$C$5:$D$3233,2,FALSE)</f>
        <v>100001000</v>
      </c>
      <c r="M1418" s="4">
        <f>VLOOKUP(B1418,fuelregion!$H$5:$I$3113,2,FALSE)</f>
        <v>100001000</v>
      </c>
      <c r="N1418" s="4">
        <f>VLOOKUP(B1418,imbin!$B$4:$D$3233,2,FALSE)</f>
        <v>0</v>
      </c>
      <c r="O1418" s="4" t="str">
        <f>VLOOKUP(B1418,imbin!$B$4:$D$3233,3,FALSE)</f>
        <v>MOVES</v>
      </c>
      <c r="P1418" s="4">
        <f>IF(ISNA(VLOOKUP(B1418,rampbin!$B$4:$G$1697,6,FALSE)),2,VLOOKUP(B1418,rampbin!$B$4:$G$1697,6,FALSE))</f>
        <v>2</v>
      </c>
      <c r="Q1418" s="4" t="str">
        <f>IF(ISNA(VLOOKUP(B1418,rampbin!$B$4:$G$1697,5,FALSE)),"MOVES",VLOOKUP(B1418,rampbin!$B$4:$G$1697,5,FALSE))</f>
        <v>MOVES</v>
      </c>
      <c r="R1418" s="4" t="s">
        <v>1880</v>
      </c>
      <c r="S1418" s="6" t="s">
        <v>1851</v>
      </c>
      <c r="T1418" s="4">
        <f>VLOOKUP(B1418,meanLDage!$B$3:$E$3145,4,FALSE)</f>
        <v>4</v>
      </c>
      <c r="U1418" s="32">
        <f>VLOOKUP(B1418,meanLDage!$B$3:$E$3145,2,FALSE)</f>
        <v>11.892500110852303</v>
      </c>
      <c r="V1418" s="4" t="str">
        <f t="shared" si="155"/>
        <v>28_L_100001000_0_3_2</v>
      </c>
      <c r="W1418" s="4">
        <v>28049</v>
      </c>
      <c r="X1418" s="6"/>
      <c r="Y1418" s="8">
        <f t="shared" si="156"/>
        <v>28049</v>
      </c>
      <c r="Z1418" s="6" t="b">
        <f t="shared" si="154"/>
        <v>1</v>
      </c>
      <c r="AA1418" s="6">
        <f t="shared" si="157"/>
        <v>28049</v>
      </c>
      <c r="AB1418" s="4">
        <f t="shared" si="158"/>
        <v>4</v>
      </c>
      <c r="AC1418" s="32">
        <f t="shared" si="159"/>
        <v>11.892500110852303</v>
      </c>
      <c r="AD1418" s="4">
        <f>VLOOKUP($B1418,meanLDage!$Z$3:$AC$3145,4,FALSE)</f>
        <v>3</v>
      </c>
      <c r="AE1418" s="32">
        <f>VLOOKUP($B1418,meanLDage!$Z$3:$AC$3145,2,FALSE)</f>
        <v>10.45036675656663</v>
      </c>
      <c r="AF1418" s="6">
        <f>VLOOKUP(V1418,'2017 rep county selection'!$A$1:$C$281,3,FALSE)</f>
        <v>28049</v>
      </c>
      <c r="AH1418" s="9">
        <f t="shared" si="160"/>
        <v>28049</v>
      </c>
    </row>
    <row r="1419" spans="1:34" ht="15.75" customHeight="1" x14ac:dyDescent="0.3">
      <c r="A1419" s="4">
        <v>28</v>
      </c>
      <c r="B1419" s="4">
        <v>28101</v>
      </c>
      <c r="C1419" s="6" t="s">
        <v>2279</v>
      </c>
      <c r="D1419" s="6" t="s">
        <v>125</v>
      </c>
      <c r="E1419" s="4">
        <v>28049</v>
      </c>
      <c r="F1419" s="4">
        <v>28049</v>
      </c>
      <c r="G1419" s="4">
        <v>28049</v>
      </c>
      <c r="H1419" s="37">
        <v>454123357</v>
      </c>
      <c r="I1419" s="37">
        <v>350173243.55434501</v>
      </c>
      <c r="J1419" s="37">
        <v>357317855.13822001</v>
      </c>
      <c r="K1419" s="4" t="str">
        <f>VLOOKUP(B1419,altitude!$B$3:$E$3232,4)</f>
        <v>L</v>
      </c>
      <c r="L1419" s="4">
        <f>VLOOKUP(B1419,fuelregion!$C$5:$D$3233,2,FALSE)</f>
        <v>100001000</v>
      </c>
      <c r="M1419" s="4">
        <f>VLOOKUP(B1419,fuelregion!$H$5:$I$3113,2,FALSE)</f>
        <v>100001000</v>
      </c>
      <c r="N1419" s="4">
        <f>VLOOKUP(B1419,imbin!$B$4:$D$3233,2,FALSE)</f>
        <v>0</v>
      </c>
      <c r="O1419" s="4" t="str">
        <f>VLOOKUP(B1419,imbin!$B$4:$D$3233,3,FALSE)</f>
        <v>MOVES</v>
      </c>
      <c r="P1419" s="4">
        <f>IF(ISNA(VLOOKUP(B1419,rampbin!$B$4:$G$1697,6,FALSE)),2,VLOOKUP(B1419,rampbin!$B$4:$G$1697,6,FALSE))</f>
        <v>2</v>
      </c>
      <c r="Q1419" s="4" t="str">
        <f>IF(ISNA(VLOOKUP(B1419,rampbin!$B$4:$G$1697,5,FALSE)),"MOVES",VLOOKUP(B1419,rampbin!$B$4:$G$1697,5,FALSE))</f>
        <v>MOVES</v>
      </c>
      <c r="R1419" s="4" t="s">
        <v>1880</v>
      </c>
      <c r="S1419" s="6" t="s">
        <v>1851</v>
      </c>
      <c r="T1419" s="4">
        <f>VLOOKUP(B1419,meanLDage!$B$3:$E$3145,4,FALSE)</f>
        <v>4</v>
      </c>
      <c r="U1419" s="32">
        <f>VLOOKUP(B1419,meanLDage!$B$3:$E$3145,2,FALSE)</f>
        <v>12.938114276863754</v>
      </c>
      <c r="V1419" s="4" t="str">
        <f t="shared" si="155"/>
        <v>28_L_100001000_0_4_2</v>
      </c>
      <c r="W1419" s="4">
        <v>28049</v>
      </c>
      <c r="X1419" s="6"/>
      <c r="Y1419" s="8">
        <f t="shared" si="156"/>
        <v>28049</v>
      </c>
      <c r="Z1419" s="6" t="b">
        <f t="shared" si="154"/>
        <v>1</v>
      </c>
      <c r="AA1419" s="6">
        <f t="shared" si="157"/>
        <v>28049</v>
      </c>
      <c r="AB1419" s="4">
        <f t="shared" si="158"/>
        <v>4</v>
      </c>
      <c r="AC1419" s="32">
        <f t="shared" si="159"/>
        <v>12.938114276863754</v>
      </c>
      <c r="AD1419" s="4">
        <f>VLOOKUP($B1419,meanLDage!$Z$3:$AC$3145,4,FALSE)</f>
        <v>4</v>
      </c>
      <c r="AE1419" s="32">
        <f>VLOOKUP($B1419,meanLDage!$Z$3:$AC$3145,2,FALSE)</f>
        <v>11.015138080117891</v>
      </c>
      <c r="AF1419" s="6">
        <f>VLOOKUP(V1419,'2017 rep county selection'!$A$1:$C$281,3,FALSE)</f>
        <v>28093</v>
      </c>
      <c r="AH1419" s="9">
        <f t="shared" si="160"/>
        <v>28093</v>
      </c>
    </row>
    <row r="1420" spans="1:34" ht="15.75" customHeight="1" x14ac:dyDescent="0.3">
      <c r="A1420" s="4">
        <v>28</v>
      </c>
      <c r="B1420" s="4">
        <v>28103</v>
      </c>
      <c r="C1420" s="6" t="s">
        <v>2279</v>
      </c>
      <c r="D1420" s="6" t="s">
        <v>965</v>
      </c>
      <c r="E1420" s="4">
        <v>28093</v>
      </c>
      <c r="F1420" s="4">
        <v>28093</v>
      </c>
      <c r="G1420" s="4">
        <v>28093</v>
      </c>
      <c r="H1420" s="37">
        <v>198665832</v>
      </c>
      <c r="I1420" s="37">
        <v>150776397.40512899</v>
      </c>
      <c r="J1420" s="37">
        <v>153911174.65955701</v>
      </c>
      <c r="K1420" s="4" t="str">
        <f>VLOOKUP(B1420,altitude!$B$3:$E$3232,4)</f>
        <v>L</v>
      </c>
      <c r="L1420" s="4">
        <f>VLOOKUP(B1420,fuelregion!$C$5:$D$3233,2,FALSE)</f>
        <v>100001000</v>
      </c>
      <c r="M1420" s="4">
        <f>VLOOKUP(B1420,fuelregion!$H$5:$I$3113,2,FALSE)</f>
        <v>100001000</v>
      </c>
      <c r="N1420" s="4">
        <f>VLOOKUP(B1420,imbin!$B$4:$D$3233,2,FALSE)</f>
        <v>0</v>
      </c>
      <c r="O1420" s="4" t="str">
        <f>VLOOKUP(B1420,imbin!$B$4:$D$3233,3,FALSE)</f>
        <v>MOVES</v>
      </c>
      <c r="P1420" s="4">
        <f>IF(ISNA(VLOOKUP(B1420,rampbin!$B$4:$G$1697,6,FALSE)),2,VLOOKUP(B1420,rampbin!$B$4:$G$1697,6,FALSE))</f>
        <v>2</v>
      </c>
      <c r="Q1420" s="4" t="str">
        <f>IF(ISNA(VLOOKUP(B1420,rampbin!$B$4:$G$1697,5,FALSE)),"MOVES",VLOOKUP(B1420,rampbin!$B$4:$G$1697,5,FALSE))</f>
        <v>MOVES</v>
      </c>
      <c r="R1420" s="4" t="s">
        <v>1880</v>
      </c>
      <c r="S1420" s="6" t="s">
        <v>1851</v>
      </c>
      <c r="T1420" s="4">
        <f>VLOOKUP(B1420,meanLDage!$B$3:$E$3145,4,FALSE)</f>
        <v>5</v>
      </c>
      <c r="U1420" s="32">
        <f>VLOOKUP(B1420,meanLDage!$B$3:$E$3145,2,FALSE)</f>
        <v>13.376574941792436</v>
      </c>
      <c r="V1420" s="4" t="str">
        <f t="shared" si="155"/>
        <v>28_L_100001000_0_4_2</v>
      </c>
      <c r="W1420" s="4">
        <v>28093</v>
      </c>
      <c r="X1420" s="6"/>
      <c r="Y1420" s="8">
        <f t="shared" si="156"/>
        <v>28093</v>
      </c>
      <c r="Z1420" s="6" t="b">
        <f t="shared" si="154"/>
        <v>1</v>
      </c>
      <c r="AA1420" s="6">
        <f t="shared" si="157"/>
        <v>28093</v>
      </c>
      <c r="AB1420" s="4">
        <f t="shared" si="158"/>
        <v>5</v>
      </c>
      <c r="AC1420" s="32">
        <f t="shared" si="159"/>
        <v>13.376574941792436</v>
      </c>
      <c r="AD1420" s="4">
        <f>VLOOKUP($B1420,meanLDage!$Z$3:$AC$3145,4,FALSE)</f>
        <v>4</v>
      </c>
      <c r="AE1420" s="32">
        <f>VLOOKUP($B1420,meanLDage!$Z$3:$AC$3145,2,FALSE)</f>
        <v>11.617057637307967</v>
      </c>
      <c r="AF1420" s="6">
        <f>VLOOKUP(V1420,'2017 rep county selection'!$A$1:$C$281,3,FALSE)</f>
        <v>28093</v>
      </c>
      <c r="AH1420" s="9">
        <f t="shared" si="160"/>
        <v>28093</v>
      </c>
    </row>
    <row r="1421" spans="1:34" ht="15.75" customHeight="1" x14ac:dyDescent="0.3">
      <c r="A1421" s="4">
        <v>28</v>
      </c>
      <c r="B1421" s="4">
        <v>28105</v>
      </c>
      <c r="C1421" s="6" t="s">
        <v>2279</v>
      </c>
      <c r="D1421" s="6" t="s">
        <v>966</v>
      </c>
      <c r="E1421" s="4">
        <v>28049</v>
      </c>
      <c r="F1421" s="4">
        <v>28049</v>
      </c>
      <c r="G1421" s="4">
        <v>28049</v>
      </c>
      <c r="H1421" s="37">
        <v>409976743</v>
      </c>
      <c r="I1421" s="37">
        <v>507936351.71061802</v>
      </c>
      <c r="J1421" s="37">
        <v>523994919.33187097</v>
      </c>
      <c r="K1421" s="4" t="str">
        <f>VLOOKUP(B1421,altitude!$B$3:$E$3232,4)</f>
        <v>L</v>
      </c>
      <c r="L1421" s="4">
        <f>VLOOKUP(B1421,fuelregion!$C$5:$D$3233,2,FALSE)</f>
        <v>100001000</v>
      </c>
      <c r="M1421" s="4">
        <f>VLOOKUP(B1421,fuelregion!$H$5:$I$3113,2,FALSE)</f>
        <v>100001000</v>
      </c>
      <c r="N1421" s="4">
        <f>VLOOKUP(B1421,imbin!$B$4:$D$3233,2,FALSE)</f>
        <v>0</v>
      </c>
      <c r="O1421" s="4" t="str">
        <f>VLOOKUP(B1421,imbin!$B$4:$D$3233,3,FALSE)</f>
        <v>MOVES</v>
      </c>
      <c r="P1421" s="4">
        <f>IF(ISNA(VLOOKUP(B1421,rampbin!$B$4:$G$1697,6,FALSE)),2,VLOOKUP(B1421,rampbin!$B$4:$G$1697,6,FALSE))</f>
        <v>2</v>
      </c>
      <c r="Q1421" s="4" t="str">
        <f>IF(ISNA(VLOOKUP(B1421,rampbin!$B$4:$G$1697,5,FALSE)),"MOVES",VLOOKUP(B1421,rampbin!$B$4:$G$1697,5,FALSE))</f>
        <v>MOVES</v>
      </c>
      <c r="R1421" s="4" t="s">
        <v>1880</v>
      </c>
      <c r="S1421" s="6" t="s">
        <v>1851</v>
      </c>
      <c r="T1421" s="4">
        <f>VLOOKUP(B1421,meanLDage!$B$3:$E$3145,4,FALSE)</f>
        <v>4</v>
      </c>
      <c r="U1421" s="32">
        <f>VLOOKUP(B1421,meanLDage!$B$3:$E$3145,2,FALSE)</f>
        <v>11.865274284605892</v>
      </c>
      <c r="V1421" s="4" t="str">
        <f t="shared" si="155"/>
        <v>28_L_100001000_0_3_2</v>
      </c>
      <c r="W1421" s="4">
        <v>28049</v>
      </c>
      <c r="X1421" s="6"/>
      <c r="Y1421" s="8">
        <f t="shared" si="156"/>
        <v>28049</v>
      </c>
      <c r="Z1421" s="6" t="b">
        <f t="shared" si="154"/>
        <v>1</v>
      </c>
      <c r="AA1421" s="6">
        <f t="shared" si="157"/>
        <v>28049</v>
      </c>
      <c r="AB1421" s="4">
        <f t="shared" si="158"/>
        <v>4</v>
      </c>
      <c r="AC1421" s="32">
        <f t="shared" si="159"/>
        <v>11.865274284605892</v>
      </c>
      <c r="AD1421" s="4">
        <f>VLOOKUP($B1421,meanLDage!$Z$3:$AC$3145,4,FALSE)</f>
        <v>3</v>
      </c>
      <c r="AE1421" s="32">
        <f>VLOOKUP($B1421,meanLDage!$Z$3:$AC$3145,2,FALSE)</f>
        <v>10.29837191221058</v>
      </c>
      <c r="AF1421" s="6">
        <f>VLOOKUP(V1421,'2017 rep county selection'!$A$1:$C$281,3,FALSE)</f>
        <v>28049</v>
      </c>
      <c r="AH1421" s="9">
        <f t="shared" si="160"/>
        <v>28049</v>
      </c>
    </row>
    <row r="1422" spans="1:34" ht="15.75" customHeight="1" x14ac:dyDescent="0.3">
      <c r="A1422" s="4">
        <v>28</v>
      </c>
      <c r="B1422" s="4">
        <v>28107</v>
      </c>
      <c r="C1422" s="6" t="s">
        <v>2279</v>
      </c>
      <c r="D1422" s="6" t="s">
        <v>967</v>
      </c>
      <c r="E1422" s="4">
        <v>28093</v>
      </c>
      <c r="F1422" s="4">
        <v>28093</v>
      </c>
      <c r="G1422" s="4">
        <v>28093</v>
      </c>
      <c r="H1422" s="37">
        <v>599158317</v>
      </c>
      <c r="I1422" s="37">
        <v>563729878.90012801</v>
      </c>
      <c r="J1422" s="37">
        <v>579125360.67390203</v>
      </c>
      <c r="K1422" s="4" t="str">
        <f>VLOOKUP(B1422,altitude!$B$3:$E$3232,4)</f>
        <v>L</v>
      </c>
      <c r="L1422" s="4">
        <f>VLOOKUP(B1422,fuelregion!$C$5:$D$3233,2,FALSE)</f>
        <v>100001000</v>
      </c>
      <c r="M1422" s="4">
        <f>VLOOKUP(B1422,fuelregion!$H$5:$I$3113,2,FALSE)</f>
        <v>100001000</v>
      </c>
      <c r="N1422" s="4">
        <f>VLOOKUP(B1422,imbin!$B$4:$D$3233,2,FALSE)</f>
        <v>0</v>
      </c>
      <c r="O1422" s="4" t="str">
        <f>VLOOKUP(B1422,imbin!$B$4:$D$3233,3,FALSE)</f>
        <v>MOVES</v>
      </c>
      <c r="P1422" s="4">
        <f>IF(ISNA(VLOOKUP(B1422,rampbin!$B$4:$G$1697,6,FALSE)),2,VLOOKUP(B1422,rampbin!$B$4:$G$1697,6,FALSE))</f>
        <v>2</v>
      </c>
      <c r="Q1422" s="4" t="str">
        <f>IF(ISNA(VLOOKUP(B1422,rampbin!$B$4:$G$1697,5,FALSE)),"MOVES",VLOOKUP(B1422,rampbin!$B$4:$G$1697,5,FALSE))</f>
        <v>MOVES</v>
      </c>
      <c r="R1422" s="4" t="s">
        <v>1880</v>
      </c>
      <c r="S1422" s="6" t="s">
        <v>1851</v>
      </c>
      <c r="T1422" s="4">
        <f>VLOOKUP(B1422,meanLDage!$B$3:$E$3145,4,FALSE)</f>
        <v>5</v>
      </c>
      <c r="U1422" s="32">
        <f>VLOOKUP(B1422,meanLDage!$B$3:$E$3145,2,FALSE)</f>
        <v>13.138954540484621</v>
      </c>
      <c r="V1422" s="4" t="str">
        <f t="shared" si="155"/>
        <v>28_L_100001000_0_4_2</v>
      </c>
      <c r="W1422" s="4">
        <v>28093</v>
      </c>
      <c r="X1422" s="6"/>
      <c r="Y1422" s="8">
        <f t="shared" si="156"/>
        <v>28093</v>
      </c>
      <c r="Z1422" s="6" t="b">
        <f t="shared" si="154"/>
        <v>1</v>
      </c>
      <c r="AA1422" s="6">
        <f t="shared" si="157"/>
        <v>28093</v>
      </c>
      <c r="AB1422" s="4">
        <f t="shared" si="158"/>
        <v>5</v>
      </c>
      <c r="AC1422" s="32">
        <f t="shared" si="159"/>
        <v>13.138954540484621</v>
      </c>
      <c r="AD1422" s="4">
        <f>VLOOKUP($B1422,meanLDage!$Z$3:$AC$3145,4,FALSE)</f>
        <v>4</v>
      </c>
      <c r="AE1422" s="32">
        <f>VLOOKUP($B1422,meanLDage!$Z$3:$AC$3145,2,FALSE)</f>
        <v>11.513169403175803</v>
      </c>
      <c r="AF1422" s="6">
        <f>VLOOKUP(V1422,'2017 rep county selection'!$A$1:$C$281,3,FALSE)</f>
        <v>28093</v>
      </c>
      <c r="AH1422" s="9">
        <f t="shared" si="160"/>
        <v>28093</v>
      </c>
    </row>
    <row r="1423" spans="1:34" ht="15.75" customHeight="1" x14ac:dyDescent="0.3">
      <c r="A1423" s="4">
        <v>28</v>
      </c>
      <c r="B1423" s="4">
        <v>28109</v>
      </c>
      <c r="C1423" s="6" t="s">
        <v>2279</v>
      </c>
      <c r="D1423" s="6" t="s">
        <v>968</v>
      </c>
      <c r="E1423" s="4">
        <v>28049</v>
      </c>
      <c r="F1423" s="4">
        <v>28049</v>
      </c>
      <c r="G1423" s="4">
        <v>28049</v>
      </c>
      <c r="H1423" s="37">
        <v>625999873</v>
      </c>
      <c r="I1423" s="37">
        <v>678879777.72921598</v>
      </c>
      <c r="J1423" s="37">
        <v>696359907.986323</v>
      </c>
      <c r="K1423" s="4" t="str">
        <f>VLOOKUP(B1423,altitude!$B$3:$E$3232,4)</f>
        <v>L</v>
      </c>
      <c r="L1423" s="4">
        <f>VLOOKUP(B1423,fuelregion!$C$5:$D$3233,2,FALSE)</f>
        <v>100001000</v>
      </c>
      <c r="M1423" s="4">
        <f>VLOOKUP(B1423,fuelregion!$H$5:$I$3113,2,FALSE)</f>
        <v>100001000</v>
      </c>
      <c r="N1423" s="4">
        <f>VLOOKUP(B1423,imbin!$B$4:$D$3233,2,FALSE)</f>
        <v>0</v>
      </c>
      <c r="O1423" s="4" t="str">
        <f>VLOOKUP(B1423,imbin!$B$4:$D$3233,3,FALSE)</f>
        <v>MOVES</v>
      </c>
      <c r="P1423" s="4">
        <f>IF(ISNA(VLOOKUP(B1423,rampbin!$B$4:$G$1697,6,FALSE)),2,VLOOKUP(B1423,rampbin!$B$4:$G$1697,6,FALSE))</f>
        <v>2</v>
      </c>
      <c r="Q1423" s="4" t="str">
        <f>IF(ISNA(VLOOKUP(B1423,rampbin!$B$4:$G$1697,5,FALSE)),"MOVES",VLOOKUP(B1423,rampbin!$B$4:$G$1697,5,FALSE))</f>
        <v>MOVES</v>
      </c>
      <c r="R1423" s="4" t="s">
        <v>1880</v>
      </c>
      <c r="S1423" s="6" t="s">
        <v>1851</v>
      </c>
      <c r="T1423" s="4">
        <f>VLOOKUP(B1423,meanLDage!$B$3:$E$3145,4,FALSE)</f>
        <v>4</v>
      </c>
      <c r="U1423" s="32">
        <f>VLOOKUP(B1423,meanLDage!$B$3:$E$3145,2,FALSE)</f>
        <v>12.192964468041273</v>
      </c>
      <c r="V1423" s="4" t="str">
        <f t="shared" si="155"/>
        <v>28_L_100001000_0_3_2</v>
      </c>
      <c r="W1423" s="4">
        <v>28049</v>
      </c>
      <c r="X1423" s="6"/>
      <c r="Y1423" s="8">
        <f t="shared" si="156"/>
        <v>28049</v>
      </c>
      <c r="Z1423" s="6" t="b">
        <f t="shared" si="154"/>
        <v>1</v>
      </c>
      <c r="AA1423" s="6">
        <f t="shared" si="157"/>
        <v>28049</v>
      </c>
      <c r="AB1423" s="4">
        <f t="shared" si="158"/>
        <v>4</v>
      </c>
      <c r="AC1423" s="32">
        <f t="shared" si="159"/>
        <v>12.192964468041273</v>
      </c>
      <c r="AD1423" s="4">
        <f>VLOOKUP($B1423,meanLDage!$Z$3:$AC$3145,4,FALSE)</f>
        <v>3</v>
      </c>
      <c r="AE1423" s="32">
        <f>VLOOKUP($B1423,meanLDage!$Z$3:$AC$3145,2,FALSE)</f>
        <v>10.789795313393576</v>
      </c>
      <c r="AF1423" s="6">
        <f>VLOOKUP(V1423,'2017 rep county selection'!$A$1:$C$281,3,FALSE)</f>
        <v>28049</v>
      </c>
      <c r="AH1423" s="9">
        <f t="shared" si="160"/>
        <v>28049</v>
      </c>
    </row>
    <row r="1424" spans="1:34" ht="15.75" customHeight="1" x14ac:dyDescent="0.3">
      <c r="A1424" s="4">
        <v>28</v>
      </c>
      <c r="B1424" s="4">
        <v>28111</v>
      </c>
      <c r="C1424" s="6" t="s">
        <v>2279</v>
      </c>
      <c r="D1424" s="6" t="s">
        <v>59</v>
      </c>
      <c r="E1424" s="4">
        <v>28093</v>
      </c>
      <c r="F1424" s="4">
        <v>28093</v>
      </c>
      <c r="G1424" s="4">
        <v>28093</v>
      </c>
      <c r="H1424" s="37">
        <v>239775450</v>
      </c>
      <c r="I1424" s="37">
        <v>181128133.71681899</v>
      </c>
      <c r="J1424" s="37">
        <v>184855505.830659</v>
      </c>
      <c r="K1424" s="4" t="str">
        <f>VLOOKUP(B1424,altitude!$B$3:$E$3232,4)</f>
        <v>L</v>
      </c>
      <c r="L1424" s="4">
        <f>VLOOKUP(B1424,fuelregion!$C$5:$D$3233,2,FALSE)</f>
        <v>100001000</v>
      </c>
      <c r="M1424" s="4">
        <f>VLOOKUP(B1424,fuelregion!$H$5:$I$3113,2,FALSE)</f>
        <v>100001000</v>
      </c>
      <c r="N1424" s="4">
        <f>VLOOKUP(B1424,imbin!$B$4:$D$3233,2,FALSE)</f>
        <v>0</v>
      </c>
      <c r="O1424" s="4" t="str">
        <f>VLOOKUP(B1424,imbin!$B$4:$D$3233,3,FALSE)</f>
        <v>MOVES</v>
      </c>
      <c r="P1424" s="4">
        <f>IF(ISNA(VLOOKUP(B1424,rampbin!$B$4:$G$1697,6,FALSE)),2,VLOOKUP(B1424,rampbin!$B$4:$G$1697,6,FALSE))</f>
        <v>2</v>
      </c>
      <c r="Q1424" s="4" t="str">
        <f>IF(ISNA(VLOOKUP(B1424,rampbin!$B$4:$G$1697,5,FALSE)),"MOVES",VLOOKUP(B1424,rampbin!$B$4:$G$1697,5,FALSE))</f>
        <v>MOVES</v>
      </c>
      <c r="R1424" s="4" t="s">
        <v>1877</v>
      </c>
      <c r="S1424" s="6" t="s">
        <v>2067</v>
      </c>
      <c r="T1424" s="4">
        <f>VLOOKUP(B1424,meanLDage!$B$3:$E$3145,4,FALSE)</f>
        <v>4</v>
      </c>
      <c r="U1424" s="32">
        <f>VLOOKUP(B1424,meanLDage!$B$3:$E$3145,2,FALSE)</f>
        <v>12.986312665867352</v>
      </c>
      <c r="V1424" s="4" t="str">
        <f t="shared" si="155"/>
        <v>28_L_100001000_0_4_2</v>
      </c>
      <c r="W1424" s="4">
        <v>28049</v>
      </c>
      <c r="X1424" s="6"/>
      <c r="Y1424" s="8">
        <f t="shared" si="156"/>
        <v>28049</v>
      </c>
      <c r="Z1424" s="6" t="b">
        <f t="shared" si="154"/>
        <v>0</v>
      </c>
      <c r="AA1424" s="6">
        <f t="shared" si="157"/>
        <v>28093</v>
      </c>
      <c r="AB1424" s="4">
        <f t="shared" si="158"/>
        <v>4</v>
      </c>
      <c r="AC1424" s="32">
        <f t="shared" si="159"/>
        <v>12.986312665867352</v>
      </c>
      <c r="AD1424" s="4">
        <f>VLOOKUP($B1424,meanLDage!$Z$3:$AC$3145,4,FALSE)</f>
        <v>4</v>
      </c>
      <c r="AE1424" s="32">
        <f>VLOOKUP($B1424,meanLDage!$Z$3:$AC$3145,2,FALSE)</f>
        <v>11.197631487837501</v>
      </c>
      <c r="AF1424" s="6">
        <f>VLOOKUP(V1424,'2017 rep county selection'!$A$1:$C$281,3,FALSE)</f>
        <v>28093</v>
      </c>
      <c r="AH1424" s="9">
        <f t="shared" si="160"/>
        <v>28093</v>
      </c>
    </row>
    <row r="1425" spans="1:34" ht="15.75" customHeight="1" x14ac:dyDescent="0.3">
      <c r="A1425" s="4">
        <v>28</v>
      </c>
      <c r="B1425" s="4">
        <v>28113</v>
      </c>
      <c r="C1425" s="6" t="s">
        <v>2279</v>
      </c>
      <c r="D1425" s="6" t="s">
        <v>61</v>
      </c>
      <c r="E1425" s="4">
        <v>28093</v>
      </c>
      <c r="F1425" s="4">
        <v>28093</v>
      </c>
      <c r="G1425" s="4">
        <v>28093</v>
      </c>
      <c r="H1425" s="37">
        <v>527133293</v>
      </c>
      <c r="I1425" s="37">
        <v>505937334.03178602</v>
      </c>
      <c r="J1425" s="37">
        <v>520766288.424272</v>
      </c>
      <c r="K1425" s="4" t="str">
        <f>VLOOKUP(B1425,altitude!$B$3:$E$3232,4)</f>
        <v>L</v>
      </c>
      <c r="L1425" s="4">
        <f>VLOOKUP(B1425,fuelregion!$C$5:$D$3233,2,FALSE)</f>
        <v>100001000</v>
      </c>
      <c r="M1425" s="4">
        <f>VLOOKUP(B1425,fuelregion!$H$5:$I$3113,2,FALSE)</f>
        <v>100001000</v>
      </c>
      <c r="N1425" s="4">
        <f>VLOOKUP(B1425,imbin!$B$4:$D$3233,2,FALSE)</f>
        <v>0</v>
      </c>
      <c r="O1425" s="4" t="str">
        <f>VLOOKUP(B1425,imbin!$B$4:$D$3233,3,FALSE)</f>
        <v>MOVES</v>
      </c>
      <c r="P1425" s="4">
        <f>IF(ISNA(VLOOKUP(B1425,rampbin!$B$4:$G$1697,6,FALSE)),2,VLOOKUP(B1425,rampbin!$B$4:$G$1697,6,FALSE))</f>
        <v>2</v>
      </c>
      <c r="Q1425" s="4" t="str">
        <f>IF(ISNA(VLOOKUP(B1425,rampbin!$B$4:$G$1697,5,FALSE)),"MOVES",VLOOKUP(B1425,rampbin!$B$4:$G$1697,5,FALSE))</f>
        <v>MOVES</v>
      </c>
      <c r="R1425" s="4" t="s">
        <v>1880</v>
      </c>
      <c r="S1425" s="6" t="s">
        <v>1851</v>
      </c>
      <c r="T1425" s="4">
        <f>VLOOKUP(B1425,meanLDage!$B$3:$E$3145,4,FALSE)</f>
        <v>4</v>
      </c>
      <c r="U1425" s="32">
        <f>VLOOKUP(B1425,meanLDage!$B$3:$E$3145,2,FALSE)</f>
        <v>12.89547001227109</v>
      </c>
      <c r="V1425" s="4" t="str">
        <f t="shared" si="155"/>
        <v>28_L_100001000_0_3_2</v>
      </c>
      <c r="W1425" s="4">
        <v>28049</v>
      </c>
      <c r="X1425" s="6"/>
      <c r="Y1425" s="8">
        <f t="shared" si="156"/>
        <v>28049</v>
      </c>
      <c r="Z1425" s="6" t="b">
        <f t="shared" si="154"/>
        <v>0</v>
      </c>
      <c r="AA1425" s="6">
        <f t="shared" si="157"/>
        <v>28093</v>
      </c>
      <c r="AB1425" s="4">
        <f t="shared" si="158"/>
        <v>4</v>
      </c>
      <c r="AC1425" s="32">
        <f t="shared" si="159"/>
        <v>12.89547001227109</v>
      </c>
      <c r="AD1425" s="4">
        <f>VLOOKUP($B1425,meanLDage!$Z$3:$AC$3145,4,FALSE)</f>
        <v>3</v>
      </c>
      <c r="AE1425" s="32">
        <f>VLOOKUP($B1425,meanLDage!$Z$3:$AC$3145,2,FALSE)</f>
        <v>10.938543264840783</v>
      </c>
      <c r="AF1425" s="6">
        <f>VLOOKUP(V1425,'2017 rep county selection'!$A$1:$C$281,3,FALSE)</f>
        <v>28049</v>
      </c>
      <c r="AH1425" s="9">
        <f t="shared" si="160"/>
        <v>28049</v>
      </c>
    </row>
    <row r="1426" spans="1:34" ht="15.75" customHeight="1" x14ac:dyDescent="0.3">
      <c r="A1426" s="4">
        <v>28</v>
      </c>
      <c r="B1426" s="4">
        <v>28115</v>
      </c>
      <c r="C1426" s="6" t="s">
        <v>2279</v>
      </c>
      <c r="D1426" s="6" t="s">
        <v>969</v>
      </c>
      <c r="E1426" s="4">
        <v>28093</v>
      </c>
      <c r="F1426" s="4">
        <v>28093</v>
      </c>
      <c r="G1426" s="4">
        <v>28093</v>
      </c>
      <c r="H1426" s="37">
        <v>362572774</v>
      </c>
      <c r="I1426" s="37">
        <v>414437044.72760397</v>
      </c>
      <c r="J1426" s="37">
        <v>425096501.57991898</v>
      </c>
      <c r="K1426" s="4" t="str">
        <f>VLOOKUP(B1426,altitude!$B$3:$E$3232,4)</f>
        <v>L</v>
      </c>
      <c r="L1426" s="4">
        <f>VLOOKUP(B1426,fuelregion!$C$5:$D$3233,2,FALSE)</f>
        <v>100001000</v>
      </c>
      <c r="M1426" s="4">
        <f>VLOOKUP(B1426,fuelregion!$H$5:$I$3113,2,FALSE)</f>
        <v>100001000</v>
      </c>
      <c r="N1426" s="4">
        <f>VLOOKUP(B1426,imbin!$B$4:$D$3233,2,FALSE)</f>
        <v>0</v>
      </c>
      <c r="O1426" s="4" t="str">
        <f>VLOOKUP(B1426,imbin!$B$4:$D$3233,3,FALSE)</f>
        <v>MOVES</v>
      </c>
      <c r="P1426" s="4">
        <f>IF(ISNA(VLOOKUP(B1426,rampbin!$B$4:$G$1697,6,FALSE)),2,VLOOKUP(B1426,rampbin!$B$4:$G$1697,6,FALSE))</f>
        <v>2</v>
      </c>
      <c r="Q1426" s="4" t="str">
        <f>IF(ISNA(VLOOKUP(B1426,rampbin!$B$4:$G$1697,5,FALSE)),"MOVES",VLOOKUP(B1426,rampbin!$B$4:$G$1697,5,FALSE))</f>
        <v>MOVES</v>
      </c>
      <c r="R1426" s="4" t="s">
        <v>1880</v>
      </c>
      <c r="S1426" s="6" t="s">
        <v>1851</v>
      </c>
      <c r="T1426" s="4">
        <f>VLOOKUP(B1426,meanLDage!$B$3:$E$3145,4,FALSE)</f>
        <v>5</v>
      </c>
      <c r="U1426" s="32">
        <f>VLOOKUP(B1426,meanLDage!$B$3:$E$3145,2,FALSE)</f>
        <v>13.00548126926352</v>
      </c>
      <c r="V1426" s="4" t="str">
        <f t="shared" si="155"/>
        <v>28_L_100001000_0_4_2</v>
      </c>
      <c r="W1426" s="4">
        <v>28093</v>
      </c>
      <c r="X1426" s="6"/>
      <c r="Y1426" s="8">
        <f t="shared" si="156"/>
        <v>28093</v>
      </c>
      <c r="Z1426" s="6" t="b">
        <f t="shared" si="154"/>
        <v>1</v>
      </c>
      <c r="AA1426" s="6">
        <f t="shared" si="157"/>
        <v>28093</v>
      </c>
      <c r="AB1426" s="4">
        <f t="shared" si="158"/>
        <v>5</v>
      </c>
      <c r="AC1426" s="32">
        <f t="shared" si="159"/>
        <v>13.00548126926352</v>
      </c>
      <c r="AD1426" s="4">
        <f>VLOOKUP($B1426,meanLDage!$Z$3:$AC$3145,4,FALSE)</f>
        <v>4</v>
      </c>
      <c r="AE1426" s="32">
        <f>VLOOKUP($B1426,meanLDage!$Z$3:$AC$3145,2,FALSE)</f>
        <v>11.433145118763951</v>
      </c>
      <c r="AF1426" s="6">
        <f>VLOOKUP(V1426,'2017 rep county selection'!$A$1:$C$281,3,FALSE)</f>
        <v>28093</v>
      </c>
      <c r="AH1426" s="9">
        <f t="shared" si="160"/>
        <v>28093</v>
      </c>
    </row>
    <row r="1427" spans="1:34" ht="15.75" customHeight="1" x14ac:dyDescent="0.3">
      <c r="A1427" s="4">
        <v>28</v>
      </c>
      <c r="B1427" s="4">
        <v>28117</v>
      </c>
      <c r="C1427" s="6" t="s">
        <v>2279</v>
      </c>
      <c r="D1427" s="6" t="s">
        <v>970</v>
      </c>
      <c r="E1427" s="4">
        <v>28093</v>
      </c>
      <c r="F1427" s="4">
        <v>28093</v>
      </c>
      <c r="G1427" s="4">
        <v>28093</v>
      </c>
      <c r="H1427" s="37">
        <v>330572231</v>
      </c>
      <c r="I1427" s="37">
        <v>314738182.27244997</v>
      </c>
      <c r="J1427" s="37">
        <v>324219553.04269803</v>
      </c>
      <c r="K1427" s="4" t="str">
        <f>VLOOKUP(B1427,altitude!$B$3:$E$3232,4)</f>
        <v>L</v>
      </c>
      <c r="L1427" s="4">
        <f>VLOOKUP(B1427,fuelregion!$C$5:$D$3233,2,FALSE)</f>
        <v>100001000</v>
      </c>
      <c r="M1427" s="4">
        <f>VLOOKUP(B1427,fuelregion!$H$5:$I$3113,2,FALSE)</f>
        <v>100001000</v>
      </c>
      <c r="N1427" s="4">
        <f>VLOOKUP(B1427,imbin!$B$4:$D$3233,2,FALSE)</f>
        <v>0</v>
      </c>
      <c r="O1427" s="4" t="str">
        <f>VLOOKUP(B1427,imbin!$B$4:$D$3233,3,FALSE)</f>
        <v>MOVES</v>
      </c>
      <c r="P1427" s="4">
        <f>IF(ISNA(VLOOKUP(B1427,rampbin!$B$4:$G$1697,6,FALSE)),2,VLOOKUP(B1427,rampbin!$B$4:$G$1697,6,FALSE))</f>
        <v>2</v>
      </c>
      <c r="Q1427" s="4" t="str">
        <f>IF(ISNA(VLOOKUP(B1427,rampbin!$B$4:$G$1697,5,FALSE)),"MOVES",VLOOKUP(B1427,rampbin!$B$4:$G$1697,5,FALSE))</f>
        <v>MOVES</v>
      </c>
      <c r="R1427" s="4" t="s">
        <v>1880</v>
      </c>
      <c r="S1427" s="6" t="s">
        <v>1851</v>
      </c>
      <c r="T1427" s="4">
        <f>VLOOKUP(B1427,meanLDage!$B$3:$E$3145,4,FALSE)</f>
        <v>5</v>
      </c>
      <c r="U1427" s="32">
        <f>VLOOKUP(B1427,meanLDage!$B$3:$E$3145,2,FALSE)</f>
        <v>13.548072096468795</v>
      </c>
      <c r="V1427" s="4" t="str">
        <f t="shared" si="155"/>
        <v>28_L_100001000_0_4_2</v>
      </c>
      <c r="W1427" s="4">
        <v>28093</v>
      </c>
      <c r="X1427" s="6"/>
      <c r="Y1427" s="8">
        <f t="shared" si="156"/>
        <v>28093</v>
      </c>
      <c r="Z1427" s="6" t="b">
        <f t="shared" si="154"/>
        <v>1</v>
      </c>
      <c r="AA1427" s="6">
        <f t="shared" si="157"/>
        <v>28093</v>
      </c>
      <c r="AB1427" s="4">
        <f t="shared" si="158"/>
        <v>5</v>
      </c>
      <c r="AC1427" s="32">
        <f t="shared" si="159"/>
        <v>13.548072096468795</v>
      </c>
      <c r="AD1427" s="4">
        <f>VLOOKUP($B1427,meanLDage!$Z$3:$AC$3145,4,FALSE)</f>
        <v>4</v>
      </c>
      <c r="AE1427" s="32">
        <f>VLOOKUP($B1427,meanLDage!$Z$3:$AC$3145,2,FALSE)</f>
        <v>12.158777944078956</v>
      </c>
      <c r="AF1427" s="6">
        <f>VLOOKUP(V1427,'2017 rep county selection'!$A$1:$C$281,3,FALSE)</f>
        <v>28093</v>
      </c>
      <c r="AH1427" s="9">
        <f t="shared" si="160"/>
        <v>28093</v>
      </c>
    </row>
    <row r="1428" spans="1:34" ht="15.75" customHeight="1" x14ac:dyDescent="0.3">
      <c r="A1428" s="4">
        <v>28</v>
      </c>
      <c r="B1428" s="4">
        <v>28119</v>
      </c>
      <c r="C1428" s="6" t="s">
        <v>2279</v>
      </c>
      <c r="D1428" s="6" t="s">
        <v>394</v>
      </c>
      <c r="E1428" s="4">
        <v>28093</v>
      </c>
      <c r="F1428" s="4">
        <v>28093</v>
      </c>
      <c r="G1428" s="4">
        <v>28093</v>
      </c>
      <c r="H1428" s="37">
        <v>141761907</v>
      </c>
      <c r="I1428" s="37">
        <v>87944430.177105203</v>
      </c>
      <c r="J1428" s="37">
        <v>89813645.289081603</v>
      </c>
      <c r="K1428" s="4" t="str">
        <f>VLOOKUP(B1428,altitude!$B$3:$E$3232,4)</f>
        <v>L</v>
      </c>
      <c r="L1428" s="4">
        <f>VLOOKUP(B1428,fuelregion!$C$5:$D$3233,2,FALSE)</f>
        <v>100001000</v>
      </c>
      <c r="M1428" s="4">
        <f>VLOOKUP(B1428,fuelregion!$H$5:$I$3113,2,FALSE)</f>
        <v>100001000</v>
      </c>
      <c r="N1428" s="4">
        <f>VLOOKUP(B1428,imbin!$B$4:$D$3233,2,FALSE)</f>
        <v>0</v>
      </c>
      <c r="O1428" s="4" t="str">
        <f>VLOOKUP(B1428,imbin!$B$4:$D$3233,3,FALSE)</f>
        <v>MOVES</v>
      </c>
      <c r="P1428" s="4">
        <f>IF(ISNA(VLOOKUP(B1428,rampbin!$B$4:$G$1697,6,FALSE)),2,VLOOKUP(B1428,rampbin!$B$4:$G$1697,6,FALSE))</f>
        <v>2</v>
      </c>
      <c r="Q1428" s="4" t="str">
        <f>IF(ISNA(VLOOKUP(B1428,rampbin!$B$4:$G$1697,5,FALSE)),"MOVES",VLOOKUP(B1428,rampbin!$B$4:$G$1697,5,FALSE))</f>
        <v>MOVES</v>
      </c>
      <c r="R1428" s="4" t="s">
        <v>1880</v>
      </c>
      <c r="S1428" s="6" t="s">
        <v>1851</v>
      </c>
      <c r="T1428" s="4">
        <f>VLOOKUP(B1428,meanLDage!$B$3:$E$3145,4,FALSE)</f>
        <v>5</v>
      </c>
      <c r="U1428" s="32">
        <f>VLOOKUP(B1428,meanLDage!$B$3:$E$3145,2,FALSE)</f>
        <v>13.533175730952181</v>
      </c>
      <c r="V1428" s="4" t="str">
        <f t="shared" si="155"/>
        <v>28_L_100001000_0_4_2</v>
      </c>
      <c r="W1428" s="4">
        <v>28093</v>
      </c>
      <c r="X1428" s="6"/>
      <c r="Y1428" s="8">
        <f t="shared" si="156"/>
        <v>28093</v>
      </c>
      <c r="Z1428" s="6" t="b">
        <f t="shared" si="154"/>
        <v>1</v>
      </c>
      <c r="AA1428" s="6">
        <f t="shared" si="157"/>
        <v>28093</v>
      </c>
      <c r="AB1428" s="4">
        <f t="shared" si="158"/>
        <v>5</v>
      </c>
      <c r="AC1428" s="32">
        <f t="shared" si="159"/>
        <v>13.533175730952181</v>
      </c>
      <c r="AD1428" s="4">
        <f>VLOOKUP($B1428,meanLDage!$Z$3:$AC$3145,4,FALSE)</f>
        <v>4</v>
      </c>
      <c r="AE1428" s="32">
        <f>VLOOKUP($B1428,meanLDage!$Z$3:$AC$3145,2,FALSE)</f>
        <v>12.039722261191105</v>
      </c>
      <c r="AF1428" s="6">
        <f>VLOOKUP(V1428,'2017 rep county selection'!$A$1:$C$281,3,FALSE)</f>
        <v>28093</v>
      </c>
      <c r="AH1428" s="9">
        <f t="shared" si="160"/>
        <v>28093</v>
      </c>
    </row>
    <row r="1429" spans="1:34" ht="15.75" customHeight="1" x14ac:dyDescent="0.3">
      <c r="A1429" s="4">
        <v>28</v>
      </c>
      <c r="B1429" s="4">
        <v>28121</v>
      </c>
      <c r="C1429" s="6" t="s">
        <v>2279</v>
      </c>
      <c r="D1429" s="6" t="s">
        <v>971</v>
      </c>
      <c r="E1429" s="4">
        <v>28049</v>
      </c>
      <c r="F1429" s="4">
        <v>28049</v>
      </c>
      <c r="G1429" s="4">
        <v>28049</v>
      </c>
      <c r="H1429" s="37">
        <v>1668871448</v>
      </c>
      <c r="I1429" s="37">
        <v>2026823358.2969999</v>
      </c>
      <c r="J1429" s="37">
        <v>2109836115.02861</v>
      </c>
      <c r="K1429" s="4" t="str">
        <f>VLOOKUP(B1429,altitude!$B$3:$E$3232,4)</f>
        <v>L</v>
      </c>
      <c r="L1429" s="4">
        <f>VLOOKUP(B1429,fuelregion!$C$5:$D$3233,2,FALSE)</f>
        <v>100001000</v>
      </c>
      <c r="M1429" s="4">
        <f>VLOOKUP(B1429,fuelregion!$H$5:$I$3113,2,FALSE)</f>
        <v>100001000</v>
      </c>
      <c r="N1429" s="4">
        <f>VLOOKUP(B1429,imbin!$B$4:$D$3233,2,FALSE)</f>
        <v>0</v>
      </c>
      <c r="O1429" s="4" t="str">
        <f>VLOOKUP(B1429,imbin!$B$4:$D$3233,3,FALSE)</f>
        <v>MOVES</v>
      </c>
      <c r="P1429" s="4">
        <f>IF(ISNA(VLOOKUP(B1429,rampbin!$B$4:$G$1697,6,FALSE)),2,VLOOKUP(B1429,rampbin!$B$4:$G$1697,6,FALSE))</f>
        <v>2</v>
      </c>
      <c r="Q1429" s="4" t="str">
        <f>IF(ISNA(VLOOKUP(B1429,rampbin!$B$4:$G$1697,5,FALSE)),"MOVES",VLOOKUP(B1429,rampbin!$B$4:$G$1697,5,FALSE))</f>
        <v>MOVES</v>
      </c>
      <c r="R1429" s="4" t="s">
        <v>1877</v>
      </c>
      <c r="S1429" s="6" t="s">
        <v>2066</v>
      </c>
      <c r="T1429" s="4">
        <f>VLOOKUP(B1429,meanLDage!$B$3:$E$3145,4,FALSE)</f>
        <v>3</v>
      </c>
      <c r="U1429" s="32">
        <f>VLOOKUP(B1429,meanLDage!$B$3:$E$3145,2,FALSE)</f>
        <v>10.219656996241675</v>
      </c>
      <c r="V1429" s="4" t="str">
        <f t="shared" si="155"/>
        <v>28_L_100001000_0_2_2</v>
      </c>
      <c r="W1429" s="4">
        <v>28121</v>
      </c>
      <c r="X1429" s="6"/>
      <c r="Y1429" s="8">
        <f t="shared" si="156"/>
        <v>28121</v>
      </c>
      <c r="Z1429" s="6" t="b">
        <f t="shared" si="154"/>
        <v>0</v>
      </c>
      <c r="AA1429" s="6">
        <f t="shared" si="157"/>
        <v>28049</v>
      </c>
      <c r="AB1429" s="4">
        <f t="shared" si="158"/>
        <v>3</v>
      </c>
      <c r="AC1429" s="32">
        <f t="shared" si="159"/>
        <v>10.219656996241675</v>
      </c>
      <c r="AD1429" s="4">
        <f>VLOOKUP($B1429,meanLDage!$Z$3:$AC$3145,4,FALSE)</f>
        <v>2</v>
      </c>
      <c r="AE1429" s="32">
        <f>VLOOKUP($B1429,meanLDage!$Z$3:$AC$3145,2,FALSE)</f>
        <v>8.9886275090103478</v>
      </c>
      <c r="AF1429" s="6">
        <f>VLOOKUP(V1429,'2017 rep county selection'!$A$1:$C$281,3,FALSE)</f>
        <v>28121</v>
      </c>
      <c r="AH1429" s="9">
        <f t="shared" si="160"/>
        <v>28121</v>
      </c>
    </row>
    <row r="1430" spans="1:34" ht="15.75" customHeight="1" x14ac:dyDescent="0.3">
      <c r="A1430" s="4">
        <v>28</v>
      </c>
      <c r="B1430" s="4">
        <v>28123</v>
      </c>
      <c r="C1430" s="6" t="s">
        <v>2279</v>
      </c>
      <c r="D1430" s="6" t="s">
        <v>135</v>
      </c>
      <c r="E1430" s="4">
        <v>28093</v>
      </c>
      <c r="F1430" s="4">
        <v>28093</v>
      </c>
      <c r="G1430" s="4">
        <v>28093</v>
      </c>
      <c r="H1430" s="37">
        <v>492817383</v>
      </c>
      <c r="I1430" s="37">
        <v>465023316.84383601</v>
      </c>
      <c r="J1430" s="37">
        <v>476334082.14245898</v>
      </c>
      <c r="K1430" s="4" t="str">
        <f>VLOOKUP(B1430,altitude!$B$3:$E$3232,4)</f>
        <v>L</v>
      </c>
      <c r="L1430" s="4">
        <f>VLOOKUP(B1430,fuelregion!$C$5:$D$3233,2,FALSE)</f>
        <v>100001000</v>
      </c>
      <c r="M1430" s="4">
        <f>VLOOKUP(B1430,fuelregion!$H$5:$I$3113,2,FALSE)</f>
        <v>100001000</v>
      </c>
      <c r="N1430" s="4">
        <f>VLOOKUP(B1430,imbin!$B$4:$D$3233,2,FALSE)</f>
        <v>0</v>
      </c>
      <c r="O1430" s="4" t="str">
        <f>VLOOKUP(B1430,imbin!$B$4:$D$3233,3,FALSE)</f>
        <v>MOVES</v>
      </c>
      <c r="P1430" s="4">
        <f>IF(ISNA(VLOOKUP(B1430,rampbin!$B$4:$G$1697,6,FALSE)),2,VLOOKUP(B1430,rampbin!$B$4:$G$1697,6,FALSE))</f>
        <v>2</v>
      </c>
      <c r="Q1430" s="4" t="str">
        <f>IF(ISNA(VLOOKUP(B1430,rampbin!$B$4:$G$1697,5,FALSE)),"MOVES",VLOOKUP(B1430,rampbin!$B$4:$G$1697,5,FALSE))</f>
        <v>MOVES</v>
      </c>
      <c r="R1430" s="4" t="s">
        <v>1880</v>
      </c>
      <c r="S1430" s="6" t="s">
        <v>1851</v>
      </c>
      <c r="T1430" s="4">
        <f>VLOOKUP(B1430,meanLDage!$B$3:$E$3145,4,FALSE)</f>
        <v>6</v>
      </c>
      <c r="U1430" s="32">
        <f>VLOOKUP(B1430,meanLDage!$B$3:$E$3145,2,FALSE)</f>
        <v>15.174239996007305</v>
      </c>
      <c r="V1430" s="4" t="str">
        <f t="shared" si="155"/>
        <v>28_L_100001000_0_5_2</v>
      </c>
      <c r="W1430" s="4">
        <v>28123</v>
      </c>
      <c r="X1430" s="6"/>
      <c r="Y1430" s="8">
        <f t="shared" si="156"/>
        <v>28123</v>
      </c>
      <c r="Z1430" s="6" t="b">
        <f t="shared" si="154"/>
        <v>0</v>
      </c>
      <c r="AA1430" s="6">
        <f t="shared" si="157"/>
        <v>28093</v>
      </c>
      <c r="AB1430" s="4">
        <f t="shared" si="158"/>
        <v>6</v>
      </c>
      <c r="AC1430" s="32">
        <f t="shared" si="159"/>
        <v>15.174239996007305</v>
      </c>
      <c r="AD1430" s="4">
        <f>VLOOKUP($B1430,meanLDage!$Z$3:$AC$3145,4,FALSE)</f>
        <v>5</v>
      </c>
      <c r="AE1430" s="32">
        <f>VLOOKUP($B1430,meanLDage!$Z$3:$AC$3145,2,FALSE)</f>
        <v>13.326951032084688</v>
      </c>
      <c r="AF1430" s="6">
        <f>VLOOKUP(V1430,'2017 rep county selection'!$A$1:$C$281,3,FALSE)</f>
        <v>28123</v>
      </c>
      <c r="AH1430" s="9">
        <f t="shared" si="160"/>
        <v>28123</v>
      </c>
    </row>
    <row r="1431" spans="1:34" ht="15.75" customHeight="1" x14ac:dyDescent="0.3">
      <c r="A1431" s="4">
        <v>28</v>
      </c>
      <c r="B1431" s="4">
        <v>28125</v>
      </c>
      <c r="C1431" s="6" t="s">
        <v>2279</v>
      </c>
      <c r="D1431" s="6" t="s">
        <v>972</v>
      </c>
      <c r="E1431" s="4">
        <v>28049</v>
      </c>
      <c r="F1431" s="4">
        <v>28049</v>
      </c>
      <c r="G1431" s="4">
        <v>28049</v>
      </c>
      <c r="H1431" s="37">
        <v>100383770</v>
      </c>
      <c r="I1431" s="37">
        <v>61372749.3242862</v>
      </c>
      <c r="J1431" s="37">
        <v>62652985.318486601</v>
      </c>
      <c r="K1431" s="4" t="str">
        <f>VLOOKUP(B1431,altitude!$B$3:$E$3232,4)</f>
        <v>L</v>
      </c>
      <c r="L1431" s="4">
        <f>VLOOKUP(B1431,fuelregion!$C$5:$D$3233,2,FALSE)</f>
        <v>100001000</v>
      </c>
      <c r="M1431" s="4">
        <f>VLOOKUP(B1431,fuelregion!$H$5:$I$3113,2,FALSE)</f>
        <v>100001000</v>
      </c>
      <c r="N1431" s="4">
        <f>VLOOKUP(B1431,imbin!$B$4:$D$3233,2,FALSE)</f>
        <v>0</v>
      </c>
      <c r="O1431" s="4" t="str">
        <f>VLOOKUP(B1431,imbin!$B$4:$D$3233,3,FALSE)</f>
        <v>MOVES</v>
      </c>
      <c r="P1431" s="4">
        <f>IF(ISNA(VLOOKUP(B1431,rampbin!$B$4:$G$1697,6,FALSE)),2,VLOOKUP(B1431,rampbin!$B$4:$G$1697,6,FALSE))</f>
        <v>2</v>
      </c>
      <c r="Q1431" s="4" t="str">
        <f>IF(ISNA(VLOOKUP(B1431,rampbin!$B$4:$G$1697,5,FALSE)),"MOVES",VLOOKUP(B1431,rampbin!$B$4:$G$1697,5,FALSE))</f>
        <v>MOVES</v>
      </c>
      <c r="R1431" s="4" t="s">
        <v>1880</v>
      </c>
      <c r="S1431" s="6" t="s">
        <v>1851</v>
      </c>
      <c r="T1431" s="4">
        <f>VLOOKUP(B1431,meanLDage!$B$3:$E$3145,4,FALSE)</f>
        <v>4</v>
      </c>
      <c r="U1431" s="32">
        <f>VLOOKUP(B1431,meanLDage!$B$3:$E$3145,2,FALSE)</f>
        <v>12.479723045400508</v>
      </c>
      <c r="V1431" s="4" t="str">
        <f t="shared" si="155"/>
        <v>28_L_100001000_0_3_2</v>
      </c>
      <c r="W1431" s="4">
        <v>28049</v>
      </c>
      <c r="X1431" s="6"/>
      <c r="Y1431" s="8">
        <f t="shared" si="156"/>
        <v>28049</v>
      </c>
      <c r="Z1431" s="6" t="b">
        <f t="shared" si="154"/>
        <v>1</v>
      </c>
      <c r="AA1431" s="6">
        <f t="shared" si="157"/>
        <v>28049</v>
      </c>
      <c r="AB1431" s="4">
        <f t="shared" si="158"/>
        <v>4</v>
      </c>
      <c r="AC1431" s="32">
        <f t="shared" si="159"/>
        <v>12.479723045400508</v>
      </c>
      <c r="AD1431" s="4">
        <f>VLOOKUP($B1431,meanLDage!$Z$3:$AC$3145,4,FALSE)</f>
        <v>3</v>
      </c>
      <c r="AE1431" s="32">
        <f>VLOOKUP($B1431,meanLDage!$Z$3:$AC$3145,2,FALSE)</f>
        <v>10.547912662964906</v>
      </c>
      <c r="AF1431" s="6">
        <f>VLOOKUP(V1431,'2017 rep county selection'!$A$1:$C$281,3,FALSE)</f>
        <v>28049</v>
      </c>
      <c r="AH1431" s="9">
        <f t="shared" si="160"/>
        <v>28049</v>
      </c>
    </row>
    <row r="1432" spans="1:34" ht="15.75" customHeight="1" x14ac:dyDescent="0.3">
      <c r="A1432" s="4">
        <v>28</v>
      </c>
      <c r="B1432" s="4">
        <v>28127</v>
      </c>
      <c r="C1432" s="6" t="s">
        <v>2279</v>
      </c>
      <c r="D1432" s="6" t="s">
        <v>717</v>
      </c>
      <c r="E1432" s="4">
        <v>28049</v>
      </c>
      <c r="F1432" s="4">
        <v>28049</v>
      </c>
      <c r="G1432" s="4">
        <v>28049</v>
      </c>
      <c r="H1432" s="37">
        <v>446467535</v>
      </c>
      <c r="I1432" s="37">
        <v>396374806.81235999</v>
      </c>
      <c r="J1432" s="37">
        <v>404556120.98839599</v>
      </c>
      <c r="K1432" s="4" t="str">
        <f>VLOOKUP(B1432,altitude!$B$3:$E$3232,4)</f>
        <v>L</v>
      </c>
      <c r="L1432" s="4">
        <f>VLOOKUP(B1432,fuelregion!$C$5:$D$3233,2,FALSE)</f>
        <v>100001000</v>
      </c>
      <c r="M1432" s="4">
        <f>VLOOKUP(B1432,fuelregion!$H$5:$I$3113,2,FALSE)</f>
        <v>100001000</v>
      </c>
      <c r="N1432" s="4">
        <f>VLOOKUP(B1432,imbin!$B$4:$D$3233,2,FALSE)</f>
        <v>0</v>
      </c>
      <c r="O1432" s="4" t="str">
        <f>VLOOKUP(B1432,imbin!$B$4:$D$3233,3,FALSE)</f>
        <v>MOVES</v>
      </c>
      <c r="P1432" s="4">
        <f>IF(ISNA(VLOOKUP(B1432,rampbin!$B$4:$G$1697,6,FALSE)),2,VLOOKUP(B1432,rampbin!$B$4:$G$1697,6,FALSE))</f>
        <v>2</v>
      </c>
      <c r="Q1432" s="4" t="str">
        <f>IF(ISNA(VLOOKUP(B1432,rampbin!$B$4:$G$1697,5,FALSE)),"MOVES",VLOOKUP(B1432,rampbin!$B$4:$G$1697,5,FALSE))</f>
        <v>MOVES</v>
      </c>
      <c r="R1432" s="4" t="s">
        <v>1877</v>
      </c>
      <c r="S1432" s="6" t="s">
        <v>2066</v>
      </c>
      <c r="T1432" s="4">
        <f>VLOOKUP(B1432,meanLDage!$B$3:$E$3145,4,FALSE)</f>
        <v>4</v>
      </c>
      <c r="U1432" s="32">
        <f>VLOOKUP(B1432,meanLDage!$B$3:$E$3145,2,FALSE)</f>
        <v>12.583510958327853</v>
      </c>
      <c r="V1432" s="4" t="str">
        <f t="shared" si="155"/>
        <v>28_L_100001000_0_3_2</v>
      </c>
      <c r="W1432" s="4">
        <v>28049</v>
      </c>
      <c r="X1432" s="6"/>
      <c r="Y1432" s="8">
        <f t="shared" si="156"/>
        <v>28049</v>
      </c>
      <c r="Z1432" s="6" t="b">
        <f t="shared" si="154"/>
        <v>1</v>
      </c>
      <c r="AA1432" s="6">
        <f t="shared" si="157"/>
        <v>28049</v>
      </c>
      <c r="AB1432" s="4">
        <f t="shared" si="158"/>
        <v>4</v>
      </c>
      <c r="AC1432" s="32">
        <f t="shared" si="159"/>
        <v>12.583510958327853</v>
      </c>
      <c r="AD1432" s="4">
        <f>VLOOKUP($B1432,meanLDage!$Z$3:$AC$3145,4,FALSE)</f>
        <v>3</v>
      </c>
      <c r="AE1432" s="32">
        <f>VLOOKUP($B1432,meanLDage!$Z$3:$AC$3145,2,FALSE)</f>
        <v>10.889781959978245</v>
      </c>
      <c r="AF1432" s="6">
        <f>VLOOKUP(V1432,'2017 rep county selection'!$A$1:$C$281,3,FALSE)</f>
        <v>28049</v>
      </c>
      <c r="AH1432" s="9">
        <f t="shared" si="160"/>
        <v>28049</v>
      </c>
    </row>
    <row r="1433" spans="1:34" ht="15.75" customHeight="1" x14ac:dyDescent="0.3">
      <c r="A1433" s="4">
        <v>28</v>
      </c>
      <c r="B1433" s="4">
        <v>28129</v>
      </c>
      <c r="C1433" s="6" t="s">
        <v>2279</v>
      </c>
      <c r="D1433" s="6" t="s">
        <v>655</v>
      </c>
      <c r="E1433" s="4">
        <v>28049</v>
      </c>
      <c r="F1433" s="4">
        <v>28049</v>
      </c>
      <c r="G1433" s="4">
        <v>28049</v>
      </c>
      <c r="H1433" s="37">
        <v>222826079</v>
      </c>
      <c r="I1433" s="37">
        <v>174456291.92036301</v>
      </c>
      <c r="J1433" s="37">
        <v>178197078.706884</v>
      </c>
      <c r="K1433" s="4" t="str">
        <f>VLOOKUP(B1433,altitude!$B$3:$E$3232,4)</f>
        <v>L</v>
      </c>
      <c r="L1433" s="4">
        <f>VLOOKUP(B1433,fuelregion!$C$5:$D$3233,2,FALSE)</f>
        <v>100001000</v>
      </c>
      <c r="M1433" s="4">
        <f>VLOOKUP(B1433,fuelregion!$H$5:$I$3113,2,FALSE)</f>
        <v>100001000</v>
      </c>
      <c r="N1433" s="4">
        <f>VLOOKUP(B1433,imbin!$B$4:$D$3233,2,FALSE)</f>
        <v>0</v>
      </c>
      <c r="O1433" s="4" t="str">
        <f>VLOOKUP(B1433,imbin!$B$4:$D$3233,3,FALSE)</f>
        <v>MOVES</v>
      </c>
      <c r="P1433" s="4">
        <f>IF(ISNA(VLOOKUP(B1433,rampbin!$B$4:$G$1697,6,FALSE)),2,VLOOKUP(B1433,rampbin!$B$4:$G$1697,6,FALSE))</f>
        <v>2</v>
      </c>
      <c r="Q1433" s="4" t="str">
        <f>IF(ISNA(VLOOKUP(B1433,rampbin!$B$4:$G$1697,5,FALSE)),"MOVES",VLOOKUP(B1433,rampbin!$B$4:$G$1697,5,FALSE))</f>
        <v>MOVES</v>
      </c>
      <c r="R1433" s="4" t="s">
        <v>1880</v>
      </c>
      <c r="S1433" s="6" t="s">
        <v>1851</v>
      </c>
      <c r="T1433" s="4">
        <f>VLOOKUP(B1433,meanLDage!$B$3:$E$3145,4,FALSE)</f>
        <v>4</v>
      </c>
      <c r="U1433" s="32">
        <f>VLOOKUP(B1433,meanLDage!$B$3:$E$3145,2,FALSE)</f>
        <v>12.619387943435873</v>
      </c>
      <c r="V1433" s="4" t="str">
        <f t="shared" si="155"/>
        <v>28_L_100001000_0_3_2</v>
      </c>
      <c r="W1433" s="4">
        <v>28049</v>
      </c>
      <c r="X1433" s="6"/>
      <c r="Y1433" s="8">
        <f t="shared" si="156"/>
        <v>28049</v>
      </c>
      <c r="Z1433" s="6" t="b">
        <f t="shared" si="154"/>
        <v>1</v>
      </c>
      <c r="AA1433" s="6">
        <f t="shared" si="157"/>
        <v>28049</v>
      </c>
      <c r="AB1433" s="4">
        <f t="shared" si="158"/>
        <v>4</v>
      </c>
      <c r="AC1433" s="32">
        <f t="shared" si="159"/>
        <v>12.619387943435873</v>
      </c>
      <c r="AD1433" s="4">
        <f>VLOOKUP($B1433,meanLDage!$Z$3:$AC$3145,4,FALSE)</f>
        <v>3</v>
      </c>
      <c r="AE1433" s="32">
        <f>VLOOKUP($B1433,meanLDage!$Z$3:$AC$3145,2,FALSE)</f>
        <v>10.840460849241843</v>
      </c>
      <c r="AF1433" s="6">
        <f>VLOOKUP(V1433,'2017 rep county selection'!$A$1:$C$281,3,FALSE)</f>
        <v>28049</v>
      </c>
      <c r="AH1433" s="9">
        <f t="shared" si="160"/>
        <v>28049</v>
      </c>
    </row>
    <row r="1434" spans="1:34" ht="15.75" customHeight="1" x14ac:dyDescent="0.3">
      <c r="A1434" s="4">
        <v>28</v>
      </c>
      <c r="B1434" s="4">
        <v>28131</v>
      </c>
      <c r="C1434" s="6" t="s">
        <v>2279</v>
      </c>
      <c r="D1434" s="6" t="s">
        <v>140</v>
      </c>
      <c r="E1434" s="4">
        <v>28049</v>
      </c>
      <c r="F1434" s="4">
        <v>28049</v>
      </c>
      <c r="G1434" s="4">
        <v>28049</v>
      </c>
      <c r="H1434" s="37">
        <v>230785607</v>
      </c>
      <c r="I1434" s="37">
        <v>213895466.19819999</v>
      </c>
      <c r="J1434" s="37">
        <v>218414515.03799301</v>
      </c>
      <c r="K1434" s="4" t="str">
        <f>VLOOKUP(B1434,altitude!$B$3:$E$3232,4)</f>
        <v>L</v>
      </c>
      <c r="L1434" s="4">
        <f>VLOOKUP(B1434,fuelregion!$C$5:$D$3233,2,FALSE)</f>
        <v>100001000</v>
      </c>
      <c r="M1434" s="4">
        <f>VLOOKUP(B1434,fuelregion!$H$5:$I$3113,2,FALSE)</f>
        <v>100001000</v>
      </c>
      <c r="N1434" s="4">
        <f>VLOOKUP(B1434,imbin!$B$4:$D$3233,2,FALSE)</f>
        <v>0</v>
      </c>
      <c r="O1434" s="4" t="str">
        <f>VLOOKUP(B1434,imbin!$B$4:$D$3233,3,FALSE)</f>
        <v>MOVES</v>
      </c>
      <c r="P1434" s="4">
        <f>IF(ISNA(VLOOKUP(B1434,rampbin!$B$4:$G$1697,6,FALSE)),2,VLOOKUP(B1434,rampbin!$B$4:$G$1697,6,FALSE))</f>
        <v>2</v>
      </c>
      <c r="Q1434" s="4" t="str">
        <f>IF(ISNA(VLOOKUP(B1434,rampbin!$B$4:$G$1697,5,FALSE)),"MOVES",VLOOKUP(B1434,rampbin!$B$4:$G$1697,5,FALSE))</f>
        <v>MOVES</v>
      </c>
      <c r="R1434" s="4" t="s">
        <v>1880</v>
      </c>
      <c r="S1434" s="6" t="s">
        <v>1851</v>
      </c>
      <c r="T1434" s="4">
        <f>VLOOKUP(B1434,meanLDage!$B$3:$E$3145,4,FALSE)</f>
        <v>4</v>
      </c>
      <c r="U1434" s="32">
        <f>VLOOKUP(B1434,meanLDage!$B$3:$E$3145,2,FALSE)</f>
        <v>12.453755996002528</v>
      </c>
      <c r="V1434" s="4" t="str">
        <f t="shared" si="155"/>
        <v>28_L_100001000_0_3_2</v>
      </c>
      <c r="W1434" s="4">
        <v>28049</v>
      </c>
      <c r="X1434" s="6"/>
      <c r="Y1434" s="8">
        <f t="shared" si="156"/>
        <v>28049</v>
      </c>
      <c r="Z1434" s="6" t="b">
        <f t="shared" si="154"/>
        <v>1</v>
      </c>
      <c r="AA1434" s="6">
        <f t="shared" si="157"/>
        <v>28049</v>
      </c>
      <c r="AB1434" s="4">
        <f t="shared" si="158"/>
        <v>4</v>
      </c>
      <c r="AC1434" s="32">
        <f t="shared" si="159"/>
        <v>12.453755996002528</v>
      </c>
      <c r="AD1434" s="4">
        <f>VLOOKUP($B1434,meanLDage!$Z$3:$AC$3145,4,FALSE)</f>
        <v>3</v>
      </c>
      <c r="AE1434" s="32">
        <f>VLOOKUP($B1434,meanLDage!$Z$3:$AC$3145,2,FALSE)</f>
        <v>10.689908412181772</v>
      </c>
      <c r="AF1434" s="6">
        <f>VLOOKUP(V1434,'2017 rep county selection'!$A$1:$C$281,3,FALSE)</f>
        <v>28049</v>
      </c>
      <c r="AH1434" s="9">
        <f t="shared" si="160"/>
        <v>28049</v>
      </c>
    </row>
    <row r="1435" spans="1:34" ht="15.75" customHeight="1" x14ac:dyDescent="0.3">
      <c r="A1435" s="4">
        <v>28</v>
      </c>
      <c r="B1435" s="4">
        <v>28133</v>
      </c>
      <c r="C1435" s="6" t="s">
        <v>2279</v>
      </c>
      <c r="D1435" s="6" t="s">
        <v>973</v>
      </c>
      <c r="E1435" s="4">
        <v>28049</v>
      </c>
      <c r="F1435" s="4">
        <v>28049</v>
      </c>
      <c r="G1435" s="4">
        <v>28049</v>
      </c>
      <c r="H1435" s="37">
        <v>373809034</v>
      </c>
      <c r="I1435" s="37">
        <v>305576024.70291299</v>
      </c>
      <c r="J1435" s="37">
        <v>313550658.30245298</v>
      </c>
      <c r="K1435" s="4" t="str">
        <f>VLOOKUP(B1435,altitude!$B$3:$E$3232,4)</f>
        <v>L</v>
      </c>
      <c r="L1435" s="4">
        <f>VLOOKUP(B1435,fuelregion!$C$5:$D$3233,2,FALSE)</f>
        <v>100001000</v>
      </c>
      <c r="M1435" s="4">
        <f>VLOOKUP(B1435,fuelregion!$H$5:$I$3113,2,FALSE)</f>
        <v>100001000</v>
      </c>
      <c r="N1435" s="4">
        <f>VLOOKUP(B1435,imbin!$B$4:$D$3233,2,FALSE)</f>
        <v>0</v>
      </c>
      <c r="O1435" s="4" t="str">
        <f>VLOOKUP(B1435,imbin!$B$4:$D$3233,3,FALSE)</f>
        <v>MOVES</v>
      </c>
      <c r="P1435" s="4">
        <f>IF(ISNA(VLOOKUP(B1435,rampbin!$B$4:$G$1697,6,FALSE)),2,VLOOKUP(B1435,rampbin!$B$4:$G$1697,6,FALSE))</f>
        <v>2</v>
      </c>
      <c r="Q1435" s="4" t="str">
        <f>IF(ISNA(VLOOKUP(B1435,rampbin!$B$4:$G$1697,5,FALSE)),"MOVES",VLOOKUP(B1435,rampbin!$B$4:$G$1697,5,FALSE))</f>
        <v>MOVES</v>
      </c>
      <c r="R1435" s="4" t="s">
        <v>1880</v>
      </c>
      <c r="S1435" s="6" t="s">
        <v>1851</v>
      </c>
      <c r="T1435" s="4">
        <f>VLOOKUP(B1435,meanLDage!$B$3:$E$3145,4,FALSE)</f>
        <v>4</v>
      </c>
      <c r="U1435" s="32">
        <f>VLOOKUP(B1435,meanLDage!$B$3:$E$3145,2,FALSE)</f>
        <v>12.566941653686877</v>
      </c>
      <c r="V1435" s="4" t="str">
        <f t="shared" si="155"/>
        <v>28_L_100001000_0_4_2</v>
      </c>
      <c r="W1435" s="4">
        <v>28049</v>
      </c>
      <c r="X1435" s="6"/>
      <c r="Y1435" s="8">
        <f t="shared" si="156"/>
        <v>28049</v>
      </c>
      <c r="Z1435" s="6" t="b">
        <f t="shared" si="154"/>
        <v>1</v>
      </c>
      <c r="AA1435" s="6">
        <f t="shared" si="157"/>
        <v>28049</v>
      </c>
      <c r="AB1435" s="4">
        <f t="shared" si="158"/>
        <v>4</v>
      </c>
      <c r="AC1435" s="32">
        <f t="shared" si="159"/>
        <v>12.566941653686877</v>
      </c>
      <c r="AD1435" s="4">
        <f>VLOOKUP($B1435,meanLDage!$Z$3:$AC$3145,4,FALSE)</f>
        <v>4</v>
      </c>
      <c r="AE1435" s="32">
        <f>VLOOKUP($B1435,meanLDage!$Z$3:$AC$3145,2,FALSE)</f>
        <v>11.128091764979443</v>
      </c>
      <c r="AF1435" s="6">
        <f>VLOOKUP(V1435,'2017 rep county selection'!$A$1:$C$281,3,FALSE)</f>
        <v>28093</v>
      </c>
      <c r="AH1435" s="9">
        <f t="shared" si="160"/>
        <v>28093</v>
      </c>
    </row>
    <row r="1436" spans="1:34" ht="15.75" customHeight="1" x14ac:dyDescent="0.3">
      <c r="A1436" s="4">
        <v>28</v>
      </c>
      <c r="B1436" s="4">
        <v>28135</v>
      </c>
      <c r="C1436" s="6" t="s">
        <v>2279</v>
      </c>
      <c r="D1436" s="6" t="s">
        <v>974</v>
      </c>
      <c r="E1436" s="4">
        <v>28093</v>
      </c>
      <c r="F1436" s="4">
        <v>28093</v>
      </c>
      <c r="G1436" s="4">
        <v>28093</v>
      </c>
      <c r="H1436" s="37">
        <v>162843216</v>
      </c>
      <c r="I1436" s="37">
        <v>128178734.790401</v>
      </c>
      <c r="J1436" s="37">
        <v>131024839.095489</v>
      </c>
      <c r="K1436" s="4" t="str">
        <f>VLOOKUP(B1436,altitude!$B$3:$E$3232,4)</f>
        <v>L</v>
      </c>
      <c r="L1436" s="4">
        <f>VLOOKUP(B1436,fuelregion!$C$5:$D$3233,2,FALSE)</f>
        <v>100001000</v>
      </c>
      <c r="M1436" s="4">
        <f>VLOOKUP(B1436,fuelregion!$H$5:$I$3113,2,FALSE)</f>
        <v>100001000</v>
      </c>
      <c r="N1436" s="4">
        <f>VLOOKUP(B1436,imbin!$B$4:$D$3233,2,FALSE)</f>
        <v>0</v>
      </c>
      <c r="O1436" s="4" t="str">
        <f>VLOOKUP(B1436,imbin!$B$4:$D$3233,3,FALSE)</f>
        <v>MOVES</v>
      </c>
      <c r="P1436" s="4">
        <f>IF(ISNA(VLOOKUP(B1436,rampbin!$B$4:$G$1697,6,FALSE)),2,VLOOKUP(B1436,rampbin!$B$4:$G$1697,6,FALSE))</f>
        <v>2</v>
      </c>
      <c r="Q1436" s="4" t="str">
        <f>IF(ISNA(VLOOKUP(B1436,rampbin!$B$4:$G$1697,5,FALSE)),"MOVES",VLOOKUP(B1436,rampbin!$B$4:$G$1697,5,FALSE))</f>
        <v>MOVES</v>
      </c>
      <c r="R1436" s="4" t="s">
        <v>1880</v>
      </c>
      <c r="S1436" s="6" t="s">
        <v>1851</v>
      </c>
      <c r="T1436" s="4">
        <f>VLOOKUP(B1436,meanLDage!$B$3:$E$3145,4,FALSE)</f>
        <v>5</v>
      </c>
      <c r="U1436" s="32">
        <f>VLOOKUP(B1436,meanLDage!$B$3:$E$3145,2,FALSE)</f>
        <v>13.275884175521208</v>
      </c>
      <c r="V1436" s="4" t="str">
        <f t="shared" si="155"/>
        <v>28_L_100001000_0_4_2</v>
      </c>
      <c r="W1436" s="4">
        <v>28093</v>
      </c>
      <c r="X1436" s="6"/>
      <c r="Y1436" s="8">
        <f t="shared" si="156"/>
        <v>28093</v>
      </c>
      <c r="Z1436" s="6" t="b">
        <f t="shared" si="154"/>
        <v>1</v>
      </c>
      <c r="AA1436" s="6">
        <f t="shared" si="157"/>
        <v>28093</v>
      </c>
      <c r="AB1436" s="4">
        <f t="shared" si="158"/>
        <v>5</v>
      </c>
      <c r="AC1436" s="32">
        <f t="shared" si="159"/>
        <v>13.275884175521208</v>
      </c>
      <c r="AD1436" s="4">
        <f>VLOOKUP($B1436,meanLDage!$Z$3:$AC$3145,4,FALSE)</f>
        <v>4</v>
      </c>
      <c r="AE1436" s="32">
        <f>VLOOKUP($B1436,meanLDage!$Z$3:$AC$3145,2,FALSE)</f>
        <v>11.667130157744179</v>
      </c>
      <c r="AF1436" s="6">
        <f>VLOOKUP(V1436,'2017 rep county selection'!$A$1:$C$281,3,FALSE)</f>
        <v>28093</v>
      </c>
      <c r="AH1436" s="9">
        <f t="shared" si="160"/>
        <v>28093</v>
      </c>
    </row>
    <row r="1437" spans="1:34" ht="15.75" customHeight="1" x14ac:dyDescent="0.3">
      <c r="A1437" s="4">
        <v>28</v>
      </c>
      <c r="B1437" s="4">
        <v>28137</v>
      </c>
      <c r="C1437" s="6" t="s">
        <v>2279</v>
      </c>
      <c r="D1437" s="6" t="s">
        <v>975</v>
      </c>
      <c r="E1437" s="4">
        <v>28093</v>
      </c>
      <c r="F1437" s="4">
        <v>28093</v>
      </c>
      <c r="G1437" s="4">
        <v>28093</v>
      </c>
      <c r="H1437" s="37">
        <v>332637023</v>
      </c>
      <c r="I1437" s="37">
        <v>402062117.49077201</v>
      </c>
      <c r="J1437" s="37">
        <v>414483337.68731397</v>
      </c>
      <c r="K1437" s="4" t="str">
        <f>VLOOKUP(B1437,altitude!$B$3:$E$3232,4)</f>
        <v>L</v>
      </c>
      <c r="L1437" s="4">
        <f>VLOOKUP(B1437,fuelregion!$C$5:$D$3233,2,FALSE)</f>
        <v>100001000</v>
      </c>
      <c r="M1437" s="4">
        <f>VLOOKUP(B1437,fuelregion!$H$5:$I$3113,2,FALSE)</f>
        <v>100001000</v>
      </c>
      <c r="N1437" s="4">
        <f>VLOOKUP(B1437,imbin!$B$4:$D$3233,2,FALSE)</f>
        <v>0</v>
      </c>
      <c r="O1437" s="4" t="str">
        <f>VLOOKUP(B1437,imbin!$B$4:$D$3233,3,FALSE)</f>
        <v>MOVES</v>
      </c>
      <c r="P1437" s="4">
        <f>IF(ISNA(VLOOKUP(B1437,rampbin!$B$4:$G$1697,6,FALSE)),2,VLOOKUP(B1437,rampbin!$B$4:$G$1697,6,FALSE))</f>
        <v>2</v>
      </c>
      <c r="Q1437" s="4" t="str">
        <f>IF(ISNA(VLOOKUP(B1437,rampbin!$B$4:$G$1697,5,FALSE)),"MOVES",VLOOKUP(B1437,rampbin!$B$4:$G$1697,5,FALSE))</f>
        <v>MOVES</v>
      </c>
      <c r="R1437" s="4" t="s">
        <v>1877</v>
      </c>
      <c r="S1437" s="6" t="s">
        <v>1903</v>
      </c>
      <c r="T1437" s="4">
        <f>VLOOKUP(B1437,meanLDage!$B$3:$E$3145,4,FALSE)</f>
        <v>4</v>
      </c>
      <c r="U1437" s="32">
        <f>VLOOKUP(B1437,meanLDage!$B$3:$E$3145,2,FALSE)</f>
        <v>12.886706474912254</v>
      </c>
      <c r="V1437" s="4" t="str">
        <f t="shared" si="155"/>
        <v>28_L_100001000_0_4_2</v>
      </c>
      <c r="W1437" s="4">
        <v>28049</v>
      </c>
      <c r="X1437" s="6"/>
      <c r="Y1437" s="8">
        <f t="shared" si="156"/>
        <v>28049</v>
      </c>
      <c r="Z1437" s="6" t="b">
        <f t="shared" si="154"/>
        <v>0</v>
      </c>
      <c r="AA1437" s="6">
        <f t="shared" si="157"/>
        <v>28093</v>
      </c>
      <c r="AB1437" s="4">
        <f t="shared" si="158"/>
        <v>4</v>
      </c>
      <c r="AC1437" s="32">
        <f t="shared" si="159"/>
        <v>12.886706474912254</v>
      </c>
      <c r="AD1437" s="4">
        <f>VLOOKUP($B1437,meanLDage!$Z$3:$AC$3145,4,FALSE)</f>
        <v>4</v>
      </c>
      <c r="AE1437" s="32">
        <f>VLOOKUP($B1437,meanLDage!$Z$3:$AC$3145,2,FALSE)</f>
        <v>11.575497859010579</v>
      </c>
      <c r="AF1437" s="6">
        <f>VLOOKUP(V1437,'2017 rep county selection'!$A$1:$C$281,3,FALSE)</f>
        <v>28093</v>
      </c>
      <c r="AH1437" s="9">
        <f t="shared" si="160"/>
        <v>28093</v>
      </c>
    </row>
    <row r="1438" spans="1:34" ht="15.75" customHeight="1" x14ac:dyDescent="0.3">
      <c r="A1438" s="4">
        <v>28</v>
      </c>
      <c r="B1438" s="4">
        <v>28139</v>
      </c>
      <c r="C1438" s="6" t="s">
        <v>2279</v>
      </c>
      <c r="D1438" s="6" t="s">
        <v>976</v>
      </c>
      <c r="E1438" s="4">
        <v>28093</v>
      </c>
      <c r="F1438" s="4">
        <v>28093</v>
      </c>
      <c r="G1438" s="4">
        <v>28093</v>
      </c>
      <c r="H1438" s="37">
        <v>270409828</v>
      </c>
      <c r="I1438" s="37">
        <v>260742916.261361</v>
      </c>
      <c r="J1438" s="37">
        <v>267170039.74790001</v>
      </c>
      <c r="K1438" s="4" t="str">
        <f>VLOOKUP(B1438,altitude!$B$3:$E$3232,4)</f>
        <v>L</v>
      </c>
      <c r="L1438" s="4">
        <f>VLOOKUP(B1438,fuelregion!$C$5:$D$3233,2,FALSE)</f>
        <v>100001000</v>
      </c>
      <c r="M1438" s="4">
        <f>VLOOKUP(B1438,fuelregion!$H$5:$I$3113,2,FALSE)</f>
        <v>100001000</v>
      </c>
      <c r="N1438" s="4">
        <f>VLOOKUP(B1438,imbin!$B$4:$D$3233,2,FALSE)</f>
        <v>0</v>
      </c>
      <c r="O1438" s="4" t="str">
        <f>VLOOKUP(B1438,imbin!$B$4:$D$3233,3,FALSE)</f>
        <v>MOVES</v>
      </c>
      <c r="P1438" s="4">
        <f>IF(ISNA(VLOOKUP(B1438,rampbin!$B$4:$G$1697,6,FALSE)),2,VLOOKUP(B1438,rampbin!$B$4:$G$1697,6,FALSE))</f>
        <v>2</v>
      </c>
      <c r="Q1438" s="4" t="str">
        <f>IF(ISNA(VLOOKUP(B1438,rampbin!$B$4:$G$1697,5,FALSE)),"MOVES",VLOOKUP(B1438,rampbin!$B$4:$G$1697,5,FALSE))</f>
        <v>MOVES</v>
      </c>
      <c r="R1438" s="4" t="s">
        <v>1880</v>
      </c>
      <c r="S1438" s="6" t="s">
        <v>1851</v>
      </c>
      <c r="T1438" s="4">
        <f>VLOOKUP(B1438,meanLDage!$B$3:$E$3145,4,FALSE)</f>
        <v>5</v>
      </c>
      <c r="U1438" s="32">
        <f>VLOOKUP(B1438,meanLDage!$B$3:$E$3145,2,FALSE)</f>
        <v>13.639163565140155</v>
      </c>
      <c r="V1438" s="4" t="str">
        <f t="shared" si="155"/>
        <v>28_L_100001000_0_4_2</v>
      </c>
      <c r="W1438" s="4">
        <v>28093</v>
      </c>
      <c r="X1438" s="6"/>
      <c r="Y1438" s="8">
        <f t="shared" si="156"/>
        <v>28093</v>
      </c>
      <c r="Z1438" s="6" t="b">
        <f t="shared" si="154"/>
        <v>1</v>
      </c>
      <c r="AA1438" s="6">
        <f t="shared" si="157"/>
        <v>28093</v>
      </c>
      <c r="AB1438" s="4">
        <f t="shared" si="158"/>
        <v>5</v>
      </c>
      <c r="AC1438" s="32">
        <f t="shared" si="159"/>
        <v>13.639163565140155</v>
      </c>
      <c r="AD1438" s="4">
        <f>VLOOKUP($B1438,meanLDage!$Z$3:$AC$3145,4,FALSE)</f>
        <v>4</v>
      </c>
      <c r="AE1438" s="32">
        <f>VLOOKUP($B1438,meanLDage!$Z$3:$AC$3145,2,FALSE)</f>
        <v>12.153293526650446</v>
      </c>
      <c r="AF1438" s="6">
        <f>VLOOKUP(V1438,'2017 rep county selection'!$A$1:$C$281,3,FALSE)</f>
        <v>28093</v>
      </c>
      <c r="AH1438" s="9">
        <f t="shared" si="160"/>
        <v>28093</v>
      </c>
    </row>
    <row r="1439" spans="1:34" ht="15.75" customHeight="1" x14ac:dyDescent="0.3">
      <c r="A1439" s="4">
        <v>28</v>
      </c>
      <c r="B1439" s="4">
        <v>28141</v>
      </c>
      <c r="C1439" s="6" t="s">
        <v>2279</v>
      </c>
      <c r="D1439" s="6" t="s">
        <v>977</v>
      </c>
      <c r="E1439" s="4">
        <v>28093</v>
      </c>
      <c r="F1439" s="4">
        <v>28093</v>
      </c>
      <c r="G1439" s="4">
        <v>28093</v>
      </c>
      <c r="H1439" s="37">
        <v>301650118</v>
      </c>
      <c r="I1439" s="37">
        <v>242487155.17973</v>
      </c>
      <c r="J1439" s="37">
        <v>247581480.52797699</v>
      </c>
      <c r="K1439" s="4" t="str">
        <f>VLOOKUP(B1439,altitude!$B$3:$E$3232,4)</f>
        <v>L</v>
      </c>
      <c r="L1439" s="4">
        <f>VLOOKUP(B1439,fuelregion!$C$5:$D$3233,2,FALSE)</f>
        <v>100001000</v>
      </c>
      <c r="M1439" s="4">
        <f>VLOOKUP(B1439,fuelregion!$H$5:$I$3113,2,FALSE)</f>
        <v>100001000</v>
      </c>
      <c r="N1439" s="4">
        <f>VLOOKUP(B1439,imbin!$B$4:$D$3233,2,FALSE)</f>
        <v>0</v>
      </c>
      <c r="O1439" s="4" t="str">
        <f>VLOOKUP(B1439,imbin!$B$4:$D$3233,3,FALSE)</f>
        <v>MOVES</v>
      </c>
      <c r="P1439" s="4">
        <f>IF(ISNA(VLOOKUP(B1439,rampbin!$B$4:$G$1697,6,FALSE)),2,VLOOKUP(B1439,rampbin!$B$4:$G$1697,6,FALSE))</f>
        <v>2</v>
      </c>
      <c r="Q1439" s="4" t="str">
        <f>IF(ISNA(VLOOKUP(B1439,rampbin!$B$4:$G$1697,5,FALSE)),"MOVES",VLOOKUP(B1439,rampbin!$B$4:$G$1697,5,FALSE))</f>
        <v>MOVES</v>
      </c>
      <c r="R1439" s="4" t="s">
        <v>1880</v>
      </c>
      <c r="S1439" s="6" t="s">
        <v>1851</v>
      </c>
      <c r="T1439" s="4">
        <f>VLOOKUP(B1439,meanLDage!$B$3:$E$3145,4,FALSE)</f>
        <v>5</v>
      </c>
      <c r="U1439" s="32">
        <f>VLOOKUP(B1439,meanLDage!$B$3:$E$3145,2,FALSE)</f>
        <v>13.574637895413057</v>
      </c>
      <c r="V1439" s="4" t="str">
        <f t="shared" si="155"/>
        <v>28_L_100001000_0_4_2</v>
      </c>
      <c r="W1439" s="4">
        <v>28093</v>
      </c>
      <c r="X1439" s="6"/>
      <c r="Y1439" s="8">
        <f t="shared" si="156"/>
        <v>28093</v>
      </c>
      <c r="Z1439" s="6" t="b">
        <f t="shared" si="154"/>
        <v>1</v>
      </c>
      <c r="AA1439" s="6">
        <f t="shared" si="157"/>
        <v>28093</v>
      </c>
      <c r="AB1439" s="4">
        <f t="shared" si="158"/>
        <v>5</v>
      </c>
      <c r="AC1439" s="32">
        <f t="shared" si="159"/>
        <v>13.574637895413057</v>
      </c>
      <c r="AD1439" s="4">
        <f>VLOOKUP($B1439,meanLDage!$Z$3:$AC$3145,4,FALSE)</f>
        <v>4</v>
      </c>
      <c r="AE1439" s="32">
        <f>VLOOKUP($B1439,meanLDage!$Z$3:$AC$3145,2,FALSE)</f>
        <v>12.027273998149129</v>
      </c>
      <c r="AF1439" s="6">
        <f>VLOOKUP(V1439,'2017 rep county selection'!$A$1:$C$281,3,FALSE)</f>
        <v>28093</v>
      </c>
      <c r="AH1439" s="9">
        <f t="shared" si="160"/>
        <v>28093</v>
      </c>
    </row>
    <row r="1440" spans="1:34" ht="15.75" customHeight="1" x14ac:dyDescent="0.3">
      <c r="A1440" s="4">
        <v>28</v>
      </c>
      <c r="B1440" s="4">
        <v>28143</v>
      </c>
      <c r="C1440" s="6" t="s">
        <v>2279</v>
      </c>
      <c r="D1440" s="6" t="s">
        <v>978</v>
      </c>
      <c r="E1440" s="4">
        <v>28049</v>
      </c>
      <c r="F1440" s="4">
        <v>28049</v>
      </c>
      <c r="G1440" s="4">
        <v>28049</v>
      </c>
      <c r="H1440" s="37">
        <v>298663673</v>
      </c>
      <c r="I1440" s="37">
        <v>220114898.25060901</v>
      </c>
      <c r="J1440" s="37">
        <v>224499429.90371099</v>
      </c>
      <c r="K1440" s="4" t="str">
        <f>VLOOKUP(B1440,altitude!$B$3:$E$3232,4)</f>
        <v>L</v>
      </c>
      <c r="L1440" s="4">
        <f>VLOOKUP(B1440,fuelregion!$C$5:$D$3233,2,FALSE)</f>
        <v>100001000</v>
      </c>
      <c r="M1440" s="4">
        <f>VLOOKUP(B1440,fuelregion!$H$5:$I$3113,2,FALSE)</f>
        <v>100001000</v>
      </c>
      <c r="N1440" s="4">
        <f>VLOOKUP(B1440,imbin!$B$4:$D$3233,2,FALSE)</f>
        <v>0</v>
      </c>
      <c r="O1440" s="4" t="str">
        <f>VLOOKUP(B1440,imbin!$B$4:$D$3233,3,FALSE)</f>
        <v>MOVES</v>
      </c>
      <c r="P1440" s="4">
        <f>IF(ISNA(VLOOKUP(B1440,rampbin!$B$4:$G$1697,6,FALSE)),2,VLOOKUP(B1440,rampbin!$B$4:$G$1697,6,FALSE))</f>
        <v>2</v>
      </c>
      <c r="Q1440" s="4" t="str">
        <f>IF(ISNA(VLOOKUP(B1440,rampbin!$B$4:$G$1697,5,FALSE)),"MOVES",VLOOKUP(B1440,rampbin!$B$4:$G$1697,5,FALSE))</f>
        <v>MOVES</v>
      </c>
      <c r="R1440" s="4" t="s">
        <v>1877</v>
      </c>
      <c r="S1440" s="6" t="s">
        <v>1903</v>
      </c>
      <c r="T1440" s="4">
        <f>VLOOKUP(B1440,meanLDage!$B$3:$E$3145,4,FALSE)</f>
        <v>4</v>
      </c>
      <c r="U1440" s="32">
        <f>VLOOKUP(B1440,meanLDage!$B$3:$E$3145,2,FALSE)</f>
        <v>11.778871390258498</v>
      </c>
      <c r="V1440" s="4" t="str">
        <f t="shared" si="155"/>
        <v>28_L_100001000_0_4_2</v>
      </c>
      <c r="W1440" s="4">
        <v>28049</v>
      </c>
      <c r="X1440" s="6"/>
      <c r="Y1440" s="8">
        <f t="shared" si="156"/>
        <v>28049</v>
      </c>
      <c r="Z1440" s="6" t="b">
        <f t="shared" si="154"/>
        <v>1</v>
      </c>
      <c r="AA1440" s="6">
        <f t="shared" si="157"/>
        <v>28049</v>
      </c>
      <c r="AB1440" s="4">
        <f t="shared" si="158"/>
        <v>4</v>
      </c>
      <c r="AC1440" s="32">
        <f t="shared" si="159"/>
        <v>11.778871390258498</v>
      </c>
      <c r="AD1440" s="4">
        <f>VLOOKUP($B1440,meanLDage!$Z$3:$AC$3145,4,FALSE)</f>
        <v>4</v>
      </c>
      <c r="AE1440" s="32">
        <f>VLOOKUP($B1440,meanLDage!$Z$3:$AC$3145,2,FALSE)</f>
        <v>11.02562169231185</v>
      </c>
      <c r="AF1440" s="6">
        <f>VLOOKUP(V1440,'2017 rep county selection'!$A$1:$C$281,3,FALSE)</f>
        <v>28093</v>
      </c>
      <c r="AH1440" s="9">
        <f t="shared" si="160"/>
        <v>28093</v>
      </c>
    </row>
    <row r="1441" spans="1:34" ht="15.75" customHeight="1" x14ac:dyDescent="0.3">
      <c r="A1441" s="4">
        <v>28</v>
      </c>
      <c r="B1441" s="4">
        <v>28145</v>
      </c>
      <c r="C1441" s="6" t="s">
        <v>2279</v>
      </c>
      <c r="D1441" s="6" t="s">
        <v>141</v>
      </c>
      <c r="E1441" s="4">
        <v>28093</v>
      </c>
      <c r="F1441" s="4">
        <v>28093</v>
      </c>
      <c r="G1441" s="4">
        <v>28093</v>
      </c>
      <c r="H1441" s="37">
        <v>436140600</v>
      </c>
      <c r="I1441" s="37">
        <v>398385827.84229898</v>
      </c>
      <c r="J1441" s="37">
        <v>409134129.59919798</v>
      </c>
      <c r="K1441" s="4" t="str">
        <f>VLOOKUP(B1441,altitude!$B$3:$E$3232,4)</f>
        <v>L</v>
      </c>
      <c r="L1441" s="4">
        <f>VLOOKUP(B1441,fuelregion!$C$5:$D$3233,2,FALSE)</f>
        <v>100001000</v>
      </c>
      <c r="M1441" s="4">
        <f>VLOOKUP(B1441,fuelregion!$H$5:$I$3113,2,FALSE)</f>
        <v>100001000</v>
      </c>
      <c r="N1441" s="4">
        <f>VLOOKUP(B1441,imbin!$B$4:$D$3233,2,FALSE)</f>
        <v>0</v>
      </c>
      <c r="O1441" s="4" t="str">
        <f>VLOOKUP(B1441,imbin!$B$4:$D$3233,3,FALSE)</f>
        <v>MOVES</v>
      </c>
      <c r="P1441" s="4">
        <f>IF(ISNA(VLOOKUP(B1441,rampbin!$B$4:$G$1697,6,FALSE)),2,VLOOKUP(B1441,rampbin!$B$4:$G$1697,6,FALSE))</f>
        <v>2</v>
      </c>
      <c r="Q1441" s="4" t="str">
        <f>IF(ISNA(VLOOKUP(B1441,rampbin!$B$4:$G$1697,5,FALSE)),"MOVES",VLOOKUP(B1441,rampbin!$B$4:$G$1697,5,FALSE))</f>
        <v>MOVES</v>
      </c>
      <c r="R1441" s="4" t="s">
        <v>1880</v>
      </c>
      <c r="S1441" s="6" t="s">
        <v>1851</v>
      </c>
      <c r="T1441" s="4">
        <f>VLOOKUP(B1441,meanLDage!$B$3:$E$3145,4,FALSE)</f>
        <v>4</v>
      </c>
      <c r="U1441" s="32">
        <f>VLOOKUP(B1441,meanLDage!$B$3:$E$3145,2,FALSE)</f>
        <v>12.630760520577981</v>
      </c>
      <c r="V1441" s="4" t="str">
        <f t="shared" si="155"/>
        <v>28_L_100001000_0_4_2</v>
      </c>
      <c r="W1441" s="4">
        <v>28049</v>
      </c>
      <c r="X1441" s="6"/>
      <c r="Y1441" s="8">
        <f t="shared" si="156"/>
        <v>28049</v>
      </c>
      <c r="Z1441" s="6" t="b">
        <f t="shared" si="154"/>
        <v>0</v>
      </c>
      <c r="AA1441" s="6">
        <f t="shared" si="157"/>
        <v>28093</v>
      </c>
      <c r="AB1441" s="4">
        <f t="shared" si="158"/>
        <v>4</v>
      </c>
      <c r="AC1441" s="32">
        <f t="shared" si="159"/>
        <v>12.630760520577981</v>
      </c>
      <c r="AD1441" s="4">
        <f>VLOOKUP($B1441,meanLDage!$Z$3:$AC$3145,4,FALSE)</f>
        <v>4</v>
      </c>
      <c r="AE1441" s="32">
        <f>VLOOKUP($B1441,meanLDage!$Z$3:$AC$3145,2,FALSE)</f>
        <v>11.188810490143515</v>
      </c>
      <c r="AF1441" s="6">
        <f>VLOOKUP(V1441,'2017 rep county selection'!$A$1:$C$281,3,FALSE)</f>
        <v>28093</v>
      </c>
      <c r="AH1441" s="9">
        <f t="shared" si="160"/>
        <v>28093</v>
      </c>
    </row>
    <row r="1442" spans="1:34" ht="15.75" customHeight="1" x14ac:dyDescent="0.3">
      <c r="A1442" s="4">
        <v>28</v>
      </c>
      <c r="B1442" s="4">
        <v>28147</v>
      </c>
      <c r="C1442" s="6" t="s">
        <v>2279</v>
      </c>
      <c r="D1442" s="6" t="s">
        <v>979</v>
      </c>
      <c r="E1442" s="4">
        <v>28093</v>
      </c>
      <c r="F1442" s="4">
        <v>28093</v>
      </c>
      <c r="G1442" s="4">
        <v>28093</v>
      </c>
      <c r="H1442" s="37">
        <v>194321984</v>
      </c>
      <c r="I1442" s="37">
        <v>147550640.64961499</v>
      </c>
      <c r="J1442" s="37">
        <v>150754137.74332801</v>
      </c>
      <c r="K1442" s="4" t="str">
        <f>VLOOKUP(B1442,altitude!$B$3:$E$3232,4)</f>
        <v>L</v>
      </c>
      <c r="L1442" s="4">
        <f>VLOOKUP(B1442,fuelregion!$C$5:$D$3233,2,FALSE)</f>
        <v>100001000</v>
      </c>
      <c r="M1442" s="4">
        <f>VLOOKUP(B1442,fuelregion!$H$5:$I$3113,2,FALSE)</f>
        <v>100001000</v>
      </c>
      <c r="N1442" s="4">
        <f>VLOOKUP(B1442,imbin!$B$4:$D$3233,2,FALSE)</f>
        <v>0</v>
      </c>
      <c r="O1442" s="4" t="str">
        <f>VLOOKUP(B1442,imbin!$B$4:$D$3233,3,FALSE)</f>
        <v>MOVES</v>
      </c>
      <c r="P1442" s="4">
        <f>IF(ISNA(VLOOKUP(B1442,rampbin!$B$4:$G$1697,6,FALSE)),2,VLOOKUP(B1442,rampbin!$B$4:$G$1697,6,FALSE))</f>
        <v>2</v>
      </c>
      <c r="Q1442" s="4" t="str">
        <f>IF(ISNA(VLOOKUP(B1442,rampbin!$B$4:$G$1697,5,FALSE)),"MOVES",VLOOKUP(B1442,rampbin!$B$4:$G$1697,5,FALSE))</f>
        <v>MOVES</v>
      </c>
      <c r="R1442" s="4" t="s">
        <v>1880</v>
      </c>
      <c r="S1442" s="6" t="s">
        <v>1851</v>
      </c>
      <c r="T1442" s="4">
        <f>VLOOKUP(B1442,meanLDage!$B$3:$E$3145,4,FALSE)</f>
        <v>5</v>
      </c>
      <c r="U1442" s="32">
        <f>VLOOKUP(B1442,meanLDage!$B$3:$E$3145,2,FALSE)</f>
        <v>13.236985185180217</v>
      </c>
      <c r="V1442" s="4" t="str">
        <f t="shared" si="155"/>
        <v>28_L_100001000_0_4_2</v>
      </c>
      <c r="W1442" s="4">
        <v>28093</v>
      </c>
      <c r="X1442" s="6"/>
      <c r="Y1442" s="8">
        <f t="shared" si="156"/>
        <v>28093</v>
      </c>
      <c r="Z1442" s="6" t="b">
        <f t="shared" si="154"/>
        <v>1</v>
      </c>
      <c r="AA1442" s="6">
        <f t="shared" si="157"/>
        <v>28093</v>
      </c>
      <c r="AB1442" s="4">
        <f t="shared" si="158"/>
        <v>5</v>
      </c>
      <c r="AC1442" s="32">
        <f t="shared" si="159"/>
        <v>13.236985185180217</v>
      </c>
      <c r="AD1442" s="4">
        <f>VLOOKUP($B1442,meanLDage!$Z$3:$AC$3145,4,FALSE)</f>
        <v>4</v>
      </c>
      <c r="AE1442" s="32">
        <f>VLOOKUP($B1442,meanLDage!$Z$3:$AC$3145,2,FALSE)</f>
        <v>11.255585106907557</v>
      </c>
      <c r="AF1442" s="6">
        <f>VLOOKUP(V1442,'2017 rep county selection'!$A$1:$C$281,3,FALSE)</f>
        <v>28093</v>
      </c>
      <c r="AH1442" s="9">
        <f t="shared" si="160"/>
        <v>28093</v>
      </c>
    </row>
    <row r="1443" spans="1:34" ht="15.75" customHeight="1" x14ac:dyDescent="0.3">
      <c r="A1443" s="4">
        <v>28</v>
      </c>
      <c r="B1443" s="4">
        <v>28149</v>
      </c>
      <c r="C1443" s="6" t="s">
        <v>2279</v>
      </c>
      <c r="D1443" s="6" t="s">
        <v>418</v>
      </c>
      <c r="E1443" s="4">
        <v>28049</v>
      </c>
      <c r="F1443" s="4">
        <v>28049</v>
      </c>
      <c r="G1443" s="4">
        <v>28049</v>
      </c>
      <c r="H1443" s="37">
        <v>638421806</v>
      </c>
      <c r="I1443" s="37">
        <v>629155366.95618403</v>
      </c>
      <c r="J1443" s="37">
        <v>649611144.84925902</v>
      </c>
      <c r="K1443" s="4" t="str">
        <f>VLOOKUP(B1443,altitude!$B$3:$E$3232,4)</f>
        <v>L</v>
      </c>
      <c r="L1443" s="4">
        <f>VLOOKUP(B1443,fuelregion!$C$5:$D$3233,2,FALSE)</f>
        <v>100001000</v>
      </c>
      <c r="M1443" s="4">
        <f>VLOOKUP(B1443,fuelregion!$H$5:$I$3113,2,FALSE)</f>
        <v>100001000</v>
      </c>
      <c r="N1443" s="4">
        <f>VLOOKUP(B1443,imbin!$B$4:$D$3233,2,FALSE)</f>
        <v>0</v>
      </c>
      <c r="O1443" s="4" t="str">
        <f>VLOOKUP(B1443,imbin!$B$4:$D$3233,3,FALSE)</f>
        <v>MOVES</v>
      </c>
      <c r="P1443" s="4">
        <f>IF(ISNA(VLOOKUP(B1443,rampbin!$B$4:$G$1697,6,FALSE)),2,VLOOKUP(B1443,rampbin!$B$4:$G$1697,6,FALSE))</f>
        <v>2</v>
      </c>
      <c r="Q1443" s="4" t="str">
        <f>IF(ISNA(VLOOKUP(B1443,rampbin!$B$4:$G$1697,5,FALSE)),"MOVES",VLOOKUP(B1443,rampbin!$B$4:$G$1697,5,FALSE))</f>
        <v>MOVES</v>
      </c>
      <c r="R1443" s="4" t="s">
        <v>1880</v>
      </c>
      <c r="S1443" s="6" t="s">
        <v>1851</v>
      </c>
      <c r="T1443" s="4">
        <f>VLOOKUP(B1443,meanLDage!$B$3:$E$3145,4,FALSE)</f>
        <v>4</v>
      </c>
      <c r="U1443" s="32">
        <f>VLOOKUP(B1443,meanLDage!$B$3:$E$3145,2,FALSE)</f>
        <v>11.74497696356214</v>
      </c>
      <c r="V1443" s="4" t="str">
        <f t="shared" si="155"/>
        <v>28_L_100001000_0_3_2</v>
      </c>
      <c r="W1443" s="4">
        <v>28049</v>
      </c>
      <c r="X1443" s="6"/>
      <c r="Y1443" s="8">
        <f t="shared" si="156"/>
        <v>28049</v>
      </c>
      <c r="Z1443" s="6" t="b">
        <f t="shared" si="154"/>
        <v>1</v>
      </c>
      <c r="AA1443" s="6">
        <f t="shared" si="157"/>
        <v>28049</v>
      </c>
      <c r="AB1443" s="4">
        <f t="shared" si="158"/>
        <v>4</v>
      </c>
      <c r="AC1443" s="32">
        <f t="shared" si="159"/>
        <v>11.74497696356214</v>
      </c>
      <c r="AD1443" s="4">
        <f>VLOOKUP($B1443,meanLDage!$Z$3:$AC$3145,4,FALSE)</f>
        <v>3</v>
      </c>
      <c r="AE1443" s="32">
        <f>VLOOKUP($B1443,meanLDage!$Z$3:$AC$3145,2,FALSE)</f>
        <v>10.170016388857182</v>
      </c>
      <c r="AF1443" s="6">
        <f>VLOOKUP(V1443,'2017 rep county selection'!$A$1:$C$281,3,FALSE)</f>
        <v>28049</v>
      </c>
      <c r="AH1443" s="9">
        <f t="shared" si="160"/>
        <v>28049</v>
      </c>
    </row>
    <row r="1444" spans="1:34" ht="15.75" customHeight="1" x14ac:dyDescent="0.3">
      <c r="A1444" s="4">
        <v>28</v>
      </c>
      <c r="B1444" s="4">
        <v>28151</v>
      </c>
      <c r="C1444" s="6" t="s">
        <v>2279</v>
      </c>
      <c r="D1444" s="6" t="s">
        <v>71</v>
      </c>
      <c r="E1444" s="4">
        <v>28093</v>
      </c>
      <c r="F1444" s="4">
        <v>28093</v>
      </c>
      <c r="G1444" s="4">
        <v>28093</v>
      </c>
      <c r="H1444" s="37">
        <v>618806376</v>
      </c>
      <c r="I1444" s="37">
        <v>524841381.05469298</v>
      </c>
      <c r="J1444" s="37">
        <v>541710764.84216201</v>
      </c>
      <c r="K1444" s="4" t="str">
        <f>VLOOKUP(B1444,altitude!$B$3:$E$3232,4)</f>
        <v>L</v>
      </c>
      <c r="L1444" s="4">
        <f>VLOOKUP(B1444,fuelregion!$C$5:$D$3233,2,FALSE)</f>
        <v>100001000</v>
      </c>
      <c r="M1444" s="4">
        <f>VLOOKUP(B1444,fuelregion!$H$5:$I$3113,2,FALSE)</f>
        <v>100001000</v>
      </c>
      <c r="N1444" s="4">
        <f>VLOOKUP(B1444,imbin!$B$4:$D$3233,2,FALSE)</f>
        <v>0</v>
      </c>
      <c r="O1444" s="4" t="str">
        <f>VLOOKUP(B1444,imbin!$B$4:$D$3233,3,FALSE)</f>
        <v>MOVES</v>
      </c>
      <c r="P1444" s="4">
        <f>IF(ISNA(VLOOKUP(B1444,rampbin!$B$4:$G$1697,6,FALSE)),2,VLOOKUP(B1444,rampbin!$B$4:$G$1697,6,FALSE))</f>
        <v>2</v>
      </c>
      <c r="Q1444" s="4" t="str">
        <f>IF(ISNA(VLOOKUP(B1444,rampbin!$B$4:$G$1697,5,FALSE)),"MOVES",VLOOKUP(B1444,rampbin!$B$4:$G$1697,5,FALSE))</f>
        <v>MOVES</v>
      </c>
      <c r="R1444" s="4" t="s">
        <v>1880</v>
      </c>
      <c r="S1444" s="6" t="s">
        <v>1851</v>
      </c>
      <c r="T1444" s="4">
        <f>VLOOKUP(B1444,meanLDage!$B$3:$E$3145,4,FALSE)</f>
        <v>4</v>
      </c>
      <c r="U1444" s="32">
        <f>VLOOKUP(B1444,meanLDage!$B$3:$E$3145,2,FALSE)</f>
        <v>12.62869841858369</v>
      </c>
      <c r="V1444" s="4" t="str">
        <f t="shared" si="155"/>
        <v>28_L_100001000_0_4_2</v>
      </c>
      <c r="W1444" s="4">
        <v>28049</v>
      </c>
      <c r="X1444" s="6"/>
      <c r="Y1444" s="8">
        <f t="shared" si="156"/>
        <v>28049</v>
      </c>
      <c r="Z1444" s="6" t="b">
        <f t="shared" si="154"/>
        <v>0</v>
      </c>
      <c r="AA1444" s="6">
        <f t="shared" si="157"/>
        <v>28093</v>
      </c>
      <c r="AB1444" s="4">
        <f t="shared" si="158"/>
        <v>4</v>
      </c>
      <c r="AC1444" s="32">
        <f t="shared" si="159"/>
        <v>12.62869841858369</v>
      </c>
      <c r="AD1444" s="4">
        <f>VLOOKUP($B1444,meanLDage!$Z$3:$AC$3145,4,FALSE)</f>
        <v>4</v>
      </c>
      <c r="AE1444" s="32">
        <f>VLOOKUP($B1444,meanLDage!$Z$3:$AC$3145,2,FALSE)</f>
        <v>11.041388382549654</v>
      </c>
      <c r="AF1444" s="6">
        <f>VLOOKUP(V1444,'2017 rep county selection'!$A$1:$C$281,3,FALSE)</f>
        <v>28093</v>
      </c>
      <c r="AH1444" s="9">
        <f t="shared" si="160"/>
        <v>28093</v>
      </c>
    </row>
    <row r="1445" spans="1:34" ht="15.75" customHeight="1" x14ac:dyDescent="0.3">
      <c r="A1445" s="4">
        <v>28</v>
      </c>
      <c r="B1445" s="4">
        <v>28153</v>
      </c>
      <c r="C1445" s="6" t="s">
        <v>2279</v>
      </c>
      <c r="D1445" s="6" t="s">
        <v>419</v>
      </c>
      <c r="E1445" s="4">
        <v>28049</v>
      </c>
      <c r="F1445" s="4">
        <v>28049</v>
      </c>
      <c r="G1445" s="4">
        <v>28049</v>
      </c>
      <c r="H1445" s="37">
        <v>300559176</v>
      </c>
      <c r="I1445" s="37">
        <v>304295858.771348</v>
      </c>
      <c r="J1445" s="37">
        <v>312293857.33666098</v>
      </c>
      <c r="K1445" s="4" t="str">
        <f>VLOOKUP(B1445,altitude!$B$3:$E$3232,4)</f>
        <v>L</v>
      </c>
      <c r="L1445" s="4">
        <f>VLOOKUP(B1445,fuelregion!$C$5:$D$3233,2,FALSE)</f>
        <v>100001000</v>
      </c>
      <c r="M1445" s="4">
        <f>VLOOKUP(B1445,fuelregion!$H$5:$I$3113,2,FALSE)</f>
        <v>100001000</v>
      </c>
      <c r="N1445" s="4">
        <f>VLOOKUP(B1445,imbin!$B$4:$D$3233,2,FALSE)</f>
        <v>0</v>
      </c>
      <c r="O1445" s="4" t="str">
        <f>VLOOKUP(B1445,imbin!$B$4:$D$3233,3,FALSE)</f>
        <v>MOVES</v>
      </c>
      <c r="P1445" s="4">
        <f>IF(ISNA(VLOOKUP(B1445,rampbin!$B$4:$G$1697,6,FALSE)),2,VLOOKUP(B1445,rampbin!$B$4:$G$1697,6,FALSE))</f>
        <v>2</v>
      </c>
      <c r="Q1445" s="4" t="str">
        <f>IF(ISNA(VLOOKUP(B1445,rampbin!$B$4:$G$1697,5,FALSE)),"MOVES",VLOOKUP(B1445,rampbin!$B$4:$G$1697,5,FALSE))</f>
        <v>MOVES</v>
      </c>
      <c r="R1445" s="4" t="s">
        <v>1880</v>
      </c>
      <c r="S1445" s="6" t="s">
        <v>1851</v>
      </c>
      <c r="T1445" s="4">
        <f>VLOOKUP(B1445,meanLDage!$B$3:$E$3145,4,FALSE)</f>
        <v>4</v>
      </c>
      <c r="U1445" s="32">
        <f>VLOOKUP(B1445,meanLDage!$B$3:$E$3145,2,FALSE)</f>
        <v>12.338969157472883</v>
      </c>
      <c r="V1445" s="4" t="str">
        <f t="shared" si="155"/>
        <v>28_L_100001000_0_3_2</v>
      </c>
      <c r="W1445" s="4">
        <v>28049</v>
      </c>
      <c r="X1445" s="6"/>
      <c r="Y1445" s="8">
        <f t="shared" si="156"/>
        <v>28049</v>
      </c>
      <c r="Z1445" s="6" t="b">
        <f t="shared" si="154"/>
        <v>1</v>
      </c>
      <c r="AA1445" s="6">
        <f t="shared" si="157"/>
        <v>28049</v>
      </c>
      <c r="AB1445" s="4">
        <f t="shared" si="158"/>
        <v>4</v>
      </c>
      <c r="AC1445" s="32">
        <f t="shared" si="159"/>
        <v>12.338969157472883</v>
      </c>
      <c r="AD1445" s="4">
        <f>VLOOKUP($B1445,meanLDage!$Z$3:$AC$3145,4,FALSE)</f>
        <v>3</v>
      </c>
      <c r="AE1445" s="32">
        <f>VLOOKUP($B1445,meanLDage!$Z$3:$AC$3145,2,FALSE)</f>
        <v>10.760296388806065</v>
      </c>
      <c r="AF1445" s="6">
        <f>VLOOKUP(V1445,'2017 rep county selection'!$A$1:$C$281,3,FALSE)</f>
        <v>28049</v>
      </c>
      <c r="AH1445" s="9">
        <f t="shared" si="160"/>
        <v>28049</v>
      </c>
    </row>
    <row r="1446" spans="1:34" ht="15.75" customHeight="1" x14ac:dyDescent="0.3">
      <c r="A1446" s="4">
        <v>28</v>
      </c>
      <c r="B1446" s="4">
        <v>28155</v>
      </c>
      <c r="C1446" s="6" t="s">
        <v>2279</v>
      </c>
      <c r="D1446" s="6" t="s">
        <v>420</v>
      </c>
      <c r="E1446" s="4">
        <v>28093</v>
      </c>
      <c r="F1446" s="4">
        <v>28093</v>
      </c>
      <c r="G1446" s="4">
        <v>28093</v>
      </c>
      <c r="H1446" s="37">
        <v>172807756</v>
      </c>
      <c r="I1446" s="37">
        <v>136579613.93457901</v>
      </c>
      <c r="J1446" s="37">
        <v>139415822.91625801</v>
      </c>
      <c r="K1446" s="4" t="str">
        <f>VLOOKUP(B1446,altitude!$B$3:$E$3232,4)</f>
        <v>L</v>
      </c>
      <c r="L1446" s="4">
        <f>VLOOKUP(B1446,fuelregion!$C$5:$D$3233,2,FALSE)</f>
        <v>100001000</v>
      </c>
      <c r="M1446" s="4">
        <f>VLOOKUP(B1446,fuelregion!$H$5:$I$3113,2,FALSE)</f>
        <v>100001000</v>
      </c>
      <c r="N1446" s="4">
        <f>VLOOKUP(B1446,imbin!$B$4:$D$3233,2,FALSE)</f>
        <v>0</v>
      </c>
      <c r="O1446" s="4" t="str">
        <f>VLOOKUP(B1446,imbin!$B$4:$D$3233,3,FALSE)</f>
        <v>MOVES</v>
      </c>
      <c r="P1446" s="4">
        <f>IF(ISNA(VLOOKUP(B1446,rampbin!$B$4:$G$1697,6,FALSE)),2,VLOOKUP(B1446,rampbin!$B$4:$G$1697,6,FALSE))</f>
        <v>2</v>
      </c>
      <c r="Q1446" s="4" t="str">
        <f>IF(ISNA(VLOOKUP(B1446,rampbin!$B$4:$G$1697,5,FALSE)),"MOVES",VLOOKUP(B1446,rampbin!$B$4:$G$1697,5,FALSE))</f>
        <v>MOVES</v>
      </c>
      <c r="R1446" s="4" t="s">
        <v>1880</v>
      </c>
      <c r="S1446" s="6" t="s">
        <v>1851</v>
      </c>
      <c r="T1446" s="4">
        <f>VLOOKUP(B1446,meanLDage!$B$3:$E$3145,4,FALSE)</f>
        <v>4</v>
      </c>
      <c r="U1446" s="32">
        <f>VLOOKUP(B1446,meanLDage!$B$3:$E$3145,2,FALSE)</f>
        <v>12.948023715149471</v>
      </c>
      <c r="V1446" s="4" t="str">
        <f t="shared" si="155"/>
        <v>28_L_100001000_0_4_2</v>
      </c>
      <c r="W1446" s="4">
        <v>28049</v>
      </c>
      <c r="X1446" s="6"/>
      <c r="Y1446" s="8">
        <f t="shared" si="156"/>
        <v>28049</v>
      </c>
      <c r="Z1446" s="6" t="b">
        <f t="shared" si="154"/>
        <v>0</v>
      </c>
      <c r="AA1446" s="6">
        <f t="shared" si="157"/>
        <v>28093</v>
      </c>
      <c r="AB1446" s="4">
        <f t="shared" si="158"/>
        <v>4</v>
      </c>
      <c r="AC1446" s="32">
        <f t="shared" si="159"/>
        <v>12.948023715149471</v>
      </c>
      <c r="AD1446" s="4">
        <f>VLOOKUP($B1446,meanLDage!$Z$3:$AC$3145,4,FALSE)</f>
        <v>4</v>
      </c>
      <c r="AE1446" s="32">
        <f>VLOOKUP($B1446,meanLDage!$Z$3:$AC$3145,2,FALSE)</f>
        <v>11.270279217979006</v>
      </c>
      <c r="AF1446" s="6">
        <f>VLOOKUP(V1446,'2017 rep county selection'!$A$1:$C$281,3,FALSE)</f>
        <v>28093</v>
      </c>
      <c r="AH1446" s="9">
        <f t="shared" si="160"/>
        <v>28093</v>
      </c>
    </row>
    <row r="1447" spans="1:34" ht="15.75" customHeight="1" x14ac:dyDescent="0.3">
      <c r="A1447" s="4">
        <v>28</v>
      </c>
      <c r="B1447" s="4">
        <v>28157</v>
      </c>
      <c r="C1447" s="6" t="s">
        <v>2279</v>
      </c>
      <c r="D1447" s="6" t="s">
        <v>424</v>
      </c>
      <c r="E1447" s="4">
        <v>28093</v>
      </c>
      <c r="F1447" s="4">
        <v>28093</v>
      </c>
      <c r="G1447" s="4">
        <v>28093</v>
      </c>
      <c r="H1447" s="37">
        <v>144542447</v>
      </c>
      <c r="I1447" s="37">
        <v>120887133.28898101</v>
      </c>
      <c r="J1447" s="37">
        <v>123409777.735917</v>
      </c>
      <c r="K1447" s="4" t="str">
        <f>VLOOKUP(B1447,altitude!$B$3:$E$3232,4)</f>
        <v>L</v>
      </c>
      <c r="L1447" s="4">
        <f>VLOOKUP(B1447,fuelregion!$C$5:$D$3233,2,FALSE)</f>
        <v>100001000</v>
      </c>
      <c r="M1447" s="4">
        <f>VLOOKUP(B1447,fuelregion!$H$5:$I$3113,2,FALSE)</f>
        <v>100001000</v>
      </c>
      <c r="N1447" s="4">
        <f>VLOOKUP(B1447,imbin!$B$4:$D$3233,2,FALSE)</f>
        <v>0</v>
      </c>
      <c r="O1447" s="4" t="str">
        <f>VLOOKUP(B1447,imbin!$B$4:$D$3233,3,FALSE)</f>
        <v>MOVES</v>
      </c>
      <c r="P1447" s="4">
        <f>IF(ISNA(VLOOKUP(B1447,rampbin!$B$4:$G$1697,6,FALSE)),2,VLOOKUP(B1447,rampbin!$B$4:$G$1697,6,FALSE))</f>
        <v>2</v>
      </c>
      <c r="Q1447" s="4" t="str">
        <f>IF(ISNA(VLOOKUP(B1447,rampbin!$B$4:$G$1697,5,FALSE)),"MOVES",VLOOKUP(B1447,rampbin!$B$4:$G$1697,5,FALSE))</f>
        <v>MOVES</v>
      </c>
      <c r="R1447" s="4" t="s">
        <v>1880</v>
      </c>
      <c r="S1447" s="6" t="s">
        <v>1851</v>
      </c>
      <c r="T1447" s="4">
        <f>VLOOKUP(B1447,meanLDage!$B$3:$E$3145,4,FALSE)</f>
        <v>5</v>
      </c>
      <c r="U1447" s="32">
        <f>VLOOKUP(B1447,meanLDage!$B$3:$E$3145,2,FALSE)</f>
        <v>13.281065816642602</v>
      </c>
      <c r="V1447" s="4" t="str">
        <f t="shared" si="155"/>
        <v>28_L_100001000_0_3_2</v>
      </c>
      <c r="W1447" s="4">
        <v>28093</v>
      </c>
      <c r="X1447" s="6"/>
      <c r="Y1447" s="8">
        <f t="shared" si="156"/>
        <v>28093</v>
      </c>
      <c r="Z1447" s="6" t="b">
        <f t="shared" si="154"/>
        <v>1</v>
      </c>
      <c r="AA1447" s="6">
        <f t="shared" si="157"/>
        <v>28093</v>
      </c>
      <c r="AB1447" s="4">
        <f t="shared" si="158"/>
        <v>5</v>
      </c>
      <c r="AC1447" s="32">
        <f t="shared" si="159"/>
        <v>13.281065816642602</v>
      </c>
      <c r="AD1447" s="4">
        <f>VLOOKUP($B1447,meanLDage!$Z$3:$AC$3145,4,FALSE)</f>
        <v>3</v>
      </c>
      <c r="AE1447" s="32">
        <f>VLOOKUP($B1447,meanLDage!$Z$3:$AC$3145,2,FALSE)</f>
        <v>10.964616367911187</v>
      </c>
      <c r="AF1447" s="6">
        <f>VLOOKUP(V1447,'2017 rep county selection'!$A$1:$C$281,3,FALSE)</f>
        <v>28049</v>
      </c>
      <c r="AH1447" s="9">
        <f t="shared" si="160"/>
        <v>28049</v>
      </c>
    </row>
    <row r="1448" spans="1:34" ht="15.75" customHeight="1" x14ac:dyDescent="0.3">
      <c r="A1448" s="4">
        <v>28</v>
      </c>
      <c r="B1448" s="4">
        <v>28159</v>
      </c>
      <c r="C1448" s="6" t="s">
        <v>2279</v>
      </c>
      <c r="D1448" s="6" t="s">
        <v>73</v>
      </c>
      <c r="E1448" s="4">
        <v>28093</v>
      </c>
      <c r="F1448" s="4">
        <v>28093</v>
      </c>
      <c r="G1448" s="4">
        <v>28093</v>
      </c>
      <c r="H1448" s="37">
        <v>249527424</v>
      </c>
      <c r="I1448" s="37">
        <v>223138610.82581499</v>
      </c>
      <c r="J1448" s="37">
        <v>229196180.90106401</v>
      </c>
      <c r="K1448" s="4" t="str">
        <f>VLOOKUP(B1448,altitude!$B$3:$E$3232,4)</f>
        <v>L</v>
      </c>
      <c r="L1448" s="4">
        <f>VLOOKUP(B1448,fuelregion!$C$5:$D$3233,2,FALSE)</f>
        <v>100001000</v>
      </c>
      <c r="M1448" s="4">
        <f>VLOOKUP(B1448,fuelregion!$H$5:$I$3113,2,FALSE)</f>
        <v>100001000</v>
      </c>
      <c r="N1448" s="4">
        <f>VLOOKUP(B1448,imbin!$B$4:$D$3233,2,FALSE)</f>
        <v>0</v>
      </c>
      <c r="O1448" s="4" t="str">
        <f>VLOOKUP(B1448,imbin!$B$4:$D$3233,3,FALSE)</f>
        <v>MOVES</v>
      </c>
      <c r="P1448" s="4">
        <f>IF(ISNA(VLOOKUP(B1448,rampbin!$B$4:$G$1697,6,FALSE)),2,VLOOKUP(B1448,rampbin!$B$4:$G$1697,6,FALSE))</f>
        <v>2</v>
      </c>
      <c r="Q1448" s="4" t="str">
        <f>IF(ISNA(VLOOKUP(B1448,rampbin!$B$4:$G$1697,5,FALSE)),"MOVES",VLOOKUP(B1448,rampbin!$B$4:$G$1697,5,FALSE))</f>
        <v>MOVES</v>
      </c>
      <c r="R1448" s="4" t="s">
        <v>1880</v>
      </c>
      <c r="S1448" s="6" t="s">
        <v>1851</v>
      </c>
      <c r="T1448" s="4">
        <f>VLOOKUP(B1448,meanLDage!$B$3:$E$3145,4,FALSE)</f>
        <v>4</v>
      </c>
      <c r="U1448" s="32">
        <f>VLOOKUP(B1448,meanLDage!$B$3:$E$3145,2,FALSE)</f>
        <v>12.919238740031057</v>
      </c>
      <c r="V1448" s="4" t="str">
        <f t="shared" si="155"/>
        <v>28_L_100001000_0_4_2</v>
      </c>
      <c r="W1448" s="4">
        <v>28049</v>
      </c>
      <c r="X1448" s="6"/>
      <c r="Y1448" s="8">
        <f t="shared" si="156"/>
        <v>28049</v>
      </c>
      <c r="Z1448" s="6" t="b">
        <f t="shared" si="154"/>
        <v>0</v>
      </c>
      <c r="AA1448" s="6">
        <f t="shared" si="157"/>
        <v>28093</v>
      </c>
      <c r="AB1448" s="4">
        <f t="shared" si="158"/>
        <v>4</v>
      </c>
      <c r="AC1448" s="32">
        <f t="shared" si="159"/>
        <v>12.919238740031057</v>
      </c>
      <c r="AD1448" s="4">
        <f>VLOOKUP($B1448,meanLDage!$Z$3:$AC$3145,4,FALSE)</f>
        <v>4</v>
      </c>
      <c r="AE1448" s="32">
        <f>VLOOKUP($B1448,meanLDage!$Z$3:$AC$3145,2,FALSE)</f>
        <v>11.165639276798082</v>
      </c>
      <c r="AF1448" s="6">
        <f>VLOOKUP(V1448,'2017 rep county selection'!$A$1:$C$281,3,FALSE)</f>
        <v>28093</v>
      </c>
      <c r="AH1448" s="9">
        <f t="shared" si="160"/>
        <v>28093</v>
      </c>
    </row>
    <row r="1449" spans="1:34" ht="15.75" customHeight="1" x14ac:dyDescent="0.3">
      <c r="A1449" s="4">
        <v>28</v>
      </c>
      <c r="B1449" s="4">
        <v>28161</v>
      </c>
      <c r="C1449" s="6" t="s">
        <v>2279</v>
      </c>
      <c r="D1449" s="6" t="s">
        <v>980</v>
      </c>
      <c r="E1449" s="4">
        <v>28093</v>
      </c>
      <c r="F1449" s="4">
        <v>28093</v>
      </c>
      <c r="G1449" s="4">
        <v>28093</v>
      </c>
      <c r="H1449" s="37">
        <v>268622139</v>
      </c>
      <c r="I1449" s="37">
        <v>246203858.73458001</v>
      </c>
      <c r="J1449" s="37">
        <v>251122346.54096499</v>
      </c>
      <c r="K1449" s="4" t="str">
        <f>VLOOKUP(B1449,altitude!$B$3:$E$3232,4)</f>
        <v>L</v>
      </c>
      <c r="L1449" s="4">
        <f>VLOOKUP(B1449,fuelregion!$C$5:$D$3233,2,FALSE)</f>
        <v>100001000</v>
      </c>
      <c r="M1449" s="4">
        <f>VLOOKUP(B1449,fuelregion!$H$5:$I$3113,2,FALSE)</f>
        <v>100001000</v>
      </c>
      <c r="N1449" s="4">
        <f>VLOOKUP(B1449,imbin!$B$4:$D$3233,2,FALSE)</f>
        <v>0</v>
      </c>
      <c r="O1449" s="4" t="str">
        <f>VLOOKUP(B1449,imbin!$B$4:$D$3233,3,FALSE)</f>
        <v>MOVES</v>
      </c>
      <c r="P1449" s="4">
        <f>IF(ISNA(VLOOKUP(B1449,rampbin!$B$4:$G$1697,6,FALSE)),2,VLOOKUP(B1449,rampbin!$B$4:$G$1697,6,FALSE))</f>
        <v>2</v>
      </c>
      <c r="Q1449" s="4" t="str">
        <f>IF(ISNA(VLOOKUP(B1449,rampbin!$B$4:$G$1697,5,FALSE)),"MOVES",VLOOKUP(B1449,rampbin!$B$4:$G$1697,5,FALSE))</f>
        <v>MOVES</v>
      </c>
      <c r="R1449" s="4" t="s">
        <v>1880</v>
      </c>
      <c r="S1449" s="6" t="s">
        <v>1851</v>
      </c>
      <c r="T1449" s="4">
        <f>VLOOKUP(B1449,meanLDage!$B$3:$E$3145,4,FALSE)</f>
        <v>5</v>
      </c>
      <c r="U1449" s="32">
        <f>VLOOKUP(B1449,meanLDage!$B$3:$E$3145,2,FALSE)</f>
        <v>13.57849805657103</v>
      </c>
      <c r="V1449" s="4" t="str">
        <f t="shared" si="155"/>
        <v>28_L_100001000_0_4_2</v>
      </c>
      <c r="W1449" s="4">
        <v>28093</v>
      </c>
      <c r="X1449" s="6"/>
      <c r="Y1449" s="8">
        <f t="shared" si="156"/>
        <v>28093</v>
      </c>
      <c r="Z1449" s="6" t="b">
        <f t="shared" si="154"/>
        <v>1</v>
      </c>
      <c r="AA1449" s="6">
        <f t="shared" si="157"/>
        <v>28093</v>
      </c>
      <c r="AB1449" s="4">
        <f t="shared" si="158"/>
        <v>5</v>
      </c>
      <c r="AC1449" s="32">
        <f t="shared" si="159"/>
        <v>13.57849805657103</v>
      </c>
      <c r="AD1449" s="4">
        <f>VLOOKUP($B1449,meanLDage!$Z$3:$AC$3145,4,FALSE)</f>
        <v>4</v>
      </c>
      <c r="AE1449" s="32">
        <f>VLOOKUP($B1449,meanLDage!$Z$3:$AC$3145,2,FALSE)</f>
        <v>11.840495000437684</v>
      </c>
      <c r="AF1449" s="6">
        <f>VLOOKUP(V1449,'2017 rep county selection'!$A$1:$C$281,3,FALSE)</f>
        <v>28093</v>
      </c>
      <c r="AH1449" s="9">
        <f t="shared" si="160"/>
        <v>28093</v>
      </c>
    </row>
    <row r="1450" spans="1:34" ht="15.75" customHeight="1" x14ac:dyDescent="0.3">
      <c r="A1450" s="4">
        <v>28</v>
      </c>
      <c r="B1450" s="4">
        <v>28163</v>
      </c>
      <c r="C1450" s="6" t="s">
        <v>2279</v>
      </c>
      <c r="D1450" s="6" t="s">
        <v>981</v>
      </c>
      <c r="E1450" s="4">
        <v>28093</v>
      </c>
      <c r="F1450" s="4">
        <v>28093</v>
      </c>
      <c r="G1450" s="4">
        <v>28093</v>
      </c>
      <c r="H1450" s="37">
        <v>404302264</v>
      </c>
      <c r="I1450" s="37">
        <v>388055297.23416102</v>
      </c>
      <c r="J1450" s="37">
        <v>397944605.300982</v>
      </c>
      <c r="K1450" s="4" t="str">
        <f>VLOOKUP(B1450,altitude!$B$3:$E$3232,4)</f>
        <v>L</v>
      </c>
      <c r="L1450" s="4">
        <f>VLOOKUP(B1450,fuelregion!$C$5:$D$3233,2,FALSE)</f>
        <v>100001000</v>
      </c>
      <c r="M1450" s="4">
        <f>VLOOKUP(B1450,fuelregion!$H$5:$I$3113,2,FALSE)</f>
        <v>100001000</v>
      </c>
      <c r="N1450" s="4">
        <f>VLOOKUP(B1450,imbin!$B$4:$D$3233,2,FALSE)</f>
        <v>0</v>
      </c>
      <c r="O1450" s="4" t="str">
        <f>VLOOKUP(B1450,imbin!$B$4:$D$3233,3,FALSE)</f>
        <v>MOVES</v>
      </c>
      <c r="P1450" s="4">
        <f>IF(ISNA(VLOOKUP(B1450,rampbin!$B$4:$G$1697,6,FALSE)),2,VLOOKUP(B1450,rampbin!$B$4:$G$1697,6,FALSE))</f>
        <v>2</v>
      </c>
      <c r="Q1450" s="4" t="str">
        <f>IF(ISNA(VLOOKUP(B1450,rampbin!$B$4:$G$1697,5,FALSE)),"MOVES",VLOOKUP(B1450,rampbin!$B$4:$G$1697,5,FALSE))</f>
        <v>MOVES</v>
      </c>
      <c r="R1450" s="4" t="s">
        <v>1877</v>
      </c>
      <c r="S1450" s="6" t="s">
        <v>2066</v>
      </c>
      <c r="T1450" s="4">
        <f>VLOOKUP(B1450,meanLDage!$B$3:$E$3145,4,FALSE)</f>
        <v>4</v>
      </c>
      <c r="U1450" s="32">
        <f>VLOOKUP(B1450,meanLDage!$B$3:$E$3145,2,FALSE)</f>
        <v>12.906438729343469</v>
      </c>
      <c r="V1450" s="4" t="str">
        <f t="shared" si="155"/>
        <v>28_L_100001000_0_4_2</v>
      </c>
      <c r="W1450" s="4">
        <v>28049</v>
      </c>
      <c r="X1450" s="6"/>
      <c r="Y1450" s="8">
        <f t="shared" si="156"/>
        <v>28049</v>
      </c>
      <c r="Z1450" s="6" t="b">
        <f t="shared" si="154"/>
        <v>0</v>
      </c>
      <c r="AA1450" s="6">
        <f t="shared" si="157"/>
        <v>28093</v>
      </c>
      <c r="AB1450" s="4">
        <f t="shared" si="158"/>
        <v>4</v>
      </c>
      <c r="AC1450" s="32">
        <f t="shared" si="159"/>
        <v>12.906438729343469</v>
      </c>
      <c r="AD1450" s="4">
        <f>VLOOKUP($B1450,meanLDage!$Z$3:$AC$3145,4,FALSE)</f>
        <v>4</v>
      </c>
      <c r="AE1450" s="32">
        <f>VLOOKUP($B1450,meanLDage!$Z$3:$AC$3145,2,FALSE)</f>
        <v>11.1716866327587</v>
      </c>
      <c r="AF1450" s="6">
        <f>VLOOKUP(V1450,'2017 rep county selection'!$A$1:$C$281,3,FALSE)</f>
        <v>28093</v>
      </c>
      <c r="AH1450" s="9">
        <f t="shared" si="160"/>
        <v>28093</v>
      </c>
    </row>
    <row r="1451" spans="1:34" ht="15.75" customHeight="1" x14ac:dyDescent="0.3">
      <c r="A1451" s="4">
        <v>29</v>
      </c>
      <c r="B1451" s="4">
        <v>29001</v>
      </c>
      <c r="C1451" s="6" t="s">
        <v>2280</v>
      </c>
      <c r="D1451" s="6" t="s">
        <v>555</v>
      </c>
      <c r="E1451" s="4">
        <v>29027</v>
      </c>
      <c r="F1451" s="4">
        <v>29027</v>
      </c>
      <c r="G1451" s="4">
        <v>29077</v>
      </c>
      <c r="H1451" s="37">
        <v>175356605</v>
      </c>
      <c r="I1451" s="37">
        <v>174739136.87948599</v>
      </c>
      <c r="J1451" s="37">
        <v>182818099.85535201</v>
      </c>
      <c r="K1451" s="4" t="str">
        <f>VLOOKUP(B1451,altitude!$B$3:$E$3232,4)</f>
        <v>L</v>
      </c>
      <c r="L1451" s="4">
        <f>VLOOKUP(B1451,fuelregion!$C$5:$D$3233,2,FALSE)</f>
        <v>300001000</v>
      </c>
      <c r="M1451" s="4">
        <f>VLOOKUP(B1451,fuelregion!$H$5:$I$3113,2,FALSE)</f>
        <v>300001000</v>
      </c>
      <c r="N1451" s="4">
        <f>VLOOKUP(B1451,imbin!$B$4:$D$3233,2,FALSE)</f>
        <v>0</v>
      </c>
      <c r="O1451" s="4" t="str">
        <f>VLOOKUP(B1451,imbin!$B$4:$D$3233,3,FALSE)</f>
        <v>Submittal</v>
      </c>
      <c r="P1451" s="4">
        <f>IF(ISNA(VLOOKUP(B1451,rampbin!$B$4:$G$1697,6,FALSE)),2,VLOOKUP(B1451,rampbin!$B$4:$G$1697,6,FALSE))</f>
        <v>2</v>
      </c>
      <c r="Q1451" s="4" t="str">
        <f>IF(ISNA(VLOOKUP(B1451,rampbin!$B$4:$G$1697,5,FALSE)),"MOVES",VLOOKUP(B1451,rampbin!$B$4:$G$1697,5,FALSE))</f>
        <v>MOVES</v>
      </c>
      <c r="R1451" s="4" t="s">
        <v>1880</v>
      </c>
      <c r="S1451" s="6" t="s">
        <v>1851</v>
      </c>
      <c r="T1451" s="4">
        <f>VLOOKUP(B1451,meanLDage!$B$3:$E$3145,4,FALSE)</f>
        <v>5</v>
      </c>
      <c r="U1451" s="32">
        <f>VLOOKUP(B1451,meanLDage!$B$3:$E$3145,2,FALSE)</f>
        <v>13.028754675255051</v>
      </c>
      <c r="V1451" s="4" t="str">
        <f t="shared" si="155"/>
        <v>29_L_300001000_0_4_2</v>
      </c>
      <c r="W1451" s="4">
        <v>29109</v>
      </c>
      <c r="X1451" s="6"/>
      <c r="Y1451" s="8">
        <f t="shared" si="156"/>
        <v>29109</v>
      </c>
      <c r="Z1451" s="6" t="b">
        <f t="shared" si="154"/>
        <v>0</v>
      </c>
      <c r="AA1451" s="6">
        <f t="shared" si="157"/>
        <v>29077</v>
      </c>
      <c r="AB1451" s="4">
        <f t="shared" si="158"/>
        <v>5</v>
      </c>
      <c r="AC1451" s="32">
        <f t="shared" si="159"/>
        <v>13.028754675255051</v>
      </c>
      <c r="AD1451" s="4">
        <f>VLOOKUP($B1451,meanLDage!$Z$3:$AC$3145,4,FALSE)</f>
        <v>4</v>
      </c>
      <c r="AE1451" s="32">
        <f>VLOOKUP($B1451,meanLDage!$Z$3:$AC$3145,2,FALSE)</f>
        <v>12.200308885382981</v>
      </c>
      <c r="AF1451" s="6">
        <f>VLOOKUP(V1451,'2017 rep county selection'!$A$1:$C$281,3,FALSE)</f>
        <v>29097</v>
      </c>
      <c r="AH1451" s="9">
        <f t="shared" si="160"/>
        <v>29097</v>
      </c>
    </row>
    <row r="1452" spans="1:34" ht="15.75" customHeight="1" x14ac:dyDescent="0.3">
      <c r="A1452" s="4">
        <v>29</v>
      </c>
      <c r="B1452" s="4">
        <v>29003</v>
      </c>
      <c r="C1452" s="6" t="s">
        <v>2280</v>
      </c>
      <c r="D1452" s="6" t="s">
        <v>982</v>
      </c>
      <c r="E1452" s="4">
        <v>29027</v>
      </c>
      <c r="F1452" s="4">
        <v>29027</v>
      </c>
      <c r="G1452" s="4">
        <v>29077</v>
      </c>
      <c r="H1452" s="37">
        <v>304344002</v>
      </c>
      <c r="I1452" s="37">
        <v>387553847.45586097</v>
      </c>
      <c r="J1452" s="37">
        <v>405487773.154522</v>
      </c>
      <c r="K1452" s="4" t="str">
        <f>VLOOKUP(B1452,altitude!$B$3:$E$3232,4)</f>
        <v>L</v>
      </c>
      <c r="L1452" s="4">
        <f>VLOOKUP(B1452,fuelregion!$C$5:$D$3233,2,FALSE)</f>
        <v>300001000</v>
      </c>
      <c r="M1452" s="4">
        <f>VLOOKUP(B1452,fuelregion!$H$5:$I$3113,2,FALSE)</f>
        <v>300001000</v>
      </c>
      <c r="N1452" s="4">
        <f>VLOOKUP(B1452,imbin!$B$4:$D$3233,2,FALSE)</f>
        <v>0</v>
      </c>
      <c r="O1452" s="4" t="str">
        <f>VLOOKUP(B1452,imbin!$B$4:$D$3233,3,FALSE)</f>
        <v>Submittal</v>
      </c>
      <c r="P1452" s="4">
        <f>IF(ISNA(VLOOKUP(B1452,rampbin!$B$4:$G$1697,6,FALSE)),2,VLOOKUP(B1452,rampbin!$B$4:$G$1697,6,FALSE))</f>
        <v>2</v>
      </c>
      <c r="Q1452" s="4" t="str">
        <f>IF(ISNA(VLOOKUP(B1452,rampbin!$B$4:$G$1697,5,FALSE)),"MOVES",VLOOKUP(B1452,rampbin!$B$4:$G$1697,5,FALSE))</f>
        <v>MOVES</v>
      </c>
      <c r="R1452" s="4" t="s">
        <v>1877</v>
      </c>
      <c r="S1452" s="6" t="s">
        <v>2025</v>
      </c>
      <c r="T1452" s="4">
        <f>VLOOKUP(B1452,meanLDage!$B$3:$E$3145,4,FALSE)</f>
        <v>4</v>
      </c>
      <c r="U1452" s="32">
        <f>VLOOKUP(B1452,meanLDage!$B$3:$E$3145,2,FALSE)</f>
        <v>12.445965951559298</v>
      </c>
      <c r="V1452" s="4" t="str">
        <f t="shared" si="155"/>
        <v>29_L_300001000_0_4_2</v>
      </c>
      <c r="W1452" s="4">
        <v>29077</v>
      </c>
      <c r="X1452" s="6"/>
      <c r="Y1452" s="8">
        <f t="shared" si="156"/>
        <v>29077</v>
      </c>
      <c r="Z1452" s="6" t="b">
        <f t="shared" si="154"/>
        <v>1</v>
      </c>
      <c r="AA1452" s="6">
        <f t="shared" si="157"/>
        <v>29077</v>
      </c>
      <c r="AB1452" s="4">
        <f t="shared" si="158"/>
        <v>4</v>
      </c>
      <c r="AC1452" s="32">
        <f t="shared" si="159"/>
        <v>12.445965951559298</v>
      </c>
      <c r="AD1452" s="4">
        <f>VLOOKUP($B1452,meanLDage!$Z$3:$AC$3145,4,FALSE)</f>
        <v>4</v>
      </c>
      <c r="AE1452" s="32">
        <f>VLOOKUP($B1452,meanLDage!$Z$3:$AC$3145,2,FALSE)</f>
        <v>11.588549421094916</v>
      </c>
      <c r="AF1452" s="6">
        <f>VLOOKUP(V1452,'2017 rep county selection'!$A$1:$C$281,3,FALSE)</f>
        <v>29097</v>
      </c>
      <c r="AH1452" s="9">
        <f t="shared" si="160"/>
        <v>29097</v>
      </c>
    </row>
    <row r="1453" spans="1:34" ht="15.75" customHeight="1" x14ac:dyDescent="0.3">
      <c r="A1453" s="4">
        <v>29</v>
      </c>
      <c r="B1453" s="4">
        <v>29005</v>
      </c>
      <c r="C1453" s="6" t="s">
        <v>2280</v>
      </c>
      <c r="D1453" s="6" t="s">
        <v>601</v>
      </c>
      <c r="E1453" s="4">
        <v>29027</v>
      </c>
      <c r="F1453" s="4">
        <v>29027</v>
      </c>
      <c r="G1453" s="4">
        <v>29077</v>
      </c>
      <c r="H1453" s="37">
        <v>186350252</v>
      </c>
      <c r="I1453" s="37">
        <v>260414677.57522699</v>
      </c>
      <c r="J1453" s="37">
        <v>272465280.37213802</v>
      </c>
      <c r="K1453" s="4" t="str">
        <f>VLOOKUP(B1453,altitude!$B$3:$E$3232,4)</f>
        <v>L</v>
      </c>
      <c r="L1453" s="4">
        <f>VLOOKUP(B1453,fuelregion!$C$5:$D$3233,2,FALSE)</f>
        <v>300001000</v>
      </c>
      <c r="M1453" s="4">
        <f>VLOOKUP(B1453,fuelregion!$H$5:$I$3113,2,FALSE)</f>
        <v>300001000</v>
      </c>
      <c r="N1453" s="4">
        <f>VLOOKUP(B1453,imbin!$B$4:$D$3233,2,FALSE)</f>
        <v>0</v>
      </c>
      <c r="O1453" s="4" t="str">
        <f>VLOOKUP(B1453,imbin!$B$4:$D$3233,3,FALSE)</f>
        <v>Submittal</v>
      </c>
      <c r="P1453" s="4">
        <f>IF(ISNA(VLOOKUP(B1453,rampbin!$B$4:$G$1697,6,FALSE)),2,VLOOKUP(B1453,rampbin!$B$4:$G$1697,6,FALSE))</f>
        <v>2</v>
      </c>
      <c r="Q1453" s="4" t="str">
        <f>IF(ISNA(VLOOKUP(B1453,rampbin!$B$4:$G$1697,5,FALSE)),"MOVES",VLOOKUP(B1453,rampbin!$B$4:$G$1697,5,FALSE))</f>
        <v>MOVES</v>
      </c>
      <c r="R1453" s="4" t="s">
        <v>1880</v>
      </c>
      <c r="S1453" s="6" t="s">
        <v>1851</v>
      </c>
      <c r="T1453" s="4">
        <f>VLOOKUP(B1453,meanLDage!$B$3:$E$3145,4,FALSE)</f>
        <v>4</v>
      </c>
      <c r="U1453" s="32">
        <f>VLOOKUP(B1453,meanLDage!$B$3:$E$3145,2,FALSE)</f>
        <v>12.792742498174709</v>
      </c>
      <c r="V1453" s="4" t="str">
        <f t="shared" si="155"/>
        <v>29_L_300001000_0_4_2</v>
      </c>
      <c r="W1453" s="4">
        <v>29077</v>
      </c>
      <c r="X1453" s="6"/>
      <c r="Y1453" s="8">
        <f t="shared" si="156"/>
        <v>29077</v>
      </c>
      <c r="Z1453" s="6" t="b">
        <f t="shared" si="154"/>
        <v>1</v>
      </c>
      <c r="AA1453" s="6">
        <f t="shared" si="157"/>
        <v>29077</v>
      </c>
      <c r="AB1453" s="4">
        <f t="shared" si="158"/>
        <v>4</v>
      </c>
      <c r="AC1453" s="32">
        <f t="shared" si="159"/>
        <v>12.792742498174709</v>
      </c>
      <c r="AD1453" s="4">
        <f>VLOOKUP($B1453,meanLDage!$Z$3:$AC$3145,4,FALSE)</f>
        <v>4</v>
      </c>
      <c r="AE1453" s="32">
        <f>VLOOKUP($B1453,meanLDage!$Z$3:$AC$3145,2,FALSE)</f>
        <v>11.885844287726663</v>
      </c>
      <c r="AF1453" s="6">
        <f>VLOOKUP(V1453,'2017 rep county selection'!$A$1:$C$281,3,FALSE)</f>
        <v>29097</v>
      </c>
      <c r="AH1453" s="9">
        <f t="shared" si="160"/>
        <v>29097</v>
      </c>
    </row>
    <row r="1454" spans="1:34" ht="15.75" customHeight="1" x14ac:dyDescent="0.3">
      <c r="A1454" s="4">
        <v>29</v>
      </c>
      <c r="B1454" s="4">
        <v>29007</v>
      </c>
      <c r="C1454" s="6" t="s">
        <v>2280</v>
      </c>
      <c r="D1454" s="6" t="s">
        <v>983</v>
      </c>
      <c r="E1454" s="4">
        <v>29027</v>
      </c>
      <c r="F1454" s="4">
        <v>29027</v>
      </c>
      <c r="G1454" s="4">
        <v>29077</v>
      </c>
      <c r="H1454" s="37">
        <v>230847018</v>
      </c>
      <c r="I1454" s="37">
        <v>223102233.12456301</v>
      </c>
      <c r="J1454" s="37">
        <v>233417235.89539501</v>
      </c>
      <c r="K1454" s="4" t="str">
        <f>VLOOKUP(B1454,altitude!$B$3:$E$3232,4)</f>
        <v>L</v>
      </c>
      <c r="L1454" s="4">
        <f>VLOOKUP(B1454,fuelregion!$C$5:$D$3233,2,FALSE)</f>
        <v>300001000</v>
      </c>
      <c r="M1454" s="4">
        <f>VLOOKUP(B1454,fuelregion!$H$5:$I$3113,2,FALSE)</f>
        <v>300001000</v>
      </c>
      <c r="N1454" s="4">
        <f>VLOOKUP(B1454,imbin!$B$4:$D$3233,2,FALSE)</f>
        <v>0</v>
      </c>
      <c r="O1454" s="4" t="str">
        <f>VLOOKUP(B1454,imbin!$B$4:$D$3233,3,FALSE)</f>
        <v>Submittal</v>
      </c>
      <c r="P1454" s="4">
        <f>IF(ISNA(VLOOKUP(B1454,rampbin!$B$4:$G$1697,6,FALSE)),2,VLOOKUP(B1454,rampbin!$B$4:$G$1697,6,FALSE))</f>
        <v>2</v>
      </c>
      <c r="Q1454" s="4" t="str">
        <f>IF(ISNA(VLOOKUP(B1454,rampbin!$B$4:$G$1697,5,FALSE)),"MOVES",VLOOKUP(B1454,rampbin!$B$4:$G$1697,5,FALSE))</f>
        <v>MOVES</v>
      </c>
      <c r="R1454" s="4" t="s">
        <v>1880</v>
      </c>
      <c r="S1454" s="6" t="s">
        <v>1851</v>
      </c>
      <c r="T1454" s="4">
        <f>VLOOKUP(B1454,meanLDage!$B$3:$E$3145,4,FALSE)</f>
        <v>5</v>
      </c>
      <c r="U1454" s="32">
        <f>VLOOKUP(B1454,meanLDage!$B$3:$E$3145,2,FALSE)</f>
        <v>13.07783634908769</v>
      </c>
      <c r="V1454" s="4" t="str">
        <f t="shared" si="155"/>
        <v>29_L_300001000_0_4_2</v>
      </c>
      <c r="W1454" s="4">
        <v>29109</v>
      </c>
      <c r="X1454" s="6"/>
      <c r="Y1454" s="8">
        <f t="shared" si="156"/>
        <v>29109</v>
      </c>
      <c r="Z1454" s="6" t="b">
        <f t="shared" si="154"/>
        <v>0</v>
      </c>
      <c r="AA1454" s="6">
        <f t="shared" si="157"/>
        <v>29077</v>
      </c>
      <c r="AB1454" s="4">
        <f t="shared" si="158"/>
        <v>5</v>
      </c>
      <c r="AC1454" s="32">
        <f t="shared" si="159"/>
        <v>13.07783634908769</v>
      </c>
      <c r="AD1454" s="4">
        <f>VLOOKUP($B1454,meanLDage!$Z$3:$AC$3145,4,FALSE)</f>
        <v>4</v>
      </c>
      <c r="AE1454" s="32">
        <f>VLOOKUP($B1454,meanLDage!$Z$3:$AC$3145,2,FALSE)</f>
        <v>12.19160293841523</v>
      </c>
      <c r="AF1454" s="6">
        <f>VLOOKUP(V1454,'2017 rep county selection'!$A$1:$C$281,3,FALSE)</f>
        <v>29097</v>
      </c>
      <c r="AH1454" s="9">
        <f t="shared" si="160"/>
        <v>29097</v>
      </c>
    </row>
    <row r="1455" spans="1:34" ht="15.75" customHeight="1" x14ac:dyDescent="0.3">
      <c r="A1455" s="4">
        <v>29</v>
      </c>
      <c r="B1455" s="4">
        <v>29009</v>
      </c>
      <c r="C1455" s="6" t="s">
        <v>2280</v>
      </c>
      <c r="D1455" s="6" t="s">
        <v>830</v>
      </c>
      <c r="E1455" s="4">
        <v>29027</v>
      </c>
      <c r="F1455" s="4">
        <v>29027</v>
      </c>
      <c r="G1455" s="4">
        <v>29109</v>
      </c>
      <c r="H1455" s="37">
        <v>347451130</v>
      </c>
      <c r="I1455" s="37">
        <v>347043807.62063199</v>
      </c>
      <c r="J1455" s="37">
        <v>362782754.25941801</v>
      </c>
      <c r="K1455" s="4" t="str">
        <f>VLOOKUP(B1455,altitude!$B$3:$E$3232,4)</f>
        <v>L</v>
      </c>
      <c r="L1455" s="4">
        <f>VLOOKUP(B1455,fuelregion!$C$5:$D$3233,2,FALSE)</f>
        <v>300001000</v>
      </c>
      <c r="M1455" s="4">
        <f>VLOOKUP(B1455,fuelregion!$H$5:$I$3113,2,FALSE)</f>
        <v>300001000</v>
      </c>
      <c r="N1455" s="4">
        <f>VLOOKUP(B1455,imbin!$B$4:$D$3233,2,FALSE)</f>
        <v>0</v>
      </c>
      <c r="O1455" s="4" t="str">
        <f>VLOOKUP(B1455,imbin!$B$4:$D$3233,3,FALSE)</f>
        <v>Submittal</v>
      </c>
      <c r="P1455" s="4">
        <f>IF(ISNA(VLOOKUP(B1455,rampbin!$B$4:$G$1697,6,FALSE)),2,VLOOKUP(B1455,rampbin!$B$4:$G$1697,6,FALSE))</f>
        <v>2</v>
      </c>
      <c r="Q1455" s="4" t="str">
        <f>IF(ISNA(VLOOKUP(B1455,rampbin!$B$4:$G$1697,5,FALSE)),"MOVES",VLOOKUP(B1455,rampbin!$B$4:$G$1697,5,FALSE))</f>
        <v>MOVES</v>
      </c>
      <c r="R1455" s="4" t="s">
        <v>1880</v>
      </c>
      <c r="S1455" s="6" t="s">
        <v>1851</v>
      </c>
      <c r="T1455" s="4">
        <f>VLOOKUP(B1455,meanLDage!$B$3:$E$3145,4,FALSE)</f>
        <v>5</v>
      </c>
      <c r="U1455" s="32">
        <f>VLOOKUP(B1455,meanLDage!$B$3:$E$3145,2,FALSE)</f>
        <v>13.930678990807063</v>
      </c>
      <c r="V1455" s="4" t="str">
        <f t="shared" si="155"/>
        <v>29_L_300001000_0_5_2</v>
      </c>
      <c r="W1455" s="4">
        <v>29109</v>
      </c>
      <c r="X1455" s="6"/>
      <c r="Y1455" s="8">
        <f t="shared" si="156"/>
        <v>29109</v>
      </c>
      <c r="Z1455" s="6" t="b">
        <f t="shared" si="154"/>
        <v>1</v>
      </c>
      <c r="AA1455" s="6">
        <f t="shared" si="157"/>
        <v>29109</v>
      </c>
      <c r="AB1455" s="4">
        <f t="shared" si="158"/>
        <v>5</v>
      </c>
      <c r="AC1455" s="32">
        <f t="shared" si="159"/>
        <v>13.930678990807063</v>
      </c>
      <c r="AD1455" s="4">
        <f>VLOOKUP($B1455,meanLDage!$Z$3:$AC$3145,4,FALSE)</f>
        <v>5</v>
      </c>
      <c r="AE1455" s="32">
        <f>VLOOKUP($B1455,meanLDage!$Z$3:$AC$3145,2,FALSE)</f>
        <v>13.125432573874621</v>
      </c>
      <c r="AF1455" s="6">
        <f>VLOOKUP(V1455,'2017 rep county selection'!$A$1:$C$281,3,FALSE)</f>
        <v>29109</v>
      </c>
      <c r="AH1455" s="9">
        <f t="shared" si="160"/>
        <v>29109</v>
      </c>
    </row>
    <row r="1456" spans="1:34" ht="15.75" customHeight="1" x14ac:dyDescent="0.3">
      <c r="A1456" s="4">
        <v>29</v>
      </c>
      <c r="B1456" s="4">
        <v>29011</v>
      </c>
      <c r="C1456" s="6" t="s">
        <v>2280</v>
      </c>
      <c r="D1456" s="6" t="s">
        <v>603</v>
      </c>
      <c r="E1456" s="4">
        <v>29027</v>
      </c>
      <c r="F1456" s="4">
        <v>29027</v>
      </c>
      <c r="G1456" s="4">
        <v>29109</v>
      </c>
      <c r="H1456" s="37">
        <v>203406200</v>
      </c>
      <c r="I1456" s="37">
        <v>236544536.16444099</v>
      </c>
      <c r="J1456" s="37">
        <v>247272178.47198501</v>
      </c>
      <c r="K1456" s="4" t="str">
        <f>VLOOKUP(B1456,altitude!$B$3:$E$3232,4)</f>
        <v>L</v>
      </c>
      <c r="L1456" s="4">
        <f>VLOOKUP(B1456,fuelregion!$C$5:$D$3233,2,FALSE)</f>
        <v>300001000</v>
      </c>
      <c r="M1456" s="4">
        <f>VLOOKUP(B1456,fuelregion!$H$5:$I$3113,2,FALSE)</f>
        <v>300001000</v>
      </c>
      <c r="N1456" s="4">
        <f>VLOOKUP(B1456,imbin!$B$4:$D$3233,2,FALSE)</f>
        <v>0</v>
      </c>
      <c r="O1456" s="4" t="str">
        <f>VLOOKUP(B1456,imbin!$B$4:$D$3233,3,FALSE)</f>
        <v>Submittal</v>
      </c>
      <c r="P1456" s="4">
        <f>IF(ISNA(VLOOKUP(B1456,rampbin!$B$4:$G$1697,6,FALSE)),2,VLOOKUP(B1456,rampbin!$B$4:$G$1697,6,FALSE))</f>
        <v>2</v>
      </c>
      <c r="Q1456" s="4" t="str">
        <f>IF(ISNA(VLOOKUP(B1456,rampbin!$B$4:$G$1697,5,FALSE)),"MOVES",VLOOKUP(B1456,rampbin!$B$4:$G$1697,5,FALSE))</f>
        <v>MOVES</v>
      </c>
      <c r="R1456" s="4" t="s">
        <v>1880</v>
      </c>
      <c r="S1456" s="6" t="s">
        <v>1851</v>
      </c>
      <c r="T1456" s="4">
        <f>VLOOKUP(B1456,meanLDage!$B$3:$E$3145,4,FALSE)</f>
        <v>5</v>
      </c>
      <c r="U1456" s="32">
        <f>VLOOKUP(B1456,meanLDage!$B$3:$E$3145,2,FALSE)</f>
        <v>13.874913495676584</v>
      </c>
      <c r="V1456" s="4" t="str">
        <f t="shared" si="155"/>
        <v>29_L_300001000_0_5_2</v>
      </c>
      <c r="W1456" s="4">
        <v>29109</v>
      </c>
      <c r="X1456" s="6"/>
      <c r="Y1456" s="8">
        <f t="shared" si="156"/>
        <v>29109</v>
      </c>
      <c r="Z1456" s="6" t="b">
        <f t="shared" si="154"/>
        <v>1</v>
      </c>
      <c r="AA1456" s="6">
        <f t="shared" si="157"/>
        <v>29109</v>
      </c>
      <c r="AB1456" s="4">
        <f t="shared" si="158"/>
        <v>5</v>
      </c>
      <c r="AC1456" s="32">
        <f t="shared" si="159"/>
        <v>13.874913495676584</v>
      </c>
      <c r="AD1456" s="4">
        <f>VLOOKUP($B1456,meanLDage!$Z$3:$AC$3145,4,FALSE)</f>
        <v>5</v>
      </c>
      <c r="AE1456" s="32">
        <f>VLOOKUP($B1456,meanLDage!$Z$3:$AC$3145,2,FALSE)</f>
        <v>13.029941947851192</v>
      </c>
      <c r="AF1456" s="6">
        <f>VLOOKUP(V1456,'2017 rep county selection'!$A$1:$C$281,3,FALSE)</f>
        <v>29109</v>
      </c>
      <c r="AH1456" s="9">
        <f t="shared" si="160"/>
        <v>29109</v>
      </c>
    </row>
    <row r="1457" spans="1:34" ht="15.75" customHeight="1" x14ac:dyDescent="0.3">
      <c r="A1457" s="4">
        <v>29</v>
      </c>
      <c r="B1457" s="4">
        <v>29013</v>
      </c>
      <c r="C1457" s="6" t="s">
        <v>2280</v>
      </c>
      <c r="D1457" s="6" t="s">
        <v>984</v>
      </c>
      <c r="E1457" s="4">
        <v>29027</v>
      </c>
      <c r="F1457" s="4">
        <v>29027</v>
      </c>
      <c r="G1457" s="4">
        <v>29109</v>
      </c>
      <c r="H1457" s="37">
        <v>280397616</v>
      </c>
      <c r="I1457" s="37">
        <v>305122730.77922398</v>
      </c>
      <c r="J1457" s="37">
        <v>318960494.98536998</v>
      </c>
      <c r="K1457" s="4" t="str">
        <f>VLOOKUP(B1457,altitude!$B$3:$E$3232,4)</f>
        <v>L</v>
      </c>
      <c r="L1457" s="4">
        <f>VLOOKUP(B1457,fuelregion!$C$5:$D$3233,2,FALSE)</f>
        <v>300001000</v>
      </c>
      <c r="M1457" s="4">
        <f>VLOOKUP(B1457,fuelregion!$H$5:$I$3113,2,FALSE)</f>
        <v>300001000</v>
      </c>
      <c r="N1457" s="4">
        <f>VLOOKUP(B1457,imbin!$B$4:$D$3233,2,FALSE)</f>
        <v>0</v>
      </c>
      <c r="O1457" s="4" t="str">
        <f>VLOOKUP(B1457,imbin!$B$4:$D$3233,3,FALSE)</f>
        <v>Submittal</v>
      </c>
      <c r="P1457" s="4">
        <f>IF(ISNA(VLOOKUP(B1457,rampbin!$B$4:$G$1697,6,FALSE)),2,VLOOKUP(B1457,rampbin!$B$4:$G$1697,6,FALSE))</f>
        <v>2</v>
      </c>
      <c r="Q1457" s="4" t="str">
        <f>IF(ISNA(VLOOKUP(B1457,rampbin!$B$4:$G$1697,5,FALSE)),"MOVES",VLOOKUP(B1457,rampbin!$B$4:$G$1697,5,FALSE))</f>
        <v>MOVES</v>
      </c>
      <c r="R1457" s="4" t="s">
        <v>1877</v>
      </c>
      <c r="S1457" s="6" t="s">
        <v>2028</v>
      </c>
      <c r="T1457" s="4">
        <f>VLOOKUP(B1457,meanLDage!$B$3:$E$3145,4,FALSE)</f>
        <v>5</v>
      </c>
      <c r="U1457" s="32">
        <f>VLOOKUP(B1457,meanLDage!$B$3:$E$3145,2,FALSE)</f>
        <v>14.087826746312937</v>
      </c>
      <c r="V1457" s="4" t="str">
        <f t="shared" si="155"/>
        <v>29_L_300001000_0_5_2</v>
      </c>
      <c r="W1457" s="4">
        <v>29109</v>
      </c>
      <c r="X1457" s="6"/>
      <c r="Y1457" s="8">
        <f t="shared" si="156"/>
        <v>29109</v>
      </c>
      <c r="Z1457" s="6" t="b">
        <f t="shared" si="154"/>
        <v>1</v>
      </c>
      <c r="AA1457" s="6">
        <f t="shared" si="157"/>
        <v>29109</v>
      </c>
      <c r="AB1457" s="4">
        <f t="shared" si="158"/>
        <v>5</v>
      </c>
      <c r="AC1457" s="32">
        <f t="shared" si="159"/>
        <v>14.087826746312937</v>
      </c>
      <c r="AD1457" s="4">
        <f>VLOOKUP($B1457,meanLDage!$Z$3:$AC$3145,4,FALSE)</f>
        <v>5</v>
      </c>
      <c r="AE1457" s="32">
        <f>VLOOKUP($B1457,meanLDage!$Z$3:$AC$3145,2,FALSE)</f>
        <v>13.221578962900447</v>
      </c>
      <c r="AF1457" s="6">
        <f>VLOOKUP(V1457,'2017 rep county selection'!$A$1:$C$281,3,FALSE)</f>
        <v>29109</v>
      </c>
      <c r="AH1457" s="9">
        <f t="shared" si="160"/>
        <v>29109</v>
      </c>
    </row>
    <row r="1458" spans="1:34" ht="15.75" customHeight="1" x14ac:dyDescent="0.3">
      <c r="A1458" s="4">
        <v>29</v>
      </c>
      <c r="B1458" s="4">
        <v>29015</v>
      </c>
      <c r="C1458" s="6" t="s">
        <v>2280</v>
      </c>
      <c r="D1458" s="6" t="s">
        <v>92</v>
      </c>
      <c r="E1458" s="4">
        <v>29027</v>
      </c>
      <c r="F1458" s="4">
        <v>29027</v>
      </c>
      <c r="G1458" s="4">
        <v>29109</v>
      </c>
      <c r="H1458" s="37">
        <v>216615436</v>
      </c>
      <c r="I1458" s="37">
        <v>226438204.94335601</v>
      </c>
      <c r="J1458" s="37">
        <v>236707510.27999699</v>
      </c>
      <c r="K1458" s="4" t="str">
        <f>VLOOKUP(B1458,altitude!$B$3:$E$3232,4)</f>
        <v>L</v>
      </c>
      <c r="L1458" s="4">
        <f>VLOOKUP(B1458,fuelregion!$C$5:$D$3233,2,FALSE)</f>
        <v>300001000</v>
      </c>
      <c r="M1458" s="4">
        <f>VLOOKUP(B1458,fuelregion!$H$5:$I$3113,2,FALSE)</f>
        <v>300001000</v>
      </c>
      <c r="N1458" s="4">
        <f>VLOOKUP(B1458,imbin!$B$4:$D$3233,2,FALSE)</f>
        <v>0</v>
      </c>
      <c r="O1458" s="4" t="str">
        <f>VLOOKUP(B1458,imbin!$B$4:$D$3233,3,FALSE)</f>
        <v>Submittal</v>
      </c>
      <c r="P1458" s="4">
        <f>IF(ISNA(VLOOKUP(B1458,rampbin!$B$4:$G$1697,6,FALSE)),2,VLOOKUP(B1458,rampbin!$B$4:$G$1697,6,FALSE))</f>
        <v>2</v>
      </c>
      <c r="Q1458" s="4" t="str">
        <f>IF(ISNA(VLOOKUP(B1458,rampbin!$B$4:$G$1697,5,FALSE)),"MOVES",VLOOKUP(B1458,rampbin!$B$4:$G$1697,5,FALSE))</f>
        <v>MOVES</v>
      </c>
      <c r="R1458" s="4" t="s">
        <v>1880</v>
      </c>
      <c r="S1458" s="6" t="s">
        <v>1851</v>
      </c>
      <c r="T1458" s="4">
        <f>VLOOKUP(B1458,meanLDage!$B$3:$E$3145,4,FALSE)</f>
        <v>5</v>
      </c>
      <c r="U1458" s="32">
        <f>VLOOKUP(B1458,meanLDage!$B$3:$E$3145,2,FALSE)</f>
        <v>13.684914591053129</v>
      </c>
      <c r="V1458" s="4" t="str">
        <f t="shared" si="155"/>
        <v>29_L_300001000_0_4_2</v>
      </c>
      <c r="W1458" s="4">
        <v>29109</v>
      </c>
      <c r="X1458" s="6"/>
      <c r="Y1458" s="8">
        <f t="shared" si="156"/>
        <v>29109</v>
      </c>
      <c r="Z1458" s="6" t="b">
        <f t="shared" si="154"/>
        <v>1</v>
      </c>
      <c r="AA1458" s="6">
        <f t="shared" si="157"/>
        <v>29109</v>
      </c>
      <c r="AB1458" s="4">
        <f t="shared" si="158"/>
        <v>5</v>
      </c>
      <c r="AC1458" s="32">
        <f t="shared" si="159"/>
        <v>13.684914591053129</v>
      </c>
      <c r="AD1458" s="4">
        <f>VLOOKUP($B1458,meanLDage!$Z$3:$AC$3145,4,FALSE)</f>
        <v>4</v>
      </c>
      <c r="AE1458" s="32">
        <f>VLOOKUP($B1458,meanLDage!$Z$3:$AC$3145,2,FALSE)</f>
        <v>12.84490415326427</v>
      </c>
      <c r="AF1458" s="6">
        <f>VLOOKUP(V1458,'2017 rep county selection'!$A$1:$C$281,3,FALSE)</f>
        <v>29097</v>
      </c>
      <c r="AH1458" s="9">
        <f t="shared" si="160"/>
        <v>29097</v>
      </c>
    </row>
    <row r="1459" spans="1:34" ht="15.75" customHeight="1" x14ac:dyDescent="0.3">
      <c r="A1459" s="4">
        <v>29</v>
      </c>
      <c r="B1459" s="4">
        <v>29017</v>
      </c>
      <c r="C1459" s="6" t="s">
        <v>2280</v>
      </c>
      <c r="D1459" s="6" t="s">
        <v>985</v>
      </c>
      <c r="E1459" s="4">
        <v>29027</v>
      </c>
      <c r="F1459" s="4">
        <v>29027</v>
      </c>
      <c r="G1459" s="4">
        <v>29109</v>
      </c>
      <c r="H1459" s="37">
        <v>111433016</v>
      </c>
      <c r="I1459" s="37">
        <v>110626244.52881899</v>
      </c>
      <c r="J1459" s="37">
        <v>115722860.42447001</v>
      </c>
      <c r="K1459" s="4" t="str">
        <f>VLOOKUP(B1459,altitude!$B$3:$E$3232,4)</f>
        <v>L</v>
      </c>
      <c r="L1459" s="4">
        <f>VLOOKUP(B1459,fuelregion!$C$5:$D$3233,2,FALSE)</f>
        <v>300001000</v>
      </c>
      <c r="M1459" s="4">
        <f>VLOOKUP(B1459,fuelregion!$H$5:$I$3113,2,FALSE)</f>
        <v>300001000</v>
      </c>
      <c r="N1459" s="4">
        <f>VLOOKUP(B1459,imbin!$B$4:$D$3233,2,FALSE)</f>
        <v>0</v>
      </c>
      <c r="O1459" s="4" t="str">
        <f>VLOOKUP(B1459,imbin!$B$4:$D$3233,3,FALSE)</f>
        <v>Submittal</v>
      </c>
      <c r="P1459" s="4">
        <f>IF(ISNA(VLOOKUP(B1459,rampbin!$B$4:$G$1697,6,FALSE)),2,VLOOKUP(B1459,rampbin!$B$4:$G$1697,6,FALSE))</f>
        <v>2</v>
      </c>
      <c r="Q1459" s="4" t="str">
        <f>IF(ISNA(VLOOKUP(B1459,rampbin!$B$4:$G$1697,5,FALSE)),"MOVES",VLOOKUP(B1459,rampbin!$B$4:$G$1697,5,FALSE))</f>
        <v>MOVES</v>
      </c>
      <c r="R1459" s="4" t="s">
        <v>1877</v>
      </c>
      <c r="S1459" s="6" t="s">
        <v>1989</v>
      </c>
      <c r="T1459" s="4">
        <f>VLOOKUP(B1459,meanLDage!$B$3:$E$3145,4,FALSE)</f>
        <v>5</v>
      </c>
      <c r="U1459" s="32">
        <f>VLOOKUP(B1459,meanLDage!$B$3:$E$3145,2,FALSE)</f>
        <v>14.27070940341688</v>
      </c>
      <c r="V1459" s="4" t="str">
        <f t="shared" si="155"/>
        <v>29_L_300001000_0_5_2</v>
      </c>
      <c r="W1459" s="4">
        <v>29109</v>
      </c>
      <c r="X1459" s="6"/>
      <c r="Y1459" s="8">
        <f t="shared" si="156"/>
        <v>29109</v>
      </c>
      <c r="Z1459" s="6" t="b">
        <f t="shared" si="154"/>
        <v>1</v>
      </c>
      <c r="AA1459" s="6">
        <f t="shared" si="157"/>
        <v>29109</v>
      </c>
      <c r="AB1459" s="4">
        <f t="shared" si="158"/>
        <v>5</v>
      </c>
      <c r="AC1459" s="32">
        <f t="shared" si="159"/>
        <v>14.27070940341688</v>
      </c>
      <c r="AD1459" s="4">
        <f>VLOOKUP($B1459,meanLDage!$Z$3:$AC$3145,4,FALSE)</f>
        <v>5</v>
      </c>
      <c r="AE1459" s="32">
        <f>VLOOKUP($B1459,meanLDage!$Z$3:$AC$3145,2,FALSE)</f>
        <v>13.42602910096436</v>
      </c>
      <c r="AF1459" s="6">
        <f>VLOOKUP(V1459,'2017 rep county selection'!$A$1:$C$281,3,FALSE)</f>
        <v>29109</v>
      </c>
      <c r="AH1459" s="9">
        <f t="shared" si="160"/>
        <v>29109</v>
      </c>
    </row>
    <row r="1460" spans="1:34" ht="15.75" customHeight="1" x14ac:dyDescent="0.3">
      <c r="A1460" s="4">
        <v>29</v>
      </c>
      <c r="B1460" s="4">
        <v>29019</v>
      </c>
      <c r="C1460" s="6" t="s">
        <v>2280</v>
      </c>
      <c r="D1460" s="6" t="s">
        <v>93</v>
      </c>
      <c r="E1460" s="4">
        <v>29027</v>
      </c>
      <c r="F1460" s="4">
        <v>29027</v>
      </c>
      <c r="G1460" s="4">
        <v>29077</v>
      </c>
      <c r="H1460" s="37">
        <v>1474853375</v>
      </c>
      <c r="I1460" s="37">
        <v>1706640657.52177</v>
      </c>
      <c r="J1460" s="37">
        <v>1784530590.6874499</v>
      </c>
      <c r="K1460" s="4" t="str">
        <f>VLOOKUP(B1460,altitude!$B$3:$E$3232,4)</f>
        <v>L</v>
      </c>
      <c r="L1460" s="4">
        <f>VLOOKUP(B1460,fuelregion!$C$5:$D$3233,2,FALSE)</f>
        <v>300001000</v>
      </c>
      <c r="M1460" s="4">
        <f>VLOOKUP(B1460,fuelregion!$H$5:$I$3113,2,FALSE)</f>
        <v>300001000</v>
      </c>
      <c r="N1460" s="4">
        <f>VLOOKUP(B1460,imbin!$B$4:$D$3233,2,FALSE)</f>
        <v>0</v>
      </c>
      <c r="O1460" s="4" t="str">
        <f>VLOOKUP(B1460,imbin!$B$4:$D$3233,3,FALSE)</f>
        <v>Submittal</v>
      </c>
      <c r="P1460" s="4">
        <f>IF(ISNA(VLOOKUP(B1460,rampbin!$B$4:$G$1697,6,FALSE)),2,VLOOKUP(B1460,rampbin!$B$4:$G$1697,6,FALSE))</f>
        <v>2</v>
      </c>
      <c r="Q1460" s="4" t="str">
        <f>IF(ISNA(VLOOKUP(B1460,rampbin!$B$4:$G$1697,5,FALSE)),"MOVES",VLOOKUP(B1460,rampbin!$B$4:$G$1697,5,FALSE))</f>
        <v>MOVES</v>
      </c>
      <c r="R1460" s="4" t="s">
        <v>1877</v>
      </c>
      <c r="S1460" s="6" t="s">
        <v>2069</v>
      </c>
      <c r="T1460" s="4">
        <f>VLOOKUP(B1460,meanLDage!$B$3:$E$3145,4,FALSE)</f>
        <v>3</v>
      </c>
      <c r="U1460" s="32">
        <f>VLOOKUP(B1460,meanLDage!$B$3:$E$3145,2,FALSE)</f>
        <v>10.599643247597486</v>
      </c>
      <c r="V1460" s="4" t="str">
        <f t="shared" si="155"/>
        <v>29_L_300001000_0_3_2</v>
      </c>
      <c r="W1460" s="4">
        <v>29019</v>
      </c>
      <c r="X1460" s="6"/>
      <c r="Y1460" s="8">
        <f t="shared" si="156"/>
        <v>29019</v>
      </c>
      <c r="Z1460" s="6" t="b">
        <f t="shared" si="154"/>
        <v>0</v>
      </c>
      <c r="AA1460" s="6">
        <f t="shared" si="157"/>
        <v>29077</v>
      </c>
      <c r="AB1460" s="4">
        <f t="shared" si="158"/>
        <v>3</v>
      </c>
      <c r="AC1460" s="32">
        <f t="shared" si="159"/>
        <v>10.599643247597486</v>
      </c>
      <c r="AD1460" s="4">
        <f>VLOOKUP($B1460,meanLDage!$Z$3:$AC$3145,4,FALSE)</f>
        <v>3</v>
      </c>
      <c r="AE1460" s="32">
        <f>VLOOKUP($B1460,meanLDage!$Z$3:$AC$3145,2,FALSE)</f>
        <v>9.908613902868419</v>
      </c>
      <c r="AF1460" s="6">
        <f>VLOOKUP(V1460,'2017 rep county selection'!$A$1:$C$281,3,FALSE)</f>
        <v>29077</v>
      </c>
      <c r="AH1460" s="9">
        <f t="shared" si="160"/>
        <v>29077</v>
      </c>
    </row>
    <row r="1461" spans="1:34" ht="15.75" customHeight="1" x14ac:dyDescent="0.3">
      <c r="A1461" s="4">
        <v>29</v>
      </c>
      <c r="B1461" s="4">
        <v>29021</v>
      </c>
      <c r="C1461" s="6" t="s">
        <v>2280</v>
      </c>
      <c r="D1461" s="6" t="s">
        <v>561</v>
      </c>
      <c r="E1461" s="4">
        <v>29027</v>
      </c>
      <c r="F1461" s="4">
        <v>29027</v>
      </c>
      <c r="G1461" s="4">
        <v>29077</v>
      </c>
      <c r="H1461" s="37">
        <v>720703025</v>
      </c>
      <c r="I1461" s="37">
        <v>840415972.36870098</v>
      </c>
      <c r="J1461" s="37">
        <v>879305942.63201904</v>
      </c>
      <c r="K1461" s="4" t="str">
        <f>VLOOKUP(B1461,altitude!$B$3:$E$3232,4)</f>
        <v>L</v>
      </c>
      <c r="L1461" s="4">
        <f>VLOOKUP(B1461,fuelregion!$C$5:$D$3233,2,FALSE)</f>
        <v>300001000</v>
      </c>
      <c r="M1461" s="4">
        <f>VLOOKUP(B1461,fuelregion!$H$5:$I$3113,2,FALSE)</f>
        <v>300001000</v>
      </c>
      <c r="N1461" s="4">
        <f>VLOOKUP(B1461,imbin!$B$4:$D$3233,2,FALSE)</f>
        <v>0</v>
      </c>
      <c r="O1461" s="4" t="str">
        <f>VLOOKUP(B1461,imbin!$B$4:$D$3233,3,FALSE)</f>
        <v>Submittal</v>
      </c>
      <c r="P1461" s="4">
        <f>IF(ISNA(VLOOKUP(B1461,rampbin!$B$4:$G$1697,6,FALSE)),2,VLOOKUP(B1461,rampbin!$B$4:$G$1697,6,FALSE))</f>
        <v>2</v>
      </c>
      <c r="Q1461" s="4" t="str">
        <f>IF(ISNA(VLOOKUP(B1461,rampbin!$B$4:$G$1697,5,FALSE)),"MOVES",VLOOKUP(B1461,rampbin!$B$4:$G$1697,5,FALSE))</f>
        <v>MOVES</v>
      </c>
      <c r="R1461" s="4" t="s">
        <v>1877</v>
      </c>
      <c r="S1461" s="6" t="s">
        <v>2025</v>
      </c>
      <c r="T1461" s="4">
        <f>VLOOKUP(B1461,meanLDage!$B$3:$E$3145,4,FALSE)</f>
        <v>4</v>
      </c>
      <c r="U1461" s="32">
        <f>VLOOKUP(B1461,meanLDage!$B$3:$E$3145,2,FALSE)</f>
        <v>12.235060755019754</v>
      </c>
      <c r="V1461" s="4" t="str">
        <f t="shared" si="155"/>
        <v>29_L_300001000_0_4_2</v>
      </c>
      <c r="W1461" s="4">
        <v>29077</v>
      </c>
      <c r="X1461" s="6"/>
      <c r="Y1461" s="8">
        <f t="shared" si="156"/>
        <v>29077</v>
      </c>
      <c r="Z1461" s="6" t="b">
        <f t="shared" si="154"/>
        <v>1</v>
      </c>
      <c r="AA1461" s="6">
        <f t="shared" si="157"/>
        <v>29077</v>
      </c>
      <c r="AB1461" s="4">
        <f t="shared" si="158"/>
        <v>4</v>
      </c>
      <c r="AC1461" s="32">
        <f t="shared" si="159"/>
        <v>12.235060755019754</v>
      </c>
      <c r="AD1461" s="4">
        <f>VLOOKUP($B1461,meanLDage!$Z$3:$AC$3145,4,FALSE)</f>
        <v>4</v>
      </c>
      <c r="AE1461" s="32">
        <f>VLOOKUP($B1461,meanLDage!$Z$3:$AC$3145,2,FALSE)</f>
        <v>11.437283882756875</v>
      </c>
      <c r="AF1461" s="6">
        <f>VLOOKUP(V1461,'2017 rep county selection'!$A$1:$C$281,3,FALSE)</f>
        <v>29097</v>
      </c>
      <c r="AH1461" s="9">
        <f t="shared" si="160"/>
        <v>29097</v>
      </c>
    </row>
    <row r="1462" spans="1:34" ht="15.75" customHeight="1" x14ac:dyDescent="0.3">
      <c r="A1462" s="4">
        <v>29</v>
      </c>
      <c r="B1462" s="4">
        <v>29023</v>
      </c>
      <c r="C1462" s="6" t="s">
        <v>2280</v>
      </c>
      <c r="D1462" s="6" t="s">
        <v>13</v>
      </c>
      <c r="E1462" s="4">
        <v>29027</v>
      </c>
      <c r="F1462" s="4">
        <v>29027</v>
      </c>
      <c r="G1462" s="4">
        <v>29077</v>
      </c>
      <c r="H1462" s="37">
        <v>492634811</v>
      </c>
      <c r="I1462" s="37">
        <v>543989053.14285302</v>
      </c>
      <c r="J1462" s="37">
        <v>569050947.52278101</v>
      </c>
      <c r="K1462" s="4" t="str">
        <f>VLOOKUP(B1462,altitude!$B$3:$E$3232,4)</f>
        <v>L</v>
      </c>
      <c r="L1462" s="4">
        <f>VLOOKUP(B1462,fuelregion!$C$5:$D$3233,2,FALSE)</f>
        <v>300001000</v>
      </c>
      <c r="M1462" s="4">
        <f>VLOOKUP(B1462,fuelregion!$H$5:$I$3113,2,FALSE)</f>
        <v>300001000</v>
      </c>
      <c r="N1462" s="4">
        <f>VLOOKUP(B1462,imbin!$B$4:$D$3233,2,FALSE)</f>
        <v>0</v>
      </c>
      <c r="O1462" s="4" t="str">
        <f>VLOOKUP(B1462,imbin!$B$4:$D$3233,3,FALSE)</f>
        <v>Submittal</v>
      </c>
      <c r="P1462" s="4">
        <f>IF(ISNA(VLOOKUP(B1462,rampbin!$B$4:$G$1697,6,FALSE)),2,VLOOKUP(B1462,rampbin!$B$4:$G$1697,6,FALSE))</f>
        <v>2</v>
      </c>
      <c r="Q1462" s="4" t="str">
        <f>IF(ISNA(VLOOKUP(B1462,rampbin!$B$4:$G$1697,5,FALSE)),"MOVES",VLOOKUP(B1462,rampbin!$B$4:$G$1697,5,FALSE))</f>
        <v>MOVES</v>
      </c>
      <c r="R1462" s="4" t="s">
        <v>1880</v>
      </c>
      <c r="S1462" s="6" t="s">
        <v>1851</v>
      </c>
      <c r="T1462" s="4">
        <f>VLOOKUP(B1462,meanLDage!$B$3:$E$3145,4,FALSE)</f>
        <v>4</v>
      </c>
      <c r="U1462" s="32">
        <f>VLOOKUP(B1462,meanLDage!$B$3:$E$3145,2,FALSE)</f>
        <v>12.661147207162074</v>
      </c>
      <c r="V1462" s="4" t="str">
        <f t="shared" si="155"/>
        <v>29_L_300001000_0_4_2</v>
      </c>
      <c r="W1462" s="4">
        <v>29077</v>
      </c>
      <c r="X1462" s="6"/>
      <c r="Y1462" s="8">
        <f t="shared" si="156"/>
        <v>29077</v>
      </c>
      <c r="Z1462" s="6" t="b">
        <f t="shared" si="154"/>
        <v>1</v>
      </c>
      <c r="AA1462" s="6">
        <f t="shared" si="157"/>
        <v>29077</v>
      </c>
      <c r="AB1462" s="4">
        <f t="shared" si="158"/>
        <v>4</v>
      </c>
      <c r="AC1462" s="32">
        <f t="shared" si="159"/>
        <v>12.661147207162074</v>
      </c>
      <c r="AD1462" s="4">
        <f>VLOOKUP($B1462,meanLDage!$Z$3:$AC$3145,4,FALSE)</f>
        <v>4</v>
      </c>
      <c r="AE1462" s="32">
        <f>VLOOKUP($B1462,meanLDage!$Z$3:$AC$3145,2,FALSE)</f>
        <v>11.915939598281483</v>
      </c>
      <c r="AF1462" s="6">
        <f>VLOOKUP(V1462,'2017 rep county selection'!$A$1:$C$281,3,FALSE)</f>
        <v>29097</v>
      </c>
      <c r="AH1462" s="9">
        <f t="shared" si="160"/>
        <v>29097</v>
      </c>
    </row>
    <row r="1463" spans="1:34" ht="15.75" customHeight="1" x14ac:dyDescent="0.3">
      <c r="A1463" s="4">
        <v>29</v>
      </c>
      <c r="B1463" s="4">
        <v>29025</v>
      </c>
      <c r="C1463" s="6" t="s">
        <v>2280</v>
      </c>
      <c r="D1463" s="6" t="s">
        <v>677</v>
      </c>
      <c r="E1463" s="4">
        <v>29027</v>
      </c>
      <c r="F1463" s="4">
        <v>29027</v>
      </c>
      <c r="G1463" s="4">
        <v>29109</v>
      </c>
      <c r="H1463" s="37">
        <v>154048795</v>
      </c>
      <c r="I1463" s="37">
        <v>171010018.888091</v>
      </c>
      <c r="J1463" s="37">
        <v>178923450.77073801</v>
      </c>
      <c r="K1463" s="4" t="str">
        <f>VLOOKUP(B1463,altitude!$B$3:$E$3232,4)</f>
        <v>L</v>
      </c>
      <c r="L1463" s="4">
        <f>VLOOKUP(B1463,fuelregion!$C$5:$D$3233,2,FALSE)</f>
        <v>300001000</v>
      </c>
      <c r="M1463" s="4">
        <f>VLOOKUP(B1463,fuelregion!$H$5:$I$3113,2,FALSE)</f>
        <v>300001000</v>
      </c>
      <c r="N1463" s="4">
        <f>VLOOKUP(B1463,imbin!$B$4:$D$3233,2,FALSE)</f>
        <v>0</v>
      </c>
      <c r="O1463" s="4" t="str">
        <f>VLOOKUP(B1463,imbin!$B$4:$D$3233,3,FALSE)</f>
        <v>Submittal</v>
      </c>
      <c r="P1463" s="4">
        <f>IF(ISNA(VLOOKUP(B1463,rampbin!$B$4:$G$1697,6,FALSE)),2,VLOOKUP(B1463,rampbin!$B$4:$G$1697,6,FALSE))</f>
        <v>2</v>
      </c>
      <c r="Q1463" s="4" t="str">
        <f>IF(ISNA(VLOOKUP(B1463,rampbin!$B$4:$G$1697,5,FALSE)),"MOVES",VLOOKUP(B1463,rampbin!$B$4:$G$1697,5,FALSE))</f>
        <v>MOVES</v>
      </c>
      <c r="R1463" s="4" t="s">
        <v>1877</v>
      </c>
      <c r="S1463" s="6" t="s">
        <v>2028</v>
      </c>
      <c r="T1463" s="4">
        <f>VLOOKUP(B1463,meanLDage!$B$3:$E$3145,4,FALSE)</f>
        <v>5</v>
      </c>
      <c r="U1463" s="32">
        <f>VLOOKUP(B1463,meanLDage!$B$3:$E$3145,2,FALSE)</f>
        <v>14.240889175264559</v>
      </c>
      <c r="V1463" s="4" t="str">
        <f t="shared" si="155"/>
        <v>29_L_300001000_0_5_2</v>
      </c>
      <c r="W1463" s="4">
        <v>29109</v>
      </c>
      <c r="X1463" s="6"/>
      <c r="Y1463" s="8">
        <f t="shared" si="156"/>
        <v>29109</v>
      </c>
      <c r="Z1463" s="6" t="b">
        <f t="shared" si="154"/>
        <v>1</v>
      </c>
      <c r="AA1463" s="6">
        <f t="shared" si="157"/>
        <v>29109</v>
      </c>
      <c r="AB1463" s="4">
        <f t="shared" si="158"/>
        <v>5</v>
      </c>
      <c r="AC1463" s="32">
        <f t="shared" si="159"/>
        <v>14.240889175264559</v>
      </c>
      <c r="AD1463" s="4">
        <f>VLOOKUP($B1463,meanLDage!$Z$3:$AC$3145,4,FALSE)</f>
        <v>5</v>
      </c>
      <c r="AE1463" s="32">
        <f>VLOOKUP($B1463,meanLDage!$Z$3:$AC$3145,2,FALSE)</f>
        <v>13.399278293636948</v>
      </c>
      <c r="AF1463" s="6">
        <f>VLOOKUP(V1463,'2017 rep county selection'!$A$1:$C$281,3,FALSE)</f>
        <v>29109</v>
      </c>
      <c r="AH1463" s="9">
        <f t="shared" si="160"/>
        <v>29109</v>
      </c>
    </row>
    <row r="1464" spans="1:34" ht="15.75" customHeight="1" x14ac:dyDescent="0.3">
      <c r="A1464" s="4">
        <v>29</v>
      </c>
      <c r="B1464" s="4">
        <v>29027</v>
      </c>
      <c r="C1464" s="6" t="s">
        <v>2280</v>
      </c>
      <c r="D1464" s="6" t="s">
        <v>986</v>
      </c>
      <c r="E1464" s="4">
        <v>29027</v>
      </c>
      <c r="F1464" s="4">
        <v>29027</v>
      </c>
      <c r="G1464" s="4">
        <v>29077</v>
      </c>
      <c r="H1464" s="37">
        <v>890371965</v>
      </c>
      <c r="I1464" s="37">
        <v>1047069671.43951</v>
      </c>
      <c r="J1464" s="37">
        <v>1094857227.86604</v>
      </c>
      <c r="K1464" s="4" t="str">
        <f>VLOOKUP(B1464,altitude!$B$3:$E$3232,4)</f>
        <v>L</v>
      </c>
      <c r="L1464" s="4">
        <f>VLOOKUP(B1464,fuelregion!$C$5:$D$3233,2,FALSE)</f>
        <v>300001000</v>
      </c>
      <c r="M1464" s="4">
        <f>VLOOKUP(B1464,fuelregion!$H$5:$I$3113,2,FALSE)</f>
        <v>300001000</v>
      </c>
      <c r="N1464" s="4">
        <f>VLOOKUP(B1464,imbin!$B$4:$D$3233,2,FALSE)</f>
        <v>0</v>
      </c>
      <c r="O1464" s="4" t="str">
        <f>VLOOKUP(B1464,imbin!$B$4:$D$3233,3,FALSE)</f>
        <v>Submittal</v>
      </c>
      <c r="P1464" s="4">
        <f>IF(ISNA(VLOOKUP(B1464,rampbin!$B$4:$G$1697,6,FALSE)),2,VLOOKUP(B1464,rampbin!$B$4:$G$1697,6,FALSE))</f>
        <v>2</v>
      </c>
      <c r="Q1464" s="4" t="str">
        <f>IF(ISNA(VLOOKUP(B1464,rampbin!$B$4:$G$1697,5,FALSE)),"MOVES",VLOOKUP(B1464,rampbin!$B$4:$G$1697,5,FALSE))</f>
        <v>MOVES</v>
      </c>
      <c r="R1464" s="4" t="s">
        <v>1877</v>
      </c>
      <c r="S1464" s="6" t="s">
        <v>2070</v>
      </c>
      <c r="T1464" s="4">
        <f>VLOOKUP(B1464,meanLDage!$B$3:$E$3145,4,FALSE)</f>
        <v>4</v>
      </c>
      <c r="U1464" s="32">
        <f>VLOOKUP(B1464,meanLDage!$B$3:$E$3145,2,FALSE)</f>
        <v>12.740677678812517</v>
      </c>
      <c r="V1464" s="4" t="str">
        <f t="shared" si="155"/>
        <v>29_L_300001000_0_4_2</v>
      </c>
      <c r="W1464" s="4">
        <v>29077</v>
      </c>
      <c r="X1464" s="6"/>
      <c r="Y1464" s="8">
        <f t="shared" si="156"/>
        <v>29077</v>
      </c>
      <c r="Z1464" s="6" t="b">
        <f t="shared" si="154"/>
        <v>1</v>
      </c>
      <c r="AA1464" s="6">
        <f t="shared" si="157"/>
        <v>29077</v>
      </c>
      <c r="AB1464" s="4">
        <f t="shared" si="158"/>
        <v>4</v>
      </c>
      <c r="AC1464" s="32">
        <f t="shared" si="159"/>
        <v>12.740677678812517</v>
      </c>
      <c r="AD1464" s="4">
        <f>VLOOKUP($B1464,meanLDage!$Z$3:$AC$3145,4,FALSE)</f>
        <v>4</v>
      </c>
      <c r="AE1464" s="32">
        <f>VLOOKUP($B1464,meanLDage!$Z$3:$AC$3145,2,FALSE)</f>
        <v>11.791458029192118</v>
      </c>
      <c r="AF1464" s="6">
        <f>VLOOKUP(V1464,'2017 rep county selection'!$A$1:$C$281,3,FALSE)</f>
        <v>29097</v>
      </c>
      <c r="AH1464" s="9">
        <f t="shared" si="160"/>
        <v>29097</v>
      </c>
    </row>
    <row r="1465" spans="1:34" ht="15.75" customHeight="1" x14ac:dyDescent="0.3">
      <c r="A1465" s="4">
        <v>29</v>
      </c>
      <c r="B1465" s="4">
        <v>29029</v>
      </c>
      <c r="C1465" s="6" t="s">
        <v>2280</v>
      </c>
      <c r="D1465" s="6" t="s">
        <v>333</v>
      </c>
      <c r="E1465" s="4">
        <v>29027</v>
      </c>
      <c r="F1465" s="4">
        <v>29027</v>
      </c>
      <c r="G1465" s="4">
        <v>29077</v>
      </c>
      <c r="H1465" s="37">
        <v>493319135</v>
      </c>
      <c r="I1465" s="37">
        <v>573190162.79167902</v>
      </c>
      <c r="J1465" s="37">
        <v>599350176.774454</v>
      </c>
      <c r="K1465" s="4" t="str">
        <f>VLOOKUP(B1465,altitude!$B$3:$E$3232,4)</f>
        <v>L</v>
      </c>
      <c r="L1465" s="4">
        <f>VLOOKUP(B1465,fuelregion!$C$5:$D$3233,2,FALSE)</f>
        <v>300001000</v>
      </c>
      <c r="M1465" s="4">
        <f>VLOOKUP(B1465,fuelregion!$H$5:$I$3113,2,FALSE)</f>
        <v>300001000</v>
      </c>
      <c r="N1465" s="4">
        <f>VLOOKUP(B1465,imbin!$B$4:$D$3233,2,FALSE)</f>
        <v>0</v>
      </c>
      <c r="O1465" s="4" t="str">
        <f>VLOOKUP(B1465,imbin!$B$4:$D$3233,3,FALSE)</f>
        <v>Submittal</v>
      </c>
      <c r="P1465" s="4">
        <f>IF(ISNA(VLOOKUP(B1465,rampbin!$B$4:$G$1697,6,FALSE)),2,VLOOKUP(B1465,rampbin!$B$4:$G$1697,6,FALSE))</f>
        <v>2</v>
      </c>
      <c r="Q1465" s="4" t="str">
        <f>IF(ISNA(VLOOKUP(B1465,rampbin!$B$4:$G$1697,5,FALSE)),"MOVES",VLOOKUP(B1465,rampbin!$B$4:$G$1697,5,FALSE))</f>
        <v>MOVES</v>
      </c>
      <c r="R1465" s="4" t="s">
        <v>1880</v>
      </c>
      <c r="S1465" s="6" t="s">
        <v>1851</v>
      </c>
      <c r="T1465" s="4">
        <f>VLOOKUP(B1465,meanLDage!$B$3:$E$3145,4,FALSE)</f>
        <v>4</v>
      </c>
      <c r="U1465" s="32">
        <f>VLOOKUP(B1465,meanLDage!$B$3:$E$3145,2,FALSE)</f>
        <v>11.914529335376061</v>
      </c>
      <c r="V1465" s="4" t="str">
        <f t="shared" si="155"/>
        <v>29_L_300001000_0_4_2</v>
      </c>
      <c r="W1465" s="4">
        <v>29077</v>
      </c>
      <c r="X1465" s="6"/>
      <c r="Y1465" s="8">
        <f t="shared" si="156"/>
        <v>29077</v>
      </c>
      <c r="Z1465" s="6" t="b">
        <f t="shared" si="154"/>
        <v>1</v>
      </c>
      <c r="AA1465" s="6">
        <f t="shared" si="157"/>
        <v>29077</v>
      </c>
      <c r="AB1465" s="4">
        <f t="shared" si="158"/>
        <v>4</v>
      </c>
      <c r="AC1465" s="32">
        <f t="shared" si="159"/>
        <v>11.914529335376061</v>
      </c>
      <c r="AD1465" s="4">
        <f>VLOOKUP($B1465,meanLDage!$Z$3:$AC$3145,4,FALSE)</f>
        <v>4</v>
      </c>
      <c r="AE1465" s="32">
        <f>VLOOKUP($B1465,meanLDage!$Z$3:$AC$3145,2,FALSE)</f>
        <v>11.17189141426147</v>
      </c>
      <c r="AF1465" s="6">
        <f>VLOOKUP(V1465,'2017 rep county selection'!$A$1:$C$281,3,FALSE)</f>
        <v>29097</v>
      </c>
      <c r="AH1465" s="9">
        <f t="shared" si="160"/>
        <v>29097</v>
      </c>
    </row>
    <row r="1466" spans="1:34" ht="15.75" customHeight="1" x14ac:dyDescent="0.3">
      <c r="A1466" s="4">
        <v>29</v>
      </c>
      <c r="B1466" s="4">
        <v>29031</v>
      </c>
      <c r="C1466" s="6" t="s">
        <v>2280</v>
      </c>
      <c r="D1466" s="6" t="s">
        <v>987</v>
      </c>
      <c r="E1466" s="4">
        <v>29027</v>
      </c>
      <c r="F1466" s="4">
        <v>29027</v>
      </c>
      <c r="G1466" s="4">
        <v>29077</v>
      </c>
      <c r="H1466" s="37">
        <v>696050625</v>
      </c>
      <c r="I1466" s="37">
        <v>773166844.32984996</v>
      </c>
      <c r="J1466" s="37">
        <v>808787093.809237</v>
      </c>
      <c r="K1466" s="4" t="str">
        <f>VLOOKUP(B1466,altitude!$B$3:$E$3232,4)</f>
        <v>L</v>
      </c>
      <c r="L1466" s="4">
        <f>VLOOKUP(B1466,fuelregion!$C$5:$D$3233,2,FALSE)</f>
        <v>300001000</v>
      </c>
      <c r="M1466" s="4">
        <f>VLOOKUP(B1466,fuelregion!$H$5:$I$3113,2,FALSE)</f>
        <v>300001000</v>
      </c>
      <c r="N1466" s="4">
        <f>VLOOKUP(B1466,imbin!$B$4:$D$3233,2,FALSE)</f>
        <v>0</v>
      </c>
      <c r="O1466" s="4" t="str">
        <f>VLOOKUP(B1466,imbin!$B$4:$D$3233,3,FALSE)</f>
        <v>Submittal</v>
      </c>
      <c r="P1466" s="4">
        <f>IF(ISNA(VLOOKUP(B1466,rampbin!$B$4:$G$1697,6,FALSE)),2,VLOOKUP(B1466,rampbin!$B$4:$G$1697,6,FALSE))</f>
        <v>2</v>
      </c>
      <c r="Q1466" s="4" t="str">
        <f>IF(ISNA(VLOOKUP(B1466,rampbin!$B$4:$G$1697,5,FALSE)),"MOVES",VLOOKUP(B1466,rampbin!$B$4:$G$1697,5,FALSE))</f>
        <v>MOVES</v>
      </c>
      <c r="R1466" s="4" t="s">
        <v>1877</v>
      </c>
      <c r="S1466" s="6" t="s">
        <v>1989</v>
      </c>
      <c r="T1466" s="4">
        <f>VLOOKUP(B1466,meanLDage!$B$3:$E$3145,4,FALSE)</f>
        <v>4</v>
      </c>
      <c r="U1466" s="32">
        <f>VLOOKUP(B1466,meanLDage!$B$3:$E$3145,2,FALSE)</f>
        <v>11.227093864629909</v>
      </c>
      <c r="V1466" s="4" t="str">
        <f t="shared" si="155"/>
        <v>29_L_300001000_0_3_2</v>
      </c>
      <c r="W1466" s="4">
        <v>29077</v>
      </c>
      <c r="X1466" s="6"/>
      <c r="Y1466" s="8">
        <f t="shared" si="156"/>
        <v>29077</v>
      </c>
      <c r="Z1466" s="6" t="b">
        <f t="shared" si="154"/>
        <v>1</v>
      </c>
      <c r="AA1466" s="6">
        <f t="shared" si="157"/>
        <v>29077</v>
      </c>
      <c r="AB1466" s="4">
        <f t="shared" si="158"/>
        <v>4</v>
      </c>
      <c r="AC1466" s="32">
        <f t="shared" si="159"/>
        <v>11.227093864629909</v>
      </c>
      <c r="AD1466" s="4">
        <f>VLOOKUP($B1466,meanLDage!$Z$3:$AC$3145,4,FALSE)</f>
        <v>3</v>
      </c>
      <c r="AE1466" s="32">
        <f>VLOOKUP($B1466,meanLDage!$Z$3:$AC$3145,2,FALSE)</f>
        <v>10.524702644523352</v>
      </c>
      <c r="AF1466" s="6">
        <f>VLOOKUP(V1466,'2017 rep county selection'!$A$1:$C$281,3,FALSE)</f>
        <v>29077</v>
      </c>
      <c r="AH1466" s="9">
        <f t="shared" si="160"/>
        <v>29077</v>
      </c>
    </row>
    <row r="1467" spans="1:34" ht="15.75" customHeight="1" x14ac:dyDescent="0.3">
      <c r="A1467" s="4">
        <v>29</v>
      </c>
      <c r="B1467" s="4">
        <v>29033</v>
      </c>
      <c r="C1467" s="6" t="s">
        <v>2280</v>
      </c>
      <c r="D1467" s="6" t="s">
        <v>95</v>
      </c>
      <c r="E1467" s="4">
        <v>29027</v>
      </c>
      <c r="F1467" s="4">
        <v>29027</v>
      </c>
      <c r="G1467" s="4">
        <v>29109</v>
      </c>
      <c r="H1467" s="37">
        <v>104272811</v>
      </c>
      <c r="I1467" s="37">
        <v>104733465.207537</v>
      </c>
      <c r="J1467" s="37">
        <v>109579971.558516</v>
      </c>
      <c r="K1467" s="4" t="str">
        <f>VLOOKUP(B1467,altitude!$B$3:$E$3232,4)</f>
        <v>L</v>
      </c>
      <c r="L1467" s="4">
        <f>VLOOKUP(B1467,fuelregion!$C$5:$D$3233,2,FALSE)</f>
        <v>300001000</v>
      </c>
      <c r="M1467" s="4">
        <f>VLOOKUP(B1467,fuelregion!$H$5:$I$3113,2,FALSE)</f>
        <v>300001000</v>
      </c>
      <c r="N1467" s="4">
        <f>VLOOKUP(B1467,imbin!$B$4:$D$3233,2,FALSE)</f>
        <v>0</v>
      </c>
      <c r="O1467" s="4" t="str">
        <f>VLOOKUP(B1467,imbin!$B$4:$D$3233,3,FALSE)</f>
        <v>Submittal</v>
      </c>
      <c r="P1467" s="4">
        <f>IF(ISNA(VLOOKUP(B1467,rampbin!$B$4:$G$1697,6,FALSE)),2,VLOOKUP(B1467,rampbin!$B$4:$G$1697,6,FALSE))</f>
        <v>2</v>
      </c>
      <c r="Q1467" s="4" t="str">
        <f>IF(ISNA(VLOOKUP(B1467,rampbin!$B$4:$G$1697,5,FALSE)),"MOVES",VLOOKUP(B1467,rampbin!$B$4:$G$1697,5,FALSE))</f>
        <v>MOVES</v>
      </c>
      <c r="R1467" s="4" t="s">
        <v>1880</v>
      </c>
      <c r="S1467" s="6" t="s">
        <v>1851</v>
      </c>
      <c r="T1467" s="4">
        <f>VLOOKUP(B1467,meanLDage!$B$3:$E$3145,4,FALSE)</f>
        <v>5</v>
      </c>
      <c r="U1467" s="32">
        <f>VLOOKUP(B1467,meanLDage!$B$3:$E$3145,2,FALSE)</f>
        <v>13.749187981995691</v>
      </c>
      <c r="V1467" s="4" t="str">
        <f t="shared" si="155"/>
        <v>29_L_300001000_0_4_2</v>
      </c>
      <c r="W1467" s="4">
        <v>29109</v>
      </c>
      <c r="X1467" s="6"/>
      <c r="Y1467" s="8">
        <f t="shared" si="156"/>
        <v>29109</v>
      </c>
      <c r="Z1467" s="6" t="b">
        <f t="shared" si="154"/>
        <v>1</v>
      </c>
      <c r="AA1467" s="6">
        <f t="shared" si="157"/>
        <v>29109</v>
      </c>
      <c r="AB1467" s="4">
        <f t="shared" si="158"/>
        <v>5</v>
      </c>
      <c r="AC1467" s="32">
        <f t="shared" si="159"/>
        <v>13.749187981995691</v>
      </c>
      <c r="AD1467" s="4">
        <f>VLOOKUP($B1467,meanLDage!$Z$3:$AC$3145,4,FALSE)</f>
        <v>4</v>
      </c>
      <c r="AE1467" s="32">
        <f>VLOOKUP($B1467,meanLDage!$Z$3:$AC$3145,2,FALSE)</f>
        <v>12.909609609145228</v>
      </c>
      <c r="AF1467" s="6">
        <f>VLOOKUP(V1467,'2017 rep county selection'!$A$1:$C$281,3,FALSE)</f>
        <v>29097</v>
      </c>
      <c r="AH1467" s="9">
        <f t="shared" si="160"/>
        <v>29097</v>
      </c>
    </row>
    <row r="1468" spans="1:34" ht="15.75" customHeight="1" x14ac:dyDescent="0.3">
      <c r="A1468" s="4">
        <v>29</v>
      </c>
      <c r="B1468" s="4">
        <v>29035</v>
      </c>
      <c r="C1468" s="6" t="s">
        <v>2280</v>
      </c>
      <c r="D1468" s="6" t="s">
        <v>681</v>
      </c>
      <c r="E1468" s="4">
        <v>29027</v>
      </c>
      <c r="F1468" s="4">
        <v>29027</v>
      </c>
      <c r="G1468" s="4">
        <v>29109</v>
      </c>
      <c r="H1468" s="37">
        <v>130459053</v>
      </c>
      <c r="I1468" s="37">
        <v>132606688.554006</v>
      </c>
      <c r="J1468" s="37">
        <v>138715956.38461399</v>
      </c>
      <c r="K1468" s="4" t="str">
        <f>VLOOKUP(B1468,altitude!$B$3:$E$3232,4)</f>
        <v>L</v>
      </c>
      <c r="L1468" s="4">
        <f>VLOOKUP(B1468,fuelregion!$C$5:$D$3233,2,FALSE)</f>
        <v>300001000</v>
      </c>
      <c r="M1468" s="4">
        <f>VLOOKUP(B1468,fuelregion!$H$5:$I$3113,2,FALSE)</f>
        <v>300001000</v>
      </c>
      <c r="N1468" s="4">
        <f>VLOOKUP(B1468,imbin!$B$4:$D$3233,2,FALSE)</f>
        <v>0</v>
      </c>
      <c r="O1468" s="4" t="str">
        <f>VLOOKUP(B1468,imbin!$B$4:$D$3233,3,FALSE)</f>
        <v>Submittal</v>
      </c>
      <c r="P1468" s="4">
        <f>IF(ISNA(VLOOKUP(B1468,rampbin!$B$4:$G$1697,6,FALSE)),2,VLOOKUP(B1468,rampbin!$B$4:$G$1697,6,FALSE))</f>
        <v>2</v>
      </c>
      <c r="Q1468" s="4" t="str">
        <f>IF(ISNA(VLOOKUP(B1468,rampbin!$B$4:$G$1697,5,FALSE)),"MOVES",VLOOKUP(B1468,rampbin!$B$4:$G$1697,5,FALSE))</f>
        <v>MOVES</v>
      </c>
      <c r="R1468" s="4" t="s">
        <v>1880</v>
      </c>
      <c r="S1468" s="6" t="s">
        <v>1851</v>
      </c>
      <c r="T1468" s="4">
        <f>VLOOKUP(B1468,meanLDage!$B$3:$E$3145,4,FALSE)</f>
        <v>5</v>
      </c>
      <c r="U1468" s="32">
        <f>VLOOKUP(B1468,meanLDage!$B$3:$E$3145,2,FALSE)</f>
        <v>13.57209760814637</v>
      </c>
      <c r="V1468" s="4" t="str">
        <f t="shared" si="155"/>
        <v>29_L_300001000_0_4_2</v>
      </c>
      <c r="W1468" s="4">
        <v>29109</v>
      </c>
      <c r="X1468" s="6"/>
      <c r="Y1468" s="8">
        <f t="shared" si="156"/>
        <v>29109</v>
      </c>
      <c r="Z1468" s="6" t="b">
        <f t="shared" si="154"/>
        <v>1</v>
      </c>
      <c r="AA1468" s="6">
        <f t="shared" si="157"/>
        <v>29109</v>
      </c>
      <c r="AB1468" s="4">
        <f t="shared" si="158"/>
        <v>5</v>
      </c>
      <c r="AC1468" s="32">
        <f t="shared" si="159"/>
        <v>13.57209760814637</v>
      </c>
      <c r="AD1468" s="4">
        <f>VLOOKUP($B1468,meanLDage!$Z$3:$AC$3145,4,FALSE)</f>
        <v>4</v>
      </c>
      <c r="AE1468" s="32">
        <f>VLOOKUP($B1468,meanLDage!$Z$3:$AC$3145,2,FALSE)</f>
        <v>12.798756589423734</v>
      </c>
      <c r="AF1468" s="6">
        <f>VLOOKUP(V1468,'2017 rep county selection'!$A$1:$C$281,3,FALSE)</f>
        <v>29097</v>
      </c>
      <c r="AH1468" s="9">
        <f t="shared" si="160"/>
        <v>29097</v>
      </c>
    </row>
    <row r="1469" spans="1:34" ht="15.75" customHeight="1" x14ac:dyDescent="0.3">
      <c r="A1469" s="4">
        <v>29</v>
      </c>
      <c r="B1469" s="4">
        <v>29037</v>
      </c>
      <c r="C1469" s="6" t="s">
        <v>2280</v>
      </c>
      <c r="D1469" s="6" t="s">
        <v>463</v>
      </c>
      <c r="E1469" s="4">
        <v>29027</v>
      </c>
      <c r="F1469" s="4">
        <v>29027</v>
      </c>
      <c r="G1469" s="4">
        <v>29077</v>
      </c>
      <c r="H1469" s="37">
        <v>886350633</v>
      </c>
      <c r="I1469" s="37">
        <v>976611853.81115699</v>
      </c>
      <c r="J1469" s="37">
        <v>1018879746.7906899</v>
      </c>
      <c r="K1469" s="4" t="str">
        <f>VLOOKUP(B1469,altitude!$B$3:$E$3232,4)</f>
        <v>L</v>
      </c>
      <c r="L1469" s="4">
        <f>VLOOKUP(B1469,fuelregion!$C$5:$D$3233,2,FALSE)</f>
        <v>300001000</v>
      </c>
      <c r="M1469" s="4">
        <f>VLOOKUP(B1469,fuelregion!$H$5:$I$3113,2,FALSE)</f>
        <v>300001000</v>
      </c>
      <c r="N1469" s="4">
        <f>VLOOKUP(B1469,imbin!$B$4:$D$3233,2,FALSE)</f>
        <v>0</v>
      </c>
      <c r="O1469" s="4" t="str">
        <f>VLOOKUP(B1469,imbin!$B$4:$D$3233,3,FALSE)</f>
        <v>Submittal</v>
      </c>
      <c r="P1469" s="4">
        <f>IF(ISNA(VLOOKUP(B1469,rampbin!$B$4:$G$1697,6,FALSE)),2,VLOOKUP(B1469,rampbin!$B$4:$G$1697,6,FALSE))</f>
        <v>2</v>
      </c>
      <c r="Q1469" s="4" t="str">
        <f>IF(ISNA(VLOOKUP(B1469,rampbin!$B$4:$G$1697,5,FALSE)),"MOVES",VLOOKUP(B1469,rampbin!$B$4:$G$1697,5,FALSE))</f>
        <v>MOVES</v>
      </c>
      <c r="R1469" s="4" t="s">
        <v>1877</v>
      </c>
      <c r="S1469" s="6" t="s">
        <v>2028</v>
      </c>
      <c r="T1469" s="4">
        <f>VLOOKUP(B1469,meanLDage!$B$3:$E$3145,4,FALSE)</f>
        <v>4</v>
      </c>
      <c r="U1469" s="32">
        <f>VLOOKUP(B1469,meanLDage!$B$3:$E$3145,2,FALSE)</f>
        <v>11.53847278124073</v>
      </c>
      <c r="V1469" s="4" t="str">
        <f t="shared" si="155"/>
        <v>29_L_300001000_0_3_2</v>
      </c>
      <c r="W1469" s="4">
        <v>29077</v>
      </c>
      <c r="X1469" s="6"/>
      <c r="Y1469" s="8">
        <f t="shared" si="156"/>
        <v>29077</v>
      </c>
      <c r="Z1469" s="6" t="b">
        <f t="shared" si="154"/>
        <v>1</v>
      </c>
      <c r="AA1469" s="6">
        <f t="shared" si="157"/>
        <v>29077</v>
      </c>
      <c r="AB1469" s="4">
        <f t="shared" si="158"/>
        <v>4</v>
      </c>
      <c r="AC1469" s="32">
        <f t="shared" si="159"/>
        <v>11.53847278124073</v>
      </c>
      <c r="AD1469" s="4">
        <f>VLOOKUP($B1469,meanLDage!$Z$3:$AC$3145,4,FALSE)</f>
        <v>3</v>
      </c>
      <c r="AE1469" s="32">
        <f>VLOOKUP($B1469,meanLDage!$Z$3:$AC$3145,2,FALSE)</f>
        <v>10.827144872793975</v>
      </c>
      <c r="AF1469" s="6">
        <f>VLOOKUP(V1469,'2017 rep county selection'!$A$1:$C$281,3,FALSE)</f>
        <v>29077</v>
      </c>
      <c r="AH1469" s="9">
        <f t="shared" si="160"/>
        <v>29077</v>
      </c>
    </row>
    <row r="1470" spans="1:34" ht="15.75" customHeight="1" x14ac:dyDescent="0.3">
      <c r="A1470" s="4">
        <v>29</v>
      </c>
      <c r="B1470" s="4">
        <v>29039</v>
      </c>
      <c r="C1470" s="6" t="s">
        <v>2280</v>
      </c>
      <c r="D1470" s="6" t="s">
        <v>563</v>
      </c>
      <c r="E1470" s="4">
        <v>29027</v>
      </c>
      <c r="F1470" s="4">
        <v>29027</v>
      </c>
      <c r="G1470" s="4">
        <v>29109</v>
      </c>
      <c r="H1470" s="37">
        <v>105828670</v>
      </c>
      <c r="I1470" s="37">
        <v>116771075.011576</v>
      </c>
      <c r="J1470" s="37">
        <v>122066814.85413399</v>
      </c>
      <c r="K1470" s="4" t="str">
        <f>VLOOKUP(B1470,altitude!$B$3:$E$3232,4)</f>
        <v>L</v>
      </c>
      <c r="L1470" s="4">
        <f>VLOOKUP(B1470,fuelregion!$C$5:$D$3233,2,FALSE)</f>
        <v>300001000</v>
      </c>
      <c r="M1470" s="4">
        <f>VLOOKUP(B1470,fuelregion!$H$5:$I$3113,2,FALSE)</f>
        <v>300001000</v>
      </c>
      <c r="N1470" s="4">
        <f>VLOOKUP(B1470,imbin!$B$4:$D$3233,2,FALSE)</f>
        <v>0</v>
      </c>
      <c r="O1470" s="4" t="str">
        <f>VLOOKUP(B1470,imbin!$B$4:$D$3233,3,FALSE)</f>
        <v>Submittal</v>
      </c>
      <c r="P1470" s="4">
        <f>IF(ISNA(VLOOKUP(B1470,rampbin!$B$4:$G$1697,6,FALSE)),2,VLOOKUP(B1470,rampbin!$B$4:$G$1697,6,FALSE))</f>
        <v>2</v>
      </c>
      <c r="Q1470" s="4" t="str">
        <f>IF(ISNA(VLOOKUP(B1470,rampbin!$B$4:$G$1697,5,FALSE)),"MOVES",VLOOKUP(B1470,rampbin!$B$4:$G$1697,5,FALSE))</f>
        <v>MOVES</v>
      </c>
      <c r="R1470" s="4" t="s">
        <v>1880</v>
      </c>
      <c r="S1470" s="6" t="s">
        <v>1851</v>
      </c>
      <c r="T1470" s="4">
        <f>VLOOKUP(B1470,meanLDage!$B$3:$E$3145,4,FALSE)</f>
        <v>5</v>
      </c>
      <c r="U1470" s="32">
        <f>VLOOKUP(B1470,meanLDage!$B$3:$E$3145,2,FALSE)</f>
        <v>14.093033774717371</v>
      </c>
      <c r="V1470" s="4" t="str">
        <f t="shared" si="155"/>
        <v>29_L_300001000_0_5_2</v>
      </c>
      <c r="W1470" s="4">
        <v>29109</v>
      </c>
      <c r="X1470" s="6"/>
      <c r="Y1470" s="8">
        <f t="shared" si="156"/>
        <v>29109</v>
      </c>
      <c r="Z1470" s="6" t="b">
        <f t="shared" si="154"/>
        <v>1</v>
      </c>
      <c r="AA1470" s="6">
        <f t="shared" si="157"/>
        <v>29109</v>
      </c>
      <c r="AB1470" s="4">
        <f t="shared" si="158"/>
        <v>5</v>
      </c>
      <c r="AC1470" s="32">
        <f t="shared" si="159"/>
        <v>14.093033774717371</v>
      </c>
      <c r="AD1470" s="4">
        <f>VLOOKUP($B1470,meanLDage!$Z$3:$AC$3145,4,FALSE)</f>
        <v>5</v>
      </c>
      <c r="AE1470" s="32">
        <f>VLOOKUP($B1470,meanLDage!$Z$3:$AC$3145,2,FALSE)</f>
        <v>13.306706757920162</v>
      </c>
      <c r="AF1470" s="6">
        <f>VLOOKUP(V1470,'2017 rep county selection'!$A$1:$C$281,3,FALSE)</f>
        <v>29109</v>
      </c>
      <c r="AH1470" s="9">
        <f t="shared" si="160"/>
        <v>29109</v>
      </c>
    </row>
    <row r="1471" spans="1:34" ht="15.75" customHeight="1" x14ac:dyDescent="0.3">
      <c r="A1471" s="4">
        <v>29</v>
      </c>
      <c r="B1471" s="4">
        <v>29041</v>
      </c>
      <c r="C1471" s="6" t="s">
        <v>2280</v>
      </c>
      <c r="D1471" s="6" t="s">
        <v>988</v>
      </c>
      <c r="E1471" s="4">
        <v>29027</v>
      </c>
      <c r="F1471" s="4">
        <v>29027</v>
      </c>
      <c r="G1471" s="4">
        <v>29077</v>
      </c>
      <c r="H1471" s="37">
        <v>83884002</v>
      </c>
      <c r="I1471" s="37">
        <v>81618436.288932696</v>
      </c>
      <c r="J1471" s="37">
        <v>85395302.347078994</v>
      </c>
      <c r="K1471" s="4" t="str">
        <f>VLOOKUP(B1471,altitude!$B$3:$E$3232,4)</f>
        <v>L</v>
      </c>
      <c r="L1471" s="4">
        <f>VLOOKUP(B1471,fuelregion!$C$5:$D$3233,2,FALSE)</f>
        <v>300001000</v>
      </c>
      <c r="M1471" s="4">
        <f>VLOOKUP(B1471,fuelregion!$H$5:$I$3113,2,FALSE)</f>
        <v>300001000</v>
      </c>
      <c r="N1471" s="4">
        <f>VLOOKUP(B1471,imbin!$B$4:$D$3233,2,FALSE)</f>
        <v>0</v>
      </c>
      <c r="O1471" s="4" t="str">
        <f>VLOOKUP(B1471,imbin!$B$4:$D$3233,3,FALSE)</f>
        <v>Submittal</v>
      </c>
      <c r="P1471" s="4">
        <f>IF(ISNA(VLOOKUP(B1471,rampbin!$B$4:$G$1697,6,FALSE)),2,VLOOKUP(B1471,rampbin!$B$4:$G$1697,6,FALSE))</f>
        <v>2</v>
      </c>
      <c r="Q1471" s="4" t="str">
        <f>IF(ISNA(VLOOKUP(B1471,rampbin!$B$4:$G$1697,5,FALSE)),"MOVES",VLOOKUP(B1471,rampbin!$B$4:$G$1697,5,FALSE))</f>
        <v>MOVES</v>
      </c>
      <c r="R1471" s="4" t="s">
        <v>1880</v>
      </c>
      <c r="S1471" s="6" t="s">
        <v>1851</v>
      </c>
      <c r="T1471" s="4">
        <f>VLOOKUP(B1471,meanLDage!$B$3:$E$3145,4,FALSE)</f>
        <v>5</v>
      </c>
      <c r="U1471" s="32">
        <f>VLOOKUP(B1471,meanLDage!$B$3:$E$3145,2,FALSE)</f>
        <v>13.51028228283003</v>
      </c>
      <c r="V1471" s="4" t="str">
        <f t="shared" si="155"/>
        <v>29_L_300001000_0_4_2</v>
      </c>
      <c r="W1471" s="4">
        <v>29109</v>
      </c>
      <c r="X1471" s="6"/>
      <c r="Y1471" s="8">
        <f t="shared" si="156"/>
        <v>29109</v>
      </c>
      <c r="Z1471" s="6" t="b">
        <f t="shared" si="154"/>
        <v>0</v>
      </c>
      <c r="AA1471" s="6">
        <f t="shared" si="157"/>
        <v>29077</v>
      </c>
      <c r="AB1471" s="4">
        <f t="shared" si="158"/>
        <v>5</v>
      </c>
      <c r="AC1471" s="32">
        <f t="shared" si="159"/>
        <v>13.51028228283003</v>
      </c>
      <c r="AD1471" s="4">
        <f>VLOOKUP($B1471,meanLDage!$Z$3:$AC$3145,4,FALSE)</f>
        <v>4</v>
      </c>
      <c r="AE1471" s="32">
        <f>VLOOKUP($B1471,meanLDage!$Z$3:$AC$3145,2,FALSE)</f>
        <v>12.69017031240641</v>
      </c>
      <c r="AF1471" s="6">
        <f>VLOOKUP(V1471,'2017 rep county selection'!$A$1:$C$281,3,FALSE)</f>
        <v>29097</v>
      </c>
      <c r="AH1471" s="9">
        <f t="shared" si="160"/>
        <v>29097</v>
      </c>
    </row>
    <row r="1472" spans="1:34" ht="15.75" customHeight="1" x14ac:dyDescent="0.3">
      <c r="A1472" s="4">
        <v>29</v>
      </c>
      <c r="B1472" s="4">
        <v>29043</v>
      </c>
      <c r="C1472" s="6" t="s">
        <v>2280</v>
      </c>
      <c r="D1472" s="6" t="s">
        <v>465</v>
      </c>
      <c r="E1472" s="4">
        <v>29027</v>
      </c>
      <c r="F1472" s="4">
        <v>29027</v>
      </c>
      <c r="G1472" s="4">
        <v>29077</v>
      </c>
      <c r="H1472" s="37">
        <v>656131726</v>
      </c>
      <c r="I1472" s="37">
        <v>759409254.44130898</v>
      </c>
      <c r="J1472" s="37">
        <v>793849580.05796599</v>
      </c>
      <c r="K1472" s="4" t="str">
        <f>VLOOKUP(B1472,altitude!$B$3:$E$3232,4)</f>
        <v>L</v>
      </c>
      <c r="L1472" s="4">
        <f>VLOOKUP(B1472,fuelregion!$C$5:$D$3233,2,FALSE)</f>
        <v>300001000</v>
      </c>
      <c r="M1472" s="4">
        <f>VLOOKUP(B1472,fuelregion!$H$5:$I$3113,2,FALSE)</f>
        <v>300001000</v>
      </c>
      <c r="N1472" s="4">
        <f>VLOOKUP(B1472,imbin!$B$4:$D$3233,2,FALSE)</f>
        <v>0</v>
      </c>
      <c r="O1472" s="4" t="str">
        <f>VLOOKUP(B1472,imbin!$B$4:$D$3233,3,FALSE)</f>
        <v>Submittal</v>
      </c>
      <c r="P1472" s="4">
        <f>IF(ISNA(VLOOKUP(B1472,rampbin!$B$4:$G$1697,6,FALSE)),2,VLOOKUP(B1472,rampbin!$B$4:$G$1697,6,FALSE))</f>
        <v>2</v>
      </c>
      <c r="Q1472" s="4" t="str">
        <f>IF(ISNA(VLOOKUP(B1472,rampbin!$B$4:$G$1697,5,FALSE)),"MOVES",VLOOKUP(B1472,rampbin!$B$4:$G$1697,5,FALSE))</f>
        <v>MOVES</v>
      </c>
      <c r="R1472" s="4" t="s">
        <v>1877</v>
      </c>
      <c r="S1472" s="6" t="s">
        <v>2071</v>
      </c>
      <c r="T1472" s="4">
        <f>VLOOKUP(B1472,meanLDage!$B$3:$E$3145,4,FALSE)</f>
        <v>4</v>
      </c>
      <c r="U1472" s="32">
        <f>VLOOKUP(B1472,meanLDage!$B$3:$E$3145,2,FALSE)</f>
        <v>11.630114259205413</v>
      </c>
      <c r="V1472" s="4" t="str">
        <f t="shared" si="155"/>
        <v>29_L_300001000_0_3_2</v>
      </c>
      <c r="W1472" s="4">
        <v>29077</v>
      </c>
      <c r="X1472" s="6"/>
      <c r="Y1472" s="8">
        <f t="shared" si="156"/>
        <v>29077</v>
      </c>
      <c r="Z1472" s="6" t="b">
        <f t="shared" si="154"/>
        <v>1</v>
      </c>
      <c r="AA1472" s="6">
        <f t="shared" si="157"/>
        <v>29077</v>
      </c>
      <c r="AB1472" s="4">
        <f t="shared" si="158"/>
        <v>4</v>
      </c>
      <c r="AC1472" s="32">
        <f t="shared" si="159"/>
        <v>11.630114259205413</v>
      </c>
      <c r="AD1472" s="4">
        <f>VLOOKUP($B1472,meanLDage!$Z$3:$AC$3145,4,FALSE)</f>
        <v>3</v>
      </c>
      <c r="AE1472" s="32">
        <f>VLOOKUP($B1472,meanLDage!$Z$3:$AC$3145,2,FALSE)</f>
        <v>10.960040117684914</v>
      </c>
      <c r="AF1472" s="6">
        <f>VLOOKUP(V1472,'2017 rep county selection'!$A$1:$C$281,3,FALSE)</f>
        <v>29077</v>
      </c>
      <c r="AH1472" s="9">
        <f t="shared" si="160"/>
        <v>29077</v>
      </c>
    </row>
    <row r="1473" spans="1:34" ht="15.75" customHeight="1" x14ac:dyDescent="0.3">
      <c r="A1473" s="4">
        <v>29</v>
      </c>
      <c r="B1473" s="4">
        <v>29045</v>
      </c>
      <c r="C1473" s="6" t="s">
        <v>2280</v>
      </c>
      <c r="D1473" s="6" t="s">
        <v>97</v>
      </c>
      <c r="E1473" s="4">
        <v>29027</v>
      </c>
      <c r="F1473" s="4">
        <v>29027</v>
      </c>
      <c r="G1473" s="4">
        <v>29109</v>
      </c>
      <c r="H1473" s="37">
        <v>134058052</v>
      </c>
      <c r="I1473" s="37">
        <v>137697008.72320101</v>
      </c>
      <c r="J1473" s="37">
        <v>144063350.31763399</v>
      </c>
      <c r="K1473" s="4" t="str">
        <f>VLOOKUP(B1473,altitude!$B$3:$E$3232,4)</f>
        <v>L</v>
      </c>
      <c r="L1473" s="4">
        <f>VLOOKUP(B1473,fuelregion!$C$5:$D$3233,2,FALSE)</f>
        <v>300001000</v>
      </c>
      <c r="M1473" s="4">
        <f>VLOOKUP(B1473,fuelregion!$H$5:$I$3113,2,FALSE)</f>
        <v>300001000</v>
      </c>
      <c r="N1473" s="4">
        <f>VLOOKUP(B1473,imbin!$B$4:$D$3233,2,FALSE)</f>
        <v>0</v>
      </c>
      <c r="O1473" s="4" t="str">
        <f>VLOOKUP(B1473,imbin!$B$4:$D$3233,3,FALSE)</f>
        <v>Submittal</v>
      </c>
      <c r="P1473" s="4">
        <f>IF(ISNA(VLOOKUP(B1473,rampbin!$B$4:$G$1697,6,FALSE)),2,VLOOKUP(B1473,rampbin!$B$4:$G$1697,6,FALSE))</f>
        <v>2</v>
      </c>
      <c r="Q1473" s="4" t="str">
        <f>IF(ISNA(VLOOKUP(B1473,rampbin!$B$4:$G$1697,5,FALSE)),"MOVES",VLOOKUP(B1473,rampbin!$B$4:$G$1697,5,FALSE))</f>
        <v>MOVES</v>
      </c>
      <c r="R1473" s="4" t="s">
        <v>1880</v>
      </c>
      <c r="S1473" s="6" t="s">
        <v>1851</v>
      </c>
      <c r="T1473" s="4">
        <f>VLOOKUP(B1473,meanLDage!$B$3:$E$3145,4,FALSE)</f>
        <v>5</v>
      </c>
      <c r="U1473" s="32">
        <f>VLOOKUP(B1473,meanLDage!$B$3:$E$3145,2,FALSE)</f>
        <v>13.645936724895055</v>
      </c>
      <c r="V1473" s="4" t="str">
        <f t="shared" si="155"/>
        <v>29_L_300001000_0_4_2</v>
      </c>
      <c r="W1473" s="4">
        <v>29109</v>
      </c>
      <c r="X1473" s="6"/>
      <c r="Y1473" s="8">
        <f t="shared" si="156"/>
        <v>29109</v>
      </c>
      <c r="Z1473" s="6" t="b">
        <f t="shared" si="154"/>
        <v>1</v>
      </c>
      <c r="AA1473" s="6">
        <f t="shared" si="157"/>
        <v>29109</v>
      </c>
      <c r="AB1473" s="4">
        <f t="shared" si="158"/>
        <v>5</v>
      </c>
      <c r="AC1473" s="32">
        <f t="shared" si="159"/>
        <v>13.645936724895055</v>
      </c>
      <c r="AD1473" s="4">
        <f>VLOOKUP($B1473,meanLDage!$Z$3:$AC$3145,4,FALSE)</f>
        <v>4</v>
      </c>
      <c r="AE1473" s="32">
        <f>VLOOKUP($B1473,meanLDage!$Z$3:$AC$3145,2,FALSE)</f>
        <v>12.868437997182797</v>
      </c>
      <c r="AF1473" s="6">
        <f>VLOOKUP(V1473,'2017 rep county selection'!$A$1:$C$281,3,FALSE)</f>
        <v>29097</v>
      </c>
      <c r="AH1473" s="9">
        <f t="shared" si="160"/>
        <v>29097</v>
      </c>
    </row>
    <row r="1474" spans="1:34" ht="15.75" customHeight="1" x14ac:dyDescent="0.3">
      <c r="A1474" s="4">
        <v>29</v>
      </c>
      <c r="B1474" s="4">
        <v>29047</v>
      </c>
      <c r="C1474" s="6" t="s">
        <v>2280</v>
      </c>
      <c r="D1474" s="6" t="s">
        <v>20</v>
      </c>
      <c r="E1474" s="4">
        <v>29095</v>
      </c>
      <c r="F1474" s="4">
        <v>29095</v>
      </c>
      <c r="G1474" s="4">
        <v>29095</v>
      </c>
      <c r="H1474" s="37">
        <v>2213628683</v>
      </c>
      <c r="I1474" s="37">
        <v>2372059677.5380998</v>
      </c>
      <c r="J1474" s="37">
        <v>2474722740.8587599</v>
      </c>
      <c r="K1474" s="4" t="str">
        <f>VLOOKUP(B1474,altitude!$B$3:$E$3232,4)</f>
        <v>L</v>
      </c>
      <c r="L1474" s="4">
        <f>VLOOKUP(B1474,fuelregion!$C$5:$D$3233,2,FALSE)</f>
        <v>370001000</v>
      </c>
      <c r="M1474" s="4">
        <f>VLOOKUP(B1474,fuelregion!$H$5:$I$3113,2,FALSE)</f>
        <v>370001000</v>
      </c>
      <c r="N1474" s="4">
        <f>VLOOKUP(B1474,imbin!$B$4:$D$3233,2,FALSE)</f>
        <v>0</v>
      </c>
      <c r="O1474" s="4" t="str">
        <f>VLOOKUP(B1474,imbin!$B$4:$D$3233,3,FALSE)</f>
        <v>Submittal</v>
      </c>
      <c r="P1474" s="4">
        <f>IF(ISNA(VLOOKUP(B1474,rampbin!$B$4:$G$1697,6,FALSE)),2,VLOOKUP(B1474,rampbin!$B$4:$G$1697,6,FALSE))</f>
        <v>2</v>
      </c>
      <c r="Q1474" s="4" t="str">
        <f>IF(ISNA(VLOOKUP(B1474,rampbin!$B$4:$G$1697,5,FALSE)),"MOVES",VLOOKUP(B1474,rampbin!$B$4:$G$1697,5,FALSE))</f>
        <v>MOVES</v>
      </c>
      <c r="R1474" s="4" t="s">
        <v>1877</v>
      </c>
      <c r="S1474" s="6" t="s">
        <v>2028</v>
      </c>
      <c r="T1474" s="4">
        <f>VLOOKUP(B1474,meanLDage!$B$3:$E$3145,4,FALSE)</f>
        <v>3</v>
      </c>
      <c r="U1474" s="32">
        <f>VLOOKUP(B1474,meanLDage!$B$3:$E$3145,2,FALSE)</f>
        <v>10.325810598089081</v>
      </c>
      <c r="V1474" s="4" t="str">
        <f t="shared" si="155"/>
        <v>29_L_370001000_0_3_2</v>
      </c>
      <c r="W1474" s="4">
        <v>29047</v>
      </c>
      <c r="X1474" s="6"/>
      <c r="Y1474" s="8">
        <f t="shared" si="156"/>
        <v>29047</v>
      </c>
      <c r="Z1474" s="6" t="b">
        <f t="shared" ref="Z1474:Z1537" si="161">G1474=Y1474</f>
        <v>0</v>
      </c>
      <c r="AA1474" s="6">
        <f t="shared" si="157"/>
        <v>29095</v>
      </c>
      <c r="AB1474" s="4">
        <f t="shared" si="158"/>
        <v>3</v>
      </c>
      <c r="AC1474" s="32">
        <f t="shared" si="159"/>
        <v>10.325810598089081</v>
      </c>
      <c r="AD1474" s="4">
        <f>VLOOKUP($B1474,meanLDage!$Z$3:$AC$3145,4,FALSE)</f>
        <v>3</v>
      </c>
      <c r="AE1474" s="32">
        <f>VLOOKUP($B1474,meanLDage!$Z$3:$AC$3145,2,FALSE)</f>
        <v>9.7104126983544106</v>
      </c>
      <c r="AF1474" s="6">
        <f>VLOOKUP(V1474,'2017 rep county selection'!$A$1:$C$281,3,FALSE)</f>
        <v>29095</v>
      </c>
      <c r="AH1474" s="9">
        <f t="shared" si="160"/>
        <v>29095</v>
      </c>
    </row>
    <row r="1475" spans="1:34" ht="15.75" customHeight="1" x14ac:dyDescent="0.3">
      <c r="A1475" s="4">
        <v>29</v>
      </c>
      <c r="B1475" s="4">
        <v>29049</v>
      </c>
      <c r="C1475" s="6" t="s">
        <v>2280</v>
      </c>
      <c r="D1475" s="6" t="s">
        <v>466</v>
      </c>
      <c r="E1475" s="4">
        <v>29027</v>
      </c>
      <c r="F1475" s="4">
        <v>29027</v>
      </c>
      <c r="G1475" s="4">
        <v>29077</v>
      </c>
      <c r="H1475" s="37">
        <v>296143645</v>
      </c>
      <c r="I1475" s="37">
        <v>392311773.226174</v>
      </c>
      <c r="J1475" s="37">
        <v>410465870.36052197</v>
      </c>
      <c r="K1475" s="4" t="str">
        <f>VLOOKUP(B1475,altitude!$B$3:$E$3232,4)</f>
        <v>L</v>
      </c>
      <c r="L1475" s="4">
        <f>VLOOKUP(B1475,fuelregion!$C$5:$D$3233,2,FALSE)</f>
        <v>300001000</v>
      </c>
      <c r="M1475" s="4">
        <f>VLOOKUP(B1475,fuelregion!$H$5:$I$3113,2,FALSE)</f>
        <v>300001000</v>
      </c>
      <c r="N1475" s="4">
        <f>VLOOKUP(B1475,imbin!$B$4:$D$3233,2,FALSE)</f>
        <v>0</v>
      </c>
      <c r="O1475" s="4" t="str">
        <f>VLOOKUP(B1475,imbin!$B$4:$D$3233,3,FALSE)</f>
        <v>Submittal</v>
      </c>
      <c r="P1475" s="4">
        <f>IF(ISNA(VLOOKUP(B1475,rampbin!$B$4:$G$1697,6,FALSE)),2,VLOOKUP(B1475,rampbin!$B$4:$G$1697,6,FALSE))</f>
        <v>2</v>
      </c>
      <c r="Q1475" s="4" t="str">
        <f>IF(ISNA(VLOOKUP(B1475,rampbin!$B$4:$G$1697,5,FALSE)),"MOVES",VLOOKUP(B1475,rampbin!$B$4:$G$1697,5,FALSE))</f>
        <v>MOVES</v>
      </c>
      <c r="R1475" s="4" t="s">
        <v>1877</v>
      </c>
      <c r="S1475" s="6" t="s">
        <v>2028</v>
      </c>
      <c r="T1475" s="4">
        <f>VLOOKUP(B1475,meanLDage!$B$3:$E$3145,4,FALSE)</f>
        <v>4</v>
      </c>
      <c r="U1475" s="32">
        <f>VLOOKUP(B1475,meanLDage!$B$3:$E$3145,2,FALSE)</f>
        <v>12.795914695225649</v>
      </c>
      <c r="V1475" s="4" t="str">
        <f t="shared" ref="V1475:V1538" si="162">A1475&amp;"_"&amp;K1475&amp;"_"&amp;M1475&amp;"_"&amp;N1475&amp;"_"&amp;AD1475&amp;"_"&amp;P1475</f>
        <v>29_L_300001000_0_4_2</v>
      </c>
      <c r="W1475" s="4">
        <v>29077</v>
      </c>
      <c r="X1475" s="6"/>
      <c r="Y1475" s="8">
        <f t="shared" ref="Y1475:Y1538" si="163">IF(X1475&gt;0,X1475,W1475)</f>
        <v>29077</v>
      </c>
      <c r="Z1475" s="6" t="b">
        <f t="shared" si="161"/>
        <v>1</v>
      </c>
      <c r="AA1475" s="6">
        <f t="shared" ref="AA1475:AA1538" si="164">G1475</f>
        <v>29077</v>
      </c>
      <c r="AB1475" s="4">
        <f t="shared" ref="AB1475:AB1538" si="165">T1475</f>
        <v>4</v>
      </c>
      <c r="AC1475" s="32">
        <f t="shared" ref="AC1475:AC1538" si="166">U1475</f>
        <v>12.795914695225649</v>
      </c>
      <c r="AD1475" s="4">
        <f>VLOOKUP($B1475,meanLDage!$Z$3:$AC$3145,4,FALSE)</f>
        <v>4</v>
      </c>
      <c r="AE1475" s="32">
        <f>VLOOKUP($B1475,meanLDage!$Z$3:$AC$3145,2,FALSE)</f>
        <v>11.981451200767413</v>
      </c>
      <c r="AF1475" s="6">
        <f>VLOOKUP(V1475,'2017 rep county selection'!$A$1:$C$281,3,FALSE)</f>
        <v>29097</v>
      </c>
      <c r="AH1475" s="9">
        <f t="shared" ref="AH1475:AH1538" si="167">IF(AG1475&gt;0,AG1475,AF1475)</f>
        <v>29097</v>
      </c>
    </row>
    <row r="1476" spans="1:34" ht="15.75" customHeight="1" x14ac:dyDescent="0.3">
      <c r="A1476" s="4">
        <v>29</v>
      </c>
      <c r="B1476" s="4">
        <v>29051</v>
      </c>
      <c r="C1476" s="6" t="s">
        <v>2280</v>
      </c>
      <c r="D1476" s="6" t="s">
        <v>989</v>
      </c>
      <c r="E1476" s="4">
        <v>29027</v>
      </c>
      <c r="F1476" s="4">
        <v>29027</v>
      </c>
      <c r="G1476" s="4">
        <v>29077</v>
      </c>
      <c r="H1476" s="37">
        <v>607149955</v>
      </c>
      <c r="I1476" s="37">
        <v>679525230.48768699</v>
      </c>
      <c r="J1476" s="37">
        <v>710538305.53110695</v>
      </c>
      <c r="K1476" s="4" t="str">
        <f>VLOOKUP(B1476,altitude!$B$3:$E$3232,4)</f>
        <v>L</v>
      </c>
      <c r="L1476" s="4">
        <f>VLOOKUP(B1476,fuelregion!$C$5:$D$3233,2,FALSE)</f>
        <v>300001000</v>
      </c>
      <c r="M1476" s="4">
        <f>VLOOKUP(B1476,fuelregion!$H$5:$I$3113,2,FALSE)</f>
        <v>300001000</v>
      </c>
      <c r="N1476" s="4">
        <f>VLOOKUP(B1476,imbin!$B$4:$D$3233,2,FALSE)</f>
        <v>0</v>
      </c>
      <c r="O1476" s="4" t="str">
        <f>VLOOKUP(B1476,imbin!$B$4:$D$3233,3,FALSE)</f>
        <v>Submittal</v>
      </c>
      <c r="P1476" s="4">
        <f>IF(ISNA(VLOOKUP(B1476,rampbin!$B$4:$G$1697,6,FALSE)),2,VLOOKUP(B1476,rampbin!$B$4:$G$1697,6,FALSE))</f>
        <v>2</v>
      </c>
      <c r="Q1476" s="4" t="str">
        <f>IF(ISNA(VLOOKUP(B1476,rampbin!$B$4:$G$1697,5,FALSE)),"MOVES",VLOOKUP(B1476,rampbin!$B$4:$G$1697,5,FALSE))</f>
        <v>MOVES</v>
      </c>
      <c r="R1476" s="4" t="s">
        <v>1877</v>
      </c>
      <c r="S1476" s="6" t="s">
        <v>2070</v>
      </c>
      <c r="T1476" s="4">
        <f>VLOOKUP(B1476,meanLDage!$B$3:$E$3145,4,FALSE)</f>
        <v>3</v>
      </c>
      <c r="U1476" s="32">
        <f>VLOOKUP(B1476,meanLDage!$B$3:$E$3145,2,FALSE)</f>
        <v>10.76627773785928</v>
      </c>
      <c r="V1476" s="4" t="str">
        <f t="shared" si="162"/>
        <v>29_L_300001000_0_3_2</v>
      </c>
      <c r="W1476" s="4">
        <v>29019</v>
      </c>
      <c r="X1476" s="6"/>
      <c r="Y1476" s="8">
        <f t="shared" si="163"/>
        <v>29019</v>
      </c>
      <c r="Z1476" s="6" t="b">
        <f t="shared" si="161"/>
        <v>0</v>
      </c>
      <c r="AA1476" s="6">
        <f t="shared" si="164"/>
        <v>29077</v>
      </c>
      <c r="AB1476" s="4">
        <f t="shared" si="165"/>
        <v>3</v>
      </c>
      <c r="AC1476" s="32">
        <f t="shared" si="166"/>
        <v>10.76627773785928</v>
      </c>
      <c r="AD1476" s="4">
        <f>VLOOKUP($B1476,meanLDage!$Z$3:$AC$3145,4,FALSE)</f>
        <v>3</v>
      </c>
      <c r="AE1476" s="32">
        <f>VLOOKUP($B1476,meanLDage!$Z$3:$AC$3145,2,FALSE)</f>
        <v>9.8920148855892762</v>
      </c>
      <c r="AF1476" s="6">
        <f>VLOOKUP(V1476,'2017 rep county selection'!$A$1:$C$281,3,FALSE)</f>
        <v>29077</v>
      </c>
      <c r="AH1476" s="9">
        <f t="shared" si="167"/>
        <v>29077</v>
      </c>
    </row>
    <row r="1477" spans="1:34" ht="15.75" customHeight="1" x14ac:dyDescent="0.3">
      <c r="A1477" s="4">
        <v>29</v>
      </c>
      <c r="B1477" s="4">
        <v>29053</v>
      </c>
      <c r="C1477" s="6" t="s">
        <v>2280</v>
      </c>
      <c r="D1477" s="6" t="s">
        <v>990</v>
      </c>
      <c r="E1477" s="4">
        <v>29027</v>
      </c>
      <c r="F1477" s="4">
        <v>29027</v>
      </c>
      <c r="G1477" s="4">
        <v>29077</v>
      </c>
      <c r="H1477" s="37">
        <v>452439903</v>
      </c>
      <c r="I1477" s="37">
        <v>588141005.09552503</v>
      </c>
      <c r="J1477" s="37">
        <v>614983365.47371697</v>
      </c>
      <c r="K1477" s="4" t="str">
        <f>VLOOKUP(B1477,altitude!$B$3:$E$3232,4)</f>
        <v>L</v>
      </c>
      <c r="L1477" s="4">
        <f>VLOOKUP(B1477,fuelregion!$C$5:$D$3233,2,FALSE)</f>
        <v>300001000</v>
      </c>
      <c r="M1477" s="4">
        <f>VLOOKUP(B1477,fuelregion!$H$5:$I$3113,2,FALSE)</f>
        <v>300001000</v>
      </c>
      <c r="N1477" s="4">
        <f>VLOOKUP(B1477,imbin!$B$4:$D$3233,2,FALSE)</f>
        <v>0</v>
      </c>
      <c r="O1477" s="4" t="str">
        <f>VLOOKUP(B1477,imbin!$B$4:$D$3233,3,FALSE)</f>
        <v>Submittal</v>
      </c>
      <c r="P1477" s="4">
        <f>IF(ISNA(VLOOKUP(B1477,rampbin!$B$4:$G$1697,6,FALSE)),2,VLOOKUP(B1477,rampbin!$B$4:$G$1697,6,FALSE))</f>
        <v>2</v>
      </c>
      <c r="Q1477" s="4" t="str">
        <f>IF(ISNA(VLOOKUP(B1477,rampbin!$B$4:$G$1697,5,FALSE)),"MOVES",VLOOKUP(B1477,rampbin!$B$4:$G$1697,5,FALSE))</f>
        <v>MOVES</v>
      </c>
      <c r="R1477" s="4" t="s">
        <v>1880</v>
      </c>
      <c r="S1477" s="6" t="s">
        <v>1851</v>
      </c>
      <c r="T1477" s="4">
        <f>VLOOKUP(B1477,meanLDage!$B$3:$E$3145,4,FALSE)</f>
        <v>4</v>
      </c>
      <c r="U1477" s="32">
        <f>VLOOKUP(B1477,meanLDage!$B$3:$E$3145,2,FALSE)</f>
        <v>12.577603623765048</v>
      </c>
      <c r="V1477" s="4" t="str">
        <f t="shared" si="162"/>
        <v>29_L_300001000_0_4_2</v>
      </c>
      <c r="W1477" s="4">
        <v>29077</v>
      </c>
      <c r="X1477" s="6"/>
      <c r="Y1477" s="8">
        <f t="shared" si="163"/>
        <v>29077</v>
      </c>
      <c r="Z1477" s="6" t="b">
        <f t="shared" si="161"/>
        <v>1</v>
      </c>
      <c r="AA1477" s="6">
        <f t="shared" si="164"/>
        <v>29077</v>
      </c>
      <c r="AB1477" s="4">
        <f t="shared" si="165"/>
        <v>4</v>
      </c>
      <c r="AC1477" s="32">
        <f t="shared" si="166"/>
        <v>12.577603623765048</v>
      </c>
      <c r="AD1477" s="4">
        <f>VLOOKUP($B1477,meanLDage!$Z$3:$AC$3145,4,FALSE)</f>
        <v>4</v>
      </c>
      <c r="AE1477" s="32">
        <f>VLOOKUP($B1477,meanLDage!$Z$3:$AC$3145,2,FALSE)</f>
        <v>11.732748055403093</v>
      </c>
      <c r="AF1477" s="6">
        <f>VLOOKUP(V1477,'2017 rep county selection'!$A$1:$C$281,3,FALSE)</f>
        <v>29097</v>
      </c>
      <c r="AH1477" s="9">
        <f t="shared" si="167"/>
        <v>29097</v>
      </c>
    </row>
    <row r="1478" spans="1:34" ht="15.75" customHeight="1" x14ac:dyDescent="0.3">
      <c r="A1478" s="4">
        <v>29</v>
      </c>
      <c r="B1478" s="4">
        <v>29055</v>
      </c>
      <c r="C1478" s="6" t="s">
        <v>2280</v>
      </c>
      <c r="D1478" s="6" t="s">
        <v>102</v>
      </c>
      <c r="E1478" s="4">
        <v>29027</v>
      </c>
      <c r="F1478" s="4">
        <v>29027</v>
      </c>
      <c r="G1478" s="4">
        <v>29109</v>
      </c>
      <c r="H1478" s="37">
        <v>456963875</v>
      </c>
      <c r="I1478" s="37">
        <v>481153655.07937503</v>
      </c>
      <c r="J1478" s="37">
        <v>503113184.68013901</v>
      </c>
      <c r="K1478" s="4" t="str">
        <f>VLOOKUP(B1478,altitude!$B$3:$E$3232,4)</f>
        <v>L</v>
      </c>
      <c r="L1478" s="4">
        <f>VLOOKUP(B1478,fuelregion!$C$5:$D$3233,2,FALSE)</f>
        <v>300001000</v>
      </c>
      <c r="M1478" s="4">
        <f>VLOOKUP(B1478,fuelregion!$H$5:$I$3113,2,FALSE)</f>
        <v>300001000</v>
      </c>
      <c r="N1478" s="4">
        <f>VLOOKUP(B1478,imbin!$B$4:$D$3233,2,FALSE)</f>
        <v>0</v>
      </c>
      <c r="O1478" s="4" t="str">
        <f>VLOOKUP(B1478,imbin!$B$4:$D$3233,3,FALSE)</f>
        <v>Submittal</v>
      </c>
      <c r="P1478" s="4">
        <f>IF(ISNA(VLOOKUP(B1478,rampbin!$B$4:$G$1697,6,FALSE)),2,VLOOKUP(B1478,rampbin!$B$4:$G$1697,6,FALSE))</f>
        <v>2</v>
      </c>
      <c r="Q1478" s="4" t="str">
        <f>IF(ISNA(VLOOKUP(B1478,rampbin!$B$4:$G$1697,5,FALSE)),"MOVES",VLOOKUP(B1478,rampbin!$B$4:$G$1697,5,FALSE))</f>
        <v>MOVES</v>
      </c>
      <c r="R1478" s="4" t="s">
        <v>1880</v>
      </c>
      <c r="S1478" s="6" t="s">
        <v>1851</v>
      </c>
      <c r="T1478" s="4">
        <f>VLOOKUP(B1478,meanLDage!$B$3:$E$3145,4,FALSE)</f>
        <v>5</v>
      </c>
      <c r="U1478" s="32">
        <f>VLOOKUP(B1478,meanLDage!$B$3:$E$3145,2,FALSE)</f>
        <v>14.217858999113808</v>
      </c>
      <c r="V1478" s="4" t="str">
        <f t="shared" si="162"/>
        <v>29_L_300001000_0_5_2</v>
      </c>
      <c r="W1478" s="4">
        <v>29109</v>
      </c>
      <c r="X1478" s="6"/>
      <c r="Y1478" s="8">
        <f t="shared" si="163"/>
        <v>29109</v>
      </c>
      <c r="Z1478" s="6" t="b">
        <f t="shared" si="161"/>
        <v>1</v>
      </c>
      <c r="AA1478" s="6">
        <f t="shared" si="164"/>
        <v>29109</v>
      </c>
      <c r="AB1478" s="4">
        <f t="shared" si="165"/>
        <v>5</v>
      </c>
      <c r="AC1478" s="32">
        <f t="shared" si="166"/>
        <v>14.217858999113808</v>
      </c>
      <c r="AD1478" s="4">
        <f>VLOOKUP($B1478,meanLDage!$Z$3:$AC$3145,4,FALSE)</f>
        <v>5</v>
      </c>
      <c r="AE1478" s="32">
        <f>VLOOKUP($B1478,meanLDage!$Z$3:$AC$3145,2,FALSE)</f>
        <v>13.314583956399154</v>
      </c>
      <c r="AF1478" s="6">
        <f>VLOOKUP(V1478,'2017 rep county selection'!$A$1:$C$281,3,FALSE)</f>
        <v>29109</v>
      </c>
      <c r="AH1478" s="9">
        <f t="shared" si="167"/>
        <v>29109</v>
      </c>
    </row>
    <row r="1479" spans="1:34" ht="15.75" customHeight="1" x14ac:dyDescent="0.3">
      <c r="A1479" s="4">
        <v>29</v>
      </c>
      <c r="B1479" s="4">
        <v>29057</v>
      </c>
      <c r="C1479" s="6" t="s">
        <v>2280</v>
      </c>
      <c r="D1479" s="6" t="s">
        <v>347</v>
      </c>
      <c r="E1479" s="4">
        <v>29027</v>
      </c>
      <c r="F1479" s="4">
        <v>29027</v>
      </c>
      <c r="G1479" s="4">
        <v>29109</v>
      </c>
      <c r="H1479" s="37">
        <v>73923351</v>
      </c>
      <c r="I1479" s="37">
        <v>77346895.548075899</v>
      </c>
      <c r="J1479" s="37">
        <v>80854690.919436097</v>
      </c>
      <c r="K1479" s="4" t="str">
        <f>VLOOKUP(B1479,altitude!$B$3:$E$3232,4)</f>
        <v>L</v>
      </c>
      <c r="L1479" s="4">
        <f>VLOOKUP(B1479,fuelregion!$C$5:$D$3233,2,FALSE)</f>
        <v>300001000</v>
      </c>
      <c r="M1479" s="4">
        <f>VLOOKUP(B1479,fuelregion!$H$5:$I$3113,2,FALSE)</f>
        <v>300001000</v>
      </c>
      <c r="N1479" s="4">
        <f>VLOOKUP(B1479,imbin!$B$4:$D$3233,2,FALSE)</f>
        <v>0</v>
      </c>
      <c r="O1479" s="4" t="str">
        <f>VLOOKUP(B1479,imbin!$B$4:$D$3233,3,FALSE)</f>
        <v>Submittal</v>
      </c>
      <c r="P1479" s="4">
        <f>IF(ISNA(VLOOKUP(B1479,rampbin!$B$4:$G$1697,6,FALSE)),2,VLOOKUP(B1479,rampbin!$B$4:$G$1697,6,FALSE))</f>
        <v>2</v>
      </c>
      <c r="Q1479" s="4" t="str">
        <f>IF(ISNA(VLOOKUP(B1479,rampbin!$B$4:$G$1697,5,FALSE)),"MOVES",VLOOKUP(B1479,rampbin!$B$4:$G$1697,5,FALSE))</f>
        <v>MOVES</v>
      </c>
      <c r="R1479" s="4" t="s">
        <v>1880</v>
      </c>
      <c r="S1479" s="6" t="s">
        <v>1851</v>
      </c>
      <c r="T1479" s="4">
        <f>VLOOKUP(B1479,meanLDage!$B$3:$E$3145,4,FALSE)</f>
        <v>5</v>
      </c>
      <c r="U1479" s="32">
        <f>VLOOKUP(B1479,meanLDage!$B$3:$E$3145,2,FALSE)</f>
        <v>14.746882590125875</v>
      </c>
      <c r="V1479" s="4" t="str">
        <f t="shared" si="162"/>
        <v>29_L_300001000_0_5_2</v>
      </c>
      <c r="W1479" s="4">
        <v>29109</v>
      </c>
      <c r="X1479" s="6"/>
      <c r="Y1479" s="8">
        <f t="shared" si="163"/>
        <v>29109</v>
      </c>
      <c r="Z1479" s="6" t="b">
        <f t="shared" si="161"/>
        <v>1</v>
      </c>
      <c r="AA1479" s="6">
        <f t="shared" si="164"/>
        <v>29109</v>
      </c>
      <c r="AB1479" s="4">
        <f t="shared" si="165"/>
        <v>5</v>
      </c>
      <c r="AC1479" s="32">
        <f t="shared" si="166"/>
        <v>14.746882590125875</v>
      </c>
      <c r="AD1479" s="4">
        <f>VLOOKUP($B1479,meanLDage!$Z$3:$AC$3145,4,FALSE)</f>
        <v>5</v>
      </c>
      <c r="AE1479" s="32">
        <f>VLOOKUP($B1479,meanLDage!$Z$3:$AC$3145,2,FALSE)</f>
        <v>13.807408899392067</v>
      </c>
      <c r="AF1479" s="6">
        <f>VLOOKUP(V1479,'2017 rep county selection'!$A$1:$C$281,3,FALSE)</f>
        <v>29109</v>
      </c>
      <c r="AH1479" s="9">
        <f t="shared" si="167"/>
        <v>29109</v>
      </c>
    </row>
    <row r="1480" spans="1:34" ht="15.75" customHeight="1" x14ac:dyDescent="0.3">
      <c r="A1480" s="4">
        <v>29</v>
      </c>
      <c r="B1480" s="4">
        <v>29059</v>
      </c>
      <c r="C1480" s="6" t="s">
        <v>2280</v>
      </c>
      <c r="D1480" s="6" t="s">
        <v>30</v>
      </c>
      <c r="E1480" s="4">
        <v>29027</v>
      </c>
      <c r="F1480" s="4">
        <v>29027</v>
      </c>
      <c r="G1480" s="4">
        <v>29109</v>
      </c>
      <c r="H1480" s="37">
        <v>186423458</v>
      </c>
      <c r="I1480" s="37">
        <v>184028418.74426001</v>
      </c>
      <c r="J1480" s="37">
        <v>192374377.95766801</v>
      </c>
      <c r="K1480" s="4" t="str">
        <f>VLOOKUP(B1480,altitude!$B$3:$E$3232,4)</f>
        <v>L</v>
      </c>
      <c r="L1480" s="4">
        <f>VLOOKUP(B1480,fuelregion!$C$5:$D$3233,2,FALSE)</f>
        <v>300001000</v>
      </c>
      <c r="M1480" s="4">
        <f>VLOOKUP(B1480,fuelregion!$H$5:$I$3113,2,FALSE)</f>
        <v>300001000</v>
      </c>
      <c r="N1480" s="4">
        <f>VLOOKUP(B1480,imbin!$B$4:$D$3233,2,FALSE)</f>
        <v>0</v>
      </c>
      <c r="O1480" s="4" t="str">
        <f>VLOOKUP(B1480,imbin!$B$4:$D$3233,3,FALSE)</f>
        <v>Submittal</v>
      </c>
      <c r="P1480" s="4">
        <f>IF(ISNA(VLOOKUP(B1480,rampbin!$B$4:$G$1697,6,FALSE)),2,VLOOKUP(B1480,rampbin!$B$4:$G$1697,6,FALSE))</f>
        <v>2</v>
      </c>
      <c r="Q1480" s="4" t="str">
        <f>IF(ISNA(VLOOKUP(B1480,rampbin!$B$4:$G$1697,5,FALSE)),"MOVES",VLOOKUP(B1480,rampbin!$B$4:$G$1697,5,FALSE))</f>
        <v>MOVES</v>
      </c>
      <c r="R1480" s="4" t="s">
        <v>1877</v>
      </c>
      <c r="S1480" s="6" t="s">
        <v>2071</v>
      </c>
      <c r="T1480" s="4">
        <f>VLOOKUP(B1480,meanLDage!$B$3:$E$3145,4,FALSE)</f>
        <v>5</v>
      </c>
      <c r="U1480" s="32">
        <f>VLOOKUP(B1480,meanLDage!$B$3:$E$3145,2,FALSE)</f>
        <v>14.650619670443788</v>
      </c>
      <c r="V1480" s="4" t="str">
        <f t="shared" si="162"/>
        <v>29_L_300001000_0_5_2</v>
      </c>
      <c r="W1480" s="4">
        <v>29109</v>
      </c>
      <c r="X1480" s="6"/>
      <c r="Y1480" s="8">
        <f t="shared" si="163"/>
        <v>29109</v>
      </c>
      <c r="Z1480" s="6" t="b">
        <f t="shared" si="161"/>
        <v>1</v>
      </c>
      <c r="AA1480" s="6">
        <f t="shared" si="164"/>
        <v>29109</v>
      </c>
      <c r="AB1480" s="4">
        <f t="shared" si="165"/>
        <v>5</v>
      </c>
      <c r="AC1480" s="32">
        <f t="shared" si="166"/>
        <v>14.650619670443788</v>
      </c>
      <c r="AD1480" s="4">
        <f>VLOOKUP($B1480,meanLDage!$Z$3:$AC$3145,4,FALSE)</f>
        <v>5</v>
      </c>
      <c r="AE1480" s="32">
        <f>VLOOKUP($B1480,meanLDage!$Z$3:$AC$3145,2,FALSE)</f>
        <v>13.864422862249615</v>
      </c>
      <c r="AF1480" s="6">
        <f>VLOOKUP(V1480,'2017 rep county selection'!$A$1:$C$281,3,FALSE)</f>
        <v>29109</v>
      </c>
      <c r="AH1480" s="9">
        <f t="shared" si="167"/>
        <v>29109</v>
      </c>
    </row>
    <row r="1481" spans="1:34" ht="15.75" customHeight="1" x14ac:dyDescent="0.3">
      <c r="A1481" s="4">
        <v>29</v>
      </c>
      <c r="B1481" s="4">
        <v>29061</v>
      </c>
      <c r="C1481" s="6" t="s">
        <v>2280</v>
      </c>
      <c r="D1481" s="6" t="s">
        <v>516</v>
      </c>
      <c r="E1481" s="4">
        <v>29027</v>
      </c>
      <c r="F1481" s="4">
        <v>29027</v>
      </c>
      <c r="G1481" s="4">
        <v>29109</v>
      </c>
      <c r="H1481" s="37">
        <v>248034012</v>
      </c>
      <c r="I1481" s="37">
        <v>295917925.31026202</v>
      </c>
      <c r="J1481" s="37">
        <v>309611429.118909</v>
      </c>
      <c r="K1481" s="4" t="str">
        <f>VLOOKUP(B1481,altitude!$B$3:$E$3232,4)</f>
        <v>L</v>
      </c>
      <c r="L1481" s="4">
        <f>VLOOKUP(B1481,fuelregion!$C$5:$D$3233,2,FALSE)</f>
        <v>300001000</v>
      </c>
      <c r="M1481" s="4">
        <f>VLOOKUP(B1481,fuelregion!$H$5:$I$3113,2,FALSE)</f>
        <v>300001000</v>
      </c>
      <c r="N1481" s="4">
        <f>VLOOKUP(B1481,imbin!$B$4:$D$3233,2,FALSE)</f>
        <v>0</v>
      </c>
      <c r="O1481" s="4" t="str">
        <f>VLOOKUP(B1481,imbin!$B$4:$D$3233,3,FALSE)</f>
        <v>Submittal</v>
      </c>
      <c r="P1481" s="4">
        <f>IF(ISNA(VLOOKUP(B1481,rampbin!$B$4:$G$1697,6,FALSE)),2,VLOOKUP(B1481,rampbin!$B$4:$G$1697,6,FALSE))</f>
        <v>2</v>
      </c>
      <c r="Q1481" s="4" t="str">
        <f>IF(ISNA(VLOOKUP(B1481,rampbin!$B$4:$G$1697,5,FALSE)),"MOVES",VLOOKUP(B1481,rampbin!$B$4:$G$1697,5,FALSE))</f>
        <v>MOVES</v>
      </c>
      <c r="R1481" s="4" t="s">
        <v>1880</v>
      </c>
      <c r="S1481" s="6" t="s">
        <v>1851</v>
      </c>
      <c r="T1481" s="4">
        <f>VLOOKUP(B1481,meanLDage!$B$3:$E$3145,4,FALSE)</f>
        <v>5</v>
      </c>
      <c r="U1481" s="32">
        <f>VLOOKUP(B1481,meanLDage!$B$3:$E$3145,2,FALSE)</f>
        <v>14.308426270454211</v>
      </c>
      <c r="V1481" s="4" t="str">
        <f t="shared" si="162"/>
        <v>29_L_300001000_0_5_2</v>
      </c>
      <c r="W1481" s="4">
        <v>29109</v>
      </c>
      <c r="X1481" s="6"/>
      <c r="Y1481" s="8">
        <f t="shared" si="163"/>
        <v>29109</v>
      </c>
      <c r="Z1481" s="6" t="b">
        <f t="shared" si="161"/>
        <v>1</v>
      </c>
      <c r="AA1481" s="6">
        <f t="shared" si="164"/>
        <v>29109</v>
      </c>
      <c r="AB1481" s="4">
        <f t="shared" si="165"/>
        <v>5</v>
      </c>
      <c r="AC1481" s="32">
        <f t="shared" si="166"/>
        <v>14.308426270454211</v>
      </c>
      <c r="AD1481" s="4">
        <f>VLOOKUP($B1481,meanLDage!$Z$3:$AC$3145,4,FALSE)</f>
        <v>5</v>
      </c>
      <c r="AE1481" s="32">
        <f>VLOOKUP($B1481,meanLDage!$Z$3:$AC$3145,2,FALSE)</f>
        <v>13.501909081176798</v>
      </c>
      <c r="AF1481" s="6">
        <f>VLOOKUP(V1481,'2017 rep county selection'!$A$1:$C$281,3,FALSE)</f>
        <v>29109</v>
      </c>
      <c r="AH1481" s="9">
        <f t="shared" si="167"/>
        <v>29109</v>
      </c>
    </row>
    <row r="1482" spans="1:34" ht="15.75" customHeight="1" x14ac:dyDescent="0.3">
      <c r="A1482" s="4">
        <v>29</v>
      </c>
      <c r="B1482" s="4">
        <v>29063</v>
      </c>
      <c r="C1482" s="6" t="s">
        <v>2280</v>
      </c>
      <c r="D1482" s="6" t="s">
        <v>31</v>
      </c>
      <c r="E1482" s="4">
        <v>29027</v>
      </c>
      <c r="F1482" s="4">
        <v>29027</v>
      </c>
      <c r="G1482" s="4">
        <v>29077</v>
      </c>
      <c r="H1482" s="37">
        <v>195922923</v>
      </c>
      <c r="I1482" s="37">
        <v>207855394.752976</v>
      </c>
      <c r="J1482" s="37">
        <v>217473834.17827901</v>
      </c>
      <c r="K1482" s="4" t="str">
        <f>VLOOKUP(B1482,altitude!$B$3:$E$3232,4)</f>
        <v>L</v>
      </c>
      <c r="L1482" s="4">
        <f>VLOOKUP(B1482,fuelregion!$C$5:$D$3233,2,FALSE)</f>
        <v>300001000</v>
      </c>
      <c r="M1482" s="4">
        <f>VLOOKUP(B1482,fuelregion!$H$5:$I$3113,2,FALSE)</f>
        <v>300001000</v>
      </c>
      <c r="N1482" s="4">
        <f>VLOOKUP(B1482,imbin!$B$4:$D$3233,2,FALSE)</f>
        <v>0</v>
      </c>
      <c r="O1482" s="4" t="str">
        <f>VLOOKUP(B1482,imbin!$B$4:$D$3233,3,FALSE)</f>
        <v>Submittal</v>
      </c>
      <c r="P1482" s="4">
        <f>IF(ISNA(VLOOKUP(B1482,rampbin!$B$4:$G$1697,6,FALSE)),2,VLOOKUP(B1482,rampbin!$B$4:$G$1697,6,FALSE))</f>
        <v>2</v>
      </c>
      <c r="Q1482" s="4" t="str">
        <f>IF(ISNA(VLOOKUP(B1482,rampbin!$B$4:$G$1697,5,FALSE)),"MOVES",VLOOKUP(B1482,rampbin!$B$4:$G$1697,5,FALSE))</f>
        <v>MOVES</v>
      </c>
      <c r="R1482" s="4" t="s">
        <v>1877</v>
      </c>
      <c r="S1482" s="6" t="s">
        <v>2025</v>
      </c>
      <c r="T1482" s="4">
        <f>VLOOKUP(B1482,meanLDage!$B$3:$E$3145,4,FALSE)</f>
        <v>5</v>
      </c>
      <c r="U1482" s="32">
        <f>VLOOKUP(B1482,meanLDage!$B$3:$E$3145,2,FALSE)</f>
        <v>13.455918852564531</v>
      </c>
      <c r="V1482" s="4" t="str">
        <f t="shared" si="162"/>
        <v>29_L_300001000_0_4_2</v>
      </c>
      <c r="W1482" s="4">
        <v>29109</v>
      </c>
      <c r="X1482" s="6"/>
      <c r="Y1482" s="8">
        <f t="shared" si="163"/>
        <v>29109</v>
      </c>
      <c r="Z1482" s="6" t="b">
        <f t="shared" si="161"/>
        <v>0</v>
      </c>
      <c r="AA1482" s="6">
        <f t="shared" si="164"/>
        <v>29077</v>
      </c>
      <c r="AB1482" s="4">
        <f t="shared" si="165"/>
        <v>5</v>
      </c>
      <c r="AC1482" s="32">
        <f t="shared" si="166"/>
        <v>13.455918852564531</v>
      </c>
      <c r="AD1482" s="4">
        <f>VLOOKUP($B1482,meanLDage!$Z$3:$AC$3145,4,FALSE)</f>
        <v>4</v>
      </c>
      <c r="AE1482" s="32">
        <f>VLOOKUP($B1482,meanLDage!$Z$3:$AC$3145,2,FALSE)</f>
        <v>12.633641470777347</v>
      </c>
      <c r="AF1482" s="6">
        <f>VLOOKUP(V1482,'2017 rep county selection'!$A$1:$C$281,3,FALSE)</f>
        <v>29097</v>
      </c>
      <c r="AH1482" s="9">
        <f t="shared" si="167"/>
        <v>29097</v>
      </c>
    </row>
    <row r="1483" spans="1:34" ht="15.75" customHeight="1" x14ac:dyDescent="0.3">
      <c r="A1483" s="4">
        <v>29</v>
      </c>
      <c r="B1483" s="4">
        <v>29065</v>
      </c>
      <c r="C1483" s="6" t="s">
        <v>2280</v>
      </c>
      <c r="D1483" s="6" t="s">
        <v>991</v>
      </c>
      <c r="E1483" s="4">
        <v>29027</v>
      </c>
      <c r="F1483" s="4">
        <v>29027</v>
      </c>
      <c r="G1483" s="4">
        <v>29109</v>
      </c>
      <c r="H1483" s="37">
        <v>143767330</v>
      </c>
      <c r="I1483" s="37">
        <v>149944163.235062</v>
      </c>
      <c r="J1483" s="37">
        <v>156787514.11929601</v>
      </c>
      <c r="K1483" s="4" t="str">
        <f>VLOOKUP(B1483,altitude!$B$3:$E$3232,4)</f>
        <v>L</v>
      </c>
      <c r="L1483" s="4">
        <f>VLOOKUP(B1483,fuelregion!$C$5:$D$3233,2,FALSE)</f>
        <v>300001000</v>
      </c>
      <c r="M1483" s="4">
        <f>VLOOKUP(B1483,fuelregion!$H$5:$I$3113,2,FALSE)</f>
        <v>300001000</v>
      </c>
      <c r="N1483" s="4">
        <f>VLOOKUP(B1483,imbin!$B$4:$D$3233,2,FALSE)</f>
        <v>0</v>
      </c>
      <c r="O1483" s="4" t="str">
        <f>VLOOKUP(B1483,imbin!$B$4:$D$3233,3,FALSE)</f>
        <v>Submittal</v>
      </c>
      <c r="P1483" s="4">
        <f>IF(ISNA(VLOOKUP(B1483,rampbin!$B$4:$G$1697,6,FALSE)),2,VLOOKUP(B1483,rampbin!$B$4:$G$1697,6,FALSE))</f>
        <v>2</v>
      </c>
      <c r="Q1483" s="4" t="str">
        <f>IF(ISNA(VLOOKUP(B1483,rampbin!$B$4:$G$1697,5,FALSE)),"MOVES",VLOOKUP(B1483,rampbin!$B$4:$G$1697,5,FALSE))</f>
        <v>MOVES</v>
      </c>
      <c r="R1483" s="4" t="s">
        <v>1880</v>
      </c>
      <c r="S1483" s="6" t="s">
        <v>1851</v>
      </c>
      <c r="T1483" s="4">
        <f>VLOOKUP(B1483,meanLDage!$B$3:$E$3145,4,FALSE)</f>
        <v>5</v>
      </c>
      <c r="U1483" s="32">
        <f>VLOOKUP(B1483,meanLDage!$B$3:$E$3145,2,FALSE)</f>
        <v>14.210731576322503</v>
      </c>
      <c r="V1483" s="4" t="str">
        <f t="shared" si="162"/>
        <v>29_L_300001000_0_5_2</v>
      </c>
      <c r="W1483" s="4">
        <v>29109</v>
      </c>
      <c r="X1483" s="6"/>
      <c r="Y1483" s="8">
        <f t="shared" si="163"/>
        <v>29109</v>
      </c>
      <c r="Z1483" s="6" t="b">
        <f t="shared" si="161"/>
        <v>1</v>
      </c>
      <c r="AA1483" s="6">
        <f t="shared" si="164"/>
        <v>29109</v>
      </c>
      <c r="AB1483" s="4">
        <f t="shared" si="165"/>
        <v>5</v>
      </c>
      <c r="AC1483" s="32">
        <f t="shared" si="166"/>
        <v>14.210731576322503</v>
      </c>
      <c r="AD1483" s="4">
        <f>VLOOKUP($B1483,meanLDage!$Z$3:$AC$3145,4,FALSE)</f>
        <v>5</v>
      </c>
      <c r="AE1483" s="32">
        <f>VLOOKUP($B1483,meanLDage!$Z$3:$AC$3145,2,FALSE)</f>
        <v>13.349096365367341</v>
      </c>
      <c r="AF1483" s="6">
        <f>VLOOKUP(V1483,'2017 rep county selection'!$A$1:$C$281,3,FALSE)</f>
        <v>29109</v>
      </c>
      <c r="AH1483" s="9">
        <f t="shared" si="167"/>
        <v>29109</v>
      </c>
    </row>
    <row r="1484" spans="1:34" ht="15.75" customHeight="1" x14ac:dyDescent="0.3">
      <c r="A1484" s="4">
        <v>29</v>
      </c>
      <c r="B1484" s="4">
        <v>29067</v>
      </c>
      <c r="C1484" s="6" t="s">
        <v>2280</v>
      </c>
      <c r="D1484" s="6" t="s">
        <v>220</v>
      </c>
      <c r="E1484" s="4">
        <v>29027</v>
      </c>
      <c r="F1484" s="4">
        <v>29027</v>
      </c>
      <c r="G1484" s="4">
        <v>29109</v>
      </c>
      <c r="H1484" s="37">
        <v>123526102</v>
      </c>
      <c r="I1484" s="37">
        <v>128097401.54344501</v>
      </c>
      <c r="J1484" s="37">
        <v>133998923.878941</v>
      </c>
      <c r="K1484" s="4" t="str">
        <f>VLOOKUP(B1484,altitude!$B$3:$E$3232,4)</f>
        <v>L</v>
      </c>
      <c r="L1484" s="4">
        <f>VLOOKUP(B1484,fuelregion!$C$5:$D$3233,2,FALSE)</f>
        <v>300001000</v>
      </c>
      <c r="M1484" s="4">
        <f>VLOOKUP(B1484,fuelregion!$H$5:$I$3113,2,FALSE)</f>
        <v>300001000</v>
      </c>
      <c r="N1484" s="4">
        <f>VLOOKUP(B1484,imbin!$B$4:$D$3233,2,FALSE)</f>
        <v>0</v>
      </c>
      <c r="O1484" s="4" t="str">
        <f>VLOOKUP(B1484,imbin!$B$4:$D$3233,3,FALSE)</f>
        <v>Submittal</v>
      </c>
      <c r="P1484" s="4">
        <f>IF(ISNA(VLOOKUP(B1484,rampbin!$B$4:$G$1697,6,FALSE)),2,VLOOKUP(B1484,rampbin!$B$4:$G$1697,6,FALSE))</f>
        <v>2</v>
      </c>
      <c r="Q1484" s="4" t="str">
        <f>IF(ISNA(VLOOKUP(B1484,rampbin!$B$4:$G$1697,5,FALSE)),"MOVES",VLOOKUP(B1484,rampbin!$B$4:$G$1697,5,FALSE))</f>
        <v>MOVES</v>
      </c>
      <c r="R1484" s="4" t="s">
        <v>1880</v>
      </c>
      <c r="S1484" s="6" t="s">
        <v>1851</v>
      </c>
      <c r="T1484" s="4">
        <f>VLOOKUP(B1484,meanLDage!$B$3:$E$3145,4,FALSE)</f>
        <v>6</v>
      </c>
      <c r="U1484" s="32">
        <f>VLOOKUP(B1484,meanLDage!$B$3:$E$3145,2,FALSE)</f>
        <v>15.82977425308078</v>
      </c>
      <c r="V1484" s="4" t="str">
        <f t="shared" si="162"/>
        <v>29_L_300001000_0_5_2</v>
      </c>
      <c r="W1484" s="4">
        <v>29067</v>
      </c>
      <c r="X1484" s="6"/>
      <c r="Y1484" s="8">
        <f t="shared" si="163"/>
        <v>29067</v>
      </c>
      <c r="Z1484" s="6" t="b">
        <f t="shared" si="161"/>
        <v>0</v>
      </c>
      <c r="AA1484" s="6">
        <f t="shared" si="164"/>
        <v>29109</v>
      </c>
      <c r="AB1484" s="4">
        <f t="shared" si="165"/>
        <v>6</v>
      </c>
      <c r="AC1484" s="32">
        <f t="shared" si="166"/>
        <v>15.82977425308078</v>
      </c>
      <c r="AD1484" s="4">
        <f>VLOOKUP($B1484,meanLDage!$Z$3:$AC$3145,4,FALSE)</f>
        <v>5</v>
      </c>
      <c r="AE1484" s="32">
        <f>VLOOKUP($B1484,meanLDage!$Z$3:$AC$3145,2,FALSE)</f>
        <v>14.985061791784396</v>
      </c>
      <c r="AF1484" s="6">
        <f>VLOOKUP(V1484,'2017 rep county selection'!$A$1:$C$281,3,FALSE)</f>
        <v>29109</v>
      </c>
      <c r="AH1484" s="9">
        <f t="shared" si="167"/>
        <v>29109</v>
      </c>
    </row>
    <row r="1485" spans="1:34" ht="15.75" customHeight="1" x14ac:dyDescent="0.3">
      <c r="A1485" s="4">
        <v>29</v>
      </c>
      <c r="B1485" s="4">
        <v>29069</v>
      </c>
      <c r="C1485" s="6" t="s">
        <v>2280</v>
      </c>
      <c r="D1485" s="6" t="s">
        <v>992</v>
      </c>
      <c r="E1485" s="4">
        <v>29027</v>
      </c>
      <c r="F1485" s="4">
        <v>29027</v>
      </c>
      <c r="G1485" s="4">
        <v>29077</v>
      </c>
      <c r="H1485" s="37">
        <v>286772429</v>
      </c>
      <c r="I1485" s="37">
        <v>291106091.33649403</v>
      </c>
      <c r="J1485" s="37">
        <v>304517519.51128697</v>
      </c>
      <c r="K1485" s="4" t="str">
        <f>VLOOKUP(B1485,altitude!$B$3:$E$3232,4)</f>
        <v>L</v>
      </c>
      <c r="L1485" s="4">
        <f>VLOOKUP(B1485,fuelregion!$C$5:$D$3233,2,FALSE)</f>
        <v>300001000</v>
      </c>
      <c r="M1485" s="4">
        <f>VLOOKUP(B1485,fuelregion!$H$5:$I$3113,2,FALSE)</f>
        <v>300001000</v>
      </c>
      <c r="N1485" s="4">
        <f>VLOOKUP(B1485,imbin!$B$4:$D$3233,2,FALSE)</f>
        <v>0</v>
      </c>
      <c r="O1485" s="4" t="str">
        <f>VLOOKUP(B1485,imbin!$B$4:$D$3233,3,FALSE)</f>
        <v>Submittal</v>
      </c>
      <c r="P1485" s="4">
        <f>IF(ISNA(VLOOKUP(B1485,rampbin!$B$4:$G$1697,6,FALSE)),2,VLOOKUP(B1485,rampbin!$B$4:$G$1697,6,FALSE))</f>
        <v>2</v>
      </c>
      <c r="Q1485" s="4" t="str">
        <f>IF(ISNA(VLOOKUP(B1485,rampbin!$B$4:$G$1697,5,FALSE)),"MOVES",VLOOKUP(B1485,rampbin!$B$4:$G$1697,5,FALSE))</f>
        <v>MOVES</v>
      </c>
      <c r="R1485" s="4" t="s">
        <v>1880</v>
      </c>
      <c r="S1485" s="6" t="s">
        <v>1851</v>
      </c>
      <c r="T1485" s="4">
        <f>VLOOKUP(B1485,meanLDage!$B$3:$E$3145,4,FALSE)</f>
        <v>4</v>
      </c>
      <c r="U1485" s="32">
        <f>VLOOKUP(B1485,meanLDage!$B$3:$E$3145,2,FALSE)</f>
        <v>12.454241071223541</v>
      </c>
      <c r="V1485" s="4" t="str">
        <f t="shared" si="162"/>
        <v>29_L_300001000_0_4_2</v>
      </c>
      <c r="W1485" s="4">
        <v>29077</v>
      </c>
      <c r="X1485" s="6"/>
      <c r="Y1485" s="8">
        <f t="shared" si="163"/>
        <v>29077</v>
      </c>
      <c r="Z1485" s="6" t="b">
        <f t="shared" si="161"/>
        <v>1</v>
      </c>
      <c r="AA1485" s="6">
        <f t="shared" si="164"/>
        <v>29077</v>
      </c>
      <c r="AB1485" s="4">
        <f t="shared" si="165"/>
        <v>4</v>
      </c>
      <c r="AC1485" s="32">
        <f t="shared" si="166"/>
        <v>12.454241071223541</v>
      </c>
      <c r="AD1485" s="4">
        <f>VLOOKUP($B1485,meanLDage!$Z$3:$AC$3145,4,FALSE)</f>
        <v>4</v>
      </c>
      <c r="AE1485" s="32">
        <f>VLOOKUP($B1485,meanLDage!$Z$3:$AC$3145,2,FALSE)</f>
        <v>11.707910134070433</v>
      </c>
      <c r="AF1485" s="6">
        <f>VLOOKUP(V1485,'2017 rep county selection'!$A$1:$C$281,3,FALSE)</f>
        <v>29097</v>
      </c>
      <c r="AH1485" s="9">
        <f t="shared" si="167"/>
        <v>29097</v>
      </c>
    </row>
    <row r="1486" spans="1:34" ht="15.75" customHeight="1" x14ac:dyDescent="0.3">
      <c r="A1486" s="4">
        <v>29</v>
      </c>
      <c r="B1486" s="4">
        <v>29071</v>
      </c>
      <c r="C1486" s="6" t="s">
        <v>2280</v>
      </c>
      <c r="D1486" s="6" t="s">
        <v>36</v>
      </c>
      <c r="E1486" s="4">
        <v>29189</v>
      </c>
      <c r="F1486" s="4">
        <v>29189</v>
      </c>
      <c r="G1486" s="4">
        <v>29189</v>
      </c>
      <c r="H1486" s="37">
        <v>1100226733</v>
      </c>
      <c r="I1486" s="37">
        <v>1500521149.9721799</v>
      </c>
      <c r="J1486" s="37">
        <v>1563809704.12936</v>
      </c>
      <c r="K1486" s="4" t="str">
        <f>VLOOKUP(B1486,altitude!$B$3:$E$3232,4)</f>
        <v>L</v>
      </c>
      <c r="L1486" s="4">
        <f>VLOOKUP(B1486,fuelregion!$C$5:$D$3233,2,FALSE)</f>
        <v>1470011000</v>
      </c>
      <c r="M1486" s="4">
        <f>VLOOKUP(B1486,fuelregion!$H$5:$I$3113,2,FALSE)</f>
        <v>1470011000</v>
      </c>
      <c r="N1486" s="4">
        <f>VLOOKUP(B1486,imbin!$B$4:$D$3233,2,FALSE)</f>
        <v>1</v>
      </c>
      <c r="O1486" s="4" t="str">
        <f>VLOOKUP(B1486,imbin!$B$4:$D$3233,3,FALSE)</f>
        <v>Submittal</v>
      </c>
      <c r="P1486" s="4">
        <f>IF(ISNA(VLOOKUP(B1486,rampbin!$B$4:$G$1697,6,FALSE)),2,VLOOKUP(B1486,rampbin!$B$4:$G$1697,6,FALSE))</f>
        <v>2</v>
      </c>
      <c r="Q1486" s="4" t="str">
        <f>IF(ISNA(VLOOKUP(B1486,rampbin!$B$4:$G$1697,5,FALSE)),"MOVES",VLOOKUP(B1486,rampbin!$B$4:$G$1697,5,FALSE))</f>
        <v>MOVES</v>
      </c>
      <c r="R1486" s="4" t="s">
        <v>1877</v>
      </c>
      <c r="S1486" s="6" t="s">
        <v>1990</v>
      </c>
      <c r="T1486" s="4">
        <f>VLOOKUP(B1486,meanLDage!$B$3:$E$3145,4,FALSE)</f>
        <v>4</v>
      </c>
      <c r="U1486" s="32">
        <f>VLOOKUP(B1486,meanLDage!$B$3:$E$3145,2,FALSE)</f>
        <v>12.553003621440952</v>
      </c>
      <c r="V1486" s="4" t="str">
        <f t="shared" si="162"/>
        <v>29_L_1470011000_1_4_2</v>
      </c>
      <c r="W1486" s="4">
        <v>29099</v>
      </c>
      <c r="X1486" s="6"/>
      <c r="Y1486" s="8">
        <f t="shared" si="163"/>
        <v>29099</v>
      </c>
      <c r="Z1486" s="6" t="b">
        <f t="shared" si="161"/>
        <v>0</v>
      </c>
      <c r="AA1486" s="6">
        <f t="shared" si="164"/>
        <v>29189</v>
      </c>
      <c r="AB1486" s="4">
        <f t="shared" si="165"/>
        <v>4</v>
      </c>
      <c r="AC1486" s="32">
        <f t="shared" si="166"/>
        <v>12.553003621440952</v>
      </c>
      <c r="AD1486" s="4">
        <f>VLOOKUP($B1486,meanLDage!$Z$3:$AC$3145,4,FALSE)</f>
        <v>4</v>
      </c>
      <c r="AE1486" s="32">
        <f>VLOOKUP($B1486,meanLDage!$Z$3:$AC$3145,2,FALSE)</f>
        <v>11.687805508672321</v>
      </c>
      <c r="AF1486" s="6">
        <f>VLOOKUP(V1486,'2017 rep county selection'!$A$1:$C$281,3,FALSE)</f>
        <v>29071</v>
      </c>
      <c r="AH1486" s="9">
        <f t="shared" si="167"/>
        <v>29071</v>
      </c>
    </row>
    <row r="1487" spans="1:34" ht="15.75" customHeight="1" x14ac:dyDescent="0.3">
      <c r="A1487" s="4">
        <v>29</v>
      </c>
      <c r="B1487" s="4">
        <v>29073</v>
      </c>
      <c r="C1487" s="6" t="s">
        <v>2280</v>
      </c>
      <c r="D1487" s="6" t="s">
        <v>993</v>
      </c>
      <c r="E1487" s="4">
        <v>29027</v>
      </c>
      <c r="F1487" s="4">
        <v>29027</v>
      </c>
      <c r="G1487" s="4">
        <v>29109</v>
      </c>
      <c r="H1487" s="37">
        <v>149284368</v>
      </c>
      <c r="I1487" s="37">
        <v>100827892.415323</v>
      </c>
      <c r="J1487" s="37">
        <v>105429609.693123</v>
      </c>
      <c r="K1487" s="4" t="str">
        <f>VLOOKUP(B1487,altitude!$B$3:$E$3232,4)</f>
        <v>L</v>
      </c>
      <c r="L1487" s="4">
        <f>VLOOKUP(B1487,fuelregion!$C$5:$D$3233,2,FALSE)</f>
        <v>300001000</v>
      </c>
      <c r="M1487" s="4">
        <f>VLOOKUP(B1487,fuelregion!$H$5:$I$3113,2,FALSE)</f>
        <v>300001000</v>
      </c>
      <c r="N1487" s="4">
        <f>VLOOKUP(B1487,imbin!$B$4:$D$3233,2,FALSE)</f>
        <v>0</v>
      </c>
      <c r="O1487" s="4" t="str">
        <f>VLOOKUP(B1487,imbin!$B$4:$D$3233,3,FALSE)</f>
        <v>Submittal</v>
      </c>
      <c r="P1487" s="4">
        <f>IF(ISNA(VLOOKUP(B1487,rampbin!$B$4:$G$1697,6,FALSE)),2,VLOOKUP(B1487,rampbin!$B$4:$G$1697,6,FALSE))</f>
        <v>2</v>
      </c>
      <c r="Q1487" s="4" t="str">
        <f>IF(ISNA(VLOOKUP(B1487,rampbin!$B$4:$G$1697,5,FALSE)),"MOVES",VLOOKUP(B1487,rampbin!$B$4:$G$1697,5,FALSE))</f>
        <v>MOVES</v>
      </c>
      <c r="R1487" s="4" t="s">
        <v>1880</v>
      </c>
      <c r="S1487" s="6" t="s">
        <v>1851</v>
      </c>
      <c r="T1487" s="4">
        <f>VLOOKUP(B1487,meanLDage!$B$3:$E$3145,4,FALSE)</f>
        <v>5</v>
      </c>
      <c r="U1487" s="32">
        <f>VLOOKUP(B1487,meanLDage!$B$3:$E$3145,2,FALSE)</f>
        <v>13.89102492408637</v>
      </c>
      <c r="V1487" s="4" t="str">
        <f t="shared" si="162"/>
        <v>29_L_300001000_0_4_2</v>
      </c>
      <c r="W1487" s="4">
        <v>29109</v>
      </c>
      <c r="X1487" s="6"/>
      <c r="Y1487" s="8">
        <f t="shared" si="163"/>
        <v>29109</v>
      </c>
      <c r="Z1487" s="6" t="b">
        <f t="shared" si="161"/>
        <v>1</v>
      </c>
      <c r="AA1487" s="6">
        <f t="shared" si="164"/>
        <v>29109</v>
      </c>
      <c r="AB1487" s="4">
        <f t="shared" si="165"/>
        <v>5</v>
      </c>
      <c r="AC1487" s="32">
        <f t="shared" si="166"/>
        <v>13.89102492408637</v>
      </c>
      <c r="AD1487" s="4">
        <f>VLOOKUP($B1487,meanLDage!$Z$3:$AC$3145,4,FALSE)</f>
        <v>4</v>
      </c>
      <c r="AE1487" s="32">
        <f>VLOOKUP($B1487,meanLDage!$Z$3:$AC$3145,2,FALSE)</f>
        <v>12.95092138501148</v>
      </c>
      <c r="AF1487" s="6">
        <f>VLOOKUP(V1487,'2017 rep county selection'!$A$1:$C$281,3,FALSE)</f>
        <v>29097</v>
      </c>
      <c r="AH1487" s="9">
        <f t="shared" si="167"/>
        <v>29097</v>
      </c>
    </row>
    <row r="1488" spans="1:34" ht="15.75" customHeight="1" x14ac:dyDescent="0.3">
      <c r="A1488" s="4">
        <v>29</v>
      </c>
      <c r="B1488" s="4">
        <v>29075</v>
      </c>
      <c r="C1488" s="6" t="s">
        <v>2280</v>
      </c>
      <c r="D1488" s="6" t="s">
        <v>994</v>
      </c>
      <c r="E1488" s="4">
        <v>29027</v>
      </c>
      <c r="F1488" s="4">
        <v>29027</v>
      </c>
      <c r="G1488" s="4">
        <v>29109</v>
      </c>
      <c r="H1488" s="37">
        <v>65720139</v>
      </c>
      <c r="I1488" s="37">
        <v>64342425.497496501</v>
      </c>
      <c r="J1488" s="37">
        <v>67319849.887587994</v>
      </c>
      <c r="K1488" s="4" t="str">
        <f>VLOOKUP(B1488,altitude!$B$3:$E$3232,4)</f>
        <v>L</v>
      </c>
      <c r="L1488" s="4">
        <f>VLOOKUP(B1488,fuelregion!$C$5:$D$3233,2,FALSE)</f>
        <v>300001000</v>
      </c>
      <c r="M1488" s="4">
        <f>VLOOKUP(B1488,fuelregion!$H$5:$I$3113,2,FALSE)</f>
        <v>300001000</v>
      </c>
      <c r="N1488" s="4">
        <f>VLOOKUP(B1488,imbin!$B$4:$D$3233,2,FALSE)</f>
        <v>0</v>
      </c>
      <c r="O1488" s="4" t="str">
        <f>VLOOKUP(B1488,imbin!$B$4:$D$3233,3,FALSE)</f>
        <v>Submittal</v>
      </c>
      <c r="P1488" s="4">
        <f>IF(ISNA(VLOOKUP(B1488,rampbin!$B$4:$G$1697,6,FALSE)),2,VLOOKUP(B1488,rampbin!$B$4:$G$1697,6,FALSE))</f>
        <v>2</v>
      </c>
      <c r="Q1488" s="4" t="str">
        <f>IF(ISNA(VLOOKUP(B1488,rampbin!$B$4:$G$1697,5,FALSE)),"MOVES",VLOOKUP(B1488,rampbin!$B$4:$G$1697,5,FALSE))</f>
        <v>MOVES</v>
      </c>
      <c r="R1488" s="4" t="s">
        <v>1880</v>
      </c>
      <c r="S1488" s="6" t="s">
        <v>1851</v>
      </c>
      <c r="T1488" s="4">
        <f>VLOOKUP(B1488,meanLDage!$B$3:$E$3145,4,FALSE)</f>
        <v>5</v>
      </c>
      <c r="U1488" s="32">
        <f>VLOOKUP(B1488,meanLDage!$B$3:$E$3145,2,FALSE)</f>
        <v>13.863308270800957</v>
      </c>
      <c r="V1488" s="4" t="str">
        <f t="shared" si="162"/>
        <v>29_L_300001000_0_4_2</v>
      </c>
      <c r="W1488" s="4">
        <v>29109</v>
      </c>
      <c r="X1488" s="6"/>
      <c r="Y1488" s="8">
        <f t="shared" si="163"/>
        <v>29109</v>
      </c>
      <c r="Z1488" s="6" t="b">
        <f t="shared" si="161"/>
        <v>1</v>
      </c>
      <c r="AA1488" s="6">
        <f t="shared" si="164"/>
        <v>29109</v>
      </c>
      <c r="AB1488" s="4">
        <f t="shared" si="165"/>
        <v>5</v>
      </c>
      <c r="AC1488" s="32">
        <f t="shared" si="166"/>
        <v>13.863308270800957</v>
      </c>
      <c r="AD1488" s="4">
        <f>VLOOKUP($B1488,meanLDage!$Z$3:$AC$3145,4,FALSE)</f>
        <v>4</v>
      </c>
      <c r="AE1488" s="32">
        <f>VLOOKUP($B1488,meanLDage!$Z$3:$AC$3145,2,FALSE)</f>
        <v>12.928763306906614</v>
      </c>
      <c r="AF1488" s="6">
        <f>VLOOKUP(V1488,'2017 rep county selection'!$A$1:$C$281,3,FALSE)</f>
        <v>29097</v>
      </c>
      <c r="AH1488" s="9">
        <f t="shared" si="167"/>
        <v>29097</v>
      </c>
    </row>
    <row r="1489" spans="1:34" ht="15.75" customHeight="1" x14ac:dyDescent="0.3">
      <c r="A1489" s="4">
        <v>29</v>
      </c>
      <c r="B1489" s="4">
        <v>29077</v>
      </c>
      <c r="C1489" s="6" t="s">
        <v>2280</v>
      </c>
      <c r="D1489" s="6" t="s">
        <v>38</v>
      </c>
      <c r="E1489" s="4">
        <v>29027</v>
      </c>
      <c r="F1489" s="4">
        <v>29027</v>
      </c>
      <c r="G1489" s="4">
        <v>29077</v>
      </c>
      <c r="H1489" s="37">
        <v>2405977959</v>
      </c>
      <c r="I1489" s="37">
        <v>2658790037.4891901</v>
      </c>
      <c r="J1489" s="37">
        <v>2779370072.6719599</v>
      </c>
      <c r="K1489" s="4" t="str">
        <f>VLOOKUP(B1489,altitude!$B$3:$E$3232,4)</f>
        <v>L</v>
      </c>
      <c r="L1489" s="4">
        <f>VLOOKUP(B1489,fuelregion!$C$5:$D$3233,2,FALSE)</f>
        <v>300001000</v>
      </c>
      <c r="M1489" s="4">
        <f>VLOOKUP(B1489,fuelregion!$H$5:$I$3113,2,FALSE)</f>
        <v>300001000</v>
      </c>
      <c r="N1489" s="4">
        <f>VLOOKUP(B1489,imbin!$B$4:$D$3233,2,FALSE)</f>
        <v>0</v>
      </c>
      <c r="O1489" s="4" t="str">
        <f>VLOOKUP(B1489,imbin!$B$4:$D$3233,3,FALSE)</f>
        <v>Submittal</v>
      </c>
      <c r="P1489" s="4">
        <f>IF(ISNA(VLOOKUP(B1489,rampbin!$B$4:$G$1697,6,FALSE)),2,VLOOKUP(B1489,rampbin!$B$4:$G$1697,6,FALSE))</f>
        <v>2</v>
      </c>
      <c r="Q1489" s="4" t="str">
        <f>IF(ISNA(VLOOKUP(B1489,rampbin!$B$4:$G$1697,5,FALSE)),"MOVES",VLOOKUP(B1489,rampbin!$B$4:$G$1697,5,FALSE))</f>
        <v>MOVES</v>
      </c>
      <c r="R1489" s="4" t="s">
        <v>1877</v>
      </c>
      <c r="S1489" s="6" t="s">
        <v>2071</v>
      </c>
      <c r="T1489" s="4">
        <f>VLOOKUP(B1489,meanLDage!$B$3:$E$3145,4,FALSE)</f>
        <v>4</v>
      </c>
      <c r="U1489" s="32">
        <f>VLOOKUP(B1489,meanLDage!$B$3:$E$3145,2,FALSE)</f>
        <v>11.339592247675363</v>
      </c>
      <c r="V1489" s="4" t="str">
        <f t="shared" si="162"/>
        <v>29_L_300001000_0_3_2</v>
      </c>
      <c r="W1489" s="4">
        <v>29077</v>
      </c>
      <c r="X1489" s="6"/>
      <c r="Y1489" s="8">
        <f t="shared" si="163"/>
        <v>29077</v>
      </c>
      <c r="Z1489" s="6" t="b">
        <f t="shared" si="161"/>
        <v>1</v>
      </c>
      <c r="AA1489" s="6">
        <f t="shared" si="164"/>
        <v>29077</v>
      </c>
      <c r="AB1489" s="4">
        <f t="shared" si="165"/>
        <v>4</v>
      </c>
      <c r="AC1489" s="32">
        <f t="shared" si="166"/>
        <v>11.339592247675363</v>
      </c>
      <c r="AD1489" s="4">
        <f>VLOOKUP($B1489,meanLDage!$Z$3:$AC$3145,4,FALSE)</f>
        <v>3</v>
      </c>
      <c r="AE1489" s="32">
        <f>VLOOKUP($B1489,meanLDage!$Z$3:$AC$3145,2,FALSE)</f>
        <v>10.639145517026845</v>
      </c>
      <c r="AF1489" s="6">
        <f>VLOOKUP(V1489,'2017 rep county selection'!$A$1:$C$281,3,FALSE)</f>
        <v>29077</v>
      </c>
      <c r="AH1489" s="9">
        <f t="shared" si="167"/>
        <v>29077</v>
      </c>
    </row>
    <row r="1490" spans="1:34" ht="15.75" customHeight="1" x14ac:dyDescent="0.3">
      <c r="A1490" s="4">
        <v>29</v>
      </c>
      <c r="B1490" s="4">
        <v>29079</v>
      </c>
      <c r="C1490" s="6" t="s">
        <v>2280</v>
      </c>
      <c r="D1490" s="6" t="s">
        <v>475</v>
      </c>
      <c r="E1490" s="4">
        <v>29027</v>
      </c>
      <c r="F1490" s="4">
        <v>29027</v>
      </c>
      <c r="G1490" s="4">
        <v>29109</v>
      </c>
      <c r="H1490" s="37">
        <v>81631566</v>
      </c>
      <c r="I1490" s="37">
        <v>85787693.1032978</v>
      </c>
      <c r="J1490" s="37">
        <v>89757490.137665898</v>
      </c>
      <c r="K1490" s="4" t="str">
        <f>VLOOKUP(B1490,altitude!$B$3:$E$3232,4)</f>
        <v>L</v>
      </c>
      <c r="L1490" s="4">
        <f>VLOOKUP(B1490,fuelregion!$C$5:$D$3233,2,FALSE)</f>
        <v>300001000</v>
      </c>
      <c r="M1490" s="4">
        <f>VLOOKUP(B1490,fuelregion!$H$5:$I$3113,2,FALSE)</f>
        <v>300001000</v>
      </c>
      <c r="N1490" s="4">
        <f>VLOOKUP(B1490,imbin!$B$4:$D$3233,2,FALSE)</f>
        <v>0</v>
      </c>
      <c r="O1490" s="4" t="str">
        <f>VLOOKUP(B1490,imbin!$B$4:$D$3233,3,FALSE)</f>
        <v>Submittal</v>
      </c>
      <c r="P1490" s="4">
        <f>IF(ISNA(VLOOKUP(B1490,rampbin!$B$4:$G$1697,6,FALSE)),2,VLOOKUP(B1490,rampbin!$B$4:$G$1697,6,FALSE))</f>
        <v>2</v>
      </c>
      <c r="Q1490" s="4" t="str">
        <f>IF(ISNA(VLOOKUP(B1490,rampbin!$B$4:$G$1697,5,FALSE)),"MOVES",VLOOKUP(B1490,rampbin!$B$4:$G$1697,5,FALSE))</f>
        <v>MOVES</v>
      </c>
      <c r="R1490" s="4" t="s">
        <v>1880</v>
      </c>
      <c r="S1490" s="6" t="s">
        <v>1851</v>
      </c>
      <c r="T1490" s="4">
        <f>VLOOKUP(B1490,meanLDage!$B$3:$E$3145,4,FALSE)</f>
        <v>5</v>
      </c>
      <c r="U1490" s="32">
        <f>VLOOKUP(B1490,meanLDage!$B$3:$E$3145,2,FALSE)</f>
        <v>13.762667820721166</v>
      </c>
      <c r="V1490" s="4" t="str">
        <f t="shared" si="162"/>
        <v>29_L_300001000_0_4_2</v>
      </c>
      <c r="W1490" s="4">
        <v>29109</v>
      </c>
      <c r="X1490" s="6"/>
      <c r="Y1490" s="8">
        <f t="shared" si="163"/>
        <v>29109</v>
      </c>
      <c r="Z1490" s="6" t="b">
        <f t="shared" si="161"/>
        <v>1</v>
      </c>
      <c r="AA1490" s="6">
        <f t="shared" si="164"/>
        <v>29109</v>
      </c>
      <c r="AB1490" s="4">
        <f t="shared" si="165"/>
        <v>5</v>
      </c>
      <c r="AC1490" s="32">
        <f t="shared" si="166"/>
        <v>13.762667820721166</v>
      </c>
      <c r="AD1490" s="4">
        <f>VLOOKUP($B1490,meanLDage!$Z$3:$AC$3145,4,FALSE)</f>
        <v>4</v>
      </c>
      <c r="AE1490" s="32">
        <f>VLOOKUP($B1490,meanLDage!$Z$3:$AC$3145,2,FALSE)</f>
        <v>12.903704981874599</v>
      </c>
      <c r="AF1490" s="6">
        <f>VLOOKUP(V1490,'2017 rep county selection'!$A$1:$C$281,3,FALSE)</f>
        <v>29097</v>
      </c>
      <c r="AH1490" s="9">
        <f t="shared" si="167"/>
        <v>29097</v>
      </c>
    </row>
    <row r="1491" spans="1:34" ht="15.75" customHeight="1" x14ac:dyDescent="0.3">
      <c r="A1491" s="4">
        <v>29</v>
      </c>
      <c r="B1491" s="4">
        <v>29081</v>
      </c>
      <c r="C1491" s="6" t="s">
        <v>2280</v>
      </c>
      <c r="D1491" s="6" t="s">
        <v>524</v>
      </c>
      <c r="E1491" s="4">
        <v>29027</v>
      </c>
      <c r="F1491" s="4">
        <v>29027</v>
      </c>
      <c r="G1491" s="4">
        <v>29109</v>
      </c>
      <c r="H1491" s="37">
        <v>265565672</v>
      </c>
      <c r="I1491" s="37">
        <v>341753133.11052501</v>
      </c>
      <c r="J1491" s="37">
        <v>357567645.94898599</v>
      </c>
      <c r="K1491" s="4" t="str">
        <f>VLOOKUP(B1491,altitude!$B$3:$E$3232,4)</f>
        <v>L</v>
      </c>
      <c r="L1491" s="4">
        <f>VLOOKUP(B1491,fuelregion!$C$5:$D$3233,2,FALSE)</f>
        <v>300001000</v>
      </c>
      <c r="M1491" s="4">
        <f>VLOOKUP(B1491,fuelregion!$H$5:$I$3113,2,FALSE)</f>
        <v>300001000</v>
      </c>
      <c r="N1491" s="4">
        <f>VLOOKUP(B1491,imbin!$B$4:$D$3233,2,FALSE)</f>
        <v>0</v>
      </c>
      <c r="O1491" s="4" t="str">
        <f>VLOOKUP(B1491,imbin!$B$4:$D$3233,3,FALSE)</f>
        <v>Submittal</v>
      </c>
      <c r="P1491" s="4">
        <f>IF(ISNA(VLOOKUP(B1491,rampbin!$B$4:$G$1697,6,FALSE)),2,VLOOKUP(B1491,rampbin!$B$4:$G$1697,6,FALSE))</f>
        <v>2</v>
      </c>
      <c r="Q1491" s="4" t="str">
        <f>IF(ISNA(VLOOKUP(B1491,rampbin!$B$4:$G$1697,5,FALSE)),"MOVES",VLOOKUP(B1491,rampbin!$B$4:$G$1697,5,FALSE))</f>
        <v>MOVES</v>
      </c>
      <c r="R1491" s="4" t="s">
        <v>1880</v>
      </c>
      <c r="S1491" s="6" t="s">
        <v>1851</v>
      </c>
      <c r="T1491" s="4">
        <f>VLOOKUP(B1491,meanLDage!$B$3:$E$3145,4,FALSE)</f>
        <v>5</v>
      </c>
      <c r="U1491" s="32">
        <f>VLOOKUP(B1491,meanLDage!$B$3:$E$3145,2,FALSE)</f>
        <v>14.589588377907466</v>
      </c>
      <c r="V1491" s="4" t="str">
        <f t="shared" si="162"/>
        <v>29_L_300001000_0_5_2</v>
      </c>
      <c r="W1491" s="4">
        <v>29109</v>
      </c>
      <c r="X1491" s="6"/>
      <c r="Y1491" s="8">
        <f t="shared" si="163"/>
        <v>29109</v>
      </c>
      <c r="Z1491" s="6" t="b">
        <f t="shared" si="161"/>
        <v>1</v>
      </c>
      <c r="AA1491" s="6">
        <f t="shared" si="164"/>
        <v>29109</v>
      </c>
      <c r="AB1491" s="4">
        <f t="shared" si="165"/>
        <v>5</v>
      </c>
      <c r="AC1491" s="32">
        <f t="shared" si="166"/>
        <v>14.589588377907466</v>
      </c>
      <c r="AD1491" s="4">
        <f>VLOOKUP($B1491,meanLDage!$Z$3:$AC$3145,4,FALSE)</f>
        <v>5</v>
      </c>
      <c r="AE1491" s="32">
        <f>VLOOKUP($B1491,meanLDage!$Z$3:$AC$3145,2,FALSE)</f>
        <v>13.749441170382168</v>
      </c>
      <c r="AF1491" s="6">
        <f>VLOOKUP(V1491,'2017 rep county selection'!$A$1:$C$281,3,FALSE)</f>
        <v>29109</v>
      </c>
      <c r="AH1491" s="9">
        <f t="shared" si="167"/>
        <v>29109</v>
      </c>
    </row>
    <row r="1492" spans="1:34" ht="15.75" customHeight="1" x14ac:dyDescent="0.3">
      <c r="A1492" s="4">
        <v>29</v>
      </c>
      <c r="B1492" s="4">
        <v>29083</v>
      </c>
      <c r="C1492" s="6" t="s">
        <v>2280</v>
      </c>
      <c r="D1492" s="6" t="s">
        <v>40</v>
      </c>
      <c r="E1492" s="4">
        <v>29027</v>
      </c>
      <c r="F1492" s="4">
        <v>29027</v>
      </c>
      <c r="G1492" s="4">
        <v>29077</v>
      </c>
      <c r="H1492" s="37">
        <v>337868035</v>
      </c>
      <c r="I1492" s="37">
        <v>349329964.72623599</v>
      </c>
      <c r="J1492" s="37">
        <v>365172591.951653</v>
      </c>
      <c r="K1492" s="4" t="str">
        <f>VLOOKUP(B1492,altitude!$B$3:$E$3232,4)</f>
        <v>L</v>
      </c>
      <c r="L1492" s="4">
        <f>VLOOKUP(B1492,fuelregion!$C$5:$D$3233,2,FALSE)</f>
        <v>300001000</v>
      </c>
      <c r="M1492" s="4">
        <f>VLOOKUP(B1492,fuelregion!$H$5:$I$3113,2,FALSE)</f>
        <v>300001000</v>
      </c>
      <c r="N1492" s="4">
        <f>VLOOKUP(B1492,imbin!$B$4:$D$3233,2,FALSE)</f>
        <v>0</v>
      </c>
      <c r="O1492" s="4" t="str">
        <f>VLOOKUP(B1492,imbin!$B$4:$D$3233,3,FALSE)</f>
        <v>Submittal</v>
      </c>
      <c r="P1492" s="4">
        <f>IF(ISNA(VLOOKUP(B1492,rampbin!$B$4:$G$1697,6,FALSE)),2,VLOOKUP(B1492,rampbin!$B$4:$G$1697,6,FALSE))</f>
        <v>2</v>
      </c>
      <c r="Q1492" s="4" t="str">
        <f>IF(ISNA(VLOOKUP(B1492,rampbin!$B$4:$G$1697,5,FALSE)),"MOVES",VLOOKUP(B1492,rampbin!$B$4:$G$1697,5,FALSE))</f>
        <v>MOVES</v>
      </c>
      <c r="R1492" s="4" t="s">
        <v>1880</v>
      </c>
      <c r="S1492" s="6" t="s">
        <v>1851</v>
      </c>
      <c r="T1492" s="4">
        <f>VLOOKUP(B1492,meanLDage!$B$3:$E$3145,4,FALSE)</f>
        <v>5</v>
      </c>
      <c r="U1492" s="32">
        <f>VLOOKUP(B1492,meanLDage!$B$3:$E$3145,2,FALSE)</f>
        <v>13.211626589131072</v>
      </c>
      <c r="V1492" s="4" t="str">
        <f t="shared" si="162"/>
        <v>29_L_300001000_0_4_2</v>
      </c>
      <c r="W1492" s="4">
        <v>29109</v>
      </c>
      <c r="X1492" s="6"/>
      <c r="Y1492" s="8">
        <f t="shared" si="163"/>
        <v>29109</v>
      </c>
      <c r="Z1492" s="6" t="b">
        <f t="shared" si="161"/>
        <v>0</v>
      </c>
      <c r="AA1492" s="6">
        <f t="shared" si="164"/>
        <v>29077</v>
      </c>
      <c r="AB1492" s="4">
        <f t="shared" si="165"/>
        <v>5</v>
      </c>
      <c r="AC1492" s="32">
        <f t="shared" si="166"/>
        <v>13.211626589131072</v>
      </c>
      <c r="AD1492" s="4">
        <f>VLOOKUP($B1492,meanLDage!$Z$3:$AC$3145,4,FALSE)</f>
        <v>4</v>
      </c>
      <c r="AE1492" s="32">
        <f>VLOOKUP($B1492,meanLDage!$Z$3:$AC$3145,2,FALSE)</f>
        <v>12.351113266449499</v>
      </c>
      <c r="AF1492" s="6">
        <f>VLOOKUP(V1492,'2017 rep county selection'!$A$1:$C$281,3,FALSE)</f>
        <v>29097</v>
      </c>
      <c r="AH1492" s="9">
        <f t="shared" si="167"/>
        <v>29097</v>
      </c>
    </row>
    <row r="1493" spans="1:34" ht="15.75" customHeight="1" x14ac:dyDescent="0.3">
      <c r="A1493" s="4">
        <v>29</v>
      </c>
      <c r="B1493" s="4">
        <v>29085</v>
      </c>
      <c r="C1493" s="6" t="s">
        <v>2280</v>
      </c>
      <c r="D1493" s="6" t="s">
        <v>995</v>
      </c>
      <c r="E1493" s="4">
        <v>29027</v>
      </c>
      <c r="F1493" s="4">
        <v>29027</v>
      </c>
      <c r="G1493" s="4">
        <v>29109</v>
      </c>
      <c r="H1493" s="37">
        <v>94591532</v>
      </c>
      <c r="I1493" s="37">
        <v>99315044.180548102</v>
      </c>
      <c r="J1493" s="37">
        <v>103819127.373703</v>
      </c>
      <c r="K1493" s="4" t="str">
        <f>VLOOKUP(B1493,altitude!$B$3:$E$3232,4)</f>
        <v>L</v>
      </c>
      <c r="L1493" s="4">
        <f>VLOOKUP(B1493,fuelregion!$C$5:$D$3233,2,FALSE)</f>
        <v>300001000</v>
      </c>
      <c r="M1493" s="4">
        <f>VLOOKUP(B1493,fuelregion!$H$5:$I$3113,2,FALSE)</f>
        <v>300001000</v>
      </c>
      <c r="N1493" s="4">
        <f>VLOOKUP(B1493,imbin!$B$4:$D$3233,2,FALSE)</f>
        <v>0</v>
      </c>
      <c r="O1493" s="4" t="str">
        <f>VLOOKUP(B1493,imbin!$B$4:$D$3233,3,FALSE)</f>
        <v>Submittal</v>
      </c>
      <c r="P1493" s="4">
        <f>IF(ISNA(VLOOKUP(B1493,rampbin!$B$4:$G$1697,6,FALSE)),2,VLOOKUP(B1493,rampbin!$B$4:$G$1697,6,FALSE))</f>
        <v>2</v>
      </c>
      <c r="Q1493" s="4" t="str">
        <f>IF(ISNA(VLOOKUP(B1493,rampbin!$B$4:$G$1697,5,FALSE)),"MOVES",VLOOKUP(B1493,rampbin!$B$4:$G$1697,5,FALSE))</f>
        <v>MOVES</v>
      </c>
      <c r="R1493" s="4" t="s">
        <v>1880</v>
      </c>
      <c r="S1493" s="6" t="s">
        <v>1851</v>
      </c>
      <c r="T1493" s="4">
        <f>VLOOKUP(B1493,meanLDage!$B$3:$E$3145,4,FALSE)</f>
        <v>5</v>
      </c>
      <c r="U1493" s="32">
        <f>VLOOKUP(B1493,meanLDage!$B$3:$E$3145,2,FALSE)</f>
        <v>14.506824276133464</v>
      </c>
      <c r="V1493" s="4" t="str">
        <f t="shared" si="162"/>
        <v>29_L_300001000_0_5_2</v>
      </c>
      <c r="W1493" s="4">
        <v>29109</v>
      </c>
      <c r="X1493" s="6"/>
      <c r="Y1493" s="8">
        <f t="shared" si="163"/>
        <v>29109</v>
      </c>
      <c r="Z1493" s="6" t="b">
        <f t="shared" si="161"/>
        <v>1</v>
      </c>
      <c r="AA1493" s="6">
        <f t="shared" si="164"/>
        <v>29109</v>
      </c>
      <c r="AB1493" s="4">
        <f t="shared" si="165"/>
        <v>5</v>
      </c>
      <c r="AC1493" s="32">
        <f t="shared" si="166"/>
        <v>14.506824276133464</v>
      </c>
      <c r="AD1493" s="4">
        <f>VLOOKUP($B1493,meanLDage!$Z$3:$AC$3145,4,FALSE)</f>
        <v>5</v>
      </c>
      <c r="AE1493" s="32">
        <f>VLOOKUP($B1493,meanLDage!$Z$3:$AC$3145,2,FALSE)</f>
        <v>13.647466144896161</v>
      </c>
      <c r="AF1493" s="6">
        <f>VLOOKUP(V1493,'2017 rep county selection'!$A$1:$C$281,3,FALSE)</f>
        <v>29109</v>
      </c>
      <c r="AH1493" s="9">
        <f t="shared" si="167"/>
        <v>29109</v>
      </c>
    </row>
    <row r="1494" spans="1:34" ht="15.75" customHeight="1" x14ac:dyDescent="0.3">
      <c r="A1494" s="4">
        <v>29</v>
      </c>
      <c r="B1494" s="4">
        <v>29087</v>
      </c>
      <c r="C1494" s="6" t="s">
        <v>2280</v>
      </c>
      <c r="D1494" s="6" t="s">
        <v>996</v>
      </c>
      <c r="E1494" s="4">
        <v>29027</v>
      </c>
      <c r="F1494" s="4">
        <v>29027</v>
      </c>
      <c r="G1494" s="4">
        <v>29077</v>
      </c>
      <c r="H1494" s="37">
        <v>235323557</v>
      </c>
      <c r="I1494" s="37">
        <v>302498509.92778099</v>
      </c>
      <c r="J1494" s="37">
        <v>316496528.10499102</v>
      </c>
      <c r="K1494" s="4" t="str">
        <f>VLOOKUP(B1494,altitude!$B$3:$E$3232,4)</f>
        <v>L</v>
      </c>
      <c r="L1494" s="4">
        <f>VLOOKUP(B1494,fuelregion!$C$5:$D$3233,2,FALSE)</f>
        <v>300001000</v>
      </c>
      <c r="M1494" s="4">
        <f>VLOOKUP(B1494,fuelregion!$H$5:$I$3113,2,FALSE)</f>
        <v>300001000</v>
      </c>
      <c r="N1494" s="4">
        <f>VLOOKUP(B1494,imbin!$B$4:$D$3233,2,FALSE)</f>
        <v>0</v>
      </c>
      <c r="O1494" s="4" t="str">
        <f>VLOOKUP(B1494,imbin!$B$4:$D$3233,3,FALSE)</f>
        <v>Submittal</v>
      </c>
      <c r="P1494" s="4">
        <f>IF(ISNA(VLOOKUP(B1494,rampbin!$B$4:$G$1697,6,FALSE)),2,VLOOKUP(B1494,rampbin!$B$4:$G$1697,6,FALSE))</f>
        <v>2</v>
      </c>
      <c r="Q1494" s="4" t="str">
        <f>IF(ISNA(VLOOKUP(B1494,rampbin!$B$4:$G$1697,5,FALSE)),"MOVES",VLOOKUP(B1494,rampbin!$B$4:$G$1697,5,FALSE))</f>
        <v>MOVES</v>
      </c>
      <c r="R1494" s="4" t="s">
        <v>1880</v>
      </c>
      <c r="S1494" s="6" t="s">
        <v>1851</v>
      </c>
      <c r="T1494" s="4">
        <f>VLOOKUP(B1494,meanLDage!$B$3:$E$3145,4,FALSE)</f>
        <v>5</v>
      </c>
      <c r="U1494" s="32">
        <f>VLOOKUP(B1494,meanLDage!$B$3:$E$3145,2,FALSE)</f>
        <v>13.077844310380602</v>
      </c>
      <c r="V1494" s="4" t="str">
        <f t="shared" si="162"/>
        <v>29_L_300001000_0_4_2</v>
      </c>
      <c r="W1494" s="4">
        <v>29109</v>
      </c>
      <c r="X1494" s="6"/>
      <c r="Y1494" s="8">
        <f t="shared" si="163"/>
        <v>29109</v>
      </c>
      <c r="Z1494" s="6" t="b">
        <f t="shared" si="161"/>
        <v>0</v>
      </c>
      <c r="AA1494" s="6">
        <f t="shared" si="164"/>
        <v>29077</v>
      </c>
      <c r="AB1494" s="4">
        <f t="shared" si="165"/>
        <v>5</v>
      </c>
      <c r="AC1494" s="32">
        <f t="shared" si="166"/>
        <v>13.077844310380602</v>
      </c>
      <c r="AD1494" s="4">
        <f>VLOOKUP($B1494,meanLDage!$Z$3:$AC$3145,4,FALSE)</f>
        <v>4</v>
      </c>
      <c r="AE1494" s="32">
        <f>VLOOKUP($B1494,meanLDage!$Z$3:$AC$3145,2,FALSE)</f>
        <v>12.177710966643769</v>
      </c>
      <c r="AF1494" s="6">
        <f>VLOOKUP(V1494,'2017 rep county selection'!$A$1:$C$281,3,FALSE)</f>
        <v>29097</v>
      </c>
      <c r="AH1494" s="9">
        <f t="shared" si="167"/>
        <v>29097</v>
      </c>
    </row>
    <row r="1495" spans="1:34" ht="15.75" customHeight="1" x14ac:dyDescent="0.3">
      <c r="A1495" s="4">
        <v>29</v>
      </c>
      <c r="B1495" s="4">
        <v>29089</v>
      </c>
      <c r="C1495" s="6" t="s">
        <v>2280</v>
      </c>
      <c r="D1495" s="6" t="s">
        <v>113</v>
      </c>
      <c r="E1495" s="4">
        <v>29027</v>
      </c>
      <c r="F1495" s="4">
        <v>29027</v>
      </c>
      <c r="G1495" s="4">
        <v>29077</v>
      </c>
      <c r="H1495" s="37">
        <v>90126052</v>
      </c>
      <c r="I1495" s="37">
        <v>150940110.29515001</v>
      </c>
      <c r="J1495" s="37">
        <v>157828915.534192</v>
      </c>
      <c r="K1495" s="4" t="str">
        <f>VLOOKUP(B1495,altitude!$B$3:$E$3232,4)</f>
        <v>L</v>
      </c>
      <c r="L1495" s="4">
        <f>VLOOKUP(B1495,fuelregion!$C$5:$D$3233,2,FALSE)</f>
        <v>300001000</v>
      </c>
      <c r="M1495" s="4">
        <f>VLOOKUP(B1495,fuelregion!$H$5:$I$3113,2,FALSE)</f>
        <v>300001000</v>
      </c>
      <c r="N1495" s="4">
        <f>VLOOKUP(B1495,imbin!$B$4:$D$3233,2,FALSE)</f>
        <v>0</v>
      </c>
      <c r="O1495" s="4" t="str">
        <f>VLOOKUP(B1495,imbin!$B$4:$D$3233,3,FALSE)</f>
        <v>Submittal</v>
      </c>
      <c r="P1495" s="4">
        <f>IF(ISNA(VLOOKUP(B1495,rampbin!$B$4:$G$1697,6,FALSE)),2,VLOOKUP(B1495,rampbin!$B$4:$G$1697,6,FALSE))</f>
        <v>2</v>
      </c>
      <c r="Q1495" s="4" t="str">
        <f>IF(ISNA(VLOOKUP(B1495,rampbin!$B$4:$G$1697,5,FALSE)),"MOVES",VLOOKUP(B1495,rampbin!$B$4:$G$1697,5,FALSE))</f>
        <v>MOVES</v>
      </c>
      <c r="R1495" s="4" t="s">
        <v>1880</v>
      </c>
      <c r="S1495" s="6" t="s">
        <v>1851</v>
      </c>
      <c r="T1495" s="4">
        <f>VLOOKUP(B1495,meanLDage!$B$3:$E$3145,4,FALSE)</f>
        <v>5</v>
      </c>
      <c r="U1495" s="32">
        <f>VLOOKUP(B1495,meanLDage!$B$3:$E$3145,2,FALSE)</f>
        <v>13.487961952844689</v>
      </c>
      <c r="V1495" s="4" t="str">
        <f t="shared" si="162"/>
        <v>29_L_300001000_0_4_2</v>
      </c>
      <c r="W1495" s="4">
        <v>29109</v>
      </c>
      <c r="X1495" s="6"/>
      <c r="Y1495" s="8">
        <f t="shared" si="163"/>
        <v>29109</v>
      </c>
      <c r="Z1495" s="6" t="b">
        <f t="shared" si="161"/>
        <v>0</v>
      </c>
      <c r="AA1495" s="6">
        <f t="shared" si="164"/>
        <v>29077</v>
      </c>
      <c r="AB1495" s="4">
        <f t="shared" si="165"/>
        <v>5</v>
      </c>
      <c r="AC1495" s="32">
        <f t="shared" si="166"/>
        <v>13.487961952844689</v>
      </c>
      <c r="AD1495" s="4">
        <f>VLOOKUP($B1495,meanLDage!$Z$3:$AC$3145,4,FALSE)</f>
        <v>4</v>
      </c>
      <c r="AE1495" s="32">
        <f>VLOOKUP($B1495,meanLDage!$Z$3:$AC$3145,2,FALSE)</f>
        <v>12.651169530160818</v>
      </c>
      <c r="AF1495" s="6">
        <f>VLOOKUP(V1495,'2017 rep county selection'!$A$1:$C$281,3,FALSE)</f>
        <v>29097</v>
      </c>
      <c r="AH1495" s="9">
        <f t="shared" si="167"/>
        <v>29097</v>
      </c>
    </row>
    <row r="1496" spans="1:34" ht="15.75" customHeight="1" x14ac:dyDescent="0.3">
      <c r="A1496" s="4">
        <v>29</v>
      </c>
      <c r="B1496" s="4">
        <v>29091</v>
      </c>
      <c r="C1496" s="6" t="s">
        <v>2280</v>
      </c>
      <c r="D1496" s="6" t="s">
        <v>997</v>
      </c>
      <c r="E1496" s="4">
        <v>29027</v>
      </c>
      <c r="F1496" s="4">
        <v>29027</v>
      </c>
      <c r="G1496" s="4">
        <v>29109</v>
      </c>
      <c r="H1496" s="37">
        <v>461681422</v>
      </c>
      <c r="I1496" s="37">
        <v>479924605.65587002</v>
      </c>
      <c r="J1496" s="37">
        <v>502035013.403162</v>
      </c>
      <c r="K1496" s="4" t="str">
        <f>VLOOKUP(B1496,altitude!$B$3:$E$3232,4)</f>
        <v>L</v>
      </c>
      <c r="L1496" s="4">
        <f>VLOOKUP(B1496,fuelregion!$C$5:$D$3233,2,FALSE)</f>
        <v>300001000</v>
      </c>
      <c r="M1496" s="4">
        <f>VLOOKUP(B1496,fuelregion!$H$5:$I$3113,2,FALSE)</f>
        <v>300001000</v>
      </c>
      <c r="N1496" s="4">
        <f>VLOOKUP(B1496,imbin!$B$4:$D$3233,2,FALSE)</f>
        <v>0</v>
      </c>
      <c r="O1496" s="4" t="str">
        <f>VLOOKUP(B1496,imbin!$B$4:$D$3233,3,FALSE)</f>
        <v>Submittal</v>
      </c>
      <c r="P1496" s="4">
        <f>IF(ISNA(VLOOKUP(B1496,rampbin!$B$4:$G$1697,6,FALSE)),2,VLOOKUP(B1496,rampbin!$B$4:$G$1697,6,FALSE))</f>
        <v>2</v>
      </c>
      <c r="Q1496" s="4" t="str">
        <f>IF(ISNA(VLOOKUP(B1496,rampbin!$B$4:$G$1697,5,FALSE)),"MOVES",VLOOKUP(B1496,rampbin!$B$4:$G$1697,5,FALSE))</f>
        <v>MOVES</v>
      </c>
      <c r="R1496" s="4" t="s">
        <v>1880</v>
      </c>
      <c r="S1496" s="6" t="s">
        <v>1851</v>
      </c>
      <c r="T1496" s="4">
        <f>VLOOKUP(B1496,meanLDage!$B$3:$E$3145,4,FALSE)</f>
        <v>5</v>
      </c>
      <c r="U1496" s="32">
        <f>VLOOKUP(B1496,meanLDage!$B$3:$E$3145,2,FALSE)</f>
        <v>14.166226913762511</v>
      </c>
      <c r="V1496" s="4" t="str">
        <f t="shared" si="162"/>
        <v>29_L_300001000_0_5_2</v>
      </c>
      <c r="W1496" s="4">
        <v>29109</v>
      </c>
      <c r="X1496" s="6"/>
      <c r="Y1496" s="8">
        <f t="shared" si="163"/>
        <v>29109</v>
      </c>
      <c r="Z1496" s="6" t="b">
        <f t="shared" si="161"/>
        <v>1</v>
      </c>
      <c r="AA1496" s="6">
        <f t="shared" si="164"/>
        <v>29109</v>
      </c>
      <c r="AB1496" s="4">
        <f t="shared" si="165"/>
        <v>5</v>
      </c>
      <c r="AC1496" s="32">
        <f t="shared" si="166"/>
        <v>14.166226913762511</v>
      </c>
      <c r="AD1496" s="4">
        <f>VLOOKUP($B1496,meanLDage!$Z$3:$AC$3145,4,FALSE)</f>
        <v>5</v>
      </c>
      <c r="AE1496" s="32">
        <f>VLOOKUP($B1496,meanLDage!$Z$3:$AC$3145,2,FALSE)</f>
        <v>13.383787261326102</v>
      </c>
      <c r="AF1496" s="6">
        <f>VLOOKUP(V1496,'2017 rep county selection'!$A$1:$C$281,3,FALSE)</f>
        <v>29109</v>
      </c>
      <c r="AH1496" s="9">
        <f t="shared" si="167"/>
        <v>29109</v>
      </c>
    </row>
    <row r="1497" spans="1:34" ht="15.75" customHeight="1" x14ac:dyDescent="0.3">
      <c r="A1497" s="4">
        <v>29</v>
      </c>
      <c r="B1497" s="4">
        <v>29093</v>
      </c>
      <c r="C1497" s="6" t="s">
        <v>2280</v>
      </c>
      <c r="D1497" s="6" t="s">
        <v>849</v>
      </c>
      <c r="E1497" s="4">
        <v>29027</v>
      </c>
      <c r="F1497" s="4">
        <v>29027</v>
      </c>
      <c r="G1497" s="4">
        <v>29109</v>
      </c>
      <c r="H1497" s="37">
        <v>110111031</v>
      </c>
      <c r="I1497" s="37">
        <v>116124837.33480801</v>
      </c>
      <c r="J1497" s="37">
        <v>121474776.62284</v>
      </c>
      <c r="K1497" s="4" t="str">
        <f>VLOOKUP(B1497,altitude!$B$3:$E$3232,4)</f>
        <v>L</v>
      </c>
      <c r="L1497" s="4">
        <f>VLOOKUP(B1497,fuelregion!$C$5:$D$3233,2,FALSE)</f>
        <v>300001000</v>
      </c>
      <c r="M1497" s="4">
        <f>VLOOKUP(B1497,fuelregion!$H$5:$I$3113,2,FALSE)</f>
        <v>300001000</v>
      </c>
      <c r="N1497" s="4">
        <f>VLOOKUP(B1497,imbin!$B$4:$D$3233,2,FALSE)</f>
        <v>0</v>
      </c>
      <c r="O1497" s="4" t="str">
        <f>VLOOKUP(B1497,imbin!$B$4:$D$3233,3,FALSE)</f>
        <v>Submittal</v>
      </c>
      <c r="P1497" s="4">
        <f>IF(ISNA(VLOOKUP(B1497,rampbin!$B$4:$G$1697,6,FALSE)),2,VLOOKUP(B1497,rampbin!$B$4:$G$1697,6,FALSE))</f>
        <v>2</v>
      </c>
      <c r="Q1497" s="4" t="str">
        <f>IF(ISNA(VLOOKUP(B1497,rampbin!$B$4:$G$1697,5,FALSE)),"MOVES",VLOOKUP(B1497,rampbin!$B$4:$G$1697,5,FALSE))</f>
        <v>MOVES</v>
      </c>
      <c r="R1497" s="4" t="s">
        <v>1880</v>
      </c>
      <c r="S1497" s="6" t="s">
        <v>1851</v>
      </c>
      <c r="T1497" s="4">
        <f>VLOOKUP(B1497,meanLDage!$B$3:$E$3145,4,FALSE)</f>
        <v>5</v>
      </c>
      <c r="U1497" s="32">
        <f>VLOOKUP(B1497,meanLDage!$B$3:$E$3145,2,FALSE)</f>
        <v>14.614281226336709</v>
      </c>
      <c r="V1497" s="4" t="str">
        <f t="shared" si="162"/>
        <v>29_L_300001000_0_5_2</v>
      </c>
      <c r="W1497" s="4">
        <v>29109</v>
      </c>
      <c r="X1497" s="6"/>
      <c r="Y1497" s="8">
        <f t="shared" si="163"/>
        <v>29109</v>
      </c>
      <c r="Z1497" s="6" t="b">
        <f t="shared" si="161"/>
        <v>1</v>
      </c>
      <c r="AA1497" s="6">
        <f t="shared" si="164"/>
        <v>29109</v>
      </c>
      <c r="AB1497" s="4">
        <f t="shared" si="165"/>
        <v>5</v>
      </c>
      <c r="AC1497" s="32">
        <f t="shared" si="166"/>
        <v>14.614281226336709</v>
      </c>
      <c r="AD1497" s="4">
        <f>VLOOKUP($B1497,meanLDage!$Z$3:$AC$3145,4,FALSE)</f>
        <v>5</v>
      </c>
      <c r="AE1497" s="32">
        <f>VLOOKUP($B1497,meanLDage!$Z$3:$AC$3145,2,FALSE)</f>
        <v>13.795436277139689</v>
      </c>
      <c r="AF1497" s="6">
        <f>VLOOKUP(V1497,'2017 rep county selection'!$A$1:$C$281,3,FALSE)</f>
        <v>29109</v>
      </c>
      <c r="AH1497" s="9">
        <f t="shared" si="167"/>
        <v>29109</v>
      </c>
    </row>
    <row r="1498" spans="1:34" ht="15.75" customHeight="1" x14ac:dyDescent="0.3">
      <c r="A1498" s="4">
        <v>29</v>
      </c>
      <c r="B1498" s="4">
        <v>29095</v>
      </c>
      <c r="C1498" s="6" t="s">
        <v>2280</v>
      </c>
      <c r="D1498" s="6" t="s">
        <v>42</v>
      </c>
      <c r="E1498" s="4">
        <v>29095</v>
      </c>
      <c r="F1498" s="4">
        <v>29095</v>
      </c>
      <c r="G1498" s="4">
        <v>29095</v>
      </c>
      <c r="H1498" s="37">
        <v>4945463652</v>
      </c>
      <c r="I1498" s="37">
        <v>5726235434.7355804</v>
      </c>
      <c r="J1498" s="37">
        <v>5974067677.9958096</v>
      </c>
      <c r="K1498" s="4" t="str">
        <f>VLOOKUP(B1498,altitude!$B$3:$E$3232,4)</f>
        <v>L</v>
      </c>
      <c r="L1498" s="4">
        <f>VLOOKUP(B1498,fuelregion!$C$5:$D$3233,2,FALSE)</f>
        <v>370001000</v>
      </c>
      <c r="M1498" s="4">
        <f>VLOOKUP(B1498,fuelregion!$H$5:$I$3113,2,FALSE)</f>
        <v>370001000</v>
      </c>
      <c r="N1498" s="4">
        <f>VLOOKUP(B1498,imbin!$B$4:$D$3233,2,FALSE)</f>
        <v>0</v>
      </c>
      <c r="O1498" s="4" t="str">
        <f>VLOOKUP(B1498,imbin!$B$4:$D$3233,3,FALSE)</f>
        <v>Submittal</v>
      </c>
      <c r="P1498" s="4">
        <f>IF(ISNA(VLOOKUP(B1498,rampbin!$B$4:$G$1697,6,FALSE)),2,VLOOKUP(B1498,rampbin!$B$4:$G$1697,6,FALSE))</f>
        <v>2</v>
      </c>
      <c r="Q1498" s="4" t="str">
        <f>IF(ISNA(VLOOKUP(B1498,rampbin!$B$4:$G$1697,5,FALSE)),"MOVES",VLOOKUP(B1498,rampbin!$B$4:$G$1697,5,FALSE))</f>
        <v>MOVES</v>
      </c>
      <c r="R1498" s="4" t="s">
        <v>1877</v>
      </c>
      <c r="S1498" s="6" t="s">
        <v>2028</v>
      </c>
      <c r="T1498" s="4">
        <f>VLOOKUP(B1498,meanLDage!$B$3:$E$3145,4,FALSE)</f>
        <v>4</v>
      </c>
      <c r="U1498" s="32">
        <f>VLOOKUP(B1498,meanLDage!$B$3:$E$3145,2,FALSE)</f>
        <v>11.356622195484686</v>
      </c>
      <c r="V1498" s="4" t="str">
        <f t="shared" si="162"/>
        <v>29_L_370001000_0_3_2</v>
      </c>
      <c r="W1498" s="4">
        <v>29095</v>
      </c>
      <c r="X1498" s="6"/>
      <c r="Y1498" s="8">
        <f t="shared" si="163"/>
        <v>29095</v>
      </c>
      <c r="Z1498" s="6" t="b">
        <f t="shared" si="161"/>
        <v>1</v>
      </c>
      <c r="AA1498" s="6">
        <f t="shared" si="164"/>
        <v>29095</v>
      </c>
      <c r="AB1498" s="4">
        <f t="shared" si="165"/>
        <v>4</v>
      </c>
      <c r="AC1498" s="32">
        <f t="shared" si="166"/>
        <v>11.356622195484686</v>
      </c>
      <c r="AD1498" s="4">
        <f>VLOOKUP($B1498,meanLDage!$Z$3:$AC$3145,4,FALSE)</f>
        <v>3</v>
      </c>
      <c r="AE1498" s="32">
        <f>VLOOKUP($B1498,meanLDage!$Z$3:$AC$3145,2,FALSE)</f>
        <v>10.635808431353736</v>
      </c>
      <c r="AF1498" s="6">
        <f>VLOOKUP(V1498,'2017 rep county selection'!$A$1:$C$281,3,FALSE)</f>
        <v>29095</v>
      </c>
      <c r="AH1498" s="9">
        <f t="shared" si="167"/>
        <v>29095</v>
      </c>
    </row>
    <row r="1499" spans="1:34" ht="15.75" customHeight="1" x14ac:dyDescent="0.3">
      <c r="A1499" s="4">
        <v>29</v>
      </c>
      <c r="B1499" s="4">
        <v>29097</v>
      </c>
      <c r="C1499" s="6" t="s">
        <v>2280</v>
      </c>
      <c r="D1499" s="6" t="s">
        <v>375</v>
      </c>
      <c r="E1499" s="4">
        <v>29027</v>
      </c>
      <c r="F1499" s="4">
        <v>29027</v>
      </c>
      <c r="G1499" s="4">
        <v>29077</v>
      </c>
      <c r="H1499" s="37">
        <v>1013767196</v>
      </c>
      <c r="I1499" s="37">
        <v>1171728023.4640501</v>
      </c>
      <c r="J1499" s="37">
        <v>1224867611.14114</v>
      </c>
      <c r="K1499" s="4" t="str">
        <f>VLOOKUP(B1499,altitude!$B$3:$E$3232,4)</f>
        <v>L</v>
      </c>
      <c r="L1499" s="4">
        <f>VLOOKUP(B1499,fuelregion!$C$5:$D$3233,2,FALSE)</f>
        <v>300001000</v>
      </c>
      <c r="M1499" s="4">
        <f>VLOOKUP(B1499,fuelregion!$H$5:$I$3113,2,FALSE)</f>
        <v>300001000</v>
      </c>
      <c r="N1499" s="4">
        <f>VLOOKUP(B1499,imbin!$B$4:$D$3233,2,FALSE)</f>
        <v>0</v>
      </c>
      <c r="O1499" s="4" t="str">
        <f>VLOOKUP(B1499,imbin!$B$4:$D$3233,3,FALSE)</f>
        <v>Submittal</v>
      </c>
      <c r="P1499" s="4">
        <f>IF(ISNA(VLOOKUP(B1499,rampbin!$B$4:$G$1697,6,FALSE)),2,VLOOKUP(B1499,rampbin!$B$4:$G$1697,6,FALSE))</f>
        <v>2</v>
      </c>
      <c r="Q1499" s="4" t="str">
        <f>IF(ISNA(VLOOKUP(B1499,rampbin!$B$4:$G$1697,5,FALSE)),"MOVES",VLOOKUP(B1499,rampbin!$B$4:$G$1697,5,FALSE))</f>
        <v>MOVES</v>
      </c>
      <c r="R1499" s="4" t="s">
        <v>1877</v>
      </c>
      <c r="S1499" s="6" t="s">
        <v>2072</v>
      </c>
      <c r="T1499" s="4">
        <f>VLOOKUP(B1499,meanLDage!$B$3:$E$3145,4,FALSE)</f>
        <v>4</v>
      </c>
      <c r="U1499" s="32">
        <f>VLOOKUP(B1499,meanLDage!$B$3:$E$3145,2,FALSE)</f>
        <v>12.517925923143366</v>
      </c>
      <c r="V1499" s="4" t="str">
        <f t="shared" si="162"/>
        <v>29_L_300001000_0_4_2</v>
      </c>
      <c r="W1499" s="4">
        <v>29077</v>
      </c>
      <c r="X1499" s="6"/>
      <c r="Y1499" s="8">
        <f t="shared" si="163"/>
        <v>29077</v>
      </c>
      <c r="Z1499" s="6" t="b">
        <f t="shared" si="161"/>
        <v>1</v>
      </c>
      <c r="AA1499" s="6">
        <f t="shared" si="164"/>
        <v>29077</v>
      </c>
      <c r="AB1499" s="4">
        <f t="shared" si="165"/>
        <v>4</v>
      </c>
      <c r="AC1499" s="32">
        <f t="shared" si="166"/>
        <v>12.517925923143366</v>
      </c>
      <c r="AD1499" s="4">
        <f>VLOOKUP($B1499,meanLDage!$Z$3:$AC$3145,4,FALSE)</f>
        <v>4</v>
      </c>
      <c r="AE1499" s="32">
        <f>VLOOKUP($B1499,meanLDage!$Z$3:$AC$3145,2,FALSE)</f>
        <v>11.719037444827167</v>
      </c>
      <c r="AF1499" s="6">
        <f>VLOOKUP(V1499,'2017 rep county selection'!$A$1:$C$281,3,FALSE)</f>
        <v>29097</v>
      </c>
      <c r="AH1499" s="9">
        <f t="shared" si="167"/>
        <v>29097</v>
      </c>
    </row>
    <row r="1500" spans="1:34" ht="15.75" customHeight="1" x14ac:dyDescent="0.3">
      <c r="A1500" s="4">
        <v>29</v>
      </c>
      <c r="B1500" s="4">
        <v>29099</v>
      </c>
      <c r="C1500" s="6" t="s">
        <v>2280</v>
      </c>
      <c r="D1500" s="6" t="s">
        <v>43</v>
      </c>
      <c r="E1500" s="4">
        <v>29189</v>
      </c>
      <c r="F1500" s="4">
        <v>29189</v>
      </c>
      <c r="G1500" s="4">
        <v>29189</v>
      </c>
      <c r="H1500" s="37">
        <v>1695592681</v>
      </c>
      <c r="I1500" s="37">
        <v>2157396115.08077</v>
      </c>
      <c r="J1500" s="37">
        <v>2248390154.6346898</v>
      </c>
      <c r="K1500" s="4" t="str">
        <f>VLOOKUP(B1500,altitude!$B$3:$E$3232,4)</f>
        <v>L</v>
      </c>
      <c r="L1500" s="4">
        <f>VLOOKUP(B1500,fuelregion!$C$5:$D$3233,2,FALSE)</f>
        <v>1470011000</v>
      </c>
      <c r="M1500" s="4">
        <f>VLOOKUP(B1500,fuelregion!$H$5:$I$3113,2,FALSE)</f>
        <v>1470011000</v>
      </c>
      <c r="N1500" s="4">
        <f>VLOOKUP(B1500,imbin!$B$4:$D$3233,2,FALSE)</f>
        <v>1</v>
      </c>
      <c r="O1500" s="4" t="str">
        <f>VLOOKUP(B1500,imbin!$B$4:$D$3233,3,FALSE)</f>
        <v>Submittal</v>
      </c>
      <c r="P1500" s="4">
        <f>IF(ISNA(VLOOKUP(B1500,rampbin!$B$4:$G$1697,6,FALSE)),2,VLOOKUP(B1500,rampbin!$B$4:$G$1697,6,FALSE))</f>
        <v>2</v>
      </c>
      <c r="Q1500" s="4" t="str">
        <f>IF(ISNA(VLOOKUP(B1500,rampbin!$B$4:$G$1697,5,FALSE)),"MOVES",VLOOKUP(B1500,rampbin!$B$4:$G$1697,5,FALSE))</f>
        <v>MOVES</v>
      </c>
      <c r="R1500" s="4" t="s">
        <v>1877</v>
      </c>
      <c r="S1500" s="6" t="s">
        <v>1990</v>
      </c>
      <c r="T1500" s="4">
        <f>VLOOKUP(B1500,meanLDage!$B$3:$E$3145,4,FALSE)</f>
        <v>4</v>
      </c>
      <c r="U1500" s="32">
        <f>VLOOKUP(B1500,meanLDage!$B$3:$E$3145,2,FALSE)</f>
        <v>11.301128531040732</v>
      </c>
      <c r="V1500" s="4" t="str">
        <f t="shared" si="162"/>
        <v>29_L_1470011000_1_3_2</v>
      </c>
      <c r="W1500" s="4">
        <v>29099</v>
      </c>
      <c r="X1500" s="6"/>
      <c r="Y1500" s="8">
        <f t="shared" si="163"/>
        <v>29099</v>
      </c>
      <c r="Z1500" s="6" t="b">
        <f t="shared" si="161"/>
        <v>0</v>
      </c>
      <c r="AA1500" s="6">
        <f t="shared" si="164"/>
        <v>29189</v>
      </c>
      <c r="AB1500" s="4">
        <f t="shared" si="165"/>
        <v>4</v>
      </c>
      <c r="AC1500" s="32">
        <f t="shared" si="166"/>
        <v>11.301128531040732</v>
      </c>
      <c r="AD1500" s="4">
        <f>VLOOKUP($B1500,meanLDage!$Z$3:$AC$3145,4,FALSE)</f>
        <v>3</v>
      </c>
      <c r="AE1500" s="32">
        <f>VLOOKUP($B1500,meanLDage!$Z$3:$AC$3145,2,FALSE)</f>
        <v>10.514216222851063</v>
      </c>
      <c r="AF1500" s="6">
        <f>VLOOKUP(V1500,'2017 rep county selection'!$A$1:$C$281,3,FALSE)</f>
        <v>29099</v>
      </c>
      <c r="AH1500" s="9">
        <f t="shared" si="167"/>
        <v>29099</v>
      </c>
    </row>
    <row r="1501" spans="1:34" ht="15.75" customHeight="1" x14ac:dyDescent="0.3">
      <c r="A1501" s="4">
        <v>29</v>
      </c>
      <c r="B1501" s="4">
        <v>29101</v>
      </c>
      <c r="C1501" s="6" t="s">
        <v>2280</v>
      </c>
      <c r="D1501" s="6" t="s">
        <v>116</v>
      </c>
      <c r="E1501" s="4">
        <v>29027</v>
      </c>
      <c r="F1501" s="4">
        <v>29027</v>
      </c>
      <c r="G1501" s="4">
        <v>29077</v>
      </c>
      <c r="H1501" s="37">
        <v>534024975</v>
      </c>
      <c r="I1501" s="37">
        <v>541809914.71164</v>
      </c>
      <c r="J1501" s="37">
        <v>565259521.021873</v>
      </c>
      <c r="K1501" s="4" t="str">
        <f>VLOOKUP(B1501,altitude!$B$3:$E$3232,4)</f>
        <v>L</v>
      </c>
      <c r="L1501" s="4">
        <f>VLOOKUP(B1501,fuelregion!$C$5:$D$3233,2,FALSE)</f>
        <v>300001000</v>
      </c>
      <c r="M1501" s="4">
        <f>VLOOKUP(B1501,fuelregion!$H$5:$I$3113,2,FALSE)</f>
        <v>300001000</v>
      </c>
      <c r="N1501" s="4">
        <f>VLOOKUP(B1501,imbin!$B$4:$D$3233,2,FALSE)</f>
        <v>0</v>
      </c>
      <c r="O1501" s="4" t="str">
        <f>VLOOKUP(B1501,imbin!$B$4:$D$3233,3,FALSE)</f>
        <v>Submittal</v>
      </c>
      <c r="P1501" s="4">
        <f>IF(ISNA(VLOOKUP(B1501,rampbin!$B$4:$G$1697,6,FALSE)),2,VLOOKUP(B1501,rampbin!$B$4:$G$1697,6,FALSE))</f>
        <v>2</v>
      </c>
      <c r="Q1501" s="4" t="str">
        <f>IF(ISNA(VLOOKUP(B1501,rampbin!$B$4:$G$1697,5,FALSE)),"MOVES",VLOOKUP(B1501,rampbin!$B$4:$G$1697,5,FALSE))</f>
        <v>MOVES</v>
      </c>
      <c r="R1501" s="4" t="s">
        <v>1880</v>
      </c>
      <c r="S1501" s="6" t="s">
        <v>1851</v>
      </c>
      <c r="T1501" s="4">
        <f>VLOOKUP(B1501,meanLDage!$B$3:$E$3145,4,FALSE)</f>
        <v>4</v>
      </c>
      <c r="U1501" s="32">
        <f>VLOOKUP(B1501,meanLDage!$B$3:$E$3145,2,FALSE)</f>
        <v>12.055142332203935</v>
      </c>
      <c r="V1501" s="4" t="str">
        <f t="shared" si="162"/>
        <v>29_L_300001000_0_4_2</v>
      </c>
      <c r="W1501" s="4">
        <v>29077</v>
      </c>
      <c r="X1501" s="6"/>
      <c r="Y1501" s="8">
        <f t="shared" si="163"/>
        <v>29077</v>
      </c>
      <c r="Z1501" s="6" t="b">
        <f t="shared" si="161"/>
        <v>1</v>
      </c>
      <c r="AA1501" s="6">
        <f t="shared" si="164"/>
        <v>29077</v>
      </c>
      <c r="AB1501" s="4">
        <f t="shared" si="165"/>
        <v>4</v>
      </c>
      <c r="AC1501" s="32">
        <f t="shared" si="166"/>
        <v>12.055142332203935</v>
      </c>
      <c r="AD1501" s="4">
        <f>VLOOKUP($B1501,meanLDage!$Z$3:$AC$3145,4,FALSE)</f>
        <v>4</v>
      </c>
      <c r="AE1501" s="32">
        <f>VLOOKUP($B1501,meanLDage!$Z$3:$AC$3145,2,FALSE)</f>
        <v>11.286361886657854</v>
      </c>
      <c r="AF1501" s="6">
        <f>VLOOKUP(V1501,'2017 rep county selection'!$A$1:$C$281,3,FALSE)</f>
        <v>29097</v>
      </c>
      <c r="AH1501" s="9">
        <f t="shared" si="167"/>
        <v>29097</v>
      </c>
    </row>
    <row r="1502" spans="1:34" ht="15.75" customHeight="1" x14ac:dyDescent="0.3">
      <c r="A1502" s="4">
        <v>29</v>
      </c>
      <c r="B1502" s="4">
        <v>29103</v>
      </c>
      <c r="C1502" s="6" t="s">
        <v>2280</v>
      </c>
      <c r="D1502" s="6" t="s">
        <v>484</v>
      </c>
      <c r="E1502" s="4">
        <v>29027</v>
      </c>
      <c r="F1502" s="4">
        <v>29027</v>
      </c>
      <c r="G1502" s="4">
        <v>29109</v>
      </c>
      <c r="H1502" s="37">
        <v>66387730</v>
      </c>
      <c r="I1502" s="37">
        <v>57018415.039559901</v>
      </c>
      <c r="J1502" s="37">
        <v>59654628.495513298</v>
      </c>
      <c r="K1502" s="4" t="str">
        <f>VLOOKUP(B1502,altitude!$B$3:$E$3232,4)</f>
        <v>L</v>
      </c>
      <c r="L1502" s="4">
        <f>VLOOKUP(B1502,fuelregion!$C$5:$D$3233,2,FALSE)</f>
        <v>300001000</v>
      </c>
      <c r="M1502" s="4">
        <f>VLOOKUP(B1502,fuelregion!$H$5:$I$3113,2,FALSE)</f>
        <v>300001000</v>
      </c>
      <c r="N1502" s="4">
        <f>VLOOKUP(B1502,imbin!$B$4:$D$3233,2,FALSE)</f>
        <v>0</v>
      </c>
      <c r="O1502" s="4" t="str">
        <f>VLOOKUP(B1502,imbin!$B$4:$D$3233,3,FALSE)</f>
        <v>Submittal</v>
      </c>
      <c r="P1502" s="4">
        <f>IF(ISNA(VLOOKUP(B1502,rampbin!$B$4:$G$1697,6,FALSE)),2,VLOOKUP(B1502,rampbin!$B$4:$G$1697,6,FALSE))</f>
        <v>2</v>
      </c>
      <c r="Q1502" s="4" t="str">
        <f>IF(ISNA(VLOOKUP(B1502,rampbin!$B$4:$G$1697,5,FALSE)),"MOVES",VLOOKUP(B1502,rampbin!$B$4:$G$1697,5,FALSE))</f>
        <v>MOVES</v>
      </c>
      <c r="R1502" s="4" t="s">
        <v>1880</v>
      </c>
      <c r="S1502" s="6" t="s">
        <v>1851</v>
      </c>
      <c r="T1502" s="4">
        <f>VLOOKUP(B1502,meanLDage!$B$3:$E$3145,4,FALSE)</f>
        <v>5</v>
      </c>
      <c r="U1502" s="32">
        <f>VLOOKUP(B1502,meanLDage!$B$3:$E$3145,2,FALSE)</f>
        <v>13.73324086871772</v>
      </c>
      <c r="V1502" s="4" t="str">
        <f t="shared" si="162"/>
        <v>29_L_300001000_0_4_2</v>
      </c>
      <c r="W1502" s="4">
        <v>29109</v>
      </c>
      <c r="X1502" s="6"/>
      <c r="Y1502" s="8">
        <f t="shared" si="163"/>
        <v>29109</v>
      </c>
      <c r="Z1502" s="6" t="b">
        <f t="shared" si="161"/>
        <v>1</v>
      </c>
      <c r="AA1502" s="6">
        <f t="shared" si="164"/>
        <v>29109</v>
      </c>
      <c r="AB1502" s="4">
        <f t="shared" si="165"/>
        <v>5</v>
      </c>
      <c r="AC1502" s="32">
        <f t="shared" si="166"/>
        <v>13.73324086871772</v>
      </c>
      <c r="AD1502" s="4">
        <f>VLOOKUP($B1502,meanLDage!$Z$3:$AC$3145,4,FALSE)</f>
        <v>4</v>
      </c>
      <c r="AE1502" s="32">
        <f>VLOOKUP($B1502,meanLDage!$Z$3:$AC$3145,2,FALSE)</f>
        <v>12.912550656497292</v>
      </c>
      <c r="AF1502" s="6">
        <f>VLOOKUP(V1502,'2017 rep county selection'!$A$1:$C$281,3,FALSE)</f>
        <v>29097</v>
      </c>
      <c r="AH1502" s="9">
        <f t="shared" si="167"/>
        <v>29097</v>
      </c>
    </row>
    <row r="1503" spans="1:34" ht="15.75" customHeight="1" x14ac:dyDescent="0.3">
      <c r="A1503" s="4">
        <v>29</v>
      </c>
      <c r="B1503" s="4">
        <v>29105</v>
      </c>
      <c r="C1503" s="6" t="s">
        <v>2280</v>
      </c>
      <c r="D1503" s="6" t="s">
        <v>998</v>
      </c>
      <c r="E1503" s="4">
        <v>29027</v>
      </c>
      <c r="F1503" s="4">
        <v>29027</v>
      </c>
      <c r="G1503" s="4">
        <v>29077</v>
      </c>
      <c r="H1503" s="37">
        <v>643695463</v>
      </c>
      <c r="I1503" s="37">
        <v>741534614.56032097</v>
      </c>
      <c r="J1503" s="37">
        <v>775377756.23029304</v>
      </c>
      <c r="K1503" s="4" t="str">
        <f>VLOOKUP(B1503,altitude!$B$3:$E$3232,4)</f>
        <v>L</v>
      </c>
      <c r="L1503" s="4">
        <f>VLOOKUP(B1503,fuelregion!$C$5:$D$3233,2,FALSE)</f>
        <v>300001000</v>
      </c>
      <c r="M1503" s="4">
        <f>VLOOKUP(B1503,fuelregion!$H$5:$I$3113,2,FALSE)</f>
        <v>300001000</v>
      </c>
      <c r="N1503" s="4">
        <f>VLOOKUP(B1503,imbin!$B$4:$D$3233,2,FALSE)</f>
        <v>0</v>
      </c>
      <c r="O1503" s="4" t="str">
        <f>VLOOKUP(B1503,imbin!$B$4:$D$3233,3,FALSE)</f>
        <v>Submittal</v>
      </c>
      <c r="P1503" s="4">
        <f>IF(ISNA(VLOOKUP(B1503,rampbin!$B$4:$G$1697,6,FALSE)),2,VLOOKUP(B1503,rampbin!$B$4:$G$1697,6,FALSE))</f>
        <v>2</v>
      </c>
      <c r="Q1503" s="4" t="str">
        <f>IF(ISNA(VLOOKUP(B1503,rampbin!$B$4:$G$1697,5,FALSE)),"MOVES",VLOOKUP(B1503,rampbin!$B$4:$G$1697,5,FALSE))</f>
        <v>MOVES</v>
      </c>
      <c r="R1503" s="4" t="s">
        <v>1880</v>
      </c>
      <c r="S1503" s="6" t="s">
        <v>1851</v>
      </c>
      <c r="T1503" s="4">
        <f>VLOOKUP(B1503,meanLDage!$B$3:$E$3145,4,FALSE)</f>
        <v>5</v>
      </c>
      <c r="U1503" s="32">
        <f>VLOOKUP(B1503,meanLDage!$B$3:$E$3145,2,FALSE)</f>
        <v>13.428058131639251</v>
      </c>
      <c r="V1503" s="4" t="str">
        <f t="shared" si="162"/>
        <v>29_L_300001000_0_4_2</v>
      </c>
      <c r="W1503" s="4">
        <v>29109</v>
      </c>
      <c r="X1503" s="6"/>
      <c r="Y1503" s="8">
        <f t="shared" si="163"/>
        <v>29109</v>
      </c>
      <c r="Z1503" s="6" t="b">
        <f t="shared" si="161"/>
        <v>0</v>
      </c>
      <c r="AA1503" s="6">
        <f t="shared" si="164"/>
        <v>29077</v>
      </c>
      <c r="AB1503" s="4">
        <f t="shared" si="165"/>
        <v>5</v>
      </c>
      <c r="AC1503" s="32">
        <f t="shared" si="166"/>
        <v>13.428058131639251</v>
      </c>
      <c r="AD1503" s="4">
        <f>VLOOKUP($B1503,meanLDage!$Z$3:$AC$3145,4,FALSE)</f>
        <v>4</v>
      </c>
      <c r="AE1503" s="32">
        <f>VLOOKUP($B1503,meanLDage!$Z$3:$AC$3145,2,FALSE)</f>
        <v>12.632848020642834</v>
      </c>
      <c r="AF1503" s="6">
        <f>VLOOKUP(V1503,'2017 rep county selection'!$A$1:$C$281,3,FALSE)</f>
        <v>29097</v>
      </c>
      <c r="AH1503" s="9">
        <f t="shared" si="167"/>
        <v>29097</v>
      </c>
    </row>
    <row r="1504" spans="1:34" ht="15.75" customHeight="1" x14ac:dyDescent="0.3">
      <c r="A1504" s="4">
        <v>29</v>
      </c>
      <c r="B1504" s="4">
        <v>29107</v>
      </c>
      <c r="C1504" s="6" t="s">
        <v>2280</v>
      </c>
      <c r="D1504" s="6" t="s">
        <v>117</v>
      </c>
      <c r="E1504" s="4">
        <v>29027</v>
      </c>
      <c r="F1504" s="4">
        <v>29027</v>
      </c>
      <c r="G1504" s="4">
        <v>29077</v>
      </c>
      <c r="H1504" s="37">
        <v>697162312</v>
      </c>
      <c r="I1504" s="37">
        <v>760001264.43520498</v>
      </c>
      <c r="J1504" s="37">
        <v>792894221.83337605</v>
      </c>
      <c r="K1504" s="4" t="str">
        <f>VLOOKUP(B1504,altitude!$B$3:$E$3232,4)</f>
        <v>L</v>
      </c>
      <c r="L1504" s="4">
        <f>VLOOKUP(B1504,fuelregion!$C$5:$D$3233,2,FALSE)</f>
        <v>300001000</v>
      </c>
      <c r="M1504" s="4">
        <f>VLOOKUP(B1504,fuelregion!$H$5:$I$3113,2,FALSE)</f>
        <v>300001000</v>
      </c>
      <c r="N1504" s="4">
        <f>VLOOKUP(B1504,imbin!$B$4:$D$3233,2,FALSE)</f>
        <v>0</v>
      </c>
      <c r="O1504" s="4" t="str">
        <f>VLOOKUP(B1504,imbin!$B$4:$D$3233,3,FALSE)</f>
        <v>Submittal</v>
      </c>
      <c r="P1504" s="4">
        <f>IF(ISNA(VLOOKUP(B1504,rampbin!$B$4:$G$1697,6,FALSE)),2,VLOOKUP(B1504,rampbin!$B$4:$G$1697,6,FALSE))</f>
        <v>2</v>
      </c>
      <c r="Q1504" s="4" t="str">
        <f>IF(ISNA(VLOOKUP(B1504,rampbin!$B$4:$G$1697,5,FALSE)),"MOVES",VLOOKUP(B1504,rampbin!$B$4:$G$1697,5,FALSE))</f>
        <v>MOVES</v>
      </c>
      <c r="R1504" s="4" t="s">
        <v>1877</v>
      </c>
      <c r="S1504" s="6" t="s">
        <v>2028</v>
      </c>
      <c r="T1504" s="4">
        <f>VLOOKUP(B1504,meanLDage!$B$3:$E$3145,4,FALSE)</f>
        <v>4</v>
      </c>
      <c r="U1504" s="32">
        <f>VLOOKUP(B1504,meanLDage!$B$3:$E$3145,2,FALSE)</f>
        <v>12.75907415501047</v>
      </c>
      <c r="V1504" s="4" t="str">
        <f t="shared" si="162"/>
        <v>29_L_300001000_0_4_2</v>
      </c>
      <c r="W1504" s="4">
        <v>29077</v>
      </c>
      <c r="X1504" s="6"/>
      <c r="Y1504" s="8">
        <f t="shared" si="163"/>
        <v>29077</v>
      </c>
      <c r="Z1504" s="6" t="b">
        <f t="shared" si="161"/>
        <v>1</v>
      </c>
      <c r="AA1504" s="6">
        <f t="shared" si="164"/>
        <v>29077</v>
      </c>
      <c r="AB1504" s="4">
        <f t="shared" si="165"/>
        <v>4</v>
      </c>
      <c r="AC1504" s="32">
        <f t="shared" si="166"/>
        <v>12.75907415501047</v>
      </c>
      <c r="AD1504" s="4">
        <f>VLOOKUP($B1504,meanLDage!$Z$3:$AC$3145,4,FALSE)</f>
        <v>4</v>
      </c>
      <c r="AE1504" s="32">
        <f>VLOOKUP($B1504,meanLDage!$Z$3:$AC$3145,2,FALSE)</f>
        <v>11.944860673471966</v>
      </c>
      <c r="AF1504" s="6">
        <f>VLOOKUP(V1504,'2017 rep county selection'!$A$1:$C$281,3,FALSE)</f>
        <v>29097</v>
      </c>
      <c r="AH1504" s="9">
        <f t="shared" si="167"/>
        <v>29097</v>
      </c>
    </row>
    <row r="1505" spans="1:34" ht="15.75" customHeight="1" x14ac:dyDescent="0.3">
      <c r="A1505" s="4">
        <v>29</v>
      </c>
      <c r="B1505" s="4">
        <v>29109</v>
      </c>
      <c r="C1505" s="6" t="s">
        <v>2280</v>
      </c>
      <c r="D1505" s="6" t="s">
        <v>46</v>
      </c>
      <c r="E1505" s="4">
        <v>29027</v>
      </c>
      <c r="F1505" s="4">
        <v>29027</v>
      </c>
      <c r="G1505" s="4">
        <v>29109</v>
      </c>
      <c r="H1505" s="37">
        <v>642656941</v>
      </c>
      <c r="I1505" s="37">
        <v>746967658.45165002</v>
      </c>
      <c r="J1505" s="37">
        <v>780843739.39813495</v>
      </c>
      <c r="K1505" s="4" t="str">
        <f>VLOOKUP(B1505,altitude!$B$3:$E$3232,4)</f>
        <v>L</v>
      </c>
      <c r="L1505" s="4">
        <f>VLOOKUP(B1505,fuelregion!$C$5:$D$3233,2,FALSE)</f>
        <v>300001000</v>
      </c>
      <c r="M1505" s="4">
        <f>VLOOKUP(B1505,fuelregion!$H$5:$I$3113,2,FALSE)</f>
        <v>300001000</v>
      </c>
      <c r="N1505" s="4">
        <f>VLOOKUP(B1505,imbin!$B$4:$D$3233,2,FALSE)</f>
        <v>0</v>
      </c>
      <c r="O1505" s="4" t="str">
        <f>VLOOKUP(B1505,imbin!$B$4:$D$3233,3,FALSE)</f>
        <v>Submittal</v>
      </c>
      <c r="P1505" s="4">
        <f>IF(ISNA(VLOOKUP(B1505,rampbin!$B$4:$G$1697,6,FALSE)),2,VLOOKUP(B1505,rampbin!$B$4:$G$1697,6,FALSE))</f>
        <v>2</v>
      </c>
      <c r="Q1505" s="4" t="str">
        <f>IF(ISNA(VLOOKUP(B1505,rampbin!$B$4:$G$1697,5,FALSE)),"MOVES",VLOOKUP(B1505,rampbin!$B$4:$G$1697,5,FALSE))</f>
        <v>MOVES</v>
      </c>
      <c r="R1505" s="4" t="s">
        <v>1880</v>
      </c>
      <c r="S1505" s="6" t="s">
        <v>1851</v>
      </c>
      <c r="T1505" s="4">
        <f>VLOOKUP(B1505,meanLDage!$B$3:$E$3145,4,FALSE)</f>
        <v>5</v>
      </c>
      <c r="U1505" s="32">
        <f>VLOOKUP(B1505,meanLDage!$B$3:$E$3145,2,FALSE)</f>
        <v>13.935280427029213</v>
      </c>
      <c r="V1505" s="4" t="str">
        <f t="shared" si="162"/>
        <v>29_L_300001000_0_5_2</v>
      </c>
      <c r="W1505" s="4">
        <v>29109</v>
      </c>
      <c r="X1505" s="6"/>
      <c r="Y1505" s="8">
        <f t="shared" si="163"/>
        <v>29109</v>
      </c>
      <c r="Z1505" s="6" t="b">
        <f t="shared" si="161"/>
        <v>1</v>
      </c>
      <c r="AA1505" s="6">
        <f t="shared" si="164"/>
        <v>29109</v>
      </c>
      <c r="AB1505" s="4">
        <f t="shared" si="165"/>
        <v>5</v>
      </c>
      <c r="AC1505" s="32">
        <f t="shared" si="166"/>
        <v>13.935280427029213</v>
      </c>
      <c r="AD1505" s="4">
        <f>VLOOKUP($B1505,meanLDage!$Z$3:$AC$3145,4,FALSE)</f>
        <v>5</v>
      </c>
      <c r="AE1505" s="32">
        <f>VLOOKUP($B1505,meanLDage!$Z$3:$AC$3145,2,FALSE)</f>
        <v>13.090649093860687</v>
      </c>
      <c r="AF1505" s="6">
        <f>VLOOKUP(V1505,'2017 rep county selection'!$A$1:$C$281,3,FALSE)</f>
        <v>29109</v>
      </c>
      <c r="AH1505" s="9">
        <f t="shared" si="167"/>
        <v>29109</v>
      </c>
    </row>
    <row r="1506" spans="1:34" ht="15.75" customHeight="1" x14ac:dyDescent="0.3">
      <c r="A1506" s="4">
        <v>29</v>
      </c>
      <c r="B1506" s="4">
        <v>29111</v>
      </c>
      <c r="C1506" s="6" t="s">
        <v>2280</v>
      </c>
      <c r="D1506" s="6" t="s">
        <v>448</v>
      </c>
      <c r="E1506" s="4">
        <v>29027</v>
      </c>
      <c r="F1506" s="4">
        <v>29027</v>
      </c>
      <c r="G1506" s="4">
        <v>29077</v>
      </c>
      <c r="H1506" s="37">
        <v>157854270</v>
      </c>
      <c r="I1506" s="37">
        <v>176076990.362562</v>
      </c>
      <c r="J1506" s="37">
        <v>184217808.219502</v>
      </c>
      <c r="K1506" s="4" t="str">
        <f>VLOOKUP(B1506,altitude!$B$3:$E$3232,4)</f>
        <v>L</v>
      </c>
      <c r="L1506" s="4">
        <f>VLOOKUP(B1506,fuelregion!$C$5:$D$3233,2,FALSE)</f>
        <v>300001000</v>
      </c>
      <c r="M1506" s="4">
        <f>VLOOKUP(B1506,fuelregion!$H$5:$I$3113,2,FALSE)</f>
        <v>300001000</v>
      </c>
      <c r="N1506" s="4">
        <f>VLOOKUP(B1506,imbin!$B$4:$D$3233,2,FALSE)</f>
        <v>0</v>
      </c>
      <c r="O1506" s="4" t="str">
        <f>VLOOKUP(B1506,imbin!$B$4:$D$3233,3,FALSE)</f>
        <v>Submittal</v>
      </c>
      <c r="P1506" s="4">
        <f>IF(ISNA(VLOOKUP(B1506,rampbin!$B$4:$G$1697,6,FALSE)),2,VLOOKUP(B1506,rampbin!$B$4:$G$1697,6,FALSE))</f>
        <v>2</v>
      </c>
      <c r="Q1506" s="4" t="str">
        <f>IF(ISNA(VLOOKUP(B1506,rampbin!$B$4:$G$1697,5,FALSE)),"MOVES",VLOOKUP(B1506,rampbin!$B$4:$G$1697,5,FALSE))</f>
        <v>MOVES</v>
      </c>
      <c r="R1506" s="4" t="s">
        <v>1880</v>
      </c>
      <c r="S1506" s="6" t="s">
        <v>1851</v>
      </c>
      <c r="T1506" s="4">
        <f>VLOOKUP(B1506,meanLDage!$B$3:$E$3145,4,FALSE)</f>
        <v>5</v>
      </c>
      <c r="U1506" s="32">
        <f>VLOOKUP(B1506,meanLDage!$B$3:$E$3145,2,FALSE)</f>
        <v>13.468204553238852</v>
      </c>
      <c r="V1506" s="4" t="str">
        <f t="shared" si="162"/>
        <v>29_L_300001000_0_4_2</v>
      </c>
      <c r="W1506" s="4">
        <v>29109</v>
      </c>
      <c r="X1506" s="6"/>
      <c r="Y1506" s="8">
        <f t="shared" si="163"/>
        <v>29109</v>
      </c>
      <c r="Z1506" s="6" t="b">
        <f t="shared" si="161"/>
        <v>0</v>
      </c>
      <c r="AA1506" s="6">
        <f t="shared" si="164"/>
        <v>29077</v>
      </c>
      <c r="AB1506" s="4">
        <f t="shared" si="165"/>
        <v>5</v>
      </c>
      <c r="AC1506" s="32">
        <f t="shared" si="166"/>
        <v>13.468204553238852</v>
      </c>
      <c r="AD1506" s="4">
        <f>VLOOKUP($B1506,meanLDage!$Z$3:$AC$3145,4,FALSE)</f>
        <v>4</v>
      </c>
      <c r="AE1506" s="32">
        <f>VLOOKUP($B1506,meanLDage!$Z$3:$AC$3145,2,FALSE)</f>
        <v>12.718351072314366</v>
      </c>
      <c r="AF1506" s="6">
        <f>VLOOKUP(V1506,'2017 rep county selection'!$A$1:$C$281,3,FALSE)</f>
        <v>29097</v>
      </c>
      <c r="AH1506" s="9">
        <f t="shared" si="167"/>
        <v>29097</v>
      </c>
    </row>
    <row r="1507" spans="1:34" ht="15.75" customHeight="1" x14ac:dyDescent="0.3">
      <c r="A1507" s="4">
        <v>29</v>
      </c>
      <c r="B1507" s="4">
        <v>29113</v>
      </c>
      <c r="C1507" s="6" t="s">
        <v>2280</v>
      </c>
      <c r="D1507" s="6" t="s">
        <v>118</v>
      </c>
      <c r="E1507" s="4">
        <v>29027</v>
      </c>
      <c r="F1507" s="4">
        <v>29027</v>
      </c>
      <c r="G1507" s="4">
        <v>29077</v>
      </c>
      <c r="H1507" s="37">
        <v>491395477</v>
      </c>
      <c r="I1507" s="37">
        <v>544838547.08139896</v>
      </c>
      <c r="J1507" s="37">
        <v>570028842.33347499</v>
      </c>
      <c r="K1507" s="4" t="str">
        <f>VLOOKUP(B1507,altitude!$B$3:$E$3232,4)</f>
        <v>L</v>
      </c>
      <c r="L1507" s="4">
        <f>VLOOKUP(B1507,fuelregion!$C$5:$D$3233,2,FALSE)</f>
        <v>300001000</v>
      </c>
      <c r="M1507" s="4">
        <f>VLOOKUP(B1507,fuelregion!$H$5:$I$3113,2,FALSE)</f>
        <v>300001000</v>
      </c>
      <c r="N1507" s="4">
        <f>VLOOKUP(B1507,imbin!$B$4:$D$3233,2,FALSE)</f>
        <v>0</v>
      </c>
      <c r="O1507" s="4" t="str">
        <f>VLOOKUP(B1507,imbin!$B$4:$D$3233,3,FALSE)</f>
        <v>Submittal</v>
      </c>
      <c r="P1507" s="4">
        <f>IF(ISNA(VLOOKUP(B1507,rampbin!$B$4:$G$1697,6,FALSE)),2,VLOOKUP(B1507,rampbin!$B$4:$G$1697,6,FALSE))</f>
        <v>2</v>
      </c>
      <c r="Q1507" s="4" t="str">
        <f>IF(ISNA(VLOOKUP(B1507,rampbin!$B$4:$G$1697,5,FALSE)),"MOVES",VLOOKUP(B1507,rampbin!$B$4:$G$1697,5,FALSE))</f>
        <v>MOVES</v>
      </c>
      <c r="R1507" s="4" t="s">
        <v>1877</v>
      </c>
      <c r="S1507" s="6" t="s">
        <v>1990</v>
      </c>
      <c r="T1507" s="4">
        <f>VLOOKUP(B1507,meanLDage!$B$3:$E$3145,4,FALSE)</f>
        <v>4</v>
      </c>
      <c r="U1507" s="32">
        <f>VLOOKUP(B1507,meanLDage!$B$3:$E$3145,2,FALSE)</f>
        <v>12.245176452989194</v>
      </c>
      <c r="V1507" s="4" t="str">
        <f t="shared" si="162"/>
        <v>29_L_300001000_0_4_2</v>
      </c>
      <c r="W1507" s="4">
        <v>29077</v>
      </c>
      <c r="X1507" s="6"/>
      <c r="Y1507" s="8">
        <f t="shared" si="163"/>
        <v>29077</v>
      </c>
      <c r="Z1507" s="6" t="b">
        <f t="shared" si="161"/>
        <v>1</v>
      </c>
      <c r="AA1507" s="6">
        <f t="shared" si="164"/>
        <v>29077</v>
      </c>
      <c r="AB1507" s="4">
        <f t="shared" si="165"/>
        <v>4</v>
      </c>
      <c r="AC1507" s="32">
        <f t="shared" si="166"/>
        <v>12.245176452989194</v>
      </c>
      <c r="AD1507" s="4">
        <f>VLOOKUP($B1507,meanLDage!$Z$3:$AC$3145,4,FALSE)</f>
        <v>4</v>
      </c>
      <c r="AE1507" s="32">
        <f>VLOOKUP($B1507,meanLDage!$Z$3:$AC$3145,2,FALSE)</f>
        <v>11.47730292378821</v>
      </c>
      <c r="AF1507" s="6">
        <f>VLOOKUP(V1507,'2017 rep county selection'!$A$1:$C$281,3,FALSE)</f>
        <v>29097</v>
      </c>
      <c r="AH1507" s="9">
        <f t="shared" si="167"/>
        <v>29097</v>
      </c>
    </row>
    <row r="1508" spans="1:34" ht="15.75" customHeight="1" x14ac:dyDescent="0.3">
      <c r="A1508" s="4">
        <v>29</v>
      </c>
      <c r="B1508" s="4">
        <v>29115</v>
      </c>
      <c r="C1508" s="6" t="s">
        <v>2280</v>
      </c>
      <c r="D1508" s="6" t="s">
        <v>576</v>
      </c>
      <c r="E1508" s="4">
        <v>29027</v>
      </c>
      <c r="F1508" s="4">
        <v>29027</v>
      </c>
      <c r="G1508" s="4">
        <v>29109</v>
      </c>
      <c r="H1508" s="37">
        <v>156514700</v>
      </c>
      <c r="I1508" s="37">
        <v>183775858.33807901</v>
      </c>
      <c r="J1508" s="37">
        <v>192280025.205531</v>
      </c>
      <c r="K1508" s="4" t="str">
        <f>VLOOKUP(B1508,altitude!$B$3:$E$3232,4)</f>
        <v>L</v>
      </c>
      <c r="L1508" s="4">
        <f>VLOOKUP(B1508,fuelregion!$C$5:$D$3233,2,FALSE)</f>
        <v>300001000</v>
      </c>
      <c r="M1508" s="4">
        <f>VLOOKUP(B1508,fuelregion!$H$5:$I$3113,2,FALSE)</f>
        <v>300001000</v>
      </c>
      <c r="N1508" s="4">
        <f>VLOOKUP(B1508,imbin!$B$4:$D$3233,2,FALSE)</f>
        <v>0</v>
      </c>
      <c r="O1508" s="4" t="str">
        <f>VLOOKUP(B1508,imbin!$B$4:$D$3233,3,FALSE)</f>
        <v>Submittal</v>
      </c>
      <c r="P1508" s="4">
        <f>IF(ISNA(VLOOKUP(B1508,rampbin!$B$4:$G$1697,6,FALSE)),2,VLOOKUP(B1508,rampbin!$B$4:$G$1697,6,FALSE))</f>
        <v>2</v>
      </c>
      <c r="Q1508" s="4" t="str">
        <f>IF(ISNA(VLOOKUP(B1508,rampbin!$B$4:$G$1697,5,FALSE)),"MOVES",VLOOKUP(B1508,rampbin!$B$4:$G$1697,5,FALSE))</f>
        <v>MOVES</v>
      </c>
      <c r="R1508" s="4" t="s">
        <v>1880</v>
      </c>
      <c r="S1508" s="6" t="s">
        <v>1851</v>
      </c>
      <c r="T1508" s="4">
        <f>VLOOKUP(B1508,meanLDage!$B$3:$E$3145,4,FALSE)</f>
        <v>5</v>
      </c>
      <c r="U1508" s="32">
        <f>VLOOKUP(B1508,meanLDage!$B$3:$E$3145,2,FALSE)</f>
        <v>13.883964182014177</v>
      </c>
      <c r="V1508" s="4" t="str">
        <f t="shared" si="162"/>
        <v>29_L_300001000_0_5_2</v>
      </c>
      <c r="W1508" s="4">
        <v>29109</v>
      </c>
      <c r="X1508" s="6"/>
      <c r="Y1508" s="8">
        <f t="shared" si="163"/>
        <v>29109</v>
      </c>
      <c r="Z1508" s="6" t="b">
        <f t="shared" si="161"/>
        <v>1</v>
      </c>
      <c r="AA1508" s="6">
        <f t="shared" si="164"/>
        <v>29109</v>
      </c>
      <c r="AB1508" s="4">
        <f t="shared" si="165"/>
        <v>5</v>
      </c>
      <c r="AC1508" s="32">
        <f t="shared" si="166"/>
        <v>13.883964182014177</v>
      </c>
      <c r="AD1508" s="4">
        <f>VLOOKUP($B1508,meanLDage!$Z$3:$AC$3145,4,FALSE)</f>
        <v>5</v>
      </c>
      <c r="AE1508" s="32">
        <f>VLOOKUP($B1508,meanLDage!$Z$3:$AC$3145,2,FALSE)</f>
        <v>13.025457085522532</v>
      </c>
      <c r="AF1508" s="6">
        <f>VLOOKUP(V1508,'2017 rep county selection'!$A$1:$C$281,3,FALSE)</f>
        <v>29109</v>
      </c>
      <c r="AH1508" s="9">
        <f t="shared" si="167"/>
        <v>29109</v>
      </c>
    </row>
    <row r="1509" spans="1:34" ht="15.75" customHeight="1" x14ac:dyDescent="0.3">
      <c r="A1509" s="4">
        <v>29</v>
      </c>
      <c r="B1509" s="4">
        <v>29117</v>
      </c>
      <c r="C1509" s="6" t="s">
        <v>2280</v>
      </c>
      <c r="D1509" s="6" t="s">
        <v>486</v>
      </c>
      <c r="E1509" s="4">
        <v>29027</v>
      </c>
      <c r="F1509" s="4">
        <v>29027</v>
      </c>
      <c r="G1509" s="4">
        <v>29077</v>
      </c>
      <c r="H1509" s="37">
        <v>172070770</v>
      </c>
      <c r="I1509" s="37">
        <v>189862288.602595</v>
      </c>
      <c r="J1509" s="37">
        <v>198648103.01003301</v>
      </c>
      <c r="K1509" s="4" t="str">
        <f>VLOOKUP(B1509,altitude!$B$3:$E$3232,4)</f>
        <v>L</v>
      </c>
      <c r="L1509" s="4">
        <f>VLOOKUP(B1509,fuelregion!$C$5:$D$3233,2,FALSE)</f>
        <v>300001000</v>
      </c>
      <c r="M1509" s="4">
        <f>VLOOKUP(B1509,fuelregion!$H$5:$I$3113,2,FALSE)</f>
        <v>300001000</v>
      </c>
      <c r="N1509" s="4">
        <f>VLOOKUP(B1509,imbin!$B$4:$D$3233,2,FALSE)</f>
        <v>0</v>
      </c>
      <c r="O1509" s="4" t="str">
        <f>VLOOKUP(B1509,imbin!$B$4:$D$3233,3,FALSE)</f>
        <v>Submittal</v>
      </c>
      <c r="P1509" s="4">
        <f>IF(ISNA(VLOOKUP(B1509,rampbin!$B$4:$G$1697,6,FALSE)),2,VLOOKUP(B1509,rampbin!$B$4:$G$1697,6,FALSE))</f>
        <v>2</v>
      </c>
      <c r="Q1509" s="4" t="str">
        <f>IF(ISNA(VLOOKUP(B1509,rampbin!$B$4:$G$1697,5,FALSE)),"MOVES",VLOOKUP(B1509,rampbin!$B$4:$G$1697,5,FALSE))</f>
        <v>MOVES</v>
      </c>
      <c r="R1509" s="4" t="s">
        <v>1880</v>
      </c>
      <c r="S1509" s="6" t="s">
        <v>1851</v>
      </c>
      <c r="T1509" s="4">
        <f>VLOOKUP(B1509,meanLDage!$B$3:$E$3145,4,FALSE)</f>
        <v>4</v>
      </c>
      <c r="U1509" s="32">
        <f>VLOOKUP(B1509,meanLDage!$B$3:$E$3145,2,FALSE)</f>
        <v>12.972774154507437</v>
      </c>
      <c r="V1509" s="4" t="str">
        <f t="shared" si="162"/>
        <v>29_L_300001000_0_4_2</v>
      </c>
      <c r="W1509" s="4">
        <v>29077</v>
      </c>
      <c r="X1509" s="6"/>
      <c r="Y1509" s="8">
        <f t="shared" si="163"/>
        <v>29077</v>
      </c>
      <c r="Z1509" s="6" t="b">
        <f t="shared" si="161"/>
        <v>1</v>
      </c>
      <c r="AA1509" s="6">
        <f t="shared" si="164"/>
        <v>29077</v>
      </c>
      <c r="AB1509" s="4">
        <f t="shared" si="165"/>
        <v>4</v>
      </c>
      <c r="AC1509" s="32">
        <f t="shared" si="166"/>
        <v>12.972774154507437</v>
      </c>
      <c r="AD1509" s="4">
        <f>VLOOKUP($B1509,meanLDage!$Z$3:$AC$3145,4,FALSE)</f>
        <v>4</v>
      </c>
      <c r="AE1509" s="32">
        <f>VLOOKUP($B1509,meanLDage!$Z$3:$AC$3145,2,FALSE)</f>
        <v>12.128233834034164</v>
      </c>
      <c r="AF1509" s="6">
        <f>VLOOKUP(V1509,'2017 rep county selection'!$A$1:$C$281,3,FALSE)</f>
        <v>29097</v>
      </c>
      <c r="AH1509" s="9">
        <f t="shared" si="167"/>
        <v>29097</v>
      </c>
    </row>
    <row r="1510" spans="1:34" ht="15.75" customHeight="1" x14ac:dyDescent="0.3">
      <c r="A1510" s="4">
        <v>29</v>
      </c>
      <c r="B1510" s="4">
        <v>29119</v>
      </c>
      <c r="C1510" s="6" t="s">
        <v>2280</v>
      </c>
      <c r="D1510" s="6" t="s">
        <v>999</v>
      </c>
      <c r="E1510" s="4">
        <v>29027</v>
      </c>
      <c r="F1510" s="4">
        <v>29027</v>
      </c>
      <c r="G1510" s="4">
        <v>29109</v>
      </c>
      <c r="H1510" s="37">
        <v>320354394</v>
      </c>
      <c r="I1510" s="37">
        <v>345868018.33363903</v>
      </c>
      <c r="J1510" s="37">
        <v>361553641.20550799</v>
      </c>
      <c r="K1510" s="4" t="str">
        <f>VLOOKUP(B1510,altitude!$B$3:$E$3232,4)</f>
        <v>L</v>
      </c>
      <c r="L1510" s="4">
        <f>VLOOKUP(B1510,fuelregion!$C$5:$D$3233,2,FALSE)</f>
        <v>300001000</v>
      </c>
      <c r="M1510" s="4">
        <f>VLOOKUP(B1510,fuelregion!$H$5:$I$3113,2,FALSE)</f>
        <v>300001000</v>
      </c>
      <c r="N1510" s="4">
        <f>VLOOKUP(B1510,imbin!$B$4:$D$3233,2,FALSE)</f>
        <v>0</v>
      </c>
      <c r="O1510" s="4" t="str">
        <f>VLOOKUP(B1510,imbin!$B$4:$D$3233,3,FALSE)</f>
        <v>Submittal</v>
      </c>
      <c r="P1510" s="4">
        <f>IF(ISNA(VLOOKUP(B1510,rampbin!$B$4:$G$1697,6,FALSE)),2,VLOOKUP(B1510,rampbin!$B$4:$G$1697,6,FALSE))</f>
        <v>2</v>
      </c>
      <c r="Q1510" s="4" t="str">
        <f>IF(ISNA(VLOOKUP(B1510,rampbin!$B$4:$G$1697,5,FALSE)),"MOVES",VLOOKUP(B1510,rampbin!$B$4:$G$1697,5,FALSE))</f>
        <v>MOVES</v>
      </c>
      <c r="R1510" s="4" t="s">
        <v>1877</v>
      </c>
      <c r="S1510" s="6" t="s">
        <v>1899</v>
      </c>
      <c r="T1510" s="4">
        <f>VLOOKUP(B1510,meanLDage!$B$3:$E$3145,4,FALSE)</f>
        <v>5</v>
      </c>
      <c r="U1510" s="32">
        <f>VLOOKUP(B1510,meanLDage!$B$3:$E$3145,2,FALSE)</f>
        <v>14.272644876041991</v>
      </c>
      <c r="V1510" s="4" t="str">
        <f t="shared" si="162"/>
        <v>29_L_300001000_0_5_2</v>
      </c>
      <c r="W1510" s="4">
        <v>29109</v>
      </c>
      <c r="X1510" s="6"/>
      <c r="Y1510" s="8">
        <f t="shared" si="163"/>
        <v>29109</v>
      </c>
      <c r="Z1510" s="6" t="b">
        <f t="shared" si="161"/>
        <v>1</v>
      </c>
      <c r="AA1510" s="6">
        <f t="shared" si="164"/>
        <v>29109</v>
      </c>
      <c r="AB1510" s="4">
        <f t="shared" si="165"/>
        <v>5</v>
      </c>
      <c r="AC1510" s="32">
        <f t="shared" si="166"/>
        <v>14.272644876041991</v>
      </c>
      <c r="AD1510" s="4">
        <f>VLOOKUP($B1510,meanLDage!$Z$3:$AC$3145,4,FALSE)</f>
        <v>5</v>
      </c>
      <c r="AE1510" s="32">
        <f>VLOOKUP($B1510,meanLDage!$Z$3:$AC$3145,2,FALSE)</f>
        <v>13.447000217063071</v>
      </c>
      <c r="AF1510" s="6">
        <f>VLOOKUP(V1510,'2017 rep county selection'!$A$1:$C$281,3,FALSE)</f>
        <v>29109</v>
      </c>
      <c r="AH1510" s="9">
        <f t="shared" si="167"/>
        <v>29109</v>
      </c>
    </row>
    <row r="1511" spans="1:34" ht="15.75" customHeight="1" x14ac:dyDescent="0.3">
      <c r="A1511" s="4">
        <v>29</v>
      </c>
      <c r="B1511" s="4">
        <v>29121</v>
      </c>
      <c r="C1511" s="6" t="s">
        <v>2280</v>
      </c>
      <c r="D1511" s="6" t="s">
        <v>50</v>
      </c>
      <c r="E1511" s="4">
        <v>29027</v>
      </c>
      <c r="F1511" s="4">
        <v>29027</v>
      </c>
      <c r="G1511" s="4">
        <v>29077</v>
      </c>
      <c r="H1511" s="37">
        <v>257707071</v>
      </c>
      <c r="I1511" s="37">
        <v>288066387.27372801</v>
      </c>
      <c r="J1511" s="37">
        <v>301384970.149589</v>
      </c>
      <c r="K1511" s="4" t="str">
        <f>VLOOKUP(B1511,altitude!$B$3:$E$3232,4)</f>
        <v>L</v>
      </c>
      <c r="L1511" s="4">
        <f>VLOOKUP(B1511,fuelregion!$C$5:$D$3233,2,FALSE)</f>
        <v>300001000</v>
      </c>
      <c r="M1511" s="4">
        <f>VLOOKUP(B1511,fuelregion!$H$5:$I$3113,2,FALSE)</f>
        <v>300001000</v>
      </c>
      <c r="N1511" s="4">
        <f>VLOOKUP(B1511,imbin!$B$4:$D$3233,2,FALSE)</f>
        <v>0</v>
      </c>
      <c r="O1511" s="4" t="str">
        <f>VLOOKUP(B1511,imbin!$B$4:$D$3233,3,FALSE)</f>
        <v>Submittal</v>
      </c>
      <c r="P1511" s="4">
        <f>IF(ISNA(VLOOKUP(B1511,rampbin!$B$4:$G$1697,6,FALSE)),2,VLOOKUP(B1511,rampbin!$B$4:$G$1697,6,FALSE))</f>
        <v>2</v>
      </c>
      <c r="Q1511" s="4" t="str">
        <f>IF(ISNA(VLOOKUP(B1511,rampbin!$B$4:$G$1697,5,FALSE)),"MOVES",VLOOKUP(B1511,rampbin!$B$4:$G$1697,5,FALSE))</f>
        <v>MOVES</v>
      </c>
      <c r="R1511" s="4" t="s">
        <v>1880</v>
      </c>
      <c r="S1511" s="6" t="s">
        <v>1851</v>
      </c>
      <c r="T1511" s="4">
        <f>VLOOKUP(B1511,meanLDage!$B$3:$E$3145,4,FALSE)</f>
        <v>5</v>
      </c>
      <c r="U1511" s="32">
        <f>VLOOKUP(B1511,meanLDage!$B$3:$E$3145,2,FALSE)</f>
        <v>13.60276585535367</v>
      </c>
      <c r="V1511" s="4" t="str">
        <f t="shared" si="162"/>
        <v>29_L_300001000_0_4_2</v>
      </c>
      <c r="W1511" s="4">
        <v>29109</v>
      </c>
      <c r="X1511" s="6"/>
      <c r="Y1511" s="8">
        <f t="shared" si="163"/>
        <v>29109</v>
      </c>
      <c r="Z1511" s="6" t="b">
        <f t="shared" si="161"/>
        <v>0</v>
      </c>
      <c r="AA1511" s="6">
        <f t="shared" si="164"/>
        <v>29077</v>
      </c>
      <c r="AB1511" s="4">
        <f t="shared" si="165"/>
        <v>5</v>
      </c>
      <c r="AC1511" s="32">
        <f t="shared" si="166"/>
        <v>13.60276585535367</v>
      </c>
      <c r="AD1511" s="4">
        <f>VLOOKUP($B1511,meanLDage!$Z$3:$AC$3145,4,FALSE)</f>
        <v>4</v>
      </c>
      <c r="AE1511" s="32">
        <f>VLOOKUP($B1511,meanLDage!$Z$3:$AC$3145,2,FALSE)</f>
        <v>12.750904296428372</v>
      </c>
      <c r="AF1511" s="6">
        <f>VLOOKUP(V1511,'2017 rep county selection'!$A$1:$C$281,3,FALSE)</f>
        <v>29097</v>
      </c>
      <c r="AH1511" s="9">
        <f t="shared" si="167"/>
        <v>29097</v>
      </c>
    </row>
    <row r="1512" spans="1:34" ht="15.75" customHeight="1" x14ac:dyDescent="0.3">
      <c r="A1512" s="4">
        <v>29</v>
      </c>
      <c r="B1512" s="4">
        <v>29123</v>
      </c>
      <c r="C1512" s="6" t="s">
        <v>2280</v>
      </c>
      <c r="D1512" s="6" t="s">
        <v>51</v>
      </c>
      <c r="E1512" s="4">
        <v>29027</v>
      </c>
      <c r="F1512" s="4">
        <v>29027</v>
      </c>
      <c r="G1512" s="4">
        <v>29109</v>
      </c>
      <c r="H1512" s="37">
        <v>142276950</v>
      </c>
      <c r="I1512" s="37">
        <v>148311579.27337801</v>
      </c>
      <c r="J1512" s="37">
        <v>155144380.61995301</v>
      </c>
      <c r="K1512" s="4" t="str">
        <f>VLOOKUP(B1512,altitude!$B$3:$E$3232,4)</f>
        <v>L</v>
      </c>
      <c r="L1512" s="4">
        <f>VLOOKUP(B1512,fuelregion!$C$5:$D$3233,2,FALSE)</f>
        <v>300001000</v>
      </c>
      <c r="M1512" s="4">
        <f>VLOOKUP(B1512,fuelregion!$H$5:$I$3113,2,FALSE)</f>
        <v>300001000</v>
      </c>
      <c r="N1512" s="4">
        <f>VLOOKUP(B1512,imbin!$B$4:$D$3233,2,FALSE)</f>
        <v>0</v>
      </c>
      <c r="O1512" s="4" t="str">
        <f>VLOOKUP(B1512,imbin!$B$4:$D$3233,3,FALSE)</f>
        <v>Submittal</v>
      </c>
      <c r="P1512" s="4">
        <f>IF(ISNA(VLOOKUP(B1512,rampbin!$B$4:$G$1697,6,FALSE)),2,VLOOKUP(B1512,rampbin!$B$4:$G$1697,6,FALSE))</f>
        <v>2</v>
      </c>
      <c r="Q1512" s="4" t="str">
        <f>IF(ISNA(VLOOKUP(B1512,rampbin!$B$4:$G$1697,5,FALSE)),"MOVES",VLOOKUP(B1512,rampbin!$B$4:$G$1697,5,FALSE))</f>
        <v>MOVES</v>
      </c>
      <c r="R1512" s="4" t="s">
        <v>1880</v>
      </c>
      <c r="S1512" s="6" t="s">
        <v>1851</v>
      </c>
      <c r="T1512" s="4">
        <f>VLOOKUP(B1512,meanLDage!$B$3:$E$3145,4,FALSE)</f>
        <v>5</v>
      </c>
      <c r="U1512" s="32">
        <f>VLOOKUP(B1512,meanLDage!$B$3:$E$3145,2,FALSE)</f>
        <v>13.932979333506147</v>
      </c>
      <c r="V1512" s="4" t="str">
        <f t="shared" si="162"/>
        <v>29_L_300001000_0_5_2</v>
      </c>
      <c r="W1512" s="4">
        <v>29109</v>
      </c>
      <c r="X1512" s="6"/>
      <c r="Y1512" s="8">
        <f t="shared" si="163"/>
        <v>29109</v>
      </c>
      <c r="Z1512" s="6" t="b">
        <f t="shared" si="161"/>
        <v>1</v>
      </c>
      <c r="AA1512" s="6">
        <f t="shared" si="164"/>
        <v>29109</v>
      </c>
      <c r="AB1512" s="4">
        <f t="shared" si="165"/>
        <v>5</v>
      </c>
      <c r="AC1512" s="32">
        <f t="shared" si="166"/>
        <v>13.932979333506147</v>
      </c>
      <c r="AD1512" s="4">
        <f>VLOOKUP($B1512,meanLDage!$Z$3:$AC$3145,4,FALSE)</f>
        <v>5</v>
      </c>
      <c r="AE1512" s="32">
        <f>VLOOKUP($B1512,meanLDage!$Z$3:$AC$3145,2,FALSE)</f>
        <v>13.100495293038641</v>
      </c>
      <c r="AF1512" s="6">
        <f>VLOOKUP(V1512,'2017 rep county selection'!$A$1:$C$281,3,FALSE)</f>
        <v>29109</v>
      </c>
      <c r="AH1512" s="9">
        <f t="shared" si="167"/>
        <v>29109</v>
      </c>
    </row>
    <row r="1513" spans="1:34" ht="15.75" customHeight="1" x14ac:dyDescent="0.3">
      <c r="A1513" s="4">
        <v>29</v>
      </c>
      <c r="B1513" s="4">
        <v>29125</v>
      </c>
      <c r="C1513" s="6" t="s">
        <v>2280</v>
      </c>
      <c r="D1513" s="6" t="s">
        <v>1000</v>
      </c>
      <c r="E1513" s="4">
        <v>29027</v>
      </c>
      <c r="F1513" s="4">
        <v>29027</v>
      </c>
      <c r="G1513" s="4">
        <v>29109</v>
      </c>
      <c r="H1513" s="37">
        <v>125577822</v>
      </c>
      <c r="I1513" s="37">
        <v>125164557.382843</v>
      </c>
      <c r="J1513" s="37">
        <v>130876983.70158</v>
      </c>
      <c r="K1513" s="4" t="str">
        <f>VLOOKUP(B1513,altitude!$B$3:$E$3232,4)</f>
        <v>L</v>
      </c>
      <c r="L1513" s="4">
        <f>VLOOKUP(B1513,fuelregion!$C$5:$D$3233,2,FALSE)</f>
        <v>300001000</v>
      </c>
      <c r="M1513" s="4">
        <f>VLOOKUP(B1513,fuelregion!$H$5:$I$3113,2,FALSE)</f>
        <v>300001000</v>
      </c>
      <c r="N1513" s="4">
        <f>VLOOKUP(B1513,imbin!$B$4:$D$3233,2,FALSE)</f>
        <v>0</v>
      </c>
      <c r="O1513" s="4" t="str">
        <f>VLOOKUP(B1513,imbin!$B$4:$D$3233,3,FALSE)</f>
        <v>Submittal</v>
      </c>
      <c r="P1513" s="4">
        <f>IF(ISNA(VLOOKUP(B1513,rampbin!$B$4:$G$1697,6,FALSE)),2,VLOOKUP(B1513,rampbin!$B$4:$G$1697,6,FALSE))</f>
        <v>2</v>
      </c>
      <c r="Q1513" s="4" t="str">
        <f>IF(ISNA(VLOOKUP(B1513,rampbin!$B$4:$G$1697,5,FALSE)),"MOVES",VLOOKUP(B1513,rampbin!$B$4:$G$1697,5,FALSE))</f>
        <v>MOVES</v>
      </c>
      <c r="R1513" s="4" t="s">
        <v>1880</v>
      </c>
      <c r="S1513" s="6" t="s">
        <v>1851</v>
      </c>
      <c r="T1513" s="4">
        <f>VLOOKUP(B1513,meanLDage!$B$3:$E$3145,4,FALSE)</f>
        <v>5</v>
      </c>
      <c r="U1513" s="32">
        <f>VLOOKUP(B1513,meanLDage!$B$3:$E$3145,2,FALSE)</f>
        <v>14.009135061592184</v>
      </c>
      <c r="V1513" s="4" t="str">
        <f t="shared" si="162"/>
        <v>29_L_300001000_0_5_2</v>
      </c>
      <c r="W1513" s="4">
        <v>29109</v>
      </c>
      <c r="X1513" s="6"/>
      <c r="Y1513" s="8">
        <f t="shared" si="163"/>
        <v>29109</v>
      </c>
      <c r="Z1513" s="6" t="b">
        <f t="shared" si="161"/>
        <v>1</v>
      </c>
      <c r="AA1513" s="6">
        <f t="shared" si="164"/>
        <v>29109</v>
      </c>
      <c r="AB1513" s="4">
        <f t="shared" si="165"/>
        <v>5</v>
      </c>
      <c r="AC1513" s="32">
        <f t="shared" si="166"/>
        <v>14.009135061592184</v>
      </c>
      <c r="AD1513" s="4">
        <f>VLOOKUP($B1513,meanLDage!$Z$3:$AC$3145,4,FALSE)</f>
        <v>5</v>
      </c>
      <c r="AE1513" s="32">
        <f>VLOOKUP($B1513,meanLDage!$Z$3:$AC$3145,2,FALSE)</f>
        <v>13.069632653591913</v>
      </c>
      <c r="AF1513" s="6">
        <f>VLOOKUP(V1513,'2017 rep county selection'!$A$1:$C$281,3,FALSE)</f>
        <v>29109</v>
      </c>
      <c r="AH1513" s="9">
        <f t="shared" si="167"/>
        <v>29109</v>
      </c>
    </row>
    <row r="1514" spans="1:34" ht="15.75" customHeight="1" x14ac:dyDescent="0.3">
      <c r="A1514" s="4">
        <v>29</v>
      </c>
      <c r="B1514" s="4">
        <v>29127</v>
      </c>
      <c r="C1514" s="6" t="s">
        <v>2280</v>
      </c>
      <c r="D1514" s="6" t="s">
        <v>53</v>
      </c>
      <c r="E1514" s="4">
        <v>29027</v>
      </c>
      <c r="F1514" s="4">
        <v>29027</v>
      </c>
      <c r="G1514" s="4">
        <v>29077</v>
      </c>
      <c r="H1514" s="37">
        <v>376242598</v>
      </c>
      <c r="I1514" s="37">
        <v>422662006.19131303</v>
      </c>
      <c r="J1514" s="37">
        <v>442203539.693506</v>
      </c>
      <c r="K1514" s="4" t="str">
        <f>VLOOKUP(B1514,altitude!$B$3:$E$3232,4)</f>
        <v>L</v>
      </c>
      <c r="L1514" s="4">
        <f>VLOOKUP(B1514,fuelregion!$C$5:$D$3233,2,FALSE)</f>
        <v>300001000</v>
      </c>
      <c r="M1514" s="4">
        <f>VLOOKUP(B1514,fuelregion!$H$5:$I$3113,2,FALSE)</f>
        <v>300001000</v>
      </c>
      <c r="N1514" s="4">
        <f>VLOOKUP(B1514,imbin!$B$4:$D$3233,2,FALSE)</f>
        <v>0</v>
      </c>
      <c r="O1514" s="4" t="str">
        <f>VLOOKUP(B1514,imbin!$B$4:$D$3233,3,FALSE)</f>
        <v>Submittal</v>
      </c>
      <c r="P1514" s="4">
        <f>IF(ISNA(VLOOKUP(B1514,rampbin!$B$4:$G$1697,6,FALSE)),2,VLOOKUP(B1514,rampbin!$B$4:$G$1697,6,FALSE))</f>
        <v>2</v>
      </c>
      <c r="Q1514" s="4" t="str">
        <f>IF(ISNA(VLOOKUP(B1514,rampbin!$B$4:$G$1697,5,FALSE)),"MOVES",VLOOKUP(B1514,rampbin!$B$4:$G$1697,5,FALSE))</f>
        <v>MOVES</v>
      </c>
      <c r="R1514" s="4" t="s">
        <v>1880</v>
      </c>
      <c r="S1514" s="6" t="s">
        <v>1851</v>
      </c>
      <c r="T1514" s="4">
        <f>VLOOKUP(B1514,meanLDage!$B$3:$E$3145,4,FALSE)</f>
        <v>4</v>
      </c>
      <c r="U1514" s="32">
        <f>VLOOKUP(B1514,meanLDage!$B$3:$E$3145,2,FALSE)</f>
        <v>12.608681097632193</v>
      </c>
      <c r="V1514" s="4" t="str">
        <f t="shared" si="162"/>
        <v>29_L_300001000_0_4_2</v>
      </c>
      <c r="W1514" s="4">
        <v>29077</v>
      </c>
      <c r="X1514" s="6"/>
      <c r="Y1514" s="8">
        <f t="shared" si="163"/>
        <v>29077</v>
      </c>
      <c r="Z1514" s="6" t="b">
        <f t="shared" si="161"/>
        <v>1</v>
      </c>
      <c r="AA1514" s="6">
        <f t="shared" si="164"/>
        <v>29077</v>
      </c>
      <c r="AB1514" s="4">
        <f t="shared" si="165"/>
        <v>4</v>
      </c>
      <c r="AC1514" s="32">
        <f t="shared" si="166"/>
        <v>12.608681097632193</v>
      </c>
      <c r="AD1514" s="4">
        <f>VLOOKUP($B1514,meanLDage!$Z$3:$AC$3145,4,FALSE)</f>
        <v>4</v>
      </c>
      <c r="AE1514" s="32">
        <f>VLOOKUP($B1514,meanLDage!$Z$3:$AC$3145,2,FALSE)</f>
        <v>11.794326396522571</v>
      </c>
      <c r="AF1514" s="6">
        <f>VLOOKUP(V1514,'2017 rep county selection'!$A$1:$C$281,3,FALSE)</f>
        <v>29097</v>
      </c>
      <c r="AH1514" s="9">
        <f t="shared" si="167"/>
        <v>29097</v>
      </c>
    </row>
    <row r="1515" spans="1:34" ht="15.75" customHeight="1" x14ac:dyDescent="0.3">
      <c r="A1515" s="4">
        <v>29</v>
      </c>
      <c r="B1515" s="4">
        <v>29129</v>
      </c>
      <c r="C1515" s="6" t="s">
        <v>2280</v>
      </c>
      <c r="D1515" s="6" t="s">
        <v>494</v>
      </c>
      <c r="E1515" s="4">
        <v>29027</v>
      </c>
      <c r="F1515" s="4">
        <v>29027</v>
      </c>
      <c r="G1515" s="4">
        <v>29109</v>
      </c>
      <c r="H1515" s="37">
        <v>51969132</v>
      </c>
      <c r="I1515" s="37">
        <v>51255860.2050009</v>
      </c>
      <c r="J1515" s="37">
        <v>53627708.1285391</v>
      </c>
      <c r="K1515" s="4" t="str">
        <f>VLOOKUP(B1515,altitude!$B$3:$E$3232,4)</f>
        <v>L</v>
      </c>
      <c r="L1515" s="4">
        <f>VLOOKUP(B1515,fuelregion!$C$5:$D$3233,2,FALSE)</f>
        <v>300001000</v>
      </c>
      <c r="M1515" s="4">
        <f>VLOOKUP(B1515,fuelregion!$H$5:$I$3113,2,FALSE)</f>
        <v>300001000</v>
      </c>
      <c r="N1515" s="4">
        <f>VLOOKUP(B1515,imbin!$B$4:$D$3233,2,FALSE)</f>
        <v>0</v>
      </c>
      <c r="O1515" s="4" t="str">
        <f>VLOOKUP(B1515,imbin!$B$4:$D$3233,3,FALSE)</f>
        <v>Submittal</v>
      </c>
      <c r="P1515" s="4">
        <f>IF(ISNA(VLOOKUP(B1515,rampbin!$B$4:$G$1697,6,FALSE)),2,VLOOKUP(B1515,rampbin!$B$4:$G$1697,6,FALSE))</f>
        <v>2</v>
      </c>
      <c r="Q1515" s="4" t="str">
        <f>IF(ISNA(VLOOKUP(B1515,rampbin!$B$4:$G$1697,5,FALSE)),"MOVES",VLOOKUP(B1515,rampbin!$B$4:$G$1697,5,FALSE))</f>
        <v>MOVES</v>
      </c>
      <c r="R1515" s="4" t="s">
        <v>1880</v>
      </c>
      <c r="S1515" s="6" t="s">
        <v>1851</v>
      </c>
      <c r="T1515" s="4">
        <f>VLOOKUP(B1515,meanLDage!$B$3:$E$3145,4,FALSE)</f>
        <v>5</v>
      </c>
      <c r="U1515" s="32">
        <f>VLOOKUP(B1515,meanLDage!$B$3:$E$3145,2,FALSE)</f>
        <v>13.81764357453917</v>
      </c>
      <c r="V1515" s="4" t="str">
        <f t="shared" si="162"/>
        <v>29_L_300001000_0_5_2</v>
      </c>
      <c r="W1515" s="4">
        <v>29109</v>
      </c>
      <c r="X1515" s="6"/>
      <c r="Y1515" s="8">
        <f t="shared" si="163"/>
        <v>29109</v>
      </c>
      <c r="Z1515" s="6" t="b">
        <f t="shared" si="161"/>
        <v>1</v>
      </c>
      <c r="AA1515" s="6">
        <f t="shared" si="164"/>
        <v>29109</v>
      </c>
      <c r="AB1515" s="4">
        <f t="shared" si="165"/>
        <v>5</v>
      </c>
      <c r="AC1515" s="32">
        <f t="shared" si="166"/>
        <v>13.81764357453917</v>
      </c>
      <c r="AD1515" s="4">
        <f>VLOOKUP($B1515,meanLDage!$Z$3:$AC$3145,4,FALSE)</f>
        <v>5</v>
      </c>
      <c r="AE1515" s="32">
        <f>VLOOKUP($B1515,meanLDage!$Z$3:$AC$3145,2,FALSE)</f>
        <v>13.046302551933358</v>
      </c>
      <c r="AF1515" s="6">
        <f>VLOOKUP(V1515,'2017 rep county selection'!$A$1:$C$281,3,FALSE)</f>
        <v>29109</v>
      </c>
      <c r="AH1515" s="9">
        <f t="shared" si="167"/>
        <v>29109</v>
      </c>
    </row>
    <row r="1516" spans="1:34" ht="15.75" customHeight="1" x14ac:dyDescent="0.3">
      <c r="A1516" s="4">
        <v>29</v>
      </c>
      <c r="B1516" s="4">
        <v>29131</v>
      </c>
      <c r="C1516" s="6" t="s">
        <v>2280</v>
      </c>
      <c r="D1516" s="6" t="s">
        <v>122</v>
      </c>
      <c r="E1516" s="4">
        <v>29027</v>
      </c>
      <c r="F1516" s="4">
        <v>29027</v>
      </c>
      <c r="G1516" s="4">
        <v>29109</v>
      </c>
      <c r="H1516" s="37">
        <v>317960065</v>
      </c>
      <c r="I1516" s="37">
        <v>381728591.91674298</v>
      </c>
      <c r="J1516" s="37">
        <v>399150428.423796</v>
      </c>
      <c r="K1516" s="4" t="str">
        <f>VLOOKUP(B1516,altitude!$B$3:$E$3232,4)</f>
        <v>L</v>
      </c>
      <c r="L1516" s="4">
        <f>VLOOKUP(B1516,fuelregion!$C$5:$D$3233,2,FALSE)</f>
        <v>300001000</v>
      </c>
      <c r="M1516" s="4">
        <f>VLOOKUP(B1516,fuelregion!$H$5:$I$3113,2,FALSE)</f>
        <v>300001000</v>
      </c>
      <c r="N1516" s="4">
        <f>VLOOKUP(B1516,imbin!$B$4:$D$3233,2,FALSE)</f>
        <v>0</v>
      </c>
      <c r="O1516" s="4" t="str">
        <f>VLOOKUP(B1516,imbin!$B$4:$D$3233,3,FALSE)</f>
        <v>Submittal</v>
      </c>
      <c r="P1516" s="4">
        <f>IF(ISNA(VLOOKUP(B1516,rampbin!$B$4:$G$1697,6,FALSE)),2,VLOOKUP(B1516,rampbin!$B$4:$G$1697,6,FALSE))</f>
        <v>2</v>
      </c>
      <c r="Q1516" s="4" t="str">
        <f>IF(ISNA(VLOOKUP(B1516,rampbin!$B$4:$G$1697,5,FALSE)),"MOVES",VLOOKUP(B1516,rampbin!$B$4:$G$1697,5,FALSE))</f>
        <v>MOVES</v>
      </c>
      <c r="R1516" s="4" t="s">
        <v>1880</v>
      </c>
      <c r="S1516" s="6" t="s">
        <v>1851</v>
      </c>
      <c r="T1516" s="4">
        <f>VLOOKUP(B1516,meanLDage!$B$3:$E$3145,4,FALSE)</f>
        <v>5</v>
      </c>
      <c r="U1516" s="32">
        <f>VLOOKUP(B1516,meanLDage!$B$3:$E$3145,2,FALSE)</f>
        <v>13.731302176803576</v>
      </c>
      <c r="V1516" s="4" t="str">
        <f t="shared" si="162"/>
        <v>29_L_300001000_0_4_2</v>
      </c>
      <c r="W1516" s="4">
        <v>29109</v>
      </c>
      <c r="X1516" s="6"/>
      <c r="Y1516" s="8">
        <f t="shared" si="163"/>
        <v>29109</v>
      </c>
      <c r="Z1516" s="6" t="b">
        <f t="shared" si="161"/>
        <v>1</v>
      </c>
      <c r="AA1516" s="6">
        <f t="shared" si="164"/>
        <v>29109</v>
      </c>
      <c r="AB1516" s="4">
        <f t="shared" si="165"/>
        <v>5</v>
      </c>
      <c r="AC1516" s="32">
        <f t="shared" si="166"/>
        <v>13.731302176803576</v>
      </c>
      <c r="AD1516" s="4">
        <f>VLOOKUP($B1516,meanLDage!$Z$3:$AC$3145,4,FALSE)</f>
        <v>4</v>
      </c>
      <c r="AE1516" s="32">
        <f>VLOOKUP($B1516,meanLDage!$Z$3:$AC$3145,2,FALSE)</f>
        <v>12.869958685337979</v>
      </c>
      <c r="AF1516" s="6">
        <f>VLOOKUP(V1516,'2017 rep county selection'!$A$1:$C$281,3,FALSE)</f>
        <v>29097</v>
      </c>
      <c r="AH1516" s="9">
        <f t="shared" si="167"/>
        <v>29097</v>
      </c>
    </row>
    <row r="1517" spans="1:34" ht="15.75" customHeight="1" x14ac:dyDescent="0.3">
      <c r="A1517" s="4">
        <v>29</v>
      </c>
      <c r="B1517" s="4">
        <v>29133</v>
      </c>
      <c r="C1517" s="6" t="s">
        <v>2280</v>
      </c>
      <c r="D1517" s="6" t="s">
        <v>123</v>
      </c>
      <c r="E1517" s="4">
        <v>29027</v>
      </c>
      <c r="F1517" s="4">
        <v>29027</v>
      </c>
      <c r="G1517" s="4">
        <v>29077</v>
      </c>
      <c r="H1517" s="37">
        <v>215993311</v>
      </c>
      <c r="I1517" s="37">
        <v>249471686.04752699</v>
      </c>
      <c r="J1517" s="37">
        <v>260964992.77869201</v>
      </c>
      <c r="K1517" s="4" t="str">
        <f>VLOOKUP(B1517,altitude!$B$3:$E$3232,4)</f>
        <v>L</v>
      </c>
      <c r="L1517" s="4">
        <f>VLOOKUP(B1517,fuelregion!$C$5:$D$3233,2,FALSE)</f>
        <v>300001000</v>
      </c>
      <c r="M1517" s="4">
        <f>VLOOKUP(B1517,fuelregion!$H$5:$I$3113,2,FALSE)</f>
        <v>300001000</v>
      </c>
      <c r="N1517" s="4">
        <f>VLOOKUP(B1517,imbin!$B$4:$D$3233,2,FALSE)</f>
        <v>0</v>
      </c>
      <c r="O1517" s="4" t="str">
        <f>VLOOKUP(B1517,imbin!$B$4:$D$3233,3,FALSE)</f>
        <v>Submittal</v>
      </c>
      <c r="P1517" s="4">
        <f>IF(ISNA(VLOOKUP(B1517,rampbin!$B$4:$G$1697,6,FALSE)),2,VLOOKUP(B1517,rampbin!$B$4:$G$1697,6,FALSE))</f>
        <v>2</v>
      </c>
      <c r="Q1517" s="4" t="str">
        <f>IF(ISNA(VLOOKUP(B1517,rampbin!$B$4:$G$1697,5,FALSE)),"MOVES",VLOOKUP(B1517,rampbin!$B$4:$G$1697,5,FALSE))</f>
        <v>MOVES</v>
      </c>
      <c r="R1517" s="4" t="s">
        <v>1880</v>
      </c>
      <c r="S1517" s="6" t="s">
        <v>1851</v>
      </c>
      <c r="T1517" s="4">
        <f>VLOOKUP(B1517,meanLDage!$B$3:$E$3145,4,FALSE)</f>
        <v>4</v>
      </c>
      <c r="U1517" s="32">
        <f>VLOOKUP(B1517,meanLDage!$B$3:$E$3145,2,FALSE)</f>
        <v>11.870973764103219</v>
      </c>
      <c r="V1517" s="4" t="str">
        <f t="shared" si="162"/>
        <v>29_L_300001000_0_4_2</v>
      </c>
      <c r="W1517" s="4">
        <v>29077</v>
      </c>
      <c r="X1517" s="6"/>
      <c r="Y1517" s="8">
        <f t="shared" si="163"/>
        <v>29077</v>
      </c>
      <c r="Z1517" s="6" t="b">
        <f t="shared" si="161"/>
        <v>1</v>
      </c>
      <c r="AA1517" s="6">
        <f t="shared" si="164"/>
        <v>29077</v>
      </c>
      <c r="AB1517" s="4">
        <f t="shared" si="165"/>
        <v>4</v>
      </c>
      <c r="AC1517" s="32">
        <f t="shared" si="166"/>
        <v>11.870973764103219</v>
      </c>
      <c r="AD1517" s="4">
        <f>VLOOKUP($B1517,meanLDage!$Z$3:$AC$3145,4,FALSE)</f>
        <v>4</v>
      </c>
      <c r="AE1517" s="32">
        <f>VLOOKUP($B1517,meanLDage!$Z$3:$AC$3145,2,FALSE)</f>
        <v>11.116406990330857</v>
      </c>
      <c r="AF1517" s="6">
        <f>VLOOKUP(V1517,'2017 rep county selection'!$A$1:$C$281,3,FALSE)</f>
        <v>29097</v>
      </c>
      <c r="AH1517" s="9">
        <f t="shared" si="167"/>
        <v>29097</v>
      </c>
    </row>
    <row r="1518" spans="1:34" ht="15.75" customHeight="1" x14ac:dyDescent="0.3">
      <c r="A1518" s="4">
        <v>29</v>
      </c>
      <c r="B1518" s="4">
        <v>29135</v>
      </c>
      <c r="C1518" s="6" t="s">
        <v>2280</v>
      </c>
      <c r="D1518" s="6" t="s">
        <v>1001</v>
      </c>
      <c r="E1518" s="4">
        <v>29027</v>
      </c>
      <c r="F1518" s="4">
        <v>29027</v>
      </c>
      <c r="G1518" s="4">
        <v>29077</v>
      </c>
      <c r="H1518" s="37">
        <v>150704509</v>
      </c>
      <c r="I1518" s="37">
        <v>151770901.659915</v>
      </c>
      <c r="J1518" s="37">
        <v>158697623.65706801</v>
      </c>
      <c r="K1518" s="4" t="str">
        <f>VLOOKUP(B1518,altitude!$B$3:$E$3232,4)</f>
        <v>L</v>
      </c>
      <c r="L1518" s="4">
        <f>VLOOKUP(B1518,fuelregion!$C$5:$D$3233,2,FALSE)</f>
        <v>300001000</v>
      </c>
      <c r="M1518" s="4">
        <f>VLOOKUP(B1518,fuelregion!$H$5:$I$3113,2,FALSE)</f>
        <v>300001000</v>
      </c>
      <c r="N1518" s="4">
        <f>VLOOKUP(B1518,imbin!$B$4:$D$3233,2,FALSE)</f>
        <v>0</v>
      </c>
      <c r="O1518" s="4" t="str">
        <f>VLOOKUP(B1518,imbin!$B$4:$D$3233,3,FALSE)</f>
        <v>Submittal</v>
      </c>
      <c r="P1518" s="4">
        <f>IF(ISNA(VLOOKUP(B1518,rampbin!$B$4:$G$1697,6,FALSE)),2,VLOOKUP(B1518,rampbin!$B$4:$G$1697,6,FALSE))</f>
        <v>2</v>
      </c>
      <c r="Q1518" s="4" t="str">
        <f>IF(ISNA(VLOOKUP(B1518,rampbin!$B$4:$G$1697,5,FALSE)),"MOVES",VLOOKUP(B1518,rampbin!$B$4:$G$1697,5,FALSE))</f>
        <v>MOVES</v>
      </c>
      <c r="R1518" s="4" t="s">
        <v>1877</v>
      </c>
      <c r="S1518" s="6" t="s">
        <v>2070</v>
      </c>
      <c r="T1518" s="4">
        <f>VLOOKUP(B1518,meanLDage!$B$3:$E$3145,4,FALSE)</f>
        <v>5</v>
      </c>
      <c r="U1518" s="32">
        <f>VLOOKUP(B1518,meanLDage!$B$3:$E$3145,2,FALSE)</f>
        <v>13.020096686283688</v>
      </c>
      <c r="V1518" s="4" t="str">
        <f t="shared" si="162"/>
        <v>29_L_300001000_0_4_2</v>
      </c>
      <c r="W1518" s="4">
        <v>29109</v>
      </c>
      <c r="X1518" s="6"/>
      <c r="Y1518" s="8">
        <f t="shared" si="163"/>
        <v>29109</v>
      </c>
      <c r="Z1518" s="6" t="b">
        <f t="shared" si="161"/>
        <v>0</v>
      </c>
      <c r="AA1518" s="6">
        <f t="shared" si="164"/>
        <v>29077</v>
      </c>
      <c r="AB1518" s="4">
        <f t="shared" si="165"/>
        <v>5</v>
      </c>
      <c r="AC1518" s="32">
        <f t="shared" si="166"/>
        <v>13.020096686283688</v>
      </c>
      <c r="AD1518" s="4">
        <f>VLOOKUP($B1518,meanLDage!$Z$3:$AC$3145,4,FALSE)</f>
        <v>4</v>
      </c>
      <c r="AE1518" s="32">
        <f>VLOOKUP($B1518,meanLDage!$Z$3:$AC$3145,2,FALSE)</f>
        <v>12.054495927508899</v>
      </c>
      <c r="AF1518" s="6">
        <f>VLOOKUP(V1518,'2017 rep county selection'!$A$1:$C$281,3,FALSE)</f>
        <v>29097</v>
      </c>
      <c r="AH1518" s="9">
        <f t="shared" si="167"/>
        <v>29097</v>
      </c>
    </row>
    <row r="1519" spans="1:34" ht="15.75" customHeight="1" x14ac:dyDescent="0.3">
      <c r="A1519" s="4">
        <v>29</v>
      </c>
      <c r="B1519" s="4">
        <v>29137</v>
      </c>
      <c r="C1519" s="6" t="s">
        <v>2280</v>
      </c>
      <c r="D1519" s="6" t="s">
        <v>56</v>
      </c>
      <c r="E1519" s="4">
        <v>29027</v>
      </c>
      <c r="F1519" s="4">
        <v>29027</v>
      </c>
      <c r="G1519" s="4">
        <v>29077</v>
      </c>
      <c r="H1519" s="37">
        <v>91008178</v>
      </c>
      <c r="I1519" s="37">
        <v>89165031.419651702</v>
      </c>
      <c r="J1519" s="37">
        <v>93287525.100572005</v>
      </c>
      <c r="K1519" s="4" t="str">
        <f>VLOOKUP(B1519,altitude!$B$3:$E$3232,4)</f>
        <v>L</v>
      </c>
      <c r="L1519" s="4">
        <f>VLOOKUP(B1519,fuelregion!$C$5:$D$3233,2,FALSE)</f>
        <v>300001000</v>
      </c>
      <c r="M1519" s="4">
        <f>VLOOKUP(B1519,fuelregion!$H$5:$I$3113,2,FALSE)</f>
        <v>300001000</v>
      </c>
      <c r="N1519" s="4">
        <f>VLOOKUP(B1519,imbin!$B$4:$D$3233,2,FALSE)</f>
        <v>0</v>
      </c>
      <c r="O1519" s="4" t="str">
        <f>VLOOKUP(B1519,imbin!$B$4:$D$3233,3,FALSE)</f>
        <v>Submittal</v>
      </c>
      <c r="P1519" s="4">
        <f>IF(ISNA(VLOOKUP(B1519,rampbin!$B$4:$G$1697,6,FALSE)),2,VLOOKUP(B1519,rampbin!$B$4:$G$1697,6,FALSE))</f>
        <v>2</v>
      </c>
      <c r="Q1519" s="4" t="str">
        <f>IF(ISNA(VLOOKUP(B1519,rampbin!$B$4:$G$1697,5,FALSE)),"MOVES",VLOOKUP(B1519,rampbin!$B$4:$G$1697,5,FALSE))</f>
        <v>MOVES</v>
      </c>
      <c r="R1519" s="4" t="s">
        <v>1880</v>
      </c>
      <c r="S1519" s="6" t="s">
        <v>1851</v>
      </c>
      <c r="T1519" s="4">
        <f>VLOOKUP(B1519,meanLDage!$B$3:$E$3145,4,FALSE)</f>
        <v>5</v>
      </c>
      <c r="U1519" s="32">
        <f>VLOOKUP(B1519,meanLDage!$B$3:$E$3145,2,FALSE)</f>
        <v>13.592300556258657</v>
      </c>
      <c r="V1519" s="4" t="str">
        <f t="shared" si="162"/>
        <v>29_L_300001000_0_4_2</v>
      </c>
      <c r="W1519" s="4">
        <v>29109</v>
      </c>
      <c r="X1519" s="6"/>
      <c r="Y1519" s="8">
        <f t="shared" si="163"/>
        <v>29109</v>
      </c>
      <c r="Z1519" s="6" t="b">
        <f t="shared" si="161"/>
        <v>0</v>
      </c>
      <c r="AA1519" s="6">
        <f t="shared" si="164"/>
        <v>29077</v>
      </c>
      <c r="AB1519" s="4">
        <f t="shared" si="165"/>
        <v>5</v>
      </c>
      <c r="AC1519" s="32">
        <f t="shared" si="166"/>
        <v>13.592300556258657</v>
      </c>
      <c r="AD1519" s="4">
        <f>VLOOKUP($B1519,meanLDage!$Z$3:$AC$3145,4,FALSE)</f>
        <v>4</v>
      </c>
      <c r="AE1519" s="32">
        <f>VLOOKUP($B1519,meanLDage!$Z$3:$AC$3145,2,FALSE)</f>
        <v>12.779894589053985</v>
      </c>
      <c r="AF1519" s="6">
        <f>VLOOKUP(V1519,'2017 rep county selection'!$A$1:$C$281,3,FALSE)</f>
        <v>29097</v>
      </c>
      <c r="AH1519" s="9">
        <f t="shared" si="167"/>
        <v>29097</v>
      </c>
    </row>
    <row r="1520" spans="1:34" ht="15.75" customHeight="1" x14ac:dyDescent="0.3">
      <c r="A1520" s="4">
        <v>29</v>
      </c>
      <c r="B1520" s="4">
        <v>29139</v>
      </c>
      <c r="C1520" s="6" t="s">
        <v>2280</v>
      </c>
      <c r="D1520" s="6" t="s">
        <v>57</v>
      </c>
      <c r="E1520" s="4">
        <v>29027</v>
      </c>
      <c r="F1520" s="4">
        <v>29027</v>
      </c>
      <c r="G1520" s="4">
        <v>29109</v>
      </c>
      <c r="H1520" s="37">
        <v>396926788</v>
      </c>
      <c r="I1520" s="37">
        <v>487981955.503856</v>
      </c>
      <c r="J1520" s="37">
        <v>510543519.11033201</v>
      </c>
      <c r="K1520" s="4" t="str">
        <f>VLOOKUP(B1520,altitude!$B$3:$E$3232,4)</f>
        <v>L</v>
      </c>
      <c r="L1520" s="4">
        <f>VLOOKUP(B1520,fuelregion!$C$5:$D$3233,2,FALSE)</f>
        <v>300001000</v>
      </c>
      <c r="M1520" s="4">
        <f>VLOOKUP(B1520,fuelregion!$H$5:$I$3113,2,FALSE)</f>
        <v>300001000</v>
      </c>
      <c r="N1520" s="4">
        <f>VLOOKUP(B1520,imbin!$B$4:$D$3233,2,FALSE)</f>
        <v>0</v>
      </c>
      <c r="O1520" s="4" t="str">
        <f>VLOOKUP(B1520,imbin!$B$4:$D$3233,3,FALSE)</f>
        <v>Submittal</v>
      </c>
      <c r="P1520" s="4">
        <f>IF(ISNA(VLOOKUP(B1520,rampbin!$B$4:$G$1697,6,FALSE)),2,VLOOKUP(B1520,rampbin!$B$4:$G$1697,6,FALSE))</f>
        <v>2</v>
      </c>
      <c r="Q1520" s="4" t="str">
        <f>IF(ISNA(VLOOKUP(B1520,rampbin!$B$4:$G$1697,5,FALSE)),"MOVES",VLOOKUP(B1520,rampbin!$B$4:$G$1697,5,FALSE))</f>
        <v>MOVES</v>
      </c>
      <c r="R1520" s="4" t="s">
        <v>1880</v>
      </c>
      <c r="S1520" s="6" t="s">
        <v>1851</v>
      </c>
      <c r="T1520" s="4">
        <f>VLOOKUP(B1520,meanLDage!$B$3:$E$3145,4,FALSE)</f>
        <v>5</v>
      </c>
      <c r="U1520" s="32">
        <f>VLOOKUP(B1520,meanLDage!$B$3:$E$3145,2,FALSE)</f>
        <v>14.02013858779906</v>
      </c>
      <c r="V1520" s="4" t="str">
        <f t="shared" si="162"/>
        <v>29_L_300001000_0_5_2</v>
      </c>
      <c r="W1520" s="4">
        <v>29109</v>
      </c>
      <c r="X1520" s="6"/>
      <c r="Y1520" s="8">
        <f t="shared" si="163"/>
        <v>29109</v>
      </c>
      <c r="Z1520" s="6" t="b">
        <f t="shared" si="161"/>
        <v>1</v>
      </c>
      <c r="AA1520" s="6">
        <f t="shared" si="164"/>
        <v>29109</v>
      </c>
      <c r="AB1520" s="4">
        <f t="shared" si="165"/>
        <v>5</v>
      </c>
      <c r="AC1520" s="32">
        <f t="shared" si="166"/>
        <v>14.02013858779906</v>
      </c>
      <c r="AD1520" s="4">
        <f>VLOOKUP($B1520,meanLDage!$Z$3:$AC$3145,4,FALSE)</f>
        <v>5</v>
      </c>
      <c r="AE1520" s="32">
        <f>VLOOKUP($B1520,meanLDage!$Z$3:$AC$3145,2,FALSE)</f>
        <v>13.131737307109395</v>
      </c>
      <c r="AF1520" s="6">
        <f>VLOOKUP(V1520,'2017 rep county selection'!$A$1:$C$281,3,FALSE)</f>
        <v>29109</v>
      </c>
      <c r="AH1520" s="9">
        <f t="shared" si="167"/>
        <v>29109</v>
      </c>
    </row>
    <row r="1521" spans="1:34" ht="15.75" customHeight="1" x14ac:dyDescent="0.3">
      <c r="A1521" s="4">
        <v>29</v>
      </c>
      <c r="B1521" s="4">
        <v>29141</v>
      </c>
      <c r="C1521" s="6" t="s">
        <v>2280</v>
      </c>
      <c r="D1521" s="6" t="s">
        <v>58</v>
      </c>
      <c r="E1521" s="4">
        <v>29027</v>
      </c>
      <c r="F1521" s="4">
        <v>29027</v>
      </c>
      <c r="G1521" s="4">
        <v>29109</v>
      </c>
      <c r="H1521" s="37">
        <v>213506055</v>
      </c>
      <c r="I1521" s="37">
        <v>240299111.09382099</v>
      </c>
      <c r="J1521" s="37">
        <v>251266201.10097599</v>
      </c>
      <c r="K1521" s="4" t="str">
        <f>VLOOKUP(B1521,altitude!$B$3:$E$3232,4)</f>
        <v>L</v>
      </c>
      <c r="L1521" s="4">
        <f>VLOOKUP(B1521,fuelregion!$C$5:$D$3233,2,FALSE)</f>
        <v>300001000</v>
      </c>
      <c r="M1521" s="4">
        <f>VLOOKUP(B1521,fuelregion!$H$5:$I$3113,2,FALSE)</f>
        <v>300001000</v>
      </c>
      <c r="N1521" s="4">
        <f>VLOOKUP(B1521,imbin!$B$4:$D$3233,2,FALSE)</f>
        <v>0</v>
      </c>
      <c r="O1521" s="4" t="str">
        <f>VLOOKUP(B1521,imbin!$B$4:$D$3233,3,FALSE)</f>
        <v>Submittal</v>
      </c>
      <c r="P1521" s="4">
        <f>IF(ISNA(VLOOKUP(B1521,rampbin!$B$4:$G$1697,6,FALSE)),2,VLOOKUP(B1521,rampbin!$B$4:$G$1697,6,FALSE))</f>
        <v>2</v>
      </c>
      <c r="Q1521" s="4" t="str">
        <f>IF(ISNA(VLOOKUP(B1521,rampbin!$B$4:$G$1697,5,FALSE)),"MOVES",VLOOKUP(B1521,rampbin!$B$4:$G$1697,5,FALSE))</f>
        <v>MOVES</v>
      </c>
      <c r="R1521" s="4" t="s">
        <v>1880</v>
      </c>
      <c r="S1521" s="6" t="s">
        <v>1851</v>
      </c>
      <c r="T1521" s="4">
        <f>VLOOKUP(B1521,meanLDage!$B$3:$E$3145,4,FALSE)</f>
        <v>5</v>
      </c>
      <c r="U1521" s="32">
        <f>VLOOKUP(B1521,meanLDage!$B$3:$E$3145,2,FALSE)</f>
        <v>13.829131243054633</v>
      </c>
      <c r="V1521" s="4" t="str">
        <f t="shared" si="162"/>
        <v>29_L_300001000_0_4_2</v>
      </c>
      <c r="W1521" s="4">
        <v>29109</v>
      </c>
      <c r="X1521" s="6"/>
      <c r="Y1521" s="8">
        <f t="shared" si="163"/>
        <v>29109</v>
      </c>
      <c r="Z1521" s="6" t="b">
        <f t="shared" si="161"/>
        <v>1</v>
      </c>
      <c r="AA1521" s="6">
        <f t="shared" si="164"/>
        <v>29109</v>
      </c>
      <c r="AB1521" s="4">
        <f t="shared" si="165"/>
        <v>5</v>
      </c>
      <c r="AC1521" s="32">
        <f t="shared" si="166"/>
        <v>13.829131243054633</v>
      </c>
      <c r="AD1521" s="4">
        <f>VLOOKUP($B1521,meanLDage!$Z$3:$AC$3145,4,FALSE)</f>
        <v>4</v>
      </c>
      <c r="AE1521" s="32">
        <f>VLOOKUP($B1521,meanLDage!$Z$3:$AC$3145,2,FALSE)</f>
        <v>12.932623445430483</v>
      </c>
      <c r="AF1521" s="6">
        <f>VLOOKUP(V1521,'2017 rep county selection'!$A$1:$C$281,3,FALSE)</f>
        <v>29097</v>
      </c>
      <c r="AH1521" s="9">
        <f t="shared" si="167"/>
        <v>29097</v>
      </c>
    </row>
    <row r="1522" spans="1:34" ht="15.75" customHeight="1" x14ac:dyDescent="0.3">
      <c r="A1522" s="4">
        <v>29</v>
      </c>
      <c r="B1522" s="4">
        <v>29143</v>
      </c>
      <c r="C1522" s="6" t="s">
        <v>2280</v>
      </c>
      <c r="D1522" s="6" t="s">
        <v>1002</v>
      </c>
      <c r="E1522" s="4">
        <v>29027</v>
      </c>
      <c r="F1522" s="4">
        <v>29027</v>
      </c>
      <c r="G1522" s="4">
        <v>29077</v>
      </c>
      <c r="H1522" s="37">
        <v>540681852</v>
      </c>
      <c r="I1522" s="37">
        <v>569459131.38329995</v>
      </c>
      <c r="J1522" s="37">
        <v>595694447.18880999</v>
      </c>
      <c r="K1522" s="4" t="str">
        <f>VLOOKUP(B1522,altitude!$B$3:$E$3232,4)</f>
        <v>L</v>
      </c>
      <c r="L1522" s="4">
        <f>VLOOKUP(B1522,fuelregion!$C$5:$D$3233,2,FALSE)</f>
        <v>300001000</v>
      </c>
      <c r="M1522" s="4">
        <f>VLOOKUP(B1522,fuelregion!$H$5:$I$3113,2,FALSE)</f>
        <v>300001000</v>
      </c>
      <c r="N1522" s="4">
        <f>VLOOKUP(B1522,imbin!$B$4:$D$3233,2,FALSE)</f>
        <v>0</v>
      </c>
      <c r="O1522" s="4" t="str">
        <f>VLOOKUP(B1522,imbin!$B$4:$D$3233,3,FALSE)</f>
        <v>Submittal</v>
      </c>
      <c r="P1522" s="4">
        <f>IF(ISNA(VLOOKUP(B1522,rampbin!$B$4:$G$1697,6,FALSE)),2,VLOOKUP(B1522,rampbin!$B$4:$G$1697,6,FALSE))</f>
        <v>2</v>
      </c>
      <c r="Q1522" s="4" t="str">
        <f>IF(ISNA(VLOOKUP(B1522,rampbin!$B$4:$G$1697,5,FALSE)),"MOVES",VLOOKUP(B1522,rampbin!$B$4:$G$1697,5,FALSE))</f>
        <v>MOVES</v>
      </c>
      <c r="R1522" s="4" t="s">
        <v>1880</v>
      </c>
      <c r="S1522" s="6" t="s">
        <v>1851</v>
      </c>
      <c r="T1522" s="4">
        <f>VLOOKUP(B1522,meanLDage!$B$3:$E$3145,4,FALSE)</f>
        <v>4</v>
      </c>
      <c r="U1522" s="32">
        <f>VLOOKUP(B1522,meanLDage!$B$3:$E$3145,2,FALSE)</f>
        <v>11.728218993329032</v>
      </c>
      <c r="V1522" s="4" t="str">
        <f t="shared" si="162"/>
        <v>29_L_300001000_0_4_2</v>
      </c>
      <c r="W1522" s="4">
        <v>29077</v>
      </c>
      <c r="X1522" s="6"/>
      <c r="Y1522" s="8">
        <f t="shared" si="163"/>
        <v>29077</v>
      </c>
      <c r="Z1522" s="6" t="b">
        <f t="shared" si="161"/>
        <v>1</v>
      </c>
      <c r="AA1522" s="6">
        <f t="shared" si="164"/>
        <v>29077</v>
      </c>
      <c r="AB1522" s="4">
        <f t="shared" si="165"/>
        <v>4</v>
      </c>
      <c r="AC1522" s="32">
        <f t="shared" si="166"/>
        <v>11.728218993329032</v>
      </c>
      <c r="AD1522" s="4">
        <f>VLOOKUP($B1522,meanLDage!$Z$3:$AC$3145,4,FALSE)</f>
        <v>4</v>
      </c>
      <c r="AE1522" s="32">
        <f>VLOOKUP($B1522,meanLDage!$Z$3:$AC$3145,2,FALSE)</f>
        <v>11.02846286662462</v>
      </c>
      <c r="AF1522" s="6">
        <f>VLOOKUP(V1522,'2017 rep county selection'!$A$1:$C$281,3,FALSE)</f>
        <v>29097</v>
      </c>
      <c r="AH1522" s="9">
        <f t="shared" si="167"/>
        <v>29097</v>
      </c>
    </row>
    <row r="1523" spans="1:34" ht="15.75" customHeight="1" x14ac:dyDescent="0.3">
      <c r="A1523" s="4">
        <v>29</v>
      </c>
      <c r="B1523" s="4">
        <v>29145</v>
      </c>
      <c r="C1523" s="6" t="s">
        <v>2280</v>
      </c>
      <c r="D1523" s="6" t="s">
        <v>125</v>
      </c>
      <c r="E1523" s="4">
        <v>29027</v>
      </c>
      <c r="F1523" s="4">
        <v>29027</v>
      </c>
      <c r="G1523" s="4">
        <v>29077</v>
      </c>
      <c r="H1523" s="37">
        <v>761287913</v>
      </c>
      <c r="I1523" s="37">
        <v>833739983.46498299</v>
      </c>
      <c r="J1523" s="37">
        <v>871551316.86951804</v>
      </c>
      <c r="K1523" s="4" t="str">
        <f>VLOOKUP(B1523,altitude!$B$3:$E$3232,4)</f>
        <v>L</v>
      </c>
      <c r="L1523" s="4">
        <f>VLOOKUP(B1523,fuelregion!$C$5:$D$3233,2,FALSE)</f>
        <v>300001000</v>
      </c>
      <c r="M1523" s="4">
        <f>VLOOKUP(B1523,fuelregion!$H$5:$I$3113,2,FALSE)</f>
        <v>300001000</v>
      </c>
      <c r="N1523" s="4">
        <f>VLOOKUP(B1523,imbin!$B$4:$D$3233,2,FALSE)</f>
        <v>0</v>
      </c>
      <c r="O1523" s="4" t="str">
        <f>VLOOKUP(B1523,imbin!$B$4:$D$3233,3,FALSE)</f>
        <v>Submittal</v>
      </c>
      <c r="P1523" s="4">
        <f>IF(ISNA(VLOOKUP(B1523,rampbin!$B$4:$G$1697,6,FALSE)),2,VLOOKUP(B1523,rampbin!$B$4:$G$1697,6,FALSE))</f>
        <v>2</v>
      </c>
      <c r="Q1523" s="4" t="str">
        <f>IF(ISNA(VLOOKUP(B1523,rampbin!$B$4:$G$1697,5,FALSE)),"MOVES",VLOOKUP(B1523,rampbin!$B$4:$G$1697,5,FALSE))</f>
        <v>MOVES</v>
      </c>
      <c r="R1523" s="4" t="s">
        <v>1877</v>
      </c>
      <c r="S1523" s="6" t="s">
        <v>2072</v>
      </c>
      <c r="T1523" s="4">
        <f>VLOOKUP(B1523,meanLDage!$B$3:$E$3145,4,FALSE)</f>
        <v>4</v>
      </c>
      <c r="U1523" s="32">
        <f>VLOOKUP(B1523,meanLDage!$B$3:$E$3145,2,FALSE)</f>
        <v>12.883794408189251</v>
      </c>
      <c r="V1523" s="4" t="str">
        <f t="shared" si="162"/>
        <v>29_L_300001000_0_4_2</v>
      </c>
      <c r="W1523" s="4">
        <v>29077</v>
      </c>
      <c r="X1523" s="6"/>
      <c r="Y1523" s="8">
        <f t="shared" si="163"/>
        <v>29077</v>
      </c>
      <c r="Z1523" s="6" t="b">
        <f t="shared" si="161"/>
        <v>1</v>
      </c>
      <c r="AA1523" s="6">
        <f t="shared" si="164"/>
        <v>29077</v>
      </c>
      <c r="AB1523" s="4">
        <f t="shared" si="165"/>
        <v>4</v>
      </c>
      <c r="AC1523" s="32">
        <f t="shared" si="166"/>
        <v>12.883794408189251</v>
      </c>
      <c r="AD1523" s="4">
        <f>VLOOKUP($B1523,meanLDage!$Z$3:$AC$3145,4,FALSE)</f>
        <v>4</v>
      </c>
      <c r="AE1523" s="32">
        <f>VLOOKUP($B1523,meanLDage!$Z$3:$AC$3145,2,FALSE)</f>
        <v>12.055451595883257</v>
      </c>
      <c r="AF1523" s="6">
        <f>VLOOKUP(V1523,'2017 rep county selection'!$A$1:$C$281,3,FALSE)</f>
        <v>29097</v>
      </c>
      <c r="AH1523" s="9">
        <f t="shared" si="167"/>
        <v>29097</v>
      </c>
    </row>
    <row r="1524" spans="1:34" ht="15.75" customHeight="1" x14ac:dyDescent="0.3">
      <c r="A1524" s="4">
        <v>29</v>
      </c>
      <c r="B1524" s="4">
        <v>29147</v>
      </c>
      <c r="C1524" s="6" t="s">
        <v>2280</v>
      </c>
      <c r="D1524" s="6" t="s">
        <v>1003</v>
      </c>
      <c r="E1524" s="4">
        <v>29027</v>
      </c>
      <c r="F1524" s="4">
        <v>29027</v>
      </c>
      <c r="G1524" s="4">
        <v>29077</v>
      </c>
      <c r="H1524" s="37">
        <v>197799091</v>
      </c>
      <c r="I1524" s="37">
        <v>205912094.799986</v>
      </c>
      <c r="J1524" s="37">
        <v>215440608.66499099</v>
      </c>
      <c r="K1524" s="4" t="str">
        <f>VLOOKUP(B1524,altitude!$B$3:$E$3232,4)</f>
        <v>L</v>
      </c>
      <c r="L1524" s="4">
        <f>VLOOKUP(B1524,fuelregion!$C$5:$D$3233,2,FALSE)</f>
        <v>300001000</v>
      </c>
      <c r="M1524" s="4">
        <f>VLOOKUP(B1524,fuelregion!$H$5:$I$3113,2,FALSE)</f>
        <v>300001000</v>
      </c>
      <c r="N1524" s="4">
        <f>VLOOKUP(B1524,imbin!$B$4:$D$3233,2,FALSE)</f>
        <v>0</v>
      </c>
      <c r="O1524" s="4" t="str">
        <f>VLOOKUP(B1524,imbin!$B$4:$D$3233,3,FALSE)</f>
        <v>Submittal</v>
      </c>
      <c r="P1524" s="4">
        <f>IF(ISNA(VLOOKUP(B1524,rampbin!$B$4:$G$1697,6,FALSE)),2,VLOOKUP(B1524,rampbin!$B$4:$G$1697,6,FALSE))</f>
        <v>2</v>
      </c>
      <c r="Q1524" s="4" t="str">
        <f>IF(ISNA(VLOOKUP(B1524,rampbin!$B$4:$G$1697,5,FALSE)),"MOVES",VLOOKUP(B1524,rampbin!$B$4:$G$1697,5,FALSE))</f>
        <v>MOVES</v>
      </c>
      <c r="R1524" s="4" t="s">
        <v>1880</v>
      </c>
      <c r="S1524" s="6" t="s">
        <v>1851</v>
      </c>
      <c r="T1524" s="4">
        <f>VLOOKUP(B1524,meanLDage!$B$3:$E$3145,4,FALSE)</f>
        <v>4</v>
      </c>
      <c r="U1524" s="32">
        <f>VLOOKUP(B1524,meanLDage!$B$3:$E$3145,2,FALSE)</f>
        <v>12.984499115698126</v>
      </c>
      <c r="V1524" s="4" t="str">
        <f t="shared" si="162"/>
        <v>29_L_300001000_0_4_2</v>
      </c>
      <c r="W1524" s="4">
        <v>29077</v>
      </c>
      <c r="X1524" s="6"/>
      <c r="Y1524" s="8">
        <f t="shared" si="163"/>
        <v>29077</v>
      </c>
      <c r="Z1524" s="6" t="b">
        <f t="shared" si="161"/>
        <v>1</v>
      </c>
      <c r="AA1524" s="6">
        <f t="shared" si="164"/>
        <v>29077</v>
      </c>
      <c r="AB1524" s="4">
        <f t="shared" si="165"/>
        <v>4</v>
      </c>
      <c r="AC1524" s="32">
        <f t="shared" si="166"/>
        <v>12.984499115698126</v>
      </c>
      <c r="AD1524" s="4">
        <f>VLOOKUP($B1524,meanLDage!$Z$3:$AC$3145,4,FALSE)</f>
        <v>4</v>
      </c>
      <c r="AE1524" s="32">
        <f>VLOOKUP($B1524,meanLDage!$Z$3:$AC$3145,2,FALSE)</f>
        <v>12.156942037469388</v>
      </c>
      <c r="AF1524" s="6">
        <f>VLOOKUP(V1524,'2017 rep county selection'!$A$1:$C$281,3,FALSE)</f>
        <v>29097</v>
      </c>
      <c r="AH1524" s="9">
        <f t="shared" si="167"/>
        <v>29097</v>
      </c>
    </row>
    <row r="1525" spans="1:34" ht="15.75" customHeight="1" x14ac:dyDescent="0.3">
      <c r="A1525" s="4">
        <v>29</v>
      </c>
      <c r="B1525" s="4">
        <v>29149</v>
      </c>
      <c r="C1525" s="6" t="s">
        <v>2280</v>
      </c>
      <c r="D1525" s="6" t="s">
        <v>1004</v>
      </c>
      <c r="E1525" s="4">
        <v>29027</v>
      </c>
      <c r="F1525" s="4">
        <v>29027</v>
      </c>
      <c r="G1525" s="4">
        <v>29109</v>
      </c>
      <c r="H1525" s="37">
        <v>133387167</v>
      </c>
      <c r="I1525" s="37">
        <v>137799622.180812</v>
      </c>
      <c r="J1525" s="37">
        <v>144148131.50556299</v>
      </c>
      <c r="K1525" s="4" t="str">
        <f>VLOOKUP(B1525,altitude!$B$3:$E$3232,4)</f>
        <v>L</v>
      </c>
      <c r="L1525" s="4">
        <f>VLOOKUP(B1525,fuelregion!$C$5:$D$3233,2,FALSE)</f>
        <v>300001000</v>
      </c>
      <c r="M1525" s="4">
        <f>VLOOKUP(B1525,fuelregion!$H$5:$I$3113,2,FALSE)</f>
        <v>300001000</v>
      </c>
      <c r="N1525" s="4">
        <f>VLOOKUP(B1525,imbin!$B$4:$D$3233,2,FALSE)</f>
        <v>0</v>
      </c>
      <c r="O1525" s="4" t="str">
        <f>VLOOKUP(B1525,imbin!$B$4:$D$3233,3,FALSE)</f>
        <v>Submittal</v>
      </c>
      <c r="P1525" s="4">
        <f>IF(ISNA(VLOOKUP(B1525,rampbin!$B$4:$G$1697,6,FALSE)),2,VLOOKUP(B1525,rampbin!$B$4:$G$1697,6,FALSE))</f>
        <v>2</v>
      </c>
      <c r="Q1525" s="4" t="str">
        <f>IF(ISNA(VLOOKUP(B1525,rampbin!$B$4:$G$1697,5,FALSE)),"MOVES",VLOOKUP(B1525,rampbin!$B$4:$G$1697,5,FALSE))</f>
        <v>MOVES</v>
      </c>
      <c r="R1525" s="4" t="s">
        <v>1880</v>
      </c>
      <c r="S1525" s="6" t="s">
        <v>1851</v>
      </c>
      <c r="T1525" s="4">
        <f>VLOOKUP(B1525,meanLDage!$B$3:$E$3145,4,FALSE)</f>
        <v>5</v>
      </c>
      <c r="U1525" s="32">
        <f>VLOOKUP(B1525,meanLDage!$B$3:$E$3145,2,FALSE)</f>
        <v>14.941148152648097</v>
      </c>
      <c r="V1525" s="4" t="str">
        <f t="shared" si="162"/>
        <v>29_L_300001000_0_5_2</v>
      </c>
      <c r="W1525" s="4">
        <v>29109</v>
      </c>
      <c r="X1525" s="6"/>
      <c r="Y1525" s="8">
        <f t="shared" si="163"/>
        <v>29109</v>
      </c>
      <c r="Z1525" s="6" t="b">
        <f t="shared" si="161"/>
        <v>1</v>
      </c>
      <c r="AA1525" s="6">
        <f t="shared" si="164"/>
        <v>29109</v>
      </c>
      <c r="AB1525" s="4">
        <f t="shared" si="165"/>
        <v>5</v>
      </c>
      <c r="AC1525" s="32">
        <f t="shared" si="166"/>
        <v>14.941148152648097</v>
      </c>
      <c r="AD1525" s="4">
        <f>VLOOKUP($B1525,meanLDage!$Z$3:$AC$3145,4,FALSE)</f>
        <v>5</v>
      </c>
      <c r="AE1525" s="32">
        <f>VLOOKUP($B1525,meanLDage!$Z$3:$AC$3145,2,FALSE)</f>
        <v>14.131678798139781</v>
      </c>
      <c r="AF1525" s="6">
        <f>VLOOKUP(V1525,'2017 rep county selection'!$A$1:$C$281,3,FALSE)</f>
        <v>29109</v>
      </c>
      <c r="AH1525" s="9">
        <f t="shared" si="167"/>
        <v>29109</v>
      </c>
    </row>
    <row r="1526" spans="1:34" ht="15.75" customHeight="1" x14ac:dyDescent="0.3">
      <c r="A1526" s="4">
        <v>29</v>
      </c>
      <c r="B1526" s="4">
        <v>29151</v>
      </c>
      <c r="C1526" s="6" t="s">
        <v>2280</v>
      </c>
      <c r="D1526" s="6" t="s">
        <v>639</v>
      </c>
      <c r="E1526" s="4">
        <v>29027</v>
      </c>
      <c r="F1526" s="4">
        <v>29027</v>
      </c>
      <c r="G1526" s="4">
        <v>29077</v>
      </c>
      <c r="H1526" s="37">
        <v>178127266</v>
      </c>
      <c r="I1526" s="37">
        <v>211261895.34286201</v>
      </c>
      <c r="J1526" s="37">
        <v>220903746.32850099</v>
      </c>
      <c r="K1526" s="4" t="str">
        <f>VLOOKUP(B1526,altitude!$B$3:$E$3232,4)</f>
        <v>L</v>
      </c>
      <c r="L1526" s="4">
        <f>VLOOKUP(B1526,fuelregion!$C$5:$D$3233,2,FALSE)</f>
        <v>300001000</v>
      </c>
      <c r="M1526" s="4">
        <f>VLOOKUP(B1526,fuelregion!$H$5:$I$3113,2,FALSE)</f>
        <v>300001000</v>
      </c>
      <c r="N1526" s="4">
        <f>VLOOKUP(B1526,imbin!$B$4:$D$3233,2,FALSE)</f>
        <v>0</v>
      </c>
      <c r="O1526" s="4" t="str">
        <f>VLOOKUP(B1526,imbin!$B$4:$D$3233,3,FALSE)</f>
        <v>Submittal</v>
      </c>
      <c r="P1526" s="4">
        <f>IF(ISNA(VLOOKUP(B1526,rampbin!$B$4:$G$1697,6,FALSE)),2,VLOOKUP(B1526,rampbin!$B$4:$G$1697,6,FALSE))</f>
        <v>2</v>
      </c>
      <c r="Q1526" s="4" t="str">
        <f>IF(ISNA(VLOOKUP(B1526,rampbin!$B$4:$G$1697,5,FALSE)),"MOVES",VLOOKUP(B1526,rampbin!$B$4:$G$1697,5,FALSE))</f>
        <v>MOVES</v>
      </c>
      <c r="R1526" s="4" t="s">
        <v>1877</v>
      </c>
      <c r="S1526" s="6" t="s">
        <v>2070</v>
      </c>
      <c r="T1526" s="4">
        <f>VLOOKUP(B1526,meanLDage!$B$3:$E$3145,4,FALSE)</f>
        <v>5</v>
      </c>
      <c r="U1526" s="32">
        <f>VLOOKUP(B1526,meanLDage!$B$3:$E$3145,2,FALSE)</f>
        <v>13.093668357637597</v>
      </c>
      <c r="V1526" s="4" t="str">
        <f t="shared" si="162"/>
        <v>29_L_300001000_0_4_2</v>
      </c>
      <c r="W1526" s="4">
        <v>29109</v>
      </c>
      <c r="X1526" s="6"/>
      <c r="Y1526" s="8">
        <f t="shared" si="163"/>
        <v>29109</v>
      </c>
      <c r="Z1526" s="6" t="b">
        <f t="shared" si="161"/>
        <v>0</v>
      </c>
      <c r="AA1526" s="6">
        <f t="shared" si="164"/>
        <v>29077</v>
      </c>
      <c r="AB1526" s="4">
        <f t="shared" si="165"/>
        <v>5</v>
      </c>
      <c r="AC1526" s="32">
        <f t="shared" si="166"/>
        <v>13.093668357637597</v>
      </c>
      <c r="AD1526" s="4">
        <f>VLOOKUP($B1526,meanLDage!$Z$3:$AC$3145,4,FALSE)</f>
        <v>4</v>
      </c>
      <c r="AE1526" s="32">
        <f>VLOOKUP($B1526,meanLDage!$Z$3:$AC$3145,2,FALSE)</f>
        <v>12.149206627776522</v>
      </c>
      <c r="AF1526" s="6">
        <f>VLOOKUP(V1526,'2017 rep county selection'!$A$1:$C$281,3,FALSE)</f>
        <v>29097</v>
      </c>
      <c r="AH1526" s="9">
        <f t="shared" si="167"/>
        <v>29097</v>
      </c>
    </row>
    <row r="1527" spans="1:34" ht="15.75" customHeight="1" x14ac:dyDescent="0.3">
      <c r="A1527" s="4">
        <v>29</v>
      </c>
      <c r="B1527" s="4">
        <v>29153</v>
      </c>
      <c r="C1527" s="6" t="s">
        <v>2280</v>
      </c>
      <c r="D1527" s="6" t="s">
        <v>1005</v>
      </c>
      <c r="E1527" s="4">
        <v>29027</v>
      </c>
      <c r="F1527" s="4">
        <v>29027</v>
      </c>
      <c r="G1527" s="4">
        <v>29109</v>
      </c>
      <c r="H1527" s="37">
        <v>109888598</v>
      </c>
      <c r="I1527" s="37">
        <v>107269346.57405899</v>
      </c>
      <c r="J1527" s="37">
        <v>112211308.21422499</v>
      </c>
      <c r="K1527" s="4" t="str">
        <f>VLOOKUP(B1527,altitude!$B$3:$E$3232,4)</f>
        <v>L</v>
      </c>
      <c r="L1527" s="4">
        <f>VLOOKUP(B1527,fuelregion!$C$5:$D$3233,2,FALSE)</f>
        <v>300001000</v>
      </c>
      <c r="M1527" s="4">
        <f>VLOOKUP(B1527,fuelregion!$H$5:$I$3113,2,FALSE)</f>
        <v>300001000</v>
      </c>
      <c r="N1527" s="4">
        <f>VLOOKUP(B1527,imbin!$B$4:$D$3233,2,FALSE)</f>
        <v>0</v>
      </c>
      <c r="O1527" s="4" t="str">
        <f>VLOOKUP(B1527,imbin!$B$4:$D$3233,3,FALSE)</f>
        <v>Submittal</v>
      </c>
      <c r="P1527" s="4">
        <f>IF(ISNA(VLOOKUP(B1527,rampbin!$B$4:$G$1697,6,FALSE)),2,VLOOKUP(B1527,rampbin!$B$4:$G$1697,6,FALSE))</f>
        <v>2</v>
      </c>
      <c r="Q1527" s="4" t="str">
        <f>IF(ISNA(VLOOKUP(B1527,rampbin!$B$4:$G$1697,5,FALSE)),"MOVES",VLOOKUP(B1527,rampbin!$B$4:$G$1697,5,FALSE))</f>
        <v>MOVES</v>
      </c>
      <c r="R1527" s="4" t="s">
        <v>1880</v>
      </c>
      <c r="S1527" s="6" t="s">
        <v>1851</v>
      </c>
      <c r="T1527" s="4">
        <f>VLOOKUP(B1527,meanLDage!$B$3:$E$3145,4,FALSE)</f>
        <v>5</v>
      </c>
      <c r="U1527" s="32">
        <f>VLOOKUP(B1527,meanLDage!$B$3:$E$3145,2,FALSE)</f>
        <v>14.967291026287196</v>
      </c>
      <c r="V1527" s="4" t="str">
        <f t="shared" si="162"/>
        <v>29_L_300001000_0_5_2</v>
      </c>
      <c r="W1527" s="4">
        <v>29109</v>
      </c>
      <c r="X1527" s="6"/>
      <c r="Y1527" s="8">
        <f t="shared" si="163"/>
        <v>29109</v>
      </c>
      <c r="Z1527" s="6" t="b">
        <f t="shared" si="161"/>
        <v>1</v>
      </c>
      <c r="AA1527" s="6">
        <f t="shared" si="164"/>
        <v>29109</v>
      </c>
      <c r="AB1527" s="4">
        <f t="shared" si="165"/>
        <v>5</v>
      </c>
      <c r="AC1527" s="32">
        <f t="shared" si="166"/>
        <v>14.967291026287196</v>
      </c>
      <c r="AD1527" s="4">
        <f>VLOOKUP($B1527,meanLDage!$Z$3:$AC$3145,4,FALSE)</f>
        <v>5</v>
      </c>
      <c r="AE1527" s="32">
        <f>VLOOKUP($B1527,meanLDage!$Z$3:$AC$3145,2,FALSE)</f>
        <v>14.117992619073229</v>
      </c>
      <c r="AF1527" s="6">
        <f>VLOOKUP(V1527,'2017 rep county selection'!$A$1:$C$281,3,FALSE)</f>
        <v>29109</v>
      </c>
      <c r="AH1527" s="9">
        <f t="shared" si="167"/>
        <v>29109</v>
      </c>
    </row>
    <row r="1528" spans="1:34" ht="15.75" customHeight="1" x14ac:dyDescent="0.3">
      <c r="A1528" s="4">
        <v>29</v>
      </c>
      <c r="B1528" s="4">
        <v>29155</v>
      </c>
      <c r="C1528" s="6" t="s">
        <v>2280</v>
      </c>
      <c r="D1528" s="6" t="s">
        <v>1006</v>
      </c>
      <c r="E1528" s="4">
        <v>29027</v>
      </c>
      <c r="F1528" s="4">
        <v>29027</v>
      </c>
      <c r="G1528" s="4">
        <v>29077</v>
      </c>
      <c r="H1528" s="37">
        <v>470610918</v>
      </c>
      <c r="I1528" s="37">
        <v>508642929.63218302</v>
      </c>
      <c r="J1528" s="37">
        <v>532076407.38740599</v>
      </c>
      <c r="K1528" s="4" t="str">
        <f>VLOOKUP(B1528,altitude!$B$3:$E$3232,4)</f>
        <v>L</v>
      </c>
      <c r="L1528" s="4">
        <f>VLOOKUP(B1528,fuelregion!$C$5:$D$3233,2,FALSE)</f>
        <v>300001000</v>
      </c>
      <c r="M1528" s="4">
        <f>VLOOKUP(B1528,fuelregion!$H$5:$I$3113,2,FALSE)</f>
        <v>300001000</v>
      </c>
      <c r="N1528" s="4">
        <f>VLOOKUP(B1528,imbin!$B$4:$D$3233,2,FALSE)</f>
        <v>0</v>
      </c>
      <c r="O1528" s="4" t="str">
        <f>VLOOKUP(B1528,imbin!$B$4:$D$3233,3,FALSE)</f>
        <v>Submittal</v>
      </c>
      <c r="P1528" s="4">
        <f>IF(ISNA(VLOOKUP(B1528,rampbin!$B$4:$G$1697,6,FALSE)),2,VLOOKUP(B1528,rampbin!$B$4:$G$1697,6,FALSE))</f>
        <v>2</v>
      </c>
      <c r="Q1528" s="4" t="str">
        <f>IF(ISNA(VLOOKUP(B1528,rampbin!$B$4:$G$1697,5,FALSE)),"MOVES",VLOOKUP(B1528,rampbin!$B$4:$G$1697,5,FALSE))</f>
        <v>MOVES</v>
      </c>
      <c r="R1528" s="4" t="s">
        <v>1880</v>
      </c>
      <c r="S1528" s="6" t="s">
        <v>1851</v>
      </c>
      <c r="T1528" s="4">
        <f>VLOOKUP(B1528,meanLDage!$B$3:$E$3145,4,FALSE)</f>
        <v>4</v>
      </c>
      <c r="U1528" s="32">
        <f>VLOOKUP(B1528,meanLDage!$B$3:$E$3145,2,FALSE)</f>
        <v>12.589901006128985</v>
      </c>
      <c r="V1528" s="4" t="str">
        <f t="shared" si="162"/>
        <v>29_L_300001000_0_4_2</v>
      </c>
      <c r="W1528" s="4">
        <v>29077</v>
      </c>
      <c r="X1528" s="6"/>
      <c r="Y1528" s="8">
        <f t="shared" si="163"/>
        <v>29077</v>
      </c>
      <c r="Z1528" s="6" t="b">
        <f t="shared" si="161"/>
        <v>1</v>
      </c>
      <c r="AA1528" s="6">
        <f t="shared" si="164"/>
        <v>29077</v>
      </c>
      <c r="AB1528" s="4">
        <f t="shared" si="165"/>
        <v>4</v>
      </c>
      <c r="AC1528" s="32">
        <f t="shared" si="166"/>
        <v>12.589901006128985</v>
      </c>
      <c r="AD1528" s="4">
        <f>VLOOKUP($B1528,meanLDage!$Z$3:$AC$3145,4,FALSE)</f>
        <v>4</v>
      </c>
      <c r="AE1528" s="32">
        <f>VLOOKUP($B1528,meanLDage!$Z$3:$AC$3145,2,FALSE)</f>
        <v>11.772060527300837</v>
      </c>
      <c r="AF1528" s="6">
        <f>VLOOKUP(V1528,'2017 rep county selection'!$A$1:$C$281,3,FALSE)</f>
        <v>29097</v>
      </c>
      <c r="AH1528" s="9">
        <f t="shared" si="167"/>
        <v>29097</v>
      </c>
    </row>
    <row r="1529" spans="1:34" ht="15.75" customHeight="1" x14ac:dyDescent="0.3">
      <c r="A1529" s="4">
        <v>29</v>
      </c>
      <c r="B1529" s="4">
        <v>29157</v>
      </c>
      <c r="C1529" s="6" t="s">
        <v>2280</v>
      </c>
      <c r="D1529" s="6" t="s">
        <v>59</v>
      </c>
      <c r="E1529" s="4">
        <v>29027</v>
      </c>
      <c r="F1529" s="4">
        <v>29027</v>
      </c>
      <c r="G1529" s="4">
        <v>29077</v>
      </c>
      <c r="H1529" s="37">
        <v>302415475</v>
      </c>
      <c r="I1529" s="37">
        <v>337593438.773417</v>
      </c>
      <c r="J1529" s="37">
        <v>353146566.27922797</v>
      </c>
      <c r="K1529" s="4" t="str">
        <f>VLOOKUP(B1529,altitude!$B$3:$E$3232,4)</f>
        <v>L</v>
      </c>
      <c r="L1529" s="4">
        <f>VLOOKUP(B1529,fuelregion!$C$5:$D$3233,2,FALSE)</f>
        <v>300001000</v>
      </c>
      <c r="M1529" s="4">
        <f>VLOOKUP(B1529,fuelregion!$H$5:$I$3113,2,FALSE)</f>
        <v>300001000</v>
      </c>
      <c r="N1529" s="4">
        <f>VLOOKUP(B1529,imbin!$B$4:$D$3233,2,FALSE)</f>
        <v>0</v>
      </c>
      <c r="O1529" s="4" t="str">
        <f>VLOOKUP(B1529,imbin!$B$4:$D$3233,3,FALSE)</f>
        <v>Submittal</v>
      </c>
      <c r="P1529" s="4">
        <f>IF(ISNA(VLOOKUP(B1529,rampbin!$B$4:$G$1697,6,FALSE)),2,VLOOKUP(B1529,rampbin!$B$4:$G$1697,6,FALSE))</f>
        <v>2</v>
      </c>
      <c r="Q1529" s="4" t="str">
        <f>IF(ISNA(VLOOKUP(B1529,rampbin!$B$4:$G$1697,5,FALSE)),"MOVES",VLOOKUP(B1529,rampbin!$B$4:$G$1697,5,FALSE))</f>
        <v>MOVES</v>
      </c>
      <c r="R1529" s="4" t="s">
        <v>1880</v>
      </c>
      <c r="S1529" s="6" t="s">
        <v>1851</v>
      </c>
      <c r="T1529" s="4">
        <f>VLOOKUP(B1529,meanLDage!$B$3:$E$3145,4,FALSE)</f>
        <v>4</v>
      </c>
      <c r="U1529" s="32">
        <f>VLOOKUP(B1529,meanLDage!$B$3:$E$3145,2,FALSE)</f>
        <v>12.703381589337367</v>
      </c>
      <c r="V1529" s="4" t="str">
        <f t="shared" si="162"/>
        <v>29_L_300001000_0_4_2</v>
      </c>
      <c r="W1529" s="4">
        <v>29077</v>
      </c>
      <c r="X1529" s="6"/>
      <c r="Y1529" s="8">
        <f t="shared" si="163"/>
        <v>29077</v>
      </c>
      <c r="Z1529" s="6" t="b">
        <f t="shared" si="161"/>
        <v>1</v>
      </c>
      <c r="AA1529" s="6">
        <f t="shared" si="164"/>
        <v>29077</v>
      </c>
      <c r="AB1529" s="4">
        <f t="shared" si="165"/>
        <v>4</v>
      </c>
      <c r="AC1529" s="32">
        <f t="shared" si="166"/>
        <v>12.703381589337367</v>
      </c>
      <c r="AD1529" s="4">
        <f>VLOOKUP($B1529,meanLDage!$Z$3:$AC$3145,4,FALSE)</f>
        <v>4</v>
      </c>
      <c r="AE1529" s="32">
        <f>VLOOKUP($B1529,meanLDage!$Z$3:$AC$3145,2,FALSE)</f>
        <v>11.919041394693537</v>
      </c>
      <c r="AF1529" s="6">
        <f>VLOOKUP(V1529,'2017 rep county selection'!$A$1:$C$281,3,FALSE)</f>
        <v>29097</v>
      </c>
      <c r="AH1529" s="9">
        <f t="shared" si="167"/>
        <v>29097</v>
      </c>
    </row>
    <row r="1530" spans="1:34" ht="15.75" customHeight="1" x14ac:dyDescent="0.3">
      <c r="A1530" s="4">
        <v>29</v>
      </c>
      <c r="B1530" s="4">
        <v>29159</v>
      </c>
      <c r="C1530" s="6" t="s">
        <v>2280</v>
      </c>
      <c r="D1530" s="6" t="s">
        <v>1007</v>
      </c>
      <c r="E1530" s="4">
        <v>29027</v>
      </c>
      <c r="F1530" s="4">
        <v>29027</v>
      </c>
      <c r="G1530" s="4">
        <v>29077</v>
      </c>
      <c r="H1530" s="37">
        <v>423563933</v>
      </c>
      <c r="I1530" s="37">
        <v>425037862.09174299</v>
      </c>
      <c r="J1530" s="37">
        <v>443433558.18818098</v>
      </c>
      <c r="K1530" s="4" t="str">
        <f>VLOOKUP(B1530,altitude!$B$3:$E$3232,4)</f>
        <v>L</v>
      </c>
      <c r="L1530" s="4">
        <f>VLOOKUP(B1530,fuelregion!$C$5:$D$3233,2,FALSE)</f>
        <v>300001000</v>
      </c>
      <c r="M1530" s="4">
        <f>VLOOKUP(B1530,fuelregion!$H$5:$I$3113,2,FALSE)</f>
        <v>300001000</v>
      </c>
      <c r="N1530" s="4">
        <f>VLOOKUP(B1530,imbin!$B$4:$D$3233,2,FALSE)</f>
        <v>0</v>
      </c>
      <c r="O1530" s="4" t="str">
        <f>VLOOKUP(B1530,imbin!$B$4:$D$3233,3,FALSE)</f>
        <v>Submittal</v>
      </c>
      <c r="P1530" s="4">
        <f>IF(ISNA(VLOOKUP(B1530,rampbin!$B$4:$G$1697,6,FALSE)),2,VLOOKUP(B1530,rampbin!$B$4:$G$1697,6,FALSE))</f>
        <v>2</v>
      </c>
      <c r="Q1530" s="4" t="str">
        <f>IF(ISNA(VLOOKUP(B1530,rampbin!$B$4:$G$1697,5,FALSE)),"MOVES",VLOOKUP(B1530,rampbin!$B$4:$G$1697,5,FALSE))</f>
        <v>MOVES</v>
      </c>
      <c r="R1530" s="4" t="s">
        <v>1880</v>
      </c>
      <c r="S1530" s="6" t="s">
        <v>1851</v>
      </c>
      <c r="T1530" s="4">
        <f>VLOOKUP(B1530,meanLDage!$B$3:$E$3145,4,FALSE)</f>
        <v>4</v>
      </c>
      <c r="U1530" s="32">
        <f>VLOOKUP(B1530,meanLDage!$B$3:$E$3145,2,FALSE)</f>
        <v>12.616826643749398</v>
      </c>
      <c r="V1530" s="4" t="str">
        <f t="shared" si="162"/>
        <v>29_L_300001000_0_4_2</v>
      </c>
      <c r="W1530" s="4">
        <v>29077</v>
      </c>
      <c r="X1530" s="6"/>
      <c r="Y1530" s="8">
        <f t="shared" si="163"/>
        <v>29077</v>
      </c>
      <c r="Z1530" s="6" t="b">
        <f t="shared" si="161"/>
        <v>1</v>
      </c>
      <c r="AA1530" s="6">
        <f t="shared" si="164"/>
        <v>29077</v>
      </c>
      <c r="AB1530" s="4">
        <f t="shared" si="165"/>
        <v>4</v>
      </c>
      <c r="AC1530" s="32">
        <f t="shared" si="166"/>
        <v>12.616826643749398</v>
      </c>
      <c r="AD1530" s="4">
        <f>VLOOKUP($B1530,meanLDage!$Z$3:$AC$3145,4,FALSE)</f>
        <v>4</v>
      </c>
      <c r="AE1530" s="32">
        <f>VLOOKUP($B1530,meanLDage!$Z$3:$AC$3145,2,FALSE)</f>
        <v>11.789841546949365</v>
      </c>
      <c r="AF1530" s="6">
        <f>VLOOKUP(V1530,'2017 rep county selection'!$A$1:$C$281,3,FALSE)</f>
        <v>29097</v>
      </c>
      <c r="AH1530" s="9">
        <f t="shared" si="167"/>
        <v>29097</v>
      </c>
    </row>
    <row r="1531" spans="1:34" ht="15.75" customHeight="1" x14ac:dyDescent="0.3">
      <c r="A1531" s="4">
        <v>29</v>
      </c>
      <c r="B1531" s="4">
        <v>29161</v>
      </c>
      <c r="C1531" s="6" t="s">
        <v>2280</v>
      </c>
      <c r="D1531" s="6" t="s">
        <v>1008</v>
      </c>
      <c r="E1531" s="4">
        <v>29027</v>
      </c>
      <c r="F1531" s="4">
        <v>29027</v>
      </c>
      <c r="G1531" s="4">
        <v>29077</v>
      </c>
      <c r="H1531" s="37">
        <v>704590342</v>
      </c>
      <c r="I1531" s="37">
        <v>830897471.99875402</v>
      </c>
      <c r="J1531" s="37">
        <v>868819074.45962703</v>
      </c>
      <c r="K1531" s="4" t="str">
        <f>VLOOKUP(B1531,altitude!$B$3:$E$3232,4)</f>
        <v>L</v>
      </c>
      <c r="L1531" s="4">
        <f>VLOOKUP(B1531,fuelregion!$C$5:$D$3233,2,FALSE)</f>
        <v>300001000</v>
      </c>
      <c r="M1531" s="4">
        <f>VLOOKUP(B1531,fuelregion!$H$5:$I$3113,2,FALSE)</f>
        <v>300001000</v>
      </c>
      <c r="N1531" s="4">
        <f>VLOOKUP(B1531,imbin!$B$4:$D$3233,2,FALSE)</f>
        <v>0</v>
      </c>
      <c r="O1531" s="4" t="str">
        <f>VLOOKUP(B1531,imbin!$B$4:$D$3233,3,FALSE)</f>
        <v>Submittal</v>
      </c>
      <c r="P1531" s="4">
        <f>IF(ISNA(VLOOKUP(B1531,rampbin!$B$4:$G$1697,6,FALSE)),2,VLOOKUP(B1531,rampbin!$B$4:$G$1697,6,FALSE))</f>
        <v>2</v>
      </c>
      <c r="Q1531" s="4" t="str">
        <f>IF(ISNA(VLOOKUP(B1531,rampbin!$B$4:$G$1697,5,FALSE)),"MOVES",VLOOKUP(B1531,rampbin!$B$4:$G$1697,5,FALSE))</f>
        <v>MOVES</v>
      </c>
      <c r="R1531" s="4" t="s">
        <v>1880</v>
      </c>
      <c r="S1531" s="6" t="s">
        <v>1851</v>
      </c>
      <c r="T1531" s="4">
        <f>VLOOKUP(B1531,meanLDage!$B$3:$E$3145,4,FALSE)</f>
        <v>4</v>
      </c>
      <c r="U1531" s="32">
        <f>VLOOKUP(B1531,meanLDage!$B$3:$E$3145,2,FALSE)</f>
        <v>12.620144188712878</v>
      </c>
      <c r="V1531" s="4" t="str">
        <f t="shared" si="162"/>
        <v>29_L_300001000_0_4_2</v>
      </c>
      <c r="W1531" s="4">
        <v>29077</v>
      </c>
      <c r="X1531" s="6"/>
      <c r="Y1531" s="8">
        <f t="shared" si="163"/>
        <v>29077</v>
      </c>
      <c r="Z1531" s="6" t="b">
        <f t="shared" si="161"/>
        <v>1</v>
      </c>
      <c r="AA1531" s="6">
        <f t="shared" si="164"/>
        <v>29077</v>
      </c>
      <c r="AB1531" s="4">
        <f t="shared" si="165"/>
        <v>4</v>
      </c>
      <c r="AC1531" s="32">
        <f t="shared" si="166"/>
        <v>12.620144188712878</v>
      </c>
      <c r="AD1531" s="4">
        <f>VLOOKUP($B1531,meanLDage!$Z$3:$AC$3145,4,FALSE)</f>
        <v>4</v>
      </c>
      <c r="AE1531" s="32">
        <f>VLOOKUP($B1531,meanLDage!$Z$3:$AC$3145,2,FALSE)</f>
        <v>11.802055266074442</v>
      </c>
      <c r="AF1531" s="6">
        <f>VLOOKUP(V1531,'2017 rep county selection'!$A$1:$C$281,3,FALSE)</f>
        <v>29097</v>
      </c>
      <c r="AH1531" s="9">
        <f t="shared" si="167"/>
        <v>29097</v>
      </c>
    </row>
    <row r="1532" spans="1:34" ht="15.75" customHeight="1" x14ac:dyDescent="0.3">
      <c r="A1532" s="4">
        <v>29</v>
      </c>
      <c r="B1532" s="4">
        <v>29163</v>
      </c>
      <c r="C1532" s="6" t="s">
        <v>2280</v>
      </c>
      <c r="D1532" s="6" t="s">
        <v>61</v>
      </c>
      <c r="E1532" s="4">
        <v>29027</v>
      </c>
      <c r="F1532" s="4">
        <v>29027</v>
      </c>
      <c r="G1532" s="4">
        <v>29077</v>
      </c>
      <c r="H1532" s="37">
        <v>300906598</v>
      </c>
      <c r="I1532" s="37">
        <v>731901026.26076698</v>
      </c>
      <c r="J1532" s="37">
        <v>765740047.08895802</v>
      </c>
      <c r="K1532" s="4" t="str">
        <f>VLOOKUP(B1532,altitude!$B$3:$E$3232,4)</f>
        <v>L</v>
      </c>
      <c r="L1532" s="4">
        <f>VLOOKUP(B1532,fuelregion!$C$5:$D$3233,2,FALSE)</f>
        <v>300001000</v>
      </c>
      <c r="M1532" s="4">
        <f>VLOOKUP(B1532,fuelregion!$H$5:$I$3113,2,FALSE)</f>
        <v>300001000</v>
      </c>
      <c r="N1532" s="4">
        <f>VLOOKUP(B1532,imbin!$B$4:$D$3233,2,FALSE)</f>
        <v>0</v>
      </c>
      <c r="O1532" s="4" t="str">
        <f>VLOOKUP(B1532,imbin!$B$4:$D$3233,3,FALSE)</f>
        <v>Submittal</v>
      </c>
      <c r="P1532" s="4">
        <f>IF(ISNA(VLOOKUP(B1532,rampbin!$B$4:$G$1697,6,FALSE)),2,VLOOKUP(B1532,rampbin!$B$4:$G$1697,6,FALSE))</f>
        <v>2</v>
      </c>
      <c r="Q1532" s="4" t="str">
        <f>IF(ISNA(VLOOKUP(B1532,rampbin!$B$4:$G$1697,5,FALSE)),"MOVES",VLOOKUP(B1532,rampbin!$B$4:$G$1697,5,FALSE))</f>
        <v>MOVES</v>
      </c>
      <c r="R1532" s="4" t="s">
        <v>1880</v>
      </c>
      <c r="S1532" s="6" t="s">
        <v>1851</v>
      </c>
      <c r="T1532" s="4">
        <f>VLOOKUP(B1532,meanLDage!$B$3:$E$3145,4,FALSE)</f>
        <v>5</v>
      </c>
      <c r="U1532" s="32">
        <f>VLOOKUP(B1532,meanLDage!$B$3:$E$3145,2,FALSE)</f>
        <v>13.096629212951534</v>
      </c>
      <c r="V1532" s="4" t="str">
        <f t="shared" si="162"/>
        <v>29_L_300001000_0_4_2</v>
      </c>
      <c r="W1532" s="4">
        <v>29109</v>
      </c>
      <c r="X1532" s="6"/>
      <c r="Y1532" s="8">
        <f t="shared" si="163"/>
        <v>29109</v>
      </c>
      <c r="Z1532" s="6" t="b">
        <f t="shared" si="161"/>
        <v>0</v>
      </c>
      <c r="AA1532" s="6">
        <f t="shared" si="164"/>
        <v>29077</v>
      </c>
      <c r="AB1532" s="4">
        <f t="shared" si="165"/>
        <v>5</v>
      </c>
      <c r="AC1532" s="32">
        <f t="shared" si="166"/>
        <v>13.096629212951534</v>
      </c>
      <c r="AD1532" s="4">
        <f>VLOOKUP($B1532,meanLDage!$Z$3:$AC$3145,4,FALSE)</f>
        <v>4</v>
      </c>
      <c r="AE1532" s="32">
        <f>VLOOKUP($B1532,meanLDage!$Z$3:$AC$3145,2,FALSE)</f>
        <v>12.30304549763669</v>
      </c>
      <c r="AF1532" s="6">
        <f>VLOOKUP(V1532,'2017 rep county selection'!$A$1:$C$281,3,FALSE)</f>
        <v>29097</v>
      </c>
      <c r="AH1532" s="9">
        <f t="shared" si="167"/>
        <v>29097</v>
      </c>
    </row>
    <row r="1533" spans="1:34" ht="15.75" customHeight="1" x14ac:dyDescent="0.3">
      <c r="A1533" s="4">
        <v>29</v>
      </c>
      <c r="B1533" s="4">
        <v>29165</v>
      </c>
      <c r="C1533" s="6" t="s">
        <v>2280</v>
      </c>
      <c r="D1533" s="6" t="s">
        <v>1009</v>
      </c>
      <c r="E1533" s="4">
        <v>29095</v>
      </c>
      <c r="F1533" s="4">
        <v>29095</v>
      </c>
      <c r="G1533" s="4">
        <v>29095</v>
      </c>
      <c r="H1533" s="37">
        <v>1332549785</v>
      </c>
      <c r="I1533" s="37">
        <v>1461975088.7922001</v>
      </c>
      <c r="J1533" s="37">
        <v>1525249568.1477301</v>
      </c>
      <c r="K1533" s="4" t="str">
        <f>VLOOKUP(B1533,altitude!$B$3:$E$3232,4)</f>
        <v>L</v>
      </c>
      <c r="L1533" s="4">
        <f>VLOOKUP(B1533,fuelregion!$C$5:$D$3233,2,FALSE)</f>
        <v>370001000</v>
      </c>
      <c r="M1533" s="4">
        <f>VLOOKUP(B1533,fuelregion!$H$5:$I$3113,2,FALSE)</f>
        <v>370001000</v>
      </c>
      <c r="N1533" s="4">
        <f>VLOOKUP(B1533,imbin!$B$4:$D$3233,2,FALSE)</f>
        <v>0</v>
      </c>
      <c r="O1533" s="4" t="str">
        <f>VLOOKUP(B1533,imbin!$B$4:$D$3233,3,FALSE)</f>
        <v>Submittal</v>
      </c>
      <c r="P1533" s="4">
        <f>IF(ISNA(VLOOKUP(B1533,rampbin!$B$4:$G$1697,6,FALSE)),2,VLOOKUP(B1533,rampbin!$B$4:$G$1697,6,FALSE))</f>
        <v>2</v>
      </c>
      <c r="Q1533" s="4" t="str">
        <f>IF(ISNA(VLOOKUP(B1533,rampbin!$B$4:$G$1697,5,FALSE)),"MOVES",VLOOKUP(B1533,rampbin!$B$4:$G$1697,5,FALSE))</f>
        <v>MOVES</v>
      </c>
      <c r="R1533" s="4" t="s">
        <v>1877</v>
      </c>
      <c r="S1533" s="6" t="s">
        <v>2028</v>
      </c>
      <c r="T1533" s="4">
        <f>VLOOKUP(B1533,meanLDage!$B$3:$E$3145,4,FALSE)</f>
        <v>3</v>
      </c>
      <c r="U1533" s="32">
        <f>VLOOKUP(B1533,meanLDage!$B$3:$E$3145,2,FALSE)</f>
        <v>9.2844120327941191</v>
      </c>
      <c r="V1533" s="4" t="str">
        <f t="shared" si="162"/>
        <v>29_L_370001000_0_2_2</v>
      </c>
      <c r="W1533" s="4">
        <v>29047</v>
      </c>
      <c r="X1533" s="6"/>
      <c r="Y1533" s="8">
        <f t="shared" si="163"/>
        <v>29047</v>
      </c>
      <c r="Z1533" s="6" t="b">
        <f t="shared" si="161"/>
        <v>0</v>
      </c>
      <c r="AA1533" s="6">
        <f t="shared" si="164"/>
        <v>29095</v>
      </c>
      <c r="AB1533" s="4">
        <f t="shared" si="165"/>
        <v>3</v>
      </c>
      <c r="AC1533" s="32">
        <f t="shared" si="166"/>
        <v>9.2844120327941191</v>
      </c>
      <c r="AD1533" s="4">
        <f>VLOOKUP($B1533,meanLDage!$Z$3:$AC$3145,4,FALSE)</f>
        <v>2</v>
      </c>
      <c r="AE1533" s="32">
        <f>VLOOKUP($B1533,meanLDage!$Z$3:$AC$3145,2,FALSE)</f>
        <v>8.6938331858427826</v>
      </c>
      <c r="AF1533" s="6">
        <f>VLOOKUP(V1533,'2017 rep county selection'!$A$1:$C$281,3,FALSE)</f>
        <v>29165</v>
      </c>
      <c r="AG1533" s="6">
        <v>29095</v>
      </c>
      <c r="AH1533" s="9">
        <f t="shared" si="167"/>
        <v>29095</v>
      </c>
    </row>
    <row r="1534" spans="1:34" ht="15.75" customHeight="1" x14ac:dyDescent="0.3">
      <c r="A1534" s="4">
        <v>29</v>
      </c>
      <c r="B1534" s="4">
        <v>29167</v>
      </c>
      <c r="C1534" s="6" t="s">
        <v>2280</v>
      </c>
      <c r="D1534" s="6" t="s">
        <v>129</v>
      </c>
      <c r="E1534" s="4">
        <v>29027</v>
      </c>
      <c r="F1534" s="4">
        <v>29027</v>
      </c>
      <c r="G1534" s="4">
        <v>29109</v>
      </c>
      <c r="H1534" s="37">
        <v>364768686</v>
      </c>
      <c r="I1534" s="37">
        <v>601377250.448614</v>
      </c>
      <c r="J1534" s="37">
        <v>628650592.45295596</v>
      </c>
      <c r="K1534" s="4" t="str">
        <f>VLOOKUP(B1534,altitude!$B$3:$E$3232,4)</f>
        <v>L</v>
      </c>
      <c r="L1534" s="4">
        <f>VLOOKUP(B1534,fuelregion!$C$5:$D$3233,2,FALSE)</f>
        <v>300001000</v>
      </c>
      <c r="M1534" s="4">
        <f>VLOOKUP(B1534,fuelregion!$H$5:$I$3113,2,FALSE)</f>
        <v>300001000</v>
      </c>
      <c r="N1534" s="4">
        <f>VLOOKUP(B1534,imbin!$B$4:$D$3233,2,FALSE)</f>
        <v>0</v>
      </c>
      <c r="O1534" s="4" t="str">
        <f>VLOOKUP(B1534,imbin!$B$4:$D$3233,3,FALSE)</f>
        <v>Submittal</v>
      </c>
      <c r="P1534" s="4">
        <f>IF(ISNA(VLOOKUP(B1534,rampbin!$B$4:$G$1697,6,FALSE)),2,VLOOKUP(B1534,rampbin!$B$4:$G$1697,6,FALSE))</f>
        <v>2</v>
      </c>
      <c r="Q1534" s="4" t="str">
        <f>IF(ISNA(VLOOKUP(B1534,rampbin!$B$4:$G$1697,5,FALSE)),"MOVES",VLOOKUP(B1534,rampbin!$B$4:$G$1697,5,FALSE))</f>
        <v>MOVES</v>
      </c>
      <c r="R1534" s="4" t="s">
        <v>1877</v>
      </c>
      <c r="S1534" s="6" t="s">
        <v>2071</v>
      </c>
      <c r="T1534" s="4">
        <f>VLOOKUP(B1534,meanLDage!$B$3:$E$3145,4,FALSE)</f>
        <v>5</v>
      </c>
      <c r="U1534" s="32">
        <f>VLOOKUP(B1534,meanLDage!$B$3:$E$3145,2,FALSE)</f>
        <v>13.829949917433062</v>
      </c>
      <c r="V1534" s="4" t="str">
        <f t="shared" si="162"/>
        <v>29_L_300001000_0_5_2</v>
      </c>
      <c r="W1534" s="4">
        <v>29109</v>
      </c>
      <c r="X1534" s="6"/>
      <c r="Y1534" s="8">
        <f t="shared" si="163"/>
        <v>29109</v>
      </c>
      <c r="Z1534" s="6" t="b">
        <f t="shared" si="161"/>
        <v>1</v>
      </c>
      <c r="AA1534" s="6">
        <f t="shared" si="164"/>
        <v>29109</v>
      </c>
      <c r="AB1534" s="4">
        <f t="shared" si="165"/>
        <v>5</v>
      </c>
      <c r="AC1534" s="32">
        <f t="shared" si="166"/>
        <v>13.829949917433062</v>
      </c>
      <c r="AD1534" s="4">
        <f>VLOOKUP($B1534,meanLDage!$Z$3:$AC$3145,4,FALSE)</f>
        <v>5</v>
      </c>
      <c r="AE1534" s="32">
        <f>VLOOKUP($B1534,meanLDage!$Z$3:$AC$3145,2,FALSE)</f>
        <v>13.040422991998415</v>
      </c>
      <c r="AF1534" s="6">
        <f>VLOOKUP(V1534,'2017 rep county selection'!$A$1:$C$281,3,FALSE)</f>
        <v>29109</v>
      </c>
      <c r="AH1534" s="9">
        <f t="shared" si="167"/>
        <v>29109</v>
      </c>
    </row>
    <row r="1535" spans="1:34" ht="15.75" customHeight="1" x14ac:dyDescent="0.3">
      <c r="A1535" s="4">
        <v>29</v>
      </c>
      <c r="B1535" s="4">
        <v>29169</v>
      </c>
      <c r="C1535" s="6" t="s">
        <v>2280</v>
      </c>
      <c r="D1535" s="6" t="s">
        <v>132</v>
      </c>
      <c r="E1535" s="4">
        <v>29027</v>
      </c>
      <c r="F1535" s="4">
        <v>29027</v>
      </c>
      <c r="G1535" s="4">
        <v>29077</v>
      </c>
      <c r="H1535" s="37">
        <v>593271616</v>
      </c>
      <c r="I1535" s="37">
        <v>598035872.28252304</v>
      </c>
      <c r="J1535" s="37">
        <v>625329827.755633</v>
      </c>
      <c r="K1535" s="4" t="str">
        <f>VLOOKUP(B1535,altitude!$B$3:$E$3232,4)</f>
        <v>L</v>
      </c>
      <c r="L1535" s="4">
        <f>VLOOKUP(B1535,fuelregion!$C$5:$D$3233,2,FALSE)</f>
        <v>300001000</v>
      </c>
      <c r="M1535" s="4">
        <f>VLOOKUP(B1535,fuelregion!$H$5:$I$3113,2,FALSE)</f>
        <v>300001000</v>
      </c>
      <c r="N1535" s="4">
        <f>VLOOKUP(B1535,imbin!$B$4:$D$3233,2,FALSE)</f>
        <v>0</v>
      </c>
      <c r="O1535" s="4" t="str">
        <f>VLOOKUP(B1535,imbin!$B$4:$D$3233,3,FALSE)</f>
        <v>Submittal</v>
      </c>
      <c r="P1535" s="4">
        <f>IF(ISNA(VLOOKUP(B1535,rampbin!$B$4:$G$1697,6,FALSE)),2,VLOOKUP(B1535,rampbin!$B$4:$G$1697,6,FALSE))</f>
        <v>2</v>
      </c>
      <c r="Q1535" s="4" t="str">
        <f>IF(ISNA(VLOOKUP(B1535,rampbin!$B$4:$G$1697,5,FALSE)),"MOVES",VLOOKUP(B1535,rampbin!$B$4:$G$1697,5,FALSE))</f>
        <v>MOVES</v>
      </c>
      <c r="R1535" s="4" t="s">
        <v>1880</v>
      </c>
      <c r="S1535" s="6" t="s">
        <v>1851</v>
      </c>
      <c r="T1535" s="4">
        <f>VLOOKUP(B1535,meanLDage!$B$3:$E$3145,4,FALSE)</f>
        <v>4</v>
      </c>
      <c r="U1535" s="32">
        <f>VLOOKUP(B1535,meanLDage!$B$3:$E$3145,2,FALSE)</f>
        <v>11.176280923755886</v>
      </c>
      <c r="V1535" s="4" t="str">
        <f t="shared" si="162"/>
        <v>29_L_300001000_0_3_2</v>
      </c>
      <c r="W1535" s="4">
        <v>29077</v>
      </c>
      <c r="X1535" s="6"/>
      <c r="Y1535" s="8">
        <f t="shared" si="163"/>
        <v>29077</v>
      </c>
      <c r="Z1535" s="6" t="b">
        <f t="shared" si="161"/>
        <v>1</v>
      </c>
      <c r="AA1535" s="6">
        <f t="shared" si="164"/>
        <v>29077</v>
      </c>
      <c r="AB1535" s="4">
        <f t="shared" si="165"/>
        <v>4</v>
      </c>
      <c r="AC1535" s="32">
        <f t="shared" si="166"/>
        <v>11.176280923755886</v>
      </c>
      <c r="AD1535" s="4">
        <f>VLOOKUP($B1535,meanLDage!$Z$3:$AC$3145,4,FALSE)</f>
        <v>3</v>
      </c>
      <c r="AE1535" s="32">
        <f>VLOOKUP($B1535,meanLDage!$Z$3:$AC$3145,2,FALSE)</f>
        <v>10.433765308678939</v>
      </c>
      <c r="AF1535" s="6">
        <f>VLOOKUP(V1535,'2017 rep county selection'!$A$1:$C$281,3,FALSE)</f>
        <v>29077</v>
      </c>
      <c r="AH1535" s="9">
        <f t="shared" si="167"/>
        <v>29077</v>
      </c>
    </row>
    <row r="1536" spans="1:34" ht="15.75" customHeight="1" x14ac:dyDescent="0.3">
      <c r="A1536" s="4">
        <v>29</v>
      </c>
      <c r="B1536" s="4">
        <v>29171</v>
      </c>
      <c r="C1536" s="6" t="s">
        <v>2280</v>
      </c>
      <c r="D1536" s="6" t="s">
        <v>307</v>
      </c>
      <c r="E1536" s="4">
        <v>29027</v>
      </c>
      <c r="F1536" s="4">
        <v>29027</v>
      </c>
      <c r="G1536" s="4">
        <v>29109</v>
      </c>
      <c r="H1536" s="37">
        <v>55931230</v>
      </c>
      <c r="I1536" s="37">
        <v>52371112.658674002</v>
      </c>
      <c r="J1536" s="37">
        <v>54794568.520038202</v>
      </c>
      <c r="K1536" s="4" t="str">
        <f>VLOOKUP(B1536,altitude!$B$3:$E$3232,4)</f>
        <v>L</v>
      </c>
      <c r="L1536" s="4">
        <f>VLOOKUP(B1536,fuelregion!$C$5:$D$3233,2,FALSE)</f>
        <v>300001000</v>
      </c>
      <c r="M1536" s="4">
        <f>VLOOKUP(B1536,fuelregion!$H$5:$I$3113,2,FALSE)</f>
        <v>300001000</v>
      </c>
      <c r="N1536" s="4">
        <f>VLOOKUP(B1536,imbin!$B$4:$D$3233,2,FALSE)</f>
        <v>0</v>
      </c>
      <c r="O1536" s="4" t="str">
        <f>VLOOKUP(B1536,imbin!$B$4:$D$3233,3,FALSE)</f>
        <v>Submittal</v>
      </c>
      <c r="P1536" s="4">
        <f>IF(ISNA(VLOOKUP(B1536,rampbin!$B$4:$G$1697,6,FALSE)),2,VLOOKUP(B1536,rampbin!$B$4:$G$1697,6,FALSE))</f>
        <v>2</v>
      </c>
      <c r="Q1536" s="4" t="str">
        <f>IF(ISNA(VLOOKUP(B1536,rampbin!$B$4:$G$1697,5,FALSE)),"MOVES",VLOOKUP(B1536,rampbin!$B$4:$G$1697,5,FALSE))</f>
        <v>MOVES</v>
      </c>
      <c r="R1536" s="4" t="s">
        <v>1880</v>
      </c>
      <c r="S1536" s="6" t="s">
        <v>1851</v>
      </c>
      <c r="T1536" s="4">
        <f>VLOOKUP(B1536,meanLDage!$B$3:$E$3145,4,FALSE)</f>
        <v>5</v>
      </c>
      <c r="U1536" s="32">
        <f>VLOOKUP(B1536,meanLDage!$B$3:$E$3145,2,FALSE)</f>
        <v>13.945483805211072</v>
      </c>
      <c r="V1536" s="4" t="str">
        <f t="shared" si="162"/>
        <v>29_L_300001000_0_5_2</v>
      </c>
      <c r="W1536" s="4">
        <v>29109</v>
      </c>
      <c r="X1536" s="6"/>
      <c r="Y1536" s="8">
        <f t="shared" si="163"/>
        <v>29109</v>
      </c>
      <c r="Z1536" s="6" t="b">
        <f t="shared" si="161"/>
        <v>1</v>
      </c>
      <c r="AA1536" s="6">
        <f t="shared" si="164"/>
        <v>29109</v>
      </c>
      <c r="AB1536" s="4">
        <f t="shared" si="165"/>
        <v>5</v>
      </c>
      <c r="AC1536" s="32">
        <f t="shared" si="166"/>
        <v>13.945483805211072</v>
      </c>
      <c r="AD1536" s="4">
        <f>VLOOKUP($B1536,meanLDage!$Z$3:$AC$3145,4,FALSE)</f>
        <v>5</v>
      </c>
      <c r="AE1536" s="32">
        <f>VLOOKUP($B1536,meanLDage!$Z$3:$AC$3145,2,FALSE)</f>
        <v>13.201421149191566</v>
      </c>
      <c r="AF1536" s="6">
        <f>VLOOKUP(V1536,'2017 rep county selection'!$A$1:$C$281,3,FALSE)</f>
        <v>29109</v>
      </c>
      <c r="AH1536" s="9">
        <f t="shared" si="167"/>
        <v>29109</v>
      </c>
    </row>
    <row r="1537" spans="1:34" ht="15.75" customHeight="1" x14ac:dyDescent="0.3">
      <c r="A1537" s="4">
        <v>29</v>
      </c>
      <c r="B1537" s="4">
        <v>29173</v>
      </c>
      <c r="C1537" s="6" t="s">
        <v>2280</v>
      </c>
      <c r="D1537" s="6" t="s">
        <v>1010</v>
      </c>
      <c r="E1537" s="4">
        <v>29027</v>
      </c>
      <c r="F1537" s="4">
        <v>29027</v>
      </c>
      <c r="G1537" s="4">
        <v>29077</v>
      </c>
      <c r="H1537" s="37">
        <v>207947832</v>
      </c>
      <c r="I1537" s="37">
        <v>266394691.87632999</v>
      </c>
      <c r="J1537" s="37">
        <v>278711296.44850701</v>
      </c>
      <c r="K1537" s="4" t="str">
        <f>VLOOKUP(B1537,altitude!$B$3:$E$3232,4)</f>
        <v>L</v>
      </c>
      <c r="L1537" s="4">
        <f>VLOOKUP(B1537,fuelregion!$C$5:$D$3233,2,FALSE)</f>
        <v>300001000</v>
      </c>
      <c r="M1537" s="4">
        <f>VLOOKUP(B1537,fuelregion!$H$5:$I$3113,2,FALSE)</f>
        <v>300001000</v>
      </c>
      <c r="N1537" s="4">
        <f>VLOOKUP(B1537,imbin!$B$4:$D$3233,2,FALSE)</f>
        <v>0</v>
      </c>
      <c r="O1537" s="4" t="str">
        <f>VLOOKUP(B1537,imbin!$B$4:$D$3233,3,FALSE)</f>
        <v>Submittal</v>
      </c>
      <c r="P1537" s="4">
        <f>IF(ISNA(VLOOKUP(B1537,rampbin!$B$4:$G$1697,6,FALSE)),2,VLOOKUP(B1537,rampbin!$B$4:$G$1697,6,FALSE))</f>
        <v>2</v>
      </c>
      <c r="Q1537" s="4" t="str">
        <f>IF(ISNA(VLOOKUP(B1537,rampbin!$B$4:$G$1697,5,FALSE)),"MOVES",VLOOKUP(B1537,rampbin!$B$4:$G$1697,5,FALSE))</f>
        <v>MOVES</v>
      </c>
      <c r="R1537" s="4" t="s">
        <v>1880</v>
      </c>
      <c r="S1537" s="6" t="s">
        <v>1851</v>
      </c>
      <c r="T1537" s="4">
        <f>VLOOKUP(B1537,meanLDage!$B$3:$E$3145,4,FALSE)</f>
        <v>4</v>
      </c>
      <c r="U1537" s="32">
        <f>VLOOKUP(B1537,meanLDage!$B$3:$E$3145,2,FALSE)</f>
        <v>12.720458554310085</v>
      </c>
      <c r="V1537" s="4" t="str">
        <f t="shared" si="162"/>
        <v>29_L_300001000_0_4_2</v>
      </c>
      <c r="W1537" s="4">
        <v>29077</v>
      </c>
      <c r="X1537" s="6"/>
      <c r="Y1537" s="8">
        <f t="shared" si="163"/>
        <v>29077</v>
      </c>
      <c r="Z1537" s="6" t="b">
        <f t="shared" si="161"/>
        <v>1</v>
      </c>
      <c r="AA1537" s="6">
        <f t="shared" si="164"/>
        <v>29077</v>
      </c>
      <c r="AB1537" s="4">
        <f t="shared" si="165"/>
        <v>4</v>
      </c>
      <c r="AC1537" s="32">
        <f t="shared" si="166"/>
        <v>12.720458554310085</v>
      </c>
      <c r="AD1537" s="4">
        <f>VLOOKUP($B1537,meanLDage!$Z$3:$AC$3145,4,FALSE)</f>
        <v>4</v>
      </c>
      <c r="AE1537" s="32">
        <f>VLOOKUP($B1537,meanLDage!$Z$3:$AC$3145,2,FALSE)</f>
        <v>11.862404984247865</v>
      </c>
      <c r="AF1537" s="6">
        <f>VLOOKUP(V1537,'2017 rep county selection'!$A$1:$C$281,3,FALSE)</f>
        <v>29097</v>
      </c>
      <c r="AH1537" s="9">
        <f t="shared" si="167"/>
        <v>29097</v>
      </c>
    </row>
    <row r="1538" spans="1:34" ht="15.75" customHeight="1" x14ac:dyDescent="0.3">
      <c r="A1538" s="4">
        <v>29</v>
      </c>
      <c r="B1538" s="4">
        <v>29175</v>
      </c>
      <c r="C1538" s="6" t="s">
        <v>2280</v>
      </c>
      <c r="D1538" s="6" t="s">
        <v>62</v>
      </c>
      <c r="E1538" s="4">
        <v>29027</v>
      </c>
      <c r="F1538" s="4">
        <v>29027</v>
      </c>
      <c r="G1538" s="4">
        <v>29077</v>
      </c>
      <c r="H1538" s="37">
        <v>294626559</v>
      </c>
      <c r="I1538" s="37">
        <v>299587837.76950902</v>
      </c>
      <c r="J1538" s="37">
        <v>313439108.25513703</v>
      </c>
      <c r="K1538" s="4" t="str">
        <f>VLOOKUP(B1538,altitude!$B$3:$E$3232,4)</f>
        <v>L</v>
      </c>
      <c r="L1538" s="4">
        <f>VLOOKUP(B1538,fuelregion!$C$5:$D$3233,2,FALSE)</f>
        <v>300001000</v>
      </c>
      <c r="M1538" s="4">
        <f>VLOOKUP(B1538,fuelregion!$H$5:$I$3113,2,FALSE)</f>
        <v>300001000</v>
      </c>
      <c r="N1538" s="4">
        <f>VLOOKUP(B1538,imbin!$B$4:$D$3233,2,FALSE)</f>
        <v>0</v>
      </c>
      <c r="O1538" s="4" t="str">
        <f>VLOOKUP(B1538,imbin!$B$4:$D$3233,3,FALSE)</f>
        <v>Submittal</v>
      </c>
      <c r="P1538" s="4">
        <f>IF(ISNA(VLOOKUP(B1538,rampbin!$B$4:$G$1697,6,FALSE)),2,VLOOKUP(B1538,rampbin!$B$4:$G$1697,6,FALSE))</f>
        <v>2</v>
      </c>
      <c r="Q1538" s="4" t="str">
        <f>IF(ISNA(VLOOKUP(B1538,rampbin!$B$4:$G$1697,5,FALSE)),"MOVES",VLOOKUP(B1538,rampbin!$B$4:$G$1697,5,FALSE))</f>
        <v>MOVES</v>
      </c>
      <c r="R1538" s="4" t="s">
        <v>1880</v>
      </c>
      <c r="S1538" s="6" t="s">
        <v>1851</v>
      </c>
      <c r="T1538" s="4">
        <f>VLOOKUP(B1538,meanLDage!$B$3:$E$3145,4,FALSE)</f>
        <v>5</v>
      </c>
      <c r="U1538" s="32">
        <f>VLOOKUP(B1538,meanLDage!$B$3:$E$3145,2,FALSE)</f>
        <v>13.11364880248518</v>
      </c>
      <c r="V1538" s="4" t="str">
        <f t="shared" si="162"/>
        <v>29_L_300001000_0_4_2</v>
      </c>
      <c r="W1538" s="4">
        <v>29109</v>
      </c>
      <c r="X1538" s="6"/>
      <c r="Y1538" s="8">
        <f t="shared" si="163"/>
        <v>29109</v>
      </c>
      <c r="Z1538" s="6" t="b">
        <f t="shared" ref="Z1538:Z1601" si="168">G1538=Y1538</f>
        <v>0</v>
      </c>
      <c r="AA1538" s="6">
        <f t="shared" si="164"/>
        <v>29077</v>
      </c>
      <c r="AB1538" s="4">
        <f t="shared" si="165"/>
        <v>5</v>
      </c>
      <c r="AC1538" s="32">
        <f t="shared" si="166"/>
        <v>13.11364880248518</v>
      </c>
      <c r="AD1538" s="4">
        <f>VLOOKUP($B1538,meanLDage!$Z$3:$AC$3145,4,FALSE)</f>
        <v>4</v>
      </c>
      <c r="AE1538" s="32">
        <f>VLOOKUP($B1538,meanLDage!$Z$3:$AC$3145,2,FALSE)</f>
        <v>12.333276310143997</v>
      </c>
      <c r="AF1538" s="6">
        <f>VLOOKUP(V1538,'2017 rep county selection'!$A$1:$C$281,3,FALSE)</f>
        <v>29097</v>
      </c>
      <c r="AH1538" s="9">
        <f t="shared" si="167"/>
        <v>29097</v>
      </c>
    </row>
    <row r="1539" spans="1:34" ht="15.75" customHeight="1" x14ac:dyDescent="0.3">
      <c r="A1539" s="4">
        <v>29</v>
      </c>
      <c r="B1539" s="4">
        <v>29177</v>
      </c>
      <c r="C1539" s="6" t="s">
        <v>2280</v>
      </c>
      <c r="D1539" s="6" t="s">
        <v>1011</v>
      </c>
      <c r="E1539" s="4">
        <v>29027</v>
      </c>
      <c r="F1539" s="4">
        <v>29027</v>
      </c>
      <c r="G1539" s="4">
        <v>29077</v>
      </c>
      <c r="H1539" s="37">
        <v>186195179</v>
      </c>
      <c r="I1539" s="37">
        <v>180607923.83827001</v>
      </c>
      <c r="J1539" s="37">
        <v>188424659.18344</v>
      </c>
      <c r="K1539" s="4" t="str">
        <f>VLOOKUP(B1539,altitude!$B$3:$E$3232,4)</f>
        <v>L</v>
      </c>
      <c r="L1539" s="4">
        <f>VLOOKUP(B1539,fuelregion!$C$5:$D$3233,2,FALSE)</f>
        <v>300001000</v>
      </c>
      <c r="M1539" s="4">
        <f>VLOOKUP(B1539,fuelregion!$H$5:$I$3113,2,FALSE)</f>
        <v>300001000</v>
      </c>
      <c r="N1539" s="4">
        <f>VLOOKUP(B1539,imbin!$B$4:$D$3233,2,FALSE)</f>
        <v>0</v>
      </c>
      <c r="O1539" s="4" t="str">
        <f>VLOOKUP(B1539,imbin!$B$4:$D$3233,3,FALSE)</f>
        <v>Submittal</v>
      </c>
      <c r="P1539" s="4">
        <f>IF(ISNA(VLOOKUP(B1539,rampbin!$B$4:$G$1697,6,FALSE)),2,VLOOKUP(B1539,rampbin!$B$4:$G$1697,6,FALSE))</f>
        <v>2</v>
      </c>
      <c r="Q1539" s="4" t="str">
        <f>IF(ISNA(VLOOKUP(B1539,rampbin!$B$4:$G$1697,5,FALSE)),"MOVES",VLOOKUP(B1539,rampbin!$B$4:$G$1697,5,FALSE))</f>
        <v>MOVES</v>
      </c>
      <c r="R1539" s="4" t="s">
        <v>1877</v>
      </c>
      <c r="S1539" s="6" t="s">
        <v>2028</v>
      </c>
      <c r="T1539" s="4">
        <f>VLOOKUP(B1539,meanLDage!$B$3:$E$3145,4,FALSE)</f>
        <v>4</v>
      </c>
      <c r="U1539" s="32">
        <f>VLOOKUP(B1539,meanLDage!$B$3:$E$3145,2,FALSE)</f>
        <v>12.958623356275567</v>
      </c>
      <c r="V1539" s="4" t="str">
        <f t="shared" ref="V1539:V1602" si="169">A1539&amp;"_"&amp;K1539&amp;"_"&amp;M1539&amp;"_"&amp;N1539&amp;"_"&amp;AD1539&amp;"_"&amp;P1539</f>
        <v>29_L_300001000_0_4_2</v>
      </c>
      <c r="W1539" s="4">
        <v>29077</v>
      </c>
      <c r="X1539" s="6"/>
      <c r="Y1539" s="8">
        <f t="shared" ref="Y1539:Y1602" si="170">IF(X1539&gt;0,X1539,W1539)</f>
        <v>29077</v>
      </c>
      <c r="Z1539" s="6" t="b">
        <f t="shared" si="168"/>
        <v>1</v>
      </c>
      <c r="AA1539" s="6">
        <f t="shared" ref="AA1539:AA1602" si="171">G1539</f>
        <v>29077</v>
      </c>
      <c r="AB1539" s="4">
        <f t="shared" ref="AB1539:AB1602" si="172">T1539</f>
        <v>4</v>
      </c>
      <c r="AC1539" s="32">
        <f t="shared" ref="AC1539:AC1602" si="173">U1539</f>
        <v>12.958623356275567</v>
      </c>
      <c r="AD1539" s="4">
        <f>VLOOKUP($B1539,meanLDage!$Z$3:$AC$3145,4,FALSE)</f>
        <v>4</v>
      </c>
      <c r="AE1539" s="32">
        <f>VLOOKUP($B1539,meanLDage!$Z$3:$AC$3145,2,FALSE)</f>
        <v>12.156956535753341</v>
      </c>
      <c r="AF1539" s="6">
        <f>VLOOKUP(V1539,'2017 rep county selection'!$A$1:$C$281,3,FALSE)</f>
        <v>29097</v>
      </c>
      <c r="AH1539" s="9">
        <f t="shared" ref="AH1539:AH1602" si="174">IF(AG1539&gt;0,AG1539,AF1539)</f>
        <v>29097</v>
      </c>
    </row>
    <row r="1540" spans="1:34" ht="15.75" customHeight="1" x14ac:dyDescent="0.3">
      <c r="A1540" s="4">
        <v>29</v>
      </c>
      <c r="B1540" s="4">
        <v>29179</v>
      </c>
      <c r="C1540" s="6" t="s">
        <v>2280</v>
      </c>
      <c r="D1540" s="6" t="s">
        <v>1012</v>
      </c>
      <c r="E1540" s="4">
        <v>29027</v>
      </c>
      <c r="F1540" s="4">
        <v>29027</v>
      </c>
      <c r="G1540" s="4">
        <v>29109</v>
      </c>
      <c r="H1540" s="37">
        <v>83948560</v>
      </c>
      <c r="I1540" s="37">
        <v>86263313.167694896</v>
      </c>
      <c r="J1540" s="37">
        <v>90237514.542486906</v>
      </c>
      <c r="K1540" s="4" t="str">
        <f>VLOOKUP(B1540,altitude!$B$3:$E$3232,4)</f>
        <v>L</v>
      </c>
      <c r="L1540" s="4">
        <f>VLOOKUP(B1540,fuelregion!$C$5:$D$3233,2,FALSE)</f>
        <v>300001000</v>
      </c>
      <c r="M1540" s="4">
        <f>VLOOKUP(B1540,fuelregion!$H$5:$I$3113,2,FALSE)</f>
        <v>300001000</v>
      </c>
      <c r="N1540" s="4">
        <f>VLOOKUP(B1540,imbin!$B$4:$D$3233,2,FALSE)</f>
        <v>0</v>
      </c>
      <c r="O1540" s="4" t="str">
        <f>VLOOKUP(B1540,imbin!$B$4:$D$3233,3,FALSE)</f>
        <v>Submittal</v>
      </c>
      <c r="P1540" s="4">
        <f>IF(ISNA(VLOOKUP(B1540,rampbin!$B$4:$G$1697,6,FALSE)),2,VLOOKUP(B1540,rampbin!$B$4:$G$1697,6,FALSE))</f>
        <v>2</v>
      </c>
      <c r="Q1540" s="4" t="str">
        <f>IF(ISNA(VLOOKUP(B1540,rampbin!$B$4:$G$1697,5,FALSE)),"MOVES",VLOOKUP(B1540,rampbin!$B$4:$G$1697,5,FALSE))</f>
        <v>MOVES</v>
      </c>
      <c r="R1540" s="4" t="s">
        <v>1880</v>
      </c>
      <c r="S1540" s="6" t="s">
        <v>1851</v>
      </c>
      <c r="T1540" s="4">
        <f>VLOOKUP(B1540,meanLDage!$B$3:$E$3145,4,FALSE)</f>
        <v>5</v>
      </c>
      <c r="U1540" s="32">
        <f>VLOOKUP(B1540,meanLDage!$B$3:$E$3145,2,FALSE)</f>
        <v>14.581254841061615</v>
      </c>
      <c r="V1540" s="4" t="str">
        <f t="shared" si="169"/>
        <v>29_L_300001000_0_5_2</v>
      </c>
      <c r="W1540" s="4">
        <v>29109</v>
      </c>
      <c r="X1540" s="6"/>
      <c r="Y1540" s="8">
        <f t="shared" si="170"/>
        <v>29109</v>
      </c>
      <c r="Z1540" s="6" t="b">
        <f t="shared" si="168"/>
        <v>1</v>
      </c>
      <c r="AA1540" s="6">
        <f t="shared" si="171"/>
        <v>29109</v>
      </c>
      <c r="AB1540" s="4">
        <f t="shared" si="172"/>
        <v>5</v>
      </c>
      <c r="AC1540" s="32">
        <f t="shared" si="173"/>
        <v>14.581254841061615</v>
      </c>
      <c r="AD1540" s="4">
        <f>VLOOKUP($B1540,meanLDage!$Z$3:$AC$3145,4,FALSE)</f>
        <v>5</v>
      </c>
      <c r="AE1540" s="32">
        <f>VLOOKUP($B1540,meanLDage!$Z$3:$AC$3145,2,FALSE)</f>
        <v>13.795075046770824</v>
      </c>
      <c r="AF1540" s="6">
        <f>VLOOKUP(V1540,'2017 rep county selection'!$A$1:$C$281,3,FALSE)</f>
        <v>29109</v>
      </c>
      <c r="AH1540" s="9">
        <f t="shared" si="174"/>
        <v>29109</v>
      </c>
    </row>
    <row r="1541" spans="1:34" ht="15.75" customHeight="1" x14ac:dyDescent="0.3">
      <c r="A1541" s="4">
        <v>29</v>
      </c>
      <c r="B1541" s="4">
        <v>29181</v>
      </c>
      <c r="C1541" s="6" t="s">
        <v>2280</v>
      </c>
      <c r="D1541" s="6" t="s">
        <v>539</v>
      </c>
      <c r="E1541" s="4">
        <v>29027</v>
      </c>
      <c r="F1541" s="4">
        <v>29027</v>
      </c>
      <c r="G1541" s="4">
        <v>29109</v>
      </c>
      <c r="H1541" s="37">
        <v>104553242</v>
      </c>
      <c r="I1541" s="37">
        <v>109506405.02569699</v>
      </c>
      <c r="J1541" s="37">
        <v>114551429.259206</v>
      </c>
      <c r="K1541" s="4" t="str">
        <f>VLOOKUP(B1541,altitude!$B$3:$E$3232,4)</f>
        <v>L</v>
      </c>
      <c r="L1541" s="4">
        <f>VLOOKUP(B1541,fuelregion!$C$5:$D$3233,2,FALSE)</f>
        <v>300001000</v>
      </c>
      <c r="M1541" s="4">
        <f>VLOOKUP(B1541,fuelregion!$H$5:$I$3113,2,FALSE)</f>
        <v>300001000</v>
      </c>
      <c r="N1541" s="4">
        <f>VLOOKUP(B1541,imbin!$B$4:$D$3233,2,FALSE)</f>
        <v>0</v>
      </c>
      <c r="O1541" s="4" t="str">
        <f>VLOOKUP(B1541,imbin!$B$4:$D$3233,3,FALSE)</f>
        <v>Submittal</v>
      </c>
      <c r="P1541" s="4">
        <f>IF(ISNA(VLOOKUP(B1541,rampbin!$B$4:$G$1697,6,FALSE)),2,VLOOKUP(B1541,rampbin!$B$4:$G$1697,6,FALSE))</f>
        <v>2</v>
      </c>
      <c r="Q1541" s="4" t="str">
        <f>IF(ISNA(VLOOKUP(B1541,rampbin!$B$4:$G$1697,5,FALSE)),"MOVES",VLOOKUP(B1541,rampbin!$B$4:$G$1697,5,FALSE))</f>
        <v>MOVES</v>
      </c>
      <c r="R1541" s="4" t="s">
        <v>1880</v>
      </c>
      <c r="S1541" s="6" t="s">
        <v>1851</v>
      </c>
      <c r="T1541" s="4">
        <f>VLOOKUP(B1541,meanLDage!$B$3:$E$3145,4,FALSE)</f>
        <v>5</v>
      </c>
      <c r="U1541" s="32">
        <f>VLOOKUP(B1541,meanLDage!$B$3:$E$3145,2,FALSE)</f>
        <v>14.039534512080536</v>
      </c>
      <c r="V1541" s="4" t="str">
        <f t="shared" si="169"/>
        <v>29_L_300001000_0_5_2</v>
      </c>
      <c r="W1541" s="4">
        <v>29109</v>
      </c>
      <c r="X1541" s="6"/>
      <c r="Y1541" s="8">
        <f t="shared" si="170"/>
        <v>29109</v>
      </c>
      <c r="Z1541" s="6" t="b">
        <f t="shared" si="168"/>
        <v>1</v>
      </c>
      <c r="AA1541" s="6">
        <f t="shared" si="171"/>
        <v>29109</v>
      </c>
      <c r="AB1541" s="4">
        <f t="shared" si="172"/>
        <v>5</v>
      </c>
      <c r="AC1541" s="32">
        <f t="shared" si="173"/>
        <v>14.039534512080536</v>
      </c>
      <c r="AD1541" s="4">
        <f>VLOOKUP($B1541,meanLDage!$Z$3:$AC$3145,4,FALSE)</f>
        <v>5</v>
      </c>
      <c r="AE1541" s="32">
        <f>VLOOKUP($B1541,meanLDage!$Z$3:$AC$3145,2,FALSE)</f>
        <v>13.23526307019595</v>
      </c>
      <c r="AF1541" s="6">
        <f>VLOOKUP(V1541,'2017 rep county selection'!$A$1:$C$281,3,FALSE)</f>
        <v>29109</v>
      </c>
      <c r="AH1541" s="9">
        <f t="shared" si="174"/>
        <v>29109</v>
      </c>
    </row>
    <row r="1542" spans="1:34" ht="15.75" customHeight="1" x14ac:dyDescent="0.3">
      <c r="A1542" s="4">
        <v>29</v>
      </c>
      <c r="B1542" s="4">
        <v>29183</v>
      </c>
      <c r="C1542" s="6" t="s">
        <v>2280</v>
      </c>
      <c r="D1542" s="6" t="s">
        <v>1013</v>
      </c>
      <c r="E1542" s="4">
        <v>29189</v>
      </c>
      <c r="F1542" s="4">
        <v>29189</v>
      </c>
      <c r="G1542" s="4">
        <v>29189</v>
      </c>
      <c r="H1542" s="37">
        <v>2900757276</v>
      </c>
      <c r="I1542" s="37">
        <v>3472679225.27669</v>
      </c>
      <c r="J1542" s="37">
        <v>3619148901.63095</v>
      </c>
      <c r="K1542" s="4" t="str">
        <f>VLOOKUP(B1542,altitude!$B$3:$E$3232,4)</f>
        <v>L</v>
      </c>
      <c r="L1542" s="4">
        <f>VLOOKUP(B1542,fuelregion!$C$5:$D$3233,2,FALSE)</f>
        <v>1470011000</v>
      </c>
      <c r="M1542" s="4">
        <f>VLOOKUP(B1542,fuelregion!$H$5:$I$3113,2,FALSE)</f>
        <v>1470011000</v>
      </c>
      <c r="N1542" s="4">
        <f>VLOOKUP(B1542,imbin!$B$4:$D$3233,2,FALSE)</f>
        <v>1</v>
      </c>
      <c r="O1542" s="4" t="str">
        <f>VLOOKUP(B1542,imbin!$B$4:$D$3233,3,FALSE)</f>
        <v>Submittal</v>
      </c>
      <c r="P1542" s="4">
        <f>IF(ISNA(VLOOKUP(B1542,rampbin!$B$4:$G$1697,6,FALSE)),2,VLOOKUP(B1542,rampbin!$B$4:$G$1697,6,FALSE))</f>
        <v>2</v>
      </c>
      <c r="Q1542" s="4" t="str">
        <f>IF(ISNA(VLOOKUP(B1542,rampbin!$B$4:$G$1697,5,FALSE)),"MOVES",VLOOKUP(B1542,rampbin!$B$4:$G$1697,5,FALSE))</f>
        <v>MOVES</v>
      </c>
      <c r="R1542" s="4" t="s">
        <v>1877</v>
      </c>
      <c r="S1542" s="6" t="s">
        <v>1990</v>
      </c>
      <c r="T1542" s="4">
        <f>VLOOKUP(B1542,meanLDage!$B$3:$E$3145,4,FALSE)</f>
        <v>3</v>
      </c>
      <c r="U1542" s="32">
        <f>VLOOKUP(B1542,meanLDage!$B$3:$E$3145,2,FALSE)</f>
        <v>9.2945371068569518</v>
      </c>
      <c r="V1542" s="4" t="str">
        <f t="shared" si="169"/>
        <v>29_L_1470011000_1_2_2</v>
      </c>
      <c r="W1542" s="4">
        <v>29183</v>
      </c>
      <c r="X1542" s="6"/>
      <c r="Y1542" s="8">
        <f t="shared" si="170"/>
        <v>29183</v>
      </c>
      <c r="Z1542" s="6" t="b">
        <f t="shared" si="168"/>
        <v>0</v>
      </c>
      <c r="AA1542" s="6">
        <f t="shared" si="171"/>
        <v>29189</v>
      </c>
      <c r="AB1542" s="4">
        <f t="shared" si="172"/>
        <v>3</v>
      </c>
      <c r="AC1542" s="32">
        <f t="shared" si="173"/>
        <v>9.2945371068569518</v>
      </c>
      <c r="AD1542" s="4">
        <f>VLOOKUP($B1542,meanLDage!$Z$3:$AC$3145,4,FALSE)</f>
        <v>2</v>
      </c>
      <c r="AE1542" s="32">
        <f>VLOOKUP($B1542,meanLDage!$Z$3:$AC$3145,2,FALSE)</f>
        <v>8.7397420761009439</v>
      </c>
      <c r="AF1542" s="6">
        <f>VLOOKUP(V1542,'2017 rep county selection'!$A$1:$C$281,3,FALSE)</f>
        <v>29183</v>
      </c>
      <c r="AH1542" s="9">
        <f t="shared" si="174"/>
        <v>29183</v>
      </c>
    </row>
    <row r="1543" spans="1:34" ht="15.75" customHeight="1" x14ac:dyDescent="0.3">
      <c r="A1543" s="4">
        <v>29</v>
      </c>
      <c r="B1543" s="4">
        <v>29185</v>
      </c>
      <c r="C1543" s="6" t="s">
        <v>2280</v>
      </c>
      <c r="D1543" s="6" t="s">
        <v>64</v>
      </c>
      <c r="E1543" s="4">
        <v>29027</v>
      </c>
      <c r="F1543" s="4">
        <v>29027</v>
      </c>
      <c r="G1543" s="4">
        <v>29109</v>
      </c>
      <c r="H1543" s="37">
        <v>191348351</v>
      </c>
      <c r="I1543" s="37">
        <v>190219963.10818201</v>
      </c>
      <c r="J1543" s="37">
        <v>198846717.955924</v>
      </c>
      <c r="K1543" s="4" t="str">
        <f>VLOOKUP(B1543,altitude!$B$3:$E$3232,4)</f>
        <v>L</v>
      </c>
      <c r="L1543" s="4">
        <f>VLOOKUP(B1543,fuelregion!$C$5:$D$3233,2,FALSE)</f>
        <v>300001000</v>
      </c>
      <c r="M1543" s="4">
        <f>VLOOKUP(B1543,fuelregion!$H$5:$I$3113,2,FALSE)</f>
        <v>300001000</v>
      </c>
      <c r="N1543" s="4">
        <f>VLOOKUP(B1543,imbin!$B$4:$D$3233,2,FALSE)</f>
        <v>0</v>
      </c>
      <c r="O1543" s="4" t="str">
        <f>VLOOKUP(B1543,imbin!$B$4:$D$3233,3,FALSE)</f>
        <v>Submittal</v>
      </c>
      <c r="P1543" s="4">
        <f>IF(ISNA(VLOOKUP(B1543,rampbin!$B$4:$G$1697,6,FALSE)),2,VLOOKUP(B1543,rampbin!$B$4:$G$1697,6,FALSE))</f>
        <v>2</v>
      </c>
      <c r="Q1543" s="4" t="str">
        <f>IF(ISNA(VLOOKUP(B1543,rampbin!$B$4:$G$1697,5,FALSE)),"MOVES",VLOOKUP(B1543,rampbin!$B$4:$G$1697,5,FALSE))</f>
        <v>MOVES</v>
      </c>
      <c r="R1543" s="4" t="s">
        <v>1880</v>
      </c>
      <c r="S1543" s="6" t="s">
        <v>1851</v>
      </c>
      <c r="T1543" s="4">
        <f>VLOOKUP(B1543,meanLDage!$B$3:$E$3145,4,FALSE)</f>
        <v>5</v>
      </c>
      <c r="U1543" s="32">
        <f>VLOOKUP(B1543,meanLDage!$B$3:$E$3145,2,FALSE)</f>
        <v>14.87329346721322</v>
      </c>
      <c r="V1543" s="4" t="str">
        <f t="shared" si="169"/>
        <v>29_L_300001000_0_5_2</v>
      </c>
      <c r="W1543" s="4">
        <v>29109</v>
      </c>
      <c r="X1543" s="6"/>
      <c r="Y1543" s="8">
        <f t="shared" si="170"/>
        <v>29109</v>
      </c>
      <c r="Z1543" s="6" t="b">
        <f t="shared" si="168"/>
        <v>1</v>
      </c>
      <c r="AA1543" s="6">
        <f t="shared" si="171"/>
        <v>29109</v>
      </c>
      <c r="AB1543" s="4">
        <f t="shared" si="172"/>
        <v>5</v>
      </c>
      <c r="AC1543" s="32">
        <f t="shared" si="173"/>
        <v>14.87329346721322</v>
      </c>
      <c r="AD1543" s="4">
        <f>VLOOKUP($B1543,meanLDage!$Z$3:$AC$3145,4,FALSE)</f>
        <v>5</v>
      </c>
      <c r="AE1543" s="32">
        <f>VLOOKUP($B1543,meanLDage!$Z$3:$AC$3145,2,FALSE)</f>
        <v>14.009889471849073</v>
      </c>
      <c r="AF1543" s="6">
        <f>VLOOKUP(V1543,'2017 rep county selection'!$A$1:$C$281,3,FALSE)</f>
        <v>29109</v>
      </c>
      <c r="AH1543" s="9">
        <f t="shared" si="174"/>
        <v>29109</v>
      </c>
    </row>
    <row r="1544" spans="1:34" ht="15.75" customHeight="1" x14ac:dyDescent="0.3">
      <c r="A1544" s="4">
        <v>29</v>
      </c>
      <c r="B1544" s="4">
        <v>29186</v>
      </c>
      <c r="C1544" s="6" t="s">
        <v>2280</v>
      </c>
      <c r="D1544" s="6" t="s">
        <v>1014</v>
      </c>
      <c r="E1544" s="4">
        <v>29027</v>
      </c>
      <c r="F1544" s="4">
        <v>29027</v>
      </c>
      <c r="G1544" s="4">
        <v>29077</v>
      </c>
      <c r="H1544" s="37">
        <v>367555100</v>
      </c>
      <c r="I1544" s="37">
        <v>418213534.38612002</v>
      </c>
      <c r="J1544" s="37">
        <v>437549395.37478</v>
      </c>
      <c r="K1544" s="4" t="str">
        <f>VLOOKUP(B1544,altitude!$B$3:$E$3232,4)</f>
        <v>L</v>
      </c>
      <c r="L1544" s="4">
        <f>VLOOKUP(B1544,fuelregion!$C$5:$D$3233,2,FALSE)</f>
        <v>300001000</v>
      </c>
      <c r="M1544" s="4">
        <f>VLOOKUP(B1544,fuelregion!$H$5:$I$3113,2,FALSE)</f>
        <v>300001000</v>
      </c>
      <c r="N1544" s="4">
        <f>VLOOKUP(B1544,imbin!$B$4:$D$3233,2,FALSE)</f>
        <v>0</v>
      </c>
      <c r="O1544" s="4" t="str">
        <f>VLOOKUP(B1544,imbin!$B$4:$D$3233,3,FALSE)</f>
        <v>Submittal</v>
      </c>
      <c r="P1544" s="4">
        <f>IF(ISNA(VLOOKUP(B1544,rampbin!$B$4:$G$1697,6,FALSE)),2,VLOOKUP(B1544,rampbin!$B$4:$G$1697,6,FALSE))</f>
        <v>2</v>
      </c>
      <c r="Q1544" s="4" t="str">
        <f>IF(ISNA(VLOOKUP(B1544,rampbin!$B$4:$G$1697,5,FALSE)),"MOVES",VLOOKUP(B1544,rampbin!$B$4:$G$1697,5,FALSE))</f>
        <v>MOVES</v>
      </c>
      <c r="R1544" s="4" t="s">
        <v>1880</v>
      </c>
      <c r="S1544" s="6" t="s">
        <v>1851</v>
      </c>
      <c r="T1544" s="4">
        <f>VLOOKUP(B1544,meanLDage!$B$3:$E$3145,4,FALSE)</f>
        <v>4</v>
      </c>
      <c r="U1544" s="32">
        <f>VLOOKUP(B1544,meanLDage!$B$3:$E$3145,2,FALSE)</f>
        <v>12.533987203179599</v>
      </c>
      <c r="V1544" s="4" t="str">
        <f t="shared" si="169"/>
        <v>29_L_300001000_0_4_2</v>
      </c>
      <c r="W1544" s="4">
        <v>29077</v>
      </c>
      <c r="X1544" s="6"/>
      <c r="Y1544" s="8">
        <f t="shared" si="170"/>
        <v>29077</v>
      </c>
      <c r="Z1544" s="6" t="b">
        <f t="shared" si="168"/>
        <v>1</v>
      </c>
      <c r="AA1544" s="6">
        <f t="shared" si="171"/>
        <v>29077</v>
      </c>
      <c r="AB1544" s="4">
        <f t="shared" si="172"/>
        <v>4</v>
      </c>
      <c r="AC1544" s="32">
        <f t="shared" si="173"/>
        <v>12.533987203179599</v>
      </c>
      <c r="AD1544" s="4">
        <f>VLOOKUP($B1544,meanLDage!$Z$3:$AC$3145,4,FALSE)</f>
        <v>4</v>
      </c>
      <c r="AE1544" s="32">
        <f>VLOOKUP($B1544,meanLDage!$Z$3:$AC$3145,2,FALSE)</f>
        <v>11.707049347956069</v>
      </c>
      <c r="AF1544" s="6">
        <f>VLOOKUP(V1544,'2017 rep county selection'!$A$1:$C$281,3,FALSE)</f>
        <v>29097</v>
      </c>
      <c r="AH1544" s="9">
        <f t="shared" si="174"/>
        <v>29097</v>
      </c>
    </row>
    <row r="1545" spans="1:34" ht="15.75" customHeight="1" x14ac:dyDescent="0.3">
      <c r="A1545" s="4">
        <v>29</v>
      </c>
      <c r="B1545" s="4">
        <v>29187</v>
      </c>
      <c r="C1545" s="6" t="s">
        <v>2280</v>
      </c>
      <c r="D1545" s="6" t="s">
        <v>1015</v>
      </c>
      <c r="E1545" s="4">
        <v>29027</v>
      </c>
      <c r="F1545" s="4">
        <v>29027</v>
      </c>
      <c r="G1545" s="4">
        <v>29077</v>
      </c>
      <c r="H1545" s="37">
        <v>521291975</v>
      </c>
      <c r="I1545" s="37">
        <v>546261226.34025395</v>
      </c>
      <c r="J1545" s="37">
        <v>571427801.07008505</v>
      </c>
      <c r="K1545" s="4" t="str">
        <f>VLOOKUP(B1545,altitude!$B$3:$E$3232,4)</f>
        <v>L</v>
      </c>
      <c r="L1545" s="4">
        <f>VLOOKUP(B1545,fuelregion!$C$5:$D$3233,2,FALSE)</f>
        <v>300001000</v>
      </c>
      <c r="M1545" s="4">
        <f>VLOOKUP(B1545,fuelregion!$H$5:$I$3113,2,FALSE)</f>
        <v>300001000</v>
      </c>
      <c r="N1545" s="4">
        <f>VLOOKUP(B1545,imbin!$B$4:$D$3233,2,FALSE)</f>
        <v>0</v>
      </c>
      <c r="O1545" s="4" t="str">
        <f>VLOOKUP(B1545,imbin!$B$4:$D$3233,3,FALSE)</f>
        <v>Submittal</v>
      </c>
      <c r="P1545" s="4">
        <f>IF(ISNA(VLOOKUP(B1545,rampbin!$B$4:$G$1697,6,FALSE)),2,VLOOKUP(B1545,rampbin!$B$4:$G$1697,6,FALSE))</f>
        <v>2</v>
      </c>
      <c r="Q1545" s="4" t="str">
        <f>IF(ISNA(VLOOKUP(B1545,rampbin!$B$4:$G$1697,5,FALSE)),"MOVES",VLOOKUP(B1545,rampbin!$B$4:$G$1697,5,FALSE))</f>
        <v>MOVES</v>
      </c>
      <c r="R1545" s="4" t="s">
        <v>1880</v>
      </c>
      <c r="S1545" s="6" t="s">
        <v>1851</v>
      </c>
      <c r="T1545" s="4">
        <f>VLOOKUP(B1545,meanLDage!$B$3:$E$3145,4,FALSE)</f>
        <v>4</v>
      </c>
      <c r="U1545" s="32">
        <f>VLOOKUP(B1545,meanLDage!$B$3:$E$3145,2,FALSE)</f>
        <v>12.870808644332865</v>
      </c>
      <c r="V1545" s="4" t="str">
        <f t="shared" si="169"/>
        <v>29_L_300001000_0_4_2</v>
      </c>
      <c r="W1545" s="4">
        <v>29077</v>
      </c>
      <c r="X1545" s="6"/>
      <c r="Y1545" s="8">
        <f t="shared" si="170"/>
        <v>29077</v>
      </c>
      <c r="Z1545" s="6" t="b">
        <f t="shared" si="168"/>
        <v>1</v>
      </c>
      <c r="AA1545" s="6">
        <f t="shared" si="171"/>
        <v>29077</v>
      </c>
      <c r="AB1545" s="4">
        <f t="shared" si="172"/>
        <v>4</v>
      </c>
      <c r="AC1545" s="32">
        <f t="shared" si="173"/>
        <v>12.870808644332865</v>
      </c>
      <c r="AD1545" s="4">
        <f>VLOOKUP($B1545,meanLDage!$Z$3:$AC$3145,4,FALSE)</f>
        <v>4</v>
      </c>
      <c r="AE1545" s="32">
        <f>VLOOKUP($B1545,meanLDage!$Z$3:$AC$3145,2,FALSE)</f>
        <v>12.08705144843967</v>
      </c>
      <c r="AF1545" s="6">
        <f>VLOOKUP(V1545,'2017 rep county selection'!$A$1:$C$281,3,FALSE)</f>
        <v>29097</v>
      </c>
      <c r="AH1545" s="9">
        <f t="shared" si="174"/>
        <v>29097</v>
      </c>
    </row>
    <row r="1546" spans="1:34" ht="15.75" customHeight="1" x14ac:dyDescent="0.3">
      <c r="A1546" s="4">
        <v>29</v>
      </c>
      <c r="B1546" s="4">
        <v>29189</v>
      </c>
      <c r="C1546" s="6" t="s">
        <v>2280</v>
      </c>
      <c r="D1546" s="6" t="s">
        <v>932</v>
      </c>
      <c r="E1546" s="4">
        <v>29189</v>
      </c>
      <c r="F1546" s="4">
        <v>29189</v>
      </c>
      <c r="G1546" s="4">
        <v>29189</v>
      </c>
      <c r="H1546" s="37">
        <v>9436376568</v>
      </c>
      <c r="I1546" s="37">
        <v>11011885970.159201</v>
      </c>
      <c r="J1546" s="37">
        <v>11476342163.588699</v>
      </c>
      <c r="K1546" s="4" t="str">
        <f>VLOOKUP(B1546,altitude!$B$3:$E$3232,4)</f>
        <v>L</v>
      </c>
      <c r="L1546" s="4">
        <f>VLOOKUP(B1546,fuelregion!$C$5:$D$3233,2,FALSE)</f>
        <v>1470011000</v>
      </c>
      <c r="M1546" s="4">
        <f>VLOOKUP(B1546,fuelregion!$H$5:$I$3113,2,FALSE)</f>
        <v>1470011000</v>
      </c>
      <c r="N1546" s="4">
        <f>VLOOKUP(B1546,imbin!$B$4:$D$3233,2,FALSE)</f>
        <v>1</v>
      </c>
      <c r="O1546" s="4" t="str">
        <f>VLOOKUP(B1546,imbin!$B$4:$D$3233,3,FALSE)</f>
        <v>Submittal</v>
      </c>
      <c r="P1546" s="4">
        <f>IF(ISNA(VLOOKUP(B1546,rampbin!$B$4:$G$1697,6,FALSE)),2,VLOOKUP(B1546,rampbin!$B$4:$G$1697,6,FALSE))</f>
        <v>2</v>
      </c>
      <c r="Q1546" s="4" t="str">
        <f>IF(ISNA(VLOOKUP(B1546,rampbin!$B$4:$G$1697,5,FALSE)),"MOVES",VLOOKUP(B1546,rampbin!$B$4:$G$1697,5,FALSE))</f>
        <v>MOVES</v>
      </c>
      <c r="R1546" s="4" t="s">
        <v>1877</v>
      </c>
      <c r="S1546" s="6" t="s">
        <v>1990</v>
      </c>
      <c r="T1546" s="4">
        <f>VLOOKUP(B1546,meanLDage!$B$3:$E$3145,4,FALSE)</f>
        <v>2</v>
      </c>
      <c r="U1546" s="32">
        <f>VLOOKUP(B1546,meanLDage!$B$3:$E$3145,2,FALSE)</f>
        <v>7.3703725718951931</v>
      </c>
      <c r="V1546" s="4" t="str">
        <f t="shared" si="169"/>
        <v>29_L_1470011000_1_1_2</v>
      </c>
      <c r="W1546" s="4">
        <v>29189</v>
      </c>
      <c r="X1546" s="6"/>
      <c r="Y1546" s="8">
        <f t="shared" si="170"/>
        <v>29189</v>
      </c>
      <c r="Z1546" s="6" t="b">
        <f t="shared" si="168"/>
        <v>1</v>
      </c>
      <c r="AA1546" s="6">
        <f t="shared" si="171"/>
        <v>29189</v>
      </c>
      <c r="AB1546" s="4">
        <f t="shared" si="172"/>
        <v>2</v>
      </c>
      <c r="AC1546" s="32">
        <f t="shared" si="173"/>
        <v>7.3703725718951931</v>
      </c>
      <c r="AD1546" s="4">
        <f>VLOOKUP($B1546,meanLDage!$Z$3:$AC$3145,4,FALSE)</f>
        <v>1</v>
      </c>
      <c r="AE1546" s="32">
        <f>VLOOKUP($B1546,meanLDage!$Z$3:$AC$3145,2,FALSE)</f>
        <v>6.8163937852280769</v>
      </c>
      <c r="AF1546" s="6">
        <f>VLOOKUP(V1546,'2017 rep county selection'!$A$1:$C$281,3,FALSE)</f>
        <v>29189</v>
      </c>
      <c r="AG1546" s="6">
        <v>29183</v>
      </c>
      <c r="AH1546" s="9">
        <f t="shared" si="174"/>
        <v>29183</v>
      </c>
    </row>
    <row r="1547" spans="1:34" ht="15.75" customHeight="1" x14ac:dyDescent="0.3">
      <c r="A1547" s="4">
        <v>29</v>
      </c>
      <c r="B1547" s="4">
        <v>29195</v>
      </c>
      <c r="C1547" s="6" t="s">
        <v>2280</v>
      </c>
      <c r="D1547" s="6" t="s">
        <v>134</v>
      </c>
      <c r="E1547" s="4">
        <v>29027</v>
      </c>
      <c r="F1547" s="4">
        <v>29027</v>
      </c>
      <c r="G1547" s="4">
        <v>29077</v>
      </c>
      <c r="H1547" s="37">
        <v>443875726</v>
      </c>
      <c r="I1547" s="37">
        <v>529707019.55625898</v>
      </c>
      <c r="J1547" s="37">
        <v>552632810.92746699</v>
      </c>
      <c r="K1547" s="4" t="str">
        <f>VLOOKUP(B1547,altitude!$B$3:$E$3232,4)</f>
        <v>L</v>
      </c>
      <c r="L1547" s="4">
        <f>VLOOKUP(B1547,fuelregion!$C$5:$D$3233,2,FALSE)</f>
        <v>300001000</v>
      </c>
      <c r="M1547" s="4">
        <f>VLOOKUP(B1547,fuelregion!$H$5:$I$3113,2,FALSE)</f>
        <v>300001000</v>
      </c>
      <c r="N1547" s="4">
        <f>VLOOKUP(B1547,imbin!$B$4:$D$3233,2,FALSE)</f>
        <v>0</v>
      </c>
      <c r="O1547" s="4" t="str">
        <f>VLOOKUP(B1547,imbin!$B$4:$D$3233,3,FALSE)</f>
        <v>Submittal</v>
      </c>
      <c r="P1547" s="4">
        <f>IF(ISNA(VLOOKUP(B1547,rampbin!$B$4:$G$1697,6,FALSE)),2,VLOOKUP(B1547,rampbin!$B$4:$G$1697,6,FALSE))</f>
        <v>2</v>
      </c>
      <c r="Q1547" s="4" t="str">
        <f>IF(ISNA(VLOOKUP(B1547,rampbin!$B$4:$G$1697,5,FALSE)),"MOVES",VLOOKUP(B1547,rampbin!$B$4:$G$1697,5,FALSE))</f>
        <v>MOVES</v>
      </c>
      <c r="R1547" s="4" t="s">
        <v>1880</v>
      </c>
      <c r="S1547" s="6" t="s">
        <v>1851</v>
      </c>
      <c r="T1547" s="4">
        <f>VLOOKUP(B1547,meanLDage!$B$3:$E$3145,4,FALSE)</f>
        <v>4</v>
      </c>
      <c r="U1547" s="32">
        <f>VLOOKUP(B1547,meanLDage!$B$3:$E$3145,2,FALSE)</f>
        <v>12.928282984590242</v>
      </c>
      <c r="V1547" s="4" t="str">
        <f t="shared" si="169"/>
        <v>29_L_300001000_0_4_2</v>
      </c>
      <c r="W1547" s="4">
        <v>29077</v>
      </c>
      <c r="X1547" s="6"/>
      <c r="Y1547" s="8">
        <f t="shared" si="170"/>
        <v>29077</v>
      </c>
      <c r="Z1547" s="6" t="b">
        <f t="shared" si="168"/>
        <v>1</v>
      </c>
      <c r="AA1547" s="6">
        <f t="shared" si="171"/>
        <v>29077</v>
      </c>
      <c r="AB1547" s="4">
        <f t="shared" si="172"/>
        <v>4</v>
      </c>
      <c r="AC1547" s="32">
        <f t="shared" si="173"/>
        <v>12.928282984590242</v>
      </c>
      <c r="AD1547" s="4">
        <f>VLOOKUP($B1547,meanLDage!$Z$3:$AC$3145,4,FALSE)</f>
        <v>4</v>
      </c>
      <c r="AE1547" s="32">
        <f>VLOOKUP($B1547,meanLDage!$Z$3:$AC$3145,2,FALSE)</f>
        <v>12.108996357762004</v>
      </c>
      <c r="AF1547" s="6">
        <f>VLOOKUP(V1547,'2017 rep county selection'!$A$1:$C$281,3,FALSE)</f>
        <v>29097</v>
      </c>
      <c r="AH1547" s="9">
        <f t="shared" si="174"/>
        <v>29097</v>
      </c>
    </row>
    <row r="1548" spans="1:34" ht="15.75" customHeight="1" x14ac:dyDescent="0.3">
      <c r="A1548" s="4">
        <v>29</v>
      </c>
      <c r="B1548" s="4">
        <v>29197</v>
      </c>
      <c r="C1548" s="6" t="s">
        <v>2280</v>
      </c>
      <c r="D1548" s="6" t="s">
        <v>502</v>
      </c>
      <c r="E1548" s="4">
        <v>29027</v>
      </c>
      <c r="F1548" s="4">
        <v>29027</v>
      </c>
      <c r="G1548" s="4">
        <v>29109</v>
      </c>
      <c r="H1548" s="37">
        <v>62011496</v>
      </c>
      <c r="I1548" s="37">
        <v>63037841.5681758</v>
      </c>
      <c r="J1548" s="37">
        <v>65952359.729846098</v>
      </c>
      <c r="K1548" s="4" t="str">
        <f>VLOOKUP(B1548,altitude!$B$3:$E$3232,4)</f>
        <v>L</v>
      </c>
      <c r="L1548" s="4">
        <f>VLOOKUP(B1548,fuelregion!$C$5:$D$3233,2,FALSE)</f>
        <v>300001000</v>
      </c>
      <c r="M1548" s="4">
        <f>VLOOKUP(B1548,fuelregion!$H$5:$I$3113,2,FALSE)</f>
        <v>300001000</v>
      </c>
      <c r="N1548" s="4">
        <f>VLOOKUP(B1548,imbin!$B$4:$D$3233,2,FALSE)</f>
        <v>0</v>
      </c>
      <c r="O1548" s="4" t="str">
        <f>VLOOKUP(B1548,imbin!$B$4:$D$3233,3,FALSE)</f>
        <v>Submittal</v>
      </c>
      <c r="P1548" s="4">
        <f>IF(ISNA(VLOOKUP(B1548,rampbin!$B$4:$G$1697,6,FALSE)),2,VLOOKUP(B1548,rampbin!$B$4:$G$1697,6,FALSE))</f>
        <v>2</v>
      </c>
      <c r="Q1548" s="4" t="str">
        <f>IF(ISNA(VLOOKUP(B1548,rampbin!$B$4:$G$1697,5,FALSE)),"MOVES",VLOOKUP(B1548,rampbin!$B$4:$G$1697,5,FALSE))</f>
        <v>MOVES</v>
      </c>
      <c r="R1548" s="4" t="s">
        <v>1880</v>
      </c>
      <c r="S1548" s="6" t="s">
        <v>1851</v>
      </c>
      <c r="T1548" s="4">
        <f>VLOOKUP(B1548,meanLDage!$B$3:$E$3145,4,FALSE)</f>
        <v>5</v>
      </c>
      <c r="U1548" s="32">
        <f>VLOOKUP(B1548,meanLDage!$B$3:$E$3145,2,FALSE)</f>
        <v>14.712496990608969</v>
      </c>
      <c r="V1548" s="4" t="str">
        <f t="shared" si="169"/>
        <v>29_L_300001000_0_5_2</v>
      </c>
      <c r="W1548" s="4">
        <v>29109</v>
      </c>
      <c r="X1548" s="6"/>
      <c r="Y1548" s="8">
        <f t="shared" si="170"/>
        <v>29109</v>
      </c>
      <c r="Z1548" s="6" t="b">
        <f t="shared" si="168"/>
        <v>1</v>
      </c>
      <c r="AA1548" s="6">
        <f t="shared" si="171"/>
        <v>29109</v>
      </c>
      <c r="AB1548" s="4">
        <f t="shared" si="172"/>
        <v>5</v>
      </c>
      <c r="AC1548" s="32">
        <f t="shared" si="173"/>
        <v>14.712496990608969</v>
      </c>
      <c r="AD1548" s="4">
        <f>VLOOKUP($B1548,meanLDage!$Z$3:$AC$3145,4,FALSE)</f>
        <v>5</v>
      </c>
      <c r="AE1548" s="32">
        <f>VLOOKUP($B1548,meanLDage!$Z$3:$AC$3145,2,FALSE)</f>
        <v>13.93370157818612</v>
      </c>
      <c r="AF1548" s="6">
        <f>VLOOKUP(V1548,'2017 rep county selection'!$A$1:$C$281,3,FALSE)</f>
        <v>29109</v>
      </c>
      <c r="AH1548" s="9">
        <f t="shared" si="174"/>
        <v>29109</v>
      </c>
    </row>
    <row r="1549" spans="1:34" ht="15.75" customHeight="1" x14ac:dyDescent="0.3">
      <c r="A1549" s="4">
        <v>29</v>
      </c>
      <c r="B1549" s="4">
        <v>29199</v>
      </c>
      <c r="C1549" s="6" t="s">
        <v>2280</v>
      </c>
      <c r="D1549" s="6" t="s">
        <v>1016</v>
      </c>
      <c r="E1549" s="4">
        <v>29027</v>
      </c>
      <c r="F1549" s="4">
        <v>29027</v>
      </c>
      <c r="G1549" s="4">
        <v>29109</v>
      </c>
      <c r="H1549" s="37">
        <v>48928573</v>
      </c>
      <c r="I1549" s="37">
        <v>48979528.217111804</v>
      </c>
      <c r="J1549" s="37">
        <v>51244068.388783902</v>
      </c>
      <c r="K1549" s="4" t="str">
        <f>VLOOKUP(B1549,altitude!$B$3:$E$3232,4)</f>
        <v>L</v>
      </c>
      <c r="L1549" s="4">
        <f>VLOOKUP(B1549,fuelregion!$C$5:$D$3233,2,FALSE)</f>
        <v>300001000</v>
      </c>
      <c r="M1549" s="4">
        <f>VLOOKUP(B1549,fuelregion!$H$5:$I$3113,2,FALSE)</f>
        <v>300001000</v>
      </c>
      <c r="N1549" s="4">
        <f>VLOOKUP(B1549,imbin!$B$4:$D$3233,2,FALSE)</f>
        <v>0</v>
      </c>
      <c r="O1549" s="4" t="str">
        <f>VLOOKUP(B1549,imbin!$B$4:$D$3233,3,FALSE)</f>
        <v>Submittal</v>
      </c>
      <c r="P1549" s="4">
        <f>IF(ISNA(VLOOKUP(B1549,rampbin!$B$4:$G$1697,6,FALSE)),2,VLOOKUP(B1549,rampbin!$B$4:$G$1697,6,FALSE))</f>
        <v>2</v>
      </c>
      <c r="Q1549" s="4" t="str">
        <f>IF(ISNA(VLOOKUP(B1549,rampbin!$B$4:$G$1697,5,FALSE)),"MOVES",VLOOKUP(B1549,rampbin!$B$4:$G$1697,5,FALSE))</f>
        <v>MOVES</v>
      </c>
      <c r="R1549" s="4" t="s">
        <v>1880</v>
      </c>
      <c r="S1549" s="6" t="s">
        <v>1851</v>
      </c>
      <c r="T1549" s="4">
        <f>VLOOKUP(B1549,meanLDage!$B$3:$E$3145,4,FALSE)</f>
        <v>5</v>
      </c>
      <c r="U1549" s="32">
        <f>VLOOKUP(B1549,meanLDage!$B$3:$E$3145,2,FALSE)</f>
        <v>13.730239873780878</v>
      </c>
      <c r="V1549" s="4" t="str">
        <f t="shared" si="169"/>
        <v>29_L_300001000_0_4_2</v>
      </c>
      <c r="W1549" s="4">
        <v>29109</v>
      </c>
      <c r="X1549" s="6"/>
      <c r="Y1549" s="8">
        <f t="shared" si="170"/>
        <v>29109</v>
      </c>
      <c r="Z1549" s="6" t="b">
        <f t="shared" si="168"/>
        <v>1</v>
      </c>
      <c r="AA1549" s="6">
        <f t="shared" si="171"/>
        <v>29109</v>
      </c>
      <c r="AB1549" s="4">
        <f t="shared" si="172"/>
        <v>5</v>
      </c>
      <c r="AC1549" s="32">
        <f t="shared" si="173"/>
        <v>13.730239873780878</v>
      </c>
      <c r="AD1549" s="4">
        <f>VLOOKUP($B1549,meanLDage!$Z$3:$AC$3145,4,FALSE)</f>
        <v>4</v>
      </c>
      <c r="AE1549" s="32">
        <f>VLOOKUP($B1549,meanLDage!$Z$3:$AC$3145,2,FALSE)</f>
        <v>12.940882083408402</v>
      </c>
      <c r="AF1549" s="6">
        <f>VLOOKUP(V1549,'2017 rep county selection'!$A$1:$C$281,3,FALSE)</f>
        <v>29097</v>
      </c>
      <c r="AH1549" s="9">
        <f t="shared" si="174"/>
        <v>29097</v>
      </c>
    </row>
    <row r="1550" spans="1:34" ht="15.75" customHeight="1" x14ac:dyDescent="0.3">
      <c r="A1550" s="4">
        <v>29</v>
      </c>
      <c r="B1550" s="4">
        <v>29201</v>
      </c>
      <c r="C1550" s="6" t="s">
        <v>2280</v>
      </c>
      <c r="D1550" s="6" t="s">
        <v>135</v>
      </c>
      <c r="E1550" s="4">
        <v>29027</v>
      </c>
      <c r="F1550" s="4">
        <v>29027</v>
      </c>
      <c r="G1550" s="4">
        <v>29077</v>
      </c>
      <c r="H1550" s="37">
        <v>485219183</v>
      </c>
      <c r="I1550" s="37">
        <v>124046787.832082</v>
      </c>
      <c r="J1550" s="37">
        <v>129761696.021586</v>
      </c>
      <c r="K1550" s="4" t="str">
        <f>VLOOKUP(B1550,altitude!$B$3:$E$3232,4)</f>
        <v>L</v>
      </c>
      <c r="L1550" s="4">
        <f>VLOOKUP(B1550,fuelregion!$C$5:$D$3233,2,FALSE)</f>
        <v>300001000</v>
      </c>
      <c r="M1550" s="4">
        <f>VLOOKUP(B1550,fuelregion!$H$5:$I$3113,2,FALSE)</f>
        <v>300001000</v>
      </c>
      <c r="N1550" s="4">
        <f>VLOOKUP(B1550,imbin!$B$4:$D$3233,2,FALSE)</f>
        <v>0</v>
      </c>
      <c r="O1550" s="4" t="str">
        <f>VLOOKUP(B1550,imbin!$B$4:$D$3233,3,FALSE)</f>
        <v>Submittal</v>
      </c>
      <c r="P1550" s="4">
        <f>IF(ISNA(VLOOKUP(B1550,rampbin!$B$4:$G$1697,6,FALSE)),2,VLOOKUP(B1550,rampbin!$B$4:$G$1697,6,FALSE))</f>
        <v>2</v>
      </c>
      <c r="Q1550" s="4" t="str">
        <f>IF(ISNA(VLOOKUP(B1550,rampbin!$B$4:$G$1697,5,FALSE)),"MOVES",VLOOKUP(B1550,rampbin!$B$4:$G$1697,5,FALSE))</f>
        <v>MOVES</v>
      </c>
      <c r="R1550" s="4" t="s">
        <v>1880</v>
      </c>
      <c r="S1550" s="6" t="s">
        <v>1851</v>
      </c>
      <c r="T1550" s="4">
        <f>VLOOKUP(B1550,meanLDage!$B$3:$E$3145,4,FALSE)</f>
        <v>4</v>
      </c>
      <c r="U1550" s="32">
        <f>VLOOKUP(B1550,meanLDage!$B$3:$E$3145,2,FALSE)</f>
        <v>11.916271723673054</v>
      </c>
      <c r="V1550" s="4" t="str">
        <f t="shared" si="169"/>
        <v>29_L_300001000_0_4_2</v>
      </c>
      <c r="W1550" s="4">
        <v>29077</v>
      </c>
      <c r="X1550" s="6"/>
      <c r="Y1550" s="8">
        <f t="shared" si="170"/>
        <v>29077</v>
      </c>
      <c r="Z1550" s="6" t="b">
        <f t="shared" si="168"/>
        <v>1</v>
      </c>
      <c r="AA1550" s="6">
        <f t="shared" si="171"/>
        <v>29077</v>
      </c>
      <c r="AB1550" s="4">
        <f t="shared" si="172"/>
        <v>4</v>
      </c>
      <c r="AC1550" s="32">
        <f t="shared" si="173"/>
        <v>11.916271723673054</v>
      </c>
      <c r="AD1550" s="4">
        <f>VLOOKUP($B1550,meanLDage!$Z$3:$AC$3145,4,FALSE)</f>
        <v>4</v>
      </c>
      <c r="AE1550" s="32">
        <f>VLOOKUP($B1550,meanLDage!$Z$3:$AC$3145,2,FALSE)</f>
        <v>11.174954626459261</v>
      </c>
      <c r="AF1550" s="6">
        <f>VLOOKUP(V1550,'2017 rep county selection'!$A$1:$C$281,3,FALSE)</f>
        <v>29097</v>
      </c>
      <c r="AH1550" s="9">
        <f t="shared" si="174"/>
        <v>29097</v>
      </c>
    </row>
    <row r="1551" spans="1:34" ht="15.75" customHeight="1" x14ac:dyDescent="0.3">
      <c r="A1551" s="4">
        <v>29</v>
      </c>
      <c r="B1551" s="4">
        <v>29203</v>
      </c>
      <c r="C1551" s="6" t="s">
        <v>2280</v>
      </c>
      <c r="D1551" s="6" t="s">
        <v>1017</v>
      </c>
      <c r="E1551" s="4">
        <v>29027</v>
      </c>
      <c r="F1551" s="4">
        <v>29027</v>
      </c>
      <c r="G1551" s="4">
        <v>29109</v>
      </c>
      <c r="H1551" s="37">
        <v>117013101</v>
      </c>
      <c r="I1551" s="37">
        <v>119849753.81879801</v>
      </c>
      <c r="J1551" s="37">
        <v>125371302.19152699</v>
      </c>
      <c r="K1551" s="4" t="str">
        <f>VLOOKUP(B1551,altitude!$B$3:$E$3232,4)</f>
        <v>L</v>
      </c>
      <c r="L1551" s="4">
        <f>VLOOKUP(B1551,fuelregion!$C$5:$D$3233,2,FALSE)</f>
        <v>300001000</v>
      </c>
      <c r="M1551" s="4">
        <f>VLOOKUP(B1551,fuelregion!$H$5:$I$3113,2,FALSE)</f>
        <v>300001000</v>
      </c>
      <c r="N1551" s="4">
        <f>VLOOKUP(B1551,imbin!$B$4:$D$3233,2,FALSE)</f>
        <v>0</v>
      </c>
      <c r="O1551" s="4" t="str">
        <f>VLOOKUP(B1551,imbin!$B$4:$D$3233,3,FALSE)</f>
        <v>Submittal</v>
      </c>
      <c r="P1551" s="4">
        <f>IF(ISNA(VLOOKUP(B1551,rampbin!$B$4:$G$1697,6,FALSE)),2,VLOOKUP(B1551,rampbin!$B$4:$G$1697,6,FALSE))</f>
        <v>2</v>
      </c>
      <c r="Q1551" s="4" t="str">
        <f>IF(ISNA(VLOOKUP(B1551,rampbin!$B$4:$G$1697,5,FALSE)),"MOVES",VLOOKUP(B1551,rampbin!$B$4:$G$1697,5,FALSE))</f>
        <v>MOVES</v>
      </c>
      <c r="R1551" s="4" t="s">
        <v>1880</v>
      </c>
      <c r="S1551" s="6" t="s">
        <v>1851</v>
      </c>
      <c r="T1551" s="4">
        <f>VLOOKUP(B1551,meanLDage!$B$3:$E$3145,4,FALSE)</f>
        <v>6</v>
      </c>
      <c r="U1551" s="32">
        <f>VLOOKUP(B1551,meanLDage!$B$3:$E$3145,2,FALSE)</f>
        <v>15.283003414803108</v>
      </c>
      <c r="V1551" s="4" t="str">
        <f t="shared" si="169"/>
        <v>29_L_300001000_0_5_2</v>
      </c>
      <c r="W1551" s="4">
        <v>29067</v>
      </c>
      <c r="X1551" s="6"/>
      <c r="Y1551" s="8">
        <f t="shared" si="170"/>
        <v>29067</v>
      </c>
      <c r="Z1551" s="6" t="b">
        <f t="shared" si="168"/>
        <v>0</v>
      </c>
      <c r="AA1551" s="6">
        <f t="shared" si="171"/>
        <v>29109</v>
      </c>
      <c r="AB1551" s="4">
        <f t="shared" si="172"/>
        <v>6</v>
      </c>
      <c r="AC1551" s="32">
        <f t="shared" si="173"/>
        <v>15.283003414803108</v>
      </c>
      <c r="AD1551" s="4">
        <f>VLOOKUP($B1551,meanLDage!$Z$3:$AC$3145,4,FALSE)</f>
        <v>5</v>
      </c>
      <c r="AE1551" s="32">
        <f>VLOOKUP($B1551,meanLDage!$Z$3:$AC$3145,2,FALSE)</f>
        <v>14.494207918761656</v>
      </c>
      <c r="AF1551" s="6">
        <f>VLOOKUP(V1551,'2017 rep county selection'!$A$1:$C$281,3,FALSE)</f>
        <v>29109</v>
      </c>
      <c r="AH1551" s="9">
        <f t="shared" si="174"/>
        <v>29109</v>
      </c>
    </row>
    <row r="1552" spans="1:34" ht="15.75" customHeight="1" x14ac:dyDescent="0.3">
      <c r="A1552" s="4">
        <v>29</v>
      </c>
      <c r="B1552" s="4">
        <v>29205</v>
      </c>
      <c r="C1552" s="6" t="s">
        <v>2280</v>
      </c>
      <c r="D1552" s="6" t="s">
        <v>65</v>
      </c>
      <c r="E1552" s="4">
        <v>29027</v>
      </c>
      <c r="F1552" s="4">
        <v>29027</v>
      </c>
      <c r="G1552" s="4">
        <v>29109</v>
      </c>
      <c r="H1552" s="37">
        <v>101850044</v>
      </c>
      <c r="I1552" s="37">
        <v>117337451.395458</v>
      </c>
      <c r="J1552" s="37">
        <v>122762480.627437</v>
      </c>
      <c r="K1552" s="4" t="str">
        <f>VLOOKUP(B1552,altitude!$B$3:$E$3232,4)</f>
        <v>L</v>
      </c>
      <c r="L1552" s="4">
        <f>VLOOKUP(B1552,fuelregion!$C$5:$D$3233,2,FALSE)</f>
        <v>300001000</v>
      </c>
      <c r="M1552" s="4">
        <f>VLOOKUP(B1552,fuelregion!$H$5:$I$3113,2,FALSE)</f>
        <v>300001000</v>
      </c>
      <c r="N1552" s="4">
        <f>VLOOKUP(B1552,imbin!$B$4:$D$3233,2,FALSE)</f>
        <v>0</v>
      </c>
      <c r="O1552" s="4" t="str">
        <f>VLOOKUP(B1552,imbin!$B$4:$D$3233,3,FALSE)</f>
        <v>Submittal</v>
      </c>
      <c r="P1552" s="4">
        <f>IF(ISNA(VLOOKUP(B1552,rampbin!$B$4:$G$1697,6,FALSE)),2,VLOOKUP(B1552,rampbin!$B$4:$G$1697,6,FALSE))</f>
        <v>2</v>
      </c>
      <c r="Q1552" s="4" t="str">
        <f>IF(ISNA(VLOOKUP(B1552,rampbin!$B$4:$G$1697,5,FALSE)),"MOVES",VLOOKUP(B1552,rampbin!$B$4:$G$1697,5,FALSE))</f>
        <v>MOVES</v>
      </c>
      <c r="R1552" s="4" t="s">
        <v>1880</v>
      </c>
      <c r="S1552" s="6" t="s">
        <v>1851</v>
      </c>
      <c r="T1552" s="4">
        <f>VLOOKUP(B1552,meanLDage!$B$3:$E$3145,4,FALSE)</f>
        <v>5</v>
      </c>
      <c r="U1552" s="32">
        <f>VLOOKUP(B1552,meanLDage!$B$3:$E$3145,2,FALSE)</f>
        <v>13.711246200283821</v>
      </c>
      <c r="V1552" s="4" t="str">
        <f t="shared" si="169"/>
        <v>29_L_300001000_0_4_2</v>
      </c>
      <c r="W1552" s="4">
        <v>29109</v>
      </c>
      <c r="X1552" s="6"/>
      <c r="Y1552" s="8">
        <f t="shared" si="170"/>
        <v>29109</v>
      </c>
      <c r="Z1552" s="6" t="b">
        <f t="shared" si="168"/>
        <v>1</v>
      </c>
      <c r="AA1552" s="6">
        <f t="shared" si="171"/>
        <v>29109</v>
      </c>
      <c r="AB1552" s="4">
        <f t="shared" si="172"/>
        <v>5</v>
      </c>
      <c r="AC1552" s="32">
        <f t="shared" si="173"/>
        <v>13.711246200283821</v>
      </c>
      <c r="AD1552" s="4">
        <f>VLOOKUP($B1552,meanLDage!$Z$3:$AC$3145,4,FALSE)</f>
        <v>4</v>
      </c>
      <c r="AE1552" s="32">
        <f>VLOOKUP($B1552,meanLDage!$Z$3:$AC$3145,2,FALSE)</f>
        <v>12.935403939052305</v>
      </c>
      <c r="AF1552" s="6">
        <f>VLOOKUP(V1552,'2017 rep county selection'!$A$1:$C$281,3,FALSE)</f>
        <v>29097</v>
      </c>
      <c r="AH1552" s="9">
        <f t="shared" si="174"/>
        <v>29097</v>
      </c>
    </row>
    <row r="1553" spans="1:34" ht="15.75" customHeight="1" x14ac:dyDescent="0.3">
      <c r="A1553" s="4">
        <v>29</v>
      </c>
      <c r="B1553" s="4">
        <v>29207</v>
      </c>
      <c r="C1553" s="6" t="s">
        <v>2280</v>
      </c>
      <c r="D1553" s="6" t="s">
        <v>1018</v>
      </c>
      <c r="E1553" s="4">
        <v>29027</v>
      </c>
      <c r="F1553" s="4">
        <v>29027</v>
      </c>
      <c r="G1553" s="4">
        <v>29077</v>
      </c>
      <c r="H1553" s="37">
        <v>352946317</v>
      </c>
      <c r="I1553" s="37">
        <v>387913313.51628602</v>
      </c>
      <c r="J1553" s="37">
        <v>405784707.12838</v>
      </c>
      <c r="K1553" s="4" t="str">
        <f>VLOOKUP(B1553,altitude!$B$3:$E$3232,4)</f>
        <v>L</v>
      </c>
      <c r="L1553" s="4">
        <f>VLOOKUP(B1553,fuelregion!$C$5:$D$3233,2,FALSE)</f>
        <v>300001000</v>
      </c>
      <c r="M1553" s="4">
        <f>VLOOKUP(B1553,fuelregion!$H$5:$I$3113,2,FALSE)</f>
        <v>300001000</v>
      </c>
      <c r="N1553" s="4">
        <f>VLOOKUP(B1553,imbin!$B$4:$D$3233,2,FALSE)</f>
        <v>0</v>
      </c>
      <c r="O1553" s="4" t="str">
        <f>VLOOKUP(B1553,imbin!$B$4:$D$3233,3,FALSE)</f>
        <v>Submittal</v>
      </c>
      <c r="P1553" s="4">
        <f>IF(ISNA(VLOOKUP(B1553,rampbin!$B$4:$G$1697,6,FALSE)),2,VLOOKUP(B1553,rampbin!$B$4:$G$1697,6,FALSE))</f>
        <v>2</v>
      </c>
      <c r="Q1553" s="4" t="str">
        <f>IF(ISNA(VLOOKUP(B1553,rampbin!$B$4:$G$1697,5,FALSE)),"MOVES",VLOOKUP(B1553,rampbin!$B$4:$G$1697,5,FALSE))</f>
        <v>MOVES</v>
      </c>
      <c r="R1553" s="4" t="s">
        <v>1880</v>
      </c>
      <c r="S1553" s="6" t="s">
        <v>1851</v>
      </c>
      <c r="T1553" s="4">
        <f>VLOOKUP(B1553,meanLDage!$B$3:$E$3145,4,FALSE)</f>
        <v>4</v>
      </c>
      <c r="U1553" s="32">
        <f>VLOOKUP(B1553,meanLDage!$B$3:$E$3145,2,FALSE)</f>
        <v>11.917868203081902</v>
      </c>
      <c r="V1553" s="4" t="str">
        <f t="shared" si="169"/>
        <v>29_L_300001000_0_4_2</v>
      </c>
      <c r="W1553" s="4">
        <v>29077</v>
      </c>
      <c r="X1553" s="6"/>
      <c r="Y1553" s="8">
        <f t="shared" si="170"/>
        <v>29077</v>
      </c>
      <c r="Z1553" s="6" t="b">
        <f t="shared" si="168"/>
        <v>1</v>
      </c>
      <c r="AA1553" s="6">
        <f t="shared" si="171"/>
        <v>29077</v>
      </c>
      <c r="AB1553" s="4">
        <f t="shared" si="172"/>
        <v>4</v>
      </c>
      <c r="AC1553" s="32">
        <f t="shared" si="173"/>
        <v>11.917868203081902</v>
      </c>
      <c r="AD1553" s="4">
        <f>VLOOKUP($B1553,meanLDage!$Z$3:$AC$3145,4,FALSE)</f>
        <v>4</v>
      </c>
      <c r="AE1553" s="32">
        <f>VLOOKUP($B1553,meanLDage!$Z$3:$AC$3145,2,FALSE)</f>
        <v>11.201607469425809</v>
      </c>
      <c r="AF1553" s="6">
        <f>VLOOKUP(V1553,'2017 rep county selection'!$A$1:$C$281,3,FALSE)</f>
        <v>29097</v>
      </c>
      <c r="AH1553" s="9">
        <f t="shared" si="174"/>
        <v>29097</v>
      </c>
    </row>
    <row r="1554" spans="1:34" ht="15.75" customHeight="1" x14ac:dyDescent="0.3">
      <c r="A1554" s="4">
        <v>29</v>
      </c>
      <c r="B1554" s="4">
        <v>29209</v>
      </c>
      <c r="C1554" s="6" t="s">
        <v>2280</v>
      </c>
      <c r="D1554" s="6" t="s">
        <v>140</v>
      </c>
      <c r="E1554" s="4">
        <v>29027</v>
      </c>
      <c r="F1554" s="4">
        <v>29027</v>
      </c>
      <c r="G1554" s="4">
        <v>29077</v>
      </c>
      <c r="H1554" s="37">
        <v>312507087</v>
      </c>
      <c r="I1554" s="37">
        <v>331924857.26463997</v>
      </c>
      <c r="J1554" s="37">
        <v>346978137.29297101</v>
      </c>
      <c r="K1554" s="4" t="str">
        <f>VLOOKUP(B1554,altitude!$B$3:$E$3232,4)</f>
        <v>L</v>
      </c>
      <c r="L1554" s="4">
        <f>VLOOKUP(B1554,fuelregion!$C$5:$D$3233,2,FALSE)</f>
        <v>300001000</v>
      </c>
      <c r="M1554" s="4">
        <f>VLOOKUP(B1554,fuelregion!$H$5:$I$3113,2,FALSE)</f>
        <v>300001000</v>
      </c>
      <c r="N1554" s="4">
        <f>VLOOKUP(B1554,imbin!$B$4:$D$3233,2,FALSE)</f>
        <v>0</v>
      </c>
      <c r="O1554" s="4" t="str">
        <f>VLOOKUP(B1554,imbin!$B$4:$D$3233,3,FALSE)</f>
        <v>Submittal</v>
      </c>
      <c r="P1554" s="4">
        <f>IF(ISNA(VLOOKUP(B1554,rampbin!$B$4:$G$1697,6,FALSE)),2,VLOOKUP(B1554,rampbin!$B$4:$G$1697,6,FALSE))</f>
        <v>2</v>
      </c>
      <c r="Q1554" s="4" t="str">
        <f>IF(ISNA(VLOOKUP(B1554,rampbin!$B$4:$G$1697,5,FALSE)),"MOVES",VLOOKUP(B1554,rampbin!$B$4:$G$1697,5,FALSE))</f>
        <v>MOVES</v>
      </c>
      <c r="R1554" s="4" t="s">
        <v>1880</v>
      </c>
      <c r="S1554" s="6" t="s">
        <v>1851</v>
      </c>
      <c r="T1554" s="4">
        <f>VLOOKUP(B1554,meanLDage!$B$3:$E$3145,4,FALSE)</f>
        <v>4</v>
      </c>
      <c r="U1554" s="32">
        <f>VLOOKUP(B1554,meanLDage!$B$3:$E$3145,2,FALSE)</f>
        <v>12.799603420079485</v>
      </c>
      <c r="V1554" s="4" t="str">
        <f t="shared" si="169"/>
        <v>29_L_300001000_0_4_2</v>
      </c>
      <c r="W1554" s="4">
        <v>29077</v>
      </c>
      <c r="X1554" s="6"/>
      <c r="Y1554" s="8">
        <f t="shared" si="170"/>
        <v>29077</v>
      </c>
      <c r="Z1554" s="6" t="b">
        <f t="shared" si="168"/>
        <v>1</v>
      </c>
      <c r="AA1554" s="6">
        <f t="shared" si="171"/>
        <v>29077</v>
      </c>
      <c r="AB1554" s="4">
        <f t="shared" si="172"/>
        <v>4</v>
      </c>
      <c r="AC1554" s="32">
        <f t="shared" si="173"/>
        <v>12.799603420079485</v>
      </c>
      <c r="AD1554" s="4">
        <f>VLOOKUP($B1554,meanLDage!$Z$3:$AC$3145,4,FALSE)</f>
        <v>4</v>
      </c>
      <c r="AE1554" s="32">
        <f>VLOOKUP($B1554,meanLDage!$Z$3:$AC$3145,2,FALSE)</f>
        <v>12.022093930211124</v>
      </c>
      <c r="AF1554" s="6">
        <f>VLOOKUP(V1554,'2017 rep county selection'!$A$1:$C$281,3,FALSE)</f>
        <v>29097</v>
      </c>
      <c r="AH1554" s="9">
        <f t="shared" si="174"/>
        <v>29097</v>
      </c>
    </row>
    <row r="1555" spans="1:34" ht="15.75" customHeight="1" x14ac:dyDescent="0.3">
      <c r="A1555" s="4">
        <v>29</v>
      </c>
      <c r="B1555" s="4">
        <v>29211</v>
      </c>
      <c r="C1555" s="6" t="s">
        <v>2280</v>
      </c>
      <c r="D1555" s="6" t="s">
        <v>545</v>
      </c>
      <c r="E1555" s="4">
        <v>29027</v>
      </c>
      <c r="F1555" s="4">
        <v>29027</v>
      </c>
      <c r="G1555" s="4">
        <v>29109</v>
      </c>
      <c r="H1555" s="37">
        <v>61825915</v>
      </c>
      <c r="I1555" s="37">
        <v>64071710.706728198</v>
      </c>
      <c r="J1555" s="37">
        <v>67036607.8606328</v>
      </c>
      <c r="K1555" s="4" t="str">
        <f>VLOOKUP(B1555,altitude!$B$3:$E$3232,4)</f>
        <v>L</v>
      </c>
      <c r="L1555" s="4">
        <f>VLOOKUP(B1555,fuelregion!$C$5:$D$3233,2,FALSE)</f>
        <v>300001000</v>
      </c>
      <c r="M1555" s="4">
        <f>VLOOKUP(B1555,fuelregion!$H$5:$I$3113,2,FALSE)</f>
        <v>300001000</v>
      </c>
      <c r="N1555" s="4">
        <f>VLOOKUP(B1555,imbin!$B$4:$D$3233,2,FALSE)</f>
        <v>0</v>
      </c>
      <c r="O1555" s="4" t="str">
        <f>VLOOKUP(B1555,imbin!$B$4:$D$3233,3,FALSE)</f>
        <v>Submittal</v>
      </c>
      <c r="P1555" s="4">
        <f>IF(ISNA(VLOOKUP(B1555,rampbin!$B$4:$G$1697,6,FALSE)),2,VLOOKUP(B1555,rampbin!$B$4:$G$1697,6,FALSE))</f>
        <v>2</v>
      </c>
      <c r="Q1555" s="4" t="str">
        <f>IF(ISNA(VLOOKUP(B1555,rampbin!$B$4:$G$1697,5,FALSE)),"MOVES",VLOOKUP(B1555,rampbin!$B$4:$G$1697,5,FALSE))</f>
        <v>MOVES</v>
      </c>
      <c r="R1555" s="4" t="s">
        <v>1880</v>
      </c>
      <c r="S1555" s="6" t="s">
        <v>1851</v>
      </c>
      <c r="T1555" s="4">
        <f>VLOOKUP(B1555,meanLDage!$B$3:$E$3145,4,FALSE)</f>
        <v>5</v>
      </c>
      <c r="U1555" s="32">
        <f>VLOOKUP(B1555,meanLDage!$B$3:$E$3145,2,FALSE)</f>
        <v>14.554964793226741</v>
      </c>
      <c r="V1555" s="4" t="str">
        <f t="shared" si="169"/>
        <v>29_L_300001000_0_5_2</v>
      </c>
      <c r="W1555" s="4">
        <v>29109</v>
      </c>
      <c r="X1555" s="6"/>
      <c r="Y1555" s="8">
        <f t="shared" si="170"/>
        <v>29109</v>
      </c>
      <c r="Z1555" s="6" t="b">
        <f t="shared" si="168"/>
        <v>1</v>
      </c>
      <c r="AA1555" s="6">
        <f t="shared" si="171"/>
        <v>29109</v>
      </c>
      <c r="AB1555" s="4">
        <f t="shared" si="172"/>
        <v>5</v>
      </c>
      <c r="AC1555" s="32">
        <f t="shared" si="173"/>
        <v>14.554964793226741</v>
      </c>
      <c r="AD1555" s="4">
        <f>VLOOKUP($B1555,meanLDage!$Z$3:$AC$3145,4,FALSE)</f>
        <v>5</v>
      </c>
      <c r="AE1555" s="32">
        <f>VLOOKUP($B1555,meanLDage!$Z$3:$AC$3145,2,FALSE)</f>
        <v>13.791630588782377</v>
      </c>
      <c r="AF1555" s="6">
        <f>VLOOKUP(V1555,'2017 rep county selection'!$A$1:$C$281,3,FALSE)</f>
        <v>29109</v>
      </c>
      <c r="AH1555" s="9">
        <f t="shared" si="174"/>
        <v>29109</v>
      </c>
    </row>
    <row r="1556" spans="1:34" ht="15.75" customHeight="1" x14ac:dyDescent="0.3">
      <c r="A1556" s="4">
        <v>29</v>
      </c>
      <c r="B1556" s="4">
        <v>29213</v>
      </c>
      <c r="C1556" s="6" t="s">
        <v>2280</v>
      </c>
      <c r="D1556" s="6" t="s">
        <v>1019</v>
      </c>
      <c r="E1556" s="4">
        <v>29027</v>
      </c>
      <c r="F1556" s="4">
        <v>29027</v>
      </c>
      <c r="G1556" s="4">
        <v>29077</v>
      </c>
      <c r="H1556" s="37">
        <v>631785317</v>
      </c>
      <c r="I1556" s="37">
        <v>604026098.57834196</v>
      </c>
      <c r="J1556" s="37">
        <v>631419569.74156296</v>
      </c>
      <c r="K1556" s="4" t="str">
        <f>VLOOKUP(B1556,altitude!$B$3:$E$3232,4)</f>
        <v>L</v>
      </c>
      <c r="L1556" s="4">
        <f>VLOOKUP(B1556,fuelregion!$C$5:$D$3233,2,FALSE)</f>
        <v>300001000</v>
      </c>
      <c r="M1556" s="4">
        <f>VLOOKUP(B1556,fuelregion!$H$5:$I$3113,2,FALSE)</f>
        <v>300001000</v>
      </c>
      <c r="N1556" s="4">
        <f>VLOOKUP(B1556,imbin!$B$4:$D$3233,2,FALSE)</f>
        <v>0</v>
      </c>
      <c r="O1556" s="4" t="str">
        <f>VLOOKUP(B1556,imbin!$B$4:$D$3233,3,FALSE)</f>
        <v>Submittal</v>
      </c>
      <c r="P1556" s="4">
        <f>IF(ISNA(VLOOKUP(B1556,rampbin!$B$4:$G$1697,6,FALSE)),2,VLOOKUP(B1556,rampbin!$B$4:$G$1697,6,FALSE))</f>
        <v>2</v>
      </c>
      <c r="Q1556" s="4" t="str">
        <f>IF(ISNA(VLOOKUP(B1556,rampbin!$B$4:$G$1697,5,FALSE)),"MOVES",VLOOKUP(B1556,rampbin!$B$4:$G$1697,5,FALSE))</f>
        <v>MOVES</v>
      </c>
      <c r="R1556" s="4" t="s">
        <v>1880</v>
      </c>
      <c r="S1556" s="6" t="s">
        <v>1851</v>
      </c>
      <c r="T1556" s="4">
        <f>VLOOKUP(B1556,meanLDage!$B$3:$E$3145,4,FALSE)</f>
        <v>5</v>
      </c>
      <c r="U1556" s="32">
        <f>VLOOKUP(B1556,meanLDage!$B$3:$E$3145,2,FALSE)</f>
        <v>13.092162234406786</v>
      </c>
      <c r="V1556" s="4" t="str">
        <f t="shared" si="169"/>
        <v>29_L_300001000_0_4_2</v>
      </c>
      <c r="W1556" s="4">
        <v>29109</v>
      </c>
      <c r="X1556" s="6"/>
      <c r="Y1556" s="8">
        <f t="shared" si="170"/>
        <v>29109</v>
      </c>
      <c r="Z1556" s="6" t="b">
        <f t="shared" si="168"/>
        <v>0</v>
      </c>
      <c r="AA1556" s="6">
        <f t="shared" si="171"/>
        <v>29077</v>
      </c>
      <c r="AB1556" s="4">
        <f t="shared" si="172"/>
        <v>5</v>
      </c>
      <c r="AC1556" s="32">
        <f t="shared" si="173"/>
        <v>13.092162234406786</v>
      </c>
      <c r="AD1556" s="4">
        <f>VLOOKUP($B1556,meanLDage!$Z$3:$AC$3145,4,FALSE)</f>
        <v>4</v>
      </c>
      <c r="AE1556" s="32">
        <f>VLOOKUP($B1556,meanLDage!$Z$3:$AC$3145,2,FALSE)</f>
        <v>12.366216033931339</v>
      </c>
      <c r="AF1556" s="6">
        <f>VLOOKUP(V1556,'2017 rep county selection'!$A$1:$C$281,3,FALSE)</f>
        <v>29097</v>
      </c>
      <c r="AH1556" s="9">
        <f t="shared" si="174"/>
        <v>29097</v>
      </c>
    </row>
    <row r="1557" spans="1:34" ht="15.75" customHeight="1" x14ac:dyDescent="0.3">
      <c r="A1557" s="4">
        <v>29</v>
      </c>
      <c r="B1557" s="4">
        <v>29215</v>
      </c>
      <c r="C1557" s="6" t="s">
        <v>2280</v>
      </c>
      <c r="D1557" s="6" t="s">
        <v>1020</v>
      </c>
      <c r="E1557" s="4">
        <v>29027</v>
      </c>
      <c r="F1557" s="4">
        <v>29027</v>
      </c>
      <c r="G1557" s="4">
        <v>29109</v>
      </c>
      <c r="H1557" s="37">
        <v>337229678</v>
      </c>
      <c r="I1557" s="37">
        <v>323841218.75453001</v>
      </c>
      <c r="J1557" s="37">
        <v>338760773.42356199</v>
      </c>
      <c r="K1557" s="4" t="str">
        <f>VLOOKUP(B1557,altitude!$B$3:$E$3232,4)</f>
        <v>L</v>
      </c>
      <c r="L1557" s="4">
        <f>VLOOKUP(B1557,fuelregion!$C$5:$D$3233,2,FALSE)</f>
        <v>300001000</v>
      </c>
      <c r="M1557" s="4">
        <f>VLOOKUP(B1557,fuelregion!$H$5:$I$3113,2,FALSE)</f>
        <v>300001000</v>
      </c>
      <c r="N1557" s="4">
        <f>VLOOKUP(B1557,imbin!$B$4:$D$3233,2,FALSE)</f>
        <v>0</v>
      </c>
      <c r="O1557" s="4" t="str">
        <f>VLOOKUP(B1557,imbin!$B$4:$D$3233,3,FALSE)</f>
        <v>Submittal</v>
      </c>
      <c r="P1557" s="4">
        <f>IF(ISNA(VLOOKUP(B1557,rampbin!$B$4:$G$1697,6,FALSE)),2,VLOOKUP(B1557,rampbin!$B$4:$G$1697,6,FALSE))</f>
        <v>2</v>
      </c>
      <c r="Q1557" s="4" t="str">
        <f>IF(ISNA(VLOOKUP(B1557,rampbin!$B$4:$G$1697,5,FALSE)),"MOVES",VLOOKUP(B1557,rampbin!$B$4:$G$1697,5,FALSE))</f>
        <v>MOVES</v>
      </c>
      <c r="R1557" s="4" t="s">
        <v>1880</v>
      </c>
      <c r="S1557" s="6" t="s">
        <v>1851</v>
      </c>
      <c r="T1557" s="4">
        <f>VLOOKUP(B1557,meanLDage!$B$3:$E$3145,4,FALSE)</f>
        <v>5</v>
      </c>
      <c r="U1557" s="32">
        <f>VLOOKUP(B1557,meanLDage!$B$3:$E$3145,2,FALSE)</f>
        <v>14.513194723712466</v>
      </c>
      <c r="V1557" s="4" t="str">
        <f t="shared" si="169"/>
        <v>29_L_300001000_0_5_2</v>
      </c>
      <c r="W1557" s="4">
        <v>29109</v>
      </c>
      <c r="X1557" s="6"/>
      <c r="Y1557" s="8">
        <f t="shared" si="170"/>
        <v>29109</v>
      </c>
      <c r="Z1557" s="6" t="b">
        <f t="shared" si="168"/>
        <v>1</v>
      </c>
      <c r="AA1557" s="6">
        <f t="shared" si="171"/>
        <v>29109</v>
      </c>
      <c r="AB1557" s="4">
        <f t="shared" si="172"/>
        <v>5</v>
      </c>
      <c r="AC1557" s="32">
        <f t="shared" si="173"/>
        <v>14.513194723712466</v>
      </c>
      <c r="AD1557" s="4">
        <f>VLOOKUP($B1557,meanLDage!$Z$3:$AC$3145,4,FALSE)</f>
        <v>5</v>
      </c>
      <c r="AE1557" s="32">
        <f>VLOOKUP($B1557,meanLDage!$Z$3:$AC$3145,2,FALSE)</f>
        <v>13.701861168088994</v>
      </c>
      <c r="AF1557" s="6">
        <f>VLOOKUP(V1557,'2017 rep county selection'!$A$1:$C$281,3,FALSE)</f>
        <v>29109</v>
      </c>
      <c r="AH1557" s="9">
        <f t="shared" si="174"/>
        <v>29109</v>
      </c>
    </row>
    <row r="1558" spans="1:34" ht="15.75" customHeight="1" x14ac:dyDescent="0.3">
      <c r="A1558" s="4">
        <v>29</v>
      </c>
      <c r="B1558" s="4">
        <v>29217</v>
      </c>
      <c r="C1558" s="6" t="s">
        <v>2280</v>
      </c>
      <c r="D1558" s="6" t="s">
        <v>1021</v>
      </c>
      <c r="E1558" s="4">
        <v>29027</v>
      </c>
      <c r="F1558" s="4">
        <v>29027</v>
      </c>
      <c r="G1558" s="4">
        <v>29109</v>
      </c>
      <c r="H1558" s="37">
        <v>317997133</v>
      </c>
      <c r="I1558" s="37">
        <v>326888947.66130298</v>
      </c>
      <c r="J1558" s="37">
        <v>341713841.78849399</v>
      </c>
      <c r="K1558" s="4" t="str">
        <f>VLOOKUP(B1558,altitude!$B$3:$E$3232,4)</f>
        <v>L</v>
      </c>
      <c r="L1558" s="4">
        <f>VLOOKUP(B1558,fuelregion!$C$5:$D$3233,2,FALSE)</f>
        <v>300001000</v>
      </c>
      <c r="M1558" s="4">
        <f>VLOOKUP(B1558,fuelregion!$H$5:$I$3113,2,FALSE)</f>
        <v>300001000</v>
      </c>
      <c r="N1558" s="4">
        <f>VLOOKUP(B1558,imbin!$B$4:$D$3233,2,FALSE)</f>
        <v>0</v>
      </c>
      <c r="O1558" s="4" t="str">
        <f>VLOOKUP(B1558,imbin!$B$4:$D$3233,3,FALSE)</f>
        <v>Submittal</v>
      </c>
      <c r="P1558" s="4">
        <f>IF(ISNA(VLOOKUP(B1558,rampbin!$B$4:$G$1697,6,FALSE)),2,VLOOKUP(B1558,rampbin!$B$4:$G$1697,6,FALSE))</f>
        <v>2</v>
      </c>
      <c r="Q1558" s="4" t="str">
        <f>IF(ISNA(VLOOKUP(B1558,rampbin!$B$4:$G$1697,5,FALSE)),"MOVES",VLOOKUP(B1558,rampbin!$B$4:$G$1697,5,FALSE))</f>
        <v>MOVES</v>
      </c>
      <c r="R1558" s="4" t="s">
        <v>1880</v>
      </c>
      <c r="S1558" s="6" t="s">
        <v>1851</v>
      </c>
      <c r="T1558" s="4">
        <f>VLOOKUP(B1558,meanLDage!$B$3:$E$3145,4,FALSE)</f>
        <v>5</v>
      </c>
      <c r="U1558" s="32">
        <f>VLOOKUP(B1558,meanLDage!$B$3:$E$3145,2,FALSE)</f>
        <v>13.674481802915334</v>
      </c>
      <c r="V1558" s="4" t="str">
        <f t="shared" si="169"/>
        <v>29_L_300001000_0_4_2</v>
      </c>
      <c r="W1558" s="4">
        <v>29109</v>
      </c>
      <c r="X1558" s="6"/>
      <c r="Y1558" s="8">
        <f t="shared" si="170"/>
        <v>29109</v>
      </c>
      <c r="Z1558" s="6" t="b">
        <f t="shared" si="168"/>
        <v>1</v>
      </c>
      <c r="AA1558" s="6">
        <f t="shared" si="171"/>
        <v>29109</v>
      </c>
      <c r="AB1558" s="4">
        <f t="shared" si="172"/>
        <v>5</v>
      </c>
      <c r="AC1558" s="32">
        <f t="shared" si="173"/>
        <v>13.674481802915334</v>
      </c>
      <c r="AD1558" s="4">
        <f>VLOOKUP($B1558,meanLDage!$Z$3:$AC$3145,4,FALSE)</f>
        <v>4</v>
      </c>
      <c r="AE1558" s="32">
        <f>VLOOKUP($B1558,meanLDage!$Z$3:$AC$3145,2,FALSE)</f>
        <v>12.819001640468384</v>
      </c>
      <c r="AF1558" s="6">
        <f>VLOOKUP(V1558,'2017 rep county selection'!$A$1:$C$281,3,FALSE)</f>
        <v>29097</v>
      </c>
      <c r="AH1558" s="9">
        <f t="shared" si="174"/>
        <v>29097</v>
      </c>
    </row>
    <row r="1559" spans="1:34" ht="15.75" customHeight="1" x14ac:dyDescent="0.3">
      <c r="A1559" s="4">
        <v>29</v>
      </c>
      <c r="B1559" s="4">
        <v>29219</v>
      </c>
      <c r="C1559" s="6" t="s">
        <v>2280</v>
      </c>
      <c r="D1559" s="6" t="s">
        <v>418</v>
      </c>
      <c r="E1559" s="4">
        <v>29027</v>
      </c>
      <c r="F1559" s="4">
        <v>29027</v>
      </c>
      <c r="G1559" s="4">
        <v>29077</v>
      </c>
      <c r="H1559" s="37">
        <v>507471720</v>
      </c>
      <c r="I1559" s="37">
        <v>524682840.68756199</v>
      </c>
      <c r="J1559" s="37">
        <v>548941248.499318</v>
      </c>
      <c r="K1559" s="4" t="str">
        <f>VLOOKUP(B1559,altitude!$B$3:$E$3232,4)</f>
        <v>L</v>
      </c>
      <c r="L1559" s="4">
        <f>VLOOKUP(B1559,fuelregion!$C$5:$D$3233,2,FALSE)</f>
        <v>300001000</v>
      </c>
      <c r="M1559" s="4">
        <f>VLOOKUP(B1559,fuelregion!$H$5:$I$3113,2,FALSE)</f>
        <v>300001000</v>
      </c>
      <c r="N1559" s="4">
        <f>VLOOKUP(B1559,imbin!$B$4:$D$3233,2,FALSE)</f>
        <v>0</v>
      </c>
      <c r="O1559" s="4" t="str">
        <f>VLOOKUP(B1559,imbin!$B$4:$D$3233,3,FALSE)</f>
        <v>Submittal</v>
      </c>
      <c r="P1559" s="4">
        <f>IF(ISNA(VLOOKUP(B1559,rampbin!$B$4:$G$1697,6,FALSE)),2,VLOOKUP(B1559,rampbin!$B$4:$G$1697,6,FALSE))</f>
        <v>2</v>
      </c>
      <c r="Q1559" s="4" t="str">
        <f>IF(ISNA(VLOOKUP(B1559,rampbin!$B$4:$G$1697,5,FALSE)),"MOVES",VLOOKUP(B1559,rampbin!$B$4:$G$1697,5,FALSE))</f>
        <v>MOVES</v>
      </c>
      <c r="R1559" s="4" t="s">
        <v>1877</v>
      </c>
      <c r="S1559" s="6" t="s">
        <v>1990</v>
      </c>
      <c r="T1559" s="4">
        <f>VLOOKUP(B1559,meanLDage!$B$3:$E$3145,4,FALSE)</f>
        <v>4</v>
      </c>
      <c r="U1559" s="32">
        <f>VLOOKUP(B1559,meanLDage!$B$3:$E$3145,2,FALSE)</f>
        <v>12.625453856534655</v>
      </c>
      <c r="V1559" s="4" t="str">
        <f t="shared" si="169"/>
        <v>29_L_300001000_0_4_2</v>
      </c>
      <c r="W1559" s="4">
        <v>29077</v>
      </c>
      <c r="X1559" s="6"/>
      <c r="Y1559" s="8">
        <f t="shared" si="170"/>
        <v>29077</v>
      </c>
      <c r="Z1559" s="6" t="b">
        <f t="shared" si="168"/>
        <v>1</v>
      </c>
      <c r="AA1559" s="6">
        <f t="shared" si="171"/>
        <v>29077</v>
      </c>
      <c r="AB1559" s="4">
        <f t="shared" si="172"/>
        <v>4</v>
      </c>
      <c r="AC1559" s="32">
        <f t="shared" si="173"/>
        <v>12.625453856534655</v>
      </c>
      <c r="AD1559" s="4">
        <f>VLOOKUP($B1559,meanLDage!$Z$3:$AC$3145,4,FALSE)</f>
        <v>4</v>
      </c>
      <c r="AE1559" s="32">
        <f>VLOOKUP($B1559,meanLDage!$Z$3:$AC$3145,2,FALSE)</f>
        <v>11.787132383208629</v>
      </c>
      <c r="AF1559" s="6">
        <f>VLOOKUP(V1559,'2017 rep county selection'!$A$1:$C$281,3,FALSE)</f>
        <v>29097</v>
      </c>
      <c r="AH1559" s="9">
        <f t="shared" si="174"/>
        <v>29097</v>
      </c>
    </row>
    <row r="1560" spans="1:34" ht="15.75" customHeight="1" x14ac:dyDescent="0.3">
      <c r="A1560" s="4">
        <v>29</v>
      </c>
      <c r="B1560" s="4">
        <v>29221</v>
      </c>
      <c r="C1560" s="6" t="s">
        <v>2280</v>
      </c>
      <c r="D1560" s="6" t="s">
        <v>71</v>
      </c>
      <c r="E1560" s="4">
        <v>29027</v>
      </c>
      <c r="F1560" s="4">
        <v>29027</v>
      </c>
      <c r="G1560" s="4">
        <v>29109</v>
      </c>
      <c r="H1560" s="37">
        <v>206966495</v>
      </c>
      <c r="I1560" s="37">
        <v>200616961.44757599</v>
      </c>
      <c r="J1560" s="37">
        <v>209772984.800818</v>
      </c>
      <c r="K1560" s="4" t="str">
        <f>VLOOKUP(B1560,altitude!$B$3:$E$3232,4)</f>
        <v>L</v>
      </c>
      <c r="L1560" s="4">
        <f>VLOOKUP(B1560,fuelregion!$C$5:$D$3233,2,FALSE)</f>
        <v>300001000</v>
      </c>
      <c r="M1560" s="4">
        <f>VLOOKUP(B1560,fuelregion!$H$5:$I$3113,2,FALSE)</f>
        <v>300001000</v>
      </c>
      <c r="N1560" s="4">
        <f>VLOOKUP(B1560,imbin!$B$4:$D$3233,2,FALSE)</f>
        <v>0</v>
      </c>
      <c r="O1560" s="4" t="str">
        <f>VLOOKUP(B1560,imbin!$B$4:$D$3233,3,FALSE)</f>
        <v>Submittal</v>
      </c>
      <c r="P1560" s="4">
        <f>IF(ISNA(VLOOKUP(B1560,rampbin!$B$4:$G$1697,6,FALSE)),2,VLOOKUP(B1560,rampbin!$B$4:$G$1697,6,FALSE))</f>
        <v>2</v>
      </c>
      <c r="Q1560" s="4" t="str">
        <f>IF(ISNA(VLOOKUP(B1560,rampbin!$B$4:$G$1697,5,FALSE)),"MOVES",VLOOKUP(B1560,rampbin!$B$4:$G$1697,5,FALSE))</f>
        <v>MOVES</v>
      </c>
      <c r="R1560" s="4" t="s">
        <v>1880</v>
      </c>
      <c r="S1560" s="6" t="s">
        <v>1851</v>
      </c>
      <c r="T1560" s="4">
        <f>VLOOKUP(B1560,meanLDage!$B$3:$E$3145,4,FALSE)</f>
        <v>5</v>
      </c>
      <c r="U1560" s="32">
        <f>VLOOKUP(B1560,meanLDage!$B$3:$E$3145,2,FALSE)</f>
        <v>14.840844378490818</v>
      </c>
      <c r="V1560" s="4" t="str">
        <f t="shared" si="169"/>
        <v>29_L_300001000_0_5_2</v>
      </c>
      <c r="W1560" s="4">
        <v>29109</v>
      </c>
      <c r="X1560" s="6"/>
      <c r="Y1560" s="8">
        <f t="shared" si="170"/>
        <v>29109</v>
      </c>
      <c r="Z1560" s="6" t="b">
        <f t="shared" si="168"/>
        <v>1</v>
      </c>
      <c r="AA1560" s="6">
        <f t="shared" si="171"/>
        <v>29109</v>
      </c>
      <c r="AB1560" s="4">
        <f t="shared" si="172"/>
        <v>5</v>
      </c>
      <c r="AC1560" s="32">
        <f t="shared" si="173"/>
        <v>14.840844378490818</v>
      </c>
      <c r="AD1560" s="4">
        <f>VLOOKUP($B1560,meanLDage!$Z$3:$AC$3145,4,FALSE)</f>
        <v>5</v>
      </c>
      <c r="AE1560" s="32">
        <f>VLOOKUP($B1560,meanLDage!$Z$3:$AC$3145,2,FALSE)</f>
        <v>13.996653143197422</v>
      </c>
      <c r="AF1560" s="6">
        <f>VLOOKUP(V1560,'2017 rep county selection'!$A$1:$C$281,3,FALSE)</f>
        <v>29109</v>
      </c>
      <c r="AH1560" s="9">
        <f t="shared" si="174"/>
        <v>29109</v>
      </c>
    </row>
    <row r="1561" spans="1:34" ht="15.75" customHeight="1" x14ac:dyDescent="0.3">
      <c r="A1561" s="4">
        <v>29</v>
      </c>
      <c r="B1561" s="4">
        <v>29223</v>
      </c>
      <c r="C1561" s="6" t="s">
        <v>2280</v>
      </c>
      <c r="D1561" s="6" t="s">
        <v>419</v>
      </c>
      <c r="E1561" s="4">
        <v>29027</v>
      </c>
      <c r="F1561" s="4">
        <v>29027</v>
      </c>
      <c r="G1561" s="4">
        <v>29109</v>
      </c>
      <c r="H1561" s="37">
        <v>167500799</v>
      </c>
      <c r="I1561" s="37">
        <v>162151572.095016</v>
      </c>
      <c r="J1561" s="37">
        <v>169621990.018231</v>
      </c>
      <c r="K1561" s="4" t="str">
        <f>VLOOKUP(B1561,altitude!$B$3:$E$3232,4)</f>
        <v>L</v>
      </c>
      <c r="L1561" s="4">
        <f>VLOOKUP(B1561,fuelregion!$C$5:$D$3233,2,FALSE)</f>
        <v>300001000</v>
      </c>
      <c r="M1561" s="4">
        <f>VLOOKUP(B1561,fuelregion!$H$5:$I$3113,2,FALSE)</f>
        <v>300001000</v>
      </c>
      <c r="N1561" s="4">
        <f>VLOOKUP(B1561,imbin!$B$4:$D$3233,2,FALSE)</f>
        <v>0</v>
      </c>
      <c r="O1561" s="4" t="str">
        <f>VLOOKUP(B1561,imbin!$B$4:$D$3233,3,FALSE)</f>
        <v>Submittal</v>
      </c>
      <c r="P1561" s="4">
        <f>IF(ISNA(VLOOKUP(B1561,rampbin!$B$4:$G$1697,6,FALSE)),2,VLOOKUP(B1561,rampbin!$B$4:$G$1697,6,FALSE))</f>
        <v>2</v>
      </c>
      <c r="Q1561" s="4" t="str">
        <f>IF(ISNA(VLOOKUP(B1561,rampbin!$B$4:$G$1697,5,FALSE)),"MOVES",VLOOKUP(B1561,rampbin!$B$4:$G$1697,5,FALSE))</f>
        <v>MOVES</v>
      </c>
      <c r="R1561" s="4" t="s">
        <v>1880</v>
      </c>
      <c r="S1561" s="6" t="s">
        <v>1851</v>
      </c>
      <c r="T1561" s="4">
        <f>VLOOKUP(B1561,meanLDage!$B$3:$E$3145,4,FALSE)</f>
        <v>5</v>
      </c>
      <c r="U1561" s="32">
        <f>VLOOKUP(B1561,meanLDage!$B$3:$E$3145,2,FALSE)</f>
        <v>14.239577274008415</v>
      </c>
      <c r="V1561" s="4" t="str">
        <f t="shared" si="169"/>
        <v>29_L_300001000_0_5_2</v>
      </c>
      <c r="W1561" s="4">
        <v>29109</v>
      </c>
      <c r="X1561" s="6"/>
      <c r="Y1561" s="8">
        <f t="shared" si="170"/>
        <v>29109</v>
      </c>
      <c r="Z1561" s="6" t="b">
        <f t="shared" si="168"/>
        <v>1</v>
      </c>
      <c r="AA1561" s="6">
        <f t="shared" si="171"/>
        <v>29109</v>
      </c>
      <c r="AB1561" s="4">
        <f t="shared" si="172"/>
        <v>5</v>
      </c>
      <c r="AC1561" s="32">
        <f t="shared" si="173"/>
        <v>14.239577274008415</v>
      </c>
      <c r="AD1561" s="4">
        <f>VLOOKUP($B1561,meanLDage!$Z$3:$AC$3145,4,FALSE)</f>
        <v>5</v>
      </c>
      <c r="AE1561" s="32">
        <f>VLOOKUP($B1561,meanLDage!$Z$3:$AC$3145,2,FALSE)</f>
        <v>13.435182508289362</v>
      </c>
      <c r="AF1561" s="6">
        <f>VLOOKUP(V1561,'2017 rep county selection'!$A$1:$C$281,3,FALSE)</f>
        <v>29109</v>
      </c>
      <c r="AH1561" s="9">
        <f t="shared" si="174"/>
        <v>29109</v>
      </c>
    </row>
    <row r="1562" spans="1:34" ht="15.75" customHeight="1" x14ac:dyDescent="0.3">
      <c r="A1562" s="4">
        <v>29</v>
      </c>
      <c r="B1562" s="4">
        <v>29225</v>
      </c>
      <c r="C1562" s="6" t="s">
        <v>2280</v>
      </c>
      <c r="D1562" s="6" t="s">
        <v>420</v>
      </c>
      <c r="E1562" s="4">
        <v>29027</v>
      </c>
      <c r="F1562" s="4">
        <v>29027</v>
      </c>
      <c r="G1562" s="4">
        <v>29077</v>
      </c>
      <c r="H1562" s="37">
        <v>656357034</v>
      </c>
      <c r="I1562" s="37">
        <v>675351900.22497296</v>
      </c>
      <c r="J1562" s="37">
        <v>705980101.30168605</v>
      </c>
      <c r="K1562" s="4" t="str">
        <f>VLOOKUP(B1562,altitude!$B$3:$E$3232,4)</f>
        <v>L</v>
      </c>
      <c r="L1562" s="4">
        <f>VLOOKUP(B1562,fuelregion!$C$5:$D$3233,2,FALSE)</f>
        <v>300001000</v>
      </c>
      <c r="M1562" s="4">
        <f>VLOOKUP(B1562,fuelregion!$H$5:$I$3113,2,FALSE)</f>
        <v>300001000</v>
      </c>
      <c r="N1562" s="4">
        <f>VLOOKUP(B1562,imbin!$B$4:$D$3233,2,FALSE)</f>
        <v>0</v>
      </c>
      <c r="O1562" s="4" t="str">
        <f>VLOOKUP(B1562,imbin!$B$4:$D$3233,3,FALSE)</f>
        <v>Submittal</v>
      </c>
      <c r="P1562" s="4">
        <f>IF(ISNA(VLOOKUP(B1562,rampbin!$B$4:$G$1697,6,FALSE)),2,VLOOKUP(B1562,rampbin!$B$4:$G$1697,6,FALSE))</f>
        <v>2</v>
      </c>
      <c r="Q1562" s="4" t="str">
        <f>IF(ISNA(VLOOKUP(B1562,rampbin!$B$4:$G$1697,5,FALSE)),"MOVES",VLOOKUP(B1562,rampbin!$B$4:$G$1697,5,FALSE))</f>
        <v>MOVES</v>
      </c>
      <c r="R1562" s="4" t="s">
        <v>1877</v>
      </c>
      <c r="S1562" s="6" t="s">
        <v>2071</v>
      </c>
      <c r="T1562" s="4">
        <f>VLOOKUP(B1562,meanLDage!$B$3:$E$3145,4,FALSE)</f>
        <v>5</v>
      </c>
      <c r="U1562" s="32">
        <f>VLOOKUP(B1562,meanLDage!$B$3:$E$3145,2,FALSE)</f>
        <v>13.414646465608435</v>
      </c>
      <c r="V1562" s="4" t="str">
        <f t="shared" si="169"/>
        <v>29_L_300001000_0_4_2</v>
      </c>
      <c r="W1562" s="4">
        <v>29109</v>
      </c>
      <c r="X1562" s="6"/>
      <c r="Y1562" s="8">
        <f t="shared" si="170"/>
        <v>29109</v>
      </c>
      <c r="Z1562" s="6" t="b">
        <f t="shared" si="168"/>
        <v>0</v>
      </c>
      <c r="AA1562" s="6">
        <f t="shared" si="171"/>
        <v>29077</v>
      </c>
      <c r="AB1562" s="4">
        <f t="shared" si="172"/>
        <v>5</v>
      </c>
      <c r="AC1562" s="32">
        <f t="shared" si="173"/>
        <v>13.414646465608435</v>
      </c>
      <c r="AD1562" s="4">
        <f>VLOOKUP($B1562,meanLDage!$Z$3:$AC$3145,4,FALSE)</f>
        <v>4</v>
      </c>
      <c r="AE1562" s="32">
        <f>VLOOKUP($B1562,meanLDage!$Z$3:$AC$3145,2,FALSE)</f>
        <v>12.662652815450137</v>
      </c>
      <c r="AF1562" s="6">
        <f>VLOOKUP(V1562,'2017 rep county selection'!$A$1:$C$281,3,FALSE)</f>
        <v>29097</v>
      </c>
      <c r="AH1562" s="9">
        <f t="shared" si="174"/>
        <v>29097</v>
      </c>
    </row>
    <row r="1563" spans="1:34" ht="15.75" customHeight="1" x14ac:dyDescent="0.3">
      <c r="A1563" s="4">
        <v>29</v>
      </c>
      <c r="B1563" s="4">
        <v>29227</v>
      </c>
      <c r="C1563" s="6" t="s">
        <v>2280</v>
      </c>
      <c r="D1563" s="6" t="s">
        <v>425</v>
      </c>
      <c r="E1563" s="4">
        <v>29027</v>
      </c>
      <c r="F1563" s="4">
        <v>29027</v>
      </c>
      <c r="G1563" s="4">
        <v>29109</v>
      </c>
      <c r="H1563" s="37">
        <v>18289596</v>
      </c>
      <c r="I1563" s="37">
        <v>17626940.807888601</v>
      </c>
      <c r="J1563" s="37">
        <v>18442621.6450774</v>
      </c>
      <c r="K1563" s="4" t="str">
        <f>VLOOKUP(B1563,altitude!$B$3:$E$3232,4)</f>
        <v>L</v>
      </c>
      <c r="L1563" s="4">
        <f>VLOOKUP(B1563,fuelregion!$C$5:$D$3233,2,FALSE)</f>
        <v>300001000</v>
      </c>
      <c r="M1563" s="4">
        <f>VLOOKUP(B1563,fuelregion!$H$5:$I$3113,2,FALSE)</f>
        <v>300001000</v>
      </c>
      <c r="N1563" s="4">
        <f>VLOOKUP(B1563,imbin!$B$4:$D$3233,2,FALSE)</f>
        <v>0</v>
      </c>
      <c r="O1563" s="4" t="str">
        <f>VLOOKUP(B1563,imbin!$B$4:$D$3233,3,FALSE)</f>
        <v>Submittal</v>
      </c>
      <c r="P1563" s="4">
        <f>IF(ISNA(VLOOKUP(B1563,rampbin!$B$4:$G$1697,6,FALSE)),2,VLOOKUP(B1563,rampbin!$B$4:$G$1697,6,FALSE))</f>
        <v>2</v>
      </c>
      <c r="Q1563" s="4" t="str">
        <f>IF(ISNA(VLOOKUP(B1563,rampbin!$B$4:$G$1697,5,FALSE)),"MOVES",VLOOKUP(B1563,rampbin!$B$4:$G$1697,5,FALSE))</f>
        <v>MOVES</v>
      </c>
      <c r="R1563" s="4" t="s">
        <v>1880</v>
      </c>
      <c r="S1563" s="6" t="s">
        <v>1851</v>
      </c>
      <c r="T1563" s="4">
        <f>VLOOKUP(B1563,meanLDage!$B$3:$E$3145,4,FALSE)</f>
        <v>6</v>
      </c>
      <c r="U1563" s="32">
        <f>VLOOKUP(B1563,meanLDage!$B$3:$E$3145,2,FALSE)</f>
        <v>15.141015310708273</v>
      </c>
      <c r="V1563" s="4" t="str">
        <f t="shared" si="169"/>
        <v>29_L_300001000_0_5_2</v>
      </c>
      <c r="W1563" s="4">
        <v>29067</v>
      </c>
      <c r="X1563" s="6"/>
      <c r="Y1563" s="8">
        <f t="shared" si="170"/>
        <v>29067</v>
      </c>
      <c r="Z1563" s="6" t="b">
        <f t="shared" si="168"/>
        <v>0</v>
      </c>
      <c r="AA1563" s="6">
        <f t="shared" si="171"/>
        <v>29109</v>
      </c>
      <c r="AB1563" s="4">
        <f t="shared" si="172"/>
        <v>6</v>
      </c>
      <c r="AC1563" s="32">
        <f t="shared" si="173"/>
        <v>15.141015310708273</v>
      </c>
      <c r="AD1563" s="4">
        <f>VLOOKUP($B1563,meanLDage!$Z$3:$AC$3145,4,FALSE)</f>
        <v>5</v>
      </c>
      <c r="AE1563" s="32">
        <f>VLOOKUP($B1563,meanLDage!$Z$3:$AC$3145,2,FALSE)</f>
        <v>14.157620787704003</v>
      </c>
      <c r="AF1563" s="6">
        <f>VLOOKUP(V1563,'2017 rep county selection'!$A$1:$C$281,3,FALSE)</f>
        <v>29109</v>
      </c>
      <c r="AH1563" s="9">
        <f t="shared" si="174"/>
        <v>29109</v>
      </c>
    </row>
    <row r="1564" spans="1:34" ht="15.75" customHeight="1" x14ac:dyDescent="0.3">
      <c r="A1564" s="4">
        <v>29</v>
      </c>
      <c r="B1564" s="4">
        <v>29229</v>
      </c>
      <c r="C1564" s="6" t="s">
        <v>2280</v>
      </c>
      <c r="D1564" s="6" t="s">
        <v>599</v>
      </c>
      <c r="E1564" s="4">
        <v>29027</v>
      </c>
      <c r="F1564" s="4">
        <v>29027</v>
      </c>
      <c r="G1564" s="4">
        <v>29109</v>
      </c>
      <c r="H1564" s="37">
        <v>261018676</v>
      </c>
      <c r="I1564" s="37">
        <v>253064787.70429999</v>
      </c>
      <c r="J1564" s="37">
        <v>264723630.733358</v>
      </c>
      <c r="K1564" s="4" t="str">
        <f>VLOOKUP(B1564,altitude!$B$3:$E$3232,4)</f>
        <v>L</v>
      </c>
      <c r="L1564" s="4">
        <f>VLOOKUP(B1564,fuelregion!$C$5:$D$3233,2,FALSE)</f>
        <v>300001000</v>
      </c>
      <c r="M1564" s="4">
        <f>VLOOKUP(B1564,fuelregion!$H$5:$I$3113,2,FALSE)</f>
        <v>300001000</v>
      </c>
      <c r="N1564" s="4">
        <f>VLOOKUP(B1564,imbin!$B$4:$D$3233,2,FALSE)</f>
        <v>0</v>
      </c>
      <c r="O1564" s="4" t="str">
        <f>VLOOKUP(B1564,imbin!$B$4:$D$3233,3,FALSE)</f>
        <v>Submittal</v>
      </c>
      <c r="P1564" s="4">
        <f>IF(ISNA(VLOOKUP(B1564,rampbin!$B$4:$G$1697,6,FALSE)),2,VLOOKUP(B1564,rampbin!$B$4:$G$1697,6,FALSE))</f>
        <v>2</v>
      </c>
      <c r="Q1564" s="4" t="str">
        <f>IF(ISNA(VLOOKUP(B1564,rampbin!$B$4:$G$1697,5,FALSE)),"MOVES",VLOOKUP(B1564,rampbin!$B$4:$G$1697,5,FALSE))</f>
        <v>MOVES</v>
      </c>
      <c r="R1564" s="4" t="s">
        <v>1880</v>
      </c>
      <c r="S1564" s="6" t="s">
        <v>1851</v>
      </c>
      <c r="T1564" s="4">
        <f>VLOOKUP(B1564,meanLDage!$B$3:$E$3145,4,FALSE)</f>
        <v>5</v>
      </c>
      <c r="U1564" s="32">
        <f>VLOOKUP(B1564,meanLDage!$B$3:$E$3145,2,FALSE)</f>
        <v>14.778639425919227</v>
      </c>
      <c r="V1564" s="4" t="str">
        <f t="shared" si="169"/>
        <v>29_L_300001000_0_5_2</v>
      </c>
      <c r="W1564" s="4">
        <v>29109</v>
      </c>
      <c r="X1564" s="6"/>
      <c r="Y1564" s="8">
        <f t="shared" si="170"/>
        <v>29109</v>
      </c>
      <c r="Z1564" s="6" t="b">
        <f t="shared" si="168"/>
        <v>1</v>
      </c>
      <c r="AA1564" s="6">
        <f t="shared" si="171"/>
        <v>29109</v>
      </c>
      <c r="AB1564" s="4">
        <f t="shared" si="172"/>
        <v>5</v>
      </c>
      <c r="AC1564" s="32">
        <f t="shared" si="173"/>
        <v>14.778639425919227</v>
      </c>
      <c r="AD1564" s="4">
        <f>VLOOKUP($B1564,meanLDage!$Z$3:$AC$3145,4,FALSE)</f>
        <v>5</v>
      </c>
      <c r="AE1564" s="32">
        <f>VLOOKUP($B1564,meanLDage!$Z$3:$AC$3145,2,FALSE)</f>
        <v>13.951791457161347</v>
      </c>
      <c r="AF1564" s="6">
        <f>VLOOKUP(V1564,'2017 rep county selection'!$A$1:$C$281,3,FALSE)</f>
        <v>29109</v>
      </c>
      <c r="AH1564" s="9">
        <f t="shared" si="174"/>
        <v>29109</v>
      </c>
    </row>
    <row r="1565" spans="1:34" ht="15.75" customHeight="1" x14ac:dyDescent="0.3">
      <c r="A1565" s="4">
        <v>29</v>
      </c>
      <c r="B1565" s="4">
        <v>29510</v>
      </c>
      <c r="C1565" s="6" t="s">
        <v>2280</v>
      </c>
      <c r="D1565" s="6" t="s">
        <v>1022</v>
      </c>
      <c r="E1565" s="4">
        <v>29189</v>
      </c>
      <c r="F1565" s="4">
        <v>29189</v>
      </c>
      <c r="G1565" s="4">
        <v>29189</v>
      </c>
      <c r="H1565" s="37">
        <v>2424837200</v>
      </c>
      <c r="I1565" s="37">
        <v>1895522945.03176</v>
      </c>
      <c r="J1565" s="37">
        <v>1975471772.50229</v>
      </c>
      <c r="K1565" s="4" t="str">
        <f>VLOOKUP(B1565,altitude!$B$3:$E$3232,4)</f>
        <v>L</v>
      </c>
      <c r="L1565" s="4">
        <f>VLOOKUP(B1565,fuelregion!$C$5:$D$3233,2,FALSE)</f>
        <v>1470011000</v>
      </c>
      <c r="M1565" s="4">
        <f>VLOOKUP(B1565,fuelregion!$H$5:$I$3113,2,FALSE)</f>
        <v>1470011000</v>
      </c>
      <c r="N1565" s="4">
        <f>VLOOKUP(B1565,imbin!$B$4:$D$3233,2,FALSE)</f>
        <v>1</v>
      </c>
      <c r="O1565" s="4" t="str">
        <f>VLOOKUP(B1565,imbin!$B$4:$D$3233,3,FALSE)</f>
        <v>Submittal</v>
      </c>
      <c r="P1565" s="4">
        <f>IF(ISNA(VLOOKUP(B1565,rampbin!$B$4:$G$1697,6,FALSE)),2,VLOOKUP(B1565,rampbin!$B$4:$G$1697,6,FALSE))</f>
        <v>2</v>
      </c>
      <c r="Q1565" s="4" t="str">
        <f>IF(ISNA(VLOOKUP(B1565,rampbin!$B$4:$G$1697,5,FALSE)),"MOVES",VLOOKUP(B1565,rampbin!$B$4:$G$1697,5,FALSE))</f>
        <v>MOVES</v>
      </c>
      <c r="R1565" s="4" t="s">
        <v>1877</v>
      </c>
      <c r="S1565" s="6" t="s">
        <v>1990</v>
      </c>
      <c r="T1565" s="4">
        <f>VLOOKUP(B1565,meanLDage!$B$3:$E$3145,4,FALSE)</f>
        <v>4</v>
      </c>
      <c r="U1565" s="32">
        <f>VLOOKUP(B1565,meanLDage!$B$3:$E$3145,2,FALSE)</f>
        <v>11.370201915826865</v>
      </c>
      <c r="V1565" s="4" t="str">
        <f t="shared" si="169"/>
        <v>29_L_1470011000_1_3_2</v>
      </c>
      <c r="W1565" s="4">
        <v>29099</v>
      </c>
      <c r="X1565" s="6"/>
      <c r="Y1565" s="8">
        <f t="shared" si="170"/>
        <v>29099</v>
      </c>
      <c r="Z1565" s="6" t="b">
        <f t="shared" si="168"/>
        <v>0</v>
      </c>
      <c r="AA1565" s="6">
        <f t="shared" si="171"/>
        <v>29189</v>
      </c>
      <c r="AB1565" s="4">
        <f t="shared" si="172"/>
        <v>4</v>
      </c>
      <c r="AC1565" s="32">
        <f t="shared" si="173"/>
        <v>11.370201915826865</v>
      </c>
      <c r="AD1565" s="4">
        <f>VLOOKUP($B1565,meanLDage!$Z$3:$AC$3145,4,FALSE)</f>
        <v>3</v>
      </c>
      <c r="AE1565" s="32">
        <f>VLOOKUP($B1565,meanLDage!$Z$3:$AC$3145,2,FALSE)</f>
        <v>10.545608563928566</v>
      </c>
      <c r="AF1565" s="6">
        <f>VLOOKUP(V1565,'2017 rep county selection'!$A$1:$C$281,3,FALSE)</f>
        <v>29099</v>
      </c>
      <c r="AH1565" s="9">
        <f t="shared" si="174"/>
        <v>29099</v>
      </c>
    </row>
    <row r="1566" spans="1:34" ht="15.75" customHeight="1" x14ac:dyDescent="0.3">
      <c r="A1566" s="4">
        <v>30</v>
      </c>
      <c r="B1566" s="4">
        <v>30001</v>
      </c>
      <c r="C1566" s="6" t="s">
        <v>2281</v>
      </c>
      <c r="D1566" s="6" t="s">
        <v>1023</v>
      </c>
      <c r="E1566" s="4">
        <v>30063</v>
      </c>
      <c r="F1566" s="4">
        <v>30063</v>
      </c>
      <c r="G1566" s="4">
        <v>30063</v>
      </c>
      <c r="H1566" s="37">
        <v>238478692</v>
      </c>
      <c r="I1566" s="37">
        <v>179334931.30516899</v>
      </c>
      <c r="J1566" s="37">
        <v>185371050.80131999</v>
      </c>
      <c r="K1566" s="4" t="str">
        <f>VLOOKUP(B1566,altitude!$B$3:$E$3232,4)</f>
        <v>L</v>
      </c>
      <c r="L1566" s="4">
        <f>VLOOKUP(B1566,fuelregion!$C$5:$D$3233,2,FALSE)</f>
        <v>500001000</v>
      </c>
      <c r="M1566" s="4">
        <f>VLOOKUP(B1566,fuelregion!$H$5:$I$3113,2,FALSE)</f>
        <v>500001000</v>
      </c>
      <c r="N1566" s="4">
        <f>VLOOKUP(B1566,imbin!$B$4:$D$3233,2,FALSE)</f>
        <v>0</v>
      </c>
      <c r="O1566" s="4" t="str">
        <f>VLOOKUP(B1566,imbin!$B$4:$D$3233,3,FALSE)</f>
        <v>MOVES</v>
      </c>
      <c r="P1566" s="4">
        <f>IF(ISNA(VLOOKUP(B1566,rampbin!$B$4:$G$1697,6,FALSE)),2,VLOOKUP(B1566,rampbin!$B$4:$G$1697,6,FALSE))</f>
        <v>2</v>
      </c>
      <c r="Q1566" s="4" t="str">
        <f>IF(ISNA(VLOOKUP(B1566,rampbin!$B$4:$G$1697,5,FALSE)),"MOVES",VLOOKUP(B1566,rampbin!$B$4:$G$1697,5,FALSE))</f>
        <v>MOVES</v>
      </c>
      <c r="R1566" s="4" t="s">
        <v>1880</v>
      </c>
      <c r="S1566" s="6" t="s">
        <v>1851</v>
      </c>
      <c r="T1566" s="4">
        <f>VLOOKUP(B1566,meanLDage!$B$3:$E$3145,4,FALSE)</f>
        <v>6</v>
      </c>
      <c r="U1566" s="32">
        <f>VLOOKUP(B1566,meanLDage!$B$3:$E$3145,2,FALSE)</f>
        <v>15.039978389898666</v>
      </c>
      <c r="V1566" s="4" t="str">
        <f t="shared" si="169"/>
        <v>30_L_500001000_0_5_2</v>
      </c>
      <c r="W1566" s="4">
        <v>30081</v>
      </c>
      <c r="X1566" s="6"/>
      <c r="Y1566" s="8">
        <f t="shared" si="170"/>
        <v>30081</v>
      </c>
      <c r="Z1566" s="6" t="b">
        <f t="shared" si="168"/>
        <v>0</v>
      </c>
      <c r="AA1566" s="6">
        <f t="shared" si="171"/>
        <v>30063</v>
      </c>
      <c r="AB1566" s="4">
        <f t="shared" si="172"/>
        <v>6</v>
      </c>
      <c r="AC1566" s="32">
        <f t="shared" si="173"/>
        <v>15.039978389898666</v>
      </c>
      <c r="AD1566" s="4">
        <f>VLOOKUP($B1566,meanLDage!$Z$3:$AC$3145,4,FALSE)</f>
        <v>5</v>
      </c>
      <c r="AE1566" s="32">
        <f>VLOOKUP($B1566,meanLDage!$Z$3:$AC$3145,2,FALSE)</f>
        <v>14.213370638735546</v>
      </c>
      <c r="AF1566" s="6">
        <f>VLOOKUP(V1566,'2017 rep county selection'!$A$1:$C$281,3,FALSE)</f>
        <v>30013</v>
      </c>
      <c r="AH1566" s="9">
        <f t="shared" si="174"/>
        <v>30013</v>
      </c>
    </row>
    <row r="1567" spans="1:34" ht="15.75" customHeight="1" x14ac:dyDescent="0.3">
      <c r="A1567" s="4">
        <v>30</v>
      </c>
      <c r="B1567" s="4">
        <v>30003</v>
      </c>
      <c r="C1567" s="6" t="s">
        <v>2281</v>
      </c>
      <c r="D1567" s="6" t="s">
        <v>1024</v>
      </c>
      <c r="E1567" s="4">
        <v>30003</v>
      </c>
      <c r="F1567" s="4">
        <v>30003</v>
      </c>
      <c r="G1567" s="4">
        <v>30003</v>
      </c>
      <c r="H1567" s="37">
        <v>325838512</v>
      </c>
      <c r="I1567" s="37">
        <v>294694949.76274198</v>
      </c>
      <c r="J1567" s="37">
        <v>304595850.89537603</v>
      </c>
      <c r="K1567" s="4" t="str">
        <f>VLOOKUP(B1567,altitude!$B$3:$E$3232,4)</f>
        <v>L</v>
      </c>
      <c r="L1567" s="4">
        <f>VLOOKUP(B1567,fuelregion!$C$5:$D$3233,2,FALSE)</f>
        <v>500001000</v>
      </c>
      <c r="M1567" s="4">
        <f>VLOOKUP(B1567,fuelregion!$H$5:$I$3113,2,FALSE)</f>
        <v>500001000</v>
      </c>
      <c r="N1567" s="4">
        <f>VLOOKUP(B1567,imbin!$B$4:$D$3233,2,FALSE)</f>
        <v>0</v>
      </c>
      <c r="O1567" s="4" t="str">
        <f>VLOOKUP(B1567,imbin!$B$4:$D$3233,3,FALSE)</f>
        <v>MOVES</v>
      </c>
      <c r="P1567" s="4">
        <f>IF(ISNA(VLOOKUP(B1567,rampbin!$B$4:$G$1697,6,FALSE)),2,VLOOKUP(B1567,rampbin!$B$4:$G$1697,6,FALSE))</f>
        <v>2</v>
      </c>
      <c r="Q1567" s="4" t="str">
        <f>IF(ISNA(VLOOKUP(B1567,rampbin!$B$4:$G$1697,5,FALSE)),"MOVES",VLOOKUP(B1567,rampbin!$B$4:$G$1697,5,FALSE))</f>
        <v>MOVES</v>
      </c>
      <c r="R1567" s="4" t="s">
        <v>1880</v>
      </c>
      <c r="S1567" s="6" t="s">
        <v>1851</v>
      </c>
      <c r="T1567" s="4">
        <f>VLOOKUP(B1567,meanLDage!$B$3:$E$3145,4,FALSE)</f>
        <v>6</v>
      </c>
      <c r="U1567" s="32">
        <f>VLOOKUP(B1567,meanLDage!$B$3:$E$3145,2,FALSE)</f>
        <v>18.994024570733608</v>
      </c>
      <c r="V1567" s="4" t="str">
        <f t="shared" si="169"/>
        <v>30_L_500001000_0_6_2</v>
      </c>
      <c r="W1567" s="4">
        <v>30081</v>
      </c>
      <c r="X1567" s="6"/>
      <c r="Y1567" s="8">
        <f t="shared" si="170"/>
        <v>30081</v>
      </c>
      <c r="Z1567" s="6" t="b">
        <f t="shared" si="168"/>
        <v>0</v>
      </c>
      <c r="AA1567" s="6">
        <f t="shared" si="171"/>
        <v>30003</v>
      </c>
      <c r="AB1567" s="4">
        <f t="shared" si="172"/>
        <v>6</v>
      </c>
      <c r="AC1567" s="32">
        <f t="shared" si="173"/>
        <v>18.994024570733608</v>
      </c>
      <c r="AD1567" s="4">
        <f>VLOOKUP($B1567,meanLDage!$Z$3:$AC$3145,4,FALSE)</f>
        <v>6</v>
      </c>
      <c r="AE1567" s="32">
        <f>VLOOKUP($B1567,meanLDage!$Z$3:$AC$3145,2,FALSE)</f>
        <v>17.84691997211408</v>
      </c>
      <c r="AF1567" s="6">
        <f>VLOOKUP(V1567,'2017 rep county selection'!$A$1:$C$281,3,FALSE)</f>
        <v>30047</v>
      </c>
      <c r="AH1567" s="9">
        <f t="shared" si="174"/>
        <v>30047</v>
      </c>
    </row>
    <row r="1568" spans="1:34" ht="15.75" customHeight="1" x14ac:dyDescent="0.3">
      <c r="A1568" s="4">
        <v>30</v>
      </c>
      <c r="B1568" s="4">
        <v>30005</v>
      </c>
      <c r="C1568" s="6" t="s">
        <v>2281</v>
      </c>
      <c r="D1568" s="6" t="s">
        <v>431</v>
      </c>
      <c r="E1568" s="4">
        <v>30047</v>
      </c>
      <c r="F1568" s="4">
        <v>30047</v>
      </c>
      <c r="G1568" s="4">
        <v>30047</v>
      </c>
      <c r="H1568" s="37">
        <v>98962684</v>
      </c>
      <c r="I1568" s="37">
        <v>83323508.622307807</v>
      </c>
      <c r="J1568" s="37">
        <v>86147892.608209997</v>
      </c>
      <c r="K1568" s="4" t="str">
        <f>VLOOKUP(B1568,altitude!$B$3:$E$3232,4)</f>
        <v>L</v>
      </c>
      <c r="L1568" s="4">
        <f>VLOOKUP(B1568,fuelregion!$C$5:$D$3233,2,FALSE)</f>
        <v>500001000</v>
      </c>
      <c r="M1568" s="4">
        <f>VLOOKUP(B1568,fuelregion!$H$5:$I$3113,2,FALSE)</f>
        <v>500001000</v>
      </c>
      <c r="N1568" s="4">
        <f>VLOOKUP(B1568,imbin!$B$4:$D$3233,2,FALSE)</f>
        <v>0</v>
      </c>
      <c r="O1568" s="4" t="str">
        <f>VLOOKUP(B1568,imbin!$B$4:$D$3233,3,FALSE)</f>
        <v>MOVES</v>
      </c>
      <c r="P1568" s="4">
        <f>IF(ISNA(VLOOKUP(B1568,rampbin!$B$4:$G$1697,6,FALSE)),2,VLOOKUP(B1568,rampbin!$B$4:$G$1697,6,FALSE))</f>
        <v>2</v>
      </c>
      <c r="Q1568" s="4" t="str">
        <f>IF(ISNA(VLOOKUP(B1568,rampbin!$B$4:$G$1697,5,FALSE)),"MOVES",VLOOKUP(B1568,rampbin!$B$4:$G$1697,5,FALSE))</f>
        <v>MOVES</v>
      </c>
      <c r="R1568" s="4" t="s">
        <v>1880</v>
      </c>
      <c r="S1568" s="6" t="s">
        <v>1851</v>
      </c>
      <c r="T1568" s="4">
        <f>VLOOKUP(B1568,meanLDage!$B$3:$E$3145,4,FALSE)</f>
        <v>6</v>
      </c>
      <c r="U1568" s="32">
        <f>VLOOKUP(B1568,meanLDage!$B$3:$E$3145,2,FALSE)</f>
        <v>18.711412719946342</v>
      </c>
      <c r="V1568" s="4" t="str">
        <f t="shared" si="169"/>
        <v>30_L_500001000_0_6_2</v>
      </c>
      <c r="W1568" s="4">
        <v>30081</v>
      </c>
      <c r="X1568" s="6"/>
      <c r="Y1568" s="8">
        <f t="shared" si="170"/>
        <v>30081</v>
      </c>
      <c r="Z1568" s="6" t="b">
        <f t="shared" si="168"/>
        <v>0</v>
      </c>
      <c r="AA1568" s="6">
        <f t="shared" si="171"/>
        <v>30047</v>
      </c>
      <c r="AB1568" s="4">
        <f t="shared" si="172"/>
        <v>6</v>
      </c>
      <c r="AC1568" s="32">
        <f t="shared" si="173"/>
        <v>18.711412719946342</v>
      </c>
      <c r="AD1568" s="4">
        <f>VLOOKUP($B1568,meanLDage!$Z$3:$AC$3145,4,FALSE)</f>
        <v>6</v>
      </c>
      <c r="AE1568" s="32">
        <f>VLOOKUP($B1568,meanLDage!$Z$3:$AC$3145,2,FALSE)</f>
        <v>17.591609485086988</v>
      </c>
      <c r="AF1568" s="6">
        <f>VLOOKUP(V1568,'2017 rep county selection'!$A$1:$C$281,3,FALSE)</f>
        <v>30047</v>
      </c>
      <c r="AH1568" s="9">
        <f t="shared" si="174"/>
        <v>30047</v>
      </c>
    </row>
    <row r="1569" spans="1:34" ht="15.75" customHeight="1" x14ac:dyDescent="0.3">
      <c r="A1569" s="4">
        <v>30</v>
      </c>
      <c r="B1569" s="4">
        <v>30007</v>
      </c>
      <c r="C1569" s="6" t="s">
        <v>2281</v>
      </c>
      <c r="D1569" s="6" t="s">
        <v>1025</v>
      </c>
      <c r="E1569" s="4">
        <v>30063</v>
      </c>
      <c r="F1569" s="4">
        <v>30063</v>
      </c>
      <c r="G1569" s="4">
        <v>30063</v>
      </c>
      <c r="H1569" s="37">
        <v>84604326</v>
      </c>
      <c r="I1569" s="37">
        <v>135848318.67067799</v>
      </c>
      <c r="J1569" s="37">
        <v>140408462.75858101</v>
      </c>
      <c r="K1569" s="4" t="str">
        <f>VLOOKUP(B1569,altitude!$B$3:$E$3232,4)</f>
        <v>L</v>
      </c>
      <c r="L1569" s="4">
        <f>VLOOKUP(B1569,fuelregion!$C$5:$D$3233,2,FALSE)</f>
        <v>500001000</v>
      </c>
      <c r="M1569" s="4">
        <f>VLOOKUP(B1569,fuelregion!$H$5:$I$3113,2,FALSE)</f>
        <v>500001000</v>
      </c>
      <c r="N1569" s="4">
        <f>VLOOKUP(B1569,imbin!$B$4:$D$3233,2,FALSE)</f>
        <v>0</v>
      </c>
      <c r="O1569" s="4" t="str">
        <f>VLOOKUP(B1569,imbin!$B$4:$D$3233,3,FALSE)</f>
        <v>MOVES</v>
      </c>
      <c r="P1569" s="4">
        <f>IF(ISNA(VLOOKUP(B1569,rampbin!$B$4:$G$1697,6,FALSE)),2,VLOOKUP(B1569,rampbin!$B$4:$G$1697,6,FALSE))</f>
        <v>2</v>
      </c>
      <c r="Q1569" s="4" t="str">
        <f>IF(ISNA(VLOOKUP(B1569,rampbin!$B$4:$G$1697,5,FALSE)),"MOVES",VLOOKUP(B1569,rampbin!$B$4:$G$1697,5,FALSE))</f>
        <v>MOVES</v>
      </c>
      <c r="R1569" s="4" t="s">
        <v>1880</v>
      </c>
      <c r="S1569" s="6" t="s">
        <v>1851</v>
      </c>
      <c r="T1569" s="4">
        <f>VLOOKUP(B1569,meanLDage!$B$3:$E$3145,4,FALSE)</f>
        <v>6</v>
      </c>
      <c r="U1569" s="32">
        <f>VLOOKUP(B1569,meanLDage!$B$3:$E$3145,2,FALSE)</f>
        <v>15.296838327329414</v>
      </c>
      <c r="V1569" s="4" t="str">
        <f t="shared" si="169"/>
        <v>30_L_500001000_0_5_2</v>
      </c>
      <c r="W1569" s="4">
        <v>30081</v>
      </c>
      <c r="X1569" s="6"/>
      <c r="Y1569" s="8">
        <f t="shared" si="170"/>
        <v>30081</v>
      </c>
      <c r="Z1569" s="6" t="b">
        <f t="shared" si="168"/>
        <v>0</v>
      </c>
      <c r="AA1569" s="6">
        <f t="shared" si="171"/>
        <v>30063</v>
      </c>
      <c r="AB1569" s="4">
        <f t="shared" si="172"/>
        <v>6</v>
      </c>
      <c r="AC1569" s="32">
        <f t="shared" si="173"/>
        <v>15.296838327329414</v>
      </c>
      <c r="AD1569" s="4">
        <f>VLOOKUP($B1569,meanLDage!$Z$3:$AC$3145,4,FALSE)</f>
        <v>5</v>
      </c>
      <c r="AE1569" s="32">
        <f>VLOOKUP($B1569,meanLDage!$Z$3:$AC$3145,2,FALSE)</f>
        <v>14.477512914853419</v>
      </c>
      <c r="AF1569" s="6">
        <f>VLOOKUP(V1569,'2017 rep county selection'!$A$1:$C$281,3,FALSE)</f>
        <v>30013</v>
      </c>
      <c r="AH1569" s="9">
        <f t="shared" si="174"/>
        <v>30013</v>
      </c>
    </row>
    <row r="1570" spans="1:34" ht="15.75" customHeight="1" x14ac:dyDescent="0.3">
      <c r="A1570" s="4">
        <v>30</v>
      </c>
      <c r="B1570" s="4">
        <v>30009</v>
      </c>
      <c r="C1570" s="6" t="s">
        <v>2281</v>
      </c>
      <c r="D1570" s="6" t="s">
        <v>1026</v>
      </c>
      <c r="E1570" s="4">
        <v>30063</v>
      </c>
      <c r="F1570" s="4">
        <v>30063</v>
      </c>
      <c r="G1570" s="4">
        <v>30063</v>
      </c>
      <c r="H1570" s="37">
        <v>149282653</v>
      </c>
      <c r="I1570" s="37">
        <v>159544210.52884701</v>
      </c>
      <c r="J1570" s="37">
        <v>164932390.90087101</v>
      </c>
      <c r="K1570" s="4" t="str">
        <f>VLOOKUP(B1570,altitude!$B$3:$E$3232,4)</f>
        <v>L</v>
      </c>
      <c r="L1570" s="4">
        <f>VLOOKUP(B1570,fuelregion!$C$5:$D$3233,2,FALSE)</f>
        <v>500001000</v>
      </c>
      <c r="M1570" s="4">
        <f>VLOOKUP(B1570,fuelregion!$H$5:$I$3113,2,FALSE)</f>
        <v>500001000</v>
      </c>
      <c r="N1570" s="4">
        <f>VLOOKUP(B1570,imbin!$B$4:$D$3233,2,FALSE)</f>
        <v>0</v>
      </c>
      <c r="O1570" s="4" t="str">
        <f>VLOOKUP(B1570,imbin!$B$4:$D$3233,3,FALSE)</f>
        <v>MOVES</v>
      </c>
      <c r="P1570" s="4">
        <f>IF(ISNA(VLOOKUP(B1570,rampbin!$B$4:$G$1697,6,FALSE)),2,VLOOKUP(B1570,rampbin!$B$4:$G$1697,6,FALSE))</f>
        <v>2</v>
      </c>
      <c r="Q1570" s="4" t="str">
        <f>IF(ISNA(VLOOKUP(B1570,rampbin!$B$4:$G$1697,5,FALSE)),"MOVES",VLOOKUP(B1570,rampbin!$B$4:$G$1697,5,FALSE))</f>
        <v>MOVES</v>
      </c>
      <c r="R1570" s="4" t="s">
        <v>1877</v>
      </c>
      <c r="S1570" s="6" t="s">
        <v>2073</v>
      </c>
      <c r="T1570" s="4">
        <f>VLOOKUP(B1570,meanLDage!$B$3:$E$3145,4,FALSE)</f>
        <v>6</v>
      </c>
      <c r="U1570" s="32">
        <f>VLOOKUP(B1570,meanLDage!$B$3:$E$3145,2,FALSE)</f>
        <v>15.287430872085638</v>
      </c>
      <c r="V1570" s="4" t="str">
        <f t="shared" si="169"/>
        <v>30_L_500001000_0_5_2</v>
      </c>
      <c r="W1570" s="4">
        <v>30081</v>
      </c>
      <c r="X1570" s="6"/>
      <c r="Y1570" s="8">
        <f t="shared" si="170"/>
        <v>30081</v>
      </c>
      <c r="Z1570" s="6" t="b">
        <f t="shared" si="168"/>
        <v>0</v>
      </c>
      <c r="AA1570" s="6">
        <f t="shared" si="171"/>
        <v>30063</v>
      </c>
      <c r="AB1570" s="4">
        <f t="shared" si="172"/>
        <v>6</v>
      </c>
      <c r="AC1570" s="32">
        <f t="shared" si="173"/>
        <v>15.287430872085638</v>
      </c>
      <c r="AD1570" s="4">
        <f>VLOOKUP($B1570,meanLDage!$Z$3:$AC$3145,4,FALSE)</f>
        <v>5</v>
      </c>
      <c r="AE1570" s="32">
        <f>VLOOKUP($B1570,meanLDage!$Z$3:$AC$3145,2,FALSE)</f>
        <v>14.430730017629404</v>
      </c>
      <c r="AF1570" s="6">
        <f>VLOOKUP(V1570,'2017 rep county selection'!$A$1:$C$281,3,FALSE)</f>
        <v>30013</v>
      </c>
      <c r="AH1570" s="9">
        <f t="shared" si="174"/>
        <v>30013</v>
      </c>
    </row>
    <row r="1571" spans="1:34" ht="15.75" customHeight="1" x14ac:dyDescent="0.3">
      <c r="A1571" s="4">
        <v>30</v>
      </c>
      <c r="B1571" s="4">
        <v>30011</v>
      </c>
      <c r="C1571" s="6" t="s">
        <v>2281</v>
      </c>
      <c r="D1571" s="6" t="s">
        <v>681</v>
      </c>
      <c r="E1571" s="4">
        <v>30063</v>
      </c>
      <c r="F1571" s="4">
        <v>30063</v>
      </c>
      <c r="G1571" s="4">
        <v>30003</v>
      </c>
      <c r="H1571" s="37">
        <v>18351016</v>
      </c>
      <c r="I1571" s="37">
        <v>40172220.858656503</v>
      </c>
      <c r="J1571" s="37">
        <v>41516304.279102303</v>
      </c>
      <c r="K1571" s="4" t="str">
        <f>VLOOKUP(B1571,altitude!$B$3:$E$3232,4)</f>
        <v>L</v>
      </c>
      <c r="L1571" s="4">
        <f>VLOOKUP(B1571,fuelregion!$C$5:$D$3233,2,FALSE)</f>
        <v>500001000</v>
      </c>
      <c r="M1571" s="4">
        <f>VLOOKUP(B1571,fuelregion!$H$5:$I$3113,2,FALSE)</f>
        <v>500001000</v>
      </c>
      <c r="N1571" s="4">
        <f>VLOOKUP(B1571,imbin!$B$4:$D$3233,2,FALSE)</f>
        <v>0</v>
      </c>
      <c r="O1571" s="4" t="str">
        <f>VLOOKUP(B1571,imbin!$B$4:$D$3233,3,FALSE)</f>
        <v>MOVES</v>
      </c>
      <c r="P1571" s="4">
        <f>IF(ISNA(VLOOKUP(B1571,rampbin!$B$4:$G$1697,6,FALSE)),2,VLOOKUP(B1571,rampbin!$B$4:$G$1697,6,FALSE))</f>
        <v>2</v>
      </c>
      <c r="Q1571" s="4" t="str">
        <f>IF(ISNA(VLOOKUP(B1571,rampbin!$B$4:$G$1697,5,FALSE)),"MOVES",VLOOKUP(B1571,rampbin!$B$4:$G$1697,5,FALSE))</f>
        <v>MOVES</v>
      </c>
      <c r="R1571" s="4" t="s">
        <v>1880</v>
      </c>
      <c r="S1571" s="6" t="s">
        <v>1851</v>
      </c>
      <c r="T1571" s="4">
        <f>VLOOKUP(B1571,meanLDage!$B$3:$E$3145,4,FALSE)</f>
        <v>6</v>
      </c>
      <c r="U1571" s="32">
        <f>VLOOKUP(B1571,meanLDage!$B$3:$E$3145,2,FALSE)</f>
        <v>16.747783250589993</v>
      </c>
      <c r="V1571" s="4" t="str">
        <f t="shared" si="169"/>
        <v>30_L_500001000_0_6_2</v>
      </c>
      <c r="W1571" s="4">
        <v>30081</v>
      </c>
      <c r="X1571" s="6"/>
      <c r="Y1571" s="8">
        <f t="shared" si="170"/>
        <v>30081</v>
      </c>
      <c r="Z1571" s="6" t="b">
        <f t="shared" si="168"/>
        <v>0</v>
      </c>
      <c r="AA1571" s="6">
        <f t="shared" si="171"/>
        <v>30003</v>
      </c>
      <c r="AB1571" s="4">
        <f t="shared" si="172"/>
        <v>6</v>
      </c>
      <c r="AC1571" s="32">
        <f t="shared" si="173"/>
        <v>16.747783250589993</v>
      </c>
      <c r="AD1571" s="4">
        <f>VLOOKUP($B1571,meanLDage!$Z$3:$AC$3145,4,FALSE)</f>
        <v>6</v>
      </c>
      <c r="AE1571" s="32">
        <f>VLOOKUP($B1571,meanLDage!$Z$3:$AC$3145,2,FALSE)</f>
        <v>15.868475244657805</v>
      </c>
      <c r="AF1571" s="6">
        <f>VLOOKUP(V1571,'2017 rep county selection'!$A$1:$C$281,3,FALSE)</f>
        <v>30047</v>
      </c>
      <c r="AH1571" s="9">
        <f t="shared" si="174"/>
        <v>30047</v>
      </c>
    </row>
    <row r="1572" spans="1:34" ht="15.75" customHeight="1" x14ac:dyDescent="0.3">
      <c r="A1572" s="4">
        <v>30</v>
      </c>
      <c r="B1572" s="4">
        <v>30013</v>
      </c>
      <c r="C1572" s="6" t="s">
        <v>2281</v>
      </c>
      <c r="D1572" s="6" t="s">
        <v>1027</v>
      </c>
      <c r="E1572" s="4">
        <v>30063</v>
      </c>
      <c r="F1572" s="4">
        <v>30063</v>
      </c>
      <c r="G1572" s="4">
        <v>30063</v>
      </c>
      <c r="H1572" s="37">
        <v>738408479</v>
      </c>
      <c r="I1572" s="37">
        <v>702348682.22837698</v>
      </c>
      <c r="J1572" s="37">
        <v>729253122.59722698</v>
      </c>
      <c r="K1572" s="4" t="str">
        <f>VLOOKUP(B1572,altitude!$B$3:$E$3232,4)</f>
        <v>L</v>
      </c>
      <c r="L1572" s="4">
        <f>VLOOKUP(B1572,fuelregion!$C$5:$D$3233,2,FALSE)</f>
        <v>500001000</v>
      </c>
      <c r="M1572" s="4">
        <f>VLOOKUP(B1572,fuelregion!$H$5:$I$3113,2,FALSE)</f>
        <v>500001000</v>
      </c>
      <c r="N1572" s="4">
        <f>VLOOKUP(B1572,imbin!$B$4:$D$3233,2,FALSE)</f>
        <v>0</v>
      </c>
      <c r="O1572" s="4" t="str">
        <f>VLOOKUP(B1572,imbin!$B$4:$D$3233,3,FALSE)</f>
        <v>MOVES</v>
      </c>
      <c r="P1572" s="4">
        <f>IF(ISNA(VLOOKUP(B1572,rampbin!$B$4:$G$1697,6,FALSE)),2,VLOOKUP(B1572,rampbin!$B$4:$G$1697,6,FALSE))</f>
        <v>2</v>
      </c>
      <c r="Q1572" s="4" t="str">
        <f>IF(ISNA(VLOOKUP(B1572,rampbin!$B$4:$G$1697,5,FALSE)),"MOVES",VLOOKUP(B1572,rampbin!$B$4:$G$1697,5,FALSE))</f>
        <v>MOVES</v>
      </c>
      <c r="R1572" s="4" t="s">
        <v>1877</v>
      </c>
      <c r="S1572" s="6" t="s">
        <v>2074</v>
      </c>
      <c r="T1572" s="4">
        <f>VLOOKUP(B1572,meanLDage!$B$3:$E$3145,4,FALSE)</f>
        <v>5</v>
      </c>
      <c r="U1572" s="32">
        <f>VLOOKUP(B1572,meanLDage!$B$3:$E$3145,2,FALSE)</f>
        <v>14.240176422495535</v>
      </c>
      <c r="V1572" s="4" t="str">
        <f t="shared" si="169"/>
        <v>30_L_500001000_0_5_2</v>
      </c>
      <c r="W1572" s="4">
        <v>30063</v>
      </c>
      <c r="X1572" s="6"/>
      <c r="Y1572" s="8">
        <f t="shared" si="170"/>
        <v>30063</v>
      </c>
      <c r="Z1572" s="6" t="b">
        <f t="shared" si="168"/>
        <v>1</v>
      </c>
      <c r="AA1572" s="6">
        <f t="shared" si="171"/>
        <v>30063</v>
      </c>
      <c r="AB1572" s="4">
        <f t="shared" si="172"/>
        <v>5</v>
      </c>
      <c r="AC1572" s="32">
        <f t="shared" si="173"/>
        <v>14.240176422495535</v>
      </c>
      <c r="AD1572" s="4">
        <f>VLOOKUP($B1572,meanLDage!$Z$3:$AC$3145,4,FALSE)</f>
        <v>5</v>
      </c>
      <c r="AE1572" s="32">
        <f>VLOOKUP($B1572,meanLDage!$Z$3:$AC$3145,2,FALSE)</f>
        <v>13.35976904622979</v>
      </c>
      <c r="AF1572" s="6">
        <f>VLOOKUP(V1572,'2017 rep county selection'!$A$1:$C$281,3,FALSE)</f>
        <v>30013</v>
      </c>
      <c r="AH1572" s="9">
        <f t="shared" si="174"/>
        <v>30013</v>
      </c>
    </row>
    <row r="1573" spans="1:34" ht="15.75" customHeight="1" x14ac:dyDescent="0.3">
      <c r="A1573" s="4">
        <v>30</v>
      </c>
      <c r="B1573" s="4">
        <v>30015</v>
      </c>
      <c r="C1573" s="6" t="s">
        <v>2281</v>
      </c>
      <c r="D1573" s="6" t="s">
        <v>1028</v>
      </c>
      <c r="E1573" s="4">
        <v>30063</v>
      </c>
      <c r="F1573" s="4">
        <v>30063</v>
      </c>
      <c r="G1573" s="4">
        <v>30003</v>
      </c>
      <c r="H1573" s="37">
        <v>79722384</v>
      </c>
      <c r="I1573" s="37">
        <v>91984555.139166296</v>
      </c>
      <c r="J1573" s="37">
        <v>95090208.241989896</v>
      </c>
      <c r="K1573" s="4" t="str">
        <f>VLOOKUP(B1573,altitude!$B$3:$E$3232,4)</f>
        <v>L</v>
      </c>
      <c r="L1573" s="4">
        <f>VLOOKUP(B1573,fuelregion!$C$5:$D$3233,2,FALSE)</f>
        <v>500001000</v>
      </c>
      <c r="M1573" s="4">
        <f>VLOOKUP(B1573,fuelregion!$H$5:$I$3113,2,FALSE)</f>
        <v>500001000</v>
      </c>
      <c r="N1573" s="4">
        <f>VLOOKUP(B1573,imbin!$B$4:$D$3233,2,FALSE)</f>
        <v>0</v>
      </c>
      <c r="O1573" s="4" t="str">
        <f>VLOOKUP(B1573,imbin!$B$4:$D$3233,3,FALSE)</f>
        <v>MOVES</v>
      </c>
      <c r="P1573" s="4">
        <f>IF(ISNA(VLOOKUP(B1573,rampbin!$B$4:$G$1697,6,FALSE)),2,VLOOKUP(B1573,rampbin!$B$4:$G$1697,6,FALSE))</f>
        <v>2</v>
      </c>
      <c r="Q1573" s="4" t="str">
        <f>IF(ISNA(VLOOKUP(B1573,rampbin!$B$4:$G$1697,5,FALSE)),"MOVES",VLOOKUP(B1573,rampbin!$B$4:$G$1697,5,FALSE))</f>
        <v>MOVES</v>
      </c>
      <c r="R1573" s="4" t="s">
        <v>1880</v>
      </c>
      <c r="S1573" s="6" t="s">
        <v>1851</v>
      </c>
      <c r="T1573" s="4">
        <f>VLOOKUP(B1573,meanLDage!$B$3:$E$3145,4,FALSE)</f>
        <v>6</v>
      </c>
      <c r="U1573" s="32">
        <f>VLOOKUP(B1573,meanLDage!$B$3:$E$3145,2,FALSE)</f>
        <v>16.187063469023965</v>
      </c>
      <c r="V1573" s="4" t="str">
        <f t="shared" si="169"/>
        <v>30_L_500001000_0_6_2</v>
      </c>
      <c r="W1573" s="4">
        <v>30081</v>
      </c>
      <c r="X1573" s="6"/>
      <c r="Y1573" s="8">
        <f t="shared" si="170"/>
        <v>30081</v>
      </c>
      <c r="Z1573" s="6" t="b">
        <f t="shared" si="168"/>
        <v>0</v>
      </c>
      <c r="AA1573" s="6">
        <f t="shared" si="171"/>
        <v>30003</v>
      </c>
      <c r="AB1573" s="4">
        <f t="shared" si="172"/>
        <v>6</v>
      </c>
      <c r="AC1573" s="32">
        <f t="shared" si="173"/>
        <v>16.187063469023965</v>
      </c>
      <c r="AD1573" s="4">
        <f>VLOOKUP($B1573,meanLDage!$Z$3:$AC$3145,4,FALSE)</f>
        <v>6</v>
      </c>
      <c r="AE1573" s="32">
        <f>VLOOKUP($B1573,meanLDage!$Z$3:$AC$3145,2,FALSE)</f>
        <v>15.242166137079199</v>
      </c>
      <c r="AF1573" s="6">
        <f>VLOOKUP(V1573,'2017 rep county selection'!$A$1:$C$281,3,FALSE)</f>
        <v>30047</v>
      </c>
      <c r="AH1573" s="9">
        <f t="shared" si="174"/>
        <v>30047</v>
      </c>
    </row>
    <row r="1574" spans="1:34" ht="15.75" customHeight="1" x14ac:dyDescent="0.3">
      <c r="A1574" s="4">
        <v>30</v>
      </c>
      <c r="B1574" s="4">
        <v>30017</v>
      </c>
      <c r="C1574" s="6" t="s">
        <v>2281</v>
      </c>
      <c r="D1574" s="6" t="s">
        <v>216</v>
      </c>
      <c r="E1574" s="4">
        <v>30063</v>
      </c>
      <c r="F1574" s="4">
        <v>30063</v>
      </c>
      <c r="G1574" s="4">
        <v>30063</v>
      </c>
      <c r="H1574" s="37">
        <v>173813866</v>
      </c>
      <c r="I1574" s="37">
        <v>186630807.96418399</v>
      </c>
      <c r="J1574" s="37">
        <v>193281273.78843901</v>
      </c>
      <c r="K1574" s="4" t="str">
        <f>VLOOKUP(B1574,altitude!$B$3:$E$3232,4)</f>
        <v>L</v>
      </c>
      <c r="L1574" s="4">
        <f>VLOOKUP(B1574,fuelregion!$C$5:$D$3233,2,FALSE)</f>
        <v>500001000</v>
      </c>
      <c r="M1574" s="4">
        <f>VLOOKUP(B1574,fuelregion!$H$5:$I$3113,2,FALSE)</f>
        <v>500001000</v>
      </c>
      <c r="N1574" s="4">
        <f>VLOOKUP(B1574,imbin!$B$4:$D$3233,2,FALSE)</f>
        <v>0</v>
      </c>
      <c r="O1574" s="4" t="str">
        <f>VLOOKUP(B1574,imbin!$B$4:$D$3233,3,FALSE)</f>
        <v>MOVES</v>
      </c>
      <c r="P1574" s="4">
        <f>IF(ISNA(VLOOKUP(B1574,rampbin!$B$4:$G$1697,6,FALSE)),2,VLOOKUP(B1574,rampbin!$B$4:$G$1697,6,FALSE))</f>
        <v>2</v>
      </c>
      <c r="Q1574" s="4" t="str">
        <f>IF(ISNA(VLOOKUP(B1574,rampbin!$B$4:$G$1697,5,FALSE)),"MOVES",VLOOKUP(B1574,rampbin!$B$4:$G$1697,5,FALSE))</f>
        <v>MOVES</v>
      </c>
      <c r="R1574" s="4" t="s">
        <v>1880</v>
      </c>
      <c r="S1574" s="6" t="s">
        <v>1851</v>
      </c>
      <c r="T1574" s="4">
        <f>VLOOKUP(B1574,meanLDage!$B$3:$E$3145,4,FALSE)</f>
        <v>6</v>
      </c>
      <c r="U1574" s="32">
        <f>VLOOKUP(B1574,meanLDage!$B$3:$E$3145,2,FALSE)</f>
        <v>15.022433862772219</v>
      </c>
      <c r="V1574" s="4" t="str">
        <f t="shared" si="169"/>
        <v>30_L_500001000_0_5_2</v>
      </c>
      <c r="W1574" s="4">
        <v>30081</v>
      </c>
      <c r="X1574" s="6"/>
      <c r="Y1574" s="8">
        <f t="shared" si="170"/>
        <v>30081</v>
      </c>
      <c r="Z1574" s="6" t="b">
        <f t="shared" si="168"/>
        <v>0</v>
      </c>
      <c r="AA1574" s="6">
        <f t="shared" si="171"/>
        <v>30063</v>
      </c>
      <c r="AB1574" s="4">
        <f t="shared" si="172"/>
        <v>6</v>
      </c>
      <c r="AC1574" s="32">
        <f t="shared" si="173"/>
        <v>15.022433862772219</v>
      </c>
      <c r="AD1574" s="4">
        <f>VLOOKUP($B1574,meanLDage!$Z$3:$AC$3145,4,FALSE)</f>
        <v>5</v>
      </c>
      <c r="AE1574" s="32">
        <f>VLOOKUP($B1574,meanLDage!$Z$3:$AC$3145,2,FALSE)</f>
        <v>14.144247226567964</v>
      </c>
      <c r="AF1574" s="6">
        <f>VLOOKUP(V1574,'2017 rep county selection'!$A$1:$C$281,3,FALSE)</f>
        <v>30013</v>
      </c>
      <c r="AH1574" s="9">
        <f t="shared" si="174"/>
        <v>30013</v>
      </c>
    </row>
    <row r="1575" spans="1:34" ht="15.75" customHeight="1" x14ac:dyDescent="0.3">
      <c r="A1575" s="4">
        <v>30</v>
      </c>
      <c r="B1575" s="4">
        <v>30019</v>
      </c>
      <c r="C1575" s="6" t="s">
        <v>2281</v>
      </c>
      <c r="D1575" s="6" t="s">
        <v>1029</v>
      </c>
      <c r="E1575" s="4">
        <v>30063</v>
      </c>
      <c r="F1575" s="4">
        <v>30063</v>
      </c>
      <c r="G1575" s="4">
        <v>30063</v>
      </c>
      <c r="H1575" s="37">
        <v>15244636</v>
      </c>
      <c r="I1575" s="37">
        <v>19679558.274581701</v>
      </c>
      <c r="J1575" s="37">
        <v>20348628.524491102</v>
      </c>
      <c r="K1575" s="4" t="str">
        <f>VLOOKUP(B1575,altitude!$B$3:$E$3232,4)</f>
        <v>L</v>
      </c>
      <c r="L1575" s="4">
        <f>VLOOKUP(B1575,fuelregion!$C$5:$D$3233,2,FALSE)</f>
        <v>500001000</v>
      </c>
      <c r="M1575" s="4">
        <f>VLOOKUP(B1575,fuelregion!$H$5:$I$3113,2,FALSE)</f>
        <v>500001000</v>
      </c>
      <c r="N1575" s="4">
        <f>VLOOKUP(B1575,imbin!$B$4:$D$3233,2,FALSE)</f>
        <v>0</v>
      </c>
      <c r="O1575" s="4" t="str">
        <f>VLOOKUP(B1575,imbin!$B$4:$D$3233,3,FALSE)</f>
        <v>MOVES</v>
      </c>
      <c r="P1575" s="4">
        <f>IF(ISNA(VLOOKUP(B1575,rampbin!$B$4:$G$1697,6,FALSE)),2,VLOOKUP(B1575,rampbin!$B$4:$G$1697,6,FALSE))</f>
        <v>2</v>
      </c>
      <c r="Q1575" s="4" t="str">
        <f>IF(ISNA(VLOOKUP(B1575,rampbin!$B$4:$G$1697,5,FALSE)),"MOVES",VLOOKUP(B1575,rampbin!$B$4:$G$1697,5,FALSE))</f>
        <v>MOVES</v>
      </c>
      <c r="R1575" s="4" t="s">
        <v>1880</v>
      </c>
      <c r="S1575" s="6" t="s">
        <v>1851</v>
      </c>
      <c r="T1575" s="4">
        <f>VLOOKUP(B1575,meanLDage!$B$3:$E$3145,4,FALSE)</f>
        <v>6</v>
      </c>
      <c r="U1575" s="32">
        <f>VLOOKUP(B1575,meanLDage!$B$3:$E$3145,2,FALSE)</f>
        <v>15.244357977037389</v>
      </c>
      <c r="V1575" s="4" t="str">
        <f t="shared" si="169"/>
        <v>30_L_500001000_0_5_2</v>
      </c>
      <c r="W1575" s="4">
        <v>30081</v>
      </c>
      <c r="X1575" s="6"/>
      <c r="Y1575" s="8">
        <f t="shared" si="170"/>
        <v>30081</v>
      </c>
      <c r="Z1575" s="6" t="b">
        <f t="shared" si="168"/>
        <v>0</v>
      </c>
      <c r="AA1575" s="6">
        <f t="shared" si="171"/>
        <v>30063</v>
      </c>
      <c r="AB1575" s="4">
        <f t="shared" si="172"/>
        <v>6</v>
      </c>
      <c r="AC1575" s="32">
        <f t="shared" si="173"/>
        <v>15.244357977037389</v>
      </c>
      <c r="AD1575" s="4">
        <f>VLOOKUP($B1575,meanLDage!$Z$3:$AC$3145,4,FALSE)</f>
        <v>5</v>
      </c>
      <c r="AE1575" s="32">
        <f>VLOOKUP($B1575,meanLDage!$Z$3:$AC$3145,2,FALSE)</f>
        <v>14.219064313487115</v>
      </c>
      <c r="AF1575" s="6">
        <f>VLOOKUP(V1575,'2017 rep county selection'!$A$1:$C$281,3,FALSE)</f>
        <v>30013</v>
      </c>
      <c r="AH1575" s="9">
        <f t="shared" si="174"/>
        <v>30013</v>
      </c>
    </row>
    <row r="1576" spans="1:34" ht="15.75" customHeight="1" x14ac:dyDescent="0.3">
      <c r="A1576" s="4">
        <v>30</v>
      </c>
      <c r="B1576" s="4">
        <v>30021</v>
      </c>
      <c r="C1576" s="6" t="s">
        <v>2281</v>
      </c>
      <c r="D1576" s="6" t="s">
        <v>348</v>
      </c>
      <c r="E1576" s="4">
        <v>30063</v>
      </c>
      <c r="F1576" s="4">
        <v>30063</v>
      </c>
      <c r="G1576" s="4">
        <v>30063</v>
      </c>
      <c r="H1576" s="37">
        <v>145144124</v>
      </c>
      <c r="I1576" s="37">
        <v>173542967.544159</v>
      </c>
      <c r="J1576" s="37">
        <v>179751647.81128401</v>
      </c>
      <c r="K1576" s="4" t="str">
        <f>VLOOKUP(B1576,altitude!$B$3:$E$3232,4)</f>
        <v>L</v>
      </c>
      <c r="L1576" s="4">
        <f>VLOOKUP(B1576,fuelregion!$C$5:$D$3233,2,FALSE)</f>
        <v>500001000</v>
      </c>
      <c r="M1576" s="4">
        <f>VLOOKUP(B1576,fuelregion!$H$5:$I$3113,2,FALSE)</f>
        <v>500001000</v>
      </c>
      <c r="N1576" s="4">
        <f>VLOOKUP(B1576,imbin!$B$4:$D$3233,2,FALSE)</f>
        <v>0</v>
      </c>
      <c r="O1576" s="4" t="str">
        <f>VLOOKUP(B1576,imbin!$B$4:$D$3233,3,FALSE)</f>
        <v>MOVES</v>
      </c>
      <c r="P1576" s="4">
        <f>IF(ISNA(VLOOKUP(B1576,rampbin!$B$4:$G$1697,6,FALSE)),2,VLOOKUP(B1576,rampbin!$B$4:$G$1697,6,FALSE))</f>
        <v>2</v>
      </c>
      <c r="Q1576" s="4" t="str">
        <f>IF(ISNA(VLOOKUP(B1576,rampbin!$B$4:$G$1697,5,FALSE)),"MOVES",VLOOKUP(B1576,rampbin!$B$4:$G$1697,5,FALSE))</f>
        <v>MOVES</v>
      </c>
      <c r="R1576" s="4" t="s">
        <v>1880</v>
      </c>
      <c r="S1576" s="6" t="s">
        <v>1851</v>
      </c>
      <c r="T1576" s="4">
        <f>VLOOKUP(B1576,meanLDage!$B$3:$E$3145,4,FALSE)</f>
        <v>5</v>
      </c>
      <c r="U1576" s="32">
        <f>VLOOKUP(B1576,meanLDage!$B$3:$E$3145,2,FALSE)</f>
        <v>14.331700548317581</v>
      </c>
      <c r="V1576" s="4" t="str">
        <f t="shared" si="169"/>
        <v>30_L_500001000_0_5_2</v>
      </c>
      <c r="W1576" s="4">
        <v>30063</v>
      </c>
      <c r="X1576" s="6"/>
      <c r="Y1576" s="8">
        <f t="shared" si="170"/>
        <v>30063</v>
      </c>
      <c r="Z1576" s="6" t="b">
        <f t="shared" si="168"/>
        <v>1</v>
      </c>
      <c r="AA1576" s="6">
        <f t="shared" si="171"/>
        <v>30063</v>
      </c>
      <c r="AB1576" s="4">
        <f t="shared" si="172"/>
        <v>5</v>
      </c>
      <c r="AC1576" s="32">
        <f t="shared" si="173"/>
        <v>14.331700548317581</v>
      </c>
      <c r="AD1576" s="4">
        <f>VLOOKUP($B1576,meanLDage!$Z$3:$AC$3145,4,FALSE)</f>
        <v>5</v>
      </c>
      <c r="AE1576" s="32">
        <f>VLOOKUP($B1576,meanLDage!$Z$3:$AC$3145,2,FALSE)</f>
        <v>13.465570079201559</v>
      </c>
      <c r="AF1576" s="6">
        <f>VLOOKUP(V1576,'2017 rep county selection'!$A$1:$C$281,3,FALSE)</f>
        <v>30013</v>
      </c>
      <c r="AH1576" s="9">
        <f t="shared" si="174"/>
        <v>30013</v>
      </c>
    </row>
    <row r="1577" spans="1:34" ht="15.75" customHeight="1" x14ac:dyDescent="0.3">
      <c r="A1577" s="4">
        <v>30</v>
      </c>
      <c r="B1577" s="4">
        <v>30023</v>
      </c>
      <c r="C1577" s="6" t="s">
        <v>2281</v>
      </c>
      <c r="D1577" s="6" t="s">
        <v>1030</v>
      </c>
      <c r="E1577" s="4">
        <v>30063</v>
      </c>
      <c r="F1577" s="4">
        <v>30063</v>
      </c>
      <c r="G1577" s="4">
        <v>30063</v>
      </c>
      <c r="H1577" s="37">
        <v>87904213</v>
      </c>
      <c r="I1577" s="37">
        <v>118657506.08427399</v>
      </c>
      <c r="J1577" s="37">
        <v>122875826.2</v>
      </c>
      <c r="K1577" s="4" t="str">
        <f>VLOOKUP(B1577,altitude!$B$3:$E$3232,4)</f>
        <v>L</v>
      </c>
      <c r="L1577" s="4">
        <f>VLOOKUP(B1577,fuelregion!$C$5:$D$3233,2,FALSE)</f>
        <v>500001000</v>
      </c>
      <c r="M1577" s="4">
        <f>VLOOKUP(B1577,fuelregion!$H$5:$I$3113,2,FALSE)</f>
        <v>500001000</v>
      </c>
      <c r="N1577" s="4">
        <f>VLOOKUP(B1577,imbin!$B$4:$D$3233,2,FALSE)</f>
        <v>0</v>
      </c>
      <c r="O1577" s="4" t="str">
        <f>VLOOKUP(B1577,imbin!$B$4:$D$3233,3,FALSE)</f>
        <v>MOVES</v>
      </c>
      <c r="P1577" s="4">
        <f>IF(ISNA(VLOOKUP(B1577,rampbin!$B$4:$G$1697,6,FALSE)),2,VLOOKUP(B1577,rampbin!$B$4:$G$1697,6,FALSE))</f>
        <v>2</v>
      </c>
      <c r="Q1577" s="4" t="str">
        <f>IF(ISNA(VLOOKUP(B1577,rampbin!$B$4:$G$1697,5,FALSE)),"MOVES",VLOOKUP(B1577,rampbin!$B$4:$G$1697,5,FALSE))</f>
        <v>MOVES</v>
      </c>
      <c r="R1577" s="4" t="s">
        <v>1880</v>
      </c>
      <c r="S1577" s="6" t="s">
        <v>1851</v>
      </c>
      <c r="T1577" s="4">
        <f>VLOOKUP(B1577,meanLDage!$B$3:$E$3145,4,FALSE)</f>
        <v>5</v>
      </c>
      <c r="U1577" s="32">
        <f>VLOOKUP(B1577,meanLDage!$B$3:$E$3145,2,FALSE)</f>
        <v>13.921497759297374</v>
      </c>
      <c r="V1577" s="4" t="str">
        <f t="shared" si="169"/>
        <v>30_L_500001000_0_4_2</v>
      </c>
      <c r="W1577" s="4">
        <v>30063</v>
      </c>
      <c r="X1577" s="6"/>
      <c r="Y1577" s="8">
        <f t="shared" si="170"/>
        <v>30063</v>
      </c>
      <c r="Z1577" s="6" t="b">
        <f t="shared" si="168"/>
        <v>1</v>
      </c>
      <c r="AA1577" s="6">
        <f t="shared" si="171"/>
        <v>30063</v>
      </c>
      <c r="AB1577" s="4">
        <f t="shared" si="172"/>
        <v>5</v>
      </c>
      <c r="AC1577" s="32">
        <f t="shared" si="173"/>
        <v>13.921497759297374</v>
      </c>
      <c r="AD1577" s="4">
        <f>VLOOKUP($B1577,meanLDage!$Z$3:$AC$3145,4,FALSE)</f>
        <v>4</v>
      </c>
      <c r="AE1577" s="32">
        <f>VLOOKUP($B1577,meanLDage!$Z$3:$AC$3145,2,FALSE)</f>
        <v>12.968043372207353</v>
      </c>
      <c r="AF1577" s="6">
        <f>VLOOKUP(V1577,'2017 rep county selection'!$A$1:$C$281,3,FALSE)</f>
        <v>30111</v>
      </c>
      <c r="AH1577" s="9">
        <f t="shared" si="174"/>
        <v>30111</v>
      </c>
    </row>
    <row r="1578" spans="1:34" ht="15.75" customHeight="1" x14ac:dyDescent="0.3">
      <c r="A1578" s="4">
        <v>30</v>
      </c>
      <c r="B1578" s="4">
        <v>30025</v>
      </c>
      <c r="C1578" s="6" t="s">
        <v>2281</v>
      </c>
      <c r="D1578" s="6" t="s">
        <v>1031</v>
      </c>
      <c r="E1578" s="4">
        <v>30111</v>
      </c>
      <c r="F1578" s="4">
        <v>30111</v>
      </c>
      <c r="G1578" s="4">
        <v>30111</v>
      </c>
      <c r="H1578" s="37">
        <v>24078032</v>
      </c>
      <c r="I1578" s="37">
        <v>40784992.315784797</v>
      </c>
      <c r="J1578" s="37">
        <v>42166315.936866902</v>
      </c>
      <c r="K1578" s="4" t="str">
        <f>VLOOKUP(B1578,altitude!$B$3:$E$3232,4)</f>
        <v>L</v>
      </c>
      <c r="L1578" s="4">
        <f>VLOOKUP(B1578,fuelregion!$C$5:$D$3233,2,FALSE)</f>
        <v>500001000</v>
      </c>
      <c r="M1578" s="4">
        <f>VLOOKUP(B1578,fuelregion!$H$5:$I$3113,2,FALSE)</f>
        <v>500001000</v>
      </c>
      <c r="N1578" s="4">
        <f>VLOOKUP(B1578,imbin!$B$4:$D$3233,2,FALSE)</f>
        <v>0</v>
      </c>
      <c r="O1578" s="4" t="str">
        <f>VLOOKUP(B1578,imbin!$B$4:$D$3233,3,FALSE)</f>
        <v>MOVES</v>
      </c>
      <c r="P1578" s="4">
        <f>IF(ISNA(VLOOKUP(B1578,rampbin!$B$4:$G$1697,6,FALSE)),2,VLOOKUP(B1578,rampbin!$B$4:$G$1697,6,FALSE))</f>
        <v>2</v>
      </c>
      <c r="Q1578" s="4" t="str">
        <f>IF(ISNA(VLOOKUP(B1578,rampbin!$B$4:$G$1697,5,FALSE)),"MOVES",VLOOKUP(B1578,rampbin!$B$4:$G$1697,5,FALSE))</f>
        <v>MOVES</v>
      </c>
      <c r="R1578" s="4" t="s">
        <v>1880</v>
      </c>
      <c r="S1578" s="6" t="s">
        <v>1851</v>
      </c>
      <c r="T1578" s="4">
        <f>VLOOKUP(B1578,meanLDage!$B$3:$E$3145,4,FALSE)</f>
        <v>5</v>
      </c>
      <c r="U1578" s="32">
        <f>VLOOKUP(B1578,meanLDage!$B$3:$E$3145,2,FALSE)</f>
        <v>13.837773549540215</v>
      </c>
      <c r="V1578" s="4" t="str">
        <f t="shared" si="169"/>
        <v>30_L_500001000_0_4_2</v>
      </c>
      <c r="W1578" s="4">
        <v>30063</v>
      </c>
      <c r="X1578" s="6"/>
      <c r="Y1578" s="8">
        <f t="shared" si="170"/>
        <v>30063</v>
      </c>
      <c r="Z1578" s="6" t="b">
        <f t="shared" si="168"/>
        <v>0</v>
      </c>
      <c r="AA1578" s="6">
        <f t="shared" si="171"/>
        <v>30111</v>
      </c>
      <c r="AB1578" s="4">
        <f t="shared" si="172"/>
        <v>5</v>
      </c>
      <c r="AC1578" s="32">
        <f t="shared" si="173"/>
        <v>13.837773549540215</v>
      </c>
      <c r="AD1578" s="4">
        <f>VLOOKUP($B1578,meanLDage!$Z$3:$AC$3145,4,FALSE)</f>
        <v>4</v>
      </c>
      <c r="AE1578" s="32">
        <f>VLOOKUP($B1578,meanLDage!$Z$3:$AC$3145,2,FALSE)</f>
        <v>12.931103385762155</v>
      </c>
      <c r="AF1578" s="6">
        <f>VLOOKUP(V1578,'2017 rep county selection'!$A$1:$C$281,3,FALSE)</f>
        <v>30111</v>
      </c>
      <c r="AH1578" s="9">
        <f t="shared" si="174"/>
        <v>30111</v>
      </c>
    </row>
    <row r="1579" spans="1:34" ht="15.75" customHeight="1" x14ac:dyDescent="0.3">
      <c r="A1579" s="4">
        <v>30</v>
      </c>
      <c r="B1579" s="4">
        <v>30027</v>
      </c>
      <c r="C1579" s="6" t="s">
        <v>2281</v>
      </c>
      <c r="D1579" s="6" t="s">
        <v>1032</v>
      </c>
      <c r="E1579" s="4">
        <v>30063</v>
      </c>
      <c r="F1579" s="4">
        <v>30063</v>
      </c>
      <c r="G1579" s="4">
        <v>30003</v>
      </c>
      <c r="H1579" s="37">
        <v>108772672</v>
      </c>
      <c r="I1579" s="37">
        <v>134798703.50169301</v>
      </c>
      <c r="J1579" s="37">
        <v>139585396.260584</v>
      </c>
      <c r="K1579" s="4" t="str">
        <f>VLOOKUP(B1579,altitude!$B$3:$E$3232,4)</f>
        <v>L</v>
      </c>
      <c r="L1579" s="4">
        <f>VLOOKUP(B1579,fuelregion!$C$5:$D$3233,2,FALSE)</f>
        <v>500001000</v>
      </c>
      <c r="M1579" s="4">
        <f>VLOOKUP(B1579,fuelregion!$H$5:$I$3113,2,FALSE)</f>
        <v>500001000</v>
      </c>
      <c r="N1579" s="4">
        <f>VLOOKUP(B1579,imbin!$B$4:$D$3233,2,FALSE)</f>
        <v>0</v>
      </c>
      <c r="O1579" s="4" t="str">
        <f>VLOOKUP(B1579,imbin!$B$4:$D$3233,3,FALSE)</f>
        <v>MOVES</v>
      </c>
      <c r="P1579" s="4">
        <f>IF(ISNA(VLOOKUP(B1579,rampbin!$B$4:$G$1697,6,FALSE)),2,VLOOKUP(B1579,rampbin!$B$4:$G$1697,6,FALSE))</f>
        <v>2</v>
      </c>
      <c r="Q1579" s="4" t="str">
        <f>IF(ISNA(VLOOKUP(B1579,rampbin!$B$4:$G$1697,5,FALSE)),"MOVES",VLOOKUP(B1579,rampbin!$B$4:$G$1697,5,FALSE))</f>
        <v>MOVES</v>
      </c>
      <c r="R1579" s="4" t="s">
        <v>1880</v>
      </c>
      <c r="S1579" s="6" t="s">
        <v>1851</v>
      </c>
      <c r="T1579" s="4">
        <f>VLOOKUP(B1579,meanLDage!$B$3:$E$3145,4,FALSE)</f>
        <v>6</v>
      </c>
      <c r="U1579" s="32">
        <f>VLOOKUP(B1579,meanLDage!$B$3:$E$3145,2,FALSE)</f>
        <v>16.042347697454382</v>
      </c>
      <c r="V1579" s="4" t="str">
        <f t="shared" si="169"/>
        <v>30_L_500001000_0_6_2</v>
      </c>
      <c r="W1579" s="4">
        <v>30081</v>
      </c>
      <c r="X1579" s="6"/>
      <c r="Y1579" s="8">
        <f t="shared" si="170"/>
        <v>30081</v>
      </c>
      <c r="Z1579" s="6" t="b">
        <f t="shared" si="168"/>
        <v>0</v>
      </c>
      <c r="AA1579" s="6">
        <f t="shared" si="171"/>
        <v>30003</v>
      </c>
      <c r="AB1579" s="4">
        <f t="shared" si="172"/>
        <v>6</v>
      </c>
      <c r="AC1579" s="32">
        <f t="shared" si="173"/>
        <v>16.042347697454382</v>
      </c>
      <c r="AD1579" s="4">
        <f>VLOOKUP($B1579,meanLDage!$Z$3:$AC$3145,4,FALSE)</f>
        <v>6</v>
      </c>
      <c r="AE1579" s="32">
        <f>VLOOKUP($B1579,meanLDage!$Z$3:$AC$3145,2,FALSE)</f>
        <v>15.111136499542068</v>
      </c>
      <c r="AF1579" s="6">
        <f>VLOOKUP(V1579,'2017 rep county selection'!$A$1:$C$281,3,FALSE)</f>
        <v>30047</v>
      </c>
      <c r="AH1579" s="9">
        <f t="shared" si="174"/>
        <v>30047</v>
      </c>
    </row>
    <row r="1580" spans="1:34" ht="15.75" customHeight="1" x14ac:dyDescent="0.3">
      <c r="A1580" s="4">
        <v>30</v>
      </c>
      <c r="B1580" s="4">
        <v>30029</v>
      </c>
      <c r="C1580" s="6" t="s">
        <v>2281</v>
      </c>
      <c r="D1580" s="6" t="s">
        <v>1033</v>
      </c>
      <c r="E1580" s="4">
        <v>30063</v>
      </c>
      <c r="F1580" s="4">
        <v>30063</v>
      </c>
      <c r="G1580" s="4">
        <v>30063</v>
      </c>
      <c r="H1580" s="37">
        <v>925053379</v>
      </c>
      <c r="I1580" s="37">
        <v>961015475.89793503</v>
      </c>
      <c r="J1580" s="37">
        <v>996922956.61087203</v>
      </c>
      <c r="K1580" s="4" t="str">
        <f>VLOOKUP(B1580,altitude!$B$3:$E$3232,4)</f>
        <v>L</v>
      </c>
      <c r="L1580" s="4">
        <f>VLOOKUP(B1580,fuelregion!$C$5:$D$3233,2,FALSE)</f>
        <v>500001000</v>
      </c>
      <c r="M1580" s="4">
        <f>VLOOKUP(B1580,fuelregion!$H$5:$I$3113,2,FALSE)</f>
        <v>500001000</v>
      </c>
      <c r="N1580" s="4">
        <f>VLOOKUP(B1580,imbin!$B$4:$D$3233,2,FALSE)</f>
        <v>0</v>
      </c>
      <c r="O1580" s="4" t="str">
        <f>VLOOKUP(B1580,imbin!$B$4:$D$3233,3,FALSE)</f>
        <v>MOVES</v>
      </c>
      <c r="P1580" s="4">
        <f>IF(ISNA(VLOOKUP(B1580,rampbin!$B$4:$G$1697,6,FALSE)),2,VLOOKUP(B1580,rampbin!$B$4:$G$1697,6,FALSE))</f>
        <v>2</v>
      </c>
      <c r="Q1580" s="4" t="str">
        <f>IF(ISNA(VLOOKUP(B1580,rampbin!$B$4:$G$1697,5,FALSE)),"MOVES",VLOOKUP(B1580,rampbin!$B$4:$G$1697,5,FALSE))</f>
        <v>MOVES</v>
      </c>
      <c r="R1580" s="4" t="s">
        <v>1880</v>
      </c>
      <c r="S1580" s="6" t="s">
        <v>1851</v>
      </c>
      <c r="T1580" s="4">
        <f>VLOOKUP(B1580,meanLDage!$B$3:$E$3145,4,FALSE)</f>
        <v>5</v>
      </c>
      <c r="U1580" s="32">
        <f>VLOOKUP(B1580,meanLDage!$B$3:$E$3145,2,FALSE)</f>
        <v>13.712532965319443</v>
      </c>
      <c r="V1580" s="4" t="str">
        <f t="shared" si="169"/>
        <v>30_L_500001000_0_4_2</v>
      </c>
      <c r="W1580" s="4">
        <v>30063</v>
      </c>
      <c r="X1580" s="6"/>
      <c r="Y1580" s="8">
        <f t="shared" si="170"/>
        <v>30063</v>
      </c>
      <c r="Z1580" s="6" t="b">
        <f t="shared" si="168"/>
        <v>1</v>
      </c>
      <c r="AA1580" s="6">
        <f t="shared" si="171"/>
        <v>30063</v>
      </c>
      <c r="AB1580" s="4">
        <f t="shared" si="172"/>
        <v>5</v>
      </c>
      <c r="AC1580" s="32">
        <f t="shared" si="173"/>
        <v>13.712532965319443</v>
      </c>
      <c r="AD1580" s="4">
        <f>VLOOKUP($B1580,meanLDage!$Z$3:$AC$3145,4,FALSE)</f>
        <v>4</v>
      </c>
      <c r="AE1580" s="32">
        <f>VLOOKUP($B1580,meanLDage!$Z$3:$AC$3145,2,FALSE)</f>
        <v>12.906618938749117</v>
      </c>
      <c r="AF1580" s="6">
        <f>VLOOKUP(V1580,'2017 rep county selection'!$A$1:$C$281,3,FALSE)</f>
        <v>30111</v>
      </c>
      <c r="AH1580" s="9">
        <f t="shared" si="174"/>
        <v>30111</v>
      </c>
    </row>
    <row r="1581" spans="1:34" ht="15.75" customHeight="1" x14ac:dyDescent="0.3">
      <c r="A1581" s="4">
        <v>30</v>
      </c>
      <c r="B1581" s="4">
        <v>30031</v>
      </c>
      <c r="C1581" s="6" t="s">
        <v>2281</v>
      </c>
      <c r="D1581" s="6" t="s">
        <v>474</v>
      </c>
      <c r="E1581" s="4">
        <v>30111</v>
      </c>
      <c r="F1581" s="4">
        <v>30111</v>
      </c>
      <c r="G1581" s="4">
        <v>30111</v>
      </c>
      <c r="H1581" s="37">
        <v>973805984</v>
      </c>
      <c r="I1581" s="37">
        <v>1017985620.9833</v>
      </c>
      <c r="J1581" s="37">
        <v>1056316359.82573</v>
      </c>
      <c r="K1581" s="4" t="str">
        <f>VLOOKUP(B1581,altitude!$B$3:$E$3232,4)</f>
        <v>L</v>
      </c>
      <c r="L1581" s="4">
        <f>VLOOKUP(B1581,fuelregion!$C$5:$D$3233,2,FALSE)</f>
        <v>500001000</v>
      </c>
      <c r="M1581" s="4">
        <f>VLOOKUP(B1581,fuelregion!$H$5:$I$3113,2,FALSE)</f>
        <v>500001000</v>
      </c>
      <c r="N1581" s="4">
        <f>VLOOKUP(B1581,imbin!$B$4:$D$3233,2,FALSE)</f>
        <v>0</v>
      </c>
      <c r="O1581" s="4" t="str">
        <f>VLOOKUP(B1581,imbin!$B$4:$D$3233,3,FALSE)</f>
        <v>MOVES</v>
      </c>
      <c r="P1581" s="4">
        <f>IF(ISNA(VLOOKUP(B1581,rampbin!$B$4:$G$1697,6,FALSE)),2,VLOOKUP(B1581,rampbin!$B$4:$G$1697,6,FALSE))</f>
        <v>2</v>
      </c>
      <c r="Q1581" s="4" t="str">
        <f>IF(ISNA(VLOOKUP(B1581,rampbin!$B$4:$G$1697,5,FALSE)),"MOVES",VLOOKUP(B1581,rampbin!$B$4:$G$1697,5,FALSE))</f>
        <v>MOVES</v>
      </c>
      <c r="R1581" s="4" t="s">
        <v>1880</v>
      </c>
      <c r="S1581" s="6" t="s">
        <v>1851</v>
      </c>
      <c r="T1581" s="4">
        <f>VLOOKUP(B1581,meanLDage!$B$3:$E$3145,4,FALSE)</f>
        <v>4</v>
      </c>
      <c r="U1581" s="32">
        <f>VLOOKUP(B1581,meanLDage!$B$3:$E$3145,2,FALSE)</f>
        <v>12.692378479676419</v>
      </c>
      <c r="V1581" s="4" t="str">
        <f t="shared" si="169"/>
        <v>30_L_500001000_0_4_2</v>
      </c>
      <c r="W1581" s="4">
        <v>30111</v>
      </c>
      <c r="X1581" s="6"/>
      <c r="Y1581" s="8">
        <f t="shared" si="170"/>
        <v>30111</v>
      </c>
      <c r="Z1581" s="6" t="b">
        <f t="shared" si="168"/>
        <v>1</v>
      </c>
      <c r="AA1581" s="6">
        <f t="shared" si="171"/>
        <v>30111</v>
      </c>
      <c r="AB1581" s="4">
        <f t="shared" si="172"/>
        <v>4</v>
      </c>
      <c r="AC1581" s="32">
        <f t="shared" si="173"/>
        <v>12.692378479676419</v>
      </c>
      <c r="AD1581" s="4">
        <f>VLOOKUP($B1581,meanLDage!$Z$3:$AC$3145,4,FALSE)</f>
        <v>4</v>
      </c>
      <c r="AE1581" s="32">
        <f>VLOOKUP($B1581,meanLDage!$Z$3:$AC$3145,2,FALSE)</f>
        <v>11.999583401988753</v>
      </c>
      <c r="AF1581" s="6">
        <f>VLOOKUP(V1581,'2017 rep county selection'!$A$1:$C$281,3,FALSE)</f>
        <v>30111</v>
      </c>
      <c r="AH1581" s="9">
        <f t="shared" si="174"/>
        <v>30111</v>
      </c>
    </row>
    <row r="1582" spans="1:34" ht="15.75" customHeight="1" x14ac:dyDescent="0.3">
      <c r="A1582" s="4">
        <v>30</v>
      </c>
      <c r="B1582" s="4">
        <v>30033</v>
      </c>
      <c r="C1582" s="6" t="s">
        <v>2281</v>
      </c>
      <c r="D1582" s="6" t="s">
        <v>225</v>
      </c>
      <c r="E1582" s="4">
        <v>30063</v>
      </c>
      <c r="F1582" s="4">
        <v>30063</v>
      </c>
      <c r="G1582" s="4">
        <v>30003</v>
      </c>
      <c r="H1582" s="37">
        <v>17823405</v>
      </c>
      <c r="I1582" s="37">
        <v>28018334.353002101</v>
      </c>
      <c r="J1582" s="37">
        <v>28960073.909533702</v>
      </c>
      <c r="K1582" s="4" t="str">
        <f>VLOOKUP(B1582,altitude!$B$3:$E$3232,4)</f>
        <v>L</v>
      </c>
      <c r="L1582" s="4">
        <f>VLOOKUP(B1582,fuelregion!$C$5:$D$3233,2,FALSE)</f>
        <v>500001000</v>
      </c>
      <c r="M1582" s="4">
        <f>VLOOKUP(B1582,fuelregion!$H$5:$I$3113,2,FALSE)</f>
        <v>500001000</v>
      </c>
      <c r="N1582" s="4">
        <f>VLOOKUP(B1582,imbin!$B$4:$D$3233,2,FALSE)</f>
        <v>0</v>
      </c>
      <c r="O1582" s="4" t="str">
        <f>VLOOKUP(B1582,imbin!$B$4:$D$3233,3,FALSE)</f>
        <v>MOVES</v>
      </c>
      <c r="P1582" s="4">
        <f>IF(ISNA(VLOOKUP(B1582,rampbin!$B$4:$G$1697,6,FALSE)),2,VLOOKUP(B1582,rampbin!$B$4:$G$1697,6,FALSE))</f>
        <v>2</v>
      </c>
      <c r="Q1582" s="4" t="str">
        <f>IF(ISNA(VLOOKUP(B1582,rampbin!$B$4:$G$1697,5,FALSE)),"MOVES",VLOOKUP(B1582,rampbin!$B$4:$G$1697,5,FALSE))</f>
        <v>MOVES</v>
      </c>
      <c r="R1582" s="4" t="s">
        <v>1880</v>
      </c>
      <c r="S1582" s="6" t="s">
        <v>1851</v>
      </c>
      <c r="T1582" s="4">
        <f>VLOOKUP(B1582,meanLDage!$B$3:$E$3145,4,FALSE)</f>
        <v>6</v>
      </c>
      <c r="U1582" s="32">
        <f>VLOOKUP(B1582,meanLDage!$B$3:$E$3145,2,FALSE)</f>
        <v>16.371233656490489</v>
      </c>
      <c r="V1582" s="4" t="str">
        <f t="shared" si="169"/>
        <v>30_L_500001000_0_6_2</v>
      </c>
      <c r="W1582" s="4">
        <v>30081</v>
      </c>
      <c r="X1582" s="6"/>
      <c r="Y1582" s="8">
        <f t="shared" si="170"/>
        <v>30081</v>
      </c>
      <c r="Z1582" s="6" t="b">
        <f t="shared" si="168"/>
        <v>0</v>
      </c>
      <c r="AA1582" s="6">
        <f t="shared" si="171"/>
        <v>30003</v>
      </c>
      <c r="AB1582" s="4">
        <f t="shared" si="172"/>
        <v>6</v>
      </c>
      <c r="AC1582" s="32">
        <f t="shared" si="173"/>
        <v>16.371233656490489</v>
      </c>
      <c r="AD1582" s="4">
        <f>VLOOKUP($B1582,meanLDage!$Z$3:$AC$3145,4,FALSE)</f>
        <v>6</v>
      </c>
      <c r="AE1582" s="32">
        <f>VLOOKUP($B1582,meanLDage!$Z$3:$AC$3145,2,FALSE)</f>
        <v>15.473048411373984</v>
      </c>
      <c r="AF1582" s="6">
        <f>VLOOKUP(V1582,'2017 rep county selection'!$A$1:$C$281,3,FALSE)</f>
        <v>30047</v>
      </c>
      <c r="AH1582" s="9">
        <f t="shared" si="174"/>
        <v>30047</v>
      </c>
    </row>
    <row r="1583" spans="1:34" ht="15.75" customHeight="1" x14ac:dyDescent="0.3">
      <c r="A1583" s="4">
        <v>30</v>
      </c>
      <c r="B1583" s="4">
        <v>30035</v>
      </c>
      <c r="C1583" s="6" t="s">
        <v>2281</v>
      </c>
      <c r="D1583" s="6" t="s">
        <v>1034</v>
      </c>
      <c r="E1583" s="4">
        <v>30003</v>
      </c>
      <c r="F1583" s="4">
        <v>30003</v>
      </c>
      <c r="G1583" s="4">
        <v>30003</v>
      </c>
      <c r="H1583" s="37">
        <v>94983132</v>
      </c>
      <c r="I1583" s="37">
        <v>164850334.49187699</v>
      </c>
      <c r="J1583" s="37">
        <v>170443425.015248</v>
      </c>
      <c r="K1583" s="4" t="str">
        <f>VLOOKUP(B1583,altitude!$B$3:$E$3232,4)</f>
        <v>L</v>
      </c>
      <c r="L1583" s="4">
        <f>VLOOKUP(B1583,fuelregion!$C$5:$D$3233,2,FALSE)</f>
        <v>500001000</v>
      </c>
      <c r="M1583" s="4">
        <f>VLOOKUP(B1583,fuelregion!$H$5:$I$3113,2,FALSE)</f>
        <v>500001000</v>
      </c>
      <c r="N1583" s="4">
        <f>VLOOKUP(B1583,imbin!$B$4:$D$3233,2,FALSE)</f>
        <v>0</v>
      </c>
      <c r="O1583" s="4" t="str">
        <f>VLOOKUP(B1583,imbin!$B$4:$D$3233,3,FALSE)</f>
        <v>MOVES</v>
      </c>
      <c r="P1583" s="4">
        <f>IF(ISNA(VLOOKUP(B1583,rampbin!$B$4:$G$1697,6,FALSE)),2,VLOOKUP(B1583,rampbin!$B$4:$G$1697,6,FALSE))</f>
        <v>2</v>
      </c>
      <c r="Q1583" s="4" t="str">
        <f>IF(ISNA(VLOOKUP(B1583,rampbin!$B$4:$G$1697,5,FALSE)),"MOVES",VLOOKUP(B1583,rampbin!$B$4:$G$1697,5,FALSE))</f>
        <v>MOVES</v>
      </c>
      <c r="R1583" s="4" t="s">
        <v>1880</v>
      </c>
      <c r="S1583" s="6" t="s">
        <v>1851</v>
      </c>
      <c r="T1583" s="4">
        <f>VLOOKUP(B1583,meanLDage!$B$3:$E$3145,4,FALSE)</f>
        <v>6</v>
      </c>
      <c r="U1583" s="32">
        <f>VLOOKUP(B1583,meanLDage!$B$3:$E$3145,2,FALSE)</f>
        <v>19.167037530953468</v>
      </c>
      <c r="V1583" s="4" t="str">
        <f t="shared" si="169"/>
        <v>30_L_500001000_0_6_2</v>
      </c>
      <c r="W1583" s="4">
        <v>30081</v>
      </c>
      <c r="X1583" s="6"/>
      <c r="Y1583" s="8">
        <f t="shared" si="170"/>
        <v>30081</v>
      </c>
      <c r="Z1583" s="6" t="b">
        <f t="shared" si="168"/>
        <v>0</v>
      </c>
      <c r="AA1583" s="6">
        <f t="shared" si="171"/>
        <v>30003</v>
      </c>
      <c r="AB1583" s="4">
        <f t="shared" si="172"/>
        <v>6</v>
      </c>
      <c r="AC1583" s="32">
        <f t="shared" si="173"/>
        <v>19.167037530953468</v>
      </c>
      <c r="AD1583" s="4">
        <f>VLOOKUP($B1583,meanLDage!$Z$3:$AC$3145,4,FALSE)</f>
        <v>6</v>
      </c>
      <c r="AE1583" s="32">
        <f>VLOOKUP($B1583,meanLDage!$Z$3:$AC$3145,2,FALSE)</f>
        <v>17.979605047858449</v>
      </c>
      <c r="AF1583" s="6">
        <f>VLOOKUP(V1583,'2017 rep county selection'!$A$1:$C$281,3,FALSE)</f>
        <v>30047</v>
      </c>
      <c r="AH1583" s="9">
        <f t="shared" si="174"/>
        <v>30047</v>
      </c>
    </row>
    <row r="1584" spans="1:34" ht="15.75" customHeight="1" x14ac:dyDescent="0.3">
      <c r="A1584" s="4">
        <v>30</v>
      </c>
      <c r="B1584" s="4">
        <v>30037</v>
      </c>
      <c r="C1584" s="6" t="s">
        <v>2281</v>
      </c>
      <c r="D1584" s="6" t="s">
        <v>1035</v>
      </c>
      <c r="E1584" s="4">
        <v>30063</v>
      </c>
      <c r="F1584" s="4">
        <v>30063</v>
      </c>
      <c r="G1584" s="4">
        <v>30003</v>
      </c>
      <c r="H1584" s="37">
        <v>15992366</v>
      </c>
      <c r="I1584" s="37">
        <v>25014050.404905599</v>
      </c>
      <c r="J1584" s="37">
        <v>25852052.5676951</v>
      </c>
      <c r="K1584" s="4" t="str">
        <f>VLOOKUP(B1584,altitude!$B$3:$E$3232,4)</f>
        <v>L</v>
      </c>
      <c r="L1584" s="4">
        <f>VLOOKUP(B1584,fuelregion!$C$5:$D$3233,2,FALSE)</f>
        <v>500001000</v>
      </c>
      <c r="M1584" s="4">
        <f>VLOOKUP(B1584,fuelregion!$H$5:$I$3113,2,FALSE)</f>
        <v>500001000</v>
      </c>
      <c r="N1584" s="4">
        <f>VLOOKUP(B1584,imbin!$B$4:$D$3233,2,FALSE)</f>
        <v>0</v>
      </c>
      <c r="O1584" s="4" t="str">
        <f>VLOOKUP(B1584,imbin!$B$4:$D$3233,3,FALSE)</f>
        <v>MOVES</v>
      </c>
      <c r="P1584" s="4">
        <f>IF(ISNA(VLOOKUP(B1584,rampbin!$B$4:$G$1697,6,FALSE)),2,VLOOKUP(B1584,rampbin!$B$4:$G$1697,6,FALSE))</f>
        <v>2</v>
      </c>
      <c r="Q1584" s="4" t="str">
        <f>IF(ISNA(VLOOKUP(B1584,rampbin!$B$4:$G$1697,5,FALSE)),"MOVES",VLOOKUP(B1584,rampbin!$B$4:$G$1697,5,FALSE))</f>
        <v>MOVES</v>
      </c>
      <c r="R1584" s="4" t="s">
        <v>1877</v>
      </c>
      <c r="S1584" s="6" t="s">
        <v>2073</v>
      </c>
      <c r="T1584" s="4">
        <f>VLOOKUP(B1584,meanLDage!$B$3:$E$3145,4,FALSE)</f>
        <v>6</v>
      </c>
      <c r="U1584" s="32">
        <f>VLOOKUP(B1584,meanLDage!$B$3:$E$3145,2,FALSE)</f>
        <v>16.29943502895707</v>
      </c>
      <c r="V1584" s="4" t="str">
        <f t="shared" si="169"/>
        <v>30_L_500001000_0_6_2</v>
      </c>
      <c r="W1584" s="4">
        <v>30081</v>
      </c>
      <c r="X1584" s="6"/>
      <c r="Y1584" s="8">
        <f t="shared" si="170"/>
        <v>30081</v>
      </c>
      <c r="Z1584" s="6" t="b">
        <f t="shared" si="168"/>
        <v>0</v>
      </c>
      <c r="AA1584" s="6">
        <f t="shared" si="171"/>
        <v>30003</v>
      </c>
      <c r="AB1584" s="4">
        <f t="shared" si="172"/>
        <v>6</v>
      </c>
      <c r="AC1584" s="32">
        <f t="shared" si="173"/>
        <v>16.29943502895707</v>
      </c>
      <c r="AD1584" s="4">
        <f>VLOOKUP($B1584,meanLDage!$Z$3:$AC$3145,4,FALSE)</f>
        <v>6</v>
      </c>
      <c r="AE1584" s="32">
        <f>VLOOKUP($B1584,meanLDage!$Z$3:$AC$3145,2,FALSE)</f>
        <v>15.481285127688308</v>
      </c>
      <c r="AF1584" s="6">
        <f>VLOOKUP(V1584,'2017 rep county selection'!$A$1:$C$281,3,FALSE)</f>
        <v>30047</v>
      </c>
      <c r="AH1584" s="9">
        <f t="shared" si="174"/>
        <v>30047</v>
      </c>
    </row>
    <row r="1585" spans="1:34" ht="15.75" customHeight="1" x14ac:dyDescent="0.3">
      <c r="A1585" s="4">
        <v>30</v>
      </c>
      <c r="B1585" s="4">
        <v>30039</v>
      </c>
      <c r="C1585" s="6" t="s">
        <v>2281</v>
      </c>
      <c r="D1585" s="6" t="s">
        <v>1036</v>
      </c>
      <c r="E1585" s="4">
        <v>30063</v>
      </c>
      <c r="F1585" s="4">
        <v>30063</v>
      </c>
      <c r="G1585" s="4">
        <v>30063</v>
      </c>
      <c r="H1585" s="37">
        <v>89629238</v>
      </c>
      <c r="I1585" s="37">
        <v>111197540.848157</v>
      </c>
      <c r="J1585" s="37">
        <v>114917755.053122</v>
      </c>
      <c r="K1585" s="4" t="str">
        <f>VLOOKUP(B1585,altitude!$B$3:$E$3232,4)</f>
        <v>L</v>
      </c>
      <c r="L1585" s="4">
        <f>VLOOKUP(B1585,fuelregion!$C$5:$D$3233,2,FALSE)</f>
        <v>500001000</v>
      </c>
      <c r="M1585" s="4">
        <f>VLOOKUP(B1585,fuelregion!$H$5:$I$3113,2,FALSE)</f>
        <v>500001000</v>
      </c>
      <c r="N1585" s="4">
        <f>VLOOKUP(B1585,imbin!$B$4:$D$3233,2,FALSE)</f>
        <v>0</v>
      </c>
      <c r="O1585" s="4" t="str">
        <f>VLOOKUP(B1585,imbin!$B$4:$D$3233,3,FALSE)</f>
        <v>MOVES</v>
      </c>
      <c r="P1585" s="4">
        <f>IF(ISNA(VLOOKUP(B1585,rampbin!$B$4:$G$1697,6,FALSE)),2,VLOOKUP(B1585,rampbin!$B$4:$G$1697,6,FALSE))</f>
        <v>2</v>
      </c>
      <c r="Q1585" s="4" t="str">
        <f>IF(ISNA(VLOOKUP(B1585,rampbin!$B$4:$G$1697,5,FALSE)),"MOVES",VLOOKUP(B1585,rampbin!$B$4:$G$1697,5,FALSE))</f>
        <v>MOVES</v>
      </c>
      <c r="R1585" s="4" t="s">
        <v>1880</v>
      </c>
      <c r="S1585" s="6" t="s">
        <v>1851</v>
      </c>
      <c r="T1585" s="4">
        <f>VLOOKUP(B1585,meanLDage!$B$3:$E$3145,4,FALSE)</f>
        <v>5</v>
      </c>
      <c r="U1585" s="32">
        <f>VLOOKUP(B1585,meanLDage!$B$3:$E$3145,2,FALSE)</f>
        <v>13.235374379700936</v>
      </c>
      <c r="V1585" s="4" t="str">
        <f t="shared" si="169"/>
        <v>30_L_500001000_0_4_2</v>
      </c>
      <c r="W1585" s="4">
        <v>30063</v>
      </c>
      <c r="X1585" s="6"/>
      <c r="Y1585" s="8">
        <f t="shared" si="170"/>
        <v>30063</v>
      </c>
      <c r="Z1585" s="6" t="b">
        <f t="shared" si="168"/>
        <v>1</v>
      </c>
      <c r="AA1585" s="6">
        <f t="shared" si="171"/>
        <v>30063</v>
      </c>
      <c r="AB1585" s="4">
        <f t="shared" si="172"/>
        <v>5</v>
      </c>
      <c r="AC1585" s="32">
        <f t="shared" si="173"/>
        <v>13.235374379700936</v>
      </c>
      <c r="AD1585" s="4">
        <f>VLOOKUP($B1585,meanLDage!$Z$3:$AC$3145,4,FALSE)</f>
        <v>4</v>
      </c>
      <c r="AE1585" s="32">
        <f>VLOOKUP($B1585,meanLDage!$Z$3:$AC$3145,2,FALSE)</f>
        <v>12.299136945227161</v>
      </c>
      <c r="AF1585" s="6">
        <f>VLOOKUP(V1585,'2017 rep county selection'!$A$1:$C$281,3,FALSE)</f>
        <v>30111</v>
      </c>
      <c r="AH1585" s="9">
        <f t="shared" si="174"/>
        <v>30111</v>
      </c>
    </row>
    <row r="1586" spans="1:34" ht="15.75" customHeight="1" x14ac:dyDescent="0.3">
      <c r="A1586" s="4">
        <v>30</v>
      </c>
      <c r="B1586" s="4">
        <v>30041</v>
      </c>
      <c r="C1586" s="6" t="s">
        <v>2281</v>
      </c>
      <c r="D1586" s="6" t="s">
        <v>1037</v>
      </c>
      <c r="E1586" s="4">
        <v>30063</v>
      </c>
      <c r="F1586" s="4">
        <v>30063</v>
      </c>
      <c r="G1586" s="4">
        <v>30063</v>
      </c>
      <c r="H1586" s="37">
        <v>128130075</v>
      </c>
      <c r="I1586" s="37">
        <v>148943837.45920199</v>
      </c>
      <c r="J1586" s="37">
        <v>154380258.01275101</v>
      </c>
      <c r="K1586" s="4" t="str">
        <f>VLOOKUP(B1586,altitude!$B$3:$E$3232,4)</f>
        <v>L</v>
      </c>
      <c r="L1586" s="4">
        <f>VLOOKUP(B1586,fuelregion!$C$5:$D$3233,2,FALSE)</f>
        <v>500001000</v>
      </c>
      <c r="M1586" s="4">
        <f>VLOOKUP(B1586,fuelregion!$H$5:$I$3113,2,FALSE)</f>
        <v>500001000</v>
      </c>
      <c r="N1586" s="4">
        <f>VLOOKUP(B1586,imbin!$B$4:$D$3233,2,FALSE)</f>
        <v>0</v>
      </c>
      <c r="O1586" s="4" t="str">
        <f>VLOOKUP(B1586,imbin!$B$4:$D$3233,3,FALSE)</f>
        <v>MOVES</v>
      </c>
      <c r="P1586" s="4">
        <f>IF(ISNA(VLOOKUP(B1586,rampbin!$B$4:$G$1697,6,FALSE)),2,VLOOKUP(B1586,rampbin!$B$4:$G$1697,6,FALSE))</f>
        <v>2</v>
      </c>
      <c r="Q1586" s="4" t="str">
        <f>IF(ISNA(VLOOKUP(B1586,rampbin!$B$4:$G$1697,5,FALSE)),"MOVES",VLOOKUP(B1586,rampbin!$B$4:$G$1697,5,FALSE))</f>
        <v>MOVES</v>
      </c>
      <c r="R1586" s="4" t="s">
        <v>1880</v>
      </c>
      <c r="S1586" s="6" t="s">
        <v>1851</v>
      </c>
      <c r="T1586" s="4">
        <f>VLOOKUP(B1586,meanLDage!$B$3:$E$3145,4,FALSE)</f>
        <v>6</v>
      </c>
      <c r="U1586" s="32">
        <f>VLOOKUP(B1586,meanLDage!$B$3:$E$3145,2,FALSE)</f>
        <v>15.914299121643211</v>
      </c>
      <c r="V1586" s="4" t="str">
        <f t="shared" si="169"/>
        <v>30_L_500001000_0_5_2</v>
      </c>
      <c r="W1586" s="4">
        <v>30081</v>
      </c>
      <c r="X1586" s="6"/>
      <c r="Y1586" s="8">
        <f t="shared" si="170"/>
        <v>30081</v>
      </c>
      <c r="Z1586" s="6" t="b">
        <f t="shared" si="168"/>
        <v>0</v>
      </c>
      <c r="AA1586" s="6">
        <f t="shared" si="171"/>
        <v>30063</v>
      </c>
      <c r="AB1586" s="4">
        <f t="shared" si="172"/>
        <v>6</v>
      </c>
      <c r="AC1586" s="32">
        <f t="shared" si="173"/>
        <v>15.914299121643211</v>
      </c>
      <c r="AD1586" s="4">
        <f>VLOOKUP($B1586,meanLDage!$Z$3:$AC$3145,4,FALSE)</f>
        <v>5</v>
      </c>
      <c r="AE1586" s="32">
        <f>VLOOKUP($B1586,meanLDage!$Z$3:$AC$3145,2,FALSE)</f>
        <v>14.89727720824502</v>
      </c>
      <c r="AF1586" s="6">
        <f>VLOOKUP(V1586,'2017 rep county selection'!$A$1:$C$281,3,FALSE)</f>
        <v>30013</v>
      </c>
      <c r="AH1586" s="9">
        <f t="shared" si="174"/>
        <v>30013</v>
      </c>
    </row>
    <row r="1587" spans="1:34" ht="15.75" customHeight="1" x14ac:dyDescent="0.3">
      <c r="A1587" s="4">
        <v>30</v>
      </c>
      <c r="B1587" s="4">
        <v>30043</v>
      </c>
      <c r="C1587" s="6" t="s">
        <v>2281</v>
      </c>
      <c r="D1587" s="6" t="s">
        <v>43</v>
      </c>
      <c r="E1587" s="4">
        <v>30063</v>
      </c>
      <c r="F1587" s="4">
        <v>30063</v>
      </c>
      <c r="G1587" s="4">
        <v>30063</v>
      </c>
      <c r="H1587" s="37">
        <v>383715915</v>
      </c>
      <c r="I1587" s="37">
        <v>265262924.79127899</v>
      </c>
      <c r="J1587" s="37">
        <v>274171541.04358101</v>
      </c>
      <c r="K1587" s="4" t="str">
        <f>VLOOKUP(B1587,altitude!$B$3:$E$3232,4)</f>
        <v>L</v>
      </c>
      <c r="L1587" s="4">
        <f>VLOOKUP(B1587,fuelregion!$C$5:$D$3233,2,FALSE)</f>
        <v>500001000</v>
      </c>
      <c r="M1587" s="4">
        <f>VLOOKUP(B1587,fuelregion!$H$5:$I$3113,2,FALSE)</f>
        <v>500001000</v>
      </c>
      <c r="N1587" s="4">
        <f>VLOOKUP(B1587,imbin!$B$4:$D$3233,2,FALSE)</f>
        <v>0</v>
      </c>
      <c r="O1587" s="4" t="str">
        <f>VLOOKUP(B1587,imbin!$B$4:$D$3233,3,FALSE)</f>
        <v>MOVES</v>
      </c>
      <c r="P1587" s="4">
        <f>IF(ISNA(VLOOKUP(B1587,rampbin!$B$4:$G$1697,6,FALSE)),2,VLOOKUP(B1587,rampbin!$B$4:$G$1697,6,FALSE))</f>
        <v>2</v>
      </c>
      <c r="Q1587" s="4" t="str">
        <f>IF(ISNA(VLOOKUP(B1587,rampbin!$B$4:$G$1697,5,FALSE)),"MOVES",VLOOKUP(B1587,rampbin!$B$4:$G$1697,5,FALSE))</f>
        <v>MOVES</v>
      </c>
      <c r="R1587" s="4" t="s">
        <v>1880</v>
      </c>
      <c r="S1587" s="6" t="s">
        <v>1851</v>
      </c>
      <c r="T1587" s="4">
        <f>VLOOKUP(B1587,meanLDage!$B$3:$E$3145,4,FALSE)</f>
        <v>5</v>
      </c>
      <c r="U1587" s="32">
        <f>VLOOKUP(B1587,meanLDage!$B$3:$E$3145,2,FALSE)</f>
        <v>14.567262957738469</v>
      </c>
      <c r="V1587" s="4" t="str">
        <f t="shared" si="169"/>
        <v>30_L_500001000_0_5_2</v>
      </c>
      <c r="W1587" s="4">
        <v>30063</v>
      </c>
      <c r="X1587" s="6"/>
      <c r="Y1587" s="8">
        <f t="shared" si="170"/>
        <v>30063</v>
      </c>
      <c r="Z1587" s="6" t="b">
        <f t="shared" si="168"/>
        <v>1</v>
      </c>
      <c r="AA1587" s="6">
        <f t="shared" si="171"/>
        <v>30063</v>
      </c>
      <c r="AB1587" s="4">
        <f t="shared" si="172"/>
        <v>5</v>
      </c>
      <c r="AC1587" s="32">
        <f t="shared" si="173"/>
        <v>14.567262957738469</v>
      </c>
      <c r="AD1587" s="4">
        <f>VLOOKUP($B1587,meanLDage!$Z$3:$AC$3145,4,FALSE)</f>
        <v>5</v>
      </c>
      <c r="AE1587" s="32">
        <f>VLOOKUP($B1587,meanLDage!$Z$3:$AC$3145,2,FALSE)</f>
        <v>13.715944043176382</v>
      </c>
      <c r="AF1587" s="6">
        <f>VLOOKUP(V1587,'2017 rep county selection'!$A$1:$C$281,3,FALSE)</f>
        <v>30013</v>
      </c>
      <c r="AH1587" s="9">
        <f t="shared" si="174"/>
        <v>30013</v>
      </c>
    </row>
    <row r="1588" spans="1:34" ht="15.75" customHeight="1" x14ac:dyDescent="0.3">
      <c r="A1588" s="4">
        <v>30</v>
      </c>
      <c r="B1588" s="4">
        <v>30045</v>
      </c>
      <c r="C1588" s="6" t="s">
        <v>2281</v>
      </c>
      <c r="D1588" s="6" t="s">
        <v>1038</v>
      </c>
      <c r="E1588" s="4">
        <v>30063</v>
      </c>
      <c r="F1588" s="4">
        <v>30063</v>
      </c>
      <c r="G1588" s="4">
        <v>30003</v>
      </c>
      <c r="H1588" s="37">
        <v>31256561</v>
      </c>
      <c r="I1588" s="37">
        <v>59384562.623531602</v>
      </c>
      <c r="J1588" s="37">
        <v>61373743.488728397</v>
      </c>
      <c r="K1588" s="4" t="str">
        <f>VLOOKUP(B1588,altitude!$B$3:$E$3232,4)</f>
        <v>L</v>
      </c>
      <c r="L1588" s="4">
        <f>VLOOKUP(B1588,fuelregion!$C$5:$D$3233,2,FALSE)</f>
        <v>500001000</v>
      </c>
      <c r="M1588" s="4">
        <f>VLOOKUP(B1588,fuelregion!$H$5:$I$3113,2,FALSE)</f>
        <v>500001000</v>
      </c>
      <c r="N1588" s="4">
        <f>VLOOKUP(B1588,imbin!$B$4:$D$3233,2,FALSE)</f>
        <v>0</v>
      </c>
      <c r="O1588" s="4" t="str">
        <f>VLOOKUP(B1588,imbin!$B$4:$D$3233,3,FALSE)</f>
        <v>MOVES</v>
      </c>
      <c r="P1588" s="4">
        <f>IF(ISNA(VLOOKUP(B1588,rampbin!$B$4:$G$1697,6,FALSE)),2,VLOOKUP(B1588,rampbin!$B$4:$G$1697,6,FALSE))</f>
        <v>2</v>
      </c>
      <c r="Q1588" s="4" t="str">
        <f>IF(ISNA(VLOOKUP(B1588,rampbin!$B$4:$G$1697,5,FALSE)),"MOVES",VLOOKUP(B1588,rampbin!$B$4:$G$1697,5,FALSE))</f>
        <v>MOVES</v>
      </c>
      <c r="R1588" s="4" t="s">
        <v>1880</v>
      </c>
      <c r="S1588" s="6" t="s">
        <v>1851</v>
      </c>
      <c r="T1588" s="4">
        <f>VLOOKUP(B1588,meanLDage!$B$3:$E$3145,4,FALSE)</f>
        <v>6</v>
      </c>
      <c r="U1588" s="32">
        <f>VLOOKUP(B1588,meanLDage!$B$3:$E$3145,2,FALSE)</f>
        <v>16.754399389855674</v>
      </c>
      <c r="V1588" s="4" t="str">
        <f t="shared" si="169"/>
        <v>30_L_500001000_0_6_2</v>
      </c>
      <c r="W1588" s="4">
        <v>30081</v>
      </c>
      <c r="X1588" s="6"/>
      <c r="Y1588" s="8">
        <f t="shared" si="170"/>
        <v>30081</v>
      </c>
      <c r="Z1588" s="6" t="b">
        <f t="shared" si="168"/>
        <v>0</v>
      </c>
      <c r="AA1588" s="6">
        <f t="shared" si="171"/>
        <v>30003</v>
      </c>
      <c r="AB1588" s="4">
        <f t="shared" si="172"/>
        <v>6</v>
      </c>
      <c r="AC1588" s="32">
        <f t="shared" si="173"/>
        <v>16.754399389855674</v>
      </c>
      <c r="AD1588" s="4">
        <f>VLOOKUP($B1588,meanLDage!$Z$3:$AC$3145,4,FALSE)</f>
        <v>6</v>
      </c>
      <c r="AE1588" s="32">
        <f>VLOOKUP($B1588,meanLDage!$Z$3:$AC$3145,2,FALSE)</f>
        <v>15.794407912538812</v>
      </c>
      <c r="AF1588" s="6">
        <f>VLOOKUP(V1588,'2017 rep county selection'!$A$1:$C$281,3,FALSE)</f>
        <v>30047</v>
      </c>
      <c r="AH1588" s="9">
        <f t="shared" si="174"/>
        <v>30047</v>
      </c>
    </row>
    <row r="1589" spans="1:34" ht="15.75" customHeight="1" x14ac:dyDescent="0.3">
      <c r="A1589" s="4">
        <v>30</v>
      </c>
      <c r="B1589" s="4">
        <v>30047</v>
      </c>
      <c r="C1589" s="6" t="s">
        <v>2281</v>
      </c>
      <c r="D1589" s="6" t="s">
        <v>162</v>
      </c>
      <c r="E1589" s="4">
        <v>30047</v>
      </c>
      <c r="F1589" s="4">
        <v>30047</v>
      </c>
      <c r="G1589" s="4">
        <v>30047</v>
      </c>
      <c r="H1589" s="37">
        <v>371042376</v>
      </c>
      <c r="I1589" s="37">
        <v>321721341.390957</v>
      </c>
      <c r="J1589" s="37">
        <v>332657419.25213999</v>
      </c>
      <c r="K1589" s="4" t="str">
        <f>VLOOKUP(B1589,altitude!$B$3:$E$3232,4)</f>
        <v>L</v>
      </c>
      <c r="L1589" s="4">
        <f>VLOOKUP(B1589,fuelregion!$C$5:$D$3233,2,FALSE)</f>
        <v>500001000</v>
      </c>
      <c r="M1589" s="4">
        <f>VLOOKUP(B1589,fuelregion!$H$5:$I$3113,2,FALSE)</f>
        <v>500001000</v>
      </c>
      <c r="N1589" s="4">
        <f>VLOOKUP(B1589,imbin!$B$4:$D$3233,2,FALSE)</f>
        <v>0</v>
      </c>
      <c r="O1589" s="4" t="str">
        <f>VLOOKUP(B1589,imbin!$B$4:$D$3233,3,FALSE)</f>
        <v>MOVES</v>
      </c>
      <c r="P1589" s="4">
        <f>IF(ISNA(VLOOKUP(B1589,rampbin!$B$4:$G$1697,6,FALSE)),2,VLOOKUP(B1589,rampbin!$B$4:$G$1697,6,FALSE))</f>
        <v>2</v>
      </c>
      <c r="Q1589" s="4" t="str">
        <f>IF(ISNA(VLOOKUP(B1589,rampbin!$B$4:$G$1697,5,FALSE)),"MOVES",VLOOKUP(B1589,rampbin!$B$4:$G$1697,5,FALSE))</f>
        <v>MOVES</v>
      </c>
      <c r="R1589" s="4" t="s">
        <v>1880</v>
      </c>
      <c r="S1589" s="6" t="s">
        <v>1851</v>
      </c>
      <c r="T1589" s="4">
        <f>VLOOKUP(B1589,meanLDage!$B$3:$E$3145,4,FALSE)</f>
        <v>6</v>
      </c>
      <c r="U1589" s="32">
        <f>VLOOKUP(B1589,meanLDage!$B$3:$E$3145,2,FALSE)</f>
        <v>17.122714513906615</v>
      </c>
      <c r="V1589" s="4" t="str">
        <f t="shared" si="169"/>
        <v>30_L_500001000_0_6_2</v>
      </c>
      <c r="W1589" s="4">
        <v>30081</v>
      </c>
      <c r="X1589" s="6"/>
      <c r="Y1589" s="8">
        <f t="shared" si="170"/>
        <v>30081</v>
      </c>
      <c r="Z1589" s="6" t="b">
        <f t="shared" si="168"/>
        <v>0</v>
      </c>
      <c r="AA1589" s="6">
        <f t="shared" si="171"/>
        <v>30047</v>
      </c>
      <c r="AB1589" s="4">
        <f t="shared" si="172"/>
        <v>6</v>
      </c>
      <c r="AC1589" s="32">
        <f t="shared" si="173"/>
        <v>17.122714513906615</v>
      </c>
      <c r="AD1589" s="4">
        <f>VLOOKUP($B1589,meanLDage!$Z$3:$AC$3145,4,FALSE)</f>
        <v>6</v>
      </c>
      <c r="AE1589" s="32">
        <f>VLOOKUP($B1589,meanLDage!$Z$3:$AC$3145,2,FALSE)</f>
        <v>16.120398503982475</v>
      </c>
      <c r="AF1589" s="6">
        <f>VLOOKUP(V1589,'2017 rep county selection'!$A$1:$C$281,3,FALSE)</f>
        <v>30047</v>
      </c>
      <c r="AH1589" s="9">
        <f t="shared" si="174"/>
        <v>30047</v>
      </c>
    </row>
    <row r="1590" spans="1:34" ht="15.75" customHeight="1" x14ac:dyDescent="0.3">
      <c r="A1590" s="4">
        <v>30</v>
      </c>
      <c r="B1590" s="4">
        <v>30049</v>
      </c>
      <c r="C1590" s="6" t="s">
        <v>2281</v>
      </c>
      <c r="D1590" s="6" t="s">
        <v>1039</v>
      </c>
      <c r="E1590" s="4">
        <v>30063</v>
      </c>
      <c r="F1590" s="4">
        <v>30063</v>
      </c>
      <c r="G1590" s="4">
        <v>30063</v>
      </c>
      <c r="H1590" s="37">
        <v>638340054</v>
      </c>
      <c r="I1590" s="37">
        <v>616050083.42894804</v>
      </c>
      <c r="J1590" s="37">
        <v>639760078.8858</v>
      </c>
      <c r="K1590" s="4" t="str">
        <f>VLOOKUP(B1590,altitude!$B$3:$E$3232,4)</f>
        <v>L</v>
      </c>
      <c r="L1590" s="4">
        <f>VLOOKUP(B1590,fuelregion!$C$5:$D$3233,2,FALSE)</f>
        <v>500001000</v>
      </c>
      <c r="M1590" s="4">
        <f>VLOOKUP(B1590,fuelregion!$H$5:$I$3113,2,FALSE)</f>
        <v>500001000</v>
      </c>
      <c r="N1590" s="4">
        <f>VLOOKUP(B1590,imbin!$B$4:$D$3233,2,FALSE)</f>
        <v>0</v>
      </c>
      <c r="O1590" s="4" t="str">
        <f>VLOOKUP(B1590,imbin!$B$4:$D$3233,3,FALSE)</f>
        <v>MOVES</v>
      </c>
      <c r="P1590" s="4">
        <f>IF(ISNA(VLOOKUP(B1590,rampbin!$B$4:$G$1697,6,FALSE)),2,VLOOKUP(B1590,rampbin!$B$4:$G$1697,6,FALSE))</f>
        <v>2</v>
      </c>
      <c r="Q1590" s="4" t="str">
        <f>IF(ISNA(VLOOKUP(B1590,rampbin!$B$4:$G$1697,5,FALSE)),"MOVES",VLOOKUP(B1590,rampbin!$B$4:$G$1697,5,FALSE))</f>
        <v>MOVES</v>
      </c>
      <c r="R1590" s="4" t="s">
        <v>1880</v>
      </c>
      <c r="S1590" s="6" t="s">
        <v>1851</v>
      </c>
      <c r="T1590" s="4">
        <f>VLOOKUP(B1590,meanLDage!$B$3:$E$3145,4,FALSE)</f>
        <v>5</v>
      </c>
      <c r="U1590" s="32">
        <f>VLOOKUP(B1590,meanLDage!$B$3:$E$3145,2,FALSE)</f>
        <v>13.468725747155808</v>
      </c>
      <c r="V1590" s="4" t="str">
        <f t="shared" si="169"/>
        <v>30_L_500001000_0_4_2</v>
      </c>
      <c r="W1590" s="4">
        <v>30063</v>
      </c>
      <c r="X1590" s="6"/>
      <c r="Y1590" s="8">
        <f t="shared" si="170"/>
        <v>30063</v>
      </c>
      <c r="Z1590" s="6" t="b">
        <f t="shared" si="168"/>
        <v>1</v>
      </c>
      <c r="AA1590" s="6">
        <f t="shared" si="171"/>
        <v>30063</v>
      </c>
      <c r="AB1590" s="4">
        <f t="shared" si="172"/>
        <v>5</v>
      </c>
      <c r="AC1590" s="32">
        <f t="shared" si="173"/>
        <v>13.468725747155808</v>
      </c>
      <c r="AD1590" s="4">
        <f>VLOOKUP($B1590,meanLDage!$Z$3:$AC$3145,4,FALSE)</f>
        <v>4</v>
      </c>
      <c r="AE1590" s="32">
        <f>VLOOKUP($B1590,meanLDage!$Z$3:$AC$3145,2,FALSE)</f>
        <v>12.618919464884849</v>
      </c>
      <c r="AF1590" s="6">
        <f>VLOOKUP(V1590,'2017 rep county selection'!$A$1:$C$281,3,FALSE)</f>
        <v>30111</v>
      </c>
      <c r="AH1590" s="9">
        <f t="shared" si="174"/>
        <v>30111</v>
      </c>
    </row>
    <row r="1591" spans="1:34" ht="15.75" customHeight="1" x14ac:dyDescent="0.3">
      <c r="A1591" s="4">
        <v>30</v>
      </c>
      <c r="B1591" s="4">
        <v>30051</v>
      </c>
      <c r="C1591" s="6" t="s">
        <v>2281</v>
      </c>
      <c r="D1591" s="6" t="s">
        <v>296</v>
      </c>
      <c r="E1591" s="4">
        <v>30063</v>
      </c>
      <c r="F1591" s="4">
        <v>30063</v>
      </c>
      <c r="G1591" s="4">
        <v>30063</v>
      </c>
      <c r="H1591" s="37">
        <v>26792028</v>
      </c>
      <c r="I1591" s="37">
        <v>29375500.013345599</v>
      </c>
      <c r="J1591" s="37">
        <v>30371451.771546699</v>
      </c>
      <c r="K1591" s="4" t="str">
        <f>VLOOKUP(B1591,altitude!$B$3:$E$3232,4)</f>
        <v>L</v>
      </c>
      <c r="L1591" s="4">
        <f>VLOOKUP(B1591,fuelregion!$C$5:$D$3233,2,FALSE)</f>
        <v>500001000</v>
      </c>
      <c r="M1591" s="4">
        <f>VLOOKUP(B1591,fuelregion!$H$5:$I$3113,2,FALSE)</f>
        <v>500001000</v>
      </c>
      <c r="N1591" s="4">
        <f>VLOOKUP(B1591,imbin!$B$4:$D$3233,2,FALSE)</f>
        <v>0</v>
      </c>
      <c r="O1591" s="4" t="str">
        <f>VLOOKUP(B1591,imbin!$B$4:$D$3233,3,FALSE)</f>
        <v>MOVES</v>
      </c>
      <c r="P1591" s="4">
        <f>IF(ISNA(VLOOKUP(B1591,rampbin!$B$4:$G$1697,6,FALSE)),2,VLOOKUP(B1591,rampbin!$B$4:$G$1697,6,FALSE))</f>
        <v>2</v>
      </c>
      <c r="Q1591" s="4" t="str">
        <f>IF(ISNA(VLOOKUP(B1591,rampbin!$B$4:$G$1697,5,FALSE)),"MOVES",VLOOKUP(B1591,rampbin!$B$4:$G$1697,5,FALSE))</f>
        <v>MOVES</v>
      </c>
      <c r="R1591" s="4" t="s">
        <v>1880</v>
      </c>
      <c r="S1591" s="6" t="s">
        <v>1851</v>
      </c>
      <c r="T1591" s="4">
        <f>VLOOKUP(B1591,meanLDage!$B$3:$E$3145,4,FALSE)</f>
        <v>6</v>
      </c>
      <c r="U1591" s="32">
        <f>VLOOKUP(B1591,meanLDage!$B$3:$E$3145,2,FALSE)</f>
        <v>15.044455298831764</v>
      </c>
      <c r="V1591" s="4" t="str">
        <f t="shared" si="169"/>
        <v>30_L_500001000_0_5_2</v>
      </c>
      <c r="W1591" s="4">
        <v>30081</v>
      </c>
      <c r="X1591" s="6"/>
      <c r="Y1591" s="8">
        <f t="shared" si="170"/>
        <v>30081</v>
      </c>
      <c r="Z1591" s="6" t="b">
        <f t="shared" si="168"/>
        <v>0</v>
      </c>
      <c r="AA1591" s="6">
        <f t="shared" si="171"/>
        <v>30063</v>
      </c>
      <c r="AB1591" s="4">
        <f t="shared" si="172"/>
        <v>6</v>
      </c>
      <c r="AC1591" s="32">
        <f t="shared" si="173"/>
        <v>15.044455298831764</v>
      </c>
      <c r="AD1591" s="4">
        <f>VLOOKUP($B1591,meanLDage!$Z$3:$AC$3145,4,FALSE)</f>
        <v>5</v>
      </c>
      <c r="AE1591" s="32">
        <f>VLOOKUP($B1591,meanLDage!$Z$3:$AC$3145,2,FALSE)</f>
        <v>14.151293422590641</v>
      </c>
      <c r="AF1591" s="6">
        <f>VLOOKUP(V1591,'2017 rep county selection'!$A$1:$C$281,3,FALSE)</f>
        <v>30013</v>
      </c>
      <c r="AH1591" s="9">
        <f t="shared" si="174"/>
        <v>30013</v>
      </c>
    </row>
    <row r="1592" spans="1:34" ht="15.75" customHeight="1" x14ac:dyDescent="0.3">
      <c r="A1592" s="4">
        <v>30</v>
      </c>
      <c r="B1592" s="4">
        <v>30053</v>
      </c>
      <c r="C1592" s="6" t="s">
        <v>2281</v>
      </c>
      <c r="D1592" s="6" t="s">
        <v>118</v>
      </c>
      <c r="E1592" s="4">
        <v>30047</v>
      </c>
      <c r="F1592" s="4">
        <v>30047</v>
      </c>
      <c r="G1592" s="4">
        <v>30047</v>
      </c>
      <c r="H1592" s="37">
        <v>227775772</v>
      </c>
      <c r="I1592" s="37">
        <v>170670234.670598</v>
      </c>
      <c r="J1592" s="37">
        <v>176503882.42847401</v>
      </c>
      <c r="K1592" s="4" t="str">
        <f>VLOOKUP(B1592,altitude!$B$3:$E$3232,4)</f>
        <v>L</v>
      </c>
      <c r="L1592" s="4">
        <f>VLOOKUP(B1592,fuelregion!$C$5:$D$3233,2,FALSE)</f>
        <v>500001000</v>
      </c>
      <c r="M1592" s="4">
        <f>VLOOKUP(B1592,fuelregion!$H$5:$I$3113,2,FALSE)</f>
        <v>500001000</v>
      </c>
      <c r="N1592" s="4">
        <f>VLOOKUP(B1592,imbin!$B$4:$D$3233,2,FALSE)</f>
        <v>0</v>
      </c>
      <c r="O1592" s="4" t="str">
        <f>VLOOKUP(B1592,imbin!$B$4:$D$3233,3,FALSE)</f>
        <v>MOVES</v>
      </c>
      <c r="P1592" s="4">
        <f>IF(ISNA(VLOOKUP(B1592,rampbin!$B$4:$G$1697,6,FALSE)),2,VLOOKUP(B1592,rampbin!$B$4:$G$1697,6,FALSE))</f>
        <v>2</v>
      </c>
      <c r="Q1592" s="4" t="str">
        <f>IF(ISNA(VLOOKUP(B1592,rampbin!$B$4:$G$1697,5,FALSE)),"MOVES",VLOOKUP(B1592,rampbin!$B$4:$G$1697,5,FALSE))</f>
        <v>MOVES</v>
      </c>
      <c r="R1592" s="4" t="s">
        <v>1880</v>
      </c>
      <c r="S1592" s="6" t="s">
        <v>1851</v>
      </c>
      <c r="T1592" s="4">
        <f>VLOOKUP(B1592,meanLDage!$B$3:$E$3145,4,FALSE)</f>
        <v>6</v>
      </c>
      <c r="U1592" s="32">
        <f>VLOOKUP(B1592,meanLDage!$B$3:$E$3145,2,FALSE)</f>
        <v>16.564496044933513</v>
      </c>
      <c r="V1592" s="4" t="str">
        <f t="shared" si="169"/>
        <v>30_L_500001000_0_6_2</v>
      </c>
      <c r="W1592" s="4">
        <v>30081</v>
      </c>
      <c r="X1592" s="6"/>
      <c r="Y1592" s="8">
        <f t="shared" si="170"/>
        <v>30081</v>
      </c>
      <c r="Z1592" s="6" t="b">
        <f t="shared" si="168"/>
        <v>0</v>
      </c>
      <c r="AA1592" s="6">
        <f t="shared" si="171"/>
        <v>30047</v>
      </c>
      <c r="AB1592" s="4">
        <f t="shared" si="172"/>
        <v>6</v>
      </c>
      <c r="AC1592" s="32">
        <f t="shared" si="173"/>
        <v>16.564496044933513</v>
      </c>
      <c r="AD1592" s="4">
        <f>VLOOKUP($B1592,meanLDage!$Z$3:$AC$3145,4,FALSE)</f>
        <v>6</v>
      </c>
      <c r="AE1592" s="32">
        <f>VLOOKUP($B1592,meanLDage!$Z$3:$AC$3145,2,FALSE)</f>
        <v>15.738796923498349</v>
      </c>
      <c r="AF1592" s="6">
        <f>VLOOKUP(V1592,'2017 rep county selection'!$A$1:$C$281,3,FALSE)</f>
        <v>30047</v>
      </c>
      <c r="AH1592" s="9">
        <f t="shared" si="174"/>
        <v>30047</v>
      </c>
    </row>
    <row r="1593" spans="1:34" ht="15.75" customHeight="1" x14ac:dyDescent="0.3">
      <c r="A1593" s="4">
        <v>30</v>
      </c>
      <c r="B1593" s="4">
        <v>30055</v>
      </c>
      <c r="C1593" s="6" t="s">
        <v>2281</v>
      </c>
      <c r="D1593" s="6" t="s">
        <v>1040</v>
      </c>
      <c r="E1593" s="4">
        <v>30063</v>
      </c>
      <c r="F1593" s="4">
        <v>30063</v>
      </c>
      <c r="G1593" s="4">
        <v>30063</v>
      </c>
      <c r="H1593" s="37">
        <v>25650162</v>
      </c>
      <c r="I1593" s="37">
        <v>42307847.085960202</v>
      </c>
      <c r="J1593" s="37">
        <v>43727417.119463697</v>
      </c>
      <c r="K1593" s="4" t="str">
        <f>VLOOKUP(B1593,altitude!$B$3:$E$3232,4)</f>
        <v>L</v>
      </c>
      <c r="L1593" s="4">
        <f>VLOOKUP(B1593,fuelregion!$C$5:$D$3233,2,FALSE)</f>
        <v>500001000</v>
      </c>
      <c r="M1593" s="4">
        <f>VLOOKUP(B1593,fuelregion!$H$5:$I$3113,2,FALSE)</f>
        <v>500001000</v>
      </c>
      <c r="N1593" s="4">
        <f>VLOOKUP(B1593,imbin!$B$4:$D$3233,2,FALSE)</f>
        <v>0</v>
      </c>
      <c r="O1593" s="4" t="str">
        <f>VLOOKUP(B1593,imbin!$B$4:$D$3233,3,FALSE)</f>
        <v>MOVES</v>
      </c>
      <c r="P1593" s="4">
        <f>IF(ISNA(VLOOKUP(B1593,rampbin!$B$4:$G$1697,6,FALSE)),2,VLOOKUP(B1593,rampbin!$B$4:$G$1697,6,FALSE))</f>
        <v>2</v>
      </c>
      <c r="Q1593" s="4" t="str">
        <f>IF(ISNA(VLOOKUP(B1593,rampbin!$B$4:$G$1697,5,FALSE)),"MOVES",VLOOKUP(B1593,rampbin!$B$4:$G$1697,5,FALSE))</f>
        <v>MOVES</v>
      </c>
      <c r="R1593" s="4" t="s">
        <v>1880</v>
      </c>
      <c r="S1593" s="6" t="s">
        <v>1851</v>
      </c>
      <c r="T1593" s="4">
        <f>VLOOKUP(B1593,meanLDage!$B$3:$E$3145,4,FALSE)</f>
        <v>6</v>
      </c>
      <c r="U1593" s="32">
        <f>VLOOKUP(B1593,meanLDage!$B$3:$E$3145,2,FALSE)</f>
        <v>15.126540425079877</v>
      </c>
      <c r="V1593" s="4" t="str">
        <f t="shared" si="169"/>
        <v>30_L_500001000_0_5_2</v>
      </c>
      <c r="W1593" s="4">
        <v>30081</v>
      </c>
      <c r="X1593" s="6"/>
      <c r="Y1593" s="8">
        <f t="shared" si="170"/>
        <v>30081</v>
      </c>
      <c r="Z1593" s="6" t="b">
        <f t="shared" si="168"/>
        <v>0</v>
      </c>
      <c r="AA1593" s="6">
        <f t="shared" si="171"/>
        <v>30063</v>
      </c>
      <c r="AB1593" s="4">
        <f t="shared" si="172"/>
        <v>6</v>
      </c>
      <c r="AC1593" s="32">
        <f t="shared" si="173"/>
        <v>15.126540425079877</v>
      </c>
      <c r="AD1593" s="4">
        <f>VLOOKUP($B1593,meanLDage!$Z$3:$AC$3145,4,FALSE)</f>
        <v>5</v>
      </c>
      <c r="AE1593" s="32">
        <f>VLOOKUP($B1593,meanLDage!$Z$3:$AC$3145,2,FALSE)</f>
        <v>14.158728757451318</v>
      </c>
      <c r="AF1593" s="6">
        <f>VLOOKUP(V1593,'2017 rep county selection'!$A$1:$C$281,3,FALSE)</f>
        <v>30013</v>
      </c>
      <c r="AH1593" s="9">
        <f t="shared" si="174"/>
        <v>30013</v>
      </c>
    </row>
    <row r="1594" spans="1:34" ht="15.75" customHeight="1" x14ac:dyDescent="0.3">
      <c r="A1594" s="4">
        <v>30</v>
      </c>
      <c r="B1594" s="4">
        <v>30057</v>
      </c>
      <c r="C1594" s="6" t="s">
        <v>2281</v>
      </c>
      <c r="D1594" s="6" t="s">
        <v>51</v>
      </c>
      <c r="E1594" s="4">
        <v>30063</v>
      </c>
      <c r="F1594" s="4">
        <v>30063</v>
      </c>
      <c r="G1594" s="4">
        <v>30063</v>
      </c>
      <c r="H1594" s="37">
        <v>84237220</v>
      </c>
      <c r="I1594" s="37">
        <v>152066126.62858701</v>
      </c>
      <c r="J1594" s="37">
        <v>157183533.13039899</v>
      </c>
      <c r="K1594" s="4" t="str">
        <f>VLOOKUP(B1594,altitude!$B$3:$E$3232,4)</f>
        <v>L</v>
      </c>
      <c r="L1594" s="4">
        <f>VLOOKUP(B1594,fuelregion!$C$5:$D$3233,2,FALSE)</f>
        <v>500001000</v>
      </c>
      <c r="M1594" s="4">
        <f>VLOOKUP(B1594,fuelregion!$H$5:$I$3113,2,FALSE)</f>
        <v>500001000</v>
      </c>
      <c r="N1594" s="4">
        <f>VLOOKUP(B1594,imbin!$B$4:$D$3233,2,FALSE)</f>
        <v>0</v>
      </c>
      <c r="O1594" s="4" t="str">
        <f>VLOOKUP(B1594,imbin!$B$4:$D$3233,3,FALSE)</f>
        <v>MOVES</v>
      </c>
      <c r="P1594" s="4">
        <f>IF(ISNA(VLOOKUP(B1594,rampbin!$B$4:$G$1697,6,FALSE)),2,VLOOKUP(B1594,rampbin!$B$4:$G$1697,6,FALSE))</f>
        <v>2</v>
      </c>
      <c r="Q1594" s="4" t="str">
        <f>IF(ISNA(VLOOKUP(B1594,rampbin!$B$4:$G$1697,5,FALSE)),"MOVES",VLOOKUP(B1594,rampbin!$B$4:$G$1697,5,FALSE))</f>
        <v>MOVES</v>
      </c>
      <c r="R1594" s="4" t="s">
        <v>1880</v>
      </c>
      <c r="S1594" s="6" t="s">
        <v>1851</v>
      </c>
      <c r="T1594" s="4">
        <f>VLOOKUP(B1594,meanLDage!$B$3:$E$3145,4,FALSE)</f>
        <v>6</v>
      </c>
      <c r="U1594" s="32">
        <f>VLOOKUP(B1594,meanLDage!$B$3:$E$3145,2,FALSE)</f>
        <v>15.163651951442345</v>
      </c>
      <c r="V1594" s="4" t="str">
        <f t="shared" si="169"/>
        <v>30_L_500001000_0_5_2</v>
      </c>
      <c r="W1594" s="4">
        <v>30081</v>
      </c>
      <c r="X1594" s="6"/>
      <c r="Y1594" s="8">
        <f t="shared" si="170"/>
        <v>30081</v>
      </c>
      <c r="Z1594" s="6" t="b">
        <f t="shared" si="168"/>
        <v>0</v>
      </c>
      <c r="AA1594" s="6">
        <f t="shared" si="171"/>
        <v>30063</v>
      </c>
      <c r="AB1594" s="4">
        <f t="shared" si="172"/>
        <v>6</v>
      </c>
      <c r="AC1594" s="32">
        <f t="shared" si="173"/>
        <v>15.163651951442345</v>
      </c>
      <c r="AD1594" s="4">
        <f>VLOOKUP($B1594,meanLDage!$Z$3:$AC$3145,4,FALSE)</f>
        <v>5</v>
      </c>
      <c r="AE1594" s="32">
        <f>VLOOKUP($B1594,meanLDage!$Z$3:$AC$3145,2,FALSE)</f>
        <v>14.31133070076168</v>
      </c>
      <c r="AF1594" s="6">
        <f>VLOOKUP(V1594,'2017 rep county selection'!$A$1:$C$281,3,FALSE)</f>
        <v>30013</v>
      </c>
      <c r="AH1594" s="9">
        <f t="shared" si="174"/>
        <v>30013</v>
      </c>
    </row>
    <row r="1595" spans="1:34" ht="15.75" customHeight="1" x14ac:dyDescent="0.3">
      <c r="A1595" s="4">
        <v>30</v>
      </c>
      <c r="B1595" s="4">
        <v>30059</v>
      </c>
      <c r="C1595" s="6" t="s">
        <v>2281</v>
      </c>
      <c r="D1595" s="6" t="s">
        <v>1041</v>
      </c>
      <c r="E1595" s="4">
        <v>30063</v>
      </c>
      <c r="F1595" s="4">
        <v>30063</v>
      </c>
      <c r="G1595" s="4">
        <v>30063</v>
      </c>
      <c r="H1595" s="37">
        <v>17150080</v>
      </c>
      <c r="I1595" s="37">
        <v>29358014.427425601</v>
      </c>
      <c r="J1595" s="37">
        <v>30348977.027455699</v>
      </c>
      <c r="K1595" s="4" t="str">
        <f>VLOOKUP(B1595,altitude!$B$3:$E$3232,4)</f>
        <v>L</v>
      </c>
      <c r="L1595" s="4">
        <f>VLOOKUP(B1595,fuelregion!$C$5:$D$3233,2,FALSE)</f>
        <v>500001000</v>
      </c>
      <c r="M1595" s="4">
        <f>VLOOKUP(B1595,fuelregion!$H$5:$I$3113,2,FALSE)</f>
        <v>500001000</v>
      </c>
      <c r="N1595" s="4">
        <f>VLOOKUP(B1595,imbin!$B$4:$D$3233,2,FALSE)</f>
        <v>0</v>
      </c>
      <c r="O1595" s="4" t="str">
        <f>VLOOKUP(B1595,imbin!$B$4:$D$3233,3,FALSE)</f>
        <v>MOVES</v>
      </c>
      <c r="P1595" s="4">
        <f>IF(ISNA(VLOOKUP(B1595,rampbin!$B$4:$G$1697,6,FALSE)),2,VLOOKUP(B1595,rampbin!$B$4:$G$1697,6,FALSE))</f>
        <v>2</v>
      </c>
      <c r="Q1595" s="4" t="str">
        <f>IF(ISNA(VLOOKUP(B1595,rampbin!$B$4:$G$1697,5,FALSE)),"MOVES",VLOOKUP(B1595,rampbin!$B$4:$G$1697,5,FALSE))</f>
        <v>MOVES</v>
      </c>
      <c r="R1595" s="4" t="s">
        <v>1880</v>
      </c>
      <c r="S1595" s="6" t="s">
        <v>1851</v>
      </c>
      <c r="T1595" s="4">
        <f>VLOOKUP(B1595,meanLDage!$B$3:$E$3145,4,FALSE)</f>
        <v>6</v>
      </c>
      <c r="U1595" s="32">
        <f>VLOOKUP(B1595,meanLDage!$B$3:$E$3145,2,FALSE)</f>
        <v>15.339575530302042</v>
      </c>
      <c r="V1595" s="4" t="str">
        <f t="shared" si="169"/>
        <v>30_L_500001000_0_5_2</v>
      </c>
      <c r="W1595" s="4">
        <v>30081</v>
      </c>
      <c r="X1595" s="6"/>
      <c r="Y1595" s="8">
        <f t="shared" si="170"/>
        <v>30081</v>
      </c>
      <c r="Z1595" s="6" t="b">
        <f t="shared" si="168"/>
        <v>0</v>
      </c>
      <c r="AA1595" s="6">
        <f t="shared" si="171"/>
        <v>30063</v>
      </c>
      <c r="AB1595" s="4">
        <f t="shared" si="172"/>
        <v>6</v>
      </c>
      <c r="AC1595" s="32">
        <f t="shared" si="173"/>
        <v>15.339575530302042</v>
      </c>
      <c r="AD1595" s="4">
        <f>VLOOKUP($B1595,meanLDage!$Z$3:$AC$3145,4,FALSE)</f>
        <v>5</v>
      </c>
      <c r="AE1595" s="32">
        <f>VLOOKUP($B1595,meanLDage!$Z$3:$AC$3145,2,FALSE)</f>
        <v>14.516592324513066</v>
      </c>
      <c r="AF1595" s="6">
        <f>VLOOKUP(V1595,'2017 rep county selection'!$A$1:$C$281,3,FALSE)</f>
        <v>30013</v>
      </c>
      <c r="AH1595" s="9">
        <f t="shared" si="174"/>
        <v>30013</v>
      </c>
    </row>
    <row r="1596" spans="1:34" ht="15.75" customHeight="1" x14ac:dyDescent="0.3">
      <c r="A1596" s="4">
        <v>30</v>
      </c>
      <c r="B1596" s="4">
        <v>30061</v>
      </c>
      <c r="C1596" s="6" t="s">
        <v>2281</v>
      </c>
      <c r="D1596" s="6" t="s">
        <v>237</v>
      </c>
      <c r="E1596" s="4">
        <v>30047</v>
      </c>
      <c r="F1596" s="4">
        <v>30047</v>
      </c>
      <c r="G1596" s="4">
        <v>30047</v>
      </c>
      <c r="H1596" s="37">
        <v>205377833</v>
      </c>
      <c r="I1596" s="37">
        <v>213561697.811961</v>
      </c>
      <c r="J1596" s="37">
        <v>220689993.163569</v>
      </c>
      <c r="K1596" s="4" t="str">
        <f>VLOOKUP(B1596,altitude!$B$3:$E$3232,4)</f>
        <v>L</v>
      </c>
      <c r="L1596" s="4">
        <f>VLOOKUP(B1596,fuelregion!$C$5:$D$3233,2,FALSE)</f>
        <v>500001000</v>
      </c>
      <c r="M1596" s="4">
        <f>VLOOKUP(B1596,fuelregion!$H$5:$I$3113,2,FALSE)</f>
        <v>500001000</v>
      </c>
      <c r="N1596" s="4">
        <f>VLOOKUP(B1596,imbin!$B$4:$D$3233,2,FALSE)</f>
        <v>0</v>
      </c>
      <c r="O1596" s="4" t="str">
        <f>VLOOKUP(B1596,imbin!$B$4:$D$3233,3,FALSE)</f>
        <v>MOVES</v>
      </c>
      <c r="P1596" s="4">
        <f>IF(ISNA(VLOOKUP(B1596,rampbin!$B$4:$G$1697,6,FALSE)),2,VLOOKUP(B1596,rampbin!$B$4:$G$1697,6,FALSE))</f>
        <v>2</v>
      </c>
      <c r="Q1596" s="4" t="str">
        <f>IF(ISNA(VLOOKUP(B1596,rampbin!$B$4:$G$1697,5,FALSE)),"MOVES",VLOOKUP(B1596,rampbin!$B$4:$G$1697,5,FALSE))</f>
        <v>MOVES</v>
      </c>
      <c r="R1596" s="4" t="s">
        <v>1880</v>
      </c>
      <c r="S1596" s="6" t="s">
        <v>1851</v>
      </c>
      <c r="T1596" s="4">
        <f>VLOOKUP(B1596,meanLDage!$B$3:$E$3145,4,FALSE)</f>
        <v>6</v>
      </c>
      <c r="U1596" s="32">
        <f>VLOOKUP(B1596,meanLDage!$B$3:$E$3145,2,FALSE)</f>
        <v>16.556038741419684</v>
      </c>
      <c r="V1596" s="4" t="str">
        <f t="shared" si="169"/>
        <v>30_L_500001000_0_6_2</v>
      </c>
      <c r="W1596" s="4">
        <v>30081</v>
      </c>
      <c r="X1596" s="6"/>
      <c r="Y1596" s="8">
        <f t="shared" si="170"/>
        <v>30081</v>
      </c>
      <c r="Z1596" s="6" t="b">
        <f t="shared" si="168"/>
        <v>0</v>
      </c>
      <c r="AA1596" s="6">
        <f t="shared" si="171"/>
        <v>30047</v>
      </c>
      <c r="AB1596" s="4">
        <f t="shared" si="172"/>
        <v>6</v>
      </c>
      <c r="AC1596" s="32">
        <f t="shared" si="173"/>
        <v>16.556038741419684</v>
      </c>
      <c r="AD1596" s="4">
        <f>VLOOKUP($B1596,meanLDage!$Z$3:$AC$3145,4,FALSE)</f>
        <v>6</v>
      </c>
      <c r="AE1596" s="32">
        <f>VLOOKUP($B1596,meanLDage!$Z$3:$AC$3145,2,FALSE)</f>
        <v>15.678898557322754</v>
      </c>
      <c r="AF1596" s="6">
        <f>VLOOKUP(V1596,'2017 rep county selection'!$A$1:$C$281,3,FALSE)</f>
        <v>30047</v>
      </c>
      <c r="AH1596" s="9">
        <f t="shared" si="174"/>
        <v>30047</v>
      </c>
    </row>
    <row r="1597" spans="1:34" ht="15.75" customHeight="1" x14ac:dyDescent="0.3">
      <c r="A1597" s="4">
        <v>30</v>
      </c>
      <c r="B1597" s="4">
        <v>30063</v>
      </c>
      <c r="C1597" s="6" t="s">
        <v>2281</v>
      </c>
      <c r="D1597" s="6" t="s">
        <v>1042</v>
      </c>
      <c r="E1597" s="4">
        <v>30063</v>
      </c>
      <c r="F1597" s="4">
        <v>30063</v>
      </c>
      <c r="G1597" s="4">
        <v>30063</v>
      </c>
      <c r="H1597" s="37">
        <v>1045900216</v>
      </c>
      <c r="I1597" s="37">
        <v>1072933900.0361201</v>
      </c>
      <c r="J1597" s="37">
        <v>1114321645.03671</v>
      </c>
      <c r="K1597" s="4" t="str">
        <f>VLOOKUP(B1597,altitude!$B$3:$E$3232,4)</f>
        <v>L</v>
      </c>
      <c r="L1597" s="4">
        <f>VLOOKUP(B1597,fuelregion!$C$5:$D$3233,2,FALSE)</f>
        <v>500001000</v>
      </c>
      <c r="M1597" s="4">
        <f>VLOOKUP(B1597,fuelregion!$H$5:$I$3113,2,FALSE)</f>
        <v>500001000</v>
      </c>
      <c r="N1597" s="4">
        <f>VLOOKUP(B1597,imbin!$B$4:$D$3233,2,FALSE)</f>
        <v>0</v>
      </c>
      <c r="O1597" s="4" t="str">
        <f>VLOOKUP(B1597,imbin!$B$4:$D$3233,3,FALSE)</f>
        <v>MOVES</v>
      </c>
      <c r="P1597" s="4">
        <f>IF(ISNA(VLOOKUP(B1597,rampbin!$B$4:$G$1697,6,FALSE)),2,VLOOKUP(B1597,rampbin!$B$4:$G$1697,6,FALSE))</f>
        <v>2</v>
      </c>
      <c r="Q1597" s="4" t="str">
        <f>IF(ISNA(VLOOKUP(B1597,rampbin!$B$4:$G$1697,5,FALSE)),"MOVES",VLOOKUP(B1597,rampbin!$B$4:$G$1697,5,FALSE))</f>
        <v>MOVES</v>
      </c>
      <c r="R1597" s="4" t="s">
        <v>1877</v>
      </c>
      <c r="S1597" s="6" t="s">
        <v>2075</v>
      </c>
      <c r="T1597" s="4">
        <f>VLOOKUP(B1597,meanLDage!$B$3:$E$3145,4,FALSE)</f>
        <v>5</v>
      </c>
      <c r="U1597" s="32">
        <f>VLOOKUP(B1597,meanLDage!$B$3:$E$3145,2,FALSE)</f>
        <v>13.572926374380341</v>
      </c>
      <c r="V1597" s="4" t="str">
        <f t="shared" si="169"/>
        <v>30_L_500001000_0_4_2</v>
      </c>
      <c r="W1597" s="4">
        <v>30063</v>
      </c>
      <c r="X1597" s="6"/>
      <c r="Y1597" s="8">
        <f t="shared" si="170"/>
        <v>30063</v>
      </c>
      <c r="Z1597" s="6" t="b">
        <f t="shared" si="168"/>
        <v>1</v>
      </c>
      <c r="AA1597" s="6">
        <f t="shared" si="171"/>
        <v>30063</v>
      </c>
      <c r="AB1597" s="4">
        <f t="shared" si="172"/>
        <v>5</v>
      </c>
      <c r="AC1597" s="32">
        <f t="shared" si="173"/>
        <v>13.572926374380341</v>
      </c>
      <c r="AD1597" s="4">
        <f>VLOOKUP($B1597,meanLDage!$Z$3:$AC$3145,4,FALSE)</f>
        <v>4</v>
      </c>
      <c r="AE1597" s="32">
        <f>VLOOKUP($B1597,meanLDage!$Z$3:$AC$3145,2,FALSE)</f>
        <v>12.765005066489964</v>
      </c>
      <c r="AF1597" s="6">
        <f>VLOOKUP(V1597,'2017 rep county selection'!$A$1:$C$281,3,FALSE)</f>
        <v>30111</v>
      </c>
      <c r="AH1597" s="9">
        <f t="shared" si="174"/>
        <v>30111</v>
      </c>
    </row>
    <row r="1598" spans="1:34" ht="15.75" customHeight="1" x14ac:dyDescent="0.3">
      <c r="A1598" s="4">
        <v>30</v>
      </c>
      <c r="B1598" s="4">
        <v>30065</v>
      </c>
      <c r="C1598" s="6" t="s">
        <v>2281</v>
      </c>
      <c r="D1598" s="6" t="s">
        <v>1043</v>
      </c>
      <c r="E1598" s="4">
        <v>30063</v>
      </c>
      <c r="F1598" s="4">
        <v>30063</v>
      </c>
      <c r="G1598" s="4">
        <v>30003</v>
      </c>
      <c r="H1598" s="37">
        <v>69222088</v>
      </c>
      <c r="I1598" s="37">
        <v>60947583.215447903</v>
      </c>
      <c r="J1598" s="37">
        <v>63011295.958043396</v>
      </c>
      <c r="K1598" s="4" t="str">
        <f>VLOOKUP(B1598,altitude!$B$3:$E$3232,4)</f>
        <v>L</v>
      </c>
      <c r="L1598" s="4">
        <f>VLOOKUP(B1598,fuelregion!$C$5:$D$3233,2,FALSE)</f>
        <v>500001000</v>
      </c>
      <c r="M1598" s="4">
        <f>VLOOKUP(B1598,fuelregion!$H$5:$I$3113,2,FALSE)</f>
        <v>500001000</v>
      </c>
      <c r="N1598" s="4">
        <f>VLOOKUP(B1598,imbin!$B$4:$D$3233,2,FALSE)</f>
        <v>0</v>
      </c>
      <c r="O1598" s="4" t="str">
        <f>VLOOKUP(B1598,imbin!$B$4:$D$3233,3,FALSE)</f>
        <v>MOVES</v>
      </c>
      <c r="P1598" s="4">
        <f>IF(ISNA(VLOOKUP(B1598,rampbin!$B$4:$G$1697,6,FALSE)),2,VLOOKUP(B1598,rampbin!$B$4:$G$1697,6,FALSE))</f>
        <v>2</v>
      </c>
      <c r="Q1598" s="4" t="str">
        <f>IF(ISNA(VLOOKUP(B1598,rampbin!$B$4:$G$1697,5,FALSE)),"MOVES",VLOOKUP(B1598,rampbin!$B$4:$G$1697,5,FALSE))</f>
        <v>MOVES</v>
      </c>
      <c r="R1598" s="4" t="s">
        <v>1880</v>
      </c>
      <c r="S1598" s="6" t="s">
        <v>1851</v>
      </c>
      <c r="T1598" s="4">
        <f>VLOOKUP(B1598,meanLDage!$B$3:$E$3145,4,FALSE)</f>
        <v>6</v>
      </c>
      <c r="U1598" s="32">
        <f>VLOOKUP(B1598,meanLDage!$B$3:$E$3145,2,FALSE)</f>
        <v>16.379372050995563</v>
      </c>
      <c r="V1598" s="4" t="str">
        <f t="shared" si="169"/>
        <v>30_L_500001000_0_6_2</v>
      </c>
      <c r="W1598" s="4">
        <v>30081</v>
      </c>
      <c r="X1598" s="6"/>
      <c r="Y1598" s="8">
        <f t="shared" si="170"/>
        <v>30081</v>
      </c>
      <c r="Z1598" s="6" t="b">
        <f t="shared" si="168"/>
        <v>0</v>
      </c>
      <c r="AA1598" s="6">
        <f t="shared" si="171"/>
        <v>30003</v>
      </c>
      <c r="AB1598" s="4">
        <f t="shared" si="172"/>
        <v>6</v>
      </c>
      <c r="AC1598" s="32">
        <f t="shared" si="173"/>
        <v>16.379372050995563</v>
      </c>
      <c r="AD1598" s="4">
        <f>VLOOKUP($B1598,meanLDage!$Z$3:$AC$3145,4,FALSE)</f>
        <v>6</v>
      </c>
      <c r="AE1598" s="32">
        <f>VLOOKUP($B1598,meanLDage!$Z$3:$AC$3145,2,FALSE)</f>
        <v>15.522030207174479</v>
      </c>
      <c r="AF1598" s="6">
        <f>VLOOKUP(V1598,'2017 rep county selection'!$A$1:$C$281,3,FALSE)</f>
        <v>30047</v>
      </c>
      <c r="AH1598" s="9">
        <f t="shared" si="174"/>
        <v>30047</v>
      </c>
    </row>
    <row r="1599" spans="1:34" ht="15.75" customHeight="1" x14ac:dyDescent="0.3">
      <c r="A1599" s="4">
        <v>30</v>
      </c>
      <c r="B1599" s="4">
        <v>30067</v>
      </c>
      <c r="C1599" s="6" t="s">
        <v>2281</v>
      </c>
      <c r="D1599" s="6" t="s">
        <v>243</v>
      </c>
      <c r="E1599" s="4">
        <v>30063</v>
      </c>
      <c r="F1599" s="4">
        <v>30063</v>
      </c>
      <c r="G1599" s="4">
        <v>30063</v>
      </c>
      <c r="H1599" s="37">
        <v>235782170</v>
      </c>
      <c r="I1599" s="37">
        <v>263904348.11307001</v>
      </c>
      <c r="J1599" s="37">
        <v>273163287.82163501</v>
      </c>
      <c r="K1599" s="4" t="str">
        <f>VLOOKUP(B1599,altitude!$B$3:$E$3232,4)</f>
        <v>L</v>
      </c>
      <c r="L1599" s="4">
        <f>VLOOKUP(B1599,fuelregion!$C$5:$D$3233,2,FALSE)</f>
        <v>500001000</v>
      </c>
      <c r="M1599" s="4">
        <f>VLOOKUP(B1599,fuelregion!$H$5:$I$3113,2,FALSE)</f>
        <v>500001000</v>
      </c>
      <c r="N1599" s="4">
        <f>VLOOKUP(B1599,imbin!$B$4:$D$3233,2,FALSE)</f>
        <v>0</v>
      </c>
      <c r="O1599" s="4" t="str">
        <f>VLOOKUP(B1599,imbin!$B$4:$D$3233,3,FALSE)</f>
        <v>MOVES</v>
      </c>
      <c r="P1599" s="4">
        <f>IF(ISNA(VLOOKUP(B1599,rampbin!$B$4:$G$1697,6,FALSE)),2,VLOOKUP(B1599,rampbin!$B$4:$G$1697,6,FALSE))</f>
        <v>2</v>
      </c>
      <c r="Q1599" s="4" t="str">
        <f>IF(ISNA(VLOOKUP(B1599,rampbin!$B$4:$G$1697,5,FALSE)),"MOVES",VLOOKUP(B1599,rampbin!$B$4:$G$1697,5,FALSE))</f>
        <v>MOVES</v>
      </c>
      <c r="R1599" s="4" t="s">
        <v>1880</v>
      </c>
      <c r="S1599" s="6" t="s">
        <v>1851</v>
      </c>
      <c r="T1599" s="4">
        <f>VLOOKUP(B1599,meanLDage!$B$3:$E$3145,4,FALSE)</f>
        <v>5</v>
      </c>
      <c r="U1599" s="32">
        <f>VLOOKUP(B1599,meanLDage!$B$3:$E$3145,2,FALSE)</f>
        <v>14.890955711763674</v>
      </c>
      <c r="V1599" s="4" t="str">
        <f t="shared" si="169"/>
        <v>30_L_500001000_0_5_2</v>
      </c>
      <c r="W1599" s="4">
        <v>30063</v>
      </c>
      <c r="X1599" s="6"/>
      <c r="Y1599" s="8">
        <f t="shared" si="170"/>
        <v>30063</v>
      </c>
      <c r="Z1599" s="6" t="b">
        <f t="shared" si="168"/>
        <v>1</v>
      </c>
      <c r="AA1599" s="6">
        <f t="shared" si="171"/>
        <v>30063</v>
      </c>
      <c r="AB1599" s="4">
        <f t="shared" si="172"/>
        <v>5</v>
      </c>
      <c r="AC1599" s="32">
        <f t="shared" si="173"/>
        <v>14.890955711763674</v>
      </c>
      <c r="AD1599" s="4">
        <f>VLOOKUP($B1599,meanLDage!$Z$3:$AC$3145,4,FALSE)</f>
        <v>5</v>
      </c>
      <c r="AE1599" s="32">
        <f>VLOOKUP($B1599,meanLDage!$Z$3:$AC$3145,2,FALSE)</f>
        <v>14.071163997897147</v>
      </c>
      <c r="AF1599" s="6">
        <f>VLOOKUP(V1599,'2017 rep county selection'!$A$1:$C$281,3,FALSE)</f>
        <v>30013</v>
      </c>
      <c r="AH1599" s="9">
        <f t="shared" si="174"/>
        <v>30013</v>
      </c>
    </row>
    <row r="1600" spans="1:34" ht="15.75" customHeight="1" x14ac:dyDescent="0.3">
      <c r="A1600" s="4">
        <v>30</v>
      </c>
      <c r="B1600" s="4">
        <v>30069</v>
      </c>
      <c r="C1600" s="6" t="s">
        <v>2281</v>
      </c>
      <c r="D1600" s="6" t="s">
        <v>1044</v>
      </c>
      <c r="E1600" s="4">
        <v>30047</v>
      </c>
      <c r="F1600" s="4">
        <v>30047</v>
      </c>
      <c r="G1600" s="4">
        <v>30047</v>
      </c>
      <c r="H1600" s="37">
        <v>5450443</v>
      </c>
      <c r="I1600" s="37">
        <v>15533347.6429445</v>
      </c>
      <c r="J1600" s="37">
        <v>16053350.2938579</v>
      </c>
      <c r="K1600" s="4" t="str">
        <f>VLOOKUP(B1600,altitude!$B$3:$E$3232,4)</f>
        <v>L</v>
      </c>
      <c r="L1600" s="4">
        <f>VLOOKUP(B1600,fuelregion!$C$5:$D$3233,2,FALSE)</f>
        <v>500001000</v>
      </c>
      <c r="M1600" s="4">
        <f>VLOOKUP(B1600,fuelregion!$H$5:$I$3113,2,FALSE)</f>
        <v>500001000</v>
      </c>
      <c r="N1600" s="4">
        <f>VLOOKUP(B1600,imbin!$B$4:$D$3233,2,FALSE)</f>
        <v>0</v>
      </c>
      <c r="O1600" s="4" t="str">
        <f>VLOOKUP(B1600,imbin!$B$4:$D$3233,3,FALSE)</f>
        <v>MOVES</v>
      </c>
      <c r="P1600" s="4">
        <f>IF(ISNA(VLOOKUP(B1600,rampbin!$B$4:$G$1697,6,FALSE)),2,VLOOKUP(B1600,rampbin!$B$4:$G$1697,6,FALSE))</f>
        <v>2</v>
      </c>
      <c r="Q1600" s="4" t="str">
        <f>IF(ISNA(VLOOKUP(B1600,rampbin!$B$4:$G$1697,5,FALSE)),"MOVES",VLOOKUP(B1600,rampbin!$B$4:$G$1697,5,FALSE))</f>
        <v>MOVES</v>
      </c>
      <c r="R1600" s="4" t="s">
        <v>1880</v>
      </c>
      <c r="S1600" s="6" t="s">
        <v>1851</v>
      </c>
      <c r="T1600" s="4">
        <f>VLOOKUP(B1600,meanLDage!$B$3:$E$3145,4,FALSE)</f>
        <v>6</v>
      </c>
      <c r="U1600" s="32">
        <f>VLOOKUP(B1600,meanLDage!$B$3:$E$3145,2,FALSE)</f>
        <v>17.591054312606794</v>
      </c>
      <c r="V1600" s="4" t="str">
        <f t="shared" si="169"/>
        <v>30_L_500001000_0_6_2</v>
      </c>
      <c r="W1600" s="4">
        <v>30081</v>
      </c>
      <c r="X1600" s="6"/>
      <c r="Y1600" s="8">
        <f t="shared" si="170"/>
        <v>30081</v>
      </c>
      <c r="Z1600" s="6" t="b">
        <f t="shared" si="168"/>
        <v>0</v>
      </c>
      <c r="AA1600" s="6">
        <f t="shared" si="171"/>
        <v>30047</v>
      </c>
      <c r="AB1600" s="4">
        <f t="shared" si="172"/>
        <v>6</v>
      </c>
      <c r="AC1600" s="32">
        <f t="shared" si="173"/>
        <v>17.591054312606794</v>
      </c>
      <c r="AD1600" s="4">
        <f>VLOOKUP($B1600,meanLDage!$Z$3:$AC$3145,4,FALSE)</f>
        <v>6</v>
      </c>
      <c r="AE1600" s="32">
        <f>VLOOKUP($B1600,meanLDage!$Z$3:$AC$3145,2,FALSE)</f>
        <v>16.77576948824013</v>
      </c>
      <c r="AF1600" s="6">
        <f>VLOOKUP(V1600,'2017 rep county selection'!$A$1:$C$281,3,FALSE)</f>
        <v>30047</v>
      </c>
      <c r="AH1600" s="9">
        <f t="shared" si="174"/>
        <v>30047</v>
      </c>
    </row>
    <row r="1601" spans="1:34" ht="15.75" customHeight="1" x14ac:dyDescent="0.3">
      <c r="A1601" s="4">
        <v>30</v>
      </c>
      <c r="B1601" s="4">
        <v>30071</v>
      </c>
      <c r="C1601" s="6" t="s">
        <v>2281</v>
      </c>
      <c r="D1601" s="6" t="s">
        <v>127</v>
      </c>
      <c r="E1601" s="4">
        <v>30047</v>
      </c>
      <c r="F1601" s="4">
        <v>30047</v>
      </c>
      <c r="G1601" s="4">
        <v>30047</v>
      </c>
      <c r="H1601" s="37">
        <v>60091390</v>
      </c>
      <c r="I1601" s="37">
        <v>60101646.079458199</v>
      </c>
      <c r="J1601" s="37">
        <v>62133811.302111201</v>
      </c>
      <c r="K1601" s="4" t="str">
        <f>VLOOKUP(B1601,altitude!$B$3:$E$3232,4)</f>
        <v>L</v>
      </c>
      <c r="L1601" s="4">
        <f>VLOOKUP(B1601,fuelregion!$C$5:$D$3233,2,FALSE)</f>
        <v>500001000</v>
      </c>
      <c r="M1601" s="4">
        <f>VLOOKUP(B1601,fuelregion!$H$5:$I$3113,2,FALSE)</f>
        <v>500001000</v>
      </c>
      <c r="N1601" s="4">
        <f>VLOOKUP(B1601,imbin!$B$4:$D$3233,2,FALSE)</f>
        <v>0</v>
      </c>
      <c r="O1601" s="4" t="str">
        <f>VLOOKUP(B1601,imbin!$B$4:$D$3233,3,FALSE)</f>
        <v>MOVES</v>
      </c>
      <c r="P1601" s="4">
        <f>IF(ISNA(VLOOKUP(B1601,rampbin!$B$4:$G$1697,6,FALSE)),2,VLOOKUP(B1601,rampbin!$B$4:$G$1697,6,FALSE))</f>
        <v>2</v>
      </c>
      <c r="Q1601" s="4" t="str">
        <f>IF(ISNA(VLOOKUP(B1601,rampbin!$B$4:$G$1697,5,FALSE)),"MOVES",VLOOKUP(B1601,rampbin!$B$4:$G$1697,5,FALSE))</f>
        <v>MOVES</v>
      </c>
      <c r="R1601" s="4" t="s">
        <v>1880</v>
      </c>
      <c r="S1601" s="6" t="s">
        <v>1851</v>
      </c>
      <c r="T1601" s="4">
        <f>VLOOKUP(B1601,meanLDage!$B$3:$E$3145,4,FALSE)</f>
        <v>6</v>
      </c>
      <c r="U1601" s="32">
        <f>VLOOKUP(B1601,meanLDage!$B$3:$E$3145,2,FALSE)</f>
        <v>17.2875973634014</v>
      </c>
      <c r="V1601" s="4" t="str">
        <f t="shared" si="169"/>
        <v>30_L_500001000_0_6_2</v>
      </c>
      <c r="W1601" s="4">
        <v>30081</v>
      </c>
      <c r="X1601" s="6"/>
      <c r="Y1601" s="8">
        <f t="shared" si="170"/>
        <v>30081</v>
      </c>
      <c r="Z1601" s="6" t="b">
        <f t="shared" si="168"/>
        <v>0</v>
      </c>
      <c r="AA1601" s="6">
        <f t="shared" si="171"/>
        <v>30047</v>
      </c>
      <c r="AB1601" s="4">
        <f t="shared" si="172"/>
        <v>6</v>
      </c>
      <c r="AC1601" s="32">
        <f t="shared" si="173"/>
        <v>17.2875973634014</v>
      </c>
      <c r="AD1601" s="4">
        <f>VLOOKUP($B1601,meanLDage!$Z$3:$AC$3145,4,FALSE)</f>
        <v>6</v>
      </c>
      <c r="AE1601" s="32">
        <f>VLOOKUP($B1601,meanLDage!$Z$3:$AC$3145,2,FALSE)</f>
        <v>16.35223959952847</v>
      </c>
      <c r="AF1601" s="6">
        <f>VLOOKUP(V1601,'2017 rep county selection'!$A$1:$C$281,3,FALSE)</f>
        <v>30047</v>
      </c>
      <c r="AH1601" s="9">
        <f t="shared" si="174"/>
        <v>30047</v>
      </c>
    </row>
    <row r="1602" spans="1:34" ht="15.75" customHeight="1" x14ac:dyDescent="0.3">
      <c r="A1602" s="4">
        <v>30</v>
      </c>
      <c r="B1602" s="4">
        <v>30073</v>
      </c>
      <c r="C1602" s="6" t="s">
        <v>2281</v>
      </c>
      <c r="D1602" s="6" t="s">
        <v>1045</v>
      </c>
      <c r="E1602" s="4">
        <v>30047</v>
      </c>
      <c r="F1602" s="4">
        <v>30047</v>
      </c>
      <c r="G1602" s="4">
        <v>30047</v>
      </c>
      <c r="H1602" s="37">
        <v>101093432</v>
      </c>
      <c r="I1602" s="37">
        <v>85880521.364251003</v>
      </c>
      <c r="J1602" s="37">
        <v>88786321.715745106</v>
      </c>
      <c r="K1602" s="4" t="str">
        <f>VLOOKUP(B1602,altitude!$B$3:$E$3232,4)</f>
        <v>L</v>
      </c>
      <c r="L1602" s="4">
        <f>VLOOKUP(B1602,fuelregion!$C$5:$D$3233,2,FALSE)</f>
        <v>500001000</v>
      </c>
      <c r="M1602" s="4">
        <f>VLOOKUP(B1602,fuelregion!$H$5:$I$3113,2,FALSE)</f>
        <v>500001000</v>
      </c>
      <c r="N1602" s="4">
        <f>VLOOKUP(B1602,imbin!$B$4:$D$3233,2,FALSE)</f>
        <v>0</v>
      </c>
      <c r="O1602" s="4" t="str">
        <f>VLOOKUP(B1602,imbin!$B$4:$D$3233,3,FALSE)</f>
        <v>MOVES</v>
      </c>
      <c r="P1602" s="4">
        <f>IF(ISNA(VLOOKUP(B1602,rampbin!$B$4:$G$1697,6,FALSE)),2,VLOOKUP(B1602,rampbin!$B$4:$G$1697,6,FALSE))</f>
        <v>2</v>
      </c>
      <c r="Q1602" s="4" t="str">
        <f>IF(ISNA(VLOOKUP(B1602,rampbin!$B$4:$G$1697,5,FALSE)),"MOVES",VLOOKUP(B1602,rampbin!$B$4:$G$1697,5,FALSE))</f>
        <v>MOVES</v>
      </c>
      <c r="R1602" s="4" t="s">
        <v>1880</v>
      </c>
      <c r="S1602" s="6" t="s">
        <v>1851</v>
      </c>
      <c r="T1602" s="4">
        <f>VLOOKUP(B1602,meanLDage!$B$3:$E$3145,4,FALSE)</f>
        <v>6</v>
      </c>
      <c r="U1602" s="32">
        <f>VLOOKUP(B1602,meanLDage!$B$3:$E$3145,2,FALSE)</f>
        <v>16.79899916369056</v>
      </c>
      <c r="V1602" s="4" t="str">
        <f t="shared" si="169"/>
        <v>30_L_500001000_0_6_2</v>
      </c>
      <c r="W1602" s="4">
        <v>30081</v>
      </c>
      <c r="X1602" s="6"/>
      <c r="Y1602" s="8">
        <f t="shared" si="170"/>
        <v>30081</v>
      </c>
      <c r="Z1602" s="6" t="b">
        <f t="shared" ref="Z1602:Z1665" si="175">G1602=Y1602</f>
        <v>0</v>
      </c>
      <c r="AA1602" s="6">
        <f t="shared" si="171"/>
        <v>30047</v>
      </c>
      <c r="AB1602" s="4">
        <f t="shared" si="172"/>
        <v>6</v>
      </c>
      <c r="AC1602" s="32">
        <f t="shared" si="173"/>
        <v>16.79899916369056</v>
      </c>
      <c r="AD1602" s="4">
        <f>VLOOKUP($B1602,meanLDage!$Z$3:$AC$3145,4,FALSE)</f>
        <v>6</v>
      </c>
      <c r="AE1602" s="32">
        <f>VLOOKUP($B1602,meanLDage!$Z$3:$AC$3145,2,FALSE)</f>
        <v>15.725657668164988</v>
      </c>
      <c r="AF1602" s="6">
        <f>VLOOKUP(V1602,'2017 rep county selection'!$A$1:$C$281,3,FALSE)</f>
        <v>30047</v>
      </c>
      <c r="AH1602" s="9">
        <f t="shared" si="174"/>
        <v>30047</v>
      </c>
    </row>
    <row r="1603" spans="1:34" ht="15.75" customHeight="1" x14ac:dyDescent="0.3">
      <c r="A1603" s="4">
        <v>30</v>
      </c>
      <c r="B1603" s="4">
        <v>30075</v>
      </c>
      <c r="C1603" s="6" t="s">
        <v>2281</v>
      </c>
      <c r="D1603" s="6" t="s">
        <v>1046</v>
      </c>
      <c r="E1603" s="4">
        <v>30063</v>
      </c>
      <c r="F1603" s="4">
        <v>30063</v>
      </c>
      <c r="G1603" s="4">
        <v>30063</v>
      </c>
      <c r="H1603" s="37">
        <v>26000924</v>
      </c>
      <c r="I1603" s="37">
        <v>68446968.170227304</v>
      </c>
      <c r="J1603" s="37">
        <v>70735249.175314695</v>
      </c>
      <c r="K1603" s="4" t="str">
        <f>VLOOKUP(B1603,altitude!$B$3:$E$3232,4)</f>
        <v>L</v>
      </c>
      <c r="L1603" s="4">
        <f>VLOOKUP(B1603,fuelregion!$C$5:$D$3233,2,FALSE)</f>
        <v>500001000</v>
      </c>
      <c r="M1603" s="4">
        <f>VLOOKUP(B1603,fuelregion!$H$5:$I$3113,2,FALSE)</f>
        <v>500001000</v>
      </c>
      <c r="N1603" s="4">
        <f>VLOOKUP(B1603,imbin!$B$4:$D$3233,2,FALSE)</f>
        <v>0</v>
      </c>
      <c r="O1603" s="4" t="str">
        <f>VLOOKUP(B1603,imbin!$B$4:$D$3233,3,FALSE)</f>
        <v>MOVES</v>
      </c>
      <c r="P1603" s="4">
        <f>IF(ISNA(VLOOKUP(B1603,rampbin!$B$4:$G$1697,6,FALSE)),2,VLOOKUP(B1603,rampbin!$B$4:$G$1697,6,FALSE))</f>
        <v>2</v>
      </c>
      <c r="Q1603" s="4" t="str">
        <f>IF(ISNA(VLOOKUP(B1603,rampbin!$B$4:$G$1697,5,FALSE)),"MOVES",VLOOKUP(B1603,rampbin!$B$4:$G$1697,5,FALSE))</f>
        <v>MOVES</v>
      </c>
      <c r="R1603" s="4" t="s">
        <v>1880</v>
      </c>
      <c r="S1603" s="6" t="s">
        <v>1851</v>
      </c>
      <c r="T1603" s="4">
        <f>VLOOKUP(B1603,meanLDage!$B$3:$E$3145,4,FALSE)</f>
        <v>6</v>
      </c>
      <c r="U1603" s="32">
        <f>VLOOKUP(B1603,meanLDage!$B$3:$E$3145,2,FALSE)</f>
        <v>15.664066086021499</v>
      </c>
      <c r="V1603" s="4" t="str">
        <f t="shared" ref="V1603:V1666" si="176">A1603&amp;"_"&amp;K1603&amp;"_"&amp;M1603&amp;"_"&amp;N1603&amp;"_"&amp;AD1603&amp;"_"&amp;P1603</f>
        <v>30_L_500001000_0_5_2</v>
      </c>
      <c r="W1603" s="4">
        <v>30081</v>
      </c>
      <c r="X1603" s="6"/>
      <c r="Y1603" s="8">
        <f t="shared" ref="Y1603:Y1666" si="177">IF(X1603&gt;0,X1603,W1603)</f>
        <v>30081</v>
      </c>
      <c r="Z1603" s="6" t="b">
        <f t="shared" si="175"/>
        <v>0</v>
      </c>
      <c r="AA1603" s="6">
        <f t="shared" ref="AA1603:AA1666" si="178">G1603</f>
        <v>30063</v>
      </c>
      <c r="AB1603" s="4">
        <f t="shared" ref="AB1603:AB1666" si="179">T1603</f>
        <v>6</v>
      </c>
      <c r="AC1603" s="32">
        <f t="shared" ref="AC1603:AC1666" si="180">U1603</f>
        <v>15.664066086021499</v>
      </c>
      <c r="AD1603" s="4">
        <f>VLOOKUP($B1603,meanLDage!$Z$3:$AC$3145,4,FALSE)</f>
        <v>5</v>
      </c>
      <c r="AE1603" s="32">
        <f>VLOOKUP($B1603,meanLDage!$Z$3:$AC$3145,2,FALSE)</f>
        <v>14.813884425229306</v>
      </c>
      <c r="AF1603" s="6">
        <f>VLOOKUP(V1603,'2017 rep county selection'!$A$1:$C$281,3,FALSE)</f>
        <v>30013</v>
      </c>
      <c r="AH1603" s="9">
        <f t="shared" ref="AH1603:AH1666" si="181">IF(AG1603&gt;0,AG1603,AF1603)</f>
        <v>30013</v>
      </c>
    </row>
    <row r="1604" spans="1:34" ht="15.75" customHeight="1" x14ac:dyDescent="0.3">
      <c r="A1604" s="4">
        <v>30</v>
      </c>
      <c r="B1604" s="4">
        <v>30077</v>
      </c>
      <c r="C1604" s="6" t="s">
        <v>2281</v>
      </c>
      <c r="D1604" s="6" t="s">
        <v>713</v>
      </c>
      <c r="E1604" s="4">
        <v>30063</v>
      </c>
      <c r="F1604" s="4">
        <v>30063</v>
      </c>
      <c r="G1604" s="4">
        <v>30003</v>
      </c>
      <c r="H1604" s="37">
        <v>114022831</v>
      </c>
      <c r="I1604" s="37">
        <v>207560998.30315399</v>
      </c>
      <c r="J1604" s="37">
        <v>214513146.899019</v>
      </c>
      <c r="K1604" s="4" t="str">
        <f>VLOOKUP(B1604,altitude!$B$3:$E$3232,4)</f>
        <v>L</v>
      </c>
      <c r="L1604" s="4">
        <f>VLOOKUP(B1604,fuelregion!$C$5:$D$3233,2,FALSE)</f>
        <v>500001000</v>
      </c>
      <c r="M1604" s="4">
        <f>VLOOKUP(B1604,fuelregion!$H$5:$I$3113,2,FALSE)</f>
        <v>500001000</v>
      </c>
      <c r="N1604" s="4">
        <f>VLOOKUP(B1604,imbin!$B$4:$D$3233,2,FALSE)</f>
        <v>0</v>
      </c>
      <c r="O1604" s="4" t="str">
        <f>VLOOKUP(B1604,imbin!$B$4:$D$3233,3,FALSE)</f>
        <v>MOVES</v>
      </c>
      <c r="P1604" s="4">
        <f>IF(ISNA(VLOOKUP(B1604,rampbin!$B$4:$G$1697,6,FALSE)),2,VLOOKUP(B1604,rampbin!$B$4:$G$1697,6,FALSE))</f>
        <v>2</v>
      </c>
      <c r="Q1604" s="4" t="str">
        <f>IF(ISNA(VLOOKUP(B1604,rampbin!$B$4:$G$1697,5,FALSE)),"MOVES",VLOOKUP(B1604,rampbin!$B$4:$G$1697,5,FALSE))</f>
        <v>MOVES</v>
      </c>
      <c r="R1604" s="4" t="s">
        <v>1880</v>
      </c>
      <c r="S1604" s="6" t="s">
        <v>1851</v>
      </c>
      <c r="T1604" s="4">
        <f>VLOOKUP(B1604,meanLDage!$B$3:$E$3145,4,FALSE)</f>
        <v>6</v>
      </c>
      <c r="U1604" s="32">
        <f>VLOOKUP(B1604,meanLDage!$B$3:$E$3145,2,FALSE)</f>
        <v>15.898417764652503</v>
      </c>
      <c r="V1604" s="4" t="str">
        <f t="shared" si="176"/>
        <v>30_L_500001000_0_5_2</v>
      </c>
      <c r="W1604" s="4">
        <v>30081</v>
      </c>
      <c r="X1604" s="6"/>
      <c r="Y1604" s="8">
        <f t="shared" si="177"/>
        <v>30081</v>
      </c>
      <c r="Z1604" s="6" t="b">
        <f t="shared" si="175"/>
        <v>0</v>
      </c>
      <c r="AA1604" s="6">
        <f t="shared" si="178"/>
        <v>30003</v>
      </c>
      <c r="AB1604" s="4">
        <f t="shared" si="179"/>
        <v>6</v>
      </c>
      <c r="AC1604" s="32">
        <f t="shared" si="180"/>
        <v>15.898417764652503</v>
      </c>
      <c r="AD1604" s="4">
        <f>VLOOKUP($B1604,meanLDage!$Z$3:$AC$3145,4,FALSE)</f>
        <v>5</v>
      </c>
      <c r="AE1604" s="32">
        <f>VLOOKUP($B1604,meanLDage!$Z$3:$AC$3145,2,FALSE)</f>
        <v>14.985285842033241</v>
      </c>
      <c r="AF1604" s="6">
        <f>VLOOKUP(V1604,'2017 rep county selection'!$A$1:$C$281,3,FALSE)</f>
        <v>30013</v>
      </c>
      <c r="AH1604" s="9">
        <f t="shared" si="181"/>
        <v>30013</v>
      </c>
    </row>
    <row r="1605" spans="1:34" ht="15.75" customHeight="1" x14ac:dyDescent="0.3">
      <c r="A1605" s="4">
        <v>30</v>
      </c>
      <c r="B1605" s="4">
        <v>30079</v>
      </c>
      <c r="C1605" s="6" t="s">
        <v>2281</v>
      </c>
      <c r="D1605" s="6" t="s">
        <v>131</v>
      </c>
      <c r="E1605" s="4">
        <v>30063</v>
      </c>
      <c r="F1605" s="4">
        <v>30063</v>
      </c>
      <c r="G1605" s="4">
        <v>30063</v>
      </c>
      <c r="H1605" s="37">
        <v>68756307</v>
      </c>
      <c r="I1605" s="37">
        <v>60058178.143061697</v>
      </c>
      <c r="J1605" s="37">
        <v>62062380.873010501</v>
      </c>
      <c r="K1605" s="4" t="str">
        <f>VLOOKUP(B1605,altitude!$B$3:$E$3232,4)</f>
        <v>L</v>
      </c>
      <c r="L1605" s="4">
        <f>VLOOKUP(B1605,fuelregion!$C$5:$D$3233,2,FALSE)</f>
        <v>500001000</v>
      </c>
      <c r="M1605" s="4">
        <f>VLOOKUP(B1605,fuelregion!$H$5:$I$3113,2,FALSE)</f>
        <v>500001000</v>
      </c>
      <c r="N1605" s="4">
        <f>VLOOKUP(B1605,imbin!$B$4:$D$3233,2,FALSE)</f>
        <v>0</v>
      </c>
      <c r="O1605" s="4" t="str">
        <f>VLOOKUP(B1605,imbin!$B$4:$D$3233,3,FALSE)</f>
        <v>MOVES</v>
      </c>
      <c r="P1605" s="4">
        <f>IF(ISNA(VLOOKUP(B1605,rampbin!$B$4:$G$1697,6,FALSE)),2,VLOOKUP(B1605,rampbin!$B$4:$G$1697,6,FALSE))</f>
        <v>2</v>
      </c>
      <c r="Q1605" s="4" t="str">
        <f>IF(ISNA(VLOOKUP(B1605,rampbin!$B$4:$G$1697,5,FALSE)),"MOVES",VLOOKUP(B1605,rampbin!$B$4:$G$1697,5,FALSE))</f>
        <v>MOVES</v>
      </c>
      <c r="R1605" s="4" t="s">
        <v>1880</v>
      </c>
      <c r="S1605" s="6" t="s">
        <v>1851</v>
      </c>
      <c r="T1605" s="4">
        <f>VLOOKUP(B1605,meanLDage!$B$3:$E$3145,4,FALSE)</f>
        <v>6</v>
      </c>
      <c r="U1605" s="32">
        <f>VLOOKUP(B1605,meanLDage!$B$3:$E$3145,2,FALSE)</f>
        <v>15.891356541676755</v>
      </c>
      <c r="V1605" s="4" t="str">
        <f t="shared" si="176"/>
        <v>30_L_500001000_0_6_2</v>
      </c>
      <c r="W1605" s="4">
        <v>30081</v>
      </c>
      <c r="X1605" s="6"/>
      <c r="Y1605" s="8">
        <f t="shared" si="177"/>
        <v>30081</v>
      </c>
      <c r="Z1605" s="6" t="b">
        <f t="shared" si="175"/>
        <v>0</v>
      </c>
      <c r="AA1605" s="6">
        <f t="shared" si="178"/>
        <v>30063</v>
      </c>
      <c r="AB1605" s="4">
        <f t="shared" si="179"/>
        <v>6</v>
      </c>
      <c r="AC1605" s="32">
        <f t="shared" si="180"/>
        <v>15.891356541676755</v>
      </c>
      <c r="AD1605" s="4">
        <f>VLOOKUP($B1605,meanLDage!$Z$3:$AC$3145,4,FALSE)</f>
        <v>6</v>
      </c>
      <c r="AE1605" s="32">
        <f>VLOOKUP($B1605,meanLDage!$Z$3:$AC$3145,2,FALSE)</f>
        <v>15.059839214770424</v>
      </c>
      <c r="AF1605" s="6">
        <f>VLOOKUP(V1605,'2017 rep county selection'!$A$1:$C$281,3,FALSE)</f>
        <v>30047</v>
      </c>
      <c r="AH1605" s="9">
        <f t="shared" si="181"/>
        <v>30047</v>
      </c>
    </row>
    <row r="1606" spans="1:34" ht="15.75" customHeight="1" x14ac:dyDescent="0.3">
      <c r="A1606" s="4">
        <v>30</v>
      </c>
      <c r="B1606" s="4">
        <v>30081</v>
      </c>
      <c r="C1606" s="6" t="s">
        <v>2281</v>
      </c>
      <c r="D1606" s="6" t="s">
        <v>1047</v>
      </c>
      <c r="E1606" s="4">
        <v>30063</v>
      </c>
      <c r="F1606" s="4">
        <v>30063</v>
      </c>
      <c r="G1606" s="4">
        <v>30063</v>
      </c>
      <c r="H1606" s="37">
        <v>525944231</v>
      </c>
      <c r="I1606" s="37">
        <v>327547502.859182</v>
      </c>
      <c r="J1606" s="37">
        <v>339127050.53580898</v>
      </c>
      <c r="K1606" s="4" t="str">
        <f>VLOOKUP(B1606,altitude!$B$3:$E$3232,4)</f>
        <v>L</v>
      </c>
      <c r="L1606" s="4">
        <f>VLOOKUP(B1606,fuelregion!$C$5:$D$3233,2,FALSE)</f>
        <v>500001000</v>
      </c>
      <c r="M1606" s="4">
        <f>VLOOKUP(B1606,fuelregion!$H$5:$I$3113,2,FALSE)</f>
        <v>500001000</v>
      </c>
      <c r="N1606" s="4">
        <f>VLOOKUP(B1606,imbin!$B$4:$D$3233,2,FALSE)</f>
        <v>0</v>
      </c>
      <c r="O1606" s="4" t="str">
        <f>VLOOKUP(B1606,imbin!$B$4:$D$3233,3,FALSE)</f>
        <v>MOVES</v>
      </c>
      <c r="P1606" s="4">
        <f>IF(ISNA(VLOOKUP(B1606,rampbin!$B$4:$G$1697,6,FALSE)),2,VLOOKUP(B1606,rampbin!$B$4:$G$1697,6,FALSE))</f>
        <v>2</v>
      </c>
      <c r="Q1606" s="4" t="str">
        <f>IF(ISNA(VLOOKUP(B1606,rampbin!$B$4:$G$1697,5,FALSE)),"MOVES",VLOOKUP(B1606,rampbin!$B$4:$G$1697,5,FALSE))</f>
        <v>MOVES</v>
      </c>
      <c r="R1606" s="4" t="s">
        <v>1880</v>
      </c>
      <c r="S1606" s="6" t="s">
        <v>1851</v>
      </c>
      <c r="T1606" s="4">
        <f>VLOOKUP(B1606,meanLDage!$B$3:$E$3145,4,FALSE)</f>
        <v>6</v>
      </c>
      <c r="U1606" s="32">
        <f>VLOOKUP(B1606,meanLDage!$B$3:$E$3145,2,FALSE)</f>
        <v>15.192704510112707</v>
      </c>
      <c r="V1606" s="4" t="str">
        <f t="shared" si="176"/>
        <v>30_L_500001000_0_5_2</v>
      </c>
      <c r="W1606" s="4">
        <v>30081</v>
      </c>
      <c r="X1606" s="6"/>
      <c r="Y1606" s="8">
        <f t="shared" si="177"/>
        <v>30081</v>
      </c>
      <c r="Z1606" s="6" t="b">
        <f t="shared" si="175"/>
        <v>0</v>
      </c>
      <c r="AA1606" s="6">
        <f t="shared" si="178"/>
        <v>30063</v>
      </c>
      <c r="AB1606" s="4">
        <f t="shared" si="179"/>
        <v>6</v>
      </c>
      <c r="AC1606" s="32">
        <f t="shared" si="180"/>
        <v>15.192704510112707</v>
      </c>
      <c r="AD1606" s="4">
        <f>VLOOKUP($B1606,meanLDage!$Z$3:$AC$3145,4,FALSE)</f>
        <v>5</v>
      </c>
      <c r="AE1606" s="32">
        <f>VLOOKUP($B1606,meanLDage!$Z$3:$AC$3145,2,FALSE)</f>
        <v>14.396463000914034</v>
      </c>
      <c r="AF1606" s="6">
        <f>VLOOKUP(V1606,'2017 rep county selection'!$A$1:$C$281,3,FALSE)</f>
        <v>30013</v>
      </c>
      <c r="AH1606" s="9">
        <f t="shared" si="181"/>
        <v>30013</v>
      </c>
    </row>
    <row r="1607" spans="1:34" ht="15.75" customHeight="1" x14ac:dyDescent="0.3">
      <c r="A1607" s="4">
        <v>30</v>
      </c>
      <c r="B1607" s="4">
        <v>30083</v>
      </c>
      <c r="C1607" s="6" t="s">
        <v>2281</v>
      </c>
      <c r="D1607" s="6" t="s">
        <v>499</v>
      </c>
      <c r="E1607" s="4">
        <v>30111</v>
      </c>
      <c r="F1607" s="4">
        <v>30111</v>
      </c>
      <c r="G1607" s="4">
        <v>30111</v>
      </c>
      <c r="H1607" s="37">
        <v>69795720</v>
      </c>
      <c r="I1607" s="37">
        <v>194381625.10307199</v>
      </c>
      <c r="J1607" s="37">
        <v>201311506.53037801</v>
      </c>
      <c r="K1607" s="4" t="str">
        <f>VLOOKUP(B1607,altitude!$B$3:$E$3232,4)</f>
        <v>L</v>
      </c>
      <c r="L1607" s="4">
        <f>VLOOKUP(B1607,fuelregion!$C$5:$D$3233,2,FALSE)</f>
        <v>500001000</v>
      </c>
      <c r="M1607" s="4">
        <f>VLOOKUP(B1607,fuelregion!$H$5:$I$3113,2,FALSE)</f>
        <v>500001000</v>
      </c>
      <c r="N1607" s="4">
        <f>VLOOKUP(B1607,imbin!$B$4:$D$3233,2,FALSE)</f>
        <v>0</v>
      </c>
      <c r="O1607" s="4" t="str">
        <f>VLOOKUP(B1607,imbin!$B$4:$D$3233,3,FALSE)</f>
        <v>MOVES</v>
      </c>
      <c r="P1607" s="4">
        <f>IF(ISNA(VLOOKUP(B1607,rampbin!$B$4:$G$1697,6,FALSE)),2,VLOOKUP(B1607,rampbin!$B$4:$G$1697,6,FALSE))</f>
        <v>2</v>
      </c>
      <c r="Q1607" s="4" t="str">
        <f>IF(ISNA(VLOOKUP(B1607,rampbin!$B$4:$G$1697,5,FALSE)),"MOVES",VLOOKUP(B1607,rampbin!$B$4:$G$1697,5,FALSE))</f>
        <v>MOVES</v>
      </c>
      <c r="R1607" s="4" t="s">
        <v>1880</v>
      </c>
      <c r="S1607" s="6" t="s">
        <v>1851</v>
      </c>
      <c r="T1607" s="4">
        <f>VLOOKUP(B1607,meanLDage!$B$3:$E$3145,4,FALSE)</f>
        <v>5</v>
      </c>
      <c r="U1607" s="32">
        <f>VLOOKUP(B1607,meanLDage!$B$3:$E$3145,2,FALSE)</f>
        <v>13.299838128785513</v>
      </c>
      <c r="V1607" s="4" t="str">
        <f t="shared" si="176"/>
        <v>30_L_500001000_0_4_2</v>
      </c>
      <c r="W1607" s="4">
        <v>30063</v>
      </c>
      <c r="X1607" s="6"/>
      <c r="Y1607" s="8">
        <f t="shared" si="177"/>
        <v>30063</v>
      </c>
      <c r="Z1607" s="6" t="b">
        <f t="shared" si="175"/>
        <v>0</v>
      </c>
      <c r="AA1607" s="6">
        <f t="shared" si="178"/>
        <v>30111</v>
      </c>
      <c r="AB1607" s="4">
        <f t="shared" si="179"/>
        <v>5</v>
      </c>
      <c r="AC1607" s="32">
        <f t="shared" si="180"/>
        <v>13.299838128785513</v>
      </c>
      <c r="AD1607" s="4">
        <f>VLOOKUP($B1607,meanLDage!$Z$3:$AC$3145,4,FALSE)</f>
        <v>4</v>
      </c>
      <c r="AE1607" s="32">
        <f>VLOOKUP($B1607,meanLDage!$Z$3:$AC$3145,2,FALSE)</f>
        <v>12.417402349805956</v>
      </c>
      <c r="AF1607" s="6">
        <f>VLOOKUP(V1607,'2017 rep county selection'!$A$1:$C$281,3,FALSE)</f>
        <v>30111</v>
      </c>
      <c r="AH1607" s="9">
        <f t="shared" si="181"/>
        <v>30111</v>
      </c>
    </row>
    <row r="1608" spans="1:34" ht="15.75" customHeight="1" x14ac:dyDescent="0.3">
      <c r="A1608" s="4">
        <v>30</v>
      </c>
      <c r="B1608" s="4">
        <v>30085</v>
      </c>
      <c r="C1608" s="6" t="s">
        <v>2281</v>
      </c>
      <c r="D1608" s="6" t="s">
        <v>1048</v>
      </c>
      <c r="E1608" s="4">
        <v>30047</v>
      </c>
      <c r="F1608" s="4">
        <v>30047</v>
      </c>
      <c r="G1608" s="4">
        <v>30047</v>
      </c>
      <c r="H1608" s="37">
        <v>70407929</v>
      </c>
      <c r="I1608" s="37">
        <v>122680878.88716599</v>
      </c>
      <c r="J1608" s="37">
        <v>126853167.023417</v>
      </c>
      <c r="K1608" s="4" t="str">
        <f>VLOOKUP(B1608,altitude!$B$3:$E$3232,4)</f>
        <v>L</v>
      </c>
      <c r="L1608" s="4">
        <f>VLOOKUP(B1608,fuelregion!$C$5:$D$3233,2,FALSE)</f>
        <v>500001000</v>
      </c>
      <c r="M1608" s="4">
        <f>VLOOKUP(B1608,fuelregion!$H$5:$I$3113,2,FALSE)</f>
        <v>500001000</v>
      </c>
      <c r="N1608" s="4">
        <f>VLOOKUP(B1608,imbin!$B$4:$D$3233,2,FALSE)</f>
        <v>0</v>
      </c>
      <c r="O1608" s="4" t="str">
        <f>VLOOKUP(B1608,imbin!$B$4:$D$3233,3,FALSE)</f>
        <v>MOVES</v>
      </c>
      <c r="P1608" s="4">
        <f>IF(ISNA(VLOOKUP(B1608,rampbin!$B$4:$G$1697,6,FALSE)),2,VLOOKUP(B1608,rampbin!$B$4:$G$1697,6,FALSE))</f>
        <v>2</v>
      </c>
      <c r="Q1608" s="4" t="str">
        <f>IF(ISNA(VLOOKUP(B1608,rampbin!$B$4:$G$1697,5,FALSE)),"MOVES",VLOOKUP(B1608,rampbin!$B$4:$G$1697,5,FALSE))</f>
        <v>MOVES</v>
      </c>
      <c r="R1608" s="4" t="s">
        <v>1880</v>
      </c>
      <c r="S1608" s="6" t="s">
        <v>1851</v>
      </c>
      <c r="T1608" s="4">
        <f>VLOOKUP(B1608,meanLDage!$B$3:$E$3145,4,FALSE)</f>
        <v>6</v>
      </c>
      <c r="U1608" s="32">
        <f>VLOOKUP(B1608,meanLDage!$B$3:$E$3145,2,FALSE)</f>
        <v>18.030313079920042</v>
      </c>
      <c r="V1608" s="4" t="str">
        <f t="shared" si="176"/>
        <v>30_L_500001000_0_6_2</v>
      </c>
      <c r="W1608" s="4">
        <v>30081</v>
      </c>
      <c r="X1608" s="6"/>
      <c r="Y1608" s="8">
        <f t="shared" si="177"/>
        <v>30081</v>
      </c>
      <c r="Z1608" s="6" t="b">
        <f t="shared" si="175"/>
        <v>0</v>
      </c>
      <c r="AA1608" s="6">
        <f t="shared" si="178"/>
        <v>30047</v>
      </c>
      <c r="AB1608" s="4">
        <f t="shared" si="179"/>
        <v>6</v>
      </c>
      <c r="AC1608" s="32">
        <f t="shared" si="180"/>
        <v>18.030313079920042</v>
      </c>
      <c r="AD1608" s="4">
        <f>VLOOKUP($B1608,meanLDage!$Z$3:$AC$3145,4,FALSE)</f>
        <v>6</v>
      </c>
      <c r="AE1608" s="32">
        <f>VLOOKUP($B1608,meanLDage!$Z$3:$AC$3145,2,FALSE)</f>
        <v>16.788806438602059</v>
      </c>
      <c r="AF1608" s="6">
        <f>VLOOKUP(V1608,'2017 rep county selection'!$A$1:$C$281,3,FALSE)</f>
        <v>30047</v>
      </c>
      <c r="AH1608" s="9">
        <f t="shared" si="181"/>
        <v>30047</v>
      </c>
    </row>
    <row r="1609" spans="1:34" ht="15.75" customHeight="1" x14ac:dyDescent="0.3">
      <c r="A1609" s="4">
        <v>30</v>
      </c>
      <c r="B1609" s="4">
        <v>30087</v>
      </c>
      <c r="C1609" s="6" t="s">
        <v>2281</v>
      </c>
      <c r="D1609" s="6" t="s">
        <v>1049</v>
      </c>
      <c r="E1609" s="4">
        <v>30047</v>
      </c>
      <c r="F1609" s="4">
        <v>30047</v>
      </c>
      <c r="G1609" s="4">
        <v>30047</v>
      </c>
      <c r="H1609" s="37">
        <v>233898822</v>
      </c>
      <c r="I1609" s="37">
        <v>174500123.73691699</v>
      </c>
      <c r="J1609" s="37">
        <v>180375563.63748699</v>
      </c>
      <c r="K1609" s="4" t="str">
        <f>VLOOKUP(B1609,altitude!$B$3:$E$3232,4)</f>
        <v>L</v>
      </c>
      <c r="L1609" s="4">
        <f>VLOOKUP(B1609,fuelregion!$C$5:$D$3233,2,FALSE)</f>
        <v>500001000</v>
      </c>
      <c r="M1609" s="4">
        <f>VLOOKUP(B1609,fuelregion!$H$5:$I$3113,2,FALSE)</f>
        <v>500001000</v>
      </c>
      <c r="N1609" s="4">
        <f>VLOOKUP(B1609,imbin!$B$4:$D$3233,2,FALSE)</f>
        <v>0</v>
      </c>
      <c r="O1609" s="4" t="str">
        <f>VLOOKUP(B1609,imbin!$B$4:$D$3233,3,FALSE)</f>
        <v>MOVES</v>
      </c>
      <c r="P1609" s="4">
        <f>IF(ISNA(VLOOKUP(B1609,rampbin!$B$4:$G$1697,6,FALSE)),2,VLOOKUP(B1609,rampbin!$B$4:$G$1697,6,FALSE))</f>
        <v>2</v>
      </c>
      <c r="Q1609" s="4" t="str">
        <f>IF(ISNA(VLOOKUP(B1609,rampbin!$B$4:$G$1697,5,FALSE)),"MOVES",VLOOKUP(B1609,rampbin!$B$4:$G$1697,5,FALSE))</f>
        <v>MOVES</v>
      </c>
      <c r="R1609" s="4" t="s">
        <v>1880</v>
      </c>
      <c r="S1609" s="6" t="s">
        <v>1851</v>
      </c>
      <c r="T1609" s="4">
        <f>VLOOKUP(B1609,meanLDage!$B$3:$E$3145,4,FALSE)</f>
        <v>6</v>
      </c>
      <c r="U1609" s="32">
        <f>VLOOKUP(B1609,meanLDage!$B$3:$E$3145,2,FALSE)</f>
        <v>18.452614532536025</v>
      </c>
      <c r="V1609" s="4" t="str">
        <f t="shared" si="176"/>
        <v>30_L_500001000_0_6_2</v>
      </c>
      <c r="W1609" s="4">
        <v>30081</v>
      </c>
      <c r="X1609" s="6"/>
      <c r="Y1609" s="8">
        <f t="shared" si="177"/>
        <v>30081</v>
      </c>
      <c r="Z1609" s="6" t="b">
        <f t="shared" si="175"/>
        <v>0</v>
      </c>
      <c r="AA1609" s="6">
        <f t="shared" si="178"/>
        <v>30047</v>
      </c>
      <c r="AB1609" s="4">
        <f t="shared" si="179"/>
        <v>6</v>
      </c>
      <c r="AC1609" s="32">
        <f t="shared" si="180"/>
        <v>18.452614532536025</v>
      </c>
      <c r="AD1609" s="4">
        <f>VLOOKUP($B1609,meanLDage!$Z$3:$AC$3145,4,FALSE)</f>
        <v>6</v>
      </c>
      <c r="AE1609" s="32">
        <f>VLOOKUP($B1609,meanLDage!$Z$3:$AC$3145,2,FALSE)</f>
        <v>17.245010153411126</v>
      </c>
      <c r="AF1609" s="6">
        <f>VLOOKUP(V1609,'2017 rep county selection'!$A$1:$C$281,3,FALSE)</f>
        <v>30047</v>
      </c>
      <c r="AH1609" s="9">
        <f t="shared" si="181"/>
        <v>30047</v>
      </c>
    </row>
    <row r="1610" spans="1:34" ht="15.75" customHeight="1" x14ac:dyDescent="0.3">
      <c r="A1610" s="4">
        <v>30</v>
      </c>
      <c r="B1610" s="4">
        <v>30089</v>
      </c>
      <c r="C1610" s="6" t="s">
        <v>2281</v>
      </c>
      <c r="D1610" s="6" t="s">
        <v>1050</v>
      </c>
      <c r="E1610" s="4">
        <v>30047</v>
      </c>
      <c r="F1610" s="4">
        <v>30047</v>
      </c>
      <c r="G1610" s="4">
        <v>30047</v>
      </c>
      <c r="H1610" s="37">
        <v>99793127</v>
      </c>
      <c r="I1610" s="37">
        <v>138566070.33983099</v>
      </c>
      <c r="J1610" s="37">
        <v>143266088.96214199</v>
      </c>
      <c r="K1610" s="4" t="str">
        <f>VLOOKUP(B1610,altitude!$B$3:$E$3232,4)</f>
        <v>L</v>
      </c>
      <c r="L1610" s="4">
        <f>VLOOKUP(B1610,fuelregion!$C$5:$D$3233,2,FALSE)</f>
        <v>500001000</v>
      </c>
      <c r="M1610" s="4">
        <f>VLOOKUP(B1610,fuelregion!$H$5:$I$3113,2,FALSE)</f>
        <v>500001000</v>
      </c>
      <c r="N1610" s="4">
        <f>VLOOKUP(B1610,imbin!$B$4:$D$3233,2,FALSE)</f>
        <v>0</v>
      </c>
      <c r="O1610" s="4" t="str">
        <f>VLOOKUP(B1610,imbin!$B$4:$D$3233,3,FALSE)</f>
        <v>MOVES</v>
      </c>
      <c r="P1610" s="4">
        <f>IF(ISNA(VLOOKUP(B1610,rampbin!$B$4:$G$1697,6,FALSE)),2,VLOOKUP(B1610,rampbin!$B$4:$G$1697,6,FALSE))</f>
        <v>2</v>
      </c>
      <c r="Q1610" s="4" t="str">
        <f>IF(ISNA(VLOOKUP(B1610,rampbin!$B$4:$G$1697,5,FALSE)),"MOVES",VLOOKUP(B1610,rampbin!$B$4:$G$1697,5,FALSE))</f>
        <v>MOVES</v>
      </c>
      <c r="R1610" s="4" t="s">
        <v>1880</v>
      </c>
      <c r="S1610" s="6" t="s">
        <v>1851</v>
      </c>
      <c r="T1610" s="4">
        <f>VLOOKUP(B1610,meanLDage!$B$3:$E$3145,4,FALSE)</f>
        <v>6</v>
      </c>
      <c r="U1610" s="32">
        <f>VLOOKUP(B1610,meanLDage!$B$3:$E$3145,2,FALSE)</f>
        <v>17.108055257240423</v>
      </c>
      <c r="V1610" s="4" t="str">
        <f t="shared" si="176"/>
        <v>30_L_500001000_0_6_2</v>
      </c>
      <c r="W1610" s="4">
        <v>30081</v>
      </c>
      <c r="X1610" s="6"/>
      <c r="Y1610" s="8">
        <f t="shared" si="177"/>
        <v>30081</v>
      </c>
      <c r="Z1610" s="6" t="b">
        <f t="shared" si="175"/>
        <v>0</v>
      </c>
      <c r="AA1610" s="6">
        <f t="shared" si="178"/>
        <v>30047</v>
      </c>
      <c r="AB1610" s="4">
        <f t="shared" si="179"/>
        <v>6</v>
      </c>
      <c r="AC1610" s="32">
        <f t="shared" si="180"/>
        <v>17.108055257240423</v>
      </c>
      <c r="AD1610" s="4">
        <f>VLOOKUP($B1610,meanLDage!$Z$3:$AC$3145,4,FALSE)</f>
        <v>6</v>
      </c>
      <c r="AE1610" s="32">
        <f>VLOOKUP($B1610,meanLDage!$Z$3:$AC$3145,2,FALSE)</f>
        <v>16.227208535073245</v>
      </c>
      <c r="AF1610" s="6">
        <f>VLOOKUP(V1610,'2017 rep county selection'!$A$1:$C$281,3,FALSE)</f>
        <v>30047</v>
      </c>
      <c r="AH1610" s="9">
        <f t="shared" si="181"/>
        <v>30047</v>
      </c>
    </row>
    <row r="1611" spans="1:34" ht="15.75" customHeight="1" x14ac:dyDescent="0.3">
      <c r="A1611" s="4">
        <v>30</v>
      </c>
      <c r="B1611" s="4">
        <v>30091</v>
      </c>
      <c r="C1611" s="6" t="s">
        <v>2281</v>
      </c>
      <c r="D1611" s="6" t="s">
        <v>653</v>
      </c>
      <c r="E1611" s="4">
        <v>30063</v>
      </c>
      <c r="F1611" s="4">
        <v>30063</v>
      </c>
      <c r="G1611" s="4">
        <v>30063</v>
      </c>
      <c r="H1611" s="37">
        <v>49918244</v>
      </c>
      <c r="I1611" s="37">
        <v>48582504.851488099</v>
      </c>
      <c r="J1611" s="37">
        <v>50227861.6606199</v>
      </c>
      <c r="K1611" s="4" t="str">
        <f>VLOOKUP(B1611,altitude!$B$3:$E$3232,4)</f>
        <v>L</v>
      </c>
      <c r="L1611" s="4">
        <f>VLOOKUP(B1611,fuelregion!$C$5:$D$3233,2,FALSE)</f>
        <v>500001000</v>
      </c>
      <c r="M1611" s="4">
        <f>VLOOKUP(B1611,fuelregion!$H$5:$I$3113,2,FALSE)</f>
        <v>500001000</v>
      </c>
      <c r="N1611" s="4">
        <f>VLOOKUP(B1611,imbin!$B$4:$D$3233,2,FALSE)</f>
        <v>0</v>
      </c>
      <c r="O1611" s="4" t="str">
        <f>VLOOKUP(B1611,imbin!$B$4:$D$3233,3,FALSE)</f>
        <v>MOVES</v>
      </c>
      <c r="P1611" s="4">
        <f>IF(ISNA(VLOOKUP(B1611,rampbin!$B$4:$G$1697,6,FALSE)),2,VLOOKUP(B1611,rampbin!$B$4:$G$1697,6,FALSE))</f>
        <v>2</v>
      </c>
      <c r="Q1611" s="4" t="str">
        <f>IF(ISNA(VLOOKUP(B1611,rampbin!$B$4:$G$1697,5,FALSE)),"MOVES",VLOOKUP(B1611,rampbin!$B$4:$G$1697,5,FALSE))</f>
        <v>MOVES</v>
      </c>
      <c r="R1611" s="4" t="s">
        <v>1880</v>
      </c>
      <c r="S1611" s="6" t="s">
        <v>1851</v>
      </c>
      <c r="T1611" s="4">
        <f>VLOOKUP(B1611,meanLDage!$B$3:$E$3145,4,FALSE)</f>
        <v>5</v>
      </c>
      <c r="U1611" s="32">
        <f>VLOOKUP(B1611,meanLDage!$B$3:$E$3145,2,FALSE)</f>
        <v>14.53415250998572</v>
      </c>
      <c r="V1611" s="4" t="str">
        <f t="shared" si="176"/>
        <v>30_L_500001000_0_5_2</v>
      </c>
      <c r="W1611" s="4">
        <v>30063</v>
      </c>
      <c r="X1611" s="6"/>
      <c r="Y1611" s="8">
        <f t="shared" si="177"/>
        <v>30063</v>
      </c>
      <c r="Z1611" s="6" t="b">
        <f t="shared" si="175"/>
        <v>1</v>
      </c>
      <c r="AA1611" s="6">
        <f t="shared" si="178"/>
        <v>30063</v>
      </c>
      <c r="AB1611" s="4">
        <f t="shared" si="179"/>
        <v>5</v>
      </c>
      <c r="AC1611" s="32">
        <f t="shared" si="180"/>
        <v>14.53415250998572</v>
      </c>
      <c r="AD1611" s="4">
        <f>VLOOKUP($B1611,meanLDage!$Z$3:$AC$3145,4,FALSE)</f>
        <v>5</v>
      </c>
      <c r="AE1611" s="32">
        <f>VLOOKUP($B1611,meanLDage!$Z$3:$AC$3145,2,FALSE)</f>
        <v>13.574904527988325</v>
      </c>
      <c r="AF1611" s="6">
        <f>VLOOKUP(V1611,'2017 rep county selection'!$A$1:$C$281,3,FALSE)</f>
        <v>30013</v>
      </c>
      <c r="AH1611" s="9">
        <f t="shared" si="181"/>
        <v>30013</v>
      </c>
    </row>
    <row r="1612" spans="1:34" ht="15.75" customHeight="1" x14ac:dyDescent="0.3">
      <c r="A1612" s="4">
        <v>30</v>
      </c>
      <c r="B1612" s="4">
        <v>30093</v>
      </c>
      <c r="C1612" s="6" t="s">
        <v>2281</v>
      </c>
      <c r="D1612" s="6" t="s">
        <v>1051</v>
      </c>
      <c r="E1612" s="4">
        <v>30063</v>
      </c>
      <c r="F1612" s="4">
        <v>30063</v>
      </c>
      <c r="G1612" s="4">
        <v>30063</v>
      </c>
      <c r="H1612" s="37">
        <v>309940760</v>
      </c>
      <c r="I1612" s="37">
        <v>330881429.869362</v>
      </c>
      <c r="J1612" s="37">
        <v>343584011.049474</v>
      </c>
      <c r="K1612" s="4" t="str">
        <f>VLOOKUP(B1612,altitude!$B$3:$E$3232,4)</f>
        <v>L</v>
      </c>
      <c r="L1612" s="4">
        <f>VLOOKUP(B1612,fuelregion!$C$5:$D$3233,2,FALSE)</f>
        <v>500001000</v>
      </c>
      <c r="M1612" s="4">
        <f>VLOOKUP(B1612,fuelregion!$H$5:$I$3113,2,FALSE)</f>
        <v>500001000</v>
      </c>
      <c r="N1612" s="4">
        <f>VLOOKUP(B1612,imbin!$B$4:$D$3233,2,FALSE)</f>
        <v>0</v>
      </c>
      <c r="O1612" s="4" t="str">
        <f>VLOOKUP(B1612,imbin!$B$4:$D$3233,3,FALSE)</f>
        <v>MOVES</v>
      </c>
      <c r="P1612" s="4">
        <f>IF(ISNA(VLOOKUP(B1612,rampbin!$B$4:$G$1697,6,FALSE)),2,VLOOKUP(B1612,rampbin!$B$4:$G$1697,6,FALSE))</f>
        <v>2</v>
      </c>
      <c r="Q1612" s="4" t="str">
        <f>IF(ISNA(VLOOKUP(B1612,rampbin!$B$4:$G$1697,5,FALSE)),"MOVES",VLOOKUP(B1612,rampbin!$B$4:$G$1697,5,FALSE))</f>
        <v>MOVES</v>
      </c>
      <c r="R1612" s="4" t="s">
        <v>1880</v>
      </c>
      <c r="S1612" s="6" t="s">
        <v>1851</v>
      </c>
      <c r="T1612" s="4">
        <f>VLOOKUP(B1612,meanLDage!$B$3:$E$3145,4,FALSE)</f>
        <v>5</v>
      </c>
      <c r="U1612" s="32">
        <f>VLOOKUP(B1612,meanLDage!$B$3:$E$3145,2,FALSE)</f>
        <v>14.063509625380675</v>
      </c>
      <c r="V1612" s="4" t="str">
        <f t="shared" si="176"/>
        <v>30_L_500001000_0_5_2</v>
      </c>
      <c r="W1612" s="4">
        <v>30063</v>
      </c>
      <c r="X1612" s="6"/>
      <c r="Y1612" s="8">
        <f t="shared" si="177"/>
        <v>30063</v>
      </c>
      <c r="Z1612" s="6" t="b">
        <f t="shared" si="175"/>
        <v>1</v>
      </c>
      <c r="AA1612" s="6">
        <f t="shared" si="178"/>
        <v>30063</v>
      </c>
      <c r="AB1612" s="4">
        <f t="shared" si="179"/>
        <v>5</v>
      </c>
      <c r="AC1612" s="32">
        <f t="shared" si="180"/>
        <v>14.063509625380675</v>
      </c>
      <c r="AD1612" s="4">
        <f>VLOOKUP($B1612,meanLDage!$Z$3:$AC$3145,4,FALSE)</f>
        <v>5</v>
      </c>
      <c r="AE1612" s="32">
        <f>VLOOKUP($B1612,meanLDage!$Z$3:$AC$3145,2,FALSE)</f>
        <v>13.192279436185943</v>
      </c>
      <c r="AF1612" s="6">
        <f>VLOOKUP(V1612,'2017 rep county selection'!$A$1:$C$281,3,FALSE)</f>
        <v>30013</v>
      </c>
      <c r="AH1612" s="9">
        <f t="shared" si="181"/>
        <v>30013</v>
      </c>
    </row>
    <row r="1613" spans="1:34" ht="15.75" customHeight="1" x14ac:dyDescent="0.3">
      <c r="A1613" s="4">
        <v>30</v>
      </c>
      <c r="B1613" s="4">
        <v>30095</v>
      </c>
      <c r="C1613" s="6" t="s">
        <v>2281</v>
      </c>
      <c r="D1613" s="6" t="s">
        <v>1052</v>
      </c>
      <c r="E1613" s="4">
        <v>30063</v>
      </c>
      <c r="F1613" s="4">
        <v>30063</v>
      </c>
      <c r="G1613" s="4">
        <v>30063</v>
      </c>
      <c r="H1613" s="37">
        <v>163151416</v>
      </c>
      <c r="I1613" s="37">
        <v>200579542.325975</v>
      </c>
      <c r="J1613" s="37">
        <v>207320619.065079</v>
      </c>
      <c r="K1613" s="4" t="str">
        <f>VLOOKUP(B1613,altitude!$B$3:$E$3232,4)</f>
        <v>L</v>
      </c>
      <c r="L1613" s="4">
        <f>VLOOKUP(B1613,fuelregion!$C$5:$D$3233,2,FALSE)</f>
        <v>500001000</v>
      </c>
      <c r="M1613" s="4">
        <f>VLOOKUP(B1613,fuelregion!$H$5:$I$3113,2,FALSE)</f>
        <v>500001000</v>
      </c>
      <c r="N1613" s="4">
        <f>VLOOKUP(B1613,imbin!$B$4:$D$3233,2,FALSE)</f>
        <v>0</v>
      </c>
      <c r="O1613" s="4" t="str">
        <f>VLOOKUP(B1613,imbin!$B$4:$D$3233,3,FALSE)</f>
        <v>MOVES</v>
      </c>
      <c r="P1613" s="4">
        <f>IF(ISNA(VLOOKUP(B1613,rampbin!$B$4:$G$1697,6,FALSE)),2,VLOOKUP(B1613,rampbin!$B$4:$G$1697,6,FALSE))</f>
        <v>2</v>
      </c>
      <c r="Q1613" s="4" t="str">
        <f>IF(ISNA(VLOOKUP(B1613,rampbin!$B$4:$G$1697,5,FALSE)),"MOVES",VLOOKUP(B1613,rampbin!$B$4:$G$1697,5,FALSE))</f>
        <v>MOVES</v>
      </c>
      <c r="R1613" s="4" t="s">
        <v>1880</v>
      </c>
      <c r="S1613" s="6" t="s">
        <v>1851</v>
      </c>
      <c r="T1613" s="4">
        <f>VLOOKUP(B1613,meanLDage!$B$3:$E$3145,4,FALSE)</f>
        <v>5</v>
      </c>
      <c r="U1613" s="32">
        <f>VLOOKUP(B1613,meanLDage!$B$3:$E$3145,2,FALSE)</f>
        <v>14.837573541545787</v>
      </c>
      <c r="V1613" s="4" t="str">
        <f t="shared" si="176"/>
        <v>30_L_500001000_0_5_2</v>
      </c>
      <c r="W1613" s="4">
        <v>30063</v>
      </c>
      <c r="X1613" s="6"/>
      <c r="Y1613" s="8">
        <f t="shared" si="177"/>
        <v>30063</v>
      </c>
      <c r="Z1613" s="6" t="b">
        <f t="shared" si="175"/>
        <v>1</v>
      </c>
      <c r="AA1613" s="6">
        <f t="shared" si="178"/>
        <v>30063</v>
      </c>
      <c r="AB1613" s="4">
        <f t="shared" si="179"/>
        <v>5</v>
      </c>
      <c r="AC1613" s="32">
        <f t="shared" si="180"/>
        <v>14.837573541545787</v>
      </c>
      <c r="AD1613" s="4">
        <f>VLOOKUP($B1613,meanLDage!$Z$3:$AC$3145,4,FALSE)</f>
        <v>5</v>
      </c>
      <c r="AE1613" s="32">
        <f>VLOOKUP($B1613,meanLDage!$Z$3:$AC$3145,2,FALSE)</f>
        <v>13.998782788348056</v>
      </c>
      <c r="AF1613" s="6">
        <f>VLOOKUP(V1613,'2017 rep county selection'!$A$1:$C$281,3,FALSE)</f>
        <v>30013</v>
      </c>
      <c r="AH1613" s="9">
        <f t="shared" si="181"/>
        <v>30013</v>
      </c>
    </row>
    <row r="1614" spans="1:34" ht="15.75" customHeight="1" x14ac:dyDescent="0.3">
      <c r="A1614" s="4">
        <v>30</v>
      </c>
      <c r="B1614" s="4">
        <v>30097</v>
      </c>
      <c r="C1614" s="6" t="s">
        <v>2281</v>
      </c>
      <c r="D1614" s="6" t="s">
        <v>1053</v>
      </c>
      <c r="E1614" s="4">
        <v>30063</v>
      </c>
      <c r="F1614" s="4">
        <v>30063</v>
      </c>
      <c r="G1614" s="4">
        <v>30063</v>
      </c>
      <c r="H1614" s="37">
        <v>115912056</v>
      </c>
      <c r="I1614" s="37">
        <v>154980248.23061699</v>
      </c>
      <c r="J1614" s="37">
        <v>160158213.566737</v>
      </c>
      <c r="K1614" s="4" t="str">
        <f>VLOOKUP(B1614,altitude!$B$3:$E$3232,4)</f>
        <v>L</v>
      </c>
      <c r="L1614" s="4">
        <f>VLOOKUP(B1614,fuelregion!$C$5:$D$3233,2,FALSE)</f>
        <v>500001000</v>
      </c>
      <c r="M1614" s="4">
        <f>VLOOKUP(B1614,fuelregion!$H$5:$I$3113,2,FALSE)</f>
        <v>500001000</v>
      </c>
      <c r="N1614" s="4">
        <f>VLOOKUP(B1614,imbin!$B$4:$D$3233,2,FALSE)</f>
        <v>0</v>
      </c>
      <c r="O1614" s="4" t="str">
        <f>VLOOKUP(B1614,imbin!$B$4:$D$3233,3,FALSE)</f>
        <v>MOVES</v>
      </c>
      <c r="P1614" s="4">
        <f>IF(ISNA(VLOOKUP(B1614,rampbin!$B$4:$G$1697,6,FALSE)),2,VLOOKUP(B1614,rampbin!$B$4:$G$1697,6,FALSE))</f>
        <v>2</v>
      </c>
      <c r="Q1614" s="4" t="str">
        <f>IF(ISNA(VLOOKUP(B1614,rampbin!$B$4:$G$1697,5,FALSE)),"MOVES",VLOOKUP(B1614,rampbin!$B$4:$G$1697,5,FALSE))</f>
        <v>MOVES</v>
      </c>
      <c r="R1614" s="4" t="s">
        <v>1880</v>
      </c>
      <c r="S1614" s="6" t="s">
        <v>1851</v>
      </c>
      <c r="T1614" s="4">
        <f>VLOOKUP(B1614,meanLDage!$B$3:$E$3145,4,FALSE)</f>
        <v>5</v>
      </c>
      <c r="U1614" s="32">
        <f>VLOOKUP(B1614,meanLDage!$B$3:$E$3145,2,FALSE)</f>
        <v>14.528995434994417</v>
      </c>
      <c r="V1614" s="4" t="str">
        <f t="shared" si="176"/>
        <v>30_L_500001000_0_5_2</v>
      </c>
      <c r="W1614" s="4">
        <v>30063</v>
      </c>
      <c r="X1614" s="6"/>
      <c r="Y1614" s="8">
        <f t="shared" si="177"/>
        <v>30063</v>
      </c>
      <c r="Z1614" s="6" t="b">
        <f t="shared" si="175"/>
        <v>1</v>
      </c>
      <c r="AA1614" s="6">
        <f t="shared" si="178"/>
        <v>30063</v>
      </c>
      <c r="AB1614" s="4">
        <f t="shared" si="179"/>
        <v>5</v>
      </c>
      <c r="AC1614" s="32">
        <f t="shared" si="180"/>
        <v>14.528995434994417</v>
      </c>
      <c r="AD1614" s="4">
        <f>VLOOKUP($B1614,meanLDage!$Z$3:$AC$3145,4,FALSE)</f>
        <v>5</v>
      </c>
      <c r="AE1614" s="32">
        <f>VLOOKUP($B1614,meanLDage!$Z$3:$AC$3145,2,FALSE)</f>
        <v>13.716162522263506</v>
      </c>
      <c r="AF1614" s="6">
        <f>VLOOKUP(V1614,'2017 rep county selection'!$A$1:$C$281,3,FALSE)</f>
        <v>30013</v>
      </c>
      <c r="AH1614" s="9">
        <f t="shared" si="181"/>
        <v>30013</v>
      </c>
    </row>
    <row r="1615" spans="1:34" ht="15.75" customHeight="1" x14ac:dyDescent="0.3">
      <c r="A1615" s="4">
        <v>30</v>
      </c>
      <c r="B1615" s="4">
        <v>30099</v>
      </c>
      <c r="C1615" s="6" t="s">
        <v>2281</v>
      </c>
      <c r="D1615" s="6" t="s">
        <v>456</v>
      </c>
      <c r="E1615" s="4">
        <v>30063</v>
      </c>
      <c r="F1615" s="4">
        <v>30063</v>
      </c>
      <c r="G1615" s="4">
        <v>30063</v>
      </c>
      <c r="H1615" s="37">
        <v>103262511</v>
      </c>
      <c r="I1615" s="37">
        <v>85906034.388052002</v>
      </c>
      <c r="J1615" s="37">
        <v>88811330.634272307</v>
      </c>
      <c r="K1615" s="4" t="str">
        <f>VLOOKUP(B1615,altitude!$B$3:$E$3232,4)</f>
        <v>L</v>
      </c>
      <c r="L1615" s="4">
        <f>VLOOKUP(B1615,fuelregion!$C$5:$D$3233,2,FALSE)</f>
        <v>500001000</v>
      </c>
      <c r="M1615" s="4">
        <f>VLOOKUP(B1615,fuelregion!$H$5:$I$3113,2,FALSE)</f>
        <v>500001000</v>
      </c>
      <c r="N1615" s="4">
        <f>VLOOKUP(B1615,imbin!$B$4:$D$3233,2,FALSE)</f>
        <v>0</v>
      </c>
      <c r="O1615" s="4" t="str">
        <f>VLOOKUP(B1615,imbin!$B$4:$D$3233,3,FALSE)</f>
        <v>MOVES</v>
      </c>
      <c r="P1615" s="4">
        <f>IF(ISNA(VLOOKUP(B1615,rampbin!$B$4:$G$1697,6,FALSE)),2,VLOOKUP(B1615,rampbin!$B$4:$G$1697,6,FALSE))</f>
        <v>2</v>
      </c>
      <c r="Q1615" s="4" t="str">
        <f>IF(ISNA(VLOOKUP(B1615,rampbin!$B$4:$G$1697,5,FALSE)),"MOVES",VLOOKUP(B1615,rampbin!$B$4:$G$1697,5,FALSE))</f>
        <v>MOVES</v>
      </c>
      <c r="R1615" s="4" t="s">
        <v>1880</v>
      </c>
      <c r="S1615" s="6" t="s">
        <v>1851</v>
      </c>
      <c r="T1615" s="4">
        <f>VLOOKUP(B1615,meanLDage!$B$3:$E$3145,4,FALSE)</f>
        <v>6</v>
      </c>
      <c r="U1615" s="32">
        <f>VLOOKUP(B1615,meanLDage!$B$3:$E$3145,2,FALSE)</f>
        <v>15.734120224219497</v>
      </c>
      <c r="V1615" s="4" t="str">
        <f t="shared" si="176"/>
        <v>30_L_500001000_0_5_2</v>
      </c>
      <c r="W1615" s="4">
        <v>30081</v>
      </c>
      <c r="X1615" s="6"/>
      <c r="Y1615" s="8">
        <f t="shared" si="177"/>
        <v>30081</v>
      </c>
      <c r="Z1615" s="6" t="b">
        <f t="shared" si="175"/>
        <v>0</v>
      </c>
      <c r="AA1615" s="6">
        <f t="shared" si="178"/>
        <v>30063</v>
      </c>
      <c r="AB1615" s="4">
        <f t="shared" si="179"/>
        <v>6</v>
      </c>
      <c r="AC1615" s="32">
        <f t="shared" si="180"/>
        <v>15.734120224219497</v>
      </c>
      <c r="AD1615" s="4">
        <f>VLOOKUP($B1615,meanLDage!$Z$3:$AC$3145,4,FALSE)</f>
        <v>5</v>
      </c>
      <c r="AE1615" s="32">
        <f>VLOOKUP($B1615,meanLDage!$Z$3:$AC$3145,2,FALSE)</f>
        <v>14.869040250428135</v>
      </c>
      <c r="AF1615" s="6">
        <f>VLOOKUP(V1615,'2017 rep county selection'!$A$1:$C$281,3,FALSE)</f>
        <v>30013</v>
      </c>
      <c r="AH1615" s="9">
        <f t="shared" si="181"/>
        <v>30013</v>
      </c>
    </row>
    <row r="1616" spans="1:34" ht="15.75" customHeight="1" x14ac:dyDescent="0.3">
      <c r="A1616" s="4">
        <v>30</v>
      </c>
      <c r="B1616" s="4">
        <v>30101</v>
      </c>
      <c r="C1616" s="6" t="s">
        <v>2281</v>
      </c>
      <c r="D1616" s="6" t="s">
        <v>1054</v>
      </c>
      <c r="E1616" s="4">
        <v>30063</v>
      </c>
      <c r="F1616" s="4">
        <v>30063</v>
      </c>
      <c r="G1616" s="4">
        <v>30063</v>
      </c>
      <c r="H1616" s="37">
        <v>133430996</v>
      </c>
      <c r="I1616" s="37">
        <v>94935801.167313099</v>
      </c>
      <c r="J1616" s="37">
        <v>98132958.585677102</v>
      </c>
      <c r="K1616" s="4" t="str">
        <f>VLOOKUP(B1616,altitude!$B$3:$E$3232,4)</f>
        <v>L</v>
      </c>
      <c r="L1616" s="4">
        <f>VLOOKUP(B1616,fuelregion!$C$5:$D$3233,2,FALSE)</f>
        <v>500001000</v>
      </c>
      <c r="M1616" s="4">
        <f>VLOOKUP(B1616,fuelregion!$H$5:$I$3113,2,FALSE)</f>
        <v>500001000</v>
      </c>
      <c r="N1616" s="4">
        <f>VLOOKUP(B1616,imbin!$B$4:$D$3233,2,FALSE)</f>
        <v>0</v>
      </c>
      <c r="O1616" s="4" t="str">
        <f>VLOOKUP(B1616,imbin!$B$4:$D$3233,3,FALSE)</f>
        <v>MOVES</v>
      </c>
      <c r="P1616" s="4">
        <f>IF(ISNA(VLOOKUP(B1616,rampbin!$B$4:$G$1697,6,FALSE)),2,VLOOKUP(B1616,rampbin!$B$4:$G$1697,6,FALSE))</f>
        <v>2</v>
      </c>
      <c r="Q1616" s="4" t="str">
        <f>IF(ISNA(VLOOKUP(B1616,rampbin!$B$4:$G$1697,5,FALSE)),"MOVES",VLOOKUP(B1616,rampbin!$B$4:$G$1697,5,FALSE))</f>
        <v>MOVES</v>
      </c>
      <c r="R1616" s="4" t="s">
        <v>1880</v>
      </c>
      <c r="S1616" s="6" t="s">
        <v>1851</v>
      </c>
      <c r="T1616" s="4">
        <f>VLOOKUP(B1616,meanLDage!$B$3:$E$3145,4,FALSE)</f>
        <v>6</v>
      </c>
      <c r="U1616" s="32">
        <f>VLOOKUP(B1616,meanLDage!$B$3:$E$3145,2,FALSE)</f>
        <v>15.193022842800001</v>
      </c>
      <c r="V1616" s="4" t="str">
        <f t="shared" si="176"/>
        <v>30_L_500001000_0_5_2</v>
      </c>
      <c r="W1616" s="4">
        <v>30081</v>
      </c>
      <c r="X1616" s="6"/>
      <c r="Y1616" s="8">
        <f t="shared" si="177"/>
        <v>30081</v>
      </c>
      <c r="Z1616" s="6" t="b">
        <f t="shared" si="175"/>
        <v>0</v>
      </c>
      <c r="AA1616" s="6">
        <f t="shared" si="178"/>
        <v>30063</v>
      </c>
      <c r="AB1616" s="4">
        <f t="shared" si="179"/>
        <v>6</v>
      </c>
      <c r="AC1616" s="32">
        <f t="shared" si="180"/>
        <v>15.193022842800001</v>
      </c>
      <c r="AD1616" s="4">
        <f>VLOOKUP($B1616,meanLDage!$Z$3:$AC$3145,4,FALSE)</f>
        <v>5</v>
      </c>
      <c r="AE1616" s="32">
        <f>VLOOKUP($B1616,meanLDage!$Z$3:$AC$3145,2,FALSE)</f>
        <v>14.263698134195071</v>
      </c>
      <c r="AF1616" s="6">
        <f>VLOOKUP(V1616,'2017 rep county selection'!$A$1:$C$281,3,FALSE)</f>
        <v>30013</v>
      </c>
      <c r="AH1616" s="9">
        <f t="shared" si="181"/>
        <v>30013</v>
      </c>
    </row>
    <row r="1617" spans="1:34" ht="15.75" customHeight="1" x14ac:dyDescent="0.3">
      <c r="A1617" s="4">
        <v>30</v>
      </c>
      <c r="B1617" s="4">
        <v>30103</v>
      </c>
      <c r="C1617" s="6" t="s">
        <v>2281</v>
      </c>
      <c r="D1617" s="6" t="s">
        <v>1055</v>
      </c>
      <c r="E1617" s="4">
        <v>30063</v>
      </c>
      <c r="F1617" s="4">
        <v>30063</v>
      </c>
      <c r="G1617" s="4">
        <v>30063</v>
      </c>
      <c r="H1617" s="37">
        <v>62291475</v>
      </c>
      <c r="I1617" s="37">
        <v>54759894.176099703</v>
      </c>
      <c r="J1617" s="37">
        <v>56584197.577835098</v>
      </c>
      <c r="K1617" s="4" t="str">
        <f>VLOOKUP(B1617,altitude!$B$3:$E$3232,4)</f>
        <v>L</v>
      </c>
      <c r="L1617" s="4">
        <f>VLOOKUP(B1617,fuelregion!$C$5:$D$3233,2,FALSE)</f>
        <v>500001000</v>
      </c>
      <c r="M1617" s="4">
        <f>VLOOKUP(B1617,fuelregion!$H$5:$I$3113,2,FALSE)</f>
        <v>500001000</v>
      </c>
      <c r="N1617" s="4">
        <f>VLOOKUP(B1617,imbin!$B$4:$D$3233,2,FALSE)</f>
        <v>0</v>
      </c>
      <c r="O1617" s="4" t="str">
        <f>VLOOKUP(B1617,imbin!$B$4:$D$3233,3,FALSE)</f>
        <v>MOVES</v>
      </c>
      <c r="P1617" s="4">
        <f>IF(ISNA(VLOOKUP(B1617,rampbin!$B$4:$G$1697,6,FALSE)),2,VLOOKUP(B1617,rampbin!$B$4:$G$1697,6,FALSE))</f>
        <v>2</v>
      </c>
      <c r="Q1617" s="4" t="str">
        <f>IF(ISNA(VLOOKUP(B1617,rampbin!$B$4:$G$1697,5,FALSE)),"MOVES",VLOOKUP(B1617,rampbin!$B$4:$G$1697,5,FALSE))</f>
        <v>MOVES</v>
      </c>
      <c r="R1617" s="4" t="s">
        <v>1880</v>
      </c>
      <c r="S1617" s="6" t="s">
        <v>1851</v>
      </c>
      <c r="T1617" s="4">
        <f>VLOOKUP(B1617,meanLDage!$B$3:$E$3145,4,FALSE)</f>
        <v>6</v>
      </c>
      <c r="U1617" s="32">
        <f>VLOOKUP(B1617,meanLDage!$B$3:$E$3145,2,FALSE)</f>
        <v>15.414213197169506</v>
      </c>
      <c r="V1617" s="4" t="str">
        <f t="shared" si="176"/>
        <v>30_L_500001000_0_5_2</v>
      </c>
      <c r="W1617" s="4">
        <v>30081</v>
      </c>
      <c r="X1617" s="6"/>
      <c r="Y1617" s="8">
        <f t="shared" si="177"/>
        <v>30081</v>
      </c>
      <c r="Z1617" s="6" t="b">
        <f t="shared" si="175"/>
        <v>0</v>
      </c>
      <c r="AA1617" s="6">
        <f t="shared" si="178"/>
        <v>30063</v>
      </c>
      <c r="AB1617" s="4">
        <f t="shared" si="179"/>
        <v>6</v>
      </c>
      <c r="AC1617" s="32">
        <f t="shared" si="180"/>
        <v>15.414213197169506</v>
      </c>
      <c r="AD1617" s="4">
        <f>VLOOKUP($B1617,meanLDage!$Z$3:$AC$3145,4,FALSE)</f>
        <v>5</v>
      </c>
      <c r="AE1617" s="32">
        <f>VLOOKUP($B1617,meanLDage!$Z$3:$AC$3145,2,FALSE)</f>
        <v>14.53413634129593</v>
      </c>
      <c r="AF1617" s="6">
        <f>VLOOKUP(V1617,'2017 rep county selection'!$A$1:$C$281,3,FALSE)</f>
        <v>30013</v>
      </c>
      <c r="AH1617" s="9">
        <f t="shared" si="181"/>
        <v>30013</v>
      </c>
    </row>
    <row r="1618" spans="1:34" ht="15.75" customHeight="1" x14ac:dyDescent="0.3">
      <c r="A1618" s="4">
        <v>30</v>
      </c>
      <c r="B1618" s="4">
        <v>30105</v>
      </c>
      <c r="C1618" s="6" t="s">
        <v>2281</v>
      </c>
      <c r="D1618" s="6" t="s">
        <v>458</v>
      </c>
      <c r="E1618" s="4">
        <v>30063</v>
      </c>
      <c r="F1618" s="4">
        <v>30063</v>
      </c>
      <c r="G1618" s="4">
        <v>30063</v>
      </c>
      <c r="H1618" s="37">
        <v>63977687</v>
      </c>
      <c r="I1618" s="37">
        <v>102016087.84479301</v>
      </c>
      <c r="J1618" s="37">
        <v>105470045.12189899</v>
      </c>
      <c r="K1618" s="4" t="str">
        <f>VLOOKUP(B1618,altitude!$B$3:$E$3232,4)</f>
        <v>L</v>
      </c>
      <c r="L1618" s="4">
        <f>VLOOKUP(B1618,fuelregion!$C$5:$D$3233,2,FALSE)</f>
        <v>500001000</v>
      </c>
      <c r="M1618" s="4">
        <f>VLOOKUP(B1618,fuelregion!$H$5:$I$3113,2,FALSE)</f>
        <v>500001000</v>
      </c>
      <c r="N1618" s="4">
        <f>VLOOKUP(B1618,imbin!$B$4:$D$3233,2,FALSE)</f>
        <v>0</v>
      </c>
      <c r="O1618" s="4" t="str">
        <f>VLOOKUP(B1618,imbin!$B$4:$D$3233,3,FALSE)</f>
        <v>MOVES</v>
      </c>
      <c r="P1618" s="4">
        <f>IF(ISNA(VLOOKUP(B1618,rampbin!$B$4:$G$1697,6,FALSE)),2,VLOOKUP(B1618,rampbin!$B$4:$G$1697,6,FALSE))</f>
        <v>2</v>
      </c>
      <c r="Q1618" s="4" t="str">
        <f>IF(ISNA(VLOOKUP(B1618,rampbin!$B$4:$G$1697,5,FALSE)),"MOVES",VLOOKUP(B1618,rampbin!$B$4:$G$1697,5,FALSE))</f>
        <v>MOVES</v>
      </c>
      <c r="R1618" s="4" t="s">
        <v>1880</v>
      </c>
      <c r="S1618" s="6" t="s">
        <v>1851</v>
      </c>
      <c r="T1618" s="4">
        <f>VLOOKUP(B1618,meanLDage!$B$3:$E$3145,4,FALSE)</f>
        <v>6</v>
      </c>
      <c r="U1618" s="32">
        <f>VLOOKUP(B1618,meanLDage!$B$3:$E$3145,2,FALSE)</f>
        <v>15.740843621215191</v>
      </c>
      <c r="V1618" s="4" t="str">
        <f t="shared" si="176"/>
        <v>30_L_500001000_0_5_2</v>
      </c>
      <c r="W1618" s="4">
        <v>30081</v>
      </c>
      <c r="X1618" s="6"/>
      <c r="Y1618" s="8">
        <f t="shared" si="177"/>
        <v>30081</v>
      </c>
      <c r="Z1618" s="6" t="b">
        <f t="shared" si="175"/>
        <v>0</v>
      </c>
      <c r="AA1618" s="6">
        <f t="shared" si="178"/>
        <v>30063</v>
      </c>
      <c r="AB1618" s="4">
        <f t="shared" si="179"/>
        <v>6</v>
      </c>
      <c r="AC1618" s="32">
        <f t="shared" si="180"/>
        <v>15.740843621215191</v>
      </c>
      <c r="AD1618" s="4">
        <f>VLOOKUP($B1618,meanLDage!$Z$3:$AC$3145,4,FALSE)</f>
        <v>5</v>
      </c>
      <c r="AE1618" s="32">
        <f>VLOOKUP($B1618,meanLDage!$Z$3:$AC$3145,2,FALSE)</f>
        <v>14.785535438917304</v>
      </c>
      <c r="AF1618" s="6">
        <f>VLOOKUP(V1618,'2017 rep county selection'!$A$1:$C$281,3,FALSE)</f>
        <v>30013</v>
      </c>
      <c r="AH1618" s="9">
        <f t="shared" si="181"/>
        <v>30013</v>
      </c>
    </row>
    <row r="1619" spans="1:34" ht="15.75" customHeight="1" x14ac:dyDescent="0.3">
      <c r="A1619" s="4">
        <v>30</v>
      </c>
      <c r="B1619" s="4">
        <v>30107</v>
      </c>
      <c r="C1619" s="6" t="s">
        <v>2281</v>
      </c>
      <c r="D1619" s="6" t="s">
        <v>1056</v>
      </c>
      <c r="E1619" s="4">
        <v>30063</v>
      </c>
      <c r="F1619" s="4">
        <v>30063</v>
      </c>
      <c r="G1619" s="4">
        <v>30063</v>
      </c>
      <c r="H1619" s="37">
        <v>31382455</v>
      </c>
      <c r="I1619" s="37">
        <v>38574175.468676299</v>
      </c>
      <c r="J1619" s="37">
        <v>39873324.014109902</v>
      </c>
      <c r="K1619" s="4" t="str">
        <f>VLOOKUP(B1619,altitude!$B$3:$E$3232,4)</f>
        <v>L</v>
      </c>
      <c r="L1619" s="4">
        <f>VLOOKUP(B1619,fuelregion!$C$5:$D$3233,2,FALSE)</f>
        <v>500001000</v>
      </c>
      <c r="M1619" s="4">
        <f>VLOOKUP(B1619,fuelregion!$H$5:$I$3113,2,FALSE)</f>
        <v>500001000</v>
      </c>
      <c r="N1619" s="4">
        <f>VLOOKUP(B1619,imbin!$B$4:$D$3233,2,FALSE)</f>
        <v>0</v>
      </c>
      <c r="O1619" s="4" t="str">
        <f>VLOOKUP(B1619,imbin!$B$4:$D$3233,3,FALSE)</f>
        <v>MOVES</v>
      </c>
      <c r="P1619" s="4">
        <f>IF(ISNA(VLOOKUP(B1619,rampbin!$B$4:$G$1697,6,FALSE)),2,VLOOKUP(B1619,rampbin!$B$4:$G$1697,6,FALSE))</f>
        <v>2</v>
      </c>
      <c r="Q1619" s="4" t="str">
        <f>IF(ISNA(VLOOKUP(B1619,rampbin!$B$4:$G$1697,5,FALSE)),"MOVES",VLOOKUP(B1619,rampbin!$B$4:$G$1697,5,FALSE))</f>
        <v>MOVES</v>
      </c>
      <c r="R1619" s="4" t="s">
        <v>1880</v>
      </c>
      <c r="S1619" s="6" t="s">
        <v>1851</v>
      </c>
      <c r="T1619" s="4">
        <f>VLOOKUP(B1619,meanLDage!$B$3:$E$3145,4,FALSE)</f>
        <v>6</v>
      </c>
      <c r="U1619" s="32">
        <f>VLOOKUP(B1619,meanLDage!$B$3:$E$3145,2,FALSE)</f>
        <v>16.105427568366395</v>
      </c>
      <c r="V1619" s="4" t="str">
        <f t="shared" si="176"/>
        <v>30_L_500001000_0_6_2</v>
      </c>
      <c r="W1619" s="4">
        <v>30081</v>
      </c>
      <c r="X1619" s="6"/>
      <c r="Y1619" s="8">
        <f t="shared" si="177"/>
        <v>30081</v>
      </c>
      <c r="Z1619" s="6" t="b">
        <f t="shared" si="175"/>
        <v>0</v>
      </c>
      <c r="AA1619" s="6">
        <f t="shared" si="178"/>
        <v>30063</v>
      </c>
      <c r="AB1619" s="4">
        <f t="shared" si="179"/>
        <v>6</v>
      </c>
      <c r="AC1619" s="32">
        <f t="shared" si="180"/>
        <v>16.105427568366395</v>
      </c>
      <c r="AD1619" s="4">
        <f>VLOOKUP($B1619,meanLDage!$Z$3:$AC$3145,4,FALSE)</f>
        <v>6</v>
      </c>
      <c r="AE1619" s="32">
        <f>VLOOKUP($B1619,meanLDage!$Z$3:$AC$3145,2,FALSE)</f>
        <v>15.254061155188646</v>
      </c>
      <c r="AF1619" s="6">
        <f>VLOOKUP(V1619,'2017 rep county selection'!$A$1:$C$281,3,FALSE)</f>
        <v>30047</v>
      </c>
      <c r="AH1619" s="9">
        <f t="shared" si="181"/>
        <v>30047</v>
      </c>
    </row>
    <row r="1620" spans="1:34" ht="15.75" customHeight="1" x14ac:dyDescent="0.3">
      <c r="A1620" s="4">
        <v>30</v>
      </c>
      <c r="B1620" s="4">
        <v>30109</v>
      </c>
      <c r="C1620" s="6" t="s">
        <v>2281</v>
      </c>
      <c r="D1620" s="6" t="s">
        <v>1057</v>
      </c>
      <c r="E1620" s="4">
        <v>30063</v>
      </c>
      <c r="F1620" s="4">
        <v>30063</v>
      </c>
      <c r="G1620" s="4">
        <v>30063</v>
      </c>
      <c r="H1620" s="37">
        <v>41820918</v>
      </c>
      <c r="I1620" s="37">
        <v>36565751.797231399</v>
      </c>
      <c r="J1620" s="37">
        <v>37789665.363377102</v>
      </c>
      <c r="K1620" s="4" t="str">
        <f>VLOOKUP(B1620,altitude!$B$3:$E$3232,4)</f>
        <v>L</v>
      </c>
      <c r="L1620" s="4">
        <f>VLOOKUP(B1620,fuelregion!$C$5:$D$3233,2,FALSE)</f>
        <v>500001000</v>
      </c>
      <c r="M1620" s="4">
        <f>VLOOKUP(B1620,fuelregion!$H$5:$I$3113,2,FALSE)</f>
        <v>500001000</v>
      </c>
      <c r="N1620" s="4">
        <f>VLOOKUP(B1620,imbin!$B$4:$D$3233,2,FALSE)</f>
        <v>0</v>
      </c>
      <c r="O1620" s="4" t="str">
        <f>VLOOKUP(B1620,imbin!$B$4:$D$3233,3,FALSE)</f>
        <v>MOVES</v>
      </c>
      <c r="P1620" s="4">
        <f>IF(ISNA(VLOOKUP(B1620,rampbin!$B$4:$G$1697,6,FALSE)),2,VLOOKUP(B1620,rampbin!$B$4:$G$1697,6,FALSE))</f>
        <v>2</v>
      </c>
      <c r="Q1620" s="4" t="str">
        <f>IF(ISNA(VLOOKUP(B1620,rampbin!$B$4:$G$1697,5,FALSE)),"MOVES",VLOOKUP(B1620,rampbin!$B$4:$G$1697,5,FALSE))</f>
        <v>MOVES</v>
      </c>
      <c r="R1620" s="4" t="s">
        <v>1880</v>
      </c>
      <c r="S1620" s="6" t="s">
        <v>1851</v>
      </c>
      <c r="T1620" s="4">
        <f>VLOOKUP(B1620,meanLDage!$B$3:$E$3145,4,FALSE)</f>
        <v>5</v>
      </c>
      <c r="U1620" s="32">
        <f>VLOOKUP(B1620,meanLDage!$B$3:$E$3145,2,FALSE)</f>
        <v>14.535410766310974</v>
      </c>
      <c r="V1620" s="4" t="str">
        <f t="shared" si="176"/>
        <v>30_L_500001000_0_5_2</v>
      </c>
      <c r="W1620" s="4">
        <v>30063</v>
      </c>
      <c r="X1620" s="6"/>
      <c r="Y1620" s="8">
        <f t="shared" si="177"/>
        <v>30063</v>
      </c>
      <c r="Z1620" s="6" t="b">
        <f t="shared" si="175"/>
        <v>1</v>
      </c>
      <c r="AA1620" s="6">
        <f t="shared" si="178"/>
        <v>30063</v>
      </c>
      <c r="AB1620" s="4">
        <f t="shared" si="179"/>
        <v>5</v>
      </c>
      <c r="AC1620" s="32">
        <f t="shared" si="180"/>
        <v>14.535410766310974</v>
      </c>
      <c r="AD1620" s="4">
        <f>VLOOKUP($B1620,meanLDage!$Z$3:$AC$3145,4,FALSE)</f>
        <v>5</v>
      </c>
      <c r="AE1620" s="32">
        <f>VLOOKUP($B1620,meanLDage!$Z$3:$AC$3145,2,FALSE)</f>
        <v>13.70761934871803</v>
      </c>
      <c r="AF1620" s="6">
        <f>VLOOKUP(V1620,'2017 rep county selection'!$A$1:$C$281,3,FALSE)</f>
        <v>30013</v>
      </c>
      <c r="AH1620" s="9">
        <f t="shared" si="181"/>
        <v>30013</v>
      </c>
    </row>
    <row r="1621" spans="1:34" ht="15.75" customHeight="1" x14ac:dyDescent="0.3">
      <c r="A1621" s="4">
        <v>30</v>
      </c>
      <c r="B1621" s="4">
        <v>30111</v>
      </c>
      <c r="C1621" s="6" t="s">
        <v>2281</v>
      </c>
      <c r="D1621" s="6" t="s">
        <v>1058</v>
      </c>
      <c r="E1621" s="4">
        <v>30111</v>
      </c>
      <c r="F1621" s="4">
        <v>30111</v>
      </c>
      <c r="G1621" s="4">
        <v>30111</v>
      </c>
      <c r="H1621" s="37">
        <v>1276995379</v>
      </c>
      <c r="I1621" s="37">
        <v>1434205105.1612101</v>
      </c>
      <c r="J1621" s="37">
        <v>1491039289.67571</v>
      </c>
      <c r="K1621" s="4" t="str">
        <f>VLOOKUP(B1621,altitude!$B$3:$E$3232,4)</f>
        <v>L</v>
      </c>
      <c r="L1621" s="4">
        <f>VLOOKUP(B1621,fuelregion!$C$5:$D$3233,2,FALSE)</f>
        <v>500001000</v>
      </c>
      <c r="M1621" s="4">
        <f>VLOOKUP(B1621,fuelregion!$H$5:$I$3113,2,FALSE)</f>
        <v>500001000</v>
      </c>
      <c r="N1621" s="4">
        <f>VLOOKUP(B1621,imbin!$B$4:$D$3233,2,FALSE)</f>
        <v>0</v>
      </c>
      <c r="O1621" s="4" t="str">
        <f>VLOOKUP(B1621,imbin!$B$4:$D$3233,3,FALSE)</f>
        <v>MOVES</v>
      </c>
      <c r="P1621" s="4">
        <f>IF(ISNA(VLOOKUP(B1621,rampbin!$B$4:$G$1697,6,FALSE)),2,VLOOKUP(B1621,rampbin!$B$4:$G$1697,6,FALSE))</f>
        <v>2</v>
      </c>
      <c r="Q1621" s="4" t="str">
        <f>IF(ISNA(VLOOKUP(B1621,rampbin!$B$4:$G$1697,5,FALSE)),"MOVES",VLOOKUP(B1621,rampbin!$B$4:$G$1697,5,FALSE))</f>
        <v>MOVES</v>
      </c>
      <c r="R1621" s="4" t="s">
        <v>1877</v>
      </c>
      <c r="S1621" s="6" t="s">
        <v>2073</v>
      </c>
      <c r="T1621" s="4">
        <f>VLOOKUP(B1621,meanLDage!$B$3:$E$3145,4,FALSE)</f>
        <v>4</v>
      </c>
      <c r="U1621" s="32">
        <f>VLOOKUP(B1621,meanLDage!$B$3:$E$3145,2,FALSE)</f>
        <v>11.947083613487372</v>
      </c>
      <c r="V1621" s="4" t="str">
        <f t="shared" si="176"/>
        <v>30_L_500001000_0_4_2</v>
      </c>
      <c r="W1621" s="4">
        <v>30111</v>
      </c>
      <c r="X1621" s="6"/>
      <c r="Y1621" s="8">
        <f t="shared" si="177"/>
        <v>30111</v>
      </c>
      <c r="Z1621" s="6" t="b">
        <f t="shared" si="175"/>
        <v>1</v>
      </c>
      <c r="AA1621" s="6">
        <f t="shared" si="178"/>
        <v>30111</v>
      </c>
      <c r="AB1621" s="4">
        <f t="shared" si="179"/>
        <v>4</v>
      </c>
      <c r="AC1621" s="32">
        <f t="shared" si="180"/>
        <v>11.947083613487372</v>
      </c>
      <c r="AD1621" s="4">
        <f>VLOOKUP($B1621,meanLDage!$Z$3:$AC$3145,4,FALSE)</f>
        <v>4</v>
      </c>
      <c r="AE1621" s="32">
        <f>VLOOKUP($B1621,meanLDage!$Z$3:$AC$3145,2,FALSE)</f>
        <v>11.175479816333954</v>
      </c>
      <c r="AF1621" s="6">
        <f>VLOOKUP(V1621,'2017 rep county selection'!$A$1:$C$281,3,FALSE)</f>
        <v>30111</v>
      </c>
      <c r="AH1621" s="9">
        <f t="shared" si="181"/>
        <v>30111</v>
      </c>
    </row>
    <row r="1622" spans="1:34" ht="15.75" customHeight="1" x14ac:dyDescent="0.3">
      <c r="A1622" s="4">
        <v>31</v>
      </c>
      <c r="B1622" s="4">
        <v>31001</v>
      </c>
      <c r="C1622" s="6" t="s">
        <v>2282</v>
      </c>
      <c r="D1622" s="6" t="s">
        <v>202</v>
      </c>
      <c r="E1622" s="4">
        <v>31111</v>
      </c>
      <c r="F1622" s="4">
        <v>31111</v>
      </c>
      <c r="G1622" s="4">
        <v>31111</v>
      </c>
      <c r="H1622" s="37">
        <v>252233396</v>
      </c>
      <c r="I1622" s="37">
        <v>243816158.06903699</v>
      </c>
      <c r="J1622" s="37">
        <v>257333486.302403</v>
      </c>
      <c r="K1622" s="4" t="str">
        <f>VLOOKUP(B1622,altitude!$B$3:$E$3232,4)</f>
        <v>L</v>
      </c>
      <c r="L1622" s="4">
        <f>VLOOKUP(B1622,fuelregion!$C$5:$D$3233,2,FALSE)</f>
        <v>300001000</v>
      </c>
      <c r="M1622" s="4">
        <f>VLOOKUP(B1622,fuelregion!$H$5:$I$3113,2,FALSE)</f>
        <v>300001000</v>
      </c>
      <c r="N1622" s="4">
        <f>VLOOKUP(B1622,imbin!$B$4:$D$3233,2,FALSE)</f>
        <v>0</v>
      </c>
      <c r="O1622" s="4" t="str">
        <f>VLOOKUP(B1622,imbin!$B$4:$D$3233,3,FALSE)</f>
        <v>MOVES</v>
      </c>
      <c r="P1622" s="4">
        <f>IF(ISNA(VLOOKUP(B1622,rampbin!$B$4:$G$1697,6,FALSE)),2,VLOOKUP(B1622,rampbin!$B$4:$G$1697,6,FALSE))</f>
        <v>2</v>
      </c>
      <c r="Q1622" s="4" t="str">
        <f>IF(ISNA(VLOOKUP(B1622,rampbin!$B$4:$G$1697,5,FALSE)),"MOVES",VLOOKUP(B1622,rampbin!$B$4:$G$1697,5,FALSE))</f>
        <v>MOVES</v>
      </c>
      <c r="R1622" s="4" t="s">
        <v>1880</v>
      </c>
      <c r="S1622" s="6" t="s">
        <v>1851</v>
      </c>
      <c r="T1622" s="4">
        <f>VLOOKUP(B1622,meanLDage!$B$3:$E$3145,4,FALSE)</f>
        <v>4</v>
      </c>
      <c r="U1622" s="32">
        <f>VLOOKUP(B1622,meanLDage!$B$3:$E$3145,2,FALSE)</f>
        <v>12.693668969286129</v>
      </c>
      <c r="V1622" s="4" t="str">
        <f t="shared" si="176"/>
        <v>31_L_300001000_0_4_2</v>
      </c>
      <c r="W1622" s="4">
        <v>31055</v>
      </c>
      <c r="X1622" s="6"/>
      <c r="Y1622" s="8">
        <f t="shared" si="177"/>
        <v>31055</v>
      </c>
      <c r="Z1622" s="6" t="b">
        <f t="shared" si="175"/>
        <v>0</v>
      </c>
      <c r="AA1622" s="6">
        <f t="shared" si="178"/>
        <v>31111</v>
      </c>
      <c r="AB1622" s="4">
        <f t="shared" si="179"/>
        <v>4</v>
      </c>
      <c r="AC1622" s="32">
        <f t="shared" si="180"/>
        <v>12.693668969286129</v>
      </c>
      <c r="AD1622" s="4">
        <f>VLOOKUP($B1622,meanLDage!$Z$3:$AC$3145,4,FALSE)</f>
        <v>4</v>
      </c>
      <c r="AE1622" s="32">
        <f>VLOOKUP($B1622,meanLDage!$Z$3:$AC$3145,2,FALSE)</f>
        <v>11.964141826189271</v>
      </c>
      <c r="AF1622" s="6">
        <f>VLOOKUP(V1622,'2017 rep county selection'!$A$1:$C$281,3,FALSE)</f>
        <v>31079</v>
      </c>
      <c r="AH1622" s="9">
        <f t="shared" si="181"/>
        <v>31079</v>
      </c>
    </row>
    <row r="1623" spans="1:34" ht="15.75" customHeight="1" x14ac:dyDescent="0.3">
      <c r="A1623" s="4">
        <v>31</v>
      </c>
      <c r="B1623" s="4">
        <v>31003</v>
      </c>
      <c r="C1623" s="6" t="s">
        <v>2282</v>
      </c>
      <c r="D1623" s="6" t="s">
        <v>1059</v>
      </c>
      <c r="E1623" s="4">
        <v>31111</v>
      </c>
      <c r="F1623" s="4">
        <v>31111</v>
      </c>
      <c r="G1623" s="4">
        <v>31111</v>
      </c>
      <c r="H1623" s="37">
        <v>121003482</v>
      </c>
      <c r="I1623" s="37">
        <v>92747679.510578096</v>
      </c>
      <c r="J1623" s="37">
        <v>97889671.890491202</v>
      </c>
      <c r="K1623" s="4" t="str">
        <f>VLOOKUP(B1623,altitude!$B$3:$E$3232,4)</f>
        <v>L</v>
      </c>
      <c r="L1623" s="4">
        <f>VLOOKUP(B1623,fuelregion!$C$5:$D$3233,2,FALSE)</f>
        <v>300001000</v>
      </c>
      <c r="M1623" s="4">
        <f>VLOOKUP(B1623,fuelregion!$H$5:$I$3113,2,FALSE)</f>
        <v>300001000</v>
      </c>
      <c r="N1623" s="4">
        <f>VLOOKUP(B1623,imbin!$B$4:$D$3233,2,FALSE)</f>
        <v>0</v>
      </c>
      <c r="O1623" s="4" t="str">
        <f>VLOOKUP(B1623,imbin!$B$4:$D$3233,3,FALSE)</f>
        <v>MOVES</v>
      </c>
      <c r="P1623" s="4">
        <f>IF(ISNA(VLOOKUP(B1623,rampbin!$B$4:$G$1697,6,FALSE)),2,VLOOKUP(B1623,rampbin!$B$4:$G$1697,6,FALSE))</f>
        <v>2</v>
      </c>
      <c r="Q1623" s="4" t="str">
        <f>IF(ISNA(VLOOKUP(B1623,rampbin!$B$4:$G$1697,5,FALSE)),"MOVES",VLOOKUP(B1623,rampbin!$B$4:$G$1697,5,FALSE))</f>
        <v>MOVES</v>
      </c>
      <c r="R1623" s="4" t="s">
        <v>1880</v>
      </c>
      <c r="S1623" s="6" t="s">
        <v>1851</v>
      </c>
      <c r="T1623" s="4">
        <f>VLOOKUP(B1623,meanLDage!$B$3:$E$3145,4,FALSE)</f>
        <v>5</v>
      </c>
      <c r="U1623" s="32">
        <f>VLOOKUP(B1623,meanLDage!$B$3:$E$3145,2,FALSE)</f>
        <v>13.711144241334711</v>
      </c>
      <c r="V1623" s="4" t="str">
        <f t="shared" si="176"/>
        <v>31_L_300001000_0_4_2</v>
      </c>
      <c r="W1623" s="4">
        <v>31079</v>
      </c>
      <c r="X1623" s="6"/>
      <c r="Y1623" s="8">
        <f t="shared" si="177"/>
        <v>31079</v>
      </c>
      <c r="Z1623" s="6" t="b">
        <f t="shared" si="175"/>
        <v>0</v>
      </c>
      <c r="AA1623" s="6">
        <f t="shared" si="178"/>
        <v>31111</v>
      </c>
      <c r="AB1623" s="4">
        <f t="shared" si="179"/>
        <v>5</v>
      </c>
      <c r="AC1623" s="32">
        <f t="shared" si="180"/>
        <v>13.711144241334711</v>
      </c>
      <c r="AD1623" s="4">
        <f>VLOOKUP($B1623,meanLDage!$Z$3:$AC$3145,4,FALSE)</f>
        <v>4</v>
      </c>
      <c r="AE1623" s="32">
        <f>VLOOKUP($B1623,meanLDage!$Z$3:$AC$3145,2,FALSE)</f>
        <v>12.942579723466718</v>
      </c>
      <c r="AF1623" s="6">
        <f>VLOOKUP(V1623,'2017 rep county selection'!$A$1:$C$281,3,FALSE)</f>
        <v>31079</v>
      </c>
      <c r="AH1623" s="9">
        <f t="shared" si="181"/>
        <v>31079</v>
      </c>
    </row>
    <row r="1624" spans="1:34" ht="15.75" customHeight="1" x14ac:dyDescent="0.3">
      <c r="A1624" s="4">
        <v>31</v>
      </c>
      <c r="B1624" s="4">
        <v>31005</v>
      </c>
      <c r="C1624" s="6" t="s">
        <v>2282</v>
      </c>
      <c r="D1624" s="6" t="s">
        <v>1060</v>
      </c>
      <c r="E1624" s="4">
        <v>31111</v>
      </c>
      <c r="F1624" s="4">
        <v>31111</v>
      </c>
      <c r="G1624" s="4">
        <v>31111</v>
      </c>
      <c r="H1624" s="37">
        <v>3935540</v>
      </c>
      <c r="I1624" s="37">
        <v>6472617.8618310401</v>
      </c>
      <c r="J1624" s="37">
        <v>6831464.0550063197</v>
      </c>
      <c r="K1624" s="4" t="str">
        <f>VLOOKUP(B1624,altitude!$B$3:$E$3232,4)</f>
        <v>L</v>
      </c>
      <c r="L1624" s="4">
        <f>VLOOKUP(B1624,fuelregion!$C$5:$D$3233,2,FALSE)</f>
        <v>300001000</v>
      </c>
      <c r="M1624" s="4">
        <f>VLOOKUP(B1624,fuelregion!$H$5:$I$3113,2,FALSE)</f>
        <v>300001000</v>
      </c>
      <c r="N1624" s="4">
        <f>VLOOKUP(B1624,imbin!$B$4:$D$3233,2,FALSE)</f>
        <v>0</v>
      </c>
      <c r="O1624" s="4" t="str">
        <f>VLOOKUP(B1624,imbin!$B$4:$D$3233,3,FALSE)</f>
        <v>MOVES</v>
      </c>
      <c r="P1624" s="4">
        <f>IF(ISNA(VLOOKUP(B1624,rampbin!$B$4:$G$1697,6,FALSE)),2,VLOOKUP(B1624,rampbin!$B$4:$G$1697,6,FALSE))</f>
        <v>2</v>
      </c>
      <c r="Q1624" s="4" t="str">
        <f>IF(ISNA(VLOOKUP(B1624,rampbin!$B$4:$G$1697,5,FALSE)),"MOVES",VLOOKUP(B1624,rampbin!$B$4:$G$1697,5,FALSE))</f>
        <v>MOVES</v>
      </c>
      <c r="R1624" s="4" t="s">
        <v>1880</v>
      </c>
      <c r="S1624" s="6" t="s">
        <v>1851</v>
      </c>
      <c r="T1624" s="4">
        <f>VLOOKUP(B1624,meanLDage!$B$3:$E$3145,4,FALSE)</f>
        <v>6</v>
      </c>
      <c r="U1624" s="32">
        <f>VLOOKUP(B1624,meanLDage!$B$3:$E$3145,2,FALSE)</f>
        <v>15.337104071545939</v>
      </c>
      <c r="V1624" s="4" t="str">
        <f t="shared" si="176"/>
        <v>31_L_300001000_0_5_2</v>
      </c>
      <c r="W1624" s="4">
        <v>31117</v>
      </c>
      <c r="X1624" s="6"/>
      <c r="Y1624" s="8">
        <f t="shared" si="177"/>
        <v>31117</v>
      </c>
      <c r="Z1624" s="6" t="b">
        <f t="shared" si="175"/>
        <v>0</v>
      </c>
      <c r="AA1624" s="6">
        <f t="shared" si="178"/>
        <v>31111</v>
      </c>
      <c r="AB1624" s="4">
        <f t="shared" si="179"/>
        <v>6</v>
      </c>
      <c r="AC1624" s="32">
        <f t="shared" si="180"/>
        <v>15.337104071545939</v>
      </c>
      <c r="AD1624" s="4">
        <f>VLOOKUP($B1624,meanLDage!$Z$3:$AC$3145,4,FALSE)</f>
        <v>5</v>
      </c>
      <c r="AE1624" s="32">
        <f>VLOOKUP($B1624,meanLDage!$Z$3:$AC$3145,2,FALSE)</f>
        <v>14.629158701042702</v>
      </c>
      <c r="AF1624" s="6">
        <f>VLOOKUP(V1624,'2017 rep county selection'!$A$1:$C$281,3,FALSE)</f>
        <v>31047</v>
      </c>
      <c r="AH1624" s="9">
        <f t="shared" si="181"/>
        <v>31047</v>
      </c>
    </row>
    <row r="1625" spans="1:34" ht="15.75" customHeight="1" x14ac:dyDescent="0.3">
      <c r="A1625" s="4">
        <v>31</v>
      </c>
      <c r="B1625" s="4">
        <v>31007</v>
      </c>
      <c r="C1625" s="6" t="s">
        <v>2282</v>
      </c>
      <c r="D1625" s="6" t="s">
        <v>1061</v>
      </c>
      <c r="E1625" s="4">
        <v>31111</v>
      </c>
      <c r="F1625" s="4">
        <v>31111</v>
      </c>
      <c r="G1625" s="4">
        <v>31111</v>
      </c>
      <c r="H1625" s="37">
        <v>8726670</v>
      </c>
      <c r="I1625" s="37">
        <v>29194594.371537998</v>
      </c>
      <c r="J1625" s="37">
        <v>30813161.893596102</v>
      </c>
      <c r="K1625" s="4" t="str">
        <f>VLOOKUP(B1625,altitude!$B$3:$E$3232,4)</f>
        <v>L</v>
      </c>
      <c r="L1625" s="4">
        <f>VLOOKUP(B1625,fuelregion!$C$5:$D$3233,2,FALSE)</f>
        <v>300001000</v>
      </c>
      <c r="M1625" s="4">
        <f>VLOOKUP(B1625,fuelregion!$H$5:$I$3113,2,FALSE)</f>
        <v>300001000</v>
      </c>
      <c r="N1625" s="4">
        <f>VLOOKUP(B1625,imbin!$B$4:$D$3233,2,FALSE)</f>
        <v>0</v>
      </c>
      <c r="O1625" s="4" t="str">
        <f>VLOOKUP(B1625,imbin!$B$4:$D$3233,3,FALSE)</f>
        <v>MOVES</v>
      </c>
      <c r="P1625" s="4">
        <f>IF(ISNA(VLOOKUP(B1625,rampbin!$B$4:$G$1697,6,FALSE)),2,VLOOKUP(B1625,rampbin!$B$4:$G$1697,6,FALSE))</f>
        <v>2</v>
      </c>
      <c r="Q1625" s="4" t="str">
        <f>IF(ISNA(VLOOKUP(B1625,rampbin!$B$4:$G$1697,5,FALSE)),"MOVES",VLOOKUP(B1625,rampbin!$B$4:$G$1697,5,FALSE))</f>
        <v>MOVES</v>
      </c>
      <c r="R1625" s="4" t="s">
        <v>1880</v>
      </c>
      <c r="S1625" s="6" t="s">
        <v>1851</v>
      </c>
      <c r="T1625" s="4">
        <f>VLOOKUP(B1625,meanLDage!$B$3:$E$3145,4,FALSE)</f>
        <v>6</v>
      </c>
      <c r="U1625" s="32">
        <f>VLOOKUP(B1625,meanLDage!$B$3:$E$3145,2,FALSE)</f>
        <v>15.055964655152692</v>
      </c>
      <c r="V1625" s="4" t="str">
        <f t="shared" si="176"/>
        <v>31_L_300001000_0_5_2</v>
      </c>
      <c r="W1625" s="4">
        <v>31117</v>
      </c>
      <c r="X1625" s="6"/>
      <c r="Y1625" s="8">
        <f t="shared" si="177"/>
        <v>31117</v>
      </c>
      <c r="Z1625" s="6" t="b">
        <f t="shared" si="175"/>
        <v>0</v>
      </c>
      <c r="AA1625" s="6">
        <f t="shared" si="178"/>
        <v>31111</v>
      </c>
      <c r="AB1625" s="4">
        <f t="shared" si="179"/>
        <v>6</v>
      </c>
      <c r="AC1625" s="32">
        <f t="shared" si="180"/>
        <v>15.055964655152692</v>
      </c>
      <c r="AD1625" s="4">
        <f>VLOOKUP($B1625,meanLDage!$Z$3:$AC$3145,4,FALSE)</f>
        <v>5</v>
      </c>
      <c r="AE1625" s="32">
        <f>VLOOKUP($B1625,meanLDage!$Z$3:$AC$3145,2,FALSE)</f>
        <v>14.294213950893237</v>
      </c>
      <c r="AF1625" s="6">
        <f>VLOOKUP(V1625,'2017 rep county selection'!$A$1:$C$281,3,FALSE)</f>
        <v>31047</v>
      </c>
      <c r="AH1625" s="9">
        <f t="shared" si="181"/>
        <v>31047</v>
      </c>
    </row>
    <row r="1626" spans="1:34" ht="15.75" customHeight="1" x14ac:dyDescent="0.3">
      <c r="A1626" s="4">
        <v>31</v>
      </c>
      <c r="B1626" s="4">
        <v>31009</v>
      </c>
      <c r="C1626" s="6" t="s">
        <v>2282</v>
      </c>
      <c r="D1626" s="6" t="s">
        <v>431</v>
      </c>
      <c r="E1626" s="4">
        <v>31111</v>
      </c>
      <c r="F1626" s="4">
        <v>31111</v>
      </c>
      <c r="G1626" s="4">
        <v>31009</v>
      </c>
      <c r="H1626" s="37">
        <v>7925587</v>
      </c>
      <c r="I1626" s="37">
        <v>15221669.2592634</v>
      </c>
      <c r="J1626" s="37">
        <v>16065568.618783001</v>
      </c>
      <c r="K1626" s="4" t="str">
        <f>VLOOKUP(B1626,altitude!$B$3:$E$3232,4)</f>
        <v>L</v>
      </c>
      <c r="L1626" s="4">
        <f>VLOOKUP(B1626,fuelregion!$C$5:$D$3233,2,FALSE)</f>
        <v>300001000</v>
      </c>
      <c r="M1626" s="4">
        <f>VLOOKUP(B1626,fuelregion!$H$5:$I$3113,2,FALSE)</f>
        <v>300001000</v>
      </c>
      <c r="N1626" s="4">
        <f>VLOOKUP(B1626,imbin!$B$4:$D$3233,2,FALSE)</f>
        <v>0</v>
      </c>
      <c r="O1626" s="4" t="str">
        <f>VLOOKUP(B1626,imbin!$B$4:$D$3233,3,FALSE)</f>
        <v>MOVES</v>
      </c>
      <c r="P1626" s="4">
        <f>IF(ISNA(VLOOKUP(B1626,rampbin!$B$4:$G$1697,6,FALSE)),2,VLOOKUP(B1626,rampbin!$B$4:$G$1697,6,FALSE))</f>
        <v>2</v>
      </c>
      <c r="Q1626" s="4" t="str">
        <f>IF(ISNA(VLOOKUP(B1626,rampbin!$B$4:$G$1697,5,FALSE)),"MOVES",VLOOKUP(B1626,rampbin!$B$4:$G$1697,5,FALSE))</f>
        <v>MOVES</v>
      </c>
      <c r="R1626" s="4" t="s">
        <v>1880</v>
      </c>
      <c r="S1626" s="6" t="s">
        <v>1851</v>
      </c>
      <c r="T1626" s="4">
        <f>VLOOKUP(B1626,meanLDage!$B$3:$E$3145,4,FALSE)</f>
        <v>5</v>
      </c>
      <c r="U1626" s="32">
        <f>VLOOKUP(B1626,meanLDage!$B$3:$E$3145,2,FALSE)</f>
        <v>14.986449862795782</v>
      </c>
      <c r="V1626" s="4" t="str">
        <f t="shared" si="176"/>
        <v>31_L_300001000_0_5_2</v>
      </c>
      <c r="W1626" s="4">
        <v>31079</v>
      </c>
      <c r="X1626" s="6"/>
      <c r="Y1626" s="8">
        <f t="shared" si="177"/>
        <v>31079</v>
      </c>
      <c r="Z1626" s="6" t="b">
        <f t="shared" si="175"/>
        <v>0</v>
      </c>
      <c r="AA1626" s="6">
        <f t="shared" si="178"/>
        <v>31009</v>
      </c>
      <c r="AB1626" s="4">
        <f t="shared" si="179"/>
        <v>5</v>
      </c>
      <c r="AC1626" s="32">
        <f t="shared" si="180"/>
        <v>14.986449862795782</v>
      </c>
      <c r="AD1626" s="4">
        <f>VLOOKUP($B1626,meanLDage!$Z$3:$AC$3145,4,FALSE)</f>
        <v>5</v>
      </c>
      <c r="AE1626" s="32">
        <f>VLOOKUP($B1626,meanLDage!$Z$3:$AC$3145,2,FALSE)</f>
        <v>14.320000361525228</v>
      </c>
      <c r="AF1626" s="6">
        <f>VLOOKUP(V1626,'2017 rep county selection'!$A$1:$C$281,3,FALSE)</f>
        <v>31047</v>
      </c>
      <c r="AH1626" s="9">
        <f t="shared" si="181"/>
        <v>31047</v>
      </c>
    </row>
    <row r="1627" spans="1:34" ht="15.75" customHeight="1" x14ac:dyDescent="0.3">
      <c r="A1627" s="4">
        <v>31</v>
      </c>
      <c r="B1627" s="4">
        <v>31011</v>
      </c>
      <c r="C1627" s="6" t="s">
        <v>2282</v>
      </c>
      <c r="D1627" s="6" t="s">
        <v>93</v>
      </c>
      <c r="E1627" s="4">
        <v>31055</v>
      </c>
      <c r="F1627" s="4">
        <v>31055</v>
      </c>
      <c r="G1627" s="4">
        <v>31055</v>
      </c>
      <c r="H1627" s="37">
        <v>59928059</v>
      </c>
      <c r="I1627" s="37">
        <v>60271783.456074499</v>
      </c>
      <c r="J1627" s="37">
        <v>63613290.789669</v>
      </c>
      <c r="K1627" s="4" t="str">
        <f>VLOOKUP(B1627,altitude!$B$3:$E$3232,4)</f>
        <v>L</v>
      </c>
      <c r="L1627" s="4">
        <f>VLOOKUP(B1627,fuelregion!$C$5:$D$3233,2,FALSE)</f>
        <v>300001000</v>
      </c>
      <c r="M1627" s="4">
        <f>VLOOKUP(B1627,fuelregion!$H$5:$I$3113,2,FALSE)</f>
        <v>300001000</v>
      </c>
      <c r="N1627" s="4">
        <f>VLOOKUP(B1627,imbin!$B$4:$D$3233,2,FALSE)</f>
        <v>0</v>
      </c>
      <c r="O1627" s="4" t="str">
        <f>VLOOKUP(B1627,imbin!$B$4:$D$3233,3,FALSE)</f>
        <v>MOVES</v>
      </c>
      <c r="P1627" s="4">
        <f>IF(ISNA(VLOOKUP(B1627,rampbin!$B$4:$G$1697,6,FALSE)),2,VLOOKUP(B1627,rampbin!$B$4:$G$1697,6,FALSE))</f>
        <v>2</v>
      </c>
      <c r="Q1627" s="4" t="str">
        <f>IF(ISNA(VLOOKUP(B1627,rampbin!$B$4:$G$1697,5,FALSE)),"MOVES",VLOOKUP(B1627,rampbin!$B$4:$G$1697,5,FALSE))</f>
        <v>MOVES</v>
      </c>
      <c r="R1627" s="4" t="s">
        <v>1880</v>
      </c>
      <c r="S1627" s="6" t="s">
        <v>1851</v>
      </c>
      <c r="T1627" s="4">
        <f>VLOOKUP(B1627,meanLDage!$B$3:$E$3145,4,FALSE)</f>
        <v>4</v>
      </c>
      <c r="U1627" s="32">
        <f>VLOOKUP(B1627,meanLDage!$B$3:$E$3145,2,FALSE)</f>
        <v>12.985322097051881</v>
      </c>
      <c r="V1627" s="4" t="str">
        <f t="shared" si="176"/>
        <v>31_L_300001000_0_4_2</v>
      </c>
      <c r="W1627" s="4">
        <v>31055</v>
      </c>
      <c r="X1627" s="6"/>
      <c r="Y1627" s="8">
        <f t="shared" si="177"/>
        <v>31055</v>
      </c>
      <c r="Z1627" s="6" t="b">
        <f t="shared" si="175"/>
        <v>1</v>
      </c>
      <c r="AA1627" s="6">
        <f t="shared" si="178"/>
        <v>31055</v>
      </c>
      <c r="AB1627" s="4">
        <f t="shared" si="179"/>
        <v>4</v>
      </c>
      <c r="AC1627" s="32">
        <f t="shared" si="180"/>
        <v>12.985322097051881</v>
      </c>
      <c r="AD1627" s="4">
        <f>VLOOKUP($B1627,meanLDage!$Z$3:$AC$3145,4,FALSE)</f>
        <v>4</v>
      </c>
      <c r="AE1627" s="32">
        <f>VLOOKUP($B1627,meanLDage!$Z$3:$AC$3145,2,FALSE)</f>
        <v>12.198155457355098</v>
      </c>
      <c r="AF1627" s="6">
        <f>VLOOKUP(V1627,'2017 rep county selection'!$A$1:$C$281,3,FALSE)</f>
        <v>31079</v>
      </c>
      <c r="AH1627" s="9">
        <f t="shared" si="181"/>
        <v>31079</v>
      </c>
    </row>
    <row r="1628" spans="1:34" ht="15.75" customHeight="1" x14ac:dyDescent="0.3">
      <c r="A1628" s="4">
        <v>31</v>
      </c>
      <c r="B1628" s="4">
        <v>31013</v>
      </c>
      <c r="C1628" s="6" t="s">
        <v>2282</v>
      </c>
      <c r="D1628" s="6" t="s">
        <v>1062</v>
      </c>
      <c r="E1628" s="4">
        <v>31111</v>
      </c>
      <c r="F1628" s="4">
        <v>31111</v>
      </c>
      <c r="G1628" s="4">
        <v>31111</v>
      </c>
      <c r="H1628" s="37">
        <v>90899026</v>
      </c>
      <c r="I1628" s="37">
        <v>98777891.760903195</v>
      </c>
      <c r="J1628" s="37">
        <v>104254203.075821</v>
      </c>
      <c r="K1628" s="4" t="str">
        <f>VLOOKUP(B1628,altitude!$B$3:$E$3232,4)</f>
        <v>L</v>
      </c>
      <c r="L1628" s="4">
        <f>VLOOKUP(B1628,fuelregion!$C$5:$D$3233,2,FALSE)</f>
        <v>300001000</v>
      </c>
      <c r="M1628" s="4">
        <f>VLOOKUP(B1628,fuelregion!$H$5:$I$3113,2,FALSE)</f>
        <v>300001000</v>
      </c>
      <c r="N1628" s="4">
        <f>VLOOKUP(B1628,imbin!$B$4:$D$3233,2,FALSE)</f>
        <v>0</v>
      </c>
      <c r="O1628" s="4" t="str">
        <f>VLOOKUP(B1628,imbin!$B$4:$D$3233,3,FALSE)</f>
        <v>MOVES</v>
      </c>
      <c r="P1628" s="4">
        <f>IF(ISNA(VLOOKUP(B1628,rampbin!$B$4:$G$1697,6,FALSE)),2,VLOOKUP(B1628,rampbin!$B$4:$G$1697,6,FALSE))</f>
        <v>2</v>
      </c>
      <c r="Q1628" s="4" t="str">
        <f>IF(ISNA(VLOOKUP(B1628,rampbin!$B$4:$G$1697,5,FALSE)),"MOVES",VLOOKUP(B1628,rampbin!$B$4:$G$1697,5,FALSE))</f>
        <v>MOVES</v>
      </c>
      <c r="R1628" s="4" t="s">
        <v>1880</v>
      </c>
      <c r="S1628" s="6" t="s">
        <v>1851</v>
      </c>
      <c r="T1628" s="4">
        <f>VLOOKUP(B1628,meanLDage!$B$3:$E$3145,4,FALSE)</f>
        <v>5</v>
      </c>
      <c r="U1628" s="32">
        <f>VLOOKUP(B1628,meanLDage!$B$3:$E$3145,2,FALSE)</f>
        <v>14.060356024797633</v>
      </c>
      <c r="V1628" s="4" t="str">
        <f t="shared" si="176"/>
        <v>31_L_300001000_0_5_2</v>
      </c>
      <c r="W1628" s="4">
        <v>31079</v>
      </c>
      <c r="X1628" s="6"/>
      <c r="Y1628" s="8">
        <f t="shared" si="177"/>
        <v>31079</v>
      </c>
      <c r="Z1628" s="6" t="b">
        <f t="shared" si="175"/>
        <v>0</v>
      </c>
      <c r="AA1628" s="6">
        <f t="shared" si="178"/>
        <v>31111</v>
      </c>
      <c r="AB1628" s="4">
        <f t="shared" si="179"/>
        <v>5</v>
      </c>
      <c r="AC1628" s="32">
        <f t="shared" si="180"/>
        <v>14.060356024797633</v>
      </c>
      <c r="AD1628" s="4">
        <f>VLOOKUP($B1628,meanLDage!$Z$3:$AC$3145,4,FALSE)</f>
        <v>5</v>
      </c>
      <c r="AE1628" s="32">
        <f>VLOOKUP($B1628,meanLDage!$Z$3:$AC$3145,2,FALSE)</f>
        <v>13.288446221305062</v>
      </c>
      <c r="AF1628" s="6">
        <f>VLOOKUP(V1628,'2017 rep county selection'!$A$1:$C$281,3,FALSE)</f>
        <v>31047</v>
      </c>
      <c r="AH1628" s="9">
        <f t="shared" si="181"/>
        <v>31047</v>
      </c>
    </row>
    <row r="1629" spans="1:34" ht="15.75" customHeight="1" x14ac:dyDescent="0.3">
      <c r="A1629" s="4">
        <v>31</v>
      </c>
      <c r="B1629" s="4">
        <v>31015</v>
      </c>
      <c r="C1629" s="6" t="s">
        <v>2282</v>
      </c>
      <c r="D1629" s="6" t="s">
        <v>671</v>
      </c>
      <c r="E1629" s="4">
        <v>31111</v>
      </c>
      <c r="F1629" s="4">
        <v>31111</v>
      </c>
      <c r="G1629" s="4">
        <v>31111</v>
      </c>
      <c r="H1629" s="37">
        <v>38272196</v>
      </c>
      <c r="I1629" s="37">
        <v>22359925.6369363</v>
      </c>
      <c r="J1629" s="37">
        <v>23599574.627404299</v>
      </c>
      <c r="K1629" s="4" t="str">
        <f>VLOOKUP(B1629,altitude!$B$3:$E$3232,4)</f>
        <v>L</v>
      </c>
      <c r="L1629" s="4">
        <f>VLOOKUP(B1629,fuelregion!$C$5:$D$3233,2,FALSE)</f>
        <v>300001000</v>
      </c>
      <c r="M1629" s="4">
        <f>VLOOKUP(B1629,fuelregion!$H$5:$I$3113,2,FALSE)</f>
        <v>300001000</v>
      </c>
      <c r="N1629" s="4">
        <f>VLOOKUP(B1629,imbin!$B$4:$D$3233,2,FALSE)</f>
        <v>0</v>
      </c>
      <c r="O1629" s="4" t="str">
        <f>VLOOKUP(B1629,imbin!$B$4:$D$3233,3,FALSE)</f>
        <v>MOVES</v>
      </c>
      <c r="P1629" s="4">
        <f>IF(ISNA(VLOOKUP(B1629,rampbin!$B$4:$G$1697,6,FALSE)),2,VLOOKUP(B1629,rampbin!$B$4:$G$1697,6,FALSE))</f>
        <v>2</v>
      </c>
      <c r="Q1629" s="4" t="str">
        <f>IF(ISNA(VLOOKUP(B1629,rampbin!$B$4:$G$1697,5,FALSE)),"MOVES",VLOOKUP(B1629,rampbin!$B$4:$G$1697,5,FALSE))</f>
        <v>MOVES</v>
      </c>
      <c r="R1629" s="4" t="s">
        <v>1880</v>
      </c>
      <c r="S1629" s="6" t="s">
        <v>1851</v>
      </c>
      <c r="T1629" s="4">
        <f>VLOOKUP(B1629,meanLDage!$B$3:$E$3145,4,FALSE)</f>
        <v>5</v>
      </c>
      <c r="U1629" s="32">
        <f>VLOOKUP(B1629,meanLDage!$B$3:$E$3145,2,FALSE)</f>
        <v>14.856361149234647</v>
      </c>
      <c r="V1629" s="4" t="str">
        <f t="shared" si="176"/>
        <v>31_L_300001000_0_5_2</v>
      </c>
      <c r="W1629" s="4">
        <v>31079</v>
      </c>
      <c r="X1629" s="6"/>
      <c r="Y1629" s="8">
        <f t="shared" si="177"/>
        <v>31079</v>
      </c>
      <c r="Z1629" s="6" t="b">
        <f t="shared" si="175"/>
        <v>0</v>
      </c>
      <c r="AA1629" s="6">
        <f t="shared" si="178"/>
        <v>31111</v>
      </c>
      <c r="AB1629" s="4">
        <f t="shared" si="179"/>
        <v>5</v>
      </c>
      <c r="AC1629" s="32">
        <f t="shared" si="180"/>
        <v>14.856361149234647</v>
      </c>
      <c r="AD1629" s="4">
        <f>VLOOKUP($B1629,meanLDage!$Z$3:$AC$3145,4,FALSE)</f>
        <v>5</v>
      </c>
      <c r="AE1629" s="32">
        <f>VLOOKUP($B1629,meanLDage!$Z$3:$AC$3145,2,FALSE)</f>
        <v>13.997349264631557</v>
      </c>
      <c r="AF1629" s="6">
        <f>VLOOKUP(V1629,'2017 rep county selection'!$A$1:$C$281,3,FALSE)</f>
        <v>31047</v>
      </c>
      <c r="AH1629" s="9">
        <f t="shared" si="181"/>
        <v>31047</v>
      </c>
    </row>
    <row r="1630" spans="1:34" ht="15.75" customHeight="1" x14ac:dyDescent="0.3">
      <c r="A1630" s="4">
        <v>31</v>
      </c>
      <c r="B1630" s="4">
        <v>31017</v>
      </c>
      <c r="C1630" s="6" t="s">
        <v>2282</v>
      </c>
      <c r="D1630" s="6" t="s">
        <v>461</v>
      </c>
      <c r="E1630" s="4">
        <v>31111</v>
      </c>
      <c r="F1630" s="4">
        <v>31111</v>
      </c>
      <c r="G1630" s="4">
        <v>31111</v>
      </c>
      <c r="H1630" s="37">
        <v>56690840</v>
      </c>
      <c r="I1630" s="37">
        <v>38151672.097854197</v>
      </c>
      <c r="J1630" s="37">
        <v>40266825.902638897</v>
      </c>
      <c r="K1630" s="4" t="str">
        <f>VLOOKUP(B1630,altitude!$B$3:$E$3232,4)</f>
        <v>L</v>
      </c>
      <c r="L1630" s="4">
        <f>VLOOKUP(B1630,fuelregion!$C$5:$D$3233,2,FALSE)</f>
        <v>300001000</v>
      </c>
      <c r="M1630" s="4">
        <f>VLOOKUP(B1630,fuelregion!$H$5:$I$3113,2,FALSE)</f>
        <v>300001000</v>
      </c>
      <c r="N1630" s="4">
        <f>VLOOKUP(B1630,imbin!$B$4:$D$3233,2,FALSE)</f>
        <v>0</v>
      </c>
      <c r="O1630" s="4" t="str">
        <f>VLOOKUP(B1630,imbin!$B$4:$D$3233,3,FALSE)</f>
        <v>MOVES</v>
      </c>
      <c r="P1630" s="4">
        <f>IF(ISNA(VLOOKUP(B1630,rampbin!$B$4:$G$1697,6,FALSE)),2,VLOOKUP(B1630,rampbin!$B$4:$G$1697,6,FALSE))</f>
        <v>2</v>
      </c>
      <c r="Q1630" s="4" t="str">
        <f>IF(ISNA(VLOOKUP(B1630,rampbin!$B$4:$G$1697,5,FALSE)),"MOVES",VLOOKUP(B1630,rampbin!$B$4:$G$1697,5,FALSE))</f>
        <v>MOVES</v>
      </c>
      <c r="R1630" s="4" t="s">
        <v>1880</v>
      </c>
      <c r="S1630" s="6" t="s">
        <v>1851</v>
      </c>
      <c r="T1630" s="4">
        <f>VLOOKUP(B1630,meanLDage!$B$3:$E$3145,4,FALSE)</f>
        <v>5</v>
      </c>
      <c r="U1630" s="32">
        <f>VLOOKUP(B1630,meanLDage!$B$3:$E$3145,2,FALSE)</f>
        <v>14.509799176716239</v>
      </c>
      <c r="V1630" s="4" t="str">
        <f t="shared" si="176"/>
        <v>31_L_300001000_0_5_2</v>
      </c>
      <c r="W1630" s="4">
        <v>31079</v>
      </c>
      <c r="X1630" s="6"/>
      <c r="Y1630" s="8">
        <f t="shared" si="177"/>
        <v>31079</v>
      </c>
      <c r="Z1630" s="6" t="b">
        <f t="shared" si="175"/>
        <v>0</v>
      </c>
      <c r="AA1630" s="6">
        <f t="shared" si="178"/>
        <v>31111</v>
      </c>
      <c r="AB1630" s="4">
        <f t="shared" si="179"/>
        <v>5</v>
      </c>
      <c r="AC1630" s="32">
        <f t="shared" si="180"/>
        <v>14.509799176716239</v>
      </c>
      <c r="AD1630" s="4">
        <f>VLOOKUP($B1630,meanLDage!$Z$3:$AC$3145,4,FALSE)</f>
        <v>5</v>
      </c>
      <c r="AE1630" s="32">
        <f>VLOOKUP($B1630,meanLDage!$Z$3:$AC$3145,2,FALSE)</f>
        <v>13.716347598259361</v>
      </c>
      <c r="AF1630" s="6">
        <f>VLOOKUP(V1630,'2017 rep county selection'!$A$1:$C$281,3,FALSE)</f>
        <v>31047</v>
      </c>
      <c r="AH1630" s="9">
        <f t="shared" si="181"/>
        <v>31047</v>
      </c>
    </row>
    <row r="1631" spans="1:34" ht="15.75" customHeight="1" x14ac:dyDescent="0.3">
      <c r="A1631" s="4">
        <v>31</v>
      </c>
      <c r="B1631" s="4">
        <v>31019</v>
      </c>
      <c r="C1631" s="6" t="s">
        <v>2282</v>
      </c>
      <c r="D1631" s="6" t="s">
        <v>1063</v>
      </c>
      <c r="E1631" s="4">
        <v>31055</v>
      </c>
      <c r="F1631" s="4">
        <v>31055</v>
      </c>
      <c r="G1631" s="4">
        <v>31055</v>
      </c>
      <c r="H1631" s="37">
        <v>643245861</v>
      </c>
      <c r="I1631" s="37">
        <v>597958686.788728</v>
      </c>
      <c r="J1631" s="37">
        <v>631109909.83972895</v>
      </c>
      <c r="K1631" s="4" t="str">
        <f>VLOOKUP(B1631,altitude!$B$3:$E$3232,4)</f>
        <v>L</v>
      </c>
      <c r="L1631" s="4">
        <f>VLOOKUP(B1631,fuelregion!$C$5:$D$3233,2,FALSE)</f>
        <v>300001000</v>
      </c>
      <c r="M1631" s="4">
        <f>VLOOKUP(B1631,fuelregion!$H$5:$I$3113,2,FALSE)</f>
        <v>300001000</v>
      </c>
      <c r="N1631" s="4">
        <f>VLOOKUP(B1631,imbin!$B$4:$D$3233,2,FALSE)</f>
        <v>0</v>
      </c>
      <c r="O1631" s="4" t="str">
        <f>VLOOKUP(B1631,imbin!$B$4:$D$3233,3,FALSE)</f>
        <v>MOVES</v>
      </c>
      <c r="P1631" s="4">
        <f>IF(ISNA(VLOOKUP(B1631,rampbin!$B$4:$G$1697,6,FALSE)),2,VLOOKUP(B1631,rampbin!$B$4:$G$1697,6,FALSE))</f>
        <v>2</v>
      </c>
      <c r="Q1631" s="4" t="str">
        <f>IF(ISNA(VLOOKUP(B1631,rampbin!$B$4:$G$1697,5,FALSE)),"MOVES",VLOOKUP(B1631,rampbin!$B$4:$G$1697,5,FALSE))</f>
        <v>MOVES</v>
      </c>
      <c r="R1631" s="4" t="s">
        <v>1880</v>
      </c>
      <c r="S1631" s="6" t="s">
        <v>1851</v>
      </c>
      <c r="T1631" s="4">
        <f>VLOOKUP(B1631,meanLDage!$B$3:$E$3145,4,FALSE)</f>
        <v>4</v>
      </c>
      <c r="U1631" s="32">
        <f>VLOOKUP(B1631,meanLDage!$B$3:$E$3145,2,FALSE)</f>
        <v>12.313157674689471</v>
      </c>
      <c r="V1631" s="4" t="str">
        <f t="shared" si="176"/>
        <v>31_L_300001000_0_4_2</v>
      </c>
      <c r="W1631" s="4">
        <v>31055</v>
      </c>
      <c r="X1631" s="6"/>
      <c r="Y1631" s="8">
        <f t="shared" si="177"/>
        <v>31055</v>
      </c>
      <c r="Z1631" s="6" t="b">
        <f t="shared" si="175"/>
        <v>1</v>
      </c>
      <c r="AA1631" s="6">
        <f t="shared" si="178"/>
        <v>31055</v>
      </c>
      <c r="AB1631" s="4">
        <f t="shared" si="179"/>
        <v>4</v>
      </c>
      <c r="AC1631" s="32">
        <f t="shared" si="180"/>
        <v>12.313157674689471</v>
      </c>
      <c r="AD1631" s="4">
        <f>VLOOKUP($B1631,meanLDage!$Z$3:$AC$3145,4,FALSE)</f>
        <v>4</v>
      </c>
      <c r="AE1631" s="32">
        <f>VLOOKUP($B1631,meanLDage!$Z$3:$AC$3145,2,FALSE)</f>
        <v>11.639952921522417</v>
      </c>
      <c r="AF1631" s="6">
        <f>VLOOKUP(V1631,'2017 rep county selection'!$A$1:$C$281,3,FALSE)</f>
        <v>31079</v>
      </c>
      <c r="AH1631" s="9">
        <f t="shared" si="181"/>
        <v>31079</v>
      </c>
    </row>
    <row r="1632" spans="1:34" ht="15.75" customHeight="1" x14ac:dyDescent="0.3">
      <c r="A1632" s="4">
        <v>31</v>
      </c>
      <c r="B1632" s="4">
        <v>31021</v>
      </c>
      <c r="C1632" s="6" t="s">
        <v>2282</v>
      </c>
      <c r="D1632" s="6" t="s">
        <v>1064</v>
      </c>
      <c r="E1632" s="4">
        <v>31111</v>
      </c>
      <c r="F1632" s="4">
        <v>31111</v>
      </c>
      <c r="G1632" s="4">
        <v>31111</v>
      </c>
      <c r="H1632" s="37">
        <v>127435026</v>
      </c>
      <c r="I1632" s="37">
        <v>82006029.050379694</v>
      </c>
      <c r="J1632" s="37">
        <v>86552497.261175901</v>
      </c>
      <c r="K1632" s="4" t="str">
        <f>VLOOKUP(B1632,altitude!$B$3:$E$3232,4)</f>
        <v>L</v>
      </c>
      <c r="L1632" s="4">
        <f>VLOOKUP(B1632,fuelregion!$C$5:$D$3233,2,FALSE)</f>
        <v>300001000</v>
      </c>
      <c r="M1632" s="4">
        <f>VLOOKUP(B1632,fuelregion!$H$5:$I$3113,2,FALSE)</f>
        <v>300001000</v>
      </c>
      <c r="N1632" s="4">
        <f>VLOOKUP(B1632,imbin!$B$4:$D$3233,2,FALSE)</f>
        <v>0</v>
      </c>
      <c r="O1632" s="4" t="str">
        <f>VLOOKUP(B1632,imbin!$B$4:$D$3233,3,FALSE)</f>
        <v>MOVES</v>
      </c>
      <c r="P1632" s="4">
        <f>IF(ISNA(VLOOKUP(B1632,rampbin!$B$4:$G$1697,6,FALSE)),2,VLOOKUP(B1632,rampbin!$B$4:$G$1697,6,FALSE))</f>
        <v>2</v>
      </c>
      <c r="Q1632" s="4" t="str">
        <f>IF(ISNA(VLOOKUP(B1632,rampbin!$B$4:$G$1697,5,FALSE)),"MOVES",VLOOKUP(B1632,rampbin!$B$4:$G$1697,5,FALSE))</f>
        <v>MOVES</v>
      </c>
      <c r="R1632" s="4" t="s">
        <v>1880</v>
      </c>
      <c r="S1632" s="6" t="s">
        <v>1851</v>
      </c>
      <c r="T1632" s="4">
        <f>VLOOKUP(B1632,meanLDage!$B$3:$E$3145,4,FALSE)</f>
        <v>4</v>
      </c>
      <c r="U1632" s="32">
        <f>VLOOKUP(B1632,meanLDage!$B$3:$E$3145,2,FALSE)</f>
        <v>12.931582317386958</v>
      </c>
      <c r="V1632" s="4" t="str">
        <f t="shared" si="176"/>
        <v>31_L_300001000_0_4_2</v>
      </c>
      <c r="W1632" s="4">
        <v>31055</v>
      </c>
      <c r="X1632" s="6"/>
      <c r="Y1632" s="8">
        <f t="shared" si="177"/>
        <v>31055</v>
      </c>
      <c r="Z1632" s="6" t="b">
        <f t="shared" si="175"/>
        <v>0</v>
      </c>
      <c r="AA1632" s="6">
        <f t="shared" si="178"/>
        <v>31111</v>
      </c>
      <c r="AB1632" s="4">
        <f t="shared" si="179"/>
        <v>4</v>
      </c>
      <c r="AC1632" s="32">
        <f t="shared" si="180"/>
        <v>12.931582317386958</v>
      </c>
      <c r="AD1632" s="4">
        <f>VLOOKUP($B1632,meanLDage!$Z$3:$AC$3145,4,FALSE)</f>
        <v>4</v>
      </c>
      <c r="AE1632" s="32">
        <f>VLOOKUP($B1632,meanLDage!$Z$3:$AC$3145,2,FALSE)</f>
        <v>12.21190876255389</v>
      </c>
      <c r="AF1632" s="6">
        <f>VLOOKUP(V1632,'2017 rep county selection'!$A$1:$C$281,3,FALSE)</f>
        <v>31079</v>
      </c>
      <c r="AH1632" s="9">
        <f t="shared" si="181"/>
        <v>31079</v>
      </c>
    </row>
    <row r="1633" spans="1:34" ht="15.75" customHeight="1" x14ac:dyDescent="0.3">
      <c r="A1633" s="4">
        <v>31</v>
      </c>
      <c r="B1633" s="4">
        <v>31023</v>
      </c>
      <c r="C1633" s="6" t="s">
        <v>2282</v>
      </c>
      <c r="D1633" s="6" t="s">
        <v>13</v>
      </c>
      <c r="E1633" s="4">
        <v>31111</v>
      </c>
      <c r="F1633" s="4">
        <v>31111</v>
      </c>
      <c r="G1633" s="4">
        <v>31111</v>
      </c>
      <c r="H1633" s="37">
        <v>110209376</v>
      </c>
      <c r="I1633" s="37">
        <v>122567571.43172801</v>
      </c>
      <c r="J1633" s="37">
        <v>129362798.241745</v>
      </c>
      <c r="K1633" s="4" t="str">
        <f>VLOOKUP(B1633,altitude!$B$3:$E$3232,4)</f>
        <v>L</v>
      </c>
      <c r="L1633" s="4">
        <f>VLOOKUP(B1633,fuelregion!$C$5:$D$3233,2,FALSE)</f>
        <v>300001000</v>
      </c>
      <c r="M1633" s="4">
        <f>VLOOKUP(B1633,fuelregion!$H$5:$I$3113,2,FALSE)</f>
        <v>300001000</v>
      </c>
      <c r="N1633" s="4">
        <f>VLOOKUP(B1633,imbin!$B$4:$D$3233,2,FALSE)</f>
        <v>0</v>
      </c>
      <c r="O1633" s="4" t="str">
        <f>VLOOKUP(B1633,imbin!$B$4:$D$3233,3,FALSE)</f>
        <v>MOVES</v>
      </c>
      <c r="P1633" s="4">
        <f>IF(ISNA(VLOOKUP(B1633,rampbin!$B$4:$G$1697,6,FALSE)),2,VLOOKUP(B1633,rampbin!$B$4:$G$1697,6,FALSE))</f>
        <v>2</v>
      </c>
      <c r="Q1633" s="4" t="str">
        <f>IF(ISNA(VLOOKUP(B1633,rampbin!$B$4:$G$1697,5,FALSE)),"MOVES",VLOOKUP(B1633,rampbin!$B$4:$G$1697,5,FALSE))</f>
        <v>MOVES</v>
      </c>
      <c r="R1633" s="4" t="s">
        <v>1880</v>
      </c>
      <c r="S1633" s="6" t="s">
        <v>1851</v>
      </c>
      <c r="T1633" s="4">
        <f>VLOOKUP(B1633,meanLDage!$B$3:$E$3145,4,FALSE)</f>
        <v>5</v>
      </c>
      <c r="U1633" s="32">
        <f>VLOOKUP(B1633,meanLDage!$B$3:$E$3145,2,FALSE)</f>
        <v>14.306193323927976</v>
      </c>
      <c r="V1633" s="4" t="str">
        <f t="shared" si="176"/>
        <v>31_L_300001000_0_5_2</v>
      </c>
      <c r="W1633" s="4">
        <v>31079</v>
      </c>
      <c r="X1633" s="6"/>
      <c r="Y1633" s="8">
        <f t="shared" si="177"/>
        <v>31079</v>
      </c>
      <c r="Z1633" s="6" t="b">
        <f t="shared" si="175"/>
        <v>0</v>
      </c>
      <c r="AA1633" s="6">
        <f t="shared" si="178"/>
        <v>31111</v>
      </c>
      <c r="AB1633" s="4">
        <f t="shared" si="179"/>
        <v>5</v>
      </c>
      <c r="AC1633" s="32">
        <f t="shared" si="180"/>
        <v>14.306193323927976</v>
      </c>
      <c r="AD1633" s="4">
        <f>VLOOKUP($B1633,meanLDage!$Z$3:$AC$3145,4,FALSE)</f>
        <v>5</v>
      </c>
      <c r="AE1633" s="32">
        <f>VLOOKUP($B1633,meanLDage!$Z$3:$AC$3145,2,FALSE)</f>
        <v>13.495124544284982</v>
      </c>
      <c r="AF1633" s="6">
        <f>VLOOKUP(V1633,'2017 rep county selection'!$A$1:$C$281,3,FALSE)</f>
        <v>31047</v>
      </c>
      <c r="AH1633" s="9">
        <f t="shared" si="181"/>
        <v>31047</v>
      </c>
    </row>
    <row r="1634" spans="1:34" ht="15.75" customHeight="1" x14ac:dyDescent="0.3">
      <c r="A1634" s="4">
        <v>31</v>
      </c>
      <c r="B1634" s="4">
        <v>31025</v>
      </c>
      <c r="C1634" s="6" t="s">
        <v>2282</v>
      </c>
      <c r="D1634" s="6" t="s">
        <v>463</v>
      </c>
      <c r="E1634" s="4">
        <v>31055</v>
      </c>
      <c r="F1634" s="4">
        <v>31055</v>
      </c>
      <c r="G1634" s="4">
        <v>31055</v>
      </c>
      <c r="H1634" s="37">
        <v>435347237</v>
      </c>
      <c r="I1634" s="37">
        <v>400863099.17097998</v>
      </c>
      <c r="J1634" s="37">
        <v>423087213.15702897</v>
      </c>
      <c r="K1634" s="4" t="str">
        <f>VLOOKUP(B1634,altitude!$B$3:$E$3232,4)</f>
        <v>L</v>
      </c>
      <c r="L1634" s="4">
        <f>VLOOKUP(B1634,fuelregion!$C$5:$D$3233,2,FALSE)</f>
        <v>300001000</v>
      </c>
      <c r="M1634" s="4">
        <f>VLOOKUP(B1634,fuelregion!$H$5:$I$3113,2,FALSE)</f>
        <v>300001000</v>
      </c>
      <c r="N1634" s="4">
        <f>VLOOKUP(B1634,imbin!$B$4:$D$3233,2,FALSE)</f>
        <v>0</v>
      </c>
      <c r="O1634" s="4" t="str">
        <f>VLOOKUP(B1634,imbin!$B$4:$D$3233,3,FALSE)</f>
        <v>MOVES</v>
      </c>
      <c r="P1634" s="4">
        <f>IF(ISNA(VLOOKUP(B1634,rampbin!$B$4:$G$1697,6,FALSE)),2,VLOOKUP(B1634,rampbin!$B$4:$G$1697,6,FALSE))</f>
        <v>2</v>
      </c>
      <c r="Q1634" s="4" t="str">
        <f>IF(ISNA(VLOOKUP(B1634,rampbin!$B$4:$G$1697,5,FALSE)),"MOVES",VLOOKUP(B1634,rampbin!$B$4:$G$1697,5,FALSE))</f>
        <v>MOVES</v>
      </c>
      <c r="R1634" s="4" t="s">
        <v>1877</v>
      </c>
      <c r="S1634" s="6" t="s">
        <v>2020</v>
      </c>
      <c r="T1634" s="4">
        <f>VLOOKUP(B1634,meanLDage!$B$3:$E$3145,4,FALSE)</f>
        <v>4</v>
      </c>
      <c r="U1634" s="32">
        <f>VLOOKUP(B1634,meanLDage!$B$3:$E$3145,2,FALSE)</f>
        <v>11.778456277300707</v>
      </c>
      <c r="V1634" s="4" t="str">
        <f t="shared" si="176"/>
        <v>31_L_300001000_0_4_2</v>
      </c>
      <c r="W1634" s="4">
        <v>31055</v>
      </c>
      <c r="X1634" s="6"/>
      <c r="Y1634" s="8">
        <f t="shared" si="177"/>
        <v>31055</v>
      </c>
      <c r="Z1634" s="6" t="b">
        <f t="shared" si="175"/>
        <v>1</v>
      </c>
      <c r="AA1634" s="6">
        <f t="shared" si="178"/>
        <v>31055</v>
      </c>
      <c r="AB1634" s="4">
        <f t="shared" si="179"/>
        <v>4</v>
      </c>
      <c r="AC1634" s="32">
        <f t="shared" si="180"/>
        <v>11.778456277300707</v>
      </c>
      <c r="AD1634" s="4">
        <f>VLOOKUP($B1634,meanLDage!$Z$3:$AC$3145,4,FALSE)</f>
        <v>4</v>
      </c>
      <c r="AE1634" s="32">
        <f>VLOOKUP($B1634,meanLDage!$Z$3:$AC$3145,2,FALSE)</f>
        <v>11.08709318045954</v>
      </c>
      <c r="AF1634" s="6">
        <f>VLOOKUP(V1634,'2017 rep county selection'!$A$1:$C$281,3,FALSE)</f>
        <v>31079</v>
      </c>
      <c r="AH1634" s="9">
        <f t="shared" si="181"/>
        <v>31079</v>
      </c>
    </row>
    <row r="1635" spans="1:34" ht="15.75" customHeight="1" x14ac:dyDescent="0.3">
      <c r="A1635" s="4">
        <v>31</v>
      </c>
      <c r="B1635" s="4">
        <v>31027</v>
      </c>
      <c r="C1635" s="6" t="s">
        <v>2282</v>
      </c>
      <c r="D1635" s="6" t="s">
        <v>563</v>
      </c>
      <c r="E1635" s="4">
        <v>31111</v>
      </c>
      <c r="F1635" s="4">
        <v>31111</v>
      </c>
      <c r="G1635" s="4">
        <v>31111</v>
      </c>
      <c r="H1635" s="37">
        <v>153476260</v>
      </c>
      <c r="I1635" s="37">
        <v>125326604.734882</v>
      </c>
      <c r="J1635" s="37">
        <v>132274794.16646799</v>
      </c>
      <c r="K1635" s="4" t="str">
        <f>VLOOKUP(B1635,altitude!$B$3:$E$3232,4)</f>
        <v>L</v>
      </c>
      <c r="L1635" s="4">
        <f>VLOOKUP(B1635,fuelregion!$C$5:$D$3233,2,FALSE)</f>
        <v>300001000</v>
      </c>
      <c r="M1635" s="4">
        <f>VLOOKUP(B1635,fuelregion!$H$5:$I$3113,2,FALSE)</f>
        <v>300001000</v>
      </c>
      <c r="N1635" s="4">
        <f>VLOOKUP(B1635,imbin!$B$4:$D$3233,2,FALSE)</f>
        <v>0</v>
      </c>
      <c r="O1635" s="4" t="str">
        <f>VLOOKUP(B1635,imbin!$B$4:$D$3233,3,FALSE)</f>
        <v>MOVES</v>
      </c>
      <c r="P1635" s="4">
        <f>IF(ISNA(VLOOKUP(B1635,rampbin!$B$4:$G$1697,6,FALSE)),2,VLOOKUP(B1635,rampbin!$B$4:$G$1697,6,FALSE))</f>
        <v>2</v>
      </c>
      <c r="Q1635" s="4" t="str">
        <f>IF(ISNA(VLOOKUP(B1635,rampbin!$B$4:$G$1697,5,FALSE)),"MOVES",VLOOKUP(B1635,rampbin!$B$4:$G$1697,5,FALSE))</f>
        <v>MOVES</v>
      </c>
      <c r="R1635" s="4" t="s">
        <v>1880</v>
      </c>
      <c r="S1635" s="6" t="s">
        <v>1851</v>
      </c>
      <c r="T1635" s="4">
        <f>VLOOKUP(B1635,meanLDage!$B$3:$E$3145,4,FALSE)</f>
        <v>4</v>
      </c>
      <c r="U1635" s="32">
        <f>VLOOKUP(B1635,meanLDage!$B$3:$E$3145,2,FALSE)</f>
        <v>12.732671337602532</v>
      </c>
      <c r="V1635" s="4" t="str">
        <f t="shared" si="176"/>
        <v>31_L_300001000_0_4_2</v>
      </c>
      <c r="W1635" s="4">
        <v>31055</v>
      </c>
      <c r="X1635" s="6"/>
      <c r="Y1635" s="8">
        <f t="shared" si="177"/>
        <v>31055</v>
      </c>
      <c r="Z1635" s="6" t="b">
        <f t="shared" si="175"/>
        <v>0</v>
      </c>
      <c r="AA1635" s="6">
        <f t="shared" si="178"/>
        <v>31111</v>
      </c>
      <c r="AB1635" s="4">
        <f t="shared" si="179"/>
        <v>4</v>
      </c>
      <c r="AC1635" s="32">
        <f t="shared" si="180"/>
        <v>12.732671337602532</v>
      </c>
      <c r="AD1635" s="4">
        <f>VLOOKUP($B1635,meanLDage!$Z$3:$AC$3145,4,FALSE)</f>
        <v>4</v>
      </c>
      <c r="AE1635" s="32">
        <f>VLOOKUP($B1635,meanLDage!$Z$3:$AC$3145,2,FALSE)</f>
        <v>12.0719327472759</v>
      </c>
      <c r="AF1635" s="6">
        <f>VLOOKUP(V1635,'2017 rep county selection'!$A$1:$C$281,3,FALSE)</f>
        <v>31079</v>
      </c>
      <c r="AH1635" s="9">
        <f t="shared" si="181"/>
        <v>31079</v>
      </c>
    </row>
    <row r="1636" spans="1:34" ht="15.75" customHeight="1" x14ac:dyDescent="0.3">
      <c r="A1636" s="4">
        <v>31</v>
      </c>
      <c r="B1636" s="4">
        <v>31029</v>
      </c>
      <c r="C1636" s="6" t="s">
        <v>2282</v>
      </c>
      <c r="D1636" s="6" t="s">
        <v>605</v>
      </c>
      <c r="E1636" s="4">
        <v>31055</v>
      </c>
      <c r="F1636" s="4">
        <v>31055</v>
      </c>
      <c r="G1636" s="4">
        <v>31055</v>
      </c>
      <c r="H1636" s="37">
        <v>66076199</v>
      </c>
      <c r="I1636" s="37">
        <v>46374206.955875501</v>
      </c>
      <c r="J1636" s="37">
        <v>48945223.5034113</v>
      </c>
      <c r="K1636" s="4" t="str">
        <f>VLOOKUP(B1636,altitude!$B$3:$E$3232,4)</f>
        <v>L</v>
      </c>
      <c r="L1636" s="4">
        <f>VLOOKUP(B1636,fuelregion!$C$5:$D$3233,2,FALSE)</f>
        <v>300001000</v>
      </c>
      <c r="M1636" s="4">
        <f>VLOOKUP(B1636,fuelregion!$H$5:$I$3113,2,FALSE)</f>
        <v>300001000</v>
      </c>
      <c r="N1636" s="4">
        <f>VLOOKUP(B1636,imbin!$B$4:$D$3233,2,FALSE)</f>
        <v>0</v>
      </c>
      <c r="O1636" s="4" t="str">
        <f>VLOOKUP(B1636,imbin!$B$4:$D$3233,3,FALSE)</f>
        <v>MOVES</v>
      </c>
      <c r="P1636" s="4">
        <f>IF(ISNA(VLOOKUP(B1636,rampbin!$B$4:$G$1697,6,FALSE)),2,VLOOKUP(B1636,rampbin!$B$4:$G$1697,6,FALSE))</f>
        <v>2</v>
      </c>
      <c r="Q1636" s="4" t="str">
        <f>IF(ISNA(VLOOKUP(B1636,rampbin!$B$4:$G$1697,5,FALSE)),"MOVES",VLOOKUP(B1636,rampbin!$B$4:$G$1697,5,FALSE))</f>
        <v>MOVES</v>
      </c>
      <c r="R1636" s="4" t="s">
        <v>1880</v>
      </c>
      <c r="S1636" s="6" t="s">
        <v>1851</v>
      </c>
      <c r="T1636" s="4">
        <f>VLOOKUP(B1636,meanLDage!$B$3:$E$3145,4,FALSE)</f>
        <v>4</v>
      </c>
      <c r="U1636" s="32">
        <f>VLOOKUP(B1636,meanLDage!$B$3:$E$3145,2,FALSE)</f>
        <v>12.910199558779473</v>
      </c>
      <c r="V1636" s="4" t="str">
        <f t="shared" si="176"/>
        <v>31_L_300001000_0_4_2</v>
      </c>
      <c r="W1636" s="4">
        <v>31055</v>
      </c>
      <c r="X1636" s="6"/>
      <c r="Y1636" s="8">
        <f t="shared" si="177"/>
        <v>31055</v>
      </c>
      <c r="Z1636" s="6" t="b">
        <f t="shared" si="175"/>
        <v>1</v>
      </c>
      <c r="AA1636" s="6">
        <f t="shared" si="178"/>
        <v>31055</v>
      </c>
      <c r="AB1636" s="4">
        <f t="shared" si="179"/>
        <v>4</v>
      </c>
      <c r="AC1636" s="32">
        <f t="shared" si="180"/>
        <v>12.910199558779473</v>
      </c>
      <c r="AD1636" s="4">
        <f>VLOOKUP($B1636,meanLDage!$Z$3:$AC$3145,4,FALSE)</f>
        <v>4</v>
      </c>
      <c r="AE1636" s="32">
        <f>VLOOKUP($B1636,meanLDage!$Z$3:$AC$3145,2,FALSE)</f>
        <v>12.175692582525938</v>
      </c>
      <c r="AF1636" s="6">
        <f>VLOOKUP(V1636,'2017 rep county selection'!$A$1:$C$281,3,FALSE)</f>
        <v>31079</v>
      </c>
      <c r="AH1636" s="9">
        <f t="shared" si="181"/>
        <v>31079</v>
      </c>
    </row>
    <row r="1637" spans="1:34" ht="15.75" customHeight="1" x14ac:dyDescent="0.3">
      <c r="A1637" s="4">
        <v>31</v>
      </c>
      <c r="B1637" s="4">
        <v>31031</v>
      </c>
      <c r="C1637" s="6" t="s">
        <v>2282</v>
      </c>
      <c r="D1637" s="6" t="s">
        <v>1065</v>
      </c>
      <c r="E1637" s="4">
        <v>31111</v>
      </c>
      <c r="F1637" s="4">
        <v>31111</v>
      </c>
      <c r="G1637" s="4">
        <v>31111</v>
      </c>
      <c r="H1637" s="37">
        <v>58427350</v>
      </c>
      <c r="I1637" s="37">
        <v>116981383.81923001</v>
      </c>
      <c r="J1637" s="37">
        <v>123466908.712</v>
      </c>
      <c r="K1637" s="4" t="str">
        <f>VLOOKUP(B1637,altitude!$B$3:$E$3232,4)</f>
        <v>L</v>
      </c>
      <c r="L1637" s="4">
        <f>VLOOKUP(B1637,fuelregion!$C$5:$D$3233,2,FALSE)</f>
        <v>300001000</v>
      </c>
      <c r="M1637" s="4">
        <f>VLOOKUP(B1637,fuelregion!$H$5:$I$3113,2,FALSE)</f>
        <v>300001000</v>
      </c>
      <c r="N1637" s="4">
        <f>VLOOKUP(B1637,imbin!$B$4:$D$3233,2,FALSE)</f>
        <v>0</v>
      </c>
      <c r="O1637" s="4" t="str">
        <f>VLOOKUP(B1637,imbin!$B$4:$D$3233,3,FALSE)</f>
        <v>MOVES</v>
      </c>
      <c r="P1637" s="4">
        <f>IF(ISNA(VLOOKUP(B1637,rampbin!$B$4:$G$1697,6,FALSE)),2,VLOOKUP(B1637,rampbin!$B$4:$G$1697,6,FALSE))</f>
        <v>2</v>
      </c>
      <c r="Q1637" s="4" t="str">
        <f>IF(ISNA(VLOOKUP(B1637,rampbin!$B$4:$G$1697,5,FALSE)),"MOVES",VLOOKUP(B1637,rampbin!$B$4:$G$1697,5,FALSE))</f>
        <v>MOVES</v>
      </c>
      <c r="R1637" s="4" t="s">
        <v>1880</v>
      </c>
      <c r="S1637" s="6" t="s">
        <v>1851</v>
      </c>
      <c r="T1637" s="4">
        <f>VLOOKUP(B1637,meanLDage!$B$3:$E$3145,4,FALSE)</f>
        <v>5</v>
      </c>
      <c r="U1637" s="32">
        <f>VLOOKUP(B1637,meanLDage!$B$3:$E$3145,2,FALSE)</f>
        <v>14.35495167437352</v>
      </c>
      <c r="V1637" s="4" t="str">
        <f t="shared" si="176"/>
        <v>31_L_300001000_0_5_2</v>
      </c>
      <c r="W1637" s="4">
        <v>31079</v>
      </c>
      <c r="X1637" s="6"/>
      <c r="Y1637" s="8">
        <f t="shared" si="177"/>
        <v>31079</v>
      </c>
      <c r="Z1637" s="6" t="b">
        <f t="shared" si="175"/>
        <v>0</v>
      </c>
      <c r="AA1637" s="6">
        <f t="shared" si="178"/>
        <v>31111</v>
      </c>
      <c r="AB1637" s="4">
        <f t="shared" si="179"/>
        <v>5</v>
      </c>
      <c r="AC1637" s="32">
        <f t="shared" si="180"/>
        <v>14.35495167437352</v>
      </c>
      <c r="AD1637" s="4">
        <f>VLOOKUP($B1637,meanLDage!$Z$3:$AC$3145,4,FALSE)</f>
        <v>5</v>
      </c>
      <c r="AE1637" s="32">
        <f>VLOOKUP($B1637,meanLDage!$Z$3:$AC$3145,2,FALSE)</f>
        <v>13.591468267788155</v>
      </c>
      <c r="AF1637" s="6">
        <f>VLOOKUP(V1637,'2017 rep county selection'!$A$1:$C$281,3,FALSE)</f>
        <v>31047</v>
      </c>
      <c r="AH1637" s="9">
        <f t="shared" si="181"/>
        <v>31047</v>
      </c>
    </row>
    <row r="1638" spans="1:34" ht="15.75" customHeight="1" x14ac:dyDescent="0.3">
      <c r="A1638" s="4">
        <v>31</v>
      </c>
      <c r="B1638" s="4">
        <v>31033</v>
      </c>
      <c r="C1638" s="6" t="s">
        <v>2282</v>
      </c>
      <c r="D1638" s="6" t="s">
        <v>211</v>
      </c>
      <c r="E1638" s="4">
        <v>31111</v>
      </c>
      <c r="F1638" s="4">
        <v>31111</v>
      </c>
      <c r="G1638" s="4">
        <v>31111</v>
      </c>
      <c r="H1638" s="37">
        <v>345054440</v>
      </c>
      <c r="I1638" s="37">
        <v>209195270.07692</v>
      </c>
      <c r="J1638" s="37">
        <v>220793193.49975201</v>
      </c>
      <c r="K1638" s="4" t="str">
        <f>VLOOKUP(B1638,altitude!$B$3:$E$3232,4)</f>
        <v>L</v>
      </c>
      <c r="L1638" s="4">
        <f>VLOOKUP(B1638,fuelregion!$C$5:$D$3233,2,FALSE)</f>
        <v>300001000</v>
      </c>
      <c r="M1638" s="4">
        <f>VLOOKUP(B1638,fuelregion!$H$5:$I$3113,2,FALSE)</f>
        <v>300001000</v>
      </c>
      <c r="N1638" s="4">
        <f>VLOOKUP(B1638,imbin!$B$4:$D$3233,2,FALSE)</f>
        <v>0</v>
      </c>
      <c r="O1638" s="4" t="str">
        <f>VLOOKUP(B1638,imbin!$B$4:$D$3233,3,FALSE)</f>
        <v>MOVES</v>
      </c>
      <c r="P1638" s="4">
        <f>IF(ISNA(VLOOKUP(B1638,rampbin!$B$4:$G$1697,6,FALSE)),2,VLOOKUP(B1638,rampbin!$B$4:$G$1697,6,FALSE))</f>
        <v>2</v>
      </c>
      <c r="Q1638" s="4" t="str">
        <f>IF(ISNA(VLOOKUP(B1638,rampbin!$B$4:$G$1697,5,FALSE)),"MOVES",VLOOKUP(B1638,rampbin!$B$4:$G$1697,5,FALSE))</f>
        <v>MOVES</v>
      </c>
      <c r="R1638" s="4" t="s">
        <v>1880</v>
      </c>
      <c r="S1638" s="6" t="s">
        <v>1851</v>
      </c>
      <c r="T1638" s="4">
        <f>VLOOKUP(B1638,meanLDage!$B$3:$E$3145,4,FALSE)</f>
        <v>5</v>
      </c>
      <c r="U1638" s="32">
        <f>VLOOKUP(B1638,meanLDage!$B$3:$E$3145,2,FALSE)</f>
        <v>13.461053381717583</v>
      </c>
      <c r="V1638" s="4" t="str">
        <f t="shared" si="176"/>
        <v>31_L_300001000_0_4_2</v>
      </c>
      <c r="W1638" s="4">
        <v>31079</v>
      </c>
      <c r="X1638" s="6"/>
      <c r="Y1638" s="8">
        <f t="shared" si="177"/>
        <v>31079</v>
      </c>
      <c r="Z1638" s="6" t="b">
        <f t="shared" si="175"/>
        <v>0</v>
      </c>
      <c r="AA1638" s="6">
        <f t="shared" si="178"/>
        <v>31111</v>
      </c>
      <c r="AB1638" s="4">
        <f t="shared" si="179"/>
        <v>5</v>
      </c>
      <c r="AC1638" s="32">
        <f t="shared" si="180"/>
        <v>13.461053381717583</v>
      </c>
      <c r="AD1638" s="4">
        <f>VLOOKUP($B1638,meanLDage!$Z$3:$AC$3145,4,FALSE)</f>
        <v>4</v>
      </c>
      <c r="AE1638" s="32">
        <f>VLOOKUP($B1638,meanLDage!$Z$3:$AC$3145,2,FALSE)</f>
        <v>12.700766250179429</v>
      </c>
      <c r="AF1638" s="6">
        <f>VLOOKUP(V1638,'2017 rep county selection'!$A$1:$C$281,3,FALSE)</f>
        <v>31079</v>
      </c>
      <c r="AH1638" s="9">
        <f t="shared" si="181"/>
        <v>31079</v>
      </c>
    </row>
    <row r="1639" spans="1:34" ht="15.75" customHeight="1" x14ac:dyDescent="0.3">
      <c r="A1639" s="4">
        <v>31</v>
      </c>
      <c r="B1639" s="4">
        <v>31035</v>
      </c>
      <c r="C1639" s="6" t="s">
        <v>2282</v>
      </c>
      <c r="D1639" s="6" t="s">
        <v>20</v>
      </c>
      <c r="E1639" s="4">
        <v>31111</v>
      </c>
      <c r="F1639" s="4">
        <v>31111</v>
      </c>
      <c r="G1639" s="4">
        <v>31111</v>
      </c>
      <c r="H1639" s="37">
        <v>68608571</v>
      </c>
      <c r="I1639" s="37">
        <v>72603216.032557294</v>
      </c>
      <c r="J1639" s="37">
        <v>76628386.102600902</v>
      </c>
      <c r="K1639" s="4" t="str">
        <f>VLOOKUP(B1639,altitude!$B$3:$E$3232,4)</f>
        <v>L</v>
      </c>
      <c r="L1639" s="4">
        <f>VLOOKUP(B1639,fuelregion!$C$5:$D$3233,2,FALSE)</f>
        <v>300001000</v>
      </c>
      <c r="M1639" s="4">
        <f>VLOOKUP(B1639,fuelregion!$H$5:$I$3113,2,FALSE)</f>
        <v>300001000</v>
      </c>
      <c r="N1639" s="4">
        <f>VLOOKUP(B1639,imbin!$B$4:$D$3233,2,FALSE)</f>
        <v>0</v>
      </c>
      <c r="O1639" s="4" t="str">
        <f>VLOOKUP(B1639,imbin!$B$4:$D$3233,3,FALSE)</f>
        <v>MOVES</v>
      </c>
      <c r="P1639" s="4">
        <f>IF(ISNA(VLOOKUP(B1639,rampbin!$B$4:$G$1697,6,FALSE)),2,VLOOKUP(B1639,rampbin!$B$4:$G$1697,6,FALSE))</f>
        <v>2</v>
      </c>
      <c r="Q1639" s="4" t="str">
        <f>IF(ISNA(VLOOKUP(B1639,rampbin!$B$4:$G$1697,5,FALSE)),"MOVES",VLOOKUP(B1639,rampbin!$B$4:$G$1697,5,FALSE))</f>
        <v>MOVES</v>
      </c>
      <c r="R1639" s="4" t="s">
        <v>1880</v>
      </c>
      <c r="S1639" s="6" t="s">
        <v>1851</v>
      </c>
      <c r="T1639" s="4">
        <f>VLOOKUP(B1639,meanLDage!$B$3:$E$3145,4,FALSE)</f>
        <v>5</v>
      </c>
      <c r="U1639" s="32">
        <f>VLOOKUP(B1639,meanLDage!$B$3:$E$3145,2,FALSE)</f>
        <v>13.420846394649102</v>
      </c>
      <c r="V1639" s="4" t="str">
        <f t="shared" si="176"/>
        <v>31_L_300001000_0_4_2</v>
      </c>
      <c r="W1639" s="4">
        <v>31079</v>
      </c>
      <c r="X1639" s="6"/>
      <c r="Y1639" s="8">
        <f t="shared" si="177"/>
        <v>31079</v>
      </c>
      <c r="Z1639" s="6" t="b">
        <f t="shared" si="175"/>
        <v>0</v>
      </c>
      <c r="AA1639" s="6">
        <f t="shared" si="178"/>
        <v>31111</v>
      </c>
      <c r="AB1639" s="4">
        <f t="shared" si="179"/>
        <v>5</v>
      </c>
      <c r="AC1639" s="32">
        <f t="shared" si="180"/>
        <v>13.420846394649102</v>
      </c>
      <c r="AD1639" s="4">
        <f>VLOOKUP($B1639,meanLDage!$Z$3:$AC$3145,4,FALSE)</f>
        <v>4</v>
      </c>
      <c r="AE1639" s="32">
        <f>VLOOKUP($B1639,meanLDage!$Z$3:$AC$3145,2,FALSE)</f>
        <v>12.680685166254179</v>
      </c>
      <c r="AF1639" s="6">
        <f>VLOOKUP(V1639,'2017 rep county selection'!$A$1:$C$281,3,FALSE)</f>
        <v>31079</v>
      </c>
      <c r="AH1639" s="9">
        <f t="shared" si="181"/>
        <v>31079</v>
      </c>
    </row>
    <row r="1640" spans="1:34" ht="15.75" customHeight="1" x14ac:dyDescent="0.3">
      <c r="A1640" s="4">
        <v>31</v>
      </c>
      <c r="B1640" s="4">
        <v>31037</v>
      </c>
      <c r="C1640" s="6" t="s">
        <v>2282</v>
      </c>
      <c r="D1640" s="6" t="s">
        <v>1066</v>
      </c>
      <c r="E1640" s="4">
        <v>31111</v>
      </c>
      <c r="F1640" s="4">
        <v>31111</v>
      </c>
      <c r="G1640" s="4">
        <v>31111</v>
      </c>
      <c r="H1640" s="37">
        <v>112872385</v>
      </c>
      <c r="I1640" s="37">
        <v>119657885.46754</v>
      </c>
      <c r="J1640" s="37">
        <v>126291797.373611</v>
      </c>
      <c r="K1640" s="4" t="str">
        <f>VLOOKUP(B1640,altitude!$B$3:$E$3232,4)</f>
        <v>L</v>
      </c>
      <c r="L1640" s="4">
        <f>VLOOKUP(B1640,fuelregion!$C$5:$D$3233,2,FALSE)</f>
        <v>300001000</v>
      </c>
      <c r="M1640" s="4">
        <f>VLOOKUP(B1640,fuelregion!$H$5:$I$3113,2,FALSE)</f>
        <v>300001000</v>
      </c>
      <c r="N1640" s="4">
        <f>VLOOKUP(B1640,imbin!$B$4:$D$3233,2,FALSE)</f>
        <v>0</v>
      </c>
      <c r="O1640" s="4" t="str">
        <f>VLOOKUP(B1640,imbin!$B$4:$D$3233,3,FALSE)</f>
        <v>MOVES</v>
      </c>
      <c r="P1640" s="4">
        <f>IF(ISNA(VLOOKUP(B1640,rampbin!$B$4:$G$1697,6,FALSE)),2,VLOOKUP(B1640,rampbin!$B$4:$G$1697,6,FALSE))</f>
        <v>2</v>
      </c>
      <c r="Q1640" s="4" t="str">
        <f>IF(ISNA(VLOOKUP(B1640,rampbin!$B$4:$G$1697,5,FALSE)),"MOVES",VLOOKUP(B1640,rampbin!$B$4:$G$1697,5,FALSE))</f>
        <v>MOVES</v>
      </c>
      <c r="R1640" s="4" t="s">
        <v>1880</v>
      </c>
      <c r="S1640" s="6" t="s">
        <v>1851</v>
      </c>
      <c r="T1640" s="4">
        <f>VLOOKUP(B1640,meanLDage!$B$3:$E$3145,4,FALSE)</f>
        <v>5</v>
      </c>
      <c r="U1640" s="32">
        <f>VLOOKUP(B1640,meanLDage!$B$3:$E$3145,2,FALSE)</f>
        <v>13.255798032257193</v>
      </c>
      <c r="V1640" s="4" t="str">
        <f t="shared" si="176"/>
        <v>31_L_300001000_0_4_2</v>
      </c>
      <c r="W1640" s="4">
        <v>31079</v>
      </c>
      <c r="X1640" s="6"/>
      <c r="Y1640" s="8">
        <f t="shared" si="177"/>
        <v>31079</v>
      </c>
      <c r="Z1640" s="6" t="b">
        <f t="shared" si="175"/>
        <v>0</v>
      </c>
      <c r="AA1640" s="6">
        <f t="shared" si="178"/>
        <v>31111</v>
      </c>
      <c r="AB1640" s="4">
        <f t="shared" si="179"/>
        <v>5</v>
      </c>
      <c r="AC1640" s="32">
        <f t="shared" si="180"/>
        <v>13.255798032257193</v>
      </c>
      <c r="AD1640" s="4">
        <f>VLOOKUP($B1640,meanLDage!$Z$3:$AC$3145,4,FALSE)</f>
        <v>4</v>
      </c>
      <c r="AE1640" s="32">
        <f>VLOOKUP($B1640,meanLDage!$Z$3:$AC$3145,2,FALSE)</f>
        <v>12.599425973550195</v>
      </c>
      <c r="AF1640" s="6">
        <f>VLOOKUP(V1640,'2017 rep county selection'!$A$1:$C$281,3,FALSE)</f>
        <v>31079</v>
      </c>
      <c r="AH1640" s="9">
        <f t="shared" si="181"/>
        <v>31079</v>
      </c>
    </row>
    <row r="1641" spans="1:34" ht="15.75" customHeight="1" x14ac:dyDescent="0.3">
      <c r="A1641" s="4">
        <v>31</v>
      </c>
      <c r="B1641" s="4">
        <v>31039</v>
      </c>
      <c r="C1641" s="6" t="s">
        <v>2282</v>
      </c>
      <c r="D1641" s="6" t="s">
        <v>1067</v>
      </c>
      <c r="E1641" s="4">
        <v>31055</v>
      </c>
      <c r="F1641" s="4">
        <v>31055</v>
      </c>
      <c r="G1641" s="4">
        <v>31055</v>
      </c>
      <c r="H1641" s="37">
        <v>112919009</v>
      </c>
      <c r="I1641" s="37">
        <v>125155031.81185</v>
      </c>
      <c r="J1641" s="37">
        <v>132093709.12783401</v>
      </c>
      <c r="K1641" s="4" t="str">
        <f>VLOOKUP(B1641,altitude!$B$3:$E$3232,4)</f>
        <v>L</v>
      </c>
      <c r="L1641" s="4">
        <f>VLOOKUP(B1641,fuelregion!$C$5:$D$3233,2,FALSE)</f>
        <v>300001000</v>
      </c>
      <c r="M1641" s="4">
        <f>VLOOKUP(B1641,fuelregion!$H$5:$I$3113,2,FALSE)</f>
        <v>300001000</v>
      </c>
      <c r="N1641" s="4">
        <f>VLOOKUP(B1641,imbin!$B$4:$D$3233,2,FALSE)</f>
        <v>0</v>
      </c>
      <c r="O1641" s="4" t="str">
        <f>VLOOKUP(B1641,imbin!$B$4:$D$3233,3,FALSE)</f>
        <v>MOVES</v>
      </c>
      <c r="P1641" s="4">
        <f>IF(ISNA(VLOOKUP(B1641,rampbin!$B$4:$G$1697,6,FALSE)),2,VLOOKUP(B1641,rampbin!$B$4:$G$1697,6,FALSE))</f>
        <v>2</v>
      </c>
      <c r="Q1641" s="4" t="str">
        <f>IF(ISNA(VLOOKUP(B1641,rampbin!$B$4:$G$1697,5,FALSE)),"MOVES",VLOOKUP(B1641,rampbin!$B$4:$G$1697,5,FALSE))</f>
        <v>MOVES</v>
      </c>
      <c r="R1641" s="4" t="s">
        <v>1880</v>
      </c>
      <c r="S1641" s="6" t="s">
        <v>1851</v>
      </c>
      <c r="T1641" s="4">
        <f>VLOOKUP(B1641,meanLDage!$B$3:$E$3145,4,FALSE)</f>
        <v>4</v>
      </c>
      <c r="U1641" s="32">
        <f>VLOOKUP(B1641,meanLDage!$B$3:$E$3145,2,FALSE)</f>
        <v>12.463630375523696</v>
      </c>
      <c r="V1641" s="4" t="str">
        <f t="shared" si="176"/>
        <v>31_L_300001000_0_4_2</v>
      </c>
      <c r="W1641" s="4">
        <v>31055</v>
      </c>
      <c r="X1641" s="6"/>
      <c r="Y1641" s="8">
        <f t="shared" si="177"/>
        <v>31055</v>
      </c>
      <c r="Z1641" s="6" t="b">
        <f t="shared" si="175"/>
        <v>1</v>
      </c>
      <c r="AA1641" s="6">
        <f t="shared" si="178"/>
        <v>31055</v>
      </c>
      <c r="AB1641" s="4">
        <f t="shared" si="179"/>
        <v>4</v>
      </c>
      <c r="AC1641" s="32">
        <f t="shared" si="180"/>
        <v>12.463630375523696</v>
      </c>
      <c r="AD1641" s="4">
        <f>VLOOKUP($B1641,meanLDage!$Z$3:$AC$3145,4,FALSE)</f>
        <v>4</v>
      </c>
      <c r="AE1641" s="32">
        <f>VLOOKUP($B1641,meanLDage!$Z$3:$AC$3145,2,FALSE)</f>
        <v>11.819223372601508</v>
      </c>
      <c r="AF1641" s="6">
        <f>VLOOKUP(V1641,'2017 rep county selection'!$A$1:$C$281,3,FALSE)</f>
        <v>31079</v>
      </c>
      <c r="AH1641" s="9">
        <f t="shared" si="181"/>
        <v>31079</v>
      </c>
    </row>
    <row r="1642" spans="1:34" ht="15.75" customHeight="1" x14ac:dyDescent="0.3">
      <c r="A1642" s="4">
        <v>31</v>
      </c>
      <c r="B1642" s="4">
        <v>31041</v>
      </c>
      <c r="C1642" s="6" t="s">
        <v>2282</v>
      </c>
      <c r="D1642" s="6" t="s">
        <v>216</v>
      </c>
      <c r="E1642" s="4">
        <v>31111</v>
      </c>
      <c r="F1642" s="4">
        <v>31111</v>
      </c>
      <c r="G1642" s="4">
        <v>31111</v>
      </c>
      <c r="H1642" s="37">
        <v>141215053</v>
      </c>
      <c r="I1642" s="37">
        <v>152836612.11819601</v>
      </c>
      <c r="J1642" s="37">
        <v>161309974.461117</v>
      </c>
      <c r="K1642" s="4" t="str">
        <f>VLOOKUP(B1642,altitude!$B$3:$E$3232,4)</f>
        <v>L</v>
      </c>
      <c r="L1642" s="4">
        <f>VLOOKUP(B1642,fuelregion!$C$5:$D$3233,2,FALSE)</f>
        <v>300001000</v>
      </c>
      <c r="M1642" s="4">
        <f>VLOOKUP(B1642,fuelregion!$H$5:$I$3113,2,FALSE)</f>
        <v>300001000</v>
      </c>
      <c r="N1642" s="4">
        <f>VLOOKUP(B1642,imbin!$B$4:$D$3233,2,FALSE)</f>
        <v>0</v>
      </c>
      <c r="O1642" s="4" t="str">
        <f>VLOOKUP(B1642,imbin!$B$4:$D$3233,3,FALSE)</f>
        <v>MOVES</v>
      </c>
      <c r="P1642" s="4">
        <f>IF(ISNA(VLOOKUP(B1642,rampbin!$B$4:$G$1697,6,FALSE)),2,VLOOKUP(B1642,rampbin!$B$4:$G$1697,6,FALSE))</f>
        <v>2</v>
      </c>
      <c r="Q1642" s="4" t="str">
        <f>IF(ISNA(VLOOKUP(B1642,rampbin!$B$4:$G$1697,5,FALSE)),"MOVES",VLOOKUP(B1642,rampbin!$B$4:$G$1697,5,FALSE))</f>
        <v>MOVES</v>
      </c>
      <c r="R1642" s="4" t="s">
        <v>1880</v>
      </c>
      <c r="S1642" s="6" t="s">
        <v>1851</v>
      </c>
      <c r="T1642" s="4">
        <f>VLOOKUP(B1642,meanLDage!$B$3:$E$3145,4,FALSE)</f>
        <v>5</v>
      </c>
      <c r="U1642" s="32">
        <f>VLOOKUP(B1642,meanLDage!$B$3:$E$3145,2,FALSE)</f>
        <v>14.288385187300017</v>
      </c>
      <c r="V1642" s="4" t="str">
        <f t="shared" si="176"/>
        <v>31_L_300001000_0_5_2</v>
      </c>
      <c r="W1642" s="4">
        <v>31079</v>
      </c>
      <c r="X1642" s="6"/>
      <c r="Y1642" s="8">
        <f t="shared" si="177"/>
        <v>31079</v>
      </c>
      <c r="Z1642" s="6" t="b">
        <f t="shared" si="175"/>
        <v>0</v>
      </c>
      <c r="AA1642" s="6">
        <f t="shared" si="178"/>
        <v>31111</v>
      </c>
      <c r="AB1642" s="4">
        <f t="shared" si="179"/>
        <v>5</v>
      </c>
      <c r="AC1642" s="32">
        <f t="shared" si="180"/>
        <v>14.288385187300017</v>
      </c>
      <c r="AD1642" s="4">
        <f>VLOOKUP($B1642,meanLDage!$Z$3:$AC$3145,4,FALSE)</f>
        <v>5</v>
      </c>
      <c r="AE1642" s="32">
        <f>VLOOKUP($B1642,meanLDage!$Z$3:$AC$3145,2,FALSE)</f>
        <v>13.56365448853467</v>
      </c>
      <c r="AF1642" s="6">
        <f>VLOOKUP(V1642,'2017 rep county selection'!$A$1:$C$281,3,FALSE)</f>
        <v>31047</v>
      </c>
      <c r="AH1642" s="9">
        <f t="shared" si="181"/>
        <v>31047</v>
      </c>
    </row>
    <row r="1643" spans="1:34" ht="15.75" customHeight="1" x14ac:dyDescent="0.3">
      <c r="A1643" s="4">
        <v>31</v>
      </c>
      <c r="B1643" s="4">
        <v>31043</v>
      </c>
      <c r="C1643" s="6" t="s">
        <v>2282</v>
      </c>
      <c r="D1643" s="6" t="s">
        <v>896</v>
      </c>
      <c r="E1643" s="4">
        <v>31111</v>
      </c>
      <c r="F1643" s="4">
        <v>31111</v>
      </c>
      <c r="G1643" s="4">
        <v>31111</v>
      </c>
      <c r="H1643" s="37">
        <v>183706940</v>
      </c>
      <c r="I1643" s="37">
        <v>198833971.408885</v>
      </c>
      <c r="J1643" s="37">
        <v>209857457.61695999</v>
      </c>
      <c r="K1643" s="4" t="str">
        <f>VLOOKUP(B1643,altitude!$B$3:$E$3232,4)</f>
        <v>L</v>
      </c>
      <c r="L1643" s="4">
        <f>VLOOKUP(B1643,fuelregion!$C$5:$D$3233,2,FALSE)</f>
        <v>300001000</v>
      </c>
      <c r="M1643" s="4">
        <f>VLOOKUP(B1643,fuelregion!$H$5:$I$3113,2,FALSE)</f>
        <v>300001000</v>
      </c>
      <c r="N1643" s="4">
        <f>VLOOKUP(B1643,imbin!$B$4:$D$3233,2,FALSE)</f>
        <v>0</v>
      </c>
      <c r="O1643" s="4" t="str">
        <f>VLOOKUP(B1643,imbin!$B$4:$D$3233,3,FALSE)</f>
        <v>MOVES</v>
      </c>
      <c r="P1643" s="4">
        <f>IF(ISNA(VLOOKUP(B1643,rampbin!$B$4:$G$1697,6,FALSE)),2,VLOOKUP(B1643,rampbin!$B$4:$G$1697,6,FALSE))</f>
        <v>2</v>
      </c>
      <c r="Q1643" s="4" t="str">
        <f>IF(ISNA(VLOOKUP(B1643,rampbin!$B$4:$G$1697,5,FALSE)),"MOVES",VLOOKUP(B1643,rampbin!$B$4:$G$1697,5,FALSE))</f>
        <v>MOVES</v>
      </c>
      <c r="R1643" s="4" t="s">
        <v>1877</v>
      </c>
      <c r="S1643" s="6" t="s">
        <v>2022</v>
      </c>
      <c r="T1643" s="4">
        <f>VLOOKUP(B1643,meanLDage!$B$3:$E$3145,4,FALSE)</f>
        <v>4</v>
      </c>
      <c r="U1643" s="32">
        <f>VLOOKUP(B1643,meanLDage!$B$3:$E$3145,2,FALSE)</f>
        <v>12.422500601501119</v>
      </c>
      <c r="V1643" s="4" t="str">
        <f t="shared" si="176"/>
        <v>31_L_300001000_0_4_2</v>
      </c>
      <c r="W1643" s="4">
        <v>31055</v>
      </c>
      <c r="X1643" s="6"/>
      <c r="Y1643" s="8">
        <f t="shared" si="177"/>
        <v>31055</v>
      </c>
      <c r="Z1643" s="6" t="b">
        <f t="shared" si="175"/>
        <v>0</v>
      </c>
      <c r="AA1643" s="6">
        <f t="shared" si="178"/>
        <v>31111</v>
      </c>
      <c r="AB1643" s="4">
        <f t="shared" si="179"/>
        <v>4</v>
      </c>
      <c r="AC1643" s="32">
        <f t="shared" si="180"/>
        <v>12.422500601501119</v>
      </c>
      <c r="AD1643" s="4">
        <f>VLOOKUP($B1643,meanLDage!$Z$3:$AC$3145,4,FALSE)</f>
        <v>4</v>
      </c>
      <c r="AE1643" s="32">
        <f>VLOOKUP($B1643,meanLDage!$Z$3:$AC$3145,2,FALSE)</f>
        <v>11.895752848990965</v>
      </c>
      <c r="AF1643" s="6">
        <f>VLOOKUP(V1643,'2017 rep county selection'!$A$1:$C$281,3,FALSE)</f>
        <v>31079</v>
      </c>
      <c r="AH1643" s="9">
        <f t="shared" si="181"/>
        <v>31079</v>
      </c>
    </row>
    <row r="1644" spans="1:34" ht="15.75" customHeight="1" x14ac:dyDescent="0.3">
      <c r="A1644" s="4">
        <v>31</v>
      </c>
      <c r="B1644" s="4">
        <v>31045</v>
      </c>
      <c r="C1644" s="6" t="s">
        <v>2282</v>
      </c>
      <c r="D1644" s="6" t="s">
        <v>1068</v>
      </c>
      <c r="E1644" s="4">
        <v>31111</v>
      </c>
      <c r="F1644" s="4">
        <v>31111</v>
      </c>
      <c r="G1644" s="4">
        <v>31111</v>
      </c>
      <c r="H1644" s="37">
        <v>86423173</v>
      </c>
      <c r="I1644" s="37">
        <v>95426424.388285294</v>
      </c>
      <c r="J1644" s="37">
        <v>100716928.14657</v>
      </c>
      <c r="K1644" s="4" t="str">
        <f>VLOOKUP(B1644,altitude!$B$3:$E$3232,4)</f>
        <v>L</v>
      </c>
      <c r="L1644" s="4">
        <f>VLOOKUP(B1644,fuelregion!$C$5:$D$3233,2,FALSE)</f>
        <v>300001000</v>
      </c>
      <c r="M1644" s="4">
        <f>VLOOKUP(B1644,fuelregion!$H$5:$I$3113,2,FALSE)</f>
        <v>300001000</v>
      </c>
      <c r="N1644" s="4">
        <f>VLOOKUP(B1644,imbin!$B$4:$D$3233,2,FALSE)</f>
        <v>0</v>
      </c>
      <c r="O1644" s="4" t="str">
        <f>VLOOKUP(B1644,imbin!$B$4:$D$3233,3,FALSE)</f>
        <v>MOVES</v>
      </c>
      <c r="P1644" s="4">
        <f>IF(ISNA(VLOOKUP(B1644,rampbin!$B$4:$G$1697,6,FALSE)),2,VLOOKUP(B1644,rampbin!$B$4:$G$1697,6,FALSE))</f>
        <v>2</v>
      </c>
      <c r="Q1644" s="4" t="str">
        <f>IF(ISNA(VLOOKUP(B1644,rampbin!$B$4:$G$1697,5,FALSE)),"MOVES",VLOOKUP(B1644,rampbin!$B$4:$G$1697,5,FALSE))</f>
        <v>MOVES</v>
      </c>
      <c r="R1644" s="4" t="s">
        <v>1880</v>
      </c>
      <c r="S1644" s="6" t="s">
        <v>1851</v>
      </c>
      <c r="T1644" s="4">
        <f>VLOOKUP(B1644,meanLDage!$B$3:$E$3145,4,FALSE)</f>
        <v>5</v>
      </c>
      <c r="U1644" s="32">
        <f>VLOOKUP(B1644,meanLDage!$B$3:$E$3145,2,FALSE)</f>
        <v>14.695520934729512</v>
      </c>
      <c r="V1644" s="4" t="str">
        <f t="shared" si="176"/>
        <v>31_L_300001000_0_5_2</v>
      </c>
      <c r="W1644" s="4">
        <v>31079</v>
      </c>
      <c r="X1644" s="6"/>
      <c r="Y1644" s="8">
        <f t="shared" si="177"/>
        <v>31079</v>
      </c>
      <c r="Z1644" s="6" t="b">
        <f t="shared" si="175"/>
        <v>0</v>
      </c>
      <c r="AA1644" s="6">
        <f t="shared" si="178"/>
        <v>31111</v>
      </c>
      <c r="AB1644" s="4">
        <f t="shared" si="179"/>
        <v>5</v>
      </c>
      <c r="AC1644" s="32">
        <f t="shared" si="180"/>
        <v>14.695520934729512</v>
      </c>
      <c r="AD1644" s="4">
        <f>VLOOKUP($B1644,meanLDage!$Z$3:$AC$3145,4,FALSE)</f>
        <v>5</v>
      </c>
      <c r="AE1644" s="32">
        <f>VLOOKUP($B1644,meanLDage!$Z$3:$AC$3145,2,FALSE)</f>
        <v>13.901407565572176</v>
      </c>
      <c r="AF1644" s="6">
        <f>VLOOKUP(V1644,'2017 rep county selection'!$A$1:$C$281,3,FALSE)</f>
        <v>31047</v>
      </c>
      <c r="AH1644" s="9">
        <f t="shared" si="181"/>
        <v>31047</v>
      </c>
    </row>
    <row r="1645" spans="1:34" ht="15.75" customHeight="1" x14ac:dyDescent="0.3">
      <c r="A1645" s="4">
        <v>31</v>
      </c>
      <c r="B1645" s="4">
        <v>31047</v>
      </c>
      <c r="C1645" s="6" t="s">
        <v>2282</v>
      </c>
      <c r="D1645" s="6" t="s">
        <v>348</v>
      </c>
      <c r="E1645" s="4">
        <v>31111</v>
      </c>
      <c r="F1645" s="4">
        <v>31111</v>
      </c>
      <c r="G1645" s="4">
        <v>31111</v>
      </c>
      <c r="H1645" s="37">
        <v>439866230</v>
      </c>
      <c r="I1645" s="37">
        <v>439368634.61905599</v>
      </c>
      <c r="J1645" s="37">
        <v>463727520.82775301</v>
      </c>
      <c r="K1645" s="4" t="str">
        <f>VLOOKUP(B1645,altitude!$B$3:$E$3232,4)</f>
        <v>L</v>
      </c>
      <c r="L1645" s="4">
        <f>VLOOKUP(B1645,fuelregion!$C$5:$D$3233,2,FALSE)</f>
        <v>300001000</v>
      </c>
      <c r="M1645" s="4">
        <f>VLOOKUP(B1645,fuelregion!$H$5:$I$3113,2,FALSE)</f>
        <v>300001000</v>
      </c>
      <c r="N1645" s="4">
        <f>VLOOKUP(B1645,imbin!$B$4:$D$3233,2,FALSE)</f>
        <v>0</v>
      </c>
      <c r="O1645" s="4" t="str">
        <f>VLOOKUP(B1645,imbin!$B$4:$D$3233,3,FALSE)</f>
        <v>MOVES</v>
      </c>
      <c r="P1645" s="4">
        <f>IF(ISNA(VLOOKUP(B1645,rampbin!$B$4:$G$1697,6,FALSE)),2,VLOOKUP(B1645,rampbin!$B$4:$G$1697,6,FALSE))</f>
        <v>2</v>
      </c>
      <c r="Q1645" s="4" t="str">
        <f>IF(ISNA(VLOOKUP(B1645,rampbin!$B$4:$G$1697,5,FALSE)),"MOVES",VLOOKUP(B1645,rampbin!$B$4:$G$1697,5,FALSE))</f>
        <v>MOVES</v>
      </c>
      <c r="R1645" s="4" t="s">
        <v>1880</v>
      </c>
      <c r="S1645" s="6" t="s">
        <v>1851</v>
      </c>
      <c r="T1645" s="4">
        <f>VLOOKUP(B1645,meanLDage!$B$3:$E$3145,4,FALSE)</f>
        <v>5</v>
      </c>
      <c r="U1645" s="32">
        <f>VLOOKUP(B1645,meanLDage!$B$3:$E$3145,2,FALSE)</f>
        <v>13.895471015888859</v>
      </c>
      <c r="V1645" s="4" t="str">
        <f t="shared" si="176"/>
        <v>31_L_300001000_0_5_2</v>
      </c>
      <c r="W1645" s="4">
        <v>31079</v>
      </c>
      <c r="X1645" s="6"/>
      <c r="Y1645" s="8">
        <f t="shared" si="177"/>
        <v>31079</v>
      </c>
      <c r="Z1645" s="6" t="b">
        <f t="shared" si="175"/>
        <v>0</v>
      </c>
      <c r="AA1645" s="6">
        <f t="shared" si="178"/>
        <v>31111</v>
      </c>
      <c r="AB1645" s="4">
        <f t="shared" si="179"/>
        <v>5</v>
      </c>
      <c r="AC1645" s="32">
        <f t="shared" si="180"/>
        <v>13.895471015888859</v>
      </c>
      <c r="AD1645" s="4">
        <f>VLOOKUP($B1645,meanLDage!$Z$3:$AC$3145,4,FALSE)</f>
        <v>5</v>
      </c>
      <c r="AE1645" s="32">
        <f>VLOOKUP($B1645,meanLDage!$Z$3:$AC$3145,2,FALSE)</f>
        <v>13.154876801732811</v>
      </c>
      <c r="AF1645" s="6">
        <f>VLOOKUP(V1645,'2017 rep county selection'!$A$1:$C$281,3,FALSE)</f>
        <v>31047</v>
      </c>
      <c r="AH1645" s="9">
        <f t="shared" si="181"/>
        <v>31047</v>
      </c>
    </row>
    <row r="1646" spans="1:34" ht="15.75" customHeight="1" x14ac:dyDescent="0.3">
      <c r="A1646" s="4">
        <v>31</v>
      </c>
      <c r="B1646" s="4">
        <v>31049</v>
      </c>
      <c r="C1646" s="6" t="s">
        <v>2282</v>
      </c>
      <c r="D1646" s="6" t="s">
        <v>1069</v>
      </c>
      <c r="E1646" s="4">
        <v>31111</v>
      </c>
      <c r="F1646" s="4">
        <v>31111</v>
      </c>
      <c r="G1646" s="4">
        <v>31111</v>
      </c>
      <c r="H1646" s="37">
        <v>221898134</v>
      </c>
      <c r="I1646" s="37">
        <v>124172300.119425</v>
      </c>
      <c r="J1646" s="37">
        <v>131056494.143904</v>
      </c>
      <c r="K1646" s="4" t="str">
        <f>VLOOKUP(B1646,altitude!$B$3:$E$3232,4)</f>
        <v>L</v>
      </c>
      <c r="L1646" s="4">
        <f>VLOOKUP(B1646,fuelregion!$C$5:$D$3233,2,FALSE)</f>
        <v>300001000</v>
      </c>
      <c r="M1646" s="4">
        <f>VLOOKUP(B1646,fuelregion!$H$5:$I$3113,2,FALSE)</f>
        <v>300001000</v>
      </c>
      <c r="N1646" s="4">
        <f>VLOOKUP(B1646,imbin!$B$4:$D$3233,2,FALSE)</f>
        <v>0</v>
      </c>
      <c r="O1646" s="4" t="str">
        <f>VLOOKUP(B1646,imbin!$B$4:$D$3233,3,FALSE)</f>
        <v>MOVES</v>
      </c>
      <c r="P1646" s="4">
        <f>IF(ISNA(VLOOKUP(B1646,rampbin!$B$4:$G$1697,6,FALSE)),2,VLOOKUP(B1646,rampbin!$B$4:$G$1697,6,FALSE))</f>
        <v>2</v>
      </c>
      <c r="Q1646" s="4" t="str">
        <f>IF(ISNA(VLOOKUP(B1646,rampbin!$B$4:$G$1697,5,FALSE)),"MOVES",VLOOKUP(B1646,rampbin!$B$4:$G$1697,5,FALSE))</f>
        <v>MOVES</v>
      </c>
      <c r="R1646" s="4" t="s">
        <v>1880</v>
      </c>
      <c r="S1646" s="6" t="s">
        <v>1851</v>
      </c>
      <c r="T1646" s="4">
        <f>VLOOKUP(B1646,meanLDage!$B$3:$E$3145,4,FALSE)</f>
        <v>6</v>
      </c>
      <c r="U1646" s="32">
        <f>VLOOKUP(B1646,meanLDage!$B$3:$E$3145,2,FALSE)</f>
        <v>15.268331353009104</v>
      </c>
      <c r="V1646" s="4" t="str">
        <f t="shared" si="176"/>
        <v>31_L_300001000_0_5_2</v>
      </c>
      <c r="W1646" s="4">
        <v>31117</v>
      </c>
      <c r="X1646" s="6"/>
      <c r="Y1646" s="8">
        <f t="shared" si="177"/>
        <v>31117</v>
      </c>
      <c r="Z1646" s="6" t="b">
        <f t="shared" si="175"/>
        <v>0</v>
      </c>
      <c r="AA1646" s="6">
        <f t="shared" si="178"/>
        <v>31111</v>
      </c>
      <c r="AB1646" s="4">
        <f t="shared" si="179"/>
        <v>6</v>
      </c>
      <c r="AC1646" s="32">
        <f t="shared" si="180"/>
        <v>15.268331353009104</v>
      </c>
      <c r="AD1646" s="4">
        <f>VLOOKUP($B1646,meanLDage!$Z$3:$AC$3145,4,FALSE)</f>
        <v>5</v>
      </c>
      <c r="AE1646" s="32">
        <f>VLOOKUP($B1646,meanLDage!$Z$3:$AC$3145,2,FALSE)</f>
        <v>14.417326921305165</v>
      </c>
      <c r="AF1646" s="6">
        <f>VLOOKUP(V1646,'2017 rep county selection'!$A$1:$C$281,3,FALSE)</f>
        <v>31047</v>
      </c>
      <c r="AH1646" s="9">
        <f t="shared" si="181"/>
        <v>31047</v>
      </c>
    </row>
    <row r="1647" spans="1:34" ht="15.75" customHeight="1" x14ac:dyDescent="0.3">
      <c r="A1647" s="4">
        <v>31</v>
      </c>
      <c r="B1647" s="4">
        <v>31051</v>
      </c>
      <c r="C1647" s="6" t="s">
        <v>2282</v>
      </c>
      <c r="D1647" s="6" t="s">
        <v>1070</v>
      </c>
      <c r="E1647" s="4">
        <v>31111</v>
      </c>
      <c r="F1647" s="4">
        <v>31111</v>
      </c>
      <c r="G1647" s="4">
        <v>31111</v>
      </c>
      <c r="H1647" s="37">
        <v>114513009</v>
      </c>
      <c r="I1647" s="37">
        <v>66960140.6404704</v>
      </c>
      <c r="J1647" s="37">
        <v>70672454.897636607</v>
      </c>
      <c r="K1647" s="4" t="str">
        <f>VLOOKUP(B1647,altitude!$B$3:$E$3232,4)</f>
        <v>L</v>
      </c>
      <c r="L1647" s="4">
        <f>VLOOKUP(B1647,fuelregion!$C$5:$D$3233,2,FALSE)</f>
        <v>300001000</v>
      </c>
      <c r="M1647" s="4">
        <f>VLOOKUP(B1647,fuelregion!$H$5:$I$3113,2,FALSE)</f>
        <v>300001000</v>
      </c>
      <c r="N1647" s="4">
        <f>VLOOKUP(B1647,imbin!$B$4:$D$3233,2,FALSE)</f>
        <v>0</v>
      </c>
      <c r="O1647" s="4" t="str">
        <f>VLOOKUP(B1647,imbin!$B$4:$D$3233,3,FALSE)</f>
        <v>MOVES</v>
      </c>
      <c r="P1647" s="4">
        <f>IF(ISNA(VLOOKUP(B1647,rampbin!$B$4:$G$1697,6,FALSE)),2,VLOOKUP(B1647,rampbin!$B$4:$G$1697,6,FALSE))</f>
        <v>2</v>
      </c>
      <c r="Q1647" s="4" t="str">
        <f>IF(ISNA(VLOOKUP(B1647,rampbin!$B$4:$G$1697,5,FALSE)),"MOVES",VLOOKUP(B1647,rampbin!$B$4:$G$1697,5,FALSE))</f>
        <v>MOVES</v>
      </c>
      <c r="R1647" s="4" t="s">
        <v>1877</v>
      </c>
      <c r="S1647" s="6" t="s">
        <v>2022</v>
      </c>
      <c r="T1647" s="4">
        <f>VLOOKUP(B1647,meanLDage!$B$3:$E$3145,4,FALSE)</f>
        <v>5</v>
      </c>
      <c r="U1647" s="32">
        <f>VLOOKUP(B1647,meanLDage!$B$3:$E$3145,2,FALSE)</f>
        <v>13.696279530584746</v>
      </c>
      <c r="V1647" s="4" t="str">
        <f t="shared" si="176"/>
        <v>31_L_300001000_0_4_2</v>
      </c>
      <c r="W1647" s="4">
        <v>31079</v>
      </c>
      <c r="X1647" s="6"/>
      <c r="Y1647" s="8">
        <f t="shared" si="177"/>
        <v>31079</v>
      </c>
      <c r="Z1647" s="6" t="b">
        <f t="shared" si="175"/>
        <v>0</v>
      </c>
      <c r="AA1647" s="6">
        <f t="shared" si="178"/>
        <v>31111</v>
      </c>
      <c r="AB1647" s="4">
        <f t="shared" si="179"/>
        <v>5</v>
      </c>
      <c r="AC1647" s="32">
        <f t="shared" si="180"/>
        <v>13.696279530584746</v>
      </c>
      <c r="AD1647" s="4">
        <f>VLOOKUP($B1647,meanLDage!$Z$3:$AC$3145,4,FALSE)</f>
        <v>4</v>
      </c>
      <c r="AE1647" s="32">
        <f>VLOOKUP($B1647,meanLDage!$Z$3:$AC$3145,2,FALSE)</f>
        <v>12.98955198186718</v>
      </c>
      <c r="AF1647" s="6">
        <f>VLOOKUP(V1647,'2017 rep county selection'!$A$1:$C$281,3,FALSE)</f>
        <v>31079</v>
      </c>
      <c r="AH1647" s="9">
        <f t="shared" si="181"/>
        <v>31079</v>
      </c>
    </row>
    <row r="1648" spans="1:34" ht="15.75" customHeight="1" x14ac:dyDescent="0.3">
      <c r="A1648" s="4">
        <v>31</v>
      </c>
      <c r="B1648" s="4">
        <v>31053</v>
      </c>
      <c r="C1648" s="6" t="s">
        <v>2282</v>
      </c>
      <c r="D1648" s="6" t="s">
        <v>350</v>
      </c>
      <c r="E1648" s="4">
        <v>31055</v>
      </c>
      <c r="F1648" s="4">
        <v>31055</v>
      </c>
      <c r="G1648" s="4">
        <v>31055</v>
      </c>
      <c r="H1648" s="37">
        <v>301748489</v>
      </c>
      <c r="I1648" s="37">
        <v>354608199.19976699</v>
      </c>
      <c r="J1648" s="37">
        <v>374267911.09506398</v>
      </c>
      <c r="K1648" s="4" t="str">
        <f>VLOOKUP(B1648,altitude!$B$3:$E$3232,4)</f>
        <v>L</v>
      </c>
      <c r="L1648" s="4">
        <f>VLOOKUP(B1648,fuelregion!$C$5:$D$3233,2,FALSE)</f>
        <v>300001000</v>
      </c>
      <c r="M1648" s="4">
        <f>VLOOKUP(B1648,fuelregion!$H$5:$I$3113,2,FALSE)</f>
        <v>300001000</v>
      </c>
      <c r="N1648" s="4">
        <f>VLOOKUP(B1648,imbin!$B$4:$D$3233,2,FALSE)</f>
        <v>0</v>
      </c>
      <c r="O1648" s="4" t="str">
        <f>VLOOKUP(B1648,imbin!$B$4:$D$3233,3,FALSE)</f>
        <v>MOVES</v>
      </c>
      <c r="P1648" s="4">
        <f>IF(ISNA(VLOOKUP(B1648,rampbin!$B$4:$G$1697,6,FALSE)),2,VLOOKUP(B1648,rampbin!$B$4:$G$1697,6,FALSE))</f>
        <v>2</v>
      </c>
      <c r="Q1648" s="4" t="str">
        <f>IF(ISNA(VLOOKUP(B1648,rampbin!$B$4:$G$1697,5,FALSE)),"MOVES",VLOOKUP(B1648,rampbin!$B$4:$G$1697,5,FALSE))</f>
        <v>MOVES</v>
      </c>
      <c r="R1648" s="4" t="s">
        <v>1880</v>
      </c>
      <c r="S1648" s="6" t="s">
        <v>1851</v>
      </c>
      <c r="T1648" s="4">
        <f>VLOOKUP(B1648,meanLDage!$B$3:$E$3145,4,FALSE)</f>
        <v>4</v>
      </c>
      <c r="U1648" s="32">
        <f>VLOOKUP(B1648,meanLDage!$B$3:$E$3145,2,FALSE)</f>
        <v>12.044804018634395</v>
      </c>
      <c r="V1648" s="4" t="str">
        <f t="shared" si="176"/>
        <v>31_L_300001000_0_4_2</v>
      </c>
      <c r="W1648" s="4">
        <v>31055</v>
      </c>
      <c r="X1648" s="6"/>
      <c r="Y1648" s="8">
        <f t="shared" si="177"/>
        <v>31055</v>
      </c>
      <c r="Z1648" s="6" t="b">
        <f t="shared" si="175"/>
        <v>1</v>
      </c>
      <c r="AA1648" s="6">
        <f t="shared" si="178"/>
        <v>31055</v>
      </c>
      <c r="AB1648" s="4">
        <f t="shared" si="179"/>
        <v>4</v>
      </c>
      <c r="AC1648" s="32">
        <f t="shared" si="180"/>
        <v>12.044804018634395</v>
      </c>
      <c r="AD1648" s="4">
        <f>VLOOKUP($B1648,meanLDage!$Z$3:$AC$3145,4,FALSE)</f>
        <v>4</v>
      </c>
      <c r="AE1648" s="32">
        <f>VLOOKUP($B1648,meanLDage!$Z$3:$AC$3145,2,FALSE)</f>
        <v>11.395277431532866</v>
      </c>
      <c r="AF1648" s="6">
        <f>VLOOKUP(V1648,'2017 rep county selection'!$A$1:$C$281,3,FALSE)</f>
        <v>31079</v>
      </c>
      <c r="AH1648" s="9">
        <f t="shared" si="181"/>
        <v>31079</v>
      </c>
    </row>
    <row r="1649" spans="1:34" ht="15.75" customHeight="1" x14ac:dyDescent="0.3">
      <c r="A1649" s="4">
        <v>31</v>
      </c>
      <c r="B1649" s="4">
        <v>31055</v>
      </c>
      <c r="C1649" s="6" t="s">
        <v>2282</v>
      </c>
      <c r="D1649" s="6" t="s">
        <v>220</v>
      </c>
      <c r="E1649" s="4">
        <v>31055</v>
      </c>
      <c r="F1649" s="4">
        <v>31055</v>
      </c>
      <c r="G1649" s="4">
        <v>31055</v>
      </c>
      <c r="H1649" s="37">
        <v>3957062150</v>
      </c>
      <c r="I1649" s="37">
        <v>4483977116.8682699</v>
      </c>
      <c r="J1649" s="37">
        <v>4732571758.6472998</v>
      </c>
      <c r="K1649" s="4" t="str">
        <f>VLOOKUP(B1649,altitude!$B$3:$E$3232,4)</f>
        <v>L</v>
      </c>
      <c r="L1649" s="4">
        <f>VLOOKUP(B1649,fuelregion!$C$5:$D$3233,2,FALSE)</f>
        <v>300001000</v>
      </c>
      <c r="M1649" s="4">
        <f>VLOOKUP(B1649,fuelregion!$H$5:$I$3113,2,FALSE)</f>
        <v>300001000</v>
      </c>
      <c r="N1649" s="4">
        <f>VLOOKUP(B1649,imbin!$B$4:$D$3233,2,FALSE)</f>
        <v>0</v>
      </c>
      <c r="O1649" s="4" t="str">
        <f>VLOOKUP(B1649,imbin!$B$4:$D$3233,3,FALSE)</f>
        <v>MOVES</v>
      </c>
      <c r="P1649" s="4">
        <f>IF(ISNA(VLOOKUP(B1649,rampbin!$B$4:$G$1697,6,FALSE)),2,VLOOKUP(B1649,rampbin!$B$4:$G$1697,6,FALSE))</f>
        <v>2</v>
      </c>
      <c r="Q1649" s="4" t="str">
        <f>IF(ISNA(VLOOKUP(B1649,rampbin!$B$4:$G$1697,5,FALSE)),"MOVES",VLOOKUP(B1649,rampbin!$B$4:$G$1697,5,FALSE))</f>
        <v>MOVES</v>
      </c>
      <c r="R1649" s="4" t="s">
        <v>1877</v>
      </c>
      <c r="S1649" s="6" t="s">
        <v>2020</v>
      </c>
      <c r="T1649" s="4">
        <f>VLOOKUP(B1649,meanLDage!$B$3:$E$3145,4,FALSE)</f>
        <v>4</v>
      </c>
      <c r="U1649" s="32">
        <f>VLOOKUP(B1649,meanLDage!$B$3:$E$3145,2,FALSE)</f>
        <v>11.495328166625399</v>
      </c>
      <c r="V1649" s="4" t="str">
        <f t="shared" si="176"/>
        <v>31_L_300001000_0_3_2</v>
      </c>
      <c r="W1649" s="4">
        <v>31055</v>
      </c>
      <c r="X1649" s="6"/>
      <c r="Y1649" s="8">
        <f t="shared" si="177"/>
        <v>31055</v>
      </c>
      <c r="Z1649" s="6" t="b">
        <f t="shared" si="175"/>
        <v>1</v>
      </c>
      <c r="AA1649" s="6">
        <f t="shared" si="178"/>
        <v>31055</v>
      </c>
      <c r="AB1649" s="4">
        <f t="shared" si="179"/>
        <v>4</v>
      </c>
      <c r="AC1649" s="32">
        <f t="shared" si="180"/>
        <v>11.495328166625399</v>
      </c>
      <c r="AD1649" s="4">
        <f>VLOOKUP($B1649,meanLDage!$Z$3:$AC$3145,4,FALSE)</f>
        <v>3</v>
      </c>
      <c r="AE1649" s="32">
        <f>VLOOKUP($B1649,meanLDage!$Z$3:$AC$3145,2,FALSE)</f>
        <v>10.63447351819536</v>
      </c>
      <c r="AF1649" s="6">
        <f>VLOOKUP(V1649,'2017 rep county selection'!$A$1:$C$281,3,FALSE)</f>
        <v>31055</v>
      </c>
      <c r="AH1649" s="9">
        <f t="shared" si="181"/>
        <v>31055</v>
      </c>
    </row>
    <row r="1650" spans="1:34" ht="15.75" customHeight="1" x14ac:dyDescent="0.3">
      <c r="A1650" s="4">
        <v>31</v>
      </c>
      <c r="B1650" s="4">
        <v>31057</v>
      </c>
      <c r="C1650" s="6" t="s">
        <v>2282</v>
      </c>
      <c r="D1650" s="6" t="s">
        <v>1071</v>
      </c>
      <c r="E1650" s="4">
        <v>31111</v>
      </c>
      <c r="F1650" s="4">
        <v>31111</v>
      </c>
      <c r="G1650" s="4">
        <v>31111</v>
      </c>
      <c r="H1650" s="37">
        <v>35620259</v>
      </c>
      <c r="I1650" s="37">
        <v>32353067.336474702</v>
      </c>
      <c r="J1650" s="37">
        <v>34146742.678071901</v>
      </c>
      <c r="K1650" s="4" t="str">
        <f>VLOOKUP(B1650,altitude!$B$3:$E$3232,4)</f>
        <v>L</v>
      </c>
      <c r="L1650" s="4">
        <f>VLOOKUP(B1650,fuelregion!$C$5:$D$3233,2,FALSE)</f>
        <v>300001000</v>
      </c>
      <c r="M1650" s="4">
        <f>VLOOKUP(B1650,fuelregion!$H$5:$I$3113,2,FALSE)</f>
        <v>300001000</v>
      </c>
      <c r="N1650" s="4">
        <f>VLOOKUP(B1650,imbin!$B$4:$D$3233,2,FALSE)</f>
        <v>0</v>
      </c>
      <c r="O1650" s="4" t="str">
        <f>VLOOKUP(B1650,imbin!$B$4:$D$3233,3,FALSE)</f>
        <v>MOVES</v>
      </c>
      <c r="P1650" s="4">
        <f>IF(ISNA(VLOOKUP(B1650,rampbin!$B$4:$G$1697,6,FALSE)),2,VLOOKUP(B1650,rampbin!$B$4:$G$1697,6,FALSE))</f>
        <v>2</v>
      </c>
      <c r="Q1650" s="4" t="str">
        <f>IF(ISNA(VLOOKUP(B1650,rampbin!$B$4:$G$1697,5,FALSE)),"MOVES",VLOOKUP(B1650,rampbin!$B$4:$G$1697,5,FALSE))</f>
        <v>MOVES</v>
      </c>
      <c r="R1650" s="4" t="s">
        <v>1880</v>
      </c>
      <c r="S1650" s="6" t="s">
        <v>1851</v>
      </c>
      <c r="T1650" s="4">
        <f>VLOOKUP(B1650,meanLDage!$B$3:$E$3145,4,FALSE)</f>
        <v>5</v>
      </c>
      <c r="U1650" s="32">
        <f>VLOOKUP(B1650,meanLDage!$B$3:$E$3145,2,FALSE)</f>
        <v>13.782662284494297</v>
      </c>
      <c r="V1650" s="4" t="str">
        <f t="shared" si="176"/>
        <v>31_L_300001000_0_4_2</v>
      </c>
      <c r="W1650" s="4">
        <v>31079</v>
      </c>
      <c r="X1650" s="6"/>
      <c r="Y1650" s="8">
        <f t="shared" si="177"/>
        <v>31079</v>
      </c>
      <c r="Z1650" s="6" t="b">
        <f t="shared" si="175"/>
        <v>0</v>
      </c>
      <c r="AA1650" s="6">
        <f t="shared" si="178"/>
        <v>31111</v>
      </c>
      <c r="AB1650" s="4">
        <f t="shared" si="179"/>
        <v>5</v>
      </c>
      <c r="AC1650" s="32">
        <f t="shared" si="180"/>
        <v>13.782662284494297</v>
      </c>
      <c r="AD1650" s="4">
        <f>VLOOKUP($B1650,meanLDage!$Z$3:$AC$3145,4,FALSE)</f>
        <v>4</v>
      </c>
      <c r="AE1650" s="32">
        <f>VLOOKUP($B1650,meanLDage!$Z$3:$AC$3145,2,FALSE)</f>
        <v>12.946384884506836</v>
      </c>
      <c r="AF1650" s="6">
        <f>VLOOKUP(V1650,'2017 rep county selection'!$A$1:$C$281,3,FALSE)</f>
        <v>31079</v>
      </c>
      <c r="AH1650" s="9">
        <f t="shared" si="181"/>
        <v>31079</v>
      </c>
    </row>
    <row r="1651" spans="1:34" ht="15.75" customHeight="1" x14ac:dyDescent="0.3">
      <c r="A1651" s="4">
        <v>31</v>
      </c>
      <c r="B1651" s="4">
        <v>31059</v>
      </c>
      <c r="C1651" s="6" t="s">
        <v>2282</v>
      </c>
      <c r="D1651" s="6" t="s">
        <v>898</v>
      </c>
      <c r="E1651" s="4">
        <v>31111</v>
      </c>
      <c r="F1651" s="4">
        <v>31111</v>
      </c>
      <c r="G1651" s="4">
        <v>31111</v>
      </c>
      <c r="H1651" s="37">
        <v>109650445</v>
      </c>
      <c r="I1651" s="37">
        <v>98704512.221185297</v>
      </c>
      <c r="J1651" s="37">
        <v>104176755.325665</v>
      </c>
      <c r="K1651" s="4" t="str">
        <f>VLOOKUP(B1651,altitude!$B$3:$E$3232,4)</f>
        <v>L</v>
      </c>
      <c r="L1651" s="4">
        <f>VLOOKUP(B1651,fuelregion!$C$5:$D$3233,2,FALSE)</f>
        <v>300001000</v>
      </c>
      <c r="M1651" s="4">
        <f>VLOOKUP(B1651,fuelregion!$H$5:$I$3113,2,FALSE)</f>
        <v>300001000</v>
      </c>
      <c r="N1651" s="4">
        <f>VLOOKUP(B1651,imbin!$B$4:$D$3233,2,FALSE)</f>
        <v>0</v>
      </c>
      <c r="O1651" s="4" t="str">
        <f>VLOOKUP(B1651,imbin!$B$4:$D$3233,3,FALSE)</f>
        <v>MOVES</v>
      </c>
      <c r="P1651" s="4">
        <f>IF(ISNA(VLOOKUP(B1651,rampbin!$B$4:$G$1697,6,FALSE)),2,VLOOKUP(B1651,rampbin!$B$4:$G$1697,6,FALSE))</f>
        <v>2</v>
      </c>
      <c r="Q1651" s="4" t="str">
        <f>IF(ISNA(VLOOKUP(B1651,rampbin!$B$4:$G$1697,5,FALSE)),"MOVES",VLOOKUP(B1651,rampbin!$B$4:$G$1697,5,FALSE))</f>
        <v>MOVES</v>
      </c>
      <c r="R1651" s="4" t="s">
        <v>1880</v>
      </c>
      <c r="S1651" s="6" t="s">
        <v>1851</v>
      </c>
      <c r="T1651" s="4">
        <f>VLOOKUP(B1651,meanLDage!$B$3:$E$3145,4,FALSE)</f>
        <v>5</v>
      </c>
      <c r="U1651" s="32">
        <f>VLOOKUP(B1651,meanLDage!$B$3:$E$3145,2,FALSE)</f>
        <v>13.594002465194709</v>
      </c>
      <c r="V1651" s="4" t="str">
        <f t="shared" si="176"/>
        <v>31_L_300001000_0_4_2</v>
      </c>
      <c r="W1651" s="4">
        <v>31079</v>
      </c>
      <c r="X1651" s="6"/>
      <c r="Y1651" s="8">
        <f t="shared" si="177"/>
        <v>31079</v>
      </c>
      <c r="Z1651" s="6" t="b">
        <f t="shared" si="175"/>
        <v>0</v>
      </c>
      <c r="AA1651" s="6">
        <f t="shared" si="178"/>
        <v>31111</v>
      </c>
      <c r="AB1651" s="4">
        <f t="shared" si="179"/>
        <v>5</v>
      </c>
      <c r="AC1651" s="32">
        <f t="shared" si="180"/>
        <v>13.594002465194709</v>
      </c>
      <c r="AD1651" s="4">
        <f>VLOOKUP($B1651,meanLDage!$Z$3:$AC$3145,4,FALSE)</f>
        <v>4</v>
      </c>
      <c r="AE1651" s="32">
        <f>VLOOKUP($B1651,meanLDage!$Z$3:$AC$3145,2,FALSE)</f>
        <v>12.754446793344034</v>
      </c>
      <c r="AF1651" s="6">
        <f>VLOOKUP(V1651,'2017 rep county selection'!$A$1:$C$281,3,FALSE)</f>
        <v>31079</v>
      </c>
      <c r="AH1651" s="9">
        <f t="shared" si="181"/>
        <v>31079</v>
      </c>
    </row>
    <row r="1652" spans="1:34" ht="15.75" customHeight="1" x14ac:dyDescent="0.3">
      <c r="A1652" s="4">
        <v>31</v>
      </c>
      <c r="B1652" s="4">
        <v>31061</v>
      </c>
      <c r="C1652" s="6" t="s">
        <v>2282</v>
      </c>
      <c r="D1652" s="6" t="s">
        <v>36</v>
      </c>
      <c r="E1652" s="4">
        <v>31111</v>
      </c>
      <c r="F1652" s="4">
        <v>31111</v>
      </c>
      <c r="G1652" s="4">
        <v>31111</v>
      </c>
      <c r="H1652" s="37">
        <v>33757685</v>
      </c>
      <c r="I1652" s="37">
        <v>33171011.0904979</v>
      </c>
      <c r="J1652" s="37">
        <v>35010033.771892801</v>
      </c>
      <c r="K1652" s="4" t="str">
        <f>VLOOKUP(B1652,altitude!$B$3:$E$3232,4)</f>
        <v>L</v>
      </c>
      <c r="L1652" s="4">
        <f>VLOOKUP(B1652,fuelregion!$C$5:$D$3233,2,FALSE)</f>
        <v>300001000</v>
      </c>
      <c r="M1652" s="4">
        <f>VLOOKUP(B1652,fuelregion!$H$5:$I$3113,2,FALSE)</f>
        <v>300001000</v>
      </c>
      <c r="N1652" s="4">
        <f>VLOOKUP(B1652,imbin!$B$4:$D$3233,2,FALSE)</f>
        <v>0</v>
      </c>
      <c r="O1652" s="4" t="str">
        <f>VLOOKUP(B1652,imbin!$B$4:$D$3233,3,FALSE)</f>
        <v>MOVES</v>
      </c>
      <c r="P1652" s="4">
        <f>IF(ISNA(VLOOKUP(B1652,rampbin!$B$4:$G$1697,6,FALSE)),2,VLOOKUP(B1652,rampbin!$B$4:$G$1697,6,FALSE))</f>
        <v>2</v>
      </c>
      <c r="Q1652" s="4" t="str">
        <f>IF(ISNA(VLOOKUP(B1652,rampbin!$B$4:$G$1697,5,FALSE)),"MOVES",VLOOKUP(B1652,rampbin!$B$4:$G$1697,5,FALSE))</f>
        <v>MOVES</v>
      </c>
      <c r="R1652" s="4" t="s">
        <v>1880</v>
      </c>
      <c r="S1652" s="6" t="s">
        <v>1851</v>
      </c>
      <c r="T1652" s="4">
        <f>VLOOKUP(B1652,meanLDage!$B$3:$E$3145,4,FALSE)</f>
        <v>6</v>
      </c>
      <c r="U1652" s="32">
        <f>VLOOKUP(B1652,meanLDage!$B$3:$E$3145,2,FALSE)</f>
        <v>15.167844523857926</v>
      </c>
      <c r="V1652" s="4" t="str">
        <f t="shared" si="176"/>
        <v>31_L_300001000_0_5_2</v>
      </c>
      <c r="W1652" s="4">
        <v>31117</v>
      </c>
      <c r="X1652" s="6"/>
      <c r="Y1652" s="8">
        <f t="shared" si="177"/>
        <v>31117</v>
      </c>
      <c r="Z1652" s="6" t="b">
        <f t="shared" si="175"/>
        <v>0</v>
      </c>
      <c r="AA1652" s="6">
        <f t="shared" si="178"/>
        <v>31111</v>
      </c>
      <c r="AB1652" s="4">
        <f t="shared" si="179"/>
        <v>6</v>
      </c>
      <c r="AC1652" s="32">
        <f t="shared" si="180"/>
        <v>15.167844523857926</v>
      </c>
      <c r="AD1652" s="4">
        <f>VLOOKUP($B1652,meanLDage!$Z$3:$AC$3145,4,FALSE)</f>
        <v>5</v>
      </c>
      <c r="AE1652" s="32">
        <f>VLOOKUP($B1652,meanLDage!$Z$3:$AC$3145,2,FALSE)</f>
        <v>14.330757050430602</v>
      </c>
      <c r="AF1652" s="6">
        <f>VLOOKUP(V1652,'2017 rep county selection'!$A$1:$C$281,3,FALSE)</f>
        <v>31047</v>
      </c>
      <c r="AH1652" s="9">
        <f t="shared" si="181"/>
        <v>31047</v>
      </c>
    </row>
    <row r="1653" spans="1:34" ht="15.75" customHeight="1" x14ac:dyDescent="0.3">
      <c r="A1653" s="4">
        <v>31</v>
      </c>
      <c r="B1653" s="4">
        <v>31063</v>
      </c>
      <c r="C1653" s="6" t="s">
        <v>2282</v>
      </c>
      <c r="D1653" s="6" t="s">
        <v>1072</v>
      </c>
      <c r="E1653" s="4">
        <v>31111</v>
      </c>
      <c r="F1653" s="4">
        <v>31111</v>
      </c>
      <c r="G1653" s="4">
        <v>31111</v>
      </c>
      <c r="H1653" s="37">
        <v>46806849</v>
      </c>
      <c r="I1653" s="37">
        <v>41929866.2516343</v>
      </c>
      <c r="J1653" s="37">
        <v>44254485.6267794</v>
      </c>
      <c r="K1653" s="4" t="str">
        <f>VLOOKUP(B1653,altitude!$B$3:$E$3232,4)</f>
        <v>L</v>
      </c>
      <c r="L1653" s="4">
        <f>VLOOKUP(B1653,fuelregion!$C$5:$D$3233,2,FALSE)</f>
        <v>300001000</v>
      </c>
      <c r="M1653" s="4">
        <f>VLOOKUP(B1653,fuelregion!$H$5:$I$3113,2,FALSE)</f>
        <v>300001000</v>
      </c>
      <c r="N1653" s="4">
        <f>VLOOKUP(B1653,imbin!$B$4:$D$3233,2,FALSE)</f>
        <v>0</v>
      </c>
      <c r="O1653" s="4" t="str">
        <f>VLOOKUP(B1653,imbin!$B$4:$D$3233,3,FALSE)</f>
        <v>MOVES</v>
      </c>
      <c r="P1653" s="4">
        <f>IF(ISNA(VLOOKUP(B1653,rampbin!$B$4:$G$1697,6,FALSE)),2,VLOOKUP(B1653,rampbin!$B$4:$G$1697,6,FALSE))</f>
        <v>2</v>
      </c>
      <c r="Q1653" s="4" t="str">
        <f>IF(ISNA(VLOOKUP(B1653,rampbin!$B$4:$G$1697,5,FALSE)),"MOVES",VLOOKUP(B1653,rampbin!$B$4:$G$1697,5,FALSE))</f>
        <v>MOVES</v>
      </c>
      <c r="R1653" s="4" t="s">
        <v>1880</v>
      </c>
      <c r="S1653" s="6" t="s">
        <v>1851</v>
      </c>
      <c r="T1653" s="4">
        <f>VLOOKUP(B1653,meanLDage!$B$3:$E$3145,4,FALSE)</f>
        <v>5</v>
      </c>
      <c r="U1653" s="32">
        <f>VLOOKUP(B1653,meanLDage!$B$3:$E$3145,2,FALSE)</f>
        <v>14.713448388291253</v>
      </c>
      <c r="V1653" s="4" t="str">
        <f t="shared" si="176"/>
        <v>31_L_300001000_0_5_2</v>
      </c>
      <c r="W1653" s="4">
        <v>31079</v>
      </c>
      <c r="X1653" s="6"/>
      <c r="Y1653" s="8">
        <f t="shared" si="177"/>
        <v>31079</v>
      </c>
      <c r="Z1653" s="6" t="b">
        <f t="shared" si="175"/>
        <v>0</v>
      </c>
      <c r="AA1653" s="6">
        <f t="shared" si="178"/>
        <v>31111</v>
      </c>
      <c r="AB1653" s="4">
        <f t="shared" si="179"/>
        <v>5</v>
      </c>
      <c r="AC1653" s="32">
        <f t="shared" si="180"/>
        <v>14.713448388291253</v>
      </c>
      <c r="AD1653" s="4">
        <f>VLOOKUP($B1653,meanLDage!$Z$3:$AC$3145,4,FALSE)</f>
        <v>5</v>
      </c>
      <c r="AE1653" s="32">
        <f>VLOOKUP($B1653,meanLDage!$Z$3:$AC$3145,2,FALSE)</f>
        <v>13.950550218385896</v>
      </c>
      <c r="AF1653" s="6">
        <f>VLOOKUP(V1653,'2017 rep county selection'!$A$1:$C$281,3,FALSE)</f>
        <v>31047</v>
      </c>
      <c r="AH1653" s="9">
        <f t="shared" si="181"/>
        <v>31047</v>
      </c>
    </row>
    <row r="1654" spans="1:34" ht="15.75" customHeight="1" x14ac:dyDescent="0.3">
      <c r="A1654" s="4">
        <v>31</v>
      </c>
      <c r="B1654" s="4">
        <v>31065</v>
      </c>
      <c r="C1654" s="6" t="s">
        <v>2282</v>
      </c>
      <c r="D1654" s="6" t="s">
        <v>1073</v>
      </c>
      <c r="E1654" s="4">
        <v>31111</v>
      </c>
      <c r="F1654" s="4">
        <v>31111</v>
      </c>
      <c r="G1654" s="4">
        <v>31111</v>
      </c>
      <c r="H1654" s="37">
        <v>83668472</v>
      </c>
      <c r="I1654" s="37">
        <v>63185851.348016404</v>
      </c>
      <c r="J1654" s="37">
        <v>66688916.523451701</v>
      </c>
      <c r="K1654" s="4" t="str">
        <f>VLOOKUP(B1654,altitude!$B$3:$E$3232,4)</f>
        <v>L</v>
      </c>
      <c r="L1654" s="4">
        <f>VLOOKUP(B1654,fuelregion!$C$5:$D$3233,2,FALSE)</f>
        <v>300001000</v>
      </c>
      <c r="M1654" s="4">
        <f>VLOOKUP(B1654,fuelregion!$H$5:$I$3113,2,FALSE)</f>
        <v>300001000</v>
      </c>
      <c r="N1654" s="4">
        <f>VLOOKUP(B1654,imbin!$B$4:$D$3233,2,FALSE)</f>
        <v>0</v>
      </c>
      <c r="O1654" s="4" t="str">
        <f>VLOOKUP(B1654,imbin!$B$4:$D$3233,3,FALSE)</f>
        <v>MOVES</v>
      </c>
      <c r="P1654" s="4">
        <f>IF(ISNA(VLOOKUP(B1654,rampbin!$B$4:$G$1697,6,FALSE)),2,VLOOKUP(B1654,rampbin!$B$4:$G$1697,6,FALSE))</f>
        <v>2</v>
      </c>
      <c r="Q1654" s="4" t="str">
        <f>IF(ISNA(VLOOKUP(B1654,rampbin!$B$4:$G$1697,5,FALSE)),"MOVES",VLOOKUP(B1654,rampbin!$B$4:$G$1697,5,FALSE))</f>
        <v>MOVES</v>
      </c>
      <c r="R1654" s="4" t="s">
        <v>1880</v>
      </c>
      <c r="S1654" s="6" t="s">
        <v>1851</v>
      </c>
      <c r="T1654" s="4">
        <f>VLOOKUP(B1654,meanLDage!$B$3:$E$3145,4,FALSE)</f>
        <v>5</v>
      </c>
      <c r="U1654" s="32">
        <f>VLOOKUP(B1654,meanLDage!$B$3:$E$3145,2,FALSE)</f>
        <v>14.201432786561877</v>
      </c>
      <c r="V1654" s="4" t="str">
        <f t="shared" si="176"/>
        <v>31_L_300001000_0_5_2</v>
      </c>
      <c r="W1654" s="4">
        <v>31079</v>
      </c>
      <c r="X1654" s="6"/>
      <c r="Y1654" s="8">
        <f t="shared" si="177"/>
        <v>31079</v>
      </c>
      <c r="Z1654" s="6" t="b">
        <f t="shared" si="175"/>
        <v>0</v>
      </c>
      <c r="AA1654" s="6">
        <f t="shared" si="178"/>
        <v>31111</v>
      </c>
      <c r="AB1654" s="4">
        <f t="shared" si="179"/>
        <v>5</v>
      </c>
      <c r="AC1654" s="32">
        <f t="shared" si="180"/>
        <v>14.201432786561877</v>
      </c>
      <c r="AD1654" s="4">
        <f>VLOOKUP($B1654,meanLDage!$Z$3:$AC$3145,4,FALSE)</f>
        <v>5</v>
      </c>
      <c r="AE1654" s="32">
        <f>VLOOKUP($B1654,meanLDage!$Z$3:$AC$3145,2,FALSE)</f>
        <v>13.406770032256144</v>
      </c>
      <c r="AF1654" s="6">
        <f>VLOOKUP(V1654,'2017 rep county selection'!$A$1:$C$281,3,FALSE)</f>
        <v>31047</v>
      </c>
      <c r="AH1654" s="9">
        <f t="shared" si="181"/>
        <v>31047</v>
      </c>
    </row>
    <row r="1655" spans="1:34" ht="15.75" customHeight="1" x14ac:dyDescent="0.3">
      <c r="A1655" s="4">
        <v>31</v>
      </c>
      <c r="B1655" s="4">
        <v>31067</v>
      </c>
      <c r="C1655" s="6" t="s">
        <v>2282</v>
      </c>
      <c r="D1655" s="6" t="s">
        <v>1074</v>
      </c>
      <c r="E1655" s="4">
        <v>31111</v>
      </c>
      <c r="F1655" s="4">
        <v>31111</v>
      </c>
      <c r="G1655" s="4">
        <v>31111</v>
      </c>
      <c r="H1655" s="37">
        <v>239713280</v>
      </c>
      <c r="I1655" s="37">
        <v>221666371.04637101</v>
      </c>
      <c r="J1655" s="37">
        <v>233955700.515028</v>
      </c>
      <c r="K1655" s="4" t="str">
        <f>VLOOKUP(B1655,altitude!$B$3:$E$3232,4)</f>
        <v>L</v>
      </c>
      <c r="L1655" s="4">
        <f>VLOOKUP(B1655,fuelregion!$C$5:$D$3233,2,FALSE)</f>
        <v>300001000</v>
      </c>
      <c r="M1655" s="4">
        <f>VLOOKUP(B1655,fuelregion!$H$5:$I$3113,2,FALSE)</f>
        <v>300001000</v>
      </c>
      <c r="N1655" s="4">
        <f>VLOOKUP(B1655,imbin!$B$4:$D$3233,2,FALSE)</f>
        <v>0</v>
      </c>
      <c r="O1655" s="4" t="str">
        <f>VLOOKUP(B1655,imbin!$B$4:$D$3233,3,FALSE)</f>
        <v>MOVES</v>
      </c>
      <c r="P1655" s="4">
        <f>IF(ISNA(VLOOKUP(B1655,rampbin!$B$4:$G$1697,6,FALSE)),2,VLOOKUP(B1655,rampbin!$B$4:$G$1697,6,FALSE))</f>
        <v>2</v>
      </c>
      <c r="Q1655" s="4" t="str">
        <f>IF(ISNA(VLOOKUP(B1655,rampbin!$B$4:$G$1697,5,FALSE)),"MOVES",VLOOKUP(B1655,rampbin!$B$4:$G$1697,5,FALSE))</f>
        <v>MOVES</v>
      </c>
      <c r="R1655" s="4" t="s">
        <v>1880</v>
      </c>
      <c r="S1655" s="6" t="s">
        <v>1851</v>
      </c>
      <c r="T1655" s="4">
        <f>VLOOKUP(B1655,meanLDage!$B$3:$E$3145,4,FALSE)</f>
        <v>5</v>
      </c>
      <c r="U1655" s="32">
        <f>VLOOKUP(B1655,meanLDage!$B$3:$E$3145,2,FALSE)</f>
        <v>13.249348177182398</v>
      </c>
      <c r="V1655" s="4" t="str">
        <f t="shared" si="176"/>
        <v>31_L_300001000_0_4_2</v>
      </c>
      <c r="W1655" s="4">
        <v>31079</v>
      </c>
      <c r="X1655" s="6"/>
      <c r="Y1655" s="8">
        <f t="shared" si="177"/>
        <v>31079</v>
      </c>
      <c r="Z1655" s="6" t="b">
        <f t="shared" si="175"/>
        <v>0</v>
      </c>
      <c r="AA1655" s="6">
        <f t="shared" si="178"/>
        <v>31111</v>
      </c>
      <c r="AB1655" s="4">
        <f t="shared" si="179"/>
        <v>5</v>
      </c>
      <c r="AC1655" s="32">
        <f t="shared" si="180"/>
        <v>13.249348177182398</v>
      </c>
      <c r="AD1655" s="4">
        <f>VLOOKUP($B1655,meanLDage!$Z$3:$AC$3145,4,FALSE)</f>
        <v>4</v>
      </c>
      <c r="AE1655" s="32">
        <f>VLOOKUP($B1655,meanLDage!$Z$3:$AC$3145,2,FALSE)</f>
        <v>12.51561043188611</v>
      </c>
      <c r="AF1655" s="6">
        <f>VLOOKUP(V1655,'2017 rep county selection'!$A$1:$C$281,3,FALSE)</f>
        <v>31079</v>
      </c>
      <c r="AH1655" s="9">
        <f t="shared" si="181"/>
        <v>31079</v>
      </c>
    </row>
    <row r="1656" spans="1:34" ht="15.75" customHeight="1" x14ac:dyDescent="0.3">
      <c r="A1656" s="4">
        <v>31</v>
      </c>
      <c r="B1656" s="4">
        <v>31069</v>
      </c>
      <c r="C1656" s="6" t="s">
        <v>2282</v>
      </c>
      <c r="D1656" s="6" t="s">
        <v>1075</v>
      </c>
      <c r="E1656" s="4">
        <v>31111</v>
      </c>
      <c r="F1656" s="4">
        <v>31111</v>
      </c>
      <c r="G1656" s="4">
        <v>31111</v>
      </c>
      <c r="H1656" s="37">
        <v>23109288</v>
      </c>
      <c r="I1656" s="37">
        <v>35848942.6659678</v>
      </c>
      <c r="J1656" s="37">
        <v>37836431.636363097</v>
      </c>
      <c r="K1656" s="4" t="str">
        <f>VLOOKUP(B1656,altitude!$B$3:$E$3232,4)</f>
        <v>L</v>
      </c>
      <c r="L1656" s="4">
        <f>VLOOKUP(B1656,fuelregion!$C$5:$D$3233,2,FALSE)</f>
        <v>300001000</v>
      </c>
      <c r="M1656" s="4">
        <f>VLOOKUP(B1656,fuelregion!$H$5:$I$3113,2,FALSE)</f>
        <v>300001000</v>
      </c>
      <c r="N1656" s="4">
        <f>VLOOKUP(B1656,imbin!$B$4:$D$3233,2,FALSE)</f>
        <v>0</v>
      </c>
      <c r="O1656" s="4" t="str">
        <f>VLOOKUP(B1656,imbin!$B$4:$D$3233,3,FALSE)</f>
        <v>MOVES</v>
      </c>
      <c r="P1656" s="4">
        <f>IF(ISNA(VLOOKUP(B1656,rampbin!$B$4:$G$1697,6,FALSE)),2,VLOOKUP(B1656,rampbin!$B$4:$G$1697,6,FALSE))</f>
        <v>2</v>
      </c>
      <c r="Q1656" s="4" t="str">
        <f>IF(ISNA(VLOOKUP(B1656,rampbin!$B$4:$G$1697,5,FALSE)),"MOVES",VLOOKUP(B1656,rampbin!$B$4:$G$1697,5,FALSE))</f>
        <v>MOVES</v>
      </c>
      <c r="R1656" s="4" t="s">
        <v>1880</v>
      </c>
      <c r="S1656" s="6" t="s">
        <v>1851</v>
      </c>
      <c r="T1656" s="4">
        <f>VLOOKUP(B1656,meanLDage!$B$3:$E$3145,4,FALSE)</f>
        <v>6</v>
      </c>
      <c r="U1656" s="32">
        <f>VLOOKUP(B1656,meanLDage!$B$3:$E$3145,2,FALSE)</f>
        <v>15.153411559922361</v>
      </c>
      <c r="V1656" s="4" t="str">
        <f t="shared" si="176"/>
        <v>31_L_300001000_0_5_2</v>
      </c>
      <c r="W1656" s="4">
        <v>31117</v>
      </c>
      <c r="X1656" s="6"/>
      <c r="Y1656" s="8">
        <f t="shared" si="177"/>
        <v>31117</v>
      </c>
      <c r="Z1656" s="6" t="b">
        <f t="shared" si="175"/>
        <v>0</v>
      </c>
      <c r="AA1656" s="6">
        <f t="shared" si="178"/>
        <v>31111</v>
      </c>
      <c r="AB1656" s="4">
        <f t="shared" si="179"/>
        <v>6</v>
      </c>
      <c r="AC1656" s="32">
        <f t="shared" si="180"/>
        <v>15.153411559922361</v>
      </c>
      <c r="AD1656" s="4">
        <f>VLOOKUP($B1656,meanLDage!$Z$3:$AC$3145,4,FALSE)</f>
        <v>5</v>
      </c>
      <c r="AE1656" s="32">
        <f>VLOOKUP($B1656,meanLDage!$Z$3:$AC$3145,2,FALSE)</f>
        <v>14.368421941668467</v>
      </c>
      <c r="AF1656" s="6">
        <f>VLOOKUP(V1656,'2017 rep county selection'!$A$1:$C$281,3,FALSE)</f>
        <v>31047</v>
      </c>
      <c r="AH1656" s="9">
        <f t="shared" si="181"/>
        <v>31047</v>
      </c>
    </row>
    <row r="1657" spans="1:34" ht="15.75" customHeight="1" x14ac:dyDescent="0.3">
      <c r="A1657" s="4">
        <v>31</v>
      </c>
      <c r="B1657" s="4">
        <v>31071</v>
      </c>
      <c r="C1657" s="6" t="s">
        <v>2282</v>
      </c>
      <c r="D1657" s="6" t="s">
        <v>225</v>
      </c>
      <c r="E1657" s="4">
        <v>31071</v>
      </c>
      <c r="F1657" s="4">
        <v>31071</v>
      </c>
      <c r="G1657" s="4">
        <v>31071</v>
      </c>
      <c r="H1657" s="37">
        <v>18846993</v>
      </c>
      <c r="I1657" s="37">
        <v>21005790.5851277</v>
      </c>
      <c r="J1657" s="37">
        <v>22170365.437011801</v>
      </c>
      <c r="K1657" s="4" t="str">
        <f>VLOOKUP(B1657,altitude!$B$3:$E$3232,4)</f>
        <v>L</v>
      </c>
      <c r="L1657" s="4">
        <f>VLOOKUP(B1657,fuelregion!$C$5:$D$3233,2,FALSE)</f>
        <v>300001000</v>
      </c>
      <c r="M1657" s="4">
        <f>VLOOKUP(B1657,fuelregion!$H$5:$I$3113,2,FALSE)</f>
        <v>300001000</v>
      </c>
      <c r="N1657" s="4">
        <f>VLOOKUP(B1657,imbin!$B$4:$D$3233,2,FALSE)</f>
        <v>0</v>
      </c>
      <c r="O1657" s="4" t="str">
        <f>VLOOKUP(B1657,imbin!$B$4:$D$3233,3,FALSE)</f>
        <v>MOVES</v>
      </c>
      <c r="P1657" s="4">
        <f>IF(ISNA(VLOOKUP(B1657,rampbin!$B$4:$G$1697,6,FALSE)),2,VLOOKUP(B1657,rampbin!$B$4:$G$1697,6,FALSE))</f>
        <v>2</v>
      </c>
      <c r="Q1657" s="4" t="str">
        <f>IF(ISNA(VLOOKUP(B1657,rampbin!$B$4:$G$1697,5,FALSE)),"MOVES",VLOOKUP(B1657,rampbin!$B$4:$G$1697,5,FALSE))</f>
        <v>MOVES</v>
      </c>
      <c r="R1657" s="4" t="s">
        <v>1880</v>
      </c>
      <c r="S1657" s="6" t="s">
        <v>1851</v>
      </c>
      <c r="T1657" s="4">
        <f>VLOOKUP(B1657,meanLDage!$B$3:$E$3145,4,FALSE)</f>
        <v>6</v>
      </c>
      <c r="U1657" s="32">
        <f>VLOOKUP(B1657,meanLDage!$B$3:$E$3145,2,FALSE)</f>
        <v>15.413020277893164</v>
      </c>
      <c r="V1657" s="4" t="str">
        <f t="shared" si="176"/>
        <v>31_L_300001000_0_5_2</v>
      </c>
      <c r="W1657" s="4">
        <v>31117</v>
      </c>
      <c r="X1657" s="6"/>
      <c r="Y1657" s="8">
        <f t="shared" si="177"/>
        <v>31117</v>
      </c>
      <c r="Z1657" s="6" t="b">
        <f t="shared" si="175"/>
        <v>0</v>
      </c>
      <c r="AA1657" s="6">
        <f t="shared" si="178"/>
        <v>31071</v>
      </c>
      <c r="AB1657" s="4">
        <f t="shared" si="179"/>
        <v>6</v>
      </c>
      <c r="AC1657" s="32">
        <f t="shared" si="180"/>
        <v>15.413020277893164</v>
      </c>
      <c r="AD1657" s="4">
        <f>VLOOKUP($B1657,meanLDage!$Z$3:$AC$3145,4,FALSE)</f>
        <v>5</v>
      </c>
      <c r="AE1657" s="32">
        <f>VLOOKUP($B1657,meanLDage!$Z$3:$AC$3145,2,FALSE)</f>
        <v>14.681517978935348</v>
      </c>
      <c r="AF1657" s="6">
        <f>VLOOKUP(V1657,'2017 rep county selection'!$A$1:$C$281,3,FALSE)</f>
        <v>31047</v>
      </c>
      <c r="AH1657" s="9">
        <f t="shared" si="181"/>
        <v>31047</v>
      </c>
    </row>
    <row r="1658" spans="1:34" ht="15.75" customHeight="1" x14ac:dyDescent="0.3">
      <c r="A1658" s="4">
        <v>31</v>
      </c>
      <c r="B1658" s="4">
        <v>31073</v>
      </c>
      <c r="C1658" s="6" t="s">
        <v>2282</v>
      </c>
      <c r="D1658" s="6" t="s">
        <v>1076</v>
      </c>
      <c r="E1658" s="4">
        <v>31111</v>
      </c>
      <c r="F1658" s="4">
        <v>31111</v>
      </c>
      <c r="G1658" s="4">
        <v>31111</v>
      </c>
      <c r="H1658" s="37">
        <v>20749907</v>
      </c>
      <c r="I1658" s="37">
        <v>29252046.568207599</v>
      </c>
      <c r="J1658" s="37">
        <v>30873799.278168902</v>
      </c>
      <c r="K1658" s="4" t="str">
        <f>VLOOKUP(B1658,altitude!$B$3:$E$3232,4)</f>
        <v>L</v>
      </c>
      <c r="L1658" s="4">
        <f>VLOOKUP(B1658,fuelregion!$C$5:$D$3233,2,FALSE)</f>
        <v>300001000</v>
      </c>
      <c r="M1658" s="4">
        <f>VLOOKUP(B1658,fuelregion!$H$5:$I$3113,2,FALSE)</f>
        <v>300001000</v>
      </c>
      <c r="N1658" s="4">
        <f>VLOOKUP(B1658,imbin!$B$4:$D$3233,2,FALSE)</f>
        <v>0</v>
      </c>
      <c r="O1658" s="4" t="str">
        <f>VLOOKUP(B1658,imbin!$B$4:$D$3233,3,FALSE)</f>
        <v>MOVES</v>
      </c>
      <c r="P1658" s="4">
        <f>IF(ISNA(VLOOKUP(B1658,rampbin!$B$4:$G$1697,6,FALSE)),2,VLOOKUP(B1658,rampbin!$B$4:$G$1697,6,FALSE))</f>
        <v>2</v>
      </c>
      <c r="Q1658" s="4" t="str">
        <f>IF(ISNA(VLOOKUP(B1658,rampbin!$B$4:$G$1697,5,FALSE)),"MOVES",VLOOKUP(B1658,rampbin!$B$4:$G$1697,5,FALSE))</f>
        <v>MOVES</v>
      </c>
      <c r="R1658" s="4" t="s">
        <v>1880</v>
      </c>
      <c r="S1658" s="6" t="s">
        <v>1851</v>
      </c>
      <c r="T1658" s="4">
        <f>VLOOKUP(B1658,meanLDage!$B$3:$E$3145,4,FALSE)</f>
        <v>5</v>
      </c>
      <c r="U1658" s="32">
        <f>VLOOKUP(B1658,meanLDage!$B$3:$E$3145,2,FALSE)</f>
        <v>13.649823736015176</v>
      </c>
      <c r="V1658" s="4" t="str">
        <f t="shared" si="176"/>
        <v>31_L_300001000_0_4_2</v>
      </c>
      <c r="W1658" s="4">
        <v>31079</v>
      </c>
      <c r="X1658" s="6"/>
      <c r="Y1658" s="8">
        <f t="shared" si="177"/>
        <v>31079</v>
      </c>
      <c r="Z1658" s="6" t="b">
        <f t="shared" si="175"/>
        <v>0</v>
      </c>
      <c r="AA1658" s="6">
        <f t="shared" si="178"/>
        <v>31111</v>
      </c>
      <c r="AB1658" s="4">
        <f t="shared" si="179"/>
        <v>5</v>
      </c>
      <c r="AC1658" s="32">
        <f t="shared" si="180"/>
        <v>13.649823736015176</v>
      </c>
      <c r="AD1658" s="4">
        <f>VLOOKUP($B1658,meanLDage!$Z$3:$AC$3145,4,FALSE)</f>
        <v>4</v>
      </c>
      <c r="AE1658" s="32">
        <f>VLOOKUP($B1658,meanLDage!$Z$3:$AC$3145,2,FALSE)</f>
        <v>12.832685305385187</v>
      </c>
      <c r="AF1658" s="6">
        <f>VLOOKUP(V1658,'2017 rep county selection'!$A$1:$C$281,3,FALSE)</f>
        <v>31079</v>
      </c>
      <c r="AH1658" s="9">
        <f t="shared" si="181"/>
        <v>31079</v>
      </c>
    </row>
    <row r="1659" spans="1:34" ht="15.75" customHeight="1" x14ac:dyDescent="0.3">
      <c r="A1659" s="4">
        <v>31</v>
      </c>
      <c r="B1659" s="4">
        <v>31075</v>
      </c>
      <c r="C1659" s="6" t="s">
        <v>2282</v>
      </c>
      <c r="D1659" s="6" t="s">
        <v>110</v>
      </c>
      <c r="E1659" s="4">
        <v>31111</v>
      </c>
      <c r="F1659" s="4">
        <v>31111</v>
      </c>
      <c r="G1659" s="4">
        <v>31111</v>
      </c>
      <c r="H1659" s="37">
        <v>7558600</v>
      </c>
      <c r="I1659" s="37">
        <v>11970884.7514627</v>
      </c>
      <c r="J1659" s="37">
        <v>12634558.478971399</v>
      </c>
      <c r="K1659" s="4" t="str">
        <f>VLOOKUP(B1659,altitude!$B$3:$E$3232,4)</f>
        <v>L</v>
      </c>
      <c r="L1659" s="4">
        <f>VLOOKUP(B1659,fuelregion!$C$5:$D$3233,2,FALSE)</f>
        <v>300001000</v>
      </c>
      <c r="M1659" s="4">
        <f>VLOOKUP(B1659,fuelregion!$H$5:$I$3113,2,FALSE)</f>
        <v>300001000</v>
      </c>
      <c r="N1659" s="4">
        <f>VLOOKUP(B1659,imbin!$B$4:$D$3233,2,FALSE)</f>
        <v>0</v>
      </c>
      <c r="O1659" s="4" t="str">
        <f>VLOOKUP(B1659,imbin!$B$4:$D$3233,3,FALSE)</f>
        <v>MOVES</v>
      </c>
      <c r="P1659" s="4">
        <f>IF(ISNA(VLOOKUP(B1659,rampbin!$B$4:$G$1697,6,FALSE)),2,VLOOKUP(B1659,rampbin!$B$4:$G$1697,6,FALSE))</f>
        <v>2</v>
      </c>
      <c r="Q1659" s="4" t="str">
        <f>IF(ISNA(VLOOKUP(B1659,rampbin!$B$4:$G$1697,5,FALSE)),"MOVES",VLOOKUP(B1659,rampbin!$B$4:$G$1697,5,FALSE))</f>
        <v>MOVES</v>
      </c>
      <c r="R1659" s="4" t="s">
        <v>1880</v>
      </c>
      <c r="S1659" s="6" t="s">
        <v>1851</v>
      </c>
      <c r="T1659" s="4">
        <f>VLOOKUP(B1659,meanLDage!$B$3:$E$3145,4,FALSE)</f>
        <v>5</v>
      </c>
      <c r="U1659" s="32">
        <f>VLOOKUP(B1659,meanLDage!$B$3:$E$3145,2,FALSE)</f>
        <v>14.324999998562529</v>
      </c>
      <c r="V1659" s="4" t="str">
        <f t="shared" si="176"/>
        <v>31_L_300001000_0_5_2</v>
      </c>
      <c r="W1659" s="4">
        <v>31079</v>
      </c>
      <c r="X1659" s="6"/>
      <c r="Y1659" s="8">
        <f t="shared" si="177"/>
        <v>31079</v>
      </c>
      <c r="Z1659" s="6" t="b">
        <f t="shared" si="175"/>
        <v>0</v>
      </c>
      <c r="AA1659" s="6">
        <f t="shared" si="178"/>
        <v>31111</v>
      </c>
      <c r="AB1659" s="4">
        <f t="shared" si="179"/>
        <v>5</v>
      </c>
      <c r="AC1659" s="32">
        <f t="shared" si="180"/>
        <v>14.324999998562529</v>
      </c>
      <c r="AD1659" s="4">
        <f>VLOOKUP($B1659,meanLDage!$Z$3:$AC$3145,4,FALSE)</f>
        <v>5</v>
      </c>
      <c r="AE1659" s="32">
        <f>VLOOKUP($B1659,meanLDage!$Z$3:$AC$3145,2,FALSE)</f>
        <v>13.59923583692424</v>
      </c>
      <c r="AF1659" s="6">
        <f>VLOOKUP(V1659,'2017 rep county selection'!$A$1:$C$281,3,FALSE)</f>
        <v>31047</v>
      </c>
      <c r="AH1659" s="9">
        <f t="shared" si="181"/>
        <v>31047</v>
      </c>
    </row>
    <row r="1660" spans="1:34" ht="15.75" customHeight="1" x14ac:dyDescent="0.3">
      <c r="A1660" s="4">
        <v>31</v>
      </c>
      <c r="B1660" s="4">
        <v>31077</v>
      </c>
      <c r="C1660" s="6" t="s">
        <v>2282</v>
      </c>
      <c r="D1660" s="6" t="s">
        <v>619</v>
      </c>
      <c r="E1660" s="4">
        <v>31111</v>
      </c>
      <c r="F1660" s="4">
        <v>31111</v>
      </c>
      <c r="G1660" s="4">
        <v>31111</v>
      </c>
      <c r="H1660" s="37">
        <v>42333231</v>
      </c>
      <c r="I1660" s="37">
        <v>34323956.416689798</v>
      </c>
      <c r="J1660" s="37">
        <v>36226899.145292901</v>
      </c>
      <c r="K1660" s="4" t="str">
        <f>VLOOKUP(B1660,altitude!$B$3:$E$3232,4)</f>
        <v>L</v>
      </c>
      <c r="L1660" s="4">
        <f>VLOOKUP(B1660,fuelregion!$C$5:$D$3233,2,FALSE)</f>
        <v>300001000</v>
      </c>
      <c r="M1660" s="4">
        <f>VLOOKUP(B1660,fuelregion!$H$5:$I$3113,2,FALSE)</f>
        <v>300001000</v>
      </c>
      <c r="N1660" s="4">
        <f>VLOOKUP(B1660,imbin!$B$4:$D$3233,2,FALSE)</f>
        <v>0</v>
      </c>
      <c r="O1660" s="4" t="str">
        <f>VLOOKUP(B1660,imbin!$B$4:$D$3233,3,FALSE)</f>
        <v>MOVES</v>
      </c>
      <c r="P1660" s="4">
        <f>IF(ISNA(VLOOKUP(B1660,rampbin!$B$4:$G$1697,6,FALSE)),2,VLOOKUP(B1660,rampbin!$B$4:$G$1697,6,FALSE))</f>
        <v>2</v>
      </c>
      <c r="Q1660" s="4" t="str">
        <f>IF(ISNA(VLOOKUP(B1660,rampbin!$B$4:$G$1697,5,FALSE)),"MOVES",VLOOKUP(B1660,rampbin!$B$4:$G$1697,5,FALSE))</f>
        <v>MOVES</v>
      </c>
      <c r="R1660" s="4" t="s">
        <v>1880</v>
      </c>
      <c r="S1660" s="6" t="s">
        <v>1851</v>
      </c>
      <c r="T1660" s="4">
        <f>VLOOKUP(B1660,meanLDage!$B$3:$E$3145,4,FALSE)</f>
        <v>5</v>
      </c>
      <c r="U1660" s="32">
        <f>VLOOKUP(B1660,meanLDage!$B$3:$E$3145,2,FALSE)</f>
        <v>14.812593255069183</v>
      </c>
      <c r="V1660" s="4" t="str">
        <f t="shared" si="176"/>
        <v>31_L_300001000_0_5_2</v>
      </c>
      <c r="W1660" s="4">
        <v>31079</v>
      </c>
      <c r="X1660" s="6"/>
      <c r="Y1660" s="8">
        <f t="shared" si="177"/>
        <v>31079</v>
      </c>
      <c r="Z1660" s="6" t="b">
        <f t="shared" si="175"/>
        <v>0</v>
      </c>
      <c r="AA1660" s="6">
        <f t="shared" si="178"/>
        <v>31111</v>
      </c>
      <c r="AB1660" s="4">
        <f t="shared" si="179"/>
        <v>5</v>
      </c>
      <c r="AC1660" s="32">
        <f t="shared" si="180"/>
        <v>14.812593255069183</v>
      </c>
      <c r="AD1660" s="4">
        <f>VLOOKUP($B1660,meanLDage!$Z$3:$AC$3145,4,FALSE)</f>
        <v>5</v>
      </c>
      <c r="AE1660" s="32">
        <f>VLOOKUP($B1660,meanLDage!$Z$3:$AC$3145,2,FALSE)</f>
        <v>14.093483654257934</v>
      </c>
      <c r="AF1660" s="6">
        <f>VLOOKUP(V1660,'2017 rep county selection'!$A$1:$C$281,3,FALSE)</f>
        <v>31047</v>
      </c>
      <c r="AH1660" s="9">
        <f t="shared" si="181"/>
        <v>31047</v>
      </c>
    </row>
    <row r="1661" spans="1:34" ht="15.75" customHeight="1" x14ac:dyDescent="0.3">
      <c r="A1661" s="4">
        <v>31</v>
      </c>
      <c r="B1661" s="4">
        <v>31079</v>
      </c>
      <c r="C1661" s="6" t="s">
        <v>2282</v>
      </c>
      <c r="D1661" s="6" t="s">
        <v>368</v>
      </c>
      <c r="E1661" s="4">
        <v>31111</v>
      </c>
      <c r="F1661" s="4">
        <v>31111</v>
      </c>
      <c r="G1661" s="4">
        <v>31111</v>
      </c>
      <c r="H1661" s="37">
        <v>488465316</v>
      </c>
      <c r="I1661" s="37">
        <v>658046514.52276695</v>
      </c>
      <c r="J1661" s="37">
        <v>694529046.29076505</v>
      </c>
      <c r="K1661" s="4" t="str">
        <f>VLOOKUP(B1661,altitude!$B$3:$E$3232,4)</f>
        <v>L</v>
      </c>
      <c r="L1661" s="4">
        <f>VLOOKUP(B1661,fuelregion!$C$5:$D$3233,2,FALSE)</f>
        <v>300001000</v>
      </c>
      <c r="M1661" s="4">
        <f>VLOOKUP(B1661,fuelregion!$H$5:$I$3113,2,FALSE)</f>
        <v>300001000</v>
      </c>
      <c r="N1661" s="4">
        <f>VLOOKUP(B1661,imbin!$B$4:$D$3233,2,FALSE)</f>
        <v>0</v>
      </c>
      <c r="O1661" s="4" t="str">
        <f>VLOOKUP(B1661,imbin!$B$4:$D$3233,3,FALSE)</f>
        <v>MOVES</v>
      </c>
      <c r="P1661" s="4">
        <f>IF(ISNA(VLOOKUP(B1661,rampbin!$B$4:$G$1697,6,FALSE)),2,VLOOKUP(B1661,rampbin!$B$4:$G$1697,6,FALSE))</f>
        <v>2</v>
      </c>
      <c r="Q1661" s="4" t="str">
        <f>IF(ISNA(VLOOKUP(B1661,rampbin!$B$4:$G$1697,5,FALSE)),"MOVES",VLOOKUP(B1661,rampbin!$B$4:$G$1697,5,FALSE))</f>
        <v>MOVES</v>
      </c>
      <c r="R1661" s="4" t="s">
        <v>1877</v>
      </c>
      <c r="S1661" s="6" t="s">
        <v>2076</v>
      </c>
      <c r="T1661" s="4">
        <f>VLOOKUP(B1661,meanLDage!$B$3:$E$3145,4,FALSE)</f>
        <v>5</v>
      </c>
      <c r="U1661" s="32">
        <f>VLOOKUP(B1661,meanLDage!$B$3:$E$3145,2,FALSE)</f>
        <v>13.040156065165981</v>
      </c>
      <c r="V1661" s="4" t="str">
        <f t="shared" si="176"/>
        <v>31_L_300001000_0_4_2</v>
      </c>
      <c r="W1661" s="4">
        <v>31079</v>
      </c>
      <c r="X1661" s="6"/>
      <c r="Y1661" s="8">
        <f t="shared" si="177"/>
        <v>31079</v>
      </c>
      <c r="Z1661" s="6" t="b">
        <f t="shared" si="175"/>
        <v>0</v>
      </c>
      <c r="AA1661" s="6">
        <f t="shared" si="178"/>
        <v>31111</v>
      </c>
      <c r="AB1661" s="4">
        <f t="shared" si="179"/>
        <v>5</v>
      </c>
      <c r="AC1661" s="32">
        <f t="shared" si="180"/>
        <v>13.040156065165981</v>
      </c>
      <c r="AD1661" s="4">
        <f>VLOOKUP($B1661,meanLDage!$Z$3:$AC$3145,4,FALSE)</f>
        <v>4</v>
      </c>
      <c r="AE1661" s="32">
        <f>VLOOKUP($B1661,meanLDage!$Z$3:$AC$3145,2,FALSE)</f>
        <v>12.303909981412493</v>
      </c>
      <c r="AF1661" s="6">
        <f>VLOOKUP(V1661,'2017 rep county selection'!$A$1:$C$281,3,FALSE)</f>
        <v>31079</v>
      </c>
      <c r="AH1661" s="9">
        <f t="shared" si="181"/>
        <v>31079</v>
      </c>
    </row>
    <row r="1662" spans="1:34" ht="15.75" customHeight="1" x14ac:dyDescent="0.3">
      <c r="A1662" s="4">
        <v>31</v>
      </c>
      <c r="B1662" s="4">
        <v>31081</v>
      </c>
      <c r="C1662" s="6" t="s">
        <v>2282</v>
      </c>
      <c r="D1662" s="6" t="s">
        <v>286</v>
      </c>
      <c r="E1662" s="4">
        <v>31111</v>
      </c>
      <c r="F1662" s="4">
        <v>31111</v>
      </c>
      <c r="G1662" s="4">
        <v>31111</v>
      </c>
      <c r="H1662" s="37">
        <v>243977837</v>
      </c>
      <c r="I1662" s="37">
        <v>290624290.98164898</v>
      </c>
      <c r="J1662" s="37">
        <v>306736692.90509301</v>
      </c>
      <c r="K1662" s="4" t="str">
        <f>VLOOKUP(B1662,altitude!$B$3:$E$3232,4)</f>
        <v>L</v>
      </c>
      <c r="L1662" s="4">
        <f>VLOOKUP(B1662,fuelregion!$C$5:$D$3233,2,FALSE)</f>
        <v>300001000</v>
      </c>
      <c r="M1662" s="4">
        <f>VLOOKUP(B1662,fuelregion!$H$5:$I$3113,2,FALSE)</f>
        <v>300001000</v>
      </c>
      <c r="N1662" s="4">
        <f>VLOOKUP(B1662,imbin!$B$4:$D$3233,2,FALSE)</f>
        <v>0</v>
      </c>
      <c r="O1662" s="4" t="str">
        <f>VLOOKUP(B1662,imbin!$B$4:$D$3233,3,FALSE)</f>
        <v>MOVES</v>
      </c>
      <c r="P1662" s="4">
        <f>IF(ISNA(VLOOKUP(B1662,rampbin!$B$4:$G$1697,6,FALSE)),2,VLOOKUP(B1662,rampbin!$B$4:$G$1697,6,FALSE))</f>
        <v>2</v>
      </c>
      <c r="Q1662" s="4" t="str">
        <f>IF(ISNA(VLOOKUP(B1662,rampbin!$B$4:$G$1697,5,FALSE)),"MOVES",VLOOKUP(B1662,rampbin!$B$4:$G$1697,5,FALSE))</f>
        <v>MOVES</v>
      </c>
      <c r="R1662" s="4" t="s">
        <v>1877</v>
      </c>
      <c r="S1662" s="6" t="s">
        <v>2076</v>
      </c>
      <c r="T1662" s="4">
        <f>VLOOKUP(B1662,meanLDage!$B$3:$E$3145,4,FALSE)</f>
        <v>4</v>
      </c>
      <c r="U1662" s="32">
        <f>VLOOKUP(B1662,meanLDage!$B$3:$E$3145,2,FALSE)</f>
        <v>12.840886742708694</v>
      </c>
      <c r="V1662" s="4" t="str">
        <f t="shared" si="176"/>
        <v>31_L_300001000_0_4_2</v>
      </c>
      <c r="W1662" s="4">
        <v>31055</v>
      </c>
      <c r="X1662" s="6"/>
      <c r="Y1662" s="8">
        <f t="shared" si="177"/>
        <v>31055</v>
      </c>
      <c r="Z1662" s="6" t="b">
        <f t="shared" si="175"/>
        <v>0</v>
      </c>
      <c r="AA1662" s="6">
        <f t="shared" si="178"/>
        <v>31111</v>
      </c>
      <c r="AB1662" s="4">
        <f t="shared" si="179"/>
        <v>4</v>
      </c>
      <c r="AC1662" s="32">
        <f t="shared" si="180"/>
        <v>12.840886742708694</v>
      </c>
      <c r="AD1662" s="4">
        <f>VLOOKUP($B1662,meanLDage!$Z$3:$AC$3145,4,FALSE)</f>
        <v>4</v>
      </c>
      <c r="AE1662" s="32">
        <f>VLOOKUP($B1662,meanLDage!$Z$3:$AC$3145,2,FALSE)</f>
        <v>12.114489048279523</v>
      </c>
      <c r="AF1662" s="6">
        <f>VLOOKUP(V1662,'2017 rep county selection'!$A$1:$C$281,3,FALSE)</f>
        <v>31079</v>
      </c>
      <c r="AH1662" s="9">
        <f t="shared" si="181"/>
        <v>31079</v>
      </c>
    </row>
    <row r="1663" spans="1:34" ht="15.75" customHeight="1" x14ac:dyDescent="0.3">
      <c r="A1663" s="4">
        <v>31</v>
      </c>
      <c r="B1663" s="4">
        <v>31083</v>
      </c>
      <c r="C1663" s="6" t="s">
        <v>2282</v>
      </c>
      <c r="D1663" s="6" t="s">
        <v>692</v>
      </c>
      <c r="E1663" s="4">
        <v>31111</v>
      </c>
      <c r="F1663" s="4">
        <v>31111</v>
      </c>
      <c r="G1663" s="4">
        <v>31111</v>
      </c>
      <c r="H1663" s="37">
        <v>60111469</v>
      </c>
      <c r="I1663" s="37">
        <v>59547279.162200302</v>
      </c>
      <c r="J1663" s="37">
        <v>62848619.500732198</v>
      </c>
      <c r="K1663" s="4" t="str">
        <f>VLOOKUP(B1663,altitude!$B$3:$E$3232,4)</f>
        <v>L</v>
      </c>
      <c r="L1663" s="4">
        <f>VLOOKUP(B1663,fuelregion!$C$5:$D$3233,2,FALSE)</f>
        <v>300001000</v>
      </c>
      <c r="M1663" s="4">
        <f>VLOOKUP(B1663,fuelregion!$H$5:$I$3113,2,FALSE)</f>
        <v>300001000</v>
      </c>
      <c r="N1663" s="4">
        <f>VLOOKUP(B1663,imbin!$B$4:$D$3233,2,FALSE)</f>
        <v>0</v>
      </c>
      <c r="O1663" s="4" t="str">
        <f>VLOOKUP(B1663,imbin!$B$4:$D$3233,3,FALSE)</f>
        <v>MOVES</v>
      </c>
      <c r="P1663" s="4">
        <f>IF(ISNA(VLOOKUP(B1663,rampbin!$B$4:$G$1697,6,FALSE)),2,VLOOKUP(B1663,rampbin!$B$4:$G$1697,6,FALSE))</f>
        <v>2</v>
      </c>
      <c r="Q1663" s="4" t="str">
        <f>IF(ISNA(VLOOKUP(B1663,rampbin!$B$4:$G$1697,5,FALSE)),"MOVES",VLOOKUP(B1663,rampbin!$B$4:$G$1697,5,FALSE))</f>
        <v>MOVES</v>
      </c>
      <c r="R1663" s="4" t="s">
        <v>1880</v>
      </c>
      <c r="S1663" s="6" t="s">
        <v>1851</v>
      </c>
      <c r="T1663" s="4">
        <f>VLOOKUP(B1663,meanLDage!$B$3:$E$3145,4,FALSE)</f>
        <v>5</v>
      </c>
      <c r="U1663" s="32">
        <f>VLOOKUP(B1663,meanLDage!$B$3:$E$3145,2,FALSE)</f>
        <v>14.580148884132312</v>
      </c>
      <c r="V1663" s="4" t="str">
        <f t="shared" si="176"/>
        <v>31_L_300001000_0_5_2</v>
      </c>
      <c r="W1663" s="4">
        <v>31079</v>
      </c>
      <c r="X1663" s="6"/>
      <c r="Y1663" s="8">
        <f t="shared" si="177"/>
        <v>31079</v>
      </c>
      <c r="Z1663" s="6" t="b">
        <f t="shared" si="175"/>
        <v>0</v>
      </c>
      <c r="AA1663" s="6">
        <f t="shared" si="178"/>
        <v>31111</v>
      </c>
      <c r="AB1663" s="4">
        <f t="shared" si="179"/>
        <v>5</v>
      </c>
      <c r="AC1663" s="32">
        <f t="shared" si="180"/>
        <v>14.580148884132312</v>
      </c>
      <c r="AD1663" s="4">
        <f>VLOOKUP($B1663,meanLDage!$Z$3:$AC$3145,4,FALSE)</f>
        <v>5</v>
      </c>
      <c r="AE1663" s="32">
        <f>VLOOKUP($B1663,meanLDage!$Z$3:$AC$3145,2,FALSE)</f>
        <v>13.820212887597588</v>
      </c>
      <c r="AF1663" s="6">
        <f>VLOOKUP(V1663,'2017 rep county selection'!$A$1:$C$281,3,FALSE)</f>
        <v>31047</v>
      </c>
      <c r="AH1663" s="9">
        <f t="shared" si="181"/>
        <v>31047</v>
      </c>
    </row>
    <row r="1664" spans="1:34" ht="15.75" customHeight="1" x14ac:dyDescent="0.3">
      <c r="A1664" s="4">
        <v>31</v>
      </c>
      <c r="B1664" s="4">
        <v>31085</v>
      </c>
      <c r="C1664" s="6" t="s">
        <v>2282</v>
      </c>
      <c r="D1664" s="6" t="s">
        <v>1077</v>
      </c>
      <c r="E1664" s="4">
        <v>31111</v>
      </c>
      <c r="F1664" s="4">
        <v>31111</v>
      </c>
      <c r="G1664" s="4">
        <v>31111</v>
      </c>
      <c r="H1664" s="37">
        <v>12622107</v>
      </c>
      <c r="I1664" s="37">
        <v>17315908.785075702</v>
      </c>
      <c r="J1664" s="37">
        <v>18275914.162005</v>
      </c>
      <c r="K1664" s="4" t="str">
        <f>VLOOKUP(B1664,altitude!$B$3:$E$3232,4)</f>
        <v>L</v>
      </c>
      <c r="L1664" s="4">
        <f>VLOOKUP(B1664,fuelregion!$C$5:$D$3233,2,FALSE)</f>
        <v>300001000</v>
      </c>
      <c r="M1664" s="4">
        <f>VLOOKUP(B1664,fuelregion!$H$5:$I$3113,2,FALSE)</f>
        <v>300001000</v>
      </c>
      <c r="N1664" s="4">
        <f>VLOOKUP(B1664,imbin!$B$4:$D$3233,2,FALSE)</f>
        <v>0</v>
      </c>
      <c r="O1664" s="4" t="str">
        <f>VLOOKUP(B1664,imbin!$B$4:$D$3233,3,FALSE)</f>
        <v>MOVES</v>
      </c>
      <c r="P1664" s="4">
        <f>IF(ISNA(VLOOKUP(B1664,rampbin!$B$4:$G$1697,6,FALSE)),2,VLOOKUP(B1664,rampbin!$B$4:$G$1697,6,FALSE))</f>
        <v>2</v>
      </c>
      <c r="Q1664" s="4" t="str">
        <f>IF(ISNA(VLOOKUP(B1664,rampbin!$B$4:$G$1697,5,FALSE)),"MOVES",VLOOKUP(B1664,rampbin!$B$4:$G$1697,5,FALSE))</f>
        <v>MOVES</v>
      </c>
      <c r="R1664" s="4" t="s">
        <v>1880</v>
      </c>
      <c r="S1664" s="6" t="s">
        <v>1851</v>
      </c>
      <c r="T1664" s="4">
        <f>VLOOKUP(B1664,meanLDage!$B$3:$E$3145,4,FALSE)</f>
        <v>5</v>
      </c>
      <c r="U1664" s="32">
        <f>VLOOKUP(B1664,meanLDage!$B$3:$E$3145,2,FALSE)</f>
        <v>14.320644219081323</v>
      </c>
      <c r="V1664" s="4" t="str">
        <f t="shared" si="176"/>
        <v>31_L_300001000_0_5_2</v>
      </c>
      <c r="W1664" s="4">
        <v>31079</v>
      </c>
      <c r="X1664" s="6"/>
      <c r="Y1664" s="8">
        <f t="shared" si="177"/>
        <v>31079</v>
      </c>
      <c r="Z1664" s="6" t="b">
        <f t="shared" si="175"/>
        <v>0</v>
      </c>
      <c r="AA1664" s="6">
        <f t="shared" si="178"/>
        <v>31111</v>
      </c>
      <c r="AB1664" s="4">
        <f t="shared" si="179"/>
        <v>5</v>
      </c>
      <c r="AC1664" s="32">
        <f t="shared" si="180"/>
        <v>14.320644219081323</v>
      </c>
      <c r="AD1664" s="4">
        <f>VLOOKUP($B1664,meanLDage!$Z$3:$AC$3145,4,FALSE)</f>
        <v>5</v>
      </c>
      <c r="AE1664" s="32">
        <f>VLOOKUP($B1664,meanLDage!$Z$3:$AC$3145,2,FALSE)</f>
        <v>13.63434779347633</v>
      </c>
      <c r="AF1664" s="6">
        <f>VLOOKUP(V1664,'2017 rep county selection'!$A$1:$C$281,3,FALSE)</f>
        <v>31047</v>
      </c>
      <c r="AH1664" s="9">
        <f t="shared" si="181"/>
        <v>31047</v>
      </c>
    </row>
    <row r="1665" spans="1:34" ht="15.75" customHeight="1" x14ac:dyDescent="0.3">
      <c r="A1665" s="4">
        <v>31</v>
      </c>
      <c r="B1665" s="4">
        <v>31087</v>
      </c>
      <c r="C1665" s="6" t="s">
        <v>2282</v>
      </c>
      <c r="D1665" s="6" t="s">
        <v>1078</v>
      </c>
      <c r="E1665" s="4">
        <v>31111</v>
      </c>
      <c r="F1665" s="4">
        <v>31111</v>
      </c>
      <c r="G1665" s="4">
        <v>31111</v>
      </c>
      <c r="H1665" s="37">
        <v>36816380</v>
      </c>
      <c r="I1665" s="37">
        <v>49008922.7273257</v>
      </c>
      <c r="J1665" s="37">
        <v>51726009.6519868</v>
      </c>
      <c r="K1665" s="4" t="str">
        <f>VLOOKUP(B1665,altitude!$B$3:$E$3232,4)</f>
        <v>L</v>
      </c>
      <c r="L1665" s="4">
        <f>VLOOKUP(B1665,fuelregion!$C$5:$D$3233,2,FALSE)</f>
        <v>300001000</v>
      </c>
      <c r="M1665" s="4">
        <f>VLOOKUP(B1665,fuelregion!$H$5:$I$3113,2,FALSE)</f>
        <v>300001000</v>
      </c>
      <c r="N1665" s="4">
        <f>VLOOKUP(B1665,imbin!$B$4:$D$3233,2,FALSE)</f>
        <v>0</v>
      </c>
      <c r="O1665" s="4" t="str">
        <f>VLOOKUP(B1665,imbin!$B$4:$D$3233,3,FALSE)</f>
        <v>MOVES</v>
      </c>
      <c r="P1665" s="4">
        <f>IF(ISNA(VLOOKUP(B1665,rampbin!$B$4:$G$1697,6,FALSE)),2,VLOOKUP(B1665,rampbin!$B$4:$G$1697,6,FALSE))</f>
        <v>2</v>
      </c>
      <c r="Q1665" s="4" t="str">
        <f>IF(ISNA(VLOOKUP(B1665,rampbin!$B$4:$G$1697,5,FALSE)),"MOVES",VLOOKUP(B1665,rampbin!$B$4:$G$1697,5,FALSE))</f>
        <v>MOVES</v>
      </c>
      <c r="R1665" s="4" t="s">
        <v>1880</v>
      </c>
      <c r="S1665" s="6" t="s">
        <v>1851</v>
      </c>
      <c r="T1665" s="4">
        <f>VLOOKUP(B1665,meanLDage!$B$3:$E$3145,4,FALSE)</f>
        <v>5</v>
      </c>
      <c r="U1665" s="32">
        <f>VLOOKUP(B1665,meanLDage!$B$3:$E$3145,2,FALSE)</f>
        <v>14.589769058462831</v>
      </c>
      <c r="V1665" s="4" t="str">
        <f t="shared" si="176"/>
        <v>31_L_300001000_0_5_2</v>
      </c>
      <c r="W1665" s="4">
        <v>31079</v>
      </c>
      <c r="X1665" s="6"/>
      <c r="Y1665" s="8">
        <f t="shared" si="177"/>
        <v>31079</v>
      </c>
      <c r="Z1665" s="6" t="b">
        <f t="shared" si="175"/>
        <v>0</v>
      </c>
      <c r="AA1665" s="6">
        <f t="shared" si="178"/>
        <v>31111</v>
      </c>
      <c r="AB1665" s="4">
        <f t="shared" si="179"/>
        <v>5</v>
      </c>
      <c r="AC1665" s="32">
        <f t="shared" si="180"/>
        <v>14.589769058462831</v>
      </c>
      <c r="AD1665" s="4">
        <f>VLOOKUP($B1665,meanLDage!$Z$3:$AC$3145,4,FALSE)</f>
        <v>5</v>
      </c>
      <c r="AE1665" s="32">
        <f>VLOOKUP($B1665,meanLDage!$Z$3:$AC$3145,2,FALSE)</f>
        <v>13.763589180890639</v>
      </c>
      <c r="AF1665" s="6">
        <f>VLOOKUP(V1665,'2017 rep county selection'!$A$1:$C$281,3,FALSE)</f>
        <v>31047</v>
      </c>
      <c r="AH1665" s="9">
        <f t="shared" si="181"/>
        <v>31047</v>
      </c>
    </row>
    <row r="1666" spans="1:34" ht="15.75" customHeight="1" x14ac:dyDescent="0.3">
      <c r="A1666" s="4">
        <v>31</v>
      </c>
      <c r="B1666" s="4">
        <v>31089</v>
      </c>
      <c r="C1666" s="6" t="s">
        <v>2282</v>
      </c>
      <c r="D1666" s="6" t="s">
        <v>996</v>
      </c>
      <c r="E1666" s="4">
        <v>31111</v>
      </c>
      <c r="F1666" s="4">
        <v>31111</v>
      </c>
      <c r="G1666" s="4">
        <v>31111</v>
      </c>
      <c r="H1666" s="37">
        <v>128323743</v>
      </c>
      <c r="I1666" s="37">
        <v>135916969.27566299</v>
      </c>
      <c r="J1666" s="37">
        <v>143452295.48571199</v>
      </c>
      <c r="K1666" s="4" t="str">
        <f>VLOOKUP(B1666,altitude!$B$3:$E$3232,4)</f>
        <v>L</v>
      </c>
      <c r="L1666" s="4">
        <f>VLOOKUP(B1666,fuelregion!$C$5:$D$3233,2,FALSE)</f>
        <v>300001000</v>
      </c>
      <c r="M1666" s="4">
        <f>VLOOKUP(B1666,fuelregion!$H$5:$I$3113,2,FALSE)</f>
        <v>300001000</v>
      </c>
      <c r="N1666" s="4">
        <f>VLOOKUP(B1666,imbin!$B$4:$D$3233,2,FALSE)</f>
        <v>0</v>
      </c>
      <c r="O1666" s="4" t="str">
        <f>VLOOKUP(B1666,imbin!$B$4:$D$3233,3,FALSE)</f>
        <v>MOVES</v>
      </c>
      <c r="P1666" s="4">
        <f>IF(ISNA(VLOOKUP(B1666,rampbin!$B$4:$G$1697,6,FALSE)),2,VLOOKUP(B1666,rampbin!$B$4:$G$1697,6,FALSE))</f>
        <v>2</v>
      </c>
      <c r="Q1666" s="4" t="str">
        <f>IF(ISNA(VLOOKUP(B1666,rampbin!$B$4:$G$1697,5,FALSE)),"MOVES",VLOOKUP(B1666,rampbin!$B$4:$G$1697,5,FALSE))</f>
        <v>MOVES</v>
      </c>
      <c r="R1666" s="4" t="s">
        <v>1880</v>
      </c>
      <c r="S1666" s="6" t="s">
        <v>1851</v>
      </c>
      <c r="T1666" s="4">
        <f>VLOOKUP(B1666,meanLDage!$B$3:$E$3145,4,FALSE)</f>
        <v>5</v>
      </c>
      <c r="U1666" s="32">
        <f>VLOOKUP(B1666,meanLDage!$B$3:$E$3145,2,FALSE)</f>
        <v>13.577481840166511</v>
      </c>
      <c r="V1666" s="4" t="str">
        <f t="shared" si="176"/>
        <v>31_L_300001000_0_4_2</v>
      </c>
      <c r="W1666" s="4">
        <v>31079</v>
      </c>
      <c r="X1666" s="6"/>
      <c r="Y1666" s="8">
        <f t="shared" si="177"/>
        <v>31079</v>
      </c>
      <c r="Z1666" s="6" t="b">
        <f t="shared" ref="Z1666:Z1729" si="182">G1666=Y1666</f>
        <v>0</v>
      </c>
      <c r="AA1666" s="6">
        <f t="shared" si="178"/>
        <v>31111</v>
      </c>
      <c r="AB1666" s="4">
        <f t="shared" si="179"/>
        <v>5</v>
      </c>
      <c r="AC1666" s="32">
        <f t="shared" si="180"/>
        <v>13.577481840166511</v>
      </c>
      <c r="AD1666" s="4">
        <f>VLOOKUP($B1666,meanLDage!$Z$3:$AC$3145,4,FALSE)</f>
        <v>4</v>
      </c>
      <c r="AE1666" s="32">
        <f>VLOOKUP($B1666,meanLDage!$Z$3:$AC$3145,2,FALSE)</f>
        <v>12.844484216293313</v>
      </c>
      <c r="AF1666" s="6">
        <f>VLOOKUP(V1666,'2017 rep county selection'!$A$1:$C$281,3,FALSE)</f>
        <v>31079</v>
      </c>
      <c r="AH1666" s="9">
        <f t="shared" si="181"/>
        <v>31079</v>
      </c>
    </row>
    <row r="1667" spans="1:34" ht="15.75" customHeight="1" x14ac:dyDescent="0.3">
      <c r="A1667" s="4">
        <v>31</v>
      </c>
      <c r="B1667" s="4">
        <v>31091</v>
      </c>
      <c r="C1667" s="6" t="s">
        <v>2282</v>
      </c>
      <c r="D1667" s="6" t="s">
        <v>1079</v>
      </c>
      <c r="E1667" s="4">
        <v>31111</v>
      </c>
      <c r="F1667" s="4">
        <v>31111</v>
      </c>
      <c r="G1667" s="4">
        <v>31111</v>
      </c>
      <c r="H1667" s="37">
        <v>9078679</v>
      </c>
      <c r="I1667" s="37">
        <v>12811787.514854601</v>
      </c>
      <c r="J1667" s="37">
        <v>13522081.4449111</v>
      </c>
      <c r="K1667" s="4" t="str">
        <f>VLOOKUP(B1667,altitude!$B$3:$E$3232,4)</f>
        <v>L</v>
      </c>
      <c r="L1667" s="4">
        <f>VLOOKUP(B1667,fuelregion!$C$5:$D$3233,2,FALSE)</f>
        <v>300001000</v>
      </c>
      <c r="M1667" s="4">
        <f>VLOOKUP(B1667,fuelregion!$H$5:$I$3113,2,FALSE)</f>
        <v>300001000</v>
      </c>
      <c r="N1667" s="4">
        <f>VLOOKUP(B1667,imbin!$B$4:$D$3233,2,FALSE)</f>
        <v>0</v>
      </c>
      <c r="O1667" s="4" t="str">
        <f>VLOOKUP(B1667,imbin!$B$4:$D$3233,3,FALSE)</f>
        <v>MOVES</v>
      </c>
      <c r="P1667" s="4">
        <f>IF(ISNA(VLOOKUP(B1667,rampbin!$B$4:$G$1697,6,FALSE)),2,VLOOKUP(B1667,rampbin!$B$4:$G$1697,6,FALSE))</f>
        <v>2</v>
      </c>
      <c r="Q1667" s="4" t="str">
        <f>IF(ISNA(VLOOKUP(B1667,rampbin!$B$4:$G$1697,5,FALSE)),"MOVES",VLOOKUP(B1667,rampbin!$B$4:$G$1697,5,FALSE))</f>
        <v>MOVES</v>
      </c>
      <c r="R1667" s="4" t="s">
        <v>1880</v>
      </c>
      <c r="S1667" s="6" t="s">
        <v>1851</v>
      </c>
      <c r="T1667" s="4">
        <f>VLOOKUP(B1667,meanLDage!$B$3:$E$3145,4,FALSE)</f>
        <v>6</v>
      </c>
      <c r="U1667" s="32">
        <f>VLOOKUP(B1667,meanLDage!$B$3:$E$3145,2,FALSE)</f>
        <v>15.221146085285374</v>
      </c>
      <c r="V1667" s="4" t="str">
        <f t="shared" ref="V1667:V1730" si="183">A1667&amp;"_"&amp;K1667&amp;"_"&amp;M1667&amp;"_"&amp;N1667&amp;"_"&amp;AD1667&amp;"_"&amp;P1667</f>
        <v>31_L_300001000_0_5_2</v>
      </c>
      <c r="W1667" s="4">
        <v>31117</v>
      </c>
      <c r="X1667" s="6"/>
      <c r="Y1667" s="8">
        <f t="shared" ref="Y1667:Y1730" si="184">IF(X1667&gt;0,X1667,W1667)</f>
        <v>31117</v>
      </c>
      <c r="Z1667" s="6" t="b">
        <f t="shared" si="182"/>
        <v>0</v>
      </c>
      <c r="AA1667" s="6">
        <f t="shared" ref="AA1667:AA1730" si="185">G1667</f>
        <v>31111</v>
      </c>
      <c r="AB1667" s="4">
        <f t="shared" ref="AB1667:AB1730" si="186">T1667</f>
        <v>6</v>
      </c>
      <c r="AC1667" s="32">
        <f t="shared" ref="AC1667:AC1730" si="187">U1667</f>
        <v>15.221146085285374</v>
      </c>
      <c r="AD1667" s="4">
        <f>VLOOKUP($B1667,meanLDage!$Z$3:$AC$3145,4,FALSE)</f>
        <v>5</v>
      </c>
      <c r="AE1667" s="32">
        <f>VLOOKUP($B1667,meanLDage!$Z$3:$AC$3145,2,FALSE)</f>
        <v>14.435428330529477</v>
      </c>
      <c r="AF1667" s="6">
        <f>VLOOKUP(V1667,'2017 rep county selection'!$A$1:$C$281,3,FALSE)</f>
        <v>31047</v>
      </c>
      <c r="AH1667" s="9">
        <f t="shared" ref="AH1667:AH1730" si="188">IF(AG1667&gt;0,AG1667,AF1667)</f>
        <v>31047</v>
      </c>
    </row>
    <row r="1668" spans="1:34" ht="15.75" customHeight="1" x14ac:dyDescent="0.3">
      <c r="A1668" s="4">
        <v>31</v>
      </c>
      <c r="B1668" s="4">
        <v>31093</v>
      </c>
      <c r="C1668" s="6" t="s">
        <v>2282</v>
      </c>
      <c r="D1668" s="6" t="s">
        <v>113</v>
      </c>
      <c r="E1668" s="4">
        <v>31111</v>
      </c>
      <c r="F1668" s="4">
        <v>31111</v>
      </c>
      <c r="G1668" s="4">
        <v>31111</v>
      </c>
      <c r="H1668" s="37">
        <v>117107510</v>
      </c>
      <c r="I1668" s="37">
        <v>79410654.736895993</v>
      </c>
      <c r="J1668" s="37">
        <v>83813233.687772304</v>
      </c>
      <c r="K1668" s="4" t="str">
        <f>VLOOKUP(B1668,altitude!$B$3:$E$3232,4)</f>
        <v>L</v>
      </c>
      <c r="L1668" s="4">
        <f>VLOOKUP(B1668,fuelregion!$C$5:$D$3233,2,FALSE)</f>
        <v>300001000</v>
      </c>
      <c r="M1668" s="4">
        <f>VLOOKUP(B1668,fuelregion!$H$5:$I$3113,2,FALSE)</f>
        <v>300001000</v>
      </c>
      <c r="N1668" s="4">
        <f>VLOOKUP(B1668,imbin!$B$4:$D$3233,2,FALSE)</f>
        <v>0</v>
      </c>
      <c r="O1668" s="4" t="str">
        <f>VLOOKUP(B1668,imbin!$B$4:$D$3233,3,FALSE)</f>
        <v>MOVES</v>
      </c>
      <c r="P1668" s="4">
        <f>IF(ISNA(VLOOKUP(B1668,rampbin!$B$4:$G$1697,6,FALSE)),2,VLOOKUP(B1668,rampbin!$B$4:$G$1697,6,FALSE))</f>
        <v>2</v>
      </c>
      <c r="Q1668" s="4" t="str">
        <f>IF(ISNA(VLOOKUP(B1668,rampbin!$B$4:$G$1697,5,FALSE)),"MOVES",VLOOKUP(B1668,rampbin!$B$4:$G$1697,5,FALSE))</f>
        <v>MOVES</v>
      </c>
      <c r="R1668" s="4" t="s">
        <v>1877</v>
      </c>
      <c r="S1668" s="6" t="s">
        <v>2076</v>
      </c>
      <c r="T1668" s="4">
        <f>VLOOKUP(B1668,meanLDage!$B$3:$E$3145,4,FALSE)</f>
        <v>5</v>
      </c>
      <c r="U1668" s="32">
        <f>VLOOKUP(B1668,meanLDage!$B$3:$E$3145,2,FALSE)</f>
        <v>14.273550512346961</v>
      </c>
      <c r="V1668" s="4" t="str">
        <f t="shared" si="183"/>
        <v>31_L_300001000_0_5_2</v>
      </c>
      <c r="W1668" s="4">
        <v>31079</v>
      </c>
      <c r="X1668" s="6"/>
      <c r="Y1668" s="8">
        <f t="shared" si="184"/>
        <v>31079</v>
      </c>
      <c r="Z1668" s="6" t="b">
        <f t="shared" si="182"/>
        <v>0</v>
      </c>
      <c r="AA1668" s="6">
        <f t="shared" si="185"/>
        <v>31111</v>
      </c>
      <c r="AB1668" s="4">
        <f t="shared" si="186"/>
        <v>5</v>
      </c>
      <c r="AC1668" s="32">
        <f t="shared" si="187"/>
        <v>14.273550512346961</v>
      </c>
      <c r="AD1668" s="4">
        <f>VLOOKUP($B1668,meanLDage!$Z$3:$AC$3145,4,FALSE)</f>
        <v>5</v>
      </c>
      <c r="AE1668" s="32">
        <f>VLOOKUP($B1668,meanLDage!$Z$3:$AC$3145,2,FALSE)</f>
        <v>13.552683517429022</v>
      </c>
      <c r="AF1668" s="6">
        <f>VLOOKUP(V1668,'2017 rep county selection'!$A$1:$C$281,3,FALSE)</f>
        <v>31047</v>
      </c>
      <c r="AH1668" s="9">
        <f t="shared" si="188"/>
        <v>31047</v>
      </c>
    </row>
    <row r="1669" spans="1:34" ht="15.75" customHeight="1" x14ac:dyDescent="0.3">
      <c r="A1669" s="4">
        <v>31</v>
      </c>
      <c r="B1669" s="4">
        <v>31095</v>
      </c>
      <c r="C1669" s="6" t="s">
        <v>2282</v>
      </c>
      <c r="D1669" s="6" t="s">
        <v>43</v>
      </c>
      <c r="E1669" s="4">
        <v>31111</v>
      </c>
      <c r="F1669" s="4">
        <v>31111</v>
      </c>
      <c r="G1669" s="4">
        <v>31111</v>
      </c>
      <c r="H1669" s="37">
        <v>67767214</v>
      </c>
      <c r="I1669" s="37">
        <v>78630144.655698493</v>
      </c>
      <c r="J1669" s="37">
        <v>82989451.614683107</v>
      </c>
      <c r="K1669" s="4" t="str">
        <f>VLOOKUP(B1669,altitude!$B$3:$E$3232,4)</f>
        <v>L</v>
      </c>
      <c r="L1669" s="4">
        <f>VLOOKUP(B1669,fuelregion!$C$5:$D$3233,2,FALSE)</f>
        <v>300001000</v>
      </c>
      <c r="M1669" s="4">
        <f>VLOOKUP(B1669,fuelregion!$H$5:$I$3113,2,FALSE)</f>
        <v>300001000</v>
      </c>
      <c r="N1669" s="4">
        <f>VLOOKUP(B1669,imbin!$B$4:$D$3233,2,FALSE)</f>
        <v>0</v>
      </c>
      <c r="O1669" s="4" t="str">
        <f>VLOOKUP(B1669,imbin!$B$4:$D$3233,3,FALSE)</f>
        <v>MOVES</v>
      </c>
      <c r="P1669" s="4">
        <f>IF(ISNA(VLOOKUP(B1669,rampbin!$B$4:$G$1697,6,FALSE)),2,VLOOKUP(B1669,rampbin!$B$4:$G$1697,6,FALSE))</f>
        <v>2</v>
      </c>
      <c r="Q1669" s="4" t="str">
        <f>IF(ISNA(VLOOKUP(B1669,rampbin!$B$4:$G$1697,5,FALSE)),"MOVES",VLOOKUP(B1669,rampbin!$B$4:$G$1697,5,FALSE))</f>
        <v>MOVES</v>
      </c>
      <c r="R1669" s="4" t="s">
        <v>1880</v>
      </c>
      <c r="S1669" s="6" t="s">
        <v>1851</v>
      </c>
      <c r="T1669" s="4">
        <f>VLOOKUP(B1669,meanLDage!$B$3:$E$3145,4,FALSE)</f>
        <v>5</v>
      </c>
      <c r="U1669" s="32">
        <f>VLOOKUP(B1669,meanLDage!$B$3:$E$3145,2,FALSE)</f>
        <v>13.899228376912163</v>
      </c>
      <c r="V1669" s="4" t="str">
        <f t="shared" si="183"/>
        <v>31_L_300001000_0_5_2</v>
      </c>
      <c r="W1669" s="4">
        <v>31079</v>
      </c>
      <c r="X1669" s="6"/>
      <c r="Y1669" s="8">
        <f t="shared" si="184"/>
        <v>31079</v>
      </c>
      <c r="Z1669" s="6" t="b">
        <f t="shared" si="182"/>
        <v>0</v>
      </c>
      <c r="AA1669" s="6">
        <f t="shared" si="185"/>
        <v>31111</v>
      </c>
      <c r="AB1669" s="4">
        <f t="shared" si="186"/>
        <v>5</v>
      </c>
      <c r="AC1669" s="32">
        <f t="shared" si="187"/>
        <v>13.899228376912163</v>
      </c>
      <c r="AD1669" s="4">
        <f>VLOOKUP($B1669,meanLDage!$Z$3:$AC$3145,4,FALSE)</f>
        <v>5</v>
      </c>
      <c r="AE1669" s="32">
        <f>VLOOKUP($B1669,meanLDage!$Z$3:$AC$3145,2,FALSE)</f>
        <v>13.103930785217123</v>
      </c>
      <c r="AF1669" s="6">
        <f>VLOOKUP(V1669,'2017 rep county selection'!$A$1:$C$281,3,FALSE)</f>
        <v>31047</v>
      </c>
      <c r="AH1669" s="9">
        <f t="shared" si="188"/>
        <v>31047</v>
      </c>
    </row>
    <row r="1670" spans="1:34" ht="15.75" customHeight="1" x14ac:dyDescent="0.3">
      <c r="A1670" s="4">
        <v>31</v>
      </c>
      <c r="B1670" s="4">
        <v>31097</v>
      </c>
      <c r="C1670" s="6" t="s">
        <v>2282</v>
      </c>
      <c r="D1670" s="6" t="s">
        <v>116</v>
      </c>
      <c r="E1670" s="4">
        <v>31111</v>
      </c>
      <c r="F1670" s="4">
        <v>31111</v>
      </c>
      <c r="G1670" s="4">
        <v>31111</v>
      </c>
      <c r="H1670" s="37">
        <v>93084395</v>
      </c>
      <c r="I1670" s="37">
        <v>50694069.250392601</v>
      </c>
      <c r="J1670" s="37">
        <v>53504581.8065437</v>
      </c>
      <c r="K1670" s="4" t="str">
        <f>VLOOKUP(B1670,altitude!$B$3:$E$3232,4)</f>
        <v>L</v>
      </c>
      <c r="L1670" s="4">
        <f>VLOOKUP(B1670,fuelregion!$C$5:$D$3233,2,FALSE)</f>
        <v>300001000</v>
      </c>
      <c r="M1670" s="4">
        <f>VLOOKUP(B1670,fuelregion!$H$5:$I$3113,2,FALSE)</f>
        <v>300001000</v>
      </c>
      <c r="N1670" s="4">
        <f>VLOOKUP(B1670,imbin!$B$4:$D$3233,2,FALSE)</f>
        <v>0</v>
      </c>
      <c r="O1670" s="4" t="str">
        <f>VLOOKUP(B1670,imbin!$B$4:$D$3233,3,FALSE)</f>
        <v>MOVES</v>
      </c>
      <c r="P1670" s="4">
        <f>IF(ISNA(VLOOKUP(B1670,rampbin!$B$4:$G$1697,6,FALSE)),2,VLOOKUP(B1670,rampbin!$B$4:$G$1697,6,FALSE))</f>
        <v>2</v>
      </c>
      <c r="Q1670" s="4" t="str">
        <f>IF(ISNA(VLOOKUP(B1670,rampbin!$B$4:$G$1697,5,FALSE)),"MOVES",VLOOKUP(B1670,rampbin!$B$4:$G$1697,5,FALSE))</f>
        <v>MOVES</v>
      </c>
      <c r="R1670" s="4" t="s">
        <v>1880</v>
      </c>
      <c r="S1670" s="6" t="s">
        <v>1851</v>
      </c>
      <c r="T1670" s="4">
        <f>VLOOKUP(B1670,meanLDage!$B$3:$E$3145,4,FALSE)</f>
        <v>5</v>
      </c>
      <c r="U1670" s="32">
        <f>VLOOKUP(B1670,meanLDage!$B$3:$E$3145,2,FALSE)</f>
        <v>14.087552341092614</v>
      </c>
      <c r="V1670" s="4" t="str">
        <f t="shared" si="183"/>
        <v>31_L_300001000_0_5_2</v>
      </c>
      <c r="W1670" s="4">
        <v>31079</v>
      </c>
      <c r="X1670" s="6"/>
      <c r="Y1670" s="8">
        <f t="shared" si="184"/>
        <v>31079</v>
      </c>
      <c r="Z1670" s="6" t="b">
        <f t="shared" si="182"/>
        <v>0</v>
      </c>
      <c r="AA1670" s="6">
        <f t="shared" si="185"/>
        <v>31111</v>
      </c>
      <c r="AB1670" s="4">
        <f t="shared" si="186"/>
        <v>5</v>
      </c>
      <c r="AC1670" s="32">
        <f t="shared" si="187"/>
        <v>14.087552341092614</v>
      </c>
      <c r="AD1670" s="4">
        <f>VLOOKUP($B1670,meanLDage!$Z$3:$AC$3145,4,FALSE)</f>
        <v>5</v>
      </c>
      <c r="AE1670" s="32">
        <f>VLOOKUP($B1670,meanLDage!$Z$3:$AC$3145,2,FALSE)</f>
        <v>13.309212969518487</v>
      </c>
      <c r="AF1670" s="6">
        <f>VLOOKUP(V1670,'2017 rep county selection'!$A$1:$C$281,3,FALSE)</f>
        <v>31047</v>
      </c>
      <c r="AH1670" s="9">
        <f t="shared" si="188"/>
        <v>31047</v>
      </c>
    </row>
    <row r="1671" spans="1:34" ht="15.75" customHeight="1" x14ac:dyDescent="0.3">
      <c r="A1671" s="4">
        <v>31</v>
      </c>
      <c r="B1671" s="4">
        <v>31099</v>
      </c>
      <c r="C1671" s="6" t="s">
        <v>2282</v>
      </c>
      <c r="D1671" s="6" t="s">
        <v>1080</v>
      </c>
      <c r="E1671" s="4">
        <v>31111</v>
      </c>
      <c r="F1671" s="4">
        <v>31111</v>
      </c>
      <c r="G1671" s="4">
        <v>31111</v>
      </c>
      <c r="H1671" s="37">
        <v>70787421</v>
      </c>
      <c r="I1671" s="37">
        <v>99240943.408212602</v>
      </c>
      <c r="J1671" s="37">
        <v>104742926.611352</v>
      </c>
      <c r="K1671" s="4" t="str">
        <f>VLOOKUP(B1671,altitude!$B$3:$E$3232,4)</f>
        <v>L</v>
      </c>
      <c r="L1671" s="4">
        <f>VLOOKUP(B1671,fuelregion!$C$5:$D$3233,2,FALSE)</f>
        <v>300001000</v>
      </c>
      <c r="M1671" s="4">
        <f>VLOOKUP(B1671,fuelregion!$H$5:$I$3113,2,FALSE)</f>
        <v>300001000</v>
      </c>
      <c r="N1671" s="4">
        <f>VLOOKUP(B1671,imbin!$B$4:$D$3233,2,FALSE)</f>
        <v>0</v>
      </c>
      <c r="O1671" s="4" t="str">
        <f>VLOOKUP(B1671,imbin!$B$4:$D$3233,3,FALSE)</f>
        <v>MOVES</v>
      </c>
      <c r="P1671" s="4">
        <f>IF(ISNA(VLOOKUP(B1671,rampbin!$B$4:$G$1697,6,FALSE)),2,VLOOKUP(B1671,rampbin!$B$4:$G$1697,6,FALSE))</f>
        <v>2</v>
      </c>
      <c r="Q1671" s="4" t="str">
        <f>IF(ISNA(VLOOKUP(B1671,rampbin!$B$4:$G$1697,5,FALSE)),"MOVES",VLOOKUP(B1671,rampbin!$B$4:$G$1697,5,FALSE))</f>
        <v>MOVES</v>
      </c>
      <c r="R1671" s="4" t="s">
        <v>1880</v>
      </c>
      <c r="S1671" s="6" t="s">
        <v>1851</v>
      </c>
      <c r="T1671" s="4">
        <f>VLOOKUP(B1671,meanLDage!$B$3:$E$3145,4,FALSE)</f>
        <v>5</v>
      </c>
      <c r="U1671" s="32">
        <f>VLOOKUP(B1671,meanLDage!$B$3:$E$3145,2,FALSE)</f>
        <v>13.624273806747482</v>
      </c>
      <c r="V1671" s="4" t="str">
        <f t="shared" si="183"/>
        <v>31_L_300001000_0_4_2</v>
      </c>
      <c r="W1671" s="4">
        <v>31079</v>
      </c>
      <c r="X1671" s="6"/>
      <c r="Y1671" s="8">
        <f t="shared" si="184"/>
        <v>31079</v>
      </c>
      <c r="Z1671" s="6" t="b">
        <f t="shared" si="182"/>
        <v>0</v>
      </c>
      <c r="AA1671" s="6">
        <f t="shared" si="185"/>
        <v>31111</v>
      </c>
      <c r="AB1671" s="4">
        <f t="shared" si="186"/>
        <v>5</v>
      </c>
      <c r="AC1671" s="32">
        <f t="shared" si="187"/>
        <v>13.624273806747482</v>
      </c>
      <c r="AD1671" s="4">
        <f>VLOOKUP($B1671,meanLDage!$Z$3:$AC$3145,4,FALSE)</f>
        <v>4</v>
      </c>
      <c r="AE1671" s="32">
        <f>VLOOKUP($B1671,meanLDage!$Z$3:$AC$3145,2,FALSE)</f>
        <v>12.837728613043542</v>
      </c>
      <c r="AF1671" s="6">
        <f>VLOOKUP(V1671,'2017 rep county selection'!$A$1:$C$281,3,FALSE)</f>
        <v>31079</v>
      </c>
      <c r="AH1671" s="9">
        <f t="shared" si="188"/>
        <v>31079</v>
      </c>
    </row>
    <row r="1672" spans="1:34" ht="15.75" customHeight="1" x14ac:dyDescent="0.3">
      <c r="A1672" s="4">
        <v>31</v>
      </c>
      <c r="B1672" s="4">
        <v>31101</v>
      </c>
      <c r="C1672" s="6" t="s">
        <v>2282</v>
      </c>
      <c r="D1672" s="6" t="s">
        <v>1081</v>
      </c>
      <c r="E1672" s="4">
        <v>31111</v>
      </c>
      <c r="F1672" s="4">
        <v>31111</v>
      </c>
      <c r="G1672" s="4">
        <v>31111</v>
      </c>
      <c r="H1672" s="37">
        <v>334087820</v>
      </c>
      <c r="I1672" s="37">
        <v>301897832.17618603</v>
      </c>
      <c r="J1672" s="37">
        <v>318635246.63943398</v>
      </c>
      <c r="K1672" s="4" t="str">
        <f>VLOOKUP(B1672,altitude!$B$3:$E$3232,4)</f>
        <v>L</v>
      </c>
      <c r="L1672" s="4">
        <f>VLOOKUP(B1672,fuelregion!$C$5:$D$3233,2,FALSE)</f>
        <v>300001000</v>
      </c>
      <c r="M1672" s="4">
        <f>VLOOKUP(B1672,fuelregion!$H$5:$I$3113,2,FALSE)</f>
        <v>300001000</v>
      </c>
      <c r="N1672" s="4">
        <f>VLOOKUP(B1672,imbin!$B$4:$D$3233,2,FALSE)</f>
        <v>0</v>
      </c>
      <c r="O1672" s="4" t="str">
        <f>VLOOKUP(B1672,imbin!$B$4:$D$3233,3,FALSE)</f>
        <v>MOVES</v>
      </c>
      <c r="P1672" s="4">
        <f>IF(ISNA(VLOOKUP(B1672,rampbin!$B$4:$G$1697,6,FALSE)),2,VLOOKUP(B1672,rampbin!$B$4:$G$1697,6,FALSE))</f>
        <v>2</v>
      </c>
      <c r="Q1672" s="4" t="str">
        <f>IF(ISNA(VLOOKUP(B1672,rampbin!$B$4:$G$1697,5,FALSE)),"MOVES",VLOOKUP(B1672,rampbin!$B$4:$G$1697,5,FALSE))</f>
        <v>MOVES</v>
      </c>
      <c r="R1672" s="4" t="s">
        <v>1880</v>
      </c>
      <c r="S1672" s="6" t="s">
        <v>1851</v>
      </c>
      <c r="T1672" s="4">
        <f>VLOOKUP(B1672,meanLDage!$B$3:$E$3145,4,FALSE)</f>
        <v>5</v>
      </c>
      <c r="U1672" s="32">
        <f>VLOOKUP(B1672,meanLDage!$B$3:$E$3145,2,FALSE)</f>
        <v>14.35165145595527</v>
      </c>
      <c r="V1672" s="4" t="str">
        <f t="shared" si="183"/>
        <v>31_L_300001000_0_5_2</v>
      </c>
      <c r="W1672" s="4">
        <v>31079</v>
      </c>
      <c r="X1672" s="6"/>
      <c r="Y1672" s="8">
        <f t="shared" si="184"/>
        <v>31079</v>
      </c>
      <c r="Z1672" s="6" t="b">
        <f t="shared" si="182"/>
        <v>0</v>
      </c>
      <c r="AA1672" s="6">
        <f t="shared" si="185"/>
        <v>31111</v>
      </c>
      <c r="AB1672" s="4">
        <f t="shared" si="186"/>
        <v>5</v>
      </c>
      <c r="AC1672" s="32">
        <f t="shared" si="187"/>
        <v>14.35165145595527</v>
      </c>
      <c r="AD1672" s="4">
        <f>VLOOKUP($B1672,meanLDage!$Z$3:$AC$3145,4,FALSE)</f>
        <v>5</v>
      </c>
      <c r="AE1672" s="32">
        <f>VLOOKUP($B1672,meanLDage!$Z$3:$AC$3145,2,FALSE)</f>
        <v>13.561712304155119</v>
      </c>
      <c r="AF1672" s="6">
        <f>VLOOKUP(V1672,'2017 rep county selection'!$A$1:$C$281,3,FALSE)</f>
        <v>31047</v>
      </c>
      <c r="AH1672" s="9">
        <f t="shared" si="188"/>
        <v>31047</v>
      </c>
    </row>
    <row r="1673" spans="1:34" ht="15.75" customHeight="1" x14ac:dyDescent="0.3">
      <c r="A1673" s="4">
        <v>31</v>
      </c>
      <c r="B1673" s="4">
        <v>31103</v>
      </c>
      <c r="C1673" s="6" t="s">
        <v>2282</v>
      </c>
      <c r="D1673" s="6" t="s">
        <v>1082</v>
      </c>
      <c r="E1673" s="4">
        <v>31111</v>
      </c>
      <c r="F1673" s="4">
        <v>31111</v>
      </c>
      <c r="G1673" s="4">
        <v>31111</v>
      </c>
      <c r="H1673" s="37">
        <v>8967736</v>
      </c>
      <c r="I1673" s="37">
        <v>14240826.1866345</v>
      </c>
      <c r="J1673" s="37">
        <v>15030346.960868601</v>
      </c>
      <c r="K1673" s="4" t="str">
        <f>VLOOKUP(B1673,altitude!$B$3:$E$3232,4)</f>
        <v>L</v>
      </c>
      <c r="L1673" s="4">
        <f>VLOOKUP(B1673,fuelregion!$C$5:$D$3233,2,FALSE)</f>
        <v>300001000</v>
      </c>
      <c r="M1673" s="4">
        <f>VLOOKUP(B1673,fuelregion!$H$5:$I$3113,2,FALSE)</f>
        <v>300001000</v>
      </c>
      <c r="N1673" s="4">
        <f>VLOOKUP(B1673,imbin!$B$4:$D$3233,2,FALSE)</f>
        <v>0</v>
      </c>
      <c r="O1673" s="4" t="str">
        <f>VLOOKUP(B1673,imbin!$B$4:$D$3233,3,FALSE)</f>
        <v>MOVES</v>
      </c>
      <c r="P1673" s="4">
        <f>IF(ISNA(VLOOKUP(B1673,rampbin!$B$4:$G$1697,6,FALSE)),2,VLOOKUP(B1673,rampbin!$B$4:$G$1697,6,FALSE))</f>
        <v>2</v>
      </c>
      <c r="Q1673" s="4" t="str">
        <f>IF(ISNA(VLOOKUP(B1673,rampbin!$B$4:$G$1697,5,FALSE)),"MOVES",VLOOKUP(B1673,rampbin!$B$4:$G$1697,5,FALSE))</f>
        <v>MOVES</v>
      </c>
      <c r="R1673" s="4" t="s">
        <v>1880</v>
      </c>
      <c r="S1673" s="6" t="s">
        <v>1851</v>
      </c>
      <c r="T1673" s="4">
        <f>VLOOKUP(B1673,meanLDage!$B$3:$E$3145,4,FALSE)</f>
        <v>5</v>
      </c>
      <c r="U1673" s="32">
        <f>VLOOKUP(B1673,meanLDage!$B$3:$E$3145,2,FALSE)</f>
        <v>14.88418932582093</v>
      </c>
      <c r="V1673" s="4" t="str">
        <f t="shared" si="183"/>
        <v>31_L_300001000_0_5_2</v>
      </c>
      <c r="W1673" s="4">
        <v>31079</v>
      </c>
      <c r="X1673" s="6"/>
      <c r="Y1673" s="8">
        <f t="shared" si="184"/>
        <v>31079</v>
      </c>
      <c r="Z1673" s="6" t="b">
        <f t="shared" si="182"/>
        <v>0</v>
      </c>
      <c r="AA1673" s="6">
        <f t="shared" si="185"/>
        <v>31111</v>
      </c>
      <c r="AB1673" s="4">
        <f t="shared" si="186"/>
        <v>5</v>
      </c>
      <c r="AC1673" s="32">
        <f t="shared" si="187"/>
        <v>14.88418932582093</v>
      </c>
      <c r="AD1673" s="4">
        <f>VLOOKUP($B1673,meanLDage!$Z$3:$AC$3145,4,FALSE)</f>
        <v>5</v>
      </c>
      <c r="AE1673" s="32">
        <f>VLOOKUP($B1673,meanLDage!$Z$3:$AC$3145,2,FALSE)</f>
        <v>14.186404673135124</v>
      </c>
      <c r="AF1673" s="6">
        <f>VLOOKUP(V1673,'2017 rep county selection'!$A$1:$C$281,3,FALSE)</f>
        <v>31047</v>
      </c>
      <c r="AH1673" s="9">
        <f t="shared" si="188"/>
        <v>31047</v>
      </c>
    </row>
    <row r="1674" spans="1:34" ht="15.75" customHeight="1" x14ac:dyDescent="0.3">
      <c r="A1674" s="4">
        <v>31</v>
      </c>
      <c r="B1674" s="4">
        <v>31105</v>
      </c>
      <c r="C1674" s="6" t="s">
        <v>2282</v>
      </c>
      <c r="D1674" s="6" t="s">
        <v>1083</v>
      </c>
      <c r="E1674" s="4">
        <v>31111</v>
      </c>
      <c r="F1674" s="4">
        <v>31111</v>
      </c>
      <c r="G1674" s="4">
        <v>31111</v>
      </c>
      <c r="H1674" s="37">
        <v>243097456</v>
      </c>
      <c r="I1674" s="37">
        <v>140492633.226033</v>
      </c>
      <c r="J1674" s="37">
        <v>148281637.25610399</v>
      </c>
      <c r="K1674" s="4" t="str">
        <f>VLOOKUP(B1674,altitude!$B$3:$E$3232,4)</f>
        <v>L</v>
      </c>
      <c r="L1674" s="4">
        <f>VLOOKUP(B1674,fuelregion!$C$5:$D$3233,2,FALSE)</f>
        <v>300001000</v>
      </c>
      <c r="M1674" s="4">
        <f>VLOOKUP(B1674,fuelregion!$H$5:$I$3113,2,FALSE)</f>
        <v>300001000</v>
      </c>
      <c r="N1674" s="4">
        <f>VLOOKUP(B1674,imbin!$B$4:$D$3233,2,FALSE)</f>
        <v>0</v>
      </c>
      <c r="O1674" s="4" t="str">
        <f>VLOOKUP(B1674,imbin!$B$4:$D$3233,3,FALSE)</f>
        <v>MOVES</v>
      </c>
      <c r="P1674" s="4">
        <f>IF(ISNA(VLOOKUP(B1674,rampbin!$B$4:$G$1697,6,FALSE)),2,VLOOKUP(B1674,rampbin!$B$4:$G$1697,6,FALSE))</f>
        <v>2</v>
      </c>
      <c r="Q1674" s="4" t="str">
        <f>IF(ISNA(VLOOKUP(B1674,rampbin!$B$4:$G$1697,5,FALSE)),"MOVES",VLOOKUP(B1674,rampbin!$B$4:$G$1697,5,FALSE))</f>
        <v>MOVES</v>
      </c>
      <c r="R1674" s="4" t="s">
        <v>1880</v>
      </c>
      <c r="S1674" s="6" t="s">
        <v>1851</v>
      </c>
      <c r="T1674" s="4">
        <f>VLOOKUP(B1674,meanLDage!$B$3:$E$3145,4,FALSE)</f>
        <v>5</v>
      </c>
      <c r="U1674" s="32">
        <f>VLOOKUP(B1674,meanLDage!$B$3:$E$3145,2,FALSE)</f>
        <v>14.794507575851839</v>
      </c>
      <c r="V1674" s="4" t="str">
        <f t="shared" si="183"/>
        <v>31_L_300001000_0_5_2</v>
      </c>
      <c r="W1674" s="4">
        <v>31079</v>
      </c>
      <c r="X1674" s="6"/>
      <c r="Y1674" s="8">
        <f t="shared" si="184"/>
        <v>31079</v>
      </c>
      <c r="Z1674" s="6" t="b">
        <f t="shared" si="182"/>
        <v>0</v>
      </c>
      <c r="AA1674" s="6">
        <f t="shared" si="185"/>
        <v>31111</v>
      </c>
      <c r="AB1674" s="4">
        <f t="shared" si="186"/>
        <v>5</v>
      </c>
      <c r="AC1674" s="32">
        <f t="shared" si="187"/>
        <v>14.794507575851839</v>
      </c>
      <c r="AD1674" s="4">
        <f>VLOOKUP($B1674,meanLDage!$Z$3:$AC$3145,4,FALSE)</f>
        <v>5</v>
      </c>
      <c r="AE1674" s="32">
        <f>VLOOKUP($B1674,meanLDage!$Z$3:$AC$3145,2,FALSE)</f>
        <v>14.03315362406801</v>
      </c>
      <c r="AF1674" s="6">
        <f>VLOOKUP(V1674,'2017 rep county selection'!$A$1:$C$281,3,FALSE)</f>
        <v>31047</v>
      </c>
      <c r="AH1674" s="9">
        <f t="shared" si="188"/>
        <v>31047</v>
      </c>
    </row>
    <row r="1675" spans="1:34" ht="15.75" customHeight="1" x14ac:dyDescent="0.3">
      <c r="A1675" s="4">
        <v>31</v>
      </c>
      <c r="B1675" s="4">
        <v>31107</v>
      </c>
      <c r="C1675" s="6" t="s">
        <v>2282</v>
      </c>
      <c r="D1675" s="6" t="s">
        <v>484</v>
      </c>
      <c r="E1675" s="4">
        <v>31111</v>
      </c>
      <c r="F1675" s="4">
        <v>31111</v>
      </c>
      <c r="G1675" s="4">
        <v>31111</v>
      </c>
      <c r="H1675" s="37">
        <v>92641751</v>
      </c>
      <c r="I1675" s="37">
        <v>79219182.035192594</v>
      </c>
      <c r="J1675" s="37">
        <v>83611145.613818005</v>
      </c>
      <c r="K1675" s="4" t="str">
        <f>VLOOKUP(B1675,altitude!$B$3:$E$3232,4)</f>
        <v>L</v>
      </c>
      <c r="L1675" s="4">
        <f>VLOOKUP(B1675,fuelregion!$C$5:$D$3233,2,FALSE)</f>
        <v>300001000</v>
      </c>
      <c r="M1675" s="4">
        <f>VLOOKUP(B1675,fuelregion!$H$5:$I$3113,2,FALSE)</f>
        <v>300001000</v>
      </c>
      <c r="N1675" s="4">
        <f>VLOOKUP(B1675,imbin!$B$4:$D$3233,2,FALSE)</f>
        <v>0</v>
      </c>
      <c r="O1675" s="4" t="str">
        <f>VLOOKUP(B1675,imbin!$B$4:$D$3233,3,FALSE)</f>
        <v>MOVES</v>
      </c>
      <c r="P1675" s="4">
        <f>IF(ISNA(VLOOKUP(B1675,rampbin!$B$4:$G$1697,6,FALSE)),2,VLOOKUP(B1675,rampbin!$B$4:$G$1697,6,FALSE))</f>
        <v>2</v>
      </c>
      <c r="Q1675" s="4" t="str">
        <f>IF(ISNA(VLOOKUP(B1675,rampbin!$B$4:$G$1697,5,FALSE)),"MOVES",VLOOKUP(B1675,rampbin!$B$4:$G$1697,5,FALSE))</f>
        <v>MOVES</v>
      </c>
      <c r="R1675" s="4" t="s">
        <v>1880</v>
      </c>
      <c r="S1675" s="6" t="s">
        <v>1851</v>
      </c>
      <c r="T1675" s="4">
        <f>VLOOKUP(B1675,meanLDage!$B$3:$E$3145,4,FALSE)</f>
        <v>5</v>
      </c>
      <c r="U1675" s="32">
        <f>VLOOKUP(B1675,meanLDage!$B$3:$E$3145,2,FALSE)</f>
        <v>13.237216764273292</v>
      </c>
      <c r="V1675" s="4" t="str">
        <f t="shared" si="183"/>
        <v>31_L_300001000_0_4_2</v>
      </c>
      <c r="W1675" s="4">
        <v>31079</v>
      </c>
      <c r="X1675" s="6"/>
      <c r="Y1675" s="8">
        <f t="shared" si="184"/>
        <v>31079</v>
      </c>
      <c r="Z1675" s="6" t="b">
        <f t="shared" si="182"/>
        <v>0</v>
      </c>
      <c r="AA1675" s="6">
        <f t="shared" si="185"/>
        <v>31111</v>
      </c>
      <c r="AB1675" s="4">
        <f t="shared" si="186"/>
        <v>5</v>
      </c>
      <c r="AC1675" s="32">
        <f t="shared" si="187"/>
        <v>13.237216764273292</v>
      </c>
      <c r="AD1675" s="4">
        <f>VLOOKUP($B1675,meanLDage!$Z$3:$AC$3145,4,FALSE)</f>
        <v>4</v>
      </c>
      <c r="AE1675" s="32">
        <f>VLOOKUP($B1675,meanLDage!$Z$3:$AC$3145,2,FALSE)</f>
        <v>12.563179352614497</v>
      </c>
      <c r="AF1675" s="6">
        <f>VLOOKUP(V1675,'2017 rep county selection'!$A$1:$C$281,3,FALSE)</f>
        <v>31079</v>
      </c>
      <c r="AH1675" s="9">
        <f t="shared" si="188"/>
        <v>31079</v>
      </c>
    </row>
    <row r="1676" spans="1:34" ht="15.75" customHeight="1" x14ac:dyDescent="0.3">
      <c r="A1676" s="4">
        <v>31</v>
      </c>
      <c r="B1676" s="4">
        <v>31109</v>
      </c>
      <c r="C1676" s="6" t="s">
        <v>2282</v>
      </c>
      <c r="D1676" s="6" t="s">
        <v>1084</v>
      </c>
      <c r="E1676" s="4">
        <v>31055</v>
      </c>
      <c r="F1676" s="4">
        <v>31055</v>
      </c>
      <c r="G1676" s="4">
        <v>31055</v>
      </c>
      <c r="H1676" s="37">
        <v>2401017493</v>
      </c>
      <c r="I1676" s="37">
        <v>2476219538.8408999</v>
      </c>
      <c r="J1676" s="37">
        <v>2613502779.4183798</v>
      </c>
      <c r="K1676" s="4" t="str">
        <f>VLOOKUP(B1676,altitude!$B$3:$E$3232,4)</f>
        <v>L</v>
      </c>
      <c r="L1676" s="4">
        <f>VLOOKUP(B1676,fuelregion!$C$5:$D$3233,2,FALSE)</f>
        <v>300001000</v>
      </c>
      <c r="M1676" s="4">
        <f>VLOOKUP(B1676,fuelregion!$H$5:$I$3113,2,FALSE)</f>
        <v>300001000</v>
      </c>
      <c r="N1676" s="4">
        <f>VLOOKUP(B1676,imbin!$B$4:$D$3233,2,FALSE)</f>
        <v>0</v>
      </c>
      <c r="O1676" s="4" t="str">
        <f>VLOOKUP(B1676,imbin!$B$4:$D$3233,3,FALSE)</f>
        <v>MOVES</v>
      </c>
      <c r="P1676" s="4">
        <f>IF(ISNA(VLOOKUP(B1676,rampbin!$B$4:$G$1697,6,FALSE)),2,VLOOKUP(B1676,rampbin!$B$4:$G$1697,6,FALSE))</f>
        <v>2</v>
      </c>
      <c r="Q1676" s="4" t="str">
        <f>IF(ISNA(VLOOKUP(B1676,rampbin!$B$4:$G$1697,5,FALSE)),"MOVES",VLOOKUP(B1676,rampbin!$B$4:$G$1697,5,FALSE))</f>
        <v>MOVES</v>
      </c>
      <c r="R1676" s="4" t="s">
        <v>1877</v>
      </c>
      <c r="S1676" s="6" t="s">
        <v>2077</v>
      </c>
      <c r="T1676" s="4">
        <f>VLOOKUP(B1676,meanLDage!$B$3:$E$3145,4,FALSE)</f>
        <v>4</v>
      </c>
      <c r="U1676" s="32">
        <f>VLOOKUP(B1676,meanLDage!$B$3:$E$3145,2,FALSE)</f>
        <v>11.412008890845353</v>
      </c>
      <c r="V1676" s="4" t="str">
        <f t="shared" si="183"/>
        <v>31_L_300001000_0_3_2</v>
      </c>
      <c r="W1676" s="4">
        <v>31055</v>
      </c>
      <c r="X1676" s="6"/>
      <c r="Y1676" s="8">
        <f t="shared" si="184"/>
        <v>31055</v>
      </c>
      <c r="Z1676" s="6" t="b">
        <f t="shared" si="182"/>
        <v>1</v>
      </c>
      <c r="AA1676" s="6">
        <f t="shared" si="185"/>
        <v>31055</v>
      </c>
      <c r="AB1676" s="4">
        <f t="shared" si="186"/>
        <v>4</v>
      </c>
      <c r="AC1676" s="32">
        <f t="shared" si="187"/>
        <v>11.412008890845353</v>
      </c>
      <c r="AD1676" s="4">
        <f>VLOOKUP($B1676,meanLDage!$Z$3:$AC$3145,4,FALSE)</f>
        <v>3</v>
      </c>
      <c r="AE1676" s="32">
        <f>VLOOKUP($B1676,meanLDage!$Z$3:$AC$3145,2,FALSE)</f>
        <v>10.605554995374897</v>
      </c>
      <c r="AF1676" s="6">
        <f>VLOOKUP(V1676,'2017 rep county selection'!$A$1:$C$281,3,FALSE)</f>
        <v>31055</v>
      </c>
      <c r="AH1676" s="9">
        <f t="shared" si="188"/>
        <v>31055</v>
      </c>
    </row>
    <row r="1677" spans="1:34" ht="15.75" customHeight="1" x14ac:dyDescent="0.3">
      <c r="A1677" s="4">
        <v>31</v>
      </c>
      <c r="B1677" s="4">
        <v>31111</v>
      </c>
      <c r="C1677" s="6" t="s">
        <v>2282</v>
      </c>
      <c r="D1677" s="6" t="s">
        <v>118</v>
      </c>
      <c r="E1677" s="4">
        <v>31111</v>
      </c>
      <c r="F1677" s="4">
        <v>31111</v>
      </c>
      <c r="G1677" s="4">
        <v>31111</v>
      </c>
      <c r="H1677" s="37">
        <v>673207471</v>
      </c>
      <c r="I1677" s="37">
        <v>603681728.22823203</v>
      </c>
      <c r="J1677" s="37">
        <v>637150240.46189594</v>
      </c>
      <c r="K1677" s="4" t="str">
        <f>VLOOKUP(B1677,altitude!$B$3:$E$3232,4)</f>
        <v>L</v>
      </c>
      <c r="L1677" s="4">
        <f>VLOOKUP(B1677,fuelregion!$C$5:$D$3233,2,FALSE)</f>
        <v>300001000</v>
      </c>
      <c r="M1677" s="4">
        <f>VLOOKUP(B1677,fuelregion!$H$5:$I$3113,2,FALSE)</f>
        <v>300001000</v>
      </c>
      <c r="N1677" s="4">
        <f>VLOOKUP(B1677,imbin!$B$4:$D$3233,2,FALSE)</f>
        <v>0</v>
      </c>
      <c r="O1677" s="4" t="str">
        <f>VLOOKUP(B1677,imbin!$B$4:$D$3233,3,FALSE)</f>
        <v>MOVES</v>
      </c>
      <c r="P1677" s="4">
        <f>IF(ISNA(VLOOKUP(B1677,rampbin!$B$4:$G$1697,6,FALSE)),2,VLOOKUP(B1677,rampbin!$B$4:$G$1697,6,FALSE))</f>
        <v>2</v>
      </c>
      <c r="Q1677" s="4" t="str">
        <f>IF(ISNA(VLOOKUP(B1677,rampbin!$B$4:$G$1697,5,FALSE)),"MOVES",VLOOKUP(B1677,rampbin!$B$4:$G$1697,5,FALSE))</f>
        <v>MOVES</v>
      </c>
      <c r="R1677" s="4" t="s">
        <v>1880</v>
      </c>
      <c r="S1677" s="6" t="s">
        <v>1851</v>
      </c>
      <c r="T1677" s="4">
        <f>VLOOKUP(B1677,meanLDage!$B$3:$E$3145,4,FALSE)</f>
        <v>5</v>
      </c>
      <c r="U1677" s="32">
        <f>VLOOKUP(B1677,meanLDage!$B$3:$E$3145,2,FALSE)</f>
        <v>13.750663594213428</v>
      </c>
      <c r="V1677" s="4" t="str">
        <f t="shared" si="183"/>
        <v>31_L_300001000_0_4_2</v>
      </c>
      <c r="W1677" s="4">
        <v>31079</v>
      </c>
      <c r="X1677" s="6"/>
      <c r="Y1677" s="8">
        <f t="shared" si="184"/>
        <v>31079</v>
      </c>
      <c r="Z1677" s="6" t="b">
        <f t="shared" si="182"/>
        <v>0</v>
      </c>
      <c r="AA1677" s="6">
        <f t="shared" si="185"/>
        <v>31111</v>
      </c>
      <c r="AB1677" s="4">
        <f t="shared" si="186"/>
        <v>5</v>
      </c>
      <c r="AC1677" s="32">
        <f t="shared" si="187"/>
        <v>13.750663594213428</v>
      </c>
      <c r="AD1677" s="4">
        <f>VLOOKUP($B1677,meanLDage!$Z$3:$AC$3145,4,FALSE)</f>
        <v>4</v>
      </c>
      <c r="AE1677" s="32">
        <f>VLOOKUP($B1677,meanLDage!$Z$3:$AC$3145,2,FALSE)</f>
        <v>12.91789985111949</v>
      </c>
      <c r="AF1677" s="6">
        <f>VLOOKUP(V1677,'2017 rep county selection'!$A$1:$C$281,3,FALSE)</f>
        <v>31079</v>
      </c>
      <c r="AH1677" s="9">
        <f t="shared" si="188"/>
        <v>31079</v>
      </c>
    </row>
    <row r="1678" spans="1:34" ht="15.75" customHeight="1" x14ac:dyDescent="0.3">
      <c r="A1678" s="4">
        <v>31</v>
      </c>
      <c r="B1678" s="4">
        <v>31113</v>
      </c>
      <c r="C1678" s="6" t="s">
        <v>2282</v>
      </c>
      <c r="D1678" s="6" t="s">
        <v>120</v>
      </c>
      <c r="E1678" s="4">
        <v>31111</v>
      </c>
      <c r="F1678" s="4">
        <v>31111</v>
      </c>
      <c r="G1678" s="4">
        <v>31111</v>
      </c>
      <c r="H1678" s="37">
        <v>13144619</v>
      </c>
      <c r="I1678" s="37">
        <v>22550296.382448301</v>
      </c>
      <c r="J1678" s="37">
        <v>23800499.652350601</v>
      </c>
      <c r="K1678" s="4" t="str">
        <f>VLOOKUP(B1678,altitude!$B$3:$E$3232,4)</f>
        <v>L</v>
      </c>
      <c r="L1678" s="4">
        <f>VLOOKUP(B1678,fuelregion!$C$5:$D$3233,2,FALSE)</f>
        <v>300001000</v>
      </c>
      <c r="M1678" s="4">
        <f>VLOOKUP(B1678,fuelregion!$H$5:$I$3113,2,FALSE)</f>
        <v>300001000</v>
      </c>
      <c r="N1678" s="4">
        <f>VLOOKUP(B1678,imbin!$B$4:$D$3233,2,FALSE)</f>
        <v>0</v>
      </c>
      <c r="O1678" s="4" t="str">
        <f>VLOOKUP(B1678,imbin!$B$4:$D$3233,3,FALSE)</f>
        <v>MOVES</v>
      </c>
      <c r="P1678" s="4">
        <f>IF(ISNA(VLOOKUP(B1678,rampbin!$B$4:$G$1697,6,FALSE)),2,VLOOKUP(B1678,rampbin!$B$4:$G$1697,6,FALSE))</f>
        <v>2</v>
      </c>
      <c r="Q1678" s="4" t="str">
        <f>IF(ISNA(VLOOKUP(B1678,rampbin!$B$4:$G$1697,5,FALSE)),"MOVES",VLOOKUP(B1678,rampbin!$B$4:$G$1697,5,FALSE))</f>
        <v>MOVES</v>
      </c>
      <c r="R1678" s="4" t="s">
        <v>1880</v>
      </c>
      <c r="S1678" s="6" t="s">
        <v>1851</v>
      </c>
      <c r="T1678" s="4">
        <f>VLOOKUP(B1678,meanLDage!$B$3:$E$3145,4,FALSE)</f>
        <v>6</v>
      </c>
      <c r="U1678" s="32">
        <f>VLOOKUP(B1678,meanLDage!$B$3:$E$3145,2,FALSE)</f>
        <v>15.114877589898873</v>
      </c>
      <c r="V1678" s="4" t="str">
        <f t="shared" si="183"/>
        <v>31_L_300001000_0_5_2</v>
      </c>
      <c r="W1678" s="4">
        <v>31117</v>
      </c>
      <c r="X1678" s="6"/>
      <c r="Y1678" s="8">
        <f t="shared" si="184"/>
        <v>31117</v>
      </c>
      <c r="Z1678" s="6" t="b">
        <f t="shared" si="182"/>
        <v>0</v>
      </c>
      <c r="AA1678" s="6">
        <f t="shared" si="185"/>
        <v>31111</v>
      </c>
      <c r="AB1678" s="4">
        <f t="shared" si="186"/>
        <v>6</v>
      </c>
      <c r="AC1678" s="32">
        <f t="shared" si="187"/>
        <v>15.114877589898873</v>
      </c>
      <c r="AD1678" s="4">
        <f>VLOOKUP($B1678,meanLDage!$Z$3:$AC$3145,4,FALSE)</f>
        <v>5</v>
      </c>
      <c r="AE1678" s="32">
        <f>VLOOKUP($B1678,meanLDage!$Z$3:$AC$3145,2,FALSE)</f>
        <v>14.343490140433559</v>
      </c>
      <c r="AF1678" s="6">
        <f>VLOOKUP(V1678,'2017 rep county selection'!$A$1:$C$281,3,FALSE)</f>
        <v>31047</v>
      </c>
      <c r="AH1678" s="9">
        <f t="shared" si="188"/>
        <v>31047</v>
      </c>
    </row>
    <row r="1679" spans="1:34" ht="15.75" customHeight="1" x14ac:dyDescent="0.3">
      <c r="A1679" s="4">
        <v>31</v>
      </c>
      <c r="B1679" s="4">
        <v>31115</v>
      </c>
      <c r="C1679" s="6" t="s">
        <v>2282</v>
      </c>
      <c r="D1679" s="6" t="s">
        <v>1085</v>
      </c>
      <c r="E1679" s="4">
        <v>31071</v>
      </c>
      <c r="F1679" s="4">
        <v>31071</v>
      </c>
      <c r="G1679" s="4">
        <v>31071</v>
      </c>
      <c r="H1679" s="37">
        <v>7194648</v>
      </c>
      <c r="I1679" s="37">
        <v>12944772.704324299</v>
      </c>
      <c r="J1679" s="37">
        <v>13662439.420658801</v>
      </c>
      <c r="K1679" s="4" t="str">
        <f>VLOOKUP(B1679,altitude!$B$3:$E$3232,4)</f>
        <v>L</v>
      </c>
      <c r="L1679" s="4">
        <f>VLOOKUP(B1679,fuelregion!$C$5:$D$3233,2,FALSE)</f>
        <v>300001000</v>
      </c>
      <c r="M1679" s="4">
        <f>VLOOKUP(B1679,fuelregion!$H$5:$I$3113,2,FALSE)</f>
        <v>300001000</v>
      </c>
      <c r="N1679" s="4">
        <f>VLOOKUP(B1679,imbin!$B$4:$D$3233,2,FALSE)</f>
        <v>0</v>
      </c>
      <c r="O1679" s="4" t="str">
        <f>VLOOKUP(B1679,imbin!$B$4:$D$3233,3,FALSE)</f>
        <v>MOVES</v>
      </c>
      <c r="P1679" s="4">
        <f>IF(ISNA(VLOOKUP(B1679,rampbin!$B$4:$G$1697,6,FALSE)),2,VLOOKUP(B1679,rampbin!$B$4:$G$1697,6,FALSE))</f>
        <v>2</v>
      </c>
      <c r="Q1679" s="4" t="str">
        <f>IF(ISNA(VLOOKUP(B1679,rampbin!$B$4:$G$1697,5,FALSE)),"MOVES",VLOOKUP(B1679,rampbin!$B$4:$G$1697,5,FALSE))</f>
        <v>MOVES</v>
      </c>
      <c r="R1679" s="4" t="s">
        <v>1880</v>
      </c>
      <c r="S1679" s="6" t="s">
        <v>1851</v>
      </c>
      <c r="T1679" s="4">
        <f>VLOOKUP(B1679,meanLDage!$B$3:$E$3145,4,FALSE)</f>
        <v>6</v>
      </c>
      <c r="U1679" s="32">
        <f>VLOOKUP(B1679,meanLDage!$B$3:$E$3145,2,FALSE)</f>
        <v>15.683690279299089</v>
      </c>
      <c r="V1679" s="4" t="str">
        <f t="shared" si="183"/>
        <v>31_L_300001000_0_6_2</v>
      </c>
      <c r="W1679" s="4">
        <v>31117</v>
      </c>
      <c r="X1679" s="6"/>
      <c r="Y1679" s="8">
        <f t="shared" si="184"/>
        <v>31117</v>
      </c>
      <c r="Z1679" s="6" t="b">
        <f t="shared" si="182"/>
        <v>0</v>
      </c>
      <c r="AA1679" s="6">
        <f t="shared" si="185"/>
        <v>31071</v>
      </c>
      <c r="AB1679" s="4">
        <f t="shared" si="186"/>
        <v>6</v>
      </c>
      <c r="AC1679" s="32">
        <f t="shared" si="187"/>
        <v>15.683690279299089</v>
      </c>
      <c r="AD1679" s="4">
        <f>VLOOKUP($B1679,meanLDage!$Z$3:$AC$3145,4,FALSE)</f>
        <v>6</v>
      </c>
      <c r="AE1679" s="32">
        <f>VLOOKUP($B1679,meanLDage!$Z$3:$AC$3145,2,FALSE)</f>
        <v>15.025620101809739</v>
      </c>
      <c r="AF1679" s="6">
        <f>VLOOKUP(V1679,'2017 rep county selection'!$A$1:$C$281,3,FALSE)</f>
        <v>31115</v>
      </c>
      <c r="AH1679" s="9">
        <f t="shared" si="188"/>
        <v>31115</v>
      </c>
    </row>
    <row r="1680" spans="1:34" ht="15.75" customHeight="1" x14ac:dyDescent="0.3">
      <c r="A1680" s="4">
        <v>31</v>
      </c>
      <c r="B1680" s="4">
        <v>31117</v>
      </c>
      <c r="C1680" s="6" t="s">
        <v>2282</v>
      </c>
      <c r="D1680" s="6" t="s">
        <v>631</v>
      </c>
      <c r="E1680" s="4">
        <v>31071</v>
      </c>
      <c r="F1680" s="4">
        <v>31071</v>
      </c>
      <c r="G1680" s="4">
        <v>31071</v>
      </c>
      <c r="H1680" s="37">
        <v>5629039</v>
      </c>
      <c r="I1680" s="37">
        <v>255685910.81823099</v>
      </c>
      <c r="J1680" s="37">
        <v>269861305.956761</v>
      </c>
      <c r="K1680" s="4" t="str">
        <f>VLOOKUP(B1680,altitude!$B$3:$E$3232,4)</f>
        <v>L</v>
      </c>
      <c r="L1680" s="4">
        <f>VLOOKUP(B1680,fuelregion!$C$5:$D$3233,2,FALSE)</f>
        <v>300001000</v>
      </c>
      <c r="M1680" s="4">
        <f>VLOOKUP(B1680,fuelregion!$H$5:$I$3113,2,FALSE)</f>
        <v>300001000</v>
      </c>
      <c r="N1680" s="4">
        <f>VLOOKUP(B1680,imbin!$B$4:$D$3233,2,FALSE)</f>
        <v>0</v>
      </c>
      <c r="O1680" s="4" t="str">
        <f>VLOOKUP(B1680,imbin!$B$4:$D$3233,3,FALSE)</f>
        <v>MOVES</v>
      </c>
      <c r="P1680" s="4">
        <f>IF(ISNA(VLOOKUP(B1680,rampbin!$B$4:$G$1697,6,FALSE)),2,VLOOKUP(B1680,rampbin!$B$4:$G$1697,6,FALSE))</f>
        <v>2</v>
      </c>
      <c r="Q1680" s="4" t="str">
        <f>IF(ISNA(VLOOKUP(B1680,rampbin!$B$4:$G$1697,5,FALSE)),"MOVES",VLOOKUP(B1680,rampbin!$B$4:$G$1697,5,FALSE))</f>
        <v>MOVES</v>
      </c>
      <c r="R1680" s="4" t="s">
        <v>1880</v>
      </c>
      <c r="S1680" s="6" t="s">
        <v>1851</v>
      </c>
      <c r="T1680" s="4">
        <f>VLOOKUP(B1680,meanLDage!$B$3:$E$3145,4,FALSE)</f>
        <v>6</v>
      </c>
      <c r="U1680" s="32">
        <f>VLOOKUP(B1680,meanLDage!$B$3:$E$3145,2,FALSE)</f>
        <v>15.179536680284132</v>
      </c>
      <c r="V1680" s="4" t="str">
        <f t="shared" si="183"/>
        <v>31_L_300001000_0_5_2</v>
      </c>
      <c r="W1680" s="4">
        <v>31117</v>
      </c>
      <c r="X1680" s="6"/>
      <c r="Y1680" s="8">
        <f t="shared" si="184"/>
        <v>31117</v>
      </c>
      <c r="Z1680" s="6" t="b">
        <f t="shared" si="182"/>
        <v>0</v>
      </c>
      <c r="AA1680" s="6">
        <f t="shared" si="185"/>
        <v>31071</v>
      </c>
      <c r="AB1680" s="4">
        <f t="shared" si="186"/>
        <v>6</v>
      </c>
      <c r="AC1680" s="32">
        <f t="shared" si="187"/>
        <v>15.179536680284132</v>
      </c>
      <c r="AD1680" s="4">
        <f>VLOOKUP($B1680,meanLDage!$Z$3:$AC$3145,4,FALSE)</f>
        <v>5</v>
      </c>
      <c r="AE1680" s="32">
        <f>VLOOKUP($B1680,meanLDage!$Z$3:$AC$3145,2,FALSE)</f>
        <v>14.46959292362159</v>
      </c>
      <c r="AF1680" s="6">
        <f>VLOOKUP(V1680,'2017 rep county selection'!$A$1:$C$281,3,FALSE)</f>
        <v>31047</v>
      </c>
      <c r="AH1680" s="9">
        <f t="shared" si="188"/>
        <v>31047</v>
      </c>
    </row>
    <row r="1681" spans="1:34" ht="15.75" customHeight="1" x14ac:dyDescent="0.3">
      <c r="A1681" s="4">
        <v>31</v>
      </c>
      <c r="B1681" s="4">
        <v>31119</v>
      </c>
      <c r="C1681" s="6" t="s">
        <v>2282</v>
      </c>
      <c r="D1681" s="6" t="s">
        <v>51</v>
      </c>
      <c r="E1681" s="4">
        <v>31111</v>
      </c>
      <c r="F1681" s="4">
        <v>31111</v>
      </c>
      <c r="G1681" s="4">
        <v>31111</v>
      </c>
      <c r="H1681" s="37">
        <v>241280895</v>
      </c>
      <c r="I1681" s="37">
        <v>53377292.2864438</v>
      </c>
      <c r="J1681" s="37">
        <v>56336564.493395001</v>
      </c>
      <c r="K1681" s="4" t="str">
        <f>VLOOKUP(B1681,altitude!$B$3:$E$3232,4)</f>
        <v>L</v>
      </c>
      <c r="L1681" s="4">
        <f>VLOOKUP(B1681,fuelregion!$C$5:$D$3233,2,FALSE)</f>
        <v>300001000</v>
      </c>
      <c r="M1681" s="4">
        <f>VLOOKUP(B1681,fuelregion!$H$5:$I$3113,2,FALSE)</f>
        <v>300001000</v>
      </c>
      <c r="N1681" s="4">
        <f>VLOOKUP(B1681,imbin!$B$4:$D$3233,2,FALSE)</f>
        <v>0</v>
      </c>
      <c r="O1681" s="4" t="str">
        <f>VLOOKUP(B1681,imbin!$B$4:$D$3233,3,FALSE)</f>
        <v>MOVES</v>
      </c>
      <c r="P1681" s="4">
        <f>IF(ISNA(VLOOKUP(B1681,rampbin!$B$4:$G$1697,6,FALSE)),2,VLOOKUP(B1681,rampbin!$B$4:$G$1697,6,FALSE))</f>
        <v>2</v>
      </c>
      <c r="Q1681" s="4" t="str">
        <f>IF(ISNA(VLOOKUP(B1681,rampbin!$B$4:$G$1697,5,FALSE)),"MOVES",VLOOKUP(B1681,rampbin!$B$4:$G$1697,5,FALSE))</f>
        <v>MOVES</v>
      </c>
      <c r="R1681" s="4" t="s">
        <v>1880</v>
      </c>
      <c r="S1681" s="6" t="s">
        <v>1851</v>
      </c>
      <c r="T1681" s="4">
        <f>VLOOKUP(B1681,meanLDage!$B$3:$E$3145,4,FALSE)</f>
        <v>4</v>
      </c>
      <c r="U1681" s="32">
        <f>VLOOKUP(B1681,meanLDage!$B$3:$E$3145,2,FALSE)</f>
        <v>12.595753958985526</v>
      </c>
      <c r="V1681" s="4" t="str">
        <f t="shared" si="183"/>
        <v>31_L_300001000_0_4_2</v>
      </c>
      <c r="W1681" s="4">
        <v>31055</v>
      </c>
      <c r="X1681" s="6"/>
      <c r="Y1681" s="8">
        <f t="shared" si="184"/>
        <v>31055</v>
      </c>
      <c r="Z1681" s="6" t="b">
        <f t="shared" si="182"/>
        <v>0</v>
      </c>
      <c r="AA1681" s="6">
        <f t="shared" si="185"/>
        <v>31111</v>
      </c>
      <c r="AB1681" s="4">
        <f t="shared" si="186"/>
        <v>4</v>
      </c>
      <c r="AC1681" s="32">
        <f t="shared" si="187"/>
        <v>12.595753958985526</v>
      </c>
      <c r="AD1681" s="4">
        <f>VLOOKUP($B1681,meanLDage!$Z$3:$AC$3145,4,FALSE)</f>
        <v>4</v>
      </c>
      <c r="AE1681" s="32">
        <f>VLOOKUP($B1681,meanLDage!$Z$3:$AC$3145,2,FALSE)</f>
        <v>11.8781150274932</v>
      </c>
      <c r="AF1681" s="6">
        <f>VLOOKUP(V1681,'2017 rep county selection'!$A$1:$C$281,3,FALSE)</f>
        <v>31079</v>
      </c>
      <c r="AH1681" s="9">
        <f t="shared" si="188"/>
        <v>31079</v>
      </c>
    </row>
    <row r="1682" spans="1:34" ht="15.75" customHeight="1" x14ac:dyDescent="0.3">
      <c r="A1682" s="4">
        <v>31</v>
      </c>
      <c r="B1682" s="4">
        <v>31121</v>
      </c>
      <c r="C1682" s="6" t="s">
        <v>2282</v>
      </c>
      <c r="D1682" s="6" t="s">
        <v>1086</v>
      </c>
      <c r="E1682" s="4">
        <v>31111</v>
      </c>
      <c r="F1682" s="4">
        <v>31111</v>
      </c>
      <c r="G1682" s="4">
        <v>31111</v>
      </c>
      <c r="H1682" s="37">
        <v>85761681</v>
      </c>
      <c r="I1682" s="37">
        <v>132948840.539794</v>
      </c>
      <c r="J1682" s="37">
        <v>140319611.740235</v>
      </c>
      <c r="K1682" s="4" t="str">
        <f>VLOOKUP(B1682,altitude!$B$3:$E$3232,4)</f>
        <v>L</v>
      </c>
      <c r="L1682" s="4">
        <f>VLOOKUP(B1682,fuelregion!$C$5:$D$3233,2,FALSE)</f>
        <v>300001000</v>
      </c>
      <c r="M1682" s="4">
        <f>VLOOKUP(B1682,fuelregion!$H$5:$I$3113,2,FALSE)</f>
        <v>300001000</v>
      </c>
      <c r="N1682" s="4">
        <f>VLOOKUP(B1682,imbin!$B$4:$D$3233,2,FALSE)</f>
        <v>0</v>
      </c>
      <c r="O1682" s="4" t="str">
        <f>VLOOKUP(B1682,imbin!$B$4:$D$3233,3,FALSE)</f>
        <v>MOVES</v>
      </c>
      <c r="P1682" s="4">
        <f>IF(ISNA(VLOOKUP(B1682,rampbin!$B$4:$G$1697,6,FALSE)),2,VLOOKUP(B1682,rampbin!$B$4:$G$1697,6,FALSE))</f>
        <v>2</v>
      </c>
      <c r="Q1682" s="4" t="str">
        <f>IF(ISNA(VLOOKUP(B1682,rampbin!$B$4:$G$1697,5,FALSE)),"MOVES",VLOOKUP(B1682,rampbin!$B$4:$G$1697,5,FALSE))</f>
        <v>MOVES</v>
      </c>
      <c r="R1682" s="4" t="s">
        <v>1877</v>
      </c>
      <c r="S1682" s="6" t="s">
        <v>2076</v>
      </c>
      <c r="T1682" s="4">
        <f>VLOOKUP(B1682,meanLDage!$B$3:$E$3145,4,FALSE)</f>
        <v>5</v>
      </c>
      <c r="U1682" s="32">
        <f>VLOOKUP(B1682,meanLDage!$B$3:$E$3145,2,FALSE)</f>
        <v>13.863340564916124</v>
      </c>
      <c r="V1682" s="4" t="str">
        <f t="shared" si="183"/>
        <v>31_L_300001000_0_5_2</v>
      </c>
      <c r="W1682" s="4">
        <v>31079</v>
      </c>
      <c r="X1682" s="6"/>
      <c r="Y1682" s="8">
        <f t="shared" si="184"/>
        <v>31079</v>
      </c>
      <c r="Z1682" s="6" t="b">
        <f t="shared" si="182"/>
        <v>0</v>
      </c>
      <c r="AA1682" s="6">
        <f t="shared" si="185"/>
        <v>31111</v>
      </c>
      <c r="AB1682" s="4">
        <f t="shared" si="186"/>
        <v>5</v>
      </c>
      <c r="AC1682" s="32">
        <f t="shared" si="187"/>
        <v>13.863340564916124</v>
      </c>
      <c r="AD1682" s="4">
        <f>VLOOKUP($B1682,meanLDage!$Z$3:$AC$3145,4,FALSE)</f>
        <v>5</v>
      </c>
      <c r="AE1682" s="32">
        <f>VLOOKUP($B1682,meanLDage!$Z$3:$AC$3145,2,FALSE)</f>
        <v>13.139254487551856</v>
      </c>
      <c r="AF1682" s="6">
        <f>VLOOKUP(V1682,'2017 rep county selection'!$A$1:$C$281,3,FALSE)</f>
        <v>31047</v>
      </c>
      <c r="AH1682" s="9">
        <f t="shared" si="188"/>
        <v>31047</v>
      </c>
    </row>
    <row r="1683" spans="1:34" ht="15.75" customHeight="1" x14ac:dyDescent="0.3">
      <c r="A1683" s="4">
        <v>31</v>
      </c>
      <c r="B1683" s="4">
        <v>31123</v>
      </c>
      <c r="C1683" s="6" t="s">
        <v>2282</v>
      </c>
      <c r="D1683" s="6" t="s">
        <v>1087</v>
      </c>
      <c r="E1683" s="4">
        <v>31111</v>
      </c>
      <c r="F1683" s="4">
        <v>31111</v>
      </c>
      <c r="G1683" s="4">
        <v>31111</v>
      </c>
      <c r="H1683" s="37">
        <v>64284582</v>
      </c>
      <c r="I1683" s="37">
        <v>113704809.78443</v>
      </c>
      <c r="J1683" s="37">
        <v>120008679.256541</v>
      </c>
      <c r="K1683" s="4" t="str">
        <f>VLOOKUP(B1683,altitude!$B$3:$E$3232,4)</f>
        <v>L</v>
      </c>
      <c r="L1683" s="4">
        <f>VLOOKUP(B1683,fuelregion!$C$5:$D$3233,2,FALSE)</f>
        <v>300001000</v>
      </c>
      <c r="M1683" s="4">
        <f>VLOOKUP(B1683,fuelregion!$H$5:$I$3113,2,FALSE)</f>
        <v>300001000</v>
      </c>
      <c r="N1683" s="4">
        <f>VLOOKUP(B1683,imbin!$B$4:$D$3233,2,FALSE)</f>
        <v>0</v>
      </c>
      <c r="O1683" s="4" t="str">
        <f>VLOOKUP(B1683,imbin!$B$4:$D$3233,3,FALSE)</f>
        <v>MOVES</v>
      </c>
      <c r="P1683" s="4">
        <f>IF(ISNA(VLOOKUP(B1683,rampbin!$B$4:$G$1697,6,FALSE)),2,VLOOKUP(B1683,rampbin!$B$4:$G$1697,6,FALSE))</f>
        <v>2</v>
      </c>
      <c r="Q1683" s="4" t="str">
        <f>IF(ISNA(VLOOKUP(B1683,rampbin!$B$4:$G$1697,5,FALSE)),"MOVES",VLOOKUP(B1683,rampbin!$B$4:$G$1697,5,FALSE))</f>
        <v>MOVES</v>
      </c>
      <c r="R1683" s="4" t="s">
        <v>1880</v>
      </c>
      <c r="S1683" s="6" t="s">
        <v>1851</v>
      </c>
      <c r="T1683" s="4">
        <f>VLOOKUP(B1683,meanLDage!$B$3:$E$3145,4,FALSE)</f>
        <v>5</v>
      </c>
      <c r="U1683" s="32">
        <f>VLOOKUP(B1683,meanLDage!$B$3:$E$3145,2,FALSE)</f>
        <v>14.682383418940207</v>
      </c>
      <c r="V1683" s="4" t="str">
        <f t="shared" si="183"/>
        <v>31_L_300001000_0_5_2</v>
      </c>
      <c r="W1683" s="4">
        <v>31079</v>
      </c>
      <c r="X1683" s="6"/>
      <c r="Y1683" s="8">
        <f t="shared" si="184"/>
        <v>31079</v>
      </c>
      <c r="Z1683" s="6" t="b">
        <f t="shared" si="182"/>
        <v>0</v>
      </c>
      <c r="AA1683" s="6">
        <f t="shared" si="185"/>
        <v>31111</v>
      </c>
      <c r="AB1683" s="4">
        <f t="shared" si="186"/>
        <v>5</v>
      </c>
      <c r="AC1683" s="32">
        <f t="shared" si="187"/>
        <v>14.682383418940207</v>
      </c>
      <c r="AD1683" s="4">
        <f>VLOOKUP($B1683,meanLDage!$Z$3:$AC$3145,4,FALSE)</f>
        <v>5</v>
      </c>
      <c r="AE1683" s="32">
        <f>VLOOKUP($B1683,meanLDage!$Z$3:$AC$3145,2,FALSE)</f>
        <v>13.931529462419354</v>
      </c>
      <c r="AF1683" s="6">
        <f>VLOOKUP(V1683,'2017 rep county selection'!$A$1:$C$281,3,FALSE)</f>
        <v>31047</v>
      </c>
      <c r="AH1683" s="9">
        <f t="shared" si="188"/>
        <v>31047</v>
      </c>
    </row>
    <row r="1684" spans="1:34" ht="15.75" customHeight="1" x14ac:dyDescent="0.3">
      <c r="A1684" s="4">
        <v>31</v>
      </c>
      <c r="B1684" s="4">
        <v>31125</v>
      </c>
      <c r="C1684" s="6" t="s">
        <v>2282</v>
      </c>
      <c r="D1684" s="6" t="s">
        <v>1088</v>
      </c>
      <c r="E1684" s="4">
        <v>31111</v>
      </c>
      <c r="F1684" s="4">
        <v>31111</v>
      </c>
      <c r="G1684" s="4">
        <v>31111</v>
      </c>
      <c r="H1684" s="37">
        <v>38293248</v>
      </c>
      <c r="I1684" s="37">
        <v>38258380.518616103</v>
      </c>
      <c r="J1684" s="37">
        <v>40379450.308455899</v>
      </c>
      <c r="K1684" s="4" t="str">
        <f>VLOOKUP(B1684,altitude!$B$3:$E$3232,4)</f>
        <v>L</v>
      </c>
      <c r="L1684" s="4">
        <f>VLOOKUP(B1684,fuelregion!$C$5:$D$3233,2,FALSE)</f>
        <v>300001000</v>
      </c>
      <c r="M1684" s="4">
        <f>VLOOKUP(B1684,fuelregion!$H$5:$I$3113,2,FALSE)</f>
        <v>300001000</v>
      </c>
      <c r="N1684" s="4">
        <f>VLOOKUP(B1684,imbin!$B$4:$D$3233,2,FALSE)</f>
        <v>0</v>
      </c>
      <c r="O1684" s="4" t="str">
        <f>VLOOKUP(B1684,imbin!$B$4:$D$3233,3,FALSE)</f>
        <v>MOVES</v>
      </c>
      <c r="P1684" s="4">
        <f>IF(ISNA(VLOOKUP(B1684,rampbin!$B$4:$G$1697,6,FALSE)),2,VLOOKUP(B1684,rampbin!$B$4:$G$1697,6,FALSE))</f>
        <v>2</v>
      </c>
      <c r="Q1684" s="4" t="str">
        <f>IF(ISNA(VLOOKUP(B1684,rampbin!$B$4:$G$1697,5,FALSE)),"MOVES",VLOOKUP(B1684,rampbin!$B$4:$G$1697,5,FALSE))</f>
        <v>MOVES</v>
      </c>
      <c r="R1684" s="4" t="s">
        <v>1880</v>
      </c>
      <c r="S1684" s="6" t="s">
        <v>1851</v>
      </c>
      <c r="T1684" s="4">
        <f>VLOOKUP(B1684,meanLDage!$B$3:$E$3145,4,FALSE)</f>
        <v>5</v>
      </c>
      <c r="U1684" s="32">
        <f>VLOOKUP(B1684,meanLDage!$B$3:$E$3145,2,FALSE)</f>
        <v>14.187790157878375</v>
      </c>
      <c r="V1684" s="4" t="str">
        <f t="shared" si="183"/>
        <v>31_L_300001000_0_5_2</v>
      </c>
      <c r="W1684" s="4">
        <v>31079</v>
      </c>
      <c r="X1684" s="6"/>
      <c r="Y1684" s="8">
        <f t="shared" si="184"/>
        <v>31079</v>
      </c>
      <c r="Z1684" s="6" t="b">
        <f t="shared" si="182"/>
        <v>0</v>
      </c>
      <c r="AA1684" s="6">
        <f t="shared" si="185"/>
        <v>31111</v>
      </c>
      <c r="AB1684" s="4">
        <f t="shared" si="186"/>
        <v>5</v>
      </c>
      <c r="AC1684" s="32">
        <f t="shared" si="187"/>
        <v>14.187790157878375</v>
      </c>
      <c r="AD1684" s="4">
        <f>VLOOKUP($B1684,meanLDage!$Z$3:$AC$3145,4,FALSE)</f>
        <v>5</v>
      </c>
      <c r="AE1684" s="32">
        <f>VLOOKUP($B1684,meanLDage!$Z$3:$AC$3145,2,FALSE)</f>
        <v>13.459099868000024</v>
      </c>
      <c r="AF1684" s="6">
        <f>VLOOKUP(V1684,'2017 rep county selection'!$A$1:$C$281,3,FALSE)</f>
        <v>31047</v>
      </c>
      <c r="AH1684" s="9">
        <f t="shared" si="188"/>
        <v>31047</v>
      </c>
    </row>
    <row r="1685" spans="1:34" ht="15.75" customHeight="1" x14ac:dyDescent="0.3">
      <c r="A1685" s="4">
        <v>31</v>
      </c>
      <c r="B1685" s="4">
        <v>31127</v>
      </c>
      <c r="C1685" s="6" t="s">
        <v>2282</v>
      </c>
      <c r="D1685" s="6" t="s">
        <v>635</v>
      </c>
      <c r="E1685" s="4">
        <v>31111</v>
      </c>
      <c r="F1685" s="4">
        <v>31111</v>
      </c>
      <c r="G1685" s="4">
        <v>31111</v>
      </c>
      <c r="H1685" s="37">
        <v>71351192</v>
      </c>
      <c r="I1685" s="37">
        <v>77663328.149128497</v>
      </c>
      <c r="J1685" s="37">
        <v>81969034.164336607</v>
      </c>
      <c r="K1685" s="4" t="str">
        <f>VLOOKUP(B1685,altitude!$B$3:$E$3232,4)</f>
        <v>L</v>
      </c>
      <c r="L1685" s="4">
        <f>VLOOKUP(B1685,fuelregion!$C$5:$D$3233,2,FALSE)</f>
        <v>300001000</v>
      </c>
      <c r="M1685" s="4">
        <f>VLOOKUP(B1685,fuelregion!$H$5:$I$3113,2,FALSE)</f>
        <v>300001000</v>
      </c>
      <c r="N1685" s="4">
        <f>VLOOKUP(B1685,imbin!$B$4:$D$3233,2,FALSE)</f>
        <v>0</v>
      </c>
      <c r="O1685" s="4" t="str">
        <f>VLOOKUP(B1685,imbin!$B$4:$D$3233,3,FALSE)</f>
        <v>MOVES</v>
      </c>
      <c r="P1685" s="4">
        <f>IF(ISNA(VLOOKUP(B1685,rampbin!$B$4:$G$1697,6,FALSE)),2,VLOOKUP(B1685,rampbin!$B$4:$G$1697,6,FALSE))</f>
        <v>2</v>
      </c>
      <c r="Q1685" s="4" t="str">
        <f>IF(ISNA(VLOOKUP(B1685,rampbin!$B$4:$G$1697,5,FALSE)),"MOVES",VLOOKUP(B1685,rampbin!$B$4:$G$1697,5,FALSE))</f>
        <v>MOVES</v>
      </c>
      <c r="R1685" s="4" t="s">
        <v>1880</v>
      </c>
      <c r="S1685" s="6" t="s">
        <v>1851</v>
      </c>
      <c r="T1685" s="4">
        <f>VLOOKUP(B1685,meanLDage!$B$3:$E$3145,4,FALSE)</f>
        <v>5</v>
      </c>
      <c r="U1685" s="32">
        <f>VLOOKUP(B1685,meanLDage!$B$3:$E$3145,2,FALSE)</f>
        <v>13.198603462925643</v>
      </c>
      <c r="V1685" s="4" t="str">
        <f t="shared" si="183"/>
        <v>31_L_300001000_0_4_2</v>
      </c>
      <c r="W1685" s="4">
        <v>31079</v>
      </c>
      <c r="X1685" s="6"/>
      <c r="Y1685" s="8">
        <f t="shared" si="184"/>
        <v>31079</v>
      </c>
      <c r="Z1685" s="6" t="b">
        <f t="shared" si="182"/>
        <v>0</v>
      </c>
      <c r="AA1685" s="6">
        <f t="shared" si="185"/>
        <v>31111</v>
      </c>
      <c r="AB1685" s="4">
        <f t="shared" si="186"/>
        <v>5</v>
      </c>
      <c r="AC1685" s="32">
        <f t="shared" si="187"/>
        <v>13.198603462925643</v>
      </c>
      <c r="AD1685" s="4">
        <f>VLOOKUP($B1685,meanLDage!$Z$3:$AC$3145,4,FALSE)</f>
        <v>4</v>
      </c>
      <c r="AE1685" s="32">
        <f>VLOOKUP($B1685,meanLDage!$Z$3:$AC$3145,2,FALSE)</f>
        <v>12.404360046522715</v>
      </c>
      <c r="AF1685" s="6">
        <f>VLOOKUP(V1685,'2017 rep county selection'!$A$1:$C$281,3,FALSE)</f>
        <v>31079</v>
      </c>
      <c r="AH1685" s="9">
        <f t="shared" si="188"/>
        <v>31079</v>
      </c>
    </row>
    <row r="1686" spans="1:34" ht="15.75" customHeight="1" x14ac:dyDescent="0.3">
      <c r="A1686" s="4">
        <v>31</v>
      </c>
      <c r="B1686" s="4">
        <v>31129</v>
      </c>
      <c r="C1686" s="6" t="s">
        <v>2282</v>
      </c>
      <c r="D1686" s="6" t="s">
        <v>1089</v>
      </c>
      <c r="E1686" s="4">
        <v>31111</v>
      </c>
      <c r="F1686" s="4">
        <v>31111</v>
      </c>
      <c r="G1686" s="4">
        <v>31111</v>
      </c>
      <c r="H1686" s="37">
        <v>48405885</v>
      </c>
      <c r="I1686" s="37">
        <v>43303857.617047101</v>
      </c>
      <c r="J1686" s="37">
        <v>45704651.977081202</v>
      </c>
      <c r="K1686" s="4" t="str">
        <f>VLOOKUP(B1686,altitude!$B$3:$E$3232,4)</f>
        <v>L</v>
      </c>
      <c r="L1686" s="4">
        <f>VLOOKUP(B1686,fuelregion!$C$5:$D$3233,2,FALSE)</f>
        <v>300001000</v>
      </c>
      <c r="M1686" s="4">
        <f>VLOOKUP(B1686,fuelregion!$H$5:$I$3113,2,FALSE)</f>
        <v>300001000</v>
      </c>
      <c r="N1686" s="4">
        <f>VLOOKUP(B1686,imbin!$B$4:$D$3233,2,FALSE)</f>
        <v>0</v>
      </c>
      <c r="O1686" s="4" t="str">
        <f>VLOOKUP(B1686,imbin!$B$4:$D$3233,3,FALSE)</f>
        <v>MOVES</v>
      </c>
      <c r="P1686" s="4">
        <f>IF(ISNA(VLOOKUP(B1686,rampbin!$B$4:$G$1697,6,FALSE)),2,VLOOKUP(B1686,rampbin!$B$4:$G$1697,6,FALSE))</f>
        <v>2</v>
      </c>
      <c r="Q1686" s="4" t="str">
        <f>IF(ISNA(VLOOKUP(B1686,rampbin!$B$4:$G$1697,5,FALSE)),"MOVES",VLOOKUP(B1686,rampbin!$B$4:$G$1697,5,FALSE))</f>
        <v>MOVES</v>
      </c>
      <c r="R1686" s="4" t="s">
        <v>1880</v>
      </c>
      <c r="S1686" s="6" t="s">
        <v>1851</v>
      </c>
      <c r="T1686" s="4">
        <f>VLOOKUP(B1686,meanLDage!$B$3:$E$3145,4,FALSE)</f>
        <v>5</v>
      </c>
      <c r="U1686" s="32">
        <f>VLOOKUP(B1686,meanLDage!$B$3:$E$3145,2,FALSE)</f>
        <v>14.103377496319236</v>
      </c>
      <c r="V1686" s="4" t="str">
        <f t="shared" si="183"/>
        <v>31_L_300001000_0_5_2</v>
      </c>
      <c r="W1686" s="4">
        <v>31079</v>
      </c>
      <c r="X1686" s="6"/>
      <c r="Y1686" s="8">
        <f t="shared" si="184"/>
        <v>31079</v>
      </c>
      <c r="Z1686" s="6" t="b">
        <f t="shared" si="182"/>
        <v>0</v>
      </c>
      <c r="AA1686" s="6">
        <f t="shared" si="185"/>
        <v>31111</v>
      </c>
      <c r="AB1686" s="4">
        <f t="shared" si="186"/>
        <v>5</v>
      </c>
      <c r="AC1686" s="32">
        <f t="shared" si="187"/>
        <v>14.103377496319236</v>
      </c>
      <c r="AD1686" s="4">
        <f>VLOOKUP($B1686,meanLDage!$Z$3:$AC$3145,4,FALSE)</f>
        <v>5</v>
      </c>
      <c r="AE1686" s="32">
        <f>VLOOKUP($B1686,meanLDage!$Z$3:$AC$3145,2,FALSE)</f>
        <v>13.336404220995316</v>
      </c>
      <c r="AF1686" s="6">
        <f>VLOOKUP(V1686,'2017 rep county selection'!$A$1:$C$281,3,FALSE)</f>
        <v>31047</v>
      </c>
      <c r="AH1686" s="9">
        <f t="shared" si="188"/>
        <v>31047</v>
      </c>
    </row>
    <row r="1687" spans="1:34" ht="15.75" customHeight="1" x14ac:dyDescent="0.3">
      <c r="A1687" s="4">
        <v>31</v>
      </c>
      <c r="B1687" s="4">
        <v>31131</v>
      </c>
      <c r="C1687" s="6" t="s">
        <v>2282</v>
      </c>
      <c r="D1687" s="6" t="s">
        <v>1090</v>
      </c>
      <c r="E1687" s="4">
        <v>31111</v>
      </c>
      <c r="F1687" s="4">
        <v>31111</v>
      </c>
      <c r="G1687" s="4">
        <v>31111</v>
      </c>
      <c r="H1687" s="37">
        <v>183362459</v>
      </c>
      <c r="I1687" s="37">
        <v>238056275.01740101</v>
      </c>
      <c r="J1687" s="37">
        <v>251254271.545719</v>
      </c>
      <c r="K1687" s="4" t="str">
        <f>VLOOKUP(B1687,altitude!$B$3:$E$3232,4)</f>
        <v>L</v>
      </c>
      <c r="L1687" s="4">
        <f>VLOOKUP(B1687,fuelregion!$C$5:$D$3233,2,FALSE)</f>
        <v>300001000</v>
      </c>
      <c r="M1687" s="4">
        <f>VLOOKUP(B1687,fuelregion!$H$5:$I$3113,2,FALSE)</f>
        <v>300001000</v>
      </c>
      <c r="N1687" s="4">
        <f>VLOOKUP(B1687,imbin!$B$4:$D$3233,2,FALSE)</f>
        <v>0</v>
      </c>
      <c r="O1687" s="4" t="str">
        <f>VLOOKUP(B1687,imbin!$B$4:$D$3233,3,FALSE)</f>
        <v>MOVES</v>
      </c>
      <c r="P1687" s="4">
        <f>IF(ISNA(VLOOKUP(B1687,rampbin!$B$4:$G$1697,6,FALSE)),2,VLOOKUP(B1687,rampbin!$B$4:$G$1697,6,FALSE))</f>
        <v>2</v>
      </c>
      <c r="Q1687" s="4" t="str">
        <f>IF(ISNA(VLOOKUP(B1687,rampbin!$B$4:$G$1697,5,FALSE)),"MOVES",VLOOKUP(B1687,rampbin!$B$4:$G$1697,5,FALSE))</f>
        <v>MOVES</v>
      </c>
      <c r="R1687" s="4" t="s">
        <v>1880</v>
      </c>
      <c r="S1687" s="6" t="s">
        <v>1851</v>
      </c>
      <c r="T1687" s="4">
        <f>VLOOKUP(B1687,meanLDage!$B$3:$E$3145,4,FALSE)</f>
        <v>4</v>
      </c>
      <c r="U1687" s="32">
        <f>VLOOKUP(B1687,meanLDage!$B$3:$E$3145,2,FALSE)</f>
        <v>12.522570054658985</v>
      </c>
      <c r="V1687" s="4" t="str">
        <f t="shared" si="183"/>
        <v>31_L_300001000_0_4_2</v>
      </c>
      <c r="W1687" s="4">
        <v>31055</v>
      </c>
      <c r="X1687" s="6"/>
      <c r="Y1687" s="8">
        <f t="shared" si="184"/>
        <v>31055</v>
      </c>
      <c r="Z1687" s="6" t="b">
        <f t="shared" si="182"/>
        <v>0</v>
      </c>
      <c r="AA1687" s="6">
        <f t="shared" si="185"/>
        <v>31111</v>
      </c>
      <c r="AB1687" s="4">
        <f t="shared" si="186"/>
        <v>4</v>
      </c>
      <c r="AC1687" s="32">
        <f t="shared" si="187"/>
        <v>12.522570054658985</v>
      </c>
      <c r="AD1687" s="4">
        <f>VLOOKUP($B1687,meanLDage!$Z$3:$AC$3145,4,FALSE)</f>
        <v>4</v>
      </c>
      <c r="AE1687" s="32">
        <f>VLOOKUP($B1687,meanLDage!$Z$3:$AC$3145,2,FALSE)</f>
        <v>11.798771758101369</v>
      </c>
      <c r="AF1687" s="6">
        <f>VLOOKUP(V1687,'2017 rep county selection'!$A$1:$C$281,3,FALSE)</f>
        <v>31079</v>
      </c>
      <c r="AH1687" s="9">
        <f t="shared" si="188"/>
        <v>31079</v>
      </c>
    </row>
    <row r="1688" spans="1:34" ht="15.75" customHeight="1" x14ac:dyDescent="0.3">
      <c r="A1688" s="4">
        <v>31</v>
      </c>
      <c r="B1688" s="4">
        <v>31133</v>
      </c>
      <c r="C1688" s="6" t="s">
        <v>2282</v>
      </c>
      <c r="D1688" s="6" t="s">
        <v>642</v>
      </c>
      <c r="E1688" s="4">
        <v>31111</v>
      </c>
      <c r="F1688" s="4">
        <v>31111</v>
      </c>
      <c r="G1688" s="4">
        <v>31111</v>
      </c>
      <c r="H1688" s="37">
        <v>28413661</v>
      </c>
      <c r="I1688" s="37">
        <v>29552869.7530507</v>
      </c>
      <c r="J1688" s="37">
        <v>31191300.298059899</v>
      </c>
      <c r="K1688" s="4" t="str">
        <f>VLOOKUP(B1688,altitude!$B$3:$E$3232,4)</f>
        <v>L</v>
      </c>
      <c r="L1688" s="4">
        <f>VLOOKUP(B1688,fuelregion!$C$5:$D$3233,2,FALSE)</f>
        <v>300001000</v>
      </c>
      <c r="M1688" s="4">
        <f>VLOOKUP(B1688,fuelregion!$H$5:$I$3113,2,FALSE)</f>
        <v>300001000</v>
      </c>
      <c r="N1688" s="4">
        <f>VLOOKUP(B1688,imbin!$B$4:$D$3233,2,FALSE)</f>
        <v>0</v>
      </c>
      <c r="O1688" s="4" t="str">
        <f>VLOOKUP(B1688,imbin!$B$4:$D$3233,3,FALSE)</f>
        <v>MOVES</v>
      </c>
      <c r="P1688" s="4">
        <f>IF(ISNA(VLOOKUP(B1688,rampbin!$B$4:$G$1697,6,FALSE)),2,VLOOKUP(B1688,rampbin!$B$4:$G$1697,6,FALSE))</f>
        <v>2</v>
      </c>
      <c r="Q1688" s="4" t="str">
        <f>IF(ISNA(VLOOKUP(B1688,rampbin!$B$4:$G$1697,5,FALSE)),"MOVES",VLOOKUP(B1688,rampbin!$B$4:$G$1697,5,FALSE))</f>
        <v>MOVES</v>
      </c>
      <c r="R1688" s="4" t="s">
        <v>1880</v>
      </c>
      <c r="S1688" s="6" t="s">
        <v>1851</v>
      </c>
      <c r="T1688" s="4">
        <f>VLOOKUP(B1688,meanLDage!$B$3:$E$3145,4,FALSE)</f>
        <v>6</v>
      </c>
      <c r="U1688" s="32">
        <f>VLOOKUP(B1688,meanLDage!$B$3:$E$3145,2,FALSE)</f>
        <v>15.069090909998822</v>
      </c>
      <c r="V1688" s="4" t="str">
        <f t="shared" si="183"/>
        <v>31_L_300001000_0_5_2</v>
      </c>
      <c r="W1688" s="4">
        <v>31117</v>
      </c>
      <c r="X1688" s="6"/>
      <c r="Y1688" s="8">
        <f t="shared" si="184"/>
        <v>31117</v>
      </c>
      <c r="Z1688" s="6" t="b">
        <f t="shared" si="182"/>
        <v>0</v>
      </c>
      <c r="AA1688" s="6">
        <f t="shared" si="185"/>
        <v>31111</v>
      </c>
      <c r="AB1688" s="4">
        <f t="shared" si="186"/>
        <v>6</v>
      </c>
      <c r="AC1688" s="32">
        <f t="shared" si="187"/>
        <v>15.069090909998822</v>
      </c>
      <c r="AD1688" s="4">
        <f>VLOOKUP($B1688,meanLDage!$Z$3:$AC$3145,4,FALSE)</f>
        <v>5</v>
      </c>
      <c r="AE1688" s="32">
        <f>VLOOKUP($B1688,meanLDage!$Z$3:$AC$3145,2,FALSE)</f>
        <v>14.203315690165976</v>
      </c>
      <c r="AF1688" s="6">
        <f>VLOOKUP(V1688,'2017 rep county selection'!$A$1:$C$281,3,FALSE)</f>
        <v>31047</v>
      </c>
      <c r="AH1688" s="9">
        <f t="shared" si="188"/>
        <v>31047</v>
      </c>
    </row>
    <row r="1689" spans="1:34" ht="15.75" customHeight="1" x14ac:dyDescent="0.3">
      <c r="A1689" s="4">
        <v>31</v>
      </c>
      <c r="B1689" s="4">
        <v>31135</v>
      </c>
      <c r="C1689" s="6" t="s">
        <v>2282</v>
      </c>
      <c r="D1689" s="6" t="s">
        <v>1091</v>
      </c>
      <c r="E1689" s="4">
        <v>31111</v>
      </c>
      <c r="F1689" s="4">
        <v>31111</v>
      </c>
      <c r="G1689" s="4">
        <v>31111</v>
      </c>
      <c r="H1689" s="37">
        <v>30603338</v>
      </c>
      <c r="I1689" s="37">
        <v>43159475.196839198</v>
      </c>
      <c r="J1689" s="37">
        <v>45552264.9008976</v>
      </c>
      <c r="K1689" s="4" t="str">
        <f>VLOOKUP(B1689,altitude!$B$3:$E$3232,4)</f>
        <v>L</v>
      </c>
      <c r="L1689" s="4">
        <f>VLOOKUP(B1689,fuelregion!$C$5:$D$3233,2,FALSE)</f>
        <v>300001000</v>
      </c>
      <c r="M1689" s="4">
        <f>VLOOKUP(B1689,fuelregion!$H$5:$I$3113,2,FALSE)</f>
        <v>300001000</v>
      </c>
      <c r="N1689" s="4">
        <f>VLOOKUP(B1689,imbin!$B$4:$D$3233,2,FALSE)</f>
        <v>0</v>
      </c>
      <c r="O1689" s="4" t="str">
        <f>VLOOKUP(B1689,imbin!$B$4:$D$3233,3,FALSE)</f>
        <v>MOVES</v>
      </c>
      <c r="P1689" s="4">
        <f>IF(ISNA(VLOOKUP(B1689,rampbin!$B$4:$G$1697,6,FALSE)),2,VLOOKUP(B1689,rampbin!$B$4:$G$1697,6,FALSE))</f>
        <v>2</v>
      </c>
      <c r="Q1689" s="4" t="str">
        <f>IF(ISNA(VLOOKUP(B1689,rampbin!$B$4:$G$1697,5,FALSE)),"MOVES",VLOOKUP(B1689,rampbin!$B$4:$G$1697,5,FALSE))</f>
        <v>MOVES</v>
      </c>
      <c r="R1689" s="4" t="s">
        <v>1880</v>
      </c>
      <c r="S1689" s="6" t="s">
        <v>1851</v>
      </c>
      <c r="T1689" s="4">
        <f>VLOOKUP(B1689,meanLDage!$B$3:$E$3145,4,FALSE)</f>
        <v>5</v>
      </c>
      <c r="U1689" s="32">
        <f>VLOOKUP(B1689,meanLDage!$B$3:$E$3145,2,FALSE)</f>
        <v>13.895628415122481</v>
      </c>
      <c r="V1689" s="4" t="str">
        <f t="shared" si="183"/>
        <v>31_L_300001000_0_5_2</v>
      </c>
      <c r="W1689" s="4">
        <v>31079</v>
      </c>
      <c r="X1689" s="6"/>
      <c r="Y1689" s="8">
        <f t="shared" si="184"/>
        <v>31079</v>
      </c>
      <c r="Z1689" s="6" t="b">
        <f t="shared" si="182"/>
        <v>0</v>
      </c>
      <c r="AA1689" s="6">
        <f t="shared" si="185"/>
        <v>31111</v>
      </c>
      <c r="AB1689" s="4">
        <f t="shared" si="186"/>
        <v>5</v>
      </c>
      <c r="AC1689" s="32">
        <f t="shared" si="187"/>
        <v>13.895628415122481</v>
      </c>
      <c r="AD1689" s="4">
        <f>VLOOKUP($B1689,meanLDage!$Z$3:$AC$3145,4,FALSE)</f>
        <v>5</v>
      </c>
      <c r="AE1689" s="32">
        <f>VLOOKUP($B1689,meanLDage!$Z$3:$AC$3145,2,FALSE)</f>
        <v>13.038573878887261</v>
      </c>
      <c r="AF1689" s="6">
        <f>VLOOKUP(V1689,'2017 rep county selection'!$A$1:$C$281,3,FALSE)</f>
        <v>31047</v>
      </c>
      <c r="AH1689" s="9">
        <f t="shared" si="188"/>
        <v>31047</v>
      </c>
    </row>
    <row r="1690" spans="1:34" ht="15.75" customHeight="1" x14ac:dyDescent="0.3">
      <c r="A1690" s="4">
        <v>31</v>
      </c>
      <c r="B1690" s="4">
        <v>31137</v>
      </c>
      <c r="C1690" s="6" t="s">
        <v>2282</v>
      </c>
      <c r="D1690" s="6" t="s">
        <v>1008</v>
      </c>
      <c r="E1690" s="4">
        <v>31055</v>
      </c>
      <c r="F1690" s="4">
        <v>31055</v>
      </c>
      <c r="G1690" s="4">
        <v>31055</v>
      </c>
      <c r="H1690" s="37">
        <v>93369863</v>
      </c>
      <c r="I1690" s="37">
        <v>107493577.282015</v>
      </c>
      <c r="J1690" s="37">
        <v>113453091.937124</v>
      </c>
      <c r="K1690" s="4" t="str">
        <f>VLOOKUP(B1690,altitude!$B$3:$E$3232,4)</f>
        <v>L</v>
      </c>
      <c r="L1690" s="4">
        <f>VLOOKUP(B1690,fuelregion!$C$5:$D$3233,2,FALSE)</f>
        <v>300001000</v>
      </c>
      <c r="M1690" s="4">
        <f>VLOOKUP(B1690,fuelregion!$H$5:$I$3113,2,FALSE)</f>
        <v>300001000</v>
      </c>
      <c r="N1690" s="4">
        <f>VLOOKUP(B1690,imbin!$B$4:$D$3233,2,FALSE)</f>
        <v>0</v>
      </c>
      <c r="O1690" s="4" t="str">
        <f>VLOOKUP(B1690,imbin!$B$4:$D$3233,3,FALSE)</f>
        <v>MOVES</v>
      </c>
      <c r="P1690" s="4">
        <f>IF(ISNA(VLOOKUP(B1690,rampbin!$B$4:$G$1697,6,FALSE)),2,VLOOKUP(B1690,rampbin!$B$4:$G$1697,6,FALSE))</f>
        <v>2</v>
      </c>
      <c r="Q1690" s="4" t="str">
        <f>IF(ISNA(VLOOKUP(B1690,rampbin!$B$4:$G$1697,5,FALSE)),"MOVES",VLOOKUP(B1690,rampbin!$B$4:$G$1697,5,FALSE))</f>
        <v>MOVES</v>
      </c>
      <c r="R1690" s="4" t="s">
        <v>1880</v>
      </c>
      <c r="S1690" s="6" t="s">
        <v>1851</v>
      </c>
      <c r="T1690" s="4">
        <f>VLOOKUP(B1690,meanLDage!$B$3:$E$3145,4,FALSE)</f>
        <v>4</v>
      </c>
      <c r="U1690" s="32">
        <f>VLOOKUP(B1690,meanLDage!$B$3:$E$3145,2,FALSE)</f>
        <v>12.71787685061509</v>
      </c>
      <c r="V1690" s="4" t="str">
        <f t="shared" si="183"/>
        <v>31_L_300001000_0_4_2</v>
      </c>
      <c r="W1690" s="4">
        <v>31055</v>
      </c>
      <c r="X1690" s="6"/>
      <c r="Y1690" s="8">
        <f t="shared" si="184"/>
        <v>31055</v>
      </c>
      <c r="Z1690" s="6" t="b">
        <f t="shared" si="182"/>
        <v>1</v>
      </c>
      <c r="AA1690" s="6">
        <f t="shared" si="185"/>
        <v>31055</v>
      </c>
      <c r="AB1690" s="4">
        <f t="shared" si="186"/>
        <v>4</v>
      </c>
      <c r="AC1690" s="32">
        <f t="shared" si="187"/>
        <v>12.71787685061509</v>
      </c>
      <c r="AD1690" s="4">
        <f>VLOOKUP($B1690,meanLDage!$Z$3:$AC$3145,4,FALSE)</f>
        <v>4</v>
      </c>
      <c r="AE1690" s="32">
        <f>VLOOKUP($B1690,meanLDage!$Z$3:$AC$3145,2,FALSE)</f>
        <v>11.934596170110165</v>
      </c>
      <c r="AF1690" s="6">
        <f>VLOOKUP(V1690,'2017 rep county selection'!$A$1:$C$281,3,FALSE)</f>
        <v>31079</v>
      </c>
      <c r="AH1690" s="9">
        <f t="shared" si="188"/>
        <v>31079</v>
      </c>
    </row>
    <row r="1691" spans="1:34" ht="15.75" customHeight="1" x14ac:dyDescent="0.3">
      <c r="A1691" s="4">
        <v>31</v>
      </c>
      <c r="B1691" s="4">
        <v>31139</v>
      </c>
      <c r="C1691" s="6" t="s">
        <v>2282</v>
      </c>
      <c r="D1691" s="6" t="s">
        <v>393</v>
      </c>
      <c r="E1691" s="4">
        <v>31111</v>
      </c>
      <c r="F1691" s="4">
        <v>31111</v>
      </c>
      <c r="G1691" s="4">
        <v>31111</v>
      </c>
      <c r="H1691" s="37">
        <v>131962752</v>
      </c>
      <c r="I1691" s="37">
        <v>114141091.124896</v>
      </c>
      <c r="J1691" s="37">
        <v>120469148.321345</v>
      </c>
      <c r="K1691" s="4" t="str">
        <f>VLOOKUP(B1691,altitude!$B$3:$E$3232,4)</f>
        <v>L</v>
      </c>
      <c r="L1691" s="4">
        <f>VLOOKUP(B1691,fuelregion!$C$5:$D$3233,2,FALSE)</f>
        <v>300001000</v>
      </c>
      <c r="M1691" s="4">
        <f>VLOOKUP(B1691,fuelregion!$H$5:$I$3113,2,FALSE)</f>
        <v>300001000</v>
      </c>
      <c r="N1691" s="4">
        <f>VLOOKUP(B1691,imbin!$B$4:$D$3233,2,FALSE)</f>
        <v>0</v>
      </c>
      <c r="O1691" s="4" t="str">
        <f>VLOOKUP(B1691,imbin!$B$4:$D$3233,3,FALSE)</f>
        <v>MOVES</v>
      </c>
      <c r="P1691" s="4">
        <f>IF(ISNA(VLOOKUP(B1691,rampbin!$B$4:$G$1697,6,FALSE)),2,VLOOKUP(B1691,rampbin!$B$4:$G$1697,6,FALSE))</f>
        <v>2</v>
      </c>
      <c r="Q1691" s="4" t="str">
        <f>IF(ISNA(VLOOKUP(B1691,rampbin!$B$4:$G$1697,5,FALSE)),"MOVES",VLOOKUP(B1691,rampbin!$B$4:$G$1697,5,FALSE))</f>
        <v>MOVES</v>
      </c>
      <c r="R1691" s="4" t="s">
        <v>1880</v>
      </c>
      <c r="S1691" s="6" t="s">
        <v>1851</v>
      </c>
      <c r="T1691" s="4">
        <f>VLOOKUP(B1691,meanLDage!$B$3:$E$3145,4,FALSE)</f>
        <v>5</v>
      </c>
      <c r="U1691" s="32">
        <f>VLOOKUP(B1691,meanLDage!$B$3:$E$3145,2,FALSE)</f>
        <v>13.313444989081814</v>
      </c>
      <c r="V1691" s="4" t="str">
        <f t="shared" si="183"/>
        <v>31_L_300001000_0_4_2</v>
      </c>
      <c r="W1691" s="4">
        <v>31079</v>
      </c>
      <c r="X1691" s="6"/>
      <c r="Y1691" s="8">
        <f t="shared" si="184"/>
        <v>31079</v>
      </c>
      <c r="Z1691" s="6" t="b">
        <f t="shared" si="182"/>
        <v>0</v>
      </c>
      <c r="AA1691" s="6">
        <f t="shared" si="185"/>
        <v>31111</v>
      </c>
      <c r="AB1691" s="4">
        <f t="shared" si="186"/>
        <v>5</v>
      </c>
      <c r="AC1691" s="32">
        <f t="shared" si="187"/>
        <v>13.313444989081814</v>
      </c>
      <c r="AD1691" s="4">
        <f>VLOOKUP($B1691,meanLDage!$Z$3:$AC$3145,4,FALSE)</f>
        <v>4</v>
      </c>
      <c r="AE1691" s="32">
        <f>VLOOKUP($B1691,meanLDage!$Z$3:$AC$3145,2,FALSE)</f>
        <v>12.606665684268057</v>
      </c>
      <c r="AF1691" s="6">
        <f>VLOOKUP(V1691,'2017 rep county selection'!$A$1:$C$281,3,FALSE)</f>
        <v>31079</v>
      </c>
      <c r="AH1691" s="9">
        <f t="shared" si="188"/>
        <v>31079</v>
      </c>
    </row>
    <row r="1692" spans="1:34" ht="15.75" customHeight="1" x14ac:dyDescent="0.3">
      <c r="A1692" s="4">
        <v>31</v>
      </c>
      <c r="B1692" s="4">
        <v>31141</v>
      </c>
      <c r="C1692" s="6" t="s">
        <v>2282</v>
      </c>
      <c r="D1692" s="6" t="s">
        <v>1009</v>
      </c>
      <c r="E1692" s="4">
        <v>31055</v>
      </c>
      <c r="F1692" s="4">
        <v>31055</v>
      </c>
      <c r="G1692" s="4">
        <v>31055</v>
      </c>
      <c r="H1692" s="37">
        <v>291923636</v>
      </c>
      <c r="I1692" s="37">
        <v>304236919.34908801</v>
      </c>
      <c r="J1692" s="37">
        <v>321104014.34519303</v>
      </c>
      <c r="K1692" s="4" t="str">
        <f>VLOOKUP(B1692,altitude!$B$3:$E$3232,4)</f>
        <v>L</v>
      </c>
      <c r="L1692" s="4">
        <f>VLOOKUP(B1692,fuelregion!$C$5:$D$3233,2,FALSE)</f>
        <v>300001000</v>
      </c>
      <c r="M1692" s="4">
        <f>VLOOKUP(B1692,fuelregion!$H$5:$I$3113,2,FALSE)</f>
        <v>300001000</v>
      </c>
      <c r="N1692" s="4">
        <f>VLOOKUP(B1692,imbin!$B$4:$D$3233,2,FALSE)</f>
        <v>0</v>
      </c>
      <c r="O1692" s="4" t="str">
        <f>VLOOKUP(B1692,imbin!$B$4:$D$3233,3,FALSE)</f>
        <v>MOVES</v>
      </c>
      <c r="P1692" s="4">
        <f>IF(ISNA(VLOOKUP(B1692,rampbin!$B$4:$G$1697,6,FALSE)),2,VLOOKUP(B1692,rampbin!$B$4:$G$1697,6,FALSE))</f>
        <v>2</v>
      </c>
      <c r="Q1692" s="4" t="str">
        <f>IF(ISNA(VLOOKUP(B1692,rampbin!$B$4:$G$1697,5,FALSE)),"MOVES",VLOOKUP(B1692,rampbin!$B$4:$G$1697,5,FALSE))</f>
        <v>MOVES</v>
      </c>
      <c r="R1692" s="4" t="s">
        <v>1880</v>
      </c>
      <c r="S1692" s="6" t="s">
        <v>1851</v>
      </c>
      <c r="T1692" s="4">
        <f>VLOOKUP(B1692,meanLDage!$B$3:$E$3145,4,FALSE)</f>
        <v>4</v>
      </c>
      <c r="U1692" s="32">
        <f>VLOOKUP(B1692,meanLDage!$B$3:$E$3145,2,FALSE)</f>
        <v>12.440735298393813</v>
      </c>
      <c r="V1692" s="4" t="str">
        <f t="shared" si="183"/>
        <v>31_L_300001000_0_4_2</v>
      </c>
      <c r="W1692" s="4">
        <v>31055</v>
      </c>
      <c r="X1692" s="6"/>
      <c r="Y1692" s="8">
        <f t="shared" si="184"/>
        <v>31055</v>
      </c>
      <c r="Z1692" s="6" t="b">
        <f t="shared" si="182"/>
        <v>1</v>
      </c>
      <c r="AA1692" s="6">
        <f t="shared" si="185"/>
        <v>31055</v>
      </c>
      <c r="AB1692" s="4">
        <f t="shared" si="186"/>
        <v>4</v>
      </c>
      <c r="AC1692" s="32">
        <f t="shared" si="187"/>
        <v>12.440735298393813</v>
      </c>
      <c r="AD1692" s="4">
        <f>VLOOKUP($B1692,meanLDage!$Z$3:$AC$3145,4,FALSE)</f>
        <v>4</v>
      </c>
      <c r="AE1692" s="32">
        <f>VLOOKUP($B1692,meanLDage!$Z$3:$AC$3145,2,FALSE)</f>
        <v>11.740185195322653</v>
      </c>
      <c r="AF1692" s="6">
        <f>VLOOKUP(V1692,'2017 rep county selection'!$A$1:$C$281,3,FALSE)</f>
        <v>31079</v>
      </c>
      <c r="AH1692" s="9">
        <f t="shared" si="188"/>
        <v>31079</v>
      </c>
    </row>
    <row r="1693" spans="1:34" ht="15.75" customHeight="1" x14ac:dyDescent="0.3">
      <c r="A1693" s="4">
        <v>31</v>
      </c>
      <c r="B1693" s="4">
        <v>31143</v>
      </c>
      <c r="C1693" s="6" t="s">
        <v>2282</v>
      </c>
      <c r="D1693" s="6" t="s">
        <v>129</v>
      </c>
      <c r="E1693" s="4">
        <v>31111</v>
      </c>
      <c r="F1693" s="4">
        <v>31111</v>
      </c>
      <c r="G1693" s="4">
        <v>31111</v>
      </c>
      <c r="H1693" s="37">
        <v>93332190</v>
      </c>
      <c r="I1693" s="37">
        <v>61568856.281774297</v>
      </c>
      <c r="J1693" s="37">
        <v>64982274.186743997</v>
      </c>
      <c r="K1693" s="4" t="str">
        <f>VLOOKUP(B1693,altitude!$B$3:$E$3232,4)</f>
        <v>L</v>
      </c>
      <c r="L1693" s="4">
        <f>VLOOKUP(B1693,fuelregion!$C$5:$D$3233,2,FALSE)</f>
        <v>300001000</v>
      </c>
      <c r="M1693" s="4">
        <f>VLOOKUP(B1693,fuelregion!$H$5:$I$3113,2,FALSE)</f>
        <v>300001000</v>
      </c>
      <c r="N1693" s="4">
        <f>VLOOKUP(B1693,imbin!$B$4:$D$3233,2,FALSE)</f>
        <v>0</v>
      </c>
      <c r="O1693" s="4" t="str">
        <f>VLOOKUP(B1693,imbin!$B$4:$D$3233,3,FALSE)</f>
        <v>MOVES</v>
      </c>
      <c r="P1693" s="4">
        <f>IF(ISNA(VLOOKUP(B1693,rampbin!$B$4:$G$1697,6,FALSE)),2,VLOOKUP(B1693,rampbin!$B$4:$G$1697,6,FALSE))</f>
        <v>2</v>
      </c>
      <c r="Q1693" s="4" t="str">
        <f>IF(ISNA(VLOOKUP(B1693,rampbin!$B$4:$G$1697,5,FALSE)),"MOVES",VLOOKUP(B1693,rampbin!$B$4:$G$1697,5,FALSE))</f>
        <v>MOVES</v>
      </c>
      <c r="R1693" s="4" t="s">
        <v>1880</v>
      </c>
      <c r="S1693" s="6" t="s">
        <v>1851</v>
      </c>
      <c r="T1693" s="4">
        <f>VLOOKUP(B1693,meanLDage!$B$3:$E$3145,4,FALSE)</f>
        <v>5</v>
      </c>
      <c r="U1693" s="32">
        <f>VLOOKUP(B1693,meanLDage!$B$3:$E$3145,2,FALSE)</f>
        <v>13.235224586827243</v>
      </c>
      <c r="V1693" s="4" t="str">
        <f t="shared" si="183"/>
        <v>31_L_300001000_0_4_2</v>
      </c>
      <c r="W1693" s="4">
        <v>31079</v>
      </c>
      <c r="X1693" s="6"/>
      <c r="Y1693" s="8">
        <f t="shared" si="184"/>
        <v>31079</v>
      </c>
      <c r="Z1693" s="6" t="b">
        <f t="shared" si="182"/>
        <v>0</v>
      </c>
      <c r="AA1693" s="6">
        <f t="shared" si="185"/>
        <v>31111</v>
      </c>
      <c r="AB1693" s="4">
        <f t="shared" si="186"/>
        <v>5</v>
      </c>
      <c r="AC1693" s="32">
        <f t="shared" si="187"/>
        <v>13.235224586827243</v>
      </c>
      <c r="AD1693" s="4">
        <f>VLOOKUP($B1693,meanLDage!$Z$3:$AC$3145,4,FALSE)</f>
        <v>4</v>
      </c>
      <c r="AE1693" s="32">
        <f>VLOOKUP($B1693,meanLDage!$Z$3:$AC$3145,2,FALSE)</f>
        <v>12.461289393288396</v>
      </c>
      <c r="AF1693" s="6">
        <f>VLOOKUP(V1693,'2017 rep county selection'!$A$1:$C$281,3,FALSE)</f>
        <v>31079</v>
      </c>
      <c r="AH1693" s="9">
        <f t="shared" si="188"/>
        <v>31079</v>
      </c>
    </row>
    <row r="1694" spans="1:34" ht="15.75" customHeight="1" x14ac:dyDescent="0.3">
      <c r="A1694" s="4">
        <v>31</v>
      </c>
      <c r="B1694" s="4">
        <v>31145</v>
      </c>
      <c r="C1694" s="6" t="s">
        <v>2282</v>
      </c>
      <c r="D1694" s="6" t="s">
        <v>1092</v>
      </c>
      <c r="E1694" s="4">
        <v>31111</v>
      </c>
      <c r="F1694" s="4">
        <v>31111</v>
      </c>
      <c r="G1694" s="4">
        <v>31111</v>
      </c>
      <c r="H1694" s="37">
        <v>74973669</v>
      </c>
      <c r="I1694" s="37">
        <v>106962089.814542</v>
      </c>
      <c r="J1694" s="37">
        <v>112892138.454065</v>
      </c>
      <c r="K1694" s="4" t="str">
        <f>VLOOKUP(B1694,altitude!$B$3:$E$3232,4)</f>
        <v>L</v>
      </c>
      <c r="L1694" s="4">
        <f>VLOOKUP(B1694,fuelregion!$C$5:$D$3233,2,FALSE)</f>
        <v>300001000</v>
      </c>
      <c r="M1694" s="4">
        <f>VLOOKUP(B1694,fuelregion!$H$5:$I$3113,2,FALSE)</f>
        <v>300001000</v>
      </c>
      <c r="N1694" s="4">
        <f>VLOOKUP(B1694,imbin!$B$4:$D$3233,2,FALSE)</f>
        <v>0</v>
      </c>
      <c r="O1694" s="4" t="str">
        <f>VLOOKUP(B1694,imbin!$B$4:$D$3233,3,FALSE)</f>
        <v>MOVES</v>
      </c>
      <c r="P1694" s="4">
        <f>IF(ISNA(VLOOKUP(B1694,rampbin!$B$4:$G$1697,6,FALSE)),2,VLOOKUP(B1694,rampbin!$B$4:$G$1697,6,FALSE))</f>
        <v>2</v>
      </c>
      <c r="Q1694" s="4" t="str">
        <f>IF(ISNA(VLOOKUP(B1694,rampbin!$B$4:$G$1697,5,FALSE)),"MOVES",VLOOKUP(B1694,rampbin!$B$4:$G$1697,5,FALSE))</f>
        <v>MOVES</v>
      </c>
      <c r="R1694" s="4" t="s">
        <v>1880</v>
      </c>
      <c r="S1694" s="6" t="s">
        <v>1851</v>
      </c>
      <c r="T1694" s="4">
        <f>VLOOKUP(B1694,meanLDage!$B$3:$E$3145,4,FALSE)</f>
        <v>5</v>
      </c>
      <c r="U1694" s="32">
        <f>VLOOKUP(B1694,meanLDage!$B$3:$E$3145,2,FALSE)</f>
        <v>13.15296119393215</v>
      </c>
      <c r="V1694" s="4" t="str">
        <f t="shared" si="183"/>
        <v>31_L_300001000_0_4_2</v>
      </c>
      <c r="W1694" s="4">
        <v>31079</v>
      </c>
      <c r="X1694" s="6"/>
      <c r="Y1694" s="8">
        <f t="shared" si="184"/>
        <v>31079</v>
      </c>
      <c r="Z1694" s="6" t="b">
        <f t="shared" si="182"/>
        <v>0</v>
      </c>
      <c r="AA1694" s="6">
        <f t="shared" si="185"/>
        <v>31111</v>
      </c>
      <c r="AB1694" s="4">
        <f t="shared" si="186"/>
        <v>5</v>
      </c>
      <c r="AC1694" s="32">
        <f t="shared" si="187"/>
        <v>13.15296119393215</v>
      </c>
      <c r="AD1694" s="4">
        <f>VLOOKUP($B1694,meanLDage!$Z$3:$AC$3145,4,FALSE)</f>
        <v>4</v>
      </c>
      <c r="AE1694" s="32">
        <f>VLOOKUP($B1694,meanLDage!$Z$3:$AC$3145,2,FALSE)</f>
        <v>12.37646009751156</v>
      </c>
      <c r="AF1694" s="6">
        <f>VLOOKUP(V1694,'2017 rep county selection'!$A$1:$C$281,3,FALSE)</f>
        <v>31079</v>
      </c>
      <c r="AH1694" s="9">
        <f t="shared" si="188"/>
        <v>31079</v>
      </c>
    </row>
    <row r="1695" spans="1:34" ht="15.75" customHeight="1" x14ac:dyDescent="0.3">
      <c r="A1695" s="4">
        <v>31</v>
      </c>
      <c r="B1695" s="4">
        <v>31147</v>
      </c>
      <c r="C1695" s="6" t="s">
        <v>2282</v>
      </c>
      <c r="D1695" s="6" t="s">
        <v>1093</v>
      </c>
      <c r="E1695" s="4">
        <v>31111</v>
      </c>
      <c r="F1695" s="4">
        <v>31111</v>
      </c>
      <c r="G1695" s="4">
        <v>31111</v>
      </c>
      <c r="H1695" s="37">
        <v>83580155</v>
      </c>
      <c r="I1695" s="37">
        <v>75576164.679981604</v>
      </c>
      <c r="J1695" s="37">
        <v>79766156.978604198</v>
      </c>
      <c r="K1695" s="4" t="str">
        <f>VLOOKUP(B1695,altitude!$B$3:$E$3232,4)</f>
        <v>L</v>
      </c>
      <c r="L1695" s="4">
        <f>VLOOKUP(B1695,fuelregion!$C$5:$D$3233,2,FALSE)</f>
        <v>300001000</v>
      </c>
      <c r="M1695" s="4">
        <f>VLOOKUP(B1695,fuelregion!$H$5:$I$3113,2,FALSE)</f>
        <v>300001000</v>
      </c>
      <c r="N1695" s="4">
        <f>VLOOKUP(B1695,imbin!$B$4:$D$3233,2,FALSE)</f>
        <v>0</v>
      </c>
      <c r="O1695" s="4" t="str">
        <f>VLOOKUP(B1695,imbin!$B$4:$D$3233,3,FALSE)</f>
        <v>MOVES</v>
      </c>
      <c r="P1695" s="4">
        <f>IF(ISNA(VLOOKUP(B1695,rampbin!$B$4:$G$1697,6,FALSE)),2,VLOOKUP(B1695,rampbin!$B$4:$G$1697,6,FALSE))</f>
        <v>2</v>
      </c>
      <c r="Q1695" s="4" t="str">
        <f>IF(ISNA(VLOOKUP(B1695,rampbin!$B$4:$G$1697,5,FALSE)),"MOVES",VLOOKUP(B1695,rampbin!$B$4:$G$1697,5,FALSE))</f>
        <v>MOVES</v>
      </c>
      <c r="R1695" s="4" t="s">
        <v>1880</v>
      </c>
      <c r="S1695" s="6" t="s">
        <v>1851</v>
      </c>
      <c r="T1695" s="4">
        <f>VLOOKUP(B1695,meanLDage!$B$3:$E$3145,4,FALSE)</f>
        <v>5</v>
      </c>
      <c r="U1695" s="32">
        <f>VLOOKUP(B1695,meanLDage!$B$3:$E$3145,2,FALSE)</f>
        <v>13.751376536822445</v>
      </c>
      <c r="V1695" s="4" t="str">
        <f t="shared" si="183"/>
        <v>31_L_300001000_0_5_2</v>
      </c>
      <c r="W1695" s="4">
        <v>31079</v>
      </c>
      <c r="X1695" s="6"/>
      <c r="Y1695" s="8">
        <f t="shared" si="184"/>
        <v>31079</v>
      </c>
      <c r="Z1695" s="6" t="b">
        <f t="shared" si="182"/>
        <v>0</v>
      </c>
      <c r="AA1695" s="6">
        <f t="shared" si="185"/>
        <v>31111</v>
      </c>
      <c r="AB1695" s="4">
        <f t="shared" si="186"/>
        <v>5</v>
      </c>
      <c r="AC1695" s="32">
        <f t="shared" si="187"/>
        <v>13.751376536822445</v>
      </c>
      <c r="AD1695" s="4">
        <f>VLOOKUP($B1695,meanLDage!$Z$3:$AC$3145,4,FALSE)</f>
        <v>5</v>
      </c>
      <c r="AE1695" s="32">
        <f>VLOOKUP($B1695,meanLDage!$Z$3:$AC$3145,2,FALSE)</f>
        <v>13.023236861179306</v>
      </c>
      <c r="AF1695" s="6">
        <f>VLOOKUP(V1695,'2017 rep county selection'!$A$1:$C$281,3,FALSE)</f>
        <v>31047</v>
      </c>
      <c r="AH1695" s="9">
        <f t="shared" si="188"/>
        <v>31047</v>
      </c>
    </row>
    <row r="1696" spans="1:34" ht="15.75" customHeight="1" x14ac:dyDescent="0.3">
      <c r="A1696" s="4">
        <v>31</v>
      </c>
      <c r="B1696" s="4">
        <v>31149</v>
      </c>
      <c r="C1696" s="6" t="s">
        <v>2282</v>
      </c>
      <c r="D1696" s="6" t="s">
        <v>930</v>
      </c>
      <c r="E1696" s="4">
        <v>31111</v>
      </c>
      <c r="F1696" s="4">
        <v>31111</v>
      </c>
      <c r="G1696" s="4">
        <v>31111</v>
      </c>
      <c r="H1696" s="37">
        <v>27392860</v>
      </c>
      <c r="I1696" s="37">
        <v>28852310.7399293</v>
      </c>
      <c r="J1696" s="37">
        <v>30451901.832602002</v>
      </c>
      <c r="K1696" s="4" t="str">
        <f>VLOOKUP(B1696,altitude!$B$3:$E$3232,4)</f>
        <v>L</v>
      </c>
      <c r="L1696" s="4">
        <f>VLOOKUP(B1696,fuelregion!$C$5:$D$3233,2,FALSE)</f>
        <v>300001000</v>
      </c>
      <c r="M1696" s="4">
        <f>VLOOKUP(B1696,fuelregion!$H$5:$I$3113,2,FALSE)</f>
        <v>300001000</v>
      </c>
      <c r="N1696" s="4">
        <f>VLOOKUP(B1696,imbin!$B$4:$D$3233,2,FALSE)</f>
        <v>0</v>
      </c>
      <c r="O1696" s="4" t="str">
        <f>VLOOKUP(B1696,imbin!$B$4:$D$3233,3,FALSE)</f>
        <v>MOVES</v>
      </c>
      <c r="P1696" s="4">
        <f>IF(ISNA(VLOOKUP(B1696,rampbin!$B$4:$G$1697,6,FALSE)),2,VLOOKUP(B1696,rampbin!$B$4:$G$1697,6,FALSE))</f>
        <v>2</v>
      </c>
      <c r="Q1696" s="4" t="str">
        <f>IF(ISNA(VLOOKUP(B1696,rampbin!$B$4:$G$1697,5,FALSE)),"MOVES",VLOOKUP(B1696,rampbin!$B$4:$G$1697,5,FALSE))</f>
        <v>MOVES</v>
      </c>
      <c r="R1696" s="4" t="s">
        <v>1880</v>
      </c>
      <c r="S1696" s="6" t="s">
        <v>1851</v>
      </c>
      <c r="T1696" s="4">
        <f>VLOOKUP(B1696,meanLDage!$B$3:$E$3145,4,FALSE)</f>
        <v>5</v>
      </c>
      <c r="U1696" s="32">
        <f>VLOOKUP(B1696,meanLDage!$B$3:$E$3145,2,FALSE)</f>
        <v>14.482621649082468</v>
      </c>
      <c r="V1696" s="4" t="str">
        <f t="shared" si="183"/>
        <v>31_L_300001000_0_5_2</v>
      </c>
      <c r="W1696" s="4">
        <v>31079</v>
      </c>
      <c r="X1696" s="6"/>
      <c r="Y1696" s="8">
        <f t="shared" si="184"/>
        <v>31079</v>
      </c>
      <c r="Z1696" s="6" t="b">
        <f t="shared" si="182"/>
        <v>0</v>
      </c>
      <c r="AA1696" s="6">
        <f t="shared" si="185"/>
        <v>31111</v>
      </c>
      <c r="AB1696" s="4">
        <f t="shared" si="186"/>
        <v>5</v>
      </c>
      <c r="AC1696" s="32">
        <f t="shared" si="187"/>
        <v>14.482621649082468</v>
      </c>
      <c r="AD1696" s="4">
        <f>VLOOKUP($B1696,meanLDage!$Z$3:$AC$3145,4,FALSE)</f>
        <v>5</v>
      </c>
      <c r="AE1696" s="32">
        <f>VLOOKUP($B1696,meanLDage!$Z$3:$AC$3145,2,FALSE)</f>
        <v>13.714630127342431</v>
      </c>
      <c r="AF1696" s="6">
        <f>VLOOKUP(V1696,'2017 rep county selection'!$A$1:$C$281,3,FALSE)</f>
        <v>31047</v>
      </c>
      <c r="AH1696" s="9">
        <f t="shared" si="188"/>
        <v>31047</v>
      </c>
    </row>
    <row r="1697" spans="1:34" ht="15.75" customHeight="1" x14ac:dyDescent="0.3">
      <c r="A1697" s="4">
        <v>31</v>
      </c>
      <c r="B1697" s="4">
        <v>31151</v>
      </c>
      <c r="C1697" s="6" t="s">
        <v>2282</v>
      </c>
      <c r="D1697" s="6" t="s">
        <v>134</v>
      </c>
      <c r="E1697" s="4">
        <v>31111</v>
      </c>
      <c r="F1697" s="4">
        <v>31111</v>
      </c>
      <c r="G1697" s="4">
        <v>31111</v>
      </c>
      <c r="H1697" s="37">
        <v>112432552</v>
      </c>
      <c r="I1697" s="37">
        <v>114125788.53299101</v>
      </c>
      <c r="J1697" s="37">
        <v>120452997.34274399</v>
      </c>
      <c r="K1697" s="4" t="str">
        <f>VLOOKUP(B1697,altitude!$B$3:$E$3232,4)</f>
        <v>L</v>
      </c>
      <c r="L1697" s="4">
        <f>VLOOKUP(B1697,fuelregion!$C$5:$D$3233,2,FALSE)</f>
        <v>300001000</v>
      </c>
      <c r="M1697" s="4">
        <f>VLOOKUP(B1697,fuelregion!$H$5:$I$3113,2,FALSE)</f>
        <v>300001000</v>
      </c>
      <c r="N1697" s="4">
        <f>VLOOKUP(B1697,imbin!$B$4:$D$3233,2,FALSE)</f>
        <v>0</v>
      </c>
      <c r="O1697" s="4" t="str">
        <f>VLOOKUP(B1697,imbin!$B$4:$D$3233,3,FALSE)</f>
        <v>MOVES</v>
      </c>
      <c r="P1697" s="4">
        <f>IF(ISNA(VLOOKUP(B1697,rampbin!$B$4:$G$1697,6,FALSE)),2,VLOOKUP(B1697,rampbin!$B$4:$G$1697,6,FALSE))</f>
        <v>2</v>
      </c>
      <c r="Q1697" s="4" t="str">
        <f>IF(ISNA(VLOOKUP(B1697,rampbin!$B$4:$G$1697,5,FALSE)),"MOVES",VLOOKUP(B1697,rampbin!$B$4:$G$1697,5,FALSE))</f>
        <v>MOVES</v>
      </c>
      <c r="R1697" s="4" t="s">
        <v>1880</v>
      </c>
      <c r="S1697" s="6" t="s">
        <v>1851</v>
      </c>
      <c r="T1697" s="4">
        <f>VLOOKUP(B1697,meanLDage!$B$3:$E$3145,4,FALSE)</f>
        <v>5</v>
      </c>
      <c r="U1697" s="32">
        <f>VLOOKUP(B1697,meanLDage!$B$3:$E$3145,2,FALSE)</f>
        <v>13.704906570864374</v>
      </c>
      <c r="V1697" s="4" t="str">
        <f t="shared" si="183"/>
        <v>31_L_300001000_0_4_2</v>
      </c>
      <c r="W1697" s="4">
        <v>31079</v>
      </c>
      <c r="X1697" s="6"/>
      <c r="Y1697" s="8">
        <f t="shared" si="184"/>
        <v>31079</v>
      </c>
      <c r="Z1697" s="6" t="b">
        <f t="shared" si="182"/>
        <v>0</v>
      </c>
      <c r="AA1697" s="6">
        <f t="shared" si="185"/>
        <v>31111</v>
      </c>
      <c r="AB1697" s="4">
        <f t="shared" si="186"/>
        <v>5</v>
      </c>
      <c r="AC1697" s="32">
        <f t="shared" si="187"/>
        <v>13.704906570864374</v>
      </c>
      <c r="AD1697" s="4">
        <f>VLOOKUP($B1697,meanLDage!$Z$3:$AC$3145,4,FALSE)</f>
        <v>4</v>
      </c>
      <c r="AE1697" s="32">
        <f>VLOOKUP($B1697,meanLDage!$Z$3:$AC$3145,2,FALSE)</f>
        <v>12.930739450594285</v>
      </c>
      <c r="AF1697" s="6">
        <f>VLOOKUP(V1697,'2017 rep county selection'!$A$1:$C$281,3,FALSE)</f>
        <v>31079</v>
      </c>
      <c r="AH1697" s="9">
        <f t="shared" si="188"/>
        <v>31079</v>
      </c>
    </row>
    <row r="1698" spans="1:34" ht="15.75" customHeight="1" x14ac:dyDescent="0.3">
      <c r="A1698" s="4">
        <v>31</v>
      </c>
      <c r="B1698" s="4">
        <v>31153</v>
      </c>
      <c r="C1698" s="6" t="s">
        <v>2282</v>
      </c>
      <c r="D1698" s="6" t="s">
        <v>1094</v>
      </c>
      <c r="E1698" s="4">
        <v>31153</v>
      </c>
      <c r="F1698" s="4">
        <v>31153</v>
      </c>
      <c r="G1698" s="4">
        <v>31153</v>
      </c>
      <c r="H1698" s="37">
        <v>1210480867</v>
      </c>
      <c r="I1698" s="37">
        <v>1299136290.63871</v>
      </c>
      <c r="J1698" s="37">
        <v>1371161261.41957</v>
      </c>
      <c r="K1698" s="4" t="str">
        <f>VLOOKUP(B1698,altitude!$B$3:$E$3232,4)</f>
        <v>L</v>
      </c>
      <c r="L1698" s="4">
        <f>VLOOKUP(B1698,fuelregion!$C$5:$D$3233,2,FALSE)</f>
        <v>300001000</v>
      </c>
      <c r="M1698" s="4">
        <f>VLOOKUP(B1698,fuelregion!$H$5:$I$3113,2,FALSE)</f>
        <v>300001000</v>
      </c>
      <c r="N1698" s="4">
        <f>VLOOKUP(B1698,imbin!$B$4:$D$3233,2,FALSE)</f>
        <v>0</v>
      </c>
      <c r="O1698" s="4" t="str">
        <f>VLOOKUP(B1698,imbin!$B$4:$D$3233,3,FALSE)</f>
        <v>MOVES</v>
      </c>
      <c r="P1698" s="4">
        <f>IF(ISNA(VLOOKUP(B1698,rampbin!$B$4:$G$1697,6,FALSE)),2,VLOOKUP(B1698,rampbin!$B$4:$G$1697,6,FALSE))</f>
        <v>2</v>
      </c>
      <c r="Q1698" s="4" t="str">
        <f>IF(ISNA(VLOOKUP(B1698,rampbin!$B$4:$G$1697,5,FALSE)),"MOVES",VLOOKUP(B1698,rampbin!$B$4:$G$1697,5,FALSE))</f>
        <v>MOVES</v>
      </c>
      <c r="R1698" s="4" t="s">
        <v>1877</v>
      </c>
      <c r="S1698" s="6" t="s">
        <v>2020</v>
      </c>
      <c r="T1698" s="4">
        <f>VLOOKUP(B1698,meanLDage!$B$3:$E$3145,4,FALSE)</f>
        <v>3</v>
      </c>
      <c r="U1698" s="32">
        <f>VLOOKUP(B1698,meanLDage!$B$3:$E$3145,2,FALSE)</f>
        <v>9.7147343251677736</v>
      </c>
      <c r="V1698" s="4" t="str">
        <f t="shared" si="183"/>
        <v>31_L_300001000_0_3_2</v>
      </c>
      <c r="W1698" s="4">
        <v>31153</v>
      </c>
      <c r="X1698" s="6"/>
      <c r="Y1698" s="8">
        <f t="shared" si="184"/>
        <v>31153</v>
      </c>
      <c r="Z1698" s="6" t="b">
        <f t="shared" si="182"/>
        <v>1</v>
      </c>
      <c r="AA1698" s="6">
        <f t="shared" si="185"/>
        <v>31153</v>
      </c>
      <c r="AB1698" s="4">
        <f t="shared" si="186"/>
        <v>3</v>
      </c>
      <c r="AC1698" s="32">
        <f t="shared" si="187"/>
        <v>9.7147343251677736</v>
      </c>
      <c r="AD1698" s="4">
        <f>VLOOKUP($B1698,meanLDage!$Z$3:$AC$3145,4,FALSE)</f>
        <v>3</v>
      </c>
      <c r="AE1698" s="32">
        <f>VLOOKUP($B1698,meanLDage!$Z$3:$AC$3145,2,FALSE)</f>
        <v>9.1589683838797598</v>
      </c>
      <c r="AF1698" s="6">
        <f>VLOOKUP(V1698,'2017 rep county selection'!$A$1:$C$281,3,FALSE)</f>
        <v>31055</v>
      </c>
      <c r="AH1698" s="9">
        <f t="shared" si="188"/>
        <v>31055</v>
      </c>
    </row>
    <row r="1699" spans="1:34" ht="15.75" customHeight="1" x14ac:dyDescent="0.3">
      <c r="A1699" s="4">
        <v>31</v>
      </c>
      <c r="B1699" s="4">
        <v>31155</v>
      </c>
      <c r="C1699" s="6" t="s">
        <v>2282</v>
      </c>
      <c r="D1699" s="6" t="s">
        <v>1095</v>
      </c>
      <c r="E1699" s="4">
        <v>31111</v>
      </c>
      <c r="F1699" s="4">
        <v>31111</v>
      </c>
      <c r="G1699" s="4">
        <v>31111</v>
      </c>
      <c r="H1699" s="37">
        <v>211583991</v>
      </c>
      <c r="I1699" s="37">
        <v>211324810.69082999</v>
      </c>
      <c r="J1699" s="37">
        <v>223040797.247237</v>
      </c>
      <c r="K1699" s="4" t="str">
        <f>VLOOKUP(B1699,altitude!$B$3:$E$3232,4)</f>
        <v>L</v>
      </c>
      <c r="L1699" s="4">
        <f>VLOOKUP(B1699,fuelregion!$C$5:$D$3233,2,FALSE)</f>
        <v>300001000</v>
      </c>
      <c r="M1699" s="4">
        <f>VLOOKUP(B1699,fuelregion!$H$5:$I$3113,2,FALSE)</f>
        <v>300001000</v>
      </c>
      <c r="N1699" s="4">
        <f>VLOOKUP(B1699,imbin!$B$4:$D$3233,2,FALSE)</f>
        <v>0</v>
      </c>
      <c r="O1699" s="4" t="str">
        <f>VLOOKUP(B1699,imbin!$B$4:$D$3233,3,FALSE)</f>
        <v>MOVES</v>
      </c>
      <c r="P1699" s="4">
        <f>IF(ISNA(VLOOKUP(B1699,rampbin!$B$4:$G$1697,6,FALSE)),2,VLOOKUP(B1699,rampbin!$B$4:$G$1697,6,FALSE))</f>
        <v>2</v>
      </c>
      <c r="Q1699" s="4" t="str">
        <f>IF(ISNA(VLOOKUP(B1699,rampbin!$B$4:$G$1697,5,FALSE)),"MOVES",VLOOKUP(B1699,rampbin!$B$4:$G$1697,5,FALSE))</f>
        <v>MOVES</v>
      </c>
      <c r="R1699" s="4" t="s">
        <v>1877</v>
      </c>
      <c r="S1699" s="6" t="s">
        <v>2020</v>
      </c>
      <c r="T1699" s="4">
        <f>VLOOKUP(B1699,meanLDage!$B$3:$E$3145,4,FALSE)</f>
        <v>4</v>
      </c>
      <c r="U1699" s="32">
        <f>VLOOKUP(B1699,meanLDage!$B$3:$E$3145,2,FALSE)</f>
        <v>12.413455706535801</v>
      </c>
      <c r="V1699" s="4" t="str">
        <f t="shared" si="183"/>
        <v>31_L_300001000_0_4_2</v>
      </c>
      <c r="W1699" s="4">
        <v>31055</v>
      </c>
      <c r="X1699" s="6"/>
      <c r="Y1699" s="8">
        <f t="shared" si="184"/>
        <v>31055</v>
      </c>
      <c r="Z1699" s="6" t="b">
        <f t="shared" si="182"/>
        <v>0</v>
      </c>
      <c r="AA1699" s="6">
        <f t="shared" si="185"/>
        <v>31111</v>
      </c>
      <c r="AB1699" s="4">
        <f t="shared" si="186"/>
        <v>4</v>
      </c>
      <c r="AC1699" s="32">
        <f t="shared" si="187"/>
        <v>12.413455706535801</v>
      </c>
      <c r="AD1699" s="4">
        <f>VLOOKUP($B1699,meanLDage!$Z$3:$AC$3145,4,FALSE)</f>
        <v>4</v>
      </c>
      <c r="AE1699" s="32">
        <f>VLOOKUP($B1699,meanLDage!$Z$3:$AC$3145,2,FALSE)</f>
        <v>11.668065927736819</v>
      </c>
      <c r="AF1699" s="6">
        <f>VLOOKUP(V1699,'2017 rep county selection'!$A$1:$C$281,3,FALSE)</f>
        <v>31079</v>
      </c>
      <c r="AH1699" s="9">
        <f t="shared" si="188"/>
        <v>31079</v>
      </c>
    </row>
    <row r="1700" spans="1:34" ht="15.75" customHeight="1" x14ac:dyDescent="0.3">
      <c r="A1700" s="4">
        <v>31</v>
      </c>
      <c r="B1700" s="4">
        <v>31157</v>
      </c>
      <c r="C1700" s="6" t="s">
        <v>2282</v>
      </c>
      <c r="D1700" s="6" t="s">
        <v>1096</v>
      </c>
      <c r="E1700" s="4">
        <v>31111</v>
      </c>
      <c r="F1700" s="4">
        <v>31111</v>
      </c>
      <c r="G1700" s="4">
        <v>31111</v>
      </c>
      <c r="H1700" s="37">
        <v>334140018</v>
      </c>
      <c r="I1700" s="37">
        <v>301112513.58389598</v>
      </c>
      <c r="J1700" s="37">
        <v>317806389.468216</v>
      </c>
      <c r="K1700" s="4" t="str">
        <f>VLOOKUP(B1700,altitude!$B$3:$E$3232,4)</f>
        <v>L</v>
      </c>
      <c r="L1700" s="4">
        <f>VLOOKUP(B1700,fuelregion!$C$5:$D$3233,2,FALSE)</f>
        <v>300001000</v>
      </c>
      <c r="M1700" s="4">
        <f>VLOOKUP(B1700,fuelregion!$H$5:$I$3113,2,FALSE)</f>
        <v>300001000</v>
      </c>
      <c r="N1700" s="4">
        <f>VLOOKUP(B1700,imbin!$B$4:$D$3233,2,FALSE)</f>
        <v>0</v>
      </c>
      <c r="O1700" s="4" t="str">
        <f>VLOOKUP(B1700,imbin!$B$4:$D$3233,3,FALSE)</f>
        <v>MOVES</v>
      </c>
      <c r="P1700" s="4">
        <f>IF(ISNA(VLOOKUP(B1700,rampbin!$B$4:$G$1697,6,FALSE)),2,VLOOKUP(B1700,rampbin!$B$4:$G$1697,6,FALSE))</f>
        <v>2</v>
      </c>
      <c r="Q1700" s="4" t="str">
        <f>IF(ISNA(VLOOKUP(B1700,rampbin!$B$4:$G$1697,5,FALSE)),"MOVES",VLOOKUP(B1700,rampbin!$B$4:$G$1697,5,FALSE))</f>
        <v>MOVES</v>
      </c>
      <c r="R1700" s="4" t="s">
        <v>1880</v>
      </c>
      <c r="S1700" s="6" t="s">
        <v>1851</v>
      </c>
      <c r="T1700" s="4">
        <f>VLOOKUP(B1700,meanLDage!$B$3:$E$3145,4,FALSE)</f>
        <v>5</v>
      </c>
      <c r="U1700" s="32">
        <f>VLOOKUP(B1700,meanLDage!$B$3:$E$3145,2,FALSE)</f>
        <v>13.743644504371233</v>
      </c>
      <c r="V1700" s="4" t="str">
        <f t="shared" si="183"/>
        <v>31_L_300001000_0_4_2</v>
      </c>
      <c r="W1700" s="4">
        <v>31079</v>
      </c>
      <c r="X1700" s="6"/>
      <c r="Y1700" s="8">
        <f t="shared" si="184"/>
        <v>31079</v>
      </c>
      <c r="Z1700" s="6" t="b">
        <f t="shared" si="182"/>
        <v>0</v>
      </c>
      <c r="AA1700" s="6">
        <f t="shared" si="185"/>
        <v>31111</v>
      </c>
      <c r="AB1700" s="4">
        <f t="shared" si="186"/>
        <v>5</v>
      </c>
      <c r="AC1700" s="32">
        <f t="shared" si="187"/>
        <v>13.743644504371233</v>
      </c>
      <c r="AD1700" s="4">
        <f>VLOOKUP($B1700,meanLDage!$Z$3:$AC$3145,4,FALSE)</f>
        <v>4</v>
      </c>
      <c r="AE1700" s="32">
        <f>VLOOKUP($B1700,meanLDage!$Z$3:$AC$3145,2,FALSE)</f>
        <v>12.988148039576391</v>
      </c>
      <c r="AF1700" s="6">
        <f>VLOOKUP(V1700,'2017 rep county selection'!$A$1:$C$281,3,FALSE)</f>
        <v>31079</v>
      </c>
      <c r="AH1700" s="9">
        <f t="shared" si="188"/>
        <v>31079</v>
      </c>
    </row>
    <row r="1701" spans="1:34" ht="15.75" customHeight="1" x14ac:dyDescent="0.3">
      <c r="A1701" s="4">
        <v>31</v>
      </c>
      <c r="B1701" s="4">
        <v>31159</v>
      </c>
      <c r="C1701" s="6" t="s">
        <v>2282</v>
      </c>
      <c r="D1701" s="6" t="s">
        <v>651</v>
      </c>
      <c r="E1701" s="4">
        <v>31111</v>
      </c>
      <c r="F1701" s="4">
        <v>31111</v>
      </c>
      <c r="G1701" s="4">
        <v>31111</v>
      </c>
      <c r="H1701" s="37">
        <v>287403733</v>
      </c>
      <c r="I1701" s="37">
        <v>375537261.90935099</v>
      </c>
      <c r="J1701" s="37">
        <v>396357294.812702</v>
      </c>
      <c r="K1701" s="4" t="str">
        <f>VLOOKUP(B1701,altitude!$B$3:$E$3232,4)</f>
        <v>L</v>
      </c>
      <c r="L1701" s="4">
        <f>VLOOKUP(B1701,fuelregion!$C$5:$D$3233,2,FALSE)</f>
        <v>300001000</v>
      </c>
      <c r="M1701" s="4">
        <f>VLOOKUP(B1701,fuelregion!$H$5:$I$3113,2,FALSE)</f>
        <v>300001000</v>
      </c>
      <c r="N1701" s="4">
        <f>VLOOKUP(B1701,imbin!$B$4:$D$3233,2,FALSE)</f>
        <v>0</v>
      </c>
      <c r="O1701" s="4" t="str">
        <f>VLOOKUP(B1701,imbin!$B$4:$D$3233,3,FALSE)</f>
        <v>MOVES</v>
      </c>
      <c r="P1701" s="4">
        <f>IF(ISNA(VLOOKUP(B1701,rampbin!$B$4:$G$1697,6,FALSE)),2,VLOOKUP(B1701,rampbin!$B$4:$G$1697,6,FALSE))</f>
        <v>2</v>
      </c>
      <c r="Q1701" s="4" t="str">
        <f>IF(ISNA(VLOOKUP(B1701,rampbin!$B$4:$G$1697,5,FALSE)),"MOVES",VLOOKUP(B1701,rampbin!$B$4:$G$1697,5,FALSE))</f>
        <v>MOVES</v>
      </c>
      <c r="R1701" s="4" t="s">
        <v>1877</v>
      </c>
      <c r="S1701" s="6" t="s">
        <v>2077</v>
      </c>
      <c r="T1701" s="4">
        <f>VLOOKUP(B1701,meanLDage!$B$3:$E$3145,4,FALSE)</f>
        <v>4</v>
      </c>
      <c r="U1701" s="32">
        <f>VLOOKUP(B1701,meanLDage!$B$3:$E$3145,2,FALSE)</f>
        <v>12.581696081407587</v>
      </c>
      <c r="V1701" s="4" t="str">
        <f t="shared" si="183"/>
        <v>31_L_300001000_0_4_2</v>
      </c>
      <c r="W1701" s="4">
        <v>31055</v>
      </c>
      <c r="X1701" s="6"/>
      <c r="Y1701" s="8">
        <f t="shared" si="184"/>
        <v>31055</v>
      </c>
      <c r="Z1701" s="6" t="b">
        <f t="shared" si="182"/>
        <v>0</v>
      </c>
      <c r="AA1701" s="6">
        <f t="shared" si="185"/>
        <v>31111</v>
      </c>
      <c r="AB1701" s="4">
        <f t="shared" si="186"/>
        <v>4</v>
      </c>
      <c r="AC1701" s="32">
        <f t="shared" si="187"/>
        <v>12.581696081407587</v>
      </c>
      <c r="AD1701" s="4">
        <f>VLOOKUP($B1701,meanLDage!$Z$3:$AC$3145,4,FALSE)</f>
        <v>4</v>
      </c>
      <c r="AE1701" s="32">
        <f>VLOOKUP($B1701,meanLDage!$Z$3:$AC$3145,2,FALSE)</f>
        <v>11.843562683087718</v>
      </c>
      <c r="AF1701" s="6">
        <f>VLOOKUP(V1701,'2017 rep county selection'!$A$1:$C$281,3,FALSE)</f>
        <v>31079</v>
      </c>
      <c r="AH1701" s="9">
        <f t="shared" si="188"/>
        <v>31079</v>
      </c>
    </row>
    <row r="1702" spans="1:34" ht="15.75" customHeight="1" x14ac:dyDescent="0.3">
      <c r="A1702" s="4">
        <v>31</v>
      </c>
      <c r="B1702" s="4">
        <v>31161</v>
      </c>
      <c r="C1702" s="6" t="s">
        <v>2282</v>
      </c>
      <c r="D1702" s="6" t="s">
        <v>653</v>
      </c>
      <c r="E1702" s="4">
        <v>31111</v>
      </c>
      <c r="F1702" s="4">
        <v>31111</v>
      </c>
      <c r="G1702" s="4">
        <v>31111</v>
      </c>
      <c r="H1702" s="37">
        <v>96703499</v>
      </c>
      <c r="I1702" s="37">
        <v>74761330.805964693</v>
      </c>
      <c r="J1702" s="37">
        <v>78906148.178762197</v>
      </c>
      <c r="K1702" s="4" t="str">
        <f>VLOOKUP(B1702,altitude!$B$3:$E$3232,4)</f>
        <v>L</v>
      </c>
      <c r="L1702" s="4">
        <f>VLOOKUP(B1702,fuelregion!$C$5:$D$3233,2,FALSE)</f>
        <v>300001000</v>
      </c>
      <c r="M1702" s="4">
        <f>VLOOKUP(B1702,fuelregion!$H$5:$I$3113,2,FALSE)</f>
        <v>300001000</v>
      </c>
      <c r="N1702" s="4">
        <f>VLOOKUP(B1702,imbin!$B$4:$D$3233,2,FALSE)</f>
        <v>0</v>
      </c>
      <c r="O1702" s="4" t="str">
        <f>VLOOKUP(B1702,imbin!$B$4:$D$3233,3,FALSE)</f>
        <v>MOVES</v>
      </c>
      <c r="P1702" s="4">
        <f>IF(ISNA(VLOOKUP(B1702,rampbin!$B$4:$G$1697,6,FALSE)),2,VLOOKUP(B1702,rampbin!$B$4:$G$1697,6,FALSE))</f>
        <v>2</v>
      </c>
      <c r="Q1702" s="4" t="str">
        <f>IF(ISNA(VLOOKUP(B1702,rampbin!$B$4:$G$1697,5,FALSE)),"MOVES",VLOOKUP(B1702,rampbin!$B$4:$G$1697,5,FALSE))</f>
        <v>MOVES</v>
      </c>
      <c r="R1702" s="4" t="s">
        <v>1880</v>
      </c>
      <c r="S1702" s="6" t="s">
        <v>1851</v>
      </c>
      <c r="T1702" s="4">
        <f>VLOOKUP(B1702,meanLDage!$B$3:$E$3145,4,FALSE)</f>
        <v>5</v>
      </c>
      <c r="U1702" s="32">
        <f>VLOOKUP(B1702,meanLDage!$B$3:$E$3145,2,FALSE)</f>
        <v>14.448884382796619</v>
      </c>
      <c r="V1702" s="4" t="str">
        <f t="shared" si="183"/>
        <v>31_L_300001000_0_5_2</v>
      </c>
      <c r="W1702" s="4">
        <v>31079</v>
      </c>
      <c r="X1702" s="6"/>
      <c r="Y1702" s="8">
        <f t="shared" si="184"/>
        <v>31079</v>
      </c>
      <c r="Z1702" s="6" t="b">
        <f t="shared" si="182"/>
        <v>0</v>
      </c>
      <c r="AA1702" s="6">
        <f t="shared" si="185"/>
        <v>31111</v>
      </c>
      <c r="AB1702" s="4">
        <f t="shared" si="186"/>
        <v>5</v>
      </c>
      <c r="AC1702" s="32">
        <f t="shared" si="187"/>
        <v>14.448884382796619</v>
      </c>
      <c r="AD1702" s="4">
        <f>VLOOKUP($B1702,meanLDage!$Z$3:$AC$3145,4,FALSE)</f>
        <v>5</v>
      </c>
      <c r="AE1702" s="32">
        <f>VLOOKUP($B1702,meanLDage!$Z$3:$AC$3145,2,FALSE)</f>
        <v>13.699932183519859</v>
      </c>
      <c r="AF1702" s="6">
        <f>VLOOKUP(V1702,'2017 rep county selection'!$A$1:$C$281,3,FALSE)</f>
        <v>31047</v>
      </c>
      <c r="AH1702" s="9">
        <f t="shared" si="188"/>
        <v>31047</v>
      </c>
    </row>
    <row r="1703" spans="1:34" ht="15.75" customHeight="1" x14ac:dyDescent="0.3">
      <c r="A1703" s="4">
        <v>31</v>
      </c>
      <c r="B1703" s="4">
        <v>31163</v>
      </c>
      <c r="C1703" s="6" t="s">
        <v>2282</v>
      </c>
      <c r="D1703" s="6" t="s">
        <v>654</v>
      </c>
      <c r="E1703" s="4">
        <v>31111</v>
      </c>
      <c r="F1703" s="4">
        <v>31111</v>
      </c>
      <c r="G1703" s="4">
        <v>31111</v>
      </c>
      <c r="H1703" s="37">
        <v>53460504</v>
      </c>
      <c r="I1703" s="37">
        <v>43241391.806270003</v>
      </c>
      <c r="J1703" s="37">
        <v>45638723.020467803</v>
      </c>
      <c r="K1703" s="4" t="str">
        <f>VLOOKUP(B1703,altitude!$B$3:$E$3232,4)</f>
        <v>L</v>
      </c>
      <c r="L1703" s="4">
        <f>VLOOKUP(B1703,fuelregion!$C$5:$D$3233,2,FALSE)</f>
        <v>300001000</v>
      </c>
      <c r="M1703" s="4">
        <f>VLOOKUP(B1703,fuelregion!$H$5:$I$3113,2,FALSE)</f>
        <v>300001000</v>
      </c>
      <c r="N1703" s="4">
        <f>VLOOKUP(B1703,imbin!$B$4:$D$3233,2,FALSE)</f>
        <v>0</v>
      </c>
      <c r="O1703" s="4" t="str">
        <f>VLOOKUP(B1703,imbin!$B$4:$D$3233,3,FALSE)</f>
        <v>MOVES</v>
      </c>
      <c r="P1703" s="4">
        <f>IF(ISNA(VLOOKUP(B1703,rampbin!$B$4:$G$1697,6,FALSE)),2,VLOOKUP(B1703,rampbin!$B$4:$G$1697,6,FALSE))</f>
        <v>2</v>
      </c>
      <c r="Q1703" s="4" t="str">
        <f>IF(ISNA(VLOOKUP(B1703,rampbin!$B$4:$G$1697,5,FALSE)),"MOVES",VLOOKUP(B1703,rampbin!$B$4:$G$1697,5,FALSE))</f>
        <v>MOVES</v>
      </c>
      <c r="R1703" s="4" t="s">
        <v>1880</v>
      </c>
      <c r="S1703" s="6" t="s">
        <v>1851</v>
      </c>
      <c r="T1703" s="4">
        <f>VLOOKUP(B1703,meanLDage!$B$3:$E$3145,4,FALSE)</f>
        <v>5</v>
      </c>
      <c r="U1703" s="32">
        <f>VLOOKUP(B1703,meanLDage!$B$3:$E$3145,2,FALSE)</f>
        <v>14.821847881185166</v>
      </c>
      <c r="V1703" s="4" t="str">
        <f t="shared" si="183"/>
        <v>31_L_300001000_0_5_2</v>
      </c>
      <c r="W1703" s="4">
        <v>31079</v>
      </c>
      <c r="X1703" s="6"/>
      <c r="Y1703" s="8">
        <f t="shared" si="184"/>
        <v>31079</v>
      </c>
      <c r="Z1703" s="6" t="b">
        <f t="shared" si="182"/>
        <v>0</v>
      </c>
      <c r="AA1703" s="6">
        <f t="shared" si="185"/>
        <v>31111</v>
      </c>
      <c r="AB1703" s="4">
        <f t="shared" si="186"/>
        <v>5</v>
      </c>
      <c r="AC1703" s="32">
        <f t="shared" si="187"/>
        <v>14.821847881185166</v>
      </c>
      <c r="AD1703" s="4">
        <f>VLOOKUP($B1703,meanLDage!$Z$3:$AC$3145,4,FALSE)</f>
        <v>5</v>
      </c>
      <c r="AE1703" s="32">
        <f>VLOOKUP($B1703,meanLDage!$Z$3:$AC$3145,2,FALSE)</f>
        <v>13.960124208566112</v>
      </c>
      <c r="AF1703" s="6">
        <f>VLOOKUP(V1703,'2017 rep county selection'!$A$1:$C$281,3,FALSE)</f>
        <v>31047</v>
      </c>
      <c r="AH1703" s="9">
        <f t="shared" si="188"/>
        <v>31047</v>
      </c>
    </row>
    <row r="1704" spans="1:34" ht="15.75" customHeight="1" x14ac:dyDescent="0.3">
      <c r="A1704" s="4">
        <v>31</v>
      </c>
      <c r="B1704" s="4">
        <v>31165</v>
      </c>
      <c r="C1704" s="6" t="s">
        <v>2282</v>
      </c>
      <c r="D1704" s="6" t="s">
        <v>593</v>
      </c>
      <c r="E1704" s="4">
        <v>31111</v>
      </c>
      <c r="F1704" s="4">
        <v>31111</v>
      </c>
      <c r="G1704" s="4">
        <v>31111</v>
      </c>
      <c r="H1704" s="37">
        <v>23964809</v>
      </c>
      <c r="I1704" s="37">
        <v>23362442.818796702</v>
      </c>
      <c r="J1704" s="37">
        <v>24657672.021492999</v>
      </c>
      <c r="K1704" s="4" t="str">
        <f>VLOOKUP(B1704,altitude!$B$3:$E$3232,4)</f>
        <v>L</v>
      </c>
      <c r="L1704" s="4">
        <f>VLOOKUP(B1704,fuelregion!$C$5:$D$3233,2,FALSE)</f>
        <v>300001000</v>
      </c>
      <c r="M1704" s="4">
        <f>VLOOKUP(B1704,fuelregion!$H$5:$I$3113,2,FALSE)</f>
        <v>300001000</v>
      </c>
      <c r="N1704" s="4">
        <f>VLOOKUP(B1704,imbin!$B$4:$D$3233,2,FALSE)</f>
        <v>0</v>
      </c>
      <c r="O1704" s="4" t="str">
        <f>VLOOKUP(B1704,imbin!$B$4:$D$3233,3,FALSE)</f>
        <v>MOVES</v>
      </c>
      <c r="P1704" s="4">
        <f>IF(ISNA(VLOOKUP(B1704,rampbin!$B$4:$G$1697,6,FALSE)),2,VLOOKUP(B1704,rampbin!$B$4:$G$1697,6,FALSE))</f>
        <v>2</v>
      </c>
      <c r="Q1704" s="4" t="str">
        <f>IF(ISNA(VLOOKUP(B1704,rampbin!$B$4:$G$1697,5,FALSE)),"MOVES",VLOOKUP(B1704,rampbin!$B$4:$G$1697,5,FALSE))</f>
        <v>MOVES</v>
      </c>
      <c r="R1704" s="4" t="s">
        <v>1880</v>
      </c>
      <c r="S1704" s="6" t="s">
        <v>1851</v>
      </c>
      <c r="T1704" s="4">
        <f>VLOOKUP(B1704,meanLDage!$B$3:$E$3145,4,FALSE)</f>
        <v>6</v>
      </c>
      <c r="U1704" s="32">
        <f>VLOOKUP(B1704,meanLDage!$B$3:$E$3145,2,FALSE)</f>
        <v>15.10295519591399</v>
      </c>
      <c r="V1704" s="4" t="str">
        <f t="shared" si="183"/>
        <v>31_L_300001000_0_5_2</v>
      </c>
      <c r="W1704" s="4">
        <v>31117</v>
      </c>
      <c r="X1704" s="6"/>
      <c r="Y1704" s="8">
        <f t="shared" si="184"/>
        <v>31117</v>
      </c>
      <c r="Z1704" s="6" t="b">
        <f t="shared" si="182"/>
        <v>0</v>
      </c>
      <c r="AA1704" s="6">
        <f t="shared" si="185"/>
        <v>31111</v>
      </c>
      <c r="AB1704" s="4">
        <f t="shared" si="186"/>
        <v>6</v>
      </c>
      <c r="AC1704" s="32">
        <f t="shared" si="187"/>
        <v>15.10295519591399</v>
      </c>
      <c r="AD1704" s="4">
        <f>VLOOKUP($B1704,meanLDage!$Z$3:$AC$3145,4,FALSE)</f>
        <v>5</v>
      </c>
      <c r="AE1704" s="32">
        <f>VLOOKUP($B1704,meanLDage!$Z$3:$AC$3145,2,FALSE)</f>
        <v>14.375726603004995</v>
      </c>
      <c r="AF1704" s="6">
        <f>VLOOKUP(V1704,'2017 rep county selection'!$A$1:$C$281,3,FALSE)</f>
        <v>31047</v>
      </c>
      <c r="AH1704" s="9">
        <f t="shared" si="188"/>
        <v>31047</v>
      </c>
    </row>
    <row r="1705" spans="1:34" ht="15.75" customHeight="1" x14ac:dyDescent="0.3">
      <c r="A1705" s="4">
        <v>31</v>
      </c>
      <c r="B1705" s="4">
        <v>31167</v>
      </c>
      <c r="C1705" s="6" t="s">
        <v>2282</v>
      </c>
      <c r="D1705" s="6" t="s">
        <v>657</v>
      </c>
      <c r="E1705" s="4">
        <v>31111</v>
      </c>
      <c r="F1705" s="4">
        <v>31111</v>
      </c>
      <c r="G1705" s="4">
        <v>31111</v>
      </c>
      <c r="H1705" s="37">
        <v>88525780</v>
      </c>
      <c r="I1705" s="37">
        <v>82480472.524550006</v>
      </c>
      <c r="J1705" s="37">
        <v>87053244.193217799</v>
      </c>
      <c r="K1705" s="4" t="str">
        <f>VLOOKUP(B1705,altitude!$B$3:$E$3232,4)</f>
        <v>L</v>
      </c>
      <c r="L1705" s="4">
        <f>VLOOKUP(B1705,fuelregion!$C$5:$D$3233,2,FALSE)</f>
        <v>300001000</v>
      </c>
      <c r="M1705" s="4">
        <f>VLOOKUP(B1705,fuelregion!$H$5:$I$3113,2,FALSE)</f>
        <v>300001000</v>
      </c>
      <c r="N1705" s="4">
        <f>VLOOKUP(B1705,imbin!$B$4:$D$3233,2,FALSE)</f>
        <v>0</v>
      </c>
      <c r="O1705" s="4" t="str">
        <f>VLOOKUP(B1705,imbin!$B$4:$D$3233,3,FALSE)</f>
        <v>MOVES</v>
      </c>
      <c r="P1705" s="4">
        <f>IF(ISNA(VLOOKUP(B1705,rampbin!$B$4:$G$1697,6,FALSE)),2,VLOOKUP(B1705,rampbin!$B$4:$G$1697,6,FALSE))</f>
        <v>2</v>
      </c>
      <c r="Q1705" s="4" t="str">
        <f>IF(ISNA(VLOOKUP(B1705,rampbin!$B$4:$G$1697,5,FALSE)),"MOVES",VLOOKUP(B1705,rampbin!$B$4:$G$1697,5,FALSE))</f>
        <v>MOVES</v>
      </c>
      <c r="R1705" s="4" t="s">
        <v>1880</v>
      </c>
      <c r="S1705" s="6" t="s">
        <v>1851</v>
      </c>
      <c r="T1705" s="4">
        <f>VLOOKUP(B1705,meanLDage!$B$3:$E$3145,4,FALSE)</f>
        <v>5</v>
      </c>
      <c r="U1705" s="32">
        <f>VLOOKUP(B1705,meanLDage!$B$3:$E$3145,2,FALSE)</f>
        <v>13.192740716365719</v>
      </c>
      <c r="V1705" s="4" t="str">
        <f t="shared" si="183"/>
        <v>31_L_300001000_0_4_2</v>
      </c>
      <c r="W1705" s="4">
        <v>31079</v>
      </c>
      <c r="X1705" s="6"/>
      <c r="Y1705" s="8">
        <f t="shared" si="184"/>
        <v>31079</v>
      </c>
      <c r="Z1705" s="6" t="b">
        <f t="shared" si="182"/>
        <v>0</v>
      </c>
      <c r="AA1705" s="6">
        <f t="shared" si="185"/>
        <v>31111</v>
      </c>
      <c r="AB1705" s="4">
        <f t="shared" si="186"/>
        <v>5</v>
      </c>
      <c r="AC1705" s="32">
        <f t="shared" si="187"/>
        <v>13.192740716365719</v>
      </c>
      <c r="AD1705" s="4">
        <f>VLOOKUP($B1705,meanLDage!$Z$3:$AC$3145,4,FALSE)</f>
        <v>4</v>
      </c>
      <c r="AE1705" s="32">
        <f>VLOOKUP($B1705,meanLDage!$Z$3:$AC$3145,2,FALSE)</f>
        <v>12.477677564807115</v>
      </c>
      <c r="AF1705" s="6">
        <f>VLOOKUP(V1705,'2017 rep county selection'!$A$1:$C$281,3,FALSE)</f>
        <v>31079</v>
      </c>
      <c r="AH1705" s="9">
        <f t="shared" si="188"/>
        <v>31079</v>
      </c>
    </row>
    <row r="1706" spans="1:34" ht="15.75" customHeight="1" x14ac:dyDescent="0.3">
      <c r="A1706" s="4">
        <v>31</v>
      </c>
      <c r="B1706" s="4">
        <v>31169</v>
      </c>
      <c r="C1706" s="6" t="s">
        <v>2282</v>
      </c>
      <c r="D1706" s="6" t="s">
        <v>1097</v>
      </c>
      <c r="E1706" s="4">
        <v>31111</v>
      </c>
      <c r="F1706" s="4">
        <v>31111</v>
      </c>
      <c r="G1706" s="4">
        <v>31111</v>
      </c>
      <c r="H1706" s="37">
        <v>92919450</v>
      </c>
      <c r="I1706" s="37">
        <v>81543785.787909701</v>
      </c>
      <c r="J1706" s="37">
        <v>86064626.928160399</v>
      </c>
      <c r="K1706" s="4" t="str">
        <f>VLOOKUP(B1706,altitude!$B$3:$E$3232,4)</f>
        <v>L</v>
      </c>
      <c r="L1706" s="4">
        <f>VLOOKUP(B1706,fuelregion!$C$5:$D$3233,2,FALSE)</f>
        <v>300001000</v>
      </c>
      <c r="M1706" s="4">
        <f>VLOOKUP(B1706,fuelregion!$H$5:$I$3113,2,FALSE)</f>
        <v>300001000</v>
      </c>
      <c r="N1706" s="4">
        <f>VLOOKUP(B1706,imbin!$B$4:$D$3233,2,FALSE)</f>
        <v>0</v>
      </c>
      <c r="O1706" s="4" t="str">
        <f>VLOOKUP(B1706,imbin!$B$4:$D$3233,3,FALSE)</f>
        <v>MOVES</v>
      </c>
      <c r="P1706" s="4">
        <f>IF(ISNA(VLOOKUP(B1706,rampbin!$B$4:$G$1697,6,FALSE)),2,VLOOKUP(B1706,rampbin!$B$4:$G$1697,6,FALSE))</f>
        <v>2</v>
      </c>
      <c r="Q1706" s="4" t="str">
        <f>IF(ISNA(VLOOKUP(B1706,rampbin!$B$4:$G$1697,5,FALSE)),"MOVES",VLOOKUP(B1706,rampbin!$B$4:$G$1697,5,FALSE))</f>
        <v>MOVES</v>
      </c>
      <c r="R1706" s="4" t="s">
        <v>1880</v>
      </c>
      <c r="S1706" s="6" t="s">
        <v>1851</v>
      </c>
      <c r="T1706" s="4">
        <f>VLOOKUP(B1706,meanLDage!$B$3:$E$3145,4,FALSE)</f>
        <v>5</v>
      </c>
      <c r="U1706" s="32">
        <f>VLOOKUP(B1706,meanLDage!$B$3:$E$3145,2,FALSE)</f>
        <v>13.628272251604585</v>
      </c>
      <c r="V1706" s="4" t="str">
        <f t="shared" si="183"/>
        <v>31_L_300001000_0_4_2</v>
      </c>
      <c r="W1706" s="4">
        <v>31079</v>
      </c>
      <c r="X1706" s="6"/>
      <c r="Y1706" s="8">
        <f t="shared" si="184"/>
        <v>31079</v>
      </c>
      <c r="Z1706" s="6" t="b">
        <f t="shared" si="182"/>
        <v>0</v>
      </c>
      <c r="AA1706" s="6">
        <f t="shared" si="185"/>
        <v>31111</v>
      </c>
      <c r="AB1706" s="4">
        <f t="shared" si="186"/>
        <v>5</v>
      </c>
      <c r="AC1706" s="32">
        <f t="shared" si="187"/>
        <v>13.628272251604585</v>
      </c>
      <c r="AD1706" s="4">
        <f>VLOOKUP($B1706,meanLDage!$Z$3:$AC$3145,4,FALSE)</f>
        <v>4</v>
      </c>
      <c r="AE1706" s="32">
        <f>VLOOKUP($B1706,meanLDage!$Z$3:$AC$3145,2,FALSE)</f>
        <v>12.799815483269002</v>
      </c>
      <c r="AF1706" s="6">
        <f>VLOOKUP(V1706,'2017 rep county selection'!$A$1:$C$281,3,FALSE)</f>
        <v>31079</v>
      </c>
      <c r="AH1706" s="9">
        <f t="shared" si="188"/>
        <v>31079</v>
      </c>
    </row>
    <row r="1707" spans="1:34" ht="15.75" customHeight="1" x14ac:dyDescent="0.3">
      <c r="A1707" s="4">
        <v>31</v>
      </c>
      <c r="B1707" s="4">
        <v>31171</v>
      </c>
      <c r="C1707" s="6" t="s">
        <v>2282</v>
      </c>
      <c r="D1707" s="6" t="s">
        <v>408</v>
      </c>
      <c r="E1707" s="4">
        <v>31111</v>
      </c>
      <c r="F1707" s="4">
        <v>31111</v>
      </c>
      <c r="G1707" s="4">
        <v>31111</v>
      </c>
      <c r="H1707" s="37">
        <v>7554231</v>
      </c>
      <c r="I1707" s="37">
        <v>27775401.3360538</v>
      </c>
      <c r="J1707" s="37">
        <v>29315287.862179302</v>
      </c>
      <c r="K1707" s="4" t="str">
        <f>VLOOKUP(B1707,altitude!$B$3:$E$3232,4)</f>
        <v>L</v>
      </c>
      <c r="L1707" s="4">
        <f>VLOOKUP(B1707,fuelregion!$C$5:$D$3233,2,FALSE)</f>
        <v>300001000</v>
      </c>
      <c r="M1707" s="4">
        <f>VLOOKUP(B1707,fuelregion!$H$5:$I$3113,2,FALSE)</f>
        <v>300001000</v>
      </c>
      <c r="N1707" s="4">
        <f>VLOOKUP(B1707,imbin!$B$4:$D$3233,2,FALSE)</f>
        <v>0</v>
      </c>
      <c r="O1707" s="4" t="str">
        <f>VLOOKUP(B1707,imbin!$B$4:$D$3233,3,FALSE)</f>
        <v>MOVES</v>
      </c>
      <c r="P1707" s="4">
        <f>IF(ISNA(VLOOKUP(B1707,rampbin!$B$4:$G$1697,6,FALSE)),2,VLOOKUP(B1707,rampbin!$B$4:$G$1697,6,FALSE))</f>
        <v>2</v>
      </c>
      <c r="Q1707" s="4" t="str">
        <f>IF(ISNA(VLOOKUP(B1707,rampbin!$B$4:$G$1697,5,FALSE)),"MOVES",VLOOKUP(B1707,rampbin!$B$4:$G$1697,5,FALSE))</f>
        <v>MOVES</v>
      </c>
      <c r="R1707" s="4" t="s">
        <v>1880</v>
      </c>
      <c r="S1707" s="6" t="s">
        <v>1851</v>
      </c>
      <c r="T1707" s="4">
        <f>VLOOKUP(B1707,meanLDage!$B$3:$E$3145,4,FALSE)</f>
        <v>5</v>
      </c>
      <c r="U1707" s="32">
        <f>VLOOKUP(B1707,meanLDage!$B$3:$E$3145,2,FALSE)</f>
        <v>14.718093700324568</v>
      </c>
      <c r="V1707" s="4" t="str">
        <f t="shared" si="183"/>
        <v>31_L_300001000_0_5_2</v>
      </c>
      <c r="W1707" s="4">
        <v>31079</v>
      </c>
      <c r="X1707" s="6"/>
      <c r="Y1707" s="8">
        <f t="shared" si="184"/>
        <v>31079</v>
      </c>
      <c r="Z1707" s="6" t="b">
        <f t="shared" si="182"/>
        <v>0</v>
      </c>
      <c r="AA1707" s="6">
        <f t="shared" si="185"/>
        <v>31111</v>
      </c>
      <c r="AB1707" s="4">
        <f t="shared" si="186"/>
        <v>5</v>
      </c>
      <c r="AC1707" s="32">
        <f t="shared" si="187"/>
        <v>14.718093700324568</v>
      </c>
      <c r="AD1707" s="4">
        <f>VLOOKUP($B1707,meanLDage!$Z$3:$AC$3145,4,FALSE)</f>
        <v>5</v>
      </c>
      <c r="AE1707" s="32">
        <f>VLOOKUP($B1707,meanLDage!$Z$3:$AC$3145,2,FALSE)</f>
        <v>13.930992258074886</v>
      </c>
      <c r="AF1707" s="6">
        <f>VLOOKUP(V1707,'2017 rep county selection'!$A$1:$C$281,3,FALSE)</f>
        <v>31047</v>
      </c>
      <c r="AH1707" s="9">
        <f t="shared" si="188"/>
        <v>31047</v>
      </c>
    </row>
    <row r="1708" spans="1:34" ht="15.75" customHeight="1" x14ac:dyDescent="0.3">
      <c r="A1708" s="4">
        <v>31</v>
      </c>
      <c r="B1708" s="4">
        <v>31173</v>
      </c>
      <c r="C1708" s="6" t="s">
        <v>2282</v>
      </c>
      <c r="D1708" s="6" t="s">
        <v>1098</v>
      </c>
      <c r="E1708" s="4">
        <v>31111</v>
      </c>
      <c r="F1708" s="4">
        <v>31111</v>
      </c>
      <c r="G1708" s="4">
        <v>31111</v>
      </c>
      <c r="H1708" s="37">
        <v>131743338</v>
      </c>
      <c r="I1708" s="37">
        <v>73185217.817282498</v>
      </c>
      <c r="J1708" s="37">
        <v>77242654.449033603</v>
      </c>
      <c r="K1708" s="4" t="str">
        <f>VLOOKUP(B1708,altitude!$B$3:$E$3232,4)</f>
        <v>L</v>
      </c>
      <c r="L1708" s="4">
        <f>VLOOKUP(B1708,fuelregion!$C$5:$D$3233,2,FALSE)</f>
        <v>300001000</v>
      </c>
      <c r="M1708" s="4">
        <f>VLOOKUP(B1708,fuelregion!$H$5:$I$3113,2,FALSE)</f>
        <v>300001000</v>
      </c>
      <c r="N1708" s="4">
        <f>VLOOKUP(B1708,imbin!$B$4:$D$3233,2,FALSE)</f>
        <v>0</v>
      </c>
      <c r="O1708" s="4" t="str">
        <f>VLOOKUP(B1708,imbin!$B$4:$D$3233,3,FALSE)</f>
        <v>MOVES</v>
      </c>
      <c r="P1708" s="4">
        <f>IF(ISNA(VLOOKUP(B1708,rampbin!$B$4:$G$1697,6,FALSE)),2,VLOOKUP(B1708,rampbin!$B$4:$G$1697,6,FALSE))</f>
        <v>2</v>
      </c>
      <c r="Q1708" s="4" t="str">
        <f>IF(ISNA(VLOOKUP(B1708,rampbin!$B$4:$G$1697,5,FALSE)),"MOVES",VLOOKUP(B1708,rampbin!$B$4:$G$1697,5,FALSE))</f>
        <v>MOVES</v>
      </c>
      <c r="R1708" s="4" t="s">
        <v>1880</v>
      </c>
      <c r="S1708" s="6" t="s">
        <v>1851</v>
      </c>
      <c r="T1708" s="4">
        <f>VLOOKUP(B1708,meanLDage!$B$3:$E$3145,4,FALSE)</f>
        <v>4</v>
      </c>
      <c r="U1708" s="32">
        <f>VLOOKUP(B1708,meanLDage!$B$3:$E$3145,2,FALSE)</f>
        <v>12.313910470557042</v>
      </c>
      <c r="V1708" s="4" t="str">
        <f t="shared" si="183"/>
        <v>31_L_300001000_0_4_2</v>
      </c>
      <c r="W1708" s="4">
        <v>31055</v>
      </c>
      <c r="X1708" s="6"/>
      <c r="Y1708" s="8">
        <f t="shared" si="184"/>
        <v>31055</v>
      </c>
      <c r="Z1708" s="6" t="b">
        <f t="shared" si="182"/>
        <v>0</v>
      </c>
      <c r="AA1708" s="6">
        <f t="shared" si="185"/>
        <v>31111</v>
      </c>
      <c r="AB1708" s="4">
        <f t="shared" si="186"/>
        <v>4</v>
      </c>
      <c r="AC1708" s="32">
        <f t="shared" si="187"/>
        <v>12.313910470557042</v>
      </c>
      <c r="AD1708" s="4">
        <f>VLOOKUP($B1708,meanLDage!$Z$3:$AC$3145,4,FALSE)</f>
        <v>4</v>
      </c>
      <c r="AE1708" s="32">
        <f>VLOOKUP($B1708,meanLDage!$Z$3:$AC$3145,2,FALSE)</f>
        <v>11.7614149537362</v>
      </c>
      <c r="AF1708" s="6">
        <f>VLOOKUP(V1708,'2017 rep county selection'!$A$1:$C$281,3,FALSE)</f>
        <v>31079</v>
      </c>
      <c r="AH1708" s="9">
        <f t="shared" si="188"/>
        <v>31079</v>
      </c>
    </row>
    <row r="1709" spans="1:34" ht="15.75" customHeight="1" x14ac:dyDescent="0.3">
      <c r="A1709" s="4">
        <v>31</v>
      </c>
      <c r="B1709" s="4">
        <v>31175</v>
      </c>
      <c r="C1709" s="6" t="s">
        <v>2282</v>
      </c>
      <c r="D1709" s="6" t="s">
        <v>458</v>
      </c>
      <c r="E1709" s="4">
        <v>31111</v>
      </c>
      <c r="F1709" s="4">
        <v>31111</v>
      </c>
      <c r="G1709" s="4">
        <v>31111</v>
      </c>
      <c r="H1709" s="37">
        <v>45354756</v>
      </c>
      <c r="I1709" s="37">
        <v>48570366.926431201</v>
      </c>
      <c r="J1709" s="37">
        <v>51263140.028339699</v>
      </c>
      <c r="K1709" s="4" t="str">
        <f>VLOOKUP(B1709,altitude!$B$3:$E$3232,4)</f>
        <v>L</v>
      </c>
      <c r="L1709" s="4">
        <f>VLOOKUP(B1709,fuelregion!$C$5:$D$3233,2,FALSE)</f>
        <v>300001000</v>
      </c>
      <c r="M1709" s="4">
        <f>VLOOKUP(B1709,fuelregion!$H$5:$I$3113,2,FALSE)</f>
        <v>300001000</v>
      </c>
      <c r="N1709" s="4">
        <f>VLOOKUP(B1709,imbin!$B$4:$D$3233,2,FALSE)</f>
        <v>0</v>
      </c>
      <c r="O1709" s="4" t="str">
        <f>VLOOKUP(B1709,imbin!$B$4:$D$3233,3,FALSE)</f>
        <v>MOVES</v>
      </c>
      <c r="P1709" s="4">
        <f>IF(ISNA(VLOOKUP(B1709,rampbin!$B$4:$G$1697,6,FALSE)),2,VLOOKUP(B1709,rampbin!$B$4:$G$1697,6,FALSE))</f>
        <v>2</v>
      </c>
      <c r="Q1709" s="4" t="str">
        <f>IF(ISNA(VLOOKUP(B1709,rampbin!$B$4:$G$1697,5,FALSE)),"MOVES",VLOOKUP(B1709,rampbin!$B$4:$G$1697,5,FALSE))</f>
        <v>MOVES</v>
      </c>
      <c r="R1709" s="4" t="s">
        <v>1880</v>
      </c>
      <c r="S1709" s="6" t="s">
        <v>1851</v>
      </c>
      <c r="T1709" s="4">
        <f>VLOOKUP(B1709,meanLDage!$B$3:$E$3145,4,FALSE)</f>
        <v>5</v>
      </c>
      <c r="U1709" s="32">
        <f>VLOOKUP(B1709,meanLDage!$B$3:$E$3145,2,FALSE)</f>
        <v>14.921973092932397</v>
      </c>
      <c r="V1709" s="4" t="str">
        <f t="shared" si="183"/>
        <v>31_L_300001000_0_5_2</v>
      </c>
      <c r="W1709" s="4">
        <v>31079</v>
      </c>
      <c r="X1709" s="6"/>
      <c r="Y1709" s="8">
        <f t="shared" si="184"/>
        <v>31079</v>
      </c>
      <c r="Z1709" s="6" t="b">
        <f t="shared" si="182"/>
        <v>0</v>
      </c>
      <c r="AA1709" s="6">
        <f t="shared" si="185"/>
        <v>31111</v>
      </c>
      <c r="AB1709" s="4">
        <f t="shared" si="186"/>
        <v>5</v>
      </c>
      <c r="AC1709" s="32">
        <f t="shared" si="187"/>
        <v>14.921973092932397</v>
      </c>
      <c r="AD1709" s="4">
        <f>VLOOKUP($B1709,meanLDage!$Z$3:$AC$3145,4,FALSE)</f>
        <v>5</v>
      </c>
      <c r="AE1709" s="32">
        <f>VLOOKUP($B1709,meanLDage!$Z$3:$AC$3145,2,FALSE)</f>
        <v>14.169151459635872</v>
      </c>
      <c r="AF1709" s="6">
        <f>VLOOKUP(V1709,'2017 rep county selection'!$A$1:$C$281,3,FALSE)</f>
        <v>31047</v>
      </c>
      <c r="AH1709" s="9">
        <f t="shared" si="188"/>
        <v>31047</v>
      </c>
    </row>
    <row r="1710" spans="1:34" ht="15.75" customHeight="1" x14ac:dyDescent="0.3">
      <c r="A1710" s="4">
        <v>31</v>
      </c>
      <c r="B1710" s="4">
        <v>31177</v>
      </c>
      <c r="C1710" s="6" t="s">
        <v>2282</v>
      </c>
      <c r="D1710" s="6" t="s">
        <v>71</v>
      </c>
      <c r="E1710" s="4">
        <v>31055</v>
      </c>
      <c r="F1710" s="4">
        <v>31055</v>
      </c>
      <c r="G1710" s="4">
        <v>31055</v>
      </c>
      <c r="H1710" s="37">
        <v>255036601</v>
      </c>
      <c r="I1710" s="37">
        <v>193181661.51662001</v>
      </c>
      <c r="J1710" s="37">
        <v>203891779.94423199</v>
      </c>
      <c r="K1710" s="4" t="str">
        <f>VLOOKUP(B1710,altitude!$B$3:$E$3232,4)</f>
        <v>L</v>
      </c>
      <c r="L1710" s="4">
        <f>VLOOKUP(B1710,fuelregion!$C$5:$D$3233,2,FALSE)</f>
        <v>300001000</v>
      </c>
      <c r="M1710" s="4">
        <f>VLOOKUP(B1710,fuelregion!$H$5:$I$3113,2,FALSE)</f>
        <v>300001000</v>
      </c>
      <c r="N1710" s="4">
        <f>VLOOKUP(B1710,imbin!$B$4:$D$3233,2,FALSE)</f>
        <v>0</v>
      </c>
      <c r="O1710" s="4" t="str">
        <f>VLOOKUP(B1710,imbin!$B$4:$D$3233,3,FALSE)</f>
        <v>MOVES</v>
      </c>
      <c r="P1710" s="4">
        <f>IF(ISNA(VLOOKUP(B1710,rampbin!$B$4:$G$1697,6,FALSE)),2,VLOOKUP(B1710,rampbin!$B$4:$G$1697,6,FALSE))</f>
        <v>2</v>
      </c>
      <c r="Q1710" s="4" t="str">
        <f>IF(ISNA(VLOOKUP(B1710,rampbin!$B$4:$G$1697,5,FALSE)),"MOVES",VLOOKUP(B1710,rampbin!$B$4:$G$1697,5,FALSE))</f>
        <v>MOVES</v>
      </c>
      <c r="R1710" s="4" t="s">
        <v>1877</v>
      </c>
      <c r="S1710" s="6" t="s">
        <v>2020</v>
      </c>
      <c r="T1710" s="4">
        <f>VLOOKUP(B1710,meanLDage!$B$3:$E$3145,4,FALSE)</f>
        <v>3</v>
      </c>
      <c r="U1710" s="32">
        <f>VLOOKUP(B1710,meanLDage!$B$3:$E$3145,2,FALSE)</f>
        <v>10.842597808842459</v>
      </c>
      <c r="V1710" s="4" t="str">
        <f t="shared" si="183"/>
        <v>31_L_300001000_0_3_2</v>
      </c>
      <c r="W1710" s="4">
        <v>31153</v>
      </c>
      <c r="X1710" s="6"/>
      <c r="Y1710" s="8">
        <f t="shared" si="184"/>
        <v>31153</v>
      </c>
      <c r="Z1710" s="6" t="b">
        <f t="shared" si="182"/>
        <v>0</v>
      </c>
      <c r="AA1710" s="6">
        <f t="shared" si="185"/>
        <v>31055</v>
      </c>
      <c r="AB1710" s="4">
        <f t="shared" si="186"/>
        <v>3</v>
      </c>
      <c r="AC1710" s="32">
        <f t="shared" si="187"/>
        <v>10.842597808842459</v>
      </c>
      <c r="AD1710" s="4">
        <f>VLOOKUP($B1710,meanLDage!$Z$3:$AC$3145,4,FALSE)</f>
        <v>3</v>
      </c>
      <c r="AE1710" s="32">
        <f>VLOOKUP($B1710,meanLDage!$Z$3:$AC$3145,2,FALSE)</f>
        <v>10.205211987423137</v>
      </c>
      <c r="AF1710" s="6">
        <f>VLOOKUP(V1710,'2017 rep county selection'!$A$1:$C$281,3,FALSE)</f>
        <v>31055</v>
      </c>
      <c r="AH1710" s="9">
        <f t="shared" si="188"/>
        <v>31055</v>
      </c>
    </row>
    <row r="1711" spans="1:34" ht="15.75" customHeight="1" x14ac:dyDescent="0.3">
      <c r="A1711" s="4">
        <v>31</v>
      </c>
      <c r="B1711" s="4">
        <v>31179</v>
      </c>
      <c r="C1711" s="6" t="s">
        <v>2282</v>
      </c>
      <c r="D1711" s="6" t="s">
        <v>419</v>
      </c>
      <c r="E1711" s="4">
        <v>31111</v>
      </c>
      <c r="F1711" s="4">
        <v>31111</v>
      </c>
      <c r="G1711" s="4">
        <v>31111</v>
      </c>
      <c r="H1711" s="37">
        <v>67504772</v>
      </c>
      <c r="I1711" s="37">
        <v>85923063.987037197</v>
      </c>
      <c r="J1711" s="37">
        <v>90686695.191611499</v>
      </c>
      <c r="K1711" s="4" t="str">
        <f>VLOOKUP(B1711,altitude!$B$3:$E$3232,4)</f>
        <v>L</v>
      </c>
      <c r="L1711" s="4">
        <f>VLOOKUP(B1711,fuelregion!$C$5:$D$3233,2,FALSE)</f>
        <v>300001000</v>
      </c>
      <c r="M1711" s="4">
        <f>VLOOKUP(B1711,fuelregion!$H$5:$I$3113,2,FALSE)</f>
        <v>300001000</v>
      </c>
      <c r="N1711" s="4">
        <f>VLOOKUP(B1711,imbin!$B$4:$D$3233,2,FALSE)</f>
        <v>0</v>
      </c>
      <c r="O1711" s="4" t="str">
        <f>VLOOKUP(B1711,imbin!$B$4:$D$3233,3,FALSE)</f>
        <v>MOVES</v>
      </c>
      <c r="P1711" s="4">
        <f>IF(ISNA(VLOOKUP(B1711,rampbin!$B$4:$G$1697,6,FALSE)),2,VLOOKUP(B1711,rampbin!$B$4:$G$1697,6,FALSE))</f>
        <v>2</v>
      </c>
      <c r="Q1711" s="4" t="str">
        <f>IF(ISNA(VLOOKUP(B1711,rampbin!$B$4:$G$1697,5,FALSE)),"MOVES",VLOOKUP(B1711,rampbin!$B$4:$G$1697,5,FALSE))</f>
        <v>MOVES</v>
      </c>
      <c r="R1711" s="4" t="s">
        <v>1880</v>
      </c>
      <c r="S1711" s="6" t="s">
        <v>1851</v>
      </c>
      <c r="T1711" s="4">
        <f>VLOOKUP(B1711,meanLDage!$B$3:$E$3145,4,FALSE)</f>
        <v>4</v>
      </c>
      <c r="U1711" s="32">
        <f>VLOOKUP(B1711,meanLDage!$B$3:$E$3145,2,FALSE)</f>
        <v>12.659425534145356</v>
      </c>
      <c r="V1711" s="4" t="str">
        <f t="shared" si="183"/>
        <v>31_L_300001000_0_4_2</v>
      </c>
      <c r="W1711" s="4">
        <v>31055</v>
      </c>
      <c r="X1711" s="6"/>
      <c r="Y1711" s="8">
        <f t="shared" si="184"/>
        <v>31055</v>
      </c>
      <c r="Z1711" s="6" t="b">
        <f t="shared" si="182"/>
        <v>0</v>
      </c>
      <c r="AA1711" s="6">
        <f t="shared" si="185"/>
        <v>31111</v>
      </c>
      <c r="AB1711" s="4">
        <f t="shared" si="186"/>
        <v>4</v>
      </c>
      <c r="AC1711" s="32">
        <f t="shared" si="187"/>
        <v>12.659425534145356</v>
      </c>
      <c r="AD1711" s="4">
        <f>VLOOKUP($B1711,meanLDage!$Z$3:$AC$3145,4,FALSE)</f>
        <v>4</v>
      </c>
      <c r="AE1711" s="32">
        <f>VLOOKUP($B1711,meanLDage!$Z$3:$AC$3145,2,FALSE)</f>
        <v>11.954695919673322</v>
      </c>
      <c r="AF1711" s="6">
        <f>VLOOKUP(V1711,'2017 rep county selection'!$A$1:$C$281,3,FALSE)</f>
        <v>31079</v>
      </c>
      <c r="AH1711" s="9">
        <f t="shared" si="188"/>
        <v>31079</v>
      </c>
    </row>
    <row r="1712" spans="1:34" ht="15.75" customHeight="1" x14ac:dyDescent="0.3">
      <c r="A1712" s="4">
        <v>31</v>
      </c>
      <c r="B1712" s="4">
        <v>31181</v>
      </c>
      <c r="C1712" s="6" t="s">
        <v>2282</v>
      </c>
      <c r="D1712" s="6" t="s">
        <v>420</v>
      </c>
      <c r="E1712" s="4">
        <v>31111</v>
      </c>
      <c r="F1712" s="4">
        <v>31111</v>
      </c>
      <c r="G1712" s="4">
        <v>31111</v>
      </c>
      <c r="H1712" s="37">
        <v>37978818</v>
      </c>
      <c r="I1712" s="37">
        <v>37815985.145420402</v>
      </c>
      <c r="J1712" s="37">
        <v>39912528.244914398</v>
      </c>
      <c r="K1712" s="4" t="str">
        <f>VLOOKUP(B1712,altitude!$B$3:$E$3232,4)</f>
        <v>L</v>
      </c>
      <c r="L1712" s="4">
        <f>VLOOKUP(B1712,fuelregion!$C$5:$D$3233,2,FALSE)</f>
        <v>300001000</v>
      </c>
      <c r="M1712" s="4">
        <f>VLOOKUP(B1712,fuelregion!$H$5:$I$3113,2,FALSE)</f>
        <v>300001000</v>
      </c>
      <c r="N1712" s="4">
        <f>VLOOKUP(B1712,imbin!$B$4:$D$3233,2,FALSE)</f>
        <v>0</v>
      </c>
      <c r="O1712" s="4" t="str">
        <f>VLOOKUP(B1712,imbin!$B$4:$D$3233,3,FALSE)</f>
        <v>MOVES</v>
      </c>
      <c r="P1712" s="4">
        <f>IF(ISNA(VLOOKUP(B1712,rampbin!$B$4:$G$1697,6,FALSE)),2,VLOOKUP(B1712,rampbin!$B$4:$G$1697,6,FALSE))</f>
        <v>2</v>
      </c>
      <c r="Q1712" s="4" t="str">
        <f>IF(ISNA(VLOOKUP(B1712,rampbin!$B$4:$G$1697,5,FALSE)),"MOVES",VLOOKUP(B1712,rampbin!$B$4:$G$1697,5,FALSE))</f>
        <v>MOVES</v>
      </c>
      <c r="R1712" s="4" t="s">
        <v>1880</v>
      </c>
      <c r="S1712" s="6" t="s">
        <v>1851</v>
      </c>
      <c r="T1712" s="4">
        <f>VLOOKUP(B1712,meanLDage!$B$3:$E$3145,4,FALSE)</f>
        <v>5</v>
      </c>
      <c r="U1712" s="32">
        <f>VLOOKUP(B1712,meanLDage!$B$3:$E$3145,2,FALSE)</f>
        <v>14.534822603392627</v>
      </c>
      <c r="V1712" s="4" t="str">
        <f t="shared" si="183"/>
        <v>31_L_300001000_0_5_2</v>
      </c>
      <c r="W1712" s="4">
        <v>31079</v>
      </c>
      <c r="X1712" s="6"/>
      <c r="Y1712" s="8">
        <f t="shared" si="184"/>
        <v>31079</v>
      </c>
      <c r="Z1712" s="6" t="b">
        <f t="shared" si="182"/>
        <v>0</v>
      </c>
      <c r="AA1712" s="6">
        <f t="shared" si="185"/>
        <v>31111</v>
      </c>
      <c r="AB1712" s="4">
        <f t="shared" si="186"/>
        <v>5</v>
      </c>
      <c r="AC1712" s="32">
        <f t="shared" si="187"/>
        <v>14.534822603392627</v>
      </c>
      <c r="AD1712" s="4">
        <f>VLOOKUP($B1712,meanLDage!$Z$3:$AC$3145,4,FALSE)</f>
        <v>5</v>
      </c>
      <c r="AE1712" s="32">
        <f>VLOOKUP($B1712,meanLDage!$Z$3:$AC$3145,2,FALSE)</f>
        <v>13.79247331856835</v>
      </c>
      <c r="AF1712" s="6">
        <f>VLOOKUP(V1712,'2017 rep county selection'!$A$1:$C$281,3,FALSE)</f>
        <v>31047</v>
      </c>
      <c r="AH1712" s="9">
        <f t="shared" si="188"/>
        <v>31047</v>
      </c>
    </row>
    <row r="1713" spans="1:34" ht="15.75" customHeight="1" x14ac:dyDescent="0.3">
      <c r="A1713" s="4">
        <v>31</v>
      </c>
      <c r="B1713" s="4">
        <v>31183</v>
      </c>
      <c r="C1713" s="6" t="s">
        <v>2282</v>
      </c>
      <c r="D1713" s="6" t="s">
        <v>421</v>
      </c>
      <c r="E1713" s="4">
        <v>31111</v>
      </c>
      <c r="F1713" s="4">
        <v>31111</v>
      </c>
      <c r="G1713" s="4">
        <v>31111</v>
      </c>
      <c r="H1713" s="37">
        <v>10222488</v>
      </c>
      <c r="I1713" s="37">
        <v>20823958.640560299</v>
      </c>
      <c r="J1713" s="37">
        <v>21978452.6097195</v>
      </c>
      <c r="K1713" s="4" t="str">
        <f>VLOOKUP(B1713,altitude!$B$3:$E$3232,4)</f>
        <v>L</v>
      </c>
      <c r="L1713" s="4">
        <f>VLOOKUP(B1713,fuelregion!$C$5:$D$3233,2,FALSE)</f>
        <v>300001000</v>
      </c>
      <c r="M1713" s="4">
        <f>VLOOKUP(B1713,fuelregion!$H$5:$I$3113,2,FALSE)</f>
        <v>300001000</v>
      </c>
      <c r="N1713" s="4">
        <f>VLOOKUP(B1713,imbin!$B$4:$D$3233,2,FALSE)</f>
        <v>0</v>
      </c>
      <c r="O1713" s="4" t="str">
        <f>VLOOKUP(B1713,imbin!$B$4:$D$3233,3,FALSE)</f>
        <v>MOVES</v>
      </c>
      <c r="P1713" s="4">
        <f>IF(ISNA(VLOOKUP(B1713,rampbin!$B$4:$G$1697,6,FALSE)),2,VLOOKUP(B1713,rampbin!$B$4:$G$1697,6,FALSE))</f>
        <v>2</v>
      </c>
      <c r="Q1713" s="4" t="str">
        <f>IF(ISNA(VLOOKUP(B1713,rampbin!$B$4:$G$1697,5,FALSE)),"MOVES",VLOOKUP(B1713,rampbin!$B$4:$G$1697,5,FALSE))</f>
        <v>MOVES</v>
      </c>
      <c r="R1713" s="4" t="s">
        <v>1880</v>
      </c>
      <c r="S1713" s="6" t="s">
        <v>1851</v>
      </c>
      <c r="T1713" s="4">
        <f>VLOOKUP(B1713,meanLDage!$B$3:$E$3145,4,FALSE)</f>
        <v>5</v>
      </c>
      <c r="U1713" s="32">
        <f>VLOOKUP(B1713,meanLDage!$B$3:$E$3145,2,FALSE)</f>
        <v>14.245046923419654</v>
      </c>
      <c r="V1713" s="4" t="str">
        <f t="shared" si="183"/>
        <v>31_L_300001000_0_5_2</v>
      </c>
      <c r="W1713" s="4">
        <v>31079</v>
      </c>
      <c r="X1713" s="6"/>
      <c r="Y1713" s="8">
        <f t="shared" si="184"/>
        <v>31079</v>
      </c>
      <c r="Z1713" s="6" t="b">
        <f t="shared" si="182"/>
        <v>0</v>
      </c>
      <c r="AA1713" s="6">
        <f t="shared" si="185"/>
        <v>31111</v>
      </c>
      <c r="AB1713" s="4">
        <f t="shared" si="186"/>
        <v>5</v>
      </c>
      <c r="AC1713" s="32">
        <f t="shared" si="187"/>
        <v>14.245046923419654</v>
      </c>
      <c r="AD1713" s="4">
        <f>VLOOKUP($B1713,meanLDage!$Z$3:$AC$3145,4,FALSE)</f>
        <v>5</v>
      </c>
      <c r="AE1713" s="32">
        <f>VLOOKUP($B1713,meanLDage!$Z$3:$AC$3145,2,FALSE)</f>
        <v>13.53885682600214</v>
      </c>
      <c r="AF1713" s="6">
        <f>VLOOKUP(V1713,'2017 rep county selection'!$A$1:$C$281,3,FALSE)</f>
        <v>31047</v>
      </c>
      <c r="AH1713" s="9">
        <f t="shared" si="188"/>
        <v>31047</v>
      </c>
    </row>
    <row r="1714" spans="1:34" ht="15.75" customHeight="1" x14ac:dyDescent="0.3">
      <c r="A1714" s="4">
        <v>31</v>
      </c>
      <c r="B1714" s="4">
        <v>31185</v>
      </c>
      <c r="C1714" s="6" t="s">
        <v>2282</v>
      </c>
      <c r="D1714" s="6" t="s">
        <v>795</v>
      </c>
      <c r="E1714" s="4">
        <v>31055</v>
      </c>
      <c r="F1714" s="4">
        <v>31055</v>
      </c>
      <c r="G1714" s="4">
        <v>31055</v>
      </c>
      <c r="H1714" s="37">
        <v>298795858</v>
      </c>
      <c r="I1714" s="37">
        <v>344674353.53946</v>
      </c>
      <c r="J1714" s="37">
        <v>363783326.495318</v>
      </c>
      <c r="K1714" s="4" t="str">
        <f>VLOOKUP(B1714,altitude!$B$3:$E$3232,4)</f>
        <v>L</v>
      </c>
      <c r="L1714" s="4">
        <f>VLOOKUP(B1714,fuelregion!$C$5:$D$3233,2,FALSE)</f>
        <v>300001000</v>
      </c>
      <c r="M1714" s="4">
        <f>VLOOKUP(B1714,fuelregion!$H$5:$I$3113,2,FALSE)</f>
        <v>300001000</v>
      </c>
      <c r="N1714" s="4">
        <f>VLOOKUP(B1714,imbin!$B$4:$D$3233,2,FALSE)</f>
        <v>0</v>
      </c>
      <c r="O1714" s="4" t="str">
        <f>VLOOKUP(B1714,imbin!$B$4:$D$3233,3,FALSE)</f>
        <v>MOVES</v>
      </c>
      <c r="P1714" s="4">
        <f>IF(ISNA(VLOOKUP(B1714,rampbin!$B$4:$G$1697,6,FALSE)),2,VLOOKUP(B1714,rampbin!$B$4:$G$1697,6,FALSE))</f>
        <v>2</v>
      </c>
      <c r="Q1714" s="4" t="str">
        <f>IF(ISNA(VLOOKUP(B1714,rampbin!$B$4:$G$1697,5,FALSE)),"MOVES",VLOOKUP(B1714,rampbin!$B$4:$G$1697,5,FALSE))</f>
        <v>MOVES</v>
      </c>
      <c r="R1714" s="4" t="s">
        <v>1880</v>
      </c>
      <c r="S1714" s="6" t="s">
        <v>1851</v>
      </c>
      <c r="T1714" s="4">
        <f>VLOOKUP(B1714,meanLDage!$B$3:$E$3145,4,FALSE)</f>
        <v>4</v>
      </c>
      <c r="U1714" s="32">
        <f>VLOOKUP(B1714,meanLDage!$B$3:$E$3145,2,FALSE)</f>
        <v>12.715909837477959</v>
      </c>
      <c r="V1714" s="4" t="str">
        <f t="shared" si="183"/>
        <v>31_L_300001000_0_4_2</v>
      </c>
      <c r="W1714" s="4">
        <v>31055</v>
      </c>
      <c r="X1714" s="6"/>
      <c r="Y1714" s="8">
        <f t="shared" si="184"/>
        <v>31055</v>
      </c>
      <c r="Z1714" s="6" t="b">
        <f t="shared" si="182"/>
        <v>1</v>
      </c>
      <c r="AA1714" s="6">
        <f t="shared" si="185"/>
        <v>31055</v>
      </c>
      <c r="AB1714" s="4">
        <f t="shared" si="186"/>
        <v>4</v>
      </c>
      <c r="AC1714" s="32">
        <f t="shared" si="187"/>
        <v>12.715909837477959</v>
      </c>
      <c r="AD1714" s="4">
        <f>VLOOKUP($B1714,meanLDage!$Z$3:$AC$3145,4,FALSE)</f>
        <v>4</v>
      </c>
      <c r="AE1714" s="32">
        <f>VLOOKUP($B1714,meanLDage!$Z$3:$AC$3145,2,FALSE)</f>
        <v>11.977396416434733</v>
      </c>
      <c r="AF1714" s="6">
        <f>VLOOKUP(V1714,'2017 rep county selection'!$A$1:$C$281,3,FALSE)</f>
        <v>31079</v>
      </c>
      <c r="AH1714" s="9">
        <f t="shared" si="188"/>
        <v>31079</v>
      </c>
    </row>
    <row r="1715" spans="1:34" ht="15.75" customHeight="1" x14ac:dyDescent="0.3">
      <c r="A1715" s="4">
        <v>32</v>
      </c>
      <c r="B1715" s="4">
        <v>32001</v>
      </c>
      <c r="C1715" s="6" t="s">
        <v>2283</v>
      </c>
      <c r="D1715" s="6" t="s">
        <v>1099</v>
      </c>
      <c r="E1715" s="4">
        <v>32023</v>
      </c>
      <c r="F1715" s="4">
        <v>32023</v>
      </c>
      <c r="G1715" s="4">
        <v>32023</v>
      </c>
      <c r="H1715" s="37">
        <v>338786443</v>
      </c>
      <c r="I1715" s="37">
        <v>318976870.54267699</v>
      </c>
      <c r="J1715" s="37">
        <v>341755742.34242398</v>
      </c>
      <c r="K1715" s="4" t="str">
        <f>VLOOKUP(B1715,altitude!$B$3:$E$3232,4)</f>
        <v>H</v>
      </c>
      <c r="L1715" s="4">
        <f>VLOOKUP(B1715,fuelregion!$C$5:$D$3233,2,FALSE)</f>
        <v>600001000</v>
      </c>
      <c r="M1715" s="4">
        <f>VLOOKUP(B1715,fuelregion!$H$5:$I$3113,2,FALSE)</f>
        <v>600001000</v>
      </c>
      <c r="N1715" s="4">
        <f>VLOOKUP(B1715,imbin!$B$4:$D$3233,2,FALSE)</f>
        <v>0</v>
      </c>
      <c r="O1715" s="4" t="str">
        <f>VLOOKUP(B1715,imbin!$B$4:$D$3233,3,FALSE)</f>
        <v>MOVES</v>
      </c>
      <c r="P1715" s="4">
        <f>IF(ISNA(VLOOKUP(B1715,rampbin!$B$4:$G$1697,6,FALSE)),2,VLOOKUP(B1715,rampbin!$B$4:$G$1697,6,FALSE))</f>
        <v>2</v>
      </c>
      <c r="Q1715" s="4" t="str">
        <f>IF(ISNA(VLOOKUP(B1715,rampbin!$B$4:$G$1697,5,FALSE)),"MOVES",VLOOKUP(B1715,rampbin!$B$4:$G$1697,5,FALSE))</f>
        <v>MOVES</v>
      </c>
      <c r="R1715" s="4" t="s">
        <v>1880</v>
      </c>
      <c r="S1715" s="6" t="s">
        <v>1851</v>
      </c>
      <c r="T1715" s="4">
        <f>VLOOKUP(B1715,meanLDage!$B$3:$E$3145,4,FALSE)</f>
        <v>5</v>
      </c>
      <c r="U1715" s="32">
        <f>VLOOKUP(B1715,meanLDage!$B$3:$E$3145,2,FALSE)</f>
        <v>14.512981905860153</v>
      </c>
      <c r="V1715" s="4" t="str">
        <f t="shared" si="183"/>
        <v>32_H_600001000_0_5_2</v>
      </c>
      <c r="W1715" s="4">
        <v>32023</v>
      </c>
      <c r="X1715" s="6"/>
      <c r="Y1715" s="8">
        <f t="shared" si="184"/>
        <v>32023</v>
      </c>
      <c r="Z1715" s="6" t="b">
        <f t="shared" si="182"/>
        <v>1</v>
      </c>
      <c r="AA1715" s="6">
        <f t="shared" si="185"/>
        <v>32023</v>
      </c>
      <c r="AB1715" s="4">
        <f t="shared" si="186"/>
        <v>5</v>
      </c>
      <c r="AC1715" s="32">
        <f t="shared" si="187"/>
        <v>14.512981905860153</v>
      </c>
      <c r="AD1715" s="4">
        <f>VLOOKUP($B1715,meanLDage!$Z$3:$AC$3145,4,FALSE)</f>
        <v>5</v>
      </c>
      <c r="AE1715" s="32">
        <f>VLOOKUP($B1715,meanLDage!$Z$3:$AC$3145,2,FALSE)</f>
        <v>13.788803293470123</v>
      </c>
      <c r="AF1715" s="6">
        <f>VLOOKUP(V1715,'2017 rep county selection'!$A$1:$C$281,3,FALSE)</f>
        <v>32019</v>
      </c>
      <c r="AH1715" s="9">
        <f t="shared" si="188"/>
        <v>32019</v>
      </c>
    </row>
    <row r="1716" spans="1:34" ht="15.75" customHeight="1" x14ac:dyDescent="0.3">
      <c r="A1716" s="4">
        <v>32</v>
      </c>
      <c r="B1716" s="4">
        <v>32003</v>
      </c>
      <c r="C1716" s="6" t="s">
        <v>2283</v>
      </c>
      <c r="D1716" s="6" t="s">
        <v>97</v>
      </c>
      <c r="E1716" s="4">
        <v>32003</v>
      </c>
      <c r="F1716" s="4">
        <v>32003</v>
      </c>
      <c r="G1716" s="4">
        <v>32003</v>
      </c>
      <c r="H1716" s="37">
        <v>15429030010</v>
      </c>
      <c r="I1716" s="37">
        <v>17414406188.7341</v>
      </c>
      <c r="J1716" s="37">
        <v>19782864175.754101</v>
      </c>
      <c r="K1716" s="4" t="str">
        <f>VLOOKUP(B1716,altitude!$B$3:$E$3232,4)</f>
        <v>H</v>
      </c>
      <c r="L1716" s="4">
        <f>VLOOKUP(B1716,fuelregion!$C$5:$D$3233,2,FALSE)</f>
        <v>600001000</v>
      </c>
      <c r="M1716" s="4">
        <f>VLOOKUP(B1716,fuelregion!$H$5:$I$3113,2,FALSE)</f>
        <v>600001000</v>
      </c>
      <c r="N1716" s="4">
        <f>VLOOKUP(B1716,imbin!$B$4:$D$3233,2,FALSE)</f>
        <v>1</v>
      </c>
      <c r="O1716" s="4" t="str">
        <f>VLOOKUP(B1716,imbin!$B$4:$D$3233,3,FALSE)</f>
        <v>Submittal</v>
      </c>
      <c r="P1716" s="4">
        <f>IF(ISNA(VLOOKUP(B1716,rampbin!$B$4:$G$1697,6,FALSE)),2,VLOOKUP(B1716,rampbin!$B$4:$G$1697,6,FALSE))</f>
        <v>2</v>
      </c>
      <c r="Q1716" s="4" t="str">
        <f>IF(ISNA(VLOOKUP(B1716,rampbin!$B$4:$G$1697,5,FALSE)),"MOVES",VLOOKUP(B1716,rampbin!$B$4:$G$1697,5,FALSE))</f>
        <v>Submitted</v>
      </c>
      <c r="R1716" s="4" t="s">
        <v>1877</v>
      </c>
      <c r="S1716" s="6" t="s">
        <v>2078</v>
      </c>
      <c r="T1716" s="4">
        <f>VLOOKUP(B1716,meanLDage!$B$3:$E$3145,4,FALSE)</f>
        <v>3</v>
      </c>
      <c r="U1716" s="32">
        <f>VLOOKUP(B1716,meanLDage!$B$3:$E$3145,2,FALSE)</f>
        <v>9.6192401085617192</v>
      </c>
      <c r="V1716" s="4" t="str">
        <f t="shared" si="183"/>
        <v>32_H_600001000_1_3_2</v>
      </c>
      <c r="W1716" s="4">
        <v>32003</v>
      </c>
      <c r="X1716" s="6"/>
      <c r="Y1716" s="8">
        <f t="shared" si="184"/>
        <v>32003</v>
      </c>
      <c r="Z1716" s="6" t="b">
        <f t="shared" si="182"/>
        <v>1</v>
      </c>
      <c r="AA1716" s="6">
        <f t="shared" si="185"/>
        <v>32003</v>
      </c>
      <c r="AB1716" s="4">
        <f t="shared" si="186"/>
        <v>3</v>
      </c>
      <c r="AC1716" s="32">
        <f t="shared" si="187"/>
        <v>9.6192401085617192</v>
      </c>
      <c r="AD1716" s="4">
        <f>VLOOKUP($B1716,meanLDage!$Z$3:$AC$3145,4,FALSE)</f>
        <v>3</v>
      </c>
      <c r="AE1716" s="32">
        <f>VLOOKUP($B1716,meanLDage!$Z$3:$AC$3145,2,FALSE)</f>
        <v>9.1542616059466457</v>
      </c>
      <c r="AF1716" s="6">
        <f>VLOOKUP(V1716,'2017 rep county selection'!$A$1:$C$281,3,FALSE)</f>
        <v>32003</v>
      </c>
      <c r="AH1716" s="9">
        <f t="shared" si="188"/>
        <v>32003</v>
      </c>
    </row>
    <row r="1717" spans="1:34" ht="15.75" customHeight="1" x14ac:dyDescent="0.3">
      <c r="A1717" s="4">
        <v>32</v>
      </c>
      <c r="B1717" s="4">
        <v>32005</v>
      </c>
      <c r="C1717" s="6" t="s">
        <v>2283</v>
      </c>
      <c r="D1717" s="6" t="s">
        <v>220</v>
      </c>
      <c r="E1717" s="4">
        <v>32005</v>
      </c>
      <c r="F1717" s="4">
        <v>32005</v>
      </c>
      <c r="G1717" s="4">
        <v>32005</v>
      </c>
      <c r="H1717" s="37">
        <v>599957619</v>
      </c>
      <c r="I1717" s="37">
        <v>508792975.00107503</v>
      </c>
      <c r="J1717" s="37">
        <v>543002798.62302601</v>
      </c>
      <c r="K1717" s="4" t="str">
        <f>VLOOKUP(B1717,altitude!$B$3:$E$3232,4)</f>
        <v>H</v>
      </c>
      <c r="L1717" s="4">
        <f>VLOOKUP(B1717,fuelregion!$C$5:$D$3233,2,FALSE)</f>
        <v>600001000</v>
      </c>
      <c r="M1717" s="4">
        <f>VLOOKUP(B1717,fuelregion!$H$5:$I$3113,2,FALSE)</f>
        <v>600001000</v>
      </c>
      <c r="N1717" s="4">
        <f>VLOOKUP(B1717,imbin!$B$4:$D$3233,2,FALSE)</f>
        <v>0</v>
      </c>
      <c r="O1717" s="4" t="str">
        <f>VLOOKUP(B1717,imbin!$B$4:$D$3233,3,FALSE)</f>
        <v>MOVES</v>
      </c>
      <c r="P1717" s="4">
        <f>IF(ISNA(VLOOKUP(B1717,rampbin!$B$4:$G$1697,6,FALSE)),2,VLOOKUP(B1717,rampbin!$B$4:$G$1697,6,FALSE))</f>
        <v>2</v>
      </c>
      <c r="Q1717" s="4" t="str">
        <f>IF(ISNA(VLOOKUP(B1717,rampbin!$B$4:$G$1697,5,FALSE)),"MOVES",VLOOKUP(B1717,rampbin!$B$4:$G$1697,5,FALSE))</f>
        <v>MOVES</v>
      </c>
      <c r="R1717" s="4" t="s">
        <v>1880</v>
      </c>
      <c r="S1717" s="6" t="s">
        <v>1851</v>
      </c>
      <c r="T1717" s="4">
        <f>VLOOKUP(B1717,meanLDage!$B$3:$E$3145,4,FALSE)</f>
        <v>5</v>
      </c>
      <c r="U1717" s="32">
        <f>VLOOKUP(B1717,meanLDage!$B$3:$E$3145,2,FALSE)</f>
        <v>13.001689857867245</v>
      </c>
      <c r="V1717" s="4" t="str">
        <f t="shared" si="183"/>
        <v>32_H_600001000_0_4_2</v>
      </c>
      <c r="W1717" s="4">
        <v>32023</v>
      </c>
      <c r="X1717" s="6"/>
      <c r="Y1717" s="8">
        <f t="shared" si="184"/>
        <v>32023</v>
      </c>
      <c r="Z1717" s="6" t="b">
        <f t="shared" si="182"/>
        <v>0</v>
      </c>
      <c r="AA1717" s="6">
        <f t="shared" si="185"/>
        <v>32005</v>
      </c>
      <c r="AB1717" s="4">
        <f t="shared" si="186"/>
        <v>5</v>
      </c>
      <c r="AC1717" s="32">
        <f t="shared" si="187"/>
        <v>13.001689857867245</v>
      </c>
      <c r="AD1717" s="4">
        <f>VLOOKUP($B1717,meanLDage!$Z$3:$AC$3145,4,FALSE)</f>
        <v>4</v>
      </c>
      <c r="AE1717" s="32">
        <f>VLOOKUP($B1717,meanLDage!$Z$3:$AC$3145,2,FALSE)</f>
        <v>12.308585952532766</v>
      </c>
      <c r="AF1717" s="6">
        <f>VLOOKUP(V1717,'2017 rep county selection'!$A$1:$C$281,3,FALSE)</f>
        <v>32007</v>
      </c>
      <c r="AH1717" s="9">
        <f t="shared" si="188"/>
        <v>32007</v>
      </c>
    </row>
    <row r="1718" spans="1:34" ht="15.75" customHeight="1" x14ac:dyDescent="0.3">
      <c r="A1718" s="4">
        <v>32</v>
      </c>
      <c r="B1718" s="4">
        <v>32007</v>
      </c>
      <c r="C1718" s="6" t="s">
        <v>2283</v>
      </c>
      <c r="D1718" s="6" t="s">
        <v>1100</v>
      </c>
      <c r="E1718" s="4">
        <v>32007</v>
      </c>
      <c r="F1718" s="4">
        <v>32007</v>
      </c>
      <c r="G1718" s="4">
        <v>32007</v>
      </c>
      <c r="H1718" s="37">
        <v>769526483</v>
      </c>
      <c r="I1718" s="37">
        <v>799083413.31101406</v>
      </c>
      <c r="J1718" s="37">
        <v>855677577.89635301</v>
      </c>
      <c r="K1718" s="4" t="str">
        <f>VLOOKUP(B1718,altitude!$B$3:$E$3232,4)</f>
        <v>H</v>
      </c>
      <c r="L1718" s="4">
        <f>VLOOKUP(B1718,fuelregion!$C$5:$D$3233,2,FALSE)</f>
        <v>600001000</v>
      </c>
      <c r="M1718" s="4">
        <f>VLOOKUP(B1718,fuelregion!$H$5:$I$3113,2,FALSE)</f>
        <v>600001000</v>
      </c>
      <c r="N1718" s="4">
        <f>VLOOKUP(B1718,imbin!$B$4:$D$3233,2,FALSE)</f>
        <v>0</v>
      </c>
      <c r="O1718" s="4" t="str">
        <f>VLOOKUP(B1718,imbin!$B$4:$D$3233,3,FALSE)</f>
        <v>MOVES</v>
      </c>
      <c r="P1718" s="4">
        <f>IF(ISNA(VLOOKUP(B1718,rampbin!$B$4:$G$1697,6,FALSE)),2,VLOOKUP(B1718,rampbin!$B$4:$G$1697,6,FALSE))</f>
        <v>2</v>
      </c>
      <c r="Q1718" s="4" t="str">
        <f>IF(ISNA(VLOOKUP(B1718,rampbin!$B$4:$G$1697,5,FALSE)),"MOVES",VLOOKUP(B1718,rampbin!$B$4:$G$1697,5,FALSE))</f>
        <v>MOVES</v>
      </c>
      <c r="R1718" s="4" t="s">
        <v>1880</v>
      </c>
      <c r="S1718" s="6" t="s">
        <v>1851</v>
      </c>
      <c r="T1718" s="4">
        <f>VLOOKUP(B1718,meanLDage!$B$3:$E$3145,4,FALSE)</f>
        <v>4</v>
      </c>
      <c r="U1718" s="32">
        <f>VLOOKUP(B1718,meanLDage!$B$3:$E$3145,2,FALSE)</f>
        <v>12.304579142046569</v>
      </c>
      <c r="V1718" s="4" t="str">
        <f t="shared" si="183"/>
        <v>32_H_600001000_0_4_2</v>
      </c>
      <c r="W1718" s="4">
        <v>32007</v>
      </c>
      <c r="X1718" s="6"/>
      <c r="Y1718" s="8">
        <f t="shared" si="184"/>
        <v>32007</v>
      </c>
      <c r="Z1718" s="6" t="b">
        <f t="shared" si="182"/>
        <v>1</v>
      </c>
      <c r="AA1718" s="6">
        <f t="shared" si="185"/>
        <v>32007</v>
      </c>
      <c r="AB1718" s="4">
        <f t="shared" si="186"/>
        <v>4</v>
      </c>
      <c r="AC1718" s="32">
        <f t="shared" si="187"/>
        <v>12.304579142046569</v>
      </c>
      <c r="AD1718" s="4">
        <f>VLOOKUP($B1718,meanLDage!$Z$3:$AC$3145,4,FALSE)</f>
        <v>4</v>
      </c>
      <c r="AE1718" s="32">
        <f>VLOOKUP($B1718,meanLDage!$Z$3:$AC$3145,2,FALSE)</f>
        <v>11.621929566384638</v>
      </c>
      <c r="AF1718" s="6">
        <f>VLOOKUP(V1718,'2017 rep county selection'!$A$1:$C$281,3,FALSE)</f>
        <v>32007</v>
      </c>
      <c r="AH1718" s="9">
        <f t="shared" si="188"/>
        <v>32007</v>
      </c>
    </row>
    <row r="1719" spans="1:34" ht="15.75" customHeight="1" x14ac:dyDescent="0.3">
      <c r="A1719" s="4">
        <v>32</v>
      </c>
      <c r="B1719" s="4">
        <v>32009</v>
      </c>
      <c r="C1719" s="6" t="s">
        <v>2283</v>
      </c>
      <c r="D1719" s="6" t="s">
        <v>1101</v>
      </c>
      <c r="E1719" s="4">
        <v>32019</v>
      </c>
      <c r="F1719" s="4">
        <v>32019</v>
      </c>
      <c r="G1719" s="4">
        <v>32019</v>
      </c>
      <c r="H1719" s="37">
        <v>101240941</v>
      </c>
      <c r="I1719" s="37">
        <v>90811341.596907601</v>
      </c>
      <c r="J1719" s="37">
        <v>98300888.990059197</v>
      </c>
      <c r="K1719" s="4" t="str">
        <f>VLOOKUP(B1719,altitude!$B$3:$E$3232,4)</f>
        <v>H</v>
      </c>
      <c r="L1719" s="4">
        <f>VLOOKUP(B1719,fuelregion!$C$5:$D$3233,2,FALSE)</f>
        <v>600001000</v>
      </c>
      <c r="M1719" s="4">
        <f>VLOOKUP(B1719,fuelregion!$H$5:$I$3113,2,FALSE)</f>
        <v>600001000</v>
      </c>
      <c r="N1719" s="4">
        <f>VLOOKUP(B1719,imbin!$B$4:$D$3233,2,FALSE)</f>
        <v>0</v>
      </c>
      <c r="O1719" s="4" t="str">
        <f>VLOOKUP(B1719,imbin!$B$4:$D$3233,3,FALSE)</f>
        <v>MOVES</v>
      </c>
      <c r="P1719" s="4">
        <f>IF(ISNA(VLOOKUP(B1719,rampbin!$B$4:$G$1697,6,FALSE)),2,VLOOKUP(B1719,rampbin!$B$4:$G$1697,6,FALSE))</f>
        <v>2</v>
      </c>
      <c r="Q1719" s="4" t="str">
        <f>IF(ISNA(VLOOKUP(B1719,rampbin!$B$4:$G$1697,5,FALSE)),"MOVES",VLOOKUP(B1719,rampbin!$B$4:$G$1697,5,FALSE))</f>
        <v>MOVES</v>
      </c>
      <c r="R1719" s="4" t="s">
        <v>1880</v>
      </c>
      <c r="S1719" s="6" t="s">
        <v>1851</v>
      </c>
      <c r="T1719" s="4">
        <f>VLOOKUP(B1719,meanLDage!$B$3:$E$3145,4,FALSE)</f>
        <v>6</v>
      </c>
      <c r="U1719" s="32">
        <f>VLOOKUP(B1719,meanLDage!$B$3:$E$3145,2,FALSE)</f>
        <v>17.057515338010688</v>
      </c>
      <c r="V1719" s="4" t="str">
        <f t="shared" si="183"/>
        <v>32_H_600001000_0_6_2</v>
      </c>
      <c r="W1719" s="4">
        <v>32021</v>
      </c>
      <c r="X1719" s="6"/>
      <c r="Y1719" s="8">
        <f t="shared" si="184"/>
        <v>32021</v>
      </c>
      <c r="Z1719" s="6" t="b">
        <f t="shared" si="182"/>
        <v>0</v>
      </c>
      <c r="AA1719" s="6">
        <f t="shared" si="185"/>
        <v>32019</v>
      </c>
      <c r="AB1719" s="4">
        <f t="shared" si="186"/>
        <v>6</v>
      </c>
      <c r="AC1719" s="32">
        <f t="shared" si="187"/>
        <v>17.057515338010688</v>
      </c>
      <c r="AD1719" s="4">
        <f>VLOOKUP($B1719,meanLDage!$Z$3:$AC$3145,4,FALSE)</f>
        <v>6</v>
      </c>
      <c r="AE1719" s="32">
        <f>VLOOKUP($B1719,meanLDage!$Z$3:$AC$3145,2,FALSE)</f>
        <v>16.175654382499175</v>
      </c>
      <c r="AF1719" s="6">
        <f>VLOOKUP(V1719,'2017 rep county selection'!$A$1:$C$281,3,FALSE)</f>
        <v>32009</v>
      </c>
      <c r="AH1719" s="9">
        <f t="shared" si="188"/>
        <v>32009</v>
      </c>
    </row>
    <row r="1720" spans="1:34" ht="15.75" customHeight="1" x14ac:dyDescent="0.3">
      <c r="A1720" s="4">
        <v>32</v>
      </c>
      <c r="B1720" s="4">
        <v>32011</v>
      </c>
      <c r="C1720" s="6" t="s">
        <v>2283</v>
      </c>
      <c r="D1720" s="6" t="s">
        <v>1102</v>
      </c>
      <c r="E1720" s="4">
        <v>32023</v>
      </c>
      <c r="F1720" s="4">
        <v>32023</v>
      </c>
      <c r="G1720" s="4">
        <v>32023</v>
      </c>
      <c r="H1720" s="37">
        <v>141996199</v>
      </c>
      <c r="I1720" s="37">
        <v>128772899.132558</v>
      </c>
      <c r="J1720" s="37">
        <v>139345652.974886</v>
      </c>
      <c r="K1720" s="4" t="str">
        <f>VLOOKUP(B1720,altitude!$B$3:$E$3232,4)</f>
        <v>H</v>
      </c>
      <c r="L1720" s="4">
        <f>VLOOKUP(B1720,fuelregion!$C$5:$D$3233,2,FALSE)</f>
        <v>600001000</v>
      </c>
      <c r="M1720" s="4">
        <f>VLOOKUP(B1720,fuelregion!$H$5:$I$3113,2,FALSE)</f>
        <v>600001000</v>
      </c>
      <c r="N1720" s="4">
        <f>VLOOKUP(B1720,imbin!$B$4:$D$3233,2,FALSE)</f>
        <v>0</v>
      </c>
      <c r="O1720" s="4" t="str">
        <f>VLOOKUP(B1720,imbin!$B$4:$D$3233,3,FALSE)</f>
        <v>MOVES</v>
      </c>
      <c r="P1720" s="4">
        <f>IF(ISNA(VLOOKUP(B1720,rampbin!$B$4:$G$1697,6,FALSE)),2,VLOOKUP(B1720,rampbin!$B$4:$G$1697,6,FALSE))</f>
        <v>2</v>
      </c>
      <c r="Q1720" s="4" t="str">
        <f>IF(ISNA(VLOOKUP(B1720,rampbin!$B$4:$G$1697,5,FALSE)),"MOVES",VLOOKUP(B1720,rampbin!$B$4:$G$1697,5,FALSE))</f>
        <v>MOVES</v>
      </c>
      <c r="R1720" s="4" t="s">
        <v>1880</v>
      </c>
      <c r="S1720" s="6" t="s">
        <v>1851</v>
      </c>
      <c r="T1720" s="4">
        <f>VLOOKUP(B1720,meanLDage!$B$3:$E$3145,4,FALSE)</f>
        <v>5</v>
      </c>
      <c r="U1720" s="32">
        <f>VLOOKUP(B1720,meanLDage!$B$3:$E$3145,2,FALSE)</f>
        <v>13.873194947292502</v>
      </c>
      <c r="V1720" s="4" t="str">
        <f t="shared" si="183"/>
        <v>32_H_600001000_0_5_2</v>
      </c>
      <c r="W1720" s="4">
        <v>32023</v>
      </c>
      <c r="X1720" s="6"/>
      <c r="Y1720" s="8">
        <f t="shared" si="184"/>
        <v>32023</v>
      </c>
      <c r="Z1720" s="6" t="b">
        <f t="shared" si="182"/>
        <v>1</v>
      </c>
      <c r="AA1720" s="6">
        <f t="shared" si="185"/>
        <v>32023</v>
      </c>
      <c r="AB1720" s="4">
        <f t="shared" si="186"/>
        <v>5</v>
      </c>
      <c r="AC1720" s="32">
        <f t="shared" si="187"/>
        <v>13.873194947292502</v>
      </c>
      <c r="AD1720" s="4">
        <f>VLOOKUP($B1720,meanLDage!$Z$3:$AC$3145,4,FALSE)</f>
        <v>5</v>
      </c>
      <c r="AE1720" s="32">
        <f>VLOOKUP($B1720,meanLDage!$Z$3:$AC$3145,2,FALSE)</f>
        <v>13.075879116371034</v>
      </c>
      <c r="AF1720" s="6">
        <f>VLOOKUP(V1720,'2017 rep county selection'!$A$1:$C$281,3,FALSE)</f>
        <v>32019</v>
      </c>
      <c r="AH1720" s="9">
        <f t="shared" si="188"/>
        <v>32019</v>
      </c>
    </row>
    <row r="1721" spans="1:34" ht="15.75" customHeight="1" x14ac:dyDescent="0.3">
      <c r="A1721" s="4">
        <v>32</v>
      </c>
      <c r="B1721" s="4">
        <v>32013</v>
      </c>
      <c r="C1721" s="6" t="s">
        <v>2283</v>
      </c>
      <c r="D1721" s="6" t="s">
        <v>157</v>
      </c>
      <c r="E1721" s="4">
        <v>32023</v>
      </c>
      <c r="F1721" s="4">
        <v>32023</v>
      </c>
      <c r="G1721" s="4">
        <v>32023</v>
      </c>
      <c r="H1721" s="37">
        <v>355822055</v>
      </c>
      <c r="I1721" s="37">
        <v>315446076.27975601</v>
      </c>
      <c r="J1721" s="37">
        <v>338616927.56000602</v>
      </c>
      <c r="K1721" s="4" t="str">
        <f>VLOOKUP(B1721,altitude!$B$3:$E$3232,4)</f>
        <v>H</v>
      </c>
      <c r="L1721" s="4">
        <f>VLOOKUP(B1721,fuelregion!$C$5:$D$3233,2,FALSE)</f>
        <v>600001000</v>
      </c>
      <c r="M1721" s="4">
        <f>VLOOKUP(B1721,fuelregion!$H$5:$I$3113,2,FALSE)</f>
        <v>600001000</v>
      </c>
      <c r="N1721" s="4">
        <f>VLOOKUP(B1721,imbin!$B$4:$D$3233,2,FALSE)</f>
        <v>0</v>
      </c>
      <c r="O1721" s="4" t="str">
        <f>VLOOKUP(B1721,imbin!$B$4:$D$3233,3,FALSE)</f>
        <v>MOVES</v>
      </c>
      <c r="P1721" s="4">
        <f>IF(ISNA(VLOOKUP(B1721,rampbin!$B$4:$G$1697,6,FALSE)),2,VLOOKUP(B1721,rampbin!$B$4:$G$1697,6,FALSE))</f>
        <v>2</v>
      </c>
      <c r="Q1721" s="4" t="str">
        <f>IF(ISNA(VLOOKUP(B1721,rampbin!$B$4:$G$1697,5,FALSE)),"MOVES",VLOOKUP(B1721,rampbin!$B$4:$G$1697,5,FALSE))</f>
        <v>MOVES</v>
      </c>
      <c r="R1721" s="4" t="s">
        <v>1880</v>
      </c>
      <c r="S1721" s="6" t="s">
        <v>1851</v>
      </c>
      <c r="T1721" s="4">
        <f>VLOOKUP(B1721,meanLDage!$B$3:$E$3145,4,FALSE)</f>
        <v>5</v>
      </c>
      <c r="U1721" s="32">
        <f>VLOOKUP(B1721,meanLDage!$B$3:$E$3145,2,FALSE)</f>
        <v>13.501186597892552</v>
      </c>
      <c r="V1721" s="4" t="str">
        <f t="shared" si="183"/>
        <v>32_H_600001000_0_4_2</v>
      </c>
      <c r="W1721" s="4">
        <v>32023</v>
      </c>
      <c r="X1721" s="6"/>
      <c r="Y1721" s="8">
        <f t="shared" si="184"/>
        <v>32023</v>
      </c>
      <c r="Z1721" s="6" t="b">
        <f t="shared" si="182"/>
        <v>1</v>
      </c>
      <c r="AA1721" s="6">
        <f t="shared" si="185"/>
        <v>32023</v>
      </c>
      <c r="AB1721" s="4">
        <f t="shared" si="186"/>
        <v>5</v>
      </c>
      <c r="AC1721" s="32">
        <f t="shared" si="187"/>
        <v>13.501186597892552</v>
      </c>
      <c r="AD1721" s="4">
        <f>VLOOKUP($B1721,meanLDage!$Z$3:$AC$3145,4,FALSE)</f>
        <v>4</v>
      </c>
      <c r="AE1721" s="32">
        <f>VLOOKUP($B1721,meanLDage!$Z$3:$AC$3145,2,FALSE)</f>
        <v>12.768693196206831</v>
      </c>
      <c r="AF1721" s="6">
        <f>VLOOKUP(V1721,'2017 rep county selection'!$A$1:$C$281,3,FALSE)</f>
        <v>32007</v>
      </c>
      <c r="AH1721" s="9">
        <f t="shared" si="188"/>
        <v>32007</v>
      </c>
    </row>
    <row r="1722" spans="1:34" ht="15.75" customHeight="1" x14ac:dyDescent="0.3">
      <c r="A1722" s="4">
        <v>32</v>
      </c>
      <c r="B1722" s="4">
        <v>32015</v>
      </c>
      <c r="C1722" s="6" t="s">
        <v>2283</v>
      </c>
      <c r="D1722" s="6" t="s">
        <v>1103</v>
      </c>
      <c r="E1722" s="4">
        <v>32023</v>
      </c>
      <c r="F1722" s="4">
        <v>32023</v>
      </c>
      <c r="G1722" s="4">
        <v>32023</v>
      </c>
      <c r="H1722" s="37">
        <v>138746432</v>
      </c>
      <c r="I1722" s="37">
        <v>110471992.732907</v>
      </c>
      <c r="J1722" s="37">
        <v>119303107.838203</v>
      </c>
      <c r="K1722" s="4" t="str">
        <f>VLOOKUP(B1722,altitude!$B$3:$E$3232,4)</f>
        <v>H</v>
      </c>
      <c r="L1722" s="4">
        <f>VLOOKUP(B1722,fuelregion!$C$5:$D$3233,2,FALSE)</f>
        <v>600001000</v>
      </c>
      <c r="M1722" s="4">
        <f>VLOOKUP(B1722,fuelregion!$H$5:$I$3113,2,FALSE)</f>
        <v>600001000</v>
      </c>
      <c r="N1722" s="4">
        <f>VLOOKUP(B1722,imbin!$B$4:$D$3233,2,FALSE)</f>
        <v>0</v>
      </c>
      <c r="O1722" s="4" t="str">
        <f>VLOOKUP(B1722,imbin!$B$4:$D$3233,3,FALSE)</f>
        <v>MOVES</v>
      </c>
      <c r="P1722" s="4">
        <f>IF(ISNA(VLOOKUP(B1722,rampbin!$B$4:$G$1697,6,FALSE)),2,VLOOKUP(B1722,rampbin!$B$4:$G$1697,6,FALSE))</f>
        <v>2</v>
      </c>
      <c r="Q1722" s="4" t="str">
        <f>IF(ISNA(VLOOKUP(B1722,rampbin!$B$4:$G$1697,5,FALSE)),"MOVES",VLOOKUP(B1722,rampbin!$B$4:$G$1697,5,FALSE))</f>
        <v>MOVES</v>
      </c>
      <c r="R1722" s="4" t="s">
        <v>1880</v>
      </c>
      <c r="S1722" s="6" t="s">
        <v>1851</v>
      </c>
      <c r="T1722" s="4">
        <f>VLOOKUP(B1722,meanLDage!$B$3:$E$3145,4,FALSE)</f>
        <v>5</v>
      </c>
      <c r="U1722" s="32">
        <f>VLOOKUP(B1722,meanLDage!$B$3:$E$3145,2,FALSE)</f>
        <v>14.094511204442632</v>
      </c>
      <c r="V1722" s="4" t="str">
        <f t="shared" si="183"/>
        <v>32_H_600001000_0_5_2</v>
      </c>
      <c r="W1722" s="4">
        <v>32023</v>
      </c>
      <c r="X1722" s="6"/>
      <c r="Y1722" s="8">
        <f t="shared" si="184"/>
        <v>32023</v>
      </c>
      <c r="Z1722" s="6" t="b">
        <f t="shared" si="182"/>
        <v>1</v>
      </c>
      <c r="AA1722" s="6">
        <f t="shared" si="185"/>
        <v>32023</v>
      </c>
      <c r="AB1722" s="4">
        <f t="shared" si="186"/>
        <v>5</v>
      </c>
      <c r="AC1722" s="32">
        <f t="shared" si="187"/>
        <v>14.094511204442632</v>
      </c>
      <c r="AD1722" s="4">
        <f>VLOOKUP($B1722,meanLDage!$Z$3:$AC$3145,4,FALSE)</f>
        <v>5</v>
      </c>
      <c r="AE1722" s="32">
        <f>VLOOKUP($B1722,meanLDage!$Z$3:$AC$3145,2,FALSE)</f>
        <v>13.329692144546462</v>
      </c>
      <c r="AF1722" s="6">
        <f>VLOOKUP(V1722,'2017 rep county selection'!$A$1:$C$281,3,FALSE)</f>
        <v>32019</v>
      </c>
      <c r="AH1722" s="9">
        <f t="shared" si="188"/>
        <v>32019</v>
      </c>
    </row>
    <row r="1723" spans="1:34" ht="15.75" customHeight="1" x14ac:dyDescent="0.3">
      <c r="A1723" s="4">
        <v>32</v>
      </c>
      <c r="B1723" s="4">
        <v>32017</v>
      </c>
      <c r="C1723" s="6" t="s">
        <v>2283</v>
      </c>
      <c r="D1723" s="6" t="s">
        <v>118</v>
      </c>
      <c r="E1723" s="4">
        <v>32023</v>
      </c>
      <c r="F1723" s="4">
        <v>32023</v>
      </c>
      <c r="G1723" s="4">
        <v>32023</v>
      </c>
      <c r="H1723" s="37">
        <v>147329513</v>
      </c>
      <c r="I1723" s="37">
        <v>111687909.58533099</v>
      </c>
      <c r="J1723" s="37">
        <v>120666011.481644</v>
      </c>
      <c r="K1723" s="4" t="str">
        <f>VLOOKUP(B1723,altitude!$B$3:$E$3232,4)</f>
        <v>H</v>
      </c>
      <c r="L1723" s="4">
        <f>VLOOKUP(B1723,fuelregion!$C$5:$D$3233,2,FALSE)</f>
        <v>600001000</v>
      </c>
      <c r="M1723" s="4">
        <f>VLOOKUP(B1723,fuelregion!$H$5:$I$3113,2,FALSE)</f>
        <v>600001000</v>
      </c>
      <c r="N1723" s="4">
        <f>VLOOKUP(B1723,imbin!$B$4:$D$3233,2,FALSE)</f>
        <v>0</v>
      </c>
      <c r="O1723" s="4" t="str">
        <f>VLOOKUP(B1723,imbin!$B$4:$D$3233,3,FALSE)</f>
        <v>MOVES</v>
      </c>
      <c r="P1723" s="4">
        <f>IF(ISNA(VLOOKUP(B1723,rampbin!$B$4:$G$1697,6,FALSE)),2,VLOOKUP(B1723,rampbin!$B$4:$G$1697,6,FALSE))</f>
        <v>2</v>
      </c>
      <c r="Q1723" s="4" t="str">
        <f>IF(ISNA(VLOOKUP(B1723,rampbin!$B$4:$G$1697,5,FALSE)),"MOVES",VLOOKUP(B1723,rampbin!$B$4:$G$1697,5,FALSE))</f>
        <v>MOVES</v>
      </c>
      <c r="R1723" s="4" t="s">
        <v>1880</v>
      </c>
      <c r="S1723" s="6" t="s">
        <v>1851</v>
      </c>
      <c r="T1723" s="4">
        <f>VLOOKUP(B1723,meanLDage!$B$3:$E$3145,4,FALSE)</f>
        <v>5</v>
      </c>
      <c r="U1723" s="32">
        <f>VLOOKUP(B1723,meanLDage!$B$3:$E$3145,2,FALSE)</f>
        <v>14.063838303584092</v>
      </c>
      <c r="V1723" s="4" t="str">
        <f t="shared" si="183"/>
        <v>32_H_600001000_0_5_2</v>
      </c>
      <c r="W1723" s="4">
        <v>32023</v>
      </c>
      <c r="X1723" s="6"/>
      <c r="Y1723" s="8">
        <f t="shared" si="184"/>
        <v>32023</v>
      </c>
      <c r="Z1723" s="6" t="b">
        <f t="shared" si="182"/>
        <v>1</v>
      </c>
      <c r="AA1723" s="6">
        <f t="shared" si="185"/>
        <v>32023</v>
      </c>
      <c r="AB1723" s="4">
        <f t="shared" si="186"/>
        <v>5</v>
      </c>
      <c r="AC1723" s="32">
        <f t="shared" si="187"/>
        <v>14.063838303584092</v>
      </c>
      <c r="AD1723" s="4">
        <f>VLOOKUP($B1723,meanLDage!$Z$3:$AC$3145,4,FALSE)</f>
        <v>5</v>
      </c>
      <c r="AE1723" s="32">
        <f>VLOOKUP($B1723,meanLDage!$Z$3:$AC$3145,2,FALSE)</f>
        <v>13.369688510134283</v>
      </c>
      <c r="AF1723" s="6">
        <f>VLOOKUP(V1723,'2017 rep county selection'!$A$1:$C$281,3,FALSE)</f>
        <v>32019</v>
      </c>
      <c r="AH1723" s="9">
        <f t="shared" si="188"/>
        <v>32019</v>
      </c>
    </row>
    <row r="1724" spans="1:34" ht="15.75" customHeight="1" x14ac:dyDescent="0.3">
      <c r="A1724" s="4">
        <v>32</v>
      </c>
      <c r="B1724" s="4">
        <v>32019</v>
      </c>
      <c r="C1724" s="6" t="s">
        <v>2283</v>
      </c>
      <c r="D1724" s="6" t="s">
        <v>579</v>
      </c>
      <c r="E1724" s="4">
        <v>32019</v>
      </c>
      <c r="F1724" s="4">
        <v>32019</v>
      </c>
      <c r="G1724" s="4">
        <v>32019</v>
      </c>
      <c r="H1724" s="37">
        <v>558235069</v>
      </c>
      <c r="I1724" s="37">
        <v>477885693.242401</v>
      </c>
      <c r="J1724" s="37">
        <v>509027069.26125401</v>
      </c>
      <c r="K1724" s="4" t="str">
        <f>VLOOKUP(B1724,altitude!$B$3:$E$3232,4)</f>
        <v>H</v>
      </c>
      <c r="L1724" s="4">
        <f>VLOOKUP(B1724,fuelregion!$C$5:$D$3233,2,FALSE)</f>
        <v>600001000</v>
      </c>
      <c r="M1724" s="4">
        <f>VLOOKUP(B1724,fuelregion!$H$5:$I$3113,2,FALSE)</f>
        <v>600001000</v>
      </c>
      <c r="N1724" s="4">
        <f>VLOOKUP(B1724,imbin!$B$4:$D$3233,2,FALSE)</f>
        <v>0</v>
      </c>
      <c r="O1724" s="4" t="str">
        <f>VLOOKUP(B1724,imbin!$B$4:$D$3233,3,FALSE)</f>
        <v>MOVES</v>
      </c>
      <c r="P1724" s="4">
        <f>IF(ISNA(VLOOKUP(B1724,rampbin!$B$4:$G$1697,6,FALSE)),2,VLOOKUP(B1724,rampbin!$B$4:$G$1697,6,FALSE))</f>
        <v>2</v>
      </c>
      <c r="Q1724" s="4" t="str">
        <f>IF(ISNA(VLOOKUP(B1724,rampbin!$B$4:$G$1697,5,FALSE)),"MOVES",VLOOKUP(B1724,rampbin!$B$4:$G$1697,5,FALSE))</f>
        <v>MOVES</v>
      </c>
      <c r="R1724" s="4" t="s">
        <v>1880</v>
      </c>
      <c r="S1724" s="6" t="s">
        <v>1851</v>
      </c>
      <c r="T1724" s="4">
        <f>VLOOKUP(B1724,meanLDage!$B$3:$E$3145,4,FALSE)</f>
        <v>5</v>
      </c>
      <c r="U1724" s="32">
        <f>VLOOKUP(B1724,meanLDage!$B$3:$E$3145,2,FALSE)</f>
        <v>14.067323077670434</v>
      </c>
      <c r="V1724" s="4" t="str">
        <f t="shared" si="183"/>
        <v>32_H_600001000_0_5_2</v>
      </c>
      <c r="W1724" s="4">
        <v>32023</v>
      </c>
      <c r="X1724" s="6"/>
      <c r="Y1724" s="8">
        <f t="shared" si="184"/>
        <v>32023</v>
      </c>
      <c r="Z1724" s="6" t="b">
        <f t="shared" si="182"/>
        <v>0</v>
      </c>
      <c r="AA1724" s="6">
        <f t="shared" si="185"/>
        <v>32019</v>
      </c>
      <c r="AB1724" s="4">
        <f t="shared" si="186"/>
        <v>5</v>
      </c>
      <c r="AC1724" s="32">
        <f t="shared" si="187"/>
        <v>14.067323077670434</v>
      </c>
      <c r="AD1724" s="4">
        <f>VLOOKUP($B1724,meanLDage!$Z$3:$AC$3145,4,FALSE)</f>
        <v>5</v>
      </c>
      <c r="AE1724" s="32">
        <f>VLOOKUP($B1724,meanLDage!$Z$3:$AC$3145,2,FALSE)</f>
        <v>13.343875874091454</v>
      </c>
      <c r="AF1724" s="6">
        <f>VLOOKUP(V1724,'2017 rep county selection'!$A$1:$C$281,3,FALSE)</f>
        <v>32019</v>
      </c>
      <c r="AH1724" s="9">
        <f t="shared" si="188"/>
        <v>32019</v>
      </c>
    </row>
    <row r="1725" spans="1:34" ht="15.75" customHeight="1" x14ac:dyDescent="0.3">
      <c r="A1725" s="4">
        <v>32</v>
      </c>
      <c r="B1725" s="4">
        <v>32021</v>
      </c>
      <c r="C1725" s="6" t="s">
        <v>2283</v>
      </c>
      <c r="D1725" s="6" t="s">
        <v>237</v>
      </c>
      <c r="E1725" s="4">
        <v>32023</v>
      </c>
      <c r="F1725" s="4">
        <v>32023</v>
      </c>
      <c r="G1725" s="4">
        <v>32023</v>
      </c>
      <c r="H1725" s="37">
        <v>129960970</v>
      </c>
      <c r="I1725" s="37">
        <v>119026791.82091901</v>
      </c>
      <c r="J1725" s="37">
        <v>128652116.44069099</v>
      </c>
      <c r="K1725" s="4" t="str">
        <f>VLOOKUP(B1725,altitude!$B$3:$E$3232,4)</f>
        <v>H</v>
      </c>
      <c r="L1725" s="4">
        <f>VLOOKUP(B1725,fuelregion!$C$5:$D$3233,2,FALSE)</f>
        <v>600001000</v>
      </c>
      <c r="M1725" s="4">
        <f>VLOOKUP(B1725,fuelregion!$H$5:$I$3113,2,FALSE)</f>
        <v>600001000</v>
      </c>
      <c r="N1725" s="4">
        <f>VLOOKUP(B1725,imbin!$B$4:$D$3233,2,FALSE)</f>
        <v>0</v>
      </c>
      <c r="O1725" s="4" t="str">
        <f>VLOOKUP(B1725,imbin!$B$4:$D$3233,3,FALSE)</f>
        <v>MOVES</v>
      </c>
      <c r="P1725" s="4">
        <f>IF(ISNA(VLOOKUP(B1725,rampbin!$B$4:$G$1697,6,FALSE)),2,VLOOKUP(B1725,rampbin!$B$4:$G$1697,6,FALSE))</f>
        <v>2</v>
      </c>
      <c r="Q1725" s="4" t="str">
        <f>IF(ISNA(VLOOKUP(B1725,rampbin!$B$4:$G$1697,5,FALSE)),"MOVES",VLOOKUP(B1725,rampbin!$B$4:$G$1697,5,FALSE))</f>
        <v>MOVES</v>
      </c>
      <c r="R1725" s="4" t="s">
        <v>1880</v>
      </c>
      <c r="S1725" s="6" t="s">
        <v>1851</v>
      </c>
      <c r="T1725" s="4">
        <f>VLOOKUP(B1725,meanLDage!$B$3:$E$3145,4,FALSE)</f>
        <v>6</v>
      </c>
      <c r="U1725" s="32">
        <f>VLOOKUP(B1725,meanLDage!$B$3:$E$3145,2,FALSE)</f>
        <v>15.255697720884529</v>
      </c>
      <c r="V1725" s="4" t="str">
        <f t="shared" si="183"/>
        <v>32_H_600001000_0_5_2</v>
      </c>
      <c r="W1725" s="4">
        <v>32021</v>
      </c>
      <c r="X1725" s="6"/>
      <c r="Y1725" s="8">
        <f t="shared" si="184"/>
        <v>32021</v>
      </c>
      <c r="Z1725" s="6" t="b">
        <f t="shared" si="182"/>
        <v>0</v>
      </c>
      <c r="AA1725" s="6">
        <f t="shared" si="185"/>
        <v>32023</v>
      </c>
      <c r="AB1725" s="4">
        <f t="shared" si="186"/>
        <v>6</v>
      </c>
      <c r="AC1725" s="32">
        <f t="shared" si="187"/>
        <v>15.255697720884529</v>
      </c>
      <c r="AD1725" s="4">
        <f>VLOOKUP($B1725,meanLDage!$Z$3:$AC$3145,4,FALSE)</f>
        <v>5</v>
      </c>
      <c r="AE1725" s="32">
        <f>VLOOKUP($B1725,meanLDage!$Z$3:$AC$3145,2,FALSE)</f>
        <v>14.417289478428629</v>
      </c>
      <c r="AF1725" s="6">
        <f>VLOOKUP(V1725,'2017 rep county selection'!$A$1:$C$281,3,FALSE)</f>
        <v>32019</v>
      </c>
      <c r="AH1725" s="9">
        <f t="shared" si="188"/>
        <v>32019</v>
      </c>
    </row>
    <row r="1726" spans="1:34" ht="15.75" customHeight="1" x14ac:dyDescent="0.3">
      <c r="A1726" s="4">
        <v>32</v>
      </c>
      <c r="B1726" s="4">
        <v>32023</v>
      </c>
      <c r="C1726" s="6" t="s">
        <v>2283</v>
      </c>
      <c r="D1726" s="6" t="s">
        <v>1104</v>
      </c>
      <c r="E1726" s="4">
        <v>32023</v>
      </c>
      <c r="F1726" s="4">
        <v>32023</v>
      </c>
      <c r="G1726" s="4">
        <v>32023</v>
      </c>
      <c r="H1726" s="37">
        <v>436170218</v>
      </c>
      <c r="I1726" s="37">
        <v>551893485.51515102</v>
      </c>
      <c r="J1726" s="37">
        <v>588605704.57851398</v>
      </c>
      <c r="K1726" s="4" t="str">
        <f>VLOOKUP(B1726,altitude!$B$3:$E$3232,4)</f>
        <v>H</v>
      </c>
      <c r="L1726" s="4">
        <f>VLOOKUP(B1726,fuelregion!$C$5:$D$3233,2,FALSE)</f>
        <v>600001000</v>
      </c>
      <c r="M1726" s="4">
        <f>VLOOKUP(B1726,fuelregion!$H$5:$I$3113,2,FALSE)</f>
        <v>600001000</v>
      </c>
      <c r="N1726" s="4">
        <f>VLOOKUP(B1726,imbin!$B$4:$D$3233,2,FALSE)</f>
        <v>0</v>
      </c>
      <c r="O1726" s="4" t="str">
        <f>VLOOKUP(B1726,imbin!$B$4:$D$3233,3,FALSE)</f>
        <v>MOVES</v>
      </c>
      <c r="P1726" s="4">
        <f>IF(ISNA(VLOOKUP(B1726,rampbin!$B$4:$G$1697,6,FALSE)),2,VLOOKUP(B1726,rampbin!$B$4:$G$1697,6,FALSE))</f>
        <v>2</v>
      </c>
      <c r="Q1726" s="4" t="str">
        <f>IF(ISNA(VLOOKUP(B1726,rampbin!$B$4:$G$1697,5,FALSE)),"MOVES",VLOOKUP(B1726,rampbin!$B$4:$G$1697,5,FALSE))</f>
        <v>MOVES</v>
      </c>
      <c r="R1726" s="4" t="s">
        <v>1880</v>
      </c>
      <c r="S1726" s="6" t="s">
        <v>1851</v>
      </c>
      <c r="T1726" s="4">
        <f>VLOOKUP(B1726,meanLDage!$B$3:$E$3145,4,FALSE)</f>
        <v>5</v>
      </c>
      <c r="U1726" s="32">
        <f>VLOOKUP(B1726,meanLDage!$B$3:$E$3145,2,FALSE)</f>
        <v>13.470758540896561</v>
      </c>
      <c r="V1726" s="4" t="str">
        <f t="shared" si="183"/>
        <v>32_H_600001000_0_4_2</v>
      </c>
      <c r="W1726" s="4">
        <v>32023</v>
      </c>
      <c r="X1726" s="6"/>
      <c r="Y1726" s="8">
        <f t="shared" si="184"/>
        <v>32023</v>
      </c>
      <c r="Z1726" s="6" t="b">
        <f t="shared" si="182"/>
        <v>1</v>
      </c>
      <c r="AA1726" s="6">
        <f t="shared" si="185"/>
        <v>32023</v>
      </c>
      <c r="AB1726" s="4">
        <f t="shared" si="186"/>
        <v>5</v>
      </c>
      <c r="AC1726" s="32">
        <f t="shared" si="187"/>
        <v>13.470758540896561</v>
      </c>
      <c r="AD1726" s="4">
        <f>VLOOKUP($B1726,meanLDage!$Z$3:$AC$3145,4,FALSE)</f>
        <v>4</v>
      </c>
      <c r="AE1726" s="32">
        <f>VLOOKUP($B1726,meanLDage!$Z$3:$AC$3145,2,FALSE)</f>
        <v>12.769234650342728</v>
      </c>
      <c r="AF1726" s="6">
        <f>VLOOKUP(V1726,'2017 rep county selection'!$A$1:$C$281,3,FALSE)</f>
        <v>32007</v>
      </c>
      <c r="AH1726" s="9">
        <f t="shared" si="188"/>
        <v>32007</v>
      </c>
    </row>
    <row r="1727" spans="1:34" ht="15.75" customHeight="1" x14ac:dyDescent="0.3">
      <c r="A1727" s="4">
        <v>32</v>
      </c>
      <c r="B1727" s="4">
        <v>32027</v>
      </c>
      <c r="C1727" s="6" t="s">
        <v>2283</v>
      </c>
      <c r="D1727" s="6" t="s">
        <v>1105</v>
      </c>
      <c r="E1727" s="4">
        <v>32023</v>
      </c>
      <c r="F1727" s="4">
        <v>32023</v>
      </c>
      <c r="G1727" s="4">
        <v>32023</v>
      </c>
      <c r="H1727" s="37">
        <v>275253385</v>
      </c>
      <c r="I1727" s="37">
        <v>251165398.38030899</v>
      </c>
      <c r="J1727" s="37">
        <v>271632732.52635801</v>
      </c>
      <c r="K1727" s="4" t="str">
        <f>VLOOKUP(B1727,altitude!$B$3:$E$3232,4)</f>
        <v>H</v>
      </c>
      <c r="L1727" s="4">
        <f>VLOOKUP(B1727,fuelregion!$C$5:$D$3233,2,FALSE)</f>
        <v>600001000</v>
      </c>
      <c r="M1727" s="4">
        <f>VLOOKUP(B1727,fuelregion!$H$5:$I$3113,2,FALSE)</f>
        <v>600001000</v>
      </c>
      <c r="N1727" s="4">
        <f>VLOOKUP(B1727,imbin!$B$4:$D$3233,2,FALSE)</f>
        <v>0</v>
      </c>
      <c r="O1727" s="4" t="str">
        <f>VLOOKUP(B1727,imbin!$B$4:$D$3233,3,FALSE)</f>
        <v>MOVES</v>
      </c>
      <c r="P1727" s="4">
        <f>IF(ISNA(VLOOKUP(B1727,rampbin!$B$4:$G$1697,6,FALSE)),2,VLOOKUP(B1727,rampbin!$B$4:$G$1697,6,FALSE))</f>
        <v>2</v>
      </c>
      <c r="Q1727" s="4" t="str">
        <f>IF(ISNA(VLOOKUP(B1727,rampbin!$B$4:$G$1697,5,FALSE)),"MOVES",VLOOKUP(B1727,rampbin!$B$4:$G$1697,5,FALSE))</f>
        <v>MOVES</v>
      </c>
      <c r="R1727" s="4" t="s">
        <v>1880</v>
      </c>
      <c r="S1727" s="6" t="s">
        <v>1851</v>
      </c>
      <c r="T1727" s="4">
        <f>VLOOKUP(B1727,meanLDage!$B$3:$E$3145,4,FALSE)</f>
        <v>5</v>
      </c>
      <c r="U1727" s="32">
        <f>VLOOKUP(B1727,meanLDage!$B$3:$E$3145,2,FALSE)</f>
        <v>14.870033938834821</v>
      </c>
      <c r="V1727" s="4" t="str">
        <f t="shared" si="183"/>
        <v>32_H_600001000_0_5_2</v>
      </c>
      <c r="W1727" s="4">
        <v>32023</v>
      </c>
      <c r="X1727" s="6"/>
      <c r="Y1727" s="8">
        <f t="shared" si="184"/>
        <v>32023</v>
      </c>
      <c r="Z1727" s="6" t="b">
        <f t="shared" si="182"/>
        <v>1</v>
      </c>
      <c r="AA1727" s="6">
        <f t="shared" si="185"/>
        <v>32023</v>
      </c>
      <c r="AB1727" s="4">
        <f t="shared" si="186"/>
        <v>5</v>
      </c>
      <c r="AC1727" s="32">
        <f t="shared" si="187"/>
        <v>14.870033938834821</v>
      </c>
      <c r="AD1727" s="4">
        <f>VLOOKUP($B1727,meanLDage!$Z$3:$AC$3145,4,FALSE)</f>
        <v>5</v>
      </c>
      <c r="AE1727" s="32">
        <f>VLOOKUP($B1727,meanLDage!$Z$3:$AC$3145,2,FALSE)</f>
        <v>14.120237237701257</v>
      </c>
      <c r="AF1727" s="6">
        <f>VLOOKUP(V1727,'2017 rep county selection'!$A$1:$C$281,3,FALSE)</f>
        <v>32019</v>
      </c>
      <c r="AH1727" s="9">
        <f t="shared" si="188"/>
        <v>32019</v>
      </c>
    </row>
    <row r="1728" spans="1:34" ht="15.75" customHeight="1" x14ac:dyDescent="0.3">
      <c r="A1728" s="4">
        <v>32</v>
      </c>
      <c r="B1728" s="4">
        <v>32029</v>
      </c>
      <c r="C1728" s="6" t="s">
        <v>2283</v>
      </c>
      <c r="D1728" s="6" t="s">
        <v>1106</v>
      </c>
      <c r="E1728" s="4">
        <v>32023</v>
      </c>
      <c r="F1728" s="4">
        <v>32023</v>
      </c>
      <c r="G1728" s="4">
        <v>32023</v>
      </c>
      <c r="H1728" s="37">
        <v>32995345</v>
      </c>
      <c r="I1728" s="37">
        <v>42862694.893900201</v>
      </c>
      <c r="J1728" s="37">
        <v>46191664.2143787</v>
      </c>
      <c r="K1728" s="4" t="str">
        <f>VLOOKUP(B1728,altitude!$B$3:$E$3232,4)</f>
        <v>H</v>
      </c>
      <c r="L1728" s="4">
        <f>VLOOKUP(B1728,fuelregion!$C$5:$D$3233,2,FALSE)</f>
        <v>600001000</v>
      </c>
      <c r="M1728" s="4">
        <f>VLOOKUP(B1728,fuelregion!$H$5:$I$3113,2,FALSE)</f>
        <v>600001000</v>
      </c>
      <c r="N1728" s="4">
        <f>VLOOKUP(B1728,imbin!$B$4:$D$3233,2,FALSE)</f>
        <v>0</v>
      </c>
      <c r="O1728" s="4" t="str">
        <f>VLOOKUP(B1728,imbin!$B$4:$D$3233,3,FALSE)</f>
        <v>MOVES</v>
      </c>
      <c r="P1728" s="4">
        <f>IF(ISNA(VLOOKUP(B1728,rampbin!$B$4:$G$1697,6,FALSE)),2,VLOOKUP(B1728,rampbin!$B$4:$G$1697,6,FALSE))</f>
        <v>2</v>
      </c>
      <c r="Q1728" s="4" t="str">
        <f>IF(ISNA(VLOOKUP(B1728,rampbin!$B$4:$G$1697,5,FALSE)),"MOVES",VLOOKUP(B1728,rampbin!$B$4:$G$1697,5,FALSE))</f>
        <v>MOVES</v>
      </c>
      <c r="R1728" s="4" t="s">
        <v>1877</v>
      </c>
      <c r="S1728" s="6" t="s">
        <v>2079</v>
      </c>
      <c r="T1728" s="4">
        <f>VLOOKUP(B1728,meanLDage!$B$3:$E$3145,4,FALSE)</f>
        <v>5</v>
      </c>
      <c r="U1728" s="32">
        <f>VLOOKUP(B1728,meanLDage!$B$3:$E$3145,2,FALSE)</f>
        <v>14.460072018784254</v>
      </c>
      <c r="V1728" s="4" t="str">
        <f t="shared" si="183"/>
        <v>32_H_600001000_0_5_2</v>
      </c>
      <c r="W1728" s="4">
        <v>32023</v>
      </c>
      <c r="X1728" s="6"/>
      <c r="Y1728" s="8">
        <f t="shared" si="184"/>
        <v>32023</v>
      </c>
      <c r="Z1728" s="6" t="b">
        <f t="shared" si="182"/>
        <v>1</v>
      </c>
      <c r="AA1728" s="6">
        <f t="shared" si="185"/>
        <v>32023</v>
      </c>
      <c r="AB1728" s="4">
        <f t="shared" si="186"/>
        <v>5</v>
      </c>
      <c r="AC1728" s="32">
        <f t="shared" si="187"/>
        <v>14.460072018784254</v>
      </c>
      <c r="AD1728" s="4">
        <f>VLOOKUP($B1728,meanLDage!$Z$3:$AC$3145,4,FALSE)</f>
        <v>5</v>
      </c>
      <c r="AE1728" s="32">
        <f>VLOOKUP($B1728,meanLDage!$Z$3:$AC$3145,2,FALSE)</f>
        <v>13.677554483082011</v>
      </c>
      <c r="AF1728" s="6">
        <f>VLOOKUP(V1728,'2017 rep county selection'!$A$1:$C$281,3,FALSE)</f>
        <v>32019</v>
      </c>
      <c r="AH1728" s="9">
        <f t="shared" si="188"/>
        <v>32019</v>
      </c>
    </row>
    <row r="1729" spans="1:34" ht="15.75" customHeight="1" x14ac:dyDescent="0.3">
      <c r="A1729" s="4">
        <v>32</v>
      </c>
      <c r="B1729" s="4">
        <v>32031</v>
      </c>
      <c r="C1729" s="6" t="s">
        <v>2283</v>
      </c>
      <c r="D1729" s="6" t="s">
        <v>1107</v>
      </c>
      <c r="E1729" s="4">
        <v>32031</v>
      </c>
      <c r="F1729" s="4">
        <v>32031</v>
      </c>
      <c r="G1729" s="4">
        <v>32031</v>
      </c>
      <c r="H1729" s="37">
        <v>3935589948</v>
      </c>
      <c r="I1729" s="37">
        <v>3382744248.4683299</v>
      </c>
      <c r="J1729" s="37">
        <v>3594784094.8912101</v>
      </c>
      <c r="K1729" s="4" t="str">
        <f>VLOOKUP(B1729,altitude!$B$3:$E$3232,4)</f>
        <v>H</v>
      </c>
      <c r="L1729" s="4">
        <f>VLOOKUP(B1729,fuelregion!$C$5:$D$3233,2,FALSE)</f>
        <v>678001000</v>
      </c>
      <c r="M1729" s="4">
        <f>VLOOKUP(B1729,fuelregion!$H$5:$I$3113,2,FALSE)</f>
        <v>678001000</v>
      </c>
      <c r="N1729" s="4">
        <f>VLOOKUP(B1729,imbin!$B$4:$D$3233,2,FALSE)</f>
        <v>1</v>
      </c>
      <c r="O1729" s="4" t="str">
        <f>VLOOKUP(B1729,imbin!$B$4:$D$3233,3,FALSE)</f>
        <v>Submittal</v>
      </c>
      <c r="P1729" s="4">
        <f>IF(ISNA(VLOOKUP(B1729,rampbin!$B$4:$G$1697,6,FALSE)),2,VLOOKUP(B1729,rampbin!$B$4:$G$1697,6,FALSE))</f>
        <v>2</v>
      </c>
      <c r="Q1729" s="4" t="str">
        <f>IF(ISNA(VLOOKUP(B1729,rampbin!$B$4:$G$1697,5,FALSE)),"MOVES",VLOOKUP(B1729,rampbin!$B$4:$G$1697,5,FALSE))</f>
        <v>Submitted</v>
      </c>
      <c r="R1729" s="4" t="s">
        <v>1877</v>
      </c>
      <c r="S1729" s="6" t="s">
        <v>2079</v>
      </c>
      <c r="T1729" s="4">
        <f>VLOOKUP(B1729,meanLDage!$B$3:$E$3145,4,FALSE)</f>
        <v>4</v>
      </c>
      <c r="U1729" s="32">
        <f>VLOOKUP(B1729,meanLDage!$B$3:$E$3145,2,FALSE)</f>
        <v>11.640563306089989</v>
      </c>
      <c r="V1729" s="4" t="str">
        <f t="shared" si="183"/>
        <v>32_H_678001000_1_4_2</v>
      </c>
      <c r="W1729" s="4">
        <v>32031</v>
      </c>
      <c r="X1729" s="6"/>
      <c r="Y1729" s="8">
        <f t="shared" si="184"/>
        <v>32031</v>
      </c>
      <c r="Z1729" s="6" t="b">
        <f t="shared" si="182"/>
        <v>1</v>
      </c>
      <c r="AA1729" s="6">
        <f t="shared" si="185"/>
        <v>32031</v>
      </c>
      <c r="AB1729" s="4">
        <f t="shared" si="186"/>
        <v>4</v>
      </c>
      <c r="AC1729" s="32">
        <f t="shared" si="187"/>
        <v>11.640563306089989</v>
      </c>
      <c r="AD1729" s="4">
        <f>VLOOKUP($B1729,meanLDage!$Z$3:$AC$3145,4,FALSE)</f>
        <v>4</v>
      </c>
      <c r="AE1729" s="32">
        <f>VLOOKUP($B1729,meanLDage!$Z$3:$AC$3145,2,FALSE)</f>
        <v>11.640563309999999</v>
      </c>
      <c r="AF1729" s="6">
        <f>VLOOKUP(V1729,'2017 rep county selection'!$A$1:$C$281,3,FALSE)</f>
        <v>32031</v>
      </c>
      <c r="AH1729" s="9">
        <f t="shared" si="188"/>
        <v>32031</v>
      </c>
    </row>
    <row r="1730" spans="1:34" ht="15.75" customHeight="1" x14ac:dyDescent="0.3">
      <c r="A1730" s="4">
        <v>32</v>
      </c>
      <c r="B1730" s="4">
        <v>32033</v>
      </c>
      <c r="C1730" s="6" t="s">
        <v>2283</v>
      </c>
      <c r="D1730" s="6" t="s">
        <v>1108</v>
      </c>
      <c r="E1730" s="4">
        <v>32023</v>
      </c>
      <c r="F1730" s="4">
        <v>32023</v>
      </c>
      <c r="G1730" s="4">
        <v>32023</v>
      </c>
      <c r="H1730" s="37">
        <v>178163101</v>
      </c>
      <c r="I1730" s="37">
        <v>146781601.708249</v>
      </c>
      <c r="J1730" s="37">
        <v>158400741.23184901</v>
      </c>
      <c r="K1730" s="4" t="str">
        <f>VLOOKUP(B1730,altitude!$B$3:$E$3232,4)</f>
        <v>H</v>
      </c>
      <c r="L1730" s="4">
        <f>VLOOKUP(B1730,fuelregion!$C$5:$D$3233,2,FALSE)</f>
        <v>600001000</v>
      </c>
      <c r="M1730" s="4">
        <f>VLOOKUP(B1730,fuelregion!$H$5:$I$3113,2,FALSE)</f>
        <v>600001000</v>
      </c>
      <c r="N1730" s="4">
        <f>VLOOKUP(B1730,imbin!$B$4:$D$3233,2,FALSE)</f>
        <v>0</v>
      </c>
      <c r="O1730" s="4" t="str">
        <f>VLOOKUP(B1730,imbin!$B$4:$D$3233,3,FALSE)</f>
        <v>MOVES</v>
      </c>
      <c r="P1730" s="4">
        <f>IF(ISNA(VLOOKUP(B1730,rampbin!$B$4:$G$1697,6,FALSE)),2,VLOOKUP(B1730,rampbin!$B$4:$G$1697,6,FALSE))</f>
        <v>2</v>
      </c>
      <c r="Q1730" s="4" t="str">
        <f>IF(ISNA(VLOOKUP(B1730,rampbin!$B$4:$G$1697,5,FALSE)),"MOVES",VLOOKUP(B1730,rampbin!$B$4:$G$1697,5,FALSE))</f>
        <v>MOVES</v>
      </c>
      <c r="R1730" s="4" t="s">
        <v>1880</v>
      </c>
      <c r="S1730" s="6" t="s">
        <v>1851</v>
      </c>
      <c r="T1730" s="4">
        <f>VLOOKUP(B1730,meanLDage!$B$3:$E$3145,4,FALSE)</f>
        <v>5</v>
      </c>
      <c r="U1730" s="32">
        <f>VLOOKUP(B1730,meanLDage!$B$3:$E$3145,2,FALSE)</f>
        <v>14.171466639140482</v>
      </c>
      <c r="V1730" s="4" t="str">
        <f t="shared" si="183"/>
        <v>32_H_600001000_0_5_2</v>
      </c>
      <c r="W1730" s="4">
        <v>32023</v>
      </c>
      <c r="X1730" s="6"/>
      <c r="Y1730" s="8">
        <f t="shared" si="184"/>
        <v>32023</v>
      </c>
      <c r="Z1730" s="6" t="b">
        <f t="shared" ref="Z1730:Z1793" si="189">G1730=Y1730</f>
        <v>1</v>
      </c>
      <c r="AA1730" s="6">
        <f t="shared" si="185"/>
        <v>32023</v>
      </c>
      <c r="AB1730" s="4">
        <f t="shared" si="186"/>
        <v>5</v>
      </c>
      <c r="AC1730" s="32">
        <f t="shared" si="187"/>
        <v>14.171466639140482</v>
      </c>
      <c r="AD1730" s="4">
        <f>VLOOKUP($B1730,meanLDage!$Z$3:$AC$3145,4,FALSE)</f>
        <v>5</v>
      </c>
      <c r="AE1730" s="32">
        <f>VLOOKUP($B1730,meanLDage!$Z$3:$AC$3145,2,FALSE)</f>
        <v>13.407310449345662</v>
      </c>
      <c r="AF1730" s="6">
        <f>VLOOKUP(V1730,'2017 rep county selection'!$A$1:$C$281,3,FALSE)</f>
        <v>32019</v>
      </c>
      <c r="AH1730" s="9">
        <f t="shared" si="188"/>
        <v>32019</v>
      </c>
    </row>
    <row r="1731" spans="1:34" ht="15.75" customHeight="1" x14ac:dyDescent="0.3">
      <c r="A1731" s="4">
        <v>32</v>
      </c>
      <c r="B1731" s="4">
        <v>32510</v>
      </c>
      <c r="C1731" s="6" t="s">
        <v>2283</v>
      </c>
      <c r="D1731" s="6" t="s">
        <v>1109</v>
      </c>
      <c r="E1731" s="4">
        <v>32023</v>
      </c>
      <c r="F1731" s="4">
        <v>32023</v>
      </c>
      <c r="G1731" s="4">
        <v>32023</v>
      </c>
      <c r="H1731" s="37">
        <v>421181615</v>
      </c>
      <c r="I1731" s="37">
        <v>445567026.44347602</v>
      </c>
      <c r="J1731" s="37">
        <v>470837583.50025803</v>
      </c>
      <c r="K1731" s="4" t="str">
        <f>VLOOKUP(B1731,altitude!$B$3:$E$3232,4)</f>
        <v>H</v>
      </c>
      <c r="L1731" s="4">
        <f>VLOOKUP(B1731,fuelregion!$C$5:$D$3233,2,FALSE)</f>
        <v>600001000</v>
      </c>
      <c r="M1731" s="4">
        <f>VLOOKUP(B1731,fuelregion!$H$5:$I$3113,2,FALSE)</f>
        <v>600001000</v>
      </c>
      <c r="N1731" s="4">
        <f>VLOOKUP(B1731,imbin!$B$4:$D$3233,2,FALSE)</f>
        <v>0</v>
      </c>
      <c r="O1731" s="4" t="str">
        <f>VLOOKUP(B1731,imbin!$B$4:$D$3233,3,FALSE)</f>
        <v>MOVES</v>
      </c>
      <c r="P1731" s="4">
        <f>IF(ISNA(VLOOKUP(B1731,rampbin!$B$4:$G$1697,6,FALSE)),2,VLOOKUP(B1731,rampbin!$B$4:$G$1697,6,FALSE))</f>
        <v>2</v>
      </c>
      <c r="Q1731" s="4" t="str">
        <f>IF(ISNA(VLOOKUP(B1731,rampbin!$B$4:$G$1697,5,FALSE)),"MOVES",VLOOKUP(B1731,rampbin!$B$4:$G$1697,5,FALSE))</f>
        <v>MOVES</v>
      </c>
      <c r="R1731" s="4" t="s">
        <v>1877</v>
      </c>
      <c r="S1731" s="6" t="s">
        <v>2080</v>
      </c>
      <c r="T1731" s="4">
        <f>VLOOKUP(B1731,meanLDage!$B$3:$E$3145,4,FALSE)</f>
        <v>5</v>
      </c>
      <c r="U1731" s="32">
        <f>VLOOKUP(B1731,meanLDage!$B$3:$E$3145,2,FALSE)</f>
        <v>13.337330404510997</v>
      </c>
      <c r="V1731" s="4" t="str">
        <f t="shared" ref="V1731:V1794" si="190">A1731&amp;"_"&amp;K1731&amp;"_"&amp;M1731&amp;"_"&amp;N1731&amp;"_"&amp;AD1731&amp;"_"&amp;P1731</f>
        <v>32_H_600001000_0_4_2</v>
      </c>
      <c r="W1731" s="4">
        <v>32023</v>
      </c>
      <c r="X1731" s="6"/>
      <c r="Y1731" s="8">
        <f t="shared" ref="Y1731:Y1794" si="191">IF(X1731&gt;0,X1731,W1731)</f>
        <v>32023</v>
      </c>
      <c r="Z1731" s="6" t="b">
        <f t="shared" si="189"/>
        <v>1</v>
      </c>
      <c r="AA1731" s="6">
        <f t="shared" ref="AA1731:AA1794" si="192">G1731</f>
        <v>32023</v>
      </c>
      <c r="AB1731" s="4">
        <f t="shared" ref="AB1731:AB1794" si="193">T1731</f>
        <v>5</v>
      </c>
      <c r="AC1731" s="32">
        <f t="shared" ref="AC1731:AC1794" si="194">U1731</f>
        <v>13.337330404510997</v>
      </c>
      <c r="AD1731" s="4">
        <f>VLOOKUP($B1731,meanLDage!$Z$3:$AC$3145,4,FALSE)</f>
        <v>4</v>
      </c>
      <c r="AE1731" s="32">
        <f>VLOOKUP($B1731,meanLDage!$Z$3:$AC$3145,2,FALSE)</f>
        <v>12.652934999252778</v>
      </c>
      <c r="AF1731" s="6">
        <f>VLOOKUP(V1731,'2017 rep county selection'!$A$1:$C$281,3,FALSE)</f>
        <v>32007</v>
      </c>
      <c r="AH1731" s="9">
        <f t="shared" ref="AH1731:AH1794" si="195">IF(AG1731&gt;0,AG1731,AF1731)</f>
        <v>32007</v>
      </c>
    </row>
    <row r="1732" spans="1:34" ht="15.75" customHeight="1" x14ac:dyDescent="0.3">
      <c r="A1732" s="4">
        <v>33</v>
      </c>
      <c r="B1732" s="4">
        <v>33001</v>
      </c>
      <c r="C1732" s="6" t="s">
        <v>2284</v>
      </c>
      <c r="D1732" s="6" t="s">
        <v>1110</v>
      </c>
      <c r="E1732" s="4">
        <v>33001</v>
      </c>
      <c r="F1732" s="4">
        <v>33001</v>
      </c>
      <c r="G1732" s="4">
        <v>33001</v>
      </c>
      <c r="H1732" s="37">
        <v>648856065</v>
      </c>
      <c r="I1732" s="37">
        <v>662216247.06867599</v>
      </c>
      <c r="J1732" s="37">
        <v>690455169.99636602</v>
      </c>
      <c r="K1732" s="4" t="str">
        <f>VLOOKUP(B1732,altitude!$B$3:$E$3232,4)</f>
        <v>L</v>
      </c>
      <c r="L1732" s="4">
        <f>VLOOKUP(B1732,fuelregion!$C$5:$D$3233,2,FALSE)</f>
        <v>100001000</v>
      </c>
      <c r="M1732" s="4">
        <f>VLOOKUP(B1732,fuelregion!$H$5:$I$3113,2,FALSE)</f>
        <v>100001000</v>
      </c>
      <c r="N1732" s="4">
        <f>VLOOKUP(B1732,imbin!$B$4:$D$3233,2,FALSE)</f>
        <v>1</v>
      </c>
      <c r="O1732" s="4" t="str">
        <f>VLOOKUP(B1732,imbin!$B$4:$D$3233,3,FALSE)</f>
        <v>Submittal</v>
      </c>
      <c r="P1732" s="4">
        <f>IF(ISNA(VLOOKUP(B1732,rampbin!$B$4:$G$1697,6,FALSE)),2,VLOOKUP(B1732,rampbin!$B$4:$G$1697,6,FALSE))</f>
        <v>2</v>
      </c>
      <c r="Q1732" s="4" t="str">
        <f>IF(ISNA(VLOOKUP(B1732,rampbin!$B$4:$G$1697,5,FALSE)),"MOVES",VLOOKUP(B1732,rampbin!$B$4:$G$1697,5,FALSE))</f>
        <v>MOVES</v>
      </c>
      <c r="R1732" s="4" t="s">
        <v>1880</v>
      </c>
      <c r="S1732" s="6" t="s">
        <v>1851</v>
      </c>
      <c r="T1732" s="4">
        <f>VLOOKUP(B1732,meanLDage!$B$3:$E$3145,4,FALSE)</f>
        <v>3</v>
      </c>
      <c r="U1732" s="32">
        <f>VLOOKUP(B1732,meanLDage!$B$3:$E$3145,2,FALSE)</f>
        <v>9.1686452933166365</v>
      </c>
      <c r="V1732" s="4" t="str">
        <f t="shared" si="190"/>
        <v>33_L_100001000_1_3_2</v>
      </c>
      <c r="W1732" s="4">
        <v>33001</v>
      </c>
      <c r="X1732" s="6"/>
      <c r="Y1732" s="8">
        <f t="shared" si="191"/>
        <v>33001</v>
      </c>
      <c r="Z1732" s="6" t="b">
        <f t="shared" si="189"/>
        <v>1</v>
      </c>
      <c r="AA1732" s="6">
        <f t="shared" si="192"/>
        <v>33001</v>
      </c>
      <c r="AB1732" s="4">
        <f t="shared" si="193"/>
        <v>3</v>
      </c>
      <c r="AC1732" s="32">
        <f t="shared" si="194"/>
        <v>9.1686452933166365</v>
      </c>
      <c r="AD1732" s="4">
        <f>VLOOKUP($B1732,meanLDage!$Z$3:$AC$3145,4,FALSE)</f>
        <v>3</v>
      </c>
      <c r="AE1732" s="32">
        <f>VLOOKUP($B1732,meanLDage!$Z$3:$AC$3145,2,FALSE)</f>
        <v>9.6732785490000008</v>
      </c>
      <c r="AF1732" s="6">
        <f>VLOOKUP(V1732,'2017 rep county selection'!$A$1:$C$281,3,FALSE)</f>
        <v>33009</v>
      </c>
      <c r="AH1732" s="9">
        <f t="shared" si="195"/>
        <v>33009</v>
      </c>
    </row>
    <row r="1733" spans="1:34" ht="15.75" customHeight="1" x14ac:dyDescent="0.3">
      <c r="A1733" s="4">
        <v>33</v>
      </c>
      <c r="B1733" s="4">
        <v>33003</v>
      </c>
      <c r="C1733" s="6" t="s">
        <v>2284</v>
      </c>
      <c r="D1733" s="6" t="s">
        <v>95</v>
      </c>
      <c r="E1733" s="4">
        <v>33003</v>
      </c>
      <c r="F1733" s="4">
        <v>33003</v>
      </c>
      <c r="G1733" s="4">
        <v>33003</v>
      </c>
      <c r="H1733" s="37">
        <v>525634326</v>
      </c>
      <c r="I1733" s="37">
        <v>529503278.433052</v>
      </c>
      <c r="J1733" s="37">
        <v>538530855.00244105</v>
      </c>
      <c r="K1733" s="4" t="str">
        <f>VLOOKUP(B1733,altitude!$B$3:$E$3232,4)</f>
        <v>L</v>
      </c>
      <c r="L1733" s="4">
        <f>VLOOKUP(B1733,fuelregion!$C$5:$D$3233,2,FALSE)</f>
        <v>100001000</v>
      </c>
      <c r="M1733" s="4">
        <f>VLOOKUP(B1733,fuelregion!$H$5:$I$3113,2,FALSE)</f>
        <v>100001000</v>
      </c>
      <c r="N1733" s="4">
        <f>VLOOKUP(B1733,imbin!$B$4:$D$3233,2,FALSE)</f>
        <v>1</v>
      </c>
      <c r="O1733" s="4" t="str">
        <f>VLOOKUP(B1733,imbin!$B$4:$D$3233,3,FALSE)</f>
        <v>Submittal</v>
      </c>
      <c r="P1733" s="4">
        <f>IF(ISNA(VLOOKUP(B1733,rampbin!$B$4:$G$1697,6,FALSE)),2,VLOOKUP(B1733,rampbin!$B$4:$G$1697,6,FALSE))</f>
        <v>2</v>
      </c>
      <c r="Q1733" s="4" t="str">
        <f>IF(ISNA(VLOOKUP(B1733,rampbin!$B$4:$G$1697,5,FALSE)),"MOVES",VLOOKUP(B1733,rampbin!$B$4:$G$1697,5,FALSE))</f>
        <v>MOVES</v>
      </c>
      <c r="R1733" s="4" t="s">
        <v>1880</v>
      </c>
      <c r="S1733" s="6" t="s">
        <v>1851</v>
      </c>
      <c r="T1733" s="4">
        <f>VLOOKUP(B1733,meanLDage!$B$3:$E$3145,4,FALSE)</f>
        <v>3</v>
      </c>
      <c r="U1733" s="32">
        <f>VLOOKUP(B1733,meanLDage!$B$3:$E$3145,2,FALSE)</f>
        <v>9.8438245388337151</v>
      </c>
      <c r="V1733" s="4" t="str">
        <f t="shared" si="190"/>
        <v>33_L_100001000_1_3_2</v>
      </c>
      <c r="W1733" s="4">
        <v>33001</v>
      </c>
      <c r="X1733" s="6"/>
      <c r="Y1733" s="8">
        <f t="shared" si="191"/>
        <v>33001</v>
      </c>
      <c r="Z1733" s="6" t="b">
        <f t="shared" si="189"/>
        <v>0</v>
      </c>
      <c r="AA1733" s="6">
        <f t="shared" si="192"/>
        <v>33003</v>
      </c>
      <c r="AB1733" s="4">
        <f t="shared" si="193"/>
        <v>3</v>
      </c>
      <c r="AC1733" s="32">
        <f t="shared" si="194"/>
        <v>9.8438245388337151</v>
      </c>
      <c r="AD1733" s="4">
        <f>VLOOKUP($B1733,meanLDage!$Z$3:$AC$3145,4,FALSE)</f>
        <v>3</v>
      </c>
      <c r="AE1733" s="32">
        <f>VLOOKUP($B1733,meanLDage!$Z$3:$AC$3145,2,FALSE)</f>
        <v>10.51348698</v>
      </c>
      <c r="AF1733" s="6">
        <f>VLOOKUP(V1733,'2017 rep county selection'!$A$1:$C$281,3,FALSE)</f>
        <v>33009</v>
      </c>
      <c r="AH1733" s="9">
        <f t="shared" si="195"/>
        <v>33009</v>
      </c>
    </row>
    <row r="1734" spans="1:34" ht="15.75" customHeight="1" x14ac:dyDescent="0.3">
      <c r="A1734" s="4">
        <v>33</v>
      </c>
      <c r="B1734" s="4">
        <v>33005</v>
      </c>
      <c r="C1734" s="6" t="s">
        <v>2284</v>
      </c>
      <c r="D1734" s="6" t="s">
        <v>1111</v>
      </c>
      <c r="E1734" s="4">
        <v>33001</v>
      </c>
      <c r="F1734" s="4">
        <v>33001</v>
      </c>
      <c r="G1734" s="4">
        <v>33001</v>
      </c>
      <c r="H1734" s="37">
        <v>635601587</v>
      </c>
      <c r="I1734" s="37">
        <v>648606479.33060098</v>
      </c>
      <c r="J1734" s="37">
        <v>687267624.99849403</v>
      </c>
      <c r="K1734" s="4" t="str">
        <f>VLOOKUP(B1734,altitude!$B$3:$E$3232,4)</f>
        <v>L</v>
      </c>
      <c r="L1734" s="4">
        <f>VLOOKUP(B1734,fuelregion!$C$5:$D$3233,2,FALSE)</f>
        <v>100001000</v>
      </c>
      <c r="M1734" s="4">
        <f>VLOOKUP(B1734,fuelregion!$H$5:$I$3113,2,FALSE)</f>
        <v>100001000</v>
      </c>
      <c r="N1734" s="4">
        <f>VLOOKUP(B1734,imbin!$B$4:$D$3233,2,FALSE)</f>
        <v>1</v>
      </c>
      <c r="O1734" s="4" t="str">
        <f>VLOOKUP(B1734,imbin!$B$4:$D$3233,3,FALSE)</f>
        <v>Submittal</v>
      </c>
      <c r="P1734" s="4">
        <f>IF(ISNA(VLOOKUP(B1734,rampbin!$B$4:$G$1697,6,FALSE)),2,VLOOKUP(B1734,rampbin!$B$4:$G$1697,6,FALSE))</f>
        <v>2</v>
      </c>
      <c r="Q1734" s="4" t="str">
        <f>IF(ISNA(VLOOKUP(B1734,rampbin!$B$4:$G$1697,5,FALSE)),"MOVES",VLOOKUP(B1734,rampbin!$B$4:$G$1697,5,FALSE))</f>
        <v>MOVES</v>
      </c>
      <c r="R1734" s="4" t="s">
        <v>1880</v>
      </c>
      <c r="S1734" s="6" t="s">
        <v>1851</v>
      </c>
      <c r="T1734" s="4">
        <f>VLOOKUP(B1734,meanLDage!$B$3:$E$3145,4,FALSE)</f>
        <v>3</v>
      </c>
      <c r="U1734" s="32">
        <f>VLOOKUP(B1734,meanLDage!$B$3:$E$3145,2,FALSE)</f>
        <v>9.8622452769259503</v>
      </c>
      <c r="V1734" s="4" t="str">
        <f t="shared" si="190"/>
        <v>33_L_100001000_1_3_2</v>
      </c>
      <c r="W1734" s="4">
        <v>33001</v>
      </c>
      <c r="X1734" s="6"/>
      <c r="Y1734" s="8">
        <f t="shared" si="191"/>
        <v>33001</v>
      </c>
      <c r="Z1734" s="6" t="b">
        <f t="shared" si="189"/>
        <v>1</v>
      </c>
      <c r="AA1734" s="6">
        <f t="shared" si="192"/>
        <v>33001</v>
      </c>
      <c r="AB1734" s="4">
        <f t="shared" si="193"/>
        <v>3</v>
      </c>
      <c r="AC1734" s="32">
        <f t="shared" si="194"/>
        <v>9.8622452769259503</v>
      </c>
      <c r="AD1734" s="4">
        <f>VLOOKUP($B1734,meanLDage!$Z$3:$AC$3145,4,FALSE)</f>
        <v>3</v>
      </c>
      <c r="AE1734" s="32">
        <f>VLOOKUP($B1734,meanLDage!$Z$3:$AC$3145,2,FALSE)</f>
        <v>10.278279469999999</v>
      </c>
      <c r="AF1734" s="6">
        <f>VLOOKUP(V1734,'2017 rep county selection'!$A$1:$C$281,3,FALSE)</f>
        <v>33009</v>
      </c>
      <c r="AH1734" s="9">
        <f t="shared" si="195"/>
        <v>33009</v>
      </c>
    </row>
    <row r="1735" spans="1:34" ht="15.75" customHeight="1" x14ac:dyDescent="0.3">
      <c r="A1735" s="4">
        <v>33</v>
      </c>
      <c r="B1735" s="4">
        <v>33007</v>
      </c>
      <c r="C1735" s="6" t="s">
        <v>2284</v>
      </c>
      <c r="D1735" s="6" t="s">
        <v>1112</v>
      </c>
      <c r="E1735" s="4">
        <v>33001</v>
      </c>
      <c r="F1735" s="4">
        <v>33001</v>
      </c>
      <c r="G1735" s="4">
        <v>33001</v>
      </c>
      <c r="H1735" s="37">
        <v>346733577</v>
      </c>
      <c r="I1735" s="37">
        <v>348958615.00017798</v>
      </c>
      <c r="J1735" s="37">
        <v>345893344.99644703</v>
      </c>
      <c r="K1735" s="4" t="str">
        <f>VLOOKUP(B1735,altitude!$B$3:$E$3232,4)</f>
        <v>L</v>
      </c>
      <c r="L1735" s="4">
        <f>VLOOKUP(B1735,fuelregion!$C$5:$D$3233,2,FALSE)</f>
        <v>100001000</v>
      </c>
      <c r="M1735" s="4">
        <f>VLOOKUP(B1735,fuelregion!$H$5:$I$3113,2,FALSE)</f>
        <v>100001000</v>
      </c>
      <c r="N1735" s="4">
        <f>VLOOKUP(B1735,imbin!$B$4:$D$3233,2,FALSE)</f>
        <v>1</v>
      </c>
      <c r="O1735" s="4" t="str">
        <f>VLOOKUP(B1735,imbin!$B$4:$D$3233,3,FALSE)</f>
        <v>Submittal</v>
      </c>
      <c r="P1735" s="4">
        <f>IF(ISNA(VLOOKUP(B1735,rampbin!$B$4:$G$1697,6,FALSE)),2,VLOOKUP(B1735,rampbin!$B$4:$G$1697,6,FALSE))</f>
        <v>2</v>
      </c>
      <c r="Q1735" s="4" t="str">
        <f>IF(ISNA(VLOOKUP(B1735,rampbin!$B$4:$G$1697,5,FALSE)),"MOVES",VLOOKUP(B1735,rampbin!$B$4:$G$1697,5,FALSE))</f>
        <v>MOVES</v>
      </c>
      <c r="R1735" s="4" t="s">
        <v>1880</v>
      </c>
      <c r="S1735" s="6" t="s">
        <v>1851</v>
      </c>
      <c r="T1735" s="4">
        <f>VLOOKUP(B1735,meanLDage!$B$3:$E$3145,4,FALSE)</f>
        <v>3</v>
      </c>
      <c r="U1735" s="32">
        <f>VLOOKUP(B1735,meanLDage!$B$3:$E$3145,2,FALSE)</f>
        <v>9.4626217689508394</v>
      </c>
      <c r="V1735" s="4" t="str">
        <f t="shared" si="190"/>
        <v>33_L_100001000_1_3_2</v>
      </c>
      <c r="W1735" s="4">
        <v>33001</v>
      </c>
      <c r="X1735" s="6"/>
      <c r="Y1735" s="8">
        <f t="shared" si="191"/>
        <v>33001</v>
      </c>
      <c r="Z1735" s="6" t="b">
        <f t="shared" si="189"/>
        <v>1</v>
      </c>
      <c r="AA1735" s="6">
        <f t="shared" si="192"/>
        <v>33001</v>
      </c>
      <c r="AB1735" s="4">
        <f t="shared" si="193"/>
        <v>3</v>
      </c>
      <c r="AC1735" s="32">
        <f t="shared" si="194"/>
        <v>9.4626217689508394</v>
      </c>
      <c r="AD1735" s="4">
        <f>VLOOKUP($B1735,meanLDage!$Z$3:$AC$3145,4,FALSE)</f>
        <v>3</v>
      </c>
      <c r="AE1735" s="32">
        <f>VLOOKUP($B1735,meanLDage!$Z$3:$AC$3145,2,FALSE)</f>
        <v>9.7949034689999994</v>
      </c>
      <c r="AF1735" s="6">
        <f>VLOOKUP(V1735,'2017 rep county selection'!$A$1:$C$281,3,FALSE)</f>
        <v>33009</v>
      </c>
      <c r="AH1735" s="9">
        <f t="shared" si="195"/>
        <v>33009</v>
      </c>
    </row>
    <row r="1736" spans="1:34" ht="15.75" customHeight="1" x14ac:dyDescent="0.3">
      <c r="A1736" s="4">
        <v>33</v>
      </c>
      <c r="B1736" s="4">
        <v>33009</v>
      </c>
      <c r="C1736" s="6" t="s">
        <v>2284</v>
      </c>
      <c r="D1736" s="6" t="s">
        <v>1113</v>
      </c>
      <c r="E1736" s="4">
        <v>33009</v>
      </c>
      <c r="F1736" s="4">
        <v>33009</v>
      </c>
      <c r="G1736" s="4">
        <v>33009</v>
      </c>
      <c r="H1736" s="37">
        <v>998148530</v>
      </c>
      <c r="I1736" s="37">
        <v>990642835.226107</v>
      </c>
      <c r="J1736" s="37">
        <v>1031463719.99848</v>
      </c>
      <c r="K1736" s="4" t="str">
        <f>VLOOKUP(B1736,altitude!$B$3:$E$3232,4)</f>
        <v>L</v>
      </c>
      <c r="L1736" s="4">
        <f>VLOOKUP(B1736,fuelregion!$C$5:$D$3233,2,FALSE)</f>
        <v>100001000</v>
      </c>
      <c r="M1736" s="4">
        <f>VLOOKUP(B1736,fuelregion!$H$5:$I$3113,2,FALSE)</f>
        <v>100001000</v>
      </c>
      <c r="N1736" s="4">
        <f>VLOOKUP(B1736,imbin!$B$4:$D$3233,2,FALSE)</f>
        <v>1</v>
      </c>
      <c r="O1736" s="4" t="str">
        <f>VLOOKUP(B1736,imbin!$B$4:$D$3233,3,FALSE)</f>
        <v>Submittal</v>
      </c>
      <c r="P1736" s="4">
        <f>IF(ISNA(VLOOKUP(B1736,rampbin!$B$4:$G$1697,6,FALSE)),2,VLOOKUP(B1736,rampbin!$B$4:$G$1697,6,FALSE))</f>
        <v>2</v>
      </c>
      <c r="Q1736" s="4" t="str">
        <f>IF(ISNA(VLOOKUP(B1736,rampbin!$B$4:$G$1697,5,FALSE)),"MOVES",VLOOKUP(B1736,rampbin!$B$4:$G$1697,5,FALSE))</f>
        <v>MOVES</v>
      </c>
      <c r="R1736" s="4" t="s">
        <v>1880</v>
      </c>
      <c r="S1736" s="6" t="s">
        <v>1851</v>
      </c>
      <c r="T1736" s="4">
        <f>VLOOKUP(B1736,meanLDage!$B$3:$E$3145,4,FALSE)</f>
        <v>2</v>
      </c>
      <c r="U1736" s="32">
        <f>VLOOKUP(B1736,meanLDage!$B$3:$E$3145,2,FALSE)</f>
        <v>8.9393888307211746</v>
      </c>
      <c r="V1736" s="4" t="str">
        <f t="shared" si="190"/>
        <v>33_L_100001000_1_3_2</v>
      </c>
      <c r="W1736" s="4">
        <v>33009</v>
      </c>
      <c r="X1736" s="6"/>
      <c r="Y1736" s="8">
        <f t="shared" si="191"/>
        <v>33009</v>
      </c>
      <c r="Z1736" s="6" t="b">
        <f t="shared" si="189"/>
        <v>1</v>
      </c>
      <c r="AA1736" s="6">
        <f t="shared" si="192"/>
        <v>33009</v>
      </c>
      <c r="AB1736" s="4">
        <f t="shared" si="193"/>
        <v>2</v>
      </c>
      <c r="AC1736" s="32">
        <f t="shared" si="194"/>
        <v>8.9393888307211746</v>
      </c>
      <c r="AD1736" s="4">
        <f>VLOOKUP($B1736,meanLDage!$Z$3:$AC$3145,4,FALSE)</f>
        <v>3</v>
      </c>
      <c r="AE1736" s="32">
        <f>VLOOKUP($B1736,meanLDage!$Z$3:$AC$3145,2,FALSE)</f>
        <v>9.3645281360000006</v>
      </c>
      <c r="AF1736" s="6">
        <f>VLOOKUP(V1736,'2017 rep county selection'!$A$1:$C$281,3,FALSE)</f>
        <v>33009</v>
      </c>
      <c r="AH1736" s="9">
        <f t="shared" si="195"/>
        <v>33009</v>
      </c>
    </row>
    <row r="1737" spans="1:34" ht="15.75" customHeight="1" x14ac:dyDescent="0.3">
      <c r="A1737" s="4">
        <v>33</v>
      </c>
      <c r="B1737" s="4">
        <v>33011</v>
      </c>
      <c r="C1737" s="6" t="s">
        <v>2284</v>
      </c>
      <c r="D1737" s="6" t="s">
        <v>291</v>
      </c>
      <c r="E1737" s="4">
        <v>33015</v>
      </c>
      <c r="F1737" s="4">
        <v>33015</v>
      </c>
      <c r="G1737" s="4">
        <v>33015</v>
      </c>
      <c r="H1737" s="37">
        <v>3070692699</v>
      </c>
      <c r="I1737" s="37">
        <v>3196754537.0712099</v>
      </c>
      <c r="J1737" s="37">
        <v>3329516495.0043101</v>
      </c>
      <c r="K1737" s="4" t="str">
        <f>VLOOKUP(B1737,altitude!$B$3:$E$3232,4)</f>
        <v>L</v>
      </c>
      <c r="L1737" s="4">
        <f>VLOOKUP(B1737,fuelregion!$C$5:$D$3233,2,FALSE)</f>
        <v>1170011000</v>
      </c>
      <c r="M1737" s="4">
        <f>VLOOKUP(B1737,fuelregion!$H$5:$I$3113,2,FALSE)</f>
        <v>1170011000</v>
      </c>
      <c r="N1737" s="4">
        <f>VLOOKUP(B1737,imbin!$B$4:$D$3233,2,FALSE)</f>
        <v>1</v>
      </c>
      <c r="O1737" s="4" t="str">
        <f>VLOOKUP(B1737,imbin!$B$4:$D$3233,3,FALSE)</f>
        <v>Submittal</v>
      </c>
      <c r="P1737" s="4">
        <f>IF(ISNA(VLOOKUP(B1737,rampbin!$B$4:$G$1697,6,FALSE)),2,VLOOKUP(B1737,rampbin!$B$4:$G$1697,6,FALSE))</f>
        <v>2</v>
      </c>
      <c r="Q1737" s="4" t="str">
        <f>IF(ISNA(VLOOKUP(B1737,rampbin!$B$4:$G$1697,5,FALSE)),"MOVES",VLOOKUP(B1737,rampbin!$B$4:$G$1697,5,FALSE))</f>
        <v>MOVES</v>
      </c>
      <c r="R1737" s="4" t="s">
        <v>1877</v>
      </c>
      <c r="S1737" s="6" t="s">
        <v>2081</v>
      </c>
      <c r="T1737" s="4">
        <f>VLOOKUP(B1737,meanLDage!$B$3:$E$3145,4,FALSE)</f>
        <v>2</v>
      </c>
      <c r="U1737" s="32">
        <f>VLOOKUP(B1737,meanLDage!$B$3:$E$3145,2,FALSE)</f>
        <v>8.730989578951208</v>
      </c>
      <c r="V1737" s="4" t="str">
        <f t="shared" si="190"/>
        <v>33_L_1170011000_1_3_2</v>
      </c>
      <c r="W1737" s="4">
        <v>33015</v>
      </c>
      <c r="X1737" s="6"/>
      <c r="Y1737" s="8">
        <f t="shared" si="191"/>
        <v>33015</v>
      </c>
      <c r="Z1737" s="6" t="b">
        <f t="shared" si="189"/>
        <v>1</v>
      </c>
      <c r="AA1737" s="6">
        <f t="shared" si="192"/>
        <v>33015</v>
      </c>
      <c r="AB1737" s="4">
        <f t="shared" si="193"/>
        <v>2</v>
      </c>
      <c r="AC1737" s="32">
        <f t="shared" si="194"/>
        <v>8.730989578951208</v>
      </c>
      <c r="AD1737" s="4">
        <f>VLOOKUP($B1737,meanLDage!$Z$3:$AC$3145,4,FALSE)</f>
        <v>3</v>
      </c>
      <c r="AE1737" s="32">
        <f>VLOOKUP($B1737,meanLDage!$Z$3:$AC$3145,2,FALSE)</f>
        <v>9.0728211440000006</v>
      </c>
      <c r="AF1737" s="6">
        <f>VLOOKUP(V1737,'2017 rep county selection'!$A$1:$C$281,3,FALSE)</f>
        <v>33015</v>
      </c>
      <c r="AH1737" s="9">
        <f t="shared" si="195"/>
        <v>33015</v>
      </c>
    </row>
    <row r="1738" spans="1:34" ht="15.75" customHeight="1" x14ac:dyDescent="0.3">
      <c r="A1738" s="4">
        <v>33</v>
      </c>
      <c r="B1738" s="4">
        <v>33013</v>
      </c>
      <c r="C1738" s="6" t="s">
        <v>2284</v>
      </c>
      <c r="D1738" s="6" t="s">
        <v>1114</v>
      </c>
      <c r="E1738" s="4">
        <v>33013</v>
      </c>
      <c r="F1738" s="4">
        <v>33013</v>
      </c>
      <c r="G1738" s="4">
        <v>33013</v>
      </c>
      <c r="H1738" s="37">
        <v>1963154778</v>
      </c>
      <c r="I1738" s="37">
        <v>2020260765.0243399</v>
      </c>
      <c r="J1738" s="37">
        <v>2118725719.98879</v>
      </c>
      <c r="K1738" s="4" t="str">
        <f>VLOOKUP(B1738,altitude!$B$3:$E$3232,4)</f>
        <v>L</v>
      </c>
      <c r="L1738" s="4">
        <f>VLOOKUP(B1738,fuelregion!$C$5:$D$3233,2,FALSE)</f>
        <v>1170011000</v>
      </c>
      <c r="M1738" s="4">
        <f>VLOOKUP(B1738,fuelregion!$H$5:$I$3113,2,FALSE)</f>
        <v>1170011000</v>
      </c>
      <c r="N1738" s="4">
        <f>VLOOKUP(B1738,imbin!$B$4:$D$3233,2,FALSE)</f>
        <v>1</v>
      </c>
      <c r="O1738" s="4" t="str">
        <f>VLOOKUP(B1738,imbin!$B$4:$D$3233,3,FALSE)</f>
        <v>Submittal</v>
      </c>
      <c r="P1738" s="4">
        <f>IF(ISNA(VLOOKUP(B1738,rampbin!$B$4:$G$1697,6,FALSE)),2,VLOOKUP(B1738,rampbin!$B$4:$G$1697,6,FALSE))</f>
        <v>2</v>
      </c>
      <c r="Q1738" s="4" t="str">
        <f>IF(ISNA(VLOOKUP(B1738,rampbin!$B$4:$G$1697,5,FALSE)),"MOVES",VLOOKUP(B1738,rampbin!$B$4:$G$1697,5,FALSE))</f>
        <v>MOVES</v>
      </c>
      <c r="R1738" s="4" t="s">
        <v>1880</v>
      </c>
      <c r="S1738" s="6" t="s">
        <v>1851</v>
      </c>
      <c r="T1738" s="4">
        <f>VLOOKUP(B1738,meanLDage!$B$3:$E$3145,4,FALSE)</f>
        <v>2</v>
      </c>
      <c r="U1738" s="32">
        <f>VLOOKUP(B1738,meanLDage!$B$3:$E$3145,2,FALSE)</f>
        <v>8.5394155457993097</v>
      </c>
      <c r="V1738" s="4" t="str">
        <f t="shared" si="190"/>
        <v>33_L_1170011000_1_3_2</v>
      </c>
      <c r="W1738" s="4">
        <v>33015</v>
      </c>
      <c r="X1738" s="6"/>
      <c r="Y1738" s="8">
        <f t="shared" si="191"/>
        <v>33015</v>
      </c>
      <c r="Z1738" s="6" t="b">
        <f t="shared" si="189"/>
        <v>0</v>
      </c>
      <c r="AA1738" s="6">
        <f t="shared" si="192"/>
        <v>33013</v>
      </c>
      <c r="AB1738" s="4">
        <f t="shared" si="193"/>
        <v>2</v>
      </c>
      <c r="AC1738" s="32">
        <f t="shared" si="194"/>
        <v>8.5394155457993097</v>
      </c>
      <c r="AD1738" s="4">
        <f>VLOOKUP($B1738,meanLDage!$Z$3:$AC$3145,4,FALSE)</f>
        <v>3</v>
      </c>
      <c r="AE1738" s="32">
        <f>VLOOKUP($B1738,meanLDage!$Z$3:$AC$3145,2,FALSE)</f>
        <v>9.4162363189999994</v>
      </c>
      <c r="AF1738" s="6">
        <f>VLOOKUP(V1738,'2017 rep county selection'!$A$1:$C$281,3,FALSE)</f>
        <v>33015</v>
      </c>
      <c r="AH1738" s="9">
        <f t="shared" si="195"/>
        <v>33015</v>
      </c>
    </row>
    <row r="1739" spans="1:34" ht="15.75" customHeight="1" x14ac:dyDescent="0.3">
      <c r="A1739" s="4">
        <v>33</v>
      </c>
      <c r="B1739" s="4">
        <v>33015</v>
      </c>
      <c r="C1739" s="6" t="s">
        <v>2284</v>
      </c>
      <c r="D1739" s="6" t="s">
        <v>1115</v>
      </c>
      <c r="E1739" s="4">
        <v>33015</v>
      </c>
      <c r="F1739" s="4">
        <v>33015</v>
      </c>
      <c r="G1739" s="4">
        <v>33015</v>
      </c>
      <c r="H1739" s="37">
        <v>3402100842</v>
      </c>
      <c r="I1739" s="37">
        <v>3547178352.1448398</v>
      </c>
      <c r="J1739" s="37">
        <v>3636205554.99931</v>
      </c>
      <c r="K1739" s="4" t="str">
        <f>VLOOKUP(B1739,altitude!$B$3:$E$3232,4)</f>
        <v>L</v>
      </c>
      <c r="L1739" s="4">
        <f>VLOOKUP(B1739,fuelregion!$C$5:$D$3233,2,FALSE)</f>
        <v>1170011000</v>
      </c>
      <c r="M1739" s="4">
        <f>VLOOKUP(B1739,fuelregion!$H$5:$I$3113,2,FALSE)</f>
        <v>1170011000</v>
      </c>
      <c r="N1739" s="4">
        <f>VLOOKUP(B1739,imbin!$B$4:$D$3233,2,FALSE)</f>
        <v>1</v>
      </c>
      <c r="O1739" s="4" t="str">
        <f>VLOOKUP(B1739,imbin!$B$4:$D$3233,3,FALSE)</f>
        <v>Submittal</v>
      </c>
      <c r="P1739" s="4">
        <f>IF(ISNA(VLOOKUP(B1739,rampbin!$B$4:$G$1697,6,FALSE)),2,VLOOKUP(B1739,rampbin!$B$4:$G$1697,6,FALSE))</f>
        <v>2</v>
      </c>
      <c r="Q1739" s="4" t="str">
        <f>IF(ISNA(VLOOKUP(B1739,rampbin!$B$4:$G$1697,5,FALSE)),"MOVES",VLOOKUP(B1739,rampbin!$B$4:$G$1697,5,FALSE))</f>
        <v>MOVES</v>
      </c>
      <c r="R1739" s="4" t="s">
        <v>1877</v>
      </c>
      <c r="S1739" s="6" t="s">
        <v>2056</v>
      </c>
      <c r="T1739" s="4">
        <f>VLOOKUP(B1739,meanLDage!$B$3:$E$3145,4,FALSE)</f>
        <v>2</v>
      </c>
      <c r="U1739" s="32">
        <f>VLOOKUP(B1739,meanLDage!$B$3:$E$3145,2,FALSE)</f>
        <v>8.6483158957302084</v>
      </c>
      <c r="V1739" s="4" t="str">
        <f t="shared" si="190"/>
        <v>33_L_1170011000_1_3_2</v>
      </c>
      <c r="W1739" s="4">
        <v>33015</v>
      </c>
      <c r="X1739" s="6"/>
      <c r="Y1739" s="8">
        <f t="shared" si="191"/>
        <v>33015</v>
      </c>
      <c r="Z1739" s="6" t="b">
        <f t="shared" si="189"/>
        <v>1</v>
      </c>
      <c r="AA1739" s="6">
        <f t="shared" si="192"/>
        <v>33015</v>
      </c>
      <c r="AB1739" s="4">
        <f t="shared" si="193"/>
        <v>2</v>
      </c>
      <c r="AC1739" s="32">
        <f t="shared" si="194"/>
        <v>8.6483158957302084</v>
      </c>
      <c r="AD1739" s="4">
        <f>VLOOKUP($B1739,meanLDage!$Z$3:$AC$3145,4,FALSE)</f>
        <v>3</v>
      </c>
      <c r="AE1739" s="32">
        <f>VLOOKUP($B1739,meanLDage!$Z$3:$AC$3145,2,FALSE)</f>
        <v>9.0454863890000006</v>
      </c>
      <c r="AF1739" s="6">
        <f>VLOOKUP(V1739,'2017 rep county selection'!$A$1:$C$281,3,FALSE)</f>
        <v>33015</v>
      </c>
      <c r="AH1739" s="9">
        <f t="shared" si="195"/>
        <v>33015</v>
      </c>
    </row>
    <row r="1740" spans="1:34" ht="15.75" customHeight="1" x14ac:dyDescent="0.3">
      <c r="A1740" s="4">
        <v>33</v>
      </c>
      <c r="B1740" s="4">
        <v>33017</v>
      </c>
      <c r="C1740" s="6" t="s">
        <v>2284</v>
      </c>
      <c r="D1740" s="6" t="s">
        <v>1116</v>
      </c>
      <c r="E1740" s="4">
        <v>33013</v>
      </c>
      <c r="F1740" s="4">
        <v>33013</v>
      </c>
      <c r="G1740" s="4">
        <v>33013</v>
      </c>
      <c r="H1740" s="37">
        <v>1022914666</v>
      </c>
      <c r="I1740" s="37">
        <v>1024865250.0088</v>
      </c>
      <c r="J1740" s="37">
        <v>1097972194.9904001</v>
      </c>
      <c r="K1740" s="4" t="str">
        <f>VLOOKUP(B1740,altitude!$B$3:$E$3232,4)</f>
        <v>L</v>
      </c>
      <c r="L1740" s="4">
        <f>VLOOKUP(B1740,fuelregion!$C$5:$D$3233,2,FALSE)</f>
        <v>1170011000</v>
      </c>
      <c r="M1740" s="4">
        <f>VLOOKUP(B1740,fuelregion!$H$5:$I$3113,2,FALSE)</f>
        <v>1170011000</v>
      </c>
      <c r="N1740" s="4">
        <f>VLOOKUP(B1740,imbin!$B$4:$D$3233,2,FALSE)</f>
        <v>1</v>
      </c>
      <c r="O1740" s="4" t="str">
        <f>VLOOKUP(B1740,imbin!$B$4:$D$3233,3,FALSE)</f>
        <v>Submittal</v>
      </c>
      <c r="P1740" s="4">
        <f>IF(ISNA(VLOOKUP(B1740,rampbin!$B$4:$G$1697,6,FALSE)),2,VLOOKUP(B1740,rampbin!$B$4:$G$1697,6,FALSE))</f>
        <v>2</v>
      </c>
      <c r="Q1740" s="4" t="str">
        <f>IF(ISNA(VLOOKUP(B1740,rampbin!$B$4:$G$1697,5,FALSE)),"MOVES",VLOOKUP(B1740,rampbin!$B$4:$G$1697,5,FALSE))</f>
        <v>MOVES</v>
      </c>
      <c r="R1740" s="4" t="s">
        <v>1877</v>
      </c>
      <c r="S1740" s="6" t="s">
        <v>2056</v>
      </c>
      <c r="T1740" s="4">
        <f>VLOOKUP(B1740,meanLDage!$B$3:$E$3145,4,FALSE)</f>
        <v>3</v>
      </c>
      <c r="U1740" s="32">
        <f>VLOOKUP(B1740,meanLDage!$B$3:$E$3145,2,FALSE)</f>
        <v>9.0650909883422113</v>
      </c>
      <c r="V1740" s="4" t="str">
        <f t="shared" si="190"/>
        <v>33_L_1170011000_1_3_2</v>
      </c>
      <c r="W1740" s="4">
        <v>33017</v>
      </c>
      <c r="X1740" s="6"/>
      <c r="Y1740" s="8">
        <f t="shared" si="191"/>
        <v>33017</v>
      </c>
      <c r="Z1740" s="6" t="b">
        <f t="shared" si="189"/>
        <v>0</v>
      </c>
      <c r="AA1740" s="6">
        <f t="shared" si="192"/>
        <v>33013</v>
      </c>
      <c r="AB1740" s="4">
        <f t="shared" si="193"/>
        <v>3</v>
      </c>
      <c r="AC1740" s="32">
        <f t="shared" si="194"/>
        <v>9.0650909883422113</v>
      </c>
      <c r="AD1740" s="4">
        <f>VLOOKUP($B1740,meanLDage!$Z$3:$AC$3145,4,FALSE)</f>
        <v>3</v>
      </c>
      <c r="AE1740" s="32">
        <f>VLOOKUP($B1740,meanLDage!$Z$3:$AC$3145,2,FALSE)</f>
        <v>9.4588551239999994</v>
      </c>
      <c r="AF1740" s="6">
        <f>VLOOKUP(V1740,'2017 rep county selection'!$A$1:$C$281,3,FALSE)</f>
        <v>33015</v>
      </c>
      <c r="AH1740" s="9">
        <f t="shared" si="195"/>
        <v>33015</v>
      </c>
    </row>
    <row r="1741" spans="1:34" ht="15.75" customHeight="1" x14ac:dyDescent="0.3">
      <c r="A1741" s="4">
        <v>33</v>
      </c>
      <c r="B1741" s="4">
        <v>33019</v>
      </c>
      <c r="C1741" s="6" t="s">
        <v>2284</v>
      </c>
      <c r="D1741" s="6" t="s">
        <v>545</v>
      </c>
      <c r="E1741" s="4">
        <v>33001</v>
      </c>
      <c r="F1741" s="4">
        <v>33001</v>
      </c>
      <c r="G1741" s="4">
        <v>33001</v>
      </c>
      <c r="H1741" s="37">
        <v>371263394</v>
      </c>
      <c r="I1741" s="37">
        <v>369789187.03957403</v>
      </c>
      <c r="J1741" s="37">
        <v>381987099.99950999</v>
      </c>
      <c r="K1741" s="4" t="str">
        <f>VLOOKUP(B1741,altitude!$B$3:$E$3232,4)</f>
        <v>L</v>
      </c>
      <c r="L1741" s="4">
        <f>VLOOKUP(B1741,fuelregion!$C$5:$D$3233,2,FALSE)</f>
        <v>100001000</v>
      </c>
      <c r="M1741" s="4">
        <f>VLOOKUP(B1741,fuelregion!$H$5:$I$3113,2,FALSE)</f>
        <v>100001000</v>
      </c>
      <c r="N1741" s="4">
        <f>VLOOKUP(B1741,imbin!$B$4:$D$3233,2,FALSE)</f>
        <v>1</v>
      </c>
      <c r="O1741" s="4" t="str">
        <f>VLOOKUP(B1741,imbin!$B$4:$D$3233,3,FALSE)</f>
        <v>Submittal</v>
      </c>
      <c r="P1741" s="4">
        <f>IF(ISNA(VLOOKUP(B1741,rampbin!$B$4:$G$1697,6,FALSE)),2,VLOOKUP(B1741,rampbin!$B$4:$G$1697,6,FALSE))</f>
        <v>2</v>
      </c>
      <c r="Q1741" s="4" t="str">
        <f>IF(ISNA(VLOOKUP(B1741,rampbin!$B$4:$G$1697,5,FALSE)),"MOVES",VLOOKUP(B1741,rampbin!$B$4:$G$1697,5,FALSE))</f>
        <v>MOVES</v>
      </c>
      <c r="R1741" s="4" t="s">
        <v>1880</v>
      </c>
      <c r="S1741" s="6" t="s">
        <v>1851</v>
      </c>
      <c r="T1741" s="4">
        <f>VLOOKUP(B1741,meanLDage!$B$3:$E$3145,4,FALSE)</f>
        <v>3</v>
      </c>
      <c r="U1741" s="32">
        <f>VLOOKUP(B1741,meanLDage!$B$3:$E$3145,2,FALSE)</f>
        <v>9.8418988446076998</v>
      </c>
      <c r="V1741" s="4" t="str">
        <f t="shared" si="190"/>
        <v>33_L_100001000_1_3_2</v>
      </c>
      <c r="W1741" s="4">
        <v>33001</v>
      </c>
      <c r="X1741" s="6"/>
      <c r="Y1741" s="8">
        <f t="shared" si="191"/>
        <v>33001</v>
      </c>
      <c r="Z1741" s="6" t="b">
        <f t="shared" si="189"/>
        <v>1</v>
      </c>
      <c r="AA1741" s="6">
        <f t="shared" si="192"/>
        <v>33001</v>
      </c>
      <c r="AB1741" s="4">
        <f t="shared" si="193"/>
        <v>3</v>
      </c>
      <c r="AC1741" s="32">
        <f t="shared" si="194"/>
        <v>9.8418988446076998</v>
      </c>
      <c r="AD1741" s="4">
        <f>VLOOKUP($B1741,meanLDage!$Z$3:$AC$3145,4,FALSE)</f>
        <v>3</v>
      </c>
      <c r="AE1741" s="32">
        <f>VLOOKUP($B1741,meanLDage!$Z$3:$AC$3145,2,FALSE)</f>
        <v>10.238139139999999</v>
      </c>
      <c r="AF1741" s="6">
        <f>VLOOKUP(V1741,'2017 rep county selection'!$A$1:$C$281,3,FALSE)</f>
        <v>33009</v>
      </c>
      <c r="AH1741" s="9">
        <f t="shared" si="195"/>
        <v>33009</v>
      </c>
    </row>
    <row r="1742" spans="1:34" ht="15.75" customHeight="1" x14ac:dyDescent="0.3">
      <c r="A1742" s="4">
        <v>34</v>
      </c>
      <c r="B1742" s="4">
        <v>34001</v>
      </c>
      <c r="C1742" s="6" t="s">
        <v>2285</v>
      </c>
      <c r="D1742" s="6" t="s">
        <v>1117</v>
      </c>
      <c r="E1742" s="4">
        <v>34039</v>
      </c>
      <c r="F1742" s="4">
        <v>34039</v>
      </c>
      <c r="G1742" s="4">
        <v>34039</v>
      </c>
      <c r="H1742" s="37">
        <v>2857606907</v>
      </c>
      <c r="I1742" s="37">
        <v>2759194470.7410102</v>
      </c>
      <c r="J1742" s="37">
        <v>2759036904.2872901</v>
      </c>
      <c r="K1742" s="4" t="str">
        <f>VLOOKUP(B1742,altitude!$B$3:$E$3232,4)</f>
        <v>L</v>
      </c>
      <c r="L1742" s="4">
        <f>VLOOKUP(B1742,fuelregion!$C$5:$D$3233,2,FALSE)</f>
        <v>1170011000</v>
      </c>
      <c r="M1742" s="4">
        <f>VLOOKUP(B1742,fuelregion!$H$5:$I$3113,2,FALSE)</f>
        <v>1170011000</v>
      </c>
      <c r="N1742" s="4">
        <f>VLOOKUP(B1742,imbin!$B$4:$D$3233,2,FALSE)</f>
        <v>1</v>
      </c>
      <c r="O1742" s="4" t="str">
        <f>VLOOKUP(B1742,imbin!$B$4:$D$3233,3,FALSE)</f>
        <v>Submittal</v>
      </c>
      <c r="P1742" s="4">
        <f>IF(ISNA(VLOOKUP(B1742,rampbin!$B$4:$G$1697,6,FALSE)),2,VLOOKUP(B1742,rampbin!$B$4:$G$1697,6,FALSE))</f>
        <v>2</v>
      </c>
      <c r="Q1742" s="4" t="str">
        <f>IF(ISNA(VLOOKUP(B1742,rampbin!$B$4:$G$1697,5,FALSE)),"MOVES",VLOOKUP(B1742,rampbin!$B$4:$G$1697,5,FALSE))</f>
        <v>Submitted</v>
      </c>
      <c r="R1742" s="4" t="s">
        <v>1877</v>
      </c>
      <c r="S1742" s="6" t="s">
        <v>2082</v>
      </c>
      <c r="T1742" s="4">
        <f>VLOOKUP(B1742,meanLDage!$B$3:$E$3145,4,FALSE)</f>
        <v>3</v>
      </c>
      <c r="U1742" s="32">
        <f>VLOOKUP(B1742,meanLDage!$B$3:$E$3145,2,FALSE)</f>
        <v>9.8803670505091716</v>
      </c>
      <c r="V1742" s="4" t="str">
        <f t="shared" si="190"/>
        <v>34_L_1170011000_1_3_2</v>
      </c>
      <c r="W1742" s="4">
        <v>34007</v>
      </c>
      <c r="X1742" s="4">
        <v>34001</v>
      </c>
      <c r="Y1742" s="8">
        <f t="shared" si="191"/>
        <v>34001</v>
      </c>
      <c r="Z1742" s="6" t="b">
        <f t="shared" si="189"/>
        <v>0</v>
      </c>
      <c r="AA1742" s="6">
        <f t="shared" si="192"/>
        <v>34039</v>
      </c>
      <c r="AB1742" s="4">
        <f t="shared" si="193"/>
        <v>3</v>
      </c>
      <c r="AC1742" s="32">
        <f t="shared" si="194"/>
        <v>9.8803670505091716</v>
      </c>
      <c r="AD1742" s="4">
        <f>VLOOKUP($B1742,meanLDage!$Z$3:$AC$3145,4,FALSE)</f>
        <v>3</v>
      </c>
      <c r="AE1742" s="32">
        <f>VLOOKUP($B1742,meanLDage!$Z$3:$AC$3145,2,FALSE)</f>
        <v>9.0352640310000005</v>
      </c>
      <c r="AF1742" s="6">
        <f>VLOOKUP(V1742,'2017 rep county selection'!$A$1:$C$281,3,FALSE)</f>
        <v>34001</v>
      </c>
      <c r="AG1742" s="6">
        <v>34001</v>
      </c>
      <c r="AH1742" s="9">
        <f t="shared" si="195"/>
        <v>34001</v>
      </c>
    </row>
    <row r="1743" spans="1:34" ht="15.75" customHeight="1" x14ac:dyDescent="0.3">
      <c r="A1743" s="4">
        <v>34</v>
      </c>
      <c r="B1743" s="4">
        <v>34003</v>
      </c>
      <c r="C1743" s="6" t="s">
        <v>2285</v>
      </c>
      <c r="D1743" s="6" t="s">
        <v>1118</v>
      </c>
      <c r="E1743" s="4">
        <v>34003</v>
      </c>
      <c r="F1743" s="4">
        <v>34003</v>
      </c>
      <c r="G1743" s="4">
        <v>34003</v>
      </c>
      <c r="H1743" s="37">
        <v>8021115740</v>
      </c>
      <c r="I1743" s="37">
        <v>7301968943.4061899</v>
      </c>
      <c r="J1743" s="37">
        <v>7519827036.4622803</v>
      </c>
      <c r="K1743" s="4" t="str">
        <f>VLOOKUP(B1743,altitude!$B$3:$E$3232,4)</f>
        <v>L</v>
      </c>
      <c r="L1743" s="4">
        <f>VLOOKUP(B1743,fuelregion!$C$5:$D$3233,2,FALSE)</f>
        <v>1170011000</v>
      </c>
      <c r="M1743" s="4">
        <f>VLOOKUP(B1743,fuelregion!$H$5:$I$3113,2,FALSE)</f>
        <v>1170011000</v>
      </c>
      <c r="N1743" s="4">
        <f>VLOOKUP(B1743,imbin!$B$4:$D$3233,2,FALSE)</f>
        <v>1</v>
      </c>
      <c r="O1743" s="4" t="str">
        <f>VLOOKUP(B1743,imbin!$B$4:$D$3233,3,FALSE)</f>
        <v>Submittal</v>
      </c>
      <c r="P1743" s="4">
        <f>IF(ISNA(VLOOKUP(B1743,rampbin!$B$4:$G$1697,6,FALSE)),2,VLOOKUP(B1743,rampbin!$B$4:$G$1697,6,FALSE))</f>
        <v>5</v>
      </c>
      <c r="Q1743" s="4" t="str">
        <f>IF(ISNA(VLOOKUP(B1743,rampbin!$B$4:$G$1697,5,FALSE)),"MOVES",VLOOKUP(B1743,rampbin!$B$4:$G$1697,5,FALSE))</f>
        <v>Submitted</v>
      </c>
      <c r="R1743" s="4" t="s">
        <v>1877</v>
      </c>
      <c r="S1743" s="6" t="s">
        <v>2083</v>
      </c>
      <c r="T1743" s="4">
        <f>VLOOKUP(B1743,meanLDage!$B$3:$E$3145,4,FALSE)</f>
        <v>2</v>
      </c>
      <c r="U1743" s="32">
        <f>VLOOKUP(B1743,meanLDage!$B$3:$E$3145,2,FALSE)</f>
        <v>7.6016550087310426</v>
      </c>
      <c r="V1743" s="4" t="str">
        <f t="shared" si="190"/>
        <v>34_L_1170011000_1_2_5</v>
      </c>
      <c r="W1743" s="4">
        <v>34023</v>
      </c>
      <c r="X1743" s="4">
        <v>34013</v>
      </c>
      <c r="Y1743" s="8">
        <f t="shared" si="191"/>
        <v>34013</v>
      </c>
      <c r="Z1743" s="6" t="b">
        <f t="shared" si="189"/>
        <v>0</v>
      </c>
      <c r="AA1743" s="6">
        <f t="shared" si="192"/>
        <v>34003</v>
      </c>
      <c r="AB1743" s="4">
        <f t="shared" si="193"/>
        <v>2</v>
      </c>
      <c r="AC1743" s="32">
        <f t="shared" si="194"/>
        <v>7.6016550087310426</v>
      </c>
      <c r="AD1743" s="4">
        <f>VLOOKUP($B1743,meanLDage!$Z$3:$AC$3145,4,FALSE)</f>
        <v>2</v>
      </c>
      <c r="AE1743" s="32">
        <f>VLOOKUP($B1743,meanLDage!$Z$3:$AC$3145,2,FALSE)</f>
        <v>8.2954057809999995</v>
      </c>
      <c r="AF1743" s="6">
        <f>VLOOKUP(V1743,'2017 rep county selection'!$A$1:$C$281,3,FALSE)</f>
        <v>34023</v>
      </c>
      <c r="AG1743" s="6">
        <v>34013</v>
      </c>
      <c r="AH1743" s="9">
        <f t="shared" si="195"/>
        <v>34013</v>
      </c>
    </row>
    <row r="1744" spans="1:34" ht="15.75" customHeight="1" x14ac:dyDescent="0.3">
      <c r="A1744" s="4">
        <v>34</v>
      </c>
      <c r="B1744" s="4">
        <v>34005</v>
      </c>
      <c r="C1744" s="6" t="s">
        <v>2285</v>
      </c>
      <c r="D1744" s="6" t="s">
        <v>1119</v>
      </c>
      <c r="E1744" s="4">
        <v>34023</v>
      </c>
      <c r="F1744" s="4">
        <v>34023</v>
      </c>
      <c r="G1744" s="4">
        <v>34023</v>
      </c>
      <c r="H1744" s="37">
        <v>4505870193</v>
      </c>
      <c r="I1744" s="37">
        <v>4698726261.4357405</v>
      </c>
      <c r="J1744" s="37">
        <v>4912957063.6736403</v>
      </c>
      <c r="K1744" s="4" t="str">
        <f>VLOOKUP(B1744,altitude!$B$3:$E$3232,4)</f>
        <v>L</v>
      </c>
      <c r="L1744" s="4">
        <f>VLOOKUP(B1744,fuelregion!$C$5:$D$3233,2,FALSE)</f>
        <v>1170011000</v>
      </c>
      <c r="M1744" s="4">
        <f>VLOOKUP(B1744,fuelregion!$H$5:$I$3113,2,FALSE)</f>
        <v>1170011000</v>
      </c>
      <c r="N1744" s="4">
        <f>VLOOKUP(B1744,imbin!$B$4:$D$3233,2,FALSE)</f>
        <v>1</v>
      </c>
      <c r="O1744" s="4" t="str">
        <f>VLOOKUP(B1744,imbin!$B$4:$D$3233,3,FALSE)</f>
        <v>Submittal</v>
      </c>
      <c r="P1744" s="4">
        <f>IF(ISNA(VLOOKUP(B1744,rampbin!$B$4:$G$1697,6,FALSE)),2,VLOOKUP(B1744,rampbin!$B$4:$G$1697,6,FALSE))</f>
        <v>2</v>
      </c>
      <c r="Q1744" s="4" t="str">
        <f>IF(ISNA(VLOOKUP(B1744,rampbin!$B$4:$G$1697,5,FALSE)),"MOVES",VLOOKUP(B1744,rampbin!$B$4:$G$1697,5,FALSE))</f>
        <v>Submitted</v>
      </c>
      <c r="R1744" s="4" t="s">
        <v>1877</v>
      </c>
      <c r="S1744" s="6" t="s">
        <v>2050</v>
      </c>
      <c r="T1744" s="4">
        <f>VLOOKUP(B1744,meanLDage!$B$3:$E$3145,4,FALSE)</f>
        <v>2</v>
      </c>
      <c r="U1744" s="32">
        <f>VLOOKUP(B1744,meanLDage!$B$3:$E$3145,2,FALSE)</f>
        <v>8.4168616744136457</v>
      </c>
      <c r="V1744" s="4" t="str">
        <f t="shared" si="190"/>
        <v>34_L_1170011000_1_2_2</v>
      </c>
      <c r="W1744" s="4">
        <v>34025</v>
      </c>
      <c r="X1744" s="4">
        <v>34005</v>
      </c>
      <c r="Y1744" s="8">
        <f t="shared" si="191"/>
        <v>34005</v>
      </c>
      <c r="Z1744" s="6" t="b">
        <f t="shared" si="189"/>
        <v>0</v>
      </c>
      <c r="AA1744" s="6">
        <f t="shared" si="192"/>
        <v>34023</v>
      </c>
      <c r="AB1744" s="4">
        <f t="shared" si="193"/>
        <v>2</v>
      </c>
      <c r="AC1744" s="32">
        <f t="shared" si="194"/>
        <v>8.4168616744136457</v>
      </c>
      <c r="AD1744" s="4">
        <f>VLOOKUP($B1744,meanLDage!$Z$3:$AC$3145,4,FALSE)</f>
        <v>2</v>
      </c>
      <c r="AE1744" s="32">
        <f>VLOOKUP($B1744,meanLDage!$Z$3:$AC$3145,2,FALSE)</f>
        <v>8.4185775530000004</v>
      </c>
      <c r="AF1744" s="6">
        <f>VLOOKUP(V1744,'2017 rep county selection'!$A$1:$C$281,3,FALSE)</f>
        <v>34025</v>
      </c>
      <c r="AG1744" s="6">
        <v>34005</v>
      </c>
      <c r="AH1744" s="9">
        <f t="shared" si="195"/>
        <v>34005</v>
      </c>
    </row>
    <row r="1745" spans="1:34" ht="15.75" customHeight="1" x14ac:dyDescent="0.3">
      <c r="A1745" s="4">
        <v>34</v>
      </c>
      <c r="B1745" s="4">
        <v>34007</v>
      </c>
      <c r="C1745" s="6" t="s">
        <v>2285</v>
      </c>
      <c r="D1745" s="6" t="s">
        <v>333</v>
      </c>
      <c r="E1745" s="4">
        <v>34039</v>
      </c>
      <c r="F1745" s="4">
        <v>34039</v>
      </c>
      <c r="G1745" s="4">
        <v>34039</v>
      </c>
      <c r="H1745" s="37">
        <v>3907708777</v>
      </c>
      <c r="I1745" s="37">
        <v>3940748072.2440701</v>
      </c>
      <c r="J1745" s="37">
        <v>4123791115.76089</v>
      </c>
      <c r="K1745" s="4" t="str">
        <f>VLOOKUP(B1745,altitude!$B$3:$E$3232,4)</f>
        <v>L</v>
      </c>
      <c r="L1745" s="4">
        <f>VLOOKUP(B1745,fuelregion!$C$5:$D$3233,2,FALSE)</f>
        <v>1170011000</v>
      </c>
      <c r="M1745" s="4">
        <f>VLOOKUP(B1745,fuelregion!$H$5:$I$3113,2,FALSE)</f>
        <v>1170011000</v>
      </c>
      <c r="N1745" s="4">
        <f>VLOOKUP(B1745,imbin!$B$4:$D$3233,2,FALSE)</f>
        <v>1</v>
      </c>
      <c r="O1745" s="4" t="str">
        <f>VLOOKUP(B1745,imbin!$B$4:$D$3233,3,FALSE)</f>
        <v>Submittal</v>
      </c>
      <c r="P1745" s="4">
        <f>IF(ISNA(VLOOKUP(B1745,rampbin!$B$4:$G$1697,6,FALSE)),2,VLOOKUP(B1745,rampbin!$B$4:$G$1697,6,FALSE))</f>
        <v>2</v>
      </c>
      <c r="Q1745" s="4" t="str">
        <f>IF(ISNA(VLOOKUP(B1745,rampbin!$B$4:$G$1697,5,FALSE)),"MOVES",VLOOKUP(B1745,rampbin!$B$4:$G$1697,5,FALSE))</f>
        <v>Submitted</v>
      </c>
      <c r="R1745" s="4" t="s">
        <v>1877</v>
      </c>
      <c r="S1745" s="6" t="s">
        <v>2050</v>
      </c>
      <c r="T1745" s="4">
        <f>VLOOKUP(B1745,meanLDage!$B$3:$E$3145,4,FALSE)</f>
        <v>3</v>
      </c>
      <c r="U1745" s="32">
        <f>VLOOKUP(B1745,meanLDage!$B$3:$E$3145,2,FALSE)</f>
        <v>10.044390010272858</v>
      </c>
      <c r="V1745" s="4" t="str">
        <f t="shared" si="190"/>
        <v>34_L_1170011000_1_2_2</v>
      </c>
      <c r="W1745" s="4">
        <v>34007</v>
      </c>
      <c r="X1745" s="4">
        <v>34005</v>
      </c>
      <c r="Y1745" s="8">
        <f t="shared" si="191"/>
        <v>34005</v>
      </c>
      <c r="Z1745" s="6" t="b">
        <f t="shared" si="189"/>
        <v>0</v>
      </c>
      <c r="AA1745" s="6">
        <f t="shared" si="192"/>
        <v>34039</v>
      </c>
      <c r="AB1745" s="4">
        <f t="shared" si="193"/>
        <v>3</v>
      </c>
      <c r="AC1745" s="32">
        <f t="shared" si="194"/>
        <v>10.044390010272858</v>
      </c>
      <c r="AD1745" s="4">
        <f>VLOOKUP($B1745,meanLDage!$Z$3:$AC$3145,4,FALSE)</f>
        <v>2</v>
      </c>
      <c r="AE1745" s="32">
        <f>VLOOKUP($B1745,meanLDage!$Z$3:$AC$3145,2,FALSE)</f>
        <v>8.4307007519999999</v>
      </c>
      <c r="AF1745" s="6">
        <f>VLOOKUP(V1745,'2017 rep county selection'!$A$1:$C$281,3,FALSE)</f>
        <v>34025</v>
      </c>
      <c r="AG1745" s="6">
        <v>34005</v>
      </c>
      <c r="AH1745" s="9">
        <f t="shared" si="195"/>
        <v>34005</v>
      </c>
    </row>
    <row r="1746" spans="1:34" ht="15.75" customHeight="1" x14ac:dyDescent="0.3">
      <c r="A1746" s="4">
        <v>34</v>
      </c>
      <c r="B1746" s="4">
        <v>34009</v>
      </c>
      <c r="C1746" s="6" t="s">
        <v>2285</v>
      </c>
      <c r="D1746" s="6" t="s">
        <v>1120</v>
      </c>
      <c r="E1746" s="4">
        <v>34037</v>
      </c>
      <c r="F1746" s="4">
        <v>34037</v>
      </c>
      <c r="G1746" s="4">
        <v>34037</v>
      </c>
      <c r="H1746" s="37">
        <v>1037877705</v>
      </c>
      <c r="I1746" s="37">
        <v>995868922.91894495</v>
      </c>
      <c r="J1746" s="37">
        <v>1112793352.391</v>
      </c>
      <c r="K1746" s="4" t="str">
        <f>VLOOKUP(B1746,altitude!$B$3:$E$3232,4)</f>
        <v>L</v>
      </c>
      <c r="L1746" s="4">
        <f>VLOOKUP(B1746,fuelregion!$C$5:$D$3233,2,FALSE)</f>
        <v>1170011000</v>
      </c>
      <c r="M1746" s="4">
        <f>VLOOKUP(B1746,fuelregion!$H$5:$I$3113,2,FALSE)</f>
        <v>1170011000</v>
      </c>
      <c r="N1746" s="4">
        <f>VLOOKUP(B1746,imbin!$B$4:$D$3233,2,FALSE)</f>
        <v>1</v>
      </c>
      <c r="O1746" s="4" t="str">
        <f>VLOOKUP(B1746,imbin!$B$4:$D$3233,3,FALSE)</f>
        <v>Submittal</v>
      </c>
      <c r="P1746" s="4">
        <f>IF(ISNA(VLOOKUP(B1746,rampbin!$B$4:$G$1697,6,FALSE)),2,VLOOKUP(B1746,rampbin!$B$4:$G$1697,6,FALSE))</f>
        <v>1</v>
      </c>
      <c r="Q1746" s="4" t="str">
        <f>IF(ISNA(VLOOKUP(B1746,rampbin!$B$4:$G$1697,5,FALSE)),"MOVES",VLOOKUP(B1746,rampbin!$B$4:$G$1697,5,FALSE))</f>
        <v>Submitted</v>
      </c>
      <c r="R1746" s="4" t="s">
        <v>1877</v>
      </c>
      <c r="S1746" s="6" t="s">
        <v>2084</v>
      </c>
      <c r="T1746" s="4">
        <f>VLOOKUP(B1746,meanLDage!$B$3:$E$3145,4,FALSE)</f>
        <v>3</v>
      </c>
      <c r="U1746" s="32">
        <f>VLOOKUP(B1746,meanLDage!$B$3:$E$3145,2,FALSE)</f>
        <v>9.4282938349224974</v>
      </c>
      <c r="V1746" s="4" t="str">
        <f t="shared" si="190"/>
        <v>34_L_1170011000_1_3_1</v>
      </c>
      <c r="W1746" s="4">
        <v>34009</v>
      </c>
      <c r="X1746" s="4">
        <v>34001</v>
      </c>
      <c r="Y1746" s="8">
        <f t="shared" si="191"/>
        <v>34001</v>
      </c>
      <c r="Z1746" s="6" t="b">
        <f t="shared" si="189"/>
        <v>0</v>
      </c>
      <c r="AA1746" s="6">
        <f t="shared" si="192"/>
        <v>34037</v>
      </c>
      <c r="AB1746" s="4">
        <f t="shared" si="193"/>
        <v>3</v>
      </c>
      <c r="AC1746" s="32">
        <f t="shared" si="194"/>
        <v>9.4282938349224974</v>
      </c>
      <c r="AD1746" s="4">
        <f>VLOOKUP($B1746,meanLDage!$Z$3:$AC$3145,4,FALSE)</f>
        <v>3</v>
      </c>
      <c r="AE1746" s="32">
        <f>VLOOKUP($B1746,meanLDage!$Z$3:$AC$3145,2,FALSE)</f>
        <v>9.0331617099999999</v>
      </c>
      <c r="AF1746" s="6">
        <f>VLOOKUP(V1746,'2017 rep county selection'!$A$1:$C$281,3,FALSE)</f>
        <v>34009</v>
      </c>
      <c r="AG1746" s="6">
        <v>34001</v>
      </c>
      <c r="AH1746" s="9">
        <f t="shared" si="195"/>
        <v>34001</v>
      </c>
    </row>
    <row r="1747" spans="1:34" ht="15.75" customHeight="1" x14ac:dyDescent="0.3">
      <c r="A1747" s="4">
        <v>34</v>
      </c>
      <c r="B1747" s="4">
        <v>34011</v>
      </c>
      <c r="C1747" s="6" t="s">
        <v>2285</v>
      </c>
      <c r="D1747" s="6" t="s">
        <v>468</v>
      </c>
      <c r="E1747" s="4">
        <v>34023</v>
      </c>
      <c r="F1747" s="4">
        <v>34023</v>
      </c>
      <c r="G1747" s="4">
        <v>34023</v>
      </c>
      <c r="H1747" s="37">
        <v>1160029410</v>
      </c>
      <c r="I1747" s="37">
        <v>1162350901.05825</v>
      </c>
      <c r="J1747" s="37">
        <v>1177820361.71455</v>
      </c>
      <c r="K1747" s="4" t="str">
        <f>VLOOKUP(B1747,altitude!$B$3:$E$3232,4)</f>
        <v>L</v>
      </c>
      <c r="L1747" s="4">
        <f>VLOOKUP(B1747,fuelregion!$C$5:$D$3233,2,FALSE)</f>
        <v>1170011000</v>
      </c>
      <c r="M1747" s="4">
        <f>VLOOKUP(B1747,fuelregion!$H$5:$I$3113,2,FALSE)</f>
        <v>1170011000</v>
      </c>
      <c r="N1747" s="4">
        <f>VLOOKUP(B1747,imbin!$B$4:$D$3233,2,FALSE)</f>
        <v>1</v>
      </c>
      <c r="O1747" s="4" t="str">
        <f>VLOOKUP(B1747,imbin!$B$4:$D$3233,3,FALSE)</f>
        <v>Submittal</v>
      </c>
      <c r="P1747" s="4">
        <f>IF(ISNA(VLOOKUP(B1747,rampbin!$B$4:$G$1697,6,FALSE)),2,VLOOKUP(B1747,rampbin!$B$4:$G$1697,6,FALSE))</f>
        <v>2</v>
      </c>
      <c r="Q1747" s="4" t="str">
        <f>IF(ISNA(VLOOKUP(B1747,rampbin!$B$4:$G$1697,5,FALSE)),"MOVES",VLOOKUP(B1747,rampbin!$B$4:$G$1697,5,FALSE))</f>
        <v>Submitted</v>
      </c>
      <c r="R1747" s="4" t="s">
        <v>1877</v>
      </c>
      <c r="S1747" s="6" t="s">
        <v>2085</v>
      </c>
      <c r="T1747" s="4">
        <f>VLOOKUP(B1747,meanLDage!$B$3:$E$3145,4,FALSE)</f>
        <v>4</v>
      </c>
      <c r="U1747" s="32">
        <f>VLOOKUP(B1747,meanLDage!$B$3:$E$3145,2,FALSE)</f>
        <v>11.314173950021855</v>
      </c>
      <c r="V1747" s="4" t="str">
        <f t="shared" si="190"/>
        <v>34_L_1170011000_1_3_2</v>
      </c>
      <c r="W1747" s="4">
        <v>34011</v>
      </c>
      <c r="X1747" s="4">
        <v>34001</v>
      </c>
      <c r="Y1747" s="8">
        <f t="shared" si="191"/>
        <v>34001</v>
      </c>
      <c r="Z1747" s="6" t="b">
        <f t="shared" si="189"/>
        <v>0</v>
      </c>
      <c r="AA1747" s="6">
        <f t="shared" si="192"/>
        <v>34023</v>
      </c>
      <c r="AB1747" s="4">
        <f t="shared" si="193"/>
        <v>4</v>
      </c>
      <c r="AC1747" s="32">
        <f t="shared" si="194"/>
        <v>11.314173950021855</v>
      </c>
      <c r="AD1747" s="4">
        <f>VLOOKUP($B1747,meanLDage!$Z$3:$AC$3145,4,FALSE)</f>
        <v>3</v>
      </c>
      <c r="AE1747" s="32">
        <f>VLOOKUP($B1747,meanLDage!$Z$3:$AC$3145,2,FALSE)</f>
        <v>9.0358231660000001</v>
      </c>
      <c r="AF1747" s="6">
        <f>VLOOKUP(V1747,'2017 rep county selection'!$A$1:$C$281,3,FALSE)</f>
        <v>34001</v>
      </c>
      <c r="AG1747" s="6">
        <v>34001</v>
      </c>
      <c r="AH1747" s="9">
        <f t="shared" si="195"/>
        <v>34001</v>
      </c>
    </row>
    <row r="1748" spans="1:34" ht="15.75" customHeight="1" x14ac:dyDescent="0.3">
      <c r="A1748" s="4">
        <v>34</v>
      </c>
      <c r="B1748" s="4">
        <v>34013</v>
      </c>
      <c r="C1748" s="6" t="s">
        <v>2285</v>
      </c>
      <c r="D1748" s="6" t="s">
        <v>817</v>
      </c>
      <c r="E1748" s="4">
        <v>34003</v>
      </c>
      <c r="F1748" s="4">
        <v>34003</v>
      </c>
      <c r="G1748" s="4">
        <v>34003</v>
      </c>
      <c r="H1748" s="37">
        <v>4930665916</v>
      </c>
      <c r="I1748" s="37">
        <v>4951518891.0495195</v>
      </c>
      <c r="J1748" s="37">
        <v>4988810849.1275902</v>
      </c>
      <c r="K1748" s="4" t="str">
        <f>VLOOKUP(B1748,altitude!$B$3:$E$3232,4)</f>
        <v>L</v>
      </c>
      <c r="L1748" s="4">
        <f>VLOOKUP(B1748,fuelregion!$C$5:$D$3233,2,FALSE)</f>
        <v>1170011000</v>
      </c>
      <c r="M1748" s="4">
        <f>VLOOKUP(B1748,fuelregion!$H$5:$I$3113,2,FALSE)</f>
        <v>1170011000</v>
      </c>
      <c r="N1748" s="4">
        <f>VLOOKUP(B1748,imbin!$B$4:$D$3233,2,FALSE)</f>
        <v>1</v>
      </c>
      <c r="O1748" s="4" t="str">
        <f>VLOOKUP(B1748,imbin!$B$4:$D$3233,3,FALSE)</f>
        <v>Submittal</v>
      </c>
      <c r="P1748" s="4">
        <f>IF(ISNA(VLOOKUP(B1748,rampbin!$B$4:$G$1697,6,FALSE)),2,VLOOKUP(B1748,rampbin!$B$4:$G$1697,6,FALSE))</f>
        <v>5</v>
      </c>
      <c r="Q1748" s="4" t="str">
        <f>IF(ISNA(VLOOKUP(B1748,rampbin!$B$4:$G$1697,5,FALSE)),"MOVES",VLOOKUP(B1748,rampbin!$B$4:$G$1697,5,FALSE))</f>
        <v>Submitted</v>
      </c>
      <c r="R1748" s="4" t="s">
        <v>1877</v>
      </c>
      <c r="S1748" s="6" t="s">
        <v>2083</v>
      </c>
      <c r="T1748" s="4">
        <f>VLOOKUP(B1748,meanLDage!$B$3:$E$3145,4,FALSE)</f>
        <v>3</v>
      </c>
      <c r="U1748" s="32">
        <f>VLOOKUP(B1748,meanLDage!$B$3:$E$3145,2,FALSE)</f>
        <v>9.7487445343664199</v>
      </c>
      <c r="V1748" s="4" t="str">
        <f t="shared" si="190"/>
        <v>34_L_1170011000_1_2_5</v>
      </c>
      <c r="W1748" s="8">
        <v>34013</v>
      </c>
      <c r="X1748" s="8">
        <v>34013</v>
      </c>
      <c r="Y1748" s="8">
        <f t="shared" si="191"/>
        <v>34013</v>
      </c>
      <c r="Z1748" s="6" t="b">
        <f t="shared" si="189"/>
        <v>0</v>
      </c>
      <c r="AA1748" s="6">
        <f t="shared" si="192"/>
        <v>34003</v>
      </c>
      <c r="AB1748" s="4">
        <f t="shared" si="193"/>
        <v>3</v>
      </c>
      <c r="AC1748" s="32">
        <f t="shared" si="194"/>
        <v>9.7487445343664199</v>
      </c>
      <c r="AD1748" s="4">
        <f>VLOOKUP($B1748,meanLDage!$Z$3:$AC$3145,4,FALSE)</f>
        <v>2</v>
      </c>
      <c r="AE1748" s="32">
        <f>VLOOKUP($B1748,meanLDage!$Z$3:$AC$3145,2,FALSE)</f>
        <v>8.3223341319999999</v>
      </c>
      <c r="AF1748" s="6">
        <f>VLOOKUP(V1748,'2017 rep county selection'!$A$1:$C$281,3,FALSE)</f>
        <v>34023</v>
      </c>
      <c r="AG1748" s="6">
        <v>34013</v>
      </c>
      <c r="AH1748" s="9">
        <f t="shared" si="195"/>
        <v>34013</v>
      </c>
    </row>
    <row r="1749" spans="1:34" ht="15.75" customHeight="1" x14ac:dyDescent="0.3">
      <c r="A1749" s="4">
        <v>34</v>
      </c>
      <c r="B1749" s="4">
        <v>34015</v>
      </c>
      <c r="C1749" s="6" t="s">
        <v>2285</v>
      </c>
      <c r="D1749" s="6" t="s">
        <v>1121</v>
      </c>
      <c r="E1749" s="4">
        <v>34039</v>
      </c>
      <c r="F1749" s="4">
        <v>34039</v>
      </c>
      <c r="G1749" s="4">
        <v>34039</v>
      </c>
      <c r="H1749" s="37">
        <v>2634495967</v>
      </c>
      <c r="I1749" s="37">
        <v>2746128405.9856601</v>
      </c>
      <c r="J1749" s="37">
        <v>3060419879.7143698</v>
      </c>
      <c r="K1749" s="4" t="str">
        <f>VLOOKUP(B1749,altitude!$B$3:$E$3232,4)</f>
        <v>L</v>
      </c>
      <c r="L1749" s="4">
        <f>VLOOKUP(B1749,fuelregion!$C$5:$D$3233,2,FALSE)</f>
        <v>1170011000</v>
      </c>
      <c r="M1749" s="4">
        <f>VLOOKUP(B1749,fuelregion!$H$5:$I$3113,2,FALSE)</f>
        <v>1170011000</v>
      </c>
      <c r="N1749" s="4">
        <f>VLOOKUP(B1749,imbin!$B$4:$D$3233,2,FALSE)</f>
        <v>0</v>
      </c>
      <c r="O1749" s="4" t="str">
        <f>VLOOKUP(B1749,imbin!$B$4:$D$3233,3,FALSE)</f>
        <v>Submittal</v>
      </c>
      <c r="P1749" s="4">
        <f>IF(ISNA(VLOOKUP(B1749,rampbin!$B$4:$G$1697,6,FALSE)),2,VLOOKUP(B1749,rampbin!$B$4:$G$1697,6,FALSE))</f>
        <v>2</v>
      </c>
      <c r="Q1749" s="4" t="str">
        <f>IF(ISNA(VLOOKUP(B1749,rampbin!$B$4:$G$1697,5,FALSE)),"MOVES",VLOOKUP(B1749,rampbin!$B$4:$G$1697,5,FALSE))</f>
        <v>Submitted</v>
      </c>
      <c r="R1749" s="4" t="s">
        <v>1877</v>
      </c>
      <c r="S1749" s="6" t="s">
        <v>2050</v>
      </c>
      <c r="T1749" s="4">
        <f>VLOOKUP(B1749,meanLDage!$B$3:$E$3145,4,FALSE)</f>
        <v>3</v>
      </c>
      <c r="U1749" s="32">
        <f>VLOOKUP(B1749,meanLDage!$B$3:$E$3145,2,FALSE)</f>
        <v>9.3231251886744317</v>
      </c>
      <c r="V1749" s="4" t="str">
        <f t="shared" si="190"/>
        <v>34_L_1170011000_0_2_2</v>
      </c>
      <c r="W1749" s="4">
        <v>34015</v>
      </c>
      <c r="X1749" s="4">
        <v>34005</v>
      </c>
      <c r="Y1749" s="8">
        <f t="shared" si="191"/>
        <v>34005</v>
      </c>
      <c r="Z1749" s="6" t="b">
        <f t="shared" si="189"/>
        <v>0</v>
      </c>
      <c r="AA1749" s="6">
        <f t="shared" si="192"/>
        <v>34039</v>
      </c>
      <c r="AB1749" s="4">
        <f t="shared" si="193"/>
        <v>3</v>
      </c>
      <c r="AC1749" s="32">
        <f t="shared" si="194"/>
        <v>9.3231251886744317</v>
      </c>
      <c r="AD1749" s="4">
        <f>VLOOKUP($B1749,meanLDage!$Z$3:$AC$3145,4,FALSE)</f>
        <v>2</v>
      </c>
      <c r="AE1749" s="32">
        <f>VLOOKUP($B1749,meanLDage!$Z$3:$AC$3145,2,FALSE)</f>
        <v>8.4145018910000005</v>
      </c>
      <c r="AF1749" s="6">
        <f>VLOOKUP(V1749,'2017 rep county selection'!$A$1:$C$281,3,FALSE)</f>
        <v>34015</v>
      </c>
      <c r="AG1749" s="6">
        <v>34005</v>
      </c>
      <c r="AH1749" s="9">
        <f t="shared" si="195"/>
        <v>34005</v>
      </c>
    </row>
    <row r="1750" spans="1:34" ht="15.75" customHeight="1" x14ac:dyDescent="0.3">
      <c r="A1750" s="4">
        <v>34</v>
      </c>
      <c r="B1750" s="4">
        <v>34017</v>
      </c>
      <c r="C1750" s="6" t="s">
        <v>2285</v>
      </c>
      <c r="D1750" s="6" t="s">
        <v>1122</v>
      </c>
      <c r="E1750" s="4">
        <v>34003</v>
      </c>
      <c r="F1750" s="4">
        <v>34003</v>
      </c>
      <c r="G1750" s="4">
        <v>34003</v>
      </c>
      <c r="H1750" s="37">
        <v>2233674981</v>
      </c>
      <c r="I1750" s="37">
        <v>2245769428.0462198</v>
      </c>
      <c r="J1750" s="37">
        <v>2218894291.7519398</v>
      </c>
      <c r="K1750" s="4" t="str">
        <f>VLOOKUP(B1750,altitude!$B$3:$E$3232,4)</f>
        <v>L</v>
      </c>
      <c r="L1750" s="4">
        <f>VLOOKUP(B1750,fuelregion!$C$5:$D$3233,2,FALSE)</f>
        <v>1170011000</v>
      </c>
      <c r="M1750" s="4">
        <f>VLOOKUP(B1750,fuelregion!$H$5:$I$3113,2,FALSE)</f>
        <v>1170011000</v>
      </c>
      <c r="N1750" s="4">
        <f>VLOOKUP(B1750,imbin!$B$4:$D$3233,2,FALSE)</f>
        <v>1</v>
      </c>
      <c r="O1750" s="4" t="str">
        <f>VLOOKUP(B1750,imbin!$B$4:$D$3233,3,FALSE)</f>
        <v>Submittal</v>
      </c>
      <c r="P1750" s="4">
        <f>IF(ISNA(VLOOKUP(B1750,rampbin!$B$4:$G$1697,6,FALSE)),2,VLOOKUP(B1750,rampbin!$B$4:$G$1697,6,FALSE))</f>
        <v>5</v>
      </c>
      <c r="Q1750" s="4" t="str">
        <f>IF(ISNA(VLOOKUP(B1750,rampbin!$B$4:$G$1697,5,FALSE)),"MOVES",VLOOKUP(B1750,rampbin!$B$4:$G$1697,5,FALSE))</f>
        <v>Submitted</v>
      </c>
      <c r="R1750" s="4" t="s">
        <v>1877</v>
      </c>
      <c r="S1750" s="6" t="s">
        <v>2083</v>
      </c>
      <c r="T1750" s="4">
        <f>VLOOKUP(B1750,meanLDage!$B$3:$E$3145,4,FALSE)</f>
        <v>3</v>
      </c>
      <c r="U1750" s="32">
        <f>VLOOKUP(B1750,meanLDage!$B$3:$E$3145,2,FALSE)</f>
        <v>9.8583547123676922</v>
      </c>
      <c r="V1750" s="4" t="str">
        <f t="shared" si="190"/>
        <v>34_L_1170011000_1_2_5</v>
      </c>
      <c r="W1750" s="8">
        <v>34013</v>
      </c>
      <c r="X1750" s="8">
        <v>34013</v>
      </c>
      <c r="Y1750" s="8">
        <f t="shared" si="191"/>
        <v>34013</v>
      </c>
      <c r="Z1750" s="6" t="b">
        <f t="shared" si="189"/>
        <v>0</v>
      </c>
      <c r="AA1750" s="6">
        <f t="shared" si="192"/>
        <v>34003</v>
      </c>
      <c r="AB1750" s="4">
        <f t="shared" si="193"/>
        <v>3</v>
      </c>
      <c r="AC1750" s="32">
        <f t="shared" si="194"/>
        <v>9.8583547123676922</v>
      </c>
      <c r="AD1750" s="4">
        <f>VLOOKUP($B1750,meanLDage!$Z$3:$AC$3145,4,FALSE)</f>
        <v>2</v>
      </c>
      <c r="AE1750" s="32">
        <f>VLOOKUP($B1750,meanLDage!$Z$3:$AC$3145,2,FALSE)</f>
        <v>8.3273644539999996</v>
      </c>
      <c r="AF1750" s="6">
        <f>VLOOKUP(V1750,'2017 rep county selection'!$A$1:$C$281,3,FALSE)</f>
        <v>34023</v>
      </c>
      <c r="AG1750" s="6">
        <v>34013</v>
      </c>
      <c r="AH1750" s="9">
        <f t="shared" si="195"/>
        <v>34013</v>
      </c>
    </row>
    <row r="1751" spans="1:34" ht="15.75" customHeight="1" x14ac:dyDescent="0.3">
      <c r="A1751" s="4">
        <v>34</v>
      </c>
      <c r="B1751" s="4">
        <v>34019</v>
      </c>
      <c r="C1751" s="6" t="s">
        <v>2285</v>
      </c>
      <c r="D1751" s="6" t="s">
        <v>1123</v>
      </c>
      <c r="E1751" s="4">
        <v>34019</v>
      </c>
      <c r="F1751" s="4">
        <v>34019</v>
      </c>
      <c r="G1751" s="4">
        <v>34019</v>
      </c>
      <c r="H1751" s="37">
        <v>1881864049</v>
      </c>
      <c r="I1751" s="37">
        <v>1795890829.25981</v>
      </c>
      <c r="J1751" s="37">
        <v>1955641562.07778</v>
      </c>
      <c r="K1751" s="4" t="str">
        <f>VLOOKUP(B1751,altitude!$B$3:$E$3232,4)</f>
        <v>L</v>
      </c>
      <c r="L1751" s="4">
        <f>VLOOKUP(B1751,fuelregion!$C$5:$D$3233,2,FALSE)</f>
        <v>1170011000</v>
      </c>
      <c r="M1751" s="4">
        <f>VLOOKUP(B1751,fuelregion!$H$5:$I$3113,2,FALSE)</f>
        <v>1170011000</v>
      </c>
      <c r="N1751" s="4">
        <f>VLOOKUP(B1751,imbin!$B$4:$D$3233,2,FALSE)</f>
        <v>1</v>
      </c>
      <c r="O1751" s="4" t="str">
        <f>VLOOKUP(B1751,imbin!$B$4:$D$3233,3,FALSE)</f>
        <v>Submittal</v>
      </c>
      <c r="P1751" s="4">
        <f>IF(ISNA(VLOOKUP(B1751,rampbin!$B$4:$G$1697,6,FALSE)),2,VLOOKUP(B1751,rampbin!$B$4:$G$1697,6,FALSE))</f>
        <v>1</v>
      </c>
      <c r="Q1751" s="4" t="str">
        <f>IF(ISNA(VLOOKUP(B1751,rampbin!$B$4:$G$1697,5,FALSE)),"MOVES",VLOOKUP(B1751,rampbin!$B$4:$G$1697,5,FALSE))</f>
        <v>Submitted</v>
      </c>
      <c r="R1751" s="4" t="s">
        <v>1877</v>
      </c>
      <c r="S1751" s="6" t="s">
        <v>2083</v>
      </c>
      <c r="T1751" s="4">
        <f>VLOOKUP(B1751,meanLDage!$B$3:$E$3145,4,FALSE)</f>
        <v>2</v>
      </c>
      <c r="U1751" s="32">
        <f>VLOOKUP(B1751,meanLDage!$B$3:$E$3145,2,FALSE)</f>
        <v>8.9175528433414932</v>
      </c>
      <c r="V1751" s="4" t="str">
        <f t="shared" si="190"/>
        <v>34_L_1170011000_1_2_1</v>
      </c>
      <c r="W1751" s="8">
        <v>34019</v>
      </c>
      <c r="X1751" s="8">
        <v>34019</v>
      </c>
      <c r="Y1751" s="8">
        <f t="shared" si="191"/>
        <v>34019</v>
      </c>
      <c r="Z1751" s="6" t="b">
        <f t="shared" si="189"/>
        <v>1</v>
      </c>
      <c r="AA1751" s="6">
        <f t="shared" si="192"/>
        <v>34019</v>
      </c>
      <c r="AB1751" s="4">
        <f t="shared" si="193"/>
        <v>2</v>
      </c>
      <c r="AC1751" s="32">
        <f t="shared" si="194"/>
        <v>8.9175528433414932</v>
      </c>
      <c r="AD1751" s="4">
        <f>VLOOKUP($B1751,meanLDage!$Z$3:$AC$3145,4,FALSE)</f>
        <v>2</v>
      </c>
      <c r="AE1751" s="32">
        <f>VLOOKUP($B1751,meanLDage!$Z$3:$AC$3145,2,FALSE)</f>
        <v>8.1491904430000002</v>
      </c>
      <c r="AF1751" s="6">
        <f>VLOOKUP(V1751,'2017 rep county selection'!$A$1:$C$281,3,FALSE)</f>
        <v>34019</v>
      </c>
      <c r="AG1751" s="6">
        <v>34019</v>
      </c>
      <c r="AH1751" s="9">
        <f t="shared" si="195"/>
        <v>34019</v>
      </c>
    </row>
    <row r="1752" spans="1:34" ht="15.75" customHeight="1" x14ac:dyDescent="0.3">
      <c r="A1752" s="4">
        <v>34</v>
      </c>
      <c r="B1752" s="4">
        <v>34021</v>
      </c>
      <c r="C1752" s="6" t="s">
        <v>2285</v>
      </c>
      <c r="D1752" s="6" t="s">
        <v>494</v>
      </c>
      <c r="E1752" s="4">
        <v>34039</v>
      </c>
      <c r="F1752" s="4">
        <v>34039</v>
      </c>
      <c r="G1752" s="4">
        <v>34039</v>
      </c>
      <c r="H1752" s="37">
        <v>3293383904</v>
      </c>
      <c r="I1752" s="37">
        <v>3389769132.5522699</v>
      </c>
      <c r="J1752" s="37">
        <v>3650063150.4815402</v>
      </c>
      <c r="K1752" s="4" t="str">
        <f>VLOOKUP(B1752,altitude!$B$3:$E$3232,4)</f>
        <v>L</v>
      </c>
      <c r="L1752" s="4">
        <f>VLOOKUP(B1752,fuelregion!$C$5:$D$3233,2,FALSE)</f>
        <v>1170011000</v>
      </c>
      <c r="M1752" s="4">
        <f>VLOOKUP(B1752,fuelregion!$H$5:$I$3113,2,FALSE)</f>
        <v>1170011000</v>
      </c>
      <c r="N1752" s="4">
        <f>VLOOKUP(B1752,imbin!$B$4:$D$3233,2,FALSE)</f>
        <v>1</v>
      </c>
      <c r="O1752" s="4" t="str">
        <f>VLOOKUP(B1752,imbin!$B$4:$D$3233,3,FALSE)</f>
        <v>Submittal</v>
      </c>
      <c r="P1752" s="4">
        <f>IF(ISNA(VLOOKUP(B1752,rampbin!$B$4:$G$1697,6,FALSE)),2,VLOOKUP(B1752,rampbin!$B$4:$G$1697,6,FALSE))</f>
        <v>2</v>
      </c>
      <c r="Q1752" s="4" t="str">
        <f>IF(ISNA(VLOOKUP(B1752,rampbin!$B$4:$G$1697,5,FALSE)),"MOVES",VLOOKUP(B1752,rampbin!$B$4:$G$1697,5,FALSE))</f>
        <v>Submitted</v>
      </c>
      <c r="R1752" s="4" t="s">
        <v>1877</v>
      </c>
      <c r="S1752" s="6" t="s">
        <v>2086</v>
      </c>
      <c r="T1752" s="4">
        <f>VLOOKUP(B1752,meanLDage!$B$3:$E$3145,4,FALSE)</f>
        <v>3</v>
      </c>
      <c r="U1752" s="32">
        <f>VLOOKUP(B1752,meanLDage!$B$3:$E$3145,2,FALSE)</f>
        <v>9.6935143368790104</v>
      </c>
      <c r="V1752" s="4" t="str">
        <f t="shared" si="190"/>
        <v>34_L_1170011000_1_2_2</v>
      </c>
      <c r="W1752" s="4">
        <v>34007</v>
      </c>
      <c r="X1752" s="4">
        <v>34005</v>
      </c>
      <c r="Y1752" s="8">
        <f t="shared" si="191"/>
        <v>34005</v>
      </c>
      <c r="Z1752" s="6" t="b">
        <f t="shared" si="189"/>
        <v>0</v>
      </c>
      <c r="AA1752" s="6">
        <f t="shared" si="192"/>
        <v>34039</v>
      </c>
      <c r="AB1752" s="4">
        <f t="shared" si="193"/>
        <v>3</v>
      </c>
      <c r="AC1752" s="32">
        <f t="shared" si="194"/>
        <v>9.6935143368790104</v>
      </c>
      <c r="AD1752" s="4">
        <f>VLOOKUP($B1752,meanLDage!$Z$3:$AC$3145,4,FALSE)</f>
        <v>2</v>
      </c>
      <c r="AE1752" s="32">
        <f>VLOOKUP($B1752,meanLDage!$Z$3:$AC$3145,2,FALSE)</f>
        <v>8.4141852620000002</v>
      </c>
      <c r="AF1752" s="6">
        <f>VLOOKUP(V1752,'2017 rep county selection'!$A$1:$C$281,3,FALSE)</f>
        <v>34025</v>
      </c>
      <c r="AG1752" s="6">
        <v>34005</v>
      </c>
      <c r="AH1752" s="9">
        <f t="shared" si="195"/>
        <v>34005</v>
      </c>
    </row>
    <row r="1753" spans="1:34" ht="15.75" customHeight="1" x14ac:dyDescent="0.3">
      <c r="A1753" s="4">
        <v>34</v>
      </c>
      <c r="B1753" s="4">
        <v>34023</v>
      </c>
      <c r="C1753" s="6" t="s">
        <v>2285</v>
      </c>
      <c r="D1753" s="6" t="s">
        <v>260</v>
      </c>
      <c r="E1753" s="4">
        <v>34023</v>
      </c>
      <c r="F1753" s="4">
        <v>34023</v>
      </c>
      <c r="G1753" s="4">
        <v>34023</v>
      </c>
      <c r="H1753" s="37">
        <v>7468637784</v>
      </c>
      <c r="I1753" s="37">
        <v>8015658672.1361504</v>
      </c>
      <c r="J1753" s="37">
        <v>8223043978.7115602</v>
      </c>
      <c r="K1753" s="4" t="str">
        <f>VLOOKUP(B1753,altitude!$B$3:$E$3232,4)</f>
        <v>L</v>
      </c>
      <c r="L1753" s="4">
        <f>VLOOKUP(B1753,fuelregion!$C$5:$D$3233,2,FALSE)</f>
        <v>1170011000</v>
      </c>
      <c r="M1753" s="4">
        <f>VLOOKUP(B1753,fuelregion!$H$5:$I$3113,2,FALSE)</f>
        <v>1170011000</v>
      </c>
      <c r="N1753" s="4">
        <f>VLOOKUP(B1753,imbin!$B$4:$D$3233,2,FALSE)</f>
        <v>1</v>
      </c>
      <c r="O1753" s="4" t="str">
        <f>VLOOKUP(B1753,imbin!$B$4:$D$3233,3,FALSE)</f>
        <v>Submittal</v>
      </c>
      <c r="P1753" s="4">
        <f>IF(ISNA(VLOOKUP(B1753,rampbin!$B$4:$G$1697,6,FALSE)),2,VLOOKUP(B1753,rampbin!$B$4:$G$1697,6,FALSE))</f>
        <v>5</v>
      </c>
      <c r="Q1753" s="4" t="str">
        <f>IF(ISNA(VLOOKUP(B1753,rampbin!$B$4:$G$1697,5,FALSE)),"MOVES",VLOOKUP(B1753,rampbin!$B$4:$G$1697,5,FALSE))</f>
        <v>Submitted</v>
      </c>
      <c r="R1753" s="4" t="s">
        <v>1877</v>
      </c>
      <c r="S1753" s="6" t="s">
        <v>2083</v>
      </c>
      <c r="T1753" s="4">
        <f>VLOOKUP(B1753,meanLDage!$B$3:$E$3145,4,FALSE)</f>
        <v>2</v>
      </c>
      <c r="U1753" s="32">
        <f>VLOOKUP(B1753,meanLDage!$B$3:$E$3145,2,FALSE)</f>
        <v>8.7425689583910895</v>
      </c>
      <c r="V1753" s="4" t="str">
        <f t="shared" si="190"/>
        <v>34_L_1170011000_1_2_5</v>
      </c>
      <c r="W1753" s="4">
        <v>34023</v>
      </c>
      <c r="X1753" s="4">
        <v>34035</v>
      </c>
      <c r="Y1753" s="8">
        <f t="shared" si="191"/>
        <v>34035</v>
      </c>
      <c r="Z1753" s="6" t="b">
        <f t="shared" si="189"/>
        <v>0</v>
      </c>
      <c r="AA1753" s="6">
        <f t="shared" si="192"/>
        <v>34023</v>
      </c>
      <c r="AB1753" s="4">
        <f t="shared" si="193"/>
        <v>2</v>
      </c>
      <c r="AC1753" s="32">
        <f t="shared" si="194"/>
        <v>8.7425689583910895</v>
      </c>
      <c r="AD1753" s="4">
        <f>VLOOKUP($B1753,meanLDage!$Z$3:$AC$3145,4,FALSE)</f>
        <v>2</v>
      </c>
      <c r="AE1753" s="32">
        <f>VLOOKUP($B1753,meanLDage!$Z$3:$AC$3145,2,FALSE)</f>
        <v>7.6127523960000003</v>
      </c>
      <c r="AF1753" s="6">
        <f>VLOOKUP(V1753,'2017 rep county selection'!$A$1:$C$281,3,FALSE)</f>
        <v>34023</v>
      </c>
      <c r="AG1753" s="6">
        <v>34035</v>
      </c>
      <c r="AH1753" s="9">
        <f t="shared" si="195"/>
        <v>34035</v>
      </c>
    </row>
    <row r="1754" spans="1:34" ht="15.75" customHeight="1" x14ac:dyDescent="0.3">
      <c r="A1754" s="4">
        <v>34</v>
      </c>
      <c r="B1754" s="4">
        <v>34025</v>
      </c>
      <c r="C1754" s="6" t="s">
        <v>2285</v>
      </c>
      <c r="D1754" s="6" t="s">
        <v>1124</v>
      </c>
      <c r="E1754" s="4">
        <v>34023</v>
      </c>
      <c r="F1754" s="4">
        <v>34023</v>
      </c>
      <c r="G1754" s="4">
        <v>34023</v>
      </c>
      <c r="H1754" s="37">
        <v>6052755534</v>
      </c>
      <c r="I1754" s="37">
        <v>6489285276.7323999</v>
      </c>
      <c r="J1754" s="37">
        <v>6715510986.3848305</v>
      </c>
      <c r="K1754" s="4" t="str">
        <f>VLOOKUP(B1754,altitude!$B$3:$E$3232,4)</f>
        <v>L</v>
      </c>
      <c r="L1754" s="4">
        <f>VLOOKUP(B1754,fuelregion!$C$5:$D$3233,2,FALSE)</f>
        <v>1170011000</v>
      </c>
      <c r="M1754" s="4">
        <f>VLOOKUP(B1754,fuelregion!$H$5:$I$3113,2,FALSE)</f>
        <v>1170011000</v>
      </c>
      <c r="N1754" s="4">
        <f>VLOOKUP(B1754,imbin!$B$4:$D$3233,2,FALSE)</f>
        <v>1</v>
      </c>
      <c r="O1754" s="4" t="str">
        <f>VLOOKUP(B1754,imbin!$B$4:$D$3233,3,FALSE)</f>
        <v>Submittal</v>
      </c>
      <c r="P1754" s="4">
        <f>IF(ISNA(VLOOKUP(B1754,rampbin!$B$4:$G$1697,6,FALSE)),2,VLOOKUP(B1754,rampbin!$B$4:$G$1697,6,FALSE))</f>
        <v>2</v>
      </c>
      <c r="Q1754" s="4" t="str">
        <f>IF(ISNA(VLOOKUP(B1754,rampbin!$B$4:$G$1697,5,FALSE)),"MOVES",VLOOKUP(B1754,rampbin!$B$4:$G$1697,5,FALSE))</f>
        <v>Submitted</v>
      </c>
      <c r="R1754" s="4" t="s">
        <v>1877</v>
      </c>
      <c r="S1754" s="6" t="s">
        <v>2083</v>
      </c>
      <c r="T1754" s="4">
        <f>VLOOKUP(B1754,meanLDage!$B$3:$E$3145,4,FALSE)</f>
        <v>2</v>
      </c>
      <c r="U1754" s="32">
        <f>VLOOKUP(B1754,meanLDage!$B$3:$E$3145,2,FALSE)</f>
        <v>8.189213453991421</v>
      </c>
      <c r="V1754" s="4" t="str">
        <f t="shared" si="190"/>
        <v>34_L_1170011000_1_2_2</v>
      </c>
      <c r="W1754" s="4">
        <v>34025</v>
      </c>
      <c r="X1754" s="4">
        <v>34035</v>
      </c>
      <c r="Y1754" s="8">
        <f t="shared" si="191"/>
        <v>34035</v>
      </c>
      <c r="Z1754" s="6" t="b">
        <f t="shared" si="189"/>
        <v>0</v>
      </c>
      <c r="AA1754" s="6">
        <f t="shared" si="192"/>
        <v>34023</v>
      </c>
      <c r="AB1754" s="4">
        <f t="shared" si="193"/>
        <v>2</v>
      </c>
      <c r="AC1754" s="32">
        <f t="shared" si="194"/>
        <v>8.189213453991421</v>
      </c>
      <c r="AD1754" s="4">
        <f>VLOOKUP($B1754,meanLDage!$Z$3:$AC$3145,4,FALSE)</f>
        <v>2</v>
      </c>
      <c r="AE1754" s="32">
        <f>VLOOKUP($B1754,meanLDage!$Z$3:$AC$3145,2,FALSE)</f>
        <v>7.551234096</v>
      </c>
      <c r="AF1754" s="6">
        <f>VLOOKUP(V1754,'2017 rep county selection'!$A$1:$C$281,3,FALSE)</f>
        <v>34025</v>
      </c>
      <c r="AG1754" s="6">
        <v>34035</v>
      </c>
      <c r="AH1754" s="9">
        <f t="shared" si="195"/>
        <v>34035</v>
      </c>
    </row>
    <row r="1755" spans="1:34" ht="15.75" customHeight="1" x14ac:dyDescent="0.3">
      <c r="A1755" s="4">
        <v>34</v>
      </c>
      <c r="B1755" s="4">
        <v>34027</v>
      </c>
      <c r="C1755" s="6" t="s">
        <v>2285</v>
      </c>
      <c r="D1755" s="6" t="s">
        <v>633</v>
      </c>
      <c r="E1755" s="4">
        <v>34023</v>
      </c>
      <c r="F1755" s="4">
        <v>34023</v>
      </c>
      <c r="G1755" s="4">
        <v>34023</v>
      </c>
      <c r="H1755" s="37">
        <v>5481388310</v>
      </c>
      <c r="I1755" s="37">
        <v>5204463226.8519802</v>
      </c>
      <c r="J1755" s="37">
        <v>5319764973.1220303</v>
      </c>
      <c r="K1755" s="4" t="str">
        <f>VLOOKUP(B1755,altitude!$B$3:$E$3232,4)</f>
        <v>L</v>
      </c>
      <c r="L1755" s="4">
        <f>VLOOKUP(B1755,fuelregion!$C$5:$D$3233,2,FALSE)</f>
        <v>1170011000</v>
      </c>
      <c r="M1755" s="4">
        <f>VLOOKUP(B1755,fuelregion!$H$5:$I$3113,2,FALSE)</f>
        <v>1170011000</v>
      </c>
      <c r="N1755" s="4">
        <f>VLOOKUP(B1755,imbin!$B$4:$D$3233,2,FALSE)</f>
        <v>1</v>
      </c>
      <c r="O1755" s="4" t="str">
        <f>VLOOKUP(B1755,imbin!$B$4:$D$3233,3,FALSE)</f>
        <v>Submittal</v>
      </c>
      <c r="P1755" s="4">
        <f>IF(ISNA(VLOOKUP(B1755,rampbin!$B$4:$G$1697,6,FALSE)),2,VLOOKUP(B1755,rampbin!$B$4:$G$1697,6,FALSE))</f>
        <v>5</v>
      </c>
      <c r="Q1755" s="4" t="str">
        <f>IF(ISNA(VLOOKUP(B1755,rampbin!$B$4:$G$1697,5,FALSE)),"MOVES",VLOOKUP(B1755,rampbin!$B$4:$G$1697,5,FALSE))</f>
        <v>Submitted</v>
      </c>
      <c r="R1755" s="4" t="s">
        <v>1877</v>
      </c>
      <c r="S1755" s="6" t="s">
        <v>2083</v>
      </c>
      <c r="T1755" s="4">
        <f>VLOOKUP(B1755,meanLDage!$B$3:$E$3145,4,FALSE)</f>
        <v>2</v>
      </c>
      <c r="U1755" s="32">
        <f>VLOOKUP(B1755,meanLDage!$B$3:$E$3145,2,FALSE)</f>
        <v>7.6157379047911284</v>
      </c>
      <c r="V1755" s="4" t="str">
        <f t="shared" si="190"/>
        <v>34_L_1170011000_1_2_5</v>
      </c>
      <c r="W1755" s="4">
        <v>34023</v>
      </c>
      <c r="X1755" s="4">
        <v>34035</v>
      </c>
      <c r="Y1755" s="8">
        <f t="shared" si="191"/>
        <v>34035</v>
      </c>
      <c r="Z1755" s="6" t="b">
        <f t="shared" si="189"/>
        <v>0</v>
      </c>
      <c r="AA1755" s="6">
        <f t="shared" si="192"/>
        <v>34023</v>
      </c>
      <c r="AB1755" s="4">
        <f t="shared" si="193"/>
        <v>2</v>
      </c>
      <c r="AC1755" s="32">
        <f t="shared" si="194"/>
        <v>7.6157379047911284</v>
      </c>
      <c r="AD1755" s="4">
        <f>VLOOKUP($B1755,meanLDage!$Z$3:$AC$3145,4,FALSE)</f>
        <v>2</v>
      </c>
      <c r="AE1755" s="32">
        <f>VLOOKUP($B1755,meanLDage!$Z$3:$AC$3145,2,FALSE)</f>
        <v>7.5383465340000004</v>
      </c>
      <c r="AF1755" s="6">
        <f>VLOOKUP(V1755,'2017 rep county selection'!$A$1:$C$281,3,FALSE)</f>
        <v>34023</v>
      </c>
      <c r="AG1755" s="6">
        <v>34035</v>
      </c>
      <c r="AH1755" s="9">
        <f t="shared" si="195"/>
        <v>34035</v>
      </c>
    </row>
    <row r="1756" spans="1:34" ht="15.75" customHeight="1" x14ac:dyDescent="0.3">
      <c r="A1756" s="4">
        <v>34</v>
      </c>
      <c r="B1756" s="4">
        <v>34029</v>
      </c>
      <c r="C1756" s="6" t="s">
        <v>2285</v>
      </c>
      <c r="D1756" s="6" t="s">
        <v>1125</v>
      </c>
      <c r="E1756" s="4">
        <v>34039</v>
      </c>
      <c r="F1756" s="4">
        <v>34039</v>
      </c>
      <c r="G1756" s="4">
        <v>34039</v>
      </c>
      <c r="H1756" s="37">
        <v>3826782712</v>
      </c>
      <c r="I1756" s="37">
        <v>4826597084.0404701</v>
      </c>
      <c r="J1756" s="37">
        <v>4886913969.1950598</v>
      </c>
      <c r="K1756" s="4" t="str">
        <f>VLOOKUP(B1756,altitude!$B$3:$E$3232,4)</f>
        <v>L</v>
      </c>
      <c r="L1756" s="4">
        <f>VLOOKUP(B1756,fuelregion!$C$5:$D$3233,2,FALSE)</f>
        <v>1170011000</v>
      </c>
      <c r="M1756" s="4">
        <f>VLOOKUP(B1756,fuelregion!$H$5:$I$3113,2,FALSE)</f>
        <v>1170011000</v>
      </c>
      <c r="N1756" s="4">
        <f>VLOOKUP(B1756,imbin!$B$4:$D$3233,2,FALSE)</f>
        <v>1</v>
      </c>
      <c r="O1756" s="4" t="str">
        <f>VLOOKUP(B1756,imbin!$B$4:$D$3233,3,FALSE)</f>
        <v>Submittal</v>
      </c>
      <c r="P1756" s="4">
        <f>IF(ISNA(VLOOKUP(B1756,rampbin!$B$4:$G$1697,6,FALSE)),2,VLOOKUP(B1756,rampbin!$B$4:$G$1697,6,FALSE))</f>
        <v>2</v>
      </c>
      <c r="Q1756" s="4" t="str">
        <f>IF(ISNA(VLOOKUP(B1756,rampbin!$B$4:$G$1697,5,FALSE)),"MOVES",VLOOKUP(B1756,rampbin!$B$4:$G$1697,5,FALSE))</f>
        <v>Submitted</v>
      </c>
      <c r="R1756" s="4" t="s">
        <v>1877</v>
      </c>
      <c r="S1756" s="6" t="s">
        <v>2083</v>
      </c>
      <c r="T1756" s="4">
        <f>VLOOKUP(B1756,meanLDage!$B$3:$E$3145,4,FALSE)</f>
        <v>2</v>
      </c>
      <c r="U1756" s="32">
        <f>VLOOKUP(B1756,meanLDage!$B$3:$E$3145,2,FALSE)</f>
        <v>8.8254191881068067</v>
      </c>
      <c r="V1756" s="4" t="str">
        <f t="shared" si="190"/>
        <v>34_L_1170011000_1_2_2</v>
      </c>
      <c r="W1756" s="4">
        <v>34025</v>
      </c>
      <c r="X1756" s="4">
        <v>34029</v>
      </c>
      <c r="Y1756" s="8">
        <f t="shared" si="191"/>
        <v>34029</v>
      </c>
      <c r="Z1756" s="6" t="b">
        <f t="shared" si="189"/>
        <v>0</v>
      </c>
      <c r="AA1756" s="6">
        <f t="shared" si="192"/>
        <v>34039</v>
      </c>
      <c r="AB1756" s="4">
        <f t="shared" si="193"/>
        <v>2</v>
      </c>
      <c r="AC1756" s="32">
        <f t="shared" si="194"/>
        <v>8.8254191881068067</v>
      </c>
      <c r="AD1756" s="4">
        <f>VLOOKUP($B1756,meanLDage!$Z$3:$AC$3145,4,FALSE)</f>
        <v>2</v>
      </c>
      <c r="AE1756" s="32">
        <f>VLOOKUP($B1756,meanLDage!$Z$3:$AC$3145,2,FALSE)</f>
        <v>8.154026773</v>
      </c>
      <c r="AF1756" s="6">
        <f>VLOOKUP(V1756,'2017 rep county selection'!$A$1:$C$281,3,FALSE)</f>
        <v>34025</v>
      </c>
      <c r="AG1756" s="6">
        <v>34029</v>
      </c>
      <c r="AH1756" s="9">
        <f t="shared" si="195"/>
        <v>34029</v>
      </c>
    </row>
    <row r="1757" spans="1:34" ht="15.75" customHeight="1" x14ac:dyDescent="0.3">
      <c r="A1757" s="4">
        <v>34</v>
      </c>
      <c r="B1757" s="4">
        <v>34031</v>
      </c>
      <c r="C1757" s="6" t="s">
        <v>2285</v>
      </c>
      <c r="D1757" s="6" t="s">
        <v>1126</v>
      </c>
      <c r="E1757" s="4">
        <v>34003</v>
      </c>
      <c r="F1757" s="4">
        <v>34003</v>
      </c>
      <c r="G1757" s="4">
        <v>34003</v>
      </c>
      <c r="H1757" s="37">
        <v>2869969145</v>
      </c>
      <c r="I1757" s="37">
        <v>2845044506.1459699</v>
      </c>
      <c r="J1757" s="37">
        <v>2866275302.1739702</v>
      </c>
      <c r="K1757" s="4" t="str">
        <f>VLOOKUP(B1757,altitude!$B$3:$E$3232,4)</f>
        <v>L</v>
      </c>
      <c r="L1757" s="4">
        <f>VLOOKUP(B1757,fuelregion!$C$5:$D$3233,2,FALSE)</f>
        <v>1170011000</v>
      </c>
      <c r="M1757" s="4">
        <f>VLOOKUP(B1757,fuelregion!$H$5:$I$3113,2,FALSE)</f>
        <v>1170011000</v>
      </c>
      <c r="N1757" s="4">
        <f>VLOOKUP(B1757,imbin!$B$4:$D$3233,2,FALSE)</f>
        <v>1</v>
      </c>
      <c r="O1757" s="4" t="str">
        <f>VLOOKUP(B1757,imbin!$B$4:$D$3233,3,FALSE)</f>
        <v>Submittal</v>
      </c>
      <c r="P1757" s="4">
        <f>IF(ISNA(VLOOKUP(B1757,rampbin!$B$4:$G$1697,6,FALSE)),2,VLOOKUP(B1757,rampbin!$B$4:$G$1697,6,FALSE))</f>
        <v>5</v>
      </c>
      <c r="Q1757" s="4" t="str">
        <f>IF(ISNA(VLOOKUP(B1757,rampbin!$B$4:$G$1697,5,FALSE)),"MOVES",VLOOKUP(B1757,rampbin!$B$4:$G$1697,5,FALSE))</f>
        <v>Submitted</v>
      </c>
      <c r="R1757" s="4" t="s">
        <v>1877</v>
      </c>
      <c r="S1757" s="6" t="s">
        <v>2083</v>
      </c>
      <c r="T1757" s="4">
        <f>VLOOKUP(B1757,meanLDage!$B$3:$E$3145,4,FALSE)</f>
        <v>3</v>
      </c>
      <c r="U1757" s="32">
        <f>VLOOKUP(B1757,meanLDage!$B$3:$E$3145,2,FALSE)</f>
        <v>9.907472119867279</v>
      </c>
      <c r="V1757" s="4" t="str">
        <f t="shared" si="190"/>
        <v>34_L_1170011000_1_2_5</v>
      </c>
      <c r="W1757" s="8">
        <v>34013</v>
      </c>
      <c r="X1757" s="8">
        <v>34013</v>
      </c>
      <c r="Y1757" s="8">
        <f t="shared" si="191"/>
        <v>34013</v>
      </c>
      <c r="Z1757" s="6" t="b">
        <f t="shared" si="189"/>
        <v>0</v>
      </c>
      <c r="AA1757" s="6">
        <f t="shared" si="192"/>
        <v>34003</v>
      </c>
      <c r="AB1757" s="4">
        <f t="shared" si="193"/>
        <v>3</v>
      </c>
      <c r="AC1757" s="32">
        <f t="shared" si="194"/>
        <v>9.907472119867279</v>
      </c>
      <c r="AD1757" s="4">
        <f>VLOOKUP($B1757,meanLDage!$Z$3:$AC$3145,4,FALSE)</f>
        <v>2</v>
      </c>
      <c r="AE1757" s="32">
        <f>VLOOKUP($B1757,meanLDage!$Z$3:$AC$3145,2,FALSE)</f>
        <v>8.2933950910000007</v>
      </c>
      <c r="AF1757" s="6">
        <f>VLOOKUP(V1757,'2017 rep county selection'!$A$1:$C$281,3,FALSE)</f>
        <v>34023</v>
      </c>
      <c r="AG1757" s="6">
        <v>34013</v>
      </c>
      <c r="AH1757" s="9">
        <f t="shared" si="195"/>
        <v>34013</v>
      </c>
    </row>
    <row r="1758" spans="1:34" ht="15.75" customHeight="1" x14ac:dyDescent="0.3">
      <c r="A1758" s="4">
        <v>34</v>
      </c>
      <c r="B1758" s="4">
        <v>34033</v>
      </c>
      <c r="C1758" s="6" t="s">
        <v>2285</v>
      </c>
      <c r="D1758" s="6" t="s">
        <v>1127</v>
      </c>
      <c r="E1758" s="4">
        <v>34003</v>
      </c>
      <c r="F1758" s="4">
        <v>34003</v>
      </c>
      <c r="G1758" s="4">
        <v>34003</v>
      </c>
      <c r="H1758" s="37">
        <v>987376058</v>
      </c>
      <c r="I1758" s="37">
        <v>786342903.189062</v>
      </c>
      <c r="J1758" s="37">
        <v>817881431.84061301</v>
      </c>
      <c r="K1758" s="4" t="str">
        <f>VLOOKUP(B1758,altitude!$B$3:$E$3232,4)</f>
        <v>L</v>
      </c>
      <c r="L1758" s="4">
        <f>VLOOKUP(B1758,fuelregion!$C$5:$D$3233,2,FALSE)</f>
        <v>1170011000</v>
      </c>
      <c r="M1758" s="4">
        <f>VLOOKUP(B1758,fuelregion!$H$5:$I$3113,2,FALSE)</f>
        <v>1170011000</v>
      </c>
      <c r="N1758" s="4">
        <f>VLOOKUP(B1758,imbin!$B$4:$D$3233,2,FALSE)</f>
        <v>1</v>
      </c>
      <c r="O1758" s="4" t="str">
        <f>VLOOKUP(B1758,imbin!$B$4:$D$3233,3,FALSE)</f>
        <v>Submittal</v>
      </c>
      <c r="P1758" s="4">
        <f>IF(ISNA(VLOOKUP(B1758,rampbin!$B$4:$G$1697,6,FALSE)),2,VLOOKUP(B1758,rampbin!$B$4:$G$1697,6,FALSE))</f>
        <v>2</v>
      </c>
      <c r="Q1758" s="4" t="str">
        <f>IF(ISNA(VLOOKUP(B1758,rampbin!$B$4:$G$1697,5,FALSE)),"MOVES",VLOOKUP(B1758,rampbin!$B$4:$G$1697,5,FALSE))</f>
        <v>Submitted</v>
      </c>
      <c r="R1758" s="4" t="s">
        <v>1877</v>
      </c>
      <c r="S1758" s="6" t="s">
        <v>2050</v>
      </c>
      <c r="T1758" s="4">
        <f>VLOOKUP(B1758,meanLDage!$B$3:$E$3145,4,FALSE)</f>
        <v>4</v>
      </c>
      <c r="U1758" s="32">
        <f>VLOOKUP(B1758,meanLDage!$B$3:$E$3145,2,FALSE)</f>
        <v>11.1700132196612</v>
      </c>
      <c r="V1758" s="4" t="str">
        <f t="shared" si="190"/>
        <v>34_L_1170011000_1_3_2</v>
      </c>
      <c r="W1758" s="4">
        <v>34011</v>
      </c>
      <c r="X1758" s="4">
        <v>34001</v>
      </c>
      <c r="Y1758" s="8">
        <f t="shared" si="191"/>
        <v>34001</v>
      </c>
      <c r="Z1758" s="6" t="b">
        <f t="shared" si="189"/>
        <v>0</v>
      </c>
      <c r="AA1758" s="6">
        <f t="shared" si="192"/>
        <v>34003</v>
      </c>
      <c r="AB1758" s="4">
        <f t="shared" si="193"/>
        <v>4</v>
      </c>
      <c r="AC1758" s="32">
        <f t="shared" si="194"/>
        <v>11.1700132196612</v>
      </c>
      <c r="AD1758" s="4">
        <f>VLOOKUP($B1758,meanLDage!$Z$3:$AC$3145,4,FALSE)</f>
        <v>3</v>
      </c>
      <c r="AE1758" s="32">
        <f>VLOOKUP($B1758,meanLDage!$Z$3:$AC$3145,2,FALSE)</f>
        <v>9.0408039939999991</v>
      </c>
      <c r="AF1758" s="6">
        <f>VLOOKUP(V1758,'2017 rep county selection'!$A$1:$C$281,3,FALSE)</f>
        <v>34001</v>
      </c>
      <c r="AG1758" s="6">
        <v>34001</v>
      </c>
      <c r="AH1758" s="9">
        <f t="shared" si="195"/>
        <v>34001</v>
      </c>
    </row>
    <row r="1759" spans="1:34" ht="15.75" customHeight="1" x14ac:dyDescent="0.3">
      <c r="A1759" s="4">
        <v>34</v>
      </c>
      <c r="B1759" s="4">
        <v>34035</v>
      </c>
      <c r="C1759" s="6" t="s">
        <v>2285</v>
      </c>
      <c r="D1759" s="6" t="s">
        <v>793</v>
      </c>
      <c r="E1759" s="4">
        <v>34039</v>
      </c>
      <c r="F1759" s="4">
        <v>34039</v>
      </c>
      <c r="G1759" s="4">
        <v>34039</v>
      </c>
      <c r="H1759" s="37">
        <v>3107716667</v>
      </c>
      <c r="I1759" s="37">
        <v>3357018954.7502298</v>
      </c>
      <c r="J1759" s="37">
        <v>3444909192.2902899</v>
      </c>
      <c r="K1759" s="4" t="str">
        <f>VLOOKUP(B1759,altitude!$B$3:$E$3232,4)</f>
        <v>L</v>
      </c>
      <c r="L1759" s="4">
        <f>VLOOKUP(B1759,fuelregion!$C$5:$D$3233,2,FALSE)</f>
        <v>1170011000</v>
      </c>
      <c r="M1759" s="4">
        <f>VLOOKUP(B1759,fuelregion!$H$5:$I$3113,2,FALSE)</f>
        <v>1170011000</v>
      </c>
      <c r="N1759" s="4">
        <f>VLOOKUP(B1759,imbin!$B$4:$D$3233,2,FALSE)</f>
        <v>1</v>
      </c>
      <c r="O1759" s="4" t="str">
        <f>VLOOKUP(B1759,imbin!$B$4:$D$3233,3,FALSE)</f>
        <v>Submittal</v>
      </c>
      <c r="P1759" s="4">
        <f>IF(ISNA(VLOOKUP(B1759,rampbin!$B$4:$G$1697,6,FALSE)),2,VLOOKUP(B1759,rampbin!$B$4:$G$1697,6,FALSE))</f>
        <v>5</v>
      </c>
      <c r="Q1759" s="4" t="str">
        <f>IF(ISNA(VLOOKUP(B1759,rampbin!$B$4:$G$1697,5,FALSE)),"MOVES",VLOOKUP(B1759,rampbin!$B$4:$G$1697,5,FALSE))</f>
        <v>Submitted</v>
      </c>
      <c r="R1759" s="4" t="s">
        <v>1877</v>
      </c>
      <c r="S1759" s="6" t="s">
        <v>2083</v>
      </c>
      <c r="T1759" s="4">
        <f>VLOOKUP(B1759,meanLDage!$B$3:$E$3145,4,FALSE)</f>
        <v>2</v>
      </c>
      <c r="U1759" s="32">
        <f>VLOOKUP(B1759,meanLDage!$B$3:$E$3145,2,FALSE)</f>
        <v>8.1412780979831574</v>
      </c>
      <c r="V1759" s="4" t="str">
        <f t="shared" si="190"/>
        <v>34_L_1170011000_1_2_5</v>
      </c>
      <c r="W1759" s="4">
        <v>34023</v>
      </c>
      <c r="X1759" s="4">
        <v>34035</v>
      </c>
      <c r="Y1759" s="8">
        <f t="shared" si="191"/>
        <v>34035</v>
      </c>
      <c r="Z1759" s="6" t="b">
        <f t="shared" si="189"/>
        <v>0</v>
      </c>
      <c r="AA1759" s="6">
        <f t="shared" si="192"/>
        <v>34039</v>
      </c>
      <c r="AB1759" s="4">
        <f t="shared" si="193"/>
        <v>2</v>
      </c>
      <c r="AC1759" s="32">
        <f t="shared" si="194"/>
        <v>8.1412780979831574</v>
      </c>
      <c r="AD1759" s="4">
        <f>VLOOKUP($B1759,meanLDage!$Z$3:$AC$3145,4,FALSE)</f>
        <v>2</v>
      </c>
      <c r="AE1759" s="32">
        <f>VLOOKUP($B1759,meanLDage!$Z$3:$AC$3145,2,FALSE)</f>
        <v>7.570895149</v>
      </c>
      <c r="AF1759" s="6">
        <f>VLOOKUP(V1759,'2017 rep county selection'!$A$1:$C$281,3,FALSE)</f>
        <v>34023</v>
      </c>
      <c r="AG1759" s="6">
        <v>34035</v>
      </c>
      <c r="AH1759" s="9">
        <f t="shared" si="195"/>
        <v>34035</v>
      </c>
    </row>
    <row r="1760" spans="1:34" ht="15.75" customHeight="1" x14ac:dyDescent="0.3">
      <c r="A1760" s="4">
        <v>34</v>
      </c>
      <c r="B1760" s="4">
        <v>34037</v>
      </c>
      <c r="C1760" s="6" t="s">
        <v>2285</v>
      </c>
      <c r="D1760" s="6" t="s">
        <v>267</v>
      </c>
      <c r="E1760" s="4">
        <v>34037</v>
      </c>
      <c r="F1760" s="4">
        <v>34037</v>
      </c>
      <c r="G1760" s="4">
        <v>34037</v>
      </c>
      <c r="H1760" s="37">
        <v>1300962664</v>
      </c>
      <c r="I1760" s="37">
        <v>1267709962.2816</v>
      </c>
      <c r="J1760" s="37">
        <v>1235114015.0954399</v>
      </c>
      <c r="K1760" s="4" t="str">
        <f>VLOOKUP(B1760,altitude!$B$3:$E$3232,4)</f>
        <v>L</v>
      </c>
      <c r="L1760" s="4">
        <f>VLOOKUP(B1760,fuelregion!$C$5:$D$3233,2,FALSE)</f>
        <v>1170011000</v>
      </c>
      <c r="M1760" s="4">
        <f>VLOOKUP(B1760,fuelregion!$H$5:$I$3113,2,FALSE)</f>
        <v>1170011000</v>
      </c>
      <c r="N1760" s="4">
        <f>VLOOKUP(B1760,imbin!$B$4:$D$3233,2,FALSE)</f>
        <v>1</v>
      </c>
      <c r="O1760" s="4" t="str">
        <f>VLOOKUP(B1760,imbin!$B$4:$D$3233,3,FALSE)</f>
        <v>Submittal</v>
      </c>
      <c r="P1760" s="4">
        <f>IF(ISNA(VLOOKUP(B1760,rampbin!$B$4:$G$1697,6,FALSE)),2,VLOOKUP(B1760,rampbin!$B$4:$G$1697,6,FALSE))</f>
        <v>2</v>
      </c>
      <c r="Q1760" s="4" t="str">
        <f>IF(ISNA(VLOOKUP(B1760,rampbin!$B$4:$G$1697,5,FALSE)),"MOVES",VLOOKUP(B1760,rampbin!$B$4:$G$1697,5,FALSE))</f>
        <v>Submitted</v>
      </c>
      <c r="R1760" s="4" t="s">
        <v>1877</v>
      </c>
      <c r="S1760" s="6" t="s">
        <v>2083</v>
      </c>
      <c r="T1760" s="4">
        <f>VLOOKUP(B1760,meanLDage!$B$3:$E$3145,4,FALSE)</f>
        <v>2</v>
      </c>
      <c r="U1760" s="32">
        <f>VLOOKUP(B1760,meanLDage!$B$3:$E$3145,2,FALSE)</f>
        <v>8.9811449579924219</v>
      </c>
      <c r="V1760" s="4" t="str">
        <f t="shared" si="190"/>
        <v>34_L_1170011000_1_2_2</v>
      </c>
      <c r="W1760" s="4">
        <v>34025</v>
      </c>
      <c r="X1760" s="4">
        <v>34013</v>
      </c>
      <c r="Y1760" s="8">
        <f t="shared" si="191"/>
        <v>34013</v>
      </c>
      <c r="Z1760" s="6" t="b">
        <f t="shared" si="189"/>
        <v>0</v>
      </c>
      <c r="AA1760" s="6">
        <f t="shared" si="192"/>
        <v>34037</v>
      </c>
      <c r="AB1760" s="4">
        <f t="shared" si="193"/>
        <v>2</v>
      </c>
      <c r="AC1760" s="32">
        <f t="shared" si="194"/>
        <v>8.9811449579924219</v>
      </c>
      <c r="AD1760" s="4">
        <f>VLOOKUP($B1760,meanLDage!$Z$3:$AC$3145,4,FALSE)</f>
        <v>2</v>
      </c>
      <c r="AE1760" s="32">
        <f>VLOOKUP($B1760,meanLDage!$Z$3:$AC$3145,2,FALSE)</f>
        <v>8.2189550489999998</v>
      </c>
      <c r="AF1760" s="6">
        <f>VLOOKUP(V1760,'2017 rep county selection'!$A$1:$C$281,3,FALSE)</f>
        <v>34025</v>
      </c>
      <c r="AG1760" s="6">
        <v>34013</v>
      </c>
      <c r="AH1760" s="9">
        <f t="shared" si="195"/>
        <v>34013</v>
      </c>
    </row>
    <row r="1761" spans="1:34" ht="15.75" customHeight="1" x14ac:dyDescent="0.3">
      <c r="A1761" s="4">
        <v>34</v>
      </c>
      <c r="B1761" s="4">
        <v>34039</v>
      </c>
      <c r="C1761" s="6" t="s">
        <v>2285</v>
      </c>
      <c r="D1761" s="6" t="s">
        <v>141</v>
      </c>
      <c r="E1761" s="4">
        <v>34039</v>
      </c>
      <c r="F1761" s="4">
        <v>34039</v>
      </c>
      <c r="G1761" s="4">
        <v>34039</v>
      </c>
      <c r="H1761" s="37">
        <v>4133255537</v>
      </c>
      <c r="I1761" s="37">
        <v>4386694792.3893099</v>
      </c>
      <c r="J1761" s="37">
        <v>4426447213.4974699</v>
      </c>
      <c r="K1761" s="4" t="str">
        <f>VLOOKUP(B1761,altitude!$B$3:$E$3232,4)</f>
        <v>L</v>
      </c>
      <c r="L1761" s="4">
        <f>VLOOKUP(B1761,fuelregion!$C$5:$D$3233,2,FALSE)</f>
        <v>1170011000</v>
      </c>
      <c r="M1761" s="4">
        <f>VLOOKUP(B1761,fuelregion!$H$5:$I$3113,2,FALSE)</f>
        <v>1170011000</v>
      </c>
      <c r="N1761" s="4">
        <f>VLOOKUP(B1761,imbin!$B$4:$D$3233,2,FALSE)</f>
        <v>1</v>
      </c>
      <c r="O1761" s="4" t="str">
        <f>VLOOKUP(B1761,imbin!$B$4:$D$3233,3,FALSE)</f>
        <v>Submittal</v>
      </c>
      <c r="P1761" s="4">
        <f>IF(ISNA(VLOOKUP(B1761,rampbin!$B$4:$G$1697,6,FALSE)),2,VLOOKUP(B1761,rampbin!$B$4:$G$1697,6,FALSE))</f>
        <v>5</v>
      </c>
      <c r="Q1761" s="4" t="str">
        <f>IF(ISNA(VLOOKUP(B1761,rampbin!$B$4:$G$1697,5,FALSE)),"MOVES",VLOOKUP(B1761,rampbin!$B$4:$G$1697,5,FALSE))</f>
        <v>Submitted</v>
      </c>
      <c r="R1761" s="4" t="s">
        <v>1877</v>
      </c>
      <c r="S1761" s="6" t="s">
        <v>2083</v>
      </c>
      <c r="T1761" s="4">
        <f>VLOOKUP(B1761,meanLDage!$B$3:$E$3145,4,FALSE)</f>
        <v>3</v>
      </c>
      <c r="U1761" s="32">
        <f>VLOOKUP(B1761,meanLDage!$B$3:$E$3145,2,FALSE)</f>
        <v>9.5381770407530926</v>
      </c>
      <c r="V1761" s="4" t="str">
        <f t="shared" si="190"/>
        <v>34_L_1170011000_1_2_5</v>
      </c>
      <c r="W1761" s="4">
        <v>34013</v>
      </c>
      <c r="X1761" s="4">
        <v>34035</v>
      </c>
      <c r="Y1761" s="8">
        <f t="shared" si="191"/>
        <v>34035</v>
      </c>
      <c r="Z1761" s="6" t="b">
        <f t="shared" si="189"/>
        <v>0</v>
      </c>
      <c r="AA1761" s="6">
        <f t="shared" si="192"/>
        <v>34039</v>
      </c>
      <c r="AB1761" s="4">
        <f t="shared" si="193"/>
        <v>3</v>
      </c>
      <c r="AC1761" s="32">
        <f t="shared" si="194"/>
        <v>9.5381770407530926</v>
      </c>
      <c r="AD1761" s="4">
        <f>VLOOKUP($B1761,meanLDage!$Z$3:$AC$3145,4,FALSE)</f>
        <v>2</v>
      </c>
      <c r="AE1761" s="32">
        <f>VLOOKUP($B1761,meanLDage!$Z$3:$AC$3145,2,FALSE)</f>
        <v>7.5802602769999998</v>
      </c>
      <c r="AF1761" s="6">
        <f>VLOOKUP(V1761,'2017 rep county selection'!$A$1:$C$281,3,FALSE)</f>
        <v>34023</v>
      </c>
      <c r="AG1761" s="6">
        <v>34035</v>
      </c>
      <c r="AH1761" s="9">
        <f t="shared" si="195"/>
        <v>34035</v>
      </c>
    </row>
    <row r="1762" spans="1:34" ht="15.75" customHeight="1" x14ac:dyDescent="0.3">
      <c r="A1762" s="4">
        <v>34</v>
      </c>
      <c r="B1762" s="4">
        <v>34041</v>
      </c>
      <c r="C1762" s="6" t="s">
        <v>2285</v>
      </c>
      <c r="D1762" s="6" t="s">
        <v>418</v>
      </c>
      <c r="E1762" s="4">
        <v>34019</v>
      </c>
      <c r="F1762" s="4">
        <v>34019</v>
      </c>
      <c r="G1762" s="4">
        <v>34019</v>
      </c>
      <c r="H1762" s="37">
        <v>1521403857</v>
      </c>
      <c r="I1762" s="37">
        <v>1395937395.9465599</v>
      </c>
      <c r="J1762" s="37">
        <v>1466079326.34061</v>
      </c>
      <c r="K1762" s="4" t="str">
        <f>VLOOKUP(B1762,altitude!$B$3:$E$3232,4)</f>
        <v>L</v>
      </c>
      <c r="L1762" s="4">
        <f>VLOOKUP(B1762,fuelregion!$C$5:$D$3233,2,FALSE)</f>
        <v>1170011000</v>
      </c>
      <c r="M1762" s="4">
        <f>VLOOKUP(B1762,fuelregion!$H$5:$I$3113,2,FALSE)</f>
        <v>1170011000</v>
      </c>
      <c r="N1762" s="4">
        <f>VLOOKUP(B1762,imbin!$B$4:$D$3233,2,FALSE)</f>
        <v>1</v>
      </c>
      <c r="O1762" s="4" t="str">
        <f>VLOOKUP(B1762,imbin!$B$4:$D$3233,3,FALSE)</f>
        <v>Submittal</v>
      </c>
      <c r="P1762" s="4">
        <f>IF(ISNA(VLOOKUP(B1762,rampbin!$B$4:$G$1697,6,FALSE)),2,VLOOKUP(B1762,rampbin!$B$4:$G$1697,6,FALSE))</f>
        <v>2</v>
      </c>
      <c r="Q1762" s="4" t="str">
        <f>IF(ISNA(VLOOKUP(B1762,rampbin!$B$4:$G$1697,5,FALSE)),"MOVES",VLOOKUP(B1762,rampbin!$B$4:$G$1697,5,FALSE))</f>
        <v>Submitted</v>
      </c>
      <c r="R1762" s="4" t="s">
        <v>1877</v>
      </c>
      <c r="S1762" s="6" t="s">
        <v>2087</v>
      </c>
      <c r="T1762" s="4">
        <f>VLOOKUP(B1762,meanLDage!$B$3:$E$3145,4,FALSE)</f>
        <v>3</v>
      </c>
      <c r="U1762" s="32">
        <f>VLOOKUP(B1762,meanLDage!$B$3:$E$3145,2,FALSE)</f>
        <v>9.5948783446609234</v>
      </c>
      <c r="V1762" s="4" t="str">
        <f t="shared" si="190"/>
        <v>34_L_1170011000_1_2_2</v>
      </c>
      <c r="W1762" s="4">
        <v>34007</v>
      </c>
      <c r="X1762" s="4">
        <v>34019</v>
      </c>
      <c r="Y1762" s="8">
        <f t="shared" si="191"/>
        <v>34019</v>
      </c>
      <c r="Z1762" s="6" t="b">
        <f t="shared" si="189"/>
        <v>1</v>
      </c>
      <c r="AA1762" s="6">
        <f t="shared" si="192"/>
        <v>34019</v>
      </c>
      <c r="AB1762" s="4">
        <f t="shared" si="193"/>
        <v>3</v>
      </c>
      <c r="AC1762" s="32">
        <f t="shared" si="194"/>
        <v>9.5948783446609234</v>
      </c>
      <c r="AD1762" s="4">
        <f>VLOOKUP($B1762,meanLDage!$Z$3:$AC$3145,4,FALSE)</f>
        <v>2</v>
      </c>
      <c r="AE1762" s="32">
        <f>VLOOKUP($B1762,meanLDage!$Z$3:$AC$3145,2,FALSE)</f>
        <v>8.151996982</v>
      </c>
      <c r="AF1762" s="6">
        <f>VLOOKUP(V1762,'2017 rep county selection'!$A$1:$C$281,3,FALSE)</f>
        <v>34025</v>
      </c>
      <c r="AG1762" s="6">
        <v>34019</v>
      </c>
      <c r="AH1762" s="9">
        <f t="shared" si="195"/>
        <v>34019</v>
      </c>
    </row>
    <row r="1763" spans="1:34" ht="15.75" customHeight="1" x14ac:dyDescent="0.3">
      <c r="A1763" s="4">
        <v>35</v>
      </c>
      <c r="B1763" s="4">
        <v>35001</v>
      </c>
      <c r="C1763" s="6" t="s">
        <v>2286</v>
      </c>
      <c r="D1763" s="6" t="s">
        <v>1128</v>
      </c>
      <c r="E1763" s="4">
        <v>35001</v>
      </c>
      <c r="F1763" s="4">
        <v>35001</v>
      </c>
      <c r="G1763" s="4">
        <v>35001</v>
      </c>
      <c r="H1763" s="37">
        <v>5326334484</v>
      </c>
      <c r="I1763" s="37">
        <v>4824795418.3422604</v>
      </c>
      <c r="J1763" s="37">
        <v>5307960824.1743002</v>
      </c>
      <c r="K1763" s="4" t="str">
        <f>VLOOKUP(B1763,altitude!$B$3:$E$3232,4)</f>
        <v>H</v>
      </c>
      <c r="L1763" s="4">
        <f>VLOOKUP(B1763,fuelregion!$C$5:$D$3233,2,FALSE)</f>
        <v>300001000</v>
      </c>
      <c r="M1763" s="4">
        <f>VLOOKUP(B1763,fuelregion!$H$5:$I$3113,2,FALSE)</f>
        <v>300001000</v>
      </c>
      <c r="N1763" s="4">
        <f>VLOOKUP(B1763,imbin!$B$4:$D$3233,2,FALSE)</f>
        <v>1</v>
      </c>
      <c r="O1763" s="4" t="str">
        <f>VLOOKUP(B1763,imbin!$B$4:$D$3233,3,FALSE)</f>
        <v>MOVES</v>
      </c>
      <c r="P1763" s="4">
        <f>IF(ISNA(VLOOKUP(B1763,rampbin!$B$4:$G$1697,6,FALSE)),2,VLOOKUP(B1763,rampbin!$B$4:$G$1697,6,FALSE))</f>
        <v>2</v>
      </c>
      <c r="Q1763" s="4" t="str">
        <f>IF(ISNA(VLOOKUP(B1763,rampbin!$B$4:$G$1697,5,FALSE)),"MOVES",VLOOKUP(B1763,rampbin!$B$4:$G$1697,5,FALSE))</f>
        <v>MOVES</v>
      </c>
      <c r="R1763" s="4" t="s">
        <v>1877</v>
      </c>
      <c r="S1763" s="6" t="s">
        <v>2088</v>
      </c>
      <c r="T1763" s="4">
        <f>VLOOKUP(B1763,meanLDage!$B$3:$E$3145,4,FALSE)</f>
        <v>3</v>
      </c>
      <c r="U1763" s="32">
        <f>VLOOKUP(B1763,meanLDage!$B$3:$E$3145,2,FALSE)</f>
        <v>10.704370801224684</v>
      </c>
      <c r="V1763" s="4" t="str">
        <f t="shared" si="190"/>
        <v>35_H_300001000_1_3_2</v>
      </c>
      <c r="W1763" s="4">
        <v>35001</v>
      </c>
      <c r="X1763" s="6"/>
      <c r="Y1763" s="8">
        <f t="shared" si="191"/>
        <v>35001</v>
      </c>
      <c r="Z1763" s="6" t="b">
        <f t="shared" si="189"/>
        <v>1</v>
      </c>
      <c r="AA1763" s="6">
        <f t="shared" si="192"/>
        <v>35001</v>
      </c>
      <c r="AB1763" s="4">
        <f t="shared" si="193"/>
        <v>3</v>
      </c>
      <c r="AC1763" s="32">
        <f t="shared" si="194"/>
        <v>10.704370801224684</v>
      </c>
      <c r="AD1763" s="4">
        <f>VLOOKUP($B1763,meanLDage!$Z$3:$AC$3145,4,FALSE)</f>
        <v>3</v>
      </c>
      <c r="AE1763" s="32">
        <f>VLOOKUP($B1763,meanLDage!$Z$3:$AC$3145,2,FALSE)</f>
        <v>10.127821001935896</v>
      </c>
      <c r="AF1763" s="6">
        <f>VLOOKUP(V1763,'2017 rep county selection'!$A$1:$C$281,3,FALSE)</f>
        <v>35001</v>
      </c>
      <c r="AH1763" s="9">
        <f t="shared" si="195"/>
        <v>35001</v>
      </c>
    </row>
    <row r="1764" spans="1:34" ht="15.75" customHeight="1" x14ac:dyDescent="0.3">
      <c r="A1764" s="4">
        <v>35</v>
      </c>
      <c r="B1764" s="4">
        <v>35003</v>
      </c>
      <c r="C1764" s="6" t="s">
        <v>2286</v>
      </c>
      <c r="D1764" s="6" t="s">
        <v>1129</v>
      </c>
      <c r="E1764" s="4">
        <v>35061</v>
      </c>
      <c r="F1764" s="4">
        <v>35061</v>
      </c>
      <c r="G1764" s="4">
        <v>35061</v>
      </c>
      <c r="H1764" s="37">
        <v>77052026</v>
      </c>
      <c r="I1764" s="37">
        <v>61360500.369234197</v>
      </c>
      <c r="J1764" s="37">
        <v>67505273.047014207</v>
      </c>
      <c r="K1764" s="4" t="str">
        <f>VLOOKUP(B1764,altitude!$B$3:$E$3232,4)</f>
        <v>H</v>
      </c>
      <c r="L1764" s="4">
        <f>VLOOKUP(B1764,fuelregion!$C$5:$D$3233,2,FALSE)</f>
        <v>300001000</v>
      </c>
      <c r="M1764" s="4">
        <f>VLOOKUP(B1764,fuelregion!$H$5:$I$3113,2,FALSE)</f>
        <v>300001000</v>
      </c>
      <c r="N1764" s="4">
        <f>VLOOKUP(B1764,imbin!$B$4:$D$3233,2,FALSE)</f>
        <v>0</v>
      </c>
      <c r="O1764" s="4" t="str">
        <f>VLOOKUP(B1764,imbin!$B$4:$D$3233,3,FALSE)</f>
        <v>MOVES</v>
      </c>
      <c r="P1764" s="4">
        <f>IF(ISNA(VLOOKUP(B1764,rampbin!$B$4:$G$1697,6,FALSE)),2,VLOOKUP(B1764,rampbin!$B$4:$G$1697,6,FALSE))</f>
        <v>2</v>
      </c>
      <c r="Q1764" s="4" t="str">
        <f>IF(ISNA(VLOOKUP(B1764,rampbin!$B$4:$G$1697,5,FALSE)),"MOVES",VLOOKUP(B1764,rampbin!$B$4:$G$1697,5,FALSE))</f>
        <v>MOVES</v>
      </c>
      <c r="R1764" s="4" t="s">
        <v>1880</v>
      </c>
      <c r="S1764" s="6" t="s">
        <v>1851</v>
      </c>
      <c r="T1764" s="4">
        <f>VLOOKUP(B1764,meanLDage!$B$3:$E$3145,4,FALSE)</f>
        <v>6</v>
      </c>
      <c r="U1764" s="32">
        <f>VLOOKUP(B1764,meanLDage!$B$3:$E$3145,2,FALSE)</f>
        <v>15.491095891346612</v>
      </c>
      <c r="V1764" s="4" t="str">
        <f t="shared" si="190"/>
        <v>35_H_300001000_0_5_2</v>
      </c>
      <c r="W1764" s="4">
        <v>35003</v>
      </c>
      <c r="X1764" s="6"/>
      <c r="Y1764" s="8">
        <f t="shared" si="191"/>
        <v>35003</v>
      </c>
      <c r="Z1764" s="6" t="b">
        <f t="shared" si="189"/>
        <v>0</v>
      </c>
      <c r="AA1764" s="6">
        <f t="shared" si="192"/>
        <v>35061</v>
      </c>
      <c r="AB1764" s="4">
        <f t="shared" si="193"/>
        <v>6</v>
      </c>
      <c r="AC1764" s="32">
        <f t="shared" si="194"/>
        <v>15.491095891346612</v>
      </c>
      <c r="AD1764" s="4">
        <f>VLOOKUP($B1764,meanLDage!$Z$3:$AC$3145,4,FALSE)</f>
        <v>5</v>
      </c>
      <c r="AE1764" s="32">
        <f>VLOOKUP($B1764,meanLDage!$Z$3:$AC$3145,2,FALSE)</f>
        <v>14.732755825180771</v>
      </c>
      <c r="AF1764" s="6">
        <f>VLOOKUP(V1764,'2017 rep county selection'!$A$1:$C$281,3,FALSE)</f>
        <v>35057</v>
      </c>
      <c r="AH1764" s="9">
        <f t="shared" si="195"/>
        <v>35057</v>
      </c>
    </row>
    <row r="1765" spans="1:34" ht="15.75" customHeight="1" x14ac:dyDescent="0.3">
      <c r="A1765" s="4">
        <v>35</v>
      </c>
      <c r="B1765" s="4">
        <v>35005</v>
      </c>
      <c r="C1765" s="6" t="s">
        <v>2286</v>
      </c>
      <c r="D1765" s="6" t="s">
        <v>1130</v>
      </c>
      <c r="E1765" s="4">
        <v>35013</v>
      </c>
      <c r="F1765" s="4">
        <v>35013</v>
      </c>
      <c r="G1765" s="4">
        <v>35013</v>
      </c>
      <c r="H1765" s="37">
        <v>619282950</v>
      </c>
      <c r="I1765" s="37">
        <v>685921055.93626904</v>
      </c>
      <c r="J1765" s="37">
        <v>754610667.94954097</v>
      </c>
      <c r="K1765" s="4" t="str">
        <f>VLOOKUP(B1765,altitude!$B$3:$E$3232,4)</f>
        <v>H</v>
      </c>
      <c r="L1765" s="4">
        <f>VLOOKUP(B1765,fuelregion!$C$5:$D$3233,2,FALSE)</f>
        <v>300001000</v>
      </c>
      <c r="M1765" s="4">
        <f>VLOOKUP(B1765,fuelregion!$H$5:$I$3113,2,FALSE)</f>
        <v>300001000</v>
      </c>
      <c r="N1765" s="4">
        <f>VLOOKUP(B1765,imbin!$B$4:$D$3233,2,FALSE)</f>
        <v>0</v>
      </c>
      <c r="O1765" s="4" t="str">
        <f>VLOOKUP(B1765,imbin!$B$4:$D$3233,3,FALSE)</f>
        <v>MOVES</v>
      </c>
      <c r="P1765" s="4">
        <f>IF(ISNA(VLOOKUP(B1765,rampbin!$B$4:$G$1697,6,FALSE)),2,VLOOKUP(B1765,rampbin!$B$4:$G$1697,6,FALSE))</f>
        <v>2</v>
      </c>
      <c r="Q1765" s="4" t="str">
        <f>IF(ISNA(VLOOKUP(B1765,rampbin!$B$4:$G$1697,5,FALSE)),"MOVES",VLOOKUP(B1765,rampbin!$B$4:$G$1697,5,FALSE))</f>
        <v>MOVES</v>
      </c>
      <c r="R1765" s="4" t="s">
        <v>1880</v>
      </c>
      <c r="S1765" s="6" t="s">
        <v>1851</v>
      </c>
      <c r="T1765" s="4">
        <f>VLOOKUP(B1765,meanLDage!$B$3:$E$3145,4,FALSE)</f>
        <v>4</v>
      </c>
      <c r="U1765" s="32">
        <f>VLOOKUP(B1765,meanLDage!$B$3:$E$3145,2,FALSE)</f>
        <v>12.014838385785566</v>
      </c>
      <c r="V1765" s="4" t="str">
        <f t="shared" si="190"/>
        <v>35_H_300001000_0_4_2</v>
      </c>
      <c r="W1765" s="4">
        <v>35013</v>
      </c>
      <c r="X1765" s="6"/>
      <c r="Y1765" s="8">
        <f t="shared" si="191"/>
        <v>35013</v>
      </c>
      <c r="Z1765" s="6" t="b">
        <f t="shared" si="189"/>
        <v>1</v>
      </c>
      <c r="AA1765" s="6">
        <f t="shared" si="192"/>
        <v>35013</v>
      </c>
      <c r="AB1765" s="4">
        <f t="shared" si="193"/>
        <v>4</v>
      </c>
      <c r="AC1765" s="32">
        <f t="shared" si="194"/>
        <v>12.014838385785566</v>
      </c>
      <c r="AD1765" s="4">
        <f>VLOOKUP($B1765,meanLDage!$Z$3:$AC$3145,4,FALSE)</f>
        <v>4</v>
      </c>
      <c r="AE1765" s="32">
        <f>VLOOKUP($B1765,meanLDage!$Z$3:$AC$3145,2,FALSE)</f>
        <v>11.377098203404703</v>
      </c>
      <c r="AF1765" s="6">
        <f>VLOOKUP(V1765,'2017 rep county selection'!$A$1:$C$281,3,FALSE)</f>
        <v>35013</v>
      </c>
      <c r="AH1765" s="9">
        <f t="shared" si="195"/>
        <v>35013</v>
      </c>
    </row>
    <row r="1766" spans="1:34" ht="15.75" customHeight="1" x14ac:dyDescent="0.3">
      <c r="A1766" s="4">
        <v>35</v>
      </c>
      <c r="B1766" s="4">
        <v>35006</v>
      </c>
      <c r="C1766" s="6" t="s">
        <v>2286</v>
      </c>
      <c r="D1766" s="6" t="s">
        <v>1131</v>
      </c>
      <c r="E1766" s="4">
        <v>35013</v>
      </c>
      <c r="F1766" s="4">
        <v>35013</v>
      </c>
      <c r="G1766" s="4">
        <v>35013</v>
      </c>
      <c r="H1766" s="37">
        <v>626839227</v>
      </c>
      <c r="I1766" s="37">
        <v>678527811.36633301</v>
      </c>
      <c r="J1766" s="37">
        <v>746477047.94985902</v>
      </c>
      <c r="K1766" s="4" t="str">
        <f>VLOOKUP(B1766,altitude!$B$3:$E$3232,4)</f>
        <v>H</v>
      </c>
      <c r="L1766" s="4">
        <f>VLOOKUP(B1766,fuelregion!$C$5:$D$3233,2,FALSE)</f>
        <v>300001000</v>
      </c>
      <c r="M1766" s="4">
        <f>VLOOKUP(B1766,fuelregion!$H$5:$I$3113,2,FALSE)</f>
        <v>300001000</v>
      </c>
      <c r="N1766" s="4">
        <f>VLOOKUP(B1766,imbin!$B$4:$D$3233,2,FALSE)</f>
        <v>0</v>
      </c>
      <c r="O1766" s="4" t="str">
        <f>VLOOKUP(B1766,imbin!$B$4:$D$3233,3,FALSE)</f>
        <v>MOVES</v>
      </c>
      <c r="P1766" s="4">
        <f>IF(ISNA(VLOOKUP(B1766,rampbin!$B$4:$G$1697,6,FALSE)),2,VLOOKUP(B1766,rampbin!$B$4:$G$1697,6,FALSE))</f>
        <v>2</v>
      </c>
      <c r="Q1766" s="4" t="str">
        <f>IF(ISNA(VLOOKUP(B1766,rampbin!$B$4:$G$1697,5,FALSE)),"MOVES",VLOOKUP(B1766,rampbin!$B$4:$G$1697,5,FALSE))</f>
        <v>MOVES</v>
      </c>
      <c r="R1766" s="4" t="s">
        <v>1880</v>
      </c>
      <c r="S1766" s="6" t="s">
        <v>1851</v>
      </c>
      <c r="T1766" s="4">
        <f>VLOOKUP(B1766,meanLDage!$B$3:$E$3145,4,FALSE)</f>
        <v>4</v>
      </c>
      <c r="U1766" s="32">
        <f>VLOOKUP(B1766,meanLDage!$B$3:$E$3145,2,FALSE)</f>
        <v>12.462872968735129</v>
      </c>
      <c r="V1766" s="4" t="str">
        <f t="shared" si="190"/>
        <v>35_H_300001000_0_4_2</v>
      </c>
      <c r="W1766" s="4">
        <v>35013</v>
      </c>
      <c r="X1766" s="6"/>
      <c r="Y1766" s="8">
        <f t="shared" si="191"/>
        <v>35013</v>
      </c>
      <c r="Z1766" s="6" t="b">
        <f t="shared" si="189"/>
        <v>1</v>
      </c>
      <c r="AA1766" s="6">
        <f t="shared" si="192"/>
        <v>35013</v>
      </c>
      <c r="AB1766" s="4">
        <f t="shared" si="193"/>
        <v>4</v>
      </c>
      <c r="AC1766" s="32">
        <f t="shared" si="194"/>
        <v>12.462872968735129</v>
      </c>
      <c r="AD1766" s="4">
        <f>VLOOKUP($B1766,meanLDage!$Z$3:$AC$3145,4,FALSE)</f>
        <v>4</v>
      </c>
      <c r="AE1766" s="32">
        <f>VLOOKUP($B1766,meanLDage!$Z$3:$AC$3145,2,FALSE)</f>
        <v>11.785822323296035</v>
      </c>
      <c r="AF1766" s="6">
        <f>VLOOKUP(V1766,'2017 rep county selection'!$A$1:$C$281,3,FALSE)</f>
        <v>35013</v>
      </c>
      <c r="AH1766" s="9">
        <f t="shared" si="195"/>
        <v>35013</v>
      </c>
    </row>
    <row r="1767" spans="1:34" ht="15.75" customHeight="1" x14ac:dyDescent="0.3">
      <c r="A1767" s="4">
        <v>35</v>
      </c>
      <c r="B1767" s="4">
        <v>35007</v>
      </c>
      <c r="C1767" s="6" t="s">
        <v>2286</v>
      </c>
      <c r="D1767" s="6" t="s">
        <v>1066</v>
      </c>
      <c r="E1767" s="4">
        <v>35061</v>
      </c>
      <c r="F1767" s="4">
        <v>35061</v>
      </c>
      <c r="G1767" s="4">
        <v>35061</v>
      </c>
      <c r="H1767" s="37">
        <v>474531615</v>
      </c>
      <c r="I1767" s="37">
        <v>272775466.98896098</v>
      </c>
      <c r="J1767" s="37">
        <v>300091789.81165397</v>
      </c>
      <c r="K1767" s="4" t="str">
        <f>VLOOKUP(B1767,altitude!$B$3:$E$3232,4)</f>
        <v>H</v>
      </c>
      <c r="L1767" s="4">
        <f>VLOOKUP(B1767,fuelregion!$C$5:$D$3233,2,FALSE)</f>
        <v>300001000</v>
      </c>
      <c r="M1767" s="4">
        <f>VLOOKUP(B1767,fuelregion!$H$5:$I$3113,2,FALSE)</f>
        <v>300001000</v>
      </c>
      <c r="N1767" s="4">
        <f>VLOOKUP(B1767,imbin!$B$4:$D$3233,2,FALSE)</f>
        <v>0</v>
      </c>
      <c r="O1767" s="4" t="str">
        <f>VLOOKUP(B1767,imbin!$B$4:$D$3233,3,FALSE)</f>
        <v>MOVES</v>
      </c>
      <c r="P1767" s="4">
        <f>IF(ISNA(VLOOKUP(B1767,rampbin!$B$4:$G$1697,6,FALSE)),2,VLOOKUP(B1767,rampbin!$B$4:$G$1697,6,FALSE))</f>
        <v>2</v>
      </c>
      <c r="Q1767" s="4" t="str">
        <f>IF(ISNA(VLOOKUP(B1767,rampbin!$B$4:$G$1697,5,FALSE)),"MOVES",VLOOKUP(B1767,rampbin!$B$4:$G$1697,5,FALSE))</f>
        <v>MOVES</v>
      </c>
      <c r="R1767" s="4" t="s">
        <v>1880</v>
      </c>
      <c r="S1767" s="6" t="s">
        <v>1851</v>
      </c>
      <c r="T1767" s="4">
        <f>VLOOKUP(B1767,meanLDage!$B$3:$E$3145,4,FALSE)</f>
        <v>5</v>
      </c>
      <c r="U1767" s="32">
        <f>VLOOKUP(B1767,meanLDage!$B$3:$E$3145,2,FALSE)</f>
        <v>13.334258190580913</v>
      </c>
      <c r="V1767" s="4" t="str">
        <f t="shared" si="190"/>
        <v>35_H_300001000_0_4_2</v>
      </c>
      <c r="W1767" s="4">
        <v>35061</v>
      </c>
      <c r="X1767" s="6"/>
      <c r="Y1767" s="8">
        <f t="shared" si="191"/>
        <v>35061</v>
      </c>
      <c r="Z1767" s="6" t="b">
        <f t="shared" si="189"/>
        <v>1</v>
      </c>
      <c r="AA1767" s="6">
        <f t="shared" si="192"/>
        <v>35061</v>
      </c>
      <c r="AB1767" s="4">
        <f t="shared" si="193"/>
        <v>5</v>
      </c>
      <c r="AC1767" s="32">
        <f t="shared" si="194"/>
        <v>13.334258190580913</v>
      </c>
      <c r="AD1767" s="4">
        <f>VLOOKUP($B1767,meanLDage!$Z$3:$AC$3145,4,FALSE)</f>
        <v>4</v>
      </c>
      <c r="AE1767" s="32">
        <f>VLOOKUP($B1767,meanLDage!$Z$3:$AC$3145,2,FALSE)</f>
        <v>12.578248383488098</v>
      </c>
      <c r="AF1767" s="6">
        <f>VLOOKUP(V1767,'2017 rep county selection'!$A$1:$C$281,3,FALSE)</f>
        <v>35013</v>
      </c>
      <c r="AH1767" s="9">
        <f t="shared" si="195"/>
        <v>35013</v>
      </c>
    </row>
    <row r="1768" spans="1:34" ht="15.75" customHeight="1" x14ac:dyDescent="0.3">
      <c r="A1768" s="4">
        <v>35</v>
      </c>
      <c r="B1768" s="4">
        <v>35009</v>
      </c>
      <c r="C1768" s="6" t="s">
        <v>2286</v>
      </c>
      <c r="D1768" s="6" t="s">
        <v>1132</v>
      </c>
      <c r="E1768" s="4">
        <v>35013</v>
      </c>
      <c r="F1768" s="4">
        <v>35013</v>
      </c>
      <c r="G1768" s="4">
        <v>35013</v>
      </c>
      <c r="H1768" s="37">
        <v>370427572</v>
      </c>
      <c r="I1768" s="37">
        <v>409868761.97555798</v>
      </c>
      <c r="J1768" s="37">
        <v>450913902.661304</v>
      </c>
      <c r="K1768" s="4" t="str">
        <f>VLOOKUP(B1768,altitude!$B$3:$E$3232,4)</f>
        <v>H</v>
      </c>
      <c r="L1768" s="4">
        <f>VLOOKUP(B1768,fuelregion!$C$5:$D$3233,2,FALSE)</f>
        <v>300001000</v>
      </c>
      <c r="M1768" s="4">
        <f>VLOOKUP(B1768,fuelregion!$H$5:$I$3113,2,FALSE)</f>
        <v>300001000</v>
      </c>
      <c r="N1768" s="4">
        <f>VLOOKUP(B1768,imbin!$B$4:$D$3233,2,FALSE)</f>
        <v>0</v>
      </c>
      <c r="O1768" s="4" t="str">
        <f>VLOOKUP(B1768,imbin!$B$4:$D$3233,3,FALSE)</f>
        <v>MOVES</v>
      </c>
      <c r="P1768" s="4">
        <f>IF(ISNA(VLOOKUP(B1768,rampbin!$B$4:$G$1697,6,FALSE)),2,VLOOKUP(B1768,rampbin!$B$4:$G$1697,6,FALSE))</f>
        <v>2</v>
      </c>
      <c r="Q1768" s="4" t="str">
        <f>IF(ISNA(VLOOKUP(B1768,rampbin!$B$4:$G$1697,5,FALSE)),"MOVES",VLOOKUP(B1768,rampbin!$B$4:$G$1697,5,FALSE))</f>
        <v>MOVES</v>
      </c>
      <c r="R1768" s="4" t="s">
        <v>1880</v>
      </c>
      <c r="S1768" s="6" t="s">
        <v>1851</v>
      </c>
      <c r="T1768" s="4">
        <f>VLOOKUP(B1768,meanLDage!$B$3:$E$3145,4,FALSE)</f>
        <v>4</v>
      </c>
      <c r="U1768" s="32">
        <f>VLOOKUP(B1768,meanLDage!$B$3:$E$3145,2,FALSE)</f>
        <v>11.38049586746677</v>
      </c>
      <c r="V1768" s="4" t="str">
        <f t="shared" si="190"/>
        <v>35_H_300001000_0_3_2</v>
      </c>
      <c r="W1768" s="4">
        <v>35013</v>
      </c>
      <c r="X1768" s="6"/>
      <c r="Y1768" s="8">
        <f t="shared" si="191"/>
        <v>35013</v>
      </c>
      <c r="Z1768" s="6" t="b">
        <f t="shared" si="189"/>
        <v>1</v>
      </c>
      <c r="AA1768" s="6">
        <f t="shared" si="192"/>
        <v>35013</v>
      </c>
      <c r="AB1768" s="4">
        <f t="shared" si="193"/>
        <v>4</v>
      </c>
      <c r="AC1768" s="32">
        <f t="shared" si="194"/>
        <v>11.38049586746677</v>
      </c>
      <c r="AD1768" s="4">
        <f>VLOOKUP($B1768,meanLDage!$Z$3:$AC$3145,4,FALSE)</f>
        <v>3</v>
      </c>
      <c r="AE1768" s="32">
        <f>VLOOKUP($B1768,meanLDage!$Z$3:$AC$3145,2,FALSE)</f>
        <v>10.77000304527089</v>
      </c>
      <c r="AF1768" s="6">
        <f>VLOOKUP(V1768,'2017 rep county selection'!$A$1:$C$281,3,FALSE)</f>
        <v>35043</v>
      </c>
      <c r="AH1768" s="9">
        <f t="shared" si="195"/>
        <v>35043</v>
      </c>
    </row>
    <row r="1769" spans="1:34" ht="15.75" customHeight="1" x14ac:dyDescent="0.3">
      <c r="A1769" s="4">
        <v>35</v>
      </c>
      <c r="B1769" s="4">
        <v>35011</v>
      </c>
      <c r="C1769" s="6" t="s">
        <v>2286</v>
      </c>
      <c r="D1769" s="6" t="s">
        <v>1133</v>
      </c>
      <c r="E1769" s="4">
        <v>35061</v>
      </c>
      <c r="F1769" s="4">
        <v>35061</v>
      </c>
      <c r="G1769" s="4">
        <v>35061</v>
      </c>
      <c r="H1769" s="37">
        <v>41767662</v>
      </c>
      <c r="I1769" s="37">
        <v>66427741.697737403</v>
      </c>
      <c r="J1769" s="37">
        <v>73079958.836592302</v>
      </c>
      <c r="K1769" s="4" t="str">
        <f>VLOOKUP(B1769,altitude!$B$3:$E$3232,4)</f>
        <v>H</v>
      </c>
      <c r="L1769" s="4">
        <f>VLOOKUP(B1769,fuelregion!$C$5:$D$3233,2,FALSE)</f>
        <v>300001000</v>
      </c>
      <c r="M1769" s="4">
        <f>VLOOKUP(B1769,fuelregion!$H$5:$I$3113,2,FALSE)</f>
        <v>300001000</v>
      </c>
      <c r="N1769" s="4">
        <f>VLOOKUP(B1769,imbin!$B$4:$D$3233,2,FALSE)</f>
        <v>0</v>
      </c>
      <c r="O1769" s="4" t="str">
        <f>VLOOKUP(B1769,imbin!$B$4:$D$3233,3,FALSE)</f>
        <v>MOVES</v>
      </c>
      <c r="P1769" s="4">
        <f>IF(ISNA(VLOOKUP(B1769,rampbin!$B$4:$G$1697,6,FALSE)),2,VLOOKUP(B1769,rampbin!$B$4:$G$1697,6,FALSE))</f>
        <v>2</v>
      </c>
      <c r="Q1769" s="4" t="str">
        <f>IF(ISNA(VLOOKUP(B1769,rampbin!$B$4:$G$1697,5,FALSE)),"MOVES",VLOOKUP(B1769,rampbin!$B$4:$G$1697,5,FALSE))</f>
        <v>MOVES</v>
      </c>
      <c r="R1769" s="4" t="s">
        <v>1880</v>
      </c>
      <c r="S1769" s="6" t="s">
        <v>1851</v>
      </c>
      <c r="T1769" s="4">
        <f>VLOOKUP(B1769,meanLDage!$B$3:$E$3145,4,FALSE)</f>
        <v>5</v>
      </c>
      <c r="U1769" s="32">
        <f>VLOOKUP(B1769,meanLDage!$B$3:$E$3145,2,FALSE)</f>
        <v>13.760900815586917</v>
      </c>
      <c r="V1769" s="4" t="str">
        <f t="shared" si="190"/>
        <v>35_H_300001000_0_5_2</v>
      </c>
      <c r="W1769" s="4">
        <v>35061</v>
      </c>
      <c r="X1769" s="6"/>
      <c r="Y1769" s="8">
        <f t="shared" si="191"/>
        <v>35061</v>
      </c>
      <c r="Z1769" s="6" t="b">
        <f t="shared" si="189"/>
        <v>1</v>
      </c>
      <c r="AA1769" s="6">
        <f t="shared" si="192"/>
        <v>35061</v>
      </c>
      <c r="AB1769" s="4">
        <f t="shared" si="193"/>
        <v>5</v>
      </c>
      <c r="AC1769" s="32">
        <f t="shared" si="194"/>
        <v>13.760900815586917</v>
      </c>
      <c r="AD1769" s="4">
        <f>VLOOKUP($B1769,meanLDage!$Z$3:$AC$3145,4,FALSE)</f>
        <v>5</v>
      </c>
      <c r="AE1769" s="32">
        <f>VLOOKUP($B1769,meanLDage!$Z$3:$AC$3145,2,FALSE)</f>
        <v>13.001930311127881</v>
      </c>
      <c r="AF1769" s="6">
        <f>VLOOKUP(V1769,'2017 rep county selection'!$A$1:$C$281,3,FALSE)</f>
        <v>35057</v>
      </c>
      <c r="AH1769" s="9">
        <f t="shared" si="195"/>
        <v>35057</v>
      </c>
    </row>
    <row r="1770" spans="1:34" ht="15.75" customHeight="1" x14ac:dyDescent="0.3">
      <c r="A1770" s="4">
        <v>35</v>
      </c>
      <c r="B1770" s="4">
        <v>35013</v>
      </c>
      <c r="C1770" s="6" t="s">
        <v>2286</v>
      </c>
      <c r="D1770" s="6" t="s">
        <v>1134</v>
      </c>
      <c r="E1770" s="4">
        <v>35013</v>
      </c>
      <c r="F1770" s="4">
        <v>35013</v>
      </c>
      <c r="G1770" s="4">
        <v>35013</v>
      </c>
      <c r="H1770" s="37">
        <v>2496479710</v>
      </c>
      <c r="I1770" s="37">
        <v>2022281709.55076</v>
      </c>
      <c r="J1770" s="37">
        <v>2224797355.9283199</v>
      </c>
      <c r="K1770" s="4" t="str">
        <f>VLOOKUP(B1770,altitude!$B$3:$E$3232,4)</f>
        <v>H</v>
      </c>
      <c r="L1770" s="4">
        <f>VLOOKUP(B1770,fuelregion!$C$5:$D$3233,2,FALSE)</f>
        <v>300001000</v>
      </c>
      <c r="M1770" s="4">
        <f>VLOOKUP(B1770,fuelregion!$H$5:$I$3113,2,FALSE)</f>
        <v>300001000</v>
      </c>
      <c r="N1770" s="4">
        <f>VLOOKUP(B1770,imbin!$B$4:$D$3233,2,FALSE)</f>
        <v>0</v>
      </c>
      <c r="O1770" s="4" t="str">
        <f>VLOOKUP(B1770,imbin!$B$4:$D$3233,3,FALSE)</f>
        <v>MOVES</v>
      </c>
      <c r="P1770" s="4">
        <f>IF(ISNA(VLOOKUP(B1770,rampbin!$B$4:$G$1697,6,FALSE)),2,VLOOKUP(B1770,rampbin!$B$4:$G$1697,6,FALSE))</f>
        <v>2</v>
      </c>
      <c r="Q1770" s="4" t="str">
        <f>IF(ISNA(VLOOKUP(B1770,rampbin!$B$4:$G$1697,5,FALSE)),"MOVES",VLOOKUP(B1770,rampbin!$B$4:$G$1697,5,FALSE))</f>
        <v>MOVES</v>
      </c>
      <c r="R1770" s="4" t="s">
        <v>1877</v>
      </c>
      <c r="S1770" s="6" t="s">
        <v>2089</v>
      </c>
      <c r="T1770" s="4">
        <f>VLOOKUP(B1770,meanLDage!$B$3:$E$3145,4,FALSE)</f>
        <v>4</v>
      </c>
      <c r="U1770" s="32">
        <f>VLOOKUP(B1770,meanLDage!$B$3:$E$3145,2,FALSE)</f>
        <v>12.100287261938352</v>
      </c>
      <c r="V1770" s="4" t="str">
        <f t="shared" si="190"/>
        <v>35_H_300001000_0_4_2</v>
      </c>
      <c r="W1770" s="4">
        <v>35013</v>
      </c>
      <c r="X1770" s="6"/>
      <c r="Y1770" s="8">
        <f t="shared" si="191"/>
        <v>35013</v>
      </c>
      <c r="Z1770" s="6" t="b">
        <f t="shared" si="189"/>
        <v>1</v>
      </c>
      <c r="AA1770" s="6">
        <f t="shared" si="192"/>
        <v>35013</v>
      </c>
      <c r="AB1770" s="4">
        <f t="shared" si="193"/>
        <v>4</v>
      </c>
      <c r="AC1770" s="32">
        <f t="shared" si="194"/>
        <v>12.100287261938352</v>
      </c>
      <c r="AD1770" s="4">
        <f>VLOOKUP($B1770,meanLDage!$Z$3:$AC$3145,4,FALSE)</f>
        <v>4</v>
      </c>
      <c r="AE1770" s="32">
        <f>VLOOKUP($B1770,meanLDage!$Z$3:$AC$3145,2,FALSE)</f>
        <v>11.490346573371339</v>
      </c>
      <c r="AF1770" s="6">
        <f>VLOOKUP(V1770,'2017 rep county selection'!$A$1:$C$281,3,FALSE)</f>
        <v>35013</v>
      </c>
      <c r="AH1770" s="9">
        <f t="shared" si="195"/>
        <v>35013</v>
      </c>
    </row>
    <row r="1771" spans="1:34" ht="15.75" customHeight="1" x14ac:dyDescent="0.3">
      <c r="A1771" s="4">
        <v>35</v>
      </c>
      <c r="B1771" s="4">
        <v>35015</v>
      </c>
      <c r="C1771" s="6" t="s">
        <v>2286</v>
      </c>
      <c r="D1771" s="6" t="s">
        <v>1135</v>
      </c>
      <c r="E1771" s="4">
        <v>35013</v>
      </c>
      <c r="F1771" s="4">
        <v>35013</v>
      </c>
      <c r="G1771" s="4">
        <v>35013</v>
      </c>
      <c r="H1771" s="37">
        <v>523225832</v>
      </c>
      <c r="I1771" s="37">
        <v>686244910.67577302</v>
      </c>
      <c r="J1771" s="37">
        <v>754966954.20800102</v>
      </c>
      <c r="K1771" s="4" t="str">
        <f>VLOOKUP(B1771,altitude!$B$3:$E$3232,4)</f>
        <v>H</v>
      </c>
      <c r="L1771" s="4">
        <f>VLOOKUP(B1771,fuelregion!$C$5:$D$3233,2,FALSE)</f>
        <v>300001000</v>
      </c>
      <c r="M1771" s="4">
        <f>VLOOKUP(B1771,fuelregion!$H$5:$I$3113,2,FALSE)</f>
        <v>300001000</v>
      </c>
      <c r="N1771" s="4">
        <f>VLOOKUP(B1771,imbin!$B$4:$D$3233,2,FALSE)</f>
        <v>0</v>
      </c>
      <c r="O1771" s="4" t="str">
        <f>VLOOKUP(B1771,imbin!$B$4:$D$3233,3,FALSE)</f>
        <v>MOVES</v>
      </c>
      <c r="P1771" s="4">
        <f>IF(ISNA(VLOOKUP(B1771,rampbin!$B$4:$G$1697,6,FALSE)),2,VLOOKUP(B1771,rampbin!$B$4:$G$1697,6,FALSE))</f>
        <v>2</v>
      </c>
      <c r="Q1771" s="4" t="str">
        <f>IF(ISNA(VLOOKUP(B1771,rampbin!$B$4:$G$1697,5,FALSE)),"MOVES",VLOOKUP(B1771,rampbin!$B$4:$G$1697,5,FALSE))</f>
        <v>MOVES</v>
      </c>
      <c r="R1771" s="4" t="s">
        <v>1880</v>
      </c>
      <c r="S1771" s="6" t="s">
        <v>1851</v>
      </c>
      <c r="T1771" s="4">
        <f>VLOOKUP(B1771,meanLDage!$B$3:$E$3145,4,FALSE)</f>
        <v>3</v>
      </c>
      <c r="U1771" s="32">
        <f>VLOOKUP(B1771,meanLDage!$B$3:$E$3145,2,FALSE)</f>
        <v>10.435092615961395</v>
      </c>
      <c r="V1771" s="4" t="str">
        <f t="shared" si="190"/>
        <v>35_H_300001000_0_3_2</v>
      </c>
      <c r="W1771" s="4">
        <v>35025</v>
      </c>
      <c r="X1771" s="6"/>
      <c r="Y1771" s="8">
        <f t="shared" si="191"/>
        <v>35025</v>
      </c>
      <c r="Z1771" s="6" t="b">
        <f t="shared" si="189"/>
        <v>0</v>
      </c>
      <c r="AA1771" s="6">
        <f t="shared" si="192"/>
        <v>35013</v>
      </c>
      <c r="AB1771" s="4">
        <f t="shared" si="193"/>
        <v>3</v>
      </c>
      <c r="AC1771" s="32">
        <f t="shared" si="194"/>
        <v>10.435092615961395</v>
      </c>
      <c r="AD1771" s="4">
        <f>VLOOKUP($B1771,meanLDage!$Z$3:$AC$3145,4,FALSE)</f>
        <v>3</v>
      </c>
      <c r="AE1771" s="32">
        <f>VLOOKUP($B1771,meanLDage!$Z$3:$AC$3145,2,FALSE)</f>
        <v>9.8565428345217079</v>
      </c>
      <c r="AF1771" s="6">
        <f>VLOOKUP(V1771,'2017 rep county selection'!$A$1:$C$281,3,FALSE)</f>
        <v>35043</v>
      </c>
      <c r="AH1771" s="9">
        <f t="shared" si="195"/>
        <v>35043</v>
      </c>
    </row>
    <row r="1772" spans="1:34" ht="15.75" customHeight="1" x14ac:dyDescent="0.3">
      <c r="A1772" s="4">
        <v>35</v>
      </c>
      <c r="B1772" s="4">
        <v>35017</v>
      </c>
      <c r="C1772" s="6" t="s">
        <v>2286</v>
      </c>
      <c r="D1772" s="6" t="s">
        <v>110</v>
      </c>
      <c r="E1772" s="4">
        <v>35061</v>
      </c>
      <c r="F1772" s="4">
        <v>35061</v>
      </c>
      <c r="G1772" s="4">
        <v>35061</v>
      </c>
      <c r="H1772" s="37">
        <v>493410770</v>
      </c>
      <c r="I1772" s="37">
        <v>421095721.97547698</v>
      </c>
      <c r="J1772" s="37">
        <v>463265154.61368197</v>
      </c>
      <c r="K1772" s="4" t="str">
        <f>VLOOKUP(B1772,altitude!$B$3:$E$3232,4)</f>
        <v>H</v>
      </c>
      <c r="L1772" s="4">
        <f>VLOOKUP(B1772,fuelregion!$C$5:$D$3233,2,FALSE)</f>
        <v>300001000</v>
      </c>
      <c r="M1772" s="4">
        <f>VLOOKUP(B1772,fuelregion!$H$5:$I$3113,2,FALSE)</f>
        <v>300001000</v>
      </c>
      <c r="N1772" s="4">
        <f>VLOOKUP(B1772,imbin!$B$4:$D$3233,2,FALSE)</f>
        <v>0</v>
      </c>
      <c r="O1772" s="4" t="str">
        <f>VLOOKUP(B1772,imbin!$B$4:$D$3233,3,FALSE)</f>
        <v>MOVES</v>
      </c>
      <c r="P1772" s="4">
        <f>IF(ISNA(VLOOKUP(B1772,rampbin!$B$4:$G$1697,6,FALSE)),2,VLOOKUP(B1772,rampbin!$B$4:$G$1697,6,FALSE))</f>
        <v>2</v>
      </c>
      <c r="Q1772" s="4" t="str">
        <f>IF(ISNA(VLOOKUP(B1772,rampbin!$B$4:$G$1697,5,FALSE)),"MOVES",VLOOKUP(B1772,rampbin!$B$4:$G$1697,5,FALSE))</f>
        <v>MOVES</v>
      </c>
      <c r="R1772" s="4" t="s">
        <v>1880</v>
      </c>
      <c r="S1772" s="6" t="s">
        <v>1851</v>
      </c>
      <c r="T1772" s="4">
        <f>VLOOKUP(B1772,meanLDage!$B$3:$E$3145,4,FALSE)</f>
        <v>5</v>
      </c>
      <c r="U1772" s="32">
        <f>VLOOKUP(B1772,meanLDage!$B$3:$E$3145,2,FALSE)</f>
        <v>13.59668926637098</v>
      </c>
      <c r="V1772" s="4" t="str">
        <f t="shared" si="190"/>
        <v>35_H_300001000_0_4_2</v>
      </c>
      <c r="W1772" s="4">
        <v>35061</v>
      </c>
      <c r="X1772" s="6"/>
      <c r="Y1772" s="8">
        <f t="shared" si="191"/>
        <v>35061</v>
      </c>
      <c r="Z1772" s="6" t="b">
        <f t="shared" si="189"/>
        <v>1</v>
      </c>
      <c r="AA1772" s="6">
        <f t="shared" si="192"/>
        <v>35061</v>
      </c>
      <c r="AB1772" s="4">
        <f t="shared" si="193"/>
        <v>5</v>
      </c>
      <c r="AC1772" s="32">
        <f t="shared" si="194"/>
        <v>13.59668926637098</v>
      </c>
      <c r="AD1772" s="4">
        <f>VLOOKUP($B1772,meanLDage!$Z$3:$AC$3145,4,FALSE)</f>
        <v>4</v>
      </c>
      <c r="AE1772" s="32">
        <f>VLOOKUP($B1772,meanLDage!$Z$3:$AC$3145,2,FALSE)</f>
        <v>12.859047128985047</v>
      </c>
      <c r="AF1772" s="6">
        <f>VLOOKUP(V1772,'2017 rep county selection'!$A$1:$C$281,3,FALSE)</f>
        <v>35013</v>
      </c>
      <c r="AH1772" s="9">
        <f t="shared" si="195"/>
        <v>35013</v>
      </c>
    </row>
    <row r="1773" spans="1:34" ht="15.75" customHeight="1" x14ac:dyDescent="0.3">
      <c r="A1773" s="4">
        <v>35</v>
      </c>
      <c r="B1773" s="4">
        <v>35019</v>
      </c>
      <c r="C1773" s="6" t="s">
        <v>2286</v>
      </c>
      <c r="D1773" s="6" t="s">
        <v>1136</v>
      </c>
      <c r="E1773" s="4">
        <v>35061</v>
      </c>
      <c r="F1773" s="4">
        <v>35061</v>
      </c>
      <c r="G1773" s="4">
        <v>35061</v>
      </c>
      <c r="H1773" s="37">
        <v>401259205</v>
      </c>
      <c r="I1773" s="37">
        <v>472704455.93626398</v>
      </c>
      <c r="J1773" s="37">
        <v>520042098.36420703</v>
      </c>
      <c r="K1773" s="4" t="str">
        <f>VLOOKUP(B1773,altitude!$B$3:$E$3232,4)</f>
        <v>H</v>
      </c>
      <c r="L1773" s="4">
        <f>VLOOKUP(B1773,fuelregion!$C$5:$D$3233,2,FALSE)</f>
        <v>300001000</v>
      </c>
      <c r="M1773" s="4">
        <f>VLOOKUP(B1773,fuelregion!$H$5:$I$3113,2,FALSE)</f>
        <v>300001000</v>
      </c>
      <c r="N1773" s="4">
        <f>VLOOKUP(B1773,imbin!$B$4:$D$3233,2,FALSE)</f>
        <v>0</v>
      </c>
      <c r="O1773" s="4" t="str">
        <f>VLOOKUP(B1773,imbin!$B$4:$D$3233,3,FALSE)</f>
        <v>MOVES</v>
      </c>
      <c r="P1773" s="4">
        <f>IF(ISNA(VLOOKUP(B1773,rampbin!$B$4:$G$1697,6,FALSE)),2,VLOOKUP(B1773,rampbin!$B$4:$G$1697,6,FALSE))</f>
        <v>2</v>
      </c>
      <c r="Q1773" s="4" t="str">
        <f>IF(ISNA(VLOOKUP(B1773,rampbin!$B$4:$G$1697,5,FALSE)),"MOVES",VLOOKUP(B1773,rampbin!$B$4:$G$1697,5,FALSE))</f>
        <v>MOVES</v>
      </c>
      <c r="R1773" s="4" t="s">
        <v>1880</v>
      </c>
      <c r="S1773" s="6" t="s">
        <v>1851</v>
      </c>
      <c r="T1773" s="4">
        <f>VLOOKUP(B1773,meanLDage!$B$3:$E$3145,4,FALSE)</f>
        <v>5</v>
      </c>
      <c r="U1773" s="32">
        <f>VLOOKUP(B1773,meanLDage!$B$3:$E$3145,2,FALSE)</f>
        <v>13.882202601589082</v>
      </c>
      <c r="V1773" s="4" t="str">
        <f t="shared" si="190"/>
        <v>35_H_300001000_0_5_2</v>
      </c>
      <c r="W1773" s="4">
        <v>35061</v>
      </c>
      <c r="X1773" s="6"/>
      <c r="Y1773" s="8">
        <f t="shared" si="191"/>
        <v>35061</v>
      </c>
      <c r="Z1773" s="6" t="b">
        <f t="shared" si="189"/>
        <v>1</v>
      </c>
      <c r="AA1773" s="6">
        <f t="shared" si="192"/>
        <v>35061</v>
      </c>
      <c r="AB1773" s="4">
        <f t="shared" si="193"/>
        <v>5</v>
      </c>
      <c r="AC1773" s="32">
        <f t="shared" si="194"/>
        <v>13.882202601589082</v>
      </c>
      <c r="AD1773" s="4">
        <f>VLOOKUP($B1773,meanLDage!$Z$3:$AC$3145,4,FALSE)</f>
        <v>5</v>
      </c>
      <c r="AE1773" s="32">
        <f>VLOOKUP($B1773,meanLDage!$Z$3:$AC$3145,2,FALSE)</f>
        <v>13.161053838972402</v>
      </c>
      <c r="AF1773" s="6">
        <f>VLOOKUP(V1773,'2017 rep county selection'!$A$1:$C$281,3,FALSE)</f>
        <v>35057</v>
      </c>
      <c r="AH1773" s="9">
        <f t="shared" si="195"/>
        <v>35057</v>
      </c>
    </row>
    <row r="1774" spans="1:34" ht="15.75" customHeight="1" x14ac:dyDescent="0.3">
      <c r="A1774" s="4">
        <v>35</v>
      </c>
      <c r="B1774" s="4">
        <v>35021</v>
      </c>
      <c r="C1774" s="6" t="s">
        <v>2286</v>
      </c>
      <c r="D1774" s="6" t="s">
        <v>1137</v>
      </c>
      <c r="E1774" s="4">
        <v>35061</v>
      </c>
      <c r="F1774" s="4">
        <v>35061</v>
      </c>
      <c r="G1774" s="4">
        <v>35061</v>
      </c>
      <c r="H1774" s="37">
        <v>9895609</v>
      </c>
      <c r="I1774" s="37">
        <v>20597307.749593399</v>
      </c>
      <c r="J1774" s="37">
        <v>22659966.513839401</v>
      </c>
      <c r="K1774" s="4" t="str">
        <f>VLOOKUP(B1774,altitude!$B$3:$E$3232,4)</f>
        <v>H</v>
      </c>
      <c r="L1774" s="4">
        <f>VLOOKUP(B1774,fuelregion!$C$5:$D$3233,2,FALSE)</f>
        <v>300001000</v>
      </c>
      <c r="M1774" s="4">
        <f>VLOOKUP(B1774,fuelregion!$H$5:$I$3113,2,FALSE)</f>
        <v>300001000</v>
      </c>
      <c r="N1774" s="4">
        <f>VLOOKUP(B1774,imbin!$B$4:$D$3233,2,FALSE)</f>
        <v>0</v>
      </c>
      <c r="O1774" s="4" t="str">
        <f>VLOOKUP(B1774,imbin!$B$4:$D$3233,3,FALSE)</f>
        <v>MOVES</v>
      </c>
      <c r="P1774" s="4">
        <f>IF(ISNA(VLOOKUP(B1774,rampbin!$B$4:$G$1697,6,FALSE)),2,VLOOKUP(B1774,rampbin!$B$4:$G$1697,6,FALSE))</f>
        <v>2</v>
      </c>
      <c r="Q1774" s="4" t="str">
        <f>IF(ISNA(VLOOKUP(B1774,rampbin!$B$4:$G$1697,5,FALSE)),"MOVES",VLOOKUP(B1774,rampbin!$B$4:$G$1697,5,FALSE))</f>
        <v>MOVES</v>
      </c>
      <c r="R1774" s="4" t="s">
        <v>1880</v>
      </c>
      <c r="S1774" s="6" t="s">
        <v>1851</v>
      </c>
      <c r="T1774" s="4">
        <f>VLOOKUP(B1774,meanLDage!$B$3:$E$3145,4,FALSE)</f>
        <v>5</v>
      </c>
      <c r="U1774" s="32">
        <f>VLOOKUP(B1774,meanLDage!$B$3:$E$3145,2,FALSE)</f>
        <v>13.97984322583109</v>
      </c>
      <c r="V1774" s="4" t="str">
        <f t="shared" si="190"/>
        <v>35_H_300001000_0_5_2</v>
      </c>
      <c r="W1774" s="4">
        <v>35061</v>
      </c>
      <c r="X1774" s="6"/>
      <c r="Y1774" s="8">
        <f t="shared" si="191"/>
        <v>35061</v>
      </c>
      <c r="Z1774" s="6" t="b">
        <f t="shared" si="189"/>
        <v>1</v>
      </c>
      <c r="AA1774" s="6">
        <f t="shared" si="192"/>
        <v>35061</v>
      </c>
      <c r="AB1774" s="4">
        <f t="shared" si="193"/>
        <v>5</v>
      </c>
      <c r="AC1774" s="32">
        <f t="shared" si="194"/>
        <v>13.97984322583109</v>
      </c>
      <c r="AD1774" s="4">
        <f>VLOOKUP($B1774,meanLDage!$Z$3:$AC$3145,4,FALSE)</f>
        <v>5</v>
      </c>
      <c r="AE1774" s="32">
        <f>VLOOKUP($B1774,meanLDage!$Z$3:$AC$3145,2,FALSE)</f>
        <v>13.252476828780605</v>
      </c>
      <c r="AF1774" s="6">
        <f>VLOOKUP(V1774,'2017 rep county selection'!$A$1:$C$281,3,FALSE)</f>
        <v>35057</v>
      </c>
      <c r="AH1774" s="9">
        <f t="shared" si="195"/>
        <v>35057</v>
      </c>
    </row>
    <row r="1775" spans="1:34" ht="15.75" customHeight="1" x14ac:dyDescent="0.3">
      <c r="A1775" s="4">
        <v>35</v>
      </c>
      <c r="B1775" s="4">
        <v>35023</v>
      </c>
      <c r="C1775" s="6" t="s">
        <v>2286</v>
      </c>
      <c r="D1775" s="6" t="s">
        <v>1138</v>
      </c>
      <c r="E1775" s="4">
        <v>35013</v>
      </c>
      <c r="F1775" s="4">
        <v>35013</v>
      </c>
      <c r="G1775" s="4">
        <v>35013</v>
      </c>
      <c r="H1775" s="37">
        <v>235298569</v>
      </c>
      <c r="I1775" s="37">
        <v>205544650.654479</v>
      </c>
      <c r="J1775" s="37">
        <v>226128334.71398199</v>
      </c>
      <c r="K1775" s="4" t="str">
        <f>VLOOKUP(B1775,altitude!$B$3:$E$3232,4)</f>
        <v>H</v>
      </c>
      <c r="L1775" s="4">
        <f>VLOOKUP(B1775,fuelregion!$C$5:$D$3233,2,FALSE)</f>
        <v>300001000</v>
      </c>
      <c r="M1775" s="4">
        <f>VLOOKUP(B1775,fuelregion!$H$5:$I$3113,2,FALSE)</f>
        <v>300001000</v>
      </c>
      <c r="N1775" s="4">
        <f>VLOOKUP(B1775,imbin!$B$4:$D$3233,2,FALSE)</f>
        <v>0</v>
      </c>
      <c r="O1775" s="4" t="str">
        <f>VLOOKUP(B1775,imbin!$B$4:$D$3233,3,FALSE)</f>
        <v>MOVES</v>
      </c>
      <c r="P1775" s="4">
        <f>IF(ISNA(VLOOKUP(B1775,rampbin!$B$4:$G$1697,6,FALSE)),2,VLOOKUP(B1775,rampbin!$B$4:$G$1697,6,FALSE))</f>
        <v>2</v>
      </c>
      <c r="Q1775" s="4" t="str">
        <f>IF(ISNA(VLOOKUP(B1775,rampbin!$B$4:$G$1697,5,FALSE)),"MOVES",VLOOKUP(B1775,rampbin!$B$4:$G$1697,5,FALSE))</f>
        <v>MOVES</v>
      </c>
      <c r="R1775" s="4" t="s">
        <v>1880</v>
      </c>
      <c r="S1775" s="6" t="s">
        <v>1851</v>
      </c>
      <c r="T1775" s="4">
        <f>VLOOKUP(B1775,meanLDage!$B$3:$E$3145,4,FALSE)</f>
        <v>4</v>
      </c>
      <c r="U1775" s="32">
        <f>VLOOKUP(B1775,meanLDage!$B$3:$E$3145,2,FALSE)</f>
        <v>12.810804650159731</v>
      </c>
      <c r="V1775" s="4" t="str">
        <f t="shared" si="190"/>
        <v>35_H_300001000_0_4_2</v>
      </c>
      <c r="W1775" s="4">
        <v>35013</v>
      </c>
      <c r="X1775" s="6"/>
      <c r="Y1775" s="8">
        <f t="shared" si="191"/>
        <v>35013</v>
      </c>
      <c r="Z1775" s="6" t="b">
        <f t="shared" si="189"/>
        <v>1</v>
      </c>
      <c r="AA1775" s="6">
        <f t="shared" si="192"/>
        <v>35013</v>
      </c>
      <c r="AB1775" s="4">
        <f t="shared" si="193"/>
        <v>4</v>
      </c>
      <c r="AC1775" s="32">
        <f t="shared" si="194"/>
        <v>12.810804650159731</v>
      </c>
      <c r="AD1775" s="4">
        <f>VLOOKUP($B1775,meanLDage!$Z$3:$AC$3145,4,FALSE)</f>
        <v>4</v>
      </c>
      <c r="AE1775" s="32">
        <f>VLOOKUP($B1775,meanLDage!$Z$3:$AC$3145,2,FALSE)</f>
        <v>12.134221691578489</v>
      </c>
      <c r="AF1775" s="6">
        <f>VLOOKUP(V1775,'2017 rep county selection'!$A$1:$C$281,3,FALSE)</f>
        <v>35013</v>
      </c>
      <c r="AH1775" s="9">
        <f t="shared" si="195"/>
        <v>35013</v>
      </c>
    </row>
    <row r="1776" spans="1:34" ht="15.75" customHeight="1" x14ac:dyDescent="0.3">
      <c r="A1776" s="4">
        <v>35</v>
      </c>
      <c r="B1776" s="4">
        <v>35025</v>
      </c>
      <c r="C1776" s="6" t="s">
        <v>2286</v>
      </c>
      <c r="D1776" s="6" t="s">
        <v>1139</v>
      </c>
      <c r="E1776" s="4">
        <v>35013</v>
      </c>
      <c r="F1776" s="4">
        <v>35013</v>
      </c>
      <c r="G1776" s="4">
        <v>35013</v>
      </c>
      <c r="H1776" s="37">
        <v>574896327</v>
      </c>
      <c r="I1776" s="37">
        <v>788235352.18051398</v>
      </c>
      <c r="J1776" s="37">
        <v>867170938.19731498</v>
      </c>
      <c r="K1776" s="4" t="str">
        <f>VLOOKUP(B1776,altitude!$B$3:$E$3232,4)</f>
        <v>H</v>
      </c>
      <c r="L1776" s="4">
        <f>VLOOKUP(B1776,fuelregion!$C$5:$D$3233,2,FALSE)</f>
        <v>300001000</v>
      </c>
      <c r="M1776" s="4">
        <f>VLOOKUP(B1776,fuelregion!$H$5:$I$3113,2,FALSE)</f>
        <v>300001000</v>
      </c>
      <c r="N1776" s="4">
        <f>VLOOKUP(B1776,imbin!$B$4:$D$3233,2,FALSE)</f>
        <v>0</v>
      </c>
      <c r="O1776" s="4" t="str">
        <f>VLOOKUP(B1776,imbin!$B$4:$D$3233,3,FALSE)</f>
        <v>MOVES</v>
      </c>
      <c r="P1776" s="4">
        <f>IF(ISNA(VLOOKUP(B1776,rampbin!$B$4:$G$1697,6,FALSE)),2,VLOOKUP(B1776,rampbin!$B$4:$G$1697,6,FALSE))</f>
        <v>2</v>
      </c>
      <c r="Q1776" s="4" t="str">
        <f>IF(ISNA(VLOOKUP(B1776,rampbin!$B$4:$G$1697,5,FALSE)),"MOVES",VLOOKUP(B1776,rampbin!$B$4:$G$1697,5,FALSE))</f>
        <v>MOVES</v>
      </c>
      <c r="R1776" s="4" t="s">
        <v>1880</v>
      </c>
      <c r="S1776" s="6" t="s">
        <v>1851</v>
      </c>
      <c r="T1776" s="4">
        <f>VLOOKUP(B1776,meanLDage!$B$3:$E$3145,4,FALSE)</f>
        <v>3</v>
      </c>
      <c r="U1776" s="32">
        <f>VLOOKUP(B1776,meanLDage!$B$3:$E$3145,2,FALSE)</f>
        <v>10.391550670304527</v>
      </c>
      <c r="V1776" s="4" t="str">
        <f t="shared" si="190"/>
        <v>35_H_300001000_0_3_2</v>
      </c>
      <c r="W1776" s="4">
        <v>35025</v>
      </c>
      <c r="X1776" s="6"/>
      <c r="Y1776" s="8">
        <f t="shared" si="191"/>
        <v>35025</v>
      </c>
      <c r="Z1776" s="6" t="b">
        <f t="shared" si="189"/>
        <v>0</v>
      </c>
      <c r="AA1776" s="6">
        <f t="shared" si="192"/>
        <v>35013</v>
      </c>
      <c r="AB1776" s="4">
        <f t="shared" si="193"/>
        <v>3</v>
      </c>
      <c r="AC1776" s="32">
        <f t="shared" si="194"/>
        <v>10.391550670304527</v>
      </c>
      <c r="AD1776" s="4">
        <f>VLOOKUP($B1776,meanLDage!$Z$3:$AC$3145,4,FALSE)</f>
        <v>3</v>
      </c>
      <c r="AE1776" s="32">
        <f>VLOOKUP($B1776,meanLDage!$Z$3:$AC$3145,2,FALSE)</f>
        <v>9.8759457845155385</v>
      </c>
      <c r="AF1776" s="6">
        <f>VLOOKUP(V1776,'2017 rep county selection'!$A$1:$C$281,3,FALSE)</f>
        <v>35043</v>
      </c>
      <c r="AH1776" s="9">
        <f t="shared" si="195"/>
        <v>35043</v>
      </c>
    </row>
    <row r="1777" spans="1:34" ht="15.75" customHeight="1" x14ac:dyDescent="0.3">
      <c r="A1777" s="4">
        <v>35</v>
      </c>
      <c r="B1777" s="4">
        <v>35027</v>
      </c>
      <c r="C1777" s="6" t="s">
        <v>2286</v>
      </c>
      <c r="D1777" s="6" t="s">
        <v>118</v>
      </c>
      <c r="E1777" s="4">
        <v>35013</v>
      </c>
      <c r="F1777" s="4">
        <v>35013</v>
      </c>
      <c r="G1777" s="4">
        <v>35013</v>
      </c>
      <c r="H1777" s="37">
        <v>304606590</v>
      </c>
      <c r="I1777" s="37">
        <v>324615642.59289098</v>
      </c>
      <c r="J1777" s="37">
        <v>357123352.266738</v>
      </c>
      <c r="K1777" s="4" t="str">
        <f>VLOOKUP(B1777,altitude!$B$3:$E$3232,4)</f>
        <v>H</v>
      </c>
      <c r="L1777" s="4">
        <f>VLOOKUP(B1777,fuelregion!$C$5:$D$3233,2,FALSE)</f>
        <v>300001000</v>
      </c>
      <c r="M1777" s="4">
        <f>VLOOKUP(B1777,fuelregion!$H$5:$I$3113,2,FALSE)</f>
        <v>300001000</v>
      </c>
      <c r="N1777" s="4">
        <f>VLOOKUP(B1777,imbin!$B$4:$D$3233,2,FALSE)</f>
        <v>0</v>
      </c>
      <c r="O1777" s="4" t="str">
        <f>VLOOKUP(B1777,imbin!$B$4:$D$3233,3,FALSE)</f>
        <v>MOVES</v>
      </c>
      <c r="P1777" s="4">
        <f>IF(ISNA(VLOOKUP(B1777,rampbin!$B$4:$G$1697,6,FALSE)),2,VLOOKUP(B1777,rampbin!$B$4:$G$1697,6,FALSE))</f>
        <v>2</v>
      </c>
      <c r="Q1777" s="4" t="str">
        <f>IF(ISNA(VLOOKUP(B1777,rampbin!$B$4:$G$1697,5,FALSE)),"MOVES",VLOOKUP(B1777,rampbin!$B$4:$G$1697,5,FALSE))</f>
        <v>MOVES</v>
      </c>
      <c r="R1777" s="4" t="s">
        <v>1880</v>
      </c>
      <c r="S1777" s="6" t="s">
        <v>1851</v>
      </c>
      <c r="T1777" s="4">
        <f>VLOOKUP(B1777,meanLDage!$B$3:$E$3145,4,FALSE)</f>
        <v>4</v>
      </c>
      <c r="U1777" s="32">
        <f>VLOOKUP(B1777,meanLDage!$B$3:$E$3145,2,FALSE)</f>
        <v>12.646222181982742</v>
      </c>
      <c r="V1777" s="4" t="str">
        <f t="shared" si="190"/>
        <v>35_H_300001000_0_4_2</v>
      </c>
      <c r="W1777" s="4">
        <v>35013</v>
      </c>
      <c r="X1777" s="6"/>
      <c r="Y1777" s="8">
        <f t="shared" si="191"/>
        <v>35013</v>
      </c>
      <c r="Z1777" s="6" t="b">
        <f t="shared" si="189"/>
        <v>1</v>
      </c>
      <c r="AA1777" s="6">
        <f t="shared" si="192"/>
        <v>35013</v>
      </c>
      <c r="AB1777" s="4">
        <f t="shared" si="193"/>
        <v>4</v>
      </c>
      <c r="AC1777" s="32">
        <f t="shared" si="194"/>
        <v>12.646222181982742</v>
      </c>
      <c r="AD1777" s="4">
        <f>VLOOKUP($B1777,meanLDage!$Z$3:$AC$3145,4,FALSE)</f>
        <v>4</v>
      </c>
      <c r="AE1777" s="32">
        <f>VLOOKUP($B1777,meanLDage!$Z$3:$AC$3145,2,FALSE)</f>
        <v>12.00318981474917</v>
      </c>
      <c r="AF1777" s="6">
        <f>VLOOKUP(V1777,'2017 rep county selection'!$A$1:$C$281,3,FALSE)</f>
        <v>35013</v>
      </c>
      <c r="AH1777" s="9">
        <f t="shared" si="195"/>
        <v>35013</v>
      </c>
    </row>
    <row r="1778" spans="1:34" ht="15.75" customHeight="1" x14ac:dyDescent="0.3">
      <c r="A1778" s="4">
        <v>35</v>
      </c>
      <c r="B1778" s="4">
        <v>35028</v>
      </c>
      <c r="C1778" s="6" t="s">
        <v>2286</v>
      </c>
      <c r="D1778" s="6" t="s">
        <v>1140</v>
      </c>
      <c r="E1778" s="4">
        <v>35013</v>
      </c>
      <c r="F1778" s="4">
        <v>35013</v>
      </c>
      <c r="G1778" s="4">
        <v>35013</v>
      </c>
      <c r="H1778" s="37">
        <v>121326048</v>
      </c>
      <c r="I1778" s="37">
        <v>132332831.481446</v>
      </c>
      <c r="J1778" s="37">
        <v>145584926.271202</v>
      </c>
      <c r="K1778" s="4" t="str">
        <f>VLOOKUP(B1778,altitude!$B$3:$E$3232,4)</f>
        <v>H</v>
      </c>
      <c r="L1778" s="4">
        <f>VLOOKUP(B1778,fuelregion!$C$5:$D$3233,2,FALSE)</f>
        <v>300001000</v>
      </c>
      <c r="M1778" s="4">
        <f>VLOOKUP(B1778,fuelregion!$H$5:$I$3113,2,FALSE)</f>
        <v>300001000</v>
      </c>
      <c r="N1778" s="4">
        <f>VLOOKUP(B1778,imbin!$B$4:$D$3233,2,FALSE)</f>
        <v>0</v>
      </c>
      <c r="O1778" s="4" t="str">
        <f>VLOOKUP(B1778,imbin!$B$4:$D$3233,3,FALSE)</f>
        <v>MOVES</v>
      </c>
      <c r="P1778" s="4">
        <f>IF(ISNA(VLOOKUP(B1778,rampbin!$B$4:$G$1697,6,FALSE)),2,VLOOKUP(B1778,rampbin!$B$4:$G$1697,6,FALSE))</f>
        <v>2</v>
      </c>
      <c r="Q1778" s="4" t="str">
        <f>IF(ISNA(VLOOKUP(B1778,rampbin!$B$4:$G$1697,5,FALSE)),"MOVES",VLOOKUP(B1778,rampbin!$B$4:$G$1697,5,FALSE))</f>
        <v>MOVES</v>
      </c>
      <c r="R1778" s="4" t="s">
        <v>1880</v>
      </c>
      <c r="S1778" s="6" t="s">
        <v>1851</v>
      </c>
      <c r="T1778" s="4">
        <f>VLOOKUP(B1778,meanLDage!$B$3:$E$3145,4,FALSE)</f>
        <v>4</v>
      </c>
      <c r="U1778" s="32">
        <f>VLOOKUP(B1778,meanLDage!$B$3:$E$3145,2,FALSE)</f>
        <v>11.589936044074818</v>
      </c>
      <c r="V1778" s="4" t="str">
        <f t="shared" si="190"/>
        <v>35_H_300001000_0_3_2</v>
      </c>
      <c r="W1778" s="4">
        <v>35013</v>
      </c>
      <c r="X1778" s="6"/>
      <c r="Y1778" s="8">
        <f t="shared" si="191"/>
        <v>35013</v>
      </c>
      <c r="Z1778" s="6" t="b">
        <f t="shared" si="189"/>
        <v>1</v>
      </c>
      <c r="AA1778" s="6">
        <f t="shared" si="192"/>
        <v>35013</v>
      </c>
      <c r="AB1778" s="4">
        <f t="shared" si="193"/>
        <v>4</v>
      </c>
      <c r="AC1778" s="32">
        <f t="shared" si="194"/>
        <v>11.589936044074818</v>
      </c>
      <c r="AD1778" s="4">
        <f>VLOOKUP($B1778,meanLDage!$Z$3:$AC$3145,4,FALSE)</f>
        <v>3</v>
      </c>
      <c r="AE1778" s="32">
        <f>VLOOKUP($B1778,meanLDage!$Z$3:$AC$3145,2,FALSE)</f>
        <v>10.96133367842992</v>
      </c>
      <c r="AF1778" s="6">
        <f>VLOOKUP(V1778,'2017 rep county selection'!$A$1:$C$281,3,FALSE)</f>
        <v>35043</v>
      </c>
      <c r="AH1778" s="9">
        <f t="shared" si="195"/>
        <v>35043</v>
      </c>
    </row>
    <row r="1779" spans="1:34" ht="15.75" customHeight="1" x14ac:dyDescent="0.3">
      <c r="A1779" s="4">
        <v>35</v>
      </c>
      <c r="B1779" s="4">
        <v>35029</v>
      </c>
      <c r="C1779" s="6" t="s">
        <v>2286</v>
      </c>
      <c r="D1779" s="6" t="s">
        <v>1141</v>
      </c>
      <c r="E1779" s="4">
        <v>35061</v>
      </c>
      <c r="F1779" s="4">
        <v>35061</v>
      </c>
      <c r="G1779" s="4">
        <v>35061</v>
      </c>
      <c r="H1779" s="37">
        <v>660814184</v>
      </c>
      <c r="I1779" s="37">
        <v>536380623.75264603</v>
      </c>
      <c r="J1779" s="37">
        <v>590094934.776425</v>
      </c>
      <c r="K1779" s="4" t="str">
        <f>VLOOKUP(B1779,altitude!$B$3:$E$3232,4)</f>
        <v>H</v>
      </c>
      <c r="L1779" s="4">
        <f>VLOOKUP(B1779,fuelregion!$C$5:$D$3233,2,FALSE)</f>
        <v>300001000</v>
      </c>
      <c r="M1779" s="4">
        <f>VLOOKUP(B1779,fuelregion!$H$5:$I$3113,2,FALSE)</f>
        <v>300001000</v>
      </c>
      <c r="N1779" s="4">
        <f>VLOOKUP(B1779,imbin!$B$4:$D$3233,2,FALSE)</f>
        <v>0</v>
      </c>
      <c r="O1779" s="4" t="str">
        <f>VLOOKUP(B1779,imbin!$B$4:$D$3233,3,FALSE)</f>
        <v>MOVES</v>
      </c>
      <c r="P1779" s="4">
        <f>IF(ISNA(VLOOKUP(B1779,rampbin!$B$4:$G$1697,6,FALSE)),2,VLOOKUP(B1779,rampbin!$B$4:$G$1697,6,FALSE))</f>
        <v>2</v>
      </c>
      <c r="Q1779" s="4" t="str">
        <f>IF(ISNA(VLOOKUP(B1779,rampbin!$B$4:$G$1697,5,FALSE)),"MOVES",VLOOKUP(B1779,rampbin!$B$4:$G$1697,5,FALSE))</f>
        <v>MOVES</v>
      </c>
      <c r="R1779" s="4" t="s">
        <v>1880</v>
      </c>
      <c r="S1779" s="6" t="s">
        <v>1851</v>
      </c>
      <c r="T1779" s="4">
        <f>VLOOKUP(B1779,meanLDage!$B$3:$E$3145,4,FALSE)</f>
        <v>5</v>
      </c>
      <c r="U1779" s="32">
        <f>VLOOKUP(B1779,meanLDage!$B$3:$E$3145,2,FALSE)</f>
        <v>13.344254591431971</v>
      </c>
      <c r="V1779" s="4" t="str">
        <f t="shared" si="190"/>
        <v>35_H_300001000_0_4_2</v>
      </c>
      <c r="W1779" s="4">
        <v>35061</v>
      </c>
      <c r="X1779" s="6"/>
      <c r="Y1779" s="8">
        <f t="shared" si="191"/>
        <v>35061</v>
      </c>
      <c r="Z1779" s="6" t="b">
        <f t="shared" si="189"/>
        <v>1</v>
      </c>
      <c r="AA1779" s="6">
        <f t="shared" si="192"/>
        <v>35061</v>
      </c>
      <c r="AB1779" s="4">
        <f t="shared" si="193"/>
        <v>5</v>
      </c>
      <c r="AC1779" s="32">
        <f t="shared" si="194"/>
        <v>13.344254591431971</v>
      </c>
      <c r="AD1779" s="4">
        <f>VLOOKUP($B1779,meanLDage!$Z$3:$AC$3145,4,FALSE)</f>
        <v>4</v>
      </c>
      <c r="AE1779" s="32">
        <f>VLOOKUP($B1779,meanLDage!$Z$3:$AC$3145,2,FALSE)</f>
        <v>12.714727246742617</v>
      </c>
      <c r="AF1779" s="6">
        <f>VLOOKUP(V1779,'2017 rep county selection'!$A$1:$C$281,3,FALSE)</f>
        <v>35013</v>
      </c>
      <c r="AH1779" s="9">
        <f t="shared" si="195"/>
        <v>35013</v>
      </c>
    </row>
    <row r="1780" spans="1:34" ht="15.75" customHeight="1" x14ac:dyDescent="0.3">
      <c r="A1780" s="4">
        <v>35</v>
      </c>
      <c r="B1780" s="4">
        <v>35031</v>
      </c>
      <c r="C1780" s="6" t="s">
        <v>2286</v>
      </c>
      <c r="D1780" s="6" t="s">
        <v>1142</v>
      </c>
      <c r="E1780" s="4">
        <v>35013</v>
      </c>
      <c r="F1780" s="4">
        <v>35013</v>
      </c>
      <c r="G1780" s="4">
        <v>35013</v>
      </c>
      <c r="H1780" s="37">
        <v>1518163464</v>
      </c>
      <c r="I1780" s="37">
        <v>1182188788.48581</v>
      </c>
      <c r="J1780" s="37">
        <v>1300575720.20772</v>
      </c>
      <c r="K1780" s="4" t="str">
        <f>VLOOKUP(B1780,altitude!$B$3:$E$3232,4)</f>
        <v>H</v>
      </c>
      <c r="L1780" s="4">
        <f>VLOOKUP(B1780,fuelregion!$C$5:$D$3233,2,FALSE)</f>
        <v>300001000</v>
      </c>
      <c r="M1780" s="4">
        <f>VLOOKUP(B1780,fuelregion!$H$5:$I$3113,2,FALSE)</f>
        <v>300001000</v>
      </c>
      <c r="N1780" s="4">
        <f>VLOOKUP(B1780,imbin!$B$4:$D$3233,2,FALSE)</f>
        <v>0</v>
      </c>
      <c r="O1780" s="4" t="str">
        <f>VLOOKUP(B1780,imbin!$B$4:$D$3233,3,FALSE)</f>
        <v>MOVES</v>
      </c>
      <c r="P1780" s="4">
        <f>IF(ISNA(VLOOKUP(B1780,rampbin!$B$4:$G$1697,6,FALSE)),2,VLOOKUP(B1780,rampbin!$B$4:$G$1697,6,FALSE))</f>
        <v>2</v>
      </c>
      <c r="Q1780" s="4" t="str">
        <f>IF(ISNA(VLOOKUP(B1780,rampbin!$B$4:$G$1697,5,FALSE)),"MOVES",VLOOKUP(B1780,rampbin!$B$4:$G$1697,5,FALSE))</f>
        <v>MOVES</v>
      </c>
      <c r="R1780" s="4" t="s">
        <v>1880</v>
      </c>
      <c r="S1780" s="6" t="s">
        <v>1851</v>
      </c>
      <c r="T1780" s="4">
        <f>VLOOKUP(B1780,meanLDage!$B$3:$E$3145,4,FALSE)</f>
        <v>4</v>
      </c>
      <c r="U1780" s="32">
        <f>VLOOKUP(B1780,meanLDage!$B$3:$E$3145,2,FALSE)</f>
        <v>11.431144833084279</v>
      </c>
      <c r="V1780" s="4" t="str">
        <f t="shared" si="190"/>
        <v>35_H_300001000_0_3_2</v>
      </c>
      <c r="W1780" s="4">
        <v>35013</v>
      </c>
      <c r="X1780" s="6"/>
      <c r="Y1780" s="8">
        <f t="shared" si="191"/>
        <v>35013</v>
      </c>
      <c r="Z1780" s="6" t="b">
        <f t="shared" si="189"/>
        <v>1</v>
      </c>
      <c r="AA1780" s="6">
        <f t="shared" si="192"/>
        <v>35013</v>
      </c>
      <c r="AB1780" s="4">
        <f t="shared" si="193"/>
        <v>4</v>
      </c>
      <c r="AC1780" s="32">
        <f t="shared" si="194"/>
        <v>11.431144833084279</v>
      </c>
      <c r="AD1780" s="4">
        <f>VLOOKUP($B1780,meanLDage!$Z$3:$AC$3145,4,FALSE)</f>
        <v>3</v>
      </c>
      <c r="AE1780" s="32">
        <f>VLOOKUP($B1780,meanLDage!$Z$3:$AC$3145,2,FALSE)</f>
        <v>10.88002138138803</v>
      </c>
      <c r="AF1780" s="6">
        <f>VLOOKUP(V1780,'2017 rep county selection'!$A$1:$C$281,3,FALSE)</f>
        <v>35043</v>
      </c>
      <c r="AH1780" s="9">
        <f t="shared" si="195"/>
        <v>35043</v>
      </c>
    </row>
    <row r="1781" spans="1:34" ht="15.75" customHeight="1" x14ac:dyDescent="0.3">
      <c r="A1781" s="4">
        <v>35</v>
      </c>
      <c r="B1781" s="4">
        <v>35033</v>
      </c>
      <c r="C1781" s="6" t="s">
        <v>2286</v>
      </c>
      <c r="D1781" s="6" t="s">
        <v>1143</v>
      </c>
      <c r="E1781" s="4">
        <v>35061</v>
      </c>
      <c r="F1781" s="4">
        <v>35061</v>
      </c>
      <c r="G1781" s="4">
        <v>35061</v>
      </c>
      <c r="H1781" s="37">
        <v>255892358</v>
      </c>
      <c r="I1781" s="37">
        <v>127052653.61564501</v>
      </c>
      <c r="J1781" s="37">
        <v>139775980.01994199</v>
      </c>
      <c r="K1781" s="4" t="str">
        <f>VLOOKUP(B1781,altitude!$B$3:$E$3232,4)</f>
        <v>H</v>
      </c>
      <c r="L1781" s="4">
        <f>VLOOKUP(B1781,fuelregion!$C$5:$D$3233,2,FALSE)</f>
        <v>300001000</v>
      </c>
      <c r="M1781" s="4">
        <f>VLOOKUP(B1781,fuelregion!$H$5:$I$3113,2,FALSE)</f>
        <v>300001000</v>
      </c>
      <c r="N1781" s="4">
        <f>VLOOKUP(B1781,imbin!$B$4:$D$3233,2,FALSE)</f>
        <v>0</v>
      </c>
      <c r="O1781" s="4" t="str">
        <f>VLOOKUP(B1781,imbin!$B$4:$D$3233,3,FALSE)</f>
        <v>MOVES</v>
      </c>
      <c r="P1781" s="4">
        <f>IF(ISNA(VLOOKUP(B1781,rampbin!$B$4:$G$1697,6,FALSE)),2,VLOOKUP(B1781,rampbin!$B$4:$G$1697,6,FALSE))</f>
        <v>2</v>
      </c>
      <c r="Q1781" s="4" t="str">
        <f>IF(ISNA(VLOOKUP(B1781,rampbin!$B$4:$G$1697,5,FALSE)),"MOVES",VLOOKUP(B1781,rampbin!$B$4:$G$1697,5,FALSE))</f>
        <v>MOVES</v>
      </c>
      <c r="R1781" s="4" t="s">
        <v>1880</v>
      </c>
      <c r="S1781" s="6" t="s">
        <v>1851</v>
      </c>
      <c r="T1781" s="4">
        <f>VLOOKUP(B1781,meanLDage!$B$3:$E$3145,4,FALSE)</f>
        <v>5</v>
      </c>
      <c r="U1781" s="32">
        <f>VLOOKUP(B1781,meanLDage!$B$3:$E$3145,2,FALSE)</f>
        <v>14.409958815557701</v>
      </c>
      <c r="V1781" s="4" t="str">
        <f t="shared" si="190"/>
        <v>35_H_300001000_0_5_2</v>
      </c>
      <c r="W1781" s="4">
        <v>35061</v>
      </c>
      <c r="X1781" s="6"/>
      <c r="Y1781" s="8">
        <f t="shared" si="191"/>
        <v>35061</v>
      </c>
      <c r="Z1781" s="6" t="b">
        <f t="shared" si="189"/>
        <v>1</v>
      </c>
      <c r="AA1781" s="6">
        <f t="shared" si="192"/>
        <v>35061</v>
      </c>
      <c r="AB1781" s="4">
        <f t="shared" si="193"/>
        <v>5</v>
      </c>
      <c r="AC1781" s="32">
        <f t="shared" si="194"/>
        <v>14.409958815557701</v>
      </c>
      <c r="AD1781" s="4">
        <f>VLOOKUP($B1781,meanLDage!$Z$3:$AC$3145,4,FALSE)</f>
        <v>5</v>
      </c>
      <c r="AE1781" s="32">
        <f>VLOOKUP($B1781,meanLDage!$Z$3:$AC$3145,2,FALSE)</f>
        <v>13.694949093028281</v>
      </c>
      <c r="AF1781" s="6">
        <f>VLOOKUP(V1781,'2017 rep county selection'!$A$1:$C$281,3,FALSE)</f>
        <v>35057</v>
      </c>
      <c r="AH1781" s="9">
        <f t="shared" si="195"/>
        <v>35057</v>
      </c>
    </row>
    <row r="1782" spans="1:34" ht="15.75" customHeight="1" x14ac:dyDescent="0.3">
      <c r="A1782" s="4">
        <v>35</v>
      </c>
      <c r="B1782" s="4">
        <v>35035</v>
      </c>
      <c r="C1782" s="6" t="s">
        <v>2286</v>
      </c>
      <c r="D1782" s="6" t="s">
        <v>241</v>
      </c>
      <c r="E1782" s="4">
        <v>35013</v>
      </c>
      <c r="F1782" s="4">
        <v>35013</v>
      </c>
      <c r="G1782" s="4">
        <v>35013</v>
      </c>
      <c r="H1782" s="37">
        <v>683308297</v>
      </c>
      <c r="I1782" s="37">
        <v>701263447.11126399</v>
      </c>
      <c r="J1782" s="37">
        <v>771489479.21724403</v>
      </c>
      <c r="K1782" s="4" t="str">
        <f>VLOOKUP(B1782,altitude!$B$3:$E$3232,4)</f>
        <v>H</v>
      </c>
      <c r="L1782" s="4">
        <f>VLOOKUP(B1782,fuelregion!$C$5:$D$3233,2,FALSE)</f>
        <v>300001000</v>
      </c>
      <c r="M1782" s="4">
        <f>VLOOKUP(B1782,fuelregion!$H$5:$I$3113,2,FALSE)</f>
        <v>300001000</v>
      </c>
      <c r="N1782" s="4">
        <f>VLOOKUP(B1782,imbin!$B$4:$D$3233,2,FALSE)</f>
        <v>0</v>
      </c>
      <c r="O1782" s="4" t="str">
        <f>VLOOKUP(B1782,imbin!$B$4:$D$3233,3,FALSE)</f>
        <v>MOVES</v>
      </c>
      <c r="P1782" s="4">
        <f>IF(ISNA(VLOOKUP(B1782,rampbin!$B$4:$G$1697,6,FALSE)),2,VLOOKUP(B1782,rampbin!$B$4:$G$1697,6,FALSE))</f>
        <v>2</v>
      </c>
      <c r="Q1782" s="4" t="str">
        <f>IF(ISNA(VLOOKUP(B1782,rampbin!$B$4:$G$1697,5,FALSE)),"MOVES",VLOOKUP(B1782,rampbin!$B$4:$G$1697,5,FALSE))</f>
        <v>MOVES</v>
      </c>
      <c r="R1782" s="4" t="s">
        <v>1880</v>
      </c>
      <c r="S1782" s="6" t="s">
        <v>1851</v>
      </c>
      <c r="T1782" s="4">
        <f>VLOOKUP(B1782,meanLDage!$B$3:$E$3145,4,FALSE)</f>
        <v>4</v>
      </c>
      <c r="U1782" s="32">
        <f>VLOOKUP(B1782,meanLDage!$B$3:$E$3145,2,FALSE)</f>
        <v>12.398316167812943</v>
      </c>
      <c r="V1782" s="4" t="str">
        <f t="shared" si="190"/>
        <v>35_H_300001000_0_4_2</v>
      </c>
      <c r="W1782" s="4">
        <v>35013</v>
      </c>
      <c r="X1782" s="6"/>
      <c r="Y1782" s="8">
        <f t="shared" si="191"/>
        <v>35013</v>
      </c>
      <c r="Z1782" s="6" t="b">
        <f t="shared" si="189"/>
        <v>1</v>
      </c>
      <c r="AA1782" s="6">
        <f t="shared" si="192"/>
        <v>35013</v>
      </c>
      <c r="AB1782" s="4">
        <f t="shared" si="193"/>
        <v>4</v>
      </c>
      <c r="AC1782" s="32">
        <f t="shared" si="194"/>
        <v>12.398316167812943</v>
      </c>
      <c r="AD1782" s="4">
        <f>VLOOKUP($B1782,meanLDage!$Z$3:$AC$3145,4,FALSE)</f>
        <v>4</v>
      </c>
      <c r="AE1782" s="32">
        <f>VLOOKUP($B1782,meanLDage!$Z$3:$AC$3145,2,FALSE)</f>
        <v>11.73706261707405</v>
      </c>
      <c r="AF1782" s="6">
        <f>VLOOKUP(V1782,'2017 rep county selection'!$A$1:$C$281,3,FALSE)</f>
        <v>35013</v>
      </c>
      <c r="AH1782" s="9">
        <f t="shared" si="195"/>
        <v>35013</v>
      </c>
    </row>
    <row r="1783" spans="1:34" ht="15.75" customHeight="1" x14ac:dyDescent="0.3">
      <c r="A1783" s="4">
        <v>35</v>
      </c>
      <c r="B1783" s="4">
        <v>35037</v>
      </c>
      <c r="C1783" s="6" t="s">
        <v>2286</v>
      </c>
      <c r="D1783" s="6" t="s">
        <v>1144</v>
      </c>
      <c r="E1783" s="4">
        <v>35061</v>
      </c>
      <c r="F1783" s="4">
        <v>35061</v>
      </c>
      <c r="G1783" s="4">
        <v>35061</v>
      </c>
      <c r="H1783" s="37">
        <v>440617004</v>
      </c>
      <c r="I1783" s="37">
        <v>441505795.48890197</v>
      </c>
      <c r="J1783" s="37">
        <v>485719136.85058802</v>
      </c>
      <c r="K1783" s="4" t="str">
        <f>VLOOKUP(B1783,altitude!$B$3:$E$3232,4)</f>
        <v>H</v>
      </c>
      <c r="L1783" s="4">
        <f>VLOOKUP(B1783,fuelregion!$C$5:$D$3233,2,FALSE)</f>
        <v>300001000</v>
      </c>
      <c r="M1783" s="4">
        <f>VLOOKUP(B1783,fuelregion!$H$5:$I$3113,2,FALSE)</f>
        <v>300001000</v>
      </c>
      <c r="N1783" s="4">
        <f>VLOOKUP(B1783,imbin!$B$4:$D$3233,2,FALSE)</f>
        <v>0</v>
      </c>
      <c r="O1783" s="4" t="str">
        <f>VLOOKUP(B1783,imbin!$B$4:$D$3233,3,FALSE)</f>
        <v>MOVES</v>
      </c>
      <c r="P1783" s="4">
        <f>IF(ISNA(VLOOKUP(B1783,rampbin!$B$4:$G$1697,6,FALSE)),2,VLOOKUP(B1783,rampbin!$B$4:$G$1697,6,FALSE))</f>
        <v>2</v>
      </c>
      <c r="Q1783" s="4" t="str">
        <f>IF(ISNA(VLOOKUP(B1783,rampbin!$B$4:$G$1697,5,FALSE)),"MOVES",VLOOKUP(B1783,rampbin!$B$4:$G$1697,5,FALSE))</f>
        <v>MOVES</v>
      </c>
      <c r="R1783" s="4" t="s">
        <v>1880</v>
      </c>
      <c r="S1783" s="6" t="s">
        <v>1851</v>
      </c>
      <c r="T1783" s="4">
        <f>VLOOKUP(B1783,meanLDage!$B$3:$E$3145,4,FALSE)</f>
        <v>5</v>
      </c>
      <c r="U1783" s="32">
        <f>VLOOKUP(B1783,meanLDage!$B$3:$E$3145,2,FALSE)</f>
        <v>13.714031575666301</v>
      </c>
      <c r="V1783" s="4" t="str">
        <f t="shared" si="190"/>
        <v>35_H_300001000_0_5_2</v>
      </c>
      <c r="W1783" s="4">
        <v>35061</v>
      </c>
      <c r="X1783" s="6"/>
      <c r="Y1783" s="8">
        <f t="shared" si="191"/>
        <v>35061</v>
      </c>
      <c r="Z1783" s="6" t="b">
        <f t="shared" si="189"/>
        <v>1</v>
      </c>
      <c r="AA1783" s="6">
        <f t="shared" si="192"/>
        <v>35061</v>
      </c>
      <c r="AB1783" s="4">
        <f t="shared" si="193"/>
        <v>5</v>
      </c>
      <c r="AC1783" s="32">
        <f t="shared" si="194"/>
        <v>13.714031575666301</v>
      </c>
      <c r="AD1783" s="4">
        <f>VLOOKUP($B1783,meanLDage!$Z$3:$AC$3145,4,FALSE)</f>
        <v>5</v>
      </c>
      <c r="AE1783" s="32">
        <f>VLOOKUP($B1783,meanLDage!$Z$3:$AC$3145,2,FALSE)</f>
        <v>13.004496946945101</v>
      </c>
      <c r="AF1783" s="6">
        <f>VLOOKUP(V1783,'2017 rep county selection'!$A$1:$C$281,3,FALSE)</f>
        <v>35057</v>
      </c>
      <c r="AH1783" s="9">
        <f t="shared" si="195"/>
        <v>35057</v>
      </c>
    </row>
    <row r="1784" spans="1:34" ht="15.75" customHeight="1" x14ac:dyDescent="0.3">
      <c r="A1784" s="4">
        <v>35</v>
      </c>
      <c r="B1784" s="4">
        <v>35039</v>
      </c>
      <c r="C1784" s="6" t="s">
        <v>2286</v>
      </c>
      <c r="D1784" s="6" t="s">
        <v>1145</v>
      </c>
      <c r="E1784" s="4">
        <v>35061</v>
      </c>
      <c r="F1784" s="4">
        <v>35061</v>
      </c>
      <c r="G1784" s="4">
        <v>35061</v>
      </c>
      <c r="H1784" s="37">
        <v>624176204</v>
      </c>
      <c r="I1784" s="37">
        <v>497089786.60682702</v>
      </c>
      <c r="J1784" s="37">
        <v>546869428.57363105</v>
      </c>
      <c r="K1784" s="4" t="str">
        <f>VLOOKUP(B1784,altitude!$B$3:$E$3232,4)</f>
        <v>H</v>
      </c>
      <c r="L1784" s="4">
        <f>VLOOKUP(B1784,fuelregion!$C$5:$D$3233,2,FALSE)</f>
        <v>300001000</v>
      </c>
      <c r="M1784" s="4">
        <f>VLOOKUP(B1784,fuelregion!$H$5:$I$3113,2,FALSE)</f>
        <v>300001000</v>
      </c>
      <c r="N1784" s="4">
        <f>VLOOKUP(B1784,imbin!$B$4:$D$3233,2,FALSE)</f>
        <v>0</v>
      </c>
      <c r="O1784" s="4" t="str">
        <f>VLOOKUP(B1784,imbin!$B$4:$D$3233,3,FALSE)</f>
        <v>MOVES</v>
      </c>
      <c r="P1784" s="4">
        <f>IF(ISNA(VLOOKUP(B1784,rampbin!$B$4:$G$1697,6,FALSE)),2,VLOOKUP(B1784,rampbin!$B$4:$G$1697,6,FALSE))</f>
        <v>2</v>
      </c>
      <c r="Q1784" s="4" t="str">
        <f>IF(ISNA(VLOOKUP(B1784,rampbin!$B$4:$G$1697,5,FALSE)),"MOVES",VLOOKUP(B1784,rampbin!$B$4:$G$1697,5,FALSE))</f>
        <v>MOVES</v>
      </c>
      <c r="R1784" s="4" t="s">
        <v>1880</v>
      </c>
      <c r="S1784" s="6" t="s">
        <v>1851</v>
      </c>
      <c r="T1784" s="4">
        <f>VLOOKUP(B1784,meanLDage!$B$3:$E$3145,4,FALSE)</f>
        <v>5</v>
      </c>
      <c r="U1784" s="32">
        <f>VLOOKUP(B1784,meanLDage!$B$3:$E$3145,2,FALSE)</f>
        <v>13.377612709501234</v>
      </c>
      <c r="V1784" s="4" t="str">
        <f t="shared" si="190"/>
        <v>35_H_300001000_0_4_2</v>
      </c>
      <c r="W1784" s="4">
        <v>35061</v>
      </c>
      <c r="X1784" s="6"/>
      <c r="Y1784" s="8">
        <f t="shared" si="191"/>
        <v>35061</v>
      </c>
      <c r="Z1784" s="6" t="b">
        <f t="shared" si="189"/>
        <v>1</v>
      </c>
      <c r="AA1784" s="6">
        <f t="shared" si="192"/>
        <v>35061</v>
      </c>
      <c r="AB1784" s="4">
        <f t="shared" si="193"/>
        <v>5</v>
      </c>
      <c r="AC1784" s="32">
        <f t="shared" si="194"/>
        <v>13.377612709501234</v>
      </c>
      <c r="AD1784" s="4">
        <f>VLOOKUP($B1784,meanLDage!$Z$3:$AC$3145,4,FALSE)</f>
        <v>4</v>
      </c>
      <c r="AE1784" s="32">
        <f>VLOOKUP($B1784,meanLDage!$Z$3:$AC$3145,2,FALSE)</f>
        <v>12.649390615365254</v>
      </c>
      <c r="AF1784" s="6">
        <f>VLOOKUP(V1784,'2017 rep county selection'!$A$1:$C$281,3,FALSE)</f>
        <v>35013</v>
      </c>
      <c r="AH1784" s="9">
        <f t="shared" si="195"/>
        <v>35013</v>
      </c>
    </row>
    <row r="1785" spans="1:34" ht="15.75" customHeight="1" x14ac:dyDescent="0.3">
      <c r="A1785" s="4">
        <v>35</v>
      </c>
      <c r="B1785" s="4">
        <v>35041</v>
      </c>
      <c r="C1785" s="6" t="s">
        <v>2286</v>
      </c>
      <c r="D1785" s="6" t="s">
        <v>1048</v>
      </c>
      <c r="E1785" s="4">
        <v>35061</v>
      </c>
      <c r="F1785" s="4">
        <v>35061</v>
      </c>
      <c r="G1785" s="4">
        <v>35061</v>
      </c>
      <c r="H1785" s="37">
        <v>222301274</v>
      </c>
      <c r="I1785" s="37">
        <v>224567692.03140101</v>
      </c>
      <c r="J1785" s="37">
        <v>247056384.429869</v>
      </c>
      <c r="K1785" s="4" t="str">
        <f>VLOOKUP(B1785,altitude!$B$3:$E$3232,4)</f>
        <v>H</v>
      </c>
      <c r="L1785" s="4">
        <f>VLOOKUP(B1785,fuelregion!$C$5:$D$3233,2,FALSE)</f>
        <v>300001000</v>
      </c>
      <c r="M1785" s="4">
        <f>VLOOKUP(B1785,fuelregion!$H$5:$I$3113,2,FALSE)</f>
        <v>300001000</v>
      </c>
      <c r="N1785" s="4">
        <f>VLOOKUP(B1785,imbin!$B$4:$D$3233,2,FALSE)</f>
        <v>0</v>
      </c>
      <c r="O1785" s="4" t="str">
        <f>VLOOKUP(B1785,imbin!$B$4:$D$3233,3,FALSE)</f>
        <v>MOVES</v>
      </c>
      <c r="P1785" s="4">
        <f>IF(ISNA(VLOOKUP(B1785,rampbin!$B$4:$G$1697,6,FALSE)),2,VLOOKUP(B1785,rampbin!$B$4:$G$1697,6,FALSE))</f>
        <v>2</v>
      </c>
      <c r="Q1785" s="4" t="str">
        <f>IF(ISNA(VLOOKUP(B1785,rampbin!$B$4:$G$1697,5,FALSE)),"MOVES",VLOOKUP(B1785,rampbin!$B$4:$G$1697,5,FALSE))</f>
        <v>MOVES</v>
      </c>
      <c r="R1785" s="4" t="s">
        <v>1880</v>
      </c>
      <c r="S1785" s="6" t="s">
        <v>1851</v>
      </c>
      <c r="T1785" s="4">
        <f>VLOOKUP(B1785,meanLDage!$B$3:$E$3145,4,FALSE)</f>
        <v>4</v>
      </c>
      <c r="U1785" s="32">
        <f>VLOOKUP(B1785,meanLDage!$B$3:$E$3145,2,FALSE)</f>
        <v>12.597453539706382</v>
      </c>
      <c r="V1785" s="4" t="str">
        <f t="shared" si="190"/>
        <v>35_H_300001000_0_4_2</v>
      </c>
      <c r="W1785" s="4">
        <v>35013</v>
      </c>
      <c r="X1785" s="6"/>
      <c r="Y1785" s="8">
        <f t="shared" si="191"/>
        <v>35013</v>
      </c>
      <c r="Z1785" s="6" t="b">
        <f t="shared" si="189"/>
        <v>0</v>
      </c>
      <c r="AA1785" s="6">
        <f t="shared" si="192"/>
        <v>35061</v>
      </c>
      <c r="AB1785" s="4">
        <f t="shared" si="193"/>
        <v>4</v>
      </c>
      <c r="AC1785" s="32">
        <f t="shared" si="194"/>
        <v>12.597453539706382</v>
      </c>
      <c r="AD1785" s="4">
        <f>VLOOKUP($B1785,meanLDage!$Z$3:$AC$3145,4,FALSE)</f>
        <v>4</v>
      </c>
      <c r="AE1785" s="32">
        <f>VLOOKUP($B1785,meanLDage!$Z$3:$AC$3145,2,FALSE)</f>
        <v>11.954268568430781</v>
      </c>
      <c r="AF1785" s="6">
        <f>VLOOKUP(V1785,'2017 rep county selection'!$A$1:$C$281,3,FALSE)</f>
        <v>35013</v>
      </c>
      <c r="AH1785" s="9">
        <f t="shared" si="195"/>
        <v>35013</v>
      </c>
    </row>
    <row r="1786" spans="1:34" ht="15.75" customHeight="1" x14ac:dyDescent="0.3">
      <c r="A1786" s="4">
        <v>35</v>
      </c>
      <c r="B1786" s="4">
        <v>35043</v>
      </c>
      <c r="C1786" s="6" t="s">
        <v>2286</v>
      </c>
      <c r="D1786" s="6" t="s">
        <v>1146</v>
      </c>
      <c r="E1786" s="4">
        <v>35013</v>
      </c>
      <c r="F1786" s="4">
        <v>35013</v>
      </c>
      <c r="G1786" s="4">
        <v>35013</v>
      </c>
      <c r="H1786" s="37">
        <v>1326690096</v>
      </c>
      <c r="I1786" s="37">
        <v>1550134558.1845801</v>
      </c>
      <c r="J1786" s="37">
        <v>1705368371.81988</v>
      </c>
      <c r="K1786" s="4" t="str">
        <f>VLOOKUP(B1786,altitude!$B$3:$E$3232,4)</f>
        <v>H</v>
      </c>
      <c r="L1786" s="4">
        <f>VLOOKUP(B1786,fuelregion!$C$5:$D$3233,2,FALSE)</f>
        <v>300001000</v>
      </c>
      <c r="M1786" s="4">
        <f>VLOOKUP(B1786,fuelregion!$H$5:$I$3113,2,FALSE)</f>
        <v>300001000</v>
      </c>
      <c r="N1786" s="4">
        <f>VLOOKUP(B1786,imbin!$B$4:$D$3233,2,FALSE)</f>
        <v>0</v>
      </c>
      <c r="O1786" s="4" t="str">
        <f>VLOOKUP(B1786,imbin!$B$4:$D$3233,3,FALSE)</f>
        <v>MOVES</v>
      </c>
      <c r="P1786" s="4">
        <f>IF(ISNA(VLOOKUP(B1786,rampbin!$B$4:$G$1697,6,FALSE)),2,VLOOKUP(B1786,rampbin!$B$4:$G$1697,6,FALSE))</f>
        <v>2</v>
      </c>
      <c r="Q1786" s="4" t="str">
        <f>IF(ISNA(VLOOKUP(B1786,rampbin!$B$4:$G$1697,5,FALSE)),"MOVES",VLOOKUP(B1786,rampbin!$B$4:$G$1697,5,FALSE))</f>
        <v>MOVES</v>
      </c>
      <c r="R1786" s="4" t="s">
        <v>1877</v>
      </c>
      <c r="S1786" s="6" t="s">
        <v>2088</v>
      </c>
      <c r="T1786" s="4">
        <f>VLOOKUP(B1786,meanLDage!$B$3:$E$3145,4,FALSE)</f>
        <v>4</v>
      </c>
      <c r="U1786" s="32">
        <f>VLOOKUP(B1786,meanLDage!$B$3:$E$3145,2,FALSE)</f>
        <v>11.193529406612873</v>
      </c>
      <c r="V1786" s="4" t="str">
        <f t="shared" si="190"/>
        <v>35_H_300001000_0_3_2</v>
      </c>
      <c r="W1786" s="4">
        <v>35013</v>
      </c>
      <c r="X1786" s="6"/>
      <c r="Y1786" s="8">
        <f t="shared" si="191"/>
        <v>35013</v>
      </c>
      <c r="Z1786" s="6" t="b">
        <f t="shared" si="189"/>
        <v>1</v>
      </c>
      <c r="AA1786" s="6">
        <f t="shared" si="192"/>
        <v>35013</v>
      </c>
      <c r="AB1786" s="4">
        <f t="shared" si="193"/>
        <v>4</v>
      </c>
      <c r="AC1786" s="32">
        <f t="shared" si="194"/>
        <v>11.193529406612873</v>
      </c>
      <c r="AD1786" s="4">
        <f>VLOOKUP($B1786,meanLDage!$Z$3:$AC$3145,4,FALSE)</f>
        <v>3</v>
      </c>
      <c r="AE1786" s="32">
        <f>VLOOKUP($B1786,meanLDage!$Z$3:$AC$3145,2,FALSE)</f>
        <v>10.58321527934735</v>
      </c>
      <c r="AF1786" s="6">
        <f>VLOOKUP(V1786,'2017 rep county selection'!$A$1:$C$281,3,FALSE)</f>
        <v>35043</v>
      </c>
      <c r="AH1786" s="9">
        <f t="shared" si="195"/>
        <v>35043</v>
      </c>
    </row>
    <row r="1787" spans="1:34" ht="15.75" customHeight="1" x14ac:dyDescent="0.3">
      <c r="A1787" s="4">
        <v>35</v>
      </c>
      <c r="B1787" s="4">
        <v>35045</v>
      </c>
      <c r="C1787" s="6" t="s">
        <v>2286</v>
      </c>
      <c r="D1787" s="6" t="s">
        <v>251</v>
      </c>
      <c r="E1787" s="4">
        <v>35013</v>
      </c>
      <c r="F1787" s="4">
        <v>35013</v>
      </c>
      <c r="G1787" s="4">
        <v>35013</v>
      </c>
      <c r="H1787" s="37">
        <v>1211741413</v>
      </c>
      <c r="I1787" s="37">
        <v>1531529609.83129</v>
      </c>
      <c r="J1787" s="37">
        <v>1684900283.8773601</v>
      </c>
      <c r="K1787" s="4" t="str">
        <f>VLOOKUP(B1787,altitude!$B$3:$E$3232,4)</f>
        <v>H</v>
      </c>
      <c r="L1787" s="4">
        <f>VLOOKUP(B1787,fuelregion!$C$5:$D$3233,2,FALSE)</f>
        <v>300001000</v>
      </c>
      <c r="M1787" s="4">
        <f>VLOOKUP(B1787,fuelregion!$H$5:$I$3113,2,FALSE)</f>
        <v>300001000</v>
      </c>
      <c r="N1787" s="4">
        <f>VLOOKUP(B1787,imbin!$B$4:$D$3233,2,FALSE)</f>
        <v>0</v>
      </c>
      <c r="O1787" s="4" t="str">
        <f>VLOOKUP(B1787,imbin!$B$4:$D$3233,3,FALSE)</f>
        <v>MOVES</v>
      </c>
      <c r="P1787" s="4">
        <f>IF(ISNA(VLOOKUP(B1787,rampbin!$B$4:$G$1697,6,FALSE)),2,VLOOKUP(B1787,rampbin!$B$4:$G$1697,6,FALSE))</f>
        <v>2</v>
      </c>
      <c r="Q1787" s="4" t="str">
        <f>IF(ISNA(VLOOKUP(B1787,rampbin!$B$4:$G$1697,5,FALSE)),"MOVES",VLOOKUP(B1787,rampbin!$B$4:$G$1697,5,FALSE))</f>
        <v>MOVES</v>
      </c>
      <c r="R1787" s="4" t="s">
        <v>1877</v>
      </c>
      <c r="S1787" s="6" t="s">
        <v>2090</v>
      </c>
      <c r="T1787" s="4">
        <f>VLOOKUP(B1787,meanLDage!$B$3:$E$3145,4,FALSE)</f>
        <v>4</v>
      </c>
      <c r="U1787" s="32">
        <f>VLOOKUP(B1787,meanLDage!$B$3:$E$3145,2,FALSE)</f>
        <v>11.580764579104132</v>
      </c>
      <c r="V1787" s="4" t="str">
        <f t="shared" si="190"/>
        <v>35_H_300001000_0_3_2</v>
      </c>
      <c r="W1787" s="4">
        <v>35013</v>
      </c>
      <c r="X1787" s="6"/>
      <c r="Y1787" s="8">
        <f t="shared" si="191"/>
        <v>35013</v>
      </c>
      <c r="Z1787" s="6" t="b">
        <f t="shared" si="189"/>
        <v>1</v>
      </c>
      <c r="AA1787" s="6">
        <f t="shared" si="192"/>
        <v>35013</v>
      </c>
      <c r="AB1787" s="4">
        <f t="shared" si="193"/>
        <v>4</v>
      </c>
      <c r="AC1787" s="32">
        <f t="shared" si="194"/>
        <v>11.580764579104132</v>
      </c>
      <c r="AD1787" s="4">
        <f>VLOOKUP($B1787,meanLDage!$Z$3:$AC$3145,4,FALSE)</f>
        <v>3</v>
      </c>
      <c r="AE1787" s="32">
        <f>VLOOKUP($B1787,meanLDage!$Z$3:$AC$3145,2,FALSE)</f>
        <v>10.958877354855808</v>
      </c>
      <c r="AF1787" s="6">
        <f>VLOOKUP(V1787,'2017 rep county selection'!$A$1:$C$281,3,FALSE)</f>
        <v>35043</v>
      </c>
      <c r="AH1787" s="9">
        <f t="shared" si="195"/>
        <v>35043</v>
      </c>
    </row>
    <row r="1788" spans="1:34" ht="15.75" customHeight="1" x14ac:dyDescent="0.3">
      <c r="A1788" s="4">
        <v>35</v>
      </c>
      <c r="B1788" s="4">
        <v>35047</v>
      </c>
      <c r="C1788" s="6" t="s">
        <v>2286</v>
      </c>
      <c r="D1788" s="6" t="s">
        <v>252</v>
      </c>
      <c r="E1788" s="4">
        <v>35061</v>
      </c>
      <c r="F1788" s="4">
        <v>35061</v>
      </c>
      <c r="G1788" s="4">
        <v>35061</v>
      </c>
      <c r="H1788" s="37">
        <v>709512628</v>
      </c>
      <c r="I1788" s="37">
        <v>353901598.94747198</v>
      </c>
      <c r="J1788" s="37">
        <v>389342067.36948401</v>
      </c>
      <c r="K1788" s="4" t="str">
        <f>VLOOKUP(B1788,altitude!$B$3:$E$3232,4)</f>
        <v>H</v>
      </c>
      <c r="L1788" s="4">
        <f>VLOOKUP(B1788,fuelregion!$C$5:$D$3233,2,FALSE)</f>
        <v>300001000</v>
      </c>
      <c r="M1788" s="4">
        <f>VLOOKUP(B1788,fuelregion!$H$5:$I$3113,2,FALSE)</f>
        <v>300001000</v>
      </c>
      <c r="N1788" s="4">
        <f>VLOOKUP(B1788,imbin!$B$4:$D$3233,2,FALSE)</f>
        <v>0</v>
      </c>
      <c r="O1788" s="4" t="str">
        <f>VLOOKUP(B1788,imbin!$B$4:$D$3233,3,FALSE)</f>
        <v>MOVES</v>
      </c>
      <c r="P1788" s="4">
        <f>IF(ISNA(VLOOKUP(B1788,rampbin!$B$4:$G$1697,6,FALSE)),2,VLOOKUP(B1788,rampbin!$B$4:$G$1697,6,FALSE))</f>
        <v>2</v>
      </c>
      <c r="Q1788" s="4" t="str">
        <f>IF(ISNA(VLOOKUP(B1788,rampbin!$B$4:$G$1697,5,FALSE)),"MOVES",VLOOKUP(B1788,rampbin!$B$4:$G$1697,5,FALSE))</f>
        <v>MOVES</v>
      </c>
      <c r="R1788" s="4" t="s">
        <v>1880</v>
      </c>
      <c r="S1788" s="6" t="s">
        <v>1851</v>
      </c>
      <c r="T1788" s="4">
        <f>VLOOKUP(B1788,meanLDage!$B$3:$E$3145,4,FALSE)</f>
        <v>5</v>
      </c>
      <c r="U1788" s="32">
        <f>VLOOKUP(B1788,meanLDage!$B$3:$E$3145,2,FALSE)</f>
        <v>13.809338373712723</v>
      </c>
      <c r="V1788" s="4" t="str">
        <f t="shared" si="190"/>
        <v>35_H_300001000_0_5_2</v>
      </c>
      <c r="W1788" s="4">
        <v>35061</v>
      </c>
      <c r="X1788" s="6"/>
      <c r="Y1788" s="8">
        <f t="shared" si="191"/>
        <v>35061</v>
      </c>
      <c r="Z1788" s="6" t="b">
        <f t="shared" si="189"/>
        <v>1</v>
      </c>
      <c r="AA1788" s="6">
        <f t="shared" si="192"/>
        <v>35061</v>
      </c>
      <c r="AB1788" s="4">
        <f t="shared" si="193"/>
        <v>5</v>
      </c>
      <c r="AC1788" s="32">
        <f t="shared" si="194"/>
        <v>13.809338373712723</v>
      </c>
      <c r="AD1788" s="4">
        <f>VLOOKUP($B1788,meanLDage!$Z$3:$AC$3145,4,FALSE)</f>
        <v>5</v>
      </c>
      <c r="AE1788" s="32">
        <f>VLOOKUP($B1788,meanLDage!$Z$3:$AC$3145,2,FALSE)</f>
        <v>13.053906080277605</v>
      </c>
      <c r="AF1788" s="6">
        <f>VLOOKUP(V1788,'2017 rep county selection'!$A$1:$C$281,3,FALSE)</f>
        <v>35057</v>
      </c>
      <c r="AH1788" s="9">
        <f t="shared" si="195"/>
        <v>35057</v>
      </c>
    </row>
    <row r="1789" spans="1:34" ht="15.75" customHeight="1" x14ac:dyDescent="0.3">
      <c r="A1789" s="4">
        <v>35</v>
      </c>
      <c r="B1789" s="4">
        <v>35049</v>
      </c>
      <c r="C1789" s="6" t="s">
        <v>2286</v>
      </c>
      <c r="D1789" s="6" t="s">
        <v>1147</v>
      </c>
      <c r="E1789" s="4">
        <v>35013</v>
      </c>
      <c r="F1789" s="4">
        <v>35013</v>
      </c>
      <c r="G1789" s="4">
        <v>35013</v>
      </c>
      <c r="H1789" s="37">
        <v>2009577847</v>
      </c>
      <c r="I1789" s="37">
        <v>1842551545.60499</v>
      </c>
      <c r="J1789" s="37">
        <v>2027068626.2288899</v>
      </c>
      <c r="K1789" s="4" t="str">
        <f>VLOOKUP(B1789,altitude!$B$3:$E$3232,4)</f>
        <v>H</v>
      </c>
      <c r="L1789" s="4">
        <f>VLOOKUP(B1789,fuelregion!$C$5:$D$3233,2,FALSE)</f>
        <v>300001000</v>
      </c>
      <c r="M1789" s="4">
        <f>VLOOKUP(B1789,fuelregion!$H$5:$I$3113,2,FALSE)</f>
        <v>300001000</v>
      </c>
      <c r="N1789" s="4">
        <f>VLOOKUP(B1789,imbin!$B$4:$D$3233,2,FALSE)</f>
        <v>0</v>
      </c>
      <c r="O1789" s="4" t="str">
        <f>VLOOKUP(B1789,imbin!$B$4:$D$3233,3,FALSE)</f>
        <v>MOVES</v>
      </c>
      <c r="P1789" s="4">
        <f>IF(ISNA(VLOOKUP(B1789,rampbin!$B$4:$G$1697,6,FALSE)),2,VLOOKUP(B1789,rampbin!$B$4:$G$1697,6,FALSE))</f>
        <v>2</v>
      </c>
      <c r="Q1789" s="4" t="str">
        <f>IF(ISNA(VLOOKUP(B1789,rampbin!$B$4:$G$1697,5,FALSE)),"MOVES",VLOOKUP(B1789,rampbin!$B$4:$G$1697,5,FALSE))</f>
        <v>MOVES</v>
      </c>
      <c r="R1789" s="4" t="s">
        <v>1877</v>
      </c>
      <c r="S1789" s="6" t="s">
        <v>2091</v>
      </c>
      <c r="T1789" s="4">
        <f>VLOOKUP(B1789,meanLDage!$B$3:$E$3145,4,FALSE)</f>
        <v>4</v>
      </c>
      <c r="U1789" s="32">
        <f>VLOOKUP(B1789,meanLDage!$B$3:$E$3145,2,FALSE)</f>
        <v>12.029174301461488</v>
      </c>
      <c r="V1789" s="4" t="str">
        <f t="shared" si="190"/>
        <v>35_H_300001000_0_4_2</v>
      </c>
      <c r="W1789" s="4">
        <v>35013</v>
      </c>
      <c r="X1789" s="6"/>
      <c r="Y1789" s="8">
        <f t="shared" si="191"/>
        <v>35013</v>
      </c>
      <c r="Z1789" s="6" t="b">
        <f t="shared" si="189"/>
        <v>1</v>
      </c>
      <c r="AA1789" s="6">
        <f t="shared" si="192"/>
        <v>35013</v>
      </c>
      <c r="AB1789" s="4">
        <f t="shared" si="193"/>
        <v>4</v>
      </c>
      <c r="AC1789" s="32">
        <f t="shared" si="194"/>
        <v>12.029174301461488</v>
      </c>
      <c r="AD1789" s="4">
        <f>VLOOKUP($B1789,meanLDage!$Z$3:$AC$3145,4,FALSE)</f>
        <v>4</v>
      </c>
      <c r="AE1789" s="32">
        <f>VLOOKUP($B1789,meanLDage!$Z$3:$AC$3145,2,FALSE)</f>
        <v>11.36153047308574</v>
      </c>
      <c r="AF1789" s="6">
        <f>VLOOKUP(V1789,'2017 rep county selection'!$A$1:$C$281,3,FALSE)</f>
        <v>35013</v>
      </c>
      <c r="AH1789" s="9">
        <f t="shared" si="195"/>
        <v>35013</v>
      </c>
    </row>
    <row r="1790" spans="1:34" ht="15.75" customHeight="1" x14ac:dyDescent="0.3">
      <c r="A1790" s="4">
        <v>35</v>
      </c>
      <c r="B1790" s="4">
        <v>35051</v>
      </c>
      <c r="C1790" s="6" t="s">
        <v>2286</v>
      </c>
      <c r="D1790" s="6" t="s">
        <v>189</v>
      </c>
      <c r="E1790" s="4">
        <v>35061</v>
      </c>
      <c r="F1790" s="4">
        <v>35061</v>
      </c>
      <c r="G1790" s="4">
        <v>35061</v>
      </c>
      <c r="H1790" s="37">
        <v>381969994</v>
      </c>
      <c r="I1790" s="37">
        <v>200065279.79529899</v>
      </c>
      <c r="J1790" s="37">
        <v>220100247.85446399</v>
      </c>
      <c r="K1790" s="4" t="str">
        <f>VLOOKUP(B1790,altitude!$B$3:$E$3232,4)</f>
        <v>H</v>
      </c>
      <c r="L1790" s="4">
        <f>VLOOKUP(B1790,fuelregion!$C$5:$D$3233,2,FALSE)</f>
        <v>300001000</v>
      </c>
      <c r="M1790" s="4">
        <f>VLOOKUP(B1790,fuelregion!$H$5:$I$3113,2,FALSE)</f>
        <v>300001000</v>
      </c>
      <c r="N1790" s="4">
        <f>VLOOKUP(B1790,imbin!$B$4:$D$3233,2,FALSE)</f>
        <v>0</v>
      </c>
      <c r="O1790" s="4" t="str">
        <f>VLOOKUP(B1790,imbin!$B$4:$D$3233,3,FALSE)</f>
        <v>MOVES</v>
      </c>
      <c r="P1790" s="4">
        <f>IF(ISNA(VLOOKUP(B1790,rampbin!$B$4:$G$1697,6,FALSE)),2,VLOOKUP(B1790,rampbin!$B$4:$G$1697,6,FALSE))</f>
        <v>2</v>
      </c>
      <c r="Q1790" s="4" t="str">
        <f>IF(ISNA(VLOOKUP(B1790,rampbin!$B$4:$G$1697,5,FALSE)),"MOVES",VLOOKUP(B1790,rampbin!$B$4:$G$1697,5,FALSE))</f>
        <v>MOVES</v>
      </c>
      <c r="R1790" s="4" t="s">
        <v>1880</v>
      </c>
      <c r="S1790" s="6" t="s">
        <v>1851</v>
      </c>
      <c r="T1790" s="4">
        <f>VLOOKUP(B1790,meanLDage!$B$3:$E$3145,4,FALSE)</f>
        <v>5</v>
      </c>
      <c r="U1790" s="32">
        <f>VLOOKUP(B1790,meanLDage!$B$3:$E$3145,2,FALSE)</f>
        <v>14.779704767267152</v>
      </c>
      <c r="V1790" s="4" t="str">
        <f t="shared" si="190"/>
        <v>35_H_300001000_0_5_2</v>
      </c>
      <c r="W1790" s="4">
        <v>35061</v>
      </c>
      <c r="X1790" s="6"/>
      <c r="Y1790" s="8">
        <f t="shared" si="191"/>
        <v>35061</v>
      </c>
      <c r="Z1790" s="6" t="b">
        <f t="shared" si="189"/>
        <v>1</v>
      </c>
      <c r="AA1790" s="6">
        <f t="shared" si="192"/>
        <v>35061</v>
      </c>
      <c r="AB1790" s="4">
        <f t="shared" si="193"/>
        <v>5</v>
      </c>
      <c r="AC1790" s="32">
        <f t="shared" si="194"/>
        <v>14.779704767267152</v>
      </c>
      <c r="AD1790" s="4">
        <f>VLOOKUP($B1790,meanLDage!$Z$3:$AC$3145,4,FALSE)</f>
        <v>5</v>
      </c>
      <c r="AE1790" s="32">
        <f>VLOOKUP($B1790,meanLDage!$Z$3:$AC$3145,2,FALSE)</f>
        <v>13.976197568971006</v>
      </c>
      <c r="AF1790" s="6">
        <f>VLOOKUP(V1790,'2017 rep county selection'!$A$1:$C$281,3,FALSE)</f>
        <v>35057</v>
      </c>
      <c r="AH1790" s="9">
        <f t="shared" si="195"/>
        <v>35057</v>
      </c>
    </row>
    <row r="1791" spans="1:34" ht="15.75" customHeight="1" x14ac:dyDescent="0.3">
      <c r="A1791" s="4">
        <v>35</v>
      </c>
      <c r="B1791" s="4">
        <v>35053</v>
      </c>
      <c r="C1791" s="6" t="s">
        <v>2286</v>
      </c>
      <c r="D1791" s="6" t="s">
        <v>1148</v>
      </c>
      <c r="E1791" s="4">
        <v>35061</v>
      </c>
      <c r="F1791" s="4">
        <v>35061</v>
      </c>
      <c r="G1791" s="4">
        <v>35061</v>
      </c>
      <c r="H1791" s="37">
        <v>691252154</v>
      </c>
      <c r="I1791" s="37">
        <v>346639576.79364097</v>
      </c>
      <c r="J1791" s="37">
        <v>381352810.67557102</v>
      </c>
      <c r="K1791" s="4" t="str">
        <f>VLOOKUP(B1791,altitude!$B$3:$E$3232,4)</f>
        <v>H</v>
      </c>
      <c r="L1791" s="4">
        <f>VLOOKUP(B1791,fuelregion!$C$5:$D$3233,2,FALSE)</f>
        <v>300001000</v>
      </c>
      <c r="M1791" s="4">
        <f>VLOOKUP(B1791,fuelregion!$H$5:$I$3113,2,FALSE)</f>
        <v>300001000</v>
      </c>
      <c r="N1791" s="4">
        <f>VLOOKUP(B1791,imbin!$B$4:$D$3233,2,FALSE)</f>
        <v>0</v>
      </c>
      <c r="O1791" s="4" t="str">
        <f>VLOOKUP(B1791,imbin!$B$4:$D$3233,3,FALSE)</f>
        <v>MOVES</v>
      </c>
      <c r="P1791" s="4">
        <f>IF(ISNA(VLOOKUP(B1791,rampbin!$B$4:$G$1697,6,FALSE)),2,VLOOKUP(B1791,rampbin!$B$4:$G$1697,6,FALSE))</f>
        <v>2</v>
      </c>
      <c r="Q1791" s="4" t="str">
        <f>IF(ISNA(VLOOKUP(B1791,rampbin!$B$4:$G$1697,5,FALSE)),"MOVES",VLOOKUP(B1791,rampbin!$B$4:$G$1697,5,FALSE))</f>
        <v>MOVES</v>
      </c>
      <c r="R1791" s="4" t="s">
        <v>1880</v>
      </c>
      <c r="S1791" s="6" t="s">
        <v>1851</v>
      </c>
      <c r="T1791" s="4">
        <f>VLOOKUP(B1791,meanLDage!$B$3:$E$3145,4,FALSE)</f>
        <v>5</v>
      </c>
      <c r="U1791" s="32">
        <f>VLOOKUP(B1791,meanLDage!$B$3:$E$3145,2,FALSE)</f>
        <v>14.098198647944283</v>
      </c>
      <c r="V1791" s="4" t="str">
        <f t="shared" si="190"/>
        <v>35_H_300001000_0_5_2</v>
      </c>
      <c r="W1791" s="4">
        <v>35061</v>
      </c>
      <c r="X1791" s="6"/>
      <c r="Y1791" s="8">
        <f t="shared" si="191"/>
        <v>35061</v>
      </c>
      <c r="Z1791" s="6" t="b">
        <f t="shared" si="189"/>
        <v>1</v>
      </c>
      <c r="AA1791" s="6">
        <f t="shared" si="192"/>
        <v>35061</v>
      </c>
      <c r="AB1791" s="4">
        <f t="shared" si="193"/>
        <v>5</v>
      </c>
      <c r="AC1791" s="32">
        <f t="shared" si="194"/>
        <v>14.098198647944283</v>
      </c>
      <c r="AD1791" s="4">
        <f>VLOOKUP($B1791,meanLDage!$Z$3:$AC$3145,4,FALSE)</f>
        <v>5</v>
      </c>
      <c r="AE1791" s="32">
        <f>VLOOKUP($B1791,meanLDage!$Z$3:$AC$3145,2,FALSE)</f>
        <v>13.396111042399083</v>
      </c>
      <c r="AF1791" s="6">
        <f>VLOOKUP(V1791,'2017 rep county selection'!$A$1:$C$281,3,FALSE)</f>
        <v>35057</v>
      </c>
      <c r="AH1791" s="9">
        <f t="shared" si="195"/>
        <v>35057</v>
      </c>
    </row>
    <row r="1792" spans="1:34" ht="15.75" customHeight="1" x14ac:dyDescent="0.3">
      <c r="A1792" s="4">
        <v>35</v>
      </c>
      <c r="B1792" s="4">
        <v>35055</v>
      </c>
      <c r="C1792" s="6" t="s">
        <v>2286</v>
      </c>
      <c r="D1792" s="6" t="s">
        <v>1149</v>
      </c>
      <c r="E1792" s="4">
        <v>35061</v>
      </c>
      <c r="F1792" s="4">
        <v>35061</v>
      </c>
      <c r="G1792" s="4">
        <v>35061</v>
      </c>
      <c r="H1792" s="37">
        <v>498234519</v>
      </c>
      <c r="I1792" s="37">
        <v>329690266.92351401</v>
      </c>
      <c r="J1792" s="37">
        <v>362706160.40341598</v>
      </c>
      <c r="K1792" s="4" t="str">
        <f>VLOOKUP(B1792,altitude!$B$3:$E$3232,4)</f>
        <v>H</v>
      </c>
      <c r="L1792" s="4">
        <f>VLOOKUP(B1792,fuelregion!$C$5:$D$3233,2,FALSE)</f>
        <v>300001000</v>
      </c>
      <c r="M1792" s="4">
        <f>VLOOKUP(B1792,fuelregion!$H$5:$I$3113,2,FALSE)</f>
        <v>300001000</v>
      </c>
      <c r="N1792" s="4">
        <f>VLOOKUP(B1792,imbin!$B$4:$D$3233,2,FALSE)</f>
        <v>0</v>
      </c>
      <c r="O1792" s="4" t="str">
        <f>VLOOKUP(B1792,imbin!$B$4:$D$3233,3,FALSE)</f>
        <v>MOVES</v>
      </c>
      <c r="P1792" s="4">
        <f>IF(ISNA(VLOOKUP(B1792,rampbin!$B$4:$G$1697,6,FALSE)),2,VLOOKUP(B1792,rampbin!$B$4:$G$1697,6,FALSE))</f>
        <v>2</v>
      </c>
      <c r="Q1792" s="4" t="str">
        <f>IF(ISNA(VLOOKUP(B1792,rampbin!$B$4:$G$1697,5,FALSE)),"MOVES",VLOOKUP(B1792,rampbin!$B$4:$G$1697,5,FALSE))</f>
        <v>MOVES</v>
      </c>
      <c r="R1792" s="4" t="s">
        <v>1880</v>
      </c>
      <c r="S1792" s="6" t="s">
        <v>1851</v>
      </c>
      <c r="T1792" s="4">
        <f>VLOOKUP(B1792,meanLDage!$B$3:$E$3145,4,FALSE)</f>
        <v>5</v>
      </c>
      <c r="U1792" s="32">
        <f>VLOOKUP(B1792,meanLDage!$B$3:$E$3145,2,FALSE)</f>
        <v>14.207811306603812</v>
      </c>
      <c r="V1792" s="4" t="str">
        <f t="shared" si="190"/>
        <v>35_H_300001000_0_5_2</v>
      </c>
      <c r="W1792" s="4">
        <v>35061</v>
      </c>
      <c r="X1792" s="6"/>
      <c r="Y1792" s="8">
        <f t="shared" si="191"/>
        <v>35061</v>
      </c>
      <c r="Z1792" s="6" t="b">
        <f t="shared" si="189"/>
        <v>1</v>
      </c>
      <c r="AA1792" s="6">
        <f t="shared" si="192"/>
        <v>35061</v>
      </c>
      <c r="AB1792" s="4">
        <f t="shared" si="193"/>
        <v>5</v>
      </c>
      <c r="AC1792" s="32">
        <f t="shared" si="194"/>
        <v>14.207811306603812</v>
      </c>
      <c r="AD1792" s="4">
        <f>VLOOKUP($B1792,meanLDage!$Z$3:$AC$3145,4,FALSE)</f>
        <v>5</v>
      </c>
      <c r="AE1792" s="32">
        <f>VLOOKUP($B1792,meanLDage!$Z$3:$AC$3145,2,FALSE)</f>
        <v>13.469836284204595</v>
      </c>
      <c r="AF1792" s="6">
        <f>VLOOKUP(V1792,'2017 rep county selection'!$A$1:$C$281,3,FALSE)</f>
        <v>35057</v>
      </c>
      <c r="AH1792" s="9">
        <f t="shared" si="195"/>
        <v>35057</v>
      </c>
    </row>
    <row r="1793" spans="1:34" ht="15.75" customHeight="1" x14ac:dyDescent="0.3">
      <c r="A1793" s="4">
        <v>35</v>
      </c>
      <c r="B1793" s="4">
        <v>35057</v>
      </c>
      <c r="C1793" s="6" t="s">
        <v>2286</v>
      </c>
      <c r="D1793" s="6" t="s">
        <v>1150</v>
      </c>
      <c r="E1793" s="4">
        <v>35061</v>
      </c>
      <c r="F1793" s="4">
        <v>35061</v>
      </c>
      <c r="G1793" s="4">
        <v>35061</v>
      </c>
      <c r="H1793" s="37">
        <v>600837224</v>
      </c>
      <c r="I1793" s="37">
        <v>490457099.27368498</v>
      </c>
      <c r="J1793" s="37">
        <v>539572529.64214098</v>
      </c>
      <c r="K1793" s="4" t="str">
        <f>VLOOKUP(B1793,altitude!$B$3:$E$3232,4)</f>
        <v>H</v>
      </c>
      <c r="L1793" s="4">
        <f>VLOOKUP(B1793,fuelregion!$C$5:$D$3233,2,FALSE)</f>
        <v>300001000</v>
      </c>
      <c r="M1793" s="4">
        <f>VLOOKUP(B1793,fuelregion!$H$5:$I$3113,2,FALSE)</f>
        <v>300001000</v>
      </c>
      <c r="N1793" s="4">
        <f>VLOOKUP(B1793,imbin!$B$4:$D$3233,2,FALSE)</f>
        <v>0</v>
      </c>
      <c r="O1793" s="4" t="str">
        <f>VLOOKUP(B1793,imbin!$B$4:$D$3233,3,FALSE)</f>
        <v>MOVES</v>
      </c>
      <c r="P1793" s="4">
        <f>IF(ISNA(VLOOKUP(B1793,rampbin!$B$4:$G$1697,6,FALSE)),2,VLOOKUP(B1793,rampbin!$B$4:$G$1697,6,FALSE))</f>
        <v>2</v>
      </c>
      <c r="Q1793" s="4" t="str">
        <f>IF(ISNA(VLOOKUP(B1793,rampbin!$B$4:$G$1697,5,FALSE)),"MOVES",VLOOKUP(B1793,rampbin!$B$4:$G$1697,5,FALSE))</f>
        <v>MOVES</v>
      </c>
      <c r="R1793" s="4" t="s">
        <v>1877</v>
      </c>
      <c r="S1793" s="6" t="s">
        <v>2088</v>
      </c>
      <c r="T1793" s="4">
        <f>VLOOKUP(B1793,meanLDage!$B$3:$E$3145,4,FALSE)</f>
        <v>5</v>
      </c>
      <c r="U1793" s="32">
        <f>VLOOKUP(B1793,meanLDage!$B$3:$E$3145,2,FALSE)</f>
        <v>14.832608838665539</v>
      </c>
      <c r="V1793" s="4" t="str">
        <f t="shared" si="190"/>
        <v>35_H_300001000_0_5_2</v>
      </c>
      <c r="W1793" s="4">
        <v>35061</v>
      </c>
      <c r="X1793" s="6"/>
      <c r="Y1793" s="8">
        <f t="shared" si="191"/>
        <v>35061</v>
      </c>
      <c r="Z1793" s="6" t="b">
        <f t="shared" si="189"/>
        <v>1</v>
      </c>
      <c r="AA1793" s="6">
        <f t="shared" si="192"/>
        <v>35061</v>
      </c>
      <c r="AB1793" s="4">
        <f t="shared" si="193"/>
        <v>5</v>
      </c>
      <c r="AC1793" s="32">
        <f t="shared" si="194"/>
        <v>14.832608838665539</v>
      </c>
      <c r="AD1793" s="4">
        <f>VLOOKUP($B1793,meanLDage!$Z$3:$AC$3145,4,FALSE)</f>
        <v>5</v>
      </c>
      <c r="AE1793" s="32">
        <f>VLOOKUP($B1793,meanLDage!$Z$3:$AC$3145,2,FALSE)</f>
        <v>14.083253225796046</v>
      </c>
      <c r="AF1793" s="6">
        <f>VLOOKUP(V1793,'2017 rep county selection'!$A$1:$C$281,3,FALSE)</f>
        <v>35057</v>
      </c>
      <c r="AH1793" s="9">
        <f t="shared" si="195"/>
        <v>35057</v>
      </c>
    </row>
    <row r="1794" spans="1:34" ht="15.75" customHeight="1" x14ac:dyDescent="0.3">
      <c r="A1794" s="4">
        <v>35</v>
      </c>
      <c r="B1794" s="4">
        <v>35059</v>
      </c>
      <c r="C1794" s="6" t="s">
        <v>2286</v>
      </c>
      <c r="D1794" s="6" t="s">
        <v>141</v>
      </c>
      <c r="E1794" s="4">
        <v>35061</v>
      </c>
      <c r="F1794" s="4">
        <v>35061</v>
      </c>
      <c r="G1794" s="4">
        <v>35061</v>
      </c>
      <c r="H1794" s="37">
        <v>84021840</v>
      </c>
      <c r="I1794" s="37">
        <v>120184362.49813101</v>
      </c>
      <c r="J1794" s="37">
        <v>132219883.436097</v>
      </c>
      <c r="K1794" s="4" t="str">
        <f>VLOOKUP(B1794,altitude!$B$3:$E$3232,4)</f>
        <v>H</v>
      </c>
      <c r="L1794" s="4">
        <f>VLOOKUP(B1794,fuelregion!$C$5:$D$3233,2,FALSE)</f>
        <v>300001000</v>
      </c>
      <c r="M1794" s="4">
        <f>VLOOKUP(B1794,fuelregion!$H$5:$I$3113,2,FALSE)</f>
        <v>300001000</v>
      </c>
      <c r="N1794" s="4">
        <f>VLOOKUP(B1794,imbin!$B$4:$D$3233,2,FALSE)</f>
        <v>0</v>
      </c>
      <c r="O1794" s="4" t="str">
        <f>VLOOKUP(B1794,imbin!$B$4:$D$3233,3,FALSE)</f>
        <v>MOVES</v>
      </c>
      <c r="P1794" s="4">
        <f>IF(ISNA(VLOOKUP(B1794,rampbin!$B$4:$G$1697,6,FALSE)),2,VLOOKUP(B1794,rampbin!$B$4:$G$1697,6,FALSE))</f>
        <v>2</v>
      </c>
      <c r="Q1794" s="4" t="str">
        <f>IF(ISNA(VLOOKUP(B1794,rampbin!$B$4:$G$1697,5,FALSE)),"MOVES",VLOOKUP(B1794,rampbin!$B$4:$G$1697,5,FALSE))</f>
        <v>MOVES</v>
      </c>
      <c r="R1794" s="4" t="s">
        <v>1880</v>
      </c>
      <c r="S1794" s="6" t="s">
        <v>1851</v>
      </c>
      <c r="T1794" s="4">
        <f>VLOOKUP(B1794,meanLDage!$B$3:$E$3145,4,FALSE)</f>
        <v>5</v>
      </c>
      <c r="U1794" s="32">
        <f>VLOOKUP(B1794,meanLDage!$B$3:$E$3145,2,FALSE)</f>
        <v>13.120941759444548</v>
      </c>
      <c r="V1794" s="4" t="str">
        <f t="shared" si="190"/>
        <v>35_H_300001000_0_4_2</v>
      </c>
      <c r="W1794" s="4">
        <v>35061</v>
      </c>
      <c r="X1794" s="6"/>
      <c r="Y1794" s="8">
        <f t="shared" si="191"/>
        <v>35061</v>
      </c>
      <c r="Z1794" s="6" t="b">
        <f t="shared" ref="Z1794:Z1857" si="196">G1794=Y1794</f>
        <v>1</v>
      </c>
      <c r="AA1794" s="6">
        <f t="shared" si="192"/>
        <v>35061</v>
      </c>
      <c r="AB1794" s="4">
        <f t="shared" si="193"/>
        <v>5</v>
      </c>
      <c r="AC1794" s="32">
        <f t="shared" si="194"/>
        <v>13.120941759444548</v>
      </c>
      <c r="AD1794" s="4">
        <f>VLOOKUP($B1794,meanLDage!$Z$3:$AC$3145,4,FALSE)</f>
        <v>4</v>
      </c>
      <c r="AE1794" s="32">
        <f>VLOOKUP($B1794,meanLDage!$Z$3:$AC$3145,2,FALSE)</f>
        <v>12.43340477284903</v>
      </c>
      <c r="AF1794" s="6">
        <f>VLOOKUP(V1794,'2017 rep county selection'!$A$1:$C$281,3,FALSE)</f>
        <v>35013</v>
      </c>
      <c r="AH1794" s="9">
        <f t="shared" si="195"/>
        <v>35013</v>
      </c>
    </row>
    <row r="1795" spans="1:34" ht="15.75" customHeight="1" x14ac:dyDescent="0.3">
      <c r="A1795" s="4">
        <v>35</v>
      </c>
      <c r="B1795" s="4">
        <v>35061</v>
      </c>
      <c r="C1795" s="6" t="s">
        <v>2286</v>
      </c>
      <c r="D1795" s="6" t="s">
        <v>1151</v>
      </c>
      <c r="E1795" s="4">
        <v>35061</v>
      </c>
      <c r="F1795" s="4">
        <v>35061</v>
      </c>
      <c r="G1795" s="4">
        <v>35061</v>
      </c>
      <c r="H1795" s="37">
        <v>858234543</v>
      </c>
      <c r="I1795" s="37">
        <v>619680186.66194403</v>
      </c>
      <c r="J1795" s="37">
        <v>681736295.34312296</v>
      </c>
      <c r="K1795" s="4" t="str">
        <f>VLOOKUP(B1795,altitude!$B$3:$E$3232,4)</f>
        <v>H</v>
      </c>
      <c r="L1795" s="4">
        <f>VLOOKUP(B1795,fuelregion!$C$5:$D$3233,2,FALSE)</f>
        <v>300001000</v>
      </c>
      <c r="M1795" s="4">
        <f>VLOOKUP(B1795,fuelregion!$H$5:$I$3113,2,FALSE)</f>
        <v>300001000</v>
      </c>
      <c r="N1795" s="4">
        <f>VLOOKUP(B1795,imbin!$B$4:$D$3233,2,FALSE)</f>
        <v>0</v>
      </c>
      <c r="O1795" s="4" t="str">
        <f>VLOOKUP(B1795,imbin!$B$4:$D$3233,3,FALSE)</f>
        <v>MOVES</v>
      </c>
      <c r="P1795" s="4">
        <f>IF(ISNA(VLOOKUP(B1795,rampbin!$B$4:$G$1697,6,FALSE)),2,VLOOKUP(B1795,rampbin!$B$4:$G$1697,6,FALSE))</f>
        <v>2</v>
      </c>
      <c r="Q1795" s="4" t="str">
        <f>IF(ISNA(VLOOKUP(B1795,rampbin!$B$4:$G$1697,5,FALSE)),"MOVES",VLOOKUP(B1795,rampbin!$B$4:$G$1697,5,FALSE))</f>
        <v>MOVES</v>
      </c>
      <c r="R1795" s="4" t="s">
        <v>1877</v>
      </c>
      <c r="S1795" s="6" t="s">
        <v>2088</v>
      </c>
      <c r="T1795" s="4">
        <f>VLOOKUP(B1795,meanLDage!$B$3:$E$3145,4,FALSE)</f>
        <v>5</v>
      </c>
      <c r="U1795" s="32">
        <f>VLOOKUP(B1795,meanLDage!$B$3:$E$3145,2,FALSE)</f>
        <v>13.253403675262048</v>
      </c>
      <c r="V1795" s="4" t="str">
        <f t="shared" ref="V1795:V1858" si="197">A1795&amp;"_"&amp;K1795&amp;"_"&amp;M1795&amp;"_"&amp;N1795&amp;"_"&amp;AD1795&amp;"_"&amp;P1795</f>
        <v>35_H_300001000_0_4_2</v>
      </c>
      <c r="W1795" s="4">
        <v>35061</v>
      </c>
      <c r="X1795" s="6"/>
      <c r="Y1795" s="8">
        <f t="shared" ref="Y1795:Y1858" si="198">IF(X1795&gt;0,X1795,W1795)</f>
        <v>35061</v>
      </c>
      <c r="Z1795" s="6" t="b">
        <f t="shared" si="196"/>
        <v>1</v>
      </c>
      <c r="AA1795" s="6">
        <f t="shared" ref="AA1795:AA1858" si="199">G1795</f>
        <v>35061</v>
      </c>
      <c r="AB1795" s="4">
        <f t="shared" ref="AB1795:AB1858" si="200">T1795</f>
        <v>5</v>
      </c>
      <c r="AC1795" s="32">
        <f t="shared" ref="AC1795:AC1858" si="201">U1795</f>
        <v>13.253403675262048</v>
      </c>
      <c r="AD1795" s="4">
        <f>VLOOKUP($B1795,meanLDage!$Z$3:$AC$3145,4,FALSE)</f>
        <v>4</v>
      </c>
      <c r="AE1795" s="32">
        <f>VLOOKUP($B1795,meanLDage!$Z$3:$AC$3145,2,FALSE)</f>
        <v>12.568451813701484</v>
      </c>
      <c r="AF1795" s="6">
        <f>VLOOKUP(V1795,'2017 rep county selection'!$A$1:$C$281,3,FALSE)</f>
        <v>35013</v>
      </c>
      <c r="AH1795" s="9">
        <f t="shared" ref="AH1795:AH1858" si="202">IF(AG1795&gt;0,AG1795,AF1795)</f>
        <v>35013</v>
      </c>
    </row>
    <row r="1796" spans="1:34" ht="15.75" customHeight="1" x14ac:dyDescent="0.3">
      <c r="A1796" s="4">
        <v>36</v>
      </c>
      <c r="B1796" s="4">
        <v>36001</v>
      </c>
      <c r="C1796" s="6" t="s">
        <v>2287</v>
      </c>
      <c r="D1796" s="6" t="s">
        <v>1152</v>
      </c>
      <c r="E1796" s="4">
        <v>36029</v>
      </c>
      <c r="F1796" s="4">
        <v>36029</v>
      </c>
      <c r="G1796" s="4">
        <v>36029</v>
      </c>
      <c r="H1796" s="37">
        <v>3211078322</v>
      </c>
      <c r="I1796" s="37">
        <v>3426413139.3825698</v>
      </c>
      <c r="J1796" s="37">
        <v>3258541300.8705902</v>
      </c>
      <c r="K1796" s="4" t="str">
        <f>VLOOKUP(B1796,altitude!$B$3:$E$3232,4)</f>
        <v>L</v>
      </c>
      <c r="L1796" s="4">
        <f>VLOOKUP(B1796,fuelregion!$C$5:$D$3233,2,FALSE)</f>
        <v>100011000</v>
      </c>
      <c r="M1796" s="4">
        <f>VLOOKUP(B1796,fuelregion!$H$5:$I$3113,2,FALSE)</f>
        <v>100011000</v>
      </c>
      <c r="N1796" s="4">
        <f>VLOOKUP(B1796,imbin!$B$4:$D$3233,2,FALSE)</f>
        <v>1</v>
      </c>
      <c r="O1796" s="4" t="str">
        <f>VLOOKUP(B1796,imbin!$B$4:$D$3233,3,FALSE)</f>
        <v>Submittal</v>
      </c>
      <c r="P1796" s="4">
        <f>IF(ISNA(VLOOKUP(B1796,rampbin!$B$4:$G$1697,6,FALSE)),2,VLOOKUP(B1796,rampbin!$B$4:$G$1697,6,FALSE))</f>
        <v>2</v>
      </c>
      <c r="Q1796" s="4" t="str">
        <f>IF(ISNA(VLOOKUP(B1796,rampbin!$B$4:$G$1697,5,FALSE)),"MOVES",VLOOKUP(B1796,rampbin!$B$4:$G$1697,5,FALSE))</f>
        <v>Submitted</v>
      </c>
      <c r="R1796" s="4" t="s">
        <v>1877</v>
      </c>
      <c r="S1796" s="6" t="s">
        <v>2092</v>
      </c>
      <c r="T1796" s="4">
        <f>VLOOKUP(B1796,meanLDage!$B$3:$E$3145,4,FALSE)</f>
        <v>3</v>
      </c>
      <c r="U1796" s="32">
        <f>VLOOKUP(B1796,meanLDage!$B$3:$E$3145,2,FALSE)</f>
        <v>9.2786704453320716</v>
      </c>
      <c r="V1796" s="4" t="str">
        <f t="shared" si="197"/>
        <v>36_L_100011000_1_2_2</v>
      </c>
      <c r="W1796" s="4">
        <v>36001</v>
      </c>
      <c r="X1796" s="4">
        <v>36001</v>
      </c>
      <c r="Y1796" s="8">
        <f t="shared" si="198"/>
        <v>36001</v>
      </c>
      <c r="Z1796" s="6" t="b">
        <f t="shared" si="196"/>
        <v>0</v>
      </c>
      <c r="AA1796" s="6">
        <f t="shared" si="199"/>
        <v>36029</v>
      </c>
      <c r="AB1796" s="4">
        <f t="shared" si="200"/>
        <v>3</v>
      </c>
      <c r="AC1796" s="32">
        <f t="shared" si="201"/>
        <v>9.2786704453320716</v>
      </c>
      <c r="AD1796" s="4">
        <f>VLOOKUP($B1796,meanLDage!$Z$3:$AC$3145,4,FALSE)</f>
        <v>2</v>
      </c>
      <c r="AE1796" s="32">
        <f>VLOOKUP($B1796,meanLDage!$Z$3:$AC$3145,2,FALSE)</f>
        <v>8.1593406769999994</v>
      </c>
      <c r="AF1796" s="6">
        <f>VLOOKUP(V1796,'2017 rep county selection'!$A$1:$C$281,3,FALSE)</f>
        <v>36029</v>
      </c>
      <c r="AG1796" s="6">
        <v>36001</v>
      </c>
      <c r="AH1796" s="9">
        <f t="shared" si="202"/>
        <v>36001</v>
      </c>
    </row>
    <row r="1797" spans="1:34" ht="15.75" customHeight="1" x14ac:dyDescent="0.3">
      <c r="A1797" s="4">
        <v>36</v>
      </c>
      <c r="B1797" s="4">
        <v>36003</v>
      </c>
      <c r="C1797" s="6" t="s">
        <v>2287</v>
      </c>
      <c r="D1797" s="6" t="s">
        <v>796</v>
      </c>
      <c r="E1797" s="4">
        <v>36029</v>
      </c>
      <c r="F1797" s="4">
        <v>36029</v>
      </c>
      <c r="G1797" s="4">
        <v>36029</v>
      </c>
      <c r="H1797" s="37">
        <v>411986950</v>
      </c>
      <c r="I1797" s="37">
        <v>544183360.989748</v>
      </c>
      <c r="J1797" s="37">
        <v>517521934.71774101</v>
      </c>
      <c r="K1797" s="4" t="str">
        <f>VLOOKUP(B1797,altitude!$B$3:$E$3232,4)</f>
        <v>L</v>
      </c>
      <c r="L1797" s="4">
        <f>VLOOKUP(B1797,fuelregion!$C$5:$D$3233,2,FALSE)</f>
        <v>100011000</v>
      </c>
      <c r="M1797" s="4">
        <f>VLOOKUP(B1797,fuelregion!$H$5:$I$3113,2,FALSE)</f>
        <v>100011000</v>
      </c>
      <c r="N1797" s="4">
        <f>VLOOKUP(B1797,imbin!$B$4:$D$3233,2,FALSE)</f>
        <v>1</v>
      </c>
      <c r="O1797" s="4" t="str">
        <f>VLOOKUP(B1797,imbin!$B$4:$D$3233,3,FALSE)</f>
        <v>Submittal</v>
      </c>
      <c r="P1797" s="4">
        <f>IF(ISNA(VLOOKUP(B1797,rampbin!$B$4:$G$1697,6,FALSE)),2,VLOOKUP(B1797,rampbin!$B$4:$G$1697,6,FALSE))</f>
        <v>2</v>
      </c>
      <c r="Q1797" s="4" t="str">
        <f>IF(ISNA(VLOOKUP(B1797,rampbin!$B$4:$G$1697,5,FALSE)),"MOVES",VLOOKUP(B1797,rampbin!$B$4:$G$1697,5,FALSE))</f>
        <v>Submitted</v>
      </c>
      <c r="R1797" s="4" t="s">
        <v>1880</v>
      </c>
      <c r="S1797" s="6" t="s">
        <v>1851</v>
      </c>
      <c r="T1797" s="4">
        <f>VLOOKUP(B1797,meanLDage!$B$3:$E$3145,4,FALSE)</f>
        <v>3</v>
      </c>
      <c r="U1797" s="32">
        <f>VLOOKUP(B1797,meanLDage!$B$3:$E$3145,2,FALSE)</f>
        <v>10.851023619144252</v>
      </c>
      <c r="V1797" s="4" t="str">
        <f t="shared" si="197"/>
        <v>36_L_100011000_1_3_2</v>
      </c>
      <c r="W1797" s="4">
        <v>36001</v>
      </c>
      <c r="X1797" s="4">
        <v>36101</v>
      </c>
      <c r="Y1797" s="8">
        <f t="shared" si="198"/>
        <v>36101</v>
      </c>
      <c r="Z1797" s="6" t="b">
        <f t="shared" si="196"/>
        <v>0</v>
      </c>
      <c r="AA1797" s="6">
        <f t="shared" si="199"/>
        <v>36029</v>
      </c>
      <c r="AB1797" s="4">
        <f t="shared" si="200"/>
        <v>3</v>
      </c>
      <c r="AC1797" s="32">
        <f t="shared" si="201"/>
        <v>10.851023619144252</v>
      </c>
      <c r="AD1797" s="4">
        <f>VLOOKUP($B1797,meanLDage!$Z$3:$AC$3145,4,FALSE)</f>
        <v>3</v>
      </c>
      <c r="AE1797" s="32">
        <f>VLOOKUP($B1797,meanLDage!$Z$3:$AC$3145,2,FALSE)</f>
        <v>9.4288805969999991</v>
      </c>
      <c r="AF1797" s="6">
        <f>VLOOKUP(V1797,'2017 rep county selection'!$A$1:$C$281,3,FALSE)</f>
        <v>36007</v>
      </c>
      <c r="AG1797" s="6">
        <v>36101</v>
      </c>
      <c r="AH1797" s="9">
        <f t="shared" si="202"/>
        <v>36101</v>
      </c>
    </row>
    <row r="1798" spans="1:34" ht="15.75" customHeight="1" x14ac:dyDescent="0.3">
      <c r="A1798" s="4">
        <v>36</v>
      </c>
      <c r="B1798" s="4">
        <v>36005</v>
      </c>
      <c r="C1798" s="6" t="s">
        <v>2287</v>
      </c>
      <c r="D1798" s="6" t="s">
        <v>1153</v>
      </c>
      <c r="E1798" s="4">
        <v>36103</v>
      </c>
      <c r="F1798" s="4">
        <v>36103</v>
      </c>
      <c r="G1798" s="4">
        <v>36103</v>
      </c>
      <c r="H1798" s="37">
        <v>4146011633</v>
      </c>
      <c r="I1798" s="37">
        <v>3068987150.8745499</v>
      </c>
      <c r="J1798" s="37">
        <v>2918626848.5861702</v>
      </c>
      <c r="K1798" s="4" t="str">
        <f>VLOOKUP(B1798,altitude!$B$3:$E$3232,4)</f>
        <v>L</v>
      </c>
      <c r="L1798" s="4">
        <f>VLOOKUP(B1798,fuelregion!$C$5:$D$3233,2,FALSE)</f>
        <v>1170011000</v>
      </c>
      <c r="M1798" s="4">
        <f>VLOOKUP(B1798,fuelregion!$H$5:$I$3113,2,FALSE)</f>
        <v>1170011000</v>
      </c>
      <c r="N1798" s="4">
        <f>VLOOKUP(B1798,imbin!$B$4:$D$3233,2,FALSE)</f>
        <v>1</v>
      </c>
      <c r="O1798" s="4" t="str">
        <f>VLOOKUP(B1798,imbin!$B$4:$D$3233,3,FALSE)</f>
        <v>Submittal</v>
      </c>
      <c r="P1798" s="4">
        <f>IF(ISNA(VLOOKUP(B1798,rampbin!$B$4:$G$1697,6,FALSE)),2,VLOOKUP(B1798,rampbin!$B$4:$G$1697,6,FALSE))</f>
        <v>2</v>
      </c>
      <c r="Q1798" s="4" t="str">
        <f>IF(ISNA(VLOOKUP(B1798,rampbin!$B$4:$G$1697,5,FALSE)),"MOVES",VLOOKUP(B1798,rampbin!$B$4:$G$1697,5,FALSE))</f>
        <v>Submitted</v>
      </c>
      <c r="R1798" s="4" t="s">
        <v>1877</v>
      </c>
      <c r="S1798" s="6" t="s">
        <v>2083</v>
      </c>
      <c r="T1798" s="4">
        <f>VLOOKUP(B1798,meanLDage!$B$3:$E$3145,4,FALSE)</f>
        <v>2</v>
      </c>
      <c r="U1798" s="32">
        <f>VLOOKUP(B1798,meanLDage!$B$3:$E$3145,2,FALSE)</f>
        <v>8.6964708204601351</v>
      </c>
      <c r="V1798" s="4" t="str">
        <f t="shared" si="197"/>
        <v>36_L_1170011000_1_2_2</v>
      </c>
      <c r="W1798" s="4">
        <v>36059</v>
      </c>
      <c r="X1798" s="4">
        <v>36081</v>
      </c>
      <c r="Y1798" s="8">
        <f t="shared" si="198"/>
        <v>36081</v>
      </c>
      <c r="Z1798" s="6" t="b">
        <f t="shared" si="196"/>
        <v>0</v>
      </c>
      <c r="AA1798" s="6">
        <f t="shared" si="199"/>
        <v>36103</v>
      </c>
      <c r="AB1798" s="4">
        <f t="shared" si="200"/>
        <v>2</v>
      </c>
      <c r="AC1798" s="32">
        <f t="shared" si="201"/>
        <v>8.6964708204601351</v>
      </c>
      <c r="AD1798" s="4">
        <f>VLOOKUP($B1798,meanLDage!$Z$3:$AC$3145,4,FALSE)</f>
        <v>2</v>
      </c>
      <c r="AE1798" s="32">
        <f>VLOOKUP($B1798,meanLDage!$Z$3:$AC$3145,2,FALSE)</f>
        <v>7.6113440060000004</v>
      </c>
      <c r="AF1798" s="6">
        <f>VLOOKUP(V1798,'2017 rep county selection'!$A$1:$C$281,3,FALSE)</f>
        <v>36103</v>
      </c>
      <c r="AG1798" s="6">
        <v>36081</v>
      </c>
      <c r="AH1798" s="9">
        <f t="shared" si="202"/>
        <v>36081</v>
      </c>
    </row>
    <row r="1799" spans="1:34" ht="15.75" customHeight="1" x14ac:dyDescent="0.3">
      <c r="A1799" s="4">
        <v>36</v>
      </c>
      <c r="B1799" s="4">
        <v>36007</v>
      </c>
      <c r="C1799" s="6" t="s">
        <v>2287</v>
      </c>
      <c r="D1799" s="6" t="s">
        <v>1154</v>
      </c>
      <c r="E1799" s="4">
        <v>36029</v>
      </c>
      <c r="F1799" s="4">
        <v>36029</v>
      </c>
      <c r="G1799" s="4">
        <v>36029</v>
      </c>
      <c r="H1799" s="37">
        <v>2126094979</v>
      </c>
      <c r="I1799" s="37">
        <v>2054431962.8785501</v>
      </c>
      <c r="J1799" s="37">
        <v>1953778230.6245899</v>
      </c>
      <c r="K1799" s="4" t="str">
        <f>VLOOKUP(B1799,altitude!$B$3:$E$3232,4)</f>
        <v>L</v>
      </c>
      <c r="L1799" s="4">
        <f>VLOOKUP(B1799,fuelregion!$C$5:$D$3233,2,FALSE)</f>
        <v>100011000</v>
      </c>
      <c r="M1799" s="4">
        <f>VLOOKUP(B1799,fuelregion!$H$5:$I$3113,2,FALSE)</f>
        <v>100011000</v>
      </c>
      <c r="N1799" s="4">
        <f>VLOOKUP(B1799,imbin!$B$4:$D$3233,2,FALSE)</f>
        <v>1</v>
      </c>
      <c r="O1799" s="4" t="str">
        <f>VLOOKUP(B1799,imbin!$B$4:$D$3233,3,FALSE)</f>
        <v>Submittal</v>
      </c>
      <c r="P1799" s="4">
        <f>IF(ISNA(VLOOKUP(B1799,rampbin!$B$4:$G$1697,6,FALSE)),2,VLOOKUP(B1799,rampbin!$B$4:$G$1697,6,FALSE))</f>
        <v>2</v>
      </c>
      <c r="Q1799" s="4" t="str">
        <f>IF(ISNA(VLOOKUP(B1799,rampbin!$B$4:$G$1697,5,FALSE)),"MOVES",VLOOKUP(B1799,rampbin!$B$4:$G$1697,5,FALSE))</f>
        <v>Submitted</v>
      </c>
      <c r="R1799" s="4" t="s">
        <v>1877</v>
      </c>
      <c r="S1799" s="6" t="s">
        <v>2093</v>
      </c>
      <c r="T1799" s="4">
        <f>VLOOKUP(B1799,meanLDage!$B$3:$E$3145,4,FALSE)</f>
        <v>3</v>
      </c>
      <c r="U1799" s="32">
        <f>VLOOKUP(B1799,meanLDage!$B$3:$E$3145,2,FALSE)</f>
        <v>9.7359337614059456</v>
      </c>
      <c r="V1799" s="4" t="str">
        <f t="shared" si="197"/>
        <v>36_L_100011000_1_3_2</v>
      </c>
      <c r="W1799" s="4">
        <v>36001</v>
      </c>
      <c r="X1799" s="4">
        <v>36007</v>
      </c>
      <c r="Y1799" s="8">
        <f t="shared" si="198"/>
        <v>36007</v>
      </c>
      <c r="Z1799" s="6" t="b">
        <f t="shared" si="196"/>
        <v>0</v>
      </c>
      <c r="AA1799" s="6">
        <f t="shared" si="199"/>
        <v>36029</v>
      </c>
      <c r="AB1799" s="4">
        <f t="shared" si="200"/>
        <v>3</v>
      </c>
      <c r="AC1799" s="32">
        <f t="shared" si="201"/>
        <v>9.7359337614059456</v>
      </c>
      <c r="AD1799" s="4">
        <f>VLOOKUP($B1799,meanLDage!$Z$3:$AC$3145,4,FALSE)</f>
        <v>3</v>
      </c>
      <c r="AE1799" s="32">
        <f>VLOOKUP($B1799,meanLDage!$Z$3:$AC$3145,2,FALSE)</f>
        <v>9.4409286720000001</v>
      </c>
      <c r="AF1799" s="6">
        <f>VLOOKUP(V1799,'2017 rep county selection'!$A$1:$C$281,3,FALSE)</f>
        <v>36007</v>
      </c>
      <c r="AG1799" s="6">
        <v>36007</v>
      </c>
      <c r="AH1799" s="9">
        <f t="shared" si="202"/>
        <v>36007</v>
      </c>
    </row>
    <row r="1800" spans="1:34" ht="15.75" customHeight="1" x14ac:dyDescent="0.3">
      <c r="A1800" s="4">
        <v>36</v>
      </c>
      <c r="B1800" s="4">
        <v>36009</v>
      </c>
      <c r="C1800" s="6" t="s">
        <v>2287</v>
      </c>
      <c r="D1800" s="6" t="s">
        <v>1155</v>
      </c>
      <c r="E1800" s="4">
        <v>36029</v>
      </c>
      <c r="F1800" s="4">
        <v>36029</v>
      </c>
      <c r="G1800" s="4">
        <v>36029</v>
      </c>
      <c r="H1800" s="37">
        <v>755588282</v>
      </c>
      <c r="I1800" s="37">
        <v>911957812.18768501</v>
      </c>
      <c r="J1800" s="37">
        <v>867277842.67353904</v>
      </c>
      <c r="K1800" s="4" t="str">
        <f>VLOOKUP(B1800,altitude!$B$3:$E$3232,4)</f>
        <v>L</v>
      </c>
      <c r="L1800" s="4">
        <f>VLOOKUP(B1800,fuelregion!$C$5:$D$3233,2,FALSE)</f>
        <v>100011000</v>
      </c>
      <c r="M1800" s="4">
        <f>VLOOKUP(B1800,fuelregion!$H$5:$I$3113,2,FALSE)</f>
        <v>100011000</v>
      </c>
      <c r="N1800" s="4">
        <f>VLOOKUP(B1800,imbin!$B$4:$D$3233,2,FALSE)</f>
        <v>1</v>
      </c>
      <c r="O1800" s="4" t="str">
        <f>VLOOKUP(B1800,imbin!$B$4:$D$3233,3,FALSE)</f>
        <v>Submittal</v>
      </c>
      <c r="P1800" s="4">
        <f>IF(ISNA(VLOOKUP(B1800,rampbin!$B$4:$G$1697,6,FALSE)),2,VLOOKUP(B1800,rampbin!$B$4:$G$1697,6,FALSE))</f>
        <v>2</v>
      </c>
      <c r="Q1800" s="4" t="str">
        <f>IF(ISNA(VLOOKUP(B1800,rampbin!$B$4:$G$1697,5,FALSE)),"MOVES",VLOOKUP(B1800,rampbin!$B$4:$G$1697,5,FALSE))</f>
        <v>Submitted</v>
      </c>
      <c r="R1800" s="4" t="s">
        <v>1880</v>
      </c>
      <c r="S1800" s="6" t="s">
        <v>1851</v>
      </c>
      <c r="T1800" s="4">
        <f>VLOOKUP(B1800,meanLDage!$B$3:$E$3145,4,FALSE)</f>
        <v>3</v>
      </c>
      <c r="U1800" s="32">
        <f>VLOOKUP(B1800,meanLDage!$B$3:$E$3145,2,FALSE)</f>
        <v>10.069696561450423</v>
      </c>
      <c r="V1800" s="4" t="str">
        <f t="shared" si="197"/>
        <v>36_L_100011000_1_2_2</v>
      </c>
      <c r="W1800" s="4">
        <v>36001</v>
      </c>
      <c r="X1800" s="4">
        <v>36029</v>
      </c>
      <c r="Y1800" s="8">
        <f t="shared" si="198"/>
        <v>36029</v>
      </c>
      <c r="Z1800" s="6" t="b">
        <f t="shared" si="196"/>
        <v>1</v>
      </c>
      <c r="AA1800" s="6">
        <f t="shared" si="199"/>
        <v>36029</v>
      </c>
      <c r="AB1800" s="4">
        <f t="shared" si="200"/>
        <v>3</v>
      </c>
      <c r="AC1800" s="32">
        <f t="shared" si="201"/>
        <v>10.069696561450423</v>
      </c>
      <c r="AD1800" s="4">
        <f>VLOOKUP($B1800,meanLDage!$Z$3:$AC$3145,4,FALSE)</f>
        <v>2</v>
      </c>
      <c r="AE1800" s="32">
        <f>VLOOKUP($B1800,meanLDage!$Z$3:$AC$3145,2,FALSE)</f>
        <v>7.6993476889999997</v>
      </c>
      <c r="AF1800" s="6">
        <f>VLOOKUP(V1800,'2017 rep county selection'!$A$1:$C$281,3,FALSE)</f>
        <v>36029</v>
      </c>
      <c r="AG1800" s="6">
        <v>36029</v>
      </c>
      <c r="AH1800" s="9">
        <f t="shared" si="202"/>
        <v>36029</v>
      </c>
    </row>
    <row r="1801" spans="1:34" ht="15.75" customHeight="1" x14ac:dyDescent="0.3">
      <c r="A1801" s="4">
        <v>36</v>
      </c>
      <c r="B1801" s="4">
        <v>36011</v>
      </c>
      <c r="C1801" s="6" t="s">
        <v>2287</v>
      </c>
      <c r="D1801" s="6" t="s">
        <v>1156</v>
      </c>
      <c r="E1801" s="4">
        <v>36029</v>
      </c>
      <c r="F1801" s="4">
        <v>36029</v>
      </c>
      <c r="G1801" s="4">
        <v>36029</v>
      </c>
      <c r="H1801" s="37">
        <v>727918225</v>
      </c>
      <c r="I1801" s="37">
        <v>858634043.21414304</v>
      </c>
      <c r="J1801" s="37">
        <v>816566589.70047605</v>
      </c>
      <c r="K1801" s="4" t="str">
        <f>VLOOKUP(B1801,altitude!$B$3:$E$3232,4)</f>
        <v>L</v>
      </c>
      <c r="L1801" s="4">
        <f>VLOOKUP(B1801,fuelregion!$C$5:$D$3233,2,FALSE)</f>
        <v>100011000</v>
      </c>
      <c r="M1801" s="4">
        <f>VLOOKUP(B1801,fuelregion!$H$5:$I$3113,2,FALSE)</f>
        <v>100011000</v>
      </c>
      <c r="N1801" s="4">
        <f>VLOOKUP(B1801,imbin!$B$4:$D$3233,2,FALSE)</f>
        <v>1</v>
      </c>
      <c r="O1801" s="4" t="str">
        <f>VLOOKUP(B1801,imbin!$B$4:$D$3233,3,FALSE)</f>
        <v>Submittal</v>
      </c>
      <c r="P1801" s="4">
        <f>IF(ISNA(VLOOKUP(B1801,rampbin!$B$4:$G$1697,6,FALSE)),2,VLOOKUP(B1801,rampbin!$B$4:$G$1697,6,FALSE))</f>
        <v>2</v>
      </c>
      <c r="Q1801" s="4" t="str">
        <f>IF(ISNA(VLOOKUP(B1801,rampbin!$B$4:$G$1697,5,FALSE)),"MOVES",VLOOKUP(B1801,rampbin!$B$4:$G$1697,5,FALSE))</f>
        <v>Submitted</v>
      </c>
      <c r="R1801" s="4" t="s">
        <v>1880</v>
      </c>
      <c r="S1801" s="6" t="s">
        <v>1851</v>
      </c>
      <c r="T1801" s="4">
        <f>VLOOKUP(B1801,meanLDage!$B$3:$E$3145,4,FALSE)</f>
        <v>3</v>
      </c>
      <c r="U1801" s="32">
        <f>VLOOKUP(B1801,meanLDage!$B$3:$E$3145,2,FALSE)</f>
        <v>9.3842221760041511</v>
      </c>
      <c r="V1801" s="4" t="str">
        <f t="shared" si="197"/>
        <v>36_L_100011000_1_2_2</v>
      </c>
      <c r="W1801" s="4">
        <v>36001</v>
      </c>
      <c r="X1801" s="4">
        <v>36067</v>
      </c>
      <c r="Y1801" s="8">
        <f t="shared" si="198"/>
        <v>36067</v>
      </c>
      <c r="Z1801" s="6" t="b">
        <f t="shared" si="196"/>
        <v>0</v>
      </c>
      <c r="AA1801" s="6">
        <f t="shared" si="199"/>
        <v>36029</v>
      </c>
      <c r="AB1801" s="4">
        <f t="shared" si="200"/>
        <v>3</v>
      </c>
      <c r="AC1801" s="32">
        <f t="shared" si="201"/>
        <v>9.3842221760041511</v>
      </c>
      <c r="AD1801" s="4">
        <f>VLOOKUP($B1801,meanLDage!$Z$3:$AC$3145,4,FALSE)</f>
        <v>2</v>
      </c>
      <c r="AE1801" s="32">
        <f>VLOOKUP($B1801,meanLDage!$Z$3:$AC$3145,2,FALSE)</f>
        <v>7.9020936080000004</v>
      </c>
      <c r="AF1801" s="6">
        <f>VLOOKUP(V1801,'2017 rep county selection'!$A$1:$C$281,3,FALSE)</f>
        <v>36029</v>
      </c>
      <c r="AG1801" s="6">
        <v>36067</v>
      </c>
      <c r="AH1801" s="9">
        <f t="shared" si="202"/>
        <v>36067</v>
      </c>
    </row>
    <row r="1802" spans="1:34" ht="15.75" customHeight="1" x14ac:dyDescent="0.3">
      <c r="A1802" s="4">
        <v>36</v>
      </c>
      <c r="B1802" s="4">
        <v>36013</v>
      </c>
      <c r="C1802" s="6" t="s">
        <v>2287</v>
      </c>
      <c r="D1802" s="6" t="s">
        <v>606</v>
      </c>
      <c r="E1802" s="4">
        <v>36029</v>
      </c>
      <c r="F1802" s="4">
        <v>36029</v>
      </c>
      <c r="G1802" s="4">
        <v>36029</v>
      </c>
      <c r="H1802" s="37">
        <v>1382125369</v>
      </c>
      <c r="I1802" s="37">
        <v>1405390333.88064</v>
      </c>
      <c r="J1802" s="37">
        <v>1336535397.37271</v>
      </c>
      <c r="K1802" s="4" t="str">
        <f>VLOOKUP(B1802,altitude!$B$3:$E$3232,4)</f>
        <v>L</v>
      </c>
      <c r="L1802" s="4">
        <f>VLOOKUP(B1802,fuelregion!$C$5:$D$3233,2,FALSE)</f>
        <v>100011000</v>
      </c>
      <c r="M1802" s="4">
        <f>VLOOKUP(B1802,fuelregion!$H$5:$I$3113,2,FALSE)</f>
        <v>100011000</v>
      </c>
      <c r="N1802" s="4">
        <f>VLOOKUP(B1802,imbin!$B$4:$D$3233,2,FALSE)</f>
        <v>1</v>
      </c>
      <c r="O1802" s="4" t="str">
        <f>VLOOKUP(B1802,imbin!$B$4:$D$3233,3,FALSE)</f>
        <v>Submittal</v>
      </c>
      <c r="P1802" s="4">
        <f>IF(ISNA(VLOOKUP(B1802,rampbin!$B$4:$G$1697,6,FALSE)),2,VLOOKUP(B1802,rampbin!$B$4:$G$1697,6,FALSE))</f>
        <v>2</v>
      </c>
      <c r="Q1802" s="4" t="str">
        <f>IF(ISNA(VLOOKUP(B1802,rampbin!$B$4:$G$1697,5,FALSE)),"MOVES",VLOOKUP(B1802,rampbin!$B$4:$G$1697,5,FALSE))</f>
        <v>Submitted</v>
      </c>
      <c r="R1802" s="4" t="s">
        <v>1880</v>
      </c>
      <c r="S1802" s="6" t="s">
        <v>1851</v>
      </c>
      <c r="T1802" s="4">
        <f>VLOOKUP(B1802,meanLDage!$B$3:$E$3145,4,FALSE)</f>
        <v>3</v>
      </c>
      <c r="U1802" s="32">
        <f>VLOOKUP(B1802,meanLDage!$B$3:$E$3145,2,FALSE)</f>
        <v>10.069952744194298</v>
      </c>
      <c r="V1802" s="4" t="str">
        <f t="shared" si="197"/>
        <v>36_L_100011000_1_2_2</v>
      </c>
      <c r="W1802" s="4">
        <v>36001</v>
      </c>
      <c r="X1802" s="4">
        <v>36029</v>
      </c>
      <c r="Y1802" s="8">
        <f t="shared" si="198"/>
        <v>36029</v>
      </c>
      <c r="Z1802" s="6" t="b">
        <f t="shared" si="196"/>
        <v>1</v>
      </c>
      <c r="AA1802" s="6">
        <f t="shared" si="199"/>
        <v>36029</v>
      </c>
      <c r="AB1802" s="4">
        <f t="shared" si="200"/>
        <v>3</v>
      </c>
      <c r="AC1802" s="32">
        <f t="shared" si="201"/>
        <v>10.069952744194298</v>
      </c>
      <c r="AD1802" s="4">
        <f>VLOOKUP($B1802,meanLDage!$Z$3:$AC$3145,4,FALSE)</f>
        <v>2</v>
      </c>
      <c r="AE1802" s="32">
        <f>VLOOKUP($B1802,meanLDage!$Z$3:$AC$3145,2,FALSE)</f>
        <v>7.7422931500000001</v>
      </c>
      <c r="AF1802" s="6">
        <f>VLOOKUP(V1802,'2017 rep county selection'!$A$1:$C$281,3,FALSE)</f>
        <v>36029</v>
      </c>
      <c r="AG1802" s="6">
        <v>36029</v>
      </c>
      <c r="AH1802" s="9">
        <f t="shared" si="202"/>
        <v>36029</v>
      </c>
    </row>
    <row r="1803" spans="1:34" ht="15.75" customHeight="1" x14ac:dyDescent="0.3">
      <c r="A1803" s="4">
        <v>36</v>
      </c>
      <c r="B1803" s="4">
        <v>36015</v>
      </c>
      <c r="C1803" s="6" t="s">
        <v>2287</v>
      </c>
      <c r="D1803" s="6" t="s">
        <v>1157</v>
      </c>
      <c r="E1803" s="4">
        <v>36029</v>
      </c>
      <c r="F1803" s="4">
        <v>36029</v>
      </c>
      <c r="G1803" s="4">
        <v>36029</v>
      </c>
      <c r="H1803" s="37">
        <v>813976233</v>
      </c>
      <c r="I1803" s="37">
        <v>883701665.56463695</v>
      </c>
      <c r="J1803" s="37">
        <v>840406062.47798204</v>
      </c>
      <c r="K1803" s="4" t="str">
        <f>VLOOKUP(B1803,altitude!$B$3:$E$3232,4)</f>
        <v>L</v>
      </c>
      <c r="L1803" s="4">
        <f>VLOOKUP(B1803,fuelregion!$C$5:$D$3233,2,FALSE)</f>
        <v>100011000</v>
      </c>
      <c r="M1803" s="4">
        <f>VLOOKUP(B1803,fuelregion!$H$5:$I$3113,2,FALSE)</f>
        <v>100011000</v>
      </c>
      <c r="N1803" s="4">
        <f>VLOOKUP(B1803,imbin!$B$4:$D$3233,2,FALSE)</f>
        <v>1</v>
      </c>
      <c r="O1803" s="4" t="str">
        <f>VLOOKUP(B1803,imbin!$B$4:$D$3233,3,FALSE)</f>
        <v>Submittal</v>
      </c>
      <c r="P1803" s="4">
        <f>IF(ISNA(VLOOKUP(B1803,rampbin!$B$4:$G$1697,6,FALSE)),2,VLOOKUP(B1803,rampbin!$B$4:$G$1697,6,FALSE))</f>
        <v>2</v>
      </c>
      <c r="Q1803" s="4" t="str">
        <f>IF(ISNA(VLOOKUP(B1803,rampbin!$B$4:$G$1697,5,FALSE)),"MOVES",VLOOKUP(B1803,rampbin!$B$4:$G$1697,5,FALSE))</f>
        <v>Submitted</v>
      </c>
      <c r="R1803" s="4" t="s">
        <v>1877</v>
      </c>
      <c r="S1803" s="6" t="s">
        <v>2094</v>
      </c>
      <c r="T1803" s="4">
        <f>VLOOKUP(B1803,meanLDage!$B$3:$E$3145,4,FALSE)</f>
        <v>3</v>
      </c>
      <c r="U1803" s="32">
        <f>VLOOKUP(B1803,meanLDage!$B$3:$E$3145,2,FALSE)</f>
        <v>9.5379594915586239</v>
      </c>
      <c r="V1803" s="4" t="str">
        <f t="shared" si="197"/>
        <v>36_L_100011000_1_3_2</v>
      </c>
      <c r="W1803" s="4">
        <v>36001</v>
      </c>
      <c r="X1803" s="4">
        <v>36101</v>
      </c>
      <c r="Y1803" s="8">
        <f t="shared" si="198"/>
        <v>36101</v>
      </c>
      <c r="Z1803" s="6" t="b">
        <f t="shared" si="196"/>
        <v>0</v>
      </c>
      <c r="AA1803" s="6">
        <f t="shared" si="199"/>
        <v>36029</v>
      </c>
      <c r="AB1803" s="4">
        <f t="shared" si="200"/>
        <v>3</v>
      </c>
      <c r="AC1803" s="32">
        <f t="shared" si="201"/>
        <v>9.5379594915586239</v>
      </c>
      <c r="AD1803" s="4">
        <f>VLOOKUP($B1803,meanLDage!$Z$3:$AC$3145,4,FALSE)</f>
        <v>3</v>
      </c>
      <c r="AE1803" s="32">
        <f>VLOOKUP($B1803,meanLDage!$Z$3:$AC$3145,2,FALSE)</f>
        <v>9.4668121379999999</v>
      </c>
      <c r="AF1803" s="6">
        <f>VLOOKUP(V1803,'2017 rep county selection'!$A$1:$C$281,3,FALSE)</f>
        <v>36007</v>
      </c>
      <c r="AG1803" s="6">
        <v>36101</v>
      </c>
      <c r="AH1803" s="9">
        <f t="shared" si="202"/>
        <v>36101</v>
      </c>
    </row>
    <row r="1804" spans="1:34" ht="15.75" customHeight="1" x14ac:dyDescent="0.3">
      <c r="A1804" s="4">
        <v>36</v>
      </c>
      <c r="B1804" s="4">
        <v>36017</v>
      </c>
      <c r="C1804" s="6" t="s">
        <v>2287</v>
      </c>
      <c r="D1804" s="6" t="s">
        <v>1158</v>
      </c>
      <c r="E1804" s="4">
        <v>36029</v>
      </c>
      <c r="F1804" s="4">
        <v>36029</v>
      </c>
      <c r="G1804" s="4">
        <v>36029</v>
      </c>
      <c r="H1804" s="37">
        <v>422287724</v>
      </c>
      <c r="I1804" s="37">
        <v>576770668.01422703</v>
      </c>
      <c r="J1804" s="37">
        <v>548512676.79154897</v>
      </c>
      <c r="K1804" s="4" t="str">
        <f>VLOOKUP(B1804,altitude!$B$3:$E$3232,4)</f>
        <v>L</v>
      </c>
      <c r="L1804" s="4">
        <f>VLOOKUP(B1804,fuelregion!$C$5:$D$3233,2,FALSE)</f>
        <v>100011000</v>
      </c>
      <c r="M1804" s="4">
        <f>VLOOKUP(B1804,fuelregion!$H$5:$I$3113,2,FALSE)</f>
        <v>100011000</v>
      </c>
      <c r="N1804" s="4">
        <f>VLOOKUP(B1804,imbin!$B$4:$D$3233,2,FALSE)</f>
        <v>1</v>
      </c>
      <c r="O1804" s="4" t="str">
        <f>VLOOKUP(B1804,imbin!$B$4:$D$3233,3,FALSE)</f>
        <v>Submittal</v>
      </c>
      <c r="P1804" s="4">
        <f>IF(ISNA(VLOOKUP(B1804,rampbin!$B$4:$G$1697,6,FALSE)),2,VLOOKUP(B1804,rampbin!$B$4:$G$1697,6,FALSE))</f>
        <v>2</v>
      </c>
      <c r="Q1804" s="4" t="str">
        <f>IF(ISNA(VLOOKUP(B1804,rampbin!$B$4:$G$1697,5,FALSE)),"MOVES",VLOOKUP(B1804,rampbin!$B$4:$G$1697,5,FALSE))</f>
        <v>Submitted</v>
      </c>
      <c r="R1804" s="4" t="s">
        <v>1880</v>
      </c>
      <c r="S1804" s="6" t="s">
        <v>1851</v>
      </c>
      <c r="T1804" s="4">
        <f>VLOOKUP(B1804,meanLDage!$B$3:$E$3145,4,FALSE)</f>
        <v>3</v>
      </c>
      <c r="U1804" s="32">
        <f>VLOOKUP(B1804,meanLDage!$B$3:$E$3145,2,FALSE)</f>
        <v>10.354767866046775</v>
      </c>
      <c r="V1804" s="4" t="str">
        <f t="shared" si="197"/>
        <v>36_L_100011000_1_3_2</v>
      </c>
      <c r="W1804" s="4">
        <v>36001</v>
      </c>
      <c r="X1804" s="4">
        <v>36007</v>
      </c>
      <c r="Y1804" s="8">
        <f t="shared" si="198"/>
        <v>36007</v>
      </c>
      <c r="Z1804" s="6" t="b">
        <f t="shared" si="196"/>
        <v>0</v>
      </c>
      <c r="AA1804" s="6">
        <f t="shared" si="199"/>
        <v>36029</v>
      </c>
      <c r="AB1804" s="4">
        <f t="shared" si="200"/>
        <v>3</v>
      </c>
      <c r="AC1804" s="32">
        <f t="shared" si="201"/>
        <v>10.354767866046775</v>
      </c>
      <c r="AD1804" s="4">
        <f>VLOOKUP($B1804,meanLDage!$Z$3:$AC$3145,4,FALSE)</f>
        <v>3</v>
      </c>
      <c r="AE1804" s="32">
        <f>VLOOKUP($B1804,meanLDage!$Z$3:$AC$3145,2,FALSE)</f>
        <v>9.3880569680000008</v>
      </c>
      <c r="AF1804" s="6">
        <f>VLOOKUP(V1804,'2017 rep county selection'!$A$1:$C$281,3,FALSE)</f>
        <v>36007</v>
      </c>
      <c r="AG1804" s="6">
        <v>36007</v>
      </c>
      <c r="AH1804" s="9">
        <f t="shared" si="202"/>
        <v>36007</v>
      </c>
    </row>
    <row r="1805" spans="1:34" ht="15.75" customHeight="1" x14ac:dyDescent="0.3">
      <c r="A1805" s="4">
        <v>36</v>
      </c>
      <c r="B1805" s="4">
        <v>36019</v>
      </c>
      <c r="C1805" s="6" t="s">
        <v>2287</v>
      </c>
      <c r="D1805" s="6" t="s">
        <v>466</v>
      </c>
      <c r="E1805" s="4">
        <v>36029</v>
      </c>
      <c r="F1805" s="4">
        <v>36029</v>
      </c>
      <c r="G1805" s="4">
        <v>36029</v>
      </c>
      <c r="H1805" s="37">
        <v>701040156</v>
      </c>
      <c r="I1805" s="37">
        <v>933776792.46032405</v>
      </c>
      <c r="J1805" s="37">
        <v>888027835.58952999</v>
      </c>
      <c r="K1805" s="4" t="str">
        <f>VLOOKUP(B1805,altitude!$B$3:$E$3232,4)</f>
        <v>L</v>
      </c>
      <c r="L1805" s="4">
        <f>VLOOKUP(B1805,fuelregion!$C$5:$D$3233,2,FALSE)</f>
        <v>100011000</v>
      </c>
      <c r="M1805" s="4">
        <f>VLOOKUP(B1805,fuelregion!$H$5:$I$3113,2,FALSE)</f>
        <v>100011000</v>
      </c>
      <c r="N1805" s="4">
        <f>VLOOKUP(B1805,imbin!$B$4:$D$3233,2,FALSE)</f>
        <v>1</v>
      </c>
      <c r="O1805" s="4" t="str">
        <f>VLOOKUP(B1805,imbin!$B$4:$D$3233,3,FALSE)</f>
        <v>Submittal</v>
      </c>
      <c r="P1805" s="4">
        <f>IF(ISNA(VLOOKUP(B1805,rampbin!$B$4:$G$1697,6,FALSE)),2,VLOOKUP(B1805,rampbin!$B$4:$G$1697,6,FALSE))</f>
        <v>2</v>
      </c>
      <c r="Q1805" s="4" t="str">
        <f>IF(ISNA(VLOOKUP(B1805,rampbin!$B$4:$G$1697,5,FALSE)),"MOVES",VLOOKUP(B1805,rampbin!$B$4:$G$1697,5,FALSE))</f>
        <v>Submitted</v>
      </c>
      <c r="R1805" s="4" t="s">
        <v>1880</v>
      </c>
      <c r="S1805" s="6" t="s">
        <v>1851</v>
      </c>
      <c r="T1805" s="4">
        <f>VLOOKUP(B1805,meanLDage!$B$3:$E$3145,4,FALSE)</f>
        <v>3</v>
      </c>
      <c r="U1805" s="32">
        <f>VLOOKUP(B1805,meanLDage!$B$3:$E$3145,2,FALSE)</f>
        <v>9.1089317770596558</v>
      </c>
      <c r="V1805" s="4" t="str">
        <f t="shared" si="197"/>
        <v>36_L_100011000_1_2_2</v>
      </c>
      <c r="W1805" s="4">
        <v>36001</v>
      </c>
      <c r="X1805" s="4">
        <v>36089</v>
      </c>
      <c r="Y1805" s="8">
        <f t="shared" si="198"/>
        <v>36089</v>
      </c>
      <c r="Z1805" s="6" t="b">
        <f t="shared" si="196"/>
        <v>0</v>
      </c>
      <c r="AA1805" s="6">
        <f t="shared" si="199"/>
        <v>36029</v>
      </c>
      <c r="AB1805" s="4">
        <f t="shared" si="200"/>
        <v>3</v>
      </c>
      <c r="AC1805" s="32">
        <f t="shared" si="201"/>
        <v>9.1089317770596558</v>
      </c>
      <c r="AD1805" s="4">
        <f>VLOOKUP($B1805,meanLDage!$Z$3:$AC$3145,4,FALSE)</f>
        <v>2</v>
      </c>
      <c r="AE1805" s="32">
        <f>VLOOKUP($B1805,meanLDage!$Z$3:$AC$3145,2,FALSE)</f>
        <v>8.3017559219999999</v>
      </c>
      <c r="AF1805" s="6">
        <f>VLOOKUP(V1805,'2017 rep county selection'!$A$1:$C$281,3,FALSE)</f>
        <v>36029</v>
      </c>
      <c r="AG1805" s="6">
        <v>36089</v>
      </c>
      <c r="AH1805" s="9">
        <f t="shared" si="202"/>
        <v>36089</v>
      </c>
    </row>
    <row r="1806" spans="1:34" ht="15.75" customHeight="1" x14ac:dyDescent="0.3">
      <c r="A1806" s="4">
        <v>36</v>
      </c>
      <c r="B1806" s="4">
        <v>36021</v>
      </c>
      <c r="C1806" s="6" t="s">
        <v>2287</v>
      </c>
      <c r="D1806" s="6" t="s">
        <v>99</v>
      </c>
      <c r="E1806" s="4">
        <v>36029</v>
      </c>
      <c r="F1806" s="4">
        <v>36029</v>
      </c>
      <c r="G1806" s="4">
        <v>36029</v>
      </c>
      <c r="H1806" s="37">
        <v>752610031</v>
      </c>
      <c r="I1806" s="37">
        <v>1034259368.72811</v>
      </c>
      <c r="J1806" s="37">
        <v>983587422.68705595</v>
      </c>
      <c r="K1806" s="4" t="str">
        <f>VLOOKUP(B1806,altitude!$B$3:$E$3232,4)</f>
        <v>L</v>
      </c>
      <c r="L1806" s="4">
        <f>VLOOKUP(B1806,fuelregion!$C$5:$D$3233,2,FALSE)</f>
        <v>100011000</v>
      </c>
      <c r="M1806" s="4">
        <f>VLOOKUP(B1806,fuelregion!$H$5:$I$3113,2,FALSE)</f>
        <v>100011000</v>
      </c>
      <c r="N1806" s="4">
        <f>VLOOKUP(B1806,imbin!$B$4:$D$3233,2,FALSE)</f>
        <v>1</v>
      </c>
      <c r="O1806" s="4" t="str">
        <f>VLOOKUP(B1806,imbin!$B$4:$D$3233,3,FALSE)</f>
        <v>Submittal</v>
      </c>
      <c r="P1806" s="4">
        <f>IF(ISNA(VLOOKUP(B1806,rampbin!$B$4:$G$1697,6,FALSE)),2,VLOOKUP(B1806,rampbin!$B$4:$G$1697,6,FALSE))</f>
        <v>2</v>
      </c>
      <c r="Q1806" s="4" t="str">
        <f>IF(ISNA(VLOOKUP(B1806,rampbin!$B$4:$G$1697,5,FALSE)),"MOVES",VLOOKUP(B1806,rampbin!$B$4:$G$1697,5,FALSE))</f>
        <v>Submitted</v>
      </c>
      <c r="R1806" s="4" t="s">
        <v>1880</v>
      </c>
      <c r="S1806" s="6" t="s">
        <v>1851</v>
      </c>
      <c r="T1806" s="4">
        <f>VLOOKUP(B1806,meanLDage!$B$3:$E$3145,4,FALSE)</f>
        <v>3</v>
      </c>
      <c r="U1806" s="32">
        <f>VLOOKUP(B1806,meanLDage!$B$3:$E$3145,2,FALSE)</f>
        <v>10.323926082043636</v>
      </c>
      <c r="V1806" s="4" t="str">
        <f t="shared" si="197"/>
        <v>36_L_100011000_1_2_2</v>
      </c>
      <c r="W1806" s="4">
        <v>36001</v>
      </c>
      <c r="X1806" s="4">
        <v>36119</v>
      </c>
      <c r="Y1806" s="8">
        <f t="shared" si="198"/>
        <v>36119</v>
      </c>
      <c r="Z1806" s="6" t="b">
        <f t="shared" si="196"/>
        <v>0</v>
      </c>
      <c r="AA1806" s="6">
        <f t="shared" si="199"/>
        <v>36029</v>
      </c>
      <c r="AB1806" s="4">
        <f t="shared" si="200"/>
        <v>3</v>
      </c>
      <c r="AC1806" s="32">
        <f t="shared" si="201"/>
        <v>10.323926082043636</v>
      </c>
      <c r="AD1806" s="4">
        <f>VLOOKUP($B1806,meanLDage!$Z$3:$AC$3145,4,FALSE)</f>
        <v>2</v>
      </c>
      <c r="AE1806" s="32">
        <f>VLOOKUP($B1806,meanLDage!$Z$3:$AC$3145,2,FALSE)</f>
        <v>8.0983557590000004</v>
      </c>
      <c r="AF1806" s="6">
        <f>VLOOKUP(V1806,'2017 rep county selection'!$A$1:$C$281,3,FALSE)</f>
        <v>36029</v>
      </c>
      <c r="AG1806" s="6">
        <v>36119</v>
      </c>
      <c r="AH1806" s="9">
        <f t="shared" si="202"/>
        <v>36119</v>
      </c>
    </row>
    <row r="1807" spans="1:34" ht="15.75" customHeight="1" x14ac:dyDescent="0.3">
      <c r="A1807" s="4">
        <v>36</v>
      </c>
      <c r="B1807" s="4">
        <v>36023</v>
      </c>
      <c r="C1807" s="6" t="s">
        <v>2287</v>
      </c>
      <c r="D1807" s="6" t="s">
        <v>1159</v>
      </c>
      <c r="E1807" s="4">
        <v>36029</v>
      </c>
      <c r="F1807" s="4">
        <v>36029</v>
      </c>
      <c r="G1807" s="4">
        <v>36029</v>
      </c>
      <c r="H1807" s="37">
        <v>591920996</v>
      </c>
      <c r="I1807" s="37">
        <v>777470437.94909406</v>
      </c>
      <c r="J1807" s="37">
        <v>739379470.37106097</v>
      </c>
      <c r="K1807" s="4" t="str">
        <f>VLOOKUP(B1807,altitude!$B$3:$E$3232,4)</f>
        <v>L</v>
      </c>
      <c r="L1807" s="4">
        <f>VLOOKUP(B1807,fuelregion!$C$5:$D$3233,2,FALSE)</f>
        <v>100011000</v>
      </c>
      <c r="M1807" s="4">
        <f>VLOOKUP(B1807,fuelregion!$H$5:$I$3113,2,FALSE)</f>
        <v>100011000</v>
      </c>
      <c r="N1807" s="4">
        <f>VLOOKUP(B1807,imbin!$B$4:$D$3233,2,FALSE)</f>
        <v>1</v>
      </c>
      <c r="O1807" s="4" t="str">
        <f>VLOOKUP(B1807,imbin!$B$4:$D$3233,3,FALSE)</f>
        <v>Submittal</v>
      </c>
      <c r="P1807" s="4">
        <f>IF(ISNA(VLOOKUP(B1807,rampbin!$B$4:$G$1697,6,FALSE)),2,VLOOKUP(B1807,rampbin!$B$4:$G$1697,6,FALSE))</f>
        <v>2</v>
      </c>
      <c r="Q1807" s="4" t="str">
        <f>IF(ISNA(VLOOKUP(B1807,rampbin!$B$4:$G$1697,5,FALSE)),"MOVES",VLOOKUP(B1807,rampbin!$B$4:$G$1697,5,FALSE))</f>
        <v>Submitted</v>
      </c>
      <c r="R1807" s="4" t="s">
        <v>1880</v>
      </c>
      <c r="S1807" s="6" t="s">
        <v>1851</v>
      </c>
      <c r="T1807" s="4">
        <f>VLOOKUP(B1807,meanLDage!$B$3:$E$3145,4,FALSE)</f>
        <v>3</v>
      </c>
      <c r="U1807" s="32">
        <f>VLOOKUP(B1807,meanLDage!$B$3:$E$3145,2,FALSE)</f>
        <v>9.6315156941238165</v>
      </c>
      <c r="V1807" s="4" t="str">
        <f t="shared" si="197"/>
        <v>36_L_100011000_1_2_2</v>
      </c>
      <c r="W1807" s="4">
        <v>36001</v>
      </c>
      <c r="X1807" s="4">
        <v>36067</v>
      </c>
      <c r="Y1807" s="8">
        <f t="shared" si="198"/>
        <v>36067</v>
      </c>
      <c r="Z1807" s="6" t="b">
        <f t="shared" si="196"/>
        <v>0</v>
      </c>
      <c r="AA1807" s="6">
        <f t="shared" si="199"/>
        <v>36029</v>
      </c>
      <c r="AB1807" s="4">
        <f t="shared" si="200"/>
        <v>3</v>
      </c>
      <c r="AC1807" s="32">
        <f t="shared" si="201"/>
        <v>9.6315156941238165</v>
      </c>
      <c r="AD1807" s="4">
        <f>VLOOKUP($B1807,meanLDage!$Z$3:$AC$3145,4,FALSE)</f>
        <v>2</v>
      </c>
      <c r="AE1807" s="32">
        <f>VLOOKUP($B1807,meanLDage!$Z$3:$AC$3145,2,FALSE)</f>
        <v>7.8862305450000001</v>
      </c>
      <c r="AF1807" s="6">
        <f>VLOOKUP(V1807,'2017 rep county selection'!$A$1:$C$281,3,FALSE)</f>
        <v>36029</v>
      </c>
      <c r="AG1807" s="6">
        <v>36067</v>
      </c>
      <c r="AH1807" s="9">
        <f t="shared" si="202"/>
        <v>36067</v>
      </c>
    </row>
    <row r="1808" spans="1:34" ht="15.75" customHeight="1" x14ac:dyDescent="0.3">
      <c r="A1808" s="4">
        <v>36</v>
      </c>
      <c r="B1808" s="4">
        <v>36025</v>
      </c>
      <c r="C1808" s="6" t="s">
        <v>2287</v>
      </c>
      <c r="D1808" s="6" t="s">
        <v>519</v>
      </c>
      <c r="E1808" s="4">
        <v>36029</v>
      </c>
      <c r="F1808" s="4">
        <v>36029</v>
      </c>
      <c r="G1808" s="4">
        <v>36029</v>
      </c>
      <c r="H1808" s="37">
        <v>496661337</v>
      </c>
      <c r="I1808" s="37">
        <v>893180280.56260598</v>
      </c>
      <c r="J1808" s="37">
        <v>849420287.323434</v>
      </c>
      <c r="K1808" s="4" t="str">
        <f>VLOOKUP(B1808,altitude!$B$3:$E$3232,4)</f>
        <v>L</v>
      </c>
      <c r="L1808" s="4">
        <f>VLOOKUP(B1808,fuelregion!$C$5:$D$3233,2,FALSE)</f>
        <v>100011000</v>
      </c>
      <c r="M1808" s="4">
        <f>VLOOKUP(B1808,fuelregion!$H$5:$I$3113,2,FALSE)</f>
        <v>100011000</v>
      </c>
      <c r="N1808" s="4">
        <f>VLOOKUP(B1808,imbin!$B$4:$D$3233,2,FALSE)</f>
        <v>1</v>
      </c>
      <c r="O1808" s="4" t="str">
        <f>VLOOKUP(B1808,imbin!$B$4:$D$3233,3,FALSE)</f>
        <v>Submittal</v>
      </c>
      <c r="P1808" s="4">
        <f>IF(ISNA(VLOOKUP(B1808,rampbin!$B$4:$G$1697,6,FALSE)),2,VLOOKUP(B1808,rampbin!$B$4:$G$1697,6,FALSE))</f>
        <v>2</v>
      </c>
      <c r="Q1808" s="4" t="str">
        <f>IF(ISNA(VLOOKUP(B1808,rampbin!$B$4:$G$1697,5,FALSE)),"MOVES",VLOOKUP(B1808,rampbin!$B$4:$G$1697,5,FALSE))</f>
        <v>Submitted</v>
      </c>
      <c r="R1808" s="4" t="s">
        <v>1880</v>
      </c>
      <c r="S1808" s="6" t="s">
        <v>1851</v>
      </c>
      <c r="T1808" s="4">
        <f>VLOOKUP(B1808,meanLDage!$B$3:$E$3145,4,FALSE)</f>
        <v>3</v>
      </c>
      <c r="U1808" s="32">
        <f>VLOOKUP(B1808,meanLDage!$B$3:$E$3145,2,FALSE)</f>
        <v>10.521401776529556</v>
      </c>
      <c r="V1808" s="4" t="str">
        <f t="shared" si="197"/>
        <v>36_L_100011000_1_3_2</v>
      </c>
      <c r="W1808" s="4">
        <v>36001</v>
      </c>
      <c r="X1808" s="4">
        <v>36007</v>
      </c>
      <c r="Y1808" s="8">
        <f t="shared" si="198"/>
        <v>36007</v>
      </c>
      <c r="Z1808" s="6" t="b">
        <f t="shared" si="196"/>
        <v>0</v>
      </c>
      <c r="AA1808" s="6">
        <f t="shared" si="199"/>
        <v>36029</v>
      </c>
      <c r="AB1808" s="4">
        <f t="shared" si="200"/>
        <v>3</v>
      </c>
      <c r="AC1808" s="32">
        <f t="shared" si="201"/>
        <v>10.521401776529556</v>
      </c>
      <c r="AD1808" s="4">
        <f>VLOOKUP($B1808,meanLDage!$Z$3:$AC$3145,4,FALSE)</f>
        <v>3</v>
      </c>
      <c r="AE1808" s="32">
        <f>VLOOKUP($B1808,meanLDage!$Z$3:$AC$3145,2,FALSE)</f>
        <v>9.3714285519999994</v>
      </c>
      <c r="AF1808" s="6">
        <f>VLOOKUP(V1808,'2017 rep county selection'!$A$1:$C$281,3,FALSE)</f>
        <v>36007</v>
      </c>
      <c r="AG1808" s="6">
        <v>36007</v>
      </c>
      <c r="AH1808" s="9">
        <f t="shared" si="202"/>
        <v>36007</v>
      </c>
    </row>
    <row r="1809" spans="1:34" ht="15.75" customHeight="1" x14ac:dyDescent="0.3">
      <c r="A1809" s="4">
        <v>36</v>
      </c>
      <c r="B1809" s="4">
        <v>36027</v>
      </c>
      <c r="C1809" s="6" t="s">
        <v>2287</v>
      </c>
      <c r="D1809" s="6" t="s">
        <v>1160</v>
      </c>
      <c r="E1809" s="4">
        <v>36103</v>
      </c>
      <c r="F1809" s="4">
        <v>36103</v>
      </c>
      <c r="G1809" s="4">
        <v>36103</v>
      </c>
      <c r="H1809" s="37">
        <v>2712175910</v>
      </c>
      <c r="I1809" s="37">
        <v>2445219959.48665</v>
      </c>
      <c r="J1809" s="37">
        <v>2325420170.7690201</v>
      </c>
      <c r="K1809" s="4" t="str">
        <f>VLOOKUP(B1809,altitude!$B$3:$E$3232,4)</f>
        <v>L</v>
      </c>
      <c r="L1809" s="4">
        <f>VLOOKUP(B1809,fuelregion!$C$5:$D$3233,2,FALSE)</f>
        <v>1170011000</v>
      </c>
      <c r="M1809" s="4">
        <f>VLOOKUP(B1809,fuelregion!$H$5:$I$3113,2,FALSE)</f>
        <v>1170011000</v>
      </c>
      <c r="N1809" s="4">
        <f>VLOOKUP(B1809,imbin!$B$4:$D$3233,2,FALSE)</f>
        <v>1</v>
      </c>
      <c r="O1809" s="4" t="str">
        <f>VLOOKUP(B1809,imbin!$B$4:$D$3233,3,FALSE)</f>
        <v>Submittal</v>
      </c>
      <c r="P1809" s="4">
        <f>IF(ISNA(VLOOKUP(B1809,rampbin!$B$4:$G$1697,6,FALSE)),2,VLOOKUP(B1809,rampbin!$B$4:$G$1697,6,FALSE))</f>
        <v>2</v>
      </c>
      <c r="Q1809" s="4" t="str">
        <f>IF(ISNA(VLOOKUP(B1809,rampbin!$B$4:$G$1697,5,FALSE)),"MOVES",VLOOKUP(B1809,rampbin!$B$4:$G$1697,5,FALSE))</f>
        <v>MOVES</v>
      </c>
      <c r="R1809" s="4" t="s">
        <v>1877</v>
      </c>
      <c r="S1809" s="6" t="s">
        <v>2083</v>
      </c>
      <c r="T1809" s="4">
        <f>VLOOKUP(B1809,meanLDage!$B$3:$E$3145,4,FALSE)</f>
        <v>3</v>
      </c>
      <c r="U1809" s="32">
        <f>VLOOKUP(B1809,meanLDage!$B$3:$E$3145,2,FALSE)</f>
        <v>9.2247727207127301</v>
      </c>
      <c r="V1809" s="4" t="str">
        <f t="shared" si="197"/>
        <v>36_L_1170011000_1_2_2</v>
      </c>
      <c r="W1809" s="4">
        <v>36103</v>
      </c>
      <c r="X1809" s="4">
        <v>36119</v>
      </c>
      <c r="Y1809" s="8">
        <f t="shared" si="198"/>
        <v>36119</v>
      </c>
      <c r="Z1809" s="6" t="b">
        <f t="shared" si="196"/>
        <v>0</v>
      </c>
      <c r="AA1809" s="6">
        <f t="shared" si="199"/>
        <v>36103</v>
      </c>
      <c r="AB1809" s="4">
        <f t="shared" si="200"/>
        <v>3</v>
      </c>
      <c r="AC1809" s="32">
        <f t="shared" si="201"/>
        <v>9.2247727207127301</v>
      </c>
      <c r="AD1809" s="4">
        <f>VLOOKUP($B1809,meanLDage!$Z$3:$AC$3145,4,FALSE)</f>
        <v>2</v>
      </c>
      <c r="AE1809" s="32">
        <f>VLOOKUP($B1809,meanLDage!$Z$3:$AC$3145,2,FALSE)</f>
        <v>8.1079358639999999</v>
      </c>
      <c r="AF1809" s="6">
        <f>VLOOKUP(V1809,'2017 rep county selection'!$A$1:$C$281,3,FALSE)</f>
        <v>36103</v>
      </c>
      <c r="AG1809" s="6">
        <v>36119</v>
      </c>
      <c r="AH1809" s="9">
        <f t="shared" si="202"/>
        <v>36119</v>
      </c>
    </row>
    <row r="1810" spans="1:34" ht="15.75" customHeight="1" x14ac:dyDescent="0.3">
      <c r="A1810" s="4">
        <v>36</v>
      </c>
      <c r="B1810" s="4">
        <v>36029</v>
      </c>
      <c r="C1810" s="6" t="s">
        <v>2287</v>
      </c>
      <c r="D1810" s="6" t="s">
        <v>1161</v>
      </c>
      <c r="E1810" s="4">
        <v>36029</v>
      </c>
      <c r="F1810" s="4">
        <v>36029</v>
      </c>
      <c r="G1810" s="4">
        <v>36029</v>
      </c>
      <c r="H1810" s="37">
        <v>8107452199</v>
      </c>
      <c r="I1810" s="37">
        <v>7259803177.2706804</v>
      </c>
      <c r="J1810" s="37">
        <v>6904120293.5661602</v>
      </c>
      <c r="K1810" s="4" t="str">
        <f>VLOOKUP(B1810,altitude!$B$3:$E$3232,4)</f>
        <v>L</v>
      </c>
      <c r="L1810" s="4">
        <f>VLOOKUP(B1810,fuelregion!$C$5:$D$3233,2,FALSE)</f>
        <v>100011000</v>
      </c>
      <c r="M1810" s="4">
        <f>VLOOKUP(B1810,fuelregion!$H$5:$I$3113,2,FALSE)</f>
        <v>100011000</v>
      </c>
      <c r="N1810" s="4">
        <f>VLOOKUP(B1810,imbin!$B$4:$D$3233,2,FALSE)</f>
        <v>1</v>
      </c>
      <c r="O1810" s="4" t="str">
        <f>VLOOKUP(B1810,imbin!$B$4:$D$3233,3,FALSE)</f>
        <v>Submittal</v>
      </c>
      <c r="P1810" s="4">
        <f>IF(ISNA(VLOOKUP(B1810,rampbin!$B$4:$G$1697,6,FALSE)),2,VLOOKUP(B1810,rampbin!$B$4:$G$1697,6,FALSE))</f>
        <v>2</v>
      </c>
      <c r="Q1810" s="4" t="str">
        <f>IF(ISNA(VLOOKUP(B1810,rampbin!$B$4:$G$1697,5,FALSE)),"MOVES",VLOOKUP(B1810,rampbin!$B$4:$G$1697,5,FALSE))</f>
        <v>Submitted</v>
      </c>
      <c r="R1810" s="4" t="s">
        <v>1877</v>
      </c>
      <c r="S1810" s="6" t="s">
        <v>2095</v>
      </c>
      <c r="T1810" s="4">
        <f>VLOOKUP(B1810,meanLDage!$B$3:$E$3145,4,FALSE)</f>
        <v>2</v>
      </c>
      <c r="U1810" s="32">
        <f>VLOOKUP(B1810,meanLDage!$B$3:$E$3145,2,FALSE)</f>
        <v>8.4497582193403424</v>
      </c>
      <c r="V1810" s="4" t="str">
        <f t="shared" si="197"/>
        <v>36_L_100011000_1_2_2</v>
      </c>
      <c r="W1810" s="4">
        <v>36029</v>
      </c>
      <c r="X1810" s="4">
        <v>36029</v>
      </c>
      <c r="Y1810" s="8">
        <f t="shared" si="198"/>
        <v>36029</v>
      </c>
      <c r="Z1810" s="6" t="b">
        <f t="shared" si="196"/>
        <v>1</v>
      </c>
      <c r="AA1810" s="6">
        <f t="shared" si="199"/>
        <v>36029</v>
      </c>
      <c r="AB1810" s="4">
        <f t="shared" si="200"/>
        <v>2</v>
      </c>
      <c r="AC1810" s="32">
        <f t="shared" si="201"/>
        <v>8.4497582193403424</v>
      </c>
      <c r="AD1810" s="4">
        <f>VLOOKUP($B1810,meanLDage!$Z$3:$AC$3145,4,FALSE)</f>
        <v>2</v>
      </c>
      <c r="AE1810" s="32">
        <f>VLOOKUP($B1810,meanLDage!$Z$3:$AC$3145,2,FALSE)</f>
        <v>7.8491773220000001</v>
      </c>
      <c r="AF1810" s="6">
        <f>VLOOKUP(V1810,'2017 rep county selection'!$A$1:$C$281,3,FALSE)</f>
        <v>36029</v>
      </c>
      <c r="AG1810" s="6">
        <v>36029</v>
      </c>
      <c r="AH1810" s="9">
        <f t="shared" si="202"/>
        <v>36029</v>
      </c>
    </row>
    <row r="1811" spans="1:34" ht="15.75" customHeight="1" x14ac:dyDescent="0.3">
      <c r="A1811" s="4">
        <v>36</v>
      </c>
      <c r="B1811" s="4">
        <v>36031</v>
      </c>
      <c r="C1811" s="6" t="s">
        <v>2287</v>
      </c>
      <c r="D1811" s="6" t="s">
        <v>817</v>
      </c>
      <c r="E1811" s="4">
        <v>36029</v>
      </c>
      <c r="F1811" s="4">
        <v>36031</v>
      </c>
      <c r="G1811" s="4">
        <v>36031</v>
      </c>
      <c r="H1811" s="37">
        <v>520867865</v>
      </c>
      <c r="I1811" s="37">
        <v>688045760.97371495</v>
      </c>
      <c r="J1811" s="37">
        <v>654336017.820786</v>
      </c>
      <c r="K1811" s="4" t="str">
        <f>VLOOKUP(B1811,altitude!$B$3:$E$3232,4)</f>
        <v>L</v>
      </c>
      <c r="L1811" s="4">
        <f>VLOOKUP(B1811,fuelregion!$C$5:$D$3233,2,FALSE)</f>
        <v>1170011000</v>
      </c>
      <c r="M1811" s="4">
        <f>VLOOKUP(B1811,fuelregion!$H$5:$I$3113,2,FALSE)</f>
        <v>1170011000</v>
      </c>
      <c r="N1811" s="4">
        <f>VLOOKUP(B1811,imbin!$B$4:$D$3233,2,FALSE)</f>
        <v>1</v>
      </c>
      <c r="O1811" s="4" t="str">
        <f>VLOOKUP(B1811,imbin!$B$4:$D$3233,3,FALSE)</f>
        <v>Submittal</v>
      </c>
      <c r="P1811" s="4">
        <f>IF(ISNA(VLOOKUP(B1811,rampbin!$B$4:$G$1697,6,FALSE)),2,VLOOKUP(B1811,rampbin!$B$4:$G$1697,6,FALSE))</f>
        <v>2</v>
      </c>
      <c r="Q1811" s="4" t="str">
        <f>IF(ISNA(VLOOKUP(B1811,rampbin!$B$4:$G$1697,5,FALSE)),"MOVES",VLOOKUP(B1811,rampbin!$B$4:$G$1697,5,FALSE))</f>
        <v>Submitted</v>
      </c>
      <c r="R1811" s="4" t="s">
        <v>1880</v>
      </c>
      <c r="S1811" s="6" t="s">
        <v>1851</v>
      </c>
      <c r="T1811" s="4">
        <f>VLOOKUP(B1811,meanLDage!$B$3:$E$3145,4,FALSE)</f>
        <v>3</v>
      </c>
      <c r="U1811" s="32">
        <f>VLOOKUP(B1811,meanLDage!$B$3:$E$3145,2,FALSE)</f>
        <v>9.1525810188760808</v>
      </c>
      <c r="V1811" s="4" t="str">
        <f t="shared" si="197"/>
        <v>36_L_1170011000_1_2_2</v>
      </c>
      <c r="W1811" s="4">
        <v>36103</v>
      </c>
      <c r="X1811" s="4">
        <v>36001</v>
      </c>
      <c r="Y1811" s="8">
        <f t="shared" si="198"/>
        <v>36001</v>
      </c>
      <c r="Z1811" s="6" t="b">
        <f t="shared" si="196"/>
        <v>0</v>
      </c>
      <c r="AA1811" s="6">
        <f t="shared" si="199"/>
        <v>36031</v>
      </c>
      <c r="AB1811" s="4">
        <f t="shared" si="200"/>
        <v>3</v>
      </c>
      <c r="AC1811" s="32">
        <f t="shared" si="201"/>
        <v>9.1525810188760808</v>
      </c>
      <c r="AD1811" s="4">
        <f>VLOOKUP($B1811,meanLDage!$Z$3:$AC$3145,4,FALSE)</f>
        <v>2</v>
      </c>
      <c r="AE1811" s="32">
        <f>VLOOKUP($B1811,meanLDage!$Z$3:$AC$3145,2,FALSE)</f>
        <v>8.1010154589999992</v>
      </c>
      <c r="AF1811" s="6">
        <f>VLOOKUP(V1811,'2017 rep county selection'!$A$1:$C$281,3,FALSE)</f>
        <v>36103</v>
      </c>
      <c r="AG1811" s="6">
        <v>36001</v>
      </c>
      <c r="AH1811" s="9">
        <f t="shared" si="202"/>
        <v>36001</v>
      </c>
    </row>
    <row r="1812" spans="1:34" ht="15.75" customHeight="1" x14ac:dyDescent="0.3">
      <c r="A1812" s="4">
        <v>36</v>
      </c>
      <c r="B1812" s="4">
        <v>36033</v>
      </c>
      <c r="C1812" s="6" t="s">
        <v>2287</v>
      </c>
      <c r="D1812" s="6" t="s">
        <v>36</v>
      </c>
      <c r="E1812" s="4">
        <v>36029</v>
      </c>
      <c r="F1812" s="4">
        <v>36029</v>
      </c>
      <c r="G1812" s="4">
        <v>36029</v>
      </c>
      <c r="H1812" s="37">
        <v>391501522</v>
      </c>
      <c r="I1812" s="37">
        <v>618429991.16208303</v>
      </c>
      <c r="J1812" s="37">
        <v>588130965.50358498</v>
      </c>
      <c r="K1812" s="4" t="str">
        <f>VLOOKUP(B1812,altitude!$B$3:$E$3232,4)</f>
        <v>L</v>
      </c>
      <c r="L1812" s="4">
        <f>VLOOKUP(B1812,fuelregion!$C$5:$D$3233,2,FALSE)</f>
        <v>100011000</v>
      </c>
      <c r="M1812" s="4">
        <f>VLOOKUP(B1812,fuelregion!$H$5:$I$3113,2,FALSE)</f>
        <v>100011000</v>
      </c>
      <c r="N1812" s="4">
        <f>VLOOKUP(B1812,imbin!$B$4:$D$3233,2,FALSE)</f>
        <v>1</v>
      </c>
      <c r="O1812" s="4" t="str">
        <f>VLOOKUP(B1812,imbin!$B$4:$D$3233,3,FALSE)</f>
        <v>Submittal</v>
      </c>
      <c r="P1812" s="4">
        <f>IF(ISNA(VLOOKUP(B1812,rampbin!$B$4:$G$1697,6,FALSE)),2,VLOOKUP(B1812,rampbin!$B$4:$G$1697,6,FALSE))</f>
        <v>2</v>
      </c>
      <c r="Q1812" s="4" t="str">
        <f>IF(ISNA(VLOOKUP(B1812,rampbin!$B$4:$G$1697,5,FALSE)),"MOVES",VLOOKUP(B1812,rampbin!$B$4:$G$1697,5,FALSE))</f>
        <v>Submitted</v>
      </c>
      <c r="R1812" s="4" t="s">
        <v>1880</v>
      </c>
      <c r="S1812" s="6" t="s">
        <v>1851</v>
      </c>
      <c r="T1812" s="4">
        <f>VLOOKUP(B1812,meanLDage!$B$3:$E$3145,4,FALSE)</f>
        <v>3</v>
      </c>
      <c r="U1812" s="32">
        <f>VLOOKUP(B1812,meanLDage!$B$3:$E$3145,2,FALSE)</f>
        <v>9.4233906867689274</v>
      </c>
      <c r="V1812" s="4" t="str">
        <f t="shared" si="197"/>
        <v>36_L_100011000_1_2_2</v>
      </c>
      <c r="W1812" s="4">
        <v>36001</v>
      </c>
      <c r="X1812" s="4">
        <v>36089</v>
      </c>
      <c r="Y1812" s="8">
        <f t="shared" si="198"/>
        <v>36089</v>
      </c>
      <c r="Z1812" s="6" t="b">
        <f t="shared" si="196"/>
        <v>0</v>
      </c>
      <c r="AA1812" s="6">
        <f t="shared" si="199"/>
        <v>36029</v>
      </c>
      <c r="AB1812" s="4">
        <f t="shared" si="200"/>
        <v>3</v>
      </c>
      <c r="AC1812" s="32">
        <f t="shared" si="201"/>
        <v>9.4233906867689274</v>
      </c>
      <c r="AD1812" s="4">
        <f>VLOOKUP($B1812,meanLDage!$Z$3:$AC$3145,4,FALSE)</f>
        <v>2</v>
      </c>
      <c r="AE1812" s="32">
        <f>VLOOKUP($B1812,meanLDage!$Z$3:$AC$3145,2,FALSE)</f>
        <v>8.2214645799999992</v>
      </c>
      <c r="AF1812" s="6">
        <f>VLOOKUP(V1812,'2017 rep county selection'!$A$1:$C$281,3,FALSE)</f>
        <v>36029</v>
      </c>
      <c r="AG1812" s="6">
        <v>36089</v>
      </c>
      <c r="AH1812" s="9">
        <f t="shared" si="202"/>
        <v>36089</v>
      </c>
    </row>
    <row r="1813" spans="1:34" ht="15.75" customHeight="1" x14ac:dyDescent="0.3">
      <c r="A1813" s="4">
        <v>36</v>
      </c>
      <c r="B1813" s="4">
        <v>36035</v>
      </c>
      <c r="C1813" s="6" t="s">
        <v>2287</v>
      </c>
      <c r="D1813" s="6" t="s">
        <v>108</v>
      </c>
      <c r="E1813" s="4">
        <v>36029</v>
      </c>
      <c r="F1813" s="4">
        <v>36029</v>
      </c>
      <c r="G1813" s="4">
        <v>36029</v>
      </c>
      <c r="H1813" s="37">
        <v>350640815</v>
      </c>
      <c r="I1813" s="37">
        <v>447037713.245911</v>
      </c>
      <c r="J1813" s="37">
        <v>425135788.48054498</v>
      </c>
      <c r="K1813" s="4" t="str">
        <f>VLOOKUP(B1813,altitude!$B$3:$E$3232,4)</f>
        <v>L</v>
      </c>
      <c r="L1813" s="4">
        <f>VLOOKUP(B1813,fuelregion!$C$5:$D$3233,2,FALSE)</f>
        <v>100011000</v>
      </c>
      <c r="M1813" s="4">
        <f>VLOOKUP(B1813,fuelregion!$H$5:$I$3113,2,FALSE)</f>
        <v>100011000</v>
      </c>
      <c r="N1813" s="4">
        <f>VLOOKUP(B1813,imbin!$B$4:$D$3233,2,FALSE)</f>
        <v>1</v>
      </c>
      <c r="O1813" s="4" t="str">
        <f>VLOOKUP(B1813,imbin!$B$4:$D$3233,3,FALSE)</f>
        <v>Submittal</v>
      </c>
      <c r="P1813" s="4">
        <f>IF(ISNA(VLOOKUP(B1813,rampbin!$B$4:$G$1697,6,FALSE)),2,VLOOKUP(B1813,rampbin!$B$4:$G$1697,6,FALSE))</f>
        <v>2</v>
      </c>
      <c r="Q1813" s="4" t="str">
        <f>IF(ISNA(VLOOKUP(B1813,rampbin!$B$4:$G$1697,5,FALSE)),"MOVES",VLOOKUP(B1813,rampbin!$B$4:$G$1697,5,FALSE))</f>
        <v>Submitted</v>
      </c>
      <c r="R1813" s="4" t="s">
        <v>1880</v>
      </c>
      <c r="S1813" s="6" t="s">
        <v>1851</v>
      </c>
      <c r="T1813" s="4">
        <f>VLOOKUP(B1813,meanLDage!$B$3:$E$3145,4,FALSE)</f>
        <v>3</v>
      </c>
      <c r="U1813" s="32">
        <f>VLOOKUP(B1813,meanLDage!$B$3:$E$3145,2,FALSE)</f>
        <v>9.931137848561562</v>
      </c>
      <c r="V1813" s="4" t="str">
        <f t="shared" si="197"/>
        <v>36_L_100011000_1_2_2</v>
      </c>
      <c r="W1813" s="4">
        <v>36001</v>
      </c>
      <c r="X1813" s="4">
        <v>36065</v>
      </c>
      <c r="Y1813" s="8">
        <f t="shared" si="198"/>
        <v>36065</v>
      </c>
      <c r="Z1813" s="6" t="b">
        <f t="shared" si="196"/>
        <v>0</v>
      </c>
      <c r="AA1813" s="6">
        <f t="shared" si="199"/>
        <v>36029</v>
      </c>
      <c r="AB1813" s="4">
        <f t="shared" si="200"/>
        <v>3</v>
      </c>
      <c r="AC1813" s="32">
        <f t="shared" si="201"/>
        <v>9.931137848561562</v>
      </c>
      <c r="AD1813" s="4">
        <f>VLOOKUP($B1813,meanLDage!$Z$3:$AC$3145,4,FALSE)</f>
        <v>2</v>
      </c>
      <c r="AE1813" s="32">
        <f>VLOOKUP($B1813,meanLDage!$Z$3:$AC$3145,2,FALSE)</f>
        <v>8.4760292289999999</v>
      </c>
      <c r="AF1813" s="6">
        <f>VLOOKUP(V1813,'2017 rep county selection'!$A$1:$C$281,3,FALSE)</f>
        <v>36029</v>
      </c>
      <c r="AG1813" s="6">
        <v>36065</v>
      </c>
      <c r="AH1813" s="9">
        <f t="shared" si="202"/>
        <v>36065</v>
      </c>
    </row>
    <row r="1814" spans="1:34" ht="15.75" customHeight="1" x14ac:dyDescent="0.3">
      <c r="A1814" s="4">
        <v>36</v>
      </c>
      <c r="B1814" s="4">
        <v>36037</v>
      </c>
      <c r="C1814" s="6" t="s">
        <v>2287</v>
      </c>
      <c r="D1814" s="6" t="s">
        <v>838</v>
      </c>
      <c r="E1814" s="4">
        <v>36029</v>
      </c>
      <c r="F1814" s="4">
        <v>36029</v>
      </c>
      <c r="G1814" s="4">
        <v>36029</v>
      </c>
      <c r="H1814" s="37">
        <v>1068031106</v>
      </c>
      <c r="I1814" s="37">
        <v>1209382056.9744</v>
      </c>
      <c r="J1814" s="37">
        <v>1150130244.3297901</v>
      </c>
      <c r="K1814" s="4" t="str">
        <f>VLOOKUP(B1814,altitude!$B$3:$E$3232,4)</f>
        <v>L</v>
      </c>
      <c r="L1814" s="4">
        <f>VLOOKUP(B1814,fuelregion!$C$5:$D$3233,2,FALSE)</f>
        <v>100011000</v>
      </c>
      <c r="M1814" s="4">
        <f>VLOOKUP(B1814,fuelregion!$H$5:$I$3113,2,FALSE)</f>
        <v>100011000</v>
      </c>
      <c r="N1814" s="4">
        <f>VLOOKUP(B1814,imbin!$B$4:$D$3233,2,FALSE)</f>
        <v>1</v>
      </c>
      <c r="O1814" s="4" t="str">
        <f>VLOOKUP(B1814,imbin!$B$4:$D$3233,3,FALSE)</f>
        <v>Submittal</v>
      </c>
      <c r="P1814" s="4">
        <f>IF(ISNA(VLOOKUP(B1814,rampbin!$B$4:$G$1697,6,FALSE)),2,VLOOKUP(B1814,rampbin!$B$4:$G$1697,6,FALSE))</f>
        <v>2</v>
      </c>
      <c r="Q1814" s="4" t="str">
        <f>IF(ISNA(VLOOKUP(B1814,rampbin!$B$4:$G$1697,5,FALSE)),"MOVES",VLOOKUP(B1814,rampbin!$B$4:$G$1697,5,FALSE))</f>
        <v>Submitted</v>
      </c>
      <c r="R1814" s="4" t="s">
        <v>1880</v>
      </c>
      <c r="S1814" s="6" t="s">
        <v>1851</v>
      </c>
      <c r="T1814" s="4">
        <f>VLOOKUP(B1814,meanLDage!$B$3:$E$3145,4,FALSE)</f>
        <v>3</v>
      </c>
      <c r="U1814" s="32">
        <f>VLOOKUP(B1814,meanLDage!$B$3:$E$3145,2,FALSE)</f>
        <v>9.4031206475853146</v>
      </c>
      <c r="V1814" s="4" t="str">
        <f t="shared" si="197"/>
        <v>36_L_100011000_1_2_2</v>
      </c>
      <c r="W1814" s="4">
        <v>36001</v>
      </c>
      <c r="X1814" s="4">
        <v>36055</v>
      </c>
      <c r="Y1814" s="8">
        <f t="shared" si="198"/>
        <v>36055</v>
      </c>
      <c r="Z1814" s="6" t="b">
        <f t="shared" si="196"/>
        <v>0</v>
      </c>
      <c r="AA1814" s="6">
        <f t="shared" si="199"/>
        <v>36029</v>
      </c>
      <c r="AB1814" s="4">
        <f t="shared" si="200"/>
        <v>3</v>
      </c>
      <c r="AC1814" s="32">
        <f t="shared" si="201"/>
        <v>9.4031206475853146</v>
      </c>
      <c r="AD1814" s="4">
        <f>VLOOKUP($B1814,meanLDage!$Z$3:$AC$3145,4,FALSE)</f>
        <v>2</v>
      </c>
      <c r="AE1814" s="32">
        <f>VLOOKUP($B1814,meanLDage!$Z$3:$AC$3145,2,FALSE)</f>
        <v>8.2074746970000003</v>
      </c>
      <c r="AF1814" s="6">
        <f>VLOOKUP(V1814,'2017 rep county selection'!$A$1:$C$281,3,FALSE)</f>
        <v>36029</v>
      </c>
      <c r="AG1814" s="6">
        <v>36055</v>
      </c>
      <c r="AH1814" s="9">
        <f t="shared" si="202"/>
        <v>36055</v>
      </c>
    </row>
    <row r="1815" spans="1:34" ht="15.75" customHeight="1" x14ac:dyDescent="0.3">
      <c r="A1815" s="4">
        <v>36</v>
      </c>
      <c r="B1815" s="4">
        <v>36039</v>
      </c>
      <c r="C1815" s="6" t="s">
        <v>2287</v>
      </c>
      <c r="D1815" s="6" t="s">
        <v>38</v>
      </c>
      <c r="E1815" s="4">
        <v>36029</v>
      </c>
      <c r="F1815" s="4">
        <v>36029</v>
      </c>
      <c r="G1815" s="4">
        <v>36029</v>
      </c>
      <c r="H1815" s="37">
        <v>700810381</v>
      </c>
      <c r="I1815" s="37">
        <v>876731295.594046</v>
      </c>
      <c r="J1815" s="37">
        <v>833777195.05664098</v>
      </c>
      <c r="K1815" s="4" t="str">
        <f>VLOOKUP(B1815,altitude!$B$3:$E$3232,4)</f>
        <v>L</v>
      </c>
      <c r="L1815" s="4">
        <f>VLOOKUP(B1815,fuelregion!$C$5:$D$3233,2,FALSE)</f>
        <v>100011000</v>
      </c>
      <c r="M1815" s="4">
        <f>VLOOKUP(B1815,fuelregion!$H$5:$I$3113,2,FALSE)</f>
        <v>100011000</v>
      </c>
      <c r="N1815" s="4">
        <f>VLOOKUP(B1815,imbin!$B$4:$D$3233,2,FALSE)</f>
        <v>1</v>
      </c>
      <c r="O1815" s="4" t="str">
        <f>VLOOKUP(B1815,imbin!$B$4:$D$3233,3,FALSE)</f>
        <v>Submittal</v>
      </c>
      <c r="P1815" s="4">
        <f>IF(ISNA(VLOOKUP(B1815,rampbin!$B$4:$G$1697,6,FALSE)),2,VLOOKUP(B1815,rampbin!$B$4:$G$1697,6,FALSE))</f>
        <v>2</v>
      </c>
      <c r="Q1815" s="4" t="str">
        <f>IF(ISNA(VLOOKUP(B1815,rampbin!$B$4:$G$1697,5,FALSE)),"MOVES",VLOOKUP(B1815,rampbin!$B$4:$G$1697,5,FALSE))</f>
        <v>Submitted</v>
      </c>
      <c r="R1815" s="4" t="s">
        <v>1880</v>
      </c>
      <c r="S1815" s="6" t="s">
        <v>1851</v>
      </c>
      <c r="T1815" s="4">
        <f>VLOOKUP(B1815,meanLDage!$B$3:$E$3145,4,FALSE)</f>
        <v>3</v>
      </c>
      <c r="U1815" s="32">
        <f>VLOOKUP(B1815,meanLDage!$B$3:$E$3145,2,FALSE)</f>
        <v>10.512997490839513</v>
      </c>
      <c r="V1815" s="4" t="str">
        <f t="shared" si="197"/>
        <v>36_L_100011000_1_2_2</v>
      </c>
      <c r="W1815" s="4">
        <v>36001</v>
      </c>
      <c r="X1815" s="4">
        <v>36001</v>
      </c>
      <c r="Y1815" s="8">
        <f t="shared" si="198"/>
        <v>36001</v>
      </c>
      <c r="Z1815" s="6" t="b">
        <f t="shared" si="196"/>
        <v>0</v>
      </c>
      <c r="AA1815" s="6">
        <f t="shared" si="199"/>
        <v>36029</v>
      </c>
      <c r="AB1815" s="4">
        <f t="shared" si="200"/>
        <v>3</v>
      </c>
      <c r="AC1815" s="32">
        <f t="shared" si="201"/>
        <v>10.512997490839513</v>
      </c>
      <c r="AD1815" s="4">
        <f>VLOOKUP($B1815,meanLDage!$Z$3:$AC$3145,4,FALSE)</f>
        <v>2</v>
      </c>
      <c r="AE1815" s="32">
        <f>VLOOKUP($B1815,meanLDage!$Z$3:$AC$3145,2,FALSE)</f>
        <v>8.1043276570000007</v>
      </c>
      <c r="AF1815" s="6">
        <f>VLOOKUP(V1815,'2017 rep county selection'!$A$1:$C$281,3,FALSE)</f>
        <v>36029</v>
      </c>
      <c r="AG1815" s="6">
        <v>36001</v>
      </c>
      <c r="AH1815" s="9">
        <f t="shared" si="202"/>
        <v>36001</v>
      </c>
    </row>
    <row r="1816" spans="1:34" ht="15.75" customHeight="1" x14ac:dyDescent="0.3">
      <c r="A1816" s="4">
        <v>36</v>
      </c>
      <c r="B1816" s="4">
        <v>36041</v>
      </c>
      <c r="C1816" s="6" t="s">
        <v>2287</v>
      </c>
      <c r="D1816" s="6" t="s">
        <v>286</v>
      </c>
      <c r="E1816" s="4">
        <v>36029</v>
      </c>
      <c r="F1816" s="4">
        <v>36029</v>
      </c>
      <c r="G1816" s="4">
        <v>36029</v>
      </c>
      <c r="H1816" s="37">
        <v>107746724</v>
      </c>
      <c r="I1816" s="37">
        <v>105865202.749705</v>
      </c>
      <c r="J1816" s="37">
        <v>100678500.067463</v>
      </c>
      <c r="K1816" s="4" t="str">
        <f>VLOOKUP(B1816,altitude!$B$3:$E$3232,4)</f>
        <v>L</v>
      </c>
      <c r="L1816" s="4">
        <f>VLOOKUP(B1816,fuelregion!$C$5:$D$3233,2,FALSE)</f>
        <v>100011000</v>
      </c>
      <c r="M1816" s="4">
        <f>VLOOKUP(B1816,fuelregion!$H$5:$I$3113,2,FALSE)</f>
        <v>100011000</v>
      </c>
      <c r="N1816" s="4">
        <f>VLOOKUP(B1816,imbin!$B$4:$D$3233,2,FALSE)</f>
        <v>1</v>
      </c>
      <c r="O1816" s="4" t="str">
        <f>VLOOKUP(B1816,imbin!$B$4:$D$3233,3,FALSE)</f>
        <v>Submittal</v>
      </c>
      <c r="P1816" s="4">
        <f>IF(ISNA(VLOOKUP(B1816,rampbin!$B$4:$G$1697,6,FALSE)),2,VLOOKUP(B1816,rampbin!$B$4:$G$1697,6,FALSE))</f>
        <v>2</v>
      </c>
      <c r="Q1816" s="4" t="str">
        <f>IF(ISNA(VLOOKUP(B1816,rampbin!$B$4:$G$1697,5,FALSE)),"MOVES",VLOOKUP(B1816,rampbin!$B$4:$G$1697,5,FALSE))</f>
        <v>Submitted</v>
      </c>
      <c r="R1816" s="4" t="s">
        <v>1880</v>
      </c>
      <c r="S1816" s="6" t="s">
        <v>1851</v>
      </c>
      <c r="T1816" s="4">
        <f>VLOOKUP(B1816,meanLDage!$B$3:$E$3145,4,FALSE)</f>
        <v>3</v>
      </c>
      <c r="U1816" s="32">
        <f>VLOOKUP(B1816,meanLDage!$B$3:$E$3145,2,FALSE)</f>
        <v>9.3012637604819108</v>
      </c>
      <c r="V1816" s="4" t="str">
        <f t="shared" si="197"/>
        <v>36_L_100011000_1_2_2</v>
      </c>
      <c r="W1816" s="4">
        <v>36001</v>
      </c>
      <c r="X1816" s="4">
        <v>36065</v>
      </c>
      <c r="Y1816" s="8">
        <f t="shared" si="198"/>
        <v>36065</v>
      </c>
      <c r="Z1816" s="6" t="b">
        <f t="shared" si="196"/>
        <v>0</v>
      </c>
      <c r="AA1816" s="6">
        <f t="shared" si="199"/>
        <v>36029</v>
      </c>
      <c r="AB1816" s="4">
        <f t="shared" si="200"/>
        <v>3</v>
      </c>
      <c r="AC1816" s="32">
        <f t="shared" si="201"/>
        <v>9.3012637604819108</v>
      </c>
      <c r="AD1816" s="4">
        <f>VLOOKUP($B1816,meanLDage!$Z$3:$AC$3145,4,FALSE)</f>
        <v>2</v>
      </c>
      <c r="AE1816" s="32">
        <f>VLOOKUP($B1816,meanLDage!$Z$3:$AC$3145,2,FALSE)</f>
        <v>8.3976513690000001</v>
      </c>
      <c r="AF1816" s="6">
        <f>VLOOKUP(V1816,'2017 rep county selection'!$A$1:$C$281,3,FALSE)</f>
        <v>36029</v>
      </c>
      <c r="AG1816" s="6">
        <v>36065</v>
      </c>
      <c r="AH1816" s="9">
        <f t="shared" si="202"/>
        <v>36065</v>
      </c>
    </row>
    <row r="1817" spans="1:34" ht="15.75" customHeight="1" x14ac:dyDescent="0.3">
      <c r="A1817" s="4">
        <v>36</v>
      </c>
      <c r="B1817" s="4">
        <v>36043</v>
      </c>
      <c r="C1817" s="6" t="s">
        <v>2287</v>
      </c>
      <c r="D1817" s="6" t="s">
        <v>1162</v>
      </c>
      <c r="E1817" s="4">
        <v>36029</v>
      </c>
      <c r="F1817" s="4">
        <v>36029</v>
      </c>
      <c r="G1817" s="4">
        <v>36029</v>
      </c>
      <c r="H1817" s="37">
        <v>747577349</v>
      </c>
      <c r="I1817" s="37">
        <v>894822292.68243599</v>
      </c>
      <c r="J1817" s="37">
        <v>850981851.58479297</v>
      </c>
      <c r="K1817" s="4" t="str">
        <f>VLOOKUP(B1817,altitude!$B$3:$E$3232,4)</f>
        <v>L</v>
      </c>
      <c r="L1817" s="4">
        <f>VLOOKUP(B1817,fuelregion!$C$5:$D$3233,2,FALSE)</f>
        <v>100011000</v>
      </c>
      <c r="M1817" s="4">
        <f>VLOOKUP(B1817,fuelregion!$H$5:$I$3113,2,FALSE)</f>
        <v>100011000</v>
      </c>
      <c r="N1817" s="4">
        <f>VLOOKUP(B1817,imbin!$B$4:$D$3233,2,FALSE)</f>
        <v>1</v>
      </c>
      <c r="O1817" s="4" t="str">
        <f>VLOOKUP(B1817,imbin!$B$4:$D$3233,3,FALSE)</f>
        <v>Submittal</v>
      </c>
      <c r="P1817" s="4">
        <f>IF(ISNA(VLOOKUP(B1817,rampbin!$B$4:$G$1697,6,FALSE)),2,VLOOKUP(B1817,rampbin!$B$4:$G$1697,6,FALSE))</f>
        <v>2</v>
      </c>
      <c r="Q1817" s="4" t="str">
        <f>IF(ISNA(VLOOKUP(B1817,rampbin!$B$4:$G$1697,5,FALSE)),"MOVES",VLOOKUP(B1817,rampbin!$B$4:$G$1697,5,FALSE))</f>
        <v>Submitted</v>
      </c>
      <c r="R1817" s="4" t="s">
        <v>1877</v>
      </c>
      <c r="S1817" s="6" t="s">
        <v>2096</v>
      </c>
      <c r="T1817" s="4">
        <f>VLOOKUP(B1817,meanLDage!$B$3:$E$3145,4,FALSE)</f>
        <v>3</v>
      </c>
      <c r="U1817" s="32">
        <f>VLOOKUP(B1817,meanLDage!$B$3:$E$3145,2,FALSE)</f>
        <v>9.3919239444529374</v>
      </c>
      <c r="V1817" s="4" t="str">
        <f t="shared" si="197"/>
        <v>36_L_100011000_1_2_2</v>
      </c>
      <c r="W1817" s="4">
        <v>36001</v>
      </c>
      <c r="X1817" s="4">
        <v>36065</v>
      </c>
      <c r="Y1817" s="8">
        <f t="shared" si="198"/>
        <v>36065</v>
      </c>
      <c r="Z1817" s="6" t="b">
        <f t="shared" si="196"/>
        <v>0</v>
      </c>
      <c r="AA1817" s="6">
        <f t="shared" si="199"/>
        <v>36029</v>
      </c>
      <c r="AB1817" s="4">
        <f t="shared" si="200"/>
        <v>3</v>
      </c>
      <c r="AC1817" s="32">
        <f t="shared" si="201"/>
        <v>9.3919239444529374</v>
      </c>
      <c r="AD1817" s="4">
        <f>VLOOKUP($B1817,meanLDage!$Z$3:$AC$3145,4,FALSE)</f>
        <v>2</v>
      </c>
      <c r="AE1817" s="32">
        <f>VLOOKUP($B1817,meanLDage!$Z$3:$AC$3145,2,FALSE)</f>
        <v>8.5411008909999993</v>
      </c>
      <c r="AF1817" s="6">
        <f>VLOOKUP(V1817,'2017 rep county selection'!$A$1:$C$281,3,FALSE)</f>
        <v>36029</v>
      </c>
      <c r="AG1817" s="6">
        <v>36065</v>
      </c>
      <c r="AH1817" s="9">
        <f t="shared" si="202"/>
        <v>36065</v>
      </c>
    </row>
    <row r="1818" spans="1:34" ht="15.75" customHeight="1" x14ac:dyDescent="0.3">
      <c r="A1818" s="4">
        <v>36</v>
      </c>
      <c r="B1818" s="4">
        <v>36045</v>
      </c>
      <c r="C1818" s="6" t="s">
        <v>2287</v>
      </c>
      <c r="D1818" s="6" t="s">
        <v>43</v>
      </c>
      <c r="E1818" s="4">
        <v>36029</v>
      </c>
      <c r="F1818" s="4">
        <v>36029</v>
      </c>
      <c r="G1818" s="4">
        <v>36029</v>
      </c>
      <c r="H1818" s="37">
        <v>1045386116</v>
      </c>
      <c r="I1818" s="37">
        <v>1152143741.4229801</v>
      </c>
      <c r="J1818" s="37">
        <v>1095696231.9626601</v>
      </c>
      <c r="K1818" s="4" t="str">
        <f>VLOOKUP(B1818,altitude!$B$3:$E$3232,4)</f>
        <v>L</v>
      </c>
      <c r="L1818" s="4">
        <f>VLOOKUP(B1818,fuelregion!$C$5:$D$3233,2,FALSE)</f>
        <v>100011000</v>
      </c>
      <c r="M1818" s="4">
        <f>VLOOKUP(B1818,fuelregion!$H$5:$I$3113,2,FALSE)</f>
        <v>100011000</v>
      </c>
      <c r="N1818" s="4">
        <f>VLOOKUP(B1818,imbin!$B$4:$D$3233,2,FALSE)</f>
        <v>1</v>
      </c>
      <c r="O1818" s="4" t="str">
        <f>VLOOKUP(B1818,imbin!$B$4:$D$3233,3,FALSE)</f>
        <v>Submittal</v>
      </c>
      <c r="P1818" s="4">
        <f>IF(ISNA(VLOOKUP(B1818,rampbin!$B$4:$G$1697,6,FALSE)),2,VLOOKUP(B1818,rampbin!$B$4:$G$1697,6,FALSE))</f>
        <v>2</v>
      </c>
      <c r="Q1818" s="4" t="str">
        <f>IF(ISNA(VLOOKUP(B1818,rampbin!$B$4:$G$1697,5,FALSE)),"MOVES",VLOOKUP(B1818,rampbin!$B$4:$G$1697,5,FALSE))</f>
        <v>Submitted</v>
      </c>
      <c r="R1818" s="4" t="s">
        <v>1877</v>
      </c>
      <c r="S1818" s="6" t="s">
        <v>2097</v>
      </c>
      <c r="T1818" s="4">
        <f>VLOOKUP(B1818,meanLDage!$B$3:$E$3145,4,FALSE)</f>
        <v>2</v>
      </c>
      <c r="U1818" s="32">
        <f>VLOOKUP(B1818,meanLDage!$B$3:$E$3145,2,FALSE)</f>
        <v>8.6331781582081817</v>
      </c>
      <c r="V1818" s="4" t="str">
        <f t="shared" si="197"/>
        <v>36_L_100011000_1_2_2</v>
      </c>
      <c r="W1818" s="4">
        <v>36029</v>
      </c>
      <c r="X1818" s="4">
        <v>36089</v>
      </c>
      <c r="Y1818" s="8">
        <f t="shared" si="198"/>
        <v>36089</v>
      </c>
      <c r="Z1818" s="6" t="b">
        <f t="shared" si="196"/>
        <v>0</v>
      </c>
      <c r="AA1818" s="6">
        <f t="shared" si="199"/>
        <v>36029</v>
      </c>
      <c r="AB1818" s="4">
        <f t="shared" si="200"/>
        <v>2</v>
      </c>
      <c r="AC1818" s="32">
        <f t="shared" si="201"/>
        <v>8.6331781582081817</v>
      </c>
      <c r="AD1818" s="4">
        <f>VLOOKUP($B1818,meanLDage!$Z$3:$AC$3145,4,FALSE)</f>
        <v>2</v>
      </c>
      <c r="AE1818" s="32">
        <f>VLOOKUP($B1818,meanLDage!$Z$3:$AC$3145,2,FALSE)</f>
        <v>8.2681830749999996</v>
      </c>
      <c r="AF1818" s="6">
        <f>VLOOKUP(V1818,'2017 rep county selection'!$A$1:$C$281,3,FALSE)</f>
        <v>36029</v>
      </c>
      <c r="AG1818" s="6">
        <v>36089</v>
      </c>
      <c r="AH1818" s="9">
        <f t="shared" si="202"/>
        <v>36089</v>
      </c>
    </row>
    <row r="1819" spans="1:34" ht="15.75" customHeight="1" x14ac:dyDescent="0.3">
      <c r="A1819" s="4">
        <v>36</v>
      </c>
      <c r="B1819" s="4">
        <v>36047</v>
      </c>
      <c r="C1819" s="6" t="s">
        <v>2287</v>
      </c>
      <c r="D1819" s="6" t="s">
        <v>161</v>
      </c>
      <c r="E1819" s="4">
        <v>36103</v>
      </c>
      <c r="F1819" s="4">
        <v>36103</v>
      </c>
      <c r="G1819" s="4">
        <v>36103</v>
      </c>
      <c r="H1819" s="37">
        <v>4310029238</v>
      </c>
      <c r="I1819" s="37">
        <v>4444500685.5060101</v>
      </c>
      <c r="J1819" s="37">
        <v>4226749214.5067801</v>
      </c>
      <c r="K1819" s="4" t="str">
        <f>VLOOKUP(B1819,altitude!$B$3:$E$3232,4)</f>
        <v>L</v>
      </c>
      <c r="L1819" s="4">
        <f>VLOOKUP(B1819,fuelregion!$C$5:$D$3233,2,FALSE)</f>
        <v>1170011000</v>
      </c>
      <c r="M1819" s="4">
        <f>VLOOKUP(B1819,fuelregion!$H$5:$I$3113,2,FALSE)</f>
        <v>1170011000</v>
      </c>
      <c r="N1819" s="4">
        <f>VLOOKUP(B1819,imbin!$B$4:$D$3233,2,FALSE)</f>
        <v>1</v>
      </c>
      <c r="O1819" s="4" t="str">
        <f>VLOOKUP(B1819,imbin!$B$4:$D$3233,3,FALSE)</f>
        <v>Submittal</v>
      </c>
      <c r="P1819" s="4">
        <f>IF(ISNA(VLOOKUP(B1819,rampbin!$B$4:$G$1697,6,FALSE)),2,VLOOKUP(B1819,rampbin!$B$4:$G$1697,6,FALSE))</f>
        <v>2</v>
      </c>
      <c r="Q1819" s="4" t="str">
        <f>IF(ISNA(VLOOKUP(B1819,rampbin!$B$4:$G$1697,5,FALSE)),"MOVES",VLOOKUP(B1819,rampbin!$B$4:$G$1697,5,FALSE))</f>
        <v>Submitted</v>
      </c>
      <c r="R1819" s="4" t="s">
        <v>1877</v>
      </c>
      <c r="S1819" s="6" t="s">
        <v>2083</v>
      </c>
      <c r="T1819" s="4">
        <f>VLOOKUP(B1819,meanLDage!$B$3:$E$3145,4,FALSE)</f>
        <v>2</v>
      </c>
      <c r="U1819" s="32">
        <f>VLOOKUP(B1819,meanLDage!$B$3:$E$3145,2,FALSE)</f>
        <v>8.2257453994720873</v>
      </c>
      <c r="V1819" s="4" t="str">
        <f t="shared" si="197"/>
        <v>36_L_1170011000_1_2_2</v>
      </c>
      <c r="W1819" s="4">
        <v>36059</v>
      </c>
      <c r="X1819" s="4">
        <v>36081</v>
      </c>
      <c r="Y1819" s="8">
        <f t="shared" si="198"/>
        <v>36081</v>
      </c>
      <c r="Z1819" s="6" t="b">
        <f t="shared" si="196"/>
        <v>0</v>
      </c>
      <c r="AA1819" s="6">
        <f t="shared" si="199"/>
        <v>36103</v>
      </c>
      <c r="AB1819" s="4">
        <f t="shared" si="200"/>
        <v>2</v>
      </c>
      <c r="AC1819" s="32">
        <f t="shared" si="201"/>
        <v>8.2257453994720873</v>
      </c>
      <c r="AD1819" s="4">
        <f>VLOOKUP($B1819,meanLDage!$Z$3:$AC$3145,4,FALSE)</f>
        <v>2</v>
      </c>
      <c r="AE1819" s="32">
        <f>VLOOKUP($B1819,meanLDage!$Z$3:$AC$3145,2,FALSE)</f>
        <v>7.5829510510000002</v>
      </c>
      <c r="AF1819" s="6">
        <f>VLOOKUP(V1819,'2017 rep county selection'!$A$1:$C$281,3,FALSE)</f>
        <v>36103</v>
      </c>
      <c r="AG1819" s="6">
        <v>36081</v>
      </c>
      <c r="AH1819" s="9">
        <f t="shared" si="202"/>
        <v>36081</v>
      </c>
    </row>
    <row r="1820" spans="1:34" ht="15.75" customHeight="1" x14ac:dyDescent="0.3">
      <c r="A1820" s="4">
        <v>36</v>
      </c>
      <c r="B1820" s="4">
        <v>36049</v>
      </c>
      <c r="C1820" s="6" t="s">
        <v>2287</v>
      </c>
      <c r="D1820" s="6" t="s">
        <v>448</v>
      </c>
      <c r="E1820" s="4">
        <v>36029</v>
      </c>
      <c r="F1820" s="4">
        <v>36029</v>
      </c>
      <c r="G1820" s="4">
        <v>36029</v>
      </c>
      <c r="H1820" s="37">
        <v>227782683</v>
      </c>
      <c r="I1820" s="37">
        <v>466093572.141509</v>
      </c>
      <c r="J1820" s="37">
        <v>443258034.89346898</v>
      </c>
      <c r="K1820" s="4" t="str">
        <f>VLOOKUP(B1820,altitude!$B$3:$E$3232,4)</f>
        <v>L</v>
      </c>
      <c r="L1820" s="4">
        <f>VLOOKUP(B1820,fuelregion!$C$5:$D$3233,2,FALSE)</f>
        <v>100011000</v>
      </c>
      <c r="M1820" s="4">
        <f>VLOOKUP(B1820,fuelregion!$H$5:$I$3113,2,FALSE)</f>
        <v>100011000</v>
      </c>
      <c r="N1820" s="4">
        <f>VLOOKUP(B1820,imbin!$B$4:$D$3233,2,FALSE)</f>
        <v>1</v>
      </c>
      <c r="O1820" s="4" t="str">
        <f>VLOOKUP(B1820,imbin!$B$4:$D$3233,3,FALSE)</f>
        <v>Submittal</v>
      </c>
      <c r="P1820" s="4">
        <f>IF(ISNA(VLOOKUP(B1820,rampbin!$B$4:$G$1697,6,FALSE)),2,VLOOKUP(B1820,rampbin!$B$4:$G$1697,6,FALSE))</f>
        <v>2</v>
      </c>
      <c r="Q1820" s="4" t="str">
        <f>IF(ISNA(VLOOKUP(B1820,rampbin!$B$4:$G$1697,5,FALSE)),"MOVES",VLOOKUP(B1820,rampbin!$B$4:$G$1697,5,FALSE))</f>
        <v>Submitted</v>
      </c>
      <c r="R1820" s="4" t="s">
        <v>1880</v>
      </c>
      <c r="S1820" s="6" t="s">
        <v>1851</v>
      </c>
      <c r="T1820" s="4">
        <f>VLOOKUP(B1820,meanLDage!$B$3:$E$3145,4,FALSE)</f>
        <v>3</v>
      </c>
      <c r="U1820" s="32">
        <f>VLOOKUP(B1820,meanLDage!$B$3:$E$3145,2,FALSE)</f>
        <v>9.7968471890365745</v>
      </c>
      <c r="V1820" s="4" t="str">
        <f t="shared" si="197"/>
        <v>36_L_100011000_1_2_2</v>
      </c>
      <c r="W1820" s="4">
        <v>36001</v>
      </c>
      <c r="X1820" s="4">
        <v>36089</v>
      </c>
      <c r="Y1820" s="8">
        <f t="shared" si="198"/>
        <v>36089</v>
      </c>
      <c r="Z1820" s="6" t="b">
        <f t="shared" si="196"/>
        <v>0</v>
      </c>
      <c r="AA1820" s="6">
        <f t="shared" si="199"/>
        <v>36029</v>
      </c>
      <c r="AB1820" s="4">
        <f t="shared" si="200"/>
        <v>3</v>
      </c>
      <c r="AC1820" s="32">
        <f t="shared" si="201"/>
        <v>9.7968471890365745</v>
      </c>
      <c r="AD1820" s="4">
        <f>VLOOKUP($B1820,meanLDage!$Z$3:$AC$3145,4,FALSE)</f>
        <v>2</v>
      </c>
      <c r="AE1820" s="32">
        <f>VLOOKUP($B1820,meanLDage!$Z$3:$AC$3145,2,FALSE)</f>
        <v>8.2760646839999996</v>
      </c>
      <c r="AF1820" s="6">
        <f>VLOOKUP(V1820,'2017 rep county selection'!$A$1:$C$281,3,FALSE)</f>
        <v>36029</v>
      </c>
      <c r="AG1820" s="6">
        <v>36089</v>
      </c>
      <c r="AH1820" s="9">
        <f t="shared" si="202"/>
        <v>36089</v>
      </c>
    </row>
    <row r="1821" spans="1:34" ht="15.75" customHeight="1" x14ac:dyDescent="0.3">
      <c r="A1821" s="4">
        <v>36</v>
      </c>
      <c r="B1821" s="4">
        <v>36051</v>
      </c>
      <c r="C1821" s="6" t="s">
        <v>2287</v>
      </c>
      <c r="D1821" s="6" t="s">
        <v>486</v>
      </c>
      <c r="E1821" s="4">
        <v>36029</v>
      </c>
      <c r="F1821" s="4">
        <v>36029</v>
      </c>
      <c r="G1821" s="4">
        <v>36029</v>
      </c>
      <c r="H1821" s="37">
        <v>757120530</v>
      </c>
      <c r="I1821" s="37">
        <v>752998900.040362</v>
      </c>
      <c r="J1821" s="37">
        <v>716106877.796556</v>
      </c>
      <c r="K1821" s="4" t="str">
        <f>VLOOKUP(B1821,altitude!$B$3:$E$3232,4)</f>
        <v>L</v>
      </c>
      <c r="L1821" s="4">
        <f>VLOOKUP(B1821,fuelregion!$C$5:$D$3233,2,FALSE)</f>
        <v>100011000</v>
      </c>
      <c r="M1821" s="4">
        <f>VLOOKUP(B1821,fuelregion!$H$5:$I$3113,2,FALSE)</f>
        <v>100011000</v>
      </c>
      <c r="N1821" s="4">
        <f>VLOOKUP(B1821,imbin!$B$4:$D$3233,2,FALSE)</f>
        <v>1</v>
      </c>
      <c r="O1821" s="4" t="str">
        <f>VLOOKUP(B1821,imbin!$B$4:$D$3233,3,FALSE)</f>
        <v>Submittal</v>
      </c>
      <c r="P1821" s="4">
        <f>IF(ISNA(VLOOKUP(B1821,rampbin!$B$4:$G$1697,6,FALSE)),2,VLOOKUP(B1821,rampbin!$B$4:$G$1697,6,FALSE))</f>
        <v>2</v>
      </c>
      <c r="Q1821" s="4" t="str">
        <f>IF(ISNA(VLOOKUP(B1821,rampbin!$B$4:$G$1697,5,FALSE)),"MOVES",VLOOKUP(B1821,rampbin!$B$4:$G$1697,5,FALSE))</f>
        <v>Submitted</v>
      </c>
      <c r="R1821" s="4" t="s">
        <v>1877</v>
      </c>
      <c r="S1821" s="6" t="s">
        <v>2098</v>
      </c>
      <c r="T1821" s="4">
        <f>VLOOKUP(B1821,meanLDage!$B$3:$E$3145,4,FALSE)</f>
        <v>3</v>
      </c>
      <c r="U1821" s="32">
        <f>VLOOKUP(B1821,meanLDage!$B$3:$E$3145,2,FALSE)</f>
        <v>9.7029486210378231</v>
      </c>
      <c r="V1821" s="4" t="str">
        <f t="shared" si="197"/>
        <v>36_L_100011000_1_2_2</v>
      </c>
      <c r="W1821" s="4">
        <v>36001</v>
      </c>
      <c r="X1821" s="4">
        <v>36055</v>
      </c>
      <c r="Y1821" s="8">
        <f t="shared" si="198"/>
        <v>36055</v>
      </c>
      <c r="Z1821" s="6" t="b">
        <f t="shared" si="196"/>
        <v>0</v>
      </c>
      <c r="AA1821" s="6">
        <f t="shared" si="199"/>
        <v>36029</v>
      </c>
      <c r="AB1821" s="4">
        <f t="shared" si="200"/>
        <v>3</v>
      </c>
      <c r="AC1821" s="32">
        <f t="shared" si="201"/>
        <v>9.7029486210378231</v>
      </c>
      <c r="AD1821" s="4">
        <f>VLOOKUP($B1821,meanLDage!$Z$3:$AC$3145,4,FALSE)</f>
        <v>2</v>
      </c>
      <c r="AE1821" s="32">
        <f>VLOOKUP($B1821,meanLDage!$Z$3:$AC$3145,2,FALSE)</f>
        <v>8.2176344879999998</v>
      </c>
      <c r="AF1821" s="6">
        <f>VLOOKUP(V1821,'2017 rep county selection'!$A$1:$C$281,3,FALSE)</f>
        <v>36029</v>
      </c>
      <c r="AG1821" s="6">
        <v>36055</v>
      </c>
      <c r="AH1821" s="9">
        <f t="shared" si="202"/>
        <v>36055</v>
      </c>
    </row>
    <row r="1822" spans="1:34" ht="15.75" customHeight="1" x14ac:dyDescent="0.3">
      <c r="A1822" s="4">
        <v>36</v>
      </c>
      <c r="B1822" s="4">
        <v>36053</v>
      </c>
      <c r="C1822" s="6" t="s">
        <v>2287</v>
      </c>
      <c r="D1822" s="6" t="s">
        <v>51</v>
      </c>
      <c r="E1822" s="4">
        <v>36029</v>
      </c>
      <c r="F1822" s="4">
        <v>36029</v>
      </c>
      <c r="G1822" s="4">
        <v>36029</v>
      </c>
      <c r="H1822" s="37">
        <v>705166889</v>
      </c>
      <c r="I1822" s="37">
        <v>751336976.18985295</v>
      </c>
      <c r="J1822" s="37">
        <v>714526377.34216595</v>
      </c>
      <c r="K1822" s="4" t="str">
        <f>VLOOKUP(B1822,altitude!$B$3:$E$3232,4)</f>
        <v>L</v>
      </c>
      <c r="L1822" s="4">
        <f>VLOOKUP(B1822,fuelregion!$C$5:$D$3233,2,FALSE)</f>
        <v>100011000</v>
      </c>
      <c r="M1822" s="4">
        <f>VLOOKUP(B1822,fuelregion!$H$5:$I$3113,2,FALSE)</f>
        <v>100011000</v>
      </c>
      <c r="N1822" s="4">
        <f>VLOOKUP(B1822,imbin!$B$4:$D$3233,2,FALSE)</f>
        <v>1</v>
      </c>
      <c r="O1822" s="4" t="str">
        <f>VLOOKUP(B1822,imbin!$B$4:$D$3233,3,FALSE)</f>
        <v>Submittal</v>
      </c>
      <c r="P1822" s="4">
        <f>IF(ISNA(VLOOKUP(B1822,rampbin!$B$4:$G$1697,6,FALSE)),2,VLOOKUP(B1822,rampbin!$B$4:$G$1697,6,FALSE))</f>
        <v>2</v>
      </c>
      <c r="Q1822" s="4" t="str">
        <f>IF(ISNA(VLOOKUP(B1822,rampbin!$B$4:$G$1697,5,FALSE)),"MOVES",VLOOKUP(B1822,rampbin!$B$4:$G$1697,5,FALSE))</f>
        <v>Submitted</v>
      </c>
      <c r="R1822" s="4" t="s">
        <v>1877</v>
      </c>
      <c r="S1822" s="6" t="s">
        <v>2099</v>
      </c>
      <c r="T1822" s="4">
        <f>VLOOKUP(B1822,meanLDage!$B$3:$E$3145,4,FALSE)</f>
        <v>3</v>
      </c>
      <c r="U1822" s="32">
        <f>VLOOKUP(B1822,meanLDage!$B$3:$E$3145,2,FALSE)</f>
        <v>9.3133802820253884</v>
      </c>
      <c r="V1822" s="4" t="str">
        <f t="shared" si="197"/>
        <v>36_L_100011000_1_2_2</v>
      </c>
      <c r="W1822" s="4">
        <v>36001</v>
      </c>
      <c r="X1822" s="4">
        <v>36065</v>
      </c>
      <c r="Y1822" s="8">
        <f t="shared" si="198"/>
        <v>36065</v>
      </c>
      <c r="Z1822" s="6" t="b">
        <f t="shared" si="196"/>
        <v>0</v>
      </c>
      <c r="AA1822" s="6">
        <f t="shared" si="199"/>
        <v>36029</v>
      </c>
      <c r="AB1822" s="4">
        <f t="shared" si="200"/>
        <v>3</v>
      </c>
      <c r="AC1822" s="32">
        <f t="shared" si="201"/>
        <v>9.3133802820253884</v>
      </c>
      <c r="AD1822" s="4">
        <f>VLOOKUP($B1822,meanLDage!$Z$3:$AC$3145,4,FALSE)</f>
        <v>2</v>
      </c>
      <c r="AE1822" s="32">
        <f>VLOOKUP($B1822,meanLDage!$Z$3:$AC$3145,2,FALSE)</f>
        <v>8.5003891090000003</v>
      </c>
      <c r="AF1822" s="6">
        <f>VLOOKUP(V1822,'2017 rep county selection'!$A$1:$C$281,3,FALSE)</f>
        <v>36029</v>
      </c>
      <c r="AG1822" s="6">
        <v>36065</v>
      </c>
      <c r="AH1822" s="9">
        <f t="shared" si="202"/>
        <v>36065</v>
      </c>
    </row>
    <row r="1823" spans="1:34" ht="15.75" customHeight="1" x14ac:dyDescent="0.3">
      <c r="A1823" s="4">
        <v>36</v>
      </c>
      <c r="B1823" s="4">
        <v>36055</v>
      </c>
      <c r="C1823" s="6" t="s">
        <v>2287</v>
      </c>
      <c r="D1823" s="6" t="s">
        <v>56</v>
      </c>
      <c r="E1823" s="4">
        <v>36029</v>
      </c>
      <c r="F1823" s="4">
        <v>36029</v>
      </c>
      <c r="G1823" s="4">
        <v>36029</v>
      </c>
      <c r="H1823" s="37">
        <v>6596646738</v>
      </c>
      <c r="I1823" s="37">
        <v>5892500747.1028605</v>
      </c>
      <c r="J1823" s="37">
        <v>5603806741.5338697</v>
      </c>
      <c r="K1823" s="4" t="str">
        <f>VLOOKUP(B1823,altitude!$B$3:$E$3232,4)</f>
        <v>L</v>
      </c>
      <c r="L1823" s="4">
        <f>VLOOKUP(B1823,fuelregion!$C$5:$D$3233,2,FALSE)</f>
        <v>100011000</v>
      </c>
      <c r="M1823" s="4">
        <f>VLOOKUP(B1823,fuelregion!$H$5:$I$3113,2,FALSE)</f>
        <v>100011000</v>
      </c>
      <c r="N1823" s="4">
        <f>VLOOKUP(B1823,imbin!$B$4:$D$3233,2,FALSE)</f>
        <v>1</v>
      </c>
      <c r="O1823" s="4" t="str">
        <f>VLOOKUP(B1823,imbin!$B$4:$D$3233,3,FALSE)</f>
        <v>Submittal</v>
      </c>
      <c r="P1823" s="4">
        <f>IF(ISNA(VLOOKUP(B1823,rampbin!$B$4:$G$1697,6,FALSE)),2,VLOOKUP(B1823,rampbin!$B$4:$G$1697,6,FALSE))</f>
        <v>2</v>
      </c>
      <c r="Q1823" s="4" t="str">
        <f>IF(ISNA(VLOOKUP(B1823,rampbin!$B$4:$G$1697,5,FALSE)),"MOVES",VLOOKUP(B1823,rampbin!$B$4:$G$1697,5,FALSE))</f>
        <v>Submitted</v>
      </c>
      <c r="R1823" s="4" t="s">
        <v>1877</v>
      </c>
      <c r="S1823" s="6" t="s">
        <v>2098</v>
      </c>
      <c r="T1823" s="4">
        <f>VLOOKUP(B1823,meanLDage!$B$3:$E$3145,4,FALSE)</f>
        <v>2</v>
      </c>
      <c r="U1823" s="32">
        <f>VLOOKUP(B1823,meanLDage!$B$3:$E$3145,2,FALSE)</f>
        <v>8.5532817741903671</v>
      </c>
      <c r="V1823" s="4" t="str">
        <f t="shared" si="197"/>
        <v>36_L_100011000_1_2_2</v>
      </c>
      <c r="W1823" s="4">
        <v>36029</v>
      </c>
      <c r="X1823" s="4">
        <v>36055</v>
      </c>
      <c r="Y1823" s="8">
        <f t="shared" si="198"/>
        <v>36055</v>
      </c>
      <c r="Z1823" s="6" t="b">
        <f t="shared" si="196"/>
        <v>0</v>
      </c>
      <c r="AA1823" s="6">
        <f t="shared" si="199"/>
        <v>36029</v>
      </c>
      <c r="AB1823" s="4">
        <f t="shared" si="200"/>
        <v>2</v>
      </c>
      <c r="AC1823" s="32">
        <f t="shared" si="201"/>
        <v>8.5532817741903671</v>
      </c>
      <c r="AD1823" s="4">
        <f>VLOOKUP($B1823,meanLDage!$Z$3:$AC$3145,4,FALSE)</f>
        <v>2</v>
      </c>
      <c r="AE1823" s="32">
        <f>VLOOKUP($B1823,meanLDage!$Z$3:$AC$3145,2,FALSE)</f>
        <v>8.2790775500000002</v>
      </c>
      <c r="AF1823" s="6">
        <f>VLOOKUP(V1823,'2017 rep county selection'!$A$1:$C$281,3,FALSE)</f>
        <v>36029</v>
      </c>
      <c r="AG1823" s="6">
        <v>36055</v>
      </c>
      <c r="AH1823" s="9">
        <f t="shared" si="202"/>
        <v>36055</v>
      </c>
    </row>
    <row r="1824" spans="1:34" ht="15.75" customHeight="1" x14ac:dyDescent="0.3">
      <c r="A1824" s="4">
        <v>36</v>
      </c>
      <c r="B1824" s="4">
        <v>36057</v>
      </c>
      <c r="C1824" s="6" t="s">
        <v>2287</v>
      </c>
      <c r="D1824" s="6" t="s">
        <v>57</v>
      </c>
      <c r="E1824" s="4">
        <v>36029</v>
      </c>
      <c r="F1824" s="4">
        <v>36029</v>
      </c>
      <c r="G1824" s="4">
        <v>36029</v>
      </c>
      <c r="H1824" s="37">
        <v>753337742</v>
      </c>
      <c r="I1824" s="37">
        <v>749100961.22526002</v>
      </c>
      <c r="J1824" s="37">
        <v>712399912.49980998</v>
      </c>
      <c r="K1824" s="4" t="str">
        <f>VLOOKUP(B1824,altitude!$B$3:$E$3232,4)</f>
        <v>L</v>
      </c>
      <c r="L1824" s="4">
        <f>VLOOKUP(B1824,fuelregion!$C$5:$D$3233,2,FALSE)</f>
        <v>100011000</v>
      </c>
      <c r="M1824" s="4">
        <f>VLOOKUP(B1824,fuelregion!$H$5:$I$3113,2,FALSE)</f>
        <v>100011000</v>
      </c>
      <c r="N1824" s="4">
        <f>VLOOKUP(B1824,imbin!$B$4:$D$3233,2,FALSE)</f>
        <v>1</v>
      </c>
      <c r="O1824" s="4" t="str">
        <f>VLOOKUP(B1824,imbin!$B$4:$D$3233,3,FALSE)</f>
        <v>Submittal</v>
      </c>
      <c r="P1824" s="4">
        <f>IF(ISNA(VLOOKUP(B1824,rampbin!$B$4:$G$1697,6,FALSE)),2,VLOOKUP(B1824,rampbin!$B$4:$G$1697,6,FALSE))</f>
        <v>2</v>
      </c>
      <c r="Q1824" s="4" t="str">
        <f>IF(ISNA(VLOOKUP(B1824,rampbin!$B$4:$G$1697,5,FALSE)),"MOVES",VLOOKUP(B1824,rampbin!$B$4:$G$1697,5,FALSE))</f>
        <v>Submitted</v>
      </c>
      <c r="R1824" s="4" t="s">
        <v>1880</v>
      </c>
      <c r="S1824" s="6" t="s">
        <v>1851</v>
      </c>
      <c r="T1824" s="4">
        <f>VLOOKUP(B1824,meanLDage!$B$3:$E$3145,4,FALSE)</f>
        <v>3</v>
      </c>
      <c r="U1824" s="32">
        <f>VLOOKUP(B1824,meanLDage!$B$3:$E$3145,2,FALSE)</f>
        <v>9.88332446811072</v>
      </c>
      <c r="V1824" s="4" t="str">
        <f t="shared" si="197"/>
        <v>36_L_100011000_1_2_2</v>
      </c>
      <c r="W1824" s="4">
        <v>36001</v>
      </c>
      <c r="X1824" s="4">
        <v>36065</v>
      </c>
      <c r="Y1824" s="8">
        <f t="shared" si="198"/>
        <v>36065</v>
      </c>
      <c r="Z1824" s="6" t="b">
        <f t="shared" si="196"/>
        <v>0</v>
      </c>
      <c r="AA1824" s="6">
        <f t="shared" si="199"/>
        <v>36029</v>
      </c>
      <c r="AB1824" s="4">
        <f t="shared" si="200"/>
        <v>3</v>
      </c>
      <c r="AC1824" s="32">
        <f t="shared" si="201"/>
        <v>9.88332446811072</v>
      </c>
      <c r="AD1824" s="4">
        <f>VLOOKUP($B1824,meanLDage!$Z$3:$AC$3145,4,FALSE)</f>
        <v>2</v>
      </c>
      <c r="AE1824" s="32">
        <f>VLOOKUP($B1824,meanLDage!$Z$3:$AC$3145,2,FALSE)</f>
        <v>8.5215513210000005</v>
      </c>
      <c r="AF1824" s="6">
        <f>VLOOKUP(V1824,'2017 rep county selection'!$A$1:$C$281,3,FALSE)</f>
        <v>36029</v>
      </c>
      <c r="AG1824" s="6">
        <v>36065</v>
      </c>
      <c r="AH1824" s="9">
        <f t="shared" si="202"/>
        <v>36065</v>
      </c>
    </row>
    <row r="1825" spans="1:34" ht="15.75" customHeight="1" x14ac:dyDescent="0.3">
      <c r="A1825" s="4">
        <v>36</v>
      </c>
      <c r="B1825" s="4">
        <v>36059</v>
      </c>
      <c r="C1825" s="6" t="s">
        <v>2287</v>
      </c>
      <c r="D1825" s="6" t="s">
        <v>300</v>
      </c>
      <c r="E1825" s="4">
        <v>36103</v>
      </c>
      <c r="F1825" s="4">
        <v>36103</v>
      </c>
      <c r="G1825" s="4">
        <v>36103</v>
      </c>
      <c r="H1825" s="37">
        <v>10445542864</v>
      </c>
      <c r="I1825" s="37">
        <v>10159020633.5338</v>
      </c>
      <c r="J1825" s="37">
        <v>9661295052.2943497</v>
      </c>
      <c r="K1825" s="4" t="str">
        <f>VLOOKUP(B1825,altitude!$B$3:$E$3232,4)</f>
        <v>L</v>
      </c>
      <c r="L1825" s="4">
        <f>VLOOKUP(B1825,fuelregion!$C$5:$D$3233,2,FALSE)</f>
        <v>1170011000</v>
      </c>
      <c r="M1825" s="4">
        <f>VLOOKUP(B1825,fuelregion!$H$5:$I$3113,2,FALSE)</f>
        <v>1170011000</v>
      </c>
      <c r="N1825" s="4">
        <f>VLOOKUP(B1825,imbin!$B$4:$D$3233,2,FALSE)</f>
        <v>1</v>
      </c>
      <c r="O1825" s="4" t="str">
        <f>VLOOKUP(B1825,imbin!$B$4:$D$3233,3,FALSE)</f>
        <v>Submittal</v>
      </c>
      <c r="P1825" s="4">
        <f>IF(ISNA(VLOOKUP(B1825,rampbin!$B$4:$G$1697,6,FALSE)),2,VLOOKUP(B1825,rampbin!$B$4:$G$1697,6,FALSE))</f>
        <v>2</v>
      </c>
      <c r="Q1825" s="4" t="str">
        <f>IF(ISNA(VLOOKUP(B1825,rampbin!$B$4:$G$1697,5,FALSE)),"MOVES",VLOOKUP(B1825,rampbin!$B$4:$G$1697,5,FALSE))</f>
        <v>Submitted</v>
      </c>
      <c r="R1825" s="4" t="s">
        <v>1877</v>
      </c>
      <c r="S1825" s="6" t="s">
        <v>2083</v>
      </c>
      <c r="T1825" s="4">
        <f>VLOOKUP(B1825,meanLDage!$B$3:$E$3145,4,FALSE)</f>
        <v>2</v>
      </c>
      <c r="U1825" s="32">
        <f>VLOOKUP(B1825,meanLDage!$B$3:$E$3145,2,FALSE)</f>
        <v>7.9607161896417811</v>
      </c>
      <c r="V1825" s="4" t="str">
        <f t="shared" si="197"/>
        <v>36_L_1170011000_1_2_2</v>
      </c>
      <c r="W1825" s="4">
        <v>36059</v>
      </c>
      <c r="X1825" s="4">
        <v>36103</v>
      </c>
      <c r="Y1825" s="8">
        <f t="shared" si="198"/>
        <v>36103</v>
      </c>
      <c r="Z1825" s="6" t="b">
        <f t="shared" si="196"/>
        <v>1</v>
      </c>
      <c r="AA1825" s="6">
        <f t="shared" si="199"/>
        <v>36103</v>
      </c>
      <c r="AB1825" s="4">
        <f t="shared" si="200"/>
        <v>2</v>
      </c>
      <c r="AC1825" s="32">
        <f t="shared" si="201"/>
        <v>7.9607161896417811</v>
      </c>
      <c r="AD1825" s="4">
        <f>VLOOKUP($B1825,meanLDage!$Z$3:$AC$3145,4,FALSE)</f>
        <v>2</v>
      </c>
      <c r="AE1825" s="32">
        <f>VLOOKUP($B1825,meanLDage!$Z$3:$AC$3145,2,FALSE)</f>
        <v>8.0192161819999992</v>
      </c>
      <c r="AF1825" s="6">
        <f>VLOOKUP(V1825,'2017 rep county selection'!$A$1:$C$281,3,FALSE)</f>
        <v>36103</v>
      </c>
      <c r="AG1825" s="6">
        <v>36103</v>
      </c>
      <c r="AH1825" s="9">
        <f t="shared" si="202"/>
        <v>36103</v>
      </c>
    </row>
    <row r="1826" spans="1:34" ht="15.75" customHeight="1" x14ac:dyDescent="0.3">
      <c r="A1826" s="4">
        <v>36</v>
      </c>
      <c r="B1826" s="4">
        <v>36061</v>
      </c>
      <c r="C1826" s="6" t="s">
        <v>2287</v>
      </c>
      <c r="D1826" s="6" t="s">
        <v>1163</v>
      </c>
      <c r="E1826" s="4">
        <v>36103</v>
      </c>
      <c r="F1826" s="4">
        <v>36103</v>
      </c>
      <c r="G1826" s="4">
        <v>36103</v>
      </c>
      <c r="H1826" s="37">
        <v>3828199344</v>
      </c>
      <c r="I1826" s="37">
        <v>3167631588.8527999</v>
      </c>
      <c r="J1826" s="37">
        <v>3012438354.1430001</v>
      </c>
      <c r="K1826" s="4" t="str">
        <f>VLOOKUP(B1826,altitude!$B$3:$E$3232,4)</f>
        <v>L</v>
      </c>
      <c r="L1826" s="4">
        <f>VLOOKUP(B1826,fuelregion!$C$5:$D$3233,2,FALSE)</f>
        <v>1170011000</v>
      </c>
      <c r="M1826" s="4">
        <f>VLOOKUP(B1826,fuelregion!$H$5:$I$3113,2,FALSE)</f>
        <v>1170011000</v>
      </c>
      <c r="N1826" s="4">
        <f>VLOOKUP(B1826,imbin!$B$4:$D$3233,2,FALSE)</f>
        <v>1</v>
      </c>
      <c r="O1826" s="4" t="str">
        <f>VLOOKUP(B1826,imbin!$B$4:$D$3233,3,FALSE)</f>
        <v>Submittal</v>
      </c>
      <c r="P1826" s="4">
        <f>IF(ISNA(VLOOKUP(B1826,rampbin!$B$4:$G$1697,6,FALSE)),2,VLOOKUP(B1826,rampbin!$B$4:$G$1697,6,FALSE))</f>
        <v>2</v>
      </c>
      <c r="Q1826" s="4" t="str">
        <f>IF(ISNA(VLOOKUP(B1826,rampbin!$B$4:$G$1697,5,FALSE)),"MOVES",VLOOKUP(B1826,rampbin!$B$4:$G$1697,5,FALSE))</f>
        <v>Submitted</v>
      </c>
      <c r="R1826" s="4" t="s">
        <v>1877</v>
      </c>
      <c r="S1826" s="6" t="s">
        <v>2083</v>
      </c>
      <c r="T1826" s="4">
        <f>VLOOKUP(B1826,meanLDage!$B$3:$E$3145,4,FALSE)</f>
        <v>2</v>
      </c>
      <c r="U1826" s="32">
        <f>VLOOKUP(B1826,meanLDage!$B$3:$E$3145,2,FALSE)</f>
        <v>8.5616631908593526</v>
      </c>
      <c r="V1826" s="4" t="str">
        <f t="shared" si="197"/>
        <v>36_L_1170011000_1_2_2</v>
      </c>
      <c r="W1826" s="4">
        <v>36059</v>
      </c>
      <c r="X1826" s="4">
        <v>36081</v>
      </c>
      <c r="Y1826" s="8">
        <f t="shared" si="198"/>
        <v>36081</v>
      </c>
      <c r="Z1826" s="6" t="b">
        <f t="shared" si="196"/>
        <v>0</v>
      </c>
      <c r="AA1826" s="6">
        <f t="shared" si="199"/>
        <v>36103</v>
      </c>
      <c r="AB1826" s="4">
        <f t="shared" si="200"/>
        <v>2</v>
      </c>
      <c r="AC1826" s="32">
        <f t="shared" si="201"/>
        <v>8.5616631908593526</v>
      </c>
      <c r="AD1826" s="4">
        <f>VLOOKUP($B1826,meanLDage!$Z$3:$AC$3145,4,FALSE)</f>
        <v>2</v>
      </c>
      <c r="AE1826" s="32">
        <f>VLOOKUP($B1826,meanLDage!$Z$3:$AC$3145,2,FALSE)</f>
        <v>7.5670842289999998</v>
      </c>
      <c r="AF1826" s="6">
        <f>VLOOKUP(V1826,'2017 rep county selection'!$A$1:$C$281,3,FALSE)</f>
        <v>36103</v>
      </c>
      <c r="AG1826" s="6">
        <v>36081</v>
      </c>
      <c r="AH1826" s="9">
        <f t="shared" si="202"/>
        <v>36081</v>
      </c>
    </row>
    <row r="1827" spans="1:34" ht="15.75" customHeight="1" x14ac:dyDescent="0.3">
      <c r="A1827" s="4">
        <v>36</v>
      </c>
      <c r="B1827" s="4">
        <v>36063</v>
      </c>
      <c r="C1827" s="6" t="s">
        <v>2287</v>
      </c>
      <c r="D1827" s="6" t="s">
        <v>1164</v>
      </c>
      <c r="E1827" s="4">
        <v>36029</v>
      </c>
      <c r="F1827" s="4">
        <v>36029</v>
      </c>
      <c r="G1827" s="4">
        <v>36029</v>
      </c>
      <c r="H1827" s="37">
        <v>1497172856</v>
      </c>
      <c r="I1827" s="37">
        <v>1480731151.17364</v>
      </c>
      <c r="J1827" s="37">
        <v>1408185007.2662499</v>
      </c>
      <c r="K1827" s="4" t="str">
        <f>VLOOKUP(B1827,altitude!$B$3:$E$3232,4)</f>
        <v>L</v>
      </c>
      <c r="L1827" s="4">
        <f>VLOOKUP(B1827,fuelregion!$C$5:$D$3233,2,FALSE)</f>
        <v>100011000</v>
      </c>
      <c r="M1827" s="4">
        <f>VLOOKUP(B1827,fuelregion!$H$5:$I$3113,2,FALSE)</f>
        <v>100011000</v>
      </c>
      <c r="N1827" s="4">
        <f>VLOOKUP(B1827,imbin!$B$4:$D$3233,2,FALSE)</f>
        <v>1</v>
      </c>
      <c r="O1827" s="4" t="str">
        <f>VLOOKUP(B1827,imbin!$B$4:$D$3233,3,FALSE)</f>
        <v>Submittal</v>
      </c>
      <c r="P1827" s="4">
        <f>IF(ISNA(VLOOKUP(B1827,rampbin!$B$4:$G$1697,6,FALSE)),2,VLOOKUP(B1827,rampbin!$B$4:$G$1697,6,FALSE))</f>
        <v>2</v>
      </c>
      <c r="Q1827" s="4" t="str">
        <f>IF(ISNA(VLOOKUP(B1827,rampbin!$B$4:$G$1697,5,FALSE)),"MOVES",VLOOKUP(B1827,rampbin!$B$4:$G$1697,5,FALSE))</f>
        <v>Submitted</v>
      </c>
      <c r="R1827" s="4" t="s">
        <v>1877</v>
      </c>
      <c r="S1827" s="6" t="s">
        <v>2095</v>
      </c>
      <c r="T1827" s="4">
        <f>VLOOKUP(B1827,meanLDage!$B$3:$E$3145,4,FALSE)</f>
        <v>3</v>
      </c>
      <c r="U1827" s="32">
        <f>VLOOKUP(B1827,meanLDage!$B$3:$E$3145,2,FALSE)</f>
        <v>9.0033273394995472</v>
      </c>
      <c r="V1827" s="4" t="str">
        <f t="shared" si="197"/>
        <v>36_L_100011000_1_2_2</v>
      </c>
      <c r="W1827" s="4">
        <v>36001</v>
      </c>
      <c r="X1827" s="4">
        <v>36029</v>
      </c>
      <c r="Y1827" s="8">
        <f t="shared" si="198"/>
        <v>36029</v>
      </c>
      <c r="Z1827" s="6" t="b">
        <f t="shared" si="196"/>
        <v>1</v>
      </c>
      <c r="AA1827" s="6">
        <f t="shared" si="199"/>
        <v>36029</v>
      </c>
      <c r="AB1827" s="4">
        <f t="shared" si="200"/>
        <v>3</v>
      </c>
      <c r="AC1827" s="32">
        <f t="shared" si="201"/>
        <v>9.0033273394995472</v>
      </c>
      <c r="AD1827" s="4">
        <f>VLOOKUP($B1827,meanLDage!$Z$3:$AC$3145,4,FALSE)</f>
        <v>2</v>
      </c>
      <c r="AE1827" s="32">
        <f>VLOOKUP($B1827,meanLDage!$Z$3:$AC$3145,2,FALSE)</f>
        <v>7.8235585380000003</v>
      </c>
      <c r="AF1827" s="6">
        <f>VLOOKUP(V1827,'2017 rep county selection'!$A$1:$C$281,3,FALSE)</f>
        <v>36029</v>
      </c>
      <c r="AG1827" s="6">
        <v>36029</v>
      </c>
      <c r="AH1827" s="9">
        <f t="shared" si="202"/>
        <v>36029</v>
      </c>
    </row>
    <row r="1828" spans="1:34" ht="15.75" customHeight="1" x14ac:dyDescent="0.3">
      <c r="A1828" s="4">
        <v>36</v>
      </c>
      <c r="B1828" s="4">
        <v>36065</v>
      </c>
      <c r="C1828" s="6" t="s">
        <v>2287</v>
      </c>
      <c r="D1828" s="6" t="s">
        <v>451</v>
      </c>
      <c r="E1828" s="4">
        <v>36029</v>
      </c>
      <c r="F1828" s="4">
        <v>36029</v>
      </c>
      <c r="G1828" s="4">
        <v>36029</v>
      </c>
      <c r="H1828" s="37">
        <v>2143136829</v>
      </c>
      <c r="I1828" s="37">
        <v>2249414246.2148399</v>
      </c>
      <c r="J1828" s="37">
        <v>2139207657.0632501</v>
      </c>
      <c r="K1828" s="4" t="str">
        <f>VLOOKUP(B1828,altitude!$B$3:$E$3232,4)</f>
        <v>L</v>
      </c>
      <c r="L1828" s="4">
        <f>VLOOKUP(B1828,fuelregion!$C$5:$D$3233,2,FALSE)</f>
        <v>100011000</v>
      </c>
      <c r="M1828" s="4">
        <f>VLOOKUP(B1828,fuelregion!$H$5:$I$3113,2,FALSE)</f>
        <v>100011000</v>
      </c>
      <c r="N1828" s="4">
        <f>VLOOKUP(B1828,imbin!$B$4:$D$3233,2,FALSE)</f>
        <v>1</v>
      </c>
      <c r="O1828" s="4" t="str">
        <f>VLOOKUP(B1828,imbin!$B$4:$D$3233,3,FALSE)</f>
        <v>Submittal</v>
      </c>
      <c r="P1828" s="4">
        <f>IF(ISNA(VLOOKUP(B1828,rampbin!$B$4:$G$1697,6,FALSE)),2,VLOOKUP(B1828,rampbin!$B$4:$G$1697,6,FALSE))</f>
        <v>2</v>
      </c>
      <c r="Q1828" s="4" t="str">
        <f>IF(ISNA(VLOOKUP(B1828,rampbin!$B$4:$G$1697,5,FALSE)),"MOVES",VLOOKUP(B1828,rampbin!$B$4:$G$1697,5,FALSE))</f>
        <v>Submitted</v>
      </c>
      <c r="R1828" s="4" t="s">
        <v>1877</v>
      </c>
      <c r="S1828" s="6" t="s">
        <v>2096</v>
      </c>
      <c r="T1828" s="4">
        <f>VLOOKUP(B1828,meanLDage!$B$3:$E$3145,4,FALSE)</f>
        <v>2</v>
      </c>
      <c r="U1828" s="32">
        <f>VLOOKUP(B1828,meanLDage!$B$3:$E$3145,2,FALSE)</f>
        <v>8.7371523990565905</v>
      </c>
      <c r="V1828" s="4" t="str">
        <f t="shared" si="197"/>
        <v>36_L_100011000_1_2_2</v>
      </c>
      <c r="W1828" s="4">
        <v>36029</v>
      </c>
      <c r="X1828" s="4">
        <v>36065</v>
      </c>
      <c r="Y1828" s="8">
        <f t="shared" si="198"/>
        <v>36065</v>
      </c>
      <c r="Z1828" s="6" t="b">
        <f t="shared" si="196"/>
        <v>0</v>
      </c>
      <c r="AA1828" s="6">
        <f t="shared" si="199"/>
        <v>36029</v>
      </c>
      <c r="AB1828" s="4">
        <f t="shared" si="200"/>
        <v>2</v>
      </c>
      <c r="AC1828" s="32">
        <f t="shared" si="201"/>
        <v>8.7371523990565905</v>
      </c>
      <c r="AD1828" s="4">
        <f>VLOOKUP($B1828,meanLDage!$Z$3:$AC$3145,4,FALSE)</f>
        <v>2</v>
      </c>
      <c r="AE1828" s="32">
        <f>VLOOKUP($B1828,meanLDage!$Z$3:$AC$3145,2,FALSE)</f>
        <v>8.5409822809999998</v>
      </c>
      <c r="AF1828" s="6">
        <f>VLOOKUP(V1828,'2017 rep county selection'!$A$1:$C$281,3,FALSE)</f>
        <v>36029</v>
      </c>
      <c r="AG1828" s="6">
        <v>36065</v>
      </c>
      <c r="AH1828" s="9">
        <f t="shared" si="202"/>
        <v>36065</v>
      </c>
    </row>
    <row r="1829" spans="1:34" ht="15.75" customHeight="1" x14ac:dyDescent="0.3">
      <c r="A1829" s="4">
        <v>36</v>
      </c>
      <c r="B1829" s="4">
        <v>36067</v>
      </c>
      <c r="C1829" s="6" t="s">
        <v>2287</v>
      </c>
      <c r="D1829" s="6" t="s">
        <v>1165</v>
      </c>
      <c r="E1829" s="4">
        <v>36029</v>
      </c>
      <c r="F1829" s="4">
        <v>36029</v>
      </c>
      <c r="G1829" s="4">
        <v>36029</v>
      </c>
      <c r="H1829" s="37">
        <v>4295855778</v>
      </c>
      <c r="I1829" s="37">
        <v>4342532565.57337</v>
      </c>
      <c r="J1829" s="37">
        <v>4129776865.6828899</v>
      </c>
      <c r="K1829" s="4" t="str">
        <f>VLOOKUP(B1829,altitude!$B$3:$E$3232,4)</f>
        <v>L</v>
      </c>
      <c r="L1829" s="4">
        <f>VLOOKUP(B1829,fuelregion!$C$5:$D$3233,2,FALSE)</f>
        <v>100011000</v>
      </c>
      <c r="M1829" s="4">
        <f>VLOOKUP(B1829,fuelregion!$H$5:$I$3113,2,FALSE)</f>
        <v>100011000</v>
      </c>
      <c r="N1829" s="4">
        <f>VLOOKUP(B1829,imbin!$B$4:$D$3233,2,FALSE)</f>
        <v>1</v>
      </c>
      <c r="O1829" s="4" t="str">
        <f>VLOOKUP(B1829,imbin!$B$4:$D$3233,3,FALSE)</f>
        <v>Submittal</v>
      </c>
      <c r="P1829" s="4">
        <f>IF(ISNA(VLOOKUP(B1829,rampbin!$B$4:$G$1697,6,FALSE)),2,VLOOKUP(B1829,rampbin!$B$4:$G$1697,6,FALSE))</f>
        <v>2</v>
      </c>
      <c r="Q1829" s="4" t="str">
        <f>IF(ISNA(VLOOKUP(B1829,rampbin!$B$4:$G$1697,5,FALSE)),"MOVES",VLOOKUP(B1829,rampbin!$B$4:$G$1697,5,FALSE))</f>
        <v>Submitted</v>
      </c>
      <c r="R1829" s="4" t="s">
        <v>1877</v>
      </c>
      <c r="S1829" s="6" t="s">
        <v>2099</v>
      </c>
      <c r="T1829" s="4">
        <f>VLOOKUP(B1829,meanLDage!$B$3:$E$3145,4,FALSE)</f>
        <v>2</v>
      </c>
      <c r="U1829" s="32">
        <f>VLOOKUP(B1829,meanLDage!$B$3:$E$3145,2,FALSE)</f>
        <v>7.9838503090290587</v>
      </c>
      <c r="V1829" s="4" t="str">
        <f t="shared" si="197"/>
        <v>36_L_100011000_1_2_2</v>
      </c>
      <c r="W1829" s="4">
        <v>36029</v>
      </c>
      <c r="X1829" s="4">
        <v>36067</v>
      </c>
      <c r="Y1829" s="8">
        <f t="shared" si="198"/>
        <v>36067</v>
      </c>
      <c r="Z1829" s="6" t="b">
        <f t="shared" si="196"/>
        <v>0</v>
      </c>
      <c r="AA1829" s="6">
        <f t="shared" si="199"/>
        <v>36029</v>
      </c>
      <c r="AB1829" s="4">
        <f t="shared" si="200"/>
        <v>2</v>
      </c>
      <c r="AC1829" s="32">
        <f t="shared" si="201"/>
        <v>7.9838503090290587</v>
      </c>
      <c r="AD1829" s="4">
        <f>VLOOKUP($B1829,meanLDage!$Z$3:$AC$3145,4,FALSE)</f>
        <v>2</v>
      </c>
      <c r="AE1829" s="32">
        <f>VLOOKUP($B1829,meanLDage!$Z$3:$AC$3145,2,FALSE)</f>
        <v>7.9197665019999999</v>
      </c>
      <c r="AF1829" s="6">
        <f>VLOOKUP(V1829,'2017 rep county selection'!$A$1:$C$281,3,FALSE)</f>
        <v>36029</v>
      </c>
      <c r="AG1829" s="6">
        <v>36067</v>
      </c>
      <c r="AH1829" s="9">
        <f t="shared" si="202"/>
        <v>36067</v>
      </c>
    </row>
    <row r="1830" spans="1:34" ht="15.75" customHeight="1" x14ac:dyDescent="0.3">
      <c r="A1830" s="4">
        <v>36</v>
      </c>
      <c r="B1830" s="4">
        <v>36069</v>
      </c>
      <c r="C1830" s="6" t="s">
        <v>2287</v>
      </c>
      <c r="D1830" s="6" t="s">
        <v>1166</v>
      </c>
      <c r="E1830" s="4">
        <v>36029</v>
      </c>
      <c r="F1830" s="4">
        <v>36029</v>
      </c>
      <c r="G1830" s="4">
        <v>36029</v>
      </c>
      <c r="H1830" s="37">
        <v>1259600977</v>
      </c>
      <c r="I1830" s="37">
        <v>1579468160.91487</v>
      </c>
      <c r="J1830" s="37">
        <v>1502084549.1791899</v>
      </c>
      <c r="K1830" s="4" t="str">
        <f>VLOOKUP(B1830,altitude!$B$3:$E$3232,4)</f>
        <v>L</v>
      </c>
      <c r="L1830" s="4">
        <f>VLOOKUP(B1830,fuelregion!$C$5:$D$3233,2,FALSE)</f>
        <v>100011000</v>
      </c>
      <c r="M1830" s="4">
        <f>VLOOKUP(B1830,fuelregion!$H$5:$I$3113,2,FALSE)</f>
        <v>100011000</v>
      </c>
      <c r="N1830" s="4">
        <f>VLOOKUP(B1830,imbin!$B$4:$D$3233,2,FALSE)</f>
        <v>1</v>
      </c>
      <c r="O1830" s="4" t="str">
        <f>VLOOKUP(B1830,imbin!$B$4:$D$3233,3,FALSE)</f>
        <v>Submittal</v>
      </c>
      <c r="P1830" s="4">
        <f>IF(ISNA(VLOOKUP(B1830,rampbin!$B$4:$G$1697,6,FALSE)),2,VLOOKUP(B1830,rampbin!$B$4:$G$1697,6,FALSE))</f>
        <v>2</v>
      </c>
      <c r="Q1830" s="4" t="str">
        <f>IF(ISNA(VLOOKUP(B1830,rampbin!$B$4:$G$1697,5,FALSE)),"MOVES",VLOOKUP(B1830,rampbin!$B$4:$G$1697,5,FALSE))</f>
        <v>Submitted</v>
      </c>
      <c r="R1830" s="4" t="s">
        <v>1877</v>
      </c>
      <c r="S1830" s="6" t="s">
        <v>2098</v>
      </c>
      <c r="T1830" s="4">
        <f>VLOOKUP(B1830,meanLDage!$B$3:$E$3145,4,FALSE)</f>
        <v>2</v>
      </c>
      <c r="U1830" s="32">
        <f>VLOOKUP(B1830,meanLDage!$B$3:$E$3145,2,FALSE)</f>
        <v>8.877304824863085</v>
      </c>
      <c r="V1830" s="4" t="str">
        <f t="shared" si="197"/>
        <v>36_L_100011000_1_2_2</v>
      </c>
      <c r="W1830" s="4">
        <v>36029</v>
      </c>
      <c r="X1830" s="4">
        <v>36055</v>
      </c>
      <c r="Y1830" s="8">
        <f t="shared" si="198"/>
        <v>36055</v>
      </c>
      <c r="Z1830" s="6" t="b">
        <f t="shared" si="196"/>
        <v>0</v>
      </c>
      <c r="AA1830" s="6">
        <f t="shared" si="199"/>
        <v>36029</v>
      </c>
      <c r="AB1830" s="4">
        <f t="shared" si="200"/>
        <v>2</v>
      </c>
      <c r="AC1830" s="32">
        <f t="shared" si="201"/>
        <v>8.877304824863085</v>
      </c>
      <c r="AD1830" s="4">
        <f>VLOOKUP($B1830,meanLDage!$Z$3:$AC$3145,4,FALSE)</f>
        <v>2</v>
      </c>
      <c r="AE1830" s="32">
        <f>VLOOKUP($B1830,meanLDage!$Z$3:$AC$3145,2,FALSE)</f>
        <v>8.2091281840000008</v>
      </c>
      <c r="AF1830" s="6">
        <f>VLOOKUP(V1830,'2017 rep county selection'!$A$1:$C$281,3,FALSE)</f>
        <v>36029</v>
      </c>
      <c r="AG1830" s="6">
        <v>36055</v>
      </c>
      <c r="AH1830" s="9">
        <f t="shared" si="202"/>
        <v>36055</v>
      </c>
    </row>
    <row r="1831" spans="1:34" ht="15.75" customHeight="1" x14ac:dyDescent="0.3">
      <c r="A1831" s="4">
        <v>36</v>
      </c>
      <c r="B1831" s="4">
        <v>36071</v>
      </c>
      <c r="C1831" s="6" t="s">
        <v>2287</v>
      </c>
      <c r="D1831" s="6" t="s">
        <v>174</v>
      </c>
      <c r="E1831" s="4">
        <v>36103</v>
      </c>
      <c r="F1831" s="4">
        <v>36103</v>
      </c>
      <c r="G1831" s="4">
        <v>36103</v>
      </c>
      <c r="H1831" s="37">
        <v>4005275367</v>
      </c>
      <c r="I1831" s="37">
        <v>3940214001.3441</v>
      </c>
      <c r="J1831" s="37">
        <v>3747169280.34024</v>
      </c>
      <c r="K1831" s="4" t="str">
        <f>VLOOKUP(B1831,altitude!$B$3:$E$3232,4)</f>
        <v>L</v>
      </c>
      <c r="L1831" s="4">
        <f>VLOOKUP(B1831,fuelregion!$C$5:$D$3233,2,FALSE)</f>
        <v>1170011000</v>
      </c>
      <c r="M1831" s="4">
        <f>VLOOKUP(B1831,fuelregion!$H$5:$I$3113,2,FALSE)</f>
        <v>1170011000</v>
      </c>
      <c r="N1831" s="4">
        <f>VLOOKUP(B1831,imbin!$B$4:$D$3233,2,FALSE)</f>
        <v>1</v>
      </c>
      <c r="O1831" s="4" t="str">
        <f>VLOOKUP(B1831,imbin!$B$4:$D$3233,3,FALSE)</f>
        <v>Submittal</v>
      </c>
      <c r="P1831" s="4">
        <f>IF(ISNA(VLOOKUP(B1831,rampbin!$B$4:$G$1697,6,FALSE)),2,VLOOKUP(B1831,rampbin!$B$4:$G$1697,6,FALSE))</f>
        <v>2</v>
      </c>
      <c r="Q1831" s="4" t="str">
        <f>IF(ISNA(VLOOKUP(B1831,rampbin!$B$4:$G$1697,5,FALSE)),"MOVES",VLOOKUP(B1831,rampbin!$B$4:$G$1697,5,FALSE))</f>
        <v>Submitted</v>
      </c>
      <c r="R1831" s="4" t="s">
        <v>1877</v>
      </c>
      <c r="S1831" s="6" t="s">
        <v>2083</v>
      </c>
      <c r="T1831" s="4">
        <f>VLOOKUP(B1831,meanLDage!$B$3:$E$3145,4,FALSE)</f>
        <v>2</v>
      </c>
      <c r="U1831" s="32">
        <f>VLOOKUP(B1831,meanLDage!$B$3:$E$3145,2,FALSE)</f>
        <v>8.9859812775440506</v>
      </c>
      <c r="V1831" s="4" t="str">
        <f t="shared" si="197"/>
        <v>36_L_1170011000_1_2_2</v>
      </c>
      <c r="W1831" s="4">
        <v>36059</v>
      </c>
      <c r="X1831" s="4">
        <v>36119</v>
      </c>
      <c r="Y1831" s="8">
        <f t="shared" si="198"/>
        <v>36119</v>
      </c>
      <c r="Z1831" s="6" t="b">
        <f t="shared" si="196"/>
        <v>0</v>
      </c>
      <c r="AA1831" s="6">
        <f t="shared" si="199"/>
        <v>36103</v>
      </c>
      <c r="AB1831" s="4">
        <f t="shared" si="200"/>
        <v>2</v>
      </c>
      <c r="AC1831" s="32">
        <f t="shared" si="201"/>
        <v>8.9859812775440506</v>
      </c>
      <c r="AD1831" s="4">
        <f>VLOOKUP($B1831,meanLDage!$Z$3:$AC$3145,4,FALSE)</f>
        <v>2</v>
      </c>
      <c r="AE1831" s="32">
        <f>VLOOKUP($B1831,meanLDage!$Z$3:$AC$3145,2,FALSE)</f>
        <v>8.1028419629999995</v>
      </c>
      <c r="AF1831" s="6">
        <f>VLOOKUP(V1831,'2017 rep county selection'!$A$1:$C$281,3,FALSE)</f>
        <v>36103</v>
      </c>
      <c r="AG1831" s="6">
        <v>36119</v>
      </c>
      <c r="AH1831" s="9">
        <f t="shared" si="202"/>
        <v>36119</v>
      </c>
    </row>
    <row r="1832" spans="1:34" ht="15.75" customHeight="1" x14ac:dyDescent="0.3">
      <c r="A1832" s="4">
        <v>36</v>
      </c>
      <c r="B1832" s="4">
        <v>36073</v>
      </c>
      <c r="C1832" s="6" t="s">
        <v>2287</v>
      </c>
      <c r="D1832" s="6" t="s">
        <v>1167</v>
      </c>
      <c r="E1832" s="4">
        <v>36029</v>
      </c>
      <c r="F1832" s="4">
        <v>36029</v>
      </c>
      <c r="G1832" s="4">
        <v>36029</v>
      </c>
      <c r="H1832" s="37">
        <v>313031107</v>
      </c>
      <c r="I1832" s="37">
        <v>523176986.643224</v>
      </c>
      <c r="J1832" s="37">
        <v>497544735.35042101</v>
      </c>
      <c r="K1832" s="4" t="str">
        <f>VLOOKUP(B1832,altitude!$B$3:$E$3232,4)</f>
        <v>L</v>
      </c>
      <c r="L1832" s="4">
        <f>VLOOKUP(B1832,fuelregion!$C$5:$D$3233,2,FALSE)</f>
        <v>100011000</v>
      </c>
      <c r="M1832" s="4">
        <f>VLOOKUP(B1832,fuelregion!$H$5:$I$3113,2,FALSE)</f>
        <v>100011000</v>
      </c>
      <c r="N1832" s="4">
        <f>VLOOKUP(B1832,imbin!$B$4:$D$3233,2,FALSE)</f>
        <v>1</v>
      </c>
      <c r="O1832" s="4" t="str">
        <f>VLOOKUP(B1832,imbin!$B$4:$D$3233,3,FALSE)</f>
        <v>Submittal</v>
      </c>
      <c r="P1832" s="4">
        <f>IF(ISNA(VLOOKUP(B1832,rampbin!$B$4:$G$1697,6,FALSE)),2,VLOOKUP(B1832,rampbin!$B$4:$G$1697,6,FALSE))</f>
        <v>2</v>
      </c>
      <c r="Q1832" s="4" t="str">
        <f>IF(ISNA(VLOOKUP(B1832,rampbin!$B$4:$G$1697,5,FALSE)),"MOVES",VLOOKUP(B1832,rampbin!$B$4:$G$1697,5,FALSE))</f>
        <v>Submitted</v>
      </c>
      <c r="R1832" s="4" t="s">
        <v>1877</v>
      </c>
      <c r="S1832" s="6" t="s">
        <v>2098</v>
      </c>
      <c r="T1832" s="4">
        <f>VLOOKUP(B1832,meanLDage!$B$3:$E$3145,4,FALSE)</f>
        <v>3</v>
      </c>
      <c r="U1832" s="32">
        <f>VLOOKUP(B1832,meanLDage!$B$3:$E$3145,2,FALSE)</f>
        <v>10.501913398854995</v>
      </c>
      <c r="V1832" s="4" t="str">
        <f t="shared" si="197"/>
        <v>36_L_100011000_1_2_2</v>
      </c>
      <c r="W1832" s="4">
        <v>36001</v>
      </c>
      <c r="X1832" s="4">
        <v>36055</v>
      </c>
      <c r="Y1832" s="8">
        <f t="shared" si="198"/>
        <v>36055</v>
      </c>
      <c r="Z1832" s="6" t="b">
        <f t="shared" si="196"/>
        <v>0</v>
      </c>
      <c r="AA1832" s="6">
        <f t="shared" si="199"/>
        <v>36029</v>
      </c>
      <c r="AB1832" s="4">
        <f t="shared" si="200"/>
        <v>3</v>
      </c>
      <c r="AC1832" s="32">
        <f t="shared" si="201"/>
        <v>10.501913398854995</v>
      </c>
      <c r="AD1832" s="4">
        <f>VLOOKUP($B1832,meanLDage!$Z$3:$AC$3145,4,FALSE)</f>
        <v>2</v>
      </c>
      <c r="AE1832" s="32">
        <f>VLOOKUP($B1832,meanLDage!$Z$3:$AC$3145,2,FALSE)</f>
        <v>8.1925646850000007</v>
      </c>
      <c r="AF1832" s="6">
        <f>VLOOKUP(V1832,'2017 rep county selection'!$A$1:$C$281,3,FALSE)</f>
        <v>36029</v>
      </c>
      <c r="AG1832" s="6">
        <v>36055</v>
      </c>
      <c r="AH1832" s="9">
        <f t="shared" si="202"/>
        <v>36055</v>
      </c>
    </row>
    <row r="1833" spans="1:34" ht="15.75" customHeight="1" x14ac:dyDescent="0.3">
      <c r="A1833" s="4">
        <v>36</v>
      </c>
      <c r="B1833" s="4">
        <v>36075</v>
      </c>
      <c r="C1833" s="6" t="s">
        <v>2287</v>
      </c>
      <c r="D1833" s="6" t="s">
        <v>1168</v>
      </c>
      <c r="E1833" s="4">
        <v>36029</v>
      </c>
      <c r="F1833" s="4">
        <v>36029</v>
      </c>
      <c r="G1833" s="4">
        <v>36029</v>
      </c>
      <c r="H1833" s="37">
        <v>1044111322</v>
      </c>
      <c r="I1833" s="37">
        <v>1297200609.8273201</v>
      </c>
      <c r="J1833" s="37">
        <v>1233646262.3311601</v>
      </c>
      <c r="K1833" s="4" t="str">
        <f>VLOOKUP(B1833,altitude!$B$3:$E$3232,4)</f>
        <v>L</v>
      </c>
      <c r="L1833" s="4">
        <f>VLOOKUP(B1833,fuelregion!$C$5:$D$3233,2,FALSE)</f>
        <v>100011000</v>
      </c>
      <c r="M1833" s="4">
        <f>VLOOKUP(B1833,fuelregion!$H$5:$I$3113,2,FALSE)</f>
        <v>100011000</v>
      </c>
      <c r="N1833" s="4">
        <f>VLOOKUP(B1833,imbin!$B$4:$D$3233,2,FALSE)</f>
        <v>1</v>
      </c>
      <c r="O1833" s="4" t="str">
        <f>VLOOKUP(B1833,imbin!$B$4:$D$3233,3,FALSE)</f>
        <v>Submittal</v>
      </c>
      <c r="P1833" s="4">
        <f>IF(ISNA(VLOOKUP(B1833,rampbin!$B$4:$G$1697,6,FALSE)),2,VLOOKUP(B1833,rampbin!$B$4:$G$1697,6,FALSE))</f>
        <v>2</v>
      </c>
      <c r="Q1833" s="4" t="str">
        <f>IF(ISNA(VLOOKUP(B1833,rampbin!$B$4:$G$1697,5,FALSE)),"MOVES",VLOOKUP(B1833,rampbin!$B$4:$G$1697,5,FALSE))</f>
        <v>Submitted</v>
      </c>
      <c r="R1833" s="4" t="s">
        <v>1877</v>
      </c>
      <c r="S1833" s="6" t="s">
        <v>2099</v>
      </c>
      <c r="T1833" s="4">
        <f>VLOOKUP(B1833,meanLDage!$B$3:$E$3145,4,FALSE)</f>
        <v>3</v>
      </c>
      <c r="U1833" s="32">
        <f>VLOOKUP(B1833,meanLDage!$B$3:$E$3145,2,FALSE)</f>
        <v>9.5578405380052534</v>
      </c>
      <c r="V1833" s="4" t="str">
        <f t="shared" si="197"/>
        <v>36_L_100011000_1_2_2</v>
      </c>
      <c r="W1833" s="4">
        <v>36001</v>
      </c>
      <c r="X1833" s="4">
        <v>36067</v>
      </c>
      <c r="Y1833" s="8">
        <f t="shared" si="198"/>
        <v>36067</v>
      </c>
      <c r="Z1833" s="6" t="b">
        <f t="shared" si="196"/>
        <v>0</v>
      </c>
      <c r="AA1833" s="6">
        <f t="shared" si="199"/>
        <v>36029</v>
      </c>
      <c r="AB1833" s="4">
        <f t="shared" si="200"/>
        <v>3</v>
      </c>
      <c r="AC1833" s="32">
        <f t="shared" si="201"/>
        <v>9.5578405380052534</v>
      </c>
      <c r="AD1833" s="4">
        <f>VLOOKUP($B1833,meanLDage!$Z$3:$AC$3145,4,FALSE)</f>
        <v>2</v>
      </c>
      <c r="AE1833" s="32">
        <f>VLOOKUP($B1833,meanLDage!$Z$3:$AC$3145,2,FALSE)</f>
        <v>7.8491438240000004</v>
      </c>
      <c r="AF1833" s="6">
        <f>VLOOKUP(V1833,'2017 rep county selection'!$A$1:$C$281,3,FALSE)</f>
        <v>36029</v>
      </c>
      <c r="AG1833" s="6">
        <v>36067</v>
      </c>
      <c r="AH1833" s="9">
        <f t="shared" si="202"/>
        <v>36067</v>
      </c>
    </row>
    <row r="1834" spans="1:34" ht="15.75" customHeight="1" x14ac:dyDescent="0.3">
      <c r="A1834" s="4">
        <v>36</v>
      </c>
      <c r="B1834" s="4">
        <v>36077</v>
      </c>
      <c r="C1834" s="6" t="s">
        <v>2287</v>
      </c>
      <c r="D1834" s="6" t="s">
        <v>875</v>
      </c>
      <c r="E1834" s="4">
        <v>36029</v>
      </c>
      <c r="F1834" s="4">
        <v>36029</v>
      </c>
      <c r="G1834" s="4">
        <v>36029</v>
      </c>
      <c r="H1834" s="37">
        <v>581988800</v>
      </c>
      <c r="I1834" s="37">
        <v>1010794128.3073601</v>
      </c>
      <c r="J1834" s="37">
        <v>961271825.60141802</v>
      </c>
      <c r="K1834" s="4" t="str">
        <f>VLOOKUP(B1834,altitude!$B$3:$E$3232,4)</f>
        <v>L</v>
      </c>
      <c r="L1834" s="4">
        <f>VLOOKUP(B1834,fuelregion!$C$5:$D$3233,2,FALSE)</f>
        <v>100011000</v>
      </c>
      <c r="M1834" s="4">
        <f>VLOOKUP(B1834,fuelregion!$H$5:$I$3113,2,FALSE)</f>
        <v>100011000</v>
      </c>
      <c r="N1834" s="4">
        <f>VLOOKUP(B1834,imbin!$B$4:$D$3233,2,FALSE)</f>
        <v>1</v>
      </c>
      <c r="O1834" s="4" t="str">
        <f>VLOOKUP(B1834,imbin!$B$4:$D$3233,3,FALSE)</f>
        <v>Submittal</v>
      </c>
      <c r="P1834" s="4">
        <f>IF(ISNA(VLOOKUP(B1834,rampbin!$B$4:$G$1697,6,FALSE)),2,VLOOKUP(B1834,rampbin!$B$4:$G$1697,6,FALSE))</f>
        <v>2</v>
      </c>
      <c r="Q1834" s="4" t="str">
        <f>IF(ISNA(VLOOKUP(B1834,rampbin!$B$4:$G$1697,5,FALSE)),"MOVES",VLOOKUP(B1834,rampbin!$B$4:$G$1697,5,FALSE))</f>
        <v>Submitted</v>
      </c>
      <c r="R1834" s="4" t="s">
        <v>1880</v>
      </c>
      <c r="S1834" s="6" t="s">
        <v>1851</v>
      </c>
      <c r="T1834" s="4">
        <f>VLOOKUP(B1834,meanLDage!$B$3:$E$3145,4,FALSE)</f>
        <v>3</v>
      </c>
      <c r="U1834" s="32">
        <f>VLOOKUP(B1834,meanLDage!$B$3:$E$3145,2,FALSE)</f>
        <v>9.934077038242954</v>
      </c>
      <c r="V1834" s="4" t="str">
        <f t="shared" si="197"/>
        <v>36_L_100011000_1_3_2</v>
      </c>
      <c r="W1834" s="4">
        <v>36001</v>
      </c>
      <c r="X1834" s="4">
        <v>36007</v>
      </c>
      <c r="Y1834" s="8">
        <f t="shared" si="198"/>
        <v>36007</v>
      </c>
      <c r="Z1834" s="6" t="b">
        <f t="shared" si="196"/>
        <v>0</v>
      </c>
      <c r="AA1834" s="6">
        <f t="shared" si="199"/>
        <v>36029</v>
      </c>
      <c r="AB1834" s="4">
        <f t="shared" si="200"/>
        <v>3</v>
      </c>
      <c r="AC1834" s="32">
        <f t="shared" si="201"/>
        <v>9.934077038242954</v>
      </c>
      <c r="AD1834" s="4">
        <f>VLOOKUP($B1834,meanLDage!$Z$3:$AC$3145,4,FALSE)</f>
        <v>3</v>
      </c>
      <c r="AE1834" s="32">
        <f>VLOOKUP($B1834,meanLDage!$Z$3:$AC$3145,2,FALSE)</f>
        <v>9.4032914289999994</v>
      </c>
      <c r="AF1834" s="6">
        <f>VLOOKUP(V1834,'2017 rep county selection'!$A$1:$C$281,3,FALSE)</f>
        <v>36007</v>
      </c>
      <c r="AG1834" s="6">
        <v>36007</v>
      </c>
      <c r="AH1834" s="9">
        <f t="shared" si="202"/>
        <v>36007</v>
      </c>
    </row>
    <row r="1835" spans="1:34" ht="15.75" customHeight="1" x14ac:dyDescent="0.3">
      <c r="A1835" s="4">
        <v>36</v>
      </c>
      <c r="B1835" s="4">
        <v>36079</v>
      </c>
      <c r="C1835" s="6" t="s">
        <v>2287</v>
      </c>
      <c r="D1835" s="6" t="s">
        <v>307</v>
      </c>
      <c r="E1835" s="4">
        <v>36103</v>
      </c>
      <c r="F1835" s="4">
        <v>36103</v>
      </c>
      <c r="G1835" s="4">
        <v>36103</v>
      </c>
      <c r="H1835" s="37">
        <v>2669950794</v>
      </c>
      <c r="I1835" s="37">
        <v>1372582228.17519</v>
      </c>
      <c r="J1835" s="37">
        <v>1305334674.3074</v>
      </c>
      <c r="K1835" s="4" t="str">
        <f>VLOOKUP(B1835,altitude!$B$3:$E$3232,4)</f>
        <v>L</v>
      </c>
      <c r="L1835" s="4">
        <f>VLOOKUP(B1835,fuelregion!$C$5:$D$3233,2,FALSE)</f>
        <v>1170011000</v>
      </c>
      <c r="M1835" s="4">
        <f>VLOOKUP(B1835,fuelregion!$H$5:$I$3113,2,FALSE)</f>
        <v>1170011000</v>
      </c>
      <c r="N1835" s="4">
        <f>VLOOKUP(B1835,imbin!$B$4:$D$3233,2,FALSE)</f>
        <v>1</v>
      </c>
      <c r="O1835" s="4" t="str">
        <f>VLOOKUP(B1835,imbin!$B$4:$D$3233,3,FALSE)</f>
        <v>Submittal</v>
      </c>
      <c r="P1835" s="4">
        <f>IF(ISNA(VLOOKUP(B1835,rampbin!$B$4:$G$1697,6,FALSE)),2,VLOOKUP(B1835,rampbin!$B$4:$G$1697,6,FALSE))</f>
        <v>2</v>
      </c>
      <c r="Q1835" s="4" t="str">
        <f>IF(ISNA(VLOOKUP(B1835,rampbin!$B$4:$G$1697,5,FALSE)),"MOVES",VLOOKUP(B1835,rampbin!$B$4:$G$1697,5,FALSE))</f>
        <v>Submitted</v>
      </c>
      <c r="R1835" s="4" t="s">
        <v>1877</v>
      </c>
      <c r="S1835" s="6" t="s">
        <v>2083</v>
      </c>
      <c r="T1835" s="4">
        <f>VLOOKUP(B1835,meanLDage!$B$3:$E$3145,4,FALSE)</f>
        <v>2</v>
      </c>
      <c r="U1835" s="32">
        <f>VLOOKUP(B1835,meanLDage!$B$3:$E$3145,2,FALSE)</f>
        <v>8.6752838763538414</v>
      </c>
      <c r="V1835" s="4" t="str">
        <f t="shared" si="197"/>
        <v>36_L_1170011000_1_2_2</v>
      </c>
      <c r="W1835" s="4">
        <v>36059</v>
      </c>
      <c r="X1835" s="4">
        <v>36119</v>
      </c>
      <c r="Y1835" s="8">
        <f t="shared" si="198"/>
        <v>36119</v>
      </c>
      <c r="Z1835" s="6" t="b">
        <f t="shared" si="196"/>
        <v>0</v>
      </c>
      <c r="AA1835" s="6">
        <f t="shared" si="199"/>
        <v>36103</v>
      </c>
      <c r="AB1835" s="4">
        <f t="shared" si="200"/>
        <v>2</v>
      </c>
      <c r="AC1835" s="32">
        <f t="shared" si="201"/>
        <v>8.6752838763538414</v>
      </c>
      <c r="AD1835" s="4">
        <f>VLOOKUP($B1835,meanLDage!$Z$3:$AC$3145,4,FALSE)</f>
        <v>2</v>
      </c>
      <c r="AE1835" s="32">
        <f>VLOOKUP($B1835,meanLDage!$Z$3:$AC$3145,2,FALSE)</f>
        <v>8.0414675590000009</v>
      </c>
      <c r="AF1835" s="6">
        <f>VLOOKUP(V1835,'2017 rep county selection'!$A$1:$C$281,3,FALSE)</f>
        <v>36103</v>
      </c>
      <c r="AG1835" s="6">
        <v>36119</v>
      </c>
      <c r="AH1835" s="9">
        <f t="shared" si="202"/>
        <v>36119</v>
      </c>
    </row>
    <row r="1836" spans="1:34" ht="15.75" customHeight="1" x14ac:dyDescent="0.3">
      <c r="A1836" s="4">
        <v>36</v>
      </c>
      <c r="B1836" s="4">
        <v>36081</v>
      </c>
      <c r="C1836" s="6" t="s">
        <v>2287</v>
      </c>
      <c r="D1836" s="6" t="s">
        <v>1169</v>
      </c>
      <c r="E1836" s="4">
        <v>36103</v>
      </c>
      <c r="F1836" s="4">
        <v>36103</v>
      </c>
      <c r="G1836" s="4">
        <v>36103</v>
      </c>
      <c r="H1836" s="37">
        <v>6858255413</v>
      </c>
      <c r="I1836" s="37">
        <v>7151112718.7212801</v>
      </c>
      <c r="J1836" s="37">
        <v>6800754956.5427999</v>
      </c>
      <c r="K1836" s="4" t="str">
        <f>VLOOKUP(B1836,altitude!$B$3:$E$3232,4)</f>
        <v>L</v>
      </c>
      <c r="L1836" s="4">
        <f>VLOOKUP(B1836,fuelregion!$C$5:$D$3233,2,FALSE)</f>
        <v>1170011000</v>
      </c>
      <c r="M1836" s="4">
        <f>VLOOKUP(B1836,fuelregion!$H$5:$I$3113,2,FALSE)</f>
        <v>1170011000</v>
      </c>
      <c r="N1836" s="4">
        <f>VLOOKUP(B1836,imbin!$B$4:$D$3233,2,FALSE)</f>
        <v>1</v>
      </c>
      <c r="O1836" s="4" t="str">
        <f>VLOOKUP(B1836,imbin!$B$4:$D$3233,3,FALSE)</f>
        <v>Submittal</v>
      </c>
      <c r="P1836" s="4">
        <f>IF(ISNA(VLOOKUP(B1836,rampbin!$B$4:$G$1697,6,FALSE)),2,VLOOKUP(B1836,rampbin!$B$4:$G$1697,6,FALSE))</f>
        <v>2</v>
      </c>
      <c r="Q1836" s="4" t="str">
        <f>IF(ISNA(VLOOKUP(B1836,rampbin!$B$4:$G$1697,5,FALSE)),"MOVES",VLOOKUP(B1836,rampbin!$B$4:$G$1697,5,FALSE))</f>
        <v>Submitted</v>
      </c>
      <c r="R1836" s="4" t="s">
        <v>1877</v>
      </c>
      <c r="S1836" s="6" t="s">
        <v>2083</v>
      </c>
      <c r="T1836" s="4">
        <f>VLOOKUP(B1836,meanLDage!$B$3:$E$3145,4,FALSE)</f>
        <v>2</v>
      </c>
      <c r="U1836" s="32">
        <f>VLOOKUP(B1836,meanLDage!$B$3:$E$3145,2,FALSE)</f>
        <v>8.2127200649976952</v>
      </c>
      <c r="V1836" s="4" t="str">
        <f t="shared" si="197"/>
        <v>36_L_1170011000_1_2_2</v>
      </c>
      <c r="W1836" s="4">
        <v>36059</v>
      </c>
      <c r="X1836" s="4">
        <v>36081</v>
      </c>
      <c r="Y1836" s="8">
        <f t="shared" si="198"/>
        <v>36081</v>
      </c>
      <c r="Z1836" s="6" t="b">
        <f t="shared" si="196"/>
        <v>0</v>
      </c>
      <c r="AA1836" s="6">
        <f t="shared" si="199"/>
        <v>36103</v>
      </c>
      <c r="AB1836" s="4">
        <f t="shared" si="200"/>
        <v>2</v>
      </c>
      <c r="AC1836" s="32">
        <f t="shared" si="201"/>
        <v>8.2127200649976952</v>
      </c>
      <c r="AD1836" s="4">
        <f>VLOOKUP($B1836,meanLDage!$Z$3:$AC$3145,4,FALSE)</f>
        <v>2</v>
      </c>
      <c r="AE1836" s="32">
        <f>VLOOKUP($B1836,meanLDage!$Z$3:$AC$3145,2,FALSE)</f>
        <v>7.5802342669999998</v>
      </c>
      <c r="AF1836" s="6">
        <f>VLOOKUP(V1836,'2017 rep county selection'!$A$1:$C$281,3,FALSE)</f>
        <v>36103</v>
      </c>
      <c r="AG1836" s="6">
        <v>36081</v>
      </c>
      <c r="AH1836" s="9">
        <f t="shared" si="202"/>
        <v>36081</v>
      </c>
    </row>
    <row r="1837" spans="1:34" ht="15.75" customHeight="1" x14ac:dyDescent="0.3">
      <c r="A1837" s="4">
        <v>36</v>
      </c>
      <c r="B1837" s="4">
        <v>36083</v>
      </c>
      <c r="C1837" s="6" t="s">
        <v>2287</v>
      </c>
      <c r="D1837" s="6" t="s">
        <v>1170</v>
      </c>
      <c r="E1837" s="4">
        <v>36029</v>
      </c>
      <c r="F1837" s="4">
        <v>36029</v>
      </c>
      <c r="G1837" s="4">
        <v>36029</v>
      </c>
      <c r="H1837" s="37">
        <v>1341120030</v>
      </c>
      <c r="I1837" s="37">
        <v>1356138612.44313</v>
      </c>
      <c r="J1837" s="37">
        <v>1289696688.22717</v>
      </c>
      <c r="K1837" s="4" t="str">
        <f>VLOOKUP(B1837,altitude!$B$3:$E$3232,4)</f>
        <v>L</v>
      </c>
      <c r="L1837" s="4">
        <f>VLOOKUP(B1837,fuelregion!$C$5:$D$3233,2,FALSE)</f>
        <v>100011000</v>
      </c>
      <c r="M1837" s="4">
        <f>VLOOKUP(B1837,fuelregion!$H$5:$I$3113,2,FALSE)</f>
        <v>100011000</v>
      </c>
      <c r="N1837" s="4">
        <f>VLOOKUP(B1837,imbin!$B$4:$D$3233,2,FALSE)</f>
        <v>1</v>
      </c>
      <c r="O1837" s="4" t="str">
        <f>VLOOKUP(B1837,imbin!$B$4:$D$3233,3,FALSE)</f>
        <v>Submittal</v>
      </c>
      <c r="P1837" s="4">
        <f>IF(ISNA(VLOOKUP(B1837,rampbin!$B$4:$G$1697,6,FALSE)),2,VLOOKUP(B1837,rampbin!$B$4:$G$1697,6,FALSE))</f>
        <v>2</v>
      </c>
      <c r="Q1837" s="4" t="str">
        <f>IF(ISNA(VLOOKUP(B1837,rampbin!$B$4:$G$1697,5,FALSE)),"MOVES",VLOOKUP(B1837,rampbin!$B$4:$G$1697,5,FALSE))</f>
        <v>Submitted</v>
      </c>
      <c r="R1837" s="4" t="s">
        <v>1877</v>
      </c>
      <c r="S1837" s="6" t="s">
        <v>2092</v>
      </c>
      <c r="T1837" s="4">
        <f>VLOOKUP(B1837,meanLDage!$B$3:$E$3145,4,FALSE)</f>
        <v>3</v>
      </c>
      <c r="U1837" s="32">
        <f>VLOOKUP(B1837,meanLDage!$B$3:$E$3145,2,FALSE)</f>
        <v>9.0882887639231651</v>
      </c>
      <c r="V1837" s="4" t="str">
        <f t="shared" si="197"/>
        <v>36_L_100011000_1_2_2</v>
      </c>
      <c r="W1837" s="4">
        <v>36001</v>
      </c>
      <c r="X1837" s="4">
        <v>36001</v>
      </c>
      <c r="Y1837" s="8">
        <f t="shared" si="198"/>
        <v>36001</v>
      </c>
      <c r="Z1837" s="6" t="b">
        <f t="shared" si="196"/>
        <v>0</v>
      </c>
      <c r="AA1837" s="6">
        <f t="shared" si="199"/>
        <v>36029</v>
      </c>
      <c r="AB1837" s="4">
        <f t="shared" si="200"/>
        <v>3</v>
      </c>
      <c r="AC1837" s="32">
        <f t="shared" si="201"/>
        <v>9.0882887639231651</v>
      </c>
      <c r="AD1837" s="4">
        <f>VLOOKUP($B1837,meanLDage!$Z$3:$AC$3145,4,FALSE)</f>
        <v>2</v>
      </c>
      <c r="AE1837" s="32">
        <f>VLOOKUP($B1837,meanLDage!$Z$3:$AC$3145,2,FALSE)</f>
        <v>8.1579473789999994</v>
      </c>
      <c r="AF1837" s="6">
        <f>VLOOKUP(V1837,'2017 rep county selection'!$A$1:$C$281,3,FALSE)</f>
        <v>36029</v>
      </c>
      <c r="AG1837" s="6">
        <v>36001</v>
      </c>
      <c r="AH1837" s="9">
        <f t="shared" si="202"/>
        <v>36001</v>
      </c>
    </row>
    <row r="1838" spans="1:34" ht="15.75" customHeight="1" x14ac:dyDescent="0.3">
      <c r="A1838" s="4">
        <v>36</v>
      </c>
      <c r="B1838" s="4">
        <v>36085</v>
      </c>
      <c r="C1838" s="6" t="s">
        <v>2287</v>
      </c>
      <c r="D1838" s="6" t="s">
        <v>396</v>
      </c>
      <c r="E1838" s="4">
        <v>36103</v>
      </c>
      <c r="F1838" s="4">
        <v>36103</v>
      </c>
      <c r="G1838" s="4">
        <v>36103</v>
      </c>
      <c r="H1838" s="37">
        <v>1752910053</v>
      </c>
      <c r="I1838" s="37">
        <v>2041494686.01388</v>
      </c>
      <c r="J1838" s="37">
        <v>1941474795.73367</v>
      </c>
      <c r="K1838" s="4" t="str">
        <f>VLOOKUP(B1838,altitude!$B$3:$E$3232,4)</f>
        <v>L</v>
      </c>
      <c r="L1838" s="4">
        <f>VLOOKUP(B1838,fuelregion!$C$5:$D$3233,2,FALSE)</f>
        <v>1170011000</v>
      </c>
      <c r="M1838" s="4">
        <f>VLOOKUP(B1838,fuelregion!$H$5:$I$3113,2,FALSE)</f>
        <v>1170011000</v>
      </c>
      <c r="N1838" s="4">
        <f>VLOOKUP(B1838,imbin!$B$4:$D$3233,2,FALSE)</f>
        <v>1</v>
      </c>
      <c r="O1838" s="4" t="str">
        <f>VLOOKUP(B1838,imbin!$B$4:$D$3233,3,FALSE)</f>
        <v>Submittal</v>
      </c>
      <c r="P1838" s="4">
        <f>IF(ISNA(VLOOKUP(B1838,rampbin!$B$4:$G$1697,6,FALSE)),2,VLOOKUP(B1838,rampbin!$B$4:$G$1697,6,FALSE))</f>
        <v>2</v>
      </c>
      <c r="Q1838" s="4" t="str">
        <f>IF(ISNA(VLOOKUP(B1838,rampbin!$B$4:$G$1697,5,FALSE)),"MOVES",VLOOKUP(B1838,rampbin!$B$4:$G$1697,5,FALSE))</f>
        <v>Submitted</v>
      </c>
      <c r="R1838" s="4" t="s">
        <v>1877</v>
      </c>
      <c r="S1838" s="6" t="s">
        <v>2083</v>
      </c>
      <c r="T1838" s="4">
        <f>VLOOKUP(B1838,meanLDage!$B$3:$E$3145,4,FALSE)</f>
        <v>2</v>
      </c>
      <c r="U1838" s="32">
        <f>VLOOKUP(B1838,meanLDage!$B$3:$E$3145,2,FALSE)</f>
        <v>7.2688132910106553</v>
      </c>
      <c r="V1838" s="4" t="str">
        <f t="shared" si="197"/>
        <v>36_L_1170011000_1_2_2</v>
      </c>
      <c r="W1838" s="4">
        <v>36059</v>
      </c>
      <c r="X1838" s="4">
        <v>36081</v>
      </c>
      <c r="Y1838" s="8">
        <f t="shared" si="198"/>
        <v>36081</v>
      </c>
      <c r="Z1838" s="6" t="b">
        <f t="shared" si="196"/>
        <v>0</v>
      </c>
      <c r="AA1838" s="6">
        <f t="shared" si="199"/>
        <v>36103</v>
      </c>
      <c r="AB1838" s="4">
        <f t="shared" si="200"/>
        <v>2</v>
      </c>
      <c r="AC1838" s="32">
        <f t="shared" si="201"/>
        <v>7.2688132910106553</v>
      </c>
      <c r="AD1838" s="4">
        <f>VLOOKUP($B1838,meanLDage!$Z$3:$AC$3145,4,FALSE)</f>
        <v>2</v>
      </c>
      <c r="AE1838" s="32">
        <f>VLOOKUP($B1838,meanLDage!$Z$3:$AC$3145,2,FALSE)</f>
        <v>7.6498780929999999</v>
      </c>
      <c r="AF1838" s="6">
        <f>VLOOKUP(V1838,'2017 rep county selection'!$A$1:$C$281,3,FALSE)</f>
        <v>36103</v>
      </c>
      <c r="AG1838" s="6">
        <v>36081</v>
      </c>
      <c r="AH1838" s="9">
        <f t="shared" si="202"/>
        <v>36081</v>
      </c>
    </row>
    <row r="1839" spans="1:34" ht="15.75" customHeight="1" x14ac:dyDescent="0.3">
      <c r="A1839" s="4">
        <v>36</v>
      </c>
      <c r="B1839" s="4">
        <v>36087</v>
      </c>
      <c r="C1839" s="6" t="s">
        <v>2287</v>
      </c>
      <c r="D1839" s="6" t="s">
        <v>1171</v>
      </c>
      <c r="E1839" s="4">
        <v>36103</v>
      </c>
      <c r="F1839" s="4">
        <v>36103</v>
      </c>
      <c r="G1839" s="4">
        <v>36103</v>
      </c>
      <c r="H1839" s="37">
        <v>2381682178</v>
      </c>
      <c r="I1839" s="37">
        <v>2870483325.1039</v>
      </c>
      <c r="J1839" s="37">
        <v>2729848412.2606802</v>
      </c>
      <c r="K1839" s="4" t="str">
        <f>VLOOKUP(B1839,altitude!$B$3:$E$3232,4)</f>
        <v>L</v>
      </c>
      <c r="L1839" s="4">
        <f>VLOOKUP(B1839,fuelregion!$C$5:$D$3233,2,FALSE)</f>
        <v>1170011000</v>
      </c>
      <c r="M1839" s="4">
        <f>VLOOKUP(B1839,fuelregion!$H$5:$I$3113,2,FALSE)</f>
        <v>1170011000</v>
      </c>
      <c r="N1839" s="4">
        <f>VLOOKUP(B1839,imbin!$B$4:$D$3233,2,FALSE)</f>
        <v>1</v>
      </c>
      <c r="O1839" s="4" t="str">
        <f>VLOOKUP(B1839,imbin!$B$4:$D$3233,3,FALSE)</f>
        <v>Submittal</v>
      </c>
      <c r="P1839" s="4">
        <f>IF(ISNA(VLOOKUP(B1839,rampbin!$B$4:$G$1697,6,FALSE)),2,VLOOKUP(B1839,rampbin!$B$4:$G$1697,6,FALSE))</f>
        <v>2</v>
      </c>
      <c r="Q1839" s="4" t="str">
        <f>IF(ISNA(VLOOKUP(B1839,rampbin!$B$4:$G$1697,5,FALSE)),"MOVES",VLOOKUP(B1839,rampbin!$B$4:$G$1697,5,FALSE))</f>
        <v>Submitted</v>
      </c>
      <c r="R1839" s="4" t="s">
        <v>1877</v>
      </c>
      <c r="S1839" s="6" t="s">
        <v>2083</v>
      </c>
      <c r="T1839" s="4">
        <f>VLOOKUP(B1839,meanLDage!$B$3:$E$3145,4,FALSE)</f>
        <v>2</v>
      </c>
      <c r="U1839" s="32">
        <f>VLOOKUP(B1839,meanLDage!$B$3:$E$3145,2,FALSE)</f>
        <v>8.0906089471095459</v>
      </c>
      <c r="V1839" s="4" t="str">
        <f t="shared" si="197"/>
        <v>36_L_1170011000_1_2_2</v>
      </c>
      <c r="W1839" s="4">
        <v>36059</v>
      </c>
      <c r="X1839" s="4">
        <v>36119</v>
      </c>
      <c r="Y1839" s="8">
        <f t="shared" si="198"/>
        <v>36119</v>
      </c>
      <c r="Z1839" s="6" t="b">
        <f t="shared" si="196"/>
        <v>0</v>
      </c>
      <c r="AA1839" s="6">
        <f t="shared" si="199"/>
        <v>36103</v>
      </c>
      <c r="AB1839" s="4">
        <f t="shared" si="200"/>
        <v>2</v>
      </c>
      <c r="AC1839" s="32">
        <f t="shared" si="201"/>
        <v>8.0906089471095459</v>
      </c>
      <c r="AD1839" s="4">
        <f>VLOOKUP($B1839,meanLDage!$Z$3:$AC$3145,4,FALSE)</f>
        <v>2</v>
      </c>
      <c r="AE1839" s="32">
        <f>VLOOKUP($B1839,meanLDage!$Z$3:$AC$3145,2,FALSE)</f>
        <v>8.0990763989999994</v>
      </c>
      <c r="AF1839" s="6">
        <f>VLOOKUP(V1839,'2017 rep county selection'!$A$1:$C$281,3,FALSE)</f>
        <v>36103</v>
      </c>
      <c r="AG1839" s="6">
        <v>36119</v>
      </c>
      <c r="AH1839" s="9">
        <f t="shared" si="202"/>
        <v>36119</v>
      </c>
    </row>
    <row r="1840" spans="1:34" ht="15.75" customHeight="1" x14ac:dyDescent="0.3">
      <c r="A1840" s="4">
        <v>36</v>
      </c>
      <c r="B1840" s="4">
        <v>36089</v>
      </c>
      <c r="C1840" s="6" t="s">
        <v>2287</v>
      </c>
      <c r="D1840" s="6" t="s">
        <v>1172</v>
      </c>
      <c r="E1840" s="4">
        <v>36029</v>
      </c>
      <c r="F1840" s="4">
        <v>36029</v>
      </c>
      <c r="G1840" s="4">
        <v>36029</v>
      </c>
      <c r="H1840" s="37">
        <v>784140741</v>
      </c>
      <c r="I1840" s="37">
        <v>1299931747.704</v>
      </c>
      <c r="J1840" s="37">
        <v>1236243592.32271</v>
      </c>
      <c r="K1840" s="4" t="str">
        <f>VLOOKUP(B1840,altitude!$B$3:$E$3232,4)</f>
        <v>L</v>
      </c>
      <c r="L1840" s="4">
        <f>VLOOKUP(B1840,fuelregion!$C$5:$D$3233,2,FALSE)</f>
        <v>100011000</v>
      </c>
      <c r="M1840" s="4">
        <f>VLOOKUP(B1840,fuelregion!$H$5:$I$3113,2,FALSE)</f>
        <v>100011000</v>
      </c>
      <c r="N1840" s="4">
        <f>VLOOKUP(B1840,imbin!$B$4:$D$3233,2,FALSE)</f>
        <v>1</v>
      </c>
      <c r="O1840" s="4" t="str">
        <f>VLOOKUP(B1840,imbin!$B$4:$D$3233,3,FALSE)</f>
        <v>Submittal</v>
      </c>
      <c r="P1840" s="4">
        <f>IF(ISNA(VLOOKUP(B1840,rampbin!$B$4:$G$1697,6,FALSE)),2,VLOOKUP(B1840,rampbin!$B$4:$G$1697,6,FALSE))</f>
        <v>2</v>
      </c>
      <c r="Q1840" s="4" t="str">
        <f>IF(ISNA(VLOOKUP(B1840,rampbin!$B$4:$G$1697,5,FALSE)),"MOVES",VLOOKUP(B1840,rampbin!$B$4:$G$1697,5,FALSE))</f>
        <v>Submitted</v>
      </c>
      <c r="R1840" s="4" t="s">
        <v>1880</v>
      </c>
      <c r="S1840" s="6" t="s">
        <v>1851</v>
      </c>
      <c r="T1840" s="4">
        <f>VLOOKUP(B1840,meanLDage!$B$3:$E$3145,4,FALSE)</f>
        <v>3</v>
      </c>
      <c r="U1840" s="32">
        <f>VLOOKUP(B1840,meanLDage!$B$3:$E$3145,2,FALSE)</f>
        <v>9.4477986363910613</v>
      </c>
      <c r="V1840" s="4" t="str">
        <f t="shared" si="197"/>
        <v>36_L_100011000_1_2_2</v>
      </c>
      <c r="W1840" s="4">
        <v>36001</v>
      </c>
      <c r="X1840" s="4">
        <v>36089</v>
      </c>
      <c r="Y1840" s="8">
        <f t="shared" si="198"/>
        <v>36089</v>
      </c>
      <c r="Z1840" s="6" t="b">
        <f t="shared" si="196"/>
        <v>0</v>
      </c>
      <c r="AA1840" s="6">
        <f t="shared" si="199"/>
        <v>36029</v>
      </c>
      <c r="AB1840" s="4">
        <f t="shared" si="200"/>
        <v>3</v>
      </c>
      <c r="AC1840" s="32">
        <f t="shared" si="201"/>
        <v>9.4477986363910613</v>
      </c>
      <c r="AD1840" s="4">
        <f>VLOOKUP($B1840,meanLDage!$Z$3:$AC$3145,4,FALSE)</f>
        <v>2</v>
      </c>
      <c r="AE1840" s="32">
        <f>VLOOKUP($B1840,meanLDage!$Z$3:$AC$3145,2,FALSE)</f>
        <v>8.2484798850000001</v>
      </c>
      <c r="AF1840" s="6">
        <f>VLOOKUP(V1840,'2017 rep county selection'!$A$1:$C$281,3,FALSE)</f>
        <v>36029</v>
      </c>
      <c r="AG1840" s="6">
        <v>36089</v>
      </c>
      <c r="AH1840" s="9">
        <f t="shared" si="202"/>
        <v>36089</v>
      </c>
    </row>
    <row r="1841" spans="1:34" ht="15.75" customHeight="1" x14ac:dyDescent="0.3">
      <c r="A1841" s="4">
        <v>36</v>
      </c>
      <c r="B1841" s="4">
        <v>36091</v>
      </c>
      <c r="C1841" s="6" t="s">
        <v>2287</v>
      </c>
      <c r="D1841" s="6" t="s">
        <v>1173</v>
      </c>
      <c r="E1841" s="4">
        <v>36029</v>
      </c>
      <c r="F1841" s="4">
        <v>36029</v>
      </c>
      <c r="G1841" s="4">
        <v>36029</v>
      </c>
      <c r="H1841" s="37">
        <v>1975443280</v>
      </c>
      <c r="I1841" s="37">
        <v>2337376203.1965299</v>
      </c>
      <c r="J1841" s="37">
        <v>2222860053.3365402</v>
      </c>
      <c r="K1841" s="4" t="str">
        <f>VLOOKUP(B1841,altitude!$B$3:$E$3232,4)</f>
        <v>L</v>
      </c>
      <c r="L1841" s="4">
        <f>VLOOKUP(B1841,fuelregion!$C$5:$D$3233,2,FALSE)</f>
        <v>100011000</v>
      </c>
      <c r="M1841" s="4">
        <f>VLOOKUP(B1841,fuelregion!$H$5:$I$3113,2,FALSE)</f>
        <v>100011000</v>
      </c>
      <c r="N1841" s="4">
        <f>VLOOKUP(B1841,imbin!$B$4:$D$3233,2,FALSE)</f>
        <v>1</v>
      </c>
      <c r="O1841" s="4" t="str">
        <f>VLOOKUP(B1841,imbin!$B$4:$D$3233,3,FALSE)</f>
        <v>Submittal</v>
      </c>
      <c r="P1841" s="4">
        <f>IF(ISNA(VLOOKUP(B1841,rampbin!$B$4:$G$1697,6,FALSE)),2,VLOOKUP(B1841,rampbin!$B$4:$G$1697,6,FALSE))</f>
        <v>2</v>
      </c>
      <c r="Q1841" s="4" t="str">
        <f>IF(ISNA(VLOOKUP(B1841,rampbin!$B$4:$G$1697,5,FALSE)),"MOVES",VLOOKUP(B1841,rampbin!$B$4:$G$1697,5,FALSE))</f>
        <v>Submitted</v>
      </c>
      <c r="R1841" s="4" t="s">
        <v>1877</v>
      </c>
      <c r="S1841" s="6" t="s">
        <v>2092</v>
      </c>
      <c r="T1841" s="4">
        <f>VLOOKUP(B1841,meanLDage!$B$3:$E$3145,4,FALSE)</f>
        <v>2</v>
      </c>
      <c r="U1841" s="32">
        <f>VLOOKUP(B1841,meanLDage!$B$3:$E$3145,2,FALSE)</f>
        <v>8.1419957652360413</v>
      </c>
      <c r="V1841" s="4" t="str">
        <f t="shared" si="197"/>
        <v>36_L_100011000_1_2_2</v>
      </c>
      <c r="W1841" s="4">
        <v>36029</v>
      </c>
      <c r="X1841" s="4">
        <v>36001</v>
      </c>
      <c r="Y1841" s="8">
        <f t="shared" si="198"/>
        <v>36001</v>
      </c>
      <c r="Z1841" s="6" t="b">
        <f t="shared" si="196"/>
        <v>0</v>
      </c>
      <c r="AA1841" s="6">
        <f t="shared" si="199"/>
        <v>36029</v>
      </c>
      <c r="AB1841" s="4">
        <f t="shared" si="200"/>
        <v>2</v>
      </c>
      <c r="AC1841" s="32">
        <f t="shared" si="201"/>
        <v>8.1419957652360413</v>
      </c>
      <c r="AD1841" s="4">
        <f>VLOOKUP($B1841,meanLDage!$Z$3:$AC$3145,4,FALSE)</f>
        <v>2</v>
      </c>
      <c r="AE1841" s="32">
        <f>VLOOKUP($B1841,meanLDage!$Z$3:$AC$3145,2,FALSE)</f>
        <v>8.1347983359999994</v>
      </c>
      <c r="AF1841" s="6">
        <f>VLOOKUP(V1841,'2017 rep county selection'!$A$1:$C$281,3,FALSE)</f>
        <v>36029</v>
      </c>
      <c r="AG1841" s="6">
        <v>36001</v>
      </c>
      <c r="AH1841" s="9">
        <f t="shared" si="202"/>
        <v>36001</v>
      </c>
    </row>
    <row r="1842" spans="1:34" ht="15.75" customHeight="1" x14ac:dyDescent="0.3">
      <c r="A1842" s="4">
        <v>36</v>
      </c>
      <c r="B1842" s="4">
        <v>36093</v>
      </c>
      <c r="C1842" s="6" t="s">
        <v>2287</v>
      </c>
      <c r="D1842" s="6" t="s">
        <v>1174</v>
      </c>
      <c r="E1842" s="4">
        <v>36029</v>
      </c>
      <c r="F1842" s="4">
        <v>36029</v>
      </c>
      <c r="G1842" s="4">
        <v>36029</v>
      </c>
      <c r="H1842" s="37">
        <v>1327027608</v>
      </c>
      <c r="I1842" s="37">
        <v>1190114660.5799699</v>
      </c>
      <c r="J1842" s="37">
        <v>1131806824.36731</v>
      </c>
      <c r="K1842" s="4" t="str">
        <f>VLOOKUP(B1842,altitude!$B$3:$E$3232,4)</f>
        <v>L</v>
      </c>
      <c r="L1842" s="4">
        <f>VLOOKUP(B1842,fuelregion!$C$5:$D$3233,2,FALSE)</f>
        <v>100011000</v>
      </c>
      <c r="M1842" s="4">
        <f>VLOOKUP(B1842,fuelregion!$H$5:$I$3113,2,FALSE)</f>
        <v>100011000</v>
      </c>
      <c r="N1842" s="4">
        <f>VLOOKUP(B1842,imbin!$B$4:$D$3233,2,FALSE)</f>
        <v>1</v>
      </c>
      <c r="O1842" s="4" t="str">
        <f>VLOOKUP(B1842,imbin!$B$4:$D$3233,3,FALSE)</f>
        <v>Submittal</v>
      </c>
      <c r="P1842" s="4">
        <f>IF(ISNA(VLOOKUP(B1842,rampbin!$B$4:$G$1697,6,FALSE)),2,VLOOKUP(B1842,rampbin!$B$4:$G$1697,6,FALSE))</f>
        <v>2</v>
      </c>
      <c r="Q1842" s="4" t="str">
        <f>IF(ISNA(VLOOKUP(B1842,rampbin!$B$4:$G$1697,5,FALSE)),"MOVES",VLOOKUP(B1842,rampbin!$B$4:$G$1697,5,FALSE))</f>
        <v>Submitted</v>
      </c>
      <c r="R1842" s="4" t="s">
        <v>1877</v>
      </c>
      <c r="S1842" s="6" t="s">
        <v>2092</v>
      </c>
      <c r="T1842" s="4">
        <f>VLOOKUP(B1842,meanLDage!$B$3:$E$3145,4,FALSE)</f>
        <v>2</v>
      </c>
      <c r="U1842" s="32">
        <f>VLOOKUP(B1842,meanLDage!$B$3:$E$3145,2,FALSE)</f>
        <v>8.9986824664457785</v>
      </c>
      <c r="V1842" s="4" t="str">
        <f t="shared" si="197"/>
        <v>36_L_100011000_1_2_2</v>
      </c>
      <c r="W1842" s="4">
        <v>36029</v>
      </c>
      <c r="X1842" s="4">
        <v>36001</v>
      </c>
      <c r="Y1842" s="8">
        <f t="shared" si="198"/>
        <v>36001</v>
      </c>
      <c r="Z1842" s="6" t="b">
        <f t="shared" si="196"/>
        <v>0</v>
      </c>
      <c r="AA1842" s="6">
        <f t="shared" si="199"/>
        <v>36029</v>
      </c>
      <c r="AB1842" s="4">
        <f t="shared" si="200"/>
        <v>2</v>
      </c>
      <c r="AC1842" s="32">
        <f t="shared" si="201"/>
        <v>8.9986824664457785</v>
      </c>
      <c r="AD1842" s="4">
        <f>VLOOKUP($B1842,meanLDage!$Z$3:$AC$3145,4,FALSE)</f>
        <v>2</v>
      </c>
      <c r="AE1842" s="32">
        <f>VLOOKUP($B1842,meanLDage!$Z$3:$AC$3145,2,FALSE)</f>
        <v>8.1689293190000001</v>
      </c>
      <c r="AF1842" s="6">
        <f>VLOOKUP(V1842,'2017 rep county selection'!$A$1:$C$281,3,FALSE)</f>
        <v>36029</v>
      </c>
      <c r="AG1842" s="6">
        <v>36001</v>
      </c>
      <c r="AH1842" s="9">
        <f t="shared" si="202"/>
        <v>36001</v>
      </c>
    </row>
    <row r="1843" spans="1:34" ht="15.75" customHeight="1" x14ac:dyDescent="0.3">
      <c r="A1843" s="4">
        <v>36</v>
      </c>
      <c r="B1843" s="4">
        <v>36095</v>
      </c>
      <c r="C1843" s="6" t="s">
        <v>2287</v>
      </c>
      <c r="D1843" s="6" t="s">
        <v>1175</v>
      </c>
      <c r="E1843" s="4">
        <v>36029</v>
      </c>
      <c r="F1843" s="4">
        <v>36029</v>
      </c>
      <c r="G1843" s="4">
        <v>36029</v>
      </c>
      <c r="H1843" s="37">
        <v>471993382</v>
      </c>
      <c r="I1843" s="37">
        <v>491128982.97410202</v>
      </c>
      <c r="J1843" s="37">
        <v>467066874.29758501</v>
      </c>
      <c r="K1843" s="4" t="str">
        <f>VLOOKUP(B1843,altitude!$B$3:$E$3232,4)</f>
        <v>L</v>
      </c>
      <c r="L1843" s="4">
        <f>VLOOKUP(B1843,fuelregion!$C$5:$D$3233,2,FALSE)</f>
        <v>100011000</v>
      </c>
      <c r="M1843" s="4">
        <f>VLOOKUP(B1843,fuelregion!$H$5:$I$3113,2,FALSE)</f>
        <v>100011000</v>
      </c>
      <c r="N1843" s="4">
        <f>VLOOKUP(B1843,imbin!$B$4:$D$3233,2,FALSE)</f>
        <v>1</v>
      </c>
      <c r="O1843" s="4" t="str">
        <f>VLOOKUP(B1843,imbin!$B$4:$D$3233,3,FALSE)</f>
        <v>Submittal</v>
      </c>
      <c r="P1843" s="4">
        <f>IF(ISNA(VLOOKUP(B1843,rampbin!$B$4:$G$1697,6,FALSE)),2,VLOOKUP(B1843,rampbin!$B$4:$G$1697,6,FALSE))</f>
        <v>2</v>
      </c>
      <c r="Q1843" s="4" t="str">
        <f>IF(ISNA(VLOOKUP(B1843,rampbin!$B$4:$G$1697,5,FALSE)),"MOVES",VLOOKUP(B1843,rampbin!$B$4:$G$1697,5,FALSE))</f>
        <v>Submitted</v>
      </c>
      <c r="R1843" s="4" t="s">
        <v>1877</v>
      </c>
      <c r="S1843" s="6" t="s">
        <v>2092</v>
      </c>
      <c r="T1843" s="4">
        <f>VLOOKUP(B1843,meanLDage!$B$3:$E$3145,4,FALSE)</f>
        <v>4</v>
      </c>
      <c r="U1843" s="32">
        <f>VLOOKUP(B1843,meanLDage!$B$3:$E$3145,2,FALSE)</f>
        <v>11.042670174118147</v>
      </c>
      <c r="V1843" s="4" t="str">
        <f t="shared" si="197"/>
        <v>36_L_100011000_1_3_2</v>
      </c>
      <c r="W1843" s="4">
        <v>36095</v>
      </c>
      <c r="X1843" s="4">
        <v>36007</v>
      </c>
      <c r="Y1843" s="8">
        <f t="shared" si="198"/>
        <v>36007</v>
      </c>
      <c r="Z1843" s="6" t="b">
        <f t="shared" si="196"/>
        <v>0</v>
      </c>
      <c r="AA1843" s="6">
        <f t="shared" si="199"/>
        <v>36029</v>
      </c>
      <c r="AB1843" s="4">
        <f t="shared" si="200"/>
        <v>4</v>
      </c>
      <c r="AC1843" s="32">
        <f t="shared" si="201"/>
        <v>11.042670174118147</v>
      </c>
      <c r="AD1843" s="4">
        <f>VLOOKUP($B1843,meanLDage!$Z$3:$AC$3145,4,FALSE)</f>
        <v>3</v>
      </c>
      <c r="AE1843" s="32">
        <f>VLOOKUP($B1843,meanLDage!$Z$3:$AC$3145,2,FALSE)</f>
        <v>9.3939167470000005</v>
      </c>
      <c r="AF1843" s="6">
        <f>VLOOKUP(V1843,'2017 rep county selection'!$A$1:$C$281,3,FALSE)</f>
        <v>36007</v>
      </c>
      <c r="AG1843" s="6">
        <v>36007</v>
      </c>
      <c r="AH1843" s="9">
        <f t="shared" si="202"/>
        <v>36007</v>
      </c>
    </row>
    <row r="1844" spans="1:34" ht="15.75" customHeight="1" x14ac:dyDescent="0.3">
      <c r="A1844" s="4">
        <v>36</v>
      </c>
      <c r="B1844" s="4">
        <v>36097</v>
      </c>
      <c r="C1844" s="6" t="s">
        <v>2287</v>
      </c>
      <c r="D1844" s="6" t="s">
        <v>502</v>
      </c>
      <c r="E1844" s="4">
        <v>36029</v>
      </c>
      <c r="F1844" s="4">
        <v>36029</v>
      </c>
      <c r="G1844" s="4">
        <v>36029</v>
      </c>
      <c r="H1844" s="37">
        <v>165170144</v>
      </c>
      <c r="I1844" s="37">
        <v>227186082.09375599</v>
      </c>
      <c r="J1844" s="37">
        <v>216055449.63931099</v>
      </c>
      <c r="K1844" s="4" t="str">
        <f>VLOOKUP(B1844,altitude!$B$3:$E$3232,4)</f>
        <v>L</v>
      </c>
      <c r="L1844" s="4">
        <f>VLOOKUP(B1844,fuelregion!$C$5:$D$3233,2,FALSE)</f>
        <v>100011000</v>
      </c>
      <c r="M1844" s="4">
        <f>VLOOKUP(B1844,fuelregion!$H$5:$I$3113,2,FALSE)</f>
        <v>100011000</v>
      </c>
      <c r="N1844" s="4">
        <f>VLOOKUP(B1844,imbin!$B$4:$D$3233,2,FALSE)</f>
        <v>1</v>
      </c>
      <c r="O1844" s="4" t="str">
        <f>VLOOKUP(B1844,imbin!$B$4:$D$3233,3,FALSE)</f>
        <v>Submittal</v>
      </c>
      <c r="P1844" s="4">
        <f>IF(ISNA(VLOOKUP(B1844,rampbin!$B$4:$G$1697,6,FALSE)),2,VLOOKUP(B1844,rampbin!$B$4:$G$1697,6,FALSE))</f>
        <v>2</v>
      </c>
      <c r="Q1844" s="4" t="str">
        <f>IF(ISNA(VLOOKUP(B1844,rampbin!$B$4:$G$1697,5,FALSE)),"MOVES",VLOOKUP(B1844,rampbin!$B$4:$G$1697,5,FALSE))</f>
        <v>Submitted</v>
      </c>
      <c r="R1844" s="4" t="s">
        <v>1880</v>
      </c>
      <c r="S1844" s="6" t="s">
        <v>1851</v>
      </c>
      <c r="T1844" s="4">
        <f>VLOOKUP(B1844,meanLDage!$B$3:$E$3145,4,FALSE)</f>
        <v>3</v>
      </c>
      <c r="U1844" s="32">
        <f>VLOOKUP(B1844,meanLDage!$B$3:$E$3145,2,FALSE)</f>
        <v>10.782648456333748</v>
      </c>
      <c r="V1844" s="4" t="str">
        <f t="shared" si="197"/>
        <v>36_L_100011000_1_3_2</v>
      </c>
      <c r="W1844" s="4">
        <v>36001</v>
      </c>
      <c r="X1844" s="4">
        <v>36101</v>
      </c>
      <c r="Y1844" s="8">
        <f t="shared" si="198"/>
        <v>36101</v>
      </c>
      <c r="Z1844" s="6" t="b">
        <f t="shared" si="196"/>
        <v>0</v>
      </c>
      <c r="AA1844" s="6">
        <f t="shared" si="199"/>
        <v>36029</v>
      </c>
      <c r="AB1844" s="4">
        <f t="shared" si="200"/>
        <v>3</v>
      </c>
      <c r="AC1844" s="32">
        <f t="shared" si="201"/>
        <v>10.782648456333748</v>
      </c>
      <c r="AD1844" s="4">
        <f>VLOOKUP($B1844,meanLDage!$Z$3:$AC$3145,4,FALSE)</f>
        <v>3</v>
      </c>
      <c r="AE1844" s="32">
        <f>VLOOKUP($B1844,meanLDage!$Z$3:$AC$3145,2,FALSE)</f>
        <v>9.4348052370000008</v>
      </c>
      <c r="AF1844" s="6">
        <f>VLOOKUP(V1844,'2017 rep county selection'!$A$1:$C$281,3,FALSE)</f>
        <v>36007</v>
      </c>
      <c r="AG1844" s="6">
        <v>36101</v>
      </c>
      <c r="AH1844" s="9">
        <f t="shared" si="202"/>
        <v>36101</v>
      </c>
    </row>
    <row r="1845" spans="1:34" ht="15.75" customHeight="1" x14ac:dyDescent="0.3">
      <c r="A1845" s="4">
        <v>36</v>
      </c>
      <c r="B1845" s="4">
        <v>36099</v>
      </c>
      <c r="C1845" s="6" t="s">
        <v>2287</v>
      </c>
      <c r="D1845" s="6" t="s">
        <v>1176</v>
      </c>
      <c r="E1845" s="4">
        <v>36029</v>
      </c>
      <c r="F1845" s="4">
        <v>36029</v>
      </c>
      <c r="G1845" s="4">
        <v>36029</v>
      </c>
      <c r="H1845" s="37">
        <v>438227211</v>
      </c>
      <c r="I1845" s="37">
        <v>537708639.58134401</v>
      </c>
      <c r="J1845" s="37">
        <v>511364432.31469101</v>
      </c>
      <c r="K1845" s="4" t="str">
        <f>VLOOKUP(B1845,altitude!$B$3:$E$3232,4)</f>
        <v>L</v>
      </c>
      <c r="L1845" s="4">
        <f>VLOOKUP(B1845,fuelregion!$C$5:$D$3233,2,FALSE)</f>
        <v>100011000</v>
      </c>
      <c r="M1845" s="4">
        <f>VLOOKUP(B1845,fuelregion!$H$5:$I$3113,2,FALSE)</f>
        <v>100011000</v>
      </c>
      <c r="N1845" s="4">
        <f>VLOOKUP(B1845,imbin!$B$4:$D$3233,2,FALSE)</f>
        <v>1</v>
      </c>
      <c r="O1845" s="4" t="str">
        <f>VLOOKUP(B1845,imbin!$B$4:$D$3233,3,FALSE)</f>
        <v>Submittal</v>
      </c>
      <c r="P1845" s="4">
        <f>IF(ISNA(VLOOKUP(B1845,rampbin!$B$4:$G$1697,6,FALSE)),2,VLOOKUP(B1845,rampbin!$B$4:$G$1697,6,FALSE))</f>
        <v>2</v>
      </c>
      <c r="Q1845" s="4" t="str">
        <f>IF(ISNA(VLOOKUP(B1845,rampbin!$B$4:$G$1697,5,FALSE)),"MOVES",VLOOKUP(B1845,rampbin!$B$4:$G$1697,5,FALSE))</f>
        <v>Submitted</v>
      </c>
      <c r="R1845" s="4" t="s">
        <v>1880</v>
      </c>
      <c r="S1845" s="6" t="s">
        <v>1851</v>
      </c>
      <c r="T1845" s="4">
        <f>VLOOKUP(B1845,meanLDage!$B$3:$E$3145,4,FALSE)</f>
        <v>3</v>
      </c>
      <c r="U1845" s="32">
        <f>VLOOKUP(B1845,meanLDage!$B$3:$E$3145,2,FALSE)</f>
        <v>9.8239694976005278</v>
      </c>
      <c r="V1845" s="4" t="str">
        <f t="shared" si="197"/>
        <v>36_L_100011000_1_2_2</v>
      </c>
      <c r="W1845" s="4">
        <v>36001</v>
      </c>
      <c r="X1845" s="4">
        <v>36067</v>
      </c>
      <c r="Y1845" s="8">
        <f t="shared" si="198"/>
        <v>36067</v>
      </c>
      <c r="Z1845" s="6" t="b">
        <f t="shared" si="196"/>
        <v>0</v>
      </c>
      <c r="AA1845" s="6">
        <f t="shared" si="199"/>
        <v>36029</v>
      </c>
      <c r="AB1845" s="4">
        <f t="shared" si="200"/>
        <v>3</v>
      </c>
      <c r="AC1845" s="32">
        <f t="shared" si="201"/>
        <v>9.8239694976005278</v>
      </c>
      <c r="AD1845" s="4">
        <f>VLOOKUP($B1845,meanLDage!$Z$3:$AC$3145,4,FALSE)</f>
        <v>2</v>
      </c>
      <c r="AE1845" s="32">
        <f>VLOOKUP($B1845,meanLDage!$Z$3:$AC$3145,2,FALSE)</f>
        <v>7.9028805709999999</v>
      </c>
      <c r="AF1845" s="6">
        <f>VLOOKUP(V1845,'2017 rep county selection'!$A$1:$C$281,3,FALSE)</f>
        <v>36029</v>
      </c>
      <c r="AG1845" s="6">
        <v>36067</v>
      </c>
      <c r="AH1845" s="9">
        <f t="shared" si="202"/>
        <v>36067</v>
      </c>
    </row>
    <row r="1846" spans="1:34" ht="15.75" customHeight="1" x14ac:dyDescent="0.3">
      <c r="A1846" s="4">
        <v>36</v>
      </c>
      <c r="B1846" s="4">
        <v>36101</v>
      </c>
      <c r="C1846" s="6" t="s">
        <v>2287</v>
      </c>
      <c r="D1846" s="6" t="s">
        <v>544</v>
      </c>
      <c r="E1846" s="4">
        <v>36029</v>
      </c>
      <c r="F1846" s="4">
        <v>36029</v>
      </c>
      <c r="G1846" s="4">
        <v>36029</v>
      </c>
      <c r="H1846" s="37">
        <v>1199940467</v>
      </c>
      <c r="I1846" s="37">
        <v>1361512211.44662</v>
      </c>
      <c r="J1846" s="37">
        <v>1294807016.0173299</v>
      </c>
      <c r="K1846" s="4" t="str">
        <f>VLOOKUP(B1846,altitude!$B$3:$E$3232,4)</f>
        <v>L</v>
      </c>
      <c r="L1846" s="4">
        <f>VLOOKUP(B1846,fuelregion!$C$5:$D$3233,2,FALSE)</f>
        <v>100011000</v>
      </c>
      <c r="M1846" s="4">
        <f>VLOOKUP(B1846,fuelregion!$H$5:$I$3113,2,FALSE)</f>
        <v>100011000</v>
      </c>
      <c r="N1846" s="4">
        <f>VLOOKUP(B1846,imbin!$B$4:$D$3233,2,FALSE)</f>
        <v>1</v>
      </c>
      <c r="O1846" s="4" t="str">
        <f>VLOOKUP(B1846,imbin!$B$4:$D$3233,3,FALSE)</f>
        <v>Submittal</v>
      </c>
      <c r="P1846" s="4">
        <f>IF(ISNA(VLOOKUP(B1846,rampbin!$B$4:$G$1697,6,FALSE)),2,VLOOKUP(B1846,rampbin!$B$4:$G$1697,6,FALSE))</f>
        <v>2</v>
      </c>
      <c r="Q1846" s="4" t="str">
        <f>IF(ISNA(VLOOKUP(B1846,rampbin!$B$4:$G$1697,5,FALSE)),"MOVES",VLOOKUP(B1846,rampbin!$B$4:$G$1697,5,FALSE))</f>
        <v>Submitted</v>
      </c>
      <c r="R1846" s="4" t="s">
        <v>1880</v>
      </c>
      <c r="S1846" s="6" t="s">
        <v>1851</v>
      </c>
      <c r="T1846" s="4">
        <f>VLOOKUP(B1846,meanLDage!$B$3:$E$3145,4,FALSE)</f>
        <v>3</v>
      </c>
      <c r="U1846" s="32">
        <f>VLOOKUP(B1846,meanLDage!$B$3:$E$3145,2,FALSE)</f>
        <v>10.223743427677059</v>
      </c>
      <c r="V1846" s="4" t="str">
        <f t="shared" si="197"/>
        <v>36_L_100011000_1_3_2</v>
      </c>
      <c r="W1846" s="4">
        <v>36001</v>
      </c>
      <c r="X1846" s="4">
        <v>36101</v>
      </c>
      <c r="Y1846" s="8">
        <f t="shared" si="198"/>
        <v>36101</v>
      </c>
      <c r="Z1846" s="6" t="b">
        <f t="shared" si="196"/>
        <v>0</v>
      </c>
      <c r="AA1846" s="6">
        <f t="shared" si="199"/>
        <v>36029</v>
      </c>
      <c r="AB1846" s="4">
        <f t="shared" si="200"/>
        <v>3</v>
      </c>
      <c r="AC1846" s="32">
        <f t="shared" si="201"/>
        <v>10.223743427677059</v>
      </c>
      <c r="AD1846" s="4">
        <f>VLOOKUP($B1846,meanLDage!$Z$3:$AC$3145,4,FALSE)</f>
        <v>3</v>
      </c>
      <c r="AE1846" s="32">
        <f>VLOOKUP($B1846,meanLDage!$Z$3:$AC$3145,2,FALSE)</f>
        <v>9.4701256879999995</v>
      </c>
      <c r="AF1846" s="6">
        <f>VLOOKUP(V1846,'2017 rep county selection'!$A$1:$C$281,3,FALSE)</f>
        <v>36007</v>
      </c>
      <c r="AG1846" s="6">
        <v>36101</v>
      </c>
      <c r="AH1846" s="9">
        <f t="shared" si="202"/>
        <v>36101</v>
      </c>
    </row>
    <row r="1847" spans="1:34" ht="15.75" customHeight="1" x14ac:dyDescent="0.3">
      <c r="A1847" s="4">
        <v>36</v>
      </c>
      <c r="B1847" s="4">
        <v>36103</v>
      </c>
      <c r="C1847" s="6" t="s">
        <v>2287</v>
      </c>
      <c r="D1847" s="6" t="s">
        <v>822</v>
      </c>
      <c r="E1847" s="4">
        <v>36103</v>
      </c>
      <c r="F1847" s="4">
        <v>36103</v>
      </c>
      <c r="G1847" s="4">
        <v>36103</v>
      </c>
      <c r="H1847" s="37">
        <v>17461395619</v>
      </c>
      <c r="I1847" s="37">
        <v>14442139927.2071</v>
      </c>
      <c r="J1847" s="37">
        <v>13734569508.0007</v>
      </c>
      <c r="K1847" s="4" t="str">
        <f>VLOOKUP(B1847,altitude!$B$3:$E$3232,4)</f>
        <v>L</v>
      </c>
      <c r="L1847" s="4">
        <f>VLOOKUP(B1847,fuelregion!$C$5:$D$3233,2,FALSE)</f>
        <v>1170011000</v>
      </c>
      <c r="M1847" s="4">
        <f>VLOOKUP(B1847,fuelregion!$H$5:$I$3113,2,FALSE)</f>
        <v>1170011000</v>
      </c>
      <c r="N1847" s="4">
        <f>VLOOKUP(B1847,imbin!$B$4:$D$3233,2,FALSE)</f>
        <v>1</v>
      </c>
      <c r="O1847" s="4" t="str">
        <f>VLOOKUP(B1847,imbin!$B$4:$D$3233,3,FALSE)</f>
        <v>Submittal</v>
      </c>
      <c r="P1847" s="4">
        <f>IF(ISNA(VLOOKUP(B1847,rampbin!$B$4:$G$1697,6,FALSE)),2,VLOOKUP(B1847,rampbin!$B$4:$G$1697,6,FALSE))</f>
        <v>2</v>
      </c>
      <c r="Q1847" s="4" t="str">
        <f>IF(ISNA(VLOOKUP(B1847,rampbin!$B$4:$G$1697,5,FALSE)),"MOVES",VLOOKUP(B1847,rampbin!$B$4:$G$1697,5,FALSE))</f>
        <v>Submitted</v>
      </c>
      <c r="R1847" s="4" t="s">
        <v>1877</v>
      </c>
      <c r="S1847" s="6" t="s">
        <v>2083</v>
      </c>
      <c r="T1847" s="4">
        <f>VLOOKUP(B1847,meanLDage!$B$3:$E$3145,4,FALSE)</f>
        <v>3</v>
      </c>
      <c r="U1847" s="32">
        <f>VLOOKUP(B1847,meanLDage!$B$3:$E$3145,2,FALSE)</f>
        <v>9.1767807249359308</v>
      </c>
      <c r="V1847" s="4" t="str">
        <f t="shared" si="197"/>
        <v>36_L_1170011000_1_2_2</v>
      </c>
      <c r="W1847" s="4">
        <v>36103</v>
      </c>
      <c r="X1847" s="4">
        <v>36103</v>
      </c>
      <c r="Y1847" s="8">
        <f t="shared" si="198"/>
        <v>36103</v>
      </c>
      <c r="Z1847" s="6" t="b">
        <f t="shared" si="196"/>
        <v>1</v>
      </c>
      <c r="AA1847" s="6">
        <f t="shared" si="199"/>
        <v>36103</v>
      </c>
      <c r="AB1847" s="4">
        <f t="shared" si="200"/>
        <v>3</v>
      </c>
      <c r="AC1847" s="32">
        <f t="shared" si="201"/>
        <v>9.1767807249359308</v>
      </c>
      <c r="AD1847" s="4">
        <f>VLOOKUP($B1847,meanLDage!$Z$3:$AC$3145,4,FALSE)</f>
        <v>2</v>
      </c>
      <c r="AE1847" s="32">
        <f>VLOOKUP($B1847,meanLDage!$Z$3:$AC$3145,2,FALSE)</f>
        <v>8.0254418760000004</v>
      </c>
      <c r="AF1847" s="6">
        <f>VLOOKUP(V1847,'2017 rep county selection'!$A$1:$C$281,3,FALSE)</f>
        <v>36103</v>
      </c>
      <c r="AG1847" s="6">
        <v>36103</v>
      </c>
      <c r="AH1847" s="9">
        <f t="shared" si="202"/>
        <v>36103</v>
      </c>
    </row>
    <row r="1848" spans="1:34" ht="15.75" customHeight="1" x14ac:dyDescent="0.3">
      <c r="A1848" s="4">
        <v>36</v>
      </c>
      <c r="B1848" s="4">
        <v>36105</v>
      </c>
      <c r="C1848" s="6" t="s">
        <v>2287</v>
      </c>
      <c r="D1848" s="6" t="s">
        <v>545</v>
      </c>
      <c r="E1848" s="4">
        <v>36029</v>
      </c>
      <c r="F1848" s="4">
        <v>36029</v>
      </c>
      <c r="G1848" s="4">
        <v>36029</v>
      </c>
      <c r="H1848" s="37">
        <v>674711022</v>
      </c>
      <c r="I1848" s="37">
        <v>966047328.52290905</v>
      </c>
      <c r="J1848" s="37">
        <v>918717326.41281295</v>
      </c>
      <c r="K1848" s="4" t="str">
        <f>VLOOKUP(B1848,altitude!$B$3:$E$3232,4)</f>
        <v>L</v>
      </c>
      <c r="L1848" s="4">
        <f>VLOOKUP(B1848,fuelregion!$C$5:$D$3233,2,FALSE)</f>
        <v>100011000</v>
      </c>
      <c r="M1848" s="4">
        <f>VLOOKUP(B1848,fuelregion!$H$5:$I$3113,2,FALSE)</f>
        <v>100011000</v>
      </c>
      <c r="N1848" s="4">
        <f>VLOOKUP(B1848,imbin!$B$4:$D$3233,2,FALSE)</f>
        <v>1</v>
      </c>
      <c r="O1848" s="4" t="str">
        <f>VLOOKUP(B1848,imbin!$B$4:$D$3233,3,FALSE)</f>
        <v>Submittal</v>
      </c>
      <c r="P1848" s="4">
        <f>IF(ISNA(VLOOKUP(B1848,rampbin!$B$4:$G$1697,6,FALSE)),2,VLOOKUP(B1848,rampbin!$B$4:$G$1697,6,FALSE))</f>
        <v>2</v>
      </c>
      <c r="Q1848" s="4" t="str">
        <f>IF(ISNA(VLOOKUP(B1848,rampbin!$B$4:$G$1697,5,FALSE)),"MOVES",VLOOKUP(B1848,rampbin!$B$4:$G$1697,5,FALSE))</f>
        <v>MOVES</v>
      </c>
      <c r="R1848" s="4" t="s">
        <v>1880</v>
      </c>
      <c r="S1848" s="6" t="s">
        <v>1851</v>
      </c>
      <c r="T1848" s="4">
        <f>VLOOKUP(B1848,meanLDage!$B$3:$E$3145,4,FALSE)</f>
        <v>3</v>
      </c>
      <c r="U1848" s="32">
        <f>VLOOKUP(B1848,meanLDage!$B$3:$E$3145,2,FALSE)</f>
        <v>10.216377847871303</v>
      </c>
      <c r="V1848" s="4" t="str">
        <f t="shared" si="197"/>
        <v>36_L_100011000_1_3_2</v>
      </c>
      <c r="W1848" s="4">
        <v>36001</v>
      </c>
      <c r="X1848" s="4">
        <v>36007</v>
      </c>
      <c r="Y1848" s="8">
        <f t="shared" si="198"/>
        <v>36007</v>
      </c>
      <c r="Z1848" s="6" t="b">
        <f t="shared" si="196"/>
        <v>0</v>
      </c>
      <c r="AA1848" s="6">
        <f t="shared" si="199"/>
        <v>36029</v>
      </c>
      <c r="AB1848" s="4">
        <f t="shared" si="200"/>
        <v>3</v>
      </c>
      <c r="AC1848" s="32">
        <f t="shared" si="201"/>
        <v>10.216377847871303</v>
      </c>
      <c r="AD1848" s="4">
        <f>VLOOKUP($B1848,meanLDage!$Z$3:$AC$3145,4,FALSE)</f>
        <v>3</v>
      </c>
      <c r="AE1848" s="32">
        <f>VLOOKUP($B1848,meanLDage!$Z$3:$AC$3145,2,FALSE)</f>
        <v>9.3616422299999993</v>
      </c>
      <c r="AF1848" s="6">
        <f>VLOOKUP(V1848,'2017 rep county selection'!$A$1:$C$281,3,FALSE)</f>
        <v>36007</v>
      </c>
      <c r="AG1848" s="6">
        <v>36007</v>
      </c>
      <c r="AH1848" s="9">
        <f t="shared" si="202"/>
        <v>36007</v>
      </c>
    </row>
    <row r="1849" spans="1:34" ht="15.75" customHeight="1" x14ac:dyDescent="0.3">
      <c r="A1849" s="4">
        <v>36</v>
      </c>
      <c r="B1849" s="4">
        <v>36107</v>
      </c>
      <c r="C1849" s="6" t="s">
        <v>2287</v>
      </c>
      <c r="D1849" s="6" t="s">
        <v>1177</v>
      </c>
      <c r="E1849" s="4">
        <v>36029</v>
      </c>
      <c r="F1849" s="4">
        <v>36029</v>
      </c>
      <c r="G1849" s="4">
        <v>36029</v>
      </c>
      <c r="H1849" s="37">
        <v>603850978</v>
      </c>
      <c r="I1849" s="37">
        <v>707341184.38090098</v>
      </c>
      <c r="J1849" s="37">
        <v>672686091.65704799</v>
      </c>
      <c r="K1849" s="4" t="str">
        <f>VLOOKUP(B1849,altitude!$B$3:$E$3232,4)</f>
        <v>L</v>
      </c>
      <c r="L1849" s="4">
        <f>VLOOKUP(B1849,fuelregion!$C$5:$D$3233,2,FALSE)</f>
        <v>100011000</v>
      </c>
      <c r="M1849" s="4">
        <f>VLOOKUP(B1849,fuelregion!$H$5:$I$3113,2,FALSE)</f>
        <v>100011000</v>
      </c>
      <c r="N1849" s="4">
        <f>VLOOKUP(B1849,imbin!$B$4:$D$3233,2,FALSE)</f>
        <v>1</v>
      </c>
      <c r="O1849" s="4" t="str">
        <f>VLOOKUP(B1849,imbin!$B$4:$D$3233,3,FALSE)</f>
        <v>Submittal</v>
      </c>
      <c r="P1849" s="4">
        <f>IF(ISNA(VLOOKUP(B1849,rampbin!$B$4:$G$1697,6,FALSE)),2,VLOOKUP(B1849,rampbin!$B$4:$G$1697,6,FALSE))</f>
        <v>2</v>
      </c>
      <c r="Q1849" s="4" t="str">
        <f>IF(ISNA(VLOOKUP(B1849,rampbin!$B$4:$G$1697,5,FALSE)),"MOVES",VLOOKUP(B1849,rampbin!$B$4:$G$1697,5,FALSE))</f>
        <v>Submitted</v>
      </c>
      <c r="R1849" s="4" t="s">
        <v>1877</v>
      </c>
      <c r="S1849" s="6" t="s">
        <v>2093</v>
      </c>
      <c r="T1849" s="4">
        <f>VLOOKUP(B1849,meanLDage!$B$3:$E$3145,4,FALSE)</f>
        <v>3</v>
      </c>
      <c r="U1849" s="32">
        <f>VLOOKUP(B1849,meanLDage!$B$3:$E$3145,2,FALSE)</f>
        <v>10.656442114537612</v>
      </c>
      <c r="V1849" s="4" t="str">
        <f t="shared" si="197"/>
        <v>36_L_100011000_1_3_2</v>
      </c>
      <c r="W1849" s="4">
        <v>36001</v>
      </c>
      <c r="X1849" s="4">
        <v>36007</v>
      </c>
      <c r="Y1849" s="8">
        <f t="shared" si="198"/>
        <v>36007</v>
      </c>
      <c r="Z1849" s="6" t="b">
        <f t="shared" si="196"/>
        <v>0</v>
      </c>
      <c r="AA1849" s="6">
        <f t="shared" si="199"/>
        <v>36029</v>
      </c>
      <c r="AB1849" s="4">
        <f t="shared" si="200"/>
        <v>3</v>
      </c>
      <c r="AC1849" s="32">
        <f t="shared" si="201"/>
        <v>10.656442114537612</v>
      </c>
      <c r="AD1849" s="4">
        <f>VLOOKUP($B1849,meanLDage!$Z$3:$AC$3145,4,FALSE)</f>
        <v>3</v>
      </c>
      <c r="AE1849" s="32">
        <f>VLOOKUP($B1849,meanLDage!$Z$3:$AC$3145,2,FALSE)</f>
        <v>9.4203226129999997</v>
      </c>
      <c r="AF1849" s="6">
        <f>VLOOKUP(V1849,'2017 rep county selection'!$A$1:$C$281,3,FALSE)</f>
        <v>36007</v>
      </c>
      <c r="AG1849" s="6">
        <v>36007</v>
      </c>
      <c r="AH1849" s="9">
        <f t="shared" si="202"/>
        <v>36007</v>
      </c>
    </row>
    <row r="1850" spans="1:34" ht="15.75" customHeight="1" x14ac:dyDescent="0.3">
      <c r="A1850" s="4">
        <v>36</v>
      </c>
      <c r="B1850" s="4">
        <v>36109</v>
      </c>
      <c r="C1850" s="6" t="s">
        <v>2287</v>
      </c>
      <c r="D1850" s="6" t="s">
        <v>1178</v>
      </c>
      <c r="E1850" s="4">
        <v>36029</v>
      </c>
      <c r="F1850" s="4">
        <v>36029</v>
      </c>
      <c r="G1850" s="4">
        <v>36029</v>
      </c>
      <c r="H1850" s="37">
        <v>661960079</v>
      </c>
      <c r="I1850" s="37">
        <v>737577886.11272204</v>
      </c>
      <c r="J1850" s="37">
        <v>701441392.71700096</v>
      </c>
      <c r="K1850" s="4" t="str">
        <f>VLOOKUP(B1850,altitude!$B$3:$E$3232,4)</f>
        <v>L</v>
      </c>
      <c r="L1850" s="4">
        <f>VLOOKUP(B1850,fuelregion!$C$5:$D$3233,2,FALSE)</f>
        <v>100011000</v>
      </c>
      <c r="M1850" s="4">
        <f>VLOOKUP(B1850,fuelregion!$H$5:$I$3113,2,FALSE)</f>
        <v>100011000</v>
      </c>
      <c r="N1850" s="4">
        <f>VLOOKUP(B1850,imbin!$B$4:$D$3233,2,FALSE)</f>
        <v>1</v>
      </c>
      <c r="O1850" s="4" t="str">
        <f>VLOOKUP(B1850,imbin!$B$4:$D$3233,3,FALSE)</f>
        <v>Submittal</v>
      </c>
      <c r="P1850" s="4">
        <f>IF(ISNA(VLOOKUP(B1850,rampbin!$B$4:$G$1697,6,FALSE)),2,VLOOKUP(B1850,rampbin!$B$4:$G$1697,6,FALSE))</f>
        <v>2</v>
      </c>
      <c r="Q1850" s="4" t="str">
        <f>IF(ISNA(VLOOKUP(B1850,rampbin!$B$4:$G$1697,5,FALSE)),"MOVES",VLOOKUP(B1850,rampbin!$B$4:$G$1697,5,FALSE))</f>
        <v>Submitted</v>
      </c>
      <c r="R1850" s="4" t="s">
        <v>1877</v>
      </c>
      <c r="S1850" s="6" t="s">
        <v>2100</v>
      </c>
      <c r="T1850" s="4">
        <f>VLOOKUP(B1850,meanLDage!$B$3:$E$3145,4,FALSE)</f>
        <v>3</v>
      </c>
      <c r="U1850" s="32">
        <f>VLOOKUP(B1850,meanLDage!$B$3:$E$3145,2,FALSE)</f>
        <v>9.465456249148211</v>
      </c>
      <c r="V1850" s="4" t="str">
        <f t="shared" si="197"/>
        <v>36_L_100011000_1_2_2</v>
      </c>
      <c r="W1850" s="4">
        <v>36001</v>
      </c>
      <c r="X1850" s="4">
        <v>36067</v>
      </c>
      <c r="Y1850" s="8">
        <f t="shared" si="198"/>
        <v>36067</v>
      </c>
      <c r="Z1850" s="6" t="b">
        <f t="shared" si="196"/>
        <v>0</v>
      </c>
      <c r="AA1850" s="6">
        <f t="shared" si="199"/>
        <v>36029</v>
      </c>
      <c r="AB1850" s="4">
        <f t="shared" si="200"/>
        <v>3</v>
      </c>
      <c r="AC1850" s="32">
        <f t="shared" si="201"/>
        <v>9.465456249148211</v>
      </c>
      <c r="AD1850" s="4">
        <f>VLOOKUP($B1850,meanLDage!$Z$3:$AC$3145,4,FALSE)</f>
        <v>2</v>
      </c>
      <c r="AE1850" s="32">
        <f>VLOOKUP($B1850,meanLDage!$Z$3:$AC$3145,2,FALSE)</f>
        <v>7.9112641860000004</v>
      </c>
      <c r="AF1850" s="6">
        <f>VLOOKUP(V1850,'2017 rep county selection'!$A$1:$C$281,3,FALSE)</f>
        <v>36029</v>
      </c>
      <c r="AG1850" s="6">
        <v>36067</v>
      </c>
      <c r="AH1850" s="9">
        <f t="shared" si="202"/>
        <v>36067</v>
      </c>
    </row>
    <row r="1851" spans="1:34" ht="15.75" customHeight="1" x14ac:dyDescent="0.3">
      <c r="A1851" s="4">
        <v>36</v>
      </c>
      <c r="B1851" s="4">
        <v>36111</v>
      </c>
      <c r="C1851" s="6" t="s">
        <v>2287</v>
      </c>
      <c r="D1851" s="6" t="s">
        <v>1179</v>
      </c>
      <c r="E1851" s="4">
        <v>36029</v>
      </c>
      <c r="F1851" s="4">
        <v>36029</v>
      </c>
      <c r="G1851" s="4">
        <v>36029</v>
      </c>
      <c r="H1851" s="37">
        <v>1919357852</v>
      </c>
      <c r="I1851" s="37">
        <v>2014711525.3192301</v>
      </c>
      <c r="J1851" s="37">
        <v>1916003834.7800601</v>
      </c>
      <c r="K1851" s="4" t="str">
        <f>VLOOKUP(B1851,altitude!$B$3:$E$3232,4)</f>
        <v>L</v>
      </c>
      <c r="L1851" s="4">
        <f>VLOOKUP(B1851,fuelregion!$C$5:$D$3233,2,FALSE)</f>
        <v>100011000</v>
      </c>
      <c r="M1851" s="4">
        <f>VLOOKUP(B1851,fuelregion!$H$5:$I$3113,2,FALSE)</f>
        <v>100011000</v>
      </c>
      <c r="N1851" s="4">
        <f>VLOOKUP(B1851,imbin!$B$4:$D$3233,2,FALSE)</f>
        <v>1</v>
      </c>
      <c r="O1851" s="4" t="str">
        <f>VLOOKUP(B1851,imbin!$B$4:$D$3233,3,FALSE)</f>
        <v>Submittal</v>
      </c>
      <c r="P1851" s="4">
        <f>IF(ISNA(VLOOKUP(B1851,rampbin!$B$4:$G$1697,6,FALSE)),2,VLOOKUP(B1851,rampbin!$B$4:$G$1697,6,FALSE))</f>
        <v>2</v>
      </c>
      <c r="Q1851" s="4" t="str">
        <f>IF(ISNA(VLOOKUP(B1851,rampbin!$B$4:$G$1697,5,FALSE)),"MOVES",VLOOKUP(B1851,rampbin!$B$4:$G$1697,5,FALSE))</f>
        <v>Submitted</v>
      </c>
      <c r="R1851" s="4" t="s">
        <v>1877</v>
      </c>
      <c r="S1851" s="6" t="s">
        <v>2101</v>
      </c>
      <c r="T1851" s="4">
        <f>VLOOKUP(B1851,meanLDage!$B$3:$E$3145,4,FALSE)</f>
        <v>3</v>
      </c>
      <c r="U1851" s="32">
        <f>VLOOKUP(B1851,meanLDage!$B$3:$E$3145,2,FALSE)</f>
        <v>10.133941236903967</v>
      </c>
      <c r="V1851" s="4" t="str">
        <f t="shared" si="197"/>
        <v>36_L_100011000_1_2_2</v>
      </c>
      <c r="W1851" s="4">
        <v>36001</v>
      </c>
      <c r="X1851" s="4">
        <v>36119</v>
      </c>
      <c r="Y1851" s="8">
        <f t="shared" si="198"/>
        <v>36119</v>
      </c>
      <c r="Z1851" s="6" t="b">
        <f t="shared" si="196"/>
        <v>0</v>
      </c>
      <c r="AA1851" s="6">
        <f t="shared" si="199"/>
        <v>36029</v>
      </c>
      <c r="AB1851" s="4">
        <f t="shared" si="200"/>
        <v>3</v>
      </c>
      <c r="AC1851" s="32">
        <f t="shared" si="201"/>
        <v>10.133941236903967</v>
      </c>
      <c r="AD1851" s="4">
        <f>VLOOKUP($B1851,meanLDage!$Z$3:$AC$3145,4,FALSE)</f>
        <v>2</v>
      </c>
      <c r="AE1851" s="32">
        <f>VLOOKUP($B1851,meanLDage!$Z$3:$AC$3145,2,FALSE)</f>
        <v>8.1181362200000002</v>
      </c>
      <c r="AF1851" s="6">
        <f>VLOOKUP(V1851,'2017 rep county selection'!$A$1:$C$281,3,FALSE)</f>
        <v>36029</v>
      </c>
      <c r="AG1851" s="6">
        <v>36119</v>
      </c>
      <c r="AH1851" s="9">
        <f t="shared" si="202"/>
        <v>36119</v>
      </c>
    </row>
    <row r="1852" spans="1:34" ht="15.75" customHeight="1" x14ac:dyDescent="0.3">
      <c r="A1852" s="4">
        <v>36</v>
      </c>
      <c r="B1852" s="4">
        <v>36113</v>
      </c>
      <c r="C1852" s="6" t="s">
        <v>2287</v>
      </c>
      <c r="D1852" s="6" t="s">
        <v>418</v>
      </c>
      <c r="E1852" s="4">
        <v>36029</v>
      </c>
      <c r="F1852" s="4">
        <v>36029</v>
      </c>
      <c r="G1852" s="4">
        <v>36029</v>
      </c>
      <c r="H1852" s="37">
        <v>827263505</v>
      </c>
      <c r="I1852" s="37">
        <v>949140734.868379</v>
      </c>
      <c r="J1852" s="37">
        <v>902639045.29961705</v>
      </c>
      <c r="K1852" s="4" t="str">
        <f>VLOOKUP(B1852,altitude!$B$3:$E$3232,4)</f>
        <v>L</v>
      </c>
      <c r="L1852" s="4">
        <f>VLOOKUP(B1852,fuelregion!$C$5:$D$3233,2,FALSE)</f>
        <v>100011000</v>
      </c>
      <c r="M1852" s="4">
        <f>VLOOKUP(B1852,fuelregion!$H$5:$I$3113,2,FALSE)</f>
        <v>100011000</v>
      </c>
      <c r="N1852" s="4">
        <f>VLOOKUP(B1852,imbin!$B$4:$D$3233,2,FALSE)</f>
        <v>1</v>
      </c>
      <c r="O1852" s="4" t="str">
        <f>VLOOKUP(B1852,imbin!$B$4:$D$3233,3,FALSE)</f>
        <v>Submittal</v>
      </c>
      <c r="P1852" s="4">
        <f>IF(ISNA(VLOOKUP(B1852,rampbin!$B$4:$G$1697,6,FALSE)),2,VLOOKUP(B1852,rampbin!$B$4:$G$1697,6,FALSE))</f>
        <v>2</v>
      </c>
      <c r="Q1852" s="4" t="str">
        <f>IF(ISNA(VLOOKUP(B1852,rampbin!$B$4:$G$1697,5,FALSE)),"MOVES",VLOOKUP(B1852,rampbin!$B$4:$G$1697,5,FALSE))</f>
        <v>Submitted</v>
      </c>
      <c r="R1852" s="4" t="s">
        <v>1877</v>
      </c>
      <c r="S1852" s="6" t="s">
        <v>2102</v>
      </c>
      <c r="T1852" s="4">
        <f>VLOOKUP(B1852,meanLDage!$B$3:$E$3145,4,FALSE)</f>
        <v>2</v>
      </c>
      <c r="U1852" s="32">
        <f>VLOOKUP(B1852,meanLDage!$B$3:$E$3145,2,FALSE)</f>
        <v>8.9448052465729724</v>
      </c>
      <c r="V1852" s="4" t="str">
        <f t="shared" si="197"/>
        <v>36_L_100011000_1_2_2</v>
      </c>
      <c r="W1852" s="4">
        <v>36029</v>
      </c>
      <c r="X1852" s="4">
        <v>36001</v>
      </c>
      <c r="Y1852" s="8">
        <f t="shared" si="198"/>
        <v>36001</v>
      </c>
      <c r="Z1852" s="6" t="b">
        <f t="shared" si="196"/>
        <v>0</v>
      </c>
      <c r="AA1852" s="6">
        <f t="shared" si="199"/>
        <v>36029</v>
      </c>
      <c r="AB1852" s="4">
        <f t="shared" si="200"/>
        <v>2</v>
      </c>
      <c r="AC1852" s="32">
        <f t="shared" si="201"/>
        <v>8.9448052465729724</v>
      </c>
      <c r="AD1852" s="4">
        <f>VLOOKUP($B1852,meanLDage!$Z$3:$AC$3145,4,FALSE)</f>
        <v>2</v>
      </c>
      <c r="AE1852" s="32">
        <f>VLOOKUP($B1852,meanLDage!$Z$3:$AC$3145,2,FALSE)</f>
        <v>8.1176894110000006</v>
      </c>
      <c r="AF1852" s="6">
        <f>VLOOKUP(V1852,'2017 rep county selection'!$A$1:$C$281,3,FALSE)</f>
        <v>36029</v>
      </c>
      <c r="AG1852" s="6">
        <v>36001</v>
      </c>
      <c r="AH1852" s="9">
        <f t="shared" si="202"/>
        <v>36001</v>
      </c>
    </row>
    <row r="1853" spans="1:34" ht="15.75" customHeight="1" x14ac:dyDescent="0.3">
      <c r="A1853" s="4">
        <v>36</v>
      </c>
      <c r="B1853" s="4">
        <v>36115</v>
      </c>
      <c r="C1853" s="6" t="s">
        <v>2287</v>
      </c>
      <c r="D1853" s="6" t="s">
        <v>71</v>
      </c>
      <c r="E1853" s="4">
        <v>36029</v>
      </c>
      <c r="F1853" s="4">
        <v>36029</v>
      </c>
      <c r="G1853" s="4">
        <v>36029</v>
      </c>
      <c r="H1853" s="37">
        <v>511317303</v>
      </c>
      <c r="I1853" s="37">
        <v>659921994.17425203</v>
      </c>
      <c r="J1853" s="37">
        <v>627590131.69724596</v>
      </c>
      <c r="K1853" s="4" t="str">
        <f>VLOOKUP(B1853,altitude!$B$3:$E$3232,4)</f>
        <v>L</v>
      </c>
      <c r="L1853" s="4">
        <f>VLOOKUP(B1853,fuelregion!$C$5:$D$3233,2,FALSE)</f>
        <v>100011000</v>
      </c>
      <c r="M1853" s="4">
        <f>VLOOKUP(B1853,fuelregion!$H$5:$I$3113,2,FALSE)</f>
        <v>100011000</v>
      </c>
      <c r="N1853" s="4">
        <f>VLOOKUP(B1853,imbin!$B$4:$D$3233,2,FALSE)</f>
        <v>1</v>
      </c>
      <c r="O1853" s="4" t="str">
        <f>VLOOKUP(B1853,imbin!$B$4:$D$3233,3,FALSE)</f>
        <v>Submittal</v>
      </c>
      <c r="P1853" s="4">
        <f>IF(ISNA(VLOOKUP(B1853,rampbin!$B$4:$G$1697,6,FALSE)),2,VLOOKUP(B1853,rampbin!$B$4:$G$1697,6,FALSE))</f>
        <v>2</v>
      </c>
      <c r="Q1853" s="4" t="str">
        <f>IF(ISNA(VLOOKUP(B1853,rampbin!$B$4:$G$1697,5,FALSE)),"MOVES",VLOOKUP(B1853,rampbin!$B$4:$G$1697,5,FALSE))</f>
        <v>Submitted</v>
      </c>
      <c r="R1853" s="4" t="s">
        <v>1877</v>
      </c>
      <c r="S1853" s="6" t="s">
        <v>2102</v>
      </c>
      <c r="T1853" s="4">
        <f>VLOOKUP(B1853,meanLDage!$B$3:$E$3145,4,FALSE)</f>
        <v>3</v>
      </c>
      <c r="U1853" s="32">
        <f>VLOOKUP(B1853,meanLDage!$B$3:$E$3145,2,FALSE)</f>
        <v>10.274879163979318</v>
      </c>
      <c r="V1853" s="4" t="str">
        <f t="shared" si="197"/>
        <v>36_L_100011000_1_2_2</v>
      </c>
      <c r="W1853" s="4">
        <v>36001</v>
      </c>
      <c r="X1853" s="4">
        <v>36001</v>
      </c>
      <c r="Y1853" s="8">
        <f t="shared" si="198"/>
        <v>36001</v>
      </c>
      <c r="Z1853" s="6" t="b">
        <f t="shared" si="196"/>
        <v>0</v>
      </c>
      <c r="AA1853" s="6">
        <f t="shared" si="199"/>
        <v>36029</v>
      </c>
      <c r="AB1853" s="4">
        <f t="shared" si="200"/>
        <v>3</v>
      </c>
      <c r="AC1853" s="32">
        <f t="shared" si="201"/>
        <v>10.274879163979318</v>
      </c>
      <c r="AD1853" s="4">
        <f>VLOOKUP($B1853,meanLDage!$Z$3:$AC$3145,4,FALSE)</f>
        <v>2</v>
      </c>
      <c r="AE1853" s="32">
        <f>VLOOKUP($B1853,meanLDage!$Z$3:$AC$3145,2,FALSE)</f>
        <v>8.1436842590000005</v>
      </c>
      <c r="AF1853" s="6">
        <f>VLOOKUP(V1853,'2017 rep county selection'!$A$1:$C$281,3,FALSE)</f>
        <v>36029</v>
      </c>
      <c r="AG1853" s="6">
        <v>36001</v>
      </c>
      <c r="AH1853" s="9">
        <f t="shared" si="202"/>
        <v>36001</v>
      </c>
    </row>
    <row r="1854" spans="1:34" ht="15.75" customHeight="1" x14ac:dyDescent="0.3">
      <c r="A1854" s="4">
        <v>36</v>
      </c>
      <c r="B1854" s="4">
        <v>36117</v>
      </c>
      <c r="C1854" s="6" t="s">
        <v>2287</v>
      </c>
      <c r="D1854" s="6" t="s">
        <v>419</v>
      </c>
      <c r="E1854" s="4">
        <v>36029</v>
      </c>
      <c r="F1854" s="4">
        <v>36029</v>
      </c>
      <c r="G1854" s="4">
        <v>36029</v>
      </c>
      <c r="H1854" s="37">
        <v>642809409</v>
      </c>
      <c r="I1854" s="37">
        <v>903503702.21785402</v>
      </c>
      <c r="J1854" s="37">
        <v>859237928.81155801</v>
      </c>
      <c r="K1854" s="4" t="str">
        <f>VLOOKUP(B1854,altitude!$B$3:$E$3232,4)</f>
        <v>L</v>
      </c>
      <c r="L1854" s="4">
        <f>VLOOKUP(B1854,fuelregion!$C$5:$D$3233,2,FALSE)</f>
        <v>100011000</v>
      </c>
      <c r="M1854" s="4">
        <f>VLOOKUP(B1854,fuelregion!$H$5:$I$3113,2,FALSE)</f>
        <v>100011000</v>
      </c>
      <c r="N1854" s="4">
        <f>VLOOKUP(B1854,imbin!$B$4:$D$3233,2,FALSE)</f>
        <v>1</v>
      </c>
      <c r="O1854" s="4" t="str">
        <f>VLOOKUP(B1854,imbin!$B$4:$D$3233,3,FALSE)</f>
        <v>Submittal</v>
      </c>
      <c r="P1854" s="4">
        <f>IF(ISNA(VLOOKUP(B1854,rampbin!$B$4:$G$1697,6,FALSE)),2,VLOOKUP(B1854,rampbin!$B$4:$G$1697,6,FALSE))</f>
        <v>2</v>
      </c>
      <c r="Q1854" s="4" t="str">
        <f>IF(ISNA(VLOOKUP(B1854,rampbin!$B$4:$G$1697,5,FALSE)),"MOVES",VLOOKUP(B1854,rampbin!$B$4:$G$1697,5,FALSE))</f>
        <v>Submitted</v>
      </c>
      <c r="R1854" s="4" t="s">
        <v>1877</v>
      </c>
      <c r="S1854" s="6" t="s">
        <v>2098</v>
      </c>
      <c r="T1854" s="4">
        <f>VLOOKUP(B1854,meanLDage!$B$3:$E$3145,4,FALSE)</f>
        <v>3</v>
      </c>
      <c r="U1854" s="32">
        <f>VLOOKUP(B1854,meanLDage!$B$3:$E$3145,2,FALSE)</f>
        <v>9.7716452733785015</v>
      </c>
      <c r="V1854" s="4" t="str">
        <f t="shared" si="197"/>
        <v>36_L_100011000_1_2_2</v>
      </c>
      <c r="W1854" s="4">
        <v>36001</v>
      </c>
      <c r="X1854" s="4">
        <v>36055</v>
      </c>
      <c r="Y1854" s="8">
        <f t="shared" si="198"/>
        <v>36055</v>
      </c>
      <c r="Z1854" s="6" t="b">
        <f t="shared" si="196"/>
        <v>0</v>
      </c>
      <c r="AA1854" s="6">
        <f t="shared" si="199"/>
        <v>36029</v>
      </c>
      <c r="AB1854" s="4">
        <f t="shared" si="200"/>
        <v>3</v>
      </c>
      <c r="AC1854" s="32">
        <f t="shared" si="201"/>
        <v>9.7716452733785015</v>
      </c>
      <c r="AD1854" s="4">
        <f>VLOOKUP($B1854,meanLDage!$Z$3:$AC$3145,4,FALSE)</f>
        <v>2</v>
      </c>
      <c r="AE1854" s="32">
        <f>VLOOKUP($B1854,meanLDage!$Z$3:$AC$3145,2,FALSE)</f>
        <v>8.2151657460000003</v>
      </c>
      <c r="AF1854" s="6">
        <f>VLOOKUP(V1854,'2017 rep county selection'!$A$1:$C$281,3,FALSE)</f>
        <v>36029</v>
      </c>
      <c r="AG1854" s="6">
        <v>36055</v>
      </c>
      <c r="AH1854" s="9">
        <f t="shared" si="202"/>
        <v>36055</v>
      </c>
    </row>
    <row r="1855" spans="1:34" ht="15.75" customHeight="1" x14ac:dyDescent="0.3">
      <c r="A1855" s="4">
        <v>36</v>
      </c>
      <c r="B1855" s="4">
        <v>36119</v>
      </c>
      <c r="C1855" s="6" t="s">
        <v>2287</v>
      </c>
      <c r="D1855" s="6" t="s">
        <v>1180</v>
      </c>
      <c r="E1855" s="4">
        <v>36103</v>
      </c>
      <c r="F1855" s="4">
        <v>36103</v>
      </c>
      <c r="G1855" s="4">
        <v>36103</v>
      </c>
      <c r="H1855" s="37">
        <v>7959887076</v>
      </c>
      <c r="I1855" s="37">
        <v>8741959302.0747395</v>
      </c>
      <c r="J1855" s="37">
        <v>8313660459.9366903</v>
      </c>
      <c r="K1855" s="4" t="str">
        <f>VLOOKUP(B1855,altitude!$B$3:$E$3232,4)</f>
        <v>L</v>
      </c>
      <c r="L1855" s="4">
        <f>VLOOKUP(B1855,fuelregion!$C$5:$D$3233,2,FALSE)</f>
        <v>1170011000</v>
      </c>
      <c r="M1855" s="4">
        <f>VLOOKUP(B1855,fuelregion!$H$5:$I$3113,2,FALSE)</f>
        <v>1170011000</v>
      </c>
      <c r="N1855" s="4">
        <f>VLOOKUP(B1855,imbin!$B$4:$D$3233,2,FALSE)</f>
        <v>1</v>
      </c>
      <c r="O1855" s="4" t="str">
        <f>VLOOKUP(B1855,imbin!$B$4:$D$3233,3,FALSE)</f>
        <v>Submittal</v>
      </c>
      <c r="P1855" s="4">
        <f>IF(ISNA(VLOOKUP(B1855,rampbin!$B$4:$G$1697,6,FALSE)),2,VLOOKUP(B1855,rampbin!$B$4:$G$1697,6,FALSE))</f>
        <v>2</v>
      </c>
      <c r="Q1855" s="4" t="str">
        <f>IF(ISNA(VLOOKUP(B1855,rampbin!$B$4:$G$1697,5,FALSE)),"MOVES",VLOOKUP(B1855,rampbin!$B$4:$G$1697,5,FALSE))</f>
        <v>Submitted</v>
      </c>
      <c r="R1855" s="4" t="s">
        <v>1877</v>
      </c>
      <c r="S1855" s="6" t="s">
        <v>2083</v>
      </c>
      <c r="T1855" s="4">
        <f>VLOOKUP(B1855,meanLDage!$B$3:$E$3145,4,FALSE)</f>
        <v>2</v>
      </c>
      <c r="U1855" s="32">
        <f>VLOOKUP(B1855,meanLDage!$B$3:$E$3145,2,FALSE)</f>
        <v>8.1002180734912042</v>
      </c>
      <c r="V1855" s="4" t="str">
        <f t="shared" si="197"/>
        <v>36_L_1170011000_1_2_2</v>
      </c>
      <c r="W1855" s="4">
        <v>36059</v>
      </c>
      <c r="X1855" s="4">
        <v>36119</v>
      </c>
      <c r="Y1855" s="8">
        <f t="shared" si="198"/>
        <v>36119</v>
      </c>
      <c r="Z1855" s="6" t="b">
        <f t="shared" si="196"/>
        <v>0</v>
      </c>
      <c r="AA1855" s="6">
        <f t="shared" si="199"/>
        <v>36103</v>
      </c>
      <c r="AB1855" s="4">
        <f t="shared" si="200"/>
        <v>2</v>
      </c>
      <c r="AC1855" s="32">
        <f t="shared" si="201"/>
        <v>8.1002180734912042</v>
      </c>
      <c r="AD1855" s="4">
        <f>VLOOKUP($B1855,meanLDage!$Z$3:$AC$3145,4,FALSE)</f>
        <v>2</v>
      </c>
      <c r="AE1855" s="32">
        <f>VLOOKUP($B1855,meanLDage!$Z$3:$AC$3145,2,FALSE)</f>
        <v>8.0627555139999991</v>
      </c>
      <c r="AF1855" s="6">
        <f>VLOOKUP(V1855,'2017 rep county selection'!$A$1:$C$281,3,FALSE)</f>
        <v>36103</v>
      </c>
      <c r="AG1855" s="6">
        <v>36119</v>
      </c>
      <c r="AH1855" s="9">
        <f t="shared" si="202"/>
        <v>36119</v>
      </c>
    </row>
    <row r="1856" spans="1:34" ht="15.75" customHeight="1" x14ac:dyDescent="0.3">
      <c r="A1856" s="4">
        <v>36</v>
      </c>
      <c r="B1856" s="4">
        <v>36121</v>
      </c>
      <c r="C1856" s="6" t="s">
        <v>2287</v>
      </c>
      <c r="D1856" s="6" t="s">
        <v>1181</v>
      </c>
      <c r="E1856" s="4">
        <v>36029</v>
      </c>
      <c r="F1856" s="4">
        <v>36029</v>
      </c>
      <c r="G1856" s="4">
        <v>36029</v>
      </c>
      <c r="H1856" s="37">
        <v>262065049</v>
      </c>
      <c r="I1856" s="37">
        <v>572928699.22718</v>
      </c>
      <c r="J1856" s="37">
        <v>544858939.34695005</v>
      </c>
      <c r="K1856" s="4" t="str">
        <f>VLOOKUP(B1856,altitude!$B$3:$E$3232,4)</f>
        <v>L</v>
      </c>
      <c r="L1856" s="4">
        <f>VLOOKUP(B1856,fuelregion!$C$5:$D$3233,2,FALSE)</f>
        <v>100011000</v>
      </c>
      <c r="M1856" s="4">
        <f>VLOOKUP(B1856,fuelregion!$H$5:$I$3113,2,FALSE)</f>
        <v>100011000</v>
      </c>
      <c r="N1856" s="4">
        <f>VLOOKUP(B1856,imbin!$B$4:$D$3233,2,FALSE)</f>
        <v>1</v>
      </c>
      <c r="O1856" s="4" t="str">
        <f>VLOOKUP(B1856,imbin!$B$4:$D$3233,3,FALSE)</f>
        <v>Submittal</v>
      </c>
      <c r="P1856" s="4">
        <f>IF(ISNA(VLOOKUP(B1856,rampbin!$B$4:$G$1697,6,FALSE)),2,VLOOKUP(B1856,rampbin!$B$4:$G$1697,6,FALSE))</f>
        <v>2</v>
      </c>
      <c r="Q1856" s="4" t="str">
        <f>IF(ISNA(VLOOKUP(B1856,rampbin!$B$4:$G$1697,5,FALSE)),"MOVES",VLOOKUP(B1856,rampbin!$B$4:$G$1697,5,FALSE))</f>
        <v>Submitted</v>
      </c>
      <c r="R1856" s="4" t="s">
        <v>1880</v>
      </c>
      <c r="S1856" s="6" t="s">
        <v>1851</v>
      </c>
      <c r="T1856" s="4">
        <f>VLOOKUP(B1856,meanLDage!$B$3:$E$3145,4,FALSE)</f>
        <v>3</v>
      </c>
      <c r="U1856" s="32">
        <f>VLOOKUP(B1856,meanLDage!$B$3:$E$3145,2,FALSE)</f>
        <v>9.5164652862957411</v>
      </c>
      <c r="V1856" s="4" t="str">
        <f t="shared" si="197"/>
        <v>36_L_100011000_1_2_2</v>
      </c>
      <c r="W1856" s="4">
        <v>36001</v>
      </c>
      <c r="X1856" s="4">
        <v>36055</v>
      </c>
      <c r="Y1856" s="8">
        <f t="shared" si="198"/>
        <v>36055</v>
      </c>
      <c r="Z1856" s="6" t="b">
        <f t="shared" si="196"/>
        <v>0</v>
      </c>
      <c r="AA1856" s="6">
        <f t="shared" si="199"/>
        <v>36029</v>
      </c>
      <c r="AB1856" s="4">
        <f t="shared" si="200"/>
        <v>3</v>
      </c>
      <c r="AC1856" s="32">
        <f t="shared" si="201"/>
        <v>9.5164652862957411</v>
      </c>
      <c r="AD1856" s="4">
        <f>VLOOKUP($B1856,meanLDage!$Z$3:$AC$3145,4,FALSE)</f>
        <v>2</v>
      </c>
      <c r="AE1856" s="32">
        <f>VLOOKUP($B1856,meanLDage!$Z$3:$AC$3145,2,FALSE)</f>
        <v>8.1793482659999999</v>
      </c>
      <c r="AF1856" s="6">
        <f>VLOOKUP(V1856,'2017 rep county selection'!$A$1:$C$281,3,FALSE)</f>
        <v>36029</v>
      </c>
      <c r="AG1856" s="6">
        <v>36055</v>
      </c>
      <c r="AH1856" s="9">
        <f t="shared" si="202"/>
        <v>36055</v>
      </c>
    </row>
    <row r="1857" spans="1:34" ht="15.75" customHeight="1" x14ac:dyDescent="0.3">
      <c r="A1857" s="4">
        <v>36</v>
      </c>
      <c r="B1857" s="4">
        <v>36123</v>
      </c>
      <c r="C1857" s="6" t="s">
        <v>2287</v>
      </c>
      <c r="D1857" s="6" t="s">
        <v>1182</v>
      </c>
      <c r="E1857" s="4">
        <v>36029</v>
      </c>
      <c r="F1857" s="4">
        <v>36029</v>
      </c>
      <c r="G1857" s="4">
        <v>36029</v>
      </c>
      <c r="H1857" s="37">
        <v>171642089</v>
      </c>
      <c r="I1857" s="37">
        <v>276043499.68197101</v>
      </c>
      <c r="J1857" s="37">
        <v>262519173.24660701</v>
      </c>
      <c r="K1857" s="4" t="str">
        <f>VLOOKUP(B1857,altitude!$B$3:$E$3232,4)</f>
        <v>L</v>
      </c>
      <c r="L1857" s="4">
        <f>VLOOKUP(B1857,fuelregion!$C$5:$D$3233,2,FALSE)</f>
        <v>100011000</v>
      </c>
      <c r="M1857" s="4">
        <f>VLOOKUP(B1857,fuelregion!$H$5:$I$3113,2,FALSE)</f>
        <v>100011000</v>
      </c>
      <c r="N1857" s="4">
        <f>VLOOKUP(B1857,imbin!$B$4:$D$3233,2,FALSE)</f>
        <v>1</v>
      </c>
      <c r="O1857" s="4" t="str">
        <f>VLOOKUP(B1857,imbin!$B$4:$D$3233,3,FALSE)</f>
        <v>Submittal</v>
      </c>
      <c r="P1857" s="4">
        <f>IF(ISNA(VLOOKUP(B1857,rampbin!$B$4:$G$1697,6,FALSE)),2,VLOOKUP(B1857,rampbin!$B$4:$G$1697,6,FALSE))</f>
        <v>2</v>
      </c>
      <c r="Q1857" s="4" t="str">
        <f>IF(ISNA(VLOOKUP(B1857,rampbin!$B$4:$G$1697,5,FALSE)),"MOVES",VLOOKUP(B1857,rampbin!$B$4:$G$1697,5,FALSE))</f>
        <v>Submitted</v>
      </c>
      <c r="R1857" s="4" t="s">
        <v>1877</v>
      </c>
      <c r="S1857" s="6" t="s">
        <v>2098</v>
      </c>
      <c r="T1857" s="4">
        <f>VLOOKUP(B1857,meanLDage!$B$3:$E$3145,4,FALSE)</f>
        <v>3</v>
      </c>
      <c r="U1857" s="32">
        <f>VLOOKUP(B1857,meanLDage!$B$3:$E$3145,2,FALSE)</f>
        <v>10.578651970972686</v>
      </c>
      <c r="V1857" s="4" t="str">
        <f t="shared" si="197"/>
        <v>36_L_100011000_1_3_2</v>
      </c>
      <c r="W1857" s="4">
        <v>36001</v>
      </c>
      <c r="X1857" s="4">
        <v>36101</v>
      </c>
      <c r="Y1857" s="8">
        <f t="shared" si="198"/>
        <v>36101</v>
      </c>
      <c r="Z1857" s="6" t="b">
        <f t="shared" si="196"/>
        <v>0</v>
      </c>
      <c r="AA1857" s="6">
        <f t="shared" si="199"/>
        <v>36029</v>
      </c>
      <c r="AB1857" s="4">
        <f t="shared" si="200"/>
        <v>3</v>
      </c>
      <c r="AC1857" s="32">
        <f t="shared" si="201"/>
        <v>10.578651970972686</v>
      </c>
      <c r="AD1857" s="4">
        <f>VLOOKUP($B1857,meanLDage!$Z$3:$AC$3145,4,FALSE)</f>
        <v>3</v>
      </c>
      <c r="AE1857" s="32">
        <f>VLOOKUP($B1857,meanLDage!$Z$3:$AC$3145,2,FALSE)</f>
        <v>9.467347535</v>
      </c>
      <c r="AF1857" s="6">
        <f>VLOOKUP(V1857,'2017 rep county selection'!$A$1:$C$281,3,FALSE)</f>
        <v>36007</v>
      </c>
      <c r="AG1857" s="6">
        <v>36101</v>
      </c>
      <c r="AH1857" s="9">
        <f t="shared" si="202"/>
        <v>36101</v>
      </c>
    </row>
    <row r="1858" spans="1:34" ht="15.75" customHeight="1" x14ac:dyDescent="0.3">
      <c r="A1858" s="4">
        <v>37</v>
      </c>
      <c r="B1858" s="4">
        <v>37001</v>
      </c>
      <c r="C1858" s="6" t="s">
        <v>2288</v>
      </c>
      <c r="D1858" s="6" t="s">
        <v>1183</v>
      </c>
      <c r="E1858" s="4">
        <v>37021</v>
      </c>
      <c r="F1858" s="4">
        <v>37021</v>
      </c>
      <c r="G1858" s="4">
        <v>37021</v>
      </c>
      <c r="H1858" s="37">
        <v>1548394138</v>
      </c>
      <c r="I1858" s="37">
        <v>1570746779.2871599</v>
      </c>
      <c r="J1858" s="37">
        <v>1682171921.91185</v>
      </c>
      <c r="K1858" s="4" t="str">
        <f>VLOOKUP(B1858,altitude!$B$3:$E$3232,4)</f>
        <v>L</v>
      </c>
      <c r="L1858" s="4">
        <f>VLOOKUP(B1858,fuelregion!$C$5:$D$3233,2,FALSE)</f>
        <v>100001000</v>
      </c>
      <c r="M1858" s="4">
        <f>VLOOKUP(B1858,fuelregion!$H$5:$I$3113,2,FALSE)</f>
        <v>100001000</v>
      </c>
      <c r="N1858" s="4">
        <f>VLOOKUP(B1858,imbin!$B$4:$D$3233,2,FALSE)</f>
        <v>1</v>
      </c>
      <c r="O1858" s="4" t="str">
        <f>VLOOKUP(B1858,imbin!$B$4:$D$3233,3,FALSE)</f>
        <v>Submittal</v>
      </c>
      <c r="P1858" s="4">
        <f>IF(ISNA(VLOOKUP(B1858,rampbin!$B$4:$G$1697,6,FALSE)),2,VLOOKUP(B1858,rampbin!$B$4:$G$1697,6,FALSE))</f>
        <v>2</v>
      </c>
      <c r="Q1858" s="4" t="str">
        <f>IF(ISNA(VLOOKUP(B1858,rampbin!$B$4:$G$1697,5,FALSE)),"MOVES",VLOOKUP(B1858,rampbin!$B$4:$G$1697,5,FALSE))</f>
        <v>Submitted</v>
      </c>
      <c r="R1858" s="4" t="s">
        <v>1877</v>
      </c>
      <c r="S1858" s="6" t="s">
        <v>2103</v>
      </c>
      <c r="T1858" s="4">
        <f>VLOOKUP(B1858,meanLDage!$B$3:$E$3145,4,FALSE)</f>
        <v>4</v>
      </c>
      <c r="U1858" s="32">
        <f>VLOOKUP(B1858,meanLDage!$B$3:$E$3145,2,FALSE)</f>
        <v>11.86665102585871</v>
      </c>
      <c r="V1858" s="4" t="str">
        <f t="shared" si="197"/>
        <v>37_L_100001000_1_4_2</v>
      </c>
      <c r="W1858" s="4">
        <v>37021</v>
      </c>
      <c r="X1858" s="6"/>
      <c r="Y1858" s="8">
        <f t="shared" si="198"/>
        <v>37021</v>
      </c>
      <c r="Z1858" s="6" t="b">
        <f t="shared" ref="Z1858:Z1921" si="203">G1858=Y1858</f>
        <v>1</v>
      </c>
      <c r="AA1858" s="6">
        <f t="shared" si="199"/>
        <v>37021</v>
      </c>
      <c r="AB1858" s="4">
        <f t="shared" si="200"/>
        <v>4</v>
      </c>
      <c r="AC1858" s="32">
        <f t="shared" si="201"/>
        <v>11.86665102585871</v>
      </c>
      <c r="AD1858" s="4">
        <f>VLOOKUP($B1858,meanLDage!$Z$3:$AC$3145,4,FALSE)</f>
        <v>4</v>
      </c>
      <c r="AE1858" s="32">
        <f>VLOOKUP($B1858,meanLDage!$Z$3:$AC$3145,2,FALSE)</f>
        <v>11.12547006</v>
      </c>
      <c r="AF1858" s="6">
        <f>VLOOKUP(V1858,'2017 rep county selection'!$A$1:$C$281,3,FALSE)</f>
        <v>37057</v>
      </c>
      <c r="AH1858" s="9">
        <f t="shared" si="202"/>
        <v>37057</v>
      </c>
    </row>
    <row r="1859" spans="1:34" ht="15.75" customHeight="1" x14ac:dyDescent="0.3">
      <c r="A1859" s="4">
        <v>37</v>
      </c>
      <c r="B1859" s="4">
        <v>37003</v>
      </c>
      <c r="C1859" s="6" t="s">
        <v>2288</v>
      </c>
      <c r="D1859" s="6" t="s">
        <v>459</v>
      </c>
      <c r="E1859" s="4">
        <v>37047</v>
      </c>
      <c r="F1859" s="4">
        <v>37047</v>
      </c>
      <c r="G1859" s="4">
        <v>37047</v>
      </c>
      <c r="H1859" s="37">
        <v>259833477</v>
      </c>
      <c r="I1859" s="37">
        <v>278532006.475595</v>
      </c>
      <c r="J1859" s="37">
        <v>278375662.007424</v>
      </c>
      <c r="K1859" s="4" t="str">
        <f>VLOOKUP(B1859,altitude!$B$3:$E$3232,4)</f>
        <v>L</v>
      </c>
      <c r="L1859" s="4">
        <f>VLOOKUP(B1859,fuelregion!$C$5:$D$3233,2,FALSE)</f>
        <v>100001000</v>
      </c>
      <c r="M1859" s="4">
        <f>VLOOKUP(B1859,fuelregion!$H$5:$I$3113,2,FALSE)</f>
        <v>100001000</v>
      </c>
      <c r="N1859" s="4">
        <f>VLOOKUP(B1859,imbin!$B$4:$D$3233,2,FALSE)</f>
        <v>0</v>
      </c>
      <c r="O1859" s="4" t="str">
        <f>VLOOKUP(B1859,imbin!$B$4:$D$3233,3,FALSE)</f>
        <v>Submittal</v>
      </c>
      <c r="P1859" s="4">
        <f>IF(ISNA(VLOOKUP(B1859,rampbin!$B$4:$G$1697,6,FALSE)),2,VLOOKUP(B1859,rampbin!$B$4:$G$1697,6,FALSE))</f>
        <v>2</v>
      </c>
      <c r="Q1859" s="4" t="str">
        <f>IF(ISNA(VLOOKUP(B1859,rampbin!$B$4:$G$1697,5,FALSE)),"MOVES",VLOOKUP(B1859,rampbin!$B$4:$G$1697,5,FALSE))</f>
        <v>Submitted</v>
      </c>
      <c r="R1859" s="4" t="s">
        <v>1877</v>
      </c>
      <c r="S1859" s="6" t="s">
        <v>2104</v>
      </c>
      <c r="T1859" s="4">
        <f>VLOOKUP(B1859,meanLDage!$B$3:$E$3145,4,FALSE)</f>
        <v>5</v>
      </c>
      <c r="U1859" s="32">
        <f>VLOOKUP(B1859,meanLDage!$B$3:$E$3145,2,FALSE)</f>
        <v>13.820726152005482</v>
      </c>
      <c r="V1859" s="4" t="str">
        <f t="shared" ref="V1859:V1922" si="204">A1859&amp;"_"&amp;K1859&amp;"_"&amp;M1859&amp;"_"&amp;N1859&amp;"_"&amp;AD1859&amp;"_"&amp;P1859</f>
        <v>37_L_100001000_0_5_2</v>
      </c>
      <c r="W1859" s="4">
        <v>37083</v>
      </c>
      <c r="X1859" s="6"/>
      <c r="Y1859" s="8">
        <f t="shared" ref="Y1859:Y1922" si="205">IF(X1859&gt;0,X1859,W1859)</f>
        <v>37083</v>
      </c>
      <c r="Z1859" s="6" t="b">
        <f t="shared" si="203"/>
        <v>0</v>
      </c>
      <c r="AA1859" s="6">
        <f t="shared" ref="AA1859:AA1922" si="206">G1859</f>
        <v>37047</v>
      </c>
      <c r="AB1859" s="4">
        <f t="shared" ref="AB1859:AB1922" si="207">T1859</f>
        <v>5</v>
      </c>
      <c r="AC1859" s="32">
        <f t="shared" ref="AC1859:AC1922" si="208">U1859</f>
        <v>13.820726152005482</v>
      </c>
      <c r="AD1859" s="4">
        <f>VLOOKUP($B1859,meanLDage!$Z$3:$AC$3145,4,FALSE)</f>
        <v>5</v>
      </c>
      <c r="AE1859" s="32">
        <f>VLOOKUP($B1859,meanLDage!$Z$3:$AC$3145,2,FALSE)</f>
        <v>13.185189790000001</v>
      </c>
      <c r="AF1859" s="6">
        <f>VLOOKUP(V1859,'2017 rep county selection'!$A$1:$C$281,3,FALSE)</f>
        <v>37003</v>
      </c>
      <c r="AH1859" s="9">
        <f t="shared" ref="AH1859:AH1922" si="209">IF(AG1859&gt;0,AG1859,AF1859)</f>
        <v>37003</v>
      </c>
    </row>
    <row r="1860" spans="1:34" ht="15.75" customHeight="1" x14ac:dyDescent="0.3">
      <c r="A1860" s="4">
        <v>37</v>
      </c>
      <c r="B1860" s="4">
        <v>37005</v>
      </c>
      <c r="C1860" s="6" t="s">
        <v>2288</v>
      </c>
      <c r="D1860" s="6" t="s">
        <v>1184</v>
      </c>
      <c r="E1860" s="4">
        <v>37047</v>
      </c>
      <c r="F1860" s="4">
        <v>37047</v>
      </c>
      <c r="G1860" s="4">
        <v>37047</v>
      </c>
      <c r="H1860" s="37">
        <v>91680579</v>
      </c>
      <c r="I1860" s="37">
        <v>92046782.071708903</v>
      </c>
      <c r="J1860" s="37">
        <v>91141063.995836094</v>
      </c>
      <c r="K1860" s="4" t="str">
        <f>VLOOKUP(B1860,altitude!$B$3:$E$3232,4)</f>
        <v>L</v>
      </c>
      <c r="L1860" s="4">
        <f>VLOOKUP(B1860,fuelregion!$C$5:$D$3233,2,FALSE)</f>
        <v>100001000</v>
      </c>
      <c r="M1860" s="4">
        <f>VLOOKUP(B1860,fuelregion!$H$5:$I$3113,2,FALSE)</f>
        <v>100001000</v>
      </c>
      <c r="N1860" s="4">
        <f>VLOOKUP(B1860,imbin!$B$4:$D$3233,2,FALSE)</f>
        <v>0</v>
      </c>
      <c r="O1860" s="4" t="str">
        <f>VLOOKUP(B1860,imbin!$B$4:$D$3233,3,FALSE)</f>
        <v>Submittal</v>
      </c>
      <c r="P1860" s="4">
        <f>IF(ISNA(VLOOKUP(B1860,rampbin!$B$4:$G$1697,6,FALSE)),2,VLOOKUP(B1860,rampbin!$B$4:$G$1697,6,FALSE))</f>
        <v>2</v>
      </c>
      <c r="Q1860" s="4" t="str">
        <f>IF(ISNA(VLOOKUP(B1860,rampbin!$B$4:$G$1697,5,FALSE)),"MOVES",VLOOKUP(B1860,rampbin!$B$4:$G$1697,5,FALSE))</f>
        <v>Submitted</v>
      </c>
      <c r="R1860" s="4" t="s">
        <v>1880</v>
      </c>
      <c r="S1860" s="6" t="s">
        <v>1851</v>
      </c>
      <c r="T1860" s="4">
        <f>VLOOKUP(B1860,meanLDage!$B$3:$E$3145,4,FALSE)</f>
        <v>5</v>
      </c>
      <c r="U1860" s="32">
        <f>VLOOKUP(B1860,meanLDage!$B$3:$E$3145,2,FALSE)</f>
        <v>13.332182553073709</v>
      </c>
      <c r="V1860" s="4" t="str">
        <f t="shared" si="204"/>
        <v>37_L_100001000_0_4_2</v>
      </c>
      <c r="W1860" s="4">
        <v>37083</v>
      </c>
      <c r="X1860" s="6"/>
      <c r="Y1860" s="8">
        <f t="shared" si="205"/>
        <v>37083</v>
      </c>
      <c r="Z1860" s="6" t="b">
        <f t="shared" si="203"/>
        <v>0</v>
      </c>
      <c r="AA1860" s="6">
        <f t="shared" si="206"/>
        <v>37047</v>
      </c>
      <c r="AB1860" s="4">
        <f t="shared" si="207"/>
        <v>5</v>
      </c>
      <c r="AC1860" s="32">
        <f t="shared" si="208"/>
        <v>13.332182553073709</v>
      </c>
      <c r="AD1860" s="4">
        <f>VLOOKUP($B1860,meanLDage!$Z$3:$AC$3145,4,FALSE)</f>
        <v>4</v>
      </c>
      <c r="AE1860" s="32">
        <f>VLOOKUP($B1860,meanLDage!$Z$3:$AC$3145,2,FALSE)</f>
        <v>12.86256307</v>
      </c>
      <c r="AF1860" s="6">
        <f>VLOOKUP(V1860,'2017 rep county selection'!$A$1:$C$281,3,FALSE)</f>
        <v>37047</v>
      </c>
      <c r="AH1860" s="9">
        <f t="shared" si="209"/>
        <v>37047</v>
      </c>
    </row>
    <row r="1861" spans="1:34" ht="15.75" customHeight="1" x14ac:dyDescent="0.3">
      <c r="A1861" s="4">
        <v>37</v>
      </c>
      <c r="B1861" s="4">
        <v>37007</v>
      </c>
      <c r="C1861" s="6" t="s">
        <v>2288</v>
      </c>
      <c r="D1861" s="6" t="s">
        <v>1185</v>
      </c>
      <c r="E1861" s="4">
        <v>37047</v>
      </c>
      <c r="F1861" s="4">
        <v>37047</v>
      </c>
      <c r="G1861" s="4">
        <v>37047</v>
      </c>
      <c r="H1861" s="37">
        <v>334571714</v>
      </c>
      <c r="I1861" s="37">
        <v>325404786.58361697</v>
      </c>
      <c r="J1861" s="37">
        <v>362657503.60045499</v>
      </c>
      <c r="K1861" s="4" t="str">
        <f>VLOOKUP(B1861,altitude!$B$3:$E$3232,4)</f>
        <v>L</v>
      </c>
      <c r="L1861" s="4">
        <f>VLOOKUP(B1861,fuelregion!$C$5:$D$3233,2,FALSE)</f>
        <v>100001000</v>
      </c>
      <c r="M1861" s="4">
        <f>VLOOKUP(B1861,fuelregion!$H$5:$I$3113,2,FALSE)</f>
        <v>100001000</v>
      </c>
      <c r="N1861" s="4">
        <f>VLOOKUP(B1861,imbin!$B$4:$D$3233,2,FALSE)</f>
        <v>0</v>
      </c>
      <c r="O1861" s="4" t="str">
        <f>VLOOKUP(B1861,imbin!$B$4:$D$3233,3,FALSE)</f>
        <v>Submittal</v>
      </c>
      <c r="P1861" s="4">
        <f>IF(ISNA(VLOOKUP(B1861,rampbin!$B$4:$G$1697,6,FALSE)),2,VLOOKUP(B1861,rampbin!$B$4:$G$1697,6,FALSE))</f>
        <v>2</v>
      </c>
      <c r="Q1861" s="4" t="str">
        <f>IF(ISNA(VLOOKUP(B1861,rampbin!$B$4:$G$1697,5,FALSE)),"MOVES",VLOOKUP(B1861,rampbin!$B$4:$G$1697,5,FALSE))</f>
        <v>Submitted</v>
      </c>
      <c r="R1861" s="4" t="s">
        <v>1880</v>
      </c>
      <c r="S1861" s="6" t="s">
        <v>1851</v>
      </c>
      <c r="T1861" s="4">
        <f>VLOOKUP(B1861,meanLDage!$B$3:$E$3145,4,FALSE)</f>
        <v>5</v>
      </c>
      <c r="U1861" s="32">
        <f>VLOOKUP(B1861,meanLDage!$B$3:$E$3145,2,FALSE)</f>
        <v>13.067925779202188</v>
      </c>
      <c r="V1861" s="4" t="str">
        <f t="shared" si="204"/>
        <v>37_L_100001000_0_4_2</v>
      </c>
      <c r="W1861" s="4">
        <v>37083</v>
      </c>
      <c r="X1861" s="6"/>
      <c r="Y1861" s="8">
        <f t="shared" si="205"/>
        <v>37083</v>
      </c>
      <c r="Z1861" s="6" t="b">
        <f t="shared" si="203"/>
        <v>0</v>
      </c>
      <c r="AA1861" s="6">
        <f t="shared" si="206"/>
        <v>37047</v>
      </c>
      <c r="AB1861" s="4">
        <f t="shared" si="207"/>
        <v>5</v>
      </c>
      <c r="AC1861" s="32">
        <f t="shared" si="208"/>
        <v>13.067925779202188</v>
      </c>
      <c r="AD1861" s="4">
        <f>VLOOKUP($B1861,meanLDage!$Z$3:$AC$3145,4,FALSE)</f>
        <v>4</v>
      </c>
      <c r="AE1861" s="32">
        <f>VLOOKUP($B1861,meanLDage!$Z$3:$AC$3145,2,FALSE)</f>
        <v>12.392988519999999</v>
      </c>
      <c r="AF1861" s="6">
        <f>VLOOKUP(V1861,'2017 rep county selection'!$A$1:$C$281,3,FALSE)</f>
        <v>37047</v>
      </c>
      <c r="AH1861" s="9">
        <f t="shared" si="209"/>
        <v>37047</v>
      </c>
    </row>
    <row r="1862" spans="1:34" ht="15.75" customHeight="1" x14ac:dyDescent="0.3">
      <c r="A1862" s="4">
        <v>37</v>
      </c>
      <c r="B1862" s="4">
        <v>37009</v>
      </c>
      <c r="C1862" s="6" t="s">
        <v>2288</v>
      </c>
      <c r="D1862" s="6" t="s">
        <v>1186</v>
      </c>
      <c r="E1862" s="4">
        <v>37047</v>
      </c>
      <c r="F1862" s="4">
        <v>37047</v>
      </c>
      <c r="G1862" s="4">
        <v>37047</v>
      </c>
      <c r="H1862" s="37">
        <v>258342176</v>
      </c>
      <c r="I1862" s="37">
        <v>241987209.34617299</v>
      </c>
      <c r="J1862" s="37">
        <v>266243713.202604</v>
      </c>
      <c r="K1862" s="4" t="str">
        <f>VLOOKUP(B1862,altitude!$B$3:$E$3232,4)</f>
        <v>L</v>
      </c>
      <c r="L1862" s="4">
        <f>VLOOKUP(B1862,fuelregion!$C$5:$D$3233,2,FALSE)</f>
        <v>100001000</v>
      </c>
      <c r="M1862" s="4">
        <f>VLOOKUP(B1862,fuelregion!$H$5:$I$3113,2,FALSE)</f>
        <v>100001000</v>
      </c>
      <c r="N1862" s="4">
        <f>VLOOKUP(B1862,imbin!$B$4:$D$3233,2,FALSE)</f>
        <v>0</v>
      </c>
      <c r="O1862" s="4" t="str">
        <f>VLOOKUP(B1862,imbin!$B$4:$D$3233,3,FALSE)</f>
        <v>Submittal</v>
      </c>
      <c r="P1862" s="4">
        <f>IF(ISNA(VLOOKUP(B1862,rampbin!$B$4:$G$1697,6,FALSE)),2,VLOOKUP(B1862,rampbin!$B$4:$G$1697,6,FALSE))</f>
        <v>2</v>
      </c>
      <c r="Q1862" s="4" t="str">
        <f>IF(ISNA(VLOOKUP(B1862,rampbin!$B$4:$G$1697,5,FALSE)),"MOVES",VLOOKUP(B1862,rampbin!$B$4:$G$1697,5,FALSE))</f>
        <v>Submitted</v>
      </c>
      <c r="R1862" s="4" t="s">
        <v>1880</v>
      </c>
      <c r="S1862" s="6" t="s">
        <v>1851</v>
      </c>
      <c r="T1862" s="4">
        <f>VLOOKUP(B1862,meanLDage!$B$3:$E$3145,4,FALSE)</f>
        <v>4</v>
      </c>
      <c r="U1862" s="32">
        <f>VLOOKUP(B1862,meanLDage!$B$3:$E$3145,2,FALSE)</f>
        <v>12.472766018775449</v>
      </c>
      <c r="V1862" s="4" t="str">
        <f t="shared" si="204"/>
        <v>37_L_100001000_0_4_2</v>
      </c>
      <c r="W1862" s="4">
        <v>37141</v>
      </c>
      <c r="X1862" s="6"/>
      <c r="Y1862" s="8">
        <f t="shared" si="205"/>
        <v>37141</v>
      </c>
      <c r="Z1862" s="6" t="b">
        <f t="shared" si="203"/>
        <v>0</v>
      </c>
      <c r="AA1862" s="6">
        <f t="shared" si="206"/>
        <v>37047</v>
      </c>
      <c r="AB1862" s="4">
        <f t="shared" si="207"/>
        <v>4</v>
      </c>
      <c r="AC1862" s="32">
        <f t="shared" si="208"/>
        <v>12.472766018775449</v>
      </c>
      <c r="AD1862" s="4">
        <f>VLOOKUP($B1862,meanLDage!$Z$3:$AC$3145,4,FALSE)</f>
        <v>4</v>
      </c>
      <c r="AE1862" s="32">
        <f>VLOOKUP($B1862,meanLDage!$Z$3:$AC$3145,2,FALSE)</f>
        <v>11.93767274</v>
      </c>
      <c r="AF1862" s="6">
        <f>VLOOKUP(V1862,'2017 rep county selection'!$A$1:$C$281,3,FALSE)</f>
        <v>37047</v>
      </c>
      <c r="AH1862" s="9">
        <f t="shared" si="209"/>
        <v>37047</v>
      </c>
    </row>
    <row r="1863" spans="1:34" ht="15.75" customHeight="1" x14ac:dyDescent="0.3">
      <c r="A1863" s="4">
        <v>37</v>
      </c>
      <c r="B1863" s="4">
        <v>37011</v>
      </c>
      <c r="C1863" s="6" t="s">
        <v>2288</v>
      </c>
      <c r="D1863" s="6" t="s">
        <v>1187</v>
      </c>
      <c r="E1863" s="4">
        <v>37163</v>
      </c>
      <c r="F1863" s="4">
        <v>37163</v>
      </c>
      <c r="G1863" s="4">
        <v>37163</v>
      </c>
      <c r="H1863" s="37">
        <v>186456868</v>
      </c>
      <c r="I1863" s="37">
        <v>184644197.57798901</v>
      </c>
      <c r="J1863" s="37">
        <v>198776546.74077499</v>
      </c>
      <c r="K1863" s="4" t="str">
        <f>VLOOKUP(B1863,altitude!$B$3:$E$3232,4)</f>
        <v>L</v>
      </c>
      <c r="L1863" s="4">
        <f>VLOOKUP(B1863,fuelregion!$C$5:$D$3233,2,FALSE)</f>
        <v>100001000</v>
      </c>
      <c r="M1863" s="4">
        <f>VLOOKUP(B1863,fuelregion!$H$5:$I$3113,2,FALSE)</f>
        <v>100001000</v>
      </c>
      <c r="N1863" s="4">
        <f>VLOOKUP(B1863,imbin!$B$4:$D$3233,2,FALSE)</f>
        <v>0</v>
      </c>
      <c r="O1863" s="4" t="str">
        <f>VLOOKUP(B1863,imbin!$B$4:$D$3233,3,FALSE)</f>
        <v>Submittal</v>
      </c>
      <c r="P1863" s="4">
        <f>IF(ISNA(VLOOKUP(B1863,rampbin!$B$4:$G$1697,6,FALSE)),2,VLOOKUP(B1863,rampbin!$B$4:$G$1697,6,FALSE))</f>
        <v>2</v>
      </c>
      <c r="Q1863" s="4" t="str">
        <f>IF(ISNA(VLOOKUP(B1863,rampbin!$B$4:$G$1697,5,FALSE)),"MOVES",VLOOKUP(B1863,rampbin!$B$4:$G$1697,5,FALSE))</f>
        <v>Submitted</v>
      </c>
      <c r="R1863" s="4" t="s">
        <v>1880</v>
      </c>
      <c r="S1863" s="6" t="s">
        <v>1851</v>
      </c>
      <c r="T1863" s="4">
        <f>VLOOKUP(B1863,meanLDage!$B$3:$E$3145,4,FALSE)</f>
        <v>4</v>
      </c>
      <c r="U1863" s="32">
        <f>VLOOKUP(B1863,meanLDage!$B$3:$E$3145,2,FALSE)</f>
        <v>11.78626045467405</v>
      </c>
      <c r="V1863" s="4" t="str">
        <f t="shared" si="204"/>
        <v>37_L_100001000_0_4_2</v>
      </c>
      <c r="W1863" s="4">
        <v>37141</v>
      </c>
      <c r="X1863" s="6"/>
      <c r="Y1863" s="8">
        <f t="shared" si="205"/>
        <v>37141</v>
      </c>
      <c r="Z1863" s="6" t="b">
        <f t="shared" si="203"/>
        <v>0</v>
      </c>
      <c r="AA1863" s="6">
        <f t="shared" si="206"/>
        <v>37163</v>
      </c>
      <c r="AB1863" s="4">
        <f t="shared" si="207"/>
        <v>4</v>
      </c>
      <c r="AC1863" s="32">
        <f t="shared" si="208"/>
        <v>11.78626045467405</v>
      </c>
      <c r="AD1863" s="4">
        <f>VLOOKUP($B1863,meanLDage!$Z$3:$AC$3145,4,FALSE)</f>
        <v>4</v>
      </c>
      <c r="AE1863" s="32">
        <f>VLOOKUP($B1863,meanLDage!$Z$3:$AC$3145,2,FALSE)</f>
        <v>11.15135435</v>
      </c>
      <c r="AF1863" s="6">
        <f>VLOOKUP(V1863,'2017 rep county selection'!$A$1:$C$281,3,FALSE)</f>
        <v>37047</v>
      </c>
      <c r="AH1863" s="9">
        <f t="shared" si="209"/>
        <v>37047</v>
      </c>
    </row>
    <row r="1864" spans="1:34" ht="15.75" customHeight="1" x14ac:dyDescent="0.3">
      <c r="A1864" s="4">
        <v>37</v>
      </c>
      <c r="B1864" s="4">
        <v>37013</v>
      </c>
      <c r="C1864" s="6" t="s">
        <v>2288</v>
      </c>
      <c r="D1864" s="6" t="s">
        <v>1188</v>
      </c>
      <c r="E1864" s="4">
        <v>37163</v>
      </c>
      <c r="F1864" s="4">
        <v>37163</v>
      </c>
      <c r="G1864" s="4">
        <v>37163</v>
      </c>
      <c r="H1864" s="37">
        <v>467418410</v>
      </c>
      <c r="I1864" s="37">
        <v>486177253.14802402</v>
      </c>
      <c r="J1864" s="37">
        <v>480268538.23892403</v>
      </c>
      <c r="K1864" s="4" t="str">
        <f>VLOOKUP(B1864,altitude!$B$3:$E$3232,4)</f>
        <v>L</v>
      </c>
      <c r="L1864" s="4">
        <f>VLOOKUP(B1864,fuelregion!$C$5:$D$3233,2,FALSE)</f>
        <v>100001000</v>
      </c>
      <c r="M1864" s="4">
        <f>VLOOKUP(B1864,fuelregion!$H$5:$I$3113,2,FALSE)</f>
        <v>100001000</v>
      </c>
      <c r="N1864" s="4">
        <f>VLOOKUP(B1864,imbin!$B$4:$D$3233,2,FALSE)</f>
        <v>0</v>
      </c>
      <c r="O1864" s="4" t="str">
        <f>VLOOKUP(B1864,imbin!$B$4:$D$3233,3,FALSE)</f>
        <v>Submittal</v>
      </c>
      <c r="P1864" s="4">
        <f>IF(ISNA(VLOOKUP(B1864,rampbin!$B$4:$G$1697,6,FALSE)),2,VLOOKUP(B1864,rampbin!$B$4:$G$1697,6,FALSE))</f>
        <v>2</v>
      </c>
      <c r="Q1864" s="4" t="str">
        <f>IF(ISNA(VLOOKUP(B1864,rampbin!$B$4:$G$1697,5,FALSE)),"MOVES",VLOOKUP(B1864,rampbin!$B$4:$G$1697,5,FALSE))</f>
        <v>Submitted</v>
      </c>
      <c r="R1864" s="4" t="s">
        <v>1880</v>
      </c>
      <c r="S1864" s="6" t="s">
        <v>1851</v>
      </c>
      <c r="T1864" s="4">
        <f>VLOOKUP(B1864,meanLDage!$B$3:$E$3145,4,FALSE)</f>
        <v>4</v>
      </c>
      <c r="U1864" s="32">
        <f>VLOOKUP(B1864,meanLDage!$B$3:$E$3145,2,FALSE)</f>
        <v>11.808746807291756</v>
      </c>
      <c r="V1864" s="4" t="str">
        <f t="shared" si="204"/>
        <v>37_L_100001000_0_4_2</v>
      </c>
      <c r="W1864" s="4">
        <v>37141</v>
      </c>
      <c r="X1864" s="6"/>
      <c r="Y1864" s="8">
        <f t="shared" si="205"/>
        <v>37141</v>
      </c>
      <c r="Z1864" s="6" t="b">
        <f t="shared" si="203"/>
        <v>0</v>
      </c>
      <c r="AA1864" s="6">
        <f t="shared" si="206"/>
        <v>37163</v>
      </c>
      <c r="AB1864" s="4">
        <f t="shared" si="207"/>
        <v>4</v>
      </c>
      <c r="AC1864" s="32">
        <f t="shared" si="208"/>
        <v>11.808746807291756</v>
      </c>
      <c r="AD1864" s="4">
        <f>VLOOKUP($B1864,meanLDage!$Z$3:$AC$3145,4,FALSE)</f>
        <v>4</v>
      </c>
      <c r="AE1864" s="32">
        <f>VLOOKUP($B1864,meanLDage!$Z$3:$AC$3145,2,FALSE)</f>
        <v>11.16341401</v>
      </c>
      <c r="AF1864" s="6">
        <f>VLOOKUP(V1864,'2017 rep county selection'!$A$1:$C$281,3,FALSE)</f>
        <v>37047</v>
      </c>
      <c r="AH1864" s="9">
        <f t="shared" si="209"/>
        <v>37047</v>
      </c>
    </row>
    <row r="1865" spans="1:34" ht="15.75" customHeight="1" x14ac:dyDescent="0.3">
      <c r="A1865" s="4">
        <v>37</v>
      </c>
      <c r="B1865" s="4">
        <v>37015</v>
      </c>
      <c r="C1865" s="6" t="s">
        <v>2288</v>
      </c>
      <c r="D1865" s="6" t="s">
        <v>1189</v>
      </c>
      <c r="E1865" s="4">
        <v>37047</v>
      </c>
      <c r="F1865" s="4">
        <v>37047</v>
      </c>
      <c r="G1865" s="4">
        <v>37047</v>
      </c>
      <c r="H1865" s="37">
        <v>297443339</v>
      </c>
      <c r="I1865" s="37">
        <v>300556052.56315702</v>
      </c>
      <c r="J1865" s="37">
        <v>324624285.66756201</v>
      </c>
      <c r="K1865" s="4" t="str">
        <f>VLOOKUP(B1865,altitude!$B$3:$E$3232,4)</f>
        <v>L</v>
      </c>
      <c r="L1865" s="4">
        <f>VLOOKUP(B1865,fuelregion!$C$5:$D$3233,2,FALSE)</f>
        <v>100001000</v>
      </c>
      <c r="M1865" s="4">
        <f>VLOOKUP(B1865,fuelregion!$H$5:$I$3113,2,FALSE)</f>
        <v>100001000</v>
      </c>
      <c r="N1865" s="4">
        <f>VLOOKUP(B1865,imbin!$B$4:$D$3233,2,FALSE)</f>
        <v>0</v>
      </c>
      <c r="O1865" s="4" t="str">
        <f>VLOOKUP(B1865,imbin!$B$4:$D$3233,3,FALSE)</f>
        <v>Submittal</v>
      </c>
      <c r="P1865" s="4">
        <f>IF(ISNA(VLOOKUP(B1865,rampbin!$B$4:$G$1697,6,FALSE)),2,VLOOKUP(B1865,rampbin!$B$4:$G$1697,6,FALSE))</f>
        <v>2</v>
      </c>
      <c r="Q1865" s="4" t="str">
        <f>IF(ISNA(VLOOKUP(B1865,rampbin!$B$4:$G$1697,5,FALSE)),"MOVES",VLOOKUP(B1865,rampbin!$B$4:$G$1697,5,FALSE))</f>
        <v>Submitted</v>
      </c>
      <c r="R1865" s="4" t="s">
        <v>1880</v>
      </c>
      <c r="S1865" s="6" t="s">
        <v>1851</v>
      </c>
      <c r="T1865" s="4">
        <f>VLOOKUP(B1865,meanLDage!$B$3:$E$3145,4,FALSE)</f>
        <v>4</v>
      </c>
      <c r="U1865" s="32">
        <f>VLOOKUP(B1865,meanLDage!$B$3:$E$3145,2,FALSE)</f>
        <v>12.485366588649711</v>
      </c>
      <c r="V1865" s="4" t="str">
        <f t="shared" si="204"/>
        <v>37_L_100001000_0_4_2</v>
      </c>
      <c r="W1865" s="4">
        <v>37141</v>
      </c>
      <c r="X1865" s="6"/>
      <c r="Y1865" s="8">
        <f t="shared" si="205"/>
        <v>37141</v>
      </c>
      <c r="Z1865" s="6" t="b">
        <f t="shared" si="203"/>
        <v>0</v>
      </c>
      <c r="AA1865" s="6">
        <f t="shared" si="206"/>
        <v>37047</v>
      </c>
      <c r="AB1865" s="4">
        <f t="shared" si="207"/>
        <v>4</v>
      </c>
      <c r="AC1865" s="32">
        <f t="shared" si="208"/>
        <v>12.485366588649711</v>
      </c>
      <c r="AD1865" s="4">
        <f>VLOOKUP($B1865,meanLDage!$Z$3:$AC$3145,4,FALSE)</f>
        <v>4</v>
      </c>
      <c r="AE1865" s="32">
        <f>VLOOKUP($B1865,meanLDage!$Z$3:$AC$3145,2,FALSE)</f>
        <v>11.81295794</v>
      </c>
      <c r="AF1865" s="6">
        <f>VLOOKUP(V1865,'2017 rep county selection'!$A$1:$C$281,3,FALSE)</f>
        <v>37047</v>
      </c>
      <c r="AH1865" s="9">
        <f t="shared" si="209"/>
        <v>37047</v>
      </c>
    </row>
    <row r="1866" spans="1:34" ht="15.75" customHeight="1" x14ac:dyDescent="0.3">
      <c r="A1866" s="4">
        <v>37</v>
      </c>
      <c r="B1866" s="4">
        <v>37017</v>
      </c>
      <c r="C1866" s="6" t="s">
        <v>2288</v>
      </c>
      <c r="D1866" s="6" t="s">
        <v>1190</v>
      </c>
      <c r="E1866" s="4">
        <v>37163</v>
      </c>
      <c r="F1866" s="4">
        <v>37163</v>
      </c>
      <c r="G1866" s="4">
        <v>37163</v>
      </c>
      <c r="H1866" s="37">
        <v>501839857</v>
      </c>
      <c r="I1866" s="37">
        <v>435619571.94044602</v>
      </c>
      <c r="J1866" s="37">
        <v>445220095.51846701</v>
      </c>
      <c r="K1866" s="4" t="str">
        <f>VLOOKUP(B1866,altitude!$B$3:$E$3232,4)</f>
        <v>L</v>
      </c>
      <c r="L1866" s="4">
        <f>VLOOKUP(B1866,fuelregion!$C$5:$D$3233,2,FALSE)</f>
        <v>100001000</v>
      </c>
      <c r="M1866" s="4">
        <f>VLOOKUP(B1866,fuelregion!$H$5:$I$3113,2,FALSE)</f>
        <v>100001000</v>
      </c>
      <c r="N1866" s="4">
        <f>VLOOKUP(B1866,imbin!$B$4:$D$3233,2,FALSE)</f>
        <v>0</v>
      </c>
      <c r="O1866" s="4" t="str">
        <f>VLOOKUP(B1866,imbin!$B$4:$D$3233,3,FALSE)</f>
        <v>Submittal</v>
      </c>
      <c r="P1866" s="4">
        <f>IF(ISNA(VLOOKUP(B1866,rampbin!$B$4:$G$1697,6,FALSE)),2,VLOOKUP(B1866,rampbin!$B$4:$G$1697,6,FALSE))</f>
        <v>2</v>
      </c>
      <c r="Q1866" s="4" t="str">
        <f>IF(ISNA(VLOOKUP(B1866,rampbin!$B$4:$G$1697,5,FALSE)),"MOVES",VLOOKUP(B1866,rampbin!$B$4:$G$1697,5,FALSE))</f>
        <v>Submitted</v>
      </c>
      <c r="R1866" s="4" t="s">
        <v>1880</v>
      </c>
      <c r="S1866" s="6" t="s">
        <v>1851</v>
      </c>
      <c r="T1866" s="4">
        <f>VLOOKUP(B1866,meanLDage!$B$3:$E$3145,4,FALSE)</f>
        <v>4</v>
      </c>
      <c r="U1866" s="32">
        <f>VLOOKUP(B1866,meanLDage!$B$3:$E$3145,2,FALSE)</f>
        <v>12.412253725130313</v>
      </c>
      <c r="V1866" s="4" t="str">
        <f t="shared" si="204"/>
        <v>37_L_100001000_0_4_2</v>
      </c>
      <c r="W1866" s="4">
        <v>37141</v>
      </c>
      <c r="X1866" s="6"/>
      <c r="Y1866" s="8">
        <f t="shared" si="205"/>
        <v>37141</v>
      </c>
      <c r="Z1866" s="6" t="b">
        <f t="shared" si="203"/>
        <v>0</v>
      </c>
      <c r="AA1866" s="6">
        <f t="shared" si="206"/>
        <v>37163</v>
      </c>
      <c r="AB1866" s="4">
        <f t="shared" si="207"/>
        <v>4</v>
      </c>
      <c r="AC1866" s="32">
        <f t="shared" si="208"/>
        <v>12.412253725130313</v>
      </c>
      <c r="AD1866" s="4">
        <f>VLOOKUP($B1866,meanLDage!$Z$3:$AC$3145,4,FALSE)</f>
        <v>4</v>
      </c>
      <c r="AE1866" s="32">
        <f>VLOOKUP($B1866,meanLDage!$Z$3:$AC$3145,2,FALSE)</f>
        <v>11.71600063</v>
      </c>
      <c r="AF1866" s="6">
        <f>VLOOKUP(V1866,'2017 rep county selection'!$A$1:$C$281,3,FALSE)</f>
        <v>37047</v>
      </c>
      <c r="AH1866" s="9">
        <f t="shared" si="209"/>
        <v>37047</v>
      </c>
    </row>
    <row r="1867" spans="1:34" ht="15.75" customHeight="1" x14ac:dyDescent="0.3">
      <c r="A1867" s="4">
        <v>37</v>
      </c>
      <c r="B1867" s="4">
        <v>37019</v>
      </c>
      <c r="C1867" s="6" t="s">
        <v>2288</v>
      </c>
      <c r="D1867" s="6" t="s">
        <v>1191</v>
      </c>
      <c r="E1867" s="4">
        <v>37051</v>
      </c>
      <c r="F1867" s="4">
        <v>37051</v>
      </c>
      <c r="G1867" s="4">
        <v>37051</v>
      </c>
      <c r="H1867" s="37">
        <v>1303641136</v>
      </c>
      <c r="I1867" s="37">
        <v>1560076952.2449</v>
      </c>
      <c r="J1867" s="37">
        <v>1708845181.00805</v>
      </c>
      <c r="K1867" s="4" t="str">
        <f>VLOOKUP(B1867,altitude!$B$3:$E$3232,4)</f>
        <v>L</v>
      </c>
      <c r="L1867" s="4">
        <f>VLOOKUP(B1867,fuelregion!$C$5:$D$3233,2,FALSE)</f>
        <v>100001000</v>
      </c>
      <c r="M1867" s="4">
        <f>VLOOKUP(B1867,fuelregion!$H$5:$I$3113,2,FALSE)</f>
        <v>100001000</v>
      </c>
      <c r="N1867" s="4">
        <f>VLOOKUP(B1867,imbin!$B$4:$D$3233,2,FALSE)</f>
        <v>2</v>
      </c>
      <c r="O1867" s="4" t="str">
        <f>VLOOKUP(B1867,imbin!$B$4:$D$3233,3,FALSE)</f>
        <v>Submittal</v>
      </c>
      <c r="P1867" s="4">
        <f>IF(ISNA(VLOOKUP(B1867,rampbin!$B$4:$G$1697,6,FALSE)),2,VLOOKUP(B1867,rampbin!$B$4:$G$1697,6,FALSE))</f>
        <v>2</v>
      </c>
      <c r="Q1867" s="4" t="str">
        <f>IF(ISNA(VLOOKUP(B1867,rampbin!$B$4:$G$1697,5,FALSE)),"MOVES",VLOOKUP(B1867,rampbin!$B$4:$G$1697,5,FALSE))</f>
        <v>Submitted</v>
      </c>
      <c r="R1867" s="4" t="s">
        <v>1877</v>
      </c>
      <c r="S1867" s="6" t="s">
        <v>2105</v>
      </c>
      <c r="T1867" s="4">
        <f>VLOOKUP(B1867,meanLDage!$B$3:$E$3145,4,FALSE)</f>
        <v>3</v>
      </c>
      <c r="U1867" s="32">
        <f>VLOOKUP(B1867,meanLDage!$B$3:$E$3145,2,FALSE)</f>
        <v>9.9480217404357205</v>
      </c>
      <c r="V1867" s="4" t="str">
        <f t="shared" si="204"/>
        <v>37_L_100001000_2_3_2</v>
      </c>
      <c r="W1867" s="4">
        <v>37135</v>
      </c>
      <c r="X1867" s="6"/>
      <c r="Y1867" s="8">
        <f t="shared" si="205"/>
        <v>37135</v>
      </c>
      <c r="Z1867" s="6" t="b">
        <f t="shared" si="203"/>
        <v>0</v>
      </c>
      <c r="AA1867" s="6">
        <f t="shared" si="206"/>
        <v>37051</v>
      </c>
      <c r="AB1867" s="4">
        <f t="shared" si="207"/>
        <v>3</v>
      </c>
      <c r="AC1867" s="32">
        <f t="shared" si="208"/>
        <v>9.9480217404357205</v>
      </c>
      <c r="AD1867" s="4">
        <f>VLOOKUP($B1867,meanLDage!$Z$3:$AC$3145,4,FALSE)</f>
        <v>3</v>
      </c>
      <c r="AE1867" s="32">
        <f>VLOOKUP($B1867,meanLDage!$Z$3:$AC$3145,2,FALSE)</f>
        <v>9.2104736840000001</v>
      </c>
      <c r="AF1867" s="6">
        <f>VLOOKUP(V1867,'2017 rep county selection'!$A$1:$C$281,3,FALSE)</f>
        <v>37135</v>
      </c>
      <c r="AH1867" s="9">
        <f t="shared" si="209"/>
        <v>37135</v>
      </c>
    </row>
    <row r="1868" spans="1:34" ht="15.75" customHeight="1" x14ac:dyDescent="0.3">
      <c r="A1868" s="4">
        <v>37</v>
      </c>
      <c r="B1868" s="4">
        <v>37021</v>
      </c>
      <c r="C1868" s="6" t="s">
        <v>2288</v>
      </c>
      <c r="D1868" s="6" t="s">
        <v>1192</v>
      </c>
      <c r="E1868" s="4">
        <v>37021</v>
      </c>
      <c r="F1868" s="4">
        <v>37021</v>
      </c>
      <c r="G1868" s="4">
        <v>37021</v>
      </c>
      <c r="H1868" s="37">
        <v>2694664236</v>
      </c>
      <c r="I1868" s="37">
        <v>2796958198.8098302</v>
      </c>
      <c r="J1868" s="37">
        <v>2971370670.1155</v>
      </c>
      <c r="K1868" s="4" t="str">
        <f>VLOOKUP(B1868,altitude!$B$3:$E$3232,4)</f>
        <v>L</v>
      </c>
      <c r="L1868" s="4">
        <f>VLOOKUP(B1868,fuelregion!$C$5:$D$3233,2,FALSE)</f>
        <v>100001000</v>
      </c>
      <c r="M1868" s="4">
        <f>VLOOKUP(B1868,fuelregion!$H$5:$I$3113,2,FALSE)</f>
        <v>100001000</v>
      </c>
      <c r="N1868" s="4">
        <f>VLOOKUP(B1868,imbin!$B$4:$D$3233,2,FALSE)</f>
        <v>1</v>
      </c>
      <c r="O1868" s="4" t="str">
        <f>VLOOKUP(B1868,imbin!$B$4:$D$3233,3,FALSE)</f>
        <v>Submittal</v>
      </c>
      <c r="P1868" s="4">
        <f>IF(ISNA(VLOOKUP(B1868,rampbin!$B$4:$G$1697,6,FALSE)),2,VLOOKUP(B1868,rampbin!$B$4:$G$1697,6,FALSE))</f>
        <v>2</v>
      </c>
      <c r="Q1868" s="4" t="str">
        <f>IF(ISNA(VLOOKUP(B1868,rampbin!$B$4:$G$1697,5,FALSE)),"MOVES",VLOOKUP(B1868,rampbin!$B$4:$G$1697,5,FALSE))</f>
        <v>Submitted</v>
      </c>
      <c r="R1868" s="4" t="s">
        <v>1877</v>
      </c>
      <c r="S1868" s="6" t="s">
        <v>2106</v>
      </c>
      <c r="T1868" s="4">
        <f>VLOOKUP(B1868,meanLDage!$B$3:$E$3145,4,FALSE)</f>
        <v>4</v>
      </c>
      <c r="U1868" s="32">
        <f>VLOOKUP(B1868,meanLDage!$B$3:$E$3145,2,FALSE)</f>
        <v>11.375135454124836</v>
      </c>
      <c r="V1868" s="4" t="str">
        <f t="shared" si="204"/>
        <v>37_L_100001000_1_3_2</v>
      </c>
      <c r="W1868" s="4">
        <v>37021</v>
      </c>
      <c r="X1868" s="6"/>
      <c r="Y1868" s="8">
        <f t="shared" si="205"/>
        <v>37021</v>
      </c>
      <c r="Z1868" s="6" t="b">
        <f t="shared" si="203"/>
        <v>1</v>
      </c>
      <c r="AA1868" s="6">
        <f t="shared" si="206"/>
        <v>37021</v>
      </c>
      <c r="AB1868" s="4">
        <f t="shared" si="207"/>
        <v>4</v>
      </c>
      <c r="AC1868" s="32">
        <f t="shared" si="208"/>
        <v>11.375135454124836</v>
      </c>
      <c r="AD1868" s="4">
        <f>VLOOKUP($B1868,meanLDage!$Z$3:$AC$3145,4,FALSE)</f>
        <v>3</v>
      </c>
      <c r="AE1868" s="32">
        <f>VLOOKUP($B1868,meanLDage!$Z$3:$AC$3145,2,FALSE)</f>
        <v>10.608273459999999</v>
      </c>
      <c r="AF1868" s="6">
        <f>VLOOKUP(V1868,'2017 rep county selection'!$A$1:$C$281,3,FALSE)</f>
        <v>37081</v>
      </c>
      <c r="AH1868" s="9">
        <f t="shared" si="209"/>
        <v>37081</v>
      </c>
    </row>
    <row r="1869" spans="1:34" ht="15.75" customHeight="1" x14ac:dyDescent="0.3">
      <c r="A1869" s="4">
        <v>37</v>
      </c>
      <c r="B1869" s="4">
        <v>37023</v>
      </c>
      <c r="C1869" s="6" t="s">
        <v>2288</v>
      </c>
      <c r="D1869" s="6" t="s">
        <v>331</v>
      </c>
      <c r="E1869" s="4">
        <v>37159</v>
      </c>
      <c r="F1869" s="4">
        <v>37159</v>
      </c>
      <c r="G1869" s="4">
        <v>37159</v>
      </c>
      <c r="H1869" s="37">
        <v>999874133</v>
      </c>
      <c r="I1869" s="37">
        <v>1012336414.30367</v>
      </c>
      <c r="J1869" s="37">
        <v>1066974126.04005</v>
      </c>
      <c r="K1869" s="4" t="str">
        <f>VLOOKUP(B1869,altitude!$B$3:$E$3232,4)</f>
        <v>L</v>
      </c>
      <c r="L1869" s="4">
        <f>VLOOKUP(B1869,fuelregion!$C$5:$D$3233,2,FALSE)</f>
        <v>100001000</v>
      </c>
      <c r="M1869" s="4">
        <f>VLOOKUP(B1869,fuelregion!$H$5:$I$3113,2,FALSE)</f>
        <v>100001000</v>
      </c>
      <c r="N1869" s="4">
        <f>VLOOKUP(B1869,imbin!$B$4:$D$3233,2,FALSE)</f>
        <v>2</v>
      </c>
      <c r="O1869" s="4" t="str">
        <f>VLOOKUP(B1869,imbin!$B$4:$D$3233,3,FALSE)</f>
        <v>Submittal</v>
      </c>
      <c r="P1869" s="4">
        <f>IF(ISNA(VLOOKUP(B1869,rampbin!$B$4:$G$1697,6,FALSE)),2,VLOOKUP(B1869,rampbin!$B$4:$G$1697,6,FALSE))</f>
        <v>2</v>
      </c>
      <c r="Q1869" s="4" t="str">
        <f>IF(ISNA(VLOOKUP(B1869,rampbin!$B$4:$G$1697,5,FALSE)),"MOVES",VLOOKUP(B1869,rampbin!$B$4:$G$1697,5,FALSE))</f>
        <v>Submitted</v>
      </c>
      <c r="R1869" s="4" t="s">
        <v>1877</v>
      </c>
      <c r="S1869" s="6" t="s">
        <v>2104</v>
      </c>
      <c r="T1869" s="4">
        <f>VLOOKUP(B1869,meanLDage!$B$3:$E$3145,4,FALSE)</f>
        <v>5</v>
      </c>
      <c r="U1869" s="32">
        <f>VLOOKUP(B1869,meanLDage!$B$3:$E$3145,2,FALSE)</f>
        <v>13.122694295410053</v>
      </c>
      <c r="V1869" s="4" t="str">
        <f t="shared" si="204"/>
        <v>37_L_100001000_2_4_2</v>
      </c>
      <c r="W1869" s="4">
        <v>37023</v>
      </c>
      <c r="X1869" s="6"/>
      <c r="Y1869" s="8">
        <f t="shared" si="205"/>
        <v>37023</v>
      </c>
      <c r="Z1869" s="6" t="b">
        <f t="shared" si="203"/>
        <v>0</v>
      </c>
      <c r="AA1869" s="6">
        <f t="shared" si="206"/>
        <v>37159</v>
      </c>
      <c r="AB1869" s="4">
        <f t="shared" si="207"/>
        <v>5</v>
      </c>
      <c r="AC1869" s="32">
        <f t="shared" si="208"/>
        <v>13.122694295410053</v>
      </c>
      <c r="AD1869" s="4">
        <f>VLOOKUP($B1869,meanLDage!$Z$3:$AC$3145,4,FALSE)</f>
        <v>4</v>
      </c>
      <c r="AE1869" s="32">
        <f>VLOOKUP($B1869,meanLDage!$Z$3:$AC$3145,2,FALSE)</f>
        <v>12.412615690000001</v>
      </c>
      <c r="AF1869" s="6">
        <f>VLOOKUP(V1869,'2017 rep county selection'!$A$1:$C$281,3,FALSE)</f>
        <v>37035</v>
      </c>
      <c r="AH1869" s="9">
        <f t="shared" si="209"/>
        <v>37035</v>
      </c>
    </row>
    <row r="1870" spans="1:34" ht="15.75" customHeight="1" x14ac:dyDescent="0.3">
      <c r="A1870" s="4">
        <v>37</v>
      </c>
      <c r="B1870" s="4">
        <v>37025</v>
      </c>
      <c r="C1870" s="6" t="s">
        <v>2288</v>
      </c>
      <c r="D1870" s="6" t="s">
        <v>1193</v>
      </c>
      <c r="E1870" s="4">
        <v>37051</v>
      </c>
      <c r="F1870" s="4">
        <v>37051</v>
      </c>
      <c r="G1870" s="4">
        <v>37051</v>
      </c>
      <c r="H1870" s="37">
        <v>2136910560</v>
      </c>
      <c r="I1870" s="37">
        <v>2241363716.9072399</v>
      </c>
      <c r="J1870" s="37">
        <v>2226267825.88939</v>
      </c>
      <c r="K1870" s="4" t="str">
        <f>VLOOKUP(B1870,altitude!$B$3:$E$3232,4)</f>
        <v>L</v>
      </c>
      <c r="L1870" s="4">
        <f>VLOOKUP(B1870,fuelregion!$C$5:$D$3233,2,FALSE)</f>
        <v>100001000</v>
      </c>
      <c r="M1870" s="4">
        <f>VLOOKUP(B1870,fuelregion!$H$5:$I$3113,2,FALSE)</f>
        <v>100001000</v>
      </c>
      <c r="N1870" s="4">
        <f>VLOOKUP(B1870,imbin!$B$4:$D$3233,2,FALSE)</f>
        <v>1</v>
      </c>
      <c r="O1870" s="4" t="str">
        <f>VLOOKUP(B1870,imbin!$B$4:$D$3233,3,FALSE)</f>
        <v>Submittal</v>
      </c>
      <c r="P1870" s="4">
        <f>IF(ISNA(VLOOKUP(B1870,rampbin!$B$4:$G$1697,6,FALSE)),2,VLOOKUP(B1870,rampbin!$B$4:$G$1697,6,FALSE))</f>
        <v>2</v>
      </c>
      <c r="Q1870" s="4" t="str">
        <f>IF(ISNA(VLOOKUP(B1870,rampbin!$B$4:$G$1697,5,FALSE)),"MOVES",VLOOKUP(B1870,rampbin!$B$4:$G$1697,5,FALSE))</f>
        <v>Submitted</v>
      </c>
      <c r="R1870" s="4" t="s">
        <v>1877</v>
      </c>
      <c r="S1870" s="6" t="s">
        <v>2107</v>
      </c>
      <c r="T1870" s="4">
        <f>VLOOKUP(B1870,meanLDage!$B$3:$E$3145,4,FALSE)</f>
        <v>3</v>
      </c>
      <c r="U1870" s="32">
        <f>VLOOKUP(B1870,meanLDage!$B$3:$E$3145,2,FALSE)</f>
        <v>10.44601663185667</v>
      </c>
      <c r="V1870" s="4" t="str">
        <f t="shared" si="204"/>
        <v>37_L_100001000_1_3_2</v>
      </c>
      <c r="W1870" s="4">
        <v>37183</v>
      </c>
      <c r="X1870" s="6"/>
      <c r="Y1870" s="8">
        <f t="shared" si="205"/>
        <v>37183</v>
      </c>
      <c r="Z1870" s="6" t="b">
        <f t="shared" si="203"/>
        <v>0</v>
      </c>
      <c r="AA1870" s="6">
        <f t="shared" si="206"/>
        <v>37051</v>
      </c>
      <c r="AB1870" s="4">
        <f t="shared" si="207"/>
        <v>3</v>
      </c>
      <c r="AC1870" s="32">
        <f t="shared" si="208"/>
        <v>10.44601663185667</v>
      </c>
      <c r="AD1870" s="4">
        <f>VLOOKUP($B1870,meanLDage!$Z$3:$AC$3145,4,FALSE)</f>
        <v>3</v>
      </c>
      <c r="AE1870" s="32">
        <f>VLOOKUP($B1870,meanLDage!$Z$3:$AC$3145,2,FALSE)</f>
        <v>9.6908057349999996</v>
      </c>
      <c r="AF1870" s="6">
        <f>VLOOKUP(V1870,'2017 rep county selection'!$A$1:$C$281,3,FALSE)</f>
        <v>37081</v>
      </c>
      <c r="AH1870" s="9">
        <f t="shared" si="209"/>
        <v>37081</v>
      </c>
    </row>
    <row r="1871" spans="1:34" ht="15.75" customHeight="1" x14ac:dyDescent="0.3">
      <c r="A1871" s="4">
        <v>37</v>
      </c>
      <c r="B1871" s="4">
        <v>37027</v>
      </c>
      <c r="C1871" s="6" t="s">
        <v>2288</v>
      </c>
      <c r="D1871" s="6" t="s">
        <v>677</v>
      </c>
      <c r="E1871" s="4">
        <v>37159</v>
      </c>
      <c r="F1871" s="4">
        <v>37159</v>
      </c>
      <c r="G1871" s="4">
        <v>37159</v>
      </c>
      <c r="H1871" s="37">
        <v>763011119</v>
      </c>
      <c r="I1871" s="37">
        <v>739295041.35817599</v>
      </c>
      <c r="J1871" s="37">
        <v>819400097.42404902</v>
      </c>
      <c r="K1871" s="4" t="str">
        <f>VLOOKUP(B1871,altitude!$B$3:$E$3232,4)</f>
        <v>L</v>
      </c>
      <c r="L1871" s="4">
        <f>VLOOKUP(B1871,fuelregion!$C$5:$D$3233,2,FALSE)</f>
        <v>100001000</v>
      </c>
      <c r="M1871" s="4">
        <f>VLOOKUP(B1871,fuelregion!$H$5:$I$3113,2,FALSE)</f>
        <v>100001000</v>
      </c>
      <c r="N1871" s="4">
        <f>VLOOKUP(B1871,imbin!$B$4:$D$3233,2,FALSE)</f>
        <v>2</v>
      </c>
      <c r="O1871" s="4" t="str">
        <f>VLOOKUP(B1871,imbin!$B$4:$D$3233,3,FALSE)</f>
        <v>Submittal</v>
      </c>
      <c r="P1871" s="4">
        <f>IF(ISNA(VLOOKUP(B1871,rampbin!$B$4:$G$1697,6,FALSE)),2,VLOOKUP(B1871,rampbin!$B$4:$G$1697,6,FALSE))</f>
        <v>2</v>
      </c>
      <c r="Q1871" s="4" t="str">
        <f>IF(ISNA(VLOOKUP(B1871,rampbin!$B$4:$G$1697,5,FALSE)),"MOVES",VLOOKUP(B1871,rampbin!$B$4:$G$1697,5,FALSE))</f>
        <v>Submitted</v>
      </c>
      <c r="R1871" s="4" t="s">
        <v>1877</v>
      </c>
      <c r="S1871" s="6" t="s">
        <v>2104</v>
      </c>
      <c r="T1871" s="4">
        <f>VLOOKUP(B1871,meanLDage!$B$3:$E$3145,4,FALSE)</f>
        <v>5</v>
      </c>
      <c r="U1871" s="32">
        <f>VLOOKUP(B1871,meanLDage!$B$3:$E$3145,2,FALSE)</f>
        <v>13.414235920530892</v>
      </c>
      <c r="V1871" s="4" t="str">
        <f t="shared" si="204"/>
        <v>37_L_100001000_2_4_2</v>
      </c>
      <c r="W1871" s="4">
        <v>37023</v>
      </c>
      <c r="X1871" s="6"/>
      <c r="Y1871" s="8">
        <f t="shared" si="205"/>
        <v>37023</v>
      </c>
      <c r="Z1871" s="6" t="b">
        <f t="shared" si="203"/>
        <v>0</v>
      </c>
      <c r="AA1871" s="6">
        <f t="shared" si="206"/>
        <v>37159</v>
      </c>
      <c r="AB1871" s="4">
        <f t="shared" si="207"/>
        <v>5</v>
      </c>
      <c r="AC1871" s="32">
        <f t="shared" si="208"/>
        <v>13.414235920530892</v>
      </c>
      <c r="AD1871" s="4">
        <f>VLOOKUP($B1871,meanLDage!$Z$3:$AC$3145,4,FALSE)</f>
        <v>4</v>
      </c>
      <c r="AE1871" s="32">
        <f>VLOOKUP($B1871,meanLDage!$Z$3:$AC$3145,2,FALSE)</f>
        <v>12.717365060000001</v>
      </c>
      <c r="AF1871" s="6">
        <f>VLOOKUP(V1871,'2017 rep county selection'!$A$1:$C$281,3,FALSE)</f>
        <v>37035</v>
      </c>
      <c r="AH1871" s="9">
        <f t="shared" si="209"/>
        <v>37035</v>
      </c>
    </row>
    <row r="1872" spans="1:34" ht="15.75" customHeight="1" x14ac:dyDescent="0.3">
      <c r="A1872" s="4">
        <v>37</v>
      </c>
      <c r="B1872" s="4">
        <v>37029</v>
      </c>
      <c r="C1872" s="6" t="s">
        <v>2288</v>
      </c>
      <c r="D1872" s="6" t="s">
        <v>333</v>
      </c>
      <c r="E1872" s="4">
        <v>37055</v>
      </c>
      <c r="F1872" s="4">
        <v>37055</v>
      </c>
      <c r="G1872" s="4">
        <v>37055</v>
      </c>
      <c r="H1872" s="37">
        <v>132984575</v>
      </c>
      <c r="I1872" s="37">
        <v>134190715.834051</v>
      </c>
      <c r="J1872" s="37">
        <v>160509422.546377</v>
      </c>
      <c r="K1872" s="4" t="str">
        <f>VLOOKUP(B1872,altitude!$B$3:$E$3232,4)</f>
        <v>L</v>
      </c>
      <c r="L1872" s="4">
        <f>VLOOKUP(B1872,fuelregion!$C$5:$D$3233,2,FALSE)</f>
        <v>100001000</v>
      </c>
      <c r="M1872" s="4">
        <f>VLOOKUP(B1872,fuelregion!$H$5:$I$3113,2,FALSE)</f>
        <v>100001000</v>
      </c>
      <c r="N1872" s="4">
        <f>VLOOKUP(B1872,imbin!$B$4:$D$3233,2,FALSE)</f>
        <v>0</v>
      </c>
      <c r="O1872" s="4" t="str">
        <f>VLOOKUP(B1872,imbin!$B$4:$D$3233,3,FALSE)</f>
        <v>Submittal</v>
      </c>
      <c r="P1872" s="4">
        <f>IF(ISNA(VLOOKUP(B1872,rampbin!$B$4:$G$1697,6,FALSE)),2,VLOOKUP(B1872,rampbin!$B$4:$G$1697,6,FALSE))</f>
        <v>2</v>
      </c>
      <c r="Q1872" s="4" t="str">
        <f>IF(ISNA(VLOOKUP(B1872,rampbin!$B$4:$G$1697,5,FALSE)),"MOVES",VLOOKUP(B1872,rampbin!$B$4:$G$1697,5,FALSE))</f>
        <v>Submitted</v>
      </c>
      <c r="R1872" s="4" t="s">
        <v>1880</v>
      </c>
      <c r="S1872" s="6" t="s">
        <v>1851</v>
      </c>
      <c r="T1872" s="4">
        <f>VLOOKUP(B1872,meanLDage!$B$3:$E$3145,4,FALSE)</f>
        <v>4</v>
      </c>
      <c r="U1872" s="32">
        <f>VLOOKUP(B1872,meanLDage!$B$3:$E$3145,2,FALSE)</f>
        <v>11.003204164217998</v>
      </c>
      <c r="V1872" s="4" t="str">
        <f t="shared" si="204"/>
        <v>37_L_100001000_0_3_2</v>
      </c>
      <c r="W1872" s="4">
        <v>37141</v>
      </c>
      <c r="X1872" s="6"/>
      <c r="Y1872" s="8">
        <f t="shared" si="205"/>
        <v>37141</v>
      </c>
      <c r="Z1872" s="6" t="b">
        <f t="shared" si="203"/>
        <v>0</v>
      </c>
      <c r="AA1872" s="6">
        <f t="shared" si="206"/>
        <v>37055</v>
      </c>
      <c r="AB1872" s="4">
        <f t="shared" si="207"/>
        <v>4</v>
      </c>
      <c r="AC1872" s="32">
        <f t="shared" si="208"/>
        <v>11.003204164217998</v>
      </c>
      <c r="AD1872" s="4">
        <f>VLOOKUP($B1872,meanLDage!$Z$3:$AC$3145,4,FALSE)</f>
        <v>3</v>
      </c>
      <c r="AE1872" s="32">
        <f>VLOOKUP($B1872,meanLDage!$Z$3:$AC$3145,2,FALSE)</f>
        <v>10.44413408</v>
      </c>
      <c r="AF1872" s="6">
        <f>VLOOKUP(V1872,'2017 rep county selection'!$A$1:$C$281,3,FALSE)</f>
        <v>37141</v>
      </c>
      <c r="AH1872" s="9">
        <f t="shared" si="209"/>
        <v>37141</v>
      </c>
    </row>
    <row r="1873" spans="1:34" ht="15.75" customHeight="1" x14ac:dyDescent="0.3">
      <c r="A1873" s="4">
        <v>37</v>
      </c>
      <c r="B1873" s="4">
        <v>37031</v>
      </c>
      <c r="C1873" s="6" t="s">
        <v>2288</v>
      </c>
      <c r="D1873" s="6" t="s">
        <v>1194</v>
      </c>
      <c r="E1873" s="4">
        <v>37051</v>
      </c>
      <c r="F1873" s="4">
        <v>37051</v>
      </c>
      <c r="G1873" s="4">
        <v>37051</v>
      </c>
      <c r="H1873" s="37">
        <v>641050532</v>
      </c>
      <c r="I1873" s="37">
        <v>712987715.05539298</v>
      </c>
      <c r="J1873" s="37">
        <v>769197237.04291999</v>
      </c>
      <c r="K1873" s="4" t="str">
        <f>VLOOKUP(B1873,altitude!$B$3:$E$3232,4)</f>
        <v>L</v>
      </c>
      <c r="L1873" s="4">
        <f>VLOOKUP(B1873,fuelregion!$C$5:$D$3233,2,FALSE)</f>
        <v>100001000</v>
      </c>
      <c r="M1873" s="4">
        <f>VLOOKUP(B1873,fuelregion!$H$5:$I$3113,2,FALSE)</f>
        <v>100001000</v>
      </c>
      <c r="N1873" s="4">
        <f>VLOOKUP(B1873,imbin!$B$4:$D$3233,2,FALSE)</f>
        <v>2</v>
      </c>
      <c r="O1873" s="4" t="str">
        <f>VLOOKUP(B1873,imbin!$B$4:$D$3233,3,FALSE)</f>
        <v>Submittal</v>
      </c>
      <c r="P1873" s="4">
        <f>IF(ISNA(VLOOKUP(B1873,rampbin!$B$4:$G$1697,6,FALSE)),2,VLOOKUP(B1873,rampbin!$B$4:$G$1697,6,FALSE))</f>
        <v>2</v>
      </c>
      <c r="Q1873" s="4" t="str">
        <f>IF(ISNA(VLOOKUP(B1873,rampbin!$B$4:$G$1697,5,FALSE)),"MOVES",VLOOKUP(B1873,rampbin!$B$4:$G$1697,5,FALSE))</f>
        <v>Submitted</v>
      </c>
      <c r="R1873" s="4" t="s">
        <v>1880</v>
      </c>
      <c r="S1873" s="6" t="s">
        <v>1851</v>
      </c>
      <c r="T1873" s="4">
        <f>VLOOKUP(B1873,meanLDage!$B$3:$E$3145,4,FALSE)</f>
        <v>3</v>
      </c>
      <c r="U1873" s="32">
        <f>VLOOKUP(B1873,meanLDage!$B$3:$E$3145,2,FALSE)</f>
        <v>10.759040935242433</v>
      </c>
      <c r="V1873" s="4" t="str">
        <f t="shared" si="204"/>
        <v>37_L_100001000_2_3_2</v>
      </c>
      <c r="W1873" s="4">
        <v>37135</v>
      </c>
      <c r="X1873" s="6"/>
      <c r="Y1873" s="8">
        <f t="shared" si="205"/>
        <v>37135</v>
      </c>
      <c r="Z1873" s="6" t="b">
        <f t="shared" si="203"/>
        <v>0</v>
      </c>
      <c r="AA1873" s="6">
        <f t="shared" si="206"/>
        <v>37051</v>
      </c>
      <c r="AB1873" s="4">
        <f t="shared" si="207"/>
        <v>3</v>
      </c>
      <c r="AC1873" s="32">
        <f t="shared" si="208"/>
        <v>10.759040935242433</v>
      </c>
      <c r="AD1873" s="4">
        <f>VLOOKUP($B1873,meanLDage!$Z$3:$AC$3145,4,FALSE)</f>
        <v>3</v>
      </c>
      <c r="AE1873" s="32">
        <f>VLOOKUP($B1873,meanLDage!$Z$3:$AC$3145,2,FALSE)</f>
        <v>10.007930200000001</v>
      </c>
      <c r="AF1873" s="6">
        <f>VLOOKUP(V1873,'2017 rep county selection'!$A$1:$C$281,3,FALSE)</f>
        <v>37135</v>
      </c>
      <c r="AH1873" s="9">
        <f t="shared" si="209"/>
        <v>37135</v>
      </c>
    </row>
    <row r="1874" spans="1:34" ht="15.75" customHeight="1" x14ac:dyDescent="0.3">
      <c r="A1874" s="4">
        <v>37</v>
      </c>
      <c r="B1874" s="4">
        <v>37033</v>
      </c>
      <c r="C1874" s="6" t="s">
        <v>2288</v>
      </c>
      <c r="D1874" s="6" t="s">
        <v>1195</v>
      </c>
      <c r="E1874" s="4">
        <v>37083</v>
      </c>
      <c r="F1874" s="4">
        <v>37083</v>
      </c>
      <c r="G1874" s="4">
        <v>37083</v>
      </c>
      <c r="H1874" s="37">
        <v>246965173</v>
      </c>
      <c r="I1874" s="37">
        <v>228913659.463173</v>
      </c>
      <c r="J1874" s="37">
        <v>245827575.169875</v>
      </c>
      <c r="K1874" s="4" t="str">
        <f>VLOOKUP(B1874,altitude!$B$3:$E$3232,4)</f>
        <v>L</v>
      </c>
      <c r="L1874" s="4">
        <f>VLOOKUP(B1874,fuelregion!$C$5:$D$3233,2,FALSE)</f>
        <v>100001000</v>
      </c>
      <c r="M1874" s="4">
        <f>VLOOKUP(B1874,fuelregion!$H$5:$I$3113,2,FALSE)</f>
        <v>100001000</v>
      </c>
      <c r="N1874" s="4">
        <f>VLOOKUP(B1874,imbin!$B$4:$D$3233,2,FALSE)</f>
        <v>0</v>
      </c>
      <c r="O1874" s="4" t="str">
        <f>VLOOKUP(B1874,imbin!$B$4:$D$3233,3,FALSE)</f>
        <v>Submittal</v>
      </c>
      <c r="P1874" s="4">
        <f>IF(ISNA(VLOOKUP(B1874,rampbin!$B$4:$G$1697,6,FALSE)),2,VLOOKUP(B1874,rampbin!$B$4:$G$1697,6,FALSE))</f>
        <v>2</v>
      </c>
      <c r="Q1874" s="4" t="str">
        <f>IF(ISNA(VLOOKUP(B1874,rampbin!$B$4:$G$1697,5,FALSE)),"MOVES",VLOOKUP(B1874,rampbin!$B$4:$G$1697,5,FALSE))</f>
        <v>Submitted</v>
      </c>
      <c r="R1874" s="4" t="s">
        <v>1880</v>
      </c>
      <c r="S1874" s="6" t="s">
        <v>1851</v>
      </c>
      <c r="T1874" s="4">
        <f>VLOOKUP(B1874,meanLDage!$B$3:$E$3145,4,FALSE)</f>
        <v>5</v>
      </c>
      <c r="U1874" s="32">
        <f>VLOOKUP(B1874,meanLDage!$B$3:$E$3145,2,FALSE)</f>
        <v>14.000089139233236</v>
      </c>
      <c r="V1874" s="4" t="str">
        <f t="shared" si="204"/>
        <v>37_L_100001000_0_5_2</v>
      </c>
      <c r="W1874" s="4">
        <v>37083</v>
      </c>
      <c r="X1874" s="6"/>
      <c r="Y1874" s="8">
        <f t="shared" si="205"/>
        <v>37083</v>
      </c>
      <c r="Z1874" s="6" t="b">
        <f t="shared" si="203"/>
        <v>1</v>
      </c>
      <c r="AA1874" s="6">
        <f t="shared" si="206"/>
        <v>37083</v>
      </c>
      <c r="AB1874" s="4">
        <f t="shared" si="207"/>
        <v>5</v>
      </c>
      <c r="AC1874" s="32">
        <f t="shared" si="208"/>
        <v>14.000089139233236</v>
      </c>
      <c r="AD1874" s="4">
        <f>VLOOKUP($B1874,meanLDage!$Z$3:$AC$3145,4,FALSE)</f>
        <v>5</v>
      </c>
      <c r="AE1874" s="32">
        <f>VLOOKUP($B1874,meanLDage!$Z$3:$AC$3145,2,FALSE)</f>
        <v>13.388927369999999</v>
      </c>
      <c r="AF1874" s="6">
        <f>VLOOKUP(V1874,'2017 rep county selection'!$A$1:$C$281,3,FALSE)</f>
        <v>37003</v>
      </c>
      <c r="AH1874" s="9">
        <f t="shared" si="209"/>
        <v>37003</v>
      </c>
    </row>
    <row r="1875" spans="1:34" ht="15.75" customHeight="1" x14ac:dyDescent="0.3">
      <c r="A1875" s="4">
        <v>37</v>
      </c>
      <c r="B1875" s="4">
        <v>37035</v>
      </c>
      <c r="C1875" s="6" t="s">
        <v>2288</v>
      </c>
      <c r="D1875" s="6" t="s">
        <v>1196</v>
      </c>
      <c r="E1875" s="4">
        <v>37021</v>
      </c>
      <c r="F1875" s="4">
        <v>37021</v>
      </c>
      <c r="G1875" s="4">
        <v>37021</v>
      </c>
      <c r="H1875" s="37">
        <v>2114727640</v>
      </c>
      <c r="I1875" s="37">
        <v>1632596788.6635101</v>
      </c>
      <c r="J1875" s="37">
        <v>2006229634.9953101</v>
      </c>
      <c r="K1875" s="4" t="str">
        <f>VLOOKUP(B1875,altitude!$B$3:$E$3232,4)</f>
        <v>L</v>
      </c>
      <c r="L1875" s="4">
        <f>VLOOKUP(B1875,fuelregion!$C$5:$D$3233,2,FALSE)</f>
        <v>100001000</v>
      </c>
      <c r="M1875" s="4">
        <f>VLOOKUP(B1875,fuelregion!$H$5:$I$3113,2,FALSE)</f>
        <v>100001000</v>
      </c>
      <c r="N1875" s="4">
        <f>VLOOKUP(B1875,imbin!$B$4:$D$3233,2,FALSE)</f>
        <v>2</v>
      </c>
      <c r="O1875" s="4" t="str">
        <f>VLOOKUP(B1875,imbin!$B$4:$D$3233,3,FALSE)</f>
        <v>Submittal</v>
      </c>
      <c r="P1875" s="4">
        <f>IF(ISNA(VLOOKUP(B1875,rampbin!$B$4:$G$1697,6,FALSE)),2,VLOOKUP(B1875,rampbin!$B$4:$G$1697,6,FALSE))</f>
        <v>2</v>
      </c>
      <c r="Q1875" s="4" t="str">
        <f>IF(ISNA(VLOOKUP(B1875,rampbin!$B$4:$G$1697,5,FALSE)),"MOVES",VLOOKUP(B1875,rampbin!$B$4:$G$1697,5,FALSE))</f>
        <v>Submitted</v>
      </c>
      <c r="R1875" s="4" t="s">
        <v>1877</v>
      </c>
      <c r="S1875" s="6" t="s">
        <v>2104</v>
      </c>
      <c r="T1875" s="4">
        <f>VLOOKUP(B1875,meanLDage!$B$3:$E$3145,4,FALSE)</f>
        <v>4</v>
      </c>
      <c r="U1875" s="32">
        <f>VLOOKUP(B1875,meanLDage!$B$3:$E$3145,2,FALSE)</f>
        <v>11.944639516429071</v>
      </c>
      <c r="V1875" s="4" t="str">
        <f t="shared" si="204"/>
        <v>37_L_100001000_2_4_2</v>
      </c>
      <c r="W1875" s="4">
        <v>37035</v>
      </c>
      <c r="X1875" s="6"/>
      <c r="Y1875" s="8">
        <f t="shared" si="205"/>
        <v>37035</v>
      </c>
      <c r="Z1875" s="6" t="b">
        <f t="shared" si="203"/>
        <v>0</v>
      </c>
      <c r="AA1875" s="6">
        <f t="shared" si="206"/>
        <v>37021</v>
      </c>
      <c r="AB1875" s="4">
        <f t="shared" si="207"/>
        <v>4</v>
      </c>
      <c r="AC1875" s="32">
        <f t="shared" si="208"/>
        <v>11.944639516429071</v>
      </c>
      <c r="AD1875" s="4">
        <f>VLOOKUP($B1875,meanLDage!$Z$3:$AC$3145,4,FALSE)</f>
        <v>4</v>
      </c>
      <c r="AE1875" s="32">
        <f>VLOOKUP($B1875,meanLDage!$Z$3:$AC$3145,2,FALSE)</f>
        <v>11.258202929999999</v>
      </c>
      <c r="AF1875" s="6">
        <f>VLOOKUP(V1875,'2017 rep county selection'!$A$1:$C$281,3,FALSE)</f>
        <v>37035</v>
      </c>
      <c r="AH1875" s="9">
        <f t="shared" si="209"/>
        <v>37035</v>
      </c>
    </row>
    <row r="1876" spans="1:34" ht="15.75" customHeight="1" x14ac:dyDescent="0.3">
      <c r="A1876" s="4">
        <v>37</v>
      </c>
      <c r="B1876" s="4">
        <v>37037</v>
      </c>
      <c r="C1876" s="6" t="s">
        <v>2288</v>
      </c>
      <c r="D1876" s="6" t="s">
        <v>337</v>
      </c>
      <c r="E1876" s="4">
        <v>37021</v>
      </c>
      <c r="F1876" s="4">
        <v>37021</v>
      </c>
      <c r="G1876" s="4">
        <v>37021</v>
      </c>
      <c r="H1876" s="37">
        <v>698234267</v>
      </c>
      <c r="I1876" s="37">
        <v>768387801.00762105</v>
      </c>
      <c r="J1876" s="37">
        <v>845010676.67702401</v>
      </c>
      <c r="K1876" s="4" t="str">
        <f>VLOOKUP(B1876,altitude!$B$3:$E$3232,4)</f>
        <v>L</v>
      </c>
      <c r="L1876" s="4">
        <f>VLOOKUP(B1876,fuelregion!$C$5:$D$3233,2,FALSE)</f>
        <v>100001000</v>
      </c>
      <c r="M1876" s="4">
        <f>VLOOKUP(B1876,fuelregion!$H$5:$I$3113,2,FALSE)</f>
        <v>100001000</v>
      </c>
      <c r="N1876" s="4">
        <f>VLOOKUP(B1876,imbin!$B$4:$D$3233,2,FALSE)</f>
        <v>2</v>
      </c>
      <c r="O1876" s="4" t="str">
        <f>VLOOKUP(B1876,imbin!$B$4:$D$3233,3,FALSE)</f>
        <v>Submittal</v>
      </c>
      <c r="P1876" s="4">
        <f>IF(ISNA(VLOOKUP(B1876,rampbin!$B$4:$G$1697,6,FALSE)),2,VLOOKUP(B1876,rampbin!$B$4:$G$1697,6,FALSE))</f>
        <v>2</v>
      </c>
      <c r="Q1876" s="4" t="str">
        <f>IF(ISNA(VLOOKUP(B1876,rampbin!$B$4:$G$1697,5,FALSE)),"MOVES",VLOOKUP(B1876,rampbin!$B$4:$G$1697,5,FALSE))</f>
        <v>Submitted</v>
      </c>
      <c r="R1876" s="4" t="s">
        <v>1877</v>
      </c>
      <c r="S1876" s="6" t="s">
        <v>2108</v>
      </c>
      <c r="T1876" s="4">
        <f>VLOOKUP(B1876,meanLDage!$B$3:$E$3145,4,FALSE)</f>
        <v>4</v>
      </c>
      <c r="U1876" s="32">
        <f>VLOOKUP(B1876,meanLDage!$B$3:$E$3145,2,FALSE)</f>
        <v>11.583108989563279</v>
      </c>
      <c r="V1876" s="4" t="str">
        <f t="shared" si="204"/>
        <v>37_L_100001000_2_3_2</v>
      </c>
      <c r="W1876" s="4">
        <v>37035</v>
      </c>
      <c r="X1876" s="6"/>
      <c r="Y1876" s="8">
        <f t="shared" si="205"/>
        <v>37035</v>
      </c>
      <c r="Z1876" s="6" t="b">
        <f t="shared" si="203"/>
        <v>0</v>
      </c>
      <c r="AA1876" s="6">
        <f t="shared" si="206"/>
        <v>37021</v>
      </c>
      <c r="AB1876" s="4">
        <f t="shared" si="207"/>
        <v>4</v>
      </c>
      <c r="AC1876" s="32">
        <f t="shared" si="208"/>
        <v>11.583108989563279</v>
      </c>
      <c r="AD1876" s="4">
        <f>VLOOKUP($B1876,meanLDage!$Z$3:$AC$3145,4,FALSE)</f>
        <v>3</v>
      </c>
      <c r="AE1876" s="32">
        <f>VLOOKUP($B1876,meanLDage!$Z$3:$AC$3145,2,FALSE)</f>
        <v>10.59674474</v>
      </c>
      <c r="AF1876" s="6">
        <f>VLOOKUP(V1876,'2017 rep county selection'!$A$1:$C$281,3,FALSE)</f>
        <v>37135</v>
      </c>
      <c r="AH1876" s="9">
        <f t="shared" si="209"/>
        <v>37135</v>
      </c>
    </row>
    <row r="1877" spans="1:34" ht="15.75" customHeight="1" x14ac:dyDescent="0.3">
      <c r="A1877" s="4">
        <v>37</v>
      </c>
      <c r="B1877" s="4">
        <v>37039</v>
      </c>
      <c r="C1877" s="6" t="s">
        <v>2288</v>
      </c>
      <c r="D1877" s="6" t="s">
        <v>16</v>
      </c>
      <c r="E1877" s="4">
        <v>37163</v>
      </c>
      <c r="F1877" s="4">
        <v>37163</v>
      </c>
      <c r="G1877" s="4">
        <v>37163</v>
      </c>
      <c r="H1877" s="37">
        <v>279737393</v>
      </c>
      <c r="I1877" s="37">
        <v>270087198.60164702</v>
      </c>
      <c r="J1877" s="37">
        <v>324106662.809816</v>
      </c>
      <c r="K1877" s="4" t="str">
        <f>VLOOKUP(B1877,altitude!$B$3:$E$3232,4)</f>
        <v>L</v>
      </c>
      <c r="L1877" s="4">
        <f>VLOOKUP(B1877,fuelregion!$C$5:$D$3233,2,FALSE)</f>
        <v>100001000</v>
      </c>
      <c r="M1877" s="4">
        <f>VLOOKUP(B1877,fuelregion!$H$5:$I$3113,2,FALSE)</f>
        <v>100001000</v>
      </c>
      <c r="N1877" s="4">
        <f>VLOOKUP(B1877,imbin!$B$4:$D$3233,2,FALSE)</f>
        <v>0</v>
      </c>
      <c r="O1877" s="4" t="str">
        <f>VLOOKUP(B1877,imbin!$B$4:$D$3233,3,FALSE)</f>
        <v>Submittal</v>
      </c>
      <c r="P1877" s="4">
        <f>IF(ISNA(VLOOKUP(B1877,rampbin!$B$4:$G$1697,6,FALSE)),2,VLOOKUP(B1877,rampbin!$B$4:$G$1697,6,FALSE))</f>
        <v>2</v>
      </c>
      <c r="Q1877" s="4" t="str">
        <f>IF(ISNA(VLOOKUP(B1877,rampbin!$B$4:$G$1697,5,FALSE)),"MOVES",VLOOKUP(B1877,rampbin!$B$4:$G$1697,5,FALSE))</f>
        <v>Submitted</v>
      </c>
      <c r="R1877" s="4" t="s">
        <v>1880</v>
      </c>
      <c r="S1877" s="6" t="s">
        <v>1851</v>
      </c>
      <c r="T1877" s="4">
        <f>VLOOKUP(B1877,meanLDage!$B$3:$E$3145,4,FALSE)</f>
        <v>4</v>
      </c>
      <c r="U1877" s="32">
        <f>VLOOKUP(B1877,meanLDage!$B$3:$E$3145,2,FALSE)</f>
        <v>12.549619192537413</v>
      </c>
      <c r="V1877" s="4" t="str">
        <f t="shared" si="204"/>
        <v>37_L_100001000_0_4_2</v>
      </c>
      <c r="W1877" s="4">
        <v>37141</v>
      </c>
      <c r="X1877" s="6"/>
      <c r="Y1877" s="8">
        <f t="shared" si="205"/>
        <v>37141</v>
      </c>
      <c r="Z1877" s="6" t="b">
        <f t="shared" si="203"/>
        <v>0</v>
      </c>
      <c r="AA1877" s="6">
        <f t="shared" si="206"/>
        <v>37163</v>
      </c>
      <c r="AB1877" s="4">
        <f t="shared" si="207"/>
        <v>4</v>
      </c>
      <c r="AC1877" s="32">
        <f t="shared" si="208"/>
        <v>12.549619192537413</v>
      </c>
      <c r="AD1877" s="4">
        <f>VLOOKUP($B1877,meanLDage!$Z$3:$AC$3145,4,FALSE)</f>
        <v>4</v>
      </c>
      <c r="AE1877" s="32">
        <f>VLOOKUP($B1877,meanLDage!$Z$3:$AC$3145,2,FALSE)</f>
        <v>12.048001210000001</v>
      </c>
      <c r="AF1877" s="6">
        <f>VLOOKUP(V1877,'2017 rep county selection'!$A$1:$C$281,3,FALSE)</f>
        <v>37047</v>
      </c>
      <c r="AH1877" s="9">
        <f t="shared" si="209"/>
        <v>37047</v>
      </c>
    </row>
    <row r="1878" spans="1:34" ht="15.75" customHeight="1" x14ac:dyDescent="0.3">
      <c r="A1878" s="4">
        <v>37</v>
      </c>
      <c r="B1878" s="4">
        <v>37041</v>
      </c>
      <c r="C1878" s="6" t="s">
        <v>2288</v>
      </c>
      <c r="D1878" s="6" t="s">
        <v>1197</v>
      </c>
      <c r="E1878" s="4">
        <v>37163</v>
      </c>
      <c r="F1878" s="4">
        <v>37163</v>
      </c>
      <c r="G1878" s="4">
        <v>37163</v>
      </c>
      <c r="H1878" s="37">
        <v>115501863</v>
      </c>
      <c r="I1878" s="37">
        <v>135515558.63203999</v>
      </c>
      <c r="J1878" s="37">
        <v>135384800.601188</v>
      </c>
      <c r="K1878" s="4" t="str">
        <f>VLOOKUP(B1878,altitude!$B$3:$E$3232,4)</f>
        <v>L</v>
      </c>
      <c r="L1878" s="4">
        <f>VLOOKUP(B1878,fuelregion!$C$5:$D$3233,2,FALSE)</f>
        <v>100001000</v>
      </c>
      <c r="M1878" s="4">
        <f>VLOOKUP(B1878,fuelregion!$H$5:$I$3113,2,FALSE)</f>
        <v>100001000</v>
      </c>
      <c r="N1878" s="4">
        <f>VLOOKUP(B1878,imbin!$B$4:$D$3233,2,FALSE)</f>
        <v>0</v>
      </c>
      <c r="O1878" s="4" t="str">
        <f>VLOOKUP(B1878,imbin!$B$4:$D$3233,3,FALSE)</f>
        <v>Submittal</v>
      </c>
      <c r="P1878" s="4">
        <f>IF(ISNA(VLOOKUP(B1878,rampbin!$B$4:$G$1697,6,FALSE)),2,VLOOKUP(B1878,rampbin!$B$4:$G$1697,6,FALSE))</f>
        <v>2</v>
      </c>
      <c r="Q1878" s="4" t="str">
        <f>IF(ISNA(VLOOKUP(B1878,rampbin!$B$4:$G$1697,5,FALSE)),"MOVES",VLOOKUP(B1878,rampbin!$B$4:$G$1697,5,FALSE))</f>
        <v>Submitted</v>
      </c>
      <c r="R1878" s="4" t="s">
        <v>1880</v>
      </c>
      <c r="S1878" s="6" t="s">
        <v>1851</v>
      </c>
      <c r="T1878" s="4">
        <f>VLOOKUP(B1878,meanLDage!$B$3:$E$3145,4,FALSE)</f>
        <v>4</v>
      </c>
      <c r="U1878" s="32">
        <f>VLOOKUP(B1878,meanLDage!$B$3:$E$3145,2,FALSE)</f>
        <v>11.561098738322292</v>
      </c>
      <c r="V1878" s="4" t="str">
        <f t="shared" si="204"/>
        <v>37_L_100001000_0_3_2</v>
      </c>
      <c r="W1878" s="4">
        <v>37141</v>
      </c>
      <c r="X1878" s="6"/>
      <c r="Y1878" s="8">
        <f t="shared" si="205"/>
        <v>37141</v>
      </c>
      <c r="Z1878" s="6" t="b">
        <f t="shared" si="203"/>
        <v>0</v>
      </c>
      <c r="AA1878" s="6">
        <f t="shared" si="206"/>
        <v>37163</v>
      </c>
      <c r="AB1878" s="4">
        <f t="shared" si="207"/>
        <v>4</v>
      </c>
      <c r="AC1878" s="32">
        <f t="shared" si="208"/>
        <v>11.561098738322292</v>
      </c>
      <c r="AD1878" s="4">
        <f>VLOOKUP($B1878,meanLDage!$Z$3:$AC$3145,4,FALSE)</f>
        <v>3</v>
      </c>
      <c r="AE1878" s="32">
        <f>VLOOKUP($B1878,meanLDage!$Z$3:$AC$3145,2,FALSE)</f>
        <v>10.97984741</v>
      </c>
      <c r="AF1878" s="6">
        <f>VLOOKUP(V1878,'2017 rep county selection'!$A$1:$C$281,3,FALSE)</f>
        <v>37141</v>
      </c>
      <c r="AH1878" s="9">
        <f t="shared" si="209"/>
        <v>37141</v>
      </c>
    </row>
    <row r="1879" spans="1:34" ht="15.75" customHeight="1" x14ac:dyDescent="0.3">
      <c r="A1879" s="4">
        <v>37</v>
      </c>
      <c r="B1879" s="4">
        <v>37043</v>
      </c>
      <c r="C1879" s="6" t="s">
        <v>2288</v>
      </c>
      <c r="D1879" s="6" t="s">
        <v>20</v>
      </c>
      <c r="E1879" s="4">
        <v>37163</v>
      </c>
      <c r="F1879" s="4">
        <v>37163</v>
      </c>
      <c r="G1879" s="4">
        <v>37163</v>
      </c>
      <c r="H1879" s="37">
        <v>92065738</v>
      </c>
      <c r="I1879" s="37">
        <v>101669868.14772201</v>
      </c>
      <c r="J1879" s="37">
        <v>112202647.119734</v>
      </c>
      <c r="K1879" s="4" t="str">
        <f>VLOOKUP(B1879,altitude!$B$3:$E$3232,4)</f>
        <v>L</v>
      </c>
      <c r="L1879" s="4">
        <f>VLOOKUP(B1879,fuelregion!$C$5:$D$3233,2,FALSE)</f>
        <v>100001000</v>
      </c>
      <c r="M1879" s="4">
        <f>VLOOKUP(B1879,fuelregion!$H$5:$I$3113,2,FALSE)</f>
        <v>100001000</v>
      </c>
      <c r="N1879" s="4">
        <f>VLOOKUP(B1879,imbin!$B$4:$D$3233,2,FALSE)</f>
        <v>0</v>
      </c>
      <c r="O1879" s="4" t="str">
        <f>VLOOKUP(B1879,imbin!$B$4:$D$3233,3,FALSE)</f>
        <v>Submittal</v>
      </c>
      <c r="P1879" s="4">
        <f>IF(ISNA(VLOOKUP(B1879,rampbin!$B$4:$G$1697,6,FALSE)),2,VLOOKUP(B1879,rampbin!$B$4:$G$1697,6,FALSE))</f>
        <v>2</v>
      </c>
      <c r="Q1879" s="4" t="str">
        <f>IF(ISNA(VLOOKUP(B1879,rampbin!$B$4:$G$1697,5,FALSE)),"MOVES",VLOOKUP(B1879,rampbin!$B$4:$G$1697,5,FALSE))</f>
        <v>Submitted</v>
      </c>
      <c r="R1879" s="4" t="s">
        <v>1880</v>
      </c>
      <c r="S1879" s="6" t="s">
        <v>1851</v>
      </c>
      <c r="T1879" s="4">
        <f>VLOOKUP(B1879,meanLDage!$B$3:$E$3145,4,FALSE)</f>
        <v>4</v>
      </c>
      <c r="U1879" s="32">
        <f>VLOOKUP(B1879,meanLDage!$B$3:$E$3145,2,FALSE)</f>
        <v>12.465806695772761</v>
      </c>
      <c r="V1879" s="4" t="str">
        <f t="shared" si="204"/>
        <v>37_L_100001000_0_4_2</v>
      </c>
      <c r="W1879" s="4">
        <v>37141</v>
      </c>
      <c r="X1879" s="6"/>
      <c r="Y1879" s="8">
        <f t="shared" si="205"/>
        <v>37141</v>
      </c>
      <c r="Z1879" s="6" t="b">
        <f t="shared" si="203"/>
        <v>0</v>
      </c>
      <c r="AA1879" s="6">
        <f t="shared" si="206"/>
        <v>37163</v>
      </c>
      <c r="AB1879" s="4">
        <f t="shared" si="207"/>
        <v>4</v>
      </c>
      <c r="AC1879" s="32">
        <f t="shared" si="208"/>
        <v>12.465806695772761</v>
      </c>
      <c r="AD1879" s="4">
        <f>VLOOKUP($B1879,meanLDage!$Z$3:$AC$3145,4,FALSE)</f>
        <v>4</v>
      </c>
      <c r="AE1879" s="32">
        <f>VLOOKUP($B1879,meanLDage!$Z$3:$AC$3145,2,FALSE)</f>
        <v>12.1385948</v>
      </c>
      <c r="AF1879" s="6">
        <f>VLOOKUP(V1879,'2017 rep county selection'!$A$1:$C$281,3,FALSE)</f>
        <v>37047</v>
      </c>
      <c r="AH1879" s="9">
        <f t="shared" si="209"/>
        <v>37047</v>
      </c>
    </row>
    <row r="1880" spans="1:34" ht="15.75" customHeight="1" x14ac:dyDescent="0.3">
      <c r="A1880" s="4">
        <v>37</v>
      </c>
      <c r="B1880" s="4">
        <v>37045</v>
      </c>
      <c r="C1880" s="6" t="s">
        <v>2288</v>
      </c>
      <c r="D1880" s="6" t="s">
        <v>98</v>
      </c>
      <c r="E1880" s="4">
        <v>37159</v>
      </c>
      <c r="F1880" s="4">
        <v>37159</v>
      </c>
      <c r="G1880" s="4">
        <v>37159</v>
      </c>
      <c r="H1880" s="37">
        <v>960704219</v>
      </c>
      <c r="I1880" s="37">
        <v>1324501420.2741699</v>
      </c>
      <c r="J1880" s="37">
        <v>1213764845.01457</v>
      </c>
      <c r="K1880" s="4" t="str">
        <f>VLOOKUP(B1880,altitude!$B$3:$E$3232,4)</f>
        <v>L</v>
      </c>
      <c r="L1880" s="4">
        <f>VLOOKUP(B1880,fuelregion!$C$5:$D$3233,2,FALSE)</f>
        <v>100001000</v>
      </c>
      <c r="M1880" s="4">
        <f>VLOOKUP(B1880,fuelregion!$H$5:$I$3113,2,FALSE)</f>
        <v>100001000</v>
      </c>
      <c r="N1880" s="4">
        <f>VLOOKUP(B1880,imbin!$B$4:$D$3233,2,FALSE)</f>
        <v>2</v>
      </c>
      <c r="O1880" s="4" t="str">
        <f>VLOOKUP(B1880,imbin!$B$4:$D$3233,3,FALSE)</f>
        <v>Submittal</v>
      </c>
      <c r="P1880" s="4">
        <f>IF(ISNA(VLOOKUP(B1880,rampbin!$B$4:$G$1697,6,FALSE)),2,VLOOKUP(B1880,rampbin!$B$4:$G$1697,6,FALSE))</f>
        <v>2</v>
      </c>
      <c r="Q1880" s="4" t="str">
        <f>IF(ISNA(VLOOKUP(B1880,rampbin!$B$4:$G$1697,5,FALSE)),"MOVES",VLOOKUP(B1880,rampbin!$B$4:$G$1697,5,FALSE))</f>
        <v>Submitted</v>
      </c>
      <c r="R1880" s="4" t="s">
        <v>1880</v>
      </c>
      <c r="S1880" s="6" t="s">
        <v>1851</v>
      </c>
      <c r="T1880" s="4">
        <f>VLOOKUP(B1880,meanLDage!$B$3:$E$3145,4,FALSE)</f>
        <v>4</v>
      </c>
      <c r="U1880" s="32">
        <f>VLOOKUP(B1880,meanLDage!$B$3:$E$3145,2,FALSE)</f>
        <v>12.687017125290003</v>
      </c>
      <c r="V1880" s="4" t="str">
        <f t="shared" si="204"/>
        <v>37_L_100001000_2_4_2</v>
      </c>
      <c r="W1880" s="4">
        <v>37035</v>
      </c>
      <c r="X1880" s="6"/>
      <c r="Y1880" s="8">
        <f t="shared" si="205"/>
        <v>37035</v>
      </c>
      <c r="Z1880" s="6" t="b">
        <f t="shared" si="203"/>
        <v>0</v>
      </c>
      <c r="AA1880" s="6">
        <f t="shared" si="206"/>
        <v>37159</v>
      </c>
      <c r="AB1880" s="4">
        <f t="shared" si="207"/>
        <v>4</v>
      </c>
      <c r="AC1880" s="32">
        <f t="shared" si="208"/>
        <v>12.687017125290003</v>
      </c>
      <c r="AD1880" s="4">
        <f>VLOOKUP($B1880,meanLDage!$Z$3:$AC$3145,4,FALSE)</f>
        <v>4</v>
      </c>
      <c r="AE1880" s="32">
        <f>VLOOKUP($B1880,meanLDage!$Z$3:$AC$3145,2,FALSE)</f>
        <v>11.88602757</v>
      </c>
      <c r="AF1880" s="6">
        <f>VLOOKUP(V1880,'2017 rep county selection'!$A$1:$C$281,3,FALSE)</f>
        <v>37035</v>
      </c>
      <c r="AH1880" s="9">
        <f t="shared" si="209"/>
        <v>37035</v>
      </c>
    </row>
    <row r="1881" spans="1:34" ht="15.75" customHeight="1" x14ac:dyDescent="0.3">
      <c r="A1881" s="4">
        <v>37</v>
      </c>
      <c r="B1881" s="4">
        <v>37047</v>
      </c>
      <c r="C1881" s="6" t="s">
        <v>2288</v>
      </c>
      <c r="D1881" s="6" t="s">
        <v>1198</v>
      </c>
      <c r="E1881" s="4">
        <v>37047</v>
      </c>
      <c r="F1881" s="4">
        <v>37047</v>
      </c>
      <c r="G1881" s="4">
        <v>37047</v>
      </c>
      <c r="H1881" s="37">
        <v>734427354</v>
      </c>
      <c r="I1881" s="37">
        <v>752392874.41965795</v>
      </c>
      <c r="J1881" s="37">
        <v>830989013.02344894</v>
      </c>
      <c r="K1881" s="4" t="str">
        <f>VLOOKUP(B1881,altitude!$B$3:$E$3232,4)</f>
        <v>L</v>
      </c>
      <c r="L1881" s="4">
        <f>VLOOKUP(B1881,fuelregion!$C$5:$D$3233,2,FALSE)</f>
        <v>100001000</v>
      </c>
      <c r="M1881" s="4">
        <f>VLOOKUP(B1881,fuelregion!$H$5:$I$3113,2,FALSE)</f>
        <v>100001000</v>
      </c>
      <c r="N1881" s="4">
        <f>VLOOKUP(B1881,imbin!$B$4:$D$3233,2,FALSE)</f>
        <v>0</v>
      </c>
      <c r="O1881" s="4" t="str">
        <f>VLOOKUP(B1881,imbin!$B$4:$D$3233,3,FALSE)</f>
        <v>Submittal</v>
      </c>
      <c r="P1881" s="4">
        <f>IF(ISNA(VLOOKUP(B1881,rampbin!$B$4:$G$1697,6,FALSE)),2,VLOOKUP(B1881,rampbin!$B$4:$G$1697,6,FALSE))</f>
        <v>2</v>
      </c>
      <c r="Q1881" s="4" t="str">
        <f>IF(ISNA(VLOOKUP(B1881,rampbin!$B$4:$G$1697,5,FALSE)),"MOVES",VLOOKUP(B1881,rampbin!$B$4:$G$1697,5,FALSE))</f>
        <v>Submitted</v>
      </c>
      <c r="R1881" s="4" t="s">
        <v>1880</v>
      </c>
      <c r="S1881" s="6" t="s">
        <v>1851</v>
      </c>
      <c r="T1881" s="4">
        <f>VLOOKUP(B1881,meanLDage!$B$3:$E$3145,4,FALSE)</f>
        <v>4</v>
      </c>
      <c r="U1881" s="32">
        <f>VLOOKUP(B1881,meanLDage!$B$3:$E$3145,2,FALSE)</f>
        <v>12.048228862799135</v>
      </c>
      <c r="V1881" s="4" t="str">
        <f t="shared" si="204"/>
        <v>37_L_100001000_0_4_2</v>
      </c>
      <c r="W1881" s="4">
        <v>37141</v>
      </c>
      <c r="X1881" s="6"/>
      <c r="Y1881" s="8">
        <f t="shared" si="205"/>
        <v>37141</v>
      </c>
      <c r="Z1881" s="6" t="b">
        <f t="shared" si="203"/>
        <v>0</v>
      </c>
      <c r="AA1881" s="6">
        <f t="shared" si="206"/>
        <v>37047</v>
      </c>
      <c r="AB1881" s="4">
        <f t="shared" si="207"/>
        <v>4</v>
      </c>
      <c r="AC1881" s="32">
        <f t="shared" si="208"/>
        <v>12.048228862799135</v>
      </c>
      <c r="AD1881" s="4">
        <f>VLOOKUP($B1881,meanLDage!$Z$3:$AC$3145,4,FALSE)</f>
        <v>4</v>
      </c>
      <c r="AE1881" s="32">
        <f>VLOOKUP($B1881,meanLDage!$Z$3:$AC$3145,2,FALSE)</f>
        <v>11.780854939999999</v>
      </c>
      <c r="AF1881" s="6">
        <f>VLOOKUP(V1881,'2017 rep county selection'!$A$1:$C$281,3,FALSE)</f>
        <v>37047</v>
      </c>
      <c r="AH1881" s="9">
        <f t="shared" si="209"/>
        <v>37047</v>
      </c>
    </row>
    <row r="1882" spans="1:34" ht="15.75" customHeight="1" x14ac:dyDescent="0.3">
      <c r="A1882" s="4">
        <v>37</v>
      </c>
      <c r="B1882" s="4">
        <v>37049</v>
      </c>
      <c r="C1882" s="6" t="s">
        <v>2288</v>
      </c>
      <c r="D1882" s="6" t="s">
        <v>1199</v>
      </c>
      <c r="E1882" s="4">
        <v>37051</v>
      </c>
      <c r="F1882" s="4">
        <v>37051</v>
      </c>
      <c r="G1882" s="4">
        <v>37051</v>
      </c>
      <c r="H1882" s="37">
        <v>1079072326</v>
      </c>
      <c r="I1882" s="37">
        <v>957905895.24597597</v>
      </c>
      <c r="J1882" s="37">
        <v>1053926730.51033</v>
      </c>
      <c r="K1882" s="4" t="str">
        <f>VLOOKUP(B1882,altitude!$B$3:$E$3232,4)</f>
        <v>L</v>
      </c>
      <c r="L1882" s="4">
        <f>VLOOKUP(B1882,fuelregion!$C$5:$D$3233,2,FALSE)</f>
        <v>100001000</v>
      </c>
      <c r="M1882" s="4">
        <f>VLOOKUP(B1882,fuelregion!$H$5:$I$3113,2,FALSE)</f>
        <v>100001000</v>
      </c>
      <c r="N1882" s="4">
        <f>VLOOKUP(B1882,imbin!$B$4:$D$3233,2,FALSE)</f>
        <v>2</v>
      </c>
      <c r="O1882" s="4" t="str">
        <f>VLOOKUP(B1882,imbin!$B$4:$D$3233,3,FALSE)</f>
        <v>Submittal</v>
      </c>
      <c r="P1882" s="4">
        <f>IF(ISNA(VLOOKUP(B1882,rampbin!$B$4:$G$1697,6,FALSE)),2,VLOOKUP(B1882,rampbin!$B$4:$G$1697,6,FALSE))</f>
        <v>2</v>
      </c>
      <c r="Q1882" s="4" t="str">
        <f>IF(ISNA(VLOOKUP(B1882,rampbin!$B$4:$G$1697,5,FALSE)),"MOVES",VLOOKUP(B1882,rampbin!$B$4:$G$1697,5,FALSE))</f>
        <v>Submitted</v>
      </c>
      <c r="R1882" s="4" t="s">
        <v>1877</v>
      </c>
      <c r="S1882" s="6" t="s">
        <v>2109</v>
      </c>
      <c r="T1882" s="4">
        <f>VLOOKUP(B1882,meanLDage!$B$3:$E$3145,4,FALSE)</f>
        <v>3</v>
      </c>
      <c r="U1882" s="32">
        <f>VLOOKUP(B1882,meanLDage!$B$3:$E$3145,2,FALSE)</f>
        <v>10.30461762419575</v>
      </c>
      <c r="V1882" s="4" t="str">
        <f t="shared" si="204"/>
        <v>37_L_100001000_2_3_2</v>
      </c>
      <c r="W1882" s="4">
        <v>37135</v>
      </c>
      <c r="X1882" s="6"/>
      <c r="Y1882" s="8">
        <f t="shared" si="205"/>
        <v>37135</v>
      </c>
      <c r="Z1882" s="6" t="b">
        <f t="shared" si="203"/>
        <v>0</v>
      </c>
      <c r="AA1882" s="6">
        <f t="shared" si="206"/>
        <v>37051</v>
      </c>
      <c r="AB1882" s="4">
        <f t="shared" si="207"/>
        <v>3</v>
      </c>
      <c r="AC1882" s="32">
        <f t="shared" si="208"/>
        <v>10.30461762419575</v>
      </c>
      <c r="AD1882" s="4">
        <f>VLOOKUP($B1882,meanLDage!$Z$3:$AC$3145,4,FALSE)</f>
        <v>3</v>
      </c>
      <c r="AE1882" s="32">
        <f>VLOOKUP($B1882,meanLDage!$Z$3:$AC$3145,2,FALSE)</f>
        <v>9.5135938919999994</v>
      </c>
      <c r="AF1882" s="6">
        <f>VLOOKUP(V1882,'2017 rep county selection'!$A$1:$C$281,3,FALSE)</f>
        <v>37135</v>
      </c>
      <c r="AH1882" s="9">
        <f t="shared" si="209"/>
        <v>37135</v>
      </c>
    </row>
    <row r="1883" spans="1:34" ht="15.75" customHeight="1" x14ac:dyDescent="0.3">
      <c r="A1883" s="4">
        <v>37</v>
      </c>
      <c r="B1883" s="4">
        <v>37051</v>
      </c>
      <c r="C1883" s="6" t="s">
        <v>2288</v>
      </c>
      <c r="D1883" s="6" t="s">
        <v>468</v>
      </c>
      <c r="E1883" s="4">
        <v>37051</v>
      </c>
      <c r="F1883" s="4">
        <v>37051</v>
      </c>
      <c r="G1883" s="4">
        <v>37051</v>
      </c>
      <c r="H1883" s="37">
        <v>3664742646</v>
      </c>
      <c r="I1883" s="37">
        <v>3232296284.3805499</v>
      </c>
      <c r="J1883" s="37">
        <v>3456817754.4871001</v>
      </c>
      <c r="K1883" s="4" t="str">
        <f>VLOOKUP(B1883,altitude!$B$3:$E$3232,4)</f>
        <v>L</v>
      </c>
      <c r="L1883" s="4">
        <f>VLOOKUP(B1883,fuelregion!$C$5:$D$3233,2,FALSE)</f>
        <v>100001000</v>
      </c>
      <c r="M1883" s="4">
        <f>VLOOKUP(B1883,fuelregion!$H$5:$I$3113,2,FALSE)</f>
        <v>100001000</v>
      </c>
      <c r="N1883" s="4">
        <f>VLOOKUP(B1883,imbin!$B$4:$D$3233,2,FALSE)</f>
        <v>1</v>
      </c>
      <c r="O1883" s="4" t="str">
        <f>VLOOKUP(B1883,imbin!$B$4:$D$3233,3,FALSE)</f>
        <v>Submittal</v>
      </c>
      <c r="P1883" s="4">
        <f>IF(ISNA(VLOOKUP(B1883,rampbin!$B$4:$G$1697,6,FALSE)),2,VLOOKUP(B1883,rampbin!$B$4:$G$1697,6,FALSE))</f>
        <v>2</v>
      </c>
      <c r="Q1883" s="4" t="str">
        <f>IF(ISNA(VLOOKUP(B1883,rampbin!$B$4:$G$1697,5,FALSE)),"MOVES",VLOOKUP(B1883,rampbin!$B$4:$G$1697,5,FALSE))</f>
        <v>Submitted</v>
      </c>
      <c r="R1883" s="4" t="s">
        <v>1877</v>
      </c>
      <c r="S1883" s="6" t="s">
        <v>2110</v>
      </c>
      <c r="T1883" s="4">
        <f>VLOOKUP(B1883,meanLDage!$B$3:$E$3145,4,FALSE)</f>
        <v>3</v>
      </c>
      <c r="U1883" s="32">
        <f>VLOOKUP(B1883,meanLDage!$B$3:$E$3145,2,FALSE)</f>
        <v>9.7462738187598053</v>
      </c>
      <c r="V1883" s="4" t="str">
        <f t="shared" si="204"/>
        <v>37_L_100001000_1_2_2</v>
      </c>
      <c r="W1883" s="4">
        <v>37183</v>
      </c>
      <c r="X1883" s="6"/>
      <c r="Y1883" s="8">
        <f t="shared" si="205"/>
        <v>37183</v>
      </c>
      <c r="Z1883" s="6" t="b">
        <f t="shared" si="203"/>
        <v>0</v>
      </c>
      <c r="AA1883" s="6">
        <f t="shared" si="206"/>
        <v>37051</v>
      </c>
      <c r="AB1883" s="4">
        <f t="shared" si="207"/>
        <v>3</v>
      </c>
      <c r="AC1883" s="32">
        <f t="shared" si="208"/>
        <v>9.7462738187598053</v>
      </c>
      <c r="AD1883" s="4">
        <f>VLOOKUP($B1883,meanLDage!$Z$3:$AC$3145,4,FALSE)</f>
        <v>2</v>
      </c>
      <c r="AE1883" s="32">
        <f>VLOOKUP($B1883,meanLDage!$Z$3:$AC$3145,2,FALSE)</f>
        <v>8.8333051470000008</v>
      </c>
      <c r="AF1883" s="6">
        <f>VLOOKUP(V1883,'2017 rep county selection'!$A$1:$C$281,3,FALSE)</f>
        <v>37051</v>
      </c>
      <c r="AH1883" s="9">
        <f t="shared" si="209"/>
        <v>37051</v>
      </c>
    </row>
    <row r="1884" spans="1:34" ht="15.75" customHeight="1" x14ac:dyDescent="0.3">
      <c r="A1884" s="4">
        <v>37</v>
      </c>
      <c r="B1884" s="4">
        <v>37053</v>
      </c>
      <c r="C1884" s="6" t="s">
        <v>2288</v>
      </c>
      <c r="D1884" s="6" t="s">
        <v>1200</v>
      </c>
      <c r="E1884" s="4">
        <v>37163</v>
      </c>
      <c r="F1884" s="4">
        <v>37163</v>
      </c>
      <c r="G1884" s="4">
        <v>37163</v>
      </c>
      <c r="H1884" s="37">
        <v>344573340</v>
      </c>
      <c r="I1884" s="37">
        <v>381602748.64446402</v>
      </c>
      <c r="J1884" s="37">
        <v>391979458.65304101</v>
      </c>
      <c r="K1884" s="4" t="str">
        <f>VLOOKUP(B1884,altitude!$B$3:$E$3232,4)</f>
        <v>L</v>
      </c>
      <c r="L1884" s="4">
        <f>VLOOKUP(B1884,fuelregion!$C$5:$D$3233,2,FALSE)</f>
        <v>100001000</v>
      </c>
      <c r="M1884" s="4">
        <f>VLOOKUP(B1884,fuelregion!$H$5:$I$3113,2,FALSE)</f>
        <v>100001000</v>
      </c>
      <c r="N1884" s="4">
        <f>VLOOKUP(B1884,imbin!$B$4:$D$3233,2,FALSE)</f>
        <v>0</v>
      </c>
      <c r="O1884" s="4" t="str">
        <f>VLOOKUP(B1884,imbin!$B$4:$D$3233,3,FALSE)</f>
        <v>Submittal</v>
      </c>
      <c r="P1884" s="4">
        <f>IF(ISNA(VLOOKUP(B1884,rampbin!$B$4:$G$1697,6,FALSE)),2,VLOOKUP(B1884,rampbin!$B$4:$G$1697,6,FALSE))</f>
        <v>2</v>
      </c>
      <c r="Q1884" s="4" t="str">
        <f>IF(ISNA(VLOOKUP(B1884,rampbin!$B$4:$G$1697,5,FALSE)),"MOVES",VLOOKUP(B1884,rampbin!$B$4:$G$1697,5,FALSE))</f>
        <v>Submitted</v>
      </c>
      <c r="R1884" s="4" t="s">
        <v>1877</v>
      </c>
      <c r="S1884" s="6" t="s">
        <v>2111</v>
      </c>
      <c r="T1884" s="4">
        <f>VLOOKUP(B1884,meanLDage!$B$3:$E$3145,4,FALSE)</f>
        <v>4</v>
      </c>
      <c r="U1884" s="32">
        <f>VLOOKUP(B1884,meanLDage!$B$3:$E$3145,2,FALSE)</f>
        <v>11.186347572797516</v>
      </c>
      <c r="V1884" s="4" t="str">
        <f t="shared" si="204"/>
        <v>37_L_100001000_0_3_2</v>
      </c>
      <c r="W1884" s="4">
        <v>37141</v>
      </c>
      <c r="X1884" s="6"/>
      <c r="Y1884" s="8">
        <f t="shared" si="205"/>
        <v>37141</v>
      </c>
      <c r="Z1884" s="6" t="b">
        <f t="shared" si="203"/>
        <v>0</v>
      </c>
      <c r="AA1884" s="6">
        <f t="shared" si="206"/>
        <v>37163</v>
      </c>
      <c r="AB1884" s="4">
        <f t="shared" si="207"/>
        <v>4</v>
      </c>
      <c r="AC1884" s="32">
        <f t="shared" si="208"/>
        <v>11.186347572797516</v>
      </c>
      <c r="AD1884" s="4">
        <f>VLOOKUP($B1884,meanLDage!$Z$3:$AC$3145,4,FALSE)</f>
        <v>3</v>
      </c>
      <c r="AE1884" s="32">
        <f>VLOOKUP($B1884,meanLDage!$Z$3:$AC$3145,2,FALSE)</f>
        <v>10.485263789999999</v>
      </c>
      <c r="AF1884" s="6">
        <f>VLOOKUP(V1884,'2017 rep county selection'!$A$1:$C$281,3,FALSE)</f>
        <v>37141</v>
      </c>
      <c r="AH1884" s="9">
        <f t="shared" si="209"/>
        <v>37141</v>
      </c>
    </row>
    <row r="1885" spans="1:34" ht="15.75" customHeight="1" x14ac:dyDescent="0.3">
      <c r="A1885" s="4">
        <v>37</v>
      </c>
      <c r="B1885" s="4">
        <v>37055</v>
      </c>
      <c r="C1885" s="6" t="s">
        <v>2288</v>
      </c>
      <c r="D1885" s="6" t="s">
        <v>1201</v>
      </c>
      <c r="E1885" s="4">
        <v>37055</v>
      </c>
      <c r="F1885" s="4">
        <v>37055</v>
      </c>
      <c r="G1885" s="4">
        <v>37055</v>
      </c>
      <c r="H1885" s="37">
        <v>491537960</v>
      </c>
      <c r="I1885" s="37">
        <v>549909101.03551698</v>
      </c>
      <c r="J1885" s="37">
        <v>571372127.38128996</v>
      </c>
      <c r="K1885" s="4" t="str">
        <f>VLOOKUP(B1885,altitude!$B$3:$E$3232,4)</f>
        <v>L</v>
      </c>
      <c r="L1885" s="4">
        <f>VLOOKUP(B1885,fuelregion!$C$5:$D$3233,2,FALSE)</f>
        <v>100001000</v>
      </c>
      <c r="M1885" s="4">
        <f>VLOOKUP(B1885,fuelregion!$H$5:$I$3113,2,FALSE)</f>
        <v>100001000</v>
      </c>
      <c r="N1885" s="4">
        <f>VLOOKUP(B1885,imbin!$B$4:$D$3233,2,FALSE)</f>
        <v>0</v>
      </c>
      <c r="O1885" s="4" t="str">
        <f>VLOOKUP(B1885,imbin!$B$4:$D$3233,3,FALSE)</f>
        <v>Submittal</v>
      </c>
      <c r="P1885" s="4">
        <f>IF(ISNA(VLOOKUP(B1885,rampbin!$B$4:$G$1697,6,FALSE)),2,VLOOKUP(B1885,rampbin!$B$4:$G$1697,6,FALSE))</f>
        <v>2</v>
      </c>
      <c r="Q1885" s="4" t="str">
        <f>IF(ISNA(VLOOKUP(B1885,rampbin!$B$4:$G$1697,5,FALSE)),"MOVES",VLOOKUP(B1885,rampbin!$B$4:$G$1697,5,FALSE))</f>
        <v>Submitted</v>
      </c>
      <c r="R1885" s="4" t="s">
        <v>1880</v>
      </c>
      <c r="S1885" s="6" t="s">
        <v>1851</v>
      </c>
      <c r="T1885" s="4">
        <f>VLOOKUP(B1885,meanLDage!$B$3:$E$3145,4,FALSE)</f>
        <v>3</v>
      </c>
      <c r="U1885" s="32">
        <f>VLOOKUP(B1885,meanLDage!$B$3:$E$3145,2,FALSE)</f>
        <v>10.757661643157226</v>
      </c>
      <c r="V1885" s="4" t="str">
        <f t="shared" si="204"/>
        <v>37_L_100001000_0_3_2</v>
      </c>
      <c r="W1885" s="4">
        <v>37055</v>
      </c>
      <c r="X1885" s="6"/>
      <c r="Y1885" s="8">
        <f t="shared" si="205"/>
        <v>37055</v>
      </c>
      <c r="Z1885" s="6" t="b">
        <f t="shared" si="203"/>
        <v>1</v>
      </c>
      <c r="AA1885" s="6">
        <f t="shared" si="206"/>
        <v>37055</v>
      </c>
      <c r="AB1885" s="4">
        <f t="shared" si="207"/>
        <v>3</v>
      </c>
      <c r="AC1885" s="32">
        <f t="shared" si="208"/>
        <v>10.757661643157226</v>
      </c>
      <c r="AD1885" s="4">
        <f>VLOOKUP($B1885,meanLDage!$Z$3:$AC$3145,4,FALSE)</f>
        <v>3</v>
      </c>
      <c r="AE1885" s="32">
        <f>VLOOKUP($B1885,meanLDage!$Z$3:$AC$3145,2,FALSE)</f>
        <v>10.19339168</v>
      </c>
      <c r="AF1885" s="6">
        <f>VLOOKUP(V1885,'2017 rep county selection'!$A$1:$C$281,3,FALSE)</f>
        <v>37141</v>
      </c>
      <c r="AH1885" s="9">
        <f t="shared" si="209"/>
        <v>37141</v>
      </c>
    </row>
    <row r="1886" spans="1:34" ht="15.75" customHeight="1" x14ac:dyDescent="0.3">
      <c r="A1886" s="4">
        <v>37</v>
      </c>
      <c r="B1886" s="4">
        <v>37057</v>
      </c>
      <c r="C1886" s="6" t="s">
        <v>2288</v>
      </c>
      <c r="D1886" s="6" t="s">
        <v>1202</v>
      </c>
      <c r="E1886" s="4">
        <v>37057</v>
      </c>
      <c r="F1886" s="4">
        <v>37057</v>
      </c>
      <c r="G1886" s="4">
        <v>37057</v>
      </c>
      <c r="H1886" s="37">
        <v>1764710341</v>
      </c>
      <c r="I1886" s="37">
        <v>1719285339.4340799</v>
      </c>
      <c r="J1886" s="37">
        <v>1866512944.0003099</v>
      </c>
      <c r="K1886" s="4" t="str">
        <f>VLOOKUP(B1886,altitude!$B$3:$E$3232,4)</f>
        <v>L</v>
      </c>
      <c r="L1886" s="4">
        <f>VLOOKUP(B1886,fuelregion!$C$5:$D$3233,2,FALSE)</f>
        <v>100001000</v>
      </c>
      <c r="M1886" s="4">
        <f>VLOOKUP(B1886,fuelregion!$H$5:$I$3113,2,FALSE)</f>
        <v>100001000</v>
      </c>
      <c r="N1886" s="4">
        <f>VLOOKUP(B1886,imbin!$B$4:$D$3233,2,FALSE)</f>
        <v>1</v>
      </c>
      <c r="O1886" s="4" t="str">
        <f>VLOOKUP(B1886,imbin!$B$4:$D$3233,3,FALSE)</f>
        <v>Submittal</v>
      </c>
      <c r="P1886" s="4">
        <f>IF(ISNA(VLOOKUP(B1886,rampbin!$B$4:$G$1697,6,FALSE)),2,VLOOKUP(B1886,rampbin!$B$4:$G$1697,6,FALSE))</f>
        <v>2</v>
      </c>
      <c r="Q1886" s="4" t="str">
        <f>IF(ISNA(VLOOKUP(B1886,rampbin!$B$4:$G$1697,5,FALSE)),"MOVES",VLOOKUP(B1886,rampbin!$B$4:$G$1697,5,FALSE))</f>
        <v>Submitted</v>
      </c>
      <c r="R1886" s="4" t="s">
        <v>1877</v>
      </c>
      <c r="S1886" s="6" t="s">
        <v>2112</v>
      </c>
      <c r="T1886" s="4">
        <f>VLOOKUP(B1886,meanLDage!$B$3:$E$3145,4,FALSE)</f>
        <v>4</v>
      </c>
      <c r="U1886" s="32">
        <f>VLOOKUP(B1886,meanLDage!$B$3:$E$3145,2,FALSE)</f>
        <v>12.409722083700444</v>
      </c>
      <c r="V1886" s="4" t="str">
        <f t="shared" si="204"/>
        <v>37_L_100001000_1_4_2</v>
      </c>
      <c r="W1886" s="4">
        <v>37021</v>
      </c>
      <c r="X1886" s="6"/>
      <c r="Y1886" s="8">
        <f t="shared" si="205"/>
        <v>37021</v>
      </c>
      <c r="Z1886" s="6" t="b">
        <f t="shared" si="203"/>
        <v>0</v>
      </c>
      <c r="AA1886" s="6">
        <f t="shared" si="206"/>
        <v>37057</v>
      </c>
      <c r="AB1886" s="4">
        <f t="shared" si="207"/>
        <v>4</v>
      </c>
      <c r="AC1886" s="32">
        <f t="shared" si="208"/>
        <v>12.409722083700444</v>
      </c>
      <c r="AD1886" s="4">
        <f>VLOOKUP($B1886,meanLDage!$Z$3:$AC$3145,4,FALSE)</f>
        <v>4</v>
      </c>
      <c r="AE1886" s="32">
        <f>VLOOKUP($B1886,meanLDage!$Z$3:$AC$3145,2,FALSE)</f>
        <v>11.77125377</v>
      </c>
      <c r="AF1886" s="6">
        <f>VLOOKUP(V1886,'2017 rep county selection'!$A$1:$C$281,3,FALSE)</f>
        <v>37057</v>
      </c>
      <c r="AH1886" s="9">
        <f t="shared" si="209"/>
        <v>37057</v>
      </c>
    </row>
    <row r="1887" spans="1:34" ht="15.75" customHeight="1" x14ac:dyDescent="0.3">
      <c r="A1887" s="4">
        <v>37</v>
      </c>
      <c r="B1887" s="4">
        <v>37059</v>
      </c>
      <c r="C1887" s="6" t="s">
        <v>2288</v>
      </c>
      <c r="D1887" s="6" t="s">
        <v>1203</v>
      </c>
      <c r="E1887" s="4">
        <v>37163</v>
      </c>
      <c r="F1887" s="4">
        <v>37163</v>
      </c>
      <c r="G1887" s="4">
        <v>37163</v>
      </c>
      <c r="H1887" s="37">
        <v>506488469</v>
      </c>
      <c r="I1887" s="37">
        <v>542348575.03949499</v>
      </c>
      <c r="J1887" s="37">
        <v>511869445.877985</v>
      </c>
      <c r="K1887" s="4" t="str">
        <f>VLOOKUP(B1887,altitude!$B$3:$E$3232,4)</f>
        <v>L</v>
      </c>
      <c r="L1887" s="4">
        <f>VLOOKUP(B1887,fuelregion!$C$5:$D$3233,2,FALSE)</f>
        <v>100001000</v>
      </c>
      <c r="M1887" s="4">
        <f>VLOOKUP(B1887,fuelregion!$H$5:$I$3113,2,FALSE)</f>
        <v>100001000</v>
      </c>
      <c r="N1887" s="4">
        <f>VLOOKUP(B1887,imbin!$B$4:$D$3233,2,FALSE)</f>
        <v>0</v>
      </c>
      <c r="O1887" s="4" t="str">
        <f>VLOOKUP(B1887,imbin!$B$4:$D$3233,3,FALSE)</f>
        <v>Submittal</v>
      </c>
      <c r="P1887" s="4">
        <f>IF(ISNA(VLOOKUP(B1887,rampbin!$B$4:$G$1697,6,FALSE)),2,VLOOKUP(B1887,rampbin!$B$4:$G$1697,6,FALSE))</f>
        <v>2</v>
      </c>
      <c r="Q1887" s="4" t="str">
        <f>IF(ISNA(VLOOKUP(B1887,rampbin!$B$4:$G$1697,5,FALSE)),"MOVES",VLOOKUP(B1887,rampbin!$B$4:$G$1697,5,FALSE))</f>
        <v>Submitted</v>
      </c>
      <c r="R1887" s="4" t="s">
        <v>1877</v>
      </c>
      <c r="S1887" s="6" t="s">
        <v>2112</v>
      </c>
      <c r="T1887" s="4">
        <f>VLOOKUP(B1887,meanLDage!$B$3:$E$3145,4,FALSE)</f>
        <v>4</v>
      </c>
      <c r="U1887" s="32">
        <f>VLOOKUP(B1887,meanLDage!$B$3:$E$3145,2,FALSE)</f>
        <v>12.204645733737106</v>
      </c>
      <c r="V1887" s="4" t="str">
        <f t="shared" si="204"/>
        <v>37_L_100001000_0_4_2</v>
      </c>
      <c r="W1887" s="4">
        <v>37141</v>
      </c>
      <c r="X1887" s="6"/>
      <c r="Y1887" s="8">
        <f t="shared" si="205"/>
        <v>37141</v>
      </c>
      <c r="Z1887" s="6" t="b">
        <f t="shared" si="203"/>
        <v>0</v>
      </c>
      <c r="AA1887" s="6">
        <f t="shared" si="206"/>
        <v>37163</v>
      </c>
      <c r="AB1887" s="4">
        <f t="shared" si="207"/>
        <v>4</v>
      </c>
      <c r="AC1887" s="32">
        <f t="shared" si="208"/>
        <v>12.204645733737106</v>
      </c>
      <c r="AD1887" s="4">
        <f>VLOOKUP($B1887,meanLDage!$Z$3:$AC$3145,4,FALSE)</f>
        <v>4</v>
      </c>
      <c r="AE1887" s="32">
        <f>VLOOKUP($B1887,meanLDage!$Z$3:$AC$3145,2,FALSE)</f>
        <v>11.57333384</v>
      </c>
      <c r="AF1887" s="6">
        <f>VLOOKUP(V1887,'2017 rep county selection'!$A$1:$C$281,3,FALSE)</f>
        <v>37047</v>
      </c>
      <c r="AH1887" s="9">
        <f t="shared" si="209"/>
        <v>37047</v>
      </c>
    </row>
    <row r="1888" spans="1:34" ht="15.75" customHeight="1" x14ac:dyDescent="0.3">
      <c r="A1888" s="4">
        <v>37</v>
      </c>
      <c r="B1888" s="4">
        <v>37061</v>
      </c>
      <c r="C1888" s="6" t="s">
        <v>2288</v>
      </c>
      <c r="D1888" s="6" t="s">
        <v>1204</v>
      </c>
      <c r="E1888" s="4">
        <v>37047</v>
      </c>
      <c r="F1888" s="4">
        <v>37047</v>
      </c>
      <c r="G1888" s="4">
        <v>37047</v>
      </c>
      <c r="H1888" s="37">
        <v>721016048</v>
      </c>
      <c r="I1888" s="37">
        <v>765289582.28298604</v>
      </c>
      <c r="J1888" s="37">
        <v>752609567.35351598</v>
      </c>
      <c r="K1888" s="4" t="str">
        <f>VLOOKUP(B1888,altitude!$B$3:$E$3232,4)</f>
        <v>L</v>
      </c>
      <c r="L1888" s="4">
        <f>VLOOKUP(B1888,fuelregion!$C$5:$D$3233,2,FALSE)</f>
        <v>100001000</v>
      </c>
      <c r="M1888" s="4">
        <f>VLOOKUP(B1888,fuelregion!$H$5:$I$3113,2,FALSE)</f>
        <v>100001000</v>
      </c>
      <c r="N1888" s="4">
        <f>VLOOKUP(B1888,imbin!$B$4:$D$3233,2,FALSE)</f>
        <v>0</v>
      </c>
      <c r="O1888" s="4" t="str">
        <f>VLOOKUP(B1888,imbin!$B$4:$D$3233,3,FALSE)</f>
        <v>Submittal</v>
      </c>
      <c r="P1888" s="4">
        <f>IF(ISNA(VLOOKUP(B1888,rampbin!$B$4:$G$1697,6,FALSE)),2,VLOOKUP(B1888,rampbin!$B$4:$G$1697,6,FALSE))</f>
        <v>2</v>
      </c>
      <c r="Q1888" s="4" t="str">
        <f>IF(ISNA(VLOOKUP(B1888,rampbin!$B$4:$G$1697,5,FALSE)),"MOVES",VLOOKUP(B1888,rampbin!$B$4:$G$1697,5,FALSE))</f>
        <v>Submitted</v>
      </c>
      <c r="R1888" s="4" t="s">
        <v>1880</v>
      </c>
      <c r="S1888" s="6" t="s">
        <v>1851</v>
      </c>
      <c r="T1888" s="4">
        <f>VLOOKUP(B1888,meanLDage!$B$3:$E$3145,4,FALSE)</f>
        <v>4</v>
      </c>
      <c r="U1888" s="32">
        <f>VLOOKUP(B1888,meanLDage!$B$3:$E$3145,2,FALSE)</f>
        <v>12.29942866404593</v>
      </c>
      <c r="V1888" s="4" t="str">
        <f t="shared" si="204"/>
        <v>37_L_100001000_0_4_2</v>
      </c>
      <c r="W1888" s="4">
        <v>37141</v>
      </c>
      <c r="X1888" s="6"/>
      <c r="Y1888" s="8">
        <f t="shared" si="205"/>
        <v>37141</v>
      </c>
      <c r="Z1888" s="6" t="b">
        <f t="shared" si="203"/>
        <v>0</v>
      </c>
      <c r="AA1888" s="6">
        <f t="shared" si="206"/>
        <v>37047</v>
      </c>
      <c r="AB1888" s="4">
        <f t="shared" si="207"/>
        <v>4</v>
      </c>
      <c r="AC1888" s="32">
        <f t="shared" si="208"/>
        <v>12.29942866404593</v>
      </c>
      <c r="AD1888" s="4">
        <f>VLOOKUP($B1888,meanLDage!$Z$3:$AC$3145,4,FALSE)</f>
        <v>4</v>
      </c>
      <c r="AE1888" s="32">
        <f>VLOOKUP($B1888,meanLDage!$Z$3:$AC$3145,2,FALSE)</f>
        <v>11.74256093</v>
      </c>
      <c r="AF1888" s="6">
        <f>VLOOKUP(V1888,'2017 rep county selection'!$A$1:$C$281,3,FALSE)</f>
        <v>37047</v>
      </c>
      <c r="AH1888" s="9">
        <f t="shared" si="209"/>
        <v>37047</v>
      </c>
    </row>
    <row r="1889" spans="1:34" ht="15.75" customHeight="1" x14ac:dyDescent="0.3">
      <c r="A1889" s="4">
        <v>37</v>
      </c>
      <c r="B1889" s="4">
        <v>37063</v>
      </c>
      <c r="C1889" s="6" t="s">
        <v>2288</v>
      </c>
      <c r="D1889" s="6" t="s">
        <v>1205</v>
      </c>
      <c r="E1889" s="4">
        <v>37063</v>
      </c>
      <c r="F1889" s="4">
        <v>37063</v>
      </c>
      <c r="G1889" s="4">
        <v>37063</v>
      </c>
      <c r="H1889" s="37">
        <v>3212603387</v>
      </c>
      <c r="I1889" s="37">
        <v>3324031159.1821399</v>
      </c>
      <c r="J1889" s="37">
        <v>3971185902.2491498</v>
      </c>
      <c r="K1889" s="4" t="str">
        <f>VLOOKUP(B1889,altitude!$B$3:$E$3232,4)</f>
        <v>L</v>
      </c>
      <c r="L1889" s="4">
        <f>VLOOKUP(B1889,fuelregion!$C$5:$D$3233,2,FALSE)</f>
        <v>100001000</v>
      </c>
      <c r="M1889" s="4">
        <f>VLOOKUP(B1889,fuelregion!$H$5:$I$3113,2,FALSE)</f>
        <v>100001000</v>
      </c>
      <c r="N1889" s="4">
        <f>VLOOKUP(B1889,imbin!$B$4:$D$3233,2,FALSE)</f>
        <v>1</v>
      </c>
      <c r="O1889" s="4" t="str">
        <f>VLOOKUP(B1889,imbin!$B$4:$D$3233,3,FALSE)</f>
        <v>Submittal</v>
      </c>
      <c r="P1889" s="4">
        <f>IF(ISNA(VLOOKUP(B1889,rampbin!$B$4:$G$1697,6,FALSE)),2,VLOOKUP(B1889,rampbin!$B$4:$G$1697,6,FALSE))</f>
        <v>2</v>
      </c>
      <c r="Q1889" s="4" t="str">
        <f>IF(ISNA(VLOOKUP(B1889,rampbin!$B$4:$G$1697,5,FALSE)),"MOVES",VLOOKUP(B1889,rampbin!$B$4:$G$1697,5,FALSE))</f>
        <v>Submitted</v>
      </c>
      <c r="R1889" s="4" t="s">
        <v>1877</v>
      </c>
      <c r="S1889" s="6" t="s">
        <v>2108</v>
      </c>
      <c r="T1889" s="4">
        <f>VLOOKUP(B1889,meanLDage!$B$3:$E$3145,4,FALSE)</f>
        <v>3</v>
      </c>
      <c r="U1889" s="32">
        <f>VLOOKUP(B1889,meanLDage!$B$3:$E$3145,2,FALSE)</f>
        <v>10.189480239055552</v>
      </c>
      <c r="V1889" s="4" t="str">
        <f t="shared" si="204"/>
        <v>37_L_100001000_1_3_2</v>
      </c>
      <c r="W1889" s="4">
        <v>37183</v>
      </c>
      <c r="X1889" s="6"/>
      <c r="Y1889" s="8">
        <f t="shared" si="205"/>
        <v>37183</v>
      </c>
      <c r="Z1889" s="6" t="b">
        <f t="shared" si="203"/>
        <v>0</v>
      </c>
      <c r="AA1889" s="6">
        <f t="shared" si="206"/>
        <v>37063</v>
      </c>
      <c r="AB1889" s="4">
        <f t="shared" si="207"/>
        <v>3</v>
      </c>
      <c r="AC1889" s="32">
        <f t="shared" si="208"/>
        <v>10.189480239055552</v>
      </c>
      <c r="AD1889" s="4">
        <f>VLOOKUP($B1889,meanLDage!$Z$3:$AC$3145,4,FALSE)</f>
        <v>3</v>
      </c>
      <c r="AE1889" s="32">
        <f>VLOOKUP($B1889,meanLDage!$Z$3:$AC$3145,2,FALSE)</f>
        <v>9.3644305729999999</v>
      </c>
      <c r="AF1889" s="6">
        <f>VLOOKUP(V1889,'2017 rep county selection'!$A$1:$C$281,3,FALSE)</f>
        <v>37081</v>
      </c>
      <c r="AH1889" s="9">
        <f t="shared" si="209"/>
        <v>37081</v>
      </c>
    </row>
    <row r="1890" spans="1:34" ht="15.75" customHeight="1" x14ac:dyDescent="0.3">
      <c r="A1890" s="4">
        <v>37</v>
      </c>
      <c r="B1890" s="4">
        <v>37065</v>
      </c>
      <c r="C1890" s="6" t="s">
        <v>2288</v>
      </c>
      <c r="D1890" s="6" t="s">
        <v>1206</v>
      </c>
      <c r="E1890" s="4">
        <v>37159</v>
      </c>
      <c r="F1890" s="4">
        <v>37159</v>
      </c>
      <c r="G1890" s="4">
        <v>37159</v>
      </c>
      <c r="H1890" s="37">
        <v>675710277</v>
      </c>
      <c r="I1890" s="37">
        <v>498089414.07298303</v>
      </c>
      <c r="J1890" s="37">
        <v>597439435.87926102</v>
      </c>
      <c r="K1890" s="4" t="str">
        <f>VLOOKUP(B1890,altitude!$B$3:$E$3232,4)</f>
        <v>L</v>
      </c>
      <c r="L1890" s="4">
        <f>VLOOKUP(B1890,fuelregion!$C$5:$D$3233,2,FALSE)</f>
        <v>100001000</v>
      </c>
      <c r="M1890" s="4">
        <f>VLOOKUP(B1890,fuelregion!$H$5:$I$3113,2,FALSE)</f>
        <v>100001000</v>
      </c>
      <c r="N1890" s="4">
        <f>VLOOKUP(B1890,imbin!$B$4:$D$3233,2,FALSE)</f>
        <v>2</v>
      </c>
      <c r="O1890" s="4" t="str">
        <f>VLOOKUP(B1890,imbin!$B$4:$D$3233,3,FALSE)</f>
        <v>Submittal</v>
      </c>
      <c r="P1890" s="4">
        <f>IF(ISNA(VLOOKUP(B1890,rampbin!$B$4:$G$1697,6,FALSE)),2,VLOOKUP(B1890,rampbin!$B$4:$G$1697,6,FALSE))</f>
        <v>2</v>
      </c>
      <c r="Q1890" s="4" t="str">
        <f>IF(ISNA(VLOOKUP(B1890,rampbin!$B$4:$G$1697,5,FALSE)),"MOVES",VLOOKUP(B1890,rampbin!$B$4:$G$1697,5,FALSE))</f>
        <v>Submitted</v>
      </c>
      <c r="R1890" s="4" t="s">
        <v>1877</v>
      </c>
      <c r="S1890" s="6" t="s">
        <v>2113</v>
      </c>
      <c r="T1890" s="4">
        <f>VLOOKUP(B1890,meanLDage!$B$3:$E$3145,4,FALSE)</f>
        <v>4</v>
      </c>
      <c r="U1890" s="32">
        <f>VLOOKUP(B1890,meanLDage!$B$3:$E$3145,2,FALSE)</f>
        <v>12.266629842424118</v>
      </c>
      <c r="V1890" s="4" t="str">
        <f t="shared" si="204"/>
        <v>37_L_100001000_2_4_2</v>
      </c>
      <c r="W1890" s="4">
        <v>37035</v>
      </c>
      <c r="X1890" s="6"/>
      <c r="Y1890" s="8">
        <f t="shared" si="205"/>
        <v>37035</v>
      </c>
      <c r="Z1890" s="6" t="b">
        <f t="shared" si="203"/>
        <v>0</v>
      </c>
      <c r="AA1890" s="6">
        <f t="shared" si="206"/>
        <v>37159</v>
      </c>
      <c r="AB1890" s="4">
        <f t="shared" si="207"/>
        <v>4</v>
      </c>
      <c r="AC1890" s="32">
        <f t="shared" si="208"/>
        <v>12.266629842424118</v>
      </c>
      <c r="AD1890" s="4">
        <f>VLOOKUP($B1890,meanLDage!$Z$3:$AC$3145,4,FALSE)</f>
        <v>4</v>
      </c>
      <c r="AE1890" s="32">
        <f>VLOOKUP($B1890,meanLDage!$Z$3:$AC$3145,2,FALSE)</f>
        <v>11.541816730000001</v>
      </c>
      <c r="AF1890" s="6">
        <f>VLOOKUP(V1890,'2017 rep county selection'!$A$1:$C$281,3,FALSE)</f>
        <v>37035</v>
      </c>
      <c r="AH1890" s="9">
        <f t="shared" si="209"/>
        <v>37035</v>
      </c>
    </row>
    <row r="1891" spans="1:34" ht="15.75" customHeight="1" x14ac:dyDescent="0.3">
      <c r="A1891" s="4">
        <v>37</v>
      </c>
      <c r="B1891" s="4">
        <v>37067</v>
      </c>
      <c r="C1891" s="6" t="s">
        <v>2288</v>
      </c>
      <c r="D1891" s="6" t="s">
        <v>360</v>
      </c>
      <c r="E1891" s="4">
        <v>37081</v>
      </c>
      <c r="F1891" s="4">
        <v>37081</v>
      </c>
      <c r="G1891" s="4">
        <v>37081</v>
      </c>
      <c r="H1891" s="37">
        <v>3183430457</v>
      </c>
      <c r="I1891" s="37">
        <v>3318047322.2354798</v>
      </c>
      <c r="J1891" s="37">
        <v>4582602125.6613398</v>
      </c>
      <c r="K1891" s="4" t="str">
        <f>VLOOKUP(B1891,altitude!$B$3:$E$3232,4)</f>
        <v>L</v>
      </c>
      <c r="L1891" s="4">
        <f>VLOOKUP(B1891,fuelregion!$C$5:$D$3233,2,FALSE)</f>
        <v>100001000</v>
      </c>
      <c r="M1891" s="4">
        <f>VLOOKUP(B1891,fuelregion!$H$5:$I$3113,2,FALSE)</f>
        <v>100001000</v>
      </c>
      <c r="N1891" s="4">
        <f>VLOOKUP(B1891,imbin!$B$4:$D$3233,2,FALSE)</f>
        <v>1</v>
      </c>
      <c r="O1891" s="4" t="str">
        <f>VLOOKUP(B1891,imbin!$B$4:$D$3233,3,FALSE)</f>
        <v>Submittal</v>
      </c>
      <c r="P1891" s="4">
        <f>IF(ISNA(VLOOKUP(B1891,rampbin!$B$4:$G$1697,6,FALSE)),2,VLOOKUP(B1891,rampbin!$B$4:$G$1697,6,FALSE))</f>
        <v>2</v>
      </c>
      <c r="Q1891" s="4" t="str">
        <f>IF(ISNA(VLOOKUP(B1891,rampbin!$B$4:$G$1697,5,FALSE)),"MOVES",VLOOKUP(B1891,rampbin!$B$4:$G$1697,5,FALSE))</f>
        <v>Submitted</v>
      </c>
      <c r="R1891" s="4" t="s">
        <v>1877</v>
      </c>
      <c r="S1891" s="6" t="s">
        <v>2112</v>
      </c>
      <c r="T1891" s="4">
        <f>VLOOKUP(B1891,meanLDage!$B$3:$E$3145,4,FALSE)</f>
        <v>3</v>
      </c>
      <c r="U1891" s="32">
        <f>VLOOKUP(B1891,meanLDage!$B$3:$E$3145,2,FALSE)</f>
        <v>10.977348053455312</v>
      </c>
      <c r="V1891" s="4" t="str">
        <f t="shared" si="204"/>
        <v>37_L_100001000_1_3_2</v>
      </c>
      <c r="W1891" s="4">
        <v>37183</v>
      </c>
      <c r="X1891" s="6"/>
      <c r="Y1891" s="8">
        <f t="shared" si="205"/>
        <v>37183</v>
      </c>
      <c r="Z1891" s="6" t="b">
        <f t="shared" si="203"/>
        <v>0</v>
      </c>
      <c r="AA1891" s="6">
        <f t="shared" si="206"/>
        <v>37081</v>
      </c>
      <c r="AB1891" s="4">
        <f t="shared" si="207"/>
        <v>3</v>
      </c>
      <c r="AC1891" s="32">
        <f t="shared" si="208"/>
        <v>10.977348053455312</v>
      </c>
      <c r="AD1891" s="4">
        <f>VLOOKUP($B1891,meanLDage!$Z$3:$AC$3145,4,FALSE)</f>
        <v>3</v>
      </c>
      <c r="AE1891" s="32">
        <f>VLOOKUP($B1891,meanLDage!$Z$3:$AC$3145,2,FALSE)</f>
        <v>10.31704302</v>
      </c>
      <c r="AF1891" s="6">
        <f>VLOOKUP(V1891,'2017 rep county selection'!$A$1:$C$281,3,FALSE)</f>
        <v>37081</v>
      </c>
      <c r="AH1891" s="9">
        <f t="shared" si="209"/>
        <v>37081</v>
      </c>
    </row>
    <row r="1892" spans="1:34" ht="15.75" customHeight="1" x14ac:dyDescent="0.3">
      <c r="A1892" s="4">
        <v>37</v>
      </c>
      <c r="B1892" s="4">
        <v>37069</v>
      </c>
      <c r="C1892" s="6" t="s">
        <v>2288</v>
      </c>
      <c r="D1892" s="6" t="s">
        <v>36</v>
      </c>
      <c r="E1892" s="4">
        <v>37021</v>
      </c>
      <c r="F1892" s="4">
        <v>37021</v>
      </c>
      <c r="G1892" s="4">
        <v>37021</v>
      </c>
      <c r="H1892" s="37">
        <v>563599432</v>
      </c>
      <c r="I1892" s="37">
        <v>608282661.00812101</v>
      </c>
      <c r="J1892" s="37">
        <v>533119080.73080802</v>
      </c>
      <c r="K1892" s="4" t="str">
        <f>VLOOKUP(B1892,altitude!$B$3:$E$3232,4)</f>
        <v>L</v>
      </c>
      <c r="L1892" s="4">
        <f>VLOOKUP(B1892,fuelregion!$C$5:$D$3233,2,FALSE)</f>
        <v>100001000</v>
      </c>
      <c r="M1892" s="4">
        <f>VLOOKUP(B1892,fuelregion!$H$5:$I$3113,2,FALSE)</f>
        <v>100001000</v>
      </c>
      <c r="N1892" s="4">
        <f>VLOOKUP(B1892,imbin!$B$4:$D$3233,2,FALSE)</f>
        <v>1</v>
      </c>
      <c r="O1892" s="4" t="str">
        <f>VLOOKUP(B1892,imbin!$B$4:$D$3233,3,FALSE)</f>
        <v>Submittal</v>
      </c>
      <c r="P1892" s="4">
        <f>IF(ISNA(VLOOKUP(B1892,rampbin!$B$4:$G$1697,6,FALSE)),2,VLOOKUP(B1892,rampbin!$B$4:$G$1697,6,FALSE))</f>
        <v>2</v>
      </c>
      <c r="Q1892" s="4" t="str">
        <f>IF(ISNA(VLOOKUP(B1892,rampbin!$B$4:$G$1697,5,FALSE)),"MOVES",VLOOKUP(B1892,rampbin!$B$4:$G$1697,5,FALSE))</f>
        <v>Submitted</v>
      </c>
      <c r="R1892" s="4" t="s">
        <v>1877</v>
      </c>
      <c r="S1892" s="6" t="s">
        <v>2114</v>
      </c>
      <c r="T1892" s="4">
        <f>VLOOKUP(B1892,meanLDage!$B$3:$E$3145,4,FALSE)</f>
        <v>4</v>
      </c>
      <c r="U1892" s="32">
        <f>VLOOKUP(B1892,meanLDage!$B$3:$E$3145,2,FALSE)</f>
        <v>11.722803071152189</v>
      </c>
      <c r="V1892" s="4" t="str">
        <f t="shared" si="204"/>
        <v>37_L_100001000_1_4_2</v>
      </c>
      <c r="W1892" s="4">
        <v>37021</v>
      </c>
      <c r="X1892" s="6"/>
      <c r="Y1892" s="8">
        <f t="shared" si="205"/>
        <v>37021</v>
      </c>
      <c r="Z1892" s="6" t="b">
        <f t="shared" si="203"/>
        <v>1</v>
      </c>
      <c r="AA1892" s="6">
        <f t="shared" si="206"/>
        <v>37021</v>
      </c>
      <c r="AB1892" s="4">
        <f t="shared" si="207"/>
        <v>4</v>
      </c>
      <c r="AC1892" s="32">
        <f t="shared" si="208"/>
        <v>11.722803071152189</v>
      </c>
      <c r="AD1892" s="4">
        <f>VLOOKUP($B1892,meanLDage!$Z$3:$AC$3145,4,FALSE)</f>
        <v>4</v>
      </c>
      <c r="AE1892" s="32">
        <f>VLOOKUP($B1892,meanLDage!$Z$3:$AC$3145,2,FALSE)</f>
        <v>11.07447181</v>
      </c>
      <c r="AF1892" s="6">
        <f>VLOOKUP(V1892,'2017 rep county selection'!$A$1:$C$281,3,FALSE)</f>
        <v>37057</v>
      </c>
      <c r="AH1892" s="9">
        <f t="shared" si="209"/>
        <v>37057</v>
      </c>
    </row>
    <row r="1893" spans="1:34" ht="15.75" customHeight="1" x14ac:dyDescent="0.3">
      <c r="A1893" s="4">
        <v>37</v>
      </c>
      <c r="B1893" s="4">
        <v>37071</v>
      </c>
      <c r="C1893" s="6" t="s">
        <v>2288</v>
      </c>
      <c r="D1893" s="6" t="s">
        <v>1207</v>
      </c>
      <c r="E1893" s="4">
        <v>37071</v>
      </c>
      <c r="F1893" s="4">
        <v>37071</v>
      </c>
      <c r="G1893" s="4">
        <v>37071</v>
      </c>
      <c r="H1893" s="37">
        <v>2471983797</v>
      </c>
      <c r="I1893" s="37">
        <v>2482198071.8393302</v>
      </c>
      <c r="J1893" s="37">
        <v>2416929822.8176999</v>
      </c>
      <c r="K1893" s="4" t="str">
        <f>VLOOKUP(B1893,altitude!$B$3:$E$3232,4)</f>
        <v>L</v>
      </c>
      <c r="L1893" s="4">
        <f>VLOOKUP(B1893,fuelregion!$C$5:$D$3233,2,FALSE)</f>
        <v>100001000</v>
      </c>
      <c r="M1893" s="4">
        <f>VLOOKUP(B1893,fuelregion!$H$5:$I$3113,2,FALSE)</f>
        <v>178001000</v>
      </c>
      <c r="N1893" s="4">
        <f>VLOOKUP(B1893,imbin!$B$4:$D$3233,2,FALSE)</f>
        <v>1</v>
      </c>
      <c r="O1893" s="4" t="str">
        <f>VLOOKUP(B1893,imbin!$B$4:$D$3233,3,FALSE)</f>
        <v>Submittal</v>
      </c>
      <c r="P1893" s="4">
        <f>IF(ISNA(VLOOKUP(B1893,rampbin!$B$4:$G$1697,6,FALSE)),2,VLOOKUP(B1893,rampbin!$B$4:$G$1697,6,FALSE))</f>
        <v>2</v>
      </c>
      <c r="Q1893" s="4" t="str">
        <f>IF(ISNA(VLOOKUP(B1893,rampbin!$B$4:$G$1697,5,FALSE)),"MOVES",VLOOKUP(B1893,rampbin!$B$4:$G$1697,5,FALSE))</f>
        <v>Submitted</v>
      </c>
      <c r="R1893" s="4" t="s">
        <v>1877</v>
      </c>
      <c r="S1893" s="6" t="s">
        <v>2107</v>
      </c>
      <c r="T1893" s="4">
        <f>VLOOKUP(B1893,meanLDage!$B$3:$E$3145,4,FALSE)</f>
        <v>4</v>
      </c>
      <c r="U1893" s="32">
        <f>VLOOKUP(B1893,meanLDage!$B$3:$E$3145,2,FALSE)</f>
        <v>11.296038002389379</v>
      </c>
      <c r="V1893" s="4" t="str">
        <f t="shared" si="204"/>
        <v>37_L_178001000_1_3_2</v>
      </c>
      <c r="W1893" s="4">
        <v>37021</v>
      </c>
      <c r="X1893" s="6"/>
      <c r="Y1893" s="8">
        <f t="shared" si="205"/>
        <v>37021</v>
      </c>
      <c r="Z1893" s="6" t="b">
        <f t="shared" si="203"/>
        <v>0</v>
      </c>
      <c r="AA1893" s="6">
        <f t="shared" si="206"/>
        <v>37071</v>
      </c>
      <c r="AB1893" s="4">
        <f t="shared" si="207"/>
        <v>4</v>
      </c>
      <c r="AC1893" s="32">
        <f t="shared" si="208"/>
        <v>11.296038002389379</v>
      </c>
      <c r="AD1893" s="4">
        <f>VLOOKUP($B1893,meanLDage!$Z$3:$AC$3145,4,FALSE)</f>
        <v>3</v>
      </c>
      <c r="AE1893" s="32">
        <f>VLOOKUP($B1893,meanLDage!$Z$3:$AC$3145,2,FALSE)</f>
        <v>10.451817200000001</v>
      </c>
      <c r="AF1893" s="6">
        <f>VLOOKUP(V1893,'2017 rep county selection'!$A$1:$C$281,3,FALSE)</f>
        <v>37071</v>
      </c>
      <c r="AH1893" s="9">
        <f t="shared" si="209"/>
        <v>37071</v>
      </c>
    </row>
    <row r="1894" spans="1:34" ht="15.75" customHeight="1" x14ac:dyDescent="0.3">
      <c r="A1894" s="4">
        <v>37</v>
      </c>
      <c r="B1894" s="4">
        <v>37073</v>
      </c>
      <c r="C1894" s="6" t="s">
        <v>2288</v>
      </c>
      <c r="D1894" s="6" t="s">
        <v>1208</v>
      </c>
      <c r="E1894" s="4">
        <v>37163</v>
      </c>
      <c r="F1894" s="4">
        <v>37163</v>
      </c>
      <c r="G1894" s="4">
        <v>37163</v>
      </c>
      <c r="H1894" s="37">
        <v>108301447</v>
      </c>
      <c r="I1894" s="37">
        <v>124670358.871077</v>
      </c>
      <c r="J1894" s="37">
        <v>133130050.169586</v>
      </c>
      <c r="K1894" s="4" t="str">
        <f>VLOOKUP(B1894,altitude!$B$3:$E$3232,4)</f>
        <v>L</v>
      </c>
      <c r="L1894" s="4">
        <f>VLOOKUP(B1894,fuelregion!$C$5:$D$3233,2,FALSE)</f>
        <v>100001000</v>
      </c>
      <c r="M1894" s="4">
        <f>VLOOKUP(B1894,fuelregion!$H$5:$I$3113,2,FALSE)</f>
        <v>100001000</v>
      </c>
      <c r="N1894" s="4">
        <f>VLOOKUP(B1894,imbin!$B$4:$D$3233,2,FALSE)</f>
        <v>0</v>
      </c>
      <c r="O1894" s="4" t="str">
        <f>VLOOKUP(B1894,imbin!$B$4:$D$3233,3,FALSE)</f>
        <v>Submittal</v>
      </c>
      <c r="P1894" s="4">
        <f>IF(ISNA(VLOOKUP(B1894,rampbin!$B$4:$G$1697,6,FALSE)),2,VLOOKUP(B1894,rampbin!$B$4:$G$1697,6,FALSE))</f>
        <v>2</v>
      </c>
      <c r="Q1894" s="4" t="str">
        <f>IF(ISNA(VLOOKUP(B1894,rampbin!$B$4:$G$1697,5,FALSE)),"MOVES",VLOOKUP(B1894,rampbin!$B$4:$G$1697,5,FALSE))</f>
        <v>Submitted</v>
      </c>
      <c r="R1894" s="4" t="s">
        <v>1877</v>
      </c>
      <c r="S1894" s="6" t="s">
        <v>2111</v>
      </c>
      <c r="T1894" s="4">
        <f>VLOOKUP(B1894,meanLDage!$B$3:$E$3145,4,FALSE)</f>
        <v>4</v>
      </c>
      <c r="U1894" s="32">
        <f>VLOOKUP(B1894,meanLDage!$B$3:$E$3145,2,FALSE)</f>
        <v>12.536377842555401</v>
      </c>
      <c r="V1894" s="4" t="str">
        <f t="shared" si="204"/>
        <v>37_L_100001000_0_4_2</v>
      </c>
      <c r="W1894" s="4">
        <v>37141</v>
      </c>
      <c r="X1894" s="6"/>
      <c r="Y1894" s="8">
        <f t="shared" si="205"/>
        <v>37141</v>
      </c>
      <c r="Z1894" s="6" t="b">
        <f t="shared" si="203"/>
        <v>0</v>
      </c>
      <c r="AA1894" s="6">
        <f t="shared" si="206"/>
        <v>37163</v>
      </c>
      <c r="AB1894" s="4">
        <f t="shared" si="207"/>
        <v>4</v>
      </c>
      <c r="AC1894" s="32">
        <f t="shared" si="208"/>
        <v>12.536377842555401</v>
      </c>
      <c r="AD1894" s="4">
        <f>VLOOKUP($B1894,meanLDage!$Z$3:$AC$3145,4,FALSE)</f>
        <v>4</v>
      </c>
      <c r="AE1894" s="32">
        <f>VLOOKUP($B1894,meanLDage!$Z$3:$AC$3145,2,FALSE)</f>
        <v>12.01058834</v>
      </c>
      <c r="AF1894" s="6">
        <f>VLOOKUP(V1894,'2017 rep county selection'!$A$1:$C$281,3,FALSE)</f>
        <v>37047</v>
      </c>
      <c r="AH1894" s="9">
        <f t="shared" si="209"/>
        <v>37047</v>
      </c>
    </row>
    <row r="1895" spans="1:34" ht="15.75" customHeight="1" x14ac:dyDescent="0.3">
      <c r="A1895" s="4">
        <v>37</v>
      </c>
      <c r="B1895" s="4">
        <v>37075</v>
      </c>
      <c r="C1895" s="6" t="s">
        <v>2288</v>
      </c>
      <c r="D1895" s="6" t="s">
        <v>78</v>
      </c>
      <c r="E1895" s="4">
        <v>37163</v>
      </c>
      <c r="F1895" s="4">
        <v>37163</v>
      </c>
      <c r="G1895" s="4">
        <v>37163</v>
      </c>
      <c r="H1895" s="37">
        <v>81012111</v>
      </c>
      <c r="I1895" s="37">
        <v>83520583.681858301</v>
      </c>
      <c r="J1895" s="37">
        <v>95426298.451717004</v>
      </c>
      <c r="K1895" s="4" t="str">
        <f>VLOOKUP(B1895,altitude!$B$3:$E$3232,4)</f>
        <v>L</v>
      </c>
      <c r="L1895" s="4">
        <f>VLOOKUP(B1895,fuelregion!$C$5:$D$3233,2,FALSE)</f>
        <v>100001000</v>
      </c>
      <c r="M1895" s="4">
        <f>VLOOKUP(B1895,fuelregion!$H$5:$I$3113,2,FALSE)</f>
        <v>100001000</v>
      </c>
      <c r="N1895" s="4">
        <f>VLOOKUP(B1895,imbin!$B$4:$D$3233,2,FALSE)</f>
        <v>0</v>
      </c>
      <c r="O1895" s="4" t="str">
        <f>VLOOKUP(B1895,imbin!$B$4:$D$3233,3,FALSE)</f>
        <v>Submittal</v>
      </c>
      <c r="P1895" s="4">
        <f>IF(ISNA(VLOOKUP(B1895,rampbin!$B$4:$G$1697,6,FALSE)),2,VLOOKUP(B1895,rampbin!$B$4:$G$1697,6,FALSE))</f>
        <v>2</v>
      </c>
      <c r="Q1895" s="4" t="str">
        <f>IF(ISNA(VLOOKUP(B1895,rampbin!$B$4:$G$1697,5,FALSE)),"MOVES",VLOOKUP(B1895,rampbin!$B$4:$G$1697,5,FALSE))</f>
        <v>Submitted</v>
      </c>
      <c r="R1895" s="4" t="s">
        <v>1880</v>
      </c>
      <c r="S1895" s="6" t="s">
        <v>1851</v>
      </c>
      <c r="T1895" s="4">
        <f>VLOOKUP(B1895,meanLDage!$B$3:$E$3145,4,FALSE)</f>
        <v>4</v>
      </c>
      <c r="U1895" s="32">
        <f>VLOOKUP(B1895,meanLDage!$B$3:$E$3145,2,FALSE)</f>
        <v>12.066222713815637</v>
      </c>
      <c r="V1895" s="4" t="str">
        <f t="shared" si="204"/>
        <v>37_L_100001000_0_4_2</v>
      </c>
      <c r="W1895" s="4">
        <v>37141</v>
      </c>
      <c r="X1895" s="6"/>
      <c r="Y1895" s="8">
        <f t="shared" si="205"/>
        <v>37141</v>
      </c>
      <c r="Z1895" s="6" t="b">
        <f t="shared" si="203"/>
        <v>0</v>
      </c>
      <c r="AA1895" s="6">
        <f t="shared" si="206"/>
        <v>37163</v>
      </c>
      <c r="AB1895" s="4">
        <f t="shared" si="207"/>
        <v>4</v>
      </c>
      <c r="AC1895" s="32">
        <f t="shared" si="208"/>
        <v>12.066222713815637</v>
      </c>
      <c r="AD1895" s="4">
        <f>VLOOKUP($B1895,meanLDage!$Z$3:$AC$3145,4,FALSE)</f>
        <v>4</v>
      </c>
      <c r="AE1895" s="32">
        <f>VLOOKUP($B1895,meanLDage!$Z$3:$AC$3145,2,FALSE)</f>
        <v>11.219627969999999</v>
      </c>
      <c r="AF1895" s="6">
        <f>VLOOKUP(V1895,'2017 rep county selection'!$A$1:$C$281,3,FALSE)</f>
        <v>37047</v>
      </c>
      <c r="AH1895" s="9">
        <f t="shared" si="209"/>
        <v>37047</v>
      </c>
    </row>
    <row r="1896" spans="1:34" ht="15.75" customHeight="1" x14ac:dyDescent="0.3">
      <c r="A1896" s="4">
        <v>37</v>
      </c>
      <c r="B1896" s="4">
        <v>37077</v>
      </c>
      <c r="C1896" s="6" t="s">
        <v>2288</v>
      </c>
      <c r="D1896" s="6" t="s">
        <v>1209</v>
      </c>
      <c r="E1896" s="4">
        <v>37081</v>
      </c>
      <c r="F1896" s="4">
        <v>37081</v>
      </c>
      <c r="G1896" s="4">
        <v>37081</v>
      </c>
      <c r="H1896" s="37">
        <v>702352942</v>
      </c>
      <c r="I1896" s="37">
        <v>729931295.143525</v>
      </c>
      <c r="J1896" s="37">
        <v>756503756.27600098</v>
      </c>
      <c r="K1896" s="4" t="str">
        <f>VLOOKUP(B1896,altitude!$B$3:$E$3232,4)</f>
        <v>L</v>
      </c>
      <c r="L1896" s="4">
        <f>VLOOKUP(B1896,fuelregion!$C$5:$D$3233,2,FALSE)</f>
        <v>100001000</v>
      </c>
      <c r="M1896" s="4">
        <f>VLOOKUP(B1896,fuelregion!$H$5:$I$3113,2,FALSE)</f>
        <v>100001000</v>
      </c>
      <c r="N1896" s="4">
        <f>VLOOKUP(B1896,imbin!$B$4:$D$3233,2,FALSE)</f>
        <v>2</v>
      </c>
      <c r="O1896" s="4" t="str">
        <f>VLOOKUP(B1896,imbin!$B$4:$D$3233,3,FALSE)</f>
        <v>Submittal</v>
      </c>
      <c r="P1896" s="4">
        <f>IF(ISNA(VLOOKUP(B1896,rampbin!$B$4:$G$1697,6,FALSE)),2,VLOOKUP(B1896,rampbin!$B$4:$G$1697,6,FALSE))</f>
        <v>2</v>
      </c>
      <c r="Q1896" s="4" t="str">
        <f>IF(ISNA(VLOOKUP(B1896,rampbin!$B$4:$G$1697,5,FALSE)),"MOVES",VLOOKUP(B1896,rampbin!$B$4:$G$1697,5,FALSE))</f>
        <v>Submitted</v>
      </c>
      <c r="R1896" s="4" t="s">
        <v>1880</v>
      </c>
      <c r="S1896" s="6" t="s">
        <v>1851</v>
      </c>
      <c r="T1896" s="4">
        <f>VLOOKUP(B1896,meanLDage!$B$3:$E$3145,4,FALSE)</f>
        <v>4</v>
      </c>
      <c r="U1896" s="32">
        <f>VLOOKUP(B1896,meanLDage!$B$3:$E$3145,2,FALSE)</f>
        <v>12.137514815568089</v>
      </c>
      <c r="V1896" s="4" t="str">
        <f t="shared" si="204"/>
        <v>37_L_100001000_2_4_2</v>
      </c>
      <c r="W1896" s="4">
        <v>37035</v>
      </c>
      <c r="X1896" s="6"/>
      <c r="Y1896" s="8">
        <f t="shared" si="205"/>
        <v>37035</v>
      </c>
      <c r="Z1896" s="6" t="b">
        <f t="shared" si="203"/>
        <v>0</v>
      </c>
      <c r="AA1896" s="6">
        <f t="shared" si="206"/>
        <v>37081</v>
      </c>
      <c r="AB1896" s="4">
        <f t="shared" si="207"/>
        <v>4</v>
      </c>
      <c r="AC1896" s="32">
        <f t="shared" si="208"/>
        <v>12.137514815568089</v>
      </c>
      <c r="AD1896" s="4">
        <f>VLOOKUP($B1896,meanLDage!$Z$3:$AC$3145,4,FALSE)</f>
        <v>4</v>
      </c>
      <c r="AE1896" s="32">
        <f>VLOOKUP($B1896,meanLDage!$Z$3:$AC$3145,2,FALSE)</f>
        <v>11.30389096</v>
      </c>
      <c r="AF1896" s="6">
        <f>VLOOKUP(V1896,'2017 rep county selection'!$A$1:$C$281,3,FALSE)</f>
        <v>37035</v>
      </c>
      <c r="AH1896" s="9">
        <f t="shared" si="209"/>
        <v>37035</v>
      </c>
    </row>
    <row r="1897" spans="1:34" ht="15.75" customHeight="1" x14ac:dyDescent="0.3">
      <c r="A1897" s="4">
        <v>37</v>
      </c>
      <c r="B1897" s="4">
        <v>37079</v>
      </c>
      <c r="C1897" s="6" t="s">
        <v>2288</v>
      </c>
      <c r="D1897" s="6" t="s">
        <v>38</v>
      </c>
      <c r="E1897" s="4">
        <v>37047</v>
      </c>
      <c r="F1897" s="4">
        <v>37047</v>
      </c>
      <c r="G1897" s="4">
        <v>37047</v>
      </c>
      <c r="H1897" s="37">
        <v>224899753</v>
      </c>
      <c r="I1897" s="37">
        <v>231879870.07886899</v>
      </c>
      <c r="J1897" s="37">
        <v>246922067.24502701</v>
      </c>
      <c r="K1897" s="4" t="str">
        <f>VLOOKUP(B1897,altitude!$B$3:$E$3232,4)</f>
        <v>L</v>
      </c>
      <c r="L1897" s="4">
        <f>VLOOKUP(B1897,fuelregion!$C$5:$D$3233,2,FALSE)</f>
        <v>100001000</v>
      </c>
      <c r="M1897" s="4">
        <f>VLOOKUP(B1897,fuelregion!$H$5:$I$3113,2,FALSE)</f>
        <v>100001000</v>
      </c>
      <c r="N1897" s="4">
        <f>VLOOKUP(B1897,imbin!$B$4:$D$3233,2,FALSE)</f>
        <v>0</v>
      </c>
      <c r="O1897" s="4" t="str">
        <f>VLOOKUP(B1897,imbin!$B$4:$D$3233,3,FALSE)</f>
        <v>Submittal</v>
      </c>
      <c r="P1897" s="4">
        <f>IF(ISNA(VLOOKUP(B1897,rampbin!$B$4:$G$1697,6,FALSE)),2,VLOOKUP(B1897,rampbin!$B$4:$G$1697,6,FALSE))</f>
        <v>2</v>
      </c>
      <c r="Q1897" s="4" t="str">
        <f>IF(ISNA(VLOOKUP(B1897,rampbin!$B$4:$G$1697,5,FALSE)),"MOVES",VLOOKUP(B1897,rampbin!$B$4:$G$1697,5,FALSE))</f>
        <v>Submitted</v>
      </c>
      <c r="R1897" s="4" t="s">
        <v>1880</v>
      </c>
      <c r="S1897" s="6" t="s">
        <v>1851</v>
      </c>
      <c r="T1897" s="4">
        <f>VLOOKUP(B1897,meanLDage!$B$3:$E$3145,4,FALSE)</f>
        <v>4</v>
      </c>
      <c r="U1897" s="32">
        <f>VLOOKUP(B1897,meanLDage!$B$3:$E$3145,2,FALSE)</f>
        <v>12.360984680033889</v>
      </c>
      <c r="V1897" s="4" t="str">
        <f t="shared" si="204"/>
        <v>37_L_100001000_0_4_2</v>
      </c>
      <c r="W1897" s="4">
        <v>37141</v>
      </c>
      <c r="X1897" s="6"/>
      <c r="Y1897" s="8">
        <f t="shared" si="205"/>
        <v>37141</v>
      </c>
      <c r="Z1897" s="6" t="b">
        <f t="shared" si="203"/>
        <v>0</v>
      </c>
      <c r="AA1897" s="6">
        <f t="shared" si="206"/>
        <v>37047</v>
      </c>
      <c r="AB1897" s="4">
        <f t="shared" si="207"/>
        <v>4</v>
      </c>
      <c r="AC1897" s="32">
        <f t="shared" si="208"/>
        <v>12.360984680033889</v>
      </c>
      <c r="AD1897" s="4">
        <f>VLOOKUP($B1897,meanLDage!$Z$3:$AC$3145,4,FALSE)</f>
        <v>4</v>
      </c>
      <c r="AE1897" s="32">
        <f>VLOOKUP($B1897,meanLDage!$Z$3:$AC$3145,2,FALSE)</f>
        <v>11.843733840000001</v>
      </c>
      <c r="AF1897" s="6">
        <f>VLOOKUP(V1897,'2017 rep county selection'!$A$1:$C$281,3,FALSE)</f>
        <v>37047</v>
      </c>
      <c r="AH1897" s="9">
        <f t="shared" si="209"/>
        <v>37047</v>
      </c>
    </row>
    <row r="1898" spans="1:34" ht="15.75" customHeight="1" x14ac:dyDescent="0.3">
      <c r="A1898" s="4">
        <v>37</v>
      </c>
      <c r="B1898" s="4">
        <v>37081</v>
      </c>
      <c r="C1898" s="6" t="s">
        <v>2288</v>
      </c>
      <c r="D1898" s="6" t="s">
        <v>1210</v>
      </c>
      <c r="E1898" s="4">
        <v>37081</v>
      </c>
      <c r="F1898" s="4">
        <v>37081</v>
      </c>
      <c r="G1898" s="4">
        <v>37081</v>
      </c>
      <c r="H1898" s="37">
        <v>4946685008</v>
      </c>
      <c r="I1898" s="37">
        <v>5566119553.4476995</v>
      </c>
      <c r="J1898" s="37">
        <v>6243688127.5356102</v>
      </c>
      <c r="K1898" s="4" t="str">
        <f>VLOOKUP(B1898,altitude!$B$3:$E$3232,4)</f>
        <v>L</v>
      </c>
      <c r="L1898" s="4">
        <f>VLOOKUP(B1898,fuelregion!$C$5:$D$3233,2,FALSE)</f>
        <v>100001000</v>
      </c>
      <c r="M1898" s="4">
        <f>VLOOKUP(B1898,fuelregion!$H$5:$I$3113,2,FALSE)</f>
        <v>100001000</v>
      </c>
      <c r="N1898" s="4">
        <f>VLOOKUP(B1898,imbin!$B$4:$D$3233,2,FALSE)</f>
        <v>1</v>
      </c>
      <c r="O1898" s="4" t="str">
        <f>VLOOKUP(B1898,imbin!$B$4:$D$3233,3,FALSE)</f>
        <v>Submittal</v>
      </c>
      <c r="P1898" s="4">
        <f>IF(ISNA(VLOOKUP(B1898,rampbin!$B$4:$G$1697,6,FALSE)),2,VLOOKUP(B1898,rampbin!$B$4:$G$1697,6,FALSE))</f>
        <v>2</v>
      </c>
      <c r="Q1898" s="4" t="str">
        <f>IF(ISNA(VLOOKUP(B1898,rampbin!$B$4:$G$1697,5,FALSE)),"MOVES",VLOOKUP(B1898,rampbin!$B$4:$G$1697,5,FALSE))</f>
        <v>Submitted</v>
      </c>
      <c r="R1898" s="4" t="s">
        <v>1877</v>
      </c>
      <c r="S1898" s="6" t="s">
        <v>2115</v>
      </c>
      <c r="T1898" s="4">
        <f>VLOOKUP(B1898,meanLDage!$B$3:$E$3145,4,FALSE)</f>
        <v>3</v>
      </c>
      <c r="U1898" s="32">
        <f>VLOOKUP(B1898,meanLDage!$B$3:$E$3145,2,FALSE)</f>
        <v>10.703595773522922</v>
      </c>
      <c r="V1898" s="4" t="str">
        <f t="shared" si="204"/>
        <v>37_L_100001000_1_3_2</v>
      </c>
      <c r="W1898" s="4">
        <v>37183</v>
      </c>
      <c r="X1898" s="6"/>
      <c r="Y1898" s="8">
        <f t="shared" si="205"/>
        <v>37183</v>
      </c>
      <c r="Z1898" s="6" t="b">
        <f t="shared" si="203"/>
        <v>0</v>
      </c>
      <c r="AA1898" s="6">
        <f t="shared" si="206"/>
        <v>37081</v>
      </c>
      <c r="AB1898" s="4">
        <f t="shared" si="207"/>
        <v>3</v>
      </c>
      <c r="AC1898" s="32">
        <f t="shared" si="208"/>
        <v>10.703595773522922</v>
      </c>
      <c r="AD1898" s="4">
        <f>VLOOKUP($B1898,meanLDage!$Z$3:$AC$3145,4,FALSE)</f>
        <v>3</v>
      </c>
      <c r="AE1898" s="32">
        <f>VLOOKUP($B1898,meanLDage!$Z$3:$AC$3145,2,FALSE)</f>
        <v>9.9407408220000004</v>
      </c>
      <c r="AF1898" s="6">
        <f>VLOOKUP(V1898,'2017 rep county selection'!$A$1:$C$281,3,FALSE)</f>
        <v>37081</v>
      </c>
      <c r="AH1898" s="9">
        <f t="shared" si="209"/>
        <v>37081</v>
      </c>
    </row>
    <row r="1899" spans="1:34" ht="15.75" customHeight="1" x14ac:dyDescent="0.3">
      <c r="A1899" s="4">
        <v>37</v>
      </c>
      <c r="B1899" s="4">
        <v>37083</v>
      </c>
      <c r="C1899" s="6" t="s">
        <v>2288</v>
      </c>
      <c r="D1899" s="6" t="s">
        <v>1211</v>
      </c>
      <c r="E1899" s="4">
        <v>37083</v>
      </c>
      <c r="F1899" s="4">
        <v>37083</v>
      </c>
      <c r="G1899" s="4">
        <v>37083</v>
      </c>
      <c r="H1899" s="37">
        <v>695289879</v>
      </c>
      <c r="I1899" s="37">
        <v>661231959.14455104</v>
      </c>
      <c r="J1899" s="37">
        <v>713000711.65935004</v>
      </c>
      <c r="K1899" s="4" t="str">
        <f>VLOOKUP(B1899,altitude!$B$3:$E$3232,4)</f>
        <v>L</v>
      </c>
      <c r="L1899" s="4">
        <f>VLOOKUP(B1899,fuelregion!$C$5:$D$3233,2,FALSE)</f>
        <v>100001000</v>
      </c>
      <c r="M1899" s="4">
        <f>VLOOKUP(B1899,fuelregion!$H$5:$I$3113,2,FALSE)</f>
        <v>100001000</v>
      </c>
      <c r="N1899" s="4">
        <f>VLOOKUP(B1899,imbin!$B$4:$D$3233,2,FALSE)</f>
        <v>0</v>
      </c>
      <c r="O1899" s="4" t="str">
        <f>VLOOKUP(B1899,imbin!$B$4:$D$3233,3,FALSE)</f>
        <v>Submittal</v>
      </c>
      <c r="P1899" s="4">
        <f>IF(ISNA(VLOOKUP(B1899,rampbin!$B$4:$G$1697,6,FALSE)),2,VLOOKUP(B1899,rampbin!$B$4:$G$1697,6,FALSE))</f>
        <v>2</v>
      </c>
      <c r="Q1899" s="4" t="str">
        <f>IF(ISNA(VLOOKUP(B1899,rampbin!$B$4:$G$1697,5,FALSE)),"MOVES",VLOOKUP(B1899,rampbin!$B$4:$G$1697,5,FALSE))</f>
        <v>Submitted</v>
      </c>
      <c r="R1899" s="4" t="s">
        <v>1880</v>
      </c>
      <c r="S1899" s="6" t="s">
        <v>1851</v>
      </c>
      <c r="T1899" s="4">
        <f>VLOOKUP(B1899,meanLDage!$B$3:$E$3145,4,FALSE)</f>
        <v>5</v>
      </c>
      <c r="U1899" s="32">
        <f>VLOOKUP(B1899,meanLDage!$B$3:$E$3145,2,FALSE)</f>
        <v>13.072389858543932</v>
      </c>
      <c r="V1899" s="4" t="str">
        <f t="shared" si="204"/>
        <v>37_L_100001000_0_4_2</v>
      </c>
      <c r="W1899" s="4">
        <v>37083</v>
      </c>
      <c r="X1899" s="6"/>
      <c r="Y1899" s="8">
        <f t="shared" si="205"/>
        <v>37083</v>
      </c>
      <c r="Z1899" s="6" t="b">
        <f t="shared" si="203"/>
        <v>1</v>
      </c>
      <c r="AA1899" s="6">
        <f t="shared" si="206"/>
        <v>37083</v>
      </c>
      <c r="AB1899" s="4">
        <f t="shared" si="207"/>
        <v>5</v>
      </c>
      <c r="AC1899" s="32">
        <f t="shared" si="208"/>
        <v>13.072389858543932</v>
      </c>
      <c r="AD1899" s="4">
        <f>VLOOKUP($B1899,meanLDage!$Z$3:$AC$3145,4,FALSE)</f>
        <v>4</v>
      </c>
      <c r="AE1899" s="32">
        <f>VLOOKUP($B1899,meanLDage!$Z$3:$AC$3145,2,FALSE)</f>
        <v>12.341508709999999</v>
      </c>
      <c r="AF1899" s="6">
        <f>VLOOKUP(V1899,'2017 rep county selection'!$A$1:$C$281,3,FALSE)</f>
        <v>37047</v>
      </c>
      <c r="AH1899" s="9">
        <f t="shared" si="209"/>
        <v>37047</v>
      </c>
    </row>
    <row r="1900" spans="1:34" ht="15.75" customHeight="1" x14ac:dyDescent="0.3">
      <c r="A1900" s="4">
        <v>37</v>
      </c>
      <c r="B1900" s="4">
        <v>37085</v>
      </c>
      <c r="C1900" s="6" t="s">
        <v>2288</v>
      </c>
      <c r="D1900" s="6" t="s">
        <v>1212</v>
      </c>
      <c r="E1900" s="4">
        <v>37021</v>
      </c>
      <c r="F1900" s="4">
        <v>37021</v>
      </c>
      <c r="G1900" s="4">
        <v>37021</v>
      </c>
      <c r="H1900" s="37">
        <v>955715557</v>
      </c>
      <c r="I1900" s="37">
        <v>1038114218.90381</v>
      </c>
      <c r="J1900" s="37">
        <v>1140745953.5139899</v>
      </c>
      <c r="K1900" s="4" t="str">
        <f>VLOOKUP(B1900,altitude!$B$3:$E$3232,4)</f>
        <v>L</v>
      </c>
      <c r="L1900" s="4">
        <f>VLOOKUP(B1900,fuelregion!$C$5:$D$3233,2,FALSE)</f>
        <v>100001000</v>
      </c>
      <c r="M1900" s="4">
        <f>VLOOKUP(B1900,fuelregion!$H$5:$I$3113,2,FALSE)</f>
        <v>100001000</v>
      </c>
      <c r="N1900" s="4">
        <f>VLOOKUP(B1900,imbin!$B$4:$D$3233,2,FALSE)</f>
        <v>2</v>
      </c>
      <c r="O1900" s="4" t="str">
        <f>VLOOKUP(B1900,imbin!$B$4:$D$3233,3,FALSE)</f>
        <v>Submittal</v>
      </c>
      <c r="P1900" s="4">
        <f>IF(ISNA(VLOOKUP(B1900,rampbin!$B$4:$G$1697,6,FALSE)),2,VLOOKUP(B1900,rampbin!$B$4:$G$1697,6,FALSE))</f>
        <v>2</v>
      </c>
      <c r="Q1900" s="4" t="str">
        <f>IF(ISNA(VLOOKUP(B1900,rampbin!$B$4:$G$1697,5,FALSE)),"MOVES",VLOOKUP(B1900,rampbin!$B$4:$G$1697,5,FALSE))</f>
        <v>Submitted</v>
      </c>
      <c r="R1900" s="4" t="s">
        <v>1880</v>
      </c>
      <c r="S1900" s="6" t="s">
        <v>1851</v>
      </c>
      <c r="T1900" s="4">
        <f>VLOOKUP(B1900,meanLDage!$B$3:$E$3145,4,FALSE)</f>
        <v>4</v>
      </c>
      <c r="U1900" s="32">
        <f>VLOOKUP(B1900,meanLDage!$B$3:$E$3145,2,FALSE)</f>
        <v>11.020586855080014</v>
      </c>
      <c r="V1900" s="4" t="str">
        <f t="shared" si="204"/>
        <v>37_L_100001000_2_3_2</v>
      </c>
      <c r="W1900" s="4">
        <v>37035</v>
      </c>
      <c r="X1900" s="6"/>
      <c r="Y1900" s="8">
        <f t="shared" si="205"/>
        <v>37035</v>
      </c>
      <c r="Z1900" s="6" t="b">
        <f t="shared" si="203"/>
        <v>0</v>
      </c>
      <c r="AA1900" s="6">
        <f t="shared" si="206"/>
        <v>37021</v>
      </c>
      <c r="AB1900" s="4">
        <f t="shared" si="207"/>
        <v>4</v>
      </c>
      <c r="AC1900" s="32">
        <f t="shared" si="208"/>
        <v>11.020586855080014</v>
      </c>
      <c r="AD1900" s="4">
        <f>VLOOKUP($B1900,meanLDage!$Z$3:$AC$3145,4,FALSE)</f>
        <v>3</v>
      </c>
      <c r="AE1900" s="32">
        <f>VLOOKUP($B1900,meanLDage!$Z$3:$AC$3145,2,FALSE)</f>
        <v>10.34475814</v>
      </c>
      <c r="AF1900" s="6">
        <f>VLOOKUP(V1900,'2017 rep county selection'!$A$1:$C$281,3,FALSE)</f>
        <v>37135</v>
      </c>
      <c r="AH1900" s="9">
        <f t="shared" si="209"/>
        <v>37135</v>
      </c>
    </row>
    <row r="1901" spans="1:34" ht="15.75" customHeight="1" x14ac:dyDescent="0.3">
      <c r="A1901" s="4">
        <v>37</v>
      </c>
      <c r="B1901" s="4">
        <v>37087</v>
      </c>
      <c r="C1901" s="6" t="s">
        <v>2288</v>
      </c>
      <c r="D1901" s="6" t="s">
        <v>1213</v>
      </c>
      <c r="E1901" s="4">
        <v>37021</v>
      </c>
      <c r="F1901" s="4">
        <v>37021</v>
      </c>
      <c r="G1901" s="4">
        <v>37021</v>
      </c>
      <c r="H1901" s="37">
        <v>922903868</v>
      </c>
      <c r="I1901" s="37">
        <v>924272422.73533201</v>
      </c>
      <c r="J1901" s="37">
        <v>953181024.57345796</v>
      </c>
      <c r="K1901" s="4" t="str">
        <f>VLOOKUP(B1901,altitude!$B$3:$E$3232,4)</f>
        <v>L</v>
      </c>
      <c r="L1901" s="4">
        <f>VLOOKUP(B1901,fuelregion!$C$5:$D$3233,2,FALSE)</f>
        <v>100001000</v>
      </c>
      <c r="M1901" s="4">
        <f>VLOOKUP(B1901,fuelregion!$H$5:$I$3113,2,FALSE)</f>
        <v>100001000</v>
      </c>
      <c r="N1901" s="4">
        <f>VLOOKUP(B1901,imbin!$B$4:$D$3233,2,FALSE)</f>
        <v>2</v>
      </c>
      <c r="O1901" s="4" t="str">
        <f>VLOOKUP(B1901,imbin!$B$4:$D$3233,3,FALSE)</f>
        <v>Submittal</v>
      </c>
      <c r="P1901" s="4">
        <f>IF(ISNA(VLOOKUP(B1901,rampbin!$B$4:$G$1697,6,FALSE)),2,VLOOKUP(B1901,rampbin!$B$4:$G$1697,6,FALSE))</f>
        <v>2</v>
      </c>
      <c r="Q1901" s="4" t="str">
        <f>IF(ISNA(VLOOKUP(B1901,rampbin!$B$4:$G$1697,5,FALSE)),"MOVES",VLOOKUP(B1901,rampbin!$B$4:$G$1697,5,FALSE))</f>
        <v>Submitted</v>
      </c>
      <c r="R1901" s="4" t="s">
        <v>1877</v>
      </c>
      <c r="S1901" s="6" t="s">
        <v>2106</v>
      </c>
      <c r="T1901" s="4">
        <f>VLOOKUP(B1901,meanLDage!$B$3:$E$3145,4,FALSE)</f>
        <v>4</v>
      </c>
      <c r="U1901" s="32">
        <f>VLOOKUP(B1901,meanLDage!$B$3:$E$3145,2,FALSE)</f>
        <v>12.177518703093734</v>
      </c>
      <c r="V1901" s="4" t="str">
        <f t="shared" si="204"/>
        <v>37_L_100001000_2_4_2</v>
      </c>
      <c r="W1901" s="4">
        <v>37035</v>
      </c>
      <c r="X1901" s="6"/>
      <c r="Y1901" s="8">
        <f t="shared" si="205"/>
        <v>37035</v>
      </c>
      <c r="Z1901" s="6" t="b">
        <f t="shared" si="203"/>
        <v>0</v>
      </c>
      <c r="AA1901" s="6">
        <f t="shared" si="206"/>
        <v>37021</v>
      </c>
      <c r="AB1901" s="4">
        <f t="shared" si="207"/>
        <v>4</v>
      </c>
      <c r="AC1901" s="32">
        <f t="shared" si="208"/>
        <v>12.177518703093734</v>
      </c>
      <c r="AD1901" s="4">
        <f>VLOOKUP($B1901,meanLDage!$Z$3:$AC$3145,4,FALSE)</f>
        <v>4</v>
      </c>
      <c r="AE1901" s="32">
        <f>VLOOKUP($B1901,meanLDage!$Z$3:$AC$3145,2,FALSE)</f>
        <v>11.434190340000001</v>
      </c>
      <c r="AF1901" s="6">
        <f>VLOOKUP(V1901,'2017 rep county selection'!$A$1:$C$281,3,FALSE)</f>
        <v>37035</v>
      </c>
      <c r="AH1901" s="9">
        <f t="shared" si="209"/>
        <v>37035</v>
      </c>
    </row>
    <row r="1902" spans="1:34" ht="15.75" customHeight="1" x14ac:dyDescent="0.3">
      <c r="A1902" s="4">
        <v>37</v>
      </c>
      <c r="B1902" s="4">
        <v>37089</v>
      </c>
      <c r="C1902" s="6" t="s">
        <v>2288</v>
      </c>
      <c r="D1902" s="6" t="s">
        <v>477</v>
      </c>
      <c r="E1902" s="4">
        <v>37021</v>
      </c>
      <c r="F1902" s="4">
        <v>37021</v>
      </c>
      <c r="G1902" s="4">
        <v>37021</v>
      </c>
      <c r="H1902" s="37">
        <v>1017607867</v>
      </c>
      <c r="I1902" s="37">
        <v>1124581284.1159</v>
      </c>
      <c r="J1902" s="37">
        <v>1162439038.1137099</v>
      </c>
      <c r="K1902" s="4" t="str">
        <f>VLOOKUP(B1902,altitude!$B$3:$E$3232,4)</f>
        <v>L</v>
      </c>
      <c r="L1902" s="4">
        <f>VLOOKUP(B1902,fuelregion!$C$5:$D$3233,2,FALSE)</f>
        <v>100001000</v>
      </c>
      <c r="M1902" s="4">
        <f>VLOOKUP(B1902,fuelregion!$H$5:$I$3113,2,FALSE)</f>
        <v>100001000</v>
      </c>
      <c r="N1902" s="4">
        <f>VLOOKUP(B1902,imbin!$B$4:$D$3233,2,FALSE)</f>
        <v>2</v>
      </c>
      <c r="O1902" s="4" t="str">
        <f>VLOOKUP(B1902,imbin!$B$4:$D$3233,3,FALSE)</f>
        <v>Submittal</v>
      </c>
      <c r="P1902" s="4">
        <f>IF(ISNA(VLOOKUP(B1902,rampbin!$B$4:$G$1697,6,FALSE)),2,VLOOKUP(B1902,rampbin!$B$4:$G$1697,6,FALSE))</f>
        <v>2</v>
      </c>
      <c r="Q1902" s="4" t="str">
        <f>IF(ISNA(VLOOKUP(B1902,rampbin!$B$4:$G$1697,5,FALSE)),"MOVES",VLOOKUP(B1902,rampbin!$B$4:$G$1697,5,FALSE))</f>
        <v>Submitted</v>
      </c>
      <c r="R1902" s="4" t="s">
        <v>1877</v>
      </c>
      <c r="S1902" s="6" t="s">
        <v>2106</v>
      </c>
      <c r="T1902" s="4">
        <f>VLOOKUP(B1902,meanLDage!$B$3:$E$3145,4,FALSE)</f>
        <v>4</v>
      </c>
      <c r="U1902" s="32">
        <f>VLOOKUP(B1902,meanLDage!$B$3:$E$3145,2,FALSE)</f>
        <v>11.436517976415704</v>
      </c>
      <c r="V1902" s="4" t="str">
        <f t="shared" si="204"/>
        <v>37_L_100001000_2_3_2</v>
      </c>
      <c r="W1902" s="4">
        <v>37035</v>
      </c>
      <c r="X1902" s="6"/>
      <c r="Y1902" s="8">
        <f t="shared" si="205"/>
        <v>37035</v>
      </c>
      <c r="Z1902" s="6" t="b">
        <f t="shared" si="203"/>
        <v>0</v>
      </c>
      <c r="AA1902" s="6">
        <f t="shared" si="206"/>
        <v>37021</v>
      </c>
      <c r="AB1902" s="4">
        <f t="shared" si="207"/>
        <v>4</v>
      </c>
      <c r="AC1902" s="32">
        <f t="shared" si="208"/>
        <v>11.436517976415704</v>
      </c>
      <c r="AD1902" s="4">
        <f>VLOOKUP($B1902,meanLDage!$Z$3:$AC$3145,4,FALSE)</f>
        <v>3</v>
      </c>
      <c r="AE1902" s="32">
        <f>VLOOKUP($B1902,meanLDage!$Z$3:$AC$3145,2,FALSE)</f>
        <v>10.79989187</v>
      </c>
      <c r="AF1902" s="6">
        <f>VLOOKUP(V1902,'2017 rep county selection'!$A$1:$C$281,3,FALSE)</f>
        <v>37135</v>
      </c>
      <c r="AH1902" s="9">
        <f t="shared" si="209"/>
        <v>37135</v>
      </c>
    </row>
    <row r="1903" spans="1:34" ht="15.75" customHeight="1" x14ac:dyDescent="0.3">
      <c r="A1903" s="4">
        <v>37</v>
      </c>
      <c r="B1903" s="4">
        <v>37091</v>
      </c>
      <c r="C1903" s="6" t="s">
        <v>2288</v>
      </c>
      <c r="D1903" s="6" t="s">
        <v>1214</v>
      </c>
      <c r="E1903" s="4">
        <v>37047</v>
      </c>
      <c r="F1903" s="4">
        <v>37047</v>
      </c>
      <c r="G1903" s="4">
        <v>37047</v>
      </c>
      <c r="H1903" s="37">
        <v>218974542</v>
      </c>
      <c r="I1903" s="37">
        <v>208659581.384781</v>
      </c>
      <c r="J1903" s="37">
        <v>249199212.95891699</v>
      </c>
      <c r="K1903" s="4" t="str">
        <f>VLOOKUP(B1903,altitude!$B$3:$E$3232,4)</f>
        <v>L</v>
      </c>
      <c r="L1903" s="4">
        <f>VLOOKUP(B1903,fuelregion!$C$5:$D$3233,2,FALSE)</f>
        <v>100001000</v>
      </c>
      <c r="M1903" s="4">
        <f>VLOOKUP(B1903,fuelregion!$H$5:$I$3113,2,FALSE)</f>
        <v>100001000</v>
      </c>
      <c r="N1903" s="4">
        <f>VLOOKUP(B1903,imbin!$B$4:$D$3233,2,FALSE)</f>
        <v>0</v>
      </c>
      <c r="O1903" s="4" t="str">
        <f>VLOOKUP(B1903,imbin!$B$4:$D$3233,3,FALSE)</f>
        <v>Submittal</v>
      </c>
      <c r="P1903" s="4">
        <f>IF(ISNA(VLOOKUP(B1903,rampbin!$B$4:$G$1697,6,FALSE)),2,VLOOKUP(B1903,rampbin!$B$4:$G$1697,6,FALSE))</f>
        <v>2</v>
      </c>
      <c r="Q1903" s="4" t="str">
        <f>IF(ISNA(VLOOKUP(B1903,rampbin!$B$4:$G$1697,5,FALSE)),"MOVES",VLOOKUP(B1903,rampbin!$B$4:$G$1697,5,FALSE))</f>
        <v>Submitted</v>
      </c>
      <c r="R1903" s="4" t="s">
        <v>1880</v>
      </c>
      <c r="S1903" s="6" t="s">
        <v>1851</v>
      </c>
      <c r="T1903" s="4">
        <f>VLOOKUP(B1903,meanLDage!$B$3:$E$3145,4,FALSE)</f>
        <v>4</v>
      </c>
      <c r="U1903" s="32">
        <f>VLOOKUP(B1903,meanLDage!$B$3:$E$3145,2,FALSE)</f>
        <v>12.420560749075293</v>
      </c>
      <c r="V1903" s="4" t="str">
        <f t="shared" si="204"/>
        <v>37_L_100001000_0_4_2</v>
      </c>
      <c r="W1903" s="4">
        <v>37141</v>
      </c>
      <c r="X1903" s="6"/>
      <c r="Y1903" s="8">
        <f t="shared" si="205"/>
        <v>37141</v>
      </c>
      <c r="Z1903" s="6" t="b">
        <f t="shared" si="203"/>
        <v>0</v>
      </c>
      <c r="AA1903" s="6">
        <f t="shared" si="206"/>
        <v>37047</v>
      </c>
      <c r="AB1903" s="4">
        <f t="shared" si="207"/>
        <v>4</v>
      </c>
      <c r="AC1903" s="32">
        <f t="shared" si="208"/>
        <v>12.420560749075293</v>
      </c>
      <c r="AD1903" s="4">
        <f>VLOOKUP($B1903,meanLDage!$Z$3:$AC$3145,4,FALSE)</f>
        <v>4</v>
      </c>
      <c r="AE1903" s="32">
        <f>VLOOKUP($B1903,meanLDage!$Z$3:$AC$3145,2,FALSE)</f>
        <v>11.795040719999999</v>
      </c>
      <c r="AF1903" s="6">
        <f>VLOOKUP(V1903,'2017 rep county selection'!$A$1:$C$281,3,FALSE)</f>
        <v>37047</v>
      </c>
      <c r="AH1903" s="9">
        <f t="shared" si="209"/>
        <v>37047</v>
      </c>
    </row>
    <row r="1904" spans="1:34" ht="15.75" customHeight="1" x14ac:dyDescent="0.3">
      <c r="A1904" s="4">
        <v>37</v>
      </c>
      <c r="B1904" s="4">
        <v>37093</v>
      </c>
      <c r="C1904" s="6" t="s">
        <v>2288</v>
      </c>
      <c r="D1904" s="6" t="s">
        <v>1215</v>
      </c>
      <c r="E1904" s="4">
        <v>37055</v>
      </c>
      <c r="F1904" s="4">
        <v>37055</v>
      </c>
      <c r="G1904" s="4">
        <v>37055</v>
      </c>
      <c r="H1904" s="37">
        <v>360560360</v>
      </c>
      <c r="I1904" s="37">
        <v>313266500.60763001</v>
      </c>
      <c r="J1904" s="37">
        <v>360857391.92438799</v>
      </c>
      <c r="K1904" s="4" t="str">
        <f>VLOOKUP(B1904,altitude!$B$3:$E$3232,4)</f>
        <v>L</v>
      </c>
      <c r="L1904" s="4">
        <f>VLOOKUP(B1904,fuelregion!$C$5:$D$3233,2,FALSE)</f>
        <v>100001000</v>
      </c>
      <c r="M1904" s="4">
        <f>VLOOKUP(B1904,fuelregion!$H$5:$I$3113,2,FALSE)</f>
        <v>100001000</v>
      </c>
      <c r="N1904" s="4">
        <f>VLOOKUP(B1904,imbin!$B$4:$D$3233,2,FALSE)</f>
        <v>0</v>
      </c>
      <c r="O1904" s="4" t="str">
        <f>VLOOKUP(B1904,imbin!$B$4:$D$3233,3,FALSE)</f>
        <v>Submittal</v>
      </c>
      <c r="P1904" s="4">
        <f>IF(ISNA(VLOOKUP(B1904,rampbin!$B$4:$G$1697,6,FALSE)),2,VLOOKUP(B1904,rampbin!$B$4:$G$1697,6,FALSE))</f>
        <v>2</v>
      </c>
      <c r="Q1904" s="4" t="str">
        <f>IF(ISNA(VLOOKUP(B1904,rampbin!$B$4:$G$1697,5,FALSE)),"MOVES",VLOOKUP(B1904,rampbin!$B$4:$G$1697,5,FALSE))</f>
        <v>Submitted</v>
      </c>
      <c r="R1904" s="4" t="s">
        <v>1877</v>
      </c>
      <c r="S1904" s="6" t="s">
        <v>2110</v>
      </c>
      <c r="T1904" s="4">
        <f>VLOOKUP(B1904,meanLDage!$B$3:$E$3145,4,FALSE)</f>
        <v>3</v>
      </c>
      <c r="U1904" s="32">
        <f>VLOOKUP(B1904,meanLDage!$B$3:$E$3145,2,FALSE)</f>
        <v>10.335576214021474</v>
      </c>
      <c r="V1904" s="4" t="str">
        <f t="shared" si="204"/>
        <v>37_L_100001000_0_3_2</v>
      </c>
      <c r="W1904" s="4">
        <v>37055</v>
      </c>
      <c r="X1904" s="6"/>
      <c r="Y1904" s="8">
        <f t="shared" si="205"/>
        <v>37055</v>
      </c>
      <c r="Z1904" s="6" t="b">
        <f t="shared" si="203"/>
        <v>1</v>
      </c>
      <c r="AA1904" s="6">
        <f t="shared" si="206"/>
        <v>37055</v>
      </c>
      <c r="AB1904" s="4">
        <f t="shared" si="207"/>
        <v>3</v>
      </c>
      <c r="AC1904" s="32">
        <f t="shared" si="208"/>
        <v>10.335576214021474</v>
      </c>
      <c r="AD1904" s="4">
        <f>VLOOKUP($B1904,meanLDage!$Z$3:$AC$3145,4,FALSE)</f>
        <v>3</v>
      </c>
      <c r="AE1904" s="32">
        <f>VLOOKUP($B1904,meanLDage!$Z$3:$AC$3145,2,FALSE)</f>
        <v>9.8417421479999998</v>
      </c>
      <c r="AF1904" s="6">
        <f>VLOOKUP(V1904,'2017 rep county selection'!$A$1:$C$281,3,FALSE)</f>
        <v>37141</v>
      </c>
      <c r="AH1904" s="9">
        <f t="shared" si="209"/>
        <v>37141</v>
      </c>
    </row>
    <row r="1905" spans="1:34" ht="15.75" customHeight="1" x14ac:dyDescent="0.3">
      <c r="A1905" s="4">
        <v>37</v>
      </c>
      <c r="B1905" s="4">
        <v>37095</v>
      </c>
      <c r="C1905" s="6" t="s">
        <v>2288</v>
      </c>
      <c r="D1905" s="6" t="s">
        <v>1216</v>
      </c>
      <c r="E1905" s="4">
        <v>37163</v>
      </c>
      <c r="F1905" s="4">
        <v>37163</v>
      </c>
      <c r="G1905" s="4">
        <v>37163</v>
      </c>
      <c r="H1905" s="37">
        <v>58350227</v>
      </c>
      <c r="I1905" s="37">
        <v>58206461.622355603</v>
      </c>
      <c r="J1905" s="37">
        <v>61351745.656258002</v>
      </c>
      <c r="K1905" s="4" t="str">
        <f>VLOOKUP(B1905,altitude!$B$3:$E$3232,4)</f>
        <v>L</v>
      </c>
      <c r="L1905" s="4">
        <f>VLOOKUP(B1905,fuelregion!$C$5:$D$3233,2,FALSE)</f>
        <v>100001000</v>
      </c>
      <c r="M1905" s="4">
        <f>VLOOKUP(B1905,fuelregion!$H$5:$I$3113,2,FALSE)</f>
        <v>100001000</v>
      </c>
      <c r="N1905" s="4">
        <f>VLOOKUP(B1905,imbin!$B$4:$D$3233,2,FALSE)</f>
        <v>0</v>
      </c>
      <c r="O1905" s="4" t="str">
        <f>VLOOKUP(B1905,imbin!$B$4:$D$3233,3,FALSE)</f>
        <v>Submittal</v>
      </c>
      <c r="P1905" s="4">
        <f>IF(ISNA(VLOOKUP(B1905,rampbin!$B$4:$G$1697,6,FALSE)),2,VLOOKUP(B1905,rampbin!$B$4:$G$1697,6,FALSE))</f>
        <v>2</v>
      </c>
      <c r="Q1905" s="4" t="str">
        <f>IF(ISNA(VLOOKUP(B1905,rampbin!$B$4:$G$1697,5,FALSE)),"MOVES",VLOOKUP(B1905,rampbin!$B$4:$G$1697,5,FALSE))</f>
        <v>Submitted</v>
      </c>
      <c r="R1905" s="4" t="s">
        <v>1880</v>
      </c>
      <c r="S1905" s="6" t="s">
        <v>1851</v>
      </c>
      <c r="T1905" s="4">
        <f>VLOOKUP(B1905,meanLDage!$B$3:$E$3145,4,FALSE)</f>
        <v>4</v>
      </c>
      <c r="U1905" s="32">
        <f>VLOOKUP(B1905,meanLDage!$B$3:$E$3145,2,FALSE)</f>
        <v>11.79696394906286</v>
      </c>
      <c r="V1905" s="4" t="str">
        <f t="shared" si="204"/>
        <v>37_L_100001000_0_4_2</v>
      </c>
      <c r="W1905" s="4">
        <v>37141</v>
      </c>
      <c r="X1905" s="6"/>
      <c r="Y1905" s="8">
        <f t="shared" si="205"/>
        <v>37141</v>
      </c>
      <c r="Z1905" s="6" t="b">
        <f t="shared" si="203"/>
        <v>0</v>
      </c>
      <c r="AA1905" s="6">
        <f t="shared" si="206"/>
        <v>37163</v>
      </c>
      <c r="AB1905" s="4">
        <f t="shared" si="207"/>
        <v>4</v>
      </c>
      <c r="AC1905" s="32">
        <f t="shared" si="208"/>
        <v>11.79696394906286</v>
      </c>
      <c r="AD1905" s="4">
        <f>VLOOKUP($B1905,meanLDage!$Z$3:$AC$3145,4,FALSE)</f>
        <v>4</v>
      </c>
      <c r="AE1905" s="32">
        <f>VLOOKUP($B1905,meanLDage!$Z$3:$AC$3145,2,FALSE)</f>
        <v>11.09998246</v>
      </c>
      <c r="AF1905" s="6">
        <f>VLOOKUP(V1905,'2017 rep county selection'!$A$1:$C$281,3,FALSE)</f>
        <v>37047</v>
      </c>
      <c r="AH1905" s="9">
        <f t="shared" si="209"/>
        <v>37047</v>
      </c>
    </row>
    <row r="1906" spans="1:34" ht="15.75" customHeight="1" x14ac:dyDescent="0.3">
      <c r="A1906" s="4">
        <v>37</v>
      </c>
      <c r="B1906" s="4">
        <v>37097</v>
      </c>
      <c r="C1906" s="6" t="s">
        <v>2288</v>
      </c>
      <c r="D1906" s="6" t="s">
        <v>1217</v>
      </c>
      <c r="E1906" s="4">
        <v>37021</v>
      </c>
      <c r="F1906" s="4">
        <v>37021</v>
      </c>
      <c r="G1906" s="4">
        <v>37021</v>
      </c>
      <c r="H1906" s="37">
        <v>2064773947</v>
      </c>
      <c r="I1906" s="37">
        <v>2419133177.31112</v>
      </c>
      <c r="J1906" s="37">
        <v>2639957384.2142701</v>
      </c>
      <c r="K1906" s="4" t="str">
        <f>VLOOKUP(B1906,altitude!$B$3:$E$3232,4)</f>
        <v>L</v>
      </c>
      <c r="L1906" s="4">
        <f>VLOOKUP(B1906,fuelregion!$C$5:$D$3233,2,FALSE)</f>
        <v>100001000</v>
      </c>
      <c r="M1906" s="4">
        <f>VLOOKUP(B1906,fuelregion!$H$5:$I$3113,2,FALSE)</f>
        <v>100001000</v>
      </c>
      <c r="N1906" s="4">
        <f>VLOOKUP(B1906,imbin!$B$4:$D$3233,2,FALSE)</f>
        <v>1</v>
      </c>
      <c r="O1906" s="4" t="str">
        <f>VLOOKUP(B1906,imbin!$B$4:$D$3233,3,FALSE)</f>
        <v>Submittal</v>
      </c>
      <c r="P1906" s="4">
        <f>IF(ISNA(VLOOKUP(B1906,rampbin!$B$4:$G$1697,6,FALSE)),2,VLOOKUP(B1906,rampbin!$B$4:$G$1697,6,FALSE))</f>
        <v>2</v>
      </c>
      <c r="Q1906" s="4" t="str">
        <f>IF(ISNA(VLOOKUP(B1906,rampbin!$B$4:$G$1697,5,FALSE)),"MOVES",VLOOKUP(B1906,rampbin!$B$4:$G$1697,5,FALSE))</f>
        <v>Submitted</v>
      </c>
      <c r="R1906" s="4" t="s">
        <v>1877</v>
      </c>
      <c r="S1906" s="6" t="s">
        <v>2107</v>
      </c>
      <c r="T1906" s="4">
        <f>VLOOKUP(B1906,meanLDage!$B$3:$E$3145,4,FALSE)</f>
        <v>4</v>
      </c>
      <c r="U1906" s="32">
        <f>VLOOKUP(B1906,meanLDage!$B$3:$E$3145,2,FALSE)</f>
        <v>11.153759814201356</v>
      </c>
      <c r="V1906" s="4" t="str">
        <f t="shared" si="204"/>
        <v>37_L_100001000_1_3_2</v>
      </c>
      <c r="W1906" s="4">
        <v>37021</v>
      </c>
      <c r="X1906" s="6"/>
      <c r="Y1906" s="8">
        <f t="shared" si="205"/>
        <v>37021</v>
      </c>
      <c r="Z1906" s="6" t="b">
        <f t="shared" si="203"/>
        <v>1</v>
      </c>
      <c r="AA1906" s="6">
        <f t="shared" si="206"/>
        <v>37021</v>
      </c>
      <c r="AB1906" s="4">
        <f t="shared" si="207"/>
        <v>4</v>
      </c>
      <c r="AC1906" s="32">
        <f t="shared" si="208"/>
        <v>11.153759814201356</v>
      </c>
      <c r="AD1906" s="4">
        <f>VLOOKUP($B1906,meanLDage!$Z$3:$AC$3145,4,FALSE)</f>
        <v>3</v>
      </c>
      <c r="AE1906" s="32">
        <f>VLOOKUP($B1906,meanLDage!$Z$3:$AC$3145,2,FALSE)</f>
        <v>10.32764796</v>
      </c>
      <c r="AF1906" s="6">
        <f>VLOOKUP(V1906,'2017 rep county selection'!$A$1:$C$281,3,FALSE)</f>
        <v>37081</v>
      </c>
      <c r="AH1906" s="9">
        <f t="shared" si="209"/>
        <v>37081</v>
      </c>
    </row>
    <row r="1907" spans="1:34" ht="15.75" customHeight="1" x14ac:dyDescent="0.3">
      <c r="A1907" s="4">
        <v>37</v>
      </c>
      <c r="B1907" s="4">
        <v>37099</v>
      </c>
      <c r="C1907" s="6" t="s">
        <v>2288</v>
      </c>
      <c r="D1907" s="6" t="s">
        <v>42</v>
      </c>
      <c r="E1907" s="4">
        <v>37163</v>
      </c>
      <c r="F1907" s="4">
        <v>37163</v>
      </c>
      <c r="G1907" s="4">
        <v>37163</v>
      </c>
      <c r="H1907" s="37">
        <v>556970953</v>
      </c>
      <c r="I1907" s="37">
        <v>524695837.94296402</v>
      </c>
      <c r="J1907" s="37">
        <v>557332236.56710303</v>
      </c>
      <c r="K1907" s="4" t="str">
        <f>VLOOKUP(B1907,altitude!$B$3:$E$3232,4)</f>
        <v>L</v>
      </c>
      <c r="L1907" s="4">
        <f>VLOOKUP(B1907,fuelregion!$C$5:$D$3233,2,FALSE)</f>
        <v>100001000</v>
      </c>
      <c r="M1907" s="4">
        <f>VLOOKUP(B1907,fuelregion!$H$5:$I$3113,2,FALSE)</f>
        <v>100001000</v>
      </c>
      <c r="N1907" s="4">
        <f>VLOOKUP(B1907,imbin!$B$4:$D$3233,2,FALSE)</f>
        <v>0</v>
      </c>
      <c r="O1907" s="4" t="str">
        <f>VLOOKUP(B1907,imbin!$B$4:$D$3233,3,FALSE)</f>
        <v>Submittal</v>
      </c>
      <c r="P1907" s="4">
        <f>IF(ISNA(VLOOKUP(B1907,rampbin!$B$4:$G$1697,6,FALSE)),2,VLOOKUP(B1907,rampbin!$B$4:$G$1697,6,FALSE))</f>
        <v>2</v>
      </c>
      <c r="Q1907" s="4" t="str">
        <f>IF(ISNA(VLOOKUP(B1907,rampbin!$B$4:$G$1697,5,FALSE)),"MOVES",VLOOKUP(B1907,rampbin!$B$4:$G$1697,5,FALSE))</f>
        <v>Submitted</v>
      </c>
      <c r="R1907" s="4" t="s">
        <v>1880</v>
      </c>
      <c r="S1907" s="6" t="s">
        <v>1851</v>
      </c>
      <c r="T1907" s="4">
        <f>VLOOKUP(B1907,meanLDage!$B$3:$E$3145,4,FALSE)</f>
        <v>4</v>
      </c>
      <c r="U1907" s="32">
        <f>VLOOKUP(B1907,meanLDage!$B$3:$E$3145,2,FALSE)</f>
        <v>11.524711645544043</v>
      </c>
      <c r="V1907" s="4" t="str">
        <f t="shared" si="204"/>
        <v>37_L_100001000_0_3_2</v>
      </c>
      <c r="W1907" s="4">
        <v>37141</v>
      </c>
      <c r="X1907" s="6"/>
      <c r="Y1907" s="8">
        <f t="shared" si="205"/>
        <v>37141</v>
      </c>
      <c r="Z1907" s="6" t="b">
        <f t="shared" si="203"/>
        <v>0</v>
      </c>
      <c r="AA1907" s="6">
        <f t="shared" si="206"/>
        <v>37163</v>
      </c>
      <c r="AB1907" s="4">
        <f t="shared" si="207"/>
        <v>4</v>
      </c>
      <c r="AC1907" s="32">
        <f t="shared" si="208"/>
        <v>11.524711645544043</v>
      </c>
      <c r="AD1907" s="4">
        <f>VLOOKUP($B1907,meanLDage!$Z$3:$AC$3145,4,FALSE)</f>
        <v>3</v>
      </c>
      <c r="AE1907" s="32">
        <f>VLOOKUP($B1907,meanLDage!$Z$3:$AC$3145,2,FALSE)</f>
        <v>10.856545179999999</v>
      </c>
      <c r="AF1907" s="6">
        <f>VLOOKUP(V1907,'2017 rep county selection'!$A$1:$C$281,3,FALSE)</f>
        <v>37141</v>
      </c>
      <c r="AH1907" s="9">
        <f t="shared" si="209"/>
        <v>37141</v>
      </c>
    </row>
    <row r="1908" spans="1:34" ht="15.75" customHeight="1" x14ac:dyDescent="0.3">
      <c r="A1908" s="4">
        <v>37</v>
      </c>
      <c r="B1908" s="4">
        <v>37101</v>
      </c>
      <c r="C1908" s="6" t="s">
        <v>2288</v>
      </c>
      <c r="D1908" s="6" t="s">
        <v>1218</v>
      </c>
      <c r="E1908" s="4">
        <v>37051</v>
      </c>
      <c r="F1908" s="4">
        <v>37051</v>
      </c>
      <c r="G1908" s="4">
        <v>37051</v>
      </c>
      <c r="H1908" s="37">
        <v>2451582901</v>
      </c>
      <c r="I1908" s="37">
        <v>2477850286.4423199</v>
      </c>
      <c r="J1908" s="37">
        <v>2311534013.2524199</v>
      </c>
      <c r="K1908" s="4" t="str">
        <f>VLOOKUP(B1908,altitude!$B$3:$E$3232,4)</f>
        <v>L</v>
      </c>
      <c r="L1908" s="4">
        <f>VLOOKUP(B1908,fuelregion!$C$5:$D$3233,2,FALSE)</f>
        <v>100001000</v>
      </c>
      <c r="M1908" s="4">
        <f>VLOOKUP(B1908,fuelregion!$H$5:$I$3113,2,FALSE)</f>
        <v>100001000</v>
      </c>
      <c r="N1908" s="4">
        <f>VLOOKUP(B1908,imbin!$B$4:$D$3233,2,FALSE)</f>
        <v>1</v>
      </c>
      <c r="O1908" s="4" t="str">
        <f>VLOOKUP(B1908,imbin!$B$4:$D$3233,3,FALSE)</f>
        <v>Submittal</v>
      </c>
      <c r="P1908" s="4">
        <f>IF(ISNA(VLOOKUP(B1908,rampbin!$B$4:$G$1697,6,FALSE)),2,VLOOKUP(B1908,rampbin!$B$4:$G$1697,6,FALSE))</f>
        <v>2</v>
      </c>
      <c r="Q1908" s="4" t="str">
        <f>IF(ISNA(VLOOKUP(B1908,rampbin!$B$4:$G$1697,5,FALSE)),"MOVES",VLOOKUP(B1908,rampbin!$B$4:$G$1697,5,FALSE))</f>
        <v>Submitted</v>
      </c>
      <c r="R1908" s="4" t="s">
        <v>1877</v>
      </c>
      <c r="S1908" s="6" t="s">
        <v>2114</v>
      </c>
      <c r="T1908" s="4">
        <f>VLOOKUP(B1908,meanLDage!$B$3:$E$3145,4,FALSE)</f>
        <v>3</v>
      </c>
      <c r="U1908" s="32">
        <f>VLOOKUP(B1908,meanLDage!$B$3:$E$3145,2,FALSE)</f>
        <v>10.967503518221456</v>
      </c>
      <c r="V1908" s="4" t="str">
        <f t="shared" si="204"/>
        <v>37_L_100001000_1_3_2</v>
      </c>
      <c r="W1908" s="4">
        <v>37183</v>
      </c>
      <c r="X1908" s="6"/>
      <c r="Y1908" s="8">
        <f t="shared" si="205"/>
        <v>37183</v>
      </c>
      <c r="Z1908" s="6" t="b">
        <f t="shared" si="203"/>
        <v>0</v>
      </c>
      <c r="AA1908" s="6">
        <f t="shared" si="206"/>
        <v>37051</v>
      </c>
      <c r="AB1908" s="4">
        <f t="shared" si="207"/>
        <v>3</v>
      </c>
      <c r="AC1908" s="32">
        <f t="shared" si="208"/>
        <v>10.967503518221456</v>
      </c>
      <c r="AD1908" s="4">
        <f>VLOOKUP($B1908,meanLDage!$Z$3:$AC$3145,4,FALSE)</f>
        <v>3</v>
      </c>
      <c r="AE1908" s="32">
        <f>VLOOKUP($B1908,meanLDage!$Z$3:$AC$3145,2,FALSE)</f>
        <v>10.17790301</v>
      </c>
      <c r="AF1908" s="6">
        <f>VLOOKUP(V1908,'2017 rep county selection'!$A$1:$C$281,3,FALSE)</f>
        <v>37081</v>
      </c>
      <c r="AH1908" s="9">
        <f t="shared" si="209"/>
        <v>37081</v>
      </c>
    </row>
    <row r="1909" spans="1:34" ht="15.75" customHeight="1" x14ac:dyDescent="0.3">
      <c r="A1909" s="4">
        <v>37</v>
      </c>
      <c r="B1909" s="4">
        <v>37103</v>
      </c>
      <c r="C1909" s="6" t="s">
        <v>2288</v>
      </c>
      <c r="D1909" s="6" t="s">
        <v>378</v>
      </c>
      <c r="E1909" s="4">
        <v>37163</v>
      </c>
      <c r="F1909" s="4">
        <v>37163</v>
      </c>
      <c r="G1909" s="4">
        <v>37163</v>
      </c>
      <c r="H1909" s="37">
        <v>186203861</v>
      </c>
      <c r="I1909" s="37">
        <v>174658060.929124</v>
      </c>
      <c r="J1909" s="37">
        <v>201331508.439868</v>
      </c>
      <c r="K1909" s="4" t="str">
        <f>VLOOKUP(B1909,altitude!$B$3:$E$3232,4)</f>
        <v>L</v>
      </c>
      <c r="L1909" s="4">
        <f>VLOOKUP(B1909,fuelregion!$C$5:$D$3233,2,FALSE)</f>
        <v>100001000</v>
      </c>
      <c r="M1909" s="4">
        <f>VLOOKUP(B1909,fuelregion!$H$5:$I$3113,2,FALSE)</f>
        <v>100001000</v>
      </c>
      <c r="N1909" s="4">
        <f>VLOOKUP(B1909,imbin!$B$4:$D$3233,2,FALSE)</f>
        <v>0</v>
      </c>
      <c r="O1909" s="4" t="str">
        <f>VLOOKUP(B1909,imbin!$B$4:$D$3233,3,FALSE)</f>
        <v>Submittal</v>
      </c>
      <c r="P1909" s="4">
        <f>IF(ISNA(VLOOKUP(B1909,rampbin!$B$4:$G$1697,6,FALSE)),2,VLOOKUP(B1909,rampbin!$B$4:$G$1697,6,FALSE))</f>
        <v>2</v>
      </c>
      <c r="Q1909" s="4" t="str">
        <f>IF(ISNA(VLOOKUP(B1909,rampbin!$B$4:$G$1697,5,FALSE)),"MOVES",VLOOKUP(B1909,rampbin!$B$4:$G$1697,5,FALSE))</f>
        <v>Submitted</v>
      </c>
      <c r="R1909" s="4" t="s">
        <v>1877</v>
      </c>
      <c r="S1909" s="6" t="s">
        <v>2109</v>
      </c>
      <c r="T1909" s="4">
        <f>VLOOKUP(B1909,meanLDage!$B$3:$E$3145,4,FALSE)</f>
        <v>4</v>
      </c>
      <c r="U1909" s="32">
        <f>VLOOKUP(B1909,meanLDage!$B$3:$E$3145,2,FALSE)</f>
        <v>12.052529845284504</v>
      </c>
      <c r="V1909" s="4" t="str">
        <f t="shared" si="204"/>
        <v>37_L_100001000_0_4_2</v>
      </c>
      <c r="W1909" s="4">
        <v>37141</v>
      </c>
      <c r="X1909" s="6"/>
      <c r="Y1909" s="8">
        <f t="shared" si="205"/>
        <v>37141</v>
      </c>
      <c r="Z1909" s="6" t="b">
        <f t="shared" si="203"/>
        <v>0</v>
      </c>
      <c r="AA1909" s="6">
        <f t="shared" si="206"/>
        <v>37163</v>
      </c>
      <c r="AB1909" s="4">
        <f t="shared" si="207"/>
        <v>4</v>
      </c>
      <c r="AC1909" s="32">
        <f t="shared" si="208"/>
        <v>12.052529845284504</v>
      </c>
      <c r="AD1909" s="4">
        <f>VLOOKUP($B1909,meanLDage!$Z$3:$AC$3145,4,FALSE)</f>
        <v>4</v>
      </c>
      <c r="AE1909" s="32">
        <f>VLOOKUP($B1909,meanLDage!$Z$3:$AC$3145,2,FALSE)</f>
        <v>11.591275919999999</v>
      </c>
      <c r="AF1909" s="6">
        <f>VLOOKUP(V1909,'2017 rep county selection'!$A$1:$C$281,3,FALSE)</f>
        <v>37047</v>
      </c>
      <c r="AH1909" s="9">
        <f t="shared" si="209"/>
        <v>37047</v>
      </c>
    </row>
    <row r="1910" spans="1:34" ht="15.75" customHeight="1" x14ac:dyDescent="0.3">
      <c r="A1910" s="4">
        <v>37</v>
      </c>
      <c r="B1910" s="4">
        <v>37105</v>
      </c>
      <c r="C1910" s="6" t="s">
        <v>2288</v>
      </c>
      <c r="D1910" s="6" t="s">
        <v>47</v>
      </c>
      <c r="E1910" s="4">
        <v>37021</v>
      </c>
      <c r="F1910" s="4">
        <v>37021</v>
      </c>
      <c r="G1910" s="4">
        <v>37021</v>
      </c>
      <c r="H1910" s="37">
        <v>551426699</v>
      </c>
      <c r="I1910" s="37">
        <v>582236504.46674895</v>
      </c>
      <c r="J1910" s="37">
        <v>650371864.55058897</v>
      </c>
      <c r="K1910" s="4" t="str">
        <f>VLOOKUP(B1910,altitude!$B$3:$E$3232,4)</f>
        <v>L</v>
      </c>
      <c r="L1910" s="4">
        <f>VLOOKUP(B1910,fuelregion!$C$5:$D$3233,2,FALSE)</f>
        <v>100001000</v>
      </c>
      <c r="M1910" s="4">
        <f>VLOOKUP(B1910,fuelregion!$H$5:$I$3113,2,FALSE)</f>
        <v>100001000</v>
      </c>
      <c r="N1910" s="4">
        <f>VLOOKUP(B1910,imbin!$B$4:$D$3233,2,FALSE)</f>
        <v>1</v>
      </c>
      <c r="O1910" s="4" t="str">
        <f>VLOOKUP(B1910,imbin!$B$4:$D$3233,3,FALSE)</f>
        <v>Submittal</v>
      </c>
      <c r="P1910" s="4">
        <f>IF(ISNA(VLOOKUP(B1910,rampbin!$B$4:$G$1697,6,FALSE)),2,VLOOKUP(B1910,rampbin!$B$4:$G$1697,6,FALSE))</f>
        <v>2</v>
      </c>
      <c r="Q1910" s="4" t="str">
        <f>IF(ISNA(VLOOKUP(B1910,rampbin!$B$4:$G$1697,5,FALSE)),"MOVES",VLOOKUP(B1910,rampbin!$B$4:$G$1697,5,FALSE))</f>
        <v>Submitted</v>
      </c>
      <c r="R1910" s="4" t="s">
        <v>1880</v>
      </c>
      <c r="S1910" s="6" t="s">
        <v>1851</v>
      </c>
      <c r="T1910" s="4">
        <f>VLOOKUP(B1910,meanLDage!$B$3:$E$3145,4,FALSE)</f>
        <v>4</v>
      </c>
      <c r="U1910" s="32">
        <f>VLOOKUP(B1910,meanLDage!$B$3:$E$3145,2,FALSE)</f>
        <v>11.698279013035105</v>
      </c>
      <c r="V1910" s="4" t="str">
        <f t="shared" si="204"/>
        <v>37_L_100001000_1_3_2</v>
      </c>
      <c r="W1910" s="4">
        <v>37021</v>
      </c>
      <c r="X1910" s="6"/>
      <c r="Y1910" s="8">
        <f t="shared" si="205"/>
        <v>37021</v>
      </c>
      <c r="Z1910" s="6" t="b">
        <f t="shared" si="203"/>
        <v>1</v>
      </c>
      <c r="AA1910" s="6">
        <f t="shared" si="206"/>
        <v>37021</v>
      </c>
      <c r="AB1910" s="4">
        <f t="shared" si="207"/>
        <v>4</v>
      </c>
      <c r="AC1910" s="32">
        <f t="shared" si="208"/>
        <v>11.698279013035105</v>
      </c>
      <c r="AD1910" s="4">
        <f>VLOOKUP($B1910,meanLDage!$Z$3:$AC$3145,4,FALSE)</f>
        <v>3</v>
      </c>
      <c r="AE1910" s="32">
        <f>VLOOKUP($B1910,meanLDage!$Z$3:$AC$3145,2,FALSE)</f>
        <v>10.980077959999999</v>
      </c>
      <c r="AF1910" s="6">
        <f>VLOOKUP(V1910,'2017 rep county selection'!$A$1:$C$281,3,FALSE)</f>
        <v>37081</v>
      </c>
      <c r="AH1910" s="9">
        <f t="shared" si="209"/>
        <v>37081</v>
      </c>
    </row>
    <row r="1911" spans="1:34" ht="15.75" customHeight="1" x14ac:dyDescent="0.3">
      <c r="A1911" s="4">
        <v>37</v>
      </c>
      <c r="B1911" s="4">
        <v>37107</v>
      </c>
      <c r="C1911" s="6" t="s">
        <v>2288</v>
      </c>
      <c r="D1911" s="6" t="s">
        <v>1219</v>
      </c>
      <c r="E1911" s="4">
        <v>37021</v>
      </c>
      <c r="F1911" s="4">
        <v>37021</v>
      </c>
      <c r="G1911" s="4">
        <v>37021</v>
      </c>
      <c r="H1911" s="37">
        <v>634120367</v>
      </c>
      <c r="I1911" s="37">
        <v>636240257.661008</v>
      </c>
      <c r="J1911" s="37">
        <v>670939887.27131104</v>
      </c>
      <c r="K1911" s="4" t="str">
        <f>VLOOKUP(B1911,altitude!$B$3:$E$3232,4)</f>
        <v>L</v>
      </c>
      <c r="L1911" s="4">
        <f>VLOOKUP(B1911,fuelregion!$C$5:$D$3233,2,FALSE)</f>
        <v>100001000</v>
      </c>
      <c r="M1911" s="4">
        <f>VLOOKUP(B1911,fuelregion!$H$5:$I$3113,2,FALSE)</f>
        <v>100001000</v>
      </c>
      <c r="N1911" s="4">
        <f>VLOOKUP(B1911,imbin!$B$4:$D$3233,2,FALSE)</f>
        <v>2</v>
      </c>
      <c r="O1911" s="4" t="str">
        <f>VLOOKUP(B1911,imbin!$B$4:$D$3233,3,FALSE)</f>
        <v>Submittal</v>
      </c>
      <c r="P1911" s="4">
        <f>IF(ISNA(VLOOKUP(B1911,rampbin!$B$4:$G$1697,6,FALSE)),2,VLOOKUP(B1911,rampbin!$B$4:$G$1697,6,FALSE))</f>
        <v>2</v>
      </c>
      <c r="Q1911" s="4" t="str">
        <f>IF(ISNA(VLOOKUP(B1911,rampbin!$B$4:$G$1697,5,FALSE)),"MOVES",VLOOKUP(B1911,rampbin!$B$4:$G$1697,5,FALSE))</f>
        <v>Submitted</v>
      </c>
      <c r="R1911" s="4" t="s">
        <v>1880</v>
      </c>
      <c r="S1911" s="6" t="s">
        <v>1851</v>
      </c>
      <c r="T1911" s="4">
        <f>VLOOKUP(B1911,meanLDage!$B$3:$E$3145,4,FALSE)</f>
        <v>4</v>
      </c>
      <c r="U1911" s="32">
        <f>VLOOKUP(B1911,meanLDage!$B$3:$E$3145,2,FALSE)</f>
        <v>11.791274406525398</v>
      </c>
      <c r="V1911" s="4" t="str">
        <f t="shared" si="204"/>
        <v>37_L_100001000_2_4_2</v>
      </c>
      <c r="W1911" s="4">
        <v>37035</v>
      </c>
      <c r="X1911" s="6"/>
      <c r="Y1911" s="8">
        <f t="shared" si="205"/>
        <v>37035</v>
      </c>
      <c r="Z1911" s="6" t="b">
        <f t="shared" si="203"/>
        <v>0</v>
      </c>
      <c r="AA1911" s="6">
        <f t="shared" si="206"/>
        <v>37021</v>
      </c>
      <c r="AB1911" s="4">
        <f t="shared" si="207"/>
        <v>4</v>
      </c>
      <c r="AC1911" s="32">
        <f t="shared" si="208"/>
        <v>11.791274406525398</v>
      </c>
      <c r="AD1911" s="4">
        <f>VLOOKUP($B1911,meanLDage!$Z$3:$AC$3145,4,FALSE)</f>
        <v>4</v>
      </c>
      <c r="AE1911" s="32">
        <f>VLOOKUP($B1911,meanLDage!$Z$3:$AC$3145,2,FALSE)</f>
        <v>11.08044956</v>
      </c>
      <c r="AF1911" s="6">
        <f>VLOOKUP(V1911,'2017 rep county selection'!$A$1:$C$281,3,FALSE)</f>
        <v>37035</v>
      </c>
      <c r="AH1911" s="9">
        <f t="shared" si="209"/>
        <v>37035</v>
      </c>
    </row>
    <row r="1912" spans="1:34" ht="15.75" customHeight="1" x14ac:dyDescent="0.3">
      <c r="A1912" s="4">
        <v>37</v>
      </c>
      <c r="B1912" s="4">
        <v>37109</v>
      </c>
      <c r="C1912" s="6" t="s">
        <v>2288</v>
      </c>
      <c r="D1912" s="6" t="s">
        <v>118</v>
      </c>
      <c r="E1912" s="4">
        <v>37021</v>
      </c>
      <c r="F1912" s="4">
        <v>37021</v>
      </c>
      <c r="G1912" s="4">
        <v>37021</v>
      </c>
      <c r="H1912" s="37">
        <v>873859832</v>
      </c>
      <c r="I1912" s="37">
        <v>919965545.95479202</v>
      </c>
      <c r="J1912" s="37">
        <v>931939534.62894404</v>
      </c>
      <c r="K1912" s="4" t="str">
        <f>VLOOKUP(B1912,altitude!$B$3:$E$3232,4)</f>
        <v>L</v>
      </c>
      <c r="L1912" s="4">
        <f>VLOOKUP(B1912,fuelregion!$C$5:$D$3233,2,FALSE)</f>
        <v>100001000</v>
      </c>
      <c r="M1912" s="4">
        <f>VLOOKUP(B1912,fuelregion!$H$5:$I$3113,2,FALSE)</f>
        <v>100001000</v>
      </c>
      <c r="N1912" s="4">
        <f>VLOOKUP(B1912,imbin!$B$4:$D$3233,2,FALSE)</f>
        <v>1</v>
      </c>
      <c r="O1912" s="4" t="str">
        <f>VLOOKUP(B1912,imbin!$B$4:$D$3233,3,FALSE)</f>
        <v>Submittal</v>
      </c>
      <c r="P1912" s="4">
        <f>IF(ISNA(VLOOKUP(B1912,rampbin!$B$4:$G$1697,6,FALSE)),2,VLOOKUP(B1912,rampbin!$B$4:$G$1697,6,FALSE))</f>
        <v>2</v>
      </c>
      <c r="Q1912" s="4" t="str">
        <f>IF(ISNA(VLOOKUP(B1912,rampbin!$B$4:$G$1697,5,FALSE)),"MOVES",VLOOKUP(B1912,rampbin!$B$4:$G$1697,5,FALSE))</f>
        <v>Submitted</v>
      </c>
      <c r="R1912" s="4" t="s">
        <v>1877</v>
      </c>
      <c r="S1912" s="6" t="s">
        <v>2107</v>
      </c>
      <c r="T1912" s="4">
        <f>VLOOKUP(B1912,meanLDage!$B$3:$E$3145,4,FALSE)</f>
        <v>4</v>
      </c>
      <c r="U1912" s="32">
        <f>VLOOKUP(B1912,meanLDage!$B$3:$E$3145,2,FALSE)</f>
        <v>11.747680987639033</v>
      </c>
      <c r="V1912" s="4" t="str">
        <f t="shared" si="204"/>
        <v>37_L_100001000_1_4_2</v>
      </c>
      <c r="W1912" s="4">
        <v>37021</v>
      </c>
      <c r="X1912" s="6"/>
      <c r="Y1912" s="8">
        <f t="shared" si="205"/>
        <v>37021</v>
      </c>
      <c r="Z1912" s="6" t="b">
        <f t="shared" si="203"/>
        <v>1</v>
      </c>
      <c r="AA1912" s="6">
        <f t="shared" si="206"/>
        <v>37021</v>
      </c>
      <c r="AB1912" s="4">
        <f t="shared" si="207"/>
        <v>4</v>
      </c>
      <c r="AC1912" s="32">
        <f t="shared" si="208"/>
        <v>11.747680987639033</v>
      </c>
      <c r="AD1912" s="4">
        <f>VLOOKUP($B1912,meanLDage!$Z$3:$AC$3145,4,FALSE)</f>
        <v>4</v>
      </c>
      <c r="AE1912" s="32">
        <f>VLOOKUP($B1912,meanLDage!$Z$3:$AC$3145,2,FALSE)</f>
        <v>11.09288827</v>
      </c>
      <c r="AF1912" s="6">
        <f>VLOOKUP(V1912,'2017 rep county selection'!$A$1:$C$281,3,FALSE)</f>
        <v>37057</v>
      </c>
      <c r="AH1912" s="9">
        <f t="shared" si="209"/>
        <v>37057</v>
      </c>
    </row>
    <row r="1913" spans="1:34" ht="15.75" customHeight="1" x14ac:dyDescent="0.3">
      <c r="A1913" s="4">
        <v>37</v>
      </c>
      <c r="B1913" s="4">
        <v>37111</v>
      </c>
      <c r="C1913" s="6" t="s">
        <v>2288</v>
      </c>
      <c r="D1913" s="6" t="s">
        <v>1220</v>
      </c>
      <c r="E1913" s="4">
        <v>37163</v>
      </c>
      <c r="F1913" s="4">
        <v>37163</v>
      </c>
      <c r="G1913" s="4">
        <v>37163</v>
      </c>
      <c r="H1913" s="37">
        <v>614964887</v>
      </c>
      <c r="I1913" s="37">
        <v>655976481.18554997</v>
      </c>
      <c r="J1913" s="37">
        <v>694654591.35253704</v>
      </c>
      <c r="K1913" s="4" t="str">
        <f>VLOOKUP(B1913,altitude!$B$3:$E$3232,4)</f>
        <v>L</v>
      </c>
      <c r="L1913" s="4">
        <f>VLOOKUP(B1913,fuelregion!$C$5:$D$3233,2,FALSE)</f>
        <v>100001000</v>
      </c>
      <c r="M1913" s="4">
        <f>VLOOKUP(B1913,fuelregion!$H$5:$I$3113,2,FALSE)</f>
        <v>100001000</v>
      </c>
      <c r="N1913" s="4">
        <f>VLOOKUP(B1913,imbin!$B$4:$D$3233,2,FALSE)</f>
        <v>0</v>
      </c>
      <c r="O1913" s="4" t="str">
        <f>VLOOKUP(B1913,imbin!$B$4:$D$3233,3,FALSE)</f>
        <v>Submittal</v>
      </c>
      <c r="P1913" s="4">
        <f>IF(ISNA(VLOOKUP(B1913,rampbin!$B$4:$G$1697,6,FALSE)),2,VLOOKUP(B1913,rampbin!$B$4:$G$1697,6,FALSE))</f>
        <v>2</v>
      </c>
      <c r="Q1913" s="4" t="str">
        <f>IF(ISNA(VLOOKUP(B1913,rampbin!$B$4:$G$1697,5,FALSE)),"MOVES",VLOOKUP(B1913,rampbin!$B$4:$G$1697,5,FALSE))</f>
        <v>Submitted</v>
      </c>
      <c r="R1913" s="4" t="s">
        <v>1880</v>
      </c>
      <c r="S1913" s="6" t="s">
        <v>1851</v>
      </c>
      <c r="T1913" s="4">
        <f>VLOOKUP(B1913,meanLDage!$B$3:$E$3145,4,FALSE)</f>
        <v>4</v>
      </c>
      <c r="U1913" s="32">
        <f>VLOOKUP(B1913,meanLDage!$B$3:$E$3145,2,FALSE)</f>
        <v>12.804834481883317</v>
      </c>
      <c r="V1913" s="4" t="str">
        <f t="shared" si="204"/>
        <v>37_L_100001000_0_4_2</v>
      </c>
      <c r="W1913" s="4">
        <v>37141</v>
      </c>
      <c r="X1913" s="6"/>
      <c r="Y1913" s="8">
        <f t="shared" si="205"/>
        <v>37141</v>
      </c>
      <c r="Z1913" s="6" t="b">
        <f t="shared" si="203"/>
        <v>0</v>
      </c>
      <c r="AA1913" s="6">
        <f t="shared" si="206"/>
        <v>37163</v>
      </c>
      <c r="AB1913" s="4">
        <f t="shared" si="207"/>
        <v>4</v>
      </c>
      <c r="AC1913" s="32">
        <f t="shared" si="208"/>
        <v>12.804834481883317</v>
      </c>
      <c r="AD1913" s="4">
        <f>VLOOKUP($B1913,meanLDage!$Z$3:$AC$3145,4,FALSE)</f>
        <v>4</v>
      </c>
      <c r="AE1913" s="32">
        <f>VLOOKUP($B1913,meanLDage!$Z$3:$AC$3145,2,FALSE)</f>
        <v>12.02227733</v>
      </c>
      <c r="AF1913" s="6">
        <f>VLOOKUP(V1913,'2017 rep county selection'!$A$1:$C$281,3,FALSE)</f>
        <v>37047</v>
      </c>
      <c r="AH1913" s="9">
        <f t="shared" si="209"/>
        <v>37047</v>
      </c>
    </row>
    <row r="1914" spans="1:34" ht="15.75" customHeight="1" x14ac:dyDescent="0.3">
      <c r="A1914" s="4">
        <v>37</v>
      </c>
      <c r="B1914" s="4">
        <v>37113</v>
      </c>
      <c r="C1914" s="6" t="s">
        <v>2288</v>
      </c>
      <c r="D1914" s="6" t="s">
        <v>50</v>
      </c>
      <c r="E1914" s="4">
        <v>37047</v>
      </c>
      <c r="F1914" s="4">
        <v>37047</v>
      </c>
      <c r="G1914" s="4">
        <v>37047</v>
      </c>
      <c r="H1914" s="37">
        <v>240975722</v>
      </c>
      <c r="I1914" s="37">
        <v>339704419.69335902</v>
      </c>
      <c r="J1914" s="37">
        <v>384285232.300713</v>
      </c>
      <c r="K1914" s="4" t="str">
        <f>VLOOKUP(B1914,altitude!$B$3:$E$3232,4)</f>
        <v>L</v>
      </c>
      <c r="L1914" s="4">
        <f>VLOOKUP(B1914,fuelregion!$C$5:$D$3233,2,FALSE)</f>
        <v>100001000</v>
      </c>
      <c r="M1914" s="4">
        <f>VLOOKUP(B1914,fuelregion!$H$5:$I$3113,2,FALSE)</f>
        <v>100001000</v>
      </c>
      <c r="N1914" s="4">
        <f>VLOOKUP(B1914,imbin!$B$4:$D$3233,2,FALSE)</f>
        <v>0</v>
      </c>
      <c r="O1914" s="4" t="str">
        <f>VLOOKUP(B1914,imbin!$B$4:$D$3233,3,FALSE)</f>
        <v>Submittal</v>
      </c>
      <c r="P1914" s="4">
        <f>IF(ISNA(VLOOKUP(B1914,rampbin!$B$4:$G$1697,6,FALSE)),2,VLOOKUP(B1914,rampbin!$B$4:$G$1697,6,FALSE))</f>
        <v>2</v>
      </c>
      <c r="Q1914" s="4" t="str">
        <f>IF(ISNA(VLOOKUP(B1914,rampbin!$B$4:$G$1697,5,FALSE)),"MOVES",VLOOKUP(B1914,rampbin!$B$4:$G$1697,5,FALSE))</f>
        <v>Submitted</v>
      </c>
      <c r="R1914" s="4" t="s">
        <v>1880</v>
      </c>
      <c r="S1914" s="6" t="s">
        <v>1851</v>
      </c>
      <c r="T1914" s="4">
        <f>VLOOKUP(B1914,meanLDage!$B$3:$E$3145,4,FALSE)</f>
        <v>4</v>
      </c>
      <c r="U1914" s="32">
        <f>VLOOKUP(B1914,meanLDage!$B$3:$E$3145,2,FALSE)</f>
        <v>12.328186661690429</v>
      </c>
      <c r="V1914" s="4" t="str">
        <f t="shared" si="204"/>
        <v>37_L_100001000_0_4_2</v>
      </c>
      <c r="W1914" s="4">
        <v>37141</v>
      </c>
      <c r="X1914" s="6"/>
      <c r="Y1914" s="8">
        <f t="shared" si="205"/>
        <v>37141</v>
      </c>
      <c r="Z1914" s="6" t="b">
        <f t="shared" si="203"/>
        <v>0</v>
      </c>
      <c r="AA1914" s="6">
        <f t="shared" si="206"/>
        <v>37047</v>
      </c>
      <c r="AB1914" s="4">
        <f t="shared" si="207"/>
        <v>4</v>
      </c>
      <c r="AC1914" s="32">
        <f t="shared" si="208"/>
        <v>12.328186661690429</v>
      </c>
      <c r="AD1914" s="4">
        <f>VLOOKUP($B1914,meanLDage!$Z$3:$AC$3145,4,FALSE)</f>
        <v>4</v>
      </c>
      <c r="AE1914" s="32">
        <f>VLOOKUP($B1914,meanLDage!$Z$3:$AC$3145,2,FALSE)</f>
        <v>11.796216319999999</v>
      </c>
      <c r="AF1914" s="6">
        <f>VLOOKUP(V1914,'2017 rep county selection'!$A$1:$C$281,3,FALSE)</f>
        <v>37047</v>
      </c>
      <c r="AH1914" s="9">
        <f t="shared" si="209"/>
        <v>37047</v>
      </c>
    </row>
    <row r="1915" spans="1:34" ht="15.75" customHeight="1" x14ac:dyDescent="0.3">
      <c r="A1915" s="4">
        <v>37</v>
      </c>
      <c r="B1915" s="4">
        <v>37115</v>
      </c>
      <c r="C1915" s="6" t="s">
        <v>2288</v>
      </c>
      <c r="D1915" s="6" t="s">
        <v>51</v>
      </c>
      <c r="E1915" s="4">
        <v>37163</v>
      </c>
      <c r="F1915" s="4">
        <v>37163</v>
      </c>
      <c r="G1915" s="4">
        <v>37163</v>
      </c>
      <c r="H1915" s="37">
        <v>366146112</v>
      </c>
      <c r="I1915" s="37">
        <v>220065430.33747599</v>
      </c>
      <c r="J1915" s="37">
        <v>251626589.646622</v>
      </c>
      <c r="K1915" s="4" t="str">
        <f>VLOOKUP(B1915,altitude!$B$3:$E$3232,4)</f>
        <v>L</v>
      </c>
      <c r="L1915" s="4">
        <f>VLOOKUP(B1915,fuelregion!$C$5:$D$3233,2,FALSE)</f>
        <v>100001000</v>
      </c>
      <c r="M1915" s="4">
        <f>VLOOKUP(B1915,fuelregion!$H$5:$I$3113,2,FALSE)</f>
        <v>100001000</v>
      </c>
      <c r="N1915" s="4">
        <f>VLOOKUP(B1915,imbin!$B$4:$D$3233,2,FALSE)</f>
        <v>0</v>
      </c>
      <c r="O1915" s="4" t="str">
        <f>VLOOKUP(B1915,imbin!$B$4:$D$3233,3,FALSE)</f>
        <v>Submittal</v>
      </c>
      <c r="P1915" s="4">
        <f>IF(ISNA(VLOOKUP(B1915,rampbin!$B$4:$G$1697,6,FALSE)),2,VLOOKUP(B1915,rampbin!$B$4:$G$1697,6,FALSE))</f>
        <v>2</v>
      </c>
      <c r="Q1915" s="4" t="str">
        <f>IF(ISNA(VLOOKUP(B1915,rampbin!$B$4:$G$1697,5,FALSE)),"MOVES",VLOOKUP(B1915,rampbin!$B$4:$G$1697,5,FALSE))</f>
        <v>Submitted</v>
      </c>
      <c r="R1915" s="4" t="s">
        <v>1877</v>
      </c>
      <c r="S1915" s="6" t="s">
        <v>2106</v>
      </c>
      <c r="T1915" s="4">
        <f>VLOOKUP(B1915,meanLDage!$B$3:$E$3145,4,FALSE)</f>
        <v>5</v>
      </c>
      <c r="U1915" s="32">
        <f>VLOOKUP(B1915,meanLDage!$B$3:$E$3145,2,FALSE)</f>
        <v>13.573297350353119</v>
      </c>
      <c r="V1915" s="4" t="str">
        <f t="shared" si="204"/>
        <v>37_L_100001000_0_4_2</v>
      </c>
      <c r="W1915" s="4">
        <v>37083</v>
      </c>
      <c r="X1915" s="6"/>
      <c r="Y1915" s="8">
        <f t="shared" si="205"/>
        <v>37083</v>
      </c>
      <c r="Z1915" s="6" t="b">
        <f t="shared" si="203"/>
        <v>0</v>
      </c>
      <c r="AA1915" s="6">
        <f t="shared" si="206"/>
        <v>37163</v>
      </c>
      <c r="AB1915" s="4">
        <f t="shared" si="207"/>
        <v>5</v>
      </c>
      <c r="AC1915" s="32">
        <f t="shared" si="208"/>
        <v>13.573297350353119</v>
      </c>
      <c r="AD1915" s="4">
        <f>VLOOKUP($B1915,meanLDage!$Z$3:$AC$3145,4,FALSE)</f>
        <v>4</v>
      </c>
      <c r="AE1915" s="32">
        <f>VLOOKUP($B1915,meanLDage!$Z$3:$AC$3145,2,FALSE)</f>
        <v>12.791321699999999</v>
      </c>
      <c r="AF1915" s="6">
        <f>VLOOKUP(V1915,'2017 rep county selection'!$A$1:$C$281,3,FALSE)</f>
        <v>37047</v>
      </c>
      <c r="AH1915" s="9">
        <f t="shared" si="209"/>
        <v>37047</v>
      </c>
    </row>
    <row r="1916" spans="1:34" ht="15.75" customHeight="1" x14ac:dyDescent="0.3">
      <c r="A1916" s="4">
        <v>37</v>
      </c>
      <c r="B1916" s="4">
        <v>37117</v>
      </c>
      <c r="C1916" s="6" t="s">
        <v>2288</v>
      </c>
      <c r="D1916" s="6" t="s">
        <v>298</v>
      </c>
      <c r="E1916" s="4">
        <v>37047</v>
      </c>
      <c r="F1916" s="4">
        <v>37047</v>
      </c>
      <c r="G1916" s="4">
        <v>37047</v>
      </c>
      <c r="H1916" s="37">
        <v>643305382</v>
      </c>
      <c r="I1916" s="37">
        <v>322512402.56340498</v>
      </c>
      <c r="J1916" s="37">
        <v>328455177.63888001</v>
      </c>
      <c r="K1916" s="4" t="str">
        <f>VLOOKUP(B1916,altitude!$B$3:$E$3232,4)</f>
        <v>L</v>
      </c>
      <c r="L1916" s="4">
        <f>VLOOKUP(B1916,fuelregion!$C$5:$D$3233,2,FALSE)</f>
        <v>100001000</v>
      </c>
      <c r="M1916" s="4">
        <f>VLOOKUP(B1916,fuelregion!$H$5:$I$3113,2,FALSE)</f>
        <v>100001000</v>
      </c>
      <c r="N1916" s="4">
        <f>VLOOKUP(B1916,imbin!$B$4:$D$3233,2,FALSE)</f>
        <v>0</v>
      </c>
      <c r="O1916" s="4" t="str">
        <f>VLOOKUP(B1916,imbin!$B$4:$D$3233,3,FALSE)</f>
        <v>Submittal</v>
      </c>
      <c r="P1916" s="4">
        <f>IF(ISNA(VLOOKUP(B1916,rampbin!$B$4:$G$1697,6,FALSE)),2,VLOOKUP(B1916,rampbin!$B$4:$G$1697,6,FALSE))</f>
        <v>2</v>
      </c>
      <c r="Q1916" s="4" t="str">
        <f>IF(ISNA(VLOOKUP(B1916,rampbin!$B$4:$G$1697,5,FALSE)),"MOVES",VLOOKUP(B1916,rampbin!$B$4:$G$1697,5,FALSE))</f>
        <v>Submitted</v>
      </c>
      <c r="R1916" s="4" t="s">
        <v>1880</v>
      </c>
      <c r="S1916" s="6" t="s">
        <v>1851</v>
      </c>
      <c r="T1916" s="4">
        <f>VLOOKUP(B1916,meanLDage!$B$3:$E$3145,4,FALSE)</f>
        <v>4</v>
      </c>
      <c r="U1916" s="32">
        <f>VLOOKUP(B1916,meanLDage!$B$3:$E$3145,2,FALSE)</f>
        <v>12.059391705600218</v>
      </c>
      <c r="V1916" s="4" t="str">
        <f t="shared" si="204"/>
        <v>37_L_100001000_0_4_2</v>
      </c>
      <c r="W1916" s="4">
        <v>37141</v>
      </c>
      <c r="X1916" s="6"/>
      <c r="Y1916" s="8">
        <f t="shared" si="205"/>
        <v>37141</v>
      </c>
      <c r="Z1916" s="6" t="b">
        <f t="shared" si="203"/>
        <v>0</v>
      </c>
      <c r="AA1916" s="6">
        <f t="shared" si="206"/>
        <v>37047</v>
      </c>
      <c r="AB1916" s="4">
        <f t="shared" si="207"/>
        <v>4</v>
      </c>
      <c r="AC1916" s="32">
        <f t="shared" si="208"/>
        <v>12.059391705600218</v>
      </c>
      <c r="AD1916" s="4">
        <f>VLOOKUP($B1916,meanLDage!$Z$3:$AC$3145,4,FALSE)</f>
        <v>4</v>
      </c>
      <c r="AE1916" s="32">
        <f>VLOOKUP($B1916,meanLDage!$Z$3:$AC$3145,2,FALSE)</f>
        <v>11.485132</v>
      </c>
      <c r="AF1916" s="6">
        <f>VLOOKUP(V1916,'2017 rep county selection'!$A$1:$C$281,3,FALSE)</f>
        <v>37047</v>
      </c>
      <c r="AH1916" s="9">
        <f t="shared" si="209"/>
        <v>37047</v>
      </c>
    </row>
    <row r="1917" spans="1:34" ht="15.75" customHeight="1" x14ac:dyDescent="0.3">
      <c r="A1917" s="4">
        <v>37</v>
      </c>
      <c r="B1917" s="4">
        <v>37119</v>
      </c>
      <c r="C1917" s="6" t="s">
        <v>2288</v>
      </c>
      <c r="D1917" s="6" t="s">
        <v>1221</v>
      </c>
      <c r="E1917" s="4">
        <v>37119</v>
      </c>
      <c r="F1917" s="4">
        <v>37119</v>
      </c>
      <c r="G1917" s="4">
        <v>37119</v>
      </c>
      <c r="H1917" s="37">
        <v>12011830634</v>
      </c>
      <c r="I1917" s="37">
        <v>12228912596.7668</v>
      </c>
      <c r="J1917" s="37">
        <v>12759150020.1378</v>
      </c>
      <c r="K1917" s="4" t="str">
        <f>VLOOKUP(B1917,altitude!$B$3:$E$3232,4)</f>
        <v>L</v>
      </c>
      <c r="L1917" s="4">
        <f>VLOOKUP(B1917,fuelregion!$C$5:$D$3233,2,FALSE)</f>
        <v>100001000</v>
      </c>
      <c r="M1917" s="4">
        <f>VLOOKUP(B1917,fuelregion!$H$5:$I$3113,2,FALSE)</f>
        <v>178001000</v>
      </c>
      <c r="N1917" s="4">
        <f>VLOOKUP(B1917,imbin!$B$4:$D$3233,2,FALSE)</f>
        <v>1</v>
      </c>
      <c r="O1917" s="4" t="str">
        <f>VLOOKUP(B1917,imbin!$B$4:$D$3233,3,FALSE)</f>
        <v>Submittal</v>
      </c>
      <c r="P1917" s="4">
        <f>IF(ISNA(VLOOKUP(B1917,rampbin!$B$4:$G$1697,6,FALSE)),2,VLOOKUP(B1917,rampbin!$B$4:$G$1697,6,FALSE))</f>
        <v>2</v>
      </c>
      <c r="Q1917" s="4" t="str">
        <f>IF(ISNA(VLOOKUP(B1917,rampbin!$B$4:$G$1697,5,FALSE)),"MOVES",VLOOKUP(B1917,rampbin!$B$4:$G$1697,5,FALSE))</f>
        <v>Submitted</v>
      </c>
      <c r="R1917" s="4" t="s">
        <v>1877</v>
      </c>
      <c r="S1917" s="6" t="s">
        <v>2107</v>
      </c>
      <c r="T1917" s="4">
        <f>VLOOKUP(B1917,meanLDage!$B$3:$E$3145,4,FALSE)</f>
        <v>2</v>
      </c>
      <c r="U1917" s="32">
        <f>VLOOKUP(B1917,meanLDage!$B$3:$E$3145,2,FALSE)</f>
        <v>8.8494689892388188</v>
      </c>
      <c r="V1917" s="4" t="str">
        <f t="shared" si="204"/>
        <v>37_L_178001000_1_2_2</v>
      </c>
      <c r="W1917" s="4">
        <v>37119</v>
      </c>
      <c r="X1917" s="6"/>
      <c r="Y1917" s="8">
        <f t="shared" si="205"/>
        <v>37119</v>
      </c>
      <c r="Z1917" s="6" t="b">
        <f t="shared" si="203"/>
        <v>1</v>
      </c>
      <c r="AA1917" s="6">
        <f t="shared" si="206"/>
        <v>37119</v>
      </c>
      <c r="AB1917" s="4">
        <f t="shared" si="207"/>
        <v>2</v>
      </c>
      <c r="AC1917" s="32">
        <f t="shared" si="208"/>
        <v>8.8494689892388188</v>
      </c>
      <c r="AD1917" s="4">
        <f>VLOOKUP($B1917,meanLDage!$Z$3:$AC$3145,4,FALSE)</f>
        <v>2</v>
      </c>
      <c r="AE1917" s="32">
        <f>VLOOKUP($B1917,meanLDage!$Z$3:$AC$3145,2,FALSE)</f>
        <v>7.9538835470000002</v>
      </c>
      <c r="AF1917" s="6">
        <f>VLOOKUP(V1917,'2017 rep county selection'!$A$1:$C$281,3,FALSE)</f>
        <v>37119</v>
      </c>
      <c r="AH1917" s="9">
        <f t="shared" si="209"/>
        <v>37119</v>
      </c>
    </row>
    <row r="1918" spans="1:34" ht="15.75" customHeight="1" x14ac:dyDescent="0.3">
      <c r="A1918" s="4">
        <v>37</v>
      </c>
      <c r="B1918" s="4">
        <v>37121</v>
      </c>
      <c r="C1918" s="6" t="s">
        <v>2288</v>
      </c>
      <c r="D1918" s="6" t="s">
        <v>386</v>
      </c>
      <c r="E1918" s="4">
        <v>37047</v>
      </c>
      <c r="F1918" s="4">
        <v>37047</v>
      </c>
      <c r="G1918" s="4">
        <v>37047</v>
      </c>
      <c r="H1918" s="37">
        <v>130003181</v>
      </c>
      <c r="I1918" s="37">
        <v>143263489.799678</v>
      </c>
      <c r="J1918" s="37">
        <v>137793969.581186</v>
      </c>
      <c r="K1918" s="4" t="str">
        <f>VLOOKUP(B1918,altitude!$B$3:$E$3232,4)</f>
        <v>L</v>
      </c>
      <c r="L1918" s="4">
        <f>VLOOKUP(B1918,fuelregion!$C$5:$D$3233,2,FALSE)</f>
        <v>100001000</v>
      </c>
      <c r="M1918" s="4">
        <f>VLOOKUP(B1918,fuelregion!$H$5:$I$3113,2,FALSE)</f>
        <v>100001000</v>
      </c>
      <c r="N1918" s="4">
        <f>VLOOKUP(B1918,imbin!$B$4:$D$3233,2,FALSE)</f>
        <v>0</v>
      </c>
      <c r="O1918" s="4" t="str">
        <f>VLOOKUP(B1918,imbin!$B$4:$D$3233,3,FALSE)</f>
        <v>Submittal</v>
      </c>
      <c r="P1918" s="4">
        <f>IF(ISNA(VLOOKUP(B1918,rampbin!$B$4:$G$1697,6,FALSE)),2,VLOOKUP(B1918,rampbin!$B$4:$G$1697,6,FALSE))</f>
        <v>2</v>
      </c>
      <c r="Q1918" s="4" t="str">
        <f>IF(ISNA(VLOOKUP(B1918,rampbin!$B$4:$G$1697,5,FALSE)),"MOVES",VLOOKUP(B1918,rampbin!$B$4:$G$1697,5,FALSE))</f>
        <v>Submitted</v>
      </c>
      <c r="R1918" s="4" t="s">
        <v>1880</v>
      </c>
      <c r="S1918" s="6" t="s">
        <v>1851</v>
      </c>
      <c r="T1918" s="4">
        <f>VLOOKUP(B1918,meanLDage!$B$3:$E$3145,4,FALSE)</f>
        <v>4</v>
      </c>
      <c r="U1918" s="32">
        <f>VLOOKUP(B1918,meanLDage!$B$3:$E$3145,2,FALSE)</f>
        <v>12.842597368243769</v>
      </c>
      <c r="V1918" s="4" t="str">
        <f t="shared" si="204"/>
        <v>37_L_100001000_0_4_2</v>
      </c>
      <c r="W1918" s="4">
        <v>37141</v>
      </c>
      <c r="X1918" s="6"/>
      <c r="Y1918" s="8">
        <f t="shared" si="205"/>
        <v>37141</v>
      </c>
      <c r="Z1918" s="6" t="b">
        <f t="shared" si="203"/>
        <v>0</v>
      </c>
      <c r="AA1918" s="6">
        <f t="shared" si="206"/>
        <v>37047</v>
      </c>
      <c r="AB1918" s="4">
        <f t="shared" si="207"/>
        <v>4</v>
      </c>
      <c r="AC1918" s="32">
        <f t="shared" si="208"/>
        <v>12.842597368243769</v>
      </c>
      <c r="AD1918" s="4">
        <f>VLOOKUP($B1918,meanLDage!$Z$3:$AC$3145,4,FALSE)</f>
        <v>4</v>
      </c>
      <c r="AE1918" s="32">
        <f>VLOOKUP($B1918,meanLDage!$Z$3:$AC$3145,2,FALSE)</f>
        <v>12.31155137</v>
      </c>
      <c r="AF1918" s="6">
        <f>VLOOKUP(V1918,'2017 rep county selection'!$A$1:$C$281,3,FALSE)</f>
        <v>37047</v>
      </c>
      <c r="AH1918" s="9">
        <f t="shared" si="209"/>
        <v>37047</v>
      </c>
    </row>
    <row r="1919" spans="1:34" ht="15.75" customHeight="1" x14ac:dyDescent="0.3">
      <c r="A1919" s="4">
        <v>37</v>
      </c>
      <c r="B1919" s="4">
        <v>37123</v>
      </c>
      <c r="C1919" s="6" t="s">
        <v>2288</v>
      </c>
      <c r="D1919" s="6" t="s">
        <v>57</v>
      </c>
      <c r="E1919" s="4">
        <v>37047</v>
      </c>
      <c r="F1919" s="4">
        <v>37047</v>
      </c>
      <c r="G1919" s="4">
        <v>37047</v>
      </c>
      <c r="H1919" s="37">
        <v>334004787</v>
      </c>
      <c r="I1919" s="37">
        <v>347625416.52718401</v>
      </c>
      <c r="J1919" s="37">
        <v>343613306.58567101</v>
      </c>
      <c r="K1919" s="4" t="str">
        <f>VLOOKUP(B1919,altitude!$B$3:$E$3232,4)</f>
        <v>L</v>
      </c>
      <c r="L1919" s="4">
        <f>VLOOKUP(B1919,fuelregion!$C$5:$D$3233,2,FALSE)</f>
        <v>100001000</v>
      </c>
      <c r="M1919" s="4">
        <f>VLOOKUP(B1919,fuelregion!$H$5:$I$3113,2,FALSE)</f>
        <v>100001000</v>
      </c>
      <c r="N1919" s="4">
        <f>VLOOKUP(B1919,imbin!$B$4:$D$3233,2,FALSE)</f>
        <v>0</v>
      </c>
      <c r="O1919" s="4" t="str">
        <f>VLOOKUP(B1919,imbin!$B$4:$D$3233,3,FALSE)</f>
        <v>Submittal</v>
      </c>
      <c r="P1919" s="4">
        <f>IF(ISNA(VLOOKUP(B1919,rampbin!$B$4:$G$1697,6,FALSE)),2,VLOOKUP(B1919,rampbin!$B$4:$G$1697,6,FALSE))</f>
        <v>2</v>
      </c>
      <c r="Q1919" s="4" t="str">
        <f>IF(ISNA(VLOOKUP(B1919,rampbin!$B$4:$G$1697,5,FALSE)),"MOVES",VLOOKUP(B1919,rampbin!$B$4:$G$1697,5,FALSE))</f>
        <v>Submitted</v>
      </c>
      <c r="R1919" s="4" t="s">
        <v>1880</v>
      </c>
      <c r="S1919" s="6" t="s">
        <v>1851</v>
      </c>
      <c r="T1919" s="4">
        <f>VLOOKUP(B1919,meanLDage!$B$3:$E$3145,4,FALSE)</f>
        <v>4</v>
      </c>
      <c r="U1919" s="32">
        <f>VLOOKUP(B1919,meanLDage!$B$3:$E$3145,2,FALSE)</f>
        <v>12.973324158727667</v>
      </c>
      <c r="V1919" s="4" t="str">
        <f t="shared" si="204"/>
        <v>37_L_100001000_0_4_2</v>
      </c>
      <c r="W1919" s="4">
        <v>37141</v>
      </c>
      <c r="X1919" s="6"/>
      <c r="Y1919" s="8">
        <f t="shared" si="205"/>
        <v>37141</v>
      </c>
      <c r="Z1919" s="6" t="b">
        <f t="shared" si="203"/>
        <v>0</v>
      </c>
      <c r="AA1919" s="6">
        <f t="shared" si="206"/>
        <v>37047</v>
      </c>
      <c r="AB1919" s="4">
        <f t="shared" si="207"/>
        <v>4</v>
      </c>
      <c r="AC1919" s="32">
        <f t="shared" si="208"/>
        <v>12.973324158727667</v>
      </c>
      <c r="AD1919" s="4">
        <f>VLOOKUP($B1919,meanLDage!$Z$3:$AC$3145,4,FALSE)</f>
        <v>4</v>
      </c>
      <c r="AE1919" s="32">
        <f>VLOOKUP($B1919,meanLDage!$Z$3:$AC$3145,2,FALSE)</f>
        <v>12.241810640000001</v>
      </c>
      <c r="AF1919" s="6">
        <f>VLOOKUP(V1919,'2017 rep county selection'!$A$1:$C$281,3,FALSE)</f>
        <v>37047</v>
      </c>
      <c r="AH1919" s="9">
        <f t="shared" si="209"/>
        <v>37047</v>
      </c>
    </row>
    <row r="1920" spans="1:34" ht="15.75" customHeight="1" x14ac:dyDescent="0.3">
      <c r="A1920" s="4">
        <v>37</v>
      </c>
      <c r="B1920" s="4">
        <v>37125</v>
      </c>
      <c r="C1920" s="6" t="s">
        <v>2288</v>
      </c>
      <c r="D1920" s="6" t="s">
        <v>1222</v>
      </c>
      <c r="E1920" s="4">
        <v>37051</v>
      </c>
      <c r="F1920" s="4">
        <v>37051</v>
      </c>
      <c r="G1920" s="4">
        <v>37051</v>
      </c>
      <c r="H1920" s="37">
        <v>850408505</v>
      </c>
      <c r="I1920" s="37">
        <v>813723708.80870795</v>
      </c>
      <c r="J1920" s="37">
        <v>858148652.32211804</v>
      </c>
      <c r="K1920" s="4" t="str">
        <f>VLOOKUP(B1920,altitude!$B$3:$E$3232,4)</f>
        <v>L</v>
      </c>
      <c r="L1920" s="4">
        <f>VLOOKUP(B1920,fuelregion!$C$5:$D$3233,2,FALSE)</f>
        <v>100001000</v>
      </c>
      <c r="M1920" s="4">
        <f>VLOOKUP(B1920,fuelregion!$H$5:$I$3113,2,FALSE)</f>
        <v>100001000</v>
      </c>
      <c r="N1920" s="4">
        <f>VLOOKUP(B1920,imbin!$B$4:$D$3233,2,FALSE)</f>
        <v>2</v>
      </c>
      <c r="O1920" s="4" t="str">
        <f>VLOOKUP(B1920,imbin!$B$4:$D$3233,3,FALSE)</f>
        <v>Submittal</v>
      </c>
      <c r="P1920" s="4">
        <f>IF(ISNA(VLOOKUP(B1920,rampbin!$B$4:$G$1697,6,FALSE)),2,VLOOKUP(B1920,rampbin!$B$4:$G$1697,6,FALSE))</f>
        <v>2</v>
      </c>
      <c r="Q1920" s="4" t="str">
        <f>IF(ISNA(VLOOKUP(B1920,rampbin!$B$4:$G$1697,5,FALSE)),"MOVES",VLOOKUP(B1920,rampbin!$B$4:$G$1697,5,FALSE))</f>
        <v>Submitted</v>
      </c>
      <c r="R1920" s="4" t="s">
        <v>1880</v>
      </c>
      <c r="S1920" s="6" t="s">
        <v>1851</v>
      </c>
      <c r="T1920" s="4">
        <f>VLOOKUP(B1920,meanLDage!$B$3:$E$3145,4,FALSE)</f>
        <v>3</v>
      </c>
      <c r="U1920" s="32">
        <f>VLOOKUP(B1920,meanLDage!$B$3:$E$3145,2,FALSE)</f>
        <v>10.799574577159085</v>
      </c>
      <c r="V1920" s="4" t="str">
        <f t="shared" si="204"/>
        <v>37_L_100001000_2_3_2</v>
      </c>
      <c r="W1920" s="4">
        <v>37135</v>
      </c>
      <c r="X1920" s="6"/>
      <c r="Y1920" s="8">
        <f t="shared" si="205"/>
        <v>37135</v>
      </c>
      <c r="Z1920" s="6" t="b">
        <f t="shared" si="203"/>
        <v>0</v>
      </c>
      <c r="AA1920" s="6">
        <f t="shared" si="206"/>
        <v>37051</v>
      </c>
      <c r="AB1920" s="4">
        <f t="shared" si="207"/>
        <v>3</v>
      </c>
      <c r="AC1920" s="32">
        <f t="shared" si="208"/>
        <v>10.799574577159085</v>
      </c>
      <c r="AD1920" s="4">
        <f>VLOOKUP($B1920,meanLDage!$Z$3:$AC$3145,4,FALSE)</f>
        <v>3</v>
      </c>
      <c r="AE1920" s="32">
        <f>VLOOKUP($B1920,meanLDage!$Z$3:$AC$3145,2,FALSE)</f>
        <v>10.274946740000001</v>
      </c>
      <c r="AF1920" s="6">
        <f>VLOOKUP(V1920,'2017 rep county selection'!$A$1:$C$281,3,FALSE)</f>
        <v>37135</v>
      </c>
      <c r="AH1920" s="9">
        <f t="shared" si="209"/>
        <v>37135</v>
      </c>
    </row>
    <row r="1921" spans="1:34" ht="15.75" customHeight="1" x14ac:dyDescent="0.3">
      <c r="A1921" s="4">
        <v>37</v>
      </c>
      <c r="B1921" s="4">
        <v>37127</v>
      </c>
      <c r="C1921" s="6" t="s">
        <v>2288</v>
      </c>
      <c r="D1921" s="6" t="s">
        <v>1223</v>
      </c>
      <c r="E1921" s="4">
        <v>37021</v>
      </c>
      <c r="F1921" s="4">
        <v>37021</v>
      </c>
      <c r="G1921" s="4">
        <v>37021</v>
      </c>
      <c r="H1921" s="37">
        <v>1513171851</v>
      </c>
      <c r="I1921" s="37">
        <v>1422532684.1979899</v>
      </c>
      <c r="J1921" s="37">
        <v>1511574302.30053</v>
      </c>
      <c r="K1921" s="4" t="str">
        <f>VLOOKUP(B1921,altitude!$B$3:$E$3232,4)</f>
        <v>L</v>
      </c>
      <c r="L1921" s="4">
        <f>VLOOKUP(B1921,fuelregion!$C$5:$D$3233,2,FALSE)</f>
        <v>100001000</v>
      </c>
      <c r="M1921" s="4">
        <f>VLOOKUP(B1921,fuelregion!$H$5:$I$3113,2,FALSE)</f>
        <v>100001000</v>
      </c>
      <c r="N1921" s="4">
        <f>VLOOKUP(B1921,imbin!$B$4:$D$3233,2,FALSE)</f>
        <v>2</v>
      </c>
      <c r="O1921" s="4" t="str">
        <f>VLOOKUP(B1921,imbin!$B$4:$D$3233,3,FALSE)</f>
        <v>Submittal</v>
      </c>
      <c r="P1921" s="4">
        <f>IF(ISNA(VLOOKUP(B1921,rampbin!$B$4:$G$1697,6,FALSE)),2,VLOOKUP(B1921,rampbin!$B$4:$G$1697,6,FALSE))</f>
        <v>2</v>
      </c>
      <c r="Q1921" s="4" t="str">
        <f>IF(ISNA(VLOOKUP(B1921,rampbin!$B$4:$G$1697,5,FALSE)),"MOVES",VLOOKUP(B1921,rampbin!$B$4:$G$1697,5,FALSE))</f>
        <v>Submitted</v>
      </c>
      <c r="R1921" s="4" t="s">
        <v>1877</v>
      </c>
      <c r="S1921" s="6" t="s">
        <v>2113</v>
      </c>
      <c r="T1921" s="4">
        <f>VLOOKUP(B1921,meanLDage!$B$3:$E$3145,4,FALSE)</f>
        <v>4</v>
      </c>
      <c r="U1921" s="32">
        <f>VLOOKUP(B1921,meanLDage!$B$3:$E$3145,2,FALSE)</f>
        <v>11.436385741501965</v>
      </c>
      <c r="V1921" s="4" t="str">
        <f t="shared" si="204"/>
        <v>37_L_100001000_2_3_2</v>
      </c>
      <c r="W1921" s="4">
        <v>37035</v>
      </c>
      <c r="X1921" s="6"/>
      <c r="Y1921" s="8">
        <f t="shared" si="205"/>
        <v>37035</v>
      </c>
      <c r="Z1921" s="6" t="b">
        <f t="shared" si="203"/>
        <v>0</v>
      </c>
      <c r="AA1921" s="6">
        <f t="shared" si="206"/>
        <v>37021</v>
      </c>
      <c r="AB1921" s="4">
        <f t="shared" si="207"/>
        <v>4</v>
      </c>
      <c r="AC1921" s="32">
        <f t="shared" si="208"/>
        <v>11.436385741501965</v>
      </c>
      <c r="AD1921" s="4">
        <f>VLOOKUP($B1921,meanLDage!$Z$3:$AC$3145,4,FALSE)</f>
        <v>3</v>
      </c>
      <c r="AE1921" s="32">
        <f>VLOOKUP($B1921,meanLDage!$Z$3:$AC$3145,2,FALSE)</f>
        <v>10.693494579999999</v>
      </c>
      <c r="AF1921" s="6">
        <f>VLOOKUP(V1921,'2017 rep county selection'!$A$1:$C$281,3,FALSE)</f>
        <v>37135</v>
      </c>
      <c r="AH1921" s="9">
        <f t="shared" si="209"/>
        <v>37135</v>
      </c>
    </row>
    <row r="1922" spans="1:34" ht="15.75" customHeight="1" x14ac:dyDescent="0.3">
      <c r="A1922" s="4">
        <v>37</v>
      </c>
      <c r="B1922" s="4">
        <v>37129</v>
      </c>
      <c r="C1922" s="6" t="s">
        <v>2288</v>
      </c>
      <c r="D1922" s="6" t="s">
        <v>1224</v>
      </c>
      <c r="E1922" s="4">
        <v>37051</v>
      </c>
      <c r="F1922" s="4">
        <v>37051</v>
      </c>
      <c r="G1922" s="4">
        <v>37051</v>
      </c>
      <c r="H1922" s="37">
        <v>1675349516</v>
      </c>
      <c r="I1922" s="37">
        <v>1644661014.80479</v>
      </c>
      <c r="J1922" s="37">
        <v>1883609562.6020401</v>
      </c>
      <c r="K1922" s="4" t="str">
        <f>VLOOKUP(B1922,altitude!$B$3:$E$3232,4)</f>
        <v>L</v>
      </c>
      <c r="L1922" s="4">
        <f>VLOOKUP(B1922,fuelregion!$C$5:$D$3233,2,FALSE)</f>
        <v>100001000</v>
      </c>
      <c r="M1922" s="4">
        <f>VLOOKUP(B1922,fuelregion!$H$5:$I$3113,2,FALSE)</f>
        <v>100001000</v>
      </c>
      <c r="N1922" s="4">
        <f>VLOOKUP(B1922,imbin!$B$4:$D$3233,2,FALSE)</f>
        <v>1</v>
      </c>
      <c r="O1922" s="4" t="str">
        <f>VLOOKUP(B1922,imbin!$B$4:$D$3233,3,FALSE)</f>
        <v>Submittal</v>
      </c>
      <c r="P1922" s="4">
        <f>IF(ISNA(VLOOKUP(B1922,rampbin!$B$4:$G$1697,6,FALSE)),2,VLOOKUP(B1922,rampbin!$B$4:$G$1697,6,FALSE))</f>
        <v>2</v>
      </c>
      <c r="Q1922" s="4" t="str">
        <f>IF(ISNA(VLOOKUP(B1922,rampbin!$B$4:$G$1697,5,FALSE)),"MOVES",VLOOKUP(B1922,rampbin!$B$4:$G$1697,5,FALSE))</f>
        <v>Submitted</v>
      </c>
      <c r="R1922" s="4" t="s">
        <v>1877</v>
      </c>
      <c r="S1922" s="6" t="s">
        <v>2116</v>
      </c>
      <c r="T1922" s="4">
        <f>VLOOKUP(B1922,meanLDage!$B$3:$E$3145,4,FALSE)</f>
        <v>3</v>
      </c>
      <c r="U1922" s="32">
        <f>VLOOKUP(B1922,meanLDage!$B$3:$E$3145,2,FALSE)</f>
        <v>9.8110403403025437</v>
      </c>
      <c r="V1922" s="4" t="str">
        <f t="shared" si="204"/>
        <v>37_L_100001000_1_2_2</v>
      </c>
      <c r="W1922" s="4">
        <v>37183</v>
      </c>
      <c r="X1922" s="6"/>
      <c r="Y1922" s="8">
        <f t="shared" si="205"/>
        <v>37183</v>
      </c>
      <c r="Z1922" s="6" t="b">
        <f t="shared" ref="Z1922:Z1985" si="210">G1922=Y1922</f>
        <v>0</v>
      </c>
      <c r="AA1922" s="6">
        <f t="shared" si="206"/>
        <v>37051</v>
      </c>
      <c r="AB1922" s="4">
        <f t="shared" si="207"/>
        <v>3</v>
      </c>
      <c r="AC1922" s="32">
        <f t="shared" si="208"/>
        <v>9.8110403403025437</v>
      </c>
      <c r="AD1922" s="4">
        <f>VLOOKUP($B1922,meanLDage!$Z$3:$AC$3145,4,FALSE)</f>
        <v>2</v>
      </c>
      <c r="AE1922" s="32">
        <f>VLOOKUP($B1922,meanLDage!$Z$3:$AC$3145,2,FALSE)</f>
        <v>8.8952571949999992</v>
      </c>
      <c r="AF1922" s="6">
        <f>VLOOKUP(V1922,'2017 rep county selection'!$A$1:$C$281,3,FALSE)</f>
        <v>37051</v>
      </c>
      <c r="AH1922" s="9">
        <f t="shared" si="209"/>
        <v>37051</v>
      </c>
    </row>
    <row r="1923" spans="1:34" ht="15.75" customHeight="1" x14ac:dyDescent="0.3">
      <c r="A1923" s="4">
        <v>37</v>
      </c>
      <c r="B1923" s="4">
        <v>37131</v>
      </c>
      <c r="C1923" s="6" t="s">
        <v>2288</v>
      </c>
      <c r="D1923" s="6" t="s">
        <v>1225</v>
      </c>
      <c r="E1923" s="4">
        <v>37047</v>
      </c>
      <c r="F1923" s="4">
        <v>37047</v>
      </c>
      <c r="G1923" s="4">
        <v>37047</v>
      </c>
      <c r="H1923" s="37">
        <v>297823247</v>
      </c>
      <c r="I1923" s="37">
        <v>285767113.61966902</v>
      </c>
      <c r="J1923" s="37">
        <v>331258905.680632</v>
      </c>
      <c r="K1923" s="4" t="str">
        <f>VLOOKUP(B1923,altitude!$B$3:$E$3232,4)</f>
        <v>L</v>
      </c>
      <c r="L1923" s="4">
        <f>VLOOKUP(B1923,fuelregion!$C$5:$D$3233,2,FALSE)</f>
        <v>100001000</v>
      </c>
      <c r="M1923" s="4">
        <f>VLOOKUP(B1923,fuelregion!$H$5:$I$3113,2,FALSE)</f>
        <v>100001000</v>
      </c>
      <c r="N1923" s="4">
        <f>VLOOKUP(B1923,imbin!$B$4:$D$3233,2,FALSE)</f>
        <v>0</v>
      </c>
      <c r="O1923" s="4" t="str">
        <f>VLOOKUP(B1923,imbin!$B$4:$D$3233,3,FALSE)</f>
        <v>Submittal</v>
      </c>
      <c r="P1923" s="4">
        <f>IF(ISNA(VLOOKUP(B1923,rampbin!$B$4:$G$1697,6,FALSE)),2,VLOOKUP(B1923,rampbin!$B$4:$G$1697,6,FALSE))</f>
        <v>2</v>
      </c>
      <c r="Q1923" s="4" t="str">
        <f>IF(ISNA(VLOOKUP(B1923,rampbin!$B$4:$G$1697,5,FALSE)),"MOVES",VLOOKUP(B1923,rampbin!$B$4:$G$1697,5,FALSE))</f>
        <v>Submitted</v>
      </c>
      <c r="R1923" s="4" t="s">
        <v>1880</v>
      </c>
      <c r="S1923" s="6" t="s">
        <v>1851</v>
      </c>
      <c r="T1923" s="4">
        <f>VLOOKUP(B1923,meanLDage!$B$3:$E$3145,4,FALSE)</f>
        <v>5</v>
      </c>
      <c r="U1923" s="32">
        <f>VLOOKUP(B1923,meanLDage!$B$3:$E$3145,2,FALSE)</f>
        <v>13.135653295301497</v>
      </c>
      <c r="V1923" s="4" t="str">
        <f t="shared" ref="V1923:V1986" si="211">A1923&amp;"_"&amp;K1923&amp;"_"&amp;M1923&amp;"_"&amp;N1923&amp;"_"&amp;AD1923&amp;"_"&amp;P1923</f>
        <v>37_L_100001000_0_4_2</v>
      </c>
      <c r="W1923" s="4">
        <v>37083</v>
      </c>
      <c r="X1923" s="6"/>
      <c r="Y1923" s="8">
        <f t="shared" ref="Y1923:Y1986" si="212">IF(X1923&gt;0,X1923,W1923)</f>
        <v>37083</v>
      </c>
      <c r="Z1923" s="6" t="b">
        <f t="shared" si="210"/>
        <v>0</v>
      </c>
      <c r="AA1923" s="6">
        <f t="shared" ref="AA1923:AA1986" si="213">G1923</f>
        <v>37047</v>
      </c>
      <c r="AB1923" s="4">
        <f t="shared" ref="AB1923:AB1986" si="214">T1923</f>
        <v>5</v>
      </c>
      <c r="AC1923" s="32">
        <f t="shared" ref="AC1923:AC1986" si="215">U1923</f>
        <v>13.135653295301497</v>
      </c>
      <c r="AD1923" s="4">
        <f>VLOOKUP($B1923,meanLDage!$Z$3:$AC$3145,4,FALSE)</f>
        <v>4</v>
      </c>
      <c r="AE1923" s="32">
        <f>VLOOKUP($B1923,meanLDage!$Z$3:$AC$3145,2,FALSE)</f>
        <v>12.532998320000001</v>
      </c>
      <c r="AF1923" s="6">
        <f>VLOOKUP(V1923,'2017 rep county selection'!$A$1:$C$281,3,FALSE)</f>
        <v>37047</v>
      </c>
      <c r="AH1923" s="9">
        <f t="shared" ref="AH1923:AH1986" si="216">IF(AG1923&gt;0,AG1923,AF1923)</f>
        <v>37047</v>
      </c>
    </row>
    <row r="1924" spans="1:34" ht="15.75" customHeight="1" x14ac:dyDescent="0.3">
      <c r="A1924" s="4">
        <v>37</v>
      </c>
      <c r="B1924" s="4">
        <v>37133</v>
      </c>
      <c r="C1924" s="6" t="s">
        <v>2288</v>
      </c>
      <c r="D1924" s="6" t="s">
        <v>1226</v>
      </c>
      <c r="E1924" s="4">
        <v>37133</v>
      </c>
      <c r="F1924" s="4">
        <v>37133</v>
      </c>
      <c r="G1924" s="4">
        <v>37133</v>
      </c>
      <c r="H1924" s="37">
        <v>1956508534</v>
      </c>
      <c r="I1924" s="37">
        <v>1747517106.3069799</v>
      </c>
      <c r="J1924" s="37">
        <v>1805865738.3677199</v>
      </c>
      <c r="K1924" s="4" t="str">
        <f>VLOOKUP(B1924,altitude!$B$3:$E$3232,4)</f>
        <v>L</v>
      </c>
      <c r="L1924" s="4">
        <f>VLOOKUP(B1924,fuelregion!$C$5:$D$3233,2,FALSE)</f>
        <v>100001000</v>
      </c>
      <c r="M1924" s="4">
        <f>VLOOKUP(B1924,fuelregion!$H$5:$I$3113,2,FALSE)</f>
        <v>100001000</v>
      </c>
      <c r="N1924" s="4">
        <f>VLOOKUP(B1924,imbin!$B$4:$D$3233,2,FALSE)</f>
        <v>1</v>
      </c>
      <c r="O1924" s="4" t="str">
        <f>VLOOKUP(B1924,imbin!$B$4:$D$3233,3,FALSE)</f>
        <v>Submittal</v>
      </c>
      <c r="P1924" s="4">
        <f>IF(ISNA(VLOOKUP(B1924,rampbin!$B$4:$G$1697,6,FALSE)),2,VLOOKUP(B1924,rampbin!$B$4:$G$1697,6,FALSE))</f>
        <v>2</v>
      </c>
      <c r="Q1924" s="4" t="str">
        <f>IF(ISNA(VLOOKUP(B1924,rampbin!$B$4:$G$1697,5,FALSE)),"MOVES",VLOOKUP(B1924,rampbin!$B$4:$G$1697,5,FALSE))</f>
        <v>Submitted</v>
      </c>
      <c r="R1924" s="4" t="s">
        <v>1877</v>
      </c>
      <c r="S1924" s="6" t="s">
        <v>2117</v>
      </c>
      <c r="T1924" s="4">
        <f>VLOOKUP(B1924,meanLDage!$B$3:$E$3145,4,FALSE)</f>
        <v>3</v>
      </c>
      <c r="U1924" s="32">
        <f>VLOOKUP(B1924,meanLDage!$B$3:$E$3145,2,FALSE)</f>
        <v>9.7077093007362993</v>
      </c>
      <c r="V1924" s="4" t="str">
        <f t="shared" si="211"/>
        <v>37_L_100001000_1_2_2</v>
      </c>
      <c r="W1924" s="4">
        <v>37183</v>
      </c>
      <c r="X1924" s="6"/>
      <c r="Y1924" s="8">
        <f t="shared" si="212"/>
        <v>37183</v>
      </c>
      <c r="Z1924" s="6" t="b">
        <f t="shared" si="210"/>
        <v>0</v>
      </c>
      <c r="AA1924" s="6">
        <f t="shared" si="213"/>
        <v>37133</v>
      </c>
      <c r="AB1924" s="4">
        <f t="shared" si="214"/>
        <v>3</v>
      </c>
      <c r="AC1924" s="32">
        <f t="shared" si="215"/>
        <v>9.7077093007362993</v>
      </c>
      <c r="AD1924" s="4">
        <f>VLOOKUP($B1924,meanLDage!$Z$3:$AC$3145,4,FALSE)</f>
        <v>2</v>
      </c>
      <c r="AE1924" s="32">
        <f>VLOOKUP($B1924,meanLDage!$Z$3:$AC$3145,2,FALSE)</f>
        <v>8.8448240009999992</v>
      </c>
      <c r="AF1924" s="6">
        <f>VLOOKUP(V1924,'2017 rep county selection'!$A$1:$C$281,3,FALSE)</f>
        <v>37051</v>
      </c>
      <c r="AH1924" s="9">
        <f t="shared" si="216"/>
        <v>37051</v>
      </c>
    </row>
    <row r="1925" spans="1:34" ht="15.75" customHeight="1" x14ac:dyDescent="0.3">
      <c r="A1925" s="4">
        <v>37</v>
      </c>
      <c r="B1925" s="4">
        <v>37135</v>
      </c>
      <c r="C1925" s="6" t="s">
        <v>2288</v>
      </c>
      <c r="D1925" s="6" t="s">
        <v>174</v>
      </c>
      <c r="E1925" s="4">
        <v>37051</v>
      </c>
      <c r="F1925" s="4">
        <v>37051</v>
      </c>
      <c r="G1925" s="4">
        <v>37051</v>
      </c>
      <c r="H1925" s="37">
        <v>1794227629</v>
      </c>
      <c r="I1925" s="37">
        <v>1817453559.8222201</v>
      </c>
      <c r="J1925" s="37">
        <v>1721955610.0385699</v>
      </c>
      <c r="K1925" s="4" t="str">
        <f>VLOOKUP(B1925,altitude!$B$3:$E$3232,4)</f>
        <v>L</v>
      </c>
      <c r="L1925" s="4">
        <f>VLOOKUP(B1925,fuelregion!$C$5:$D$3233,2,FALSE)</f>
        <v>100001000</v>
      </c>
      <c r="M1925" s="4">
        <f>VLOOKUP(B1925,fuelregion!$H$5:$I$3113,2,FALSE)</f>
        <v>100001000</v>
      </c>
      <c r="N1925" s="4">
        <f>VLOOKUP(B1925,imbin!$B$4:$D$3233,2,FALSE)</f>
        <v>2</v>
      </c>
      <c r="O1925" s="4" t="str">
        <f>VLOOKUP(B1925,imbin!$B$4:$D$3233,3,FALSE)</f>
        <v>Submittal</v>
      </c>
      <c r="P1925" s="4">
        <f>IF(ISNA(VLOOKUP(B1925,rampbin!$B$4:$G$1697,6,FALSE)),2,VLOOKUP(B1925,rampbin!$B$4:$G$1697,6,FALSE))</f>
        <v>2</v>
      </c>
      <c r="Q1925" s="4" t="str">
        <f>IF(ISNA(VLOOKUP(B1925,rampbin!$B$4:$G$1697,5,FALSE)),"MOVES",VLOOKUP(B1925,rampbin!$B$4:$G$1697,5,FALSE))</f>
        <v>Submitted</v>
      </c>
      <c r="R1925" s="4" t="s">
        <v>1877</v>
      </c>
      <c r="S1925" s="6" t="s">
        <v>2108</v>
      </c>
      <c r="T1925" s="4">
        <f>VLOOKUP(B1925,meanLDage!$B$3:$E$3145,4,FALSE)</f>
        <v>3</v>
      </c>
      <c r="U1925" s="32">
        <f>VLOOKUP(B1925,meanLDage!$B$3:$E$3145,2,FALSE)</f>
        <v>10.448557834204495</v>
      </c>
      <c r="V1925" s="4" t="str">
        <f t="shared" si="211"/>
        <v>37_L_100001000_2_3_2</v>
      </c>
      <c r="W1925" s="4">
        <v>37135</v>
      </c>
      <c r="X1925" s="6"/>
      <c r="Y1925" s="8">
        <f t="shared" si="212"/>
        <v>37135</v>
      </c>
      <c r="Z1925" s="6" t="b">
        <f t="shared" si="210"/>
        <v>0</v>
      </c>
      <c r="AA1925" s="6">
        <f t="shared" si="213"/>
        <v>37051</v>
      </c>
      <c r="AB1925" s="4">
        <f t="shared" si="214"/>
        <v>3</v>
      </c>
      <c r="AC1925" s="32">
        <f t="shared" si="215"/>
        <v>10.448557834204495</v>
      </c>
      <c r="AD1925" s="4">
        <f>VLOOKUP($B1925,meanLDage!$Z$3:$AC$3145,4,FALSE)</f>
        <v>3</v>
      </c>
      <c r="AE1925" s="32">
        <f>VLOOKUP($B1925,meanLDage!$Z$3:$AC$3145,2,FALSE)</f>
        <v>9.8793438279999997</v>
      </c>
      <c r="AF1925" s="6">
        <f>VLOOKUP(V1925,'2017 rep county selection'!$A$1:$C$281,3,FALSE)</f>
        <v>37135</v>
      </c>
      <c r="AH1925" s="9">
        <f t="shared" si="216"/>
        <v>37135</v>
      </c>
    </row>
    <row r="1926" spans="1:34" ht="15.75" customHeight="1" x14ac:dyDescent="0.3">
      <c r="A1926" s="4">
        <v>37</v>
      </c>
      <c r="B1926" s="4">
        <v>37137</v>
      </c>
      <c r="C1926" s="6" t="s">
        <v>2288</v>
      </c>
      <c r="D1926" s="6" t="s">
        <v>1227</v>
      </c>
      <c r="E1926" s="4">
        <v>37163</v>
      </c>
      <c r="F1926" s="4">
        <v>37163</v>
      </c>
      <c r="G1926" s="4">
        <v>37163</v>
      </c>
      <c r="H1926" s="37">
        <v>122996530</v>
      </c>
      <c r="I1926" s="37">
        <v>132846602.480003</v>
      </c>
      <c r="J1926" s="37">
        <v>124071737.09496699</v>
      </c>
      <c r="K1926" s="4" t="str">
        <f>VLOOKUP(B1926,altitude!$B$3:$E$3232,4)</f>
        <v>L</v>
      </c>
      <c r="L1926" s="4">
        <f>VLOOKUP(B1926,fuelregion!$C$5:$D$3233,2,FALSE)</f>
        <v>100001000</v>
      </c>
      <c r="M1926" s="4">
        <f>VLOOKUP(B1926,fuelregion!$H$5:$I$3113,2,FALSE)</f>
        <v>100001000</v>
      </c>
      <c r="N1926" s="4">
        <f>VLOOKUP(B1926,imbin!$B$4:$D$3233,2,FALSE)</f>
        <v>0</v>
      </c>
      <c r="O1926" s="4" t="str">
        <f>VLOOKUP(B1926,imbin!$B$4:$D$3233,3,FALSE)</f>
        <v>Submittal</v>
      </c>
      <c r="P1926" s="4">
        <f>IF(ISNA(VLOOKUP(B1926,rampbin!$B$4:$G$1697,6,FALSE)),2,VLOOKUP(B1926,rampbin!$B$4:$G$1697,6,FALSE))</f>
        <v>2</v>
      </c>
      <c r="Q1926" s="4" t="str">
        <f>IF(ISNA(VLOOKUP(B1926,rampbin!$B$4:$G$1697,5,FALSE)),"MOVES",VLOOKUP(B1926,rampbin!$B$4:$G$1697,5,FALSE))</f>
        <v>Submitted</v>
      </c>
      <c r="R1926" s="4" t="s">
        <v>1877</v>
      </c>
      <c r="S1926" s="6" t="s">
        <v>2109</v>
      </c>
      <c r="T1926" s="4">
        <f>VLOOKUP(B1926,meanLDage!$B$3:$E$3145,4,FALSE)</f>
        <v>4</v>
      </c>
      <c r="U1926" s="32">
        <f>VLOOKUP(B1926,meanLDage!$B$3:$E$3145,2,FALSE)</f>
        <v>11.613962330180517</v>
      </c>
      <c r="V1926" s="4" t="str">
        <f t="shared" si="211"/>
        <v>37_L_100001000_0_3_2</v>
      </c>
      <c r="W1926" s="4">
        <v>37141</v>
      </c>
      <c r="X1926" s="6"/>
      <c r="Y1926" s="8">
        <f t="shared" si="212"/>
        <v>37141</v>
      </c>
      <c r="Z1926" s="6" t="b">
        <f t="shared" si="210"/>
        <v>0</v>
      </c>
      <c r="AA1926" s="6">
        <f t="shared" si="213"/>
        <v>37163</v>
      </c>
      <c r="AB1926" s="4">
        <f t="shared" si="214"/>
        <v>4</v>
      </c>
      <c r="AC1926" s="32">
        <f t="shared" si="215"/>
        <v>11.613962330180517</v>
      </c>
      <c r="AD1926" s="4">
        <f>VLOOKUP($B1926,meanLDage!$Z$3:$AC$3145,4,FALSE)</f>
        <v>3</v>
      </c>
      <c r="AE1926" s="32">
        <f>VLOOKUP($B1926,meanLDage!$Z$3:$AC$3145,2,FALSE)</f>
        <v>10.92398431</v>
      </c>
      <c r="AF1926" s="6">
        <f>VLOOKUP(V1926,'2017 rep county selection'!$A$1:$C$281,3,FALSE)</f>
        <v>37141</v>
      </c>
      <c r="AH1926" s="9">
        <f t="shared" si="216"/>
        <v>37141</v>
      </c>
    </row>
    <row r="1927" spans="1:34" ht="15.75" customHeight="1" x14ac:dyDescent="0.3">
      <c r="A1927" s="4">
        <v>37</v>
      </c>
      <c r="B1927" s="4">
        <v>37139</v>
      </c>
      <c r="C1927" s="6" t="s">
        <v>2288</v>
      </c>
      <c r="D1927" s="6" t="s">
        <v>1228</v>
      </c>
      <c r="E1927" s="4">
        <v>37163</v>
      </c>
      <c r="F1927" s="4">
        <v>37163</v>
      </c>
      <c r="G1927" s="4">
        <v>37163</v>
      </c>
      <c r="H1927" s="37">
        <v>315206140</v>
      </c>
      <c r="I1927" s="37">
        <v>327406613.20880502</v>
      </c>
      <c r="J1927" s="37">
        <v>356620461.38552701</v>
      </c>
      <c r="K1927" s="4" t="str">
        <f>VLOOKUP(B1927,altitude!$B$3:$E$3232,4)</f>
        <v>L</v>
      </c>
      <c r="L1927" s="4">
        <f>VLOOKUP(B1927,fuelregion!$C$5:$D$3233,2,FALSE)</f>
        <v>100001000</v>
      </c>
      <c r="M1927" s="4">
        <f>VLOOKUP(B1927,fuelregion!$H$5:$I$3113,2,FALSE)</f>
        <v>100001000</v>
      </c>
      <c r="N1927" s="4">
        <f>VLOOKUP(B1927,imbin!$B$4:$D$3233,2,FALSE)</f>
        <v>0</v>
      </c>
      <c r="O1927" s="4" t="str">
        <f>VLOOKUP(B1927,imbin!$B$4:$D$3233,3,FALSE)</f>
        <v>Submittal</v>
      </c>
      <c r="P1927" s="4">
        <f>IF(ISNA(VLOOKUP(B1927,rampbin!$B$4:$G$1697,6,FALSE)),2,VLOOKUP(B1927,rampbin!$B$4:$G$1697,6,FALSE))</f>
        <v>2</v>
      </c>
      <c r="Q1927" s="4" t="str">
        <f>IF(ISNA(VLOOKUP(B1927,rampbin!$B$4:$G$1697,5,FALSE)),"MOVES",VLOOKUP(B1927,rampbin!$B$4:$G$1697,5,FALSE))</f>
        <v>Submitted</v>
      </c>
      <c r="R1927" s="4" t="s">
        <v>1880</v>
      </c>
      <c r="S1927" s="6" t="s">
        <v>1851</v>
      </c>
      <c r="T1927" s="4">
        <f>VLOOKUP(B1927,meanLDage!$B$3:$E$3145,4,FALSE)</f>
        <v>4</v>
      </c>
      <c r="U1927" s="32">
        <f>VLOOKUP(B1927,meanLDage!$B$3:$E$3145,2,FALSE)</f>
        <v>11.054795722179525</v>
      </c>
      <c r="V1927" s="4" t="str">
        <f t="shared" si="211"/>
        <v>37_L_100001000_0_3_2</v>
      </c>
      <c r="W1927" s="4">
        <v>37141</v>
      </c>
      <c r="X1927" s="6"/>
      <c r="Y1927" s="8">
        <f t="shared" si="212"/>
        <v>37141</v>
      </c>
      <c r="Z1927" s="6" t="b">
        <f t="shared" si="210"/>
        <v>0</v>
      </c>
      <c r="AA1927" s="6">
        <f t="shared" si="213"/>
        <v>37163</v>
      </c>
      <c r="AB1927" s="4">
        <f t="shared" si="214"/>
        <v>4</v>
      </c>
      <c r="AC1927" s="32">
        <f t="shared" si="215"/>
        <v>11.054795722179525</v>
      </c>
      <c r="AD1927" s="4">
        <f>VLOOKUP($B1927,meanLDage!$Z$3:$AC$3145,4,FALSE)</f>
        <v>3</v>
      </c>
      <c r="AE1927" s="32">
        <f>VLOOKUP($B1927,meanLDage!$Z$3:$AC$3145,2,FALSE)</f>
        <v>10.32559651</v>
      </c>
      <c r="AF1927" s="6">
        <f>VLOOKUP(V1927,'2017 rep county selection'!$A$1:$C$281,3,FALSE)</f>
        <v>37141</v>
      </c>
      <c r="AH1927" s="9">
        <f t="shared" si="216"/>
        <v>37141</v>
      </c>
    </row>
    <row r="1928" spans="1:34" ht="15.75" customHeight="1" x14ac:dyDescent="0.3">
      <c r="A1928" s="4">
        <v>37</v>
      </c>
      <c r="B1928" s="4">
        <v>37141</v>
      </c>
      <c r="C1928" s="6" t="s">
        <v>2288</v>
      </c>
      <c r="D1928" s="6" t="s">
        <v>1229</v>
      </c>
      <c r="E1928" s="4">
        <v>37163</v>
      </c>
      <c r="F1928" s="4">
        <v>37163</v>
      </c>
      <c r="G1928" s="4">
        <v>37163</v>
      </c>
      <c r="H1928" s="37">
        <v>704352880</v>
      </c>
      <c r="I1928" s="37">
        <v>736810060.18378997</v>
      </c>
      <c r="J1928" s="37">
        <v>831267492.61187398</v>
      </c>
      <c r="K1928" s="4" t="str">
        <f>VLOOKUP(B1928,altitude!$B$3:$E$3232,4)</f>
        <v>L</v>
      </c>
      <c r="L1928" s="4">
        <f>VLOOKUP(B1928,fuelregion!$C$5:$D$3233,2,FALSE)</f>
        <v>100001000</v>
      </c>
      <c r="M1928" s="4">
        <f>VLOOKUP(B1928,fuelregion!$H$5:$I$3113,2,FALSE)</f>
        <v>100001000</v>
      </c>
      <c r="N1928" s="4">
        <f>VLOOKUP(B1928,imbin!$B$4:$D$3233,2,FALSE)</f>
        <v>0</v>
      </c>
      <c r="O1928" s="4" t="str">
        <f>VLOOKUP(B1928,imbin!$B$4:$D$3233,3,FALSE)</f>
        <v>Submittal</v>
      </c>
      <c r="P1928" s="4">
        <f>IF(ISNA(VLOOKUP(B1928,rampbin!$B$4:$G$1697,6,FALSE)),2,VLOOKUP(B1928,rampbin!$B$4:$G$1697,6,FALSE))</f>
        <v>2</v>
      </c>
      <c r="Q1928" s="4" t="str">
        <f>IF(ISNA(VLOOKUP(B1928,rampbin!$B$4:$G$1697,5,FALSE)),"MOVES",VLOOKUP(B1928,rampbin!$B$4:$G$1697,5,FALSE))</f>
        <v>Submitted</v>
      </c>
      <c r="R1928" s="4" t="s">
        <v>1877</v>
      </c>
      <c r="S1928" s="6" t="s">
        <v>2116</v>
      </c>
      <c r="T1928" s="4">
        <f>VLOOKUP(B1928,meanLDage!$B$3:$E$3145,4,FALSE)</f>
        <v>4</v>
      </c>
      <c r="U1928" s="32">
        <f>VLOOKUP(B1928,meanLDage!$B$3:$E$3145,2,FALSE)</f>
        <v>11.234440976757439</v>
      </c>
      <c r="V1928" s="4" t="str">
        <f t="shared" si="211"/>
        <v>37_L_100001000_0_3_2</v>
      </c>
      <c r="W1928" s="4">
        <v>37141</v>
      </c>
      <c r="X1928" s="6"/>
      <c r="Y1928" s="8">
        <f t="shared" si="212"/>
        <v>37141</v>
      </c>
      <c r="Z1928" s="6" t="b">
        <f t="shared" si="210"/>
        <v>0</v>
      </c>
      <c r="AA1928" s="6">
        <f t="shared" si="213"/>
        <v>37163</v>
      </c>
      <c r="AB1928" s="4">
        <f t="shared" si="214"/>
        <v>4</v>
      </c>
      <c r="AC1928" s="32">
        <f t="shared" si="215"/>
        <v>11.234440976757439</v>
      </c>
      <c r="AD1928" s="4">
        <f>VLOOKUP($B1928,meanLDage!$Z$3:$AC$3145,4,FALSE)</f>
        <v>3</v>
      </c>
      <c r="AE1928" s="32">
        <f>VLOOKUP($B1928,meanLDage!$Z$3:$AC$3145,2,FALSE)</f>
        <v>10.61628378</v>
      </c>
      <c r="AF1928" s="6">
        <f>VLOOKUP(V1928,'2017 rep county selection'!$A$1:$C$281,3,FALSE)</f>
        <v>37141</v>
      </c>
      <c r="AH1928" s="9">
        <f t="shared" si="216"/>
        <v>37141</v>
      </c>
    </row>
    <row r="1929" spans="1:34" ht="15.75" customHeight="1" x14ac:dyDescent="0.3">
      <c r="A1929" s="4">
        <v>37</v>
      </c>
      <c r="B1929" s="4">
        <v>37143</v>
      </c>
      <c r="C1929" s="6" t="s">
        <v>2288</v>
      </c>
      <c r="D1929" s="6" t="s">
        <v>1230</v>
      </c>
      <c r="E1929" s="4">
        <v>37163</v>
      </c>
      <c r="F1929" s="4">
        <v>37163</v>
      </c>
      <c r="G1929" s="4">
        <v>37163</v>
      </c>
      <c r="H1929" s="37">
        <v>140486274</v>
      </c>
      <c r="I1929" s="37">
        <v>154703730.63022101</v>
      </c>
      <c r="J1929" s="37">
        <v>175620568.88372499</v>
      </c>
      <c r="K1929" s="4" t="str">
        <f>VLOOKUP(B1929,altitude!$B$3:$E$3232,4)</f>
        <v>L</v>
      </c>
      <c r="L1929" s="4">
        <f>VLOOKUP(B1929,fuelregion!$C$5:$D$3233,2,FALSE)</f>
        <v>100001000</v>
      </c>
      <c r="M1929" s="4">
        <f>VLOOKUP(B1929,fuelregion!$H$5:$I$3113,2,FALSE)</f>
        <v>100001000</v>
      </c>
      <c r="N1929" s="4">
        <f>VLOOKUP(B1929,imbin!$B$4:$D$3233,2,FALSE)</f>
        <v>0</v>
      </c>
      <c r="O1929" s="4" t="str">
        <f>VLOOKUP(B1929,imbin!$B$4:$D$3233,3,FALSE)</f>
        <v>Submittal</v>
      </c>
      <c r="P1929" s="4">
        <f>IF(ISNA(VLOOKUP(B1929,rampbin!$B$4:$G$1697,6,FALSE)),2,VLOOKUP(B1929,rampbin!$B$4:$G$1697,6,FALSE))</f>
        <v>2</v>
      </c>
      <c r="Q1929" s="4" t="str">
        <f>IF(ISNA(VLOOKUP(B1929,rampbin!$B$4:$G$1697,5,FALSE)),"MOVES",VLOOKUP(B1929,rampbin!$B$4:$G$1697,5,FALSE))</f>
        <v>Submitted</v>
      </c>
      <c r="R1929" s="4" t="s">
        <v>1880</v>
      </c>
      <c r="S1929" s="6" t="s">
        <v>1851</v>
      </c>
      <c r="T1929" s="4">
        <f>VLOOKUP(B1929,meanLDage!$B$3:$E$3145,4,FALSE)</f>
        <v>4</v>
      </c>
      <c r="U1929" s="32">
        <f>VLOOKUP(B1929,meanLDage!$B$3:$E$3145,2,FALSE)</f>
        <v>11.386267124810852</v>
      </c>
      <c r="V1929" s="4" t="str">
        <f t="shared" si="211"/>
        <v>37_L_100001000_0_3_2</v>
      </c>
      <c r="W1929" s="4">
        <v>37141</v>
      </c>
      <c r="X1929" s="6"/>
      <c r="Y1929" s="8">
        <f t="shared" si="212"/>
        <v>37141</v>
      </c>
      <c r="Z1929" s="6" t="b">
        <f t="shared" si="210"/>
        <v>0</v>
      </c>
      <c r="AA1929" s="6">
        <f t="shared" si="213"/>
        <v>37163</v>
      </c>
      <c r="AB1929" s="4">
        <f t="shared" si="214"/>
        <v>4</v>
      </c>
      <c r="AC1929" s="32">
        <f t="shared" si="215"/>
        <v>11.386267124810852</v>
      </c>
      <c r="AD1929" s="4">
        <f>VLOOKUP($B1929,meanLDage!$Z$3:$AC$3145,4,FALSE)</f>
        <v>3</v>
      </c>
      <c r="AE1929" s="32">
        <f>VLOOKUP($B1929,meanLDage!$Z$3:$AC$3145,2,FALSE)</f>
        <v>10.86649047</v>
      </c>
      <c r="AF1929" s="6">
        <f>VLOOKUP(V1929,'2017 rep county selection'!$A$1:$C$281,3,FALSE)</f>
        <v>37141</v>
      </c>
      <c r="AH1929" s="9">
        <f t="shared" si="216"/>
        <v>37141</v>
      </c>
    </row>
    <row r="1930" spans="1:34" ht="15.75" customHeight="1" x14ac:dyDescent="0.3">
      <c r="A1930" s="4">
        <v>37</v>
      </c>
      <c r="B1930" s="4">
        <v>37145</v>
      </c>
      <c r="C1930" s="6" t="s">
        <v>2288</v>
      </c>
      <c r="D1930" s="6" t="s">
        <v>1231</v>
      </c>
      <c r="E1930" s="4">
        <v>37047</v>
      </c>
      <c r="F1930" s="4">
        <v>37047</v>
      </c>
      <c r="G1930" s="4">
        <v>37047</v>
      </c>
      <c r="H1930" s="37">
        <v>289533471</v>
      </c>
      <c r="I1930" s="37">
        <v>304719526.022946</v>
      </c>
      <c r="J1930" s="37">
        <v>351125159.35622001</v>
      </c>
      <c r="K1930" s="4" t="str">
        <f>VLOOKUP(B1930,altitude!$B$3:$E$3232,4)</f>
        <v>L</v>
      </c>
      <c r="L1930" s="4">
        <f>VLOOKUP(B1930,fuelregion!$C$5:$D$3233,2,FALSE)</f>
        <v>100001000</v>
      </c>
      <c r="M1930" s="4">
        <f>VLOOKUP(B1930,fuelregion!$H$5:$I$3113,2,FALSE)</f>
        <v>100001000</v>
      </c>
      <c r="N1930" s="4">
        <f>VLOOKUP(B1930,imbin!$B$4:$D$3233,2,FALSE)</f>
        <v>0</v>
      </c>
      <c r="O1930" s="4" t="str">
        <f>VLOOKUP(B1930,imbin!$B$4:$D$3233,3,FALSE)</f>
        <v>Submittal</v>
      </c>
      <c r="P1930" s="4">
        <f>IF(ISNA(VLOOKUP(B1930,rampbin!$B$4:$G$1697,6,FALSE)),2,VLOOKUP(B1930,rampbin!$B$4:$G$1697,6,FALSE))</f>
        <v>2</v>
      </c>
      <c r="Q1930" s="4" t="str">
        <f>IF(ISNA(VLOOKUP(B1930,rampbin!$B$4:$G$1697,5,FALSE)),"MOVES",VLOOKUP(B1930,rampbin!$B$4:$G$1697,5,FALSE))</f>
        <v>Submitted</v>
      </c>
      <c r="R1930" s="4" t="s">
        <v>1877</v>
      </c>
      <c r="S1930" s="6" t="s">
        <v>2108</v>
      </c>
      <c r="T1930" s="4">
        <f>VLOOKUP(B1930,meanLDage!$B$3:$E$3145,4,FALSE)</f>
        <v>5</v>
      </c>
      <c r="U1930" s="32">
        <f>VLOOKUP(B1930,meanLDage!$B$3:$E$3145,2,FALSE)</f>
        <v>13.067085142062995</v>
      </c>
      <c r="V1930" s="4" t="str">
        <f t="shared" si="211"/>
        <v>37_L_100001000_0_4_2</v>
      </c>
      <c r="W1930" s="4">
        <v>37083</v>
      </c>
      <c r="X1930" s="6"/>
      <c r="Y1930" s="8">
        <f t="shared" si="212"/>
        <v>37083</v>
      </c>
      <c r="Z1930" s="6" t="b">
        <f t="shared" si="210"/>
        <v>0</v>
      </c>
      <c r="AA1930" s="6">
        <f t="shared" si="213"/>
        <v>37047</v>
      </c>
      <c r="AB1930" s="4">
        <f t="shared" si="214"/>
        <v>5</v>
      </c>
      <c r="AC1930" s="32">
        <f t="shared" si="215"/>
        <v>13.067085142062995</v>
      </c>
      <c r="AD1930" s="4">
        <f>VLOOKUP($B1930,meanLDage!$Z$3:$AC$3145,4,FALSE)</f>
        <v>4</v>
      </c>
      <c r="AE1930" s="32">
        <f>VLOOKUP($B1930,meanLDage!$Z$3:$AC$3145,2,FALSE)</f>
        <v>12.523042970000001</v>
      </c>
      <c r="AF1930" s="6">
        <f>VLOOKUP(V1930,'2017 rep county selection'!$A$1:$C$281,3,FALSE)</f>
        <v>37047</v>
      </c>
      <c r="AH1930" s="9">
        <f t="shared" si="216"/>
        <v>37047</v>
      </c>
    </row>
    <row r="1931" spans="1:34" ht="15.75" customHeight="1" x14ac:dyDescent="0.3">
      <c r="A1931" s="4">
        <v>37</v>
      </c>
      <c r="B1931" s="4">
        <v>37147</v>
      </c>
      <c r="C1931" s="6" t="s">
        <v>2288</v>
      </c>
      <c r="D1931" s="6" t="s">
        <v>1232</v>
      </c>
      <c r="E1931" s="4">
        <v>37051</v>
      </c>
      <c r="F1931" s="4">
        <v>37051</v>
      </c>
      <c r="G1931" s="4">
        <v>37051</v>
      </c>
      <c r="H1931" s="37">
        <v>1534349758</v>
      </c>
      <c r="I1931" s="37">
        <v>1428724243.70925</v>
      </c>
      <c r="J1931" s="37">
        <v>1505091546.8941801</v>
      </c>
      <c r="K1931" s="4" t="str">
        <f>VLOOKUP(B1931,altitude!$B$3:$E$3232,4)</f>
        <v>L</v>
      </c>
      <c r="L1931" s="4">
        <f>VLOOKUP(B1931,fuelregion!$C$5:$D$3233,2,FALSE)</f>
        <v>100001000</v>
      </c>
      <c r="M1931" s="4">
        <f>VLOOKUP(B1931,fuelregion!$H$5:$I$3113,2,FALSE)</f>
        <v>100001000</v>
      </c>
      <c r="N1931" s="4">
        <f>VLOOKUP(B1931,imbin!$B$4:$D$3233,2,FALSE)</f>
        <v>2</v>
      </c>
      <c r="O1931" s="4" t="str">
        <f>VLOOKUP(B1931,imbin!$B$4:$D$3233,3,FALSE)</f>
        <v>Submittal</v>
      </c>
      <c r="P1931" s="4">
        <f>IF(ISNA(VLOOKUP(B1931,rampbin!$B$4:$G$1697,6,FALSE)),2,VLOOKUP(B1931,rampbin!$B$4:$G$1697,6,FALSE))</f>
        <v>2</v>
      </c>
      <c r="Q1931" s="4" t="str">
        <f>IF(ISNA(VLOOKUP(B1931,rampbin!$B$4:$G$1697,5,FALSE)),"MOVES",VLOOKUP(B1931,rampbin!$B$4:$G$1697,5,FALSE))</f>
        <v>Submitted</v>
      </c>
      <c r="R1931" s="4" t="s">
        <v>1877</v>
      </c>
      <c r="S1931" s="6" t="s">
        <v>2118</v>
      </c>
      <c r="T1931" s="4">
        <f>VLOOKUP(B1931,meanLDage!$B$3:$E$3145,4,FALSE)</f>
        <v>3</v>
      </c>
      <c r="U1931" s="32">
        <f>VLOOKUP(B1931,meanLDage!$B$3:$E$3145,2,FALSE)</f>
        <v>10.373847994171303</v>
      </c>
      <c r="V1931" s="4" t="str">
        <f t="shared" si="211"/>
        <v>37_L_100001000_2_3_2</v>
      </c>
      <c r="W1931" s="4">
        <v>37135</v>
      </c>
      <c r="X1931" s="6"/>
      <c r="Y1931" s="8">
        <f t="shared" si="212"/>
        <v>37135</v>
      </c>
      <c r="Z1931" s="6" t="b">
        <f t="shared" si="210"/>
        <v>0</v>
      </c>
      <c r="AA1931" s="6">
        <f t="shared" si="213"/>
        <v>37051</v>
      </c>
      <c r="AB1931" s="4">
        <f t="shared" si="214"/>
        <v>3</v>
      </c>
      <c r="AC1931" s="32">
        <f t="shared" si="215"/>
        <v>10.373847994171303</v>
      </c>
      <c r="AD1931" s="4">
        <f>VLOOKUP($B1931,meanLDage!$Z$3:$AC$3145,4,FALSE)</f>
        <v>3</v>
      </c>
      <c r="AE1931" s="32">
        <f>VLOOKUP($B1931,meanLDage!$Z$3:$AC$3145,2,FALSE)</f>
        <v>9.5893707799999994</v>
      </c>
      <c r="AF1931" s="6">
        <f>VLOOKUP(V1931,'2017 rep county selection'!$A$1:$C$281,3,FALSE)</f>
        <v>37135</v>
      </c>
      <c r="AH1931" s="9">
        <f t="shared" si="216"/>
        <v>37135</v>
      </c>
    </row>
    <row r="1932" spans="1:34" ht="15.75" customHeight="1" x14ac:dyDescent="0.3">
      <c r="A1932" s="4">
        <v>37</v>
      </c>
      <c r="B1932" s="4">
        <v>37149</v>
      </c>
      <c r="C1932" s="6" t="s">
        <v>2288</v>
      </c>
      <c r="D1932" s="6" t="s">
        <v>129</v>
      </c>
      <c r="E1932" s="4">
        <v>37163</v>
      </c>
      <c r="F1932" s="4">
        <v>37163</v>
      </c>
      <c r="G1932" s="4">
        <v>37163</v>
      </c>
      <c r="H1932" s="37">
        <v>319766338</v>
      </c>
      <c r="I1932" s="37">
        <v>347490322.82869399</v>
      </c>
      <c r="J1932" s="37">
        <v>347796385.74037898</v>
      </c>
      <c r="K1932" s="4" t="str">
        <f>VLOOKUP(B1932,altitude!$B$3:$E$3232,4)</f>
        <v>L</v>
      </c>
      <c r="L1932" s="4">
        <f>VLOOKUP(B1932,fuelregion!$C$5:$D$3233,2,FALSE)</f>
        <v>100001000</v>
      </c>
      <c r="M1932" s="4">
        <f>VLOOKUP(B1932,fuelregion!$H$5:$I$3113,2,FALSE)</f>
        <v>100001000</v>
      </c>
      <c r="N1932" s="4">
        <f>VLOOKUP(B1932,imbin!$B$4:$D$3233,2,FALSE)</f>
        <v>0</v>
      </c>
      <c r="O1932" s="4" t="str">
        <f>VLOOKUP(B1932,imbin!$B$4:$D$3233,3,FALSE)</f>
        <v>Submittal</v>
      </c>
      <c r="P1932" s="4">
        <f>IF(ISNA(VLOOKUP(B1932,rampbin!$B$4:$G$1697,6,FALSE)),2,VLOOKUP(B1932,rampbin!$B$4:$G$1697,6,FALSE))</f>
        <v>2</v>
      </c>
      <c r="Q1932" s="4" t="str">
        <f>IF(ISNA(VLOOKUP(B1932,rampbin!$B$4:$G$1697,5,FALSE)),"MOVES",VLOOKUP(B1932,rampbin!$B$4:$G$1697,5,FALSE))</f>
        <v>Submitted</v>
      </c>
      <c r="R1932" s="4" t="s">
        <v>1880</v>
      </c>
      <c r="S1932" s="6" t="s">
        <v>1851</v>
      </c>
      <c r="T1932" s="4">
        <f>VLOOKUP(B1932,meanLDage!$B$3:$E$3145,4,FALSE)</f>
        <v>4</v>
      </c>
      <c r="U1932" s="32">
        <f>VLOOKUP(B1932,meanLDage!$B$3:$E$3145,2,FALSE)</f>
        <v>12.565970975585682</v>
      </c>
      <c r="V1932" s="4" t="str">
        <f t="shared" si="211"/>
        <v>37_L_100001000_0_4_2</v>
      </c>
      <c r="W1932" s="4">
        <v>37141</v>
      </c>
      <c r="X1932" s="6"/>
      <c r="Y1932" s="8">
        <f t="shared" si="212"/>
        <v>37141</v>
      </c>
      <c r="Z1932" s="6" t="b">
        <f t="shared" si="210"/>
        <v>0</v>
      </c>
      <c r="AA1932" s="6">
        <f t="shared" si="213"/>
        <v>37163</v>
      </c>
      <c r="AB1932" s="4">
        <f t="shared" si="214"/>
        <v>4</v>
      </c>
      <c r="AC1932" s="32">
        <f t="shared" si="215"/>
        <v>12.565970975585682</v>
      </c>
      <c r="AD1932" s="4">
        <f>VLOOKUP($B1932,meanLDage!$Z$3:$AC$3145,4,FALSE)</f>
        <v>4</v>
      </c>
      <c r="AE1932" s="32">
        <f>VLOOKUP($B1932,meanLDage!$Z$3:$AC$3145,2,FALSE)</f>
        <v>12.01795306</v>
      </c>
      <c r="AF1932" s="6">
        <f>VLOOKUP(V1932,'2017 rep county selection'!$A$1:$C$281,3,FALSE)</f>
        <v>37047</v>
      </c>
      <c r="AH1932" s="9">
        <f t="shared" si="216"/>
        <v>37047</v>
      </c>
    </row>
    <row r="1933" spans="1:34" ht="15.75" customHeight="1" x14ac:dyDescent="0.3">
      <c r="A1933" s="4">
        <v>37</v>
      </c>
      <c r="B1933" s="4">
        <v>37151</v>
      </c>
      <c r="C1933" s="6" t="s">
        <v>2288</v>
      </c>
      <c r="D1933" s="6" t="s">
        <v>62</v>
      </c>
      <c r="E1933" s="4">
        <v>37159</v>
      </c>
      <c r="F1933" s="4">
        <v>37159</v>
      </c>
      <c r="G1933" s="4">
        <v>37159</v>
      </c>
      <c r="H1933" s="37">
        <v>1359368649</v>
      </c>
      <c r="I1933" s="37">
        <v>1353410238.44173</v>
      </c>
      <c r="J1933" s="37">
        <v>1510021778.6821301</v>
      </c>
      <c r="K1933" s="4" t="str">
        <f>VLOOKUP(B1933,altitude!$B$3:$E$3232,4)</f>
        <v>L</v>
      </c>
      <c r="L1933" s="4">
        <f>VLOOKUP(B1933,fuelregion!$C$5:$D$3233,2,FALSE)</f>
        <v>100001000</v>
      </c>
      <c r="M1933" s="4">
        <f>VLOOKUP(B1933,fuelregion!$H$5:$I$3113,2,FALSE)</f>
        <v>100001000</v>
      </c>
      <c r="N1933" s="4">
        <f>VLOOKUP(B1933,imbin!$B$4:$D$3233,2,FALSE)</f>
        <v>1</v>
      </c>
      <c r="O1933" s="4" t="str">
        <f>VLOOKUP(B1933,imbin!$B$4:$D$3233,3,FALSE)</f>
        <v>Submittal</v>
      </c>
      <c r="P1933" s="4">
        <f>IF(ISNA(VLOOKUP(B1933,rampbin!$B$4:$G$1697,6,FALSE)),2,VLOOKUP(B1933,rampbin!$B$4:$G$1697,6,FALSE))</f>
        <v>2</v>
      </c>
      <c r="Q1933" s="4" t="str">
        <f>IF(ISNA(VLOOKUP(B1933,rampbin!$B$4:$G$1697,5,FALSE)),"MOVES",VLOOKUP(B1933,rampbin!$B$4:$G$1697,5,FALSE))</f>
        <v>Submitted</v>
      </c>
      <c r="R1933" s="4" t="s">
        <v>1877</v>
      </c>
      <c r="S1933" s="6" t="s">
        <v>2115</v>
      </c>
      <c r="T1933" s="4">
        <f>VLOOKUP(B1933,meanLDage!$B$3:$E$3145,4,FALSE)</f>
        <v>4</v>
      </c>
      <c r="U1933" s="32">
        <f>VLOOKUP(B1933,meanLDage!$B$3:$E$3145,2,FALSE)</f>
        <v>12.813314599785523</v>
      </c>
      <c r="V1933" s="4" t="str">
        <f t="shared" si="211"/>
        <v>37_L_100001000_1_4_2</v>
      </c>
      <c r="W1933" s="4">
        <v>37021</v>
      </c>
      <c r="X1933" s="6"/>
      <c r="Y1933" s="8">
        <f t="shared" si="212"/>
        <v>37021</v>
      </c>
      <c r="Z1933" s="6" t="b">
        <f t="shared" si="210"/>
        <v>0</v>
      </c>
      <c r="AA1933" s="6">
        <f t="shared" si="213"/>
        <v>37159</v>
      </c>
      <c r="AB1933" s="4">
        <f t="shared" si="214"/>
        <v>4</v>
      </c>
      <c r="AC1933" s="32">
        <f t="shared" si="215"/>
        <v>12.813314599785523</v>
      </c>
      <c r="AD1933" s="4">
        <f>VLOOKUP($B1933,meanLDage!$Z$3:$AC$3145,4,FALSE)</f>
        <v>4</v>
      </c>
      <c r="AE1933" s="32">
        <f>VLOOKUP($B1933,meanLDage!$Z$3:$AC$3145,2,FALSE)</f>
        <v>12.09091652</v>
      </c>
      <c r="AF1933" s="6">
        <f>VLOOKUP(V1933,'2017 rep county selection'!$A$1:$C$281,3,FALSE)</f>
        <v>37057</v>
      </c>
      <c r="AH1933" s="9">
        <f t="shared" si="216"/>
        <v>37057</v>
      </c>
    </row>
    <row r="1934" spans="1:34" ht="15.75" customHeight="1" x14ac:dyDescent="0.3">
      <c r="A1934" s="4">
        <v>37</v>
      </c>
      <c r="B1934" s="4">
        <v>37153</v>
      </c>
      <c r="C1934" s="6" t="s">
        <v>2288</v>
      </c>
      <c r="D1934" s="6" t="s">
        <v>396</v>
      </c>
      <c r="E1934" s="4">
        <v>37047</v>
      </c>
      <c r="F1934" s="4">
        <v>37047</v>
      </c>
      <c r="G1934" s="4">
        <v>37047</v>
      </c>
      <c r="H1934" s="37">
        <v>505646487</v>
      </c>
      <c r="I1934" s="37">
        <v>505873924.54397702</v>
      </c>
      <c r="J1934" s="37">
        <v>535951477.51996201</v>
      </c>
      <c r="K1934" s="4" t="str">
        <f>VLOOKUP(B1934,altitude!$B$3:$E$3232,4)</f>
        <v>L</v>
      </c>
      <c r="L1934" s="4">
        <f>VLOOKUP(B1934,fuelregion!$C$5:$D$3233,2,FALSE)</f>
        <v>100001000</v>
      </c>
      <c r="M1934" s="4">
        <f>VLOOKUP(B1934,fuelregion!$H$5:$I$3113,2,FALSE)</f>
        <v>100001000</v>
      </c>
      <c r="N1934" s="4">
        <f>VLOOKUP(B1934,imbin!$B$4:$D$3233,2,FALSE)</f>
        <v>0</v>
      </c>
      <c r="O1934" s="4" t="str">
        <f>VLOOKUP(B1934,imbin!$B$4:$D$3233,3,FALSE)</f>
        <v>Submittal</v>
      </c>
      <c r="P1934" s="4">
        <f>IF(ISNA(VLOOKUP(B1934,rampbin!$B$4:$G$1697,6,FALSE)),2,VLOOKUP(B1934,rampbin!$B$4:$G$1697,6,FALSE))</f>
        <v>2</v>
      </c>
      <c r="Q1934" s="4" t="str">
        <f>IF(ISNA(VLOOKUP(B1934,rampbin!$B$4:$G$1697,5,FALSE)),"MOVES",VLOOKUP(B1934,rampbin!$B$4:$G$1697,5,FALSE))</f>
        <v>Submitted</v>
      </c>
      <c r="R1934" s="4" t="s">
        <v>1880</v>
      </c>
      <c r="S1934" s="6" t="s">
        <v>1851</v>
      </c>
      <c r="T1934" s="4">
        <f>VLOOKUP(B1934,meanLDage!$B$3:$E$3145,4,FALSE)</f>
        <v>4</v>
      </c>
      <c r="U1934" s="32">
        <f>VLOOKUP(B1934,meanLDage!$B$3:$E$3145,2,FALSE)</f>
        <v>12.683226141039089</v>
      </c>
      <c r="V1934" s="4" t="str">
        <f t="shared" si="211"/>
        <v>37_L_100001000_0_4_2</v>
      </c>
      <c r="W1934" s="4">
        <v>37141</v>
      </c>
      <c r="X1934" s="6"/>
      <c r="Y1934" s="8">
        <f t="shared" si="212"/>
        <v>37141</v>
      </c>
      <c r="Z1934" s="6" t="b">
        <f t="shared" si="210"/>
        <v>0</v>
      </c>
      <c r="AA1934" s="6">
        <f t="shared" si="213"/>
        <v>37047</v>
      </c>
      <c r="AB1934" s="4">
        <f t="shared" si="214"/>
        <v>4</v>
      </c>
      <c r="AC1934" s="32">
        <f t="shared" si="215"/>
        <v>12.683226141039089</v>
      </c>
      <c r="AD1934" s="4">
        <f>VLOOKUP($B1934,meanLDage!$Z$3:$AC$3145,4,FALSE)</f>
        <v>4</v>
      </c>
      <c r="AE1934" s="32">
        <f>VLOOKUP($B1934,meanLDage!$Z$3:$AC$3145,2,FALSE)</f>
        <v>11.76779715</v>
      </c>
      <c r="AF1934" s="6">
        <f>VLOOKUP(V1934,'2017 rep county selection'!$A$1:$C$281,3,FALSE)</f>
        <v>37047</v>
      </c>
      <c r="AH1934" s="9">
        <f t="shared" si="216"/>
        <v>37047</v>
      </c>
    </row>
    <row r="1935" spans="1:34" ht="15.75" customHeight="1" x14ac:dyDescent="0.3">
      <c r="A1935" s="4">
        <v>37</v>
      </c>
      <c r="B1935" s="4">
        <v>37155</v>
      </c>
      <c r="C1935" s="6" t="s">
        <v>2288</v>
      </c>
      <c r="D1935" s="6" t="s">
        <v>1233</v>
      </c>
      <c r="E1935" s="4">
        <v>37021</v>
      </c>
      <c r="F1935" s="4">
        <v>37021</v>
      </c>
      <c r="G1935" s="4">
        <v>37021</v>
      </c>
      <c r="H1935" s="37">
        <v>1637438714</v>
      </c>
      <c r="I1935" s="37">
        <v>1638614077.5502501</v>
      </c>
      <c r="J1935" s="37">
        <v>1869139084.7167499</v>
      </c>
      <c r="K1935" s="4" t="str">
        <f>VLOOKUP(B1935,altitude!$B$3:$E$3232,4)</f>
        <v>L</v>
      </c>
      <c r="L1935" s="4">
        <f>VLOOKUP(B1935,fuelregion!$C$5:$D$3233,2,FALSE)</f>
        <v>100001000</v>
      </c>
      <c r="M1935" s="4">
        <f>VLOOKUP(B1935,fuelregion!$H$5:$I$3113,2,FALSE)</f>
        <v>100001000</v>
      </c>
      <c r="N1935" s="4">
        <f>VLOOKUP(B1935,imbin!$B$4:$D$3233,2,FALSE)</f>
        <v>2</v>
      </c>
      <c r="O1935" s="4" t="str">
        <f>VLOOKUP(B1935,imbin!$B$4:$D$3233,3,FALSE)</f>
        <v>Submittal</v>
      </c>
      <c r="P1935" s="4">
        <f>IF(ISNA(VLOOKUP(B1935,rampbin!$B$4:$G$1697,6,FALSE)),2,VLOOKUP(B1935,rampbin!$B$4:$G$1697,6,FALSE))</f>
        <v>2</v>
      </c>
      <c r="Q1935" s="4" t="str">
        <f>IF(ISNA(VLOOKUP(B1935,rampbin!$B$4:$G$1697,5,FALSE)),"MOVES",VLOOKUP(B1935,rampbin!$B$4:$G$1697,5,FALSE))</f>
        <v>Submitted</v>
      </c>
      <c r="R1935" s="4" t="s">
        <v>1880</v>
      </c>
      <c r="S1935" s="6" t="s">
        <v>1851</v>
      </c>
      <c r="T1935" s="4">
        <f>VLOOKUP(B1935,meanLDage!$B$3:$E$3145,4,FALSE)</f>
        <v>4</v>
      </c>
      <c r="U1935" s="32">
        <f>VLOOKUP(B1935,meanLDage!$B$3:$E$3145,2,FALSE)</f>
        <v>12.136068217902455</v>
      </c>
      <c r="V1935" s="4" t="str">
        <f t="shared" si="211"/>
        <v>37_L_100001000_2_4_2</v>
      </c>
      <c r="W1935" s="4">
        <v>37035</v>
      </c>
      <c r="X1935" s="6"/>
      <c r="Y1935" s="8">
        <f t="shared" si="212"/>
        <v>37035</v>
      </c>
      <c r="Z1935" s="6" t="b">
        <f t="shared" si="210"/>
        <v>0</v>
      </c>
      <c r="AA1935" s="6">
        <f t="shared" si="213"/>
        <v>37021</v>
      </c>
      <c r="AB1935" s="4">
        <f t="shared" si="214"/>
        <v>4</v>
      </c>
      <c r="AC1935" s="32">
        <f t="shared" si="215"/>
        <v>12.136068217902455</v>
      </c>
      <c r="AD1935" s="4">
        <f>VLOOKUP($B1935,meanLDage!$Z$3:$AC$3145,4,FALSE)</f>
        <v>4</v>
      </c>
      <c r="AE1935" s="32">
        <f>VLOOKUP($B1935,meanLDage!$Z$3:$AC$3145,2,FALSE)</f>
        <v>11.256922100000001</v>
      </c>
      <c r="AF1935" s="6">
        <f>VLOOKUP(V1935,'2017 rep county selection'!$A$1:$C$281,3,FALSE)</f>
        <v>37035</v>
      </c>
      <c r="AH1935" s="9">
        <f t="shared" si="216"/>
        <v>37035</v>
      </c>
    </row>
    <row r="1936" spans="1:34" ht="15.75" customHeight="1" x14ac:dyDescent="0.3">
      <c r="A1936" s="4">
        <v>37</v>
      </c>
      <c r="B1936" s="4">
        <v>37157</v>
      </c>
      <c r="C1936" s="6" t="s">
        <v>2288</v>
      </c>
      <c r="D1936" s="6" t="s">
        <v>1115</v>
      </c>
      <c r="E1936" s="4">
        <v>37159</v>
      </c>
      <c r="F1936" s="4">
        <v>37159</v>
      </c>
      <c r="G1936" s="4">
        <v>37159</v>
      </c>
      <c r="H1936" s="37">
        <v>989060675</v>
      </c>
      <c r="I1936" s="37">
        <v>882008396.82258797</v>
      </c>
      <c r="J1936" s="37">
        <v>949812974.57628298</v>
      </c>
      <c r="K1936" s="4" t="str">
        <f>VLOOKUP(B1936,altitude!$B$3:$E$3232,4)</f>
        <v>L</v>
      </c>
      <c r="L1936" s="4">
        <f>VLOOKUP(B1936,fuelregion!$C$5:$D$3233,2,FALSE)</f>
        <v>100001000</v>
      </c>
      <c r="M1936" s="4">
        <f>VLOOKUP(B1936,fuelregion!$H$5:$I$3113,2,FALSE)</f>
        <v>100001000</v>
      </c>
      <c r="N1936" s="4">
        <f>VLOOKUP(B1936,imbin!$B$4:$D$3233,2,FALSE)</f>
        <v>1</v>
      </c>
      <c r="O1936" s="4" t="str">
        <f>VLOOKUP(B1936,imbin!$B$4:$D$3233,3,FALSE)</f>
        <v>Submittal</v>
      </c>
      <c r="P1936" s="4">
        <f>IF(ISNA(VLOOKUP(B1936,rampbin!$B$4:$G$1697,6,FALSE)),2,VLOOKUP(B1936,rampbin!$B$4:$G$1697,6,FALSE))</f>
        <v>2</v>
      </c>
      <c r="Q1936" s="4" t="str">
        <f>IF(ISNA(VLOOKUP(B1936,rampbin!$B$4:$G$1697,5,FALSE)),"MOVES",VLOOKUP(B1936,rampbin!$B$4:$G$1697,5,FALSE))</f>
        <v>Submitted</v>
      </c>
      <c r="R1936" s="4" t="s">
        <v>1877</v>
      </c>
      <c r="S1936" s="6" t="s">
        <v>2115</v>
      </c>
      <c r="T1936" s="4">
        <f>VLOOKUP(B1936,meanLDage!$B$3:$E$3145,4,FALSE)</f>
        <v>5</v>
      </c>
      <c r="U1936" s="32">
        <f>VLOOKUP(B1936,meanLDage!$B$3:$E$3145,2,FALSE)</f>
        <v>13.294844894665035</v>
      </c>
      <c r="V1936" s="4" t="str">
        <f t="shared" si="211"/>
        <v>37_L_100001000_1_4_2</v>
      </c>
      <c r="W1936" s="4">
        <v>37157</v>
      </c>
      <c r="X1936" s="6"/>
      <c r="Y1936" s="8">
        <f t="shared" si="212"/>
        <v>37157</v>
      </c>
      <c r="Z1936" s="6" t="b">
        <f t="shared" si="210"/>
        <v>0</v>
      </c>
      <c r="AA1936" s="6">
        <f t="shared" si="213"/>
        <v>37159</v>
      </c>
      <c r="AB1936" s="4">
        <f t="shared" si="214"/>
        <v>5</v>
      </c>
      <c r="AC1936" s="32">
        <f t="shared" si="215"/>
        <v>13.294844894665035</v>
      </c>
      <c r="AD1936" s="4">
        <f>VLOOKUP($B1936,meanLDage!$Z$3:$AC$3145,4,FALSE)</f>
        <v>4</v>
      </c>
      <c r="AE1936" s="32">
        <f>VLOOKUP($B1936,meanLDage!$Z$3:$AC$3145,2,FALSE)</f>
        <v>12.616517330000001</v>
      </c>
      <c r="AF1936" s="6">
        <f>VLOOKUP(V1936,'2017 rep county selection'!$A$1:$C$281,3,FALSE)</f>
        <v>37057</v>
      </c>
      <c r="AH1936" s="9">
        <f t="shared" si="216"/>
        <v>37057</v>
      </c>
    </row>
    <row r="1937" spans="1:34" ht="15.75" customHeight="1" x14ac:dyDescent="0.3">
      <c r="A1937" s="4">
        <v>37</v>
      </c>
      <c r="B1937" s="4">
        <v>37159</v>
      </c>
      <c r="C1937" s="6" t="s">
        <v>2288</v>
      </c>
      <c r="D1937" s="6" t="s">
        <v>716</v>
      </c>
      <c r="E1937" s="4">
        <v>37159</v>
      </c>
      <c r="F1937" s="4">
        <v>37159</v>
      </c>
      <c r="G1937" s="4">
        <v>37159</v>
      </c>
      <c r="H1937" s="37">
        <v>1951210803</v>
      </c>
      <c r="I1937" s="37">
        <v>1862770063.9272201</v>
      </c>
      <c r="J1937" s="37">
        <v>1812784432.7910099</v>
      </c>
      <c r="K1937" s="4" t="str">
        <f>VLOOKUP(B1937,altitude!$B$3:$E$3232,4)</f>
        <v>L</v>
      </c>
      <c r="L1937" s="4">
        <f>VLOOKUP(B1937,fuelregion!$C$5:$D$3233,2,FALSE)</f>
        <v>100001000</v>
      </c>
      <c r="M1937" s="4">
        <f>VLOOKUP(B1937,fuelregion!$H$5:$I$3113,2,FALSE)</f>
        <v>100001000</v>
      </c>
      <c r="N1937" s="4">
        <f>VLOOKUP(B1937,imbin!$B$4:$D$3233,2,FALSE)</f>
        <v>1</v>
      </c>
      <c r="O1937" s="4" t="str">
        <f>VLOOKUP(B1937,imbin!$B$4:$D$3233,3,FALSE)</f>
        <v>Submittal</v>
      </c>
      <c r="P1937" s="4">
        <f>IF(ISNA(VLOOKUP(B1937,rampbin!$B$4:$G$1697,6,FALSE)),2,VLOOKUP(B1937,rampbin!$B$4:$G$1697,6,FALSE))</f>
        <v>2</v>
      </c>
      <c r="Q1937" s="4" t="str">
        <f>IF(ISNA(VLOOKUP(B1937,rampbin!$B$4:$G$1697,5,FALSE)),"MOVES",VLOOKUP(B1937,rampbin!$B$4:$G$1697,5,FALSE))</f>
        <v>Submitted</v>
      </c>
      <c r="R1937" s="4" t="s">
        <v>1877</v>
      </c>
      <c r="S1937" s="6" t="s">
        <v>2107</v>
      </c>
      <c r="T1937" s="4">
        <f>VLOOKUP(B1937,meanLDage!$B$3:$E$3145,4,FALSE)</f>
        <v>4</v>
      </c>
      <c r="U1937" s="32">
        <f>VLOOKUP(B1937,meanLDage!$B$3:$E$3145,2,FALSE)</f>
        <v>12.400333585046388</v>
      </c>
      <c r="V1937" s="4" t="str">
        <f t="shared" si="211"/>
        <v>37_L_100001000_1_4_2</v>
      </c>
      <c r="W1937" s="4">
        <v>37021</v>
      </c>
      <c r="X1937" s="6"/>
      <c r="Y1937" s="8">
        <f t="shared" si="212"/>
        <v>37021</v>
      </c>
      <c r="Z1937" s="6" t="b">
        <f t="shared" si="210"/>
        <v>0</v>
      </c>
      <c r="AA1937" s="6">
        <f t="shared" si="213"/>
        <v>37159</v>
      </c>
      <c r="AB1937" s="4">
        <f t="shared" si="214"/>
        <v>4</v>
      </c>
      <c r="AC1937" s="32">
        <f t="shared" si="215"/>
        <v>12.400333585046388</v>
      </c>
      <c r="AD1937" s="4">
        <f>VLOOKUP($B1937,meanLDage!$Z$3:$AC$3145,4,FALSE)</f>
        <v>4</v>
      </c>
      <c r="AE1937" s="32">
        <f>VLOOKUP($B1937,meanLDage!$Z$3:$AC$3145,2,FALSE)</f>
        <v>11.63444183</v>
      </c>
      <c r="AF1937" s="6">
        <f>VLOOKUP(V1937,'2017 rep county selection'!$A$1:$C$281,3,FALSE)</f>
        <v>37057</v>
      </c>
      <c r="AH1937" s="9">
        <f t="shared" si="216"/>
        <v>37057</v>
      </c>
    </row>
    <row r="1938" spans="1:34" ht="15.75" customHeight="1" x14ac:dyDescent="0.3">
      <c r="A1938" s="4">
        <v>37</v>
      </c>
      <c r="B1938" s="4">
        <v>37161</v>
      </c>
      <c r="C1938" s="6" t="s">
        <v>2288</v>
      </c>
      <c r="D1938" s="6" t="s">
        <v>1234</v>
      </c>
      <c r="E1938" s="4">
        <v>37159</v>
      </c>
      <c r="F1938" s="4">
        <v>37159</v>
      </c>
      <c r="G1938" s="4">
        <v>37159</v>
      </c>
      <c r="H1938" s="37">
        <v>607227774</v>
      </c>
      <c r="I1938" s="37">
        <v>649620286.39712906</v>
      </c>
      <c r="J1938" s="37">
        <v>672829878.90171695</v>
      </c>
      <c r="K1938" s="4" t="str">
        <f>VLOOKUP(B1938,altitude!$B$3:$E$3232,4)</f>
        <v>L</v>
      </c>
      <c r="L1938" s="4">
        <f>VLOOKUP(B1938,fuelregion!$C$5:$D$3233,2,FALSE)</f>
        <v>100001000</v>
      </c>
      <c r="M1938" s="4">
        <f>VLOOKUP(B1938,fuelregion!$H$5:$I$3113,2,FALSE)</f>
        <v>100001000</v>
      </c>
      <c r="N1938" s="4">
        <f>VLOOKUP(B1938,imbin!$B$4:$D$3233,2,FALSE)</f>
        <v>2</v>
      </c>
      <c r="O1938" s="4" t="str">
        <f>VLOOKUP(B1938,imbin!$B$4:$D$3233,3,FALSE)</f>
        <v>Submittal</v>
      </c>
      <c r="P1938" s="4">
        <f>IF(ISNA(VLOOKUP(B1938,rampbin!$B$4:$G$1697,6,FALSE)),2,VLOOKUP(B1938,rampbin!$B$4:$G$1697,6,FALSE))</f>
        <v>2</v>
      </c>
      <c r="Q1938" s="4" t="str">
        <f>IF(ISNA(VLOOKUP(B1938,rampbin!$B$4:$G$1697,5,FALSE)),"MOVES",VLOOKUP(B1938,rampbin!$B$4:$G$1697,5,FALSE))</f>
        <v>Submitted</v>
      </c>
      <c r="R1938" s="4" t="s">
        <v>1880</v>
      </c>
      <c r="S1938" s="6" t="s">
        <v>1851</v>
      </c>
      <c r="T1938" s="4">
        <f>VLOOKUP(B1938,meanLDage!$B$3:$E$3145,4,FALSE)</f>
        <v>5</v>
      </c>
      <c r="U1938" s="32">
        <f>VLOOKUP(B1938,meanLDage!$B$3:$E$3145,2,FALSE)</f>
        <v>13.032586140487165</v>
      </c>
      <c r="V1938" s="4" t="str">
        <f t="shared" si="211"/>
        <v>37_L_100001000_2_4_2</v>
      </c>
      <c r="W1938" s="4">
        <v>37023</v>
      </c>
      <c r="X1938" s="6"/>
      <c r="Y1938" s="8">
        <f t="shared" si="212"/>
        <v>37023</v>
      </c>
      <c r="Z1938" s="6" t="b">
        <f t="shared" si="210"/>
        <v>0</v>
      </c>
      <c r="AA1938" s="6">
        <f t="shared" si="213"/>
        <v>37159</v>
      </c>
      <c r="AB1938" s="4">
        <f t="shared" si="214"/>
        <v>5</v>
      </c>
      <c r="AC1938" s="32">
        <f t="shared" si="215"/>
        <v>13.032586140487165</v>
      </c>
      <c r="AD1938" s="4">
        <f>VLOOKUP($B1938,meanLDage!$Z$3:$AC$3145,4,FALSE)</f>
        <v>4</v>
      </c>
      <c r="AE1938" s="32">
        <f>VLOOKUP($B1938,meanLDage!$Z$3:$AC$3145,2,FALSE)</f>
        <v>12.269257339999999</v>
      </c>
      <c r="AF1938" s="6">
        <f>VLOOKUP(V1938,'2017 rep county selection'!$A$1:$C$281,3,FALSE)</f>
        <v>37035</v>
      </c>
      <c r="AH1938" s="9">
        <f t="shared" si="216"/>
        <v>37035</v>
      </c>
    </row>
    <row r="1939" spans="1:34" ht="15.75" customHeight="1" x14ac:dyDescent="0.3">
      <c r="A1939" s="4">
        <v>37</v>
      </c>
      <c r="B1939" s="4">
        <v>37163</v>
      </c>
      <c r="C1939" s="6" t="s">
        <v>2288</v>
      </c>
      <c r="D1939" s="6" t="s">
        <v>1235</v>
      </c>
      <c r="E1939" s="4">
        <v>37163</v>
      </c>
      <c r="F1939" s="4">
        <v>37163</v>
      </c>
      <c r="G1939" s="4">
        <v>37163</v>
      </c>
      <c r="H1939" s="37">
        <v>795346061</v>
      </c>
      <c r="I1939" s="37">
        <v>760379794.01950598</v>
      </c>
      <c r="J1939" s="37">
        <v>798688379.25891995</v>
      </c>
      <c r="K1939" s="4" t="str">
        <f>VLOOKUP(B1939,altitude!$B$3:$E$3232,4)</f>
        <v>L</v>
      </c>
      <c r="L1939" s="4">
        <f>VLOOKUP(B1939,fuelregion!$C$5:$D$3233,2,FALSE)</f>
        <v>100001000</v>
      </c>
      <c r="M1939" s="4">
        <f>VLOOKUP(B1939,fuelregion!$H$5:$I$3113,2,FALSE)</f>
        <v>100001000</v>
      </c>
      <c r="N1939" s="4">
        <f>VLOOKUP(B1939,imbin!$B$4:$D$3233,2,FALSE)</f>
        <v>0</v>
      </c>
      <c r="O1939" s="4" t="str">
        <f>VLOOKUP(B1939,imbin!$B$4:$D$3233,3,FALSE)</f>
        <v>Submittal</v>
      </c>
      <c r="P1939" s="4">
        <f>IF(ISNA(VLOOKUP(B1939,rampbin!$B$4:$G$1697,6,FALSE)),2,VLOOKUP(B1939,rampbin!$B$4:$G$1697,6,FALSE))</f>
        <v>2</v>
      </c>
      <c r="Q1939" s="4" t="str">
        <f>IF(ISNA(VLOOKUP(B1939,rampbin!$B$4:$G$1697,5,FALSE)),"MOVES",VLOOKUP(B1939,rampbin!$B$4:$G$1697,5,FALSE))</f>
        <v>Submitted</v>
      </c>
      <c r="R1939" s="4" t="s">
        <v>1880</v>
      </c>
      <c r="S1939" s="6" t="s">
        <v>1851</v>
      </c>
      <c r="T1939" s="4">
        <f>VLOOKUP(B1939,meanLDage!$B$3:$E$3145,4,FALSE)</f>
        <v>4</v>
      </c>
      <c r="U1939" s="32">
        <f>VLOOKUP(B1939,meanLDage!$B$3:$E$3145,2,FALSE)</f>
        <v>12.227161385403184</v>
      </c>
      <c r="V1939" s="4" t="str">
        <f t="shared" si="211"/>
        <v>37_L_100001000_0_4_2</v>
      </c>
      <c r="W1939" s="4">
        <v>37141</v>
      </c>
      <c r="X1939" s="6"/>
      <c r="Y1939" s="8">
        <f t="shared" si="212"/>
        <v>37141</v>
      </c>
      <c r="Z1939" s="6" t="b">
        <f t="shared" si="210"/>
        <v>0</v>
      </c>
      <c r="AA1939" s="6">
        <f t="shared" si="213"/>
        <v>37163</v>
      </c>
      <c r="AB1939" s="4">
        <f t="shared" si="214"/>
        <v>4</v>
      </c>
      <c r="AC1939" s="32">
        <f t="shared" si="215"/>
        <v>12.227161385403184</v>
      </c>
      <c r="AD1939" s="4">
        <f>VLOOKUP($B1939,meanLDage!$Z$3:$AC$3145,4,FALSE)</f>
        <v>4</v>
      </c>
      <c r="AE1939" s="32">
        <f>VLOOKUP($B1939,meanLDage!$Z$3:$AC$3145,2,FALSE)</f>
        <v>11.66158796</v>
      </c>
      <c r="AF1939" s="6">
        <f>VLOOKUP(V1939,'2017 rep county selection'!$A$1:$C$281,3,FALSE)</f>
        <v>37047</v>
      </c>
      <c r="AH1939" s="9">
        <f t="shared" si="216"/>
        <v>37047</v>
      </c>
    </row>
    <row r="1940" spans="1:34" ht="15.75" customHeight="1" x14ac:dyDescent="0.3">
      <c r="A1940" s="4">
        <v>37</v>
      </c>
      <c r="B1940" s="4">
        <v>37165</v>
      </c>
      <c r="C1940" s="6" t="s">
        <v>2288</v>
      </c>
      <c r="D1940" s="6" t="s">
        <v>1016</v>
      </c>
      <c r="E1940" s="4">
        <v>37163</v>
      </c>
      <c r="F1940" s="4">
        <v>37163</v>
      </c>
      <c r="G1940" s="4">
        <v>37163</v>
      </c>
      <c r="H1940" s="37">
        <v>409967471</v>
      </c>
      <c r="I1940" s="37">
        <v>384167660.73730397</v>
      </c>
      <c r="J1940" s="37">
        <v>425234175.06057698</v>
      </c>
      <c r="K1940" s="4" t="str">
        <f>VLOOKUP(B1940,altitude!$B$3:$E$3232,4)</f>
        <v>L</v>
      </c>
      <c r="L1940" s="4">
        <f>VLOOKUP(B1940,fuelregion!$C$5:$D$3233,2,FALSE)</f>
        <v>100001000</v>
      </c>
      <c r="M1940" s="4">
        <f>VLOOKUP(B1940,fuelregion!$H$5:$I$3113,2,FALSE)</f>
        <v>100001000</v>
      </c>
      <c r="N1940" s="4">
        <f>VLOOKUP(B1940,imbin!$B$4:$D$3233,2,FALSE)</f>
        <v>0</v>
      </c>
      <c r="O1940" s="4" t="str">
        <f>VLOOKUP(B1940,imbin!$B$4:$D$3233,3,FALSE)</f>
        <v>Submittal</v>
      </c>
      <c r="P1940" s="4">
        <f>IF(ISNA(VLOOKUP(B1940,rampbin!$B$4:$G$1697,6,FALSE)),2,VLOOKUP(B1940,rampbin!$B$4:$G$1697,6,FALSE))</f>
        <v>2</v>
      </c>
      <c r="Q1940" s="4" t="str">
        <f>IF(ISNA(VLOOKUP(B1940,rampbin!$B$4:$G$1697,5,FALSE)),"MOVES",VLOOKUP(B1940,rampbin!$B$4:$G$1697,5,FALSE))</f>
        <v>Submitted</v>
      </c>
      <c r="R1940" s="4" t="s">
        <v>1880</v>
      </c>
      <c r="S1940" s="6" t="s">
        <v>1851</v>
      </c>
      <c r="T1940" s="4">
        <f>VLOOKUP(B1940,meanLDage!$B$3:$E$3145,4,FALSE)</f>
        <v>4</v>
      </c>
      <c r="U1940" s="32">
        <f>VLOOKUP(B1940,meanLDage!$B$3:$E$3145,2,FALSE)</f>
        <v>11.794293347472721</v>
      </c>
      <c r="V1940" s="4" t="str">
        <f t="shared" si="211"/>
        <v>37_L_100001000_0_3_2</v>
      </c>
      <c r="W1940" s="4">
        <v>37141</v>
      </c>
      <c r="X1940" s="6"/>
      <c r="Y1940" s="8">
        <f t="shared" si="212"/>
        <v>37141</v>
      </c>
      <c r="Z1940" s="6" t="b">
        <f t="shared" si="210"/>
        <v>0</v>
      </c>
      <c r="AA1940" s="6">
        <f t="shared" si="213"/>
        <v>37163</v>
      </c>
      <c r="AB1940" s="4">
        <f t="shared" si="214"/>
        <v>4</v>
      </c>
      <c r="AC1940" s="32">
        <f t="shared" si="215"/>
        <v>11.794293347472721</v>
      </c>
      <c r="AD1940" s="4">
        <f>VLOOKUP($B1940,meanLDage!$Z$3:$AC$3145,4,FALSE)</f>
        <v>3</v>
      </c>
      <c r="AE1940" s="32">
        <f>VLOOKUP($B1940,meanLDage!$Z$3:$AC$3145,2,FALSE)</f>
        <v>10.94560852</v>
      </c>
      <c r="AF1940" s="6">
        <f>VLOOKUP(V1940,'2017 rep county selection'!$A$1:$C$281,3,FALSE)</f>
        <v>37141</v>
      </c>
      <c r="AH1940" s="9">
        <f t="shared" si="216"/>
        <v>37141</v>
      </c>
    </row>
    <row r="1941" spans="1:34" ht="15.75" customHeight="1" x14ac:dyDescent="0.3">
      <c r="A1941" s="4">
        <v>37</v>
      </c>
      <c r="B1941" s="4">
        <v>37167</v>
      </c>
      <c r="C1941" s="6" t="s">
        <v>2288</v>
      </c>
      <c r="D1941" s="6" t="s">
        <v>1236</v>
      </c>
      <c r="E1941" s="4">
        <v>37159</v>
      </c>
      <c r="F1941" s="4">
        <v>37159</v>
      </c>
      <c r="G1941" s="4">
        <v>37159</v>
      </c>
      <c r="H1941" s="37">
        <v>475456032</v>
      </c>
      <c r="I1941" s="37">
        <v>692155418.97311604</v>
      </c>
      <c r="J1941" s="37">
        <v>658991966.81813896</v>
      </c>
      <c r="K1941" s="4" t="str">
        <f>VLOOKUP(B1941,altitude!$B$3:$E$3232,4)</f>
        <v>L</v>
      </c>
      <c r="L1941" s="4">
        <f>VLOOKUP(B1941,fuelregion!$C$5:$D$3233,2,FALSE)</f>
        <v>100001000</v>
      </c>
      <c r="M1941" s="4">
        <f>VLOOKUP(B1941,fuelregion!$H$5:$I$3113,2,FALSE)</f>
        <v>100001000</v>
      </c>
      <c r="N1941" s="4">
        <f>VLOOKUP(B1941,imbin!$B$4:$D$3233,2,FALSE)</f>
        <v>2</v>
      </c>
      <c r="O1941" s="4" t="str">
        <f>VLOOKUP(B1941,imbin!$B$4:$D$3233,3,FALSE)</f>
        <v>Submittal</v>
      </c>
      <c r="P1941" s="4">
        <f>IF(ISNA(VLOOKUP(B1941,rampbin!$B$4:$G$1697,6,FALSE)),2,VLOOKUP(B1941,rampbin!$B$4:$G$1697,6,FALSE))</f>
        <v>2</v>
      </c>
      <c r="Q1941" s="4" t="str">
        <f>IF(ISNA(VLOOKUP(B1941,rampbin!$B$4:$G$1697,5,FALSE)),"MOVES",VLOOKUP(B1941,rampbin!$B$4:$G$1697,5,FALSE))</f>
        <v>Submitted</v>
      </c>
      <c r="R1941" s="4" t="s">
        <v>1880</v>
      </c>
      <c r="S1941" s="6" t="s">
        <v>1851</v>
      </c>
      <c r="T1941" s="4">
        <f>VLOOKUP(B1941,meanLDage!$B$3:$E$3145,4,FALSE)</f>
        <v>4</v>
      </c>
      <c r="U1941" s="32">
        <f>VLOOKUP(B1941,meanLDage!$B$3:$E$3145,2,FALSE)</f>
        <v>12.73590884727354</v>
      </c>
      <c r="V1941" s="4" t="str">
        <f t="shared" si="211"/>
        <v>37_L_100001000_2_4_2</v>
      </c>
      <c r="W1941" s="4">
        <v>37035</v>
      </c>
      <c r="X1941" s="6"/>
      <c r="Y1941" s="8">
        <f t="shared" si="212"/>
        <v>37035</v>
      </c>
      <c r="Z1941" s="6" t="b">
        <f t="shared" si="210"/>
        <v>0</v>
      </c>
      <c r="AA1941" s="6">
        <f t="shared" si="213"/>
        <v>37159</v>
      </c>
      <c r="AB1941" s="4">
        <f t="shared" si="214"/>
        <v>4</v>
      </c>
      <c r="AC1941" s="32">
        <f t="shared" si="215"/>
        <v>12.73590884727354</v>
      </c>
      <c r="AD1941" s="4">
        <f>VLOOKUP($B1941,meanLDage!$Z$3:$AC$3145,4,FALSE)</f>
        <v>4</v>
      </c>
      <c r="AE1941" s="32">
        <f>VLOOKUP($B1941,meanLDage!$Z$3:$AC$3145,2,FALSE)</f>
        <v>12.03996368</v>
      </c>
      <c r="AF1941" s="6">
        <f>VLOOKUP(V1941,'2017 rep county selection'!$A$1:$C$281,3,FALSE)</f>
        <v>37035</v>
      </c>
      <c r="AH1941" s="9">
        <f t="shared" si="216"/>
        <v>37035</v>
      </c>
    </row>
    <row r="1942" spans="1:34" ht="15.75" customHeight="1" x14ac:dyDescent="0.3">
      <c r="A1942" s="4">
        <v>37</v>
      </c>
      <c r="B1942" s="4">
        <v>37169</v>
      </c>
      <c r="C1942" s="6" t="s">
        <v>2288</v>
      </c>
      <c r="D1942" s="6" t="s">
        <v>1237</v>
      </c>
      <c r="E1942" s="4">
        <v>37159</v>
      </c>
      <c r="F1942" s="4">
        <v>37159</v>
      </c>
      <c r="G1942" s="4">
        <v>37159</v>
      </c>
      <c r="H1942" s="37">
        <v>378531625</v>
      </c>
      <c r="I1942" s="37">
        <v>374371708.925327</v>
      </c>
      <c r="J1942" s="37">
        <v>382979869.05125201</v>
      </c>
      <c r="K1942" s="4" t="str">
        <f>VLOOKUP(B1942,altitude!$B$3:$E$3232,4)</f>
        <v>L</v>
      </c>
      <c r="L1942" s="4">
        <f>VLOOKUP(B1942,fuelregion!$C$5:$D$3233,2,FALSE)</f>
        <v>100001000</v>
      </c>
      <c r="M1942" s="4">
        <f>VLOOKUP(B1942,fuelregion!$H$5:$I$3113,2,FALSE)</f>
        <v>100001000</v>
      </c>
      <c r="N1942" s="4">
        <f>VLOOKUP(B1942,imbin!$B$4:$D$3233,2,FALSE)</f>
        <v>2</v>
      </c>
      <c r="O1942" s="4" t="str">
        <f>VLOOKUP(B1942,imbin!$B$4:$D$3233,3,FALSE)</f>
        <v>Submittal</v>
      </c>
      <c r="P1942" s="4">
        <f>IF(ISNA(VLOOKUP(B1942,rampbin!$B$4:$G$1697,6,FALSE)),2,VLOOKUP(B1942,rampbin!$B$4:$G$1697,6,FALSE))</f>
        <v>2</v>
      </c>
      <c r="Q1942" s="4" t="str">
        <f>IF(ISNA(VLOOKUP(B1942,rampbin!$B$4:$G$1697,5,FALSE)),"MOVES",VLOOKUP(B1942,rampbin!$B$4:$G$1697,5,FALSE))</f>
        <v>Submitted</v>
      </c>
      <c r="R1942" s="4" t="s">
        <v>1877</v>
      </c>
      <c r="S1942" s="6" t="s">
        <v>2112</v>
      </c>
      <c r="T1942" s="4">
        <f>VLOOKUP(B1942,meanLDage!$B$3:$E$3145,4,FALSE)</f>
        <v>5</v>
      </c>
      <c r="U1942" s="32">
        <f>VLOOKUP(B1942,meanLDage!$B$3:$E$3145,2,FALSE)</f>
        <v>13.580094395592971</v>
      </c>
      <c r="V1942" s="4" t="str">
        <f t="shared" si="211"/>
        <v>37_L_100001000_2_4_2</v>
      </c>
      <c r="W1942" s="4">
        <v>37023</v>
      </c>
      <c r="X1942" s="6"/>
      <c r="Y1942" s="8">
        <f t="shared" si="212"/>
        <v>37023</v>
      </c>
      <c r="Z1942" s="6" t="b">
        <f t="shared" si="210"/>
        <v>0</v>
      </c>
      <c r="AA1942" s="6">
        <f t="shared" si="213"/>
        <v>37159</v>
      </c>
      <c r="AB1942" s="4">
        <f t="shared" si="214"/>
        <v>5</v>
      </c>
      <c r="AC1942" s="32">
        <f t="shared" si="215"/>
        <v>13.580094395592971</v>
      </c>
      <c r="AD1942" s="4">
        <f>VLOOKUP($B1942,meanLDage!$Z$3:$AC$3145,4,FALSE)</f>
        <v>4</v>
      </c>
      <c r="AE1942" s="32">
        <f>VLOOKUP($B1942,meanLDage!$Z$3:$AC$3145,2,FALSE)</f>
        <v>12.96212324</v>
      </c>
      <c r="AF1942" s="6">
        <f>VLOOKUP(V1942,'2017 rep county selection'!$A$1:$C$281,3,FALSE)</f>
        <v>37035</v>
      </c>
      <c r="AH1942" s="9">
        <f t="shared" si="216"/>
        <v>37035</v>
      </c>
    </row>
    <row r="1943" spans="1:34" ht="15.75" customHeight="1" x14ac:dyDescent="0.3">
      <c r="A1943" s="4">
        <v>37</v>
      </c>
      <c r="B1943" s="4">
        <v>37171</v>
      </c>
      <c r="C1943" s="6" t="s">
        <v>2288</v>
      </c>
      <c r="D1943" s="6" t="s">
        <v>1238</v>
      </c>
      <c r="E1943" s="4">
        <v>37159</v>
      </c>
      <c r="F1943" s="4">
        <v>37159</v>
      </c>
      <c r="G1943" s="4">
        <v>37159</v>
      </c>
      <c r="H1943" s="37">
        <v>955175133</v>
      </c>
      <c r="I1943" s="37">
        <v>1039784624.21298</v>
      </c>
      <c r="J1943" s="37">
        <v>1066392838.4541</v>
      </c>
      <c r="K1943" s="4" t="str">
        <f>VLOOKUP(B1943,altitude!$B$3:$E$3232,4)</f>
        <v>L</v>
      </c>
      <c r="L1943" s="4">
        <f>VLOOKUP(B1943,fuelregion!$C$5:$D$3233,2,FALSE)</f>
        <v>100001000</v>
      </c>
      <c r="M1943" s="4">
        <f>VLOOKUP(B1943,fuelregion!$H$5:$I$3113,2,FALSE)</f>
        <v>100001000</v>
      </c>
      <c r="N1943" s="4">
        <f>VLOOKUP(B1943,imbin!$B$4:$D$3233,2,FALSE)</f>
        <v>2</v>
      </c>
      <c r="O1943" s="4" t="str">
        <f>VLOOKUP(B1943,imbin!$B$4:$D$3233,3,FALSE)</f>
        <v>Submittal</v>
      </c>
      <c r="P1943" s="4">
        <f>IF(ISNA(VLOOKUP(B1943,rampbin!$B$4:$G$1697,6,FALSE)),2,VLOOKUP(B1943,rampbin!$B$4:$G$1697,6,FALSE))</f>
        <v>2</v>
      </c>
      <c r="Q1943" s="4" t="str">
        <f>IF(ISNA(VLOOKUP(B1943,rampbin!$B$4:$G$1697,5,FALSE)),"MOVES",VLOOKUP(B1943,rampbin!$B$4:$G$1697,5,FALSE))</f>
        <v>Submitted</v>
      </c>
      <c r="R1943" s="4" t="s">
        <v>1880</v>
      </c>
      <c r="S1943" s="6" t="s">
        <v>1851</v>
      </c>
      <c r="T1943" s="4">
        <f>VLOOKUP(B1943,meanLDage!$B$3:$E$3145,4,FALSE)</f>
        <v>4</v>
      </c>
      <c r="U1943" s="32">
        <f>VLOOKUP(B1943,meanLDage!$B$3:$E$3145,2,FALSE)</f>
        <v>12.911108079687974</v>
      </c>
      <c r="V1943" s="4" t="str">
        <f t="shared" si="211"/>
        <v>37_L_100001000_2_4_2</v>
      </c>
      <c r="W1943" s="4">
        <v>37035</v>
      </c>
      <c r="X1943" s="6"/>
      <c r="Y1943" s="8">
        <f t="shared" si="212"/>
        <v>37035</v>
      </c>
      <c r="Z1943" s="6" t="b">
        <f t="shared" si="210"/>
        <v>0</v>
      </c>
      <c r="AA1943" s="6">
        <f t="shared" si="213"/>
        <v>37159</v>
      </c>
      <c r="AB1943" s="4">
        <f t="shared" si="214"/>
        <v>4</v>
      </c>
      <c r="AC1943" s="32">
        <f t="shared" si="215"/>
        <v>12.911108079687974</v>
      </c>
      <c r="AD1943" s="4">
        <f>VLOOKUP($B1943,meanLDage!$Z$3:$AC$3145,4,FALSE)</f>
        <v>4</v>
      </c>
      <c r="AE1943" s="32">
        <f>VLOOKUP($B1943,meanLDage!$Z$3:$AC$3145,2,FALSE)</f>
        <v>12.38191028</v>
      </c>
      <c r="AF1943" s="6">
        <f>VLOOKUP(V1943,'2017 rep county selection'!$A$1:$C$281,3,FALSE)</f>
        <v>37035</v>
      </c>
      <c r="AH1943" s="9">
        <f t="shared" si="216"/>
        <v>37035</v>
      </c>
    </row>
    <row r="1944" spans="1:34" ht="15.75" customHeight="1" x14ac:dyDescent="0.3">
      <c r="A1944" s="4">
        <v>37</v>
      </c>
      <c r="B1944" s="4">
        <v>37173</v>
      </c>
      <c r="C1944" s="6" t="s">
        <v>2288</v>
      </c>
      <c r="D1944" s="6" t="s">
        <v>1239</v>
      </c>
      <c r="E1944" s="4">
        <v>37163</v>
      </c>
      <c r="F1944" s="4">
        <v>37163</v>
      </c>
      <c r="G1944" s="4">
        <v>37163</v>
      </c>
      <c r="H1944" s="37">
        <v>280232864</v>
      </c>
      <c r="I1944" s="37">
        <v>220775733.87929499</v>
      </c>
      <c r="J1944" s="37">
        <v>238955051.86588401</v>
      </c>
      <c r="K1944" s="4" t="str">
        <f>VLOOKUP(B1944,altitude!$B$3:$E$3232,4)</f>
        <v>L</v>
      </c>
      <c r="L1944" s="4">
        <f>VLOOKUP(B1944,fuelregion!$C$5:$D$3233,2,FALSE)</f>
        <v>100001000</v>
      </c>
      <c r="M1944" s="4">
        <f>VLOOKUP(B1944,fuelregion!$H$5:$I$3113,2,FALSE)</f>
        <v>100001000</v>
      </c>
      <c r="N1944" s="4">
        <f>VLOOKUP(B1944,imbin!$B$4:$D$3233,2,FALSE)</f>
        <v>0</v>
      </c>
      <c r="O1944" s="4" t="str">
        <f>VLOOKUP(B1944,imbin!$B$4:$D$3233,3,FALSE)</f>
        <v>Submittal</v>
      </c>
      <c r="P1944" s="4">
        <f>IF(ISNA(VLOOKUP(B1944,rampbin!$B$4:$G$1697,6,FALSE)),2,VLOOKUP(B1944,rampbin!$B$4:$G$1697,6,FALSE))</f>
        <v>2</v>
      </c>
      <c r="Q1944" s="4" t="str">
        <f>IF(ISNA(VLOOKUP(B1944,rampbin!$B$4:$G$1697,5,FALSE)),"MOVES",VLOOKUP(B1944,rampbin!$B$4:$G$1697,5,FALSE))</f>
        <v>Submitted</v>
      </c>
      <c r="R1944" s="4" t="s">
        <v>1880</v>
      </c>
      <c r="S1944" s="6" t="s">
        <v>1851</v>
      </c>
      <c r="T1944" s="4">
        <f>VLOOKUP(B1944,meanLDage!$B$3:$E$3145,4,FALSE)</f>
        <v>4</v>
      </c>
      <c r="U1944" s="32">
        <f>VLOOKUP(B1944,meanLDage!$B$3:$E$3145,2,FALSE)</f>
        <v>11.748886688778519</v>
      </c>
      <c r="V1944" s="4" t="str">
        <f t="shared" si="211"/>
        <v>37_L_100001000_0_4_2</v>
      </c>
      <c r="W1944" s="4">
        <v>37141</v>
      </c>
      <c r="X1944" s="6"/>
      <c r="Y1944" s="8">
        <f t="shared" si="212"/>
        <v>37141</v>
      </c>
      <c r="Z1944" s="6" t="b">
        <f t="shared" si="210"/>
        <v>0</v>
      </c>
      <c r="AA1944" s="6">
        <f t="shared" si="213"/>
        <v>37163</v>
      </c>
      <c r="AB1944" s="4">
        <f t="shared" si="214"/>
        <v>4</v>
      </c>
      <c r="AC1944" s="32">
        <f t="shared" si="215"/>
        <v>11.748886688778519</v>
      </c>
      <c r="AD1944" s="4">
        <f>VLOOKUP($B1944,meanLDage!$Z$3:$AC$3145,4,FALSE)</f>
        <v>4</v>
      </c>
      <c r="AE1944" s="32">
        <f>VLOOKUP($B1944,meanLDage!$Z$3:$AC$3145,2,FALSE)</f>
        <v>11.071480019999999</v>
      </c>
      <c r="AF1944" s="6">
        <f>VLOOKUP(V1944,'2017 rep county selection'!$A$1:$C$281,3,FALSE)</f>
        <v>37047</v>
      </c>
      <c r="AH1944" s="9">
        <f t="shared" si="216"/>
        <v>37047</v>
      </c>
    </row>
    <row r="1945" spans="1:34" ht="15.75" customHeight="1" x14ac:dyDescent="0.3">
      <c r="A1945" s="4">
        <v>37</v>
      </c>
      <c r="B1945" s="4">
        <v>37175</v>
      </c>
      <c r="C1945" s="6" t="s">
        <v>2288</v>
      </c>
      <c r="D1945" s="6" t="s">
        <v>1240</v>
      </c>
      <c r="E1945" s="4">
        <v>37163</v>
      </c>
      <c r="F1945" s="4">
        <v>37163</v>
      </c>
      <c r="G1945" s="4">
        <v>37163</v>
      </c>
      <c r="H1945" s="37">
        <v>245163591</v>
      </c>
      <c r="I1945" s="37">
        <v>267178680.04495999</v>
      </c>
      <c r="J1945" s="37">
        <v>263913879.46860501</v>
      </c>
      <c r="K1945" s="4" t="str">
        <f>VLOOKUP(B1945,altitude!$B$3:$E$3232,4)</f>
        <v>L</v>
      </c>
      <c r="L1945" s="4">
        <f>VLOOKUP(B1945,fuelregion!$C$5:$D$3233,2,FALSE)</f>
        <v>100001000</v>
      </c>
      <c r="M1945" s="4">
        <f>VLOOKUP(B1945,fuelregion!$H$5:$I$3113,2,FALSE)</f>
        <v>100001000</v>
      </c>
      <c r="N1945" s="4">
        <f>VLOOKUP(B1945,imbin!$B$4:$D$3233,2,FALSE)</f>
        <v>0</v>
      </c>
      <c r="O1945" s="4" t="str">
        <f>VLOOKUP(B1945,imbin!$B$4:$D$3233,3,FALSE)</f>
        <v>Submittal</v>
      </c>
      <c r="P1945" s="4">
        <f>IF(ISNA(VLOOKUP(B1945,rampbin!$B$4:$G$1697,6,FALSE)),2,VLOOKUP(B1945,rampbin!$B$4:$G$1697,6,FALSE))</f>
        <v>2</v>
      </c>
      <c r="Q1945" s="4" t="str">
        <f>IF(ISNA(VLOOKUP(B1945,rampbin!$B$4:$G$1697,5,FALSE)),"MOVES",VLOOKUP(B1945,rampbin!$B$4:$G$1697,5,FALSE))</f>
        <v>Submitted</v>
      </c>
      <c r="R1945" s="4" t="s">
        <v>1880</v>
      </c>
      <c r="S1945" s="6" t="s">
        <v>1851</v>
      </c>
      <c r="T1945" s="4">
        <f>VLOOKUP(B1945,meanLDage!$B$3:$E$3145,4,FALSE)</f>
        <v>4</v>
      </c>
      <c r="U1945" s="32">
        <f>VLOOKUP(B1945,meanLDage!$B$3:$E$3145,2,FALSE)</f>
        <v>12.347852410481776</v>
      </c>
      <c r="V1945" s="4" t="str">
        <f t="shared" si="211"/>
        <v>37_L_100001000_0_4_2</v>
      </c>
      <c r="W1945" s="4">
        <v>37141</v>
      </c>
      <c r="X1945" s="6"/>
      <c r="Y1945" s="8">
        <f t="shared" si="212"/>
        <v>37141</v>
      </c>
      <c r="Z1945" s="6" t="b">
        <f t="shared" si="210"/>
        <v>0</v>
      </c>
      <c r="AA1945" s="6">
        <f t="shared" si="213"/>
        <v>37163</v>
      </c>
      <c r="AB1945" s="4">
        <f t="shared" si="214"/>
        <v>4</v>
      </c>
      <c r="AC1945" s="32">
        <f t="shared" si="215"/>
        <v>12.347852410481776</v>
      </c>
      <c r="AD1945" s="4">
        <f>VLOOKUP($B1945,meanLDage!$Z$3:$AC$3145,4,FALSE)</f>
        <v>4</v>
      </c>
      <c r="AE1945" s="32">
        <f>VLOOKUP($B1945,meanLDage!$Z$3:$AC$3145,2,FALSE)</f>
        <v>11.735561479999999</v>
      </c>
      <c r="AF1945" s="6">
        <f>VLOOKUP(V1945,'2017 rep county selection'!$A$1:$C$281,3,FALSE)</f>
        <v>37047</v>
      </c>
      <c r="AH1945" s="9">
        <f t="shared" si="216"/>
        <v>37047</v>
      </c>
    </row>
    <row r="1946" spans="1:34" ht="15.75" customHeight="1" x14ac:dyDescent="0.3">
      <c r="A1946" s="4">
        <v>37</v>
      </c>
      <c r="B1946" s="4">
        <v>37177</v>
      </c>
      <c r="C1946" s="6" t="s">
        <v>2288</v>
      </c>
      <c r="D1946" s="6" t="s">
        <v>1241</v>
      </c>
      <c r="E1946" s="4">
        <v>37163</v>
      </c>
      <c r="F1946" s="4">
        <v>37163</v>
      </c>
      <c r="G1946" s="4">
        <v>37163</v>
      </c>
      <c r="H1946" s="37">
        <v>61817707</v>
      </c>
      <c r="I1946" s="37">
        <v>68504776.236824393</v>
      </c>
      <c r="J1946" s="37">
        <v>79822035.794973999</v>
      </c>
      <c r="K1946" s="4" t="str">
        <f>VLOOKUP(B1946,altitude!$B$3:$E$3232,4)</f>
        <v>L</v>
      </c>
      <c r="L1946" s="4">
        <f>VLOOKUP(B1946,fuelregion!$C$5:$D$3233,2,FALSE)</f>
        <v>100001000</v>
      </c>
      <c r="M1946" s="4">
        <f>VLOOKUP(B1946,fuelregion!$H$5:$I$3113,2,FALSE)</f>
        <v>100001000</v>
      </c>
      <c r="N1946" s="4">
        <f>VLOOKUP(B1946,imbin!$B$4:$D$3233,2,FALSE)</f>
        <v>0</v>
      </c>
      <c r="O1946" s="4" t="str">
        <f>VLOOKUP(B1946,imbin!$B$4:$D$3233,3,FALSE)</f>
        <v>Submittal</v>
      </c>
      <c r="P1946" s="4">
        <f>IF(ISNA(VLOOKUP(B1946,rampbin!$B$4:$G$1697,6,FALSE)),2,VLOOKUP(B1946,rampbin!$B$4:$G$1697,6,FALSE))</f>
        <v>2</v>
      </c>
      <c r="Q1946" s="4" t="str">
        <f>IF(ISNA(VLOOKUP(B1946,rampbin!$B$4:$G$1697,5,FALSE)),"MOVES",VLOOKUP(B1946,rampbin!$B$4:$G$1697,5,FALSE))</f>
        <v>Submitted</v>
      </c>
      <c r="R1946" s="4" t="s">
        <v>1880</v>
      </c>
      <c r="S1946" s="6" t="s">
        <v>1851</v>
      </c>
      <c r="T1946" s="4">
        <f>VLOOKUP(B1946,meanLDage!$B$3:$E$3145,4,FALSE)</f>
        <v>4</v>
      </c>
      <c r="U1946" s="32">
        <f>VLOOKUP(B1946,meanLDage!$B$3:$E$3145,2,FALSE)</f>
        <v>11.639846742372525</v>
      </c>
      <c r="V1946" s="4" t="str">
        <f t="shared" si="211"/>
        <v>37_L_100001000_0_4_2</v>
      </c>
      <c r="W1946" s="4">
        <v>37141</v>
      </c>
      <c r="X1946" s="6"/>
      <c r="Y1946" s="8">
        <f t="shared" si="212"/>
        <v>37141</v>
      </c>
      <c r="Z1946" s="6" t="b">
        <f t="shared" si="210"/>
        <v>0</v>
      </c>
      <c r="AA1946" s="6">
        <f t="shared" si="213"/>
        <v>37163</v>
      </c>
      <c r="AB1946" s="4">
        <f t="shared" si="214"/>
        <v>4</v>
      </c>
      <c r="AC1946" s="32">
        <f t="shared" si="215"/>
        <v>11.639846742372525</v>
      </c>
      <c r="AD1946" s="4">
        <f>VLOOKUP($B1946,meanLDage!$Z$3:$AC$3145,4,FALSE)</f>
        <v>4</v>
      </c>
      <c r="AE1946" s="32">
        <f>VLOOKUP($B1946,meanLDage!$Z$3:$AC$3145,2,FALSE)</f>
        <v>11.39143265</v>
      </c>
      <c r="AF1946" s="6">
        <f>VLOOKUP(V1946,'2017 rep county selection'!$A$1:$C$281,3,FALSE)</f>
        <v>37047</v>
      </c>
      <c r="AH1946" s="9">
        <f t="shared" si="216"/>
        <v>37047</v>
      </c>
    </row>
    <row r="1947" spans="1:34" ht="15.75" customHeight="1" x14ac:dyDescent="0.3">
      <c r="A1947" s="4">
        <v>37</v>
      </c>
      <c r="B1947" s="4">
        <v>37179</v>
      </c>
      <c r="C1947" s="6" t="s">
        <v>2288</v>
      </c>
      <c r="D1947" s="6" t="s">
        <v>141</v>
      </c>
      <c r="E1947" s="4">
        <v>37051</v>
      </c>
      <c r="F1947" s="4">
        <v>37051</v>
      </c>
      <c r="G1947" s="4">
        <v>37051</v>
      </c>
      <c r="H1947" s="37">
        <v>1999950593</v>
      </c>
      <c r="I1947" s="37">
        <v>2214337465.40625</v>
      </c>
      <c r="J1947" s="37">
        <v>2176315099.4207201</v>
      </c>
      <c r="K1947" s="4" t="str">
        <f>VLOOKUP(B1947,altitude!$B$3:$E$3232,4)</f>
        <v>L</v>
      </c>
      <c r="L1947" s="4">
        <f>VLOOKUP(B1947,fuelregion!$C$5:$D$3233,2,FALSE)</f>
        <v>100001000</v>
      </c>
      <c r="M1947" s="4">
        <f>VLOOKUP(B1947,fuelregion!$H$5:$I$3113,2,FALSE)</f>
        <v>100001000</v>
      </c>
      <c r="N1947" s="4">
        <f>VLOOKUP(B1947,imbin!$B$4:$D$3233,2,FALSE)</f>
        <v>1</v>
      </c>
      <c r="O1947" s="4" t="str">
        <f>VLOOKUP(B1947,imbin!$B$4:$D$3233,3,FALSE)</f>
        <v>Submittal</v>
      </c>
      <c r="P1947" s="4">
        <f>IF(ISNA(VLOOKUP(B1947,rampbin!$B$4:$G$1697,6,FALSE)),2,VLOOKUP(B1947,rampbin!$B$4:$G$1697,6,FALSE))</f>
        <v>2</v>
      </c>
      <c r="Q1947" s="4" t="str">
        <f>IF(ISNA(VLOOKUP(B1947,rampbin!$B$4:$G$1697,5,FALSE)),"MOVES",VLOOKUP(B1947,rampbin!$B$4:$G$1697,5,FALSE))</f>
        <v>Submitted</v>
      </c>
      <c r="R1947" s="4" t="s">
        <v>1877</v>
      </c>
      <c r="S1947" s="6" t="s">
        <v>2107</v>
      </c>
      <c r="T1947" s="4">
        <f>VLOOKUP(B1947,meanLDage!$B$3:$E$3145,4,FALSE)</f>
        <v>3</v>
      </c>
      <c r="U1947" s="32">
        <f>VLOOKUP(B1947,meanLDage!$B$3:$E$3145,2,FALSE)</f>
        <v>9.886014470573377</v>
      </c>
      <c r="V1947" s="4" t="str">
        <f t="shared" si="211"/>
        <v>37_L_100001000_1_3_2</v>
      </c>
      <c r="W1947" s="4">
        <v>37183</v>
      </c>
      <c r="X1947" s="6"/>
      <c r="Y1947" s="8">
        <f t="shared" si="212"/>
        <v>37183</v>
      </c>
      <c r="Z1947" s="6" t="b">
        <f t="shared" si="210"/>
        <v>0</v>
      </c>
      <c r="AA1947" s="6">
        <f t="shared" si="213"/>
        <v>37051</v>
      </c>
      <c r="AB1947" s="4">
        <f t="shared" si="214"/>
        <v>3</v>
      </c>
      <c r="AC1947" s="32">
        <f t="shared" si="215"/>
        <v>9.886014470573377</v>
      </c>
      <c r="AD1947" s="4">
        <f>VLOOKUP($B1947,meanLDage!$Z$3:$AC$3145,4,FALSE)</f>
        <v>3</v>
      </c>
      <c r="AE1947" s="32">
        <f>VLOOKUP($B1947,meanLDage!$Z$3:$AC$3145,2,FALSE)</f>
        <v>9.2566451359999995</v>
      </c>
      <c r="AF1947" s="6">
        <f>VLOOKUP(V1947,'2017 rep county selection'!$A$1:$C$281,3,FALSE)</f>
        <v>37081</v>
      </c>
      <c r="AH1947" s="9">
        <f t="shared" si="216"/>
        <v>37081</v>
      </c>
    </row>
    <row r="1948" spans="1:34" ht="15.75" customHeight="1" x14ac:dyDescent="0.3">
      <c r="A1948" s="4">
        <v>37</v>
      </c>
      <c r="B1948" s="4">
        <v>37181</v>
      </c>
      <c r="C1948" s="6" t="s">
        <v>2288</v>
      </c>
      <c r="D1948" s="6" t="s">
        <v>1242</v>
      </c>
      <c r="E1948" s="4">
        <v>37047</v>
      </c>
      <c r="F1948" s="4">
        <v>37047</v>
      </c>
      <c r="G1948" s="4">
        <v>37047</v>
      </c>
      <c r="H1948" s="37">
        <v>485785109</v>
      </c>
      <c r="I1948" s="37">
        <v>465100008.61285102</v>
      </c>
      <c r="J1948" s="37">
        <v>475883521.094423</v>
      </c>
      <c r="K1948" s="4" t="str">
        <f>VLOOKUP(B1948,altitude!$B$3:$E$3232,4)</f>
        <v>L</v>
      </c>
      <c r="L1948" s="4">
        <f>VLOOKUP(B1948,fuelregion!$C$5:$D$3233,2,FALSE)</f>
        <v>100001000</v>
      </c>
      <c r="M1948" s="4">
        <f>VLOOKUP(B1948,fuelregion!$H$5:$I$3113,2,FALSE)</f>
        <v>100001000</v>
      </c>
      <c r="N1948" s="4">
        <f>VLOOKUP(B1948,imbin!$B$4:$D$3233,2,FALSE)</f>
        <v>0</v>
      </c>
      <c r="O1948" s="4" t="str">
        <f>VLOOKUP(B1948,imbin!$B$4:$D$3233,3,FALSE)</f>
        <v>Submittal</v>
      </c>
      <c r="P1948" s="4">
        <f>IF(ISNA(VLOOKUP(B1948,rampbin!$B$4:$G$1697,6,FALSE)),2,VLOOKUP(B1948,rampbin!$B$4:$G$1697,6,FALSE))</f>
        <v>2</v>
      </c>
      <c r="Q1948" s="4" t="str">
        <f>IF(ISNA(VLOOKUP(B1948,rampbin!$B$4:$G$1697,5,FALSE)),"MOVES",VLOOKUP(B1948,rampbin!$B$4:$G$1697,5,FALSE))</f>
        <v>Submitted</v>
      </c>
      <c r="R1948" s="4" t="s">
        <v>1880</v>
      </c>
      <c r="S1948" s="6" t="s">
        <v>1851</v>
      </c>
      <c r="T1948" s="4">
        <f>VLOOKUP(B1948,meanLDage!$B$3:$E$3145,4,FALSE)</f>
        <v>4</v>
      </c>
      <c r="U1948" s="32">
        <f>VLOOKUP(B1948,meanLDage!$B$3:$E$3145,2,FALSE)</f>
        <v>12.689852701528341</v>
      </c>
      <c r="V1948" s="4" t="str">
        <f t="shared" si="211"/>
        <v>37_L_100001000_0_4_2</v>
      </c>
      <c r="W1948" s="4">
        <v>37141</v>
      </c>
      <c r="X1948" s="6"/>
      <c r="Y1948" s="8">
        <f t="shared" si="212"/>
        <v>37141</v>
      </c>
      <c r="Z1948" s="6" t="b">
        <f t="shared" si="210"/>
        <v>0</v>
      </c>
      <c r="AA1948" s="6">
        <f t="shared" si="213"/>
        <v>37047</v>
      </c>
      <c r="AB1948" s="4">
        <f t="shared" si="214"/>
        <v>4</v>
      </c>
      <c r="AC1948" s="32">
        <f t="shared" si="215"/>
        <v>12.689852701528341</v>
      </c>
      <c r="AD1948" s="4">
        <f>VLOOKUP($B1948,meanLDage!$Z$3:$AC$3145,4,FALSE)</f>
        <v>4</v>
      </c>
      <c r="AE1948" s="32">
        <f>VLOOKUP($B1948,meanLDage!$Z$3:$AC$3145,2,FALSE)</f>
        <v>11.87006128</v>
      </c>
      <c r="AF1948" s="6">
        <f>VLOOKUP(V1948,'2017 rep county selection'!$A$1:$C$281,3,FALSE)</f>
        <v>37047</v>
      </c>
      <c r="AH1948" s="9">
        <f t="shared" si="216"/>
        <v>37047</v>
      </c>
    </row>
    <row r="1949" spans="1:34" ht="15.75" customHeight="1" x14ac:dyDescent="0.3">
      <c r="A1949" s="4">
        <v>37</v>
      </c>
      <c r="B1949" s="4">
        <v>37183</v>
      </c>
      <c r="C1949" s="6" t="s">
        <v>2288</v>
      </c>
      <c r="D1949" s="6" t="s">
        <v>1243</v>
      </c>
      <c r="E1949" s="4">
        <v>37183</v>
      </c>
      <c r="F1949" s="4">
        <v>37183</v>
      </c>
      <c r="G1949" s="4">
        <v>37183</v>
      </c>
      <c r="H1949" s="37">
        <v>9709449040</v>
      </c>
      <c r="I1949" s="37">
        <v>10575492958.2691</v>
      </c>
      <c r="J1949" s="37">
        <v>11321803447.2225</v>
      </c>
      <c r="K1949" s="4" t="str">
        <f>VLOOKUP(B1949,altitude!$B$3:$E$3232,4)</f>
        <v>L</v>
      </c>
      <c r="L1949" s="4">
        <f>VLOOKUP(B1949,fuelregion!$C$5:$D$3233,2,FALSE)</f>
        <v>100001000</v>
      </c>
      <c r="M1949" s="4">
        <f>VLOOKUP(B1949,fuelregion!$H$5:$I$3113,2,FALSE)</f>
        <v>178001000</v>
      </c>
      <c r="N1949" s="4">
        <f>VLOOKUP(B1949,imbin!$B$4:$D$3233,2,FALSE)</f>
        <v>1</v>
      </c>
      <c r="O1949" s="4" t="str">
        <f>VLOOKUP(B1949,imbin!$B$4:$D$3233,3,FALSE)</f>
        <v>Submittal</v>
      </c>
      <c r="P1949" s="4">
        <f>IF(ISNA(VLOOKUP(B1949,rampbin!$B$4:$G$1697,6,FALSE)),2,VLOOKUP(B1949,rampbin!$B$4:$G$1697,6,FALSE))</f>
        <v>2</v>
      </c>
      <c r="Q1949" s="4" t="str">
        <f>IF(ISNA(VLOOKUP(B1949,rampbin!$B$4:$G$1697,5,FALSE)),"MOVES",VLOOKUP(B1949,rampbin!$B$4:$G$1697,5,FALSE))</f>
        <v>Submitted</v>
      </c>
      <c r="R1949" s="4" t="s">
        <v>1877</v>
      </c>
      <c r="S1949" s="6" t="s">
        <v>2114</v>
      </c>
      <c r="T1949" s="4">
        <f>VLOOKUP(B1949,meanLDage!$B$3:$E$3145,4,FALSE)</f>
        <v>3</v>
      </c>
      <c r="U1949" s="32">
        <f>VLOOKUP(B1949,meanLDage!$B$3:$E$3145,2,FALSE)</f>
        <v>9.0137078674520872</v>
      </c>
      <c r="V1949" s="4" t="str">
        <f t="shared" si="211"/>
        <v>37_L_178001000_1_2_2</v>
      </c>
      <c r="W1949" s="4">
        <v>37183</v>
      </c>
      <c r="X1949" s="6"/>
      <c r="Y1949" s="8">
        <f t="shared" si="212"/>
        <v>37183</v>
      </c>
      <c r="Z1949" s="6" t="b">
        <f t="shared" si="210"/>
        <v>1</v>
      </c>
      <c r="AA1949" s="6">
        <f t="shared" si="213"/>
        <v>37183</v>
      </c>
      <c r="AB1949" s="4">
        <f t="shared" si="214"/>
        <v>3</v>
      </c>
      <c r="AC1949" s="32">
        <f t="shared" si="215"/>
        <v>9.0137078674520872</v>
      </c>
      <c r="AD1949" s="4">
        <f>VLOOKUP($B1949,meanLDage!$Z$3:$AC$3145,4,FALSE)</f>
        <v>2</v>
      </c>
      <c r="AE1949" s="32">
        <f>VLOOKUP($B1949,meanLDage!$Z$3:$AC$3145,2,FALSE)</f>
        <v>8.2197030659999992</v>
      </c>
      <c r="AF1949" s="6">
        <f>VLOOKUP(V1949,'2017 rep county selection'!$A$1:$C$281,3,FALSE)</f>
        <v>37119</v>
      </c>
      <c r="AH1949" s="9">
        <f t="shared" si="216"/>
        <v>37119</v>
      </c>
    </row>
    <row r="1950" spans="1:34" ht="15.75" customHeight="1" x14ac:dyDescent="0.3">
      <c r="A1950" s="4">
        <v>37</v>
      </c>
      <c r="B1950" s="4">
        <v>37185</v>
      </c>
      <c r="C1950" s="6" t="s">
        <v>2288</v>
      </c>
      <c r="D1950" s="6" t="s">
        <v>418</v>
      </c>
      <c r="E1950" s="4">
        <v>37083</v>
      </c>
      <c r="F1950" s="4">
        <v>37083</v>
      </c>
      <c r="G1950" s="4">
        <v>37083</v>
      </c>
      <c r="H1950" s="37">
        <v>228952147</v>
      </c>
      <c r="I1950" s="37">
        <v>259555627.049209</v>
      </c>
      <c r="J1950" s="37">
        <v>265368170.108688</v>
      </c>
      <c r="K1950" s="4" t="str">
        <f>VLOOKUP(B1950,altitude!$B$3:$E$3232,4)</f>
        <v>L</v>
      </c>
      <c r="L1950" s="4">
        <f>VLOOKUP(B1950,fuelregion!$C$5:$D$3233,2,FALSE)</f>
        <v>100001000</v>
      </c>
      <c r="M1950" s="4">
        <f>VLOOKUP(B1950,fuelregion!$H$5:$I$3113,2,FALSE)</f>
        <v>100001000</v>
      </c>
      <c r="N1950" s="4">
        <f>VLOOKUP(B1950,imbin!$B$4:$D$3233,2,FALSE)</f>
        <v>0</v>
      </c>
      <c r="O1950" s="4" t="str">
        <f>VLOOKUP(B1950,imbin!$B$4:$D$3233,3,FALSE)</f>
        <v>Submittal</v>
      </c>
      <c r="P1950" s="4">
        <f>IF(ISNA(VLOOKUP(B1950,rampbin!$B$4:$G$1697,6,FALSE)),2,VLOOKUP(B1950,rampbin!$B$4:$G$1697,6,FALSE))</f>
        <v>2</v>
      </c>
      <c r="Q1950" s="4" t="str">
        <f>IF(ISNA(VLOOKUP(B1950,rampbin!$B$4:$G$1697,5,FALSE)),"MOVES",VLOOKUP(B1950,rampbin!$B$4:$G$1697,5,FALSE))</f>
        <v>Submitted</v>
      </c>
      <c r="R1950" s="4" t="s">
        <v>1880</v>
      </c>
      <c r="S1950" s="6" t="s">
        <v>1851</v>
      </c>
      <c r="T1950" s="4">
        <f>VLOOKUP(B1950,meanLDage!$B$3:$E$3145,4,FALSE)</f>
        <v>5</v>
      </c>
      <c r="U1950" s="32">
        <f>VLOOKUP(B1950,meanLDage!$B$3:$E$3145,2,FALSE)</f>
        <v>13.483527398805718</v>
      </c>
      <c r="V1950" s="4" t="str">
        <f t="shared" si="211"/>
        <v>37_L_100001000_0_4_2</v>
      </c>
      <c r="W1950" s="4">
        <v>37083</v>
      </c>
      <c r="X1950" s="6"/>
      <c r="Y1950" s="8">
        <f t="shared" si="212"/>
        <v>37083</v>
      </c>
      <c r="Z1950" s="6" t="b">
        <f t="shared" si="210"/>
        <v>1</v>
      </c>
      <c r="AA1950" s="6">
        <f t="shared" si="213"/>
        <v>37083</v>
      </c>
      <c r="AB1950" s="4">
        <f t="shared" si="214"/>
        <v>5</v>
      </c>
      <c r="AC1950" s="32">
        <f t="shared" si="215"/>
        <v>13.483527398805718</v>
      </c>
      <c r="AD1950" s="4">
        <f>VLOOKUP($B1950,meanLDage!$Z$3:$AC$3145,4,FALSE)</f>
        <v>4</v>
      </c>
      <c r="AE1950" s="32">
        <f>VLOOKUP($B1950,meanLDage!$Z$3:$AC$3145,2,FALSE)</f>
        <v>12.82275518</v>
      </c>
      <c r="AF1950" s="6">
        <f>VLOOKUP(V1950,'2017 rep county selection'!$A$1:$C$281,3,FALSE)</f>
        <v>37047</v>
      </c>
      <c r="AH1950" s="9">
        <f t="shared" si="216"/>
        <v>37047</v>
      </c>
    </row>
    <row r="1951" spans="1:34" ht="15.75" customHeight="1" x14ac:dyDescent="0.3">
      <c r="A1951" s="4">
        <v>37</v>
      </c>
      <c r="B1951" s="4">
        <v>37187</v>
      </c>
      <c r="C1951" s="6" t="s">
        <v>2288</v>
      </c>
      <c r="D1951" s="6" t="s">
        <v>71</v>
      </c>
      <c r="E1951" s="4">
        <v>37047</v>
      </c>
      <c r="F1951" s="4">
        <v>37047</v>
      </c>
      <c r="G1951" s="4">
        <v>37047</v>
      </c>
      <c r="H1951" s="37">
        <v>149244975</v>
      </c>
      <c r="I1951" s="37">
        <v>147463052.05371699</v>
      </c>
      <c r="J1951" s="37">
        <v>159993041.220496</v>
      </c>
      <c r="K1951" s="4" t="str">
        <f>VLOOKUP(B1951,altitude!$B$3:$E$3232,4)</f>
        <v>L</v>
      </c>
      <c r="L1951" s="4">
        <f>VLOOKUP(B1951,fuelregion!$C$5:$D$3233,2,FALSE)</f>
        <v>100001000</v>
      </c>
      <c r="M1951" s="4">
        <f>VLOOKUP(B1951,fuelregion!$H$5:$I$3113,2,FALSE)</f>
        <v>100001000</v>
      </c>
      <c r="N1951" s="4">
        <f>VLOOKUP(B1951,imbin!$B$4:$D$3233,2,FALSE)</f>
        <v>0</v>
      </c>
      <c r="O1951" s="4" t="str">
        <f>VLOOKUP(B1951,imbin!$B$4:$D$3233,3,FALSE)</f>
        <v>Submittal</v>
      </c>
      <c r="P1951" s="4">
        <f>IF(ISNA(VLOOKUP(B1951,rampbin!$B$4:$G$1697,6,FALSE)),2,VLOOKUP(B1951,rampbin!$B$4:$G$1697,6,FALSE))</f>
        <v>2</v>
      </c>
      <c r="Q1951" s="4" t="str">
        <f>IF(ISNA(VLOOKUP(B1951,rampbin!$B$4:$G$1697,5,FALSE)),"MOVES",VLOOKUP(B1951,rampbin!$B$4:$G$1697,5,FALSE))</f>
        <v>Submitted</v>
      </c>
      <c r="R1951" s="4" t="s">
        <v>1880</v>
      </c>
      <c r="S1951" s="6" t="s">
        <v>1851</v>
      </c>
      <c r="T1951" s="4">
        <f>VLOOKUP(B1951,meanLDage!$B$3:$E$3145,4,FALSE)</f>
        <v>4</v>
      </c>
      <c r="U1951" s="32">
        <f>VLOOKUP(B1951,meanLDage!$B$3:$E$3145,2,FALSE)</f>
        <v>12.009596412657249</v>
      </c>
      <c r="V1951" s="4" t="str">
        <f t="shared" si="211"/>
        <v>37_L_100001000_0_4_2</v>
      </c>
      <c r="W1951" s="4">
        <v>37141</v>
      </c>
      <c r="X1951" s="6"/>
      <c r="Y1951" s="8">
        <f t="shared" si="212"/>
        <v>37141</v>
      </c>
      <c r="Z1951" s="6" t="b">
        <f t="shared" si="210"/>
        <v>0</v>
      </c>
      <c r="AA1951" s="6">
        <f t="shared" si="213"/>
        <v>37047</v>
      </c>
      <c r="AB1951" s="4">
        <f t="shared" si="214"/>
        <v>4</v>
      </c>
      <c r="AC1951" s="32">
        <f t="shared" si="215"/>
        <v>12.009596412657249</v>
      </c>
      <c r="AD1951" s="4">
        <f>VLOOKUP($B1951,meanLDage!$Z$3:$AC$3145,4,FALSE)</f>
        <v>4</v>
      </c>
      <c r="AE1951" s="32">
        <f>VLOOKUP($B1951,meanLDage!$Z$3:$AC$3145,2,FALSE)</f>
        <v>11.333875190000001</v>
      </c>
      <c r="AF1951" s="6">
        <f>VLOOKUP(V1951,'2017 rep county selection'!$A$1:$C$281,3,FALSE)</f>
        <v>37047</v>
      </c>
      <c r="AH1951" s="9">
        <f t="shared" si="216"/>
        <v>37047</v>
      </c>
    </row>
    <row r="1952" spans="1:34" ht="15.75" customHeight="1" x14ac:dyDescent="0.3">
      <c r="A1952" s="4">
        <v>37</v>
      </c>
      <c r="B1952" s="4">
        <v>37189</v>
      </c>
      <c r="C1952" s="6" t="s">
        <v>2288</v>
      </c>
      <c r="D1952" s="6" t="s">
        <v>1244</v>
      </c>
      <c r="E1952" s="4">
        <v>37163</v>
      </c>
      <c r="F1952" s="4">
        <v>37163</v>
      </c>
      <c r="G1952" s="4">
        <v>37163</v>
      </c>
      <c r="H1952" s="37">
        <v>468229513</v>
      </c>
      <c r="I1952" s="37">
        <v>511717823.30573303</v>
      </c>
      <c r="J1952" s="37">
        <v>512206815.63666397</v>
      </c>
      <c r="K1952" s="4" t="str">
        <f>VLOOKUP(B1952,altitude!$B$3:$E$3232,4)</f>
        <v>L</v>
      </c>
      <c r="L1952" s="4">
        <f>VLOOKUP(B1952,fuelregion!$C$5:$D$3233,2,FALSE)</f>
        <v>100001000</v>
      </c>
      <c r="M1952" s="4">
        <f>VLOOKUP(B1952,fuelregion!$H$5:$I$3113,2,FALSE)</f>
        <v>100001000</v>
      </c>
      <c r="N1952" s="4">
        <f>VLOOKUP(B1952,imbin!$B$4:$D$3233,2,FALSE)</f>
        <v>0</v>
      </c>
      <c r="O1952" s="4" t="str">
        <f>VLOOKUP(B1952,imbin!$B$4:$D$3233,3,FALSE)</f>
        <v>Submittal</v>
      </c>
      <c r="P1952" s="4">
        <f>IF(ISNA(VLOOKUP(B1952,rampbin!$B$4:$G$1697,6,FALSE)),2,VLOOKUP(B1952,rampbin!$B$4:$G$1697,6,FALSE))</f>
        <v>2</v>
      </c>
      <c r="Q1952" s="4" t="str">
        <f>IF(ISNA(VLOOKUP(B1952,rampbin!$B$4:$G$1697,5,FALSE)),"MOVES",VLOOKUP(B1952,rampbin!$B$4:$G$1697,5,FALSE))</f>
        <v>Submitted</v>
      </c>
      <c r="R1952" s="4" t="s">
        <v>1880</v>
      </c>
      <c r="S1952" s="6" t="s">
        <v>1851</v>
      </c>
      <c r="T1952" s="4">
        <f>VLOOKUP(B1952,meanLDage!$B$3:$E$3145,4,FALSE)</f>
        <v>4</v>
      </c>
      <c r="U1952" s="32">
        <f>VLOOKUP(B1952,meanLDage!$B$3:$E$3145,2,FALSE)</f>
        <v>11.144739938317139</v>
      </c>
      <c r="V1952" s="4" t="str">
        <f t="shared" si="211"/>
        <v>37_L_100001000_0_3_2</v>
      </c>
      <c r="W1952" s="4">
        <v>37141</v>
      </c>
      <c r="X1952" s="6"/>
      <c r="Y1952" s="8">
        <f t="shared" si="212"/>
        <v>37141</v>
      </c>
      <c r="Z1952" s="6" t="b">
        <f t="shared" si="210"/>
        <v>0</v>
      </c>
      <c r="AA1952" s="6">
        <f t="shared" si="213"/>
        <v>37163</v>
      </c>
      <c r="AB1952" s="4">
        <f t="shared" si="214"/>
        <v>4</v>
      </c>
      <c r="AC1952" s="32">
        <f t="shared" si="215"/>
        <v>11.144739938317139</v>
      </c>
      <c r="AD1952" s="4">
        <f>VLOOKUP($B1952,meanLDage!$Z$3:$AC$3145,4,FALSE)</f>
        <v>3</v>
      </c>
      <c r="AE1952" s="32">
        <f>VLOOKUP($B1952,meanLDage!$Z$3:$AC$3145,2,FALSE)</f>
        <v>10.50137426</v>
      </c>
      <c r="AF1952" s="6">
        <f>VLOOKUP(V1952,'2017 rep county selection'!$A$1:$C$281,3,FALSE)</f>
        <v>37141</v>
      </c>
      <c r="AH1952" s="9">
        <f t="shared" si="216"/>
        <v>37141</v>
      </c>
    </row>
    <row r="1953" spans="1:34" ht="15.75" customHeight="1" x14ac:dyDescent="0.3">
      <c r="A1953" s="4">
        <v>37</v>
      </c>
      <c r="B1953" s="4">
        <v>37191</v>
      </c>
      <c r="C1953" s="6" t="s">
        <v>2288</v>
      </c>
      <c r="D1953" s="6" t="s">
        <v>419</v>
      </c>
      <c r="E1953" s="4">
        <v>37021</v>
      </c>
      <c r="F1953" s="4">
        <v>37021</v>
      </c>
      <c r="G1953" s="4">
        <v>37021</v>
      </c>
      <c r="H1953" s="37">
        <v>1132893599</v>
      </c>
      <c r="I1953" s="37">
        <v>1157433869.8294001</v>
      </c>
      <c r="J1953" s="37">
        <v>1159954635.9614799</v>
      </c>
      <c r="K1953" s="4" t="str">
        <f>VLOOKUP(B1953,altitude!$B$3:$E$3232,4)</f>
        <v>L</v>
      </c>
      <c r="L1953" s="4">
        <f>VLOOKUP(B1953,fuelregion!$C$5:$D$3233,2,FALSE)</f>
        <v>100001000</v>
      </c>
      <c r="M1953" s="4">
        <f>VLOOKUP(B1953,fuelregion!$H$5:$I$3113,2,FALSE)</f>
        <v>100001000</v>
      </c>
      <c r="N1953" s="4">
        <f>VLOOKUP(B1953,imbin!$B$4:$D$3233,2,FALSE)</f>
        <v>2</v>
      </c>
      <c r="O1953" s="4" t="str">
        <f>VLOOKUP(B1953,imbin!$B$4:$D$3233,3,FALSE)</f>
        <v>Submittal</v>
      </c>
      <c r="P1953" s="4">
        <f>IF(ISNA(VLOOKUP(B1953,rampbin!$B$4:$G$1697,6,FALSE)),2,VLOOKUP(B1953,rampbin!$B$4:$G$1697,6,FALSE))</f>
        <v>2</v>
      </c>
      <c r="Q1953" s="4" t="str">
        <f>IF(ISNA(VLOOKUP(B1953,rampbin!$B$4:$G$1697,5,FALSE)),"MOVES",VLOOKUP(B1953,rampbin!$B$4:$G$1697,5,FALSE))</f>
        <v>Submitted</v>
      </c>
      <c r="R1953" s="4" t="s">
        <v>1877</v>
      </c>
      <c r="S1953" s="6" t="s">
        <v>2119</v>
      </c>
      <c r="T1953" s="4">
        <f>VLOOKUP(B1953,meanLDage!$B$3:$E$3145,4,FALSE)</f>
        <v>4</v>
      </c>
      <c r="U1953" s="32">
        <f>VLOOKUP(B1953,meanLDage!$B$3:$E$3145,2,FALSE)</f>
        <v>11.238329627442511</v>
      </c>
      <c r="V1953" s="4" t="str">
        <f t="shared" si="211"/>
        <v>37_L_100001000_2_3_2</v>
      </c>
      <c r="W1953" s="4">
        <v>37035</v>
      </c>
      <c r="X1953" s="6"/>
      <c r="Y1953" s="8">
        <f t="shared" si="212"/>
        <v>37035</v>
      </c>
      <c r="Z1953" s="6" t="b">
        <f t="shared" si="210"/>
        <v>0</v>
      </c>
      <c r="AA1953" s="6">
        <f t="shared" si="213"/>
        <v>37021</v>
      </c>
      <c r="AB1953" s="4">
        <f t="shared" si="214"/>
        <v>4</v>
      </c>
      <c r="AC1953" s="32">
        <f t="shared" si="215"/>
        <v>11.238329627442511</v>
      </c>
      <c r="AD1953" s="4">
        <f>VLOOKUP($B1953,meanLDage!$Z$3:$AC$3145,4,FALSE)</f>
        <v>3</v>
      </c>
      <c r="AE1953" s="32">
        <f>VLOOKUP($B1953,meanLDage!$Z$3:$AC$3145,2,FALSE)</f>
        <v>10.514400889999999</v>
      </c>
      <c r="AF1953" s="6">
        <f>VLOOKUP(V1953,'2017 rep county selection'!$A$1:$C$281,3,FALSE)</f>
        <v>37135</v>
      </c>
      <c r="AH1953" s="9">
        <f t="shared" si="216"/>
        <v>37135</v>
      </c>
    </row>
    <row r="1954" spans="1:34" ht="15.75" customHeight="1" x14ac:dyDescent="0.3">
      <c r="A1954" s="4">
        <v>37</v>
      </c>
      <c r="B1954" s="4">
        <v>37193</v>
      </c>
      <c r="C1954" s="6" t="s">
        <v>2288</v>
      </c>
      <c r="D1954" s="6" t="s">
        <v>423</v>
      </c>
      <c r="E1954" s="4">
        <v>37159</v>
      </c>
      <c r="F1954" s="4">
        <v>37159</v>
      </c>
      <c r="G1954" s="4">
        <v>37159</v>
      </c>
      <c r="H1954" s="37">
        <v>662113844</v>
      </c>
      <c r="I1954" s="37">
        <v>693589955.75499594</v>
      </c>
      <c r="J1954" s="37">
        <v>699494191.27012098</v>
      </c>
      <c r="K1954" s="4" t="str">
        <f>VLOOKUP(B1954,altitude!$B$3:$E$3232,4)</f>
        <v>L</v>
      </c>
      <c r="L1954" s="4">
        <f>VLOOKUP(B1954,fuelregion!$C$5:$D$3233,2,FALSE)</f>
        <v>100001000</v>
      </c>
      <c r="M1954" s="4">
        <f>VLOOKUP(B1954,fuelregion!$H$5:$I$3113,2,FALSE)</f>
        <v>100001000</v>
      </c>
      <c r="N1954" s="4">
        <f>VLOOKUP(B1954,imbin!$B$4:$D$3233,2,FALSE)</f>
        <v>2</v>
      </c>
      <c r="O1954" s="4" t="str">
        <f>VLOOKUP(B1954,imbin!$B$4:$D$3233,3,FALSE)</f>
        <v>Submittal</v>
      </c>
      <c r="P1954" s="4">
        <f>IF(ISNA(VLOOKUP(B1954,rampbin!$B$4:$G$1697,6,FALSE)),2,VLOOKUP(B1954,rampbin!$B$4:$G$1697,6,FALSE))</f>
        <v>2</v>
      </c>
      <c r="Q1954" s="4" t="str">
        <f>IF(ISNA(VLOOKUP(B1954,rampbin!$B$4:$G$1697,5,FALSE)),"MOVES",VLOOKUP(B1954,rampbin!$B$4:$G$1697,5,FALSE))</f>
        <v>Submitted</v>
      </c>
      <c r="R1954" s="4" t="s">
        <v>1880</v>
      </c>
      <c r="S1954" s="6" t="s">
        <v>1851</v>
      </c>
      <c r="T1954" s="4">
        <f>VLOOKUP(B1954,meanLDage!$B$3:$E$3145,4,FALSE)</f>
        <v>5</v>
      </c>
      <c r="U1954" s="32">
        <f>VLOOKUP(B1954,meanLDage!$B$3:$E$3145,2,FALSE)</f>
        <v>13.613564236430076</v>
      </c>
      <c r="V1954" s="4" t="str">
        <f t="shared" si="211"/>
        <v>37_L_100001000_2_5_2</v>
      </c>
      <c r="W1954" s="4">
        <v>37023</v>
      </c>
      <c r="X1954" s="6"/>
      <c r="Y1954" s="8">
        <f t="shared" si="212"/>
        <v>37023</v>
      </c>
      <c r="Z1954" s="6" t="b">
        <f t="shared" si="210"/>
        <v>0</v>
      </c>
      <c r="AA1954" s="6">
        <f t="shared" si="213"/>
        <v>37159</v>
      </c>
      <c r="AB1954" s="4">
        <f t="shared" si="214"/>
        <v>5</v>
      </c>
      <c r="AC1954" s="32">
        <f t="shared" si="215"/>
        <v>13.613564236430076</v>
      </c>
      <c r="AD1954" s="4">
        <f>VLOOKUP($B1954,meanLDage!$Z$3:$AC$3145,4,FALSE)</f>
        <v>5</v>
      </c>
      <c r="AE1954" s="32">
        <f>VLOOKUP($B1954,meanLDage!$Z$3:$AC$3145,2,FALSE)</f>
        <v>13.02318024</v>
      </c>
      <c r="AF1954" s="6">
        <f>VLOOKUP(V1954,'2017 rep county selection'!$A$1:$C$281,3,FALSE)</f>
        <v>37193</v>
      </c>
      <c r="AH1954" s="9">
        <f t="shared" si="216"/>
        <v>37193</v>
      </c>
    </row>
    <row r="1955" spans="1:34" ht="15.75" customHeight="1" x14ac:dyDescent="0.3">
      <c r="A1955" s="4">
        <v>37</v>
      </c>
      <c r="B1955" s="4">
        <v>37195</v>
      </c>
      <c r="C1955" s="6" t="s">
        <v>2288</v>
      </c>
      <c r="D1955" s="6" t="s">
        <v>664</v>
      </c>
      <c r="E1955" s="4">
        <v>37021</v>
      </c>
      <c r="F1955" s="4">
        <v>37021</v>
      </c>
      <c r="G1955" s="4">
        <v>37021</v>
      </c>
      <c r="H1955" s="37">
        <v>949879438</v>
      </c>
      <c r="I1955" s="37">
        <v>950210528.00285304</v>
      </c>
      <c r="J1955" s="37">
        <v>1055507268.7878799</v>
      </c>
      <c r="K1955" s="4" t="str">
        <f>VLOOKUP(B1955,altitude!$B$3:$E$3232,4)</f>
        <v>L</v>
      </c>
      <c r="L1955" s="4">
        <f>VLOOKUP(B1955,fuelregion!$C$5:$D$3233,2,FALSE)</f>
        <v>100001000</v>
      </c>
      <c r="M1955" s="4">
        <f>VLOOKUP(B1955,fuelregion!$H$5:$I$3113,2,FALSE)</f>
        <v>100001000</v>
      </c>
      <c r="N1955" s="4">
        <f>VLOOKUP(B1955,imbin!$B$4:$D$3233,2,FALSE)</f>
        <v>2</v>
      </c>
      <c r="O1955" s="4" t="str">
        <f>VLOOKUP(B1955,imbin!$B$4:$D$3233,3,FALSE)</f>
        <v>Submittal</v>
      </c>
      <c r="P1955" s="4">
        <f>IF(ISNA(VLOOKUP(B1955,rampbin!$B$4:$G$1697,6,FALSE)),2,VLOOKUP(B1955,rampbin!$B$4:$G$1697,6,FALSE))</f>
        <v>2</v>
      </c>
      <c r="Q1955" s="4" t="str">
        <f>IF(ISNA(VLOOKUP(B1955,rampbin!$B$4:$G$1697,5,FALSE)),"MOVES",VLOOKUP(B1955,rampbin!$B$4:$G$1697,5,FALSE))</f>
        <v>Submitted</v>
      </c>
      <c r="R1955" s="4" t="s">
        <v>1880</v>
      </c>
      <c r="S1955" s="6" t="s">
        <v>1851</v>
      </c>
      <c r="T1955" s="4">
        <f>VLOOKUP(B1955,meanLDage!$B$3:$E$3145,4,FALSE)</f>
        <v>4</v>
      </c>
      <c r="U1955" s="32">
        <f>VLOOKUP(B1955,meanLDage!$B$3:$E$3145,2,FALSE)</f>
        <v>11.156364757801478</v>
      </c>
      <c r="V1955" s="4" t="str">
        <f t="shared" si="211"/>
        <v>37_L_100001000_2_3_2</v>
      </c>
      <c r="W1955" s="4">
        <v>37035</v>
      </c>
      <c r="X1955" s="6"/>
      <c r="Y1955" s="8">
        <f t="shared" si="212"/>
        <v>37035</v>
      </c>
      <c r="Z1955" s="6" t="b">
        <f t="shared" si="210"/>
        <v>0</v>
      </c>
      <c r="AA1955" s="6">
        <f t="shared" si="213"/>
        <v>37021</v>
      </c>
      <c r="AB1955" s="4">
        <f t="shared" si="214"/>
        <v>4</v>
      </c>
      <c r="AC1955" s="32">
        <f t="shared" si="215"/>
        <v>11.156364757801478</v>
      </c>
      <c r="AD1955" s="4">
        <f>VLOOKUP($B1955,meanLDage!$Z$3:$AC$3145,4,FALSE)</f>
        <v>3</v>
      </c>
      <c r="AE1955" s="32">
        <f>VLOOKUP($B1955,meanLDage!$Z$3:$AC$3145,2,FALSE)</f>
        <v>10.387061770000001</v>
      </c>
      <c r="AF1955" s="6">
        <f>VLOOKUP(V1955,'2017 rep county selection'!$A$1:$C$281,3,FALSE)</f>
        <v>37135</v>
      </c>
      <c r="AH1955" s="9">
        <f t="shared" si="216"/>
        <v>37135</v>
      </c>
    </row>
    <row r="1956" spans="1:34" ht="15.75" customHeight="1" x14ac:dyDescent="0.3">
      <c r="A1956" s="4">
        <v>37</v>
      </c>
      <c r="B1956" s="4">
        <v>37197</v>
      </c>
      <c r="C1956" s="6" t="s">
        <v>2288</v>
      </c>
      <c r="D1956" s="6" t="s">
        <v>1245</v>
      </c>
      <c r="E1956" s="4">
        <v>37047</v>
      </c>
      <c r="F1956" s="4">
        <v>37047</v>
      </c>
      <c r="G1956" s="4">
        <v>37047</v>
      </c>
      <c r="H1956" s="37">
        <v>529448605</v>
      </c>
      <c r="I1956" s="37">
        <v>548672503.02495396</v>
      </c>
      <c r="J1956" s="37">
        <v>568399474.51340902</v>
      </c>
      <c r="K1956" s="4" t="str">
        <f>VLOOKUP(B1956,altitude!$B$3:$E$3232,4)</f>
        <v>L</v>
      </c>
      <c r="L1956" s="4">
        <f>VLOOKUP(B1956,fuelregion!$C$5:$D$3233,2,FALSE)</f>
        <v>100001000</v>
      </c>
      <c r="M1956" s="4">
        <f>VLOOKUP(B1956,fuelregion!$H$5:$I$3113,2,FALSE)</f>
        <v>100001000</v>
      </c>
      <c r="N1956" s="4">
        <f>VLOOKUP(B1956,imbin!$B$4:$D$3233,2,FALSE)</f>
        <v>0</v>
      </c>
      <c r="O1956" s="4" t="str">
        <f>VLOOKUP(B1956,imbin!$B$4:$D$3233,3,FALSE)</f>
        <v>Submittal</v>
      </c>
      <c r="P1956" s="4">
        <f>IF(ISNA(VLOOKUP(B1956,rampbin!$B$4:$G$1697,6,FALSE)),2,VLOOKUP(B1956,rampbin!$B$4:$G$1697,6,FALSE))</f>
        <v>2</v>
      </c>
      <c r="Q1956" s="4" t="str">
        <f>IF(ISNA(VLOOKUP(B1956,rampbin!$B$4:$G$1697,5,FALSE)),"MOVES",VLOOKUP(B1956,rampbin!$B$4:$G$1697,5,FALSE))</f>
        <v>Submitted</v>
      </c>
      <c r="R1956" s="4" t="s">
        <v>1877</v>
      </c>
      <c r="S1956" s="6" t="s">
        <v>2112</v>
      </c>
      <c r="T1956" s="4">
        <f>VLOOKUP(B1956,meanLDage!$B$3:$E$3145,4,FALSE)</f>
        <v>5</v>
      </c>
      <c r="U1956" s="32">
        <f>VLOOKUP(B1956,meanLDage!$B$3:$E$3145,2,FALSE)</f>
        <v>13.520172107858892</v>
      </c>
      <c r="V1956" s="4" t="str">
        <f t="shared" si="211"/>
        <v>37_L_100001000_0_4_2</v>
      </c>
      <c r="W1956" s="4">
        <v>37083</v>
      </c>
      <c r="X1956" s="6"/>
      <c r="Y1956" s="8">
        <f t="shared" si="212"/>
        <v>37083</v>
      </c>
      <c r="Z1956" s="6" t="b">
        <f t="shared" si="210"/>
        <v>0</v>
      </c>
      <c r="AA1956" s="6">
        <f t="shared" si="213"/>
        <v>37047</v>
      </c>
      <c r="AB1956" s="4">
        <f t="shared" si="214"/>
        <v>5</v>
      </c>
      <c r="AC1956" s="32">
        <f t="shared" si="215"/>
        <v>13.520172107858892</v>
      </c>
      <c r="AD1956" s="4">
        <f>VLOOKUP($B1956,meanLDage!$Z$3:$AC$3145,4,FALSE)</f>
        <v>4</v>
      </c>
      <c r="AE1956" s="32">
        <f>VLOOKUP($B1956,meanLDage!$Z$3:$AC$3145,2,FALSE)</f>
        <v>12.927403310000001</v>
      </c>
      <c r="AF1956" s="6">
        <f>VLOOKUP(V1956,'2017 rep county selection'!$A$1:$C$281,3,FALSE)</f>
        <v>37047</v>
      </c>
      <c r="AH1956" s="9">
        <f t="shared" si="216"/>
        <v>37047</v>
      </c>
    </row>
    <row r="1957" spans="1:34" ht="15.75" customHeight="1" x14ac:dyDescent="0.3">
      <c r="A1957" s="4">
        <v>37</v>
      </c>
      <c r="B1957" s="4">
        <v>37199</v>
      </c>
      <c r="C1957" s="6" t="s">
        <v>2288</v>
      </c>
      <c r="D1957" s="6" t="s">
        <v>1246</v>
      </c>
      <c r="E1957" s="4">
        <v>37047</v>
      </c>
      <c r="F1957" s="4">
        <v>37047</v>
      </c>
      <c r="G1957" s="4">
        <v>37047</v>
      </c>
      <c r="H1957" s="37">
        <v>169275700</v>
      </c>
      <c r="I1957" s="37">
        <v>176509878.31690499</v>
      </c>
      <c r="J1957" s="37">
        <v>184953788.51222101</v>
      </c>
      <c r="K1957" s="4" t="str">
        <f>VLOOKUP(B1957,altitude!$B$3:$E$3232,4)</f>
        <v>L</v>
      </c>
      <c r="L1957" s="4">
        <f>VLOOKUP(B1957,fuelregion!$C$5:$D$3233,2,FALSE)</f>
        <v>100001000</v>
      </c>
      <c r="M1957" s="4">
        <f>VLOOKUP(B1957,fuelregion!$H$5:$I$3113,2,FALSE)</f>
        <v>100001000</v>
      </c>
      <c r="N1957" s="4">
        <f>VLOOKUP(B1957,imbin!$B$4:$D$3233,2,FALSE)</f>
        <v>0</v>
      </c>
      <c r="O1957" s="4" t="str">
        <f>VLOOKUP(B1957,imbin!$B$4:$D$3233,3,FALSE)</f>
        <v>Submittal</v>
      </c>
      <c r="P1957" s="4">
        <f>IF(ISNA(VLOOKUP(B1957,rampbin!$B$4:$G$1697,6,FALSE)),2,VLOOKUP(B1957,rampbin!$B$4:$G$1697,6,FALSE))</f>
        <v>2</v>
      </c>
      <c r="Q1957" s="4" t="str">
        <f>IF(ISNA(VLOOKUP(B1957,rampbin!$B$4:$G$1697,5,FALSE)),"MOVES",VLOOKUP(B1957,rampbin!$B$4:$G$1697,5,FALSE))</f>
        <v>Submitted</v>
      </c>
      <c r="R1957" s="4" t="s">
        <v>1880</v>
      </c>
      <c r="S1957" s="6" t="s">
        <v>1851</v>
      </c>
      <c r="T1957" s="4">
        <f>VLOOKUP(B1957,meanLDage!$B$3:$E$3145,4,FALSE)</f>
        <v>5</v>
      </c>
      <c r="U1957" s="32">
        <f>VLOOKUP(B1957,meanLDage!$B$3:$E$3145,2,FALSE)</f>
        <v>13.023799689192519</v>
      </c>
      <c r="V1957" s="4" t="str">
        <f t="shared" si="211"/>
        <v>37_L_100001000_0_4_2</v>
      </c>
      <c r="W1957" s="4">
        <v>37083</v>
      </c>
      <c r="X1957" s="6"/>
      <c r="Y1957" s="8">
        <f t="shared" si="212"/>
        <v>37083</v>
      </c>
      <c r="Z1957" s="6" t="b">
        <f t="shared" si="210"/>
        <v>0</v>
      </c>
      <c r="AA1957" s="6">
        <f t="shared" si="213"/>
        <v>37047</v>
      </c>
      <c r="AB1957" s="4">
        <f t="shared" si="214"/>
        <v>5</v>
      </c>
      <c r="AC1957" s="32">
        <f t="shared" si="215"/>
        <v>13.023799689192519</v>
      </c>
      <c r="AD1957" s="4">
        <f>VLOOKUP($B1957,meanLDage!$Z$3:$AC$3145,4,FALSE)</f>
        <v>4</v>
      </c>
      <c r="AE1957" s="32">
        <f>VLOOKUP($B1957,meanLDage!$Z$3:$AC$3145,2,FALSE)</f>
        <v>12.512713789999999</v>
      </c>
      <c r="AF1957" s="6">
        <f>VLOOKUP(V1957,'2017 rep county selection'!$A$1:$C$281,3,FALSE)</f>
        <v>37047</v>
      </c>
      <c r="AH1957" s="9">
        <f t="shared" si="216"/>
        <v>37047</v>
      </c>
    </row>
    <row r="1958" spans="1:34" ht="15.75" customHeight="1" x14ac:dyDescent="0.3">
      <c r="A1958" s="4">
        <v>38</v>
      </c>
      <c r="B1958" s="4">
        <v>38001</v>
      </c>
      <c r="C1958" s="6" t="s">
        <v>2289</v>
      </c>
      <c r="D1958" s="6" t="s">
        <v>202</v>
      </c>
      <c r="E1958" s="4">
        <v>38059</v>
      </c>
      <c r="F1958" s="4">
        <v>38059</v>
      </c>
      <c r="G1958" s="4">
        <v>38059</v>
      </c>
      <c r="H1958" s="37">
        <v>44258545</v>
      </c>
      <c r="I1958" s="37">
        <v>31449749.153827101</v>
      </c>
      <c r="J1958" s="37">
        <v>29139742.371564601</v>
      </c>
      <c r="K1958" s="4" t="str">
        <f>VLOOKUP(B1958,altitude!$B$3:$E$3232,4)</f>
        <v>L</v>
      </c>
      <c r="L1958" s="4">
        <f>VLOOKUP(B1958,fuelregion!$C$5:$D$3233,2,FALSE)</f>
        <v>400001000</v>
      </c>
      <c r="M1958" s="4">
        <f>VLOOKUP(B1958,fuelregion!$H$5:$I$3113,2,FALSE)</f>
        <v>400001000</v>
      </c>
      <c r="N1958" s="4">
        <f>VLOOKUP(B1958,imbin!$B$4:$D$3233,2,FALSE)</f>
        <v>0</v>
      </c>
      <c r="O1958" s="4" t="str">
        <f>VLOOKUP(B1958,imbin!$B$4:$D$3233,3,FALSE)</f>
        <v>MOVES</v>
      </c>
      <c r="P1958" s="4">
        <f>IF(ISNA(VLOOKUP(B1958,rampbin!$B$4:$G$1697,6,FALSE)),2,VLOOKUP(B1958,rampbin!$B$4:$G$1697,6,FALSE))</f>
        <v>2</v>
      </c>
      <c r="Q1958" s="4" t="str">
        <f>IF(ISNA(VLOOKUP(B1958,rampbin!$B$4:$G$1697,5,FALSE)),"MOVES",VLOOKUP(B1958,rampbin!$B$4:$G$1697,5,FALSE))</f>
        <v>MOVES</v>
      </c>
      <c r="R1958" s="4" t="s">
        <v>1880</v>
      </c>
      <c r="S1958" s="6" t="s">
        <v>1851</v>
      </c>
      <c r="T1958" s="4">
        <f>VLOOKUP(B1958,meanLDage!$B$3:$E$3145,4,FALSE)</f>
        <v>5</v>
      </c>
      <c r="U1958" s="32">
        <f>VLOOKUP(B1958,meanLDage!$B$3:$E$3145,2,FALSE)</f>
        <v>13.775203912240638</v>
      </c>
      <c r="V1958" s="4" t="str">
        <f t="shared" si="211"/>
        <v>38_L_400001000_0_4_2</v>
      </c>
      <c r="W1958" s="4">
        <v>38049</v>
      </c>
      <c r="X1958" s="6"/>
      <c r="Y1958" s="8">
        <f t="shared" si="212"/>
        <v>38049</v>
      </c>
      <c r="Z1958" s="6" t="b">
        <f t="shared" si="210"/>
        <v>0</v>
      </c>
      <c r="AA1958" s="6">
        <f t="shared" si="213"/>
        <v>38059</v>
      </c>
      <c r="AB1958" s="4">
        <f t="shared" si="214"/>
        <v>5</v>
      </c>
      <c r="AC1958" s="32">
        <f t="shared" si="215"/>
        <v>13.775203912240638</v>
      </c>
      <c r="AD1958" s="4">
        <f>VLOOKUP($B1958,meanLDage!$Z$3:$AC$3145,4,FALSE)</f>
        <v>4</v>
      </c>
      <c r="AE1958" s="32">
        <f>VLOOKUP($B1958,meanLDage!$Z$3:$AC$3145,2,FALSE)</f>
        <v>12.782472951708481</v>
      </c>
      <c r="AF1958" s="6">
        <f>VLOOKUP(V1958,'2017 rep county selection'!$A$1:$C$281,3,FALSE)</f>
        <v>38059</v>
      </c>
      <c r="AH1958" s="9">
        <f t="shared" si="216"/>
        <v>38059</v>
      </c>
    </row>
    <row r="1959" spans="1:34" ht="15.75" customHeight="1" x14ac:dyDescent="0.3">
      <c r="A1959" s="4">
        <v>38</v>
      </c>
      <c r="B1959" s="4">
        <v>38003</v>
      </c>
      <c r="C1959" s="6" t="s">
        <v>2289</v>
      </c>
      <c r="D1959" s="6" t="s">
        <v>1247</v>
      </c>
      <c r="E1959" s="4">
        <v>38059</v>
      </c>
      <c r="F1959" s="4">
        <v>38059</v>
      </c>
      <c r="G1959" s="4">
        <v>38059</v>
      </c>
      <c r="H1959" s="37">
        <v>228096711</v>
      </c>
      <c r="I1959" s="37">
        <v>243350395.26759499</v>
      </c>
      <c r="J1959" s="37">
        <v>225476133.03608799</v>
      </c>
      <c r="K1959" s="4" t="str">
        <f>VLOOKUP(B1959,altitude!$B$3:$E$3232,4)</f>
        <v>L</v>
      </c>
      <c r="L1959" s="4">
        <f>VLOOKUP(B1959,fuelregion!$C$5:$D$3233,2,FALSE)</f>
        <v>400001000</v>
      </c>
      <c r="M1959" s="4">
        <f>VLOOKUP(B1959,fuelregion!$H$5:$I$3113,2,FALSE)</f>
        <v>400001000</v>
      </c>
      <c r="N1959" s="4">
        <f>VLOOKUP(B1959,imbin!$B$4:$D$3233,2,FALSE)</f>
        <v>0</v>
      </c>
      <c r="O1959" s="4" t="str">
        <f>VLOOKUP(B1959,imbin!$B$4:$D$3233,3,FALSE)</f>
        <v>MOVES</v>
      </c>
      <c r="P1959" s="4">
        <f>IF(ISNA(VLOOKUP(B1959,rampbin!$B$4:$G$1697,6,FALSE)),2,VLOOKUP(B1959,rampbin!$B$4:$G$1697,6,FALSE))</f>
        <v>2</v>
      </c>
      <c r="Q1959" s="4" t="str">
        <f>IF(ISNA(VLOOKUP(B1959,rampbin!$B$4:$G$1697,5,FALSE)),"MOVES",VLOOKUP(B1959,rampbin!$B$4:$G$1697,5,FALSE))</f>
        <v>MOVES</v>
      </c>
      <c r="R1959" s="4" t="s">
        <v>1880</v>
      </c>
      <c r="S1959" s="6" t="s">
        <v>1851</v>
      </c>
      <c r="T1959" s="4">
        <f>VLOOKUP(B1959,meanLDage!$B$3:$E$3145,4,FALSE)</f>
        <v>4</v>
      </c>
      <c r="U1959" s="32">
        <f>VLOOKUP(B1959,meanLDage!$B$3:$E$3145,2,FALSE)</f>
        <v>12.965795574372414</v>
      </c>
      <c r="V1959" s="4" t="str">
        <f t="shared" si="211"/>
        <v>38_L_400001000_0_4_2</v>
      </c>
      <c r="W1959" s="4">
        <v>38059</v>
      </c>
      <c r="X1959" s="6"/>
      <c r="Y1959" s="8">
        <f t="shared" si="212"/>
        <v>38059</v>
      </c>
      <c r="Z1959" s="6" t="b">
        <f t="shared" si="210"/>
        <v>1</v>
      </c>
      <c r="AA1959" s="6">
        <f t="shared" si="213"/>
        <v>38059</v>
      </c>
      <c r="AB1959" s="4">
        <f t="shared" si="214"/>
        <v>4</v>
      </c>
      <c r="AC1959" s="32">
        <f t="shared" si="215"/>
        <v>12.965795574372414</v>
      </c>
      <c r="AD1959" s="4">
        <f>VLOOKUP($B1959,meanLDage!$Z$3:$AC$3145,4,FALSE)</f>
        <v>4</v>
      </c>
      <c r="AE1959" s="32">
        <f>VLOOKUP($B1959,meanLDage!$Z$3:$AC$3145,2,FALSE)</f>
        <v>12.026929166721033</v>
      </c>
      <c r="AF1959" s="6">
        <f>VLOOKUP(V1959,'2017 rep county selection'!$A$1:$C$281,3,FALSE)</f>
        <v>38059</v>
      </c>
      <c r="AH1959" s="9">
        <f t="shared" si="216"/>
        <v>38059</v>
      </c>
    </row>
    <row r="1960" spans="1:34" ht="15.75" customHeight="1" x14ac:dyDescent="0.3">
      <c r="A1960" s="4">
        <v>38</v>
      </c>
      <c r="B1960" s="4">
        <v>38005</v>
      </c>
      <c r="C1960" s="6" t="s">
        <v>2289</v>
      </c>
      <c r="D1960" s="6" t="s">
        <v>1248</v>
      </c>
      <c r="E1960" s="4">
        <v>38059</v>
      </c>
      <c r="F1960" s="4">
        <v>38059</v>
      </c>
      <c r="G1960" s="4">
        <v>38059</v>
      </c>
      <c r="H1960" s="37">
        <v>133804406</v>
      </c>
      <c r="I1960" s="37">
        <v>98338605.850786895</v>
      </c>
      <c r="J1960" s="37">
        <v>91115564.250417903</v>
      </c>
      <c r="K1960" s="4" t="str">
        <f>VLOOKUP(B1960,altitude!$B$3:$E$3232,4)</f>
        <v>L</v>
      </c>
      <c r="L1960" s="4">
        <f>VLOOKUP(B1960,fuelregion!$C$5:$D$3233,2,FALSE)</f>
        <v>400001000</v>
      </c>
      <c r="M1960" s="4">
        <f>VLOOKUP(B1960,fuelregion!$H$5:$I$3113,2,FALSE)</f>
        <v>400001000</v>
      </c>
      <c r="N1960" s="4">
        <f>VLOOKUP(B1960,imbin!$B$4:$D$3233,2,FALSE)</f>
        <v>0</v>
      </c>
      <c r="O1960" s="4" t="str">
        <f>VLOOKUP(B1960,imbin!$B$4:$D$3233,3,FALSE)</f>
        <v>MOVES</v>
      </c>
      <c r="P1960" s="4">
        <f>IF(ISNA(VLOOKUP(B1960,rampbin!$B$4:$G$1697,6,FALSE)),2,VLOOKUP(B1960,rampbin!$B$4:$G$1697,6,FALSE))</f>
        <v>2</v>
      </c>
      <c r="Q1960" s="4" t="str">
        <f>IF(ISNA(VLOOKUP(B1960,rampbin!$B$4:$G$1697,5,FALSE)),"MOVES",VLOOKUP(B1960,rampbin!$B$4:$G$1697,5,FALSE))</f>
        <v>MOVES</v>
      </c>
      <c r="R1960" s="4" t="s">
        <v>1880</v>
      </c>
      <c r="S1960" s="6" t="s">
        <v>1851</v>
      </c>
      <c r="T1960" s="4">
        <f>VLOOKUP(B1960,meanLDage!$B$3:$E$3145,4,FALSE)</f>
        <v>5</v>
      </c>
      <c r="U1960" s="32">
        <f>VLOOKUP(B1960,meanLDage!$B$3:$E$3145,2,FALSE)</f>
        <v>13.62006484841908</v>
      </c>
      <c r="V1960" s="4" t="str">
        <f t="shared" si="211"/>
        <v>38_L_400001000_0_4_2</v>
      </c>
      <c r="W1960" s="4">
        <v>38049</v>
      </c>
      <c r="X1960" s="6"/>
      <c r="Y1960" s="8">
        <f t="shared" si="212"/>
        <v>38049</v>
      </c>
      <c r="Z1960" s="6" t="b">
        <f t="shared" si="210"/>
        <v>0</v>
      </c>
      <c r="AA1960" s="6">
        <f t="shared" si="213"/>
        <v>38059</v>
      </c>
      <c r="AB1960" s="4">
        <f t="shared" si="214"/>
        <v>5</v>
      </c>
      <c r="AC1960" s="32">
        <f t="shared" si="215"/>
        <v>13.62006484841908</v>
      </c>
      <c r="AD1960" s="4">
        <f>VLOOKUP($B1960,meanLDage!$Z$3:$AC$3145,4,FALSE)</f>
        <v>4</v>
      </c>
      <c r="AE1960" s="32">
        <f>VLOOKUP($B1960,meanLDage!$Z$3:$AC$3145,2,FALSE)</f>
        <v>12.608928593659233</v>
      </c>
      <c r="AF1960" s="6">
        <f>VLOOKUP(V1960,'2017 rep county selection'!$A$1:$C$281,3,FALSE)</f>
        <v>38059</v>
      </c>
      <c r="AH1960" s="9">
        <f t="shared" si="216"/>
        <v>38059</v>
      </c>
    </row>
    <row r="1961" spans="1:34" ht="15.75" customHeight="1" x14ac:dyDescent="0.3">
      <c r="A1961" s="4">
        <v>38</v>
      </c>
      <c r="B1961" s="4">
        <v>38007</v>
      </c>
      <c r="C1961" s="6" t="s">
        <v>2289</v>
      </c>
      <c r="D1961" s="6" t="s">
        <v>1249</v>
      </c>
      <c r="E1961" s="4">
        <v>38059</v>
      </c>
      <c r="F1961" s="4">
        <v>38059</v>
      </c>
      <c r="G1961" s="4">
        <v>38059</v>
      </c>
      <c r="H1961" s="37">
        <v>75049075</v>
      </c>
      <c r="I1961" s="37">
        <v>93478612.6742336</v>
      </c>
      <c r="J1961" s="37">
        <v>86612541.082568198</v>
      </c>
      <c r="K1961" s="4" t="str">
        <f>VLOOKUP(B1961,altitude!$B$3:$E$3232,4)</f>
        <v>L</v>
      </c>
      <c r="L1961" s="4">
        <f>VLOOKUP(B1961,fuelregion!$C$5:$D$3233,2,FALSE)</f>
        <v>400001000</v>
      </c>
      <c r="M1961" s="4">
        <f>VLOOKUP(B1961,fuelregion!$H$5:$I$3113,2,FALSE)</f>
        <v>400001000</v>
      </c>
      <c r="N1961" s="4">
        <f>VLOOKUP(B1961,imbin!$B$4:$D$3233,2,FALSE)</f>
        <v>0</v>
      </c>
      <c r="O1961" s="4" t="str">
        <f>VLOOKUP(B1961,imbin!$B$4:$D$3233,3,FALSE)</f>
        <v>MOVES</v>
      </c>
      <c r="P1961" s="4">
        <f>IF(ISNA(VLOOKUP(B1961,rampbin!$B$4:$G$1697,6,FALSE)),2,VLOOKUP(B1961,rampbin!$B$4:$G$1697,6,FALSE))</f>
        <v>2</v>
      </c>
      <c r="Q1961" s="4" t="str">
        <f>IF(ISNA(VLOOKUP(B1961,rampbin!$B$4:$G$1697,5,FALSE)),"MOVES",VLOOKUP(B1961,rampbin!$B$4:$G$1697,5,FALSE))</f>
        <v>MOVES</v>
      </c>
      <c r="R1961" s="4" t="s">
        <v>1880</v>
      </c>
      <c r="S1961" s="6" t="s">
        <v>1851</v>
      </c>
      <c r="T1961" s="4">
        <f>VLOOKUP(B1961,meanLDage!$B$3:$E$3145,4,FALSE)</f>
        <v>5</v>
      </c>
      <c r="U1961" s="32">
        <f>VLOOKUP(B1961,meanLDage!$B$3:$E$3145,2,FALSE)</f>
        <v>13.937436932619383</v>
      </c>
      <c r="V1961" s="4" t="str">
        <f t="shared" si="211"/>
        <v>38_L_400001000_0_4_2</v>
      </c>
      <c r="W1961" s="4">
        <v>38049</v>
      </c>
      <c r="X1961" s="6"/>
      <c r="Y1961" s="8">
        <f t="shared" si="212"/>
        <v>38049</v>
      </c>
      <c r="Z1961" s="6" t="b">
        <f t="shared" si="210"/>
        <v>0</v>
      </c>
      <c r="AA1961" s="6">
        <f t="shared" si="213"/>
        <v>38059</v>
      </c>
      <c r="AB1961" s="4">
        <f t="shared" si="214"/>
        <v>5</v>
      </c>
      <c r="AC1961" s="32">
        <f t="shared" si="215"/>
        <v>13.937436932619383</v>
      </c>
      <c r="AD1961" s="4">
        <f>VLOOKUP($B1961,meanLDage!$Z$3:$AC$3145,4,FALSE)</f>
        <v>4</v>
      </c>
      <c r="AE1961" s="32">
        <f>VLOOKUP($B1961,meanLDage!$Z$3:$AC$3145,2,FALSE)</f>
        <v>12.763001971354011</v>
      </c>
      <c r="AF1961" s="6">
        <f>VLOOKUP(V1961,'2017 rep county selection'!$A$1:$C$281,3,FALSE)</f>
        <v>38059</v>
      </c>
      <c r="AH1961" s="9">
        <f t="shared" si="216"/>
        <v>38059</v>
      </c>
    </row>
    <row r="1962" spans="1:34" ht="15.75" customHeight="1" x14ac:dyDescent="0.3">
      <c r="A1962" s="4">
        <v>38</v>
      </c>
      <c r="B1962" s="4">
        <v>38009</v>
      </c>
      <c r="C1962" s="6" t="s">
        <v>2289</v>
      </c>
      <c r="D1962" s="6" t="s">
        <v>1250</v>
      </c>
      <c r="E1962" s="4">
        <v>38059</v>
      </c>
      <c r="F1962" s="4">
        <v>38059</v>
      </c>
      <c r="G1962" s="4">
        <v>38059</v>
      </c>
      <c r="H1962" s="37">
        <v>123182114</v>
      </c>
      <c r="I1962" s="37">
        <v>99405954.642449304</v>
      </c>
      <c r="J1962" s="37">
        <v>92104515.502640694</v>
      </c>
      <c r="K1962" s="4" t="str">
        <f>VLOOKUP(B1962,altitude!$B$3:$E$3232,4)</f>
        <v>L</v>
      </c>
      <c r="L1962" s="4">
        <f>VLOOKUP(B1962,fuelregion!$C$5:$D$3233,2,FALSE)</f>
        <v>400001000</v>
      </c>
      <c r="M1962" s="4">
        <f>VLOOKUP(B1962,fuelregion!$H$5:$I$3113,2,FALSE)</f>
        <v>400001000</v>
      </c>
      <c r="N1962" s="4">
        <f>VLOOKUP(B1962,imbin!$B$4:$D$3233,2,FALSE)</f>
        <v>0</v>
      </c>
      <c r="O1962" s="4" t="str">
        <f>VLOOKUP(B1962,imbin!$B$4:$D$3233,3,FALSE)</f>
        <v>MOVES</v>
      </c>
      <c r="P1962" s="4">
        <f>IF(ISNA(VLOOKUP(B1962,rampbin!$B$4:$G$1697,6,FALSE)),2,VLOOKUP(B1962,rampbin!$B$4:$G$1697,6,FALSE))</f>
        <v>2</v>
      </c>
      <c r="Q1962" s="4" t="str">
        <f>IF(ISNA(VLOOKUP(B1962,rampbin!$B$4:$G$1697,5,FALSE)),"MOVES",VLOOKUP(B1962,rampbin!$B$4:$G$1697,5,FALSE))</f>
        <v>MOVES</v>
      </c>
      <c r="R1962" s="4" t="s">
        <v>1880</v>
      </c>
      <c r="S1962" s="6" t="s">
        <v>1851</v>
      </c>
      <c r="T1962" s="4">
        <f>VLOOKUP(B1962,meanLDage!$B$3:$E$3145,4,FALSE)</f>
        <v>4</v>
      </c>
      <c r="U1962" s="32">
        <f>VLOOKUP(B1962,meanLDage!$B$3:$E$3145,2,FALSE)</f>
        <v>12.905070119466382</v>
      </c>
      <c r="V1962" s="4" t="str">
        <f t="shared" si="211"/>
        <v>38_L_400001000_0_4_2</v>
      </c>
      <c r="W1962" s="4">
        <v>38059</v>
      </c>
      <c r="X1962" s="6"/>
      <c r="Y1962" s="8">
        <f t="shared" si="212"/>
        <v>38059</v>
      </c>
      <c r="Z1962" s="6" t="b">
        <f t="shared" si="210"/>
        <v>1</v>
      </c>
      <c r="AA1962" s="6">
        <f t="shared" si="213"/>
        <v>38059</v>
      </c>
      <c r="AB1962" s="4">
        <f t="shared" si="214"/>
        <v>4</v>
      </c>
      <c r="AC1962" s="32">
        <f t="shared" si="215"/>
        <v>12.905070119466382</v>
      </c>
      <c r="AD1962" s="4">
        <f>VLOOKUP($B1962,meanLDage!$Z$3:$AC$3145,4,FALSE)</f>
        <v>4</v>
      </c>
      <c r="AE1962" s="32">
        <f>VLOOKUP($B1962,meanLDage!$Z$3:$AC$3145,2,FALSE)</f>
        <v>11.897835818434213</v>
      </c>
      <c r="AF1962" s="6">
        <f>VLOOKUP(V1962,'2017 rep county selection'!$A$1:$C$281,3,FALSE)</f>
        <v>38059</v>
      </c>
      <c r="AH1962" s="9">
        <f t="shared" si="216"/>
        <v>38059</v>
      </c>
    </row>
    <row r="1963" spans="1:34" ht="15.75" customHeight="1" x14ac:dyDescent="0.3">
      <c r="A1963" s="4">
        <v>38</v>
      </c>
      <c r="B1963" s="4">
        <v>38011</v>
      </c>
      <c r="C1963" s="6" t="s">
        <v>2289</v>
      </c>
      <c r="D1963" s="6" t="s">
        <v>1251</v>
      </c>
      <c r="E1963" s="4">
        <v>38017</v>
      </c>
      <c r="F1963" s="4">
        <v>38017</v>
      </c>
      <c r="G1963" s="4">
        <v>38017</v>
      </c>
      <c r="H1963" s="37">
        <v>59213686</v>
      </c>
      <c r="I1963" s="37">
        <v>54280242.278320298</v>
      </c>
      <c r="J1963" s="37">
        <v>50293319.292991698</v>
      </c>
      <c r="K1963" s="4" t="str">
        <f>VLOOKUP(B1963,altitude!$B$3:$E$3232,4)</f>
        <v>L</v>
      </c>
      <c r="L1963" s="4">
        <f>VLOOKUP(B1963,fuelregion!$C$5:$D$3233,2,FALSE)</f>
        <v>400001000</v>
      </c>
      <c r="M1963" s="4">
        <f>VLOOKUP(B1963,fuelregion!$H$5:$I$3113,2,FALSE)</f>
        <v>400001000</v>
      </c>
      <c r="N1963" s="4">
        <f>VLOOKUP(B1963,imbin!$B$4:$D$3233,2,FALSE)</f>
        <v>0</v>
      </c>
      <c r="O1963" s="4" t="str">
        <f>VLOOKUP(B1963,imbin!$B$4:$D$3233,3,FALSE)</f>
        <v>MOVES</v>
      </c>
      <c r="P1963" s="4">
        <f>IF(ISNA(VLOOKUP(B1963,rampbin!$B$4:$G$1697,6,FALSE)),2,VLOOKUP(B1963,rampbin!$B$4:$G$1697,6,FALSE))</f>
        <v>2</v>
      </c>
      <c r="Q1963" s="4" t="str">
        <f>IF(ISNA(VLOOKUP(B1963,rampbin!$B$4:$G$1697,5,FALSE)),"MOVES",VLOOKUP(B1963,rampbin!$B$4:$G$1697,5,FALSE))</f>
        <v>MOVES</v>
      </c>
      <c r="R1963" s="4" t="s">
        <v>1880</v>
      </c>
      <c r="S1963" s="6" t="s">
        <v>1851</v>
      </c>
      <c r="T1963" s="4">
        <f>VLOOKUP(B1963,meanLDage!$B$3:$E$3145,4,FALSE)</f>
        <v>5</v>
      </c>
      <c r="U1963" s="32">
        <f>VLOOKUP(B1963,meanLDage!$B$3:$E$3145,2,FALSE)</f>
        <v>13.040431886792177</v>
      </c>
      <c r="V1963" s="4" t="str">
        <f t="shared" si="211"/>
        <v>38_L_400001000_0_4_2</v>
      </c>
      <c r="W1963" s="4">
        <v>38049</v>
      </c>
      <c r="X1963" s="6"/>
      <c r="Y1963" s="8">
        <f t="shared" si="212"/>
        <v>38049</v>
      </c>
      <c r="Z1963" s="6" t="b">
        <f t="shared" si="210"/>
        <v>0</v>
      </c>
      <c r="AA1963" s="6">
        <f t="shared" si="213"/>
        <v>38017</v>
      </c>
      <c r="AB1963" s="4">
        <f t="shared" si="214"/>
        <v>5</v>
      </c>
      <c r="AC1963" s="32">
        <f t="shared" si="215"/>
        <v>13.040431886792177</v>
      </c>
      <c r="AD1963" s="4">
        <f>VLOOKUP($B1963,meanLDage!$Z$3:$AC$3145,4,FALSE)</f>
        <v>4</v>
      </c>
      <c r="AE1963" s="32">
        <f>VLOOKUP($B1963,meanLDage!$Z$3:$AC$3145,2,FALSE)</f>
        <v>11.937515342715908</v>
      </c>
      <c r="AF1963" s="6">
        <f>VLOOKUP(V1963,'2017 rep county selection'!$A$1:$C$281,3,FALSE)</f>
        <v>38059</v>
      </c>
      <c r="AH1963" s="9">
        <f t="shared" si="216"/>
        <v>38059</v>
      </c>
    </row>
    <row r="1964" spans="1:34" ht="15.75" customHeight="1" x14ac:dyDescent="0.3">
      <c r="A1964" s="4">
        <v>38</v>
      </c>
      <c r="B1964" s="4">
        <v>38013</v>
      </c>
      <c r="C1964" s="6" t="s">
        <v>2289</v>
      </c>
      <c r="D1964" s="6" t="s">
        <v>331</v>
      </c>
      <c r="E1964" s="4">
        <v>38059</v>
      </c>
      <c r="F1964" s="4">
        <v>38059</v>
      </c>
      <c r="G1964" s="4">
        <v>38059</v>
      </c>
      <c r="H1964" s="37">
        <v>35016152</v>
      </c>
      <c r="I1964" s="37">
        <v>58675351.972923897</v>
      </c>
      <c r="J1964" s="37">
        <v>54365605.007100202</v>
      </c>
      <c r="K1964" s="4" t="str">
        <f>VLOOKUP(B1964,altitude!$B$3:$E$3232,4)</f>
        <v>L</v>
      </c>
      <c r="L1964" s="4">
        <f>VLOOKUP(B1964,fuelregion!$C$5:$D$3233,2,FALSE)</f>
        <v>400001000</v>
      </c>
      <c r="M1964" s="4">
        <f>VLOOKUP(B1964,fuelregion!$H$5:$I$3113,2,FALSE)</f>
        <v>400001000</v>
      </c>
      <c r="N1964" s="4">
        <f>VLOOKUP(B1964,imbin!$B$4:$D$3233,2,FALSE)</f>
        <v>0</v>
      </c>
      <c r="O1964" s="4" t="str">
        <f>VLOOKUP(B1964,imbin!$B$4:$D$3233,3,FALSE)</f>
        <v>MOVES</v>
      </c>
      <c r="P1964" s="4">
        <f>IF(ISNA(VLOOKUP(B1964,rampbin!$B$4:$G$1697,6,FALSE)),2,VLOOKUP(B1964,rampbin!$B$4:$G$1697,6,FALSE))</f>
        <v>2</v>
      </c>
      <c r="Q1964" s="4" t="str">
        <f>IF(ISNA(VLOOKUP(B1964,rampbin!$B$4:$G$1697,5,FALSE)),"MOVES",VLOOKUP(B1964,rampbin!$B$4:$G$1697,5,FALSE))</f>
        <v>MOVES</v>
      </c>
      <c r="R1964" s="4" t="s">
        <v>1880</v>
      </c>
      <c r="S1964" s="6" t="s">
        <v>1851</v>
      </c>
      <c r="T1964" s="4">
        <f>VLOOKUP(B1964,meanLDage!$B$3:$E$3145,4,FALSE)</f>
        <v>4</v>
      </c>
      <c r="U1964" s="32">
        <f>VLOOKUP(B1964,meanLDage!$B$3:$E$3145,2,FALSE)</f>
        <v>12.883555279476456</v>
      </c>
      <c r="V1964" s="4" t="str">
        <f t="shared" si="211"/>
        <v>38_L_400001000_0_4_2</v>
      </c>
      <c r="W1964" s="4">
        <v>38059</v>
      </c>
      <c r="X1964" s="6"/>
      <c r="Y1964" s="8">
        <f t="shared" si="212"/>
        <v>38059</v>
      </c>
      <c r="Z1964" s="6" t="b">
        <f t="shared" si="210"/>
        <v>1</v>
      </c>
      <c r="AA1964" s="6">
        <f t="shared" si="213"/>
        <v>38059</v>
      </c>
      <c r="AB1964" s="4">
        <f t="shared" si="214"/>
        <v>4</v>
      </c>
      <c r="AC1964" s="32">
        <f t="shared" si="215"/>
        <v>12.883555279476456</v>
      </c>
      <c r="AD1964" s="4">
        <f>VLOOKUP($B1964,meanLDage!$Z$3:$AC$3145,4,FALSE)</f>
        <v>4</v>
      </c>
      <c r="AE1964" s="32">
        <f>VLOOKUP($B1964,meanLDage!$Z$3:$AC$3145,2,FALSE)</f>
        <v>11.823371987949896</v>
      </c>
      <c r="AF1964" s="6">
        <f>VLOOKUP(V1964,'2017 rep county selection'!$A$1:$C$281,3,FALSE)</f>
        <v>38059</v>
      </c>
      <c r="AH1964" s="9">
        <f t="shared" si="216"/>
        <v>38059</v>
      </c>
    </row>
    <row r="1965" spans="1:34" ht="15.75" customHeight="1" x14ac:dyDescent="0.3">
      <c r="A1965" s="4">
        <v>38</v>
      </c>
      <c r="B1965" s="4">
        <v>38015</v>
      </c>
      <c r="C1965" s="6" t="s">
        <v>2289</v>
      </c>
      <c r="D1965" s="6" t="s">
        <v>1252</v>
      </c>
      <c r="E1965" s="4">
        <v>38017</v>
      </c>
      <c r="F1965" s="4">
        <v>38017</v>
      </c>
      <c r="G1965" s="4">
        <v>38017</v>
      </c>
      <c r="H1965" s="37">
        <v>762404215</v>
      </c>
      <c r="I1965" s="37">
        <v>823962850.80125105</v>
      </c>
      <c r="J1965" s="37">
        <v>763442184.50754499</v>
      </c>
      <c r="K1965" s="4" t="str">
        <f>VLOOKUP(B1965,altitude!$B$3:$E$3232,4)</f>
        <v>L</v>
      </c>
      <c r="L1965" s="4">
        <f>VLOOKUP(B1965,fuelregion!$C$5:$D$3233,2,FALSE)</f>
        <v>400001000</v>
      </c>
      <c r="M1965" s="4">
        <f>VLOOKUP(B1965,fuelregion!$H$5:$I$3113,2,FALSE)</f>
        <v>400001000</v>
      </c>
      <c r="N1965" s="4">
        <f>VLOOKUP(B1965,imbin!$B$4:$D$3233,2,FALSE)</f>
        <v>0</v>
      </c>
      <c r="O1965" s="4" t="str">
        <f>VLOOKUP(B1965,imbin!$B$4:$D$3233,3,FALSE)</f>
        <v>MOVES</v>
      </c>
      <c r="P1965" s="4">
        <f>IF(ISNA(VLOOKUP(B1965,rampbin!$B$4:$G$1697,6,FALSE)),2,VLOOKUP(B1965,rampbin!$B$4:$G$1697,6,FALSE))</f>
        <v>2</v>
      </c>
      <c r="Q1965" s="4" t="str">
        <f>IF(ISNA(VLOOKUP(B1965,rampbin!$B$4:$G$1697,5,FALSE)),"MOVES",VLOOKUP(B1965,rampbin!$B$4:$G$1697,5,FALSE))</f>
        <v>MOVES</v>
      </c>
      <c r="R1965" s="4" t="s">
        <v>1877</v>
      </c>
      <c r="S1965" s="6" t="s">
        <v>2120</v>
      </c>
      <c r="T1965" s="4">
        <f>VLOOKUP(B1965,meanLDage!$B$3:$E$3145,4,FALSE)</f>
        <v>3</v>
      </c>
      <c r="U1965" s="32">
        <f>VLOOKUP(B1965,meanLDage!$B$3:$E$3145,2,FALSE)</f>
        <v>10.630447584370723</v>
      </c>
      <c r="V1965" s="4" t="str">
        <f t="shared" si="211"/>
        <v>38_L_400001000_0_3_2</v>
      </c>
      <c r="W1965" s="4">
        <v>38017</v>
      </c>
      <c r="X1965" s="6"/>
      <c r="Y1965" s="8">
        <f t="shared" si="212"/>
        <v>38017</v>
      </c>
      <c r="Z1965" s="6" t="b">
        <f t="shared" si="210"/>
        <v>1</v>
      </c>
      <c r="AA1965" s="6">
        <f t="shared" si="213"/>
        <v>38017</v>
      </c>
      <c r="AB1965" s="4">
        <f t="shared" si="214"/>
        <v>3</v>
      </c>
      <c r="AC1965" s="32">
        <f t="shared" si="215"/>
        <v>10.630447584370723</v>
      </c>
      <c r="AD1965" s="4">
        <f>VLOOKUP($B1965,meanLDage!$Z$3:$AC$3145,4,FALSE)</f>
        <v>3</v>
      </c>
      <c r="AE1965" s="32">
        <f>VLOOKUP($B1965,meanLDage!$Z$3:$AC$3145,2,FALSE)</f>
        <v>9.898873074801628</v>
      </c>
      <c r="AF1965" s="6">
        <f>VLOOKUP(V1965,'2017 rep county selection'!$A$1:$C$281,3,FALSE)</f>
        <v>38017</v>
      </c>
      <c r="AH1965" s="9">
        <f t="shared" si="216"/>
        <v>38017</v>
      </c>
    </row>
    <row r="1966" spans="1:34" ht="15.75" customHeight="1" x14ac:dyDescent="0.3">
      <c r="A1966" s="4">
        <v>38</v>
      </c>
      <c r="B1966" s="4">
        <v>38017</v>
      </c>
      <c r="C1966" s="6" t="s">
        <v>2289</v>
      </c>
      <c r="D1966" s="6" t="s">
        <v>463</v>
      </c>
      <c r="E1966" s="4">
        <v>38017</v>
      </c>
      <c r="F1966" s="4">
        <v>38017</v>
      </c>
      <c r="G1966" s="4">
        <v>38017</v>
      </c>
      <c r="H1966" s="37">
        <v>1471999342</v>
      </c>
      <c r="I1966" s="37">
        <v>1617536285.8881099</v>
      </c>
      <c r="J1966" s="37">
        <v>1498727077.83337</v>
      </c>
      <c r="K1966" s="4" t="str">
        <f>VLOOKUP(B1966,altitude!$B$3:$E$3232,4)</f>
        <v>L</v>
      </c>
      <c r="L1966" s="4">
        <f>VLOOKUP(B1966,fuelregion!$C$5:$D$3233,2,FALSE)</f>
        <v>400001000</v>
      </c>
      <c r="M1966" s="4">
        <f>VLOOKUP(B1966,fuelregion!$H$5:$I$3113,2,FALSE)</f>
        <v>400001000</v>
      </c>
      <c r="N1966" s="4">
        <f>VLOOKUP(B1966,imbin!$B$4:$D$3233,2,FALSE)</f>
        <v>0</v>
      </c>
      <c r="O1966" s="4" t="str">
        <f>VLOOKUP(B1966,imbin!$B$4:$D$3233,3,FALSE)</f>
        <v>MOVES</v>
      </c>
      <c r="P1966" s="4">
        <f>IF(ISNA(VLOOKUP(B1966,rampbin!$B$4:$G$1697,6,FALSE)),2,VLOOKUP(B1966,rampbin!$B$4:$G$1697,6,FALSE))</f>
        <v>2</v>
      </c>
      <c r="Q1966" s="4" t="str">
        <f>IF(ISNA(VLOOKUP(B1966,rampbin!$B$4:$G$1697,5,FALSE)),"MOVES",VLOOKUP(B1966,rampbin!$B$4:$G$1697,5,FALSE))</f>
        <v>MOVES</v>
      </c>
      <c r="R1966" s="4" t="s">
        <v>1877</v>
      </c>
      <c r="S1966" s="6" t="s">
        <v>2062</v>
      </c>
      <c r="T1966" s="4">
        <f>VLOOKUP(B1966,meanLDage!$B$3:$E$3145,4,FALSE)</f>
        <v>3</v>
      </c>
      <c r="U1966" s="32">
        <f>VLOOKUP(B1966,meanLDage!$B$3:$E$3145,2,FALSE)</f>
        <v>10.07336304089587</v>
      </c>
      <c r="V1966" s="4" t="str">
        <f t="shared" si="211"/>
        <v>38_L_400001000_0_3_2</v>
      </c>
      <c r="W1966" s="4">
        <v>38017</v>
      </c>
      <c r="X1966" s="6"/>
      <c r="Y1966" s="8">
        <f t="shared" si="212"/>
        <v>38017</v>
      </c>
      <c r="Z1966" s="6" t="b">
        <f t="shared" si="210"/>
        <v>1</v>
      </c>
      <c r="AA1966" s="6">
        <f t="shared" si="213"/>
        <v>38017</v>
      </c>
      <c r="AB1966" s="4">
        <f t="shared" si="214"/>
        <v>3</v>
      </c>
      <c r="AC1966" s="32">
        <f t="shared" si="215"/>
        <v>10.07336304089587</v>
      </c>
      <c r="AD1966" s="4">
        <f>VLOOKUP($B1966,meanLDage!$Z$3:$AC$3145,4,FALSE)</f>
        <v>3</v>
      </c>
      <c r="AE1966" s="32">
        <f>VLOOKUP($B1966,meanLDage!$Z$3:$AC$3145,2,FALSE)</f>
        <v>9.4625905204064882</v>
      </c>
      <c r="AF1966" s="6">
        <f>VLOOKUP(V1966,'2017 rep county selection'!$A$1:$C$281,3,FALSE)</f>
        <v>38017</v>
      </c>
      <c r="AH1966" s="9">
        <f t="shared" si="216"/>
        <v>38017</v>
      </c>
    </row>
    <row r="1967" spans="1:34" ht="15.75" customHeight="1" x14ac:dyDescent="0.3">
      <c r="A1967" s="4">
        <v>38</v>
      </c>
      <c r="B1967" s="4">
        <v>38019</v>
      </c>
      <c r="C1967" s="6" t="s">
        <v>2289</v>
      </c>
      <c r="D1967" s="6" t="s">
        <v>1253</v>
      </c>
      <c r="E1967" s="4">
        <v>38017</v>
      </c>
      <c r="F1967" s="4">
        <v>38017</v>
      </c>
      <c r="G1967" s="4">
        <v>38017</v>
      </c>
      <c r="H1967" s="37">
        <v>73434796</v>
      </c>
      <c r="I1967" s="37">
        <v>46491345.980410703</v>
      </c>
      <c r="J1967" s="37">
        <v>43076523.051060103</v>
      </c>
      <c r="K1967" s="4" t="str">
        <f>VLOOKUP(B1967,altitude!$B$3:$E$3232,4)</f>
        <v>L</v>
      </c>
      <c r="L1967" s="4">
        <f>VLOOKUP(B1967,fuelregion!$C$5:$D$3233,2,FALSE)</f>
        <v>400001000</v>
      </c>
      <c r="M1967" s="4">
        <f>VLOOKUP(B1967,fuelregion!$H$5:$I$3113,2,FALSE)</f>
        <v>400001000</v>
      </c>
      <c r="N1967" s="4">
        <f>VLOOKUP(B1967,imbin!$B$4:$D$3233,2,FALSE)</f>
        <v>0</v>
      </c>
      <c r="O1967" s="4" t="str">
        <f>VLOOKUP(B1967,imbin!$B$4:$D$3233,3,FALSE)</f>
        <v>MOVES</v>
      </c>
      <c r="P1967" s="4">
        <f>IF(ISNA(VLOOKUP(B1967,rampbin!$B$4:$G$1697,6,FALSE)),2,VLOOKUP(B1967,rampbin!$B$4:$G$1697,6,FALSE))</f>
        <v>2</v>
      </c>
      <c r="Q1967" s="4" t="str">
        <f>IF(ISNA(VLOOKUP(B1967,rampbin!$B$4:$G$1697,5,FALSE)),"MOVES",VLOOKUP(B1967,rampbin!$B$4:$G$1697,5,FALSE))</f>
        <v>MOVES</v>
      </c>
      <c r="R1967" s="4" t="s">
        <v>1880</v>
      </c>
      <c r="S1967" s="6" t="s">
        <v>1851</v>
      </c>
      <c r="T1967" s="4">
        <f>VLOOKUP(B1967,meanLDage!$B$3:$E$3145,4,FALSE)</f>
        <v>4</v>
      </c>
      <c r="U1967" s="32">
        <f>VLOOKUP(B1967,meanLDage!$B$3:$E$3145,2,FALSE)</f>
        <v>12.142322834318009</v>
      </c>
      <c r="V1967" s="4" t="str">
        <f t="shared" si="211"/>
        <v>38_L_400001000_0_4_2</v>
      </c>
      <c r="W1967" s="4">
        <v>38059</v>
      </c>
      <c r="X1967" s="6"/>
      <c r="Y1967" s="8">
        <f t="shared" si="212"/>
        <v>38059</v>
      </c>
      <c r="Z1967" s="6" t="b">
        <f t="shared" si="210"/>
        <v>0</v>
      </c>
      <c r="AA1967" s="6">
        <f t="shared" si="213"/>
        <v>38017</v>
      </c>
      <c r="AB1967" s="4">
        <f t="shared" si="214"/>
        <v>4</v>
      </c>
      <c r="AC1967" s="32">
        <f t="shared" si="215"/>
        <v>12.142322834318009</v>
      </c>
      <c r="AD1967" s="4">
        <f>VLOOKUP($B1967,meanLDage!$Z$3:$AC$3145,4,FALSE)</f>
        <v>4</v>
      </c>
      <c r="AE1967" s="32">
        <f>VLOOKUP($B1967,meanLDage!$Z$3:$AC$3145,2,FALSE)</f>
        <v>11.018114740142991</v>
      </c>
      <c r="AF1967" s="6">
        <f>VLOOKUP(V1967,'2017 rep county selection'!$A$1:$C$281,3,FALSE)</f>
        <v>38059</v>
      </c>
      <c r="AH1967" s="9">
        <f t="shared" si="216"/>
        <v>38059</v>
      </c>
    </row>
    <row r="1968" spans="1:34" ht="15.75" customHeight="1" x14ac:dyDescent="0.3">
      <c r="A1968" s="4">
        <v>38</v>
      </c>
      <c r="B1968" s="4">
        <v>38021</v>
      </c>
      <c r="C1968" s="6" t="s">
        <v>2289</v>
      </c>
      <c r="D1968" s="6" t="s">
        <v>1254</v>
      </c>
      <c r="E1968" s="4">
        <v>38059</v>
      </c>
      <c r="F1968" s="4">
        <v>38059</v>
      </c>
      <c r="G1968" s="4">
        <v>38059</v>
      </c>
      <c r="H1968" s="37">
        <v>102583245</v>
      </c>
      <c r="I1968" s="37">
        <v>53790042.622586198</v>
      </c>
      <c r="J1968" s="37">
        <v>49839125.155913197</v>
      </c>
      <c r="K1968" s="4" t="str">
        <f>VLOOKUP(B1968,altitude!$B$3:$E$3232,4)</f>
        <v>L</v>
      </c>
      <c r="L1968" s="4">
        <f>VLOOKUP(B1968,fuelregion!$C$5:$D$3233,2,FALSE)</f>
        <v>400001000</v>
      </c>
      <c r="M1968" s="4">
        <f>VLOOKUP(B1968,fuelregion!$H$5:$I$3113,2,FALSE)</f>
        <v>400001000</v>
      </c>
      <c r="N1968" s="4">
        <f>VLOOKUP(B1968,imbin!$B$4:$D$3233,2,FALSE)</f>
        <v>0</v>
      </c>
      <c r="O1968" s="4" t="str">
        <f>VLOOKUP(B1968,imbin!$B$4:$D$3233,3,FALSE)</f>
        <v>MOVES</v>
      </c>
      <c r="P1968" s="4">
        <f>IF(ISNA(VLOOKUP(B1968,rampbin!$B$4:$G$1697,6,FALSE)),2,VLOOKUP(B1968,rampbin!$B$4:$G$1697,6,FALSE))</f>
        <v>2</v>
      </c>
      <c r="Q1968" s="4" t="str">
        <f>IF(ISNA(VLOOKUP(B1968,rampbin!$B$4:$G$1697,5,FALSE)),"MOVES",VLOOKUP(B1968,rampbin!$B$4:$G$1697,5,FALSE))</f>
        <v>MOVES</v>
      </c>
      <c r="R1968" s="4" t="s">
        <v>1880</v>
      </c>
      <c r="S1968" s="6" t="s">
        <v>1851</v>
      </c>
      <c r="T1968" s="4">
        <f>VLOOKUP(B1968,meanLDage!$B$3:$E$3145,4,FALSE)</f>
        <v>4</v>
      </c>
      <c r="U1968" s="32">
        <f>VLOOKUP(B1968,meanLDage!$B$3:$E$3145,2,FALSE)</f>
        <v>12.913758723036084</v>
      </c>
      <c r="V1968" s="4" t="str">
        <f t="shared" si="211"/>
        <v>38_L_400001000_0_4_2</v>
      </c>
      <c r="W1968" s="4">
        <v>38059</v>
      </c>
      <c r="X1968" s="6"/>
      <c r="Y1968" s="8">
        <f t="shared" si="212"/>
        <v>38059</v>
      </c>
      <c r="Z1968" s="6" t="b">
        <f t="shared" si="210"/>
        <v>1</v>
      </c>
      <c r="AA1968" s="6">
        <f t="shared" si="213"/>
        <v>38059</v>
      </c>
      <c r="AB1968" s="4">
        <f t="shared" si="214"/>
        <v>4</v>
      </c>
      <c r="AC1968" s="32">
        <f t="shared" si="215"/>
        <v>12.913758723036084</v>
      </c>
      <c r="AD1968" s="4">
        <f>VLOOKUP($B1968,meanLDage!$Z$3:$AC$3145,4,FALSE)</f>
        <v>4</v>
      </c>
      <c r="AE1968" s="32">
        <f>VLOOKUP($B1968,meanLDage!$Z$3:$AC$3145,2,FALSE)</f>
        <v>12.053101658061404</v>
      </c>
      <c r="AF1968" s="6">
        <f>VLOOKUP(V1968,'2017 rep county selection'!$A$1:$C$281,3,FALSE)</f>
        <v>38059</v>
      </c>
      <c r="AH1968" s="9">
        <f t="shared" si="216"/>
        <v>38059</v>
      </c>
    </row>
    <row r="1969" spans="1:34" ht="15.75" customHeight="1" x14ac:dyDescent="0.3">
      <c r="A1969" s="4">
        <v>38</v>
      </c>
      <c r="B1969" s="4">
        <v>38023</v>
      </c>
      <c r="C1969" s="6" t="s">
        <v>2289</v>
      </c>
      <c r="D1969" s="6" t="s">
        <v>1255</v>
      </c>
      <c r="E1969" s="4">
        <v>38059</v>
      </c>
      <c r="F1969" s="4">
        <v>38059</v>
      </c>
      <c r="G1969" s="4">
        <v>38059</v>
      </c>
      <c r="H1969" s="37">
        <v>38956346</v>
      </c>
      <c r="I1969" s="37">
        <v>58141835.951753698</v>
      </c>
      <c r="J1969" s="37">
        <v>53871276.122576699</v>
      </c>
      <c r="K1969" s="4" t="str">
        <f>VLOOKUP(B1969,altitude!$B$3:$E$3232,4)</f>
        <v>L</v>
      </c>
      <c r="L1969" s="4">
        <f>VLOOKUP(B1969,fuelregion!$C$5:$D$3233,2,FALSE)</f>
        <v>400001000</v>
      </c>
      <c r="M1969" s="4">
        <f>VLOOKUP(B1969,fuelregion!$H$5:$I$3113,2,FALSE)</f>
        <v>400001000</v>
      </c>
      <c r="N1969" s="4">
        <f>VLOOKUP(B1969,imbin!$B$4:$D$3233,2,FALSE)</f>
        <v>0</v>
      </c>
      <c r="O1969" s="4" t="str">
        <f>VLOOKUP(B1969,imbin!$B$4:$D$3233,3,FALSE)</f>
        <v>MOVES</v>
      </c>
      <c r="P1969" s="4">
        <f>IF(ISNA(VLOOKUP(B1969,rampbin!$B$4:$G$1697,6,FALSE)),2,VLOOKUP(B1969,rampbin!$B$4:$G$1697,6,FALSE))</f>
        <v>2</v>
      </c>
      <c r="Q1969" s="4" t="str">
        <f>IF(ISNA(VLOOKUP(B1969,rampbin!$B$4:$G$1697,5,FALSE)),"MOVES",VLOOKUP(B1969,rampbin!$B$4:$G$1697,5,FALSE))</f>
        <v>MOVES</v>
      </c>
      <c r="R1969" s="4" t="s">
        <v>1880</v>
      </c>
      <c r="S1969" s="6" t="s">
        <v>1851</v>
      </c>
      <c r="T1969" s="4">
        <f>VLOOKUP(B1969,meanLDage!$B$3:$E$3145,4,FALSE)</f>
        <v>5</v>
      </c>
      <c r="U1969" s="32">
        <f>VLOOKUP(B1969,meanLDage!$B$3:$E$3145,2,FALSE)</f>
        <v>13.120907618528626</v>
      </c>
      <c r="V1969" s="4" t="str">
        <f t="shared" si="211"/>
        <v>38_L_400001000_0_4_2</v>
      </c>
      <c r="W1969" s="4">
        <v>38049</v>
      </c>
      <c r="X1969" s="6"/>
      <c r="Y1969" s="8">
        <f t="shared" si="212"/>
        <v>38049</v>
      </c>
      <c r="Z1969" s="6" t="b">
        <f t="shared" si="210"/>
        <v>0</v>
      </c>
      <c r="AA1969" s="6">
        <f t="shared" si="213"/>
        <v>38059</v>
      </c>
      <c r="AB1969" s="4">
        <f t="shared" si="214"/>
        <v>5</v>
      </c>
      <c r="AC1969" s="32">
        <f t="shared" si="215"/>
        <v>13.120907618528626</v>
      </c>
      <c r="AD1969" s="4">
        <f>VLOOKUP($B1969,meanLDage!$Z$3:$AC$3145,4,FALSE)</f>
        <v>4</v>
      </c>
      <c r="AE1969" s="32">
        <f>VLOOKUP($B1969,meanLDage!$Z$3:$AC$3145,2,FALSE)</f>
        <v>11.904149533331887</v>
      </c>
      <c r="AF1969" s="6">
        <f>VLOOKUP(V1969,'2017 rep county selection'!$A$1:$C$281,3,FALSE)</f>
        <v>38059</v>
      </c>
      <c r="AH1969" s="9">
        <f t="shared" si="216"/>
        <v>38059</v>
      </c>
    </row>
    <row r="1970" spans="1:34" ht="15.75" customHeight="1" x14ac:dyDescent="0.3">
      <c r="A1970" s="4">
        <v>38</v>
      </c>
      <c r="B1970" s="4">
        <v>38025</v>
      </c>
      <c r="C1970" s="6" t="s">
        <v>2289</v>
      </c>
      <c r="D1970" s="6" t="s">
        <v>1256</v>
      </c>
      <c r="E1970" s="4">
        <v>38059</v>
      </c>
      <c r="F1970" s="4">
        <v>38059</v>
      </c>
      <c r="G1970" s="4">
        <v>38059</v>
      </c>
      <c r="H1970" s="37">
        <v>64634310</v>
      </c>
      <c r="I1970" s="37">
        <v>202857284.94424501</v>
      </c>
      <c r="J1970" s="37">
        <v>187957270.90158001</v>
      </c>
      <c r="K1970" s="4" t="str">
        <f>VLOOKUP(B1970,altitude!$B$3:$E$3232,4)</f>
        <v>L</v>
      </c>
      <c r="L1970" s="4">
        <f>VLOOKUP(B1970,fuelregion!$C$5:$D$3233,2,FALSE)</f>
        <v>400001000</v>
      </c>
      <c r="M1970" s="4">
        <f>VLOOKUP(B1970,fuelregion!$H$5:$I$3113,2,FALSE)</f>
        <v>400001000</v>
      </c>
      <c r="N1970" s="4">
        <f>VLOOKUP(B1970,imbin!$B$4:$D$3233,2,FALSE)</f>
        <v>0</v>
      </c>
      <c r="O1970" s="4" t="str">
        <f>VLOOKUP(B1970,imbin!$B$4:$D$3233,3,FALSE)</f>
        <v>MOVES</v>
      </c>
      <c r="P1970" s="4">
        <f>IF(ISNA(VLOOKUP(B1970,rampbin!$B$4:$G$1697,6,FALSE)),2,VLOOKUP(B1970,rampbin!$B$4:$G$1697,6,FALSE))</f>
        <v>2</v>
      </c>
      <c r="Q1970" s="4" t="str">
        <f>IF(ISNA(VLOOKUP(B1970,rampbin!$B$4:$G$1697,5,FALSE)),"MOVES",VLOOKUP(B1970,rampbin!$B$4:$G$1697,5,FALSE))</f>
        <v>MOVES</v>
      </c>
      <c r="R1970" s="4" t="s">
        <v>1880</v>
      </c>
      <c r="S1970" s="6" t="s">
        <v>1851</v>
      </c>
      <c r="T1970" s="4">
        <f>VLOOKUP(B1970,meanLDage!$B$3:$E$3145,4,FALSE)</f>
        <v>4</v>
      </c>
      <c r="U1970" s="32">
        <f>VLOOKUP(B1970,meanLDage!$B$3:$E$3145,2,FALSE)</f>
        <v>12.428846562221368</v>
      </c>
      <c r="V1970" s="4" t="str">
        <f t="shared" si="211"/>
        <v>38_L_400001000_0_4_2</v>
      </c>
      <c r="W1970" s="4">
        <v>38059</v>
      </c>
      <c r="X1970" s="6"/>
      <c r="Y1970" s="8">
        <f t="shared" si="212"/>
        <v>38059</v>
      </c>
      <c r="Z1970" s="6" t="b">
        <f t="shared" si="210"/>
        <v>1</v>
      </c>
      <c r="AA1970" s="6">
        <f t="shared" si="213"/>
        <v>38059</v>
      </c>
      <c r="AB1970" s="4">
        <f t="shared" si="214"/>
        <v>4</v>
      </c>
      <c r="AC1970" s="32">
        <f t="shared" si="215"/>
        <v>12.428846562221368</v>
      </c>
      <c r="AD1970" s="4">
        <f>VLOOKUP($B1970,meanLDage!$Z$3:$AC$3145,4,FALSE)</f>
        <v>4</v>
      </c>
      <c r="AE1970" s="32">
        <f>VLOOKUP($B1970,meanLDage!$Z$3:$AC$3145,2,FALSE)</f>
        <v>11.413488694262353</v>
      </c>
      <c r="AF1970" s="6">
        <f>VLOOKUP(V1970,'2017 rep county selection'!$A$1:$C$281,3,FALSE)</f>
        <v>38059</v>
      </c>
      <c r="AH1970" s="9">
        <f t="shared" si="216"/>
        <v>38059</v>
      </c>
    </row>
    <row r="1971" spans="1:34" ht="15.75" customHeight="1" x14ac:dyDescent="0.3">
      <c r="A1971" s="4">
        <v>38</v>
      </c>
      <c r="B1971" s="4">
        <v>38027</v>
      </c>
      <c r="C1971" s="6" t="s">
        <v>2289</v>
      </c>
      <c r="D1971" s="6" t="s">
        <v>1135</v>
      </c>
      <c r="E1971" s="4">
        <v>38059</v>
      </c>
      <c r="F1971" s="4">
        <v>38059</v>
      </c>
      <c r="G1971" s="4">
        <v>38059</v>
      </c>
      <c r="H1971" s="37">
        <v>46295120</v>
      </c>
      <c r="I1971" s="37">
        <v>26297900.8098986</v>
      </c>
      <c r="J1971" s="37">
        <v>24366301.0083156</v>
      </c>
      <c r="K1971" s="4" t="str">
        <f>VLOOKUP(B1971,altitude!$B$3:$E$3232,4)</f>
        <v>L</v>
      </c>
      <c r="L1971" s="4">
        <f>VLOOKUP(B1971,fuelregion!$C$5:$D$3233,2,FALSE)</f>
        <v>400001000</v>
      </c>
      <c r="M1971" s="4">
        <f>VLOOKUP(B1971,fuelregion!$H$5:$I$3113,2,FALSE)</f>
        <v>400001000</v>
      </c>
      <c r="N1971" s="4">
        <f>VLOOKUP(B1971,imbin!$B$4:$D$3233,2,FALSE)</f>
        <v>0</v>
      </c>
      <c r="O1971" s="4" t="str">
        <f>VLOOKUP(B1971,imbin!$B$4:$D$3233,3,FALSE)</f>
        <v>MOVES</v>
      </c>
      <c r="P1971" s="4">
        <f>IF(ISNA(VLOOKUP(B1971,rampbin!$B$4:$G$1697,6,FALSE)),2,VLOOKUP(B1971,rampbin!$B$4:$G$1697,6,FALSE))</f>
        <v>2</v>
      </c>
      <c r="Q1971" s="4" t="str">
        <f>IF(ISNA(VLOOKUP(B1971,rampbin!$B$4:$G$1697,5,FALSE)),"MOVES",VLOOKUP(B1971,rampbin!$B$4:$G$1697,5,FALSE))</f>
        <v>MOVES</v>
      </c>
      <c r="R1971" s="4" t="s">
        <v>1880</v>
      </c>
      <c r="S1971" s="6" t="s">
        <v>1851</v>
      </c>
      <c r="T1971" s="4">
        <f>VLOOKUP(B1971,meanLDage!$B$3:$E$3145,4,FALSE)</f>
        <v>5</v>
      </c>
      <c r="U1971" s="32">
        <f>VLOOKUP(B1971,meanLDage!$B$3:$E$3145,2,FALSE)</f>
        <v>13.568211919791668</v>
      </c>
      <c r="V1971" s="4" t="str">
        <f t="shared" si="211"/>
        <v>38_L_400001000_0_4_2</v>
      </c>
      <c r="W1971" s="4">
        <v>38049</v>
      </c>
      <c r="X1971" s="6"/>
      <c r="Y1971" s="8">
        <f t="shared" si="212"/>
        <v>38049</v>
      </c>
      <c r="Z1971" s="6" t="b">
        <f t="shared" si="210"/>
        <v>0</v>
      </c>
      <c r="AA1971" s="6">
        <f t="shared" si="213"/>
        <v>38059</v>
      </c>
      <c r="AB1971" s="4">
        <f t="shared" si="214"/>
        <v>5</v>
      </c>
      <c r="AC1971" s="32">
        <f t="shared" si="215"/>
        <v>13.568211919791668</v>
      </c>
      <c r="AD1971" s="4">
        <f>VLOOKUP($B1971,meanLDage!$Z$3:$AC$3145,4,FALSE)</f>
        <v>4</v>
      </c>
      <c r="AE1971" s="32">
        <f>VLOOKUP($B1971,meanLDage!$Z$3:$AC$3145,2,FALSE)</f>
        <v>12.558744225033653</v>
      </c>
      <c r="AF1971" s="6">
        <f>VLOOKUP(V1971,'2017 rep county selection'!$A$1:$C$281,3,FALSE)</f>
        <v>38059</v>
      </c>
      <c r="AH1971" s="9">
        <f t="shared" si="216"/>
        <v>38059</v>
      </c>
    </row>
    <row r="1972" spans="1:34" ht="15.75" customHeight="1" x14ac:dyDescent="0.3">
      <c r="A1972" s="4">
        <v>38</v>
      </c>
      <c r="B1972" s="4">
        <v>38029</v>
      </c>
      <c r="C1972" s="6" t="s">
        <v>2289</v>
      </c>
      <c r="D1972" s="6" t="s">
        <v>1257</v>
      </c>
      <c r="E1972" s="4">
        <v>38059</v>
      </c>
      <c r="F1972" s="4">
        <v>38059</v>
      </c>
      <c r="G1972" s="4">
        <v>38059</v>
      </c>
      <c r="H1972" s="37">
        <v>67173860</v>
      </c>
      <c r="I1972" s="37">
        <v>49569546.3820346</v>
      </c>
      <c r="J1972" s="37">
        <v>45928627.4111958</v>
      </c>
      <c r="K1972" s="4" t="str">
        <f>VLOOKUP(B1972,altitude!$B$3:$E$3232,4)</f>
        <v>L</v>
      </c>
      <c r="L1972" s="4">
        <f>VLOOKUP(B1972,fuelregion!$C$5:$D$3233,2,FALSE)</f>
        <v>400001000</v>
      </c>
      <c r="M1972" s="4">
        <f>VLOOKUP(B1972,fuelregion!$H$5:$I$3113,2,FALSE)</f>
        <v>400001000</v>
      </c>
      <c r="N1972" s="4">
        <f>VLOOKUP(B1972,imbin!$B$4:$D$3233,2,FALSE)</f>
        <v>0</v>
      </c>
      <c r="O1972" s="4" t="str">
        <f>VLOOKUP(B1972,imbin!$B$4:$D$3233,3,FALSE)</f>
        <v>MOVES</v>
      </c>
      <c r="P1972" s="4">
        <f>IF(ISNA(VLOOKUP(B1972,rampbin!$B$4:$G$1697,6,FALSE)),2,VLOOKUP(B1972,rampbin!$B$4:$G$1697,6,FALSE))</f>
        <v>2</v>
      </c>
      <c r="Q1972" s="4" t="str">
        <f>IF(ISNA(VLOOKUP(B1972,rampbin!$B$4:$G$1697,5,FALSE)),"MOVES",VLOOKUP(B1972,rampbin!$B$4:$G$1697,5,FALSE))</f>
        <v>MOVES</v>
      </c>
      <c r="R1972" s="4" t="s">
        <v>1880</v>
      </c>
      <c r="S1972" s="6" t="s">
        <v>1851</v>
      </c>
      <c r="T1972" s="4">
        <f>VLOOKUP(B1972,meanLDage!$B$3:$E$3145,4,FALSE)</f>
        <v>5</v>
      </c>
      <c r="U1972" s="32">
        <f>VLOOKUP(B1972,meanLDage!$B$3:$E$3145,2,FALSE)</f>
        <v>13.676807864133487</v>
      </c>
      <c r="V1972" s="4" t="str">
        <f t="shared" si="211"/>
        <v>38_L_400001000_0_4_2</v>
      </c>
      <c r="W1972" s="4">
        <v>38049</v>
      </c>
      <c r="X1972" s="6"/>
      <c r="Y1972" s="8">
        <f t="shared" si="212"/>
        <v>38049</v>
      </c>
      <c r="Z1972" s="6" t="b">
        <f t="shared" si="210"/>
        <v>0</v>
      </c>
      <c r="AA1972" s="6">
        <f t="shared" si="213"/>
        <v>38059</v>
      </c>
      <c r="AB1972" s="4">
        <f t="shared" si="214"/>
        <v>5</v>
      </c>
      <c r="AC1972" s="32">
        <f t="shared" si="215"/>
        <v>13.676807864133487</v>
      </c>
      <c r="AD1972" s="4">
        <f>VLOOKUP($B1972,meanLDage!$Z$3:$AC$3145,4,FALSE)</f>
        <v>4</v>
      </c>
      <c r="AE1972" s="32">
        <f>VLOOKUP($B1972,meanLDage!$Z$3:$AC$3145,2,FALSE)</f>
        <v>12.64393772081851</v>
      </c>
      <c r="AF1972" s="6">
        <f>VLOOKUP(V1972,'2017 rep county selection'!$A$1:$C$281,3,FALSE)</f>
        <v>38059</v>
      </c>
      <c r="AH1972" s="9">
        <f t="shared" si="216"/>
        <v>38059</v>
      </c>
    </row>
    <row r="1973" spans="1:34" ht="15.75" customHeight="1" x14ac:dyDescent="0.3">
      <c r="A1973" s="4">
        <v>38</v>
      </c>
      <c r="B1973" s="4">
        <v>38031</v>
      </c>
      <c r="C1973" s="6" t="s">
        <v>2289</v>
      </c>
      <c r="D1973" s="6" t="s">
        <v>1258</v>
      </c>
      <c r="E1973" s="4">
        <v>38017</v>
      </c>
      <c r="F1973" s="4">
        <v>38017</v>
      </c>
      <c r="G1973" s="4">
        <v>38017</v>
      </c>
      <c r="H1973" s="37">
        <v>65830564</v>
      </c>
      <c r="I1973" s="37">
        <v>45002337.846661903</v>
      </c>
      <c r="J1973" s="37">
        <v>41696883.640553899</v>
      </c>
      <c r="K1973" s="4" t="str">
        <f>VLOOKUP(B1973,altitude!$B$3:$E$3232,4)</f>
        <v>L</v>
      </c>
      <c r="L1973" s="4">
        <f>VLOOKUP(B1973,fuelregion!$C$5:$D$3233,2,FALSE)</f>
        <v>400001000</v>
      </c>
      <c r="M1973" s="4">
        <f>VLOOKUP(B1973,fuelregion!$H$5:$I$3113,2,FALSE)</f>
        <v>400001000</v>
      </c>
      <c r="N1973" s="4">
        <f>VLOOKUP(B1973,imbin!$B$4:$D$3233,2,FALSE)</f>
        <v>0</v>
      </c>
      <c r="O1973" s="4" t="str">
        <f>VLOOKUP(B1973,imbin!$B$4:$D$3233,3,FALSE)</f>
        <v>MOVES</v>
      </c>
      <c r="P1973" s="4">
        <f>IF(ISNA(VLOOKUP(B1973,rampbin!$B$4:$G$1697,6,FALSE)),2,VLOOKUP(B1973,rampbin!$B$4:$G$1697,6,FALSE))</f>
        <v>2</v>
      </c>
      <c r="Q1973" s="4" t="str">
        <f>IF(ISNA(VLOOKUP(B1973,rampbin!$B$4:$G$1697,5,FALSE)),"MOVES",VLOOKUP(B1973,rampbin!$B$4:$G$1697,5,FALSE))</f>
        <v>MOVES</v>
      </c>
      <c r="R1973" s="4" t="s">
        <v>1880</v>
      </c>
      <c r="S1973" s="6" t="s">
        <v>1851</v>
      </c>
      <c r="T1973" s="4">
        <f>VLOOKUP(B1973,meanLDage!$B$3:$E$3145,4,FALSE)</f>
        <v>4</v>
      </c>
      <c r="U1973" s="32">
        <f>VLOOKUP(B1973,meanLDage!$B$3:$E$3145,2,FALSE)</f>
        <v>12.459446787897575</v>
      </c>
      <c r="V1973" s="4" t="str">
        <f t="shared" si="211"/>
        <v>38_L_400001000_0_4_2</v>
      </c>
      <c r="W1973" s="4">
        <v>38059</v>
      </c>
      <c r="X1973" s="6"/>
      <c r="Y1973" s="8">
        <f t="shared" si="212"/>
        <v>38059</v>
      </c>
      <c r="Z1973" s="6" t="b">
        <f t="shared" si="210"/>
        <v>0</v>
      </c>
      <c r="AA1973" s="6">
        <f t="shared" si="213"/>
        <v>38017</v>
      </c>
      <c r="AB1973" s="4">
        <f t="shared" si="214"/>
        <v>4</v>
      </c>
      <c r="AC1973" s="32">
        <f t="shared" si="215"/>
        <v>12.459446787897575</v>
      </c>
      <c r="AD1973" s="4">
        <f>VLOOKUP($B1973,meanLDage!$Z$3:$AC$3145,4,FALSE)</f>
        <v>4</v>
      </c>
      <c r="AE1973" s="32">
        <f>VLOOKUP($B1973,meanLDage!$Z$3:$AC$3145,2,FALSE)</f>
        <v>11.502189964454562</v>
      </c>
      <c r="AF1973" s="6">
        <f>VLOOKUP(V1973,'2017 rep county selection'!$A$1:$C$281,3,FALSE)</f>
        <v>38059</v>
      </c>
      <c r="AH1973" s="9">
        <f t="shared" si="216"/>
        <v>38059</v>
      </c>
    </row>
    <row r="1974" spans="1:34" ht="15.75" customHeight="1" x14ac:dyDescent="0.3">
      <c r="A1974" s="4">
        <v>38</v>
      </c>
      <c r="B1974" s="4">
        <v>38033</v>
      </c>
      <c r="C1974" s="6" t="s">
        <v>2289</v>
      </c>
      <c r="D1974" s="6" t="s">
        <v>1035</v>
      </c>
      <c r="E1974" s="4">
        <v>38059</v>
      </c>
      <c r="F1974" s="4">
        <v>38059</v>
      </c>
      <c r="G1974" s="4">
        <v>38059</v>
      </c>
      <c r="H1974" s="37">
        <v>79638736</v>
      </c>
      <c r="I1974" s="37">
        <v>46384917.563281998</v>
      </c>
      <c r="J1974" s="37">
        <v>42977911.878038302</v>
      </c>
      <c r="K1974" s="4" t="str">
        <f>VLOOKUP(B1974,altitude!$B$3:$E$3232,4)</f>
        <v>L</v>
      </c>
      <c r="L1974" s="4">
        <f>VLOOKUP(B1974,fuelregion!$C$5:$D$3233,2,FALSE)</f>
        <v>400001000</v>
      </c>
      <c r="M1974" s="4">
        <f>VLOOKUP(B1974,fuelregion!$H$5:$I$3113,2,FALSE)</f>
        <v>400001000</v>
      </c>
      <c r="N1974" s="4">
        <f>VLOOKUP(B1974,imbin!$B$4:$D$3233,2,FALSE)</f>
        <v>0</v>
      </c>
      <c r="O1974" s="4" t="str">
        <f>VLOOKUP(B1974,imbin!$B$4:$D$3233,3,FALSE)</f>
        <v>MOVES</v>
      </c>
      <c r="P1974" s="4">
        <f>IF(ISNA(VLOOKUP(B1974,rampbin!$B$4:$G$1697,6,FALSE)),2,VLOOKUP(B1974,rampbin!$B$4:$G$1697,6,FALSE))</f>
        <v>2</v>
      </c>
      <c r="Q1974" s="4" t="str">
        <f>IF(ISNA(VLOOKUP(B1974,rampbin!$B$4:$G$1697,5,FALSE)),"MOVES",VLOOKUP(B1974,rampbin!$B$4:$G$1697,5,FALSE))</f>
        <v>MOVES</v>
      </c>
      <c r="R1974" s="4" t="s">
        <v>1880</v>
      </c>
      <c r="S1974" s="6" t="s">
        <v>1851</v>
      </c>
      <c r="T1974" s="4">
        <f>VLOOKUP(B1974,meanLDage!$B$3:$E$3145,4,FALSE)</f>
        <v>5</v>
      </c>
      <c r="U1974" s="32">
        <f>VLOOKUP(B1974,meanLDage!$B$3:$E$3145,2,FALSE)</f>
        <v>13.87800611980594</v>
      </c>
      <c r="V1974" s="4" t="str">
        <f t="shared" si="211"/>
        <v>38_L_400001000_0_4_2</v>
      </c>
      <c r="W1974" s="4">
        <v>38049</v>
      </c>
      <c r="X1974" s="6"/>
      <c r="Y1974" s="8">
        <f t="shared" si="212"/>
        <v>38049</v>
      </c>
      <c r="Z1974" s="6" t="b">
        <f t="shared" si="210"/>
        <v>0</v>
      </c>
      <c r="AA1974" s="6">
        <f t="shared" si="213"/>
        <v>38059</v>
      </c>
      <c r="AB1974" s="4">
        <f t="shared" si="214"/>
        <v>5</v>
      </c>
      <c r="AC1974" s="32">
        <f t="shared" si="215"/>
        <v>13.87800611980594</v>
      </c>
      <c r="AD1974" s="4">
        <f>VLOOKUP($B1974,meanLDage!$Z$3:$AC$3145,4,FALSE)</f>
        <v>4</v>
      </c>
      <c r="AE1974" s="32">
        <f>VLOOKUP($B1974,meanLDage!$Z$3:$AC$3145,2,FALSE)</f>
        <v>12.829933800506199</v>
      </c>
      <c r="AF1974" s="6">
        <f>VLOOKUP(V1974,'2017 rep county selection'!$A$1:$C$281,3,FALSE)</f>
        <v>38059</v>
      </c>
      <c r="AH1974" s="9">
        <f t="shared" si="216"/>
        <v>38059</v>
      </c>
    </row>
    <row r="1975" spans="1:34" ht="15.75" customHeight="1" x14ac:dyDescent="0.3">
      <c r="A1975" s="4">
        <v>38</v>
      </c>
      <c r="B1975" s="4">
        <v>38035</v>
      </c>
      <c r="C1975" s="6" t="s">
        <v>2289</v>
      </c>
      <c r="D1975" s="6" t="s">
        <v>1259</v>
      </c>
      <c r="E1975" s="4">
        <v>38017</v>
      </c>
      <c r="F1975" s="4">
        <v>38017</v>
      </c>
      <c r="G1975" s="4">
        <v>38017</v>
      </c>
      <c r="H1975" s="37">
        <v>662050593</v>
      </c>
      <c r="I1975" s="37">
        <v>709259626.67452097</v>
      </c>
      <c r="J1975" s="37">
        <v>657163995.00912404</v>
      </c>
      <c r="K1975" s="4" t="str">
        <f>VLOOKUP(B1975,altitude!$B$3:$E$3232,4)</f>
        <v>L</v>
      </c>
      <c r="L1975" s="4">
        <f>VLOOKUP(B1975,fuelregion!$C$5:$D$3233,2,FALSE)</f>
        <v>400001000</v>
      </c>
      <c r="M1975" s="4">
        <f>VLOOKUP(B1975,fuelregion!$H$5:$I$3113,2,FALSE)</f>
        <v>400001000</v>
      </c>
      <c r="N1975" s="4">
        <f>VLOOKUP(B1975,imbin!$B$4:$D$3233,2,FALSE)</f>
        <v>0</v>
      </c>
      <c r="O1975" s="4" t="str">
        <f>VLOOKUP(B1975,imbin!$B$4:$D$3233,3,FALSE)</f>
        <v>MOVES</v>
      </c>
      <c r="P1975" s="4">
        <f>IF(ISNA(VLOOKUP(B1975,rampbin!$B$4:$G$1697,6,FALSE)),2,VLOOKUP(B1975,rampbin!$B$4:$G$1697,6,FALSE))</f>
        <v>2</v>
      </c>
      <c r="Q1975" s="4" t="str">
        <f>IF(ISNA(VLOOKUP(B1975,rampbin!$B$4:$G$1697,5,FALSE)),"MOVES",VLOOKUP(B1975,rampbin!$B$4:$G$1697,5,FALSE))</f>
        <v>MOVES</v>
      </c>
      <c r="R1975" s="4" t="s">
        <v>1877</v>
      </c>
      <c r="S1975" s="6" t="s">
        <v>2065</v>
      </c>
      <c r="T1975" s="4">
        <f>VLOOKUP(B1975,meanLDage!$B$3:$E$3145,4,FALSE)</f>
        <v>3</v>
      </c>
      <c r="U1975" s="32">
        <f>VLOOKUP(B1975,meanLDage!$B$3:$E$3145,2,FALSE)</f>
        <v>10.511860578948287</v>
      </c>
      <c r="V1975" s="4" t="str">
        <f t="shared" si="211"/>
        <v>38_L_400001000_0_3_2</v>
      </c>
      <c r="W1975" s="4">
        <v>38017</v>
      </c>
      <c r="X1975" s="6"/>
      <c r="Y1975" s="8">
        <f t="shared" si="212"/>
        <v>38017</v>
      </c>
      <c r="Z1975" s="6" t="b">
        <f t="shared" si="210"/>
        <v>1</v>
      </c>
      <c r="AA1975" s="6">
        <f t="shared" si="213"/>
        <v>38017</v>
      </c>
      <c r="AB1975" s="4">
        <f t="shared" si="214"/>
        <v>3</v>
      </c>
      <c r="AC1975" s="32">
        <f t="shared" si="215"/>
        <v>10.511860578948287</v>
      </c>
      <c r="AD1975" s="4">
        <f>VLOOKUP($B1975,meanLDage!$Z$3:$AC$3145,4,FALSE)</f>
        <v>3</v>
      </c>
      <c r="AE1975" s="32">
        <f>VLOOKUP($B1975,meanLDage!$Z$3:$AC$3145,2,FALSE)</f>
        <v>9.8237388886455772</v>
      </c>
      <c r="AF1975" s="6">
        <f>VLOOKUP(V1975,'2017 rep county selection'!$A$1:$C$281,3,FALSE)</f>
        <v>38017</v>
      </c>
      <c r="AH1975" s="9">
        <f t="shared" si="216"/>
        <v>38017</v>
      </c>
    </row>
    <row r="1976" spans="1:34" ht="15.75" customHeight="1" x14ac:dyDescent="0.3">
      <c r="A1976" s="4">
        <v>38</v>
      </c>
      <c r="B1976" s="4">
        <v>38037</v>
      </c>
      <c r="C1976" s="6" t="s">
        <v>2289</v>
      </c>
      <c r="D1976" s="6" t="s">
        <v>110</v>
      </c>
      <c r="E1976" s="4">
        <v>38059</v>
      </c>
      <c r="F1976" s="4">
        <v>38059</v>
      </c>
      <c r="G1976" s="4">
        <v>38059</v>
      </c>
      <c r="H1976" s="37">
        <v>46435080</v>
      </c>
      <c r="I1976" s="37">
        <v>27569357.682326499</v>
      </c>
      <c r="J1976" s="37">
        <v>25544368.455594499</v>
      </c>
      <c r="K1976" s="4" t="str">
        <f>VLOOKUP(B1976,altitude!$B$3:$E$3232,4)</f>
        <v>L</v>
      </c>
      <c r="L1976" s="4">
        <f>VLOOKUP(B1976,fuelregion!$C$5:$D$3233,2,FALSE)</f>
        <v>400001000</v>
      </c>
      <c r="M1976" s="4">
        <f>VLOOKUP(B1976,fuelregion!$H$5:$I$3113,2,FALSE)</f>
        <v>400001000</v>
      </c>
      <c r="N1976" s="4">
        <f>VLOOKUP(B1976,imbin!$B$4:$D$3233,2,FALSE)</f>
        <v>0</v>
      </c>
      <c r="O1976" s="4" t="str">
        <f>VLOOKUP(B1976,imbin!$B$4:$D$3233,3,FALSE)</f>
        <v>MOVES</v>
      </c>
      <c r="P1976" s="4">
        <f>IF(ISNA(VLOOKUP(B1976,rampbin!$B$4:$G$1697,6,FALSE)),2,VLOOKUP(B1976,rampbin!$B$4:$G$1697,6,FALSE))</f>
        <v>2</v>
      </c>
      <c r="Q1976" s="4" t="str">
        <f>IF(ISNA(VLOOKUP(B1976,rampbin!$B$4:$G$1697,5,FALSE)),"MOVES",VLOOKUP(B1976,rampbin!$B$4:$G$1697,5,FALSE))</f>
        <v>MOVES</v>
      </c>
      <c r="R1976" s="4" t="s">
        <v>1880</v>
      </c>
      <c r="S1976" s="6" t="s">
        <v>1851</v>
      </c>
      <c r="T1976" s="4">
        <f>VLOOKUP(B1976,meanLDage!$B$3:$E$3145,4,FALSE)</f>
        <v>6</v>
      </c>
      <c r="U1976" s="32">
        <f>VLOOKUP(B1976,meanLDage!$B$3:$E$3145,2,FALSE)</f>
        <v>15.457361962840659</v>
      </c>
      <c r="V1976" s="4" t="str">
        <f t="shared" si="211"/>
        <v>38_L_400001000_0_5_2</v>
      </c>
      <c r="W1976" s="4">
        <v>38037</v>
      </c>
      <c r="X1976" s="6"/>
      <c r="Y1976" s="8">
        <f t="shared" si="212"/>
        <v>38037</v>
      </c>
      <c r="Z1976" s="6" t="b">
        <f t="shared" si="210"/>
        <v>0</v>
      </c>
      <c r="AA1976" s="6">
        <f t="shared" si="213"/>
        <v>38059</v>
      </c>
      <c r="AB1976" s="4">
        <f t="shared" si="214"/>
        <v>6</v>
      </c>
      <c r="AC1976" s="32">
        <f t="shared" si="215"/>
        <v>15.457361962840659</v>
      </c>
      <c r="AD1976" s="4">
        <f>VLOOKUP($B1976,meanLDage!$Z$3:$AC$3145,4,FALSE)</f>
        <v>5</v>
      </c>
      <c r="AE1976" s="32">
        <f>VLOOKUP($B1976,meanLDage!$Z$3:$AC$3145,2,FALSE)</f>
        <v>14.432729000003054</v>
      </c>
      <c r="AF1976" s="6">
        <f>VLOOKUP(V1976,'2017 rep county selection'!$A$1:$C$281,3,FALSE)</f>
        <v>38043</v>
      </c>
      <c r="AH1976" s="9">
        <f t="shared" si="216"/>
        <v>38043</v>
      </c>
    </row>
    <row r="1977" spans="1:34" ht="15.75" customHeight="1" x14ac:dyDescent="0.3">
      <c r="A1977" s="4">
        <v>38</v>
      </c>
      <c r="B1977" s="4">
        <v>38039</v>
      </c>
      <c r="C1977" s="6" t="s">
        <v>2289</v>
      </c>
      <c r="D1977" s="6" t="s">
        <v>1260</v>
      </c>
      <c r="E1977" s="4">
        <v>38059</v>
      </c>
      <c r="F1977" s="4">
        <v>38059</v>
      </c>
      <c r="G1977" s="4">
        <v>38059</v>
      </c>
      <c r="H1977" s="37">
        <v>45629695</v>
      </c>
      <c r="I1977" s="37">
        <v>28091421.694233399</v>
      </c>
      <c r="J1977" s="37">
        <v>26028086.488827098</v>
      </c>
      <c r="K1977" s="4" t="str">
        <f>VLOOKUP(B1977,altitude!$B$3:$E$3232,4)</f>
        <v>L</v>
      </c>
      <c r="L1977" s="4">
        <f>VLOOKUP(B1977,fuelregion!$C$5:$D$3233,2,FALSE)</f>
        <v>400001000</v>
      </c>
      <c r="M1977" s="4">
        <f>VLOOKUP(B1977,fuelregion!$H$5:$I$3113,2,FALSE)</f>
        <v>400001000</v>
      </c>
      <c r="N1977" s="4">
        <f>VLOOKUP(B1977,imbin!$B$4:$D$3233,2,FALSE)</f>
        <v>0</v>
      </c>
      <c r="O1977" s="4" t="str">
        <f>VLOOKUP(B1977,imbin!$B$4:$D$3233,3,FALSE)</f>
        <v>MOVES</v>
      </c>
      <c r="P1977" s="4">
        <f>IF(ISNA(VLOOKUP(B1977,rampbin!$B$4:$G$1697,6,FALSE)),2,VLOOKUP(B1977,rampbin!$B$4:$G$1697,6,FALSE))</f>
        <v>2</v>
      </c>
      <c r="Q1977" s="4" t="str">
        <f>IF(ISNA(VLOOKUP(B1977,rampbin!$B$4:$G$1697,5,FALSE)),"MOVES",VLOOKUP(B1977,rampbin!$B$4:$G$1697,5,FALSE))</f>
        <v>MOVES</v>
      </c>
      <c r="R1977" s="4" t="s">
        <v>1880</v>
      </c>
      <c r="S1977" s="6" t="s">
        <v>1851</v>
      </c>
      <c r="T1977" s="4">
        <f>VLOOKUP(B1977,meanLDage!$B$3:$E$3145,4,FALSE)</f>
        <v>5</v>
      </c>
      <c r="U1977" s="32">
        <f>VLOOKUP(B1977,meanLDage!$B$3:$E$3145,2,FALSE)</f>
        <v>14.318803691257546</v>
      </c>
      <c r="V1977" s="4" t="str">
        <f t="shared" si="211"/>
        <v>38_L_400001000_0_5_2</v>
      </c>
      <c r="W1977" s="4">
        <v>38049</v>
      </c>
      <c r="X1977" s="6"/>
      <c r="Y1977" s="8">
        <f t="shared" si="212"/>
        <v>38049</v>
      </c>
      <c r="Z1977" s="6" t="b">
        <f t="shared" si="210"/>
        <v>0</v>
      </c>
      <c r="AA1977" s="6">
        <f t="shared" si="213"/>
        <v>38059</v>
      </c>
      <c r="AB1977" s="4">
        <f t="shared" si="214"/>
        <v>5</v>
      </c>
      <c r="AC1977" s="32">
        <f t="shared" si="215"/>
        <v>14.318803691257546</v>
      </c>
      <c r="AD1977" s="4">
        <f>VLOOKUP($B1977,meanLDage!$Z$3:$AC$3145,4,FALSE)</f>
        <v>5</v>
      </c>
      <c r="AE1977" s="32">
        <f>VLOOKUP($B1977,meanLDage!$Z$3:$AC$3145,2,FALSE)</f>
        <v>13.180860756076713</v>
      </c>
      <c r="AF1977" s="6">
        <f>VLOOKUP(V1977,'2017 rep county selection'!$A$1:$C$281,3,FALSE)</f>
        <v>38043</v>
      </c>
      <c r="AH1977" s="9">
        <f t="shared" si="216"/>
        <v>38043</v>
      </c>
    </row>
    <row r="1978" spans="1:34" ht="15.75" customHeight="1" x14ac:dyDescent="0.3">
      <c r="A1978" s="4">
        <v>38</v>
      </c>
      <c r="B1978" s="4">
        <v>38041</v>
      </c>
      <c r="C1978" s="6" t="s">
        <v>2289</v>
      </c>
      <c r="D1978" s="6" t="s">
        <v>1261</v>
      </c>
      <c r="E1978" s="4">
        <v>38059</v>
      </c>
      <c r="F1978" s="4">
        <v>38059</v>
      </c>
      <c r="G1978" s="4">
        <v>38059</v>
      </c>
      <c r="H1978" s="37">
        <v>45651874</v>
      </c>
      <c r="I1978" s="37">
        <v>36352156.996896297</v>
      </c>
      <c r="J1978" s="37">
        <v>33682064.819049202</v>
      </c>
      <c r="K1978" s="4" t="str">
        <f>VLOOKUP(B1978,altitude!$B$3:$E$3232,4)</f>
        <v>L</v>
      </c>
      <c r="L1978" s="4">
        <f>VLOOKUP(B1978,fuelregion!$C$5:$D$3233,2,FALSE)</f>
        <v>400001000</v>
      </c>
      <c r="M1978" s="4">
        <f>VLOOKUP(B1978,fuelregion!$H$5:$I$3113,2,FALSE)</f>
        <v>400001000</v>
      </c>
      <c r="N1978" s="4">
        <f>VLOOKUP(B1978,imbin!$B$4:$D$3233,2,FALSE)</f>
        <v>0</v>
      </c>
      <c r="O1978" s="4" t="str">
        <f>VLOOKUP(B1978,imbin!$B$4:$D$3233,3,FALSE)</f>
        <v>MOVES</v>
      </c>
      <c r="P1978" s="4">
        <f>IF(ISNA(VLOOKUP(B1978,rampbin!$B$4:$G$1697,6,FALSE)),2,VLOOKUP(B1978,rampbin!$B$4:$G$1697,6,FALSE))</f>
        <v>2</v>
      </c>
      <c r="Q1978" s="4" t="str">
        <f>IF(ISNA(VLOOKUP(B1978,rampbin!$B$4:$G$1697,5,FALSE)),"MOVES",VLOOKUP(B1978,rampbin!$B$4:$G$1697,5,FALSE))</f>
        <v>MOVES</v>
      </c>
      <c r="R1978" s="4" t="s">
        <v>1880</v>
      </c>
      <c r="S1978" s="6" t="s">
        <v>1851</v>
      </c>
      <c r="T1978" s="4">
        <f>VLOOKUP(B1978,meanLDage!$B$3:$E$3145,4,FALSE)</f>
        <v>5</v>
      </c>
      <c r="U1978" s="32">
        <f>VLOOKUP(B1978,meanLDage!$B$3:$E$3145,2,FALSE)</f>
        <v>14.087433231909678</v>
      </c>
      <c r="V1978" s="4" t="str">
        <f t="shared" si="211"/>
        <v>38_L_400001000_0_5_2</v>
      </c>
      <c r="W1978" s="4">
        <v>38049</v>
      </c>
      <c r="X1978" s="6"/>
      <c r="Y1978" s="8">
        <f t="shared" si="212"/>
        <v>38049</v>
      </c>
      <c r="Z1978" s="6" t="b">
        <f t="shared" si="210"/>
        <v>0</v>
      </c>
      <c r="AA1978" s="6">
        <f t="shared" si="213"/>
        <v>38059</v>
      </c>
      <c r="AB1978" s="4">
        <f t="shared" si="214"/>
        <v>5</v>
      </c>
      <c r="AC1978" s="32">
        <f t="shared" si="215"/>
        <v>14.087433231909678</v>
      </c>
      <c r="AD1978" s="4">
        <f>VLOOKUP($B1978,meanLDage!$Z$3:$AC$3145,4,FALSE)</f>
        <v>5</v>
      </c>
      <c r="AE1978" s="32">
        <f>VLOOKUP($B1978,meanLDage!$Z$3:$AC$3145,2,FALSE)</f>
        <v>13.067392534103888</v>
      </c>
      <c r="AF1978" s="6">
        <f>VLOOKUP(V1978,'2017 rep county selection'!$A$1:$C$281,3,FALSE)</f>
        <v>38043</v>
      </c>
      <c r="AH1978" s="9">
        <f t="shared" si="216"/>
        <v>38043</v>
      </c>
    </row>
    <row r="1979" spans="1:34" ht="15.75" customHeight="1" x14ac:dyDescent="0.3">
      <c r="A1979" s="4">
        <v>38</v>
      </c>
      <c r="B1979" s="4">
        <v>38043</v>
      </c>
      <c r="C1979" s="6" t="s">
        <v>2289</v>
      </c>
      <c r="D1979" s="6" t="s">
        <v>1262</v>
      </c>
      <c r="E1979" s="4">
        <v>38059</v>
      </c>
      <c r="F1979" s="4">
        <v>38059</v>
      </c>
      <c r="G1979" s="4">
        <v>38059</v>
      </c>
      <c r="H1979" s="37">
        <v>137952790</v>
      </c>
      <c r="I1979" s="37">
        <v>112080283.325607</v>
      </c>
      <c r="J1979" s="37">
        <v>103847905.59241199</v>
      </c>
      <c r="K1979" s="4" t="str">
        <f>VLOOKUP(B1979,altitude!$B$3:$E$3232,4)</f>
        <v>L</v>
      </c>
      <c r="L1979" s="4">
        <f>VLOOKUP(B1979,fuelregion!$C$5:$D$3233,2,FALSE)</f>
        <v>400001000</v>
      </c>
      <c r="M1979" s="4">
        <f>VLOOKUP(B1979,fuelregion!$H$5:$I$3113,2,FALSE)</f>
        <v>400001000</v>
      </c>
      <c r="N1979" s="4">
        <f>VLOOKUP(B1979,imbin!$B$4:$D$3233,2,FALSE)</f>
        <v>0</v>
      </c>
      <c r="O1979" s="4" t="str">
        <f>VLOOKUP(B1979,imbin!$B$4:$D$3233,3,FALSE)</f>
        <v>MOVES</v>
      </c>
      <c r="P1979" s="4">
        <f>IF(ISNA(VLOOKUP(B1979,rampbin!$B$4:$G$1697,6,FALSE)),2,VLOOKUP(B1979,rampbin!$B$4:$G$1697,6,FALSE))</f>
        <v>2</v>
      </c>
      <c r="Q1979" s="4" t="str">
        <f>IF(ISNA(VLOOKUP(B1979,rampbin!$B$4:$G$1697,5,FALSE)),"MOVES",VLOOKUP(B1979,rampbin!$B$4:$G$1697,5,FALSE))</f>
        <v>MOVES</v>
      </c>
      <c r="R1979" s="4" t="s">
        <v>1880</v>
      </c>
      <c r="S1979" s="6" t="s">
        <v>1851</v>
      </c>
      <c r="T1979" s="4">
        <f>VLOOKUP(B1979,meanLDage!$B$3:$E$3145,4,FALSE)</f>
        <v>5</v>
      </c>
      <c r="U1979" s="32">
        <f>VLOOKUP(B1979,meanLDage!$B$3:$E$3145,2,FALSE)</f>
        <v>14.058124999896869</v>
      </c>
      <c r="V1979" s="4" t="str">
        <f t="shared" si="211"/>
        <v>38_L_400001000_0_5_2</v>
      </c>
      <c r="W1979" s="4">
        <v>38049</v>
      </c>
      <c r="X1979" s="6"/>
      <c r="Y1979" s="8">
        <f t="shared" si="212"/>
        <v>38049</v>
      </c>
      <c r="Z1979" s="6" t="b">
        <f t="shared" si="210"/>
        <v>0</v>
      </c>
      <c r="AA1979" s="6">
        <f t="shared" si="213"/>
        <v>38059</v>
      </c>
      <c r="AB1979" s="4">
        <f t="shared" si="214"/>
        <v>5</v>
      </c>
      <c r="AC1979" s="32">
        <f t="shared" si="215"/>
        <v>14.058124999896869</v>
      </c>
      <c r="AD1979" s="4">
        <f>VLOOKUP($B1979,meanLDage!$Z$3:$AC$3145,4,FALSE)</f>
        <v>5</v>
      </c>
      <c r="AE1979" s="32">
        <f>VLOOKUP($B1979,meanLDage!$Z$3:$AC$3145,2,FALSE)</f>
        <v>13.097400095526977</v>
      </c>
      <c r="AF1979" s="6">
        <f>VLOOKUP(V1979,'2017 rep county selection'!$A$1:$C$281,3,FALSE)</f>
        <v>38043</v>
      </c>
      <c r="AH1979" s="9">
        <f t="shared" si="216"/>
        <v>38043</v>
      </c>
    </row>
    <row r="1980" spans="1:34" ht="15.75" customHeight="1" x14ac:dyDescent="0.3">
      <c r="A1980" s="4">
        <v>38</v>
      </c>
      <c r="B1980" s="4">
        <v>38045</v>
      </c>
      <c r="C1980" s="6" t="s">
        <v>2289</v>
      </c>
      <c r="D1980" s="6" t="s">
        <v>1263</v>
      </c>
      <c r="E1980" s="4">
        <v>38059</v>
      </c>
      <c r="F1980" s="4">
        <v>38059</v>
      </c>
      <c r="G1980" s="4">
        <v>38059</v>
      </c>
      <c r="H1980" s="37">
        <v>77430984</v>
      </c>
      <c r="I1980" s="37">
        <v>54377159.570473701</v>
      </c>
      <c r="J1980" s="37">
        <v>50383117.940468498</v>
      </c>
      <c r="K1980" s="4" t="str">
        <f>VLOOKUP(B1980,altitude!$B$3:$E$3232,4)</f>
        <v>L</v>
      </c>
      <c r="L1980" s="4">
        <f>VLOOKUP(B1980,fuelregion!$C$5:$D$3233,2,FALSE)</f>
        <v>400001000</v>
      </c>
      <c r="M1980" s="4">
        <f>VLOOKUP(B1980,fuelregion!$H$5:$I$3113,2,FALSE)</f>
        <v>400001000</v>
      </c>
      <c r="N1980" s="4">
        <f>VLOOKUP(B1980,imbin!$B$4:$D$3233,2,FALSE)</f>
        <v>0</v>
      </c>
      <c r="O1980" s="4" t="str">
        <f>VLOOKUP(B1980,imbin!$B$4:$D$3233,3,FALSE)</f>
        <v>MOVES</v>
      </c>
      <c r="P1980" s="4">
        <f>IF(ISNA(VLOOKUP(B1980,rampbin!$B$4:$G$1697,6,FALSE)),2,VLOOKUP(B1980,rampbin!$B$4:$G$1697,6,FALSE))</f>
        <v>2</v>
      </c>
      <c r="Q1980" s="4" t="str">
        <f>IF(ISNA(VLOOKUP(B1980,rampbin!$B$4:$G$1697,5,FALSE)),"MOVES",VLOOKUP(B1980,rampbin!$B$4:$G$1697,5,FALSE))</f>
        <v>MOVES</v>
      </c>
      <c r="R1980" s="4" t="s">
        <v>1880</v>
      </c>
      <c r="S1980" s="6" t="s">
        <v>1851</v>
      </c>
      <c r="T1980" s="4">
        <f>VLOOKUP(B1980,meanLDage!$B$3:$E$3145,4,FALSE)</f>
        <v>5</v>
      </c>
      <c r="U1980" s="32">
        <f>VLOOKUP(B1980,meanLDage!$B$3:$E$3145,2,FALSE)</f>
        <v>13.48181653682035</v>
      </c>
      <c r="V1980" s="4" t="str">
        <f t="shared" si="211"/>
        <v>38_L_400001000_0_4_2</v>
      </c>
      <c r="W1980" s="4">
        <v>38049</v>
      </c>
      <c r="X1980" s="6"/>
      <c r="Y1980" s="8">
        <f t="shared" si="212"/>
        <v>38049</v>
      </c>
      <c r="Z1980" s="6" t="b">
        <f t="shared" si="210"/>
        <v>0</v>
      </c>
      <c r="AA1980" s="6">
        <f t="shared" si="213"/>
        <v>38059</v>
      </c>
      <c r="AB1980" s="4">
        <f t="shared" si="214"/>
        <v>5</v>
      </c>
      <c r="AC1980" s="32">
        <f t="shared" si="215"/>
        <v>13.48181653682035</v>
      </c>
      <c r="AD1980" s="4">
        <f>VLOOKUP($B1980,meanLDage!$Z$3:$AC$3145,4,FALSE)</f>
        <v>4</v>
      </c>
      <c r="AE1980" s="32">
        <f>VLOOKUP($B1980,meanLDage!$Z$3:$AC$3145,2,FALSE)</f>
        <v>12.481277700858577</v>
      </c>
      <c r="AF1980" s="6">
        <f>VLOOKUP(V1980,'2017 rep county selection'!$A$1:$C$281,3,FALSE)</f>
        <v>38059</v>
      </c>
      <c r="AH1980" s="9">
        <f t="shared" si="216"/>
        <v>38059</v>
      </c>
    </row>
    <row r="1981" spans="1:34" ht="15.75" customHeight="1" x14ac:dyDescent="0.3">
      <c r="A1981" s="4">
        <v>38</v>
      </c>
      <c r="B1981" s="4">
        <v>38047</v>
      </c>
      <c r="C1981" s="6" t="s">
        <v>2289</v>
      </c>
      <c r="D1981" s="6" t="s">
        <v>120</v>
      </c>
      <c r="E1981" s="4">
        <v>38059</v>
      </c>
      <c r="F1981" s="4">
        <v>38059</v>
      </c>
      <c r="G1981" s="4">
        <v>38059</v>
      </c>
      <c r="H1981" s="37">
        <v>37537408</v>
      </c>
      <c r="I1981" s="37">
        <v>19842738.552023999</v>
      </c>
      <c r="J1981" s="37">
        <v>18385275.078847598</v>
      </c>
      <c r="K1981" s="4" t="str">
        <f>VLOOKUP(B1981,altitude!$B$3:$E$3232,4)</f>
        <v>L</v>
      </c>
      <c r="L1981" s="4">
        <f>VLOOKUP(B1981,fuelregion!$C$5:$D$3233,2,FALSE)</f>
        <v>400001000</v>
      </c>
      <c r="M1981" s="4">
        <f>VLOOKUP(B1981,fuelregion!$H$5:$I$3113,2,FALSE)</f>
        <v>400001000</v>
      </c>
      <c r="N1981" s="4">
        <f>VLOOKUP(B1981,imbin!$B$4:$D$3233,2,FALSE)</f>
        <v>0</v>
      </c>
      <c r="O1981" s="4" t="str">
        <f>VLOOKUP(B1981,imbin!$B$4:$D$3233,3,FALSE)</f>
        <v>MOVES</v>
      </c>
      <c r="P1981" s="4">
        <f>IF(ISNA(VLOOKUP(B1981,rampbin!$B$4:$G$1697,6,FALSE)),2,VLOOKUP(B1981,rampbin!$B$4:$G$1697,6,FALSE))</f>
        <v>2</v>
      </c>
      <c r="Q1981" s="4" t="str">
        <f>IF(ISNA(VLOOKUP(B1981,rampbin!$B$4:$G$1697,5,FALSE)),"MOVES",VLOOKUP(B1981,rampbin!$B$4:$G$1697,5,FALSE))</f>
        <v>MOVES</v>
      </c>
      <c r="R1981" s="4" t="s">
        <v>1880</v>
      </c>
      <c r="S1981" s="6" t="s">
        <v>1851</v>
      </c>
      <c r="T1981" s="4">
        <f>VLOOKUP(B1981,meanLDage!$B$3:$E$3145,4,FALSE)</f>
        <v>5</v>
      </c>
      <c r="U1981" s="32">
        <f>VLOOKUP(B1981,meanLDage!$B$3:$E$3145,2,FALSE)</f>
        <v>13.186236392594299</v>
      </c>
      <c r="V1981" s="4" t="str">
        <f t="shared" si="211"/>
        <v>38_L_400001000_0_4_2</v>
      </c>
      <c r="W1981" s="4">
        <v>38049</v>
      </c>
      <c r="X1981" s="6"/>
      <c r="Y1981" s="8">
        <f t="shared" si="212"/>
        <v>38049</v>
      </c>
      <c r="Z1981" s="6" t="b">
        <f t="shared" si="210"/>
        <v>0</v>
      </c>
      <c r="AA1981" s="6">
        <f t="shared" si="213"/>
        <v>38059</v>
      </c>
      <c r="AB1981" s="4">
        <f t="shared" si="214"/>
        <v>5</v>
      </c>
      <c r="AC1981" s="32">
        <f t="shared" si="215"/>
        <v>13.186236392594299</v>
      </c>
      <c r="AD1981" s="4">
        <f>VLOOKUP($B1981,meanLDage!$Z$3:$AC$3145,4,FALSE)</f>
        <v>4</v>
      </c>
      <c r="AE1981" s="32">
        <f>VLOOKUP($B1981,meanLDage!$Z$3:$AC$3145,2,FALSE)</f>
        <v>12.174040711863171</v>
      </c>
      <c r="AF1981" s="6">
        <f>VLOOKUP(V1981,'2017 rep county selection'!$A$1:$C$281,3,FALSE)</f>
        <v>38059</v>
      </c>
      <c r="AH1981" s="9">
        <f t="shared" si="216"/>
        <v>38059</v>
      </c>
    </row>
    <row r="1982" spans="1:34" ht="15.75" customHeight="1" x14ac:dyDescent="0.3">
      <c r="A1982" s="4">
        <v>38</v>
      </c>
      <c r="B1982" s="4">
        <v>38049</v>
      </c>
      <c r="C1982" s="6" t="s">
        <v>2289</v>
      </c>
      <c r="D1982" s="6" t="s">
        <v>488</v>
      </c>
      <c r="E1982" s="4">
        <v>38059</v>
      </c>
      <c r="F1982" s="4">
        <v>38059</v>
      </c>
      <c r="G1982" s="4">
        <v>38059</v>
      </c>
      <c r="H1982" s="37">
        <v>101236686</v>
      </c>
      <c r="I1982" s="37">
        <v>129937165.577673</v>
      </c>
      <c r="J1982" s="37">
        <v>120393186.950588</v>
      </c>
      <c r="K1982" s="4" t="str">
        <f>VLOOKUP(B1982,altitude!$B$3:$E$3232,4)</f>
        <v>L</v>
      </c>
      <c r="L1982" s="4">
        <f>VLOOKUP(B1982,fuelregion!$C$5:$D$3233,2,FALSE)</f>
        <v>400001000</v>
      </c>
      <c r="M1982" s="4">
        <f>VLOOKUP(B1982,fuelregion!$H$5:$I$3113,2,FALSE)</f>
        <v>400001000</v>
      </c>
      <c r="N1982" s="4">
        <f>VLOOKUP(B1982,imbin!$B$4:$D$3233,2,FALSE)</f>
        <v>0</v>
      </c>
      <c r="O1982" s="4" t="str">
        <f>VLOOKUP(B1982,imbin!$B$4:$D$3233,3,FALSE)</f>
        <v>MOVES</v>
      </c>
      <c r="P1982" s="4">
        <f>IF(ISNA(VLOOKUP(B1982,rampbin!$B$4:$G$1697,6,FALSE)),2,VLOOKUP(B1982,rampbin!$B$4:$G$1697,6,FALSE))</f>
        <v>2</v>
      </c>
      <c r="Q1982" s="4" t="str">
        <f>IF(ISNA(VLOOKUP(B1982,rampbin!$B$4:$G$1697,5,FALSE)),"MOVES",VLOOKUP(B1982,rampbin!$B$4:$G$1697,5,FALSE))</f>
        <v>MOVES</v>
      </c>
      <c r="R1982" s="4" t="s">
        <v>1880</v>
      </c>
      <c r="S1982" s="6" t="s">
        <v>1851</v>
      </c>
      <c r="T1982" s="4">
        <f>VLOOKUP(B1982,meanLDage!$B$3:$E$3145,4,FALSE)</f>
        <v>5</v>
      </c>
      <c r="U1982" s="32">
        <f>VLOOKUP(B1982,meanLDage!$B$3:$E$3145,2,FALSE)</f>
        <v>13.982384105089618</v>
      </c>
      <c r="V1982" s="4" t="str">
        <f t="shared" si="211"/>
        <v>38_L_400001000_0_4_2</v>
      </c>
      <c r="W1982" s="4">
        <v>38049</v>
      </c>
      <c r="X1982" s="6"/>
      <c r="Y1982" s="8">
        <f t="shared" si="212"/>
        <v>38049</v>
      </c>
      <c r="Z1982" s="6" t="b">
        <f t="shared" si="210"/>
        <v>0</v>
      </c>
      <c r="AA1982" s="6">
        <f t="shared" si="213"/>
        <v>38059</v>
      </c>
      <c r="AB1982" s="4">
        <f t="shared" si="214"/>
        <v>5</v>
      </c>
      <c r="AC1982" s="32">
        <f t="shared" si="215"/>
        <v>13.982384105089618</v>
      </c>
      <c r="AD1982" s="4">
        <f>VLOOKUP($B1982,meanLDage!$Z$3:$AC$3145,4,FALSE)</f>
        <v>4</v>
      </c>
      <c r="AE1982" s="32">
        <f>VLOOKUP($B1982,meanLDage!$Z$3:$AC$3145,2,FALSE)</f>
        <v>12.98588039424623</v>
      </c>
      <c r="AF1982" s="6">
        <f>VLOOKUP(V1982,'2017 rep county selection'!$A$1:$C$281,3,FALSE)</f>
        <v>38059</v>
      </c>
      <c r="AH1982" s="9">
        <f t="shared" si="216"/>
        <v>38059</v>
      </c>
    </row>
    <row r="1983" spans="1:34" ht="15.75" customHeight="1" x14ac:dyDescent="0.3">
      <c r="A1983" s="4">
        <v>38</v>
      </c>
      <c r="B1983" s="4">
        <v>38051</v>
      </c>
      <c r="C1983" s="6" t="s">
        <v>2289</v>
      </c>
      <c r="D1983" s="6" t="s">
        <v>384</v>
      </c>
      <c r="E1983" s="4">
        <v>38059</v>
      </c>
      <c r="F1983" s="4">
        <v>38059</v>
      </c>
      <c r="G1983" s="4">
        <v>38059</v>
      </c>
      <c r="H1983" s="37">
        <v>51610099</v>
      </c>
      <c r="I1983" s="37">
        <v>26864087.762869</v>
      </c>
      <c r="J1983" s="37">
        <v>24890901.1208659</v>
      </c>
      <c r="K1983" s="4" t="str">
        <f>VLOOKUP(B1983,altitude!$B$3:$E$3232,4)</f>
        <v>L</v>
      </c>
      <c r="L1983" s="4">
        <f>VLOOKUP(B1983,fuelregion!$C$5:$D$3233,2,FALSE)</f>
        <v>400001000</v>
      </c>
      <c r="M1983" s="4">
        <f>VLOOKUP(B1983,fuelregion!$H$5:$I$3113,2,FALSE)</f>
        <v>400001000</v>
      </c>
      <c r="N1983" s="4">
        <f>VLOOKUP(B1983,imbin!$B$4:$D$3233,2,FALSE)</f>
        <v>0</v>
      </c>
      <c r="O1983" s="4" t="str">
        <f>VLOOKUP(B1983,imbin!$B$4:$D$3233,3,FALSE)</f>
        <v>MOVES</v>
      </c>
      <c r="P1983" s="4">
        <f>IF(ISNA(VLOOKUP(B1983,rampbin!$B$4:$G$1697,6,FALSE)),2,VLOOKUP(B1983,rampbin!$B$4:$G$1697,6,FALSE))</f>
        <v>2</v>
      </c>
      <c r="Q1983" s="4" t="str">
        <f>IF(ISNA(VLOOKUP(B1983,rampbin!$B$4:$G$1697,5,FALSE)),"MOVES",VLOOKUP(B1983,rampbin!$B$4:$G$1697,5,FALSE))</f>
        <v>MOVES</v>
      </c>
      <c r="R1983" s="4" t="s">
        <v>1880</v>
      </c>
      <c r="S1983" s="6" t="s">
        <v>1851</v>
      </c>
      <c r="T1983" s="4">
        <f>VLOOKUP(B1983,meanLDage!$B$3:$E$3145,4,FALSE)</f>
        <v>5</v>
      </c>
      <c r="U1983" s="32">
        <f>VLOOKUP(B1983,meanLDage!$B$3:$E$3145,2,FALSE)</f>
        <v>13.949692564954638</v>
      </c>
      <c r="V1983" s="4" t="str">
        <f t="shared" si="211"/>
        <v>38_L_400001000_0_4_2</v>
      </c>
      <c r="W1983" s="4">
        <v>38049</v>
      </c>
      <c r="X1983" s="6"/>
      <c r="Y1983" s="8">
        <f t="shared" si="212"/>
        <v>38049</v>
      </c>
      <c r="Z1983" s="6" t="b">
        <f t="shared" si="210"/>
        <v>0</v>
      </c>
      <c r="AA1983" s="6">
        <f t="shared" si="213"/>
        <v>38059</v>
      </c>
      <c r="AB1983" s="4">
        <f t="shared" si="214"/>
        <v>5</v>
      </c>
      <c r="AC1983" s="32">
        <f t="shared" si="215"/>
        <v>13.949692564954638</v>
      </c>
      <c r="AD1983" s="4">
        <f>VLOOKUP($B1983,meanLDage!$Z$3:$AC$3145,4,FALSE)</f>
        <v>4</v>
      </c>
      <c r="AE1983" s="32">
        <f>VLOOKUP($B1983,meanLDage!$Z$3:$AC$3145,2,FALSE)</f>
        <v>12.991924482401574</v>
      </c>
      <c r="AF1983" s="6">
        <f>VLOOKUP(V1983,'2017 rep county selection'!$A$1:$C$281,3,FALSE)</f>
        <v>38059</v>
      </c>
      <c r="AH1983" s="9">
        <f t="shared" si="216"/>
        <v>38059</v>
      </c>
    </row>
    <row r="1984" spans="1:34" ht="15.75" customHeight="1" x14ac:dyDescent="0.3">
      <c r="A1984" s="4">
        <v>38</v>
      </c>
      <c r="B1984" s="4">
        <v>38053</v>
      </c>
      <c r="C1984" s="6" t="s">
        <v>2289</v>
      </c>
      <c r="D1984" s="6" t="s">
        <v>1264</v>
      </c>
      <c r="E1984" s="4">
        <v>38017</v>
      </c>
      <c r="F1984" s="4">
        <v>38017</v>
      </c>
      <c r="G1984" s="4">
        <v>38017</v>
      </c>
      <c r="H1984" s="37">
        <v>109374836</v>
      </c>
      <c r="I1984" s="37">
        <v>724291890.17640805</v>
      </c>
      <c r="J1984" s="37">
        <v>671092127.90798604</v>
      </c>
      <c r="K1984" s="4" t="str">
        <f>VLOOKUP(B1984,altitude!$B$3:$E$3232,4)</f>
        <v>L</v>
      </c>
      <c r="L1984" s="4">
        <f>VLOOKUP(B1984,fuelregion!$C$5:$D$3233,2,FALSE)</f>
        <v>400001000</v>
      </c>
      <c r="M1984" s="4">
        <f>VLOOKUP(B1984,fuelregion!$H$5:$I$3113,2,FALSE)</f>
        <v>400001000</v>
      </c>
      <c r="N1984" s="4">
        <f>VLOOKUP(B1984,imbin!$B$4:$D$3233,2,FALSE)</f>
        <v>0</v>
      </c>
      <c r="O1984" s="4" t="str">
        <f>VLOOKUP(B1984,imbin!$B$4:$D$3233,3,FALSE)</f>
        <v>MOVES</v>
      </c>
      <c r="P1984" s="4">
        <f>IF(ISNA(VLOOKUP(B1984,rampbin!$B$4:$G$1697,6,FALSE)),2,VLOOKUP(B1984,rampbin!$B$4:$G$1697,6,FALSE))</f>
        <v>2</v>
      </c>
      <c r="Q1984" s="4" t="str">
        <f>IF(ISNA(VLOOKUP(B1984,rampbin!$B$4:$G$1697,5,FALSE)),"MOVES",VLOOKUP(B1984,rampbin!$B$4:$G$1697,5,FALSE))</f>
        <v>MOVES</v>
      </c>
      <c r="R1984" s="4" t="s">
        <v>1880</v>
      </c>
      <c r="S1984" s="6" t="s">
        <v>1851</v>
      </c>
      <c r="T1984" s="4">
        <f>VLOOKUP(B1984,meanLDage!$B$3:$E$3145,4,FALSE)</f>
        <v>3</v>
      </c>
      <c r="U1984" s="32">
        <f>VLOOKUP(B1984,meanLDage!$B$3:$E$3145,2,FALSE)</f>
        <v>10.624291115334641</v>
      </c>
      <c r="V1984" s="4" t="str">
        <f t="shared" si="211"/>
        <v>38_L_400001000_0_3_2</v>
      </c>
      <c r="W1984" s="4">
        <v>38017</v>
      </c>
      <c r="X1984" s="6"/>
      <c r="Y1984" s="8">
        <f t="shared" si="212"/>
        <v>38017</v>
      </c>
      <c r="Z1984" s="6" t="b">
        <f t="shared" si="210"/>
        <v>1</v>
      </c>
      <c r="AA1984" s="6">
        <f t="shared" si="213"/>
        <v>38017</v>
      </c>
      <c r="AB1984" s="4">
        <f t="shared" si="214"/>
        <v>3</v>
      </c>
      <c r="AC1984" s="32">
        <f t="shared" si="215"/>
        <v>10.624291115334641</v>
      </c>
      <c r="AD1984" s="4">
        <f>VLOOKUP($B1984,meanLDage!$Z$3:$AC$3145,4,FALSE)</f>
        <v>3</v>
      </c>
      <c r="AE1984" s="32">
        <f>VLOOKUP($B1984,meanLDage!$Z$3:$AC$3145,2,FALSE)</f>
        <v>9.780054470572086</v>
      </c>
      <c r="AF1984" s="6">
        <f>VLOOKUP(V1984,'2017 rep county selection'!$A$1:$C$281,3,FALSE)</f>
        <v>38017</v>
      </c>
      <c r="AH1984" s="9">
        <f t="shared" si="216"/>
        <v>38017</v>
      </c>
    </row>
    <row r="1985" spans="1:34" ht="15.75" customHeight="1" x14ac:dyDescent="0.3">
      <c r="A1985" s="4">
        <v>38</v>
      </c>
      <c r="B1985" s="4">
        <v>38055</v>
      </c>
      <c r="C1985" s="6" t="s">
        <v>2289</v>
      </c>
      <c r="D1985" s="6" t="s">
        <v>489</v>
      </c>
      <c r="E1985" s="4">
        <v>38059</v>
      </c>
      <c r="F1985" s="4">
        <v>38059</v>
      </c>
      <c r="G1985" s="4">
        <v>38059</v>
      </c>
      <c r="H1985" s="37">
        <v>163028195</v>
      </c>
      <c r="I1985" s="37">
        <v>212406286.98562801</v>
      </c>
      <c r="J1985" s="37">
        <v>196804891.84976</v>
      </c>
      <c r="K1985" s="4" t="str">
        <f>VLOOKUP(B1985,altitude!$B$3:$E$3232,4)</f>
        <v>L</v>
      </c>
      <c r="L1985" s="4">
        <f>VLOOKUP(B1985,fuelregion!$C$5:$D$3233,2,FALSE)</f>
        <v>400001000</v>
      </c>
      <c r="M1985" s="4">
        <f>VLOOKUP(B1985,fuelregion!$H$5:$I$3113,2,FALSE)</f>
        <v>400001000</v>
      </c>
      <c r="N1985" s="4">
        <f>VLOOKUP(B1985,imbin!$B$4:$D$3233,2,FALSE)</f>
        <v>0</v>
      </c>
      <c r="O1985" s="4" t="str">
        <f>VLOOKUP(B1985,imbin!$B$4:$D$3233,3,FALSE)</f>
        <v>MOVES</v>
      </c>
      <c r="P1985" s="4">
        <f>IF(ISNA(VLOOKUP(B1985,rampbin!$B$4:$G$1697,6,FALSE)),2,VLOOKUP(B1985,rampbin!$B$4:$G$1697,6,FALSE))</f>
        <v>2</v>
      </c>
      <c r="Q1985" s="4" t="str">
        <f>IF(ISNA(VLOOKUP(B1985,rampbin!$B$4:$G$1697,5,FALSE)),"MOVES",VLOOKUP(B1985,rampbin!$B$4:$G$1697,5,FALSE))</f>
        <v>MOVES</v>
      </c>
      <c r="R1985" s="4" t="s">
        <v>1880</v>
      </c>
      <c r="S1985" s="6" t="s">
        <v>1851</v>
      </c>
      <c r="T1985" s="4">
        <f>VLOOKUP(B1985,meanLDage!$B$3:$E$3145,4,FALSE)</f>
        <v>4</v>
      </c>
      <c r="U1985" s="32">
        <f>VLOOKUP(B1985,meanLDage!$B$3:$E$3145,2,FALSE)</f>
        <v>12.956536303544572</v>
      </c>
      <c r="V1985" s="4" t="str">
        <f t="shared" si="211"/>
        <v>38_L_400001000_0_4_2</v>
      </c>
      <c r="W1985" s="4">
        <v>38059</v>
      </c>
      <c r="X1985" s="6"/>
      <c r="Y1985" s="8">
        <f t="shared" si="212"/>
        <v>38059</v>
      </c>
      <c r="Z1985" s="6" t="b">
        <f t="shared" si="210"/>
        <v>1</v>
      </c>
      <c r="AA1985" s="6">
        <f t="shared" si="213"/>
        <v>38059</v>
      </c>
      <c r="AB1985" s="4">
        <f t="shared" si="214"/>
        <v>4</v>
      </c>
      <c r="AC1985" s="32">
        <f t="shared" si="215"/>
        <v>12.956536303544572</v>
      </c>
      <c r="AD1985" s="4">
        <f>VLOOKUP($B1985,meanLDage!$Z$3:$AC$3145,4,FALSE)</f>
        <v>4</v>
      </c>
      <c r="AE1985" s="32">
        <f>VLOOKUP($B1985,meanLDage!$Z$3:$AC$3145,2,FALSE)</f>
        <v>11.972600337563984</v>
      </c>
      <c r="AF1985" s="6">
        <f>VLOOKUP(V1985,'2017 rep county selection'!$A$1:$C$281,3,FALSE)</f>
        <v>38059</v>
      </c>
      <c r="AH1985" s="9">
        <f t="shared" si="216"/>
        <v>38059</v>
      </c>
    </row>
    <row r="1986" spans="1:34" ht="15.75" customHeight="1" x14ac:dyDescent="0.3">
      <c r="A1986" s="4">
        <v>38</v>
      </c>
      <c r="B1986" s="4">
        <v>38057</v>
      </c>
      <c r="C1986" s="6" t="s">
        <v>2289</v>
      </c>
      <c r="D1986" s="6" t="s">
        <v>494</v>
      </c>
      <c r="E1986" s="4">
        <v>38059</v>
      </c>
      <c r="F1986" s="4">
        <v>38059</v>
      </c>
      <c r="G1986" s="4">
        <v>38059</v>
      </c>
      <c r="H1986" s="37">
        <v>104906686</v>
      </c>
      <c r="I1986" s="37">
        <v>101917905.868048</v>
      </c>
      <c r="J1986" s="37">
        <v>94431962.097354293</v>
      </c>
      <c r="K1986" s="4" t="str">
        <f>VLOOKUP(B1986,altitude!$B$3:$E$3232,4)</f>
        <v>L</v>
      </c>
      <c r="L1986" s="4">
        <f>VLOOKUP(B1986,fuelregion!$C$5:$D$3233,2,FALSE)</f>
        <v>400001000</v>
      </c>
      <c r="M1986" s="4">
        <f>VLOOKUP(B1986,fuelregion!$H$5:$I$3113,2,FALSE)</f>
        <v>400001000</v>
      </c>
      <c r="N1986" s="4">
        <f>VLOOKUP(B1986,imbin!$B$4:$D$3233,2,FALSE)</f>
        <v>0</v>
      </c>
      <c r="O1986" s="4" t="str">
        <f>VLOOKUP(B1986,imbin!$B$4:$D$3233,3,FALSE)</f>
        <v>MOVES</v>
      </c>
      <c r="P1986" s="4">
        <f>IF(ISNA(VLOOKUP(B1986,rampbin!$B$4:$G$1697,6,FALSE)),2,VLOOKUP(B1986,rampbin!$B$4:$G$1697,6,FALSE))</f>
        <v>2</v>
      </c>
      <c r="Q1986" s="4" t="str">
        <f>IF(ISNA(VLOOKUP(B1986,rampbin!$B$4:$G$1697,5,FALSE)),"MOVES",VLOOKUP(B1986,rampbin!$B$4:$G$1697,5,FALSE))</f>
        <v>MOVES</v>
      </c>
      <c r="R1986" s="4" t="s">
        <v>1880</v>
      </c>
      <c r="S1986" s="6" t="s">
        <v>1851</v>
      </c>
      <c r="T1986" s="4">
        <f>VLOOKUP(B1986,meanLDage!$B$3:$E$3145,4,FALSE)</f>
        <v>5</v>
      </c>
      <c r="U1986" s="32">
        <f>VLOOKUP(B1986,meanLDage!$B$3:$E$3145,2,FALSE)</f>
        <v>13.367251463184775</v>
      </c>
      <c r="V1986" s="4" t="str">
        <f t="shared" si="211"/>
        <v>38_L_400001000_0_4_2</v>
      </c>
      <c r="W1986" s="4">
        <v>38049</v>
      </c>
      <c r="X1986" s="6"/>
      <c r="Y1986" s="8">
        <f t="shared" si="212"/>
        <v>38049</v>
      </c>
      <c r="Z1986" s="6" t="b">
        <f t="shared" ref="Z1986:Z2049" si="217">G1986=Y1986</f>
        <v>0</v>
      </c>
      <c r="AA1986" s="6">
        <f t="shared" si="213"/>
        <v>38059</v>
      </c>
      <c r="AB1986" s="4">
        <f t="shared" si="214"/>
        <v>5</v>
      </c>
      <c r="AC1986" s="32">
        <f t="shared" si="215"/>
        <v>13.367251463184775</v>
      </c>
      <c r="AD1986" s="4">
        <f>VLOOKUP($B1986,meanLDage!$Z$3:$AC$3145,4,FALSE)</f>
        <v>4</v>
      </c>
      <c r="AE1986" s="32">
        <f>VLOOKUP($B1986,meanLDage!$Z$3:$AC$3145,2,FALSE)</f>
        <v>12.261700233451212</v>
      </c>
      <c r="AF1986" s="6">
        <f>VLOOKUP(V1986,'2017 rep county selection'!$A$1:$C$281,3,FALSE)</f>
        <v>38059</v>
      </c>
      <c r="AH1986" s="9">
        <f t="shared" si="216"/>
        <v>38059</v>
      </c>
    </row>
    <row r="1987" spans="1:34" ht="15.75" customHeight="1" x14ac:dyDescent="0.3">
      <c r="A1987" s="4">
        <v>38</v>
      </c>
      <c r="B1987" s="4">
        <v>38059</v>
      </c>
      <c r="C1987" s="6" t="s">
        <v>2289</v>
      </c>
      <c r="D1987" s="6" t="s">
        <v>634</v>
      </c>
      <c r="E1987" s="4">
        <v>38059</v>
      </c>
      <c r="F1987" s="4">
        <v>38059</v>
      </c>
      <c r="G1987" s="4">
        <v>38059</v>
      </c>
      <c r="H1987" s="37">
        <v>471132795</v>
      </c>
      <c r="I1987" s="37">
        <v>485239384.09392703</v>
      </c>
      <c r="J1987" s="37">
        <v>449598200.98819399</v>
      </c>
      <c r="K1987" s="4" t="str">
        <f>VLOOKUP(B1987,altitude!$B$3:$E$3232,4)</f>
        <v>L</v>
      </c>
      <c r="L1987" s="4">
        <f>VLOOKUP(B1987,fuelregion!$C$5:$D$3233,2,FALSE)</f>
        <v>400001000</v>
      </c>
      <c r="M1987" s="4">
        <f>VLOOKUP(B1987,fuelregion!$H$5:$I$3113,2,FALSE)</f>
        <v>400001000</v>
      </c>
      <c r="N1987" s="4">
        <f>VLOOKUP(B1987,imbin!$B$4:$D$3233,2,FALSE)</f>
        <v>0</v>
      </c>
      <c r="O1987" s="4" t="str">
        <f>VLOOKUP(B1987,imbin!$B$4:$D$3233,3,FALSE)</f>
        <v>MOVES</v>
      </c>
      <c r="P1987" s="4">
        <f>IF(ISNA(VLOOKUP(B1987,rampbin!$B$4:$G$1697,6,FALSE)),2,VLOOKUP(B1987,rampbin!$B$4:$G$1697,6,FALSE))</f>
        <v>2</v>
      </c>
      <c r="Q1987" s="4" t="str">
        <f>IF(ISNA(VLOOKUP(B1987,rampbin!$B$4:$G$1697,5,FALSE)),"MOVES",VLOOKUP(B1987,rampbin!$B$4:$G$1697,5,FALSE))</f>
        <v>MOVES</v>
      </c>
      <c r="R1987" s="4" t="s">
        <v>1877</v>
      </c>
      <c r="S1987" s="6" t="s">
        <v>2120</v>
      </c>
      <c r="T1987" s="4">
        <f>VLOOKUP(B1987,meanLDage!$B$3:$E$3145,4,FALSE)</f>
        <v>4</v>
      </c>
      <c r="U1987" s="32">
        <f>VLOOKUP(B1987,meanLDage!$B$3:$E$3145,2,FALSE)</f>
        <v>12.2620327020567</v>
      </c>
      <c r="V1987" s="4" t="str">
        <f t="shared" ref="V1987:V2050" si="218">A1987&amp;"_"&amp;K1987&amp;"_"&amp;M1987&amp;"_"&amp;N1987&amp;"_"&amp;AD1987&amp;"_"&amp;P1987</f>
        <v>38_L_400001000_0_4_2</v>
      </c>
      <c r="W1987" s="4">
        <v>38059</v>
      </c>
      <c r="X1987" s="6"/>
      <c r="Y1987" s="8">
        <f t="shared" ref="Y1987:Y2050" si="219">IF(X1987&gt;0,X1987,W1987)</f>
        <v>38059</v>
      </c>
      <c r="Z1987" s="6" t="b">
        <f t="shared" si="217"/>
        <v>1</v>
      </c>
      <c r="AA1987" s="6">
        <f t="shared" ref="AA1987:AA2050" si="220">G1987</f>
        <v>38059</v>
      </c>
      <c r="AB1987" s="4">
        <f t="shared" ref="AB1987:AB2050" si="221">T1987</f>
        <v>4</v>
      </c>
      <c r="AC1987" s="32">
        <f t="shared" ref="AC1987:AC2050" si="222">U1987</f>
        <v>12.2620327020567</v>
      </c>
      <c r="AD1987" s="4">
        <f>VLOOKUP($B1987,meanLDage!$Z$3:$AC$3145,4,FALSE)</f>
        <v>4</v>
      </c>
      <c r="AE1987" s="32">
        <f>VLOOKUP($B1987,meanLDage!$Z$3:$AC$3145,2,FALSE)</f>
        <v>11.339101887993674</v>
      </c>
      <c r="AF1987" s="6">
        <f>VLOOKUP(V1987,'2017 rep county selection'!$A$1:$C$281,3,FALSE)</f>
        <v>38059</v>
      </c>
      <c r="AH1987" s="9">
        <f t="shared" ref="AH1987:AH2050" si="223">IF(AG1987&gt;0,AG1987,AF1987)</f>
        <v>38059</v>
      </c>
    </row>
    <row r="1988" spans="1:34" ht="15.75" customHeight="1" x14ac:dyDescent="0.3">
      <c r="A1988" s="4">
        <v>38</v>
      </c>
      <c r="B1988" s="4">
        <v>38061</v>
      </c>
      <c r="C1988" s="6" t="s">
        <v>2289</v>
      </c>
      <c r="D1988" s="6" t="s">
        <v>1265</v>
      </c>
      <c r="E1988" s="4">
        <v>38017</v>
      </c>
      <c r="F1988" s="4">
        <v>38017</v>
      </c>
      <c r="G1988" s="4">
        <v>38017</v>
      </c>
      <c r="H1988" s="37">
        <v>128061981</v>
      </c>
      <c r="I1988" s="37">
        <v>363821114.72035003</v>
      </c>
      <c r="J1988" s="37">
        <v>337098191.16181898</v>
      </c>
      <c r="K1988" s="4" t="str">
        <f>VLOOKUP(B1988,altitude!$B$3:$E$3232,4)</f>
        <v>L</v>
      </c>
      <c r="L1988" s="4">
        <f>VLOOKUP(B1988,fuelregion!$C$5:$D$3233,2,FALSE)</f>
        <v>400001000</v>
      </c>
      <c r="M1988" s="4">
        <f>VLOOKUP(B1988,fuelregion!$H$5:$I$3113,2,FALSE)</f>
        <v>400001000</v>
      </c>
      <c r="N1988" s="4">
        <f>VLOOKUP(B1988,imbin!$B$4:$D$3233,2,FALSE)</f>
        <v>0</v>
      </c>
      <c r="O1988" s="4" t="str">
        <f>VLOOKUP(B1988,imbin!$B$4:$D$3233,3,FALSE)</f>
        <v>MOVES</v>
      </c>
      <c r="P1988" s="4">
        <f>IF(ISNA(VLOOKUP(B1988,rampbin!$B$4:$G$1697,6,FALSE)),2,VLOOKUP(B1988,rampbin!$B$4:$G$1697,6,FALSE))</f>
        <v>2</v>
      </c>
      <c r="Q1988" s="4" t="str">
        <f>IF(ISNA(VLOOKUP(B1988,rampbin!$B$4:$G$1697,5,FALSE)),"MOVES",VLOOKUP(B1988,rampbin!$B$4:$G$1697,5,FALSE))</f>
        <v>MOVES</v>
      </c>
      <c r="R1988" s="4" t="s">
        <v>1880</v>
      </c>
      <c r="S1988" s="6" t="s">
        <v>1851</v>
      </c>
      <c r="T1988" s="4">
        <f>VLOOKUP(B1988,meanLDage!$B$3:$E$3145,4,FALSE)</f>
        <v>3</v>
      </c>
      <c r="U1988" s="32">
        <f>VLOOKUP(B1988,meanLDage!$B$3:$E$3145,2,FALSE)</f>
        <v>10.786454791680285</v>
      </c>
      <c r="V1988" s="4" t="str">
        <f t="shared" si="218"/>
        <v>38_L_400001000_0_3_2</v>
      </c>
      <c r="W1988" s="4">
        <v>38017</v>
      </c>
      <c r="X1988" s="6"/>
      <c r="Y1988" s="8">
        <f t="shared" si="219"/>
        <v>38017</v>
      </c>
      <c r="Z1988" s="6" t="b">
        <f t="shared" si="217"/>
        <v>1</v>
      </c>
      <c r="AA1988" s="6">
        <f t="shared" si="220"/>
        <v>38017</v>
      </c>
      <c r="AB1988" s="4">
        <f t="shared" si="221"/>
        <v>3</v>
      </c>
      <c r="AC1988" s="32">
        <f t="shared" si="222"/>
        <v>10.786454791680285</v>
      </c>
      <c r="AD1988" s="4">
        <f>VLOOKUP($B1988,meanLDage!$Z$3:$AC$3145,4,FALSE)</f>
        <v>3</v>
      </c>
      <c r="AE1988" s="32">
        <f>VLOOKUP($B1988,meanLDage!$Z$3:$AC$3145,2,FALSE)</f>
        <v>9.8581996343225775</v>
      </c>
      <c r="AF1988" s="6">
        <f>VLOOKUP(V1988,'2017 rep county selection'!$A$1:$C$281,3,FALSE)</f>
        <v>38017</v>
      </c>
      <c r="AH1988" s="9">
        <f t="shared" si="223"/>
        <v>38017</v>
      </c>
    </row>
    <row r="1989" spans="1:34" ht="15.75" customHeight="1" x14ac:dyDescent="0.3">
      <c r="A1989" s="4">
        <v>38</v>
      </c>
      <c r="B1989" s="4">
        <v>38063</v>
      </c>
      <c r="C1989" s="6" t="s">
        <v>2289</v>
      </c>
      <c r="D1989" s="6" t="s">
        <v>708</v>
      </c>
      <c r="E1989" s="4">
        <v>38059</v>
      </c>
      <c r="F1989" s="4">
        <v>38059</v>
      </c>
      <c r="G1989" s="4">
        <v>38059</v>
      </c>
      <c r="H1989" s="37">
        <v>61811588</v>
      </c>
      <c r="I1989" s="37">
        <v>63288787.1774799</v>
      </c>
      <c r="J1989" s="37">
        <v>58640180.064396597</v>
      </c>
      <c r="K1989" s="4" t="str">
        <f>VLOOKUP(B1989,altitude!$B$3:$E$3232,4)</f>
        <v>L</v>
      </c>
      <c r="L1989" s="4">
        <f>VLOOKUP(B1989,fuelregion!$C$5:$D$3233,2,FALSE)</f>
        <v>400001000</v>
      </c>
      <c r="M1989" s="4">
        <f>VLOOKUP(B1989,fuelregion!$H$5:$I$3113,2,FALSE)</f>
        <v>400001000</v>
      </c>
      <c r="N1989" s="4">
        <f>VLOOKUP(B1989,imbin!$B$4:$D$3233,2,FALSE)</f>
        <v>0</v>
      </c>
      <c r="O1989" s="4" t="str">
        <f>VLOOKUP(B1989,imbin!$B$4:$D$3233,3,FALSE)</f>
        <v>MOVES</v>
      </c>
      <c r="P1989" s="4">
        <f>IF(ISNA(VLOOKUP(B1989,rampbin!$B$4:$G$1697,6,FALSE)),2,VLOOKUP(B1989,rampbin!$B$4:$G$1697,6,FALSE))</f>
        <v>2</v>
      </c>
      <c r="Q1989" s="4" t="str">
        <f>IF(ISNA(VLOOKUP(B1989,rampbin!$B$4:$G$1697,5,FALSE)),"MOVES",VLOOKUP(B1989,rampbin!$B$4:$G$1697,5,FALSE))</f>
        <v>MOVES</v>
      </c>
      <c r="R1989" s="4" t="s">
        <v>1880</v>
      </c>
      <c r="S1989" s="6" t="s">
        <v>1851</v>
      </c>
      <c r="T1989" s="4">
        <f>VLOOKUP(B1989,meanLDage!$B$3:$E$3145,4,FALSE)</f>
        <v>5</v>
      </c>
      <c r="U1989" s="32">
        <f>VLOOKUP(B1989,meanLDage!$B$3:$E$3145,2,FALSE)</f>
        <v>13.17162914263236</v>
      </c>
      <c r="V1989" s="4" t="str">
        <f t="shared" si="218"/>
        <v>38_L_400001000_0_4_2</v>
      </c>
      <c r="W1989" s="4">
        <v>38049</v>
      </c>
      <c r="X1989" s="6"/>
      <c r="Y1989" s="8">
        <f t="shared" si="219"/>
        <v>38049</v>
      </c>
      <c r="Z1989" s="6" t="b">
        <f t="shared" si="217"/>
        <v>0</v>
      </c>
      <c r="AA1989" s="6">
        <f t="shared" si="220"/>
        <v>38059</v>
      </c>
      <c r="AB1989" s="4">
        <f t="shared" si="221"/>
        <v>5</v>
      </c>
      <c r="AC1989" s="32">
        <f t="shared" si="222"/>
        <v>13.17162914263236</v>
      </c>
      <c r="AD1989" s="4">
        <f>VLOOKUP($B1989,meanLDage!$Z$3:$AC$3145,4,FALSE)</f>
        <v>4</v>
      </c>
      <c r="AE1989" s="32">
        <f>VLOOKUP($B1989,meanLDage!$Z$3:$AC$3145,2,FALSE)</f>
        <v>12.160766703609916</v>
      </c>
      <c r="AF1989" s="6">
        <f>VLOOKUP(V1989,'2017 rep county selection'!$A$1:$C$281,3,FALSE)</f>
        <v>38059</v>
      </c>
      <c r="AH1989" s="9">
        <f t="shared" si="223"/>
        <v>38059</v>
      </c>
    </row>
    <row r="1990" spans="1:34" ht="15.75" customHeight="1" x14ac:dyDescent="0.3">
      <c r="A1990" s="4">
        <v>38</v>
      </c>
      <c r="B1990" s="4">
        <v>38065</v>
      </c>
      <c r="C1990" s="6" t="s">
        <v>2289</v>
      </c>
      <c r="D1990" s="6" t="s">
        <v>1266</v>
      </c>
      <c r="E1990" s="4">
        <v>38059</v>
      </c>
      <c r="F1990" s="4">
        <v>38059</v>
      </c>
      <c r="G1990" s="4">
        <v>38059</v>
      </c>
      <c r="H1990" s="37">
        <v>32528832</v>
      </c>
      <c r="I1990" s="37">
        <v>32905576.976031698</v>
      </c>
      <c r="J1990" s="37">
        <v>30488638.589615598</v>
      </c>
      <c r="K1990" s="4" t="str">
        <f>VLOOKUP(B1990,altitude!$B$3:$E$3232,4)</f>
        <v>L</v>
      </c>
      <c r="L1990" s="4">
        <f>VLOOKUP(B1990,fuelregion!$C$5:$D$3233,2,FALSE)</f>
        <v>400001000</v>
      </c>
      <c r="M1990" s="4">
        <f>VLOOKUP(B1990,fuelregion!$H$5:$I$3113,2,FALSE)</f>
        <v>400001000</v>
      </c>
      <c r="N1990" s="4">
        <f>VLOOKUP(B1990,imbin!$B$4:$D$3233,2,FALSE)</f>
        <v>0</v>
      </c>
      <c r="O1990" s="4" t="str">
        <f>VLOOKUP(B1990,imbin!$B$4:$D$3233,3,FALSE)</f>
        <v>MOVES</v>
      </c>
      <c r="P1990" s="4">
        <f>IF(ISNA(VLOOKUP(B1990,rampbin!$B$4:$G$1697,6,FALSE)),2,VLOOKUP(B1990,rampbin!$B$4:$G$1697,6,FALSE))</f>
        <v>2</v>
      </c>
      <c r="Q1990" s="4" t="str">
        <f>IF(ISNA(VLOOKUP(B1990,rampbin!$B$4:$G$1697,5,FALSE)),"MOVES",VLOOKUP(B1990,rampbin!$B$4:$G$1697,5,FALSE))</f>
        <v>MOVES</v>
      </c>
      <c r="R1990" s="4" t="s">
        <v>1877</v>
      </c>
      <c r="S1990" s="6" t="s">
        <v>2120</v>
      </c>
      <c r="T1990" s="4">
        <f>VLOOKUP(B1990,meanLDage!$B$3:$E$3145,4,FALSE)</f>
        <v>5</v>
      </c>
      <c r="U1990" s="32">
        <f>VLOOKUP(B1990,meanLDage!$B$3:$E$3145,2,FALSE)</f>
        <v>13.75420263642172</v>
      </c>
      <c r="V1990" s="4" t="str">
        <f t="shared" si="218"/>
        <v>38_L_400001000_0_4_2</v>
      </c>
      <c r="W1990" s="4">
        <v>38049</v>
      </c>
      <c r="X1990" s="6"/>
      <c r="Y1990" s="8">
        <f t="shared" si="219"/>
        <v>38049</v>
      </c>
      <c r="Z1990" s="6" t="b">
        <f t="shared" si="217"/>
        <v>0</v>
      </c>
      <c r="AA1990" s="6">
        <f t="shared" si="220"/>
        <v>38059</v>
      </c>
      <c r="AB1990" s="4">
        <f t="shared" si="221"/>
        <v>5</v>
      </c>
      <c r="AC1990" s="32">
        <f t="shared" si="222"/>
        <v>13.75420263642172</v>
      </c>
      <c r="AD1990" s="4">
        <f>VLOOKUP($B1990,meanLDage!$Z$3:$AC$3145,4,FALSE)</f>
        <v>4</v>
      </c>
      <c r="AE1990" s="32">
        <f>VLOOKUP($B1990,meanLDage!$Z$3:$AC$3145,2,FALSE)</f>
        <v>12.749650170455686</v>
      </c>
      <c r="AF1990" s="6">
        <f>VLOOKUP(V1990,'2017 rep county selection'!$A$1:$C$281,3,FALSE)</f>
        <v>38059</v>
      </c>
      <c r="AH1990" s="9">
        <f t="shared" si="223"/>
        <v>38059</v>
      </c>
    </row>
    <row r="1991" spans="1:34" ht="15.75" customHeight="1" x14ac:dyDescent="0.3">
      <c r="A1991" s="4">
        <v>38</v>
      </c>
      <c r="B1991" s="4">
        <v>38067</v>
      </c>
      <c r="C1991" s="6" t="s">
        <v>2289</v>
      </c>
      <c r="D1991" s="6" t="s">
        <v>1267</v>
      </c>
      <c r="E1991" s="4">
        <v>38017</v>
      </c>
      <c r="F1991" s="4">
        <v>38017</v>
      </c>
      <c r="G1991" s="4">
        <v>38017</v>
      </c>
      <c r="H1991" s="37">
        <v>246713668</v>
      </c>
      <c r="I1991" s="37">
        <v>126762537.415152</v>
      </c>
      <c r="J1991" s="37">
        <v>117451737.518944</v>
      </c>
      <c r="K1991" s="4" t="str">
        <f>VLOOKUP(B1991,altitude!$B$3:$E$3232,4)</f>
        <v>L</v>
      </c>
      <c r="L1991" s="4">
        <f>VLOOKUP(B1991,fuelregion!$C$5:$D$3233,2,FALSE)</f>
        <v>400001000</v>
      </c>
      <c r="M1991" s="4">
        <f>VLOOKUP(B1991,fuelregion!$H$5:$I$3113,2,FALSE)</f>
        <v>400001000</v>
      </c>
      <c r="N1991" s="4">
        <f>VLOOKUP(B1991,imbin!$B$4:$D$3233,2,FALSE)</f>
        <v>0</v>
      </c>
      <c r="O1991" s="4" t="str">
        <f>VLOOKUP(B1991,imbin!$B$4:$D$3233,3,FALSE)</f>
        <v>MOVES</v>
      </c>
      <c r="P1991" s="4">
        <f>IF(ISNA(VLOOKUP(B1991,rampbin!$B$4:$G$1697,6,FALSE)),2,VLOOKUP(B1991,rampbin!$B$4:$G$1697,6,FALSE))</f>
        <v>2</v>
      </c>
      <c r="Q1991" s="4" t="str">
        <f>IF(ISNA(VLOOKUP(B1991,rampbin!$B$4:$G$1697,5,FALSE)),"MOVES",VLOOKUP(B1991,rampbin!$B$4:$G$1697,5,FALSE))</f>
        <v>MOVES</v>
      </c>
      <c r="R1991" s="4" t="s">
        <v>1880</v>
      </c>
      <c r="S1991" s="6" t="s">
        <v>1851</v>
      </c>
      <c r="T1991" s="4">
        <f>VLOOKUP(B1991,meanLDage!$B$3:$E$3145,4,FALSE)</f>
        <v>4</v>
      </c>
      <c r="U1991" s="32">
        <f>VLOOKUP(B1991,meanLDage!$B$3:$E$3145,2,FALSE)</f>
        <v>12.521498701707612</v>
      </c>
      <c r="V1991" s="4" t="str">
        <f t="shared" si="218"/>
        <v>38_L_400001000_0_4_2</v>
      </c>
      <c r="W1991" s="4">
        <v>38059</v>
      </c>
      <c r="X1991" s="6"/>
      <c r="Y1991" s="8">
        <f t="shared" si="219"/>
        <v>38059</v>
      </c>
      <c r="Z1991" s="6" t="b">
        <f t="shared" si="217"/>
        <v>0</v>
      </c>
      <c r="AA1991" s="6">
        <f t="shared" si="220"/>
        <v>38017</v>
      </c>
      <c r="AB1991" s="4">
        <f t="shared" si="221"/>
        <v>4</v>
      </c>
      <c r="AC1991" s="32">
        <f t="shared" si="222"/>
        <v>12.521498701707612</v>
      </c>
      <c r="AD1991" s="4">
        <f>VLOOKUP($B1991,meanLDage!$Z$3:$AC$3145,4,FALSE)</f>
        <v>4</v>
      </c>
      <c r="AE1991" s="32">
        <f>VLOOKUP($B1991,meanLDage!$Z$3:$AC$3145,2,FALSE)</f>
        <v>11.618629527642808</v>
      </c>
      <c r="AF1991" s="6">
        <f>VLOOKUP(V1991,'2017 rep county selection'!$A$1:$C$281,3,FALSE)</f>
        <v>38059</v>
      </c>
      <c r="AH1991" s="9">
        <f t="shared" si="223"/>
        <v>38059</v>
      </c>
    </row>
    <row r="1992" spans="1:34" ht="15.75" customHeight="1" x14ac:dyDescent="0.3">
      <c r="A1992" s="4">
        <v>38</v>
      </c>
      <c r="B1992" s="4">
        <v>38069</v>
      </c>
      <c r="C1992" s="6" t="s">
        <v>2289</v>
      </c>
      <c r="D1992" s="6" t="s">
        <v>393</v>
      </c>
      <c r="E1992" s="4">
        <v>38059</v>
      </c>
      <c r="F1992" s="4">
        <v>38059</v>
      </c>
      <c r="G1992" s="4">
        <v>38059</v>
      </c>
      <c r="H1992" s="37">
        <v>33378005</v>
      </c>
      <c r="I1992" s="37">
        <v>58607654.003809303</v>
      </c>
      <c r="J1992" s="37">
        <v>54302879.502935</v>
      </c>
      <c r="K1992" s="4" t="str">
        <f>VLOOKUP(B1992,altitude!$B$3:$E$3232,4)</f>
        <v>L</v>
      </c>
      <c r="L1992" s="4">
        <f>VLOOKUP(B1992,fuelregion!$C$5:$D$3233,2,FALSE)</f>
        <v>400001000</v>
      </c>
      <c r="M1992" s="4">
        <f>VLOOKUP(B1992,fuelregion!$H$5:$I$3113,2,FALSE)</f>
        <v>400001000</v>
      </c>
      <c r="N1992" s="4">
        <f>VLOOKUP(B1992,imbin!$B$4:$D$3233,2,FALSE)</f>
        <v>0</v>
      </c>
      <c r="O1992" s="4" t="str">
        <f>VLOOKUP(B1992,imbin!$B$4:$D$3233,3,FALSE)</f>
        <v>MOVES</v>
      </c>
      <c r="P1992" s="4">
        <f>IF(ISNA(VLOOKUP(B1992,rampbin!$B$4:$G$1697,6,FALSE)),2,VLOOKUP(B1992,rampbin!$B$4:$G$1697,6,FALSE))</f>
        <v>2</v>
      </c>
      <c r="Q1992" s="4" t="str">
        <f>IF(ISNA(VLOOKUP(B1992,rampbin!$B$4:$G$1697,5,FALSE)),"MOVES",VLOOKUP(B1992,rampbin!$B$4:$G$1697,5,FALSE))</f>
        <v>MOVES</v>
      </c>
      <c r="R1992" s="4" t="s">
        <v>1880</v>
      </c>
      <c r="S1992" s="6" t="s">
        <v>1851</v>
      </c>
      <c r="T1992" s="4">
        <f>VLOOKUP(B1992,meanLDage!$B$3:$E$3145,4,FALSE)</f>
        <v>5</v>
      </c>
      <c r="U1992" s="32">
        <f>VLOOKUP(B1992,meanLDage!$B$3:$E$3145,2,FALSE)</f>
        <v>13.424726988185487</v>
      </c>
      <c r="V1992" s="4" t="str">
        <f t="shared" si="218"/>
        <v>38_L_400001000_0_4_2</v>
      </c>
      <c r="W1992" s="4">
        <v>38049</v>
      </c>
      <c r="X1992" s="6"/>
      <c r="Y1992" s="8">
        <f t="shared" si="219"/>
        <v>38049</v>
      </c>
      <c r="Z1992" s="6" t="b">
        <f t="shared" si="217"/>
        <v>0</v>
      </c>
      <c r="AA1992" s="6">
        <f t="shared" si="220"/>
        <v>38059</v>
      </c>
      <c r="AB1992" s="4">
        <f t="shared" si="221"/>
        <v>5</v>
      </c>
      <c r="AC1992" s="32">
        <f t="shared" si="222"/>
        <v>13.424726988185487</v>
      </c>
      <c r="AD1992" s="4">
        <f>VLOOKUP($B1992,meanLDage!$Z$3:$AC$3145,4,FALSE)</f>
        <v>4</v>
      </c>
      <c r="AE1992" s="32">
        <f>VLOOKUP($B1992,meanLDage!$Z$3:$AC$3145,2,FALSE)</f>
        <v>12.404976098904253</v>
      </c>
      <c r="AF1992" s="6">
        <f>VLOOKUP(V1992,'2017 rep county selection'!$A$1:$C$281,3,FALSE)</f>
        <v>38059</v>
      </c>
      <c r="AH1992" s="9">
        <f t="shared" si="223"/>
        <v>38059</v>
      </c>
    </row>
    <row r="1993" spans="1:34" ht="15.75" customHeight="1" x14ac:dyDescent="0.3">
      <c r="A1993" s="4">
        <v>38</v>
      </c>
      <c r="B1993" s="4">
        <v>38071</v>
      </c>
      <c r="C1993" s="6" t="s">
        <v>2289</v>
      </c>
      <c r="D1993" s="6" t="s">
        <v>926</v>
      </c>
      <c r="E1993" s="4">
        <v>38017</v>
      </c>
      <c r="F1993" s="4">
        <v>38017</v>
      </c>
      <c r="G1993" s="4">
        <v>38017</v>
      </c>
      <c r="H1993" s="37">
        <v>122111547</v>
      </c>
      <c r="I1993" s="37">
        <v>157847412.00611299</v>
      </c>
      <c r="J1993" s="37">
        <v>146253405.62807</v>
      </c>
      <c r="K1993" s="4" t="str">
        <f>VLOOKUP(B1993,altitude!$B$3:$E$3232,4)</f>
        <v>L</v>
      </c>
      <c r="L1993" s="4">
        <f>VLOOKUP(B1993,fuelregion!$C$5:$D$3233,2,FALSE)</f>
        <v>400001000</v>
      </c>
      <c r="M1993" s="4">
        <f>VLOOKUP(B1993,fuelregion!$H$5:$I$3113,2,FALSE)</f>
        <v>400001000</v>
      </c>
      <c r="N1993" s="4">
        <f>VLOOKUP(B1993,imbin!$B$4:$D$3233,2,FALSE)</f>
        <v>0</v>
      </c>
      <c r="O1993" s="4" t="str">
        <f>VLOOKUP(B1993,imbin!$B$4:$D$3233,3,FALSE)</f>
        <v>MOVES</v>
      </c>
      <c r="P1993" s="4">
        <f>IF(ISNA(VLOOKUP(B1993,rampbin!$B$4:$G$1697,6,FALSE)),2,VLOOKUP(B1993,rampbin!$B$4:$G$1697,6,FALSE))</f>
        <v>2</v>
      </c>
      <c r="Q1993" s="4" t="str">
        <f>IF(ISNA(VLOOKUP(B1993,rampbin!$B$4:$G$1697,5,FALSE)),"MOVES",VLOOKUP(B1993,rampbin!$B$4:$G$1697,5,FALSE))</f>
        <v>MOVES</v>
      </c>
      <c r="R1993" s="4" t="s">
        <v>1880</v>
      </c>
      <c r="S1993" s="6" t="s">
        <v>1851</v>
      </c>
      <c r="T1993" s="4">
        <f>VLOOKUP(B1993,meanLDage!$B$3:$E$3145,4,FALSE)</f>
        <v>4</v>
      </c>
      <c r="U1993" s="32">
        <f>VLOOKUP(B1993,meanLDage!$B$3:$E$3145,2,FALSE)</f>
        <v>11.756819888331691</v>
      </c>
      <c r="V1993" s="4" t="str">
        <f t="shared" si="218"/>
        <v>38_L_400001000_0_3_2</v>
      </c>
      <c r="W1993" s="4">
        <v>38059</v>
      </c>
      <c r="X1993" s="6"/>
      <c r="Y1993" s="8">
        <f t="shared" si="219"/>
        <v>38059</v>
      </c>
      <c r="Z1993" s="6" t="b">
        <f t="shared" si="217"/>
        <v>0</v>
      </c>
      <c r="AA1993" s="6">
        <f t="shared" si="220"/>
        <v>38017</v>
      </c>
      <c r="AB1993" s="4">
        <f t="shared" si="221"/>
        <v>4</v>
      </c>
      <c r="AC1993" s="32">
        <f t="shared" si="222"/>
        <v>11.756819888331691</v>
      </c>
      <c r="AD1993" s="4">
        <f>VLOOKUP($B1993,meanLDage!$Z$3:$AC$3145,4,FALSE)</f>
        <v>3</v>
      </c>
      <c r="AE1993" s="32">
        <f>VLOOKUP($B1993,meanLDage!$Z$3:$AC$3145,2,FALSE)</f>
        <v>10.898340077973412</v>
      </c>
      <c r="AF1993" s="6">
        <f>VLOOKUP(V1993,'2017 rep county selection'!$A$1:$C$281,3,FALSE)</f>
        <v>38017</v>
      </c>
      <c r="AH1993" s="9">
        <f t="shared" si="223"/>
        <v>38017</v>
      </c>
    </row>
    <row r="1994" spans="1:34" ht="15.75" customHeight="1" x14ac:dyDescent="0.3">
      <c r="A1994" s="4">
        <v>38</v>
      </c>
      <c r="B1994" s="4">
        <v>38073</v>
      </c>
      <c r="C1994" s="6" t="s">
        <v>2289</v>
      </c>
      <c r="D1994" s="6" t="s">
        <v>1268</v>
      </c>
      <c r="E1994" s="4">
        <v>38059</v>
      </c>
      <c r="F1994" s="4">
        <v>38059</v>
      </c>
      <c r="G1994" s="4">
        <v>38059</v>
      </c>
      <c r="H1994" s="37">
        <v>64837286</v>
      </c>
      <c r="I1994" s="37">
        <v>47300483.625736304</v>
      </c>
      <c r="J1994" s="37">
        <v>43826228.952034302</v>
      </c>
      <c r="K1994" s="4" t="str">
        <f>VLOOKUP(B1994,altitude!$B$3:$E$3232,4)</f>
        <v>L</v>
      </c>
      <c r="L1994" s="4">
        <f>VLOOKUP(B1994,fuelregion!$C$5:$D$3233,2,FALSE)</f>
        <v>400001000</v>
      </c>
      <c r="M1994" s="4">
        <f>VLOOKUP(B1994,fuelregion!$H$5:$I$3113,2,FALSE)</f>
        <v>400001000</v>
      </c>
      <c r="N1994" s="4">
        <f>VLOOKUP(B1994,imbin!$B$4:$D$3233,2,FALSE)</f>
        <v>0</v>
      </c>
      <c r="O1994" s="4" t="str">
        <f>VLOOKUP(B1994,imbin!$B$4:$D$3233,3,FALSE)</f>
        <v>MOVES</v>
      </c>
      <c r="P1994" s="4">
        <f>IF(ISNA(VLOOKUP(B1994,rampbin!$B$4:$G$1697,6,FALSE)),2,VLOOKUP(B1994,rampbin!$B$4:$G$1697,6,FALSE))</f>
        <v>2</v>
      </c>
      <c r="Q1994" s="4" t="str">
        <f>IF(ISNA(VLOOKUP(B1994,rampbin!$B$4:$G$1697,5,FALSE)),"MOVES",VLOOKUP(B1994,rampbin!$B$4:$G$1697,5,FALSE))</f>
        <v>MOVES</v>
      </c>
      <c r="R1994" s="4" t="s">
        <v>1880</v>
      </c>
      <c r="S1994" s="6" t="s">
        <v>1851</v>
      </c>
      <c r="T1994" s="4">
        <f>VLOOKUP(B1994,meanLDage!$B$3:$E$3145,4,FALSE)</f>
        <v>5</v>
      </c>
      <c r="U1994" s="32">
        <f>VLOOKUP(B1994,meanLDage!$B$3:$E$3145,2,FALSE)</f>
        <v>13.077924042385643</v>
      </c>
      <c r="V1994" s="4" t="str">
        <f t="shared" si="218"/>
        <v>38_L_400001000_0_4_2</v>
      </c>
      <c r="W1994" s="4">
        <v>38049</v>
      </c>
      <c r="X1994" s="6"/>
      <c r="Y1994" s="8">
        <f t="shared" si="219"/>
        <v>38049</v>
      </c>
      <c r="Z1994" s="6" t="b">
        <f t="shared" si="217"/>
        <v>0</v>
      </c>
      <c r="AA1994" s="6">
        <f t="shared" si="220"/>
        <v>38059</v>
      </c>
      <c r="AB1994" s="4">
        <f t="shared" si="221"/>
        <v>5</v>
      </c>
      <c r="AC1994" s="32">
        <f t="shared" si="222"/>
        <v>13.077924042385643</v>
      </c>
      <c r="AD1994" s="4">
        <f>VLOOKUP($B1994,meanLDage!$Z$3:$AC$3145,4,FALSE)</f>
        <v>4</v>
      </c>
      <c r="AE1994" s="32">
        <f>VLOOKUP($B1994,meanLDage!$Z$3:$AC$3145,2,FALSE)</f>
        <v>12.093861399436564</v>
      </c>
      <c r="AF1994" s="6">
        <f>VLOOKUP(V1994,'2017 rep county selection'!$A$1:$C$281,3,FALSE)</f>
        <v>38059</v>
      </c>
      <c r="AH1994" s="9">
        <f t="shared" si="223"/>
        <v>38059</v>
      </c>
    </row>
    <row r="1995" spans="1:34" ht="15.75" customHeight="1" x14ac:dyDescent="0.3">
      <c r="A1995" s="4">
        <v>38</v>
      </c>
      <c r="B1995" s="4">
        <v>38075</v>
      </c>
      <c r="C1995" s="6" t="s">
        <v>2289</v>
      </c>
      <c r="D1995" s="6" t="s">
        <v>929</v>
      </c>
      <c r="E1995" s="4">
        <v>38017</v>
      </c>
      <c r="F1995" s="4">
        <v>38017</v>
      </c>
      <c r="G1995" s="4">
        <v>38017</v>
      </c>
      <c r="H1995" s="37">
        <v>43032703</v>
      </c>
      <c r="I1995" s="37">
        <v>41887821.181796797</v>
      </c>
      <c r="J1995" s="37">
        <v>38811130.4733731</v>
      </c>
      <c r="K1995" s="4" t="str">
        <f>VLOOKUP(B1995,altitude!$B$3:$E$3232,4)</f>
        <v>L</v>
      </c>
      <c r="L1995" s="4">
        <f>VLOOKUP(B1995,fuelregion!$C$5:$D$3233,2,FALSE)</f>
        <v>400001000</v>
      </c>
      <c r="M1995" s="4">
        <f>VLOOKUP(B1995,fuelregion!$H$5:$I$3113,2,FALSE)</f>
        <v>400001000</v>
      </c>
      <c r="N1995" s="4">
        <f>VLOOKUP(B1995,imbin!$B$4:$D$3233,2,FALSE)</f>
        <v>0</v>
      </c>
      <c r="O1995" s="4" t="str">
        <f>VLOOKUP(B1995,imbin!$B$4:$D$3233,3,FALSE)</f>
        <v>MOVES</v>
      </c>
      <c r="P1995" s="4">
        <f>IF(ISNA(VLOOKUP(B1995,rampbin!$B$4:$G$1697,6,FALSE)),2,VLOOKUP(B1995,rampbin!$B$4:$G$1697,6,FALSE))</f>
        <v>2</v>
      </c>
      <c r="Q1995" s="4" t="str">
        <f>IF(ISNA(VLOOKUP(B1995,rampbin!$B$4:$G$1697,5,FALSE)),"MOVES",VLOOKUP(B1995,rampbin!$B$4:$G$1697,5,FALSE))</f>
        <v>MOVES</v>
      </c>
      <c r="R1995" s="4" t="s">
        <v>1880</v>
      </c>
      <c r="S1995" s="6" t="s">
        <v>1851</v>
      </c>
      <c r="T1995" s="4">
        <f>VLOOKUP(B1995,meanLDage!$B$3:$E$3145,4,FALSE)</f>
        <v>4</v>
      </c>
      <c r="U1995" s="32">
        <f>VLOOKUP(B1995,meanLDage!$B$3:$E$3145,2,FALSE)</f>
        <v>12.380310183967202</v>
      </c>
      <c r="V1995" s="4" t="str">
        <f t="shared" si="218"/>
        <v>38_L_400001000_0_4_2</v>
      </c>
      <c r="W1995" s="4">
        <v>38059</v>
      </c>
      <c r="X1995" s="6"/>
      <c r="Y1995" s="8">
        <f t="shared" si="219"/>
        <v>38059</v>
      </c>
      <c r="Z1995" s="6" t="b">
        <f t="shared" si="217"/>
        <v>0</v>
      </c>
      <c r="AA1995" s="6">
        <f t="shared" si="220"/>
        <v>38017</v>
      </c>
      <c r="AB1995" s="4">
        <f t="shared" si="221"/>
        <v>4</v>
      </c>
      <c r="AC1995" s="32">
        <f t="shared" si="222"/>
        <v>12.380310183967202</v>
      </c>
      <c r="AD1995" s="4">
        <f>VLOOKUP($B1995,meanLDage!$Z$3:$AC$3145,4,FALSE)</f>
        <v>4</v>
      </c>
      <c r="AE1995" s="32">
        <f>VLOOKUP($B1995,meanLDage!$Z$3:$AC$3145,2,FALSE)</f>
        <v>11.393963398360992</v>
      </c>
      <c r="AF1995" s="6">
        <f>VLOOKUP(V1995,'2017 rep county selection'!$A$1:$C$281,3,FALSE)</f>
        <v>38059</v>
      </c>
      <c r="AH1995" s="9">
        <f t="shared" si="223"/>
        <v>38059</v>
      </c>
    </row>
    <row r="1996" spans="1:34" ht="15.75" customHeight="1" x14ac:dyDescent="0.3">
      <c r="A1996" s="4">
        <v>38</v>
      </c>
      <c r="B1996" s="4">
        <v>38077</v>
      </c>
      <c r="C1996" s="6" t="s">
        <v>2289</v>
      </c>
      <c r="D1996" s="6" t="s">
        <v>499</v>
      </c>
      <c r="E1996" s="4">
        <v>38017</v>
      </c>
      <c r="F1996" s="4">
        <v>38017</v>
      </c>
      <c r="G1996" s="4">
        <v>38017</v>
      </c>
      <c r="H1996" s="37">
        <v>358073858</v>
      </c>
      <c r="I1996" s="37">
        <v>267511129.77012101</v>
      </c>
      <c r="J1996" s="37">
        <v>247862244.145722</v>
      </c>
      <c r="K1996" s="4" t="str">
        <f>VLOOKUP(B1996,altitude!$B$3:$E$3232,4)</f>
        <v>L</v>
      </c>
      <c r="L1996" s="4">
        <f>VLOOKUP(B1996,fuelregion!$C$5:$D$3233,2,FALSE)</f>
        <v>400001000</v>
      </c>
      <c r="M1996" s="4">
        <f>VLOOKUP(B1996,fuelregion!$H$5:$I$3113,2,FALSE)</f>
        <v>400001000</v>
      </c>
      <c r="N1996" s="4">
        <f>VLOOKUP(B1996,imbin!$B$4:$D$3233,2,FALSE)</f>
        <v>0</v>
      </c>
      <c r="O1996" s="4" t="str">
        <f>VLOOKUP(B1996,imbin!$B$4:$D$3233,3,FALSE)</f>
        <v>MOVES</v>
      </c>
      <c r="P1996" s="4">
        <f>IF(ISNA(VLOOKUP(B1996,rampbin!$B$4:$G$1697,6,FALSE)),2,VLOOKUP(B1996,rampbin!$B$4:$G$1697,6,FALSE))</f>
        <v>2</v>
      </c>
      <c r="Q1996" s="4" t="str">
        <f>IF(ISNA(VLOOKUP(B1996,rampbin!$B$4:$G$1697,5,FALSE)),"MOVES",VLOOKUP(B1996,rampbin!$B$4:$G$1697,5,FALSE))</f>
        <v>MOVES</v>
      </c>
      <c r="R1996" s="4" t="s">
        <v>1880</v>
      </c>
      <c r="S1996" s="6" t="s">
        <v>1851</v>
      </c>
      <c r="T1996" s="4">
        <f>VLOOKUP(B1996,meanLDage!$B$3:$E$3145,4,FALSE)</f>
        <v>4</v>
      </c>
      <c r="U1996" s="32">
        <f>VLOOKUP(B1996,meanLDage!$B$3:$E$3145,2,FALSE)</f>
        <v>12.406672008265781</v>
      </c>
      <c r="V1996" s="4" t="str">
        <f t="shared" si="218"/>
        <v>38_L_400001000_0_4_2</v>
      </c>
      <c r="W1996" s="4">
        <v>38059</v>
      </c>
      <c r="X1996" s="6"/>
      <c r="Y1996" s="8">
        <f t="shared" si="219"/>
        <v>38059</v>
      </c>
      <c r="Z1996" s="6" t="b">
        <f t="shared" si="217"/>
        <v>0</v>
      </c>
      <c r="AA1996" s="6">
        <f t="shared" si="220"/>
        <v>38017</v>
      </c>
      <c r="AB1996" s="4">
        <f t="shared" si="221"/>
        <v>4</v>
      </c>
      <c r="AC1996" s="32">
        <f t="shared" si="222"/>
        <v>12.406672008265781</v>
      </c>
      <c r="AD1996" s="4">
        <f>VLOOKUP($B1996,meanLDage!$Z$3:$AC$3145,4,FALSE)</f>
        <v>4</v>
      </c>
      <c r="AE1996" s="32">
        <f>VLOOKUP($B1996,meanLDage!$Z$3:$AC$3145,2,FALSE)</f>
        <v>11.563803810227917</v>
      </c>
      <c r="AF1996" s="6">
        <f>VLOOKUP(V1996,'2017 rep county selection'!$A$1:$C$281,3,FALSE)</f>
        <v>38059</v>
      </c>
      <c r="AH1996" s="9">
        <f t="shared" si="223"/>
        <v>38059</v>
      </c>
    </row>
    <row r="1997" spans="1:34" ht="15.75" customHeight="1" x14ac:dyDescent="0.3">
      <c r="A1997" s="4">
        <v>38</v>
      </c>
      <c r="B1997" s="4">
        <v>38079</v>
      </c>
      <c r="C1997" s="6" t="s">
        <v>2289</v>
      </c>
      <c r="D1997" s="6" t="s">
        <v>1269</v>
      </c>
      <c r="E1997" s="4">
        <v>38017</v>
      </c>
      <c r="F1997" s="4">
        <v>38017</v>
      </c>
      <c r="G1997" s="4">
        <v>38017</v>
      </c>
      <c r="H1997" s="37">
        <v>267198794</v>
      </c>
      <c r="I1997" s="37">
        <v>101067230.936231</v>
      </c>
      <c r="J1997" s="37">
        <v>93643769.853237003</v>
      </c>
      <c r="K1997" s="4" t="str">
        <f>VLOOKUP(B1997,altitude!$B$3:$E$3232,4)</f>
        <v>L</v>
      </c>
      <c r="L1997" s="4">
        <f>VLOOKUP(B1997,fuelregion!$C$5:$D$3233,2,FALSE)</f>
        <v>400001000</v>
      </c>
      <c r="M1997" s="4">
        <f>VLOOKUP(B1997,fuelregion!$H$5:$I$3113,2,FALSE)</f>
        <v>400001000</v>
      </c>
      <c r="N1997" s="4">
        <f>VLOOKUP(B1997,imbin!$B$4:$D$3233,2,FALSE)</f>
        <v>0</v>
      </c>
      <c r="O1997" s="4" t="str">
        <f>VLOOKUP(B1997,imbin!$B$4:$D$3233,3,FALSE)</f>
        <v>MOVES</v>
      </c>
      <c r="P1997" s="4">
        <f>IF(ISNA(VLOOKUP(B1997,rampbin!$B$4:$G$1697,6,FALSE)),2,VLOOKUP(B1997,rampbin!$B$4:$G$1697,6,FALSE))</f>
        <v>2</v>
      </c>
      <c r="Q1997" s="4" t="str">
        <f>IF(ISNA(VLOOKUP(B1997,rampbin!$B$4:$G$1697,5,FALSE)),"MOVES",VLOOKUP(B1997,rampbin!$B$4:$G$1697,5,FALSE))</f>
        <v>MOVES</v>
      </c>
      <c r="R1997" s="4" t="s">
        <v>1880</v>
      </c>
      <c r="S1997" s="6" t="s">
        <v>1851</v>
      </c>
      <c r="T1997" s="4">
        <f>VLOOKUP(B1997,meanLDage!$B$3:$E$3145,4,FALSE)</f>
        <v>4</v>
      </c>
      <c r="U1997" s="32">
        <f>VLOOKUP(B1997,meanLDage!$B$3:$E$3145,2,FALSE)</f>
        <v>12.153271957810693</v>
      </c>
      <c r="V1997" s="4" t="str">
        <f t="shared" si="218"/>
        <v>38_L_400001000_0_4_2</v>
      </c>
      <c r="W1997" s="4">
        <v>38059</v>
      </c>
      <c r="X1997" s="6"/>
      <c r="Y1997" s="8">
        <f t="shared" si="219"/>
        <v>38059</v>
      </c>
      <c r="Z1997" s="6" t="b">
        <f t="shared" si="217"/>
        <v>0</v>
      </c>
      <c r="AA1997" s="6">
        <f t="shared" si="220"/>
        <v>38017</v>
      </c>
      <c r="AB1997" s="4">
        <f t="shared" si="221"/>
        <v>4</v>
      </c>
      <c r="AC1997" s="32">
        <f t="shared" si="222"/>
        <v>12.153271957810693</v>
      </c>
      <c r="AD1997" s="4">
        <f>VLOOKUP($B1997,meanLDage!$Z$3:$AC$3145,4,FALSE)</f>
        <v>4</v>
      </c>
      <c r="AE1997" s="32">
        <f>VLOOKUP($B1997,meanLDage!$Z$3:$AC$3145,2,FALSE)</f>
        <v>11.231697261664014</v>
      </c>
      <c r="AF1997" s="6">
        <f>VLOOKUP(V1997,'2017 rep county selection'!$A$1:$C$281,3,FALSE)</f>
        <v>38059</v>
      </c>
      <c r="AH1997" s="9">
        <f t="shared" si="223"/>
        <v>38059</v>
      </c>
    </row>
    <row r="1998" spans="1:34" ht="15.75" customHeight="1" x14ac:dyDescent="0.3">
      <c r="A1998" s="4">
        <v>38</v>
      </c>
      <c r="B1998" s="4">
        <v>38081</v>
      </c>
      <c r="C1998" s="6" t="s">
        <v>2289</v>
      </c>
      <c r="D1998" s="6" t="s">
        <v>1270</v>
      </c>
      <c r="E1998" s="4">
        <v>38059</v>
      </c>
      <c r="F1998" s="4">
        <v>38059</v>
      </c>
      <c r="G1998" s="4">
        <v>38059</v>
      </c>
      <c r="H1998" s="37">
        <v>78139842</v>
      </c>
      <c r="I1998" s="37">
        <v>55988562.492563598</v>
      </c>
      <c r="J1998" s="37">
        <v>51876162.1534563</v>
      </c>
      <c r="K1998" s="4" t="str">
        <f>VLOOKUP(B1998,altitude!$B$3:$E$3232,4)</f>
        <v>L</v>
      </c>
      <c r="L1998" s="4">
        <f>VLOOKUP(B1998,fuelregion!$C$5:$D$3233,2,FALSE)</f>
        <v>400001000</v>
      </c>
      <c r="M1998" s="4">
        <f>VLOOKUP(B1998,fuelregion!$H$5:$I$3113,2,FALSE)</f>
        <v>400001000</v>
      </c>
      <c r="N1998" s="4">
        <f>VLOOKUP(B1998,imbin!$B$4:$D$3233,2,FALSE)</f>
        <v>0</v>
      </c>
      <c r="O1998" s="4" t="str">
        <f>VLOOKUP(B1998,imbin!$B$4:$D$3233,3,FALSE)</f>
        <v>MOVES</v>
      </c>
      <c r="P1998" s="4">
        <f>IF(ISNA(VLOOKUP(B1998,rampbin!$B$4:$G$1697,6,FALSE)),2,VLOOKUP(B1998,rampbin!$B$4:$G$1697,6,FALSE))</f>
        <v>2</v>
      </c>
      <c r="Q1998" s="4" t="str">
        <f>IF(ISNA(VLOOKUP(B1998,rampbin!$B$4:$G$1697,5,FALSE)),"MOVES",VLOOKUP(B1998,rampbin!$B$4:$G$1697,5,FALSE))</f>
        <v>MOVES</v>
      </c>
      <c r="R1998" s="4" t="s">
        <v>1880</v>
      </c>
      <c r="S1998" s="6" t="s">
        <v>1851</v>
      </c>
      <c r="T1998" s="4">
        <f>VLOOKUP(B1998,meanLDage!$B$3:$E$3145,4,FALSE)</f>
        <v>4</v>
      </c>
      <c r="U1998" s="32">
        <f>VLOOKUP(B1998,meanLDage!$B$3:$E$3145,2,FALSE)</f>
        <v>12.920958795281493</v>
      </c>
      <c r="V1998" s="4" t="str">
        <f t="shared" si="218"/>
        <v>38_L_400001000_0_4_2</v>
      </c>
      <c r="W1998" s="4">
        <v>38059</v>
      </c>
      <c r="X1998" s="6"/>
      <c r="Y1998" s="8">
        <f t="shared" si="219"/>
        <v>38059</v>
      </c>
      <c r="Z1998" s="6" t="b">
        <f t="shared" si="217"/>
        <v>1</v>
      </c>
      <c r="AA1998" s="6">
        <f t="shared" si="220"/>
        <v>38059</v>
      </c>
      <c r="AB1998" s="4">
        <f t="shared" si="221"/>
        <v>4</v>
      </c>
      <c r="AC1998" s="32">
        <f t="shared" si="222"/>
        <v>12.920958795281493</v>
      </c>
      <c r="AD1998" s="4">
        <f>VLOOKUP($B1998,meanLDage!$Z$3:$AC$3145,4,FALSE)</f>
        <v>4</v>
      </c>
      <c r="AE1998" s="32">
        <f>VLOOKUP($B1998,meanLDage!$Z$3:$AC$3145,2,FALSE)</f>
        <v>12.035800410773179</v>
      </c>
      <c r="AF1998" s="6">
        <f>VLOOKUP(V1998,'2017 rep county selection'!$A$1:$C$281,3,FALSE)</f>
        <v>38059</v>
      </c>
      <c r="AH1998" s="9">
        <f t="shared" si="223"/>
        <v>38059</v>
      </c>
    </row>
    <row r="1999" spans="1:34" ht="15.75" customHeight="1" x14ac:dyDescent="0.3">
      <c r="A1999" s="4">
        <v>38</v>
      </c>
      <c r="B1999" s="4">
        <v>38083</v>
      </c>
      <c r="C1999" s="6" t="s">
        <v>2289</v>
      </c>
      <c r="D1999" s="6" t="s">
        <v>653</v>
      </c>
      <c r="E1999" s="4">
        <v>38083</v>
      </c>
      <c r="F1999" s="4">
        <v>38083</v>
      </c>
      <c r="G1999" s="4">
        <v>38083</v>
      </c>
      <c r="H1999" s="37">
        <v>24304260</v>
      </c>
      <c r="I1999" s="37">
        <v>21288233.080791499</v>
      </c>
      <c r="J1999" s="37">
        <v>19724596.990880299</v>
      </c>
      <c r="K1999" s="4" t="str">
        <f>VLOOKUP(B1999,altitude!$B$3:$E$3232,4)</f>
        <v>L</v>
      </c>
      <c r="L1999" s="4">
        <f>VLOOKUP(B1999,fuelregion!$C$5:$D$3233,2,FALSE)</f>
        <v>400001000</v>
      </c>
      <c r="M1999" s="4">
        <f>VLOOKUP(B1999,fuelregion!$H$5:$I$3113,2,FALSE)</f>
        <v>400001000</v>
      </c>
      <c r="N1999" s="4">
        <f>VLOOKUP(B1999,imbin!$B$4:$D$3233,2,FALSE)</f>
        <v>0</v>
      </c>
      <c r="O1999" s="4" t="str">
        <f>VLOOKUP(B1999,imbin!$B$4:$D$3233,3,FALSE)</f>
        <v>MOVES</v>
      </c>
      <c r="P1999" s="4">
        <f>IF(ISNA(VLOOKUP(B1999,rampbin!$B$4:$G$1697,6,FALSE)),2,VLOOKUP(B1999,rampbin!$B$4:$G$1697,6,FALSE))</f>
        <v>2</v>
      </c>
      <c r="Q1999" s="4" t="str">
        <f>IF(ISNA(VLOOKUP(B1999,rampbin!$B$4:$G$1697,5,FALSE)),"MOVES",VLOOKUP(B1999,rampbin!$B$4:$G$1697,5,FALSE))</f>
        <v>MOVES</v>
      </c>
      <c r="R1999" s="4" t="s">
        <v>1880</v>
      </c>
      <c r="S1999" s="6" t="s">
        <v>1851</v>
      </c>
      <c r="T1999" s="4">
        <f>VLOOKUP(B1999,meanLDage!$B$3:$E$3145,4,FALSE)</f>
        <v>6</v>
      </c>
      <c r="U1999" s="32">
        <f>VLOOKUP(B1999,meanLDage!$B$3:$E$3145,2,FALSE)</f>
        <v>15.15557778957373</v>
      </c>
      <c r="V1999" s="4" t="str">
        <f t="shared" si="218"/>
        <v>38_L_400001000_0_5_2</v>
      </c>
      <c r="W1999" s="4">
        <v>38037</v>
      </c>
      <c r="X1999" s="6"/>
      <c r="Y1999" s="8">
        <f t="shared" si="219"/>
        <v>38037</v>
      </c>
      <c r="Z1999" s="6" t="b">
        <f t="shared" si="217"/>
        <v>0</v>
      </c>
      <c r="AA1999" s="6">
        <f t="shared" si="220"/>
        <v>38083</v>
      </c>
      <c r="AB1999" s="4">
        <f t="shared" si="221"/>
        <v>6</v>
      </c>
      <c r="AC1999" s="32">
        <f t="shared" si="222"/>
        <v>15.15557778957373</v>
      </c>
      <c r="AD1999" s="4">
        <f>VLOOKUP($B1999,meanLDage!$Z$3:$AC$3145,4,FALSE)</f>
        <v>5</v>
      </c>
      <c r="AE1999" s="32">
        <f>VLOOKUP($B1999,meanLDage!$Z$3:$AC$3145,2,FALSE)</f>
        <v>14.129607316727295</v>
      </c>
      <c r="AF1999" s="6">
        <f>VLOOKUP(V1999,'2017 rep county selection'!$A$1:$C$281,3,FALSE)</f>
        <v>38043</v>
      </c>
      <c r="AH1999" s="9">
        <f t="shared" si="223"/>
        <v>38043</v>
      </c>
    </row>
    <row r="2000" spans="1:34" ht="15.75" customHeight="1" x14ac:dyDescent="0.3">
      <c r="A2000" s="4">
        <v>38</v>
      </c>
      <c r="B2000" s="4">
        <v>38085</v>
      </c>
      <c r="C2000" s="6" t="s">
        <v>2289</v>
      </c>
      <c r="D2000" s="6" t="s">
        <v>593</v>
      </c>
      <c r="E2000" s="4">
        <v>38059</v>
      </c>
      <c r="F2000" s="4">
        <v>38059</v>
      </c>
      <c r="G2000" s="4">
        <v>38059</v>
      </c>
      <c r="H2000" s="37">
        <v>80589398</v>
      </c>
      <c r="I2000" s="37">
        <v>49775025.606165498</v>
      </c>
      <c r="J2000" s="37">
        <v>46119014.037772402</v>
      </c>
      <c r="K2000" s="4" t="str">
        <f>VLOOKUP(B2000,altitude!$B$3:$E$3232,4)</f>
        <v>L</v>
      </c>
      <c r="L2000" s="4">
        <f>VLOOKUP(B2000,fuelregion!$C$5:$D$3233,2,FALSE)</f>
        <v>400001000</v>
      </c>
      <c r="M2000" s="4">
        <f>VLOOKUP(B2000,fuelregion!$H$5:$I$3113,2,FALSE)</f>
        <v>400001000</v>
      </c>
      <c r="N2000" s="4">
        <f>VLOOKUP(B2000,imbin!$B$4:$D$3233,2,FALSE)</f>
        <v>0</v>
      </c>
      <c r="O2000" s="4" t="str">
        <f>VLOOKUP(B2000,imbin!$B$4:$D$3233,3,FALSE)</f>
        <v>MOVES</v>
      </c>
      <c r="P2000" s="4">
        <f>IF(ISNA(VLOOKUP(B2000,rampbin!$B$4:$G$1697,6,FALSE)),2,VLOOKUP(B2000,rampbin!$B$4:$G$1697,6,FALSE))</f>
        <v>2</v>
      </c>
      <c r="Q2000" s="4" t="str">
        <f>IF(ISNA(VLOOKUP(B2000,rampbin!$B$4:$G$1697,5,FALSE)),"MOVES",VLOOKUP(B2000,rampbin!$B$4:$G$1697,5,FALSE))</f>
        <v>MOVES</v>
      </c>
      <c r="R2000" s="4" t="s">
        <v>1877</v>
      </c>
      <c r="S2000" s="6" t="s">
        <v>2120</v>
      </c>
      <c r="T2000" s="4">
        <f>VLOOKUP(B2000,meanLDage!$B$3:$E$3145,4,FALSE)</f>
        <v>4</v>
      </c>
      <c r="U2000" s="32">
        <f>VLOOKUP(B2000,meanLDage!$B$3:$E$3145,2,FALSE)</f>
        <v>12.356774670085308</v>
      </c>
      <c r="V2000" s="4" t="str">
        <f t="shared" si="218"/>
        <v>38_L_400001000_0_4_2</v>
      </c>
      <c r="W2000" s="4">
        <v>38059</v>
      </c>
      <c r="X2000" s="6"/>
      <c r="Y2000" s="8">
        <f t="shared" si="219"/>
        <v>38059</v>
      </c>
      <c r="Z2000" s="6" t="b">
        <f t="shared" si="217"/>
        <v>1</v>
      </c>
      <c r="AA2000" s="6">
        <f t="shared" si="220"/>
        <v>38059</v>
      </c>
      <c r="AB2000" s="4">
        <f t="shared" si="221"/>
        <v>4</v>
      </c>
      <c r="AC2000" s="32">
        <f t="shared" si="222"/>
        <v>12.356774670085308</v>
      </c>
      <c r="AD2000" s="4">
        <f>VLOOKUP($B2000,meanLDage!$Z$3:$AC$3145,4,FALSE)</f>
        <v>4</v>
      </c>
      <c r="AE2000" s="32">
        <f>VLOOKUP($B2000,meanLDage!$Z$3:$AC$3145,2,FALSE)</f>
        <v>11.763938172468926</v>
      </c>
      <c r="AF2000" s="6">
        <f>VLOOKUP(V2000,'2017 rep county selection'!$A$1:$C$281,3,FALSE)</f>
        <v>38059</v>
      </c>
      <c r="AH2000" s="9">
        <f t="shared" si="223"/>
        <v>38059</v>
      </c>
    </row>
    <row r="2001" spans="1:34" ht="15.75" customHeight="1" x14ac:dyDescent="0.3">
      <c r="A2001" s="4">
        <v>38</v>
      </c>
      <c r="B2001" s="4">
        <v>38087</v>
      </c>
      <c r="C2001" s="6" t="s">
        <v>2289</v>
      </c>
      <c r="D2001" s="6" t="s">
        <v>1271</v>
      </c>
      <c r="E2001" s="4">
        <v>38059</v>
      </c>
      <c r="F2001" s="4">
        <v>38059</v>
      </c>
      <c r="G2001" s="4">
        <v>38059</v>
      </c>
      <c r="H2001" s="37">
        <v>12994185</v>
      </c>
      <c r="I2001" s="37">
        <v>31874964.3302835</v>
      </c>
      <c r="J2001" s="37">
        <v>29533725.1864907</v>
      </c>
      <c r="K2001" s="4" t="str">
        <f>VLOOKUP(B2001,altitude!$B$3:$E$3232,4)</f>
        <v>L</v>
      </c>
      <c r="L2001" s="4">
        <f>VLOOKUP(B2001,fuelregion!$C$5:$D$3233,2,FALSE)</f>
        <v>400001000</v>
      </c>
      <c r="M2001" s="4">
        <f>VLOOKUP(B2001,fuelregion!$H$5:$I$3113,2,FALSE)</f>
        <v>400001000</v>
      </c>
      <c r="N2001" s="4">
        <f>VLOOKUP(B2001,imbin!$B$4:$D$3233,2,FALSE)</f>
        <v>0</v>
      </c>
      <c r="O2001" s="4" t="str">
        <f>VLOOKUP(B2001,imbin!$B$4:$D$3233,3,FALSE)</f>
        <v>MOVES</v>
      </c>
      <c r="P2001" s="4">
        <f>IF(ISNA(VLOOKUP(B2001,rampbin!$B$4:$G$1697,6,FALSE)),2,VLOOKUP(B2001,rampbin!$B$4:$G$1697,6,FALSE))</f>
        <v>2</v>
      </c>
      <c r="Q2001" s="4" t="str">
        <f>IF(ISNA(VLOOKUP(B2001,rampbin!$B$4:$G$1697,5,FALSE)),"MOVES",VLOOKUP(B2001,rampbin!$B$4:$G$1697,5,FALSE))</f>
        <v>MOVES</v>
      </c>
      <c r="R2001" s="4" t="s">
        <v>1880</v>
      </c>
      <c r="S2001" s="6" t="s">
        <v>1851</v>
      </c>
      <c r="T2001" s="4">
        <f>VLOOKUP(B2001,meanLDage!$B$3:$E$3145,4,FALSE)</f>
        <v>5</v>
      </c>
      <c r="U2001" s="32">
        <f>VLOOKUP(B2001,meanLDage!$B$3:$E$3145,2,FALSE)</f>
        <v>14.852083334278561</v>
      </c>
      <c r="V2001" s="4" t="str">
        <f t="shared" si="218"/>
        <v>38_L_400001000_0_5_2</v>
      </c>
      <c r="W2001" s="4">
        <v>38049</v>
      </c>
      <c r="X2001" s="6"/>
      <c r="Y2001" s="8">
        <f t="shared" si="219"/>
        <v>38049</v>
      </c>
      <c r="Z2001" s="6" t="b">
        <f t="shared" si="217"/>
        <v>0</v>
      </c>
      <c r="AA2001" s="6">
        <f t="shared" si="220"/>
        <v>38059</v>
      </c>
      <c r="AB2001" s="4">
        <f t="shared" si="221"/>
        <v>5</v>
      </c>
      <c r="AC2001" s="32">
        <f t="shared" si="222"/>
        <v>14.852083334278561</v>
      </c>
      <c r="AD2001" s="4">
        <f>VLOOKUP($B2001,meanLDage!$Z$3:$AC$3145,4,FALSE)</f>
        <v>5</v>
      </c>
      <c r="AE2001" s="32">
        <f>VLOOKUP($B2001,meanLDage!$Z$3:$AC$3145,2,FALSE)</f>
        <v>13.913503695441815</v>
      </c>
      <c r="AF2001" s="6">
        <f>VLOOKUP(V2001,'2017 rep county selection'!$A$1:$C$281,3,FALSE)</f>
        <v>38043</v>
      </c>
      <c r="AH2001" s="9">
        <f t="shared" si="223"/>
        <v>38043</v>
      </c>
    </row>
    <row r="2002" spans="1:34" ht="15.75" customHeight="1" x14ac:dyDescent="0.3">
      <c r="A2002" s="4">
        <v>38</v>
      </c>
      <c r="B2002" s="4">
        <v>38089</v>
      </c>
      <c r="C2002" s="6" t="s">
        <v>2289</v>
      </c>
      <c r="D2002" s="6" t="s">
        <v>503</v>
      </c>
      <c r="E2002" s="4">
        <v>38017</v>
      </c>
      <c r="F2002" s="4">
        <v>38017</v>
      </c>
      <c r="G2002" s="4">
        <v>38017</v>
      </c>
      <c r="H2002" s="37">
        <v>388834798</v>
      </c>
      <c r="I2002" s="37">
        <v>475093945.295232</v>
      </c>
      <c r="J2002" s="37">
        <v>440197951.99365902</v>
      </c>
      <c r="K2002" s="4" t="str">
        <f>VLOOKUP(B2002,altitude!$B$3:$E$3232,4)</f>
        <v>L</v>
      </c>
      <c r="L2002" s="4">
        <f>VLOOKUP(B2002,fuelregion!$C$5:$D$3233,2,FALSE)</f>
        <v>400001000</v>
      </c>
      <c r="M2002" s="4">
        <f>VLOOKUP(B2002,fuelregion!$H$5:$I$3113,2,FALSE)</f>
        <v>400001000</v>
      </c>
      <c r="N2002" s="4">
        <f>VLOOKUP(B2002,imbin!$B$4:$D$3233,2,FALSE)</f>
        <v>0</v>
      </c>
      <c r="O2002" s="4" t="str">
        <f>VLOOKUP(B2002,imbin!$B$4:$D$3233,3,FALSE)</f>
        <v>MOVES</v>
      </c>
      <c r="P2002" s="4">
        <f>IF(ISNA(VLOOKUP(B2002,rampbin!$B$4:$G$1697,6,FALSE)),2,VLOOKUP(B2002,rampbin!$B$4:$G$1697,6,FALSE))</f>
        <v>2</v>
      </c>
      <c r="Q2002" s="4" t="str">
        <f>IF(ISNA(VLOOKUP(B2002,rampbin!$B$4:$G$1697,5,FALSE)),"MOVES",VLOOKUP(B2002,rampbin!$B$4:$G$1697,5,FALSE))</f>
        <v>MOVES</v>
      </c>
      <c r="R2002" s="4" t="s">
        <v>1880</v>
      </c>
      <c r="S2002" s="6" t="s">
        <v>1851</v>
      </c>
      <c r="T2002" s="4">
        <f>VLOOKUP(B2002,meanLDage!$B$3:$E$3145,4,FALSE)</f>
        <v>4</v>
      </c>
      <c r="U2002" s="32">
        <f>VLOOKUP(B2002,meanLDage!$B$3:$E$3145,2,FALSE)</f>
        <v>11.225401849956494</v>
      </c>
      <c r="V2002" s="4" t="str">
        <f t="shared" si="218"/>
        <v>38_L_400001000_0_3_2</v>
      </c>
      <c r="W2002" s="4">
        <v>38059</v>
      </c>
      <c r="X2002" s="6"/>
      <c r="Y2002" s="8">
        <f t="shared" si="219"/>
        <v>38059</v>
      </c>
      <c r="Z2002" s="6" t="b">
        <f t="shared" si="217"/>
        <v>0</v>
      </c>
      <c r="AA2002" s="6">
        <f t="shared" si="220"/>
        <v>38017</v>
      </c>
      <c r="AB2002" s="4">
        <f t="shared" si="221"/>
        <v>4</v>
      </c>
      <c r="AC2002" s="32">
        <f t="shared" si="222"/>
        <v>11.225401849956494</v>
      </c>
      <c r="AD2002" s="4">
        <f>VLOOKUP($B2002,meanLDage!$Z$3:$AC$3145,4,FALSE)</f>
        <v>3</v>
      </c>
      <c r="AE2002" s="32">
        <f>VLOOKUP($B2002,meanLDage!$Z$3:$AC$3145,2,FALSE)</f>
        <v>10.318588281627418</v>
      </c>
      <c r="AF2002" s="6">
        <f>VLOOKUP(V2002,'2017 rep county selection'!$A$1:$C$281,3,FALSE)</f>
        <v>38017</v>
      </c>
      <c r="AH2002" s="9">
        <f t="shared" si="223"/>
        <v>38017</v>
      </c>
    </row>
    <row r="2003" spans="1:34" ht="15.75" customHeight="1" x14ac:dyDescent="0.3">
      <c r="A2003" s="4">
        <v>38</v>
      </c>
      <c r="B2003" s="4">
        <v>38091</v>
      </c>
      <c r="C2003" s="6" t="s">
        <v>2289</v>
      </c>
      <c r="D2003" s="6" t="s">
        <v>936</v>
      </c>
      <c r="E2003" s="4">
        <v>38017</v>
      </c>
      <c r="F2003" s="4">
        <v>38017</v>
      </c>
      <c r="G2003" s="4">
        <v>38017</v>
      </c>
      <c r="H2003" s="37">
        <v>35182022</v>
      </c>
      <c r="I2003" s="37">
        <v>27735206.432606801</v>
      </c>
      <c r="J2003" s="37">
        <v>25698035.495352</v>
      </c>
      <c r="K2003" s="4" t="str">
        <f>VLOOKUP(B2003,altitude!$B$3:$E$3232,4)</f>
        <v>L</v>
      </c>
      <c r="L2003" s="4">
        <f>VLOOKUP(B2003,fuelregion!$C$5:$D$3233,2,FALSE)</f>
        <v>400001000</v>
      </c>
      <c r="M2003" s="4">
        <f>VLOOKUP(B2003,fuelregion!$H$5:$I$3113,2,FALSE)</f>
        <v>400001000</v>
      </c>
      <c r="N2003" s="4">
        <f>VLOOKUP(B2003,imbin!$B$4:$D$3233,2,FALSE)</f>
        <v>0</v>
      </c>
      <c r="O2003" s="4" t="str">
        <f>VLOOKUP(B2003,imbin!$B$4:$D$3233,3,FALSE)</f>
        <v>MOVES</v>
      </c>
      <c r="P2003" s="4">
        <f>IF(ISNA(VLOOKUP(B2003,rampbin!$B$4:$G$1697,6,FALSE)),2,VLOOKUP(B2003,rampbin!$B$4:$G$1697,6,FALSE))</f>
        <v>2</v>
      </c>
      <c r="Q2003" s="4" t="str">
        <f>IF(ISNA(VLOOKUP(B2003,rampbin!$B$4:$G$1697,5,FALSE)),"MOVES",VLOOKUP(B2003,rampbin!$B$4:$G$1697,5,FALSE))</f>
        <v>MOVES</v>
      </c>
      <c r="R2003" s="4" t="s">
        <v>1880</v>
      </c>
      <c r="S2003" s="6" t="s">
        <v>1851</v>
      </c>
      <c r="T2003" s="4">
        <f>VLOOKUP(B2003,meanLDage!$B$3:$E$3145,4,FALSE)</f>
        <v>5</v>
      </c>
      <c r="U2003" s="32">
        <f>VLOOKUP(B2003,meanLDage!$B$3:$E$3145,2,FALSE)</f>
        <v>13.240341194682102</v>
      </c>
      <c r="V2003" s="4" t="str">
        <f t="shared" si="218"/>
        <v>38_L_400001000_0_4_2</v>
      </c>
      <c r="W2003" s="4">
        <v>38049</v>
      </c>
      <c r="X2003" s="6"/>
      <c r="Y2003" s="8">
        <f t="shared" si="219"/>
        <v>38049</v>
      </c>
      <c r="Z2003" s="6" t="b">
        <f t="shared" si="217"/>
        <v>0</v>
      </c>
      <c r="AA2003" s="6">
        <f t="shared" si="220"/>
        <v>38017</v>
      </c>
      <c r="AB2003" s="4">
        <f t="shared" si="221"/>
        <v>5</v>
      </c>
      <c r="AC2003" s="32">
        <f t="shared" si="222"/>
        <v>13.240341194682102</v>
      </c>
      <c r="AD2003" s="4">
        <f>VLOOKUP($B2003,meanLDage!$Z$3:$AC$3145,4,FALSE)</f>
        <v>4</v>
      </c>
      <c r="AE2003" s="32">
        <f>VLOOKUP($B2003,meanLDage!$Z$3:$AC$3145,2,FALSE)</f>
        <v>12.132444439715423</v>
      </c>
      <c r="AF2003" s="6">
        <f>VLOOKUP(V2003,'2017 rep county selection'!$A$1:$C$281,3,FALSE)</f>
        <v>38059</v>
      </c>
      <c r="AH2003" s="9">
        <f t="shared" si="223"/>
        <v>38059</v>
      </c>
    </row>
    <row r="2004" spans="1:34" ht="15.75" customHeight="1" x14ac:dyDescent="0.3">
      <c r="A2004" s="4">
        <v>38</v>
      </c>
      <c r="B2004" s="4">
        <v>38093</v>
      </c>
      <c r="C2004" s="6" t="s">
        <v>2289</v>
      </c>
      <c r="D2004" s="6" t="s">
        <v>1272</v>
      </c>
      <c r="E2004" s="4">
        <v>38059</v>
      </c>
      <c r="F2004" s="4">
        <v>38059</v>
      </c>
      <c r="G2004" s="4">
        <v>38059</v>
      </c>
      <c r="H2004" s="37">
        <v>344489096</v>
      </c>
      <c r="I2004" s="37">
        <v>329373998.92135698</v>
      </c>
      <c r="J2004" s="37">
        <v>305181240.89180201</v>
      </c>
      <c r="K2004" s="4" t="str">
        <f>VLOOKUP(B2004,altitude!$B$3:$E$3232,4)</f>
        <v>L</v>
      </c>
      <c r="L2004" s="4">
        <f>VLOOKUP(B2004,fuelregion!$C$5:$D$3233,2,FALSE)</f>
        <v>400001000</v>
      </c>
      <c r="M2004" s="4">
        <f>VLOOKUP(B2004,fuelregion!$H$5:$I$3113,2,FALSE)</f>
        <v>400001000</v>
      </c>
      <c r="N2004" s="4">
        <f>VLOOKUP(B2004,imbin!$B$4:$D$3233,2,FALSE)</f>
        <v>0</v>
      </c>
      <c r="O2004" s="4" t="str">
        <f>VLOOKUP(B2004,imbin!$B$4:$D$3233,3,FALSE)</f>
        <v>MOVES</v>
      </c>
      <c r="P2004" s="4">
        <f>IF(ISNA(VLOOKUP(B2004,rampbin!$B$4:$G$1697,6,FALSE)),2,VLOOKUP(B2004,rampbin!$B$4:$G$1697,6,FALSE))</f>
        <v>2</v>
      </c>
      <c r="Q2004" s="4" t="str">
        <f>IF(ISNA(VLOOKUP(B2004,rampbin!$B$4:$G$1697,5,FALSE)),"MOVES",VLOOKUP(B2004,rampbin!$B$4:$G$1697,5,FALSE))</f>
        <v>MOVES</v>
      </c>
      <c r="R2004" s="4" t="s">
        <v>1880</v>
      </c>
      <c r="S2004" s="6" t="s">
        <v>1851</v>
      </c>
      <c r="T2004" s="4">
        <f>VLOOKUP(B2004,meanLDage!$B$3:$E$3145,4,FALSE)</f>
        <v>4</v>
      </c>
      <c r="U2004" s="32">
        <f>VLOOKUP(B2004,meanLDage!$B$3:$E$3145,2,FALSE)</f>
        <v>12.68697249365855</v>
      </c>
      <c r="V2004" s="4" t="str">
        <f t="shared" si="218"/>
        <v>38_L_400001000_0_4_2</v>
      </c>
      <c r="W2004" s="4">
        <v>38059</v>
      </c>
      <c r="X2004" s="6"/>
      <c r="Y2004" s="8">
        <f t="shared" si="219"/>
        <v>38059</v>
      </c>
      <c r="Z2004" s="6" t="b">
        <f t="shared" si="217"/>
        <v>1</v>
      </c>
      <c r="AA2004" s="6">
        <f t="shared" si="220"/>
        <v>38059</v>
      </c>
      <c r="AB2004" s="4">
        <f t="shared" si="221"/>
        <v>4</v>
      </c>
      <c r="AC2004" s="32">
        <f t="shared" si="222"/>
        <v>12.68697249365855</v>
      </c>
      <c r="AD2004" s="4">
        <f>VLOOKUP($B2004,meanLDage!$Z$3:$AC$3145,4,FALSE)</f>
        <v>4</v>
      </c>
      <c r="AE2004" s="32">
        <f>VLOOKUP($B2004,meanLDage!$Z$3:$AC$3145,2,FALSE)</f>
        <v>11.709935018816592</v>
      </c>
      <c r="AF2004" s="6">
        <f>VLOOKUP(V2004,'2017 rep county selection'!$A$1:$C$281,3,FALSE)</f>
        <v>38059</v>
      </c>
      <c r="AH2004" s="9">
        <f t="shared" si="223"/>
        <v>38059</v>
      </c>
    </row>
    <row r="2005" spans="1:34" ht="15.75" customHeight="1" x14ac:dyDescent="0.3">
      <c r="A2005" s="4">
        <v>38</v>
      </c>
      <c r="B2005" s="4">
        <v>38095</v>
      </c>
      <c r="C2005" s="6" t="s">
        <v>2289</v>
      </c>
      <c r="D2005" s="6" t="s">
        <v>1273</v>
      </c>
      <c r="E2005" s="4">
        <v>38059</v>
      </c>
      <c r="F2005" s="4">
        <v>38059</v>
      </c>
      <c r="G2005" s="4">
        <v>38059</v>
      </c>
      <c r="H2005" s="37">
        <v>43347294</v>
      </c>
      <c r="I2005" s="37">
        <v>30410751.0680153</v>
      </c>
      <c r="J2005" s="37">
        <v>28177059.4460366</v>
      </c>
      <c r="K2005" s="4" t="str">
        <f>VLOOKUP(B2005,altitude!$B$3:$E$3232,4)</f>
        <v>L</v>
      </c>
      <c r="L2005" s="4">
        <f>VLOOKUP(B2005,fuelregion!$C$5:$D$3233,2,FALSE)</f>
        <v>400001000</v>
      </c>
      <c r="M2005" s="4">
        <f>VLOOKUP(B2005,fuelregion!$H$5:$I$3113,2,FALSE)</f>
        <v>400001000</v>
      </c>
      <c r="N2005" s="4">
        <f>VLOOKUP(B2005,imbin!$B$4:$D$3233,2,FALSE)</f>
        <v>0</v>
      </c>
      <c r="O2005" s="4" t="str">
        <f>VLOOKUP(B2005,imbin!$B$4:$D$3233,3,FALSE)</f>
        <v>MOVES</v>
      </c>
      <c r="P2005" s="4">
        <f>IF(ISNA(VLOOKUP(B2005,rampbin!$B$4:$G$1697,6,FALSE)),2,VLOOKUP(B2005,rampbin!$B$4:$G$1697,6,FALSE))</f>
        <v>2</v>
      </c>
      <c r="Q2005" s="4" t="str">
        <f>IF(ISNA(VLOOKUP(B2005,rampbin!$B$4:$G$1697,5,FALSE)),"MOVES",VLOOKUP(B2005,rampbin!$B$4:$G$1697,5,FALSE))</f>
        <v>MOVES</v>
      </c>
      <c r="R2005" s="4" t="s">
        <v>1880</v>
      </c>
      <c r="S2005" s="6" t="s">
        <v>1851</v>
      </c>
      <c r="T2005" s="4">
        <f>VLOOKUP(B2005,meanLDage!$B$3:$E$3145,4,FALSE)</f>
        <v>4</v>
      </c>
      <c r="U2005" s="32">
        <f>VLOOKUP(B2005,meanLDage!$B$3:$E$3145,2,FALSE)</f>
        <v>12.65905899058407</v>
      </c>
      <c r="V2005" s="4" t="str">
        <f t="shared" si="218"/>
        <v>38_L_400001000_0_4_2</v>
      </c>
      <c r="W2005" s="4">
        <v>38059</v>
      </c>
      <c r="X2005" s="6"/>
      <c r="Y2005" s="8">
        <f t="shared" si="219"/>
        <v>38059</v>
      </c>
      <c r="Z2005" s="6" t="b">
        <f t="shared" si="217"/>
        <v>1</v>
      </c>
      <c r="AA2005" s="6">
        <f t="shared" si="220"/>
        <v>38059</v>
      </c>
      <c r="AB2005" s="4">
        <f t="shared" si="221"/>
        <v>4</v>
      </c>
      <c r="AC2005" s="32">
        <f t="shared" si="222"/>
        <v>12.65905899058407</v>
      </c>
      <c r="AD2005" s="4">
        <f>VLOOKUP($B2005,meanLDage!$Z$3:$AC$3145,4,FALSE)</f>
        <v>4</v>
      </c>
      <c r="AE2005" s="32">
        <f>VLOOKUP($B2005,meanLDage!$Z$3:$AC$3145,2,FALSE)</f>
        <v>11.718327175991483</v>
      </c>
      <c r="AF2005" s="6">
        <f>VLOOKUP(V2005,'2017 rep county selection'!$A$1:$C$281,3,FALSE)</f>
        <v>38059</v>
      </c>
      <c r="AH2005" s="9">
        <f t="shared" si="223"/>
        <v>38059</v>
      </c>
    </row>
    <row r="2006" spans="1:34" ht="15.75" customHeight="1" x14ac:dyDescent="0.3">
      <c r="A2006" s="4">
        <v>38</v>
      </c>
      <c r="B2006" s="4">
        <v>38097</v>
      </c>
      <c r="C2006" s="6" t="s">
        <v>2289</v>
      </c>
      <c r="D2006" s="6" t="s">
        <v>1274</v>
      </c>
      <c r="E2006" s="4">
        <v>38017</v>
      </c>
      <c r="F2006" s="4">
        <v>38017</v>
      </c>
      <c r="G2006" s="4">
        <v>38017</v>
      </c>
      <c r="H2006" s="37">
        <v>250103680</v>
      </c>
      <c r="I2006" s="37">
        <v>214770349.381147</v>
      </c>
      <c r="J2006" s="37">
        <v>198995312.154044</v>
      </c>
      <c r="K2006" s="4" t="str">
        <f>VLOOKUP(B2006,altitude!$B$3:$E$3232,4)</f>
        <v>L</v>
      </c>
      <c r="L2006" s="4">
        <f>VLOOKUP(B2006,fuelregion!$C$5:$D$3233,2,FALSE)</f>
        <v>400001000</v>
      </c>
      <c r="M2006" s="4">
        <f>VLOOKUP(B2006,fuelregion!$H$5:$I$3113,2,FALSE)</f>
        <v>400001000</v>
      </c>
      <c r="N2006" s="4">
        <f>VLOOKUP(B2006,imbin!$B$4:$D$3233,2,FALSE)</f>
        <v>0</v>
      </c>
      <c r="O2006" s="4" t="str">
        <f>VLOOKUP(B2006,imbin!$B$4:$D$3233,3,FALSE)</f>
        <v>MOVES</v>
      </c>
      <c r="P2006" s="4">
        <f>IF(ISNA(VLOOKUP(B2006,rampbin!$B$4:$G$1697,6,FALSE)),2,VLOOKUP(B2006,rampbin!$B$4:$G$1697,6,FALSE))</f>
        <v>2</v>
      </c>
      <c r="Q2006" s="4" t="str">
        <f>IF(ISNA(VLOOKUP(B2006,rampbin!$B$4:$G$1697,5,FALSE)),"MOVES",VLOOKUP(B2006,rampbin!$B$4:$G$1697,5,FALSE))</f>
        <v>MOVES</v>
      </c>
      <c r="R2006" s="4" t="s">
        <v>1880</v>
      </c>
      <c r="S2006" s="6" t="s">
        <v>1851</v>
      </c>
      <c r="T2006" s="4">
        <f>VLOOKUP(B2006,meanLDage!$B$3:$E$3145,4,FALSE)</f>
        <v>4</v>
      </c>
      <c r="U2006" s="32">
        <f>VLOOKUP(B2006,meanLDage!$B$3:$E$3145,2,FALSE)</f>
        <v>12.061213491904738</v>
      </c>
      <c r="V2006" s="4" t="str">
        <f t="shared" si="218"/>
        <v>38_L_400001000_0_4_2</v>
      </c>
      <c r="W2006" s="4">
        <v>38059</v>
      </c>
      <c r="X2006" s="6"/>
      <c r="Y2006" s="8">
        <f t="shared" si="219"/>
        <v>38059</v>
      </c>
      <c r="Z2006" s="6" t="b">
        <f t="shared" si="217"/>
        <v>0</v>
      </c>
      <c r="AA2006" s="6">
        <f t="shared" si="220"/>
        <v>38017</v>
      </c>
      <c r="AB2006" s="4">
        <f t="shared" si="221"/>
        <v>4</v>
      </c>
      <c r="AC2006" s="32">
        <f t="shared" si="222"/>
        <v>12.061213491904738</v>
      </c>
      <c r="AD2006" s="4">
        <f>VLOOKUP($B2006,meanLDage!$Z$3:$AC$3145,4,FALSE)</f>
        <v>4</v>
      </c>
      <c r="AE2006" s="32">
        <f>VLOOKUP($B2006,meanLDage!$Z$3:$AC$3145,2,FALSE)</f>
        <v>11.136585617626752</v>
      </c>
      <c r="AF2006" s="6">
        <f>VLOOKUP(V2006,'2017 rep county selection'!$A$1:$C$281,3,FALSE)</f>
        <v>38059</v>
      </c>
      <c r="AH2006" s="9">
        <f t="shared" si="223"/>
        <v>38059</v>
      </c>
    </row>
    <row r="2007" spans="1:34" ht="15.75" customHeight="1" x14ac:dyDescent="0.3">
      <c r="A2007" s="4">
        <v>38</v>
      </c>
      <c r="B2007" s="4">
        <v>38099</v>
      </c>
      <c r="C2007" s="6" t="s">
        <v>2289</v>
      </c>
      <c r="D2007" s="6" t="s">
        <v>1275</v>
      </c>
      <c r="E2007" s="4">
        <v>38059</v>
      </c>
      <c r="F2007" s="4">
        <v>38059</v>
      </c>
      <c r="G2007" s="4">
        <v>38059</v>
      </c>
      <c r="H2007" s="37">
        <v>231933739</v>
      </c>
      <c r="I2007" s="37">
        <v>164833966.54195401</v>
      </c>
      <c r="J2007" s="37">
        <v>152726792.688564</v>
      </c>
      <c r="K2007" s="4" t="str">
        <f>VLOOKUP(B2007,altitude!$B$3:$E$3232,4)</f>
        <v>L</v>
      </c>
      <c r="L2007" s="4">
        <f>VLOOKUP(B2007,fuelregion!$C$5:$D$3233,2,FALSE)</f>
        <v>400001000</v>
      </c>
      <c r="M2007" s="4">
        <f>VLOOKUP(B2007,fuelregion!$H$5:$I$3113,2,FALSE)</f>
        <v>400001000</v>
      </c>
      <c r="N2007" s="4">
        <f>VLOOKUP(B2007,imbin!$B$4:$D$3233,2,FALSE)</f>
        <v>0</v>
      </c>
      <c r="O2007" s="4" t="str">
        <f>VLOOKUP(B2007,imbin!$B$4:$D$3233,3,FALSE)</f>
        <v>MOVES</v>
      </c>
      <c r="P2007" s="4">
        <f>IF(ISNA(VLOOKUP(B2007,rampbin!$B$4:$G$1697,6,FALSE)),2,VLOOKUP(B2007,rampbin!$B$4:$G$1697,6,FALSE))</f>
        <v>2</v>
      </c>
      <c r="Q2007" s="4" t="str">
        <f>IF(ISNA(VLOOKUP(B2007,rampbin!$B$4:$G$1697,5,FALSE)),"MOVES",VLOOKUP(B2007,rampbin!$B$4:$G$1697,5,FALSE))</f>
        <v>MOVES</v>
      </c>
      <c r="R2007" s="4" t="s">
        <v>1880</v>
      </c>
      <c r="S2007" s="6" t="s">
        <v>1851</v>
      </c>
      <c r="T2007" s="4">
        <f>VLOOKUP(B2007,meanLDage!$B$3:$E$3145,4,FALSE)</f>
        <v>4</v>
      </c>
      <c r="U2007" s="32">
        <f>VLOOKUP(B2007,meanLDage!$B$3:$E$3145,2,FALSE)</f>
        <v>12.527587815852646</v>
      </c>
      <c r="V2007" s="4" t="str">
        <f t="shared" si="218"/>
        <v>38_L_400001000_0_4_2</v>
      </c>
      <c r="W2007" s="4">
        <v>38059</v>
      </c>
      <c r="X2007" s="6"/>
      <c r="Y2007" s="8">
        <f t="shared" si="219"/>
        <v>38059</v>
      </c>
      <c r="Z2007" s="6" t="b">
        <f t="shared" si="217"/>
        <v>1</v>
      </c>
      <c r="AA2007" s="6">
        <f t="shared" si="220"/>
        <v>38059</v>
      </c>
      <c r="AB2007" s="4">
        <f t="shared" si="221"/>
        <v>4</v>
      </c>
      <c r="AC2007" s="32">
        <f t="shared" si="222"/>
        <v>12.527587815852646</v>
      </c>
      <c r="AD2007" s="4">
        <f>VLOOKUP($B2007,meanLDage!$Z$3:$AC$3145,4,FALSE)</f>
        <v>4</v>
      </c>
      <c r="AE2007" s="32">
        <f>VLOOKUP($B2007,meanLDage!$Z$3:$AC$3145,2,FALSE)</f>
        <v>11.5946517048282</v>
      </c>
      <c r="AF2007" s="6">
        <f>VLOOKUP(V2007,'2017 rep county selection'!$A$1:$C$281,3,FALSE)</f>
        <v>38059</v>
      </c>
      <c r="AH2007" s="9">
        <f t="shared" si="223"/>
        <v>38059</v>
      </c>
    </row>
    <row r="2008" spans="1:34" ht="15.75" customHeight="1" x14ac:dyDescent="0.3">
      <c r="A2008" s="4">
        <v>38</v>
      </c>
      <c r="B2008" s="4">
        <v>38101</v>
      </c>
      <c r="C2008" s="6" t="s">
        <v>2289</v>
      </c>
      <c r="D2008" s="6" t="s">
        <v>1276</v>
      </c>
      <c r="E2008" s="4">
        <v>38017</v>
      </c>
      <c r="F2008" s="4">
        <v>38017</v>
      </c>
      <c r="G2008" s="4">
        <v>38017</v>
      </c>
      <c r="H2008" s="37">
        <v>448262555</v>
      </c>
      <c r="I2008" s="37">
        <v>799216951.61213899</v>
      </c>
      <c r="J2008" s="37">
        <v>740513889.49021995</v>
      </c>
      <c r="K2008" s="4" t="str">
        <f>VLOOKUP(B2008,altitude!$B$3:$E$3232,4)</f>
        <v>L</v>
      </c>
      <c r="L2008" s="4">
        <f>VLOOKUP(B2008,fuelregion!$C$5:$D$3233,2,FALSE)</f>
        <v>400001000</v>
      </c>
      <c r="M2008" s="4">
        <f>VLOOKUP(B2008,fuelregion!$H$5:$I$3113,2,FALSE)</f>
        <v>400001000</v>
      </c>
      <c r="N2008" s="4">
        <f>VLOOKUP(B2008,imbin!$B$4:$D$3233,2,FALSE)</f>
        <v>0</v>
      </c>
      <c r="O2008" s="4" t="str">
        <f>VLOOKUP(B2008,imbin!$B$4:$D$3233,3,FALSE)</f>
        <v>MOVES</v>
      </c>
      <c r="P2008" s="4">
        <f>IF(ISNA(VLOOKUP(B2008,rampbin!$B$4:$G$1697,6,FALSE)),2,VLOOKUP(B2008,rampbin!$B$4:$G$1697,6,FALSE))</f>
        <v>2</v>
      </c>
      <c r="Q2008" s="4" t="str">
        <f>IF(ISNA(VLOOKUP(B2008,rampbin!$B$4:$G$1697,5,FALSE)),"MOVES",VLOOKUP(B2008,rampbin!$B$4:$G$1697,5,FALSE))</f>
        <v>MOVES</v>
      </c>
      <c r="R2008" s="4" t="s">
        <v>1880</v>
      </c>
      <c r="S2008" s="6" t="s">
        <v>1851</v>
      </c>
      <c r="T2008" s="4">
        <f>VLOOKUP(B2008,meanLDage!$B$3:$E$3145,4,FALSE)</f>
        <v>3</v>
      </c>
      <c r="U2008" s="32">
        <f>VLOOKUP(B2008,meanLDage!$B$3:$E$3145,2,FALSE)</f>
        <v>10.787020220313238</v>
      </c>
      <c r="V2008" s="4" t="str">
        <f t="shared" si="218"/>
        <v>38_L_400001000_0_3_2</v>
      </c>
      <c r="W2008" s="4">
        <v>38017</v>
      </c>
      <c r="X2008" s="6"/>
      <c r="Y2008" s="8">
        <f t="shared" si="219"/>
        <v>38017</v>
      </c>
      <c r="Z2008" s="6" t="b">
        <f t="shared" si="217"/>
        <v>1</v>
      </c>
      <c r="AA2008" s="6">
        <f t="shared" si="220"/>
        <v>38017</v>
      </c>
      <c r="AB2008" s="4">
        <f t="shared" si="221"/>
        <v>3</v>
      </c>
      <c r="AC2008" s="32">
        <f t="shared" si="222"/>
        <v>10.787020220313238</v>
      </c>
      <c r="AD2008" s="4">
        <f>VLOOKUP($B2008,meanLDage!$Z$3:$AC$3145,4,FALSE)</f>
        <v>3</v>
      </c>
      <c r="AE2008" s="32">
        <f>VLOOKUP($B2008,meanLDage!$Z$3:$AC$3145,2,FALSE)</f>
        <v>10.001051205473653</v>
      </c>
      <c r="AF2008" s="6">
        <f>VLOOKUP(V2008,'2017 rep county selection'!$A$1:$C$281,3,FALSE)</f>
        <v>38017</v>
      </c>
      <c r="AH2008" s="9">
        <f t="shared" si="223"/>
        <v>38017</v>
      </c>
    </row>
    <row r="2009" spans="1:34" ht="15.75" customHeight="1" x14ac:dyDescent="0.3">
      <c r="A2009" s="4">
        <v>38</v>
      </c>
      <c r="B2009" s="4">
        <v>38103</v>
      </c>
      <c r="C2009" s="6" t="s">
        <v>2289</v>
      </c>
      <c r="D2009" s="6" t="s">
        <v>553</v>
      </c>
      <c r="E2009" s="4">
        <v>38059</v>
      </c>
      <c r="F2009" s="4">
        <v>38059</v>
      </c>
      <c r="G2009" s="4">
        <v>38059</v>
      </c>
      <c r="H2009" s="37">
        <v>80891848</v>
      </c>
      <c r="I2009" s="37">
        <v>77673791.528233707</v>
      </c>
      <c r="J2009" s="37">
        <v>71968595.459351301</v>
      </c>
      <c r="K2009" s="4" t="str">
        <f>VLOOKUP(B2009,altitude!$B$3:$E$3232,4)</f>
        <v>L</v>
      </c>
      <c r="L2009" s="4">
        <f>VLOOKUP(B2009,fuelregion!$C$5:$D$3233,2,FALSE)</f>
        <v>400001000</v>
      </c>
      <c r="M2009" s="4">
        <f>VLOOKUP(B2009,fuelregion!$H$5:$I$3113,2,FALSE)</f>
        <v>400001000</v>
      </c>
      <c r="N2009" s="4">
        <f>VLOOKUP(B2009,imbin!$B$4:$D$3233,2,FALSE)</f>
        <v>0</v>
      </c>
      <c r="O2009" s="4" t="str">
        <f>VLOOKUP(B2009,imbin!$B$4:$D$3233,3,FALSE)</f>
        <v>MOVES</v>
      </c>
      <c r="P2009" s="4">
        <f>IF(ISNA(VLOOKUP(B2009,rampbin!$B$4:$G$1697,6,FALSE)),2,VLOOKUP(B2009,rampbin!$B$4:$G$1697,6,FALSE))</f>
        <v>2</v>
      </c>
      <c r="Q2009" s="4" t="str">
        <f>IF(ISNA(VLOOKUP(B2009,rampbin!$B$4:$G$1697,5,FALSE)),"MOVES",VLOOKUP(B2009,rampbin!$B$4:$G$1697,5,FALSE))</f>
        <v>MOVES</v>
      </c>
      <c r="R2009" s="4" t="s">
        <v>1880</v>
      </c>
      <c r="S2009" s="6" t="s">
        <v>1851</v>
      </c>
      <c r="T2009" s="4">
        <f>VLOOKUP(B2009,meanLDage!$B$3:$E$3145,4,FALSE)</f>
        <v>5</v>
      </c>
      <c r="U2009" s="32">
        <f>VLOOKUP(B2009,meanLDage!$B$3:$E$3145,2,FALSE)</f>
        <v>13.431509296997401</v>
      </c>
      <c r="V2009" s="4" t="str">
        <f t="shared" si="218"/>
        <v>38_L_400001000_0_4_2</v>
      </c>
      <c r="W2009" s="4">
        <v>38049</v>
      </c>
      <c r="X2009" s="6"/>
      <c r="Y2009" s="8">
        <f t="shared" si="219"/>
        <v>38049</v>
      </c>
      <c r="Z2009" s="6" t="b">
        <f t="shared" si="217"/>
        <v>0</v>
      </c>
      <c r="AA2009" s="6">
        <f t="shared" si="220"/>
        <v>38059</v>
      </c>
      <c r="AB2009" s="4">
        <f t="shared" si="221"/>
        <v>5</v>
      </c>
      <c r="AC2009" s="32">
        <f t="shared" si="222"/>
        <v>13.431509296997401</v>
      </c>
      <c r="AD2009" s="4">
        <f>VLOOKUP($B2009,meanLDage!$Z$3:$AC$3145,4,FALSE)</f>
        <v>4</v>
      </c>
      <c r="AE2009" s="32">
        <f>VLOOKUP($B2009,meanLDage!$Z$3:$AC$3145,2,FALSE)</f>
        <v>12.438426409385047</v>
      </c>
      <c r="AF2009" s="6">
        <f>VLOOKUP(V2009,'2017 rep county selection'!$A$1:$C$281,3,FALSE)</f>
        <v>38059</v>
      </c>
      <c r="AH2009" s="9">
        <f t="shared" si="223"/>
        <v>38059</v>
      </c>
    </row>
    <row r="2010" spans="1:34" ht="15.75" customHeight="1" x14ac:dyDescent="0.3">
      <c r="A2010" s="4">
        <v>38</v>
      </c>
      <c r="B2010" s="4">
        <v>38105</v>
      </c>
      <c r="C2010" s="6" t="s">
        <v>2289</v>
      </c>
      <c r="D2010" s="6" t="s">
        <v>1277</v>
      </c>
      <c r="E2010" s="4">
        <v>38017</v>
      </c>
      <c r="F2010" s="4">
        <v>38017</v>
      </c>
      <c r="G2010" s="4">
        <v>38017</v>
      </c>
      <c r="H2010" s="37">
        <v>202236664</v>
      </c>
      <c r="I2010" s="37">
        <v>640158697.180282</v>
      </c>
      <c r="J2010" s="37">
        <v>593138578.67995203</v>
      </c>
      <c r="K2010" s="4" t="str">
        <f>VLOOKUP(B2010,altitude!$B$3:$E$3232,4)</f>
        <v>L</v>
      </c>
      <c r="L2010" s="4">
        <f>VLOOKUP(B2010,fuelregion!$C$5:$D$3233,2,FALSE)</f>
        <v>400001000</v>
      </c>
      <c r="M2010" s="4">
        <f>VLOOKUP(B2010,fuelregion!$H$5:$I$3113,2,FALSE)</f>
        <v>400001000</v>
      </c>
      <c r="N2010" s="4">
        <f>VLOOKUP(B2010,imbin!$B$4:$D$3233,2,FALSE)</f>
        <v>0</v>
      </c>
      <c r="O2010" s="4" t="str">
        <f>VLOOKUP(B2010,imbin!$B$4:$D$3233,3,FALSE)</f>
        <v>MOVES</v>
      </c>
      <c r="P2010" s="4">
        <f>IF(ISNA(VLOOKUP(B2010,rampbin!$B$4:$G$1697,6,FALSE)),2,VLOOKUP(B2010,rampbin!$B$4:$G$1697,6,FALSE))</f>
        <v>2</v>
      </c>
      <c r="Q2010" s="4" t="str">
        <f>IF(ISNA(VLOOKUP(B2010,rampbin!$B$4:$G$1697,5,FALSE)),"MOVES",VLOOKUP(B2010,rampbin!$B$4:$G$1697,5,FALSE))</f>
        <v>MOVES</v>
      </c>
      <c r="R2010" s="4" t="s">
        <v>1880</v>
      </c>
      <c r="S2010" s="6" t="s">
        <v>1851</v>
      </c>
      <c r="T2010" s="4">
        <f>VLOOKUP(B2010,meanLDage!$B$3:$E$3145,4,FALSE)</f>
        <v>3</v>
      </c>
      <c r="U2010" s="32">
        <f>VLOOKUP(B2010,meanLDage!$B$3:$E$3145,2,FALSE)</f>
        <v>10.632696891766214</v>
      </c>
      <c r="V2010" s="4" t="str">
        <f t="shared" si="218"/>
        <v>38_L_400001000_0_3_2</v>
      </c>
      <c r="W2010" s="4">
        <v>38017</v>
      </c>
      <c r="X2010" s="6"/>
      <c r="Y2010" s="8">
        <f t="shared" si="219"/>
        <v>38017</v>
      </c>
      <c r="Z2010" s="6" t="b">
        <f t="shared" si="217"/>
        <v>1</v>
      </c>
      <c r="AA2010" s="6">
        <f t="shared" si="220"/>
        <v>38017</v>
      </c>
      <c r="AB2010" s="4">
        <f t="shared" si="221"/>
        <v>3</v>
      </c>
      <c r="AC2010" s="32">
        <f t="shared" si="222"/>
        <v>10.632696891766214</v>
      </c>
      <c r="AD2010" s="4">
        <f>VLOOKUP($B2010,meanLDage!$Z$3:$AC$3145,4,FALSE)</f>
        <v>3</v>
      </c>
      <c r="AE2010" s="32">
        <f>VLOOKUP($B2010,meanLDage!$Z$3:$AC$3145,2,FALSE)</f>
        <v>9.8052151429757899</v>
      </c>
      <c r="AF2010" s="6">
        <f>VLOOKUP(V2010,'2017 rep county selection'!$A$1:$C$281,3,FALSE)</f>
        <v>38017</v>
      </c>
      <c r="AH2010" s="9">
        <f t="shared" si="223"/>
        <v>38017</v>
      </c>
    </row>
    <row r="2011" spans="1:34" ht="15.75" customHeight="1" x14ac:dyDescent="0.3">
      <c r="A2011" s="4">
        <v>39</v>
      </c>
      <c r="B2011" s="4">
        <v>39001</v>
      </c>
      <c r="C2011" s="6" t="s">
        <v>2290</v>
      </c>
      <c r="D2011" s="6" t="s">
        <v>202</v>
      </c>
      <c r="E2011" s="4">
        <v>39117</v>
      </c>
      <c r="F2011" s="4">
        <v>39105</v>
      </c>
      <c r="G2011" s="4">
        <v>39105</v>
      </c>
      <c r="H2011" s="37">
        <v>325984012</v>
      </c>
      <c r="I2011" s="37">
        <v>246453898.64471501</v>
      </c>
      <c r="J2011" s="37">
        <v>257805349.32200801</v>
      </c>
      <c r="K2011" s="4" t="str">
        <f>VLOOKUP(B2011,altitude!$B$3:$E$3232,4)</f>
        <v>L</v>
      </c>
      <c r="L2011" s="4">
        <f>VLOOKUP(B2011,fuelregion!$C$5:$D$3233,2,FALSE)</f>
        <v>200001000</v>
      </c>
      <c r="M2011" s="4">
        <f>VLOOKUP(B2011,fuelregion!$H$5:$I$3113,2,FALSE)</f>
        <v>200001000</v>
      </c>
      <c r="N2011" s="4">
        <f>VLOOKUP(B2011,imbin!$B$4:$D$3233,2,FALSE)</f>
        <v>0</v>
      </c>
      <c r="O2011" s="4" t="str">
        <f>VLOOKUP(B2011,imbin!$B$4:$D$3233,3,FALSE)</f>
        <v>Submittal</v>
      </c>
      <c r="P2011" s="4">
        <f>IF(ISNA(VLOOKUP(B2011,rampbin!$B$4:$G$1697,6,FALSE)),2,VLOOKUP(B2011,rampbin!$B$4:$G$1697,6,FALSE))</f>
        <v>2</v>
      </c>
      <c r="Q2011" s="4" t="str">
        <f>IF(ISNA(VLOOKUP(B2011,rampbin!$B$4:$G$1697,5,FALSE)),"MOVES",VLOOKUP(B2011,rampbin!$B$4:$G$1697,5,FALSE))</f>
        <v>Submitted</v>
      </c>
      <c r="R2011" s="4" t="s">
        <v>1880</v>
      </c>
      <c r="S2011" s="6" t="s">
        <v>1851</v>
      </c>
      <c r="T2011" s="4">
        <f>VLOOKUP(B2011,meanLDage!$B$3:$E$3145,4,FALSE)</f>
        <v>5</v>
      </c>
      <c r="U2011" s="32">
        <f>VLOOKUP(B2011,meanLDage!$B$3:$E$3145,2,FALSE)</f>
        <v>13.096257659412242</v>
      </c>
      <c r="V2011" s="4" t="str">
        <f t="shared" si="218"/>
        <v>39_L_200001000_0_4_2</v>
      </c>
      <c r="W2011" s="4">
        <v>39001</v>
      </c>
      <c r="X2011" s="6"/>
      <c r="Y2011" s="8">
        <f t="shared" si="219"/>
        <v>39001</v>
      </c>
      <c r="Z2011" s="6" t="b">
        <f t="shared" si="217"/>
        <v>0</v>
      </c>
      <c r="AA2011" s="6">
        <f t="shared" si="220"/>
        <v>39105</v>
      </c>
      <c r="AB2011" s="4">
        <f t="shared" si="221"/>
        <v>5</v>
      </c>
      <c r="AC2011" s="32">
        <f t="shared" si="222"/>
        <v>13.096257659412242</v>
      </c>
      <c r="AD2011" s="4">
        <f>VLOOKUP($B2011,meanLDage!$Z$3:$AC$3145,4,FALSE)</f>
        <v>4</v>
      </c>
      <c r="AE2011" s="32">
        <f>VLOOKUP($B2011,meanLDage!$Z$3:$AC$3145,2,FALSE)</f>
        <v>12.09792455</v>
      </c>
      <c r="AF2011" s="6">
        <f>VLOOKUP(V2011,'2017 rep county selection'!$A$1:$C$281,3,FALSE)</f>
        <v>39119</v>
      </c>
      <c r="AH2011" s="9">
        <f t="shared" si="223"/>
        <v>39119</v>
      </c>
    </row>
    <row r="2012" spans="1:34" ht="15.75" customHeight="1" x14ac:dyDescent="0.3">
      <c r="A2012" s="4">
        <v>39</v>
      </c>
      <c r="B2012" s="4">
        <v>39003</v>
      </c>
      <c r="C2012" s="6" t="s">
        <v>2290</v>
      </c>
      <c r="D2012" s="6" t="s">
        <v>513</v>
      </c>
      <c r="E2012" s="4">
        <v>39151</v>
      </c>
      <c r="F2012" s="4">
        <v>39151</v>
      </c>
      <c r="G2012" s="4">
        <v>39151</v>
      </c>
      <c r="H2012" s="37">
        <v>1308761742</v>
      </c>
      <c r="I2012" s="37">
        <v>1119346921.07692</v>
      </c>
      <c r="J2012" s="37">
        <v>1176366026.7959001</v>
      </c>
      <c r="K2012" s="4" t="str">
        <f>VLOOKUP(B2012,altitude!$B$3:$E$3232,4)</f>
        <v>L</v>
      </c>
      <c r="L2012" s="4">
        <f>VLOOKUP(B2012,fuelregion!$C$5:$D$3233,2,FALSE)</f>
        <v>200001000</v>
      </c>
      <c r="M2012" s="4">
        <f>VLOOKUP(B2012,fuelregion!$H$5:$I$3113,2,FALSE)</f>
        <v>200001000</v>
      </c>
      <c r="N2012" s="4">
        <f>VLOOKUP(B2012,imbin!$B$4:$D$3233,2,FALSE)</f>
        <v>0</v>
      </c>
      <c r="O2012" s="4" t="str">
        <f>VLOOKUP(B2012,imbin!$B$4:$D$3233,3,FALSE)</f>
        <v>Submittal</v>
      </c>
      <c r="P2012" s="4">
        <f>IF(ISNA(VLOOKUP(B2012,rampbin!$B$4:$G$1697,6,FALSE)),2,VLOOKUP(B2012,rampbin!$B$4:$G$1697,6,FALSE))</f>
        <v>5</v>
      </c>
      <c r="Q2012" s="4" t="str">
        <f>IF(ISNA(VLOOKUP(B2012,rampbin!$B$4:$G$1697,5,FALSE)),"MOVES",VLOOKUP(B2012,rampbin!$B$4:$G$1697,5,FALSE))</f>
        <v>Submitted</v>
      </c>
      <c r="R2012" s="4" t="s">
        <v>1877</v>
      </c>
      <c r="S2012" s="6" t="s">
        <v>2121</v>
      </c>
      <c r="T2012" s="4">
        <f>VLOOKUP(B2012,meanLDage!$B$3:$E$3145,4,FALSE)</f>
        <v>4</v>
      </c>
      <c r="U2012" s="32">
        <f>VLOOKUP(B2012,meanLDage!$B$3:$E$3145,2,FALSE)</f>
        <v>11.316210500672273</v>
      </c>
      <c r="V2012" s="4" t="str">
        <f t="shared" si="218"/>
        <v>39_L_200001000_0_3_5</v>
      </c>
      <c r="W2012" s="4">
        <v>39003</v>
      </c>
      <c r="X2012" s="6"/>
      <c r="Y2012" s="8">
        <f t="shared" si="219"/>
        <v>39003</v>
      </c>
      <c r="Z2012" s="6" t="b">
        <f t="shared" si="217"/>
        <v>0</v>
      </c>
      <c r="AA2012" s="6">
        <f t="shared" si="220"/>
        <v>39151</v>
      </c>
      <c r="AB2012" s="4">
        <f t="shared" si="221"/>
        <v>4</v>
      </c>
      <c r="AC2012" s="32">
        <f t="shared" si="222"/>
        <v>11.316210500672273</v>
      </c>
      <c r="AD2012" s="4">
        <f>VLOOKUP($B2012,meanLDage!$Z$3:$AC$3145,4,FALSE)</f>
        <v>3</v>
      </c>
      <c r="AE2012" s="32">
        <f>VLOOKUP($B2012,meanLDage!$Z$3:$AC$3145,2,FALSE)</f>
        <v>10.65150805</v>
      </c>
      <c r="AF2012" s="6">
        <f>VLOOKUP(V2012,'2017 rep county selection'!$A$1:$C$281,3,FALSE)</f>
        <v>39003</v>
      </c>
      <c r="AH2012" s="9">
        <f t="shared" si="223"/>
        <v>39003</v>
      </c>
    </row>
    <row r="2013" spans="1:34" ht="15.75" customHeight="1" x14ac:dyDescent="0.3">
      <c r="A2013" s="4">
        <v>39</v>
      </c>
      <c r="B2013" s="4">
        <v>39005</v>
      </c>
      <c r="C2013" s="6" t="s">
        <v>2290</v>
      </c>
      <c r="D2013" s="6" t="s">
        <v>1278</v>
      </c>
      <c r="E2013" s="4">
        <v>39117</v>
      </c>
      <c r="F2013" s="4">
        <v>39117</v>
      </c>
      <c r="G2013" s="4">
        <v>39117</v>
      </c>
      <c r="H2013" s="37">
        <v>752357849</v>
      </c>
      <c r="I2013" s="37">
        <v>679395561.92547798</v>
      </c>
      <c r="J2013" s="37">
        <v>711828246.95021904</v>
      </c>
      <c r="K2013" s="4" t="str">
        <f>VLOOKUP(B2013,altitude!$B$3:$E$3232,4)</f>
        <v>L</v>
      </c>
      <c r="L2013" s="4">
        <f>VLOOKUP(B2013,fuelregion!$C$5:$D$3233,2,FALSE)</f>
        <v>200001000</v>
      </c>
      <c r="M2013" s="4">
        <f>VLOOKUP(B2013,fuelregion!$H$5:$I$3113,2,FALSE)</f>
        <v>200001000</v>
      </c>
      <c r="N2013" s="4">
        <f>VLOOKUP(B2013,imbin!$B$4:$D$3233,2,FALSE)</f>
        <v>0</v>
      </c>
      <c r="O2013" s="4" t="str">
        <f>VLOOKUP(B2013,imbin!$B$4:$D$3233,3,FALSE)</f>
        <v>Submittal</v>
      </c>
      <c r="P2013" s="4">
        <f>IF(ISNA(VLOOKUP(B2013,rampbin!$B$4:$G$1697,6,FALSE)),2,VLOOKUP(B2013,rampbin!$B$4:$G$1697,6,FALSE))</f>
        <v>2</v>
      </c>
      <c r="Q2013" s="4" t="str">
        <f>IF(ISNA(VLOOKUP(B2013,rampbin!$B$4:$G$1697,5,FALSE)),"MOVES",VLOOKUP(B2013,rampbin!$B$4:$G$1697,5,FALSE))</f>
        <v>Submitted</v>
      </c>
      <c r="R2013" s="4" t="s">
        <v>1880</v>
      </c>
      <c r="S2013" s="6" t="s">
        <v>1851</v>
      </c>
      <c r="T2013" s="4">
        <f>VLOOKUP(B2013,meanLDage!$B$3:$E$3145,4,FALSE)</f>
        <v>4</v>
      </c>
      <c r="U2013" s="32">
        <f>VLOOKUP(B2013,meanLDage!$B$3:$E$3145,2,FALSE)</f>
        <v>11.510925461811988</v>
      </c>
      <c r="V2013" s="4" t="str">
        <f t="shared" si="218"/>
        <v>39_L_200001000_0_3_2</v>
      </c>
      <c r="W2013" s="4">
        <v>39169</v>
      </c>
      <c r="X2013" s="6"/>
      <c r="Y2013" s="8">
        <f t="shared" si="219"/>
        <v>39169</v>
      </c>
      <c r="Z2013" s="6" t="b">
        <f t="shared" si="217"/>
        <v>0</v>
      </c>
      <c r="AA2013" s="6">
        <f t="shared" si="220"/>
        <v>39117</v>
      </c>
      <c r="AB2013" s="4">
        <f t="shared" si="221"/>
        <v>4</v>
      </c>
      <c r="AC2013" s="32">
        <f t="shared" si="222"/>
        <v>11.510925461811988</v>
      </c>
      <c r="AD2013" s="4">
        <f>VLOOKUP($B2013,meanLDage!$Z$3:$AC$3145,4,FALSE)</f>
        <v>3</v>
      </c>
      <c r="AE2013" s="32">
        <f>VLOOKUP($B2013,meanLDage!$Z$3:$AC$3145,2,FALSE)</f>
        <v>10.379691790000001</v>
      </c>
      <c r="AF2013" s="6">
        <f>VLOOKUP(V2013,'2017 rep county selection'!$A$1:$C$281,3,FALSE)</f>
        <v>39139</v>
      </c>
      <c r="AH2013" s="9">
        <f t="shared" si="223"/>
        <v>39139</v>
      </c>
    </row>
    <row r="2014" spans="1:34" ht="15.75" customHeight="1" x14ac:dyDescent="0.3">
      <c r="A2014" s="4">
        <v>39</v>
      </c>
      <c r="B2014" s="4">
        <v>39007</v>
      </c>
      <c r="C2014" s="6" t="s">
        <v>2290</v>
      </c>
      <c r="D2014" s="6" t="s">
        <v>1279</v>
      </c>
      <c r="E2014" s="4">
        <v>39151</v>
      </c>
      <c r="F2014" s="4">
        <v>39151</v>
      </c>
      <c r="G2014" s="4">
        <v>39151</v>
      </c>
      <c r="H2014" s="37">
        <v>1137086307</v>
      </c>
      <c r="I2014" s="37">
        <v>1004692044.2921799</v>
      </c>
      <c r="J2014" s="37">
        <v>1054094319.43024</v>
      </c>
      <c r="K2014" s="4" t="str">
        <f>VLOOKUP(B2014,altitude!$B$3:$E$3232,4)</f>
        <v>L</v>
      </c>
      <c r="L2014" s="4">
        <f>VLOOKUP(B2014,fuelregion!$C$5:$D$3233,2,FALSE)</f>
        <v>200001000</v>
      </c>
      <c r="M2014" s="4">
        <f>VLOOKUP(B2014,fuelregion!$H$5:$I$3113,2,FALSE)</f>
        <v>200001000</v>
      </c>
      <c r="N2014" s="4">
        <f>VLOOKUP(B2014,imbin!$B$4:$D$3233,2,FALSE)</f>
        <v>0</v>
      </c>
      <c r="O2014" s="4" t="str">
        <f>VLOOKUP(B2014,imbin!$B$4:$D$3233,3,FALSE)</f>
        <v>Submittal</v>
      </c>
      <c r="P2014" s="4">
        <f>IF(ISNA(VLOOKUP(B2014,rampbin!$B$4:$G$1697,6,FALSE)),2,VLOOKUP(B2014,rampbin!$B$4:$G$1697,6,FALSE))</f>
        <v>5</v>
      </c>
      <c r="Q2014" s="4" t="str">
        <f>IF(ISNA(VLOOKUP(B2014,rampbin!$B$4:$G$1697,5,FALSE)),"MOVES",VLOOKUP(B2014,rampbin!$B$4:$G$1697,5,FALSE))</f>
        <v>Submitted</v>
      </c>
      <c r="R2014" s="4" t="s">
        <v>1880</v>
      </c>
      <c r="S2014" s="6" t="s">
        <v>1851</v>
      </c>
      <c r="T2014" s="4">
        <f>VLOOKUP(B2014,meanLDage!$B$3:$E$3145,4,FALSE)</f>
        <v>4</v>
      </c>
      <c r="U2014" s="32">
        <f>VLOOKUP(B2014,meanLDage!$B$3:$E$3145,2,FALSE)</f>
        <v>11.537458360673712</v>
      </c>
      <c r="V2014" s="4" t="str">
        <f t="shared" si="218"/>
        <v>39_L_200001000_0_3_5</v>
      </c>
      <c r="W2014" s="4">
        <v>39003</v>
      </c>
      <c r="X2014" s="6"/>
      <c r="Y2014" s="8">
        <f t="shared" si="219"/>
        <v>39003</v>
      </c>
      <c r="Z2014" s="6" t="b">
        <f t="shared" si="217"/>
        <v>0</v>
      </c>
      <c r="AA2014" s="6">
        <f t="shared" si="220"/>
        <v>39151</v>
      </c>
      <c r="AB2014" s="4">
        <f t="shared" si="221"/>
        <v>4</v>
      </c>
      <c r="AC2014" s="32">
        <f t="shared" si="222"/>
        <v>11.537458360673712</v>
      </c>
      <c r="AD2014" s="4">
        <f>VLOOKUP($B2014,meanLDage!$Z$3:$AC$3145,4,FALSE)</f>
        <v>3</v>
      </c>
      <c r="AE2014" s="32">
        <f>VLOOKUP($B2014,meanLDage!$Z$3:$AC$3145,2,FALSE)</f>
        <v>10.27641309</v>
      </c>
      <c r="AF2014" s="6">
        <f>VLOOKUP(V2014,'2017 rep county selection'!$A$1:$C$281,3,FALSE)</f>
        <v>39003</v>
      </c>
      <c r="AH2014" s="9">
        <f t="shared" si="223"/>
        <v>39003</v>
      </c>
    </row>
    <row r="2015" spans="1:34" ht="15.75" customHeight="1" x14ac:dyDescent="0.3">
      <c r="A2015" s="4">
        <v>39</v>
      </c>
      <c r="B2015" s="4">
        <v>39009</v>
      </c>
      <c r="C2015" s="6" t="s">
        <v>2290</v>
      </c>
      <c r="D2015" s="6" t="s">
        <v>1280</v>
      </c>
      <c r="E2015" s="4">
        <v>39117</v>
      </c>
      <c r="F2015" s="4">
        <v>39117</v>
      </c>
      <c r="G2015" s="4">
        <v>39117</v>
      </c>
      <c r="H2015" s="37">
        <v>656603874</v>
      </c>
      <c r="I2015" s="37">
        <v>519831900.78015703</v>
      </c>
      <c r="J2015" s="37">
        <v>545816391.65639496</v>
      </c>
      <c r="K2015" s="4" t="str">
        <f>VLOOKUP(B2015,altitude!$B$3:$E$3232,4)</f>
        <v>L</v>
      </c>
      <c r="L2015" s="4">
        <f>VLOOKUP(B2015,fuelregion!$C$5:$D$3233,2,FALSE)</f>
        <v>200001000</v>
      </c>
      <c r="M2015" s="4">
        <f>VLOOKUP(B2015,fuelregion!$H$5:$I$3113,2,FALSE)</f>
        <v>200001000</v>
      </c>
      <c r="N2015" s="4">
        <f>VLOOKUP(B2015,imbin!$B$4:$D$3233,2,FALSE)</f>
        <v>0</v>
      </c>
      <c r="O2015" s="4" t="str">
        <f>VLOOKUP(B2015,imbin!$B$4:$D$3233,3,FALSE)</f>
        <v>Submittal</v>
      </c>
      <c r="P2015" s="4">
        <f>IF(ISNA(VLOOKUP(B2015,rampbin!$B$4:$G$1697,6,FALSE)),2,VLOOKUP(B2015,rampbin!$B$4:$G$1697,6,FALSE))</f>
        <v>2</v>
      </c>
      <c r="Q2015" s="4" t="str">
        <f>IF(ISNA(VLOOKUP(B2015,rampbin!$B$4:$G$1697,5,FALSE)),"MOVES",VLOOKUP(B2015,rampbin!$B$4:$G$1697,5,FALSE))</f>
        <v>Submitted</v>
      </c>
      <c r="R2015" s="4" t="s">
        <v>1880</v>
      </c>
      <c r="S2015" s="6" t="s">
        <v>1851</v>
      </c>
      <c r="T2015" s="4">
        <f>VLOOKUP(B2015,meanLDage!$B$3:$E$3145,4,FALSE)</f>
        <v>4</v>
      </c>
      <c r="U2015" s="32">
        <f>VLOOKUP(B2015,meanLDage!$B$3:$E$3145,2,FALSE)</f>
        <v>12.284880046541112</v>
      </c>
      <c r="V2015" s="4" t="str">
        <f t="shared" si="218"/>
        <v>39_L_200001000_0_4_2</v>
      </c>
      <c r="W2015" s="4">
        <v>39169</v>
      </c>
      <c r="X2015" s="6"/>
      <c r="Y2015" s="8">
        <f t="shared" si="219"/>
        <v>39169</v>
      </c>
      <c r="Z2015" s="6" t="b">
        <f t="shared" si="217"/>
        <v>0</v>
      </c>
      <c r="AA2015" s="6">
        <f t="shared" si="220"/>
        <v>39117</v>
      </c>
      <c r="AB2015" s="4">
        <f t="shared" si="221"/>
        <v>4</v>
      </c>
      <c r="AC2015" s="32">
        <f t="shared" si="222"/>
        <v>12.284880046541112</v>
      </c>
      <c r="AD2015" s="4">
        <f>VLOOKUP($B2015,meanLDage!$Z$3:$AC$3145,4,FALSE)</f>
        <v>4</v>
      </c>
      <c r="AE2015" s="32">
        <f>VLOOKUP($B2015,meanLDage!$Z$3:$AC$3145,2,FALSE)</f>
        <v>11.520513579999999</v>
      </c>
      <c r="AF2015" s="6">
        <f>VLOOKUP(V2015,'2017 rep county selection'!$A$1:$C$281,3,FALSE)</f>
        <v>39119</v>
      </c>
      <c r="AH2015" s="9">
        <f t="shared" si="223"/>
        <v>39119</v>
      </c>
    </row>
    <row r="2016" spans="1:34" ht="15.75" customHeight="1" x14ac:dyDescent="0.3">
      <c r="A2016" s="4">
        <v>39</v>
      </c>
      <c r="B2016" s="4">
        <v>39011</v>
      </c>
      <c r="C2016" s="6" t="s">
        <v>2290</v>
      </c>
      <c r="D2016" s="6" t="s">
        <v>1281</v>
      </c>
      <c r="E2016" s="4">
        <v>39117</v>
      </c>
      <c r="F2016" s="4">
        <v>39117</v>
      </c>
      <c r="G2016" s="4">
        <v>39117</v>
      </c>
      <c r="H2016" s="37">
        <v>694220976</v>
      </c>
      <c r="I2016" s="37">
        <v>545509724.58084202</v>
      </c>
      <c r="J2016" s="37">
        <v>572368846.05594695</v>
      </c>
      <c r="K2016" s="4" t="str">
        <f>VLOOKUP(B2016,altitude!$B$3:$E$3232,4)</f>
        <v>L</v>
      </c>
      <c r="L2016" s="4">
        <f>VLOOKUP(B2016,fuelregion!$C$5:$D$3233,2,FALSE)</f>
        <v>200001000</v>
      </c>
      <c r="M2016" s="4">
        <f>VLOOKUP(B2016,fuelregion!$H$5:$I$3113,2,FALSE)</f>
        <v>200001000</v>
      </c>
      <c r="N2016" s="4">
        <f>VLOOKUP(B2016,imbin!$B$4:$D$3233,2,FALSE)</f>
        <v>0</v>
      </c>
      <c r="O2016" s="4" t="str">
        <f>VLOOKUP(B2016,imbin!$B$4:$D$3233,3,FALSE)</f>
        <v>Submittal</v>
      </c>
      <c r="P2016" s="4">
        <f>IF(ISNA(VLOOKUP(B2016,rampbin!$B$4:$G$1697,6,FALSE)),2,VLOOKUP(B2016,rampbin!$B$4:$G$1697,6,FALSE))</f>
        <v>2</v>
      </c>
      <c r="Q2016" s="4" t="str">
        <f>IF(ISNA(VLOOKUP(B2016,rampbin!$B$4:$G$1697,5,FALSE)),"MOVES",VLOOKUP(B2016,rampbin!$B$4:$G$1697,5,FALSE))</f>
        <v>Submitted</v>
      </c>
      <c r="R2016" s="4" t="s">
        <v>1880</v>
      </c>
      <c r="S2016" s="6" t="s">
        <v>1851</v>
      </c>
      <c r="T2016" s="4">
        <f>VLOOKUP(B2016,meanLDage!$B$3:$E$3145,4,FALSE)</f>
        <v>4</v>
      </c>
      <c r="U2016" s="32">
        <f>VLOOKUP(B2016,meanLDage!$B$3:$E$3145,2,FALSE)</f>
        <v>11.200313729457504</v>
      </c>
      <c r="V2016" s="4" t="str">
        <f t="shared" si="218"/>
        <v>39_L_200001000_0_3_2</v>
      </c>
      <c r="W2016" s="4">
        <v>39169</v>
      </c>
      <c r="X2016" s="6"/>
      <c r="Y2016" s="8">
        <f t="shared" si="219"/>
        <v>39169</v>
      </c>
      <c r="Z2016" s="6" t="b">
        <f t="shared" si="217"/>
        <v>0</v>
      </c>
      <c r="AA2016" s="6">
        <f t="shared" si="220"/>
        <v>39117</v>
      </c>
      <c r="AB2016" s="4">
        <f t="shared" si="221"/>
        <v>4</v>
      </c>
      <c r="AC2016" s="32">
        <f t="shared" si="222"/>
        <v>11.200313729457504</v>
      </c>
      <c r="AD2016" s="4">
        <f>VLOOKUP($B2016,meanLDage!$Z$3:$AC$3145,4,FALSE)</f>
        <v>3</v>
      </c>
      <c r="AE2016" s="32">
        <f>VLOOKUP($B2016,meanLDage!$Z$3:$AC$3145,2,FALSE)</f>
        <v>10.456046750000001</v>
      </c>
      <c r="AF2016" s="6">
        <f>VLOOKUP(V2016,'2017 rep county selection'!$A$1:$C$281,3,FALSE)</f>
        <v>39139</v>
      </c>
      <c r="AH2016" s="9">
        <f t="shared" si="223"/>
        <v>39139</v>
      </c>
    </row>
    <row r="2017" spans="1:34" ht="15.75" customHeight="1" x14ac:dyDescent="0.3">
      <c r="A2017" s="4">
        <v>39</v>
      </c>
      <c r="B2017" s="4">
        <v>39013</v>
      </c>
      <c r="C2017" s="6" t="s">
        <v>2290</v>
      </c>
      <c r="D2017" s="6" t="s">
        <v>1282</v>
      </c>
      <c r="E2017" s="4">
        <v>39089</v>
      </c>
      <c r="F2017" s="4">
        <v>39117</v>
      </c>
      <c r="G2017" s="4">
        <v>39117</v>
      </c>
      <c r="H2017" s="37">
        <v>1004056388</v>
      </c>
      <c r="I2017" s="37">
        <v>935720755.68668795</v>
      </c>
      <c r="J2017" s="37">
        <v>982600741.74927998</v>
      </c>
      <c r="K2017" s="4" t="str">
        <f>VLOOKUP(B2017,altitude!$B$3:$E$3232,4)</f>
        <v>L</v>
      </c>
      <c r="L2017" s="4">
        <f>VLOOKUP(B2017,fuelregion!$C$5:$D$3233,2,FALSE)</f>
        <v>200001000</v>
      </c>
      <c r="M2017" s="4">
        <f>VLOOKUP(B2017,fuelregion!$H$5:$I$3113,2,FALSE)</f>
        <v>200001000</v>
      </c>
      <c r="N2017" s="4">
        <f>VLOOKUP(B2017,imbin!$B$4:$D$3233,2,FALSE)</f>
        <v>0</v>
      </c>
      <c r="O2017" s="4" t="str">
        <f>VLOOKUP(B2017,imbin!$B$4:$D$3233,3,FALSE)</f>
        <v>Submittal</v>
      </c>
      <c r="P2017" s="4">
        <f>IF(ISNA(VLOOKUP(B2017,rampbin!$B$4:$G$1697,6,FALSE)),2,VLOOKUP(B2017,rampbin!$B$4:$G$1697,6,FALSE))</f>
        <v>2</v>
      </c>
      <c r="Q2017" s="4" t="str">
        <f>IF(ISNA(VLOOKUP(B2017,rampbin!$B$4:$G$1697,5,FALSE)),"MOVES",VLOOKUP(B2017,rampbin!$B$4:$G$1697,5,FALSE))</f>
        <v>Submitted</v>
      </c>
      <c r="R2017" s="4" t="s">
        <v>1877</v>
      </c>
      <c r="S2017" s="6" t="s">
        <v>2122</v>
      </c>
      <c r="T2017" s="4">
        <f>VLOOKUP(B2017,meanLDage!$B$3:$E$3145,4,FALSE)</f>
        <v>4</v>
      </c>
      <c r="U2017" s="32">
        <f>VLOOKUP(B2017,meanLDage!$B$3:$E$3145,2,FALSE)</f>
        <v>11.132176768743852</v>
      </c>
      <c r="V2017" s="4" t="str">
        <f t="shared" si="218"/>
        <v>39_L_200001000_0_3_2</v>
      </c>
      <c r="W2017" s="4">
        <v>39169</v>
      </c>
      <c r="X2017" s="6"/>
      <c r="Y2017" s="8">
        <f t="shared" si="219"/>
        <v>39169</v>
      </c>
      <c r="Z2017" s="6" t="b">
        <f t="shared" si="217"/>
        <v>0</v>
      </c>
      <c r="AA2017" s="6">
        <f t="shared" si="220"/>
        <v>39117</v>
      </c>
      <c r="AB2017" s="4">
        <f t="shared" si="221"/>
        <v>4</v>
      </c>
      <c r="AC2017" s="32">
        <f t="shared" si="222"/>
        <v>11.132176768743852</v>
      </c>
      <c r="AD2017" s="4">
        <f>VLOOKUP($B2017,meanLDage!$Z$3:$AC$3145,4,FALSE)</f>
        <v>3</v>
      </c>
      <c r="AE2017" s="32">
        <f>VLOOKUP($B2017,meanLDage!$Z$3:$AC$3145,2,FALSE)</f>
        <v>10.24988574</v>
      </c>
      <c r="AF2017" s="6">
        <f>VLOOKUP(V2017,'2017 rep county selection'!$A$1:$C$281,3,FALSE)</f>
        <v>39139</v>
      </c>
      <c r="AH2017" s="9">
        <f t="shared" si="223"/>
        <v>39139</v>
      </c>
    </row>
    <row r="2018" spans="1:34" ht="15.75" customHeight="1" x14ac:dyDescent="0.3">
      <c r="A2018" s="4">
        <v>39</v>
      </c>
      <c r="B2018" s="4">
        <v>39015</v>
      </c>
      <c r="C2018" s="6" t="s">
        <v>2290</v>
      </c>
      <c r="D2018" s="6" t="s">
        <v>461</v>
      </c>
      <c r="E2018" s="4">
        <v>39117</v>
      </c>
      <c r="F2018" s="4">
        <v>39031</v>
      </c>
      <c r="G2018" s="4">
        <v>39031</v>
      </c>
      <c r="H2018" s="37">
        <v>468171672</v>
      </c>
      <c r="I2018" s="37">
        <v>412066076.03465402</v>
      </c>
      <c r="J2018" s="37">
        <v>431256995.13491601</v>
      </c>
      <c r="K2018" s="4" t="str">
        <f>VLOOKUP(B2018,altitude!$B$3:$E$3232,4)</f>
        <v>L</v>
      </c>
      <c r="L2018" s="4">
        <f>VLOOKUP(B2018,fuelregion!$C$5:$D$3233,2,FALSE)</f>
        <v>200001000</v>
      </c>
      <c r="M2018" s="4">
        <f>VLOOKUP(B2018,fuelregion!$H$5:$I$3113,2,FALSE)</f>
        <v>200001000</v>
      </c>
      <c r="N2018" s="4">
        <f>VLOOKUP(B2018,imbin!$B$4:$D$3233,2,FALSE)</f>
        <v>0</v>
      </c>
      <c r="O2018" s="4" t="str">
        <f>VLOOKUP(B2018,imbin!$B$4:$D$3233,3,FALSE)</f>
        <v>Submittal</v>
      </c>
      <c r="P2018" s="4">
        <f>IF(ISNA(VLOOKUP(B2018,rampbin!$B$4:$G$1697,6,FALSE)),2,VLOOKUP(B2018,rampbin!$B$4:$G$1697,6,FALSE))</f>
        <v>2</v>
      </c>
      <c r="Q2018" s="4" t="str">
        <f>IF(ISNA(VLOOKUP(B2018,rampbin!$B$4:$G$1697,5,FALSE)),"MOVES",VLOOKUP(B2018,rampbin!$B$4:$G$1697,5,FALSE))</f>
        <v>Submitted</v>
      </c>
      <c r="R2018" s="4" t="s">
        <v>1877</v>
      </c>
      <c r="S2018" s="6" t="s">
        <v>2008</v>
      </c>
      <c r="T2018" s="4">
        <f>VLOOKUP(B2018,meanLDage!$B$3:$E$3145,4,FALSE)</f>
        <v>4</v>
      </c>
      <c r="U2018" s="32">
        <f>VLOOKUP(B2018,meanLDage!$B$3:$E$3145,2,FALSE)</f>
        <v>12.639860062449616</v>
      </c>
      <c r="V2018" s="4" t="str">
        <f t="shared" si="218"/>
        <v>39_L_200001000_0_4_2</v>
      </c>
      <c r="W2018" s="4">
        <v>39169</v>
      </c>
      <c r="X2018" s="6"/>
      <c r="Y2018" s="8">
        <f t="shared" si="219"/>
        <v>39169</v>
      </c>
      <c r="Z2018" s="6" t="b">
        <f t="shared" si="217"/>
        <v>0</v>
      </c>
      <c r="AA2018" s="6">
        <f t="shared" si="220"/>
        <v>39031</v>
      </c>
      <c r="AB2018" s="4">
        <f t="shared" si="221"/>
        <v>4</v>
      </c>
      <c r="AC2018" s="32">
        <f t="shared" si="222"/>
        <v>12.639860062449616</v>
      </c>
      <c r="AD2018" s="4">
        <f>VLOOKUP($B2018,meanLDage!$Z$3:$AC$3145,4,FALSE)</f>
        <v>4</v>
      </c>
      <c r="AE2018" s="32">
        <f>VLOOKUP($B2018,meanLDage!$Z$3:$AC$3145,2,FALSE)</f>
        <v>11.555598270000001</v>
      </c>
      <c r="AF2018" s="6">
        <f>VLOOKUP(V2018,'2017 rep county selection'!$A$1:$C$281,3,FALSE)</f>
        <v>39119</v>
      </c>
      <c r="AH2018" s="9">
        <f t="shared" si="223"/>
        <v>39119</v>
      </c>
    </row>
    <row r="2019" spans="1:34" ht="15.75" customHeight="1" x14ac:dyDescent="0.3">
      <c r="A2019" s="4">
        <v>39</v>
      </c>
      <c r="B2019" s="4">
        <v>39017</v>
      </c>
      <c r="C2019" s="6" t="s">
        <v>2290</v>
      </c>
      <c r="D2019" s="6" t="s">
        <v>13</v>
      </c>
      <c r="E2019" s="4">
        <v>39061</v>
      </c>
      <c r="F2019" s="4">
        <v>39027</v>
      </c>
      <c r="G2019" s="4">
        <v>39027</v>
      </c>
      <c r="H2019" s="37">
        <v>3099031021</v>
      </c>
      <c r="I2019" s="37">
        <v>3034867562.8368502</v>
      </c>
      <c r="J2019" s="37">
        <v>3196584024.4893599</v>
      </c>
      <c r="K2019" s="4" t="str">
        <f>VLOOKUP(B2019,altitude!$B$3:$E$3232,4)</f>
        <v>L</v>
      </c>
      <c r="L2019" s="4">
        <f>VLOOKUP(B2019,fuelregion!$C$5:$D$3233,2,FALSE)</f>
        <v>278001000</v>
      </c>
      <c r="M2019" s="4">
        <f>VLOOKUP(B2019,fuelregion!$H$5:$I$3113,2,FALSE)</f>
        <v>278001000</v>
      </c>
      <c r="N2019" s="4">
        <f>VLOOKUP(B2019,imbin!$B$4:$D$3233,2,FALSE)</f>
        <v>0</v>
      </c>
      <c r="O2019" s="4" t="str">
        <f>VLOOKUP(B2019,imbin!$B$4:$D$3233,3,FALSE)</f>
        <v>Submittal</v>
      </c>
      <c r="P2019" s="4">
        <f>IF(ISNA(VLOOKUP(B2019,rampbin!$B$4:$G$1697,6,FALSE)),2,VLOOKUP(B2019,rampbin!$B$4:$G$1697,6,FALSE))</f>
        <v>1</v>
      </c>
      <c r="Q2019" s="4" t="str">
        <f>IF(ISNA(VLOOKUP(B2019,rampbin!$B$4:$G$1697,5,FALSE)),"MOVES",VLOOKUP(B2019,rampbin!$B$4:$G$1697,5,FALSE))</f>
        <v>Submitted</v>
      </c>
      <c r="R2019" s="4" t="s">
        <v>1877</v>
      </c>
      <c r="S2019" s="6" t="s">
        <v>2008</v>
      </c>
      <c r="T2019" s="4">
        <f>VLOOKUP(B2019,meanLDage!$B$3:$E$3145,4,FALSE)</f>
        <v>3</v>
      </c>
      <c r="U2019" s="32">
        <f>VLOOKUP(B2019,meanLDage!$B$3:$E$3145,2,FALSE)</f>
        <v>10.381070428802325</v>
      </c>
      <c r="V2019" s="4" t="str">
        <f t="shared" si="218"/>
        <v>39_L_278001000_0_3_1</v>
      </c>
      <c r="W2019" s="4">
        <v>39061</v>
      </c>
      <c r="X2019" s="6"/>
      <c r="Y2019" s="8">
        <f t="shared" si="219"/>
        <v>39061</v>
      </c>
      <c r="Z2019" s="6" t="b">
        <f t="shared" si="217"/>
        <v>0</v>
      </c>
      <c r="AA2019" s="6">
        <f t="shared" si="220"/>
        <v>39027</v>
      </c>
      <c r="AB2019" s="4">
        <f t="shared" si="221"/>
        <v>3</v>
      </c>
      <c r="AC2019" s="32">
        <f t="shared" si="222"/>
        <v>10.381070428802325</v>
      </c>
      <c r="AD2019" s="4">
        <f>VLOOKUP($B2019,meanLDage!$Z$3:$AC$3145,4,FALSE)</f>
        <v>3</v>
      </c>
      <c r="AE2019" s="32">
        <f>VLOOKUP($B2019,meanLDage!$Z$3:$AC$3145,2,FALSE)</f>
        <v>9.4285145050000008</v>
      </c>
      <c r="AF2019" s="6">
        <f>VLOOKUP(V2019,'2017 rep county selection'!$A$1:$C$281,3,FALSE)</f>
        <v>39017</v>
      </c>
      <c r="AH2019" s="9">
        <f t="shared" si="223"/>
        <v>39017</v>
      </c>
    </row>
    <row r="2020" spans="1:34" ht="15.75" customHeight="1" x14ac:dyDescent="0.3">
      <c r="A2020" s="4">
        <v>39</v>
      </c>
      <c r="B2020" s="4">
        <v>39019</v>
      </c>
      <c r="C2020" s="6" t="s">
        <v>2290</v>
      </c>
      <c r="D2020" s="6" t="s">
        <v>95</v>
      </c>
      <c r="E2020" s="4">
        <v>39117</v>
      </c>
      <c r="F2020" s="4">
        <v>39117</v>
      </c>
      <c r="G2020" s="4">
        <v>39117</v>
      </c>
      <c r="H2020" s="37">
        <v>274599183</v>
      </c>
      <c r="I2020" s="37">
        <v>242989254.29887101</v>
      </c>
      <c r="J2020" s="37">
        <v>254181126.49149901</v>
      </c>
      <c r="K2020" s="4" t="str">
        <f>VLOOKUP(B2020,altitude!$B$3:$E$3232,4)</f>
        <v>L</v>
      </c>
      <c r="L2020" s="4">
        <f>VLOOKUP(B2020,fuelregion!$C$5:$D$3233,2,FALSE)</f>
        <v>200001000</v>
      </c>
      <c r="M2020" s="4">
        <f>VLOOKUP(B2020,fuelregion!$H$5:$I$3113,2,FALSE)</f>
        <v>200001000</v>
      </c>
      <c r="N2020" s="4">
        <f>VLOOKUP(B2020,imbin!$B$4:$D$3233,2,FALSE)</f>
        <v>0</v>
      </c>
      <c r="O2020" s="4" t="str">
        <f>VLOOKUP(B2020,imbin!$B$4:$D$3233,3,FALSE)</f>
        <v>Submittal</v>
      </c>
      <c r="P2020" s="4">
        <f>IF(ISNA(VLOOKUP(B2020,rampbin!$B$4:$G$1697,6,FALSE)),2,VLOOKUP(B2020,rampbin!$B$4:$G$1697,6,FALSE))</f>
        <v>2</v>
      </c>
      <c r="Q2020" s="4" t="str">
        <f>IF(ISNA(VLOOKUP(B2020,rampbin!$B$4:$G$1697,5,FALSE)),"MOVES",VLOOKUP(B2020,rampbin!$B$4:$G$1697,5,FALSE))</f>
        <v>Submitted</v>
      </c>
      <c r="R2020" s="4" t="s">
        <v>1877</v>
      </c>
      <c r="S2020" s="6" t="s">
        <v>2123</v>
      </c>
      <c r="T2020" s="4">
        <f>VLOOKUP(B2020,meanLDage!$B$3:$E$3145,4,FALSE)</f>
        <v>4</v>
      </c>
      <c r="U2020" s="32">
        <f>VLOOKUP(B2020,meanLDage!$B$3:$E$3145,2,FALSE)</f>
        <v>12.213133601620061</v>
      </c>
      <c r="V2020" s="4" t="str">
        <f t="shared" si="218"/>
        <v>39_L_200001000_0_4_2</v>
      </c>
      <c r="W2020" s="4">
        <v>39169</v>
      </c>
      <c r="X2020" s="6"/>
      <c r="Y2020" s="8">
        <f t="shared" si="219"/>
        <v>39169</v>
      </c>
      <c r="Z2020" s="6" t="b">
        <f t="shared" si="217"/>
        <v>0</v>
      </c>
      <c r="AA2020" s="6">
        <f t="shared" si="220"/>
        <v>39117</v>
      </c>
      <c r="AB2020" s="4">
        <f t="shared" si="221"/>
        <v>4</v>
      </c>
      <c r="AC2020" s="32">
        <f t="shared" si="222"/>
        <v>12.213133601620061</v>
      </c>
      <c r="AD2020" s="4">
        <f>VLOOKUP($B2020,meanLDage!$Z$3:$AC$3145,4,FALSE)</f>
        <v>4</v>
      </c>
      <c r="AE2020" s="32">
        <f>VLOOKUP($B2020,meanLDage!$Z$3:$AC$3145,2,FALSE)</f>
        <v>11.17874464</v>
      </c>
      <c r="AF2020" s="6">
        <f>VLOOKUP(V2020,'2017 rep county selection'!$A$1:$C$281,3,FALSE)</f>
        <v>39119</v>
      </c>
      <c r="AH2020" s="9">
        <f t="shared" si="223"/>
        <v>39119</v>
      </c>
    </row>
    <row r="2021" spans="1:34" ht="15.75" customHeight="1" x14ac:dyDescent="0.3">
      <c r="A2021" s="4">
        <v>39</v>
      </c>
      <c r="B2021" s="4">
        <v>39021</v>
      </c>
      <c r="C2021" s="6" t="s">
        <v>2290</v>
      </c>
      <c r="D2021" s="6" t="s">
        <v>464</v>
      </c>
      <c r="E2021" s="4">
        <v>39117</v>
      </c>
      <c r="F2021" s="4">
        <v>39117</v>
      </c>
      <c r="G2021" s="4">
        <v>39117</v>
      </c>
      <c r="H2021" s="37">
        <v>381992580</v>
      </c>
      <c r="I2021" s="37">
        <v>336560246.25721002</v>
      </c>
      <c r="J2021" s="37">
        <v>352635037.16474599</v>
      </c>
      <c r="K2021" s="4" t="str">
        <f>VLOOKUP(B2021,altitude!$B$3:$E$3232,4)</f>
        <v>L</v>
      </c>
      <c r="L2021" s="4">
        <f>VLOOKUP(B2021,fuelregion!$C$5:$D$3233,2,FALSE)</f>
        <v>200001000</v>
      </c>
      <c r="M2021" s="4">
        <f>VLOOKUP(B2021,fuelregion!$H$5:$I$3113,2,FALSE)</f>
        <v>200001000</v>
      </c>
      <c r="N2021" s="4">
        <f>VLOOKUP(B2021,imbin!$B$4:$D$3233,2,FALSE)</f>
        <v>0</v>
      </c>
      <c r="O2021" s="4" t="str">
        <f>VLOOKUP(B2021,imbin!$B$4:$D$3233,3,FALSE)</f>
        <v>Submittal</v>
      </c>
      <c r="P2021" s="4">
        <f>IF(ISNA(VLOOKUP(B2021,rampbin!$B$4:$G$1697,6,FALSE)),2,VLOOKUP(B2021,rampbin!$B$4:$G$1697,6,FALSE))</f>
        <v>2</v>
      </c>
      <c r="Q2021" s="4" t="str">
        <f>IF(ISNA(VLOOKUP(B2021,rampbin!$B$4:$G$1697,5,FALSE)),"MOVES",VLOOKUP(B2021,rampbin!$B$4:$G$1697,5,FALSE))</f>
        <v>Submitted</v>
      </c>
      <c r="R2021" s="4" t="s">
        <v>1880</v>
      </c>
      <c r="S2021" s="6" t="s">
        <v>1851</v>
      </c>
      <c r="T2021" s="4">
        <f>VLOOKUP(B2021,meanLDage!$B$3:$E$3145,4,FALSE)</f>
        <v>4</v>
      </c>
      <c r="U2021" s="32">
        <f>VLOOKUP(B2021,meanLDage!$B$3:$E$3145,2,FALSE)</f>
        <v>11.95719709913835</v>
      </c>
      <c r="V2021" s="4" t="str">
        <f t="shared" si="218"/>
        <v>39_L_200001000_0_4_2</v>
      </c>
      <c r="W2021" s="4">
        <v>39169</v>
      </c>
      <c r="X2021" s="6"/>
      <c r="Y2021" s="8">
        <f t="shared" si="219"/>
        <v>39169</v>
      </c>
      <c r="Z2021" s="6" t="b">
        <f t="shared" si="217"/>
        <v>0</v>
      </c>
      <c r="AA2021" s="6">
        <f t="shared" si="220"/>
        <v>39117</v>
      </c>
      <c r="AB2021" s="4">
        <f t="shared" si="221"/>
        <v>4</v>
      </c>
      <c r="AC2021" s="32">
        <f t="shared" si="222"/>
        <v>11.95719709913835</v>
      </c>
      <c r="AD2021" s="4">
        <f>VLOOKUP($B2021,meanLDage!$Z$3:$AC$3145,4,FALSE)</f>
        <v>4</v>
      </c>
      <c r="AE2021" s="32">
        <f>VLOOKUP($B2021,meanLDage!$Z$3:$AC$3145,2,FALSE)</f>
        <v>11.02990059</v>
      </c>
      <c r="AF2021" s="6">
        <f>VLOOKUP(V2021,'2017 rep county selection'!$A$1:$C$281,3,FALSE)</f>
        <v>39119</v>
      </c>
      <c r="AH2021" s="9">
        <f t="shared" si="223"/>
        <v>39119</v>
      </c>
    </row>
    <row r="2022" spans="1:34" ht="15.75" customHeight="1" x14ac:dyDescent="0.3">
      <c r="A2022" s="4">
        <v>39</v>
      </c>
      <c r="B2022" s="4">
        <v>39023</v>
      </c>
      <c r="C2022" s="6" t="s">
        <v>2290</v>
      </c>
      <c r="D2022" s="6" t="s">
        <v>97</v>
      </c>
      <c r="E2022" s="4">
        <v>39023</v>
      </c>
      <c r="F2022" s="4">
        <v>39113</v>
      </c>
      <c r="G2022" s="4">
        <v>39113</v>
      </c>
      <c r="H2022" s="37">
        <v>1891154921</v>
      </c>
      <c r="I2022" s="37">
        <v>1549419680.8534999</v>
      </c>
      <c r="J2022" s="37">
        <v>1628157165.08798</v>
      </c>
      <c r="K2022" s="4" t="str">
        <f>VLOOKUP(B2022,altitude!$B$3:$E$3232,4)</f>
        <v>L</v>
      </c>
      <c r="L2022" s="4">
        <f>VLOOKUP(B2022,fuelregion!$C$5:$D$3233,2,FALSE)</f>
        <v>278001000</v>
      </c>
      <c r="M2022" s="4">
        <f>VLOOKUP(B2022,fuelregion!$H$5:$I$3113,2,FALSE)</f>
        <v>278001000</v>
      </c>
      <c r="N2022" s="4">
        <f>VLOOKUP(B2022,imbin!$B$4:$D$3233,2,FALSE)</f>
        <v>0</v>
      </c>
      <c r="O2022" s="4" t="str">
        <f>VLOOKUP(B2022,imbin!$B$4:$D$3233,3,FALSE)</f>
        <v>Submittal</v>
      </c>
      <c r="P2022" s="4">
        <f>IF(ISNA(VLOOKUP(B2022,rampbin!$B$4:$G$1697,6,FALSE)),2,VLOOKUP(B2022,rampbin!$B$4:$G$1697,6,FALSE))</f>
        <v>3</v>
      </c>
      <c r="Q2022" s="4" t="str">
        <f>IF(ISNA(VLOOKUP(B2022,rampbin!$B$4:$G$1697,5,FALSE)),"MOVES",VLOOKUP(B2022,rampbin!$B$4:$G$1697,5,FALSE))</f>
        <v>Submitted</v>
      </c>
      <c r="R2022" s="4" t="s">
        <v>1877</v>
      </c>
      <c r="S2022" s="6" t="s">
        <v>2124</v>
      </c>
      <c r="T2022" s="4">
        <f>VLOOKUP(B2022,meanLDage!$B$3:$E$3145,4,FALSE)</f>
        <v>4</v>
      </c>
      <c r="U2022" s="32">
        <f>VLOOKUP(B2022,meanLDage!$B$3:$E$3145,2,FALSE)</f>
        <v>11.947993885833645</v>
      </c>
      <c r="V2022" s="4" t="str">
        <f t="shared" si="218"/>
        <v>39_L_278001000_0_3_3</v>
      </c>
      <c r="W2022" s="4">
        <v>39113</v>
      </c>
      <c r="X2022" s="6"/>
      <c r="Y2022" s="8">
        <f t="shared" si="219"/>
        <v>39113</v>
      </c>
      <c r="Z2022" s="6" t="b">
        <f t="shared" si="217"/>
        <v>1</v>
      </c>
      <c r="AA2022" s="6">
        <f t="shared" si="220"/>
        <v>39113</v>
      </c>
      <c r="AB2022" s="4">
        <f t="shared" si="221"/>
        <v>4</v>
      </c>
      <c r="AC2022" s="32">
        <f t="shared" si="222"/>
        <v>11.947993885833645</v>
      </c>
      <c r="AD2022" s="4">
        <f>VLOOKUP($B2022,meanLDage!$Z$3:$AC$3145,4,FALSE)</f>
        <v>3</v>
      </c>
      <c r="AE2022" s="32">
        <f>VLOOKUP($B2022,meanLDage!$Z$3:$AC$3145,2,FALSE)</f>
        <v>10.83336924</v>
      </c>
      <c r="AF2022" s="6">
        <f>VLOOKUP(V2022,'2017 rep county selection'!$A$1:$C$281,3,FALSE)</f>
        <v>39113</v>
      </c>
      <c r="AH2022" s="9">
        <f t="shared" si="223"/>
        <v>39113</v>
      </c>
    </row>
    <row r="2023" spans="1:34" ht="15.75" customHeight="1" x14ac:dyDescent="0.3">
      <c r="A2023" s="4">
        <v>39</v>
      </c>
      <c r="B2023" s="4">
        <v>39025</v>
      </c>
      <c r="C2023" s="6" t="s">
        <v>2290</v>
      </c>
      <c r="D2023" s="6" t="s">
        <v>1283</v>
      </c>
      <c r="E2023" s="4">
        <v>39061</v>
      </c>
      <c r="F2023" s="4">
        <v>39027</v>
      </c>
      <c r="G2023" s="4">
        <v>39027</v>
      </c>
      <c r="H2023" s="37">
        <v>1951343127</v>
      </c>
      <c r="I2023" s="37">
        <v>1660788944.1756799</v>
      </c>
      <c r="J2023" s="37">
        <v>1747932854.8499999</v>
      </c>
      <c r="K2023" s="4" t="str">
        <f>VLOOKUP(B2023,altitude!$B$3:$E$3232,4)</f>
        <v>L</v>
      </c>
      <c r="L2023" s="4">
        <f>VLOOKUP(B2023,fuelregion!$C$5:$D$3233,2,FALSE)</f>
        <v>278001000</v>
      </c>
      <c r="M2023" s="4">
        <f>VLOOKUP(B2023,fuelregion!$H$5:$I$3113,2,FALSE)</f>
        <v>278001000</v>
      </c>
      <c r="N2023" s="4">
        <f>VLOOKUP(B2023,imbin!$B$4:$D$3233,2,FALSE)</f>
        <v>0</v>
      </c>
      <c r="O2023" s="4" t="str">
        <f>VLOOKUP(B2023,imbin!$B$4:$D$3233,3,FALSE)</f>
        <v>Submittal</v>
      </c>
      <c r="P2023" s="4">
        <f>IF(ISNA(VLOOKUP(B2023,rampbin!$B$4:$G$1697,6,FALSE)),2,VLOOKUP(B2023,rampbin!$B$4:$G$1697,6,FALSE))</f>
        <v>1</v>
      </c>
      <c r="Q2023" s="4" t="str">
        <f>IF(ISNA(VLOOKUP(B2023,rampbin!$B$4:$G$1697,5,FALSE)),"MOVES",VLOOKUP(B2023,rampbin!$B$4:$G$1697,5,FALSE))</f>
        <v>Submitted</v>
      </c>
      <c r="R2023" s="4" t="s">
        <v>1877</v>
      </c>
      <c r="S2023" s="6" t="s">
        <v>2008</v>
      </c>
      <c r="T2023" s="4">
        <f>VLOOKUP(B2023,meanLDage!$B$3:$E$3145,4,FALSE)</f>
        <v>3</v>
      </c>
      <c r="U2023" s="32">
        <f>VLOOKUP(B2023,meanLDage!$B$3:$E$3145,2,FALSE)</f>
        <v>10.348018479180878</v>
      </c>
      <c r="V2023" s="4" t="str">
        <f t="shared" si="218"/>
        <v>39_L_278001000_0_3_1</v>
      </c>
      <c r="W2023" s="4">
        <v>39061</v>
      </c>
      <c r="X2023" s="6"/>
      <c r="Y2023" s="8">
        <f t="shared" si="219"/>
        <v>39061</v>
      </c>
      <c r="Z2023" s="6" t="b">
        <f t="shared" si="217"/>
        <v>0</v>
      </c>
      <c r="AA2023" s="6">
        <f t="shared" si="220"/>
        <v>39027</v>
      </c>
      <c r="AB2023" s="4">
        <f t="shared" si="221"/>
        <v>3</v>
      </c>
      <c r="AC2023" s="32">
        <f t="shared" si="222"/>
        <v>10.348018479180878</v>
      </c>
      <c r="AD2023" s="4">
        <f>VLOOKUP($B2023,meanLDage!$Z$3:$AC$3145,4,FALSE)</f>
        <v>3</v>
      </c>
      <c r="AE2023" s="32">
        <f>VLOOKUP($B2023,meanLDage!$Z$3:$AC$3145,2,FALSE)</f>
        <v>9.3499818050000005</v>
      </c>
      <c r="AF2023" s="6">
        <f>VLOOKUP(V2023,'2017 rep county selection'!$A$1:$C$281,3,FALSE)</f>
        <v>39017</v>
      </c>
      <c r="AH2023" s="9">
        <f t="shared" si="223"/>
        <v>39017</v>
      </c>
    </row>
    <row r="2024" spans="1:34" ht="15.75" customHeight="1" x14ac:dyDescent="0.3">
      <c r="A2024" s="4">
        <v>39</v>
      </c>
      <c r="B2024" s="4">
        <v>39027</v>
      </c>
      <c r="C2024" s="6" t="s">
        <v>2290</v>
      </c>
      <c r="D2024" s="6" t="s">
        <v>466</v>
      </c>
      <c r="E2024" s="4">
        <v>39027</v>
      </c>
      <c r="F2024" s="4">
        <v>39027</v>
      </c>
      <c r="G2024" s="4">
        <v>39027</v>
      </c>
      <c r="H2024" s="37">
        <v>662416973</v>
      </c>
      <c r="I2024" s="37">
        <v>631997890.21254897</v>
      </c>
      <c r="J2024" s="37">
        <v>661776575.35080194</v>
      </c>
      <c r="K2024" s="4" t="str">
        <f>VLOOKUP(B2024,altitude!$B$3:$E$3232,4)</f>
        <v>L</v>
      </c>
      <c r="L2024" s="4">
        <f>VLOOKUP(B2024,fuelregion!$C$5:$D$3233,2,FALSE)</f>
        <v>278001000</v>
      </c>
      <c r="M2024" s="4">
        <f>VLOOKUP(B2024,fuelregion!$H$5:$I$3113,2,FALSE)</f>
        <v>278001000</v>
      </c>
      <c r="N2024" s="4">
        <f>VLOOKUP(B2024,imbin!$B$4:$D$3233,2,FALSE)</f>
        <v>0</v>
      </c>
      <c r="O2024" s="4" t="str">
        <f>VLOOKUP(B2024,imbin!$B$4:$D$3233,3,FALSE)</f>
        <v>Submittal</v>
      </c>
      <c r="P2024" s="4">
        <f>IF(ISNA(VLOOKUP(B2024,rampbin!$B$4:$G$1697,6,FALSE)),2,VLOOKUP(B2024,rampbin!$B$4:$G$1697,6,FALSE))</f>
        <v>2</v>
      </c>
      <c r="Q2024" s="4" t="str">
        <f>IF(ISNA(VLOOKUP(B2024,rampbin!$B$4:$G$1697,5,FALSE)),"MOVES",VLOOKUP(B2024,rampbin!$B$4:$G$1697,5,FALSE))</f>
        <v>Submitted</v>
      </c>
      <c r="R2024" s="4" t="s">
        <v>1880</v>
      </c>
      <c r="S2024" s="6" t="s">
        <v>1851</v>
      </c>
      <c r="T2024" s="4">
        <f>VLOOKUP(B2024,meanLDage!$B$3:$E$3145,4,FALSE)</f>
        <v>3</v>
      </c>
      <c r="U2024" s="32">
        <f>VLOOKUP(B2024,meanLDage!$B$3:$E$3145,2,FALSE)</f>
        <v>9.4662744900778399</v>
      </c>
      <c r="V2024" s="4" t="str">
        <f t="shared" si="218"/>
        <v>39_L_278001000_0_3_2</v>
      </c>
      <c r="W2024" s="4">
        <v>39027</v>
      </c>
      <c r="X2024" s="6"/>
      <c r="Y2024" s="8">
        <f t="shared" si="219"/>
        <v>39027</v>
      </c>
      <c r="Z2024" s="6" t="b">
        <f t="shared" si="217"/>
        <v>1</v>
      </c>
      <c r="AA2024" s="6">
        <f t="shared" si="220"/>
        <v>39027</v>
      </c>
      <c r="AB2024" s="4">
        <f t="shared" si="221"/>
        <v>3</v>
      </c>
      <c r="AC2024" s="32">
        <f t="shared" si="222"/>
        <v>9.4662744900778399</v>
      </c>
      <c r="AD2024" s="4">
        <f>VLOOKUP($B2024,meanLDage!$Z$3:$AC$3145,4,FALSE)</f>
        <v>3</v>
      </c>
      <c r="AE2024" s="32">
        <f>VLOOKUP($B2024,meanLDage!$Z$3:$AC$3145,2,FALSE)</f>
        <v>10.892376349999999</v>
      </c>
      <c r="AF2024" s="6">
        <f>VLOOKUP(V2024,'2017 rep county selection'!$A$1:$C$281,3,FALSE)</f>
        <v>39027</v>
      </c>
      <c r="AH2024" s="9">
        <f t="shared" si="223"/>
        <v>39027</v>
      </c>
    </row>
    <row r="2025" spans="1:34" ht="15.75" customHeight="1" x14ac:dyDescent="0.3">
      <c r="A2025" s="4">
        <v>39</v>
      </c>
      <c r="B2025" s="4">
        <v>39029</v>
      </c>
      <c r="C2025" s="6" t="s">
        <v>2290</v>
      </c>
      <c r="D2025" s="6" t="s">
        <v>1284</v>
      </c>
      <c r="E2025" s="4">
        <v>39117</v>
      </c>
      <c r="F2025" s="4">
        <v>39117</v>
      </c>
      <c r="G2025" s="4">
        <v>39117</v>
      </c>
      <c r="H2025" s="37">
        <v>1092970904</v>
      </c>
      <c r="I2025" s="37">
        <v>804725782.47459698</v>
      </c>
      <c r="J2025" s="37">
        <v>844859280.19180906</v>
      </c>
      <c r="K2025" s="4" t="str">
        <f>VLOOKUP(B2025,altitude!$B$3:$E$3232,4)</f>
        <v>L</v>
      </c>
      <c r="L2025" s="4">
        <f>VLOOKUP(B2025,fuelregion!$C$5:$D$3233,2,FALSE)</f>
        <v>200001000</v>
      </c>
      <c r="M2025" s="4">
        <f>VLOOKUP(B2025,fuelregion!$H$5:$I$3113,2,FALSE)</f>
        <v>200001000</v>
      </c>
      <c r="N2025" s="4">
        <f>VLOOKUP(B2025,imbin!$B$4:$D$3233,2,FALSE)</f>
        <v>0</v>
      </c>
      <c r="O2025" s="4" t="str">
        <f>VLOOKUP(B2025,imbin!$B$4:$D$3233,3,FALSE)</f>
        <v>Submittal</v>
      </c>
      <c r="P2025" s="4">
        <f>IF(ISNA(VLOOKUP(B2025,rampbin!$B$4:$G$1697,6,FALSE)),2,VLOOKUP(B2025,rampbin!$B$4:$G$1697,6,FALSE))</f>
        <v>2</v>
      </c>
      <c r="Q2025" s="4" t="str">
        <f>IF(ISNA(VLOOKUP(B2025,rampbin!$B$4:$G$1697,5,FALSE)),"MOVES",VLOOKUP(B2025,rampbin!$B$4:$G$1697,5,FALSE))</f>
        <v>Submitted</v>
      </c>
      <c r="R2025" s="4" t="s">
        <v>1880</v>
      </c>
      <c r="S2025" s="6" t="s">
        <v>1851</v>
      </c>
      <c r="T2025" s="4">
        <f>VLOOKUP(B2025,meanLDage!$B$3:$E$3145,4,FALSE)</f>
        <v>4</v>
      </c>
      <c r="U2025" s="32">
        <f>VLOOKUP(B2025,meanLDage!$B$3:$E$3145,2,FALSE)</f>
        <v>11.674810037303049</v>
      </c>
      <c r="V2025" s="4" t="str">
        <f t="shared" si="218"/>
        <v>39_L_200001000_0_3_2</v>
      </c>
      <c r="W2025" s="4">
        <v>39169</v>
      </c>
      <c r="X2025" s="6"/>
      <c r="Y2025" s="8">
        <f t="shared" si="219"/>
        <v>39169</v>
      </c>
      <c r="Z2025" s="6" t="b">
        <f t="shared" si="217"/>
        <v>0</v>
      </c>
      <c r="AA2025" s="6">
        <f t="shared" si="220"/>
        <v>39117</v>
      </c>
      <c r="AB2025" s="4">
        <f t="shared" si="221"/>
        <v>4</v>
      </c>
      <c r="AC2025" s="32">
        <f t="shared" si="222"/>
        <v>11.674810037303049</v>
      </c>
      <c r="AD2025" s="4">
        <f>VLOOKUP($B2025,meanLDage!$Z$3:$AC$3145,4,FALSE)</f>
        <v>3</v>
      </c>
      <c r="AE2025" s="32">
        <f>VLOOKUP($B2025,meanLDage!$Z$3:$AC$3145,2,FALSE)</f>
        <v>10.32315032</v>
      </c>
      <c r="AF2025" s="6">
        <f>VLOOKUP(V2025,'2017 rep county selection'!$A$1:$C$281,3,FALSE)</f>
        <v>39139</v>
      </c>
      <c r="AH2025" s="9">
        <f t="shared" si="223"/>
        <v>39139</v>
      </c>
    </row>
    <row r="2026" spans="1:34" ht="15.75" customHeight="1" x14ac:dyDescent="0.3">
      <c r="A2026" s="4">
        <v>39</v>
      </c>
      <c r="B2026" s="4">
        <v>39031</v>
      </c>
      <c r="C2026" s="6" t="s">
        <v>2290</v>
      </c>
      <c r="D2026" s="6" t="s">
        <v>1285</v>
      </c>
      <c r="E2026" s="4">
        <v>39117</v>
      </c>
      <c r="F2026" s="4">
        <v>39031</v>
      </c>
      <c r="G2026" s="4">
        <v>39031</v>
      </c>
      <c r="H2026" s="37">
        <v>414480705</v>
      </c>
      <c r="I2026" s="37">
        <v>350974326.52995801</v>
      </c>
      <c r="J2026" s="37">
        <v>367932018.76435202</v>
      </c>
      <c r="K2026" s="4" t="str">
        <f>VLOOKUP(B2026,altitude!$B$3:$E$3232,4)</f>
        <v>L</v>
      </c>
      <c r="L2026" s="4">
        <f>VLOOKUP(B2026,fuelregion!$C$5:$D$3233,2,FALSE)</f>
        <v>200001000</v>
      </c>
      <c r="M2026" s="4">
        <f>VLOOKUP(B2026,fuelregion!$H$5:$I$3113,2,FALSE)</f>
        <v>200001000</v>
      </c>
      <c r="N2026" s="4">
        <f>VLOOKUP(B2026,imbin!$B$4:$D$3233,2,FALSE)</f>
        <v>0</v>
      </c>
      <c r="O2026" s="4" t="str">
        <f>VLOOKUP(B2026,imbin!$B$4:$D$3233,3,FALSE)</f>
        <v>Submittal</v>
      </c>
      <c r="P2026" s="4">
        <f>IF(ISNA(VLOOKUP(B2026,rampbin!$B$4:$G$1697,6,FALSE)),2,VLOOKUP(B2026,rampbin!$B$4:$G$1697,6,FALSE))</f>
        <v>2</v>
      </c>
      <c r="Q2026" s="4" t="str">
        <f>IF(ISNA(VLOOKUP(B2026,rampbin!$B$4:$G$1697,5,FALSE)),"MOVES",VLOOKUP(B2026,rampbin!$B$4:$G$1697,5,FALSE))</f>
        <v>Submitted</v>
      </c>
      <c r="R2026" s="4" t="s">
        <v>1880</v>
      </c>
      <c r="S2026" s="6" t="s">
        <v>1851</v>
      </c>
      <c r="T2026" s="4">
        <f>VLOOKUP(B2026,meanLDage!$B$3:$E$3145,4,FALSE)</f>
        <v>4</v>
      </c>
      <c r="U2026" s="32">
        <f>VLOOKUP(B2026,meanLDage!$B$3:$E$3145,2,FALSE)</f>
        <v>12.842099170186319</v>
      </c>
      <c r="V2026" s="4" t="str">
        <f t="shared" si="218"/>
        <v>39_L_200001000_0_4_2</v>
      </c>
      <c r="W2026" s="4">
        <v>39169</v>
      </c>
      <c r="X2026" s="6"/>
      <c r="Y2026" s="8">
        <f t="shared" si="219"/>
        <v>39169</v>
      </c>
      <c r="Z2026" s="6" t="b">
        <f t="shared" si="217"/>
        <v>0</v>
      </c>
      <c r="AA2026" s="6">
        <f t="shared" si="220"/>
        <v>39031</v>
      </c>
      <c r="AB2026" s="4">
        <f t="shared" si="221"/>
        <v>4</v>
      </c>
      <c r="AC2026" s="32">
        <f t="shared" si="222"/>
        <v>12.842099170186319</v>
      </c>
      <c r="AD2026" s="4">
        <f>VLOOKUP($B2026,meanLDage!$Z$3:$AC$3145,4,FALSE)</f>
        <v>4</v>
      </c>
      <c r="AE2026" s="32">
        <f>VLOOKUP($B2026,meanLDage!$Z$3:$AC$3145,2,FALSE)</f>
        <v>11.729517489999999</v>
      </c>
      <c r="AF2026" s="6">
        <f>VLOOKUP(V2026,'2017 rep county selection'!$A$1:$C$281,3,FALSE)</f>
        <v>39119</v>
      </c>
      <c r="AH2026" s="9">
        <f t="shared" si="223"/>
        <v>39119</v>
      </c>
    </row>
    <row r="2027" spans="1:34" ht="15.75" customHeight="1" x14ac:dyDescent="0.3">
      <c r="A2027" s="4">
        <v>39</v>
      </c>
      <c r="B2027" s="4">
        <v>39033</v>
      </c>
      <c r="C2027" s="6" t="s">
        <v>2290</v>
      </c>
      <c r="D2027" s="6" t="s">
        <v>102</v>
      </c>
      <c r="E2027" s="4">
        <v>39117</v>
      </c>
      <c r="F2027" s="4">
        <v>39117</v>
      </c>
      <c r="G2027" s="4">
        <v>39117</v>
      </c>
      <c r="H2027" s="37">
        <v>520152996</v>
      </c>
      <c r="I2027" s="37">
        <v>387784357.56878901</v>
      </c>
      <c r="J2027" s="37">
        <v>406893393.66034901</v>
      </c>
      <c r="K2027" s="4" t="str">
        <f>VLOOKUP(B2027,altitude!$B$3:$E$3232,4)</f>
        <v>L</v>
      </c>
      <c r="L2027" s="4">
        <f>VLOOKUP(B2027,fuelregion!$C$5:$D$3233,2,FALSE)</f>
        <v>200001000</v>
      </c>
      <c r="M2027" s="4">
        <f>VLOOKUP(B2027,fuelregion!$H$5:$I$3113,2,FALSE)</f>
        <v>200001000</v>
      </c>
      <c r="N2027" s="4">
        <f>VLOOKUP(B2027,imbin!$B$4:$D$3233,2,FALSE)</f>
        <v>0</v>
      </c>
      <c r="O2027" s="4" t="str">
        <f>VLOOKUP(B2027,imbin!$B$4:$D$3233,3,FALSE)</f>
        <v>Submittal</v>
      </c>
      <c r="P2027" s="4">
        <f>IF(ISNA(VLOOKUP(B2027,rampbin!$B$4:$G$1697,6,FALSE)),2,VLOOKUP(B2027,rampbin!$B$4:$G$1697,6,FALSE))</f>
        <v>2</v>
      </c>
      <c r="Q2027" s="4" t="str">
        <f>IF(ISNA(VLOOKUP(B2027,rampbin!$B$4:$G$1697,5,FALSE)),"MOVES",VLOOKUP(B2027,rampbin!$B$4:$G$1697,5,FALSE))</f>
        <v>Submitted</v>
      </c>
      <c r="R2027" s="4" t="s">
        <v>1880</v>
      </c>
      <c r="S2027" s="6" t="s">
        <v>1851</v>
      </c>
      <c r="T2027" s="4">
        <f>VLOOKUP(B2027,meanLDage!$B$3:$E$3145,4,FALSE)</f>
        <v>4</v>
      </c>
      <c r="U2027" s="32">
        <f>VLOOKUP(B2027,meanLDage!$B$3:$E$3145,2,FALSE)</f>
        <v>11.892597570651223</v>
      </c>
      <c r="V2027" s="4" t="str">
        <f t="shared" si="218"/>
        <v>39_L_200001000_0_4_2</v>
      </c>
      <c r="W2027" s="4">
        <v>39169</v>
      </c>
      <c r="X2027" s="6"/>
      <c r="Y2027" s="8">
        <f t="shared" si="219"/>
        <v>39169</v>
      </c>
      <c r="Z2027" s="6" t="b">
        <f t="shared" si="217"/>
        <v>0</v>
      </c>
      <c r="AA2027" s="6">
        <f t="shared" si="220"/>
        <v>39117</v>
      </c>
      <c r="AB2027" s="4">
        <f t="shared" si="221"/>
        <v>4</v>
      </c>
      <c r="AC2027" s="32">
        <f t="shared" si="222"/>
        <v>11.892597570651223</v>
      </c>
      <c r="AD2027" s="4">
        <f>VLOOKUP($B2027,meanLDage!$Z$3:$AC$3145,4,FALSE)</f>
        <v>4</v>
      </c>
      <c r="AE2027" s="32">
        <f>VLOOKUP($B2027,meanLDage!$Z$3:$AC$3145,2,FALSE)</f>
        <v>11.009772399999999</v>
      </c>
      <c r="AF2027" s="6">
        <f>VLOOKUP(V2027,'2017 rep county selection'!$A$1:$C$281,3,FALSE)</f>
        <v>39119</v>
      </c>
      <c r="AH2027" s="9">
        <f t="shared" si="223"/>
        <v>39119</v>
      </c>
    </row>
    <row r="2028" spans="1:34" ht="15.75" customHeight="1" x14ac:dyDescent="0.3">
      <c r="A2028" s="4">
        <v>39</v>
      </c>
      <c r="B2028" s="4">
        <v>39035</v>
      </c>
      <c r="C2028" s="6" t="s">
        <v>2290</v>
      </c>
      <c r="D2028" s="6" t="s">
        <v>1286</v>
      </c>
      <c r="E2028" s="4">
        <v>39035</v>
      </c>
      <c r="F2028" s="4">
        <v>39035</v>
      </c>
      <c r="G2028" s="4">
        <v>39035</v>
      </c>
      <c r="H2028" s="37">
        <v>8534135107</v>
      </c>
      <c r="I2028" s="37">
        <v>10536027158.471399</v>
      </c>
      <c r="J2028" s="37">
        <v>11107066283.942699</v>
      </c>
      <c r="K2028" s="4" t="str">
        <f>VLOOKUP(B2028,altitude!$B$3:$E$3232,4)</f>
        <v>L</v>
      </c>
      <c r="L2028" s="4">
        <f>VLOOKUP(B2028,fuelregion!$C$5:$D$3233,2,FALSE)</f>
        <v>200001000</v>
      </c>
      <c r="M2028" s="4">
        <f>VLOOKUP(B2028,fuelregion!$H$5:$I$3113,2,FALSE)</f>
        <v>200001000</v>
      </c>
      <c r="N2028" s="4">
        <f>VLOOKUP(B2028,imbin!$B$4:$D$3233,2,FALSE)</f>
        <v>1</v>
      </c>
      <c r="O2028" s="4" t="str">
        <f>VLOOKUP(B2028,imbin!$B$4:$D$3233,3,FALSE)</f>
        <v>Submittal</v>
      </c>
      <c r="P2028" s="4">
        <f>IF(ISNA(VLOOKUP(B2028,rampbin!$B$4:$G$1697,6,FALSE)),2,VLOOKUP(B2028,rampbin!$B$4:$G$1697,6,FALSE))</f>
        <v>3</v>
      </c>
      <c r="Q2028" s="4" t="str">
        <f>IF(ISNA(VLOOKUP(B2028,rampbin!$B$4:$G$1697,5,FALSE)),"MOVES",VLOOKUP(B2028,rampbin!$B$4:$G$1697,5,FALSE))</f>
        <v>Submitted</v>
      </c>
      <c r="R2028" s="4" t="s">
        <v>1877</v>
      </c>
      <c r="S2028" s="6" t="s">
        <v>2125</v>
      </c>
      <c r="T2028" s="4">
        <f>VLOOKUP(B2028,meanLDage!$B$3:$E$3145,4,FALSE)</f>
        <v>2</v>
      </c>
      <c r="U2028" s="32">
        <f>VLOOKUP(B2028,meanLDage!$B$3:$E$3145,2,FALSE)</f>
        <v>8.997272349833338</v>
      </c>
      <c r="V2028" s="4" t="str">
        <f t="shared" si="218"/>
        <v>39_L_200001000_1_2_3</v>
      </c>
      <c r="W2028" s="4">
        <v>39035</v>
      </c>
      <c r="X2028" s="6"/>
      <c r="Y2028" s="8">
        <f t="shared" si="219"/>
        <v>39035</v>
      </c>
      <c r="Z2028" s="6" t="b">
        <f t="shared" si="217"/>
        <v>1</v>
      </c>
      <c r="AA2028" s="6">
        <f t="shared" si="220"/>
        <v>39035</v>
      </c>
      <c r="AB2028" s="4">
        <f t="shared" si="221"/>
        <v>2</v>
      </c>
      <c r="AC2028" s="32">
        <f t="shared" si="222"/>
        <v>8.997272349833338</v>
      </c>
      <c r="AD2028" s="4">
        <f>VLOOKUP($B2028,meanLDage!$Z$3:$AC$3145,4,FALSE)</f>
        <v>2</v>
      </c>
      <c r="AE2028" s="32">
        <f>VLOOKUP($B2028,meanLDage!$Z$3:$AC$3145,2,FALSE)</f>
        <v>7.6913208620000004</v>
      </c>
      <c r="AF2028" s="6">
        <f>VLOOKUP(V2028,'2017 rep county selection'!$A$1:$C$281,3,FALSE)</f>
        <v>39035</v>
      </c>
      <c r="AH2028" s="9">
        <f t="shared" si="223"/>
        <v>39035</v>
      </c>
    </row>
    <row r="2029" spans="1:34" ht="15.75" customHeight="1" x14ac:dyDescent="0.3">
      <c r="A2029" s="4">
        <v>39</v>
      </c>
      <c r="B2029" s="4">
        <v>39037</v>
      </c>
      <c r="C2029" s="6" t="s">
        <v>2290</v>
      </c>
      <c r="D2029" s="6" t="s">
        <v>1287</v>
      </c>
      <c r="E2029" s="4">
        <v>39117</v>
      </c>
      <c r="F2029" s="4">
        <v>39117</v>
      </c>
      <c r="G2029" s="4">
        <v>39117</v>
      </c>
      <c r="H2029" s="37">
        <v>561874354</v>
      </c>
      <c r="I2029" s="37">
        <v>458791286.46291298</v>
      </c>
      <c r="J2029" s="37">
        <v>480618099.87929499</v>
      </c>
      <c r="K2029" s="4" t="str">
        <f>VLOOKUP(B2029,altitude!$B$3:$E$3232,4)</f>
        <v>L</v>
      </c>
      <c r="L2029" s="4">
        <f>VLOOKUP(B2029,fuelregion!$C$5:$D$3233,2,FALSE)</f>
        <v>200001000</v>
      </c>
      <c r="M2029" s="4">
        <f>VLOOKUP(B2029,fuelregion!$H$5:$I$3113,2,FALSE)</f>
        <v>200001000</v>
      </c>
      <c r="N2029" s="4">
        <f>VLOOKUP(B2029,imbin!$B$4:$D$3233,2,FALSE)</f>
        <v>0</v>
      </c>
      <c r="O2029" s="4" t="str">
        <f>VLOOKUP(B2029,imbin!$B$4:$D$3233,3,FALSE)</f>
        <v>Submittal</v>
      </c>
      <c r="P2029" s="4">
        <f>IF(ISNA(VLOOKUP(B2029,rampbin!$B$4:$G$1697,6,FALSE)),2,VLOOKUP(B2029,rampbin!$B$4:$G$1697,6,FALSE))</f>
        <v>2</v>
      </c>
      <c r="Q2029" s="4" t="str">
        <f>IF(ISNA(VLOOKUP(B2029,rampbin!$B$4:$G$1697,5,FALSE)),"MOVES",VLOOKUP(B2029,rampbin!$B$4:$G$1697,5,FALSE))</f>
        <v>Submitted</v>
      </c>
      <c r="R2029" s="4" t="s">
        <v>1880</v>
      </c>
      <c r="S2029" s="6" t="s">
        <v>1851</v>
      </c>
      <c r="T2029" s="4">
        <f>VLOOKUP(B2029,meanLDage!$B$3:$E$3145,4,FALSE)</f>
        <v>4</v>
      </c>
      <c r="U2029" s="32">
        <f>VLOOKUP(B2029,meanLDage!$B$3:$E$3145,2,FALSE)</f>
        <v>12.294427390454441</v>
      </c>
      <c r="V2029" s="4" t="str">
        <f t="shared" si="218"/>
        <v>39_L_200001000_0_4_2</v>
      </c>
      <c r="W2029" s="4">
        <v>39169</v>
      </c>
      <c r="X2029" s="6"/>
      <c r="Y2029" s="8">
        <f t="shared" si="219"/>
        <v>39169</v>
      </c>
      <c r="Z2029" s="6" t="b">
        <f t="shared" si="217"/>
        <v>0</v>
      </c>
      <c r="AA2029" s="6">
        <f t="shared" si="220"/>
        <v>39117</v>
      </c>
      <c r="AB2029" s="4">
        <f t="shared" si="221"/>
        <v>4</v>
      </c>
      <c r="AC2029" s="32">
        <f t="shared" si="222"/>
        <v>12.294427390454441</v>
      </c>
      <c r="AD2029" s="4">
        <f>VLOOKUP($B2029,meanLDage!$Z$3:$AC$3145,4,FALSE)</f>
        <v>4</v>
      </c>
      <c r="AE2029" s="32">
        <f>VLOOKUP($B2029,meanLDage!$Z$3:$AC$3145,2,FALSE)</f>
        <v>11.48082767</v>
      </c>
      <c r="AF2029" s="6">
        <f>VLOOKUP(V2029,'2017 rep county selection'!$A$1:$C$281,3,FALSE)</f>
        <v>39119</v>
      </c>
      <c r="AH2029" s="9">
        <f t="shared" si="223"/>
        <v>39119</v>
      </c>
    </row>
    <row r="2030" spans="1:34" ht="15.75" customHeight="1" x14ac:dyDescent="0.3">
      <c r="A2030" s="4">
        <v>39</v>
      </c>
      <c r="B2030" s="4">
        <v>39039</v>
      </c>
      <c r="C2030" s="6" t="s">
        <v>2290</v>
      </c>
      <c r="D2030" s="6" t="s">
        <v>1288</v>
      </c>
      <c r="E2030" s="4">
        <v>39117</v>
      </c>
      <c r="F2030" s="4">
        <v>39117</v>
      </c>
      <c r="G2030" s="4">
        <v>39117</v>
      </c>
      <c r="H2030" s="37">
        <v>489716703</v>
      </c>
      <c r="I2030" s="37">
        <v>351511544.64340401</v>
      </c>
      <c r="J2030" s="37">
        <v>368730043.09448099</v>
      </c>
      <c r="K2030" s="4" t="str">
        <f>VLOOKUP(B2030,altitude!$B$3:$E$3232,4)</f>
        <v>L</v>
      </c>
      <c r="L2030" s="4">
        <f>VLOOKUP(B2030,fuelregion!$C$5:$D$3233,2,FALSE)</f>
        <v>200001000</v>
      </c>
      <c r="M2030" s="4">
        <f>VLOOKUP(B2030,fuelregion!$H$5:$I$3113,2,FALSE)</f>
        <v>200001000</v>
      </c>
      <c r="N2030" s="4">
        <f>VLOOKUP(B2030,imbin!$B$4:$D$3233,2,FALSE)</f>
        <v>0</v>
      </c>
      <c r="O2030" s="4" t="str">
        <f>VLOOKUP(B2030,imbin!$B$4:$D$3233,3,FALSE)</f>
        <v>Submittal</v>
      </c>
      <c r="P2030" s="4">
        <f>IF(ISNA(VLOOKUP(B2030,rampbin!$B$4:$G$1697,6,FALSE)),2,VLOOKUP(B2030,rampbin!$B$4:$G$1697,6,FALSE))</f>
        <v>2</v>
      </c>
      <c r="Q2030" s="4" t="str">
        <f>IF(ISNA(VLOOKUP(B2030,rampbin!$B$4:$G$1697,5,FALSE)),"MOVES",VLOOKUP(B2030,rampbin!$B$4:$G$1697,5,FALSE))</f>
        <v>Submitted</v>
      </c>
      <c r="R2030" s="4" t="s">
        <v>1880</v>
      </c>
      <c r="S2030" s="6" t="s">
        <v>1851</v>
      </c>
      <c r="T2030" s="4">
        <f>VLOOKUP(B2030,meanLDage!$B$3:$E$3145,4,FALSE)</f>
        <v>4</v>
      </c>
      <c r="U2030" s="32">
        <f>VLOOKUP(B2030,meanLDage!$B$3:$E$3145,2,FALSE)</f>
        <v>11.121674069982779</v>
      </c>
      <c r="V2030" s="4" t="str">
        <f t="shared" si="218"/>
        <v>39_L_200001000_0_3_2</v>
      </c>
      <c r="W2030" s="4">
        <v>39169</v>
      </c>
      <c r="X2030" s="6"/>
      <c r="Y2030" s="8">
        <f t="shared" si="219"/>
        <v>39169</v>
      </c>
      <c r="Z2030" s="6" t="b">
        <f t="shared" si="217"/>
        <v>0</v>
      </c>
      <c r="AA2030" s="6">
        <f t="shared" si="220"/>
        <v>39117</v>
      </c>
      <c r="AB2030" s="4">
        <f t="shared" si="221"/>
        <v>4</v>
      </c>
      <c r="AC2030" s="32">
        <f t="shared" si="222"/>
        <v>11.121674069982779</v>
      </c>
      <c r="AD2030" s="4">
        <f>VLOOKUP($B2030,meanLDage!$Z$3:$AC$3145,4,FALSE)</f>
        <v>3</v>
      </c>
      <c r="AE2030" s="32">
        <f>VLOOKUP($B2030,meanLDage!$Z$3:$AC$3145,2,FALSE)</f>
        <v>10.32705049</v>
      </c>
      <c r="AF2030" s="6">
        <f>VLOOKUP(V2030,'2017 rep county selection'!$A$1:$C$281,3,FALSE)</f>
        <v>39139</v>
      </c>
      <c r="AH2030" s="9">
        <f t="shared" si="223"/>
        <v>39139</v>
      </c>
    </row>
    <row r="2031" spans="1:34" ht="15.75" customHeight="1" x14ac:dyDescent="0.3">
      <c r="A2031" s="4">
        <v>39</v>
      </c>
      <c r="B2031" s="4">
        <v>39041</v>
      </c>
      <c r="C2031" s="6" t="s">
        <v>2290</v>
      </c>
      <c r="D2031" s="6" t="s">
        <v>519</v>
      </c>
      <c r="E2031" s="4">
        <v>39041</v>
      </c>
      <c r="F2031" s="4">
        <v>39041</v>
      </c>
      <c r="G2031" s="4">
        <v>39041</v>
      </c>
      <c r="H2031" s="37">
        <v>1977677063</v>
      </c>
      <c r="I2031" s="37">
        <v>1921521787.85707</v>
      </c>
      <c r="J2031" s="37">
        <v>2019826089.4560201</v>
      </c>
      <c r="K2031" s="4" t="str">
        <f>VLOOKUP(B2031,altitude!$B$3:$E$3232,4)</f>
        <v>L</v>
      </c>
      <c r="L2031" s="4">
        <f>VLOOKUP(B2031,fuelregion!$C$5:$D$3233,2,FALSE)</f>
        <v>200001000</v>
      </c>
      <c r="M2031" s="4">
        <f>VLOOKUP(B2031,fuelregion!$H$5:$I$3113,2,FALSE)</f>
        <v>200001000</v>
      </c>
      <c r="N2031" s="4">
        <f>VLOOKUP(B2031,imbin!$B$4:$D$3233,2,FALSE)</f>
        <v>0</v>
      </c>
      <c r="O2031" s="4" t="str">
        <f>VLOOKUP(B2031,imbin!$B$4:$D$3233,3,FALSE)</f>
        <v>Submittal</v>
      </c>
      <c r="P2031" s="4">
        <f>IF(ISNA(VLOOKUP(B2031,rampbin!$B$4:$G$1697,6,FALSE)),2,VLOOKUP(B2031,rampbin!$B$4:$G$1697,6,FALSE))</f>
        <v>4</v>
      </c>
      <c r="Q2031" s="4" t="str">
        <f>IF(ISNA(VLOOKUP(B2031,rampbin!$B$4:$G$1697,5,FALSE)),"MOVES",VLOOKUP(B2031,rampbin!$B$4:$G$1697,5,FALSE))</f>
        <v>Submitted</v>
      </c>
      <c r="R2031" s="4" t="s">
        <v>1877</v>
      </c>
      <c r="S2031" s="6" t="s">
        <v>2126</v>
      </c>
      <c r="T2031" s="4">
        <f>VLOOKUP(B2031,meanLDage!$B$3:$E$3145,4,FALSE)</f>
        <v>2</v>
      </c>
      <c r="U2031" s="32">
        <f>VLOOKUP(B2031,meanLDage!$B$3:$E$3145,2,FALSE)</f>
        <v>8.4322465980740677</v>
      </c>
      <c r="V2031" s="4" t="str">
        <f t="shared" si="218"/>
        <v>39_L_200001000_0_2_4</v>
      </c>
      <c r="W2031" s="4">
        <v>39041</v>
      </c>
      <c r="X2031" s="6"/>
      <c r="Y2031" s="8">
        <f t="shared" si="219"/>
        <v>39041</v>
      </c>
      <c r="Z2031" s="6" t="b">
        <f t="shared" si="217"/>
        <v>1</v>
      </c>
      <c r="AA2031" s="6">
        <f t="shared" si="220"/>
        <v>39041</v>
      </c>
      <c r="AB2031" s="4">
        <f t="shared" si="221"/>
        <v>2</v>
      </c>
      <c r="AC2031" s="32">
        <f t="shared" si="222"/>
        <v>8.4322465980740677</v>
      </c>
      <c r="AD2031" s="4">
        <f>VLOOKUP($B2031,meanLDage!$Z$3:$AC$3145,4,FALSE)</f>
        <v>2</v>
      </c>
      <c r="AE2031" s="32">
        <f>VLOOKUP($B2031,meanLDage!$Z$3:$AC$3145,2,FALSE)</f>
        <v>7.7200112919999997</v>
      </c>
      <c r="AF2031" s="6">
        <f>VLOOKUP(V2031,'2017 rep county selection'!$A$1:$C$281,3,FALSE)</f>
        <v>39049</v>
      </c>
      <c r="AH2031" s="9">
        <f t="shared" si="223"/>
        <v>39049</v>
      </c>
    </row>
    <row r="2032" spans="1:34" ht="15.75" customHeight="1" x14ac:dyDescent="0.3">
      <c r="A2032" s="4">
        <v>39</v>
      </c>
      <c r="B2032" s="4">
        <v>39043</v>
      </c>
      <c r="C2032" s="6" t="s">
        <v>2290</v>
      </c>
      <c r="D2032" s="6" t="s">
        <v>1161</v>
      </c>
      <c r="E2032" s="4">
        <v>39151</v>
      </c>
      <c r="F2032" s="4">
        <v>39151</v>
      </c>
      <c r="G2032" s="4">
        <v>39151</v>
      </c>
      <c r="H2032" s="37">
        <v>1337487163</v>
      </c>
      <c r="I2032" s="37">
        <v>1150346002.6368501</v>
      </c>
      <c r="J2032" s="37">
        <v>1207706991.1131301</v>
      </c>
      <c r="K2032" s="4" t="str">
        <f>VLOOKUP(B2032,altitude!$B$3:$E$3232,4)</f>
        <v>L</v>
      </c>
      <c r="L2032" s="4">
        <f>VLOOKUP(B2032,fuelregion!$C$5:$D$3233,2,FALSE)</f>
        <v>200001000</v>
      </c>
      <c r="M2032" s="4">
        <f>VLOOKUP(B2032,fuelregion!$H$5:$I$3113,2,FALSE)</f>
        <v>200001000</v>
      </c>
      <c r="N2032" s="4">
        <f>VLOOKUP(B2032,imbin!$B$4:$D$3233,2,FALSE)</f>
        <v>0</v>
      </c>
      <c r="O2032" s="4" t="str">
        <f>VLOOKUP(B2032,imbin!$B$4:$D$3233,3,FALSE)</f>
        <v>Submittal</v>
      </c>
      <c r="P2032" s="4">
        <f>IF(ISNA(VLOOKUP(B2032,rampbin!$B$4:$G$1697,6,FALSE)),2,VLOOKUP(B2032,rampbin!$B$4:$G$1697,6,FALSE))</f>
        <v>2</v>
      </c>
      <c r="Q2032" s="4" t="str">
        <f>IF(ISNA(VLOOKUP(B2032,rampbin!$B$4:$G$1697,5,FALSE)),"MOVES",VLOOKUP(B2032,rampbin!$B$4:$G$1697,5,FALSE))</f>
        <v>Submitted</v>
      </c>
      <c r="R2032" s="4" t="s">
        <v>1880</v>
      </c>
      <c r="S2032" s="6" t="s">
        <v>1851</v>
      </c>
      <c r="T2032" s="4">
        <f>VLOOKUP(B2032,meanLDage!$B$3:$E$3145,4,FALSE)</f>
        <v>3</v>
      </c>
      <c r="U2032" s="32">
        <f>VLOOKUP(B2032,meanLDage!$B$3:$E$3145,2,FALSE)</f>
        <v>10.361735752409929</v>
      </c>
      <c r="V2032" s="4" t="str">
        <f t="shared" si="218"/>
        <v>39_L_200001000_0_3_2</v>
      </c>
      <c r="W2032" s="4">
        <v>39139</v>
      </c>
      <c r="X2032" s="6"/>
      <c r="Y2032" s="8">
        <f t="shared" si="219"/>
        <v>39139</v>
      </c>
      <c r="Z2032" s="6" t="b">
        <f t="shared" si="217"/>
        <v>0</v>
      </c>
      <c r="AA2032" s="6">
        <f t="shared" si="220"/>
        <v>39151</v>
      </c>
      <c r="AB2032" s="4">
        <f t="shared" si="221"/>
        <v>3</v>
      </c>
      <c r="AC2032" s="32">
        <f t="shared" si="222"/>
        <v>10.361735752409929</v>
      </c>
      <c r="AD2032" s="4">
        <f>VLOOKUP($B2032,meanLDage!$Z$3:$AC$3145,4,FALSE)</f>
        <v>3</v>
      </c>
      <c r="AE2032" s="32">
        <f>VLOOKUP($B2032,meanLDage!$Z$3:$AC$3145,2,FALSE)</f>
        <v>9.3890307859999993</v>
      </c>
      <c r="AF2032" s="6">
        <f>VLOOKUP(V2032,'2017 rep county selection'!$A$1:$C$281,3,FALSE)</f>
        <v>39139</v>
      </c>
      <c r="AH2032" s="9">
        <f t="shared" si="223"/>
        <v>39139</v>
      </c>
    </row>
    <row r="2033" spans="1:34" ht="15.75" customHeight="1" x14ac:dyDescent="0.3">
      <c r="A2033" s="4">
        <v>39</v>
      </c>
      <c r="B2033" s="4">
        <v>39045</v>
      </c>
      <c r="C2033" s="6" t="s">
        <v>2290</v>
      </c>
      <c r="D2033" s="6" t="s">
        <v>257</v>
      </c>
      <c r="E2033" s="4">
        <v>39151</v>
      </c>
      <c r="F2033" s="4">
        <v>39151</v>
      </c>
      <c r="G2033" s="4">
        <v>39151</v>
      </c>
      <c r="H2033" s="37">
        <v>1318678736</v>
      </c>
      <c r="I2033" s="37">
        <v>1156427420.7627699</v>
      </c>
      <c r="J2033" s="37">
        <v>1214986769.2356501</v>
      </c>
      <c r="K2033" s="4" t="str">
        <f>VLOOKUP(B2033,altitude!$B$3:$E$3232,4)</f>
        <v>L</v>
      </c>
      <c r="L2033" s="4">
        <f>VLOOKUP(B2033,fuelregion!$C$5:$D$3233,2,FALSE)</f>
        <v>200001000</v>
      </c>
      <c r="M2033" s="4">
        <f>VLOOKUP(B2033,fuelregion!$H$5:$I$3113,2,FALSE)</f>
        <v>200001000</v>
      </c>
      <c r="N2033" s="4">
        <f>VLOOKUP(B2033,imbin!$B$4:$D$3233,2,FALSE)</f>
        <v>0</v>
      </c>
      <c r="O2033" s="4" t="str">
        <f>VLOOKUP(B2033,imbin!$B$4:$D$3233,3,FALSE)</f>
        <v>Submittal</v>
      </c>
      <c r="P2033" s="4">
        <f>IF(ISNA(VLOOKUP(B2033,rampbin!$B$4:$G$1697,6,FALSE)),2,VLOOKUP(B2033,rampbin!$B$4:$G$1697,6,FALSE))</f>
        <v>4</v>
      </c>
      <c r="Q2033" s="4" t="str">
        <f>IF(ISNA(VLOOKUP(B2033,rampbin!$B$4:$G$1697,5,FALSE)),"MOVES",VLOOKUP(B2033,rampbin!$B$4:$G$1697,5,FALSE))</f>
        <v>Submitted</v>
      </c>
      <c r="R2033" s="4" t="s">
        <v>1877</v>
      </c>
      <c r="S2033" s="6" t="s">
        <v>2126</v>
      </c>
      <c r="T2033" s="4">
        <f>VLOOKUP(B2033,meanLDage!$B$3:$E$3145,4,FALSE)</f>
        <v>3</v>
      </c>
      <c r="U2033" s="32">
        <f>VLOOKUP(B2033,meanLDage!$B$3:$E$3145,2,FALSE)</f>
        <v>10.560986508074377</v>
      </c>
      <c r="V2033" s="4" t="str">
        <f t="shared" si="218"/>
        <v>39_L_200001000_0_3_4</v>
      </c>
      <c r="W2033" s="4">
        <v>39049</v>
      </c>
      <c r="X2033" s="6"/>
      <c r="Y2033" s="8">
        <f t="shared" si="219"/>
        <v>39049</v>
      </c>
      <c r="Z2033" s="6" t="b">
        <f t="shared" si="217"/>
        <v>0</v>
      </c>
      <c r="AA2033" s="6">
        <f t="shared" si="220"/>
        <v>39151</v>
      </c>
      <c r="AB2033" s="4">
        <f t="shared" si="221"/>
        <v>3</v>
      </c>
      <c r="AC2033" s="32">
        <f t="shared" si="222"/>
        <v>10.560986508074377</v>
      </c>
      <c r="AD2033" s="4">
        <f>VLOOKUP($B2033,meanLDage!$Z$3:$AC$3145,4,FALSE)</f>
        <v>3</v>
      </c>
      <c r="AE2033" s="32">
        <f>VLOOKUP($B2033,meanLDage!$Z$3:$AC$3145,2,FALSE)</f>
        <v>9.6244307730000003</v>
      </c>
      <c r="AF2033" s="6">
        <f>VLOOKUP(V2033,'2017 rep county selection'!$A$1:$C$281,3,FALSE)</f>
        <v>39151</v>
      </c>
      <c r="AH2033" s="9">
        <f t="shared" si="223"/>
        <v>39151</v>
      </c>
    </row>
    <row r="2034" spans="1:34" ht="15.75" customHeight="1" x14ac:dyDescent="0.3">
      <c r="A2034" s="4">
        <v>39</v>
      </c>
      <c r="B2034" s="4">
        <v>39047</v>
      </c>
      <c r="C2034" s="6" t="s">
        <v>2290</v>
      </c>
      <c r="D2034" s="6" t="s">
        <v>35</v>
      </c>
      <c r="E2034" s="4">
        <v>39117</v>
      </c>
      <c r="F2034" s="4">
        <v>39117</v>
      </c>
      <c r="G2034" s="4">
        <v>39117</v>
      </c>
      <c r="H2034" s="37">
        <v>604622242</v>
      </c>
      <c r="I2034" s="37">
        <v>507131862.698663</v>
      </c>
      <c r="J2034" s="37">
        <v>531117972.61687797</v>
      </c>
      <c r="K2034" s="4" t="str">
        <f>VLOOKUP(B2034,altitude!$B$3:$E$3232,4)</f>
        <v>L</v>
      </c>
      <c r="L2034" s="4">
        <f>VLOOKUP(B2034,fuelregion!$C$5:$D$3233,2,FALSE)</f>
        <v>200001000</v>
      </c>
      <c r="M2034" s="4">
        <f>VLOOKUP(B2034,fuelregion!$H$5:$I$3113,2,FALSE)</f>
        <v>200001000</v>
      </c>
      <c r="N2034" s="4">
        <f>VLOOKUP(B2034,imbin!$B$4:$D$3233,2,FALSE)</f>
        <v>0</v>
      </c>
      <c r="O2034" s="4" t="str">
        <f>VLOOKUP(B2034,imbin!$B$4:$D$3233,3,FALSE)</f>
        <v>Submittal</v>
      </c>
      <c r="P2034" s="4">
        <f>IF(ISNA(VLOOKUP(B2034,rampbin!$B$4:$G$1697,6,FALSE)),2,VLOOKUP(B2034,rampbin!$B$4:$G$1697,6,FALSE))</f>
        <v>2</v>
      </c>
      <c r="Q2034" s="4" t="str">
        <f>IF(ISNA(VLOOKUP(B2034,rampbin!$B$4:$G$1697,5,FALSE)),"MOVES",VLOOKUP(B2034,rampbin!$B$4:$G$1697,5,FALSE))</f>
        <v>Submitted</v>
      </c>
      <c r="R2034" s="4" t="s">
        <v>1880</v>
      </c>
      <c r="S2034" s="6" t="s">
        <v>1851</v>
      </c>
      <c r="T2034" s="4">
        <f>VLOOKUP(B2034,meanLDage!$B$3:$E$3145,4,FALSE)</f>
        <v>4</v>
      </c>
      <c r="U2034" s="32">
        <f>VLOOKUP(B2034,meanLDage!$B$3:$E$3145,2,FALSE)</f>
        <v>11.929767795787573</v>
      </c>
      <c r="V2034" s="4" t="str">
        <f t="shared" si="218"/>
        <v>39_L_200001000_0_3_2</v>
      </c>
      <c r="W2034" s="4">
        <v>39169</v>
      </c>
      <c r="X2034" s="6"/>
      <c r="Y2034" s="8">
        <f t="shared" si="219"/>
        <v>39169</v>
      </c>
      <c r="Z2034" s="6" t="b">
        <f t="shared" si="217"/>
        <v>0</v>
      </c>
      <c r="AA2034" s="6">
        <f t="shared" si="220"/>
        <v>39117</v>
      </c>
      <c r="AB2034" s="4">
        <f t="shared" si="221"/>
        <v>4</v>
      </c>
      <c r="AC2034" s="32">
        <f t="shared" si="222"/>
        <v>11.929767795787573</v>
      </c>
      <c r="AD2034" s="4">
        <f>VLOOKUP($B2034,meanLDage!$Z$3:$AC$3145,4,FALSE)</f>
        <v>3</v>
      </c>
      <c r="AE2034" s="32">
        <f>VLOOKUP($B2034,meanLDage!$Z$3:$AC$3145,2,FALSE)</f>
        <v>10.863950109999999</v>
      </c>
      <c r="AF2034" s="6">
        <f>VLOOKUP(V2034,'2017 rep county selection'!$A$1:$C$281,3,FALSE)</f>
        <v>39139</v>
      </c>
      <c r="AH2034" s="9">
        <f t="shared" si="223"/>
        <v>39139</v>
      </c>
    </row>
    <row r="2035" spans="1:34" ht="15.75" customHeight="1" x14ac:dyDescent="0.3">
      <c r="A2035" s="4">
        <v>39</v>
      </c>
      <c r="B2035" s="4">
        <v>39049</v>
      </c>
      <c r="C2035" s="6" t="s">
        <v>2290</v>
      </c>
      <c r="D2035" s="6" t="s">
        <v>36</v>
      </c>
      <c r="E2035" s="4">
        <v>39049</v>
      </c>
      <c r="F2035" s="4">
        <v>39049</v>
      </c>
      <c r="G2035" s="4">
        <v>39049</v>
      </c>
      <c r="H2035" s="37">
        <v>11407805967</v>
      </c>
      <c r="I2035" s="37">
        <v>11055413650.5599</v>
      </c>
      <c r="J2035" s="37">
        <v>11653612013.313999</v>
      </c>
      <c r="K2035" s="4" t="str">
        <f>VLOOKUP(B2035,altitude!$B$3:$E$3232,4)</f>
        <v>L</v>
      </c>
      <c r="L2035" s="4">
        <f>VLOOKUP(B2035,fuelregion!$C$5:$D$3233,2,FALSE)</f>
        <v>200001000</v>
      </c>
      <c r="M2035" s="4">
        <f>VLOOKUP(B2035,fuelregion!$H$5:$I$3113,2,FALSE)</f>
        <v>200001000</v>
      </c>
      <c r="N2035" s="4">
        <f>VLOOKUP(B2035,imbin!$B$4:$D$3233,2,FALSE)</f>
        <v>0</v>
      </c>
      <c r="O2035" s="4" t="str">
        <f>VLOOKUP(B2035,imbin!$B$4:$D$3233,3,FALSE)</f>
        <v>Submittal</v>
      </c>
      <c r="P2035" s="4">
        <f>IF(ISNA(VLOOKUP(B2035,rampbin!$B$4:$G$1697,6,FALSE)),2,VLOOKUP(B2035,rampbin!$B$4:$G$1697,6,FALSE))</f>
        <v>4</v>
      </c>
      <c r="Q2035" s="4" t="str">
        <f>IF(ISNA(VLOOKUP(B2035,rampbin!$B$4:$G$1697,5,FALSE)),"MOVES",VLOOKUP(B2035,rampbin!$B$4:$G$1697,5,FALSE))</f>
        <v>Submitted</v>
      </c>
      <c r="R2035" s="4" t="s">
        <v>1877</v>
      </c>
      <c r="S2035" s="6" t="s">
        <v>2126</v>
      </c>
      <c r="T2035" s="4">
        <f>VLOOKUP(B2035,meanLDage!$B$3:$E$3145,4,FALSE)</f>
        <v>3</v>
      </c>
      <c r="U2035" s="32">
        <f>VLOOKUP(B2035,meanLDage!$B$3:$E$3145,2,FALSE)</f>
        <v>9.5529789191923413</v>
      </c>
      <c r="V2035" s="4" t="str">
        <f t="shared" si="218"/>
        <v>39_L_200001000_0_2_4</v>
      </c>
      <c r="W2035" s="4">
        <v>39049</v>
      </c>
      <c r="X2035" s="6"/>
      <c r="Y2035" s="8">
        <f t="shared" si="219"/>
        <v>39049</v>
      </c>
      <c r="Z2035" s="6" t="b">
        <f t="shared" si="217"/>
        <v>1</v>
      </c>
      <c r="AA2035" s="6">
        <f t="shared" si="220"/>
        <v>39049</v>
      </c>
      <c r="AB2035" s="4">
        <f t="shared" si="221"/>
        <v>3</v>
      </c>
      <c r="AC2035" s="32">
        <f t="shared" si="222"/>
        <v>9.5529789191923413</v>
      </c>
      <c r="AD2035" s="4">
        <f>VLOOKUP($B2035,meanLDage!$Z$3:$AC$3145,4,FALSE)</f>
        <v>2</v>
      </c>
      <c r="AE2035" s="32">
        <f>VLOOKUP($B2035,meanLDage!$Z$3:$AC$3145,2,FALSE)</f>
        <v>8.7915346840000002</v>
      </c>
      <c r="AF2035" s="6">
        <f>VLOOKUP(V2035,'2017 rep county selection'!$A$1:$C$281,3,FALSE)</f>
        <v>39049</v>
      </c>
      <c r="AH2035" s="9">
        <f t="shared" si="223"/>
        <v>39049</v>
      </c>
    </row>
    <row r="2036" spans="1:34" ht="15.75" customHeight="1" x14ac:dyDescent="0.3">
      <c r="A2036" s="4">
        <v>39</v>
      </c>
      <c r="B2036" s="4">
        <v>39051</v>
      </c>
      <c r="C2036" s="6" t="s">
        <v>2290</v>
      </c>
      <c r="D2036" s="6" t="s">
        <v>108</v>
      </c>
      <c r="E2036" s="4">
        <v>39117</v>
      </c>
      <c r="F2036" s="4">
        <v>39117</v>
      </c>
      <c r="G2036" s="4">
        <v>39117</v>
      </c>
      <c r="H2036" s="37">
        <v>666862943</v>
      </c>
      <c r="I2036" s="37">
        <v>563655274.60039604</v>
      </c>
      <c r="J2036" s="37">
        <v>590071401.80528402</v>
      </c>
      <c r="K2036" s="4" t="str">
        <f>VLOOKUP(B2036,altitude!$B$3:$E$3232,4)</f>
        <v>L</v>
      </c>
      <c r="L2036" s="4">
        <f>VLOOKUP(B2036,fuelregion!$C$5:$D$3233,2,FALSE)</f>
        <v>200001000</v>
      </c>
      <c r="M2036" s="4">
        <f>VLOOKUP(B2036,fuelregion!$H$5:$I$3113,2,FALSE)</f>
        <v>200001000</v>
      </c>
      <c r="N2036" s="4">
        <f>VLOOKUP(B2036,imbin!$B$4:$D$3233,2,FALSE)</f>
        <v>0</v>
      </c>
      <c r="O2036" s="4" t="str">
        <f>VLOOKUP(B2036,imbin!$B$4:$D$3233,3,FALSE)</f>
        <v>Submittal</v>
      </c>
      <c r="P2036" s="4">
        <f>IF(ISNA(VLOOKUP(B2036,rampbin!$B$4:$G$1697,6,FALSE)),2,VLOOKUP(B2036,rampbin!$B$4:$G$1697,6,FALSE))</f>
        <v>2</v>
      </c>
      <c r="Q2036" s="4" t="str">
        <f>IF(ISNA(VLOOKUP(B2036,rampbin!$B$4:$G$1697,5,FALSE)),"MOVES",VLOOKUP(B2036,rampbin!$B$4:$G$1697,5,FALSE))</f>
        <v>Submitted</v>
      </c>
      <c r="R2036" s="4" t="s">
        <v>1877</v>
      </c>
      <c r="S2036" s="6" t="s">
        <v>2127</v>
      </c>
      <c r="T2036" s="4">
        <f>VLOOKUP(B2036,meanLDage!$B$3:$E$3145,4,FALSE)</f>
        <v>4</v>
      </c>
      <c r="U2036" s="32">
        <f>VLOOKUP(B2036,meanLDage!$B$3:$E$3145,2,FALSE)</f>
        <v>11.549582088644485</v>
      </c>
      <c r="V2036" s="4" t="str">
        <f t="shared" si="218"/>
        <v>39_L_200001000_0_3_2</v>
      </c>
      <c r="W2036" s="4">
        <v>39169</v>
      </c>
      <c r="X2036" s="6"/>
      <c r="Y2036" s="8">
        <f t="shared" si="219"/>
        <v>39169</v>
      </c>
      <c r="Z2036" s="6" t="b">
        <f t="shared" si="217"/>
        <v>0</v>
      </c>
      <c r="AA2036" s="6">
        <f t="shared" si="220"/>
        <v>39117</v>
      </c>
      <c r="AB2036" s="4">
        <f t="shared" si="221"/>
        <v>4</v>
      </c>
      <c r="AC2036" s="32">
        <f t="shared" si="222"/>
        <v>11.549582088644485</v>
      </c>
      <c r="AD2036" s="4">
        <f>VLOOKUP($B2036,meanLDage!$Z$3:$AC$3145,4,FALSE)</f>
        <v>3</v>
      </c>
      <c r="AE2036" s="32">
        <f>VLOOKUP($B2036,meanLDage!$Z$3:$AC$3145,2,FALSE)</f>
        <v>10.572277830000001</v>
      </c>
      <c r="AF2036" s="6">
        <f>VLOOKUP(V2036,'2017 rep county selection'!$A$1:$C$281,3,FALSE)</f>
        <v>39139</v>
      </c>
      <c r="AH2036" s="9">
        <f t="shared" si="223"/>
        <v>39139</v>
      </c>
    </row>
    <row r="2037" spans="1:34" ht="15.75" customHeight="1" x14ac:dyDescent="0.3">
      <c r="A2037" s="4">
        <v>39</v>
      </c>
      <c r="B2037" s="4">
        <v>39053</v>
      </c>
      <c r="C2037" s="6" t="s">
        <v>2290</v>
      </c>
      <c r="D2037" s="6" t="s">
        <v>1289</v>
      </c>
      <c r="E2037" s="4">
        <v>39117</v>
      </c>
      <c r="F2037" s="4">
        <v>39117</v>
      </c>
      <c r="G2037" s="4">
        <v>39117</v>
      </c>
      <c r="H2037" s="37">
        <v>404221424</v>
      </c>
      <c r="I2037" s="37">
        <v>381202261.12849802</v>
      </c>
      <c r="J2037" s="37">
        <v>399698096.03872102</v>
      </c>
      <c r="K2037" s="4" t="str">
        <f>VLOOKUP(B2037,altitude!$B$3:$E$3232,4)</f>
        <v>L</v>
      </c>
      <c r="L2037" s="4">
        <f>VLOOKUP(B2037,fuelregion!$C$5:$D$3233,2,FALSE)</f>
        <v>200001000</v>
      </c>
      <c r="M2037" s="4">
        <f>VLOOKUP(B2037,fuelregion!$H$5:$I$3113,2,FALSE)</f>
        <v>200001000</v>
      </c>
      <c r="N2037" s="4">
        <f>VLOOKUP(B2037,imbin!$B$4:$D$3233,2,FALSE)</f>
        <v>0</v>
      </c>
      <c r="O2037" s="4" t="str">
        <f>VLOOKUP(B2037,imbin!$B$4:$D$3233,3,FALSE)</f>
        <v>Submittal</v>
      </c>
      <c r="P2037" s="4">
        <f>IF(ISNA(VLOOKUP(B2037,rampbin!$B$4:$G$1697,6,FALSE)),2,VLOOKUP(B2037,rampbin!$B$4:$G$1697,6,FALSE))</f>
        <v>2</v>
      </c>
      <c r="Q2037" s="4" t="str">
        <f>IF(ISNA(VLOOKUP(B2037,rampbin!$B$4:$G$1697,5,FALSE)),"MOVES",VLOOKUP(B2037,rampbin!$B$4:$G$1697,5,FALSE))</f>
        <v>Submitted</v>
      </c>
      <c r="R2037" s="4" t="s">
        <v>1880</v>
      </c>
      <c r="S2037" s="6" t="s">
        <v>1851</v>
      </c>
      <c r="T2037" s="4">
        <f>VLOOKUP(B2037,meanLDage!$B$3:$E$3145,4,FALSE)</f>
        <v>4</v>
      </c>
      <c r="U2037" s="32">
        <f>VLOOKUP(B2037,meanLDage!$B$3:$E$3145,2,FALSE)</f>
        <v>12.523695240912321</v>
      </c>
      <c r="V2037" s="4" t="str">
        <f t="shared" si="218"/>
        <v>39_L_200001000_0_4_2</v>
      </c>
      <c r="W2037" s="4">
        <v>39169</v>
      </c>
      <c r="X2037" s="6"/>
      <c r="Y2037" s="8">
        <f t="shared" si="219"/>
        <v>39169</v>
      </c>
      <c r="Z2037" s="6" t="b">
        <f t="shared" si="217"/>
        <v>0</v>
      </c>
      <c r="AA2037" s="6">
        <f t="shared" si="220"/>
        <v>39117</v>
      </c>
      <c r="AB2037" s="4">
        <f t="shared" si="221"/>
        <v>4</v>
      </c>
      <c r="AC2037" s="32">
        <f t="shared" si="222"/>
        <v>12.523695240912321</v>
      </c>
      <c r="AD2037" s="4">
        <f>VLOOKUP($B2037,meanLDage!$Z$3:$AC$3145,4,FALSE)</f>
        <v>4</v>
      </c>
      <c r="AE2037" s="32">
        <f>VLOOKUP($B2037,meanLDage!$Z$3:$AC$3145,2,FALSE)</f>
        <v>11.75267324</v>
      </c>
      <c r="AF2037" s="6">
        <f>VLOOKUP(V2037,'2017 rep county selection'!$A$1:$C$281,3,FALSE)</f>
        <v>39119</v>
      </c>
      <c r="AH2037" s="9">
        <f t="shared" si="223"/>
        <v>39119</v>
      </c>
    </row>
    <row r="2038" spans="1:34" ht="15.75" customHeight="1" x14ac:dyDescent="0.3">
      <c r="A2038" s="4">
        <v>39</v>
      </c>
      <c r="B2038" s="4">
        <v>39055</v>
      </c>
      <c r="C2038" s="6" t="s">
        <v>2290</v>
      </c>
      <c r="D2038" s="6" t="s">
        <v>1290</v>
      </c>
      <c r="E2038" s="4">
        <v>39035</v>
      </c>
      <c r="F2038" s="4">
        <v>39035</v>
      </c>
      <c r="G2038" s="4">
        <v>39035</v>
      </c>
      <c r="H2038" s="37">
        <v>1045092817</v>
      </c>
      <c r="I2038" s="37">
        <v>745786654.56969905</v>
      </c>
      <c r="J2038" s="37">
        <v>782445994.79841006</v>
      </c>
      <c r="K2038" s="4" t="str">
        <f>VLOOKUP(B2038,altitude!$B$3:$E$3232,4)</f>
        <v>L</v>
      </c>
      <c r="L2038" s="4">
        <f>VLOOKUP(B2038,fuelregion!$C$5:$D$3233,2,FALSE)</f>
        <v>200001000</v>
      </c>
      <c r="M2038" s="4">
        <f>VLOOKUP(B2038,fuelregion!$H$5:$I$3113,2,FALSE)</f>
        <v>200001000</v>
      </c>
      <c r="N2038" s="4">
        <f>VLOOKUP(B2038,imbin!$B$4:$D$3233,2,FALSE)</f>
        <v>1</v>
      </c>
      <c r="O2038" s="4" t="str">
        <f>VLOOKUP(B2038,imbin!$B$4:$D$3233,3,FALSE)</f>
        <v>Submittal</v>
      </c>
      <c r="P2038" s="4">
        <f>IF(ISNA(VLOOKUP(B2038,rampbin!$B$4:$G$1697,6,FALSE)),2,VLOOKUP(B2038,rampbin!$B$4:$G$1697,6,FALSE))</f>
        <v>2</v>
      </c>
      <c r="Q2038" s="4" t="str">
        <f>IF(ISNA(VLOOKUP(B2038,rampbin!$B$4:$G$1697,5,FALSE)),"MOVES",VLOOKUP(B2038,rampbin!$B$4:$G$1697,5,FALSE))</f>
        <v>Submitted</v>
      </c>
      <c r="R2038" s="4" t="s">
        <v>1877</v>
      </c>
      <c r="S2038" s="6" t="s">
        <v>2125</v>
      </c>
      <c r="T2038" s="4">
        <f>VLOOKUP(B2038,meanLDage!$B$3:$E$3145,4,FALSE)</f>
        <v>2</v>
      </c>
      <c r="U2038" s="32">
        <f>VLOOKUP(B2038,meanLDage!$B$3:$E$3145,2,FALSE)</f>
        <v>7.762931491430197</v>
      </c>
      <c r="V2038" s="4" t="str">
        <f t="shared" si="218"/>
        <v>39_L_200001000_1_1_2</v>
      </c>
      <c r="W2038" s="4">
        <v>39103</v>
      </c>
      <c r="X2038" s="6"/>
      <c r="Y2038" s="8">
        <f t="shared" si="219"/>
        <v>39103</v>
      </c>
      <c r="Z2038" s="6" t="b">
        <f t="shared" si="217"/>
        <v>0</v>
      </c>
      <c r="AA2038" s="6">
        <f t="shared" si="220"/>
        <v>39035</v>
      </c>
      <c r="AB2038" s="4">
        <f t="shared" si="221"/>
        <v>2</v>
      </c>
      <c r="AC2038" s="32">
        <f t="shared" si="222"/>
        <v>7.762931491430197</v>
      </c>
      <c r="AD2038" s="4">
        <f>VLOOKUP($B2038,meanLDage!$Z$3:$AC$3145,4,FALSE)</f>
        <v>1</v>
      </c>
      <c r="AE2038" s="32">
        <f>VLOOKUP($B2038,meanLDage!$Z$3:$AC$3145,2,FALSE)</f>
        <v>6.650256647</v>
      </c>
      <c r="AF2038" s="6">
        <f>VLOOKUP(V2038,'2017 rep county selection'!$A$1:$C$281,3,FALSE)</f>
        <v>39055</v>
      </c>
      <c r="AH2038" s="9">
        <f t="shared" si="223"/>
        <v>39055</v>
      </c>
    </row>
    <row r="2039" spans="1:34" ht="15.75" customHeight="1" x14ac:dyDescent="0.3">
      <c r="A2039" s="4">
        <v>39</v>
      </c>
      <c r="B2039" s="4">
        <v>39057</v>
      </c>
      <c r="C2039" s="6" t="s">
        <v>2290</v>
      </c>
      <c r="D2039" s="6" t="s">
        <v>38</v>
      </c>
      <c r="E2039" s="4">
        <v>39113</v>
      </c>
      <c r="F2039" s="4">
        <v>39113</v>
      </c>
      <c r="G2039" s="4">
        <v>39113</v>
      </c>
      <c r="H2039" s="37">
        <v>2108654421</v>
      </c>
      <c r="I2039" s="37">
        <v>1595826887.1642799</v>
      </c>
      <c r="J2039" s="37">
        <v>1678977040.9918001</v>
      </c>
      <c r="K2039" s="4" t="str">
        <f>VLOOKUP(B2039,altitude!$B$3:$E$3232,4)</f>
        <v>L</v>
      </c>
      <c r="L2039" s="4">
        <f>VLOOKUP(B2039,fuelregion!$C$5:$D$3233,2,FALSE)</f>
        <v>278001000</v>
      </c>
      <c r="M2039" s="4">
        <f>VLOOKUP(B2039,fuelregion!$H$5:$I$3113,2,FALSE)</f>
        <v>278001000</v>
      </c>
      <c r="N2039" s="4">
        <f>VLOOKUP(B2039,imbin!$B$4:$D$3233,2,FALSE)</f>
        <v>0</v>
      </c>
      <c r="O2039" s="4" t="str">
        <f>VLOOKUP(B2039,imbin!$B$4:$D$3233,3,FALSE)</f>
        <v>Submittal</v>
      </c>
      <c r="P2039" s="4">
        <f>IF(ISNA(VLOOKUP(B2039,rampbin!$B$4:$G$1697,6,FALSE)),2,VLOOKUP(B2039,rampbin!$B$4:$G$1697,6,FALSE))</f>
        <v>3</v>
      </c>
      <c r="Q2039" s="4" t="str">
        <f>IF(ISNA(VLOOKUP(B2039,rampbin!$B$4:$G$1697,5,FALSE)),"MOVES",VLOOKUP(B2039,rampbin!$B$4:$G$1697,5,FALSE))</f>
        <v>Submitted</v>
      </c>
      <c r="R2039" s="4" t="s">
        <v>1877</v>
      </c>
      <c r="S2039" s="6" t="s">
        <v>2128</v>
      </c>
      <c r="T2039" s="4">
        <f>VLOOKUP(B2039,meanLDage!$B$3:$E$3145,4,FALSE)</f>
        <v>3</v>
      </c>
      <c r="U2039" s="32">
        <f>VLOOKUP(B2039,meanLDage!$B$3:$E$3145,2,FALSE)</f>
        <v>10.406279447440481</v>
      </c>
      <c r="V2039" s="4" t="str">
        <f t="shared" si="218"/>
        <v>39_L_278001000_0_3_3</v>
      </c>
      <c r="W2039" s="4">
        <v>39057</v>
      </c>
      <c r="X2039" s="6"/>
      <c r="Y2039" s="8">
        <f t="shared" si="219"/>
        <v>39057</v>
      </c>
      <c r="Z2039" s="6" t="b">
        <f t="shared" si="217"/>
        <v>0</v>
      </c>
      <c r="AA2039" s="6">
        <f t="shared" si="220"/>
        <v>39113</v>
      </c>
      <c r="AB2039" s="4">
        <f t="shared" si="221"/>
        <v>3</v>
      </c>
      <c r="AC2039" s="32">
        <f t="shared" si="222"/>
        <v>10.406279447440481</v>
      </c>
      <c r="AD2039" s="4">
        <f>VLOOKUP($B2039,meanLDage!$Z$3:$AC$3145,4,FALSE)</f>
        <v>3</v>
      </c>
      <c r="AE2039" s="32">
        <f>VLOOKUP($B2039,meanLDage!$Z$3:$AC$3145,2,FALSE)</f>
        <v>9.5711672429999997</v>
      </c>
      <c r="AF2039" s="6">
        <f>VLOOKUP(V2039,'2017 rep county selection'!$A$1:$C$281,3,FALSE)</f>
        <v>39113</v>
      </c>
      <c r="AH2039" s="9">
        <f t="shared" si="223"/>
        <v>39113</v>
      </c>
    </row>
    <row r="2040" spans="1:34" ht="15.75" customHeight="1" x14ac:dyDescent="0.3">
      <c r="A2040" s="4">
        <v>39</v>
      </c>
      <c r="B2040" s="4">
        <v>39059</v>
      </c>
      <c r="C2040" s="6" t="s">
        <v>2290</v>
      </c>
      <c r="D2040" s="6" t="s">
        <v>1291</v>
      </c>
      <c r="E2040" s="4">
        <v>39117</v>
      </c>
      <c r="F2040" s="4">
        <v>39031</v>
      </c>
      <c r="G2040" s="4">
        <v>39031</v>
      </c>
      <c r="H2040" s="37">
        <v>848112828</v>
      </c>
      <c r="I2040" s="37">
        <v>851944391.40900803</v>
      </c>
      <c r="J2040" s="37">
        <v>893460989.35984194</v>
      </c>
      <c r="K2040" s="4" t="str">
        <f>VLOOKUP(B2040,altitude!$B$3:$E$3232,4)</f>
        <v>L</v>
      </c>
      <c r="L2040" s="4">
        <f>VLOOKUP(B2040,fuelregion!$C$5:$D$3233,2,FALSE)</f>
        <v>200001000</v>
      </c>
      <c r="M2040" s="4">
        <f>VLOOKUP(B2040,fuelregion!$H$5:$I$3113,2,FALSE)</f>
        <v>200001000</v>
      </c>
      <c r="N2040" s="4">
        <f>VLOOKUP(B2040,imbin!$B$4:$D$3233,2,FALSE)</f>
        <v>0</v>
      </c>
      <c r="O2040" s="4" t="str">
        <f>VLOOKUP(B2040,imbin!$B$4:$D$3233,3,FALSE)</f>
        <v>Submittal</v>
      </c>
      <c r="P2040" s="4">
        <f>IF(ISNA(VLOOKUP(B2040,rampbin!$B$4:$G$1697,6,FALSE)),2,VLOOKUP(B2040,rampbin!$B$4:$G$1697,6,FALSE))</f>
        <v>2</v>
      </c>
      <c r="Q2040" s="4" t="str">
        <f>IF(ISNA(VLOOKUP(B2040,rampbin!$B$4:$G$1697,5,FALSE)),"MOVES",VLOOKUP(B2040,rampbin!$B$4:$G$1697,5,FALSE))</f>
        <v>Submitted</v>
      </c>
      <c r="R2040" s="4" t="s">
        <v>1880</v>
      </c>
      <c r="S2040" s="6" t="s">
        <v>1851</v>
      </c>
      <c r="T2040" s="4">
        <f>VLOOKUP(B2040,meanLDage!$B$3:$E$3145,4,FALSE)</f>
        <v>4</v>
      </c>
      <c r="U2040" s="32">
        <f>VLOOKUP(B2040,meanLDage!$B$3:$E$3145,2,FALSE)</f>
        <v>12.20597291379876</v>
      </c>
      <c r="V2040" s="4" t="str">
        <f t="shared" si="218"/>
        <v>39_L_200001000_0_4_2</v>
      </c>
      <c r="W2040" s="4">
        <v>39169</v>
      </c>
      <c r="X2040" s="6"/>
      <c r="Y2040" s="8">
        <f t="shared" si="219"/>
        <v>39169</v>
      </c>
      <c r="Z2040" s="6" t="b">
        <f t="shared" si="217"/>
        <v>0</v>
      </c>
      <c r="AA2040" s="6">
        <f t="shared" si="220"/>
        <v>39031</v>
      </c>
      <c r="AB2040" s="4">
        <f t="shared" si="221"/>
        <v>4</v>
      </c>
      <c r="AC2040" s="32">
        <f t="shared" si="222"/>
        <v>12.20597291379876</v>
      </c>
      <c r="AD2040" s="4">
        <f>VLOOKUP($B2040,meanLDage!$Z$3:$AC$3145,4,FALSE)</f>
        <v>4</v>
      </c>
      <c r="AE2040" s="32">
        <f>VLOOKUP($B2040,meanLDage!$Z$3:$AC$3145,2,FALSE)</f>
        <v>11.31134174</v>
      </c>
      <c r="AF2040" s="6">
        <f>VLOOKUP(V2040,'2017 rep county selection'!$A$1:$C$281,3,FALSE)</f>
        <v>39119</v>
      </c>
      <c r="AH2040" s="9">
        <f t="shared" si="223"/>
        <v>39119</v>
      </c>
    </row>
    <row r="2041" spans="1:34" ht="15.75" customHeight="1" x14ac:dyDescent="0.3">
      <c r="A2041" s="4">
        <v>39</v>
      </c>
      <c r="B2041" s="4">
        <v>39061</v>
      </c>
      <c r="C2041" s="6" t="s">
        <v>2290</v>
      </c>
      <c r="D2041" s="6" t="s">
        <v>286</v>
      </c>
      <c r="E2041" s="4">
        <v>39061</v>
      </c>
      <c r="F2041" s="4">
        <v>39061</v>
      </c>
      <c r="G2041" s="4">
        <v>39061</v>
      </c>
      <c r="H2041" s="37">
        <v>9004357550</v>
      </c>
      <c r="I2041" s="37">
        <v>8529830696.5538397</v>
      </c>
      <c r="J2041" s="37">
        <v>8990468581.43433</v>
      </c>
      <c r="K2041" s="4" t="str">
        <f>VLOOKUP(B2041,altitude!$B$3:$E$3232,4)</f>
        <v>L</v>
      </c>
      <c r="L2041" s="4">
        <f>VLOOKUP(B2041,fuelregion!$C$5:$D$3233,2,FALSE)</f>
        <v>278001000</v>
      </c>
      <c r="M2041" s="4">
        <f>VLOOKUP(B2041,fuelregion!$H$5:$I$3113,2,FALSE)</f>
        <v>278001000</v>
      </c>
      <c r="N2041" s="4">
        <f>VLOOKUP(B2041,imbin!$B$4:$D$3233,2,FALSE)</f>
        <v>0</v>
      </c>
      <c r="O2041" s="4" t="str">
        <f>VLOOKUP(B2041,imbin!$B$4:$D$3233,3,FALSE)</f>
        <v>Submittal</v>
      </c>
      <c r="P2041" s="4">
        <f>IF(ISNA(VLOOKUP(B2041,rampbin!$B$4:$G$1697,6,FALSE)),2,VLOOKUP(B2041,rampbin!$B$4:$G$1697,6,FALSE))</f>
        <v>1</v>
      </c>
      <c r="Q2041" s="4" t="str">
        <f>IF(ISNA(VLOOKUP(B2041,rampbin!$B$4:$G$1697,5,FALSE)),"MOVES",VLOOKUP(B2041,rampbin!$B$4:$G$1697,5,FALSE))</f>
        <v>Submitted</v>
      </c>
      <c r="R2041" s="4" t="s">
        <v>1877</v>
      </c>
      <c r="S2041" s="6" t="s">
        <v>2008</v>
      </c>
      <c r="T2041" s="4">
        <f>VLOOKUP(B2041,meanLDage!$B$3:$E$3145,4,FALSE)</f>
        <v>3</v>
      </c>
      <c r="U2041" s="32">
        <f>VLOOKUP(B2041,meanLDage!$B$3:$E$3145,2,FALSE)</f>
        <v>9.8612828529644272</v>
      </c>
      <c r="V2041" s="4" t="str">
        <f t="shared" si="218"/>
        <v>39_L_278001000_0_2_1</v>
      </c>
      <c r="W2041" s="4">
        <v>39061</v>
      </c>
      <c r="X2041" s="6"/>
      <c r="Y2041" s="8">
        <f t="shared" si="219"/>
        <v>39061</v>
      </c>
      <c r="Z2041" s="6" t="b">
        <f t="shared" si="217"/>
        <v>1</v>
      </c>
      <c r="AA2041" s="6">
        <f t="shared" si="220"/>
        <v>39061</v>
      </c>
      <c r="AB2041" s="4">
        <f t="shared" si="221"/>
        <v>3</v>
      </c>
      <c r="AC2041" s="32">
        <f t="shared" si="222"/>
        <v>9.8612828529644272</v>
      </c>
      <c r="AD2041" s="4">
        <f>VLOOKUP($B2041,meanLDage!$Z$3:$AC$3145,4,FALSE)</f>
        <v>2</v>
      </c>
      <c r="AE2041" s="32">
        <f>VLOOKUP($B2041,meanLDage!$Z$3:$AC$3145,2,FALSE)</f>
        <v>8.8602518220000004</v>
      </c>
      <c r="AF2041" s="6">
        <f>VLOOKUP(V2041,'2017 rep county selection'!$A$1:$C$281,3,FALSE)</f>
        <v>39061</v>
      </c>
      <c r="AH2041" s="9">
        <f t="shared" si="223"/>
        <v>39061</v>
      </c>
    </row>
    <row r="2042" spans="1:34" ht="15.75" customHeight="1" x14ac:dyDescent="0.3">
      <c r="A2042" s="4">
        <v>39</v>
      </c>
      <c r="B2042" s="4">
        <v>39063</v>
      </c>
      <c r="C2042" s="6" t="s">
        <v>2290</v>
      </c>
      <c r="D2042" s="6" t="s">
        <v>369</v>
      </c>
      <c r="E2042" s="4">
        <v>39117</v>
      </c>
      <c r="F2042" s="4">
        <v>39117</v>
      </c>
      <c r="G2042" s="4">
        <v>39117</v>
      </c>
      <c r="H2042" s="37">
        <v>1209586500</v>
      </c>
      <c r="I2042" s="37">
        <v>1038808542.63562</v>
      </c>
      <c r="J2042" s="37">
        <v>1090794020.6931801</v>
      </c>
      <c r="K2042" s="4" t="str">
        <f>VLOOKUP(B2042,altitude!$B$3:$E$3232,4)</f>
        <v>L</v>
      </c>
      <c r="L2042" s="4">
        <f>VLOOKUP(B2042,fuelregion!$C$5:$D$3233,2,FALSE)</f>
        <v>200001000</v>
      </c>
      <c r="M2042" s="4">
        <f>VLOOKUP(B2042,fuelregion!$H$5:$I$3113,2,FALSE)</f>
        <v>200001000</v>
      </c>
      <c r="N2042" s="4">
        <f>VLOOKUP(B2042,imbin!$B$4:$D$3233,2,FALSE)</f>
        <v>0</v>
      </c>
      <c r="O2042" s="4" t="str">
        <f>VLOOKUP(B2042,imbin!$B$4:$D$3233,3,FALSE)</f>
        <v>Submittal</v>
      </c>
      <c r="P2042" s="4">
        <f>IF(ISNA(VLOOKUP(B2042,rampbin!$B$4:$G$1697,6,FALSE)),2,VLOOKUP(B2042,rampbin!$B$4:$G$1697,6,FALSE))</f>
        <v>2</v>
      </c>
      <c r="Q2042" s="4" t="str">
        <f>IF(ISNA(VLOOKUP(B2042,rampbin!$B$4:$G$1697,5,FALSE)),"MOVES",VLOOKUP(B2042,rampbin!$B$4:$G$1697,5,FALSE))</f>
        <v>Submitted</v>
      </c>
      <c r="R2042" s="4" t="s">
        <v>1880</v>
      </c>
      <c r="S2042" s="6" t="s">
        <v>1851</v>
      </c>
      <c r="T2042" s="4">
        <f>VLOOKUP(B2042,meanLDage!$B$3:$E$3145,4,FALSE)</f>
        <v>3</v>
      </c>
      <c r="U2042" s="32">
        <f>VLOOKUP(B2042,meanLDage!$B$3:$E$3145,2,FALSE)</f>
        <v>10.711004757873566</v>
      </c>
      <c r="V2042" s="4" t="str">
        <f t="shared" si="218"/>
        <v>39_L_200001000_0_3_2</v>
      </c>
      <c r="W2042" s="4">
        <v>39139</v>
      </c>
      <c r="X2042" s="6"/>
      <c r="Y2042" s="8">
        <f t="shared" si="219"/>
        <v>39139</v>
      </c>
      <c r="Z2042" s="6" t="b">
        <f t="shared" si="217"/>
        <v>0</v>
      </c>
      <c r="AA2042" s="6">
        <f t="shared" si="220"/>
        <v>39117</v>
      </c>
      <c r="AB2042" s="4">
        <f t="shared" si="221"/>
        <v>3</v>
      </c>
      <c r="AC2042" s="32">
        <f t="shared" si="222"/>
        <v>10.711004757873566</v>
      </c>
      <c r="AD2042" s="4">
        <f>VLOOKUP($B2042,meanLDage!$Z$3:$AC$3145,4,FALSE)</f>
        <v>3</v>
      </c>
      <c r="AE2042" s="32">
        <f>VLOOKUP($B2042,meanLDage!$Z$3:$AC$3145,2,FALSE)</f>
        <v>10.02604161</v>
      </c>
      <c r="AF2042" s="6">
        <f>VLOOKUP(V2042,'2017 rep county selection'!$A$1:$C$281,3,FALSE)</f>
        <v>39139</v>
      </c>
      <c r="AH2042" s="9">
        <f t="shared" si="223"/>
        <v>39139</v>
      </c>
    </row>
    <row r="2043" spans="1:34" ht="15.75" customHeight="1" x14ac:dyDescent="0.3">
      <c r="A2043" s="4">
        <v>39</v>
      </c>
      <c r="B2043" s="4">
        <v>39065</v>
      </c>
      <c r="C2043" s="6" t="s">
        <v>2290</v>
      </c>
      <c r="D2043" s="6" t="s">
        <v>476</v>
      </c>
      <c r="E2043" s="4">
        <v>39117</v>
      </c>
      <c r="F2043" s="4">
        <v>39117</v>
      </c>
      <c r="G2043" s="4">
        <v>39117</v>
      </c>
      <c r="H2043" s="37">
        <v>358054102</v>
      </c>
      <c r="I2043" s="37">
        <v>249348426.61352599</v>
      </c>
      <c r="J2043" s="37">
        <v>261485348.54859501</v>
      </c>
      <c r="K2043" s="4" t="str">
        <f>VLOOKUP(B2043,altitude!$B$3:$E$3232,4)</f>
        <v>L</v>
      </c>
      <c r="L2043" s="4">
        <f>VLOOKUP(B2043,fuelregion!$C$5:$D$3233,2,FALSE)</f>
        <v>200001000</v>
      </c>
      <c r="M2043" s="4">
        <f>VLOOKUP(B2043,fuelregion!$H$5:$I$3113,2,FALSE)</f>
        <v>200001000</v>
      </c>
      <c r="N2043" s="4">
        <f>VLOOKUP(B2043,imbin!$B$4:$D$3233,2,FALSE)</f>
        <v>0</v>
      </c>
      <c r="O2043" s="4" t="str">
        <f>VLOOKUP(B2043,imbin!$B$4:$D$3233,3,FALSE)</f>
        <v>Submittal</v>
      </c>
      <c r="P2043" s="4">
        <f>IF(ISNA(VLOOKUP(B2043,rampbin!$B$4:$G$1697,6,FALSE)),2,VLOOKUP(B2043,rampbin!$B$4:$G$1697,6,FALSE))</f>
        <v>2</v>
      </c>
      <c r="Q2043" s="4" t="str">
        <f>IF(ISNA(VLOOKUP(B2043,rampbin!$B$4:$G$1697,5,FALSE)),"MOVES",VLOOKUP(B2043,rampbin!$B$4:$G$1697,5,FALSE))</f>
        <v>Submitted</v>
      </c>
      <c r="R2043" s="4" t="s">
        <v>1880</v>
      </c>
      <c r="S2043" s="6" t="s">
        <v>1851</v>
      </c>
      <c r="T2043" s="4">
        <f>VLOOKUP(B2043,meanLDage!$B$3:$E$3145,4,FALSE)</f>
        <v>4</v>
      </c>
      <c r="U2043" s="32">
        <f>VLOOKUP(B2043,meanLDage!$B$3:$E$3145,2,FALSE)</f>
        <v>12.53235541406398</v>
      </c>
      <c r="V2043" s="4" t="str">
        <f t="shared" si="218"/>
        <v>39_L_200001000_0_4_2</v>
      </c>
      <c r="W2043" s="4">
        <v>39169</v>
      </c>
      <c r="X2043" s="6"/>
      <c r="Y2043" s="8">
        <f t="shared" si="219"/>
        <v>39169</v>
      </c>
      <c r="Z2043" s="6" t="b">
        <f t="shared" si="217"/>
        <v>0</v>
      </c>
      <c r="AA2043" s="6">
        <f t="shared" si="220"/>
        <v>39117</v>
      </c>
      <c r="AB2043" s="4">
        <f t="shared" si="221"/>
        <v>4</v>
      </c>
      <c r="AC2043" s="32">
        <f t="shared" si="222"/>
        <v>12.53235541406398</v>
      </c>
      <c r="AD2043" s="4">
        <f>VLOOKUP($B2043,meanLDage!$Z$3:$AC$3145,4,FALSE)</f>
        <v>4</v>
      </c>
      <c r="AE2043" s="32">
        <f>VLOOKUP($B2043,meanLDage!$Z$3:$AC$3145,2,FALSE)</f>
        <v>11.571680600000001</v>
      </c>
      <c r="AF2043" s="6">
        <f>VLOOKUP(V2043,'2017 rep county selection'!$A$1:$C$281,3,FALSE)</f>
        <v>39119</v>
      </c>
      <c r="AH2043" s="9">
        <f t="shared" si="223"/>
        <v>39119</v>
      </c>
    </row>
    <row r="2044" spans="1:34" ht="15.75" customHeight="1" x14ac:dyDescent="0.3">
      <c r="A2044" s="4">
        <v>39</v>
      </c>
      <c r="B2044" s="4">
        <v>39067</v>
      </c>
      <c r="C2044" s="6" t="s">
        <v>2290</v>
      </c>
      <c r="D2044" s="6" t="s">
        <v>524</v>
      </c>
      <c r="E2044" s="4">
        <v>39117</v>
      </c>
      <c r="F2044" s="4">
        <v>39031</v>
      </c>
      <c r="G2044" s="4">
        <v>39031</v>
      </c>
      <c r="H2044" s="37">
        <v>218691847</v>
      </c>
      <c r="I2044" s="37">
        <v>204878165.69738999</v>
      </c>
      <c r="J2044" s="37">
        <v>214314674.53133801</v>
      </c>
      <c r="K2044" s="4" t="str">
        <f>VLOOKUP(B2044,altitude!$B$3:$E$3232,4)</f>
        <v>L</v>
      </c>
      <c r="L2044" s="4">
        <f>VLOOKUP(B2044,fuelregion!$C$5:$D$3233,2,FALSE)</f>
        <v>200001000</v>
      </c>
      <c r="M2044" s="4">
        <f>VLOOKUP(B2044,fuelregion!$H$5:$I$3113,2,FALSE)</f>
        <v>200001000</v>
      </c>
      <c r="N2044" s="4">
        <f>VLOOKUP(B2044,imbin!$B$4:$D$3233,2,FALSE)</f>
        <v>0</v>
      </c>
      <c r="O2044" s="4" t="str">
        <f>VLOOKUP(B2044,imbin!$B$4:$D$3233,3,FALSE)</f>
        <v>Submittal</v>
      </c>
      <c r="P2044" s="4">
        <f>IF(ISNA(VLOOKUP(B2044,rampbin!$B$4:$G$1697,6,FALSE)),2,VLOOKUP(B2044,rampbin!$B$4:$G$1697,6,FALSE))</f>
        <v>2</v>
      </c>
      <c r="Q2044" s="4" t="str">
        <f>IF(ISNA(VLOOKUP(B2044,rampbin!$B$4:$G$1697,5,FALSE)),"MOVES",VLOOKUP(B2044,rampbin!$B$4:$G$1697,5,FALSE))</f>
        <v>Submitted</v>
      </c>
      <c r="R2044" s="4" t="s">
        <v>1880</v>
      </c>
      <c r="S2044" s="6" t="s">
        <v>1851</v>
      </c>
      <c r="T2044" s="4">
        <f>VLOOKUP(B2044,meanLDage!$B$3:$E$3145,4,FALSE)</f>
        <v>4</v>
      </c>
      <c r="U2044" s="32">
        <f>VLOOKUP(B2044,meanLDage!$B$3:$E$3145,2,FALSE)</f>
        <v>12.228294776030534</v>
      </c>
      <c r="V2044" s="4" t="str">
        <f t="shared" si="218"/>
        <v>39_L_200001000_0_4_2</v>
      </c>
      <c r="W2044" s="4">
        <v>39169</v>
      </c>
      <c r="X2044" s="6"/>
      <c r="Y2044" s="8">
        <f t="shared" si="219"/>
        <v>39169</v>
      </c>
      <c r="Z2044" s="6" t="b">
        <f t="shared" si="217"/>
        <v>0</v>
      </c>
      <c r="AA2044" s="6">
        <f t="shared" si="220"/>
        <v>39031</v>
      </c>
      <c r="AB2044" s="4">
        <f t="shared" si="221"/>
        <v>4</v>
      </c>
      <c r="AC2044" s="32">
        <f t="shared" si="222"/>
        <v>12.228294776030534</v>
      </c>
      <c r="AD2044" s="4">
        <f>VLOOKUP($B2044,meanLDage!$Z$3:$AC$3145,4,FALSE)</f>
        <v>4</v>
      </c>
      <c r="AE2044" s="32">
        <f>VLOOKUP($B2044,meanLDage!$Z$3:$AC$3145,2,FALSE)</f>
        <v>11.244682259999999</v>
      </c>
      <c r="AF2044" s="6">
        <f>VLOOKUP(V2044,'2017 rep county selection'!$A$1:$C$281,3,FALSE)</f>
        <v>39119</v>
      </c>
      <c r="AH2044" s="9">
        <f t="shared" si="223"/>
        <v>39119</v>
      </c>
    </row>
    <row r="2045" spans="1:34" ht="15.75" customHeight="1" x14ac:dyDescent="0.3">
      <c r="A2045" s="4">
        <v>39</v>
      </c>
      <c r="B2045" s="4">
        <v>39069</v>
      </c>
      <c r="C2045" s="6" t="s">
        <v>2290</v>
      </c>
      <c r="D2045" s="6" t="s">
        <v>40</v>
      </c>
      <c r="E2045" s="4">
        <v>39117</v>
      </c>
      <c r="F2045" s="4">
        <v>39117</v>
      </c>
      <c r="G2045" s="4">
        <v>39117</v>
      </c>
      <c r="H2045" s="37">
        <v>394646032</v>
      </c>
      <c r="I2045" s="37">
        <v>361594866.576805</v>
      </c>
      <c r="J2045" s="37">
        <v>378853576.32668197</v>
      </c>
      <c r="K2045" s="4" t="str">
        <f>VLOOKUP(B2045,altitude!$B$3:$E$3232,4)</f>
        <v>L</v>
      </c>
      <c r="L2045" s="4">
        <f>VLOOKUP(B2045,fuelregion!$C$5:$D$3233,2,FALSE)</f>
        <v>200001000</v>
      </c>
      <c r="M2045" s="4">
        <f>VLOOKUP(B2045,fuelregion!$H$5:$I$3113,2,FALSE)</f>
        <v>200001000</v>
      </c>
      <c r="N2045" s="4">
        <f>VLOOKUP(B2045,imbin!$B$4:$D$3233,2,FALSE)</f>
        <v>0</v>
      </c>
      <c r="O2045" s="4" t="str">
        <f>VLOOKUP(B2045,imbin!$B$4:$D$3233,3,FALSE)</f>
        <v>Submittal</v>
      </c>
      <c r="P2045" s="4">
        <f>IF(ISNA(VLOOKUP(B2045,rampbin!$B$4:$G$1697,6,FALSE)),2,VLOOKUP(B2045,rampbin!$B$4:$G$1697,6,FALSE))</f>
        <v>2</v>
      </c>
      <c r="Q2045" s="4" t="str">
        <f>IF(ISNA(VLOOKUP(B2045,rampbin!$B$4:$G$1697,5,FALSE)),"MOVES",VLOOKUP(B2045,rampbin!$B$4:$G$1697,5,FALSE))</f>
        <v>Submitted</v>
      </c>
      <c r="R2045" s="4" t="s">
        <v>1880</v>
      </c>
      <c r="S2045" s="6" t="s">
        <v>1851</v>
      </c>
      <c r="T2045" s="4">
        <f>VLOOKUP(B2045,meanLDage!$B$3:$E$3145,4,FALSE)</f>
        <v>4</v>
      </c>
      <c r="U2045" s="32">
        <f>VLOOKUP(B2045,meanLDage!$B$3:$E$3145,2,FALSE)</f>
        <v>11.529456056683395</v>
      </c>
      <c r="V2045" s="4" t="str">
        <f t="shared" si="218"/>
        <v>39_L_200001000_0_3_2</v>
      </c>
      <c r="W2045" s="4">
        <v>39169</v>
      </c>
      <c r="X2045" s="6"/>
      <c r="Y2045" s="8">
        <f t="shared" si="219"/>
        <v>39169</v>
      </c>
      <c r="Z2045" s="6" t="b">
        <f t="shared" si="217"/>
        <v>0</v>
      </c>
      <c r="AA2045" s="6">
        <f t="shared" si="220"/>
        <v>39117</v>
      </c>
      <c r="AB2045" s="4">
        <f t="shared" si="221"/>
        <v>4</v>
      </c>
      <c r="AC2045" s="32">
        <f t="shared" si="222"/>
        <v>11.529456056683395</v>
      </c>
      <c r="AD2045" s="4">
        <f>VLOOKUP($B2045,meanLDage!$Z$3:$AC$3145,4,FALSE)</f>
        <v>3</v>
      </c>
      <c r="AE2045" s="32">
        <f>VLOOKUP($B2045,meanLDage!$Z$3:$AC$3145,2,FALSE)</f>
        <v>10.566918790000001</v>
      </c>
      <c r="AF2045" s="6">
        <f>VLOOKUP(V2045,'2017 rep county selection'!$A$1:$C$281,3,FALSE)</f>
        <v>39139</v>
      </c>
      <c r="AH2045" s="9">
        <f t="shared" si="223"/>
        <v>39139</v>
      </c>
    </row>
    <row r="2046" spans="1:34" ht="15.75" customHeight="1" x14ac:dyDescent="0.3">
      <c r="A2046" s="4">
        <v>39</v>
      </c>
      <c r="B2046" s="4">
        <v>39071</v>
      </c>
      <c r="C2046" s="6" t="s">
        <v>2290</v>
      </c>
      <c r="D2046" s="6" t="s">
        <v>1292</v>
      </c>
      <c r="E2046" s="4">
        <v>39117</v>
      </c>
      <c r="F2046" s="4">
        <v>39031</v>
      </c>
      <c r="G2046" s="4">
        <v>39031</v>
      </c>
      <c r="H2046" s="37">
        <v>439103601</v>
      </c>
      <c r="I2046" s="37">
        <v>313802474.12537199</v>
      </c>
      <c r="J2046" s="37">
        <v>328795421.85384798</v>
      </c>
      <c r="K2046" s="4" t="str">
        <f>VLOOKUP(B2046,altitude!$B$3:$E$3232,4)</f>
        <v>L</v>
      </c>
      <c r="L2046" s="4">
        <f>VLOOKUP(B2046,fuelregion!$C$5:$D$3233,2,FALSE)</f>
        <v>200001000</v>
      </c>
      <c r="M2046" s="4">
        <f>VLOOKUP(B2046,fuelregion!$H$5:$I$3113,2,FALSE)</f>
        <v>200001000</v>
      </c>
      <c r="N2046" s="4">
        <f>VLOOKUP(B2046,imbin!$B$4:$D$3233,2,FALSE)</f>
        <v>0</v>
      </c>
      <c r="O2046" s="4" t="str">
        <f>VLOOKUP(B2046,imbin!$B$4:$D$3233,3,FALSE)</f>
        <v>Submittal</v>
      </c>
      <c r="P2046" s="4">
        <f>IF(ISNA(VLOOKUP(B2046,rampbin!$B$4:$G$1697,6,FALSE)),2,VLOOKUP(B2046,rampbin!$B$4:$G$1697,6,FALSE))</f>
        <v>2</v>
      </c>
      <c r="Q2046" s="4" t="str">
        <f>IF(ISNA(VLOOKUP(B2046,rampbin!$B$4:$G$1697,5,FALSE)),"MOVES",VLOOKUP(B2046,rampbin!$B$4:$G$1697,5,FALSE))</f>
        <v>Submitted</v>
      </c>
      <c r="R2046" s="4" t="s">
        <v>1880</v>
      </c>
      <c r="S2046" s="6" t="s">
        <v>1851</v>
      </c>
      <c r="T2046" s="4">
        <f>VLOOKUP(B2046,meanLDage!$B$3:$E$3145,4,FALSE)</f>
        <v>4</v>
      </c>
      <c r="U2046" s="32">
        <f>VLOOKUP(B2046,meanLDage!$B$3:$E$3145,2,FALSE)</f>
        <v>12.721523089470107</v>
      </c>
      <c r="V2046" s="4" t="str">
        <f t="shared" si="218"/>
        <v>39_L_200001000_0_4_2</v>
      </c>
      <c r="W2046" s="4">
        <v>39169</v>
      </c>
      <c r="X2046" s="6"/>
      <c r="Y2046" s="8">
        <f t="shared" si="219"/>
        <v>39169</v>
      </c>
      <c r="Z2046" s="6" t="b">
        <f t="shared" si="217"/>
        <v>0</v>
      </c>
      <c r="AA2046" s="6">
        <f t="shared" si="220"/>
        <v>39031</v>
      </c>
      <c r="AB2046" s="4">
        <f t="shared" si="221"/>
        <v>4</v>
      </c>
      <c r="AC2046" s="32">
        <f t="shared" si="222"/>
        <v>12.721523089470107</v>
      </c>
      <c r="AD2046" s="4">
        <f>VLOOKUP($B2046,meanLDage!$Z$3:$AC$3145,4,FALSE)</f>
        <v>4</v>
      </c>
      <c r="AE2046" s="32">
        <f>VLOOKUP($B2046,meanLDage!$Z$3:$AC$3145,2,FALSE)</f>
        <v>11.63453138</v>
      </c>
      <c r="AF2046" s="6">
        <f>VLOOKUP(V2046,'2017 rep county selection'!$A$1:$C$281,3,FALSE)</f>
        <v>39119</v>
      </c>
      <c r="AH2046" s="9">
        <f t="shared" si="223"/>
        <v>39119</v>
      </c>
    </row>
    <row r="2047" spans="1:34" ht="15.75" customHeight="1" x14ac:dyDescent="0.3">
      <c r="A2047" s="4">
        <v>39</v>
      </c>
      <c r="B2047" s="4">
        <v>39073</v>
      </c>
      <c r="C2047" s="6" t="s">
        <v>2290</v>
      </c>
      <c r="D2047" s="6" t="s">
        <v>1293</v>
      </c>
      <c r="E2047" s="4">
        <v>39117</v>
      </c>
      <c r="F2047" s="4">
        <v>39031</v>
      </c>
      <c r="G2047" s="4">
        <v>39031</v>
      </c>
      <c r="H2047" s="37">
        <v>386096230</v>
      </c>
      <c r="I2047" s="37">
        <v>292550480.94861603</v>
      </c>
      <c r="J2047" s="37">
        <v>306709200.10661298</v>
      </c>
      <c r="K2047" s="4" t="str">
        <f>VLOOKUP(B2047,altitude!$B$3:$E$3232,4)</f>
        <v>L</v>
      </c>
      <c r="L2047" s="4">
        <f>VLOOKUP(B2047,fuelregion!$C$5:$D$3233,2,FALSE)</f>
        <v>200001000</v>
      </c>
      <c r="M2047" s="4">
        <f>VLOOKUP(B2047,fuelregion!$H$5:$I$3113,2,FALSE)</f>
        <v>200001000</v>
      </c>
      <c r="N2047" s="4">
        <f>VLOOKUP(B2047,imbin!$B$4:$D$3233,2,FALSE)</f>
        <v>0</v>
      </c>
      <c r="O2047" s="4" t="str">
        <f>VLOOKUP(B2047,imbin!$B$4:$D$3233,3,FALSE)</f>
        <v>Submittal</v>
      </c>
      <c r="P2047" s="4">
        <f>IF(ISNA(VLOOKUP(B2047,rampbin!$B$4:$G$1697,6,FALSE)),2,VLOOKUP(B2047,rampbin!$B$4:$G$1697,6,FALSE))</f>
        <v>2</v>
      </c>
      <c r="Q2047" s="4" t="str">
        <f>IF(ISNA(VLOOKUP(B2047,rampbin!$B$4:$G$1697,5,FALSE)),"MOVES",VLOOKUP(B2047,rampbin!$B$4:$G$1697,5,FALSE))</f>
        <v>Submitted</v>
      </c>
      <c r="R2047" s="4" t="s">
        <v>1877</v>
      </c>
      <c r="S2047" s="6" t="s">
        <v>2126</v>
      </c>
      <c r="T2047" s="4">
        <f>VLOOKUP(B2047,meanLDage!$B$3:$E$3145,4,FALSE)</f>
        <v>4</v>
      </c>
      <c r="U2047" s="32">
        <f>VLOOKUP(B2047,meanLDage!$B$3:$E$3145,2,FALSE)</f>
        <v>12.722777617583407</v>
      </c>
      <c r="V2047" s="4" t="str">
        <f t="shared" si="218"/>
        <v>39_L_200001000_0_4_2</v>
      </c>
      <c r="W2047" s="4">
        <v>39169</v>
      </c>
      <c r="X2047" s="6"/>
      <c r="Y2047" s="8">
        <f t="shared" si="219"/>
        <v>39169</v>
      </c>
      <c r="Z2047" s="6" t="b">
        <f t="shared" si="217"/>
        <v>0</v>
      </c>
      <c r="AA2047" s="6">
        <f t="shared" si="220"/>
        <v>39031</v>
      </c>
      <c r="AB2047" s="4">
        <f t="shared" si="221"/>
        <v>4</v>
      </c>
      <c r="AC2047" s="32">
        <f t="shared" si="222"/>
        <v>12.722777617583407</v>
      </c>
      <c r="AD2047" s="4">
        <f>VLOOKUP($B2047,meanLDage!$Z$3:$AC$3145,4,FALSE)</f>
        <v>4</v>
      </c>
      <c r="AE2047" s="32">
        <f>VLOOKUP($B2047,meanLDage!$Z$3:$AC$3145,2,FALSE)</f>
        <v>11.707899299999999</v>
      </c>
      <c r="AF2047" s="6">
        <f>VLOOKUP(V2047,'2017 rep county selection'!$A$1:$C$281,3,FALSE)</f>
        <v>39119</v>
      </c>
      <c r="AH2047" s="9">
        <f t="shared" si="223"/>
        <v>39119</v>
      </c>
    </row>
    <row r="2048" spans="1:34" ht="15.75" customHeight="1" x14ac:dyDescent="0.3">
      <c r="A2048" s="4">
        <v>39</v>
      </c>
      <c r="B2048" s="4">
        <v>39075</v>
      </c>
      <c r="C2048" s="6" t="s">
        <v>2290</v>
      </c>
      <c r="D2048" s="6" t="s">
        <v>292</v>
      </c>
      <c r="E2048" s="4">
        <v>39117</v>
      </c>
      <c r="F2048" s="4">
        <v>39117</v>
      </c>
      <c r="G2048" s="4">
        <v>39117</v>
      </c>
      <c r="H2048" s="37">
        <v>319518201</v>
      </c>
      <c r="I2048" s="37">
        <v>283220061.98421001</v>
      </c>
      <c r="J2048" s="37">
        <v>296264929.936342</v>
      </c>
      <c r="K2048" s="4" t="str">
        <f>VLOOKUP(B2048,altitude!$B$3:$E$3232,4)</f>
        <v>L</v>
      </c>
      <c r="L2048" s="4">
        <f>VLOOKUP(B2048,fuelregion!$C$5:$D$3233,2,FALSE)</f>
        <v>200001000</v>
      </c>
      <c r="M2048" s="4">
        <f>VLOOKUP(B2048,fuelregion!$H$5:$I$3113,2,FALSE)</f>
        <v>200001000</v>
      </c>
      <c r="N2048" s="4">
        <f>VLOOKUP(B2048,imbin!$B$4:$D$3233,2,FALSE)</f>
        <v>0</v>
      </c>
      <c r="O2048" s="4" t="str">
        <f>VLOOKUP(B2048,imbin!$B$4:$D$3233,3,FALSE)</f>
        <v>Submittal</v>
      </c>
      <c r="P2048" s="4">
        <f>IF(ISNA(VLOOKUP(B2048,rampbin!$B$4:$G$1697,6,FALSE)),2,VLOOKUP(B2048,rampbin!$B$4:$G$1697,6,FALSE))</f>
        <v>2</v>
      </c>
      <c r="Q2048" s="4" t="str">
        <f>IF(ISNA(VLOOKUP(B2048,rampbin!$B$4:$G$1697,5,FALSE)),"MOVES",VLOOKUP(B2048,rampbin!$B$4:$G$1697,5,FALSE))</f>
        <v>Submitted</v>
      </c>
      <c r="R2048" s="4" t="s">
        <v>1880</v>
      </c>
      <c r="S2048" s="6" t="s">
        <v>1851</v>
      </c>
      <c r="T2048" s="4">
        <f>VLOOKUP(B2048,meanLDage!$B$3:$E$3145,4,FALSE)</f>
        <v>4</v>
      </c>
      <c r="U2048" s="32">
        <f>VLOOKUP(B2048,meanLDage!$B$3:$E$3145,2,FALSE)</f>
        <v>11.522429762545665</v>
      </c>
      <c r="V2048" s="4" t="str">
        <f t="shared" si="218"/>
        <v>39_L_200001000_0_3_2</v>
      </c>
      <c r="W2048" s="4">
        <v>39169</v>
      </c>
      <c r="X2048" s="6"/>
      <c r="Y2048" s="8">
        <f t="shared" si="219"/>
        <v>39169</v>
      </c>
      <c r="Z2048" s="6" t="b">
        <f t="shared" si="217"/>
        <v>0</v>
      </c>
      <c r="AA2048" s="6">
        <f t="shared" si="220"/>
        <v>39117</v>
      </c>
      <c r="AB2048" s="4">
        <f t="shared" si="221"/>
        <v>4</v>
      </c>
      <c r="AC2048" s="32">
        <f t="shared" si="222"/>
        <v>11.522429762545665</v>
      </c>
      <c r="AD2048" s="4">
        <f>VLOOKUP($B2048,meanLDage!$Z$3:$AC$3145,4,FALSE)</f>
        <v>3</v>
      </c>
      <c r="AE2048" s="32">
        <f>VLOOKUP($B2048,meanLDage!$Z$3:$AC$3145,2,FALSE)</f>
        <v>10.7969507</v>
      </c>
      <c r="AF2048" s="6">
        <f>VLOOKUP(V2048,'2017 rep county selection'!$A$1:$C$281,3,FALSE)</f>
        <v>39139</v>
      </c>
      <c r="AH2048" s="9">
        <f t="shared" si="223"/>
        <v>39139</v>
      </c>
    </row>
    <row r="2049" spans="1:34" ht="15.75" customHeight="1" x14ac:dyDescent="0.3">
      <c r="A2049" s="4">
        <v>39</v>
      </c>
      <c r="B2049" s="4">
        <v>39077</v>
      </c>
      <c r="C2049" s="6" t="s">
        <v>2290</v>
      </c>
      <c r="D2049" s="6" t="s">
        <v>845</v>
      </c>
      <c r="E2049" s="4">
        <v>39117</v>
      </c>
      <c r="F2049" s="4">
        <v>39117</v>
      </c>
      <c r="G2049" s="4">
        <v>39117</v>
      </c>
      <c r="H2049" s="37">
        <v>519126872</v>
      </c>
      <c r="I2049" s="37">
        <v>421860658.82653701</v>
      </c>
      <c r="J2049" s="37">
        <v>442758879.89803201</v>
      </c>
      <c r="K2049" s="4" t="str">
        <f>VLOOKUP(B2049,altitude!$B$3:$E$3232,4)</f>
        <v>L</v>
      </c>
      <c r="L2049" s="4">
        <f>VLOOKUP(B2049,fuelregion!$C$5:$D$3233,2,FALSE)</f>
        <v>200001000</v>
      </c>
      <c r="M2049" s="4">
        <f>VLOOKUP(B2049,fuelregion!$H$5:$I$3113,2,FALSE)</f>
        <v>200001000</v>
      </c>
      <c r="N2049" s="4">
        <f>VLOOKUP(B2049,imbin!$B$4:$D$3233,2,FALSE)</f>
        <v>0</v>
      </c>
      <c r="O2049" s="4" t="str">
        <f>VLOOKUP(B2049,imbin!$B$4:$D$3233,3,FALSE)</f>
        <v>Submittal</v>
      </c>
      <c r="P2049" s="4">
        <f>IF(ISNA(VLOOKUP(B2049,rampbin!$B$4:$G$1697,6,FALSE)),2,VLOOKUP(B2049,rampbin!$B$4:$G$1697,6,FALSE))</f>
        <v>2</v>
      </c>
      <c r="Q2049" s="4" t="str">
        <f>IF(ISNA(VLOOKUP(B2049,rampbin!$B$4:$G$1697,5,FALSE)),"MOVES",VLOOKUP(B2049,rampbin!$B$4:$G$1697,5,FALSE))</f>
        <v>Submitted</v>
      </c>
      <c r="R2049" s="4" t="s">
        <v>1880</v>
      </c>
      <c r="S2049" s="6" t="s">
        <v>1851</v>
      </c>
      <c r="T2049" s="4">
        <f>VLOOKUP(B2049,meanLDage!$B$3:$E$3145,4,FALSE)</f>
        <v>4</v>
      </c>
      <c r="U2049" s="32">
        <f>VLOOKUP(B2049,meanLDage!$B$3:$E$3145,2,FALSE)</f>
        <v>11.195043421693448</v>
      </c>
      <c r="V2049" s="4" t="str">
        <f t="shared" si="218"/>
        <v>39_L_200001000_0_3_2</v>
      </c>
      <c r="W2049" s="4">
        <v>39169</v>
      </c>
      <c r="X2049" s="6"/>
      <c r="Y2049" s="8">
        <f t="shared" si="219"/>
        <v>39169</v>
      </c>
      <c r="Z2049" s="6" t="b">
        <f t="shared" si="217"/>
        <v>0</v>
      </c>
      <c r="AA2049" s="6">
        <f t="shared" si="220"/>
        <v>39117</v>
      </c>
      <c r="AB2049" s="4">
        <f t="shared" si="221"/>
        <v>4</v>
      </c>
      <c r="AC2049" s="32">
        <f t="shared" si="222"/>
        <v>11.195043421693448</v>
      </c>
      <c r="AD2049" s="4">
        <f>VLOOKUP($B2049,meanLDage!$Z$3:$AC$3145,4,FALSE)</f>
        <v>3</v>
      </c>
      <c r="AE2049" s="32">
        <f>VLOOKUP($B2049,meanLDage!$Z$3:$AC$3145,2,FALSE)</f>
        <v>10.123704010000001</v>
      </c>
      <c r="AF2049" s="6">
        <f>VLOOKUP(V2049,'2017 rep county selection'!$A$1:$C$281,3,FALSE)</f>
        <v>39139</v>
      </c>
      <c r="AH2049" s="9">
        <f t="shared" si="223"/>
        <v>39139</v>
      </c>
    </row>
    <row r="2050" spans="1:34" ht="15.75" customHeight="1" x14ac:dyDescent="0.3">
      <c r="A2050" s="4">
        <v>39</v>
      </c>
      <c r="B2050" s="4">
        <v>39079</v>
      </c>
      <c r="C2050" s="6" t="s">
        <v>2290</v>
      </c>
      <c r="D2050" s="6" t="s">
        <v>42</v>
      </c>
      <c r="E2050" s="4">
        <v>39117</v>
      </c>
      <c r="F2050" s="4">
        <v>39031</v>
      </c>
      <c r="G2050" s="4">
        <v>39031</v>
      </c>
      <c r="H2050" s="37">
        <v>435341570</v>
      </c>
      <c r="I2050" s="37">
        <v>358064432.25143403</v>
      </c>
      <c r="J2050" s="37">
        <v>375434708.33831</v>
      </c>
      <c r="K2050" s="4" t="str">
        <f>VLOOKUP(B2050,altitude!$B$3:$E$3232,4)</f>
        <v>L</v>
      </c>
      <c r="L2050" s="4">
        <f>VLOOKUP(B2050,fuelregion!$C$5:$D$3233,2,FALSE)</f>
        <v>200001000</v>
      </c>
      <c r="M2050" s="4">
        <f>VLOOKUP(B2050,fuelregion!$H$5:$I$3113,2,FALSE)</f>
        <v>200001000</v>
      </c>
      <c r="N2050" s="4">
        <f>VLOOKUP(B2050,imbin!$B$4:$D$3233,2,FALSE)</f>
        <v>0</v>
      </c>
      <c r="O2050" s="4" t="str">
        <f>VLOOKUP(B2050,imbin!$B$4:$D$3233,3,FALSE)</f>
        <v>Submittal</v>
      </c>
      <c r="P2050" s="4">
        <f>IF(ISNA(VLOOKUP(B2050,rampbin!$B$4:$G$1697,6,FALSE)),2,VLOOKUP(B2050,rampbin!$B$4:$G$1697,6,FALSE))</f>
        <v>2</v>
      </c>
      <c r="Q2050" s="4" t="str">
        <f>IF(ISNA(VLOOKUP(B2050,rampbin!$B$4:$G$1697,5,FALSE)),"MOVES",VLOOKUP(B2050,rampbin!$B$4:$G$1697,5,FALSE))</f>
        <v>Submitted</v>
      </c>
      <c r="R2050" s="4" t="s">
        <v>1880</v>
      </c>
      <c r="S2050" s="6" t="s">
        <v>1851</v>
      </c>
      <c r="T2050" s="4">
        <f>VLOOKUP(B2050,meanLDage!$B$3:$E$3145,4,FALSE)</f>
        <v>4</v>
      </c>
      <c r="U2050" s="32">
        <f>VLOOKUP(B2050,meanLDage!$B$3:$E$3145,2,FALSE)</f>
        <v>12.592880340662694</v>
      </c>
      <c r="V2050" s="4" t="str">
        <f t="shared" si="218"/>
        <v>39_L_200001000_0_4_2</v>
      </c>
      <c r="W2050" s="4">
        <v>39169</v>
      </c>
      <c r="X2050" s="6"/>
      <c r="Y2050" s="8">
        <f t="shared" si="219"/>
        <v>39169</v>
      </c>
      <c r="Z2050" s="6" t="b">
        <f t="shared" ref="Z2050:Z2113" si="224">G2050=Y2050</f>
        <v>0</v>
      </c>
      <c r="AA2050" s="6">
        <f t="shared" si="220"/>
        <v>39031</v>
      </c>
      <c r="AB2050" s="4">
        <f t="shared" si="221"/>
        <v>4</v>
      </c>
      <c r="AC2050" s="32">
        <f t="shared" si="222"/>
        <v>12.592880340662694</v>
      </c>
      <c r="AD2050" s="4">
        <f>VLOOKUP($B2050,meanLDage!$Z$3:$AC$3145,4,FALSE)</f>
        <v>4</v>
      </c>
      <c r="AE2050" s="32">
        <f>VLOOKUP($B2050,meanLDage!$Z$3:$AC$3145,2,FALSE)</f>
        <v>11.698886699999999</v>
      </c>
      <c r="AF2050" s="6">
        <f>VLOOKUP(V2050,'2017 rep county selection'!$A$1:$C$281,3,FALSE)</f>
        <v>39119</v>
      </c>
      <c r="AH2050" s="9">
        <f t="shared" si="223"/>
        <v>39119</v>
      </c>
    </row>
    <row r="2051" spans="1:34" ht="15.75" customHeight="1" x14ac:dyDescent="0.3">
      <c r="A2051" s="4">
        <v>39</v>
      </c>
      <c r="B2051" s="4">
        <v>39081</v>
      </c>
      <c r="C2051" s="6" t="s">
        <v>2290</v>
      </c>
      <c r="D2051" s="6" t="s">
        <v>43</v>
      </c>
      <c r="E2051" s="4">
        <v>39095</v>
      </c>
      <c r="F2051" s="4">
        <v>39095</v>
      </c>
      <c r="G2051" s="4">
        <v>39095</v>
      </c>
      <c r="H2051" s="37">
        <v>731496929</v>
      </c>
      <c r="I2051" s="37">
        <v>598137199.02004302</v>
      </c>
      <c r="J2051" s="37">
        <v>629054438.91100299</v>
      </c>
      <c r="K2051" s="4" t="str">
        <f>VLOOKUP(B2051,altitude!$B$3:$E$3232,4)</f>
        <v>L</v>
      </c>
      <c r="L2051" s="4">
        <f>VLOOKUP(B2051,fuelregion!$C$5:$D$3233,2,FALSE)</f>
        <v>200001000</v>
      </c>
      <c r="M2051" s="4">
        <f>VLOOKUP(B2051,fuelregion!$H$5:$I$3113,2,FALSE)</f>
        <v>200001000</v>
      </c>
      <c r="N2051" s="4">
        <f>VLOOKUP(B2051,imbin!$B$4:$D$3233,2,FALSE)</f>
        <v>0</v>
      </c>
      <c r="O2051" s="4" t="str">
        <f>VLOOKUP(B2051,imbin!$B$4:$D$3233,3,FALSE)</f>
        <v>Submittal</v>
      </c>
      <c r="P2051" s="4">
        <f>IF(ISNA(VLOOKUP(B2051,rampbin!$B$4:$G$1697,6,FALSE)),2,VLOOKUP(B2051,rampbin!$B$4:$G$1697,6,FALSE))</f>
        <v>3</v>
      </c>
      <c r="Q2051" s="4" t="str">
        <f>IF(ISNA(VLOOKUP(B2051,rampbin!$B$4:$G$1697,5,FALSE)),"MOVES",VLOOKUP(B2051,rampbin!$B$4:$G$1697,5,FALSE))</f>
        <v>Submitted</v>
      </c>
      <c r="R2051" s="4" t="s">
        <v>1877</v>
      </c>
      <c r="S2051" s="6" t="s">
        <v>2129</v>
      </c>
      <c r="T2051" s="4">
        <f>VLOOKUP(B2051,meanLDage!$B$3:$E$3145,4,FALSE)</f>
        <v>4</v>
      </c>
      <c r="U2051" s="32">
        <f>VLOOKUP(B2051,meanLDage!$B$3:$E$3145,2,FALSE)</f>
        <v>11.631232256224841</v>
      </c>
      <c r="V2051" s="4" t="str">
        <f t="shared" ref="V2051:V2114" si="225">A2051&amp;"_"&amp;K2051&amp;"_"&amp;M2051&amp;"_"&amp;N2051&amp;"_"&amp;AD2051&amp;"_"&amp;P2051</f>
        <v>39_L_200001000_0_3_3</v>
      </c>
      <c r="W2051" s="4">
        <v>39081</v>
      </c>
      <c r="X2051" s="6"/>
      <c r="Y2051" s="8">
        <f t="shared" ref="Y2051:Y2114" si="226">IF(X2051&gt;0,X2051,W2051)</f>
        <v>39081</v>
      </c>
      <c r="Z2051" s="6" t="b">
        <f t="shared" si="224"/>
        <v>0</v>
      </c>
      <c r="AA2051" s="6">
        <f t="shared" ref="AA2051:AA2114" si="227">G2051</f>
        <v>39095</v>
      </c>
      <c r="AB2051" s="4">
        <f t="shared" ref="AB2051:AB2114" si="228">T2051</f>
        <v>4</v>
      </c>
      <c r="AC2051" s="32">
        <f t="shared" ref="AC2051:AC2114" si="229">U2051</f>
        <v>11.631232256224841</v>
      </c>
      <c r="AD2051" s="4">
        <f>VLOOKUP($B2051,meanLDage!$Z$3:$AC$3145,4,FALSE)</f>
        <v>3</v>
      </c>
      <c r="AE2051" s="32">
        <f>VLOOKUP($B2051,meanLDage!$Z$3:$AC$3145,2,FALSE)</f>
        <v>10.565562999999999</v>
      </c>
      <c r="AF2051" s="6">
        <f>VLOOKUP(V2051,'2017 rep county selection'!$A$1:$C$281,3,FALSE)</f>
        <v>39095</v>
      </c>
      <c r="AH2051" s="9">
        <f t="shared" ref="AH2051:AH2114" si="230">IF(AG2051&gt;0,AG2051,AF2051)</f>
        <v>39095</v>
      </c>
    </row>
    <row r="2052" spans="1:34" ht="15.75" customHeight="1" x14ac:dyDescent="0.3">
      <c r="A2052" s="4">
        <v>39</v>
      </c>
      <c r="B2052" s="4">
        <v>39083</v>
      </c>
      <c r="C2052" s="6" t="s">
        <v>2290</v>
      </c>
      <c r="D2052" s="6" t="s">
        <v>484</v>
      </c>
      <c r="E2052" s="4">
        <v>39117</v>
      </c>
      <c r="F2052" s="4">
        <v>39117</v>
      </c>
      <c r="G2052" s="4">
        <v>39117</v>
      </c>
      <c r="H2052" s="37">
        <v>529386500</v>
      </c>
      <c r="I2052" s="37">
        <v>408462596.18761098</v>
      </c>
      <c r="J2052" s="37">
        <v>428327688.182482</v>
      </c>
      <c r="K2052" s="4" t="str">
        <f>VLOOKUP(B2052,altitude!$B$3:$E$3232,4)</f>
        <v>L</v>
      </c>
      <c r="L2052" s="4">
        <f>VLOOKUP(B2052,fuelregion!$C$5:$D$3233,2,FALSE)</f>
        <v>200001000</v>
      </c>
      <c r="M2052" s="4">
        <f>VLOOKUP(B2052,fuelregion!$H$5:$I$3113,2,FALSE)</f>
        <v>200001000</v>
      </c>
      <c r="N2052" s="4">
        <f>VLOOKUP(B2052,imbin!$B$4:$D$3233,2,FALSE)</f>
        <v>0</v>
      </c>
      <c r="O2052" s="4" t="str">
        <f>VLOOKUP(B2052,imbin!$B$4:$D$3233,3,FALSE)</f>
        <v>Submittal</v>
      </c>
      <c r="P2052" s="4">
        <f>IF(ISNA(VLOOKUP(B2052,rampbin!$B$4:$G$1697,6,FALSE)),2,VLOOKUP(B2052,rampbin!$B$4:$G$1697,6,FALSE))</f>
        <v>4</v>
      </c>
      <c r="Q2052" s="4" t="str">
        <f>IF(ISNA(VLOOKUP(B2052,rampbin!$B$4:$G$1697,5,FALSE)),"MOVES",VLOOKUP(B2052,rampbin!$B$4:$G$1697,5,FALSE))</f>
        <v>Submitted</v>
      </c>
      <c r="R2052" s="4" t="s">
        <v>1880</v>
      </c>
      <c r="S2052" s="6" t="s">
        <v>1851</v>
      </c>
      <c r="T2052" s="4">
        <f>VLOOKUP(B2052,meanLDage!$B$3:$E$3145,4,FALSE)</f>
        <v>4</v>
      </c>
      <c r="U2052" s="32">
        <f>VLOOKUP(B2052,meanLDage!$B$3:$E$3145,2,FALSE)</f>
        <v>11.594126506687449</v>
      </c>
      <c r="V2052" s="4" t="str">
        <f t="shared" si="225"/>
        <v>39_L_200001000_0_3_4</v>
      </c>
      <c r="W2052" s="4">
        <v>39089</v>
      </c>
      <c r="X2052" s="6"/>
      <c r="Y2052" s="8">
        <f t="shared" si="226"/>
        <v>39089</v>
      </c>
      <c r="Z2052" s="6" t="b">
        <f t="shared" si="224"/>
        <v>0</v>
      </c>
      <c r="AA2052" s="6">
        <f t="shared" si="227"/>
        <v>39117</v>
      </c>
      <c r="AB2052" s="4">
        <f t="shared" si="228"/>
        <v>4</v>
      </c>
      <c r="AC2052" s="32">
        <f t="shared" si="229"/>
        <v>11.594126506687449</v>
      </c>
      <c r="AD2052" s="4">
        <f>VLOOKUP($B2052,meanLDage!$Z$3:$AC$3145,4,FALSE)</f>
        <v>3</v>
      </c>
      <c r="AE2052" s="32">
        <f>VLOOKUP($B2052,meanLDage!$Z$3:$AC$3145,2,FALSE)</f>
        <v>10.684744759999999</v>
      </c>
      <c r="AF2052" s="6">
        <f>VLOOKUP(V2052,'2017 rep county selection'!$A$1:$C$281,3,FALSE)</f>
        <v>39151</v>
      </c>
      <c r="AH2052" s="9">
        <f t="shared" si="230"/>
        <v>39151</v>
      </c>
    </row>
    <row r="2053" spans="1:34" ht="15.75" customHeight="1" x14ac:dyDescent="0.3">
      <c r="A2053" s="4">
        <v>39</v>
      </c>
      <c r="B2053" s="4">
        <v>39085</v>
      </c>
      <c r="C2053" s="6" t="s">
        <v>2290</v>
      </c>
      <c r="D2053" s="6" t="s">
        <v>162</v>
      </c>
      <c r="E2053" s="4">
        <v>39035</v>
      </c>
      <c r="F2053" s="4">
        <v>39035</v>
      </c>
      <c r="G2053" s="4">
        <v>39035</v>
      </c>
      <c r="H2053" s="37">
        <v>2461578214</v>
      </c>
      <c r="I2053" s="37">
        <v>2030676376.89956</v>
      </c>
      <c r="J2053" s="37">
        <v>2138750975.2913301</v>
      </c>
      <c r="K2053" s="4" t="str">
        <f>VLOOKUP(B2053,altitude!$B$3:$E$3232,4)</f>
        <v>L</v>
      </c>
      <c r="L2053" s="4">
        <f>VLOOKUP(B2053,fuelregion!$C$5:$D$3233,2,FALSE)</f>
        <v>200001000</v>
      </c>
      <c r="M2053" s="4">
        <f>VLOOKUP(B2053,fuelregion!$H$5:$I$3113,2,FALSE)</f>
        <v>200001000</v>
      </c>
      <c r="N2053" s="4">
        <f>VLOOKUP(B2053,imbin!$B$4:$D$3233,2,FALSE)</f>
        <v>1</v>
      </c>
      <c r="O2053" s="4" t="str">
        <f>VLOOKUP(B2053,imbin!$B$4:$D$3233,3,FALSE)</f>
        <v>Submittal</v>
      </c>
      <c r="P2053" s="4">
        <f>IF(ISNA(VLOOKUP(B2053,rampbin!$B$4:$G$1697,6,FALSE)),2,VLOOKUP(B2053,rampbin!$B$4:$G$1697,6,FALSE))</f>
        <v>3</v>
      </c>
      <c r="Q2053" s="4" t="str">
        <f>IF(ISNA(VLOOKUP(B2053,rampbin!$B$4:$G$1697,5,FALSE)),"MOVES",VLOOKUP(B2053,rampbin!$B$4:$G$1697,5,FALSE))</f>
        <v>Submitted</v>
      </c>
      <c r="R2053" s="4" t="s">
        <v>1877</v>
      </c>
      <c r="S2053" s="6" t="s">
        <v>2125</v>
      </c>
      <c r="T2053" s="4">
        <f>VLOOKUP(B2053,meanLDage!$B$3:$E$3145,4,FALSE)</f>
        <v>2</v>
      </c>
      <c r="U2053" s="32">
        <f>VLOOKUP(B2053,meanLDage!$B$3:$E$3145,2,FALSE)</f>
        <v>8.7823116538338191</v>
      </c>
      <c r="V2053" s="4" t="str">
        <f t="shared" si="225"/>
        <v>39_L_200001000_1_2_3</v>
      </c>
      <c r="W2053" s="4">
        <v>39035</v>
      </c>
      <c r="X2053" s="6"/>
      <c r="Y2053" s="8">
        <f t="shared" si="226"/>
        <v>39035</v>
      </c>
      <c r="Z2053" s="6" t="b">
        <f t="shared" si="224"/>
        <v>1</v>
      </c>
      <c r="AA2053" s="6">
        <f t="shared" si="227"/>
        <v>39035</v>
      </c>
      <c r="AB2053" s="4">
        <f t="shared" si="228"/>
        <v>2</v>
      </c>
      <c r="AC2053" s="32">
        <f t="shared" si="229"/>
        <v>8.7823116538338191</v>
      </c>
      <c r="AD2053" s="4">
        <f>VLOOKUP($B2053,meanLDage!$Z$3:$AC$3145,4,FALSE)</f>
        <v>2</v>
      </c>
      <c r="AE2053" s="32">
        <f>VLOOKUP($B2053,meanLDage!$Z$3:$AC$3145,2,FALSE)</f>
        <v>7.6138298899999999</v>
      </c>
      <c r="AF2053" s="6">
        <f>VLOOKUP(V2053,'2017 rep county selection'!$A$1:$C$281,3,FALSE)</f>
        <v>39035</v>
      </c>
      <c r="AH2053" s="9">
        <f t="shared" si="230"/>
        <v>39035</v>
      </c>
    </row>
    <row r="2054" spans="1:34" ht="15.75" customHeight="1" x14ac:dyDescent="0.3">
      <c r="A2054" s="4">
        <v>39</v>
      </c>
      <c r="B2054" s="4">
        <v>39087</v>
      </c>
      <c r="C2054" s="6" t="s">
        <v>2290</v>
      </c>
      <c r="D2054" s="6" t="s">
        <v>46</v>
      </c>
      <c r="E2054" s="4">
        <v>39151</v>
      </c>
      <c r="F2054" s="4">
        <v>39151</v>
      </c>
      <c r="G2054" s="4">
        <v>39151</v>
      </c>
      <c r="H2054" s="37">
        <v>619327455</v>
      </c>
      <c r="I2054" s="37">
        <v>461517680.45085597</v>
      </c>
      <c r="J2054" s="37">
        <v>485489735.28530401</v>
      </c>
      <c r="K2054" s="4" t="str">
        <f>VLOOKUP(B2054,altitude!$B$3:$E$3232,4)</f>
        <v>L</v>
      </c>
      <c r="L2054" s="4">
        <f>VLOOKUP(B2054,fuelregion!$C$5:$D$3233,2,FALSE)</f>
        <v>200001000</v>
      </c>
      <c r="M2054" s="4">
        <f>VLOOKUP(B2054,fuelregion!$H$5:$I$3113,2,FALSE)</f>
        <v>200001000</v>
      </c>
      <c r="N2054" s="4">
        <f>VLOOKUP(B2054,imbin!$B$4:$D$3233,2,FALSE)</f>
        <v>0</v>
      </c>
      <c r="O2054" s="4" t="str">
        <f>VLOOKUP(B2054,imbin!$B$4:$D$3233,3,FALSE)</f>
        <v>Submittal</v>
      </c>
      <c r="P2054" s="4">
        <f>IF(ISNA(VLOOKUP(B2054,rampbin!$B$4:$G$1697,6,FALSE)),2,VLOOKUP(B2054,rampbin!$B$4:$G$1697,6,FALSE))</f>
        <v>2</v>
      </c>
      <c r="Q2054" s="4" t="str">
        <f>IF(ISNA(VLOOKUP(B2054,rampbin!$B$4:$G$1697,5,FALSE)),"MOVES",VLOOKUP(B2054,rampbin!$B$4:$G$1697,5,FALSE))</f>
        <v>Submitted</v>
      </c>
      <c r="R2054" s="4" t="s">
        <v>1877</v>
      </c>
      <c r="S2054" s="6" t="s">
        <v>2032</v>
      </c>
      <c r="T2054" s="4">
        <f>VLOOKUP(B2054,meanLDage!$B$3:$E$3145,4,FALSE)</f>
        <v>4</v>
      </c>
      <c r="U2054" s="32">
        <f>VLOOKUP(B2054,meanLDage!$B$3:$E$3145,2,FALSE)</f>
        <v>12.468538174007193</v>
      </c>
      <c r="V2054" s="4" t="str">
        <f t="shared" si="225"/>
        <v>39_L_200001000_0_4_2</v>
      </c>
      <c r="W2054" s="4">
        <v>39169</v>
      </c>
      <c r="X2054" s="6"/>
      <c r="Y2054" s="8">
        <f t="shared" si="226"/>
        <v>39169</v>
      </c>
      <c r="Z2054" s="6" t="b">
        <f t="shared" si="224"/>
        <v>0</v>
      </c>
      <c r="AA2054" s="6">
        <f t="shared" si="227"/>
        <v>39151</v>
      </c>
      <c r="AB2054" s="4">
        <f t="shared" si="228"/>
        <v>4</v>
      </c>
      <c r="AC2054" s="32">
        <f t="shared" si="229"/>
        <v>12.468538174007193</v>
      </c>
      <c r="AD2054" s="4">
        <f>VLOOKUP($B2054,meanLDage!$Z$3:$AC$3145,4,FALSE)</f>
        <v>4</v>
      </c>
      <c r="AE2054" s="32">
        <f>VLOOKUP($B2054,meanLDage!$Z$3:$AC$3145,2,FALSE)</f>
        <v>11.39324667</v>
      </c>
      <c r="AF2054" s="6">
        <f>VLOOKUP(V2054,'2017 rep county selection'!$A$1:$C$281,3,FALSE)</f>
        <v>39119</v>
      </c>
      <c r="AH2054" s="9">
        <f t="shared" si="230"/>
        <v>39119</v>
      </c>
    </row>
    <row r="2055" spans="1:34" ht="15.75" customHeight="1" x14ac:dyDescent="0.3">
      <c r="A2055" s="4">
        <v>39</v>
      </c>
      <c r="B2055" s="4">
        <v>39089</v>
      </c>
      <c r="C2055" s="6" t="s">
        <v>2290</v>
      </c>
      <c r="D2055" s="6" t="s">
        <v>1294</v>
      </c>
      <c r="E2055" s="4">
        <v>39089</v>
      </c>
      <c r="F2055" s="4">
        <v>39095</v>
      </c>
      <c r="G2055" s="4">
        <v>39095</v>
      </c>
      <c r="H2055" s="37">
        <v>2022815793</v>
      </c>
      <c r="I2055" s="37">
        <v>1874094871.17694</v>
      </c>
      <c r="J2055" s="37">
        <v>1967376992.3354101</v>
      </c>
      <c r="K2055" s="4" t="str">
        <f>VLOOKUP(B2055,altitude!$B$3:$E$3232,4)</f>
        <v>L</v>
      </c>
      <c r="L2055" s="4">
        <f>VLOOKUP(B2055,fuelregion!$C$5:$D$3233,2,FALSE)</f>
        <v>200001000</v>
      </c>
      <c r="M2055" s="4">
        <f>VLOOKUP(B2055,fuelregion!$H$5:$I$3113,2,FALSE)</f>
        <v>200001000</v>
      </c>
      <c r="N2055" s="4">
        <f>VLOOKUP(B2055,imbin!$B$4:$D$3233,2,FALSE)</f>
        <v>0</v>
      </c>
      <c r="O2055" s="4" t="str">
        <f>VLOOKUP(B2055,imbin!$B$4:$D$3233,3,FALSE)</f>
        <v>Submittal</v>
      </c>
      <c r="P2055" s="4">
        <f>IF(ISNA(VLOOKUP(B2055,rampbin!$B$4:$G$1697,6,FALSE)),2,VLOOKUP(B2055,rampbin!$B$4:$G$1697,6,FALSE))</f>
        <v>4</v>
      </c>
      <c r="Q2055" s="4" t="str">
        <f>IF(ISNA(VLOOKUP(B2055,rampbin!$B$4:$G$1697,5,FALSE)),"MOVES",VLOOKUP(B2055,rampbin!$B$4:$G$1697,5,FALSE))</f>
        <v>Submitted</v>
      </c>
      <c r="R2055" s="4" t="s">
        <v>1877</v>
      </c>
      <c r="S2055" s="6" t="s">
        <v>2126</v>
      </c>
      <c r="T2055" s="4">
        <f>VLOOKUP(B2055,meanLDage!$B$3:$E$3145,4,FALSE)</f>
        <v>4</v>
      </c>
      <c r="U2055" s="32">
        <f>VLOOKUP(B2055,meanLDage!$B$3:$E$3145,2,FALSE)</f>
        <v>11.149573471487352</v>
      </c>
      <c r="V2055" s="4" t="str">
        <f t="shared" si="225"/>
        <v>39_L_200001000_0_3_4</v>
      </c>
      <c r="W2055" s="4">
        <v>39089</v>
      </c>
      <c r="X2055" s="6"/>
      <c r="Y2055" s="8">
        <f t="shared" si="226"/>
        <v>39089</v>
      </c>
      <c r="Z2055" s="6" t="b">
        <f t="shared" si="224"/>
        <v>0</v>
      </c>
      <c r="AA2055" s="6">
        <f t="shared" si="227"/>
        <v>39095</v>
      </c>
      <c r="AB2055" s="4">
        <f t="shared" si="228"/>
        <v>4</v>
      </c>
      <c r="AC2055" s="32">
        <f t="shared" si="229"/>
        <v>11.149573471487352</v>
      </c>
      <c r="AD2055" s="4">
        <f>VLOOKUP($B2055,meanLDage!$Z$3:$AC$3145,4,FALSE)</f>
        <v>3</v>
      </c>
      <c r="AE2055" s="32">
        <f>VLOOKUP($B2055,meanLDage!$Z$3:$AC$3145,2,FALSE)</f>
        <v>10.18193849</v>
      </c>
      <c r="AF2055" s="6">
        <f>VLOOKUP(V2055,'2017 rep county selection'!$A$1:$C$281,3,FALSE)</f>
        <v>39151</v>
      </c>
      <c r="AH2055" s="9">
        <f t="shared" si="230"/>
        <v>39151</v>
      </c>
    </row>
    <row r="2056" spans="1:34" ht="15.75" customHeight="1" x14ac:dyDescent="0.3">
      <c r="A2056" s="4">
        <v>39</v>
      </c>
      <c r="B2056" s="4">
        <v>39091</v>
      </c>
      <c r="C2056" s="6" t="s">
        <v>2290</v>
      </c>
      <c r="D2056" s="6" t="s">
        <v>120</v>
      </c>
      <c r="E2056" s="4">
        <v>39117</v>
      </c>
      <c r="F2056" s="4">
        <v>39117</v>
      </c>
      <c r="G2056" s="4">
        <v>39117</v>
      </c>
      <c r="H2056" s="37">
        <v>616933832</v>
      </c>
      <c r="I2056" s="37">
        <v>463323117.10357797</v>
      </c>
      <c r="J2056" s="37">
        <v>485803434.69111001</v>
      </c>
      <c r="K2056" s="4" t="str">
        <f>VLOOKUP(B2056,altitude!$B$3:$E$3232,4)</f>
        <v>L</v>
      </c>
      <c r="L2056" s="4">
        <f>VLOOKUP(B2056,fuelregion!$C$5:$D$3233,2,FALSE)</f>
        <v>200001000</v>
      </c>
      <c r="M2056" s="4">
        <f>VLOOKUP(B2056,fuelregion!$H$5:$I$3113,2,FALSE)</f>
        <v>200001000</v>
      </c>
      <c r="N2056" s="4">
        <f>VLOOKUP(B2056,imbin!$B$4:$D$3233,2,FALSE)</f>
        <v>0</v>
      </c>
      <c r="O2056" s="4" t="str">
        <f>VLOOKUP(B2056,imbin!$B$4:$D$3233,3,FALSE)</f>
        <v>Submittal</v>
      </c>
      <c r="P2056" s="4">
        <f>IF(ISNA(VLOOKUP(B2056,rampbin!$B$4:$G$1697,6,FALSE)),2,VLOOKUP(B2056,rampbin!$B$4:$G$1697,6,FALSE))</f>
        <v>2</v>
      </c>
      <c r="Q2056" s="4" t="str">
        <f>IF(ISNA(VLOOKUP(B2056,rampbin!$B$4:$G$1697,5,FALSE)),"MOVES",VLOOKUP(B2056,rampbin!$B$4:$G$1697,5,FALSE))</f>
        <v>Submitted</v>
      </c>
      <c r="R2056" s="4" t="s">
        <v>1880</v>
      </c>
      <c r="S2056" s="6" t="s">
        <v>1851</v>
      </c>
      <c r="T2056" s="4">
        <f>VLOOKUP(B2056,meanLDage!$B$3:$E$3145,4,FALSE)</f>
        <v>4</v>
      </c>
      <c r="U2056" s="32">
        <f>VLOOKUP(B2056,meanLDage!$B$3:$E$3145,2,FALSE)</f>
        <v>11.831315167158953</v>
      </c>
      <c r="V2056" s="4" t="str">
        <f t="shared" si="225"/>
        <v>39_L_200001000_0_3_2</v>
      </c>
      <c r="W2056" s="4">
        <v>39169</v>
      </c>
      <c r="X2056" s="6"/>
      <c r="Y2056" s="8">
        <f t="shared" si="226"/>
        <v>39169</v>
      </c>
      <c r="Z2056" s="6" t="b">
        <f t="shared" si="224"/>
        <v>0</v>
      </c>
      <c r="AA2056" s="6">
        <f t="shared" si="227"/>
        <v>39117</v>
      </c>
      <c r="AB2056" s="4">
        <f t="shared" si="228"/>
        <v>4</v>
      </c>
      <c r="AC2056" s="32">
        <f t="shared" si="229"/>
        <v>11.831315167158953</v>
      </c>
      <c r="AD2056" s="4">
        <f>VLOOKUP($B2056,meanLDage!$Z$3:$AC$3145,4,FALSE)</f>
        <v>3</v>
      </c>
      <c r="AE2056" s="32">
        <f>VLOOKUP($B2056,meanLDage!$Z$3:$AC$3145,2,FALSE)</f>
        <v>10.943768</v>
      </c>
      <c r="AF2056" s="6">
        <f>VLOOKUP(V2056,'2017 rep county selection'!$A$1:$C$281,3,FALSE)</f>
        <v>39139</v>
      </c>
      <c r="AH2056" s="9">
        <f t="shared" si="230"/>
        <v>39139</v>
      </c>
    </row>
    <row r="2057" spans="1:34" ht="15.75" customHeight="1" x14ac:dyDescent="0.3">
      <c r="A2057" s="4">
        <v>39</v>
      </c>
      <c r="B2057" s="4">
        <v>39093</v>
      </c>
      <c r="C2057" s="6" t="s">
        <v>2290</v>
      </c>
      <c r="D2057" s="6" t="s">
        <v>1295</v>
      </c>
      <c r="E2057" s="4">
        <v>39035</v>
      </c>
      <c r="F2057" s="4">
        <v>39035</v>
      </c>
      <c r="G2057" s="4">
        <v>39035</v>
      </c>
      <c r="H2057" s="37">
        <v>2787828482</v>
      </c>
      <c r="I2057" s="37">
        <v>2424479958.9380898</v>
      </c>
      <c r="J2057" s="37">
        <v>2552327930.6083999</v>
      </c>
      <c r="K2057" s="4" t="str">
        <f>VLOOKUP(B2057,altitude!$B$3:$E$3232,4)</f>
        <v>L</v>
      </c>
      <c r="L2057" s="4">
        <f>VLOOKUP(B2057,fuelregion!$C$5:$D$3233,2,FALSE)</f>
        <v>200001000</v>
      </c>
      <c r="M2057" s="4">
        <f>VLOOKUP(B2057,fuelregion!$H$5:$I$3113,2,FALSE)</f>
        <v>200001000</v>
      </c>
      <c r="N2057" s="4">
        <f>VLOOKUP(B2057,imbin!$B$4:$D$3233,2,FALSE)</f>
        <v>1</v>
      </c>
      <c r="O2057" s="4" t="str">
        <f>VLOOKUP(B2057,imbin!$B$4:$D$3233,3,FALSE)</f>
        <v>Submittal</v>
      </c>
      <c r="P2057" s="4">
        <f>IF(ISNA(VLOOKUP(B2057,rampbin!$B$4:$G$1697,6,FALSE)),2,VLOOKUP(B2057,rampbin!$B$4:$G$1697,6,FALSE))</f>
        <v>3</v>
      </c>
      <c r="Q2057" s="4" t="str">
        <f>IF(ISNA(VLOOKUP(B2057,rampbin!$B$4:$G$1697,5,FALSE)),"MOVES",VLOOKUP(B2057,rampbin!$B$4:$G$1697,5,FALSE))</f>
        <v>Submitted</v>
      </c>
      <c r="R2057" s="4" t="s">
        <v>1877</v>
      </c>
      <c r="S2057" s="6" t="s">
        <v>2125</v>
      </c>
      <c r="T2057" s="4">
        <f>VLOOKUP(B2057,meanLDage!$B$3:$E$3145,4,FALSE)</f>
        <v>3</v>
      </c>
      <c r="U2057" s="32">
        <f>VLOOKUP(B2057,meanLDage!$B$3:$E$3145,2,FALSE)</f>
        <v>9.4900757406896332</v>
      </c>
      <c r="V2057" s="4" t="str">
        <f t="shared" si="225"/>
        <v>39_L_200001000_1_2_3</v>
      </c>
      <c r="W2057" s="4">
        <v>39153</v>
      </c>
      <c r="X2057" s="6"/>
      <c r="Y2057" s="8">
        <f t="shared" si="226"/>
        <v>39153</v>
      </c>
      <c r="Z2057" s="6" t="b">
        <f t="shared" si="224"/>
        <v>0</v>
      </c>
      <c r="AA2057" s="6">
        <f t="shared" si="227"/>
        <v>39035</v>
      </c>
      <c r="AB2057" s="4">
        <f t="shared" si="228"/>
        <v>3</v>
      </c>
      <c r="AC2057" s="32">
        <f t="shared" si="229"/>
        <v>9.4900757406896332</v>
      </c>
      <c r="AD2057" s="4">
        <f>VLOOKUP($B2057,meanLDage!$Z$3:$AC$3145,4,FALSE)</f>
        <v>2</v>
      </c>
      <c r="AE2057" s="32">
        <f>VLOOKUP($B2057,meanLDage!$Z$3:$AC$3145,2,FALSE)</f>
        <v>8.1685598460000008</v>
      </c>
      <c r="AF2057" s="6">
        <f>VLOOKUP(V2057,'2017 rep county selection'!$A$1:$C$281,3,FALSE)</f>
        <v>39035</v>
      </c>
      <c r="AH2057" s="9">
        <f t="shared" si="230"/>
        <v>39035</v>
      </c>
    </row>
    <row r="2058" spans="1:34" ht="15.75" customHeight="1" x14ac:dyDescent="0.3">
      <c r="A2058" s="4">
        <v>39</v>
      </c>
      <c r="B2058" s="4">
        <v>39095</v>
      </c>
      <c r="C2058" s="6" t="s">
        <v>2290</v>
      </c>
      <c r="D2058" s="6" t="s">
        <v>578</v>
      </c>
      <c r="E2058" s="4">
        <v>39095</v>
      </c>
      <c r="F2058" s="4">
        <v>39095</v>
      </c>
      <c r="G2058" s="4">
        <v>39095</v>
      </c>
      <c r="H2058" s="37">
        <v>4284682357</v>
      </c>
      <c r="I2058" s="37">
        <v>4165233459.4120598</v>
      </c>
      <c r="J2058" s="37">
        <v>4389626268.2209196</v>
      </c>
      <c r="K2058" s="4" t="str">
        <f>VLOOKUP(B2058,altitude!$B$3:$E$3232,4)</f>
        <v>L</v>
      </c>
      <c r="L2058" s="4">
        <f>VLOOKUP(B2058,fuelregion!$C$5:$D$3233,2,FALSE)</f>
        <v>200001000</v>
      </c>
      <c r="M2058" s="4">
        <f>VLOOKUP(B2058,fuelregion!$H$5:$I$3113,2,FALSE)</f>
        <v>200001000</v>
      </c>
      <c r="N2058" s="4">
        <f>VLOOKUP(B2058,imbin!$B$4:$D$3233,2,FALSE)</f>
        <v>0</v>
      </c>
      <c r="O2058" s="4" t="str">
        <f>VLOOKUP(B2058,imbin!$B$4:$D$3233,3,FALSE)</f>
        <v>Submittal</v>
      </c>
      <c r="P2058" s="4">
        <f>IF(ISNA(VLOOKUP(B2058,rampbin!$B$4:$G$1697,6,FALSE)),2,VLOOKUP(B2058,rampbin!$B$4:$G$1697,6,FALSE))</f>
        <v>3</v>
      </c>
      <c r="Q2058" s="4" t="str">
        <f>IF(ISNA(VLOOKUP(B2058,rampbin!$B$4:$G$1697,5,FALSE)),"MOVES",VLOOKUP(B2058,rampbin!$B$4:$G$1697,5,FALSE))</f>
        <v>Submitted</v>
      </c>
      <c r="R2058" s="4" t="s">
        <v>1877</v>
      </c>
      <c r="S2058" s="6" t="s">
        <v>2127</v>
      </c>
      <c r="T2058" s="4">
        <f>VLOOKUP(B2058,meanLDage!$B$3:$E$3145,4,FALSE)</f>
        <v>3</v>
      </c>
      <c r="U2058" s="32">
        <f>VLOOKUP(B2058,meanLDage!$B$3:$E$3145,2,FALSE)</f>
        <v>10.275896023672519</v>
      </c>
      <c r="V2058" s="4" t="str">
        <f t="shared" si="225"/>
        <v>39_L_200001000_0_3_3</v>
      </c>
      <c r="W2058" s="4">
        <v>39095</v>
      </c>
      <c r="X2058" s="6"/>
      <c r="Y2058" s="8">
        <f t="shared" si="226"/>
        <v>39095</v>
      </c>
      <c r="Z2058" s="6" t="b">
        <f t="shared" si="224"/>
        <v>1</v>
      </c>
      <c r="AA2058" s="6">
        <f t="shared" si="227"/>
        <v>39095</v>
      </c>
      <c r="AB2058" s="4">
        <f t="shared" si="228"/>
        <v>3</v>
      </c>
      <c r="AC2058" s="32">
        <f t="shared" si="229"/>
        <v>10.275896023672519</v>
      </c>
      <c r="AD2058" s="4">
        <f>VLOOKUP($B2058,meanLDage!$Z$3:$AC$3145,4,FALSE)</f>
        <v>3</v>
      </c>
      <c r="AE2058" s="32">
        <f>VLOOKUP($B2058,meanLDage!$Z$3:$AC$3145,2,FALSE)</f>
        <v>9.3269144159999993</v>
      </c>
      <c r="AF2058" s="6">
        <f>VLOOKUP(V2058,'2017 rep county selection'!$A$1:$C$281,3,FALSE)</f>
        <v>39095</v>
      </c>
      <c r="AH2058" s="9">
        <f t="shared" si="230"/>
        <v>39095</v>
      </c>
    </row>
    <row r="2059" spans="1:34" ht="15.75" customHeight="1" x14ac:dyDescent="0.3">
      <c r="A2059" s="4">
        <v>39</v>
      </c>
      <c r="B2059" s="4">
        <v>39097</v>
      </c>
      <c r="C2059" s="6" t="s">
        <v>2290</v>
      </c>
      <c r="D2059" s="6" t="s">
        <v>51</v>
      </c>
      <c r="E2059" s="4">
        <v>39117</v>
      </c>
      <c r="F2059" s="4">
        <v>39117</v>
      </c>
      <c r="G2059" s="4">
        <v>39117</v>
      </c>
      <c r="H2059" s="37">
        <v>769115156</v>
      </c>
      <c r="I2059" s="37">
        <v>716004530.41763902</v>
      </c>
      <c r="J2059" s="37">
        <v>749438109.64611495</v>
      </c>
      <c r="K2059" s="4" t="str">
        <f>VLOOKUP(B2059,altitude!$B$3:$E$3232,4)</f>
        <v>L</v>
      </c>
      <c r="L2059" s="4">
        <f>VLOOKUP(B2059,fuelregion!$C$5:$D$3233,2,FALSE)</f>
        <v>200001000</v>
      </c>
      <c r="M2059" s="4">
        <f>VLOOKUP(B2059,fuelregion!$H$5:$I$3113,2,FALSE)</f>
        <v>200001000</v>
      </c>
      <c r="N2059" s="4">
        <f>VLOOKUP(B2059,imbin!$B$4:$D$3233,2,FALSE)</f>
        <v>0</v>
      </c>
      <c r="O2059" s="4" t="str">
        <f>VLOOKUP(B2059,imbin!$B$4:$D$3233,3,FALSE)</f>
        <v>Submittal</v>
      </c>
      <c r="P2059" s="4">
        <f>IF(ISNA(VLOOKUP(B2059,rampbin!$B$4:$G$1697,6,FALSE)),2,VLOOKUP(B2059,rampbin!$B$4:$G$1697,6,FALSE))</f>
        <v>4</v>
      </c>
      <c r="Q2059" s="4" t="str">
        <f>IF(ISNA(VLOOKUP(B2059,rampbin!$B$4:$G$1697,5,FALSE)),"MOVES",VLOOKUP(B2059,rampbin!$B$4:$G$1697,5,FALSE))</f>
        <v>Submitted</v>
      </c>
      <c r="R2059" s="4" t="s">
        <v>1877</v>
      </c>
      <c r="S2059" s="6" t="s">
        <v>2126</v>
      </c>
      <c r="T2059" s="4">
        <f>VLOOKUP(B2059,meanLDage!$B$3:$E$3145,4,FALSE)</f>
        <v>3</v>
      </c>
      <c r="U2059" s="32">
        <f>VLOOKUP(B2059,meanLDage!$B$3:$E$3145,2,FALSE)</f>
        <v>10.915556287313365</v>
      </c>
      <c r="V2059" s="4" t="str">
        <f t="shared" si="225"/>
        <v>39_L_200001000_0_3_4</v>
      </c>
      <c r="W2059" s="4">
        <v>39049</v>
      </c>
      <c r="X2059" s="6"/>
      <c r="Y2059" s="8">
        <f t="shared" si="226"/>
        <v>39049</v>
      </c>
      <c r="Z2059" s="6" t="b">
        <f t="shared" si="224"/>
        <v>0</v>
      </c>
      <c r="AA2059" s="6">
        <f t="shared" si="227"/>
        <v>39117</v>
      </c>
      <c r="AB2059" s="4">
        <f t="shared" si="228"/>
        <v>3</v>
      </c>
      <c r="AC2059" s="32">
        <f t="shared" si="229"/>
        <v>10.915556287313365</v>
      </c>
      <c r="AD2059" s="4">
        <f>VLOOKUP($B2059,meanLDage!$Z$3:$AC$3145,4,FALSE)</f>
        <v>3</v>
      </c>
      <c r="AE2059" s="32">
        <f>VLOOKUP($B2059,meanLDage!$Z$3:$AC$3145,2,FALSE)</f>
        <v>9.7515705910000001</v>
      </c>
      <c r="AF2059" s="6">
        <f>VLOOKUP(V2059,'2017 rep county selection'!$A$1:$C$281,3,FALSE)</f>
        <v>39151</v>
      </c>
      <c r="AH2059" s="9">
        <f t="shared" si="230"/>
        <v>39151</v>
      </c>
    </row>
    <row r="2060" spans="1:34" ht="15.75" customHeight="1" x14ac:dyDescent="0.3">
      <c r="A2060" s="4">
        <v>39</v>
      </c>
      <c r="B2060" s="4">
        <v>39099</v>
      </c>
      <c r="C2060" s="6" t="s">
        <v>2290</v>
      </c>
      <c r="D2060" s="6" t="s">
        <v>1296</v>
      </c>
      <c r="E2060" s="4">
        <v>39095</v>
      </c>
      <c r="F2060" s="4">
        <v>39049</v>
      </c>
      <c r="G2060" s="4">
        <v>39049</v>
      </c>
      <c r="H2060" s="37">
        <v>2893842614</v>
      </c>
      <c r="I2060" s="37">
        <v>2254558943.9628401</v>
      </c>
      <c r="J2060" s="37">
        <v>2371940316.5332699</v>
      </c>
      <c r="K2060" s="4" t="str">
        <f>VLOOKUP(B2060,altitude!$B$3:$E$3232,4)</f>
        <v>L</v>
      </c>
      <c r="L2060" s="4">
        <f>VLOOKUP(B2060,fuelregion!$C$5:$D$3233,2,FALSE)</f>
        <v>200001000</v>
      </c>
      <c r="M2060" s="4">
        <f>VLOOKUP(B2060,fuelregion!$H$5:$I$3113,2,FALSE)</f>
        <v>200001000</v>
      </c>
      <c r="N2060" s="4">
        <f>VLOOKUP(B2060,imbin!$B$4:$D$3233,2,FALSE)</f>
        <v>0</v>
      </c>
      <c r="O2060" s="4" t="str">
        <f>VLOOKUP(B2060,imbin!$B$4:$D$3233,3,FALSE)</f>
        <v>Submittal</v>
      </c>
      <c r="P2060" s="4">
        <f>IF(ISNA(VLOOKUP(B2060,rampbin!$B$4:$G$1697,6,FALSE)),2,VLOOKUP(B2060,rampbin!$B$4:$G$1697,6,FALSE))</f>
        <v>3</v>
      </c>
      <c r="Q2060" s="4" t="str">
        <f>IF(ISNA(VLOOKUP(B2060,rampbin!$B$4:$G$1697,5,FALSE)),"MOVES",VLOOKUP(B2060,rampbin!$B$4:$G$1697,5,FALSE))</f>
        <v>Submitted</v>
      </c>
      <c r="R2060" s="4" t="s">
        <v>1877</v>
      </c>
      <c r="S2060" s="6" t="s">
        <v>2130</v>
      </c>
      <c r="T2060" s="4">
        <f>VLOOKUP(B2060,meanLDage!$B$3:$E$3145,4,FALSE)</f>
        <v>3</v>
      </c>
      <c r="U2060" s="32">
        <f>VLOOKUP(B2060,meanLDage!$B$3:$E$3145,2,FALSE)</f>
        <v>10.185273729554558</v>
      </c>
      <c r="V2060" s="4" t="str">
        <f t="shared" si="225"/>
        <v>39_L_200001000_0_2_3</v>
      </c>
      <c r="W2060" s="4">
        <v>39095</v>
      </c>
      <c r="X2060" s="6"/>
      <c r="Y2060" s="8">
        <f t="shared" si="226"/>
        <v>39095</v>
      </c>
      <c r="Z2060" s="6" t="b">
        <f t="shared" si="224"/>
        <v>0</v>
      </c>
      <c r="AA2060" s="6">
        <f t="shared" si="227"/>
        <v>39049</v>
      </c>
      <c r="AB2060" s="4">
        <f t="shared" si="228"/>
        <v>3</v>
      </c>
      <c r="AC2060" s="32">
        <f t="shared" si="229"/>
        <v>10.185273729554558</v>
      </c>
      <c r="AD2060" s="4">
        <f>VLOOKUP($B2060,meanLDage!$Z$3:$AC$3145,4,FALSE)</f>
        <v>2</v>
      </c>
      <c r="AE2060" s="32">
        <f>VLOOKUP($B2060,meanLDage!$Z$3:$AC$3145,2,FALSE)</f>
        <v>8.8434962509999995</v>
      </c>
      <c r="AF2060" s="6">
        <f>VLOOKUP(V2060,'2017 rep county selection'!$A$1:$C$281,3,FALSE)</f>
        <v>39099</v>
      </c>
      <c r="AH2060" s="9">
        <f t="shared" si="230"/>
        <v>39099</v>
      </c>
    </row>
    <row r="2061" spans="1:34" ht="15.75" customHeight="1" x14ac:dyDescent="0.3">
      <c r="A2061" s="4">
        <v>39</v>
      </c>
      <c r="B2061" s="4">
        <v>39101</v>
      </c>
      <c r="C2061" s="6" t="s">
        <v>2290</v>
      </c>
      <c r="D2061" s="6" t="s">
        <v>53</v>
      </c>
      <c r="E2061" s="4">
        <v>39117</v>
      </c>
      <c r="F2061" s="4">
        <v>39117</v>
      </c>
      <c r="G2061" s="4">
        <v>39117</v>
      </c>
      <c r="H2061" s="37">
        <v>703454470</v>
      </c>
      <c r="I2061" s="37">
        <v>629472493.75503397</v>
      </c>
      <c r="J2061" s="37">
        <v>660947773.49881101</v>
      </c>
      <c r="K2061" s="4" t="str">
        <f>VLOOKUP(B2061,altitude!$B$3:$E$3232,4)</f>
        <v>L</v>
      </c>
      <c r="L2061" s="4">
        <f>VLOOKUP(B2061,fuelregion!$C$5:$D$3233,2,FALSE)</f>
        <v>200001000</v>
      </c>
      <c r="M2061" s="4">
        <f>VLOOKUP(B2061,fuelregion!$H$5:$I$3113,2,FALSE)</f>
        <v>200001000</v>
      </c>
      <c r="N2061" s="4">
        <f>VLOOKUP(B2061,imbin!$B$4:$D$3233,2,FALSE)</f>
        <v>0</v>
      </c>
      <c r="O2061" s="4" t="str">
        <f>VLOOKUP(B2061,imbin!$B$4:$D$3233,3,FALSE)</f>
        <v>Submittal</v>
      </c>
      <c r="P2061" s="4">
        <f>IF(ISNA(VLOOKUP(B2061,rampbin!$B$4:$G$1697,6,FALSE)),2,VLOOKUP(B2061,rampbin!$B$4:$G$1697,6,FALSE))</f>
        <v>2</v>
      </c>
      <c r="Q2061" s="4" t="str">
        <f>IF(ISNA(VLOOKUP(B2061,rampbin!$B$4:$G$1697,5,FALSE)),"MOVES",VLOOKUP(B2061,rampbin!$B$4:$G$1697,5,FALSE))</f>
        <v>Submitted</v>
      </c>
      <c r="R2061" s="4" t="s">
        <v>1880</v>
      </c>
      <c r="S2061" s="6" t="s">
        <v>1851</v>
      </c>
      <c r="T2061" s="4">
        <f>VLOOKUP(B2061,meanLDage!$B$3:$E$3145,4,FALSE)</f>
        <v>4</v>
      </c>
      <c r="U2061" s="32">
        <f>VLOOKUP(B2061,meanLDage!$B$3:$E$3145,2,FALSE)</f>
        <v>11.729764033551275</v>
      </c>
      <c r="V2061" s="4" t="str">
        <f t="shared" si="225"/>
        <v>39_L_200001000_0_3_2</v>
      </c>
      <c r="W2061" s="4">
        <v>39169</v>
      </c>
      <c r="X2061" s="6"/>
      <c r="Y2061" s="8">
        <f t="shared" si="226"/>
        <v>39169</v>
      </c>
      <c r="Z2061" s="6" t="b">
        <f t="shared" si="224"/>
        <v>0</v>
      </c>
      <c r="AA2061" s="6">
        <f t="shared" si="227"/>
        <v>39117</v>
      </c>
      <c r="AB2061" s="4">
        <f t="shared" si="228"/>
        <v>4</v>
      </c>
      <c r="AC2061" s="32">
        <f t="shared" si="229"/>
        <v>11.729764033551275</v>
      </c>
      <c r="AD2061" s="4">
        <f>VLOOKUP($B2061,meanLDage!$Z$3:$AC$3145,4,FALSE)</f>
        <v>3</v>
      </c>
      <c r="AE2061" s="32">
        <f>VLOOKUP($B2061,meanLDage!$Z$3:$AC$3145,2,FALSE)</f>
        <v>10.814669739999999</v>
      </c>
      <c r="AF2061" s="6">
        <f>VLOOKUP(V2061,'2017 rep county selection'!$A$1:$C$281,3,FALSE)</f>
        <v>39139</v>
      </c>
      <c r="AH2061" s="9">
        <f t="shared" si="230"/>
        <v>39139</v>
      </c>
    </row>
    <row r="2062" spans="1:34" ht="15.75" customHeight="1" x14ac:dyDescent="0.3">
      <c r="A2062" s="4">
        <v>39</v>
      </c>
      <c r="B2062" s="4">
        <v>39103</v>
      </c>
      <c r="C2062" s="6" t="s">
        <v>2290</v>
      </c>
      <c r="D2062" s="6" t="s">
        <v>1297</v>
      </c>
      <c r="E2062" s="4">
        <v>39035</v>
      </c>
      <c r="F2062" s="4">
        <v>39035</v>
      </c>
      <c r="G2062" s="4">
        <v>39035</v>
      </c>
      <c r="H2062" s="37">
        <v>1774539982</v>
      </c>
      <c r="I2062" s="37">
        <v>1568106100.8731899</v>
      </c>
      <c r="J2062" s="37">
        <v>1646860494.6644299</v>
      </c>
      <c r="K2062" s="4" t="str">
        <f>VLOOKUP(B2062,altitude!$B$3:$E$3232,4)</f>
        <v>L</v>
      </c>
      <c r="L2062" s="4">
        <f>VLOOKUP(B2062,fuelregion!$C$5:$D$3233,2,FALSE)</f>
        <v>200001000</v>
      </c>
      <c r="M2062" s="4">
        <f>VLOOKUP(B2062,fuelregion!$H$5:$I$3113,2,FALSE)</f>
        <v>200001000</v>
      </c>
      <c r="N2062" s="4">
        <f>VLOOKUP(B2062,imbin!$B$4:$D$3233,2,FALSE)</f>
        <v>1</v>
      </c>
      <c r="O2062" s="4" t="str">
        <f>VLOOKUP(B2062,imbin!$B$4:$D$3233,3,FALSE)</f>
        <v>Submittal</v>
      </c>
      <c r="P2062" s="4">
        <f>IF(ISNA(VLOOKUP(B2062,rampbin!$B$4:$G$1697,6,FALSE)),2,VLOOKUP(B2062,rampbin!$B$4:$G$1697,6,FALSE))</f>
        <v>2</v>
      </c>
      <c r="Q2062" s="4" t="str">
        <f>IF(ISNA(VLOOKUP(B2062,rampbin!$B$4:$G$1697,5,FALSE)),"MOVES",VLOOKUP(B2062,rampbin!$B$4:$G$1697,5,FALSE))</f>
        <v>Submitted</v>
      </c>
      <c r="R2062" s="4" t="s">
        <v>1877</v>
      </c>
      <c r="S2062" s="6" t="s">
        <v>2125</v>
      </c>
      <c r="T2062" s="4">
        <f>VLOOKUP(B2062,meanLDage!$B$3:$E$3145,4,FALSE)</f>
        <v>2</v>
      </c>
      <c r="U2062" s="32">
        <f>VLOOKUP(B2062,meanLDage!$B$3:$E$3145,2,FALSE)</f>
        <v>8.6615934518099547</v>
      </c>
      <c r="V2062" s="4" t="str">
        <f t="shared" si="225"/>
        <v>39_L_200001000_1_2_2</v>
      </c>
      <c r="W2062" s="4">
        <v>39103</v>
      </c>
      <c r="X2062" s="6"/>
      <c r="Y2062" s="8">
        <f t="shared" si="226"/>
        <v>39103</v>
      </c>
      <c r="Z2062" s="6" t="b">
        <f t="shared" si="224"/>
        <v>0</v>
      </c>
      <c r="AA2062" s="6">
        <f t="shared" si="227"/>
        <v>39035</v>
      </c>
      <c r="AB2062" s="4">
        <f t="shared" si="228"/>
        <v>2</v>
      </c>
      <c r="AC2062" s="32">
        <f t="shared" si="229"/>
        <v>8.6615934518099547</v>
      </c>
      <c r="AD2062" s="4">
        <f>VLOOKUP($B2062,meanLDage!$Z$3:$AC$3145,4,FALSE)</f>
        <v>2</v>
      </c>
      <c r="AE2062" s="32">
        <f>VLOOKUP($B2062,meanLDage!$Z$3:$AC$3145,2,FALSE)</f>
        <v>7.4012515460000001</v>
      </c>
      <c r="AF2062" s="6">
        <f>VLOOKUP(V2062,'2017 rep county selection'!$A$1:$C$281,3,FALSE)</f>
        <v>39103</v>
      </c>
      <c r="AH2062" s="9">
        <f t="shared" si="230"/>
        <v>39103</v>
      </c>
    </row>
    <row r="2063" spans="1:34" ht="15.75" customHeight="1" x14ac:dyDescent="0.3">
      <c r="A2063" s="4">
        <v>39</v>
      </c>
      <c r="B2063" s="4">
        <v>39105</v>
      </c>
      <c r="C2063" s="6" t="s">
        <v>2290</v>
      </c>
      <c r="D2063" s="6" t="s">
        <v>1298</v>
      </c>
      <c r="E2063" s="4">
        <v>39117</v>
      </c>
      <c r="F2063" s="4">
        <v>39105</v>
      </c>
      <c r="G2063" s="4">
        <v>39105</v>
      </c>
      <c r="H2063" s="37">
        <v>310860629</v>
      </c>
      <c r="I2063" s="37">
        <v>212962323.37707299</v>
      </c>
      <c r="J2063" s="37">
        <v>223185884.965967</v>
      </c>
      <c r="K2063" s="4" t="str">
        <f>VLOOKUP(B2063,altitude!$B$3:$E$3232,4)</f>
        <v>L</v>
      </c>
      <c r="L2063" s="4">
        <f>VLOOKUP(B2063,fuelregion!$C$5:$D$3233,2,FALSE)</f>
        <v>200001000</v>
      </c>
      <c r="M2063" s="4">
        <f>VLOOKUP(B2063,fuelregion!$H$5:$I$3113,2,FALSE)</f>
        <v>200001000</v>
      </c>
      <c r="N2063" s="4">
        <f>VLOOKUP(B2063,imbin!$B$4:$D$3233,2,FALSE)</f>
        <v>0</v>
      </c>
      <c r="O2063" s="4" t="str">
        <f>VLOOKUP(B2063,imbin!$B$4:$D$3233,3,FALSE)</f>
        <v>Submittal</v>
      </c>
      <c r="P2063" s="4">
        <f>IF(ISNA(VLOOKUP(B2063,rampbin!$B$4:$G$1697,6,FALSE)),2,VLOOKUP(B2063,rampbin!$B$4:$G$1697,6,FALSE))</f>
        <v>2</v>
      </c>
      <c r="Q2063" s="4" t="str">
        <f>IF(ISNA(VLOOKUP(B2063,rampbin!$B$4:$G$1697,5,FALSE)),"MOVES",VLOOKUP(B2063,rampbin!$B$4:$G$1697,5,FALSE))</f>
        <v>Submitted</v>
      </c>
      <c r="R2063" s="4" t="s">
        <v>1880</v>
      </c>
      <c r="S2063" s="6" t="s">
        <v>1851</v>
      </c>
      <c r="T2063" s="4">
        <f>VLOOKUP(B2063,meanLDage!$B$3:$E$3145,4,FALSE)</f>
        <v>5</v>
      </c>
      <c r="U2063" s="32">
        <f>VLOOKUP(B2063,meanLDage!$B$3:$E$3145,2,FALSE)</f>
        <v>13.018593866777024</v>
      </c>
      <c r="V2063" s="4" t="str">
        <f t="shared" si="225"/>
        <v>39_L_200001000_0_4_2</v>
      </c>
      <c r="W2063" s="4">
        <v>39001</v>
      </c>
      <c r="X2063" s="6"/>
      <c r="Y2063" s="8">
        <f t="shared" si="226"/>
        <v>39001</v>
      </c>
      <c r="Z2063" s="6" t="b">
        <f t="shared" si="224"/>
        <v>0</v>
      </c>
      <c r="AA2063" s="6">
        <f t="shared" si="227"/>
        <v>39105</v>
      </c>
      <c r="AB2063" s="4">
        <f t="shared" si="228"/>
        <v>5</v>
      </c>
      <c r="AC2063" s="32">
        <f t="shared" si="229"/>
        <v>13.018593866777024</v>
      </c>
      <c r="AD2063" s="4">
        <f>VLOOKUP($B2063,meanLDage!$Z$3:$AC$3145,4,FALSE)</f>
        <v>4</v>
      </c>
      <c r="AE2063" s="32">
        <f>VLOOKUP($B2063,meanLDage!$Z$3:$AC$3145,2,FALSE)</f>
        <v>12.15505113</v>
      </c>
      <c r="AF2063" s="6">
        <f>VLOOKUP(V2063,'2017 rep county selection'!$A$1:$C$281,3,FALSE)</f>
        <v>39119</v>
      </c>
      <c r="AH2063" s="9">
        <f t="shared" si="230"/>
        <v>39119</v>
      </c>
    </row>
    <row r="2064" spans="1:34" ht="15.75" customHeight="1" x14ac:dyDescent="0.3">
      <c r="A2064" s="4">
        <v>39</v>
      </c>
      <c r="B2064" s="4">
        <v>39107</v>
      </c>
      <c r="C2064" s="6" t="s">
        <v>2290</v>
      </c>
      <c r="D2064" s="6" t="s">
        <v>494</v>
      </c>
      <c r="E2064" s="4">
        <v>39117</v>
      </c>
      <c r="F2064" s="4">
        <v>39117</v>
      </c>
      <c r="G2064" s="4">
        <v>39117</v>
      </c>
      <c r="H2064" s="37">
        <v>490742543</v>
      </c>
      <c r="I2064" s="37">
        <v>397440044.043648</v>
      </c>
      <c r="J2064" s="37">
        <v>416348096.47171599</v>
      </c>
      <c r="K2064" s="4" t="str">
        <f>VLOOKUP(B2064,altitude!$B$3:$E$3232,4)</f>
        <v>L</v>
      </c>
      <c r="L2064" s="4">
        <f>VLOOKUP(B2064,fuelregion!$C$5:$D$3233,2,FALSE)</f>
        <v>200001000</v>
      </c>
      <c r="M2064" s="4">
        <f>VLOOKUP(B2064,fuelregion!$H$5:$I$3113,2,FALSE)</f>
        <v>200001000</v>
      </c>
      <c r="N2064" s="4">
        <f>VLOOKUP(B2064,imbin!$B$4:$D$3233,2,FALSE)</f>
        <v>0</v>
      </c>
      <c r="O2064" s="4" t="str">
        <f>VLOOKUP(B2064,imbin!$B$4:$D$3233,3,FALSE)</f>
        <v>Submittal</v>
      </c>
      <c r="P2064" s="4">
        <f>IF(ISNA(VLOOKUP(B2064,rampbin!$B$4:$G$1697,6,FALSE)),2,VLOOKUP(B2064,rampbin!$B$4:$G$1697,6,FALSE))</f>
        <v>2</v>
      </c>
      <c r="Q2064" s="4" t="str">
        <f>IF(ISNA(VLOOKUP(B2064,rampbin!$B$4:$G$1697,5,FALSE)),"MOVES",VLOOKUP(B2064,rampbin!$B$4:$G$1697,5,FALSE))</f>
        <v>Submitted</v>
      </c>
      <c r="R2064" s="4" t="s">
        <v>1880</v>
      </c>
      <c r="S2064" s="6" t="s">
        <v>1851</v>
      </c>
      <c r="T2064" s="4">
        <f>VLOOKUP(B2064,meanLDage!$B$3:$E$3145,4,FALSE)</f>
        <v>4</v>
      </c>
      <c r="U2064" s="32">
        <f>VLOOKUP(B2064,meanLDage!$B$3:$E$3145,2,FALSE)</f>
        <v>11.296944397885495</v>
      </c>
      <c r="V2064" s="4" t="str">
        <f t="shared" si="225"/>
        <v>39_L_200001000_0_3_2</v>
      </c>
      <c r="W2064" s="4">
        <v>39169</v>
      </c>
      <c r="X2064" s="6"/>
      <c r="Y2064" s="8">
        <f t="shared" si="226"/>
        <v>39169</v>
      </c>
      <c r="Z2064" s="6" t="b">
        <f t="shared" si="224"/>
        <v>0</v>
      </c>
      <c r="AA2064" s="6">
        <f t="shared" si="227"/>
        <v>39117</v>
      </c>
      <c r="AB2064" s="4">
        <f t="shared" si="228"/>
        <v>4</v>
      </c>
      <c r="AC2064" s="32">
        <f t="shared" si="229"/>
        <v>11.296944397885495</v>
      </c>
      <c r="AD2064" s="4">
        <f>VLOOKUP($B2064,meanLDage!$Z$3:$AC$3145,4,FALSE)</f>
        <v>3</v>
      </c>
      <c r="AE2064" s="32">
        <f>VLOOKUP($B2064,meanLDage!$Z$3:$AC$3145,2,FALSE)</f>
        <v>10.67173704</v>
      </c>
      <c r="AF2064" s="6">
        <f>VLOOKUP(V2064,'2017 rep county selection'!$A$1:$C$281,3,FALSE)</f>
        <v>39139</v>
      </c>
      <c r="AH2064" s="9">
        <f t="shared" si="230"/>
        <v>39139</v>
      </c>
    </row>
    <row r="2065" spans="1:34" ht="15.75" customHeight="1" x14ac:dyDescent="0.3">
      <c r="A2065" s="4">
        <v>39</v>
      </c>
      <c r="B2065" s="4">
        <v>39109</v>
      </c>
      <c r="C2065" s="6" t="s">
        <v>2290</v>
      </c>
      <c r="D2065" s="6" t="s">
        <v>532</v>
      </c>
      <c r="E2065" s="4">
        <v>39109</v>
      </c>
      <c r="F2065" s="4">
        <v>39113</v>
      </c>
      <c r="G2065" s="4">
        <v>39113</v>
      </c>
      <c r="H2065" s="37">
        <v>1406909395</v>
      </c>
      <c r="I2065" s="37">
        <v>1086038111.12976</v>
      </c>
      <c r="J2065" s="37">
        <v>1142165715.3777299</v>
      </c>
      <c r="K2065" s="4" t="str">
        <f>VLOOKUP(B2065,altitude!$B$3:$E$3232,4)</f>
        <v>L</v>
      </c>
      <c r="L2065" s="4">
        <f>VLOOKUP(B2065,fuelregion!$C$5:$D$3233,2,FALSE)</f>
        <v>278001000</v>
      </c>
      <c r="M2065" s="4">
        <f>VLOOKUP(B2065,fuelregion!$H$5:$I$3113,2,FALSE)</f>
        <v>278001000</v>
      </c>
      <c r="N2065" s="4">
        <f>VLOOKUP(B2065,imbin!$B$4:$D$3233,2,FALSE)</f>
        <v>0</v>
      </c>
      <c r="O2065" s="4" t="str">
        <f>VLOOKUP(B2065,imbin!$B$4:$D$3233,3,FALSE)</f>
        <v>Submittal</v>
      </c>
      <c r="P2065" s="4">
        <f>IF(ISNA(VLOOKUP(B2065,rampbin!$B$4:$G$1697,6,FALSE)),2,VLOOKUP(B2065,rampbin!$B$4:$G$1697,6,FALSE))</f>
        <v>3</v>
      </c>
      <c r="Q2065" s="4" t="str">
        <f>IF(ISNA(VLOOKUP(B2065,rampbin!$B$4:$G$1697,5,FALSE)),"MOVES",VLOOKUP(B2065,rampbin!$B$4:$G$1697,5,FALSE))</f>
        <v>Submitted</v>
      </c>
      <c r="R2065" s="4" t="s">
        <v>1877</v>
      </c>
      <c r="S2065" s="6" t="s">
        <v>2128</v>
      </c>
      <c r="T2065" s="4">
        <f>VLOOKUP(B2065,meanLDage!$B$3:$E$3145,4,FALSE)</f>
        <v>4</v>
      </c>
      <c r="U2065" s="32">
        <f>VLOOKUP(B2065,meanLDage!$B$3:$E$3145,2,FALSE)</f>
        <v>11.458681951557786</v>
      </c>
      <c r="V2065" s="4" t="str">
        <f t="shared" si="225"/>
        <v>39_L_278001000_0_3_3</v>
      </c>
      <c r="W2065" s="4">
        <v>39113</v>
      </c>
      <c r="X2065" s="6"/>
      <c r="Y2065" s="8">
        <f t="shared" si="226"/>
        <v>39113</v>
      </c>
      <c r="Z2065" s="6" t="b">
        <f t="shared" si="224"/>
        <v>1</v>
      </c>
      <c r="AA2065" s="6">
        <f t="shared" si="227"/>
        <v>39113</v>
      </c>
      <c r="AB2065" s="4">
        <f t="shared" si="228"/>
        <v>4</v>
      </c>
      <c r="AC2065" s="32">
        <f t="shared" si="229"/>
        <v>11.458681951557786</v>
      </c>
      <c r="AD2065" s="4">
        <f>VLOOKUP($B2065,meanLDage!$Z$3:$AC$3145,4,FALSE)</f>
        <v>3</v>
      </c>
      <c r="AE2065" s="32">
        <f>VLOOKUP($B2065,meanLDage!$Z$3:$AC$3145,2,FALSE)</f>
        <v>10.593715810000001</v>
      </c>
      <c r="AF2065" s="6">
        <f>VLOOKUP(V2065,'2017 rep county selection'!$A$1:$C$281,3,FALSE)</f>
        <v>39113</v>
      </c>
      <c r="AH2065" s="9">
        <f t="shared" si="230"/>
        <v>39113</v>
      </c>
    </row>
    <row r="2066" spans="1:34" ht="15.75" customHeight="1" x14ac:dyDescent="0.3">
      <c r="A2066" s="4">
        <v>39</v>
      </c>
      <c r="B2066" s="4">
        <v>39111</v>
      </c>
      <c r="C2066" s="6" t="s">
        <v>2290</v>
      </c>
      <c r="D2066" s="6" t="s">
        <v>56</v>
      </c>
      <c r="E2066" s="4">
        <v>39117</v>
      </c>
      <c r="F2066" s="4">
        <v>39031</v>
      </c>
      <c r="G2066" s="4">
        <v>39031</v>
      </c>
      <c r="H2066" s="37">
        <v>216473812</v>
      </c>
      <c r="I2066" s="37">
        <v>176064604.006706</v>
      </c>
      <c r="J2066" s="37">
        <v>184280140.52757999</v>
      </c>
      <c r="K2066" s="4" t="str">
        <f>VLOOKUP(B2066,altitude!$B$3:$E$3232,4)</f>
        <v>L</v>
      </c>
      <c r="L2066" s="4">
        <f>VLOOKUP(B2066,fuelregion!$C$5:$D$3233,2,FALSE)</f>
        <v>200001000</v>
      </c>
      <c r="M2066" s="4">
        <f>VLOOKUP(B2066,fuelregion!$H$5:$I$3113,2,FALSE)</f>
        <v>200001000</v>
      </c>
      <c r="N2066" s="4">
        <f>VLOOKUP(B2066,imbin!$B$4:$D$3233,2,FALSE)</f>
        <v>0</v>
      </c>
      <c r="O2066" s="4" t="str">
        <f>VLOOKUP(B2066,imbin!$B$4:$D$3233,3,FALSE)</f>
        <v>Submittal</v>
      </c>
      <c r="P2066" s="4">
        <f>IF(ISNA(VLOOKUP(B2066,rampbin!$B$4:$G$1697,6,FALSE)),2,VLOOKUP(B2066,rampbin!$B$4:$G$1697,6,FALSE))</f>
        <v>2</v>
      </c>
      <c r="Q2066" s="4" t="str">
        <f>IF(ISNA(VLOOKUP(B2066,rampbin!$B$4:$G$1697,5,FALSE)),"MOVES",VLOOKUP(B2066,rampbin!$B$4:$G$1697,5,FALSE))</f>
        <v>Submitted</v>
      </c>
      <c r="R2066" s="4" t="s">
        <v>1880</v>
      </c>
      <c r="S2066" s="6" t="s">
        <v>1851</v>
      </c>
      <c r="T2066" s="4">
        <f>VLOOKUP(B2066,meanLDage!$B$3:$E$3145,4,FALSE)</f>
        <v>4</v>
      </c>
      <c r="U2066" s="32">
        <f>VLOOKUP(B2066,meanLDage!$B$3:$E$3145,2,FALSE)</f>
        <v>12.205999733394437</v>
      </c>
      <c r="V2066" s="4" t="str">
        <f t="shared" si="225"/>
        <v>39_L_200001000_0_4_2</v>
      </c>
      <c r="W2066" s="4">
        <v>39169</v>
      </c>
      <c r="X2066" s="6"/>
      <c r="Y2066" s="8">
        <f t="shared" si="226"/>
        <v>39169</v>
      </c>
      <c r="Z2066" s="6" t="b">
        <f t="shared" si="224"/>
        <v>0</v>
      </c>
      <c r="AA2066" s="6">
        <f t="shared" si="227"/>
        <v>39031</v>
      </c>
      <c r="AB2066" s="4">
        <f t="shared" si="228"/>
        <v>4</v>
      </c>
      <c r="AC2066" s="32">
        <f t="shared" si="229"/>
        <v>12.205999733394437</v>
      </c>
      <c r="AD2066" s="4">
        <f>VLOOKUP($B2066,meanLDage!$Z$3:$AC$3145,4,FALSE)</f>
        <v>4</v>
      </c>
      <c r="AE2066" s="32">
        <f>VLOOKUP($B2066,meanLDage!$Z$3:$AC$3145,2,FALSE)</f>
        <v>11.29551921</v>
      </c>
      <c r="AF2066" s="6">
        <f>VLOOKUP(V2066,'2017 rep county selection'!$A$1:$C$281,3,FALSE)</f>
        <v>39119</v>
      </c>
      <c r="AH2066" s="9">
        <f t="shared" si="230"/>
        <v>39119</v>
      </c>
    </row>
    <row r="2067" spans="1:34" ht="15.75" customHeight="1" x14ac:dyDescent="0.3">
      <c r="A2067" s="4">
        <v>39</v>
      </c>
      <c r="B2067" s="4">
        <v>39113</v>
      </c>
      <c r="C2067" s="6" t="s">
        <v>2290</v>
      </c>
      <c r="D2067" s="6" t="s">
        <v>57</v>
      </c>
      <c r="E2067" s="4">
        <v>39113</v>
      </c>
      <c r="F2067" s="4">
        <v>39113</v>
      </c>
      <c r="G2067" s="4">
        <v>39113</v>
      </c>
      <c r="H2067" s="37">
        <v>6178222806</v>
      </c>
      <c r="I2067" s="37">
        <v>4926373367.0730104</v>
      </c>
      <c r="J2067" s="37">
        <v>5192252583.1485901</v>
      </c>
      <c r="K2067" s="4" t="str">
        <f>VLOOKUP(B2067,altitude!$B$3:$E$3232,4)</f>
        <v>L</v>
      </c>
      <c r="L2067" s="4">
        <f>VLOOKUP(B2067,fuelregion!$C$5:$D$3233,2,FALSE)</f>
        <v>278001000</v>
      </c>
      <c r="M2067" s="4">
        <f>VLOOKUP(B2067,fuelregion!$H$5:$I$3113,2,FALSE)</f>
        <v>278001000</v>
      </c>
      <c r="N2067" s="4">
        <f>VLOOKUP(B2067,imbin!$B$4:$D$3233,2,FALSE)</f>
        <v>0</v>
      </c>
      <c r="O2067" s="4" t="str">
        <f>VLOOKUP(B2067,imbin!$B$4:$D$3233,3,FALSE)</f>
        <v>Submittal</v>
      </c>
      <c r="P2067" s="4">
        <f>IF(ISNA(VLOOKUP(B2067,rampbin!$B$4:$G$1697,6,FALSE)),2,VLOOKUP(B2067,rampbin!$B$4:$G$1697,6,FALSE))</f>
        <v>3</v>
      </c>
      <c r="Q2067" s="4" t="str">
        <f>IF(ISNA(VLOOKUP(B2067,rampbin!$B$4:$G$1697,5,FALSE)),"MOVES",VLOOKUP(B2067,rampbin!$B$4:$G$1697,5,FALSE))</f>
        <v>Submitted</v>
      </c>
      <c r="R2067" s="4" t="s">
        <v>1877</v>
      </c>
      <c r="S2067" s="6" t="s">
        <v>2128</v>
      </c>
      <c r="T2067" s="4">
        <f>VLOOKUP(B2067,meanLDage!$B$3:$E$3145,4,FALSE)</f>
        <v>4</v>
      </c>
      <c r="U2067" s="32">
        <f>VLOOKUP(B2067,meanLDage!$B$3:$E$3145,2,FALSE)</f>
        <v>11.065530614178064</v>
      </c>
      <c r="V2067" s="4" t="str">
        <f t="shared" si="225"/>
        <v>39_L_278001000_0_3_3</v>
      </c>
      <c r="W2067" s="4">
        <v>39113</v>
      </c>
      <c r="X2067" s="6"/>
      <c r="Y2067" s="8">
        <f t="shared" si="226"/>
        <v>39113</v>
      </c>
      <c r="Z2067" s="6" t="b">
        <f t="shared" si="224"/>
        <v>1</v>
      </c>
      <c r="AA2067" s="6">
        <f t="shared" si="227"/>
        <v>39113</v>
      </c>
      <c r="AB2067" s="4">
        <f t="shared" si="228"/>
        <v>4</v>
      </c>
      <c r="AC2067" s="32">
        <f t="shared" si="229"/>
        <v>11.065530614178064</v>
      </c>
      <c r="AD2067" s="4">
        <f>VLOOKUP($B2067,meanLDage!$Z$3:$AC$3145,4,FALSE)</f>
        <v>3</v>
      </c>
      <c r="AE2067" s="32">
        <f>VLOOKUP($B2067,meanLDage!$Z$3:$AC$3145,2,FALSE)</f>
        <v>10.139815130000001</v>
      </c>
      <c r="AF2067" s="6">
        <f>VLOOKUP(V2067,'2017 rep county selection'!$A$1:$C$281,3,FALSE)</f>
        <v>39113</v>
      </c>
      <c r="AH2067" s="9">
        <f t="shared" si="230"/>
        <v>39113</v>
      </c>
    </row>
    <row r="2068" spans="1:34" ht="15.75" customHeight="1" x14ac:dyDescent="0.3">
      <c r="A2068" s="4">
        <v>39</v>
      </c>
      <c r="B2068" s="4">
        <v>39115</v>
      </c>
      <c r="C2068" s="6" t="s">
        <v>2290</v>
      </c>
      <c r="D2068" s="6" t="s">
        <v>58</v>
      </c>
      <c r="E2068" s="4">
        <v>39117</v>
      </c>
      <c r="F2068" s="4">
        <v>39105</v>
      </c>
      <c r="G2068" s="4">
        <v>39105</v>
      </c>
      <c r="H2068" s="37">
        <v>175094097</v>
      </c>
      <c r="I2068" s="37">
        <v>134792210.11914301</v>
      </c>
      <c r="J2068" s="37">
        <v>141000621.23931301</v>
      </c>
      <c r="K2068" s="4" t="str">
        <f>VLOOKUP(B2068,altitude!$B$3:$E$3232,4)</f>
        <v>L</v>
      </c>
      <c r="L2068" s="4">
        <f>VLOOKUP(B2068,fuelregion!$C$5:$D$3233,2,FALSE)</f>
        <v>200001000</v>
      </c>
      <c r="M2068" s="4">
        <f>VLOOKUP(B2068,fuelregion!$H$5:$I$3113,2,FALSE)</f>
        <v>200001000</v>
      </c>
      <c r="N2068" s="4">
        <f>VLOOKUP(B2068,imbin!$B$4:$D$3233,2,FALSE)</f>
        <v>0</v>
      </c>
      <c r="O2068" s="4" t="str">
        <f>VLOOKUP(B2068,imbin!$B$4:$D$3233,3,FALSE)</f>
        <v>Submittal</v>
      </c>
      <c r="P2068" s="4">
        <f>IF(ISNA(VLOOKUP(B2068,rampbin!$B$4:$G$1697,6,FALSE)),2,VLOOKUP(B2068,rampbin!$B$4:$G$1697,6,FALSE))</f>
        <v>2</v>
      </c>
      <c r="Q2068" s="4" t="str">
        <f>IF(ISNA(VLOOKUP(B2068,rampbin!$B$4:$G$1697,5,FALSE)),"MOVES",VLOOKUP(B2068,rampbin!$B$4:$G$1697,5,FALSE))</f>
        <v>Submitted</v>
      </c>
      <c r="R2068" s="4" t="s">
        <v>1880</v>
      </c>
      <c r="S2068" s="6" t="s">
        <v>1851</v>
      </c>
      <c r="T2068" s="4">
        <f>VLOOKUP(B2068,meanLDage!$B$3:$E$3145,4,FALSE)</f>
        <v>5</v>
      </c>
      <c r="U2068" s="32">
        <f>VLOOKUP(B2068,meanLDage!$B$3:$E$3145,2,FALSE)</f>
        <v>13.397809261840969</v>
      </c>
      <c r="V2068" s="4" t="str">
        <f t="shared" si="225"/>
        <v>39_L_200001000_0_4_2</v>
      </c>
      <c r="W2068" s="4">
        <v>39001</v>
      </c>
      <c r="X2068" s="6"/>
      <c r="Y2068" s="8">
        <f t="shared" si="226"/>
        <v>39001</v>
      </c>
      <c r="Z2068" s="6" t="b">
        <f t="shared" si="224"/>
        <v>0</v>
      </c>
      <c r="AA2068" s="6">
        <f t="shared" si="227"/>
        <v>39105</v>
      </c>
      <c r="AB2068" s="4">
        <f t="shared" si="228"/>
        <v>5</v>
      </c>
      <c r="AC2068" s="32">
        <f t="shared" si="229"/>
        <v>13.397809261840969</v>
      </c>
      <c r="AD2068" s="4">
        <f>VLOOKUP($B2068,meanLDage!$Z$3:$AC$3145,4,FALSE)</f>
        <v>4</v>
      </c>
      <c r="AE2068" s="32">
        <f>VLOOKUP($B2068,meanLDage!$Z$3:$AC$3145,2,FALSE)</f>
        <v>12.262768680000001</v>
      </c>
      <c r="AF2068" s="6">
        <f>VLOOKUP(V2068,'2017 rep county selection'!$A$1:$C$281,3,FALSE)</f>
        <v>39119</v>
      </c>
      <c r="AH2068" s="9">
        <f t="shared" si="230"/>
        <v>39119</v>
      </c>
    </row>
    <row r="2069" spans="1:34" ht="15.75" customHeight="1" x14ac:dyDescent="0.3">
      <c r="A2069" s="4">
        <v>39</v>
      </c>
      <c r="B2069" s="4">
        <v>39117</v>
      </c>
      <c r="C2069" s="6" t="s">
        <v>2290</v>
      </c>
      <c r="D2069" s="6" t="s">
        <v>1299</v>
      </c>
      <c r="E2069" s="4">
        <v>39117</v>
      </c>
      <c r="F2069" s="4">
        <v>39117</v>
      </c>
      <c r="G2069" s="4">
        <v>39117</v>
      </c>
      <c r="H2069" s="37">
        <v>616933412</v>
      </c>
      <c r="I2069" s="37">
        <v>635305430.06611204</v>
      </c>
      <c r="J2069" s="37">
        <v>664572217.95414197</v>
      </c>
      <c r="K2069" s="4" t="str">
        <f>VLOOKUP(B2069,altitude!$B$3:$E$3232,4)</f>
        <v>L</v>
      </c>
      <c r="L2069" s="4">
        <f>VLOOKUP(B2069,fuelregion!$C$5:$D$3233,2,FALSE)</f>
        <v>200001000</v>
      </c>
      <c r="M2069" s="4">
        <f>VLOOKUP(B2069,fuelregion!$H$5:$I$3113,2,FALSE)</f>
        <v>200001000</v>
      </c>
      <c r="N2069" s="4">
        <f>VLOOKUP(B2069,imbin!$B$4:$D$3233,2,FALSE)</f>
        <v>0</v>
      </c>
      <c r="O2069" s="4" t="str">
        <f>VLOOKUP(B2069,imbin!$B$4:$D$3233,3,FALSE)</f>
        <v>Submittal</v>
      </c>
      <c r="P2069" s="4">
        <f>IF(ISNA(VLOOKUP(B2069,rampbin!$B$4:$G$1697,6,FALSE)),2,VLOOKUP(B2069,rampbin!$B$4:$G$1697,6,FALSE))</f>
        <v>2</v>
      </c>
      <c r="Q2069" s="4" t="str">
        <f>IF(ISNA(VLOOKUP(B2069,rampbin!$B$4:$G$1697,5,FALSE)),"MOVES",VLOOKUP(B2069,rampbin!$B$4:$G$1697,5,FALSE))</f>
        <v>Submitted</v>
      </c>
      <c r="R2069" s="4" t="s">
        <v>1877</v>
      </c>
      <c r="S2069" s="6" t="s">
        <v>2126</v>
      </c>
      <c r="T2069" s="4">
        <f>VLOOKUP(B2069,meanLDage!$B$3:$E$3145,4,FALSE)</f>
        <v>4</v>
      </c>
      <c r="U2069" s="32">
        <f>VLOOKUP(B2069,meanLDage!$B$3:$E$3145,2,FALSE)</f>
        <v>12.289466796174411</v>
      </c>
      <c r="V2069" s="4" t="str">
        <f t="shared" si="225"/>
        <v>39_L_200001000_0_4_2</v>
      </c>
      <c r="W2069" s="4">
        <v>39169</v>
      </c>
      <c r="X2069" s="6"/>
      <c r="Y2069" s="8">
        <f t="shared" si="226"/>
        <v>39169</v>
      </c>
      <c r="Z2069" s="6" t="b">
        <f t="shared" si="224"/>
        <v>0</v>
      </c>
      <c r="AA2069" s="6">
        <f t="shared" si="227"/>
        <v>39117</v>
      </c>
      <c r="AB2069" s="4">
        <f t="shared" si="228"/>
        <v>4</v>
      </c>
      <c r="AC2069" s="32">
        <f t="shared" si="229"/>
        <v>12.289466796174411</v>
      </c>
      <c r="AD2069" s="4">
        <f>VLOOKUP($B2069,meanLDage!$Z$3:$AC$3145,4,FALSE)</f>
        <v>4</v>
      </c>
      <c r="AE2069" s="32">
        <f>VLOOKUP($B2069,meanLDage!$Z$3:$AC$3145,2,FALSE)</f>
        <v>11.198575249999999</v>
      </c>
      <c r="AF2069" s="6">
        <f>VLOOKUP(V2069,'2017 rep county selection'!$A$1:$C$281,3,FALSE)</f>
        <v>39119</v>
      </c>
      <c r="AH2069" s="9">
        <f t="shared" si="230"/>
        <v>39119</v>
      </c>
    </row>
    <row r="2070" spans="1:34" ht="15.75" customHeight="1" x14ac:dyDescent="0.3">
      <c r="A2070" s="4">
        <v>39</v>
      </c>
      <c r="B2070" s="4">
        <v>39119</v>
      </c>
      <c r="C2070" s="6" t="s">
        <v>2290</v>
      </c>
      <c r="D2070" s="6" t="s">
        <v>1300</v>
      </c>
      <c r="E2070" s="4">
        <v>39117</v>
      </c>
      <c r="F2070" s="4">
        <v>39117</v>
      </c>
      <c r="G2070" s="4">
        <v>39117</v>
      </c>
      <c r="H2070" s="37">
        <v>1218819817</v>
      </c>
      <c r="I2070" s="37">
        <v>1064424219.8115</v>
      </c>
      <c r="J2070" s="37">
        <v>1117613538.8172901</v>
      </c>
      <c r="K2070" s="4" t="str">
        <f>VLOOKUP(B2070,altitude!$B$3:$E$3232,4)</f>
        <v>L</v>
      </c>
      <c r="L2070" s="4">
        <f>VLOOKUP(B2070,fuelregion!$C$5:$D$3233,2,FALSE)</f>
        <v>200001000</v>
      </c>
      <c r="M2070" s="4">
        <f>VLOOKUP(B2070,fuelregion!$H$5:$I$3113,2,FALSE)</f>
        <v>200001000</v>
      </c>
      <c r="N2070" s="4">
        <f>VLOOKUP(B2070,imbin!$B$4:$D$3233,2,FALSE)</f>
        <v>0</v>
      </c>
      <c r="O2070" s="4" t="str">
        <f>VLOOKUP(B2070,imbin!$B$4:$D$3233,3,FALSE)</f>
        <v>Submittal</v>
      </c>
      <c r="P2070" s="4">
        <f>IF(ISNA(VLOOKUP(B2070,rampbin!$B$4:$G$1697,6,FALSE)),2,VLOOKUP(B2070,rampbin!$B$4:$G$1697,6,FALSE))</f>
        <v>2</v>
      </c>
      <c r="Q2070" s="4" t="str">
        <f>IF(ISNA(VLOOKUP(B2070,rampbin!$B$4:$G$1697,5,FALSE)),"MOVES",VLOOKUP(B2070,rampbin!$B$4:$G$1697,5,FALSE))</f>
        <v>Submitted</v>
      </c>
      <c r="R2070" s="4" t="s">
        <v>1880</v>
      </c>
      <c r="S2070" s="6" t="s">
        <v>1851</v>
      </c>
      <c r="T2070" s="4">
        <f>VLOOKUP(B2070,meanLDage!$B$3:$E$3145,4,FALSE)</f>
        <v>4</v>
      </c>
      <c r="U2070" s="32">
        <f>VLOOKUP(B2070,meanLDage!$B$3:$E$3145,2,FALSE)</f>
        <v>12.103622779488797</v>
      </c>
      <c r="V2070" s="4" t="str">
        <f t="shared" si="225"/>
        <v>39_L_200001000_0_4_2</v>
      </c>
      <c r="W2070" s="4">
        <v>39169</v>
      </c>
      <c r="X2070" s="6"/>
      <c r="Y2070" s="8">
        <f t="shared" si="226"/>
        <v>39169</v>
      </c>
      <c r="Z2070" s="6" t="b">
        <f t="shared" si="224"/>
        <v>0</v>
      </c>
      <c r="AA2070" s="6">
        <f t="shared" si="227"/>
        <v>39117</v>
      </c>
      <c r="AB2070" s="4">
        <f t="shared" si="228"/>
        <v>4</v>
      </c>
      <c r="AC2070" s="32">
        <f t="shared" si="229"/>
        <v>12.103622779488797</v>
      </c>
      <c r="AD2070" s="4">
        <f>VLOOKUP($B2070,meanLDage!$Z$3:$AC$3145,4,FALSE)</f>
        <v>4</v>
      </c>
      <c r="AE2070" s="32">
        <f>VLOOKUP($B2070,meanLDage!$Z$3:$AC$3145,2,FALSE)</f>
        <v>11.133668630000001</v>
      </c>
      <c r="AF2070" s="6">
        <f>VLOOKUP(V2070,'2017 rep county selection'!$A$1:$C$281,3,FALSE)</f>
        <v>39119</v>
      </c>
      <c r="AH2070" s="9">
        <f t="shared" si="230"/>
        <v>39119</v>
      </c>
    </row>
    <row r="2071" spans="1:34" ht="15.75" customHeight="1" x14ac:dyDescent="0.3">
      <c r="A2071" s="4">
        <v>39</v>
      </c>
      <c r="B2071" s="4">
        <v>39121</v>
      </c>
      <c r="C2071" s="6" t="s">
        <v>2290</v>
      </c>
      <c r="D2071" s="6" t="s">
        <v>533</v>
      </c>
      <c r="E2071" s="4">
        <v>39117</v>
      </c>
      <c r="F2071" s="4">
        <v>39031</v>
      </c>
      <c r="G2071" s="4">
        <v>39031</v>
      </c>
      <c r="H2071" s="37">
        <v>262236410</v>
      </c>
      <c r="I2071" s="37">
        <v>241655293.12515399</v>
      </c>
      <c r="J2071" s="37">
        <v>253132258.38158399</v>
      </c>
      <c r="K2071" s="4" t="str">
        <f>VLOOKUP(B2071,altitude!$B$3:$E$3232,4)</f>
        <v>L</v>
      </c>
      <c r="L2071" s="4">
        <f>VLOOKUP(B2071,fuelregion!$C$5:$D$3233,2,FALSE)</f>
        <v>200001000</v>
      </c>
      <c r="M2071" s="4">
        <f>VLOOKUP(B2071,fuelregion!$H$5:$I$3113,2,FALSE)</f>
        <v>200001000</v>
      </c>
      <c r="N2071" s="4">
        <f>VLOOKUP(B2071,imbin!$B$4:$D$3233,2,FALSE)</f>
        <v>0</v>
      </c>
      <c r="O2071" s="4" t="str">
        <f>VLOOKUP(B2071,imbin!$B$4:$D$3233,3,FALSE)</f>
        <v>Submittal</v>
      </c>
      <c r="P2071" s="4">
        <f>IF(ISNA(VLOOKUP(B2071,rampbin!$B$4:$G$1697,6,FALSE)),2,VLOOKUP(B2071,rampbin!$B$4:$G$1697,6,FALSE))</f>
        <v>2</v>
      </c>
      <c r="Q2071" s="4" t="str">
        <f>IF(ISNA(VLOOKUP(B2071,rampbin!$B$4:$G$1697,5,FALSE)),"MOVES",VLOOKUP(B2071,rampbin!$B$4:$G$1697,5,FALSE))</f>
        <v>Submitted</v>
      </c>
      <c r="R2071" s="4" t="s">
        <v>1880</v>
      </c>
      <c r="S2071" s="6" t="s">
        <v>1851</v>
      </c>
      <c r="T2071" s="4">
        <f>VLOOKUP(B2071,meanLDage!$B$3:$E$3145,4,FALSE)</f>
        <v>4</v>
      </c>
      <c r="U2071" s="32">
        <f>VLOOKUP(B2071,meanLDage!$B$3:$E$3145,2,FALSE)</f>
        <v>12.622691718718528</v>
      </c>
      <c r="V2071" s="4" t="str">
        <f t="shared" si="225"/>
        <v>39_L_200001000_0_4_2</v>
      </c>
      <c r="W2071" s="4">
        <v>39169</v>
      </c>
      <c r="X2071" s="6"/>
      <c r="Y2071" s="8">
        <f t="shared" si="226"/>
        <v>39169</v>
      </c>
      <c r="Z2071" s="6" t="b">
        <f t="shared" si="224"/>
        <v>0</v>
      </c>
      <c r="AA2071" s="6">
        <f t="shared" si="227"/>
        <v>39031</v>
      </c>
      <c r="AB2071" s="4">
        <f t="shared" si="228"/>
        <v>4</v>
      </c>
      <c r="AC2071" s="32">
        <f t="shared" si="229"/>
        <v>12.622691718718528</v>
      </c>
      <c r="AD2071" s="4">
        <f>VLOOKUP($B2071,meanLDage!$Z$3:$AC$3145,4,FALSE)</f>
        <v>4</v>
      </c>
      <c r="AE2071" s="32">
        <f>VLOOKUP($B2071,meanLDage!$Z$3:$AC$3145,2,FALSE)</f>
        <v>11.504853600000001</v>
      </c>
      <c r="AF2071" s="6">
        <f>VLOOKUP(V2071,'2017 rep county selection'!$A$1:$C$281,3,FALSE)</f>
        <v>39119</v>
      </c>
      <c r="AH2071" s="9">
        <f t="shared" si="230"/>
        <v>39119</v>
      </c>
    </row>
    <row r="2072" spans="1:34" ht="15.75" customHeight="1" x14ac:dyDescent="0.3">
      <c r="A2072" s="4">
        <v>39</v>
      </c>
      <c r="B2072" s="4">
        <v>39123</v>
      </c>
      <c r="C2072" s="6" t="s">
        <v>2290</v>
      </c>
      <c r="D2072" s="6" t="s">
        <v>641</v>
      </c>
      <c r="E2072" s="4">
        <v>39117</v>
      </c>
      <c r="F2072" s="4">
        <v>39117</v>
      </c>
      <c r="G2072" s="4">
        <v>39117</v>
      </c>
      <c r="H2072" s="37">
        <v>511603378</v>
      </c>
      <c r="I2072" s="37">
        <v>445773296.978737</v>
      </c>
      <c r="J2072" s="37">
        <v>467416629.97568601</v>
      </c>
      <c r="K2072" s="4" t="str">
        <f>VLOOKUP(B2072,altitude!$B$3:$E$3232,4)</f>
        <v>L</v>
      </c>
      <c r="L2072" s="4">
        <f>VLOOKUP(B2072,fuelregion!$C$5:$D$3233,2,FALSE)</f>
        <v>200001000</v>
      </c>
      <c r="M2072" s="4">
        <f>VLOOKUP(B2072,fuelregion!$H$5:$I$3113,2,FALSE)</f>
        <v>200001000</v>
      </c>
      <c r="N2072" s="4">
        <f>VLOOKUP(B2072,imbin!$B$4:$D$3233,2,FALSE)</f>
        <v>0</v>
      </c>
      <c r="O2072" s="4" t="str">
        <f>VLOOKUP(B2072,imbin!$B$4:$D$3233,3,FALSE)</f>
        <v>Submittal</v>
      </c>
      <c r="P2072" s="4">
        <f>IF(ISNA(VLOOKUP(B2072,rampbin!$B$4:$G$1697,6,FALSE)),2,VLOOKUP(B2072,rampbin!$B$4:$G$1697,6,FALSE))</f>
        <v>2</v>
      </c>
      <c r="Q2072" s="4" t="str">
        <f>IF(ISNA(VLOOKUP(B2072,rampbin!$B$4:$G$1697,5,FALSE)),"MOVES",VLOOKUP(B2072,rampbin!$B$4:$G$1697,5,FALSE))</f>
        <v>Submitted</v>
      </c>
      <c r="R2072" s="4" t="s">
        <v>1880</v>
      </c>
      <c r="S2072" s="6" t="s">
        <v>1851</v>
      </c>
      <c r="T2072" s="4">
        <f>VLOOKUP(B2072,meanLDage!$B$3:$E$3145,4,FALSE)</f>
        <v>3</v>
      </c>
      <c r="U2072" s="32">
        <f>VLOOKUP(B2072,meanLDage!$B$3:$E$3145,2,FALSE)</f>
        <v>10.887842787949685</v>
      </c>
      <c r="V2072" s="4" t="str">
        <f t="shared" si="225"/>
        <v>39_L_200001000_0_3_2</v>
      </c>
      <c r="W2072" s="4">
        <v>39139</v>
      </c>
      <c r="X2072" s="6"/>
      <c r="Y2072" s="8">
        <f t="shared" si="226"/>
        <v>39139</v>
      </c>
      <c r="Z2072" s="6" t="b">
        <f t="shared" si="224"/>
        <v>0</v>
      </c>
      <c r="AA2072" s="6">
        <f t="shared" si="227"/>
        <v>39117</v>
      </c>
      <c r="AB2072" s="4">
        <f t="shared" si="228"/>
        <v>3</v>
      </c>
      <c r="AC2072" s="32">
        <f t="shared" si="229"/>
        <v>10.887842787949685</v>
      </c>
      <c r="AD2072" s="4">
        <f>VLOOKUP($B2072,meanLDage!$Z$3:$AC$3145,4,FALSE)</f>
        <v>3</v>
      </c>
      <c r="AE2072" s="32">
        <f>VLOOKUP($B2072,meanLDage!$Z$3:$AC$3145,2,FALSE)</f>
        <v>9.9149593599999992</v>
      </c>
      <c r="AF2072" s="6">
        <f>VLOOKUP(V2072,'2017 rep county selection'!$A$1:$C$281,3,FALSE)</f>
        <v>39139</v>
      </c>
      <c r="AH2072" s="9">
        <f t="shared" si="230"/>
        <v>39139</v>
      </c>
    </row>
    <row r="2073" spans="1:34" ht="15.75" customHeight="1" x14ac:dyDescent="0.3">
      <c r="A2073" s="4">
        <v>39</v>
      </c>
      <c r="B2073" s="4">
        <v>39125</v>
      </c>
      <c r="C2073" s="6" t="s">
        <v>2290</v>
      </c>
      <c r="D2073" s="6" t="s">
        <v>391</v>
      </c>
      <c r="E2073" s="4">
        <v>39117</v>
      </c>
      <c r="F2073" s="4">
        <v>39117</v>
      </c>
      <c r="G2073" s="4">
        <v>39117</v>
      </c>
      <c r="H2073" s="37">
        <v>291965080</v>
      </c>
      <c r="I2073" s="37">
        <v>237689956.38478601</v>
      </c>
      <c r="J2073" s="37">
        <v>248637747.561241</v>
      </c>
      <c r="K2073" s="4" t="str">
        <f>VLOOKUP(B2073,altitude!$B$3:$E$3232,4)</f>
        <v>L</v>
      </c>
      <c r="L2073" s="4">
        <f>VLOOKUP(B2073,fuelregion!$C$5:$D$3233,2,FALSE)</f>
        <v>200001000</v>
      </c>
      <c r="M2073" s="4">
        <f>VLOOKUP(B2073,fuelregion!$H$5:$I$3113,2,FALSE)</f>
        <v>200001000</v>
      </c>
      <c r="N2073" s="4">
        <f>VLOOKUP(B2073,imbin!$B$4:$D$3233,2,FALSE)</f>
        <v>0</v>
      </c>
      <c r="O2073" s="4" t="str">
        <f>VLOOKUP(B2073,imbin!$B$4:$D$3233,3,FALSE)</f>
        <v>Submittal</v>
      </c>
      <c r="P2073" s="4">
        <f>IF(ISNA(VLOOKUP(B2073,rampbin!$B$4:$G$1697,6,FALSE)),2,VLOOKUP(B2073,rampbin!$B$4:$G$1697,6,FALSE))</f>
        <v>2</v>
      </c>
      <c r="Q2073" s="4" t="str">
        <f>IF(ISNA(VLOOKUP(B2073,rampbin!$B$4:$G$1697,5,FALSE)),"MOVES",VLOOKUP(B2073,rampbin!$B$4:$G$1697,5,FALSE))</f>
        <v>Submitted</v>
      </c>
      <c r="R2073" s="4" t="s">
        <v>1880</v>
      </c>
      <c r="S2073" s="6" t="s">
        <v>1851</v>
      </c>
      <c r="T2073" s="4">
        <f>VLOOKUP(B2073,meanLDage!$B$3:$E$3145,4,FALSE)</f>
        <v>4</v>
      </c>
      <c r="U2073" s="32">
        <f>VLOOKUP(B2073,meanLDage!$B$3:$E$3145,2,FALSE)</f>
        <v>12.315870488888278</v>
      </c>
      <c r="V2073" s="4" t="str">
        <f t="shared" si="225"/>
        <v>39_L_200001000_0_4_2</v>
      </c>
      <c r="W2073" s="4">
        <v>39169</v>
      </c>
      <c r="X2073" s="6"/>
      <c r="Y2073" s="8">
        <f t="shared" si="226"/>
        <v>39169</v>
      </c>
      <c r="Z2073" s="6" t="b">
        <f t="shared" si="224"/>
        <v>0</v>
      </c>
      <c r="AA2073" s="6">
        <f t="shared" si="227"/>
        <v>39117</v>
      </c>
      <c r="AB2073" s="4">
        <f t="shared" si="228"/>
        <v>4</v>
      </c>
      <c r="AC2073" s="32">
        <f t="shared" si="229"/>
        <v>12.315870488888278</v>
      </c>
      <c r="AD2073" s="4">
        <f>VLOOKUP($B2073,meanLDage!$Z$3:$AC$3145,4,FALSE)</f>
        <v>4</v>
      </c>
      <c r="AE2073" s="32">
        <f>VLOOKUP($B2073,meanLDage!$Z$3:$AC$3145,2,FALSE)</f>
        <v>11.36697345</v>
      </c>
      <c r="AF2073" s="6">
        <f>VLOOKUP(V2073,'2017 rep county selection'!$A$1:$C$281,3,FALSE)</f>
        <v>39119</v>
      </c>
      <c r="AH2073" s="9">
        <f t="shared" si="230"/>
        <v>39119</v>
      </c>
    </row>
    <row r="2074" spans="1:34" ht="15.75" customHeight="1" x14ac:dyDescent="0.3">
      <c r="A2074" s="4">
        <v>39</v>
      </c>
      <c r="B2074" s="4">
        <v>39127</v>
      </c>
      <c r="C2074" s="6" t="s">
        <v>2290</v>
      </c>
      <c r="D2074" s="6" t="s">
        <v>59</v>
      </c>
      <c r="E2074" s="4">
        <v>39117</v>
      </c>
      <c r="F2074" s="4">
        <v>39031</v>
      </c>
      <c r="G2074" s="4">
        <v>39031</v>
      </c>
      <c r="H2074" s="37">
        <v>307782930</v>
      </c>
      <c r="I2074" s="37">
        <v>260645052.903705</v>
      </c>
      <c r="J2074" s="37">
        <v>272650135.71652502</v>
      </c>
      <c r="K2074" s="4" t="str">
        <f>VLOOKUP(B2074,altitude!$B$3:$E$3232,4)</f>
        <v>L</v>
      </c>
      <c r="L2074" s="4">
        <f>VLOOKUP(B2074,fuelregion!$C$5:$D$3233,2,FALSE)</f>
        <v>200001000</v>
      </c>
      <c r="M2074" s="4">
        <f>VLOOKUP(B2074,fuelregion!$H$5:$I$3113,2,FALSE)</f>
        <v>200001000</v>
      </c>
      <c r="N2074" s="4">
        <f>VLOOKUP(B2074,imbin!$B$4:$D$3233,2,FALSE)</f>
        <v>0</v>
      </c>
      <c r="O2074" s="4" t="str">
        <f>VLOOKUP(B2074,imbin!$B$4:$D$3233,3,FALSE)</f>
        <v>Submittal</v>
      </c>
      <c r="P2074" s="4">
        <f>IF(ISNA(VLOOKUP(B2074,rampbin!$B$4:$G$1697,6,FALSE)),2,VLOOKUP(B2074,rampbin!$B$4:$G$1697,6,FALSE))</f>
        <v>2</v>
      </c>
      <c r="Q2074" s="4" t="str">
        <f>IF(ISNA(VLOOKUP(B2074,rampbin!$B$4:$G$1697,5,FALSE)),"MOVES",VLOOKUP(B2074,rampbin!$B$4:$G$1697,5,FALSE))</f>
        <v>Submitted</v>
      </c>
      <c r="R2074" s="4" t="s">
        <v>1877</v>
      </c>
      <c r="S2074" s="6" t="s">
        <v>2126</v>
      </c>
      <c r="T2074" s="4">
        <f>VLOOKUP(B2074,meanLDage!$B$3:$E$3145,4,FALSE)</f>
        <v>4</v>
      </c>
      <c r="U2074" s="32">
        <f>VLOOKUP(B2074,meanLDage!$B$3:$E$3145,2,FALSE)</f>
        <v>12.828364364008522</v>
      </c>
      <c r="V2074" s="4" t="str">
        <f t="shared" si="225"/>
        <v>39_L_200001000_0_4_2</v>
      </c>
      <c r="W2074" s="4">
        <v>39169</v>
      </c>
      <c r="X2074" s="6"/>
      <c r="Y2074" s="8">
        <f t="shared" si="226"/>
        <v>39169</v>
      </c>
      <c r="Z2074" s="6" t="b">
        <f t="shared" si="224"/>
        <v>0</v>
      </c>
      <c r="AA2074" s="6">
        <f t="shared" si="227"/>
        <v>39031</v>
      </c>
      <c r="AB2074" s="4">
        <f t="shared" si="228"/>
        <v>4</v>
      </c>
      <c r="AC2074" s="32">
        <f t="shared" si="229"/>
        <v>12.828364364008522</v>
      </c>
      <c r="AD2074" s="4">
        <f>VLOOKUP($B2074,meanLDage!$Z$3:$AC$3145,4,FALSE)</f>
        <v>4</v>
      </c>
      <c r="AE2074" s="32">
        <f>VLOOKUP($B2074,meanLDage!$Z$3:$AC$3145,2,FALSE)</f>
        <v>11.6321812</v>
      </c>
      <c r="AF2074" s="6">
        <f>VLOOKUP(V2074,'2017 rep county selection'!$A$1:$C$281,3,FALSE)</f>
        <v>39119</v>
      </c>
      <c r="AH2074" s="9">
        <f t="shared" si="230"/>
        <v>39119</v>
      </c>
    </row>
    <row r="2075" spans="1:34" ht="15.75" customHeight="1" x14ac:dyDescent="0.3">
      <c r="A2075" s="4">
        <v>39</v>
      </c>
      <c r="B2075" s="4">
        <v>39129</v>
      </c>
      <c r="C2075" s="6" t="s">
        <v>2290</v>
      </c>
      <c r="D2075" s="6" t="s">
        <v>1301</v>
      </c>
      <c r="E2075" s="4">
        <v>39117</v>
      </c>
      <c r="F2075" s="4">
        <v>39117</v>
      </c>
      <c r="G2075" s="4">
        <v>39117</v>
      </c>
      <c r="H2075" s="37">
        <v>660023403</v>
      </c>
      <c r="I2075" s="37">
        <v>655596271.85981596</v>
      </c>
      <c r="J2075" s="37">
        <v>687507124.00996101</v>
      </c>
      <c r="K2075" s="4" t="str">
        <f>VLOOKUP(B2075,altitude!$B$3:$E$3232,4)</f>
        <v>L</v>
      </c>
      <c r="L2075" s="4">
        <f>VLOOKUP(B2075,fuelregion!$C$5:$D$3233,2,FALSE)</f>
        <v>200001000</v>
      </c>
      <c r="M2075" s="4">
        <f>VLOOKUP(B2075,fuelregion!$H$5:$I$3113,2,FALSE)</f>
        <v>200001000</v>
      </c>
      <c r="N2075" s="4">
        <f>VLOOKUP(B2075,imbin!$B$4:$D$3233,2,FALSE)</f>
        <v>0</v>
      </c>
      <c r="O2075" s="4" t="str">
        <f>VLOOKUP(B2075,imbin!$B$4:$D$3233,3,FALSE)</f>
        <v>Submittal</v>
      </c>
      <c r="P2075" s="4">
        <f>IF(ISNA(VLOOKUP(B2075,rampbin!$B$4:$G$1697,6,FALSE)),2,VLOOKUP(B2075,rampbin!$B$4:$G$1697,6,FALSE))</f>
        <v>2</v>
      </c>
      <c r="Q2075" s="4" t="str">
        <f>IF(ISNA(VLOOKUP(B2075,rampbin!$B$4:$G$1697,5,FALSE)),"MOVES",VLOOKUP(B2075,rampbin!$B$4:$G$1697,5,FALSE))</f>
        <v>Submitted</v>
      </c>
      <c r="R2075" s="4" t="s">
        <v>1877</v>
      </c>
      <c r="S2075" s="6" t="s">
        <v>2126</v>
      </c>
      <c r="T2075" s="4">
        <f>VLOOKUP(B2075,meanLDage!$B$3:$E$3145,4,FALSE)</f>
        <v>4</v>
      </c>
      <c r="U2075" s="32">
        <f>VLOOKUP(B2075,meanLDage!$B$3:$E$3145,2,FALSE)</f>
        <v>11.102797471096457</v>
      </c>
      <c r="V2075" s="4" t="str">
        <f t="shared" si="225"/>
        <v>39_L_200001000_0_3_2</v>
      </c>
      <c r="W2075" s="4">
        <v>39169</v>
      </c>
      <c r="X2075" s="6"/>
      <c r="Y2075" s="8">
        <f t="shared" si="226"/>
        <v>39169</v>
      </c>
      <c r="Z2075" s="6" t="b">
        <f t="shared" si="224"/>
        <v>0</v>
      </c>
      <c r="AA2075" s="6">
        <f t="shared" si="227"/>
        <v>39117</v>
      </c>
      <c r="AB2075" s="4">
        <f t="shared" si="228"/>
        <v>4</v>
      </c>
      <c r="AC2075" s="32">
        <f t="shared" si="229"/>
        <v>11.102797471096457</v>
      </c>
      <c r="AD2075" s="4">
        <f>VLOOKUP($B2075,meanLDage!$Z$3:$AC$3145,4,FALSE)</f>
        <v>3</v>
      </c>
      <c r="AE2075" s="32">
        <f>VLOOKUP($B2075,meanLDage!$Z$3:$AC$3145,2,FALSE)</f>
        <v>10.30681455</v>
      </c>
      <c r="AF2075" s="6">
        <f>VLOOKUP(V2075,'2017 rep county selection'!$A$1:$C$281,3,FALSE)</f>
        <v>39139</v>
      </c>
      <c r="AH2075" s="9">
        <f t="shared" si="230"/>
        <v>39139</v>
      </c>
    </row>
    <row r="2076" spans="1:34" ht="15.75" customHeight="1" x14ac:dyDescent="0.3">
      <c r="A2076" s="4">
        <v>39</v>
      </c>
      <c r="B2076" s="4">
        <v>39131</v>
      </c>
      <c r="C2076" s="6" t="s">
        <v>2290</v>
      </c>
      <c r="D2076" s="6" t="s">
        <v>61</v>
      </c>
      <c r="E2076" s="4">
        <v>39117</v>
      </c>
      <c r="F2076" s="4">
        <v>39105</v>
      </c>
      <c r="G2076" s="4">
        <v>39105</v>
      </c>
      <c r="H2076" s="37">
        <v>352924275</v>
      </c>
      <c r="I2076" s="37">
        <v>313243344.15842402</v>
      </c>
      <c r="J2076" s="37">
        <v>328597515.740695</v>
      </c>
      <c r="K2076" s="4" t="str">
        <f>VLOOKUP(B2076,altitude!$B$3:$E$3232,4)</f>
        <v>L</v>
      </c>
      <c r="L2076" s="4">
        <f>VLOOKUP(B2076,fuelregion!$C$5:$D$3233,2,FALSE)</f>
        <v>200001000</v>
      </c>
      <c r="M2076" s="4">
        <f>VLOOKUP(B2076,fuelregion!$H$5:$I$3113,2,FALSE)</f>
        <v>200001000</v>
      </c>
      <c r="N2076" s="4">
        <f>VLOOKUP(B2076,imbin!$B$4:$D$3233,2,FALSE)</f>
        <v>0</v>
      </c>
      <c r="O2076" s="4" t="str">
        <f>VLOOKUP(B2076,imbin!$B$4:$D$3233,3,FALSE)</f>
        <v>Submittal</v>
      </c>
      <c r="P2076" s="4">
        <f>IF(ISNA(VLOOKUP(B2076,rampbin!$B$4:$G$1697,6,FALSE)),2,VLOOKUP(B2076,rampbin!$B$4:$G$1697,6,FALSE))</f>
        <v>2</v>
      </c>
      <c r="Q2076" s="4" t="str">
        <f>IF(ISNA(VLOOKUP(B2076,rampbin!$B$4:$G$1697,5,FALSE)),"MOVES",VLOOKUP(B2076,rampbin!$B$4:$G$1697,5,FALSE))</f>
        <v>Submitted</v>
      </c>
      <c r="R2076" s="4" t="s">
        <v>1880</v>
      </c>
      <c r="S2076" s="6" t="s">
        <v>1851</v>
      </c>
      <c r="T2076" s="4">
        <f>VLOOKUP(B2076,meanLDage!$B$3:$E$3145,4,FALSE)</f>
        <v>4</v>
      </c>
      <c r="U2076" s="32">
        <f>VLOOKUP(B2076,meanLDage!$B$3:$E$3145,2,FALSE)</f>
        <v>12.760028939662648</v>
      </c>
      <c r="V2076" s="4" t="str">
        <f t="shared" si="225"/>
        <v>39_L_200001000_0_4_2</v>
      </c>
      <c r="W2076" s="4">
        <v>39169</v>
      </c>
      <c r="X2076" s="6"/>
      <c r="Y2076" s="8">
        <f t="shared" si="226"/>
        <v>39169</v>
      </c>
      <c r="Z2076" s="6" t="b">
        <f t="shared" si="224"/>
        <v>0</v>
      </c>
      <c r="AA2076" s="6">
        <f t="shared" si="227"/>
        <v>39105</v>
      </c>
      <c r="AB2076" s="4">
        <f t="shared" si="228"/>
        <v>4</v>
      </c>
      <c r="AC2076" s="32">
        <f t="shared" si="229"/>
        <v>12.760028939662648</v>
      </c>
      <c r="AD2076" s="4">
        <f>VLOOKUP($B2076,meanLDage!$Z$3:$AC$3145,4,FALSE)</f>
        <v>4</v>
      </c>
      <c r="AE2076" s="32">
        <f>VLOOKUP($B2076,meanLDage!$Z$3:$AC$3145,2,FALSE)</f>
        <v>11.90278414</v>
      </c>
      <c r="AF2076" s="6">
        <f>VLOOKUP(V2076,'2017 rep county selection'!$A$1:$C$281,3,FALSE)</f>
        <v>39119</v>
      </c>
      <c r="AH2076" s="9">
        <f t="shared" si="230"/>
        <v>39119</v>
      </c>
    </row>
    <row r="2077" spans="1:34" ht="15.75" customHeight="1" x14ac:dyDescent="0.3">
      <c r="A2077" s="4">
        <v>39</v>
      </c>
      <c r="B2077" s="4">
        <v>39133</v>
      </c>
      <c r="C2077" s="6" t="s">
        <v>2290</v>
      </c>
      <c r="D2077" s="6" t="s">
        <v>1302</v>
      </c>
      <c r="E2077" s="4">
        <v>39133</v>
      </c>
      <c r="F2077" s="4">
        <v>39133</v>
      </c>
      <c r="G2077" s="4">
        <v>39133</v>
      </c>
      <c r="H2077" s="37">
        <v>2128490347</v>
      </c>
      <c r="I2077" s="37">
        <v>1758244910.03232</v>
      </c>
      <c r="J2077" s="37">
        <v>1847766258.8297601</v>
      </c>
      <c r="K2077" s="4" t="str">
        <f>VLOOKUP(B2077,altitude!$B$3:$E$3232,4)</f>
        <v>L</v>
      </c>
      <c r="L2077" s="4">
        <f>VLOOKUP(B2077,fuelregion!$C$5:$D$3233,2,FALSE)</f>
        <v>200001000</v>
      </c>
      <c r="M2077" s="4">
        <f>VLOOKUP(B2077,fuelregion!$H$5:$I$3113,2,FALSE)</f>
        <v>200001000</v>
      </c>
      <c r="N2077" s="4">
        <f>VLOOKUP(B2077,imbin!$B$4:$D$3233,2,FALSE)</f>
        <v>1</v>
      </c>
      <c r="O2077" s="4" t="str">
        <f>VLOOKUP(B2077,imbin!$B$4:$D$3233,3,FALSE)</f>
        <v>Submittal</v>
      </c>
      <c r="P2077" s="4">
        <f>IF(ISNA(VLOOKUP(B2077,rampbin!$B$4:$G$1697,6,FALSE)),2,VLOOKUP(B2077,rampbin!$B$4:$G$1697,6,FALSE))</f>
        <v>5</v>
      </c>
      <c r="Q2077" s="4" t="str">
        <f>IF(ISNA(VLOOKUP(B2077,rampbin!$B$4:$G$1697,5,FALSE)),"MOVES",VLOOKUP(B2077,rampbin!$B$4:$G$1697,5,FALSE))</f>
        <v>Submitted</v>
      </c>
      <c r="R2077" s="4" t="s">
        <v>1877</v>
      </c>
      <c r="S2077" s="6" t="s">
        <v>2131</v>
      </c>
      <c r="T2077" s="4">
        <f>VLOOKUP(B2077,meanLDage!$B$3:$E$3145,4,FALSE)</f>
        <v>3</v>
      </c>
      <c r="U2077" s="32">
        <f>VLOOKUP(B2077,meanLDage!$B$3:$E$3145,2,FALSE)</f>
        <v>9.4878641491932854</v>
      </c>
      <c r="V2077" s="4" t="str">
        <f t="shared" si="225"/>
        <v>39_L_200001000_1_2_5</v>
      </c>
      <c r="W2077" s="4">
        <v>39133</v>
      </c>
      <c r="X2077" s="6"/>
      <c r="Y2077" s="8">
        <f t="shared" si="226"/>
        <v>39133</v>
      </c>
      <c r="Z2077" s="6" t="b">
        <f t="shared" si="224"/>
        <v>1</v>
      </c>
      <c r="AA2077" s="6">
        <f t="shared" si="227"/>
        <v>39133</v>
      </c>
      <c r="AB2077" s="4">
        <f t="shared" si="228"/>
        <v>3</v>
      </c>
      <c r="AC2077" s="32">
        <f t="shared" si="229"/>
        <v>9.4878641491932854</v>
      </c>
      <c r="AD2077" s="4">
        <f>VLOOKUP($B2077,meanLDage!$Z$3:$AC$3145,4,FALSE)</f>
        <v>2</v>
      </c>
      <c r="AE2077" s="32">
        <f>VLOOKUP($B2077,meanLDage!$Z$3:$AC$3145,2,FALSE)</f>
        <v>8.1399957609999998</v>
      </c>
      <c r="AF2077" s="6">
        <f>VLOOKUP(V2077,'2017 rep county selection'!$A$1:$C$281,3,FALSE)</f>
        <v>39133</v>
      </c>
      <c r="AH2077" s="9">
        <f t="shared" si="230"/>
        <v>39133</v>
      </c>
    </row>
    <row r="2078" spans="1:34" ht="15.75" customHeight="1" x14ac:dyDescent="0.3">
      <c r="A2078" s="4">
        <v>39</v>
      </c>
      <c r="B2078" s="4">
        <v>39135</v>
      </c>
      <c r="C2078" s="6" t="s">
        <v>2290</v>
      </c>
      <c r="D2078" s="6" t="s">
        <v>1303</v>
      </c>
      <c r="E2078" s="4">
        <v>39117</v>
      </c>
      <c r="F2078" s="4">
        <v>39117</v>
      </c>
      <c r="G2078" s="4">
        <v>39117</v>
      </c>
      <c r="H2078" s="37">
        <v>562558634</v>
      </c>
      <c r="I2078" s="37">
        <v>498064577.22414899</v>
      </c>
      <c r="J2078" s="37">
        <v>521487909.21310902</v>
      </c>
      <c r="K2078" s="4" t="str">
        <f>VLOOKUP(B2078,altitude!$B$3:$E$3232,4)</f>
        <v>L</v>
      </c>
      <c r="L2078" s="4">
        <f>VLOOKUP(B2078,fuelregion!$C$5:$D$3233,2,FALSE)</f>
        <v>200001000</v>
      </c>
      <c r="M2078" s="4">
        <f>VLOOKUP(B2078,fuelregion!$H$5:$I$3113,2,FALSE)</f>
        <v>200001000</v>
      </c>
      <c r="N2078" s="4">
        <f>VLOOKUP(B2078,imbin!$B$4:$D$3233,2,FALSE)</f>
        <v>0</v>
      </c>
      <c r="O2078" s="4" t="str">
        <f>VLOOKUP(B2078,imbin!$B$4:$D$3233,3,FALSE)</f>
        <v>Submittal</v>
      </c>
      <c r="P2078" s="4">
        <f>IF(ISNA(VLOOKUP(B2078,rampbin!$B$4:$G$1697,6,FALSE)),2,VLOOKUP(B2078,rampbin!$B$4:$G$1697,6,FALSE))</f>
        <v>2</v>
      </c>
      <c r="Q2078" s="4" t="str">
        <f>IF(ISNA(VLOOKUP(B2078,rampbin!$B$4:$G$1697,5,FALSE)),"MOVES",VLOOKUP(B2078,rampbin!$B$4:$G$1697,5,FALSE))</f>
        <v>Submitted</v>
      </c>
      <c r="R2078" s="4" t="s">
        <v>1880</v>
      </c>
      <c r="S2078" s="6" t="s">
        <v>1851</v>
      </c>
      <c r="T2078" s="4">
        <f>VLOOKUP(B2078,meanLDage!$B$3:$E$3145,4,FALSE)</f>
        <v>4</v>
      </c>
      <c r="U2078" s="32">
        <f>VLOOKUP(B2078,meanLDage!$B$3:$E$3145,2,FALSE)</f>
        <v>12.631132588394209</v>
      </c>
      <c r="V2078" s="4" t="str">
        <f t="shared" si="225"/>
        <v>39_L_200001000_0_4_2</v>
      </c>
      <c r="W2078" s="4">
        <v>39169</v>
      </c>
      <c r="X2078" s="6"/>
      <c r="Y2078" s="8">
        <f t="shared" si="226"/>
        <v>39169</v>
      </c>
      <c r="Z2078" s="6" t="b">
        <f t="shared" si="224"/>
        <v>0</v>
      </c>
      <c r="AA2078" s="6">
        <f t="shared" si="227"/>
        <v>39117</v>
      </c>
      <c r="AB2078" s="4">
        <f t="shared" si="228"/>
        <v>4</v>
      </c>
      <c r="AC2078" s="32">
        <f t="shared" si="229"/>
        <v>12.631132588394209</v>
      </c>
      <c r="AD2078" s="4">
        <f>VLOOKUP($B2078,meanLDage!$Z$3:$AC$3145,4,FALSE)</f>
        <v>4</v>
      </c>
      <c r="AE2078" s="32">
        <f>VLOOKUP($B2078,meanLDage!$Z$3:$AC$3145,2,FALSE)</f>
        <v>11.593699239999999</v>
      </c>
      <c r="AF2078" s="6">
        <f>VLOOKUP(V2078,'2017 rep county selection'!$A$1:$C$281,3,FALSE)</f>
        <v>39119</v>
      </c>
      <c r="AH2078" s="9">
        <f t="shared" si="230"/>
        <v>39119</v>
      </c>
    </row>
    <row r="2079" spans="1:34" ht="15.75" customHeight="1" x14ac:dyDescent="0.3">
      <c r="A2079" s="4">
        <v>39</v>
      </c>
      <c r="B2079" s="4">
        <v>39137</v>
      </c>
      <c r="C2079" s="6" t="s">
        <v>2290</v>
      </c>
      <c r="D2079" s="6" t="s">
        <v>307</v>
      </c>
      <c r="E2079" s="4">
        <v>39117</v>
      </c>
      <c r="F2079" s="4">
        <v>39117</v>
      </c>
      <c r="G2079" s="4">
        <v>39117</v>
      </c>
      <c r="H2079" s="37">
        <v>385412398</v>
      </c>
      <c r="I2079" s="37">
        <v>267132140.475912</v>
      </c>
      <c r="J2079" s="37">
        <v>279712431.24524999</v>
      </c>
      <c r="K2079" s="4" t="str">
        <f>VLOOKUP(B2079,altitude!$B$3:$E$3232,4)</f>
        <v>L</v>
      </c>
      <c r="L2079" s="4">
        <f>VLOOKUP(B2079,fuelregion!$C$5:$D$3233,2,FALSE)</f>
        <v>200001000</v>
      </c>
      <c r="M2079" s="4">
        <f>VLOOKUP(B2079,fuelregion!$H$5:$I$3113,2,FALSE)</f>
        <v>200001000</v>
      </c>
      <c r="N2079" s="4">
        <f>VLOOKUP(B2079,imbin!$B$4:$D$3233,2,FALSE)</f>
        <v>0</v>
      </c>
      <c r="O2079" s="4" t="str">
        <f>VLOOKUP(B2079,imbin!$B$4:$D$3233,3,FALSE)</f>
        <v>Submittal</v>
      </c>
      <c r="P2079" s="4">
        <f>IF(ISNA(VLOOKUP(B2079,rampbin!$B$4:$G$1697,6,FALSE)),2,VLOOKUP(B2079,rampbin!$B$4:$G$1697,6,FALSE))</f>
        <v>2</v>
      </c>
      <c r="Q2079" s="4" t="str">
        <f>IF(ISNA(VLOOKUP(B2079,rampbin!$B$4:$G$1697,5,FALSE)),"MOVES",VLOOKUP(B2079,rampbin!$B$4:$G$1697,5,FALSE))</f>
        <v>Submitted</v>
      </c>
      <c r="R2079" s="4" t="s">
        <v>1880</v>
      </c>
      <c r="S2079" s="6" t="s">
        <v>1851</v>
      </c>
      <c r="T2079" s="4">
        <f>VLOOKUP(B2079,meanLDage!$B$3:$E$3145,4,FALSE)</f>
        <v>4</v>
      </c>
      <c r="U2079" s="32">
        <f>VLOOKUP(B2079,meanLDage!$B$3:$E$3145,2,FALSE)</f>
        <v>11.071702420895182</v>
      </c>
      <c r="V2079" s="4" t="str">
        <f t="shared" si="225"/>
        <v>39_L_200001000_0_3_2</v>
      </c>
      <c r="W2079" s="4">
        <v>39169</v>
      </c>
      <c r="X2079" s="6"/>
      <c r="Y2079" s="8">
        <f t="shared" si="226"/>
        <v>39169</v>
      </c>
      <c r="Z2079" s="6" t="b">
        <f t="shared" si="224"/>
        <v>0</v>
      </c>
      <c r="AA2079" s="6">
        <f t="shared" si="227"/>
        <v>39117</v>
      </c>
      <c r="AB2079" s="4">
        <f t="shared" si="228"/>
        <v>4</v>
      </c>
      <c r="AC2079" s="32">
        <f t="shared" si="229"/>
        <v>11.071702420895182</v>
      </c>
      <c r="AD2079" s="4">
        <f>VLOOKUP($B2079,meanLDage!$Z$3:$AC$3145,4,FALSE)</f>
        <v>3</v>
      </c>
      <c r="AE2079" s="32">
        <f>VLOOKUP($B2079,meanLDage!$Z$3:$AC$3145,2,FALSE)</f>
        <v>10.216777220000001</v>
      </c>
      <c r="AF2079" s="6">
        <f>VLOOKUP(V2079,'2017 rep county selection'!$A$1:$C$281,3,FALSE)</f>
        <v>39139</v>
      </c>
      <c r="AH2079" s="9">
        <f t="shared" si="230"/>
        <v>39139</v>
      </c>
    </row>
    <row r="2080" spans="1:34" ht="15.75" customHeight="1" x14ac:dyDescent="0.3">
      <c r="A2080" s="4">
        <v>39</v>
      </c>
      <c r="B2080" s="4">
        <v>39139</v>
      </c>
      <c r="C2080" s="6" t="s">
        <v>2290</v>
      </c>
      <c r="D2080" s="6" t="s">
        <v>499</v>
      </c>
      <c r="E2080" s="4">
        <v>39151</v>
      </c>
      <c r="F2080" s="4">
        <v>39151</v>
      </c>
      <c r="G2080" s="4">
        <v>39151</v>
      </c>
      <c r="H2080" s="37">
        <v>1573454063</v>
      </c>
      <c r="I2080" s="37">
        <v>1275212042.17366</v>
      </c>
      <c r="J2080" s="37">
        <v>1340835823.78738</v>
      </c>
      <c r="K2080" s="4" t="str">
        <f>VLOOKUP(B2080,altitude!$B$3:$E$3232,4)</f>
        <v>L</v>
      </c>
      <c r="L2080" s="4">
        <f>VLOOKUP(B2080,fuelregion!$C$5:$D$3233,2,FALSE)</f>
        <v>200001000</v>
      </c>
      <c r="M2080" s="4">
        <f>VLOOKUP(B2080,fuelregion!$H$5:$I$3113,2,FALSE)</f>
        <v>200001000</v>
      </c>
      <c r="N2080" s="4">
        <f>VLOOKUP(B2080,imbin!$B$4:$D$3233,2,FALSE)</f>
        <v>0</v>
      </c>
      <c r="O2080" s="4" t="str">
        <f>VLOOKUP(B2080,imbin!$B$4:$D$3233,3,FALSE)</f>
        <v>Submittal</v>
      </c>
      <c r="P2080" s="4">
        <f>IF(ISNA(VLOOKUP(B2080,rampbin!$B$4:$G$1697,6,FALSE)),2,VLOOKUP(B2080,rampbin!$B$4:$G$1697,6,FALSE))</f>
        <v>2</v>
      </c>
      <c r="Q2080" s="4" t="str">
        <f>IF(ISNA(VLOOKUP(B2080,rampbin!$B$4:$G$1697,5,FALSE)),"MOVES",VLOOKUP(B2080,rampbin!$B$4:$G$1697,5,FALSE))</f>
        <v>Submitted</v>
      </c>
      <c r="R2080" s="4" t="s">
        <v>1877</v>
      </c>
      <c r="S2080" s="6" t="s">
        <v>2132</v>
      </c>
      <c r="T2080" s="4">
        <f>VLOOKUP(B2080,meanLDage!$B$3:$E$3145,4,FALSE)</f>
        <v>3</v>
      </c>
      <c r="U2080" s="32">
        <f>VLOOKUP(B2080,meanLDage!$B$3:$E$3145,2,FALSE)</f>
        <v>10.702932756230487</v>
      </c>
      <c r="V2080" s="4" t="str">
        <f t="shared" si="225"/>
        <v>39_L_200001000_0_3_2</v>
      </c>
      <c r="W2080" s="4">
        <v>39139</v>
      </c>
      <c r="X2080" s="6"/>
      <c r="Y2080" s="8">
        <f t="shared" si="226"/>
        <v>39139</v>
      </c>
      <c r="Z2080" s="6" t="b">
        <f t="shared" si="224"/>
        <v>0</v>
      </c>
      <c r="AA2080" s="6">
        <f t="shared" si="227"/>
        <v>39151</v>
      </c>
      <c r="AB2080" s="4">
        <f t="shared" si="228"/>
        <v>3</v>
      </c>
      <c r="AC2080" s="32">
        <f t="shared" si="229"/>
        <v>10.702932756230487</v>
      </c>
      <c r="AD2080" s="4">
        <f>VLOOKUP($B2080,meanLDage!$Z$3:$AC$3145,4,FALSE)</f>
        <v>3</v>
      </c>
      <c r="AE2080" s="32">
        <f>VLOOKUP($B2080,meanLDage!$Z$3:$AC$3145,2,FALSE)</f>
        <v>9.7140583370000009</v>
      </c>
      <c r="AF2080" s="6">
        <f>VLOOKUP(V2080,'2017 rep county selection'!$A$1:$C$281,3,FALSE)</f>
        <v>39139</v>
      </c>
      <c r="AH2080" s="9">
        <f t="shared" si="230"/>
        <v>39139</v>
      </c>
    </row>
    <row r="2081" spans="1:34" ht="15.75" customHeight="1" x14ac:dyDescent="0.3">
      <c r="A2081" s="4">
        <v>39</v>
      </c>
      <c r="B2081" s="4">
        <v>39141</v>
      </c>
      <c r="C2081" s="6" t="s">
        <v>2290</v>
      </c>
      <c r="D2081" s="6" t="s">
        <v>1304</v>
      </c>
      <c r="E2081" s="4">
        <v>39117</v>
      </c>
      <c r="F2081" s="4">
        <v>39117</v>
      </c>
      <c r="G2081" s="4">
        <v>39117</v>
      </c>
      <c r="H2081" s="37">
        <v>878206885</v>
      </c>
      <c r="I2081" s="37">
        <v>822637396.86052597</v>
      </c>
      <c r="J2081" s="37">
        <v>863094463.59283495</v>
      </c>
      <c r="K2081" s="4" t="str">
        <f>VLOOKUP(B2081,altitude!$B$3:$E$3232,4)</f>
        <v>L</v>
      </c>
      <c r="L2081" s="4">
        <f>VLOOKUP(B2081,fuelregion!$C$5:$D$3233,2,FALSE)</f>
        <v>200001000</v>
      </c>
      <c r="M2081" s="4">
        <f>VLOOKUP(B2081,fuelregion!$H$5:$I$3113,2,FALSE)</f>
        <v>200001000</v>
      </c>
      <c r="N2081" s="4">
        <f>VLOOKUP(B2081,imbin!$B$4:$D$3233,2,FALSE)</f>
        <v>0</v>
      </c>
      <c r="O2081" s="4" t="str">
        <f>VLOOKUP(B2081,imbin!$B$4:$D$3233,3,FALSE)</f>
        <v>Submittal</v>
      </c>
      <c r="P2081" s="4">
        <f>IF(ISNA(VLOOKUP(B2081,rampbin!$B$4:$G$1697,6,FALSE)),2,VLOOKUP(B2081,rampbin!$B$4:$G$1697,6,FALSE))</f>
        <v>2</v>
      </c>
      <c r="Q2081" s="4" t="str">
        <f>IF(ISNA(VLOOKUP(B2081,rampbin!$B$4:$G$1697,5,FALSE)),"MOVES",VLOOKUP(B2081,rampbin!$B$4:$G$1697,5,FALSE))</f>
        <v>Submitted</v>
      </c>
      <c r="R2081" s="4" t="s">
        <v>1880</v>
      </c>
      <c r="S2081" s="6" t="s">
        <v>1851</v>
      </c>
      <c r="T2081" s="4">
        <f>VLOOKUP(B2081,meanLDage!$B$3:$E$3145,4,FALSE)</f>
        <v>4</v>
      </c>
      <c r="U2081" s="32">
        <f>VLOOKUP(B2081,meanLDage!$B$3:$E$3145,2,FALSE)</f>
        <v>12.19020590017465</v>
      </c>
      <c r="V2081" s="4" t="str">
        <f t="shared" si="225"/>
        <v>39_L_200001000_0_4_2</v>
      </c>
      <c r="W2081" s="4">
        <v>39169</v>
      </c>
      <c r="X2081" s="6"/>
      <c r="Y2081" s="8">
        <f t="shared" si="226"/>
        <v>39169</v>
      </c>
      <c r="Z2081" s="6" t="b">
        <f t="shared" si="224"/>
        <v>0</v>
      </c>
      <c r="AA2081" s="6">
        <f t="shared" si="227"/>
        <v>39117</v>
      </c>
      <c r="AB2081" s="4">
        <f t="shared" si="228"/>
        <v>4</v>
      </c>
      <c r="AC2081" s="32">
        <f t="shared" si="229"/>
        <v>12.19020590017465</v>
      </c>
      <c r="AD2081" s="4">
        <f>VLOOKUP($B2081,meanLDage!$Z$3:$AC$3145,4,FALSE)</f>
        <v>4</v>
      </c>
      <c r="AE2081" s="32">
        <f>VLOOKUP($B2081,meanLDage!$Z$3:$AC$3145,2,FALSE)</f>
        <v>11.3069138</v>
      </c>
      <c r="AF2081" s="6">
        <f>VLOOKUP(V2081,'2017 rep county selection'!$A$1:$C$281,3,FALSE)</f>
        <v>39119</v>
      </c>
      <c r="AH2081" s="9">
        <f t="shared" si="230"/>
        <v>39119</v>
      </c>
    </row>
    <row r="2082" spans="1:34" ht="15.75" customHeight="1" x14ac:dyDescent="0.3">
      <c r="A2082" s="4">
        <v>39</v>
      </c>
      <c r="B2082" s="4">
        <v>39143</v>
      </c>
      <c r="C2082" s="6" t="s">
        <v>2290</v>
      </c>
      <c r="D2082" s="6" t="s">
        <v>1305</v>
      </c>
      <c r="E2082" s="4">
        <v>39117</v>
      </c>
      <c r="F2082" s="4">
        <v>39117</v>
      </c>
      <c r="G2082" s="4">
        <v>39117</v>
      </c>
      <c r="H2082" s="37">
        <v>1083053297</v>
      </c>
      <c r="I2082" s="37">
        <v>935804855.34892702</v>
      </c>
      <c r="J2082" s="37">
        <v>980927750.74183798</v>
      </c>
      <c r="K2082" s="4" t="str">
        <f>VLOOKUP(B2082,altitude!$B$3:$E$3232,4)</f>
        <v>L</v>
      </c>
      <c r="L2082" s="4">
        <f>VLOOKUP(B2082,fuelregion!$C$5:$D$3233,2,FALSE)</f>
        <v>200001000</v>
      </c>
      <c r="M2082" s="4">
        <f>VLOOKUP(B2082,fuelregion!$H$5:$I$3113,2,FALSE)</f>
        <v>200001000</v>
      </c>
      <c r="N2082" s="4">
        <f>VLOOKUP(B2082,imbin!$B$4:$D$3233,2,FALSE)</f>
        <v>0</v>
      </c>
      <c r="O2082" s="4" t="str">
        <f>VLOOKUP(B2082,imbin!$B$4:$D$3233,3,FALSE)</f>
        <v>Submittal</v>
      </c>
      <c r="P2082" s="4">
        <f>IF(ISNA(VLOOKUP(B2082,rampbin!$B$4:$G$1697,6,FALSE)),2,VLOOKUP(B2082,rampbin!$B$4:$G$1697,6,FALSE))</f>
        <v>2</v>
      </c>
      <c r="Q2082" s="4" t="str">
        <f>IF(ISNA(VLOOKUP(B2082,rampbin!$B$4:$G$1697,5,FALSE)),"MOVES",VLOOKUP(B2082,rampbin!$B$4:$G$1697,5,FALSE))</f>
        <v>Submitted</v>
      </c>
      <c r="R2082" s="4" t="s">
        <v>1880</v>
      </c>
      <c r="S2082" s="6" t="s">
        <v>1851</v>
      </c>
      <c r="T2082" s="4">
        <f>VLOOKUP(B2082,meanLDage!$B$3:$E$3145,4,FALSE)</f>
        <v>4</v>
      </c>
      <c r="U2082" s="32">
        <f>VLOOKUP(B2082,meanLDage!$B$3:$E$3145,2,FALSE)</f>
        <v>11.303856230335581</v>
      </c>
      <c r="V2082" s="4" t="str">
        <f t="shared" si="225"/>
        <v>39_L_200001000_0_3_2</v>
      </c>
      <c r="W2082" s="4">
        <v>39169</v>
      </c>
      <c r="X2082" s="6"/>
      <c r="Y2082" s="8">
        <f t="shared" si="226"/>
        <v>39169</v>
      </c>
      <c r="Z2082" s="6" t="b">
        <f t="shared" si="224"/>
        <v>0</v>
      </c>
      <c r="AA2082" s="6">
        <f t="shared" si="227"/>
        <v>39117</v>
      </c>
      <c r="AB2082" s="4">
        <f t="shared" si="228"/>
        <v>4</v>
      </c>
      <c r="AC2082" s="32">
        <f t="shared" si="229"/>
        <v>11.303856230335581</v>
      </c>
      <c r="AD2082" s="4">
        <f>VLOOKUP($B2082,meanLDage!$Z$3:$AC$3145,4,FALSE)</f>
        <v>3</v>
      </c>
      <c r="AE2082" s="32">
        <f>VLOOKUP($B2082,meanLDage!$Z$3:$AC$3145,2,FALSE)</f>
        <v>10.502020249999999</v>
      </c>
      <c r="AF2082" s="6">
        <f>VLOOKUP(V2082,'2017 rep county selection'!$A$1:$C$281,3,FALSE)</f>
        <v>39139</v>
      </c>
      <c r="AH2082" s="9">
        <f t="shared" si="230"/>
        <v>39139</v>
      </c>
    </row>
    <row r="2083" spans="1:34" ht="15.75" customHeight="1" x14ac:dyDescent="0.3">
      <c r="A2083" s="4">
        <v>39</v>
      </c>
      <c r="B2083" s="4">
        <v>39145</v>
      </c>
      <c r="C2083" s="6" t="s">
        <v>2290</v>
      </c>
      <c r="D2083" s="6" t="s">
        <v>1306</v>
      </c>
      <c r="E2083" s="4">
        <v>39117</v>
      </c>
      <c r="F2083" s="4">
        <v>39117</v>
      </c>
      <c r="G2083" s="4">
        <v>39117</v>
      </c>
      <c r="H2083" s="37">
        <v>806391175</v>
      </c>
      <c r="I2083" s="37">
        <v>609240177.43141997</v>
      </c>
      <c r="J2083" s="37">
        <v>639480411.33834803</v>
      </c>
      <c r="K2083" s="4" t="str">
        <f>VLOOKUP(B2083,altitude!$B$3:$E$3232,4)</f>
        <v>L</v>
      </c>
      <c r="L2083" s="4">
        <f>VLOOKUP(B2083,fuelregion!$C$5:$D$3233,2,FALSE)</f>
        <v>200001000</v>
      </c>
      <c r="M2083" s="4">
        <f>VLOOKUP(B2083,fuelregion!$H$5:$I$3113,2,FALSE)</f>
        <v>200001000</v>
      </c>
      <c r="N2083" s="4">
        <f>VLOOKUP(B2083,imbin!$B$4:$D$3233,2,FALSE)</f>
        <v>0</v>
      </c>
      <c r="O2083" s="4" t="str">
        <f>VLOOKUP(B2083,imbin!$B$4:$D$3233,3,FALSE)</f>
        <v>Submittal</v>
      </c>
      <c r="P2083" s="4">
        <f>IF(ISNA(VLOOKUP(B2083,rampbin!$B$4:$G$1697,6,FALSE)),2,VLOOKUP(B2083,rampbin!$B$4:$G$1697,6,FALSE))</f>
        <v>2</v>
      </c>
      <c r="Q2083" s="4" t="str">
        <f>IF(ISNA(VLOOKUP(B2083,rampbin!$B$4:$G$1697,5,FALSE)),"MOVES",VLOOKUP(B2083,rampbin!$B$4:$G$1697,5,FALSE))</f>
        <v>Submitted</v>
      </c>
      <c r="R2083" s="4" t="s">
        <v>1880</v>
      </c>
      <c r="S2083" s="6" t="s">
        <v>1851</v>
      </c>
      <c r="T2083" s="4">
        <f>VLOOKUP(B2083,meanLDage!$B$3:$E$3145,4,FALSE)</f>
        <v>4</v>
      </c>
      <c r="U2083" s="32">
        <f>VLOOKUP(B2083,meanLDage!$B$3:$E$3145,2,FALSE)</f>
        <v>12.387891411169067</v>
      </c>
      <c r="V2083" s="4" t="str">
        <f t="shared" si="225"/>
        <v>39_L_200001000_0_4_2</v>
      </c>
      <c r="W2083" s="4">
        <v>39169</v>
      </c>
      <c r="X2083" s="6"/>
      <c r="Y2083" s="8">
        <f t="shared" si="226"/>
        <v>39169</v>
      </c>
      <c r="Z2083" s="6" t="b">
        <f t="shared" si="224"/>
        <v>0</v>
      </c>
      <c r="AA2083" s="6">
        <f t="shared" si="227"/>
        <v>39117</v>
      </c>
      <c r="AB2083" s="4">
        <f t="shared" si="228"/>
        <v>4</v>
      </c>
      <c r="AC2083" s="32">
        <f t="shared" si="229"/>
        <v>12.387891411169067</v>
      </c>
      <c r="AD2083" s="4">
        <f>VLOOKUP($B2083,meanLDage!$Z$3:$AC$3145,4,FALSE)</f>
        <v>4</v>
      </c>
      <c r="AE2083" s="32">
        <f>VLOOKUP($B2083,meanLDage!$Z$3:$AC$3145,2,FALSE)</f>
        <v>11.43278634</v>
      </c>
      <c r="AF2083" s="6">
        <f>VLOOKUP(V2083,'2017 rep county selection'!$A$1:$C$281,3,FALSE)</f>
        <v>39119</v>
      </c>
      <c r="AH2083" s="9">
        <f t="shared" si="230"/>
        <v>39119</v>
      </c>
    </row>
    <row r="2084" spans="1:34" ht="15.75" customHeight="1" x14ac:dyDescent="0.3">
      <c r="A2084" s="4">
        <v>39</v>
      </c>
      <c r="B2084" s="4">
        <v>39147</v>
      </c>
      <c r="C2084" s="6" t="s">
        <v>2290</v>
      </c>
      <c r="D2084" s="6" t="s">
        <v>1176</v>
      </c>
      <c r="E2084" s="4">
        <v>39117</v>
      </c>
      <c r="F2084" s="4">
        <v>39117</v>
      </c>
      <c r="G2084" s="4">
        <v>39117</v>
      </c>
      <c r="H2084" s="37">
        <v>545801628</v>
      </c>
      <c r="I2084" s="37">
        <v>402746663.47483301</v>
      </c>
      <c r="J2084" s="37">
        <v>422504404.49533099</v>
      </c>
      <c r="K2084" s="4" t="str">
        <f>VLOOKUP(B2084,altitude!$B$3:$E$3232,4)</f>
        <v>L</v>
      </c>
      <c r="L2084" s="4">
        <f>VLOOKUP(B2084,fuelregion!$C$5:$D$3233,2,FALSE)</f>
        <v>200001000</v>
      </c>
      <c r="M2084" s="4">
        <f>VLOOKUP(B2084,fuelregion!$H$5:$I$3113,2,FALSE)</f>
        <v>200001000</v>
      </c>
      <c r="N2084" s="4">
        <f>VLOOKUP(B2084,imbin!$B$4:$D$3233,2,FALSE)</f>
        <v>0</v>
      </c>
      <c r="O2084" s="4" t="str">
        <f>VLOOKUP(B2084,imbin!$B$4:$D$3233,3,FALSE)</f>
        <v>Submittal</v>
      </c>
      <c r="P2084" s="4">
        <f>IF(ISNA(VLOOKUP(B2084,rampbin!$B$4:$G$1697,6,FALSE)),2,VLOOKUP(B2084,rampbin!$B$4:$G$1697,6,FALSE))</f>
        <v>2</v>
      </c>
      <c r="Q2084" s="4" t="str">
        <f>IF(ISNA(VLOOKUP(B2084,rampbin!$B$4:$G$1697,5,FALSE)),"MOVES",VLOOKUP(B2084,rampbin!$B$4:$G$1697,5,FALSE))</f>
        <v>Submitted</v>
      </c>
      <c r="R2084" s="4" t="s">
        <v>1880</v>
      </c>
      <c r="S2084" s="6" t="s">
        <v>1851</v>
      </c>
      <c r="T2084" s="4">
        <f>VLOOKUP(B2084,meanLDage!$B$3:$E$3145,4,FALSE)</f>
        <v>4</v>
      </c>
      <c r="U2084" s="32">
        <f>VLOOKUP(B2084,meanLDage!$B$3:$E$3145,2,FALSE)</f>
        <v>11.80490506566233</v>
      </c>
      <c r="V2084" s="4" t="str">
        <f t="shared" si="225"/>
        <v>39_L_200001000_0_3_2</v>
      </c>
      <c r="W2084" s="4">
        <v>39169</v>
      </c>
      <c r="X2084" s="6"/>
      <c r="Y2084" s="8">
        <f t="shared" si="226"/>
        <v>39169</v>
      </c>
      <c r="Z2084" s="6" t="b">
        <f t="shared" si="224"/>
        <v>0</v>
      </c>
      <c r="AA2084" s="6">
        <f t="shared" si="227"/>
        <v>39117</v>
      </c>
      <c r="AB2084" s="4">
        <f t="shared" si="228"/>
        <v>4</v>
      </c>
      <c r="AC2084" s="32">
        <f t="shared" si="229"/>
        <v>11.80490506566233</v>
      </c>
      <c r="AD2084" s="4">
        <f>VLOOKUP($B2084,meanLDage!$Z$3:$AC$3145,4,FALSE)</f>
        <v>3</v>
      </c>
      <c r="AE2084" s="32">
        <f>VLOOKUP($B2084,meanLDage!$Z$3:$AC$3145,2,FALSE)</f>
        <v>10.90096406</v>
      </c>
      <c r="AF2084" s="6">
        <f>VLOOKUP(V2084,'2017 rep county selection'!$A$1:$C$281,3,FALSE)</f>
        <v>39139</v>
      </c>
      <c r="AH2084" s="9">
        <f t="shared" si="230"/>
        <v>39139</v>
      </c>
    </row>
    <row r="2085" spans="1:34" ht="15.75" customHeight="1" x14ac:dyDescent="0.3">
      <c r="A2085" s="4">
        <v>39</v>
      </c>
      <c r="B2085" s="4">
        <v>39149</v>
      </c>
      <c r="C2085" s="6" t="s">
        <v>2290</v>
      </c>
      <c r="D2085" s="6" t="s">
        <v>65</v>
      </c>
      <c r="E2085" s="4">
        <v>39117</v>
      </c>
      <c r="F2085" s="4">
        <v>39117</v>
      </c>
      <c r="G2085" s="4">
        <v>39117</v>
      </c>
      <c r="H2085" s="37">
        <v>715082124</v>
      </c>
      <c r="I2085" s="37">
        <v>618073558.82252896</v>
      </c>
      <c r="J2085" s="37">
        <v>648631384.55828297</v>
      </c>
      <c r="K2085" s="4" t="str">
        <f>VLOOKUP(B2085,altitude!$B$3:$E$3232,4)</f>
        <v>L</v>
      </c>
      <c r="L2085" s="4">
        <f>VLOOKUP(B2085,fuelregion!$C$5:$D$3233,2,FALSE)</f>
        <v>200001000</v>
      </c>
      <c r="M2085" s="4">
        <f>VLOOKUP(B2085,fuelregion!$H$5:$I$3113,2,FALSE)</f>
        <v>200001000</v>
      </c>
      <c r="N2085" s="4">
        <f>VLOOKUP(B2085,imbin!$B$4:$D$3233,2,FALSE)</f>
        <v>0</v>
      </c>
      <c r="O2085" s="4" t="str">
        <f>VLOOKUP(B2085,imbin!$B$4:$D$3233,3,FALSE)</f>
        <v>Submittal</v>
      </c>
      <c r="P2085" s="4">
        <f>IF(ISNA(VLOOKUP(B2085,rampbin!$B$4:$G$1697,6,FALSE)),2,VLOOKUP(B2085,rampbin!$B$4:$G$1697,6,FALSE))</f>
        <v>2</v>
      </c>
      <c r="Q2085" s="4" t="str">
        <f>IF(ISNA(VLOOKUP(B2085,rampbin!$B$4:$G$1697,5,FALSE)),"MOVES",VLOOKUP(B2085,rampbin!$B$4:$G$1697,5,FALSE))</f>
        <v>Submitted</v>
      </c>
      <c r="R2085" s="4" t="s">
        <v>1880</v>
      </c>
      <c r="S2085" s="6" t="s">
        <v>1851</v>
      </c>
      <c r="T2085" s="4">
        <f>VLOOKUP(B2085,meanLDage!$B$3:$E$3145,4,FALSE)</f>
        <v>4</v>
      </c>
      <c r="U2085" s="32">
        <f>VLOOKUP(B2085,meanLDage!$B$3:$E$3145,2,FALSE)</f>
        <v>11.799467281060767</v>
      </c>
      <c r="V2085" s="4" t="str">
        <f t="shared" si="225"/>
        <v>39_L_200001000_0_4_2</v>
      </c>
      <c r="W2085" s="4">
        <v>39169</v>
      </c>
      <c r="X2085" s="6"/>
      <c r="Y2085" s="8">
        <f t="shared" si="226"/>
        <v>39169</v>
      </c>
      <c r="Z2085" s="6" t="b">
        <f t="shared" si="224"/>
        <v>0</v>
      </c>
      <c r="AA2085" s="6">
        <f t="shared" si="227"/>
        <v>39117</v>
      </c>
      <c r="AB2085" s="4">
        <f t="shared" si="228"/>
        <v>4</v>
      </c>
      <c r="AC2085" s="32">
        <f t="shared" si="229"/>
        <v>11.799467281060767</v>
      </c>
      <c r="AD2085" s="4">
        <f>VLOOKUP($B2085,meanLDage!$Z$3:$AC$3145,4,FALSE)</f>
        <v>4</v>
      </c>
      <c r="AE2085" s="32">
        <f>VLOOKUP($B2085,meanLDage!$Z$3:$AC$3145,2,FALSE)</f>
        <v>11.04287229</v>
      </c>
      <c r="AF2085" s="6">
        <f>VLOOKUP(V2085,'2017 rep county selection'!$A$1:$C$281,3,FALSE)</f>
        <v>39119</v>
      </c>
      <c r="AH2085" s="9">
        <f t="shared" si="230"/>
        <v>39119</v>
      </c>
    </row>
    <row r="2086" spans="1:34" ht="15.75" customHeight="1" x14ac:dyDescent="0.3">
      <c r="A2086" s="4">
        <v>39</v>
      </c>
      <c r="B2086" s="4">
        <v>39151</v>
      </c>
      <c r="C2086" s="6" t="s">
        <v>2290</v>
      </c>
      <c r="D2086" s="6" t="s">
        <v>503</v>
      </c>
      <c r="E2086" s="4">
        <v>39151</v>
      </c>
      <c r="F2086" s="4">
        <v>39095</v>
      </c>
      <c r="G2086" s="4">
        <v>39095</v>
      </c>
      <c r="H2086" s="37">
        <v>3838738350</v>
      </c>
      <c r="I2086" s="37">
        <v>3152855770.22788</v>
      </c>
      <c r="J2086" s="37">
        <v>3319420807.23909</v>
      </c>
      <c r="K2086" s="4" t="str">
        <f>VLOOKUP(B2086,altitude!$B$3:$E$3232,4)</f>
        <v>L</v>
      </c>
      <c r="L2086" s="4">
        <f>VLOOKUP(B2086,fuelregion!$C$5:$D$3233,2,FALSE)</f>
        <v>200001000</v>
      </c>
      <c r="M2086" s="4">
        <f>VLOOKUP(B2086,fuelregion!$H$5:$I$3113,2,FALSE)</f>
        <v>200001000</v>
      </c>
      <c r="N2086" s="4">
        <f>VLOOKUP(B2086,imbin!$B$4:$D$3233,2,FALSE)</f>
        <v>0</v>
      </c>
      <c r="O2086" s="4" t="str">
        <f>VLOOKUP(B2086,imbin!$B$4:$D$3233,3,FALSE)</f>
        <v>Submittal</v>
      </c>
      <c r="P2086" s="4">
        <f>IF(ISNA(VLOOKUP(B2086,rampbin!$B$4:$G$1697,6,FALSE)),2,VLOOKUP(B2086,rampbin!$B$4:$G$1697,6,FALSE))</f>
        <v>4</v>
      </c>
      <c r="Q2086" s="4" t="str">
        <f>IF(ISNA(VLOOKUP(B2086,rampbin!$B$4:$G$1697,5,FALSE)),"MOVES",VLOOKUP(B2086,rampbin!$B$4:$G$1697,5,FALSE))</f>
        <v>Submitted</v>
      </c>
      <c r="R2086" s="4" t="s">
        <v>1877</v>
      </c>
      <c r="S2086" s="6" t="s">
        <v>2123</v>
      </c>
      <c r="T2086" s="4">
        <f>VLOOKUP(B2086,meanLDage!$B$3:$E$3145,4,FALSE)</f>
        <v>3</v>
      </c>
      <c r="U2086" s="32">
        <f>VLOOKUP(B2086,meanLDage!$B$3:$E$3145,2,FALSE)</f>
        <v>10.707740290259935</v>
      </c>
      <c r="V2086" s="4" t="str">
        <f t="shared" si="225"/>
        <v>39_L_200001000_0_3_4</v>
      </c>
      <c r="W2086" s="4">
        <v>39049</v>
      </c>
      <c r="X2086" s="6"/>
      <c r="Y2086" s="8">
        <f t="shared" si="226"/>
        <v>39049</v>
      </c>
      <c r="Z2086" s="6" t="b">
        <f t="shared" si="224"/>
        <v>0</v>
      </c>
      <c r="AA2086" s="6">
        <f t="shared" si="227"/>
        <v>39095</v>
      </c>
      <c r="AB2086" s="4">
        <f t="shared" si="228"/>
        <v>3</v>
      </c>
      <c r="AC2086" s="32">
        <f t="shared" si="229"/>
        <v>10.707740290259935</v>
      </c>
      <c r="AD2086" s="4">
        <f>VLOOKUP($B2086,meanLDage!$Z$3:$AC$3145,4,FALSE)</f>
        <v>3</v>
      </c>
      <c r="AE2086" s="32">
        <f>VLOOKUP($B2086,meanLDage!$Z$3:$AC$3145,2,FALSE)</f>
        <v>9.4976547500000006</v>
      </c>
      <c r="AF2086" s="6">
        <f>VLOOKUP(V2086,'2017 rep county selection'!$A$1:$C$281,3,FALSE)</f>
        <v>39151</v>
      </c>
      <c r="AH2086" s="9">
        <f t="shared" si="230"/>
        <v>39151</v>
      </c>
    </row>
    <row r="2087" spans="1:34" ht="15.75" customHeight="1" x14ac:dyDescent="0.3">
      <c r="A2087" s="4">
        <v>39</v>
      </c>
      <c r="B2087" s="4">
        <v>39153</v>
      </c>
      <c r="C2087" s="6" t="s">
        <v>2290</v>
      </c>
      <c r="D2087" s="6" t="s">
        <v>254</v>
      </c>
      <c r="E2087" s="4">
        <v>39153</v>
      </c>
      <c r="F2087" s="4">
        <v>39035</v>
      </c>
      <c r="G2087" s="4">
        <v>39035</v>
      </c>
      <c r="H2087" s="37">
        <v>6250389108</v>
      </c>
      <c r="I2087" s="37">
        <v>5853202540.8691597</v>
      </c>
      <c r="J2087" s="37">
        <v>6168578668.7399597</v>
      </c>
      <c r="K2087" s="4" t="str">
        <f>VLOOKUP(B2087,altitude!$B$3:$E$3232,4)</f>
        <v>L</v>
      </c>
      <c r="L2087" s="4">
        <f>VLOOKUP(B2087,fuelregion!$C$5:$D$3233,2,FALSE)</f>
        <v>200001000</v>
      </c>
      <c r="M2087" s="4">
        <f>VLOOKUP(B2087,fuelregion!$H$5:$I$3113,2,FALSE)</f>
        <v>200001000</v>
      </c>
      <c r="N2087" s="4">
        <f>VLOOKUP(B2087,imbin!$B$4:$D$3233,2,FALSE)</f>
        <v>1</v>
      </c>
      <c r="O2087" s="4" t="str">
        <f>VLOOKUP(B2087,imbin!$B$4:$D$3233,3,FALSE)</f>
        <v>Submittal</v>
      </c>
      <c r="P2087" s="4">
        <f>IF(ISNA(VLOOKUP(B2087,rampbin!$B$4:$G$1697,6,FALSE)),2,VLOOKUP(B2087,rampbin!$B$4:$G$1697,6,FALSE))</f>
        <v>3</v>
      </c>
      <c r="Q2087" s="4" t="str">
        <f>IF(ISNA(VLOOKUP(B2087,rampbin!$B$4:$G$1697,5,FALSE)),"MOVES",VLOOKUP(B2087,rampbin!$B$4:$G$1697,5,FALSE))</f>
        <v>Submitted</v>
      </c>
      <c r="R2087" s="4" t="s">
        <v>1877</v>
      </c>
      <c r="S2087" s="6" t="s">
        <v>2131</v>
      </c>
      <c r="T2087" s="4">
        <f>VLOOKUP(B2087,meanLDage!$B$3:$E$3145,4,FALSE)</f>
        <v>3</v>
      </c>
      <c r="U2087" s="32">
        <f>VLOOKUP(B2087,meanLDage!$B$3:$E$3145,2,FALSE)</f>
        <v>9.2120678695913085</v>
      </c>
      <c r="V2087" s="4" t="str">
        <f t="shared" si="225"/>
        <v>39_L_200001000_1_2_3</v>
      </c>
      <c r="W2087" s="4">
        <v>39153</v>
      </c>
      <c r="X2087" s="6"/>
      <c r="Y2087" s="8">
        <f t="shared" si="226"/>
        <v>39153</v>
      </c>
      <c r="Z2087" s="6" t="b">
        <f t="shared" si="224"/>
        <v>0</v>
      </c>
      <c r="AA2087" s="6">
        <f t="shared" si="227"/>
        <v>39035</v>
      </c>
      <c r="AB2087" s="4">
        <f t="shared" si="228"/>
        <v>3</v>
      </c>
      <c r="AC2087" s="32">
        <f t="shared" si="229"/>
        <v>9.2120678695913085</v>
      </c>
      <c r="AD2087" s="4">
        <f>VLOOKUP($B2087,meanLDage!$Z$3:$AC$3145,4,FALSE)</f>
        <v>2</v>
      </c>
      <c r="AE2087" s="32">
        <f>VLOOKUP($B2087,meanLDage!$Z$3:$AC$3145,2,FALSE)</f>
        <v>7.9630862880000004</v>
      </c>
      <c r="AF2087" s="6">
        <f>VLOOKUP(V2087,'2017 rep county selection'!$A$1:$C$281,3,FALSE)</f>
        <v>39035</v>
      </c>
      <c r="AH2087" s="9">
        <f t="shared" si="230"/>
        <v>39035</v>
      </c>
    </row>
    <row r="2088" spans="1:34" ht="15.75" customHeight="1" x14ac:dyDescent="0.3">
      <c r="A2088" s="4">
        <v>39</v>
      </c>
      <c r="B2088" s="4">
        <v>39155</v>
      </c>
      <c r="C2088" s="6" t="s">
        <v>2290</v>
      </c>
      <c r="D2088" s="6" t="s">
        <v>1307</v>
      </c>
      <c r="E2088" s="4">
        <v>39095</v>
      </c>
      <c r="F2088" s="4">
        <v>39095</v>
      </c>
      <c r="G2088" s="4">
        <v>39095</v>
      </c>
      <c r="H2088" s="37">
        <v>2304950309</v>
      </c>
      <c r="I2088" s="37">
        <v>2057556548.72189</v>
      </c>
      <c r="J2088" s="37">
        <v>2165150591.2414498</v>
      </c>
      <c r="K2088" s="4" t="str">
        <f>VLOOKUP(B2088,altitude!$B$3:$E$3232,4)</f>
        <v>L</v>
      </c>
      <c r="L2088" s="4">
        <f>VLOOKUP(B2088,fuelregion!$C$5:$D$3233,2,FALSE)</f>
        <v>200001000</v>
      </c>
      <c r="M2088" s="4">
        <f>VLOOKUP(B2088,fuelregion!$H$5:$I$3113,2,FALSE)</f>
        <v>200001000</v>
      </c>
      <c r="N2088" s="4">
        <f>VLOOKUP(B2088,imbin!$B$4:$D$3233,2,FALSE)</f>
        <v>0</v>
      </c>
      <c r="O2088" s="4" t="str">
        <f>VLOOKUP(B2088,imbin!$B$4:$D$3233,3,FALSE)</f>
        <v>Submittal</v>
      </c>
      <c r="P2088" s="4">
        <f>IF(ISNA(VLOOKUP(B2088,rampbin!$B$4:$G$1697,6,FALSE)),2,VLOOKUP(B2088,rampbin!$B$4:$G$1697,6,FALSE))</f>
        <v>3</v>
      </c>
      <c r="Q2088" s="4" t="str">
        <f>IF(ISNA(VLOOKUP(B2088,rampbin!$B$4:$G$1697,5,FALSE)),"MOVES",VLOOKUP(B2088,rampbin!$B$4:$G$1697,5,FALSE))</f>
        <v>Submitted</v>
      </c>
      <c r="R2088" s="4" t="s">
        <v>1877</v>
      </c>
      <c r="S2088" s="6" t="s">
        <v>2130</v>
      </c>
      <c r="T2088" s="4">
        <f>VLOOKUP(B2088,meanLDage!$B$3:$E$3145,4,FALSE)</f>
        <v>3</v>
      </c>
      <c r="U2088" s="32">
        <f>VLOOKUP(B2088,meanLDage!$B$3:$E$3145,2,FALSE)</f>
        <v>10.663480344556307</v>
      </c>
      <c r="V2088" s="4" t="str">
        <f t="shared" si="225"/>
        <v>39_L_200001000_0_3_3</v>
      </c>
      <c r="W2088" s="4">
        <v>39095</v>
      </c>
      <c r="X2088" s="6"/>
      <c r="Y2088" s="8">
        <f t="shared" si="226"/>
        <v>39095</v>
      </c>
      <c r="Z2088" s="6" t="b">
        <f t="shared" si="224"/>
        <v>1</v>
      </c>
      <c r="AA2088" s="6">
        <f t="shared" si="227"/>
        <v>39095</v>
      </c>
      <c r="AB2088" s="4">
        <f t="shared" si="228"/>
        <v>3</v>
      </c>
      <c r="AC2088" s="32">
        <f t="shared" si="229"/>
        <v>10.663480344556307</v>
      </c>
      <c r="AD2088" s="4">
        <f>VLOOKUP($B2088,meanLDage!$Z$3:$AC$3145,4,FALSE)</f>
        <v>3</v>
      </c>
      <c r="AE2088" s="32">
        <f>VLOOKUP($B2088,meanLDage!$Z$3:$AC$3145,2,FALSE)</f>
        <v>9.4543797240000007</v>
      </c>
      <c r="AF2088" s="6">
        <f>VLOOKUP(V2088,'2017 rep county selection'!$A$1:$C$281,3,FALSE)</f>
        <v>39095</v>
      </c>
      <c r="AH2088" s="9">
        <f t="shared" si="230"/>
        <v>39095</v>
      </c>
    </row>
    <row r="2089" spans="1:34" ht="15.75" customHeight="1" x14ac:dyDescent="0.3">
      <c r="A2089" s="4">
        <v>39</v>
      </c>
      <c r="B2089" s="4">
        <v>39157</v>
      </c>
      <c r="C2089" s="6" t="s">
        <v>2290</v>
      </c>
      <c r="D2089" s="6" t="s">
        <v>1308</v>
      </c>
      <c r="E2089" s="4">
        <v>39117</v>
      </c>
      <c r="F2089" s="4">
        <v>39117</v>
      </c>
      <c r="G2089" s="4">
        <v>39117</v>
      </c>
      <c r="H2089" s="37">
        <v>1122381276</v>
      </c>
      <c r="I2089" s="37">
        <v>999206372.31210399</v>
      </c>
      <c r="J2089" s="37">
        <v>1048900656.09893</v>
      </c>
      <c r="K2089" s="4" t="str">
        <f>VLOOKUP(B2089,altitude!$B$3:$E$3232,4)</f>
        <v>L</v>
      </c>
      <c r="L2089" s="4">
        <f>VLOOKUP(B2089,fuelregion!$C$5:$D$3233,2,FALSE)</f>
        <v>200001000</v>
      </c>
      <c r="M2089" s="4">
        <f>VLOOKUP(B2089,fuelregion!$H$5:$I$3113,2,FALSE)</f>
        <v>200001000</v>
      </c>
      <c r="N2089" s="4">
        <f>VLOOKUP(B2089,imbin!$B$4:$D$3233,2,FALSE)</f>
        <v>0</v>
      </c>
      <c r="O2089" s="4" t="str">
        <f>VLOOKUP(B2089,imbin!$B$4:$D$3233,3,FALSE)</f>
        <v>Submittal</v>
      </c>
      <c r="P2089" s="4">
        <f>IF(ISNA(VLOOKUP(B2089,rampbin!$B$4:$G$1697,6,FALSE)),2,VLOOKUP(B2089,rampbin!$B$4:$G$1697,6,FALSE))</f>
        <v>2</v>
      </c>
      <c r="Q2089" s="4" t="str">
        <f>IF(ISNA(VLOOKUP(B2089,rampbin!$B$4:$G$1697,5,FALSE)),"MOVES",VLOOKUP(B2089,rampbin!$B$4:$G$1697,5,FALSE))</f>
        <v>Submitted</v>
      </c>
      <c r="R2089" s="4" t="s">
        <v>1880</v>
      </c>
      <c r="S2089" s="6" t="s">
        <v>1851</v>
      </c>
      <c r="T2089" s="4">
        <f>VLOOKUP(B2089,meanLDage!$B$3:$E$3145,4,FALSE)</f>
        <v>4</v>
      </c>
      <c r="U2089" s="32">
        <f>VLOOKUP(B2089,meanLDage!$B$3:$E$3145,2,FALSE)</f>
        <v>11.796529172399916</v>
      </c>
      <c r="V2089" s="4" t="str">
        <f t="shared" si="225"/>
        <v>39_L_200001000_0_3_2</v>
      </c>
      <c r="W2089" s="4">
        <v>39169</v>
      </c>
      <c r="X2089" s="6"/>
      <c r="Y2089" s="8">
        <f t="shared" si="226"/>
        <v>39169</v>
      </c>
      <c r="Z2089" s="6" t="b">
        <f t="shared" si="224"/>
        <v>0</v>
      </c>
      <c r="AA2089" s="6">
        <f t="shared" si="227"/>
        <v>39117</v>
      </c>
      <c r="AB2089" s="4">
        <f t="shared" si="228"/>
        <v>4</v>
      </c>
      <c r="AC2089" s="32">
        <f t="shared" si="229"/>
        <v>11.796529172399916</v>
      </c>
      <c r="AD2089" s="4">
        <f>VLOOKUP($B2089,meanLDage!$Z$3:$AC$3145,4,FALSE)</f>
        <v>3</v>
      </c>
      <c r="AE2089" s="32">
        <f>VLOOKUP($B2089,meanLDage!$Z$3:$AC$3145,2,FALSE)</f>
        <v>10.95773307</v>
      </c>
      <c r="AF2089" s="6">
        <f>VLOOKUP(V2089,'2017 rep county selection'!$A$1:$C$281,3,FALSE)</f>
        <v>39139</v>
      </c>
      <c r="AH2089" s="9">
        <f t="shared" si="230"/>
        <v>39139</v>
      </c>
    </row>
    <row r="2090" spans="1:34" ht="15.75" customHeight="1" x14ac:dyDescent="0.3">
      <c r="A2090" s="4">
        <v>39</v>
      </c>
      <c r="B2090" s="4">
        <v>39159</v>
      </c>
      <c r="C2090" s="6" t="s">
        <v>2290</v>
      </c>
      <c r="D2090" s="6" t="s">
        <v>141</v>
      </c>
      <c r="E2090" s="4">
        <v>39041</v>
      </c>
      <c r="F2090" s="4">
        <v>39173</v>
      </c>
      <c r="G2090" s="4">
        <v>39173</v>
      </c>
      <c r="H2090" s="37">
        <v>706190705</v>
      </c>
      <c r="I2090" s="37">
        <v>679834134.64280903</v>
      </c>
      <c r="J2090" s="37">
        <v>713168474.70696402</v>
      </c>
      <c r="K2090" s="4" t="str">
        <f>VLOOKUP(B2090,altitude!$B$3:$E$3232,4)</f>
        <v>L</v>
      </c>
      <c r="L2090" s="4">
        <f>VLOOKUP(B2090,fuelregion!$C$5:$D$3233,2,FALSE)</f>
        <v>200001000</v>
      </c>
      <c r="M2090" s="4">
        <f>VLOOKUP(B2090,fuelregion!$H$5:$I$3113,2,FALSE)</f>
        <v>200001000</v>
      </c>
      <c r="N2090" s="4">
        <f>VLOOKUP(B2090,imbin!$B$4:$D$3233,2,FALSE)</f>
        <v>0</v>
      </c>
      <c r="O2090" s="4" t="str">
        <f>VLOOKUP(B2090,imbin!$B$4:$D$3233,3,FALSE)</f>
        <v>Submittal</v>
      </c>
      <c r="P2090" s="4">
        <f>IF(ISNA(VLOOKUP(B2090,rampbin!$B$4:$G$1697,6,FALSE)),2,VLOOKUP(B2090,rampbin!$B$4:$G$1697,6,FALSE))</f>
        <v>2</v>
      </c>
      <c r="Q2090" s="4" t="str">
        <f>IF(ISNA(VLOOKUP(B2090,rampbin!$B$4:$G$1697,5,FALSE)),"MOVES",VLOOKUP(B2090,rampbin!$B$4:$G$1697,5,FALSE))</f>
        <v>Submitted</v>
      </c>
      <c r="R2090" s="4" t="s">
        <v>1877</v>
      </c>
      <c r="S2090" s="6" t="s">
        <v>2126</v>
      </c>
      <c r="T2090" s="4">
        <f>VLOOKUP(B2090,meanLDage!$B$3:$E$3145,4,FALSE)</f>
        <v>3</v>
      </c>
      <c r="U2090" s="32">
        <f>VLOOKUP(B2090,meanLDage!$B$3:$E$3145,2,FALSE)</f>
        <v>9.2057355306685764</v>
      </c>
      <c r="V2090" s="4" t="str">
        <f t="shared" si="225"/>
        <v>39_L_200001000_0_2_2</v>
      </c>
      <c r="W2090" s="4">
        <v>39139</v>
      </c>
      <c r="X2090" s="6"/>
      <c r="Y2090" s="8">
        <f t="shared" si="226"/>
        <v>39139</v>
      </c>
      <c r="Z2090" s="6" t="b">
        <f t="shared" si="224"/>
        <v>0</v>
      </c>
      <c r="AA2090" s="6">
        <f t="shared" si="227"/>
        <v>39173</v>
      </c>
      <c r="AB2090" s="4">
        <f t="shared" si="228"/>
        <v>3</v>
      </c>
      <c r="AC2090" s="32">
        <f t="shared" si="229"/>
        <v>9.2057355306685764</v>
      </c>
      <c r="AD2090" s="4">
        <f>VLOOKUP($B2090,meanLDage!$Z$3:$AC$3145,4,FALSE)</f>
        <v>2</v>
      </c>
      <c r="AE2090" s="32">
        <f>VLOOKUP($B2090,meanLDage!$Z$3:$AC$3145,2,FALSE)</f>
        <v>8.5342966790000006</v>
      </c>
      <c r="AF2090" s="6">
        <f>VLOOKUP(V2090,'2017 rep county selection'!$A$1:$C$281,3,FALSE)</f>
        <v>39159</v>
      </c>
      <c r="AH2090" s="9">
        <f t="shared" si="230"/>
        <v>39159</v>
      </c>
    </row>
    <row r="2091" spans="1:34" ht="15.75" customHeight="1" x14ac:dyDescent="0.3">
      <c r="A2091" s="4">
        <v>39</v>
      </c>
      <c r="B2091" s="4">
        <v>39161</v>
      </c>
      <c r="C2091" s="6" t="s">
        <v>2290</v>
      </c>
      <c r="D2091" s="6" t="s">
        <v>1309</v>
      </c>
      <c r="E2091" s="4">
        <v>39117</v>
      </c>
      <c r="F2091" s="4">
        <v>39117</v>
      </c>
      <c r="G2091" s="4">
        <v>39117</v>
      </c>
      <c r="H2091" s="37">
        <v>464409856</v>
      </c>
      <c r="I2091" s="37">
        <v>312863256.57481903</v>
      </c>
      <c r="J2091" s="37">
        <v>327938786.470532</v>
      </c>
      <c r="K2091" s="4" t="str">
        <f>VLOOKUP(B2091,altitude!$B$3:$E$3232,4)</f>
        <v>L</v>
      </c>
      <c r="L2091" s="4">
        <f>VLOOKUP(B2091,fuelregion!$C$5:$D$3233,2,FALSE)</f>
        <v>200001000</v>
      </c>
      <c r="M2091" s="4">
        <f>VLOOKUP(B2091,fuelregion!$H$5:$I$3113,2,FALSE)</f>
        <v>200001000</v>
      </c>
      <c r="N2091" s="4">
        <f>VLOOKUP(B2091,imbin!$B$4:$D$3233,2,FALSE)</f>
        <v>0</v>
      </c>
      <c r="O2091" s="4" t="str">
        <f>VLOOKUP(B2091,imbin!$B$4:$D$3233,3,FALSE)</f>
        <v>Submittal</v>
      </c>
      <c r="P2091" s="4">
        <f>IF(ISNA(VLOOKUP(B2091,rampbin!$B$4:$G$1697,6,FALSE)),2,VLOOKUP(B2091,rampbin!$B$4:$G$1697,6,FALSE))</f>
        <v>2</v>
      </c>
      <c r="Q2091" s="4" t="str">
        <f>IF(ISNA(VLOOKUP(B2091,rampbin!$B$4:$G$1697,5,FALSE)),"MOVES",VLOOKUP(B2091,rampbin!$B$4:$G$1697,5,FALSE))</f>
        <v>Submitted</v>
      </c>
      <c r="R2091" s="4" t="s">
        <v>1880</v>
      </c>
      <c r="S2091" s="6" t="s">
        <v>1851</v>
      </c>
      <c r="T2091" s="4">
        <f>VLOOKUP(B2091,meanLDage!$B$3:$E$3145,4,FALSE)</f>
        <v>4</v>
      </c>
      <c r="U2091" s="32">
        <f>VLOOKUP(B2091,meanLDage!$B$3:$E$3145,2,FALSE)</f>
        <v>11.98350147091805</v>
      </c>
      <c r="V2091" s="4" t="str">
        <f t="shared" si="225"/>
        <v>39_L_200001000_0_4_2</v>
      </c>
      <c r="W2091" s="4">
        <v>39169</v>
      </c>
      <c r="X2091" s="6"/>
      <c r="Y2091" s="8">
        <f t="shared" si="226"/>
        <v>39169</v>
      </c>
      <c r="Z2091" s="6" t="b">
        <f t="shared" si="224"/>
        <v>0</v>
      </c>
      <c r="AA2091" s="6">
        <f t="shared" si="227"/>
        <v>39117</v>
      </c>
      <c r="AB2091" s="4">
        <f t="shared" si="228"/>
        <v>4</v>
      </c>
      <c r="AC2091" s="32">
        <f t="shared" si="229"/>
        <v>11.98350147091805</v>
      </c>
      <c r="AD2091" s="4">
        <f>VLOOKUP($B2091,meanLDage!$Z$3:$AC$3145,4,FALSE)</f>
        <v>4</v>
      </c>
      <c r="AE2091" s="32">
        <f>VLOOKUP($B2091,meanLDage!$Z$3:$AC$3145,2,FALSE)</f>
        <v>11.293752469999999</v>
      </c>
      <c r="AF2091" s="6">
        <f>VLOOKUP(V2091,'2017 rep county selection'!$A$1:$C$281,3,FALSE)</f>
        <v>39119</v>
      </c>
      <c r="AH2091" s="9">
        <f t="shared" si="230"/>
        <v>39119</v>
      </c>
    </row>
    <row r="2092" spans="1:34" ht="15.75" customHeight="1" x14ac:dyDescent="0.3">
      <c r="A2092" s="4">
        <v>39</v>
      </c>
      <c r="B2092" s="4">
        <v>39163</v>
      </c>
      <c r="C2092" s="6" t="s">
        <v>2290</v>
      </c>
      <c r="D2092" s="6" t="s">
        <v>1310</v>
      </c>
      <c r="E2092" s="4">
        <v>39117</v>
      </c>
      <c r="F2092" s="4">
        <v>39105</v>
      </c>
      <c r="G2092" s="4">
        <v>39105</v>
      </c>
      <c r="H2092" s="37">
        <v>162782733</v>
      </c>
      <c r="I2092" s="37">
        <v>99539087.041994199</v>
      </c>
      <c r="J2092" s="37">
        <v>104161077.04166099</v>
      </c>
      <c r="K2092" s="4" t="str">
        <f>VLOOKUP(B2092,altitude!$B$3:$E$3232,4)</f>
        <v>L</v>
      </c>
      <c r="L2092" s="4">
        <f>VLOOKUP(B2092,fuelregion!$C$5:$D$3233,2,FALSE)</f>
        <v>200001000</v>
      </c>
      <c r="M2092" s="4">
        <f>VLOOKUP(B2092,fuelregion!$H$5:$I$3113,2,FALSE)</f>
        <v>200001000</v>
      </c>
      <c r="N2092" s="4">
        <f>VLOOKUP(B2092,imbin!$B$4:$D$3233,2,FALSE)</f>
        <v>0</v>
      </c>
      <c r="O2092" s="4" t="str">
        <f>VLOOKUP(B2092,imbin!$B$4:$D$3233,3,FALSE)</f>
        <v>Submittal</v>
      </c>
      <c r="P2092" s="4">
        <f>IF(ISNA(VLOOKUP(B2092,rampbin!$B$4:$G$1697,6,FALSE)),2,VLOOKUP(B2092,rampbin!$B$4:$G$1697,6,FALSE))</f>
        <v>2</v>
      </c>
      <c r="Q2092" s="4" t="str">
        <f>IF(ISNA(VLOOKUP(B2092,rampbin!$B$4:$G$1697,5,FALSE)),"MOVES",VLOOKUP(B2092,rampbin!$B$4:$G$1697,5,FALSE))</f>
        <v>Submitted</v>
      </c>
      <c r="R2092" s="4" t="s">
        <v>1880</v>
      </c>
      <c r="S2092" s="6" t="s">
        <v>1851</v>
      </c>
      <c r="T2092" s="4">
        <f>VLOOKUP(B2092,meanLDage!$B$3:$E$3145,4,FALSE)</f>
        <v>5</v>
      </c>
      <c r="U2092" s="32">
        <f>VLOOKUP(B2092,meanLDage!$B$3:$E$3145,2,FALSE)</f>
        <v>13.388170056858367</v>
      </c>
      <c r="V2092" s="4" t="str">
        <f t="shared" si="225"/>
        <v>39_L_200001000_0_4_2</v>
      </c>
      <c r="W2092" s="4">
        <v>39001</v>
      </c>
      <c r="X2092" s="6"/>
      <c r="Y2092" s="8">
        <f t="shared" si="226"/>
        <v>39001</v>
      </c>
      <c r="Z2092" s="6" t="b">
        <f t="shared" si="224"/>
        <v>0</v>
      </c>
      <c r="AA2092" s="6">
        <f t="shared" si="227"/>
        <v>39105</v>
      </c>
      <c r="AB2092" s="4">
        <f t="shared" si="228"/>
        <v>5</v>
      </c>
      <c r="AC2092" s="32">
        <f t="shared" si="229"/>
        <v>13.388170056858367</v>
      </c>
      <c r="AD2092" s="4">
        <f>VLOOKUP($B2092,meanLDage!$Z$3:$AC$3145,4,FALSE)</f>
        <v>4</v>
      </c>
      <c r="AE2092" s="32">
        <f>VLOOKUP($B2092,meanLDage!$Z$3:$AC$3145,2,FALSE)</f>
        <v>12.463441019999999</v>
      </c>
      <c r="AF2092" s="6">
        <f>VLOOKUP(V2092,'2017 rep county selection'!$A$1:$C$281,3,FALSE)</f>
        <v>39119</v>
      </c>
      <c r="AH2092" s="9">
        <f t="shared" si="230"/>
        <v>39119</v>
      </c>
    </row>
    <row r="2093" spans="1:34" ht="15.75" customHeight="1" x14ac:dyDescent="0.3">
      <c r="A2093" s="4">
        <v>39</v>
      </c>
      <c r="B2093" s="4">
        <v>39165</v>
      </c>
      <c r="C2093" s="6" t="s">
        <v>2290</v>
      </c>
      <c r="D2093" s="6" t="s">
        <v>418</v>
      </c>
      <c r="E2093" s="4">
        <v>39061</v>
      </c>
      <c r="F2093" s="4">
        <v>39061</v>
      </c>
      <c r="G2093" s="4">
        <v>39061</v>
      </c>
      <c r="H2093" s="37">
        <v>2139774797</v>
      </c>
      <c r="I2093" s="37">
        <v>1931546511.3801701</v>
      </c>
      <c r="J2093" s="37">
        <v>2033243679.16379</v>
      </c>
      <c r="K2093" s="4" t="str">
        <f>VLOOKUP(B2093,altitude!$B$3:$E$3232,4)</f>
        <v>L</v>
      </c>
      <c r="L2093" s="4">
        <f>VLOOKUP(B2093,fuelregion!$C$5:$D$3233,2,FALSE)</f>
        <v>278001000</v>
      </c>
      <c r="M2093" s="4">
        <f>VLOOKUP(B2093,fuelregion!$H$5:$I$3113,2,FALSE)</f>
        <v>278001000</v>
      </c>
      <c r="N2093" s="4">
        <f>VLOOKUP(B2093,imbin!$B$4:$D$3233,2,FALSE)</f>
        <v>0</v>
      </c>
      <c r="O2093" s="4" t="str">
        <f>VLOOKUP(B2093,imbin!$B$4:$D$3233,3,FALSE)</f>
        <v>Submittal</v>
      </c>
      <c r="P2093" s="4">
        <f>IF(ISNA(VLOOKUP(B2093,rampbin!$B$4:$G$1697,6,FALSE)),2,VLOOKUP(B2093,rampbin!$B$4:$G$1697,6,FALSE))</f>
        <v>1</v>
      </c>
      <c r="Q2093" s="4" t="str">
        <f>IF(ISNA(VLOOKUP(B2093,rampbin!$B$4:$G$1697,5,FALSE)),"MOVES",VLOOKUP(B2093,rampbin!$B$4:$G$1697,5,FALSE))</f>
        <v>Submitted</v>
      </c>
      <c r="R2093" s="4" t="s">
        <v>1877</v>
      </c>
      <c r="S2093" s="6" t="s">
        <v>2008</v>
      </c>
      <c r="T2093" s="4">
        <f>VLOOKUP(B2093,meanLDage!$B$3:$E$3145,4,FALSE)</f>
        <v>3</v>
      </c>
      <c r="U2093" s="32">
        <f>VLOOKUP(B2093,meanLDage!$B$3:$E$3145,2,FALSE)</f>
        <v>9.2177418569892016</v>
      </c>
      <c r="V2093" s="4" t="str">
        <f t="shared" si="225"/>
        <v>39_L_278001000_0_2_1</v>
      </c>
      <c r="W2093" s="4">
        <v>39061</v>
      </c>
      <c r="X2093" s="6"/>
      <c r="Y2093" s="8">
        <f t="shared" si="226"/>
        <v>39061</v>
      </c>
      <c r="Z2093" s="6" t="b">
        <f t="shared" si="224"/>
        <v>1</v>
      </c>
      <c r="AA2093" s="6">
        <f t="shared" si="227"/>
        <v>39061</v>
      </c>
      <c r="AB2093" s="4">
        <f t="shared" si="228"/>
        <v>3</v>
      </c>
      <c r="AC2093" s="32">
        <f t="shared" si="229"/>
        <v>9.2177418569892016</v>
      </c>
      <c r="AD2093" s="4">
        <f>VLOOKUP($B2093,meanLDage!$Z$3:$AC$3145,4,FALSE)</f>
        <v>2</v>
      </c>
      <c r="AE2093" s="32">
        <f>VLOOKUP($B2093,meanLDage!$Z$3:$AC$3145,2,FALSE)</f>
        <v>8.4738892440000004</v>
      </c>
      <c r="AF2093" s="6">
        <f>VLOOKUP(V2093,'2017 rep county selection'!$A$1:$C$281,3,FALSE)</f>
        <v>39061</v>
      </c>
      <c r="AH2093" s="9">
        <f t="shared" si="230"/>
        <v>39061</v>
      </c>
    </row>
    <row r="2094" spans="1:34" ht="15.75" customHeight="1" x14ac:dyDescent="0.3">
      <c r="A2094" s="4">
        <v>39</v>
      </c>
      <c r="B2094" s="4">
        <v>39167</v>
      </c>
      <c r="C2094" s="6" t="s">
        <v>2290</v>
      </c>
      <c r="D2094" s="6" t="s">
        <v>71</v>
      </c>
      <c r="E2094" s="4">
        <v>39089</v>
      </c>
      <c r="F2094" s="4">
        <v>39167</v>
      </c>
      <c r="G2094" s="4">
        <v>39167</v>
      </c>
      <c r="H2094" s="37">
        <v>797157886</v>
      </c>
      <c r="I2094" s="37">
        <v>707185789.57025301</v>
      </c>
      <c r="J2094" s="37">
        <v>742051409.40371704</v>
      </c>
      <c r="K2094" s="4" t="str">
        <f>VLOOKUP(B2094,altitude!$B$3:$E$3232,4)</f>
        <v>L</v>
      </c>
      <c r="L2094" s="4">
        <f>VLOOKUP(B2094,fuelregion!$C$5:$D$3233,2,FALSE)</f>
        <v>200001000</v>
      </c>
      <c r="M2094" s="4">
        <f>VLOOKUP(B2094,fuelregion!$H$5:$I$3113,2,FALSE)</f>
        <v>200001000</v>
      </c>
      <c r="N2094" s="4">
        <f>VLOOKUP(B2094,imbin!$B$4:$D$3233,2,FALSE)</f>
        <v>0</v>
      </c>
      <c r="O2094" s="4" t="str">
        <f>VLOOKUP(B2094,imbin!$B$4:$D$3233,3,FALSE)</f>
        <v>Submittal</v>
      </c>
      <c r="P2094" s="4">
        <f>IF(ISNA(VLOOKUP(B2094,rampbin!$B$4:$G$1697,6,FALSE)),2,VLOOKUP(B2094,rampbin!$B$4:$G$1697,6,FALSE))</f>
        <v>2</v>
      </c>
      <c r="Q2094" s="4" t="str">
        <f>IF(ISNA(VLOOKUP(B2094,rampbin!$B$4:$G$1697,5,FALSE)),"MOVES",VLOOKUP(B2094,rampbin!$B$4:$G$1697,5,FALSE))</f>
        <v>Submitted</v>
      </c>
      <c r="R2094" s="4" t="s">
        <v>1880</v>
      </c>
      <c r="S2094" s="6" t="s">
        <v>1851</v>
      </c>
      <c r="T2094" s="4">
        <f>VLOOKUP(B2094,meanLDage!$B$3:$E$3145,4,FALSE)</f>
        <v>4</v>
      </c>
      <c r="U2094" s="32">
        <f>VLOOKUP(B2094,meanLDage!$B$3:$E$3145,2,FALSE)</f>
        <v>12.134451818437404</v>
      </c>
      <c r="V2094" s="4" t="str">
        <f t="shared" si="225"/>
        <v>39_L_200001000_0_4_2</v>
      </c>
      <c r="W2094" s="4">
        <v>39169</v>
      </c>
      <c r="X2094" s="6"/>
      <c r="Y2094" s="8">
        <f t="shared" si="226"/>
        <v>39169</v>
      </c>
      <c r="Z2094" s="6" t="b">
        <f t="shared" si="224"/>
        <v>0</v>
      </c>
      <c r="AA2094" s="6">
        <f t="shared" si="227"/>
        <v>39167</v>
      </c>
      <c r="AB2094" s="4">
        <f t="shared" si="228"/>
        <v>4</v>
      </c>
      <c r="AC2094" s="32">
        <f t="shared" si="229"/>
        <v>12.134451818437404</v>
      </c>
      <c r="AD2094" s="4">
        <f>VLOOKUP($B2094,meanLDage!$Z$3:$AC$3145,4,FALSE)</f>
        <v>4</v>
      </c>
      <c r="AE2094" s="32">
        <f>VLOOKUP($B2094,meanLDage!$Z$3:$AC$3145,2,FALSE)</f>
        <v>11.25053874</v>
      </c>
      <c r="AF2094" s="6">
        <f>VLOOKUP(V2094,'2017 rep county selection'!$A$1:$C$281,3,FALSE)</f>
        <v>39119</v>
      </c>
      <c r="AH2094" s="9">
        <f t="shared" si="230"/>
        <v>39119</v>
      </c>
    </row>
    <row r="2095" spans="1:34" ht="15.75" customHeight="1" x14ac:dyDescent="0.3">
      <c r="A2095" s="4">
        <v>39</v>
      </c>
      <c r="B2095" s="4">
        <v>39169</v>
      </c>
      <c r="C2095" s="6" t="s">
        <v>2290</v>
      </c>
      <c r="D2095" s="6" t="s">
        <v>419</v>
      </c>
      <c r="E2095" s="4">
        <v>39117</v>
      </c>
      <c r="F2095" s="4">
        <v>39117</v>
      </c>
      <c r="G2095" s="4">
        <v>39117</v>
      </c>
      <c r="H2095" s="37">
        <v>1192145103</v>
      </c>
      <c r="I2095" s="37">
        <v>1109760698.79391</v>
      </c>
      <c r="J2095" s="37">
        <v>1164211817.0954599</v>
      </c>
      <c r="K2095" s="4" t="str">
        <f>VLOOKUP(B2095,altitude!$B$3:$E$3232,4)</f>
        <v>L</v>
      </c>
      <c r="L2095" s="4">
        <f>VLOOKUP(B2095,fuelregion!$C$5:$D$3233,2,FALSE)</f>
        <v>200001000</v>
      </c>
      <c r="M2095" s="4">
        <f>VLOOKUP(B2095,fuelregion!$H$5:$I$3113,2,FALSE)</f>
        <v>200001000</v>
      </c>
      <c r="N2095" s="4">
        <f>VLOOKUP(B2095,imbin!$B$4:$D$3233,2,FALSE)</f>
        <v>0</v>
      </c>
      <c r="O2095" s="4" t="str">
        <f>VLOOKUP(B2095,imbin!$B$4:$D$3233,3,FALSE)</f>
        <v>Submittal</v>
      </c>
      <c r="P2095" s="4">
        <f>IF(ISNA(VLOOKUP(B2095,rampbin!$B$4:$G$1697,6,FALSE)),2,VLOOKUP(B2095,rampbin!$B$4:$G$1697,6,FALSE))</f>
        <v>2</v>
      </c>
      <c r="Q2095" s="4" t="str">
        <f>IF(ISNA(VLOOKUP(B2095,rampbin!$B$4:$G$1697,5,FALSE)),"MOVES",VLOOKUP(B2095,rampbin!$B$4:$G$1697,5,FALSE))</f>
        <v>Submitted</v>
      </c>
      <c r="R2095" s="4" t="s">
        <v>1880</v>
      </c>
      <c r="S2095" s="6" t="s">
        <v>1851</v>
      </c>
      <c r="T2095" s="4">
        <f>VLOOKUP(B2095,meanLDage!$B$3:$E$3145,4,FALSE)</f>
        <v>4</v>
      </c>
      <c r="U2095" s="32">
        <f>VLOOKUP(B2095,meanLDage!$B$3:$E$3145,2,FALSE)</f>
        <v>11.143142522234358</v>
      </c>
      <c r="V2095" s="4" t="str">
        <f t="shared" si="225"/>
        <v>39_L_200001000_0_3_2</v>
      </c>
      <c r="W2095" s="4">
        <v>39169</v>
      </c>
      <c r="X2095" s="6"/>
      <c r="Y2095" s="8">
        <f t="shared" si="226"/>
        <v>39169</v>
      </c>
      <c r="Z2095" s="6" t="b">
        <f t="shared" si="224"/>
        <v>0</v>
      </c>
      <c r="AA2095" s="6">
        <f t="shared" si="227"/>
        <v>39117</v>
      </c>
      <c r="AB2095" s="4">
        <f t="shared" si="228"/>
        <v>4</v>
      </c>
      <c r="AC2095" s="32">
        <f t="shared" si="229"/>
        <v>11.143142522234358</v>
      </c>
      <c r="AD2095" s="4">
        <f>VLOOKUP($B2095,meanLDage!$Z$3:$AC$3145,4,FALSE)</f>
        <v>3</v>
      </c>
      <c r="AE2095" s="32">
        <f>VLOOKUP($B2095,meanLDage!$Z$3:$AC$3145,2,FALSE)</f>
        <v>10.10813639</v>
      </c>
      <c r="AF2095" s="6">
        <f>VLOOKUP(V2095,'2017 rep county selection'!$A$1:$C$281,3,FALSE)</f>
        <v>39139</v>
      </c>
      <c r="AH2095" s="9">
        <f t="shared" si="230"/>
        <v>39139</v>
      </c>
    </row>
    <row r="2096" spans="1:34" ht="15.75" customHeight="1" x14ac:dyDescent="0.3">
      <c r="A2096" s="4">
        <v>39</v>
      </c>
      <c r="B2096" s="4">
        <v>39171</v>
      </c>
      <c r="C2096" s="6" t="s">
        <v>2290</v>
      </c>
      <c r="D2096" s="6" t="s">
        <v>1277</v>
      </c>
      <c r="E2096" s="4">
        <v>39117</v>
      </c>
      <c r="F2096" s="4">
        <v>39117</v>
      </c>
      <c r="G2096" s="4">
        <v>39117</v>
      </c>
      <c r="H2096" s="37">
        <v>574186051</v>
      </c>
      <c r="I2096" s="37">
        <v>451105487.21943003</v>
      </c>
      <c r="J2096" s="37">
        <v>472294665.60039997</v>
      </c>
      <c r="K2096" s="4" t="str">
        <f>VLOOKUP(B2096,altitude!$B$3:$E$3232,4)</f>
        <v>L</v>
      </c>
      <c r="L2096" s="4">
        <f>VLOOKUP(B2096,fuelregion!$C$5:$D$3233,2,FALSE)</f>
        <v>200001000</v>
      </c>
      <c r="M2096" s="4">
        <f>VLOOKUP(B2096,fuelregion!$H$5:$I$3113,2,FALSE)</f>
        <v>200001000</v>
      </c>
      <c r="N2096" s="4">
        <f>VLOOKUP(B2096,imbin!$B$4:$D$3233,2,FALSE)</f>
        <v>0</v>
      </c>
      <c r="O2096" s="4" t="str">
        <f>VLOOKUP(B2096,imbin!$B$4:$D$3233,3,FALSE)</f>
        <v>Submittal</v>
      </c>
      <c r="P2096" s="4">
        <f>IF(ISNA(VLOOKUP(B2096,rampbin!$B$4:$G$1697,6,FALSE)),2,VLOOKUP(B2096,rampbin!$B$4:$G$1697,6,FALSE))</f>
        <v>2</v>
      </c>
      <c r="Q2096" s="4" t="str">
        <f>IF(ISNA(VLOOKUP(B2096,rampbin!$B$4:$G$1697,5,FALSE)),"MOVES",VLOOKUP(B2096,rampbin!$B$4:$G$1697,5,FALSE))</f>
        <v>Submitted</v>
      </c>
      <c r="R2096" s="4" t="s">
        <v>1880</v>
      </c>
      <c r="S2096" s="6" t="s">
        <v>1851</v>
      </c>
      <c r="T2096" s="4">
        <f>VLOOKUP(B2096,meanLDage!$B$3:$E$3145,4,FALSE)</f>
        <v>4</v>
      </c>
      <c r="U2096" s="32">
        <f>VLOOKUP(B2096,meanLDage!$B$3:$E$3145,2,FALSE)</f>
        <v>12.020638315239308</v>
      </c>
      <c r="V2096" s="4" t="str">
        <f t="shared" si="225"/>
        <v>39_L_200001000_0_4_2</v>
      </c>
      <c r="W2096" s="4">
        <v>39169</v>
      </c>
      <c r="X2096" s="6"/>
      <c r="Y2096" s="8">
        <f t="shared" si="226"/>
        <v>39169</v>
      </c>
      <c r="Z2096" s="6" t="b">
        <f t="shared" si="224"/>
        <v>0</v>
      </c>
      <c r="AA2096" s="6">
        <f t="shared" si="227"/>
        <v>39117</v>
      </c>
      <c r="AB2096" s="4">
        <f t="shared" si="228"/>
        <v>4</v>
      </c>
      <c r="AC2096" s="32">
        <f t="shared" si="229"/>
        <v>12.020638315239308</v>
      </c>
      <c r="AD2096" s="4">
        <f>VLOOKUP($B2096,meanLDage!$Z$3:$AC$3145,4,FALSE)</f>
        <v>4</v>
      </c>
      <c r="AE2096" s="32">
        <f>VLOOKUP($B2096,meanLDage!$Z$3:$AC$3145,2,FALSE)</f>
        <v>11.13127836</v>
      </c>
      <c r="AF2096" s="6">
        <f>VLOOKUP(V2096,'2017 rep county selection'!$A$1:$C$281,3,FALSE)</f>
        <v>39119</v>
      </c>
      <c r="AH2096" s="9">
        <f t="shared" si="230"/>
        <v>39119</v>
      </c>
    </row>
    <row r="2097" spans="1:34" ht="15.75" customHeight="1" x14ac:dyDescent="0.3">
      <c r="A2097" s="4">
        <v>39</v>
      </c>
      <c r="B2097" s="4">
        <v>39173</v>
      </c>
      <c r="C2097" s="6" t="s">
        <v>2290</v>
      </c>
      <c r="D2097" s="6" t="s">
        <v>1311</v>
      </c>
      <c r="E2097" s="4">
        <v>39173</v>
      </c>
      <c r="F2097" s="4">
        <v>39173</v>
      </c>
      <c r="G2097" s="4">
        <v>39173</v>
      </c>
      <c r="H2097" s="37">
        <v>1977334943</v>
      </c>
      <c r="I2097" s="37">
        <v>1823798997.7865601</v>
      </c>
      <c r="J2097" s="37">
        <v>1915127481.2259901</v>
      </c>
      <c r="K2097" s="4" t="str">
        <f>VLOOKUP(B2097,altitude!$B$3:$E$3232,4)</f>
        <v>L</v>
      </c>
      <c r="L2097" s="4">
        <f>VLOOKUP(B2097,fuelregion!$C$5:$D$3233,2,FALSE)</f>
        <v>200001000</v>
      </c>
      <c r="M2097" s="4">
        <f>VLOOKUP(B2097,fuelregion!$H$5:$I$3113,2,FALSE)</f>
        <v>200001000</v>
      </c>
      <c r="N2097" s="4">
        <f>VLOOKUP(B2097,imbin!$B$4:$D$3233,2,FALSE)</f>
        <v>0</v>
      </c>
      <c r="O2097" s="4" t="str">
        <f>VLOOKUP(B2097,imbin!$B$4:$D$3233,3,FALSE)</f>
        <v>Submittal</v>
      </c>
      <c r="P2097" s="4">
        <f>IF(ISNA(VLOOKUP(B2097,rampbin!$B$4:$G$1697,6,FALSE)),2,VLOOKUP(B2097,rampbin!$B$4:$G$1697,6,FALSE))</f>
        <v>3</v>
      </c>
      <c r="Q2097" s="4" t="str">
        <f>IF(ISNA(VLOOKUP(B2097,rampbin!$B$4:$G$1697,5,FALSE)),"MOVES",VLOOKUP(B2097,rampbin!$B$4:$G$1697,5,FALSE))</f>
        <v>Submitted</v>
      </c>
      <c r="R2097" s="4" t="s">
        <v>1877</v>
      </c>
      <c r="S2097" s="6" t="s">
        <v>2127</v>
      </c>
      <c r="T2097" s="4">
        <f>VLOOKUP(B2097,meanLDage!$B$3:$E$3145,4,FALSE)</f>
        <v>3</v>
      </c>
      <c r="U2097" s="32">
        <f>VLOOKUP(B2097,meanLDage!$B$3:$E$3145,2,FALSE)</f>
        <v>9.8995506017951023</v>
      </c>
      <c r="V2097" s="4" t="str">
        <f t="shared" si="225"/>
        <v>39_L_200001000_0_3_3</v>
      </c>
      <c r="W2097" s="4">
        <v>39095</v>
      </c>
      <c r="X2097" s="6"/>
      <c r="Y2097" s="8">
        <f t="shared" si="226"/>
        <v>39095</v>
      </c>
      <c r="Z2097" s="6" t="b">
        <f t="shared" si="224"/>
        <v>0</v>
      </c>
      <c r="AA2097" s="6">
        <f t="shared" si="227"/>
        <v>39173</v>
      </c>
      <c r="AB2097" s="4">
        <f t="shared" si="228"/>
        <v>3</v>
      </c>
      <c r="AC2097" s="32">
        <f t="shared" si="229"/>
        <v>9.8995506017951023</v>
      </c>
      <c r="AD2097" s="4">
        <f>VLOOKUP($B2097,meanLDage!$Z$3:$AC$3145,4,FALSE)</f>
        <v>3</v>
      </c>
      <c r="AE2097" s="32">
        <f>VLOOKUP($B2097,meanLDage!$Z$3:$AC$3145,2,FALSE)</f>
        <v>9.1418088080000004</v>
      </c>
      <c r="AF2097" s="6">
        <f>VLOOKUP(V2097,'2017 rep county selection'!$A$1:$C$281,3,FALSE)</f>
        <v>39095</v>
      </c>
      <c r="AH2097" s="9">
        <f t="shared" si="230"/>
        <v>39095</v>
      </c>
    </row>
    <row r="2098" spans="1:34" ht="15.75" customHeight="1" x14ac:dyDescent="0.3">
      <c r="A2098" s="4">
        <v>39</v>
      </c>
      <c r="B2098" s="4">
        <v>39175</v>
      </c>
      <c r="C2098" s="6" t="s">
        <v>2290</v>
      </c>
      <c r="D2098" s="6" t="s">
        <v>1312</v>
      </c>
      <c r="E2098" s="4">
        <v>39117</v>
      </c>
      <c r="F2098" s="4">
        <v>39117</v>
      </c>
      <c r="G2098" s="4">
        <v>39117</v>
      </c>
      <c r="H2098" s="37">
        <v>456544359</v>
      </c>
      <c r="I2098" s="37">
        <v>355922753.10164398</v>
      </c>
      <c r="J2098" s="37">
        <v>372861436.803047</v>
      </c>
      <c r="K2098" s="4" t="str">
        <f>VLOOKUP(B2098,altitude!$B$3:$E$3232,4)</f>
        <v>L</v>
      </c>
      <c r="L2098" s="4">
        <f>VLOOKUP(B2098,fuelregion!$C$5:$D$3233,2,FALSE)</f>
        <v>200001000</v>
      </c>
      <c r="M2098" s="4">
        <f>VLOOKUP(B2098,fuelregion!$H$5:$I$3113,2,FALSE)</f>
        <v>200001000</v>
      </c>
      <c r="N2098" s="4">
        <f>VLOOKUP(B2098,imbin!$B$4:$D$3233,2,FALSE)</f>
        <v>0</v>
      </c>
      <c r="O2098" s="4" t="str">
        <f>VLOOKUP(B2098,imbin!$B$4:$D$3233,3,FALSE)</f>
        <v>Submittal</v>
      </c>
      <c r="P2098" s="4">
        <f>IF(ISNA(VLOOKUP(B2098,rampbin!$B$4:$G$1697,6,FALSE)),2,VLOOKUP(B2098,rampbin!$B$4:$G$1697,6,FALSE))</f>
        <v>2</v>
      </c>
      <c r="Q2098" s="4" t="str">
        <f>IF(ISNA(VLOOKUP(B2098,rampbin!$B$4:$G$1697,5,FALSE)),"MOVES",VLOOKUP(B2098,rampbin!$B$4:$G$1697,5,FALSE))</f>
        <v>Submitted</v>
      </c>
      <c r="R2098" s="4" t="s">
        <v>1880</v>
      </c>
      <c r="S2098" s="6" t="s">
        <v>1851</v>
      </c>
      <c r="T2098" s="4">
        <f>VLOOKUP(B2098,meanLDage!$B$3:$E$3145,4,FALSE)</f>
        <v>4</v>
      </c>
      <c r="U2098" s="32">
        <f>VLOOKUP(B2098,meanLDage!$B$3:$E$3145,2,FALSE)</f>
        <v>12.044063532435056</v>
      </c>
      <c r="V2098" s="4" t="str">
        <f t="shared" si="225"/>
        <v>39_L_200001000_0_4_2</v>
      </c>
      <c r="W2098" s="4">
        <v>39169</v>
      </c>
      <c r="X2098" s="6"/>
      <c r="Y2098" s="8">
        <f t="shared" si="226"/>
        <v>39169</v>
      </c>
      <c r="Z2098" s="6" t="b">
        <f t="shared" si="224"/>
        <v>0</v>
      </c>
      <c r="AA2098" s="6">
        <f t="shared" si="227"/>
        <v>39117</v>
      </c>
      <c r="AB2098" s="4">
        <f t="shared" si="228"/>
        <v>4</v>
      </c>
      <c r="AC2098" s="32">
        <f t="shared" si="229"/>
        <v>12.044063532435056</v>
      </c>
      <c r="AD2098" s="4">
        <f>VLOOKUP($B2098,meanLDage!$Z$3:$AC$3145,4,FALSE)</f>
        <v>4</v>
      </c>
      <c r="AE2098" s="32">
        <f>VLOOKUP($B2098,meanLDage!$Z$3:$AC$3145,2,FALSE)</f>
        <v>11.107994830000001</v>
      </c>
      <c r="AF2098" s="6">
        <f>VLOOKUP(V2098,'2017 rep county selection'!$A$1:$C$281,3,FALSE)</f>
        <v>39119</v>
      </c>
      <c r="AH2098" s="9">
        <f t="shared" si="230"/>
        <v>39119</v>
      </c>
    </row>
    <row r="2099" spans="1:34" ht="15.75" customHeight="1" x14ac:dyDescent="0.3">
      <c r="A2099" s="4">
        <v>40</v>
      </c>
      <c r="B2099" s="4">
        <v>40001</v>
      </c>
      <c r="C2099" s="6" t="s">
        <v>2291</v>
      </c>
      <c r="D2099" s="6" t="s">
        <v>555</v>
      </c>
      <c r="E2099" s="4">
        <v>40135</v>
      </c>
      <c r="F2099" s="4">
        <v>40135</v>
      </c>
      <c r="G2099" s="4">
        <v>40135</v>
      </c>
      <c r="H2099" s="37">
        <v>298044490</v>
      </c>
      <c r="I2099" s="37">
        <v>184558077.94599</v>
      </c>
      <c r="J2099" s="37">
        <v>192107060.867017</v>
      </c>
      <c r="K2099" s="4" t="str">
        <f>VLOOKUP(B2099,altitude!$B$3:$E$3232,4)</f>
        <v>L</v>
      </c>
      <c r="L2099" s="4">
        <f>VLOOKUP(B2099,fuelregion!$C$5:$D$3233,2,FALSE)</f>
        <v>300001000</v>
      </c>
      <c r="M2099" s="4">
        <f>VLOOKUP(B2099,fuelregion!$H$5:$I$3113,2,FALSE)</f>
        <v>300001000</v>
      </c>
      <c r="N2099" s="4">
        <f>VLOOKUP(B2099,imbin!$B$4:$D$3233,2,FALSE)</f>
        <v>0</v>
      </c>
      <c r="O2099" s="4" t="str">
        <f>VLOOKUP(B2099,imbin!$B$4:$D$3233,3,FALSE)</f>
        <v>MOVES</v>
      </c>
      <c r="P2099" s="4">
        <f>IF(ISNA(VLOOKUP(B2099,rampbin!$B$4:$G$1697,6,FALSE)),2,VLOOKUP(B2099,rampbin!$B$4:$G$1697,6,FALSE))</f>
        <v>2</v>
      </c>
      <c r="Q2099" s="4" t="str">
        <f>IF(ISNA(VLOOKUP(B2099,rampbin!$B$4:$G$1697,5,FALSE)),"MOVES",VLOOKUP(B2099,rampbin!$B$4:$G$1697,5,FALSE))</f>
        <v>MOVES</v>
      </c>
      <c r="R2099" s="4" t="s">
        <v>1880</v>
      </c>
      <c r="S2099" s="6" t="s">
        <v>1851</v>
      </c>
      <c r="T2099" s="4">
        <f>VLOOKUP(B2099,meanLDage!$B$3:$E$3145,4,FALSE)</f>
        <v>5</v>
      </c>
      <c r="U2099" s="32">
        <f>VLOOKUP(B2099,meanLDage!$B$3:$E$3145,2,FALSE)</f>
        <v>14.271692387145174</v>
      </c>
      <c r="V2099" s="4" t="str">
        <f t="shared" si="225"/>
        <v>40_L_300001000_0_5_2</v>
      </c>
      <c r="W2099" s="4">
        <v>40117</v>
      </c>
      <c r="X2099" s="6"/>
      <c r="Y2099" s="8">
        <f t="shared" si="226"/>
        <v>40117</v>
      </c>
      <c r="Z2099" s="6" t="b">
        <f t="shared" si="224"/>
        <v>0</v>
      </c>
      <c r="AA2099" s="6">
        <f t="shared" si="227"/>
        <v>40135</v>
      </c>
      <c r="AB2099" s="4">
        <f t="shared" si="228"/>
        <v>5</v>
      </c>
      <c r="AC2099" s="32">
        <f t="shared" si="229"/>
        <v>14.271692387145174</v>
      </c>
      <c r="AD2099" s="4">
        <f>VLOOKUP($B2099,meanLDage!$Z$3:$AC$3145,4,FALSE)</f>
        <v>5</v>
      </c>
      <c r="AE2099" s="32">
        <f>VLOOKUP($B2099,meanLDage!$Z$3:$AC$3145,2,FALSE)</f>
        <v>13.574647776657176</v>
      </c>
      <c r="AF2099" s="6">
        <f>VLOOKUP(V2099,'2017 rep county selection'!$A$1:$C$281,3,FALSE)</f>
        <v>40001</v>
      </c>
      <c r="AH2099" s="9">
        <f t="shared" si="230"/>
        <v>40001</v>
      </c>
    </row>
    <row r="2100" spans="1:34" ht="15.75" customHeight="1" x14ac:dyDescent="0.3">
      <c r="A2100" s="4">
        <v>40</v>
      </c>
      <c r="B2100" s="4">
        <v>40003</v>
      </c>
      <c r="C2100" s="6" t="s">
        <v>2291</v>
      </c>
      <c r="D2100" s="6" t="s">
        <v>1313</v>
      </c>
      <c r="E2100" s="4">
        <v>40109</v>
      </c>
      <c r="F2100" s="4">
        <v>40109</v>
      </c>
      <c r="G2100" s="4">
        <v>40109</v>
      </c>
      <c r="H2100" s="37">
        <v>59959669</v>
      </c>
      <c r="I2100" s="37">
        <v>126514137.394582</v>
      </c>
      <c r="J2100" s="37">
        <v>132178610.952044</v>
      </c>
      <c r="K2100" s="4" t="str">
        <f>VLOOKUP(B2100,altitude!$B$3:$E$3232,4)</f>
        <v>L</v>
      </c>
      <c r="L2100" s="4">
        <f>VLOOKUP(B2100,fuelregion!$C$5:$D$3233,2,FALSE)</f>
        <v>300001000</v>
      </c>
      <c r="M2100" s="4">
        <f>VLOOKUP(B2100,fuelregion!$H$5:$I$3113,2,FALSE)</f>
        <v>300001000</v>
      </c>
      <c r="N2100" s="4">
        <f>VLOOKUP(B2100,imbin!$B$4:$D$3233,2,FALSE)</f>
        <v>0</v>
      </c>
      <c r="O2100" s="4" t="str">
        <f>VLOOKUP(B2100,imbin!$B$4:$D$3233,3,FALSE)</f>
        <v>MOVES</v>
      </c>
      <c r="P2100" s="4">
        <f>IF(ISNA(VLOOKUP(B2100,rampbin!$B$4:$G$1697,6,FALSE)),2,VLOOKUP(B2100,rampbin!$B$4:$G$1697,6,FALSE))</f>
        <v>2</v>
      </c>
      <c r="Q2100" s="4" t="str">
        <f>IF(ISNA(VLOOKUP(B2100,rampbin!$B$4:$G$1697,5,FALSE)),"MOVES",VLOOKUP(B2100,rampbin!$B$4:$G$1697,5,FALSE))</f>
        <v>MOVES</v>
      </c>
      <c r="R2100" s="4" t="s">
        <v>1880</v>
      </c>
      <c r="S2100" s="6" t="s">
        <v>1851</v>
      </c>
      <c r="T2100" s="4">
        <f>VLOOKUP(B2100,meanLDage!$B$3:$E$3145,4,FALSE)</f>
        <v>4</v>
      </c>
      <c r="U2100" s="32">
        <f>VLOOKUP(B2100,meanLDage!$B$3:$E$3145,2,FALSE)</f>
        <v>12.296112196191807</v>
      </c>
      <c r="V2100" s="4" t="str">
        <f t="shared" si="225"/>
        <v>40_L_300001000_0_4_2</v>
      </c>
      <c r="W2100" s="4">
        <v>40131</v>
      </c>
      <c r="X2100" s="6"/>
      <c r="Y2100" s="8">
        <f t="shared" si="226"/>
        <v>40131</v>
      </c>
      <c r="Z2100" s="6" t="b">
        <f t="shared" si="224"/>
        <v>0</v>
      </c>
      <c r="AA2100" s="6">
        <f t="shared" si="227"/>
        <v>40109</v>
      </c>
      <c r="AB2100" s="4">
        <f t="shared" si="228"/>
        <v>4</v>
      </c>
      <c r="AC2100" s="32">
        <f t="shared" si="229"/>
        <v>12.296112196191807</v>
      </c>
      <c r="AD2100" s="4">
        <f>VLOOKUP($B2100,meanLDage!$Z$3:$AC$3145,4,FALSE)</f>
        <v>4</v>
      </c>
      <c r="AE2100" s="32">
        <f>VLOOKUP($B2100,meanLDage!$Z$3:$AC$3145,2,FALSE)</f>
        <v>11.556204871839908</v>
      </c>
      <c r="AF2100" s="6">
        <f>VLOOKUP(V2100,'2017 rep county selection'!$A$1:$C$281,3,FALSE)</f>
        <v>40131</v>
      </c>
      <c r="AH2100" s="9">
        <f t="shared" si="230"/>
        <v>40131</v>
      </c>
    </row>
    <row r="2101" spans="1:34" ht="15.75" customHeight="1" x14ac:dyDescent="0.3">
      <c r="A2101" s="4">
        <v>40</v>
      </c>
      <c r="B2101" s="4">
        <v>40005</v>
      </c>
      <c r="C2101" s="6" t="s">
        <v>2291</v>
      </c>
      <c r="D2101" s="6" t="s">
        <v>1314</v>
      </c>
      <c r="E2101" s="4">
        <v>40109</v>
      </c>
      <c r="F2101" s="4">
        <v>40109</v>
      </c>
      <c r="G2101" s="4">
        <v>40109</v>
      </c>
      <c r="H2101" s="37">
        <v>161740286</v>
      </c>
      <c r="I2101" s="37">
        <v>384246035.92491198</v>
      </c>
      <c r="J2101" s="37">
        <v>401647297.501764</v>
      </c>
      <c r="K2101" s="4" t="str">
        <f>VLOOKUP(B2101,altitude!$B$3:$E$3232,4)</f>
        <v>L</v>
      </c>
      <c r="L2101" s="4">
        <f>VLOOKUP(B2101,fuelregion!$C$5:$D$3233,2,FALSE)</f>
        <v>300001000</v>
      </c>
      <c r="M2101" s="4">
        <f>VLOOKUP(B2101,fuelregion!$H$5:$I$3113,2,FALSE)</f>
        <v>300001000</v>
      </c>
      <c r="N2101" s="4">
        <f>VLOOKUP(B2101,imbin!$B$4:$D$3233,2,FALSE)</f>
        <v>0</v>
      </c>
      <c r="O2101" s="4" t="str">
        <f>VLOOKUP(B2101,imbin!$B$4:$D$3233,3,FALSE)</f>
        <v>MOVES</v>
      </c>
      <c r="P2101" s="4">
        <f>IF(ISNA(VLOOKUP(B2101,rampbin!$B$4:$G$1697,6,FALSE)),2,VLOOKUP(B2101,rampbin!$B$4:$G$1697,6,FALSE))</f>
        <v>2</v>
      </c>
      <c r="Q2101" s="4" t="str">
        <f>IF(ISNA(VLOOKUP(B2101,rampbin!$B$4:$G$1697,5,FALSE)),"MOVES",VLOOKUP(B2101,rampbin!$B$4:$G$1697,5,FALSE))</f>
        <v>MOVES</v>
      </c>
      <c r="R2101" s="4" t="s">
        <v>1880</v>
      </c>
      <c r="S2101" s="6" t="s">
        <v>1851</v>
      </c>
      <c r="T2101" s="4">
        <f>VLOOKUP(B2101,meanLDage!$B$3:$E$3145,4,FALSE)</f>
        <v>4</v>
      </c>
      <c r="U2101" s="32">
        <f>VLOOKUP(B2101,meanLDage!$B$3:$E$3145,2,FALSE)</f>
        <v>12.126820182586654</v>
      </c>
      <c r="V2101" s="4" t="str">
        <f t="shared" si="225"/>
        <v>40_L_300001000_0_4_2</v>
      </c>
      <c r="W2101" s="4">
        <v>40131</v>
      </c>
      <c r="X2101" s="6"/>
      <c r="Y2101" s="8">
        <f t="shared" si="226"/>
        <v>40131</v>
      </c>
      <c r="Z2101" s="6" t="b">
        <f t="shared" si="224"/>
        <v>0</v>
      </c>
      <c r="AA2101" s="6">
        <f t="shared" si="227"/>
        <v>40109</v>
      </c>
      <c r="AB2101" s="4">
        <f t="shared" si="228"/>
        <v>4</v>
      </c>
      <c r="AC2101" s="32">
        <f t="shared" si="229"/>
        <v>12.126820182586654</v>
      </c>
      <c r="AD2101" s="4">
        <f>VLOOKUP($B2101,meanLDage!$Z$3:$AC$3145,4,FALSE)</f>
        <v>4</v>
      </c>
      <c r="AE2101" s="32">
        <f>VLOOKUP($B2101,meanLDage!$Z$3:$AC$3145,2,FALSE)</f>
        <v>11.539684797016806</v>
      </c>
      <c r="AF2101" s="6">
        <f>VLOOKUP(V2101,'2017 rep county selection'!$A$1:$C$281,3,FALSE)</f>
        <v>40131</v>
      </c>
      <c r="AH2101" s="9">
        <f t="shared" si="230"/>
        <v>40131</v>
      </c>
    </row>
    <row r="2102" spans="1:34" ht="15.75" customHeight="1" x14ac:dyDescent="0.3">
      <c r="A2102" s="4">
        <v>40</v>
      </c>
      <c r="B2102" s="4">
        <v>40007</v>
      </c>
      <c r="C2102" s="6" t="s">
        <v>2291</v>
      </c>
      <c r="D2102" s="6" t="s">
        <v>1315</v>
      </c>
      <c r="E2102" s="4">
        <v>40109</v>
      </c>
      <c r="F2102" s="4">
        <v>40109</v>
      </c>
      <c r="G2102" s="4">
        <v>40109</v>
      </c>
      <c r="H2102" s="37">
        <v>82528556</v>
      </c>
      <c r="I2102" s="37">
        <v>151921825.61218801</v>
      </c>
      <c r="J2102" s="37">
        <v>158800209.84319499</v>
      </c>
      <c r="K2102" s="4" t="str">
        <f>VLOOKUP(B2102,altitude!$B$3:$E$3232,4)</f>
        <v>L</v>
      </c>
      <c r="L2102" s="4">
        <f>VLOOKUP(B2102,fuelregion!$C$5:$D$3233,2,FALSE)</f>
        <v>300001000</v>
      </c>
      <c r="M2102" s="4">
        <f>VLOOKUP(B2102,fuelregion!$H$5:$I$3113,2,FALSE)</f>
        <v>300001000</v>
      </c>
      <c r="N2102" s="4">
        <f>VLOOKUP(B2102,imbin!$B$4:$D$3233,2,FALSE)</f>
        <v>0</v>
      </c>
      <c r="O2102" s="4" t="str">
        <f>VLOOKUP(B2102,imbin!$B$4:$D$3233,3,FALSE)</f>
        <v>MOVES</v>
      </c>
      <c r="P2102" s="4">
        <f>IF(ISNA(VLOOKUP(B2102,rampbin!$B$4:$G$1697,6,FALSE)),2,VLOOKUP(B2102,rampbin!$B$4:$G$1697,6,FALSE))</f>
        <v>2</v>
      </c>
      <c r="Q2102" s="4" t="str">
        <f>IF(ISNA(VLOOKUP(B2102,rampbin!$B$4:$G$1697,5,FALSE)),"MOVES",VLOOKUP(B2102,rampbin!$B$4:$G$1697,5,FALSE))</f>
        <v>MOVES</v>
      </c>
      <c r="R2102" s="4" t="s">
        <v>1880</v>
      </c>
      <c r="S2102" s="6" t="s">
        <v>1851</v>
      </c>
      <c r="T2102" s="4">
        <f>VLOOKUP(B2102,meanLDage!$B$3:$E$3145,4,FALSE)</f>
        <v>4</v>
      </c>
      <c r="U2102" s="32">
        <f>VLOOKUP(B2102,meanLDage!$B$3:$E$3145,2,FALSE)</f>
        <v>12.498409668268529</v>
      </c>
      <c r="V2102" s="4" t="str">
        <f t="shared" si="225"/>
        <v>40_L_300001000_0_4_2</v>
      </c>
      <c r="W2102" s="4">
        <v>40131</v>
      </c>
      <c r="X2102" s="6"/>
      <c r="Y2102" s="8">
        <f t="shared" si="226"/>
        <v>40131</v>
      </c>
      <c r="Z2102" s="6" t="b">
        <f t="shared" si="224"/>
        <v>0</v>
      </c>
      <c r="AA2102" s="6">
        <f t="shared" si="227"/>
        <v>40109</v>
      </c>
      <c r="AB2102" s="4">
        <f t="shared" si="228"/>
        <v>4</v>
      </c>
      <c r="AC2102" s="32">
        <f t="shared" si="229"/>
        <v>12.498409668268529</v>
      </c>
      <c r="AD2102" s="4">
        <f>VLOOKUP($B2102,meanLDage!$Z$3:$AC$3145,4,FALSE)</f>
        <v>4</v>
      </c>
      <c r="AE2102" s="32">
        <f>VLOOKUP($B2102,meanLDage!$Z$3:$AC$3145,2,FALSE)</f>
        <v>11.796076003148745</v>
      </c>
      <c r="AF2102" s="6">
        <f>VLOOKUP(V2102,'2017 rep county selection'!$A$1:$C$281,3,FALSE)</f>
        <v>40131</v>
      </c>
      <c r="AH2102" s="9">
        <f t="shared" si="230"/>
        <v>40131</v>
      </c>
    </row>
    <row r="2103" spans="1:34" ht="15.75" customHeight="1" x14ac:dyDescent="0.3">
      <c r="A2103" s="4">
        <v>40</v>
      </c>
      <c r="B2103" s="4">
        <v>40009</v>
      </c>
      <c r="C2103" s="6" t="s">
        <v>2291</v>
      </c>
      <c r="D2103" s="6" t="s">
        <v>1316</v>
      </c>
      <c r="E2103" s="4">
        <v>40109</v>
      </c>
      <c r="F2103" s="4">
        <v>40109</v>
      </c>
      <c r="G2103" s="4">
        <v>40109</v>
      </c>
      <c r="H2103" s="37">
        <v>456654544</v>
      </c>
      <c r="I2103" s="37">
        <v>441408398.00266498</v>
      </c>
      <c r="J2103" s="37">
        <v>457542793.24453902</v>
      </c>
      <c r="K2103" s="4" t="str">
        <f>VLOOKUP(B2103,altitude!$B$3:$E$3232,4)</f>
        <v>L</v>
      </c>
      <c r="L2103" s="4">
        <f>VLOOKUP(B2103,fuelregion!$C$5:$D$3233,2,FALSE)</f>
        <v>300001000</v>
      </c>
      <c r="M2103" s="4">
        <f>VLOOKUP(B2103,fuelregion!$H$5:$I$3113,2,FALSE)</f>
        <v>300001000</v>
      </c>
      <c r="N2103" s="4">
        <f>VLOOKUP(B2103,imbin!$B$4:$D$3233,2,FALSE)</f>
        <v>0</v>
      </c>
      <c r="O2103" s="4" t="str">
        <f>VLOOKUP(B2103,imbin!$B$4:$D$3233,3,FALSE)</f>
        <v>MOVES</v>
      </c>
      <c r="P2103" s="4">
        <f>IF(ISNA(VLOOKUP(B2103,rampbin!$B$4:$G$1697,6,FALSE)),2,VLOOKUP(B2103,rampbin!$B$4:$G$1697,6,FALSE))</f>
        <v>2</v>
      </c>
      <c r="Q2103" s="4" t="str">
        <f>IF(ISNA(VLOOKUP(B2103,rampbin!$B$4:$G$1697,5,FALSE)),"MOVES",VLOOKUP(B2103,rampbin!$B$4:$G$1697,5,FALSE))</f>
        <v>MOVES</v>
      </c>
      <c r="R2103" s="4" t="s">
        <v>1880</v>
      </c>
      <c r="S2103" s="6" t="s">
        <v>1851</v>
      </c>
      <c r="T2103" s="4">
        <f>VLOOKUP(B2103,meanLDage!$B$3:$E$3145,4,FALSE)</f>
        <v>3</v>
      </c>
      <c r="U2103" s="32">
        <f>VLOOKUP(B2103,meanLDage!$B$3:$E$3145,2,FALSE)</f>
        <v>10.931999011696409</v>
      </c>
      <c r="V2103" s="4" t="str">
        <f t="shared" si="225"/>
        <v>40_L_300001000_0_3_2</v>
      </c>
      <c r="W2103" s="4">
        <v>40027</v>
      </c>
      <c r="X2103" s="6"/>
      <c r="Y2103" s="8">
        <f t="shared" si="226"/>
        <v>40027</v>
      </c>
      <c r="Z2103" s="6" t="b">
        <f t="shared" si="224"/>
        <v>0</v>
      </c>
      <c r="AA2103" s="6">
        <f t="shared" si="227"/>
        <v>40109</v>
      </c>
      <c r="AB2103" s="4">
        <f t="shared" si="228"/>
        <v>3</v>
      </c>
      <c r="AC2103" s="32">
        <f t="shared" si="229"/>
        <v>10.931999011696409</v>
      </c>
      <c r="AD2103" s="4">
        <f>VLOOKUP($B2103,meanLDage!$Z$3:$AC$3145,4,FALSE)</f>
        <v>3</v>
      </c>
      <c r="AE2103" s="32">
        <f>VLOOKUP($B2103,meanLDage!$Z$3:$AC$3145,2,FALSE)</f>
        <v>10.310671949485823</v>
      </c>
      <c r="AF2103" s="6">
        <f>VLOOKUP(V2103,'2017 rep county selection'!$A$1:$C$281,3,FALSE)</f>
        <v>40027</v>
      </c>
      <c r="AH2103" s="9">
        <f t="shared" si="230"/>
        <v>40027</v>
      </c>
    </row>
    <row r="2104" spans="1:34" ht="15.75" customHeight="1" x14ac:dyDescent="0.3">
      <c r="A2104" s="4">
        <v>40</v>
      </c>
      <c r="B2104" s="4">
        <v>40011</v>
      </c>
      <c r="C2104" s="6" t="s">
        <v>2291</v>
      </c>
      <c r="D2104" s="6" t="s">
        <v>431</v>
      </c>
      <c r="E2104" s="4">
        <v>40109</v>
      </c>
      <c r="F2104" s="4">
        <v>40109</v>
      </c>
      <c r="G2104" s="4">
        <v>40109</v>
      </c>
      <c r="H2104" s="37">
        <v>130287519</v>
      </c>
      <c r="I2104" s="37">
        <v>158578990.652318</v>
      </c>
      <c r="J2104" s="37">
        <v>165218305.224599</v>
      </c>
      <c r="K2104" s="4" t="str">
        <f>VLOOKUP(B2104,altitude!$B$3:$E$3232,4)</f>
        <v>L</v>
      </c>
      <c r="L2104" s="4">
        <f>VLOOKUP(B2104,fuelregion!$C$5:$D$3233,2,FALSE)</f>
        <v>300001000</v>
      </c>
      <c r="M2104" s="4">
        <f>VLOOKUP(B2104,fuelregion!$H$5:$I$3113,2,FALSE)</f>
        <v>300001000</v>
      </c>
      <c r="N2104" s="4">
        <f>VLOOKUP(B2104,imbin!$B$4:$D$3233,2,FALSE)</f>
        <v>0</v>
      </c>
      <c r="O2104" s="4" t="str">
        <f>VLOOKUP(B2104,imbin!$B$4:$D$3233,3,FALSE)</f>
        <v>MOVES</v>
      </c>
      <c r="P2104" s="4">
        <f>IF(ISNA(VLOOKUP(B2104,rampbin!$B$4:$G$1697,6,FALSE)),2,VLOOKUP(B2104,rampbin!$B$4:$G$1697,6,FALSE))</f>
        <v>2</v>
      </c>
      <c r="Q2104" s="4" t="str">
        <f>IF(ISNA(VLOOKUP(B2104,rampbin!$B$4:$G$1697,5,FALSE)),"MOVES",VLOOKUP(B2104,rampbin!$B$4:$G$1697,5,FALSE))</f>
        <v>MOVES</v>
      </c>
      <c r="R2104" s="4" t="s">
        <v>1880</v>
      </c>
      <c r="S2104" s="6" t="s">
        <v>1851</v>
      </c>
      <c r="T2104" s="4">
        <f>VLOOKUP(B2104,meanLDage!$B$3:$E$3145,4,FALSE)</f>
        <v>4</v>
      </c>
      <c r="U2104" s="32">
        <f>VLOOKUP(B2104,meanLDage!$B$3:$E$3145,2,FALSE)</f>
        <v>12.180725208425599</v>
      </c>
      <c r="V2104" s="4" t="str">
        <f t="shared" si="225"/>
        <v>40_L_300001000_0_4_2</v>
      </c>
      <c r="W2104" s="4">
        <v>40131</v>
      </c>
      <c r="X2104" s="6"/>
      <c r="Y2104" s="8">
        <f t="shared" si="226"/>
        <v>40131</v>
      </c>
      <c r="Z2104" s="6" t="b">
        <f t="shared" si="224"/>
        <v>0</v>
      </c>
      <c r="AA2104" s="6">
        <f t="shared" si="227"/>
        <v>40109</v>
      </c>
      <c r="AB2104" s="4">
        <f t="shared" si="228"/>
        <v>4</v>
      </c>
      <c r="AC2104" s="32">
        <f t="shared" si="229"/>
        <v>12.180725208425599</v>
      </c>
      <c r="AD2104" s="4">
        <f>VLOOKUP($B2104,meanLDage!$Z$3:$AC$3145,4,FALSE)</f>
        <v>4</v>
      </c>
      <c r="AE2104" s="32">
        <f>VLOOKUP($B2104,meanLDage!$Z$3:$AC$3145,2,FALSE)</f>
        <v>11.500264960062168</v>
      </c>
      <c r="AF2104" s="6">
        <f>VLOOKUP(V2104,'2017 rep county selection'!$A$1:$C$281,3,FALSE)</f>
        <v>40131</v>
      </c>
      <c r="AH2104" s="9">
        <f t="shared" si="230"/>
        <v>40131</v>
      </c>
    </row>
    <row r="2105" spans="1:34" ht="15.75" customHeight="1" x14ac:dyDescent="0.3">
      <c r="A2105" s="4">
        <v>40</v>
      </c>
      <c r="B2105" s="4">
        <v>40013</v>
      </c>
      <c r="C2105" s="6" t="s">
        <v>2291</v>
      </c>
      <c r="D2105" s="6" t="s">
        <v>329</v>
      </c>
      <c r="E2105" s="4">
        <v>40109</v>
      </c>
      <c r="F2105" s="4">
        <v>40109</v>
      </c>
      <c r="G2105" s="4">
        <v>40109</v>
      </c>
      <c r="H2105" s="37">
        <v>451337050</v>
      </c>
      <c r="I2105" s="37">
        <v>602231884.03923905</v>
      </c>
      <c r="J2105" s="37">
        <v>621622989.94531095</v>
      </c>
      <c r="K2105" s="4" t="str">
        <f>VLOOKUP(B2105,altitude!$B$3:$E$3232,4)</f>
        <v>L</v>
      </c>
      <c r="L2105" s="4">
        <f>VLOOKUP(B2105,fuelregion!$C$5:$D$3233,2,FALSE)</f>
        <v>300001000</v>
      </c>
      <c r="M2105" s="4">
        <f>VLOOKUP(B2105,fuelregion!$H$5:$I$3113,2,FALSE)</f>
        <v>300001000</v>
      </c>
      <c r="N2105" s="4">
        <f>VLOOKUP(B2105,imbin!$B$4:$D$3233,2,FALSE)</f>
        <v>0</v>
      </c>
      <c r="O2105" s="4" t="str">
        <f>VLOOKUP(B2105,imbin!$B$4:$D$3233,3,FALSE)</f>
        <v>MOVES</v>
      </c>
      <c r="P2105" s="4">
        <f>IF(ISNA(VLOOKUP(B2105,rampbin!$B$4:$G$1697,6,FALSE)),2,VLOOKUP(B2105,rampbin!$B$4:$G$1697,6,FALSE))</f>
        <v>2</v>
      </c>
      <c r="Q2105" s="4" t="str">
        <f>IF(ISNA(VLOOKUP(B2105,rampbin!$B$4:$G$1697,5,FALSE)),"MOVES",VLOOKUP(B2105,rampbin!$B$4:$G$1697,5,FALSE))</f>
        <v>MOVES</v>
      </c>
      <c r="R2105" s="4" t="s">
        <v>1880</v>
      </c>
      <c r="S2105" s="6" t="s">
        <v>1851</v>
      </c>
      <c r="T2105" s="4">
        <f>VLOOKUP(B2105,meanLDage!$B$3:$E$3145,4,FALSE)</f>
        <v>4</v>
      </c>
      <c r="U2105" s="32">
        <f>VLOOKUP(B2105,meanLDage!$B$3:$E$3145,2,FALSE)</f>
        <v>11.491519081399668</v>
      </c>
      <c r="V2105" s="4" t="str">
        <f t="shared" si="225"/>
        <v>40_L_300001000_0_3_2</v>
      </c>
      <c r="W2105" s="4">
        <v>40131</v>
      </c>
      <c r="X2105" s="6"/>
      <c r="Y2105" s="8">
        <f t="shared" si="226"/>
        <v>40131</v>
      </c>
      <c r="Z2105" s="6" t="b">
        <f t="shared" si="224"/>
        <v>0</v>
      </c>
      <c r="AA2105" s="6">
        <f t="shared" si="227"/>
        <v>40109</v>
      </c>
      <c r="AB2105" s="4">
        <f t="shared" si="228"/>
        <v>4</v>
      </c>
      <c r="AC2105" s="32">
        <f t="shared" si="229"/>
        <v>11.491519081399668</v>
      </c>
      <c r="AD2105" s="4">
        <f>VLOOKUP($B2105,meanLDage!$Z$3:$AC$3145,4,FALSE)</f>
        <v>3</v>
      </c>
      <c r="AE2105" s="32">
        <f>VLOOKUP($B2105,meanLDage!$Z$3:$AC$3145,2,FALSE)</f>
        <v>10.935573771205519</v>
      </c>
      <c r="AF2105" s="6">
        <f>VLOOKUP(V2105,'2017 rep county selection'!$A$1:$C$281,3,FALSE)</f>
        <v>40027</v>
      </c>
      <c r="AH2105" s="9">
        <f t="shared" si="230"/>
        <v>40027</v>
      </c>
    </row>
    <row r="2106" spans="1:34" ht="15.75" customHeight="1" x14ac:dyDescent="0.3">
      <c r="A2106" s="4">
        <v>40</v>
      </c>
      <c r="B2106" s="4">
        <v>40015</v>
      </c>
      <c r="C2106" s="6" t="s">
        <v>2291</v>
      </c>
      <c r="D2106" s="6" t="s">
        <v>1317</v>
      </c>
      <c r="E2106" s="4">
        <v>40109</v>
      </c>
      <c r="F2106" s="4">
        <v>40109</v>
      </c>
      <c r="G2106" s="4">
        <v>40109</v>
      </c>
      <c r="H2106" s="37">
        <v>452995939</v>
      </c>
      <c r="I2106" s="37">
        <v>440439178.32222998</v>
      </c>
      <c r="J2106" s="37">
        <v>458802116.14171797</v>
      </c>
      <c r="K2106" s="4" t="str">
        <f>VLOOKUP(B2106,altitude!$B$3:$E$3232,4)</f>
        <v>L</v>
      </c>
      <c r="L2106" s="4">
        <f>VLOOKUP(B2106,fuelregion!$C$5:$D$3233,2,FALSE)</f>
        <v>300001000</v>
      </c>
      <c r="M2106" s="4">
        <f>VLOOKUP(B2106,fuelregion!$H$5:$I$3113,2,FALSE)</f>
        <v>300001000</v>
      </c>
      <c r="N2106" s="4">
        <f>VLOOKUP(B2106,imbin!$B$4:$D$3233,2,FALSE)</f>
        <v>0</v>
      </c>
      <c r="O2106" s="4" t="str">
        <f>VLOOKUP(B2106,imbin!$B$4:$D$3233,3,FALSE)</f>
        <v>MOVES</v>
      </c>
      <c r="P2106" s="4">
        <f>IF(ISNA(VLOOKUP(B2106,rampbin!$B$4:$G$1697,6,FALSE)),2,VLOOKUP(B2106,rampbin!$B$4:$G$1697,6,FALSE))</f>
        <v>2</v>
      </c>
      <c r="Q2106" s="4" t="str">
        <f>IF(ISNA(VLOOKUP(B2106,rampbin!$B$4:$G$1697,5,FALSE)),"MOVES",VLOOKUP(B2106,rampbin!$B$4:$G$1697,5,FALSE))</f>
        <v>MOVES</v>
      </c>
      <c r="R2106" s="4" t="s">
        <v>1880</v>
      </c>
      <c r="S2106" s="6" t="s">
        <v>1851</v>
      </c>
      <c r="T2106" s="4">
        <f>VLOOKUP(B2106,meanLDage!$B$3:$E$3145,4,FALSE)</f>
        <v>4</v>
      </c>
      <c r="U2106" s="32">
        <f>VLOOKUP(B2106,meanLDage!$B$3:$E$3145,2,FALSE)</f>
        <v>12.167074164114673</v>
      </c>
      <c r="V2106" s="4" t="str">
        <f t="shared" si="225"/>
        <v>40_L_300001000_0_4_2</v>
      </c>
      <c r="W2106" s="4">
        <v>40131</v>
      </c>
      <c r="X2106" s="6"/>
      <c r="Y2106" s="8">
        <f t="shared" si="226"/>
        <v>40131</v>
      </c>
      <c r="Z2106" s="6" t="b">
        <f t="shared" si="224"/>
        <v>0</v>
      </c>
      <c r="AA2106" s="6">
        <f t="shared" si="227"/>
        <v>40109</v>
      </c>
      <c r="AB2106" s="4">
        <f t="shared" si="228"/>
        <v>4</v>
      </c>
      <c r="AC2106" s="32">
        <f t="shared" si="229"/>
        <v>12.167074164114673</v>
      </c>
      <c r="AD2106" s="4">
        <f>VLOOKUP($B2106,meanLDage!$Z$3:$AC$3145,4,FALSE)</f>
        <v>4</v>
      </c>
      <c r="AE2106" s="32">
        <f>VLOOKUP($B2106,meanLDage!$Z$3:$AC$3145,2,FALSE)</f>
        <v>11.523151207990805</v>
      </c>
      <c r="AF2106" s="6">
        <f>VLOOKUP(V2106,'2017 rep county selection'!$A$1:$C$281,3,FALSE)</f>
        <v>40131</v>
      </c>
      <c r="AH2106" s="9">
        <f t="shared" si="230"/>
        <v>40131</v>
      </c>
    </row>
    <row r="2107" spans="1:34" ht="15.75" customHeight="1" x14ac:dyDescent="0.3">
      <c r="A2107" s="4">
        <v>40</v>
      </c>
      <c r="B2107" s="4">
        <v>40017</v>
      </c>
      <c r="C2107" s="6" t="s">
        <v>2291</v>
      </c>
      <c r="D2107" s="6" t="s">
        <v>1318</v>
      </c>
      <c r="E2107" s="4">
        <v>40017</v>
      </c>
      <c r="F2107" s="4">
        <v>40017</v>
      </c>
      <c r="G2107" s="4">
        <v>40017</v>
      </c>
      <c r="H2107" s="37">
        <v>1518209631</v>
      </c>
      <c r="I2107" s="37">
        <v>1436130479.1822801</v>
      </c>
      <c r="J2107" s="37">
        <v>1472880974.5919499</v>
      </c>
      <c r="K2107" s="4" t="str">
        <f>VLOOKUP(B2107,altitude!$B$3:$E$3232,4)</f>
        <v>L</v>
      </c>
      <c r="L2107" s="4">
        <f>VLOOKUP(B2107,fuelregion!$C$5:$D$3233,2,FALSE)</f>
        <v>300001000</v>
      </c>
      <c r="M2107" s="4">
        <f>VLOOKUP(B2107,fuelregion!$H$5:$I$3113,2,FALSE)</f>
        <v>300001000</v>
      </c>
      <c r="N2107" s="4">
        <f>VLOOKUP(B2107,imbin!$B$4:$D$3233,2,FALSE)</f>
        <v>0</v>
      </c>
      <c r="O2107" s="4" t="str">
        <f>VLOOKUP(B2107,imbin!$B$4:$D$3233,3,FALSE)</f>
        <v>MOVES</v>
      </c>
      <c r="P2107" s="4">
        <f>IF(ISNA(VLOOKUP(B2107,rampbin!$B$4:$G$1697,6,FALSE)),2,VLOOKUP(B2107,rampbin!$B$4:$G$1697,6,FALSE))</f>
        <v>2</v>
      </c>
      <c r="Q2107" s="4" t="str">
        <f>IF(ISNA(VLOOKUP(B2107,rampbin!$B$4:$G$1697,5,FALSE)),"MOVES",VLOOKUP(B2107,rampbin!$B$4:$G$1697,5,FALSE))</f>
        <v>MOVES</v>
      </c>
      <c r="R2107" s="4" t="s">
        <v>1877</v>
      </c>
      <c r="S2107" s="6" t="s">
        <v>2133</v>
      </c>
      <c r="T2107" s="4">
        <f>VLOOKUP(B2107,meanLDage!$B$3:$E$3145,4,FALSE)</f>
        <v>3</v>
      </c>
      <c r="U2107" s="32">
        <f>VLOOKUP(B2107,meanLDage!$B$3:$E$3145,2,FALSE)</f>
        <v>9.9011025342771717</v>
      </c>
      <c r="V2107" s="4" t="str">
        <f t="shared" si="225"/>
        <v>40_L_300001000_0_3_2</v>
      </c>
      <c r="W2107" s="4">
        <v>40027</v>
      </c>
      <c r="X2107" s="6"/>
      <c r="Y2107" s="8">
        <f t="shared" si="226"/>
        <v>40027</v>
      </c>
      <c r="Z2107" s="6" t="b">
        <f t="shared" si="224"/>
        <v>0</v>
      </c>
      <c r="AA2107" s="6">
        <f t="shared" si="227"/>
        <v>40017</v>
      </c>
      <c r="AB2107" s="4">
        <f t="shared" si="228"/>
        <v>3</v>
      </c>
      <c r="AC2107" s="32">
        <f t="shared" si="229"/>
        <v>9.9011025342771717</v>
      </c>
      <c r="AD2107" s="4">
        <f>VLOOKUP($B2107,meanLDage!$Z$3:$AC$3145,4,FALSE)</f>
        <v>3</v>
      </c>
      <c r="AE2107" s="32">
        <f>VLOOKUP($B2107,meanLDage!$Z$3:$AC$3145,2,FALSE)</f>
        <v>9.3891659589610352</v>
      </c>
      <c r="AF2107" s="6">
        <f>VLOOKUP(V2107,'2017 rep county selection'!$A$1:$C$281,3,FALSE)</f>
        <v>40027</v>
      </c>
      <c r="AH2107" s="9">
        <f t="shared" si="230"/>
        <v>40027</v>
      </c>
    </row>
    <row r="2108" spans="1:34" ht="15.75" customHeight="1" x14ac:dyDescent="0.3">
      <c r="A2108" s="4">
        <v>40</v>
      </c>
      <c r="B2108" s="4">
        <v>40019</v>
      </c>
      <c r="C2108" s="6" t="s">
        <v>2291</v>
      </c>
      <c r="D2108" s="6" t="s">
        <v>681</v>
      </c>
      <c r="E2108" s="4">
        <v>40109</v>
      </c>
      <c r="F2108" s="4">
        <v>40109</v>
      </c>
      <c r="G2108" s="4">
        <v>40109</v>
      </c>
      <c r="H2108" s="37">
        <v>707636219</v>
      </c>
      <c r="I2108" s="37">
        <v>729310232.59587896</v>
      </c>
      <c r="J2108" s="37">
        <v>753102368.780828</v>
      </c>
      <c r="K2108" s="4" t="str">
        <f>VLOOKUP(B2108,altitude!$B$3:$E$3232,4)</f>
        <v>L</v>
      </c>
      <c r="L2108" s="4">
        <f>VLOOKUP(B2108,fuelregion!$C$5:$D$3233,2,FALSE)</f>
        <v>300001000</v>
      </c>
      <c r="M2108" s="4">
        <f>VLOOKUP(B2108,fuelregion!$H$5:$I$3113,2,FALSE)</f>
        <v>300001000</v>
      </c>
      <c r="N2108" s="4">
        <f>VLOOKUP(B2108,imbin!$B$4:$D$3233,2,FALSE)</f>
        <v>0</v>
      </c>
      <c r="O2108" s="4" t="str">
        <f>VLOOKUP(B2108,imbin!$B$4:$D$3233,3,FALSE)</f>
        <v>MOVES</v>
      </c>
      <c r="P2108" s="4">
        <f>IF(ISNA(VLOOKUP(B2108,rampbin!$B$4:$G$1697,6,FALSE)),2,VLOOKUP(B2108,rampbin!$B$4:$G$1697,6,FALSE))</f>
        <v>2</v>
      </c>
      <c r="Q2108" s="4" t="str">
        <f>IF(ISNA(VLOOKUP(B2108,rampbin!$B$4:$G$1697,5,FALSE)),"MOVES",VLOOKUP(B2108,rampbin!$B$4:$G$1697,5,FALSE))</f>
        <v>MOVES</v>
      </c>
      <c r="R2108" s="4" t="s">
        <v>1880</v>
      </c>
      <c r="S2108" s="6" t="s">
        <v>1851</v>
      </c>
      <c r="T2108" s="4">
        <f>VLOOKUP(B2108,meanLDage!$B$3:$E$3145,4,FALSE)</f>
        <v>3</v>
      </c>
      <c r="U2108" s="32">
        <f>VLOOKUP(B2108,meanLDage!$B$3:$E$3145,2,FALSE)</f>
        <v>10.961805173294586</v>
      </c>
      <c r="V2108" s="4" t="str">
        <f t="shared" si="225"/>
        <v>40_L_300001000_0_3_2</v>
      </c>
      <c r="W2108" s="4">
        <v>40027</v>
      </c>
      <c r="X2108" s="6"/>
      <c r="Y2108" s="8">
        <f t="shared" si="226"/>
        <v>40027</v>
      </c>
      <c r="Z2108" s="6" t="b">
        <f t="shared" si="224"/>
        <v>0</v>
      </c>
      <c r="AA2108" s="6">
        <f t="shared" si="227"/>
        <v>40109</v>
      </c>
      <c r="AB2108" s="4">
        <f t="shared" si="228"/>
        <v>3</v>
      </c>
      <c r="AC2108" s="32">
        <f t="shared" si="229"/>
        <v>10.961805173294586</v>
      </c>
      <c r="AD2108" s="4">
        <f>VLOOKUP($B2108,meanLDage!$Z$3:$AC$3145,4,FALSE)</f>
        <v>3</v>
      </c>
      <c r="AE2108" s="32">
        <f>VLOOKUP($B2108,meanLDage!$Z$3:$AC$3145,2,FALSE)</f>
        <v>10.386775841524662</v>
      </c>
      <c r="AF2108" s="6">
        <f>VLOOKUP(V2108,'2017 rep county selection'!$A$1:$C$281,3,FALSE)</f>
        <v>40027</v>
      </c>
      <c r="AH2108" s="9">
        <f t="shared" si="230"/>
        <v>40027</v>
      </c>
    </row>
    <row r="2109" spans="1:34" ht="15.75" customHeight="1" x14ac:dyDescent="0.3">
      <c r="A2109" s="4">
        <v>40</v>
      </c>
      <c r="B2109" s="4">
        <v>40021</v>
      </c>
      <c r="C2109" s="6" t="s">
        <v>2291</v>
      </c>
      <c r="D2109" s="6" t="s">
        <v>16</v>
      </c>
      <c r="E2109" s="4">
        <v>40135</v>
      </c>
      <c r="F2109" s="4">
        <v>40135</v>
      </c>
      <c r="G2109" s="4">
        <v>40135</v>
      </c>
      <c r="H2109" s="37">
        <v>412670920</v>
      </c>
      <c r="I2109" s="37">
        <v>412711159.670344</v>
      </c>
      <c r="J2109" s="37">
        <v>424642426.82259899</v>
      </c>
      <c r="K2109" s="4" t="str">
        <f>VLOOKUP(B2109,altitude!$B$3:$E$3232,4)</f>
        <v>L</v>
      </c>
      <c r="L2109" s="4">
        <f>VLOOKUP(B2109,fuelregion!$C$5:$D$3233,2,FALSE)</f>
        <v>300001000</v>
      </c>
      <c r="M2109" s="4">
        <f>VLOOKUP(B2109,fuelregion!$H$5:$I$3113,2,FALSE)</f>
        <v>300001000</v>
      </c>
      <c r="N2109" s="4">
        <f>VLOOKUP(B2109,imbin!$B$4:$D$3233,2,FALSE)</f>
        <v>0</v>
      </c>
      <c r="O2109" s="4" t="str">
        <f>VLOOKUP(B2109,imbin!$B$4:$D$3233,3,FALSE)</f>
        <v>MOVES</v>
      </c>
      <c r="P2109" s="4">
        <f>IF(ISNA(VLOOKUP(B2109,rampbin!$B$4:$G$1697,6,FALSE)),2,VLOOKUP(B2109,rampbin!$B$4:$G$1697,6,FALSE))</f>
        <v>2</v>
      </c>
      <c r="Q2109" s="4" t="str">
        <f>IF(ISNA(VLOOKUP(B2109,rampbin!$B$4:$G$1697,5,FALSE)),"MOVES",VLOOKUP(B2109,rampbin!$B$4:$G$1697,5,FALSE))</f>
        <v>MOVES</v>
      </c>
      <c r="R2109" s="4" t="s">
        <v>1880</v>
      </c>
      <c r="S2109" s="6" t="s">
        <v>1851</v>
      </c>
      <c r="T2109" s="4">
        <f>VLOOKUP(B2109,meanLDage!$B$3:$E$3145,4,FALSE)</f>
        <v>4</v>
      </c>
      <c r="U2109" s="32">
        <f>VLOOKUP(B2109,meanLDage!$B$3:$E$3145,2,FALSE)</f>
        <v>12.694273093514028</v>
      </c>
      <c r="V2109" s="4" t="str">
        <f t="shared" si="225"/>
        <v>40_L_300001000_0_4_2</v>
      </c>
      <c r="W2109" s="4">
        <v>40131</v>
      </c>
      <c r="X2109" s="6"/>
      <c r="Y2109" s="8">
        <f t="shared" si="226"/>
        <v>40131</v>
      </c>
      <c r="Z2109" s="6" t="b">
        <f t="shared" si="224"/>
        <v>0</v>
      </c>
      <c r="AA2109" s="6">
        <f t="shared" si="227"/>
        <v>40135</v>
      </c>
      <c r="AB2109" s="4">
        <f t="shared" si="228"/>
        <v>4</v>
      </c>
      <c r="AC2109" s="32">
        <f t="shared" si="229"/>
        <v>12.694273093514028</v>
      </c>
      <c r="AD2109" s="4">
        <f>VLOOKUP($B2109,meanLDage!$Z$3:$AC$3145,4,FALSE)</f>
        <v>4</v>
      </c>
      <c r="AE2109" s="32">
        <f>VLOOKUP($B2109,meanLDage!$Z$3:$AC$3145,2,FALSE)</f>
        <v>11.985838572655593</v>
      </c>
      <c r="AF2109" s="6">
        <f>VLOOKUP(V2109,'2017 rep county selection'!$A$1:$C$281,3,FALSE)</f>
        <v>40131</v>
      </c>
      <c r="AH2109" s="9">
        <f t="shared" si="230"/>
        <v>40131</v>
      </c>
    </row>
    <row r="2110" spans="1:34" ht="15.75" customHeight="1" x14ac:dyDescent="0.3">
      <c r="A2110" s="4">
        <v>40</v>
      </c>
      <c r="B2110" s="4">
        <v>40023</v>
      </c>
      <c r="C2110" s="6" t="s">
        <v>2291</v>
      </c>
      <c r="D2110" s="6" t="s">
        <v>18</v>
      </c>
      <c r="E2110" s="4">
        <v>40109</v>
      </c>
      <c r="F2110" s="4">
        <v>40109</v>
      </c>
      <c r="G2110" s="4">
        <v>40109</v>
      </c>
      <c r="H2110" s="37">
        <v>185100723</v>
      </c>
      <c r="I2110" s="37">
        <v>212540987.15912101</v>
      </c>
      <c r="J2110" s="37">
        <v>220633934.695539</v>
      </c>
      <c r="K2110" s="4" t="str">
        <f>VLOOKUP(B2110,altitude!$B$3:$E$3232,4)</f>
        <v>L</v>
      </c>
      <c r="L2110" s="4">
        <f>VLOOKUP(B2110,fuelregion!$C$5:$D$3233,2,FALSE)</f>
        <v>300001000</v>
      </c>
      <c r="M2110" s="4">
        <f>VLOOKUP(B2110,fuelregion!$H$5:$I$3113,2,FALSE)</f>
        <v>300001000</v>
      </c>
      <c r="N2110" s="4">
        <f>VLOOKUP(B2110,imbin!$B$4:$D$3233,2,FALSE)</f>
        <v>0</v>
      </c>
      <c r="O2110" s="4" t="str">
        <f>VLOOKUP(B2110,imbin!$B$4:$D$3233,3,FALSE)</f>
        <v>MOVES</v>
      </c>
      <c r="P2110" s="4">
        <f>IF(ISNA(VLOOKUP(B2110,rampbin!$B$4:$G$1697,6,FALSE)),2,VLOOKUP(B2110,rampbin!$B$4:$G$1697,6,FALSE))</f>
        <v>2</v>
      </c>
      <c r="Q2110" s="4" t="str">
        <f>IF(ISNA(VLOOKUP(B2110,rampbin!$B$4:$G$1697,5,FALSE)),"MOVES",VLOOKUP(B2110,rampbin!$B$4:$G$1697,5,FALSE))</f>
        <v>MOVES</v>
      </c>
      <c r="R2110" s="4" t="s">
        <v>1880</v>
      </c>
      <c r="S2110" s="6" t="s">
        <v>1851</v>
      </c>
      <c r="T2110" s="4">
        <f>VLOOKUP(B2110,meanLDage!$B$3:$E$3145,4,FALSE)</f>
        <v>4</v>
      </c>
      <c r="U2110" s="32">
        <f>VLOOKUP(B2110,meanLDage!$B$3:$E$3145,2,FALSE)</f>
        <v>12.318299602045219</v>
      </c>
      <c r="V2110" s="4" t="str">
        <f t="shared" si="225"/>
        <v>40_L_300001000_0_4_2</v>
      </c>
      <c r="W2110" s="4">
        <v>40131</v>
      </c>
      <c r="X2110" s="6"/>
      <c r="Y2110" s="8">
        <f t="shared" si="226"/>
        <v>40131</v>
      </c>
      <c r="Z2110" s="6" t="b">
        <f t="shared" si="224"/>
        <v>0</v>
      </c>
      <c r="AA2110" s="6">
        <f t="shared" si="227"/>
        <v>40109</v>
      </c>
      <c r="AB2110" s="4">
        <f t="shared" si="228"/>
        <v>4</v>
      </c>
      <c r="AC2110" s="32">
        <f t="shared" si="229"/>
        <v>12.318299602045219</v>
      </c>
      <c r="AD2110" s="4">
        <f>VLOOKUP($B2110,meanLDage!$Z$3:$AC$3145,4,FALSE)</f>
        <v>4</v>
      </c>
      <c r="AE2110" s="32">
        <f>VLOOKUP($B2110,meanLDage!$Z$3:$AC$3145,2,FALSE)</f>
        <v>11.73318071037791</v>
      </c>
      <c r="AF2110" s="6">
        <f>VLOOKUP(V2110,'2017 rep county selection'!$A$1:$C$281,3,FALSE)</f>
        <v>40131</v>
      </c>
      <c r="AH2110" s="9">
        <f t="shared" si="230"/>
        <v>40131</v>
      </c>
    </row>
    <row r="2111" spans="1:34" ht="15.75" customHeight="1" x14ac:dyDescent="0.3">
      <c r="A2111" s="4">
        <v>40</v>
      </c>
      <c r="B2111" s="4">
        <v>40025</v>
      </c>
      <c r="C2111" s="6" t="s">
        <v>2291</v>
      </c>
      <c r="D2111" s="6" t="s">
        <v>1319</v>
      </c>
      <c r="E2111" s="4">
        <v>40135</v>
      </c>
      <c r="F2111" s="4">
        <v>40135</v>
      </c>
      <c r="G2111" s="4">
        <v>40135</v>
      </c>
      <c r="H2111" s="37">
        <v>40668657</v>
      </c>
      <c r="I2111" s="37">
        <v>82870537.348984703</v>
      </c>
      <c r="J2111" s="37">
        <v>86658812.736549899</v>
      </c>
      <c r="K2111" s="4" t="str">
        <f>VLOOKUP(B2111,altitude!$B$3:$E$3232,4)</f>
        <v>L</v>
      </c>
      <c r="L2111" s="4">
        <f>VLOOKUP(B2111,fuelregion!$C$5:$D$3233,2,FALSE)</f>
        <v>300001000</v>
      </c>
      <c r="M2111" s="4">
        <f>VLOOKUP(B2111,fuelregion!$H$5:$I$3113,2,FALSE)</f>
        <v>300001000</v>
      </c>
      <c r="N2111" s="4">
        <f>VLOOKUP(B2111,imbin!$B$4:$D$3233,2,FALSE)</f>
        <v>0</v>
      </c>
      <c r="O2111" s="4" t="str">
        <f>VLOOKUP(B2111,imbin!$B$4:$D$3233,3,FALSE)</f>
        <v>MOVES</v>
      </c>
      <c r="P2111" s="4">
        <f>IF(ISNA(VLOOKUP(B2111,rampbin!$B$4:$G$1697,6,FALSE)),2,VLOOKUP(B2111,rampbin!$B$4:$G$1697,6,FALSE))</f>
        <v>2</v>
      </c>
      <c r="Q2111" s="4" t="str">
        <f>IF(ISNA(VLOOKUP(B2111,rampbin!$B$4:$G$1697,5,FALSE)),"MOVES",VLOOKUP(B2111,rampbin!$B$4:$G$1697,5,FALSE))</f>
        <v>MOVES</v>
      </c>
      <c r="R2111" s="4" t="s">
        <v>1880</v>
      </c>
      <c r="S2111" s="6" t="s">
        <v>1851</v>
      </c>
      <c r="T2111" s="4">
        <f>VLOOKUP(B2111,meanLDage!$B$3:$E$3145,4,FALSE)</f>
        <v>5</v>
      </c>
      <c r="U2111" s="32">
        <f>VLOOKUP(B2111,meanLDage!$B$3:$E$3145,2,FALSE)</f>
        <v>13.99677002528971</v>
      </c>
      <c r="V2111" s="4" t="str">
        <f t="shared" si="225"/>
        <v>40_L_300001000_0_5_2</v>
      </c>
      <c r="W2111" s="4">
        <v>40117</v>
      </c>
      <c r="X2111" s="6"/>
      <c r="Y2111" s="8">
        <f t="shared" si="226"/>
        <v>40117</v>
      </c>
      <c r="Z2111" s="6" t="b">
        <f t="shared" si="224"/>
        <v>0</v>
      </c>
      <c r="AA2111" s="6">
        <f t="shared" si="227"/>
        <v>40135</v>
      </c>
      <c r="AB2111" s="4">
        <f t="shared" si="228"/>
        <v>5</v>
      </c>
      <c r="AC2111" s="32">
        <f t="shared" si="229"/>
        <v>13.99677002528971</v>
      </c>
      <c r="AD2111" s="4">
        <f>VLOOKUP($B2111,meanLDage!$Z$3:$AC$3145,4,FALSE)</f>
        <v>5</v>
      </c>
      <c r="AE2111" s="32">
        <f>VLOOKUP($B2111,meanLDage!$Z$3:$AC$3145,2,FALSE)</f>
        <v>13.248073933803509</v>
      </c>
      <c r="AF2111" s="6">
        <f>VLOOKUP(V2111,'2017 rep county selection'!$A$1:$C$281,3,FALSE)</f>
        <v>40001</v>
      </c>
      <c r="AH2111" s="9">
        <f t="shared" si="230"/>
        <v>40001</v>
      </c>
    </row>
    <row r="2112" spans="1:34" ht="15.75" customHeight="1" x14ac:dyDescent="0.3">
      <c r="A2112" s="4">
        <v>40</v>
      </c>
      <c r="B2112" s="4">
        <v>40027</v>
      </c>
      <c r="C2112" s="6" t="s">
        <v>2291</v>
      </c>
      <c r="D2112" s="6" t="s">
        <v>98</v>
      </c>
      <c r="E2112" s="4">
        <v>40109</v>
      </c>
      <c r="F2112" s="4">
        <v>40109</v>
      </c>
      <c r="G2112" s="4">
        <v>40109</v>
      </c>
      <c r="H2112" s="37">
        <v>1631236545</v>
      </c>
      <c r="I2112" s="37">
        <v>2273662896.82867</v>
      </c>
      <c r="J2112" s="37">
        <v>2315301497.57582</v>
      </c>
      <c r="K2112" s="4" t="str">
        <f>VLOOKUP(B2112,altitude!$B$3:$E$3232,4)</f>
        <v>L</v>
      </c>
      <c r="L2112" s="4">
        <f>VLOOKUP(B2112,fuelregion!$C$5:$D$3233,2,FALSE)</f>
        <v>300001000</v>
      </c>
      <c r="M2112" s="4">
        <f>VLOOKUP(B2112,fuelregion!$H$5:$I$3113,2,FALSE)</f>
        <v>300001000</v>
      </c>
      <c r="N2112" s="4">
        <f>VLOOKUP(B2112,imbin!$B$4:$D$3233,2,FALSE)</f>
        <v>0</v>
      </c>
      <c r="O2112" s="4" t="str">
        <f>VLOOKUP(B2112,imbin!$B$4:$D$3233,3,FALSE)</f>
        <v>MOVES</v>
      </c>
      <c r="P2112" s="4">
        <f>IF(ISNA(VLOOKUP(B2112,rampbin!$B$4:$G$1697,6,FALSE)),2,VLOOKUP(B2112,rampbin!$B$4:$G$1697,6,FALSE))</f>
        <v>2</v>
      </c>
      <c r="Q2112" s="4" t="str">
        <f>IF(ISNA(VLOOKUP(B2112,rampbin!$B$4:$G$1697,5,FALSE)),"MOVES",VLOOKUP(B2112,rampbin!$B$4:$G$1697,5,FALSE))</f>
        <v>MOVES</v>
      </c>
      <c r="R2112" s="4" t="s">
        <v>1877</v>
      </c>
      <c r="S2112" s="6" t="s">
        <v>2133</v>
      </c>
      <c r="T2112" s="4">
        <f>VLOOKUP(B2112,meanLDage!$B$3:$E$3145,4,FALSE)</f>
        <v>3</v>
      </c>
      <c r="U2112" s="32">
        <f>VLOOKUP(B2112,meanLDage!$B$3:$E$3145,2,FALSE)</f>
        <v>9.8966141234523093</v>
      </c>
      <c r="V2112" s="4" t="str">
        <f t="shared" si="225"/>
        <v>40_L_300001000_0_3_2</v>
      </c>
      <c r="W2112" s="4">
        <v>40027</v>
      </c>
      <c r="X2112" s="6"/>
      <c r="Y2112" s="8">
        <f t="shared" si="226"/>
        <v>40027</v>
      </c>
      <c r="Z2112" s="6" t="b">
        <f t="shared" si="224"/>
        <v>0</v>
      </c>
      <c r="AA2112" s="6">
        <f t="shared" si="227"/>
        <v>40109</v>
      </c>
      <c r="AB2112" s="4">
        <f t="shared" si="228"/>
        <v>3</v>
      </c>
      <c r="AC2112" s="32">
        <f t="shared" si="229"/>
        <v>9.8966141234523093</v>
      </c>
      <c r="AD2112" s="4">
        <f>VLOOKUP($B2112,meanLDage!$Z$3:$AC$3145,4,FALSE)</f>
        <v>3</v>
      </c>
      <c r="AE2112" s="32">
        <f>VLOOKUP($B2112,meanLDage!$Z$3:$AC$3145,2,FALSE)</f>
        <v>9.4036092840855936</v>
      </c>
      <c r="AF2112" s="6">
        <f>VLOOKUP(V2112,'2017 rep county selection'!$A$1:$C$281,3,FALSE)</f>
        <v>40027</v>
      </c>
      <c r="AH2112" s="9">
        <f t="shared" si="230"/>
        <v>40027</v>
      </c>
    </row>
    <row r="2113" spans="1:34" ht="15.75" customHeight="1" x14ac:dyDescent="0.3">
      <c r="A2113" s="4">
        <v>40</v>
      </c>
      <c r="B2113" s="4">
        <v>40029</v>
      </c>
      <c r="C2113" s="6" t="s">
        <v>2291</v>
      </c>
      <c r="D2113" s="6" t="s">
        <v>1320</v>
      </c>
      <c r="E2113" s="4">
        <v>40109</v>
      </c>
      <c r="F2113" s="4">
        <v>40109</v>
      </c>
      <c r="G2113" s="4">
        <v>40109</v>
      </c>
      <c r="H2113" s="37">
        <v>89269648</v>
      </c>
      <c r="I2113" s="37">
        <v>80360292.812769696</v>
      </c>
      <c r="J2113" s="37">
        <v>83847689.873844802</v>
      </c>
      <c r="K2113" s="4" t="str">
        <f>VLOOKUP(B2113,altitude!$B$3:$E$3232,4)</f>
        <v>L</v>
      </c>
      <c r="L2113" s="4">
        <f>VLOOKUP(B2113,fuelregion!$C$5:$D$3233,2,FALSE)</f>
        <v>300001000</v>
      </c>
      <c r="M2113" s="4">
        <f>VLOOKUP(B2113,fuelregion!$H$5:$I$3113,2,FALSE)</f>
        <v>300001000</v>
      </c>
      <c r="N2113" s="4">
        <f>VLOOKUP(B2113,imbin!$B$4:$D$3233,2,FALSE)</f>
        <v>0</v>
      </c>
      <c r="O2113" s="4" t="str">
        <f>VLOOKUP(B2113,imbin!$B$4:$D$3233,3,FALSE)</f>
        <v>MOVES</v>
      </c>
      <c r="P2113" s="4">
        <f>IF(ISNA(VLOOKUP(B2113,rampbin!$B$4:$G$1697,6,FALSE)),2,VLOOKUP(B2113,rampbin!$B$4:$G$1697,6,FALSE))</f>
        <v>2</v>
      </c>
      <c r="Q2113" s="4" t="str">
        <f>IF(ISNA(VLOOKUP(B2113,rampbin!$B$4:$G$1697,5,FALSE)),"MOVES",VLOOKUP(B2113,rampbin!$B$4:$G$1697,5,FALSE))</f>
        <v>MOVES</v>
      </c>
      <c r="R2113" s="4" t="s">
        <v>1880</v>
      </c>
      <c r="S2113" s="6" t="s">
        <v>1851</v>
      </c>
      <c r="T2113" s="4">
        <f>VLOOKUP(B2113,meanLDage!$B$3:$E$3145,4,FALSE)</f>
        <v>4</v>
      </c>
      <c r="U2113" s="32">
        <f>VLOOKUP(B2113,meanLDage!$B$3:$E$3145,2,FALSE)</f>
        <v>12.090019192280719</v>
      </c>
      <c r="V2113" s="4" t="str">
        <f t="shared" si="225"/>
        <v>40_L_300001000_0_4_2</v>
      </c>
      <c r="W2113" s="4">
        <v>40131</v>
      </c>
      <c r="X2113" s="6"/>
      <c r="Y2113" s="8">
        <f t="shared" si="226"/>
        <v>40131</v>
      </c>
      <c r="Z2113" s="6" t="b">
        <f t="shared" si="224"/>
        <v>0</v>
      </c>
      <c r="AA2113" s="6">
        <f t="shared" si="227"/>
        <v>40109</v>
      </c>
      <c r="AB2113" s="4">
        <f t="shared" si="228"/>
        <v>4</v>
      </c>
      <c r="AC2113" s="32">
        <f t="shared" si="229"/>
        <v>12.090019192280719</v>
      </c>
      <c r="AD2113" s="4">
        <f>VLOOKUP($B2113,meanLDage!$Z$3:$AC$3145,4,FALSE)</f>
        <v>4</v>
      </c>
      <c r="AE2113" s="32">
        <f>VLOOKUP($B2113,meanLDage!$Z$3:$AC$3145,2,FALSE)</f>
        <v>11.491144664483581</v>
      </c>
      <c r="AF2113" s="6">
        <f>VLOOKUP(V2113,'2017 rep county selection'!$A$1:$C$281,3,FALSE)</f>
        <v>40131</v>
      </c>
      <c r="AH2113" s="9">
        <f t="shared" si="230"/>
        <v>40131</v>
      </c>
    </row>
    <row r="2114" spans="1:34" ht="15.75" customHeight="1" x14ac:dyDescent="0.3">
      <c r="A2114" s="4">
        <v>40</v>
      </c>
      <c r="B2114" s="4">
        <v>40031</v>
      </c>
      <c r="C2114" s="6" t="s">
        <v>2291</v>
      </c>
      <c r="D2114" s="6" t="s">
        <v>609</v>
      </c>
      <c r="E2114" s="4">
        <v>40109</v>
      </c>
      <c r="F2114" s="4">
        <v>40109</v>
      </c>
      <c r="G2114" s="4">
        <v>40109</v>
      </c>
      <c r="H2114" s="37">
        <v>1247387639</v>
      </c>
      <c r="I2114" s="37">
        <v>1149432154.8563299</v>
      </c>
      <c r="J2114" s="37">
        <v>1177705179.14556</v>
      </c>
      <c r="K2114" s="4" t="str">
        <f>VLOOKUP(B2114,altitude!$B$3:$E$3232,4)</f>
        <v>L</v>
      </c>
      <c r="L2114" s="4">
        <f>VLOOKUP(B2114,fuelregion!$C$5:$D$3233,2,FALSE)</f>
        <v>300001000</v>
      </c>
      <c r="M2114" s="4">
        <f>VLOOKUP(B2114,fuelregion!$H$5:$I$3113,2,FALSE)</f>
        <v>300001000</v>
      </c>
      <c r="N2114" s="4">
        <f>VLOOKUP(B2114,imbin!$B$4:$D$3233,2,FALSE)</f>
        <v>0</v>
      </c>
      <c r="O2114" s="4" t="str">
        <f>VLOOKUP(B2114,imbin!$B$4:$D$3233,3,FALSE)</f>
        <v>MOVES</v>
      </c>
      <c r="P2114" s="4">
        <f>IF(ISNA(VLOOKUP(B2114,rampbin!$B$4:$G$1697,6,FALSE)),2,VLOOKUP(B2114,rampbin!$B$4:$G$1697,6,FALSE))</f>
        <v>2</v>
      </c>
      <c r="Q2114" s="4" t="str">
        <f>IF(ISNA(VLOOKUP(B2114,rampbin!$B$4:$G$1697,5,FALSE)),"MOVES",VLOOKUP(B2114,rampbin!$B$4:$G$1697,5,FALSE))</f>
        <v>MOVES</v>
      </c>
      <c r="R2114" s="4" t="s">
        <v>1877</v>
      </c>
      <c r="S2114" s="6" t="s">
        <v>2134</v>
      </c>
      <c r="T2114" s="4">
        <f>VLOOKUP(B2114,meanLDage!$B$3:$E$3145,4,FALSE)</f>
        <v>3</v>
      </c>
      <c r="U2114" s="32">
        <f>VLOOKUP(B2114,meanLDage!$B$3:$E$3145,2,FALSE)</f>
        <v>10.330413222465436</v>
      </c>
      <c r="V2114" s="4" t="str">
        <f t="shared" si="225"/>
        <v>40_L_300001000_0_3_2</v>
      </c>
      <c r="W2114" s="4">
        <v>40027</v>
      </c>
      <c r="X2114" s="6"/>
      <c r="Y2114" s="8">
        <f t="shared" si="226"/>
        <v>40027</v>
      </c>
      <c r="Z2114" s="6" t="b">
        <f t="shared" ref="Z2114:Z2177" si="231">G2114=Y2114</f>
        <v>0</v>
      </c>
      <c r="AA2114" s="6">
        <f t="shared" si="227"/>
        <v>40109</v>
      </c>
      <c r="AB2114" s="4">
        <f t="shared" si="228"/>
        <v>3</v>
      </c>
      <c r="AC2114" s="32">
        <f t="shared" si="229"/>
        <v>10.330413222465436</v>
      </c>
      <c r="AD2114" s="4">
        <f>VLOOKUP($B2114,meanLDage!$Z$3:$AC$3145,4,FALSE)</f>
        <v>3</v>
      </c>
      <c r="AE2114" s="32">
        <f>VLOOKUP($B2114,meanLDage!$Z$3:$AC$3145,2,FALSE)</f>
        <v>9.7521018420177459</v>
      </c>
      <c r="AF2114" s="6">
        <f>VLOOKUP(V2114,'2017 rep county selection'!$A$1:$C$281,3,FALSE)</f>
        <v>40027</v>
      </c>
      <c r="AH2114" s="9">
        <f t="shared" si="230"/>
        <v>40027</v>
      </c>
    </row>
    <row r="2115" spans="1:34" ht="15.75" customHeight="1" x14ac:dyDescent="0.3">
      <c r="A2115" s="4">
        <v>40</v>
      </c>
      <c r="B2115" s="4">
        <v>40033</v>
      </c>
      <c r="C2115" s="6" t="s">
        <v>2291</v>
      </c>
      <c r="D2115" s="6" t="s">
        <v>1321</v>
      </c>
      <c r="E2115" s="4">
        <v>40109</v>
      </c>
      <c r="F2115" s="4">
        <v>40109</v>
      </c>
      <c r="G2115" s="4">
        <v>40109</v>
      </c>
      <c r="H2115" s="37">
        <v>230312391</v>
      </c>
      <c r="I2115" s="37">
        <v>130589163.125036</v>
      </c>
      <c r="J2115" s="37">
        <v>136426964.13650799</v>
      </c>
      <c r="K2115" s="4" t="str">
        <f>VLOOKUP(B2115,altitude!$B$3:$E$3232,4)</f>
        <v>L</v>
      </c>
      <c r="L2115" s="4">
        <f>VLOOKUP(B2115,fuelregion!$C$5:$D$3233,2,FALSE)</f>
        <v>300001000</v>
      </c>
      <c r="M2115" s="4">
        <f>VLOOKUP(B2115,fuelregion!$H$5:$I$3113,2,FALSE)</f>
        <v>300001000</v>
      </c>
      <c r="N2115" s="4">
        <f>VLOOKUP(B2115,imbin!$B$4:$D$3233,2,FALSE)</f>
        <v>0</v>
      </c>
      <c r="O2115" s="4" t="str">
        <f>VLOOKUP(B2115,imbin!$B$4:$D$3233,3,FALSE)</f>
        <v>MOVES</v>
      </c>
      <c r="P2115" s="4">
        <f>IF(ISNA(VLOOKUP(B2115,rampbin!$B$4:$G$1697,6,FALSE)),2,VLOOKUP(B2115,rampbin!$B$4:$G$1697,6,FALSE))</f>
        <v>2</v>
      </c>
      <c r="Q2115" s="4" t="str">
        <f>IF(ISNA(VLOOKUP(B2115,rampbin!$B$4:$G$1697,5,FALSE)),"MOVES",VLOOKUP(B2115,rampbin!$B$4:$G$1697,5,FALSE))</f>
        <v>MOVES</v>
      </c>
      <c r="R2115" s="4" t="s">
        <v>1877</v>
      </c>
      <c r="S2115" s="6" t="s">
        <v>2134</v>
      </c>
      <c r="T2115" s="4">
        <f>VLOOKUP(B2115,meanLDage!$B$3:$E$3145,4,FALSE)</f>
        <v>4</v>
      </c>
      <c r="U2115" s="32">
        <f>VLOOKUP(B2115,meanLDage!$B$3:$E$3145,2,FALSE)</f>
        <v>12.216041149294938</v>
      </c>
      <c r="V2115" s="4" t="str">
        <f t="shared" ref="V2115:V2178" si="232">A2115&amp;"_"&amp;K2115&amp;"_"&amp;M2115&amp;"_"&amp;N2115&amp;"_"&amp;AD2115&amp;"_"&amp;P2115</f>
        <v>40_L_300001000_0_4_2</v>
      </c>
      <c r="W2115" s="4">
        <v>40131</v>
      </c>
      <c r="X2115" s="6"/>
      <c r="Y2115" s="8">
        <f t="shared" ref="Y2115:Y2178" si="233">IF(X2115&gt;0,X2115,W2115)</f>
        <v>40131</v>
      </c>
      <c r="Z2115" s="6" t="b">
        <f t="shared" si="231"/>
        <v>0</v>
      </c>
      <c r="AA2115" s="6">
        <f t="shared" ref="AA2115:AA2178" si="234">G2115</f>
        <v>40109</v>
      </c>
      <c r="AB2115" s="4">
        <f t="shared" ref="AB2115:AB2178" si="235">T2115</f>
        <v>4</v>
      </c>
      <c r="AC2115" s="32">
        <f t="shared" ref="AC2115:AC2178" si="236">U2115</f>
        <v>12.216041149294938</v>
      </c>
      <c r="AD2115" s="4">
        <f>VLOOKUP($B2115,meanLDage!$Z$3:$AC$3145,4,FALSE)</f>
        <v>4</v>
      </c>
      <c r="AE2115" s="32">
        <f>VLOOKUP($B2115,meanLDage!$Z$3:$AC$3145,2,FALSE)</f>
        <v>11.560153377684669</v>
      </c>
      <c r="AF2115" s="6">
        <f>VLOOKUP(V2115,'2017 rep county selection'!$A$1:$C$281,3,FALSE)</f>
        <v>40131</v>
      </c>
      <c r="AH2115" s="9">
        <f t="shared" ref="AH2115:AH2178" si="237">IF(AG2115&gt;0,AG2115,AF2115)</f>
        <v>40131</v>
      </c>
    </row>
    <row r="2116" spans="1:34" ht="15.75" customHeight="1" x14ac:dyDescent="0.3">
      <c r="A2116" s="4">
        <v>40</v>
      </c>
      <c r="B2116" s="4">
        <v>40035</v>
      </c>
      <c r="C2116" s="6" t="s">
        <v>2291</v>
      </c>
      <c r="D2116" s="6" t="s">
        <v>1322</v>
      </c>
      <c r="E2116" s="4">
        <v>40135</v>
      </c>
      <c r="F2116" s="4">
        <v>40135</v>
      </c>
      <c r="G2116" s="4">
        <v>40135</v>
      </c>
      <c r="H2116" s="37">
        <v>312630495</v>
      </c>
      <c r="I2116" s="37">
        <v>316411813.81685299</v>
      </c>
      <c r="J2116" s="37">
        <v>328471341.10303098</v>
      </c>
      <c r="K2116" s="4" t="str">
        <f>VLOOKUP(B2116,altitude!$B$3:$E$3232,4)</f>
        <v>L</v>
      </c>
      <c r="L2116" s="4">
        <f>VLOOKUP(B2116,fuelregion!$C$5:$D$3233,2,FALSE)</f>
        <v>300001000</v>
      </c>
      <c r="M2116" s="4">
        <f>VLOOKUP(B2116,fuelregion!$H$5:$I$3113,2,FALSE)</f>
        <v>300001000</v>
      </c>
      <c r="N2116" s="4">
        <f>VLOOKUP(B2116,imbin!$B$4:$D$3233,2,FALSE)</f>
        <v>0</v>
      </c>
      <c r="O2116" s="4" t="str">
        <f>VLOOKUP(B2116,imbin!$B$4:$D$3233,3,FALSE)</f>
        <v>MOVES</v>
      </c>
      <c r="P2116" s="4">
        <f>IF(ISNA(VLOOKUP(B2116,rampbin!$B$4:$G$1697,6,FALSE)),2,VLOOKUP(B2116,rampbin!$B$4:$G$1697,6,FALSE))</f>
        <v>2</v>
      </c>
      <c r="Q2116" s="4" t="str">
        <f>IF(ISNA(VLOOKUP(B2116,rampbin!$B$4:$G$1697,5,FALSE)),"MOVES",VLOOKUP(B2116,rampbin!$B$4:$G$1697,5,FALSE))</f>
        <v>MOVES</v>
      </c>
      <c r="R2116" s="4" t="s">
        <v>1880</v>
      </c>
      <c r="S2116" s="6" t="s">
        <v>1851</v>
      </c>
      <c r="T2116" s="4">
        <f>VLOOKUP(B2116,meanLDage!$B$3:$E$3145,4,FALSE)</f>
        <v>4</v>
      </c>
      <c r="U2116" s="32">
        <f>VLOOKUP(B2116,meanLDage!$B$3:$E$3145,2,FALSE)</f>
        <v>12.903777457648303</v>
      </c>
      <c r="V2116" s="4" t="str">
        <f t="shared" si="232"/>
        <v>40_L_300001000_0_4_2</v>
      </c>
      <c r="W2116" s="4">
        <v>40131</v>
      </c>
      <c r="X2116" s="6"/>
      <c r="Y2116" s="8">
        <f t="shared" si="233"/>
        <v>40131</v>
      </c>
      <c r="Z2116" s="6" t="b">
        <f t="shared" si="231"/>
        <v>0</v>
      </c>
      <c r="AA2116" s="6">
        <f t="shared" si="234"/>
        <v>40135</v>
      </c>
      <c r="AB2116" s="4">
        <f t="shared" si="235"/>
        <v>4</v>
      </c>
      <c r="AC2116" s="32">
        <f t="shared" si="236"/>
        <v>12.903777457648303</v>
      </c>
      <c r="AD2116" s="4">
        <f>VLOOKUP($B2116,meanLDage!$Z$3:$AC$3145,4,FALSE)</f>
        <v>4</v>
      </c>
      <c r="AE2116" s="32">
        <f>VLOOKUP($B2116,meanLDage!$Z$3:$AC$3145,2,FALSE)</f>
        <v>12.206262274295742</v>
      </c>
      <c r="AF2116" s="6">
        <f>VLOOKUP(V2116,'2017 rep county selection'!$A$1:$C$281,3,FALSE)</f>
        <v>40131</v>
      </c>
      <c r="AH2116" s="9">
        <f t="shared" si="237"/>
        <v>40131</v>
      </c>
    </row>
    <row r="2117" spans="1:34" ht="15.75" customHeight="1" x14ac:dyDescent="0.3">
      <c r="A2117" s="4">
        <v>40</v>
      </c>
      <c r="B2117" s="4">
        <v>40037</v>
      </c>
      <c r="C2117" s="6" t="s">
        <v>2291</v>
      </c>
      <c r="D2117" s="6" t="s">
        <v>1323</v>
      </c>
      <c r="E2117" s="4">
        <v>40109</v>
      </c>
      <c r="F2117" s="4">
        <v>40109</v>
      </c>
      <c r="G2117" s="4">
        <v>40109</v>
      </c>
      <c r="H2117" s="37">
        <v>994962112</v>
      </c>
      <c r="I2117" s="37">
        <v>986636759.03353298</v>
      </c>
      <c r="J2117" s="37">
        <v>1017933966.05885</v>
      </c>
      <c r="K2117" s="4" t="str">
        <f>VLOOKUP(B2117,altitude!$B$3:$E$3232,4)</f>
        <v>L</v>
      </c>
      <c r="L2117" s="4">
        <f>VLOOKUP(B2117,fuelregion!$C$5:$D$3233,2,FALSE)</f>
        <v>300001000</v>
      </c>
      <c r="M2117" s="4">
        <f>VLOOKUP(B2117,fuelregion!$H$5:$I$3113,2,FALSE)</f>
        <v>300001000</v>
      </c>
      <c r="N2117" s="4">
        <f>VLOOKUP(B2117,imbin!$B$4:$D$3233,2,FALSE)</f>
        <v>0</v>
      </c>
      <c r="O2117" s="4" t="str">
        <f>VLOOKUP(B2117,imbin!$B$4:$D$3233,3,FALSE)</f>
        <v>MOVES</v>
      </c>
      <c r="P2117" s="4">
        <f>IF(ISNA(VLOOKUP(B2117,rampbin!$B$4:$G$1697,6,FALSE)),2,VLOOKUP(B2117,rampbin!$B$4:$G$1697,6,FALSE))</f>
        <v>2</v>
      </c>
      <c r="Q2117" s="4" t="str">
        <f>IF(ISNA(VLOOKUP(B2117,rampbin!$B$4:$G$1697,5,FALSE)),"MOVES",VLOOKUP(B2117,rampbin!$B$4:$G$1697,5,FALSE))</f>
        <v>MOVES</v>
      </c>
      <c r="R2117" s="4" t="s">
        <v>1877</v>
      </c>
      <c r="S2117" s="6" t="s">
        <v>2135</v>
      </c>
      <c r="T2117" s="4">
        <f>VLOOKUP(B2117,meanLDage!$B$3:$E$3145,4,FALSE)</f>
        <v>4</v>
      </c>
      <c r="U2117" s="32">
        <f>VLOOKUP(B2117,meanLDage!$B$3:$E$3145,2,FALSE)</f>
        <v>12.189908888126345</v>
      </c>
      <c r="V2117" s="4" t="str">
        <f t="shared" si="232"/>
        <v>40_L_300001000_0_4_2</v>
      </c>
      <c r="W2117" s="4">
        <v>40131</v>
      </c>
      <c r="X2117" s="6"/>
      <c r="Y2117" s="8">
        <f t="shared" si="233"/>
        <v>40131</v>
      </c>
      <c r="Z2117" s="6" t="b">
        <f t="shared" si="231"/>
        <v>0</v>
      </c>
      <c r="AA2117" s="6">
        <f t="shared" si="234"/>
        <v>40109</v>
      </c>
      <c r="AB2117" s="4">
        <f t="shared" si="235"/>
        <v>4</v>
      </c>
      <c r="AC2117" s="32">
        <f t="shared" si="236"/>
        <v>12.189908888126345</v>
      </c>
      <c r="AD2117" s="4">
        <f>VLOOKUP($B2117,meanLDage!$Z$3:$AC$3145,4,FALSE)</f>
        <v>4</v>
      </c>
      <c r="AE2117" s="32">
        <f>VLOOKUP($B2117,meanLDage!$Z$3:$AC$3145,2,FALSE)</f>
        <v>11.570950944183391</v>
      </c>
      <c r="AF2117" s="6">
        <f>VLOOKUP(V2117,'2017 rep county selection'!$A$1:$C$281,3,FALSE)</f>
        <v>40131</v>
      </c>
      <c r="AH2117" s="9">
        <f t="shared" si="237"/>
        <v>40131</v>
      </c>
    </row>
    <row r="2118" spans="1:34" ht="15.75" customHeight="1" x14ac:dyDescent="0.3">
      <c r="A2118" s="4">
        <v>40</v>
      </c>
      <c r="B2118" s="4">
        <v>40039</v>
      </c>
      <c r="C2118" s="6" t="s">
        <v>2291</v>
      </c>
      <c r="D2118" s="6" t="s">
        <v>216</v>
      </c>
      <c r="E2118" s="4">
        <v>40109</v>
      </c>
      <c r="F2118" s="4">
        <v>40109</v>
      </c>
      <c r="G2118" s="4">
        <v>40109</v>
      </c>
      <c r="H2118" s="37">
        <v>450101055</v>
      </c>
      <c r="I2118" s="37">
        <v>478469281.65891701</v>
      </c>
      <c r="J2118" s="37">
        <v>494237863.73457301</v>
      </c>
      <c r="K2118" s="4" t="str">
        <f>VLOOKUP(B2118,altitude!$B$3:$E$3232,4)</f>
        <v>L</v>
      </c>
      <c r="L2118" s="4">
        <f>VLOOKUP(B2118,fuelregion!$C$5:$D$3233,2,FALSE)</f>
        <v>300001000</v>
      </c>
      <c r="M2118" s="4">
        <f>VLOOKUP(B2118,fuelregion!$H$5:$I$3113,2,FALSE)</f>
        <v>300001000</v>
      </c>
      <c r="N2118" s="4">
        <f>VLOOKUP(B2118,imbin!$B$4:$D$3233,2,FALSE)</f>
        <v>0</v>
      </c>
      <c r="O2118" s="4" t="str">
        <f>VLOOKUP(B2118,imbin!$B$4:$D$3233,3,FALSE)</f>
        <v>MOVES</v>
      </c>
      <c r="P2118" s="4">
        <f>IF(ISNA(VLOOKUP(B2118,rampbin!$B$4:$G$1697,6,FALSE)),2,VLOOKUP(B2118,rampbin!$B$4:$G$1697,6,FALSE))</f>
        <v>2</v>
      </c>
      <c r="Q2118" s="4" t="str">
        <f>IF(ISNA(VLOOKUP(B2118,rampbin!$B$4:$G$1697,5,FALSE)),"MOVES",VLOOKUP(B2118,rampbin!$B$4:$G$1697,5,FALSE))</f>
        <v>MOVES</v>
      </c>
      <c r="R2118" s="4" t="s">
        <v>1880</v>
      </c>
      <c r="S2118" s="6" t="s">
        <v>1851</v>
      </c>
      <c r="T2118" s="4">
        <f>VLOOKUP(B2118,meanLDage!$B$3:$E$3145,4,FALSE)</f>
        <v>3</v>
      </c>
      <c r="U2118" s="32">
        <f>VLOOKUP(B2118,meanLDage!$B$3:$E$3145,2,FALSE)</f>
        <v>10.898037915744109</v>
      </c>
      <c r="V2118" s="4" t="str">
        <f t="shared" si="232"/>
        <v>40_L_300001000_0_3_2</v>
      </c>
      <c r="W2118" s="4">
        <v>40027</v>
      </c>
      <c r="X2118" s="6"/>
      <c r="Y2118" s="8">
        <f t="shared" si="233"/>
        <v>40027</v>
      </c>
      <c r="Z2118" s="6" t="b">
        <f t="shared" si="231"/>
        <v>0</v>
      </c>
      <c r="AA2118" s="6">
        <f t="shared" si="234"/>
        <v>40109</v>
      </c>
      <c r="AB2118" s="4">
        <f t="shared" si="235"/>
        <v>3</v>
      </c>
      <c r="AC2118" s="32">
        <f t="shared" si="236"/>
        <v>10.898037915744109</v>
      </c>
      <c r="AD2118" s="4">
        <f>VLOOKUP($B2118,meanLDage!$Z$3:$AC$3145,4,FALSE)</f>
        <v>3</v>
      </c>
      <c r="AE2118" s="32">
        <f>VLOOKUP($B2118,meanLDage!$Z$3:$AC$3145,2,FALSE)</f>
        <v>10.312039748674977</v>
      </c>
      <c r="AF2118" s="6">
        <f>VLOOKUP(V2118,'2017 rep county selection'!$A$1:$C$281,3,FALSE)</f>
        <v>40027</v>
      </c>
      <c r="AH2118" s="9">
        <f t="shared" si="237"/>
        <v>40027</v>
      </c>
    </row>
    <row r="2119" spans="1:34" ht="15.75" customHeight="1" x14ac:dyDescent="0.3">
      <c r="A2119" s="4">
        <v>40</v>
      </c>
      <c r="B2119" s="4">
        <v>40041</v>
      </c>
      <c r="C2119" s="6" t="s">
        <v>2291</v>
      </c>
      <c r="D2119" s="6" t="s">
        <v>519</v>
      </c>
      <c r="E2119" s="4">
        <v>40135</v>
      </c>
      <c r="F2119" s="4">
        <v>40135</v>
      </c>
      <c r="G2119" s="4">
        <v>40135</v>
      </c>
      <c r="H2119" s="37">
        <v>574078147</v>
      </c>
      <c r="I2119" s="37">
        <v>430954230.93797398</v>
      </c>
      <c r="J2119" s="37">
        <v>446609774.25093597</v>
      </c>
      <c r="K2119" s="4" t="str">
        <f>VLOOKUP(B2119,altitude!$B$3:$E$3232,4)</f>
        <v>L</v>
      </c>
      <c r="L2119" s="4">
        <f>VLOOKUP(B2119,fuelregion!$C$5:$D$3233,2,FALSE)</f>
        <v>300001000</v>
      </c>
      <c r="M2119" s="4">
        <f>VLOOKUP(B2119,fuelregion!$H$5:$I$3113,2,FALSE)</f>
        <v>300001000</v>
      </c>
      <c r="N2119" s="4">
        <f>VLOOKUP(B2119,imbin!$B$4:$D$3233,2,FALSE)</f>
        <v>0</v>
      </c>
      <c r="O2119" s="4" t="str">
        <f>VLOOKUP(B2119,imbin!$B$4:$D$3233,3,FALSE)</f>
        <v>MOVES</v>
      </c>
      <c r="P2119" s="4">
        <f>IF(ISNA(VLOOKUP(B2119,rampbin!$B$4:$G$1697,6,FALSE)),2,VLOOKUP(B2119,rampbin!$B$4:$G$1697,6,FALSE))</f>
        <v>2</v>
      </c>
      <c r="Q2119" s="4" t="str">
        <f>IF(ISNA(VLOOKUP(B2119,rampbin!$B$4:$G$1697,5,FALSE)),"MOVES",VLOOKUP(B2119,rampbin!$B$4:$G$1697,5,FALSE))</f>
        <v>MOVES</v>
      </c>
      <c r="R2119" s="4" t="s">
        <v>1880</v>
      </c>
      <c r="S2119" s="6" t="s">
        <v>1851</v>
      </c>
      <c r="T2119" s="4">
        <f>VLOOKUP(B2119,meanLDage!$B$3:$E$3145,4,FALSE)</f>
        <v>4</v>
      </c>
      <c r="U2119" s="32">
        <f>VLOOKUP(B2119,meanLDage!$B$3:$E$3145,2,FALSE)</f>
        <v>12.718646205948296</v>
      </c>
      <c r="V2119" s="4" t="str">
        <f t="shared" si="232"/>
        <v>40_L_300001000_0_4_2</v>
      </c>
      <c r="W2119" s="4">
        <v>40131</v>
      </c>
      <c r="X2119" s="6"/>
      <c r="Y2119" s="8">
        <f t="shared" si="233"/>
        <v>40131</v>
      </c>
      <c r="Z2119" s="6" t="b">
        <f t="shared" si="231"/>
        <v>0</v>
      </c>
      <c r="AA2119" s="6">
        <f t="shared" si="234"/>
        <v>40135</v>
      </c>
      <c r="AB2119" s="4">
        <f t="shared" si="235"/>
        <v>4</v>
      </c>
      <c r="AC2119" s="32">
        <f t="shared" si="236"/>
        <v>12.718646205948296</v>
      </c>
      <c r="AD2119" s="4">
        <f>VLOOKUP($B2119,meanLDage!$Z$3:$AC$3145,4,FALSE)</f>
        <v>4</v>
      </c>
      <c r="AE2119" s="32">
        <f>VLOOKUP($B2119,meanLDage!$Z$3:$AC$3145,2,FALSE)</f>
        <v>12.04963211968467</v>
      </c>
      <c r="AF2119" s="6">
        <f>VLOOKUP(V2119,'2017 rep county selection'!$A$1:$C$281,3,FALSE)</f>
        <v>40131</v>
      </c>
      <c r="AH2119" s="9">
        <f t="shared" si="237"/>
        <v>40131</v>
      </c>
    </row>
    <row r="2120" spans="1:34" ht="15.75" customHeight="1" x14ac:dyDescent="0.3">
      <c r="A2120" s="4">
        <v>40</v>
      </c>
      <c r="B2120" s="4">
        <v>40043</v>
      </c>
      <c r="C2120" s="6" t="s">
        <v>2291</v>
      </c>
      <c r="D2120" s="6" t="s">
        <v>1324</v>
      </c>
      <c r="E2120" s="4">
        <v>40109</v>
      </c>
      <c r="F2120" s="4">
        <v>40109</v>
      </c>
      <c r="G2120" s="4">
        <v>40109</v>
      </c>
      <c r="H2120" s="37">
        <v>69542946</v>
      </c>
      <c r="I2120" s="37">
        <v>129266154.956513</v>
      </c>
      <c r="J2120" s="37">
        <v>135105851.181665</v>
      </c>
      <c r="K2120" s="4" t="str">
        <f>VLOOKUP(B2120,altitude!$B$3:$E$3232,4)</f>
        <v>L</v>
      </c>
      <c r="L2120" s="4">
        <f>VLOOKUP(B2120,fuelregion!$C$5:$D$3233,2,FALSE)</f>
        <v>300001000</v>
      </c>
      <c r="M2120" s="4">
        <f>VLOOKUP(B2120,fuelregion!$H$5:$I$3113,2,FALSE)</f>
        <v>300001000</v>
      </c>
      <c r="N2120" s="4">
        <f>VLOOKUP(B2120,imbin!$B$4:$D$3233,2,FALSE)</f>
        <v>0</v>
      </c>
      <c r="O2120" s="4" t="str">
        <f>VLOOKUP(B2120,imbin!$B$4:$D$3233,3,FALSE)</f>
        <v>MOVES</v>
      </c>
      <c r="P2120" s="4">
        <f>IF(ISNA(VLOOKUP(B2120,rampbin!$B$4:$G$1697,6,FALSE)),2,VLOOKUP(B2120,rampbin!$B$4:$G$1697,6,FALSE))</f>
        <v>2</v>
      </c>
      <c r="Q2120" s="4" t="str">
        <f>IF(ISNA(VLOOKUP(B2120,rampbin!$B$4:$G$1697,5,FALSE)),"MOVES",VLOOKUP(B2120,rampbin!$B$4:$G$1697,5,FALSE))</f>
        <v>MOVES</v>
      </c>
      <c r="R2120" s="4" t="s">
        <v>1880</v>
      </c>
      <c r="S2120" s="6" t="s">
        <v>1851</v>
      </c>
      <c r="T2120" s="4">
        <f>VLOOKUP(B2120,meanLDage!$B$3:$E$3145,4,FALSE)</f>
        <v>4</v>
      </c>
      <c r="U2120" s="32">
        <f>VLOOKUP(B2120,meanLDage!$B$3:$E$3145,2,FALSE)</f>
        <v>12.410897647433522</v>
      </c>
      <c r="V2120" s="4" t="str">
        <f t="shared" si="232"/>
        <v>40_L_300001000_0_4_2</v>
      </c>
      <c r="W2120" s="4">
        <v>40131</v>
      </c>
      <c r="X2120" s="6"/>
      <c r="Y2120" s="8">
        <f t="shared" si="233"/>
        <v>40131</v>
      </c>
      <c r="Z2120" s="6" t="b">
        <f t="shared" si="231"/>
        <v>0</v>
      </c>
      <c r="AA2120" s="6">
        <f t="shared" si="234"/>
        <v>40109</v>
      </c>
      <c r="AB2120" s="4">
        <f t="shared" si="235"/>
        <v>4</v>
      </c>
      <c r="AC2120" s="32">
        <f t="shared" si="236"/>
        <v>12.410897647433522</v>
      </c>
      <c r="AD2120" s="4">
        <f>VLOOKUP($B2120,meanLDage!$Z$3:$AC$3145,4,FALSE)</f>
        <v>4</v>
      </c>
      <c r="AE2120" s="32">
        <f>VLOOKUP($B2120,meanLDage!$Z$3:$AC$3145,2,FALSE)</f>
        <v>11.6926129749412</v>
      </c>
      <c r="AF2120" s="6">
        <f>VLOOKUP(V2120,'2017 rep county selection'!$A$1:$C$281,3,FALSE)</f>
        <v>40131</v>
      </c>
      <c r="AH2120" s="9">
        <f t="shared" si="237"/>
        <v>40131</v>
      </c>
    </row>
    <row r="2121" spans="1:34" ht="15.75" customHeight="1" x14ac:dyDescent="0.3">
      <c r="A2121" s="4">
        <v>40</v>
      </c>
      <c r="B2121" s="4">
        <v>40045</v>
      </c>
      <c r="C2121" s="6" t="s">
        <v>2291</v>
      </c>
      <c r="D2121" s="6" t="s">
        <v>613</v>
      </c>
      <c r="E2121" s="4">
        <v>40109</v>
      </c>
      <c r="F2121" s="4">
        <v>40109</v>
      </c>
      <c r="G2121" s="4">
        <v>40109</v>
      </c>
      <c r="H2121" s="37">
        <v>60975122</v>
      </c>
      <c r="I2121" s="37">
        <v>115773288.901504</v>
      </c>
      <c r="J2121" s="37">
        <v>121016495.596229</v>
      </c>
      <c r="K2121" s="4" t="str">
        <f>VLOOKUP(B2121,altitude!$B$3:$E$3232,4)</f>
        <v>L</v>
      </c>
      <c r="L2121" s="4">
        <f>VLOOKUP(B2121,fuelregion!$C$5:$D$3233,2,FALSE)</f>
        <v>300001000</v>
      </c>
      <c r="M2121" s="4">
        <f>VLOOKUP(B2121,fuelregion!$H$5:$I$3113,2,FALSE)</f>
        <v>300001000</v>
      </c>
      <c r="N2121" s="4">
        <f>VLOOKUP(B2121,imbin!$B$4:$D$3233,2,FALSE)</f>
        <v>0</v>
      </c>
      <c r="O2121" s="4" t="str">
        <f>VLOOKUP(B2121,imbin!$B$4:$D$3233,3,FALSE)</f>
        <v>MOVES</v>
      </c>
      <c r="P2121" s="4">
        <f>IF(ISNA(VLOOKUP(B2121,rampbin!$B$4:$G$1697,6,FALSE)),2,VLOOKUP(B2121,rampbin!$B$4:$G$1697,6,FALSE))</f>
        <v>2</v>
      </c>
      <c r="Q2121" s="4" t="str">
        <f>IF(ISNA(VLOOKUP(B2121,rampbin!$B$4:$G$1697,5,FALSE)),"MOVES",VLOOKUP(B2121,rampbin!$B$4:$G$1697,5,FALSE))</f>
        <v>MOVES</v>
      </c>
      <c r="R2121" s="4" t="s">
        <v>1880</v>
      </c>
      <c r="S2121" s="6" t="s">
        <v>1851</v>
      </c>
      <c r="T2121" s="4">
        <f>VLOOKUP(B2121,meanLDage!$B$3:$E$3145,4,FALSE)</f>
        <v>4</v>
      </c>
      <c r="U2121" s="32">
        <f>VLOOKUP(B2121,meanLDage!$B$3:$E$3145,2,FALSE)</f>
        <v>12.448822461234137</v>
      </c>
      <c r="V2121" s="4" t="str">
        <f t="shared" si="232"/>
        <v>40_L_300001000_0_4_2</v>
      </c>
      <c r="W2121" s="4">
        <v>40131</v>
      </c>
      <c r="X2121" s="6"/>
      <c r="Y2121" s="8">
        <f t="shared" si="233"/>
        <v>40131</v>
      </c>
      <c r="Z2121" s="6" t="b">
        <f t="shared" si="231"/>
        <v>0</v>
      </c>
      <c r="AA2121" s="6">
        <f t="shared" si="234"/>
        <v>40109</v>
      </c>
      <c r="AB2121" s="4">
        <f t="shared" si="235"/>
        <v>4</v>
      </c>
      <c r="AC2121" s="32">
        <f t="shared" si="236"/>
        <v>12.448822461234137</v>
      </c>
      <c r="AD2121" s="4">
        <f>VLOOKUP($B2121,meanLDage!$Z$3:$AC$3145,4,FALSE)</f>
        <v>4</v>
      </c>
      <c r="AE2121" s="32">
        <f>VLOOKUP($B2121,meanLDage!$Z$3:$AC$3145,2,FALSE)</f>
        <v>11.718336164247098</v>
      </c>
      <c r="AF2121" s="6">
        <f>VLOOKUP(V2121,'2017 rep county selection'!$A$1:$C$281,3,FALSE)</f>
        <v>40131</v>
      </c>
      <c r="AH2121" s="9">
        <f t="shared" si="237"/>
        <v>40131</v>
      </c>
    </row>
    <row r="2122" spans="1:34" ht="15.75" customHeight="1" x14ac:dyDescent="0.3">
      <c r="A2122" s="4">
        <v>40</v>
      </c>
      <c r="B2122" s="4">
        <v>40047</v>
      </c>
      <c r="C2122" s="6" t="s">
        <v>2291</v>
      </c>
      <c r="D2122" s="6" t="s">
        <v>225</v>
      </c>
      <c r="E2122" s="4">
        <v>40109</v>
      </c>
      <c r="F2122" s="4">
        <v>40109</v>
      </c>
      <c r="G2122" s="4">
        <v>40109</v>
      </c>
      <c r="H2122" s="37">
        <v>486701875</v>
      </c>
      <c r="I2122" s="37">
        <v>637720368.60592699</v>
      </c>
      <c r="J2122" s="37">
        <v>653610700.28846097</v>
      </c>
      <c r="K2122" s="4" t="str">
        <f>VLOOKUP(B2122,altitude!$B$3:$E$3232,4)</f>
        <v>L</v>
      </c>
      <c r="L2122" s="4">
        <f>VLOOKUP(B2122,fuelregion!$C$5:$D$3233,2,FALSE)</f>
        <v>300001000</v>
      </c>
      <c r="M2122" s="4">
        <f>VLOOKUP(B2122,fuelregion!$H$5:$I$3113,2,FALSE)</f>
        <v>300001000</v>
      </c>
      <c r="N2122" s="4">
        <f>VLOOKUP(B2122,imbin!$B$4:$D$3233,2,FALSE)</f>
        <v>0</v>
      </c>
      <c r="O2122" s="4" t="str">
        <f>VLOOKUP(B2122,imbin!$B$4:$D$3233,3,FALSE)</f>
        <v>MOVES</v>
      </c>
      <c r="P2122" s="4">
        <f>IF(ISNA(VLOOKUP(B2122,rampbin!$B$4:$G$1697,6,FALSE)),2,VLOOKUP(B2122,rampbin!$B$4:$G$1697,6,FALSE))</f>
        <v>2</v>
      </c>
      <c r="Q2122" s="4" t="str">
        <f>IF(ISNA(VLOOKUP(B2122,rampbin!$B$4:$G$1697,5,FALSE)),"MOVES",VLOOKUP(B2122,rampbin!$B$4:$G$1697,5,FALSE))</f>
        <v>MOVES</v>
      </c>
      <c r="R2122" s="4" t="s">
        <v>1877</v>
      </c>
      <c r="S2122" s="6" t="s">
        <v>2136</v>
      </c>
      <c r="T2122" s="4">
        <f>VLOOKUP(B2122,meanLDage!$B$3:$E$3145,4,FALSE)</f>
        <v>4</v>
      </c>
      <c r="U2122" s="32">
        <f>VLOOKUP(B2122,meanLDage!$B$3:$E$3145,2,FALSE)</f>
        <v>11.522286805760064</v>
      </c>
      <c r="V2122" s="4" t="str">
        <f t="shared" si="232"/>
        <v>40_L_300001000_0_3_2</v>
      </c>
      <c r="W2122" s="4">
        <v>40131</v>
      </c>
      <c r="X2122" s="6"/>
      <c r="Y2122" s="8">
        <f t="shared" si="233"/>
        <v>40131</v>
      </c>
      <c r="Z2122" s="6" t="b">
        <f t="shared" si="231"/>
        <v>0</v>
      </c>
      <c r="AA2122" s="6">
        <f t="shared" si="234"/>
        <v>40109</v>
      </c>
      <c r="AB2122" s="4">
        <f t="shared" si="235"/>
        <v>4</v>
      </c>
      <c r="AC2122" s="32">
        <f t="shared" si="236"/>
        <v>11.522286805760064</v>
      </c>
      <c r="AD2122" s="4">
        <f>VLOOKUP($B2122,meanLDage!$Z$3:$AC$3145,4,FALSE)</f>
        <v>3</v>
      </c>
      <c r="AE2122" s="32">
        <f>VLOOKUP($B2122,meanLDage!$Z$3:$AC$3145,2,FALSE)</f>
        <v>10.896350182284747</v>
      </c>
      <c r="AF2122" s="6">
        <f>VLOOKUP(V2122,'2017 rep county selection'!$A$1:$C$281,3,FALSE)</f>
        <v>40027</v>
      </c>
      <c r="AH2122" s="9">
        <f t="shared" si="237"/>
        <v>40027</v>
      </c>
    </row>
    <row r="2123" spans="1:34" ht="15.75" customHeight="1" x14ac:dyDescent="0.3">
      <c r="A2123" s="4">
        <v>40</v>
      </c>
      <c r="B2123" s="4">
        <v>40049</v>
      </c>
      <c r="C2123" s="6" t="s">
        <v>2291</v>
      </c>
      <c r="D2123" s="6" t="s">
        <v>1325</v>
      </c>
      <c r="E2123" s="4">
        <v>40109</v>
      </c>
      <c r="F2123" s="4">
        <v>40109</v>
      </c>
      <c r="G2123" s="4">
        <v>40109</v>
      </c>
      <c r="H2123" s="37">
        <v>524438899</v>
      </c>
      <c r="I2123" s="37">
        <v>622614055.94360995</v>
      </c>
      <c r="J2123" s="37">
        <v>647669181.40971196</v>
      </c>
      <c r="K2123" s="4" t="str">
        <f>VLOOKUP(B2123,altitude!$B$3:$E$3232,4)</f>
        <v>L</v>
      </c>
      <c r="L2123" s="4">
        <f>VLOOKUP(B2123,fuelregion!$C$5:$D$3233,2,FALSE)</f>
        <v>300001000</v>
      </c>
      <c r="M2123" s="4">
        <f>VLOOKUP(B2123,fuelregion!$H$5:$I$3113,2,FALSE)</f>
        <v>300001000</v>
      </c>
      <c r="N2123" s="4">
        <f>VLOOKUP(B2123,imbin!$B$4:$D$3233,2,FALSE)</f>
        <v>0</v>
      </c>
      <c r="O2123" s="4" t="str">
        <f>VLOOKUP(B2123,imbin!$B$4:$D$3233,3,FALSE)</f>
        <v>MOVES</v>
      </c>
      <c r="P2123" s="4">
        <f>IF(ISNA(VLOOKUP(B2123,rampbin!$B$4:$G$1697,6,FALSE)),2,VLOOKUP(B2123,rampbin!$B$4:$G$1697,6,FALSE))</f>
        <v>2</v>
      </c>
      <c r="Q2123" s="4" t="str">
        <f>IF(ISNA(VLOOKUP(B2123,rampbin!$B$4:$G$1697,5,FALSE)),"MOVES",VLOOKUP(B2123,rampbin!$B$4:$G$1697,5,FALSE))</f>
        <v>MOVES</v>
      </c>
      <c r="R2123" s="4" t="s">
        <v>1880</v>
      </c>
      <c r="S2123" s="6" t="s">
        <v>1851</v>
      </c>
      <c r="T2123" s="4">
        <f>VLOOKUP(B2123,meanLDage!$B$3:$E$3145,4,FALSE)</f>
        <v>4</v>
      </c>
      <c r="U2123" s="32">
        <f>VLOOKUP(B2123,meanLDage!$B$3:$E$3145,2,FALSE)</f>
        <v>11.89302436560649</v>
      </c>
      <c r="V2123" s="4" t="str">
        <f t="shared" si="232"/>
        <v>40_L_300001000_0_4_2</v>
      </c>
      <c r="W2123" s="4">
        <v>40131</v>
      </c>
      <c r="X2123" s="6"/>
      <c r="Y2123" s="8">
        <f t="shared" si="233"/>
        <v>40131</v>
      </c>
      <c r="Z2123" s="6" t="b">
        <f t="shared" si="231"/>
        <v>0</v>
      </c>
      <c r="AA2123" s="6">
        <f t="shared" si="234"/>
        <v>40109</v>
      </c>
      <c r="AB2123" s="4">
        <f t="shared" si="235"/>
        <v>4</v>
      </c>
      <c r="AC2123" s="32">
        <f t="shared" si="236"/>
        <v>11.89302436560649</v>
      </c>
      <c r="AD2123" s="4">
        <f>VLOOKUP($B2123,meanLDage!$Z$3:$AC$3145,4,FALSE)</f>
        <v>4</v>
      </c>
      <c r="AE2123" s="32">
        <f>VLOOKUP($B2123,meanLDage!$Z$3:$AC$3145,2,FALSE)</f>
        <v>11.276913339527862</v>
      </c>
      <c r="AF2123" s="6">
        <f>VLOOKUP(V2123,'2017 rep county selection'!$A$1:$C$281,3,FALSE)</f>
        <v>40131</v>
      </c>
      <c r="AH2123" s="9">
        <f t="shared" si="237"/>
        <v>40131</v>
      </c>
    </row>
    <row r="2124" spans="1:34" ht="15.75" customHeight="1" x14ac:dyDescent="0.3">
      <c r="A2124" s="4">
        <v>40</v>
      </c>
      <c r="B2124" s="4">
        <v>40051</v>
      </c>
      <c r="C2124" s="6" t="s">
        <v>2291</v>
      </c>
      <c r="D2124" s="6" t="s">
        <v>365</v>
      </c>
      <c r="E2124" s="4">
        <v>40109</v>
      </c>
      <c r="F2124" s="4">
        <v>40109</v>
      </c>
      <c r="G2124" s="4">
        <v>40109</v>
      </c>
      <c r="H2124" s="37">
        <v>879755233</v>
      </c>
      <c r="I2124" s="37">
        <v>705662522.58028901</v>
      </c>
      <c r="J2124" s="37">
        <v>731780621.42465901</v>
      </c>
      <c r="K2124" s="4" t="str">
        <f>VLOOKUP(B2124,altitude!$B$3:$E$3232,4)</f>
        <v>L</v>
      </c>
      <c r="L2124" s="4">
        <f>VLOOKUP(B2124,fuelregion!$C$5:$D$3233,2,FALSE)</f>
        <v>300001000</v>
      </c>
      <c r="M2124" s="4">
        <f>VLOOKUP(B2124,fuelregion!$H$5:$I$3113,2,FALSE)</f>
        <v>300001000</v>
      </c>
      <c r="N2124" s="4">
        <f>VLOOKUP(B2124,imbin!$B$4:$D$3233,2,FALSE)</f>
        <v>0</v>
      </c>
      <c r="O2124" s="4" t="str">
        <f>VLOOKUP(B2124,imbin!$B$4:$D$3233,3,FALSE)</f>
        <v>MOVES</v>
      </c>
      <c r="P2124" s="4">
        <f>IF(ISNA(VLOOKUP(B2124,rampbin!$B$4:$G$1697,6,FALSE)),2,VLOOKUP(B2124,rampbin!$B$4:$G$1697,6,FALSE))</f>
        <v>2</v>
      </c>
      <c r="Q2124" s="4" t="str">
        <f>IF(ISNA(VLOOKUP(B2124,rampbin!$B$4:$G$1697,5,FALSE)),"MOVES",VLOOKUP(B2124,rampbin!$B$4:$G$1697,5,FALSE))</f>
        <v>MOVES</v>
      </c>
      <c r="R2124" s="4" t="s">
        <v>1877</v>
      </c>
      <c r="S2124" s="6" t="s">
        <v>2133</v>
      </c>
      <c r="T2124" s="4">
        <f>VLOOKUP(B2124,meanLDage!$B$3:$E$3145,4,FALSE)</f>
        <v>4</v>
      </c>
      <c r="U2124" s="32">
        <f>VLOOKUP(B2124,meanLDage!$B$3:$E$3145,2,FALSE)</f>
        <v>11.546802461720084</v>
      </c>
      <c r="V2124" s="4" t="str">
        <f t="shared" si="232"/>
        <v>40_L_300001000_0_3_2</v>
      </c>
      <c r="W2124" s="4">
        <v>40131</v>
      </c>
      <c r="X2124" s="6"/>
      <c r="Y2124" s="8">
        <f t="shared" si="233"/>
        <v>40131</v>
      </c>
      <c r="Z2124" s="6" t="b">
        <f t="shared" si="231"/>
        <v>0</v>
      </c>
      <c r="AA2124" s="6">
        <f t="shared" si="234"/>
        <v>40109</v>
      </c>
      <c r="AB2124" s="4">
        <f t="shared" si="235"/>
        <v>4</v>
      </c>
      <c r="AC2124" s="32">
        <f t="shared" si="236"/>
        <v>11.546802461720084</v>
      </c>
      <c r="AD2124" s="4">
        <f>VLOOKUP($B2124,meanLDage!$Z$3:$AC$3145,4,FALSE)</f>
        <v>3</v>
      </c>
      <c r="AE2124" s="32">
        <f>VLOOKUP($B2124,meanLDage!$Z$3:$AC$3145,2,FALSE)</f>
        <v>10.917493464553893</v>
      </c>
      <c r="AF2124" s="6">
        <f>VLOOKUP(V2124,'2017 rep county selection'!$A$1:$C$281,3,FALSE)</f>
        <v>40027</v>
      </c>
      <c r="AH2124" s="9">
        <f t="shared" si="237"/>
        <v>40027</v>
      </c>
    </row>
    <row r="2125" spans="1:34" ht="15.75" customHeight="1" x14ac:dyDescent="0.3">
      <c r="A2125" s="4">
        <v>40</v>
      </c>
      <c r="B2125" s="4">
        <v>40053</v>
      </c>
      <c r="C2125" s="6" t="s">
        <v>2291</v>
      </c>
      <c r="D2125" s="6" t="s">
        <v>110</v>
      </c>
      <c r="E2125" s="4">
        <v>40109</v>
      </c>
      <c r="F2125" s="4">
        <v>40109</v>
      </c>
      <c r="G2125" s="4">
        <v>40109</v>
      </c>
      <c r="H2125" s="37">
        <v>47863240</v>
      </c>
      <c r="I2125" s="37">
        <v>99838396.625361398</v>
      </c>
      <c r="J2125" s="37">
        <v>104311976.047038</v>
      </c>
      <c r="K2125" s="4" t="str">
        <f>VLOOKUP(B2125,altitude!$B$3:$E$3232,4)</f>
        <v>L</v>
      </c>
      <c r="L2125" s="4">
        <f>VLOOKUP(B2125,fuelregion!$C$5:$D$3233,2,FALSE)</f>
        <v>300001000</v>
      </c>
      <c r="M2125" s="4">
        <f>VLOOKUP(B2125,fuelregion!$H$5:$I$3113,2,FALSE)</f>
        <v>300001000</v>
      </c>
      <c r="N2125" s="4">
        <f>VLOOKUP(B2125,imbin!$B$4:$D$3233,2,FALSE)</f>
        <v>0</v>
      </c>
      <c r="O2125" s="4" t="str">
        <f>VLOOKUP(B2125,imbin!$B$4:$D$3233,3,FALSE)</f>
        <v>MOVES</v>
      </c>
      <c r="P2125" s="4">
        <f>IF(ISNA(VLOOKUP(B2125,rampbin!$B$4:$G$1697,6,FALSE)),2,VLOOKUP(B2125,rampbin!$B$4:$G$1697,6,FALSE))</f>
        <v>2</v>
      </c>
      <c r="Q2125" s="4" t="str">
        <f>IF(ISNA(VLOOKUP(B2125,rampbin!$B$4:$G$1697,5,FALSE)),"MOVES",VLOOKUP(B2125,rampbin!$B$4:$G$1697,5,FALSE))</f>
        <v>MOVES</v>
      </c>
      <c r="R2125" s="4" t="s">
        <v>1880</v>
      </c>
      <c r="S2125" s="6" t="s">
        <v>1851</v>
      </c>
      <c r="T2125" s="4">
        <f>VLOOKUP(B2125,meanLDage!$B$3:$E$3145,4,FALSE)</f>
        <v>4</v>
      </c>
      <c r="U2125" s="32">
        <f>VLOOKUP(B2125,meanLDage!$B$3:$E$3145,2,FALSE)</f>
        <v>12.640028539791695</v>
      </c>
      <c r="V2125" s="4" t="str">
        <f t="shared" si="232"/>
        <v>40_L_300001000_0_4_2</v>
      </c>
      <c r="W2125" s="4">
        <v>40131</v>
      </c>
      <c r="X2125" s="6"/>
      <c r="Y2125" s="8">
        <f t="shared" si="233"/>
        <v>40131</v>
      </c>
      <c r="Z2125" s="6" t="b">
        <f t="shared" si="231"/>
        <v>0</v>
      </c>
      <c r="AA2125" s="6">
        <f t="shared" si="234"/>
        <v>40109</v>
      </c>
      <c r="AB2125" s="4">
        <f t="shared" si="235"/>
        <v>4</v>
      </c>
      <c r="AC2125" s="32">
        <f t="shared" si="236"/>
        <v>12.640028539791695</v>
      </c>
      <c r="AD2125" s="4">
        <f>VLOOKUP($B2125,meanLDage!$Z$3:$AC$3145,4,FALSE)</f>
        <v>4</v>
      </c>
      <c r="AE2125" s="32">
        <f>VLOOKUP($B2125,meanLDage!$Z$3:$AC$3145,2,FALSE)</f>
        <v>11.872850626863048</v>
      </c>
      <c r="AF2125" s="6">
        <f>VLOOKUP(V2125,'2017 rep county selection'!$A$1:$C$281,3,FALSE)</f>
        <v>40131</v>
      </c>
      <c r="AH2125" s="9">
        <f t="shared" si="237"/>
        <v>40131</v>
      </c>
    </row>
    <row r="2126" spans="1:34" ht="15.75" customHeight="1" x14ac:dyDescent="0.3">
      <c r="A2126" s="4">
        <v>40</v>
      </c>
      <c r="B2126" s="4">
        <v>40055</v>
      </c>
      <c r="C2126" s="6" t="s">
        <v>2291</v>
      </c>
      <c r="D2126" s="6" t="s">
        <v>1326</v>
      </c>
      <c r="E2126" s="4">
        <v>40109</v>
      </c>
      <c r="F2126" s="4">
        <v>40109</v>
      </c>
      <c r="G2126" s="4">
        <v>40109</v>
      </c>
      <c r="H2126" s="37">
        <v>37886260</v>
      </c>
      <c r="I2126" s="37">
        <v>57625999.624914199</v>
      </c>
      <c r="J2126" s="37">
        <v>60023321.840498403</v>
      </c>
      <c r="K2126" s="4" t="str">
        <f>VLOOKUP(B2126,altitude!$B$3:$E$3232,4)</f>
        <v>L</v>
      </c>
      <c r="L2126" s="4">
        <f>VLOOKUP(B2126,fuelregion!$C$5:$D$3233,2,FALSE)</f>
        <v>300001000</v>
      </c>
      <c r="M2126" s="4">
        <f>VLOOKUP(B2126,fuelregion!$H$5:$I$3113,2,FALSE)</f>
        <v>300001000</v>
      </c>
      <c r="N2126" s="4">
        <f>VLOOKUP(B2126,imbin!$B$4:$D$3233,2,FALSE)</f>
        <v>0</v>
      </c>
      <c r="O2126" s="4" t="str">
        <f>VLOOKUP(B2126,imbin!$B$4:$D$3233,3,FALSE)</f>
        <v>MOVES</v>
      </c>
      <c r="P2126" s="4">
        <f>IF(ISNA(VLOOKUP(B2126,rampbin!$B$4:$G$1697,6,FALSE)),2,VLOOKUP(B2126,rampbin!$B$4:$G$1697,6,FALSE))</f>
        <v>2</v>
      </c>
      <c r="Q2126" s="4" t="str">
        <f>IF(ISNA(VLOOKUP(B2126,rampbin!$B$4:$G$1697,5,FALSE)),"MOVES",VLOOKUP(B2126,rampbin!$B$4:$G$1697,5,FALSE))</f>
        <v>MOVES</v>
      </c>
      <c r="R2126" s="4" t="s">
        <v>1880</v>
      </c>
      <c r="S2126" s="6" t="s">
        <v>1851</v>
      </c>
      <c r="T2126" s="4">
        <f>VLOOKUP(B2126,meanLDage!$B$3:$E$3145,4,FALSE)</f>
        <v>4</v>
      </c>
      <c r="U2126" s="32">
        <f>VLOOKUP(B2126,meanLDage!$B$3:$E$3145,2,FALSE)</f>
        <v>12.718428240601847</v>
      </c>
      <c r="V2126" s="4" t="str">
        <f t="shared" si="232"/>
        <v>40_L_300001000_0_4_2</v>
      </c>
      <c r="W2126" s="4">
        <v>40131</v>
      </c>
      <c r="X2126" s="6"/>
      <c r="Y2126" s="8">
        <f t="shared" si="233"/>
        <v>40131</v>
      </c>
      <c r="Z2126" s="6" t="b">
        <f t="shared" si="231"/>
        <v>0</v>
      </c>
      <c r="AA2126" s="6">
        <f t="shared" si="234"/>
        <v>40109</v>
      </c>
      <c r="AB2126" s="4">
        <f t="shared" si="235"/>
        <v>4</v>
      </c>
      <c r="AC2126" s="32">
        <f t="shared" si="236"/>
        <v>12.718428240601847</v>
      </c>
      <c r="AD2126" s="4">
        <f>VLOOKUP($B2126,meanLDage!$Z$3:$AC$3145,4,FALSE)</f>
        <v>4</v>
      </c>
      <c r="AE2126" s="32">
        <f>VLOOKUP($B2126,meanLDage!$Z$3:$AC$3145,2,FALSE)</f>
        <v>12.028005500756935</v>
      </c>
      <c r="AF2126" s="6">
        <f>VLOOKUP(V2126,'2017 rep county selection'!$A$1:$C$281,3,FALSE)</f>
        <v>40131</v>
      </c>
      <c r="AH2126" s="9">
        <f t="shared" si="237"/>
        <v>40131</v>
      </c>
    </row>
    <row r="2127" spans="1:34" ht="15.75" customHeight="1" x14ac:dyDescent="0.3">
      <c r="A2127" s="4">
        <v>40</v>
      </c>
      <c r="B2127" s="4">
        <v>40057</v>
      </c>
      <c r="C2127" s="6" t="s">
        <v>2291</v>
      </c>
      <c r="D2127" s="6" t="s">
        <v>1327</v>
      </c>
      <c r="E2127" s="4">
        <v>40109</v>
      </c>
      <c r="F2127" s="4">
        <v>40109</v>
      </c>
      <c r="G2127" s="4">
        <v>40109</v>
      </c>
      <c r="H2127" s="37">
        <v>37387013</v>
      </c>
      <c r="I2127" s="37">
        <v>26056032.5354154</v>
      </c>
      <c r="J2127" s="37">
        <v>27139168.7533722</v>
      </c>
      <c r="K2127" s="4" t="str">
        <f>VLOOKUP(B2127,altitude!$B$3:$E$3232,4)</f>
        <v>L</v>
      </c>
      <c r="L2127" s="4">
        <f>VLOOKUP(B2127,fuelregion!$C$5:$D$3233,2,FALSE)</f>
        <v>300001000</v>
      </c>
      <c r="M2127" s="4">
        <f>VLOOKUP(B2127,fuelregion!$H$5:$I$3113,2,FALSE)</f>
        <v>300001000</v>
      </c>
      <c r="N2127" s="4">
        <f>VLOOKUP(B2127,imbin!$B$4:$D$3233,2,FALSE)</f>
        <v>0</v>
      </c>
      <c r="O2127" s="4" t="str">
        <f>VLOOKUP(B2127,imbin!$B$4:$D$3233,3,FALSE)</f>
        <v>MOVES</v>
      </c>
      <c r="P2127" s="4">
        <f>IF(ISNA(VLOOKUP(B2127,rampbin!$B$4:$G$1697,6,FALSE)),2,VLOOKUP(B2127,rampbin!$B$4:$G$1697,6,FALSE))</f>
        <v>2</v>
      </c>
      <c r="Q2127" s="4" t="str">
        <f>IF(ISNA(VLOOKUP(B2127,rampbin!$B$4:$G$1697,5,FALSE)),"MOVES",VLOOKUP(B2127,rampbin!$B$4:$G$1697,5,FALSE))</f>
        <v>MOVES</v>
      </c>
      <c r="R2127" s="4" t="s">
        <v>1880</v>
      </c>
      <c r="S2127" s="6" t="s">
        <v>1851</v>
      </c>
      <c r="T2127" s="4">
        <f>VLOOKUP(B2127,meanLDage!$B$3:$E$3145,4,FALSE)</f>
        <v>4</v>
      </c>
      <c r="U2127" s="32">
        <f>VLOOKUP(B2127,meanLDage!$B$3:$E$3145,2,FALSE)</f>
        <v>11.882763975595173</v>
      </c>
      <c r="V2127" s="4" t="str">
        <f t="shared" si="232"/>
        <v>40_L_300001000_0_4_2</v>
      </c>
      <c r="W2127" s="4">
        <v>40131</v>
      </c>
      <c r="X2127" s="6"/>
      <c r="Y2127" s="8">
        <f t="shared" si="233"/>
        <v>40131</v>
      </c>
      <c r="Z2127" s="6" t="b">
        <f t="shared" si="231"/>
        <v>0</v>
      </c>
      <c r="AA2127" s="6">
        <f t="shared" si="234"/>
        <v>40109</v>
      </c>
      <c r="AB2127" s="4">
        <f t="shared" si="235"/>
        <v>4</v>
      </c>
      <c r="AC2127" s="32">
        <f t="shared" si="236"/>
        <v>11.882763975595173</v>
      </c>
      <c r="AD2127" s="4">
        <f>VLOOKUP($B2127,meanLDage!$Z$3:$AC$3145,4,FALSE)</f>
        <v>4</v>
      </c>
      <c r="AE2127" s="32">
        <f>VLOOKUP($B2127,meanLDage!$Z$3:$AC$3145,2,FALSE)</f>
        <v>11.241769855757799</v>
      </c>
      <c r="AF2127" s="6">
        <f>VLOOKUP(V2127,'2017 rep county selection'!$A$1:$C$281,3,FALSE)</f>
        <v>40131</v>
      </c>
      <c r="AH2127" s="9">
        <f t="shared" si="237"/>
        <v>40131</v>
      </c>
    </row>
    <row r="2128" spans="1:34" ht="15.75" customHeight="1" x14ac:dyDescent="0.3">
      <c r="A2128" s="4">
        <v>40</v>
      </c>
      <c r="B2128" s="4">
        <v>40059</v>
      </c>
      <c r="C2128" s="6" t="s">
        <v>2291</v>
      </c>
      <c r="D2128" s="6" t="s">
        <v>621</v>
      </c>
      <c r="E2128" s="4">
        <v>40135</v>
      </c>
      <c r="F2128" s="4">
        <v>40135</v>
      </c>
      <c r="G2128" s="4">
        <v>40135</v>
      </c>
      <c r="H2128" s="37">
        <v>53266940</v>
      </c>
      <c r="I2128" s="37">
        <v>89892622.650151998</v>
      </c>
      <c r="J2128" s="37">
        <v>93933143.953069493</v>
      </c>
      <c r="K2128" s="4" t="str">
        <f>VLOOKUP(B2128,altitude!$B$3:$E$3232,4)</f>
        <v>L</v>
      </c>
      <c r="L2128" s="4">
        <f>VLOOKUP(B2128,fuelregion!$C$5:$D$3233,2,FALSE)</f>
        <v>300001000</v>
      </c>
      <c r="M2128" s="4">
        <f>VLOOKUP(B2128,fuelregion!$H$5:$I$3113,2,FALSE)</f>
        <v>300001000</v>
      </c>
      <c r="N2128" s="4">
        <f>VLOOKUP(B2128,imbin!$B$4:$D$3233,2,FALSE)</f>
        <v>0</v>
      </c>
      <c r="O2128" s="4" t="str">
        <f>VLOOKUP(B2128,imbin!$B$4:$D$3233,3,FALSE)</f>
        <v>MOVES</v>
      </c>
      <c r="P2128" s="4">
        <f>IF(ISNA(VLOOKUP(B2128,rampbin!$B$4:$G$1697,6,FALSE)),2,VLOOKUP(B2128,rampbin!$B$4:$G$1697,6,FALSE))</f>
        <v>2</v>
      </c>
      <c r="Q2128" s="4" t="str">
        <f>IF(ISNA(VLOOKUP(B2128,rampbin!$B$4:$G$1697,5,FALSE)),"MOVES",VLOOKUP(B2128,rampbin!$B$4:$G$1697,5,FALSE))</f>
        <v>MOVES</v>
      </c>
      <c r="R2128" s="4" t="s">
        <v>1880</v>
      </c>
      <c r="S2128" s="6" t="s">
        <v>1851</v>
      </c>
      <c r="T2128" s="4">
        <f>VLOOKUP(B2128,meanLDage!$B$3:$E$3145,4,FALSE)</f>
        <v>5</v>
      </c>
      <c r="U2128" s="32">
        <f>VLOOKUP(B2128,meanLDage!$B$3:$E$3145,2,FALSE)</f>
        <v>13.380597013134064</v>
      </c>
      <c r="V2128" s="4" t="str">
        <f t="shared" si="232"/>
        <v>40_L_300001000_0_4_2</v>
      </c>
      <c r="W2128" s="4">
        <v>40117</v>
      </c>
      <c r="X2128" s="6"/>
      <c r="Y2128" s="8">
        <f t="shared" si="233"/>
        <v>40117</v>
      </c>
      <c r="Z2128" s="6" t="b">
        <f t="shared" si="231"/>
        <v>0</v>
      </c>
      <c r="AA2128" s="6">
        <f t="shared" si="234"/>
        <v>40135</v>
      </c>
      <c r="AB2128" s="4">
        <f t="shared" si="235"/>
        <v>5</v>
      </c>
      <c r="AC2128" s="32">
        <f t="shared" si="236"/>
        <v>13.380597013134064</v>
      </c>
      <c r="AD2128" s="4">
        <f>VLOOKUP($B2128,meanLDage!$Z$3:$AC$3145,4,FALSE)</f>
        <v>4</v>
      </c>
      <c r="AE2128" s="32">
        <f>VLOOKUP($B2128,meanLDage!$Z$3:$AC$3145,2,FALSE)</f>
        <v>12.681703393755598</v>
      </c>
      <c r="AF2128" s="6">
        <f>VLOOKUP(V2128,'2017 rep county selection'!$A$1:$C$281,3,FALSE)</f>
        <v>40131</v>
      </c>
      <c r="AH2128" s="9">
        <f t="shared" si="237"/>
        <v>40131</v>
      </c>
    </row>
    <row r="2129" spans="1:34" ht="15.75" customHeight="1" x14ac:dyDescent="0.3">
      <c r="A2129" s="4">
        <v>40</v>
      </c>
      <c r="B2129" s="4">
        <v>40061</v>
      </c>
      <c r="C2129" s="6" t="s">
        <v>2291</v>
      </c>
      <c r="D2129" s="6" t="s">
        <v>623</v>
      </c>
      <c r="E2129" s="4">
        <v>40109</v>
      </c>
      <c r="F2129" s="4">
        <v>40109</v>
      </c>
      <c r="G2129" s="4">
        <v>40109</v>
      </c>
      <c r="H2129" s="37">
        <v>106673732</v>
      </c>
      <c r="I2129" s="37">
        <v>132936945.320145</v>
      </c>
      <c r="J2129" s="37">
        <v>138534606.06939501</v>
      </c>
      <c r="K2129" s="4" t="str">
        <f>VLOOKUP(B2129,altitude!$B$3:$E$3232,4)</f>
        <v>L</v>
      </c>
      <c r="L2129" s="4">
        <f>VLOOKUP(B2129,fuelregion!$C$5:$D$3233,2,FALSE)</f>
        <v>300001000</v>
      </c>
      <c r="M2129" s="4">
        <f>VLOOKUP(B2129,fuelregion!$H$5:$I$3113,2,FALSE)</f>
        <v>300001000</v>
      </c>
      <c r="N2129" s="4">
        <f>VLOOKUP(B2129,imbin!$B$4:$D$3233,2,FALSE)</f>
        <v>0</v>
      </c>
      <c r="O2129" s="4" t="str">
        <f>VLOOKUP(B2129,imbin!$B$4:$D$3233,3,FALSE)</f>
        <v>MOVES</v>
      </c>
      <c r="P2129" s="4">
        <f>IF(ISNA(VLOOKUP(B2129,rampbin!$B$4:$G$1697,6,FALSE)),2,VLOOKUP(B2129,rampbin!$B$4:$G$1697,6,FALSE))</f>
        <v>2</v>
      </c>
      <c r="Q2129" s="4" t="str">
        <f>IF(ISNA(VLOOKUP(B2129,rampbin!$B$4:$G$1697,5,FALSE)),"MOVES",VLOOKUP(B2129,rampbin!$B$4:$G$1697,5,FALSE))</f>
        <v>MOVES</v>
      </c>
      <c r="R2129" s="4" t="s">
        <v>1880</v>
      </c>
      <c r="S2129" s="6" t="s">
        <v>1851</v>
      </c>
      <c r="T2129" s="4">
        <f>VLOOKUP(B2129,meanLDage!$B$3:$E$3145,4,FALSE)</f>
        <v>4</v>
      </c>
      <c r="U2129" s="32">
        <f>VLOOKUP(B2129,meanLDage!$B$3:$E$3145,2,FALSE)</f>
        <v>12.027498982501395</v>
      </c>
      <c r="V2129" s="4" t="str">
        <f t="shared" si="232"/>
        <v>40_L_300001000_0_4_2</v>
      </c>
      <c r="W2129" s="4">
        <v>40131</v>
      </c>
      <c r="X2129" s="6"/>
      <c r="Y2129" s="8">
        <f t="shared" si="233"/>
        <v>40131</v>
      </c>
      <c r="Z2129" s="6" t="b">
        <f t="shared" si="231"/>
        <v>0</v>
      </c>
      <c r="AA2129" s="6">
        <f t="shared" si="234"/>
        <v>40109</v>
      </c>
      <c r="AB2129" s="4">
        <f t="shared" si="235"/>
        <v>4</v>
      </c>
      <c r="AC2129" s="32">
        <f t="shared" si="236"/>
        <v>12.027498982501395</v>
      </c>
      <c r="AD2129" s="4">
        <f>VLOOKUP($B2129,meanLDage!$Z$3:$AC$3145,4,FALSE)</f>
        <v>4</v>
      </c>
      <c r="AE2129" s="32">
        <f>VLOOKUP($B2129,meanLDage!$Z$3:$AC$3145,2,FALSE)</f>
        <v>11.409930147258152</v>
      </c>
      <c r="AF2129" s="6">
        <f>VLOOKUP(V2129,'2017 rep county selection'!$A$1:$C$281,3,FALSE)</f>
        <v>40131</v>
      </c>
      <c r="AH2129" s="9">
        <f t="shared" si="237"/>
        <v>40131</v>
      </c>
    </row>
    <row r="2130" spans="1:34" ht="15.75" customHeight="1" x14ac:dyDescent="0.3">
      <c r="A2130" s="4">
        <v>40</v>
      </c>
      <c r="B2130" s="4">
        <v>40063</v>
      </c>
      <c r="C2130" s="6" t="s">
        <v>2291</v>
      </c>
      <c r="D2130" s="6" t="s">
        <v>1328</v>
      </c>
      <c r="E2130" s="4">
        <v>40109</v>
      </c>
      <c r="F2130" s="4">
        <v>40109</v>
      </c>
      <c r="G2130" s="4">
        <v>40109</v>
      </c>
      <c r="H2130" s="37">
        <v>122623254</v>
      </c>
      <c r="I2130" s="37">
        <v>138465996.46437401</v>
      </c>
      <c r="J2130" s="37">
        <v>143632060.141877</v>
      </c>
      <c r="K2130" s="4" t="str">
        <f>VLOOKUP(B2130,altitude!$B$3:$E$3232,4)</f>
        <v>L</v>
      </c>
      <c r="L2130" s="4">
        <f>VLOOKUP(B2130,fuelregion!$C$5:$D$3233,2,FALSE)</f>
        <v>300001000</v>
      </c>
      <c r="M2130" s="4">
        <f>VLOOKUP(B2130,fuelregion!$H$5:$I$3113,2,FALSE)</f>
        <v>300001000</v>
      </c>
      <c r="N2130" s="4">
        <f>VLOOKUP(B2130,imbin!$B$4:$D$3233,2,FALSE)</f>
        <v>0</v>
      </c>
      <c r="O2130" s="4" t="str">
        <f>VLOOKUP(B2130,imbin!$B$4:$D$3233,3,FALSE)</f>
        <v>MOVES</v>
      </c>
      <c r="P2130" s="4">
        <f>IF(ISNA(VLOOKUP(B2130,rampbin!$B$4:$G$1697,6,FALSE)),2,VLOOKUP(B2130,rampbin!$B$4:$G$1697,6,FALSE))</f>
        <v>2</v>
      </c>
      <c r="Q2130" s="4" t="str">
        <f>IF(ISNA(VLOOKUP(B2130,rampbin!$B$4:$G$1697,5,FALSE)),"MOVES",VLOOKUP(B2130,rampbin!$B$4:$G$1697,5,FALSE))</f>
        <v>MOVES</v>
      </c>
      <c r="R2130" s="4" t="s">
        <v>1880</v>
      </c>
      <c r="S2130" s="6" t="s">
        <v>1851</v>
      </c>
      <c r="T2130" s="4">
        <f>VLOOKUP(B2130,meanLDage!$B$3:$E$3145,4,FALSE)</f>
        <v>4</v>
      </c>
      <c r="U2130" s="32">
        <f>VLOOKUP(B2130,meanLDage!$B$3:$E$3145,2,FALSE)</f>
        <v>12.585256410757019</v>
      </c>
      <c r="V2130" s="4" t="str">
        <f t="shared" si="232"/>
        <v>40_L_300001000_0_4_2</v>
      </c>
      <c r="W2130" s="4">
        <v>40131</v>
      </c>
      <c r="X2130" s="6"/>
      <c r="Y2130" s="8">
        <f t="shared" si="233"/>
        <v>40131</v>
      </c>
      <c r="Z2130" s="6" t="b">
        <f t="shared" si="231"/>
        <v>0</v>
      </c>
      <c r="AA2130" s="6">
        <f t="shared" si="234"/>
        <v>40109</v>
      </c>
      <c r="AB2130" s="4">
        <f t="shared" si="235"/>
        <v>4</v>
      </c>
      <c r="AC2130" s="32">
        <f t="shared" si="236"/>
        <v>12.585256410757019</v>
      </c>
      <c r="AD2130" s="4">
        <f>VLOOKUP($B2130,meanLDage!$Z$3:$AC$3145,4,FALSE)</f>
        <v>4</v>
      </c>
      <c r="AE2130" s="32">
        <f>VLOOKUP($B2130,meanLDage!$Z$3:$AC$3145,2,FALSE)</f>
        <v>11.933561648112594</v>
      </c>
      <c r="AF2130" s="6">
        <f>VLOOKUP(V2130,'2017 rep county selection'!$A$1:$C$281,3,FALSE)</f>
        <v>40131</v>
      </c>
      <c r="AH2130" s="9">
        <f t="shared" si="237"/>
        <v>40131</v>
      </c>
    </row>
    <row r="2131" spans="1:34" ht="15.75" customHeight="1" x14ac:dyDescent="0.3">
      <c r="A2131" s="4">
        <v>40</v>
      </c>
      <c r="B2131" s="4">
        <v>40065</v>
      </c>
      <c r="C2131" s="6" t="s">
        <v>2291</v>
      </c>
      <c r="D2131" s="6" t="s">
        <v>42</v>
      </c>
      <c r="E2131" s="4">
        <v>40109</v>
      </c>
      <c r="F2131" s="4">
        <v>40109</v>
      </c>
      <c r="G2131" s="4">
        <v>40109</v>
      </c>
      <c r="H2131" s="37">
        <v>222915360</v>
      </c>
      <c r="I2131" s="37">
        <v>241693887.60363099</v>
      </c>
      <c r="J2131" s="37">
        <v>248698460.07543501</v>
      </c>
      <c r="K2131" s="4" t="str">
        <f>VLOOKUP(B2131,altitude!$B$3:$E$3232,4)</f>
        <v>L</v>
      </c>
      <c r="L2131" s="4">
        <f>VLOOKUP(B2131,fuelregion!$C$5:$D$3233,2,FALSE)</f>
        <v>300001000</v>
      </c>
      <c r="M2131" s="4">
        <f>VLOOKUP(B2131,fuelregion!$H$5:$I$3113,2,FALSE)</f>
        <v>300001000</v>
      </c>
      <c r="N2131" s="4">
        <f>VLOOKUP(B2131,imbin!$B$4:$D$3233,2,FALSE)</f>
        <v>0</v>
      </c>
      <c r="O2131" s="4" t="str">
        <f>VLOOKUP(B2131,imbin!$B$4:$D$3233,3,FALSE)</f>
        <v>MOVES</v>
      </c>
      <c r="P2131" s="4">
        <f>IF(ISNA(VLOOKUP(B2131,rampbin!$B$4:$G$1697,6,FALSE)),2,VLOOKUP(B2131,rampbin!$B$4:$G$1697,6,FALSE))</f>
        <v>2</v>
      </c>
      <c r="Q2131" s="4" t="str">
        <f>IF(ISNA(VLOOKUP(B2131,rampbin!$B$4:$G$1697,5,FALSE)),"MOVES",VLOOKUP(B2131,rampbin!$B$4:$G$1697,5,FALSE))</f>
        <v>MOVES</v>
      </c>
      <c r="R2131" s="4" t="s">
        <v>1880</v>
      </c>
      <c r="S2131" s="6" t="s">
        <v>1851</v>
      </c>
      <c r="T2131" s="4">
        <f>VLOOKUP(B2131,meanLDage!$B$3:$E$3145,4,FALSE)</f>
        <v>4</v>
      </c>
      <c r="U2131" s="32">
        <f>VLOOKUP(B2131,meanLDage!$B$3:$E$3145,2,FALSE)</f>
        <v>11.268599204759923</v>
      </c>
      <c r="V2131" s="4" t="str">
        <f t="shared" si="232"/>
        <v>40_L_300001000_0_3_2</v>
      </c>
      <c r="W2131" s="4">
        <v>40131</v>
      </c>
      <c r="X2131" s="6"/>
      <c r="Y2131" s="8">
        <f t="shared" si="233"/>
        <v>40131</v>
      </c>
      <c r="Z2131" s="6" t="b">
        <f t="shared" si="231"/>
        <v>0</v>
      </c>
      <c r="AA2131" s="6">
        <f t="shared" si="234"/>
        <v>40109</v>
      </c>
      <c r="AB2131" s="4">
        <f t="shared" si="235"/>
        <v>4</v>
      </c>
      <c r="AC2131" s="32">
        <f t="shared" si="236"/>
        <v>11.268599204759923</v>
      </c>
      <c r="AD2131" s="4">
        <f>VLOOKUP($B2131,meanLDage!$Z$3:$AC$3145,4,FALSE)</f>
        <v>3</v>
      </c>
      <c r="AE2131" s="32">
        <f>VLOOKUP($B2131,meanLDage!$Z$3:$AC$3145,2,FALSE)</f>
        <v>10.630946068718275</v>
      </c>
      <c r="AF2131" s="6">
        <f>VLOOKUP(V2131,'2017 rep county selection'!$A$1:$C$281,3,FALSE)</f>
        <v>40027</v>
      </c>
      <c r="AH2131" s="9">
        <f t="shared" si="237"/>
        <v>40027</v>
      </c>
    </row>
    <row r="2132" spans="1:34" ht="15.75" customHeight="1" x14ac:dyDescent="0.3">
      <c r="A2132" s="4">
        <v>40</v>
      </c>
      <c r="B2132" s="4">
        <v>40067</v>
      </c>
      <c r="C2132" s="6" t="s">
        <v>2291</v>
      </c>
      <c r="D2132" s="6" t="s">
        <v>43</v>
      </c>
      <c r="E2132" s="4">
        <v>40109</v>
      </c>
      <c r="F2132" s="4">
        <v>40109</v>
      </c>
      <c r="G2132" s="4">
        <v>40109</v>
      </c>
      <c r="H2132" s="37">
        <v>98093518</v>
      </c>
      <c r="I2132" s="37">
        <v>79293415.585358903</v>
      </c>
      <c r="J2132" s="37">
        <v>82705091.377613902</v>
      </c>
      <c r="K2132" s="4" t="str">
        <f>VLOOKUP(B2132,altitude!$B$3:$E$3232,4)</f>
        <v>L</v>
      </c>
      <c r="L2132" s="4">
        <f>VLOOKUP(B2132,fuelregion!$C$5:$D$3233,2,FALSE)</f>
        <v>300001000</v>
      </c>
      <c r="M2132" s="4">
        <f>VLOOKUP(B2132,fuelregion!$H$5:$I$3113,2,FALSE)</f>
        <v>300001000</v>
      </c>
      <c r="N2132" s="4">
        <f>VLOOKUP(B2132,imbin!$B$4:$D$3233,2,FALSE)</f>
        <v>0</v>
      </c>
      <c r="O2132" s="4" t="str">
        <f>VLOOKUP(B2132,imbin!$B$4:$D$3233,3,FALSE)</f>
        <v>MOVES</v>
      </c>
      <c r="P2132" s="4">
        <f>IF(ISNA(VLOOKUP(B2132,rampbin!$B$4:$G$1697,6,FALSE)),2,VLOOKUP(B2132,rampbin!$B$4:$G$1697,6,FALSE))</f>
        <v>2</v>
      </c>
      <c r="Q2132" s="4" t="str">
        <f>IF(ISNA(VLOOKUP(B2132,rampbin!$B$4:$G$1697,5,FALSE)),"MOVES",VLOOKUP(B2132,rampbin!$B$4:$G$1697,5,FALSE))</f>
        <v>MOVES</v>
      </c>
      <c r="R2132" s="4" t="s">
        <v>1880</v>
      </c>
      <c r="S2132" s="6" t="s">
        <v>1851</v>
      </c>
      <c r="T2132" s="4">
        <f>VLOOKUP(B2132,meanLDage!$B$3:$E$3145,4,FALSE)</f>
        <v>4</v>
      </c>
      <c r="U2132" s="32">
        <f>VLOOKUP(B2132,meanLDage!$B$3:$E$3145,2,FALSE)</f>
        <v>12.270684201369209</v>
      </c>
      <c r="V2132" s="4" t="str">
        <f t="shared" si="232"/>
        <v>40_L_300001000_0_4_2</v>
      </c>
      <c r="W2132" s="4">
        <v>40131</v>
      </c>
      <c r="X2132" s="6"/>
      <c r="Y2132" s="8">
        <f t="shared" si="233"/>
        <v>40131</v>
      </c>
      <c r="Z2132" s="6" t="b">
        <f t="shared" si="231"/>
        <v>0</v>
      </c>
      <c r="AA2132" s="6">
        <f t="shared" si="234"/>
        <v>40109</v>
      </c>
      <c r="AB2132" s="4">
        <f t="shared" si="235"/>
        <v>4</v>
      </c>
      <c r="AC2132" s="32">
        <f t="shared" si="236"/>
        <v>12.270684201369209</v>
      </c>
      <c r="AD2132" s="4">
        <f>VLOOKUP($B2132,meanLDage!$Z$3:$AC$3145,4,FALSE)</f>
        <v>4</v>
      </c>
      <c r="AE2132" s="32">
        <f>VLOOKUP($B2132,meanLDage!$Z$3:$AC$3145,2,FALSE)</f>
        <v>11.657929888310438</v>
      </c>
      <c r="AF2132" s="6">
        <f>VLOOKUP(V2132,'2017 rep county selection'!$A$1:$C$281,3,FALSE)</f>
        <v>40131</v>
      </c>
      <c r="AH2132" s="9">
        <f t="shared" si="237"/>
        <v>40131</v>
      </c>
    </row>
    <row r="2133" spans="1:34" ht="15.75" customHeight="1" x14ac:dyDescent="0.3">
      <c r="A2133" s="4">
        <v>40</v>
      </c>
      <c r="B2133" s="4">
        <v>40069</v>
      </c>
      <c r="C2133" s="6" t="s">
        <v>2291</v>
      </c>
      <c r="D2133" s="6" t="s">
        <v>1218</v>
      </c>
      <c r="E2133" s="4">
        <v>40109</v>
      </c>
      <c r="F2133" s="4">
        <v>40109</v>
      </c>
      <c r="G2133" s="4">
        <v>40109</v>
      </c>
      <c r="H2133" s="37">
        <v>86790180</v>
      </c>
      <c r="I2133" s="37">
        <v>135532636.325151</v>
      </c>
      <c r="J2133" s="37">
        <v>141346496.63973901</v>
      </c>
      <c r="K2133" s="4" t="str">
        <f>VLOOKUP(B2133,altitude!$B$3:$E$3232,4)</f>
        <v>L</v>
      </c>
      <c r="L2133" s="4">
        <f>VLOOKUP(B2133,fuelregion!$C$5:$D$3233,2,FALSE)</f>
        <v>300001000</v>
      </c>
      <c r="M2133" s="4">
        <f>VLOOKUP(B2133,fuelregion!$H$5:$I$3113,2,FALSE)</f>
        <v>300001000</v>
      </c>
      <c r="N2133" s="4">
        <f>VLOOKUP(B2133,imbin!$B$4:$D$3233,2,FALSE)</f>
        <v>0</v>
      </c>
      <c r="O2133" s="4" t="str">
        <f>VLOOKUP(B2133,imbin!$B$4:$D$3233,3,FALSE)</f>
        <v>MOVES</v>
      </c>
      <c r="P2133" s="4">
        <f>IF(ISNA(VLOOKUP(B2133,rampbin!$B$4:$G$1697,6,FALSE)),2,VLOOKUP(B2133,rampbin!$B$4:$G$1697,6,FALSE))</f>
        <v>2</v>
      </c>
      <c r="Q2133" s="4" t="str">
        <f>IF(ISNA(VLOOKUP(B2133,rampbin!$B$4:$G$1697,5,FALSE)),"MOVES",VLOOKUP(B2133,rampbin!$B$4:$G$1697,5,FALSE))</f>
        <v>MOVES</v>
      </c>
      <c r="R2133" s="4" t="s">
        <v>1880</v>
      </c>
      <c r="S2133" s="6" t="s">
        <v>1851</v>
      </c>
      <c r="T2133" s="4">
        <f>VLOOKUP(B2133,meanLDage!$B$3:$E$3145,4,FALSE)</f>
        <v>4</v>
      </c>
      <c r="U2133" s="32">
        <f>VLOOKUP(B2133,meanLDage!$B$3:$E$3145,2,FALSE)</f>
        <v>11.905027932109702</v>
      </c>
      <c r="V2133" s="4" t="str">
        <f t="shared" si="232"/>
        <v>40_L_300001000_0_4_2</v>
      </c>
      <c r="W2133" s="4">
        <v>40131</v>
      </c>
      <c r="X2133" s="6"/>
      <c r="Y2133" s="8">
        <f t="shared" si="233"/>
        <v>40131</v>
      </c>
      <c r="Z2133" s="6" t="b">
        <f t="shared" si="231"/>
        <v>0</v>
      </c>
      <c r="AA2133" s="6">
        <f t="shared" si="234"/>
        <v>40109</v>
      </c>
      <c r="AB2133" s="4">
        <f t="shared" si="235"/>
        <v>4</v>
      </c>
      <c r="AC2133" s="32">
        <f t="shared" si="236"/>
        <v>11.905027932109702</v>
      </c>
      <c r="AD2133" s="4">
        <f>VLOOKUP($B2133,meanLDage!$Z$3:$AC$3145,4,FALSE)</f>
        <v>4</v>
      </c>
      <c r="AE2133" s="32">
        <f>VLOOKUP($B2133,meanLDage!$Z$3:$AC$3145,2,FALSE)</f>
        <v>11.318369107771053</v>
      </c>
      <c r="AF2133" s="6">
        <f>VLOOKUP(V2133,'2017 rep county selection'!$A$1:$C$281,3,FALSE)</f>
        <v>40131</v>
      </c>
      <c r="AH2133" s="9">
        <f t="shared" si="237"/>
        <v>40131</v>
      </c>
    </row>
    <row r="2134" spans="1:34" ht="15.75" customHeight="1" x14ac:dyDescent="0.3">
      <c r="A2134" s="4">
        <v>40</v>
      </c>
      <c r="B2134" s="4">
        <v>40071</v>
      </c>
      <c r="C2134" s="6" t="s">
        <v>2291</v>
      </c>
      <c r="D2134" s="6" t="s">
        <v>1329</v>
      </c>
      <c r="E2134" s="4">
        <v>40109</v>
      </c>
      <c r="F2134" s="4">
        <v>40109</v>
      </c>
      <c r="G2134" s="4">
        <v>40109</v>
      </c>
      <c r="H2134" s="37">
        <v>604226797</v>
      </c>
      <c r="I2134" s="37">
        <v>594971057.95468903</v>
      </c>
      <c r="J2134" s="37">
        <v>614258275.61266506</v>
      </c>
      <c r="K2134" s="4" t="str">
        <f>VLOOKUP(B2134,altitude!$B$3:$E$3232,4)</f>
        <v>L</v>
      </c>
      <c r="L2134" s="4">
        <f>VLOOKUP(B2134,fuelregion!$C$5:$D$3233,2,FALSE)</f>
        <v>300001000</v>
      </c>
      <c r="M2134" s="4">
        <f>VLOOKUP(B2134,fuelregion!$H$5:$I$3113,2,FALSE)</f>
        <v>300001000</v>
      </c>
      <c r="N2134" s="4">
        <f>VLOOKUP(B2134,imbin!$B$4:$D$3233,2,FALSE)</f>
        <v>0</v>
      </c>
      <c r="O2134" s="4" t="str">
        <f>VLOOKUP(B2134,imbin!$B$4:$D$3233,3,FALSE)</f>
        <v>MOVES</v>
      </c>
      <c r="P2134" s="4">
        <f>IF(ISNA(VLOOKUP(B2134,rampbin!$B$4:$G$1697,6,FALSE)),2,VLOOKUP(B2134,rampbin!$B$4:$G$1697,6,FALSE))</f>
        <v>2</v>
      </c>
      <c r="Q2134" s="4" t="str">
        <f>IF(ISNA(VLOOKUP(B2134,rampbin!$B$4:$G$1697,5,FALSE)),"MOVES",VLOOKUP(B2134,rampbin!$B$4:$G$1697,5,FALSE))</f>
        <v>MOVES</v>
      </c>
      <c r="R2134" s="4" t="s">
        <v>1880</v>
      </c>
      <c r="S2134" s="6" t="s">
        <v>1851</v>
      </c>
      <c r="T2134" s="4">
        <f>VLOOKUP(B2134,meanLDage!$B$3:$E$3145,4,FALSE)</f>
        <v>4</v>
      </c>
      <c r="U2134" s="32">
        <f>VLOOKUP(B2134,meanLDage!$B$3:$E$3145,2,FALSE)</f>
        <v>12.338306655523306</v>
      </c>
      <c r="V2134" s="4" t="str">
        <f t="shared" si="232"/>
        <v>40_L_300001000_0_4_2</v>
      </c>
      <c r="W2134" s="4">
        <v>40131</v>
      </c>
      <c r="X2134" s="6"/>
      <c r="Y2134" s="8">
        <f t="shared" si="233"/>
        <v>40131</v>
      </c>
      <c r="Z2134" s="6" t="b">
        <f t="shared" si="231"/>
        <v>0</v>
      </c>
      <c r="AA2134" s="6">
        <f t="shared" si="234"/>
        <v>40109</v>
      </c>
      <c r="AB2134" s="4">
        <f t="shared" si="235"/>
        <v>4</v>
      </c>
      <c r="AC2134" s="32">
        <f t="shared" si="236"/>
        <v>12.338306655523306</v>
      </c>
      <c r="AD2134" s="4">
        <f>VLOOKUP($B2134,meanLDage!$Z$3:$AC$3145,4,FALSE)</f>
        <v>4</v>
      </c>
      <c r="AE2134" s="32">
        <f>VLOOKUP($B2134,meanLDage!$Z$3:$AC$3145,2,FALSE)</f>
        <v>11.6614256718733</v>
      </c>
      <c r="AF2134" s="6">
        <f>VLOOKUP(V2134,'2017 rep county selection'!$A$1:$C$281,3,FALSE)</f>
        <v>40131</v>
      </c>
      <c r="AH2134" s="9">
        <f t="shared" si="237"/>
        <v>40131</v>
      </c>
    </row>
    <row r="2135" spans="1:34" ht="15.75" customHeight="1" x14ac:dyDescent="0.3">
      <c r="A2135" s="4">
        <v>40</v>
      </c>
      <c r="B2135" s="4">
        <v>40073</v>
      </c>
      <c r="C2135" s="6" t="s">
        <v>2291</v>
      </c>
      <c r="D2135" s="6" t="s">
        <v>1330</v>
      </c>
      <c r="E2135" s="4">
        <v>40109</v>
      </c>
      <c r="F2135" s="4">
        <v>40109</v>
      </c>
      <c r="G2135" s="4">
        <v>40109</v>
      </c>
      <c r="H2135" s="37">
        <v>165642603</v>
      </c>
      <c r="I2135" s="37">
        <v>222046190.504576</v>
      </c>
      <c r="J2135" s="37">
        <v>231708801.541031</v>
      </c>
      <c r="K2135" s="4" t="str">
        <f>VLOOKUP(B2135,altitude!$B$3:$E$3232,4)</f>
        <v>L</v>
      </c>
      <c r="L2135" s="4">
        <f>VLOOKUP(B2135,fuelregion!$C$5:$D$3233,2,FALSE)</f>
        <v>300001000</v>
      </c>
      <c r="M2135" s="4">
        <f>VLOOKUP(B2135,fuelregion!$H$5:$I$3113,2,FALSE)</f>
        <v>300001000</v>
      </c>
      <c r="N2135" s="4">
        <f>VLOOKUP(B2135,imbin!$B$4:$D$3233,2,FALSE)</f>
        <v>0</v>
      </c>
      <c r="O2135" s="4" t="str">
        <f>VLOOKUP(B2135,imbin!$B$4:$D$3233,3,FALSE)</f>
        <v>MOVES</v>
      </c>
      <c r="P2135" s="4">
        <f>IF(ISNA(VLOOKUP(B2135,rampbin!$B$4:$G$1697,6,FALSE)),2,VLOOKUP(B2135,rampbin!$B$4:$G$1697,6,FALSE))</f>
        <v>2</v>
      </c>
      <c r="Q2135" s="4" t="str">
        <f>IF(ISNA(VLOOKUP(B2135,rampbin!$B$4:$G$1697,5,FALSE)),"MOVES",VLOOKUP(B2135,rampbin!$B$4:$G$1697,5,FALSE))</f>
        <v>MOVES</v>
      </c>
      <c r="R2135" s="4" t="s">
        <v>1880</v>
      </c>
      <c r="S2135" s="6" t="s">
        <v>1851</v>
      </c>
      <c r="T2135" s="4">
        <f>VLOOKUP(B2135,meanLDage!$B$3:$E$3145,4,FALSE)</f>
        <v>4</v>
      </c>
      <c r="U2135" s="32">
        <f>VLOOKUP(B2135,meanLDage!$B$3:$E$3145,2,FALSE)</f>
        <v>11.200508643090814</v>
      </c>
      <c r="V2135" s="4" t="str">
        <f t="shared" si="232"/>
        <v>40_L_300001000_0_3_2</v>
      </c>
      <c r="W2135" s="4">
        <v>40131</v>
      </c>
      <c r="X2135" s="6"/>
      <c r="Y2135" s="8">
        <f t="shared" si="233"/>
        <v>40131</v>
      </c>
      <c r="Z2135" s="6" t="b">
        <f t="shared" si="231"/>
        <v>0</v>
      </c>
      <c r="AA2135" s="6">
        <f t="shared" si="234"/>
        <v>40109</v>
      </c>
      <c r="AB2135" s="4">
        <f t="shared" si="235"/>
        <v>4</v>
      </c>
      <c r="AC2135" s="32">
        <f t="shared" si="236"/>
        <v>11.200508643090814</v>
      </c>
      <c r="AD2135" s="4">
        <f>VLOOKUP($B2135,meanLDage!$Z$3:$AC$3145,4,FALSE)</f>
        <v>3</v>
      </c>
      <c r="AE2135" s="32">
        <f>VLOOKUP($B2135,meanLDage!$Z$3:$AC$3145,2,FALSE)</f>
        <v>10.552130522584706</v>
      </c>
      <c r="AF2135" s="6">
        <f>VLOOKUP(V2135,'2017 rep county selection'!$A$1:$C$281,3,FALSE)</f>
        <v>40027</v>
      </c>
      <c r="AH2135" s="9">
        <f t="shared" si="237"/>
        <v>40027</v>
      </c>
    </row>
    <row r="2136" spans="1:34" ht="15.75" customHeight="1" x14ac:dyDescent="0.3">
      <c r="A2136" s="4">
        <v>40</v>
      </c>
      <c r="B2136" s="4">
        <v>40075</v>
      </c>
      <c r="C2136" s="6" t="s">
        <v>2291</v>
      </c>
      <c r="D2136" s="6" t="s">
        <v>231</v>
      </c>
      <c r="E2136" s="4">
        <v>40109</v>
      </c>
      <c r="F2136" s="4">
        <v>40109</v>
      </c>
      <c r="G2136" s="4">
        <v>40109</v>
      </c>
      <c r="H2136" s="37">
        <v>98013654</v>
      </c>
      <c r="I2136" s="37">
        <v>123426888.16248199</v>
      </c>
      <c r="J2136" s="37">
        <v>128761531.418689</v>
      </c>
      <c r="K2136" s="4" t="str">
        <f>VLOOKUP(B2136,altitude!$B$3:$E$3232,4)</f>
        <v>L</v>
      </c>
      <c r="L2136" s="4">
        <f>VLOOKUP(B2136,fuelregion!$C$5:$D$3233,2,FALSE)</f>
        <v>300001000</v>
      </c>
      <c r="M2136" s="4">
        <f>VLOOKUP(B2136,fuelregion!$H$5:$I$3113,2,FALSE)</f>
        <v>300001000</v>
      </c>
      <c r="N2136" s="4">
        <f>VLOOKUP(B2136,imbin!$B$4:$D$3233,2,FALSE)</f>
        <v>0</v>
      </c>
      <c r="O2136" s="4" t="str">
        <f>VLOOKUP(B2136,imbin!$B$4:$D$3233,3,FALSE)</f>
        <v>MOVES</v>
      </c>
      <c r="P2136" s="4">
        <f>IF(ISNA(VLOOKUP(B2136,rampbin!$B$4:$G$1697,6,FALSE)),2,VLOOKUP(B2136,rampbin!$B$4:$G$1697,6,FALSE))</f>
        <v>2</v>
      </c>
      <c r="Q2136" s="4" t="str">
        <f>IF(ISNA(VLOOKUP(B2136,rampbin!$B$4:$G$1697,5,FALSE)),"MOVES",VLOOKUP(B2136,rampbin!$B$4:$G$1697,5,FALSE))</f>
        <v>MOVES</v>
      </c>
      <c r="R2136" s="4" t="s">
        <v>1880</v>
      </c>
      <c r="S2136" s="6" t="s">
        <v>1851</v>
      </c>
      <c r="T2136" s="4">
        <f>VLOOKUP(B2136,meanLDage!$B$3:$E$3145,4,FALSE)</f>
        <v>4</v>
      </c>
      <c r="U2136" s="32">
        <f>VLOOKUP(B2136,meanLDage!$B$3:$E$3145,2,FALSE)</f>
        <v>12.272716417240876</v>
      </c>
      <c r="V2136" s="4" t="str">
        <f t="shared" si="232"/>
        <v>40_L_300001000_0_4_2</v>
      </c>
      <c r="W2136" s="4">
        <v>40131</v>
      </c>
      <c r="X2136" s="6"/>
      <c r="Y2136" s="8">
        <f t="shared" si="233"/>
        <v>40131</v>
      </c>
      <c r="Z2136" s="6" t="b">
        <f t="shared" si="231"/>
        <v>0</v>
      </c>
      <c r="AA2136" s="6">
        <f t="shared" si="234"/>
        <v>40109</v>
      </c>
      <c r="AB2136" s="4">
        <f t="shared" si="235"/>
        <v>4</v>
      </c>
      <c r="AC2136" s="32">
        <f t="shared" si="236"/>
        <v>12.272716417240876</v>
      </c>
      <c r="AD2136" s="4">
        <f>VLOOKUP($B2136,meanLDage!$Z$3:$AC$3145,4,FALSE)</f>
        <v>4</v>
      </c>
      <c r="AE2136" s="32">
        <f>VLOOKUP($B2136,meanLDage!$Z$3:$AC$3145,2,FALSE)</f>
        <v>11.602943583474746</v>
      </c>
      <c r="AF2136" s="6">
        <f>VLOOKUP(V2136,'2017 rep county selection'!$A$1:$C$281,3,FALSE)</f>
        <v>40131</v>
      </c>
      <c r="AH2136" s="9">
        <f t="shared" si="237"/>
        <v>40131</v>
      </c>
    </row>
    <row r="2137" spans="1:34" ht="15.75" customHeight="1" x14ac:dyDescent="0.3">
      <c r="A2137" s="4">
        <v>40</v>
      </c>
      <c r="B2137" s="4">
        <v>40077</v>
      </c>
      <c r="C2137" s="6" t="s">
        <v>2291</v>
      </c>
      <c r="D2137" s="6" t="s">
        <v>1331</v>
      </c>
      <c r="E2137" s="4">
        <v>40109</v>
      </c>
      <c r="F2137" s="4">
        <v>40109</v>
      </c>
      <c r="G2137" s="4">
        <v>40109</v>
      </c>
      <c r="H2137" s="37">
        <v>86725473</v>
      </c>
      <c r="I2137" s="37">
        <v>113729238.515194</v>
      </c>
      <c r="J2137" s="37">
        <v>118535996.560506</v>
      </c>
      <c r="K2137" s="4" t="str">
        <f>VLOOKUP(B2137,altitude!$B$3:$E$3232,4)</f>
        <v>L</v>
      </c>
      <c r="L2137" s="4">
        <f>VLOOKUP(B2137,fuelregion!$C$5:$D$3233,2,FALSE)</f>
        <v>300001000</v>
      </c>
      <c r="M2137" s="4">
        <f>VLOOKUP(B2137,fuelregion!$H$5:$I$3113,2,FALSE)</f>
        <v>300001000</v>
      </c>
      <c r="N2137" s="4">
        <f>VLOOKUP(B2137,imbin!$B$4:$D$3233,2,FALSE)</f>
        <v>0</v>
      </c>
      <c r="O2137" s="4" t="str">
        <f>VLOOKUP(B2137,imbin!$B$4:$D$3233,3,FALSE)</f>
        <v>MOVES</v>
      </c>
      <c r="P2137" s="4">
        <f>IF(ISNA(VLOOKUP(B2137,rampbin!$B$4:$G$1697,6,FALSE)),2,VLOOKUP(B2137,rampbin!$B$4:$G$1697,6,FALSE))</f>
        <v>2</v>
      </c>
      <c r="Q2137" s="4" t="str">
        <f>IF(ISNA(VLOOKUP(B2137,rampbin!$B$4:$G$1697,5,FALSE)),"MOVES",VLOOKUP(B2137,rampbin!$B$4:$G$1697,5,FALSE))</f>
        <v>MOVES</v>
      </c>
      <c r="R2137" s="4" t="s">
        <v>1880</v>
      </c>
      <c r="S2137" s="6" t="s">
        <v>1851</v>
      </c>
      <c r="T2137" s="4">
        <f>VLOOKUP(B2137,meanLDage!$B$3:$E$3145,4,FALSE)</f>
        <v>4</v>
      </c>
      <c r="U2137" s="32">
        <f>VLOOKUP(B2137,meanLDage!$B$3:$E$3145,2,FALSE)</f>
        <v>12.880778588262304</v>
      </c>
      <c r="V2137" s="4" t="str">
        <f t="shared" si="232"/>
        <v>40_L_300001000_0_4_2</v>
      </c>
      <c r="W2137" s="4">
        <v>40131</v>
      </c>
      <c r="X2137" s="6"/>
      <c r="Y2137" s="8">
        <f t="shared" si="233"/>
        <v>40131</v>
      </c>
      <c r="Z2137" s="6" t="b">
        <f t="shared" si="231"/>
        <v>0</v>
      </c>
      <c r="AA2137" s="6">
        <f t="shared" si="234"/>
        <v>40109</v>
      </c>
      <c r="AB2137" s="4">
        <f t="shared" si="235"/>
        <v>4</v>
      </c>
      <c r="AC2137" s="32">
        <f t="shared" si="236"/>
        <v>12.880778588262304</v>
      </c>
      <c r="AD2137" s="4">
        <f>VLOOKUP($B2137,meanLDage!$Z$3:$AC$3145,4,FALSE)</f>
        <v>4</v>
      </c>
      <c r="AE2137" s="32">
        <f>VLOOKUP($B2137,meanLDage!$Z$3:$AC$3145,2,FALSE)</f>
        <v>12.198408538055617</v>
      </c>
      <c r="AF2137" s="6">
        <f>VLOOKUP(V2137,'2017 rep county selection'!$A$1:$C$281,3,FALSE)</f>
        <v>40131</v>
      </c>
      <c r="AH2137" s="9">
        <f t="shared" si="237"/>
        <v>40131</v>
      </c>
    </row>
    <row r="2138" spans="1:34" ht="15.75" customHeight="1" x14ac:dyDescent="0.3">
      <c r="A2138" s="4">
        <v>40</v>
      </c>
      <c r="B2138" s="4">
        <v>40079</v>
      </c>
      <c r="C2138" s="6" t="s">
        <v>2291</v>
      </c>
      <c r="D2138" s="6" t="s">
        <v>1332</v>
      </c>
      <c r="E2138" s="4">
        <v>40109</v>
      </c>
      <c r="F2138" s="4">
        <v>40109</v>
      </c>
      <c r="G2138" s="4">
        <v>40109</v>
      </c>
      <c r="H2138" s="37">
        <v>650374467</v>
      </c>
      <c r="I2138" s="37">
        <v>561848998.51219797</v>
      </c>
      <c r="J2138" s="37">
        <v>581467420.78751302</v>
      </c>
      <c r="K2138" s="4" t="str">
        <f>VLOOKUP(B2138,altitude!$B$3:$E$3232,4)</f>
        <v>L</v>
      </c>
      <c r="L2138" s="4">
        <f>VLOOKUP(B2138,fuelregion!$C$5:$D$3233,2,FALSE)</f>
        <v>300001000</v>
      </c>
      <c r="M2138" s="4">
        <f>VLOOKUP(B2138,fuelregion!$H$5:$I$3113,2,FALSE)</f>
        <v>300001000</v>
      </c>
      <c r="N2138" s="4">
        <f>VLOOKUP(B2138,imbin!$B$4:$D$3233,2,FALSE)</f>
        <v>0</v>
      </c>
      <c r="O2138" s="4" t="str">
        <f>VLOOKUP(B2138,imbin!$B$4:$D$3233,3,FALSE)</f>
        <v>MOVES</v>
      </c>
      <c r="P2138" s="4">
        <f>IF(ISNA(VLOOKUP(B2138,rampbin!$B$4:$G$1697,6,FALSE)),2,VLOOKUP(B2138,rampbin!$B$4:$G$1697,6,FALSE))</f>
        <v>2</v>
      </c>
      <c r="Q2138" s="4" t="str">
        <f>IF(ISNA(VLOOKUP(B2138,rampbin!$B$4:$G$1697,5,FALSE)),"MOVES",VLOOKUP(B2138,rampbin!$B$4:$G$1697,5,FALSE))</f>
        <v>MOVES</v>
      </c>
      <c r="R2138" s="4" t="s">
        <v>1877</v>
      </c>
      <c r="S2138" s="6" t="s">
        <v>1902</v>
      </c>
      <c r="T2138" s="4">
        <f>VLOOKUP(B2138,meanLDage!$B$3:$E$3145,4,FALSE)</f>
        <v>4</v>
      </c>
      <c r="U2138" s="32">
        <f>VLOOKUP(B2138,meanLDage!$B$3:$E$3145,2,FALSE)</f>
        <v>12.361455058208866</v>
      </c>
      <c r="V2138" s="4" t="str">
        <f t="shared" si="232"/>
        <v>40_L_300001000_0_4_2</v>
      </c>
      <c r="W2138" s="4">
        <v>40131</v>
      </c>
      <c r="X2138" s="6"/>
      <c r="Y2138" s="8">
        <f t="shared" si="233"/>
        <v>40131</v>
      </c>
      <c r="Z2138" s="6" t="b">
        <f t="shared" si="231"/>
        <v>0</v>
      </c>
      <c r="AA2138" s="6">
        <f t="shared" si="234"/>
        <v>40109</v>
      </c>
      <c r="AB2138" s="4">
        <f t="shared" si="235"/>
        <v>4</v>
      </c>
      <c r="AC2138" s="32">
        <f t="shared" si="236"/>
        <v>12.361455058208866</v>
      </c>
      <c r="AD2138" s="4">
        <f>VLOOKUP($B2138,meanLDage!$Z$3:$AC$3145,4,FALSE)</f>
        <v>4</v>
      </c>
      <c r="AE2138" s="32">
        <f>VLOOKUP($B2138,meanLDage!$Z$3:$AC$3145,2,FALSE)</f>
        <v>11.744737999538549</v>
      </c>
      <c r="AF2138" s="6">
        <f>VLOOKUP(V2138,'2017 rep county selection'!$A$1:$C$281,3,FALSE)</f>
        <v>40131</v>
      </c>
      <c r="AH2138" s="9">
        <f t="shared" si="237"/>
        <v>40131</v>
      </c>
    </row>
    <row r="2139" spans="1:34" ht="15.75" customHeight="1" x14ac:dyDescent="0.3">
      <c r="A2139" s="4">
        <v>40</v>
      </c>
      <c r="B2139" s="4">
        <v>40081</v>
      </c>
      <c r="C2139" s="6" t="s">
        <v>2291</v>
      </c>
      <c r="D2139" s="6" t="s">
        <v>118</v>
      </c>
      <c r="E2139" s="4">
        <v>40109</v>
      </c>
      <c r="F2139" s="4">
        <v>40109</v>
      </c>
      <c r="G2139" s="4">
        <v>40109</v>
      </c>
      <c r="H2139" s="37">
        <v>687783486</v>
      </c>
      <c r="I2139" s="37">
        <v>589706006.23743498</v>
      </c>
      <c r="J2139" s="37">
        <v>615712721.19366598</v>
      </c>
      <c r="K2139" s="4" t="str">
        <f>VLOOKUP(B2139,altitude!$B$3:$E$3232,4)</f>
        <v>L</v>
      </c>
      <c r="L2139" s="4">
        <f>VLOOKUP(B2139,fuelregion!$C$5:$D$3233,2,FALSE)</f>
        <v>300001000</v>
      </c>
      <c r="M2139" s="4">
        <f>VLOOKUP(B2139,fuelregion!$H$5:$I$3113,2,FALSE)</f>
        <v>300001000</v>
      </c>
      <c r="N2139" s="4">
        <f>VLOOKUP(B2139,imbin!$B$4:$D$3233,2,FALSE)</f>
        <v>0</v>
      </c>
      <c r="O2139" s="4" t="str">
        <f>VLOOKUP(B2139,imbin!$B$4:$D$3233,3,FALSE)</f>
        <v>MOVES</v>
      </c>
      <c r="P2139" s="4">
        <f>IF(ISNA(VLOOKUP(B2139,rampbin!$B$4:$G$1697,6,FALSE)),2,VLOOKUP(B2139,rampbin!$B$4:$G$1697,6,FALSE))</f>
        <v>2</v>
      </c>
      <c r="Q2139" s="4" t="str">
        <f>IF(ISNA(VLOOKUP(B2139,rampbin!$B$4:$G$1697,5,FALSE)),"MOVES",VLOOKUP(B2139,rampbin!$B$4:$G$1697,5,FALSE))</f>
        <v>MOVES</v>
      </c>
      <c r="R2139" s="4" t="s">
        <v>1877</v>
      </c>
      <c r="S2139" s="6" t="s">
        <v>2133</v>
      </c>
      <c r="T2139" s="4">
        <f>VLOOKUP(B2139,meanLDage!$B$3:$E$3145,4,FALSE)</f>
        <v>4</v>
      </c>
      <c r="U2139" s="32">
        <f>VLOOKUP(B2139,meanLDage!$B$3:$E$3145,2,FALSE)</f>
        <v>12.427528402959821</v>
      </c>
      <c r="V2139" s="4" t="str">
        <f t="shared" si="232"/>
        <v>40_L_300001000_0_4_2</v>
      </c>
      <c r="W2139" s="4">
        <v>40131</v>
      </c>
      <c r="X2139" s="6"/>
      <c r="Y2139" s="8">
        <f t="shared" si="233"/>
        <v>40131</v>
      </c>
      <c r="Z2139" s="6" t="b">
        <f t="shared" si="231"/>
        <v>0</v>
      </c>
      <c r="AA2139" s="6">
        <f t="shared" si="234"/>
        <v>40109</v>
      </c>
      <c r="AB2139" s="4">
        <f t="shared" si="235"/>
        <v>4</v>
      </c>
      <c r="AC2139" s="32">
        <f t="shared" si="236"/>
        <v>12.427528402959821</v>
      </c>
      <c r="AD2139" s="4">
        <f>VLOOKUP($B2139,meanLDage!$Z$3:$AC$3145,4,FALSE)</f>
        <v>4</v>
      </c>
      <c r="AE2139" s="32">
        <f>VLOOKUP($B2139,meanLDage!$Z$3:$AC$3145,2,FALSE)</f>
        <v>11.778340141043712</v>
      </c>
      <c r="AF2139" s="6">
        <f>VLOOKUP(V2139,'2017 rep county selection'!$A$1:$C$281,3,FALSE)</f>
        <v>40131</v>
      </c>
      <c r="AH2139" s="9">
        <f t="shared" si="237"/>
        <v>40131</v>
      </c>
    </row>
    <row r="2140" spans="1:34" ht="15.75" customHeight="1" x14ac:dyDescent="0.3">
      <c r="A2140" s="4">
        <v>40</v>
      </c>
      <c r="B2140" s="4">
        <v>40083</v>
      </c>
      <c r="C2140" s="6" t="s">
        <v>2291</v>
      </c>
      <c r="D2140" s="6" t="s">
        <v>120</v>
      </c>
      <c r="E2140" s="4">
        <v>40109</v>
      </c>
      <c r="F2140" s="4">
        <v>40109</v>
      </c>
      <c r="G2140" s="4">
        <v>40109</v>
      </c>
      <c r="H2140" s="37">
        <v>490345465</v>
      </c>
      <c r="I2140" s="37">
        <v>523810037.96467501</v>
      </c>
      <c r="J2140" s="37">
        <v>541530934.61450601</v>
      </c>
      <c r="K2140" s="4" t="str">
        <f>VLOOKUP(B2140,altitude!$B$3:$E$3232,4)</f>
        <v>L</v>
      </c>
      <c r="L2140" s="4">
        <f>VLOOKUP(B2140,fuelregion!$C$5:$D$3233,2,FALSE)</f>
        <v>300001000</v>
      </c>
      <c r="M2140" s="4">
        <f>VLOOKUP(B2140,fuelregion!$H$5:$I$3113,2,FALSE)</f>
        <v>300001000</v>
      </c>
      <c r="N2140" s="4">
        <f>VLOOKUP(B2140,imbin!$B$4:$D$3233,2,FALSE)</f>
        <v>0</v>
      </c>
      <c r="O2140" s="4" t="str">
        <f>VLOOKUP(B2140,imbin!$B$4:$D$3233,3,FALSE)</f>
        <v>MOVES</v>
      </c>
      <c r="P2140" s="4">
        <f>IF(ISNA(VLOOKUP(B2140,rampbin!$B$4:$G$1697,6,FALSE)),2,VLOOKUP(B2140,rampbin!$B$4:$G$1697,6,FALSE))</f>
        <v>2</v>
      </c>
      <c r="Q2140" s="4" t="str">
        <f>IF(ISNA(VLOOKUP(B2140,rampbin!$B$4:$G$1697,5,FALSE)),"MOVES",VLOOKUP(B2140,rampbin!$B$4:$G$1697,5,FALSE))</f>
        <v>MOVES</v>
      </c>
      <c r="R2140" s="4" t="s">
        <v>1877</v>
      </c>
      <c r="S2140" s="6" t="s">
        <v>2133</v>
      </c>
      <c r="T2140" s="4">
        <f>VLOOKUP(B2140,meanLDage!$B$3:$E$3145,4,FALSE)</f>
        <v>4</v>
      </c>
      <c r="U2140" s="32">
        <f>VLOOKUP(B2140,meanLDage!$B$3:$E$3145,2,FALSE)</f>
        <v>11.316273950423628</v>
      </c>
      <c r="V2140" s="4" t="str">
        <f t="shared" si="232"/>
        <v>40_L_300001000_0_3_2</v>
      </c>
      <c r="W2140" s="4">
        <v>40131</v>
      </c>
      <c r="X2140" s="6"/>
      <c r="Y2140" s="8">
        <f t="shared" si="233"/>
        <v>40131</v>
      </c>
      <c r="Z2140" s="6" t="b">
        <f t="shared" si="231"/>
        <v>0</v>
      </c>
      <c r="AA2140" s="6">
        <f t="shared" si="234"/>
        <v>40109</v>
      </c>
      <c r="AB2140" s="4">
        <f t="shared" si="235"/>
        <v>4</v>
      </c>
      <c r="AC2140" s="32">
        <f t="shared" si="236"/>
        <v>11.316273950423628</v>
      </c>
      <c r="AD2140" s="4">
        <f>VLOOKUP($B2140,meanLDage!$Z$3:$AC$3145,4,FALSE)</f>
        <v>3</v>
      </c>
      <c r="AE2140" s="32">
        <f>VLOOKUP($B2140,meanLDage!$Z$3:$AC$3145,2,FALSE)</f>
        <v>10.708745520497203</v>
      </c>
      <c r="AF2140" s="6">
        <f>VLOOKUP(V2140,'2017 rep county selection'!$A$1:$C$281,3,FALSE)</f>
        <v>40027</v>
      </c>
      <c r="AH2140" s="9">
        <f t="shared" si="237"/>
        <v>40027</v>
      </c>
    </row>
    <row r="2141" spans="1:34" ht="15.75" customHeight="1" x14ac:dyDescent="0.3">
      <c r="A2141" s="4">
        <v>40</v>
      </c>
      <c r="B2141" s="4">
        <v>40085</v>
      </c>
      <c r="C2141" s="6" t="s">
        <v>2291</v>
      </c>
      <c r="D2141" s="6" t="s">
        <v>1333</v>
      </c>
      <c r="E2141" s="4">
        <v>40109</v>
      </c>
      <c r="F2141" s="4">
        <v>40109</v>
      </c>
      <c r="G2141" s="4">
        <v>40109</v>
      </c>
      <c r="H2141" s="37">
        <v>249271527</v>
      </c>
      <c r="I2141" s="37">
        <v>372487258.11619103</v>
      </c>
      <c r="J2141" s="37">
        <v>389542936.82115698</v>
      </c>
      <c r="K2141" s="4" t="str">
        <f>VLOOKUP(B2141,altitude!$B$3:$E$3232,4)</f>
        <v>L</v>
      </c>
      <c r="L2141" s="4">
        <f>VLOOKUP(B2141,fuelregion!$C$5:$D$3233,2,FALSE)</f>
        <v>300001000</v>
      </c>
      <c r="M2141" s="4">
        <f>VLOOKUP(B2141,fuelregion!$H$5:$I$3113,2,FALSE)</f>
        <v>300001000</v>
      </c>
      <c r="N2141" s="4">
        <f>VLOOKUP(B2141,imbin!$B$4:$D$3233,2,FALSE)</f>
        <v>0</v>
      </c>
      <c r="O2141" s="4" t="str">
        <f>VLOOKUP(B2141,imbin!$B$4:$D$3233,3,FALSE)</f>
        <v>MOVES</v>
      </c>
      <c r="P2141" s="4">
        <f>IF(ISNA(VLOOKUP(B2141,rampbin!$B$4:$G$1697,6,FALSE)),2,VLOOKUP(B2141,rampbin!$B$4:$G$1697,6,FALSE))</f>
        <v>2</v>
      </c>
      <c r="Q2141" s="4" t="str">
        <f>IF(ISNA(VLOOKUP(B2141,rampbin!$B$4:$G$1697,5,FALSE)),"MOVES",VLOOKUP(B2141,rampbin!$B$4:$G$1697,5,FALSE))</f>
        <v>MOVES</v>
      </c>
      <c r="R2141" s="4" t="s">
        <v>1880</v>
      </c>
      <c r="S2141" s="6" t="s">
        <v>1851</v>
      </c>
      <c r="T2141" s="4">
        <f>VLOOKUP(B2141,meanLDage!$B$3:$E$3145,4,FALSE)</f>
        <v>4</v>
      </c>
      <c r="U2141" s="32">
        <f>VLOOKUP(B2141,meanLDage!$B$3:$E$3145,2,FALSE)</f>
        <v>11.806215123354141</v>
      </c>
      <c r="V2141" s="4" t="str">
        <f t="shared" si="232"/>
        <v>40_L_300001000_0_4_2</v>
      </c>
      <c r="W2141" s="4">
        <v>40131</v>
      </c>
      <c r="X2141" s="6"/>
      <c r="Y2141" s="8">
        <f t="shared" si="233"/>
        <v>40131</v>
      </c>
      <c r="Z2141" s="6" t="b">
        <f t="shared" si="231"/>
        <v>0</v>
      </c>
      <c r="AA2141" s="6">
        <f t="shared" si="234"/>
        <v>40109</v>
      </c>
      <c r="AB2141" s="4">
        <f t="shared" si="235"/>
        <v>4</v>
      </c>
      <c r="AC2141" s="32">
        <f t="shared" si="236"/>
        <v>11.806215123354141</v>
      </c>
      <c r="AD2141" s="4">
        <f>VLOOKUP($B2141,meanLDage!$Z$3:$AC$3145,4,FALSE)</f>
        <v>4</v>
      </c>
      <c r="AE2141" s="32">
        <f>VLOOKUP($B2141,meanLDage!$Z$3:$AC$3145,2,FALSE)</f>
        <v>11.190609706250674</v>
      </c>
      <c r="AF2141" s="6">
        <f>VLOOKUP(V2141,'2017 rep county selection'!$A$1:$C$281,3,FALSE)</f>
        <v>40131</v>
      </c>
      <c r="AH2141" s="9">
        <f t="shared" si="237"/>
        <v>40131</v>
      </c>
    </row>
    <row r="2142" spans="1:34" ht="15.75" customHeight="1" x14ac:dyDescent="0.3">
      <c r="A2142" s="4">
        <v>40</v>
      </c>
      <c r="B2142" s="4">
        <v>40087</v>
      </c>
      <c r="C2142" s="6" t="s">
        <v>2291</v>
      </c>
      <c r="D2142" s="6" t="s">
        <v>1334</v>
      </c>
      <c r="E2142" s="4">
        <v>40109</v>
      </c>
      <c r="F2142" s="4">
        <v>40109</v>
      </c>
      <c r="G2142" s="4">
        <v>40109</v>
      </c>
      <c r="H2142" s="37">
        <v>634892458</v>
      </c>
      <c r="I2142" s="37">
        <v>795000324.64829302</v>
      </c>
      <c r="J2142" s="37">
        <v>821931970.29035902</v>
      </c>
      <c r="K2142" s="4" t="str">
        <f>VLOOKUP(B2142,altitude!$B$3:$E$3232,4)</f>
        <v>L</v>
      </c>
      <c r="L2142" s="4">
        <f>VLOOKUP(B2142,fuelregion!$C$5:$D$3233,2,FALSE)</f>
        <v>300001000</v>
      </c>
      <c r="M2142" s="4">
        <f>VLOOKUP(B2142,fuelregion!$H$5:$I$3113,2,FALSE)</f>
        <v>300001000</v>
      </c>
      <c r="N2142" s="4">
        <f>VLOOKUP(B2142,imbin!$B$4:$D$3233,2,FALSE)</f>
        <v>0</v>
      </c>
      <c r="O2142" s="4" t="str">
        <f>VLOOKUP(B2142,imbin!$B$4:$D$3233,3,FALSE)</f>
        <v>MOVES</v>
      </c>
      <c r="P2142" s="4">
        <f>IF(ISNA(VLOOKUP(B2142,rampbin!$B$4:$G$1697,6,FALSE)),2,VLOOKUP(B2142,rampbin!$B$4:$G$1697,6,FALSE))</f>
        <v>2</v>
      </c>
      <c r="Q2142" s="4" t="str">
        <f>IF(ISNA(VLOOKUP(B2142,rampbin!$B$4:$G$1697,5,FALSE)),"MOVES",VLOOKUP(B2142,rampbin!$B$4:$G$1697,5,FALSE))</f>
        <v>MOVES</v>
      </c>
      <c r="R2142" s="4" t="s">
        <v>1877</v>
      </c>
      <c r="S2142" s="6" t="s">
        <v>2133</v>
      </c>
      <c r="T2142" s="4">
        <f>VLOOKUP(B2142,meanLDage!$B$3:$E$3145,4,FALSE)</f>
        <v>3</v>
      </c>
      <c r="U2142" s="32">
        <f>VLOOKUP(B2142,meanLDage!$B$3:$E$3145,2,FALSE)</f>
        <v>10.93365292979821</v>
      </c>
      <c r="V2142" s="4" t="str">
        <f t="shared" si="232"/>
        <v>40_L_300001000_0_3_2</v>
      </c>
      <c r="W2142" s="4">
        <v>40027</v>
      </c>
      <c r="X2142" s="6"/>
      <c r="Y2142" s="8">
        <f t="shared" si="233"/>
        <v>40027</v>
      </c>
      <c r="Z2142" s="6" t="b">
        <f t="shared" si="231"/>
        <v>0</v>
      </c>
      <c r="AA2142" s="6">
        <f t="shared" si="234"/>
        <v>40109</v>
      </c>
      <c r="AB2142" s="4">
        <f t="shared" si="235"/>
        <v>3</v>
      </c>
      <c r="AC2142" s="32">
        <f t="shared" si="236"/>
        <v>10.93365292979821</v>
      </c>
      <c r="AD2142" s="4">
        <f>VLOOKUP($B2142,meanLDage!$Z$3:$AC$3145,4,FALSE)</f>
        <v>3</v>
      </c>
      <c r="AE2142" s="32">
        <f>VLOOKUP($B2142,meanLDage!$Z$3:$AC$3145,2,FALSE)</f>
        <v>10.356394352210566</v>
      </c>
      <c r="AF2142" s="6">
        <f>VLOOKUP(V2142,'2017 rep county selection'!$A$1:$C$281,3,FALSE)</f>
        <v>40027</v>
      </c>
      <c r="AH2142" s="9">
        <f t="shared" si="237"/>
        <v>40027</v>
      </c>
    </row>
    <row r="2143" spans="1:34" ht="15.75" customHeight="1" x14ac:dyDescent="0.3">
      <c r="A2143" s="4">
        <v>40</v>
      </c>
      <c r="B2143" s="4">
        <v>40089</v>
      </c>
      <c r="C2143" s="6" t="s">
        <v>2291</v>
      </c>
      <c r="D2143" s="6" t="s">
        <v>1335</v>
      </c>
      <c r="E2143" s="4">
        <v>40109</v>
      </c>
      <c r="F2143" s="4">
        <v>40109</v>
      </c>
      <c r="G2143" s="4">
        <v>40109</v>
      </c>
      <c r="H2143" s="37">
        <v>435289251</v>
      </c>
      <c r="I2143" s="37">
        <v>406840189.09979802</v>
      </c>
      <c r="J2143" s="37">
        <v>422421612.442523</v>
      </c>
      <c r="K2143" s="4" t="str">
        <f>VLOOKUP(B2143,altitude!$B$3:$E$3232,4)</f>
        <v>L</v>
      </c>
      <c r="L2143" s="4">
        <f>VLOOKUP(B2143,fuelregion!$C$5:$D$3233,2,FALSE)</f>
        <v>300001000</v>
      </c>
      <c r="M2143" s="4">
        <f>VLOOKUP(B2143,fuelregion!$H$5:$I$3113,2,FALSE)</f>
        <v>300001000</v>
      </c>
      <c r="N2143" s="4">
        <f>VLOOKUP(B2143,imbin!$B$4:$D$3233,2,FALSE)</f>
        <v>0</v>
      </c>
      <c r="O2143" s="4" t="str">
        <f>VLOOKUP(B2143,imbin!$B$4:$D$3233,3,FALSE)</f>
        <v>MOVES</v>
      </c>
      <c r="P2143" s="4">
        <f>IF(ISNA(VLOOKUP(B2143,rampbin!$B$4:$G$1697,6,FALSE)),2,VLOOKUP(B2143,rampbin!$B$4:$G$1697,6,FALSE))</f>
        <v>2</v>
      </c>
      <c r="Q2143" s="4" t="str">
        <f>IF(ISNA(VLOOKUP(B2143,rampbin!$B$4:$G$1697,5,FALSE)),"MOVES",VLOOKUP(B2143,rampbin!$B$4:$G$1697,5,FALSE))</f>
        <v>MOVES</v>
      </c>
      <c r="R2143" s="4" t="s">
        <v>1880</v>
      </c>
      <c r="S2143" s="6" t="s">
        <v>1851</v>
      </c>
      <c r="T2143" s="4">
        <f>VLOOKUP(B2143,meanLDage!$B$3:$E$3145,4,FALSE)</f>
        <v>4</v>
      </c>
      <c r="U2143" s="32">
        <f>VLOOKUP(B2143,meanLDage!$B$3:$E$3145,2,FALSE)</f>
        <v>11.805203960146986</v>
      </c>
      <c r="V2143" s="4" t="str">
        <f t="shared" si="232"/>
        <v>40_L_300001000_0_4_2</v>
      </c>
      <c r="W2143" s="4">
        <v>40131</v>
      </c>
      <c r="X2143" s="6"/>
      <c r="Y2143" s="8">
        <f t="shared" si="233"/>
        <v>40131</v>
      </c>
      <c r="Z2143" s="6" t="b">
        <f t="shared" si="231"/>
        <v>0</v>
      </c>
      <c r="AA2143" s="6">
        <f t="shared" si="234"/>
        <v>40109</v>
      </c>
      <c r="AB2143" s="4">
        <f t="shared" si="235"/>
        <v>4</v>
      </c>
      <c r="AC2143" s="32">
        <f t="shared" si="236"/>
        <v>11.805203960146986</v>
      </c>
      <c r="AD2143" s="4">
        <f>VLOOKUP($B2143,meanLDage!$Z$3:$AC$3145,4,FALSE)</f>
        <v>4</v>
      </c>
      <c r="AE2143" s="32">
        <f>VLOOKUP($B2143,meanLDage!$Z$3:$AC$3145,2,FALSE)</f>
        <v>11.248666311247247</v>
      </c>
      <c r="AF2143" s="6">
        <f>VLOOKUP(V2143,'2017 rep county selection'!$A$1:$C$281,3,FALSE)</f>
        <v>40131</v>
      </c>
      <c r="AH2143" s="9">
        <f t="shared" si="237"/>
        <v>40131</v>
      </c>
    </row>
    <row r="2144" spans="1:34" ht="15.75" customHeight="1" x14ac:dyDescent="0.3">
      <c r="A2144" s="4">
        <v>40</v>
      </c>
      <c r="B2144" s="4">
        <v>40091</v>
      </c>
      <c r="C2144" s="6" t="s">
        <v>2291</v>
      </c>
      <c r="D2144" s="6" t="s">
        <v>384</v>
      </c>
      <c r="E2144" s="4">
        <v>40109</v>
      </c>
      <c r="F2144" s="4">
        <v>40109</v>
      </c>
      <c r="G2144" s="4">
        <v>40109</v>
      </c>
      <c r="H2144" s="37">
        <v>446305794</v>
      </c>
      <c r="I2144" s="37">
        <v>450118688.08496398</v>
      </c>
      <c r="J2144" s="37">
        <v>470298978.90948099</v>
      </c>
      <c r="K2144" s="4" t="str">
        <f>VLOOKUP(B2144,altitude!$B$3:$E$3232,4)</f>
        <v>L</v>
      </c>
      <c r="L2144" s="4">
        <f>VLOOKUP(B2144,fuelregion!$C$5:$D$3233,2,FALSE)</f>
        <v>300001000</v>
      </c>
      <c r="M2144" s="4">
        <f>VLOOKUP(B2144,fuelregion!$H$5:$I$3113,2,FALSE)</f>
        <v>300001000</v>
      </c>
      <c r="N2144" s="4">
        <f>VLOOKUP(B2144,imbin!$B$4:$D$3233,2,FALSE)</f>
        <v>0</v>
      </c>
      <c r="O2144" s="4" t="str">
        <f>VLOOKUP(B2144,imbin!$B$4:$D$3233,3,FALSE)</f>
        <v>MOVES</v>
      </c>
      <c r="P2144" s="4">
        <f>IF(ISNA(VLOOKUP(B2144,rampbin!$B$4:$G$1697,6,FALSE)),2,VLOOKUP(B2144,rampbin!$B$4:$G$1697,6,FALSE))</f>
        <v>2</v>
      </c>
      <c r="Q2144" s="4" t="str">
        <f>IF(ISNA(VLOOKUP(B2144,rampbin!$B$4:$G$1697,5,FALSE)),"MOVES",VLOOKUP(B2144,rampbin!$B$4:$G$1697,5,FALSE))</f>
        <v>MOVES</v>
      </c>
      <c r="R2144" s="4" t="s">
        <v>1880</v>
      </c>
      <c r="S2144" s="6" t="s">
        <v>1851</v>
      </c>
      <c r="T2144" s="4">
        <f>VLOOKUP(B2144,meanLDage!$B$3:$E$3145,4,FALSE)</f>
        <v>4</v>
      </c>
      <c r="U2144" s="32">
        <f>VLOOKUP(B2144,meanLDage!$B$3:$E$3145,2,FALSE)</f>
        <v>12.375825816989149</v>
      </c>
      <c r="V2144" s="4" t="str">
        <f t="shared" si="232"/>
        <v>40_L_300001000_0_4_2</v>
      </c>
      <c r="W2144" s="4">
        <v>40131</v>
      </c>
      <c r="X2144" s="6"/>
      <c r="Y2144" s="8">
        <f t="shared" si="233"/>
        <v>40131</v>
      </c>
      <c r="Z2144" s="6" t="b">
        <f t="shared" si="231"/>
        <v>0</v>
      </c>
      <c r="AA2144" s="6">
        <f t="shared" si="234"/>
        <v>40109</v>
      </c>
      <c r="AB2144" s="4">
        <f t="shared" si="235"/>
        <v>4</v>
      </c>
      <c r="AC2144" s="32">
        <f t="shared" si="236"/>
        <v>12.375825816989149</v>
      </c>
      <c r="AD2144" s="4">
        <f>VLOOKUP($B2144,meanLDage!$Z$3:$AC$3145,4,FALSE)</f>
        <v>4</v>
      </c>
      <c r="AE2144" s="32">
        <f>VLOOKUP($B2144,meanLDage!$Z$3:$AC$3145,2,FALSE)</f>
        <v>11.717288890199878</v>
      </c>
      <c r="AF2144" s="6">
        <f>VLOOKUP(V2144,'2017 rep county selection'!$A$1:$C$281,3,FALSE)</f>
        <v>40131</v>
      </c>
      <c r="AH2144" s="9">
        <f t="shared" si="237"/>
        <v>40131</v>
      </c>
    </row>
    <row r="2145" spans="1:34" ht="15.75" customHeight="1" x14ac:dyDescent="0.3">
      <c r="A2145" s="4">
        <v>40</v>
      </c>
      <c r="B2145" s="4">
        <v>40093</v>
      </c>
      <c r="C2145" s="6" t="s">
        <v>2291</v>
      </c>
      <c r="D2145" s="6" t="s">
        <v>1336</v>
      </c>
      <c r="E2145" s="4">
        <v>40109</v>
      </c>
      <c r="F2145" s="4">
        <v>40109</v>
      </c>
      <c r="G2145" s="4">
        <v>40109</v>
      </c>
      <c r="H2145" s="37">
        <v>112239919</v>
      </c>
      <c r="I2145" s="37">
        <v>175060608.65957499</v>
      </c>
      <c r="J2145" s="37">
        <v>182912403.00041601</v>
      </c>
      <c r="K2145" s="4" t="str">
        <f>VLOOKUP(B2145,altitude!$B$3:$E$3232,4)</f>
        <v>L</v>
      </c>
      <c r="L2145" s="4">
        <f>VLOOKUP(B2145,fuelregion!$C$5:$D$3233,2,FALSE)</f>
        <v>300001000</v>
      </c>
      <c r="M2145" s="4">
        <f>VLOOKUP(B2145,fuelregion!$H$5:$I$3113,2,FALSE)</f>
        <v>300001000</v>
      </c>
      <c r="N2145" s="4">
        <f>VLOOKUP(B2145,imbin!$B$4:$D$3233,2,FALSE)</f>
        <v>0</v>
      </c>
      <c r="O2145" s="4" t="str">
        <f>VLOOKUP(B2145,imbin!$B$4:$D$3233,3,FALSE)</f>
        <v>MOVES</v>
      </c>
      <c r="P2145" s="4">
        <f>IF(ISNA(VLOOKUP(B2145,rampbin!$B$4:$G$1697,6,FALSE)),2,VLOOKUP(B2145,rampbin!$B$4:$G$1697,6,FALSE))</f>
        <v>2</v>
      </c>
      <c r="Q2145" s="4" t="str">
        <f>IF(ISNA(VLOOKUP(B2145,rampbin!$B$4:$G$1697,5,FALSE)),"MOVES",VLOOKUP(B2145,rampbin!$B$4:$G$1697,5,FALSE))</f>
        <v>MOVES</v>
      </c>
      <c r="R2145" s="4" t="s">
        <v>1880</v>
      </c>
      <c r="S2145" s="6" t="s">
        <v>1851</v>
      </c>
      <c r="T2145" s="4">
        <f>VLOOKUP(B2145,meanLDage!$B$3:$E$3145,4,FALSE)</f>
        <v>4</v>
      </c>
      <c r="U2145" s="32">
        <f>VLOOKUP(B2145,meanLDage!$B$3:$E$3145,2,FALSE)</f>
        <v>12.329811501787892</v>
      </c>
      <c r="V2145" s="4" t="str">
        <f t="shared" si="232"/>
        <v>40_L_300001000_0_4_2</v>
      </c>
      <c r="W2145" s="4">
        <v>40131</v>
      </c>
      <c r="X2145" s="6"/>
      <c r="Y2145" s="8">
        <f t="shared" si="233"/>
        <v>40131</v>
      </c>
      <c r="Z2145" s="6" t="b">
        <f t="shared" si="231"/>
        <v>0</v>
      </c>
      <c r="AA2145" s="6">
        <f t="shared" si="234"/>
        <v>40109</v>
      </c>
      <c r="AB2145" s="4">
        <f t="shared" si="235"/>
        <v>4</v>
      </c>
      <c r="AC2145" s="32">
        <f t="shared" si="236"/>
        <v>12.329811501787892</v>
      </c>
      <c r="AD2145" s="4">
        <f>VLOOKUP($B2145,meanLDage!$Z$3:$AC$3145,4,FALSE)</f>
        <v>4</v>
      </c>
      <c r="AE2145" s="32">
        <f>VLOOKUP($B2145,meanLDage!$Z$3:$AC$3145,2,FALSE)</f>
        <v>11.599742286528217</v>
      </c>
      <c r="AF2145" s="6">
        <f>VLOOKUP(V2145,'2017 rep county selection'!$A$1:$C$281,3,FALSE)</f>
        <v>40131</v>
      </c>
      <c r="AH2145" s="9">
        <f t="shared" si="237"/>
        <v>40131</v>
      </c>
    </row>
    <row r="2146" spans="1:34" ht="15.75" customHeight="1" x14ac:dyDescent="0.3">
      <c r="A2146" s="4">
        <v>40</v>
      </c>
      <c r="B2146" s="4">
        <v>40095</v>
      </c>
      <c r="C2146" s="6" t="s">
        <v>2291</v>
      </c>
      <c r="D2146" s="6" t="s">
        <v>54</v>
      </c>
      <c r="E2146" s="4">
        <v>40109</v>
      </c>
      <c r="F2146" s="4">
        <v>40109</v>
      </c>
      <c r="G2146" s="4">
        <v>40109</v>
      </c>
      <c r="H2146" s="37">
        <v>173616380</v>
      </c>
      <c r="I2146" s="37">
        <v>173744085.11571801</v>
      </c>
      <c r="J2146" s="37">
        <v>181095893.81448501</v>
      </c>
      <c r="K2146" s="4" t="str">
        <f>VLOOKUP(B2146,altitude!$B$3:$E$3232,4)</f>
        <v>L</v>
      </c>
      <c r="L2146" s="4">
        <f>VLOOKUP(B2146,fuelregion!$C$5:$D$3233,2,FALSE)</f>
        <v>300001000</v>
      </c>
      <c r="M2146" s="4">
        <f>VLOOKUP(B2146,fuelregion!$H$5:$I$3113,2,FALSE)</f>
        <v>300001000</v>
      </c>
      <c r="N2146" s="4">
        <f>VLOOKUP(B2146,imbin!$B$4:$D$3233,2,FALSE)</f>
        <v>0</v>
      </c>
      <c r="O2146" s="4" t="str">
        <f>VLOOKUP(B2146,imbin!$B$4:$D$3233,3,FALSE)</f>
        <v>MOVES</v>
      </c>
      <c r="P2146" s="4">
        <f>IF(ISNA(VLOOKUP(B2146,rampbin!$B$4:$G$1697,6,FALSE)),2,VLOOKUP(B2146,rampbin!$B$4:$G$1697,6,FALSE))</f>
        <v>2</v>
      </c>
      <c r="Q2146" s="4" t="str">
        <f>IF(ISNA(VLOOKUP(B2146,rampbin!$B$4:$G$1697,5,FALSE)),"MOVES",VLOOKUP(B2146,rampbin!$B$4:$G$1697,5,FALSE))</f>
        <v>MOVES</v>
      </c>
      <c r="R2146" s="4" t="s">
        <v>1880</v>
      </c>
      <c r="S2146" s="6" t="s">
        <v>1851</v>
      </c>
      <c r="T2146" s="4">
        <f>VLOOKUP(B2146,meanLDage!$B$3:$E$3145,4,FALSE)</f>
        <v>4</v>
      </c>
      <c r="U2146" s="32">
        <f>VLOOKUP(B2146,meanLDage!$B$3:$E$3145,2,FALSE)</f>
        <v>11.773012340222476</v>
      </c>
      <c r="V2146" s="4" t="str">
        <f t="shared" si="232"/>
        <v>40_L_300001000_0_4_2</v>
      </c>
      <c r="W2146" s="4">
        <v>40131</v>
      </c>
      <c r="X2146" s="6"/>
      <c r="Y2146" s="8">
        <f t="shared" si="233"/>
        <v>40131</v>
      </c>
      <c r="Z2146" s="6" t="b">
        <f t="shared" si="231"/>
        <v>0</v>
      </c>
      <c r="AA2146" s="6">
        <f t="shared" si="234"/>
        <v>40109</v>
      </c>
      <c r="AB2146" s="4">
        <f t="shared" si="235"/>
        <v>4</v>
      </c>
      <c r="AC2146" s="32">
        <f t="shared" si="236"/>
        <v>11.773012340222476</v>
      </c>
      <c r="AD2146" s="4">
        <f>VLOOKUP($B2146,meanLDage!$Z$3:$AC$3145,4,FALSE)</f>
        <v>4</v>
      </c>
      <c r="AE2146" s="32">
        <f>VLOOKUP($B2146,meanLDage!$Z$3:$AC$3145,2,FALSE)</f>
        <v>11.184624716326429</v>
      </c>
      <c r="AF2146" s="6">
        <f>VLOOKUP(V2146,'2017 rep county selection'!$A$1:$C$281,3,FALSE)</f>
        <v>40131</v>
      </c>
      <c r="AH2146" s="9">
        <f t="shared" si="237"/>
        <v>40131</v>
      </c>
    </row>
    <row r="2147" spans="1:34" ht="15.75" customHeight="1" x14ac:dyDescent="0.3">
      <c r="A2147" s="4">
        <v>40</v>
      </c>
      <c r="B2147" s="4">
        <v>40097</v>
      </c>
      <c r="C2147" s="6" t="s">
        <v>2291</v>
      </c>
      <c r="D2147" s="6" t="s">
        <v>1337</v>
      </c>
      <c r="E2147" s="4">
        <v>40135</v>
      </c>
      <c r="F2147" s="4">
        <v>40135</v>
      </c>
      <c r="G2147" s="4">
        <v>40135</v>
      </c>
      <c r="H2147" s="37">
        <v>643387936</v>
      </c>
      <c r="I2147" s="37">
        <v>649538790.45441496</v>
      </c>
      <c r="J2147" s="37">
        <v>675136310.88694096</v>
      </c>
      <c r="K2147" s="4" t="str">
        <f>VLOOKUP(B2147,altitude!$B$3:$E$3232,4)</f>
        <v>L</v>
      </c>
      <c r="L2147" s="4">
        <f>VLOOKUP(B2147,fuelregion!$C$5:$D$3233,2,FALSE)</f>
        <v>300001000</v>
      </c>
      <c r="M2147" s="4">
        <f>VLOOKUP(B2147,fuelregion!$H$5:$I$3113,2,FALSE)</f>
        <v>300001000</v>
      </c>
      <c r="N2147" s="4">
        <f>VLOOKUP(B2147,imbin!$B$4:$D$3233,2,FALSE)</f>
        <v>0</v>
      </c>
      <c r="O2147" s="4" t="str">
        <f>VLOOKUP(B2147,imbin!$B$4:$D$3233,3,FALSE)</f>
        <v>MOVES</v>
      </c>
      <c r="P2147" s="4">
        <f>IF(ISNA(VLOOKUP(B2147,rampbin!$B$4:$G$1697,6,FALSE)),2,VLOOKUP(B2147,rampbin!$B$4:$G$1697,6,FALSE))</f>
        <v>2</v>
      </c>
      <c r="Q2147" s="4" t="str">
        <f>IF(ISNA(VLOOKUP(B2147,rampbin!$B$4:$G$1697,5,FALSE)),"MOVES",VLOOKUP(B2147,rampbin!$B$4:$G$1697,5,FALSE))</f>
        <v>MOVES</v>
      </c>
      <c r="R2147" s="4" t="s">
        <v>1880</v>
      </c>
      <c r="S2147" s="6" t="s">
        <v>1851</v>
      </c>
      <c r="T2147" s="4">
        <f>VLOOKUP(B2147,meanLDage!$B$3:$E$3145,4,FALSE)</f>
        <v>4</v>
      </c>
      <c r="U2147" s="32">
        <f>VLOOKUP(B2147,meanLDage!$B$3:$E$3145,2,FALSE)</f>
        <v>12.729684704425424</v>
      </c>
      <c r="V2147" s="4" t="str">
        <f t="shared" si="232"/>
        <v>40_L_300001000_0_4_2</v>
      </c>
      <c r="W2147" s="4">
        <v>40131</v>
      </c>
      <c r="X2147" s="6"/>
      <c r="Y2147" s="8">
        <f t="shared" si="233"/>
        <v>40131</v>
      </c>
      <c r="Z2147" s="6" t="b">
        <f t="shared" si="231"/>
        <v>0</v>
      </c>
      <c r="AA2147" s="6">
        <f t="shared" si="234"/>
        <v>40135</v>
      </c>
      <c r="AB2147" s="4">
        <f t="shared" si="235"/>
        <v>4</v>
      </c>
      <c r="AC2147" s="32">
        <f t="shared" si="236"/>
        <v>12.729684704425424</v>
      </c>
      <c r="AD2147" s="4">
        <f>VLOOKUP($B2147,meanLDage!$Z$3:$AC$3145,4,FALSE)</f>
        <v>4</v>
      </c>
      <c r="AE2147" s="32">
        <f>VLOOKUP($B2147,meanLDage!$Z$3:$AC$3145,2,FALSE)</f>
        <v>12.055661780802854</v>
      </c>
      <c r="AF2147" s="6">
        <f>VLOOKUP(V2147,'2017 rep county selection'!$A$1:$C$281,3,FALSE)</f>
        <v>40131</v>
      </c>
      <c r="AH2147" s="9">
        <f t="shared" si="237"/>
        <v>40131</v>
      </c>
    </row>
    <row r="2148" spans="1:34" ht="15.75" customHeight="1" x14ac:dyDescent="0.3">
      <c r="A2148" s="4">
        <v>40</v>
      </c>
      <c r="B2148" s="4">
        <v>40099</v>
      </c>
      <c r="C2148" s="6" t="s">
        <v>2291</v>
      </c>
      <c r="D2148" s="6" t="s">
        <v>387</v>
      </c>
      <c r="E2148" s="4">
        <v>40109</v>
      </c>
      <c r="F2148" s="4">
        <v>40109</v>
      </c>
      <c r="G2148" s="4">
        <v>40109</v>
      </c>
      <c r="H2148" s="37">
        <v>204133703</v>
      </c>
      <c r="I2148" s="37">
        <v>247141688.16239601</v>
      </c>
      <c r="J2148" s="37">
        <v>258077615.33644199</v>
      </c>
      <c r="K2148" s="4" t="str">
        <f>VLOOKUP(B2148,altitude!$B$3:$E$3232,4)</f>
        <v>L</v>
      </c>
      <c r="L2148" s="4">
        <f>VLOOKUP(B2148,fuelregion!$C$5:$D$3233,2,FALSE)</f>
        <v>300001000</v>
      </c>
      <c r="M2148" s="4">
        <f>VLOOKUP(B2148,fuelregion!$H$5:$I$3113,2,FALSE)</f>
        <v>300001000</v>
      </c>
      <c r="N2148" s="4">
        <f>VLOOKUP(B2148,imbin!$B$4:$D$3233,2,FALSE)</f>
        <v>0</v>
      </c>
      <c r="O2148" s="4" t="str">
        <f>VLOOKUP(B2148,imbin!$B$4:$D$3233,3,FALSE)</f>
        <v>MOVES</v>
      </c>
      <c r="P2148" s="4">
        <f>IF(ISNA(VLOOKUP(B2148,rampbin!$B$4:$G$1697,6,FALSE)),2,VLOOKUP(B2148,rampbin!$B$4:$G$1697,6,FALSE))</f>
        <v>2</v>
      </c>
      <c r="Q2148" s="4" t="str">
        <f>IF(ISNA(VLOOKUP(B2148,rampbin!$B$4:$G$1697,5,FALSE)),"MOVES",VLOOKUP(B2148,rampbin!$B$4:$G$1697,5,FALSE))</f>
        <v>MOVES</v>
      </c>
      <c r="R2148" s="4" t="s">
        <v>1880</v>
      </c>
      <c r="S2148" s="6" t="s">
        <v>1851</v>
      </c>
      <c r="T2148" s="4">
        <f>VLOOKUP(B2148,meanLDage!$B$3:$E$3145,4,FALSE)</f>
        <v>4</v>
      </c>
      <c r="U2148" s="32">
        <f>VLOOKUP(B2148,meanLDage!$B$3:$E$3145,2,FALSE)</f>
        <v>11.174946885866355</v>
      </c>
      <c r="V2148" s="4" t="str">
        <f t="shared" si="232"/>
        <v>40_L_300001000_0_3_2</v>
      </c>
      <c r="W2148" s="4">
        <v>40131</v>
      </c>
      <c r="X2148" s="6"/>
      <c r="Y2148" s="8">
        <f t="shared" si="233"/>
        <v>40131</v>
      </c>
      <c r="Z2148" s="6" t="b">
        <f t="shared" si="231"/>
        <v>0</v>
      </c>
      <c r="AA2148" s="6">
        <f t="shared" si="234"/>
        <v>40109</v>
      </c>
      <c r="AB2148" s="4">
        <f t="shared" si="235"/>
        <v>4</v>
      </c>
      <c r="AC2148" s="32">
        <f t="shared" si="236"/>
        <v>11.174946885866355</v>
      </c>
      <c r="AD2148" s="4">
        <f>VLOOKUP($B2148,meanLDage!$Z$3:$AC$3145,4,FALSE)</f>
        <v>3</v>
      </c>
      <c r="AE2148" s="32">
        <f>VLOOKUP($B2148,meanLDage!$Z$3:$AC$3145,2,FALSE)</f>
        <v>10.600380513666105</v>
      </c>
      <c r="AF2148" s="6">
        <f>VLOOKUP(V2148,'2017 rep county selection'!$A$1:$C$281,3,FALSE)</f>
        <v>40027</v>
      </c>
      <c r="AH2148" s="9">
        <f t="shared" si="237"/>
        <v>40027</v>
      </c>
    </row>
    <row r="2149" spans="1:34" ht="15.75" customHeight="1" x14ac:dyDescent="0.3">
      <c r="A2149" s="4">
        <v>40</v>
      </c>
      <c r="B2149" s="4">
        <v>40101</v>
      </c>
      <c r="C2149" s="6" t="s">
        <v>2291</v>
      </c>
      <c r="D2149" s="6" t="s">
        <v>1338</v>
      </c>
      <c r="E2149" s="4">
        <v>40109</v>
      </c>
      <c r="F2149" s="4">
        <v>40109</v>
      </c>
      <c r="G2149" s="4">
        <v>40109</v>
      </c>
      <c r="H2149" s="37">
        <v>864703030</v>
      </c>
      <c r="I2149" s="37">
        <v>849425997.69225395</v>
      </c>
      <c r="J2149" s="37">
        <v>873892355.47061503</v>
      </c>
      <c r="K2149" s="4" t="str">
        <f>VLOOKUP(B2149,altitude!$B$3:$E$3232,4)</f>
        <v>L</v>
      </c>
      <c r="L2149" s="4">
        <f>VLOOKUP(B2149,fuelregion!$C$5:$D$3233,2,FALSE)</f>
        <v>300001000</v>
      </c>
      <c r="M2149" s="4">
        <f>VLOOKUP(B2149,fuelregion!$H$5:$I$3113,2,FALSE)</f>
        <v>300001000</v>
      </c>
      <c r="N2149" s="4">
        <f>VLOOKUP(B2149,imbin!$B$4:$D$3233,2,FALSE)</f>
        <v>0</v>
      </c>
      <c r="O2149" s="4" t="str">
        <f>VLOOKUP(B2149,imbin!$B$4:$D$3233,3,FALSE)</f>
        <v>MOVES</v>
      </c>
      <c r="P2149" s="4">
        <f>IF(ISNA(VLOOKUP(B2149,rampbin!$B$4:$G$1697,6,FALSE)),2,VLOOKUP(B2149,rampbin!$B$4:$G$1697,6,FALSE))</f>
        <v>2</v>
      </c>
      <c r="Q2149" s="4" t="str">
        <f>IF(ISNA(VLOOKUP(B2149,rampbin!$B$4:$G$1697,5,FALSE)),"MOVES",VLOOKUP(B2149,rampbin!$B$4:$G$1697,5,FALSE))</f>
        <v>MOVES</v>
      </c>
      <c r="R2149" s="4" t="s">
        <v>1880</v>
      </c>
      <c r="S2149" s="6" t="s">
        <v>1851</v>
      </c>
      <c r="T2149" s="4">
        <f>VLOOKUP(B2149,meanLDage!$B$3:$E$3145,4,FALSE)</f>
        <v>4</v>
      </c>
      <c r="U2149" s="32">
        <f>VLOOKUP(B2149,meanLDage!$B$3:$E$3145,2,FALSE)</f>
        <v>11.979966671580641</v>
      </c>
      <c r="V2149" s="4" t="str">
        <f t="shared" si="232"/>
        <v>40_L_300001000_0_4_2</v>
      </c>
      <c r="W2149" s="4">
        <v>40131</v>
      </c>
      <c r="X2149" s="6"/>
      <c r="Y2149" s="8">
        <f t="shared" si="233"/>
        <v>40131</v>
      </c>
      <c r="Z2149" s="6" t="b">
        <f t="shared" si="231"/>
        <v>0</v>
      </c>
      <c r="AA2149" s="6">
        <f t="shared" si="234"/>
        <v>40109</v>
      </c>
      <c r="AB2149" s="4">
        <f t="shared" si="235"/>
        <v>4</v>
      </c>
      <c r="AC2149" s="32">
        <f t="shared" si="236"/>
        <v>11.979966671580641</v>
      </c>
      <c r="AD2149" s="4">
        <f>VLOOKUP($B2149,meanLDage!$Z$3:$AC$3145,4,FALSE)</f>
        <v>4</v>
      </c>
      <c r="AE2149" s="32">
        <f>VLOOKUP($B2149,meanLDage!$Z$3:$AC$3145,2,FALSE)</f>
        <v>11.370017304274828</v>
      </c>
      <c r="AF2149" s="6">
        <f>VLOOKUP(V2149,'2017 rep county selection'!$A$1:$C$281,3,FALSE)</f>
        <v>40131</v>
      </c>
      <c r="AH2149" s="9">
        <f t="shared" si="237"/>
        <v>40131</v>
      </c>
    </row>
    <row r="2150" spans="1:34" ht="15.75" customHeight="1" x14ac:dyDescent="0.3">
      <c r="A2150" s="4">
        <v>40</v>
      </c>
      <c r="B2150" s="4">
        <v>40103</v>
      </c>
      <c r="C2150" s="6" t="s">
        <v>2291</v>
      </c>
      <c r="D2150" s="6" t="s">
        <v>533</v>
      </c>
      <c r="E2150" s="4">
        <v>40109</v>
      </c>
      <c r="F2150" s="4">
        <v>40109</v>
      </c>
      <c r="G2150" s="4">
        <v>40109</v>
      </c>
      <c r="H2150" s="37">
        <v>345992237</v>
      </c>
      <c r="I2150" s="37">
        <v>381791013.57019699</v>
      </c>
      <c r="J2150" s="37">
        <v>397942292.03263801</v>
      </c>
      <c r="K2150" s="4" t="str">
        <f>VLOOKUP(B2150,altitude!$B$3:$E$3232,4)</f>
        <v>L</v>
      </c>
      <c r="L2150" s="4">
        <f>VLOOKUP(B2150,fuelregion!$C$5:$D$3233,2,FALSE)</f>
        <v>300001000</v>
      </c>
      <c r="M2150" s="4">
        <f>VLOOKUP(B2150,fuelregion!$H$5:$I$3113,2,FALSE)</f>
        <v>300001000</v>
      </c>
      <c r="N2150" s="4">
        <f>VLOOKUP(B2150,imbin!$B$4:$D$3233,2,FALSE)</f>
        <v>0</v>
      </c>
      <c r="O2150" s="4" t="str">
        <f>VLOOKUP(B2150,imbin!$B$4:$D$3233,3,FALSE)</f>
        <v>MOVES</v>
      </c>
      <c r="P2150" s="4">
        <f>IF(ISNA(VLOOKUP(B2150,rampbin!$B$4:$G$1697,6,FALSE)),2,VLOOKUP(B2150,rampbin!$B$4:$G$1697,6,FALSE))</f>
        <v>2</v>
      </c>
      <c r="Q2150" s="4" t="str">
        <f>IF(ISNA(VLOOKUP(B2150,rampbin!$B$4:$G$1697,5,FALSE)),"MOVES",VLOOKUP(B2150,rampbin!$B$4:$G$1697,5,FALSE))</f>
        <v>MOVES</v>
      </c>
      <c r="R2150" s="4" t="s">
        <v>1880</v>
      </c>
      <c r="S2150" s="6" t="s">
        <v>1851</v>
      </c>
      <c r="T2150" s="4">
        <f>VLOOKUP(B2150,meanLDage!$B$3:$E$3145,4,FALSE)</f>
        <v>4</v>
      </c>
      <c r="U2150" s="32">
        <f>VLOOKUP(B2150,meanLDage!$B$3:$E$3145,2,FALSE)</f>
        <v>12.449758041292343</v>
      </c>
      <c r="V2150" s="4" t="str">
        <f t="shared" si="232"/>
        <v>40_L_300001000_0_4_2</v>
      </c>
      <c r="W2150" s="4">
        <v>40131</v>
      </c>
      <c r="X2150" s="6"/>
      <c r="Y2150" s="8">
        <f t="shared" si="233"/>
        <v>40131</v>
      </c>
      <c r="Z2150" s="6" t="b">
        <f t="shared" si="231"/>
        <v>0</v>
      </c>
      <c r="AA2150" s="6">
        <f t="shared" si="234"/>
        <v>40109</v>
      </c>
      <c r="AB2150" s="4">
        <f t="shared" si="235"/>
        <v>4</v>
      </c>
      <c r="AC2150" s="32">
        <f t="shared" si="236"/>
        <v>12.449758041292343</v>
      </c>
      <c r="AD2150" s="4">
        <f>VLOOKUP($B2150,meanLDage!$Z$3:$AC$3145,4,FALSE)</f>
        <v>4</v>
      </c>
      <c r="AE2150" s="32">
        <f>VLOOKUP($B2150,meanLDage!$Z$3:$AC$3145,2,FALSE)</f>
        <v>11.756860760139109</v>
      </c>
      <c r="AF2150" s="6">
        <f>VLOOKUP(V2150,'2017 rep county selection'!$A$1:$C$281,3,FALSE)</f>
        <v>40131</v>
      </c>
      <c r="AH2150" s="9">
        <f t="shared" si="237"/>
        <v>40131</v>
      </c>
    </row>
    <row r="2151" spans="1:34" ht="15.75" customHeight="1" x14ac:dyDescent="0.3">
      <c r="A2151" s="4">
        <v>40</v>
      </c>
      <c r="B2151" s="4">
        <v>40105</v>
      </c>
      <c r="C2151" s="6" t="s">
        <v>2291</v>
      </c>
      <c r="D2151" s="6" t="s">
        <v>1339</v>
      </c>
      <c r="E2151" s="4">
        <v>40135</v>
      </c>
      <c r="F2151" s="4">
        <v>40135</v>
      </c>
      <c r="G2151" s="4">
        <v>40135</v>
      </c>
      <c r="H2151" s="37">
        <v>107866806</v>
      </c>
      <c r="I2151" s="37">
        <v>125104911.148957</v>
      </c>
      <c r="J2151" s="37">
        <v>130343146.61436699</v>
      </c>
      <c r="K2151" s="4" t="str">
        <f>VLOOKUP(B2151,altitude!$B$3:$E$3232,4)</f>
        <v>L</v>
      </c>
      <c r="L2151" s="4">
        <f>VLOOKUP(B2151,fuelregion!$C$5:$D$3233,2,FALSE)</f>
        <v>300001000</v>
      </c>
      <c r="M2151" s="4">
        <f>VLOOKUP(B2151,fuelregion!$H$5:$I$3113,2,FALSE)</f>
        <v>300001000</v>
      </c>
      <c r="N2151" s="4">
        <f>VLOOKUP(B2151,imbin!$B$4:$D$3233,2,FALSE)</f>
        <v>0</v>
      </c>
      <c r="O2151" s="4" t="str">
        <f>VLOOKUP(B2151,imbin!$B$4:$D$3233,3,FALSE)</f>
        <v>MOVES</v>
      </c>
      <c r="P2151" s="4">
        <f>IF(ISNA(VLOOKUP(B2151,rampbin!$B$4:$G$1697,6,FALSE)),2,VLOOKUP(B2151,rampbin!$B$4:$G$1697,6,FALSE))</f>
        <v>2</v>
      </c>
      <c r="Q2151" s="4" t="str">
        <f>IF(ISNA(VLOOKUP(B2151,rampbin!$B$4:$G$1697,5,FALSE)),"MOVES",VLOOKUP(B2151,rampbin!$B$4:$G$1697,5,FALSE))</f>
        <v>MOVES</v>
      </c>
      <c r="R2151" s="4" t="s">
        <v>1880</v>
      </c>
      <c r="S2151" s="6" t="s">
        <v>1851</v>
      </c>
      <c r="T2151" s="4">
        <f>VLOOKUP(B2151,meanLDage!$B$3:$E$3145,4,FALSE)</f>
        <v>5</v>
      </c>
      <c r="U2151" s="32">
        <f>VLOOKUP(B2151,meanLDage!$B$3:$E$3145,2,FALSE)</f>
        <v>13.946514072433828</v>
      </c>
      <c r="V2151" s="4" t="str">
        <f t="shared" si="232"/>
        <v>40_L_300001000_0_5_2</v>
      </c>
      <c r="W2151" s="4">
        <v>40117</v>
      </c>
      <c r="X2151" s="6"/>
      <c r="Y2151" s="8">
        <f t="shared" si="233"/>
        <v>40117</v>
      </c>
      <c r="Z2151" s="6" t="b">
        <f t="shared" si="231"/>
        <v>0</v>
      </c>
      <c r="AA2151" s="6">
        <f t="shared" si="234"/>
        <v>40135</v>
      </c>
      <c r="AB2151" s="4">
        <f t="shared" si="235"/>
        <v>5</v>
      </c>
      <c r="AC2151" s="32">
        <f t="shared" si="236"/>
        <v>13.946514072433828</v>
      </c>
      <c r="AD2151" s="4">
        <f>VLOOKUP($B2151,meanLDage!$Z$3:$AC$3145,4,FALSE)</f>
        <v>5</v>
      </c>
      <c r="AE2151" s="32">
        <f>VLOOKUP($B2151,meanLDage!$Z$3:$AC$3145,2,FALSE)</f>
        <v>13.20227133821785</v>
      </c>
      <c r="AF2151" s="6">
        <f>VLOOKUP(V2151,'2017 rep county selection'!$A$1:$C$281,3,FALSE)</f>
        <v>40001</v>
      </c>
      <c r="AH2151" s="9">
        <f t="shared" si="237"/>
        <v>40001</v>
      </c>
    </row>
    <row r="2152" spans="1:34" ht="15.75" customHeight="1" x14ac:dyDescent="0.3">
      <c r="A2152" s="4">
        <v>40</v>
      </c>
      <c r="B2152" s="4">
        <v>40107</v>
      </c>
      <c r="C2152" s="6" t="s">
        <v>2291</v>
      </c>
      <c r="D2152" s="6" t="s">
        <v>1340</v>
      </c>
      <c r="E2152" s="4">
        <v>40135</v>
      </c>
      <c r="F2152" s="4">
        <v>40135</v>
      </c>
      <c r="G2152" s="4">
        <v>40135</v>
      </c>
      <c r="H2152" s="37">
        <v>241113149</v>
      </c>
      <c r="I2152" s="37">
        <v>199984554.204831</v>
      </c>
      <c r="J2152" s="37">
        <v>208780754.400866</v>
      </c>
      <c r="K2152" s="4" t="str">
        <f>VLOOKUP(B2152,altitude!$B$3:$E$3232,4)</f>
        <v>L</v>
      </c>
      <c r="L2152" s="4">
        <f>VLOOKUP(B2152,fuelregion!$C$5:$D$3233,2,FALSE)</f>
        <v>300001000</v>
      </c>
      <c r="M2152" s="4">
        <f>VLOOKUP(B2152,fuelregion!$H$5:$I$3113,2,FALSE)</f>
        <v>300001000</v>
      </c>
      <c r="N2152" s="4">
        <f>VLOOKUP(B2152,imbin!$B$4:$D$3233,2,FALSE)</f>
        <v>0</v>
      </c>
      <c r="O2152" s="4" t="str">
        <f>VLOOKUP(B2152,imbin!$B$4:$D$3233,3,FALSE)</f>
        <v>MOVES</v>
      </c>
      <c r="P2152" s="4">
        <f>IF(ISNA(VLOOKUP(B2152,rampbin!$B$4:$G$1697,6,FALSE)),2,VLOOKUP(B2152,rampbin!$B$4:$G$1697,6,FALSE))</f>
        <v>2</v>
      </c>
      <c r="Q2152" s="4" t="str">
        <f>IF(ISNA(VLOOKUP(B2152,rampbin!$B$4:$G$1697,5,FALSE)),"MOVES",VLOOKUP(B2152,rampbin!$B$4:$G$1697,5,FALSE))</f>
        <v>MOVES</v>
      </c>
      <c r="R2152" s="4" t="s">
        <v>1880</v>
      </c>
      <c r="S2152" s="6" t="s">
        <v>1851</v>
      </c>
      <c r="T2152" s="4">
        <f>VLOOKUP(B2152,meanLDage!$B$3:$E$3145,4,FALSE)</f>
        <v>5</v>
      </c>
      <c r="U2152" s="32">
        <f>VLOOKUP(B2152,meanLDage!$B$3:$E$3145,2,FALSE)</f>
        <v>13.022810541509687</v>
      </c>
      <c r="V2152" s="4" t="str">
        <f t="shared" si="232"/>
        <v>40_L_300001000_0_4_2</v>
      </c>
      <c r="W2152" s="4">
        <v>40117</v>
      </c>
      <c r="X2152" s="6"/>
      <c r="Y2152" s="8">
        <f t="shared" si="233"/>
        <v>40117</v>
      </c>
      <c r="Z2152" s="6" t="b">
        <f t="shared" si="231"/>
        <v>0</v>
      </c>
      <c r="AA2152" s="6">
        <f t="shared" si="234"/>
        <v>40135</v>
      </c>
      <c r="AB2152" s="4">
        <f t="shared" si="235"/>
        <v>5</v>
      </c>
      <c r="AC2152" s="32">
        <f t="shared" si="236"/>
        <v>13.022810541509687</v>
      </c>
      <c r="AD2152" s="4">
        <f>VLOOKUP($B2152,meanLDage!$Z$3:$AC$3145,4,FALSE)</f>
        <v>4</v>
      </c>
      <c r="AE2152" s="32">
        <f>VLOOKUP($B2152,meanLDage!$Z$3:$AC$3145,2,FALSE)</f>
        <v>12.380544043312009</v>
      </c>
      <c r="AF2152" s="6">
        <f>VLOOKUP(V2152,'2017 rep county selection'!$A$1:$C$281,3,FALSE)</f>
        <v>40131</v>
      </c>
      <c r="AH2152" s="9">
        <f t="shared" si="237"/>
        <v>40131</v>
      </c>
    </row>
    <row r="2153" spans="1:34" ht="15.75" customHeight="1" x14ac:dyDescent="0.3">
      <c r="A2153" s="4">
        <v>40</v>
      </c>
      <c r="B2153" s="4">
        <v>40109</v>
      </c>
      <c r="C2153" s="6" t="s">
        <v>2291</v>
      </c>
      <c r="D2153" s="6" t="s">
        <v>1341</v>
      </c>
      <c r="E2153" s="4">
        <v>40109</v>
      </c>
      <c r="F2153" s="4">
        <v>40109</v>
      </c>
      <c r="G2153" s="4">
        <v>40109</v>
      </c>
      <c r="H2153" s="37">
        <v>9688952778</v>
      </c>
      <c r="I2153" s="37">
        <v>8806347972.9643497</v>
      </c>
      <c r="J2153" s="37">
        <v>8951648116.8221092</v>
      </c>
      <c r="K2153" s="4" t="str">
        <f>VLOOKUP(B2153,altitude!$B$3:$E$3232,4)</f>
        <v>L</v>
      </c>
      <c r="L2153" s="4">
        <f>VLOOKUP(B2153,fuelregion!$C$5:$D$3233,2,FALSE)</f>
        <v>300001000</v>
      </c>
      <c r="M2153" s="4">
        <f>VLOOKUP(B2153,fuelregion!$H$5:$I$3113,2,FALSE)</f>
        <v>300001000</v>
      </c>
      <c r="N2153" s="4">
        <f>VLOOKUP(B2153,imbin!$B$4:$D$3233,2,FALSE)</f>
        <v>0</v>
      </c>
      <c r="O2153" s="4" t="str">
        <f>VLOOKUP(B2153,imbin!$B$4:$D$3233,3,FALSE)</f>
        <v>MOVES</v>
      </c>
      <c r="P2153" s="4">
        <f>IF(ISNA(VLOOKUP(B2153,rampbin!$B$4:$G$1697,6,FALSE)),2,VLOOKUP(B2153,rampbin!$B$4:$G$1697,6,FALSE))</f>
        <v>2</v>
      </c>
      <c r="Q2153" s="4" t="str">
        <f>IF(ISNA(VLOOKUP(B2153,rampbin!$B$4:$G$1697,5,FALSE)),"MOVES",VLOOKUP(B2153,rampbin!$B$4:$G$1697,5,FALSE))</f>
        <v>MOVES</v>
      </c>
      <c r="R2153" s="4" t="s">
        <v>1877</v>
      </c>
      <c r="S2153" s="6" t="s">
        <v>2133</v>
      </c>
      <c r="T2153" s="4">
        <f>VLOOKUP(B2153,meanLDage!$B$3:$E$3145,4,FALSE)</f>
        <v>2</v>
      </c>
      <c r="U2153" s="32">
        <f>VLOOKUP(B2153,meanLDage!$B$3:$E$3145,2,FALSE)</f>
        <v>8.5939255310118519</v>
      </c>
      <c r="V2153" s="4" t="str">
        <f t="shared" si="232"/>
        <v>40_L_300001000_0_2_2</v>
      </c>
      <c r="W2153" s="4">
        <v>40109</v>
      </c>
      <c r="X2153" s="6"/>
      <c r="Y2153" s="8">
        <f t="shared" si="233"/>
        <v>40109</v>
      </c>
      <c r="Z2153" s="6" t="b">
        <f t="shared" si="231"/>
        <v>1</v>
      </c>
      <c r="AA2153" s="6">
        <f t="shared" si="234"/>
        <v>40109</v>
      </c>
      <c r="AB2153" s="4">
        <f t="shared" si="235"/>
        <v>2</v>
      </c>
      <c r="AC2153" s="32">
        <f t="shared" si="236"/>
        <v>8.5939255310118519</v>
      </c>
      <c r="AD2153" s="4">
        <f>VLOOKUP($B2153,meanLDage!$Z$3:$AC$3145,4,FALSE)</f>
        <v>2</v>
      </c>
      <c r="AE2153" s="32">
        <f>VLOOKUP($B2153,meanLDage!$Z$3:$AC$3145,2,FALSE)</f>
        <v>8.1072173191943318</v>
      </c>
      <c r="AF2153" s="6">
        <f>VLOOKUP(V2153,'2017 rep county selection'!$A$1:$C$281,3,FALSE)</f>
        <v>40109</v>
      </c>
      <c r="AG2153" s="6">
        <v>40027</v>
      </c>
      <c r="AH2153" s="9">
        <f t="shared" si="237"/>
        <v>40027</v>
      </c>
    </row>
    <row r="2154" spans="1:34" ht="15.75" customHeight="1" x14ac:dyDescent="0.3">
      <c r="A2154" s="4">
        <v>40</v>
      </c>
      <c r="B2154" s="4">
        <v>40111</v>
      </c>
      <c r="C2154" s="6" t="s">
        <v>2291</v>
      </c>
      <c r="D2154" s="6" t="s">
        <v>1342</v>
      </c>
      <c r="E2154" s="4">
        <v>40135</v>
      </c>
      <c r="F2154" s="4">
        <v>40135</v>
      </c>
      <c r="G2154" s="4">
        <v>40135</v>
      </c>
      <c r="H2154" s="37">
        <v>531846500</v>
      </c>
      <c r="I2154" s="37">
        <v>500722241.58618301</v>
      </c>
      <c r="J2154" s="37">
        <v>517023191.338498</v>
      </c>
      <c r="K2154" s="4" t="str">
        <f>VLOOKUP(B2154,altitude!$B$3:$E$3232,4)</f>
        <v>L</v>
      </c>
      <c r="L2154" s="4">
        <f>VLOOKUP(B2154,fuelregion!$C$5:$D$3233,2,FALSE)</f>
        <v>300001000</v>
      </c>
      <c r="M2154" s="4">
        <f>VLOOKUP(B2154,fuelregion!$H$5:$I$3113,2,FALSE)</f>
        <v>300001000</v>
      </c>
      <c r="N2154" s="4">
        <f>VLOOKUP(B2154,imbin!$B$4:$D$3233,2,FALSE)</f>
        <v>0</v>
      </c>
      <c r="O2154" s="4" t="str">
        <f>VLOOKUP(B2154,imbin!$B$4:$D$3233,3,FALSE)</f>
        <v>MOVES</v>
      </c>
      <c r="P2154" s="4">
        <f>IF(ISNA(VLOOKUP(B2154,rampbin!$B$4:$G$1697,6,FALSE)),2,VLOOKUP(B2154,rampbin!$B$4:$G$1697,6,FALSE))</f>
        <v>2</v>
      </c>
      <c r="Q2154" s="4" t="str">
        <f>IF(ISNA(VLOOKUP(B2154,rampbin!$B$4:$G$1697,5,FALSE)),"MOVES",VLOOKUP(B2154,rampbin!$B$4:$G$1697,5,FALSE))</f>
        <v>MOVES</v>
      </c>
      <c r="R2154" s="4" t="s">
        <v>1877</v>
      </c>
      <c r="S2154" s="6" t="s">
        <v>2135</v>
      </c>
      <c r="T2154" s="4">
        <f>VLOOKUP(B2154,meanLDage!$B$3:$E$3145,4,FALSE)</f>
        <v>4</v>
      </c>
      <c r="U2154" s="32">
        <f>VLOOKUP(B2154,meanLDage!$B$3:$E$3145,2,FALSE)</f>
        <v>12.721224219031035</v>
      </c>
      <c r="V2154" s="4" t="str">
        <f t="shared" si="232"/>
        <v>40_L_300001000_0_4_2</v>
      </c>
      <c r="W2154" s="4">
        <v>40131</v>
      </c>
      <c r="X2154" s="6"/>
      <c r="Y2154" s="8">
        <f t="shared" si="233"/>
        <v>40131</v>
      </c>
      <c r="Z2154" s="6" t="b">
        <f t="shared" si="231"/>
        <v>0</v>
      </c>
      <c r="AA2154" s="6">
        <f t="shared" si="234"/>
        <v>40135</v>
      </c>
      <c r="AB2154" s="4">
        <f t="shared" si="235"/>
        <v>4</v>
      </c>
      <c r="AC2154" s="32">
        <f t="shared" si="236"/>
        <v>12.721224219031035</v>
      </c>
      <c r="AD2154" s="4">
        <f>VLOOKUP($B2154,meanLDage!$Z$3:$AC$3145,4,FALSE)</f>
        <v>4</v>
      </c>
      <c r="AE2154" s="32">
        <f>VLOOKUP($B2154,meanLDage!$Z$3:$AC$3145,2,FALSE)</f>
        <v>12.075939813289933</v>
      </c>
      <c r="AF2154" s="6">
        <f>VLOOKUP(V2154,'2017 rep county selection'!$A$1:$C$281,3,FALSE)</f>
        <v>40131</v>
      </c>
      <c r="AH2154" s="9">
        <f t="shared" si="237"/>
        <v>40131</v>
      </c>
    </row>
    <row r="2155" spans="1:34" ht="15.75" customHeight="1" x14ac:dyDescent="0.3">
      <c r="A2155" s="4">
        <v>40</v>
      </c>
      <c r="B2155" s="4">
        <v>40113</v>
      </c>
      <c r="C2155" s="6" t="s">
        <v>2291</v>
      </c>
      <c r="D2155" s="6" t="s">
        <v>639</v>
      </c>
      <c r="E2155" s="4">
        <v>40109</v>
      </c>
      <c r="F2155" s="4">
        <v>40109</v>
      </c>
      <c r="G2155" s="4">
        <v>40109</v>
      </c>
      <c r="H2155" s="37">
        <v>552663132</v>
      </c>
      <c r="I2155" s="37">
        <v>394742405.93523198</v>
      </c>
      <c r="J2155" s="37">
        <v>408692547.06705499</v>
      </c>
      <c r="K2155" s="4" t="str">
        <f>VLOOKUP(B2155,altitude!$B$3:$E$3232,4)</f>
        <v>L</v>
      </c>
      <c r="L2155" s="4">
        <f>VLOOKUP(B2155,fuelregion!$C$5:$D$3233,2,FALSE)</f>
        <v>300001000</v>
      </c>
      <c r="M2155" s="4">
        <f>VLOOKUP(B2155,fuelregion!$H$5:$I$3113,2,FALSE)</f>
        <v>300001000</v>
      </c>
      <c r="N2155" s="4">
        <f>VLOOKUP(B2155,imbin!$B$4:$D$3233,2,FALSE)</f>
        <v>0</v>
      </c>
      <c r="O2155" s="4" t="str">
        <f>VLOOKUP(B2155,imbin!$B$4:$D$3233,3,FALSE)</f>
        <v>MOVES</v>
      </c>
      <c r="P2155" s="4">
        <f>IF(ISNA(VLOOKUP(B2155,rampbin!$B$4:$G$1697,6,FALSE)),2,VLOOKUP(B2155,rampbin!$B$4:$G$1697,6,FALSE))</f>
        <v>2</v>
      </c>
      <c r="Q2155" s="4" t="str">
        <f>IF(ISNA(VLOOKUP(B2155,rampbin!$B$4:$G$1697,5,FALSE)),"MOVES",VLOOKUP(B2155,rampbin!$B$4:$G$1697,5,FALSE))</f>
        <v>MOVES</v>
      </c>
      <c r="R2155" s="4" t="s">
        <v>1877</v>
      </c>
      <c r="S2155" s="6" t="s">
        <v>2135</v>
      </c>
      <c r="T2155" s="4">
        <f>VLOOKUP(B2155,meanLDage!$B$3:$E$3145,4,FALSE)</f>
        <v>4</v>
      </c>
      <c r="U2155" s="32">
        <f>VLOOKUP(B2155,meanLDage!$B$3:$E$3145,2,FALSE)</f>
        <v>12.459963219526616</v>
      </c>
      <c r="V2155" s="4" t="str">
        <f t="shared" si="232"/>
        <v>40_L_300001000_0_4_2</v>
      </c>
      <c r="W2155" s="4">
        <v>40131</v>
      </c>
      <c r="X2155" s="6"/>
      <c r="Y2155" s="8">
        <f t="shared" si="233"/>
        <v>40131</v>
      </c>
      <c r="Z2155" s="6" t="b">
        <f t="shared" si="231"/>
        <v>0</v>
      </c>
      <c r="AA2155" s="6">
        <f t="shared" si="234"/>
        <v>40109</v>
      </c>
      <c r="AB2155" s="4">
        <f t="shared" si="235"/>
        <v>4</v>
      </c>
      <c r="AC2155" s="32">
        <f t="shared" si="236"/>
        <v>12.459963219526616</v>
      </c>
      <c r="AD2155" s="4">
        <f>VLOOKUP($B2155,meanLDage!$Z$3:$AC$3145,4,FALSE)</f>
        <v>4</v>
      </c>
      <c r="AE2155" s="32">
        <f>VLOOKUP($B2155,meanLDage!$Z$3:$AC$3145,2,FALSE)</f>
        <v>11.785774029451265</v>
      </c>
      <c r="AF2155" s="6">
        <f>VLOOKUP(V2155,'2017 rep county selection'!$A$1:$C$281,3,FALSE)</f>
        <v>40131</v>
      </c>
      <c r="AH2155" s="9">
        <f t="shared" si="237"/>
        <v>40131</v>
      </c>
    </row>
    <row r="2156" spans="1:34" ht="15.75" customHeight="1" x14ac:dyDescent="0.3">
      <c r="A2156" s="4">
        <v>40</v>
      </c>
      <c r="B2156" s="4">
        <v>40115</v>
      </c>
      <c r="C2156" s="6" t="s">
        <v>2291</v>
      </c>
      <c r="D2156" s="6" t="s">
        <v>641</v>
      </c>
      <c r="E2156" s="4">
        <v>40135</v>
      </c>
      <c r="F2156" s="4">
        <v>40135</v>
      </c>
      <c r="G2156" s="4">
        <v>40135</v>
      </c>
      <c r="H2156" s="37">
        <v>492423912</v>
      </c>
      <c r="I2156" s="37">
        <v>545032562.59666204</v>
      </c>
      <c r="J2156" s="37">
        <v>564800333.68879604</v>
      </c>
      <c r="K2156" s="4" t="str">
        <f>VLOOKUP(B2156,altitude!$B$3:$E$3232,4)</f>
        <v>L</v>
      </c>
      <c r="L2156" s="4">
        <f>VLOOKUP(B2156,fuelregion!$C$5:$D$3233,2,FALSE)</f>
        <v>300001000</v>
      </c>
      <c r="M2156" s="4">
        <f>VLOOKUP(B2156,fuelregion!$H$5:$I$3113,2,FALSE)</f>
        <v>300001000</v>
      </c>
      <c r="N2156" s="4">
        <f>VLOOKUP(B2156,imbin!$B$4:$D$3233,2,FALSE)</f>
        <v>0</v>
      </c>
      <c r="O2156" s="4" t="str">
        <f>VLOOKUP(B2156,imbin!$B$4:$D$3233,3,FALSE)</f>
        <v>MOVES</v>
      </c>
      <c r="P2156" s="4">
        <f>IF(ISNA(VLOOKUP(B2156,rampbin!$B$4:$G$1697,6,FALSE)),2,VLOOKUP(B2156,rampbin!$B$4:$G$1697,6,FALSE))</f>
        <v>2</v>
      </c>
      <c r="Q2156" s="4" t="str">
        <f>IF(ISNA(VLOOKUP(B2156,rampbin!$B$4:$G$1697,5,FALSE)),"MOVES",VLOOKUP(B2156,rampbin!$B$4:$G$1697,5,FALSE))</f>
        <v>MOVES</v>
      </c>
      <c r="R2156" s="4" t="s">
        <v>1880</v>
      </c>
      <c r="S2156" s="6" t="s">
        <v>1851</v>
      </c>
      <c r="T2156" s="4">
        <f>VLOOKUP(B2156,meanLDage!$B$3:$E$3145,4,FALSE)</f>
        <v>4</v>
      </c>
      <c r="U2156" s="32">
        <f>VLOOKUP(B2156,meanLDage!$B$3:$E$3145,2,FALSE)</f>
        <v>12.844048563660657</v>
      </c>
      <c r="V2156" s="4" t="str">
        <f t="shared" si="232"/>
        <v>40_L_300001000_0_4_2</v>
      </c>
      <c r="W2156" s="4">
        <v>40131</v>
      </c>
      <c r="X2156" s="6"/>
      <c r="Y2156" s="8">
        <f t="shared" si="233"/>
        <v>40131</v>
      </c>
      <c r="Z2156" s="6" t="b">
        <f t="shared" si="231"/>
        <v>0</v>
      </c>
      <c r="AA2156" s="6">
        <f t="shared" si="234"/>
        <v>40135</v>
      </c>
      <c r="AB2156" s="4">
        <f t="shared" si="235"/>
        <v>4</v>
      </c>
      <c r="AC2156" s="32">
        <f t="shared" si="236"/>
        <v>12.844048563660657</v>
      </c>
      <c r="AD2156" s="4">
        <f>VLOOKUP($B2156,meanLDage!$Z$3:$AC$3145,4,FALSE)</f>
        <v>4</v>
      </c>
      <c r="AE2156" s="32">
        <f>VLOOKUP($B2156,meanLDage!$Z$3:$AC$3145,2,FALSE)</f>
        <v>12.194849623968254</v>
      </c>
      <c r="AF2156" s="6">
        <f>VLOOKUP(V2156,'2017 rep county selection'!$A$1:$C$281,3,FALSE)</f>
        <v>40131</v>
      </c>
      <c r="AH2156" s="9">
        <f t="shared" si="237"/>
        <v>40131</v>
      </c>
    </row>
    <row r="2157" spans="1:34" ht="15.75" customHeight="1" x14ac:dyDescent="0.3">
      <c r="A2157" s="4">
        <v>40</v>
      </c>
      <c r="B2157" s="4">
        <v>40117</v>
      </c>
      <c r="C2157" s="6" t="s">
        <v>2291</v>
      </c>
      <c r="D2157" s="6" t="s">
        <v>642</v>
      </c>
      <c r="E2157" s="4">
        <v>40135</v>
      </c>
      <c r="F2157" s="4">
        <v>40135</v>
      </c>
      <c r="G2157" s="4">
        <v>40135</v>
      </c>
      <c r="H2157" s="37">
        <v>213233547</v>
      </c>
      <c r="I2157" s="37">
        <v>253236774.18319201</v>
      </c>
      <c r="J2157" s="37">
        <v>264324898.20481101</v>
      </c>
      <c r="K2157" s="4" t="str">
        <f>VLOOKUP(B2157,altitude!$B$3:$E$3232,4)</f>
        <v>L</v>
      </c>
      <c r="L2157" s="4">
        <f>VLOOKUP(B2157,fuelregion!$C$5:$D$3233,2,FALSE)</f>
        <v>300001000</v>
      </c>
      <c r="M2157" s="4">
        <f>VLOOKUP(B2157,fuelregion!$H$5:$I$3113,2,FALSE)</f>
        <v>300001000</v>
      </c>
      <c r="N2157" s="4">
        <f>VLOOKUP(B2157,imbin!$B$4:$D$3233,2,FALSE)</f>
        <v>0</v>
      </c>
      <c r="O2157" s="4" t="str">
        <f>VLOOKUP(B2157,imbin!$B$4:$D$3233,3,FALSE)</f>
        <v>MOVES</v>
      </c>
      <c r="P2157" s="4">
        <f>IF(ISNA(VLOOKUP(B2157,rampbin!$B$4:$G$1697,6,FALSE)),2,VLOOKUP(B2157,rampbin!$B$4:$G$1697,6,FALSE))</f>
        <v>2</v>
      </c>
      <c r="Q2157" s="4" t="str">
        <f>IF(ISNA(VLOOKUP(B2157,rampbin!$B$4:$G$1697,5,FALSE)),"MOVES",VLOOKUP(B2157,rampbin!$B$4:$G$1697,5,FALSE))</f>
        <v>MOVES</v>
      </c>
      <c r="R2157" s="4" t="s">
        <v>1877</v>
      </c>
      <c r="S2157" s="6" t="s">
        <v>2135</v>
      </c>
      <c r="T2157" s="4">
        <f>VLOOKUP(B2157,meanLDage!$B$3:$E$3145,4,FALSE)</f>
        <v>5</v>
      </c>
      <c r="U2157" s="32">
        <f>VLOOKUP(B2157,meanLDage!$B$3:$E$3145,2,FALSE)</f>
        <v>13.079035952377522</v>
      </c>
      <c r="V2157" s="4" t="str">
        <f t="shared" si="232"/>
        <v>40_L_300001000_0_4_2</v>
      </c>
      <c r="W2157" s="4">
        <v>40117</v>
      </c>
      <c r="X2157" s="6"/>
      <c r="Y2157" s="8">
        <f t="shared" si="233"/>
        <v>40117</v>
      </c>
      <c r="Z2157" s="6" t="b">
        <f t="shared" si="231"/>
        <v>0</v>
      </c>
      <c r="AA2157" s="6">
        <f t="shared" si="234"/>
        <v>40135</v>
      </c>
      <c r="AB2157" s="4">
        <f t="shared" si="235"/>
        <v>5</v>
      </c>
      <c r="AC2157" s="32">
        <f t="shared" si="236"/>
        <v>13.079035952377522</v>
      </c>
      <c r="AD2157" s="4">
        <f>VLOOKUP($B2157,meanLDage!$Z$3:$AC$3145,4,FALSE)</f>
        <v>4</v>
      </c>
      <c r="AE2157" s="32">
        <f>VLOOKUP($B2157,meanLDage!$Z$3:$AC$3145,2,FALSE)</f>
        <v>12.393059997826645</v>
      </c>
      <c r="AF2157" s="6">
        <f>VLOOKUP(V2157,'2017 rep county selection'!$A$1:$C$281,3,FALSE)</f>
        <v>40131</v>
      </c>
      <c r="AH2157" s="9">
        <f t="shared" si="237"/>
        <v>40131</v>
      </c>
    </row>
    <row r="2158" spans="1:34" ht="15.75" customHeight="1" x14ac:dyDescent="0.3">
      <c r="A2158" s="4">
        <v>40</v>
      </c>
      <c r="B2158" s="4">
        <v>40119</v>
      </c>
      <c r="C2158" s="6" t="s">
        <v>2291</v>
      </c>
      <c r="D2158" s="6" t="s">
        <v>1343</v>
      </c>
      <c r="E2158" s="4">
        <v>40109</v>
      </c>
      <c r="F2158" s="4">
        <v>40109</v>
      </c>
      <c r="G2158" s="4">
        <v>40109</v>
      </c>
      <c r="H2158" s="37">
        <v>826586359</v>
      </c>
      <c r="I2158" s="37">
        <v>783833344.17302501</v>
      </c>
      <c r="J2158" s="37">
        <v>808351494.31941402</v>
      </c>
      <c r="K2158" s="4" t="str">
        <f>VLOOKUP(B2158,altitude!$B$3:$E$3232,4)</f>
        <v>L</v>
      </c>
      <c r="L2158" s="4">
        <f>VLOOKUP(B2158,fuelregion!$C$5:$D$3233,2,FALSE)</f>
        <v>300001000</v>
      </c>
      <c r="M2158" s="4">
        <f>VLOOKUP(B2158,fuelregion!$H$5:$I$3113,2,FALSE)</f>
        <v>300001000</v>
      </c>
      <c r="N2158" s="4">
        <f>VLOOKUP(B2158,imbin!$B$4:$D$3233,2,FALSE)</f>
        <v>0</v>
      </c>
      <c r="O2158" s="4" t="str">
        <f>VLOOKUP(B2158,imbin!$B$4:$D$3233,3,FALSE)</f>
        <v>MOVES</v>
      </c>
      <c r="P2158" s="4">
        <f>IF(ISNA(VLOOKUP(B2158,rampbin!$B$4:$G$1697,6,FALSE)),2,VLOOKUP(B2158,rampbin!$B$4:$G$1697,6,FALSE))</f>
        <v>2</v>
      </c>
      <c r="Q2158" s="4" t="str">
        <f>IF(ISNA(VLOOKUP(B2158,rampbin!$B$4:$G$1697,5,FALSE)),"MOVES",VLOOKUP(B2158,rampbin!$B$4:$G$1697,5,FALSE))</f>
        <v>MOVES</v>
      </c>
      <c r="R2158" s="4" t="s">
        <v>1880</v>
      </c>
      <c r="S2158" s="6" t="s">
        <v>1851</v>
      </c>
      <c r="T2158" s="4">
        <f>VLOOKUP(B2158,meanLDage!$B$3:$E$3145,4,FALSE)</f>
        <v>4</v>
      </c>
      <c r="U2158" s="32">
        <f>VLOOKUP(B2158,meanLDage!$B$3:$E$3145,2,FALSE)</f>
        <v>11.156269680193057</v>
      </c>
      <c r="V2158" s="4" t="str">
        <f t="shared" si="232"/>
        <v>40_L_300001000_0_3_2</v>
      </c>
      <c r="W2158" s="4">
        <v>40131</v>
      </c>
      <c r="X2158" s="6"/>
      <c r="Y2158" s="8">
        <f t="shared" si="233"/>
        <v>40131</v>
      </c>
      <c r="Z2158" s="6" t="b">
        <f t="shared" si="231"/>
        <v>0</v>
      </c>
      <c r="AA2158" s="6">
        <f t="shared" si="234"/>
        <v>40109</v>
      </c>
      <c r="AB2158" s="4">
        <f t="shared" si="235"/>
        <v>4</v>
      </c>
      <c r="AC2158" s="32">
        <f t="shared" si="236"/>
        <v>11.156269680193057</v>
      </c>
      <c r="AD2158" s="4">
        <f>VLOOKUP($B2158,meanLDage!$Z$3:$AC$3145,4,FALSE)</f>
        <v>3</v>
      </c>
      <c r="AE2158" s="32">
        <f>VLOOKUP($B2158,meanLDage!$Z$3:$AC$3145,2,FALSE)</f>
        <v>10.576600637799618</v>
      </c>
      <c r="AF2158" s="6">
        <f>VLOOKUP(V2158,'2017 rep county selection'!$A$1:$C$281,3,FALSE)</f>
        <v>40027</v>
      </c>
      <c r="AH2158" s="9">
        <f t="shared" si="237"/>
        <v>40027</v>
      </c>
    </row>
    <row r="2159" spans="1:34" ht="15.75" customHeight="1" x14ac:dyDescent="0.3">
      <c r="A2159" s="4">
        <v>40</v>
      </c>
      <c r="B2159" s="4">
        <v>40121</v>
      </c>
      <c r="C2159" s="6" t="s">
        <v>2291</v>
      </c>
      <c r="D2159" s="6" t="s">
        <v>1344</v>
      </c>
      <c r="E2159" s="4">
        <v>40109</v>
      </c>
      <c r="F2159" s="4">
        <v>40109</v>
      </c>
      <c r="G2159" s="4">
        <v>40109</v>
      </c>
      <c r="H2159" s="37">
        <v>521469966</v>
      </c>
      <c r="I2159" s="37">
        <v>724229245.12216401</v>
      </c>
      <c r="J2159" s="37">
        <v>750152151.91589105</v>
      </c>
      <c r="K2159" s="4" t="str">
        <f>VLOOKUP(B2159,altitude!$B$3:$E$3232,4)</f>
        <v>L</v>
      </c>
      <c r="L2159" s="4">
        <f>VLOOKUP(B2159,fuelregion!$C$5:$D$3233,2,FALSE)</f>
        <v>300001000</v>
      </c>
      <c r="M2159" s="4">
        <f>VLOOKUP(B2159,fuelregion!$H$5:$I$3113,2,FALSE)</f>
        <v>300001000</v>
      </c>
      <c r="N2159" s="4">
        <f>VLOOKUP(B2159,imbin!$B$4:$D$3233,2,FALSE)</f>
        <v>0</v>
      </c>
      <c r="O2159" s="4" t="str">
        <f>VLOOKUP(B2159,imbin!$B$4:$D$3233,3,FALSE)</f>
        <v>MOVES</v>
      </c>
      <c r="P2159" s="4">
        <f>IF(ISNA(VLOOKUP(B2159,rampbin!$B$4:$G$1697,6,FALSE)),2,VLOOKUP(B2159,rampbin!$B$4:$G$1697,6,FALSE))</f>
        <v>2</v>
      </c>
      <c r="Q2159" s="4" t="str">
        <f>IF(ISNA(VLOOKUP(B2159,rampbin!$B$4:$G$1697,5,FALSE)),"MOVES",VLOOKUP(B2159,rampbin!$B$4:$G$1697,5,FALSE))</f>
        <v>MOVES</v>
      </c>
      <c r="R2159" s="4" t="s">
        <v>1880</v>
      </c>
      <c r="S2159" s="6" t="s">
        <v>1851</v>
      </c>
      <c r="T2159" s="4">
        <f>VLOOKUP(B2159,meanLDage!$B$3:$E$3145,4,FALSE)</f>
        <v>4</v>
      </c>
      <c r="U2159" s="32">
        <f>VLOOKUP(B2159,meanLDage!$B$3:$E$3145,2,FALSE)</f>
        <v>11.691525245897779</v>
      </c>
      <c r="V2159" s="4" t="str">
        <f t="shared" si="232"/>
        <v>40_L_300001000_0_4_2</v>
      </c>
      <c r="W2159" s="4">
        <v>40131</v>
      </c>
      <c r="X2159" s="6"/>
      <c r="Y2159" s="8">
        <f t="shared" si="233"/>
        <v>40131</v>
      </c>
      <c r="Z2159" s="6" t="b">
        <f t="shared" si="231"/>
        <v>0</v>
      </c>
      <c r="AA2159" s="6">
        <f t="shared" si="234"/>
        <v>40109</v>
      </c>
      <c r="AB2159" s="4">
        <f t="shared" si="235"/>
        <v>4</v>
      </c>
      <c r="AC2159" s="32">
        <f t="shared" si="236"/>
        <v>11.691525245897779</v>
      </c>
      <c r="AD2159" s="4">
        <f>VLOOKUP($B2159,meanLDage!$Z$3:$AC$3145,4,FALSE)</f>
        <v>4</v>
      </c>
      <c r="AE2159" s="32">
        <f>VLOOKUP($B2159,meanLDage!$Z$3:$AC$3145,2,FALSE)</f>
        <v>11.069744781788389</v>
      </c>
      <c r="AF2159" s="6">
        <f>VLOOKUP(V2159,'2017 rep county selection'!$A$1:$C$281,3,FALSE)</f>
        <v>40131</v>
      </c>
      <c r="AH2159" s="9">
        <f t="shared" si="237"/>
        <v>40131</v>
      </c>
    </row>
    <row r="2160" spans="1:34" ht="15.75" customHeight="1" x14ac:dyDescent="0.3">
      <c r="A2160" s="4">
        <v>40</v>
      </c>
      <c r="B2160" s="4">
        <v>40123</v>
      </c>
      <c r="C2160" s="6" t="s">
        <v>2291</v>
      </c>
      <c r="D2160" s="6" t="s">
        <v>969</v>
      </c>
      <c r="E2160" s="4">
        <v>40109</v>
      </c>
      <c r="F2160" s="4">
        <v>40109</v>
      </c>
      <c r="G2160" s="4">
        <v>40109</v>
      </c>
      <c r="H2160" s="37">
        <v>440997624</v>
      </c>
      <c r="I2160" s="37">
        <v>418487167.43352002</v>
      </c>
      <c r="J2160" s="37">
        <v>431444290.38994598</v>
      </c>
      <c r="K2160" s="4" t="str">
        <f>VLOOKUP(B2160,altitude!$B$3:$E$3232,4)</f>
        <v>L</v>
      </c>
      <c r="L2160" s="4">
        <f>VLOOKUP(B2160,fuelregion!$C$5:$D$3233,2,FALSE)</f>
        <v>300001000</v>
      </c>
      <c r="M2160" s="4">
        <f>VLOOKUP(B2160,fuelregion!$H$5:$I$3113,2,FALSE)</f>
        <v>300001000</v>
      </c>
      <c r="N2160" s="4">
        <f>VLOOKUP(B2160,imbin!$B$4:$D$3233,2,FALSE)</f>
        <v>0</v>
      </c>
      <c r="O2160" s="4" t="str">
        <f>VLOOKUP(B2160,imbin!$B$4:$D$3233,3,FALSE)</f>
        <v>MOVES</v>
      </c>
      <c r="P2160" s="4">
        <f>IF(ISNA(VLOOKUP(B2160,rampbin!$B$4:$G$1697,6,FALSE)),2,VLOOKUP(B2160,rampbin!$B$4:$G$1697,6,FALSE))</f>
        <v>2</v>
      </c>
      <c r="Q2160" s="4" t="str">
        <f>IF(ISNA(VLOOKUP(B2160,rampbin!$B$4:$G$1697,5,FALSE)),"MOVES",VLOOKUP(B2160,rampbin!$B$4:$G$1697,5,FALSE))</f>
        <v>MOVES</v>
      </c>
      <c r="R2160" s="4" t="s">
        <v>1880</v>
      </c>
      <c r="S2160" s="6" t="s">
        <v>1851</v>
      </c>
      <c r="T2160" s="4">
        <f>VLOOKUP(B2160,meanLDage!$B$3:$E$3145,4,FALSE)</f>
        <v>4</v>
      </c>
      <c r="U2160" s="32">
        <f>VLOOKUP(B2160,meanLDage!$B$3:$E$3145,2,FALSE)</f>
        <v>11.005613213884471</v>
      </c>
      <c r="V2160" s="4" t="str">
        <f t="shared" si="232"/>
        <v>40_L_300001000_0_3_2</v>
      </c>
      <c r="W2160" s="4">
        <v>40131</v>
      </c>
      <c r="X2160" s="6"/>
      <c r="Y2160" s="8">
        <f t="shared" si="233"/>
        <v>40131</v>
      </c>
      <c r="Z2160" s="6" t="b">
        <f t="shared" si="231"/>
        <v>0</v>
      </c>
      <c r="AA2160" s="6">
        <f t="shared" si="234"/>
        <v>40109</v>
      </c>
      <c r="AB2160" s="4">
        <f t="shared" si="235"/>
        <v>4</v>
      </c>
      <c r="AC2160" s="32">
        <f t="shared" si="236"/>
        <v>11.005613213884471</v>
      </c>
      <c r="AD2160" s="4">
        <f>VLOOKUP($B2160,meanLDage!$Z$3:$AC$3145,4,FALSE)</f>
        <v>3</v>
      </c>
      <c r="AE2160" s="32">
        <f>VLOOKUP($B2160,meanLDage!$Z$3:$AC$3145,2,FALSE)</f>
        <v>10.437514851208268</v>
      </c>
      <c r="AF2160" s="6">
        <f>VLOOKUP(V2160,'2017 rep county selection'!$A$1:$C$281,3,FALSE)</f>
        <v>40027</v>
      </c>
      <c r="AH2160" s="9">
        <f t="shared" si="237"/>
        <v>40027</v>
      </c>
    </row>
    <row r="2161" spans="1:34" ht="15.75" customHeight="1" x14ac:dyDescent="0.3">
      <c r="A2161" s="4">
        <v>40</v>
      </c>
      <c r="B2161" s="4">
        <v>40125</v>
      </c>
      <c r="C2161" s="6" t="s">
        <v>2291</v>
      </c>
      <c r="D2161" s="6" t="s">
        <v>643</v>
      </c>
      <c r="E2161" s="4">
        <v>40109</v>
      </c>
      <c r="F2161" s="4">
        <v>40109</v>
      </c>
      <c r="G2161" s="4">
        <v>40109</v>
      </c>
      <c r="H2161" s="37">
        <v>1026319784</v>
      </c>
      <c r="I2161" s="37">
        <v>821127935.02876496</v>
      </c>
      <c r="J2161" s="37">
        <v>845687271.48818898</v>
      </c>
      <c r="K2161" s="4" t="str">
        <f>VLOOKUP(B2161,altitude!$B$3:$E$3232,4)</f>
        <v>L</v>
      </c>
      <c r="L2161" s="4">
        <f>VLOOKUP(B2161,fuelregion!$C$5:$D$3233,2,FALSE)</f>
        <v>300001000</v>
      </c>
      <c r="M2161" s="4">
        <f>VLOOKUP(B2161,fuelregion!$H$5:$I$3113,2,FALSE)</f>
        <v>300001000</v>
      </c>
      <c r="N2161" s="4">
        <f>VLOOKUP(B2161,imbin!$B$4:$D$3233,2,FALSE)</f>
        <v>0</v>
      </c>
      <c r="O2161" s="4" t="str">
        <f>VLOOKUP(B2161,imbin!$B$4:$D$3233,3,FALSE)</f>
        <v>MOVES</v>
      </c>
      <c r="P2161" s="4">
        <f>IF(ISNA(VLOOKUP(B2161,rampbin!$B$4:$G$1697,6,FALSE)),2,VLOOKUP(B2161,rampbin!$B$4:$G$1697,6,FALSE))</f>
        <v>2</v>
      </c>
      <c r="Q2161" s="4" t="str">
        <f>IF(ISNA(VLOOKUP(B2161,rampbin!$B$4:$G$1697,5,FALSE)),"MOVES",VLOOKUP(B2161,rampbin!$B$4:$G$1697,5,FALSE))</f>
        <v>MOVES</v>
      </c>
      <c r="R2161" s="4" t="s">
        <v>1880</v>
      </c>
      <c r="S2161" s="6" t="s">
        <v>1851</v>
      </c>
      <c r="T2161" s="4">
        <f>VLOOKUP(B2161,meanLDage!$B$3:$E$3145,4,FALSE)</f>
        <v>4</v>
      </c>
      <c r="U2161" s="32">
        <f>VLOOKUP(B2161,meanLDage!$B$3:$E$3145,2,FALSE)</f>
        <v>11.954010510717884</v>
      </c>
      <c r="V2161" s="4" t="str">
        <f t="shared" si="232"/>
        <v>40_L_300001000_0_4_2</v>
      </c>
      <c r="W2161" s="4">
        <v>40131</v>
      </c>
      <c r="X2161" s="6"/>
      <c r="Y2161" s="8">
        <f t="shared" si="233"/>
        <v>40131</v>
      </c>
      <c r="Z2161" s="6" t="b">
        <f t="shared" si="231"/>
        <v>0</v>
      </c>
      <c r="AA2161" s="6">
        <f t="shared" si="234"/>
        <v>40109</v>
      </c>
      <c r="AB2161" s="4">
        <f t="shared" si="235"/>
        <v>4</v>
      </c>
      <c r="AC2161" s="32">
        <f t="shared" si="236"/>
        <v>11.954010510717884</v>
      </c>
      <c r="AD2161" s="4">
        <f>VLOOKUP($B2161,meanLDage!$Z$3:$AC$3145,4,FALSE)</f>
        <v>4</v>
      </c>
      <c r="AE2161" s="32">
        <f>VLOOKUP($B2161,meanLDage!$Z$3:$AC$3145,2,FALSE)</f>
        <v>11.33585585893411</v>
      </c>
      <c r="AF2161" s="6">
        <f>VLOOKUP(V2161,'2017 rep county selection'!$A$1:$C$281,3,FALSE)</f>
        <v>40131</v>
      </c>
      <c r="AH2161" s="9">
        <f t="shared" si="237"/>
        <v>40131</v>
      </c>
    </row>
    <row r="2162" spans="1:34" ht="15.75" customHeight="1" x14ac:dyDescent="0.3">
      <c r="A2162" s="4">
        <v>40</v>
      </c>
      <c r="B2162" s="4">
        <v>40127</v>
      </c>
      <c r="C2162" s="6" t="s">
        <v>2291</v>
      </c>
      <c r="D2162" s="6" t="s">
        <v>1345</v>
      </c>
      <c r="E2162" s="4">
        <v>40109</v>
      </c>
      <c r="F2162" s="4">
        <v>40109</v>
      </c>
      <c r="G2162" s="4">
        <v>40109</v>
      </c>
      <c r="H2162" s="37">
        <v>183765768</v>
      </c>
      <c r="I2162" s="37">
        <v>160151473.949218</v>
      </c>
      <c r="J2162" s="37">
        <v>167124701.594134</v>
      </c>
      <c r="K2162" s="4" t="str">
        <f>VLOOKUP(B2162,altitude!$B$3:$E$3232,4)</f>
        <v>L</v>
      </c>
      <c r="L2162" s="4">
        <f>VLOOKUP(B2162,fuelregion!$C$5:$D$3233,2,FALSE)</f>
        <v>300001000</v>
      </c>
      <c r="M2162" s="4">
        <f>VLOOKUP(B2162,fuelregion!$H$5:$I$3113,2,FALSE)</f>
        <v>300001000</v>
      </c>
      <c r="N2162" s="4">
        <f>VLOOKUP(B2162,imbin!$B$4:$D$3233,2,FALSE)</f>
        <v>0</v>
      </c>
      <c r="O2162" s="4" t="str">
        <f>VLOOKUP(B2162,imbin!$B$4:$D$3233,3,FALSE)</f>
        <v>MOVES</v>
      </c>
      <c r="P2162" s="4">
        <f>IF(ISNA(VLOOKUP(B2162,rampbin!$B$4:$G$1697,6,FALSE)),2,VLOOKUP(B2162,rampbin!$B$4:$G$1697,6,FALSE))</f>
        <v>2</v>
      </c>
      <c r="Q2162" s="4" t="str">
        <f>IF(ISNA(VLOOKUP(B2162,rampbin!$B$4:$G$1697,5,FALSE)),"MOVES",VLOOKUP(B2162,rampbin!$B$4:$G$1697,5,FALSE))</f>
        <v>MOVES</v>
      </c>
      <c r="R2162" s="4" t="s">
        <v>1880</v>
      </c>
      <c r="S2162" s="6" t="s">
        <v>1851</v>
      </c>
      <c r="T2162" s="4">
        <f>VLOOKUP(B2162,meanLDage!$B$3:$E$3145,4,FALSE)</f>
        <v>4</v>
      </c>
      <c r="U2162" s="32">
        <f>VLOOKUP(B2162,meanLDage!$B$3:$E$3145,2,FALSE)</f>
        <v>12.69256082878171</v>
      </c>
      <c r="V2162" s="4" t="str">
        <f t="shared" si="232"/>
        <v>40_L_300001000_0_4_2</v>
      </c>
      <c r="W2162" s="4">
        <v>40131</v>
      </c>
      <c r="X2162" s="6"/>
      <c r="Y2162" s="8">
        <f t="shared" si="233"/>
        <v>40131</v>
      </c>
      <c r="Z2162" s="6" t="b">
        <f t="shared" si="231"/>
        <v>0</v>
      </c>
      <c r="AA2162" s="6">
        <f t="shared" si="234"/>
        <v>40109</v>
      </c>
      <c r="AB2162" s="4">
        <f t="shared" si="235"/>
        <v>4</v>
      </c>
      <c r="AC2162" s="32">
        <f t="shared" si="236"/>
        <v>12.69256082878171</v>
      </c>
      <c r="AD2162" s="4">
        <f>VLOOKUP($B2162,meanLDage!$Z$3:$AC$3145,4,FALSE)</f>
        <v>4</v>
      </c>
      <c r="AE2162" s="32">
        <f>VLOOKUP($B2162,meanLDage!$Z$3:$AC$3145,2,FALSE)</f>
        <v>12.088647976404078</v>
      </c>
      <c r="AF2162" s="6">
        <f>VLOOKUP(V2162,'2017 rep county selection'!$A$1:$C$281,3,FALSE)</f>
        <v>40131</v>
      </c>
      <c r="AH2162" s="9">
        <f t="shared" si="237"/>
        <v>40131</v>
      </c>
    </row>
    <row r="2163" spans="1:34" ht="15.75" customHeight="1" x14ac:dyDescent="0.3">
      <c r="A2163" s="4">
        <v>40</v>
      </c>
      <c r="B2163" s="4">
        <v>40129</v>
      </c>
      <c r="C2163" s="6" t="s">
        <v>2291</v>
      </c>
      <c r="D2163" s="6" t="s">
        <v>1346</v>
      </c>
      <c r="E2163" s="4">
        <v>40109</v>
      </c>
      <c r="F2163" s="4">
        <v>40109</v>
      </c>
      <c r="G2163" s="4">
        <v>40109</v>
      </c>
      <c r="H2163" s="37">
        <v>36291239</v>
      </c>
      <c r="I2163" s="37">
        <v>98440113.442061394</v>
      </c>
      <c r="J2163" s="37">
        <v>102886308.574673</v>
      </c>
      <c r="K2163" s="4" t="str">
        <f>VLOOKUP(B2163,altitude!$B$3:$E$3232,4)</f>
        <v>L</v>
      </c>
      <c r="L2163" s="4">
        <f>VLOOKUP(B2163,fuelregion!$C$5:$D$3233,2,FALSE)</f>
        <v>300001000</v>
      </c>
      <c r="M2163" s="4">
        <f>VLOOKUP(B2163,fuelregion!$H$5:$I$3113,2,FALSE)</f>
        <v>300001000</v>
      </c>
      <c r="N2163" s="4">
        <f>VLOOKUP(B2163,imbin!$B$4:$D$3233,2,FALSE)</f>
        <v>0</v>
      </c>
      <c r="O2163" s="4" t="str">
        <f>VLOOKUP(B2163,imbin!$B$4:$D$3233,3,FALSE)</f>
        <v>MOVES</v>
      </c>
      <c r="P2163" s="4">
        <f>IF(ISNA(VLOOKUP(B2163,rampbin!$B$4:$G$1697,6,FALSE)),2,VLOOKUP(B2163,rampbin!$B$4:$G$1697,6,FALSE))</f>
        <v>2</v>
      </c>
      <c r="Q2163" s="4" t="str">
        <f>IF(ISNA(VLOOKUP(B2163,rampbin!$B$4:$G$1697,5,FALSE)),"MOVES",VLOOKUP(B2163,rampbin!$B$4:$G$1697,5,FALSE))</f>
        <v>MOVES</v>
      </c>
      <c r="R2163" s="4" t="s">
        <v>1880</v>
      </c>
      <c r="S2163" s="6" t="s">
        <v>1851</v>
      </c>
      <c r="T2163" s="4">
        <f>VLOOKUP(B2163,meanLDage!$B$3:$E$3145,4,FALSE)</f>
        <v>4</v>
      </c>
      <c r="U2163" s="32">
        <f>VLOOKUP(B2163,meanLDage!$B$3:$E$3145,2,FALSE)</f>
        <v>12.187260169889317</v>
      </c>
      <c r="V2163" s="4" t="str">
        <f t="shared" si="232"/>
        <v>40_L_300001000_0_4_2</v>
      </c>
      <c r="W2163" s="4">
        <v>40131</v>
      </c>
      <c r="X2163" s="6"/>
      <c r="Y2163" s="8">
        <f t="shared" si="233"/>
        <v>40131</v>
      </c>
      <c r="Z2163" s="6" t="b">
        <f t="shared" si="231"/>
        <v>0</v>
      </c>
      <c r="AA2163" s="6">
        <f t="shared" si="234"/>
        <v>40109</v>
      </c>
      <c r="AB2163" s="4">
        <f t="shared" si="235"/>
        <v>4</v>
      </c>
      <c r="AC2163" s="32">
        <f t="shared" si="236"/>
        <v>12.187260169889317</v>
      </c>
      <c r="AD2163" s="4">
        <f>VLOOKUP($B2163,meanLDage!$Z$3:$AC$3145,4,FALSE)</f>
        <v>4</v>
      </c>
      <c r="AE2163" s="32">
        <f>VLOOKUP($B2163,meanLDage!$Z$3:$AC$3145,2,FALSE)</f>
        <v>11.444822102894539</v>
      </c>
      <c r="AF2163" s="6">
        <f>VLOOKUP(V2163,'2017 rep county selection'!$A$1:$C$281,3,FALSE)</f>
        <v>40131</v>
      </c>
      <c r="AH2163" s="9">
        <f t="shared" si="237"/>
        <v>40131</v>
      </c>
    </row>
    <row r="2164" spans="1:34" ht="15.75" customHeight="1" x14ac:dyDescent="0.3">
      <c r="A2164" s="4">
        <v>40</v>
      </c>
      <c r="B2164" s="4">
        <v>40131</v>
      </c>
      <c r="C2164" s="6" t="s">
        <v>2291</v>
      </c>
      <c r="D2164" s="6" t="s">
        <v>1347</v>
      </c>
      <c r="E2164" s="4">
        <v>40109</v>
      </c>
      <c r="F2164" s="4">
        <v>40109</v>
      </c>
      <c r="G2164" s="4">
        <v>40109</v>
      </c>
      <c r="H2164" s="37">
        <v>1204103737</v>
      </c>
      <c r="I2164" s="37">
        <v>1154874058.39187</v>
      </c>
      <c r="J2164" s="37">
        <v>1185621826.5078299</v>
      </c>
      <c r="K2164" s="4" t="str">
        <f>VLOOKUP(B2164,altitude!$B$3:$E$3232,4)</f>
        <v>L</v>
      </c>
      <c r="L2164" s="4">
        <f>VLOOKUP(B2164,fuelregion!$C$5:$D$3233,2,FALSE)</f>
        <v>300001000</v>
      </c>
      <c r="M2164" s="4">
        <f>VLOOKUP(B2164,fuelregion!$H$5:$I$3113,2,FALSE)</f>
        <v>300001000</v>
      </c>
      <c r="N2164" s="4">
        <f>VLOOKUP(B2164,imbin!$B$4:$D$3233,2,FALSE)</f>
        <v>0</v>
      </c>
      <c r="O2164" s="4" t="str">
        <f>VLOOKUP(B2164,imbin!$B$4:$D$3233,3,FALSE)</f>
        <v>MOVES</v>
      </c>
      <c r="P2164" s="4">
        <f>IF(ISNA(VLOOKUP(B2164,rampbin!$B$4:$G$1697,6,FALSE)),2,VLOOKUP(B2164,rampbin!$B$4:$G$1697,6,FALSE))</f>
        <v>2</v>
      </c>
      <c r="Q2164" s="4" t="str">
        <f>IF(ISNA(VLOOKUP(B2164,rampbin!$B$4:$G$1697,5,FALSE)),"MOVES",VLOOKUP(B2164,rampbin!$B$4:$G$1697,5,FALSE))</f>
        <v>MOVES</v>
      </c>
      <c r="R2164" s="4" t="s">
        <v>1877</v>
      </c>
      <c r="S2164" s="6" t="s">
        <v>2135</v>
      </c>
      <c r="T2164" s="4">
        <f>VLOOKUP(B2164,meanLDage!$B$3:$E$3145,4,FALSE)</f>
        <v>4</v>
      </c>
      <c r="U2164" s="32">
        <f>VLOOKUP(B2164,meanLDage!$B$3:$E$3145,2,FALSE)</f>
        <v>11.668652240210303</v>
      </c>
      <c r="V2164" s="4" t="str">
        <f t="shared" si="232"/>
        <v>40_L_300001000_0_4_2</v>
      </c>
      <c r="W2164" s="4">
        <v>40131</v>
      </c>
      <c r="X2164" s="6"/>
      <c r="Y2164" s="8">
        <f t="shared" si="233"/>
        <v>40131</v>
      </c>
      <c r="Z2164" s="6" t="b">
        <f t="shared" si="231"/>
        <v>0</v>
      </c>
      <c r="AA2164" s="6">
        <f t="shared" si="234"/>
        <v>40109</v>
      </c>
      <c r="AB2164" s="4">
        <f t="shared" si="235"/>
        <v>4</v>
      </c>
      <c r="AC2164" s="32">
        <f t="shared" si="236"/>
        <v>11.668652240210303</v>
      </c>
      <c r="AD2164" s="4">
        <f>VLOOKUP($B2164,meanLDage!$Z$3:$AC$3145,4,FALSE)</f>
        <v>4</v>
      </c>
      <c r="AE2164" s="32">
        <f>VLOOKUP($B2164,meanLDage!$Z$3:$AC$3145,2,FALSE)</f>
        <v>11.038153498228704</v>
      </c>
      <c r="AF2164" s="6">
        <f>VLOOKUP(V2164,'2017 rep county selection'!$A$1:$C$281,3,FALSE)</f>
        <v>40131</v>
      </c>
      <c r="AH2164" s="9">
        <f t="shared" si="237"/>
        <v>40131</v>
      </c>
    </row>
    <row r="2165" spans="1:34" ht="15.75" customHeight="1" x14ac:dyDescent="0.3">
      <c r="A2165" s="4">
        <v>40</v>
      </c>
      <c r="B2165" s="4">
        <v>40133</v>
      </c>
      <c r="C2165" s="6" t="s">
        <v>2291</v>
      </c>
      <c r="D2165" s="6" t="s">
        <v>312</v>
      </c>
      <c r="E2165" s="4">
        <v>40109</v>
      </c>
      <c r="F2165" s="4">
        <v>40109</v>
      </c>
      <c r="G2165" s="4">
        <v>40109</v>
      </c>
      <c r="H2165" s="37">
        <v>436482572</v>
      </c>
      <c r="I2165" s="37">
        <v>373953306.19620502</v>
      </c>
      <c r="J2165" s="37">
        <v>388394447.35042101</v>
      </c>
      <c r="K2165" s="4" t="str">
        <f>VLOOKUP(B2165,altitude!$B$3:$E$3232,4)</f>
        <v>L</v>
      </c>
      <c r="L2165" s="4">
        <f>VLOOKUP(B2165,fuelregion!$C$5:$D$3233,2,FALSE)</f>
        <v>300001000</v>
      </c>
      <c r="M2165" s="4">
        <f>VLOOKUP(B2165,fuelregion!$H$5:$I$3113,2,FALSE)</f>
        <v>300001000</v>
      </c>
      <c r="N2165" s="4">
        <f>VLOOKUP(B2165,imbin!$B$4:$D$3233,2,FALSE)</f>
        <v>0</v>
      </c>
      <c r="O2165" s="4" t="str">
        <f>VLOOKUP(B2165,imbin!$B$4:$D$3233,3,FALSE)</f>
        <v>MOVES</v>
      </c>
      <c r="P2165" s="4">
        <f>IF(ISNA(VLOOKUP(B2165,rampbin!$B$4:$G$1697,6,FALSE)),2,VLOOKUP(B2165,rampbin!$B$4:$G$1697,6,FALSE))</f>
        <v>2</v>
      </c>
      <c r="Q2165" s="4" t="str">
        <f>IF(ISNA(VLOOKUP(B2165,rampbin!$B$4:$G$1697,5,FALSE)),"MOVES",VLOOKUP(B2165,rampbin!$B$4:$G$1697,5,FALSE))</f>
        <v>MOVES</v>
      </c>
      <c r="R2165" s="4" t="s">
        <v>1880</v>
      </c>
      <c r="S2165" s="6" t="s">
        <v>1851</v>
      </c>
      <c r="T2165" s="4">
        <f>VLOOKUP(B2165,meanLDage!$B$3:$E$3145,4,FALSE)</f>
        <v>4</v>
      </c>
      <c r="U2165" s="32">
        <f>VLOOKUP(B2165,meanLDage!$B$3:$E$3145,2,FALSE)</f>
        <v>12.274157185926148</v>
      </c>
      <c r="V2165" s="4" t="str">
        <f t="shared" si="232"/>
        <v>40_L_300001000_0_4_2</v>
      </c>
      <c r="W2165" s="4">
        <v>40131</v>
      </c>
      <c r="X2165" s="6"/>
      <c r="Y2165" s="8">
        <f t="shared" si="233"/>
        <v>40131</v>
      </c>
      <c r="Z2165" s="6" t="b">
        <f t="shared" si="231"/>
        <v>0</v>
      </c>
      <c r="AA2165" s="6">
        <f t="shared" si="234"/>
        <v>40109</v>
      </c>
      <c r="AB2165" s="4">
        <f t="shared" si="235"/>
        <v>4</v>
      </c>
      <c r="AC2165" s="32">
        <f t="shared" si="236"/>
        <v>12.274157185926148</v>
      </c>
      <c r="AD2165" s="4">
        <f>VLOOKUP($B2165,meanLDage!$Z$3:$AC$3145,4,FALSE)</f>
        <v>4</v>
      </c>
      <c r="AE2165" s="32">
        <f>VLOOKUP($B2165,meanLDage!$Z$3:$AC$3145,2,FALSE)</f>
        <v>11.629041806100343</v>
      </c>
      <c r="AF2165" s="6">
        <f>VLOOKUP(V2165,'2017 rep county selection'!$A$1:$C$281,3,FALSE)</f>
        <v>40131</v>
      </c>
      <c r="AH2165" s="9">
        <f t="shared" si="237"/>
        <v>40131</v>
      </c>
    </row>
    <row r="2166" spans="1:34" ht="15.75" customHeight="1" x14ac:dyDescent="0.3">
      <c r="A2166" s="4">
        <v>40</v>
      </c>
      <c r="B2166" s="4">
        <v>40135</v>
      </c>
      <c r="C2166" s="6" t="s">
        <v>2291</v>
      </c>
      <c r="D2166" s="6" t="s">
        <v>1348</v>
      </c>
      <c r="E2166" s="4">
        <v>40135</v>
      </c>
      <c r="F2166" s="4">
        <v>40135</v>
      </c>
      <c r="G2166" s="4">
        <v>40135</v>
      </c>
      <c r="H2166" s="37">
        <v>811743309</v>
      </c>
      <c r="I2166" s="37">
        <v>582120519.53265297</v>
      </c>
      <c r="J2166" s="37">
        <v>600794381.25987005</v>
      </c>
      <c r="K2166" s="4" t="str">
        <f>VLOOKUP(B2166,altitude!$B$3:$E$3232,4)</f>
        <v>L</v>
      </c>
      <c r="L2166" s="4">
        <f>VLOOKUP(B2166,fuelregion!$C$5:$D$3233,2,FALSE)</f>
        <v>300001000</v>
      </c>
      <c r="M2166" s="4">
        <f>VLOOKUP(B2166,fuelregion!$H$5:$I$3113,2,FALSE)</f>
        <v>300001000</v>
      </c>
      <c r="N2166" s="4">
        <f>VLOOKUP(B2166,imbin!$B$4:$D$3233,2,FALSE)</f>
        <v>0</v>
      </c>
      <c r="O2166" s="4" t="str">
        <f>VLOOKUP(B2166,imbin!$B$4:$D$3233,3,FALSE)</f>
        <v>MOVES</v>
      </c>
      <c r="P2166" s="4">
        <f>IF(ISNA(VLOOKUP(B2166,rampbin!$B$4:$G$1697,6,FALSE)),2,VLOOKUP(B2166,rampbin!$B$4:$G$1697,6,FALSE))</f>
        <v>2</v>
      </c>
      <c r="Q2166" s="4" t="str">
        <f>IF(ISNA(VLOOKUP(B2166,rampbin!$B$4:$G$1697,5,FALSE)),"MOVES",VLOOKUP(B2166,rampbin!$B$4:$G$1697,5,FALSE))</f>
        <v>MOVES</v>
      </c>
      <c r="R2166" s="4" t="s">
        <v>1877</v>
      </c>
      <c r="S2166" s="6" t="s">
        <v>1902</v>
      </c>
      <c r="T2166" s="4">
        <f>VLOOKUP(B2166,meanLDage!$B$3:$E$3145,4,FALSE)</f>
        <v>4</v>
      </c>
      <c r="U2166" s="32">
        <f>VLOOKUP(B2166,meanLDage!$B$3:$E$3145,2,FALSE)</f>
        <v>12.6136783744721</v>
      </c>
      <c r="V2166" s="4" t="str">
        <f t="shared" si="232"/>
        <v>40_L_300001000_0_4_2</v>
      </c>
      <c r="W2166" s="4">
        <v>40131</v>
      </c>
      <c r="X2166" s="6"/>
      <c r="Y2166" s="8">
        <f t="shared" si="233"/>
        <v>40131</v>
      </c>
      <c r="Z2166" s="6" t="b">
        <f t="shared" si="231"/>
        <v>0</v>
      </c>
      <c r="AA2166" s="6">
        <f t="shared" si="234"/>
        <v>40135</v>
      </c>
      <c r="AB2166" s="4">
        <f t="shared" si="235"/>
        <v>4</v>
      </c>
      <c r="AC2166" s="32">
        <f t="shared" si="236"/>
        <v>12.6136783744721</v>
      </c>
      <c r="AD2166" s="4">
        <f>VLOOKUP($B2166,meanLDage!$Z$3:$AC$3145,4,FALSE)</f>
        <v>4</v>
      </c>
      <c r="AE2166" s="32">
        <f>VLOOKUP($B2166,meanLDage!$Z$3:$AC$3145,2,FALSE)</f>
        <v>11.954652768868218</v>
      </c>
      <c r="AF2166" s="6">
        <f>VLOOKUP(V2166,'2017 rep county selection'!$A$1:$C$281,3,FALSE)</f>
        <v>40131</v>
      </c>
      <c r="AH2166" s="9">
        <f t="shared" si="237"/>
        <v>40131</v>
      </c>
    </row>
    <row r="2167" spans="1:34" ht="15.75" customHeight="1" x14ac:dyDescent="0.3">
      <c r="A2167" s="4">
        <v>40</v>
      </c>
      <c r="B2167" s="4">
        <v>40137</v>
      </c>
      <c r="C2167" s="6" t="s">
        <v>2291</v>
      </c>
      <c r="D2167" s="6" t="s">
        <v>401</v>
      </c>
      <c r="E2167" s="4">
        <v>40109</v>
      </c>
      <c r="F2167" s="4">
        <v>40109</v>
      </c>
      <c r="G2167" s="4">
        <v>40109</v>
      </c>
      <c r="H2167" s="37">
        <v>454278834</v>
      </c>
      <c r="I2167" s="37">
        <v>434343781.62658</v>
      </c>
      <c r="J2167" s="37">
        <v>447146045.33206099</v>
      </c>
      <c r="K2167" s="4" t="str">
        <f>VLOOKUP(B2167,altitude!$B$3:$E$3232,4)</f>
        <v>L</v>
      </c>
      <c r="L2167" s="4">
        <f>VLOOKUP(B2167,fuelregion!$C$5:$D$3233,2,FALSE)</f>
        <v>300001000</v>
      </c>
      <c r="M2167" s="4">
        <f>VLOOKUP(B2167,fuelregion!$H$5:$I$3113,2,FALSE)</f>
        <v>300001000</v>
      </c>
      <c r="N2167" s="4">
        <f>VLOOKUP(B2167,imbin!$B$4:$D$3233,2,FALSE)</f>
        <v>0</v>
      </c>
      <c r="O2167" s="4" t="str">
        <f>VLOOKUP(B2167,imbin!$B$4:$D$3233,3,FALSE)</f>
        <v>MOVES</v>
      </c>
      <c r="P2167" s="4">
        <f>IF(ISNA(VLOOKUP(B2167,rampbin!$B$4:$G$1697,6,FALSE)),2,VLOOKUP(B2167,rampbin!$B$4:$G$1697,6,FALSE))</f>
        <v>2</v>
      </c>
      <c r="Q2167" s="4" t="str">
        <f>IF(ISNA(VLOOKUP(B2167,rampbin!$B$4:$G$1697,5,FALSE)),"MOVES",VLOOKUP(B2167,rampbin!$B$4:$G$1697,5,FALSE))</f>
        <v>MOVES</v>
      </c>
      <c r="R2167" s="4" t="s">
        <v>1880</v>
      </c>
      <c r="S2167" s="6" t="s">
        <v>1851</v>
      </c>
      <c r="T2167" s="4">
        <f>VLOOKUP(B2167,meanLDage!$B$3:$E$3145,4,FALSE)</f>
        <v>4</v>
      </c>
      <c r="U2167" s="32">
        <f>VLOOKUP(B2167,meanLDage!$B$3:$E$3145,2,FALSE)</f>
        <v>11.840086653691888</v>
      </c>
      <c r="V2167" s="4" t="str">
        <f t="shared" si="232"/>
        <v>40_L_300001000_0_4_2</v>
      </c>
      <c r="W2167" s="4">
        <v>40131</v>
      </c>
      <c r="X2167" s="6"/>
      <c r="Y2167" s="8">
        <f t="shared" si="233"/>
        <v>40131</v>
      </c>
      <c r="Z2167" s="6" t="b">
        <f t="shared" si="231"/>
        <v>0</v>
      </c>
      <c r="AA2167" s="6">
        <f t="shared" si="234"/>
        <v>40109</v>
      </c>
      <c r="AB2167" s="4">
        <f t="shared" si="235"/>
        <v>4</v>
      </c>
      <c r="AC2167" s="32">
        <f t="shared" si="236"/>
        <v>11.840086653691888</v>
      </c>
      <c r="AD2167" s="4">
        <f>VLOOKUP($B2167,meanLDage!$Z$3:$AC$3145,4,FALSE)</f>
        <v>4</v>
      </c>
      <c r="AE2167" s="32">
        <f>VLOOKUP($B2167,meanLDage!$Z$3:$AC$3145,2,FALSE)</f>
        <v>11.187487107405531</v>
      </c>
      <c r="AF2167" s="6">
        <f>VLOOKUP(V2167,'2017 rep county selection'!$A$1:$C$281,3,FALSE)</f>
        <v>40131</v>
      </c>
      <c r="AH2167" s="9">
        <f t="shared" si="237"/>
        <v>40131</v>
      </c>
    </row>
    <row r="2168" spans="1:34" ht="15.75" customHeight="1" x14ac:dyDescent="0.3">
      <c r="A2168" s="4">
        <v>40</v>
      </c>
      <c r="B2168" s="4">
        <v>40139</v>
      </c>
      <c r="C2168" s="6" t="s">
        <v>2291</v>
      </c>
      <c r="D2168" s="6" t="s">
        <v>1020</v>
      </c>
      <c r="E2168" s="4">
        <v>40109</v>
      </c>
      <c r="F2168" s="4">
        <v>40109</v>
      </c>
      <c r="G2168" s="4">
        <v>40109</v>
      </c>
      <c r="H2168" s="37">
        <v>224087131</v>
      </c>
      <c r="I2168" s="37">
        <v>323588991.55833602</v>
      </c>
      <c r="J2168" s="37">
        <v>336154475.43015802</v>
      </c>
      <c r="K2168" s="4" t="str">
        <f>VLOOKUP(B2168,altitude!$B$3:$E$3232,4)</f>
        <v>L</v>
      </c>
      <c r="L2168" s="4">
        <f>VLOOKUP(B2168,fuelregion!$C$5:$D$3233,2,FALSE)</f>
        <v>300001000</v>
      </c>
      <c r="M2168" s="4">
        <f>VLOOKUP(B2168,fuelregion!$H$5:$I$3113,2,FALSE)</f>
        <v>300001000</v>
      </c>
      <c r="N2168" s="4">
        <f>VLOOKUP(B2168,imbin!$B$4:$D$3233,2,FALSE)</f>
        <v>0</v>
      </c>
      <c r="O2168" s="4" t="str">
        <f>VLOOKUP(B2168,imbin!$B$4:$D$3233,3,FALSE)</f>
        <v>MOVES</v>
      </c>
      <c r="P2168" s="4">
        <f>IF(ISNA(VLOOKUP(B2168,rampbin!$B$4:$G$1697,6,FALSE)),2,VLOOKUP(B2168,rampbin!$B$4:$G$1697,6,FALSE))</f>
        <v>2</v>
      </c>
      <c r="Q2168" s="4" t="str">
        <f>IF(ISNA(VLOOKUP(B2168,rampbin!$B$4:$G$1697,5,FALSE)),"MOVES",VLOOKUP(B2168,rampbin!$B$4:$G$1697,5,FALSE))</f>
        <v>MOVES</v>
      </c>
      <c r="R2168" s="4" t="s">
        <v>1880</v>
      </c>
      <c r="S2168" s="6" t="s">
        <v>1851</v>
      </c>
      <c r="T2168" s="4">
        <f>VLOOKUP(B2168,meanLDage!$B$3:$E$3145,4,FALSE)</f>
        <v>4</v>
      </c>
      <c r="U2168" s="32">
        <f>VLOOKUP(B2168,meanLDage!$B$3:$E$3145,2,FALSE)</f>
        <v>12.086161360378087</v>
      </c>
      <c r="V2168" s="4" t="str">
        <f t="shared" si="232"/>
        <v>40_L_300001000_0_4_2</v>
      </c>
      <c r="W2168" s="4">
        <v>40131</v>
      </c>
      <c r="X2168" s="6"/>
      <c r="Y2168" s="8">
        <f t="shared" si="233"/>
        <v>40131</v>
      </c>
      <c r="Z2168" s="6" t="b">
        <f t="shared" si="231"/>
        <v>0</v>
      </c>
      <c r="AA2168" s="6">
        <f t="shared" si="234"/>
        <v>40109</v>
      </c>
      <c r="AB2168" s="4">
        <f t="shared" si="235"/>
        <v>4</v>
      </c>
      <c r="AC2168" s="32">
        <f t="shared" si="236"/>
        <v>12.086161360378087</v>
      </c>
      <c r="AD2168" s="4">
        <f>VLOOKUP($B2168,meanLDage!$Z$3:$AC$3145,4,FALSE)</f>
        <v>4</v>
      </c>
      <c r="AE2168" s="32">
        <f>VLOOKUP($B2168,meanLDage!$Z$3:$AC$3145,2,FALSE)</f>
        <v>11.511400143542497</v>
      </c>
      <c r="AF2168" s="6">
        <f>VLOOKUP(V2168,'2017 rep county selection'!$A$1:$C$281,3,FALSE)</f>
        <v>40131</v>
      </c>
      <c r="AH2168" s="9">
        <f t="shared" si="237"/>
        <v>40131</v>
      </c>
    </row>
    <row r="2169" spans="1:34" ht="15.75" customHeight="1" x14ac:dyDescent="0.3">
      <c r="A2169" s="4">
        <v>40</v>
      </c>
      <c r="B2169" s="4">
        <v>40141</v>
      </c>
      <c r="C2169" s="6" t="s">
        <v>2291</v>
      </c>
      <c r="D2169" s="6" t="s">
        <v>1349</v>
      </c>
      <c r="E2169" s="4">
        <v>40109</v>
      </c>
      <c r="F2169" s="4">
        <v>40109</v>
      </c>
      <c r="G2169" s="4">
        <v>40109</v>
      </c>
      <c r="H2169" s="37">
        <v>69782133</v>
      </c>
      <c r="I2169" s="37">
        <v>79188404.656353995</v>
      </c>
      <c r="J2169" s="37">
        <v>82525646.631446406</v>
      </c>
      <c r="K2169" s="4" t="str">
        <f>VLOOKUP(B2169,altitude!$B$3:$E$3232,4)</f>
        <v>L</v>
      </c>
      <c r="L2169" s="4">
        <f>VLOOKUP(B2169,fuelregion!$C$5:$D$3233,2,FALSE)</f>
        <v>300001000</v>
      </c>
      <c r="M2169" s="4">
        <f>VLOOKUP(B2169,fuelregion!$H$5:$I$3113,2,FALSE)</f>
        <v>300001000</v>
      </c>
      <c r="N2169" s="4">
        <f>VLOOKUP(B2169,imbin!$B$4:$D$3233,2,FALSE)</f>
        <v>0</v>
      </c>
      <c r="O2169" s="4" t="str">
        <f>VLOOKUP(B2169,imbin!$B$4:$D$3233,3,FALSE)</f>
        <v>MOVES</v>
      </c>
      <c r="P2169" s="4">
        <f>IF(ISNA(VLOOKUP(B2169,rampbin!$B$4:$G$1697,6,FALSE)),2,VLOOKUP(B2169,rampbin!$B$4:$G$1697,6,FALSE))</f>
        <v>2</v>
      </c>
      <c r="Q2169" s="4" t="str">
        <f>IF(ISNA(VLOOKUP(B2169,rampbin!$B$4:$G$1697,5,FALSE)),"MOVES",VLOOKUP(B2169,rampbin!$B$4:$G$1697,5,FALSE))</f>
        <v>MOVES</v>
      </c>
      <c r="R2169" s="4" t="s">
        <v>1880</v>
      </c>
      <c r="S2169" s="6" t="s">
        <v>1851</v>
      </c>
      <c r="T2169" s="4">
        <f>VLOOKUP(B2169,meanLDage!$B$3:$E$3145,4,FALSE)</f>
        <v>4</v>
      </c>
      <c r="U2169" s="32">
        <f>VLOOKUP(B2169,meanLDage!$B$3:$E$3145,2,FALSE)</f>
        <v>12.344166299874571</v>
      </c>
      <c r="V2169" s="4" t="str">
        <f t="shared" si="232"/>
        <v>40_L_300001000_0_4_2</v>
      </c>
      <c r="W2169" s="4">
        <v>40131</v>
      </c>
      <c r="X2169" s="6"/>
      <c r="Y2169" s="8">
        <f t="shared" si="233"/>
        <v>40131</v>
      </c>
      <c r="Z2169" s="6" t="b">
        <f t="shared" si="231"/>
        <v>0</v>
      </c>
      <c r="AA2169" s="6">
        <f t="shared" si="234"/>
        <v>40109</v>
      </c>
      <c r="AB2169" s="4">
        <f t="shared" si="235"/>
        <v>4</v>
      </c>
      <c r="AC2169" s="32">
        <f t="shared" si="236"/>
        <v>12.344166299874571</v>
      </c>
      <c r="AD2169" s="4">
        <f>VLOOKUP($B2169,meanLDage!$Z$3:$AC$3145,4,FALSE)</f>
        <v>4</v>
      </c>
      <c r="AE2169" s="32">
        <f>VLOOKUP($B2169,meanLDage!$Z$3:$AC$3145,2,FALSE)</f>
        <v>11.697266081754019</v>
      </c>
      <c r="AF2169" s="6">
        <f>VLOOKUP(V2169,'2017 rep county selection'!$A$1:$C$281,3,FALSE)</f>
        <v>40131</v>
      </c>
      <c r="AH2169" s="9">
        <f t="shared" si="237"/>
        <v>40131</v>
      </c>
    </row>
    <row r="2170" spans="1:34" ht="15.75" customHeight="1" x14ac:dyDescent="0.3">
      <c r="A2170" s="4">
        <v>40</v>
      </c>
      <c r="B2170" s="4">
        <v>40143</v>
      </c>
      <c r="C2170" s="6" t="s">
        <v>2291</v>
      </c>
      <c r="D2170" s="6" t="s">
        <v>1350</v>
      </c>
      <c r="E2170" s="4">
        <v>40109</v>
      </c>
      <c r="F2170" s="4">
        <v>40109</v>
      </c>
      <c r="G2170" s="4">
        <v>40143</v>
      </c>
      <c r="H2170" s="37">
        <v>7370843240</v>
      </c>
      <c r="I2170" s="37">
        <v>7309825290.6574001</v>
      </c>
      <c r="J2170" s="37">
        <v>7422324448.1839504</v>
      </c>
      <c r="K2170" s="4" t="str">
        <f>VLOOKUP(B2170,altitude!$B$3:$E$3232,4)</f>
        <v>L</v>
      </c>
      <c r="L2170" s="4">
        <f>VLOOKUP(B2170,fuelregion!$C$5:$D$3233,2,FALSE)</f>
        <v>300001000</v>
      </c>
      <c r="M2170" s="4">
        <f>VLOOKUP(B2170,fuelregion!$H$5:$I$3113,2,FALSE)</f>
        <v>300001000</v>
      </c>
      <c r="N2170" s="4">
        <f>VLOOKUP(B2170,imbin!$B$4:$D$3233,2,FALSE)</f>
        <v>0</v>
      </c>
      <c r="O2170" s="4" t="str">
        <f>VLOOKUP(B2170,imbin!$B$4:$D$3233,3,FALSE)</f>
        <v>MOVES</v>
      </c>
      <c r="P2170" s="4">
        <f>IF(ISNA(VLOOKUP(B2170,rampbin!$B$4:$G$1697,6,FALSE)),2,VLOOKUP(B2170,rampbin!$B$4:$G$1697,6,FALSE))</f>
        <v>2</v>
      </c>
      <c r="Q2170" s="4" t="str">
        <f>IF(ISNA(VLOOKUP(B2170,rampbin!$B$4:$G$1697,5,FALSE)),"MOVES",VLOOKUP(B2170,rampbin!$B$4:$G$1697,5,FALSE))</f>
        <v>MOVES</v>
      </c>
      <c r="R2170" s="4" t="s">
        <v>1877</v>
      </c>
      <c r="S2170" s="6" t="s">
        <v>2135</v>
      </c>
      <c r="T2170" s="4">
        <f>VLOOKUP(B2170,meanLDage!$B$3:$E$3145,4,FALSE)</f>
        <v>1</v>
      </c>
      <c r="U2170" s="32">
        <f>VLOOKUP(B2170,meanLDage!$B$3:$E$3145,2,FALSE)</f>
        <v>4.6830563444308844</v>
      </c>
      <c r="V2170" s="4" t="str">
        <f t="shared" si="232"/>
        <v>40_L_300001000_0_1_2</v>
      </c>
      <c r="W2170" s="4">
        <v>40143</v>
      </c>
      <c r="X2170" s="6"/>
      <c r="Y2170" s="8">
        <f t="shared" si="233"/>
        <v>40143</v>
      </c>
      <c r="Z2170" s="6" t="b">
        <f t="shared" si="231"/>
        <v>1</v>
      </c>
      <c r="AA2170" s="6">
        <f t="shared" si="234"/>
        <v>40143</v>
      </c>
      <c r="AB2170" s="4">
        <f t="shared" si="235"/>
        <v>1</v>
      </c>
      <c r="AC2170" s="32">
        <f t="shared" si="236"/>
        <v>4.6830563444308844</v>
      </c>
      <c r="AD2170" s="4">
        <f>VLOOKUP($B2170,meanLDage!$Z$3:$AC$3145,4,FALSE)</f>
        <v>1</v>
      </c>
      <c r="AE2170" s="32">
        <f>VLOOKUP($B2170,meanLDage!$Z$3:$AC$3145,2,FALSE)</f>
        <v>4.3595948094548733</v>
      </c>
      <c r="AF2170" s="6">
        <f>VLOOKUP(V2170,'2017 rep county selection'!$A$1:$C$281,3,FALSE)</f>
        <v>40143</v>
      </c>
      <c r="AG2170" s="6">
        <v>40131</v>
      </c>
      <c r="AH2170" s="9">
        <f t="shared" si="237"/>
        <v>40131</v>
      </c>
    </row>
    <row r="2171" spans="1:34" ht="15.75" customHeight="1" x14ac:dyDescent="0.3">
      <c r="A2171" s="4">
        <v>40</v>
      </c>
      <c r="B2171" s="4">
        <v>40145</v>
      </c>
      <c r="C2171" s="6" t="s">
        <v>2291</v>
      </c>
      <c r="D2171" s="6" t="s">
        <v>1351</v>
      </c>
      <c r="E2171" s="4">
        <v>40109</v>
      </c>
      <c r="F2171" s="4">
        <v>40109</v>
      </c>
      <c r="G2171" s="4">
        <v>40109</v>
      </c>
      <c r="H2171" s="37">
        <v>827392928</v>
      </c>
      <c r="I2171" s="37">
        <v>809112880.638574</v>
      </c>
      <c r="J2171" s="37">
        <v>831757454.74723101</v>
      </c>
      <c r="K2171" s="4" t="str">
        <f>VLOOKUP(B2171,altitude!$B$3:$E$3232,4)</f>
        <v>L</v>
      </c>
      <c r="L2171" s="4">
        <f>VLOOKUP(B2171,fuelregion!$C$5:$D$3233,2,FALSE)</f>
        <v>300001000</v>
      </c>
      <c r="M2171" s="4">
        <f>VLOOKUP(B2171,fuelregion!$H$5:$I$3113,2,FALSE)</f>
        <v>300001000</v>
      </c>
      <c r="N2171" s="4">
        <f>VLOOKUP(B2171,imbin!$B$4:$D$3233,2,FALSE)</f>
        <v>0</v>
      </c>
      <c r="O2171" s="4" t="str">
        <f>VLOOKUP(B2171,imbin!$B$4:$D$3233,3,FALSE)</f>
        <v>MOVES</v>
      </c>
      <c r="P2171" s="4">
        <f>IF(ISNA(VLOOKUP(B2171,rampbin!$B$4:$G$1697,6,FALSE)),2,VLOOKUP(B2171,rampbin!$B$4:$G$1697,6,FALSE))</f>
        <v>2</v>
      </c>
      <c r="Q2171" s="4" t="str">
        <f>IF(ISNA(VLOOKUP(B2171,rampbin!$B$4:$G$1697,5,FALSE)),"MOVES",VLOOKUP(B2171,rampbin!$B$4:$G$1697,5,FALSE))</f>
        <v>MOVES</v>
      </c>
      <c r="R2171" s="4" t="s">
        <v>1877</v>
      </c>
      <c r="S2171" s="6" t="s">
        <v>2135</v>
      </c>
      <c r="T2171" s="4">
        <f>VLOOKUP(B2171,meanLDage!$B$3:$E$3145,4,FALSE)</f>
        <v>4</v>
      </c>
      <c r="U2171" s="32">
        <f>VLOOKUP(B2171,meanLDage!$B$3:$E$3145,2,FALSE)</f>
        <v>11.282937053741614</v>
      </c>
      <c r="V2171" s="4" t="str">
        <f t="shared" si="232"/>
        <v>40_L_300001000_0_3_2</v>
      </c>
      <c r="W2171" s="4">
        <v>40131</v>
      </c>
      <c r="X2171" s="6"/>
      <c r="Y2171" s="8">
        <f t="shared" si="233"/>
        <v>40131</v>
      </c>
      <c r="Z2171" s="6" t="b">
        <f t="shared" si="231"/>
        <v>0</v>
      </c>
      <c r="AA2171" s="6">
        <f t="shared" si="234"/>
        <v>40109</v>
      </c>
      <c r="AB2171" s="4">
        <f t="shared" si="235"/>
        <v>4</v>
      </c>
      <c r="AC2171" s="32">
        <f t="shared" si="236"/>
        <v>11.282937053741614</v>
      </c>
      <c r="AD2171" s="4">
        <f>VLOOKUP($B2171,meanLDage!$Z$3:$AC$3145,4,FALSE)</f>
        <v>3</v>
      </c>
      <c r="AE2171" s="32">
        <f>VLOOKUP($B2171,meanLDage!$Z$3:$AC$3145,2,FALSE)</f>
        <v>10.704860180126303</v>
      </c>
      <c r="AF2171" s="6">
        <f>VLOOKUP(V2171,'2017 rep county selection'!$A$1:$C$281,3,FALSE)</f>
        <v>40027</v>
      </c>
      <c r="AH2171" s="9">
        <f t="shared" si="237"/>
        <v>40027</v>
      </c>
    </row>
    <row r="2172" spans="1:34" ht="15.75" customHeight="1" x14ac:dyDescent="0.3">
      <c r="A2172" s="4">
        <v>40</v>
      </c>
      <c r="B2172" s="4">
        <v>40147</v>
      </c>
      <c r="C2172" s="6" t="s">
        <v>2291</v>
      </c>
      <c r="D2172" s="6" t="s">
        <v>71</v>
      </c>
      <c r="E2172" s="4">
        <v>40109</v>
      </c>
      <c r="F2172" s="4">
        <v>40109</v>
      </c>
      <c r="G2172" s="4">
        <v>40109</v>
      </c>
      <c r="H2172" s="37">
        <v>426114416</v>
      </c>
      <c r="I2172" s="37">
        <v>461209741.21358597</v>
      </c>
      <c r="J2172" s="37">
        <v>473879463.00965297</v>
      </c>
      <c r="K2172" s="4" t="str">
        <f>VLOOKUP(B2172,altitude!$B$3:$E$3232,4)</f>
        <v>L</v>
      </c>
      <c r="L2172" s="4">
        <f>VLOOKUP(B2172,fuelregion!$C$5:$D$3233,2,FALSE)</f>
        <v>300001000</v>
      </c>
      <c r="M2172" s="4">
        <f>VLOOKUP(B2172,fuelregion!$H$5:$I$3113,2,FALSE)</f>
        <v>300001000</v>
      </c>
      <c r="N2172" s="4">
        <f>VLOOKUP(B2172,imbin!$B$4:$D$3233,2,FALSE)</f>
        <v>0</v>
      </c>
      <c r="O2172" s="4" t="str">
        <f>VLOOKUP(B2172,imbin!$B$4:$D$3233,3,FALSE)</f>
        <v>MOVES</v>
      </c>
      <c r="P2172" s="4">
        <f>IF(ISNA(VLOOKUP(B2172,rampbin!$B$4:$G$1697,6,FALSE)),2,VLOOKUP(B2172,rampbin!$B$4:$G$1697,6,FALSE))</f>
        <v>2</v>
      </c>
      <c r="Q2172" s="4" t="str">
        <f>IF(ISNA(VLOOKUP(B2172,rampbin!$B$4:$G$1697,5,FALSE)),"MOVES",VLOOKUP(B2172,rampbin!$B$4:$G$1697,5,FALSE))</f>
        <v>MOVES</v>
      </c>
      <c r="R2172" s="4" t="s">
        <v>1880</v>
      </c>
      <c r="S2172" s="6" t="s">
        <v>1851</v>
      </c>
      <c r="T2172" s="4">
        <f>VLOOKUP(B2172,meanLDage!$B$3:$E$3145,4,FALSE)</f>
        <v>4</v>
      </c>
      <c r="U2172" s="32">
        <f>VLOOKUP(B2172,meanLDage!$B$3:$E$3145,2,FALSE)</f>
        <v>11.648728181980395</v>
      </c>
      <c r="V2172" s="4" t="str">
        <f t="shared" si="232"/>
        <v>40_L_300001000_0_4_2</v>
      </c>
      <c r="W2172" s="4">
        <v>40131</v>
      </c>
      <c r="X2172" s="6"/>
      <c r="Y2172" s="8">
        <f t="shared" si="233"/>
        <v>40131</v>
      </c>
      <c r="Z2172" s="6" t="b">
        <f t="shared" si="231"/>
        <v>0</v>
      </c>
      <c r="AA2172" s="6">
        <f t="shared" si="234"/>
        <v>40109</v>
      </c>
      <c r="AB2172" s="4">
        <f t="shared" si="235"/>
        <v>4</v>
      </c>
      <c r="AC2172" s="32">
        <f t="shared" si="236"/>
        <v>11.648728181980395</v>
      </c>
      <c r="AD2172" s="4">
        <f>VLOOKUP($B2172,meanLDage!$Z$3:$AC$3145,4,FALSE)</f>
        <v>4</v>
      </c>
      <c r="AE2172" s="32">
        <f>VLOOKUP($B2172,meanLDage!$Z$3:$AC$3145,2,FALSE)</f>
        <v>11.011998122757271</v>
      </c>
      <c r="AF2172" s="6">
        <f>VLOOKUP(V2172,'2017 rep county selection'!$A$1:$C$281,3,FALSE)</f>
        <v>40131</v>
      </c>
      <c r="AH2172" s="9">
        <f t="shared" si="237"/>
        <v>40131</v>
      </c>
    </row>
    <row r="2173" spans="1:34" ht="15.75" customHeight="1" x14ac:dyDescent="0.3">
      <c r="A2173" s="4">
        <v>40</v>
      </c>
      <c r="B2173" s="4">
        <v>40149</v>
      </c>
      <c r="C2173" s="6" t="s">
        <v>2291</v>
      </c>
      <c r="D2173" s="6" t="s">
        <v>1352</v>
      </c>
      <c r="E2173" s="4">
        <v>40109</v>
      </c>
      <c r="F2173" s="4">
        <v>40109</v>
      </c>
      <c r="G2173" s="4">
        <v>40109</v>
      </c>
      <c r="H2173" s="37">
        <v>215957478</v>
      </c>
      <c r="I2173" s="37">
        <v>236146031.53748101</v>
      </c>
      <c r="J2173" s="37">
        <v>246680691.104846</v>
      </c>
      <c r="K2173" s="4" t="str">
        <f>VLOOKUP(B2173,altitude!$B$3:$E$3232,4)</f>
        <v>L</v>
      </c>
      <c r="L2173" s="4">
        <f>VLOOKUP(B2173,fuelregion!$C$5:$D$3233,2,FALSE)</f>
        <v>300001000</v>
      </c>
      <c r="M2173" s="4">
        <f>VLOOKUP(B2173,fuelregion!$H$5:$I$3113,2,FALSE)</f>
        <v>300001000</v>
      </c>
      <c r="N2173" s="4">
        <f>VLOOKUP(B2173,imbin!$B$4:$D$3233,2,FALSE)</f>
        <v>0</v>
      </c>
      <c r="O2173" s="4" t="str">
        <f>VLOOKUP(B2173,imbin!$B$4:$D$3233,3,FALSE)</f>
        <v>MOVES</v>
      </c>
      <c r="P2173" s="4">
        <f>IF(ISNA(VLOOKUP(B2173,rampbin!$B$4:$G$1697,6,FALSE)),2,VLOOKUP(B2173,rampbin!$B$4:$G$1697,6,FALSE))</f>
        <v>2</v>
      </c>
      <c r="Q2173" s="4" t="str">
        <f>IF(ISNA(VLOOKUP(B2173,rampbin!$B$4:$G$1697,5,FALSE)),"MOVES",VLOOKUP(B2173,rampbin!$B$4:$G$1697,5,FALSE))</f>
        <v>MOVES</v>
      </c>
      <c r="R2173" s="4" t="s">
        <v>1880</v>
      </c>
      <c r="S2173" s="6" t="s">
        <v>1851</v>
      </c>
      <c r="T2173" s="4">
        <f>VLOOKUP(B2173,meanLDage!$B$3:$E$3145,4,FALSE)</f>
        <v>4</v>
      </c>
      <c r="U2173" s="32">
        <f>VLOOKUP(B2173,meanLDage!$B$3:$E$3145,2,FALSE)</f>
        <v>12.055571775017331</v>
      </c>
      <c r="V2173" s="4" t="str">
        <f t="shared" si="232"/>
        <v>40_L_300001000_0_4_2</v>
      </c>
      <c r="W2173" s="4">
        <v>40131</v>
      </c>
      <c r="X2173" s="6"/>
      <c r="Y2173" s="8">
        <f t="shared" si="233"/>
        <v>40131</v>
      </c>
      <c r="Z2173" s="6" t="b">
        <f t="shared" si="231"/>
        <v>0</v>
      </c>
      <c r="AA2173" s="6">
        <f t="shared" si="234"/>
        <v>40109</v>
      </c>
      <c r="AB2173" s="4">
        <f t="shared" si="235"/>
        <v>4</v>
      </c>
      <c r="AC2173" s="32">
        <f t="shared" si="236"/>
        <v>12.055571775017331</v>
      </c>
      <c r="AD2173" s="4">
        <f>VLOOKUP($B2173,meanLDage!$Z$3:$AC$3145,4,FALSE)</f>
        <v>4</v>
      </c>
      <c r="AE2173" s="32">
        <f>VLOOKUP($B2173,meanLDage!$Z$3:$AC$3145,2,FALSE)</f>
        <v>11.379392213833166</v>
      </c>
      <c r="AF2173" s="6">
        <f>VLOOKUP(V2173,'2017 rep county selection'!$A$1:$C$281,3,FALSE)</f>
        <v>40131</v>
      </c>
      <c r="AH2173" s="9">
        <f t="shared" si="237"/>
        <v>40131</v>
      </c>
    </row>
    <row r="2174" spans="1:34" ht="15.75" customHeight="1" x14ac:dyDescent="0.3">
      <c r="A2174" s="4">
        <v>40</v>
      </c>
      <c r="B2174" s="4">
        <v>40151</v>
      </c>
      <c r="C2174" s="6" t="s">
        <v>2291</v>
      </c>
      <c r="D2174" s="6" t="s">
        <v>1353</v>
      </c>
      <c r="E2174" s="4">
        <v>40109</v>
      </c>
      <c r="F2174" s="4">
        <v>40109</v>
      </c>
      <c r="G2174" s="4">
        <v>40109</v>
      </c>
      <c r="H2174" s="37">
        <v>66734417</v>
      </c>
      <c r="I2174" s="37">
        <v>137880544.60602701</v>
      </c>
      <c r="J2174" s="37">
        <v>143150225.318205</v>
      </c>
      <c r="K2174" s="4" t="str">
        <f>VLOOKUP(B2174,altitude!$B$3:$E$3232,4)</f>
        <v>L</v>
      </c>
      <c r="L2174" s="4">
        <f>VLOOKUP(B2174,fuelregion!$C$5:$D$3233,2,FALSE)</f>
        <v>300001000</v>
      </c>
      <c r="M2174" s="4">
        <f>VLOOKUP(B2174,fuelregion!$H$5:$I$3113,2,FALSE)</f>
        <v>300001000</v>
      </c>
      <c r="N2174" s="4">
        <f>VLOOKUP(B2174,imbin!$B$4:$D$3233,2,FALSE)</f>
        <v>0</v>
      </c>
      <c r="O2174" s="4" t="str">
        <f>VLOOKUP(B2174,imbin!$B$4:$D$3233,3,FALSE)</f>
        <v>MOVES</v>
      </c>
      <c r="P2174" s="4">
        <f>IF(ISNA(VLOOKUP(B2174,rampbin!$B$4:$G$1697,6,FALSE)),2,VLOOKUP(B2174,rampbin!$B$4:$G$1697,6,FALSE))</f>
        <v>2</v>
      </c>
      <c r="Q2174" s="4" t="str">
        <f>IF(ISNA(VLOOKUP(B2174,rampbin!$B$4:$G$1697,5,FALSE)),"MOVES",VLOOKUP(B2174,rampbin!$B$4:$G$1697,5,FALSE))</f>
        <v>MOVES</v>
      </c>
      <c r="R2174" s="4" t="s">
        <v>1880</v>
      </c>
      <c r="S2174" s="6" t="s">
        <v>1851</v>
      </c>
      <c r="T2174" s="4">
        <f>VLOOKUP(B2174,meanLDage!$B$3:$E$3145,4,FALSE)</f>
        <v>4</v>
      </c>
      <c r="U2174" s="32">
        <f>VLOOKUP(B2174,meanLDage!$B$3:$E$3145,2,FALSE)</f>
        <v>11.972590010429974</v>
      </c>
      <c r="V2174" s="4" t="str">
        <f t="shared" si="232"/>
        <v>40_L_300001000_0_4_2</v>
      </c>
      <c r="W2174" s="4">
        <v>40131</v>
      </c>
      <c r="X2174" s="6"/>
      <c r="Y2174" s="8">
        <f t="shared" si="233"/>
        <v>40131</v>
      </c>
      <c r="Z2174" s="6" t="b">
        <f t="shared" si="231"/>
        <v>0</v>
      </c>
      <c r="AA2174" s="6">
        <f t="shared" si="234"/>
        <v>40109</v>
      </c>
      <c r="AB2174" s="4">
        <f t="shared" si="235"/>
        <v>4</v>
      </c>
      <c r="AC2174" s="32">
        <f t="shared" si="236"/>
        <v>11.972590010429974</v>
      </c>
      <c r="AD2174" s="4">
        <f>VLOOKUP($B2174,meanLDage!$Z$3:$AC$3145,4,FALSE)</f>
        <v>4</v>
      </c>
      <c r="AE2174" s="32">
        <f>VLOOKUP($B2174,meanLDage!$Z$3:$AC$3145,2,FALSE)</f>
        <v>11.217590070516041</v>
      </c>
      <c r="AF2174" s="6">
        <f>VLOOKUP(V2174,'2017 rep county selection'!$A$1:$C$281,3,FALSE)</f>
        <v>40131</v>
      </c>
      <c r="AH2174" s="9">
        <f t="shared" si="237"/>
        <v>40131</v>
      </c>
    </row>
    <row r="2175" spans="1:34" ht="15.75" customHeight="1" x14ac:dyDescent="0.3">
      <c r="A2175" s="4">
        <v>40</v>
      </c>
      <c r="B2175" s="4">
        <v>40153</v>
      </c>
      <c r="C2175" s="6" t="s">
        <v>2291</v>
      </c>
      <c r="D2175" s="6" t="s">
        <v>1354</v>
      </c>
      <c r="E2175" s="4">
        <v>40109</v>
      </c>
      <c r="F2175" s="4">
        <v>40109</v>
      </c>
      <c r="G2175" s="4">
        <v>40109</v>
      </c>
      <c r="H2175" s="37">
        <v>200279773</v>
      </c>
      <c r="I2175" s="37">
        <v>285051552.04808199</v>
      </c>
      <c r="J2175" s="37">
        <v>294514067.74932301</v>
      </c>
      <c r="K2175" s="4" t="str">
        <f>VLOOKUP(B2175,altitude!$B$3:$E$3232,4)</f>
        <v>L</v>
      </c>
      <c r="L2175" s="4">
        <f>VLOOKUP(B2175,fuelregion!$C$5:$D$3233,2,FALSE)</f>
        <v>300001000</v>
      </c>
      <c r="M2175" s="4">
        <f>VLOOKUP(B2175,fuelregion!$H$5:$I$3113,2,FALSE)</f>
        <v>300001000</v>
      </c>
      <c r="N2175" s="4">
        <f>VLOOKUP(B2175,imbin!$B$4:$D$3233,2,FALSE)</f>
        <v>0</v>
      </c>
      <c r="O2175" s="4" t="str">
        <f>VLOOKUP(B2175,imbin!$B$4:$D$3233,3,FALSE)</f>
        <v>MOVES</v>
      </c>
      <c r="P2175" s="4">
        <f>IF(ISNA(VLOOKUP(B2175,rampbin!$B$4:$G$1697,6,FALSE)),2,VLOOKUP(B2175,rampbin!$B$4:$G$1697,6,FALSE))</f>
        <v>2</v>
      </c>
      <c r="Q2175" s="4" t="str">
        <f>IF(ISNA(VLOOKUP(B2175,rampbin!$B$4:$G$1697,5,FALSE)),"MOVES",VLOOKUP(B2175,rampbin!$B$4:$G$1697,5,FALSE))</f>
        <v>MOVES</v>
      </c>
      <c r="R2175" s="4" t="s">
        <v>1880</v>
      </c>
      <c r="S2175" s="6" t="s">
        <v>1851</v>
      </c>
      <c r="T2175" s="4">
        <f>VLOOKUP(B2175,meanLDage!$B$3:$E$3145,4,FALSE)</f>
        <v>4</v>
      </c>
      <c r="U2175" s="32">
        <f>VLOOKUP(B2175,meanLDage!$B$3:$E$3145,2,FALSE)</f>
        <v>11.479963007511712</v>
      </c>
      <c r="V2175" s="4" t="str">
        <f t="shared" si="232"/>
        <v>40_L_300001000_0_3_2</v>
      </c>
      <c r="W2175" s="4">
        <v>40131</v>
      </c>
      <c r="X2175" s="6"/>
      <c r="Y2175" s="8">
        <f t="shared" si="233"/>
        <v>40131</v>
      </c>
      <c r="Z2175" s="6" t="b">
        <f t="shared" si="231"/>
        <v>0</v>
      </c>
      <c r="AA2175" s="6">
        <f t="shared" si="234"/>
        <v>40109</v>
      </c>
      <c r="AB2175" s="4">
        <f t="shared" si="235"/>
        <v>4</v>
      </c>
      <c r="AC2175" s="32">
        <f t="shared" si="236"/>
        <v>11.479963007511712</v>
      </c>
      <c r="AD2175" s="4">
        <f>VLOOKUP($B2175,meanLDage!$Z$3:$AC$3145,4,FALSE)</f>
        <v>3</v>
      </c>
      <c r="AE2175" s="32">
        <f>VLOOKUP($B2175,meanLDage!$Z$3:$AC$3145,2,FALSE)</f>
        <v>10.824558859393701</v>
      </c>
      <c r="AF2175" s="6">
        <f>VLOOKUP(V2175,'2017 rep county selection'!$A$1:$C$281,3,FALSE)</f>
        <v>40027</v>
      </c>
      <c r="AH2175" s="9">
        <f t="shared" si="237"/>
        <v>40027</v>
      </c>
    </row>
    <row r="2176" spans="1:34" ht="15.75" customHeight="1" x14ac:dyDescent="0.3">
      <c r="A2176" s="4">
        <v>41</v>
      </c>
      <c r="B2176" s="4">
        <v>41001</v>
      </c>
      <c r="C2176" s="6" t="s">
        <v>2292</v>
      </c>
      <c r="D2176" s="6" t="s">
        <v>270</v>
      </c>
      <c r="E2176" s="4">
        <v>41039</v>
      </c>
      <c r="F2176" s="4">
        <v>41039</v>
      </c>
      <c r="G2176" s="4">
        <v>41039</v>
      </c>
      <c r="H2176" s="37">
        <v>354226556</v>
      </c>
      <c r="I2176" s="37">
        <v>354226592.94277298</v>
      </c>
      <c r="J2176" s="37">
        <v>381852113.841824</v>
      </c>
      <c r="K2176" s="4" t="str">
        <f>VLOOKUP(B2176,altitude!$B$3:$E$3232,4)</f>
        <v>L</v>
      </c>
      <c r="L2176" s="4">
        <f>VLOOKUP(B2176,fuelregion!$C$5:$D$3233,2,FALSE)</f>
        <v>500001000</v>
      </c>
      <c r="M2176" s="4">
        <f>VLOOKUP(B2176,fuelregion!$H$5:$I$3113,2,FALSE)</f>
        <v>500001000</v>
      </c>
      <c r="N2176" s="4">
        <f>VLOOKUP(B2176,imbin!$B$4:$D$3233,2,FALSE)</f>
        <v>0</v>
      </c>
      <c r="O2176" s="4" t="str">
        <f>VLOOKUP(B2176,imbin!$B$4:$D$3233,3,FALSE)</f>
        <v>MOVES</v>
      </c>
      <c r="P2176" s="4">
        <f>IF(ISNA(VLOOKUP(B2176,rampbin!$B$4:$G$1697,6,FALSE)),2,VLOOKUP(B2176,rampbin!$B$4:$G$1697,6,FALSE))</f>
        <v>2</v>
      </c>
      <c r="Q2176" s="4" t="str">
        <f>IF(ISNA(VLOOKUP(B2176,rampbin!$B$4:$G$1697,5,FALSE)),"MOVES",VLOOKUP(B2176,rampbin!$B$4:$G$1697,5,FALSE))</f>
        <v>MOVES</v>
      </c>
      <c r="R2176" s="4" t="s">
        <v>1880</v>
      </c>
      <c r="S2176" s="6" t="s">
        <v>1851</v>
      </c>
      <c r="T2176" s="4">
        <f>VLOOKUP(B2176,meanLDage!$B$3:$E$3145,4,FALSE)</f>
        <v>5</v>
      </c>
      <c r="U2176" s="32">
        <f>VLOOKUP(B2176,meanLDage!$B$3:$E$3145,2,FALSE)</f>
        <v>14.889168763211542</v>
      </c>
      <c r="V2176" s="4" t="str">
        <f t="shared" si="232"/>
        <v>41_L_500001000_0_5_2</v>
      </c>
      <c r="W2176" s="4">
        <v>41039</v>
      </c>
      <c r="X2176" s="6"/>
      <c r="Y2176" s="8">
        <f t="shared" si="233"/>
        <v>41039</v>
      </c>
      <c r="Z2176" s="6" t="b">
        <f t="shared" si="231"/>
        <v>1</v>
      </c>
      <c r="AA2176" s="6">
        <f t="shared" si="234"/>
        <v>41039</v>
      </c>
      <c r="AB2176" s="4">
        <f t="shared" si="235"/>
        <v>5</v>
      </c>
      <c r="AC2176" s="32">
        <f t="shared" si="236"/>
        <v>14.889168763211542</v>
      </c>
      <c r="AD2176" s="4">
        <f>VLOOKUP($B2176,meanLDage!$Z$3:$AC$3145,4,FALSE)</f>
        <v>5</v>
      </c>
      <c r="AE2176" s="32">
        <f>VLOOKUP($B2176,meanLDage!$Z$3:$AC$3145,2,FALSE)</f>
        <v>14.109724093920436</v>
      </c>
      <c r="AF2176" s="6">
        <f>VLOOKUP(V2176,'2017 rep county selection'!$A$1:$C$281,3,FALSE)</f>
        <v>41019</v>
      </c>
      <c r="AH2176" s="9">
        <f t="shared" si="237"/>
        <v>41019</v>
      </c>
    </row>
    <row r="2177" spans="1:34" ht="15.75" customHeight="1" x14ac:dyDescent="0.3">
      <c r="A2177" s="4">
        <v>41</v>
      </c>
      <c r="B2177" s="4">
        <v>41003</v>
      </c>
      <c r="C2177" s="6" t="s">
        <v>2292</v>
      </c>
      <c r="D2177" s="6" t="s">
        <v>92</v>
      </c>
      <c r="E2177" s="4">
        <v>41039</v>
      </c>
      <c r="F2177" s="4">
        <v>41039</v>
      </c>
      <c r="G2177" s="4">
        <v>41039</v>
      </c>
      <c r="H2177" s="37">
        <v>513145125</v>
      </c>
      <c r="I2177" s="37">
        <v>513144905.57214397</v>
      </c>
      <c r="J2177" s="37">
        <v>553186849.66912901</v>
      </c>
      <c r="K2177" s="4" t="str">
        <f>VLOOKUP(B2177,altitude!$B$3:$E$3232,4)</f>
        <v>L</v>
      </c>
      <c r="L2177" s="4">
        <f>VLOOKUP(B2177,fuelregion!$C$5:$D$3233,2,FALSE)</f>
        <v>500001000</v>
      </c>
      <c r="M2177" s="4">
        <f>VLOOKUP(B2177,fuelregion!$H$5:$I$3113,2,FALSE)</f>
        <v>500001000</v>
      </c>
      <c r="N2177" s="4">
        <f>VLOOKUP(B2177,imbin!$B$4:$D$3233,2,FALSE)</f>
        <v>0</v>
      </c>
      <c r="O2177" s="4" t="str">
        <f>VLOOKUP(B2177,imbin!$B$4:$D$3233,3,FALSE)</f>
        <v>MOVES</v>
      </c>
      <c r="P2177" s="4">
        <f>IF(ISNA(VLOOKUP(B2177,rampbin!$B$4:$G$1697,6,FALSE)),2,VLOOKUP(B2177,rampbin!$B$4:$G$1697,6,FALSE))</f>
        <v>2</v>
      </c>
      <c r="Q2177" s="4" t="str">
        <f>IF(ISNA(VLOOKUP(B2177,rampbin!$B$4:$G$1697,5,FALSE)),"MOVES",VLOOKUP(B2177,rampbin!$B$4:$G$1697,5,FALSE))</f>
        <v>MOVES</v>
      </c>
      <c r="R2177" s="4" t="s">
        <v>1877</v>
      </c>
      <c r="S2177" s="6" t="s">
        <v>2137</v>
      </c>
      <c r="T2177" s="4">
        <f>VLOOKUP(B2177,meanLDage!$B$3:$E$3145,4,FALSE)</f>
        <v>4</v>
      </c>
      <c r="U2177" s="32">
        <f>VLOOKUP(B2177,meanLDage!$B$3:$E$3145,2,FALSE)</f>
        <v>12.497715091710139</v>
      </c>
      <c r="V2177" s="4" t="str">
        <f t="shared" si="232"/>
        <v>41_L_500001000_0_4_2</v>
      </c>
      <c r="W2177" s="4">
        <v>41017</v>
      </c>
      <c r="X2177" s="6"/>
      <c r="Y2177" s="8">
        <f t="shared" si="233"/>
        <v>41017</v>
      </c>
      <c r="Z2177" s="6" t="b">
        <f t="shared" si="231"/>
        <v>0</v>
      </c>
      <c r="AA2177" s="6">
        <f t="shared" si="234"/>
        <v>41039</v>
      </c>
      <c r="AB2177" s="4">
        <f t="shared" si="235"/>
        <v>4</v>
      </c>
      <c r="AC2177" s="32">
        <f t="shared" si="236"/>
        <v>12.497715091710139</v>
      </c>
      <c r="AD2177" s="4">
        <f>VLOOKUP($B2177,meanLDage!$Z$3:$AC$3145,4,FALSE)</f>
        <v>4</v>
      </c>
      <c r="AE2177" s="32">
        <f>VLOOKUP($B2177,meanLDage!$Z$3:$AC$3145,2,FALSE)</f>
        <v>11.8343767118717</v>
      </c>
      <c r="AF2177" s="6">
        <f>VLOOKUP(V2177,'2017 rep county selection'!$A$1:$C$281,3,FALSE)</f>
        <v>41039</v>
      </c>
      <c r="AH2177" s="9">
        <f t="shared" si="237"/>
        <v>41039</v>
      </c>
    </row>
    <row r="2178" spans="1:34" ht="15.75" customHeight="1" x14ac:dyDescent="0.3">
      <c r="A2178" s="4">
        <v>41</v>
      </c>
      <c r="B2178" s="4">
        <v>41005</v>
      </c>
      <c r="C2178" s="6" t="s">
        <v>2292</v>
      </c>
      <c r="D2178" s="6" t="s">
        <v>1355</v>
      </c>
      <c r="E2178" s="4">
        <v>41051</v>
      </c>
      <c r="F2178" s="4">
        <v>41051</v>
      </c>
      <c r="G2178" s="4">
        <v>41051</v>
      </c>
      <c r="H2178" s="37">
        <v>2896736064</v>
      </c>
      <c r="I2178" s="37">
        <v>2896736347.4450402</v>
      </c>
      <c r="J2178" s="37">
        <v>3075533420.1573601</v>
      </c>
      <c r="K2178" s="4" t="str">
        <f>VLOOKUP(B2178,altitude!$B$3:$E$3232,4)</f>
        <v>L</v>
      </c>
      <c r="L2178" s="4">
        <f>VLOOKUP(B2178,fuelregion!$C$5:$D$3233,2,FALSE)</f>
        <v>578001000</v>
      </c>
      <c r="M2178" s="4">
        <f>VLOOKUP(B2178,fuelregion!$H$5:$I$3113,2,FALSE)</f>
        <v>578001000</v>
      </c>
      <c r="N2178" s="4">
        <f>VLOOKUP(B2178,imbin!$B$4:$D$3233,2,FALSE)</f>
        <v>1</v>
      </c>
      <c r="O2178" s="4" t="str">
        <f>VLOOKUP(B2178,imbin!$B$4:$D$3233,3,FALSE)</f>
        <v>MOVES</v>
      </c>
      <c r="P2178" s="4">
        <f>IF(ISNA(VLOOKUP(B2178,rampbin!$B$4:$G$1697,6,FALSE)),2,VLOOKUP(B2178,rampbin!$B$4:$G$1697,6,FALSE))</f>
        <v>2</v>
      </c>
      <c r="Q2178" s="4" t="str">
        <f>IF(ISNA(VLOOKUP(B2178,rampbin!$B$4:$G$1697,5,FALSE)),"MOVES",VLOOKUP(B2178,rampbin!$B$4:$G$1697,5,FALSE))</f>
        <v>MOVES</v>
      </c>
      <c r="R2178" s="4" t="s">
        <v>1877</v>
      </c>
      <c r="S2178" s="6" t="s">
        <v>2138</v>
      </c>
      <c r="T2178" s="4">
        <f>VLOOKUP(B2178,meanLDage!$B$3:$E$3145,4,FALSE)</f>
        <v>4</v>
      </c>
      <c r="U2178" s="32">
        <f>VLOOKUP(B2178,meanLDage!$B$3:$E$3145,2,FALSE)</f>
        <v>11.663135541489323</v>
      </c>
      <c r="V2178" s="4" t="str">
        <f t="shared" si="232"/>
        <v>41_L_578001000_1_4_2</v>
      </c>
      <c r="W2178" s="4">
        <v>41051</v>
      </c>
      <c r="X2178" s="6"/>
      <c r="Y2178" s="8">
        <f t="shared" si="233"/>
        <v>41051</v>
      </c>
      <c r="Z2178" s="6" t="b">
        <f t="shared" ref="Z2178:Z2241" si="238">G2178=Y2178</f>
        <v>1</v>
      </c>
      <c r="AA2178" s="6">
        <f t="shared" si="234"/>
        <v>41051</v>
      </c>
      <c r="AB2178" s="4">
        <f t="shared" si="235"/>
        <v>4</v>
      </c>
      <c r="AC2178" s="32">
        <f t="shared" si="236"/>
        <v>11.663135541489323</v>
      </c>
      <c r="AD2178" s="4">
        <f>VLOOKUP($B2178,meanLDage!$Z$3:$AC$3145,4,FALSE)</f>
        <v>4</v>
      </c>
      <c r="AE2178" s="32">
        <f>VLOOKUP($B2178,meanLDage!$Z$3:$AC$3145,2,FALSE)</f>
        <v>11.026646433339652</v>
      </c>
      <c r="AF2178" s="6">
        <f>VLOOKUP(V2178,'2017 rep county selection'!$A$1:$C$281,3,FALSE)</f>
        <v>41005</v>
      </c>
      <c r="AH2178" s="9">
        <f t="shared" si="237"/>
        <v>41005</v>
      </c>
    </row>
    <row r="2179" spans="1:34" ht="15.75" customHeight="1" x14ac:dyDescent="0.3">
      <c r="A2179" s="4">
        <v>41</v>
      </c>
      <c r="B2179" s="4">
        <v>41007</v>
      </c>
      <c r="C2179" s="6" t="s">
        <v>2292</v>
      </c>
      <c r="D2179" s="6" t="s">
        <v>1356</v>
      </c>
      <c r="E2179" s="4">
        <v>41039</v>
      </c>
      <c r="F2179" s="4">
        <v>41039</v>
      </c>
      <c r="G2179" s="4">
        <v>41039</v>
      </c>
      <c r="H2179" s="37">
        <v>464227443</v>
      </c>
      <c r="I2179" s="37">
        <v>464227417.77424401</v>
      </c>
      <c r="J2179" s="37">
        <v>497200824.90191603</v>
      </c>
      <c r="K2179" s="4" t="str">
        <f>VLOOKUP(B2179,altitude!$B$3:$E$3232,4)</f>
        <v>L</v>
      </c>
      <c r="L2179" s="4">
        <f>VLOOKUP(B2179,fuelregion!$C$5:$D$3233,2,FALSE)</f>
        <v>500001000</v>
      </c>
      <c r="M2179" s="4">
        <f>VLOOKUP(B2179,fuelregion!$H$5:$I$3113,2,FALSE)</f>
        <v>500001000</v>
      </c>
      <c r="N2179" s="4">
        <f>VLOOKUP(B2179,imbin!$B$4:$D$3233,2,FALSE)</f>
        <v>0</v>
      </c>
      <c r="O2179" s="4" t="str">
        <f>VLOOKUP(B2179,imbin!$B$4:$D$3233,3,FALSE)</f>
        <v>MOVES</v>
      </c>
      <c r="P2179" s="4">
        <f>IF(ISNA(VLOOKUP(B2179,rampbin!$B$4:$G$1697,6,FALSE)),2,VLOOKUP(B2179,rampbin!$B$4:$G$1697,6,FALSE))</f>
        <v>2</v>
      </c>
      <c r="Q2179" s="4" t="str">
        <f>IF(ISNA(VLOOKUP(B2179,rampbin!$B$4:$G$1697,5,FALSE)),"MOVES",VLOOKUP(B2179,rampbin!$B$4:$G$1697,5,FALSE))</f>
        <v>MOVES</v>
      </c>
      <c r="R2179" s="4" t="s">
        <v>1880</v>
      </c>
      <c r="S2179" s="6" t="s">
        <v>1851</v>
      </c>
      <c r="T2179" s="4">
        <f>VLOOKUP(B2179,meanLDage!$B$3:$E$3145,4,FALSE)</f>
        <v>4</v>
      </c>
      <c r="U2179" s="32">
        <f>VLOOKUP(B2179,meanLDage!$B$3:$E$3145,2,FALSE)</f>
        <v>12.932214948162645</v>
      </c>
      <c r="V2179" s="4" t="str">
        <f t="shared" ref="V2179:V2242" si="239">A2179&amp;"_"&amp;K2179&amp;"_"&amp;M2179&amp;"_"&amp;N2179&amp;"_"&amp;AD2179&amp;"_"&amp;P2179</f>
        <v>41_L_500001000_0_4_2</v>
      </c>
      <c r="W2179" s="4">
        <v>41017</v>
      </c>
      <c r="X2179" s="6"/>
      <c r="Y2179" s="8">
        <f t="shared" ref="Y2179:Y2242" si="240">IF(X2179&gt;0,X2179,W2179)</f>
        <v>41017</v>
      </c>
      <c r="Z2179" s="6" t="b">
        <f t="shared" si="238"/>
        <v>0</v>
      </c>
      <c r="AA2179" s="6">
        <f t="shared" ref="AA2179:AA2242" si="241">G2179</f>
        <v>41039</v>
      </c>
      <c r="AB2179" s="4">
        <f t="shared" ref="AB2179:AB2242" si="242">T2179</f>
        <v>4</v>
      </c>
      <c r="AC2179" s="32">
        <f t="shared" ref="AC2179:AC2242" si="243">U2179</f>
        <v>12.932214948162645</v>
      </c>
      <c r="AD2179" s="4">
        <f>VLOOKUP($B2179,meanLDage!$Z$3:$AC$3145,4,FALSE)</f>
        <v>4</v>
      </c>
      <c r="AE2179" s="32">
        <f>VLOOKUP($B2179,meanLDage!$Z$3:$AC$3145,2,FALSE)</f>
        <v>12.251625327455756</v>
      </c>
      <c r="AF2179" s="6">
        <f>VLOOKUP(V2179,'2017 rep county selection'!$A$1:$C$281,3,FALSE)</f>
        <v>41039</v>
      </c>
      <c r="AH2179" s="9">
        <f t="shared" ref="AH2179:AH2242" si="244">IF(AG2179&gt;0,AG2179,AF2179)</f>
        <v>41039</v>
      </c>
    </row>
    <row r="2180" spans="1:34" ht="15.75" customHeight="1" x14ac:dyDescent="0.3">
      <c r="A2180" s="4">
        <v>41</v>
      </c>
      <c r="B2180" s="4">
        <v>41009</v>
      </c>
      <c r="C2180" s="6" t="s">
        <v>2292</v>
      </c>
      <c r="D2180" s="6" t="s">
        <v>99</v>
      </c>
      <c r="E2180" s="4">
        <v>41029</v>
      </c>
      <c r="F2180" s="4">
        <v>41029</v>
      </c>
      <c r="G2180" s="4">
        <v>41029</v>
      </c>
      <c r="H2180" s="37">
        <v>375771121</v>
      </c>
      <c r="I2180" s="37">
        <v>375771143.65709299</v>
      </c>
      <c r="J2180" s="37">
        <v>403248989.52260202</v>
      </c>
      <c r="K2180" s="4" t="str">
        <f>VLOOKUP(B2180,altitude!$B$3:$E$3232,4)</f>
        <v>L</v>
      </c>
      <c r="L2180" s="4">
        <f>VLOOKUP(B2180,fuelregion!$C$5:$D$3233,2,FALSE)</f>
        <v>500001000</v>
      </c>
      <c r="M2180" s="4">
        <f>VLOOKUP(B2180,fuelregion!$H$5:$I$3113,2,FALSE)</f>
        <v>500001000</v>
      </c>
      <c r="N2180" s="4">
        <f>VLOOKUP(B2180,imbin!$B$4:$D$3233,2,FALSE)</f>
        <v>1</v>
      </c>
      <c r="O2180" s="4" t="str">
        <f>VLOOKUP(B2180,imbin!$B$4:$D$3233,3,FALSE)</f>
        <v>MOVES</v>
      </c>
      <c r="P2180" s="4">
        <f>IF(ISNA(VLOOKUP(B2180,rampbin!$B$4:$G$1697,6,FALSE)),2,VLOOKUP(B2180,rampbin!$B$4:$G$1697,6,FALSE))</f>
        <v>2</v>
      </c>
      <c r="Q2180" s="4" t="str">
        <f>IF(ISNA(VLOOKUP(B2180,rampbin!$B$4:$G$1697,5,FALSE)),"MOVES",VLOOKUP(B2180,rampbin!$B$4:$G$1697,5,FALSE))</f>
        <v>MOVES</v>
      </c>
      <c r="R2180" s="4" t="s">
        <v>1877</v>
      </c>
      <c r="S2180" s="6" t="s">
        <v>2138</v>
      </c>
      <c r="T2180" s="4">
        <f>VLOOKUP(B2180,meanLDage!$B$3:$E$3145,4,FALSE)</f>
        <v>5</v>
      </c>
      <c r="U2180" s="32">
        <f>VLOOKUP(B2180,meanLDage!$B$3:$E$3145,2,FALSE)</f>
        <v>14.019601226242623</v>
      </c>
      <c r="V2180" s="4" t="str">
        <f t="shared" si="239"/>
        <v>41_L_500001000_1_5_2</v>
      </c>
      <c r="W2180" s="4">
        <v>41029</v>
      </c>
      <c r="X2180" s="6"/>
      <c r="Y2180" s="8">
        <f t="shared" si="240"/>
        <v>41029</v>
      </c>
      <c r="Z2180" s="6" t="b">
        <f t="shared" si="238"/>
        <v>1</v>
      </c>
      <c r="AA2180" s="6">
        <f t="shared" si="241"/>
        <v>41029</v>
      </c>
      <c r="AB2180" s="4">
        <f t="shared" si="242"/>
        <v>5</v>
      </c>
      <c r="AC2180" s="32">
        <f t="shared" si="243"/>
        <v>14.019601226242623</v>
      </c>
      <c r="AD2180" s="4">
        <f>VLOOKUP($B2180,meanLDage!$Z$3:$AC$3145,4,FALSE)</f>
        <v>5</v>
      </c>
      <c r="AE2180" s="32">
        <f>VLOOKUP($B2180,meanLDage!$Z$3:$AC$3145,2,FALSE)</f>
        <v>13.280584667048288</v>
      </c>
      <c r="AF2180" s="6">
        <f>VLOOKUP(V2180,'2017 rep county selection'!$A$1:$C$281,3,FALSE)</f>
        <v>41009</v>
      </c>
      <c r="AH2180" s="9">
        <f t="shared" si="244"/>
        <v>41009</v>
      </c>
    </row>
    <row r="2181" spans="1:34" ht="15.75" customHeight="1" x14ac:dyDescent="0.3">
      <c r="A2181" s="4">
        <v>41</v>
      </c>
      <c r="B2181" s="4">
        <v>41011</v>
      </c>
      <c r="C2181" s="6" t="s">
        <v>2292</v>
      </c>
      <c r="D2181" s="6" t="s">
        <v>1112</v>
      </c>
      <c r="E2181" s="4">
        <v>41039</v>
      </c>
      <c r="F2181" s="4">
        <v>41039</v>
      </c>
      <c r="G2181" s="4">
        <v>41039</v>
      </c>
      <c r="H2181" s="37">
        <v>557816860</v>
      </c>
      <c r="I2181" s="37">
        <v>557816933.88738203</v>
      </c>
      <c r="J2181" s="37">
        <v>597646370.31987</v>
      </c>
      <c r="K2181" s="4" t="str">
        <f>VLOOKUP(B2181,altitude!$B$3:$E$3232,4)</f>
        <v>L</v>
      </c>
      <c r="L2181" s="4">
        <f>VLOOKUP(B2181,fuelregion!$C$5:$D$3233,2,FALSE)</f>
        <v>500001000</v>
      </c>
      <c r="M2181" s="4">
        <f>VLOOKUP(B2181,fuelregion!$H$5:$I$3113,2,FALSE)</f>
        <v>500001000</v>
      </c>
      <c r="N2181" s="4">
        <f>VLOOKUP(B2181,imbin!$B$4:$D$3233,2,FALSE)</f>
        <v>0</v>
      </c>
      <c r="O2181" s="4" t="str">
        <f>VLOOKUP(B2181,imbin!$B$4:$D$3233,3,FALSE)</f>
        <v>MOVES</v>
      </c>
      <c r="P2181" s="4">
        <f>IF(ISNA(VLOOKUP(B2181,rampbin!$B$4:$G$1697,6,FALSE)),2,VLOOKUP(B2181,rampbin!$B$4:$G$1697,6,FALSE))</f>
        <v>2</v>
      </c>
      <c r="Q2181" s="4" t="str">
        <f>IF(ISNA(VLOOKUP(B2181,rampbin!$B$4:$G$1697,5,FALSE)),"MOVES",VLOOKUP(B2181,rampbin!$B$4:$G$1697,5,FALSE))</f>
        <v>MOVES</v>
      </c>
      <c r="R2181" s="4" t="s">
        <v>1880</v>
      </c>
      <c r="S2181" s="6" t="s">
        <v>1851</v>
      </c>
      <c r="T2181" s="4">
        <f>VLOOKUP(B2181,meanLDage!$B$3:$E$3145,4,FALSE)</f>
        <v>5</v>
      </c>
      <c r="U2181" s="32">
        <f>VLOOKUP(B2181,meanLDage!$B$3:$E$3145,2,FALSE)</f>
        <v>14.484799479076683</v>
      </c>
      <c r="V2181" s="4" t="str">
        <f t="shared" si="239"/>
        <v>41_L_500001000_0_5_2</v>
      </c>
      <c r="W2181" s="4">
        <v>41039</v>
      </c>
      <c r="X2181" s="6"/>
      <c r="Y2181" s="8">
        <f t="shared" si="240"/>
        <v>41039</v>
      </c>
      <c r="Z2181" s="6" t="b">
        <f t="shared" si="238"/>
        <v>1</v>
      </c>
      <c r="AA2181" s="6">
        <f t="shared" si="241"/>
        <v>41039</v>
      </c>
      <c r="AB2181" s="4">
        <f t="shared" si="242"/>
        <v>5</v>
      </c>
      <c r="AC2181" s="32">
        <f t="shared" si="243"/>
        <v>14.484799479076683</v>
      </c>
      <c r="AD2181" s="4">
        <f>VLOOKUP($B2181,meanLDage!$Z$3:$AC$3145,4,FALSE)</f>
        <v>5</v>
      </c>
      <c r="AE2181" s="32">
        <f>VLOOKUP($B2181,meanLDage!$Z$3:$AC$3145,2,FALSE)</f>
        <v>13.770033805835322</v>
      </c>
      <c r="AF2181" s="6">
        <f>VLOOKUP(V2181,'2017 rep county selection'!$A$1:$C$281,3,FALSE)</f>
        <v>41019</v>
      </c>
      <c r="AH2181" s="9">
        <f t="shared" si="244"/>
        <v>41019</v>
      </c>
    </row>
    <row r="2182" spans="1:34" ht="15.75" customHeight="1" x14ac:dyDescent="0.3">
      <c r="A2182" s="4">
        <v>41</v>
      </c>
      <c r="B2182" s="4">
        <v>41013</v>
      </c>
      <c r="C2182" s="6" t="s">
        <v>2292</v>
      </c>
      <c r="D2182" s="6" t="s">
        <v>1357</v>
      </c>
      <c r="E2182" s="4">
        <v>41039</v>
      </c>
      <c r="F2182" s="4">
        <v>41039</v>
      </c>
      <c r="G2182" s="4">
        <v>41039</v>
      </c>
      <c r="H2182" s="37">
        <v>176254754</v>
      </c>
      <c r="I2182" s="37">
        <v>176254818.76579401</v>
      </c>
      <c r="J2182" s="37">
        <v>189209910.77349901</v>
      </c>
      <c r="K2182" s="4" t="str">
        <f>VLOOKUP(B2182,altitude!$B$3:$E$3232,4)</f>
        <v>L</v>
      </c>
      <c r="L2182" s="4">
        <f>VLOOKUP(B2182,fuelregion!$C$5:$D$3233,2,FALSE)</f>
        <v>500001000</v>
      </c>
      <c r="M2182" s="4">
        <f>VLOOKUP(B2182,fuelregion!$H$5:$I$3113,2,FALSE)</f>
        <v>500001000</v>
      </c>
      <c r="N2182" s="4">
        <f>VLOOKUP(B2182,imbin!$B$4:$D$3233,2,FALSE)</f>
        <v>0</v>
      </c>
      <c r="O2182" s="4" t="str">
        <f>VLOOKUP(B2182,imbin!$B$4:$D$3233,3,FALSE)</f>
        <v>MOVES</v>
      </c>
      <c r="P2182" s="4">
        <f>IF(ISNA(VLOOKUP(B2182,rampbin!$B$4:$G$1697,6,FALSE)),2,VLOOKUP(B2182,rampbin!$B$4:$G$1697,6,FALSE))</f>
        <v>2</v>
      </c>
      <c r="Q2182" s="4" t="str">
        <f>IF(ISNA(VLOOKUP(B2182,rampbin!$B$4:$G$1697,5,FALSE)),"MOVES",VLOOKUP(B2182,rampbin!$B$4:$G$1697,5,FALSE))</f>
        <v>MOVES</v>
      </c>
      <c r="R2182" s="4" t="s">
        <v>1880</v>
      </c>
      <c r="S2182" s="6" t="s">
        <v>1851</v>
      </c>
      <c r="T2182" s="4">
        <f>VLOOKUP(B2182,meanLDage!$B$3:$E$3145,4,FALSE)</f>
        <v>5</v>
      </c>
      <c r="U2182" s="32">
        <f>VLOOKUP(B2182,meanLDage!$B$3:$E$3145,2,FALSE)</f>
        <v>14.881800897587333</v>
      </c>
      <c r="V2182" s="4" t="str">
        <f t="shared" si="239"/>
        <v>41_L_500001000_0_5_2</v>
      </c>
      <c r="W2182" s="4">
        <v>41039</v>
      </c>
      <c r="X2182" s="6"/>
      <c r="Y2182" s="8">
        <f t="shared" si="240"/>
        <v>41039</v>
      </c>
      <c r="Z2182" s="6" t="b">
        <f t="shared" si="238"/>
        <v>1</v>
      </c>
      <c r="AA2182" s="6">
        <f t="shared" si="241"/>
        <v>41039</v>
      </c>
      <c r="AB2182" s="4">
        <f t="shared" si="242"/>
        <v>5</v>
      </c>
      <c r="AC2182" s="32">
        <f t="shared" si="243"/>
        <v>14.881800897587333</v>
      </c>
      <c r="AD2182" s="4">
        <f>VLOOKUP($B2182,meanLDage!$Z$3:$AC$3145,4,FALSE)</f>
        <v>5</v>
      </c>
      <c r="AE2182" s="32">
        <f>VLOOKUP($B2182,meanLDage!$Z$3:$AC$3145,2,FALSE)</f>
        <v>14.130295959063947</v>
      </c>
      <c r="AF2182" s="6">
        <f>VLOOKUP(V2182,'2017 rep county selection'!$A$1:$C$281,3,FALSE)</f>
        <v>41019</v>
      </c>
      <c r="AH2182" s="9">
        <f t="shared" si="244"/>
        <v>41019</v>
      </c>
    </row>
    <row r="2183" spans="1:34" ht="15.75" customHeight="1" x14ac:dyDescent="0.3">
      <c r="A2183" s="4">
        <v>41</v>
      </c>
      <c r="B2183" s="4">
        <v>41015</v>
      </c>
      <c r="C2183" s="6" t="s">
        <v>2292</v>
      </c>
      <c r="D2183" s="6" t="s">
        <v>1132</v>
      </c>
      <c r="E2183" s="4">
        <v>41039</v>
      </c>
      <c r="F2183" s="4">
        <v>41039</v>
      </c>
      <c r="G2183" s="4">
        <v>41039</v>
      </c>
      <c r="H2183" s="37">
        <v>187886211</v>
      </c>
      <c r="I2183" s="37">
        <v>187886373.10037801</v>
      </c>
      <c r="J2183" s="37">
        <v>202599608.052865</v>
      </c>
      <c r="K2183" s="4" t="str">
        <f>VLOOKUP(B2183,altitude!$B$3:$E$3232,4)</f>
        <v>L</v>
      </c>
      <c r="L2183" s="4">
        <f>VLOOKUP(B2183,fuelregion!$C$5:$D$3233,2,FALSE)</f>
        <v>500001000</v>
      </c>
      <c r="M2183" s="4">
        <f>VLOOKUP(B2183,fuelregion!$H$5:$I$3113,2,FALSE)</f>
        <v>500001000</v>
      </c>
      <c r="N2183" s="4">
        <f>VLOOKUP(B2183,imbin!$B$4:$D$3233,2,FALSE)</f>
        <v>0</v>
      </c>
      <c r="O2183" s="4" t="str">
        <f>VLOOKUP(B2183,imbin!$B$4:$D$3233,3,FALSE)</f>
        <v>MOVES</v>
      </c>
      <c r="P2183" s="4">
        <f>IF(ISNA(VLOOKUP(B2183,rampbin!$B$4:$G$1697,6,FALSE)),2,VLOOKUP(B2183,rampbin!$B$4:$G$1697,6,FALSE))</f>
        <v>2</v>
      </c>
      <c r="Q2183" s="4" t="str">
        <f>IF(ISNA(VLOOKUP(B2183,rampbin!$B$4:$G$1697,5,FALSE)),"MOVES",VLOOKUP(B2183,rampbin!$B$4:$G$1697,5,FALSE))</f>
        <v>MOVES</v>
      </c>
      <c r="R2183" s="4" t="s">
        <v>1880</v>
      </c>
      <c r="S2183" s="6" t="s">
        <v>1851</v>
      </c>
      <c r="T2183" s="4">
        <f>VLOOKUP(B2183,meanLDage!$B$3:$E$3145,4,FALSE)</f>
        <v>5</v>
      </c>
      <c r="U2183" s="32">
        <f>VLOOKUP(B2183,meanLDage!$B$3:$E$3145,2,FALSE)</f>
        <v>13.893029232091616</v>
      </c>
      <c r="V2183" s="4" t="str">
        <f t="shared" si="239"/>
        <v>41_L_500001000_0_5_2</v>
      </c>
      <c r="W2183" s="4">
        <v>41039</v>
      </c>
      <c r="X2183" s="6"/>
      <c r="Y2183" s="8">
        <f t="shared" si="240"/>
        <v>41039</v>
      </c>
      <c r="Z2183" s="6" t="b">
        <f t="shared" si="238"/>
        <v>1</v>
      </c>
      <c r="AA2183" s="6">
        <f t="shared" si="241"/>
        <v>41039</v>
      </c>
      <c r="AB2183" s="4">
        <f t="shared" si="242"/>
        <v>5</v>
      </c>
      <c r="AC2183" s="32">
        <f t="shared" si="243"/>
        <v>13.893029232091616</v>
      </c>
      <c r="AD2183" s="4">
        <f>VLOOKUP($B2183,meanLDage!$Z$3:$AC$3145,4,FALSE)</f>
        <v>5</v>
      </c>
      <c r="AE2183" s="32">
        <f>VLOOKUP($B2183,meanLDage!$Z$3:$AC$3145,2,FALSE)</f>
        <v>13.198923345774999</v>
      </c>
      <c r="AF2183" s="6">
        <f>VLOOKUP(V2183,'2017 rep county selection'!$A$1:$C$281,3,FALSE)</f>
        <v>41019</v>
      </c>
      <c r="AH2183" s="9">
        <f t="shared" si="244"/>
        <v>41019</v>
      </c>
    </row>
    <row r="2184" spans="1:34" ht="15.75" customHeight="1" x14ac:dyDescent="0.3">
      <c r="A2184" s="4">
        <v>41</v>
      </c>
      <c r="B2184" s="4">
        <v>41017</v>
      </c>
      <c r="C2184" s="6" t="s">
        <v>2292</v>
      </c>
      <c r="D2184" s="6" t="s">
        <v>1358</v>
      </c>
      <c r="E2184" s="4">
        <v>41039</v>
      </c>
      <c r="F2184" s="4">
        <v>41039</v>
      </c>
      <c r="G2184" s="4">
        <v>41039</v>
      </c>
      <c r="H2184" s="37">
        <v>1157397495</v>
      </c>
      <c r="I2184" s="37">
        <v>1157396980.4165599</v>
      </c>
      <c r="J2184" s="37">
        <v>1239787039.16203</v>
      </c>
      <c r="K2184" s="4" t="str">
        <f>VLOOKUP(B2184,altitude!$B$3:$E$3232,4)</f>
        <v>L</v>
      </c>
      <c r="L2184" s="4">
        <f>VLOOKUP(B2184,fuelregion!$C$5:$D$3233,2,FALSE)</f>
        <v>500001000</v>
      </c>
      <c r="M2184" s="4">
        <f>VLOOKUP(B2184,fuelregion!$H$5:$I$3113,2,FALSE)</f>
        <v>500001000</v>
      </c>
      <c r="N2184" s="4">
        <f>VLOOKUP(B2184,imbin!$B$4:$D$3233,2,FALSE)</f>
        <v>0</v>
      </c>
      <c r="O2184" s="4" t="str">
        <f>VLOOKUP(B2184,imbin!$B$4:$D$3233,3,FALSE)</f>
        <v>MOVES</v>
      </c>
      <c r="P2184" s="4">
        <f>IF(ISNA(VLOOKUP(B2184,rampbin!$B$4:$G$1697,6,FALSE)),2,VLOOKUP(B2184,rampbin!$B$4:$G$1697,6,FALSE))</f>
        <v>2</v>
      </c>
      <c r="Q2184" s="4" t="str">
        <f>IF(ISNA(VLOOKUP(B2184,rampbin!$B$4:$G$1697,5,FALSE)),"MOVES",VLOOKUP(B2184,rampbin!$B$4:$G$1697,5,FALSE))</f>
        <v>MOVES</v>
      </c>
      <c r="R2184" s="4" t="s">
        <v>1877</v>
      </c>
      <c r="S2184" s="6" t="s">
        <v>2139</v>
      </c>
      <c r="T2184" s="4">
        <f>VLOOKUP(B2184,meanLDage!$B$3:$E$3145,4,FALSE)</f>
        <v>4</v>
      </c>
      <c r="U2184" s="32">
        <f>VLOOKUP(B2184,meanLDage!$B$3:$E$3145,2,FALSE)</f>
        <v>12.730639055749769</v>
      </c>
      <c r="V2184" s="4" t="str">
        <f t="shared" si="239"/>
        <v>41_L_500001000_0_4_2</v>
      </c>
      <c r="W2184" s="4">
        <v>41017</v>
      </c>
      <c r="X2184" s="6"/>
      <c r="Y2184" s="8">
        <f t="shared" si="240"/>
        <v>41017</v>
      </c>
      <c r="Z2184" s="6" t="b">
        <f t="shared" si="238"/>
        <v>0</v>
      </c>
      <c r="AA2184" s="6">
        <f t="shared" si="241"/>
        <v>41039</v>
      </c>
      <c r="AB2184" s="4">
        <f t="shared" si="242"/>
        <v>4</v>
      </c>
      <c r="AC2184" s="32">
        <f t="shared" si="243"/>
        <v>12.730639055749769</v>
      </c>
      <c r="AD2184" s="4">
        <f>VLOOKUP($B2184,meanLDage!$Z$3:$AC$3145,4,FALSE)</f>
        <v>4</v>
      </c>
      <c r="AE2184" s="32">
        <f>VLOOKUP($B2184,meanLDage!$Z$3:$AC$3145,2,FALSE)</f>
        <v>12.057540634085189</v>
      </c>
      <c r="AF2184" s="6">
        <f>VLOOKUP(V2184,'2017 rep county selection'!$A$1:$C$281,3,FALSE)</f>
        <v>41039</v>
      </c>
      <c r="AH2184" s="9">
        <f t="shared" si="244"/>
        <v>41039</v>
      </c>
    </row>
    <row r="2185" spans="1:34" ht="15.75" customHeight="1" x14ac:dyDescent="0.3">
      <c r="A2185" s="4">
        <v>41</v>
      </c>
      <c r="B2185" s="4">
        <v>41019</v>
      </c>
      <c r="C2185" s="6" t="s">
        <v>2292</v>
      </c>
      <c r="D2185" s="6" t="s">
        <v>220</v>
      </c>
      <c r="E2185" s="4">
        <v>41039</v>
      </c>
      <c r="F2185" s="4">
        <v>41039</v>
      </c>
      <c r="G2185" s="4">
        <v>41039</v>
      </c>
      <c r="H2185" s="37">
        <v>1579401640</v>
      </c>
      <c r="I2185" s="37">
        <v>1579401125.9421599</v>
      </c>
      <c r="J2185" s="37">
        <v>1696854615.5794301</v>
      </c>
      <c r="K2185" s="4" t="str">
        <f>VLOOKUP(B2185,altitude!$B$3:$E$3232,4)</f>
        <v>L</v>
      </c>
      <c r="L2185" s="4">
        <f>VLOOKUP(B2185,fuelregion!$C$5:$D$3233,2,FALSE)</f>
        <v>500001000</v>
      </c>
      <c r="M2185" s="4">
        <f>VLOOKUP(B2185,fuelregion!$H$5:$I$3113,2,FALSE)</f>
        <v>500001000</v>
      </c>
      <c r="N2185" s="4">
        <f>VLOOKUP(B2185,imbin!$B$4:$D$3233,2,FALSE)</f>
        <v>0</v>
      </c>
      <c r="O2185" s="4" t="str">
        <f>VLOOKUP(B2185,imbin!$B$4:$D$3233,3,FALSE)</f>
        <v>MOVES</v>
      </c>
      <c r="P2185" s="4">
        <f>IF(ISNA(VLOOKUP(B2185,rampbin!$B$4:$G$1697,6,FALSE)),2,VLOOKUP(B2185,rampbin!$B$4:$G$1697,6,FALSE))</f>
        <v>2</v>
      </c>
      <c r="Q2185" s="4" t="str">
        <f>IF(ISNA(VLOOKUP(B2185,rampbin!$B$4:$G$1697,5,FALSE)),"MOVES",VLOOKUP(B2185,rampbin!$B$4:$G$1697,5,FALSE))</f>
        <v>MOVES</v>
      </c>
      <c r="R2185" s="4" t="s">
        <v>1880</v>
      </c>
      <c r="S2185" s="6" t="s">
        <v>1851</v>
      </c>
      <c r="T2185" s="4">
        <f>VLOOKUP(B2185,meanLDage!$B$3:$E$3145,4,FALSE)</f>
        <v>5</v>
      </c>
      <c r="U2185" s="32">
        <f>VLOOKUP(B2185,meanLDage!$B$3:$E$3145,2,FALSE)</f>
        <v>14.46866057646864</v>
      </c>
      <c r="V2185" s="4" t="str">
        <f t="shared" si="239"/>
        <v>41_L_500001000_0_5_2</v>
      </c>
      <c r="W2185" s="4">
        <v>41039</v>
      </c>
      <c r="X2185" s="6"/>
      <c r="Y2185" s="8">
        <f t="shared" si="240"/>
        <v>41039</v>
      </c>
      <c r="Z2185" s="6" t="b">
        <f t="shared" si="238"/>
        <v>1</v>
      </c>
      <c r="AA2185" s="6">
        <f t="shared" si="241"/>
        <v>41039</v>
      </c>
      <c r="AB2185" s="4">
        <f t="shared" si="242"/>
        <v>5</v>
      </c>
      <c r="AC2185" s="32">
        <f t="shared" si="243"/>
        <v>14.46866057646864</v>
      </c>
      <c r="AD2185" s="4">
        <f>VLOOKUP($B2185,meanLDage!$Z$3:$AC$3145,4,FALSE)</f>
        <v>5</v>
      </c>
      <c r="AE2185" s="32">
        <f>VLOOKUP($B2185,meanLDage!$Z$3:$AC$3145,2,FALSE)</f>
        <v>13.724041199639041</v>
      </c>
      <c r="AF2185" s="6">
        <f>VLOOKUP(V2185,'2017 rep county selection'!$A$1:$C$281,3,FALSE)</f>
        <v>41019</v>
      </c>
      <c r="AH2185" s="9">
        <f t="shared" si="244"/>
        <v>41019</v>
      </c>
    </row>
    <row r="2186" spans="1:34" ht="15.75" customHeight="1" x14ac:dyDescent="0.3">
      <c r="A2186" s="4">
        <v>41</v>
      </c>
      <c r="B2186" s="4">
        <v>41021</v>
      </c>
      <c r="C2186" s="6" t="s">
        <v>2292</v>
      </c>
      <c r="D2186" s="6" t="s">
        <v>1359</v>
      </c>
      <c r="E2186" s="4">
        <v>41039</v>
      </c>
      <c r="F2186" s="4">
        <v>41039</v>
      </c>
      <c r="G2186" s="4">
        <v>41039</v>
      </c>
      <c r="H2186" s="37">
        <v>169318584</v>
      </c>
      <c r="I2186" s="37">
        <v>169318586.519169</v>
      </c>
      <c r="J2186" s="37">
        <v>182954527.49360999</v>
      </c>
      <c r="K2186" s="4" t="str">
        <f>VLOOKUP(B2186,altitude!$B$3:$E$3232,4)</f>
        <v>L</v>
      </c>
      <c r="L2186" s="4">
        <f>VLOOKUP(B2186,fuelregion!$C$5:$D$3233,2,FALSE)</f>
        <v>500001000</v>
      </c>
      <c r="M2186" s="4">
        <f>VLOOKUP(B2186,fuelregion!$H$5:$I$3113,2,FALSE)</f>
        <v>500001000</v>
      </c>
      <c r="N2186" s="4">
        <f>VLOOKUP(B2186,imbin!$B$4:$D$3233,2,FALSE)</f>
        <v>0</v>
      </c>
      <c r="O2186" s="4" t="str">
        <f>VLOOKUP(B2186,imbin!$B$4:$D$3233,3,FALSE)</f>
        <v>MOVES</v>
      </c>
      <c r="P2186" s="4">
        <f>IF(ISNA(VLOOKUP(B2186,rampbin!$B$4:$G$1697,6,FALSE)),2,VLOOKUP(B2186,rampbin!$B$4:$G$1697,6,FALSE))</f>
        <v>2</v>
      </c>
      <c r="Q2186" s="4" t="str">
        <f>IF(ISNA(VLOOKUP(B2186,rampbin!$B$4:$G$1697,5,FALSE)),"MOVES",VLOOKUP(B2186,rampbin!$B$4:$G$1697,5,FALSE))</f>
        <v>MOVES</v>
      </c>
      <c r="R2186" s="4" t="s">
        <v>1880</v>
      </c>
      <c r="S2186" s="6" t="s">
        <v>1851</v>
      </c>
      <c r="T2186" s="4">
        <f>VLOOKUP(B2186,meanLDage!$B$3:$E$3145,4,FALSE)</f>
        <v>5</v>
      </c>
      <c r="U2186" s="32">
        <f>VLOOKUP(B2186,meanLDage!$B$3:$E$3145,2,FALSE)</f>
        <v>14.190985128746419</v>
      </c>
      <c r="V2186" s="4" t="str">
        <f t="shared" si="239"/>
        <v>41_L_500001000_0_5_2</v>
      </c>
      <c r="W2186" s="4">
        <v>41039</v>
      </c>
      <c r="X2186" s="6"/>
      <c r="Y2186" s="8">
        <f t="shared" si="240"/>
        <v>41039</v>
      </c>
      <c r="Z2186" s="6" t="b">
        <f t="shared" si="238"/>
        <v>1</v>
      </c>
      <c r="AA2186" s="6">
        <f t="shared" si="241"/>
        <v>41039</v>
      </c>
      <c r="AB2186" s="4">
        <f t="shared" si="242"/>
        <v>5</v>
      </c>
      <c r="AC2186" s="32">
        <f t="shared" si="243"/>
        <v>14.190985128746419</v>
      </c>
      <c r="AD2186" s="4">
        <f>VLOOKUP($B2186,meanLDage!$Z$3:$AC$3145,4,FALSE)</f>
        <v>5</v>
      </c>
      <c r="AE2186" s="32">
        <f>VLOOKUP($B2186,meanLDage!$Z$3:$AC$3145,2,FALSE)</f>
        <v>13.372789341603383</v>
      </c>
      <c r="AF2186" s="6">
        <f>VLOOKUP(V2186,'2017 rep county selection'!$A$1:$C$281,3,FALSE)</f>
        <v>41019</v>
      </c>
      <c r="AH2186" s="9">
        <f t="shared" si="244"/>
        <v>41019</v>
      </c>
    </row>
    <row r="2187" spans="1:34" ht="15.75" customHeight="1" x14ac:dyDescent="0.3">
      <c r="A2187" s="4">
        <v>41</v>
      </c>
      <c r="B2187" s="4">
        <v>41023</v>
      </c>
      <c r="C2187" s="6" t="s">
        <v>2292</v>
      </c>
      <c r="D2187" s="6" t="s">
        <v>110</v>
      </c>
      <c r="E2187" s="4">
        <v>41039</v>
      </c>
      <c r="F2187" s="4">
        <v>41039</v>
      </c>
      <c r="G2187" s="4">
        <v>41023</v>
      </c>
      <c r="H2187" s="37">
        <v>161289673</v>
      </c>
      <c r="I2187" s="37">
        <v>161289687.62560099</v>
      </c>
      <c r="J2187" s="37">
        <v>174279027.45809901</v>
      </c>
      <c r="K2187" s="4" t="str">
        <f>VLOOKUP(B2187,altitude!$B$3:$E$3232,4)</f>
        <v>L</v>
      </c>
      <c r="L2187" s="4">
        <f>VLOOKUP(B2187,fuelregion!$C$5:$D$3233,2,FALSE)</f>
        <v>500001000</v>
      </c>
      <c r="M2187" s="4">
        <f>VLOOKUP(B2187,fuelregion!$H$5:$I$3113,2,FALSE)</f>
        <v>500001000</v>
      </c>
      <c r="N2187" s="4">
        <f>VLOOKUP(B2187,imbin!$B$4:$D$3233,2,FALSE)</f>
        <v>0</v>
      </c>
      <c r="O2187" s="4" t="str">
        <f>VLOOKUP(B2187,imbin!$B$4:$D$3233,3,FALSE)</f>
        <v>MOVES</v>
      </c>
      <c r="P2187" s="4">
        <f>IF(ISNA(VLOOKUP(B2187,rampbin!$B$4:$G$1697,6,FALSE)),2,VLOOKUP(B2187,rampbin!$B$4:$G$1697,6,FALSE))</f>
        <v>2</v>
      </c>
      <c r="Q2187" s="4" t="str">
        <f>IF(ISNA(VLOOKUP(B2187,rampbin!$B$4:$G$1697,5,FALSE)),"MOVES",VLOOKUP(B2187,rampbin!$B$4:$G$1697,5,FALSE))</f>
        <v>MOVES</v>
      </c>
      <c r="R2187" s="4" t="s">
        <v>1880</v>
      </c>
      <c r="S2187" s="6" t="s">
        <v>1851</v>
      </c>
      <c r="T2187" s="4">
        <f>VLOOKUP(B2187,meanLDage!$B$3:$E$3145,4,FALSE)</f>
        <v>6</v>
      </c>
      <c r="U2187" s="32">
        <f>VLOOKUP(B2187,meanLDage!$B$3:$E$3145,2,FALSE)</f>
        <v>15.959817014145507</v>
      </c>
      <c r="V2187" s="4" t="str">
        <f t="shared" si="239"/>
        <v>41_L_500001000_0_6_2</v>
      </c>
      <c r="W2187" s="4">
        <v>41025</v>
      </c>
      <c r="X2187" s="6"/>
      <c r="Y2187" s="8">
        <f t="shared" si="240"/>
        <v>41025</v>
      </c>
      <c r="Z2187" s="6" t="b">
        <f t="shared" si="238"/>
        <v>0</v>
      </c>
      <c r="AA2187" s="6">
        <f t="shared" si="241"/>
        <v>41023</v>
      </c>
      <c r="AB2187" s="4">
        <f t="shared" si="242"/>
        <v>6</v>
      </c>
      <c r="AC2187" s="32">
        <f t="shared" si="243"/>
        <v>15.959817014145507</v>
      </c>
      <c r="AD2187" s="4">
        <f>VLOOKUP($B2187,meanLDage!$Z$3:$AC$3145,4,FALSE)</f>
        <v>6</v>
      </c>
      <c r="AE2187" s="32">
        <f>VLOOKUP($B2187,meanLDage!$Z$3:$AC$3145,2,FALSE)</f>
        <v>15.18000864024301</v>
      </c>
      <c r="AF2187" s="6">
        <f>VLOOKUP(V2187,'2017 rep county selection'!$A$1:$C$281,3,FALSE)</f>
        <v>41025</v>
      </c>
      <c r="AH2187" s="9">
        <f t="shared" si="244"/>
        <v>41025</v>
      </c>
    </row>
    <row r="2188" spans="1:34" ht="15.75" customHeight="1" x14ac:dyDescent="0.3">
      <c r="A2188" s="4">
        <v>41</v>
      </c>
      <c r="B2188" s="4">
        <v>41025</v>
      </c>
      <c r="C2188" s="6" t="s">
        <v>2292</v>
      </c>
      <c r="D2188" s="6" t="s">
        <v>1360</v>
      </c>
      <c r="E2188" s="4">
        <v>41025</v>
      </c>
      <c r="F2188" s="4">
        <v>41025</v>
      </c>
      <c r="G2188" s="4">
        <v>41025</v>
      </c>
      <c r="H2188" s="37">
        <v>217109849</v>
      </c>
      <c r="I2188" s="37">
        <v>217109938.35673201</v>
      </c>
      <c r="J2188" s="37">
        <v>234020295.25044599</v>
      </c>
      <c r="K2188" s="4" t="str">
        <f>VLOOKUP(B2188,altitude!$B$3:$E$3232,4)</f>
        <v>L</v>
      </c>
      <c r="L2188" s="4">
        <f>VLOOKUP(B2188,fuelregion!$C$5:$D$3233,2,FALSE)</f>
        <v>500001000</v>
      </c>
      <c r="M2188" s="4">
        <f>VLOOKUP(B2188,fuelregion!$H$5:$I$3113,2,FALSE)</f>
        <v>500001000</v>
      </c>
      <c r="N2188" s="4">
        <f>VLOOKUP(B2188,imbin!$B$4:$D$3233,2,FALSE)</f>
        <v>0</v>
      </c>
      <c r="O2188" s="4" t="str">
        <f>VLOOKUP(B2188,imbin!$B$4:$D$3233,3,FALSE)</f>
        <v>MOVES</v>
      </c>
      <c r="P2188" s="4">
        <f>IF(ISNA(VLOOKUP(B2188,rampbin!$B$4:$G$1697,6,FALSE)),2,VLOOKUP(B2188,rampbin!$B$4:$G$1697,6,FALSE))</f>
        <v>2</v>
      </c>
      <c r="Q2188" s="4" t="str">
        <f>IF(ISNA(VLOOKUP(B2188,rampbin!$B$4:$G$1697,5,FALSE)),"MOVES",VLOOKUP(B2188,rampbin!$B$4:$G$1697,5,FALSE))</f>
        <v>MOVES</v>
      </c>
      <c r="R2188" s="4" t="s">
        <v>1880</v>
      </c>
      <c r="S2188" s="6" t="s">
        <v>1851</v>
      </c>
      <c r="T2188" s="4">
        <f>VLOOKUP(B2188,meanLDage!$B$3:$E$3145,4,FALSE)</f>
        <v>6</v>
      </c>
      <c r="U2188" s="32">
        <f>VLOOKUP(B2188,meanLDage!$B$3:$E$3145,2,FALSE)</f>
        <v>16.013280550718289</v>
      </c>
      <c r="V2188" s="4" t="str">
        <f t="shared" si="239"/>
        <v>41_L_500001000_0_6_2</v>
      </c>
      <c r="W2188" s="4">
        <v>41025</v>
      </c>
      <c r="X2188" s="6"/>
      <c r="Y2188" s="8">
        <f t="shared" si="240"/>
        <v>41025</v>
      </c>
      <c r="Z2188" s="6" t="b">
        <f t="shared" si="238"/>
        <v>1</v>
      </c>
      <c r="AA2188" s="6">
        <f t="shared" si="241"/>
        <v>41025</v>
      </c>
      <c r="AB2188" s="4">
        <f t="shared" si="242"/>
        <v>6</v>
      </c>
      <c r="AC2188" s="32">
        <f t="shared" si="243"/>
        <v>16.013280550718289</v>
      </c>
      <c r="AD2188" s="4">
        <f>VLOOKUP($B2188,meanLDage!$Z$3:$AC$3145,4,FALSE)</f>
        <v>6</v>
      </c>
      <c r="AE2188" s="32">
        <f>VLOOKUP($B2188,meanLDage!$Z$3:$AC$3145,2,FALSE)</f>
        <v>15.240621430698504</v>
      </c>
      <c r="AF2188" s="6">
        <f>VLOOKUP(V2188,'2017 rep county selection'!$A$1:$C$281,3,FALSE)</f>
        <v>41025</v>
      </c>
      <c r="AH2188" s="9">
        <f t="shared" si="244"/>
        <v>41025</v>
      </c>
    </row>
    <row r="2189" spans="1:34" ht="15.75" customHeight="1" x14ac:dyDescent="0.3">
      <c r="A2189" s="4">
        <v>41</v>
      </c>
      <c r="B2189" s="4">
        <v>41027</v>
      </c>
      <c r="C2189" s="6" t="s">
        <v>2292</v>
      </c>
      <c r="D2189" s="6" t="s">
        <v>1361</v>
      </c>
      <c r="E2189" s="4">
        <v>41039</v>
      </c>
      <c r="F2189" s="4">
        <v>41039</v>
      </c>
      <c r="G2189" s="4">
        <v>41039</v>
      </c>
      <c r="H2189" s="37">
        <v>297398889</v>
      </c>
      <c r="I2189" s="37">
        <v>297398808.70094401</v>
      </c>
      <c r="J2189" s="37">
        <v>321107722.36144102</v>
      </c>
      <c r="K2189" s="4" t="str">
        <f>VLOOKUP(B2189,altitude!$B$3:$E$3232,4)</f>
        <v>L</v>
      </c>
      <c r="L2189" s="4">
        <f>VLOOKUP(B2189,fuelregion!$C$5:$D$3233,2,FALSE)</f>
        <v>500001000</v>
      </c>
      <c r="M2189" s="4">
        <f>VLOOKUP(B2189,fuelregion!$H$5:$I$3113,2,FALSE)</f>
        <v>500001000</v>
      </c>
      <c r="N2189" s="4">
        <f>VLOOKUP(B2189,imbin!$B$4:$D$3233,2,FALSE)</f>
        <v>0</v>
      </c>
      <c r="O2189" s="4" t="str">
        <f>VLOOKUP(B2189,imbin!$B$4:$D$3233,3,FALSE)</f>
        <v>MOVES</v>
      </c>
      <c r="P2189" s="4">
        <f>IF(ISNA(VLOOKUP(B2189,rampbin!$B$4:$G$1697,6,FALSE)),2,VLOOKUP(B2189,rampbin!$B$4:$G$1697,6,FALSE))</f>
        <v>2</v>
      </c>
      <c r="Q2189" s="4" t="str">
        <f>IF(ISNA(VLOOKUP(B2189,rampbin!$B$4:$G$1697,5,FALSE)),"MOVES",VLOOKUP(B2189,rampbin!$B$4:$G$1697,5,FALSE))</f>
        <v>MOVES</v>
      </c>
      <c r="R2189" s="4" t="s">
        <v>1880</v>
      </c>
      <c r="S2189" s="6" t="s">
        <v>1851</v>
      </c>
      <c r="T2189" s="4">
        <f>VLOOKUP(B2189,meanLDage!$B$3:$E$3145,4,FALSE)</f>
        <v>5</v>
      </c>
      <c r="U2189" s="32">
        <f>VLOOKUP(B2189,meanLDage!$B$3:$E$3145,2,FALSE)</f>
        <v>13.787274787745076</v>
      </c>
      <c r="V2189" s="4" t="str">
        <f t="shared" si="239"/>
        <v>41_L_500001000_0_5_2</v>
      </c>
      <c r="W2189" s="4">
        <v>41039</v>
      </c>
      <c r="X2189" s="6"/>
      <c r="Y2189" s="8">
        <f t="shared" si="240"/>
        <v>41039</v>
      </c>
      <c r="Z2189" s="6" t="b">
        <f t="shared" si="238"/>
        <v>1</v>
      </c>
      <c r="AA2189" s="6">
        <f t="shared" si="241"/>
        <v>41039</v>
      </c>
      <c r="AB2189" s="4">
        <f t="shared" si="242"/>
        <v>5</v>
      </c>
      <c r="AC2189" s="32">
        <f t="shared" si="243"/>
        <v>13.787274787745076</v>
      </c>
      <c r="AD2189" s="4">
        <f>VLOOKUP($B2189,meanLDage!$Z$3:$AC$3145,4,FALSE)</f>
        <v>5</v>
      </c>
      <c r="AE2189" s="32">
        <f>VLOOKUP($B2189,meanLDage!$Z$3:$AC$3145,2,FALSE)</f>
        <v>13.089432552958304</v>
      </c>
      <c r="AF2189" s="6">
        <f>VLOOKUP(V2189,'2017 rep county selection'!$A$1:$C$281,3,FALSE)</f>
        <v>41019</v>
      </c>
      <c r="AH2189" s="9">
        <f t="shared" si="244"/>
        <v>41019</v>
      </c>
    </row>
    <row r="2190" spans="1:34" ht="15.75" customHeight="1" x14ac:dyDescent="0.3">
      <c r="A2190" s="4">
        <v>41</v>
      </c>
      <c r="B2190" s="4">
        <v>41029</v>
      </c>
      <c r="C2190" s="6" t="s">
        <v>2292</v>
      </c>
      <c r="D2190" s="6" t="s">
        <v>42</v>
      </c>
      <c r="E2190" s="4">
        <v>41029</v>
      </c>
      <c r="F2190" s="4">
        <v>41029</v>
      </c>
      <c r="G2190" s="4">
        <v>41029</v>
      </c>
      <c r="H2190" s="37">
        <v>1554062226</v>
      </c>
      <c r="I2190" s="37">
        <v>1554062276.6184101</v>
      </c>
      <c r="J2190" s="37">
        <v>1660709353.10343</v>
      </c>
      <c r="K2190" s="4" t="str">
        <f>VLOOKUP(B2190,altitude!$B$3:$E$3232,4)</f>
        <v>L</v>
      </c>
      <c r="L2190" s="4">
        <f>VLOOKUP(B2190,fuelregion!$C$5:$D$3233,2,FALSE)</f>
        <v>500001000</v>
      </c>
      <c r="M2190" s="4">
        <f>VLOOKUP(B2190,fuelregion!$H$5:$I$3113,2,FALSE)</f>
        <v>500001000</v>
      </c>
      <c r="N2190" s="4">
        <f>VLOOKUP(B2190,imbin!$B$4:$D$3233,2,FALSE)</f>
        <v>1</v>
      </c>
      <c r="O2190" s="4" t="str">
        <f>VLOOKUP(B2190,imbin!$B$4:$D$3233,3,FALSE)</f>
        <v>MOVES</v>
      </c>
      <c r="P2190" s="4">
        <f>IF(ISNA(VLOOKUP(B2190,rampbin!$B$4:$G$1697,6,FALSE)),2,VLOOKUP(B2190,rampbin!$B$4:$G$1697,6,FALSE))</f>
        <v>2</v>
      </c>
      <c r="Q2190" s="4" t="str">
        <f>IF(ISNA(VLOOKUP(B2190,rampbin!$B$4:$G$1697,5,FALSE)),"MOVES",VLOOKUP(B2190,rampbin!$B$4:$G$1697,5,FALSE))</f>
        <v>MOVES</v>
      </c>
      <c r="R2190" s="4" t="s">
        <v>1877</v>
      </c>
      <c r="S2190" s="6" t="s">
        <v>2140</v>
      </c>
      <c r="T2190" s="4">
        <f>VLOOKUP(B2190,meanLDage!$B$3:$E$3145,4,FALSE)</f>
        <v>5</v>
      </c>
      <c r="U2190" s="32">
        <f>VLOOKUP(B2190,meanLDage!$B$3:$E$3145,2,FALSE)</f>
        <v>13.334925765541925</v>
      </c>
      <c r="V2190" s="4" t="str">
        <f t="shared" si="239"/>
        <v>41_L_500001000_1_4_2</v>
      </c>
      <c r="W2190" s="4">
        <v>41029</v>
      </c>
      <c r="X2190" s="6"/>
      <c r="Y2190" s="8">
        <f t="shared" si="240"/>
        <v>41029</v>
      </c>
      <c r="Z2190" s="6" t="b">
        <f t="shared" si="238"/>
        <v>1</v>
      </c>
      <c r="AA2190" s="6">
        <f t="shared" si="241"/>
        <v>41029</v>
      </c>
      <c r="AB2190" s="4">
        <f t="shared" si="242"/>
        <v>5</v>
      </c>
      <c r="AC2190" s="32">
        <f t="shared" si="243"/>
        <v>13.334925765541925</v>
      </c>
      <c r="AD2190" s="4">
        <f>VLOOKUP($B2190,meanLDage!$Z$3:$AC$3145,4,FALSE)</f>
        <v>4</v>
      </c>
      <c r="AE2190" s="32">
        <f>VLOOKUP($B2190,meanLDage!$Z$3:$AC$3145,2,FALSE)</f>
        <v>12.611118654933755</v>
      </c>
      <c r="AF2190" s="6">
        <f>VLOOKUP(V2190,'2017 rep county selection'!$A$1:$C$281,3,FALSE)</f>
        <v>41029</v>
      </c>
      <c r="AH2190" s="9">
        <f t="shared" si="244"/>
        <v>41029</v>
      </c>
    </row>
    <row r="2191" spans="1:34" ht="15.75" customHeight="1" x14ac:dyDescent="0.3">
      <c r="A2191" s="4">
        <v>41</v>
      </c>
      <c r="B2191" s="4">
        <v>41031</v>
      </c>
      <c r="C2191" s="6" t="s">
        <v>2292</v>
      </c>
      <c r="D2191" s="6" t="s">
        <v>43</v>
      </c>
      <c r="E2191" s="4">
        <v>41039</v>
      </c>
      <c r="F2191" s="4">
        <v>41039</v>
      </c>
      <c r="G2191" s="4">
        <v>41039</v>
      </c>
      <c r="H2191" s="37">
        <v>250503861</v>
      </c>
      <c r="I2191" s="37">
        <v>250503919.725344</v>
      </c>
      <c r="J2191" s="37">
        <v>270354256.763942</v>
      </c>
      <c r="K2191" s="4" t="str">
        <f>VLOOKUP(B2191,altitude!$B$3:$E$3232,4)</f>
        <v>L</v>
      </c>
      <c r="L2191" s="4">
        <f>VLOOKUP(B2191,fuelregion!$C$5:$D$3233,2,FALSE)</f>
        <v>500001000</v>
      </c>
      <c r="M2191" s="4">
        <f>VLOOKUP(B2191,fuelregion!$H$5:$I$3113,2,FALSE)</f>
        <v>500001000</v>
      </c>
      <c r="N2191" s="4">
        <f>VLOOKUP(B2191,imbin!$B$4:$D$3233,2,FALSE)</f>
        <v>0</v>
      </c>
      <c r="O2191" s="4" t="str">
        <f>VLOOKUP(B2191,imbin!$B$4:$D$3233,3,FALSE)</f>
        <v>MOVES</v>
      </c>
      <c r="P2191" s="4">
        <f>IF(ISNA(VLOOKUP(B2191,rampbin!$B$4:$G$1697,6,FALSE)),2,VLOOKUP(B2191,rampbin!$B$4:$G$1697,6,FALSE))</f>
        <v>2</v>
      </c>
      <c r="Q2191" s="4" t="str">
        <f>IF(ISNA(VLOOKUP(B2191,rampbin!$B$4:$G$1697,5,FALSE)),"MOVES",VLOOKUP(B2191,rampbin!$B$4:$G$1697,5,FALSE))</f>
        <v>MOVES</v>
      </c>
      <c r="R2191" s="4" t="s">
        <v>1880</v>
      </c>
      <c r="S2191" s="6" t="s">
        <v>1851</v>
      </c>
      <c r="T2191" s="4">
        <f>VLOOKUP(B2191,meanLDage!$B$3:$E$3145,4,FALSE)</f>
        <v>5</v>
      </c>
      <c r="U2191" s="32">
        <f>VLOOKUP(B2191,meanLDage!$B$3:$E$3145,2,FALSE)</f>
        <v>14.65646391927206</v>
      </c>
      <c r="V2191" s="4" t="str">
        <f t="shared" si="239"/>
        <v>41_L_500001000_0_5_2</v>
      </c>
      <c r="W2191" s="4">
        <v>41039</v>
      </c>
      <c r="X2191" s="6"/>
      <c r="Y2191" s="8">
        <f t="shared" si="240"/>
        <v>41039</v>
      </c>
      <c r="Z2191" s="6" t="b">
        <f t="shared" si="238"/>
        <v>1</v>
      </c>
      <c r="AA2191" s="6">
        <f t="shared" si="241"/>
        <v>41039</v>
      </c>
      <c r="AB2191" s="4">
        <f t="shared" si="242"/>
        <v>5</v>
      </c>
      <c r="AC2191" s="32">
        <f t="shared" si="243"/>
        <v>14.65646391927206</v>
      </c>
      <c r="AD2191" s="4">
        <f>VLOOKUP($B2191,meanLDage!$Z$3:$AC$3145,4,FALSE)</f>
        <v>5</v>
      </c>
      <c r="AE2191" s="32">
        <f>VLOOKUP($B2191,meanLDage!$Z$3:$AC$3145,2,FALSE)</f>
        <v>13.920572401911627</v>
      </c>
      <c r="AF2191" s="6">
        <f>VLOOKUP(V2191,'2017 rep county selection'!$A$1:$C$281,3,FALSE)</f>
        <v>41019</v>
      </c>
      <c r="AH2191" s="9">
        <f t="shared" si="244"/>
        <v>41019</v>
      </c>
    </row>
    <row r="2192" spans="1:34" ht="15.75" customHeight="1" x14ac:dyDescent="0.3">
      <c r="A2192" s="4">
        <v>41</v>
      </c>
      <c r="B2192" s="4">
        <v>41033</v>
      </c>
      <c r="C2192" s="6" t="s">
        <v>2292</v>
      </c>
      <c r="D2192" s="6" t="s">
        <v>1362</v>
      </c>
      <c r="E2192" s="4">
        <v>41039</v>
      </c>
      <c r="F2192" s="4">
        <v>41039</v>
      </c>
      <c r="G2192" s="4">
        <v>41039</v>
      </c>
      <c r="H2192" s="37">
        <v>693862209</v>
      </c>
      <c r="I2192" s="37">
        <v>693861786.33163297</v>
      </c>
      <c r="J2192" s="37">
        <v>745127918.42630994</v>
      </c>
      <c r="K2192" s="4" t="str">
        <f>VLOOKUP(B2192,altitude!$B$3:$E$3232,4)</f>
        <v>L</v>
      </c>
      <c r="L2192" s="4">
        <f>VLOOKUP(B2192,fuelregion!$C$5:$D$3233,2,FALSE)</f>
        <v>500001000</v>
      </c>
      <c r="M2192" s="4">
        <f>VLOOKUP(B2192,fuelregion!$H$5:$I$3113,2,FALSE)</f>
        <v>500001000</v>
      </c>
      <c r="N2192" s="4">
        <f>VLOOKUP(B2192,imbin!$B$4:$D$3233,2,FALSE)</f>
        <v>0</v>
      </c>
      <c r="O2192" s="4" t="str">
        <f>VLOOKUP(B2192,imbin!$B$4:$D$3233,3,FALSE)</f>
        <v>MOVES</v>
      </c>
      <c r="P2192" s="4">
        <f>IF(ISNA(VLOOKUP(B2192,rampbin!$B$4:$G$1697,6,FALSE)),2,VLOOKUP(B2192,rampbin!$B$4:$G$1697,6,FALSE))</f>
        <v>2</v>
      </c>
      <c r="Q2192" s="4" t="str">
        <f>IF(ISNA(VLOOKUP(B2192,rampbin!$B$4:$G$1697,5,FALSE)),"MOVES",VLOOKUP(B2192,rampbin!$B$4:$G$1697,5,FALSE))</f>
        <v>MOVES</v>
      </c>
      <c r="R2192" s="4" t="s">
        <v>1877</v>
      </c>
      <c r="S2192" s="6" t="s">
        <v>2141</v>
      </c>
      <c r="T2192" s="4">
        <f>VLOOKUP(B2192,meanLDage!$B$3:$E$3145,4,FALSE)</f>
        <v>5</v>
      </c>
      <c r="U2192" s="32">
        <f>VLOOKUP(B2192,meanLDage!$B$3:$E$3145,2,FALSE)</f>
        <v>14.552405170248925</v>
      </c>
      <c r="V2192" s="4" t="str">
        <f t="shared" si="239"/>
        <v>41_L_500001000_0_5_2</v>
      </c>
      <c r="W2192" s="4">
        <v>41039</v>
      </c>
      <c r="X2192" s="6"/>
      <c r="Y2192" s="8">
        <f t="shared" si="240"/>
        <v>41039</v>
      </c>
      <c r="Z2192" s="6" t="b">
        <f t="shared" si="238"/>
        <v>1</v>
      </c>
      <c r="AA2192" s="6">
        <f t="shared" si="241"/>
        <v>41039</v>
      </c>
      <c r="AB2192" s="4">
        <f t="shared" si="242"/>
        <v>5</v>
      </c>
      <c r="AC2192" s="32">
        <f t="shared" si="243"/>
        <v>14.552405170248925</v>
      </c>
      <c r="AD2192" s="4">
        <f>VLOOKUP($B2192,meanLDage!$Z$3:$AC$3145,4,FALSE)</f>
        <v>5</v>
      </c>
      <c r="AE2192" s="32">
        <f>VLOOKUP($B2192,meanLDage!$Z$3:$AC$3145,2,FALSE)</f>
        <v>13.807127935590621</v>
      </c>
      <c r="AF2192" s="6">
        <f>VLOOKUP(V2192,'2017 rep county selection'!$A$1:$C$281,3,FALSE)</f>
        <v>41019</v>
      </c>
      <c r="AH2192" s="9">
        <f t="shared" si="244"/>
        <v>41019</v>
      </c>
    </row>
    <row r="2193" spans="1:34" ht="15.75" customHeight="1" x14ac:dyDescent="0.3">
      <c r="A2193" s="4">
        <v>41</v>
      </c>
      <c r="B2193" s="4">
        <v>41035</v>
      </c>
      <c r="C2193" s="6" t="s">
        <v>2292</v>
      </c>
      <c r="D2193" s="6" t="s">
        <v>1363</v>
      </c>
      <c r="E2193" s="4">
        <v>41039</v>
      </c>
      <c r="F2193" s="4">
        <v>41039</v>
      </c>
      <c r="G2193" s="4">
        <v>41039</v>
      </c>
      <c r="H2193" s="37">
        <v>832082576</v>
      </c>
      <c r="I2193" s="37">
        <v>832082698.05331194</v>
      </c>
      <c r="J2193" s="37">
        <v>890918438.93795002</v>
      </c>
      <c r="K2193" s="4" t="str">
        <f>VLOOKUP(B2193,altitude!$B$3:$E$3232,4)</f>
        <v>L</v>
      </c>
      <c r="L2193" s="4">
        <f>VLOOKUP(B2193,fuelregion!$C$5:$D$3233,2,FALSE)</f>
        <v>500001000</v>
      </c>
      <c r="M2193" s="4">
        <f>VLOOKUP(B2193,fuelregion!$H$5:$I$3113,2,FALSE)</f>
        <v>500001000</v>
      </c>
      <c r="N2193" s="4">
        <f>VLOOKUP(B2193,imbin!$B$4:$D$3233,2,FALSE)</f>
        <v>0</v>
      </c>
      <c r="O2193" s="4" t="str">
        <f>VLOOKUP(B2193,imbin!$B$4:$D$3233,3,FALSE)</f>
        <v>MOVES</v>
      </c>
      <c r="P2193" s="4">
        <f>IF(ISNA(VLOOKUP(B2193,rampbin!$B$4:$G$1697,6,FALSE)),2,VLOOKUP(B2193,rampbin!$B$4:$G$1697,6,FALSE))</f>
        <v>2</v>
      </c>
      <c r="Q2193" s="4" t="str">
        <f>IF(ISNA(VLOOKUP(B2193,rampbin!$B$4:$G$1697,5,FALSE)),"MOVES",VLOOKUP(B2193,rampbin!$B$4:$G$1697,5,FALSE))</f>
        <v>MOVES</v>
      </c>
      <c r="R2193" s="4" t="s">
        <v>1880</v>
      </c>
      <c r="S2193" s="6" t="s">
        <v>1851</v>
      </c>
      <c r="T2193" s="4">
        <f>VLOOKUP(B2193,meanLDage!$B$3:$E$3145,4,FALSE)</f>
        <v>5</v>
      </c>
      <c r="U2193" s="32">
        <f>VLOOKUP(B2193,meanLDage!$B$3:$E$3145,2,FALSE)</f>
        <v>14.611630116013117</v>
      </c>
      <c r="V2193" s="4" t="str">
        <f t="shared" si="239"/>
        <v>41_L_500001000_0_5_2</v>
      </c>
      <c r="W2193" s="4">
        <v>41039</v>
      </c>
      <c r="X2193" s="6"/>
      <c r="Y2193" s="8">
        <f t="shared" si="240"/>
        <v>41039</v>
      </c>
      <c r="Z2193" s="6" t="b">
        <f t="shared" si="238"/>
        <v>1</v>
      </c>
      <c r="AA2193" s="6">
        <f t="shared" si="241"/>
        <v>41039</v>
      </c>
      <c r="AB2193" s="4">
        <f t="shared" si="242"/>
        <v>5</v>
      </c>
      <c r="AC2193" s="32">
        <f t="shared" si="243"/>
        <v>14.611630116013117</v>
      </c>
      <c r="AD2193" s="4">
        <f>VLOOKUP($B2193,meanLDage!$Z$3:$AC$3145,4,FALSE)</f>
        <v>5</v>
      </c>
      <c r="AE2193" s="32">
        <f>VLOOKUP($B2193,meanLDage!$Z$3:$AC$3145,2,FALSE)</f>
        <v>13.846425317863797</v>
      </c>
      <c r="AF2193" s="6">
        <f>VLOOKUP(V2193,'2017 rep county selection'!$A$1:$C$281,3,FALSE)</f>
        <v>41019</v>
      </c>
      <c r="AH2193" s="9">
        <f t="shared" si="244"/>
        <v>41019</v>
      </c>
    </row>
    <row r="2194" spans="1:34" ht="15.75" customHeight="1" x14ac:dyDescent="0.3">
      <c r="A2194" s="4">
        <v>41</v>
      </c>
      <c r="B2194" s="4">
        <v>41037</v>
      </c>
      <c r="C2194" s="6" t="s">
        <v>2292</v>
      </c>
      <c r="D2194" s="6" t="s">
        <v>162</v>
      </c>
      <c r="E2194" s="4">
        <v>41025</v>
      </c>
      <c r="F2194" s="4">
        <v>41025</v>
      </c>
      <c r="G2194" s="4">
        <v>41025</v>
      </c>
      <c r="H2194" s="37">
        <v>170362578</v>
      </c>
      <c r="I2194" s="37">
        <v>170362482.86953199</v>
      </c>
      <c r="J2194" s="37">
        <v>183815955.90406901</v>
      </c>
      <c r="K2194" s="4" t="str">
        <f>VLOOKUP(B2194,altitude!$B$3:$E$3232,4)</f>
        <v>L</v>
      </c>
      <c r="L2194" s="4">
        <f>VLOOKUP(B2194,fuelregion!$C$5:$D$3233,2,FALSE)</f>
        <v>500001000</v>
      </c>
      <c r="M2194" s="4">
        <f>VLOOKUP(B2194,fuelregion!$H$5:$I$3113,2,FALSE)</f>
        <v>500001000</v>
      </c>
      <c r="N2194" s="4">
        <f>VLOOKUP(B2194,imbin!$B$4:$D$3233,2,FALSE)</f>
        <v>0</v>
      </c>
      <c r="O2194" s="4" t="str">
        <f>VLOOKUP(B2194,imbin!$B$4:$D$3233,3,FALSE)</f>
        <v>MOVES</v>
      </c>
      <c r="P2194" s="4">
        <f>IF(ISNA(VLOOKUP(B2194,rampbin!$B$4:$G$1697,6,FALSE)),2,VLOOKUP(B2194,rampbin!$B$4:$G$1697,6,FALSE))</f>
        <v>2</v>
      </c>
      <c r="Q2194" s="4" t="str">
        <f>IF(ISNA(VLOOKUP(B2194,rampbin!$B$4:$G$1697,5,FALSE)),"MOVES",VLOOKUP(B2194,rampbin!$B$4:$G$1697,5,FALSE))</f>
        <v>MOVES</v>
      </c>
      <c r="R2194" s="4" t="s">
        <v>1880</v>
      </c>
      <c r="S2194" s="6" t="s">
        <v>1851</v>
      </c>
      <c r="T2194" s="4">
        <f>VLOOKUP(B2194,meanLDage!$B$3:$E$3145,4,FALSE)</f>
        <v>6</v>
      </c>
      <c r="U2194" s="32">
        <f>VLOOKUP(B2194,meanLDage!$B$3:$E$3145,2,FALSE)</f>
        <v>15.926208652007251</v>
      </c>
      <c r="V2194" s="4" t="str">
        <f t="shared" si="239"/>
        <v>41_L_500001000_0_6_2</v>
      </c>
      <c r="W2194" s="4">
        <v>41025</v>
      </c>
      <c r="X2194" s="6"/>
      <c r="Y2194" s="8">
        <f t="shared" si="240"/>
        <v>41025</v>
      </c>
      <c r="Z2194" s="6" t="b">
        <f t="shared" si="238"/>
        <v>1</v>
      </c>
      <c r="AA2194" s="6">
        <f t="shared" si="241"/>
        <v>41025</v>
      </c>
      <c r="AB2194" s="4">
        <f t="shared" si="242"/>
        <v>6</v>
      </c>
      <c r="AC2194" s="32">
        <f t="shared" si="243"/>
        <v>15.926208652007251</v>
      </c>
      <c r="AD2194" s="4">
        <f>VLOOKUP($B2194,meanLDage!$Z$3:$AC$3145,4,FALSE)</f>
        <v>6</v>
      </c>
      <c r="AE2194" s="32">
        <f>VLOOKUP($B2194,meanLDage!$Z$3:$AC$3145,2,FALSE)</f>
        <v>15.130624592385649</v>
      </c>
      <c r="AF2194" s="6">
        <f>VLOOKUP(V2194,'2017 rep county selection'!$A$1:$C$281,3,FALSE)</f>
        <v>41025</v>
      </c>
      <c r="AH2194" s="9">
        <f t="shared" si="244"/>
        <v>41025</v>
      </c>
    </row>
    <row r="2195" spans="1:34" ht="15.75" customHeight="1" x14ac:dyDescent="0.3">
      <c r="A2195" s="4">
        <v>41</v>
      </c>
      <c r="B2195" s="4">
        <v>41039</v>
      </c>
      <c r="C2195" s="6" t="s">
        <v>2292</v>
      </c>
      <c r="D2195" s="6" t="s">
        <v>629</v>
      </c>
      <c r="E2195" s="4">
        <v>41039</v>
      </c>
      <c r="F2195" s="4">
        <v>41039</v>
      </c>
      <c r="G2195" s="4">
        <v>41039</v>
      </c>
      <c r="H2195" s="37">
        <v>2736084079</v>
      </c>
      <c r="I2195" s="37">
        <v>2736083774.2035398</v>
      </c>
      <c r="J2195" s="37">
        <v>2907273357.9931998</v>
      </c>
      <c r="K2195" s="4" t="str">
        <f>VLOOKUP(B2195,altitude!$B$3:$E$3232,4)</f>
        <v>L</v>
      </c>
      <c r="L2195" s="4">
        <f>VLOOKUP(B2195,fuelregion!$C$5:$D$3233,2,FALSE)</f>
        <v>500001000</v>
      </c>
      <c r="M2195" s="4">
        <f>VLOOKUP(B2195,fuelregion!$H$5:$I$3113,2,FALSE)</f>
        <v>500001000</v>
      </c>
      <c r="N2195" s="4">
        <f>VLOOKUP(B2195,imbin!$B$4:$D$3233,2,FALSE)</f>
        <v>0</v>
      </c>
      <c r="O2195" s="4" t="str">
        <f>VLOOKUP(B2195,imbin!$B$4:$D$3233,3,FALSE)</f>
        <v>MOVES</v>
      </c>
      <c r="P2195" s="4">
        <f>IF(ISNA(VLOOKUP(B2195,rampbin!$B$4:$G$1697,6,FALSE)),2,VLOOKUP(B2195,rampbin!$B$4:$G$1697,6,FALSE))</f>
        <v>2</v>
      </c>
      <c r="Q2195" s="4" t="str">
        <f>IF(ISNA(VLOOKUP(B2195,rampbin!$B$4:$G$1697,5,FALSE)),"MOVES",VLOOKUP(B2195,rampbin!$B$4:$G$1697,5,FALSE))</f>
        <v>MOVES</v>
      </c>
      <c r="R2195" s="4" t="s">
        <v>1877</v>
      </c>
      <c r="S2195" s="6" t="s">
        <v>2142</v>
      </c>
      <c r="T2195" s="4">
        <f>VLOOKUP(B2195,meanLDage!$B$3:$E$3145,4,FALSE)</f>
        <v>5</v>
      </c>
      <c r="U2195" s="32">
        <f>VLOOKUP(B2195,meanLDage!$B$3:$E$3145,2,FALSE)</f>
        <v>13.324760899129659</v>
      </c>
      <c r="V2195" s="4" t="str">
        <f t="shared" si="239"/>
        <v>41_L_500001000_0_4_2</v>
      </c>
      <c r="W2195" s="4">
        <v>41039</v>
      </c>
      <c r="X2195" s="6"/>
      <c r="Y2195" s="8">
        <f t="shared" si="240"/>
        <v>41039</v>
      </c>
      <c r="Z2195" s="6" t="b">
        <f t="shared" si="238"/>
        <v>1</v>
      </c>
      <c r="AA2195" s="6">
        <f t="shared" si="241"/>
        <v>41039</v>
      </c>
      <c r="AB2195" s="4">
        <f t="shared" si="242"/>
        <v>5</v>
      </c>
      <c r="AC2195" s="32">
        <f t="shared" si="243"/>
        <v>13.324760899129659</v>
      </c>
      <c r="AD2195" s="4">
        <f>VLOOKUP($B2195,meanLDage!$Z$3:$AC$3145,4,FALSE)</f>
        <v>4</v>
      </c>
      <c r="AE2195" s="32">
        <f>VLOOKUP($B2195,meanLDage!$Z$3:$AC$3145,2,FALSE)</f>
        <v>12.631559802568827</v>
      </c>
      <c r="AF2195" s="6">
        <f>VLOOKUP(V2195,'2017 rep county selection'!$A$1:$C$281,3,FALSE)</f>
        <v>41039</v>
      </c>
      <c r="AH2195" s="9">
        <f t="shared" si="244"/>
        <v>41039</v>
      </c>
    </row>
    <row r="2196" spans="1:34" ht="15.75" customHeight="1" x14ac:dyDescent="0.3">
      <c r="A2196" s="4">
        <v>41</v>
      </c>
      <c r="B2196" s="4">
        <v>41041</v>
      </c>
      <c r="C2196" s="6" t="s">
        <v>2292</v>
      </c>
      <c r="D2196" s="6" t="s">
        <v>118</v>
      </c>
      <c r="E2196" s="4">
        <v>41039</v>
      </c>
      <c r="F2196" s="4">
        <v>41039</v>
      </c>
      <c r="G2196" s="4">
        <v>41039</v>
      </c>
      <c r="H2196" s="37">
        <v>496859660</v>
      </c>
      <c r="I2196" s="37">
        <v>496859818.00209498</v>
      </c>
      <c r="J2196" s="37">
        <v>532334228.19622397</v>
      </c>
      <c r="K2196" s="4" t="str">
        <f>VLOOKUP(B2196,altitude!$B$3:$E$3232,4)</f>
        <v>L</v>
      </c>
      <c r="L2196" s="4">
        <f>VLOOKUP(B2196,fuelregion!$C$5:$D$3233,2,FALSE)</f>
        <v>500001000</v>
      </c>
      <c r="M2196" s="4">
        <f>VLOOKUP(B2196,fuelregion!$H$5:$I$3113,2,FALSE)</f>
        <v>500001000</v>
      </c>
      <c r="N2196" s="4">
        <f>VLOOKUP(B2196,imbin!$B$4:$D$3233,2,FALSE)</f>
        <v>0</v>
      </c>
      <c r="O2196" s="4" t="str">
        <f>VLOOKUP(B2196,imbin!$B$4:$D$3233,3,FALSE)</f>
        <v>MOVES</v>
      </c>
      <c r="P2196" s="4">
        <f>IF(ISNA(VLOOKUP(B2196,rampbin!$B$4:$G$1697,6,FALSE)),2,VLOOKUP(B2196,rampbin!$B$4:$G$1697,6,FALSE))</f>
        <v>2</v>
      </c>
      <c r="Q2196" s="4" t="str">
        <f>IF(ISNA(VLOOKUP(B2196,rampbin!$B$4:$G$1697,5,FALSE)),"MOVES",VLOOKUP(B2196,rampbin!$B$4:$G$1697,5,FALSE))</f>
        <v>MOVES</v>
      </c>
      <c r="R2196" s="4" t="s">
        <v>1880</v>
      </c>
      <c r="S2196" s="6" t="s">
        <v>1851</v>
      </c>
      <c r="T2196" s="4">
        <f>VLOOKUP(B2196,meanLDage!$B$3:$E$3145,4,FALSE)</f>
        <v>5</v>
      </c>
      <c r="U2196" s="32">
        <f>VLOOKUP(B2196,meanLDage!$B$3:$E$3145,2,FALSE)</f>
        <v>13.203201368065026</v>
      </c>
      <c r="V2196" s="4" t="str">
        <f t="shared" si="239"/>
        <v>41_L_500001000_0_4_2</v>
      </c>
      <c r="W2196" s="4">
        <v>41039</v>
      </c>
      <c r="X2196" s="6"/>
      <c r="Y2196" s="8">
        <f t="shared" si="240"/>
        <v>41039</v>
      </c>
      <c r="Z2196" s="6" t="b">
        <f t="shared" si="238"/>
        <v>1</v>
      </c>
      <c r="AA2196" s="6">
        <f t="shared" si="241"/>
        <v>41039</v>
      </c>
      <c r="AB2196" s="4">
        <f t="shared" si="242"/>
        <v>5</v>
      </c>
      <c r="AC2196" s="32">
        <f t="shared" si="243"/>
        <v>13.203201368065026</v>
      </c>
      <c r="AD2196" s="4">
        <f>VLOOKUP($B2196,meanLDage!$Z$3:$AC$3145,4,FALSE)</f>
        <v>4</v>
      </c>
      <c r="AE2196" s="32">
        <f>VLOOKUP($B2196,meanLDage!$Z$3:$AC$3145,2,FALSE)</f>
        <v>12.554350868015689</v>
      </c>
      <c r="AF2196" s="6">
        <f>VLOOKUP(V2196,'2017 rep county selection'!$A$1:$C$281,3,FALSE)</f>
        <v>41039</v>
      </c>
      <c r="AH2196" s="9">
        <f t="shared" si="244"/>
        <v>41039</v>
      </c>
    </row>
    <row r="2197" spans="1:34" ht="15.75" customHeight="1" x14ac:dyDescent="0.3">
      <c r="A2197" s="4">
        <v>41</v>
      </c>
      <c r="B2197" s="4">
        <v>41043</v>
      </c>
      <c r="C2197" s="6" t="s">
        <v>2292</v>
      </c>
      <c r="D2197" s="6" t="s">
        <v>576</v>
      </c>
      <c r="E2197" s="4">
        <v>41039</v>
      </c>
      <c r="F2197" s="4">
        <v>41039</v>
      </c>
      <c r="G2197" s="4">
        <v>41039</v>
      </c>
      <c r="H2197" s="37">
        <v>1470425639</v>
      </c>
      <c r="I2197" s="37">
        <v>1470426317.8476801</v>
      </c>
      <c r="J2197" s="37">
        <v>1575556796.6722</v>
      </c>
      <c r="K2197" s="4" t="str">
        <f>VLOOKUP(B2197,altitude!$B$3:$E$3232,4)</f>
        <v>L</v>
      </c>
      <c r="L2197" s="4">
        <f>VLOOKUP(B2197,fuelregion!$C$5:$D$3233,2,FALSE)</f>
        <v>500001000</v>
      </c>
      <c r="M2197" s="4">
        <f>VLOOKUP(B2197,fuelregion!$H$5:$I$3113,2,FALSE)</f>
        <v>500001000</v>
      </c>
      <c r="N2197" s="4">
        <f>VLOOKUP(B2197,imbin!$B$4:$D$3233,2,FALSE)</f>
        <v>0</v>
      </c>
      <c r="O2197" s="4" t="str">
        <f>VLOOKUP(B2197,imbin!$B$4:$D$3233,3,FALSE)</f>
        <v>MOVES</v>
      </c>
      <c r="P2197" s="4">
        <f>IF(ISNA(VLOOKUP(B2197,rampbin!$B$4:$G$1697,6,FALSE)),2,VLOOKUP(B2197,rampbin!$B$4:$G$1697,6,FALSE))</f>
        <v>2</v>
      </c>
      <c r="Q2197" s="4" t="str">
        <f>IF(ISNA(VLOOKUP(B2197,rampbin!$B$4:$G$1697,5,FALSE)),"MOVES",VLOOKUP(B2197,rampbin!$B$4:$G$1697,5,FALSE))</f>
        <v>MOVES</v>
      </c>
      <c r="R2197" s="4" t="s">
        <v>1877</v>
      </c>
      <c r="S2197" s="6" t="s">
        <v>2143</v>
      </c>
      <c r="T2197" s="4">
        <f>VLOOKUP(B2197,meanLDage!$B$3:$E$3145,4,FALSE)</f>
        <v>5</v>
      </c>
      <c r="U2197" s="32">
        <f>VLOOKUP(B2197,meanLDage!$B$3:$E$3145,2,FALSE)</f>
        <v>14.078135154918346</v>
      </c>
      <c r="V2197" s="4" t="str">
        <f t="shared" si="239"/>
        <v>41_L_500001000_0_5_2</v>
      </c>
      <c r="W2197" s="4">
        <v>41039</v>
      </c>
      <c r="X2197" s="6"/>
      <c r="Y2197" s="8">
        <f t="shared" si="240"/>
        <v>41039</v>
      </c>
      <c r="Z2197" s="6" t="b">
        <f t="shared" si="238"/>
        <v>1</v>
      </c>
      <c r="AA2197" s="6">
        <f t="shared" si="241"/>
        <v>41039</v>
      </c>
      <c r="AB2197" s="4">
        <f t="shared" si="242"/>
        <v>5</v>
      </c>
      <c r="AC2197" s="32">
        <f t="shared" si="243"/>
        <v>14.078135154918346</v>
      </c>
      <c r="AD2197" s="4">
        <f>VLOOKUP($B2197,meanLDage!$Z$3:$AC$3145,4,FALSE)</f>
        <v>5</v>
      </c>
      <c r="AE2197" s="32">
        <f>VLOOKUP($B2197,meanLDage!$Z$3:$AC$3145,2,FALSE)</f>
        <v>13.375077484826871</v>
      </c>
      <c r="AF2197" s="6">
        <f>VLOOKUP(V2197,'2017 rep county selection'!$A$1:$C$281,3,FALSE)</f>
        <v>41019</v>
      </c>
      <c r="AH2197" s="9">
        <f t="shared" si="244"/>
        <v>41019</v>
      </c>
    </row>
    <row r="2198" spans="1:34" ht="15.75" customHeight="1" x14ac:dyDescent="0.3">
      <c r="A2198" s="4">
        <v>41</v>
      </c>
      <c r="B2198" s="4">
        <v>41045</v>
      </c>
      <c r="C2198" s="6" t="s">
        <v>2292</v>
      </c>
      <c r="D2198" s="6" t="s">
        <v>1364</v>
      </c>
      <c r="E2198" s="4">
        <v>41039</v>
      </c>
      <c r="F2198" s="4">
        <v>41039</v>
      </c>
      <c r="G2198" s="4">
        <v>41039</v>
      </c>
      <c r="H2198" s="37">
        <v>473644934</v>
      </c>
      <c r="I2198" s="37">
        <v>473644844.57994598</v>
      </c>
      <c r="J2198" s="37">
        <v>508665043.03509402</v>
      </c>
      <c r="K2198" s="4" t="str">
        <f>VLOOKUP(B2198,altitude!$B$3:$E$3232,4)</f>
        <v>L</v>
      </c>
      <c r="L2198" s="4">
        <f>VLOOKUP(B2198,fuelregion!$C$5:$D$3233,2,FALSE)</f>
        <v>500001000</v>
      </c>
      <c r="M2198" s="4">
        <f>VLOOKUP(B2198,fuelregion!$H$5:$I$3113,2,FALSE)</f>
        <v>500001000</v>
      </c>
      <c r="N2198" s="4">
        <f>VLOOKUP(B2198,imbin!$B$4:$D$3233,2,FALSE)</f>
        <v>0</v>
      </c>
      <c r="O2198" s="4" t="str">
        <f>VLOOKUP(B2198,imbin!$B$4:$D$3233,3,FALSE)</f>
        <v>MOVES</v>
      </c>
      <c r="P2198" s="4">
        <f>IF(ISNA(VLOOKUP(B2198,rampbin!$B$4:$G$1697,6,FALSE)),2,VLOOKUP(B2198,rampbin!$B$4:$G$1697,6,FALSE))</f>
        <v>2</v>
      </c>
      <c r="Q2198" s="4" t="str">
        <f>IF(ISNA(VLOOKUP(B2198,rampbin!$B$4:$G$1697,5,FALSE)),"MOVES",VLOOKUP(B2198,rampbin!$B$4:$G$1697,5,FALSE))</f>
        <v>MOVES</v>
      </c>
      <c r="R2198" s="4" t="s">
        <v>1880</v>
      </c>
      <c r="S2198" s="6" t="s">
        <v>1851</v>
      </c>
      <c r="T2198" s="4">
        <f>VLOOKUP(B2198,meanLDage!$B$3:$E$3145,4,FALSE)</f>
        <v>5</v>
      </c>
      <c r="U2198" s="32">
        <f>VLOOKUP(B2198,meanLDage!$B$3:$E$3145,2,FALSE)</f>
        <v>14.619739663487454</v>
      </c>
      <c r="V2198" s="4" t="str">
        <f t="shared" si="239"/>
        <v>41_L_500001000_0_5_2</v>
      </c>
      <c r="W2198" s="4">
        <v>41039</v>
      </c>
      <c r="X2198" s="6"/>
      <c r="Y2198" s="8">
        <f t="shared" si="240"/>
        <v>41039</v>
      </c>
      <c r="Z2198" s="6" t="b">
        <f t="shared" si="238"/>
        <v>1</v>
      </c>
      <c r="AA2198" s="6">
        <f t="shared" si="241"/>
        <v>41039</v>
      </c>
      <c r="AB2198" s="4">
        <f t="shared" si="242"/>
        <v>5</v>
      </c>
      <c r="AC2198" s="32">
        <f t="shared" si="243"/>
        <v>14.619739663487454</v>
      </c>
      <c r="AD2198" s="4">
        <f>VLOOKUP($B2198,meanLDage!$Z$3:$AC$3145,4,FALSE)</f>
        <v>5</v>
      </c>
      <c r="AE2198" s="32">
        <f>VLOOKUP($B2198,meanLDage!$Z$3:$AC$3145,2,FALSE)</f>
        <v>13.908317836586052</v>
      </c>
      <c r="AF2198" s="6">
        <f>VLOOKUP(V2198,'2017 rep county selection'!$A$1:$C$281,3,FALSE)</f>
        <v>41019</v>
      </c>
      <c r="AH2198" s="9">
        <f t="shared" si="244"/>
        <v>41019</v>
      </c>
    </row>
    <row r="2199" spans="1:34" ht="15.75" customHeight="1" x14ac:dyDescent="0.3">
      <c r="A2199" s="4">
        <v>41</v>
      </c>
      <c r="B2199" s="4">
        <v>41047</v>
      </c>
      <c r="C2199" s="6" t="s">
        <v>2292</v>
      </c>
      <c r="D2199" s="6" t="s">
        <v>53</v>
      </c>
      <c r="E2199" s="4">
        <v>41047</v>
      </c>
      <c r="F2199" s="4">
        <v>41047</v>
      </c>
      <c r="G2199" s="4">
        <v>41047</v>
      </c>
      <c r="H2199" s="37">
        <v>2594641202</v>
      </c>
      <c r="I2199" s="37">
        <v>2594642256.7985001</v>
      </c>
      <c r="J2199" s="37">
        <v>2754299398.2448602</v>
      </c>
      <c r="K2199" s="4" t="str">
        <f>VLOOKUP(B2199,altitude!$B$3:$E$3232,4)</f>
        <v>L</v>
      </c>
      <c r="L2199" s="4">
        <f>VLOOKUP(B2199,fuelregion!$C$5:$D$3233,2,FALSE)</f>
        <v>578001000</v>
      </c>
      <c r="M2199" s="4">
        <f>VLOOKUP(B2199,fuelregion!$H$5:$I$3113,2,FALSE)</f>
        <v>578001000</v>
      </c>
      <c r="N2199" s="4">
        <f>VLOOKUP(B2199,imbin!$B$4:$D$3233,2,FALSE)</f>
        <v>0</v>
      </c>
      <c r="O2199" s="4" t="str">
        <f>VLOOKUP(B2199,imbin!$B$4:$D$3233,3,FALSE)</f>
        <v>MOVES</v>
      </c>
      <c r="P2199" s="4">
        <f>IF(ISNA(VLOOKUP(B2199,rampbin!$B$4:$G$1697,6,FALSE)),2,VLOOKUP(B2199,rampbin!$B$4:$G$1697,6,FALSE))</f>
        <v>2</v>
      </c>
      <c r="Q2199" s="4" t="str">
        <f>IF(ISNA(VLOOKUP(B2199,rampbin!$B$4:$G$1697,5,FALSE)),"MOVES",VLOOKUP(B2199,rampbin!$B$4:$G$1697,5,FALSE))</f>
        <v>MOVES</v>
      </c>
      <c r="R2199" s="4" t="s">
        <v>1877</v>
      </c>
      <c r="S2199" s="6" t="s">
        <v>2144</v>
      </c>
      <c r="T2199" s="4">
        <f>VLOOKUP(B2199,meanLDage!$B$3:$E$3145,4,FALSE)</f>
        <v>4</v>
      </c>
      <c r="U2199" s="32">
        <f>VLOOKUP(B2199,meanLDage!$B$3:$E$3145,2,FALSE)</f>
        <v>12.895952242027327</v>
      </c>
      <c r="V2199" s="4" t="str">
        <f t="shared" si="239"/>
        <v>41_L_578001000_0_4_2</v>
      </c>
      <c r="W2199" s="4">
        <v>41047</v>
      </c>
      <c r="X2199" s="6"/>
      <c r="Y2199" s="8">
        <f t="shared" si="240"/>
        <v>41047</v>
      </c>
      <c r="Z2199" s="6" t="b">
        <f t="shared" si="238"/>
        <v>1</v>
      </c>
      <c r="AA2199" s="6">
        <f t="shared" si="241"/>
        <v>41047</v>
      </c>
      <c r="AB2199" s="4">
        <f t="shared" si="242"/>
        <v>4</v>
      </c>
      <c r="AC2199" s="32">
        <f t="shared" si="243"/>
        <v>12.895952242027327</v>
      </c>
      <c r="AD2199" s="4">
        <f>VLOOKUP($B2199,meanLDage!$Z$3:$AC$3145,4,FALSE)</f>
        <v>4</v>
      </c>
      <c r="AE2199" s="32">
        <f>VLOOKUP($B2199,meanLDage!$Z$3:$AC$3145,2,FALSE)</f>
        <v>12.239277125185307</v>
      </c>
      <c r="AF2199" s="6">
        <f>VLOOKUP(V2199,'2017 rep county selection'!$A$1:$C$281,3,FALSE)</f>
        <v>41047</v>
      </c>
      <c r="AH2199" s="9">
        <f t="shared" si="244"/>
        <v>41047</v>
      </c>
    </row>
    <row r="2200" spans="1:34" ht="15.75" customHeight="1" x14ac:dyDescent="0.3">
      <c r="A2200" s="4">
        <v>41</v>
      </c>
      <c r="B2200" s="4">
        <v>41049</v>
      </c>
      <c r="C2200" s="6" t="s">
        <v>2292</v>
      </c>
      <c r="D2200" s="6" t="s">
        <v>1299</v>
      </c>
      <c r="E2200" s="4">
        <v>41039</v>
      </c>
      <c r="F2200" s="4">
        <v>41039</v>
      </c>
      <c r="G2200" s="4">
        <v>41039</v>
      </c>
      <c r="H2200" s="37">
        <v>222268023</v>
      </c>
      <c r="I2200" s="37">
        <v>222268025.89917901</v>
      </c>
      <c r="J2200" s="37">
        <v>240006054.61743101</v>
      </c>
      <c r="K2200" s="4" t="str">
        <f>VLOOKUP(B2200,altitude!$B$3:$E$3232,4)</f>
        <v>L</v>
      </c>
      <c r="L2200" s="4">
        <f>VLOOKUP(B2200,fuelregion!$C$5:$D$3233,2,FALSE)</f>
        <v>500001000</v>
      </c>
      <c r="M2200" s="4">
        <f>VLOOKUP(B2200,fuelregion!$H$5:$I$3113,2,FALSE)</f>
        <v>500001000</v>
      </c>
      <c r="N2200" s="4">
        <f>VLOOKUP(B2200,imbin!$B$4:$D$3233,2,FALSE)</f>
        <v>0</v>
      </c>
      <c r="O2200" s="4" t="str">
        <f>VLOOKUP(B2200,imbin!$B$4:$D$3233,3,FALSE)</f>
        <v>MOVES</v>
      </c>
      <c r="P2200" s="4">
        <f>IF(ISNA(VLOOKUP(B2200,rampbin!$B$4:$G$1697,6,FALSE)),2,VLOOKUP(B2200,rampbin!$B$4:$G$1697,6,FALSE))</f>
        <v>2</v>
      </c>
      <c r="Q2200" s="4" t="str">
        <f>IF(ISNA(VLOOKUP(B2200,rampbin!$B$4:$G$1697,5,FALSE)),"MOVES",VLOOKUP(B2200,rampbin!$B$4:$G$1697,5,FALSE))</f>
        <v>MOVES</v>
      </c>
      <c r="R2200" s="4" t="s">
        <v>1880</v>
      </c>
      <c r="S2200" s="6" t="s">
        <v>1851</v>
      </c>
      <c r="T2200" s="4">
        <f>VLOOKUP(B2200,meanLDage!$B$3:$E$3145,4,FALSE)</f>
        <v>5</v>
      </c>
      <c r="U2200" s="32">
        <f>VLOOKUP(B2200,meanLDage!$B$3:$E$3145,2,FALSE)</f>
        <v>13.471207377552549</v>
      </c>
      <c r="V2200" s="4" t="str">
        <f t="shared" si="239"/>
        <v>41_L_500001000_0_4_2</v>
      </c>
      <c r="W2200" s="4">
        <v>41039</v>
      </c>
      <c r="X2200" s="6"/>
      <c r="Y2200" s="8">
        <f t="shared" si="240"/>
        <v>41039</v>
      </c>
      <c r="Z2200" s="6" t="b">
        <f t="shared" si="238"/>
        <v>1</v>
      </c>
      <c r="AA2200" s="6">
        <f t="shared" si="241"/>
        <v>41039</v>
      </c>
      <c r="AB2200" s="4">
        <f t="shared" si="242"/>
        <v>5</v>
      </c>
      <c r="AC2200" s="32">
        <f t="shared" si="243"/>
        <v>13.471207377552549</v>
      </c>
      <c r="AD2200" s="4">
        <f>VLOOKUP($B2200,meanLDage!$Z$3:$AC$3145,4,FALSE)</f>
        <v>4</v>
      </c>
      <c r="AE2200" s="32">
        <f>VLOOKUP($B2200,meanLDage!$Z$3:$AC$3145,2,FALSE)</f>
        <v>12.754936441876399</v>
      </c>
      <c r="AF2200" s="6">
        <f>VLOOKUP(V2200,'2017 rep county selection'!$A$1:$C$281,3,FALSE)</f>
        <v>41039</v>
      </c>
      <c r="AH2200" s="9">
        <f t="shared" si="244"/>
        <v>41039</v>
      </c>
    </row>
    <row r="2201" spans="1:34" ht="15.75" customHeight="1" x14ac:dyDescent="0.3">
      <c r="A2201" s="4">
        <v>41</v>
      </c>
      <c r="B2201" s="4">
        <v>41051</v>
      </c>
      <c r="C2201" s="6" t="s">
        <v>2292</v>
      </c>
      <c r="D2201" s="6" t="s">
        <v>1365</v>
      </c>
      <c r="E2201" s="4">
        <v>41051</v>
      </c>
      <c r="F2201" s="4">
        <v>41051</v>
      </c>
      <c r="G2201" s="4">
        <v>41051</v>
      </c>
      <c r="H2201" s="37">
        <v>5693202197</v>
      </c>
      <c r="I2201" s="37">
        <v>5693202118.4916201</v>
      </c>
      <c r="J2201" s="37">
        <v>5983110561.0702801</v>
      </c>
      <c r="K2201" s="4" t="str">
        <f>VLOOKUP(B2201,altitude!$B$3:$E$3232,4)</f>
        <v>L</v>
      </c>
      <c r="L2201" s="4">
        <f>VLOOKUP(B2201,fuelregion!$C$5:$D$3233,2,FALSE)</f>
        <v>578001000</v>
      </c>
      <c r="M2201" s="4">
        <f>VLOOKUP(B2201,fuelregion!$H$5:$I$3113,2,FALSE)</f>
        <v>578001000</v>
      </c>
      <c r="N2201" s="4">
        <f>VLOOKUP(B2201,imbin!$B$4:$D$3233,2,FALSE)</f>
        <v>1</v>
      </c>
      <c r="O2201" s="4" t="str">
        <f>VLOOKUP(B2201,imbin!$B$4:$D$3233,3,FALSE)</f>
        <v>MOVES</v>
      </c>
      <c r="P2201" s="4">
        <f>IF(ISNA(VLOOKUP(B2201,rampbin!$B$4:$G$1697,6,FALSE)),2,VLOOKUP(B2201,rampbin!$B$4:$G$1697,6,FALSE))</f>
        <v>2</v>
      </c>
      <c r="Q2201" s="4" t="str">
        <f>IF(ISNA(VLOOKUP(B2201,rampbin!$B$4:$G$1697,5,FALSE)),"MOVES",VLOOKUP(B2201,rampbin!$B$4:$G$1697,5,FALSE))</f>
        <v>MOVES</v>
      </c>
      <c r="R2201" s="4" t="s">
        <v>1877</v>
      </c>
      <c r="S2201" s="6" t="s">
        <v>2138</v>
      </c>
      <c r="T2201" s="4">
        <f>VLOOKUP(B2201,meanLDage!$B$3:$E$3145,4,FALSE)</f>
        <v>4</v>
      </c>
      <c r="U2201" s="32">
        <f>VLOOKUP(B2201,meanLDage!$B$3:$E$3145,2,FALSE)</f>
        <v>11.163946777013615</v>
      </c>
      <c r="V2201" s="4" t="str">
        <f t="shared" si="239"/>
        <v>41_L_578001000_1_3_2</v>
      </c>
      <c r="W2201" s="4">
        <v>41051</v>
      </c>
      <c r="X2201" s="6"/>
      <c r="Y2201" s="8">
        <f t="shared" si="240"/>
        <v>41051</v>
      </c>
      <c r="Z2201" s="6" t="b">
        <f t="shared" si="238"/>
        <v>1</v>
      </c>
      <c r="AA2201" s="6">
        <f t="shared" si="241"/>
        <v>41051</v>
      </c>
      <c r="AB2201" s="4">
        <f t="shared" si="242"/>
        <v>4</v>
      </c>
      <c r="AC2201" s="32">
        <f t="shared" si="243"/>
        <v>11.163946777013615</v>
      </c>
      <c r="AD2201" s="4">
        <f>VLOOKUP($B2201,meanLDage!$Z$3:$AC$3145,4,FALSE)</f>
        <v>3</v>
      </c>
      <c r="AE2201" s="32">
        <f>VLOOKUP($B2201,meanLDage!$Z$3:$AC$3145,2,FALSE)</f>
        <v>10.531284257103529</v>
      </c>
      <c r="AF2201" s="6">
        <f>VLOOKUP(V2201,'2017 rep county selection'!$A$1:$C$281,3,FALSE)</f>
        <v>41051</v>
      </c>
      <c r="AH2201" s="9">
        <f t="shared" si="244"/>
        <v>41051</v>
      </c>
    </row>
    <row r="2202" spans="1:34" ht="15.75" customHeight="1" x14ac:dyDescent="0.3">
      <c r="A2202" s="4">
        <v>41</v>
      </c>
      <c r="B2202" s="4">
        <v>41053</v>
      </c>
      <c r="C2202" s="6" t="s">
        <v>2292</v>
      </c>
      <c r="D2202" s="6" t="s">
        <v>129</v>
      </c>
      <c r="E2202" s="4">
        <v>41047</v>
      </c>
      <c r="F2202" s="4">
        <v>41047</v>
      </c>
      <c r="G2202" s="4">
        <v>41047</v>
      </c>
      <c r="H2202" s="37">
        <v>567408376</v>
      </c>
      <c r="I2202" s="37">
        <v>567408872.38521802</v>
      </c>
      <c r="J2202" s="37">
        <v>605156384.78376901</v>
      </c>
      <c r="K2202" s="4" t="str">
        <f>VLOOKUP(B2202,altitude!$B$3:$E$3232,4)</f>
        <v>L</v>
      </c>
      <c r="L2202" s="4">
        <f>VLOOKUP(B2202,fuelregion!$C$5:$D$3233,2,FALSE)</f>
        <v>578001000</v>
      </c>
      <c r="M2202" s="4">
        <f>VLOOKUP(B2202,fuelregion!$H$5:$I$3113,2,FALSE)</f>
        <v>578001000</v>
      </c>
      <c r="N2202" s="4">
        <f>VLOOKUP(B2202,imbin!$B$4:$D$3233,2,FALSE)</f>
        <v>0</v>
      </c>
      <c r="O2202" s="4" t="str">
        <f>VLOOKUP(B2202,imbin!$B$4:$D$3233,3,FALSE)</f>
        <v>MOVES</v>
      </c>
      <c r="P2202" s="4">
        <f>IF(ISNA(VLOOKUP(B2202,rampbin!$B$4:$G$1697,6,FALSE)),2,VLOOKUP(B2202,rampbin!$B$4:$G$1697,6,FALSE))</f>
        <v>2</v>
      </c>
      <c r="Q2202" s="4" t="str">
        <f>IF(ISNA(VLOOKUP(B2202,rampbin!$B$4:$G$1697,5,FALSE)),"MOVES",VLOOKUP(B2202,rampbin!$B$4:$G$1697,5,FALSE))</f>
        <v>MOVES</v>
      </c>
      <c r="R2202" s="4" t="s">
        <v>1877</v>
      </c>
      <c r="S2202" s="6" t="s">
        <v>2144</v>
      </c>
      <c r="T2202" s="4">
        <f>VLOOKUP(B2202,meanLDage!$B$3:$E$3145,4,FALSE)</f>
        <v>4</v>
      </c>
      <c r="U2202" s="32">
        <f>VLOOKUP(B2202,meanLDage!$B$3:$E$3145,2,FALSE)</f>
        <v>12.802880085606771</v>
      </c>
      <c r="V2202" s="4" t="str">
        <f t="shared" si="239"/>
        <v>41_L_578001000_0_4_2</v>
      </c>
      <c r="W2202" s="4">
        <v>41047</v>
      </c>
      <c r="X2202" s="6"/>
      <c r="Y2202" s="8">
        <f t="shared" si="240"/>
        <v>41047</v>
      </c>
      <c r="Z2202" s="6" t="b">
        <f t="shared" si="238"/>
        <v>1</v>
      </c>
      <c r="AA2202" s="6">
        <f t="shared" si="241"/>
        <v>41047</v>
      </c>
      <c r="AB2202" s="4">
        <f t="shared" si="242"/>
        <v>4</v>
      </c>
      <c r="AC2202" s="32">
        <f t="shared" si="243"/>
        <v>12.802880085606771</v>
      </c>
      <c r="AD2202" s="4">
        <f>VLOOKUP($B2202,meanLDage!$Z$3:$AC$3145,4,FALSE)</f>
        <v>4</v>
      </c>
      <c r="AE2202" s="32">
        <f>VLOOKUP($B2202,meanLDage!$Z$3:$AC$3145,2,FALSE)</f>
        <v>12.130836751740274</v>
      </c>
      <c r="AF2202" s="6">
        <f>VLOOKUP(V2202,'2017 rep county selection'!$A$1:$C$281,3,FALSE)</f>
        <v>41047</v>
      </c>
      <c r="AH2202" s="9">
        <f t="shared" si="244"/>
        <v>41047</v>
      </c>
    </row>
    <row r="2203" spans="1:34" ht="15.75" customHeight="1" x14ac:dyDescent="0.3">
      <c r="A2203" s="4">
        <v>41</v>
      </c>
      <c r="B2203" s="4">
        <v>41055</v>
      </c>
      <c r="C2203" s="6" t="s">
        <v>2292</v>
      </c>
      <c r="D2203" s="6" t="s">
        <v>654</v>
      </c>
      <c r="E2203" s="4">
        <v>41039</v>
      </c>
      <c r="F2203" s="4">
        <v>41039</v>
      </c>
      <c r="G2203" s="4">
        <v>41039</v>
      </c>
      <c r="H2203" s="37">
        <v>140128941</v>
      </c>
      <c r="I2203" s="37">
        <v>140128930.577631</v>
      </c>
      <c r="J2203" s="37">
        <v>151414105.260921</v>
      </c>
      <c r="K2203" s="4" t="str">
        <f>VLOOKUP(B2203,altitude!$B$3:$E$3232,4)</f>
        <v>L</v>
      </c>
      <c r="L2203" s="4">
        <f>VLOOKUP(B2203,fuelregion!$C$5:$D$3233,2,FALSE)</f>
        <v>500001000</v>
      </c>
      <c r="M2203" s="4">
        <f>VLOOKUP(B2203,fuelregion!$H$5:$I$3113,2,FALSE)</f>
        <v>500001000</v>
      </c>
      <c r="N2203" s="4">
        <f>VLOOKUP(B2203,imbin!$B$4:$D$3233,2,FALSE)</f>
        <v>0</v>
      </c>
      <c r="O2203" s="4" t="str">
        <f>VLOOKUP(B2203,imbin!$B$4:$D$3233,3,FALSE)</f>
        <v>MOVES</v>
      </c>
      <c r="P2203" s="4">
        <f>IF(ISNA(VLOOKUP(B2203,rampbin!$B$4:$G$1697,6,FALSE)),2,VLOOKUP(B2203,rampbin!$B$4:$G$1697,6,FALSE))</f>
        <v>2</v>
      </c>
      <c r="Q2203" s="4" t="str">
        <f>IF(ISNA(VLOOKUP(B2203,rampbin!$B$4:$G$1697,5,FALSE)),"MOVES",VLOOKUP(B2203,rampbin!$B$4:$G$1697,5,FALSE))</f>
        <v>MOVES</v>
      </c>
      <c r="R2203" s="4" t="s">
        <v>1880</v>
      </c>
      <c r="S2203" s="6" t="s">
        <v>1851</v>
      </c>
      <c r="T2203" s="4">
        <f>VLOOKUP(B2203,meanLDage!$B$3:$E$3145,4,FALSE)</f>
        <v>5</v>
      </c>
      <c r="U2203" s="32">
        <f>VLOOKUP(B2203,meanLDage!$B$3:$E$3145,2,FALSE)</f>
        <v>14.368193605382528</v>
      </c>
      <c r="V2203" s="4" t="str">
        <f t="shared" si="239"/>
        <v>41_L_500001000_0_5_2</v>
      </c>
      <c r="W2203" s="4">
        <v>41039</v>
      </c>
      <c r="X2203" s="6"/>
      <c r="Y2203" s="8">
        <f t="shared" si="240"/>
        <v>41039</v>
      </c>
      <c r="Z2203" s="6" t="b">
        <f t="shared" si="238"/>
        <v>1</v>
      </c>
      <c r="AA2203" s="6">
        <f t="shared" si="241"/>
        <v>41039</v>
      </c>
      <c r="AB2203" s="4">
        <f t="shared" si="242"/>
        <v>5</v>
      </c>
      <c r="AC2203" s="32">
        <f t="shared" si="243"/>
        <v>14.368193605382528</v>
      </c>
      <c r="AD2203" s="4">
        <f>VLOOKUP($B2203,meanLDage!$Z$3:$AC$3145,4,FALSE)</f>
        <v>5</v>
      </c>
      <c r="AE2203" s="32">
        <f>VLOOKUP($B2203,meanLDage!$Z$3:$AC$3145,2,FALSE)</f>
        <v>13.550530097666091</v>
      </c>
      <c r="AF2203" s="6">
        <f>VLOOKUP(V2203,'2017 rep county selection'!$A$1:$C$281,3,FALSE)</f>
        <v>41019</v>
      </c>
      <c r="AH2203" s="9">
        <f t="shared" si="244"/>
        <v>41019</v>
      </c>
    </row>
    <row r="2204" spans="1:34" ht="15.75" customHeight="1" x14ac:dyDescent="0.3">
      <c r="A2204" s="4">
        <v>41</v>
      </c>
      <c r="B2204" s="4">
        <v>41057</v>
      </c>
      <c r="C2204" s="6" t="s">
        <v>2292</v>
      </c>
      <c r="D2204" s="6" t="s">
        <v>1366</v>
      </c>
      <c r="E2204" s="4">
        <v>41039</v>
      </c>
      <c r="F2204" s="4">
        <v>41039</v>
      </c>
      <c r="G2204" s="4">
        <v>41039</v>
      </c>
      <c r="H2204" s="37">
        <v>409453567</v>
      </c>
      <c r="I2204" s="37">
        <v>409453825.89735001</v>
      </c>
      <c r="J2204" s="37">
        <v>442148301.37375802</v>
      </c>
      <c r="K2204" s="4" t="str">
        <f>VLOOKUP(B2204,altitude!$B$3:$E$3232,4)</f>
        <v>L</v>
      </c>
      <c r="L2204" s="4">
        <f>VLOOKUP(B2204,fuelregion!$C$5:$D$3233,2,FALSE)</f>
        <v>500001000</v>
      </c>
      <c r="M2204" s="4">
        <f>VLOOKUP(B2204,fuelregion!$H$5:$I$3113,2,FALSE)</f>
        <v>500001000</v>
      </c>
      <c r="N2204" s="4">
        <f>VLOOKUP(B2204,imbin!$B$4:$D$3233,2,FALSE)</f>
        <v>0</v>
      </c>
      <c r="O2204" s="4" t="str">
        <f>VLOOKUP(B2204,imbin!$B$4:$D$3233,3,FALSE)</f>
        <v>MOVES</v>
      </c>
      <c r="P2204" s="4">
        <f>IF(ISNA(VLOOKUP(B2204,rampbin!$B$4:$G$1697,6,FALSE)),2,VLOOKUP(B2204,rampbin!$B$4:$G$1697,6,FALSE))</f>
        <v>2</v>
      </c>
      <c r="Q2204" s="4" t="str">
        <f>IF(ISNA(VLOOKUP(B2204,rampbin!$B$4:$G$1697,5,FALSE)),"MOVES",VLOOKUP(B2204,rampbin!$B$4:$G$1697,5,FALSE))</f>
        <v>MOVES</v>
      </c>
      <c r="R2204" s="4" t="s">
        <v>1880</v>
      </c>
      <c r="S2204" s="6" t="s">
        <v>1851</v>
      </c>
      <c r="T2204" s="4">
        <f>VLOOKUP(B2204,meanLDage!$B$3:$E$3145,4,FALSE)</f>
        <v>5</v>
      </c>
      <c r="U2204" s="32">
        <f>VLOOKUP(B2204,meanLDage!$B$3:$E$3145,2,FALSE)</f>
        <v>13.720769789777254</v>
      </c>
      <c r="V2204" s="4" t="str">
        <f t="shared" si="239"/>
        <v>41_L_500001000_0_5_2</v>
      </c>
      <c r="W2204" s="4">
        <v>41039</v>
      </c>
      <c r="X2204" s="6"/>
      <c r="Y2204" s="8">
        <f t="shared" si="240"/>
        <v>41039</v>
      </c>
      <c r="Z2204" s="6" t="b">
        <f t="shared" si="238"/>
        <v>1</v>
      </c>
      <c r="AA2204" s="6">
        <f t="shared" si="241"/>
        <v>41039</v>
      </c>
      <c r="AB2204" s="4">
        <f t="shared" si="242"/>
        <v>5</v>
      </c>
      <c r="AC2204" s="32">
        <f t="shared" si="243"/>
        <v>13.720769789777254</v>
      </c>
      <c r="AD2204" s="4">
        <f>VLOOKUP($B2204,meanLDage!$Z$3:$AC$3145,4,FALSE)</f>
        <v>5</v>
      </c>
      <c r="AE2204" s="32">
        <f>VLOOKUP($B2204,meanLDage!$Z$3:$AC$3145,2,FALSE)</f>
        <v>13.054585573721145</v>
      </c>
      <c r="AF2204" s="6">
        <f>VLOOKUP(V2204,'2017 rep county selection'!$A$1:$C$281,3,FALSE)</f>
        <v>41019</v>
      </c>
      <c r="AH2204" s="9">
        <f t="shared" si="244"/>
        <v>41019</v>
      </c>
    </row>
    <row r="2205" spans="1:34" ht="15.75" customHeight="1" x14ac:dyDescent="0.3">
      <c r="A2205" s="4">
        <v>41</v>
      </c>
      <c r="B2205" s="4">
        <v>41059</v>
      </c>
      <c r="C2205" s="6" t="s">
        <v>2292</v>
      </c>
      <c r="D2205" s="6" t="s">
        <v>1367</v>
      </c>
      <c r="E2205" s="4">
        <v>41039</v>
      </c>
      <c r="F2205" s="4">
        <v>41039</v>
      </c>
      <c r="G2205" s="4">
        <v>41039</v>
      </c>
      <c r="H2205" s="37">
        <v>856910407</v>
      </c>
      <c r="I2205" s="37">
        <v>856910587.62669694</v>
      </c>
      <c r="J2205" s="37">
        <v>919692471.28121996</v>
      </c>
      <c r="K2205" s="4" t="str">
        <f>VLOOKUP(B2205,altitude!$B$3:$E$3232,4)</f>
        <v>L</v>
      </c>
      <c r="L2205" s="4">
        <f>VLOOKUP(B2205,fuelregion!$C$5:$D$3233,2,FALSE)</f>
        <v>500001000</v>
      </c>
      <c r="M2205" s="4">
        <f>VLOOKUP(B2205,fuelregion!$H$5:$I$3113,2,FALSE)</f>
        <v>500001000</v>
      </c>
      <c r="N2205" s="4">
        <f>VLOOKUP(B2205,imbin!$B$4:$D$3233,2,FALSE)</f>
        <v>0</v>
      </c>
      <c r="O2205" s="4" t="str">
        <f>VLOOKUP(B2205,imbin!$B$4:$D$3233,3,FALSE)</f>
        <v>MOVES</v>
      </c>
      <c r="P2205" s="4">
        <f>IF(ISNA(VLOOKUP(B2205,rampbin!$B$4:$G$1697,6,FALSE)),2,VLOOKUP(B2205,rampbin!$B$4:$G$1697,6,FALSE))</f>
        <v>2</v>
      </c>
      <c r="Q2205" s="4" t="str">
        <f>IF(ISNA(VLOOKUP(B2205,rampbin!$B$4:$G$1697,5,FALSE)),"MOVES",VLOOKUP(B2205,rampbin!$B$4:$G$1697,5,FALSE))</f>
        <v>MOVES</v>
      </c>
      <c r="R2205" s="4" t="s">
        <v>1880</v>
      </c>
      <c r="S2205" s="6" t="s">
        <v>1851</v>
      </c>
      <c r="T2205" s="4">
        <f>VLOOKUP(B2205,meanLDage!$B$3:$E$3145,4,FALSE)</f>
        <v>5</v>
      </c>
      <c r="U2205" s="32">
        <f>VLOOKUP(B2205,meanLDage!$B$3:$E$3145,2,FALSE)</f>
        <v>13.62772399688779</v>
      </c>
      <c r="V2205" s="4" t="str">
        <f t="shared" si="239"/>
        <v>41_L_500001000_0_4_2</v>
      </c>
      <c r="W2205" s="4">
        <v>41039</v>
      </c>
      <c r="X2205" s="6"/>
      <c r="Y2205" s="8">
        <f t="shared" si="240"/>
        <v>41039</v>
      </c>
      <c r="Z2205" s="6" t="b">
        <f t="shared" si="238"/>
        <v>1</v>
      </c>
      <c r="AA2205" s="6">
        <f t="shared" si="241"/>
        <v>41039</v>
      </c>
      <c r="AB2205" s="4">
        <f t="shared" si="242"/>
        <v>5</v>
      </c>
      <c r="AC2205" s="32">
        <f t="shared" si="243"/>
        <v>13.62772399688779</v>
      </c>
      <c r="AD2205" s="4">
        <f>VLOOKUP($B2205,meanLDage!$Z$3:$AC$3145,4,FALSE)</f>
        <v>4</v>
      </c>
      <c r="AE2205" s="32">
        <f>VLOOKUP($B2205,meanLDage!$Z$3:$AC$3145,2,FALSE)</f>
        <v>12.910627256274477</v>
      </c>
      <c r="AF2205" s="6">
        <f>VLOOKUP(V2205,'2017 rep county selection'!$A$1:$C$281,3,FALSE)</f>
        <v>41039</v>
      </c>
      <c r="AH2205" s="9">
        <f t="shared" si="244"/>
        <v>41039</v>
      </c>
    </row>
    <row r="2206" spans="1:34" ht="15.75" customHeight="1" x14ac:dyDescent="0.3">
      <c r="A2206" s="4">
        <v>41</v>
      </c>
      <c r="B2206" s="4">
        <v>41061</v>
      </c>
      <c r="C2206" s="6" t="s">
        <v>2292</v>
      </c>
      <c r="D2206" s="6" t="s">
        <v>141</v>
      </c>
      <c r="E2206" s="4">
        <v>41039</v>
      </c>
      <c r="F2206" s="4">
        <v>41039</v>
      </c>
      <c r="G2206" s="4">
        <v>41039</v>
      </c>
      <c r="H2206" s="37">
        <v>341466950</v>
      </c>
      <c r="I2206" s="37">
        <v>341467075.91510302</v>
      </c>
      <c r="J2206" s="37">
        <v>367434116.59532702</v>
      </c>
      <c r="K2206" s="4" t="str">
        <f>VLOOKUP(B2206,altitude!$B$3:$E$3232,4)</f>
        <v>L</v>
      </c>
      <c r="L2206" s="4">
        <f>VLOOKUP(B2206,fuelregion!$C$5:$D$3233,2,FALSE)</f>
        <v>500001000</v>
      </c>
      <c r="M2206" s="4">
        <f>VLOOKUP(B2206,fuelregion!$H$5:$I$3113,2,FALSE)</f>
        <v>500001000</v>
      </c>
      <c r="N2206" s="4">
        <f>VLOOKUP(B2206,imbin!$B$4:$D$3233,2,FALSE)</f>
        <v>0</v>
      </c>
      <c r="O2206" s="4" t="str">
        <f>VLOOKUP(B2206,imbin!$B$4:$D$3233,3,FALSE)</f>
        <v>MOVES</v>
      </c>
      <c r="P2206" s="4">
        <f>IF(ISNA(VLOOKUP(B2206,rampbin!$B$4:$G$1697,6,FALSE)),2,VLOOKUP(B2206,rampbin!$B$4:$G$1697,6,FALSE))</f>
        <v>2</v>
      </c>
      <c r="Q2206" s="4" t="str">
        <f>IF(ISNA(VLOOKUP(B2206,rampbin!$B$4:$G$1697,5,FALSE)),"MOVES",VLOOKUP(B2206,rampbin!$B$4:$G$1697,5,FALSE))</f>
        <v>MOVES</v>
      </c>
      <c r="R2206" s="4" t="s">
        <v>1880</v>
      </c>
      <c r="S2206" s="6" t="s">
        <v>1851</v>
      </c>
      <c r="T2206" s="4">
        <f>VLOOKUP(B2206,meanLDage!$B$3:$E$3145,4,FALSE)</f>
        <v>5</v>
      </c>
      <c r="U2206" s="32">
        <f>VLOOKUP(B2206,meanLDage!$B$3:$E$3145,2,FALSE)</f>
        <v>14.160482593842689</v>
      </c>
      <c r="V2206" s="4" t="str">
        <f t="shared" si="239"/>
        <v>41_L_500001000_0_5_2</v>
      </c>
      <c r="W2206" s="4">
        <v>41039</v>
      </c>
      <c r="X2206" s="6"/>
      <c r="Y2206" s="8">
        <f t="shared" si="240"/>
        <v>41039</v>
      </c>
      <c r="Z2206" s="6" t="b">
        <f t="shared" si="238"/>
        <v>1</v>
      </c>
      <c r="AA2206" s="6">
        <f t="shared" si="241"/>
        <v>41039</v>
      </c>
      <c r="AB2206" s="4">
        <f t="shared" si="242"/>
        <v>5</v>
      </c>
      <c r="AC2206" s="32">
        <f t="shared" si="243"/>
        <v>14.160482593842689</v>
      </c>
      <c r="AD2206" s="4">
        <f>VLOOKUP($B2206,meanLDage!$Z$3:$AC$3145,4,FALSE)</f>
        <v>5</v>
      </c>
      <c r="AE2206" s="32">
        <f>VLOOKUP($B2206,meanLDage!$Z$3:$AC$3145,2,FALSE)</f>
        <v>13.407051510262798</v>
      </c>
      <c r="AF2206" s="6">
        <f>VLOOKUP(V2206,'2017 rep county selection'!$A$1:$C$281,3,FALSE)</f>
        <v>41019</v>
      </c>
      <c r="AH2206" s="9">
        <f t="shared" si="244"/>
        <v>41019</v>
      </c>
    </row>
    <row r="2207" spans="1:34" ht="15.75" customHeight="1" x14ac:dyDescent="0.3">
      <c r="A2207" s="4">
        <v>41</v>
      </c>
      <c r="B2207" s="4">
        <v>41063</v>
      </c>
      <c r="C2207" s="6" t="s">
        <v>2292</v>
      </c>
      <c r="D2207" s="6" t="s">
        <v>1368</v>
      </c>
      <c r="E2207" s="4">
        <v>41039</v>
      </c>
      <c r="F2207" s="4">
        <v>41039</v>
      </c>
      <c r="G2207" s="4">
        <v>41039</v>
      </c>
      <c r="H2207" s="37">
        <v>97994983</v>
      </c>
      <c r="I2207" s="37">
        <v>97995031.810889304</v>
      </c>
      <c r="J2207" s="37">
        <v>105886985.654623</v>
      </c>
      <c r="K2207" s="4" t="str">
        <f>VLOOKUP(B2207,altitude!$B$3:$E$3232,4)</f>
        <v>L</v>
      </c>
      <c r="L2207" s="4">
        <f>VLOOKUP(B2207,fuelregion!$C$5:$D$3233,2,FALSE)</f>
        <v>500001000</v>
      </c>
      <c r="M2207" s="4">
        <f>VLOOKUP(B2207,fuelregion!$H$5:$I$3113,2,FALSE)</f>
        <v>500001000</v>
      </c>
      <c r="N2207" s="4">
        <f>VLOOKUP(B2207,imbin!$B$4:$D$3233,2,FALSE)</f>
        <v>0</v>
      </c>
      <c r="O2207" s="4" t="str">
        <f>VLOOKUP(B2207,imbin!$B$4:$D$3233,3,FALSE)</f>
        <v>MOVES</v>
      </c>
      <c r="P2207" s="4">
        <f>IF(ISNA(VLOOKUP(B2207,rampbin!$B$4:$G$1697,6,FALSE)),2,VLOOKUP(B2207,rampbin!$B$4:$G$1697,6,FALSE))</f>
        <v>2</v>
      </c>
      <c r="Q2207" s="4" t="str">
        <f>IF(ISNA(VLOOKUP(B2207,rampbin!$B$4:$G$1697,5,FALSE)),"MOVES",VLOOKUP(B2207,rampbin!$B$4:$G$1697,5,FALSE))</f>
        <v>MOVES</v>
      </c>
      <c r="R2207" s="4" t="s">
        <v>1880</v>
      </c>
      <c r="S2207" s="6" t="s">
        <v>1851</v>
      </c>
      <c r="T2207" s="4">
        <f>VLOOKUP(B2207,meanLDage!$B$3:$E$3145,4,FALSE)</f>
        <v>5</v>
      </c>
      <c r="U2207" s="32">
        <f>VLOOKUP(B2207,meanLDage!$B$3:$E$3145,2,FALSE)</f>
        <v>14.820786790511072</v>
      </c>
      <c r="V2207" s="4" t="str">
        <f t="shared" si="239"/>
        <v>41_L_500001000_0_5_2</v>
      </c>
      <c r="W2207" s="4">
        <v>41039</v>
      </c>
      <c r="X2207" s="6"/>
      <c r="Y2207" s="8">
        <f t="shared" si="240"/>
        <v>41039</v>
      </c>
      <c r="Z2207" s="6" t="b">
        <f t="shared" si="238"/>
        <v>1</v>
      </c>
      <c r="AA2207" s="6">
        <f t="shared" si="241"/>
        <v>41039</v>
      </c>
      <c r="AB2207" s="4">
        <f t="shared" si="242"/>
        <v>5</v>
      </c>
      <c r="AC2207" s="32">
        <f t="shared" si="243"/>
        <v>14.820786790511072</v>
      </c>
      <c r="AD2207" s="4">
        <f>VLOOKUP($B2207,meanLDage!$Z$3:$AC$3145,4,FALSE)</f>
        <v>5</v>
      </c>
      <c r="AE2207" s="32">
        <f>VLOOKUP($B2207,meanLDage!$Z$3:$AC$3145,2,FALSE)</f>
        <v>14.051499869845166</v>
      </c>
      <c r="AF2207" s="6">
        <f>VLOOKUP(V2207,'2017 rep county selection'!$A$1:$C$281,3,FALSE)</f>
        <v>41019</v>
      </c>
      <c r="AH2207" s="9">
        <f t="shared" si="244"/>
        <v>41019</v>
      </c>
    </row>
    <row r="2208" spans="1:34" ht="15.75" customHeight="1" x14ac:dyDescent="0.3">
      <c r="A2208" s="4">
        <v>41</v>
      </c>
      <c r="B2208" s="4">
        <v>41065</v>
      </c>
      <c r="C2208" s="6" t="s">
        <v>2292</v>
      </c>
      <c r="D2208" s="6" t="s">
        <v>1369</v>
      </c>
      <c r="E2208" s="4">
        <v>41039</v>
      </c>
      <c r="F2208" s="4">
        <v>41039</v>
      </c>
      <c r="G2208" s="4">
        <v>41039</v>
      </c>
      <c r="H2208" s="37">
        <v>466891800</v>
      </c>
      <c r="I2208" s="37">
        <v>466891753.84681702</v>
      </c>
      <c r="J2208" s="37">
        <v>501384300.79439199</v>
      </c>
      <c r="K2208" s="4" t="str">
        <f>VLOOKUP(B2208,altitude!$B$3:$E$3232,4)</f>
        <v>L</v>
      </c>
      <c r="L2208" s="4">
        <f>VLOOKUP(B2208,fuelregion!$C$5:$D$3233,2,FALSE)</f>
        <v>500001000</v>
      </c>
      <c r="M2208" s="4">
        <f>VLOOKUP(B2208,fuelregion!$H$5:$I$3113,2,FALSE)</f>
        <v>500001000</v>
      </c>
      <c r="N2208" s="4">
        <f>VLOOKUP(B2208,imbin!$B$4:$D$3233,2,FALSE)</f>
        <v>0</v>
      </c>
      <c r="O2208" s="4" t="str">
        <f>VLOOKUP(B2208,imbin!$B$4:$D$3233,3,FALSE)</f>
        <v>MOVES</v>
      </c>
      <c r="P2208" s="4">
        <f>IF(ISNA(VLOOKUP(B2208,rampbin!$B$4:$G$1697,6,FALSE)),2,VLOOKUP(B2208,rampbin!$B$4:$G$1697,6,FALSE))</f>
        <v>2</v>
      </c>
      <c r="Q2208" s="4" t="str">
        <f>IF(ISNA(VLOOKUP(B2208,rampbin!$B$4:$G$1697,5,FALSE)),"MOVES",VLOOKUP(B2208,rampbin!$B$4:$G$1697,5,FALSE))</f>
        <v>MOVES</v>
      </c>
      <c r="R2208" s="4" t="s">
        <v>1880</v>
      </c>
      <c r="S2208" s="6" t="s">
        <v>1851</v>
      </c>
      <c r="T2208" s="4">
        <f>VLOOKUP(B2208,meanLDage!$B$3:$E$3145,4,FALSE)</f>
        <v>5</v>
      </c>
      <c r="U2208" s="32">
        <f>VLOOKUP(B2208,meanLDage!$B$3:$E$3145,2,FALSE)</f>
        <v>14.389816933182964</v>
      </c>
      <c r="V2208" s="4" t="str">
        <f t="shared" si="239"/>
        <v>41_L_500001000_0_5_2</v>
      </c>
      <c r="W2208" s="4">
        <v>41039</v>
      </c>
      <c r="X2208" s="6"/>
      <c r="Y2208" s="8">
        <f t="shared" si="240"/>
        <v>41039</v>
      </c>
      <c r="Z2208" s="6" t="b">
        <f t="shared" si="238"/>
        <v>1</v>
      </c>
      <c r="AA2208" s="6">
        <f t="shared" si="241"/>
        <v>41039</v>
      </c>
      <c r="AB2208" s="4">
        <f t="shared" si="242"/>
        <v>5</v>
      </c>
      <c r="AC2208" s="32">
        <f t="shared" si="243"/>
        <v>14.389816933182964</v>
      </c>
      <c r="AD2208" s="4">
        <f>VLOOKUP($B2208,meanLDage!$Z$3:$AC$3145,4,FALSE)</f>
        <v>5</v>
      </c>
      <c r="AE2208" s="32">
        <f>VLOOKUP($B2208,meanLDage!$Z$3:$AC$3145,2,FALSE)</f>
        <v>13.631090727710296</v>
      </c>
      <c r="AF2208" s="6">
        <f>VLOOKUP(V2208,'2017 rep county selection'!$A$1:$C$281,3,FALSE)</f>
        <v>41019</v>
      </c>
      <c r="AH2208" s="9">
        <f t="shared" si="244"/>
        <v>41019</v>
      </c>
    </row>
    <row r="2209" spans="1:34" ht="15.75" customHeight="1" x14ac:dyDescent="0.3">
      <c r="A2209" s="4">
        <v>41</v>
      </c>
      <c r="B2209" s="4">
        <v>41067</v>
      </c>
      <c r="C2209" s="6" t="s">
        <v>2292</v>
      </c>
      <c r="D2209" s="6" t="s">
        <v>71</v>
      </c>
      <c r="E2209" s="4">
        <v>41051</v>
      </c>
      <c r="F2209" s="4">
        <v>41051</v>
      </c>
      <c r="G2209" s="4">
        <v>41051</v>
      </c>
      <c r="H2209" s="37">
        <v>3091366570</v>
      </c>
      <c r="I2209" s="37">
        <v>3091366899.7209401</v>
      </c>
      <c r="J2209" s="37">
        <v>3257075333.98878</v>
      </c>
      <c r="K2209" s="4" t="str">
        <f>VLOOKUP(B2209,altitude!$B$3:$E$3232,4)</f>
        <v>L</v>
      </c>
      <c r="L2209" s="4">
        <f>VLOOKUP(B2209,fuelregion!$C$5:$D$3233,2,FALSE)</f>
        <v>578001000</v>
      </c>
      <c r="M2209" s="4">
        <f>VLOOKUP(B2209,fuelregion!$H$5:$I$3113,2,FALSE)</f>
        <v>578001000</v>
      </c>
      <c r="N2209" s="4">
        <f>VLOOKUP(B2209,imbin!$B$4:$D$3233,2,FALSE)</f>
        <v>1</v>
      </c>
      <c r="O2209" s="4" t="str">
        <f>VLOOKUP(B2209,imbin!$B$4:$D$3233,3,FALSE)</f>
        <v>MOVES</v>
      </c>
      <c r="P2209" s="4">
        <f>IF(ISNA(VLOOKUP(B2209,rampbin!$B$4:$G$1697,6,FALSE)),2,VLOOKUP(B2209,rampbin!$B$4:$G$1697,6,FALSE))</f>
        <v>2</v>
      </c>
      <c r="Q2209" s="4" t="str">
        <f>IF(ISNA(VLOOKUP(B2209,rampbin!$B$4:$G$1697,5,FALSE)),"MOVES",VLOOKUP(B2209,rampbin!$B$4:$G$1697,5,FALSE))</f>
        <v>MOVES</v>
      </c>
      <c r="R2209" s="4" t="s">
        <v>1877</v>
      </c>
      <c r="S2209" s="6" t="s">
        <v>2138</v>
      </c>
      <c r="T2209" s="4">
        <f>VLOOKUP(B2209,meanLDage!$B$3:$E$3145,4,FALSE)</f>
        <v>3</v>
      </c>
      <c r="U2209" s="32">
        <f>VLOOKUP(B2209,meanLDage!$B$3:$E$3145,2,FALSE)</f>
        <v>10.177170736851879</v>
      </c>
      <c r="V2209" s="4" t="str">
        <f t="shared" si="239"/>
        <v>41_L_578001000_1_3_2</v>
      </c>
      <c r="W2209" s="4">
        <v>41067</v>
      </c>
      <c r="X2209" s="6"/>
      <c r="Y2209" s="8">
        <f t="shared" si="240"/>
        <v>41067</v>
      </c>
      <c r="Z2209" s="6" t="b">
        <f t="shared" si="238"/>
        <v>0</v>
      </c>
      <c r="AA2209" s="6">
        <f t="shared" si="241"/>
        <v>41051</v>
      </c>
      <c r="AB2209" s="4">
        <f t="shared" si="242"/>
        <v>3</v>
      </c>
      <c r="AC2209" s="32">
        <f t="shared" si="243"/>
        <v>10.177170736851879</v>
      </c>
      <c r="AD2209" s="4">
        <f>VLOOKUP($B2209,meanLDage!$Z$3:$AC$3145,4,FALSE)</f>
        <v>3</v>
      </c>
      <c r="AE2209" s="32">
        <f>VLOOKUP($B2209,meanLDage!$Z$3:$AC$3145,2,FALSE)</f>
        <v>9.6339086080087704</v>
      </c>
      <c r="AF2209" s="6">
        <f>VLOOKUP(V2209,'2017 rep county selection'!$A$1:$C$281,3,FALSE)</f>
        <v>41051</v>
      </c>
      <c r="AH2209" s="9">
        <f t="shared" si="244"/>
        <v>41051</v>
      </c>
    </row>
    <row r="2210" spans="1:34" ht="15.75" customHeight="1" x14ac:dyDescent="0.3">
      <c r="A2210" s="4">
        <v>41</v>
      </c>
      <c r="B2210" s="4">
        <v>41069</v>
      </c>
      <c r="C2210" s="6" t="s">
        <v>2292</v>
      </c>
      <c r="D2210" s="6" t="s">
        <v>421</v>
      </c>
      <c r="E2210" s="4">
        <v>41025</v>
      </c>
      <c r="F2210" s="4">
        <v>41025</v>
      </c>
      <c r="G2210" s="4">
        <v>41025</v>
      </c>
      <c r="H2210" s="37">
        <v>44390997</v>
      </c>
      <c r="I2210" s="37">
        <v>44390973.797718197</v>
      </c>
      <c r="J2210" s="37">
        <v>47965966.425970003</v>
      </c>
      <c r="K2210" s="4" t="str">
        <f>VLOOKUP(B2210,altitude!$B$3:$E$3232,4)</f>
        <v>L</v>
      </c>
      <c r="L2210" s="4">
        <f>VLOOKUP(B2210,fuelregion!$C$5:$D$3233,2,FALSE)</f>
        <v>500001000</v>
      </c>
      <c r="M2210" s="4">
        <f>VLOOKUP(B2210,fuelregion!$H$5:$I$3113,2,FALSE)</f>
        <v>500001000</v>
      </c>
      <c r="N2210" s="4">
        <f>VLOOKUP(B2210,imbin!$B$4:$D$3233,2,FALSE)</f>
        <v>0</v>
      </c>
      <c r="O2210" s="4" t="str">
        <f>VLOOKUP(B2210,imbin!$B$4:$D$3233,3,FALSE)</f>
        <v>MOVES</v>
      </c>
      <c r="P2210" s="4">
        <f>IF(ISNA(VLOOKUP(B2210,rampbin!$B$4:$G$1697,6,FALSE)),2,VLOOKUP(B2210,rampbin!$B$4:$G$1697,6,FALSE))</f>
        <v>2</v>
      </c>
      <c r="Q2210" s="4" t="str">
        <f>IF(ISNA(VLOOKUP(B2210,rampbin!$B$4:$G$1697,5,FALSE)),"MOVES",VLOOKUP(B2210,rampbin!$B$4:$G$1697,5,FALSE))</f>
        <v>MOVES</v>
      </c>
      <c r="R2210" s="4" t="s">
        <v>1880</v>
      </c>
      <c r="S2210" s="6" t="s">
        <v>1851</v>
      </c>
      <c r="T2210" s="4">
        <f>VLOOKUP(B2210,meanLDage!$B$3:$E$3145,4,FALSE)</f>
        <v>6</v>
      </c>
      <c r="U2210" s="32">
        <f>VLOOKUP(B2210,meanLDage!$B$3:$E$3145,2,FALSE)</f>
        <v>15.301851848686942</v>
      </c>
      <c r="V2210" s="4" t="str">
        <f t="shared" si="239"/>
        <v>41_L_500001000_0_5_2</v>
      </c>
      <c r="W2210" s="4">
        <v>41025</v>
      </c>
      <c r="X2210" s="6"/>
      <c r="Y2210" s="8">
        <f t="shared" si="240"/>
        <v>41025</v>
      </c>
      <c r="Z2210" s="6" t="b">
        <f t="shared" si="238"/>
        <v>1</v>
      </c>
      <c r="AA2210" s="6">
        <f t="shared" si="241"/>
        <v>41025</v>
      </c>
      <c r="AB2210" s="4">
        <f t="shared" si="242"/>
        <v>6</v>
      </c>
      <c r="AC2210" s="32">
        <f t="shared" si="243"/>
        <v>15.301851848686942</v>
      </c>
      <c r="AD2210" s="4">
        <f>VLOOKUP($B2210,meanLDage!$Z$3:$AC$3145,4,FALSE)</f>
        <v>5</v>
      </c>
      <c r="AE2210" s="32">
        <f>VLOOKUP($B2210,meanLDage!$Z$3:$AC$3145,2,FALSE)</f>
        <v>14.54289118068759</v>
      </c>
      <c r="AF2210" s="6">
        <f>VLOOKUP(V2210,'2017 rep county selection'!$A$1:$C$281,3,FALSE)</f>
        <v>41019</v>
      </c>
      <c r="AH2210" s="9">
        <f t="shared" si="244"/>
        <v>41019</v>
      </c>
    </row>
    <row r="2211" spans="1:34" ht="15.75" customHeight="1" x14ac:dyDescent="0.3">
      <c r="A2211" s="4">
        <v>41</v>
      </c>
      <c r="B2211" s="4">
        <v>41071</v>
      </c>
      <c r="C2211" s="6" t="s">
        <v>2292</v>
      </c>
      <c r="D2211" s="6" t="s">
        <v>1370</v>
      </c>
      <c r="E2211" s="4">
        <v>41029</v>
      </c>
      <c r="F2211" s="4">
        <v>41029</v>
      </c>
      <c r="G2211" s="4">
        <v>41029</v>
      </c>
      <c r="H2211" s="37">
        <v>583955844</v>
      </c>
      <c r="I2211" s="37">
        <v>583955611.60556901</v>
      </c>
      <c r="J2211" s="37">
        <v>624120763.33318198</v>
      </c>
      <c r="K2211" s="4" t="str">
        <f>VLOOKUP(B2211,altitude!$B$3:$E$3232,4)</f>
        <v>L</v>
      </c>
      <c r="L2211" s="4">
        <f>VLOOKUP(B2211,fuelregion!$C$5:$D$3233,2,FALSE)</f>
        <v>500001000</v>
      </c>
      <c r="M2211" s="4">
        <f>VLOOKUP(B2211,fuelregion!$H$5:$I$3113,2,FALSE)</f>
        <v>500001000</v>
      </c>
      <c r="N2211" s="4">
        <f>VLOOKUP(B2211,imbin!$B$4:$D$3233,2,FALSE)</f>
        <v>1</v>
      </c>
      <c r="O2211" s="4" t="str">
        <f>VLOOKUP(B2211,imbin!$B$4:$D$3233,3,FALSE)</f>
        <v>MOVES</v>
      </c>
      <c r="P2211" s="4">
        <f>IF(ISNA(VLOOKUP(B2211,rampbin!$B$4:$G$1697,6,FALSE)),2,VLOOKUP(B2211,rampbin!$B$4:$G$1697,6,FALSE))</f>
        <v>2</v>
      </c>
      <c r="Q2211" s="4" t="str">
        <f>IF(ISNA(VLOOKUP(B2211,rampbin!$B$4:$G$1697,5,FALSE)),"MOVES",VLOOKUP(B2211,rampbin!$B$4:$G$1697,5,FALSE))</f>
        <v>MOVES</v>
      </c>
      <c r="R2211" s="4" t="s">
        <v>1877</v>
      </c>
      <c r="S2211" s="6" t="s">
        <v>2138</v>
      </c>
      <c r="T2211" s="4">
        <f>VLOOKUP(B2211,meanLDage!$B$3:$E$3145,4,FALSE)</f>
        <v>5</v>
      </c>
      <c r="U2211" s="32">
        <f>VLOOKUP(B2211,meanLDage!$B$3:$E$3145,2,FALSE)</f>
        <v>13.459894353903877</v>
      </c>
      <c r="V2211" s="4" t="str">
        <f t="shared" si="239"/>
        <v>41_L_500001000_1_4_2</v>
      </c>
      <c r="W2211" s="4">
        <v>41029</v>
      </c>
      <c r="X2211" s="6"/>
      <c r="Y2211" s="8">
        <f t="shared" si="240"/>
        <v>41029</v>
      </c>
      <c r="Z2211" s="6" t="b">
        <f t="shared" si="238"/>
        <v>1</v>
      </c>
      <c r="AA2211" s="6">
        <f t="shared" si="241"/>
        <v>41029</v>
      </c>
      <c r="AB2211" s="4">
        <f t="shared" si="242"/>
        <v>5</v>
      </c>
      <c r="AC2211" s="32">
        <f t="shared" si="243"/>
        <v>13.459894353903877</v>
      </c>
      <c r="AD2211" s="4">
        <f>VLOOKUP($B2211,meanLDage!$Z$3:$AC$3145,4,FALSE)</f>
        <v>4</v>
      </c>
      <c r="AE2211" s="32">
        <f>VLOOKUP($B2211,meanLDage!$Z$3:$AC$3145,2,FALSE)</f>
        <v>12.765968829316709</v>
      </c>
      <c r="AF2211" s="6">
        <f>VLOOKUP(V2211,'2017 rep county selection'!$A$1:$C$281,3,FALSE)</f>
        <v>41029</v>
      </c>
      <c r="AH2211" s="9">
        <f t="shared" si="244"/>
        <v>41029</v>
      </c>
    </row>
    <row r="2212" spans="1:34" ht="15.75" customHeight="1" x14ac:dyDescent="0.3">
      <c r="A2212" s="4">
        <v>42</v>
      </c>
      <c r="B2212" s="4">
        <v>42001</v>
      </c>
      <c r="C2212" s="6" t="s">
        <v>2293</v>
      </c>
      <c r="D2212" s="6" t="s">
        <v>202</v>
      </c>
      <c r="E2212" s="4">
        <v>42089</v>
      </c>
      <c r="F2212" s="4">
        <v>42089</v>
      </c>
      <c r="G2212" s="4">
        <v>42089</v>
      </c>
      <c r="H2212" s="37">
        <v>919847289</v>
      </c>
      <c r="I2212" s="37">
        <v>878162459.44449103</v>
      </c>
      <c r="J2212" s="37">
        <v>905249084.93725097</v>
      </c>
      <c r="K2212" s="4" t="str">
        <f>VLOOKUP(B2212,altitude!$B$3:$E$3232,4)</f>
        <v>L</v>
      </c>
      <c r="L2212" s="4">
        <f>VLOOKUP(B2212,fuelregion!$C$5:$D$3233,2,FALSE)</f>
        <v>100001000</v>
      </c>
      <c r="M2212" s="4">
        <f>VLOOKUP(B2212,fuelregion!$H$5:$I$3113,2,FALSE)</f>
        <v>100001000</v>
      </c>
      <c r="N2212" s="4">
        <f>VLOOKUP(B2212,imbin!$B$4:$D$3233,2,FALSE)</f>
        <v>0</v>
      </c>
      <c r="O2212" s="4" t="str">
        <f>VLOOKUP(B2212,imbin!$B$4:$D$3233,3,FALSE)</f>
        <v>Submittal</v>
      </c>
      <c r="P2212" s="4">
        <f>IF(ISNA(VLOOKUP(B2212,rampbin!$B$4:$G$1697,6,FALSE)),2,VLOOKUP(B2212,rampbin!$B$4:$G$1697,6,FALSE))</f>
        <v>2</v>
      </c>
      <c r="Q2212" s="4" t="str">
        <f>IF(ISNA(VLOOKUP(B2212,rampbin!$B$4:$G$1697,5,FALSE)),"MOVES",VLOOKUP(B2212,rampbin!$B$4:$G$1697,5,FALSE))</f>
        <v>Submitted</v>
      </c>
      <c r="R2212" s="4" t="s">
        <v>1877</v>
      </c>
      <c r="S2212" s="6" t="s">
        <v>2145</v>
      </c>
      <c r="T2212" s="4">
        <f>VLOOKUP(B2212,meanLDage!$B$3:$E$3145,4,FALSE)</f>
        <v>4</v>
      </c>
      <c r="U2212" s="32">
        <f>VLOOKUP(B2212,meanLDage!$B$3:$E$3145,2,FALSE)</f>
        <v>12.288366056467877</v>
      </c>
      <c r="V2212" s="4" t="str">
        <f t="shared" si="239"/>
        <v>42_L_100001000_0_4_2</v>
      </c>
      <c r="W2212" s="4">
        <v>42055</v>
      </c>
      <c r="X2212" s="6"/>
      <c r="Y2212" s="8">
        <f t="shared" si="240"/>
        <v>42055</v>
      </c>
      <c r="Z2212" s="6" t="b">
        <f t="shared" si="238"/>
        <v>0</v>
      </c>
      <c r="AA2212" s="6">
        <f t="shared" si="241"/>
        <v>42089</v>
      </c>
      <c r="AB2212" s="4">
        <f t="shared" si="242"/>
        <v>4</v>
      </c>
      <c r="AC2212" s="32">
        <f t="shared" si="243"/>
        <v>12.288366056467877</v>
      </c>
      <c r="AD2212" s="4">
        <f>VLOOKUP($B2212,meanLDage!$Z$3:$AC$3145,4,FALSE)</f>
        <v>4</v>
      </c>
      <c r="AE2212" s="32">
        <f>VLOOKUP($B2212,meanLDage!$Z$3:$AC$3145,2,FALSE)</f>
        <v>11.33402077</v>
      </c>
      <c r="AF2212" s="6">
        <f>VLOOKUP(V2212,'2017 rep county selection'!$A$1:$C$281,3,FALSE)</f>
        <v>42089</v>
      </c>
      <c r="AH2212" s="9">
        <f t="shared" si="244"/>
        <v>42089</v>
      </c>
    </row>
    <row r="2213" spans="1:34" ht="15.75" customHeight="1" x14ac:dyDescent="0.3">
      <c r="A2213" s="4">
        <v>42</v>
      </c>
      <c r="B2213" s="4">
        <v>42003</v>
      </c>
      <c r="C2213" s="6" t="s">
        <v>2293</v>
      </c>
      <c r="D2213" s="6" t="s">
        <v>1371</v>
      </c>
      <c r="E2213" s="4">
        <v>42003</v>
      </c>
      <c r="F2213" s="4">
        <v>42003</v>
      </c>
      <c r="G2213" s="4">
        <v>42003</v>
      </c>
      <c r="H2213" s="37">
        <v>8276505431</v>
      </c>
      <c r="I2213" s="37">
        <v>8132851370.5759497</v>
      </c>
      <c r="J2213" s="37">
        <v>8372938829.6182699</v>
      </c>
      <c r="K2213" s="4" t="str">
        <f>VLOOKUP(B2213,altitude!$B$3:$E$3232,4)</f>
        <v>L</v>
      </c>
      <c r="L2213" s="4">
        <f>VLOOKUP(B2213,fuelregion!$C$5:$D$3233,2,FALSE)</f>
        <v>278011000</v>
      </c>
      <c r="M2213" s="4">
        <f>VLOOKUP(B2213,fuelregion!$H$5:$I$3113,2,FALSE)</f>
        <v>278011000</v>
      </c>
      <c r="N2213" s="4">
        <f>VLOOKUP(B2213,imbin!$B$4:$D$3233,2,FALSE)</f>
        <v>1</v>
      </c>
      <c r="O2213" s="4" t="str">
        <f>VLOOKUP(B2213,imbin!$B$4:$D$3233,3,FALSE)</f>
        <v>Submittal</v>
      </c>
      <c r="P2213" s="4">
        <f>IF(ISNA(VLOOKUP(B2213,rampbin!$B$4:$G$1697,6,FALSE)),2,VLOOKUP(B2213,rampbin!$B$4:$G$1697,6,FALSE))</f>
        <v>2</v>
      </c>
      <c r="Q2213" s="4" t="str">
        <f>IF(ISNA(VLOOKUP(B2213,rampbin!$B$4:$G$1697,5,FALSE)),"MOVES",VLOOKUP(B2213,rampbin!$B$4:$G$1697,5,FALSE))</f>
        <v>Submitted</v>
      </c>
      <c r="R2213" s="4" t="s">
        <v>1877</v>
      </c>
      <c r="S2213" s="6" t="s">
        <v>2146</v>
      </c>
      <c r="T2213" s="4">
        <f>VLOOKUP(B2213,meanLDage!$B$3:$E$3145,4,FALSE)</f>
        <v>2</v>
      </c>
      <c r="U2213" s="32">
        <f>VLOOKUP(B2213,meanLDage!$B$3:$E$3145,2,FALSE)</f>
        <v>8.5901219106691702</v>
      </c>
      <c r="V2213" s="4" t="str">
        <f t="shared" si="239"/>
        <v>42_L_278011000_1_3_2</v>
      </c>
      <c r="W2213" s="4">
        <v>42003</v>
      </c>
      <c r="X2213" s="6"/>
      <c r="Y2213" s="8">
        <f t="shared" si="240"/>
        <v>42003</v>
      </c>
      <c r="Z2213" s="6" t="b">
        <f t="shared" si="238"/>
        <v>1</v>
      </c>
      <c r="AA2213" s="6">
        <f t="shared" si="241"/>
        <v>42003</v>
      </c>
      <c r="AB2213" s="4">
        <f t="shared" si="242"/>
        <v>2</v>
      </c>
      <c r="AC2213" s="32">
        <f t="shared" si="243"/>
        <v>8.5901219106691702</v>
      </c>
      <c r="AD2213" s="4">
        <f>VLOOKUP($B2213,meanLDage!$Z$3:$AC$3145,4,FALSE)</f>
        <v>3</v>
      </c>
      <c r="AE2213" s="32">
        <f>VLOOKUP($B2213,meanLDage!$Z$3:$AC$3145,2,FALSE)</f>
        <v>9.7202853969999996</v>
      </c>
      <c r="AF2213" s="6">
        <f>VLOOKUP(V2213,'2017 rep county selection'!$A$1:$C$281,3,FALSE)</f>
        <v>42003</v>
      </c>
      <c r="AH2213" s="9">
        <f t="shared" si="244"/>
        <v>42003</v>
      </c>
    </row>
    <row r="2214" spans="1:34" ht="15.75" customHeight="1" x14ac:dyDescent="0.3">
      <c r="A2214" s="4">
        <v>42</v>
      </c>
      <c r="B2214" s="4">
        <v>42005</v>
      </c>
      <c r="C2214" s="6" t="s">
        <v>2293</v>
      </c>
      <c r="D2214" s="6" t="s">
        <v>1372</v>
      </c>
      <c r="E2214" s="4">
        <v>42019</v>
      </c>
      <c r="F2214" s="4">
        <v>42019</v>
      </c>
      <c r="G2214" s="4">
        <v>42019</v>
      </c>
      <c r="H2214" s="37">
        <v>582534476</v>
      </c>
      <c r="I2214" s="37">
        <v>558509108.77930498</v>
      </c>
      <c r="J2214" s="37">
        <v>547771376.839674</v>
      </c>
      <c r="K2214" s="4" t="str">
        <f>VLOOKUP(B2214,altitude!$B$3:$E$3232,4)</f>
        <v>L</v>
      </c>
      <c r="L2214" s="4">
        <f>VLOOKUP(B2214,fuelregion!$C$5:$D$3233,2,FALSE)</f>
        <v>278011000</v>
      </c>
      <c r="M2214" s="4">
        <f>VLOOKUP(B2214,fuelregion!$H$5:$I$3113,2,FALSE)</f>
        <v>278011000</v>
      </c>
      <c r="N2214" s="4">
        <f>VLOOKUP(B2214,imbin!$B$4:$D$3233,2,FALSE)</f>
        <v>0</v>
      </c>
      <c r="O2214" s="4" t="str">
        <f>VLOOKUP(B2214,imbin!$B$4:$D$3233,3,FALSE)</f>
        <v>Submittal</v>
      </c>
      <c r="P2214" s="4">
        <f>IF(ISNA(VLOOKUP(B2214,rampbin!$B$4:$G$1697,6,FALSE)),2,VLOOKUP(B2214,rampbin!$B$4:$G$1697,6,FALSE))</f>
        <v>2</v>
      </c>
      <c r="Q2214" s="4" t="str">
        <f>IF(ISNA(VLOOKUP(B2214,rampbin!$B$4:$G$1697,5,FALSE)),"MOVES",VLOOKUP(B2214,rampbin!$B$4:$G$1697,5,FALSE))</f>
        <v>Submitted</v>
      </c>
      <c r="R2214" s="4" t="s">
        <v>1877</v>
      </c>
      <c r="S2214" s="6" t="s">
        <v>2146</v>
      </c>
      <c r="T2214" s="4">
        <f>VLOOKUP(B2214,meanLDage!$B$3:$E$3145,4,FALSE)</f>
        <v>4</v>
      </c>
      <c r="U2214" s="32">
        <f>VLOOKUP(B2214,meanLDage!$B$3:$E$3145,2,FALSE)</f>
        <v>11.230728455281989</v>
      </c>
      <c r="V2214" s="4" t="str">
        <f t="shared" si="239"/>
        <v>42_L_278011000_0_3_2</v>
      </c>
      <c r="W2214" s="4">
        <v>42051</v>
      </c>
      <c r="X2214" s="6"/>
      <c r="Y2214" s="8">
        <f t="shared" si="240"/>
        <v>42051</v>
      </c>
      <c r="Z2214" s="6" t="b">
        <f t="shared" si="238"/>
        <v>0</v>
      </c>
      <c r="AA2214" s="6">
        <f t="shared" si="241"/>
        <v>42019</v>
      </c>
      <c r="AB2214" s="4">
        <f t="shared" si="242"/>
        <v>4</v>
      </c>
      <c r="AC2214" s="32">
        <f t="shared" si="243"/>
        <v>11.230728455281989</v>
      </c>
      <c r="AD2214" s="4">
        <f>VLOOKUP($B2214,meanLDage!$Z$3:$AC$3145,4,FALSE)</f>
        <v>3</v>
      </c>
      <c r="AE2214" s="32">
        <f>VLOOKUP($B2214,meanLDage!$Z$3:$AC$3145,2,FALSE)</f>
        <v>9.7202754979999995</v>
      </c>
      <c r="AF2214" s="6">
        <f>VLOOKUP(V2214,'2017 rep county selection'!$A$1:$C$281,3,FALSE)</f>
        <v>42019</v>
      </c>
      <c r="AH2214" s="9">
        <f t="shared" si="244"/>
        <v>42019</v>
      </c>
    </row>
    <row r="2215" spans="1:34" ht="15.75" customHeight="1" x14ac:dyDescent="0.3">
      <c r="A2215" s="4">
        <v>42</v>
      </c>
      <c r="B2215" s="4">
        <v>42007</v>
      </c>
      <c r="C2215" s="6" t="s">
        <v>2293</v>
      </c>
      <c r="D2215" s="6" t="s">
        <v>1315</v>
      </c>
      <c r="E2215" s="4">
        <v>42003</v>
      </c>
      <c r="F2215" s="4">
        <v>42003</v>
      </c>
      <c r="G2215" s="4">
        <v>42003</v>
      </c>
      <c r="H2215" s="37">
        <v>1329313556</v>
      </c>
      <c r="I2215" s="37">
        <v>1306584410.1296799</v>
      </c>
      <c r="J2215" s="37">
        <v>1202295078.3408999</v>
      </c>
      <c r="K2215" s="4" t="str">
        <f>VLOOKUP(B2215,altitude!$B$3:$E$3232,4)</f>
        <v>L</v>
      </c>
      <c r="L2215" s="4">
        <f>VLOOKUP(B2215,fuelregion!$C$5:$D$3233,2,FALSE)</f>
        <v>278011000</v>
      </c>
      <c r="M2215" s="4">
        <f>VLOOKUP(B2215,fuelregion!$H$5:$I$3113,2,FALSE)</f>
        <v>278011000</v>
      </c>
      <c r="N2215" s="4">
        <f>VLOOKUP(B2215,imbin!$B$4:$D$3233,2,FALSE)</f>
        <v>1</v>
      </c>
      <c r="O2215" s="4" t="str">
        <f>VLOOKUP(B2215,imbin!$B$4:$D$3233,3,FALSE)</f>
        <v>Submittal</v>
      </c>
      <c r="P2215" s="4">
        <f>IF(ISNA(VLOOKUP(B2215,rampbin!$B$4:$G$1697,6,FALSE)),2,VLOOKUP(B2215,rampbin!$B$4:$G$1697,6,FALSE))</f>
        <v>2</v>
      </c>
      <c r="Q2215" s="4" t="str">
        <f>IF(ISNA(VLOOKUP(B2215,rampbin!$B$4:$G$1697,5,FALSE)),"MOVES",VLOOKUP(B2215,rampbin!$B$4:$G$1697,5,FALSE))</f>
        <v>Submitted</v>
      </c>
      <c r="R2215" s="4" t="s">
        <v>1877</v>
      </c>
      <c r="S2215" s="6" t="s">
        <v>2146</v>
      </c>
      <c r="T2215" s="4">
        <f>VLOOKUP(B2215,meanLDage!$B$3:$E$3145,4,FALSE)</f>
        <v>3</v>
      </c>
      <c r="U2215" s="32">
        <f>VLOOKUP(B2215,meanLDage!$B$3:$E$3145,2,FALSE)</f>
        <v>10.058581413051561</v>
      </c>
      <c r="V2215" s="4" t="str">
        <f t="shared" si="239"/>
        <v>42_L_278011000_1_3_2</v>
      </c>
      <c r="W2215" s="4">
        <v>42129</v>
      </c>
      <c r="X2215" s="6"/>
      <c r="Y2215" s="8">
        <f t="shared" si="240"/>
        <v>42129</v>
      </c>
      <c r="Z2215" s="6" t="b">
        <f t="shared" si="238"/>
        <v>0</v>
      </c>
      <c r="AA2215" s="6">
        <f t="shared" si="241"/>
        <v>42003</v>
      </c>
      <c r="AB2215" s="4">
        <f t="shared" si="242"/>
        <v>3</v>
      </c>
      <c r="AC2215" s="32">
        <f t="shared" si="243"/>
        <v>10.058581413051561</v>
      </c>
      <c r="AD2215" s="4">
        <f>VLOOKUP($B2215,meanLDage!$Z$3:$AC$3145,4,FALSE)</f>
        <v>3</v>
      </c>
      <c r="AE2215" s="32">
        <f>VLOOKUP($B2215,meanLDage!$Z$3:$AC$3145,2,FALSE)</f>
        <v>9.7202918599999997</v>
      </c>
      <c r="AF2215" s="6">
        <f>VLOOKUP(V2215,'2017 rep county selection'!$A$1:$C$281,3,FALSE)</f>
        <v>42003</v>
      </c>
      <c r="AH2215" s="9">
        <f t="shared" si="244"/>
        <v>42003</v>
      </c>
    </row>
    <row r="2216" spans="1:34" ht="15.75" customHeight="1" x14ac:dyDescent="0.3">
      <c r="A2216" s="4">
        <v>42</v>
      </c>
      <c r="B2216" s="4">
        <v>42009</v>
      </c>
      <c r="C2216" s="6" t="s">
        <v>2293</v>
      </c>
      <c r="D2216" s="6" t="s">
        <v>1373</v>
      </c>
      <c r="E2216" s="4">
        <v>42089</v>
      </c>
      <c r="F2216" s="4">
        <v>42089</v>
      </c>
      <c r="G2216" s="4">
        <v>42089</v>
      </c>
      <c r="H2216" s="37">
        <v>947216944</v>
      </c>
      <c r="I2216" s="37">
        <v>960156698.03709102</v>
      </c>
      <c r="J2216" s="37">
        <v>962505063.43378198</v>
      </c>
      <c r="K2216" s="4" t="str">
        <f>VLOOKUP(B2216,altitude!$B$3:$E$3232,4)</f>
        <v>L</v>
      </c>
      <c r="L2216" s="4">
        <f>VLOOKUP(B2216,fuelregion!$C$5:$D$3233,2,FALSE)</f>
        <v>100001000</v>
      </c>
      <c r="M2216" s="4">
        <f>VLOOKUP(B2216,fuelregion!$H$5:$I$3113,2,FALSE)</f>
        <v>100001000</v>
      </c>
      <c r="N2216" s="4">
        <f>VLOOKUP(B2216,imbin!$B$4:$D$3233,2,FALSE)</f>
        <v>0</v>
      </c>
      <c r="O2216" s="4" t="str">
        <f>VLOOKUP(B2216,imbin!$B$4:$D$3233,3,FALSE)</f>
        <v>Submittal</v>
      </c>
      <c r="P2216" s="4">
        <f>IF(ISNA(VLOOKUP(B2216,rampbin!$B$4:$G$1697,6,FALSE)),2,VLOOKUP(B2216,rampbin!$B$4:$G$1697,6,FALSE))</f>
        <v>2</v>
      </c>
      <c r="Q2216" s="4" t="str">
        <f>IF(ISNA(VLOOKUP(B2216,rampbin!$B$4:$G$1697,5,FALSE)),"MOVES",VLOOKUP(B2216,rampbin!$B$4:$G$1697,5,FALSE))</f>
        <v>Submitted</v>
      </c>
      <c r="R2216" s="4" t="s">
        <v>1880</v>
      </c>
      <c r="S2216" s="6" t="s">
        <v>1851</v>
      </c>
      <c r="T2216" s="4">
        <f>VLOOKUP(B2216,meanLDage!$B$3:$E$3145,4,FALSE)</f>
        <v>5</v>
      </c>
      <c r="U2216" s="32">
        <f>VLOOKUP(B2216,meanLDage!$B$3:$E$3145,2,FALSE)</f>
        <v>13.5175689649333</v>
      </c>
      <c r="V2216" s="4" t="str">
        <f t="shared" si="239"/>
        <v>42_L_100001000_0_4_2</v>
      </c>
      <c r="W2216" s="4">
        <v>42009</v>
      </c>
      <c r="X2216" s="6"/>
      <c r="Y2216" s="8">
        <f t="shared" si="240"/>
        <v>42009</v>
      </c>
      <c r="Z2216" s="6" t="b">
        <f t="shared" si="238"/>
        <v>0</v>
      </c>
      <c r="AA2216" s="6">
        <f t="shared" si="241"/>
        <v>42089</v>
      </c>
      <c r="AB2216" s="4">
        <f t="shared" si="242"/>
        <v>5</v>
      </c>
      <c r="AC2216" s="32">
        <f t="shared" si="243"/>
        <v>13.5175689649333</v>
      </c>
      <c r="AD2216" s="4">
        <f>VLOOKUP($B2216,meanLDage!$Z$3:$AC$3145,4,FALSE)</f>
        <v>4</v>
      </c>
      <c r="AE2216" s="32">
        <f>VLOOKUP($B2216,meanLDage!$Z$3:$AC$3145,2,FALSE)</f>
        <v>11.334005749999999</v>
      </c>
      <c r="AF2216" s="6">
        <f>VLOOKUP(V2216,'2017 rep county selection'!$A$1:$C$281,3,FALSE)</f>
        <v>42089</v>
      </c>
      <c r="AH2216" s="9">
        <f t="shared" si="244"/>
        <v>42089</v>
      </c>
    </row>
    <row r="2217" spans="1:34" ht="15.75" customHeight="1" x14ac:dyDescent="0.3">
      <c r="A2217" s="4">
        <v>42</v>
      </c>
      <c r="B2217" s="4">
        <v>42011</v>
      </c>
      <c r="C2217" s="6" t="s">
        <v>2293</v>
      </c>
      <c r="D2217" s="6" t="s">
        <v>1374</v>
      </c>
      <c r="E2217" s="4">
        <v>42071</v>
      </c>
      <c r="F2217" s="4">
        <v>42071</v>
      </c>
      <c r="G2217" s="4">
        <v>42071</v>
      </c>
      <c r="H2217" s="37">
        <v>3381676505</v>
      </c>
      <c r="I2217" s="37">
        <v>3297761468.5525599</v>
      </c>
      <c r="J2217" s="37">
        <v>3386929852.9688702</v>
      </c>
      <c r="K2217" s="4" t="str">
        <f>VLOOKUP(B2217,altitude!$B$3:$E$3232,4)</f>
        <v>L</v>
      </c>
      <c r="L2217" s="4">
        <f>VLOOKUP(B2217,fuelregion!$C$5:$D$3233,2,FALSE)</f>
        <v>100001000</v>
      </c>
      <c r="M2217" s="4">
        <f>VLOOKUP(B2217,fuelregion!$H$5:$I$3113,2,FALSE)</f>
        <v>100001000</v>
      </c>
      <c r="N2217" s="4">
        <f>VLOOKUP(B2217,imbin!$B$4:$D$3233,2,FALSE)</f>
        <v>1</v>
      </c>
      <c r="O2217" s="4" t="str">
        <f>VLOOKUP(B2217,imbin!$B$4:$D$3233,3,FALSE)</f>
        <v>Submittal</v>
      </c>
      <c r="P2217" s="4">
        <f>IF(ISNA(VLOOKUP(B2217,rampbin!$B$4:$G$1697,6,FALSE)),2,VLOOKUP(B2217,rampbin!$B$4:$G$1697,6,FALSE))</f>
        <v>2</v>
      </c>
      <c r="Q2217" s="4" t="str">
        <f>IF(ISNA(VLOOKUP(B2217,rampbin!$B$4:$G$1697,5,FALSE)),"MOVES",VLOOKUP(B2217,rampbin!$B$4:$G$1697,5,FALSE))</f>
        <v>Submitted</v>
      </c>
      <c r="R2217" s="4" t="s">
        <v>1877</v>
      </c>
      <c r="S2217" s="6" t="s">
        <v>2147</v>
      </c>
      <c r="T2217" s="4">
        <f>VLOOKUP(B2217,meanLDage!$B$3:$E$3145,4,FALSE)</f>
        <v>4</v>
      </c>
      <c r="U2217" s="32">
        <f>VLOOKUP(B2217,meanLDage!$B$3:$E$3145,2,FALSE)</f>
        <v>11.052466198454038</v>
      </c>
      <c r="V2217" s="4" t="str">
        <f t="shared" si="239"/>
        <v>42_L_100001000_1_4_2</v>
      </c>
      <c r="W2217" s="4">
        <v>42071</v>
      </c>
      <c r="X2217" s="6"/>
      <c r="Y2217" s="8">
        <f t="shared" si="240"/>
        <v>42071</v>
      </c>
      <c r="Z2217" s="6" t="b">
        <f t="shared" si="238"/>
        <v>1</v>
      </c>
      <c r="AA2217" s="6">
        <f t="shared" si="241"/>
        <v>42071</v>
      </c>
      <c r="AB2217" s="4">
        <f t="shared" si="242"/>
        <v>4</v>
      </c>
      <c r="AC2217" s="32">
        <f t="shared" si="243"/>
        <v>11.052466198454038</v>
      </c>
      <c r="AD2217" s="4">
        <f>VLOOKUP($B2217,meanLDage!$Z$3:$AC$3145,4,FALSE)</f>
        <v>4</v>
      </c>
      <c r="AE2217" s="32">
        <f>VLOOKUP($B2217,meanLDage!$Z$3:$AC$3145,2,FALSE)</f>
        <v>11.316655880000001</v>
      </c>
      <c r="AF2217" s="6">
        <f>VLOOKUP(V2217,'2017 rep county selection'!$A$1:$C$281,3,FALSE)</f>
        <v>42071</v>
      </c>
      <c r="AH2217" s="9">
        <f t="shared" si="244"/>
        <v>42071</v>
      </c>
    </row>
    <row r="2218" spans="1:34" ht="15.75" customHeight="1" x14ac:dyDescent="0.3">
      <c r="A2218" s="4">
        <v>42</v>
      </c>
      <c r="B2218" s="4">
        <v>42013</v>
      </c>
      <c r="C2218" s="6" t="s">
        <v>2293</v>
      </c>
      <c r="D2218" s="6" t="s">
        <v>1375</v>
      </c>
      <c r="E2218" s="4">
        <v>42071</v>
      </c>
      <c r="F2218" s="4">
        <v>42071</v>
      </c>
      <c r="G2218" s="4">
        <v>42071</v>
      </c>
      <c r="H2218" s="37">
        <v>993428314</v>
      </c>
      <c r="I2218" s="37">
        <v>1009242661.85086</v>
      </c>
      <c r="J2218" s="37">
        <v>1044160911.30542</v>
      </c>
      <c r="K2218" s="4" t="str">
        <f>VLOOKUP(B2218,altitude!$B$3:$E$3232,4)</f>
        <v>L</v>
      </c>
      <c r="L2218" s="4">
        <f>VLOOKUP(B2218,fuelregion!$C$5:$D$3233,2,FALSE)</f>
        <v>100001000</v>
      </c>
      <c r="M2218" s="4">
        <f>VLOOKUP(B2218,fuelregion!$H$5:$I$3113,2,FALSE)</f>
        <v>100001000</v>
      </c>
      <c r="N2218" s="4">
        <f>VLOOKUP(B2218,imbin!$B$4:$D$3233,2,FALSE)</f>
        <v>1</v>
      </c>
      <c r="O2218" s="4" t="str">
        <f>VLOOKUP(B2218,imbin!$B$4:$D$3233,3,FALSE)</f>
        <v>Submittal</v>
      </c>
      <c r="P2218" s="4">
        <f>IF(ISNA(VLOOKUP(B2218,rampbin!$B$4:$G$1697,6,FALSE)),2,VLOOKUP(B2218,rampbin!$B$4:$G$1697,6,FALSE))</f>
        <v>2</v>
      </c>
      <c r="Q2218" s="4" t="str">
        <f>IF(ISNA(VLOOKUP(B2218,rampbin!$B$4:$G$1697,5,FALSE)),"MOVES",VLOOKUP(B2218,rampbin!$B$4:$G$1697,5,FALSE))</f>
        <v>Submitted</v>
      </c>
      <c r="R2218" s="4" t="s">
        <v>1877</v>
      </c>
      <c r="S2218" s="6" t="s">
        <v>2148</v>
      </c>
      <c r="T2218" s="4">
        <f>VLOOKUP(B2218,meanLDage!$B$3:$E$3145,4,FALSE)</f>
        <v>4</v>
      </c>
      <c r="U2218" s="32">
        <f>VLOOKUP(B2218,meanLDage!$B$3:$E$3145,2,FALSE)</f>
        <v>11.262994344148469</v>
      </c>
      <c r="V2218" s="4" t="str">
        <f t="shared" si="239"/>
        <v>42_L_100001000_1_3_2</v>
      </c>
      <c r="W2218" s="4">
        <v>42071</v>
      </c>
      <c r="X2218" s="6"/>
      <c r="Y2218" s="8">
        <f t="shared" si="240"/>
        <v>42071</v>
      </c>
      <c r="Z2218" s="6" t="b">
        <f t="shared" si="238"/>
        <v>1</v>
      </c>
      <c r="AA2218" s="6">
        <f t="shared" si="241"/>
        <v>42071</v>
      </c>
      <c r="AB2218" s="4">
        <f t="shared" si="242"/>
        <v>4</v>
      </c>
      <c r="AC2218" s="32">
        <f t="shared" si="243"/>
        <v>11.262994344148469</v>
      </c>
      <c r="AD2218" s="4">
        <f>VLOOKUP($B2218,meanLDage!$Z$3:$AC$3145,4,FALSE)</f>
        <v>3</v>
      </c>
      <c r="AE2218" s="32">
        <f>VLOOKUP($B2218,meanLDage!$Z$3:$AC$3145,2,FALSE)</f>
        <v>10.57996107</v>
      </c>
      <c r="AF2218" s="6">
        <f>VLOOKUP(V2218,'2017 rep county selection'!$A$1:$C$281,3,FALSE)</f>
        <v>42079</v>
      </c>
      <c r="AH2218" s="9">
        <f t="shared" si="244"/>
        <v>42079</v>
      </c>
    </row>
    <row r="2219" spans="1:34" ht="15.75" customHeight="1" x14ac:dyDescent="0.3">
      <c r="A2219" s="4">
        <v>42</v>
      </c>
      <c r="B2219" s="4">
        <v>42015</v>
      </c>
      <c r="C2219" s="6" t="s">
        <v>2293</v>
      </c>
      <c r="D2219" s="6" t="s">
        <v>272</v>
      </c>
      <c r="E2219" s="4">
        <v>42089</v>
      </c>
      <c r="F2219" s="4">
        <v>42089</v>
      </c>
      <c r="G2219" s="4">
        <v>42089</v>
      </c>
      <c r="H2219" s="37">
        <v>618379341</v>
      </c>
      <c r="I2219" s="37">
        <v>628050480.03871298</v>
      </c>
      <c r="J2219" s="37">
        <v>582101449.65642297</v>
      </c>
      <c r="K2219" s="4" t="str">
        <f>VLOOKUP(B2219,altitude!$B$3:$E$3232,4)</f>
        <v>L</v>
      </c>
      <c r="L2219" s="4">
        <f>VLOOKUP(B2219,fuelregion!$C$5:$D$3233,2,FALSE)</f>
        <v>100001000</v>
      </c>
      <c r="M2219" s="4">
        <f>VLOOKUP(B2219,fuelregion!$H$5:$I$3113,2,FALSE)</f>
        <v>100001000</v>
      </c>
      <c r="N2219" s="4">
        <f>VLOOKUP(B2219,imbin!$B$4:$D$3233,2,FALSE)</f>
        <v>0</v>
      </c>
      <c r="O2219" s="4" t="str">
        <f>VLOOKUP(B2219,imbin!$B$4:$D$3233,3,FALSE)</f>
        <v>Submittal</v>
      </c>
      <c r="P2219" s="4">
        <f>IF(ISNA(VLOOKUP(B2219,rampbin!$B$4:$G$1697,6,FALSE)),2,VLOOKUP(B2219,rampbin!$B$4:$G$1697,6,FALSE))</f>
        <v>2</v>
      </c>
      <c r="Q2219" s="4" t="str">
        <f>IF(ISNA(VLOOKUP(B2219,rampbin!$B$4:$G$1697,5,FALSE)),"MOVES",VLOOKUP(B2219,rampbin!$B$4:$G$1697,5,FALSE))</f>
        <v>Submitted</v>
      </c>
      <c r="R2219" s="4" t="s">
        <v>1880</v>
      </c>
      <c r="S2219" s="6" t="s">
        <v>1851</v>
      </c>
      <c r="T2219" s="4">
        <f>VLOOKUP(B2219,meanLDage!$B$3:$E$3145,4,FALSE)</f>
        <v>4</v>
      </c>
      <c r="U2219" s="32">
        <f>VLOOKUP(B2219,meanLDage!$B$3:$E$3145,2,FALSE)</f>
        <v>11.837806336404006</v>
      </c>
      <c r="V2219" s="4" t="str">
        <f t="shared" si="239"/>
        <v>42_L_100001000_0_4_2</v>
      </c>
      <c r="W2219" s="4">
        <v>42055</v>
      </c>
      <c r="X2219" s="6"/>
      <c r="Y2219" s="8">
        <f t="shared" si="240"/>
        <v>42055</v>
      </c>
      <c r="Z2219" s="6" t="b">
        <f t="shared" si="238"/>
        <v>0</v>
      </c>
      <c r="AA2219" s="6">
        <f t="shared" si="241"/>
        <v>42089</v>
      </c>
      <c r="AB2219" s="4">
        <f t="shared" si="242"/>
        <v>4</v>
      </c>
      <c r="AC2219" s="32">
        <f t="shared" si="243"/>
        <v>11.837806336404006</v>
      </c>
      <c r="AD2219" s="4">
        <f>VLOOKUP($B2219,meanLDage!$Z$3:$AC$3145,4,FALSE)</f>
        <v>4</v>
      </c>
      <c r="AE2219" s="32">
        <f>VLOOKUP($B2219,meanLDage!$Z$3:$AC$3145,2,FALSE)</f>
        <v>11.33401372</v>
      </c>
      <c r="AF2219" s="6">
        <f>VLOOKUP(V2219,'2017 rep county selection'!$A$1:$C$281,3,FALSE)</f>
        <v>42089</v>
      </c>
      <c r="AH2219" s="9">
        <f t="shared" si="244"/>
        <v>42089</v>
      </c>
    </row>
    <row r="2220" spans="1:34" ht="15.75" customHeight="1" x14ac:dyDescent="0.3">
      <c r="A2220" s="4">
        <v>42</v>
      </c>
      <c r="B2220" s="4">
        <v>42017</v>
      </c>
      <c r="C2220" s="6" t="s">
        <v>2293</v>
      </c>
      <c r="D2220" s="6" t="s">
        <v>1376</v>
      </c>
      <c r="E2220" s="4">
        <v>42091</v>
      </c>
      <c r="F2220" s="4">
        <v>42091</v>
      </c>
      <c r="G2220" s="4">
        <v>42091</v>
      </c>
      <c r="H2220" s="37">
        <v>4734791583</v>
      </c>
      <c r="I2220" s="37">
        <v>4651949063.5153198</v>
      </c>
      <c r="J2220" s="37">
        <v>4710144911.4991703</v>
      </c>
      <c r="K2220" s="4" t="str">
        <f>VLOOKUP(B2220,altitude!$B$3:$E$3232,4)</f>
        <v>L</v>
      </c>
      <c r="L2220" s="4">
        <f>VLOOKUP(B2220,fuelregion!$C$5:$D$3233,2,FALSE)</f>
        <v>1170011000</v>
      </c>
      <c r="M2220" s="4">
        <f>VLOOKUP(B2220,fuelregion!$H$5:$I$3113,2,FALSE)</f>
        <v>1170011000</v>
      </c>
      <c r="N2220" s="4">
        <f>VLOOKUP(B2220,imbin!$B$4:$D$3233,2,FALSE)</f>
        <v>1</v>
      </c>
      <c r="O2220" s="4" t="str">
        <f>VLOOKUP(B2220,imbin!$B$4:$D$3233,3,FALSE)</f>
        <v>Submittal</v>
      </c>
      <c r="P2220" s="4">
        <f>IF(ISNA(VLOOKUP(B2220,rampbin!$B$4:$G$1697,6,FALSE)),2,VLOOKUP(B2220,rampbin!$B$4:$G$1697,6,FALSE))</f>
        <v>2</v>
      </c>
      <c r="Q2220" s="4" t="str">
        <f>IF(ISNA(VLOOKUP(B2220,rampbin!$B$4:$G$1697,5,FALSE)),"MOVES",VLOOKUP(B2220,rampbin!$B$4:$G$1697,5,FALSE))</f>
        <v>Submitted</v>
      </c>
      <c r="R2220" s="4" t="s">
        <v>1877</v>
      </c>
      <c r="S2220" s="6" t="s">
        <v>2050</v>
      </c>
      <c r="T2220" s="4">
        <f>VLOOKUP(B2220,meanLDage!$B$3:$E$3145,4,FALSE)</f>
        <v>3</v>
      </c>
      <c r="U2220" s="32">
        <f>VLOOKUP(B2220,meanLDage!$B$3:$E$3145,2,FALSE)</f>
        <v>9.381545560745117</v>
      </c>
      <c r="V2220" s="4" t="str">
        <f t="shared" si="239"/>
        <v>42_L_1170011000_1_3_2</v>
      </c>
      <c r="W2220" s="4">
        <v>42101</v>
      </c>
      <c r="X2220" s="6"/>
      <c r="Y2220" s="8">
        <f t="shared" si="240"/>
        <v>42101</v>
      </c>
      <c r="Z2220" s="6" t="b">
        <f t="shared" si="238"/>
        <v>0</v>
      </c>
      <c r="AA2220" s="6">
        <f t="shared" si="241"/>
        <v>42091</v>
      </c>
      <c r="AB2220" s="4">
        <f t="shared" si="242"/>
        <v>3</v>
      </c>
      <c r="AC2220" s="32">
        <f t="shared" si="243"/>
        <v>9.381545560745117</v>
      </c>
      <c r="AD2220" s="4">
        <f>VLOOKUP($B2220,meanLDage!$Z$3:$AC$3145,4,FALSE)</f>
        <v>3</v>
      </c>
      <c r="AE2220" s="32">
        <f>VLOOKUP($B2220,meanLDage!$Z$3:$AC$3145,2,FALSE)</f>
        <v>10.390981979999999</v>
      </c>
      <c r="AF2220" s="6">
        <f>VLOOKUP(V2220,'2017 rep county selection'!$A$1:$C$281,3,FALSE)</f>
        <v>42091</v>
      </c>
      <c r="AH2220" s="9">
        <f t="shared" si="244"/>
        <v>42091</v>
      </c>
    </row>
    <row r="2221" spans="1:34" ht="15.75" customHeight="1" x14ac:dyDescent="0.3">
      <c r="A2221" s="4">
        <v>42</v>
      </c>
      <c r="B2221" s="4">
        <v>42019</v>
      </c>
      <c r="C2221" s="6" t="s">
        <v>2293</v>
      </c>
      <c r="D2221" s="6" t="s">
        <v>13</v>
      </c>
      <c r="E2221" s="4">
        <v>42019</v>
      </c>
      <c r="F2221" s="4">
        <v>42019</v>
      </c>
      <c r="G2221" s="4">
        <v>42019</v>
      </c>
      <c r="H2221" s="37">
        <v>1765361136</v>
      </c>
      <c r="I2221" s="37">
        <v>1803445523.5942199</v>
      </c>
      <c r="J2221" s="37">
        <v>1927456353.0975201</v>
      </c>
      <c r="K2221" s="4" t="str">
        <f>VLOOKUP(B2221,altitude!$B$3:$E$3232,4)</f>
        <v>L</v>
      </c>
      <c r="L2221" s="4">
        <f>VLOOKUP(B2221,fuelregion!$C$5:$D$3233,2,FALSE)</f>
        <v>278011000</v>
      </c>
      <c r="M2221" s="4">
        <f>VLOOKUP(B2221,fuelregion!$H$5:$I$3113,2,FALSE)</f>
        <v>278011000</v>
      </c>
      <c r="N2221" s="4">
        <f>VLOOKUP(B2221,imbin!$B$4:$D$3233,2,FALSE)</f>
        <v>0</v>
      </c>
      <c r="O2221" s="4" t="str">
        <f>VLOOKUP(B2221,imbin!$B$4:$D$3233,3,FALSE)</f>
        <v>Submittal</v>
      </c>
      <c r="P2221" s="4">
        <f>IF(ISNA(VLOOKUP(B2221,rampbin!$B$4:$G$1697,6,FALSE)),2,VLOOKUP(B2221,rampbin!$B$4:$G$1697,6,FALSE))</f>
        <v>2</v>
      </c>
      <c r="Q2221" s="4" t="str">
        <f>IF(ISNA(VLOOKUP(B2221,rampbin!$B$4:$G$1697,5,FALSE)),"MOVES",VLOOKUP(B2221,rampbin!$B$4:$G$1697,5,FALSE))</f>
        <v>Submitted</v>
      </c>
      <c r="R2221" s="4" t="s">
        <v>1877</v>
      </c>
      <c r="S2221" s="6" t="s">
        <v>2146</v>
      </c>
      <c r="T2221" s="4">
        <f>VLOOKUP(B2221,meanLDage!$B$3:$E$3145,4,FALSE)</f>
        <v>3</v>
      </c>
      <c r="U2221" s="32">
        <f>VLOOKUP(B2221,meanLDage!$B$3:$E$3145,2,FALSE)</f>
        <v>9.5753921150274923</v>
      </c>
      <c r="V2221" s="4" t="str">
        <f t="shared" si="239"/>
        <v>42_L_278011000_0_3_2</v>
      </c>
      <c r="W2221" s="4">
        <v>42019</v>
      </c>
      <c r="X2221" s="6"/>
      <c r="Y2221" s="8">
        <f t="shared" si="240"/>
        <v>42019</v>
      </c>
      <c r="Z2221" s="6" t="b">
        <f t="shared" si="238"/>
        <v>1</v>
      </c>
      <c r="AA2221" s="6">
        <f t="shared" si="241"/>
        <v>42019</v>
      </c>
      <c r="AB2221" s="4">
        <f t="shared" si="242"/>
        <v>3</v>
      </c>
      <c r="AC2221" s="32">
        <f t="shared" si="243"/>
        <v>9.5753921150274923</v>
      </c>
      <c r="AD2221" s="4">
        <f>VLOOKUP($B2221,meanLDage!$Z$3:$AC$3145,4,FALSE)</f>
        <v>3</v>
      </c>
      <c r="AE2221" s="32">
        <f>VLOOKUP($B2221,meanLDage!$Z$3:$AC$3145,2,FALSE)</f>
        <v>9.7202904859999997</v>
      </c>
      <c r="AF2221" s="6">
        <f>VLOOKUP(V2221,'2017 rep county selection'!$A$1:$C$281,3,FALSE)</f>
        <v>42019</v>
      </c>
      <c r="AH2221" s="9">
        <f t="shared" si="244"/>
        <v>42019</v>
      </c>
    </row>
    <row r="2222" spans="1:34" ht="15.75" customHeight="1" x14ac:dyDescent="0.3">
      <c r="A2222" s="4">
        <v>42</v>
      </c>
      <c r="B2222" s="4">
        <v>42021</v>
      </c>
      <c r="C2222" s="6" t="s">
        <v>2293</v>
      </c>
      <c r="D2222" s="6" t="s">
        <v>1377</v>
      </c>
      <c r="E2222" s="4">
        <v>42071</v>
      </c>
      <c r="F2222" s="4">
        <v>42071</v>
      </c>
      <c r="G2222" s="4">
        <v>42071</v>
      </c>
      <c r="H2222" s="37">
        <v>1007875400</v>
      </c>
      <c r="I2222" s="37">
        <v>980457526.22408497</v>
      </c>
      <c r="J2222" s="37">
        <v>1016150875.89859</v>
      </c>
      <c r="K2222" s="4" t="str">
        <f>VLOOKUP(B2222,altitude!$B$3:$E$3232,4)</f>
        <v>L</v>
      </c>
      <c r="L2222" s="4">
        <f>VLOOKUP(B2222,fuelregion!$C$5:$D$3233,2,FALSE)</f>
        <v>100001000</v>
      </c>
      <c r="M2222" s="4">
        <f>VLOOKUP(B2222,fuelregion!$H$5:$I$3113,2,FALSE)</f>
        <v>100001000</v>
      </c>
      <c r="N2222" s="4">
        <f>VLOOKUP(B2222,imbin!$B$4:$D$3233,2,FALSE)</f>
        <v>1</v>
      </c>
      <c r="O2222" s="4" t="str">
        <f>VLOOKUP(B2222,imbin!$B$4:$D$3233,3,FALSE)</f>
        <v>Submittal</v>
      </c>
      <c r="P2222" s="4">
        <f>IF(ISNA(VLOOKUP(B2222,rampbin!$B$4:$G$1697,6,FALSE)),2,VLOOKUP(B2222,rampbin!$B$4:$G$1697,6,FALSE))</f>
        <v>2</v>
      </c>
      <c r="Q2222" s="4" t="str">
        <f>IF(ISNA(VLOOKUP(B2222,rampbin!$B$4:$G$1697,5,FALSE)),"MOVES",VLOOKUP(B2222,rampbin!$B$4:$G$1697,5,FALSE))</f>
        <v>Submitted</v>
      </c>
      <c r="R2222" s="4" t="s">
        <v>1877</v>
      </c>
      <c r="S2222" s="6" t="s">
        <v>2149</v>
      </c>
      <c r="T2222" s="4">
        <f>VLOOKUP(B2222,meanLDage!$B$3:$E$3145,4,FALSE)</f>
        <v>3</v>
      </c>
      <c r="U2222" s="32">
        <f>VLOOKUP(B2222,meanLDage!$B$3:$E$3145,2,FALSE)</f>
        <v>10.653320073242956</v>
      </c>
      <c r="V2222" s="4" t="str">
        <f t="shared" si="239"/>
        <v>42_L_100001000_1_3_2</v>
      </c>
      <c r="W2222" s="4">
        <v>42077</v>
      </c>
      <c r="X2222" s="6"/>
      <c r="Y2222" s="8">
        <f t="shared" si="240"/>
        <v>42077</v>
      </c>
      <c r="Z2222" s="6" t="b">
        <f t="shared" si="238"/>
        <v>0</v>
      </c>
      <c r="AA2222" s="6">
        <f t="shared" si="241"/>
        <v>42071</v>
      </c>
      <c r="AB2222" s="4">
        <f t="shared" si="242"/>
        <v>3</v>
      </c>
      <c r="AC2222" s="32">
        <f t="shared" si="243"/>
        <v>10.653320073242956</v>
      </c>
      <c r="AD2222" s="4">
        <f>VLOOKUP($B2222,meanLDage!$Z$3:$AC$3145,4,FALSE)</f>
        <v>3</v>
      </c>
      <c r="AE2222" s="32">
        <f>VLOOKUP($B2222,meanLDage!$Z$3:$AC$3145,2,FALSE)</f>
        <v>10.57996228</v>
      </c>
      <c r="AF2222" s="6">
        <f>VLOOKUP(V2222,'2017 rep county selection'!$A$1:$C$281,3,FALSE)</f>
        <v>42079</v>
      </c>
      <c r="AH2222" s="9">
        <f t="shared" si="244"/>
        <v>42079</v>
      </c>
    </row>
    <row r="2223" spans="1:34" ht="15.75" customHeight="1" x14ac:dyDescent="0.3">
      <c r="A2223" s="4">
        <v>42</v>
      </c>
      <c r="B2223" s="4">
        <v>42023</v>
      </c>
      <c r="C2223" s="6" t="s">
        <v>2293</v>
      </c>
      <c r="D2223" s="6" t="s">
        <v>1378</v>
      </c>
      <c r="E2223" s="4">
        <v>42089</v>
      </c>
      <c r="F2223" s="4">
        <v>42089</v>
      </c>
      <c r="G2223" s="4">
        <v>42089</v>
      </c>
      <c r="H2223" s="37">
        <v>52810486</v>
      </c>
      <c r="I2223" s="37">
        <v>48238013.000168703</v>
      </c>
      <c r="J2223" s="37">
        <v>84465518.119773194</v>
      </c>
      <c r="K2223" s="4" t="str">
        <f>VLOOKUP(B2223,altitude!$B$3:$E$3232,4)</f>
        <v>L</v>
      </c>
      <c r="L2223" s="4">
        <f>VLOOKUP(B2223,fuelregion!$C$5:$D$3233,2,FALSE)</f>
        <v>100001000</v>
      </c>
      <c r="M2223" s="4">
        <f>VLOOKUP(B2223,fuelregion!$H$5:$I$3113,2,FALSE)</f>
        <v>100001000</v>
      </c>
      <c r="N2223" s="4">
        <f>VLOOKUP(B2223,imbin!$B$4:$D$3233,2,FALSE)</f>
        <v>0</v>
      </c>
      <c r="O2223" s="4" t="str">
        <f>VLOOKUP(B2223,imbin!$B$4:$D$3233,3,FALSE)</f>
        <v>Submittal</v>
      </c>
      <c r="P2223" s="4">
        <f>IF(ISNA(VLOOKUP(B2223,rampbin!$B$4:$G$1697,6,FALSE)),2,VLOOKUP(B2223,rampbin!$B$4:$G$1697,6,FALSE))</f>
        <v>2</v>
      </c>
      <c r="Q2223" s="4" t="str">
        <f>IF(ISNA(VLOOKUP(B2223,rampbin!$B$4:$G$1697,5,FALSE)),"MOVES",VLOOKUP(B2223,rampbin!$B$4:$G$1697,5,FALSE))</f>
        <v>Submitted</v>
      </c>
      <c r="R2223" s="4" t="s">
        <v>1880</v>
      </c>
      <c r="S2223" s="6" t="s">
        <v>1851</v>
      </c>
      <c r="T2223" s="4">
        <f>VLOOKUP(B2223,meanLDage!$B$3:$E$3145,4,FALSE)</f>
        <v>4</v>
      </c>
      <c r="U2223" s="32">
        <f>VLOOKUP(B2223,meanLDage!$B$3:$E$3145,2,FALSE)</f>
        <v>11.286492374280641</v>
      </c>
      <c r="V2223" s="4" t="str">
        <f t="shared" si="239"/>
        <v>42_L_100001000_0_4_2</v>
      </c>
      <c r="W2223" s="4">
        <v>42055</v>
      </c>
      <c r="X2223" s="6"/>
      <c r="Y2223" s="8">
        <f t="shared" si="240"/>
        <v>42055</v>
      </c>
      <c r="Z2223" s="6" t="b">
        <f t="shared" si="238"/>
        <v>0</v>
      </c>
      <c r="AA2223" s="6">
        <f t="shared" si="241"/>
        <v>42089</v>
      </c>
      <c r="AB2223" s="4">
        <f t="shared" si="242"/>
        <v>4</v>
      </c>
      <c r="AC2223" s="32">
        <f t="shared" si="243"/>
        <v>11.286492374280641</v>
      </c>
      <c r="AD2223" s="4">
        <f>VLOOKUP($B2223,meanLDage!$Z$3:$AC$3145,4,FALSE)</f>
        <v>4</v>
      </c>
      <c r="AE2223" s="32">
        <f>VLOOKUP($B2223,meanLDage!$Z$3:$AC$3145,2,FALSE)</f>
        <v>11.33388345</v>
      </c>
      <c r="AF2223" s="6">
        <f>VLOOKUP(V2223,'2017 rep county selection'!$A$1:$C$281,3,FALSE)</f>
        <v>42089</v>
      </c>
      <c r="AH2223" s="9">
        <f t="shared" si="244"/>
        <v>42089</v>
      </c>
    </row>
    <row r="2224" spans="1:34" ht="15.75" customHeight="1" x14ac:dyDescent="0.3">
      <c r="A2224" s="4">
        <v>42</v>
      </c>
      <c r="B2224" s="4">
        <v>42025</v>
      </c>
      <c r="C2224" s="6" t="s">
        <v>2293</v>
      </c>
      <c r="D2224" s="6" t="s">
        <v>1026</v>
      </c>
      <c r="E2224" s="4">
        <v>42089</v>
      </c>
      <c r="F2224" s="4">
        <v>42089</v>
      </c>
      <c r="G2224" s="4">
        <v>42089</v>
      </c>
      <c r="H2224" s="37">
        <v>772100376</v>
      </c>
      <c r="I2224" s="37">
        <v>697975183.29466105</v>
      </c>
      <c r="J2224" s="37">
        <v>805350005.40043294</v>
      </c>
      <c r="K2224" s="4" t="str">
        <f>VLOOKUP(B2224,altitude!$B$3:$E$3232,4)</f>
        <v>L</v>
      </c>
      <c r="L2224" s="4">
        <f>VLOOKUP(B2224,fuelregion!$C$5:$D$3233,2,FALSE)</f>
        <v>100001000</v>
      </c>
      <c r="M2224" s="4">
        <f>VLOOKUP(B2224,fuelregion!$H$5:$I$3113,2,FALSE)</f>
        <v>100001000</v>
      </c>
      <c r="N2224" s="4">
        <f>VLOOKUP(B2224,imbin!$B$4:$D$3233,2,FALSE)</f>
        <v>0</v>
      </c>
      <c r="O2224" s="4" t="str">
        <f>VLOOKUP(B2224,imbin!$B$4:$D$3233,3,FALSE)</f>
        <v>Submittal</v>
      </c>
      <c r="P2224" s="4">
        <f>IF(ISNA(VLOOKUP(B2224,rampbin!$B$4:$G$1697,6,FALSE)),2,VLOOKUP(B2224,rampbin!$B$4:$G$1697,6,FALSE))</f>
        <v>2</v>
      </c>
      <c r="Q2224" s="4" t="str">
        <f>IF(ISNA(VLOOKUP(B2224,rampbin!$B$4:$G$1697,5,FALSE)),"MOVES",VLOOKUP(B2224,rampbin!$B$4:$G$1697,5,FALSE))</f>
        <v>Submitted</v>
      </c>
      <c r="R2224" s="4" t="s">
        <v>1877</v>
      </c>
      <c r="S2224" s="6" t="s">
        <v>2087</v>
      </c>
      <c r="T2224" s="4">
        <f>VLOOKUP(B2224,meanLDage!$B$3:$E$3145,4,FALSE)</f>
        <v>4</v>
      </c>
      <c r="U2224" s="32">
        <f>VLOOKUP(B2224,meanLDage!$B$3:$E$3145,2,FALSE)</f>
        <v>11.76151406772988</v>
      </c>
      <c r="V2224" s="4" t="str">
        <f t="shared" si="239"/>
        <v>42_L_100001000_0_4_2</v>
      </c>
      <c r="W2224" s="4">
        <v>42055</v>
      </c>
      <c r="X2224" s="6"/>
      <c r="Y2224" s="8">
        <f t="shared" si="240"/>
        <v>42055</v>
      </c>
      <c r="Z2224" s="6" t="b">
        <f t="shared" si="238"/>
        <v>0</v>
      </c>
      <c r="AA2224" s="6">
        <f t="shared" si="241"/>
        <v>42089</v>
      </c>
      <c r="AB2224" s="4">
        <f t="shared" si="242"/>
        <v>4</v>
      </c>
      <c r="AC2224" s="32">
        <f t="shared" si="243"/>
        <v>11.76151406772988</v>
      </c>
      <c r="AD2224" s="4">
        <f>VLOOKUP($B2224,meanLDage!$Z$3:$AC$3145,4,FALSE)</f>
        <v>4</v>
      </c>
      <c r="AE2224" s="32">
        <f>VLOOKUP($B2224,meanLDage!$Z$3:$AC$3145,2,FALSE)</f>
        <v>11.334017100000001</v>
      </c>
      <c r="AF2224" s="6">
        <f>VLOOKUP(V2224,'2017 rep county selection'!$A$1:$C$281,3,FALSE)</f>
        <v>42089</v>
      </c>
      <c r="AH2224" s="9">
        <f t="shared" si="244"/>
        <v>42089</v>
      </c>
    </row>
    <row r="2225" spans="1:34" ht="15.75" customHeight="1" x14ac:dyDescent="0.3">
      <c r="A2225" s="4">
        <v>42</v>
      </c>
      <c r="B2225" s="4">
        <v>42027</v>
      </c>
      <c r="C2225" s="6" t="s">
        <v>2293</v>
      </c>
      <c r="D2225" s="6" t="s">
        <v>1379</v>
      </c>
      <c r="E2225" s="4">
        <v>42071</v>
      </c>
      <c r="F2225" s="4">
        <v>42071</v>
      </c>
      <c r="G2225" s="4">
        <v>42071</v>
      </c>
      <c r="H2225" s="37">
        <v>1365989648</v>
      </c>
      <c r="I2225" s="37">
        <v>1342524632.2163301</v>
      </c>
      <c r="J2225" s="37">
        <v>1386180620.8689499</v>
      </c>
      <c r="K2225" s="4" t="str">
        <f>VLOOKUP(B2225,altitude!$B$3:$E$3232,4)</f>
        <v>L</v>
      </c>
      <c r="L2225" s="4">
        <f>VLOOKUP(B2225,fuelregion!$C$5:$D$3233,2,FALSE)</f>
        <v>100001000</v>
      </c>
      <c r="M2225" s="4">
        <f>VLOOKUP(B2225,fuelregion!$H$5:$I$3113,2,FALSE)</f>
        <v>100001000</v>
      </c>
      <c r="N2225" s="4">
        <f>VLOOKUP(B2225,imbin!$B$4:$D$3233,2,FALSE)</f>
        <v>1</v>
      </c>
      <c r="O2225" s="4" t="str">
        <f>VLOOKUP(B2225,imbin!$B$4:$D$3233,3,FALSE)</f>
        <v>Submittal</v>
      </c>
      <c r="P2225" s="4">
        <f>IF(ISNA(VLOOKUP(B2225,rampbin!$B$4:$G$1697,6,FALSE)),2,VLOOKUP(B2225,rampbin!$B$4:$G$1697,6,FALSE))</f>
        <v>2</v>
      </c>
      <c r="Q2225" s="4" t="str">
        <f>IF(ISNA(VLOOKUP(B2225,rampbin!$B$4:$G$1697,5,FALSE)),"MOVES",VLOOKUP(B2225,rampbin!$B$4:$G$1697,5,FALSE))</f>
        <v>Submitted</v>
      </c>
      <c r="R2225" s="4" t="s">
        <v>1877</v>
      </c>
      <c r="S2225" s="6" t="s">
        <v>2150</v>
      </c>
      <c r="T2225" s="4">
        <f>VLOOKUP(B2225,meanLDage!$B$3:$E$3145,4,FALSE)</f>
        <v>3</v>
      </c>
      <c r="U2225" s="32">
        <f>VLOOKUP(B2225,meanLDage!$B$3:$E$3145,2,FALSE)</f>
        <v>10.103953943242711</v>
      </c>
      <c r="V2225" s="4" t="str">
        <f t="shared" si="239"/>
        <v>42_L_100001000_1_3_2</v>
      </c>
      <c r="W2225" s="4">
        <v>42077</v>
      </c>
      <c r="X2225" s="6"/>
      <c r="Y2225" s="8">
        <f t="shared" si="240"/>
        <v>42077</v>
      </c>
      <c r="Z2225" s="6" t="b">
        <f t="shared" si="238"/>
        <v>0</v>
      </c>
      <c r="AA2225" s="6">
        <f t="shared" si="241"/>
        <v>42071</v>
      </c>
      <c r="AB2225" s="4">
        <f t="shared" si="242"/>
        <v>3</v>
      </c>
      <c r="AC2225" s="32">
        <f t="shared" si="243"/>
        <v>10.103953943242711</v>
      </c>
      <c r="AD2225" s="4">
        <f>VLOOKUP($B2225,meanLDage!$Z$3:$AC$3145,4,FALSE)</f>
        <v>3</v>
      </c>
      <c r="AE2225" s="32">
        <f>VLOOKUP($B2225,meanLDage!$Z$3:$AC$3145,2,FALSE)</f>
        <v>10.579949729999999</v>
      </c>
      <c r="AF2225" s="6">
        <f>VLOOKUP(V2225,'2017 rep county selection'!$A$1:$C$281,3,FALSE)</f>
        <v>42079</v>
      </c>
      <c r="AH2225" s="9">
        <f t="shared" si="244"/>
        <v>42079</v>
      </c>
    </row>
    <row r="2226" spans="1:34" ht="15.75" customHeight="1" x14ac:dyDescent="0.3">
      <c r="A2226" s="4">
        <v>42</v>
      </c>
      <c r="B2226" s="4">
        <v>42029</v>
      </c>
      <c r="C2226" s="6" t="s">
        <v>2293</v>
      </c>
      <c r="D2226" s="6" t="s">
        <v>1380</v>
      </c>
      <c r="E2226" s="4">
        <v>42091</v>
      </c>
      <c r="F2226" s="4">
        <v>42091</v>
      </c>
      <c r="G2226" s="4">
        <v>42091</v>
      </c>
      <c r="H2226" s="37">
        <v>4289275220</v>
      </c>
      <c r="I2226" s="37">
        <v>4193339899.8491001</v>
      </c>
      <c r="J2226" s="37">
        <v>4359154354.1480799</v>
      </c>
      <c r="K2226" s="4" t="str">
        <f>VLOOKUP(B2226,altitude!$B$3:$E$3232,4)</f>
        <v>L</v>
      </c>
      <c r="L2226" s="4">
        <f>VLOOKUP(B2226,fuelregion!$C$5:$D$3233,2,FALSE)</f>
        <v>1170011000</v>
      </c>
      <c r="M2226" s="4">
        <f>VLOOKUP(B2226,fuelregion!$H$5:$I$3113,2,FALSE)</f>
        <v>1170011000</v>
      </c>
      <c r="N2226" s="4">
        <f>VLOOKUP(B2226,imbin!$B$4:$D$3233,2,FALSE)</f>
        <v>1</v>
      </c>
      <c r="O2226" s="4" t="str">
        <f>VLOOKUP(B2226,imbin!$B$4:$D$3233,3,FALSE)</f>
        <v>Submittal</v>
      </c>
      <c r="P2226" s="4">
        <f>IF(ISNA(VLOOKUP(B2226,rampbin!$B$4:$G$1697,6,FALSE)),2,VLOOKUP(B2226,rampbin!$B$4:$G$1697,6,FALSE))</f>
        <v>2</v>
      </c>
      <c r="Q2226" s="4" t="str">
        <f>IF(ISNA(VLOOKUP(B2226,rampbin!$B$4:$G$1697,5,FALSE)),"MOVES",VLOOKUP(B2226,rampbin!$B$4:$G$1697,5,FALSE))</f>
        <v>Submitted</v>
      </c>
      <c r="R2226" s="4" t="s">
        <v>1877</v>
      </c>
      <c r="S2226" s="6" t="s">
        <v>2050</v>
      </c>
      <c r="T2226" s="4">
        <f>VLOOKUP(B2226,meanLDage!$B$3:$E$3145,4,FALSE)</f>
        <v>3</v>
      </c>
      <c r="U2226" s="32">
        <f>VLOOKUP(B2226,meanLDage!$B$3:$E$3145,2,FALSE)</f>
        <v>9.1766778815273113</v>
      </c>
      <c r="V2226" s="4" t="str">
        <f t="shared" si="239"/>
        <v>42_L_1170011000_1_3_2</v>
      </c>
      <c r="W2226" s="4">
        <v>42101</v>
      </c>
      <c r="X2226" s="6"/>
      <c r="Y2226" s="8">
        <f t="shared" si="240"/>
        <v>42101</v>
      </c>
      <c r="Z2226" s="6" t="b">
        <f t="shared" si="238"/>
        <v>0</v>
      </c>
      <c r="AA2226" s="6">
        <f t="shared" si="241"/>
        <v>42091</v>
      </c>
      <c r="AB2226" s="4">
        <f t="shared" si="242"/>
        <v>3</v>
      </c>
      <c r="AC2226" s="32">
        <f t="shared" si="243"/>
        <v>9.1766778815273113</v>
      </c>
      <c r="AD2226" s="4">
        <f>VLOOKUP($B2226,meanLDage!$Z$3:$AC$3145,4,FALSE)</f>
        <v>3</v>
      </c>
      <c r="AE2226" s="32">
        <f>VLOOKUP($B2226,meanLDage!$Z$3:$AC$3145,2,FALSE)</f>
        <v>10.39098385</v>
      </c>
      <c r="AF2226" s="6">
        <f>VLOOKUP(V2226,'2017 rep county selection'!$A$1:$C$281,3,FALSE)</f>
        <v>42091</v>
      </c>
      <c r="AH2226" s="9">
        <f t="shared" si="244"/>
        <v>42091</v>
      </c>
    </row>
    <row r="2227" spans="1:34" ht="15.75" customHeight="1" x14ac:dyDescent="0.3">
      <c r="A2227" s="4">
        <v>42</v>
      </c>
      <c r="B2227" s="4">
        <v>42031</v>
      </c>
      <c r="C2227" s="6" t="s">
        <v>2293</v>
      </c>
      <c r="D2227" s="6" t="s">
        <v>1381</v>
      </c>
      <c r="E2227" s="4">
        <v>42089</v>
      </c>
      <c r="F2227" s="4">
        <v>42039</v>
      </c>
      <c r="G2227" s="4">
        <v>42039</v>
      </c>
      <c r="H2227" s="37">
        <v>583315906</v>
      </c>
      <c r="I2227" s="37">
        <v>560706209.06551003</v>
      </c>
      <c r="J2227" s="37">
        <v>590007148.47775304</v>
      </c>
      <c r="K2227" s="4" t="str">
        <f>VLOOKUP(B2227,altitude!$B$3:$E$3232,4)</f>
        <v>L</v>
      </c>
      <c r="L2227" s="4">
        <f>VLOOKUP(B2227,fuelregion!$C$5:$D$3233,2,FALSE)</f>
        <v>200001000</v>
      </c>
      <c r="M2227" s="4">
        <f>VLOOKUP(B2227,fuelregion!$H$5:$I$3113,2,FALSE)</f>
        <v>200001000</v>
      </c>
      <c r="N2227" s="4">
        <f>VLOOKUP(B2227,imbin!$B$4:$D$3233,2,FALSE)</f>
        <v>0</v>
      </c>
      <c r="O2227" s="4" t="str">
        <f>VLOOKUP(B2227,imbin!$B$4:$D$3233,3,FALSE)</f>
        <v>Submittal</v>
      </c>
      <c r="P2227" s="4">
        <f>IF(ISNA(VLOOKUP(B2227,rampbin!$B$4:$G$1697,6,FALSE)),2,VLOOKUP(B2227,rampbin!$B$4:$G$1697,6,FALSE))</f>
        <v>2</v>
      </c>
      <c r="Q2227" s="4" t="str">
        <f>IF(ISNA(VLOOKUP(B2227,rampbin!$B$4:$G$1697,5,FALSE)),"MOVES",VLOOKUP(B2227,rampbin!$B$4:$G$1697,5,FALSE))</f>
        <v>Submitted</v>
      </c>
      <c r="R2227" s="4" t="s">
        <v>1880</v>
      </c>
      <c r="S2227" s="6" t="s">
        <v>1851</v>
      </c>
      <c r="T2227" s="4">
        <f>VLOOKUP(B2227,meanLDage!$B$3:$E$3145,4,FALSE)</f>
        <v>3</v>
      </c>
      <c r="U2227" s="32">
        <f>VLOOKUP(B2227,meanLDage!$B$3:$E$3145,2,FALSE)</f>
        <v>10.957336977495023</v>
      </c>
      <c r="V2227" s="4" t="str">
        <f t="shared" si="239"/>
        <v>42_L_200001000_0_4_2</v>
      </c>
      <c r="W2227" s="4">
        <v>42073</v>
      </c>
      <c r="X2227" s="6"/>
      <c r="Y2227" s="8">
        <f t="shared" si="240"/>
        <v>42073</v>
      </c>
      <c r="Z2227" s="6" t="b">
        <f t="shared" si="238"/>
        <v>0</v>
      </c>
      <c r="AA2227" s="6">
        <f t="shared" si="241"/>
        <v>42039</v>
      </c>
      <c r="AB2227" s="4">
        <f t="shared" si="242"/>
        <v>3</v>
      </c>
      <c r="AC2227" s="32">
        <f t="shared" si="243"/>
        <v>10.957336977495023</v>
      </c>
      <c r="AD2227" s="4">
        <f>VLOOKUP($B2227,meanLDage!$Z$3:$AC$3145,4,FALSE)</f>
        <v>4</v>
      </c>
      <c r="AE2227" s="32">
        <f>VLOOKUP($B2227,meanLDage!$Z$3:$AC$3145,2,FALSE)</f>
        <v>11.334072129999999</v>
      </c>
      <c r="AF2227" s="6">
        <f>VLOOKUP(V2227,'2017 rep county selection'!$A$1:$C$281,3,FALSE)</f>
        <v>42039</v>
      </c>
      <c r="AH2227" s="9">
        <f t="shared" si="244"/>
        <v>42039</v>
      </c>
    </row>
    <row r="2228" spans="1:34" ht="15.75" customHeight="1" x14ac:dyDescent="0.3">
      <c r="A2228" s="4">
        <v>42</v>
      </c>
      <c r="B2228" s="4">
        <v>42033</v>
      </c>
      <c r="C2228" s="6" t="s">
        <v>2293</v>
      </c>
      <c r="D2228" s="6" t="s">
        <v>1382</v>
      </c>
      <c r="E2228" s="4">
        <v>42089</v>
      </c>
      <c r="F2228" s="4">
        <v>42089</v>
      </c>
      <c r="G2228" s="4">
        <v>42089</v>
      </c>
      <c r="H2228" s="37">
        <v>1003981538</v>
      </c>
      <c r="I2228" s="37">
        <v>945805446.92242205</v>
      </c>
      <c r="J2228" s="37">
        <v>915637789.712304</v>
      </c>
      <c r="K2228" s="4" t="str">
        <f>VLOOKUP(B2228,altitude!$B$3:$E$3232,4)</f>
        <v>L</v>
      </c>
      <c r="L2228" s="4">
        <f>VLOOKUP(B2228,fuelregion!$C$5:$D$3233,2,FALSE)</f>
        <v>100001000</v>
      </c>
      <c r="M2228" s="4">
        <f>VLOOKUP(B2228,fuelregion!$H$5:$I$3113,2,FALSE)</f>
        <v>100001000</v>
      </c>
      <c r="N2228" s="4">
        <f>VLOOKUP(B2228,imbin!$B$4:$D$3233,2,FALSE)</f>
        <v>0</v>
      </c>
      <c r="O2228" s="4" t="str">
        <f>VLOOKUP(B2228,imbin!$B$4:$D$3233,3,FALSE)</f>
        <v>Submittal</v>
      </c>
      <c r="P2228" s="4">
        <f>IF(ISNA(VLOOKUP(B2228,rampbin!$B$4:$G$1697,6,FALSE)),2,VLOOKUP(B2228,rampbin!$B$4:$G$1697,6,FALSE))</f>
        <v>2</v>
      </c>
      <c r="Q2228" s="4" t="str">
        <f>IF(ISNA(VLOOKUP(B2228,rampbin!$B$4:$G$1697,5,FALSE)),"MOVES",VLOOKUP(B2228,rampbin!$B$4:$G$1697,5,FALSE))</f>
        <v>Submitted</v>
      </c>
      <c r="R2228" s="4" t="s">
        <v>1880</v>
      </c>
      <c r="S2228" s="6" t="s">
        <v>1851</v>
      </c>
      <c r="T2228" s="4">
        <f>VLOOKUP(B2228,meanLDage!$B$3:$E$3145,4,FALSE)</f>
        <v>4</v>
      </c>
      <c r="U2228" s="32">
        <f>VLOOKUP(B2228,meanLDage!$B$3:$E$3145,2,FALSE)</f>
        <v>11.688382406272906</v>
      </c>
      <c r="V2228" s="4" t="str">
        <f t="shared" si="239"/>
        <v>42_L_100001000_0_4_2</v>
      </c>
      <c r="W2228" s="4">
        <v>42055</v>
      </c>
      <c r="X2228" s="6"/>
      <c r="Y2228" s="8">
        <f t="shared" si="240"/>
        <v>42055</v>
      </c>
      <c r="Z2228" s="6" t="b">
        <f t="shared" si="238"/>
        <v>0</v>
      </c>
      <c r="AA2228" s="6">
        <f t="shared" si="241"/>
        <v>42089</v>
      </c>
      <c r="AB2228" s="4">
        <f t="shared" si="242"/>
        <v>4</v>
      </c>
      <c r="AC2228" s="32">
        <f t="shared" si="243"/>
        <v>11.688382406272906</v>
      </c>
      <c r="AD2228" s="4">
        <f>VLOOKUP($B2228,meanLDage!$Z$3:$AC$3145,4,FALSE)</f>
        <v>4</v>
      </c>
      <c r="AE2228" s="32">
        <f>VLOOKUP($B2228,meanLDage!$Z$3:$AC$3145,2,FALSE)</f>
        <v>11.33398766</v>
      </c>
      <c r="AF2228" s="6">
        <f>VLOOKUP(V2228,'2017 rep county selection'!$A$1:$C$281,3,FALSE)</f>
        <v>42089</v>
      </c>
      <c r="AH2228" s="9">
        <f t="shared" si="244"/>
        <v>42089</v>
      </c>
    </row>
    <row r="2229" spans="1:34" ht="15.75" customHeight="1" x14ac:dyDescent="0.3">
      <c r="A2229" s="4">
        <v>42</v>
      </c>
      <c r="B2229" s="4">
        <v>42035</v>
      </c>
      <c r="C2229" s="6" t="s">
        <v>2293</v>
      </c>
      <c r="D2229" s="6" t="s">
        <v>466</v>
      </c>
      <c r="E2229" s="4">
        <v>42089</v>
      </c>
      <c r="F2229" s="4">
        <v>42089</v>
      </c>
      <c r="G2229" s="4">
        <v>42089</v>
      </c>
      <c r="H2229" s="37">
        <v>540437524</v>
      </c>
      <c r="I2229" s="37">
        <v>458638417.245565</v>
      </c>
      <c r="J2229" s="37">
        <v>487835525.17278498</v>
      </c>
      <c r="K2229" s="4" t="str">
        <f>VLOOKUP(B2229,altitude!$B$3:$E$3232,4)</f>
        <v>L</v>
      </c>
      <c r="L2229" s="4">
        <f>VLOOKUP(B2229,fuelregion!$C$5:$D$3233,2,FALSE)</f>
        <v>100001000</v>
      </c>
      <c r="M2229" s="4">
        <f>VLOOKUP(B2229,fuelregion!$H$5:$I$3113,2,FALSE)</f>
        <v>100001000</v>
      </c>
      <c r="N2229" s="4">
        <f>VLOOKUP(B2229,imbin!$B$4:$D$3233,2,FALSE)</f>
        <v>0</v>
      </c>
      <c r="O2229" s="4" t="str">
        <f>VLOOKUP(B2229,imbin!$B$4:$D$3233,3,FALSE)</f>
        <v>Submittal</v>
      </c>
      <c r="P2229" s="4">
        <f>IF(ISNA(VLOOKUP(B2229,rampbin!$B$4:$G$1697,6,FALSE)),2,VLOOKUP(B2229,rampbin!$B$4:$G$1697,6,FALSE))</f>
        <v>2</v>
      </c>
      <c r="Q2229" s="4" t="str">
        <f>IF(ISNA(VLOOKUP(B2229,rampbin!$B$4:$G$1697,5,FALSE)),"MOVES",VLOOKUP(B2229,rampbin!$B$4:$G$1697,5,FALSE))</f>
        <v>Submitted</v>
      </c>
      <c r="R2229" s="4" t="s">
        <v>1880</v>
      </c>
      <c r="S2229" s="6" t="s">
        <v>1851</v>
      </c>
      <c r="T2229" s="4">
        <f>VLOOKUP(B2229,meanLDage!$B$3:$E$3145,4,FALSE)</f>
        <v>4</v>
      </c>
      <c r="U2229" s="32">
        <f>VLOOKUP(B2229,meanLDage!$B$3:$E$3145,2,FALSE)</f>
        <v>11.778117289378651</v>
      </c>
      <c r="V2229" s="4" t="str">
        <f t="shared" si="239"/>
        <v>42_L_100001000_0_4_2</v>
      </c>
      <c r="W2229" s="4">
        <v>42055</v>
      </c>
      <c r="X2229" s="6"/>
      <c r="Y2229" s="8">
        <f t="shared" si="240"/>
        <v>42055</v>
      </c>
      <c r="Z2229" s="6" t="b">
        <f t="shared" si="238"/>
        <v>0</v>
      </c>
      <c r="AA2229" s="6">
        <f t="shared" si="241"/>
        <v>42089</v>
      </c>
      <c r="AB2229" s="4">
        <f t="shared" si="242"/>
        <v>4</v>
      </c>
      <c r="AC2229" s="32">
        <f t="shared" si="243"/>
        <v>11.778117289378651</v>
      </c>
      <c r="AD2229" s="4">
        <f>VLOOKUP($B2229,meanLDage!$Z$3:$AC$3145,4,FALSE)</f>
        <v>4</v>
      </c>
      <c r="AE2229" s="32">
        <f>VLOOKUP($B2229,meanLDage!$Z$3:$AC$3145,2,FALSE)</f>
        <v>11.33399983</v>
      </c>
      <c r="AF2229" s="6">
        <f>VLOOKUP(V2229,'2017 rep county selection'!$A$1:$C$281,3,FALSE)</f>
        <v>42089</v>
      </c>
      <c r="AH2229" s="9">
        <f t="shared" si="244"/>
        <v>42089</v>
      </c>
    </row>
    <row r="2230" spans="1:34" ht="15.75" customHeight="1" x14ac:dyDescent="0.3">
      <c r="A2230" s="4">
        <v>42</v>
      </c>
      <c r="B2230" s="4">
        <v>42037</v>
      </c>
      <c r="C2230" s="6" t="s">
        <v>2293</v>
      </c>
      <c r="D2230" s="6" t="s">
        <v>99</v>
      </c>
      <c r="E2230" s="4">
        <v>42089</v>
      </c>
      <c r="F2230" s="4">
        <v>42089</v>
      </c>
      <c r="G2230" s="4">
        <v>42089</v>
      </c>
      <c r="H2230" s="37">
        <v>687186452</v>
      </c>
      <c r="I2230" s="37">
        <v>681596302.14651799</v>
      </c>
      <c r="J2230" s="37">
        <v>678104742.74579</v>
      </c>
      <c r="K2230" s="4" t="str">
        <f>VLOOKUP(B2230,altitude!$B$3:$E$3232,4)</f>
        <v>L</v>
      </c>
      <c r="L2230" s="4">
        <f>VLOOKUP(B2230,fuelregion!$C$5:$D$3233,2,FALSE)</f>
        <v>100001000</v>
      </c>
      <c r="M2230" s="4">
        <f>VLOOKUP(B2230,fuelregion!$H$5:$I$3113,2,FALSE)</f>
        <v>100001000</v>
      </c>
      <c r="N2230" s="4">
        <f>VLOOKUP(B2230,imbin!$B$4:$D$3233,2,FALSE)</f>
        <v>0</v>
      </c>
      <c r="O2230" s="4" t="str">
        <f>VLOOKUP(B2230,imbin!$B$4:$D$3233,3,FALSE)</f>
        <v>Submittal</v>
      </c>
      <c r="P2230" s="4">
        <f>IF(ISNA(VLOOKUP(B2230,rampbin!$B$4:$G$1697,6,FALSE)),2,VLOOKUP(B2230,rampbin!$B$4:$G$1697,6,FALSE))</f>
        <v>2</v>
      </c>
      <c r="Q2230" s="4" t="str">
        <f>IF(ISNA(VLOOKUP(B2230,rampbin!$B$4:$G$1697,5,FALSE)),"MOVES",VLOOKUP(B2230,rampbin!$B$4:$G$1697,5,FALSE))</f>
        <v>Submitted</v>
      </c>
      <c r="R2230" s="4" t="s">
        <v>1877</v>
      </c>
      <c r="S2230" s="6" t="s">
        <v>2151</v>
      </c>
      <c r="T2230" s="4">
        <f>VLOOKUP(B2230,meanLDage!$B$3:$E$3145,4,FALSE)</f>
        <v>4</v>
      </c>
      <c r="U2230" s="32">
        <f>VLOOKUP(B2230,meanLDage!$B$3:$E$3145,2,FALSE)</f>
        <v>12.106234840569561</v>
      </c>
      <c r="V2230" s="4" t="str">
        <f t="shared" si="239"/>
        <v>42_L_100001000_0_4_2</v>
      </c>
      <c r="W2230" s="4">
        <v>42055</v>
      </c>
      <c r="X2230" s="6"/>
      <c r="Y2230" s="8">
        <f t="shared" si="240"/>
        <v>42055</v>
      </c>
      <c r="Z2230" s="6" t="b">
        <f t="shared" si="238"/>
        <v>0</v>
      </c>
      <c r="AA2230" s="6">
        <f t="shared" si="241"/>
        <v>42089</v>
      </c>
      <c r="AB2230" s="4">
        <f t="shared" si="242"/>
        <v>4</v>
      </c>
      <c r="AC2230" s="32">
        <f t="shared" si="243"/>
        <v>12.106234840569561</v>
      </c>
      <c r="AD2230" s="4">
        <f>VLOOKUP($B2230,meanLDage!$Z$3:$AC$3145,4,FALSE)</f>
        <v>4</v>
      </c>
      <c r="AE2230" s="32">
        <f>VLOOKUP($B2230,meanLDage!$Z$3:$AC$3145,2,FALSE)</f>
        <v>11.33403174</v>
      </c>
      <c r="AF2230" s="6">
        <f>VLOOKUP(V2230,'2017 rep county selection'!$A$1:$C$281,3,FALSE)</f>
        <v>42089</v>
      </c>
      <c r="AH2230" s="9">
        <f t="shared" si="244"/>
        <v>42089</v>
      </c>
    </row>
    <row r="2231" spans="1:34" ht="15.75" customHeight="1" x14ac:dyDescent="0.3">
      <c r="A2231" s="4">
        <v>42</v>
      </c>
      <c r="B2231" s="4">
        <v>42039</v>
      </c>
      <c r="C2231" s="6" t="s">
        <v>2293</v>
      </c>
      <c r="D2231" s="6" t="s">
        <v>102</v>
      </c>
      <c r="E2231" s="4">
        <v>42089</v>
      </c>
      <c r="F2231" s="4">
        <v>42039</v>
      </c>
      <c r="G2231" s="4">
        <v>42039</v>
      </c>
      <c r="H2231" s="37">
        <v>852951992</v>
      </c>
      <c r="I2231" s="37">
        <v>868737097.96808505</v>
      </c>
      <c r="J2231" s="37">
        <v>829453308.73584998</v>
      </c>
      <c r="K2231" s="4" t="str">
        <f>VLOOKUP(B2231,altitude!$B$3:$E$3232,4)</f>
        <v>L</v>
      </c>
      <c r="L2231" s="4">
        <f>VLOOKUP(B2231,fuelregion!$C$5:$D$3233,2,FALSE)</f>
        <v>200001000</v>
      </c>
      <c r="M2231" s="4">
        <f>VLOOKUP(B2231,fuelregion!$H$5:$I$3113,2,FALSE)</f>
        <v>200001000</v>
      </c>
      <c r="N2231" s="4">
        <f>VLOOKUP(B2231,imbin!$B$4:$D$3233,2,FALSE)</f>
        <v>0</v>
      </c>
      <c r="O2231" s="4" t="str">
        <f>VLOOKUP(B2231,imbin!$B$4:$D$3233,3,FALSE)</f>
        <v>Submittal</v>
      </c>
      <c r="P2231" s="4">
        <f>IF(ISNA(VLOOKUP(B2231,rampbin!$B$4:$G$1697,6,FALSE)),2,VLOOKUP(B2231,rampbin!$B$4:$G$1697,6,FALSE))</f>
        <v>2</v>
      </c>
      <c r="Q2231" s="4" t="str">
        <f>IF(ISNA(VLOOKUP(B2231,rampbin!$B$4:$G$1697,5,FALSE)),"MOVES",VLOOKUP(B2231,rampbin!$B$4:$G$1697,5,FALSE))</f>
        <v>Submitted</v>
      </c>
      <c r="R2231" s="4" t="s">
        <v>1880</v>
      </c>
      <c r="S2231" s="6" t="s">
        <v>1851</v>
      </c>
      <c r="T2231" s="4">
        <f>VLOOKUP(B2231,meanLDage!$B$3:$E$3145,4,FALSE)</f>
        <v>4</v>
      </c>
      <c r="U2231" s="32">
        <f>VLOOKUP(B2231,meanLDage!$B$3:$E$3145,2,FALSE)</f>
        <v>11.225464524242826</v>
      </c>
      <c r="V2231" s="4" t="str">
        <f t="shared" si="239"/>
        <v>42_L_200001000_0_4_2</v>
      </c>
      <c r="W2231" s="4">
        <v>42039</v>
      </c>
      <c r="X2231" s="6"/>
      <c r="Y2231" s="8">
        <f t="shared" si="240"/>
        <v>42039</v>
      </c>
      <c r="Z2231" s="6" t="b">
        <f t="shared" si="238"/>
        <v>1</v>
      </c>
      <c r="AA2231" s="6">
        <f t="shared" si="241"/>
        <v>42039</v>
      </c>
      <c r="AB2231" s="4">
        <f t="shared" si="242"/>
        <v>4</v>
      </c>
      <c r="AC2231" s="32">
        <f t="shared" si="243"/>
        <v>11.225464524242826</v>
      </c>
      <c r="AD2231" s="4">
        <f>VLOOKUP($B2231,meanLDage!$Z$3:$AC$3145,4,FALSE)</f>
        <v>4</v>
      </c>
      <c r="AE2231" s="32">
        <f>VLOOKUP($B2231,meanLDage!$Z$3:$AC$3145,2,FALSE)</f>
        <v>11.33402119</v>
      </c>
      <c r="AF2231" s="6">
        <f>VLOOKUP(V2231,'2017 rep county selection'!$A$1:$C$281,3,FALSE)</f>
        <v>42039</v>
      </c>
      <c r="AH2231" s="9">
        <f t="shared" si="244"/>
        <v>42039</v>
      </c>
    </row>
    <row r="2232" spans="1:34" ht="15.75" customHeight="1" x14ac:dyDescent="0.3">
      <c r="A2232" s="4">
        <v>42</v>
      </c>
      <c r="B2232" s="4">
        <v>42041</v>
      </c>
      <c r="C2232" s="6" t="s">
        <v>2293</v>
      </c>
      <c r="D2232" s="6" t="s">
        <v>468</v>
      </c>
      <c r="E2232" s="4">
        <v>42071</v>
      </c>
      <c r="F2232" s="4">
        <v>42071</v>
      </c>
      <c r="G2232" s="4">
        <v>42071</v>
      </c>
      <c r="H2232" s="37">
        <v>2604792088</v>
      </c>
      <c r="I2232" s="37">
        <v>2726729107.698</v>
      </c>
      <c r="J2232" s="37">
        <v>2819111431.4679599</v>
      </c>
      <c r="K2232" s="4" t="str">
        <f>VLOOKUP(B2232,altitude!$B$3:$E$3232,4)</f>
        <v>L</v>
      </c>
      <c r="L2232" s="4">
        <f>VLOOKUP(B2232,fuelregion!$C$5:$D$3233,2,FALSE)</f>
        <v>100001000</v>
      </c>
      <c r="M2232" s="4">
        <f>VLOOKUP(B2232,fuelregion!$H$5:$I$3113,2,FALSE)</f>
        <v>100001000</v>
      </c>
      <c r="N2232" s="4">
        <f>VLOOKUP(B2232,imbin!$B$4:$D$3233,2,FALSE)</f>
        <v>1</v>
      </c>
      <c r="O2232" s="4" t="str">
        <f>VLOOKUP(B2232,imbin!$B$4:$D$3233,3,FALSE)</f>
        <v>Submittal</v>
      </c>
      <c r="P2232" s="4">
        <f>IF(ISNA(VLOOKUP(B2232,rampbin!$B$4:$G$1697,6,FALSE)),2,VLOOKUP(B2232,rampbin!$B$4:$G$1697,6,FALSE))</f>
        <v>2</v>
      </c>
      <c r="Q2232" s="4" t="str">
        <f>IF(ISNA(VLOOKUP(B2232,rampbin!$B$4:$G$1697,5,FALSE)),"MOVES",VLOOKUP(B2232,rampbin!$B$4:$G$1697,5,FALSE))</f>
        <v>Submitted</v>
      </c>
      <c r="R2232" s="4" t="s">
        <v>1877</v>
      </c>
      <c r="S2232" s="6" t="s">
        <v>2152</v>
      </c>
      <c r="T2232" s="4">
        <f>VLOOKUP(B2232,meanLDage!$B$3:$E$3145,4,FALSE)</f>
        <v>3</v>
      </c>
      <c r="U2232" s="32">
        <f>VLOOKUP(B2232,meanLDage!$B$3:$E$3145,2,FALSE)</f>
        <v>10.277728270597596</v>
      </c>
      <c r="V2232" s="4" t="str">
        <f t="shared" si="239"/>
        <v>42_L_100001000_1_4_2</v>
      </c>
      <c r="W2232" s="4">
        <v>42077</v>
      </c>
      <c r="X2232" s="6"/>
      <c r="Y2232" s="8">
        <f t="shared" si="240"/>
        <v>42077</v>
      </c>
      <c r="Z2232" s="6" t="b">
        <f t="shared" si="238"/>
        <v>0</v>
      </c>
      <c r="AA2232" s="6">
        <f t="shared" si="241"/>
        <v>42071</v>
      </c>
      <c r="AB2232" s="4">
        <f t="shared" si="242"/>
        <v>3</v>
      </c>
      <c r="AC2232" s="32">
        <f t="shared" si="243"/>
        <v>10.277728270597596</v>
      </c>
      <c r="AD2232" s="4">
        <f>VLOOKUP($B2232,meanLDage!$Z$3:$AC$3145,4,FALSE)</f>
        <v>4</v>
      </c>
      <c r="AE2232" s="32">
        <f>VLOOKUP($B2232,meanLDage!$Z$3:$AC$3145,2,FALSE)</f>
        <v>11.316654789999999</v>
      </c>
      <c r="AF2232" s="6">
        <f>VLOOKUP(V2232,'2017 rep county selection'!$A$1:$C$281,3,FALSE)</f>
        <v>42071</v>
      </c>
      <c r="AH2232" s="9">
        <f t="shared" si="244"/>
        <v>42071</v>
      </c>
    </row>
    <row r="2233" spans="1:34" ht="15.75" customHeight="1" x14ac:dyDescent="0.3">
      <c r="A2233" s="4">
        <v>42</v>
      </c>
      <c r="B2233" s="4">
        <v>42043</v>
      </c>
      <c r="C2233" s="6" t="s">
        <v>2293</v>
      </c>
      <c r="D2233" s="6" t="s">
        <v>1383</v>
      </c>
      <c r="E2233" s="4">
        <v>42071</v>
      </c>
      <c r="F2233" s="4">
        <v>42071</v>
      </c>
      <c r="G2233" s="4">
        <v>42071</v>
      </c>
      <c r="H2233" s="37">
        <v>2800546800</v>
      </c>
      <c r="I2233" s="37">
        <v>2813847849.6382298</v>
      </c>
      <c r="J2233" s="37">
        <v>2814991051.2224798</v>
      </c>
      <c r="K2233" s="4" t="str">
        <f>VLOOKUP(B2233,altitude!$B$3:$E$3232,4)</f>
        <v>L</v>
      </c>
      <c r="L2233" s="4">
        <f>VLOOKUP(B2233,fuelregion!$C$5:$D$3233,2,FALSE)</f>
        <v>100001000</v>
      </c>
      <c r="M2233" s="4">
        <f>VLOOKUP(B2233,fuelregion!$H$5:$I$3113,2,FALSE)</f>
        <v>100001000</v>
      </c>
      <c r="N2233" s="4">
        <f>VLOOKUP(B2233,imbin!$B$4:$D$3233,2,FALSE)</f>
        <v>1</v>
      </c>
      <c r="O2233" s="4" t="str">
        <f>VLOOKUP(B2233,imbin!$B$4:$D$3233,3,FALSE)</f>
        <v>Submittal</v>
      </c>
      <c r="P2233" s="4">
        <f>IF(ISNA(VLOOKUP(B2233,rampbin!$B$4:$G$1697,6,FALSE)),2,VLOOKUP(B2233,rampbin!$B$4:$G$1697,6,FALSE))</f>
        <v>2</v>
      </c>
      <c r="Q2233" s="4" t="str">
        <f>IF(ISNA(VLOOKUP(B2233,rampbin!$B$4:$G$1697,5,FALSE)),"MOVES",VLOOKUP(B2233,rampbin!$B$4:$G$1697,5,FALSE))</f>
        <v>Submitted</v>
      </c>
      <c r="R2233" s="4" t="s">
        <v>1877</v>
      </c>
      <c r="S2233" s="6" t="s">
        <v>2152</v>
      </c>
      <c r="T2233" s="4">
        <f>VLOOKUP(B2233,meanLDage!$B$3:$E$3145,4,FALSE)</f>
        <v>3</v>
      </c>
      <c r="U2233" s="32">
        <f>VLOOKUP(B2233,meanLDage!$B$3:$E$3145,2,FALSE)</f>
        <v>10.556526121574999</v>
      </c>
      <c r="V2233" s="4" t="str">
        <f t="shared" si="239"/>
        <v>42_L_100001000_1_4_2</v>
      </c>
      <c r="W2233" s="4">
        <v>42077</v>
      </c>
      <c r="X2233" s="6"/>
      <c r="Y2233" s="8">
        <f t="shared" si="240"/>
        <v>42077</v>
      </c>
      <c r="Z2233" s="6" t="b">
        <f t="shared" si="238"/>
        <v>0</v>
      </c>
      <c r="AA2233" s="6">
        <f t="shared" si="241"/>
        <v>42071</v>
      </c>
      <c r="AB2233" s="4">
        <f t="shared" si="242"/>
        <v>3</v>
      </c>
      <c r="AC2233" s="32">
        <f t="shared" si="243"/>
        <v>10.556526121574999</v>
      </c>
      <c r="AD2233" s="4">
        <f>VLOOKUP($B2233,meanLDage!$Z$3:$AC$3145,4,FALSE)</f>
        <v>4</v>
      </c>
      <c r="AE2233" s="32">
        <f>VLOOKUP($B2233,meanLDage!$Z$3:$AC$3145,2,FALSE)</f>
        <v>11.316664490000001</v>
      </c>
      <c r="AF2233" s="6">
        <f>VLOOKUP(V2233,'2017 rep county selection'!$A$1:$C$281,3,FALSE)</f>
        <v>42071</v>
      </c>
      <c r="AH2233" s="9">
        <f t="shared" si="244"/>
        <v>42071</v>
      </c>
    </row>
    <row r="2234" spans="1:34" ht="15.75" customHeight="1" x14ac:dyDescent="0.3">
      <c r="A2234" s="4">
        <v>42</v>
      </c>
      <c r="B2234" s="4">
        <v>42045</v>
      </c>
      <c r="C2234" s="6" t="s">
        <v>2293</v>
      </c>
      <c r="D2234" s="6" t="s">
        <v>519</v>
      </c>
      <c r="E2234" s="4">
        <v>42091</v>
      </c>
      <c r="F2234" s="4">
        <v>42091</v>
      </c>
      <c r="G2234" s="4">
        <v>42091</v>
      </c>
      <c r="H2234" s="37">
        <v>3336453020</v>
      </c>
      <c r="I2234" s="37">
        <v>3278254759.7232499</v>
      </c>
      <c r="J2234" s="37">
        <v>3397738854.53509</v>
      </c>
      <c r="K2234" s="4" t="str">
        <f>VLOOKUP(B2234,altitude!$B$3:$E$3232,4)</f>
        <v>L</v>
      </c>
      <c r="L2234" s="4">
        <f>VLOOKUP(B2234,fuelregion!$C$5:$D$3233,2,FALSE)</f>
        <v>1170011000</v>
      </c>
      <c r="M2234" s="4">
        <f>VLOOKUP(B2234,fuelregion!$H$5:$I$3113,2,FALSE)</f>
        <v>1170011000</v>
      </c>
      <c r="N2234" s="4">
        <f>VLOOKUP(B2234,imbin!$B$4:$D$3233,2,FALSE)</f>
        <v>1</v>
      </c>
      <c r="O2234" s="4" t="str">
        <f>VLOOKUP(B2234,imbin!$B$4:$D$3233,3,FALSE)</f>
        <v>Submittal</v>
      </c>
      <c r="P2234" s="4">
        <f>IF(ISNA(VLOOKUP(B2234,rampbin!$B$4:$G$1697,6,FALSE)),2,VLOOKUP(B2234,rampbin!$B$4:$G$1697,6,FALSE))</f>
        <v>2</v>
      </c>
      <c r="Q2234" s="4" t="str">
        <f>IF(ISNA(VLOOKUP(B2234,rampbin!$B$4:$G$1697,5,FALSE)),"MOVES",VLOOKUP(B2234,rampbin!$B$4:$G$1697,5,FALSE))</f>
        <v>Submitted</v>
      </c>
      <c r="R2234" s="4" t="s">
        <v>1877</v>
      </c>
      <c r="S2234" s="6" t="s">
        <v>2050</v>
      </c>
      <c r="T2234" s="4">
        <f>VLOOKUP(B2234,meanLDage!$B$3:$E$3145,4,FALSE)</f>
        <v>3</v>
      </c>
      <c r="U2234" s="32">
        <f>VLOOKUP(B2234,meanLDage!$B$3:$E$3145,2,FALSE)</f>
        <v>9.5264159403796338</v>
      </c>
      <c r="V2234" s="4" t="str">
        <f t="shared" si="239"/>
        <v>42_L_1170011000_1_3_2</v>
      </c>
      <c r="W2234" s="4">
        <v>42101</v>
      </c>
      <c r="X2234" s="6"/>
      <c r="Y2234" s="8">
        <f t="shared" si="240"/>
        <v>42101</v>
      </c>
      <c r="Z2234" s="6" t="b">
        <f t="shared" si="238"/>
        <v>0</v>
      </c>
      <c r="AA2234" s="6">
        <f t="shared" si="241"/>
        <v>42091</v>
      </c>
      <c r="AB2234" s="4">
        <f t="shared" si="242"/>
        <v>3</v>
      </c>
      <c r="AC2234" s="32">
        <f t="shared" si="243"/>
        <v>9.5264159403796338</v>
      </c>
      <c r="AD2234" s="4">
        <f>VLOOKUP($B2234,meanLDage!$Z$3:$AC$3145,4,FALSE)</f>
        <v>3</v>
      </c>
      <c r="AE2234" s="32">
        <f>VLOOKUP($B2234,meanLDage!$Z$3:$AC$3145,2,FALSE)</f>
        <v>10.39097819</v>
      </c>
      <c r="AF2234" s="6">
        <f>VLOOKUP(V2234,'2017 rep county selection'!$A$1:$C$281,3,FALSE)</f>
        <v>42091</v>
      </c>
      <c r="AH2234" s="9">
        <f t="shared" si="244"/>
        <v>42091</v>
      </c>
    </row>
    <row r="2235" spans="1:34" ht="15.75" customHeight="1" x14ac:dyDescent="0.3">
      <c r="A2235" s="4">
        <v>42</v>
      </c>
      <c r="B2235" s="4">
        <v>42047</v>
      </c>
      <c r="C2235" s="6" t="s">
        <v>2293</v>
      </c>
      <c r="D2235" s="6" t="s">
        <v>612</v>
      </c>
      <c r="E2235" s="4">
        <v>42089</v>
      </c>
      <c r="F2235" s="4">
        <v>42039</v>
      </c>
      <c r="G2235" s="4">
        <v>42039</v>
      </c>
      <c r="H2235" s="37">
        <v>383873988</v>
      </c>
      <c r="I2235" s="37">
        <v>374634805.80687398</v>
      </c>
      <c r="J2235" s="37">
        <v>275572438.885445</v>
      </c>
      <c r="K2235" s="4" t="str">
        <f>VLOOKUP(B2235,altitude!$B$3:$E$3232,4)</f>
        <v>L</v>
      </c>
      <c r="L2235" s="4">
        <f>VLOOKUP(B2235,fuelregion!$C$5:$D$3233,2,FALSE)</f>
        <v>200001000</v>
      </c>
      <c r="M2235" s="4">
        <f>VLOOKUP(B2235,fuelregion!$H$5:$I$3113,2,FALSE)</f>
        <v>200001000</v>
      </c>
      <c r="N2235" s="4">
        <f>VLOOKUP(B2235,imbin!$B$4:$D$3233,2,FALSE)</f>
        <v>0</v>
      </c>
      <c r="O2235" s="4" t="str">
        <f>VLOOKUP(B2235,imbin!$B$4:$D$3233,3,FALSE)</f>
        <v>Submittal</v>
      </c>
      <c r="P2235" s="4">
        <f>IF(ISNA(VLOOKUP(B2235,rampbin!$B$4:$G$1697,6,FALSE)),2,VLOOKUP(B2235,rampbin!$B$4:$G$1697,6,FALSE))</f>
        <v>2</v>
      </c>
      <c r="Q2235" s="4" t="str">
        <f>IF(ISNA(VLOOKUP(B2235,rampbin!$B$4:$G$1697,5,FALSE)),"MOVES",VLOOKUP(B2235,rampbin!$B$4:$G$1697,5,FALSE))</f>
        <v>Submitted</v>
      </c>
      <c r="R2235" s="4" t="s">
        <v>1880</v>
      </c>
      <c r="S2235" s="6" t="s">
        <v>1851</v>
      </c>
      <c r="T2235" s="4">
        <f>VLOOKUP(B2235,meanLDage!$B$3:$E$3145,4,FALSE)</f>
        <v>3</v>
      </c>
      <c r="U2235" s="32">
        <f>VLOOKUP(B2235,meanLDage!$B$3:$E$3145,2,FALSE)</f>
        <v>10.547806256320321</v>
      </c>
      <c r="V2235" s="4" t="str">
        <f t="shared" si="239"/>
        <v>42_L_200001000_0_4_2</v>
      </c>
      <c r="W2235" s="4">
        <v>42073</v>
      </c>
      <c r="X2235" s="6"/>
      <c r="Y2235" s="8">
        <f t="shared" si="240"/>
        <v>42073</v>
      </c>
      <c r="Z2235" s="6" t="b">
        <f t="shared" si="238"/>
        <v>0</v>
      </c>
      <c r="AA2235" s="6">
        <f t="shared" si="241"/>
        <v>42039</v>
      </c>
      <c r="AB2235" s="4">
        <f t="shared" si="242"/>
        <v>3</v>
      </c>
      <c r="AC2235" s="32">
        <f t="shared" si="243"/>
        <v>10.547806256320321</v>
      </c>
      <c r="AD2235" s="4">
        <f>VLOOKUP($B2235,meanLDage!$Z$3:$AC$3145,4,FALSE)</f>
        <v>4</v>
      </c>
      <c r="AE2235" s="32">
        <f>VLOOKUP($B2235,meanLDage!$Z$3:$AC$3145,2,FALSE)</f>
        <v>11.33402755</v>
      </c>
      <c r="AF2235" s="6">
        <f>VLOOKUP(V2235,'2017 rep county selection'!$A$1:$C$281,3,FALSE)</f>
        <v>42039</v>
      </c>
      <c r="AH2235" s="9">
        <f t="shared" si="244"/>
        <v>42039</v>
      </c>
    </row>
    <row r="2236" spans="1:34" ht="15.75" customHeight="1" x14ac:dyDescent="0.3">
      <c r="A2236" s="4">
        <v>42</v>
      </c>
      <c r="B2236" s="4">
        <v>42049</v>
      </c>
      <c r="C2236" s="6" t="s">
        <v>2293</v>
      </c>
      <c r="D2236" s="6" t="s">
        <v>1161</v>
      </c>
      <c r="E2236" s="4">
        <v>42071</v>
      </c>
      <c r="F2236" s="4">
        <v>42049</v>
      </c>
      <c r="G2236" s="4">
        <v>42049</v>
      </c>
      <c r="H2236" s="37">
        <v>1929458574</v>
      </c>
      <c r="I2236" s="37">
        <v>2009113238.1327801</v>
      </c>
      <c r="J2236" s="37">
        <v>2092059283.03442</v>
      </c>
      <c r="K2236" s="4" t="str">
        <f>VLOOKUP(B2236,altitude!$B$3:$E$3232,4)</f>
        <v>L</v>
      </c>
      <c r="L2236" s="4">
        <f>VLOOKUP(B2236,fuelregion!$C$5:$D$3233,2,FALSE)</f>
        <v>200001000</v>
      </c>
      <c r="M2236" s="4">
        <f>VLOOKUP(B2236,fuelregion!$H$5:$I$3113,2,FALSE)</f>
        <v>200001000</v>
      </c>
      <c r="N2236" s="4">
        <f>VLOOKUP(B2236,imbin!$B$4:$D$3233,2,FALSE)</f>
        <v>1</v>
      </c>
      <c r="O2236" s="4" t="str">
        <f>VLOOKUP(B2236,imbin!$B$4:$D$3233,3,FALSE)</f>
        <v>Submittal</v>
      </c>
      <c r="P2236" s="4">
        <f>IF(ISNA(VLOOKUP(B2236,rampbin!$B$4:$G$1697,6,FALSE)),2,VLOOKUP(B2236,rampbin!$B$4:$G$1697,6,FALSE))</f>
        <v>2</v>
      </c>
      <c r="Q2236" s="4" t="str">
        <f>IF(ISNA(VLOOKUP(B2236,rampbin!$B$4:$G$1697,5,FALSE)),"MOVES",VLOOKUP(B2236,rampbin!$B$4:$G$1697,5,FALSE))</f>
        <v>Submitted</v>
      </c>
      <c r="R2236" s="4" t="s">
        <v>1877</v>
      </c>
      <c r="S2236" s="6" t="s">
        <v>2153</v>
      </c>
      <c r="T2236" s="4">
        <f>VLOOKUP(B2236,meanLDage!$B$3:$E$3145,4,FALSE)</f>
        <v>3</v>
      </c>
      <c r="U2236" s="32">
        <f>VLOOKUP(B2236,meanLDage!$B$3:$E$3145,2,FALSE)</f>
        <v>9.9011952714423419</v>
      </c>
      <c r="V2236" s="4" t="str">
        <f t="shared" si="239"/>
        <v>42_L_200001000_1_3_2</v>
      </c>
      <c r="W2236" s="4">
        <v>42049</v>
      </c>
      <c r="X2236" s="6"/>
      <c r="Y2236" s="8">
        <f t="shared" si="240"/>
        <v>42049</v>
      </c>
      <c r="Z2236" s="6" t="b">
        <f t="shared" si="238"/>
        <v>1</v>
      </c>
      <c r="AA2236" s="6">
        <f t="shared" si="241"/>
        <v>42049</v>
      </c>
      <c r="AB2236" s="4">
        <f t="shared" si="242"/>
        <v>3</v>
      </c>
      <c r="AC2236" s="32">
        <f t="shared" si="243"/>
        <v>9.9011952714423419</v>
      </c>
      <c r="AD2236" s="4">
        <f>VLOOKUP($B2236,meanLDage!$Z$3:$AC$3145,4,FALSE)</f>
        <v>3</v>
      </c>
      <c r="AE2236" s="32">
        <f>VLOOKUP($B2236,meanLDage!$Z$3:$AC$3145,2,FALSE)</f>
        <v>10.579970680000001</v>
      </c>
      <c r="AF2236" s="6">
        <f>VLOOKUP(V2236,'2017 rep county selection'!$A$1:$C$281,3,FALSE)</f>
        <v>42049</v>
      </c>
      <c r="AH2236" s="9">
        <f t="shared" si="244"/>
        <v>42049</v>
      </c>
    </row>
    <row r="2237" spans="1:34" ht="15.75" customHeight="1" x14ac:dyDescent="0.3">
      <c r="A2237" s="4">
        <v>42</v>
      </c>
      <c r="B2237" s="4">
        <v>42051</v>
      </c>
      <c r="C2237" s="6" t="s">
        <v>2293</v>
      </c>
      <c r="D2237" s="6" t="s">
        <v>35</v>
      </c>
      <c r="E2237" s="4">
        <v>42019</v>
      </c>
      <c r="F2237" s="4">
        <v>42019</v>
      </c>
      <c r="G2237" s="4">
        <v>42019</v>
      </c>
      <c r="H2237" s="37">
        <v>948403435</v>
      </c>
      <c r="I2237" s="37">
        <v>938280172.74349904</v>
      </c>
      <c r="J2237" s="37">
        <v>1013948948.1585799</v>
      </c>
      <c r="K2237" s="4" t="str">
        <f>VLOOKUP(B2237,altitude!$B$3:$E$3232,4)</f>
        <v>L</v>
      </c>
      <c r="L2237" s="4">
        <f>VLOOKUP(B2237,fuelregion!$C$5:$D$3233,2,FALSE)</f>
        <v>278011000</v>
      </c>
      <c r="M2237" s="4">
        <f>VLOOKUP(B2237,fuelregion!$H$5:$I$3113,2,FALSE)</f>
        <v>278011000</v>
      </c>
      <c r="N2237" s="4">
        <f>VLOOKUP(B2237,imbin!$B$4:$D$3233,2,FALSE)</f>
        <v>0</v>
      </c>
      <c r="O2237" s="4" t="str">
        <f>VLOOKUP(B2237,imbin!$B$4:$D$3233,3,FALSE)</f>
        <v>Submittal</v>
      </c>
      <c r="P2237" s="4">
        <f>IF(ISNA(VLOOKUP(B2237,rampbin!$B$4:$G$1697,6,FALSE)),2,VLOOKUP(B2237,rampbin!$B$4:$G$1697,6,FALSE))</f>
        <v>2</v>
      </c>
      <c r="Q2237" s="4" t="str">
        <f>IF(ISNA(VLOOKUP(B2237,rampbin!$B$4:$G$1697,5,FALSE)),"MOVES",VLOOKUP(B2237,rampbin!$B$4:$G$1697,5,FALSE))</f>
        <v>Submitted</v>
      </c>
      <c r="R2237" s="4" t="s">
        <v>1877</v>
      </c>
      <c r="S2237" s="6" t="s">
        <v>2146</v>
      </c>
      <c r="T2237" s="4">
        <f>VLOOKUP(B2237,meanLDage!$B$3:$E$3145,4,FALSE)</f>
        <v>4</v>
      </c>
      <c r="U2237" s="32">
        <f>VLOOKUP(B2237,meanLDage!$B$3:$E$3145,2,FALSE)</f>
        <v>11.743392557135298</v>
      </c>
      <c r="V2237" s="4" t="str">
        <f t="shared" si="239"/>
        <v>42_L_278011000_0_3_2</v>
      </c>
      <c r="W2237" s="4">
        <v>42051</v>
      </c>
      <c r="X2237" s="6"/>
      <c r="Y2237" s="8">
        <f t="shared" si="240"/>
        <v>42051</v>
      </c>
      <c r="Z2237" s="6" t="b">
        <f t="shared" si="238"/>
        <v>0</v>
      </c>
      <c r="AA2237" s="6">
        <f t="shared" si="241"/>
        <v>42019</v>
      </c>
      <c r="AB2237" s="4">
        <f t="shared" si="242"/>
        <v>4</v>
      </c>
      <c r="AC2237" s="32">
        <f t="shared" si="243"/>
        <v>11.743392557135298</v>
      </c>
      <c r="AD2237" s="4">
        <f>VLOOKUP($B2237,meanLDage!$Z$3:$AC$3145,4,FALSE)</f>
        <v>3</v>
      </c>
      <c r="AE2237" s="32">
        <f>VLOOKUP($B2237,meanLDage!$Z$3:$AC$3145,2,FALSE)</f>
        <v>9.7202852049999997</v>
      </c>
      <c r="AF2237" s="6">
        <f>VLOOKUP(V2237,'2017 rep county selection'!$A$1:$C$281,3,FALSE)</f>
        <v>42019</v>
      </c>
      <c r="AH2237" s="9">
        <f t="shared" si="244"/>
        <v>42019</v>
      </c>
    </row>
    <row r="2238" spans="1:34" ht="15.75" customHeight="1" x14ac:dyDescent="0.3">
      <c r="A2238" s="4">
        <v>42</v>
      </c>
      <c r="B2238" s="4">
        <v>42053</v>
      </c>
      <c r="C2238" s="6" t="s">
        <v>2293</v>
      </c>
      <c r="D2238" s="6" t="s">
        <v>1384</v>
      </c>
      <c r="E2238" s="4">
        <v>42089</v>
      </c>
      <c r="F2238" s="4">
        <v>42039</v>
      </c>
      <c r="G2238" s="4">
        <v>42039</v>
      </c>
      <c r="H2238" s="37">
        <v>182984060</v>
      </c>
      <c r="I2238" s="37">
        <v>185527467.00172201</v>
      </c>
      <c r="J2238" s="37">
        <v>59096358.467002697</v>
      </c>
      <c r="K2238" s="4" t="str">
        <f>VLOOKUP(B2238,altitude!$B$3:$E$3232,4)</f>
        <v>L</v>
      </c>
      <c r="L2238" s="4">
        <f>VLOOKUP(B2238,fuelregion!$C$5:$D$3233,2,FALSE)</f>
        <v>200001000</v>
      </c>
      <c r="M2238" s="4">
        <f>VLOOKUP(B2238,fuelregion!$H$5:$I$3113,2,FALSE)</f>
        <v>200001000</v>
      </c>
      <c r="N2238" s="4">
        <f>VLOOKUP(B2238,imbin!$B$4:$D$3233,2,FALSE)</f>
        <v>0</v>
      </c>
      <c r="O2238" s="4" t="str">
        <f>VLOOKUP(B2238,imbin!$B$4:$D$3233,3,FALSE)</f>
        <v>Submittal</v>
      </c>
      <c r="P2238" s="4">
        <f>IF(ISNA(VLOOKUP(B2238,rampbin!$B$4:$G$1697,6,FALSE)),2,VLOOKUP(B2238,rampbin!$B$4:$G$1697,6,FALSE))</f>
        <v>2</v>
      </c>
      <c r="Q2238" s="4" t="str">
        <f>IF(ISNA(VLOOKUP(B2238,rampbin!$B$4:$G$1697,5,FALSE)),"MOVES",VLOOKUP(B2238,rampbin!$B$4:$G$1697,5,FALSE))</f>
        <v>Submitted</v>
      </c>
      <c r="R2238" s="4" t="s">
        <v>1880</v>
      </c>
      <c r="S2238" s="6" t="s">
        <v>1851</v>
      </c>
      <c r="T2238" s="4">
        <f>VLOOKUP(B2238,meanLDage!$B$3:$E$3145,4,FALSE)</f>
        <v>4</v>
      </c>
      <c r="U2238" s="32">
        <f>VLOOKUP(B2238,meanLDage!$B$3:$E$3145,2,FALSE)</f>
        <v>11.370631513151958</v>
      </c>
      <c r="V2238" s="4" t="str">
        <f t="shared" si="239"/>
        <v>42_L_200001000_0_4_2</v>
      </c>
      <c r="W2238" s="4">
        <v>42039</v>
      </c>
      <c r="X2238" s="6"/>
      <c r="Y2238" s="8">
        <f t="shared" si="240"/>
        <v>42039</v>
      </c>
      <c r="Z2238" s="6" t="b">
        <f t="shared" si="238"/>
        <v>1</v>
      </c>
      <c r="AA2238" s="6">
        <f t="shared" si="241"/>
        <v>42039</v>
      </c>
      <c r="AB2238" s="4">
        <f t="shared" si="242"/>
        <v>4</v>
      </c>
      <c r="AC2238" s="32">
        <f t="shared" si="243"/>
        <v>11.370631513151958</v>
      </c>
      <c r="AD2238" s="4">
        <f>VLOOKUP($B2238,meanLDage!$Z$3:$AC$3145,4,FALSE)</f>
        <v>4</v>
      </c>
      <c r="AE2238" s="32">
        <f>VLOOKUP($B2238,meanLDage!$Z$3:$AC$3145,2,FALSE)</f>
        <v>11.33418372</v>
      </c>
      <c r="AF2238" s="6">
        <f>VLOOKUP(V2238,'2017 rep county selection'!$A$1:$C$281,3,FALSE)</f>
        <v>42039</v>
      </c>
      <c r="AH2238" s="9">
        <f t="shared" si="244"/>
        <v>42039</v>
      </c>
    </row>
    <row r="2239" spans="1:34" ht="15.75" customHeight="1" x14ac:dyDescent="0.3">
      <c r="A2239" s="4">
        <v>42</v>
      </c>
      <c r="B2239" s="4">
        <v>42055</v>
      </c>
      <c r="C2239" s="6" t="s">
        <v>2293</v>
      </c>
      <c r="D2239" s="6" t="s">
        <v>36</v>
      </c>
      <c r="E2239" s="4">
        <v>42089</v>
      </c>
      <c r="F2239" s="4">
        <v>42089</v>
      </c>
      <c r="G2239" s="4">
        <v>42089</v>
      </c>
      <c r="H2239" s="37">
        <v>1424365432</v>
      </c>
      <c r="I2239" s="37">
        <v>1439965210.2541001</v>
      </c>
      <c r="J2239" s="37">
        <v>1462969309.4233899</v>
      </c>
      <c r="K2239" s="4" t="str">
        <f>VLOOKUP(B2239,altitude!$B$3:$E$3232,4)</f>
        <v>L</v>
      </c>
      <c r="L2239" s="4">
        <f>VLOOKUP(B2239,fuelregion!$C$5:$D$3233,2,FALSE)</f>
        <v>100001000</v>
      </c>
      <c r="M2239" s="4">
        <f>VLOOKUP(B2239,fuelregion!$H$5:$I$3113,2,FALSE)</f>
        <v>100001000</v>
      </c>
      <c r="N2239" s="4">
        <f>VLOOKUP(B2239,imbin!$B$4:$D$3233,2,FALSE)</f>
        <v>0</v>
      </c>
      <c r="O2239" s="4" t="str">
        <f>VLOOKUP(B2239,imbin!$B$4:$D$3233,3,FALSE)</f>
        <v>Submittal</v>
      </c>
      <c r="P2239" s="4">
        <f>IF(ISNA(VLOOKUP(B2239,rampbin!$B$4:$G$1697,6,FALSE)),2,VLOOKUP(B2239,rampbin!$B$4:$G$1697,6,FALSE))</f>
        <v>2</v>
      </c>
      <c r="Q2239" s="4" t="str">
        <f>IF(ISNA(VLOOKUP(B2239,rampbin!$B$4:$G$1697,5,FALSE)),"MOVES",VLOOKUP(B2239,rampbin!$B$4:$G$1697,5,FALSE))</f>
        <v>Submitted</v>
      </c>
      <c r="R2239" s="4" t="s">
        <v>1877</v>
      </c>
      <c r="S2239" s="6" t="s">
        <v>2154</v>
      </c>
      <c r="T2239" s="4">
        <f>VLOOKUP(B2239,meanLDage!$B$3:$E$3145,4,FALSE)</f>
        <v>4</v>
      </c>
      <c r="U2239" s="32">
        <f>VLOOKUP(B2239,meanLDage!$B$3:$E$3145,2,FALSE)</f>
        <v>12.544768074700535</v>
      </c>
      <c r="V2239" s="4" t="str">
        <f t="shared" si="239"/>
        <v>42_L_100001000_0_4_2</v>
      </c>
      <c r="W2239" s="4">
        <v>42055</v>
      </c>
      <c r="X2239" s="6"/>
      <c r="Y2239" s="8">
        <f t="shared" si="240"/>
        <v>42055</v>
      </c>
      <c r="Z2239" s="6" t="b">
        <f t="shared" si="238"/>
        <v>0</v>
      </c>
      <c r="AA2239" s="6">
        <f t="shared" si="241"/>
        <v>42089</v>
      </c>
      <c r="AB2239" s="4">
        <f t="shared" si="242"/>
        <v>4</v>
      </c>
      <c r="AC2239" s="32">
        <f t="shared" si="243"/>
        <v>12.544768074700535</v>
      </c>
      <c r="AD2239" s="4">
        <f>VLOOKUP($B2239,meanLDage!$Z$3:$AC$3145,4,FALSE)</f>
        <v>4</v>
      </c>
      <c r="AE2239" s="32">
        <f>VLOOKUP($B2239,meanLDage!$Z$3:$AC$3145,2,FALSE)</f>
        <v>11.334014720000001</v>
      </c>
      <c r="AF2239" s="6">
        <f>VLOOKUP(V2239,'2017 rep county selection'!$A$1:$C$281,3,FALSE)</f>
        <v>42089</v>
      </c>
      <c r="AH2239" s="9">
        <f t="shared" si="244"/>
        <v>42089</v>
      </c>
    </row>
    <row r="2240" spans="1:34" ht="15.75" customHeight="1" x14ac:dyDescent="0.3">
      <c r="A2240" s="4">
        <v>42</v>
      </c>
      <c r="B2240" s="4">
        <v>42057</v>
      </c>
      <c r="C2240" s="6" t="s">
        <v>2293</v>
      </c>
      <c r="D2240" s="6" t="s">
        <v>108</v>
      </c>
      <c r="E2240" s="4">
        <v>42089</v>
      </c>
      <c r="F2240" s="4">
        <v>42089</v>
      </c>
      <c r="G2240" s="4">
        <v>42089</v>
      </c>
      <c r="H2240" s="37">
        <v>404107857</v>
      </c>
      <c r="I2240" s="37">
        <v>391635295.59925598</v>
      </c>
      <c r="J2240" s="37">
        <v>405927176.11751199</v>
      </c>
      <c r="K2240" s="4" t="str">
        <f>VLOOKUP(B2240,altitude!$B$3:$E$3232,4)</f>
        <v>L</v>
      </c>
      <c r="L2240" s="4">
        <f>VLOOKUP(B2240,fuelregion!$C$5:$D$3233,2,FALSE)</f>
        <v>100001000</v>
      </c>
      <c r="M2240" s="4">
        <f>VLOOKUP(B2240,fuelregion!$H$5:$I$3113,2,FALSE)</f>
        <v>100001000</v>
      </c>
      <c r="N2240" s="4">
        <f>VLOOKUP(B2240,imbin!$B$4:$D$3233,2,FALSE)</f>
        <v>0</v>
      </c>
      <c r="O2240" s="4" t="str">
        <f>VLOOKUP(B2240,imbin!$B$4:$D$3233,3,FALSE)</f>
        <v>Submittal</v>
      </c>
      <c r="P2240" s="4">
        <f>IF(ISNA(VLOOKUP(B2240,rampbin!$B$4:$G$1697,6,FALSE)),2,VLOOKUP(B2240,rampbin!$B$4:$G$1697,6,FALSE))</f>
        <v>2</v>
      </c>
      <c r="Q2240" s="4" t="str">
        <f>IF(ISNA(VLOOKUP(B2240,rampbin!$B$4:$G$1697,5,FALSE)),"MOVES",VLOOKUP(B2240,rampbin!$B$4:$G$1697,5,FALSE))</f>
        <v>Submitted</v>
      </c>
      <c r="R2240" s="4" t="s">
        <v>1880</v>
      </c>
      <c r="S2240" s="6" t="s">
        <v>1851</v>
      </c>
      <c r="T2240" s="4">
        <f>VLOOKUP(B2240,meanLDage!$B$3:$E$3145,4,FALSE)</f>
        <v>5</v>
      </c>
      <c r="U2240" s="32">
        <f>VLOOKUP(B2240,meanLDage!$B$3:$E$3145,2,FALSE)</f>
        <v>14.238358570214452</v>
      </c>
      <c r="V2240" s="4" t="str">
        <f t="shared" si="239"/>
        <v>42_L_100001000_0_4_2</v>
      </c>
      <c r="W2240" s="4">
        <v>42009</v>
      </c>
      <c r="X2240" s="6"/>
      <c r="Y2240" s="8">
        <f t="shared" si="240"/>
        <v>42009</v>
      </c>
      <c r="Z2240" s="6" t="b">
        <f t="shared" si="238"/>
        <v>0</v>
      </c>
      <c r="AA2240" s="6">
        <f t="shared" si="241"/>
        <v>42089</v>
      </c>
      <c r="AB2240" s="4">
        <f t="shared" si="242"/>
        <v>5</v>
      </c>
      <c r="AC2240" s="32">
        <f t="shared" si="243"/>
        <v>14.238358570214452</v>
      </c>
      <c r="AD2240" s="4">
        <f>VLOOKUP($B2240,meanLDage!$Z$3:$AC$3145,4,FALSE)</f>
        <v>4</v>
      </c>
      <c r="AE2240" s="32">
        <f>VLOOKUP($B2240,meanLDage!$Z$3:$AC$3145,2,FALSE)</f>
        <v>11.333860120000001</v>
      </c>
      <c r="AF2240" s="6">
        <f>VLOOKUP(V2240,'2017 rep county selection'!$A$1:$C$281,3,FALSE)</f>
        <v>42089</v>
      </c>
      <c r="AH2240" s="9">
        <f t="shared" si="244"/>
        <v>42089</v>
      </c>
    </row>
    <row r="2241" spans="1:34" ht="15.75" customHeight="1" x14ac:dyDescent="0.3">
      <c r="A2241" s="4">
        <v>42</v>
      </c>
      <c r="B2241" s="4">
        <v>42059</v>
      </c>
      <c r="C2241" s="6" t="s">
        <v>2293</v>
      </c>
      <c r="D2241" s="6" t="s">
        <v>38</v>
      </c>
      <c r="E2241" s="4">
        <v>42089</v>
      </c>
      <c r="F2241" s="4">
        <v>42039</v>
      </c>
      <c r="G2241" s="4">
        <v>42039</v>
      </c>
      <c r="H2241" s="37">
        <v>421356828</v>
      </c>
      <c r="I2241" s="37">
        <v>610705698.08093798</v>
      </c>
      <c r="J2241" s="37">
        <v>519206538.53541601</v>
      </c>
      <c r="K2241" s="4" t="str">
        <f>VLOOKUP(B2241,altitude!$B$3:$E$3232,4)</f>
        <v>L</v>
      </c>
      <c r="L2241" s="4">
        <f>VLOOKUP(B2241,fuelregion!$C$5:$D$3233,2,FALSE)</f>
        <v>200001000</v>
      </c>
      <c r="M2241" s="4">
        <f>VLOOKUP(B2241,fuelregion!$H$5:$I$3113,2,FALSE)</f>
        <v>200001000</v>
      </c>
      <c r="N2241" s="4">
        <f>VLOOKUP(B2241,imbin!$B$4:$D$3233,2,FALSE)</f>
        <v>0</v>
      </c>
      <c r="O2241" s="4" t="str">
        <f>VLOOKUP(B2241,imbin!$B$4:$D$3233,3,FALSE)</f>
        <v>Submittal</v>
      </c>
      <c r="P2241" s="4">
        <f>IF(ISNA(VLOOKUP(B2241,rampbin!$B$4:$G$1697,6,FALSE)),2,VLOOKUP(B2241,rampbin!$B$4:$G$1697,6,FALSE))</f>
        <v>2</v>
      </c>
      <c r="Q2241" s="4" t="str">
        <f>IF(ISNA(VLOOKUP(B2241,rampbin!$B$4:$G$1697,5,FALSE)),"MOVES",VLOOKUP(B2241,rampbin!$B$4:$G$1697,5,FALSE))</f>
        <v>Submitted</v>
      </c>
      <c r="R2241" s="4" t="s">
        <v>1880</v>
      </c>
      <c r="S2241" s="6" t="s">
        <v>1851</v>
      </c>
      <c r="T2241" s="4">
        <f>VLOOKUP(B2241,meanLDage!$B$3:$E$3145,4,FALSE)</f>
        <v>4</v>
      </c>
      <c r="U2241" s="32">
        <f>VLOOKUP(B2241,meanLDage!$B$3:$E$3145,2,FALSE)</f>
        <v>11.108052982069111</v>
      </c>
      <c r="V2241" s="4" t="str">
        <f t="shared" si="239"/>
        <v>42_L_200001000_0_4_2</v>
      </c>
      <c r="W2241" s="4">
        <v>42039</v>
      </c>
      <c r="X2241" s="6"/>
      <c r="Y2241" s="8">
        <f t="shared" si="240"/>
        <v>42039</v>
      </c>
      <c r="Z2241" s="6" t="b">
        <f t="shared" si="238"/>
        <v>1</v>
      </c>
      <c r="AA2241" s="6">
        <f t="shared" si="241"/>
        <v>42039</v>
      </c>
      <c r="AB2241" s="4">
        <f t="shared" si="242"/>
        <v>4</v>
      </c>
      <c r="AC2241" s="32">
        <f t="shared" si="243"/>
        <v>11.108052982069111</v>
      </c>
      <c r="AD2241" s="4">
        <f>VLOOKUP($B2241,meanLDage!$Z$3:$AC$3145,4,FALSE)</f>
        <v>4</v>
      </c>
      <c r="AE2241" s="32">
        <f>VLOOKUP($B2241,meanLDage!$Z$3:$AC$3145,2,FALSE)</f>
        <v>11.33401688</v>
      </c>
      <c r="AF2241" s="6">
        <f>VLOOKUP(V2241,'2017 rep county selection'!$A$1:$C$281,3,FALSE)</f>
        <v>42039</v>
      </c>
      <c r="AH2241" s="9">
        <f t="shared" si="244"/>
        <v>42039</v>
      </c>
    </row>
    <row r="2242" spans="1:34" ht="15.75" customHeight="1" x14ac:dyDescent="0.3">
      <c r="A2242" s="4">
        <v>42</v>
      </c>
      <c r="B2242" s="4">
        <v>42061</v>
      </c>
      <c r="C2242" s="6" t="s">
        <v>2293</v>
      </c>
      <c r="D2242" s="6" t="s">
        <v>1385</v>
      </c>
      <c r="E2242" s="4">
        <v>42089</v>
      </c>
      <c r="F2242" s="4">
        <v>42089</v>
      </c>
      <c r="G2242" s="4">
        <v>42089</v>
      </c>
      <c r="H2242" s="37">
        <v>418250717</v>
      </c>
      <c r="I2242" s="37">
        <v>415194895.509556</v>
      </c>
      <c r="J2242" s="37">
        <v>414624729.14875901</v>
      </c>
      <c r="K2242" s="4" t="str">
        <f>VLOOKUP(B2242,altitude!$B$3:$E$3232,4)</f>
        <v>L</v>
      </c>
      <c r="L2242" s="4">
        <f>VLOOKUP(B2242,fuelregion!$C$5:$D$3233,2,FALSE)</f>
        <v>100001000</v>
      </c>
      <c r="M2242" s="4">
        <f>VLOOKUP(B2242,fuelregion!$H$5:$I$3113,2,FALSE)</f>
        <v>100001000</v>
      </c>
      <c r="N2242" s="4">
        <f>VLOOKUP(B2242,imbin!$B$4:$D$3233,2,FALSE)</f>
        <v>0</v>
      </c>
      <c r="O2242" s="4" t="str">
        <f>VLOOKUP(B2242,imbin!$B$4:$D$3233,3,FALSE)</f>
        <v>Submittal</v>
      </c>
      <c r="P2242" s="4">
        <f>IF(ISNA(VLOOKUP(B2242,rampbin!$B$4:$G$1697,6,FALSE)),2,VLOOKUP(B2242,rampbin!$B$4:$G$1697,6,FALSE))</f>
        <v>2</v>
      </c>
      <c r="Q2242" s="4" t="str">
        <f>IF(ISNA(VLOOKUP(B2242,rampbin!$B$4:$G$1697,5,FALSE)),"MOVES",VLOOKUP(B2242,rampbin!$B$4:$G$1697,5,FALSE))</f>
        <v>Submitted</v>
      </c>
      <c r="R2242" s="4" t="s">
        <v>1880</v>
      </c>
      <c r="S2242" s="6" t="s">
        <v>1851</v>
      </c>
      <c r="T2242" s="4">
        <f>VLOOKUP(B2242,meanLDage!$B$3:$E$3145,4,FALSE)</f>
        <v>4</v>
      </c>
      <c r="U2242" s="32">
        <f>VLOOKUP(B2242,meanLDage!$B$3:$E$3145,2,FALSE)</f>
        <v>12.923178279570996</v>
      </c>
      <c r="V2242" s="4" t="str">
        <f t="shared" si="239"/>
        <v>42_L_100001000_0_4_2</v>
      </c>
      <c r="W2242" s="4">
        <v>42055</v>
      </c>
      <c r="X2242" s="6"/>
      <c r="Y2242" s="8">
        <f t="shared" si="240"/>
        <v>42055</v>
      </c>
      <c r="Z2242" s="6" t="b">
        <f t="shared" ref="Z2242:Z2305" si="245">G2242=Y2242</f>
        <v>0</v>
      </c>
      <c r="AA2242" s="6">
        <f t="shared" si="241"/>
        <v>42089</v>
      </c>
      <c r="AB2242" s="4">
        <f t="shared" si="242"/>
        <v>4</v>
      </c>
      <c r="AC2242" s="32">
        <f t="shared" si="243"/>
        <v>12.923178279570996</v>
      </c>
      <c r="AD2242" s="4">
        <f>VLOOKUP($B2242,meanLDage!$Z$3:$AC$3145,4,FALSE)</f>
        <v>4</v>
      </c>
      <c r="AE2242" s="32">
        <f>VLOOKUP($B2242,meanLDage!$Z$3:$AC$3145,2,FALSE)</f>
        <v>11.334021529999999</v>
      </c>
      <c r="AF2242" s="6">
        <f>VLOOKUP(V2242,'2017 rep county selection'!$A$1:$C$281,3,FALSE)</f>
        <v>42089</v>
      </c>
      <c r="AH2242" s="9">
        <f t="shared" si="244"/>
        <v>42089</v>
      </c>
    </row>
    <row r="2243" spans="1:34" ht="15.75" customHeight="1" x14ac:dyDescent="0.3">
      <c r="A2243" s="4">
        <v>42</v>
      </c>
      <c r="B2243" s="4">
        <v>42063</v>
      </c>
      <c r="C2243" s="6" t="s">
        <v>2293</v>
      </c>
      <c r="D2243" s="6" t="s">
        <v>1386</v>
      </c>
      <c r="E2243" s="4">
        <v>42089</v>
      </c>
      <c r="F2243" s="4">
        <v>42039</v>
      </c>
      <c r="G2243" s="4">
        <v>42039</v>
      </c>
      <c r="H2243" s="37">
        <v>778307956</v>
      </c>
      <c r="I2243" s="37">
        <v>742914336.70536995</v>
      </c>
      <c r="J2243" s="37">
        <v>746988127.68207502</v>
      </c>
      <c r="K2243" s="4" t="str">
        <f>VLOOKUP(B2243,altitude!$B$3:$E$3232,4)</f>
        <v>L</v>
      </c>
      <c r="L2243" s="4">
        <f>VLOOKUP(B2243,fuelregion!$C$5:$D$3233,2,FALSE)</f>
        <v>200001000</v>
      </c>
      <c r="M2243" s="4">
        <f>VLOOKUP(B2243,fuelregion!$H$5:$I$3113,2,FALSE)</f>
        <v>200001000</v>
      </c>
      <c r="N2243" s="4">
        <f>VLOOKUP(B2243,imbin!$B$4:$D$3233,2,FALSE)</f>
        <v>0</v>
      </c>
      <c r="O2243" s="4" t="str">
        <f>VLOOKUP(B2243,imbin!$B$4:$D$3233,3,FALSE)</f>
        <v>Submittal</v>
      </c>
      <c r="P2243" s="4">
        <f>IF(ISNA(VLOOKUP(B2243,rampbin!$B$4:$G$1697,6,FALSE)),2,VLOOKUP(B2243,rampbin!$B$4:$G$1697,6,FALSE))</f>
        <v>2</v>
      </c>
      <c r="Q2243" s="4" t="str">
        <f>IF(ISNA(VLOOKUP(B2243,rampbin!$B$4:$G$1697,5,FALSE)),"MOVES",VLOOKUP(B2243,rampbin!$B$4:$G$1697,5,FALSE))</f>
        <v>Submitted</v>
      </c>
      <c r="R2243" s="4" t="s">
        <v>1880</v>
      </c>
      <c r="S2243" s="6" t="s">
        <v>1851</v>
      </c>
      <c r="T2243" s="4">
        <f>VLOOKUP(B2243,meanLDage!$B$3:$E$3145,4,FALSE)</f>
        <v>4</v>
      </c>
      <c r="U2243" s="32">
        <f>VLOOKUP(B2243,meanLDage!$B$3:$E$3145,2,FALSE)</f>
        <v>11.439362980579169</v>
      </c>
      <c r="V2243" s="4" t="str">
        <f t="shared" ref="V2243:V2306" si="246">A2243&amp;"_"&amp;K2243&amp;"_"&amp;M2243&amp;"_"&amp;N2243&amp;"_"&amp;AD2243&amp;"_"&amp;P2243</f>
        <v>42_L_200001000_0_4_2</v>
      </c>
      <c r="W2243" s="4">
        <v>42039</v>
      </c>
      <c r="X2243" s="6"/>
      <c r="Y2243" s="8">
        <f t="shared" ref="Y2243:Y2306" si="247">IF(X2243&gt;0,X2243,W2243)</f>
        <v>42039</v>
      </c>
      <c r="Z2243" s="6" t="b">
        <f t="shared" si="245"/>
        <v>1</v>
      </c>
      <c r="AA2243" s="6">
        <f t="shared" ref="AA2243:AA2306" si="248">G2243</f>
        <v>42039</v>
      </c>
      <c r="AB2243" s="4">
        <f t="shared" ref="AB2243:AB2306" si="249">T2243</f>
        <v>4</v>
      </c>
      <c r="AC2243" s="32">
        <f t="shared" ref="AC2243:AC2306" si="250">U2243</f>
        <v>11.439362980579169</v>
      </c>
      <c r="AD2243" s="4">
        <f>VLOOKUP($B2243,meanLDage!$Z$3:$AC$3145,4,FALSE)</f>
        <v>4</v>
      </c>
      <c r="AE2243" s="32">
        <f>VLOOKUP($B2243,meanLDage!$Z$3:$AC$3145,2,FALSE)</f>
        <v>11.33402081</v>
      </c>
      <c r="AF2243" s="6">
        <f>VLOOKUP(V2243,'2017 rep county selection'!$A$1:$C$281,3,FALSE)</f>
        <v>42039</v>
      </c>
      <c r="AH2243" s="9">
        <f t="shared" ref="AH2243:AH2306" si="251">IF(AG2243&gt;0,AG2243,AF2243)</f>
        <v>42039</v>
      </c>
    </row>
    <row r="2244" spans="1:34" ht="15.75" customHeight="1" x14ac:dyDescent="0.3">
      <c r="A2244" s="4">
        <v>42</v>
      </c>
      <c r="B2244" s="4">
        <v>42065</v>
      </c>
      <c r="C2244" s="6" t="s">
        <v>2293</v>
      </c>
      <c r="D2244" s="6" t="s">
        <v>43</v>
      </c>
      <c r="E2244" s="4">
        <v>42089</v>
      </c>
      <c r="F2244" s="4">
        <v>42039</v>
      </c>
      <c r="G2244" s="4">
        <v>42039</v>
      </c>
      <c r="H2244" s="37">
        <v>608222065</v>
      </c>
      <c r="I2244" s="37">
        <v>538717522.20989597</v>
      </c>
      <c r="J2244" s="37">
        <v>558297484.48547697</v>
      </c>
      <c r="K2244" s="4" t="str">
        <f>VLOOKUP(B2244,altitude!$B$3:$E$3232,4)</f>
        <v>L</v>
      </c>
      <c r="L2244" s="4">
        <f>VLOOKUP(B2244,fuelregion!$C$5:$D$3233,2,FALSE)</f>
        <v>200001000</v>
      </c>
      <c r="M2244" s="4">
        <f>VLOOKUP(B2244,fuelregion!$H$5:$I$3113,2,FALSE)</f>
        <v>200001000</v>
      </c>
      <c r="N2244" s="4">
        <f>VLOOKUP(B2244,imbin!$B$4:$D$3233,2,FALSE)</f>
        <v>0</v>
      </c>
      <c r="O2244" s="4" t="str">
        <f>VLOOKUP(B2244,imbin!$B$4:$D$3233,3,FALSE)</f>
        <v>Submittal</v>
      </c>
      <c r="P2244" s="4">
        <f>IF(ISNA(VLOOKUP(B2244,rampbin!$B$4:$G$1697,6,FALSE)),2,VLOOKUP(B2244,rampbin!$B$4:$G$1697,6,FALSE))</f>
        <v>2</v>
      </c>
      <c r="Q2244" s="4" t="str">
        <f>IF(ISNA(VLOOKUP(B2244,rampbin!$B$4:$G$1697,5,FALSE)),"MOVES",VLOOKUP(B2244,rampbin!$B$4:$G$1697,5,FALSE))</f>
        <v>Submitted</v>
      </c>
      <c r="R2244" s="4" t="s">
        <v>1880</v>
      </c>
      <c r="S2244" s="6" t="s">
        <v>1851</v>
      </c>
      <c r="T2244" s="4">
        <f>VLOOKUP(B2244,meanLDage!$B$3:$E$3145,4,FALSE)</f>
        <v>4</v>
      </c>
      <c r="U2244" s="32">
        <f>VLOOKUP(B2244,meanLDage!$B$3:$E$3145,2,FALSE)</f>
        <v>11.03671534929294</v>
      </c>
      <c r="V2244" s="4" t="str">
        <f t="shared" si="246"/>
        <v>42_L_200001000_0_4_2</v>
      </c>
      <c r="W2244" s="4">
        <v>42039</v>
      </c>
      <c r="X2244" s="6"/>
      <c r="Y2244" s="8">
        <f t="shared" si="247"/>
        <v>42039</v>
      </c>
      <c r="Z2244" s="6" t="b">
        <f t="shared" si="245"/>
        <v>1</v>
      </c>
      <c r="AA2244" s="6">
        <f t="shared" si="248"/>
        <v>42039</v>
      </c>
      <c r="AB2244" s="4">
        <f t="shared" si="249"/>
        <v>4</v>
      </c>
      <c r="AC2244" s="32">
        <f t="shared" si="250"/>
        <v>11.03671534929294</v>
      </c>
      <c r="AD2244" s="4">
        <f>VLOOKUP($B2244,meanLDage!$Z$3:$AC$3145,4,FALSE)</f>
        <v>4</v>
      </c>
      <c r="AE2244" s="32">
        <f>VLOOKUP($B2244,meanLDage!$Z$3:$AC$3145,2,FALSE)</f>
        <v>11.333970600000001</v>
      </c>
      <c r="AF2244" s="6">
        <f>VLOOKUP(V2244,'2017 rep county selection'!$A$1:$C$281,3,FALSE)</f>
        <v>42039</v>
      </c>
      <c r="AH2244" s="9">
        <f t="shared" si="251"/>
        <v>42039</v>
      </c>
    </row>
    <row r="2245" spans="1:34" ht="15.75" customHeight="1" x14ac:dyDescent="0.3">
      <c r="A2245" s="4">
        <v>42</v>
      </c>
      <c r="B2245" s="4">
        <v>42067</v>
      </c>
      <c r="C2245" s="6" t="s">
        <v>2293</v>
      </c>
      <c r="D2245" s="6" t="s">
        <v>1387</v>
      </c>
      <c r="E2245" s="4">
        <v>42089</v>
      </c>
      <c r="F2245" s="4">
        <v>42089</v>
      </c>
      <c r="G2245" s="4">
        <v>42089</v>
      </c>
      <c r="H2245" s="37">
        <v>227705285</v>
      </c>
      <c r="I2245" s="37">
        <v>257889614.99706599</v>
      </c>
      <c r="J2245" s="37">
        <v>260524184.91270599</v>
      </c>
      <c r="K2245" s="4" t="str">
        <f>VLOOKUP(B2245,altitude!$B$3:$E$3232,4)</f>
        <v>L</v>
      </c>
      <c r="L2245" s="4">
        <f>VLOOKUP(B2245,fuelregion!$C$5:$D$3233,2,FALSE)</f>
        <v>100001000</v>
      </c>
      <c r="M2245" s="4">
        <f>VLOOKUP(B2245,fuelregion!$H$5:$I$3113,2,FALSE)</f>
        <v>100001000</v>
      </c>
      <c r="N2245" s="4">
        <f>VLOOKUP(B2245,imbin!$B$4:$D$3233,2,FALSE)</f>
        <v>0</v>
      </c>
      <c r="O2245" s="4" t="str">
        <f>VLOOKUP(B2245,imbin!$B$4:$D$3233,3,FALSE)</f>
        <v>Submittal</v>
      </c>
      <c r="P2245" s="4">
        <f>IF(ISNA(VLOOKUP(B2245,rampbin!$B$4:$G$1697,6,FALSE)),2,VLOOKUP(B2245,rampbin!$B$4:$G$1697,6,FALSE))</f>
        <v>2</v>
      </c>
      <c r="Q2245" s="4" t="str">
        <f>IF(ISNA(VLOOKUP(B2245,rampbin!$B$4:$G$1697,5,FALSE)),"MOVES",VLOOKUP(B2245,rampbin!$B$4:$G$1697,5,FALSE))</f>
        <v>Submitted</v>
      </c>
      <c r="R2245" s="4" t="s">
        <v>1880</v>
      </c>
      <c r="S2245" s="6" t="s">
        <v>1851</v>
      </c>
      <c r="T2245" s="4">
        <f>VLOOKUP(B2245,meanLDage!$B$3:$E$3145,4,FALSE)</f>
        <v>5</v>
      </c>
      <c r="U2245" s="32">
        <f>VLOOKUP(B2245,meanLDage!$B$3:$E$3145,2,FALSE)</f>
        <v>13.13886400292828</v>
      </c>
      <c r="V2245" s="4" t="str">
        <f t="shared" si="246"/>
        <v>42_L_100001000_0_4_2</v>
      </c>
      <c r="W2245" s="4">
        <v>42009</v>
      </c>
      <c r="X2245" s="6"/>
      <c r="Y2245" s="8">
        <f t="shared" si="247"/>
        <v>42009</v>
      </c>
      <c r="Z2245" s="6" t="b">
        <f t="shared" si="245"/>
        <v>0</v>
      </c>
      <c r="AA2245" s="6">
        <f t="shared" si="248"/>
        <v>42089</v>
      </c>
      <c r="AB2245" s="4">
        <f t="shared" si="249"/>
        <v>5</v>
      </c>
      <c r="AC2245" s="32">
        <f t="shared" si="250"/>
        <v>13.13886400292828</v>
      </c>
      <c r="AD2245" s="4">
        <f>VLOOKUP($B2245,meanLDage!$Z$3:$AC$3145,4,FALSE)</f>
        <v>4</v>
      </c>
      <c r="AE2245" s="32">
        <f>VLOOKUP($B2245,meanLDage!$Z$3:$AC$3145,2,FALSE)</f>
        <v>11.33407963</v>
      </c>
      <c r="AF2245" s="6">
        <f>VLOOKUP(V2245,'2017 rep county selection'!$A$1:$C$281,3,FALSE)</f>
        <v>42089</v>
      </c>
      <c r="AH2245" s="9">
        <f t="shared" si="251"/>
        <v>42089</v>
      </c>
    </row>
    <row r="2246" spans="1:34" ht="15.75" customHeight="1" x14ac:dyDescent="0.3">
      <c r="A2246" s="4">
        <v>42</v>
      </c>
      <c r="B2246" s="4">
        <v>42069</v>
      </c>
      <c r="C2246" s="6" t="s">
        <v>2293</v>
      </c>
      <c r="D2246" s="6" t="s">
        <v>1388</v>
      </c>
      <c r="E2246" s="4">
        <v>42071</v>
      </c>
      <c r="F2246" s="4">
        <v>42071</v>
      </c>
      <c r="G2246" s="4">
        <v>42071</v>
      </c>
      <c r="H2246" s="37">
        <v>1899981861</v>
      </c>
      <c r="I2246" s="37">
        <v>1772603086.5864999</v>
      </c>
      <c r="J2246" s="37">
        <v>1829566663.43066</v>
      </c>
      <c r="K2246" s="4" t="str">
        <f>VLOOKUP(B2246,altitude!$B$3:$E$3232,4)</f>
        <v>L</v>
      </c>
      <c r="L2246" s="4">
        <f>VLOOKUP(B2246,fuelregion!$C$5:$D$3233,2,FALSE)</f>
        <v>100001000</v>
      </c>
      <c r="M2246" s="4">
        <f>VLOOKUP(B2246,fuelregion!$H$5:$I$3113,2,FALSE)</f>
        <v>100001000</v>
      </c>
      <c r="N2246" s="4">
        <f>VLOOKUP(B2246,imbin!$B$4:$D$3233,2,FALSE)</f>
        <v>1</v>
      </c>
      <c r="O2246" s="4" t="str">
        <f>VLOOKUP(B2246,imbin!$B$4:$D$3233,3,FALSE)</f>
        <v>Submittal</v>
      </c>
      <c r="P2246" s="4">
        <f>IF(ISNA(VLOOKUP(B2246,rampbin!$B$4:$G$1697,6,FALSE)),2,VLOOKUP(B2246,rampbin!$B$4:$G$1697,6,FALSE))</f>
        <v>2</v>
      </c>
      <c r="Q2246" s="4" t="str">
        <f>IF(ISNA(VLOOKUP(B2246,rampbin!$B$4:$G$1697,5,FALSE)),"MOVES",VLOOKUP(B2246,rampbin!$B$4:$G$1697,5,FALSE))</f>
        <v>Submitted</v>
      </c>
      <c r="R2246" s="4" t="s">
        <v>1877</v>
      </c>
      <c r="S2246" s="6" t="s">
        <v>2155</v>
      </c>
      <c r="T2246" s="4">
        <f>VLOOKUP(B2246,meanLDage!$B$3:$E$3145,4,FALSE)</f>
        <v>3</v>
      </c>
      <c r="U2246" s="32">
        <f>VLOOKUP(B2246,meanLDage!$B$3:$E$3145,2,FALSE)</f>
        <v>10.032014766756554</v>
      </c>
      <c r="V2246" s="4" t="str">
        <f t="shared" si="246"/>
        <v>42_L_100001000_1_3_2</v>
      </c>
      <c r="W2246" s="4">
        <v>42077</v>
      </c>
      <c r="X2246" s="6"/>
      <c r="Y2246" s="8">
        <f t="shared" si="247"/>
        <v>42077</v>
      </c>
      <c r="Z2246" s="6" t="b">
        <f t="shared" si="245"/>
        <v>0</v>
      </c>
      <c r="AA2246" s="6">
        <f t="shared" si="248"/>
        <v>42071</v>
      </c>
      <c r="AB2246" s="4">
        <f t="shared" si="249"/>
        <v>3</v>
      </c>
      <c r="AC2246" s="32">
        <f t="shared" si="250"/>
        <v>10.032014766756554</v>
      </c>
      <c r="AD2246" s="4">
        <f>VLOOKUP($B2246,meanLDage!$Z$3:$AC$3145,4,FALSE)</f>
        <v>3</v>
      </c>
      <c r="AE2246" s="32">
        <f>VLOOKUP($B2246,meanLDage!$Z$3:$AC$3145,2,FALSE)</f>
        <v>10.57997136</v>
      </c>
      <c r="AF2246" s="6">
        <f>VLOOKUP(V2246,'2017 rep county selection'!$A$1:$C$281,3,FALSE)</f>
        <v>42079</v>
      </c>
      <c r="AH2246" s="9">
        <f t="shared" si="251"/>
        <v>42079</v>
      </c>
    </row>
    <row r="2247" spans="1:34" ht="15.75" customHeight="1" x14ac:dyDescent="0.3">
      <c r="A2247" s="4">
        <v>42</v>
      </c>
      <c r="B2247" s="4">
        <v>42071</v>
      </c>
      <c r="C2247" s="6" t="s">
        <v>2293</v>
      </c>
      <c r="D2247" s="6" t="s">
        <v>1084</v>
      </c>
      <c r="E2247" s="4">
        <v>42071</v>
      </c>
      <c r="F2247" s="4">
        <v>42071</v>
      </c>
      <c r="G2247" s="4">
        <v>42071</v>
      </c>
      <c r="H2247" s="37">
        <v>4177855904</v>
      </c>
      <c r="I2247" s="37">
        <v>4300872901.2128696</v>
      </c>
      <c r="J2247" s="37">
        <v>4409524217.4015198</v>
      </c>
      <c r="K2247" s="4" t="str">
        <f>VLOOKUP(B2247,altitude!$B$3:$E$3232,4)</f>
        <v>L</v>
      </c>
      <c r="L2247" s="4">
        <f>VLOOKUP(B2247,fuelregion!$C$5:$D$3233,2,FALSE)</f>
        <v>100001000</v>
      </c>
      <c r="M2247" s="4">
        <f>VLOOKUP(B2247,fuelregion!$H$5:$I$3113,2,FALSE)</f>
        <v>100001000</v>
      </c>
      <c r="N2247" s="4">
        <f>VLOOKUP(B2247,imbin!$B$4:$D$3233,2,FALSE)</f>
        <v>1</v>
      </c>
      <c r="O2247" s="4" t="str">
        <f>VLOOKUP(B2247,imbin!$B$4:$D$3233,3,FALSE)</f>
        <v>Submittal</v>
      </c>
      <c r="P2247" s="4">
        <f>IF(ISNA(VLOOKUP(B2247,rampbin!$B$4:$G$1697,6,FALSE)),2,VLOOKUP(B2247,rampbin!$B$4:$G$1697,6,FALSE))</f>
        <v>2</v>
      </c>
      <c r="Q2247" s="4" t="str">
        <f>IF(ISNA(VLOOKUP(B2247,rampbin!$B$4:$G$1697,5,FALSE)),"MOVES",VLOOKUP(B2247,rampbin!$B$4:$G$1697,5,FALSE))</f>
        <v>Submitted</v>
      </c>
      <c r="R2247" s="4" t="s">
        <v>1877</v>
      </c>
      <c r="S2247" s="6" t="s">
        <v>2156</v>
      </c>
      <c r="T2247" s="4">
        <f>VLOOKUP(B2247,meanLDage!$B$3:$E$3145,4,FALSE)</f>
        <v>4</v>
      </c>
      <c r="U2247" s="32">
        <f>VLOOKUP(B2247,meanLDage!$B$3:$E$3145,2,FALSE)</f>
        <v>11.055767120372456</v>
      </c>
      <c r="V2247" s="4" t="str">
        <f t="shared" si="246"/>
        <v>42_L_100001000_1_4_2</v>
      </c>
      <c r="W2247" s="4">
        <v>42071</v>
      </c>
      <c r="X2247" s="6"/>
      <c r="Y2247" s="8">
        <f t="shared" si="247"/>
        <v>42071</v>
      </c>
      <c r="Z2247" s="6" t="b">
        <f t="shared" si="245"/>
        <v>1</v>
      </c>
      <c r="AA2247" s="6">
        <f t="shared" si="248"/>
        <v>42071</v>
      </c>
      <c r="AB2247" s="4">
        <f t="shared" si="249"/>
        <v>4</v>
      </c>
      <c r="AC2247" s="32">
        <f t="shared" si="250"/>
        <v>11.055767120372456</v>
      </c>
      <c r="AD2247" s="4">
        <f>VLOOKUP($B2247,meanLDage!$Z$3:$AC$3145,4,FALSE)</f>
        <v>4</v>
      </c>
      <c r="AE2247" s="32">
        <f>VLOOKUP($B2247,meanLDage!$Z$3:$AC$3145,2,FALSE)</f>
        <v>11.31665218</v>
      </c>
      <c r="AF2247" s="6">
        <f>VLOOKUP(V2247,'2017 rep county selection'!$A$1:$C$281,3,FALSE)</f>
        <v>42071</v>
      </c>
      <c r="AH2247" s="9">
        <f t="shared" si="251"/>
        <v>42071</v>
      </c>
    </row>
    <row r="2248" spans="1:34" ht="15.75" customHeight="1" x14ac:dyDescent="0.3">
      <c r="A2248" s="4">
        <v>42</v>
      </c>
      <c r="B2248" s="4">
        <v>42073</v>
      </c>
      <c r="C2248" s="6" t="s">
        <v>2293</v>
      </c>
      <c r="D2248" s="6" t="s">
        <v>46</v>
      </c>
      <c r="E2248" s="4">
        <v>42071</v>
      </c>
      <c r="F2248" s="4">
        <v>42049</v>
      </c>
      <c r="G2248" s="4">
        <v>42049</v>
      </c>
      <c r="H2248" s="37">
        <v>700366630</v>
      </c>
      <c r="I2248" s="37">
        <v>699095571.85740697</v>
      </c>
      <c r="J2248" s="37">
        <v>689825302.32523704</v>
      </c>
      <c r="K2248" s="4" t="str">
        <f>VLOOKUP(B2248,altitude!$B$3:$E$3232,4)</f>
        <v>L</v>
      </c>
      <c r="L2248" s="4">
        <f>VLOOKUP(B2248,fuelregion!$C$5:$D$3233,2,FALSE)</f>
        <v>200001000</v>
      </c>
      <c r="M2248" s="4">
        <f>VLOOKUP(B2248,fuelregion!$H$5:$I$3113,2,FALSE)</f>
        <v>200001000</v>
      </c>
      <c r="N2248" s="4">
        <f>VLOOKUP(B2248,imbin!$B$4:$D$3233,2,FALSE)</f>
        <v>0</v>
      </c>
      <c r="O2248" s="4" t="str">
        <f>VLOOKUP(B2248,imbin!$B$4:$D$3233,3,FALSE)</f>
        <v>Submittal</v>
      </c>
      <c r="P2248" s="4">
        <f>IF(ISNA(VLOOKUP(B2248,rampbin!$B$4:$G$1697,6,FALSE)),2,VLOOKUP(B2248,rampbin!$B$4:$G$1697,6,FALSE))</f>
        <v>2</v>
      </c>
      <c r="Q2248" s="4" t="str">
        <f>IF(ISNA(VLOOKUP(B2248,rampbin!$B$4:$G$1697,5,FALSE)),"MOVES",VLOOKUP(B2248,rampbin!$B$4:$G$1697,5,FALSE))</f>
        <v>Submitted</v>
      </c>
      <c r="R2248" s="4" t="s">
        <v>1880</v>
      </c>
      <c r="S2248" s="6" t="s">
        <v>1851</v>
      </c>
      <c r="T2248" s="4">
        <f>VLOOKUP(B2248,meanLDage!$B$3:$E$3145,4,FALSE)</f>
        <v>3</v>
      </c>
      <c r="U2248" s="32">
        <f>VLOOKUP(B2248,meanLDage!$B$3:$E$3145,2,FALSE)</f>
        <v>10.784334958393202</v>
      </c>
      <c r="V2248" s="4" t="str">
        <f t="shared" si="246"/>
        <v>42_L_200001000_0_4_2</v>
      </c>
      <c r="W2248" s="4">
        <v>42073</v>
      </c>
      <c r="X2248" s="6"/>
      <c r="Y2248" s="8">
        <f t="shared" si="247"/>
        <v>42073</v>
      </c>
      <c r="Z2248" s="6" t="b">
        <f t="shared" si="245"/>
        <v>0</v>
      </c>
      <c r="AA2248" s="6">
        <f t="shared" si="248"/>
        <v>42049</v>
      </c>
      <c r="AB2248" s="4">
        <f t="shared" si="249"/>
        <v>3</v>
      </c>
      <c r="AC2248" s="32">
        <f t="shared" si="250"/>
        <v>10.784334958393202</v>
      </c>
      <c r="AD2248" s="4">
        <f>VLOOKUP($B2248,meanLDage!$Z$3:$AC$3145,4,FALSE)</f>
        <v>4</v>
      </c>
      <c r="AE2248" s="32">
        <f>VLOOKUP($B2248,meanLDage!$Z$3:$AC$3145,2,FALSE)</f>
        <v>11.334033789999999</v>
      </c>
      <c r="AF2248" s="6">
        <f>VLOOKUP(V2248,'2017 rep county selection'!$A$1:$C$281,3,FALSE)</f>
        <v>42039</v>
      </c>
      <c r="AH2248" s="9">
        <f t="shared" si="251"/>
        <v>42039</v>
      </c>
    </row>
    <row r="2249" spans="1:34" ht="15.75" customHeight="1" x14ac:dyDescent="0.3">
      <c r="A2249" s="4">
        <v>42</v>
      </c>
      <c r="B2249" s="4">
        <v>42075</v>
      </c>
      <c r="C2249" s="6" t="s">
        <v>2293</v>
      </c>
      <c r="D2249" s="6" t="s">
        <v>1389</v>
      </c>
      <c r="E2249" s="4">
        <v>42071</v>
      </c>
      <c r="F2249" s="4">
        <v>42071</v>
      </c>
      <c r="G2249" s="4">
        <v>42071</v>
      </c>
      <c r="H2249" s="37">
        <v>1179029059</v>
      </c>
      <c r="I2249" s="37">
        <v>1162366259.5102601</v>
      </c>
      <c r="J2249" s="37">
        <v>1228185482.65781</v>
      </c>
      <c r="K2249" s="4" t="str">
        <f>VLOOKUP(B2249,altitude!$B$3:$E$3232,4)</f>
        <v>L</v>
      </c>
      <c r="L2249" s="4">
        <f>VLOOKUP(B2249,fuelregion!$C$5:$D$3233,2,FALSE)</f>
        <v>100001000</v>
      </c>
      <c r="M2249" s="4">
        <f>VLOOKUP(B2249,fuelregion!$H$5:$I$3113,2,FALSE)</f>
        <v>100001000</v>
      </c>
      <c r="N2249" s="4">
        <f>VLOOKUP(B2249,imbin!$B$4:$D$3233,2,FALSE)</f>
        <v>1</v>
      </c>
      <c r="O2249" s="4" t="str">
        <f>VLOOKUP(B2249,imbin!$B$4:$D$3233,3,FALSE)</f>
        <v>Submittal</v>
      </c>
      <c r="P2249" s="4">
        <f>IF(ISNA(VLOOKUP(B2249,rampbin!$B$4:$G$1697,6,FALSE)),2,VLOOKUP(B2249,rampbin!$B$4:$G$1697,6,FALSE))</f>
        <v>2</v>
      </c>
      <c r="Q2249" s="4" t="str">
        <f>IF(ISNA(VLOOKUP(B2249,rampbin!$B$4:$G$1697,5,FALSE)),"MOVES",VLOOKUP(B2249,rampbin!$B$4:$G$1697,5,FALSE))</f>
        <v>Submitted</v>
      </c>
      <c r="R2249" s="4" t="s">
        <v>1877</v>
      </c>
      <c r="S2249" s="6" t="s">
        <v>2157</v>
      </c>
      <c r="T2249" s="4">
        <f>VLOOKUP(B2249,meanLDage!$B$3:$E$3145,4,FALSE)</f>
        <v>4</v>
      </c>
      <c r="U2249" s="32">
        <f>VLOOKUP(B2249,meanLDage!$B$3:$E$3145,2,FALSE)</f>
        <v>11.572844957208822</v>
      </c>
      <c r="V2249" s="4" t="str">
        <f t="shared" si="246"/>
        <v>42_L_100001000_1_4_2</v>
      </c>
      <c r="W2249" s="4">
        <v>42071</v>
      </c>
      <c r="X2249" s="6"/>
      <c r="Y2249" s="8">
        <f t="shared" si="247"/>
        <v>42071</v>
      </c>
      <c r="Z2249" s="6" t="b">
        <f t="shared" si="245"/>
        <v>1</v>
      </c>
      <c r="AA2249" s="6">
        <f t="shared" si="248"/>
        <v>42071</v>
      </c>
      <c r="AB2249" s="4">
        <f t="shared" si="249"/>
        <v>4</v>
      </c>
      <c r="AC2249" s="32">
        <f t="shared" si="250"/>
        <v>11.572844957208822</v>
      </c>
      <c r="AD2249" s="4">
        <f>VLOOKUP($B2249,meanLDage!$Z$3:$AC$3145,4,FALSE)</f>
        <v>4</v>
      </c>
      <c r="AE2249" s="32">
        <f>VLOOKUP($B2249,meanLDage!$Z$3:$AC$3145,2,FALSE)</f>
        <v>11.31666929</v>
      </c>
      <c r="AF2249" s="6">
        <f>VLOOKUP(V2249,'2017 rep county selection'!$A$1:$C$281,3,FALSE)</f>
        <v>42071</v>
      </c>
      <c r="AH2249" s="9">
        <f t="shared" si="251"/>
        <v>42071</v>
      </c>
    </row>
    <row r="2250" spans="1:34" ht="15.75" customHeight="1" x14ac:dyDescent="0.3">
      <c r="A2250" s="4">
        <v>42</v>
      </c>
      <c r="B2250" s="4">
        <v>42077</v>
      </c>
      <c r="C2250" s="6" t="s">
        <v>2293</v>
      </c>
      <c r="D2250" s="6" t="s">
        <v>1390</v>
      </c>
      <c r="E2250" s="4">
        <v>42071</v>
      </c>
      <c r="F2250" s="4">
        <v>42071</v>
      </c>
      <c r="G2250" s="4">
        <v>42071</v>
      </c>
      <c r="H2250" s="37">
        <v>2988091537</v>
      </c>
      <c r="I2250" s="37">
        <v>2932823296.3106499</v>
      </c>
      <c r="J2250" s="37">
        <v>3010072615.07412</v>
      </c>
      <c r="K2250" s="4" t="str">
        <f>VLOOKUP(B2250,altitude!$B$3:$E$3232,4)</f>
        <v>L</v>
      </c>
      <c r="L2250" s="4">
        <f>VLOOKUP(B2250,fuelregion!$C$5:$D$3233,2,FALSE)</f>
        <v>100001000</v>
      </c>
      <c r="M2250" s="4">
        <f>VLOOKUP(B2250,fuelregion!$H$5:$I$3113,2,FALSE)</f>
        <v>100001000</v>
      </c>
      <c r="N2250" s="4">
        <f>VLOOKUP(B2250,imbin!$B$4:$D$3233,2,FALSE)</f>
        <v>1</v>
      </c>
      <c r="O2250" s="4" t="str">
        <f>VLOOKUP(B2250,imbin!$B$4:$D$3233,3,FALSE)</f>
        <v>Submittal</v>
      </c>
      <c r="P2250" s="4">
        <f>IF(ISNA(VLOOKUP(B2250,rampbin!$B$4:$G$1697,6,FALSE)),2,VLOOKUP(B2250,rampbin!$B$4:$G$1697,6,FALSE))</f>
        <v>2</v>
      </c>
      <c r="Q2250" s="4" t="str">
        <f>IF(ISNA(VLOOKUP(B2250,rampbin!$B$4:$G$1697,5,FALSE)),"MOVES",VLOOKUP(B2250,rampbin!$B$4:$G$1697,5,FALSE))</f>
        <v>Submitted</v>
      </c>
      <c r="R2250" s="4" t="s">
        <v>1877</v>
      </c>
      <c r="S2250" s="6" t="s">
        <v>2087</v>
      </c>
      <c r="T2250" s="4">
        <f>VLOOKUP(B2250,meanLDage!$B$3:$E$3145,4,FALSE)</f>
        <v>3</v>
      </c>
      <c r="U2250" s="32">
        <f>VLOOKUP(B2250,meanLDage!$B$3:$E$3145,2,FALSE)</f>
        <v>10.494627779614101</v>
      </c>
      <c r="V2250" s="4" t="str">
        <f t="shared" si="246"/>
        <v>42_L_100001000_1_4_2</v>
      </c>
      <c r="W2250" s="4">
        <v>42077</v>
      </c>
      <c r="X2250" s="6"/>
      <c r="Y2250" s="8">
        <f t="shared" si="247"/>
        <v>42077</v>
      </c>
      <c r="Z2250" s="6" t="b">
        <f t="shared" si="245"/>
        <v>0</v>
      </c>
      <c r="AA2250" s="6">
        <f t="shared" si="248"/>
        <v>42071</v>
      </c>
      <c r="AB2250" s="4">
        <f t="shared" si="249"/>
        <v>3</v>
      </c>
      <c r="AC2250" s="32">
        <f t="shared" si="250"/>
        <v>10.494627779614101</v>
      </c>
      <c r="AD2250" s="4">
        <f>VLOOKUP($B2250,meanLDage!$Z$3:$AC$3145,4,FALSE)</f>
        <v>4</v>
      </c>
      <c r="AE2250" s="32">
        <f>VLOOKUP($B2250,meanLDage!$Z$3:$AC$3145,2,FALSE)</f>
        <v>11.31665639</v>
      </c>
      <c r="AF2250" s="6">
        <f>VLOOKUP(V2250,'2017 rep county selection'!$A$1:$C$281,3,FALSE)</f>
        <v>42071</v>
      </c>
      <c r="AH2250" s="9">
        <f t="shared" si="251"/>
        <v>42071</v>
      </c>
    </row>
    <row r="2251" spans="1:34" ht="15.75" customHeight="1" x14ac:dyDescent="0.3">
      <c r="A2251" s="4">
        <v>42</v>
      </c>
      <c r="B2251" s="4">
        <v>42079</v>
      </c>
      <c r="C2251" s="6" t="s">
        <v>2293</v>
      </c>
      <c r="D2251" s="6" t="s">
        <v>1391</v>
      </c>
      <c r="E2251" s="4">
        <v>42071</v>
      </c>
      <c r="F2251" s="4">
        <v>42071</v>
      </c>
      <c r="G2251" s="4">
        <v>42071</v>
      </c>
      <c r="H2251" s="37">
        <v>2769805825</v>
      </c>
      <c r="I2251" s="37">
        <v>2631602390.8034902</v>
      </c>
      <c r="J2251" s="37">
        <v>2738191261.6224699</v>
      </c>
      <c r="K2251" s="4" t="str">
        <f>VLOOKUP(B2251,altitude!$B$3:$E$3232,4)</f>
        <v>L</v>
      </c>
      <c r="L2251" s="4">
        <f>VLOOKUP(B2251,fuelregion!$C$5:$D$3233,2,FALSE)</f>
        <v>100001000</v>
      </c>
      <c r="M2251" s="4">
        <f>VLOOKUP(B2251,fuelregion!$H$5:$I$3113,2,FALSE)</f>
        <v>100001000</v>
      </c>
      <c r="N2251" s="4">
        <f>VLOOKUP(B2251,imbin!$B$4:$D$3233,2,FALSE)</f>
        <v>1</v>
      </c>
      <c r="O2251" s="4" t="str">
        <f>VLOOKUP(B2251,imbin!$B$4:$D$3233,3,FALSE)</f>
        <v>Submittal</v>
      </c>
      <c r="P2251" s="4">
        <f>IF(ISNA(VLOOKUP(B2251,rampbin!$B$4:$G$1697,6,FALSE)),2,VLOOKUP(B2251,rampbin!$B$4:$G$1697,6,FALSE))</f>
        <v>2</v>
      </c>
      <c r="Q2251" s="4" t="str">
        <f>IF(ISNA(VLOOKUP(B2251,rampbin!$B$4:$G$1697,5,FALSE)),"MOVES",VLOOKUP(B2251,rampbin!$B$4:$G$1697,5,FALSE))</f>
        <v>Submitted</v>
      </c>
      <c r="R2251" s="4" t="s">
        <v>1877</v>
      </c>
      <c r="S2251" s="6" t="s">
        <v>2155</v>
      </c>
      <c r="T2251" s="4">
        <f>VLOOKUP(B2251,meanLDage!$B$3:$E$3145,4,FALSE)</f>
        <v>3</v>
      </c>
      <c r="U2251" s="32">
        <f>VLOOKUP(B2251,meanLDage!$B$3:$E$3145,2,FALSE)</f>
        <v>10.674798105560416</v>
      </c>
      <c r="V2251" s="4" t="str">
        <f t="shared" si="246"/>
        <v>42_L_100001000_1_3_2</v>
      </c>
      <c r="W2251" s="4">
        <v>42077</v>
      </c>
      <c r="X2251" s="6"/>
      <c r="Y2251" s="8">
        <f t="shared" si="247"/>
        <v>42077</v>
      </c>
      <c r="Z2251" s="6" t="b">
        <f t="shared" si="245"/>
        <v>0</v>
      </c>
      <c r="AA2251" s="6">
        <f t="shared" si="248"/>
        <v>42071</v>
      </c>
      <c r="AB2251" s="4">
        <f t="shared" si="249"/>
        <v>3</v>
      </c>
      <c r="AC2251" s="32">
        <f t="shared" si="250"/>
        <v>10.674798105560416</v>
      </c>
      <c r="AD2251" s="4">
        <f>VLOOKUP($B2251,meanLDage!$Z$3:$AC$3145,4,FALSE)</f>
        <v>3</v>
      </c>
      <c r="AE2251" s="32">
        <f>VLOOKUP($B2251,meanLDage!$Z$3:$AC$3145,2,FALSE)</f>
        <v>10.579970319999999</v>
      </c>
      <c r="AF2251" s="6">
        <f>VLOOKUP(V2251,'2017 rep county selection'!$A$1:$C$281,3,FALSE)</f>
        <v>42079</v>
      </c>
      <c r="AH2251" s="9">
        <f t="shared" si="251"/>
        <v>42079</v>
      </c>
    </row>
    <row r="2252" spans="1:34" ht="15.75" customHeight="1" x14ac:dyDescent="0.3">
      <c r="A2252" s="4">
        <v>42</v>
      </c>
      <c r="B2252" s="4">
        <v>42081</v>
      </c>
      <c r="C2252" s="6" t="s">
        <v>2293</v>
      </c>
      <c r="D2252" s="6" t="s">
        <v>1392</v>
      </c>
      <c r="E2252" s="4">
        <v>42071</v>
      </c>
      <c r="F2252" s="4">
        <v>42071</v>
      </c>
      <c r="G2252" s="4">
        <v>42071</v>
      </c>
      <c r="H2252" s="37">
        <v>1045717552</v>
      </c>
      <c r="I2252" s="37">
        <v>1087963790.8584001</v>
      </c>
      <c r="J2252" s="37">
        <v>1067820727.97508</v>
      </c>
      <c r="K2252" s="4" t="str">
        <f>VLOOKUP(B2252,altitude!$B$3:$E$3232,4)</f>
        <v>L</v>
      </c>
      <c r="L2252" s="4">
        <f>VLOOKUP(B2252,fuelregion!$C$5:$D$3233,2,FALSE)</f>
        <v>100001000</v>
      </c>
      <c r="M2252" s="4">
        <f>VLOOKUP(B2252,fuelregion!$H$5:$I$3113,2,FALSE)</f>
        <v>100001000</v>
      </c>
      <c r="N2252" s="4">
        <f>VLOOKUP(B2252,imbin!$B$4:$D$3233,2,FALSE)</f>
        <v>1</v>
      </c>
      <c r="O2252" s="4" t="str">
        <f>VLOOKUP(B2252,imbin!$B$4:$D$3233,3,FALSE)</f>
        <v>Submittal</v>
      </c>
      <c r="P2252" s="4">
        <f>IF(ISNA(VLOOKUP(B2252,rampbin!$B$4:$G$1697,6,FALSE)),2,VLOOKUP(B2252,rampbin!$B$4:$G$1697,6,FALSE))</f>
        <v>2</v>
      </c>
      <c r="Q2252" s="4" t="str">
        <f>IF(ISNA(VLOOKUP(B2252,rampbin!$B$4:$G$1697,5,FALSE)),"MOVES",VLOOKUP(B2252,rampbin!$B$4:$G$1697,5,FALSE))</f>
        <v>Submitted</v>
      </c>
      <c r="R2252" s="4" t="s">
        <v>1877</v>
      </c>
      <c r="S2252" s="6" t="s">
        <v>2158</v>
      </c>
      <c r="T2252" s="4">
        <f>VLOOKUP(B2252,meanLDage!$B$3:$E$3145,4,FALSE)</f>
        <v>4</v>
      </c>
      <c r="U2252" s="32">
        <f>VLOOKUP(B2252,meanLDage!$B$3:$E$3145,2,FALSE)</f>
        <v>11.380391833686422</v>
      </c>
      <c r="V2252" s="4" t="str">
        <f t="shared" si="246"/>
        <v>42_L_100001000_1_3_2</v>
      </c>
      <c r="W2252" s="4">
        <v>42071</v>
      </c>
      <c r="X2252" s="6"/>
      <c r="Y2252" s="8">
        <f t="shared" si="247"/>
        <v>42071</v>
      </c>
      <c r="Z2252" s="6" t="b">
        <f t="shared" si="245"/>
        <v>1</v>
      </c>
      <c r="AA2252" s="6">
        <f t="shared" si="248"/>
        <v>42071</v>
      </c>
      <c r="AB2252" s="4">
        <f t="shared" si="249"/>
        <v>4</v>
      </c>
      <c r="AC2252" s="32">
        <f t="shared" si="250"/>
        <v>11.380391833686422</v>
      </c>
      <c r="AD2252" s="4">
        <f>VLOOKUP($B2252,meanLDage!$Z$3:$AC$3145,4,FALSE)</f>
        <v>3</v>
      </c>
      <c r="AE2252" s="32">
        <f>VLOOKUP($B2252,meanLDage!$Z$3:$AC$3145,2,FALSE)</f>
        <v>10.57993914</v>
      </c>
      <c r="AF2252" s="6">
        <f>VLOOKUP(V2252,'2017 rep county selection'!$A$1:$C$281,3,FALSE)</f>
        <v>42079</v>
      </c>
      <c r="AH2252" s="9">
        <f t="shared" si="251"/>
        <v>42079</v>
      </c>
    </row>
    <row r="2253" spans="1:34" ht="15.75" customHeight="1" x14ac:dyDescent="0.3">
      <c r="A2253" s="4">
        <v>42</v>
      </c>
      <c r="B2253" s="4">
        <v>42083</v>
      </c>
      <c r="C2253" s="6" t="s">
        <v>2293</v>
      </c>
      <c r="D2253" s="6" t="s">
        <v>1393</v>
      </c>
      <c r="E2253" s="4">
        <v>42089</v>
      </c>
      <c r="F2253" s="4">
        <v>42039</v>
      </c>
      <c r="G2253" s="4">
        <v>42039</v>
      </c>
      <c r="H2253" s="37">
        <v>476869977</v>
      </c>
      <c r="I2253" s="37">
        <v>469346729.13149703</v>
      </c>
      <c r="J2253" s="37">
        <v>308306981.99521899</v>
      </c>
      <c r="K2253" s="4" t="str">
        <f>VLOOKUP(B2253,altitude!$B$3:$E$3232,4)</f>
        <v>L</v>
      </c>
      <c r="L2253" s="4">
        <f>VLOOKUP(B2253,fuelregion!$C$5:$D$3233,2,FALSE)</f>
        <v>200001000</v>
      </c>
      <c r="M2253" s="4">
        <f>VLOOKUP(B2253,fuelregion!$H$5:$I$3113,2,FALSE)</f>
        <v>200001000</v>
      </c>
      <c r="N2253" s="4">
        <f>VLOOKUP(B2253,imbin!$B$4:$D$3233,2,FALSE)</f>
        <v>0</v>
      </c>
      <c r="O2253" s="4" t="str">
        <f>VLOOKUP(B2253,imbin!$B$4:$D$3233,3,FALSE)</f>
        <v>Submittal</v>
      </c>
      <c r="P2253" s="4">
        <f>IF(ISNA(VLOOKUP(B2253,rampbin!$B$4:$G$1697,6,FALSE)),2,VLOOKUP(B2253,rampbin!$B$4:$G$1697,6,FALSE))</f>
        <v>2</v>
      </c>
      <c r="Q2253" s="4" t="str">
        <f>IF(ISNA(VLOOKUP(B2253,rampbin!$B$4:$G$1697,5,FALSE)),"MOVES",VLOOKUP(B2253,rampbin!$B$4:$G$1697,5,FALSE))</f>
        <v>Submitted</v>
      </c>
      <c r="R2253" s="4" t="s">
        <v>1880</v>
      </c>
      <c r="S2253" s="6" t="s">
        <v>1851</v>
      </c>
      <c r="T2253" s="4">
        <f>VLOOKUP(B2253,meanLDage!$B$3:$E$3145,4,FALSE)</f>
        <v>3</v>
      </c>
      <c r="U2253" s="32">
        <f>VLOOKUP(B2253,meanLDage!$B$3:$E$3145,2,FALSE)</f>
        <v>10.568769418954611</v>
      </c>
      <c r="V2253" s="4" t="str">
        <f t="shared" si="246"/>
        <v>42_L_200001000_0_4_2</v>
      </c>
      <c r="W2253" s="4">
        <v>42073</v>
      </c>
      <c r="X2253" s="6"/>
      <c r="Y2253" s="8">
        <f t="shared" si="247"/>
        <v>42073</v>
      </c>
      <c r="Z2253" s="6" t="b">
        <f t="shared" si="245"/>
        <v>0</v>
      </c>
      <c r="AA2253" s="6">
        <f t="shared" si="248"/>
        <v>42039</v>
      </c>
      <c r="AB2253" s="4">
        <f t="shared" si="249"/>
        <v>3</v>
      </c>
      <c r="AC2253" s="32">
        <f t="shared" si="250"/>
        <v>10.568769418954611</v>
      </c>
      <c r="AD2253" s="4">
        <f>VLOOKUP($B2253,meanLDage!$Z$3:$AC$3145,4,FALSE)</f>
        <v>4</v>
      </c>
      <c r="AE2253" s="32">
        <f>VLOOKUP($B2253,meanLDage!$Z$3:$AC$3145,2,FALSE)</f>
        <v>11.334009099999999</v>
      </c>
      <c r="AF2253" s="6">
        <f>VLOOKUP(V2253,'2017 rep county selection'!$A$1:$C$281,3,FALSE)</f>
        <v>42039</v>
      </c>
      <c r="AH2253" s="9">
        <f t="shared" si="251"/>
        <v>42039</v>
      </c>
    </row>
    <row r="2254" spans="1:34" ht="15.75" customHeight="1" x14ac:dyDescent="0.3">
      <c r="A2254" s="4">
        <v>42</v>
      </c>
      <c r="B2254" s="4">
        <v>42085</v>
      </c>
      <c r="C2254" s="6" t="s">
        <v>2293</v>
      </c>
      <c r="D2254" s="6" t="s">
        <v>494</v>
      </c>
      <c r="E2254" s="4">
        <v>42071</v>
      </c>
      <c r="F2254" s="4">
        <v>42049</v>
      </c>
      <c r="G2254" s="4">
        <v>42049</v>
      </c>
      <c r="H2254" s="37">
        <v>1346515866</v>
      </c>
      <c r="I2254" s="37">
        <v>1312823704.1456001</v>
      </c>
      <c r="J2254" s="37">
        <v>1210138293.1960399</v>
      </c>
      <c r="K2254" s="4" t="str">
        <f>VLOOKUP(B2254,altitude!$B$3:$E$3232,4)</f>
        <v>L</v>
      </c>
      <c r="L2254" s="4">
        <f>VLOOKUP(B2254,fuelregion!$C$5:$D$3233,2,FALSE)</f>
        <v>200001000</v>
      </c>
      <c r="M2254" s="4">
        <f>VLOOKUP(B2254,fuelregion!$H$5:$I$3113,2,FALSE)</f>
        <v>200001000</v>
      </c>
      <c r="N2254" s="4">
        <f>VLOOKUP(B2254,imbin!$B$4:$D$3233,2,FALSE)</f>
        <v>1</v>
      </c>
      <c r="O2254" s="4" t="str">
        <f>VLOOKUP(B2254,imbin!$B$4:$D$3233,3,FALSE)</f>
        <v>Submittal</v>
      </c>
      <c r="P2254" s="4">
        <f>IF(ISNA(VLOOKUP(B2254,rampbin!$B$4:$G$1697,6,FALSE)),2,VLOOKUP(B2254,rampbin!$B$4:$G$1697,6,FALSE))</f>
        <v>2</v>
      </c>
      <c r="Q2254" s="4" t="str">
        <f>IF(ISNA(VLOOKUP(B2254,rampbin!$B$4:$G$1697,5,FALSE)),"MOVES",VLOOKUP(B2254,rampbin!$B$4:$G$1697,5,FALSE))</f>
        <v>Submitted</v>
      </c>
      <c r="R2254" s="4" t="s">
        <v>1877</v>
      </c>
      <c r="S2254" s="6" t="s">
        <v>2130</v>
      </c>
      <c r="T2254" s="4">
        <f>VLOOKUP(B2254,meanLDage!$B$3:$E$3145,4,FALSE)</f>
        <v>3</v>
      </c>
      <c r="U2254" s="32">
        <f>VLOOKUP(B2254,meanLDage!$B$3:$E$3145,2,FALSE)</f>
        <v>10.318054103564789</v>
      </c>
      <c r="V2254" s="4" t="str">
        <f t="shared" si="246"/>
        <v>42_L_200001000_1_3_2</v>
      </c>
      <c r="W2254" s="4">
        <v>42049</v>
      </c>
      <c r="X2254" s="6"/>
      <c r="Y2254" s="8">
        <f t="shared" si="247"/>
        <v>42049</v>
      </c>
      <c r="Z2254" s="6" t="b">
        <f t="shared" si="245"/>
        <v>1</v>
      </c>
      <c r="AA2254" s="6">
        <f t="shared" si="248"/>
        <v>42049</v>
      </c>
      <c r="AB2254" s="4">
        <f t="shared" si="249"/>
        <v>3</v>
      </c>
      <c r="AC2254" s="32">
        <f t="shared" si="250"/>
        <v>10.318054103564789</v>
      </c>
      <c r="AD2254" s="4">
        <f>VLOOKUP($B2254,meanLDage!$Z$3:$AC$3145,4,FALSE)</f>
        <v>3</v>
      </c>
      <c r="AE2254" s="32">
        <f>VLOOKUP($B2254,meanLDage!$Z$3:$AC$3145,2,FALSE)</f>
        <v>10.579971479999999</v>
      </c>
      <c r="AF2254" s="6">
        <f>VLOOKUP(V2254,'2017 rep county selection'!$A$1:$C$281,3,FALSE)</f>
        <v>42049</v>
      </c>
      <c r="AH2254" s="9">
        <f t="shared" si="251"/>
        <v>42049</v>
      </c>
    </row>
    <row r="2255" spans="1:34" ht="15.75" customHeight="1" x14ac:dyDescent="0.3">
      <c r="A2255" s="4">
        <v>42</v>
      </c>
      <c r="B2255" s="4">
        <v>42087</v>
      </c>
      <c r="C2255" s="6" t="s">
        <v>2293</v>
      </c>
      <c r="D2255" s="6" t="s">
        <v>1394</v>
      </c>
      <c r="E2255" s="4">
        <v>42089</v>
      </c>
      <c r="F2255" s="4">
        <v>42089</v>
      </c>
      <c r="G2255" s="4">
        <v>42089</v>
      </c>
      <c r="H2255" s="37">
        <v>379427924</v>
      </c>
      <c r="I2255" s="37">
        <v>370094296.608702</v>
      </c>
      <c r="J2255" s="37">
        <v>370420559.59143603</v>
      </c>
      <c r="K2255" s="4" t="str">
        <f>VLOOKUP(B2255,altitude!$B$3:$E$3232,4)</f>
        <v>L</v>
      </c>
      <c r="L2255" s="4">
        <f>VLOOKUP(B2255,fuelregion!$C$5:$D$3233,2,FALSE)</f>
        <v>100001000</v>
      </c>
      <c r="M2255" s="4">
        <f>VLOOKUP(B2255,fuelregion!$H$5:$I$3113,2,FALSE)</f>
        <v>100001000</v>
      </c>
      <c r="N2255" s="4">
        <f>VLOOKUP(B2255,imbin!$B$4:$D$3233,2,FALSE)</f>
        <v>0</v>
      </c>
      <c r="O2255" s="4" t="str">
        <f>VLOOKUP(B2255,imbin!$B$4:$D$3233,3,FALSE)</f>
        <v>Submittal</v>
      </c>
      <c r="P2255" s="4">
        <f>IF(ISNA(VLOOKUP(B2255,rampbin!$B$4:$G$1697,6,FALSE)),2,VLOOKUP(B2255,rampbin!$B$4:$G$1697,6,FALSE))</f>
        <v>2</v>
      </c>
      <c r="Q2255" s="4" t="str">
        <f>IF(ISNA(VLOOKUP(B2255,rampbin!$B$4:$G$1697,5,FALSE)),"MOVES",VLOOKUP(B2255,rampbin!$B$4:$G$1697,5,FALSE))</f>
        <v>Submitted</v>
      </c>
      <c r="R2255" s="4" t="s">
        <v>1880</v>
      </c>
      <c r="S2255" s="6" t="s">
        <v>1851</v>
      </c>
      <c r="T2255" s="4">
        <f>VLOOKUP(B2255,meanLDage!$B$3:$E$3145,4,FALSE)</f>
        <v>4</v>
      </c>
      <c r="U2255" s="32">
        <f>VLOOKUP(B2255,meanLDage!$B$3:$E$3145,2,FALSE)</f>
        <v>12.41647740065496</v>
      </c>
      <c r="V2255" s="4" t="str">
        <f t="shared" si="246"/>
        <v>42_L_100001000_0_4_2</v>
      </c>
      <c r="W2255" s="4">
        <v>42055</v>
      </c>
      <c r="X2255" s="6"/>
      <c r="Y2255" s="8">
        <f t="shared" si="247"/>
        <v>42055</v>
      </c>
      <c r="Z2255" s="6" t="b">
        <f t="shared" si="245"/>
        <v>0</v>
      </c>
      <c r="AA2255" s="6">
        <f t="shared" si="248"/>
        <v>42089</v>
      </c>
      <c r="AB2255" s="4">
        <f t="shared" si="249"/>
        <v>4</v>
      </c>
      <c r="AC2255" s="32">
        <f t="shared" si="250"/>
        <v>12.41647740065496</v>
      </c>
      <c r="AD2255" s="4">
        <f>VLOOKUP($B2255,meanLDage!$Z$3:$AC$3145,4,FALSE)</f>
        <v>4</v>
      </c>
      <c r="AE2255" s="32">
        <f>VLOOKUP($B2255,meanLDage!$Z$3:$AC$3145,2,FALSE)</f>
        <v>11.333952160000001</v>
      </c>
      <c r="AF2255" s="6">
        <f>VLOOKUP(V2255,'2017 rep county selection'!$A$1:$C$281,3,FALSE)</f>
        <v>42089</v>
      </c>
      <c r="AH2255" s="9">
        <f t="shared" si="251"/>
        <v>42089</v>
      </c>
    </row>
    <row r="2256" spans="1:34" ht="15.75" customHeight="1" x14ac:dyDescent="0.3">
      <c r="A2256" s="4">
        <v>42</v>
      </c>
      <c r="B2256" s="4">
        <v>42089</v>
      </c>
      <c r="C2256" s="6" t="s">
        <v>2293</v>
      </c>
      <c r="D2256" s="6" t="s">
        <v>56</v>
      </c>
      <c r="E2256" s="4">
        <v>42089</v>
      </c>
      <c r="F2256" s="4">
        <v>42089</v>
      </c>
      <c r="G2256" s="4">
        <v>42089</v>
      </c>
      <c r="H2256" s="37">
        <v>1664132009</v>
      </c>
      <c r="I2256" s="37">
        <v>1601544266.00282</v>
      </c>
      <c r="J2256" s="37">
        <v>1595537447.6192701</v>
      </c>
      <c r="K2256" s="4" t="str">
        <f>VLOOKUP(B2256,altitude!$B$3:$E$3232,4)</f>
        <v>L</v>
      </c>
      <c r="L2256" s="4">
        <f>VLOOKUP(B2256,fuelregion!$C$5:$D$3233,2,FALSE)</f>
        <v>100001000</v>
      </c>
      <c r="M2256" s="4">
        <f>VLOOKUP(B2256,fuelregion!$H$5:$I$3113,2,FALSE)</f>
        <v>100001000</v>
      </c>
      <c r="N2256" s="4">
        <f>VLOOKUP(B2256,imbin!$B$4:$D$3233,2,FALSE)</f>
        <v>0</v>
      </c>
      <c r="O2256" s="4" t="str">
        <f>VLOOKUP(B2256,imbin!$B$4:$D$3233,3,FALSE)</f>
        <v>Submittal</v>
      </c>
      <c r="P2256" s="4">
        <f>IF(ISNA(VLOOKUP(B2256,rampbin!$B$4:$G$1697,6,FALSE)),2,VLOOKUP(B2256,rampbin!$B$4:$G$1697,6,FALSE))</f>
        <v>2</v>
      </c>
      <c r="Q2256" s="4" t="str">
        <f>IF(ISNA(VLOOKUP(B2256,rampbin!$B$4:$G$1697,5,FALSE)),"MOVES",VLOOKUP(B2256,rampbin!$B$4:$G$1697,5,FALSE))</f>
        <v>Submitted</v>
      </c>
      <c r="R2256" s="4" t="s">
        <v>1877</v>
      </c>
      <c r="S2256" s="6" t="s">
        <v>2159</v>
      </c>
      <c r="T2256" s="4">
        <f>VLOOKUP(B2256,meanLDage!$B$3:$E$3145,4,FALSE)</f>
        <v>3</v>
      </c>
      <c r="U2256" s="32">
        <f>VLOOKUP(B2256,meanLDage!$B$3:$E$3145,2,FALSE)</f>
        <v>10.842842604806611</v>
      </c>
      <c r="V2256" s="4" t="str">
        <f t="shared" si="246"/>
        <v>42_L_100001000_0_4_2</v>
      </c>
      <c r="W2256" s="4">
        <v>42089</v>
      </c>
      <c r="X2256" s="6"/>
      <c r="Y2256" s="8">
        <f t="shared" si="247"/>
        <v>42089</v>
      </c>
      <c r="Z2256" s="6" t="b">
        <f t="shared" si="245"/>
        <v>1</v>
      </c>
      <c r="AA2256" s="6">
        <f t="shared" si="248"/>
        <v>42089</v>
      </c>
      <c r="AB2256" s="4">
        <f t="shared" si="249"/>
        <v>3</v>
      </c>
      <c r="AC2256" s="32">
        <f t="shared" si="250"/>
        <v>10.842842604806611</v>
      </c>
      <c r="AD2256" s="4">
        <f>VLOOKUP($B2256,meanLDage!$Z$3:$AC$3145,4,FALSE)</f>
        <v>4</v>
      </c>
      <c r="AE2256" s="32">
        <f>VLOOKUP($B2256,meanLDage!$Z$3:$AC$3145,2,FALSE)</f>
        <v>11.33400529</v>
      </c>
      <c r="AF2256" s="6">
        <f>VLOOKUP(V2256,'2017 rep county selection'!$A$1:$C$281,3,FALSE)</f>
        <v>42089</v>
      </c>
      <c r="AH2256" s="9">
        <f t="shared" si="251"/>
        <v>42089</v>
      </c>
    </row>
    <row r="2257" spans="1:34" ht="15.75" customHeight="1" x14ac:dyDescent="0.3">
      <c r="A2257" s="4">
        <v>42</v>
      </c>
      <c r="B2257" s="4">
        <v>42091</v>
      </c>
      <c r="C2257" s="6" t="s">
        <v>2293</v>
      </c>
      <c r="D2257" s="6" t="s">
        <v>57</v>
      </c>
      <c r="E2257" s="4">
        <v>42091</v>
      </c>
      <c r="F2257" s="4">
        <v>42091</v>
      </c>
      <c r="G2257" s="4">
        <v>42091</v>
      </c>
      <c r="H2257" s="37">
        <v>6509764200</v>
      </c>
      <c r="I2257" s="37">
        <v>6457541291.7809401</v>
      </c>
      <c r="J2257" s="37">
        <v>6581247873.77178</v>
      </c>
      <c r="K2257" s="4" t="str">
        <f>VLOOKUP(B2257,altitude!$B$3:$E$3232,4)</f>
        <v>L</v>
      </c>
      <c r="L2257" s="4">
        <f>VLOOKUP(B2257,fuelregion!$C$5:$D$3233,2,FALSE)</f>
        <v>1170011000</v>
      </c>
      <c r="M2257" s="4">
        <f>VLOOKUP(B2257,fuelregion!$H$5:$I$3113,2,FALSE)</f>
        <v>1170011000</v>
      </c>
      <c r="N2257" s="4">
        <f>VLOOKUP(B2257,imbin!$B$4:$D$3233,2,FALSE)</f>
        <v>1</v>
      </c>
      <c r="O2257" s="4" t="str">
        <f>VLOOKUP(B2257,imbin!$B$4:$D$3233,3,FALSE)</f>
        <v>Submittal</v>
      </c>
      <c r="P2257" s="4">
        <f>IF(ISNA(VLOOKUP(B2257,rampbin!$B$4:$G$1697,6,FALSE)),2,VLOOKUP(B2257,rampbin!$B$4:$G$1697,6,FALSE))</f>
        <v>2</v>
      </c>
      <c r="Q2257" s="4" t="str">
        <f>IF(ISNA(VLOOKUP(B2257,rampbin!$B$4:$G$1697,5,FALSE)),"MOVES",VLOOKUP(B2257,rampbin!$B$4:$G$1697,5,FALSE))</f>
        <v>Submitted</v>
      </c>
      <c r="R2257" s="4" t="s">
        <v>1877</v>
      </c>
      <c r="S2257" s="6" t="s">
        <v>2050</v>
      </c>
      <c r="T2257" s="4">
        <f>VLOOKUP(B2257,meanLDage!$B$3:$E$3145,4,FALSE)</f>
        <v>2</v>
      </c>
      <c r="U2257" s="32">
        <f>VLOOKUP(B2257,meanLDage!$B$3:$E$3145,2,FALSE)</f>
        <v>8.9854112092834821</v>
      </c>
      <c r="V2257" s="4" t="str">
        <f t="shared" si="246"/>
        <v>42_L_1170011000_1_3_2</v>
      </c>
      <c r="W2257" s="4">
        <v>42091</v>
      </c>
      <c r="X2257" s="6"/>
      <c r="Y2257" s="8">
        <f t="shared" si="247"/>
        <v>42091</v>
      </c>
      <c r="Z2257" s="6" t="b">
        <f t="shared" si="245"/>
        <v>1</v>
      </c>
      <c r="AA2257" s="6">
        <f t="shared" si="248"/>
        <v>42091</v>
      </c>
      <c r="AB2257" s="4">
        <f t="shared" si="249"/>
        <v>2</v>
      </c>
      <c r="AC2257" s="32">
        <f t="shared" si="250"/>
        <v>8.9854112092834821</v>
      </c>
      <c r="AD2257" s="4">
        <f>VLOOKUP($B2257,meanLDage!$Z$3:$AC$3145,4,FALSE)</f>
        <v>3</v>
      </c>
      <c r="AE2257" s="32">
        <f>VLOOKUP($B2257,meanLDage!$Z$3:$AC$3145,2,FALSE)</f>
        <v>10.39098205</v>
      </c>
      <c r="AF2257" s="6">
        <f>VLOOKUP(V2257,'2017 rep county selection'!$A$1:$C$281,3,FALSE)</f>
        <v>42091</v>
      </c>
      <c r="AH2257" s="9">
        <f t="shared" si="251"/>
        <v>42091</v>
      </c>
    </row>
    <row r="2258" spans="1:34" ht="15.75" customHeight="1" x14ac:dyDescent="0.3">
      <c r="A2258" s="4">
        <v>42</v>
      </c>
      <c r="B2258" s="4">
        <v>42093</v>
      </c>
      <c r="C2258" s="6" t="s">
        <v>2293</v>
      </c>
      <c r="D2258" s="6" t="s">
        <v>1395</v>
      </c>
      <c r="E2258" s="4">
        <v>42089</v>
      </c>
      <c r="F2258" s="4">
        <v>42089</v>
      </c>
      <c r="G2258" s="4">
        <v>42089</v>
      </c>
      <c r="H2258" s="37">
        <v>293328970</v>
      </c>
      <c r="I2258" s="37">
        <v>308808168.39368898</v>
      </c>
      <c r="J2258" s="37">
        <v>306215371.78648102</v>
      </c>
      <c r="K2258" s="4" t="str">
        <f>VLOOKUP(B2258,altitude!$B$3:$E$3232,4)</f>
        <v>L</v>
      </c>
      <c r="L2258" s="4">
        <f>VLOOKUP(B2258,fuelregion!$C$5:$D$3233,2,FALSE)</f>
        <v>100001000</v>
      </c>
      <c r="M2258" s="4">
        <f>VLOOKUP(B2258,fuelregion!$H$5:$I$3113,2,FALSE)</f>
        <v>100001000</v>
      </c>
      <c r="N2258" s="4">
        <f>VLOOKUP(B2258,imbin!$B$4:$D$3233,2,FALSE)</f>
        <v>0</v>
      </c>
      <c r="O2258" s="4" t="str">
        <f>VLOOKUP(B2258,imbin!$B$4:$D$3233,3,FALSE)</f>
        <v>Submittal</v>
      </c>
      <c r="P2258" s="4">
        <f>IF(ISNA(VLOOKUP(B2258,rampbin!$B$4:$G$1697,6,FALSE)),2,VLOOKUP(B2258,rampbin!$B$4:$G$1697,6,FALSE))</f>
        <v>2</v>
      </c>
      <c r="Q2258" s="4" t="str">
        <f>IF(ISNA(VLOOKUP(B2258,rampbin!$B$4:$G$1697,5,FALSE)),"MOVES",VLOOKUP(B2258,rampbin!$B$4:$G$1697,5,FALSE))</f>
        <v>Submitted</v>
      </c>
      <c r="R2258" s="4" t="s">
        <v>1877</v>
      </c>
      <c r="S2258" s="6" t="s">
        <v>2151</v>
      </c>
      <c r="T2258" s="4">
        <f>VLOOKUP(B2258,meanLDage!$B$3:$E$3145,4,FALSE)</f>
        <v>3</v>
      </c>
      <c r="U2258" s="32">
        <f>VLOOKUP(B2258,meanLDage!$B$3:$E$3145,2,FALSE)</f>
        <v>10.817970565004838</v>
      </c>
      <c r="V2258" s="4" t="str">
        <f t="shared" si="246"/>
        <v>42_L_100001000_0_4_2</v>
      </c>
      <c r="W2258" s="4">
        <v>42089</v>
      </c>
      <c r="X2258" s="6"/>
      <c r="Y2258" s="8">
        <f t="shared" si="247"/>
        <v>42089</v>
      </c>
      <c r="Z2258" s="6" t="b">
        <f t="shared" si="245"/>
        <v>1</v>
      </c>
      <c r="AA2258" s="6">
        <f t="shared" si="248"/>
        <v>42089</v>
      </c>
      <c r="AB2258" s="4">
        <f t="shared" si="249"/>
        <v>3</v>
      </c>
      <c r="AC2258" s="32">
        <f t="shared" si="250"/>
        <v>10.817970565004838</v>
      </c>
      <c r="AD2258" s="4">
        <f>VLOOKUP($B2258,meanLDage!$Z$3:$AC$3145,4,FALSE)</f>
        <v>4</v>
      </c>
      <c r="AE2258" s="32">
        <f>VLOOKUP($B2258,meanLDage!$Z$3:$AC$3145,2,FALSE)</f>
        <v>11.333962959999999</v>
      </c>
      <c r="AF2258" s="6">
        <f>VLOOKUP(V2258,'2017 rep county selection'!$A$1:$C$281,3,FALSE)</f>
        <v>42089</v>
      </c>
      <c r="AH2258" s="9">
        <f t="shared" si="251"/>
        <v>42089</v>
      </c>
    </row>
    <row r="2259" spans="1:34" ht="15.75" customHeight="1" x14ac:dyDescent="0.3">
      <c r="A2259" s="4">
        <v>42</v>
      </c>
      <c r="B2259" s="4">
        <v>42095</v>
      </c>
      <c r="C2259" s="6" t="s">
        <v>2293</v>
      </c>
      <c r="D2259" s="6" t="s">
        <v>1225</v>
      </c>
      <c r="E2259" s="4">
        <v>42071</v>
      </c>
      <c r="F2259" s="4">
        <v>42071</v>
      </c>
      <c r="G2259" s="4">
        <v>42071</v>
      </c>
      <c r="H2259" s="37">
        <v>2046095817</v>
      </c>
      <c r="I2259" s="37">
        <v>2114171069.07235</v>
      </c>
      <c r="J2259" s="37">
        <v>2174152714.4614401</v>
      </c>
      <c r="K2259" s="4" t="str">
        <f>VLOOKUP(B2259,altitude!$B$3:$E$3232,4)</f>
        <v>L</v>
      </c>
      <c r="L2259" s="4">
        <f>VLOOKUP(B2259,fuelregion!$C$5:$D$3233,2,FALSE)</f>
        <v>100001000</v>
      </c>
      <c r="M2259" s="4">
        <f>VLOOKUP(B2259,fuelregion!$H$5:$I$3113,2,FALSE)</f>
        <v>100001000</v>
      </c>
      <c r="N2259" s="4">
        <f>VLOOKUP(B2259,imbin!$B$4:$D$3233,2,FALSE)</f>
        <v>1</v>
      </c>
      <c r="O2259" s="4" t="str">
        <f>VLOOKUP(B2259,imbin!$B$4:$D$3233,3,FALSE)</f>
        <v>Submittal</v>
      </c>
      <c r="P2259" s="4">
        <f>IF(ISNA(VLOOKUP(B2259,rampbin!$B$4:$G$1697,6,FALSE)),2,VLOOKUP(B2259,rampbin!$B$4:$G$1697,6,FALSE))</f>
        <v>2</v>
      </c>
      <c r="Q2259" s="4" t="str">
        <f>IF(ISNA(VLOOKUP(B2259,rampbin!$B$4:$G$1697,5,FALSE)),"MOVES",VLOOKUP(B2259,rampbin!$B$4:$G$1697,5,FALSE))</f>
        <v>Submitted</v>
      </c>
      <c r="R2259" s="4" t="s">
        <v>1877</v>
      </c>
      <c r="S2259" s="6" t="s">
        <v>2087</v>
      </c>
      <c r="T2259" s="4">
        <f>VLOOKUP(B2259,meanLDage!$B$3:$E$3145,4,FALSE)</f>
        <v>3</v>
      </c>
      <c r="U2259" s="32">
        <f>VLOOKUP(B2259,meanLDage!$B$3:$E$3145,2,FALSE)</f>
        <v>10.094872578193931</v>
      </c>
      <c r="V2259" s="4" t="str">
        <f t="shared" si="246"/>
        <v>42_L_100001000_1_4_2</v>
      </c>
      <c r="W2259" s="4">
        <v>42077</v>
      </c>
      <c r="X2259" s="6"/>
      <c r="Y2259" s="8">
        <f t="shared" si="247"/>
        <v>42077</v>
      </c>
      <c r="Z2259" s="6" t="b">
        <f t="shared" si="245"/>
        <v>0</v>
      </c>
      <c r="AA2259" s="6">
        <f t="shared" si="248"/>
        <v>42071</v>
      </c>
      <c r="AB2259" s="4">
        <f t="shared" si="249"/>
        <v>3</v>
      </c>
      <c r="AC2259" s="32">
        <f t="shared" si="250"/>
        <v>10.094872578193931</v>
      </c>
      <c r="AD2259" s="4">
        <f>VLOOKUP($B2259,meanLDage!$Z$3:$AC$3145,4,FALSE)</f>
        <v>4</v>
      </c>
      <c r="AE2259" s="32">
        <f>VLOOKUP($B2259,meanLDage!$Z$3:$AC$3145,2,FALSE)</f>
        <v>11.316661399999999</v>
      </c>
      <c r="AF2259" s="6">
        <f>VLOOKUP(V2259,'2017 rep county selection'!$A$1:$C$281,3,FALSE)</f>
        <v>42071</v>
      </c>
      <c r="AH2259" s="9">
        <f t="shared" si="251"/>
        <v>42071</v>
      </c>
    </row>
    <row r="2260" spans="1:34" ht="15.75" customHeight="1" x14ac:dyDescent="0.3">
      <c r="A2260" s="4">
        <v>42</v>
      </c>
      <c r="B2260" s="4">
        <v>42097</v>
      </c>
      <c r="C2260" s="6" t="s">
        <v>2293</v>
      </c>
      <c r="D2260" s="6" t="s">
        <v>1396</v>
      </c>
      <c r="E2260" s="4">
        <v>42089</v>
      </c>
      <c r="F2260" s="4">
        <v>42089</v>
      </c>
      <c r="G2260" s="4">
        <v>42089</v>
      </c>
      <c r="H2260" s="37">
        <v>765079359</v>
      </c>
      <c r="I2260" s="37">
        <v>735654801.51962602</v>
      </c>
      <c r="J2260" s="37">
        <v>726686691.553087</v>
      </c>
      <c r="K2260" s="4" t="str">
        <f>VLOOKUP(B2260,altitude!$B$3:$E$3232,4)</f>
        <v>L</v>
      </c>
      <c r="L2260" s="4">
        <f>VLOOKUP(B2260,fuelregion!$C$5:$D$3233,2,FALSE)</f>
        <v>100001000</v>
      </c>
      <c r="M2260" s="4">
        <f>VLOOKUP(B2260,fuelregion!$H$5:$I$3113,2,FALSE)</f>
        <v>100001000</v>
      </c>
      <c r="N2260" s="4">
        <f>VLOOKUP(B2260,imbin!$B$4:$D$3233,2,FALSE)</f>
        <v>0</v>
      </c>
      <c r="O2260" s="4" t="str">
        <f>VLOOKUP(B2260,imbin!$B$4:$D$3233,3,FALSE)</f>
        <v>Submittal</v>
      </c>
      <c r="P2260" s="4">
        <f>IF(ISNA(VLOOKUP(B2260,rampbin!$B$4:$G$1697,6,FALSE)),2,VLOOKUP(B2260,rampbin!$B$4:$G$1697,6,FALSE))</f>
        <v>2</v>
      </c>
      <c r="Q2260" s="4" t="str">
        <f>IF(ISNA(VLOOKUP(B2260,rampbin!$B$4:$G$1697,5,FALSE)),"MOVES",VLOOKUP(B2260,rampbin!$B$4:$G$1697,5,FALSE))</f>
        <v>Submitted</v>
      </c>
      <c r="R2260" s="4" t="s">
        <v>1880</v>
      </c>
      <c r="S2260" s="6" t="s">
        <v>1851</v>
      </c>
      <c r="T2260" s="4">
        <f>VLOOKUP(B2260,meanLDage!$B$3:$E$3145,4,FALSE)</f>
        <v>4</v>
      </c>
      <c r="U2260" s="32">
        <f>VLOOKUP(B2260,meanLDage!$B$3:$E$3145,2,FALSE)</f>
        <v>11.805992764273052</v>
      </c>
      <c r="V2260" s="4" t="str">
        <f t="shared" si="246"/>
        <v>42_L_100001000_0_4_2</v>
      </c>
      <c r="W2260" s="4">
        <v>42055</v>
      </c>
      <c r="X2260" s="6"/>
      <c r="Y2260" s="8">
        <f t="shared" si="247"/>
        <v>42055</v>
      </c>
      <c r="Z2260" s="6" t="b">
        <f t="shared" si="245"/>
        <v>0</v>
      </c>
      <c r="AA2260" s="6">
        <f t="shared" si="248"/>
        <v>42089</v>
      </c>
      <c r="AB2260" s="4">
        <f t="shared" si="249"/>
        <v>4</v>
      </c>
      <c r="AC2260" s="32">
        <f t="shared" si="250"/>
        <v>11.805992764273052</v>
      </c>
      <c r="AD2260" s="4">
        <f>VLOOKUP($B2260,meanLDage!$Z$3:$AC$3145,4,FALSE)</f>
        <v>4</v>
      </c>
      <c r="AE2260" s="32">
        <f>VLOOKUP($B2260,meanLDage!$Z$3:$AC$3145,2,FALSE)</f>
        <v>11.33401126</v>
      </c>
      <c r="AF2260" s="6">
        <f>VLOOKUP(V2260,'2017 rep county selection'!$A$1:$C$281,3,FALSE)</f>
        <v>42089</v>
      </c>
      <c r="AH2260" s="9">
        <f t="shared" si="251"/>
        <v>42089</v>
      </c>
    </row>
    <row r="2261" spans="1:34" ht="15.75" customHeight="1" x14ac:dyDescent="0.3">
      <c r="A2261" s="4">
        <v>42</v>
      </c>
      <c r="B2261" s="4">
        <v>42099</v>
      </c>
      <c r="C2261" s="6" t="s">
        <v>2293</v>
      </c>
      <c r="D2261" s="6" t="s">
        <v>59</v>
      </c>
      <c r="E2261" s="4">
        <v>42089</v>
      </c>
      <c r="F2261" s="4">
        <v>42089</v>
      </c>
      <c r="G2261" s="4">
        <v>42089</v>
      </c>
      <c r="H2261" s="37">
        <v>484094404</v>
      </c>
      <c r="I2261" s="37">
        <v>509976043.422234</v>
      </c>
      <c r="J2261" s="37">
        <v>513175357.42452103</v>
      </c>
      <c r="K2261" s="4" t="str">
        <f>VLOOKUP(B2261,altitude!$B$3:$E$3232,4)</f>
        <v>L</v>
      </c>
      <c r="L2261" s="4">
        <f>VLOOKUP(B2261,fuelregion!$C$5:$D$3233,2,FALSE)</f>
        <v>100001000</v>
      </c>
      <c r="M2261" s="4">
        <f>VLOOKUP(B2261,fuelregion!$H$5:$I$3113,2,FALSE)</f>
        <v>100001000</v>
      </c>
      <c r="N2261" s="4">
        <f>VLOOKUP(B2261,imbin!$B$4:$D$3233,2,FALSE)</f>
        <v>0</v>
      </c>
      <c r="O2261" s="4" t="str">
        <f>VLOOKUP(B2261,imbin!$B$4:$D$3233,3,FALSE)</f>
        <v>Submittal</v>
      </c>
      <c r="P2261" s="4">
        <f>IF(ISNA(VLOOKUP(B2261,rampbin!$B$4:$G$1697,6,FALSE)),2,VLOOKUP(B2261,rampbin!$B$4:$G$1697,6,FALSE))</f>
        <v>2</v>
      </c>
      <c r="Q2261" s="4" t="str">
        <f>IF(ISNA(VLOOKUP(B2261,rampbin!$B$4:$G$1697,5,FALSE)),"MOVES",VLOOKUP(B2261,rampbin!$B$4:$G$1697,5,FALSE))</f>
        <v>Submitted</v>
      </c>
      <c r="R2261" s="4" t="s">
        <v>1877</v>
      </c>
      <c r="S2261" s="6" t="s">
        <v>2152</v>
      </c>
      <c r="T2261" s="4">
        <f>VLOOKUP(B2261,meanLDage!$B$3:$E$3145,4,FALSE)</f>
        <v>4</v>
      </c>
      <c r="U2261" s="32">
        <f>VLOOKUP(B2261,meanLDage!$B$3:$E$3145,2,FALSE)</f>
        <v>12.861576855200241</v>
      </c>
      <c r="V2261" s="4" t="str">
        <f t="shared" si="246"/>
        <v>42_L_100001000_0_4_2</v>
      </c>
      <c r="W2261" s="4">
        <v>42055</v>
      </c>
      <c r="X2261" s="6"/>
      <c r="Y2261" s="8">
        <f t="shared" si="247"/>
        <v>42055</v>
      </c>
      <c r="Z2261" s="6" t="b">
        <f t="shared" si="245"/>
        <v>0</v>
      </c>
      <c r="AA2261" s="6">
        <f t="shared" si="248"/>
        <v>42089</v>
      </c>
      <c r="AB2261" s="4">
        <f t="shared" si="249"/>
        <v>4</v>
      </c>
      <c r="AC2261" s="32">
        <f t="shared" si="250"/>
        <v>12.861576855200241</v>
      </c>
      <c r="AD2261" s="4">
        <f>VLOOKUP($B2261,meanLDage!$Z$3:$AC$3145,4,FALSE)</f>
        <v>4</v>
      </c>
      <c r="AE2261" s="32">
        <f>VLOOKUP($B2261,meanLDage!$Z$3:$AC$3145,2,FALSE)</f>
        <v>11.334026720000001</v>
      </c>
      <c r="AF2261" s="6">
        <f>VLOOKUP(V2261,'2017 rep county selection'!$A$1:$C$281,3,FALSE)</f>
        <v>42089</v>
      </c>
      <c r="AH2261" s="9">
        <f t="shared" si="251"/>
        <v>42089</v>
      </c>
    </row>
    <row r="2262" spans="1:34" ht="15.75" customHeight="1" x14ac:dyDescent="0.3">
      <c r="A2262" s="4">
        <v>42</v>
      </c>
      <c r="B2262" s="4">
        <v>42101</v>
      </c>
      <c r="C2262" s="6" t="s">
        <v>2293</v>
      </c>
      <c r="D2262" s="6" t="s">
        <v>1397</v>
      </c>
      <c r="E2262" s="4">
        <v>42091</v>
      </c>
      <c r="F2262" s="4">
        <v>42091</v>
      </c>
      <c r="G2262" s="4">
        <v>42091</v>
      </c>
      <c r="H2262" s="37">
        <v>5344508844</v>
      </c>
      <c r="I2262" s="37">
        <v>5495675919.5684299</v>
      </c>
      <c r="J2262" s="37">
        <v>5539959947.3857203</v>
      </c>
      <c r="K2262" s="4" t="str">
        <f>VLOOKUP(B2262,altitude!$B$3:$E$3232,4)</f>
        <v>L</v>
      </c>
      <c r="L2262" s="4">
        <f>VLOOKUP(B2262,fuelregion!$C$5:$D$3233,2,FALSE)</f>
        <v>1170011000</v>
      </c>
      <c r="M2262" s="4">
        <f>VLOOKUP(B2262,fuelregion!$H$5:$I$3113,2,FALSE)</f>
        <v>1170011000</v>
      </c>
      <c r="N2262" s="4">
        <f>VLOOKUP(B2262,imbin!$B$4:$D$3233,2,FALSE)</f>
        <v>1</v>
      </c>
      <c r="O2262" s="4" t="str">
        <f>VLOOKUP(B2262,imbin!$B$4:$D$3233,3,FALSE)</f>
        <v>Submittal</v>
      </c>
      <c r="P2262" s="4">
        <f>IF(ISNA(VLOOKUP(B2262,rampbin!$B$4:$G$1697,6,FALSE)),2,VLOOKUP(B2262,rampbin!$B$4:$G$1697,6,FALSE))</f>
        <v>2</v>
      </c>
      <c r="Q2262" s="4" t="str">
        <f>IF(ISNA(VLOOKUP(B2262,rampbin!$B$4:$G$1697,5,FALSE)),"MOVES",VLOOKUP(B2262,rampbin!$B$4:$G$1697,5,FALSE))</f>
        <v>Submitted</v>
      </c>
      <c r="R2262" s="4" t="s">
        <v>1877</v>
      </c>
      <c r="S2262" s="6" t="s">
        <v>2050</v>
      </c>
      <c r="T2262" s="4">
        <f>VLOOKUP(B2262,meanLDage!$B$3:$E$3145,4,FALSE)</f>
        <v>3</v>
      </c>
      <c r="U2262" s="32">
        <f>VLOOKUP(B2262,meanLDage!$B$3:$E$3145,2,FALSE)</f>
        <v>10.794044144137517</v>
      </c>
      <c r="V2262" s="4" t="str">
        <f t="shared" si="246"/>
        <v>42_L_1170011000_1_3_2</v>
      </c>
      <c r="W2262" s="4">
        <v>42101</v>
      </c>
      <c r="X2262" s="6"/>
      <c r="Y2262" s="8">
        <f t="shared" si="247"/>
        <v>42101</v>
      </c>
      <c r="Z2262" s="6" t="b">
        <f t="shared" si="245"/>
        <v>0</v>
      </c>
      <c r="AA2262" s="6">
        <f t="shared" si="248"/>
        <v>42091</v>
      </c>
      <c r="AB2262" s="4">
        <f t="shared" si="249"/>
        <v>3</v>
      </c>
      <c r="AC2262" s="32">
        <f t="shared" si="250"/>
        <v>10.794044144137517</v>
      </c>
      <c r="AD2262" s="4">
        <f>VLOOKUP($B2262,meanLDage!$Z$3:$AC$3145,4,FALSE)</f>
        <v>3</v>
      </c>
      <c r="AE2262" s="32">
        <f>VLOOKUP($B2262,meanLDage!$Z$3:$AC$3145,2,FALSE)</f>
        <v>10.39098182</v>
      </c>
      <c r="AF2262" s="6">
        <f>VLOOKUP(V2262,'2017 rep county selection'!$A$1:$C$281,3,FALSE)</f>
        <v>42091</v>
      </c>
      <c r="AH2262" s="9">
        <f t="shared" si="251"/>
        <v>42091</v>
      </c>
    </row>
    <row r="2263" spans="1:34" ht="15.75" customHeight="1" x14ac:dyDescent="0.3">
      <c r="A2263" s="4">
        <v>42</v>
      </c>
      <c r="B2263" s="4">
        <v>42103</v>
      </c>
      <c r="C2263" s="6" t="s">
        <v>2293</v>
      </c>
      <c r="D2263" s="6" t="s">
        <v>61</v>
      </c>
      <c r="E2263" s="4">
        <v>42089</v>
      </c>
      <c r="F2263" s="4">
        <v>42089</v>
      </c>
      <c r="G2263" s="4">
        <v>42089</v>
      </c>
      <c r="H2263" s="37">
        <v>573189283</v>
      </c>
      <c r="I2263" s="37">
        <v>559214043.24058294</v>
      </c>
      <c r="J2263" s="37">
        <v>560867347.74628198</v>
      </c>
      <c r="K2263" s="4" t="str">
        <f>VLOOKUP(B2263,altitude!$B$3:$E$3232,4)</f>
        <v>L</v>
      </c>
      <c r="L2263" s="4">
        <f>VLOOKUP(B2263,fuelregion!$C$5:$D$3233,2,FALSE)</f>
        <v>100001000</v>
      </c>
      <c r="M2263" s="4">
        <f>VLOOKUP(B2263,fuelregion!$H$5:$I$3113,2,FALSE)</f>
        <v>100001000</v>
      </c>
      <c r="N2263" s="4">
        <f>VLOOKUP(B2263,imbin!$B$4:$D$3233,2,FALSE)</f>
        <v>0</v>
      </c>
      <c r="O2263" s="4" t="str">
        <f>VLOOKUP(B2263,imbin!$B$4:$D$3233,3,FALSE)</f>
        <v>Submittal</v>
      </c>
      <c r="P2263" s="4">
        <f>IF(ISNA(VLOOKUP(B2263,rampbin!$B$4:$G$1697,6,FALSE)),2,VLOOKUP(B2263,rampbin!$B$4:$G$1697,6,FALSE))</f>
        <v>2</v>
      </c>
      <c r="Q2263" s="4" t="str">
        <f>IF(ISNA(VLOOKUP(B2263,rampbin!$B$4:$G$1697,5,FALSE)),"MOVES",VLOOKUP(B2263,rampbin!$B$4:$G$1697,5,FALSE))</f>
        <v>Submitted</v>
      </c>
      <c r="R2263" s="4" t="s">
        <v>1877</v>
      </c>
      <c r="S2263" s="6" t="s">
        <v>2083</v>
      </c>
      <c r="T2263" s="4">
        <f>VLOOKUP(B2263,meanLDage!$B$3:$E$3145,4,FALSE)</f>
        <v>3</v>
      </c>
      <c r="U2263" s="32">
        <f>VLOOKUP(B2263,meanLDage!$B$3:$E$3145,2,FALSE)</f>
        <v>10.545383103281793</v>
      </c>
      <c r="V2263" s="4" t="str">
        <f t="shared" si="246"/>
        <v>42_L_100001000_0_4_2</v>
      </c>
      <c r="W2263" s="4">
        <v>42089</v>
      </c>
      <c r="X2263" s="6"/>
      <c r="Y2263" s="8">
        <f t="shared" si="247"/>
        <v>42089</v>
      </c>
      <c r="Z2263" s="6" t="b">
        <f t="shared" si="245"/>
        <v>1</v>
      </c>
      <c r="AA2263" s="6">
        <f t="shared" si="248"/>
        <v>42089</v>
      </c>
      <c r="AB2263" s="4">
        <f t="shared" si="249"/>
        <v>3</v>
      </c>
      <c r="AC2263" s="32">
        <f t="shared" si="250"/>
        <v>10.545383103281793</v>
      </c>
      <c r="AD2263" s="4">
        <f>VLOOKUP($B2263,meanLDage!$Z$3:$AC$3145,4,FALSE)</f>
        <v>4</v>
      </c>
      <c r="AE2263" s="32">
        <f>VLOOKUP($B2263,meanLDage!$Z$3:$AC$3145,2,FALSE)</f>
        <v>11.33403081</v>
      </c>
      <c r="AF2263" s="6">
        <f>VLOOKUP(V2263,'2017 rep county selection'!$A$1:$C$281,3,FALSE)</f>
        <v>42089</v>
      </c>
      <c r="AH2263" s="9">
        <f t="shared" si="251"/>
        <v>42089</v>
      </c>
    </row>
    <row r="2264" spans="1:34" ht="15.75" customHeight="1" x14ac:dyDescent="0.3">
      <c r="A2264" s="4">
        <v>42</v>
      </c>
      <c r="B2264" s="4">
        <v>42105</v>
      </c>
      <c r="C2264" s="6" t="s">
        <v>2293</v>
      </c>
      <c r="D2264" s="6" t="s">
        <v>1398</v>
      </c>
      <c r="E2264" s="4">
        <v>42089</v>
      </c>
      <c r="F2264" s="4">
        <v>42089</v>
      </c>
      <c r="G2264" s="4">
        <v>42089</v>
      </c>
      <c r="H2264" s="37">
        <v>178983643</v>
      </c>
      <c r="I2264" s="37">
        <v>175104043.99473199</v>
      </c>
      <c r="J2264" s="37">
        <v>185145539.48480299</v>
      </c>
      <c r="K2264" s="4" t="str">
        <f>VLOOKUP(B2264,altitude!$B$3:$E$3232,4)</f>
        <v>L</v>
      </c>
      <c r="L2264" s="4">
        <f>VLOOKUP(B2264,fuelregion!$C$5:$D$3233,2,FALSE)</f>
        <v>100001000</v>
      </c>
      <c r="M2264" s="4">
        <f>VLOOKUP(B2264,fuelregion!$H$5:$I$3113,2,FALSE)</f>
        <v>100001000</v>
      </c>
      <c r="N2264" s="4">
        <f>VLOOKUP(B2264,imbin!$B$4:$D$3233,2,FALSE)</f>
        <v>0</v>
      </c>
      <c r="O2264" s="4" t="str">
        <f>VLOOKUP(B2264,imbin!$B$4:$D$3233,3,FALSE)</f>
        <v>Submittal</v>
      </c>
      <c r="P2264" s="4">
        <f>IF(ISNA(VLOOKUP(B2264,rampbin!$B$4:$G$1697,6,FALSE)),2,VLOOKUP(B2264,rampbin!$B$4:$G$1697,6,FALSE))</f>
        <v>2</v>
      </c>
      <c r="Q2264" s="4" t="str">
        <f>IF(ISNA(VLOOKUP(B2264,rampbin!$B$4:$G$1697,5,FALSE)),"MOVES",VLOOKUP(B2264,rampbin!$B$4:$G$1697,5,FALSE))</f>
        <v>Submitted</v>
      </c>
      <c r="R2264" s="4" t="s">
        <v>1880</v>
      </c>
      <c r="S2264" s="6" t="s">
        <v>1851</v>
      </c>
      <c r="T2264" s="4">
        <f>VLOOKUP(B2264,meanLDage!$B$3:$E$3145,4,FALSE)</f>
        <v>4</v>
      </c>
      <c r="U2264" s="32">
        <f>VLOOKUP(B2264,meanLDage!$B$3:$E$3145,2,FALSE)</f>
        <v>11.391455163337152</v>
      </c>
      <c r="V2264" s="4" t="str">
        <f t="shared" si="246"/>
        <v>42_L_100001000_0_4_2</v>
      </c>
      <c r="W2264" s="4">
        <v>42055</v>
      </c>
      <c r="X2264" s="6"/>
      <c r="Y2264" s="8">
        <f t="shared" si="247"/>
        <v>42055</v>
      </c>
      <c r="Z2264" s="6" t="b">
        <f t="shared" si="245"/>
        <v>0</v>
      </c>
      <c r="AA2264" s="6">
        <f t="shared" si="248"/>
        <v>42089</v>
      </c>
      <c r="AB2264" s="4">
        <f t="shared" si="249"/>
        <v>4</v>
      </c>
      <c r="AC2264" s="32">
        <f t="shared" si="250"/>
        <v>11.391455163337152</v>
      </c>
      <c r="AD2264" s="4">
        <f>VLOOKUP($B2264,meanLDage!$Z$3:$AC$3145,4,FALSE)</f>
        <v>4</v>
      </c>
      <c r="AE2264" s="32">
        <f>VLOOKUP($B2264,meanLDage!$Z$3:$AC$3145,2,FALSE)</f>
        <v>11.33407195</v>
      </c>
      <c r="AF2264" s="6">
        <f>VLOOKUP(V2264,'2017 rep county selection'!$A$1:$C$281,3,FALSE)</f>
        <v>42089</v>
      </c>
      <c r="AH2264" s="9">
        <f t="shared" si="251"/>
        <v>42089</v>
      </c>
    </row>
    <row r="2265" spans="1:34" ht="15.75" customHeight="1" x14ac:dyDescent="0.3">
      <c r="A2265" s="4">
        <v>42</v>
      </c>
      <c r="B2265" s="4">
        <v>42107</v>
      </c>
      <c r="C2265" s="6" t="s">
        <v>2293</v>
      </c>
      <c r="D2265" s="6" t="s">
        <v>1399</v>
      </c>
      <c r="E2265" s="4">
        <v>42089</v>
      </c>
      <c r="F2265" s="4">
        <v>42089</v>
      </c>
      <c r="G2265" s="4">
        <v>42089</v>
      </c>
      <c r="H2265" s="37">
        <v>1373852131</v>
      </c>
      <c r="I2265" s="37">
        <v>1300863391.0185499</v>
      </c>
      <c r="J2265" s="37">
        <v>1271713418.0619299</v>
      </c>
      <c r="K2265" s="4" t="str">
        <f>VLOOKUP(B2265,altitude!$B$3:$E$3232,4)</f>
        <v>L</v>
      </c>
      <c r="L2265" s="4">
        <f>VLOOKUP(B2265,fuelregion!$C$5:$D$3233,2,FALSE)</f>
        <v>100001000</v>
      </c>
      <c r="M2265" s="4">
        <f>VLOOKUP(B2265,fuelregion!$H$5:$I$3113,2,FALSE)</f>
        <v>100001000</v>
      </c>
      <c r="N2265" s="4">
        <f>VLOOKUP(B2265,imbin!$B$4:$D$3233,2,FALSE)</f>
        <v>0</v>
      </c>
      <c r="O2265" s="4" t="str">
        <f>VLOOKUP(B2265,imbin!$B$4:$D$3233,3,FALSE)</f>
        <v>Submittal</v>
      </c>
      <c r="P2265" s="4">
        <f>IF(ISNA(VLOOKUP(B2265,rampbin!$B$4:$G$1697,6,FALSE)),2,VLOOKUP(B2265,rampbin!$B$4:$G$1697,6,FALSE))</f>
        <v>2</v>
      </c>
      <c r="Q2265" s="4" t="str">
        <f>IF(ISNA(VLOOKUP(B2265,rampbin!$B$4:$G$1697,5,FALSE)),"MOVES",VLOOKUP(B2265,rampbin!$B$4:$G$1697,5,FALSE))</f>
        <v>Submitted</v>
      </c>
      <c r="R2265" s="4" t="s">
        <v>1880</v>
      </c>
      <c r="S2265" s="6" t="s">
        <v>1851</v>
      </c>
      <c r="T2265" s="4">
        <f>VLOOKUP(B2265,meanLDage!$B$3:$E$3145,4,FALSE)</f>
        <v>4</v>
      </c>
      <c r="U2265" s="32">
        <f>VLOOKUP(B2265,meanLDage!$B$3:$E$3145,2,FALSE)</f>
        <v>11.992292685314949</v>
      </c>
      <c r="V2265" s="4" t="str">
        <f t="shared" si="246"/>
        <v>42_L_100001000_0_4_2</v>
      </c>
      <c r="W2265" s="4">
        <v>42055</v>
      </c>
      <c r="X2265" s="6"/>
      <c r="Y2265" s="8">
        <f t="shared" si="247"/>
        <v>42055</v>
      </c>
      <c r="Z2265" s="6" t="b">
        <f t="shared" si="245"/>
        <v>0</v>
      </c>
      <c r="AA2265" s="6">
        <f t="shared" si="248"/>
        <v>42089</v>
      </c>
      <c r="AB2265" s="4">
        <f t="shared" si="249"/>
        <v>4</v>
      </c>
      <c r="AC2265" s="32">
        <f t="shared" si="250"/>
        <v>11.992292685314949</v>
      </c>
      <c r="AD2265" s="4">
        <f>VLOOKUP($B2265,meanLDage!$Z$3:$AC$3145,4,FALSE)</f>
        <v>4</v>
      </c>
      <c r="AE2265" s="32">
        <f>VLOOKUP($B2265,meanLDage!$Z$3:$AC$3145,2,FALSE)</f>
        <v>11.334034689999999</v>
      </c>
      <c r="AF2265" s="6">
        <f>VLOOKUP(V2265,'2017 rep county selection'!$A$1:$C$281,3,FALSE)</f>
        <v>42089</v>
      </c>
      <c r="AH2265" s="9">
        <f t="shared" si="251"/>
        <v>42089</v>
      </c>
    </row>
    <row r="2266" spans="1:34" ht="15.75" customHeight="1" x14ac:dyDescent="0.3">
      <c r="A2266" s="4">
        <v>42</v>
      </c>
      <c r="B2266" s="4">
        <v>42109</v>
      </c>
      <c r="C2266" s="6" t="s">
        <v>2293</v>
      </c>
      <c r="D2266" s="6" t="s">
        <v>1400</v>
      </c>
      <c r="E2266" s="4">
        <v>42089</v>
      </c>
      <c r="F2266" s="4">
        <v>42089</v>
      </c>
      <c r="G2266" s="4">
        <v>42089</v>
      </c>
      <c r="H2266" s="37">
        <v>396698241</v>
      </c>
      <c r="I2266" s="37">
        <v>398332978.55165899</v>
      </c>
      <c r="J2266" s="37">
        <v>395578985.85751402</v>
      </c>
      <c r="K2266" s="4" t="str">
        <f>VLOOKUP(B2266,altitude!$B$3:$E$3232,4)</f>
        <v>L</v>
      </c>
      <c r="L2266" s="4">
        <f>VLOOKUP(B2266,fuelregion!$C$5:$D$3233,2,FALSE)</f>
        <v>100001000</v>
      </c>
      <c r="M2266" s="4">
        <f>VLOOKUP(B2266,fuelregion!$H$5:$I$3113,2,FALSE)</f>
        <v>100001000</v>
      </c>
      <c r="N2266" s="4">
        <f>VLOOKUP(B2266,imbin!$B$4:$D$3233,2,FALSE)</f>
        <v>0</v>
      </c>
      <c r="O2266" s="4" t="str">
        <f>VLOOKUP(B2266,imbin!$B$4:$D$3233,3,FALSE)</f>
        <v>Submittal</v>
      </c>
      <c r="P2266" s="4">
        <f>IF(ISNA(VLOOKUP(B2266,rampbin!$B$4:$G$1697,6,FALSE)),2,VLOOKUP(B2266,rampbin!$B$4:$G$1697,6,FALSE))</f>
        <v>2</v>
      </c>
      <c r="Q2266" s="4" t="str">
        <f>IF(ISNA(VLOOKUP(B2266,rampbin!$B$4:$G$1697,5,FALSE)),"MOVES",VLOOKUP(B2266,rampbin!$B$4:$G$1697,5,FALSE))</f>
        <v>Submitted</v>
      </c>
      <c r="R2266" s="4" t="s">
        <v>1880</v>
      </c>
      <c r="S2266" s="6" t="s">
        <v>1851</v>
      </c>
      <c r="T2266" s="4">
        <f>VLOOKUP(B2266,meanLDage!$B$3:$E$3145,4,FALSE)</f>
        <v>4</v>
      </c>
      <c r="U2266" s="32">
        <f>VLOOKUP(B2266,meanLDage!$B$3:$E$3145,2,FALSE)</f>
        <v>12.111021760781455</v>
      </c>
      <c r="V2266" s="4" t="str">
        <f t="shared" si="246"/>
        <v>42_L_100001000_0_4_2</v>
      </c>
      <c r="W2266" s="4">
        <v>42055</v>
      </c>
      <c r="X2266" s="6"/>
      <c r="Y2266" s="8">
        <f t="shared" si="247"/>
        <v>42055</v>
      </c>
      <c r="Z2266" s="6" t="b">
        <f t="shared" si="245"/>
        <v>0</v>
      </c>
      <c r="AA2266" s="6">
        <f t="shared" si="248"/>
        <v>42089</v>
      </c>
      <c r="AB2266" s="4">
        <f t="shared" si="249"/>
        <v>4</v>
      </c>
      <c r="AC2266" s="32">
        <f t="shared" si="250"/>
        <v>12.111021760781455</v>
      </c>
      <c r="AD2266" s="4">
        <f>VLOOKUP($B2266,meanLDage!$Z$3:$AC$3145,4,FALSE)</f>
        <v>4</v>
      </c>
      <c r="AE2266" s="32">
        <f>VLOOKUP($B2266,meanLDage!$Z$3:$AC$3145,2,FALSE)</f>
        <v>11.334081919999999</v>
      </c>
      <c r="AF2266" s="6">
        <f>VLOOKUP(V2266,'2017 rep county selection'!$A$1:$C$281,3,FALSE)</f>
        <v>42089</v>
      </c>
      <c r="AH2266" s="9">
        <f t="shared" si="251"/>
        <v>42089</v>
      </c>
    </row>
    <row r="2267" spans="1:34" ht="15.75" customHeight="1" x14ac:dyDescent="0.3">
      <c r="A2267" s="4">
        <v>42</v>
      </c>
      <c r="B2267" s="4">
        <v>42111</v>
      </c>
      <c r="C2267" s="6" t="s">
        <v>2293</v>
      </c>
      <c r="D2267" s="6" t="s">
        <v>793</v>
      </c>
      <c r="E2267" s="4">
        <v>42089</v>
      </c>
      <c r="F2267" s="4">
        <v>42089</v>
      </c>
      <c r="G2267" s="4">
        <v>42089</v>
      </c>
      <c r="H2267" s="37">
        <v>969866646</v>
      </c>
      <c r="I2267" s="37">
        <v>949344894.291134</v>
      </c>
      <c r="J2267" s="37">
        <v>955262655.18906295</v>
      </c>
      <c r="K2267" s="4" t="str">
        <f>VLOOKUP(B2267,altitude!$B$3:$E$3232,4)</f>
        <v>L</v>
      </c>
      <c r="L2267" s="4">
        <f>VLOOKUP(B2267,fuelregion!$C$5:$D$3233,2,FALSE)</f>
        <v>100001000</v>
      </c>
      <c r="M2267" s="4">
        <f>VLOOKUP(B2267,fuelregion!$H$5:$I$3113,2,FALSE)</f>
        <v>100001000</v>
      </c>
      <c r="N2267" s="4">
        <f>VLOOKUP(B2267,imbin!$B$4:$D$3233,2,FALSE)</f>
        <v>0</v>
      </c>
      <c r="O2267" s="4" t="str">
        <f>VLOOKUP(B2267,imbin!$B$4:$D$3233,3,FALSE)</f>
        <v>Submittal</v>
      </c>
      <c r="P2267" s="4">
        <f>IF(ISNA(VLOOKUP(B2267,rampbin!$B$4:$G$1697,6,FALSE)),2,VLOOKUP(B2267,rampbin!$B$4:$G$1697,6,FALSE))</f>
        <v>2</v>
      </c>
      <c r="Q2267" s="4" t="str">
        <f>IF(ISNA(VLOOKUP(B2267,rampbin!$B$4:$G$1697,5,FALSE)),"MOVES",VLOOKUP(B2267,rampbin!$B$4:$G$1697,5,FALSE))</f>
        <v>Submitted</v>
      </c>
      <c r="R2267" s="4" t="s">
        <v>1880</v>
      </c>
      <c r="S2267" s="6" t="s">
        <v>1851</v>
      </c>
      <c r="T2267" s="4">
        <f>VLOOKUP(B2267,meanLDage!$B$3:$E$3145,4,FALSE)</f>
        <v>4</v>
      </c>
      <c r="U2267" s="32">
        <f>VLOOKUP(B2267,meanLDage!$B$3:$E$3145,2,FALSE)</f>
        <v>11.452501305878414</v>
      </c>
      <c r="V2267" s="4" t="str">
        <f t="shared" si="246"/>
        <v>42_L_100001000_0_4_2</v>
      </c>
      <c r="W2267" s="4">
        <v>42055</v>
      </c>
      <c r="X2267" s="6"/>
      <c r="Y2267" s="8">
        <f t="shared" si="247"/>
        <v>42055</v>
      </c>
      <c r="Z2267" s="6" t="b">
        <f t="shared" si="245"/>
        <v>0</v>
      </c>
      <c r="AA2267" s="6">
        <f t="shared" si="248"/>
        <v>42089</v>
      </c>
      <c r="AB2267" s="4">
        <f t="shared" si="249"/>
        <v>4</v>
      </c>
      <c r="AC2267" s="32">
        <f t="shared" si="250"/>
        <v>11.452501305878414</v>
      </c>
      <c r="AD2267" s="4">
        <f>VLOOKUP($B2267,meanLDage!$Z$3:$AC$3145,4,FALSE)</f>
        <v>4</v>
      </c>
      <c r="AE2267" s="32">
        <f>VLOOKUP($B2267,meanLDage!$Z$3:$AC$3145,2,FALSE)</f>
        <v>11.33401132</v>
      </c>
      <c r="AF2267" s="6">
        <f>VLOOKUP(V2267,'2017 rep county selection'!$A$1:$C$281,3,FALSE)</f>
        <v>42089</v>
      </c>
      <c r="AH2267" s="9">
        <f t="shared" si="251"/>
        <v>42089</v>
      </c>
    </row>
    <row r="2268" spans="1:34" ht="15.75" customHeight="1" x14ac:dyDescent="0.3">
      <c r="A2268" s="4">
        <v>42</v>
      </c>
      <c r="B2268" s="4">
        <v>42113</v>
      </c>
      <c r="C2268" s="6" t="s">
        <v>2293</v>
      </c>
      <c r="D2268" s="6" t="s">
        <v>545</v>
      </c>
      <c r="E2268" s="4">
        <v>42089</v>
      </c>
      <c r="F2268" s="4">
        <v>42089</v>
      </c>
      <c r="G2268" s="4">
        <v>42089</v>
      </c>
      <c r="H2268" s="37">
        <v>92792555</v>
      </c>
      <c r="I2268" s="37">
        <v>92902530.998368695</v>
      </c>
      <c r="J2268" s="37">
        <v>75394874.631800801</v>
      </c>
      <c r="K2268" s="4" t="str">
        <f>VLOOKUP(B2268,altitude!$B$3:$E$3232,4)</f>
        <v>L</v>
      </c>
      <c r="L2268" s="4">
        <f>VLOOKUP(B2268,fuelregion!$C$5:$D$3233,2,FALSE)</f>
        <v>100001000</v>
      </c>
      <c r="M2268" s="4">
        <f>VLOOKUP(B2268,fuelregion!$H$5:$I$3113,2,FALSE)</f>
        <v>100001000</v>
      </c>
      <c r="N2268" s="4">
        <f>VLOOKUP(B2268,imbin!$B$4:$D$3233,2,FALSE)</f>
        <v>0</v>
      </c>
      <c r="O2268" s="4" t="str">
        <f>VLOOKUP(B2268,imbin!$B$4:$D$3233,3,FALSE)</f>
        <v>Submittal</v>
      </c>
      <c r="P2268" s="4">
        <f>IF(ISNA(VLOOKUP(B2268,rampbin!$B$4:$G$1697,6,FALSE)),2,VLOOKUP(B2268,rampbin!$B$4:$G$1697,6,FALSE))</f>
        <v>2</v>
      </c>
      <c r="Q2268" s="4" t="str">
        <f>IF(ISNA(VLOOKUP(B2268,rampbin!$B$4:$G$1697,5,FALSE)),"MOVES",VLOOKUP(B2268,rampbin!$B$4:$G$1697,5,FALSE))</f>
        <v>Submitted</v>
      </c>
      <c r="R2268" s="4" t="s">
        <v>1880</v>
      </c>
      <c r="S2268" s="6" t="s">
        <v>1851</v>
      </c>
      <c r="T2268" s="4">
        <f>VLOOKUP(B2268,meanLDage!$B$3:$E$3145,4,FALSE)</f>
        <v>4</v>
      </c>
      <c r="U2268" s="32">
        <f>VLOOKUP(B2268,meanLDage!$B$3:$E$3145,2,FALSE)</f>
        <v>12.296349942273146</v>
      </c>
      <c r="V2268" s="4" t="str">
        <f t="shared" si="246"/>
        <v>42_L_100001000_0_4_2</v>
      </c>
      <c r="W2268" s="4">
        <v>42055</v>
      </c>
      <c r="X2268" s="6"/>
      <c r="Y2268" s="8">
        <f t="shared" si="247"/>
        <v>42055</v>
      </c>
      <c r="Z2268" s="6" t="b">
        <f t="shared" si="245"/>
        <v>0</v>
      </c>
      <c r="AA2268" s="6">
        <f t="shared" si="248"/>
        <v>42089</v>
      </c>
      <c r="AB2268" s="4">
        <f t="shared" si="249"/>
        <v>4</v>
      </c>
      <c r="AC2268" s="32">
        <f t="shared" si="250"/>
        <v>12.296349942273146</v>
      </c>
      <c r="AD2268" s="4">
        <f>VLOOKUP($B2268,meanLDage!$Z$3:$AC$3145,4,FALSE)</f>
        <v>4</v>
      </c>
      <c r="AE2268" s="32">
        <f>VLOOKUP($B2268,meanLDage!$Z$3:$AC$3145,2,FALSE)</f>
        <v>11.33380193</v>
      </c>
      <c r="AF2268" s="6">
        <f>VLOOKUP(V2268,'2017 rep county selection'!$A$1:$C$281,3,FALSE)</f>
        <v>42089</v>
      </c>
      <c r="AH2268" s="9">
        <f t="shared" si="251"/>
        <v>42089</v>
      </c>
    </row>
    <row r="2269" spans="1:34" ht="15.75" customHeight="1" x14ac:dyDescent="0.3">
      <c r="A2269" s="4">
        <v>42</v>
      </c>
      <c r="B2269" s="4">
        <v>42115</v>
      </c>
      <c r="C2269" s="6" t="s">
        <v>2293</v>
      </c>
      <c r="D2269" s="6" t="s">
        <v>1401</v>
      </c>
      <c r="E2269" s="4">
        <v>42089</v>
      </c>
      <c r="F2269" s="4">
        <v>42089</v>
      </c>
      <c r="G2269" s="4">
        <v>42089</v>
      </c>
      <c r="H2269" s="37">
        <v>525471692</v>
      </c>
      <c r="I2269" s="37">
        <v>524643088.06059802</v>
      </c>
      <c r="J2269" s="37">
        <v>555716491.70573401</v>
      </c>
      <c r="K2269" s="4" t="str">
        <f>VLOOKUP(B2269,altitude!$B$3:$E$3232,4)</f>
        <v>L</v>
      </c>
      <c r="L2269" s="4">
        <f>VLOOKUP(B2269,fuelregion!$C$5:$D$3233,2,FALSE)</f>
        <v>100001000</v>
      </c>
      <c r="M2269" s="4">
        <f>VLOOKUP(B2269,fuelregion!$H$5:$I$3113,2,FALSE)</f>
        <v>100001000</v>
      </c>
      <c r="N2269" s="4">
        <f>VLOOKUP(B2269,imbin!$B$4:$D$3233,2,FALSE)</f>
        <v>0</v>
      </c>
      <c r="O2269" s="4" t="str">
        <f>VLOOKUP(B2269,imbin!$B$4:$D$3233,3,FALSE)</f>
        <v>Submittal</v>
      </c>
      <c r="P2269" s="4">
        <f>IF(ISNA(VLOOKUP(B2269,rampbin!$B$4:$G$1697,6,FALSE)),2,VLOOKUP(B2269,rampbin!$B$4:$G$1697,6,FALSE))</f>
        <v>2</v>
      </c>
      <c r="Q2269" s="4" t="str">
        <f>IF(ISNA(VLOOKUP(B2269,rampbin!$B$4:$G$1697,5,FALSE)),"MOVES",VLOOKUP(B2269,rampbin!$B$4:$G$1697,5,FALSE))</f>
        <v>Submitted</v>
      </c>
      <c r="R2269" s="4" t="s">
        <v>1880</v>
      </c>
      <c r="S2269" s="6" t="s">
        <v>1851</v>
      </c>
      <c r="T2269" s="4">
        <f>VLOOKUP(B2269,meanLDage!$B$3:$E$3145,4,FALSE)</f>
        <v>4</v>
      </c>
      <c r="U2269" s="32">
        <f>VLOOKUP(B2269,meanLDage!$B$3:$E$3145,2,FALSE)</f>
        <v>11.149293051197024</v>
      </c>
      <c r="V2269" s="4" t="str">
        <f t="shared" si="246"/>
        <v>42_L_100001000_0_4_2</v>
      </c>
      <c r="W2269" s="4">
        <v>42055</v>
      </c>
      <c r="X2269" s="6"/>
      <c r="Y2269" s="8">
        <f t="shared" si="247"/>
        <v>42055</v>
      </c>
      <c r="Z2269" s="6" t="b">
        <f t="shared" si="245"/>
        <v>0</v>
      </c>
      <c r="AA2269" s="6">
        <f t="shared" si="248"/>
        <v>42089</v>
      </c>
      <c r="AB2269" s="4">
        <f t="shared" si="249"/>
        <v>4</v>
      </c>
      <c r="AC2269" s="32">
        <f t="shared" si="250"/>
        <v>11.149293051197024</v>
      </c>
      <c r="AD2269" s="4">
        <f>VLOOKUP($B2269,meanLDage!$Z$3:$AC$3145,4,FALSE)</f>
        <v>4</v>
      </c>
      <c r="AE2269" s="32">
        <f>VLOOKUP($B2269,meanLDage!$Z$3:$AC$3145,2,FALSE)</f>
        <v>11.33399661</v>
      </c>
      <c r="AF2269" s="6">
        <f>VLOOKUP(V2269,'2017 rep county selection'!$A$1:$C$281,3,FALSE)</f>
        <v>42089</v>
      </c>
      <c r="AH2269" s="9">
        <f t="shared" si="251"/>
        <v>42089</v>
      </c>
    </row>
    <row r="2270" spans="1:34" ht="15.75" customHeight="1" x14ac:dyDescent="0.3">
      <c r="A2270" s="4">
        <v>42</v>
      </c>
      <c r="B2270" s="4">
        <v>42117</v>
      </c>
      <c r="C2270" s="6" t="s">
        <v>2293</v>
      </c>
      <c r="D2270" s="6" t="s">
        <v>1177</v>
      </c>
      <c r="E2270" s="4">
        <v>42089</v>
      </c>
      <c r="F2270" s="4">
        <v>42089</v>
      </c>
      <c r="G2270" s="4">
        <v>42089</v>
      </c>
      <c r="H2270" s="37">
        <v>556579689</v>
      </c>
      <c r="I2270" s="37">
        <v>550255228.99289</v>
      </c>
      <c r="J2270" s="37">
        <v>509512033.17822099</v>
      </c>
      <c r="K2270" s="4" t="str">
        <f>VLOOKUP(B2270,altitude!$B$3:$E$3232,4)</f>
        <v>L</v>
      </c>
      <c r="L2270" s="4">
        <f>VLOOKUP(B2270,fuelregion!$C$5:$D$3233,2,FALSE)</f>
        <v>100001000</v>
      </c>
      <c r="M2270" s="4">
        <f>VLOOKUP(B2270,fuelregion!$H$5:$I$3113,2,FALSE)</f>
        <v>100001000</v>
      </c>
      <c r="N2270" s="4">
        <f>VLOOKUP(B2270,imbin!$B$4:$D$3233,2,FALSE)</f>
        <v>0</v>
      </c>
      <c r="O2270" s="4" t="str">
        <f>VLOOKUP(B2270,imbin!$B$4:$D$3233,3,FALSE)</f>
        <v>Submittal</v>
      </c>
      <c r="P2270" s="4">
        <f>IF(ISNA(VLOOKUP(B2270,rampbin!$B$4:$G$1697,6,FALSE)),2,VLOOKUP(B2270,rampbin!$B$4:$G$1697,6,FALSE))</f>
        <v>2</v>
      </c>
      <c r="Q2270" s="4" t="str">
        <f>IF(ISNA(VLOOKUP(B2270,rampbin!$B$4:$G$1697,5,FALSE)),"MOVES",VLOOKUP(B2270,rampbin!$B$4:$G$1697,5,FALSE))</f>
        <v>Submitted</v>
      </c>
      <c r="R2270" s="4" t="s">
        <v>1880</v>
      </c>
      <c r="S2270" s="6" t="s">
        <v>1851</v>
      </c>
      <c r="T2270" s="4">
        <f>VLOOKUP(B2270,meanLDage!$B$3:$E$3145,4,FALSE)</f>
        <v>4</v>
      </c>
      <c r="U2270" s="32">
        <f>VLOOKUP(B2270,meanLDage!$B$3:$E$3145,2,FALSE)</f>
        <v>11.858938207771629</v>
      </c>
      <c r="V2270" s="4" t="str">
        <f t="shared" si="246"/>
        <v>42_L_100001000_0_4_2</v>
      </c>
      <c r="W2270" s="4">
        <v>42055</v>
      </c>
      <c r="X2270" s="6"/>
      <c r="Y2270" s="8">
        <f t="shared" si="247"/>
        <v>42055</v>
      </c>
      <c r="Z2270" s="6" t="b">
        <f t="shared" si="245"/>
        <v>0</v>
      </c>
      <c r="AA2270" s="6">
        <f t="shared" si="248"/>
        <v>42089</v>
      </c>
      <c r="AB2270" s="4">
        <f t="shared" si="249"/>
        <v>4</v>
      </c>
      <c r="AC2270" s="32">
        <f t="shared" si="250"/>
        <v>11.858938207771629</v>
      </c>
      <c r="AD2270" s="4">
        <f>VLOOKUP($B2270,meanLDage!$Z$3:$AC$3145,4,FALSE)</f>
        <v>4</v>
      </c>
      <c r="AE2270" s="32">
        <f>VLOOKUP($B2270,meanLDage!$Z$3:$AC$3145,2,FALSE)</f>
        <v>11.334046689999999</v>
      </c>
      <c r="AF2270" s="6">
        <f>VLOOKUP(V2270,'2017 rep county selection'!$A$1:$C$281,3,FALSE)</f>
        <v>42089</v>
      </c>
      <c r="AH2270" s="9">
        <f t="shared" si="251"/>
        <v>42089</v>
      </c>
    </row>
    <row r="2271" spans="1:34" ht="15.75" customHeight="1" x14ac:dyDescent="0.3">
      <c r="A2271" s="4">
        <v>42</v>
      </c>
      <c r="B2271" s="4">
        <v>42119</v>
      </c>
      <c r="C2271" s="6" t="s">
        <v>2293</v>
      </c>
      <c r="D2271" s="6" t="s">
        <v>141</v>
      </c>
      <c r="E2271" s="4">
        <v>42089</v>
      </c>
      <c r="F2271" s="4">
        <v>42089</v>
      </c>
      <c r="G2271" s="4">
        <v>42089</v>
      </c>
      <c r="H2271" s="37">
        <v>516019614</v>
      </c>
      <c r="I2271" s="37">
        <v>449175542.00033098</v>
      </c>
      <c r="J2271" s="37">
        <v>472963842.45973098</v>
      </c>
      <c r="K2271" s="4" t="str">
        <f>VLOOKUP(B2271,altitude!$B$3:$E$3232,4)</f>
        <v>L</v>
      </c>
      <c r="L2271" s="4">
        <f>VLOOKUP(B2271,fuelregion!$C$5:$D$3233,2,FALSE)</f>
        <v>100001000</v>
      </c>
      <c r="M2271" s="4">
        <f>VLOOKUP(B2271,fuelregion!$H$5:$I$3113,2,FALSE)</f>
        <v>100001000</v>
      </c>
      <c r="N2271" s="4">
        <f>VLOOKUP(B2271,imbin!$B$4:$D$3233,2,FALSE)</f>
        <v>0</v>
      </c>
      <c r="O2271" s="4" t="str">
        <f>VLOOKUP(B2271,imbin!$B$4:$D$3233,3,FALSE)</f>
        <v>Submittal</v>
      </c>
      <c r="P2271" s="4">
        <f>IF(ISNA(VLOOKUP(B2271,rampbin!$B$4:$G$1697,6,FALSE)),2,VLOOKUP(B2271,rampbin!$B$4:$G$1697,6,FALSE))</f>
        <v>2</v>
      </c>
      <c r="Q2271" s="4" t="str">
        <f>IF(ISNA(VLOOKUP(B2271,rampbin!$B$4:$G$1697,5,FALSE)),"MOVES",VLOOKUP(B2271,rampbin!$B$4:$G$1697,5,FALSE))</f>
        <v>Submitted</v>
      </c>
      <c r="R2271" s="4" t="s">
        <v>1880</v>
      </c>
      <c r="S2271" s="6" t="s">
        <v>1851</v>
      </c>
      <c r="T2271" s="4">
        <f>VLOOKUP(B2271,meanLDage!$B$3:$E$3145,4,FALSE)</f>
        <v>4</v>
      </c>
      <c r="U2271" s="32">
        <f>VLOOKUP(B2271,meanLDage!$B$3:$E$3145,2,FALSE)</f>
        <v>11.28406577681571</v>
      </c>
      <c r="V2271" s="4" t="str">
        <f t="shared" si="246"/>
        <v>42_L_100001000_0_4_2</v>
      </c>
      <c r="W2271" s="4">
        <v>42055</v>
      </c>
      <c r="X2271" s="6"/>
      <c r="Y2271" s="8">
        <f t="shared" si="247"/>
        <v>42055</v>
      </c>
      <c r="Z2271" s="6" t="b">
        <f t="shared" si="245"/>
        <v>0</v>
      </c>
      <c r="AA2271" s="6">
        <f t="shared" si="248"/>
        <v>42089</v>
      </c>
      <c r="AB2271" s="4">
        <f t="shared" si="249"/>
        <v>4</v>
      </c>
      <c r="AC2271" s="32">
        <f t="shared" si="250"/>
        <v>11.28406577681571</v>
      </c>
      <c r="AD2271" s="4">
        <f>VLOOKUP($B2271,meanLDage!$Z$3:$AC$3145,4,FALSE)</f>
        <v>4</v>
      </c>
      <c r="AE2271" s="32">
        <f>VLOOKUP($B2271,meanLDage!$Z$3:$AC$3145,2,FALSE)</f>
        <v>11.33399026</v>
      </c>
      <c r="AF2271" s="6">
        <f>VLOOKUP(V2271,'2017 rep county selection'!$A$1:$C$281,3,FALSE)</f>
        <v>42089</v>
      </c>
      <c r="AH2271" s="9">
        <f t="shared" si="251"/>
        <v>42089</v>
      </c>
    </row>
    <row r="2272" spans="1:34" ht="15.75" customHeight="1" x14ac:dyDescent="0.3">
      <c r="A2272" s="4">
        <v>42</v>
      </c>
      <c r="B2272" s="4">
        <v>42121</v>
      </c>
      <c r="C2272" s="6" t="s">
        <v>2293</v>
      </c>
      <c r="D2272" s="6" t="s">
        <v>1402</v>
      </c>
      <c r="E2272" s="4">
        <v>42089</v>
      </c>
      <c r="F2272" s="4">
        <v>42039</v>
      </c>
      <c r="G2272" s="4">
        <v>42039</v>
      </c>
      <c r="H2272" s="37">
        <v>574923822</v>
      </c>
      <c r="I2272" s="37">
        <v>599853944.09746599</v>
      </c>
      <c r="J2272" s="37">
        <v>543803386.96422505</v>
      </c>
      <c r="K2272" s="4" t="str">
        <f>VLOOKUP(B2272,altitude!$B$3:$E$3232,4)</f>
        <v>L</v>
      </c>
      <c r="L2272" s="4">
        <f>VLOOKUP(B2272,fuelregion!$C$5:$D$3233,2,FALSE)</f>
        <v>200001000</v>
      </c>
      <c r="M2272" s="4">
        <f>VLOOKUP(B2272,fuelregion!$H$5:$I$3113,2,FALSE)</f>
        <v>200001000</v>
      </c>
      <c r="N2272" s="4">
        <f>VLOOKUP(B2272,imbin!$B$4:$D$3233,2,FALSE)</f>
        <v>0</v>
      </c>
      <c r="O2272" s="4" t="str">
        <f>VLOOKUP(B2272,imbin!$B$4:$D$3233,3,FALSE)</f>
        <v>Submittal</v>
      </c>
      <c r="P2272" s="4">
        <f>IF(ISNA(VLOOKUP(B2272,rampbin!$B$4:$G$1697,6,FALSE)),2,VLOOKUP(B2272,rampbin!$B$4:$G$1697,6,FALSE))</f>
        <v>2</v>
      </c>
      <c r="Q2272" s="4" t="str">
        <f>IF(ISNA(VLOOKUP(B2272,rampbin!$B$4:$G$1697,5,FALSE)),"MOVES",VLOOKUP(B2272,rampbin!$B$4:$G$1697,5,FALSE))</f>
        <v>Submitted</v>
      </c>
      <c r="R2272" s="4" t="s">
        <v>1880</v>
      </c>
      <c r="S2272" s="6" t="s">
        <v>1851</v>
      </c>
      <c r="T2272" s="4">
        <f>VLOOKUP(B2272,meanLDage!$B$3:$E$3145,4,FALSE)</f>
        <v>4</v>
      </c>
      <c r="U2272" s="32">
        <f>VLOOKUP(B2272,meanLDage!$B$3:$E$3145,2,FALSE)</f>
        <v>11.027244889246239</v>
      </c>
      <c r="V2272" s="4" t="str">
        <f t="shared" si="246"/>
        <v>42_L_200001000_0_4_2</v>
      </c>
      <c r="W2272" s="4">
        <v>42039</v>
      </c>
      <c r="X2272" s="6"/>
      <c r="Y2272" s="8">
        <f t="shared" si="247"/>
        <v>42039</v>
      </c>
      <c r="Z2272" s="6" t="b">
        <f t="shared" si="245"/>
        <v>1</v>
      </c>
      <c r="AA2272" s="6">
        <f t="shared" si="248"/>
        <v>42039</v>
      </c>
      <c r="AB2272" s="4">
        <f t="shared" si="249"/>
        <v>4</v>
      </c>
      <c r="AC2272" s="32">
        <f t="shared" si="250"/>
        <v>11.027244889246239</v>
      </c>
      <c r="AD2272" s="4">
        <f>VLOOKUP($B2272,meanLDage!$Z$3:$AC$3145,4,FALSE)</f>
        <v>4</v>
      </c>
      <c r="AE2272" s="32">
        <f>VLOOKUP($B2272,meanLDage!$Z$3:$AC$3145,2,FALSE)</f>
        <v>11.33399605</v>
      </c>
      <c r="AF2272" s="6">
        <f>VLOOKUP(V2272,'2017 rep county selection'!$A$1:$C$281,3,FALSE)</f>
        <v>42039</v>
      </c>
      <c r="AH2272" s="9">
        <f t="shared" si="251"/>
        <v>42039</v>
      </c>
    </row>
    <row r="2273" spans="1:34" ht="15.75" customHeight="1" x14ac:dyDescent="0.3">
      <c r="A2273" s="4">
        <v>42</v>
      </c>
      <c r="B2273" s="4">
        <v>42123</v>
      </c>
      <c r="C2273" s="6" t="s">
        <v>2293</v>
      </c>
      <c r="D2273" s="6" t="s">
        <v>418</v>
      </c>
      <c r="E2273" s="4">
        <v>42089</v>
      </c>
      <c r="F2273" s="4">
        <v>42039</v>
      </c>
      <c r="G2273" s="4">
        <v>42039</v>
      </c>
      <c r="H2273" s="37">
        <v>480231023</v>
      </c>
      <c r="I2273" s="37">
        <v>478496989.12908298</v>
      </c>
      <c r="J2273" s="37">
        <v>320056858.94899303</v>
      </c>
      <c r="K2273" s="4" t="str">
        <f>VLOOKUP(B2273,altitude!$B$3:$E$3232,4)</f>
        <v>L</v>
      </c>
      <c r="L2273" s="4">
        <f>VLOOKUP(B2273,fuelregion!$C$5:$D$3233,2,FALSE)</f>
        <v>200001000</v>
      </c>
      <c r="M2273" s="4">
        <f>VLOOKUP(B2273,fuelregion!$H$5:$I$3113,2,FALSE)</f>
        <v>200001000</v>
      </c>
      <c r="N2273" s="4">
        <f>VLOOKUP(B2273,imbin!$B$4:$D$3233,2,FALSE)</f>
        <v>0</v>
      </c>
      <c r="O2273" s="4" t="str">
        <f>VLOOKUP(B2273,imbin!$B$4:$D$3233,3,FALSE)</f>
        <v>Submittal</v>
      </c>
      <c r="P2273" s="4">
        <f>IF(ISNA(VLOOKUP(B2273,rampbin!$B$4:$G$1697,6,FALSE)),2,VLOOKUP(B2273,rampbin!$B$4:$G$1697,6,FALSE))</f>
        <v>2</v>
      </c>
      <c r="Q2273" s="4" t="str">
        <f>IF(ISNA(VLOOKUP(B2273,rampbin!$B$4:$G$1697,5,FALSE)),"MOVES",VLOOKUP(B2273,rampbin!$B$4:$G$1697,5,FALSE))</f>
        <v>Submitted</v>
      </c>
      <c r="R2273" s="4" t="s">
        <v>1880</v>
      </c>
      <c r="S2273" s="6" t="s">
        <v>1851</v>
      </c>
      <c r="T2273" s="4">
        <f>VLOOKUP(B2273,meanLDage!$B$3:$E$3145,4,FALSE)</f>
        <v>3</v>
      </c>
      <c r="U2273" s="32">
        <f>VLOOKUP(B2273,meanLDage!$B$3:$E$3145,2,FALSE)</f>
        <v>10.685746172643592</v>
      </c>
      <c r="V2273" s="4" t="str">
        <f t="shared" si="246"/>
        <v>42_L_200001000_0_4_2</v>
      </c>
      <c r="W2273" s="4">
        <v>42073</v>
      </c>
      <c r="X2273" s="6"/>
      <c r="Y2273" s="8">
        <f t="shared" si="247"/>
        <v>42073</v>
      </c>
      <c r="Z2273" s="6" t="b">
        <f t="shared" si="245"/>
        <v>0</v>
      </c>
      <c r="AA2273" s="6">
        <f t="shared" si="248"/>
        <v>42039</v>
      </c>
      <c r="AB2273" s="4">
        <f t="shared" si="249"/>
        <v>3</v>
      </c>
      <c r="AC2273" s="32">
        <f t="shared" si="250"/>
        <v>10.685746172643592</v>
      </c>
      <c r="AD2273" s="4">
        <f>VLOOKUP($B2273,meanLDage!$Z$3:$AC$3145,4,FALSE)</f>
        <v>4</v>
      </c>
      <c r="AE2273" s="32">
        <f>VLOOKUP($B2273,meanLDage!$Z$3:$AC$3145,2,FALSE)</f>
        <v>11.33402499</v>
      </c>
      <c r="AF2273" s="6">
        <f>VLOOKUP(V2273,'2017 rep county selection'!$A$1:$C$281,3,FALSE)</f>
        <v>42039</v>
      </c>
      <c r="AH2273" s="9">
        <f t="shared" si="251"/>
        <v>42039</v>
      </c>
    </row>
    <row r="2274" spans="1:34" ht="15.75" customHeight="1" x14ac:dyDescent="0.3">
      <c r="A2274" s="4">
        <v>42</v>
      </c>
      <c r="B2274" s="4">
        <v>42125</v>
      </c>
      <c r="C2274" s="6" t="s">
        <v>2293</v>
      </c>
      <c r="D2274" s="6" t="s">
        <v>71</v>
      </c>
      <c r="E2274" s="4">
        <v>42003</v>
      </c>
      <c r="F2274" s="4">
        <v>42003</v>
      </c>
      <c r="G2274" s="4">
        <v>42003</v>
      </c>
      <c r="H2274" s="37">
        <v>1745736088</v>
      </c>
      <c r="I2274" s="37">
        <v>2053473882.6495099</v>
      </c>
      <c r="J2274" s="37">
        <v>2226401563.0568199</v>
      </c>
      <c r="K2274" s="4" t="str">
        <f>VLOOKUP(B2274,altitude!$B$3:$E$3232,4)</f>
        <v>L</v>
      </c>
      <c r="L2274" s="4">
        <f>VLOOKUP(B2274,fuelregion!$C$5:$D$3233,2,FALSE)</f>
        <v>278011000</v>
      </c>
      <c r="M2274" s="4">
        <f>VLOOKUP(B2274,fuelregion!$H$5:$I$3113,2,FALSE)</f>
        <v>278011000</v>
      </c>
      <c r="N2274" s="4">
        <f>VLOOKUP(B2274,imbin!$B$4:$D$3233,2,FALSE)</f>
        <v>1</v>
      </c>
      <c r="O2274" s="4" t="str">
        <f>VLOOKUP(B2274,imbin!$B$4:$D$3233,3,FALSE)</f>
        <v>Submittal</v>
      </c>
      <c r="P2274" s="4">
        <f>IF(ISNA(VLOOKUP(B2274,rampbin!$B$4:$G$1697,6,FALSE)),2,VLOOKUP(B2274,rampbin!$B$4:$G$1697,6,FALSE))</f>
        <v>2</v>
      </c>
      <c r="Q2274" s="4" t="str">
        <f>IF(ISNA(VLOOKUP(B2274,rampbin!$B$4:$G$1697,5,FALSE)),"MOVES",VLOOKUP(B2274,rampbin!$B$4:$G$1697,5,FALSE))</f>
        <v>Submitted</v>
      </c>
      <c r="R2274" s="4" t="s">
        <v>1877</v>
      </c>
      <c r="S2274" s="6" t="s">
        <v>2146</v>
      </c>
      <c r="T2274" s="4">
        <f>VLOOKUP(B2274,meanLDage!$B$3:$E$3145,4,FALSE)</f>
        <v>3</v>
      </c>
      <c r="U2274" s="32">
        <f>VLOOKUP(B2274,meanLDage!$B$3:$E$3145,2,FALSE)</f>
        <v>9.5670924950577003</v>
      </c>
      <c r="V2274" s="4" t="str">
        <f t="shared" si="246"/>
        <v>42_L_278011000_1_3_2</v>
      </c>
      <c r="W2274" s="4">
        <v>42129</v>
      </c>
      <c r="X2274" s="6"/>
      <c r="Y2274" s="8">
        <f t="shared" si="247"/>
        <v>42129</v>
      </c>
      <c r="Z2274" s="6" t="b">
        <f t="shared" si="245"/>
        <v>0</v>
      </c>
      <c r="AA2274" s="6">
        <f t="shared" si="248"/>
        <v>42003</v>
      </c>
      <c r="AB2274" s="4">
        <f t="shared" si="249"/>
        <v>3</v>
      </c>
      <c r="AC2274" s="32">
        <f t="shared" si="250"/>
        <v>9.5670924950577003</v>
      </c>
      <c r="AD2274" s="4">
        <f>VLOOKUP($B2274,meanLDage!$Z$3:$AC$3145,4,FALSE)</f>
        <v>3</v>
      </c>
      <c r="AE2274" s="32">
        <f>VLOOKUP($B2274,meanLDage!$Z$3:$AC$3145,2,FALSE)</f>
        <v>9.7202882049999992</v>
      </c>
      <c r="AF2274" s="6">
        <f>VLOOKUP(V2274,'2017 rep county selection'!$A$1:$C$281,3,FALSE)</f>
        <v>42003</v>
      </c>
      <c r="AH2274" s="9">
        <f t="shared" si="251"/>
        <v>42003</v>
      </c>
    </row>
    <row r="2275" spans="1:34" ht="15.75" customHeight="1" x14ac:dyDescent="0.3">
      <c r="A2275" s="4">
        <v>42</v>
      </c>
      <c r="B2275" s="4">
        <v>42127</v>
      </c>
      <c r="C2275" s="6" t="s">
        <v>2293</v>
      </c>
      <c r="D2275" s="6" t="s">
        <v>419</v>
      </c>
      <c r="E2275" s="4">
        <v>42089</v>
      </c>
      <c r="F2275" s="4">
        <v>42089</v>
      </c>
      <c r="G2275" s="4">
        <v>42089</v>
      </c>
      <c r="H2275" s="37">
        <v>441679482</v>
      </c>
      <c r="I2275" s="37">
        <v>429703159.23763603</v>
      </c>
      <c r="J2275" s="37">
        <v>414265173.564533</v>
      </c>
      <c r="K2275" s="4" t="str">
        <f>VLOOKUP(B2275,altitude!$B$3:$E$3232,4)</f>
        <v>L</v>
      </c>
      <c r="L2275" s="4">
        <f>VLOOKUP(B2275,fuelregion!$C$5:$D$3233,2,FALSE)</f>
        <v>100001000</v>
      </c>
      <c r="M2275" s="4">
        <f>VLOOKUP(B2275,fuelregion!$H$5:$I$3113,2,FALSE)</f>
        <v>100001000</v>
      </c>
      <c r="N2275" s="4">
        <f>VLOOKUP(B2275,imbin!$B$4:$D$3233,2,FALSE)</f>
        <v>0</v>
      </c>
      <c r="O2275" s="4" t="str">
        <f>VLOOKUP(B2275,imbin!$B$4:$D$3233,3,FALSE)</f>
        <v>Submittal</v>
      </c>
      <c r="P2275" s="4">
        <f>IF(ISNA(VLOOKUP(B2275,rampbin!$B$4:$G$1697,6,FALSE)),2,VLOOKUP(B2275,rampbin!$B$4:$G$1697,6,FALSE))</f>
        <v>2</v>
      </c>
      <c r="Q2275" s="4" t="str">
        <f>IF(ISNA(VLOOKUP(B2275,rampbin!$B$4:$G$1697,5,FALSE)),"MOVES",VLOOKUP(B2275,rampbin!$B$4:$G$1697,5,FALSE))</f>
        <v>Submitted</v>
      </c>
      <c r="R2275" s="4" t="s">
        <v>1880</v>
      </c>
      <c r="S2275" s="6" t="s">
        <v>1851</v>
      </c>
      <c r="T2275" s="4">
        <f>VLOOKUP(B2275,meanLDage!$B$3:$E$3145,4,FALSE)</f>
        <v>4</v>
      </c>
      <c r="U2275" s="32">
        <f>VLOOKUP(B2275,meanLDage!$B$3:$E$3145,2,FALSE)</f>
        <v>11.355452122596965</v>
      </c>
      <c r="V2275" s="4" t="str">
        <f t="shared" si="246"/>
        <v>42_L_100001000_0_4_2</v>
      </c>
      <c r="W2275" s="4">
        <v>42055</v>
      </c>
      <c r="X2275" s="6"/>
      <c r="Y2275" s="8">
        <f t="shared" si="247"/>
        <v>42055</v>
      </c>
      <c r="Z2275" s="6" t="b">
        <f t="shared" si="245"/>
        <v>0</v>
      </c>
      <c r="AA2275" s="6">
        <f t="shared" si="248"/>
        <v>42089</v>
      </c>
      <c r="AB2275" s="4">
        <f t="shared" si="249"/>
        <v>4</v>
      </c>
      <c r="AC2275" s="32">
        <f t="shared" si="250"/>
        <v>11.355452122596965</v>
      </c>
      <c r="AD2275" s="4">
        <f>VLOOKUP($B2275,meanLDage!$Z$3:$AC$3145,4,FALSE)</f>
        <v>4</v>
      </c>
      <c r="AE2275" s="32">
        <f>VLOOKUP($B2275,meanLDage!$Z$3:$AC$3145,2,FALSE)</f>
        <v>11.334018820000001</v>
      </c>
      <c r="AF2275" s="6">
        <f>VLOOKUP(V2275,'2017 rep county selection'!$A$1:$C$281,3,FALSE)</f>
        <v>42089</v>
      </c>
      <c r="AH2275" s="9">
        <f t="shared" si="251"/>
        <v>42089</v>
      </c>
    </row>
    <row r="2276" spans="1:34" ht="15.75" customHeight="1" x14ac:dyDescent="0.3">
      <c r="A2276" s="4">
        <v>42</v>
      </c>
      <c r="B2276" s="4">
        <v>42129</v>
      </c>
      <c r="C2276" s="6" t="s">
        <v>2293</v>
      </c>
      <c r="D2276" s="6" t="s">
        <v>1403</v>
      </c>
      <c r="E2276" s="4">
        <v>42003</v>
      </c>
      <c r="F2276" s="4">
        <v>42003</v>
      </c>
      <c r="G2276" s="4">
        <v>42003</v>
      </c>
      <c r="H2276" s="37">
        <v>3087663573</v>
      </c>
      <c r="I2276" s="37">
        <v>3096374305.42733</v>
      </c>
      <c r="J2276" s="37">
        <v>3274508337.87744</v>
      </c>
      <c r="K2276" s="4" t="str">
        <f>VLOOKUP(B2276,altitude!$B$3:$E$3232,4)</f>
        <v>L</v>
      </c>
      <c r="L2276" s="4">
        <f>VLOOKUP(B2276,fuelregion!$C$5:$D$3233,2,FALSE)</f>
        <v>278011000</v>
      </c>
      <c r="M2276" s="4">
        <f>VLOOKUP(B2276,fuelregion!$H$5:$I$3113,2,FALSE)</f>
        <v>278011000</v>
      </c>
      <c r="N2276" s="4">
        <f>VLOOKUP(B2276,imbin!$B$4:$D$3233,2,FALSE)</f>
        <v>1</v>
      </c>
      <c r="O2276" s="4" t="str">
        <f>VLOOKUP(B2276,imbin!$B$4:$D$3233,3,FALSE)</f>
        <v>Submittal</v>
      </c>
      <c r="P2276" s="4">
        <f>IF(ISNA(VLOOKUP(B2276,rampbin!$B$4:$G$1697,6,FALSE)),2,VLOOKUP(B2276,rampbin!$B$4:$G$1697,6,FALSE))</f>
        <v>2</v>
      </c>
      <c r="Q2276" s="4" t="str">
        <f>IF(ISNA(VLOOKUP(B2276,rampbin!$B$4:$G$1697,5,FALSE)),"MOVES",VLOOKUP(B2276,rampbin!$B$4:$G$1697,5,FALSE))</f>
        <v>Submitted</v>
      </c>
      <c r="R2276" s="4" t="s">
        <v>1877</v>
      </c>
      <c r="S2276" s="6" t="s">
        <v>2146</v>
      </c>
      <c r="T2276" s="4">
        <f>VLOOKUP(B2276,meanLDage!$B$3:$E$3145,4,FALSE)</f>
        <v>3</v>
      </c>
      <c r="U2276" s="32">
        <f>VLOOKUP(B2276,meanLDage!$B$3:$E$3145,2,FALSE)</f>
        <v>9.7369765240609727</v>
      </c>
      <c r="V2276" s="4" t="str">
        <f t="shared" si="246"/>
        <v>42_L_278011000_1_3_2</v>
      </c>
      <c r="W2276" s="4">
        <v>42129</v>
      </c>
      <c r="X2276" s="6"/>
      <c r="Y2276" s="8">
        <f t="shared" si="247"/>
        <v>42129</v>
      </c>
      <c r="Z2276" s="6" t="b">
        <f t="shared" si="245"/>
        <v>0</v>
      </c>
      <c r="AA2276" s="6">
        <f t="shared" si="248"/>
        <v>42003</v>
      </c>
      <c r="AB2276" s="4">
        <f t="shared" si="249"/>
        <v>3</v>
      </c>
      <c r="AC2276" s="32">
        <f t="shared" si="250"/>
        <v>9.7369765240609727</v>
      </c>
      <c r="AD2276" s="4">
        <f>VLOOKUP($B2276,meanLDage!$Z$3:$AC$3145,4,FALSE)</f>
        <v>3</v>
      </c>
      <c r="AE2276" s="32">
        <f>VLOOKUP($B2276,meanLDage!$Z$3:$AC$3145,2,FALSE)</f>
        <v>9.7202821230000005</v>
      </c>
      <c r="AF2276" s="6">
        <f>VLOOKUP(V2276,'2017 rep county selection'!$A$1:$C$281,3,FALSE)</f>
        <v>42003</v>
      </c>
      <c r="AH2276" s="9">
        <f t="shared" si="251"/>
        <v>42003</v>
      </c>
    </row>
    <row r="2277" spans="1:34" ht="15.75" customHeight="1" x14ac:dyDescent="0.3">
      <c r="A2277" s="4">
        <v>42</v>
      </c>
      <c r="B2277" s="4">
        <v>42131</v>
      </c>
      <c r="C2277" s="6" t="s">
        <v>2293</v>
      </c>
      <c r="D2277" s="6" t="s">
        <v>1181</v>
      </c>
      <c r="E2277" s="4">
        <v>42089</v>
      </c>
      <c r="F2277" s="4">
        <v>42089</v>
      </c>
      <c r="G2277" s="4">
        <v>42089</v>
      </c>
      <c r="H2277" s="37">
        <v>274645361</v>
      </c>
      <c r="I2277" s="37">
        <v>286829169.995386</v>
      </c>
      <c r="J2277" s="37">
        <v>279169777.625247</v>
      </c>
      <c r="K2277" s="4" t="str">
        <f>VLOOKUP(B2277,altitude!$B$3:$E$3232,4)</f>
        <v>L</v>
      </c>
      <c r="L2277" s="4">
        <f>VLOOKUP(B2277,fuelregion!$C$5:$D$3233,2,FALSE)</f>
        <v>100001000</v>
      </c>
      <c r="M2277" s="4">
        <f>VLOOKUP(B2277,fuelregion!$H$5:$I$3113,2,FALSE)</f>
        <v>100001000</v>
      </c>
      <c r="N2277" s="4">
        <f>VLOOKUP(B2277,imbin!$B$4:$D$3233,2,FALSE)</f>
        <v>0</v>
      </c>
      <c r="O2277" s="4" t="str">
        <f>VLOOKUP(B2277,imbin!$B$4:$D$3233,3,FALSE)</f>
        <v>Submittal</v>
      </c>
      <c r="P2277" s="4">
        <f>IF(ISNA(VLOOKUP(B2277,rampbin!$B$4:$G$1697,6,FALSE)),2,VLOOKUP(B2277,rampbin!$B$4:$G$1697,6,FALSE))</f>
        <v>2</v>
      </c>
      <c r="Q2277" s="4" t="str">
        <f>IF(ISNA(VLOOKUP(B2277,rampbin!$B$4:$G$1697,5,FALSE)),"MOVES",VLOOKUP(B2277,rampbin!$B$4:$G$1697,5,FALSE))</f>
        <v>Submitted</v>
      </c>
      <c r="R2277" s="4" t="s">
        <v>1877</v>
      </c>
      <c r="S2277" s="6" t="s">
        <v>2155</v>
      </c>
      <c r="T2277" s="4">
        <f>VLOOKUP(B2277,meanLDage!$B$3:$E$3145,4,FALSE)</f>
        <v>4</v>
      </c>
      <c r="U2277" s="32">
        <f>VLOOKUP(B2277,meanLDage!$B$3:$E$3145,2,FALSE)</f>
        <v>11.610973671456057</v>
      </c>
      <c r="V2277" s="4" t="str">
        <f t="shared" si="246"/>
        <v>42_L_100001000_0_4_2</v>
      </c>
      <c r="W2277" s="4">
        <v>42055</v>
      </c>
      <c r="X2277" s="6"/>
      <c r="Y2277" s="8">
        <f t="shared" si="247"/>
        <v>42055</v>
      </c>
      <c r="Z2277" s="6" t="b">
        <f t="shared" si="245"/>
        <v>0</v>
      </c>
      <c r="AA2277" s="6">
        <f t="shared" si="248"/>
        <v>42089</v>
      </c>
      <c r="AB2277" s="4">
        <f t="shared" si="249"/>
        <v>4</v>
      </c>
      <c r="AC2277" s="32">
        <f t="shared" si="250"/>
        <v>11.610973671456057</v>
      </c>
      <c r="AD2277" s="4">
        <f>VLOOKUP($B2277,meanLDage!$Z$3:$AC$3145,4,FALSE)</f>
        <v>4</v>
      </c>
      <c r="AE2277" s="32">
        <f>VLOOKUP($B2277,meanLDage!$Z$3:$AC$3145,2,FALSE)</f>
        <v>11.333942390000001</v>
      </c>
      <c r="AF2277" s="6">
        <f>VLOOKUP(V2277,'2017 rep county selection'!$A$1:$C$281,3,FALSE)</f>
        <v>42089</v>
      </c>
      <c r="AH2277" s="9">
        <f t="shared" si="251"/>
        <v>42089</v>
      </c>
    </row>
    <row r="2278" spans="1:34" ht="15.75" customHeight="1" x14ac:dyDescent="0.3">
      <c r="A2278" s="4">
        <v>42</v>
      </c>
      <c r="B2278" s="4">
        <v>42133</v>
      </c>
      <c r="C2278" s="6" t="s">
        <v>2293</v>
      </c>
      <c r="D2278" s="6" t="s">
        <v>795</v>
      </c>
      <c r="E2278" s="4">
        <v>42071</v>
      </c>
      <c r="F2278" s="4">
        <v>42071</v>
      </c>
      <c r="G2278" s="4">
        <v>42071</v>
      </c>
      <c r="H2278" s="37">
        <v>3247961202</v>
      </c>
      <c r="I2278" s="37">
        <v>3248456194.7722301</v>
      </c>
      <c r="J2278" s="37">
        <v>3385127288.1276798</v>
      </c>
      <c r="K2278" s="4" t="str">
        <f>VLOOKUP(B2278,altitude!$B$3:$E$3232,4)</f>
        <v>L</v>
      </c>
      <c r="L2278" s="4">
        <f>VLOOKUP(B2278,fuelregion!$C$5:$D$3233,2,FALSE)</f>
        <v>100001000</v>
      </c>
      <c r="M2278" s="4">
        <f>VLOOKUP(B2278,fuelregion!$H$5:$I$3113,2,FALSE)</f>
        <v>100001000</v>
      </c>
      <c r="N2278" s="4">
        <f>VLOOKUP(B2278,imbin!$B$4:$D$3233,2,FALSE)</f>
        <v>1</v>
      </c>
      <c r="O2278" s="4" t="str">
        <f>VLOOKUP(B2278,imbin!$B$4:$D$3233,3,FALSE)</f>
        <v>Submittal</v>
      </c>
      <c r="P2278" s="4">
        <f>IF(ISNA(VLOOKUP(B2278,rampbin!$B$4:$G$1697,6,FALSE)),2,VLOOKUP(B2278,rampbin!$B$4:$G$1697,6,FALSE))</f>
        <v>2</v>
      </c>
      <c r="Q2278" s="4" t="str">
        <f>IF(ISNA(VLOOKUP(B2278,rampbin!$B$4:$G$1697,5,FALSE)),"MOVES",VLOOKUP(B2278,rampbin!$B$4:$G$1697,5,FALSE))</f>
        <v>Submitted</v>
      </c>
      <c r="R2278" s="4" t="s">
        <v>1877</v>
      </c>
      <c r="S2278" s="6" t="s">
        <v>2160</v>
      </c>
      <c r="T2278" s="4">
        <f>VLOOKUP(B2278,meanLDage!$B$3:$E$3145,4,FALSE)</f>
        <v>4</v>
      </c>
      <c r="U2278" s="32">
        <f>VLOOKUP(B2278,meanLDage!$B$3:$E$3145,2,FALSE)</f>
        <v>11.296072516360104</v>
      </c>
      <c r="V2278" s="4" t="str">
        <f t="shared" si="246"/>
        <v>42_L_100001000_1_4_2</v>
      </c>
      <c r="W2278" s="4">
        <v>42071</v>
      </c>
      <c r="X2278" s="6"/>
      <c r="Y2278" s="8">
        <f t="shared" si="247"/>
        <v>42071</v>
      </c>
      <c r="Z2278" s="6" t="b">
        <f t="shared" si="245"/>
        <v>1</v>
      </c>
      <c r="AA2278" s="6">
        <f t="shared" si="248"/>
        <v>42071</v>
      </c>
      <c r="AB2278" s="4">
        <f t="shared" si="249"/>
        <v>4</v>
      </c>
      <c r="AC2278" s="32">
        <f t="shared" si="250"/>
        <v>11.296072516360104</v>
      </c>
      <c r="AD2278" s="4">
        <f>VLOOKUP($B2278,meanLDage!$Z$3:$AC$3145,4,FALSE)</f>
        <v>4</v>
      </c>
      <c r="AE2278" s="32">
        <f>VLOOKUP($B2278,meanLDage!$Z$3:$AC$3145,2,FALSE)</f>
        <v>11.31665982</v>
      </c>
      <c r="AF2278" s="6">
        <f>VLOOKUP(V2278,'2017 rep county selection'!$A$1:$C$281,3,FALSE)</f>
        <v>42071</v>
      </c>
      <c r="AH2278" s="9">
        <f t="shared" si="251"/>
        <v>42071</v>
      </c>
    </row>
    <row r="2279" spans="1:34" ht="15.75" customHeight="1" x14ac:dyDescent="0.3">
      <c r="A2279" s="4">
        <v>44</v>
      </c>
      <c r="B2279" s="4">
        <v>44001</v>
      </c>
      <c r="C2279" s="6" t="s">
        <v>2294</v>
      </c>
      <c r="D2279" s="6" t="s">
        <v>815</v>
      </c>
      <c r="E2279" s="4">
        <v>44003</v>
      </c>
      <c r="F2279" s="4">
        <v>44003</v>
      </c>
      <c r="G2279" s="4">
        <v>44003</v>
      </c>
      <c r="H2279" s="37">
        <v>232649353</v>
      </c>
      <c r="I2279" s="37">
        <v>214854640.39544201</v>
      </c>
      <c r="J2279" s="37">
        <v>221853180.13471001</v>
      </c>
      <c r="K2279" s="4" t="str">
        <f>VLOOKUP(B2279,altitude!$B$3:$E$3232,4)</f>
        <v>L</v>
      </c>
      <c r="L2279" s="4">
        <f>VLOOKUP(B2279,fuelregion!$C$5:$D$3233,2,FALSE)</f>
        <v>1170011000</v>
      </c>
      <c r="M2279" s="4">
        <f>VLOOKUP(B2279,fuelregion!$H$5:$I$3113,2,FALSE)</f>
        <v>1170011000</v>
      </c>
      <c r="N2279" s="4">
        <f>VLOOKUP(B2279,imbin!$B$4:$D$3233,2,FALSE)</f>
        <v>1</v>
      </c>
      <c r="O2279" s="4" t="str">
        <f>VLOOKUP(B2279,imbin!$B$4:$D$3233,3,FALSE)</f>
        <v>Submittal</v>
      </c>
      <c r="P2279" s="4">
        <f>IF(ISNA(VLOOKUP(B2279,rampbin!$B$4:$G$1697,6,FALSE)),2,VLOOKUP(B2279,rampbin!$B$4:$G$1697,6,FALSE))</f>
        <v>2</v>
      </c>
      <c r="Q2279" s="4" t="str">
        <f>IF(ISNA(VLOOKUP(B2279,rampbin!$B$4:$G$1697,5,FALSE)),"MOVES",VLOOKUP(B2279,rampbin!$B$4:$G$1697,5,FALSE))</f>
        <v>MOVES</v>
      </c>
      <c r="R2279" s="4" t="s">
        <v>1877</v>
      </c>
      <c r="S2279" s="6" t="s">
        <v>2055</v>
      </c>
      <c r="T2279" s="4">
        <f>VLOOKUP(B2279,meanLDage!$B$3:$E$3145,4,FALSE)</f>
        <v>3</v>
      </c>
      <c r="U2279" s="32">
        <f>VLOOKUP(B2279,meanLDage!$B$3:$E$3145,2,FALSE)</f>
        <v>9.5034199061242877</v>
      </c>
      <c r="V2279" s="4" t="str">
        <f t="shared" si="246"/>
        <v>44_L_1170011000_1_2_2</v>
      </c>
      <c r="W2279" s="4">
        <v>44001</v>
      </c>
      <c r="X2279" s="6"/>
      <c r="Y2279" s="8">
        <f t="shared" si="247"/>
        <v>44001</v>
      </c>
      <c r="Z2279" s="6" t="b">
        <f t="shared" si="245"/>
        <v>0</v>
      </c>
      <c r="AA2279" s="6">
        <f t="shared" si="248"/>
        <v>44003</v>
      </c>
      <c r="AB2279" s="4">
        <f t="shared" si="249"/>
        <v>3</v>
      </c>
      <c r="AC2279" s="32">
        <f t="shared" si="250"/>
        <v>9.5034199061242877</v>
      </c>
      <c r="AD2279" s="4">
        <f>VLOOKUP($B2279,meanLDage!$Z$3:$AC$3145,4,FALSE)</f>
        <v>2</v>
      </c>
      <c r="AE2279" s="32">
        <f>VLOOKUP($B2279,meanLDage!$Z$3:$AC$3145,2,FALSE)</f>
        <v>8.9793098669999996</v>
      </c>
      <c r="AF2279" s="6">
        <f>VLOOKUP(V2279,'2017 rep county selection'!$A$1:$C$281,3,FALSE)</f>
        <v>44001</v>
      </c>
      <c r="AH2279" s="9">
        <f t="shared" si="251"/>
        <v>44001</v>
      </c>
    </row>
    <row r="2280" spans="1:34" ht="15.75" customHeight="1" x14ac:dyDescent="0.3">
      <c r="A2280" s="4">
        <v>44</v>
      </c>
      <c r="B2280" s="4">
        <v>44003</v>
      </c>
      <c r="C2280" s="6" t="s">
        <v>2294</v>
      </c>
      <c r="D2280" s="6" t="s">
        <v>265</v>
      </c>
      <c r="E2280" s="4">
        <v>44003</v>
      </c>
      <c r="F2280" s="4">
        <v>44003</v>
      </c>
      <c r="G2280" s="4">
        <v>44003</v>
      </c>
      <c r="H2280" s="37">
        <v>1727096040</v>
      </c>
      <c r="I2280" s="37">
        <v>1424457964.2792101</v>
      </c>
      <c r="J2280" s="37">
        <v>1470863911.4489</v>
      </c>
      <c r="K2280" s="4" t="str">
        <f>VLOOKUP(B2280,altitude!$B$3:$E$3232,4)</f>
        <v>L</v>
      </c>
      <c r="L2280" s="4">
        <f>VLOOKUP(B2280,fuelregion!$C$5:$D$3233,2,FALSE)</f>
        <v>1170011000</v>
      </c>
      <c r="M2280" s="4">
        <f>VLOOKUP(B2280,fuelregion!$H$5:$I$3113,2,FALSE)</f>
        <v>1170011000</v>
      </c>
      <c r="N2280" s="4">
        <f>VLOOKUP(B2280,imbin!$B$4:$D$3233,2,FALSE)</f>
        <v>0</v>
      </c>
      <c r="O2280" s="4" t="str">
        <f>VLOOKUP(B2280,imbin!$B$4:$D$3233,3,FALSE)</f>
        <v>Submittal</v>
      </c>
      <c r="P2280" s="4">
        <f>IF(ISNA(VLOOKUP(B2280,rampbin!$B$4:$G$1697,6,FALSE)),2,VLOOKUP(B2280,rampbin!$B$4:$G$1697,6,FALSE))</f>
        <v>2</v>
      </c>
      <c r="Q2280" s="4" t="str">
        <f>IF(ISNA(VLOOKUP(B2280,rampbin!$B$4:$G$1697,5,FALSE)),"MOVES",VLOOKUP(B2280,rampbin!$B$4:$G$1697,5,FALSE))</f>
        <v>MOVES</v>
      </c>
      <c r="R2280" s="4" t="s">
        <v>1877</v>
      </c>
      <c r="S2280" s="6" t="s">
        <v>2055</v>
      </c>
      <c r="T2280" s="4">
        <f>VLOOKUP(B2280,meanLDage!$B$3:$E$3145,4,FALSE)</f>
        <v>3</v>
      </c>
      <c r="U2280" s="32">
        <f>VLOOKUP(B2280,meanLDage!$B$3:$E$3145,2,FALSE)</f>
        <v>9.3461895637713681</v>
      </c>
      <c r="V2280" s="4" t="str">
        <f t="shared" si="246"/>
        <v>44_L_1170011000_0_2_2</v>
      </c>
      <c r="W2280" s="4">
        <v>44007</v>
      </c>
      <c r="X2280" s="6"/>
      <c r="Y2280" s="8">
        <f t="shared" si="247"/>
        <v>44007</v>
      </c>
      <c r="Z2280" s="6" t="b">
        <f t="shared" si="245"/>
        <v>0</v>
      </c>
      <c r="AA2280" s="6">
        <f t="shared" si="248"/>
        <v>44003</v>
      </c>
      <c r="AB2280" s="4">
        <f t="shared" si="249"/>
        <v>3</v>
      </c>
      <c r="AC2280" s="32">
        <f t="shared" si="250"/>
        <v>9.3461895637713681</v>
      </c>
      <c r="AD2280" s="4">
        <f>VLOOKUP($B2280,meanLDage!$Z$3:$AC$3145,4,FALSE)</f>
        <v>2</v>
      </c>
      <c r="AE2280" s="32">
        <f>VLOOKUP($B2280,meanLDage!$Z$3:$AC$3145,2,FALSE)</f>
        <v>8.3030289939999999</v>
      </c>
      <c r="AF2280" s="6">
        <f>VLOOKUP(V2280,'2017 rep county selection'!$A$1:$C$281,3,FALSE)</f>
        <v>44003</v>
      </c>
      <c r="AH2280" s="9">
        <f t="shared" si="251"/>
        <v>44003</v>
      </c>
    </row>
    <row r="2281" spans="1:34" ht="15.75" customHeight="1" x14ac:dyDescent="0.3">
      <c r="A2281" s="4">
        <v>44</v>
      </c>
      <c r="B2281" s="4">
        <v>44005</v>
      </c>
      <c r="C2281" s="6" t="s">
        <v>2294</v>
      </c>
      <c r="D2281" s="6" t="s">
        <v>1404</v>
      </c>
      <c r="E2281" s="4">
        <v>44003</v>
      </c>
      <c r="F2281" s="4">
        <v>44003</v>
      </c>
      <c r="G2281" s="4">
        <v>44003</v>
      </c>
      <c r="H2281" s="37">
        <v>574624380</v>
      </c>
      <c r="I2281" s="37">
        <v>487361959.27943701</v>
      </c>
      <c r="J2281" s="37">
        <v>503237730.356502</v>
      </c>
      <c r="K2281" s="4" t="str">
        <f>VLOOKUP(B2281,altitude!$B$3:$E$3232,4)</f>
        <v>L</v>
      </c>
      <c r="L2281" s="4">
        <f>VLOOKUP(B2281,fuelregion!$C$5:$D$3233,2,FALSE)</f>
        <v>1170011000</v>
      </c>
      <c r="M2281" s="4">
        <f>VLOOKUP(B2281,fuelregion!$H$5:$I$3113,2,FALSE)</f>
        <v>1170011000</v>
      </c>
      <c r="N2281" s="4">
        <f>VLOOKUP(B2281,imbin!$B$4:$D$3233,2,FALSE)</f>
        <v>0</v>
      </c>
      <c r="O2281" s="4" t="str">
        <f>VLOOKUP(B2281,imbin!$B$4:$D$3233,3,FALSE)</f>
        <v>Submittal</v>
      </c>
      <c r="P2281" s="4">
        <f>IF(ISNA(VLOOKUP(B2281,rampbin!$B$4:$G$1697,6,FALSE)),2,VLOOKUP(B2281,rampbin!$B$4:$G$1697,6,FALSE))</f>
        <v>2</v>
      </c>
      <c r="Q2281" s="4" t="str">
        <f>IF(ISNA(VLOOKUP(B2281,rampbin!$B$4:$G$1697,5,FALSE)),"MOVES",VLOOKUP(B2281,rampbin!$B$4:$G$1697,5,FALSE))</f>
        <v>MOVES</v>
      </c>
      <c r="R2281" s="4" t="s">
        <v>1877</v>
      </c>
      <c r="S2281" s="6" t="s">
        <v>2055</v>
      </c>
      <c r="T2281" s="4">
        <f>VLOOKUP(B2281,meanLDage!$B$3:$E$3145,4,FALSE)</f>
        <v>3</v>
      </c>
      <c r="U2281" s="32">
        <f>VLOOKUP(B2281,meanLDage!$B$3:$E$3145,2,FALSE)</f>
        <v>9.4783602260138107</v>
      </c>
      <c r="V2281" s="4" t="str">
        <f t="shared" si="246"/>
        <v>44_L_1170011000_0_3_2</v>
      </c>
      <c r="W2281" s="4">
        <v>44007</v>
      </c>
      <c r="X2281" s="6"/>
      <c r="Y2281" s="8">
        <f t="shared" si="247"/>
        <v>44007</v>
      </c>
      <c r="Z2281" s="6" t="b">
        <f t="shared" si="245"/>
        <v>0</v>
      </c>
      <c r="AA2281" s="6">
        <f t="shared" si="248"/>
        <v>44003</v>
      </c>
      <c r="AB2281" s="4">
        <f t="shared" si="249"/>
        <v>3</v>
      </c>
      <c r="AC2281" s="32">
        <f t="shared" si="250"/>
        <v>9.4783602260138107</v>
      </c>
      <c r="AD2281" s="4">
        <f>VLOOKUP($B2281,meanLDage!$Z$3:$AC$3145,4,FALSE)</f>
        <v>3</v>
      </c>
      <c r="AE2281" s="32">
        <f>VLOOKUP($B2281,meanLDage!$Z$3:$AC$3145,2,FALSE)</f>
        <v>9.1644505489999997</v>
      </c>
      <c r="AF2281" s="6">
        <f>VLOOKUP(V2281,'2017 rep county selection'!$A$1:$C$281,3,FALSE)</f>
        <v>44007</v>
      </c>
      <c r="AH2281" s="9">
        <f t="shared" si="251"/>
        <v>44007</v>
      </c>
    </row>
    <row r="2282" spans="1:34" ht="15.75" customHeight="1" x14ac:dyDescent="0.3">
      <c r="A2282" s="4">
        <v>44</v>
      </c>
      <c r="B2282" s="4">
        <v>44007</v>
      </c>
      <c r="C2282" s="6" t="s">
        <v>2294</v>
      </c>
      <c r="D2282" s="6" t="s">
        <v>1405</v>
      </c>
      <c r="E2282" s="4">
        <v>44007</v>
      </c>
      <c r="F2282" s="4">
        <v>44007</v>
      </c>
      <c r="G2282" s="4">
        <v>44007</v>
      </c>
      <c r="H2282" s="37">
        <v>4259810987</v>
      </c>
      <c r="I2282" s="37">
        <v>4357586045.8219004</v>
      </c>
      <c r="J2282" s="37">
        <v>4499534149.0932102</v>
      </c>
      <c r="K2282" s="4" t="str">
        <f>VLOOKUP(B2282,altitude!$B$3:$E$3232,4)</f>
        <v>L</v>
      </c>
      <c r="L2282" s="4">
        <f>VLOOKUP(B2282,fuelregion!$C$5:$D$3233,2,FALSE)</f>
        <v>1170011000</v>
      </c>
      <c r="M2282" s="4">
        <f>VLOOKUP(B2282,fuelregion!$H$5:$I$3113,2,FALSE)</f>
        <v>1170011000</v>
      </c>
      <c r="N2282" s="4">
        <f>VLOOKUP(B2282,imbin!$B$4:$D$3233,2,FALSE)</f>
        <v>0</v>
      </c>
      <c r="O2282" s="4" t="str">
        <f>VLOOKUP(B2282,imbin!$B$4:$D$3233,3,FALSE)</f>
        <v>Submittal</v>
      </c>
      <c r="P2282" s="4">
        <f>IF(ISNA(VLOOKUP(B2282,rampbin!$B$4:$G$1697,6,FALSE)),2,VLOOKUP(B2282,rampbin!$B$4:$G$1697,6,FALSE))</f>
        <v>2</v>
      </c>
      <c r="Q2282" s="4" t="str">
        <f>IF(ISNA(VLOOKUP(B2282,rampbin!$B$4:$G$1697,5,FALSE)),"MOVES",VLOOKUP(B2282,rampbin!$B$4:$G$1697,5,FALSE))</f>
        <v>MOVES</v>
      </c>
      <c r="R2282" s="4" t="s">
        <v>1877</v>
      </c>
      <c r="S2282" s="6" t="s">
        <v>2055</v>
      </c>
      <c r="T2282" s="4">
        <f>VLOOKUP(B2282,meanLDage!$B$3:$E$3145,4,FALSE)</f>
        <v>3</v>
      </c>
      <c r="U2282" s="32">
        <f>VLOOKUP(B2282,meanLDage!$B$3:$E$3145,2,FALSE)</f>
        <v>10.3449617629476</v>
      </c>
      <c r="V2282" s="4" t="str">
        <f t="shared" si="246"/>
        <v>44_L_1170011000_0_3_2</v>
      </c>
      <c r="W2282" s="4">
        <v>44007</v>
      </c>
      <c r="X2282" s="6"/>
      <c r="Y2282" s="8">
        <f t="shared" si="247"/>
        <v>44007</v>
      </c>
      <c r="Z2282" s="6" t="b">
        <f t="shared" si="245"/>
        <v>1</v>
      </c>
      <c r="AA2282" s="6">
        <f t="shared" si="248"/>
        <v>44007</v>
      </c>
      <c r="AB2282" s="4">
        <f t="shared" si="249"/>
        <v>3</v>
      </c>
      <c r="AC2282" s="32">
        <f t="shared" si="250"/>
        <v>10.3449617629476</v>
      </c>
      <c r="AD2282" s="4">
        <f>VLOOKUP($B2282,meanLDage!$Z$3:$AC$3145,4,FALSE)</f>
        <v>3</v>
      </c>
      <c r="AE2282" s="32">
        <f>VLOOKUP($B2282,meanLDage!$Z$3:$AC$3145,2,FALSE)</f>
        <v>9.9639134780000003</v>
      </c>
      <c r="AF2282" s="6">
        <f>VLOOKUP(V2282,'2017 rep county selection'!$A$1:$C$281,3,FALSE)</f>
        <v>44007</v>
      </c>
      <c r="AH2282" s="9">
        <f t="shared" si="251"/>
        <v>44007</v>
      </c>
    </row>
    <row r="2283" spans="1:34" ht="15.75" customHeight="1" x14ac:dyDescent="0.3">
      <c r="A2283" s="4">
        <v>44</v>
      </c>
      <c r="B2283" s="4">
        <v>44009</v>
      </c>
      <c r="C2283" s="6" t="s">
        <v>2294</v>
      </c>
      <c r="D2283" s="6" t="s">
        <v>71</v>
      </c>
      <c r="E2283" s="4">
        <v>44003</v>
      </c>
      <c r="F2283" s="4">
        <v>44003</v>
      </c>
      <c r="G2283" s="4">
        <v>44003</v>
      </c>
      <c r="H2283" s="37">
        <v>1485819280</v>
      </c>
      <c r="I2283" s="37">
        <v>973480883.28059196</v>
      </c>
      <c r="J2283" s="37">
        <v>1005205919.55721</v>
      </c>
      <c r="K2283" s="4" t="str">
        <f>VLOOKUP(B2283,altitude!$B$3:$E$3232,4)</f>
        <v>L</v>
      </c>
      <c r="L2283" s="4">
        <f>VLOOKUP(B2283,fuelregion!$C$5:$D$3233,2,FALSE)</f>
        <v>1170011000</v>
      </c>
      <c r="M2283" s="4">
        <f>VLOOKUP(B2283,fuelregion!$H$5:$I$3113,2,FALSE)</f>
        <v>1170011000</v>
      </c>
      <c r="N2283" s="4">
        <f>VLOOKUP(B2283,imbin!$B$4:$D$3233,2,FALSE)</f>
        <v>0</v>
      </c>
      <c r="O2283" s="4" t="str">
        <f>VLOOKUP(B2283,imbin!$B$4:$D$3233,3,FALSE)</f>
        <v>Submittal</v>
      </c>
      <c r="P2283" s="4">
        <f>IF(ISNA(VLOOKUP(B2283,rampbin!$B$4:$G$1697,6,FALSE)),2,VLOOKUP(B2283,rampbin!$B$4:$G$1697,6,FALSE))</f>
        <v>2</v>
      </c>
      <c r="Q2283" s="4" t="str">
        <f>IF(ISNA(VLOOKUP(B2283,rampbin!$B$4:$G$1697,5,FALSE)),"MOVES",VLOOKUP(B2283,rampbin!$B$4:$G$1697,5,FALSE))</f>
        <v>MOVES</v>
      </c>
      <c r="R2283" s="4" t="s">
        <v>1877</v>
      </c>
      <c r="S2283" s="6" t="s">
        <v>2055</v>
      </c>
      <c r="T2283" s="4">
        <f>VLOOKUP(B2283,meanLDage!$B$3:$E$3145,4,FALSE)</f>
        <v>3</v>
      </c>
      <c r="U2283" s="32">
        <f>VLOOKUP(B2283,meanLDage!$B$3:$E$3145,2,FALSE)</f>
        <v>9.4381603736705877</v>
      </c>
      <c r="V2283" s="4" t="str">
        <f t="shared" si="246"/>
        <v>44_L_1170011000_0_3_2</v>
      </c>
      <c r="W2283" s="4">
        <v>44007</v>
      </c>
      <c r="X2283" s="6"/>
      <c r="Y2283" s="8">
        <f t="shared" si="247"/>
        <v>44007</v>
      </c>
      <c r="Z2283" s="6" t="b">
        <f t="shared" si="245"/>
        <v>0</v>
      </c>
      <c r="AA2283" s="6">
        <f t="shared" si="248"/>
        <v>44003</v>
      </c>
      <c r="AB2283" s="4">
        <f t="shared" si="249"/>
        <v>3</v>
      </c>
      <c r="AC2283" s="32">
        <f t="shared" si="250"/>
        <v>9.4381603736705877</v>
      </c>
      <c r="AD2283" s="4">
        <f>VLOOKUP($B2283,meanLDage!$Z$3:$AC$3145,4,FALSE)</f>
        <v>3</v>
      </c>
      <c r="AE2283" s="32">
        <f>VLOOKUP($B2283,meanLDage!$Z$3:$AC$3145,2,FALSE)</f>
        <v>9.1301421240000007</v>
      </c>
      <c r="AF2283" s="6">
        <f>VLOOKUP(V2283,'2017 rep county selection'!$A$1:$C$281,3,FALSE)</f>
        <v>44007</v>
      </c>
      <c r="AH2283" s="9">
        <f t="shared" si="251"/>
        <v>44007</v>
      </c>
    </row>
    <row r="2284" spans="1:34" ht="15.75" customHeight="1" x14ac:dyDescent="0.3">
      <c r="A2284" s="4">
        <v>45</v>
      </c>
      <c r="B2284" s="4">
        <v>45001</v>
      </c>
      <c r="C2284" s="6" t="s">
        <v>2295</v>
      </c>
      <c r="D2284" s="6" t="s">
        <v>1406</v>
      </c>
      <c r="E2284" s="4">
        <v>45075</v>
      </c>
      <c r="F2284" s="4">
        <v>45075</v>
      </c>
      <c r="G2284" s="4">
        <v>45075</v>
      </c>
      <c r="H2284" s="37">
        <v>213506962</v>
      </c>
      <c r="I2284" s="37">
        <v>204818534.428965</v>
      </c>
      <c r="J2284" s="37">
        <v>218721797.78049299</v>
      </c>
      <c r="K2284" s="4" t="str">
        <f>VLOOKUP(B2284,altitude!$B$3:$E$3232,4)</f>
        <v>L</v>
      </c>
      <c r="L2284" s="4">
        <f>VLOOKUP(B2284,fuelregion!$C$5:$D$3233,2,FALSE)</f>
        <v>100001000</v>
      </c>
      <c r="M2284" s="4">
        <f>VLOOKUP(B2284,fuelregion!$H$5:$I$3113,2,FALSE)</f>
        <v>100001000</v>
      </c>
      <c r="N2284" s="4">
        <f>VLOOKUP(B2284,imbin!$B$4:$D$3233,2,FALSE)</f>
        <v>0</v>
      </c>
      <c r="O2284" s="4" t="str">
        <f>VLOOKUP(B2284,imbin!$B$4:$D$3233,3,FALSE)</f>
        <v>Submittal</v>
      </c>
      <c r="P2284" s="4">
        <f>IF(ISNA(VLOOKUP(B2284,rampbin!$B$4:$G$1697,6,FALSE)),2,VLOOKUP(B2284,rampbin!$B$4:$G$1697,6,FALSE))</f>
        <v>2</v>
      </c>
      <c r="Q2284" s="4" t="str">
        <f>IF(ISNA(VLOOKUP(B2284,rampbin!$B$4:$G$1697,5,FALSE)),"MOVES",VLOOKUP(B2284,rampbin!$B$4:$G$1697,5,FALSE))</f>
        <v>MOVES</v>
      </c>
      <c r="R2284" s="4" t="s">
        <v>1880</v>
      </c>
      <c r="S2284" s="6" t="s">
        <v>1851</v>
      </c>
      <c r="T2284" s="4">
        <f>VLOOKUP(B2284,meanLDage!$B$3:$E$3145,4,FALSE)</f>
        <v>5</v>
      </c>
      <c r="U2284" s="32">
        <f>VLOOKUP(B2284,meanLDage!$B$3:$E$3145,2,FALSE)</f>
        <v>14.276559340549404</v>
      </c>
      <c r="V2284" s="4" t="str">
        <f t="shared" si="246"/>
        <v>45_L_100001000_0_5_2</v>
      </c>
      <c r="W2284" s="4">
        <v>45059</v>
      </c>
      <c r="X2284" s="6"/>
      <c r="Y2284" s="8">
        <f t="shared" si="247"/>
        <v>45059</v>
      </c>
      <c r="Z2284" s="6" t="b">
        <f t="shared" si="245"/>
        <v>0</v>
      </c>
      <c r="AA2284" s="6">
        <f t="shared" si="248"/>
        <v>45075</v>
      </c>
      <c r="AB2284" s="4">
        <f t="shared" si="249"/>
        <v>5</v>
      </c>
      <c r="AC2284" s="32">
        <f t="shared" si="250"/>
        <v>14.276559340549404</v>
      </c>
      <c r="AD2284" s="4">
        <f>VLOOKUP($B2284,meanLDage!$Z$3:$AC$3145,4,FALSE)</f>
        <v>5</v>
      </c>
      <c r="AE2284" s="32">
        <f>VLOOKUP($B2284,meanLDage!$Z$3:$AC$3145,2,FALSE)</f>
        <v>13.528723149417258</v>
      </c>
      <c r="AF2284" s="6">
        <f>VLOOKUP(V2284,'2017 rep county selection'!$A$1:$C$281,3,FALSE)</f>
        <v>45023</v>
      </c>
      <c r="AH2284" s="9">
        <f t="shared" si="251"/>
        <v>45023</v>
      </c>
    </row>
    <row r="2285" spans="1:34" ht="15.75" customHeight="1" x14ac:dyDescent="0.3">
      <c r="A2285" s="4">
        <v>45</v>
      </c>
      <c r="B2285" s="4">
        <v>45003</v>
      </c>
      <c r="C2285" s="6" t="s">
        <v>2295</v>
      </c>
      <c r="D2285" s="6" t="s">
        <v>1407</v>
      </c>
      <c r="E2285" s="4">
        <v>45045</v>
      </c>
      <c r="F2285" s="4">
        <v>45045</v>
      </c>
      <c r="G2285" s="4">
        <v>45045</v>
      </c>
      <c r="H2285" s="37">
        <v>1717469980</v>
      </c>
      <c r="I2285" s="37">
        <v>1748207095.45472</v>
      </c>
      <c r="J2285" s="37">
        <v>1889922125.04268</v>
      </c>
      <c r="K2285" s="4" t="str">
        <f>VLOOKUP(B2285,altitude!$B$3:$E$3232,4)</f>
        <v>L</v>
      </c>
      <c r="L2285" s="4">
        <f>VLOOKUP(B2285,fuelregion!$C$5:$D$3233,2,FALSE)</f>
        <v>100001000</v>
      </c>
      <c r="M2285" s="4">
        <f>VLOOKUP(B2285,fuelregion!$H$5:$I$3113,2,FALSE)</f>
        <v>100001000</v>
      </c>
      <c r="N2285" s="4">
        <f>VLOOKUP(B2285,imbin!$B$4:$D$3233,2,FALSE)</f>
        <v>0</v>
      </c>
      <c r="O2285" s="4" t="str">
        <f>VLOOKUP(B2285,imbin!$B$4:$D$3233,3,FALSE)</f>
        <v>Submittal</v>
      </c>
      <c r="P2285" s="4">
        <f>IF(ISNA(VLOOKUP(B2285,rampbin!$B$4:$G$1697,6,FALSE)),2,VLOOKUP(B2285,rampbin!$B$4:$G$1697,6,FALSE))</f>
        <v>2</v>
      </c>
      <c r="Q2285" s="4" t="str">
        <f>IF(ISNA(VLOOKUP(B2285,rampbin!$B$4:$G$1697,5,FALSE)),"MOVES",VLOOKUP(B2285,rampbin!$B$4:$G$1697,5,FALSE))</f>
        <v>MOVES</v>
      </c>
      <c r="R2285" s="4" t="s">
        <v>1877</v>
      </c>
      <c r="S2285" s="6" t="s">
        <v>1975</v>
      </c>
      <c r="T2285" s="4">
        <f>VLOOKUP(B2285,meanLDage!$B$3:$E$3145,4,FALSE)</f>
        <v>4</v>
      </c>
      <c r="U2285" s="32">
        <f>VLOOKUP(B2285,meanLDage!$B$3:$E$3145,2,FALSE)</f>
        <v>11.80636546647961</v>
      </c>
      <c r="V2285" s="4" t="str">
        <f t="shared" si="246"/>
        <v>45_L_100001000_0_4_2</v>
      </c>
      <c r="W2285" s="4">
        <v>45045</v>
      </c>
      <c r="X2285" s="6"/>
      <c r="Y2285" s="8">
        <f t="shared" si="247"/>
        <v>45045</v>
      </c>
      <c r="Z2285" s="6" t="b">
        <f t="shared" si="245"/>
        <v>1</v>
      </c>
      <c r="AA2285" s="6">
        <f t="shared" si="248"/>
        <v>45045</v>
      </c>
      <c r="AB2285" s="4">
        <f t="shared" si="249"/>
        <v>4</v>
      </c>
      <c r="AC2285" s="32">
        <f t="shared" si="250"/>
        <v>11.80636546647961</v>
      </c>
      <c r="AD2285" s="4">
        <f>VLOOKUP($B2285,meanLDage!$Z$3:$AC$3145,4,FALSE)</f>
        <v>4</v>
      </c>
      <c r="AE2285" s="32">
        <f>VLOOKUP($B2285,meanLDage!$Z$3:$AC$3145,2,FALSE)</f>
        <v>11.17468248664078</v>
      </c>
      <c r="AF2285" s="6">
        <f>VLOOKUP(V2285,'2017 rep county selection'!$A$1:$C$281,3,FALSE)</f>
        <v>45083</v>
      </c>
      <c r="AH2285" s="9">
        <f t="shared" si="251"/>
        <v>45083</v>
      </c>
    </row>
    <row r="2286" spans="1:34" ht="15.75" customHeight="1" x14ac:dyDescent="0.3">
      <c r="A2286" s="4">
        <v>45</v>
      </c>
      <c r="B2286" s="4">
        <v>45005</v>
      </c>
      <c r="C2286" s="6" t="s">
        <v>2295</v>
      </c>
      <c r="D2286" s="6" t="s">
        <v>1408</v>
      </c>
      <c r="E2286" s="4">
        <v>45075</v>
      </c>
      <c r="F2286" s="4">
        <v>45075</v>
      </c>
      <c r="G2286" s="4">
        <v>45075</v>
      </c>
      <c r="H2286" s="37">
        <v>110004285</v>
      </c>
      <c r="I2286" s="37">
        <v>110379160.729672</v>
      </c>
      <c r="J2286" s="37">
        <v>109778819.26504301</v>
      </c>
      <c r="K2286" s="4" t="str">
        <f>VLOOKUP(B2286,altitude!$B$3:$E$3232,4)</f>
        <v>L</v>
      </c>
      <c r="L2286" s="4">
        <f>VLOOKUP(B2286,fuelregion!$C$5:$D$3233,2,FALSE)</f>
        <v>100001000</v>
      </c>
      <c r="M2286" s="4">
        <f>VLOOKUP(B2286,fuelregion!$H$5:$I$3113,2,FALSE)</f>
        <v>100001000</v>
      </c>
      <c r="N2286" s="4">
        <f>VLOOKUP(B2286,imbin!$B$4:$D$3233,2,FALSE)</f>
        <v>0</v>
      </c>
      <c r="O2286" s="4" t="str">
        <f>VLOOKUP(B2286,imbin!$B$4:$D$3233,3,FALSE)</f>
        <v>Submittal</v>
      </c>
      <c r="P2286" s="4">
        <f>IF(ISNA(VLOOKUP(B2286,rampbin!$B$4:$G$1697,6,FALSE)),2,VLOOKUP(B2286,rampbin!$B$4:$G$1697,6,FALSE))</f>
        <v>2</v>
      </c>
      <c r="Q2286" s="4" t="str">
        <f>IF(ISNA(VLOOKUP(B2286,rampbin!$B$4:$G$1697,5,FALSE)),"MOVES",VLOOKUP(B2286,rampbin!$B$4:$G$1697,5,FALSE))</f>
        <v>MOVES</v>
      </c>
      <c r="R2286" s="4" t="s">
        <v>1880</v>
      </c>
      <c r="S2286" s="6" t="s">
        <v>1851</v>
      </c>
      <c r="T2286" s="4">
        <f>VLOOKUP(B2286,meanLDage!$B$3:$E$3145,4,FALSE)</f>
        <v>5</v>
      </c>
      <c r="U2286" s="32">
        <f>VLOOKUP(B2286,meanLDage!$B$3:$E$3145,2,FALSE)</f>
        <v>13.691895026982181</v>
      </c>
      <c r="V2286" s="4" t="str">
        <f t="shared" si="246"/>
        <v>45_L_100001000_0_5_2</v>
      </c>
      <c r="W2286" s="4">
        <v>45059</v>
      </c>
      <c r="X2286" s="6"/>
      <c r="Y2286" s="8">
        <f t="shared" si="247"/>
        <v>45059</v>
      </c>
      <c r="Z2286" s="6" t="b">
        <f t="shared" si="245"/>
        <v>0</v>
      </c>
      <c r="AA2286" s="6">
        <f t="shared" si="248"/>
        <v>45075</v>
      </c>
      <c r="AB2286" s="4">
        <f t="shared" si="249"/>
        <v>5</v>
      </c>
      <c r="AC2286" s="32">
        <f t="shared" si="250"/>
        <v>13.691895026982181</v>
      </c>
      <c r="AD2286" s="4">
        <f>VLOOKUP($B2286,meanLDage!$Z$3:$AC$3145,4,FALSE)</f>
        <v>5</v>
      </c>
      <c r="AE2286" s="32">
        <f>VLOOKUP($B2286,meanLDage!$Z$3:$AC$3145,2,FALSE)</f>
        <v>13.067124230148421</v>
      </c>
      <c r="AF2286" s="6">
        <f>VLOOKUP(V2286,'2017 rep county selection'!$A$1:$C$281,3,FALSE)</f>
        <v>45023</v>
      </c>
      <c r="AH2286" s="9">
        <f t="shared" si="251"/>
        <v>45023</v>
      </c>
    </row>
    <row r="2287" spans="1:34" ht="15.75" customHeight="1" x14ac:dyDescent="0.3">
      <c r="A2287" s="4">
        <v>45</v>
      </c>
      <c r="B2287" s="4">
        <v>45007</v>
      </c>
      <c r="C2287" s="6" t="s">
        <v>2295</v>
      </c>
      <c r="D2287" s="6" t="s">
        <v>600</v>
      </c>
      <c r="E2287" s="4">
        <v>45045</v>
      </c>
      <c r="F2287" s="4">
        <v>45045</v>
      </c>
      <c r="G2287" s="4">
        <v>45045</v>
      </c>
      <c r="H2287" s="37">
        <v>2019073537</v>
      </c>
      <c r="I2287" s="37">
        <v>1974993945.33796</v>
      </c>
      <c r="J2287" s="37">
        <v>2214770718.3060498</v>
      </c>
      <c r="K2287" s="4" t="str">
        <f>VLOOKUP(B2287,altitude!$B$3:$E$3232,4)</f>
        <v>L</v>
      </c>
      <c r="L2287" s="4">
        <f>VLOOKUP(B2287,fuelregion!$C$5:$D$3233,2,FALSE)</f>
        <v>100001000</v>
      </c>
      <c r="M2287" s="4">
        <f>VLOOKUP(B2287,fuelregion!$H$5:$I$3113,2,FALSE)</f>
        <v>100001000</v>
      </c>
      <c r="N2287" s="4">
        <f>VLOOKUP(B2287,imbin!$B$4:$D$3233,2,FALSE)</f>
        <v>0</v>
      </c>
      <c r="O2287" s="4" t="str">
        <f>VLOOKUP(B2287,imbin!$B$4:$D$3233,3,FALSE)</f>
        <v>Submittal</v>
      </c>
      <c r="P2287" s="4">
        <f>IF(ISNA(VLOOKUP(B2287,rampbin!$B$4:$G$1697,6,FALSE)),2,VLOOKUP(B2287,rampbin!$B$4:$G$1697,6,FALSE))</f>
        <v>2</v>
      </c>
      <c r="Q2287" s="4" t="str">
        <f>IF(ISNA(VLOOKUP(B2287,rampbin!$B$4:$G$1697,5,FALSE)),"MOVES",VLOOKUP(B2287,rampbin!$B$4:$G$1697,5,FALSE))</f>
        <v>MOVES</v>
      </c>
      <c r="R2287" s="4" t="s">
        <v>1877</v>
      </c>
      <c r="S2287" s="6" t="s">
        <v>2161</v>
      </c>
      <c r="T2287" s="4">
        <f>VLOOKUP(B2287,meanLDage!$B$3:$E$3145,4,FALSE)</f>
        <v>4</v>
      </c>
      <c r="U2287" s="32">
        <f>VLOOKUP(B2287,meanLDage!$B$3:$E$3145,2,FALSE)</f>
        <v>12.760938546674653</v>
      </c>
      <c r="V2287" s="4" t="str">
        <f t="shared" si="246"/>
        <v>45_L_100001000_0_4_2</v>
      </c>
      <c r="W2287" s="4">
        <v>45045</v>
      </c>
      <c r="X2287" s="6"/>
      <c r="Y2287" s="8">
        <f t="shared" si="247"/>
        <v>45045</v>
      </c>
      <c r="Z2287" s="6" t="b">
        <f t="shared" si="245"/>
        <v>1</v>
      </c>
      <c r="AA2287" s="6">
        <f t="shared" si="248"/>
        <v>45045</v>
      </c>
      <c r="AB2287" s="4">
        <f t="shared" si="249"/>
        <v>4</v>
      </c>
      <c r="AC2287" s="32">
        <f t="shared" si="250"/>
        <v>12.760938546674653</v>
      </c>
      <c r="AD2287" s="4">
        <f>VLOOKUP($B2287,meanLDage!$Z$3:$AC$3145,4,FALSE)</f>
        <v>4</v>
      </c>
      <c r="AE2287" s="32">
        <f>VLOOKUP($B2287,meanLDage!$Z$3:$AC$3145,2,FALSE)</f>
        <v>12.070785620343203</v>
      </c>
      <c r="AF2287" s="6">
        <f>VLOOKUP(V2287,'2017 rep county selection'!$A$1:$C$281,3,FALSE)</f>
        <v>45083</v>
      </c>
      <c r="AH2287" s="9">
        <f t="shared" si="251"/>
        <v>45083</v>
      </c>
    </row>
    <row r="2288" spans="1:34" ht="15.75" customHeight="1" x14ac:dyDescent="0.3">
      <c r="A2288" s="4">
        <v>45</v>
      </c>
      <c r="B2288" s="4">
        <v>45009</v>
      </c>
      <c r="C2288" s="6" t="s">
        <v>2295</v>
      </c>
      <c r="D2288" s="6" t="s">
        <v>1409</v>
      </c>
      <c r="E2288" s="4">
        <v>45075</v>
      </c>
      <c r="F2288" s="4">
        <v>45075</v>
      </c>
      <c r="G2288" s="4">
        <v>45075</v>
      </c>
      <c r="H2288" s="37">
        <v>169621010</v>
      </c>
      <c r="I2288" s="37">
        <v>160951183.50980699</v>
      </c>
      <c r="J2288" s="37">
        <v>157126354.050843</v>
      </c>
      <c r="K2288" s="4" t="str">
        <f>VLOOKUP(B2288,altitude!$B$3:$E$3232,4)</f>
        <v>L</v>
      </c>
      <c r="L2288" s="4">
        <f>VLOOKUP(B2288,fuelregion!$C$5:$D$3233,2,FALSE)</f>
        <v>100001000</v>
      </c>
      <c r="M2288" s="4">
        <f>VLOOKUP(B2288,fuelregion!$H$5:$I$3113,2,FALSE)</f>
        <v>100001000</v>
      </c>
      <c r="N2288" s="4">
        <f>VLOOKUP(B2288,imbin!$B$4:$D$3233,2,FALSE)</f>
        <v>0</v>
      </c>
      <c r="O2288" s="4" t="str">
        <f>VLOOKUP(B2288,imbin!$B$4:$D$3233,3,FALSE)</f>
        <v>Submittal</v>
      </c>
      <c r="P2288" s="4">
        <f>IF(ISNA(VLOOKUP(B2288,rampbin!$B$4:$G$1697,6,FALSE)),2,VLOOKUP(B2288,rampbin!$B$4:$G$1697,6,FALSE))</f>
        <v>2</v>
      </c>
      <c r="Q2288" s="4" t="str">
        <f>IF(ISNA(VLOOKUP(B2288,rampbin!$B$4:$G$1697,5,FALSE)),"MOVES",VLOOKUP(B2288,rampbin!$B$4:$G$1697,5,FALSE))</f>
        <v>MOVES</v>
      </c>
      <c r="R2288" s="4" t="s">
        <v>1880</v>
      </c>
      <c r="S2288" s="6" t="s">
        <v>1851</v>
      </c>
      <c r="T2288" s="4">
        <f>VLOOKUP(B2288,meanLDage!$B$3:$E$3145,4,FALSE)</f>
        <v>5</v>
      </c>
      <c r="U2288" s="32">
        <f>VLOOKUP(B2288,meanLDage!$B$3:$E$3145,2,FALSE)</f>
        <v>13.286460965917071</v>
      </c>
      <c r="V2288" s="4" t="str">
        <f t="shared" si="246"/>
        <v>45_L_100001000_0_4_2</v>
      </c>
      <c r="W2288" s="4">
        <v>45059</v>
      </c>
      <c r="X2288" s="6"/>
      <c r="Y2288" s="8">
        <f t="shared" si="247"/>
        <v>45059</v>
      </c>
      <c r="Z2288" s="6" t="b">
        <f t="shared" si="245"/>
        <v>0</v>
      </c>
      <c r="AA2288" s="6">
        <f t="shared" si="248"/>
        <v>45075</v>
      </c>
      <c r="AB2288" s="4">
        <f t="shared" si="249"/>
        <v>5</v>
      </c>
      <c r="AC2288" s="32">
        <f t="shared" si="250"/>
        <v>13.286460965917071</v>
      </c>
      <c r="AD2288" s="4">
        <f>VLOOKUP($B2288,meanLDage!$Z$3:$AC$3145,4,FALSE)</f>
        <v>4</v>
      </c>
      <c r="AE2288" s="32">
        <f>VLOOKUP($B2288,meanLDage!$Z$3:$AC$3145,2,FALSE)</f>
        <v>12.626907391302117</v>
      </c>
      <c r="AF2288" s="6">
        <f>VLOOKUP(V2288,'2017 rep county selection'!$A$1:$C$281,3,FALSE)</f>
        <v>45083</v>
      </c>
      <c r="AH2288" s="9">
        <f t="shared" si="251"/>
        <v>45083</v>
      </c>
    </row>
    <row r="2289" spans="1:34" ht="15.75" customHeight="1" x14ac:dyDescent="0.3">
      <c r="A2289" s="4">
        <v>45</v>
      </c>
      <c r="B2289" s="4">
        <v>45011</v>
      </c>
      <c r="C2289" s="6" t="s">
        <v>2295</v>
      </c>
      <c r="D2289" s="6" t="s">
        <v>1410</v>
      </c>
      <c r="E2289" s="4">
        <v>45075</v>
      </c>
      <c r="F2289" s="4">
        <v>45075</v>
      </c>
      <c r="G2289" s="4">
        <v>45075</v>
      </c>
      <c r="H2289" s="37">
        <v>218987995</v>
      </c>
      <c r="I2289" s="37">
        <v>217023534.09930301</v>
      </c>
      <c r="J2289" s="37">
        <v>218726076.02387699</v>
      </c>
      <c r="K2289" s="4" t="str">
        <f>VLOOKUP(B2289,altitude!$B$3:$E$3232,4)</f>
        <v>L</v>
      </c>
      <c r="L2289" s="4">
        <f>VLOOKUP(B2289,fuelregion!$C$5:$D$3233,2,FALSE)</f>
        <v>100001000</v>
      </c>
      <c r="M2289" s="4">
        <f>VLOOKUP(B2289,fuelregion!$H$5:$I$3113,2,FALSE)</f>
        <v>100001000</v>
      </c>
      <c r="N2289" s="4">
        <f>VLOOKUP(B2289,imbin!$B$4:$D$3233,2,FALSE)</f>
        <v>0</v>
      </c>
      <c r="O2289" s="4" t="str">
        <f>VLOOKUP(B2289,imbin!$B$4:$D$3233,3,FALSE)</f>
        <v>Submittal</v>
      </c>
      <c r="P2289" s="4">
        <f>IF(ISNA(VLOOKUP(B2289,rampbin!$B$4:$G$1697,6,FALSE)),2,VLOOKUP(B2289,rampbin!$B$4:$G$1697,6,FALSE))</f>
        <v>2</v>
      </c>
      <c r="Q2289" s="4" t="str">
        <f>IF(ISNA(VLOOKUP(B2289,rampbin!$B$4:$G$1697,5,FALSE)),"MOVES",VLOOKUP(B2289,rampbin!$B$4:$G$1697,5,FALSE))</f>
        <v>MOVES</v>
      </c>
      <c r="R2289" s="4" t="s">
        <v>1880</v>
      </c>
      <c r="S2289" s="6" t="s">
        <v>1851</v>
      </c>
      <c r="T2289" s="4">
        <f>VLOOKUP(B2289,meanLDage!$B$3:$E$3145,4,FALSE)</f>
        <v>5</v>
      </c>
      <c r="U2289" s="32">
        <f>VLOOKUP(B2289,meanLDage!$B$3:$E$3145,2,FALSE)</f>
        <v>13.361530475869934</v>
      </c>
      <c r="V2289" s="4" t="str">
        <f t="shared" si="246"/>
        <v>45_L_100001000_0_4_2</v>
      </c>
      <c r="W2289" s="4">
        <v>45059</v>
      </c>
      <c r="X2289" s="6"/>
      <c r="Y2289" s="8">
        <f t="shared" si="247"/>
        <v>45059</v>
      </c>
      <c r="Z2289" s="6" t="b">
        <f t="shared" si="245"/>
        <v>0</v>
      </c>
      <c r="AA2289" s="6">
        <f t="shared" si="248"/>
        <v>45075</v>
      </c>
      <c r="AB2289" s="4">
        <f t="shared" si="249"/>
        <v>5</v>
      </c>
      <c r="AC2289" s="32">
        <f t="shared" si="250"/>
        <v>13.361530475869934</v>
      </c>
      <c r="AD2289" s="4">
        <f>VLOOKUP($B2289,meanLDage!$Z$3:$AC$3145,4,FALSE)</f>
        <v>4</v>
      </c>
      <c r="AE2289" s="32">
        <f>VLOOKUP($B2289,meanLDage!$Z$3:$AC$3145,2,FALSE)</f>
        <v>12.716901531142145</v>
      </c>
      <c r="AF2289" s="6">
        <f>VLOOKUP(V2289,'2017 rep county selection'!$A$1:$C$281,3,FALSE)</f>
        <v>45083</v>
      </c>
      <c r="AH2289" s="9">
        <f t="shared" si="251"/>
        <v>45083</v>
      </c>
    </row>
    <row r="2290" spans="1:34" ht="15.75" customHeight="1" x14ac:dyDescent="0.3">
      <c r="A2290" s="4">
        <v>45</v>
      </c>
      <c r="B2290" s="4">
        <v>45013</v>
      </c>
      <c r="C2290" s="6" t="s">
        <v>2295</v>
      </c>
      <c r="D2290" s="6" t="s">
        <v>1188</v>
      </c>
      <c r="E2290" s="4">
        <v>45013</v>
      </c>
      <c r="F2290" s="4">
        <v>45013</v>
      </c>
      <c r="G2290" s="4">
        <v>45013</v>
      </c>
      <c r="H2290" s="37">
        <v>1197638350</v>
      </c>
      <c r="I2290" s="37">
        <v>1203562775.8576</v>
      </c>
      <c r="J2290" s="37">
        <v>1435238567.63434</v>
      </c>
      <c r="K2290" s="4" t="str">
        <f>VLOOKUP(B2290,altitude!$B$3:$E$3232,4)</f>
        <v>L</v>
      </c>
      <c r="L2290" s="4">
        <f>VLOOKUP(B2290,fuelregion!$C$5:$D$3233,2,FALSE)</f>
        <v>100001000</v>
      </c>
      <c r="M2290" s="4">
        <f>VLOOKUP(B2290,fuelregion!$H$5:$I$3113,2,FALSE)</f>
        <v>100001000</v>
      </c>
      <c r="N2290" s="4">
        <f>VLOOKUP(B2290,imbin!$B$4:$D$3233,2,FALSE)</f>
        <v>0</v>
      </c>
      <c r="O2290" s="4" t="str">
        <f>VLOOKUP(B2290,imbin!$B$4:$D$3233,3,FALSE)</f>
        <v>Submittal</v>
      </c>
      <c r="P2290" s="4">
        <f>IF(ISNA(VLOOKUP(B2290,rampbin!$B$4:$G$1697,6,FALSE)),2,VLOOKUP(B2290,rampbin!$B$4:$G$1697,6,FALSE))</f>
        <v>2</v>
      </c>
      <c r="Q2290" s="4" t="str">
        <f>IF(ISNA(VLOOKUP(B2290,rampbin!$B$4:$G$1697,5,FALSE)),"MOVES",VLOOKUP(B2290,rampbin!$B$4:$G$1697,5,FALSE))</f>
        <v>MOVES</v>
      </c>
      <c r="R2290" s="4" t="s">
        <v>1877</v>
      </c>
      <c r="S2290" s="6" t="s">
        <v>2162</v>
      </c>
      <c r="T2290" s="4">
        <f>VLOOKUP(B2290,meanLDage!$B$3:$E$3145,4,FALSE)</f>
        <v>3</v>
      </c>
      <c r="U2290" s="32">
        <f>VLOOKUP(B2290,meanLDage!$B$3:$E$3145,2,FALSE)</f>
        <v>9.4324389150619332</v>
      </c>
      <c r="V2290" s="4" t="str">
        <f t="shared" si="246"/>
        <v>45_L_100001000_0_2_2</v>
      </c>
      <c r="W2290" s="4">
        <v>45079</v>
      </c>
      <c r="X2290" s="6"/>
      <c r="Y2290" s="8">
        <f t="shared" si="247"/>
        <v>45079</v>
      </c>
      <c r="Z2290" s="6" t="b">
        <f t="shared" si="245"/>
        <v>0</v>
      </c>
      <c r="AA2290" s="6">
        <f t="shared" si="248"/>
        <v>45013</v>
      </c>
      <c r="AB2290" s="4">
        <f t="shared" si="249"/>
        <v>3</v>
      </c>
      <c r="AC2290" s="32">
        <f t="shared" si="250"/>
        <v>9.4324389150619332</v>
      </c>
      <c r="AD2290" s="4">
        <f>VLOOKUP($B2290,meanLDage!$Z$3:$AC$3145,4,FALSE)</f>
        <v>2</v>
      </c>
      <c r="AE2290" s="32">
        <f>VLOOKUP($B2290,meanLDage!$Z$3:$AC$3145,2,FALSE)</f>
        <v>8.9407550005545744</v>
      </c>
      <c r="AF2290" s="6">
        <f>VLOOKUP(V2290,'2017 rep county selection'!$A$1:$C$281,3,FALSE)</f>
        <v>45013</v>
      </c>
      <c r="AH2290" s="9">
        <f t="shared" si="251"/>
        <v>45013</v>
      </c>
    </row>
    <row r="2291" spans="1:34" ht="15.75" customHeight="1" x14ac:dyDescent="0.3">
      <c r="A2291" s="4">
        <v>45</v>
      </c>
      <c r="B2291" s="4">
        <v>45015</v>
      </c>
      <c r="C2291" s="6" t="s">
        <v>2295</v>
      </c>
      <c r="D2291" s="6" t="s">
        <v>1411</v>
      </c>
      <c r="E2291" s="4">
        <v>45045</v>
      </c>
      <c r="F2291" s="4">
        <v>45045</v>
      </c>
      <c r="G2291" s="4">
        <v>45045</v>
      </c>
      <c r="H2291" s="37">
        <v>1552079671</v>
      </c>
      <c r="I2291" s="37">
        <v>1566895283.9077301</v>
      </c>
      <c r="J2291" s="37">
        <v>1879446607.72277</v>
      </c>
      <c r="K2291" s="4" t="str">
        <f>VLOOKUP(B2291,altitude!$B$3:$E$3232,4)</f>
        <v>L</v>
      </c>
      <c r="L2291" s="4">
        <f>VLOOKUP(B2291,fuelregion!$C$5:$D$3233,2,FALSE)</f>
        <v>100001000</v>
      </c>
      <c r="M2291" s="4">
        <f>VLOOKUP(B2291,fuelregion!$H$5:$I$3113,2,FALSE)</f>
        <v>100001000</v>
      </c>
      <c r="N2291" s="4">
        <f>VLOOKUP(B2291,imbin!$B$4:$D$3233,2,FALSE)</f>
        <v>0</v>
      </c>
      <c r="O2291" s="4" t="str">
        <f>VLOOKUP(B2291,imbin!$B$4:$D$3233,3,FALSE)</f>
        <v>Submittal</v>
      </c>
      <c r="P2291" s="4">
        <f>IF(ISNA(VLOOKUP(B2291,rampbin!$B$4:$G$1697,6,FALSE)),2,VLOOKUP(B2291,rampbin!$B$4:$G$1697,6,FALSE))</f>
        <v>2</v>
      </c>
      <c r="Q2291" s="4" t="str">
        <f>IF(ISNA(VLOOKUP(B2291,rampbin!$B$4:$G$1697,5,FALSE)),"MOVES",VLOOKUP(B2291,rampbin!$B$4:$G$1697,5,FALSE))</f>
        <v>MOVES</v>
      </c>
      <c r="R2291" s="4" t="s">
        <v>1877</v>
      </c>
      <c r="S2291" s="6" t="s">
        <v>2163</v>
      </c>
      <c r="T2291" s="4">
        <f>VLOOKUP(B2291,meanLDage!$B$3:$E$3145,4,FALSE)</f>
        <v>3</v>
      </c>
      <c r="U2291" s="32">
        <f>VLOOKUP(B2291,meanLDage!$B$3:$E$3145,2,FALSE)</f>
        <v>10.759652478312823</v>
      </c>
      <c r="V2291" s="4" t="str">
        <f t="shared" si="246"/>
        <v>45_L_100001000_0_3_2</v>
      </c>
      <c r="W2291" s="4">
        <v>45079</v>
      </c>
      <c r="X2291" s="6"/>
      <c r="Y2291" s="8">
        <f t="shared" si="247"/>
        <v>45079</v>
      </c>
      <c r="Z2291" s="6" t="b">
        <f t="shared" si="245"/>
        <v>0</v>
      </c>
      <c r="AA2291" s="6">
        <f t="shared" si="248"/>
        <v>45045</v>
      </c>
      <c r="AB2291" s="4">
        <f t="shared" si="249"/>
        <v>3</v>
      </c>
      <c r="AC2291" s="32">
        <f t="shared" si="250"/>
        <v>10.759652478312823</v>
      </c>
      <c r="AD2291" s="4">
        <f>VLOOKUP($B2291,meanLDage!$Z$3:$AC$3145,4,FALSE)</f>
        <v>3</v>
      </c>
      <c r="AE2291" s="32">
        <f>VLOOKUP($B2291,meanLDage!$Z$3:$AC$3145,2,FALSE)</f>
        <v>10.222687168194527</v>
      </c>
      <c r="AF2291" s="6">
        <f>VLOOKUP(V2291,'2017 rep county selection'!$A$1:$C$281,3,FALSE)</f>
        <v>45045</v>
      </c>
      <c r="AH2291" s="9">
        <f t="shared" si="251"/>
        <v>45045</v>
      </c>
    </row>
    <row r="2292" spans="1:34" ht="15.75" customHeight="1" x14ac:dyDescent="0.3">
      <c r="A2292" s="4">
        <v>45</v>
      </c>
      <c r="B2292" s="4">
        <v>45017</v>
      </c>
      <c r="C2292" s="6" t="s">
        <v>2295</v>
      </c>
      <c r="D2292" s="6" t="s">
        <v>14</v>
      </c>
      <c r="E2292" s="4">
        <v>45075</v>
      </c>
      <c r="F2292" s="4">
        <v>45075</v>
      </c>
      <c r="G2292" s="4">
        <v>45075</v>
      </c>
      <c r="H2292" s="37">
        <v>476536953</v>
      </c>
      <c r="I2292" s="37">
        <v>520759030.76763499</v>
      </c>
      <c r="J2292" s="37">
        <v>565935289.12699699</v>
      </c>
      <c r="K2292" s="4" t="str">
        <f>VLOOKUP(B2292,altitude!$B$3:$E$3232,4)</f>
        <v>L</v>
      </c>
      <c r="L2292" s="4">
        <f>VLOOKUP(B2292,fuelregion!$C$5:$D$3233,2,FALSE)</f>
        <v>100001000</v>
      </c>
      <c r="M2292" s="4">
        <f>VLOOKUP(B2292,fuelregion!$H$5:$I$3113,2,FALSE)</f>
        <v>100001000</v>
      </c>
      <c r="N2292" s="4">
        <f>VLOOKUP(B2292,imbin!$B$4:$D$3233,2,FALSE)</f>
        <v>0</v>
      </c>
      <c r="O2292" s="4" t="str">
        <f>VLOOKUP(B2292,imbin!$B$4:$D$3233,3,FALSE)</f>
        <v>Submittal</v>
      </c>
      <c r="P2292" s="4">
        <f>IF(ISNA(VLOOKUP(B2292,rampbin!$B$4:$G$1697,6,FALSE)),2,VLOOKUP(B2292,rampbin!$B$4:$G$1697,6,FALSE))</f>
        <v>2</v>
      </c>
      <c r="Q2292" s="4" t="str">
        <f>IF(ISNA(VLOOKUP(B2292,rampbin!$B$4:$G$1697,5,FALSE)),"MOVES",VLOOKUP(B2292,rampbin!$B$4:$G$1697,5,FALSE))</f>
        <v>MOVES</v>
      </c>
      <c r="R2292" s="4" t="s">
        <v>1877</v>
      </c>
      <c r="S2292" s="6" t="s">
        <v>2164</v>
      </c>
      <c r="T2292" s="4">
        <f>VLOOKUP(B2292,meanLDage!$B$3:$E$3145,4,FALSE)</f>
        <v>5</v>
      </c>
      <c r="U2292" s="32">
        <f>VLOOKUP(B2292,meanLDage!$B$3:$E$3145,2,FALSE)</f>
        <v>13.184650973663246</v>
      </c>
      <c r="V2292" s="4" t="str">
        <f t="shared" si="246"/>
        <v>45_L_100001000_0_4_2</v>
      </c>
      <c r="W2292" s="4">
        <v>45059</v>
      </c>
      <c r="X2292" s="6"/>
      <c r="Y2292" s="8">
        <f t="shared" si="247"/>
        <v>45059</v>
      </c>
      <c r="Z2292" s="6" t="b">
        <f t="shared" si="245"/>
        <v>0</v>
      </c>
      <c r="AA2292" s="6">
        <f t="shared" si="248"/>
        <v>45075</v>
      </c>
      <c r="AB2292" s="4">
        <f t="shared" si="249"/>
        <v>5</v>
      </c>
      <c r="AC2292" s="32">
        <f t="shared" si="250"/>
        <v>13.184650973663246</v>
      </c>
      <c r="AD2292" s="4">
        <f>VLOOKUP($B2292,meanLDage!$Z$3:$AC$3145,4,FALSE)</f>
        <v>4</v>
      </c>
      <c r="AE2292" s="32">
        <f>VLOOKUP($B2292,meanLDage!$Z$3:$AC$3145,2,FALSE)</f>
        <v>12.482346175180925</v>
      </c>
      <c r="AF2292" s="6">
        <f>VLOOKUP(V2292,'2017 rep county selection'!$A$1:$C$281,3,FALSE)</f>
        <v>45083</v>
      </c>
      <c r="AH2292" s="9">
        <f t="shared" si="251"/>
        <v>45083</v>
      </c>
    </row>
    <row r="2293" spans="1:34" ht="15.75" customHeight="1" x14ac:dyDescent="0.3">
      <c r="A2293" s="4">
        <v>45</v>
      </c>
      <c r="B2293" s="4">
        <v>45019</v>
      </c>
      <c r="C2293" s="6" t="s">
        <v>2295</v>
      </c>
      <c r="D2293" s="6" t="s">
        <v>1412</v>
      </c>
      <c r="E2293" s="4">
        <v>45045</v>
      </c>
      <c r="F2293" s="4">
        <v>45045</v>
      </c>
      <c r="G2293" s="4">
        <v>45045</v>
      </c>
      <c r="H2293" s="37">
        <v>3491539799</v>
      </c>
      <c r="I2293" s="37">
        <v>3395089164.0260801</v>
      </c>
      <c r="J2293" s="37">
        <v>3926525751.30827</v>
      </c>
      <c r="K2293" s="4" t="str">
        <f>VLOOKUP(B2293,altitude!$B$3:$E$3232,4)</f>
        <v>L</v>
      </c>
      <c r="L2293" s="4">
        <f>VLOOKUP(B2293,fuelregion!$C$5:$D$3233,2,FALSE)</f>
        <v>100001000</v>
      </c>
      <c r="M2293" s="4">
        <f>VLOOKUP(B2293,fuelregion!$H$5:$I$3113,2,FALSE)</f>
        <v>100001000</v>
      </c>
      <c r="N2293" s="4">
        <f>VLOOKUP(B2293,imbin!$B$4:$D$3233,2,FALSE)</f>
        <v>0</v>
      </c>
      <c r="O2293" s="4" t="str">
        <f>VLOOKUP(B2293,imbin!$B$4:$D$3233,3,FALSE)</f>
        <v>Submittal</v>
      </c>
      <c r="P2293" s="4">
        <f>IF(ISNA(VLOOKUP(B2293,rampbin!$B$4:$G$1697,6,FALSE)),2,VLOOKUP(B2293,rampbin!$B$4:$G$1697,6,FALSE))</f>
        <v>2</v>
      </c>
      <c r="Q2293" s="4" t="str">
        <f>IF(ISNA(VLOOKUP(B2293,rampbin!$B$4:$G$1697,5,FALSE)),"MOVES",VLOOKUP(B2293,rampbin!$B$4:$G$1697,5,FALSE))</f>
        <v>MOVES</v>
      </c>
      <c r="R2293" s="4" t="s">
        <v>1877</v>
      </c>
      <c r="S2293" s="6" t="s">
        <v>2163</v>
      </c>
      <c r="T2293" s="4">
        <f>VLOOKUP(B2293,meanLDage!$B$3:$E$3145,4,FALSE)</f>
        <v>3</v>
      </c>
      <c r="U2293" s="32">
        <f>VLOOKUP(B2293,meanLDage!$B$3:$E$3145,2,FALSE)</f>
        <v>9.8620023589957579</v>
      </c>
      <c r="V2293" s="4" t="str">
        <f t="shared" si="246"/>
        <v>45_L_100001000_0_3_2</v>
      </c>
      <c r="W2293" s="4">
        <v>45079</v>
      </c>
      <c r="X2293" s="6"/>
      <c r="Y2293" s="8">
        <f t="shared" si="247"/>
        <v>45079</v>
      </c>
      <c r="Z2293" s="6" t="b">
        <f t="shared" si="245"/>
        <v>0</v>
      </c>
      <c r="AA2293" s="6">
        <f t="shared" si="248"/>
        <v>45045</v>
      </c>
      <c r="AB2293" s="4">
        <f t="shared" si="249"/>
        <v>3</v>
      </c>
      <c r="AC2293" s="32">
        <f t="shared" si="250"/>
        <v>9.8620023589957579</v>
      </c>
      <c r="AD2293" s="4">
        <f>VLOOKUP($B2293,meanLDage!$Z$3:$AC$3145,4,FALSE)</f>
        <v>3</v>
      </c>
      <c r="AE2293" s="32">
        <f>VLOOKUP($B2293,meanLDage!$Z$3:$AC$3145,2,FALSE)</f>
        <v>9.3502300572863177</v>
      </c>
      <c r="AF2293" s="6">
        <f>VLOOKUP(V2293,'2017 rep county selection'!$A$1:$C$281,3,FALSE)</f>
        <v>45045</v>
      </c>
      <c r="AH2293" s="9">
        <f t="shared" si="251"/>
        <v>45045</v>
      </c>
    </row>
    <row r="2294" spans="1:34" ht="15.75" customHeight="1" x14ac:dyDescent="0.3">
      <c r="A2294" s="4">
        <v>45</v>
      </c>
      <c r="B2294" s="4">
        <v>45021</v>
      </c>
      <c r="C2294" s="6" t="s">
        <v>2295</v>
      </c>
      <c r="D2294" s="6" t="s">
        <v>16</v>
      </c>
      <c r="E2294" s="4">
        <v>45075</v>
      </c>
      <c r="F2294" s="4">
        <v>45075</v>
      </c>
      <c r="G2294" s="4">
        <v>45075</v>
      </c>
      <c r="H2294" s="37">
        <v>801993420</v>
      </c>
      <c r="I2294" s="37">
        <v>780854270.32560205</v>
      </c>
      <c r="J2294" s="37">
        <v>864739806.25772405</v>
      </c>
      <c r="K2294" s="4" t="str">
        <f>VLOOKUP(B2294,altitude!$B$3:$E$3232,4)</f>
        <v>L</v>
      </c>
      <c r="L2294" s="4">
        <f>VLOOKUP(B2294,fuelregion!$C$5:$D$3233,2,FALSE)</f>
        <v>100001000</v>
      </c>
      <c r="M2294" s="4">
        <f>VLOOKUP(B2294,fuelregion!$H$5:$I$3113,2,FALSE)</f>
        <v>100001000</v>
      </c>
      <c r="N2294" s="4">
        <f>VLOOKUP(B2294,imbin!$B$4:$D$3233,2,FALSE)</f>
        <v>0</v>
      </c>
      <c r="O2294" s="4" t="str">
        <f>VLOOKUP(B2294,imbin!$B$4:$D$3233,3,FALSE)</f>
        <v>Submittal</v>
      </c>
      <c r="P2294" s="4">
        <f>IF(ISNA(VLOOKUP(B2294,rampbin!$B$4:$G$1697,6,FALSE)),2,VLOOKUP(B2294,rampbin!$B$4:$G$1697,6,FALSE))</f>
        <v>2</v>
      </c>
      <c r="Q2294" s="4" t="str">
        <f>IF(ISNA(VLOOKUP(B2294,rampbin!$B$4:$G$1697,5,FALSE)),"MOVES",VLOOKUP(B2294,rampbin!$B$4:$G$1697,5,FALSE))</f>
        <v>MOVES</v>
      </c>
      <c r="R2294" s="4" t="s">
        <v>1880</v>
      </c>
      <c r="S2294" s="6" t="s">
        <v>1851</v>
      </c>
      <c r="T2294" s="4">
        <f>VLOOKUP(B2294,meanLDage!$B$3:$E$3145,4,FALSE)</f>
        <v>5</v>
      </c>
      <c r="U2294" s="32">
        <f>VLOOKUP(B2294,meanLDage!$B$3:$E$3145,2,FALSE)</f>
        <v>13.61205214033065</v>
      </c>
      <c r="V2294" s="4" t="str">
        <f t="shared" si="246"/>
        <v>45_L_100001000_0_4_2</v>
      </c>
      <c r="W2294" s="4">
        <v>45059</v>
      </c>
      <c r="X2294" s="6"/>
      <c r="Y2294" s="8">
        <f t="shared" si="247"/>
        <v>45059</v>
      </c>
      <c r="Z2294" s="6" t="b">
        <f t="shared" si="245"/>
        <v>0</v>
      </c>
      <c r="AA2294" s="6">
        <f t="shared" si="248"/>
        <v>45075</v>
      </c>
      <c r="AB2294" s="4">
        <f t="shared" si="249"/>
        <v>5</v>
      </c>
      <c r="AC2294" s="32">
        <f t="shared" si="250"/>
        <v>13.61205214033065</v>
      </c>
      <c r="AD2294" s="4">
        <f>VLOOKUP($B2294,meanLDage!$Z$3:$AC$3145,4,FALSE)</f>
        <v>4</v>
      </c>
      <c r="AE2294" s="32">
        <f>VLOOKUP($B2294,meanLDage!$Z$3:$AC$3145,2,FALSE)</f>
        <v>12.905004360653265</v>
      </c>
      <c r="AF2294" s="6">
        <f>VLOOKUP(V2294,'2017 rep county selection'!$A$1:$C$281,3,FALSE)</f>
        <v>45083</v>
      </c>
      <c r="AH2294" s="9">
        <f t="shared" si="251"/>
        <v>45083</v>
      </c>
    </row>
    <row r="2295" spans="1:34" ht="15.75" customHeight="1" x14ac:dyDescent="0.3">
      <c r="A2295" s="4">
        <v>45</v>
      </c>
      <c r="B2295" s="4">
        <v>45023</v>
      </c>
      <c r="C2295" s="6" t="s">
        <v>2295</v>
      </c>
      <c r="D2295" s="6" t="s">
        <v>1380</v>
      </c>
      <c r="E2295" s="4">
        <v>45075</v>
      </c>
      <c r="F2295" s="4">
        <v>45075</v>
      </c>
      <c r="G2295" s="4">
        <v>45075</v>
      </c>
      <c r="H2295" s="37">
        <v>575462456</v>
      </c>
      <c r="I2295" s="37">
        <v>582172988.13692701</v>
      </c>
      <c r="J2295" s="37">
        <v>641225845.96995997</v>
      </c>
      <c r="K2295" s="4" t="str">
        <f>VLOOKUP(B2295,altitude!$B$3:$E$3232,4)</f>
        <v>L</v>
      </c>
      <c r="L2295" s="4">
        <f>VLOOKUP(B2295,fuelregion!$C$5:$D$3233,2,FALSE)</f>
        <v>100001000</v>
      </c>
      <c r="M2295" s="4">
        <f>VLOOKUP(B2295,fuelregion!$H$5:$I$3113,2,FALSE)</f>
        <v>100001000</v>
      </c>
      <c r="N2295" s="4">
        <f>VLOOKUP(B2295,imbin!$B$4:$D$3233,2,FALSE)</f>
        <v>0</v>
      </c>
      <c r="O2295" s="4" t="str">
        <f>VLOOKUP(B2295,imbin!$B$4:$D$3233,3,FALSE)</f>
        <v>Submittal</v>
      </c>
      <c r="P2295" s="4">
        <f>IF(ISNA(VLOOKUP(B2295,rampbin!$B$4:$G$1697,6,FALSE)),2,VLOOKUP(B2295,rampbin!$B$4:$G$1697,6,FALSE))</f>
        <v>2</v>
      </c>
      <c r="Q2295" s="4" t="str">
        <f>IF(ISNA(VLOOKUP(B2295,rampbin!$B$4:$G$1697,5,FALSE)),"MOVES",VLOOKUP(B2295,rampbin!$B$4:$G$1697,5,FALSE))</f>
        <v>MOVES</v>
      </c>
      <c r="R2295" s="4" t="s">
        <v>1877</v>
      </c>
      <c r="S2295" s="6" t="s">
        <v>2107</v>
      </c>
      <c r="T2295" s="4">
        <f>VLOOKUP(B2295,meanLDage!$B$3:$E$3145,4,FALSE)</f>
        <v>5</v>
      </c>
      <c r="U2295" s="32">
        <f>VLOOKUP(B2295,meanLDage!$B$3:$E$3145,2,FALSE)</f>
        <v>14.100221678627909</v>
      </c>
      <c r="V2295" s="4" t="str">
        <f t="shared" si="246"/>
        <v>45_L_100001000_0_5_2</v>
      </c>
      <c r="W2295" s="4">
        <v>45059</v>
      </c>
      <c r="X2295" s="6"/>
      <c r="Y2295" s="8">
        <f t="shared" si="247"/>
        <v>45059</v>
      </c>
      <c r="Z2295" s="6" t="b">
        <f t="shared" si="245"/>
        <v>0</v>
      </c>
      <c r="AA2295" s="6">
        <f t="shared" si="248"/>
        <v>45075</v>
      </c>
      <c r="AB2295" s="4">
        <f t="shared" si="249"/>
        <v>5</v>
      </c>
      <c r="AC2295" s="32">
        <f t="shared" si="250"/>
        <v>14.100221678627909</v>
      </c>
      <c r="AD2295" s="4">
        <f>VLOOKUP($B2295,meanLDage!$Z$3:$AC$3145,4,FALSE)</f>
        <v>5</v>
      </c>
      <c r="AE2295" s="32">
        <f>VLOOKUP($B2295,meanLDage!$Z$3:$AC$3145,2,FALSE)</f>
        <v>13.415127891232133</v>
      </c>
      <c r="AF2295" s="6">
        <f>VLOOKUP(V2295,'2017 rep county selection'!$A$1:$C$281,3,FALSE)</f>
        <v>45023</v>
      </c>
      <c r="AH2295" s="9">
        <f t="shared" si="251"/>
        <v>45023</v>
      </c>
    </row>
    <row r="2296" spans="1:34" ht="15.75" customHeight="1" x14ac:dyDescent="0.3">
      <c r="A2296" s="4">
        <v>45</v>
      </c>
      <c r="B2296" s="4">
        <v>45025</v>
      </c>
      <c r="C2296" s="6" t="s">
        <v>2295</v>
      </c>
      <c r="D2296" s="6" t="s">
        <v>1413</v>
      </c>
      <c r="E2296" s="4">
        <v>45075</v>
      </c>
      <c r="F2296" s="4">
        <v>45075</v>
      </c>
      <c r="G2296" s="4">
        <v>45075</v>
      </c>
      <c r="H2296" s="37">
        <v>465928426</v>
      </c>
      <c r="I2296" s="37">
        <v>443510578.41774499</v>
      </c>
      <c r="J2296" s="37">
        <v>485718845.28025198</v>
      </c>
      <c r="K2296" s="4" t="str">
        <f>VLOOKUP(B2296,altitude!$B$3:$E$3232,4)</f>
        <v>L</v>
      </c>
      <c r="L2296" s="4">
        <f>VLOOKUP(B2296,fuelregion!$C$5:$D$3233,2,FALSE)</f>
        <v>100001000</v>
      </c>
      <c r="M2296" s="4">
        <f>VLOOKUP(B2296,fuelregion!$H$5:$I$3113,2,FALSE)</f>
        <v>100001000</v>
      </c>
      <c r="N2296" s="4">
        <f>VLOOKUP(B2296,imbin!$B$4:$D$3233,2,FALSE)</f>
        <v>0</v>
      </c>
      <c r="O2296" s="4" t="str">
        <f>VLOOKUP(B2296,imbin!$B$4:$D$3233,3,FALSE)</f>
        <v>Submittal</v>
      </c>
      <c r="P2296" s="4">
        <f>IF(ISNA(VLOOKUP(B2296,rampbin!$B$4:$G$1697,6,FALSE)),2,VLOOKUP(B2296,rampbin!$B$4:$G$1697,6,FALSE))</f>
        <v>2</v>
      </c>
      <c r="Q2296" s="4" t="str">
        <f>IF(ISNA(VLOOKUP(B2296,rampbin!$B$4:$G$1697,5,FALSE)),"MOVES",VLOOKUP(B2296,rampbin!$B$4:$G$1697,5,FALSE))</f>
        <v>MOVES</v>
      </c>
      <c r="R2296" s="4" t="s">
        <v>1880</v>
      </c>
      <c r="S2296" s="6" t="s">
        <v>1851</v>
      </c>
      <c r="T2296" s="4">
        <f>VLOOKUP(B2296,meanLDage!$B$3:$E$3145,4,FALSE)</f>
        <v>5</v>
      </c>
      <c r="U2296" s="32">
        <f>VLOOKUP(B2296,meanLDage!$B$3:$E$3145,2,FALSE)</f>
        <v>13.781835577206543</v>
      </c>
      <c r="V2296" s="4" t="str">
        <f t="shared" si="246"/>
        <v>45_L_100001000_0_5_2</v>
      </c>
      <c r="W2296" s="4">
        <v>45059</v>
      </c>
      <c r="X2296" s="6"/>
      <c r="Y2296" s="8">
        <f t="shared" si="247"/>
        <v>45059</v>
      </c>
      <c r="Z2296" s="6" t="b">
        <f t="shared" si="245"/>
        <v>0</v>
      </c>
      <c r="AA2296" s="6">
        <f t="shared" si="248"/>
        <v>45075</v>
      </c>
      <c r="AB2296" s="4">
        <f t="shared" si="249"/>
        <v>5</v>
      </c>
      <c r="AC2296" s="32">
        <f t="shared" si="250"/>
        <v>13.781835577206543</v>
      </c>
      <c r="AD2296" s="4">
        <f>VLOOKUP($B2296,meanLDage!$Z$3:$AC$3145,4,FALSE)</f>
        <v>5</v>
      </c>
      <c r="AE2296" s="32">
        <f>VLOOKUP($B2296,meanLDage!$Z$3:$AC$3145,2,FALSE)</f>
        <v>13.097073033044239</v>
      </c>
      <c r="AF2296" s="6">
        <f>VLOOKUP(V2296,'2017 rep county selection'!$A$1:$C$281,3,FALSE)</f>
        <v>45023</v>
      </c>
      <c r="AH2296" s="9">
        <f t="shared" si="251"/>
        <v>45023</v>
      </c>
    </row>
    <row r="2297" spans="1:34" ht="15.75" customHeight="1" x14ac:dyDescent="0.3">
      <c r="A2297" s="4">
        <v>45</v>
      </c>
      <c r="B2297" s="4">
        <v>45027</v>
      </c>
      <c r="C2297" s="6" t="s">
        <v>2295</v>
      </c>
      <c r="D2297" s="6" t="s">
        <v>1414</v>
      </c>
      <c r="E2297" s="4">
        <v>45045</v>
      </c>
      <c r="F2297" s="4">
        <v>45045</v>
      </c>
      <c r="G2297" s="4">
        <v>45045</v>
      </c>
      <c r="H2297" s="37">
        <v>624123751</v>
      </c>
      <c r="I2297" s="37">
        <v>644546490.52437794</v>
      </c>
      <c r="J2297" s="37">
        <v>677531085.12729502</v>
      </c>
      <c r="K2297" s="4" t="str">
        <f>VLOOKUP(B2297,altitude!$B$3:$E$3232,4)</f>
        <v>L</v>
      </c>
      <c r="L2297" s="4">
        <f>VLOOKUP(B2297,fuelregion!$C$5:$D$3233,2,FALSE)</f>
        <v>100001000</v>
      </c>
      <c r="M2297" s="4">
        <f>VLOOKUP(B2297,fuelregion!$H$5:$I$3113,2,FALSE)</f>
        <v>100001000</v>
      </c>
      <c r="N2297" s="4">
        <f>VLOOKUP(B2297,imbin!$B$4:$D$3233,2,FALSE)</f>
        <v>0</v>
      </c>
      <c r="O2297" s="4" t="str">
        <f>VLOOKUP(B2297,imbin!$B$4:$D$3233,3,FALSE)</f>
        <v>Submittal</v>
      </c>
      <c r="P2297" s="4">
        <f>IF(ISNA(VLOOKUP(B2297,rampbin!$B$4:$G$1697,6,FALSE)),2,VLOOKUP(B2297,rampbin!$B$4:$G$1697,6,FALSE))</f>
        <v>2</v>
      </c>
      <c r="Q2297" s="4" t="str">
        <f>IF(ISNA(VLOOKUP(B2297,rampbin!$B$4:$G$1697,5,FALSE)),"MOVES",VLOOKUP(B2297,rampbin!$B$4:$G$1697,5,FALSE))</f>
        <v>MOVES</v>
      </c>
      <c r="R2297" s="4" t="s">
        <v>1880</v>
      </c>
      <c r="S2297" s="6" t="s">
        <v>1851</v>
      </c>
      <c r="T2297" s="4">
        <f>VLOOKUP(B2297,meanLDage!$B$3:$E$3145,4,FALSE)</f>
        <v>4</v>
      </c>
      <c r="U2297" s="32">
        <f>VLOOKUP(B2297,meanLDage!$B$3:$E$3145,2,FALSE)</f>
        <v>12.778894474993745</v>
      </c>
      <c r="V2297" s="4" t="str">
        <f t="shared" si="246"/>
        <v>45_L_100001000_0_4_2</v>
      </c>
      <c r="W2297" s="4">
        <v>45045</v>
      </c>
      <c r="X2297" s="6"/>
      <c r="Y2297" s="8">
        <f t="shared" si="247"/>
        <v>45045</v>
      </c>
      <c r="Z2297" s="6" t="b">
        <f t="shared" si="245"/>
        <v>1</v>
      </c>
      <c r="AA2297" s="6">
        <f t="shared" si="248"/>
        <v>45045</v>
      </c>
      <c r="AB2297" s="4">
        <f t="shared" si="249"/>
        <v>4</v>
      </c>
      <c r="AC2297" s="32">
        <f t="shared" si="250"/>
        <v>12.778894474993745</v>
      </c>
      <c r="AD2297" s="4">
        <f>VLOOKUP($B2297,meanLDage!$Z$3:$AC$3145,4,FALSE)</f>
        <v>4</v>
      </c>
      <c r="AE2297" s="32">
        <f>VLOOKUP($B2297,meanLDage!$Z$3:$AC$3145,2,FALSE)</f>
        <v>12.138108483059005</v>
      </c>
      <c r="AF2297" s="6">
        <f>VLOOKUP(V2297,'2017 rep county selection'!$A$1:$C$281,3,FALSE)</f>
        <v>45083</v>
      </c>
      <c r="AH2297" s="9">
        <f t="shared" si="251"/>
        <v>45083</v>
      </c>
    </row>
    <row r="2298" spans="1:34" ht="15.75" customHeight="1" x14ac:dyDescent="0.3">
      <c r="A2298" s="4">
        <v>45</v>
      </c>
      <c r="B2298" s="4">
        <v>45029</v>
      </c>
      <c r="C2298" s="6" t="s">
        <v>2295</v>
      </c>
      <c r="D2298" s="6" t="s">
        <v>1415</v>
      </c>
      <c r="E2298" s="4">
        <v>45045</v>
      </c>
      <c r="F2298" s="4">
        <v>45045</v>
      </c>
      <c r="G2298" s="4">
        <v>45045</v>
      </c>
      <c r="H2298" s="37">
        <v>839274346</v>
      </c>
      <c r="I2298" s="37">
        <v>866181704.59960198</v>
      </c>
      <c r="J2298" s="37">
        <v>923739117.56737304</v>
      </c>
      <c r="K2298" s="4" t="str">
        <f>VLOOKUP(B2298,altitude!$B$3:$E$3232,4)</f>
        <v>L</v>
      </c>
      <c r="L2298" s="4">
        <f>VLOOKUP(B2298,fuelregion!$C$5:$D$3233,2,FALSE)</f>
        <v>100001000</v>
      </c>
      <c r="M2298" s="4">
        <f>VLOOKUP(B2298,fuelregion!$H$5:$I$3113,2,FALSE)</f>
        <v>100001000</v>
      </c>
      <c r="N2298" s="4">
        <f>VLOOKUP(B2298,imbin!$B$4:$D$3233,2,FALSE)</f>
        <v>0</v>
      </c>
      <c r="O2298" s="4" t="str">
        <f>VLOOKUP(B2298,imbin!$B$4:$D$3233,3,FALSE)</f>
        <v>Submittal</v>
      </c>
      <c r="P2298" s="4">
        <f>IF(ISNA(VLOOKUP(B2298,rampbin!$B$4:$G$1697,6,FALSE)),2,VLOOKUP(B2298,rampbin!$B$4:$G$1697,6,FALSE))</f>
        <v>2</v>
      </c>
      <c r="Q2298" s="4" t="str">
        <f>IF(ISNA(VLOOKUP(B2298,rampbin!$B$4:$G$1697,5,FALSE)),"MOVES",VLOOKUP(B2298,rampbin!$B$4:$G$1697,5,FALSE))</f>
        <v>MOVES</v>
      </c>
      <c r="R2298" s="4" t="s">
        <v>1880</v>
      </c>
      <c r="S2298" s="6" t="s">
        <v>1851</v>
      </c>
      <c r="T2298" s="4">
        <f>VLOOKUP(B2298,meanLDage!$B$3:$E$3145,4,FALSE)</f>
        <v>4</v>
      </c>
      <c r="U2298" s="32">
        <f>VLOOKUP(B2298,meanLDage!$B$3:$E$3145,2,FALSE)</f>
        <v>12.900926884693984</v>
      </c>
      <c r="V2298" s="4" t="str">
        <f t="shared" si="246"/>
        <v>45_L_100001000_0_4_2</v>
      </c>
      <c r="W2298" s="4">
        <v>45045</v>
      </c>
      <c r="X2298" s="6"/>
      <c r="Y2298" s="8">
        <f t="shared" si="247"/>
        <v>45045</v>
      </c>
      <c r="Z2298" s="6" t="b">
        <f t="shared" si="245"/>
        <v>1</v>
      </c>
      <c r="AA2298" s="6">
        <f t="shared" si="248"/>
        <v>45045</v>
      </c>
      <c r="AB2298" s="4">
        <f t="shared" si="249"/>
        <v>4</v>
      </c>
      <c r="AC2298" s="32">
        <f t="shared" si="250"/>
        <v>12.900926884693984</v>
      </c>
      <c r="AD2298" s="4">
        <f>VLOOKUP($B2298,meanLDage!$Z$3:$AC$3145,4,FALSE)</f>
        <v>4</v>
      </c>
      <c r="AE2298" s="32">
        <f>VLOOKUP($B2298,meanLDage!$Z$3:$AC$3145,2,FALSE)</f>
        <v>12.274349429068243</v>
      </c>
      <c r="AF2298" s="6">
        <f>VLOOKUP(V2298,'2017 rep county selection'!$A$1:$C$281,3,FALSE)</f>
        <v>45083</v>
      </c>
      <c r="AH2298" s="9">
        <f t="shared" si="251"/>
        <v>45083</v>
      </c>
    </row>
    <row r="2299" spans="1:34" ht="15.75" customHeight="1" x14ac:dyDescent="0.3">
      <c r="A2299" s="4">
        <v>45</v>
      </c>
      <c r="B2299" s="4">
        <v>45031</v>
      </c>
      <c r="C2299" s="6" t="s">
        <v>2295</v>
      </c>
      <c r="D2299" s="6" t="s">
        <v>1416</v>
      </c>
      <c r="E2299" s="4">
        <v>45045</v>
      </c>
      <c r="F2299" s="4">
        <v>45045</v>
      </c>
      <c r="G2299" s="4">
        <v>45045</v>
      </c>
      <c r="H2299" s="37">
        <v>712510268</v>
      </c>
      <c r="I2299" s="37">
        <v>742417982.60745502</v>
      </c>
      <c r="J2299" s="37">
        <v>793971235.15695906</v>
      </c>
      <c r="K2299" s="4" t="str">
        <f>VLOOKUP(B2299,altitude!$B$3:$E$3232,4)</f>
        <v>L</v>
      </c>
      <c r="L2299" s="4">
        <f>VLOOKUP(B2299,fuelregion!$C$5:$D$3233,2,FALSE)</f>
        <v>100001000</v>
      </c>
      <c r="M2299" s="4">
        <f>VLOOKUP(B2299,fuelregion!$H$5:$I$3113,2,FALSE)</f>
        <v>100001000</v>
      </c>
      <c r="N2299" s="4">
        <f>VLOOKUP(B2299,imbin!$B$4:$D$3233,2,FALSE)</f>
        <v>0</v>
      </c>
      <c r="O2299" s="4" t="str">
        <f>VLOOKUP(B2299,imbin!$B$4:$D$3233,3,FALSE)</f>
        <v>Submittal</v>
      </c>
      <c r="P2299" s="4">
        <f>IF(ISNA(VLOOKUP(B2299,rampbin!$B$4:$G$1697,6,FALSE)),2,VLOOKUP(B2299,rampbin!$B$4:$G$1697,6,FALSE))</f>
        <v>2</v>
      </c>
      <c r="Q2299" s="4" t="str">
        <f>IF(ISNA(VLOOKUP(B2299,rampbin!$B$4:$G$1697,5,FALSE)),"MOVES",VLOOKUP(B2299,rampbin!$B$4:$G$1697,5,FALSE))</f>
        <v>MOVES</v>
      </c>
      <c r="R2299" s="4" t="s">
        <v>1877</v>
      </c>
      <c r="S2299" s="6" t="s">
        <v>2165</v>
      </c>
      <c r="T2299" s="4">
        <f>VLOOKUP(B2299,meanLDage!$B$3:$E$3145,4,FALSE)</f>
        <v>4</v>
      </c>
      <c r="U2299" s="32">
        <f>VLOOKUP(B2299,meanLDage!$B$3:$E$3145,2,FALSE)</f>
        <v>12.660906563456017</v>
      </c>
      <c r="V2299" s="4" t="str">
        <f t="shared" si="246"/>
        <v>45_L_100001000_0_4_2</v>
      </c>
      <c r="W2299" s="4">
        <v>45045</v>
      </c>
      <c r="X2299" s="6"/>
      <c r="Y2299" s="8">
        <f t="shared" si="247"/>
        <v>45045</v>
      </c>
      <c r="Z2299" s="6" t="b">
        <f t="shared" si="245"/>
        <v>1</v>
      </c>
      <c r="AA2299" s="6">
        <f t="shared" si="248"/>
        <v>45045</v>
      </c>
      <c r="AB2299" s="4">
        <f t="shared" si="249"/>
        <v>4</v>
      </c>
      <c r="AC2299" s="32">
        <f t="shared" si="250"/>
        <v>12.660906563456017</v>
      </c>
      <c r="AD2299" s="4">
        <f>VLOOKUP($B2299,meanLDage!$Z$3:$AC$3145,4,FALSE)</f>
        <v>4</v>
      </c>
      <c r="AE2299" s="32">
        <f>VLOOKUP($B2299,meanLDage!$Z$3:$AC$3145,2,FALSE)</f>
        <v>12.024813026077275</v>
      </c>
      <c r="AF2299" s="6">
        <f>VLOOKUP(V2299,'2017 rep county selection'!$A$1:$C$281,3,FALSE)</f>
        <v>45083</v>
      </c>
      <c r="AH2299" s="9">
        <f t="shared" si="251"/>
        <v>45083</v>
      </c>
    </row>
    <row r="2300" spans="1:34" ht="15.75" customHeight="1" x14ac:dyDescent="0.3">
      <c r="A2300" s="4">
        <v>45</v>
      </c>
      <c r="B2300" s="4">
        <v>45033</v>
      </c>
      <c r="C2300" s="6" t="s">
        <v>2295</v>
      </c>
      <c r="D2300" s="6" t="s">
        <v>1417</v>
      </c>
      <c r="E2300" s="4">
        <v>45075</v>
      </c>
      <c r="F2300" s="4">
        <v>45075</v>
      </c>
      <c r="G2300" s="4">
        <v>45075</v>
      </c>
      <c r="H2300" s="37">
        <v>547147185</v>
      </c>
      <c r="I2300" s="37">
        <v>561555949.70485401</v>
      </c>
      <c r="J2300" s="37">
        <v>624113128.51625395</v>
      </c>
      <c r="K2300" s="4" t="str">
        <f>VLOOKUP(B2300,altitude!$B$3:$E$3232,4)</f>
        <v>L</v>
      </c>
      <c r="L2300" s="4">
        <f>VLOOKUP(B2300,fuelregion!$C$5:$D$3233,2,FALSE)</f>
        <v>100001000</v>
      </c>
      <c r="M2300" s="4">
        <f>VLOOKUP(B2300,fuelregion!$H$5:$I$3113,2,FALSE)</f>
        <v>100001000</v>
      </c>
      <c r="N2300" s="4">
        <f>VLOOKUP(B2300,imbin!$B$4:$D$3233,2,FALSE)</f>
        <v>0</v>
      </c>
      <c r="O2300" s="4" t="str">
        <f>VLOOKUP(B2300,imbin!$B$4:$D$3233,3,FALSE)</f>
        <v>Submittal</v>
      </c>
      <c r="P2300" s="4">
        <f>IF(ISNA(VLOOKUP(B2300,rampbin!$B$4:$G$1697,6,FALSE)),2,VLOOKUP(B2300,rampbin!$B$4:$G$1697,6,FALSE))</f>
        <v>2</v>
      </c>
      <c r="Q2300" s="4" t="str">
        <f>IF(ISNA(VLOOKUP(B2300,rampbin!$B$4:$G$1697,5,FALSE)),"MOVES",VLOOKUP(B2300,rampbin!$B$4:$G$1697,5,FALSE))</f>
        <v>MOVES</v>
      </c>
      <c r="R2300" s="4" t="s">
        <v>1880</v>
      </c>
      <c r="S2300" s="6" t="s">
        <v>1851</v>
      </c>
      <c r="T2300" s="4">
        <f>VLOOKUP(B2300,meanLDage!$B$3:$E$3145,4,FALSE)</f>
        <v>5</v>
      </c>
      <c r="U2300" s="32">
        <f>VLOOKUP(B2300,meanLDage!$B$3:$E$3145,2,FALSE)</f>
        <v>13.230785808711161</v>
      </c>
      <c r="V2300" s="4" t="str">
        <f t="shared" si="246"/>
        <v>45_L_100001000_0_4_2</v>
      </c>
      <c r="W2300" s="4">
        <v>45059</v>
      </c>
      <c r="X2300" s="6"/>
      <c r="Y2300" s="8">
        <f t="shared" si="247"/>
        <v>45059</v>
      </c>
      <c r="Z2300" s="6" t="b">
        <f t="shared" si="245"/>
        <v>0</v>
      </c>
      <c r="AA2300" s="6">
        <f t="shared" si="248"/>
        <v>45075</v>
      </c>
      <c r="AB2300" s="4">
        <f t="shared" si="249"/>
        <v>5</v>
      </c>
      <c r="AC2300" s="32">
        <f t="shared" si="250"/>
        <v>13.230785808711161</v>
      </c>
      <c r="AD2300" s="4">
        <f>VLOOKUP($B2300,meanLDage!$Z$3:$AC$3145,4,FALSE)</f>
        <v>4</v>
      </c>
      <c r="AE2300" s="32">
        <f>VLOOKUP($B2300,meanLDage!$Z$3:$AC$3145,2,FALSE)</f>
        <v>12.592591406839757</v>
      </c>
      <c r="AF2300" s="6">
        <f>VLOOKUP(V2300,'2017 rep county selection'!$A$1:$C$281,3,FALSE)</f>
        <v>45083</v>
      </c>
      <c r="AH2300" s="9">
        <f t="shared" si="251"/>
        <v>45083</v>
      </c>
    </row>
    <row r="2301" spans="1:34" ht="15.75" customHeight="1" x14ac:dyDescent="0.3">
      <c r="A2301" s="4">
        <v>45</v>
      </c>
      <c r="B2301" s="4">
        <v>45035</v>
      </c>
      <c r="C2301" s="6" t="s">
        <v>2295</v>
      </c>
      <c r="D2301" s="6" t="s">
        <v>803</v>
      </c>
      <c r="E2301" s="4">
        <v>45045</v>
      </c>
      <c r="F2301" s="4">
        <v>45045</v>
      </c>
      <c r="G2301" s="4">
        <v>45045</v>
      </c>
      <c r="H2301" s="37">
        <v>1128581620</v>
      </c>
      <c r="I2301" s="37">
        <v>1210355182.9862001</v>
      </c>
      <c r="J2301" s="37">
        <v>1315184823.5355101</v>
      </c>
      <c r="K2301" s="4" t="str">
        <f>VLOOKUP(B2301,altitude!$B$3:$E$3232,4)</f>
        <v>L</v>
      </c>
      <c r="L2301" s="4">
        <f>VLOOKUP(B2301,fuelregion!$C$5:$D$3233,2,FALSE)</f>
        <v>100001000</v>
      </c>
      <c r="M2301" s="4">
        <f>VLOOKUP(B2301,fuelregion!$H$5:$I$3113,2,FALSE)</f>
        <v>100001000</v>
      </c>
      <c r="N2301" s="4">
        <f>VLOOKUP(B2301,imbin!$B$4:$D$3233,2,FALSE)</f>
        <v>0</v>
      </c>
      <c r="O2301" s="4" t="str">
        <f>VLOOKUP(B2301,imbin!$B$4:$D$3233,3,FALSE)</f>
        <v>Submittal</v>
      </c>
      <c r="P2301" s="4">
        <f>IF(ISNA(VLOOKUP(B2301,rampbin!$B$4:$G$1697,6,FALSE)),2,VLOOKUP(B2301,rampbin!$B$4:$G$1697,6,FALSE))</f>
        <v>2</v>
      </c>
      <c r="Q2301" s="4" t="str">
        <f>IF(ISNA(VLOOKUP(B2301,rampbin!$B$4:$G$1697,5,FALSE)),"MOVES",VLOOKUP(B2301,rampbin!$B$4:$G$1697,5,FALSE))</f>
        <v>MOVES</v>
      </c>
      <c r="R2301" s="4" t="s">
        <v>1877</v>
      </c>
      <c r="S2301" s="6" t="s">
        <v>2163</v>
      </c>
      <c r="T2301" s="4">
        <f>VLOOKUP(B2301,meanLDage!$B$3:$E$3145,4,FALSE)</f>
        <v>3</v>
      </c>
      <c r="U2301" s="32">
        <f>VLOOKUP(B2301,meanLDage!$B$3:$E$3145,2,FALSE)</f>
        <v>10.74793972508534</v>
      </c>
      <c r="V2301" s="4" t="str">
        <f t="shared" si="246"/>
        <v>45_L_100001000_0_3_2</v>
      </c>
      <c r="W2301" s="4">
        <v>45079</v>
      </c>
      <c r="X2301" s="6"/>
      <c r="Y2301" s="8">
        <f t="shared" si="247"/>
        <v>45079</v>
      </c>
      <c r="Z2301" s="6" t="b">
        <f t="shared" si="245"/>
        <v>0</v>
      </c>
      <c r="AA2301" s="6">
        <f t="shared" si="248"/>
        <v>45045</v>
      </c>
      <c r="AB2301" s="4">
        <f t="shared" si="249"/>
        <v>3</v>
      </c>
      <c r="AC2301" s="32">
        <f t="shared" si="250"/>
        <v>10.74793972508534</v>
      </c>
      <c r="AD2301" s="4">
        <f>VLOOKUP($B2301,meanLDage!$Z$3:$AC$3145,4,FALSE)</f>
        <v>3</v>
      </c>
      <c r="AE2301" s="32">
        <f>VLOOKUP($B2301,meanLDage!$Z$3:$AC$3145,2,FALSE)</f>
        <v>10.182885415849251</v>
      </c>
      <c r="AF2301" s="6">
        <f>VLOOKUP(V2301,'2017 rep county selection'!$A$1:$C$281,3,FALSE)</f>
        <v>45045</v>
      </c>
      <c r="AH2301" s="9">
        <f t="shared" si="251"/>
        <v>45045</v>
      </c>
    </row>
    <row r="2302" spans="1:34" ht="15.75" customHeight="1" x14ac:dyDescent="0.3">
      <c r="A2302" s="4">
        <v>45</v>
      </c>
      <c r="B2302" s="4">
        <v>45037</v>
      </c>
      <c r="C2302" s="6" t="s">
        <v>2295</v>
      </c>
      <c r="D2302" s="6" t="s">
        <v>1418</v>
      </c>
      <c r="E2302" s="4">
        <v>45045</v>
      </c>
      <c r="F2302" s="4">
        <v>45045</v>
      </c>
      <c r="G2302" s="4">
        <v>45045</v>
      </c>
      <c r="H2302" s="37">
        <v>225751942</v>
      </c>
      <c r="I2302" s="37">
        <v>217981994.08532199</v>
      </c>
      <c r="J2302" s="37">
        <v>216649383.253804</v>
      </c>
      <c r="K2302" s="4" t="str">
        <f>VLOOKUP(B2302,altitude!$B$3:$E$3232,4)</f>
        <v>L</v>
      </c>
      <c r="L2302" s="4">
        <f>VLOOKUP(B2302,fuelregion!$C$5:$D$3233,2,FALSE)</f>
        <v>100001000</v>
      </c>
      <c r="M2302" s="4">
        <f>VLOOKUP(B2302,fuelregion!$H$5:$I$3113,2,FALSE)</f>
        <v>100001000</v>
      </c>
      <c r="N2302" s="4">
        <f>VLOOKUP(B2302,imbin!$B$4:$D$3233,2,FALSE)</f>
        <v>0</v>
      </c>
      <c r="O2302" s="4" t="str">
        <f>VLOOKUP(B2302,imbin!$B$4:$D$3233,3,FALSE)</f>
        <v>Submittal</v>
      </c>
      <c r="P2302" s="4">
        <f>IF(ISNA(VLOOKUP(B2302,rampbin!$B$4:$G$1697,6,FALSE)),2,VLOOKUP(B2302,rampbin!$B$4:$G$1697,6,FALSE))</f>
        <v>2</v>
      </c>
      <c r="Q2302" s="4" t="str">
        <f>IF(ISNA(VLOOKUP(B2302,rampbin!$B$4:$G$1697,5,FALSE)),"MOVES",VLOOKUP(B2302,rampbin!$B$4:$G$1697,5,FALSE))</f>
        <v>MOVES</v>
      </c>
      <c r="R2302" s="4" t="s">
        <v>1877</v>
      </c>
      <c r="S2302" s="6" t="s">
        <v>1975</v>
      </c>
      <c r="T2302" s="4">
        <f>VLOOKUP(B2302,meanLDage!$B$3:$E$3145,4,FALSE)</f>
        <v>4</v>
      </c>
      <c r="U2302" s="32">
        <f>VLOOKUP(B2302,meanLDage!$B$3:$E$3145,2,FALSE)</f>
        <v>12.610615649287897</v>
      </c>
      <c r="V2302" s="4" t="str">
        <f t="shared" si="246"/>
        <v>45_L_100001000_0_4_2</v>
      </c>
      <c r="W2302" s="4">
        <v>45045</v>
      </c>
      <c r="X2302" s="6"/>
      <c r="Y2302" s="8">
        <f t="shared" si="247"/>
        <v>45045</v>
      </c>
      <c r="Z2302" s="6" t="b">
        <f t="shared" si="245"/>
        <v>1</v>
      </c>
      <c r="AA2302" s="6">
        <f t="shared" si="248"/>
        <v>45045</v>
      </c>
      <c r="AB2302" s="4">
        <f t="shared" si="249"/>
        <v>4</v>
      </c>
      <c r="AC2302" s="32">
        <f t="shared" si="250"/>
        <v>12.610615649287897</v>
      </c>
      <c r="AD2302" s="4">
        <f>VLOOKUP($B2302,meanLDage!$Z$3:$AC$3145,4,FALSE)</f>
        <v>4</v>
      </c>
      <c r="AE2302" s="32">
        <f>VLOOKUP($B2302,meanLDage!$Z$3:$AC$3145,2,FALSE)</f>
        <v>11.929426829539764</v>
      </c>
      <c r="AF2302" s="6">
        <f>VLOOKUP(V2302,'2017 rep county selection'!$A$1:$C$281,3,FALSE)</f>
        <v>45083</v>
      </c>
      <c r="AH2302" s="9">
        <f t="shared" si="251"/>
        <v>45083</v>
      </c>
    </row>
    <row r="2303" spans="1:34" ht="15.75" customHeight="1" x14ac:dyDescent="0.3">
      <c r="A2303" s="4">
        <v>45</v>
      </c>
      <c r="B2303" s="4">
        <v>45039</v>
      </c>
      <c r="C2303" s="6" t="s">
        <v>2295</v>
      </c>
      <c r="D2303" s="6" t="s">
        <v>257</v>
      </c>
      <c r="E2303" s="4">
        <v>45075</v>
      </c>
      <c r="F2303" s="4">
        <v>45075</v>
      </c>
      <c r="G2303" s="4">
        <v>45075</v>
      </c>
      <c r="H2303" s="37">
        <v>500083213</v>
      </c>
      <c r="I2303" s="37">
        <v>517031971.12633002</v>
      </c>
      <c r="J2303" s="37">
        <v>572310568.43316197</v>
      </c>
      <c r="K2303" s="4" t="str">
        <f>VLOOKUP(B2303,altitude!$B$3:$E$3232,4)</f>
        <v>L</v>
      </c>
      <c r="L2303" s="4">
        <f>VLOOKUP(B2303,fuelregion!$C$5:$D$3233,2,FALSE)</f>
        <v>100001000</v>
      </c>
      <c r="M2303" s="4">
        <f>VLOOKUP(B2303,fuelregion!$H$5:$I$3113,2,FALSE)</f>
        <v>100001000</v>
      </c>
      <c r="N2303" s="4">
        <f>VLOOKUP(B2303,imbin!$B$4:$D$3233,2,FALSE)</f>
        <v>0</v>
      </c>
      <c r="O2303" s="4" t="str">
        <f>VLOOKUP(B2303,imbin!$B$4:$D$3233,3,FALSE)</f>
        <v>Submittal</v>
      </c>
      <c r="P2303" s="4">
        <f>IF(ISNA(VLOOKUP(B2303,rampbin!$B$4:$G$1697,6,FALSE)),2,VLOOKUP(B2303,rampbin!$B$4:$G$1697,6,FALSE))</f>
        <v>2</v>
      </c>
      <c r="Q2303" s="4" t="str">
        <f>IF(ISNA(VLOOKUP(B2303,rampbin!$B$4:$G$1697,5,FALSE)),"MOVES",VLOOKUP(B2303,rampbin!$B$4:$G$1697,5,FALSE))</f>
        <v>MOVES</v>
      </c>
      <c r="R2303" s="4" t="s">
        <v>1877</v>
      </c>
      <c r="S2303" s="6" t="s">
        <v>2164</v>
      </c>
      <c r="T2303" s="4">
        <f>VLOOKUP(B2303,meanLDage!$B$3:$E$3145,4,FALSE)</f>
        <v>5</v>
      </c>
      <c r="U2303" s="32">
        <f>VLOOKUP(B2303,meanLDage!$B$3:$E$3145,2,FALSE)</f>
        <v>13.463786223937142</v>
      </c>
      <c r="V2303" s="4" t="str">
        <f t="shared" si="246"/>
        <v>45_L_100001000_0_4_2</v>
      </c>
      <c r="W2303" s="4">
        <v>45059</v>
      </c>
      <c r="X2303" s="6"/>
      <c r="Y2303" s="8">
        <f t="shared" si="247"/>
        <v>45059</v>
      </c>
      <c r="Z2303" s="6" t="b">
        <f t="shared" si="245"/>
        <v>0</v>
      </c>
      <c r="AA2303" s="6">
        <f t="shared" si="248"/>
        <v>45075</v>
      </c>
      <c r="AB2303" s="4">
        <f t="shared" si="249"/>
        <v>5</v>
      </c>
      <c r="AC2303" s="32">
        <f t="shared" si="250"/>
        <v>13.463786223937142</v>
      </c>
      <c r="AD2303" s="4">
        <f>VLOOKUP($B2303,meanLDage!$Z$3:$AC$3145,4,FALSE)</f>
        <v>4</v>
      </c>
      <c r="AE2303" s="32">
        <f>VLOOKUP($B2303,meanLDage!$Z$3:$AC$3145,2,FALSE)</f>
        <v>12.701566766987083</v>
      </c>
      <c r="AF2303" s="6">
        <f>VLOOKUP(V2303,'2017 rep county selection'!$A$1:$C$281,3,FALSE)</f>
        <v>45083</v>
      </c>
      <c r="AH2303" s="9">
        <f t="shared" si="251"/>
        <v>45083</v>
      </c>
    </row>
    <row r="2304" spans="1:34" ht="15.75" customHeight="1" x14ac:dyDescent="0.3">
      <c r="A2304" s="4">
        <v>45</v>
      </c>
      <c r="B2304" s="4">
        <v>45041</v>
      </c>
      <c r="C2304" s="6" t="s">
        <v>2295</v>
      </c>
      <c r="D2304" s="6" t="s">
        <v>1419</v>
      </c>
      <c r="E2304" s="4">
        <v>45045</v>
      </c>
      <c r="F2304" s="4">
        <v>45045</v>
      </c>
      <c r="G2304" s="4">
        <v>45045</v>
      </c>
      <c r="H2304" s="37">
        <v>1508323209</v>
      </c>
      <c r="I2304" s="37">
        <v>1578921938.17207</v>
      </c>
      <c r="J2304" s="37">
        <v>1709660463.1582601</v>
      </c>
      <c r="K2304" s="4" t="str">
        <f>VLOOKUP(B2304,altitude!$B$3:$E$3232,4)</f>
        <v>L</v>
      </c>
      <c r="L2304" s="4">
        <f>VLOOKUP(B2304,fuelregion!$C$5:$D$3233,2,FALSE)</f>
        <v>100001000</v>
      </c>
      <c r="M2304" s="4">
        <f>VLOOKUP(B2304,fuelregion!$H$5:$I$3113,2,FALSE)</f>
        <v>100001000</v>
      </c>
      <c r="N2304" s="4">
        <f>VLOOKUP(B2304,imbin!$B$4:$D$3233,2,FALSE)</f>
        <v>0</v>
      </c>
      <c r="O2304" s="4" t="str">
        <f>VLOOKUP(B2304,imbin!$B$4:$D$3233,3,FALSE)</f>
        <v>Submittal</v>
      </c>
      <c r="P2304" s="4">
        <f>IF(ISNA(VLOOKUP(B2304,rampbin!$B$4:$G$1697,6,FALSE)),2,VLOOKUP(B2304,rampbin!$B$4:$G$1697,6,FALSE))</f>
        <v>2</v>
      </c>
      <c r="Q2304" s="4" t="str">
        <f>IF(ISNA(VLOOKUP(B2304,rampbin!$B$4:$G$1697,5,FALSE)),"MOVES",VLOOKUP(B2304,rampbin!$B$4:$G$1697,5,FALSE))</f>
        <v>MOVES</v>
      </c>
      <c r="R2304" s="4" t="s">
        <v>1877</v>
      </c>
      <c r="S2304" s="6" t="s">
        <v>2165</v>
      </c>
      <c r="T2304" s="4">
        <f>VLOOKUP(B2304,meanLDage!$B$3:$E$3145,4,FALSE)</f>
        <v>4</v>
      </c>
      <c r="U2304" s="32">
        <f>VLOOKUP(B2304,meanLDage!$B$3:$E$3145,2,FALSE)</f>
        <v>11.694566325537329</v>
      </c>
      <c r="V2304" s="4" t="str">
        <f t="shared" si="246"/>
        <v>45_L_100001000_0_4_2</v>
      </c>
      <c r="W2304" s="4">
        <v>45045</v>
      </c>
      <c r="X2304" s="6"/>
      <c r="Y2304" s="8">
        <f t="shared" si="247"/>
        <v>45045</v>
      </c>
      <c r="Z2304" s="6" t="b">
        <f t="shared" si="245"/>
        <v>1</v>
      </c>
      <c r="AA2304" s="6">
        <f t="shared" si="248"/>
        <v>45045</v>
      </c>
      <c r="AB2304" s="4">
        <f t="shared" si="249"/>
        <v>4</v>
      </c>
      <c r="AC2304" s="32">
        <f t="shared" si="250"/>
        <v>11.694566325537329</v>
      </c>
      <c r="AD2304" s="4">
        <f>VLOOKUP($B2304,meanLDage!$Z$3:$AC$3145,4,FALSE)</f>
        <v>4</v>
      </c>
      <c r="AE2304" s="32">
        <f>VLOOKUP($B2304,meanLDage!$Z$3:$AC$3145,2,FALSE)</f>
        <v>11.107170580218616</v>
      </c>
      <c r="AF2304" s="6">
        <f>VLOOKUP(V2304,'2017 rep county selection'!$A$1:$C$281,3,FALSE)</f>
        <v>45083</v>
      </c>
      <c r="AH2304" s="9">
        <f t="shared" si="251"/>
        <v>45083</v>
      </c>
    </row>
    <row r="2305" spans="1:34" ht="15.75" customHeight="1" x14ac:dyDescent="0.3">
      <c r="A2305" s="4">
        <v>45</v>
      </c>
      <c r="B2305" s="4">
        <v>45043</v>
      </c>
      <c r="C2305" s="6" t="s">
        <v>2295</v>
      </c>
      <c r="D2305" s="6" t="s">
        <v>1420</v>
      </c>
      <c r="E2305" s="4">
        <v>45045</v>
      </c>
      <c r="F2305" s="4">
        <v>45045</v>
      </c>
      <c r="G2305" s="4">
        <v>45045</v>
      </c>
      <c r="H2305" s="37">
        <v>655910894</v>
      </c>
      <c r="I2305" s="37">
        <v>732878933.04804802</v>
      </c>
      <c r="J2305" s="37">
        <v>777798273.78033996</v>
      </c>
      <c r="K2305" s="4" t="str">
        <f>VLOOKUP(B2305,altitude!$B$3:$E$3232,4)</f>
        <v>L</v>
      </c>
      <c r="L2305" s="4">
        <f>VLOOKUP(B2305,fuelregion!$C$5:$D$3233,2,FALSE)</f>
        <v>100001000</v>
      </c>
      <c r="M2305" s="4">
        <f>VLOOKUP(B2305,fuelregion!$H$5:$I$3113,2,FALSE)</f>
        <v>100001000</v>
      </c>
      <c r="N2305" s="4">
        <f>VLOOKUP(B2305,imbin!$B$4:$D$3233,2,FALSE)</f>
        <v>0</v>
      </c>
      <c r="O2305" s="4" t="str">
        <f>VLOOKUP(B2305,imbin!$B$4:$D$3233,3,FALSE)</f>
        <v>Submittal</v>
      </c>
      <c r="P2305" s="4">
        <f>IF(ISNA(VLOOKUP(B2305,rampbin!$B$4:$G$1697,6,FALSE)),2,VLOOKUP(B2305,rampbin!$B$4:$G$1697,6,FALSE))</f>
        <v>2</v>
      </c>
      <c r="Q2305" s="4" t="str">
        <f>IF(ISNA(VLOOKUP(B2305,rampbin!$B$4:$G$1697,5,FALSE)),"MOVES",VLOOKUP(B2305,rampbin!$B$4:$G$1697,5,FALSE))</f>
        <v>MOVES</v>
      </c>
      <c r="R2305" s="4" t="s">
        <v>1880</v>
      </c>
      <c r="S2305" s="6" t="s">
        <v>1851</v>
      </c>
      <c r="T2305" s="4">
        <f>VLOOKUP(B2305,meanLDage!$B$3:$E$3145,4,FALSE)</f>
        <v>4</v>
      </c>
      <c r="U2305" s="32">
        <f>VLOOKUP(B2305,meanLDage!$B$3:$E$3145,2,FALSE)</f>
        <v>11.235257918644596</v>
      </c>
      <c r="V2305" s="4" t="str">
        <f t="shared" si="246"/>
        <v>45_L_100001000_0_3_2</v>
      </c>
      <c r="W2305" s="4">
        <v>45045</v>
      </c>
      <c r="X2305" s="6"/>
      <c r="Y2305" s="8">
        <f t="shared" si="247"/>
        <v>45045</v>
      </c>
      <c r="Z2305" s="6" t="b">
        <f t="shared" si="245"/>
        <v>1</v>
      </c>
      <c r="AA2305" s="6">
        <f t="shared" si="248"/>
        <v>45045</v>
      </c>
      <c r="AB2305" s="4">
        <f t="shared" si="249"/>
        <v>4</v>
      </c>
      <c r="AC2305" s="32">
        <f t="shared" si="250"/>
        <v>11.235257918644596</v>
      </c>
      <c r="AD2305" s="4">
        <f>VLOOKUP($B2305,meanLDage!$Z$3:$AC$3145,4,FALSE)</f>
        <v>3</v>
      </c>
      <c r="AE2305" s="32">
        <f>VLOOKUP($B2305,meanLDage!$Z$3:$AC$3145,2,FALSE)</f>
        <v>10.662136421353344</v>
      </c>
      <c r="AF2305" s="6">
        <f>VLOOKUP(V2305,'2017 rep county selection'!$A$1:$C$281,3,FALSE)</f>
        <v>45045</v>
      </c>
      <c r="AH2305" s="9">
        <f t="shared" si="251"/>
        <v>45045</v>
      </c>
    </row>
    <row r="2306" spans="1:34" ht="15.75" customHeight="1" x14ac:dyDescent="0.3">
      <c r="A2306" s="4">
        <v>45</v>
      </c>
      <c r="B2306" s="4">
        <v>45045</v>
      </c>
      <c r="C2306" s="6" t="s">
        <v>2295</v>
      </c>
      <c r="D2306" s="6" t="s">
        <v>1421</v>
      </c>
      <c r="E2306" s="4">
        <v>45045</v>
      </c>
      <c r="F2306" s="4">
        <v>45045</v>
      </c>
      <c r="G2306" s="4">
        <v>45045</v>
      </c>
      <c r="H2306" s="37">
        <v>3828097833</v>
      </c>
      <c r="I2306" s="37">
        <v>3797498318.6152201</v>
      </c>
      <c r="J2306" s="37">
        <v>4298377200.3699198</v>
      </c>
      <c r="K2306" s="4" t="str">
        <f>VLOOKUP(B2306,altitude!$B$3:$E$3232,4)</f>
        <v>L</v>
      </c>
      <c r="L2306" s="4">
        <f>VLOOKUP(B2306,fuelregion!$C$5:$D$3233,2,FALSE)</f>
        <v>100001000</v>
      </c>
      <c r="M2306" s="4">
        <f>VLOOKUP(B2306,fuelregion!$H$5:$I$3113,2,FALSE)</f>
        <v>100001000</v>
      </c>
      <c r="N2306" s="4">
        <f>VLOOKUP(B2306,imbin!$B$4:$D$3233,2,FALSE)</f>
        <v>0</v>
      </c>
      <c r="O2306" s="4" t="str">
        <f>VLOOKUP(B2306,imbin!$B$4:$D$3233,3,FALSE)</f>
        <v>Submittal</v>
      </c>
      <c r="P2306" s="4">
        <f>IF(ISNA(VLOOKUP(B2306,rampbin!$B$4:$G$1697,6,FALSE)),2,VLOOKUP(B2306,rampbin!$B$4:$G$1697,6,FALSE))</f>
        <v>2</v>
      </c>
      <c r="Q2306" s="4" t="str">
        <f>IF(ISNA(VLOOKUP(B2306,rampbin!$B$4:$G$1697,5,FALSE)),"MOVES",VLOOKUP(B2306,rampbin!$B$4:$G$1697,5,FALSE))</f>
        <v>MOVES</v>
      </c>
      <c r="R2306" s="4" t="s">
        <v>1877</v>
      </c>
      <c r="S2306" s="6" t="s">
        <v>2161</v>
      </c>
      <c r="T2306" s="4">
        <f>VLOOKUP(B2306,meanLDage!$B$3:$E$3145,4,FALSE)</f>
        <v>4</v>
      </c>
      <c r="U2306" s="32">
        <f>VLOOKUP(B2306,meanLDage!$B$3:$E$3145,2,FALSE)</f>
        <v>11.330603241462242</v>
      </c>
      <c r="V2306" s="4" t="str">
        <f t="shared" si="246"/>
        <v>45_L_100001000_0_3_2</v>
      </c>
      <c r="W2306" s="4">
        <v>45045</v>
      </c>
      <c r="X2306" s="6"/>
      <c r="Y2306" s="8">
        <f t="shared" si="247"/>
        <v>45045</v>
      </c>
      <c r="Z2306" s="6" t="b">
        <f t="shared" ref="Z2306:Z2369" si="252">G2306=Y2306</f>
        <v>1</v>
      </c>
      <c r="AA2306" s="6">
        <f t="shared" si="248"/>
        <v>45045</v>
      </c>
      <c r="AB2306" s="4">
        <f t="shared" si="249"/>
        <v>4</v>
      </c>
      <c r="AC2306" s="32">
        <f t="shared" si="250"/>
        <v>11.330603241462242</v>
      </c>
      <c r="AD2306" s="4">
        <f>VLOOKUP($B2306,meanLDage!$Z$3:$AC$3145,4,FALSE)</f>
        <v>3</v>
      </c>
      <c r="AE2306" s="32">
        <f>VLOOKUP($B2306,meanLDage!$Z$3:$AC$3145,2,FALSE)</f>
        <v>10.722729340300713</v>
      </c>
      <c r="AF2306" s="6">
        <f>VLOOKUP(V2306,'2017 rep county selection'!$A$1:$C$281,3,FALSE)</f>
        <v>45045</v>
      </c>
      <c r="AH2306" s="9">
        <f t="shared" si="251"/>
        <v>45045</v>
      </c>
    </row>
    <row r="2307" spans="1:34" ht="15.75" customHeight="1" x14ac:dyDescent="0.3">
      <c r="A2307" s="4">
        <v>45</v>
      </c>
      <c r="B2307" s="4">
        <v>45047</v>
      </c>
      <c r="C2307" s="6" t="s">
        <v>2295</v>
      </c>
      <c r="D2307" s="6" t="s">
        <v>620</v>
      </c>
      <c r="E2307" s="4">
        <v>45045</v>
      </c>
      <c r="F2307" s="4">
        <v>45045</v>
      </c>
      <c r="G2307" s="4">
        <v>45045</v>
      </c>
      <c r="H2307" s="37">
        <v>538103735</v>
      </c>
      <c r="I2307" s="37">
        <v>556888094.17834401</v>
      </c>
      <c r="J2307" s="37">
        <v>593667112.95457602</v>
      </c>
      <c r="K2307" s="4" t="str">
        <f>VLOOKUP(B2307,altitude!$B$3:$E$3232,4)</f>
        <v>L</v>
      </c>
      <c r="L2307" s="4">
        <f>VLOOKUP(B2307,fuelregion!$C$5:$D$3233,2,FALSE)</f>
        <v>100001000</v>
      </c>
      <c r="M2307" s="4">
        <f>VLOOKUP(B2307,fuelregion!$H$5:$I$3113,2,FALSE)</f>
        <v>100001000</v>
      </c>
      <c r="N2307" s="4">
        <f>VLOOKUP(B2307,imbin!$B$4:$D$3233,2,FALSE)</f>
        <v>0</v>
      </c>
      <c r="O2307" s="4" t="str">
        <f>VLOOKUP(B2307,imbin!$B$4:$D$3233,3,FALSE)</f>
        <v>Submittal</v>
      </c>
      <c r="P2307" s="4">
        <f>IF(ISNA(VLOOKUP(B2307,rampbin!$B$4:$G$1697,6,FALSE)),2,VLOOKUP(B2307,rampbin!$B$4:$G$1697,6,FALSE))</f>
        <v>2</v>
      </c>
      <c r="Q2307" s="4" t="str">
        <f>IF(ISNA(VLOOKUP(B2307,rampbin!$B$4:$G$1697,5,FALSE)),"MOVES",VLOOKUP(B2307,rampbin!$B$4:$G$1697,5,FALSE))</f>
        <v>MOVES</v>
      </c>
      <c r="R2307" s="4" t="s">
        <v>1880</v>
      </c>
      <c r="S2307" s="6" t="s">
        <v>1851</v>
      </c>
      <c r="T2307" s="4">
        <f>VLOOKUP(B2307,meanLDage!$B$3:$E$3145,4,FALSE)</f>
        <v>5</v>
      </c>
      <c r="U2307" s="32">
        <f>VLOOKUP(B2307,meanLDage!$B$3:$E$3145,2,FALSE)</f>
        <v>13.050469520142904</v>
      </c>
      <c r="V2307" s="4" t="str">
        <f t="shared" ref="V2307:V2370" si="253">A2307&amp;"_"&amp;K2307&amp;"_"&amp;M2307&amp;"_"&amp;N2307&amp;"_"&amp;AD2307&amp;"_"&amp;P2307</f>
        <v>45_L_100001000_0_4_2</v>
      </c>
      <c r="W2307" s="4">
        <v>45059</v>
      </c>
      <c r="X2307" s="6"/>
      <c r="Y2307" s="8">
        <f t="shared" ref="Y2307:Y2370" si="254">IF(X2307&gt;0,X2307,W2307)</f>
        <v>45059</v>
      </c>
      <c r="Z2307" s="6" t="b">
        <f t="shared" si="252"/>
        <v>0</v>
      </c>
      <c r="AA2307" s="6">
        <f t="shared" ref="AA2307:AA2370" si="255">G2307</f>
        <v>45045</v>
      </c>
      <c r="AB2307" s="4">
        <f t="shared" ref="AB2307:AB2370" si="256">T2307</f>
        <v>5</v>
      </c>
      <c r="AC2307" s="32">
        <f t="shared" ref="AC2307:AC2370" si="257">U2307</f>
        <v>13.050469520142904</v>
      </c>
      <c r="AD2307" s="4">
        <f>VLOOKUP($B2307,meanLDage!$Z$3:$AC$3145,4,FALSE)</f>
        <v>4</v>
      </c>
      <c r="AE2307" s="32">
        <f>VLOOKUP($B2307,meanLDage!$Z$3:$AC$3145,2,FALSE)</f>
        <v>12.349498212561219</v>
      </c>
      <c r="AF2307" s="6">
        <f>VLOOKUP(V2307,'2017 rep county selection'!$A$1:$C$281,3,FALSE)</f>
        <v>45083</v>
      </c>
      <c r="AH2307" s="9">
        <f t="shared" ref="AH2307:AH2370" si="258">IF(AG2307&gt;0,AG2307,AF2307)</f>
        <v>45083</v>
      </c>
    </row>
    <row r="2308" spans="1:34" ht="15.75" customHeight="1" x14ac:dyDescent="0.3">
      <c r="A2308" s="4">
        <v>45</v>
      </c>
      <c r="B2308" s="4">
        <v>45049</v>
      </c>
      <c r="C2308" s="6" t="s">
        <v>2295</v>
      </c>
      <c r="D2308" s="6" t="s">
        <v>1422</v>
      </c>
      <c r="E2308" s="4">
        <v>45075</v>
      </c>
      <c r="F2308" s="4">
        <v>45075</v>
      </c>
      <c r="G2308" s="4">
        <v>45075</v>
      </c>
      <c r="H2308" s="37">
        <v>280601069</v>
      </c>
      <c r="I2308" s="37">
        <v>288650623.03889698</v>
      </c>
      <c r="J2308" s="37">
        <v>308143815.71824902</v>
      </c>
      <c r="K2308" s="4" t="str">
        <f>VLOOKUP(B2308,altitude!$B$3:$E$3232,4)</f>
        <v>L</v>
      </c>
      <c r="L2308" s="4">
        <f>VLOOKUP(B2308,fuelregion!$C$5:$D$3233,2,FALSE)</f>
        <v>100001000</v>
      </c>
      <c r="M2308" s="4">
        <f>VLOOKUP(B2308,fuelregion!$H$5:$I$3113,2,FALSE)</f>
        <v>100001000</v>
      </c>
      <c r="N2308" s="4">
        <f>VLOOKUP(B2308,imbin!$B$4:$D$3233,2,FALSE)</f>
        <v>0</v>
      </c>
      <c r="O2308" s="4" t="str">
        <f>VLOOKUP(B2308,imbin!$B$4:$D$3233,3,FALSE)</f>
        <v>Submittal</v>
      </c>
      <c r="P2308" s="4">
        <f>IF(ISNA(VLOOKUP(B2308,rampbin!$B$4:$G$1697,6,FALSE)),2,VLOOKUP(B2308,rampbin!$B$4:$G$1697,6,FALSE))</f>
        <v>2</v>
      </c>
      <c r="Q2308" s="4" t="str">
        <f>IF(ISNA(VLOOKUP(B2308,rampbin!$B$4:$G$1697,5,FALSE)),"MOVES",VLOOKUP(B2308,rampbin!$B$4:$G$1697,5,FALSE))</f>
        <v>MOVES</v>
      </c>
      <c r="R2308" s="4" t="s">
        <v>1880</v>
      </c>
      <c r="S2308" s="6" t="s">
        <v>1851</v>
      </c>
      <c r="T2308" s="4">
        <f>VLOOKUP(B2308,meanLDage!$B$3:$E$3145,4,FALSE)</f>
        <v>5</v>
      </c>
      <c r="U2308" s="32">
        <f>VLOOKUP(B2308,meanLDage!$B$3:$E$3145,2,FALSE)</f>
        <v>13.318874751812979</v>
      </c>
      <c r="V2308" s="4" t="str">
        <f t="shared" si="253"/>
        <v>45_L_100001000_0_4_2</v>
      </c>
      <c r="W2308" s="4">
        <v>45059</v>
      </c>
      <c r="X2308" s="6"/>
      <c r="Y2308" s="8">
        <f t="shared" si="254"/>
        <v>45059</v>
      </c>
      <c r="Z2308" s="6" t="b">
        <f t="shared" si="252"/>
        <v>0</v>
      </c>
      <c r="AA2308" s="6">
        <f t="shared" si="255"/>
        <v>45075</v>
      </c>
      <c r="AB2308" s="4">
        <f t="shared" si="256"/>
        <v>5</v>
      </c>
      <c r="AC2308" s="32">
        <f t="shared" si="257"/>
        <v>13.318874751812979</v>
      </c>
      <c r="AD2308" s="4">
        <f>VLOOKUP($B2308,meanLDage!$Z$3:$AC$3145,4,FALSE)</f>
        <v>4</v>
      </c>
      <c r="AE2308" s="32">
        <f>VLOOKUP($B2308,meanLDage!$Z$3:$AC$3145,2,FALSE)</f>
        <v>12.697114210440942</v>
      </c>
      <c r="AF2308" s="6">
        <f>VLOOKUP(V2308,'2017 rep county selection'!$A$1:$C$281,3,FALSE)</f>
        <v>45083</v>
      </c>
      <c r="AH2308" s="9">
        <f t="shared" si="258"/>
        <v>45083</v>
      </c>
    </row>
    <row r="2309" spans="1:34" ht="15.75" customHeight="1" x14ac:dyDescent="0.3">
      <c r="A2309" s="4">
        <v>45</v>
      </c>
      <c r="B2309" s="4">
        <v>45051</v>
      </c>
      <c r="C2309" s="6" t="s">
        <v>2295</v>
      </c>
      <c r="D2309" s="6" t="s">
        <v>1423</v>
      </c>
      <c r="E2309" s="4">
        <v>45045</v>
      </c>
      <c r="F2309" s="4">
        <v>45045</v>
      </c>
      <c r="G2309" s="4">
        <v>45045</v>
      </c>
      <c r="H2309" s="37">
        <v>2796965767</v>
      </c>
      <c r="I2309" s="37">
        <v>2833625184.0026999</v>
      </c>
      <c r="J2309" s="37">
        <v>3017971097.43011</v>
      </c>
      <c r="K2309" s="4" t="str">
        <f>VLOOKUP(B2309,altitude!$B$3:$E$3232,4)</f>
        <v>L</v>
      </c>
      <c r="L2309" s="4">
        <f>VLOOKUP(B2309,fuelregion!$C$5:$D$3233,2,FALSE)</f>
        <v>100001000</v>
      </c>
      <c r="M2309" s="4">
        <f>VLOOKUP(B2309,fuelregion!$H$5:$I$3113,2,FALSE)</f>
        <v>100001000</v>
      </c>
      <c r="N2309" s="4">
        <f>VLOOKUP(B2309,imbin!$B$4:$D$3233,2,FALSE)</f>
        <v>0</v>
      </c>
      <c r="O2309" s="4" t="str">
        <f>VLOOKUP(B2309,imbin!$B$4:$D$3233,3,FALSE)</f>
        <v>Submittal</v>
      </c>
      <c r="P2309" s="4">
        <f>IF(ISNA(VLOOKUP(B2309,rampbin!$B$4:$G$1697,6,FALSE)),2,VLOOKUP(B2309,rampbin!$B$4:$G$1697,6,FALSE))</f>
        <v>2</v>
      </c>
      <c r="Q2309" s="4" t="str">
        <f>IF(ISNA(VLOOKUP(B2309,rampbin!$B$4:$G$1697,5,FALSE)),"MOVES",VLOOKUP(B2309,rampbin!$B$4:$G$1697,5,FALSE))</f>
        <v>MOVES</v>
      </c>
      <c r="R2309" s="4" t="s">
        <v>1877</v>
      </c>
      <c r="S2309" s="6" t="s">
        <v>2105</v>
      </c>
      <c r="T2309" s="4">
        <f>VLOOKUP(B2309,meanLDage!$B$3:$E$3145,4,FALSE)</f>
        <v>3</v>
      </c>
      <c r="U2309" s="32">
        <f>VLOOKUP(B2309,meanLDage!$B$3:$E$3145,2,FALSE)</f>
        <v>10.14087636559956</v>
      </c>
      <c r="V2309" s="4" t="str">
        <f t="shared" si="253"/>
        <v>45_L_100001000_0_3_2</v>
      </c>
      <c r="W2309" s="4">
        <v>45079</v>
      </c>
      <c r="X2309" s="6"/>
      <c r="Y2309" s="8">
        <f t="shared" si="254"/>
        <v>45079</v>
      </c>
      <c r="Z2309" s="6" t="b">
        <f t="shared" si="252"/>
        <v>0</v>
      </c>
      <c r="AA2309" s="6">
        <f t="shared" si="255"/>
        <v>45045</v>
      </c>
      <c r="AB2309" s="4">
        <f t="shared" si="256"/>
        <v>3</v>
      </c>
      <c r="AC2309" s="32">
        <f t="shared" si="257"/>
        <v>10.14087636559956</v>
      </c>
      <c r="AD2309" s="4">
        <f>VLOOKUP($B2309,meanLDage!$Z$3:$AC$3145,4,FALSE)</f>
        <v>3</v>
      </c>
      <c r="AE2309" s="32">
        <f>VLOOKUP($B2309,meanLDage!$Z$3:$AC$3145,2,FALSE)</f>
        <v>9.6297875149748844</v>
      </c>
      <c r="AF2309" s="6">
        <f>VLOOKUP(V2309,'2017 rep county selection'!$A$1:$C$281,3,FALSE)</f>
        <v>45045</v>
      </c>
      <c r="AH2309" s="9">
        <f t="shared" si="258"/>
        <v>45045</v>
      </c>
    </row>
    <row r="2310" spans="1:34" ht="15.75" customHeight="1" x14ac:dyDescent="0.3">
      <c r="A2310" s="4">
        <v>45</v>
      </c>
      <c r="B2310" s="4">
        <v>45053</v>
      </c>
      <c r="C2310" s="6" t="s">
        <v>2295</v>
      </c>
      <c r="D2310" s="6" t="s">
        <v>375</v>
      </c>
      <c r="E2310" s="4">
        <v>45045</v>
      </c>
      <c r="F2310" s="4">
        <v>45045</v>
      </c>
      <c r="G2310" s="4">
        <v>45045</v>
      </c>
      <c r="H2310" s="37">
        <v>881819354</v>
      </c>
      <c r="I2310" s="37">
        <v>964939841.603791</v>
      </c>
      <c r="J2310" s="37">
        <v>1059555594.17383</v>
      </c>
      <c r="K2310" s="4" t="str">
        <f>VLOOKUP(B2310,altitude!$B$3:$E$3232,4)</f>
        <v>L</v>
      </c>
      <c r="L2310" s="4">
        <f>VLOOKUP(B2310,fuelregion!$C$5:$D$3233,2,FALSE)</f>
        <v>100001000</v>
      </c>
      <c r="M2310" s="4">
        <f>VLOOKUP(B2310,fuelregion!$H$5:$I$3113,2,FALSE)</f>
        <v>100001000</v>
      </c>
      <c r="N2310" s="4">
        <f>VLOOKUP(B2310,imbin!$B$4:$D$3233,2,FALSE)</f>
        <v>0</v>
      </c>
      <c r="O2310" s="4" t="str">
        <f>VLOOKUP(B2310,imbin!$B$4:$D$3233,3,FALSE)</f>
        <v>Submittal</v>
      </c>
      <c r="P2310" s="4">
        <f>IF(ISNA(VLOOKUP(B2310,rampbin!$B$4:$G$1697,6,FALSE)),2,VLOOKUP(B2310,rampbin!$B$4:$G$1697,6,FALSE))</f>
        <v>2</v>
      </c>
      <c r="Q2310" s="4" t="str">
        <f>IF(ISNA(VLOOKUP(B2310,rampbin!$B$4:$G$1697,5,FALSE)),"MOVES",VLOOKUP(B2310,rampbin!$B$4:$G$1697,5,FALSE))</f>
        <v>MOVES</v>
      </c>
      <c r="R2310" s="4" t="s">
        <v>1877</v>
      </c>
      <c r="S2310" s="6" t="s">
        <v>2162</v>
      </c>
      <c r="T2310" s="4">
        <f>VLOOKUP(B2310,meanLDage!$B$3:$E$3145,4,FALSE)</f>
        <v>4</v>
      </c>
      <c r="U2310" s="32">
        <f>VLOOKUP(B2310,meanLDage!$B$3:$E$3145,2,FALSE)</f>
        <v>11.807862617976657</v>
      </c>
      <c r="V2310" s="4" t="str">
        <f t="shared" si="253"/>
        <v>45_L_100001000_0_4_2</v>
      </c>
      <c r="W2310" s="4">
        <v>45045</v>
      </c>
      <c r="X2310" s="6"/>
      <c r="Y2310" s="8">
        <f t="shared" si="254"/>
        <v>45045</v>
      </c>
      <c r="Z2310" s="6" t="b">
        <f t="shared" si="252"/>
        <v>1</v>
      </c>
      <c r="AA2310" s="6">
        <f t="shared" si="255"/>
        <v>45045</v>
      </c>
      <c r="AB2310" s="4">
        <f t="shared" si="256"/>
        <v>4</v>
      </c>
      <c r="AC2310" s="32">
        <f t="shared" si="257"/>
        <v>11.807862617976657</v>
      </c>
      <c r="AD2310" s="4">
        <f>VLOOKUP($B2310,meanLDage!$Z$3:$AC$3145,4,FALSE)</f>
        <v>4</v>
      </c>
      <c r="AE2310" s="32">
        <f>VLOOKUP($B2310,meanLDage!$Z$3:$AC$3145,2,FALSE)</f>
        <v>11.245251382217155</v>
      </c>
      <c r="AF2310" s="6">
        <f>VLOOKUP(V2310,'2017 rep county selection'!$A$1:$C$281,3,FALSE)</f>
        <v>45083</v>
      </c>
      <c r="AH2310" s="9">
        <f t="shared" si="258"/>
        <v>45083</v>
      </c>
    </row>
    <row r="2311" spans="1:34" ht="15.75" customHeight="1" x14ac:dyDescent="0.3">
      <c r="A2311" s="4">
        <v>45</v>
      </c>
      <c r="B2311" s="4">
        <v>45055</v>
      </c>
      <c r="C2311" s="6" t="s">
        <v>2295</v>
      </c>
      <c r="D2311" s="6" t="s">
        <v>1424</v>
      </c>
      <c r="E2311" s="4">
        <v>45045</v>
      </c>
      <c r="F2311" s="4">
        <v>45045</v>
      </c>
      <c r="G2311" s="4">
        <v>45045</v>
      </c>
      <c r="H2311" s="37">
        <v>780642706</v>
      </c>
      <c r="I2311" s="37">
        <v>777157833.50865102</v>
      </c>
      <c r="J2311" s="37">
        <v>844710534.54732394</v>
      </c>
      <c r="K2311" s="4" t="str">
        <f>VLOOKUP(B2311,altitude!$B$3:$E$3232,4)</f>
        <v>L</v>
      </c>
      <c r="L2311" s="4">
        <f>VLOOKUP(B2311,fuelregion!$C$5:$D$3233,2,FALSE)</f>
        <v>100001000</v>
      </c>
      <c r="M2311" s="4">
        <f>VLOOKUP(B2311,fuelregion!$H$5:$I$3113,2,FALSE)</f>
        <v>100001000</v>
      </c>
      <c r="N2311" s="4">
        <f>VLOOKUP(B2311,imbin!$B$4:$D$3233,2,FALSE)</f>
        <v>0</v>
      </c>
      <c r="O2311" s="4" t="str">
        <f>VLOOKUP(B2311,imbin!$B$4:$D$3233,3,FALSE)</f>
        <v>Submittal</v>
      </c>
      <c r="P2311" s="4">
        <f>IF(ISNA(VLOOKUP(B2311,rampbin!$B$4:$G$1697,6,FALSE)),2,VLOOKUP(B2311,rampbin!$B$4:$G$1697,6,FALSE))</f>
        <v>2</v>
      </c>
      <c r="Q2311" s="4" t="str">
        <f>IF(ISNA(VLOOKUP(B2311,rampbin!$B$4:$G$1697,5,FALSE)),"MOVES",VLOOKUP(B2311,rampbin!$B$4:$G$1697,5,FALSE))</f>
        <v>MOVES</v>
      </c>
      <c r="R2311" s="4" t="s">
        <v>1877</v>
      </c>
      <c r="S2311" s="6" t="s">
        <v>2164</v>
      </c>
      <c r="T2311" s="4">
        <f>VLOOKUP(B2311,meanLDage!$B$3:$E$3145,4,FALSE)</f>
        <v>4</v>
      </c>
      <c r="U2311" s="32">
        <f>VLOOKUP(B2311,meanLDage!$B$3:$E$3145,2,FALSE)</f>
        <v>12.500874978931192</v>
      </c>
      <c r="V2311" s="4" t="str">
        <f t="shared" si="253"/>
        <v>45_L_100001000_0_4_2</v>
      </c>
      <c r="W2311" s="4">
        <v>45045</v>
      </c>
      <c r="X2311" s="6"/>
      <c r="Y2311" s="8">
        <f t="shared" si="254"/>
        <v>45045</v>
      </c>
      <c r="Z2311" s="6" t="b">
        <f t="shared" si="252"/>
        <v>1</v>
      </c>
      <c r="AA2311" s="6">
        <f t="shared" si="255"/>
        <v>45045</v>
      </c>
      <c r="AB2311" s="4">
        <f t="shared" si="256"/>
        <v>4</v>
      </c>
      <c r="AC2311" s="32">
        <f t="shared" si="257"/>
        <v>12.500874978931192</v>
      </c>
      <c r="AD2311" s="4">
        <f>VLOOKUP($B2311,meanLDage!$Z$3:$AC$3145,4,FALSE)</f>
        <v>4</v>
      </c>
      <c r="AE2311" s="32">
        <f>VLOOKUP($B2311,meanLDage!$Z$3:$AC$3145,2,FALSE)</f>
        <v>11.825536641452931</v>
      </c>
      <c r="AF2311" s="6">
        <f>VLOOKUP(V2311,'2017 rep county selection'!$A$1:$C$281,3,FALSE)</f>
        <v>45083</v>
      </c>
      <c r="AH2311" s="9">
        <f t="shared" si="258"/>
        <v>45083</v>
      </c>
    </row>
    <row r="2312" spans="1:34" ht="15.75" customHeight="1" x14ac:dyDescent="0.3">
      <c r="A2312" s="4">
        <v>45</v>
      </c>
      <c r="B2312" s="4">
        <v>45057</v>
      </c>
      <c r="C2312" s="6" t="s">
        <v>2295</v>
      </c>
      <c r="D2312" s="6" t="s">
        <v>1084</v>
      </c>
      <c r="E2312" s="4">
        <v>45045</v>
      </c>
      <c r="F2312" s="4">
        <v>45045</v>
      </c>
      <c r="G2312" s="4">
        <v>45045</v>
      </c>
      <c r="H2312" s="37">
        <v>648095974</v>
      </c>
      <c r="I2312" s="37">
        <v>674882666.64460003</v>
      </c>
      <c r="J2312" s="37">
        <v>718685069.76633298</v>
      </c>
      <c r="K2312" s="4" t="str">
        <f>VLOOKUP(B2312,altitude!$B$3:$E$3232,4)</f>
        <v>L</v>
      </c>
      <c r="L2312" s="4">
        <f>VLOOKUP(B2312,fuelregion!$C$5:$D$3233,2,FALSE)</f>
        <v>100001000</v>
      </c>
      <c r="M2312" s="4">
        <f>VLOOKUP(B2312,fuelregion!$H$5:$I$3113,2,FALSE)</f>
        <v>100001000</v>
      </c>
      <c r="N2312" s="4">
        <f>VLOOKUP(B2312,imbin!$B$4:$D$3233,2,FALSE)</f>
        <v>0</v>
      </c>
      <c r="O2312" s="4" t="str">
        <f>VLOOKUP(B2312,imbin!$B$4:$D$3233,3,FALSE)</f>
        <v>Submittal</v>
      </c>
      <c r="P2312" s="4">
        <f>IF(ISNA(VLOOKUP(B2312,rampbin!$B$4:$G$1697,6,FALSE)),2,VLOOKUP(B2312,rampbin!$B$4:$G$1697,6,FALSE))</f>
        <v>2</v>
      </c>
      <c r="Q2312" s="4" t="str">
        <f>IF(ISNA(VLOOKUP(B2312,rampbin!$B$4:$G$1697,5,FALSE)),"MOVES",VLOOKUP(B2312,rampbin!$B$4:$G$1697,5,FALSE))</f>
        <v>MOVES</v>
      </c>
      <c r="R2312" s="4" t="s">
        <v>1877</v>
      </c>
      <c r="S2312" s="6" t="s">
        <v>2107</v>
      </c>
      <c r="T2312" s="4">
        <f>VLOOKUP(B2312,meanLDage!$B$3:$E$3145,4,FALSE)</f>
        <v>4</v>
      </c>
      <c r="U2312" s="32">
        <f>VLOOKUP(B2312,meanLDage!$B$3:$E$3145,2,FALSE)</f>
        <v>11.812865706452559</v>
      </c>
      <c r="V2312" s="4" t="str">
        <f t="shared" si="253"/>
        <v>45_L_100001000_0_4_2</v>
      </c>
      <c r="W2312" s="4">
        <v>45045</v>
      </c>
      <c r="X2312" s="6"/>
      <c r="Y2312" s="8">
        <f t="shared" si="254"/>
        <v>45045</v>
      </c>
      <c r="Z2312" s="6" t="b">
        <f t="shared" si="252"/>
        <v>1</v>
      </c>
      <c r="AA2312" s="6">
        <f t="shared" si="255"/>
        <v>45045</v>
      </c>
      <c r="AB2312" s="4">
        <f t="shared" si="256"/>
        <v>4</v>
      </c>
      <c r="AC2312" s="32">
        <f t="shared" si="257"/>
        <v>11.812865706452559</v>
      </c>
      <c r="AD2312" s="4">
        <f>VLOOKUP($B2312,meanLDage!$Z$3:$AC$3145,4,FALSE)</f>
        <v>4</v>
      </c>
      <c r="AE2312" s="32">
        <f>VLOOKUP($B2312,meanLDage!$Z$3:$AC$3145,2,FALSE)</f>
        <v>11.172562515398795</v>
      </c>
      <c r="AF2312" s="6">
        <f>VLOOKUP(V2312,'2017 rep county selection'!$A$1:$C$281,3,FALSE)</f>
        <v>45083</v>
      </c>
      <c r="AH2312" s="9">
        <f t="shared" si="258"/>
        <v>45083</v>
      </c>
    </row>
    <row r="2313" spans="1:34" ht="15.75" customHeight="1" x14ac:dyDescent="0.3">
      <c r="A2313" s="4">
        <v>45</v>
      </c>
      <c r="B2313" s="4">
        <v>45059</v>
      </c>
      <c r="C2313" s="6" t="s">
        <v>2295</v>
      </c>
      <c r="D2313" s="6" t="s">
        <v>380</v>
      </c>
      <c r="E2313" s="4">
        <v>45075</v>
      </c>
      <c r="F2313" s="4">
        <v>45075</v>
      </c>
      <c r="G2313" s="4">
        <v>45075</v>
      </c>
      <c r="H2313" s="37">
        <v>855324821</v>
      </c>
      <c r="I2313" s="37">
        <v>882759717.54005396</v>
      </c>
      <c r="J2313" s="37">
        <v>964186234.20714903</v>
      </c>
      <c r="K2313" s="4" t="str">
        <f>VLOOKUP(B2313,altitude!$B$3:$E$3232,4)</f>
        <v>L</v>
      </c>
      <c r="L2313" s="4">
        <f>VLOOKUP(B2313,fuelregion!$C$5:$D$3233,2,FALSE)</f>
        <v>100001000</v>
      </c>
      <c r="M2313" s="4">
        <f>VLOOKUP(B2313,fuelregion!$H$5:$I$3113,2,FALSE)</f>
        <v>100001000</v>
      </c>
      <c r="N2313" s="4">
        <f>VLOOKUP(B2313,imbin!$B$4:$D$3233,2,FALSE)</f>
        <v>0</v>
      </c>
      <c r="O2313" s="4" t="str">
        <f>VLOOKUP(B2313,imbin!$B$4:$D$3233,3,FALSE)</f>
        <v>Submittal</v>
      </c>
      <c r="P2313" s="4">
        <f>IF(ISNA(VLOOKUP(B2313,rampbin!$B$4:$G$1697,6,FALSE)),2,VLOOKUP(B2313,rampbin!$B$4:$G$1697,6,FALSE))</f>
        <v>2</v>
      </c>
      <c r="Q2313" s="4" t="str">
        <f>IF(ISNA(VLOOKUP(B2313,rampbin!$B$4:$G$1697,5,FALSE)),"MOVES",VLOOKUP(B2313,rampbin!$B$4:$G$1697,5,FALSE))</f>
        <v>MOVES</v>
      </c>
      <c r="R2313" s="4" t="s">
        <v>1877</v>
      </c>
      <c r="S2313" s="6" t="s">
        <v>2161</v>
      </c>
      <c r="T2313" s="4">
        <f>VLOOKUP(B2313,meanLDage!$B$3:$E$3145,4,FALSE)</f>
        <v>5</v>
      </c>
      <c r="U2313" s="32">
        <f>VLOOKUP(B2313,meanLDage!$B$3:$E$3145,2,FALSE)</f>
        <v>13.623120075816368</v>
      </c>
      <c r="V2313" s="4" t="str">
        <f t="shared" si="253"/>
        <v>45_L_100001000_0_4_2</v>
      </c>
      <c r="W2313" s="4">
        <v>45059</v>
      </c>
      <c r="X2313" s="6"/>
      <c r="Y2313" s="8">
        <f t="shared" si="254"/>
        <v>45059</v>
      </c>
      <c r="Z2313" s="6" t="b">
        <f t="shared" si="252"/>
        <v>0</v>
      </c>
      <c r="AA2313" s="6">
        <f t="shared" si="255"/>
        <v>45075</v>
      </c>
      <c r="AB2313" s="4">
        <f t="shared" si="256"/>
        <v>5</v>
      </c>
      <c r="AC2313" s="32">
        <f t="shared" si="257"/>
        <v>13.623120075816368</v>
      </c>
      <c r="AD2313" s="4">
        <f>VLOOKUP($B2313,meanLDage!$Z$3:$AC$3145,4,FALSE)</f>
        <v>4</v>
      </c>
      <c r="AE2313" s="32">
        <f>VLOOKUP($B2313,meanLDage!$Z$3:$AC$3145,2,FALSE)</f>
        <v>12.933569200814432</v>
      </c>
      <c r="AF2313" s="6">
        <f>VLOOKUP(V2313,'2017 rep county selection'!$A$1:$C$281,3,FALSE)</f>
        <v>45083</v>
      </c>
      <c r="AH2313" s="9">
        <f t="shared" si="258"/>
        <v>45083</v>
      </c>
    </row>
    <row r="2314" spans="1:34" ht="15.75" customHeight="1" x14ac:dyDescent="0.3">
      <c r="A2314" s="4">
        <v>45</v>
      </c>
      <c r="B2314" s="4">
        <v>45061</v>
      </c>
      <c r="C2314" s="6" t="s">
        <v>2295</v>
      </c>
      <c r="D2314" s="6" t="s">
        <v>47</v>
      </c>
      <c r="E2314" s="4">
        <v>45075</v>
      </c>
      <c r="F2314" s="4">
        <v>45075</v>
      </c>
      <c r="G2314" s="4">
        <v>45075</v>
      </c>
      <c r="H2314" s="37">
        <v>356200517</v>
      </c>
      <c r="I2314" s="37">
        <v>352580032.73996699</v>
      </c>
      <c r="J2314" s="37">
        <v>380030270.09202403</v>
      </c>
      <c r="K2314" s="4" t="str">
        <f>VLOOKUP(B2314,altitude!$B$3:$E$3232,4)</f>
        <v>L</v>
      </c>
      <c r="L2314" s="4">
        <f>VLOOKUP(B2314,fuelregion!$C$5:$D$3233,2,FALSE)</f>
        <v>100001000</v>
      </c>
      <c r="M2314" s="4">
        <f>VLOOKUP(B2314,fuelregion!$H$5:$I$3113,2,FALSE)</f>
        <v>100001000</v>
      </c>
      <c r="N2314" s="4">
        <f>VLOOKUP(B2314,imbin!$B$4:$D$3233,2,FALSE)</f>
        <v>0</v>
      </c>
      <c r="O2314" s="4" t="str">
        <f>VLOOKUP(B2314,imbin!$B$4:$D$3233,3,FALSE)</f>
        <v>Submittal</v>
      </c>
      <c r="P2314" s="4">
        <f>IF(ISNA(VLOOKUP(B2314,rampbin!$B$4:$G$1697,6,FALSE)),2,VLOOKUP(B2314,rampbin!$B$4:$G$1697,6,FALSE))</f>
        <v>2</v>
      </c>
      <c r="Q2314" s="4" t="str">
        <f>IF(ISNA(VLOOKUP(B2314,rampbin!$B$4:$G$1697,5,FALSE)),"MOVES",VLOOKUP(B2314,rampbin!$B$4:$G$1697,5,FALSE))</f>
        <v>MOVES</v>
      </c>
      <c r="R2314" s="4" t="s">
        <v>1880</v>
      </c>
      <c r="S2314" s="6" t="s">
        <v>1851</v>
      </c>
      <c r="T2314" s="4">
        <f>VLOOKUP(B2314,meanLDage!$B$3:$E$3145,4,FALSE)</f>
        <v>5</v>
      </c>
      <c r="U2314" s="32">
        <f>VLOOKUP(B2314,meanLDage!$B$3:$E$3145,2,FALSE)</f>
        <v>13.26293194481018</v>
      </c>
      <c r="V2314" s="4" t="str">
        <f t="shared" si="253"/>
        <v>45_L_100001000_0_4_2</v>
      </c>
      <c r="W2314" s="4">
        <v>45059</v>
      </c>
      <c r="X2314" s="6"/>
      <c r="Y2314" s="8">
        <f t="shared" si="254"/>
        <v>45059</v>
      </c>
      <c r="Z2314" s="6" t="b">
        <f t="shared" si="252"/>
        <v>0</v>
      </c>
      <c r="AA2314" s="6">
        <f t="shared" si="255"/>
        <v>45075</v>
      </c>
      <c r="AB2314" s="4">
        <f t="shared" si="256"/>
        <v>5</v>
      </c>
      <c r="AC2314" s="32">
        <f t="shared" si="257"/>
        <v>13.26293194481018</v>
      </c>
      <c r="AD2314" s="4">
        <f>VLOOKUP($B2314,meanLDage!$Z$3:$AC$3145,4,FALSE)</f>
        <v>4</v>
      </c>
      <c r="AE2314" s="32">
        <f>VLOOKUP($B2314,meanLDage!$Z$3:$AC$3145,2,FALSE)</f>
        <v>12.599769459502443</v>
      </c>
      <c r="AF2314" s="6">
        <f>VLOOKUP(V2314,'2017 rep county selection'!$A$1:$C$281,3,FALSE)</f>
        <v>45083</v>
      </c>
      <c r="AH2314" s="9">
        <f t="shared" si="258"/>
        <v>45083</v>
      </c>
    </row>
    <row r="2315" spans="1:34" ht="15.75" customHeight="1" x14ac:dyDescent="0.3">
      <c r="A2315" s="4">
        <v>45</v>
      </c>
      <c r="B2315" s="4">
        <v>45063</v>
      </c>
      <c r="C2315" s="6" t="s">
        <v>2295</v>
      </c>
      <c r="D2315" s="6" t="s">
        <v>1425</v>
      </c>
      <c r="E2315" s="4">
        <v>45045</v>
      </c>
      <c r="F2315" s="4">
        <v>45045</v>
      </c>
      <c r="G2315" s="4">
        <v>45045</v>
      </c>
      <c r="H2315" s="37">
        <v>2873292368</v>
      </c>
      <c r="I2315" s="37">
        <v>2931336052.88941</v>
      </c>
      <c r="J2315" s="37">
        <v>3126285822.1433101</v>
      </c>
      <c r="K2315" s="4" t="str">
        <f>VLOOKUP(B2315,altitude!$B$3:$E$3232,4)</f>
        <v>L</v>
      </c>
      <c r="L2315" s="4">
        <f>VLOOKUP(B2315,fuelregion!$C$5:$D$3233,2,FALSE)</f>
        <v>100001000</v>
      </c>
      <c r="M2315" s="4">
        <f>VLOOKUP(B2315,fuelregion!$H$5:$I$3113,2,FALSE)</f>
        <v>100001000</v>
      </c>
      <c r="N2315" s="4">
        <f>VLOOKUP(B2315,imbin!$B$4:$D$3233,2,FALSE)</f>
        <v>0</v>
      </c>
      <c r="O2315" s="4" t="str">
        <f>VLOOKUP(B2315,imbin!$B$4:$D$3233,3,FALSE)</f>
        <v>Submittal</v>
      </c>
      <c r="P2315" s="4">
        <f>IF(ISNA(VLOOKUP(B2315,rampbin!$B$4:$G$1697,6,FALSE)),2,VLOOKUP(B2315,rampbin!$B$4:$G$1697,6,FALSE))</f>
        <v>2</v>
      </c>
      <c r="Q2315" s="4" t="str">
        <f>IF(ISNA(VLOOKUP(B2315,rampbin!$B$4:$G$1697,5,FALSE)),"MOVES",VLOOKUP(B2315,rampbin!$B$4:$G$1697,5,FALSE))</f>
        <v>MOVES</v>
      </c>
      <c r="R2315" s="4" t="s">
        <v>1877</v>
      </c>
      <c r="S2315" s="6" t="s">
        <v>2164</v>
      </c>
      <c r="T2315" s="4">
        <f>VLOOKUP(B2315,meanLDage!$B$3:$E$3145,4,FALSE)</f>
        <v>4</v>
      </c>
      <c r="U2315" s="32">
        <f>VLOOKUP(B2315,meanLDage!$B$3:$E$3145,2,FALSE)</f>
        <v>11.838075158845273</v>
      </c>
      <c r="V2315" s="4" t="str">
        <f t="shared" si="253"/>
        <v>45_L_100001000_0_4_2</v>
      </c>
      <c r="W2315" s="4">
        <v>45045</v>
      </c>
      <c r="X2315" s="6"/>
      <c r="Y2315" s="8">
        <f t="shared" si="254"/>
        <v>45045</v>
      </c>
      <c r="Z2315" s="6" t="b">
        <f t="shared" si="252"/>
        <v>1</v>
      </c>
      <c r="AA2315" s="6">
        <f t="shared" si="255"/>
        <v>45045</v>
      </c>
      <c r="AB2315" s="4">
        <f t="shared" si="256"/>
        <v>4</v>
      </c>
      <c r="AC2315" s="32">
        <f t="shared" si="257"/>
        <v>11.838075158845273</v>
      </c>
      <c r="AD2315" s="4">
        <f>VLOOKUP($B2315,meanLDage!$Z$3:$AC$3145,4,FALSE)</f>
        <v>4</v>
      </c>
      <c r="AE2315" s="32">
        <f>VLOOKUP($B2315,meanLDage!$Z$3:$AC$3145,2,FALSE)</f>
        <v>11.191772844622243</v>
      </c>
      <c r="AF2315" s="6">
        <f>VLOOKUP(V2315,'2017 rep county selection'!$A$1:$C$281,3,FALSE)</f>
        <v>45083</v>
      </c>
      <c r="AH2315" s="9">
        <f t="shared" si="258"/>
        <v>45083</v>
      </c>
    </row>
    <row r="2316" spans="1:34" ht="15.75" customHeight="1" x14ac:dyDescent="0.3">
      <c r="A2316" s="4">
        <v>45</v>
      </c>
      <c r="B2316" s="4">
        <v>45065</v>
      </c>
      <c r="C2316" s="6" t="s">
        <v>2295</v>
      </c>
      <c r="D2316" s="6" t="s">
        <v>1426</v>
      </c>
      <c r="E2316" s="4">
        <v>45045</v>
      </c>
      <c r="F2316" s="4">
        <v>45045</v>
      </c>
      <c r="G2316" s="4">
        <v>45045</v>
      </c>
      <c r="H2316" s="37">
        <v>117248937</v>
      </c>
      <c r="I2316" s="37">
        <v>114178055.557061</v>
      </c>
      <c r="J2316" s="37">
        <v>119184596.87880801</v>
      </c>
      <c r="K2316" s="4" t="str">
        <f>VLOOKUP(B2316,altitude!$B$3:$E$3232,4)</f>
        <v>L</v>
      </c>
      <c r="L2316" s="4">
        <f>VLOOKUP(B2316,fuelregion!$C$5:$D$3233,2,FALSE)</f>
        <v>100001000</v>
      </c>
      <c r="M2316" s="4">
        <f>VLOOKUP(B2316,fuelregion!$H$5:$I$3113,2,FALSE)</f>
        <v>100001000</v>
      </c>
      <c r="N2316" s="4">
        <f>VLOOKUP(B2316,imbin!$B$4:$D$3233,2,FALSE)</f>
        <v>0</v>
      </c>
      <c r="O2316" s="4" t="str">
        <f>VLOOKUP(B2316,imbin!$B$4:$D$3233,3,FALSE)</f>
        <v>Submittal</v>
      </c>
      <c r="P2316" s="4">
        <f>IF(ISNA(VLOOKUP(B2316,rampbin!$B$4:$G$1697,6,FALSE)),2,VLOOKUP(B2316,rampbin!$B$4:$G$1697,6,FALSE))</f>
        <v>2</v>
      </c>
      <c r="Q2316" s="4" t="str">
        <f>IF(ISNA(VLOOKUP(B2316,rampbin!$B$4:$G$1697,5,FALSE)),"MOVES",VLOOKUP(B2316,rampbin!$B$4:$G$1697,5,FALSE))</f>
        <v>MOVES</v>
      </c>
      <c r="R2316" s="4" t="s">
        <v>1880</v>
      </c>
      <c r="S2316" s="6" t="s">
        <v>1851</v>
      </c>
      <c r="T2316" s="4">
        <f>VLOOKUP(B2316,meanLDage!$B$3:$E$3145,4,FALSE)</f>
        <v>5</v>
      </c>
      <c r="U2316" s="32">
        <f>VLOOKUP(B2316,meanLDage!$B$3:$E$3145,2,FALSE)</f>
        <v>13.18845401086128</v>
      </c>
      <c r="V2316" s="4" t="str">
        <f t="shared" si="253"/>
        <v>45_L_100001000_0_4_2</v>
      </c>
      <c r="W2316" s="4">
        <v>45059</v>
      </c>
      <c r="X2316" s="6"/>
      <c r="Y2316" s="8">
        <f t="shared" si="254"/>
        <v>45059</v>
      </c>
      <c r="Z2316" s="6" t="b">
        <f t="shared" si="252"/>
        <v>0</v>
      </c>
      <c r="AA2316" s="6">
        <f t="shared" si="255"/>
        <v>45045</v>
      </c>
      <c r="AB2316" s="4">
        <f t="shared" si="256"/>
        <v>5</v>
      </c>
      <c r="AC2316" s="32">
        <f t="shared" si="257"/>
        <v>13.18845401086128</v>
      </c>
      <c r="AD2316" s="4">
        <f>VLOOKUP($B2316,meanLDage!$Z$3:$AC$3145,4,FALSE)</f>
        <v>4</v>
      </c>
      <c r="AE2316" s="32">
        <f>VLOOKUP($B2316,meanLDage!$Z$3:$AC$3145,2,FALSE)</f>
        <v>12.447496361841704</v>
      </c>
      <c r="AF2316" s="6">
        <f>VLOOKUP(V2316,'2017 rep county selection'!$A$1:$C$281,3,FALSE)</f>
        <v>45083</v>
      </c>
      <c r="AH2316" s="9">
        <f t="shared" si="258"/>
        <v>45083</v>
      </c>
    </row>
    <row r="2317" spans="1:34" ht="15.75" customHeight="1" x14ac:dyDescent="0.3">
      <c r="A2317" s="4">
        <v>45</v>
      </c>
      <c r="B2317" s="4">
        <v>45067</v>
      </c>
      <c r="C2317" s="6" t="s">
        <v>2295</v>
      </c>
      <c r="D2317" s="6" t="s">
        <v>53</v>
      </c>
      <c r="E2317" s="4">
        <v>45075</v>
      </c>
      <c r="F2317" s="4">
        <v>45075</v>
      </c>
      <c r="G2317" s="4">
        <v>45075</v>
      </c>
      <c r="H2317" s="37">
        <v>404593303</v>
      </c>
      <c r="I2317" s="37">
        <v>393243832.53349298</v>
      </c>
      <c r="J2317" s="37">
        <v>458355154.92586303</v>
      </c>
      <c r="K2317" s="4" t="str">
        <f>VLOOKUP(B2317,altitude!$B$3:$E$3232,4)</f>
        <v>L</v>
      </c>
      <c r="L2317" s="4">
        <f>VLOOKUP(B2317,fuelregion!$C$5:$D$3233,2,FALSE)</f>
        <v>100001000</v>
      </c>
      <c r="M2317" s="4">
        <f>VLOOKUP(B2317,fuelregion!$H$5:$I$3113,2,FALSE)</f>
        <v>100001000</v>
      </c>
      <c r="N2317" s="4">
        <f>VLOOKUP(B2317,imbin!$B$4:$D$3233,2,FALSE)</f>
        <v>0</v>
      </c>
      <c r="O2317" s="4" t="str">
        <f>VLOOKUP(B2317,imbin!$B$4:$D$3233,3,FALSE)</f>
        <v>Submittal</v>
      </c>
      <c r="P2317" s="4">
        <f>IF(ISNA(VLOOKUP(B2317,rampbin!$B$4:$G$1697,6,FALSE)),2,VLOOKUP(B2317,rampbin!$B$4:$G$1697,6,FALSE))</f>
        <v>2</v>
      </c>
      <c r="Q2317" s="4" t="str">
        <f>IF(ISNA(VLOOKUP(B2317,rampbin!$B$4:$G$1697,5,FALSE)),"MOVES",VLOOKUP(B2317,rampbin!$B$4:$G$1697,5,FALSE))</f>
        <v>MOVES</v>
      </c>
      <c r="R2317" s="4" t="s">
        <v>1880</v>
      </c>
      <c r="S2317" s="6" t="s">
        <v>1851</v>
      </c>
      <c r="T2317" s="4">
        <f>VLOOKUP(B2317,meanLDage!$B$3:$E$3145,4,FALSE)</f>
        <v>5</v>
      </c>
      <c r="U2317" s="32">
        <f>VLOOKUP(B2317,meanLDage!$B$3:$E$3145,2,FALSE)</f>
        <v>13.159982218848905</v>
      </c>
      <c r="V2317" s="4" t="str">
        <f t="shared" si="253"/>
        <v>45_L_100001000_0_4_2</v>
      </c>
      <c r="W2317" s="4">
        <v>45059</v>
      </c>
      <c r="X2317" s="6"/>
      <c r="Y2317" s="8">
        <f t="shared" si="254"/>
        <v>45059</v>
      </c>
      <c r="Z2317" s="6" t="b">
        <f t="shared" si="252"/>
        <v>0</v>
      </c>
      <c r="AA2317" s="6">
        <f t="shared" si="255"/>
        <v>45075</v>
      </c>
      <c r="AB2317" s="4">
        <f t="shared" si="256"/>
        <v>5</v>
      </c>
      <c r="AC2317" s="32">
        <f t="shared" si="257"/>
        <v>13.159982218848905</v>
      </c>
      <c r="AD2317" s="4">
        <f>VLOOKUP($B2317,meanLDage!$Z$3:$AC$3145,4,FALSE)</f>
        <v>4</v>
      </c>
      <c r="AE2317" s="32">
        <f>VLOOKUP($B2317,meanLDage!$Z$3:$AC$3145,2,FALSE)</f>
        <v>12.522681004905294</v>
      </c>
      <c r="AF2317" s="6">
        <f>VLOOKUP(V2317,'2017 rep county selection'!$A$1:$C$281,3,FALSE)</f>
        <v>45083</v>
      </c>
      <c r="AH2317" s="9">
        <f t="shared" si="258"/>
        <v>45083</v>
      </c>
    </row>
    <row r="2318" spans="1:34" ht="15.75" customHeight="1" x14ac:dyDescent="0.3">
      <c r="A2318" s="4">
        <v>45</v>
      </c>
      <c r="B2318" s="4">
        <v>45069</v>
      </c>
      <c r="C2318" s="6" t="s">
        <v>2295</v>
      </c>
      <c r="D2318" s="6" t="s">
        <v>1427</v>
      </c>
      <c r="E2318" s="4">
        <v>45075</v>
      </c>
      <c r="F2318" s="4">
        <v>45075</v>
      </c>
      <c r="G2318" s="4">
        <v>45075</v>
      </c>
      <c r="H2318" s="37">
        <v>294530984</v>
      </c>
      <c r="I2318" s="37">
        <v>306440542.67371899</v>
      </c>
      <c r="J2318" s="37">
        <v>334934096.36414099</v>
      </c>
      <c r="K2318" s="4" t="str">
        <f>VLOOKUP(B2318,altitude!$B$3:$E$3232,4)</f>
        <v>L</v>
      </c>
      <c r="L2318" s="4">
        <f>VLOOKUP(B2318,fuelregion!$C$5:$D$3233,2,FALSE)</f>
        <v>100001000</v>
      </c>
      <c r="M2318" s="4">
        <f>VLOOKUP(B2318,fuelregion!$H$5:$I$3113,2,FALSE)</f>
        <v>100001000</v>
      </c>
      <c r="N2318" s="4">
        <f>VLOOKUP(B2318,imbin!$B$4:$D$3233,2,FALSE)</f>
        <v>0</v>
      </c>
      <c r="O2318" s="4" t="str">
        <f>VLOOKUP(B2318,imbin!$B$4:$D$3233,3,FALSE)</f>
        <v>Submittal</v>
      </c>
      <c r="P2318" s="4">
        <f>IF(ISNA(VLOOKUP(B2318,rampbin!$B$4:$G$1697,6,FALSE)),2,VLOOKUP(B2318,rampbin!$B$4:$G$1697,6,FALSE))</f>
        <v>2</v>
      </c>
      <c r="Q2318" s="4" t="str">
        <f>IF(ISNA(VLOOKUP(B2318,rampbin!$B$4:$G$1697,5,FALSE)),"MOVES",VLOOKUP(B2318,rampbin!$B$4:$G$1697,5,FALSE))</f>
        <v>MOVES</v>
      </c>
      <c r="R2318" s="4" t="s">
        <v>1880</v>
      </c>
      <c r="S2318" s="6" t="s">
        <v>1851</v>
      </c>
      <c r="T2318" s="4">
        <f>VLOOKUP(B2318,meanLDage!$B$3:$E$3145,4,FALSE)</f>
        <v>5</v>
      </c>
      <c r="U2318" s="32">
        <f>VLOOKUP(B2318,meanLDage!$B$3:$E$3145,2,FALSE)</f>
        <v>13.222524459710652</v>
      </c>
      <c r="V2318" s="4" t="str">
        <f t="shared" si="253"/>
        <v>45_L_100001000_0_4_2</v>
      </c>
      <c r="W2318" s="4">
        <v>45059</v>
      </c>
      <c r="X2318" s="6"/>
      <c r="Y2318" s="8">
        <f t="shared" si="254"/>
        <v>45059</v>
      </c>
      <c r="Z2318" s="6" t="b">
        <f t="shared" si="252"/>
        <v>0</v>
      </c>
      <c r="AA2318" s="6">
        <f t="shared" si="255"/>
        <v>45075</v>
      </c>
      <c r="AB2318" s="4">
        <f t="shared" si="256"/>
        <v>5</v>
      </c>
      <c r="AC2318" s="32">
        <f t="shared" si="257"/>
        <v>13.222524459710652</v>
      </c>
      <c r="AD2318" s="4">
        <f>VLOOKUP($B2318,meanLDage!$Z$3:$AC$3145,4,FALSE)</f>
        <v>4</v>
      </c>
      <c r="AE2318" s="32">
        <f>VLOOKUP($B2318,meanLDage!$Z$3:$AC$3145,2,FALSE)</f>
        <v>12.553798562082623</v>
      </c>
      <c r="AF2318" s="6">
        <f>VLOOKUP(V2318,'2017 rep county selection'!$A$1:$C$281,3,FALSE)</f>
        <v>45083</v>
      </c>
      <c r="AH2318" s="9">
        <f t="shared" si="258"/>
        <v>45083</v>
      </c>
    </row>
    <row r="2319" spans="1:34" ht="15.75" customHeight="1" x14ac:dyDescent="0.3">
      <c r="A2319" s="4">
        <v>45</v>
      </c>
      <c r="B2319" s="4">
        <v>45071</v>
      </c>
      <c r="C2319" s="6" t="s">
        <v>2295</v>
      </c>
      <c r="D2319" s="6" t="s">
        <v>1428</v>
      </c>
      <c r="E2319" s="4">
        <v>45045</v>
      </c>
      <c r="F2319" s="4">
        <v>45045</v>
      </c>
      <c r="G2319" s="4">
        <v>45045</v>
      </c>
      <c r="H2319" s="37">
        <v>700943512</v>
      </c>
      <c r="I2319" s="37">
        <v>735493509.56957304</v>
      </c>
      <c r="J2319" s="37">
        <v>793058715.82870698</v>
      </c>
      <c r="K2319" s="4" t="str">
        <f>VLOOKUP(B2319,altitude!$B$3:$E$3232,4)</f>
        <v>L</v>
      </c>
      <c r="L2319" s="4">
        <f>VLOOKUP(B2319,fuelregion!$C$5:$D$3233,2,FALSE)</f>
        <v>100001000</v>
      </c>
      <c r="M2319" s="4">
        <f>VLOOKUP(B2319,fuelregion!$H$5:$I$3113,2,FALSE)</f>
        <v>100001000</v>
      </c>
      <c r="N2319" s="4">
        <f>VLOOKUP(B2319,imbin!$B$4:$D$3233,2,FALSE)</f>
        <v>0</v>
      </c>
      <c r="O2319" s="4" t="str">
        <f>VLOOKUP(B2319,imbin!$B$4:$D$3233,3,FALSE)</f>
        <v>Submittal</v>
      </c>
      <c r="P2319" s="4">
        <f>IF(ISNA(VLOOKUP(B2319,rampbin!$B$4:$G$1697,6,FALSE)),2,VLOOKUP(B2319,rampbin!$B$4:$G$1697,6,FALSE))</f>
        <v>2</v>
      </c>
      <c r="Q2319" s="4" t="str">
        <f>IF(ISNA(VLOOKUP(B2319,rampbin!$B$4:$G$1697,5,FALSE)),"MOVES",VLOOKUP(B2319,rampbin!$B$4:$G$1697,5,FALSE))</f>
        <v>MOVES</v>
      </c>
      <c r="R2319" s="4" t="s">
        <v>1880</v>
      </c>
      <c r="S2319" s="6" t="s">
        <v>1851</v>
      </c>
      <c r="T2319" s="4">
        <f>VLOOKUP(B2319,meanLDage!$B$3:$E$3145,4,FALSE)</f>
        <v>5</v>
      </c>
      <c r="U2319" s="32">
        <f>VLOOKUP(B2319,meanLDage!$B$3:$E$3145,2,FALSE)</f>
        <v>13.266022674613559</v>
      </c>
      <c r="V2319" s="4" t="str">
        <f t="shared" si="253"/>
        <v>45_L_100001000_0_4_2</v>
      </c>
      <c r="W2319" s="4">
        <v>45059</v>
      </c>
      <c r="X2319" s="6"/>
      <c r="Y2319" s="8">
        <f t="shared" si="254"/>
        <v>45059</v>
      </c>
      <c r="Z2319" s="6" t="b">
        <f t="shared" si="252"/>
        <v>0</v>
      </c>
      <c r="AA2319" s="6">
        <f t="shared" si="255"/>
        <v>45045</v>
      </c>
      <c r="AB2319" s="4">
        <f t="shared" si="256"/>
        <v>5</v>
      </c>
      <c r="AC2319" s="32">
        <f t="shared" si="257"/>
        <v>13.266022674613559</v>
      </c>
      <c r="AD2319" s="4">
        <f>VLOOKUP($B2319,meanLDage!$Z$3:$AC$3145,4,FALSE)</f>
        <v>4</v>
      </c>
      <c r="AE2319" s="32">
        <f>VLOOKUP($B2319,meanLDage!$Z$3:$AC$3145,2,FALSE)</f>
        <v>12.550083144022857</v>
      </c>
      <c r="AF2319" s="6">
        <f>VLOOKUP(V2319,'2017 rep county selection'!$A$1:$C$281,3,FALSE)</f>
        <v>45083</v>
      </c>
      <c r="AH2319" s="9">
        <f t="shared" si="258"/>
        <v>45083</v>
      </c>
    </row>
    <row r="2320" spans="1:34" ht="15.75" customHeight="1" x14ac:dyDescent="0.3">
      <c r="A2320" s="4">
        <v>45</v>
      </c>
      <c r="B2320" s="4">
        <v>45073</v>
      </c>
      <c r="C2320" s="6" t="s">
        <v>2295</v>
      </c>
      <c r="D2320" s="6" t="s">
        <v>389</v>
      </c>
      <c r="E2320" s="4">
        <v>45045</v>
      </c>
      <c r="F2320" s="4">
        <v>45045</v>
      </c>
      <c r="G2320" s="4">
        <v>45045</v>
      </c>
      <c r="H2320" s="37">
        <v>654626033</v>
      </c>
      <c r="I2320" s="37">
        <v>659045952.13398194</v>
      </c>
      <c r="J2320" s="37">
        <v>753392946.46828794</v>
      </c>
      <c r="K2320" s="4" t="str">
        <f>VLOOKUP(B2320,altitude!$B$3:$E$3232,4)</f>
        <v>L</v>
      </c>
      <c r="L2320" s="4">
        <f>VLOOKUP(B2320,fuelregion!$C$5:$D$3233,2,FALSE)</f>
        <v>100001000</v>
      </c>
      <c r="M2320" s="4">
        <f>VLOOKUP(B2320,fuelregion!$H$5:$I$3113,2,FALSE)</f>
        <v>100001000</v>
      </c>
      <c r="N2320" s="4">
        <f>VLOOKUP(B2320,imbin!$B$4:$D$3233,2,FALSE)</f>
        <v>0</v>
      </c>
      <c r="O2320" s="4" t="str">
        <f>VLOOKUP(B2320,imbin!$B$4:$D$3233,3,FALSE)</f>
        <v>Submittal</v>
      </c>
      <c r="P2320" s="4">
        <f>IF(ISNA(VLOOKUP(B2320,rampbin!$B$4:$G$1697,6,FALSE)),2,VLOOKUP(B2320,rampbin!$B$4:$G$1697,6,FALSE))</f>
        <v>2</v>
      </c>
      <c r="Q2320" s="4" t="str">
        <f>IF(ISNA(VLOOKUP(B2320,rampbin!$B$4:$G$1697,5,FALSE)),"MOVES",VLOOKUP(B2320,rampbin!$B$4:$G$1697,5,FALSE))</f>
        <v>MOVES</v>
      </c>
      <c r="R2320" s="4" t="s">
        <v>1880</v>
      </c>
      <c r="S2320" s="6" t="s">
        <v>1851</v>
      </c>
      <c r="T2320" s="4">
        <f>VLOOKUP(B2320,meanLDage!$B$3:$E$3145,4,FALSE)</f>
        <v>4</v>
      </c>
      <c r="U2320" s="32">
        <f>VLOOKUP(B2320,meanLDage!$B$3:$E$3145,2,FALSE)</f>
        <v>12.943383503767016</v>
      </c>
      <c r="V2320" s="4" t="str">
        <f t="shared" si="253"/>
        <v>45_L_100001000_0_4_2</v>
      </c>
      <c r="W2320" s="4">
        <v>45045</v>
      </c>
      <c r="X2320" s="6"/>
      <c r="Y2320" s="8">
        <f t="shared" si="254"/>
        <v>45045</v>
      </c>
      <c r="Z2320" s="6" t="b">
        <f t="shared" si="252"/>
        <v>1</v>
      </c>
      <c r="AA2320" s="6">
        <f t="shared" si="255"/>
        <v>45045</v>
      </c>
      <c r="AB2320" s="4">
        <f t="shared" si="256"/>
        <v>4</v>
      </c>
      <c r="AC2320" s="32">
        <f t="shared" si="257"/>
        <v>12.943383503767016</v>
      </c>
      <c r="AD2320" s="4">
        <f>VLOOKUP($B2320,meanLDage!$Z$3:$AC$3145,4,FALSE)</f>
        <v>4</v>
      </c>
      <c r="AE2320" s="32">
        <f>VLOOKUP($B2320,meanLDage!$Z$3:$AC$3145,2,FALSE)</f>
        <v>12.239291383385726</v>
      </c>
      <c r="AF2320" s="6">
        <f>VLOOKUP(V2320,'2017 rep county selection'!$A$1:$C$281,3,FALSE)</f>
        <v>45083</v>
      </c>
      <c r="AH2320" s="9">
        <f t="shared" si="258"/>
        <v>45083</v>
      </c>
    </row>
    <row r="2321" spans="1:34" ht="15.75" customHeight="1" x14ac:dyDescent="0.3">
      <c r="A2321" s="4">
        <v>45</v>
      </c>
      <c r="B2321" s="4">
        <v>45075</v>
      </c>
      <c r="C2321" s="6" t="s">
        <v>2295</v>
      </c>
      <c r="D2321" s="6" t="s">
        <v>1429</v>
      </c>
      <c r="E2321" s="4">
        <v>45075</v>
      </c>
      <c r="F2321" s="4">
        <v>45075</v>
      </c>
      <c r="G2321" s="4">
        <v>45075</v>
      </c>
      <c r="H2321" s="37">
        <v>1511966775</v>
      </c>
      <c r="I2321" s="37">
        <v>1573691543.8055201</v>
      </c>
      <c r="J2321" s="37">
        <v>1680327829.8489001</v>
      </c>
      <c r="K2321" s="4" t="str">
        <f>VLOOKUP(B2321,altitude!$B$3:$E$3232,4)</f>
        <v>L</v>
      </c>
      <c r="L2321" s="4">
        <f>VLOOKUP(B2321,fuelregion!$C$5:$D$3233,2,FALSE)</f>
        <v>100001000</v>
      </c>
      <c r="M2321" s="4">
        <f>VLOOKUP(B2321,fuelregion!$H$5:$I$3113,2,FALSE)</f>
        <v>100001000</v>
      </c>
      <c r="N2321" s="4">
        <f>VLOOKUP(B2321,imbin!$B$4:$D$3233,2,FALSE)</f>
        <v>0</v>
      </c>
      <c r="O2321" s="4" t="str">
        <f>VLOOKUP(B2321,imbin!$B$4:$D$3233,3,FALSE)</f>
        <v>Submittal</v>
      </c>
      <c r="P2321" s="4">
        <f>IF(ISNA(VLOOKUP(B2321,rampbin!$B$4:$G$1697,6,FALSE)),2,VLOOKUP(B2321,rampbin!$B$4:$G$1697,6,FALSE))</f>
        <v>2</v>
      </c>
      <c r="Q2321" s="4" t="str">
        <f>IF(ISNA(VLOOKUP(B2321,rampbin!$B$4:$G$1697,5,FALSE)),"MOVES",VLOOKUP(B2321,rampbin!$B$4:$G$1697,5,FALSE))</f>
        <v>MOVES</v>
      </c>
      <c r="R2321" s="4" t="s">
        <v>1880</v>
      </c>
      <c r="S2321" s="6" t="s">
        <v>1851</v>
      </c>
      <c r="T2321" s="4">
        <f>VLOOKUP(B2321,meanLDage!$B$3:$E$3145,4,FALSE)</f>
        <v>4</v>
      </c>
      <c r="U2321" s="32">
        <f>VLOOKUP(B2321,meanLDage!$B$3:$E$3145,2,FALSE)</f>
        <v>12.965957342466307</v>
      </c>
      <c r="V2321" s="4" t="str">
        <f t="shared" si="253"/>
        <v>45_L_100001000_0_4_2</v>
      </c>
      <c r="W2321" s="4">
        <v>45045</v>
      </c>
      <c r="X2321" s="6"/>
      <c r="Y2321" s="8">
        <f t="shared" si="254"/>
        <v>45045</v>
      </c>
      <c r="Z2321" s="6" t="b">
        <f t="shared" si="252"/>
        <v>0</v>
      </c>
      <c r="AA2321" s="6">
        <f t="shared" si="255"/>
        <v>45075</v>
      </c>
      <c r="AB2321" s="4">
        <f t="shared" si="256"/>
        <v>4</v>
      </c>
      <c r="AC2321" s="32">
        <f t="shared" si="257"/>
        <v>12.965957342466307</v>
      </c>
      <c r="AD2321" s="4">
        <f>VLOOKUP($B2321,meanLDage!$Z$3:$AC$3145,4,FALSE)</f>
        <v>4</v>
      </c>
      <c r="AE2321" s="32">
        <f>VLOOKUP($B2321,meanLDage!$Z$3:$AC$3145,2,FALSE)</f>
        <v>12.314952998776239</v>
      </c>
      <c r="AF2321" s="6">
        <f>VLOOKUP(V2321,'2017 rep county selection'!$A$1:$C$281,3,FALSE)</f>
        <v>45083</v>
      </c>
      <c r="AH2321" s="9">
        <f t="shared" si="258"/>
        <v>45083</v>
      </c>
    </row>
    <row r="2322" spans="1:34" ht="15.75" customHeight="1" x14ac:dyDescent="0.3">
      <c r="A2322" s="4">
        <v>45</v>
      </c>
      <c r="B2322" s="4">
        <v>45077</v>
      </c>
      <c r="C2322" s="6" t="s">
        <v>2295</v>
      </c>
      <c r="D2322" s="6" t="s">
        <v>60</v>
      </c>
      <c r="E2322" s="4">
        <v>45045</v>
      </c>
      <c r="F2322" s="4">
        <v>45045</v>
      </c>
      <c r="G2322" s="4">
        <v>45045</v>
      </c>
      <c r="H2322" s="37">
        <v>870574428</v>
      </c>
      <c r="I2322" s="37">
        <v>865710123.90573597</v>
      </c>
      <c r="J2322" s="37">
        <v>933213337.34922504</v>
      </c>
      <c r="K2322" s="4" t="str">
        <f>VLOOKUP(B2322,altitude!$B$3:$E$3232,4)</f>
        <v>L</v>
      </c>
      <c r="L2322" s="4">
        <f>VLOOKUP(B2322,fuelregion!$C$5:$D$3233,2,FALSE)</f>
        <v>100001000</v>
      </c>
      <c r="M2322" s="4">
        <f>VLOOKUP(B2322,fuelregion!$H$5:$I$3113,2,FALSE)</f>
        <v>100001000</v>
      </c>
      <c r="N2322" s="4">
        <f>VLOOKUP(B2322,imbin!$B$4:$D$3233,2,FALSE)</f>
        <v>0</v>
      </c>
      <c r="O2322" s="4" t="str">
        <f>VLOOKUP(B2322,imbin!$B$4:$D$3233,3,FALSE)</f>
        <v>Submittal</v>
      </c>
      <c r="P2322" s="4">
        <f>IF(ISNA(VLOOKUP(B2322,rampbin!$B$4:$G$1697,6,FALSE)),2,VLOOKUP(B2322,rampbin!$B$4:$G$1697,6,FALSE))</f>
        <v>2</v>
      </c>
      <c r="Q2322" s="4" t="str">
        <f>IF(ISNA(VLOOKUP(B2322,rampbin!$B$4:$G$1697,5,FALSE)),"MOVES",VLOOKUP(B2322,rampbin!$B$4:$G$1697,5,FALSE))</f>
        <v>MOVES</v>
      </c>
      <c r="R2322" s="4" t="s">
        <v>1877</v>
      </c>
      <c r="S2322" s="6" t="s">
        <v>2161</v>
      </c>
      <c r="T2322" s="4">
        <f>VLOOKUP(B2322,meanLDage!$B$3:$E$3145,4,FALSE)</f>
        <v>4</v>
      </c>
      <c r="U2322" s="32">
        <f>VLOOKUP(B2322,meanLDage!$B$3:$E$3145,2,FALSE)</f>
        <v>12.895901446684736</v>
      </c>
      <c r="V2322" s="4" t="str">
        <f t="shared" si="253"/>
        <v>45_L_100001000_0_4_2</v>
      </c>
      <c r="W2322" s="4">
        <v>45045</v>
      </c>
      <c r="X2322" s="6"/>
      <c r="Y2322" s="8">
        <f t="shared" si="254"/>
        <v>45045</v>
      </c>
      <c r="Z2322" s="6" t="b">
        <f t="shared" si="252"/>
        <v>1</v>
      </c>
      <c r="AA2322" s="6">
        <f t="shared" si="255"/>
        <v>45045</v>
      </c>
      <c r="AB2322" s="4">
        <f t="shared" si="256"/>
        <v>4</v>
      </c>
      <c r="AC2322" s="32">
        <f t="shared" si="257"/>
        <v>12.895901446684736</v>
      </c>
      <c r="AD2322" s="4">
        <f>VLOOKUP($B2322,meanLDage!$Z$3:$AC$3145,4,FALSE)</f>
        <v>4</v>
      </c>
      <c r="AE2322" s="32">
        <f>VLOOKUP($B2322,meanLDage!$Z$3:$AC$3145,2,FALSE)</f>
        <v>12.221087241091869</v>
      </c>
      <c r="AF2322" s="6">
        <f>VLOOKUP(V2322,'2017 rep county selection'!$A$1:$C$281,3,FALSE)</f>
        <v>45083</v>
      </c>
      <c r="AH2322" s="9">
        <f t="shared" si="258"/>
        <v>45083</v>
      </c>
    </row>
    <row r="2323" spans="1:34" ht="15.75" customHeight="1" x14ac:dyDescent="0.3">
      <c r="A2323" s="4">
        <v>45</v>
      </c>
      <c r="B2323" s="4">
        <v>45079</v>
      </c>
      <c r="C2323" s="6" t="s">
        <v>2295</v>
      </c>
      <c r="D2323" s="6" t="s">
        <v>499</v>
      </c>
      <c r="E2323" s="4">
        <v>45045</v>
      </c>
      <c r="F2323" s="4">
        <v>45045</v>
      </c>
      <c r="G2323" s="4">
        <v>45045</v>
      </c>
      <c r="H2323" s="37">
        <v>3701771465</v>
      </c>
      <c r="I2323" s="37">
        <v>3730727074.0847301</v>
      </c>
      <c r="J2323" s="37">
        <v>4050132723.4596601</v>
      </c>
      <c r="K2323" s="4" t="str">
        <f>VLOOKUP(B2323,altitude!$B$3:$E$3232,4)</f>
        <v>L</v>
      </c>
      <c r="L2323" s="4">
        <f>VLOOKUP(B2323,fuelregion!$C$5:$D$3233,2,FALSE)</f>
        <v>100001000</v>
      </c>
      <c r="M2323" s="4">
        <f>VLOOKUP(B2323,fuelregion!$H$5:$I$3113,2,FALSE)</f>
        <v>100001000</v>
      </c>
      <c r="N2323" s="4">
        <f>VLOOKUP(B2323,imbin!$B$4:$D$3233,2,FALSE)</f>
        <v>0</v>
      </c>
      <c r="O2323" s="4" t="str">
        <f>VLOOKUP(B2323,imbin!$B$4:$D$3233,3,FALSE)</f>
        <v>Submittal</v>
      </c>
      <c r="P2323" s="4">
        <f>IF(ISNA(VLOOKUP(B2323,rampbin!$B$4:$G$1697,6,FALSE)),2,VLOOKUP(B2323,rampbin!$B$4:$G$1697,6,FALSE))</f>
        <v>2</v>
      </c>
      <c r="Q2323" s="4" t="str">
        <f>IF(ISNA(VLOOKUP(B2323,rampbin!$B$4:$G$1697,5,FALSE)),"MOVES",VLOOKUP(B2323,rampbin!$B$4:$G$1697,5,FALSE))</f>
        <v>MOVES</v>
      </c>
      <c r="R2323" s="4" t="s">
        <v>1877</v>
      </c>
      <c r="S2323" s="6" t="s">
        <v>2164</v>
      </c>
      <c r="T2323" s="4">
        <f>VLOOKUP(B2323,meanLDage!$B$3:$E$3145,4,FALSE)</f>
        <v>3</v>
      </c>
      <c r="U2323" s="32">
        <f>VLOOKUP(B2323,meanLDage!$B$3:$E$3145,2,FALSE)</f>
        <v>10.888624389577968</v>
      </c>
      <c r="V2323" s="4" t="str">
        <f t="shared" si="253"/>
        <v>45_L_100001000_0_3_2</v>
      </c>
      <c r="W2323" s="4">
        <v>45079</v>
      </c>
      <c r="X2323" s="6"/>
      <c r="Y2323" s="8">
        <f t="shared" si="254"/>
        <v>45079</v>
      </c>
      <c r="Z2323" s="6" t="b">
        <f t="shared" si="252"/>
        <v>0</v>
      </c>
      <c r="AA2323" s="6">
        <f t="shared" si="255"/>
        <v>45045</v>
      </c>
      <c r="AB2323" s="4">
        <f t="shared" si="256"/>
        <v>3</v>
      </c>
      <c r="AC2323" s="32">
        <f t="shared" si="257"/>
        <v>10.888624389577968</v>
      </c>
      <c r="AD2323" s="4">
        <f>VLOOKUP($B2323,meanLDage!$Z$3:$AC$3145,4,FALSE)</f>
        <v>3</v>
      </c>
      <c r="AE2323" s="32">
        <f>VLOOKUP($B2323,meanLDage!$Z$3:$AC$3145,2,FALSE)</f>
        <v>10.295664104350397</v>
      </c>
      <c r="AF2323" s="6">
        <f>VLOOKUP(V2323,'2017 rep county selection'!$A$1:$C$281,3,FALSE)</f>
        <v>45045</v>
      </c>
      <c r="AH2323" s="9">
        <f t="shared" si="258"/>
        <v>45045</v>
      </c>
    </row>
    <row r="2324" spans="1:34" ht="15.75" customHeight="1" x14ac:dyDescent="0.3">
      <c r="A2324" s="4">
        <v>45</v>
      </c>
      <c r="B2324" s="4">
        <v>45081</v>
      </c>
      <c r="C2324" s="6" t="s">
        <v>2295</v>
      </c>
      <c r="D2324" s="6" t="s">
        <v>1430</v>
      </c>
      <c r="E2324" s="4">
        <v>45075</v>
      </c>
      <c r="F2324" s="4">
        <v>45075</v>
      </c>
      <c r="G2324" s="4">
        <v>45075</v>
      </c>
      <c r="H2324" s="37">
        <v>221385417</v>
      </c>
      <c r="I2324" s="37">
        <v>220095625.838916</v>
      </c>
      <c r="J2324" s="37">
        <v>237436780.58516201</v>
      </c>
      <c r="K2324" s="4" t="str">
        <f>VLOOKUP(B2324,altitude!$B$3:$E$3232,4)</f>
        <v>L</v>
      </c>
      <c r="L2324" s="4">
        <f>VLOOKUP(B2324,fuelregion!$C$5:$D$3233,2,FALSE)</f>
        <v>100001000</v>
      </c>
      <c r="M2324" s="4">
        <f>VLOOKUP(B2324,fuelregion!$H$5:$I$3113,2,FALSE)</f>
        <v>100001000</v>
      </c>
      <c r="N2324" s="4">
        <f>VLOOKUP(B2324,imbin!$B$4:$D$3233,2,FALSE)</f>
        <v>0</v>
      </c>
      <c r="O2324" s="4" t="str">
        <f>VLOOKUP(B2324,imbin!$B$4:$D$3233,3,FALSE)</f>
        <v>Submittal</v>
      </c>
      <c r="P2324" s="4">
        <f>IF(ISNA(VLOOKUP(B2324,rampbin!$B$4:$G$1697,6,FALSE)),2,VLOOKUP(B2324,rampbin!$B$4:$G$1697,6,FALSE))</f>
        <v>2</v>
      </c>
      <c r="Q2324" s="4" t="str">
        <f>IF(ISNA(VLOOKUP(B2324,rampbin!$B$4:$G$1697,5,FALSE)),"MOVES",VLOOKUP(B2324,rampbin!$B$4:$G$1697,5,FALSE))</f>
        <v>MOVES</v>
      </c>
      <c r="R2324" s="4" t="s">
        <v>1877</v>
      </c>
      <c r="S2324" s="6" t="s">
        <v>2164</v>
      </c>
      <c r="T2324" s="4">
        <f>VLOOKUP(B2324,meanLDage!$B$3:$E$3145,4,FALSE)</f>
        <v>5</v>
      </c>
      <c r="U2324" s="32">
        <f>VLOOKUP(B2324,meanLDage!$B$3:$E$3145,2,FALSE)</f>
        <v>13.931318682258189</v>
      </c>
      <c r="V2324" s="4" t="str">
        <f t="shared" si="253"/>
        <v>45_L_100001000_0_5_2</v>
      </c>
      <c r="W2324" s="4">
        <v>45059</v>
      </c>
      <c r="X2324" s="6"/>
      <c r="Y2324" s="8">
        <f t="shared" si="254"/>
        <v>45059</v>
      </c>
      <c r="Z2324" s="6" t="b">
        <f t="shared" si="252"/>
        <v>0</v>
      </c>
      <c r="AA2324" s="6">
        <f t="shared" si="255"/>
        <v>45075</v>
      </c>
      <c r="AB2324" s="4">
        <f t="shared" si="256"/>
        <v>5</v>
      </c>
      <c r="AC2324" s="32">
        <f t="shared" si="257"/>
        <v>13.931318682258189</v>
      </c>
      <c r="AD2324" s="4">
        <f>VLOOKUP($B2324,meanLDage!$Z$3:$AC$3145,4,FALSE)</f>
        <v>5</v>
      </c>
      <c r="AE2324" s="32">
        <f>VLOOKUP($B2324,meanLDage!$Z$3:$AC$3145,2,FALSE)</f>
        <v>13.275823786489283</v>
      </c>
      <c r="AF2324" s="6">
        <f>VLOOKUP(V2324,'2017 rep county selection'!$A$1:$C$281,3,FALSE)</f>
        <v>45023</v>
      </c>
      <c r="AH2324" s="9">
        <f t="shared" si="258"/>
        <v>45023</v>
      </c>
    </row>
    <row r="2325" spans="1:34" ht="15.75" customHeight="1" x14ac:dyDescent="0.3">
      <c r="A2325" s="4">
        <v>45</v>
      </c>
      <c r="B2325" s="4">
        <v>45083</v>
      </c>
      <c r="C2325" s="6" t="s">
        <v>2295</v>
      </c>
      <c r="D2325" s="6" t="s">
        <v>1431</v>
      </c>
      <c r="E2325" s="4">
        <v>45045</v>
      </c>
      <c r="F2325" s="4">
        <v>45045</v>
      </c>
      <c r="G2325" s="4">
        <v>45045</v>
      </c>
      <c r="H2325" s="37">
        <v>3064816194</v>
      </c>
      <c r="I2325" s="37">
        <v>3190944088.2310801</v>
      </c>
      <c r="J2325" s="37">
        <v>3477717670.5430498</v>
      </c>
      <c r="K2325" s="4" t="str">
        <f>VLOOKUP(B2325,altitude!$B$3:$E$3232,4)</f>
        <v>L</v>
      </c>
      <c r="L2325" s="4">
        <f>VLOOKUP(B2325,fuelregion!$C$5:$D$3233,2,FALSE)</f>
        <v>100001000</v>
      </c>
      <c r="M2325" s="4">
        <f>VLOOKUP(B2325,fuelregion!$H$5:$I$3113,2,FALSE)</f>
        <v>100001000</v>
      </c>
      <c r="N2325" s="4">
        <f>VLOOKUP(B2325,imbin!$B$4:$D$3233,2,FALSE)</f>
        <v>0</v>
      </c>
      <c r="O2325" s="4" t="str">
        <f>VLOOKUP(B2325,imbin!$B$4:$D$3233,3,FALSE)</f>
        <v>Submittal</v>
      </c>
      <c r="P2325" s="4">
        <f>IF(ISNA(VLOOKUP(B2325,rampbin!$B$4:$G$1697,6,FALSE)),2,VLOOKUP(B2325,rampbin!$B$4:$G$1697,6,FALSE))</f>
        <v>2</v>
      </c>
      <c r="Q2325" s="4" t="str">
        <f>IF(ISNA(VLOOKUP(B2325,rampbin!$B$4:$G$1697,5,FALSE)),"MOVES",VLOOKUP(B2325,rampbin!$B$4:$G$1697,5,FALSE))</f>
        <v>MOVES</v>
      </c>
      <c r="R2325" s="4" t="s">
        <v>1877</v>
      </c>
      <c r="S2325" s="6" t="s">
        <v>2166</v>
      </c>
      <c r="T2325" s="4">
        <f>VLOOKUP(B2325,meanLDage!$B$3:$E$3145,4,FALSE)</f>
        <v>4</v>
      </c>
      <c r="U2325" s="32">
        <f>VLOOKUP(B2325,meanLDage!$B$3:$E$3145,2,FALSE)</f>
        <v>12.31892220185288</v>
      </c>
      <c r="V2325" s="4" t="str">
        <f t="shared" si="253"/>
        <v>45_L_100001000_0_4_2</v>
      </c>
      <c r="W2325" s="4">
        <v>45045</v>
      </c>
      <c r="X2325" s="6"/>
      <c r="Y2325" s="8">
        <f t="shared" si="254"/>
        <v>45045</v>
      </c>
      <c r="Z2325" s="6" t="b">
        <f t="shared" si="252"/>
        <v>1</v>
      </c>
      <c r="AA2325" s="6">
        <f t="shared" si="255"/>
        <v>45045</v>
      </c>
      <c r="AB2325" s="4">
        <f t="shared" si="256"/>
        <v>4</v>
      </c>
      <c r="AC2325" s="32">
        <f t="shared" si="257"/>
        <v>12.31892220185288</v>
      </c>
      <c r="AD2325" s="4">
        <f>VLOOKUP($B2325,meanLDage!$Z$3:$AC$3145,4,FALSE)</f>
        <v>4</v>
      </c>
      <c r="AE2325" s="32">
        <f>VLOOKUP($B2325,meanLDage!$Z$3:$AC$3145,2,FALSE)</f>
        <v>11.640694638544231</v>
      </c>
      <c r="AF2325" s="6">
        <f>VLOOKUP(V2325,'2017 rep county selection'!$A$1:$C$281,3,FALSE)</f>
        <v>45083</v>
      </c>
      <c r="AH2325" s="9">
        <f t="shared" si="258"/>
        <v>45083</v>
      </c>
    </row>
    <row r="2326" spans="1:34" ht="15.75" customHeight="1" x14ac:dyDescent="0.3">
      <c r="A2326" s="4">
        <v>45</v>
      </c>
      <c r="B2326" s="4">
        <v>45085</v>
      </c>
      <c r="C2326" s="6" t="s">
        <v>2295</v>
      </c>
      <c r="D2326" s="6" t="s">
        <v>66</v>
      </c>
      <c r="E2326" s="4">
        <v>45045</v>
      </c>
      <c r="F2326" s="4">
        <v>45045</v>
      </c>
      <c r="G2326" s="4">
        <v>45045</v>
      </c>
      <c r="H2326" s="37">
        <v>991420167</v>
      </c>
      <c r="I2326" s="37">
        <v>978677202.43040597</v>
      </c>
      <c r="J2326" s="37">
        <v>1045931845.85763</v>
      </c>
      <c r="K2326" s="4" t="str">
        <f>VLOOKUP(B2326,altitude!$B$3:$E$3232,4)</f>
        <v>L</v>
      </c>
      <c r="L2326" s="4">
        <f>VLOOKUP(B2326,fuelregion!$C$5:$D$3233,2,FALSE)</f>
        <v>100001000</v>
      </c>
      <c r="M2326" s="4">
        <f>VLOOKUP(B2326,fuelregion!$H$5:$I$3113,2,FALSE)</f>
        <v>100001000</v>
      </c>
      <c r="N2326" s="4">
        <f>VLOOKUP(B2326,imbin!$B$4:$D$3233,2,FALSE)</f>
        <v>0</v>
      </c>
      <c r="O2326" s="4" t="str">
        <f>VLOOKUP(B2326,imbin!$B$4:$D$3233,3,FALSE)</f>
        <v>Submittal</v>
      </c>
      <c r="P2326" s="4">
        <f>IF(ISNA(VLOOKUP(B2326,rampbin!$B$4:$G$1697,6,FALSE)),2,VLOOKUP(B2326,rampbin!$B$4:$G$1697,6,FALSE))</f>
        <v>2</v>
      </c>
      <c r="Q2326" s="4" t="str">
        <f>IF(ISNA(VLOOKUP(B2326,rampbin!$B$4:$G$1697,5,FALSE)),"MOVES",VLOOKUP(B2326,rampbin!$B$4:$G$1697,5,FALSE))</f>
        <v>MOVES</v>
      </c>
      <c r="R2326" s="4" t="s">
        <v>1877</v>
      </c>
      <c r="S2326" s="6" t="s">
        <v>2167</v>
      </c>
      <c r="T2326" s="4">
        <f>VLOOKUP(B2326,meanLDage!$B$3:$E$3145,4,FALSE)</f>
        <v>4</v>
      </c>
      <c r="U2326" s="32">
        <f>VLOOKUP(B2326,meanLDage!$B$3:$E$3145,2,FALSE)</f>
        <v>12.04346513997117</v>
      </c>
      <c r="V2326" s="4" t="str">
        <f t="shared" si="253"/>
        <v>45_L_100001000_0_4_2</v>
      </c>
      <c r="W2326" s="4">
        <v>45045</v>
      </c>
      <c r="X2326" s="6"/>
      <c r="Y2326" s="8">
        <f t="shared" si="254"/>
        <v>45045</v>
      </c>
      <c r="Z2326" s="6" t="b">
        <f t="shared" si="252"/>
        <v>1</v>
      </c>
      <c r="AA2326" s="6">
        <f t="shared" si="255"/>
        <v>45045</v>
      </c>
      <c r="AB2326" s="4">
        <f t="shared" si="256"/>
        <v>4</v>
      </c>
      <c r="AC2326" s="32">
        <f t="shared" si="257"/>
        <v>12.04346513997117</v>
      </c>
      <c r="AD2326" s="4">
        <f>VLOOKUP($B2326,meanLDage!$Z$3:$AC$3145,4,FALSE)</f>
        <v>4</v>
      </c>
      <c r="AE2326" s="32">
        <f>VLOOKUP($B2326,meanLDage!$Z$3:$AC$3145,2,FALSE)</f>
        <v>11.402745629707022</v>
      </c>
      <c r="AF2326" s="6">
        <f>VLOOKUP(V2326,'2017 rep county selection'!$A$1:$C$281,3,FALSE)</f>
        <v>45083</v>
      </c>
      <c r="AH2326" s="9">
        <f t="shared" si="258"/>
        <v>45083</v>
      </c>
    </row>
    <row r="2327" spans="1:34" ht="15.75" customHeight="1" x14ac:dyDescent="0.3">
      <c r="A2327" s="4">
        <v>45</v>
      </c>
      <c r="B2327" s="4">
        <v>45087</v>
      </c>
      <c r="C2327" s="6" t="s">
        <v>2295</v>
      </c>
      <c r="D2327" s="6" t="s">
        <v>141</v>
      </c>
      <c r="E2327" s="4">
        <v>45075</v>
      </c>
      <c r="F2327" s="4">
        <v>45075</v>
      </c>
      <c r="G2327" s="4">
        <v>45075</v>
      </c>
      <c r="H2327" s="37">
        <v>251492895</v>
      </c>
      <c r="I2327" s="37">
        <v>249694904.41782099</v>
      </c>
      <c r="J2327" s="37">
        <v>260083002.62992999</v>
      </c>
      <c r="K2327" s="4" t="str">
        <f>VLOOKUP(B2327,altitude!$B$3:$E$3232,4)</f>
        <v>L</v>
      </c>
      <c r="L2327" s="4">
        <f>VLOOKUP(B2327,fuelregion!$C$5:$D$3233,2,FALSE)</f>
        <v>100001000</v>
      </c>
      <c r="M2327" s="4">
        <f>VLOOKUP(B2327,fuelregion!$H$5:$I$3113,2,FALSE)</f>
        <v>100001000</v>
      </c>
      <c r="N2327" s="4">
        <f>VLOOKUP(B2327,imbin!$B$4:$D$3233,2,FALSE)</f>
        <v>0</v>
      </c>
      <c r="O2327" s="4" t="str">
        <f>VLOOKUP(B2327,imbin!$B$4:$D$3233,3,FALSE)</f>
        <v>Submittal</v>
      </c>
      <c r="P2327" s="4">
        <f>IF(ISNA(VLOOKUP(B2327,rampbin!$B$4:$G$1697,6,FALSE)),2,VLOOKUP(B2327,rampbin!$B$4:$G$1697,6,FALSE))</f>
        <v>2</v>
      </c>
      <c r="Q2327" s="4" t="str">
        <f>IF(ISNA(VLOOKUP(B2327,rampbin!$B$4:$G$1697,5,FALSE)),"MOVES",VLOOKUP(B2327,rampbin!$B$4:$G$1697,5,FALSE))</f>
        <v>MOVES</v>
      </c>
      <c r="R2327" s="4" t="s">
        <v>1877</v>
      </c>
      <c r="S2327" s="6" t="s">
        <v>2166</v>
      </c>
      <c r="T2327" s="4">
        <f>VLOOKUP(B2327,meanLDage!$B$3:$E$3145,4,FALSE)</f>
        <v>5</v>
      </c>
      <c r="U2327" s="32">
        <f>VLOOKUP(B2327,meanLDage!$B$3:$E$3145,2,FALSE)</f>
        <v>14.182292048236526</v>
      </c>
      <c r="V2327" s="4" t="str">
        <f t="shared" si="253"/>
        <v>45_L_100001000_0_5_2</v>
      </c>
      <c r="W2327" s="4">
        <v>45059</v>
      </c>
      <c r="X2327" s="6"/>
      <c r="Y2327" s="8">
        <f t="shared" si="254"/>
        <v>45059</v>
      </c>
      <c r="Z2327" s="6" t="b">
        <f t="shared" si="252"/>
        <v>0</v>
      </c>
      <c r="AA2327" s="6">
        <f t="shared" si="255"/>
        <v>45075</v>
      </c>
      <c r="AB2327" s="4">
        <f t="shared" si="256"/>
        <v>5</v>
      </c>
      <c r="AC2327" s="32">
        <f t="shared" si="257"/>
        <v>14.182292048236526</v>
      </c>
      <c r="AD2327" s="4">
        <f>VLOOKUP($B2327,meanLDage!$Z$3:$AC$3145,4,FALSE)</f>
        <v>5</v>
      </c>
      <c r="AE2327" s="32">
        <f>VLOOKUP($B2327,meanLDage!$Z$3:$AC$3145,2,FALSE)</f>
        <v>13.483860599055941</v>
      </c>
      <c r="AF2327" s="6">
        <f>VLOOKUP(V2327,'2017 rep county selection'!$A$1:$C$281,3,FALSE)</f>
        <v>45023</v>
      </c>
      <c r="AH2327" s="9">
        <f t="shared" si="258"/>
        <v>45023</v>
      </c>
    </row>
    <row r="2328" spans="1:34" ht="15.75" customHeight="1" x14ac:dyDescent="0.3">
      <c r="A2328" s="4">
        <v>45</v>
      </c>
      <c r="B2328" s="4">
        <v>45089</v>
      </c>
      <c r="C2328" s="6" t="s">
        <v>2295</v>
      </c>
      <c r="D2328" s="6" t="s">
        <v>1432</v>
      </c>
      <c r="E2328" s="4">
        <v>45075</v>
      </c>
      <c r="F2328" s="4">
        <v>45075</v>
      </c>
      <c r="G2328" s="4">
        <v>45075</v>
      </c>
      <c r="H2328" s="37">
        <v>373194215</v>
      </c>
      <c r="I2328" s="37">
        <v>369611023.70549297</v>
      </c>
      <c r="J2328" s="37">
        <v>403207806.968907</v>
      </c>
      <c r="K2328" s="4" t="str">
        <f>VLOOKUP(B2328,altitude!$B$3:$E$3232,4)</f>
        <v>L</v>
      </c>
      <c r="L2328" s="4">
        <f>VLOOKUP(B2328,fuelregion!$C$5:$D$3233,2,FALSE)</f>
        <v>100001000</v>
      </c>
      <c r="M2328" s="4">
        <f>VLOOKUP(B2328,fuelregion!$H$5:$I$3113,2,FALSE)</f>
        <v>100001000</v>
      </c>
      <c r="N2328" s="4">
        <f>VLOOKUP(B2328,imbin!$B$4:$D$3233,2,FALSE)</f>
        <v>0</v>
      </c>
      <c r="O2328" s="4" t="str">
        <f>VLOOKUP(B2328,imbin!$B$4:$D$3233,3,FALSE)</f>
        <v>Submittal</v>
      </c>
      <c r="P2328" s="4">
        <f>IF(ISNA(VLOOKUP(B2328,rampbin!$B$4:$G$1697,6,FALSE)),2,VLOOKUP(B2328,rampbin!$B$4:$G$1697,6,FALSE))</f>
        <v>2</v>
      </c>
      <c r="Q2328" s="4" t="str">
        <f>IF(ISNA(VLOOKUP(B2328,rampbin!$B$4:$G$1697,5,FALSE)),"MOVES",VLOOKUP(B2328,rampbin!$B$4:$G$1697,5,FALSE))</f>
        <v>MOVES</v>
      </c>
      <c r="R2328" s="4" t="s">
        <v>1880</v>
      </c>
      <c r="S2328" s="6" t="s">
        <v>1851</v>
      </c>
      <c r="T2328" s="4">
        <f>VLOOKUP(B2328,meanLDage!$B$3:$E$3145,4,FALSE)</f>
        <v>5</v>
      </c>
      <c r="U2328" s="32">
        <f>VLOOKUP(B2328,meanLDage!$B$3:$E$3145,2,FALSE)</f>
        <v>13.357439679151442</v>
      </c>
      <c r="V2328" s="4" t="str">
        <f t="shared" si="253"/>
        <v>45_L_100001000_0_4_2</v>
      </c>
      <c r="W2328" s="4">
        <v>45059</v>
      </c>
      <c r="X2328" s="6"/>
      <c r="Y2328" s="8">
        <f t="shared" si="254"/>
        <v>45059</v>
      </c>
      <c r="Z2328" s="6" t="b">
        <f t="shared" si="252"/>
        <v>0</v>
      </c>
      <c r="AA2328" s="6">
        <f t="shared" si="255"/>
        <v>45075</v>
      </c>
      <c r="AB2328" s="4">
        <f t="shared" si="256"/>
        <v>5</v>
      </c>
      <c r="AC2328" s="32">
        <f t="shared" si="257"/>
        <v>13.357439679151442</v>
      </c>
      <c r="AD2328" s="4">
        <f>VLOOKUP($B2328,meanLDage!$Z$3:$AC$3145,4,FALSE)</f>
        <v>4</v>
      </c>
      <c r="AE2328" s="32">
        <f>VLOOKUP($B2328,meanLDage!$Z$3:$AC$3145,2,FALSE)</f>
        <v>12.713061146878772</v>
      </c>
      <c r="AF2328" s="6">
        <f>VLOOKUP(V2328,'2017 rep county selection'!$A$1:$C$281,3,FALSE)</f>
        <v>45083</v>
      </c>
      <c r="AH2328" s="9">
        <f t="shared" si="258"/>
        <v>45083</v>
      </c>
    </row>
    <row r="2329" spans="1:34" ht="15.75" customHeight="1" x14ac:dyDescent="0.3">
      <c r="A2329" s="4">
        <v>45</v>
      </c>
      <c r="B2329" s="4">
        <v>45091</v>
      </c>
      <c r="C2329" s="6" t="s">
        <v>2295</v>
      </c>
      <c r="D2329" s="6" t="s">
        <v>795</v>
      </c>
      <c r="E2329" s="4">
        <v>45045</v>
      </c>
      <c r="F2329" s="4">
        <v>45045</v>
      </c>
      <c r="G2329" s="4">
        <v>45045</v>
      </c>
      <c r="H2329" s="37">
        <v>1983139788</v>
      </c>
      <c r="I2329" s="37">
        <v>2034297180.00109</v>
      </c>
      <c r="J2329" s="37">
        <v>2326104902.0897298</v>
      </c>
      <c r="K2329" s="4" t="str">
        <f>VLOOKUP(B2329,altitude!$B$3:$E$3232,4)</f>
        <v>L</v>
      </c>
      <c r="L2329" s="4">
        <f>VLOOKUP(B2329,fuelregion!$C$5:$D$3233,2,FALSE)</f>
        <v>100001000</v>
      </c>
      <c r="M2329" s="4">
        <f>VLOOKUP(B2329,fuelregion!$H$5:$I$3113,2,FALSE)</f>
        <v>100001000</v>
      </c>
      <c r="N2329" s="4">
        <f>VLOOKUP(B2329,imbin!$B$4:$D$3233,2,FALSE)</f>
        <v>0</v>
      </c>
      <c r="O2329" s="4" t="str">
        <f>VLOOKUP(B2329,imbin!$B$4:$D$3233,3,FALSE)</f>
        <v>Submittal</v>
      </c>
      <c r="P2329" s="4">
        <f>IF(ISNA(VLOOKUP(B2329,rampbin!$B$4:$G$1697,6,FALSE)),2,VLOOKUP(B2329,rampbin!$B$4:$G$1697,6,FALSE))</f>
        <v>2</v>
      </c>
      <c r="Q2329" s="4" t="str">
        <f>IF(ISNA(VLOOKUP(B2329,rampbin!$B$4:$G$1697,5,FALSE)),"MOVES",VLOOKUP(B2329,rampbin!$B$4:$G$1697,5,FALSE))</f>
        <v>MOVES</v>
      </c>
      <c r="R2329" s="4" t="s">
        <v>1877</v>
      </c>
      <c r="S2329" s="6" t="s">
        <v>2107</v>
      </c>
      <c r="T2329" s="4">
        <f>VLOOKUP(B2329,meanLDage!$B$3:$E$3145,4,FALSE)</f>
        <v>4</v>
      </c>
      <c r="U2329" s="32">
        <f>VLOOKUP(B2329,meanLDage!$B$3:$E$3145,2,FALSE)</f>
        <v>11.103379729332335</v>
      </c>
      <c r="V2329" s="4" t="str">
        <f t="shared" si="253"/>
        <v>45_L_100001000_0_3_2</v>
      </c>
      <c r="W2329" s="4">
        <v>45045</v>
      </c>
      <c r="X2329" s="6"/>
      <c r="Y2329" s="8">
        <f t="shared" si="254"/>
        <v>45045</v>
      </c>
      <c r="Z2329" s="6" t="b">
        <f t="shared" si="252"/>
        <v>1</v>
      </c>
      <c r="AA2329" s="6">
        <f t="shared" si="255"/>
        <v>45045</v>
      </c>
      <c r="AB2329" s="4">
        <f t="shared" si="256"/>
        <v>4</v>
      </c>
      <c r="AC2329" s="32">
        <f t="shared" si="257"/>
        <v>11.103379729332335</v>
      </c>
      <c r="AD2329" s="4">
        <f>VLOOKUP($B2329,meanLDage!$Z$3:$AC$3145,4,FALSE)</f>
        <v>3</v>
      </c>
      <c r="AE2329" s="32">
        <f>VLOOKUP($B2329,meanLDage!$Z$3:$AC$3145,2,FALSE)</f>
        <v>10.51245693807949</v>
      </c>
      <c r="AF2329" s="6">
        <f>VLOOKUP(V2329,'2017 rep county selection'!$A$1:$C$281,3,FALSE)</f>
        <v>45045</v>
      </c>
      <c r="AH2329" s="9">
        <f t="shared" si="258"/>
        <v>45045</v>
      </c>
    </row>
    <row r="2330" spans="1:34" ht="15.75" customHeight="1" x14ac:dyDescent="0.3">
      <c r="A2330" s="4">
        <v>46</v>
      </c>
      <c r="B2330" s="4">
        <v>46003</v>
      </c>
      <c r="C2330" s="6" t="s">
        <v>2296</v>
      </c>
      <c r="D2330" s="6" t="s">
        <v>1433</v>
      </c>
      <c r="E2330" s="4">
        <v>46109</v>
      </c>
      <c r="F2330" s="4">
        <v>46109</v>
      </c>
      <c r="G2330" s="4">
        <v>46109</v>
      </c>
      <c r="H2330" s="37">
        <v>100058745</v>
      </c>
      <c r="I2330" s="37">
        <v>97308235.800865695</v>
      </c>
      <c r="J2330" s="37">
        <v>100447410.08238401</v>
      </c>
      <c r="K2330" s="4" t="str">
        <f>VLOOKUP(B2330,altitude!$B$3:$E$3232,4)</f>
        <v>L</v>
      </c>
      <c r="L2330" s="4">
        <f>VLOOKUP(B2330,fuelregion!$C$5:$D$3233,2,FALSE)</f>
        <v>400001000</v>
      </c>
      <c r="M2330" s="4">
        <f>VLOOKUP(B2330,fuelregion!$H$5:$I$3113,2,FALSE)</f>
        <v>400001000</v>
      </c>
      <c r="N2330" s="4">
        <f>VLOOKUP(B2330,imbin!$B$4:$D$3233,2,FALSE)</f>
        <v>0</v>
      </c>
      <c r="O2330" s="4" t="str">
        <f>VLOOKUP(B2330,imbin!$B$4:$D$3233,3,FALSE)</f>
        <v>MOVES</v>
      </c>
      <c r="P2330" s="4">
        <f>IF(ISNA(VLOOKUP(B2330,rampbin!$B$4:$G$1697,6,FALSE)),2,VLOOKUP(B2330,rampbin!$B$4:$G$1697,6,FALSE))</f>
        <v>2</v>
      </c>
      <c r="Q2330" s="4" t="str">
        <f>IF(ISNA(VLOOKUP(B2330,rampbin!$B$4:$G$1697,5,FALSE)),"MOVES",VLOOKUP(B2330,rampbin!$B$4:$G$1697,5,FALSE))</f>
        <v>MOVES</v>
      </c>
      <c r="R2330" s="4" t="s">
        <v>1880</v>
      </c>
      <c r="S2330" s="6" t="s">
        <v>1851</v>
      </c>
      <c r="T2330" s="4">
        <f>VLOOKUP(B2330,meanLDage!$B$3:$E$3145,4,FALSE)</f>
        <v>5</v>
      </c>
      <c r="U2330" s="32">
        <f>VLOOKUP(B2330,meanLDage!$B$3:$E$3145,2,FALSE)</f>
        <v>13.888857385305135</v>
      </c>
      <c r="V2330" s="4" t="str">
        <f t="shared" si="253"/>
        <v>46_L_400001000_0_5_2</v>
      </c>
      <c r="W2330" s="4">
        <v>46109</v>
      </c>
      <c r="X2330" s="6"/>
      <c r="Y2330" s="8">
        <f t="shared" si="254"/>
        <v>46109</v>
      </c>
      <c r="Z2330" s="6" t="b">
        <f t="shared" si="252"/>
        <v>1</v>
      </c>
      <c r="AA2330" s="6">
        <f t="shared" si="255"/>
        <v>46109</v>
      </c>
      <c r="AB2330" s="4">
        <f t="shared" si="256"/>
        <v>5</v>
      </c>
      <c r="AC2330" s="32">
        <f t="shared" si="257"/>
        <v>13.888857385305135</v>
      </c>
      <c r="AD2330" s="4">
        <f>VLOOKUP($B2330,meanLDage!$Z$3:$AC$3145,4,FALSE)</f>
        <v>5</v>
      </c>
      <c r="AE2330" s="32">
        <f>VLOOKUP($B2330,meanLDage!$Z$3:$AC$3145,2,FALSE)</f>
        <v>13.170533403601338</v>
      </c>
      <c r="AF2330" s="6">
        <f>VLOOKUP(V2330,'2017 rep county selection'!$A$1:$C$281,3,FALSE)</f>
        <v>46071</v>
      </c>
      <c r="AH2330" s="9">
        <f t="shared" si="258"/>
        <v>46071</v>
      </c>
    </row>
    <row r="2331" spans="1:34" ht="15.75" customHeight="1" x14ac:dyDescent="0.3">
      <c r="A2331" s="4">
        <v>46</v>
      </c>
      <c r="B2331" s="4">
        <v>46005</v>
      </c>
      <c r="C2331" s="6" t="s">
        <v>2296</v>
      </c>
      <c r="D2331" s="6" t="s">
        <v>1434</v>
      </c>
      <c r="E2331" s="4">
        <v>46109</v>
      </c>
      <c r="F2331" s="4">
        <v>46109</v>
      </c>
      <c r="G2331" s="4">
        <v>46109</v>
      </c>
      <c r="H2331" s="37">
        <v>105821550</v>
      </c>
      <c r="I2331" s="37">
        <v>135946859.908483</v>
      </c>
      <c r="J2331" s="37">
        <v>140073328.90794501</v>
      </c>
      <c r="K2331" s="4" t="str">
        <f>VLOOKUP(B2331,altitude!$B$3:$E$3232,4)</f>
        <v>L</v>
      </c>
      <c r="L2331" s="4">
        <f>VLOOKUP(B2331,fuelregion!$C$5:$D$3233,2,FALSE)</f>
        <v>400001000</v>
      </c>
      <c r="M2331" s="4">
        <f>VLOOKUP(B2331,fuelregion!$H$5:$I$3113,2,FALSE)</f>
        <v>400001000</v>
      </c>
      <c r="N2331" s="4">
        <f>VLOOKUP(B2331,imbin!$B$4:$D$3233,2,FALSE)</f>
        <v>0</v>
      </c>
      <c r="O2331" s="4" t="str">
        <f>VLOOKUP(B2331,imbin!$B$4:$D$3233,3,FALSE)</f>
        <v>MOVES</v>
      </c>
      <c r="P2331" s="4">
        <f>IF(ISNA(VLOOKUP(B2331,rampbin!$B$4:$G$1697,6,FALSE)),2,VLOOKUP(B2331,rampbin!$B$4:$G$1697,6,FALSE))</f>
        <v>2</v>
      </c>
      <c r="Q2331" s="4" t="str">
        <f>IF(ISNA(VLOOKUP(B2331,rampbin!$B$4:$G$1697,5,FALSE)),"MOVES",VLOOKUP(B2331,rampbin!$B$4:$G$1697,5,FALSE))</f>
        <v>MOVES</v>
      </c>
      <c r="R2331" s="4" t="s">
        <v>1880</v>
      </c>
      <c r="S2331" s="6" t="s">
        <v>1851</v>
      </c>
      <c r="T2331" s="4">
        <f>VLOOKUP(B2331,meanLDage!$B$3:$E$3145,4,FALSE)</f>
        <v>4</v>
      </c>
      <c r="U2331" s="32">
        <f>VLOOKUP(B2331,meanLDage!$B$3:$E$3145,2,FALSE)</f>
        <v>12.846567347604889</v>
      </c>
      <c r="V2331" s="4" t="str">
        <f t="shared" si="253"/>
        <v>46_L_400001000_0_4_2</v>
      </c>
      <c r="W2331" s="4">
        <v>46103</v>
      </c>
      <c r="X2331" s="6"/>
      <c r="Y2331" s="8">
        <f t="shared" si="254"/>
        <v>46103</v>
      </c>
      <c r="Z2331" s="6" t="b">
        <f t="shared" si="252"/>
        <v>0</v>
      </c>
      <c r="AA2331" s="6">
        <f t="shared" si="255"/>
        <v>46109</v>
      </c>
      <c r="AB2331" s="4">
        <f t="shared" si="256"/>
        <v>4</v>
      </c>
      <c r="AC2331" s="32">
        <f t="shared" si="257"/>
        <v>12.846567347604889</v>
      </c>
      <c r="AD2331" s="4">
        <f>VLOOKUP($B2331,meanLDage!$Z$3:$AC$3145,4,FALSE)</f>
        <v>4</v>
      </c>
      <c r="AE2331" s="32">
        <f>VLOOKUP($B2331,meanLDage!$Z$3:$AC$3145,2,FALSE)</f>
        <v>12.115048067840958</v>
      </c>
      <c r="AF2331" s="6">
        <f>VLOOKUP(V2331,'2017 rep county selection'!$A$1:$C$281,3,FALSE)</f>
        <v>46103</v>
      </c>
      <c r="AH2331" s="9">
        <f t="shared" si="258"/>
        <v>46103</v>
      </c>
    </row>
    <row r="2332" spans="1:34" ht="15.75" customHeight="1" x14ac:dyDescent="0.3">
      <c r="A2332" s="4">
        <v>46</v>
      </c>
      <c r="B2332" s="4">
        <v>46007</v>
      </c>
      <c r="C2332" s="6" t="s">
        <v>2296</v>
      </c>
      <c r="D2332" s="6" t="s">
        <v>1435</v>
      </c>
      <c r="E2332" s="4">
        <v>46109</v>
      </c>
      <c r="F2332" s="4">
        <v>46109</v>
      </c>
      <c r="G2332" s="4">
        <v>46109</v>
      </c>
      <c r="H2332" s="37">
        <v>43503966</v>
      </c>
      <c r="I2332" s="37">
        <v>31771363.371816002</v>
      </c>
      <c r="J2332" s="37">
        <v>32791549.4837364</v>
      </c>
      <c r="K2332" s="4" t="str">
        <f>VLOOKUP(B2332,altitude!$B$3:$E$3232,4)</f>
        <v>L</v>
      </c>
      <c r="L2332" s="4">
        <f>VLOOKUP(B2332,fuelregion!$C$5:$D$3233,2,FALSE)</f>
        <v>400001000</v>
      </c>
      <c r="M2332" s="4">
        <f>VLOOKUP(B2332,fuelregion!$H$5:$I$3113,2,FALSE)</f>
        <v>400001000</v>
      </c>
      <c r="N2332" s="4">
        <f>VLOOKUP(B2332,imbin!$B$4:$D$3233,2,FALSE)</f>
        <v>0</v>
      </c>
      <c r="O2332" s="4" t="str">
        <f>VLOOKUP(B2332,imbin!$B$4:$D$3233,3,FALSE)</f>
        <v>MOVES</v>
      </c>
      <c r="P2332" s="4">
        <f>IF(ISNA(VLOOKUP(B2332,rampbin!$B$4:$G$1697,6,FALSE)),2,VLOOKUP(B2332,rampbin!$B$4:$G$1697,6,FALSE))</f>
        <v>2</v>
      </c>
      <c r="Q2332" s="4" t="str">
        <f>IF(ISNA(VLOOKUP(B2332,rampbin!$B$4:$G$1697,5,FALSE)),"MOVES",VLOOKUP(B2332,rampbin!$B$4:$G$1697,5,FALSE))</f>
        <v>MOVES</v>
      </c>
      <c r="R2332" s="4" t="s">
        <v>1880</v>
      </c>
      <c r="S2332" s="6" t="s">
        <v>1851</v>
      </c>
      <c r="T2332" s="4">
        <f>VLOOKUP(B2332,meanLDage!$B$3:$E$3145,4,FALSE)</f>
        <v>5</v>
      </c>
      <c r="U2332" s="32">
        <f>VLOOKUP(B2332,meanLDage!$B$3:$E$3145,2,FALSE)</f>
        <v>14.322126662320519</v>
      </c>
      <c r="V2332" s="4" t="str">
        <f t="shared" si="253"/>
        <v>46_L_400001000_0_5_2</v>
      </c>
      <c r="W2332" s="4">
        <v>46109</v>
      </c>
      <c r="X2332" s="6"/>
      <c r="Y2332" s="8">
        <f t="shared" si="254"/>
        <v>46109</v>
      </c>
      <c r="Z2332" s="6" t="b">
        <f t="shared" si="252"/>
        <v>1</v>
      </c>
      <c r="AA2332" s="6">
        <f t="shared" si="255"/>
        <v>46109</v>
      </c>
      <c r="AB2332" s="4">
        <f t="shared" si="256"/>
        <v>5</v>
      </c>
      <c r="AC2332" s="32">
        <f t="shared" si="257"/>
        <v>14.322126662320519</v>
      </c>
      <c r="AD2332" s="4">
        <f>VLOOKUP($B2332,meanLDage!$Z$3:$AC$3145,4,FALSE)</f>
        <v>5</v>
      </c>
      <c r="AE2332" s="32">
        <f>VLOOKUP($B2332,meanLDage!$Z$3:$AC$3145,2,FALSE)</f>
        <v>13.458165519693734</v>
      </c>
      <c r="AF2332" s="6">
        <f>VLOOKUP(V2332,'2017 rep county selection'!$A$1:$C$281,3,FALSE)</f>
        <v>46071</v>
      </c>
      <c r="AH2332" s="9">
        <f t="shared" si="258"/>
        <v>46071</v>
      </c>
    </row>
    <row r="2333" spans="1:34" ht="15.75" customHeight="1" x14ac:dyDescent="0.3">
      <c r="A2333" s="4">
        <v>46</v>
      </c>
      <c r="B2333" s="4">
        <v>46009</v>
      </c>
      <c r="C2333" s="6" t="s">
        <v>2296</v>
      </c>
      <c r="D2333" s="6" t="s">
        <v>1436</v>
      </c>
      <c r="E2333" s="4">
        <v>46109</v>
      </c>
      <c r="F2333" s="4">
        <v>46109</v>
      </c>
      <c r="G2333" s="4">
        <v>46109</v>
      </c>
      <c r="H2333" s="37">
        <v>90570573</v>
      </c>
      <c r="I2333" s="37">
        <v>61412641.799253702</v>
      </c>
      <c r="J2333" s="37">
        <v>63383878.015691303</v>
      </c>
      <c r="K2333" s="4" t="str">
        <f>VLOOKUP(B2333,altitude!$B$3:$E$3232,4)</f>
        <v>L</v>
      </c>
      <c r="L2333" s="4">
        <f>VLOOKUP(B2333,fuelregion!$C$5:$D$3233,2,FALSE)</f>
        <v>400001000</v>
      </c>
      <c r="M2333" s="4">
        <f>VLOOKUP(B2333,fuelregion!$H$5:$I$3113,2,FALSE)</f>
        <v>400001000</v>
      </c>
      <c r="N2333" s="4">
        <f>VLOOKUP(B2333,imbin!$B$4:$D$3233,2,FALSE)</f>
        <v>0</v>
      </c>
      <c r="O2333" s="4" t="str">
        <f>VLOOKUP(B2333,imbin!$B$4:$D$3233,3,FALSE)</f>
        <v>MOVES</v>
      </c>
      <c r="P2333" s="4">
        <f>IF(ISNA(VLOOKUP(B2333,rampbin!$B$4:$G$1697,6,FALSE)),2,VLOOKUP(B2333,rampbin!$B$4:$G$1697,6,FALSE))</f>
        <v>2</v>
      </c>
      <c r="Q2333" s="4" t="str">
        <f>IF(ISNA(VLOOKUP(B2333,rampbin!$B$4:$G$1697,5,FALSE)),"MOVES",VLOOKUP(B2333,rampbin!$B$4:$G$1697,5,FALSE))</f>
        <v>MOVES</v>
      </c>
      <c r="R2333" s="4" t="s">
        <v>1880</v>
      </c>
      <c r="S2333" s="6" t="s">
        <v>1851</v>
      </c>
      <c r="T2333" s="4">
        <f>VLOOKUP(B2333,meanLDage!$B$3:$E$3145,4,FALSE)</f>
        <v>5</v>
      </c>
      <c r="U2333" s="32">
        <f>VLOOKUP(B2333,meanLDage!$B$3:$E$3145,2,FALSE)</f>
        <v>14.041512428503445</v>
      </c>
      <c r="V2333" s="4" t="str">
        <f t="shared" si="253"/>
        <v>46_L_400001000_0_5_2</v>
      </c>
      <c r="W2333" s="4">
        <v>46109</v>
      </c>
      <c r="X2333" s="6"/>
      <c r="Y2333" s="8">
        <f t="shared" si="254"/>
        <v>46109</v>
      </c>
      <c r="Z2333" s="6" t="b">
        <f t="shared" si="252"/>
        <v>1</v>
      </c>
      <c r="AA2333" s="6">
        <f t="shared" si="255"/>
        <v>46109</v>
      </c>
      <c r="AB2333" s="4">
        <f t="shared" si="256"/>
        <v>5</v>
      </c>
      <c r="AC2333" s="32">
        <f t="shared" si="257"/>
        <v>14.041512428503445</v>
      </c>
      <c r="AD2333" s="4">
        <f>VLOOKUP($B2333,meanLDage!$Z$3:$AC$3145,4,FALSE)</f>
        <v>5</v>
      </c>
      <c r="AE2333" s="32">
        <f>VLOOKUP($B2333,meanLDage!$Z$3:$AC$3145,2,FALSE)</f>
        <v>13.157405816420043</v>
      </c>
      <c r="AF2333" s="6">
        <f>VLOOKUP(V2333,'2017 rep county selection'!$A$1:$C$281,3,FALSE)</f>
        <v>46071</v>
      </c>
      <c r="AH2333" s="9">
        <f t="shared" si="258"/>
        <v>46071</v>
      </c>
    </row>
    <row r="2334" spans="1:34" ht="15.75" customHeight="1" x14ac:dyDescent="0.3">
      <c r="A2334" s="4">
        <v>46</v>
      </c>
      <c r="B2334" s="4">
        <v>46011</v>
      </c>
      <c r="C2334" s="6" t="s">
        <v>2296</v>
      </c>
      <c r="D2334" s="6" t="s">
        <v>1437</v>
      </c>
      <c r="E2334" s="4">
        <v>46099</v>
      </c>
      <c r="F2334" s="4">
        <v>46099</v>
      </c>
      <c r="G2334" s="4">
        <v>46099</v>
      </c>
      <c r="H2334" s="37">
        <v>313155618</v>
      </c>
      <c r="I2334" s="37">
        <v>285112894.50836098</v>
      </c>
      <c r="J2334" s="37">
        <v>293775246.58901</v>
      </c>
      <c r="K2334" s="4" t="str">
        <f>VLOOKUP(B2334,altitude!$B$3:$E$3232,4)</f>
        <v>L</v>
      </c>
      <c r="L2334" s="4">
        <f>VLOOKUP(B2334,fuelregion!$C$5:$D$3233,2,FALSE)</f>
        <v>400001000</v>
      </c>
      <c r="M2334" s="4">
        <f>VLOOKUP(B2334,fuelregion!$H$5:$I$3113,2,FALSE)</f>
        <v>400001000</v>
      </c>
      <c r="N2334" s="4">
        <f>VLOOKUP(B2334,imbin!$B$4:$D$3233,2,FALSE)</f>
        <v>0</v>
      </c>
      <c r="O2334" s="4" t="str">
        <f>VLOOKUP(B2334,imbin!$B$4:$D$3233,3,FALSE)</f>
        <v>MOVES</v>
      </c>
      <c r="P2334" s="4">
        <f>IF(ISNA(VLOOKUP(B2334,rampbin!$B$4:$G$1697,6,FALSE)),2,VLOOKUP(B2334,rampbin!$B$4:$G$1697,6,FALSE))</f>
        <v>2</v>
      </c>
      <c r="Q2334" s="4" t="str">
        <f>IF(ISNA(VLOOKUP(B2334,rampbin!$B$4:$G$1697,5,FALSE)),"MOVES",VLOOKUP(B2334,rampbin!$B$4:$G$1697,5,FALSE))</f>
        <v>MOVES</v>
      </c>
      <c r="R2334" s="4" t="s">
        <v>1880</v>
      </c>
      <c r="S2334" s="6" t="s">
        <v>1851</v>
      </c>
      <c r="T2334" s="4">
        <f>VLOOKUP(B2334,meanLDage!$B$3:$E$3145,4,FALSE)</f>
        <v>4</v>
      </c>
      <c r="U2334" s="32">
        <f>VLOOKUP(B2334,meanLDage!$B$3:$E$3145,2,FALSE)</f>
        <v>12.065807010427456</v>
      </c>
      <c r="V2334" s="4" t="str">
        <f t="shared" si="253"/>
        <v>46_L_400001000_0_4_2</v>
      </c>
      <c r="W2334" s="4">
        <v>46103</v>
      </c>
      <c r="X2334" s="6"/>
      <c r="Y2334" s="8">
        <f t="shared" si="254"/>
        <v>46103</v>
      </c>
      <c r="Z2334" s="6" t="b">
        <f t="shared" si="252"/>
        <v>0</v>
      </c>
      <c r="AA2334" s="6">
        <f t="shared" si="255"/>
        <v>46099</v>
      </c>
      <c r="AB2334" s="4">
        <f t="shared" si="256"/>
        <v>4</v>
      </c>
      <c r="AC2334" s="32">
        <f t="shared" si="257"/>
        <v>12.065807010427456</v>
      </c>
      <c r="AD2334" s="4">
        <f>VLOOKUP($B2334,meanLDage!$Z$3:$AC$3145,4,FALSE)</f>
        <v>4</v>
      </c>
      <c r="AE2334" s="32">
        <f>VLOOKUP($B2334,meanLDage!$Z$3:$AC$3145,2,FALSE)</f>
        <v>11.370571492505917</v>
      </c>
      <c r="AF2334" s="6">
        <f>VLOOKUP(V2334,'2017 rep county selection'!$A$1:$C$281,3,FALSE)</f>
        <v>46103</v>
      </c>
      <c r="AH2334" s="9">
        <f t="shared" si="258"/>
        <v>46103</v>
      </c>
    </row>
    <row r="2335" spans="1:34" ht="15.75" customHeight="1" x14ac:dyDescent="0.3">
      <c r="A2335" s="4">
        <v>46</v>
      </c>
      <c r="B2335" s="4">
        <v>46013</v>
      </c>
      <c r="C2335" s="6" t="s">
        <v>2296</v>
      </c>
      <c r="D2335" s="6" t="s">
        <v>461</v>
      </c>
      <c r="E2335" s="4">
        <v>46099</v>
      </c>
      <c r="F2335" s="4">
        <v>46099</v>
      </c>
      <c r="G2335" s="4">
        <v>46099</v>
      </c>
      <c r="H2335" s="37">
        <v>231995135</v>
      </c>
      <c r="I2335" s="37">
        <v>312412879.37490797</v>
      </c>
      <c r="J2335" s="37">
        <v>321749236.48169303</v>
      </c>
      <c r="K2335" s="4" t="str">
        <f>VLOOKUP(B2335,altitude!$B$3:$E$3232,4)</f>
        <v>L</v>
      </c>
      <c r="L2335" s="4">
        <f>VLOOKUP(B2335,fuelregion!$C$5:$D$3233,2,FALSE)</f>
        <v>400001000</v>
      </c>
      <c r="M2335" s="4">
        <f>VLOOKUP(B2335,fuelregion!$H$5:$I$3113,2,FALSE)</f>
        <v>400001000</v>
      </c>
      <c r="N2335" s="4">
        <f>VLOOKUP(B2335,imbin!$B$4:$D$3233,2,FALSE)</f>
        <v>0</v>
      </c>
      <c r="O2335" s="4" t="str">
        <f>VLOOKUP(B2335,imbin!$B$4:$D$3233,3,FALSE)</f>
        <v>MOVES</v>
      </c>
      <c r="P2335" s="4">
        <f>IF(ISNA(VLOOKUP(B2335,rampbin!$B$4:$G$1697,6,FALSE)),2,VLOOKUP(B2335,rampbin!$B$4:$G$1697,6,FALSE))</f>
        <v>2</v>
      </c>
      <c r="Q2335" s="4" t="str">
        <f>IF(ISNA(VLOOKUP(B2335,rampbin!$B$4:$G$1697,5,FALSE)),"MOVES",VLOOKUP(B2335,rampbin!$B$4:$G$1697,5,FALSE))</f>
        <v>MOVES</v>
      </c>
      <c r="R2335" s="4" t="s">
        <v>1880</v>
      </c>
      <c r="S2335" s="6" t="s">
        <v>1851</v>
      </c>
      <c r="T2335" s="4">
        <f>VLOOKUP(B2335,meanLDage!$B$3:$E$3145,4,FALSE)</f>
        <v>4</v>
      </c>
      <c r="U2335" s="32">
        <f>VLOOKUP(B2335,meanLDage!$B$3:$E$3145,2,FALSE)</f>
        <v>11.493397359807833</v>
      </c>
      <c r="V2335" s="4" t="str">
        <f t="shared" si="253"/>
        <v>46_L_400001000_0_3_2</v>
      </c>
      <c r="W2335" s="4">
        <v>46103</v>
      </c>
      <c r="X2335" s="6"/>
      <c r="Y2335" s="8">
        <f t="shared" si="254"/>
        <v>46103</v>
      </c>
      <c r="Z2335" s="6" t="b">
        <f t="shared" si="252"/>
        <v>0</v>
      </c>
      <c r="AA2335" s="6">
        <f t="shared" si="255"/>
        <v>46099</v>
      </c>
      <c r="AB2335" s="4">
        <f t="shared" si="256"/>
        <v>4</v>
      </c>
      <c r="AC2335" s="32">
        <f t="shared" si="257"/>
        <v>11.493397359807833</v>
      </c>
      <c r="AD2335" s="4">
        <f>VLOOKUP($B2335,meanLDage!$Z$3:$AC$3145,4,FALSE)</f>
        <v>3</v>
      </c>
      <c r="AE2335" s="32">
        <f>VLOOKUP($B2335,meanLDage!$Z$3:$AC$3145,2,FALSE)</f>
        <v>10.840526201331702</v>
      </c>
      <c r="AF2335" s="6">
        <f>VLOOKUP(V2335,'2017 rep county selection'!$A$1:$C$281,3,FALSE)</f>
        <v>46099</v>
      </c>
      <c r="AH2335" s="9">
        <f t="shared" si="258"/>
        <v>46099</v>
      </c>
    </row>
    <row r="2336" spans="1:34" ht="15.75" customHeight="1" x14ac:dyDescent="0.3">
      <c r="A2336" s="4">
        <v>46</v>
      </c>
      <c r="B2336" s="4">
        <v>46015</v>
      </c>
      <c r="C2336" s="6" t="s">
        <v>2296</v>
      </c>
      <c r="D2336" s="6" t="s">
        <v>1438</v>
      </c>
      <c r="E2336" s="4">
        <v>46099</v>
      </c>
      <c r="F2336" s="4">
        <v>46099</v>
      </c>
      <c r="G2336" s="4">
        <v>46099</v>
      </c>
      <c r="H2336" s="37">
        <v>135547835</v>
      </c>
      <c r="I2336" s="37">
        <v>113191662.996823</v>
      </c>
      <c r="J2336" s="37">
        <v>116839262.00915501</v>
      </c>
      <c r="K2336" s="4" t="str">
        <f>VLOOKUP(B2336,altitude!$B$3:$E$3232,4)</f>
        <v>L</v>
      </c>
      <c r="L2336" s="4">
        <f>VLOOKUP(B2336,fuelregion!$C$5:$D$3233,2,FALSE)</f>
        <v>400001000</v>
      </c>
      <c r="M2336" s="4">
        <f>VLOOKUP(B2336,fuelregion!$H$5:$I$3113,2,FALSE)</f>
        <v>400001000</v>
      </c>
      <c r="N2336" s="4">
        <f>VLOOKUP(B2336,imbin!$B$4:$D$3233,2,FALSE)</f>
        <v>0</v>
      </c>
      <c r="O2336" s="4" t="str">
        <f>VLOOKUP(B2336,imbin!$B$4:$D$3233,3,FALSE)</f>
        <v>MOVES</v>
      </c>
      <c r="P2336" s="4">
        <f>IF(ISNA(VLOOKUP(B2336,rampbin!$B$4:$G$1697,6,FALSE)),2,VLOOKUP(B2336,rampbin!$B$4:$G$1697,6,FALSE))</f>
        <v>2</v>
      </c>
      <c r="Q2336" s="4" t="str">
        <f>IF(ISNA(VLOOKUP(B2336,rampbin!$B$4:$G$1697,5,FALSE)),"MOVES",VLOOKUP(B2336,rampbin!$B$4:$G$1697,5,FALSE))</f>
        <v>MOVES</v>
      </c>
      <c r="R2336" s="4" t="s">
        <v>1880</v>
      </c>
      <c r="S2336" s="6" t="s">
        <v>1851</v>
      </c>
      <c r="T2336" s="4">
        <f>VLOOKUP(B2336,meanLDage!$B$3:$E$3145,4,FALSE)</f>
        <v>4</v>
      </c>
      <c r="U2336" s="32">
        <f>VLOOKUP(B2336,meanLDage!$B$3:$E$3145,2,FALSE)</f>
        <v>12.915897745747055</v>
      </c>
      <c r="V2336" s="4" t="str">
        <f t="shared" si="253"/>
        <v>46_L_400001000_0_4_2</v>
      </c>
      <c r="W2336" s="4">
        <v>46103</v>
      </c>
      <c r="X2336" s="6"/>
      <c r="Y2336" s="8">
        <f t="shared" si="254"/>
        <v>46103</v>
      </c>
      <c r="Z2336" s="6" t="b">
        <f t="shared" si="252"/>
        <v>0</v>
      </c>
      <c r="AA2336" s="6">
        <f t="shared" si="255"/>
        <v>46099</v>
      </c>
      <c r="AB2336" s="4">
        <f t="shared" si="256"/>
        <v>4</v>
      </c>
      <c r="AC2336" s="32">
        <f t="shared" si="257"/>
        <v>12.915897745747055</v>
      </c>
      <c r="AD2336" s="4">
        <f>VLOOKUP($B2336,meanLDage!$Z$3:$AC$3145,4,FALSE)</f>
        <v>4</v>
      </c>
      <c r="AE2336" s="32">
        <f>VLOOKUP($B2336,meanLDage!$Z$3:$AC$3145,2,FALSE)</f>
        <v>12.190414264495395</v>
      </c>
      <c r="AF2336" s="6">
        <f>VLOOKUP(V2336,'2017 rep county selection'!$A$1:$C$281,3,FALSE)</f>
        <v>46103</v>
      </c>
      <c r="AH2336" s="9">
        <f t="shared" si="258"/>
        <v>46103</v>
      </c>
    </row>
    <row r="2337" spans="1:34" ht="15.75" customHeight="1" x14ac:dyDescent="0.3">
      <c r="A2337" s="4">
        <v>46</v>
      </c>
      <c r="B2337" s="4">
        <v>46017</v>
      </c>
      <c r="C2337" s="6" t="s">
        <v>2296</v>
      </c>
      <c r="D2337" s="6" t="s">
        <v>1063</v>
      </c>
      <c r="E2337" s="4">
        <v>46109</v>
      </c>
      <c r="F2337" s="4">
        <v>46109</v>
      </c>
      <c r="G2337" s="4">
        <v>46109</v>
      </c>
      <c r="H2337" s="37">
        <v>15561752</v>
      </c>
      <c r="I2337" s="37">
        <v>18235759.9940883</v>
      </c>
      <c r="J2337" s="37">
        <v>18821111.656568699</v>
      </c>
      <c r="K2337" s="4" t="str">
        <f>VLOOKUP(B2337,altitude!$B$3:$E$3232,4)</f>
        <v>L</v>
      </c>
      <c r="L2337" s="4">
        <f>VLOOKUP(B2337,fuelregion!$C$5:$D$3233,2,FALSE)</f>
        <v>400001000</v>
      </c>
      <c r="M2337" s="4">
        <f>VLOOKUP(B2337,fuelregion!$H$5:$I$3113,2,FALSE)</f>
        <v>400001000</v>
      </c>
      <c r="N2337" s="4">
        <f>VLOOKUP(B2337,imbin!$B$4:$D$3233,2,FALSE)</f>
        <v>0</v>
      </c>
      <c r="O2337" s="4" t="str">
        <f>VLOOKUP(B2337,imbin!$B$4:$D$3233,3,FALSE)</f>
        <v>MOVES</v>
      </c>
      <c r="P2337" s="4">
        <f>IF(ISNA(VLOOKUP(B2337,rampbin!$B$4:$G$1697,6,FALSE)),2,VLOOKUP(B2337,rampbin!$B$4:$G$1697,6,FALSE))</f>
        <v>2</v>
      </c>
      <c r="Q2337" s="4" t="str">
        <f>IF(ISNA(VLOOKUP(B2337,rampbin!$B$4:$G$1697,5,FALSE)),"MOVES",VLOOKUP(B2337,rampbin!$B$4:$G$1697,5,FALSE))</f>
        <v>MOVES</v>
      </c>
      <c r="R2337" s="4" t="s">
        <v>1880</v>
      </c>
      <c r="S2337" s="6" t="s">
        <v>1851</v>
      </c>
      <c r="T2337" s="4">
        <f>VLOOKUP(B2337,meanLDage!$B$3:$E$3145,4,FALSE)</f>
        <v>5</v>
      </c>
      <c r="U2337" s="32">
        <f>VLOOKUP(B2337,meanLDage!$B$3:$E$3145,2,FALSE)</f>
        <v>13.769318181649965</v>
      </c>
      <c r="V2337" s="4" t="str">
        <f t="shared" si="253"/>
        <v>46_L_400001000_0_5_2</v>
      </c>
      <c r="W2337" s="4">
        <v>46109</v>
      </c>
      <c r="X2337" s="6"/>
      <c r="Y2337" s="8">
        <f t="shared" si="254"/>
        <v>46109</v>
      </c>
      <c r="Z2337" s="6" t="b">
        <f t="shared" si="252"/>
        <v>1</v>
      </c>
      <c r="AA2337" s="6">
        <f t="shared" si="255"/>
        <v>46109</v>
      </c>
      <c r="AB2337" s="4">
        <f t="shared" si="256"/>
        <v>5</v>
      </c>
      <c r="AC2337" s="32">
        <f t="shared" si="257"/>
        <v>13.769318181649965</v>
      </c>
      <c r="AD2337" s="4">
        <f>VLOOKUP($B2337,meanLDage!$Z$3:$AC$3145,4,FALSE)</f>
        <v>5</v>
      </c>
      <c r="AE2337" s="32">
        <f>VLOOKUP($B2337,meanLDage!$Z$3:$AC$3145,2,FALSE)</f>
        <v>13.275453134116088</v>
      </c>
      <c r="AF2337" s="6">
        <f>VLOOKUP(V2337,'2017 rep county selection'!$A$1:$C$281,3,FALSE)</f>
        <v>46071</v>
      </c>
      <c r="AH2337" s="9">
        <f t="shared" si="258"/>
        <v>46071</v>
      </c>
    </row>
    <row r="2338" spans="1:34" ht="15.75" customHeight="1" x14ac:dyDescent="0.3">
      <c r="A2338" s="4">
        <v>46</v>
      </c>
      <c r="B2338" s="4">
        <v>46019</v>
      </c>
      <c r="C2338" s="6" t="s">
        <v>2296</v>
      </c>
      <c r="D2338" s="6" t="s">
        <v>149</v>
      </c>
      <c r="E2338" s="4">
        <v>46109</v>
      </c>
      <c r="F2338" s="4">
        <v>46109</v>
      </c>
      <c r="G2338" s="4">
        <v>46109</v>
      </c>
      <c r="H2338" s="37">
        <v>65101620</v>
      </c>
      <c r="I2338" s="37">
        <v>125959470.166648</v>
      </c>
      <c r="J2338" s="37">
        <v>129833451.57439899</v>
      </c>
      <c r="K2338" s="4" t="str">
        <f>VLOOKUP(B2338,altitude!$B$3:$E$3232,4)</f>
        <v>L</v>
      </c>
      <c r="L2338" s="4">
        <f>VLOOKUP(B2338,fuelregion!$C$5:$D$3233,2,FALSE)</f>
        <v>400001000</v>
      </c>
      <c r="M2338" s="4">
        <f>VLOOKUP(B2338,fuelregion!$H$5:$I$3113,2,FALSE)</f>
        <v>400001000</v>
      </c>
      <c r="N2338" s="4">
        <f>VLOOKUP(B2338,imbin!$B$4:$D$3233,2,FALSE)</f>
        <v>0</v>
      </c>
      <c r="O2338" s="4" t="str">
        <f>VLOOKUP(B2338,imbin!$B$4:$D$3233,3,FALSE)</f>
        <v>MOVES</v>
      </c>
      <c r="P2338" s="4">
        <f>IF(ISNA(VLOOKUP(B2338,rampbin!$B$4:$G$1697,6,FALSE)),2,VLOOKUP(B2338,rampbin!$B$4:$G$1697,6,FALSE))</f>
        <v>2</v>
      </c>
      <c r="Q2338" s="4" t="str">
        <f>IF(ISNA(VLOOKUP(B2338,rampbin!$B$4:$G$1697,5,FALSE)),"MOVES",VLOOKUP(B2338,rampbin!$B$4:$G$1697,5,FALSE))</f>
        <v>MOVES</v>
      </c>
      <c r="R2338" s="4" t="s">
        <v>1880</v>
      </c>
      <c r="S2338" s="6" t="s">
        <v>1851</v>
      </c>
      <c r="T2338" s="4">
        <f>VLOOKUP(B2338,meanLDage!$B$3:$E$3145,4,FALSE)</f>
        <v>5</v>
      </c>
      <c r="U2338" s="32">
        <f>VLOOKUP(B2338,meanLDage!$B$3:$E$3145,2,FALSE)</f>
        <v>14.28420965162031</v>
      </c>
      <c r="V2338" s="4" t="str">
        <f t="shared" si="253"/>
        <v>46_L_400001000_0_5_2</v>
      </c>
      <c r="W2338" s="4">
        <v>46109</v>
      </c>
      <c r="X2338" s="6"/>
      <c r="Y2338" s="8">
        <f t="shared" si="254"/>
        <v>46109</v>
      </c>
      <c r="Z2338" s="6" t="b">
        <f t="shared" si="252"/>
        <v>1</v>
      </c>
      <c r="AA2338" s="6">
        <f t="shared" si="255"/>
        <v>46109</v>
      </c>
      <c r="AB2338" s="4">
        <f t="shared" si="256"/>
        <v>5</v>
      </c>
      <c r="AC2338" s="32">
        <f t="shared" si="257"/>
        <v>14.28420965162031</v>
      </c>
      <c r="AD2338" s="4">
        <f>VLOOKUP($B2338,meanLDage!$Z$3:$AC$3145,4,FALSE)</f>
        <v>5</v>
      </c>
      <c r="AE2338" s="32">
        <f>VLOOKUP($B2338,meanLDage!$Z$3:$AC$3145,2,FALSE)</f>
        <v>13.473405074803651</v>
      </c>
      <c r="AF2338" s="6">
        <f>VLOOKUP(V2338,'2017 rep county selection'!$A$1:$C$281,3,FALSE)</f>
        <v>46071</v>
      </c>
      <c r="AH2338" s="9">
        <f t="shared" si="258"/>
        <v>46071</v>
      </c>
    </row>
    <row r="2339" spans="1:34" ht="15.75" customHeight="1" x14ac:dyDescent="0.3">
      <c r="A2339" s="4">
        <v>46</v>
      </c>
      <c r="B2339" s="4">
        <v>46021</v>
      </c>
      <c r="C2339" s="6" t="s">
        <v>2296</v>
      </c>
      <c r="D2339" s="6" t="s">
        <v>679</v>
      </c>
      <c r="E2339" s="4">
        <v>46109</v>
      </c>
      <c r="F2339" s="4">
        <v>46109</v>
      </c>
      <c r="G2339" s="4">
        <v>46109</v>
      </c>
      <c r="H2339" s="37">
        <v>17505344</v>
      </c>
      <c r="I2339" s="37">
        <v>21288516.608757701</v>
      </c>
      <c r="J2339" s="37">
        <v>21973810.393844299</v>
      </c>
      <c r="K2339" s="4" t="str">
        <f>VLOOKUP(B2339,altitude!$B$3:$E$3232,4)</f>
        <v>L</v>
      </c>
      <c r="L2339" s="4">
        <f>VLOOKUP(B2339,fuelregion!$C$5:$D$3233,2,FALSE)</f>
        <v>400001000</v>
      </c>
      <c r="M2339" s="4">
        <f>VLOOKUP(B2339,fuelregion!$H$5:$I$3113,2,FALSE)</f>
        <v>400001000</v>
      </c>
      <c r="N2339" s="4">
        <f>VLOOKUP(B2339,imbin!$B$4:$D$3233,2,FALSE)</f>
        <v>0</v>
      </c>
      <c r="O2339" s="4" t="str">
        <f>VLOOKUP(B2339,imbin!$B$4:$D$3233,3,FALSE)</f>
        <v>MOVES</v>
      </c>
      <c r="P2339" s="4">
        <f>IF(ISNA(VLOOKUP(B2339,rampbin!$B$4:$G$1697,6,FALSE)),2,VLOOKUP(B2339,rampbin!$B$4:$G$1697,6,FALSE))</f>
        <v>2</v>
      </c>
      <c r="Q2339" s="4" t="str">
        <f>IF(ISNA(VLOOKUP(B2339,rampbin!$B$4:$G$1697,5,FALSE)),"MOVES",VLOOKUP(B2339,rampbin!$B$4:$G$1697,5,FALSE))</f>
        <v>MOVES</v>
      </c>
      <c r="R2339" s="4" t="s">
        <v>1880</v>
      </c>
      <c r="S2339" s="6" t="s">
        <v>1851</v>
      </c>
      <c r="T2339" s="4">
        <f>VLOOKUP(B2339,meanLDage!$B$3:$E$3145,4,FALSE)</f>
        <v>5</v>
      </c>
      <c r="U2339" s="32">
        <f>VLOOKUP(B2339,meanLDage!$B$3:$E$3145,2,FALSE)</f>
        <v>14.248106903318671</v>
      </c>
      <c r="V2339" s="4" t="str">
        <f t="shared" si="253"/>
        <v>46_L_400001000_0_5_2</v>
      </c>
      <c r="W2339" s="4">
        <v>46109</v>
      </c>
      <c r="X2339" s="6"/>
      <c r="Y2339" s="8">
        <f t="shared" si="254"/>
        <v>46109</v>
      </c>
      <c r="Z2339" s="6" t="b">
        <f t="shared" si="252"/>
        <v>1</v>
      </c>
      <c r="AA2339" s="6">
        <f t="shared" si="255"/>
        <v>46109</v>
      </c>
      <c r="AB2339" s="4">
        <f t="shared" si="256"/>
        <v>5</v>
      </c>
      <c r="AC2339" s="32">
        <f t="shared" si="257"/>
        <v>14.248106903318671</v>
      </c>
      <c r="AD2339" s="4">
        <f>VLOOKUP($B2339,meanLDage!$Z$3:$AC$3145,4,FALSE)</f>
        <v>5</v>
      </c>
      <c r="AE2339" s="32">
        <f>VLOOKUP($B2339,meanLDage!$Z$3:$AC$3145,2,FALSE)</f>
        <v>13.300364796024502</v>
      </c>
      <c r="AF2339" s="6">
        <f>VLOOKUP(V2339,'2017 rep county selection'!$A$1:$C$281,3,FALSE)</f>
        <v>46071</v>
      </c>
      <c r="AH2339" s="9">
        <f t="shared" si="258"/>
        <v>46071</v>
      </c>
    </row>
    <row r="2340" spans="1:34" ht="15.75" customHeight="1" x14ac:dyDescent="0.3">
      <c r="A2340" s="4">
        <v>46</v>
      </c>
      <c r="B2340" s="4">
        <v>46023</v>
      </c>
      <c r="C2340" s="6" t="s">
        <v>2296</v>
      </c>
      <c r="D2340" s="6" t="s">
        <v>1439</v>
      </c>
      <c r="E2340" s="4">
        <v>46109</v>
      </c>
      <c r="F2340" s="4">
        <v>46109</v>
      </c>
      <c r="G2340" s="4">
        <v>46109</v>
      </c>
      <c r="H2340" s="37">
        <v>115342615</v>
      </c>
      <c r="I2340" s="37">
        <v>78387051.010671094</v>
      </c>
      <c r="J2340" s="37">
        <v>80902528.762404397</v>
      </c>
      <c r="K2340" s="4" t="str">
        <f>VLOOKUP(B2340,altitude!$B$3:$E$3232,4)</f>
        <v>L</v>
      </c>
      <c r="L2340" s="4">
        <f>VLOOKUP(B2340,fuelregion!$C$5:$D$3233,2,FALSE)</f>
        <v>400001000</v>
      </c>
      <c r="M2340" s="4">
        <f>VLOOKUP(B2340,fuelregion!$H$5:$I$3113,2,FALSE)</f>
        <v>400001000</v>
      </c>
      <c r="N2340" s="4">
        <f>VLOOKUP(B2340,imbin!$B$4:$D$3233,2,FALSE)</f>
        <v>0</v>
      </c>
      <c r="O2340" s="4" t="str">
        <f>VLOOKUP(B2340,imbin!$B$4:$D$3233,3,FALSE)</f>
        <v>MOVES</v>
      </c>
      <c r="P2340" s="4">
        <f>IF(ISNA(VLOOKUP(B2340,rampbin!$B$4:$G$1697,6,FALSE)),2,VLOOKUP(B2340,rampbin!$B$4:$G$1697,6,FALSE))</f>
        <v>2</v>
      </c>
      <c r="Q2340" s="4" t="str">
        <f>IF(ISNA(VLOOKUP(B2340,rampbin!$B$4:$G$1697,5,FALSE)),"MOVES",VLOOKUP(B2340,rampbin!$B$4:$G$1697,5,FALSE))</f>
        <v>MOVES</v>
      </c>
      <c r="R2340" s="4" t="s">
        <v>1880</v>
      </c>
      <c r="S2340" s="6" t="s">
        <v>1851</v>
      </c>
      <c r="T2340" s="4">
        <f>VLOOKUP(B2340,meanLDage!$B$3:$E$3145,4,FALSE)</f>
        <v>5</v>
      </c>
      <c r="U2340" s="32">
        <f>VLOOKUP(B2340,meanLDage!$B$3:$E$3145,2,FALSE)</f>
        <v>13.472279483326473</v>
      </c>
      <c r="V2340" s="4" t="str">
        <f t="shared" si="253"/>
        <v>46_L_400001000_0_4_2</v>
      </c>
      <c r="W2340" s="4">
        <v>46109</v>
      </c>
      <c r="X2340" s="6"/>
      <c r="Y2340" s="8">
        <f t="shared" si="254"/>
        <v>46109</v>
      </c>
      <c r="Z2340" s="6" t="b">
        <f t="shared" si="252"/>
        <v>1</v>
      </c>
      <c r="AA2340" s="6">
        <f t="shared" si="255"/>
        <v>46109</v>
      </c>
      <c r="AB2340" s="4">
        <f t="shared" si="256"/>
        <v>5</v>
      </c>
      <c r="AC2340" s="32">
        <f t="shared" si="257"/>
        <v>13.472279483326473</v>
      </c>
      <c r="AD2340" s="4">
        <f>VLOOKUP($B2340,meanLDage!$Z$3:$AC$3145,4,FALSE)</f>
        <v>4</v>
      </c>
      <c r="AE2340" s="32">
        <f>VLOOKUP($B2340,meanLDage!$Z$3:$AC$3145,2,FALSE)</f>
        <v>12.663822740970598</v>
      </c>
      <c r="AF2340" s="6">
        <f>VLOOKUP(V2340,'2017 rep county selection'!$A$1:$C$281,3,FALSE)</f>
        <v>46103</v>
      </c>
      <c r="AH2340" s="9">
        <f t="shared" si="258"/>
        <v>46103</v>
      </c>
    </row>
    <row r="2341" spans="1:34" ht="15.75" customHeight="1" x14ac:dyDescent="0.3">
      <c r="A2341" s="4">
        <v>46</v>
      </c>
      <c r="B2341" s="4">
        <v>46025</v>
      </c>
      <c r="C2341" s="6" t="s">
        <v>2296</v>
      </c>
      <c r="D2341" s="6" t="s">
        <v>97</v>
      </c>
      <c r="E2341" s="4">
        <v>46109</v>
      </c>
      <c r="F2341" s="4">
        <v>46109</v>
      </c>
      <c r="G2341" s="4">
        <v>46109</v>
      </c>
      <c r="H2341" s="37">
        <v>44941005</v>
      </c>
      <c r="I2341" s="37">
        <v>51778462.005529404</v>
      </c>
      <c r="J2341" s="37">
        <v>53444735.880570501</v>
      </c>
      <c r="K2341" s="4" t="str">
        <f>VLOOKUP(B2341,altitude!$B$3:$E$3232,4)</f>
        <v>L</v>
      </c>
      <c r="L2341" s="4">
        <f>VLOOKUP(B2341,fuelregion!$C$5:$D$3233,2,FALSE)</f>
        <v>400001000</v>
      </c>
      <c r="M2341" s="4">
        <f>VLOOKUP(B2341,fuelregion!$H$5:$I$3113,2,FALSE)</f>
        <v>400001000</v>
      </c>
      <c r="N2341" s="4">
        <f>VLOOKUP(B2341,imbin!$B$4:$D$3233,2,FALSE)</f>
        <v>0</v>
      </c>
      <c r="O2341" s="4" t="str">
        <f>VLOOKUP(B2341,imbin!$B$4:$D$3233,3,FALSE)</f>
        <v>MOVES</v>
      </c>
      <c r="P2341" s="4">
        <f>IF(ISNA(VLOOKUP(B2341,rampbin!$B$4:$G$1697,6,FALSE)),2,VLOOKUP(B2341,rampbin!$B$4:$G$1697,6,FALSE))</f>
        <v>2</v>
      </c>
      <c r="Q2341" s="4" t="str">
        <f>IF(ISNA(VLOOKUP(B2341,rampbin!$B$4:$G$1697,5,FALSE)),"MOVES",VLOOKUP(B2341,rampbin!$B$4:$G$1697,5,FALSE))</f>
        <v>MOVES</v>
      </c>
      <c r="R2341" s="4" t="s">
        <v>1880</v>
      </c>
      <c r="S2341" s="6" t="s">
        <v>1851</v>
      </c>
      <c r="T2341" s="4">
        <f>VLOOKUP(B2341,meanLDage!$B$3:$E$3145,4,FALSE)</f>
        <v>5</v>
      </c>
      <c r="U2341" s="32">
        <f>VLOOKUP(B2341,meanLDage!$B$3:$E$3145,2,FALSE)</f>
        <v>13.914463451700813</v>
      </c>
      <c r="V2341" s="4" t="str">
        <f t="shared" si="253"/>
        <v>46_L_400001000_0_5_2</v>
      </c>
      <c r="W2341" s="4">
        <v>46109</v>
      </c>
      <c r="X2341" s="6"/>
      <c r="Y2341" s="8">
        <f t="shared" si="254"/>
        <v>46109</v>
      </c>
      <c r="Z2341" s="6" t="b">
        <f t="shared" si="252"/>
        <v>1</v>
      </c>
      <c r="AA2341" s="6">
        <f t="shared" si="255"/>
        <v>46109</v>
      </c>
      <c r="AB2341" s="4">
        <f t="shared" si="256"/>
        <v>5</v>
      </c>
      <c r="AC2341" s="32">
        <f t="shared" si="257"/>
        <v>13.914463451700813</v>
      </c>
      <c r="AD2341" s="4">
        <f>VLOOKUP($B2341,meanLDage!$Z$3:$AC$3145,4,FALSE)</f>
        <v>5</v>
      </c>
      <c r="AE2341" s="32">
        <f>VLOOKUP($B2341,meanLDage!$Z$3:$AC$3145,2,FALSE)</f>
        <v>13.066955055735532</v>
      </c>
      <c r="AF2341" s="6">
        <f>VLOOKUP(V2341,'2017 rep county selection'!$A$1:$C$281,3,FALSE)</f>
        <v>46071</v>
      </c>
      <c r="AH2341" s="9">
        <f t="shared" si="258"/>
        <v>46071</v>
      </c>
    </row>
    <row r="2342" spans="1:34" ht="15.75" customHeight="1" x14ac:dyDescent="0.3">
      <c r="A2342" s="4">
        <v>46</v>
      </c>
      <c r="B2342" s="4">
        <v>46027</v>
      </c>
      <c r="C2342" s="6" t="s">
        <v>2296</v>
      </c>
      <c r="D2342" s="6" t="s">
        <v>20</v>
      </c>
      <c r="E2342" s="4">
        <v>46099</v>
      </c>
      <c r="F2342" s="4">
        <v>46099</v>
      </c>
      <c r="G2342" s="4">
        <v>46099</v>
      </c>
      <c r="H2342" s="37">
        <v>83852899</v>
      </c>
      <c r="I2342" s="37">
        <v>111489042.555948</v>
      </c>
      <c r="J2342" s="37">
        <v>114947329.117533</v>
      </c>
      <c r="K2342" s="4" t="str">
        <f>VLOOKUP(B2342,altitude!$B$3:$E$3232,4)</f>
        <v>L</v>
      </c>
      <c r="L2342" s="4">
        <f>VLOOKUP(B2342,fuelregion!$C$5:$D$3233,2,FALSE)</f>
        <v>400001000</v>
      </c>
      <c r="M2342" s="4">
        <f>VLOOKUP(B2342,fuelregion!$H$5:$I$3113,2,FALSE)</f>
        <v>400001000</v>
      </c>
      <c r="N2342" s="4">
        <f>VLOOKUP(B2342,imbin!$B$4:$D$3233,2,FALSE)</f>
        <v>0</v>
      </c>
      <c r="O2342" s="4" t="str">
        <f>VLOOKUP(B2342,imbin!$B$4:$D$3233,3,FALSE)</f>
        <v>MOVES</v>
      </c>
      <c r="P2342" s="4">
        <f>IF(ISNA(VLOOKUP(B2342,rampbin!$B$4:$G$1697,6,FALSE)),2,VLOOKUP(B2342,rampbin!$B$4:$G$1697,6,FALSE))</f>
        <v>2</v>
      </c>
      <c r="Q2342" s="4" t="str">
        <f>IF(ISNA(VLOOKUP(B2342,rampbin!$B$4:$G$1697,5,FALSE)),"MOVES",VLOOKUP(B2342,rampbin!$B$4:$G$1697,5,FALSE))</f>
        <v>MOVES</v>
      </c>
      <c r="R2342" s="4" t="s">
        <v>1880</v>
      </c>
      <c r="S2342" s="6" t="s">
        <v>1851</v>
      </c>
      <c r="T2342" s="4">
        <f>VLOOKUP(B2342,meanLDage!$B$3:$E$3145,4,FALSE)</f>
        <v>4</v>
      </c>
      <c r="U2342" s="32">
        <f>VLOOKUP(B2342,meanLDage!$B$3:$E$3145,2,FALSE)</f>
        <v>12.170350749995695</v>
      </c>
      <c r="V2342" s="4" t="str">
        <f t="shared" si="253"/>
        <v>46_L_400001000_0_4_2</v>
      </c>
      <c r="W2342" s="4">
        <v>46103</v>
      </c>
      <c r="X2342" s="6"/>
      <c r="Y2342" s="8">
        <f t="shared" si="254"/>
        <v>46103</v>
      </c>
      <c r="Z2342" s="6" t="b">
        <f t="shared" si="252"/>
        <v>0</v>
      </c>
      <c r="AA2342" s="6">
        <f t="shared" si="255"/>
        <v>46099</v>
      </c>
      <c r="AB2342" s="4">
        <f t="shared" si="256"/>
        <v>4</v>
      </c>
      <c r="AC2342" s="32">
        <f t="shared" si="257"/>
        <v>12.170350749995695</v>
      </c>
      <c r="AD2342" s="4">
        <f>VLOOKUP($B2342,meanLDage!$Z$3:$AC$3145,4,FALSE)</f>
        <v>4</v>
      </c>
      <c r="AE2342" s="32">
        <f>VLOOKUP($B2342,meanLDage!$Z$3:$AC$3145,2,FALSE)</f>
        <v>11.412956107765233</v>
      </c>
      <c r="AF2342" s="6">
        <f>VLOOKUP(V2342,'2017 rep county selection'!$A$1:$C$281,3,FALSE)</f>
        <v>46103</v>
      </c>
      <c r="AH2342" s="9">
        <f t="shared" si="258"/>
        <v>46103</v>
      </c>
    </row>
    <row r="2343" spans="1:34" ht="15.75" customHeight="1" x14ac:dyDescent="0.3">
      <c r="A2343" s="4">
        <v>46</v>
      </c>
      <c r="B2343" s="4">
        <v>46029</v>
      </c>
      <c r="C2343" s="6" t="s">
        <v>2296</v>
      </c>
      <c r="D2343" s="6" t="s">
        <v>1440</v>
      </c>
      <c r="E2343" s="4">
        <v>46099</v>
      </c>
      <c r="F2343" s="4">
        <v>46099</v>
      </c>
      <c r="G2343" s="4">
        <v>46099</v>
      </c>
      <c r="H2343" s="37">
        <v>272784766</v>
      </c>
      <c r="I2343" s="37">
        <v>267610436.225916</v>
      </c>
      <c r="J2343" s="37">
        <v>275570106.64123303</v>
      </c>
      <c r="K2343" s="4" t="str">
        <f>VLOOKUP(B2343,altitude!$B$3:$E$3232,4)</f>
        <v>L</v>
      </c>
      <c r="L2343" s="4">
        <f>VLOOKUP(B2343,fuelregion!$C$5:$D$3233,2,FALSE)</f>
        <v>400001000</v>
      </c>
      <c r="M2343" s="4">
        <f>VLOOKUP(B2343,fuelregion!$H$5:$I$3113,2,FALSE)</f>
        <v>400001000</v>
      </c>
      <c r="N2343" s="4">
        <f>VLOOKUP(B2343,imbin!$B$4:$D$3233,2,FALSE)</f>
        <v>0</v>
      </c>
      <c r="O2343" s="4" t="str">
        <f>VLOOKUP(B2343,imbin!$B$4:$D$3233,3,FALSE)</f>
        <v>MOVES</v>
      </c>
      <c r="P2343" s="4">
        <f>IF(ISNA(VLOOKUP(B2343,rampbin!$B$4:$G$1697,6,FALSE)),2,VLOOKUP(B2343,rampbin!$B$4:$G$1697,6,FALSE))</f>
        <v>2</v>
      </c>
      <c r="Q2343" s="4" t="str">
        <f>IF(ISNA(VLOOKUP(B2343,rampbin!$B$4:$G$1697,5,FALSE)),"MOVES",VLOOKUP(B2343,rampbin!$B$4:$G$1697,5,FALSE))</f>
        <v>MOVES</v>
      </c>
      <c r="R2343" s="4" t="s">
        <v>1880</v>
      </c>
      <c r="S2343" s="6" t="s">
        <v>1851</v>
      </c>
      <c r="T2343" s="4">
        <f>VLOOKUP(B2343,meanLDage!$B$3:$E$3145,4,FALSE)</f>
        <v>4</v>
      </c>
      <c r="U2343" s="32">
        <f>VLOOKUP(B2343,meanLDage!$B$3:$E$3145,2,FALSE)</f>
        <v>12.611020258025002</v>
      </c>
      <c r="V2343" s="4" t="str">
        <f t="shared" si="253"/>
        <v>46_L_400001000_0_4_2</v>
      </c>
      <c r="W2343" s="4">
        <v>46103</v>
      </c>
      <c r="X2343" s="6"/>
      <c r="Y2343" s="8">
        <f t="shared" si="254"/>
        <v>46103</v>
      </c>
      <c r="Z2343" s="6" t="b">
        <f t="shared" si="252"/>
        <v>0</v>
      </c>
      <c r="AA2343" s="6">
        <f t="shared" si="255"/>
        <v>46099</v>
      </c>
      <c r="AB2343" s="4">
        <f t="shared" si="256"/>
        <v>4</v>
      </c>
      <c r="AC2343" s="32">
        <f t="shared" si="257"/>
        <v>12.611020258025002</v>
      </c>
      <c r="AD2343" s="4">
        <f>VLOOKUP($B2343,meanLDage!$Z$3:$AC$3145,4,FALSE)</f>
        <v>4</v>
      </c>
      <c r="AE2343" s="32">
        <f>VLOOKUP($B2343,meanLDage!$Z$3:$AC$3145,2,FALSE)</f>
        <v>11.896186947502819</v>
      </c>
      <c r="AF2343" s="6">
        <f>VLOOKUP(V2343,'2017 rep county selection'!$A$1:$C$281,3,FALSE)</f>
        <v>46103</v>
      </c>
      <c r="AH2343" s="9">
        <f t="shared" si="258"/>
        <v>46103</v>
      </c>
    </row>
    <row r="2344" spans="1:34" ht="15.75" customHeight="1" x14ac:dyDescent="0.3">
      <c r="A2344" s="4">
        <v>46</v>
      </c>
      <c r="B2344" s="4">
        <v>46031</v>
      </c>
      <c r="C2344" s="6" t="s">
        <v>2296</v>
      </c>
      <c r="D2344" s="6" t="s">
        <v>1441</v>
      </c>
      <c r="E2344" s="4">
        <v>46031</v>
      </c>
      <c r="F2344" s="4">
        <v>46031</v>
      </c>
      <c r="G2344" s="4">
        <v>46031</v>
      </c>
      <c r="H2344" s="37">
        <v>53240192</v>
      </c>
      <c r="I2344" s="37">
        <v>47749955.774710603</v>
      </c>
      <c r="J2344" s="37">
        <v>49285046.888233997</v>
      </c>
      <c r="K2344" s="4" t="str">
        <f>VLOOKUP(B2344,altitude!$B$3:$E$3232,4)</f>
        <v>L</v>
      </c>
      <c r="L2344" s="4">
        <f>VLOOKUP(B2344,fuelregion!$C$5:$D$3233,2,FALSE)</f>
        <v>400001000</v>
      </c>
      <c r="M2344" s="4">
        <f>VLOOKUP(B2344,fuelregion!$H$5:$I$3113,2,FALSE)</f>
        <v>400001000</v>
      </c>
      <c r="N2344" s="4">
        <f>VLOOKUP(B2344,imbin!$B$4:$D$3233,2,FALSE)</f>
        <v>0</v>
      </c>
      <c r="O2344" s="4" t="str">
        <f>VLOOKUP(B2344,imbin!$B$4:$D$3233,3,FALSE)</f>
        <v>MOVES</v>
      </c>
      <c r="P2344" s="4">
        <f>IF(ISNA(VLOOKUP(B2344,rampbin!$B$4:$G$1697,6,FALSE)),2,VLOOKUP(B2344,rampbin!$B$4:$G$1697,6,FALSE))</f>
        <v>2</v>
      </c>
      <c r="Q2344" s="4" t="str">
        <f>IF(ISNA(VLOOKUP(B2344,rampbin!$B$4:$G$1697,5,FALSE)),"MOVES",VLOOKUP(B2344,rampbin!$B$4:$G$1697,5,FALSE))</f>
        <v>MOVES</v>
      </c>
      <c r="R2344" s="4" t="s">
        <v>1880</v>
      </c>
      <c r="S2344" s="6" t="s">
        <v>1851</v>
      </c>
      <c r="T2344" s="4">
        <f>VLOOKUP(B2344,meanLDage!$B$3:$E$3145,4,FALSE)</f>
        <v>6</v>
      </c>
      <c r="U2344" s="32">
        <f>VLOOKUP(B2344,meanLDage!$B$3:$E$3145,2,FALSE)</f>
        <v>15.155145930050269</v>
      </c>
      <c r="V2344" s="4" t="str">
        <f t="shared" si="253"/>
        <v>46_L_400001000_0_5_2</v>
      </c>
      <c r="W2344" s="4">
        <v>46031</v>
      </c>
      <c r="X2344" s="6"/>
      <c r="Y2344" s="8">
        <f t="shared" si="254"/>
        <v>46031</v>
      </c>
      <c r="Z2344" s="6" t="b">
        <f t="shared" si="252"/>
        <v>1</v>
      </c>
      <c r="AA2344" s="6">
        <f t="shared" si="255"/>
        <v>46031</v>
      </c>
      <c r="AB2344" s="4">
        <f t="shared" si="256"/>
        <v>6</v>
      </c>
      <c r="AC2344" s="32">
        <f t="shared" si="257"/>
        <v>15.155145930050269</v>
      </c>
      <c r="AD2344" s="4">
        <f>VLOOKUP($B2344,meanLDage!$Z$3:$AC$3145,4,FALSE)</f>
        <v>5</v>
      </c>
      <c r="AE2344" s="32">
        <f>VLOOKUP($B2344,meanLDage!$Z$3:$AC$3145,2,FALSE)</f>
        <v>14.381092464246995</v>
      </c>
      <c r="AF2344" s="6">
        <f>VLOOKUP(V2344,'2017 rep county selection'!$A$1:$C$281,3,FALSE)</f>
        <v>46071</v>
      </c>
      <c r="AH2344" s="9">
        <f t="shared" si="258"/>
        <v>46071</v>
      </c>
    </row>
    <row r="2345" spans="1:34" ht="15.75" customHeight="1" x14ac:dyDescent="0.3">
      <c r="A2345" s="4">
        <v>46</v>
      </c>
      <c r="B2345" s="4">
        <v>46033</v>
      </c>
      <c r="C2345" s="6" t="s">
        <v>2296</v>
      </c>
      <c r="D2345" s="6" t="s">
        <v>216</v>
      </c>
      <c r="E2345" s="4">
        <v>46109</v>
      </c>
      <c r="F2345" s="4">
        <v>46109</v>
      </c>
      <c r="G2345" s="4">
        <v>46109</v>
      </c>
      <c r="H2345" s="37">
        <v>102308011</v>
      </c>
      <c r="I2345" s="37">
        <v>126977806.04584999</v>
      </c>
      <c r="J2345" s="37">
        <v>131064985.066921</v>
      </c>
      <c r="K2345" s="4" t="str">
        <f>VLOOKUP(B2345,altitude!$B$3:$E$3232,4)</f>
        <v>L</v>
      </c>
      <c r="L2345" s="4">
        <f>VLOOKUP(B2345,fuelregion!$C$5:$D$3233,2,FALSE)</f>
        <v>400001000</v>
      </c>
      <c r="M2345" s="4">
        <f>VLOOKUP(B2345,fuelregion!$H$5:$I$3113,2,FALSE)</f>
        <v>400001000</v>
      </c>
      <c r="N2345" s="4">
        <f>VLOOKUP(B2345,imbin!$B$4:$D$3233,2,FALSE)</f>
        <v>0</v>
      </c>
      <c r="O2345" s="4" t="str">
        <f>VLOOKUP(B2345,imbin!$B$4:$D$3233,3,FALSE)</f>
        <v>MOVES</v>
      </c>
      <c r="P2345" s="4">
        <f>IF(ISNA(VLOOKUP(B2345,rampbin!$B$4:$G$1697,6,FALSE)),2,VLOOKUP(B2345,rampbin!$B$4:$G$1697,6,FALSE))</f>
        <v>2</v>
      </c>
      <c r="Q2345" s="4" t="str">
        <f>IF(ISNA(VLOOKUP(B2345,rampbin!$B$4:$G$1697,5,FALSE)),"MOVES",VLOOKUP(B2345,rampbin!$B$4:$G$1697,5,FALSE))</f>
        <v>MOVES</v>
      </c>
      <c r="R2345" s="4" t="s">
        <v>1877</v>
      </c>
      <c r="S2345" s="6" t="s">
        <v>2168</v>
      </c>
      <c r="T2345" s="4">
        <f>VLOOKUP(B2345,meanLDage!$B$3:$E$3145,4,FALSE)</f>
        <v>5</v>
      </c>
      <c r="U2345" s="32">
        <f>VLOOKUP(B2345,meanLDage!$B$3:$E$3145,2,FALSE)</f>
        <v>13.762148585837563</v>
      </c>
      <c r="V2345" s="4" t="str">
        <f t="shared" si="253"/>
        <v>46_L_400001000_0_4_2</v>
      </c>
      <c r="W2345" s="4">
        <v>46109</v>
      </c>
      <c r="X2345" s="6"/>
      <c r="Y2345" s="8">
        <f t="shared" si="254"/>
        <v>46109</v>
      </c>
      <c r="Z2345" s="6" t="b">
        <f t="shared" si="252"/>
        <v>1</v>
      </c>
      <c r="AA2345" s="6">
        <f t="shared" si="255"/>
        <v>46109</v>
      </c>
      <c r="AB2345" s="4">
        <f t="shared" si="256"/>
        <v>5</v>
      </c>
      <c r="AC2345" s="32">
        <f t="shared" si="257"/>
        <v>13.762148585837563</v>
      </c>
      <c r="AD2345" s="4">
        <f>VLOOKUP($B2345,meanLDage!$Z$3:$AC$3145,4,FALSE)</f>
        <v>4</v>
      </c>
      <c r="AE2345" s="32">
        <f>VLOOKUP($B2345,meanLDage!$Z$3:$AC$3145,2,FALSE)</f>
        <v>12.932171003865339</v>
      </c>
      <c r="AF2345" s="6">
        <f>VLOOKUP(V2345,'2017 rep county selection'!$A$1:$C$281,3,FALSE)</f>
        <v>46103</v>
      </c>
      <c r="AH2345" s="9">
        <f t="shared" si="258"/>
        <v>46103</v>
      </c>
    </row>
    <row r="2346" spans="1:34" ht="15.75" customHeight="1" x14ac:dyDescent="0.3">
      <c r="A2346" s="4">
        <v>46</v>
      </c>
      <c r="B2346" s="4">
        <v>46035</v>
      </c>
      <c r="C2346" s="6" t="s">
        <v>2296</v>
      </c>
      <c r="D2346" s="6" t="s">
        <v>1442</v>
      </c>
      <c r="E2346" s="4">
        <v>46109</v>
      </c>
      <c r="F2346" s="4">
        <v>46109</v>
      </c>
      <c r="G2346" s="4">
        <v>46109</v>
      </c>
      <c r="H2346" s="37">
        <v>173460893</v>
      </c>
      <c r="I2346" s="37">
        <v>198244473.49309301</v>
      </c>
      <c r="J2346" s="37">
        <v>204148819.42897701</v>
      </c>
      <c r="K2346" s="4" t="str">
        <f>VLOOKUP(B2346,altitude!$B$3:$E$3232,4)</f>
        <v>L</v>
      </c>
      <c r="L2346" s="4">
        <f>VLOOKUP(B2346,fuelregion!$C$5:$D$3233,2,FALSE)</f>
        <v>400001000</v>
      </c>
      <c r="M2346" s="4">
        <f>VLOOKUP(B2346,fuelregion!$H$5:$I$3113,2,FALSE)</f>
        <v>400001000</v>
      </c>
      <c r="N2346" s="4">
        <f>VLOOKUP(B2346,imbin!$B$4:$D$3233,2,FALSE)</f>
        <v>0</v>
      </c>
      <c r="O2346" s="4" t="str">
        <f>VLOOKUP(B2346,imbin!$B$4:$D$3233,3,FALSE)</f>
        <v>MOVES</v>
      </c>
      <c r="P2346" s="4">
        <f>IF(ISNA(VLOOKUP(B2346,rampbin!$B$4:$G$1697,6,FALSE)),2,VLOOKUP(B2346,rampbin!$B$4:$G$1697,6,FALSE))</f>
        <v>2</v>
      </c>
      <c r="Q2346" s="4" t="str">
        <f>IF(ISNA(VLOOKUP(B2346,rampbin!$B$4:$G$1697,5,FALSE)),"MOVES",VLOOKUP(B2346,rampbin!$B$4:$G$1697,5,FALSE))</f>
        <v>MOVES</v>
      </c>
      <c r="R2346" s="4" t="s">
        <v>1880</v>
      </c>
      <c r="S2346" s="6" t="s">
        <v>1851</v>
      </c>
      <c r="T2346" s="4">
        <f>VLOOKUP(B2346,meanLDage!$B$3:$E$3145,4,FALSE)</f>
        <v>4</v>
      </c>
      <c r="U2346" s="32">
        <f>VLOOKUP(B2346,meanLDage!$B$3:$E$3145,2,FALSE)</f>
        <v>12.398920714392094</v>
      </c>
      <c r="V2346" s="4" t="str">
        <f t="shared" si="253"/>
        <v>46_L_400001000_0_4_2</v>
      </c>
      <c r="W2346" s="4">
        <v>46103</v>
      </c>
      <c r="X2346" s="6"/>
      <c r="Y2346" s="8">
        <f t="shared" si="254"/>
        <v>46103</v>
      </c>
      <c r="Z2346" s="6" t="b">
        <f t="shared" si="252"/>
        <v>0</v>
      </c>
      <c r="AA2346" s="6">
        <f t="shared" si="255"/>
        <v>46109</v>
      </c>
      <c r="AB2346" s="4">
        <f t="shared" si="256"/>
        <v>4</v>
      </c>
      <c r="AC2346" s="32">
        <f t="shared" si="257"/>
        <v>12.398920714392094</v>
      </c>
      <c r="AD2346" s="4">
        <f>VLOOKUP($B2346,meanLDage!$Z$3:$AC$3145,4,FALSE)</f>
        <v>4</v>
      </c>
      <c r="AE2346" s="32">
        <f>VLOOKUP($B2346,meanLDage!$Z$3:$AC$3145,2,FALSE)</f>
        <v>11.666590598634054</v>
      </c>
      <c r="AF2346" s="6">
        <f>VLOOKUP(V2346,'2017 rep county selection'!$A$1:$C$281,3,FALSE)</f>
        <v>46103</v>
      </c>
      <c r="AH2346" s="9">
        <f t="shared" si="258"/>
        <v>46103</v>
      </c>
    </row>
    <row r="2347" spans="1:34" ht="15.75" customHeight="1" x14ac:dyDescent="0.3">
      <c r="A2347" s="4">
        <v>46</v>
      </c>
      <c r="B2347" s="4">
        <v>46037</v>
      </c>
      <c r="C2347" s="6" t="s">
        <v>2296</v>
      </c>
      <c r="D2347" s="6" t="s">
        <v>1443</v>
      </c>
      <c r="E2347" s="4">
        <v>46109</v>
      </c>
      <c r="F2347" s="4">
        <v>46109</v>
      </c>
      <c r="G2347" s="4">
        <v>46109</v>
      </c>
      <c r="H2347" s="37">
        <v>71397740</v>
      </c>
      <c r="I2347" s="37">
        <v>81637837.3204474</v>
      </c>
      <c r="J2347" s="37">
        <v>84265309.437608004</v>
      </c>
      <c r="K2347" s="4" t="str">
        <f>VLOOKUP(B2347,altitude!$B$3:$E$3232,4)</f>
        <v>L</v>
      </c>
      <c r="L2347" s="4">
        <f>VLOOKUP(B2347,fuelregion!$C$5:$D$3233,2,FALSE)</f>
        <v>400001000</v>
      </c>
      <c r="M2347" s="4">
        <f>VLOOKUP(B2347,fuelregion!$H$5:$I$3113,2,FALSE)</f>
        <v>400001000</v>
      </c>
      <c r="N2347" s="4">
        <f>VLOOKUP(B2347,imbin!$B$4:$D$3233,2,FALSE)</f>
        <v>0</v>
      </c>
      <c r="O2347" s="4" t="str">
        <f>VLOOKUP(B2347,imbin!$B$4:$D$3233,3,FALSE)</f>
        <v>MOVES</v>
      </c>
      <c r="P2347" s="4">
        <f>IF(ISNA(VLOOKUP(B2347,rampbin!$B$4:$G$1697,6,FALSE)),2,VLOOKUP(B2347,rampbin!$B$4:$G$1697,6,FALSE))</f>
        <v>2</v>
      </c>
      <c r="Q2347" s="4" t="str">
        <f>IF(ISNA(VLOOKUP(B2347,rampbin!$B$4:$G$1697,5,FALSE)),"MOVES",VLOOKUP(B2347,rampbin!$B$4:$G$1697,5,FALSE))</f>
        <v>MOVES</v>
      </c>
      <c r="R2347" s="4" t="s">
        <v>1880</v>
      </c>
      <c r="S2347" s="6" t="s">
        <v>1851</v>
      </c>
      <c r="T2347" s="4">
        <f>VLOOKUP(B2347,meanLDage!$B$3:$E$3145,4,FALSE)</f>
        <v>5</v>
      </c>
      <c r="U2347" s="32">
        <f>VLOOKUP(B2347,meanLDage!$B$3:$E$3145,2,FALSE)</f>
        <v>13.704512178046031</v>
      </c>
      <c r="V2347" s="4" t="str">
        <f t="shared" si="253"/>
        <v>46_L_400001000_0_4_2</v>
      </c>
      <c r="W2347" s="4">
        <v>46109</v>
      </c>
      <c r="X2347" s="6"/>
      <c r="Y2347" s="8">
        <f t="shared" si="254"/>
        <v>46109</v>
      </c>
      <c r="Z2347" s="6" t="b">
        <f t="shared" si="252"/>
        <v>1</v>
      </c>
      <c r="AA2347" s="6">
        <f t="shared" si="255"/>
        <v>46109</v>
      </c>
      <c r="AB2347" s="4">
        <f t="shared" si="256"/>
        <v>5</v>
      </c>
      <c r="AC2347" s="32">
        <f t="shared" si="257"/>
        <v>13.704512178046031</v>
      </c>
      <c r="AD2347" s="4">
        <f>VLOOKUP($B2347,meanLDage!$Z$3:$AC$3145,4,FALSE)</f>
        <v>4</v>
      </c>
      <c r="AE2347" s="32">
        <f>VLOOKUP($B2347,meanLDage!$Z$3:$AC$3145,2,FALSE)</f>
        <v>12.904267722649191</v>
      </c>
      <c r="AF2347" s="6">
        <f>VLOOKUP(V2347,'2017 rep county selection'!$A$1:$C$281,3,FALSE)</f>
        <v>46103</v>
      </c>
      <c r="AH2347" s="9">
        <f t="shared" si="258"/>
        <v>46103</v>
      </c>
    </row>
    <row r="2348" spans="1:34" ht="15.75" customHeight="1" x14ac:dyDescent="0.3">
      <c r="A2348" s="4">
        <v>46</v>
      </c>
      <c r="B2348" s="4">
        <v>46039</v>
      </c>
      <c r="C2348" s="6" t="s">
        <v>2296</v>
      </c>
      <c r="D2348" s="6" t="s">
        <v>1069</v>
      </c>
      <c r="E2348" s="4">
        <v>46109</v>
      </c>
      <c r="F2348" s="4">
        <v>46109</v>
      </c>
      <c r="G2348" s="4">
        <v>46109</v>
      </c>
      <c r="H2348" s="37">
        <v>105706059</v>
      </c>
      <c r="I2348" s="37">
        <v>102596226.837469</v>
      </c>
      <c r="J2348" s="37">
        <v>105903327.841675</v>
      </c>
      <c r="K2348" s="4" t="str">
        <f>VLOOKUP(B2348,altitude!$B$3:$E$3232,4)</f>
        <v>L</v>
      </c>
      <c r="L2348" s="4">
        <f>VLOOKUP(B2348,fuelregion!$C$5:$D$3233,2,FALSE)</f>
        <v>400001000</v>
      </c>
      <c r="M2348" s="4">
        <f>VLOOKUP(B2348,fuelregion!$H$5:$I$3113,2,FALSE)</f>
        <v>400001000</v>
      </c>
      <c r="N2348" s="4">
        <f>VLOOKUP(B2348,imbin!$B$4:$D$3233,2,FALSE)</f>
        <v>0</v>
      </c>
      <c r="O2348" s="4" t="str">
        <f>VLOOKUP(B2348,imbin!$B$4:$D$3233,3,FALSE)</f>
        <v>MOVES</v>
      </c>
      <c r="P2348" s="4">
        <f>IF(ISNA(VLOOKUP(B2348,rampbin!$B$4:$G$1697,6,FALSE)),2,VLOOKUP(B2348,rampbin!$B$4:$G$1697,6,FALSE))</f>
        <v>2</v>
      </c>
      <c r="Q2348" s="4" t="str">
        <f>IF(ISNA(VLOOKUP(B2348,rampbin!$B$4:$G$1697,5,FALSE)),"MOVES",VLOOKUP(B2348,rampbin!$B$4:$G$1697,5,FALSE))</f>
        <v>MOVES</v>
      </c>
      <c r="R2348" s="4" t="s">
        <v>1880</v>
      </c>
      <c r="S2348" s="6" t="s">
        <v>1851</v>
      </c>
      <c r="T2348" s="4">
        <f>VLOOKUP(B2348,meanLDage!$B$3:$E$3145,4,FALSE)</f>
        <v>5</v>
      </c>
      <c r="U2348" s="32">
        <f>VLOOKUP(B2348,meanLDage!$B$3:$E$3145,2,FALSE)</f>
        <v>13.215641767350627</v>
      </c>
      <c r="V2348" s="4" t="str">
        <f t="shared" si="253"/>
        <v>46_L_400001000_0_4_2</v>
      </c>
      <c r="W2348" s="4">
        <v>46109</v>
      </c>
      <c r="X2348" s="6"/>
      <c r="Y2348" s="8">
        <f t="shared" si="254"/>
        <v>46109</v>
      </c>
      <c r="Z2348" s="6" t="b">
        <f t="shared" si="252"/>
        <v>1</v>
      </c>
      <c r="AA2348" s="6">
        <f t="shared" si="255"/>
        <v>46109</v>
      </c>
      <c r="AB2348" s="4">
        <f t="shared" si="256"/>
        <v>5</v>
      </c>
      <c r="AC2348" s="32">
        <f t="shared" si="257"/>
        <v>13.215641767350627</v>
      </c>
      <c r="AD2348" s="4">
        <f>VLOOKUP($B2348,meanLDage!$Z$3:$AC$3145,4,FALSE)</f>
        <v>4</v>
      </c>
      <c r="AE2348" s="32">
        <f>VLOOKUP($B2348,meanLDage!$Z$3:$AC$3145,2,FALSE)</f>
        <v>12.396873115196197</v>
      </c>
      <c r="AF2348" s="6">
        <f>VLOOKUP(V2348,'2017 rep county selection'!$A$1:$C$281,3,FALSE)</f>
        <v>46103</v>
      </c>
      <c r="AH2348" s="9">
        <f t="shared" si="258"/>
        <v>46103</v>
      </c>
    </row>
    <row r="2349" spans="1:34" ht="15.75" customHeight="1" x14ac:dyDescent="0.3">
      <c r="A2349" s="4">
        <v>46</v>
      </c>
      <c r="B2349" s="4">
        <v>46041</v>
      </c>
      <c r="C2349" s="6" t="s">
        <v>2296</v>
      </c>
      <c r="D2349" s="6" t="s">
        <v>1324</v>
      </c>
      <c r="E2349" s="4">
        <v>46109</v>
      </c>
      <c r="F2349" s="4">
        <v>46109</v>
      </c>
      <c r="G2349" s="4">
        <v>46109</v>
      </c>
      <c r="H2349" s="37">
        <v>76441881</v>
      </c>
      <c r="I2349" s="37">
        <v>49310386.123896897</v>
      </c>
      <c r="J2349" s="37">
        <v>50893118.335193597</v>
      </c>
      <c r="K2349" s="4" t="str">
        <f>VLOOKUP(B2349,altitude!$B$3:$E$3232,4)</f>
        <v>L</v>
      </c>
      <c r="L2349" s="4">
        <f>VLOOKUP(B2349,fuelregion!$C$5:$D$3233,2,FALSE)</f>
        <v>400001000</v>
      </c>
      <c r="M2349" s="4">
        <f>VLOOKUP(B2349,fuelregion!$H$5:$I$3113,2,FALSE)</f>
        <v>400001000</v>
      </c>
      <c r="N2349" s="4">
        <f>VLOOKUP(B2349,imbin!$B$4:$D$3233,2,FALSE)</f>
        <v>0</v>
      </c>
      <c r="O2349" s="4" t="str">
        <f>VLOOKUP(B2349,imbin!$B$4:$D$3233,3,FALSE)</f>
        <v>MOVES</v>
      </c>
      <c r="P2349" s="4">
        <f>IF(ISNA(VLOOKUP(B2349,rampbin!$B$4:$G$1697,6,FALSE)),2,VLOOKUP(B2349,rampbin!$B$4:$G$1697,6,FALSE))</f>
        <v>2</v>
      </c>
      <c r="Q2349" s="4" t="str">
        <f>IF(ISNA(VLOOKUP(B2349,rampbin!$B$4:$G$1697,5,FALSE)),"MOVES",VLOOKUP(B2349,rampbin!$B$4:$G$1697,5,FALSE))</f>
        <v>MOVES</v>
      </c>
      <c r="R2349" s="4" t="s">
        <v>1880</v>
      </c>
      <c r="S2349" s="6" t="s">
        <v>1851</v>
      </c>
      <c r="T2349" s="4">
        <f>VLOOKUP(B2349,meanLDage!$B$3:$E$3145,4,FALSE)</f>
        <v>4</v>
      </c>
      <c r="U2349" s="32">
        <f>VLOOKUP(B2349,meanLDage!$B$3:$E$3145,2,FALSE)</f>
        <v>12.873862841753615</v>
      </c>
      <c r="V2349" s="4" t="str">
        <f t="shared" si="253"/>
        <v>46_L_400001000_0_4_2</v>
      </c>
      <c r="W2349" s="4">
        <v>46103</v>
      </c>
      <c r="X2349" s="6"/>
      <c r="Y2349" s="8">
        <f t="shared" si="254"/>
        <v>46103</v>
      </c>
      <c r="Z2349" s="6" t="b">
        <f t="shared" si="252"/>
        <v>0</v>
      </c>
      <c r="AA2349" s="6">
        <f t="shared" si="255"/>
        <v>46109</v>
      </c>
      <c r="AB2349" s="4">
        <f t="shared" si="256"/>
        <v>4</v>
      </c>
      <c r="AC2349" s="32">
        <f t="shared" si="257"/>
        <v>12.873862841753615</v>
      </c>
      <c r="AD2349" s="4">
        <f>VLOOKUP($B2349,meanLDage!$Z$3:$AC$3145,4,FALSE)</f>
        <v>4</v>
      </c>
      <c r="AE2349" s="32">
        <f>VLOOKUP($B2349,meanLDage!$Z$3:$AC$3145,2,FALSE)</f>
        <v>12.194347719614985</v>
      </c>
      <c r="AF2349" s="6">
        <f>VLOOKUP(V2349,'2017 rep county selection'!$A$1:$C$281,3,FALSE)</f>
        <v>46103</v>
      </c>
      <c r="AH2349" s="9">
        <f t="shared" si="258"/>
        <v>46103</v>
      </c>
    </row>
    <row r="2350" spans="1:34" ht="15.75" customHeight="1" x14ac:dyDescent="0.3">
      <c r="A2350" s="4">
        <v>46</v>
      </c>
      <c r="B2350" s="4">
        <v>46043</v>
      </c>
      <c r="C2350" s="6" t="s">
        <v>2296</v>
      </c>
      <c r="D2350" s="6" t="s">
        <v>220</v>
      </c>
      <c r="E2350" s="4">
        <v>46109</v>
      </c>
      <c r="F2350" s="4">
        <v>46109</v>
      </c>
      <c r="G2350" s="4">
        <v>46109</v>
      </c>
      <c r="H2350" s="37">
        <v>22576688</v>
      </c>
      <c r="I2350" s="37">
        <v>38965614.804287598</v>
      </c>
      <c r="J2350" s="37">
        <v>40219128.446531199</v>
      </c>
      <c r="K2350" s="4" t="str">
        <f>VLOOKUP(B2350,altitude!$B$3:$E$3232,4)</f>
        <v>L</v>
      </c>
      <c r="L2350" s="4">
        <f>VLOOKUP(B2350,fuelregion!$C$5:$D$3233,2,FALSE)</f>
        <v>400001000</v>
      </c>
      <c r="M2350" s="4">
        <f>VLOOKUP(B2350,fuelregion!$H$5:$I$3113,2,FALSE)</f>
        <v>400001000</v>
      </c>
      <c r="N2350" s="4">
        <f>VLOOKUP(B2350,imbin!$B$4:$D$3233,2,FALSE)</f>
        <v>0</v>
      </c>
      <c r="O2350" s="4" t="str">
        <f>VLOOKUP(B2350,imbin!$B$4:$D$3233,3,FALSE)</f>
        <v>MOVES</v>
      </c>
      <c r="P2350" s="4">
        <f>IF(ISNA(VLOOKUP(B2350,rampbin!$B$4:$G$1697,6,FALSE)),2,VLOOKUP(B2350,rampbin!$B$4:$G$1697,6,FALSE))</f>
        <v>2</v>
      </c>
      <c r="Q2350" s="4" t="str">
        <f>IF(ISNA(VLOOKUP(B2350,rampbin!$B$4:$G$1697,5,FALSE)),"MOVES",VLOOKUP(B2350,rampbin!$B$4:$G$1697,5,FALSE))</f>
        <v>MOVES</v>
      </c>
      <c r="R2350" s="4" t="s">
        <v>1880</v>
      </c>
      <c r="S2350" s="6" t="s">
        <v>1851</v>
      </c>
      <c r="T2350" s="4">
        <f>VLOOKUP(B2350,meanLDage!$B$3:$E$3145,4,FALSE)</f>
        <v>5</v>
      </c>
      <c r="U2350" s="32">
        <f>VLOOKUP(B2350,meanLDage!$B$3:$E$3145,2,FALSE)</f>
        <v>13.99699924776202</v>
      </c>
      <c r="V2350" s="4" t="str">
        <f t="shared" si="253"/>
        <v>46_L_400001000_0_5_2</v>
      </c>
      <c r="W2350" s="4">
        <v>46109</v>
      </c>
      <c r="X2350" s="6"/>
      <c r="Y2350" s="8">
        <f t="shared" si="254"/>
        <v>46109</v>
      </c>
      <c r="Z2350" s="6" t="b">
        <f t="shared" si="252"/>
        <v>1</v>
      </c>
      <c r="AA2350" s="6">
        <f t="shared" si="255"/>
        <v>46109</v>
      </c>
      <c r="AB2350" s="4">
        <f t="shared" si="256"/>
        <v>5</v>
      </c>
      <c r="AC2350" s="32">
        <f t="shared" si="257"/>
        <v>13.99699924776202</v>
      </c>
      <c r="AD2350" s="4">
        <f>VLOOKUP($B2350,meanLDage!$Z$3:$AC$3145,4,FALSE)</f>
        <v>5</v>
      </c>
      <c r="AE2350" s="32">
        <f>VLOOKUP($B2350,meanLDage!$Z$3:$AC$3145,2,FALSE)</f>
        <v>13.039569497457203</v>
      </c>
      <c r="AF2350" s="6">
        <f>VLOOKUP(V2350,'2017 rep county selection'!$A$1:$C$281,3,FALSE)</f>
        <v>46071</v>
      </c>
      <c r="AH2350" s="9">
        <f t="shared" si="258"/>
        <v>46071</v>
      </c>
    </row>
    <row r="2351" spans="1:34" ht="15.75" customHeight="1" x14ac:dyDescent="0.3">
      <c r="A2351" s="4">
        <v>46</v>
      </c>
      <c r="B2351" s="4">
        <v>46045</v>
      </c>
      <c r="C2351" s="6" t="s">
        <v>2296</v>
      </c>
      <c r="D2351" s="6" t="s">
        <v>1444</v>
      </c>
      <c r="E2351" s="4">
        <v>46099</v>
      </c>
      <c r="F2351" s="4">
        <v>46099</v>
      </c>
      <c r="G2351" s="4">
        <v>46099</v>
      </c>
      <c r="H2351" s="37">
        <v>51272311</v>
      </c>
      <c r="I2351" s="37">
        <v>67711926.105183303</v>
      </c>
      <c r="J2351" s="37">
        <v>69892424.749925807</v>
      </c>
      <c r="K2351" s="4" t="str">
        <f>VLOOKUP(B2351,altitude!$B$3:$E$3232,4)</f>
        <v>L</v>
      </c>
      <c r="L2351" s="4">
        <f>VLOOKUP(B2351,fuelregion!$C$5:$D$3233,2,FALSE)</f>
        <v>400001000</v>
      </c>
      <c r="M2351" s="4">
        <f>VLOOKUP(B2351,fuelregion!$H$5:$I$3113,2,FALSE)</f>
        <v>400001000</v>
      </c>
      <c r="N2351" s="4">
        <f>VLOOKUP(B2351,imbin!$B$4:$D$3233,2,FALSE)</f>
        <v>0</v>
      </c>
      <c r="O2351" s="4" t="str">
        <f>VLOOKUP(B2351,imbin!$B$4:$D$3233,3,FALSE)</f>
        <v>MOVES</v>
      </c>
      <c r="P2351" s="4">
        <f>IF(ISNA(VLOOKUP(B2351,rampbin!$B$4:$G$1697,6,FALSE)),2,VLOOKUP(B2351,rampbin!$B$4:$G$1697,6,FALSE))</f>
        <v>2</v>
      </c>
      <c r="Q2351" s="4" t="str">
        <f>IF(ISNA(VLOOKUP(B2351,rampbin!$B$4:$G$1697,5,FALSE)),"MOVES",VLOOKUP(B2351,rampbin!$B$4:$G$1697,5,FALSE))</f>
        <v>MOVES</v>
      </c>
      <c r="R2351" s="4" t="s">
        <v>1880</v>
      </c>
      <c r="S2351" s="6" t="s">
        <v>1851</v>
      </c>
      <c r="T2351" s="4">
        <f>VLOOKUP(B2351,meanLDage!$B$3:$E$3145,4,FALSE)</f>
        <v>4</v>
      </c>
      <c r="U2351" s="32">
        <f>VLOOKUP(B2351,meanLDage!$B$3:$E$3145,2,FALSE)</f>
        <v>12.803627268962293</v>
      </c>
      <c r="V2351" s="4" t="str">
        <f t="shared" si="253"/>
        <v>46_L_400001000_0_4_2</v>
      </c>
      <c r="W2351" s="4">
        <v>46103</v>
      </c>
      <c r="X2351" s="6"/>
      <c r="Y2351" s="8">
        <f t="shared" si="254"/>
        <v>46103</v>
      </c>
      <c r="Z2351" s="6" t="b">
        <f t="shared" si="252"/>
        <v>0</v>
      </c>
      <c r="AA2351" s="6">
        <f t="shared" si="255"/>
        <v>46099</v>
      </c>
      <c r="AB2351" s="4">
        <f t="shared" si="256"/>
        <v>4</v>
      </c>
      <c r="AC2351" s="32">
        <f t="shared" si="257"/>
        <v>12.803627268962293</v>
      </c>
      <c r="AD2351" s="4">
        <f>VLOOKUP($B2351,meanLDage!$Z$3:$AC$3145,4,FALSE)</f>
        <v>4</v>
      </c>
      <c r="AE2351" s="32">
        <f>VLOOKUP($B2351,meanLDage!$Z$3:$AC$3145,2,FALSE)</f>
        <v>12.005102002325996</v>
      </c>
      <c r="AF2351" s="6">
        <f>VLOOKUP(V2351,'2017 rep county selection'!$A$1:$C$281,3,FALSE)</f>
        <v>46103</v>
      </c>
      <c r="AH2351" s="9">
        <f t="shared" si="258"/>
        <v>46103</v>
      </c>
    </row>
    <row r="2352" spans="1:34" ht="15.75" customHeight="1" x14ac:dyDescent="0.3">
      <c r="A2352" s="4">
        <v>46</v>
      </c>
      <c r="B2352" s="4">
        <v>46047</v>
      </c>
      <c r="C2352" s="6" t="s">
        <v>2296</v>
      </c>
      <c r="D2352" s="6" t="s">
        <v>1445</v>
      </c>
      <c r="E2352" s="4">
        <v>46109</v>
      </c>
      <c r="F2352" s="4">
        <v>46109</v>
      </c>
      <c r="G2352" s="4">
        <v>46109</v>
      </c>
      <c r="H2352" s="37">
        <v>44605421</v>
      </c>
      <c r="I2352" s="37">
        <v>89063978.630148605</v>
      </c>
      <c r="J2352" s="37">
        <v>91929050.344186693</v>
      </c>
      <c r="K2352" s="4" t="str">
        <f>VLOOKUP(B2352,altitude!$B$3:$E$3232,4)</f>
        <v>L</v>
      </c>
      <c r="L2352" s="4">
        <f>VLOOKUP(B2352,fuelregion!$C$5:$D$3233,2,FALSE)</f>
        <v>400001000</v>
      </c>
      <c r="M2352" s="4">
        <f>VLOOKUP(B2352,fuelregion!$H$5:$I$3113,2,FALSE)</f>
        <v>400001000</v>
      </c>
      <c r="N2352" s="4">
        <f>VLOOKUP(B2352,imbin!$B$4:$D$3233,2,FALSE)</f>
        <v>0</v>
      </c>
      <c r="O2352" s="4" t="str">
        <f>VLOOKUP(B2352,imbin!$B$4:$D$3233,3,FALSE)</f>
        <v>MOVES</v>
      </c>
      <c r="P2352" s="4">
        <f>IF(ISNA(VLOOKUP(B2352,rampbin!$B$4:$G$1697,6,FALSE)),2,VLOOKUP(B2352,rampbin!$B$4:$G$1697,6,FALSE))</f>
        <v>2</v>
      </c>
      <c r="Q2352" s="4" t="str">
        <f>IF(ISNA(VLOOKUP(B2352,rampbin!$B$4:$G$1697,5,FALSE)),"MOVES",VLOOKUP(B2352,rampbin!$B$4:$G$1697,5,FALSE))</f>
        <v>MOVES</v>
      </c>
      <c r="R2352" s="4" t="s">
        <v>1880</v>
      </c>
      <c r="S2352" s="6" t="s">
        <v>1851</v>
      </c>
      <c r="T2352" s="4">
        <f>VLOOKUP(B2352,meanLDage!$B$3:$E$3145,4,FALSE)</f>
        <v>5</v>
      </c>
      <c r="U2352" s="32">
        <f>VLOOKUP(B2352,meanLDage!$B$3:$E$3145,2,FALSE)</f>
        <v>14.725080551703275</v>
      </c>
      <c r="V2352" s="4" t="str">
        <f t="shared" si="253"/>
        <v>46_L_400001000_0_5_2</v>
      </c>
      <c r="W2352" s="4">
        <v>46109</v>
      </c>
      <c r="X2352" s="6"/>
      <c r="Y2352" s="8">
        <f t="shared" si="254"/>
        <v>46109</v>
      </c>
      <c r="Z2352" s="6" t="b">
        <f t="shared" si="252"/>
        <v>1</v>
      </c>
      <c r="AA2352" s="6">
        <f t="shared" si="255"/>
        <v>46109</v>
      </c>
      <c r="AB2352" s="4">
        <f t="shared" si="256"/>
        <v>5</v>
      </c>
      <c r="AC2352" s="32">
        <f t="shared" si="257"/>
        <v>14.725080551703275</v>
      </c>
      <c r="AD2352" s="4">
        <f>VLOOKUP($B2352,meanLDage!$Z$3:$AC$3145,4,FALSE)</f>
        <v>5</v>
      </c>
      <c r="AE2352" s="32">
        <f>VLOOKUP($B2352,meanLDage!$Z$3:$AC$3145,2,FALSE)</f>
        <v>13.863918186311729</v>
      </c>
      <c r="AF2352" s="6">
        <f>VLOOKUP(V2352,'2017 rep county selection'!$A$1:$C$281,3,FALSE)</f>
        <v>46071</v>
      </c>
      <c r="AH2352" s="9">
        <f t="shared" si="258"/>
        <v>46071</v>
      </c>
    </row>
    <row r="2353" spans="1:34" ht="15.75" customHeight="1" x14ac:dyDescent="0.3">
      <c r="A2353" s="4">
        <v>46</v>
      </c>
      <c r="B2353" s="4">
        <v>46049</v>
      </c>
      <c r="C2353" s="6" t="s">
        <v>2296</v>
      </c>
      <c r="D2353" s="6" t="s">
        <v>1446</v>
      </c>
      <c r="E2353" s="4">
        <v>46099</v>
      </c>
      <c r="F2353" s="4">
        <v>46099</v>
      </c>
      <c r="G2353" s="4">
        <v>46099</v>
      </c>
      <c r="H2353" s="37">
        <v>29401690</v>
      </c>
      <c r="I2353" s="37">
        <v>33591021.040358</v>
      </c>
      <c r="J2353" s="37">
        <v>34672022.397176303</v>
      </c>
      <c r="K2353" s="4" t="str">
        <f>VLOOKUP(B2353,altitude!$B$3:$E$3232,4)</f>
        <v>L</v>
      </c>
      <c r="L2353" s="4">
        <f>VLOOKUP(B2353,fuelregion!$C$5:$D$3233,2,FALSE)</f>
        <v>400001000</v>
      </c>
      <c r="M2353" s="4">
        <f>VLOOKUP(B2353,fuelregion!$H$5:$I$3113,2,FALSE)</f>
        <v>400001000</v>
      </c>
      <c r="N2353" s="4">
        <f>VLOOKUP(B2353,imbin!$B$4:$D$3233,2,FALSE)</f>
        <v>0</v>
      </c>
      <c r="O2353" s="4" t="str">
        <f>VLOOKUP(B2353,imbin!$B$4:$D$3233,3,FALSE)</f>
        <v>MOVES</v>
      </c>
      <c r="P2353" s="4">
        <f>IF(ISNA(VLOOKUP(B2353,rampbin!$B$4:$G$1697,6,FALSE)),2,VLOOKUP(B2353,rampbin!$B$4:$G$1697,6,FALSE))</f>
        <v>2</v>
      </c>
      <c r="Q2353" s="4" t="str">
        <f>IF(ISNA(VLOOKUP(B2353,rampbin!$B$4:$G$1697,5,FALSE)),"MOVES",VLOOKUP(B2353,rampbin!$B$4:$G$1697,5,FALSE))</f>
        <v>MOVES</v>
      </c>
      <c r="R2353" s="4" t="s">
        <v>1880</v>
      </c>
      <c r="S2353" s="6" t="s">
        <v>1851</v>
      </c>
      <c r="T2353" s="4">
        <f>VLOOKUP(B2353,meanLDage!$B$3:$E$3145,4,FALSE)</f>
        <v>4</v>
      </c>
      <c r="U2353" s="32">
        <f>VLOOKUP(B2353,meanLDage!$B$3:$E$3145,2,FALSE)</f>
        <v>12.833398668017285</v>
      </c>
      <c r="V2353" s="4" t="str">
        <f t="shared" si="253"/>
        <v>46_L_400001000_0_4_2</v>
      </c>
      <c r="W2353" s="4">
        <v>46103</v>
      </c>
      <c r="X2353" s="6"/>
      <c r="Y2353" s="8">
        <f t="shared" si="254"/>
        <v>46103</v>
      </c>
      <c r="Z2353" s="6" t="b">
        <f t="shared" si="252"/>
        <v>0</v>
      </c>
      <c r="AA2353" s="6">
        <f t="shared" si="255"/>
        <v>46099</v>
      </c>
      <c r="AB2353" s="4">
        <f t="shared" si="256"/>
        <v>4</v>
      </c>
      <c r="AC2353" s="32">
        <f t="shared" si="257"/>
        <v>12.833398668017285</v>
      </c>
      <c r="AD2353" s="4">
        <f>VLOOKUP($B2353,meanLDage!$Z$3:$AC$3145,4,FALSE)</f>
        <v>4</v>
      </c>
      <c r="AE2353" s="32">
        <f>VLOOKUP($B2353,meanLDage!$Z$3:$AC$3145,2,FALSE)</f>
        <v>11.978599879847371</v>
      </c>
      <c r="AF2353" s="6">
        <f>VLOOKUP(V2353,'2017 rep county selection'!$A$1:$C$281,3,FALSE)</f>
        <v>46103</v>
      </c>
      <c r="AH2353" s="9">
        <f t="shared" si="258"/>
        <v>46103</v>
      </c>
    </row>
    <row r="2354" spans="1:34" ht="15.75" customHeight="1" x14ac:dyDescent="0.3">
      <c r="A2354" s="4">
        <v>46</v>
      </c>
      <c r="B2354" s="4">
        <v>46051</v>
      </c>
      <c r="C2354" s="6" t="s">
        <v>2296</v>
      </c>
      <c r="D2354" s="6" t="s">
        <v>110</v>
      </c>
      <c r="E2354" s="4">
        <v>46109</v>
      </c>
      <c r="F2354" s="4">
        <v>46109</v>
      </c>
      <c r="G2354" s="4">
        <v>46109</v>
      </c>
      <c r="H2354" s="37">
        <v>85524950</v>
      </c>
      <c r="I2354" s="37">
        <v>99676563.671516001</v>
      </c>
      <c r="J2354" s="37">
        <v>102883816.949764</v>
      </c>
      <c r="K2354" s="4" t="str">
        <f>VLOOKUP(B2354,altitude!$B$3:$E$3232,4)</f>
        <v>L</v>
      </c>
      <c r="L2354" s="4">
        <f>VLOOKUP(B2354,fuelregion!$C$5:$D$3233,2,FALSE)</f>
        <v>400001000</v>
      </c>
      <c r="M2354" s="4">
        <f>VLOOKUP(B2354,fuelregion!$H$5:$I$3113,2,FALSE)</f>
        <v>400001000</v>
      </c>
      <c r="N2354" s="4">
        <f>VLOOKUP(B2354,imbin!$B$4:$D$3233,2,FALSE)</f>
        <v>0</v>
      </c>
      <c r="O2354" s="4" t="str">
        <f>VLOOKUP(B2354,imbin!$B$4:$D$3233,3,FALSE)</f>
        <v>MOVES</v>
      </c>
      <c r="P2354" s="4">
        <f>IF(ISNA(VLOOKUP(B2354,rampbin!$B$4:$G$1697,6,FALSE)),2,VLOOKUP(B2354,rampbin!$B$4:$G$1697,6,FALSE))</f>
        <v>2</v>
      </c>
      <c r="Q2354" s="4" t="str">
        <f>IF(ISNA(VLOOKUP(B2354,rampbin!$B$4:$G$1697,5,FALSE)),"MOVES",VLOOKUP(B2354,rampbin!$B$4:$G$1697,5,FALSE))</f>
        <v>MOVES</v>
      </c>
      <c r="R2354" s="4" t="s">
        <v>1880</v>
      </c>
      <c r="S2354" s="6" t="s">
        <v>1851</v>
      </c>
      <c r="T2354" s="4">
        <f>VLOOKUP(B2354,meanLDage!$B$3:$E$3145,4,FALSE)</f>
        <v>4</v>
      </c>
      <c r="U2354" s="32">
        <f>VLOOKUP(B2354,meanLDage!$B$3:$E$3145,2,FALSE)</f>
        <v>12.926221236257662</v>
      </c>
      <c r="V2354" s="4" t="str">
        <f t="shared" si="253"/>
        <v>46_L_400001000_0_4_2</v>
      </c>
      <c r="W2354" s="4">
        <v>46103</v>
      </c>
      <c r="X2354" s="6"/>
      <c r="Y2354" s="8">
        <f t="shared" si="254"/>
        <v>46103</v>
      </c>
      <c r="Z2354" s="6" t="b">
        <f t="shared" si="252"/>
        <v>0</v>
      </c>
      <c r="AA2354" s="6">
        <f t="shared" si="255"/>
        <v>46109</v>
      </c>
      <c r="AB2354" s="4">
        <f t="shared" si="256"/>
        <v>4</v>
      </c>
      <c r="AC2354" s="32">
        <f t="shared" si="257"/>
        <v>12.926221236257662</v>
      </c>
      <c r="AD2354" s="4">
        <f>VLOOKUP($B2354,meanLDage!$Z$3:$AC$3145,4,FALSE)</f>
        <v>4</v>
      </c>
      <c r="AE2354" s="32">
        <f>VLOOKUP($B2354,meanLDage!$Z$3:$AC$3145,2,FALSE)</f>
        <v>12.090642236843737</v>
      </c>
      <c r="AF2354" s="6">
        <f>VLOOKUP(V2354,'2017 rep county selection'!$A$1:$C$281,3,FALSE)</f>
        <v>46103</v>
      </c>
      <c r="AH2354" s="9">
        <f t="shared" si="258"/>
        <v>46103</v>
      </c>
    </row>
    <row r="2355" spans="1:34" ht="15.75" customHeight="1" x14ac:dyDescent="0.3">
      <c r="A2355" s="4">
        <v>46</v>
      </c>
      <c r="B2355" s="4">
        <v>46053</v>
      </c>
      <c r="C2355" s="6" t="s">
        <v>2296</v>
      </c>
      <c r="D2355" s="6" t="s">
        <v>1447</v>
      </c>
      <c r="E2355" s="4">
        <v>46109</v>
      </c>
      <c r="F2355" s="4">
        <v>46109</v>
      </c>
      <c r="G2355" s="4">
        <v>46109</v>
      </c>
      <c r="H2355" s="37">
        <v>51995552</v>
      </c>
      <c r="I2355" s="37">
        <v>46962125.007444501</v>
      </c>
      <c r="J2355" s="37">
        <v>48471693.0757626</v>
      </c>
      <c r="K2355" s="4" t="str">
        <f>VLOOKUP(B2355,altitude!$B$3:$E$3232,4)</f>
        <v>L</v>
      </c>
      <c r="L2355" s="4">
        <f>VLOOKUP(B2355,fuelregion!$C$5:$D$3233,2,FALSE)</f>
        <v>400001000</v>
      </c>
      <c r="M2355" s="4">
        <f>VLOOKUP(B2355,fuelregion!$H$5:$I$3113,2,FALSE)</f>
        <v>400001000</v>
      </c>
      <c r="N2355" s="4">
        <f>VLOOKUP(B2355,imbin!$B$4:$D$3233,2,FALSE)</f>
        <v>0</v>
      </c>
      <c r="O2355" s="4" t="str">
        <f>VLOOKUP(B2355,imbin!$B$4:$D$3233,3,FALSE)</f>
        <v>MOVES</v>
      </c>
      <c r="P2355" s="4">
        <f>IF(ISNA(VLOOKUP(B2355,rampbin!$B$4:$G$1697,6,FALSE)),2,VLOOKUP(B2355,rampbin!$B$4:$G$1697,6,FALSE))</f>
        <v>2</v>
      </c>
      <c r="Q2355" s="4" t="str">
        <f>IF(ISNA(VLOOKUP(B2355,rampbin!$B$4:$G$1697,5,FALSE)),"MOVES",VLOOKUP(B2355,rampbin!$B$4:$G$1697,5,FALSE))</f>
        <v>MOVES</v>
      </c>
      <c r="R2355" s="4" t="s">
        <v>1880</v>
      </c>
      <c r="S2355" s="6" t="s">
        <v>1851</v>
      </c>
      <c r="T2355" s="4">
        <f>VLOOKUP(B2355,meanLDage!$B$3:$E$3145,4,FALSE)</f>
        <v>6</v>
      </c>
      <c r="U2355" s="32">
        <f>VLOOKUP(B2355,meanLDage!$B$3:$E$3145,2,FALSE)</f>
        <v>15.205058861189684</v>
      </c>
      <c r="V2355" s="4" t="str">
        <f t="shared" si="253"/>
        <v>46_L_400001000_0_5_2</v>
      </c>
      <c r="W2355" s="4">
        <v>46031</v>
      </c>
      <c r="X2355" s="6"/>
      <c r="Y2355" s="8">
        <f t="shared" si="254"/>
        <v>46031</v>
      </c>
      <c r="Z2355" s="6" t="b">
        <f t="shared" si="252"/>
        <v>0</v>
      </c>
      <c r="AA2355" s="6">
        <f t="shared" si="255"/>
        <v>46109</v>
      </c>
      <c r="AB2355" s="4">
        <f t="shared" si="256"/>
        <v>6</v>
      </c>
      <c r="AC2355" s="32">
        <f t="shared" si="257"/>
        <v>15.205058861189684</v>
      </c>
      <c r="AD2355" s="4">
        <f>VLOOKUP($B2355,meanLDage!$Z$3:$AC$3145,4,FALSE)</f>
        <v>5</v>
      </c>
      <c r="AE2355" s="32">
        <f>VLOOKUP($B2355,meanLDage!$Z$3:$AC$3145,2,FALSE)</f>
        <v>14.365432172847584</v>
      </c>
      <c r="AF2355" s="6">
        <f>VLOOKUP(V2355,'2017 rep county selection'!$A$1:$C$281,3,FALSE)</f>
        <v>46071</v>
      </c>
      <c r="AH2355" s="9">
        <f t="shared" si="258"/>
        <v>46071</v>
      </c>
    </row>
    <row r="2356" spans="1:34" ht="15.75" customHeight="1" x14ac:dyDescent="0.3">
      <c r="A2356" s="4">
        <v>46</v>
      </c>
      <c r="B2356" s="4">
        <v>46055</v>
      </c>
      <c r="C2356" s="6" t="s">
        <v>2296</v>
      </c>
      <c r="D2356" s="6" t="s">
        <v>1448</v>
      </c>
      <c r="E2356" s="4">
        <v>46109</v>
      </c>
      <c r="F2356" s="4">
        <v>46109</v>
      </c>
      <c r="G2356" s="4">
        <v>46109</v>
      </c>
      <c r="H2356" s="37">
        <v>23069731</v>
      </c>
      <c r="I2356" s="37">
        <v>29424616.099292699</v>
      </c>
      <c r="J2356" s="37">
        <v>30371946.3210954</v>
      </c>
      <c r="K2356" s="4" t="str">
        <f>VLOOKUP(B2356,altitude!$B$3:$E$3232,4)</f>
        <v>L</v>
      </c>
      <c r="L2356" s="4">
        <f>VLOOKUP(B2356,fuelregion!$C$5:$D$3233,2,FALSE)</f>
        <v>400001000</v>
      </c>
      <c r="M2356" s="4">
        <f>VLOOKUP(B2356,fuelregion!$H$5:$I$3113,2,FALSE)</f>
        <v>400001000</v>
      </c>
      <c r="N2356" s="4">
        <f>VLOOKUP(B2356,imbin!$B$4:$D$3233,2,FALSE)</f>
        <v>0</v>
      </c>
      <c r="O2356" s="4" t="str">
        <f>VLOOKUP(B2356,imbin!$B$4:$D$3233,3,FALSE)</f>
        <v>MOVES</v>
      </c>
      <c r="P2356" s="4">
        <f>IF(ISNA(VLOOKUP(B2356,rampbin!$B$4:$G$1697,6,FALSE)),2,VLOOKUP(B2356,rampbin!$B$4:$G$1697,6,FALSE))</f>
        <v>2</v>
      </c>
      <c r="Q2356" s="4" t="str">
        <f>IF(ISNA(VLOOKUP(B2356,rampbin!$B$4:$G$1697,5,FALSE)),"MOVES",VLOOKUP(B2356,rampbin!$B$4:$G$1697,5,FALSE))</f>
        <v>MOVES</v>
      </c>
      <c r="R2356" s="4" t="s">
        <v>1880</v>
      </c>
      <c r="S2356" s="6" t="s">
        <v>1851</v>
      </c>
      <c r="T2356" s="4">
        <f>VLOOKUP(B2356,meanLDage!$B$3:$E$3145,4,FALSE)</f>
        <v>5</v>
      </c>
      <c r="U2356" s="32">
        <f>VLOOKUP(B2356,meanLDage!$B$3:$E$3145,2,FALSE)</f>
        <v>14.132835823253478</v>
      </c>
      <c r="V2356" s="4" t="str">
        <f t="shared" si="253"/>
        <v>46_L_400001000_0_5_2</v>
      </c>
      <c r="W2356" s="4">
        <v>46109</v>
      </c>
      <c r="X2356" s="6"/>
      <c r="Y2356" s="8">
        <f t="shared" si="254"/>
        <v>46109</v>
      </c>
      <c r="Z2356" s="6" t="b">
        <f t="shared" si="252"/>
        <v>1</v>
      </c>
      <c r="AA2356" s="6">
        <f t="shared" si="255"/>
        <v>46109</v>
      </c>
      <c r="AB2356" s="4">
        <f t="shared" si="256"/>
        <v>5</v>
      </c>
      <c r="AC2356" s="32">
        <f t="shared" si="257"/>
        <v>14.132835823253478</v>
      </c>
      <c r="AD2356" s="4">
        <f>VLOOKUP($B2356,meanLDage!$Z$3:$AC$3145,4,FALSE)</f>
        <v>5</v>
      </c>
      <c r="AE2356" s="32">
        <f>VLOOKUP($B2356,meanLDage!$Z$3:$AC$3145,2,FALSE)</f>
        <v>13.345278146540133</v>
      </c>
      <c r="AF2356" s="6">
        <f>VLOOKUP(V2356,'2017 rep county selection'!$A$1:$C$281,3,FALSE)</f>
        <v>46071</v>
      </c>
      <c r="AH2356" s="9">
        <f t="shared" si="258"/>
        <v>46071</v>
      </c>
    </row>
    <row r="2357" spans="1:34" ht="15.75" customHeight="1" x14ac:dyDescent="0.3">
      <c r="A2357" s="4">
        <v>46</v>
      </c>
      <c r="B2357" s="4">
        <v>46057</v>
      </c>
      <c r="C2357" s="6" t="s">
        <v>2296</v>
      </c>
      <c r="D2357" s="6" t="s">
        <v>1449</v>
      </c>
      <c r="E2357" s="4">
        <v>46109</v>
      </c>
      <c r="F2357" s="4">
        <v>46109</v>
      </c>
      <c r="G2357" s="4">
        <v>46109</v>
      </c>
      <c r="H2357" s="37">
        <v>91468168</v>
      </c>
      <c r="I2357" s="37">
        <v>69650015.750490099</v>
      </c>
      <c r="J2357" s="37">
        <v>71889370.362505794</v>
      </c>
      <c r="K2357" s="4" t="str">
        <f>VLOOKUP(B2357,altitude!$B$3:$E$3232,4)</f>
        <v>L</v>
      </c>
      <c r="L2357" s="4">
        <f>VLOOKUP(B2357,fuelregion!$C$5:$D$3233,2,FALSE)</f>
        <v>400001000</v>
      </c>
      <c r="M2357" s="4">
        <f>VLOOKUP(B2357,fuelregion!$H$5:$I$3113,2,FALSE)</f>
        <v>400001000</v>
      </c>
      <c r="N2357" s="4">
        <f>VLOOKUP(B2357,imbin!$B$4:$D$3233,2,FALSE)</f>
        <v>0</v>
      </c>
      <c r="O2357" s="4" t="str">
        <f>VLOOKUP(B2357,imbin!$B$4:$D$3233,3,FALSE)</f>
        <v>MOVES</v>
      </c>
      <c r="P2357" s="4">
        <f>IF(ISNA(VLOOKUP(B2357,rampbin!$B$4:$G$1697,6,FALSE)),2,VLOOKUP(B2357,rampbin!$B$4:$G$1697,6,FALSE))</f>
        <v>2</v>
      </c>
      <c r="Q2357" s="4" t="str">
        <f>IF(ISNA(VLOOKUP(B2357,rampbin!$B$4:$G$1697,5,FALSE)),"MOVES",VLOOKUP(B2357,rampbin!$B$4:$G$1697,5,FALSE))</f>
        <v>MOVES</v>
      </c>
      <c r="R2357" s="4" t="s">
        <v>1880</v>
      </c>
      <c r="S2357" s="6" t="s">
        <v>1851</v>
      </c>
      <c r="T2357" s="4">
        <f>VLOOKUP(B2357,meanLDage!$B$3:$E$3145,4,FALSE)</f>
        <v>5</v>
      </c>
      <c r="U2357" s="32">
        <f>VLOOKUP(B2357,meanLDage!$B$3:$E$3145,2,FALSE)</f>
        <v>13.375446777986335</v>
      </c>
      <c r="V2357" s="4" t="str">
        <f t="shared" si="253"/>
        <v>46_L_400001000_0_4_2</v>
      </c>
      <c r="W2357" s="4">
        <v>46109</v>
      </c>
      <c r="X2357" s="6"/>
      <c r="Y2357" s="8">
        <f t="shared" si="254"/>
        <v>46109</v>
      </c>
      <c r="Z2357" s="6" t="b">
        <f t="shared" si="252"/>
        <v>1</v>
      </c>
      <c r="AA2357" s="6">
        <f t="shared" si="255"/>
        <v>46109</v>
      </c>
      <c r="AB2357" s="4">
        <f t="shared" si="256"/>
        <v>5</v>
      </c>
      <c r="AC2357" s="32">
        <f t="shared" si="257"/>
        <v>13.375446777986335</v>
      </c>
      <c r="AD2357" s="4">
        <f>VLOOKUP($B2357,meanLDage!$Z$3:$AC$3145,4,FALSE)</f>
        <v>4</v>
      </c>
      <c r="AE2357" s="32">
        <f>VLOOKUP($B2357,meanLDage!$Z$3:$AC$3145,2,FALSE)</f>
        <v>12.626446738314002</v>
      </c>
      <c r="AF2357" s="6">
        <f>VLOOKUP(V2357,'2017 rep county selection'!$A$1:$C$281,3,FALSE)</f>
        <v>46103</v>
      </c>
      <c r="AH2357" s="9">
        <f t="shared" si="258"/>
        <v>46103</v>
      </c>
    </row>
    <row r="2358" spans="1:34" ht="15.75" customHeight="1" x14ac:dyDescent="0.3">
      <c r="A2358" s="4">
        <v>46</v>
      </c>
      <c r="B2358" s="4">
        <v>46059</v>
      </c>
      <c r="C2358" s="6" t="s">
        <v>2296</v>
      </c>
      <c r="D2358" s="6" t="s">
        <v>1450</v>
      </c>
      <c r="E2358" s="4">
        <v>46109</v>
      </c>
      <c r="F2358" s="4">
        <v>46109</v>
      </c>
      <c r="G2358" s="4">
        <v>46109</v>
      </c>
      <c r="H2358" s="37">
        <v>42111795</v>
      </c>
      <c r="I2358" s="37">
        <v>44163952.365931801</v>
      </c>
      <c r="J2358" s="37">
        <v>45584741.441529997</v>
      </c>
      <c r="K2358" s="4" t="str">
        <f>VLOOKUP(B2358,altitude!$B$3:$E$3232,4)</f>
        <v>L</v>
      </c>
      <c r="L2358" s="4">
        <f>VLOOKUP(B2358,fuelregion!$C$5:$D$3233,2,FALSE)</f>
        <v>400001000</v>
      </c>
      <c r="M2358" s="4">
        <f>VLOOKUP(B2358,fuelregion!$H$5:$I$3113,2,FALSE)</f>
        <v>400001000</v>
      </c>
      <c r="N2358" s="4">
        <f>VLOOKUP(B2358,imbin!$B$4:$D$3233,2,FALSE)</f>
        <v>0</v>
      </c>
      <c r="O2358" s="4" t="str">
        <f>VLOOKUP(B2358,imbin!$B$4:$D$3233,3,FALSE)</f>
        <v>MOVES</v>
      </c>
      <c r="P2358" s="4">
        <f>IF(ISNA(VLOOKUP(B2358,rampbin!$B$4:$G$1697,6,FALSE)),2,VLOOKUP(B2358,rampbin!$B$4:$G$1697,6,FALSE))</f>
        <v>2</v>
      </c>
      <c r="Q2358" s="4" t="str">
        <f>IF(ISNA(VLOOKUP(B2358,rampbin!$B$4:$G$1697,5,FALSE)),"MOVES",VLOOKUP(B2358,rampbin!$B$4:$G$1697,5,FALSE))</f>
        <v>MOVES</v>
      </c>
      <c r="R2358" s="4" t="s">
        <v>1880</v>
      </c>
      <c r="S2358" s="6" t="s">
        <v>1851</v>
      </c>
      <c r="T2358" s="4">
        <f>VLOOKUP(B2358,meanLDage!$B$3:$E$3145,4,FALSE)</f>
        <v>5</v>
      </c>
      <c r="U2358" s="32">
        <f>VLOOKUP(B2358,meanLDage!$B$3:$E$3145,2,FALSE)</f>
        <v>13.75572358751551</v>
      </c>
      <c r="V2358" s="4" t="str">
        <f t="shared" si="253"/>
        <v>46_L_400001000_0_4_2</v>
      </c>
      <c r="W2358" s="4">
        <v>46109</v>
      </c>
      <c r="X2358" s="6"/>
      <c r="Y2358" s="8">
        <f t="shared" si="254"/>
        <v>46109</v>
      </c>
      <c r="Z2358" s="6" t="b">
        <f t="shared" si="252"/>
        <v>1</v>
      </c>
      <c r="AA2358" s="6">
        <f t="shared" si="255"/>
        <v>46109</v>
      </c>
      <c r="AB2358" s="4">
        <f t="shared" si="256"/>
        <v>5</v>
      </c>
      <c r="AC2358" s="32">
        <f t="shared" si="257"/>
        <v>13.75572358751551</v>
      </c>
      <c r="AD2358" s="4">
        <f>VLOOKUP($B2358,meanLDage!$Z$3:$AC$3145,4,FALSE)</f>
        <v>4</v>
      </c>
      <c r="AE2358" s="32">
        <f>VLOOKUP($B2358,meanLDage!$Z$3:$AC$3145,2,FALSE)</f>
        <v>12.871182095808599</v>
      </c>
      <c r="AF2358" s="6">
        <f>VLOOKUP(V2358,'2017 rep county selection'!$A$1:$C$281,3,FALSE)</f>
        <v>46103</v>
      </c>
      <c r="AH2358" s="9">
        <f t="shared" si="258"/>
        <v>46103</v>
      </c>
    </row>
    <row r="2359" spans="1:34" ht="15.75" customHeight="1" x14ac:dyDescent="0.3">
      <c r="A2359" s="4">
        <v>46</v>
      </c>
      <c r="B2359" s="4">
        <v>46061</v>
      </c>
      <c r="C2359" s="6" t="s">
        <v>2296</v>
      </c>
      <c r="D2359" s="6" t="s">
        <v>1451</v>
      </c>
      <c r="E2359" s="4">
        <v>46099</v>
      </c>
      <c r="F2359" s="4">
        <v>46099</v>
      </c>
      <c r="G2359" s="4">
        <v>46099</v>
      </c>
      <c r="H2359" s="37">
        <v>87803142</v>
      </c>
      <c r="I2359" s="37">
        <v>98588236.998963699</v>
      </c>
      <c r="J2359" s="37">
        <v>101767505.50498199</v>
      </c>
      <c r="K2359" s="4" t="str">
        <f>VLOOKUP(B2359,altitude!$B$3:$E$3232,4)</f>
        <v>L</v>
      </c>
      <c r="L2359" s="4">
        <f>VLOOKUP(B2359,fuelregion!$C$5:$D$3233,2,FALSE)</f>
        <v>400001000</v>
      </c>
      <c r="M2359" s="4">
        <f>VLOOKUP(B2359,fuelregion!$H$5:$I$3113,2,FALSE)</f>
        <v>400001000</v>
      </c>
      <c r="N2359" s="4">
        <f>VLOOKUP(B2359,imbin!$B$4:$D$3233,2,FALSE)</f>
        <v>0</v>
      </c>
      <c r="O2359" s="4" t="str">
        <f>VLOOKUP(B2359,imbin!$B$4:$D$3233,3,FALSE)</f>
        <v>MOVES</v>
      </c>
      <c r="P2359" s="4">
        <f>IF(ISNA(VLOOKUP(B2359,rampbin!$B$4:$G$1697,6,FALSE)),2,VLOOKUP(B2359,rampbin!$B$4:$G$1697,6,FALSE))</f>
        <v>2</v>
      </c>
      <c r="Q2359" s="4" t="str">
        <f>IF(ISNA(VLOOKUP(B2359,rampbin!$B$4:$G$1697,5,FALSE)),"MOVES",VLOOKUP(B2359,rampbin!$B$4:$G$1697,5,FALSE))</f>
        <v>MOVES</v>
      </c>
      <c r="R2359" s="4" t="s">
        <v>1880</v>
      </c>
      <c r="S2359" s="6" t="s">
        <v>1851</v>
      </c>
      <c r="T2359" s="4">
        <f>VLOOKUP(B2359,meanLDage!$B$3:$E$3145,4,FALSE)</f>
        <v>4</v>
      </c>
      <c r="U2359" s="32">
        <f>VLOOKUP(B2359,meanLDage!$B$3:$E$3145,2,FALSE)</f>
        <v>12.601217653777494</v>
      </c>
      <c r="V2359" s="4" t="str">
        <f t="shared" si="253"/>
        <v>46_L_400001000_0_4_2</v>
      </c>
      <c r="W2359" s="4">
        <v>46103</v>
      </c>
      <c r="X2359" s="6"/>
      <c r="Y2359" s="8">
        <f t="shared" si="254"/>
        <v>46103</v>
      </c>
      <c r="Z2359" s="6" t="b">
        <f t="shared" si="252"/>
        <v>0</v>
      </c>
      <c r="AA2359" s="6">
        <f t="shared" si="255"/>
        <v>46099</v>
      </c>
      <c r="AB2359" s="4">
        <f t="shared" si="256"/>
        <v>4</v>
      </c>
      <c r="AC2359" s="32">
        <f t="shared" si="257"/>
        <v>12.601217653777494</v>
      </c>
      <c r="AD2359" s="4">
        <f>VLOOKUP($B2359,meanLDage!$Z$3:$AC$3145,4,FALSE)</f>
        <v>4</v>
      </c>
      <c r="AE2359" s="32">
        <f>VLOOKUP($B2359,meanLDage!$Z$3:$AC$3145,2,FALSE)</f>
        <v>11.832748560470886</v>
      </c>
      <c r="AF2359" s="6">
        <f>VLOOKUP(V2359,'2017 rep county selection'!$A$1:$C$281,3,FALSE)</f>
        <v>46103</v>
      </c>
      <c r="AH2359" s="9">
        <f t="shared" si="258"/>
        <v>46103</v>
      </c>
    </row>
    <row r="2360" spans="1:34" ht="15.75" customHeight="1" x14ac:dyDescent="0.3">
      <c r="A2360" s="4">
        <v>46</v>
      </c>
      <c r="B2360" s="4">
        <v>46063</v>
      </c>
      <c r="C2360" s="6" t="s">
        <v>2296</v>
      </c>
      <c r="D2360" s="6" t="s">
        <v>1137</v>
      </c>
      <c r="E2360" s="4">
        <v>46109</v>
      </c>
      <c r="F2360" s="4">
        <v>46109</v>
      </c>
      <c r="G2360" s="4">
        <v>46109</v>
      </c>
      <c r="H2360" s="37">
        <v>14710339</v>
      </c>
      <c r="I2360" s="37">
        <v>49932668.916515201</v>
      </c>
      <c r="J2360" s="37">
        <v>51543800.237752996</v>
      </c>
      <c r="K2360" s="4" t="str">
        <f>VLOOKUP(B2360,altitude!$B$3:$E$3232,4)</f>
        <v>L</v>
      </c>
      <c r="L2360" s="4">
        <f>VLOOKUP(B2360,fuelregion!$C$5:$D$3233,2,FALSE)</f>
        <v>400001000</v>
      </c>
      <c r="M2360" s="4">
        <f>VLOOKUP(B2360,fuelregion!$H$5:$I$3113,2,FALSE)</f>
        <v>400001000</v>
      </c>
      <c r="N2360" s="4">
        <f>VLOOKUP(B2360,imbin!$B$4:$D$3233,2,FALSE)</f>
        <v>0</v>
      </c>
      <c r="O2360" s="4" t="str">
        <f>VLOOKUP(B2360,imbin!$B$4:$D$3233,3,FALSE)</f>
        <v>MOVES</v>
      </c>
      <c r="P2360" s="4">
        <f>IF(ISNA(VLOOKUP(B2360,rampbin!$B$4:$G$1697,6,FALSE)),2,VLOOKUP(B2360,rampbin!$B$4:$G$1697,6,FALSE))</f>
        <v>2</v>
      </c>
      <c r="Q2360" s="4" t="str">
        <f>IF(ISNA(VLOOKUP(B2360,rampbin!$B$4:$G$1697,5,FALSE)),"MOVES",VLOOKUP(B2360,rampbin!$B$4:$G$1697,5,FALSE))</f>
        <v>MOVES</v>
      </c>
      <c r="R2360" s="4" t="s">
        <v>1880</v>
      </c>
      <c r="S2360" s="6" t="s">
        <v>1851</v>
      </c>
      <c r="T2360" s="4">
        <f>VLOOKUP(B2360,meanLDage!$B$3:$E$3145,4,FALSE)</f>
        <v>5</v>
      </c>
      <c r="U2360" s="32">
        <f>VLOOKUP(B2360,meanLDage!$B$3:$E$3145,2,FALSE)</f>
        <v>14.145760336513966</v>
      </c>
      <c r="V2360" s="4" t="str">
        <f t="shared" si="253"/>
        <v>46_L_400001000_0_5_2</v>
      </c>
      <c r="W2360" s="4">
        <v>46109</v>
      </c>
      <c r="X2360" s="6"/>
      <c r="Y2360" s="8">
        <f t="shared" si="254"/>
        <v>46109</v>
      </c>
      <c r="Z2360" s="6" t="b">
        <f t="shared" si="252"/>
        <v>1</v>
      </c>
      <c r="AA2360" s="6">
        <f t="shared" si="255"/>
        <v>46109</v>
      </c>
      <c r="AB2360" s="4">
        <f t="shared" si="256"/>
        <v>5</v>
      </c>
      <c r="AC2360" s="32">
        <f t="shared" si="257"/>
        <v>14.145760336513966</v>
      </c>
      <c r="AD2360" s="4">
        <f>VLOOKUP($B2360,meanLDage!$Z$3:$AC$3145,4,FALSE)</f>
        <v>5</v>
      </c>
      <c r="AE2360" s="32">
        <f>VLOOKUP($B2360,meanLDage!$Z$3:$AC$3145,2,FALSE)</f>
        <v>13.378102425198399</v>
      </c>
      <c r="AF2360" s="6">
        <f>VLOOKUP(V2360,'2017 rep county selection'!$A$1:$C$281,3,FALSE)</f>
        <v>46071</v>
      </c>
      <c r="AH2360" s="9">
        <f t="shared" si="258"/>
        <v>46071</v>
      </c>
    </row>
    <row r="2361" spans="1:34" ht="15.75" customHeight="1" x14ac:dyDescent="0.3">
      <c r="A2361" s="4">
        <v>46</v>
      </c>
      <c r="B2361" s="4">
        <v>46065</v>
      </c>
      <c r="C2361" s="6" t="s">
        <v>2296</v>
      </c>
      <c r="D2361" s="6" t="s">
        <v>1328</v>
      </c>
      <c r="E2361" s="4">
        <v>46099</v>
      </c>
      <c r="F2361" s="4">
        <v>46099</v>
      </c>
      <c r="G2361" s="4">
        <v>46099</v>
      </c>
      <c r="H2361" s="37">
        <v>105064496</v>
      </c>
      <c r="I2361" s="37">
        <v>126763932.423553</v>
      </c>
      <c r="J2361" s="37">
        <v>130517889.39411101</v>
      </c>
      <c r="K2361" s="4" t="str">
        <f>VLOOKUP(B2361,altitude!$B$3:$E$3232,4)</f>
        <v>L</v>
      </c>
      <c r="L2361" s="4">
        <f>VLOOKUP(B2361,fuelregion!$C$5:$D$3233,2,FALSE)</f>
        <v>400001000</v>
      </c>
      <c r="M2361" s="4">
        <f>VLOOKUP(B2361,fuelregion!$H$5:$I$3113,2,FALSE)</f>
        <v>400001000</v>
      </c>
      <c r="N2361" s="4">
        <f>VLOOKUP(B2361,imbin!$B$4:$D$3233,2,FALSE)</f>
        <v>0</v>
      </c>
      <c r="O2361" s="4" t="str">
        <f>VLOOKUP(B2361,imbin!$B$4:$D$3233,3,FALSE)</f>
        <v>MOVES</v>
      </c>
      <c r="P2361" s="4">
        <f>IF(ISNA(VLOOKUP(B2361,rampbin!$B$4:$G$1697,6,FALSE)),2,VLOOKUP(B2361,rampbin!$B$4:$G$1697,6,FALSE))</f>
        <v>2</v>
      </c>
      <c r="Q2361" s="4" t="str">
        <f>IF(ISNA(VLOOKUP(B2361,rampbin!$B$4:$G$1697,5,FALSE)),"MOVES",VLOOKUP(B2361,rampbin!$B$4:$G$1697,5,FALSE))</f>
        <v>MOVES</v>
      </c>
      <c r="R2361" s="4" t="s">
        <v>1880</v>
      </c>
      <c r="S2361" s="6" t="s">
        <v>1851</v>
      </c>
      <c r="T2361" s="4">
        <f>VLOOKUP(B2361,meanLDage!$B$3:$E$3145,4,FALSE)</f>
        <v>4</v>
      </c>
      <c r="U2361" s="32">
        <f>VLOOKUP(B2361,meanLDage!$B$3:$E$3145,2,FALSE)</f>
        <v>11.035147152731005</v>
      </c>
      <c r="V2361" s="4" t="str">
        <f t="shared" si="253"/>
        <v>46_L_400001000_0_3_2</v>
      </c>
      <c r="W2361" s="4">
        <v>46103</v>
      </c>
      <c r="X2361" s="6"/>
      <c r="Y2361" s="8">
        <f t="shared" si="254"/>
        <v>46103</v>
      </c>
      <c r="Z2361" s="6" t="b">
        <f t="shared" si="252"/>
        <v>0</v>
      </c>
      <c r="AA2361" s="6">
        <f t="shared" si="255"/>
        <v>46099</v>
      </c>
      <c r="AB2361" s="4">
        <f t="shared" si="256"/>
        <v>4</v>
      </c>
      <c r="AC2361" s="32">
        <f t="shared" si="257"/>
        <v>11.035147152731005</v>
      </c>
      <c r="AD2361" s="4">
        <f>VLOOKUP($B2361,meanLDage!$Z$3:$AC$3145,4,FALSE)</f>
        <v>3</v>
      </c>
      <c r="AE2361" s="32">
        <f>VLOOKUP($B2361,meanLDage!$Z$3:$AC$3145,2,FALSE)</f>
        <v>10.394782091685911</v>
      </c>
      <c r="AF2361" s="6">
        <f>VLOOKUP(V2361,'2017 rep county selection'!$A$1:$C$281,3,FALSE)</f>
        <v>46099</v>
      </c>
      <c r="AH2361" s="9">
        <f t="shared" si="258"/>
        <v>46099</v>
      </c>
    </row>
    <row r="2362" spans="1:34" ht="15.75" customHeight="1" x14ac:dyDescent="0.3">
      <c r="A2362" s="4">
        <v>46</v>
      </c>
      <c r="B2362" s="4">
        <v>46067</v>
      </c>
      <c r="C2362" s="6" t="s">
        <v>2296</v>
      </c>
      <c r="D2362" s="6" t="s">
        <v>1452</v>
      </c>
      <c r="E2362" s="4">
        <v>46109</v>
      </c>
      <c r="F2362" s="4">
        <v>46109</v>
      </c>
      <c r="G2362" s="4">
        <v>46109</v>
      </c>
      <c r="H2362" s="37">
        <v>92925854</v>
      </c>
      <c r="I2362" s="37">
        <v>85663167.751475498</v>
      </c>
      <c r="J2362" s="37">
        <v>88417681.521269202</v>
      </c>
      <c r="K2362" s="4" t="str">
        <f>VLOOKUP(B2362,altitude!$B$3:$E$3232,4)</f>
        <v>L</v>
      </c>
      <c r="L2362" s="4">
        <f>VLOOKUP(B2362,fuelregion!$C$5:$D$3233,2,FALSE)</f>
        <v>400001000</v>
      </c>
      <c r="M2362" s="4">
        <f>VLOOKUP(B2362,fuelregion!$H$5:$I$3113,2,FALSE)</f>
        <v>400001000</v>
      </c>
      <c r="N2362" s="4">
        <f>VLOOKUP(B2362,imbin!$B$4:$D$3233,2,FALSE)</f>
        <v>0</v>
      </c>
      <c r="O2362" s="4" t="str">
        <f>VLOOKUP(B2362,imbin!$B$4:$D$3233,3,FALSE)</f>
        <v>MOVES</v>
      </c>
      <c r="P2362" s="4">
        <f>IF(ISNA(VLOOKUP(B2362,rampbin!$B$4:$G$1697,6,FALSE)),2,VLOOKUP(B2362,rampbin!$B$4:$G$1697,6,FALSE))</f>
        <v>2</v>
      </c>
      <c r="Q2362" s="4" t="str">
        <f>IF(ISNA(VLOOKUP(B2362,rampbin!$B$4:$G$1697,5,FALSE)),"MOVES",VLOOKUP(B2362,rampbin!$B$4:$G$1697,5,FALSE))</f>
        <v>MOVES</v>
      </c>
      <c r="R2362" s="4" t="s">
        <v>1880</v>
      </c>
      <c r="S2362" s="6" t="s">
        <v>1851</v>
      </c>
      <c r="T2362" s="4">
        <f>VLOOKUP(B2362,meanLDage!$B$3:$E$3145,4,FALSE)</f>
        <v>5</v>
      </c>
      <c r="U2362" s="32">
        <f>VLOOKUP(B2362,meanLDage!$B$3:$E$3145,2,FALSE)</f>
        <v>14.166914371085614</v>
      </c>
      <c r="V2362" s="4" t="str">
        <f t="shared" si="253"/>
        <v>46_L_400001000_0_5_2</v>
      </c>
      <c r="W2362" s="4">
        <v>46109</v>
      </c>
      <c r="X2362" s="6"/>
      <c r="Y2362" s="8">
        <f t="shared" si="254"/>
        <v>46109</v>
      </c>
      <c r="Z2362" s="6" t="b">
        <f t="shared" si="252"/>
        <v>1</v>
      </c>
      <c r="AA2362" s="6">
        <f t="shared" si="255"/>
        <v>46109</v>
      </c>
      <c r="AB2362" s="4">
        <f t="shared" si="256"/>
        <v>5</v>
      </c>
      <c r="AC2362" s="32">
        <f t="shared" si="257"/>
        <v>14.166914371085614</v>
      </c>
      <c r="AD2362" s="4">
        <f>VLOOKUP($B2362,meanLDage!$Z$3:$AC$3145,4,FALSE)</f>
        <v>5</v>
      </c>
      <c r="AE2362" s="32">
        <f>VLOOKUP($B2362,meanLDage!$Z$3:$AC$3145,2,FALSE)</f>
        <v>13.251130983373963</v>
      </c>
      <c r="AF2362" s="6">
        <f>VLOOKUP(V2362,'2017 rep county selection'!$A$1:$C$281,3,FALSE)</f>
        <v>46071</v>
      </c>
      <c r="AH2362" s="9">
        <f t="shared" si="258"/>
        <v>46071</v>
      </c>
    </row>
    <row r="2363" spans="1:34" ht="15.75" customHeight="1" x14ac:dyDescent="0.3">
      <c r="A2363" s="4">
        <v>46</v>
      </c>
      <c r="B2363" s="4">
        <v>46069</v>
      </c>
      <c r="C2363" s="6" t="s">
        <v>2296</v>
      </c>
      <c r="D2363" s="6" t="s">
        <v>1216</v>
      </c>
      <c r="E2363" s="4">
        <v>46109</v>
      </c>
      <c r="F2363" s="4">
        <v>46109</v>
      </c>
      <c r="G2363" s="4">
        <v>46109</v>
      </c>
      <c r="H2363" s="37">
        <v>18024236</v>
      </c>
      <c r="I2363" s="37">
        <v>25300660.165047701</v>
      </c>
      <c r="J2363" s="37">
        <v>26115580.037772499</v>
      </c>
      <c r="K2363" s="4" t="str">
        <f>VLOOKUP(B2363,altitude!$B$3:$E$3232,4)</f>
        <v>L</v>
      </c>
      <c r="L2363" s="4">
        <f>VLOOKUP(B2363,fuelregion!$C$5:$D$3233,2,FALSE)</f>
        <v>400001000</v>
      </c>
      <c r="M2363" s="4">
        <f>VLOOKUP(B2363,fuelregion!$H$5:$I$3113,2,FALSE)</f>
        <v>400001000</v>
      </c>
      <c r="N2363" s="4">
        <f>VLOOKUP(B2363,imbin!$B$4:$D$3233,2,FALSE)</f>
        <v>0</v>
      </c>
      <c r="O2363" s="4" t="str">
        <f>VLOOKUP(B2363,imbin!$B$4:$D$3233,3,FALSE)</f>
        <v>MOVES</v>
      </c>
      <c r="P2363" s="4">
        <f>IF(ISNA(VLOOKUP(B2363,rampbin!$B$4:$G$1697,6,FALSE)),2,VLOOKUP(B2363,rampbin!$B$4:$G$1697,6,FALSE))</f>
        <v>2</v>
      </c>
      <c r="Q2363" s="4" t="str">
        <f>IF(ISNA(VLOOKUP(B2363,rampbin!$B$4:$G$1697,5,FALSE)),"MOVES",VLOOKUP(B2363,rampbin!$B$4:$G$1697,5,FALSE))</f>
        <v>MOVES</v>
      </c>
      <c r="R2363" s="4" t="s">
        <v>1880</v>
      </c>
      <c r="S2363" s="6" t="s">
        <v>1851</v>
      </c>
      <c r="T2363" s="4">
        <f>VLOOKUP(B2363,meanLDage!$B$3:$E$3145,4,FALSE)</f>
        <v>5</v>
      </c>
      <c r="U2363" s="32">
        <f>VLOOKUP(B2363,meanLDage!$B$3:$E$3145,2,FALSE)</f>
        <v>13.48855835466985</v>
      </c>
      <c r="V2363" s="4" t="str">
        <f t="shared" si="253"/>
        <v>46_L_400001000_0_4_2</v>
      </c>
      <c r="W2363" s="4">
        <v>46109</v>
      </c>
      <c r="X2363" s="6"/>
      <c r="Y2363" s="8">
        <f t="shared" si="254"/>
        <v>46109</v>
      </c>
      <c r="Z2363" s="6" t="b">
        <f t="shared" si="252"/>
        <v>1</v>
      </c>
      <c r="AA2363" s="6">
        <f t="shared" si="255"/>
        <v>46109</v>
      </c>
      <c r="AB2363" s="4">
        <f t="shared" si="256"/>
        <v>5</v>
      </c>
      <c r="AC2363" s="32">
        <f t="shared" si="257"/>
        <v>13.48855835466985</v>
      </c>
      <c r="AD2363" s="4">
        <f>VLOOKUP($B2363,meanLDage!$Z$3:$AC$3145,4,FALSE)</f>
        <v>4</v>
      </c>
      <c r="AE2363" s="32">
        <f>VLOOKUP($B2363,meanLDage!$Z$3:$AC$3145,2,FALSE)</f>
        <v>12.741929423809434</v>
      </c>
      <c r="AF2363" s="6">
        <f>VLOOKUP(V2363,'2017 rep county selection'!$A$1:$C$281,3,FALSE)</f>
        <v>46103</v>
      </c>
      <c r="AH2363" s="9">
        <f t="shared" si="258"/>
        <v>46103</v>
      </c>
    </row>
    <row r="2364" spans="1:34" ht="15.75" customHeight="1" x14ac:dyDescent="0.3">
      <c r="A2364" s="4">
        <v>46</v>
      </c>
      <c r="B2364" s="4">
        <v>46071</v>
      </c>
      <c r="C2364" s="6" t="s">
        <v>2296</v>
      </c>
      <c r="D2364" s="6" t="s">
        <v>42</v>
      </c>
      <c r="E2364" s="4">
        <v>46109</v>
      </c>
      <c r="F2364" s="4">
        <v>46109</v>
      </c>
      <c r="G2364" s="4">
        <v>46109</v>
      </c>
      <c r="H2364" s="37">
        <v>196911801</v>
      </c>
      <c r="I2364" s="37">
        <v>142233158.07330999</v>
      </c>
      <c r="J2364" s="37">
        <v>146823002.684753</v>
      </c>
      <c r="K2364" s="4" t="str">
        <f>VLOOKUP(B2364,altitude!$B$3:$E$3232,4)</f>
        <v>L</v>
      </c>
      <c r="L2364" s="4">
        <f>VLOOKUP(B2364,fuelregion!$C$5:$D$3233,2,FALSE)</f>
        <v>400001000</v>
      </c>
      <c r="M2364" s="4">
        <f>VLOOKUP(B2364,fuelregion!$H$5:$I$3113,2,FALSE)</f>
        <v>400001000</v>
      </c>
      <c r="N2364" s="4">
        <f>VLOOKUP(B2364,imbin!$B$4:$D$3233,2,FALSE)</f>
        <v>0</v>
      </c>
      <c r="O2364" s="4" t="str">
        <f>VLOOKUP(B2364,imbin!$B$4:$D$3233,3,FALSE)</f>
        <v>MOVES</v>
      </c>
      <c r="P2364" s="4">
        <f>IF(ISNA(VLOOKUP(B2364,rampbin!$B$4:$G$1697,6,FALSE)),2,VLOOKUP(B2364,rampbin!$B$4:$G$1697,6,FALSE))</f>
        <v>2</v>
      </c>
      <c r="Q2364" s="4" t="str">
        <f>IF(ISNA(VLOOKUP(B2364,rampbin!$B$4:$G$1697,5,FALSE)),"MOVES",VLOOKUP(B2364,rampbin!$B$4:$G$1697,5,FALSE))</f>
        <v>MOVES</v>
      </c>
      <c r="R2364" s="4" t="s">
        <v>1880</v>
      </c>
      <c r="S2364" s="6" t="s">
        <v>1851</v>
      </c>
      <c r="T2364" s="4">
        <f>VLOOKUP(B2364,meanLDage!$B$3:$E$3145,4,FALSE)</f>
        <v>5</v>
      </c>
      <c r="U2364" s="32">
        <f>VLOOKUP(B2364,meanLDage!$B$3:$E$3145,2,FALSE)</f>
        <v>14.767346937735432</v>
      </c>
      <c r="V2364" s="4" t="str">
        <f t="shared" si="253"/>
        <v>46_L_400001000_0_5_2</v>
      </c>
      <c r="W2364" s="4">
        <v>46109</v>
      </c>
      <c r="X2364" s="6"/>
      <c r="Y2364" s="8">
        <f t="shared" si="254"/>
        <v>46109</v>
      </c>
      <c r="Z2364" s="6" t="b">
        <f t="shared" si="252"/>
        <v>1</v>
      </c>
      <c r="AA2364" s="6">
        <f t="shared" si="255"/>
        <v>46109</v>
      </c>
      <c r="AB2364" s="4">
        <f t="shared" si="256"/>
        <v>5</v>
      </c>
      <c r="AC2364" s="32">
        <f t="shared" si="257"/>
        <v>14.767346937735432</v>
      </c>
      <c r="AD2364" s="4">
        <f>VLOOKUP($B2364,meanLDage!$Z$3:$AC$3145,4,FALSE)</f>
        <v>5</v>
      </c>
      <c r="AE2364" s="32">
        <f>VLOOKUP($B2364,meanLDage!$Z$3:$AC$3145,2,FALSE)</f>
        <v>14.082819905701969</v>
      </c>
      <c r="AF2364" s="6">
        <f>VLOOKUP(V2364,'2017 rep county selection'!$A$1:$C$281,3,FALSE)</f>
        <v>46071</v>
      </c>
      <c r="AH2364" s="9">
        <f t="shared" si="258"/>
        <v>46071</v>
      </c>
    </row>
    <row r="2365" spans="1:34" ht="15.75" customHeight="1" x14ac:dyDescent="0.3">
      <c r="A2365" s="4">
        <v>46</v>
      </c>
      <c r="B2365" s="4">
        <v>46073</v>
      </c>
      <c r="C2365" s="6" t="s">
        <v>2296</v>
      </c>
      <c r="D2365" s="6" t="s">
        <v>1453</v>
      </c>
      <c r="E2365" s="4">
        <v>46109</v>
      </c>
      <c r="F2365" s="4">
        <v>46109</v>
      </c>
      <c r="G2365" s="4">
        <v>46109</v>
      </c>
      <c r="H2365" s="37">
        <v>14910225</v>
      </c>
      <c r="I2365" s="37">
        <v>24641470.103547402</v>
      </c>
      <c r="J2365" s="37">
        <v>25433941.271955799</v>
      </c>
      <c r="K2365" s="4" t="str">
        <f>VLOOKUP(B2365,altitude!$B$3:$E$3232,4)</f>
        <v>L</v>
      </c>
      <c r="L2365" s="4">
        <f>VLOOKUP(B2365,fuelregion!$C$5:$D$3233,2,FALSE)</f>
        <v>400001000</v>
      </c>
      <c r="M2365" s="4">
        <f>VLOOKUP(B2365,fuelregion!$H$5:$I$3113,2,FALSE)</f>
        <v>400001000</v>
      </c>
      <c r="N2365" s="4">
        <f>VLOOKUP(B2365,imbin!$B$4:$D$3233,2,FALSE)</f>
        <v>0</v>
      </c>
      <c r="O2365" s="4" t="str">
        <f>VLOOKUP(B2365,imbin!$B$4:$D$3233,3,FALSE)</f>
        <v>MOVES</v>
      </c>
      <c r="P2365" s="4">
        <f>IF(ISNA(VLOOKUP(B2365,rampbin!$B$4:$G$1697,6,FALSE)),2,VLOOKUP(B2365,rampbin!$B$4:$G$1697,6,FALSE))</f>
        <v>2</v>
      </c>
      <c r="Q2365" s="4" t="str">
        <f>IF(ISNA(VLOOKUP(B2365,rampbin!$B$4:$G$1697,5,FALSE)),"MOVES",VLOOKUP(B2365,rampbin!$B$4:$G$1697,5,FALSE))</f>
        <v>MOVES</v>
      </c>
      <c r="R2365" s="4" t="s">
        <v>1880</v>
      </c>
      <c r="S2365" s="6" t="s">
        <v>1851</v>
      </c>
      <c r="T2365" s="4">
        <f>VLOOKUP(B2365,meanLDage!$B$3:$E$3145,4,FALSE)</f>
        <v>5</v>
      </c>
      <c r="U2365" s="32">
        <f>VLOOKUP(B2365,meanLDage!$B$3:$E$3145,2,FALSE)</f>
        <v>13.56133829221092</v>
      </c>
      <c r="V2365" s="4" t="str">
        <f t="shared" si="253"/>
        <v>46_L_400001000_0_4_2</v>
      </c>
      <c r="W2365" s="4">
        <v>46109</v>
      </c>
      <c r="X2365" s="6"/>
      <c r="Y2365" s="8">
        <f t="shared" si="254"/>
        <v>46109</v>
      </c>
      <c r="Z2365" s="6" t="b">
        <f t="shared" si="252"/>
        <v>1</v>
      </c>
      <c r="AA2365" s="6">
        <f t="shared" si="255"/>
        <v>46109</v>
      </c>
      <c r="AB2365" s="4">
        <f t="shared" si="256"/>
        <v>5</v>
      </c>
      <c r="AC2365" s="32">
        <f t="shared" si="257"/>
        <v>13.56133829221092</v>
      </c>
      <c r="AD2365" s="4">
        <f>VLOOKUP($B2365,meanLDage!$Z$3:$AC$3145,4,FALSE)</f>
        <v>4</v>
      </c>
      <c r="AE2365" s="32">
        <f>VLOOKUP($B2365,meanLDage!$Z$3:$AC$3145,2,FALSE)</f>
        <v>12.746812578313726</v>
      </c>
      <c r="AF2365" s="6">
        <f>VLOOKUP(V2365,'2017 rep county selection'!$A$1:$C$281,3,FALSE)</f>
        <v>46103</v>
      </c>
      <c r="AH2365" s="9">
        <f t="shared" si="258"/>
        <v>46103</v>
      </c>
    </row>
    <row r="2366" spans="1:34" ht="15.75" customHeight="1" x14ac:dyDescent="0.3">
      <c r="A2366" s="4">
        <v>46</v>
      </c>
      <c r="B2366" s="4">
        <v>46075</v>
      </c>
      <c r="C2366" s="6" t="s">
        <v>2296</v>
      </c>
      <c r="D2366" s="6" t="s">
        <v>378</v>
      </c>
      <c r="E2366" s="4">
        <v>46109</v>
      </c>
      <c r="F2366" s="4">
        <v>46109</v>
      </c>
      <c r="G2366" s="4">
        <v>46109</v>
      </c>
      <c r="H2366" s="37">
        <v>128374875</v>
      </c>
      <c r="I2366" s="37">
        <v>87178861.146226004</v>
      </c>
      <c r="J2366" s="37">
        <v>89994049.975929499</v>
      </c>
      <c r="K2366" s="4" t="str">
        <f>VLOOKUP(B2366,altitude!$B$3:$E$3232,4)</f>
        <v>L</v>
      </c>
      <c r="L2366" s="4">
        <f>VLOOKUP(B2366,fuelregion!$C$5:$D$3233,2,FALSE)</f>
        <v>400001000</v>
      </c>
      <c r="M2366" s="4">
        <f>VLOOKUP(B2366,fuelregion!$H$5:$I$3113,2,FALSE)</f>
        <v>400001000</v>
      </c>
      <c r="N2366" s="4">
        <f>VLOOKUP(B2366,imbin!$B$4:$D$3233,2,FALSE)</f>
        <v>0</v>
      </c>
      <c r="O2366" s="4" t="str">
        <f>VLOOKUP(B2366,imbin!$B$4:$D$3233,3,FALSE)</f>
        <v>MOVES</v>
      </c>
      <c r="P2366" s="4">
        <f>IF(ISNA(VLOOKUP(B2366,rampbin!$B$4:$G$1697,6,FALSE)),2,VLOOKUP(B2366,rampbin!$B$4:$G$1697,6,FALSE))</f>
        <v>2</v>
      </c>
      <c r="Q2366" s="4" t="str">
        <f>IF(ISNA(VLOOKUP(B2366,rampbin!$B$4:$G$1697,5,FALSE)),"MOVES",VLOOKUP(B2366,rampbin!$B$4:$G$1697,5,FALSE))</f>
        <v>MOVES</v>
      </c>
      <c r="R2366" s="4" t="s">
        <v>1880</v>
      </c>
      <c r="S2366" s="6" t="s">
        <v>1851</v>
      </c>
      <c r="T2366" s="4">
        <f>VLOOKUP(B2366,meanLDage!$B$3:$E$3145,4,FALSE)</f>
        <v>5</v>
      </c>
      <c r="U2366" s="32">
        <f>VLOOKUP(B2366,meanLDage!$B$3:$E$3145,2,FALSE)</f>
        <v>14.280875090331881</v>
      </c>
      <c r="V2366" s="4" t="str">
        <f t="shared" si="253"/>
        <v>46_L_400001000_0_5_2</v>
      </c>
      <c r="W2366" s="4">
        <v>46109</v>
      </c>
      <c r="X2366" s="6"/>
      <c r="Y2366" s="8">
        <f t="shared" si="254"/>
        <v>46109</v>
      </c>
      <c r="Z2366" s="6" t="b">
        <f t="shared" si="252"/>
        <v>1</v>
      </c>
      <c r="AA2366" s="6">
        <f t="shared" si="255"/>
        <v>46109</v>
      </c>
      <c r="AB2366" s="4">
        <f t="shared" si="256"/>
        <v>5</v>
      </c>
      <c r="AC2366" s="32">
        <f t="shared" si="257"/>
        <v>14.280875090331881</v>
      </c>
      <c r="AD2366" s="4">
        <f>VLOOKUP($B2366,meanLDage!$Z$3:$AC$3145,4,FALSE)</f>
        <v>5</v>
      </c>
      <c r="AE2366" s="32">
        <f>VLOOKUP($B2366,meanLDage!$Z$3:$AC$3145,2,FALSE)</f>
        <v>13.323013841406693</v>
      </c>
      <c r="AF2366" s="6">
        <f>VLOOKUP(V2366,'2017 rep county selection'!$A$1:$C$281,3,FALSE)</f>
        <v>46071</v>
      </c>
      <c r="AH2366" s="9">
        <f t="shared" si="258"/>
        <v>46071</v>
      </c>
    </row>
    <row r="2367" spans="1:34" ht="15.75" customHeight="1" x14ac:dyDescent="0.3">
      <c r="A2367" s="4">
        <v>46</v>
      </c>
      <c r="B2367" s="4">
        <v>46077</v>
      </c>
      <c r="C2367" s="6" t="s">
        <v>2296</v>
      </c>
      <c r="D2367" s="6" t="s">
        <v>1454</v>
      </c>
      <c r="E2367" s="4">
        <v>46109</v>
      </c>
      <c r="F2367" s="4">
        <v>46109</v>
      </c>
      <c r="G2367" s="4">
        <v>46109</v>
      </c>
      <c r="H2367" s="37">
        <v>68584959</v>
      </c>
      <c r="I2367" s="37">
        <v>69352041.651506796</v>
      </c>
      <c r="J2367" s="37">
        <v>71583485.417377293</v>
      </c>
      <c r="K2367" s="4" t="str">
        <f>VLOOKUP(B2367,altitude!$B$3:$E$3232,4)</f>
        <v>L</v>
      </c>
      <c r="L2367" s="4">
        <f>VLOOKUP(B2367,fuelregion!$C$5:$D$3233,2,FALSE)</f>
        <v>400001000</v>
      </c>
      <c r="M2367" s="4">
        <f>VLOOKUP(B2367,fuelregion!$H$5:$I$3113,2,FALSE)</f>
        <v>400001000</v>
      </c>
      <c r="N2367" s="4">
        <f>VLOOKUP(B2367,imbin!$B$4:$D$3233,2,FALSE)</f>
        <v>0</v>
      </c>
      <c r="O2367" s="4" t="str">
        <f>VLOOKUP(B2367,imbin!$B$4:$D$3233,3,FALSE)</f>
        <v>MOVES</v>
      </c>
      <c r="P2367" s="4">
        <f>IF(ISNA(VLOOKUP(B2367,rampbin!$B$4:$G$1697,6,FALSE)),2,VLOOKUP(B2367,rampbin!$B$4:$G$1697,6,FALSE))</f>
        <v>2</v>
      </c>
      <c r="Q2367" s="4" t="str">
        <f>IF(ISNA(VLOOKUP(B2367,rampbin!$B$4:$G$1697,5,FALSE)),"MOVES",VLOOKUP(B2367,rampbin!$B$4:$G$1697,5,FALSE))</f>
        <v>MOVES</v>
      </c>
      <c r="R2367" s="4" t="s">
        <v>1880</v>
      </c>
      <c r="S2367" s="6" t="s">
        <v>1851</v>
      </c>
      <c r="T2367" s="4">
        <f>VLOOKUP(B2367,meanLDage!$B$3:$E$3145,4,FALSE)</f>
        <v>5</v>
      </c>
      <c r="U2367" s="32">
        <f>VLOOKUP(B2367,meanLDage!$B$3:$E$3145,2,FALSE)</f>
        <v>13.640636194723292</v>
      </c>
      <c r="V2367" s="4" t="str">
        <f t="shared" si="253"/>
        <v>46_L_400001000_0_4_2</v>
      </c>
      <c r="W2367" s="4">
        <v>46109</v>
      </c>
      <c r="X2367" s="6"/>
      <c r="Y2367" s="8">
        <f t="shared" si="254"/>
        <v>46109</v>
      </c>
      <c r="Z2367" s="6" t="b">
        <f t="shared" si="252"/>
        <v>1</v>
      </c>
      <c r="AA2367" s="6">
        <f t="shared" si="255"/>
        <v>46109</v>
      </c>
      <c r="AB2367" s="4">
        <f t="shared" si="256"/>
        <v>5</v>
      </c>
      <c r="AC2367" s="32">
        <f t="shared" si="257"/>
        <v>13.640636194723292</v>
      </c>
      <c r="AD2367" s="4">
        <f>VLOOKUP($B2367,meanLDage!$Z$3:$AC$3145,4,FALSE)</f>
        <v>4</v>
      </c>
      <c r="AE2367" s="32">
        <f>VLOOKUP($B2367,meanLDage!$Z$3:$AC$3145,2,FALSE)</f>
        <v>12.796497195060907</v>
      </c>
      <c r="AF2367" s="6">
        <f>VLOOKUP(V2367,'2017 rep county selection'!$A$1:$C$281,3,FALSE)</f>
        <v>46103</v>
      </c>
      <c r="AH2367" s="9">
        <f t="shared" si="258"/>
        <v>46103</v>
      </c>
    </row>
    <row r="2368" spans="1:34" ht="15.75" customHeight="1" x14ac:dyDescent="0.3">
      <c r="A2368" s="4">
        <v>46</v>
      </c>
      <c r="B2368" s="4">
        <v>46079</v>
      </c>
      <c r="C2368" s="6" t="s">
        <v>2296</v>
      </c>
      <c r="D2368" s="6" t="s">
        <v>162</v>
      </c>
      <c r="E2368" s="4">
        <v>46099</v>
      </c>
      <c r="F2368" s="4">
        <v>46099</v>
      </c>
      <c r="G2368" s="4">
        <v>46099</v>
      </c>
      <c r="H2368" s="37">
        <v>95511001</v>
      </c>
      <c r="I2368" s="37">
        <v>80290229.996983394</v>
      </c>
      <c r="J2368" s="37">
        <v>82768398.615573496</v>
      </c>
      <c r="K2368" s="4" t="str">
        <f>VLOOKUP(B2368,altitude!$B$3:$E$3232,4)</f>
        <v>L</v>
      </c>
      <c r="L2368" s="4">
        <f>VLOOKUP(B2368,fuelregion!$C$5:$D$3233,2,FALSE)</f>
        <v>400001000</v>
      </c>
      <c r="M2368" s="4">
        <f>VLOOKUP(B2368,fuelregion!$H$5:$I$3113,2,FALSE)</f>
        <v>400001000</v>
      </c>
      <c r="N2368" s="4">
        <f>VLOOKUP(B2368,imbin!$B$4:$D$3233,2,FALSE)</f>
        <v>0</v>
      </c>
      <c r="O2368" s="4" t="str">
        <f>VLOOKUP(B2368,imbin!$B$4:$D$3233,3,FALSE)</f>
        <v>MOVES</v>
      </c>
      <c r="P2368" s="4">
        <f>IF(ISNA(VLOOKUP(B2368,rampbin!$B$4:$G$1697,6,FALSE)),2,VLOOKUP(B2368,rampbin!$B$4:$G$1697,6,FALSE))</f>
        <v>2</v>
      </c>
      <c r="Q2368" s="4" t="str">
        <f>IF(ISNA(VLOOKUP(B2368,rampbin!$B$4:$G$1697,5,FALSE)),"MOVES",VLOOKUP(B2368,rampbin!$B$4:$G$1697,5,FALSE))</f>
        <v>MOVES</v>
      </c>
      <c r="R2368" s="4" t="s">
        <v>1880</v>
      </c>
      <c r="S2368" s="6" t="s">
        <v>1851</v>
      </c>
      <c r="T2368" s="4">
        <f>VLOOKUP(B2368,meanLDage!$B$3:$E$3145,4,FALSE)</f>
        <v>4</v>
      </c>
      <c r="U2368" s="32">
        <f>VLOOKUP(B2368,meanLDage!$B$3:$E$3145,2,FALSE)</f>
        <v>12.209950045807483</v>
      </c>
      <c r="V2368" s="4" t="str">
        <f t="shared" si="253"/>
        <v>46_L_400001000_0_4_2</v>
      </c>
      <c r="W2368" s="4">
        <v>46103</v>
      </c>
      <c r="X2368" s="6"/>
      <c r="Y2368" s="8">
        <f t="shared" si="254"/>
        <v>46103</v>
      </c>
      <c r="Z2368" s="6" t="b">
        <f t="shared" si="252"/>
        <v>0</v>
      </c>
      <c r="AA2368" s="6">
        <f t="shared" si="255"/>
        <v>46099</v>
      </c>
      <c r="AB2368" s="4">
        <f t="shared" si="256"/>
        <v>4</v>
      </c>
      <c r="AC2368" s="32">
        <f t="shared" si="257"/>
        <v>12.209950045807483</v>
      </c>
      <c r="AD2368" s="4">
        <f>VLOOKUP($B2368,meanLDage!$Z$3:$AC$3145,4,FALSE)</f>
        <v>4</v>
      </c>
      <c r="AE2368" s="32">
        <f>VLOOKUP($B2368,meanLDage!$Z$3:$AC$3145,2,FALSE)</f>
        <v>11.478663071463258</v>
      </c>
      <c r="AF2368" s="6">
        <f>VLOOKUP(V2368,'2017 rep county selection'!$A$1:$C$281,3,FALSE)</f>
        <v>46103</v>
      </c>
      <c r="AH2368" s="9">
        <f t="shared" si="258"/>
        <v>46103</v>
      </c>
    </row>
    <row r="2369" spans="1:34" ht="15.75" customHeight="1" x14ac:dyDescent="0.3">
      <c r="A2369" s="4">
        <v>46</v>
      </c>
      <c r="B2369" s="4">
        <v>46081</v>
      </c>
      <c r="C2369" s="6" t="s">
        <v>2296</v>
      </c>
      <c r="D2369" s="6" t="s">
        <v>46</v>
      </c>
      <c r="E2369" s="4">
        <v>46099</v>
      </c>
      <c r="F2369" s="4">
        <v>46099</v>
      </c>
      <c r="G2369" s="4">
        <v>46099</v>
      </c>
      <c r="H2369" s="37">
        <v>249413081</v>
      </c>
      <c r="I2369" s="37">
        <v>271272656.78235501</v>
      </c>
      <c r="J2369" s="37">
        <v>279481704.68749201</v>
      </c>
      <c r="K2369" s="4" t="str">
        <f>VLOOKUP(B2369,altitude!$B$3:$E$3232,4)</f>
        <v>L</v>
      </c>
      <c r="L2369" s="4">
        <f>VLOOKUP(B2369,fuelregion!$C$5:$D$3233,2,FALSE)</f>
        <v>400001000</v>
      </c>
      <c r="M2369" s="4">
        <f>VLOOKUP(B2369,fuelregion!$H$5:$I$3113,2,FALSE)</f>
        <v>400001000</v>
      </c>
      <c r="N2369" s="4">
        <f>VLOOKUP(B2369,imbin!$B$4:$D$3233,2,FALSE)</f>
        <v>0</v>
      </c>
      <c r="O2369" s="4" t="str">
        <f>VLOOKUP(B2369,imbin!$B$4:$D$3233,3,FALSE)</f>
        <v>MOVES</v>
      </c>
      <c r="P2369" s="4">
        <f>IF(ISNA(VLOOKUP(B2369,rampbin!$B$4:$G$1697,6,FALSE)),2,VLOOKUP(B2369,rampbin!$B$4:$G$1697,6,FALSE))</f>
        <v>2</v>
      </c>
      <c r="Q2369" s="4" t="str">
        <f>IF(ISNA(VLOOKUP(B2369,rampbin!$B$4:$G$1697,5,FALSE)),"MOVES",VLOOKUP(B2369,rampbin!$B$4:$G$1697,5,FALSE))</f>
        <v>MOVES</v>
      </c>
      <c r="R2369" s="4" t="s">
        <v>1880</v>
      </c>
      <c r="S2369" s="6" t="s">
        <v>1851</v>
      </c>
      <c r="T2369" s="4">
        <f>VLOOKUP(B2369,meanLDage!$B$3:$E$3145,4,FALSE)</f>
        <v>4</v>
      </c>
      <c r="U2369" s="32">
        <f>VLOOKUP(B2369,meanLDage!$B$3:$E$3145,2,FALSE)</f>
        <v>12.673069048045203</v>
      </c>
      <c r="V2369" s="4" t="str">
        <f t="shared" si="253"/>
        <v>46_L_400001000_0_4_2</v>
      </c>
      <c r="W2369" s="4">
        <v>46103</v>
      </c>
      <c r="X2369" s="6"/>
      <c r="Y2369" s="8">
        <f t="shared" si="254"/>
        <v>46103</v>
      </c>
      <c r="Z2369" s="6" t="b">
        <f t="shared" si="252"/>
        <v>0</v>
      </c>
      <c r="AA2369" s="6">
        <f t="shared" si="255"/>
        <v>46099</v>
      </c>
      <c r="AB2369" s="4">
        <f t="shared" si="256"/>
        <v>4</v>
      </c>
      <c r="AC2369" s="32">
        <f t="shared" si="257"/>
        <v>12.673069048045203</v>
      </c>
      <c r="AD2369" s="4">
        <f>VLOOKUP($B2369,meanLDage!$Z$3:$AC$3145,4,FALSE)</f>
        <v>4</v>
      </c>
      <c r="AE2369" s="32">
        <f>VLOOKUP($B2369,meanLDage!$Z$3:$AC$3145,2,FALSE)</f>
        <v>11.916126912774148</v>
      </c>
      <c r="AF2369" s="6">
        <f>VLOOKUP(V2369,'2017 rep county selection'!$A$1:$C$281,3,FALSE)</f>
        <v>46103</v>
      </c>
      <c r="AH2369" s="9">
        <f t="shared" si="258"/>
        <v>46103</v>
      </c>
    </row>
    <row r="2370" spans="1:34" ht="15.75" customHeight="1" x14ac:dyDescent="0.3">
      <c r="A2370" s="4">
        <v>46</v>
      </c>
      <c r="B2370" s="4">
        <v>46083</v>
      </c>
      <c r="C2370" s="6" t="s">
        <v>2296</v>
      </c>
      <c r="D2370" s="6" t="s">
        <v>118</v>
      </c>
      <c r="E2370" s="4">
        <v>46099</v>
      </c>
      <c r="F2370" s="4">
        <v>46099</v>
      </c>
      <c r="G2370" s="4">
        <v>46099</v>
      </c>
      <c r="H2370" s="37">
        <v>483835022</v>
      </c>
      <c r="I2370" s="37">
        <v>538548502.54533195</v>
      </c>
      <c r="J2370" s="37">
        <v>554590170.14946997</v>
      </c>
      <c r="K2370" s="4" t="str">
        <f>VLOOKUP(B2370,altitude!$B$3:$E$3232,4)</f>
        <v>L</v>
      </c>
      <c r="L2370" s="4">
        <f>VLOOKUP(B2370,fuelregion!$C$5:$D$3233,2,FALSE)</f>
        <v>400001000</v>
      </c>
      <c r="M2370" s="4">
        <f>VLOOKUP(B2370,fuelregion!$H$5:$I$3113,2,FALSE)</f>
        <v>400001000</v>
      </c>
      <c r="N2370" s="4">
        <f>VLOOKUP(B2370,imbin!$B$4:$D$3233,2,FALSE)</f>
        <v>0</v>
      </c>
      <c r="O2370" s="4" t="str">
        <f>VLOOKUP(B2370,imbin!$B$4:$D$3233,3,FALSE)</f>
        <v>MOVES</v>
      </c>
      <c r="P2370" s="4">
        <f>IF(ISNA(VLOOKUP(B2370,rampbin!$B$4:$G$1697,6,FALSE)),2,VLOOKUP(B2370,rampbin!$B$4:$G$1697,6,FALSE))</f>
        <v>2</v>
      </c>
      <c r="Q2370" s="4" t="str">
        <f>IF(ISNA(VLOOKUP(B2370,rampbin!$B$4:$G$1697,5,FALSE)),"MOVES",VLOOKUP(B2370,rampbin!$B$4:$G$1697,5,FALSE))</f>
        <v>MOVES</v>
      </c>
      <c r="R2370" s="4" t="s">
        <v>1877</v>
      </c>
      <c r="S2370" s="6" t="s">
        <v>2169</v>
      </c>
      <c r="T2370" s="4">
        <f>VLOOKUP(B2370,meanLDage!$B$3:$E$3145,4,FALSE)</f>
        <v>3</v>
      </c>
      <c r="U2370" s="32">
        <f>VLOOKUP(B2370,meanLDage!$B$3:$E$3145,2,FALSE)</f>
        <v>9.864736244250766</v>
      </c>
      <c r="V2370" s="4" t="str">
        <f t="shared" si="253"/>
        <v>46_L_400001000_0_3_2</v>
      </c>
      <c r="W2370" s="4">
        <v>46099</v>
      </c>
      <c r="X2370" s="6"/>
      <c r="Y2370" s="8">
        <f t="shared" si="254"/>
        <v>46099</v>
      </c>
      <c r="Z2370" s="6" t="b">
        <f t="shared" ref="Z2370:Z2433" si="259">G2370=Y2370</f>
        <v>1</v>
      </c>
      <c r="AA2370" s="6">
        <f t="shared" si="255"/>
        <v>46099</v>
      </c>
      <c r="AB2370" s="4">
        <f t="shared" si="256"/>
        <v>3</v>
      </c>
      <c r="AC2370" s="32">
        <f t="shared" si="257"/>
        <v>9.864736244250766</v>
      </c>
      <c r="AD2370" s="4">
        <f>VLOOKUP($B2370,meanLDage!$Z$3:$AC$3145,4,FALSE)</f>
        <v>3</v>
      </c>
      <c r="AE2370" s="32">
        <f>VLOOKUP($B2370,meanLDage!$Z$3:$AC$3145,2,FALSE)</f>
        <v>9.2576314752475071</v>
      </c>
      <c r="AF2370" s="6">
        <f>VLOOKUP(V2370,'2017 rep county selection'!$A$1:$C$281,3,FALSE)</f>
        <v>46099</v>
      </c>
      <c r="AH2370" s="9">
        <f t="shared" si="258"/>
        <v>46099</v>
      </c>
    </row>
    <row r="2371" spans="1:34" ht="15.75" customHeight="1" x14ac:dyDescent="0.3">
      <c r="A2371" s="4">
        <v>46</v>
      </c>
      <c r="B2371" s="4">
        <v>46085</v>
      </c>
      <c r="C2371" s="6" t="s">
        <v>2296</v>
      </c>
      <c r="D2371" s="6" t="s">
        <v>1455</v>
      </c>
      <c r="E2371" s="4">
        <v>46109</v>
      </c>
      <c r="F2371" s="4">
        <v>46109</v>
      </c>
      <c r="G2371" s="4">
        <v>46109</v>
      </c>
      <c r="H2371" s="37">
        <v>218362810</v>
      </c>
      <c r="I2371" s="37">
        <v>169721614.540252</v>
      </c>
      <c r="J2371" s="37">
        <v>175198563.79046899</v>
      </c>
      <c r="K2371" s="4" t="str">
        <f>VLOOKUP(B2371,altitude!$B$3:$E$3232,4)</f>
        <v>L</v>
      </c>
      <c r="L2371" s="4">
        <f>VLOOKUP(B2371,fuelregion!$C$5:$D$3233,2,FALSE)</f>
        <v>400001000</v>
      </c>
      <c r="M2371" s="4">
        <f>VLOOKUP(B2371,fuelregion!$H$5:$I$3113,2,FALSE)</f>
        <v>400001000</v>
      </c>
      <c r="N2371" s="4">
        <f>VLOOKUP(B2371,imbin!$B$4:$D$3233,2,FALSE)</f>
        <v>0</v>
      </c>
      <c r="O2371" s="4" t="str">
        <f>VLOOKUP(B2371,imbin!$B$4:$D$3233,3,FALSE)</f>
        <v>MOVES</v>
      </c>
      <c r="P2371" s="4">
        <f>IF(ISNA(VLOOKUP(B2371,rampbin!$B$4:$G$1697,6,FALSE)),2,VLOOKUP(B2371,rampbin!$B$4:$G$1697,6,FALSE))</f>
        <v>2</v>
      </c>
      <c r="Q2371" s="4" t="str">
        <f>IF(ISNA(VLOOKUP(B2371,rampbin!$B$4:$G$1697,5,FALSE)),"MOVES",VLOOKUP(B2371,rampbin!$B$4:$G$1697,5,FALSE))</f>
        <v>MOVES</v>
      </c>
      <c r="R2371" s="4" t="s">
        <v>1880</v>
      </c>
      <c r="S2371" s="6" t="s">
        <v>1851</v>
      </c>
      <c r="T2371" s="4">
        <f>VLOOKUP(B2371,meanLDage!$B$3:$E$3145,4,FALSE)</f>
        <v>5</v>
      </c>
      <c r="U2371" s="32">
        <f>VLOOKUP(B2371,meanLDage!$B$3:$E$3145,2,FALSE)</f>
        <v>13.821095890642949</v>
      </c>
      <c r="V2371" s="4" t="str">
        <f t="shared" ref="V2371:V2434" si="260">A2371&amp;"_"&amp;K2371&amp;"_"&amp;M2371&amp;"_"&amp;N2371&amp;"_"&amp;AD2371&amp;"_"&amp;P2371</f>
        <v>46_L_400001000_0_4_2</v>
      </c>
      <c r="W2371" s="4">
        <v>46109</v>
      </c>
      <c r="X2371" s="6"/>
      <c r="Y2371" s="8">
        <f t="shared" ref="Y2371:Y2434" si="261">IF(X2371&gt;0,X2371,W2371)</f>
        <v>46109</v>
      </c>
      <c r="Z2371" s="6" t="b">
        <f t="shared" si="259"/>
        <v>1</v>
      </c>
      <c r="AA2371" s="6">
        <f t="shared" ref="AA2371:AA2434" si="262">G2371</f>
        <v>46109</v>
      </c>
      <c r="AB2371" s="4">
        <f t="shared" ref="AB2371:AB2434" si="263">T2371</f>
        <v>5</v>
      </c>
      <c r="AC2371" s="32">
        <f t="shared" ref="AC2371:AC2434" si="264">U2371</f>
        <v>13.821095890642949</v>
      </c>
      <c r="AD2371" s="4">
        <f>VLOOKUP($B2371,meanLDage!$Z$3:$AC$3145,4,FALSE)</f>
        <v>4</v>
      </c>
      <c r="AE2371" s="32">
        <f>VLOOKUP($B2371,meanLDage!$Z$3:$AC$3145,2,FALSE)</f>
        <v>12.979418857351167</v>
      </c>
      <c r="AF2371" s="6">
        <f>VLOOKUP(V2371,'2017 rep county selection'!$A$1:$C$281,3,FALSE)</f>
        <v>46103</v>
      </c>
      <c r="AH2371" s="9">
        <f t="shared" ref="AH2371:AH2434" si="265">IF(AG2371&gt;0,AG2371,AF2371)</f>
        <v>46103</v>
      </c>
    </row>
    <row r="2372" spans="1:34" ht="15.75" customHeight="1" x14ac:dyDescent="0.3">
      <c r="A2372" s="4">
        <v>46</v>
      </c>
      <c r="B2372" s="4">
        <v>46087</v>
      </c>
      <c r="C2372" s="6" t="s">
        <v>2296</v>
      </c>
      <c r="D2372" s="6" t="s">
        <v>1456</v>
      </c>
      <c r="E2372" s="4">
        <v>46109</v>
      </c>
      <c r="F2372" s="4">
        <v>46109</v>
      </c>
      <c r="G2372" s="4">
        <v>46109</v>
      </c>
      <c r="H2372" s="37">
        <v>150172916</v>
      </c>
      <c r="I2372" s="37">
        <v>135337494.23485199</v>
      </c>
      <c r="J2372" s="37">
        <v>139700055.23034799</v>
      </c>
      <c r="K2372" s="4" t="str">
        <f>VLOOKUP(B2372,altitude!$B$3:$E$3232,4)</f>
        <v>L</v>
      </c>
      <c r="L2372" s="4">
        <f>VLOOKUP(B2372,fuelregion!$C$5:$D$3233,2,FALSE)</f>
        <v>400001000</v>
      </c>
      <c r="M2372" s="4">
        <f>VLOOKUP(B2372,fuelregion!$H$5:$I$3113,2,FALSE)</f>
        <v>400001000</v>
      </c>
      <c r="N2372" s="4">
        <f>VLOOKUP(B2372,imbin!$B$4:$D$3233,2,FALSE)</f>
        <v>0</v>
      </c>
      <c r="O2372" s="4" t="str">
        <f>VLOOKUP(B2372,imbin!$B$4:$D$3233,3,FALSE)</f>
        <v>MOVES</v>
      </c>
      <c r="P2372" s="4">
        <f>IF(ISNA(VLOOKUP(B2372,rampbin!$B$4:$G$1697,6,FALSE)),2,VLOOKUP(B2372,rampbin!$B$4:$G$1697,6,FALSE))</f>
        <v>2</v>
      </c>
      <c r="Q2372" s="4" t="str">
        <f>IF(ISNA(VLOOKUP(B2372,rampbin!$B$4:$G$1697,5,FALSE)),"MOVES",VLOOKUP(B2372,rampbin!$B$4:$G$1697,5,FALSE))</f>
        <v>MOVES</v>
      </c>
      <c r="R2372" s="4" t="s">
        <v>1877</v>
      </c>
      <c r="S2372" s="6" t="s">
        <v>2169</v>
      </c>
      <c r="T2372" s="4">
        <f>VLOOKUP(B2372,meanLDage!$B$3:$E$3145,4,FALSE)</f>
        <v>5</v>
      </c>
      <c r="U2372" s="32">
        <f>VLOOKUP(B2372,meanLDage!$B$3:$E$3145,2,FALSE)</f>
        <v>13.591728813625734</v>
      </c>
      <c r="V2372" s="4" t="str">
        <f t="shared" si="260"/>
        <v>46_L_400001000_0_4_2</v>
      </c>
      <c r="W2372" s="4">
        <v>46109</v>
      </c>
      <c r="X2372" s="6"/>
      <c r="Y2372" s="8">
        <f t="shared" si="261"/>
        <v>46109</v>
      </c>
      <c r="Z2372" s="6" t="b">
        <f t="shared" si="259"/>
        <v>1</v>
      </c>
      <c r="AA2372" s="6">
        <f t="shared" si="262"/>
        <v>46109</v>
      </c>
      <c r="AB2372" s="4">
        <f t="shared" si="263"/>
        <v>5</v>
      </c>
      <c r="AC2372" s="32">
        <f t="shared" si="264"/>
        <v>13.591728813625734</v>
      </c>
      <c r="AD2372" s="4">
        <f>VLOOKUP($B2372,meanLDage!$Z$3:$AC$3145,4,FALSE)</f>
        <v>4</v>
      </c>
      <c r="AE2372" s="32">
        <f>VLOOKUP($B2372,meanLDage!$Z$3:$AC$3145,2,FALSE)</f>
        <v>12.786903345420995</v>
      </c>
      <c r="AF2372" s="6">
        <f>VLOOKUP(V2372,'2017 rep county selection'!$A$1:$C$281,3,FALSE)</f>
        <v>46103</v>
      </c>
      <c r="AH2372" s="9">
        <f t="shared" si="265"/>
        <v>46103</v>
      </c>
    </row>
    <row r="2373" spans="1:34" ht="15.75" customHeight="1" x14ac:dyDescent="0.3">
      <c r="A2373" s="4">
        <v>46</v>
      </c>
      <c r="B2373" s="4">
        <v>46089</v>
      </c>
      <c r="C2373" s="6" t="s">
        <v>2296</v>
      </c>
      <c r="D2373" s="6" t="s">
        <v>631</v>
      </c>
      <c r="E2373" s="4">
        <v>46109</v>
      </c>
      <c r="F2373" s="4">
        <v>46109</v>
      </c>
      <c r="G2373" s="4">
        <v>46109</v>
      </c>
      <c r="H2373" s="37">
        <v>18904039</v>
      </c>
      <c r="I2373" s="37">
        <v>25004697.527864501</v>
      </c>
      <c r="J2373" s="37">
        <v>25808112.668533601</v>
      </c>
      <c r="K2373" s="4" t="str">
        <f>VLOOKUP(B2373,altitude!$B$3:$E$3232,4)</f>
        <v>L</v>
      </c>
      <c r="L2373" s="4">
        <f>VLOOKUP(B2373,fuelregion!$C$5:$D$3233,2,FALSE)</f>
        <v>400001000</v>
      </c>
      <c r="M2373" s="4">
        <f>VLOOKUP(B2373,fuelregion!$H$5:$I$3113,2,FALSE)</f>
        <v>400001000</v>
      </c>
      <c r="N2373" s="4">
        <f>VLOOKUP(B2373,imbin!$B$4:$D$3233,2,FALSE)</f>
        <v>0</v>
      </c>
      <c r="O2373" s="4" t="str">
        <f>VLOOKUP(B2373,imbin!$B$4:$D$3233,3,FALSE)</f>
        <v>MOVES</v>
      </c>
      <c r="P2373" s="4">
        <f>IF(ISNA(VLOOKUP(B2373,rampbin!$B$4:$G$1697,6,FALSE)),2,VLOOKUP(B2373,rampbin!$B$4:$G$1697,6,FALSE))</f>
        <v>2</v>
      </c>
      <c r="Q2373" s="4" t="str">
        <f>IF(ISNA(VLOOKUP(B2373,rampbin!$B$4:$G$1697,5,FALSE)),"MOVES",VLOOKUP(B2373,rampbin!$B$4:$G$1697,5,FALSE))</f>
        <v>MOVES</v>
      </c>
      <c r="R2373" s="4" t="s">
        <v>1880</v>
      </c>
      <c r="S2373" s="6" t="s">
        <v>1851</v>
      </c>
      <c r="T2373" s="4">
        <f>VLOOKUP(B2373,meanLDage!$B$3:$E$3145,4,FALSE)</f>
        <v>5</v>
      </c>
      <c r="U2373" s="32">
        <f>VLOOKUP(B2373,meanLDage!$B$3:$E$3145,2,FALSE)</f>
        <v>14.430496221098721</v>
      </c>
      <c r="V2373" s="4" t="str">
        <f t="shared" si="260"/>
        <v>46_L_400001000_0_5_2</v>
      </c>
      <c r="W2373" s="4">
        <v>46109</v>
      </c>
      <c r="X2373" s="6"/>
      <c r="Y2373" s="8">
        <f t="shared" si="261"/>
        <v>46109</v>
      </c>
      <c r="Z2373" s="6" t="b">
        <f t="shared" si="259"/>
        <v>1</v>
      </c>
      <c r="AA2373" s="6">
        <f t="shared" si="262"/>
        <v>46109</v>
      </c>
      <c r="AB2373" s="4">
        <f t="shared" si="263"/>
        <v>5</v>
      </c>
      <c r="AC2373" s="32">
        <f t="shared" si="264"/>
        <v>14.430496221098721</v>
      </c>
      <c r="AD2373" s="4">
        <f>VLOOKUP($B2373,meanLDage!$Z$3:$AC$3145,4,FALSE)</f>
        <v>5</v>
      </c>
      <c r="AE2373" s="32">
        <f>VLOOKUP($B2373,meanLDage!$Z$3:$AC$3145,2,FALSE)</f>
        <v>13.541384349380612</v>
      </c>
      <c r="AF2373" s="6">
        <f>VLOOKUP(V2373,'2017 rep county selection'!$A$1:$C$281,3,FALSE)</f>
        <v>46071</v>
      </c>
      <c r="AH2373" s="9">
        <f t="shared" si="265"/>
        <v>46071</v>
      </c>
    </row>
    <row r="2374" spans="1:34" ht="15.75" customHeight="1" x14ac:dyDescent="0.3">
      <c r="A2374" s="4">
        <v>46</v>
      </c>
      <c r="B2374" s="4">
        <v>46091</v>
      </c>
      <c r="C2374" s="6" t="s">
        <v>2296</v>
      </c>
      <c r="D2374" s="6" t="s">
        <v>54</v>
      </c>
      <c r="E2374" s="4">
        <v>46109</v>
      </c>
      <c r="F2374" s="4">
        <v>46109</v>
      </c>
      <c r="G2374" s="4">
        <v>46109</v>
      </c>
      <c r="H2374" s="37">
        <v>32227685</v>
      </c>
      <c r="I2374" s="37">
        <v>45072976.514848098</v>
      </c>
      <c r="J2374" s="37">
        <v>46520624.573181398</v>
      </c>
      <c r="K2374" s="4" t="str">
        <f>VLOOKUP(B2374,altitude!$B$3:$E$3232,4)</f>
        <v>L</v>
      </c>
      <c r="L2374" s="4">
        <f>VLOOKUP(B2374,fuelregion!$C$5:$D$3233,2,FALSE)</f>
        <v>400001000</v>
      </c>
      <c r="M2374" s="4">
        <f>VLOOKUP(B2374,fuelregion!$H$5:$I$3113,2,FALSE)</f>
        <v>400001000</v>
      </c>
      <c r="N2374" s="4">
        <f>VLOOKUP(B2374,imbin!$B$4:$D$3233,2,FALSE)</f>
        <v>0</v>
      </c>
      <c r="O2374" s="4" t="str">
        <f>VLOOKUP(B2374,imbin!$B$4:$D$3233,3,FALSE)</f>
        <v>MOVES</v>
      </c>
      <c r="P2374" s="4">
        <f>IF(ISNA(VLOOKUP(B2374,rampbin!$B$4:$G$1697,6,FALSE)),2,VLOOKUP(B2374,rampbin!$B$4:$G$1697,6,FALSE))</f>
        <v>2</v>
      </c>
      <c r="Q2374" s="4" t="str">
        <f>IF(ISNA(VLOOKUP(B2374,rampbin!$B$4:$G$1697,5,FALSE)),"MOVES",VLOOKUP(B2374,rampbin!$B$4:$G$1697,5,FALSE))</f>
        <v>MOVES</v>
      </c>
      <c r="R2374" s="4" t="s">
        <v>1880</v>
      </c>
      <c r="S2374" s="6" t="s">
        <v>1851</v>
      </c>
      <c r="T2374" s="4">
        <f>VLOOKUP(B2374,meanLDage!$B$3:$E$3145,4,FALSE)</f>
        <v>4</v>
      </c>
      <c r="U2374" s="32">
        <f>VLOOKUP(B2374,meanLDage!$B$3:$E$3145,2,FALSE)</f>
        <v>12.998794212736078</v>
      </c>
      <c r="V2374" s="4" t="str">
        <f t="shared" si="260"/>
        <v>46_L_400001000_0_4_2</v>
      </c>
      <c r="W2374" s="4">
        <v>46103</v>
      </c>
      <c r="X2374" s="6"/>
      <c r="Y2374" s="8">
        <f t="shared" si="261"/>
        <v>46103</v>
      </c>
      <c r="Z2374" s="6" t="b">
        <f t="shared" si="259"/>
        <v>0</v>
      </c>
      <c r="AA2374" s="6">
        <f t="shared" si="262"/>
        <v>46109</v>
      </c>
      <c r="AB2374" s="4">
        <f t="shared" si="263"/>
        <v>4</v>
      </c>
      <c r="AC2374" s="32">
        <f t="shared" si="264"/>
        <v>12.998794212736078</v>
      </c>
      <c r="AD2374" s="4">
        <f>VLOOKUP($B2374,meanLDage!$Z$3:$AC$3145,4,FALSE)</f>
        <v>4</v>
      </c>
      <c r="AE2374" s="32">
        <f>VLOOKUP($B2374,meanLDage!$Z$3:$AC$3145,2,FALSE)</f>
        <v>12.197842202106809</v>
      </c>
      <c r="AF2374" s="6">
        <f>VLOOKUP(V2374,'2017 rep county selection'!$A$1:$C$281,3,FALSE)</f>
        <v>46103</v>
      </c>
      <c r="AH2374" s="9">
        <f t="shared" si="265"/>
        <v>46103</v>
      </c>
    </row>
    <row r="2375" spans="1:34" ht="15.75" customHeight="1" x14ac:dyDescent="0.3">
      <c r="A2375" s="4">
        <v>46</v>
      </c>
      <c r="B2375" s="4">
        <v>46093</v>
      </c>
      <c r="C2375" s="6" t="s">
        <v>2296</v>
      </c>
      <c r="D2375" s="6" t="s">
        <v>632</v>
      </c>
      <c r="E2375" s="4">
        <v>46099</v>
      </c>
      <c r="F2375" s="4">
        <v>46099</v>
      </c>
      <c r="G2375" s="4">
        <v>46099</v>
      </c>
      <c r="H2375" s="37">
        <v>275600366</v>
      </c>
      <c r="I2375" s="37">
        <v>293443569.65821201</v>
      </c>
      <c r="J2375" s="37">
        <v>302197728.66613901</v>
      </c>
      <c r="K2375" s="4" t="str">
        <f>VLOOKUP(B2375,altitude!$B$3:$E$3232,4)</f>
        <v>L</v>
      </c>
      <c r="L2375" s="4">
        <f>VLOOKUP(B2375,fuelregion!$C$5:$D$3233,2,FALSE)</f>
        <v>400001000</v>
      </c>
      <c r="M2375" s="4">
        <f>VLOOKUP(B2375,fuelregion!$H$5:$I$3113,2,FALSE)</f>
        <v>400001000</v>
      </c>
      <c r="N2375" s="4">
        <f>VLOOKUP(B2375,imbin!$B$4:$D$3233,2,FALSE)</f>
        <v>0</v>
      </c>
      <c r="O2375" s="4" t="str">
        <f>VLOOKUP(B2375,imbin!$B$4:$D$3233,3,FALSE)</f>
        <v>MOVES</v>
      </c>
      <c r="P2375" s="4">
        <f>IF(ISNA(VLOOKUP(B2375,rampbin!$B$4:$G$1697,6,FALSE)),2,VLOOKUP(B2375,rampbin!$B$4:$G$1697,6,FALSE))</f>
        <v>2</v>
      </c>
      <c r="Q2375" s="4" t="str">
        <f>IF(ISNA(VLOOKUP(B2375,rampbin!$B$4:$G$1697,5,FALSE)),"MOVES",VLOOKUP(B2375,rampbin!$B$4:$G$1697,5,FALSE))</f>
        <v>MOVES</v>
      </c>
      <c r="R2375" s="4" t="s">
        <v>1877</v>
      </c>
      <c r="S2375" s="6" t="s">
        <v>2168</v>
      </c>
      <c r="T2375" s="4">
        <f>VLOOKUP(B2375,meanLDage!$B$3:$E$3145,4,FALSE)</f>
        <v>4</v>
      </c>
      <c r="U2375" s="32">
        <f>VLOOKUP(B2375,meanLDage!$B$3:$E$3145,2,FALSE)</f>
        <v>12.979134116366625</v>
      </c>
      <c r="V2375" s="4" t="str">
        <f t="shared" si="260"/>
        <v>46_L_400001000_0_4_2</v>
      </c>
      <c r="W2375" s="4">
        <v>46103</v>
      </c>
      <c r="X2375" s="6"/>
      <c r="Y2375" s="8">
        <f t="shared" si="261"/>
        <v>46103</v>
      </c>
      <c r="Z2375" s="6" t="b">
        <f t="shared" si="259"/>
        <v>0</v>
      </c>
      <c r="AA2375" s="6">
        <f t="shared" si="262"/>
        <v>46099</v>
      </c>
      <c r="AB2375" s="4">
        <f t="shared" si="263"/>
        <v>4</v>
      </c>
      <c r="AC2375" s="32">
        <f t="shared" si="264"/>
        <v>12.979134116366625</v>
      </c>
      <c r="AD2375" s="4">
        <f>VLOOKUP($B2375,meanLDage!$Z$3:$AC$3145,4,FALSE)</f>
        <v>4</v>
      </c>
      <c r="AE2375" s="32">
        <f>VLOOKUP($B2375,meanLDage!$Z$3:$AC$3145,2,FALSE)</f>
        <v>12.13562716450563</v>
      </c>
      <c r="AF2375" s="6">
        <f>VLOOKUP(V2375,'2017 rep county selection'!$A$1:$C$281,3,FALSE)</f>
        <v>46103</v>
      </c>
      <c r="AH2375" s="9">
        <f t="shared" si="265"/>
        <v>46103</v>
      </c>
    </row>
    <row r="2376" spans="1:34" ht="15.75" customHeight="1" x14ac:dyDescent="0.3">
      <c r="A2376" s="4">
        <v>46</v>
      </c>
      <c r="B2376" s="4">
        <v>46095</v>
      </c>
      <c r="C2376" s="6" t="s">
        <v>2296</v>
      </c>
      <c r="D2376" s="6" t="s">
        <v>1457</v>
      </c>
      <c r="E2376" s="4">
        <v>46109</v>
      </c>
      <c r="F2376" s="4">
        <v>46109</v>
      </c>
      <c r="G2376" s="4">
        <v>46109</v>
      </c>
      <c r="H2376" s="37">
        <v>25953436</v>
      </c>
      <c r="I2376" s="37">
        <v>28853968.309043001</v>
      </c>
      <c r="J2376" s="37">
        <v>29782383.6723627</v>
      </c>
      <c r="K2376" s="4" t="str">
        <f>VLOOKUP(B2376,altitude!$B$3:$E$3232,4)</f>
        <v>L</v>
      </c>
      <c r="L2376" s="4">
        <f>VLOOKUP(B2376,fuelregion!$C$5:$D$3233,2,FALSE)</f>
        <v>400001000</v>
      </c>
      <c r="M2376" s="4">
        <f>VLOOKUP(B2376,fuelregion!$H$5:$I$3113,2,FALSE)</f>
        <v>400001000</v>
      </c>
      <c r="N2376" s="4">
        <f>VLOOKUP(B2376,imbin!$B$4:$D$3233,2,FALSE)</f>
        <v>0</v>
      </c>
      <c r="O2376" s="4" t="str">
        <f>VLOOKUP(B2376,imbin!$B$4:$D$3233,3,FALSE)</f>
        <v>MOVES</v>
      </c>
      <c r="P2376" s="4">
        <f>IF(ISNA(VLOOKUP(B2376,rampbin!$B$4:$G$1697,6,FALSE)),2,VLOOKUP(B2376,rampbin!$B$4:$G$1697,6,FALSE))</f>
        <v>2</v>
      </c>
      <c r="Q2376" s="4" t="str">
        <f>IF(ISNA(VLOOKUP(B2376,rampbin!$B$4:$G$1697,5,FALSE)),"MOVES",VLOOKUP(B2376,rampbin!$B$4:$G$1697,5,FALSE))</f>
        <v>MOVES</v>
      </c>
      <c r="R2376" s="4" t="s">
        <v>1880</v>
      </c>
      <c r="S2376" s="6" t="s">
        <v>1851</v>
      </c>
      <c r="T2376" s="4">
        <f>VLOOKUP(B2376,meanLDage!$B$3:$E$3145,4,FALSE)</f>
        <v>5</v>
      </c>
      <c r="U2376" s="32">
        <f>VLOOKUP(B2376,meanLDage!$B$3:$E$3145,2,FALSE)</f>
        <v>14.873780836423574</v>
      </c>
      <c r="V2376" s="4" t="str">
        <f t="shared" si="260"/>
        <v>46_L_400001000_0_5_2</v>
      </c>
      <c r="W2376" s="4">
        <v>46109</v>
      </c>
      <c r="X2376" s="6"/>
      <c r="Y2376" s="8">
        <f t="shared" si="261"/>
        <v>46109</v>
      </c>
      <c r="Z2376" s="6" t="b">
        <f t="shared" si="259"/>
        <v>1</v>
      </c>
      <c r="AA2376" s="6">
        <f t="shared" si="262"/>
        <v>46109</v>
      </c>
      <c r="AB2376" s="4">
        <f t="shared" si="263"/>
        <v>5</v>
      </c>
      <c r="AC2376" s="32">
        <f t="shared" si="264"/>
        <v>14.873780836423574</v>
      </c>
      <c r="AD2376" s="4">
        <f>VLOOKUP($B2376,meanLDage!$Z$3:$AC$3145,4,FALSE)</f>
        <v>5</v>
      </c>
      <c r="AE2376" s="32">
        <f>VLOOKUP($B2376,meanLDage!$Z$3:$AC$3145,2,FALSE)</f>
        <v>14.193735354939795</v>
      </c>
      <c r="AF2376" s="6">
        <f>VLOOKUP(V2376,'2017 rep county selection'!$A$1:$C$281,3,FALSE)</f>
        <v>46071</v>
      </c>
      <c r="AH2376" s="9">
        <f t="shared" si="265"/>
        <v>46071</v>
      </c>
    </row>
    <row r="2377" spans="1:34" ht="15.75" customHeight="1" x14ac:dyDescent="0.3">
      <c r="A2377" s="4">
        <v>46</v>
      </c>
      <c r="B2377" s="4">
        <v>46097</v>
      </c>
      <c r="C2377" s="6" t="s">
        <v>2296</v>
      </c>
      <c r="D2377" s="6" t="s">
        <v>1458</v>
      </c>
      <c r="E2377" s="4">
        <v>46109</v>
      </c>
      <c r="F2377" s="4">
        <v>46109</v>
      </c>
      <c r="G2377" s="4">
        <v>46109</v>
      </c>
      <c r="H2377" s="37">
        <v>30927003</v>
      </c>
      <c r="I2377" s="37">
        <v>33730784.597406998</v>
      </c>
      <c r="J2377" s="37">
        <v>34816379.1996677</v>
      </c>
      <c r="K2377" s="4" t="str">
        <f>VLOOKUP(B2377,altitude!$B$3:$E$3232,4)</f>
        <v>L</v>
      </c>
      <c r="L2377" s="4">
        <f>VLOOKUP(B2377,fuelregion!$C$5:$D$3233,2,FALSE)</f>
        <v>400001000</v>
      </c>
      <c r="M2377" s="4">
        <f>VLOOKUP(B2377,fuelregion!$H$5:$I$3113,2,FALSE)</f>
        <v>400001000</v>
      </c>
      <c r="N2377" s="4">
        <f>VLOOKUP(B2377,imbin!$B$4:$D$3233,2,FALSE)</f>
        <v>0</v>
      </c>
      <c r="O2377" s="4" t="str">
        <f>VLOOKUP(B2377,imbin!$B$4:$D$3233,3,FALSE)</f>
        <v>MOVES</v>
      </c>
      <c r="P2377" s="4">
        <f>IF(ISNA(VLOOKUP(B2377,rampbin!$B$4:$G$1697,6,FALSE)),2,VLOOKUP(B2377,rampbin!$B$4:$G$1697,6,FALSE))</f>
        <v>2</v>
      </c>
      <c r="Q2377" s="4" t="str">
        <f>IF(ISNA(VLOOKUP(B2377,rampbin!$B$4:$G$1697,5,FALSE)),"MOVES",VLOOKUP(B2377,rampbin!$B$4:$G$1697,5,FALSE))</f>
        <v>MOVES</v>
      </c>
      <c r="R2377" s="4" t="s">
        <v>1880</v>
      </c>
      <c r="S2377" s="6" t="s">
        <v>1851</v>
      </c>
      <c r="T2377" s="4">
        <f>VLOOKUP(B2377,meanLDage!$B$3:$E$3145,4,FALSE)</f>
        <v>5</v>
      </c>
      <c r="U2377" s="32">
        <f>VLOOKUP(B2377,meanLDage!$B$3:$E$3145,2,FALSE)</f>
        <v>14.395142763474617</v>
      </c>
      <c r="V2377" s="4" t="str">
        <f t="shared" si="260"/>
        <v>46_L_400001000_0_5_2</v>
      </c>
      <c r="W2377" s="4">
        <v>46109</v>
      </c>
      <c r="X2377" s="6"/>
      <c r="Y2377" s="8">
        <f t="shared" si="261"/>
        <v>46109</v>
      </c>
      <c r="Z2377" s="6" t="b">
        <f t="shared" si="259"/>
        <v>1</v>
      </c>
      <c r="AA2377" s="6">
        <f t="shared" si="262"/>
        <v>46109</v>
      </c>
      <c r="AB2377" s="4">
        <f t="shared" si="263"/>
        <v>5</v>
      </c>
      <c r="AC2377" s="32">
        <f t="shared" si="264"/>
        <v>14.395142763474617</v>
      </c>
      <c r="AD2377" s="4">
        <f>VLOOKUP($B2377,meanLDage!$Z$3:$AC$3145,4,FALSE)</f>
        <v>5</v>
      </c>
      <c r="AE2377" s="32">
        <f>VLOOKUP($B2377,meanLDage!$Z$3:$AC$3145,2,FALSE)</f>
        <v>13.628524724351452</v>
      </c>
      <c r="AF2377" s="6">
        <f>VLOOKUP(V2377,'2017 rep county selection'!$A$1:$C$281,3,FALSE)</f>
        <v>46071</v>
      </c>
      <c r="AH2377" s="9">
        <f t="shared" si="265"/>
        <v>46071</v>
      </c>
    </row>
    <row r="2378" spans="1:34" ht="15.75" customHeight="1" x14ac:dyDescent="0.3">
      <c r="A2378" s="4">
        <v>46</v>
      </c>
      <c r="B2378" s="4">
        <v>46099</v>
      </c>
      <c r="C2378" s="6" t="s">
        <v>2296</v>
      </c>
      <c r="D2378" s="6" t="s">
        <v>1459</v>
      </c>
      <c r="E2378" s="4">
        <v>46099</v>
      </c>
      <c r="F2378" s="4">
        <v>46099</v>
      </c>
      <c r="G2378" s="4">
        <v>46099</v>
      </c>
      <c r="H2378" s="37">
        <v>1439149093</v>
      </c>
      <c r="I2378" s="37">
        <v>1457943123.01458</v>
      </c>
      <c r="J2378" s="37">
        <v>1499574030.42872</v>
      </c>
      <c r="K2378" s="4" t="str">
        <f>VLOOKUP(B2378,altitude!$B$3:$E$3232,4)</f>
        <v>L</v>
      </c>
      <c r="L2378" s="4">
        <f>VLOOKUP(B2378,fuelregion!$C$5:$D$3233,2,FALSE)</f>
        <v>400001000</v>
      </c>
      <c r="M2378" s="4">
        <f>VLOOKUP(B2378,fuelregion!$H$5:$I$3113,2,FALSE)</f>
        <v>400001000</v>
      </c>
      <c r="N2378" s="4">
        <f>VLOOKUP(B2378,imbin!$B$4:$D$3233,2,FALSE)</f>
        <v>0</v>
      </c>
      <c r="O2378" s="4" t="str">
        <f>VLOOKUP(B2378,imbin!$B$4:$D$3233,3,FALSE)</f>
        <v>MOVES</v>
      </c>
      <c r="P2378" s="4">
        <f>IF(ISNA(VLOOKUP(B2378,rampbin!$B$4:$G$1697,6,FALSE)),2,VLOOKUP(B2378,rampbin!$B$4:$G$1697,6,FALSE))</f>
        <v>2</v>
      </c>
      <c r="Q2378" s="4" t="str">
        <f>IF(ISNA(VLOOKUP(B2378,rampbin!$B$4:$G$1697,5,FALSE)),"MOVES",VLOOKUP(B2378,rampbin!$B$4:$G$1697,5,FALSE))</f>
        <v>MOVES</v>
      </c>
      <c r="R2378" s="4" t="s">
        <v>1877</v>
      </c>
      <c r="S2378" s="6" t="s">
        <v>2169</v>
      </c>
      <c r="T2378" s="4">
        <f>VLOOKUP(B2378,meanLDage!$B$3:$E$3145,4,FALSE)</f>
        <v>3</v>
      </c>
      <c r="U2378" s="32">
        <f>VLOOKUP(B2378,meanLDage!$B$3:$E$3145,2,FALSE)</f>
        <v>10.939013328273939</v>
      </c>
      <c r="V2378" s="4" t="str">
        <f t="shared" si="260"/>
        <v>46_L_400001000_0_3_2</v>
      </c>
      <c r="W2378" s="4">
        <v>46099</v>
      </c>
      <c r="X2378" s="6"/>
      <c r="Y2378" s="8">
        <f t="shared" si="261"/>
        <v>46099</v>
      </c>
      <c r="Z2378" s="6" t="b">
        <f t="shared" si="259"/>
        <v>1</v>
      </c>
      <c r="AA2378" s="6">
        <f t="shared" si="262"/>
        <v>46099</v>
      </c>
      <c r="AB2378" s="4">
        <f t="shared" si="263"/>
        <v>3</v>
      </c>
      <c r="AC2378" s="32">
        <f t="shared" si="264"/>
        <v>10.939013328273939</v>
      </c>
      <c r="AD2378" s="4">
        <f>VLOOKUP($B2378,meanLDage!$Z$3:$AC$3145,4,FALSE)</f>
        <v>3</v>
      </c>
      <c r="AE2378" s="32">
        <f>VLOOKUP($B2378,meanLDage!$Z$3:$AC$3145,2,FALSE)</f>
        <v>10.342207225152453</v>
      </c>
      <c r="AF2378" s="6">
        <f>VLOOKUP(V2378,'2017 rep county selection'!$A$1:$C$281,3,FALSE)</f>
        <v>46099</v>
      </c>
      <c r="AH2378" s="9">
        <f t="shared" si="265"/>
        <v>46099</v>
      </c>
    </row>
    <row r="2379" spans="1:34" ht="15.75" customHeight="1" x14ac:dyDescent="0.3">
      <c r="A2379" s="4">
        <v>46</v>
      </c>
      <c r="B2379" s="4">
        <v>46101</v>
      </c>
      <c r="C2379" s="6" t="s">
        <v>2296</v>
      </c>
      <c r="D2379" s="6" t="s">
        <v>1460</v>
      </c>
      <c r="E2379" s="4">
        <v>46109</v>
      </c>
      <c r="F2379" s="4">
        <v>46109</v>
      </c>
      <c r="G2379" s="4">
        <v>46109</v>
      </c>
      <c r="H2379" s="37">
        <v>161251288</v>
      </c>
      <c r="I2379" s="37">
        <v>178962470.639792</v>
      </c>
      <c r="J2379" s="37">
        <v>184733341.48104501</v>
      </c>
      <c r="K2379" s="4" t="str">
        <f>VLOOKUP(B2379,altitude!$B$3:$E$3232,4)</f>
        <v>L</v>
      </c>
      <c r="L2379" s="4">
        <f>VLOOKUP(B2379,fuelregion!$C$5:$D$3233,2,FALSE)</f>
        <v>400001000</v>
      </c>
      <c r="M2379" s="4">
        <f>VLOOKUP(B2379,fuelregion!$H$5:$I$3113,2,FALSE)</f>
        <v>400001000</v>
      </c>
      <c r="N2379" s="4">
        <f>VLOOKUP(B2379,imbin!$B$4:$D$3233,2,FALSE)</f>
        <v>0</v>
      </c>
      <c r="O2379" s="4" t="str">
        <f>VLOOKUP(B2379,imbin!$B$4:$D$3233,3,FALSE)</f>
        <v>MOVES</v>
      </c>
      <c r="P2379" s="4">
        <f>IF(ISNA(VLOOKUP(B2379,rampbin!$B$4:$G$1697,6,FALSE)),2,VLOOKUP(B2379,rampbin!$B$4:$G$1697,6,FALSE))</f>
        <v>2</v>
      </c>
      <c r="Q2379" s="4" t="str">
        <f>IF(ISNA(VLOOKUP(B2379,rampbin!$B$4:$G$1697,5,FALSE)),"MOVES",VLOOKUP(B2379,rampbin!$B$4:$G$1697,5,FALSE))</f>
        <v>MOVES</v>
      </c>
      <c r="R2379" s="4" t="s">
        <v>1880</v>
      </c>
      <c r="S2379" s="6" t="s">
        <v>1851</v>
      </c>
      <c r="T2379" s="4">
        <f>VLOOKUP(B2379,meanLDage!$B$3:$E$3145,4,FALSE)</f>
        <v>5</v>
      </c>
      <c r="U2379" s="32">
        <f>VLOOKUP(B2379,meanLDage!$B$3:$E$3145,2,FALSE)</f>
        <v>13.42300858887004</v>
      </c>
      <c r="V2379" s="4" t="str">
        <f t="shared" si="260"/>
        <v>46_L_400001000_0_4_2</v>
      </c>
      <c r="W2379" s="4">
        <v>46109</v>
      </c>
      <c r="X2379" s="6"/>
      <c r="Y2379" s="8">
        <f t="shared" si="261"/>
        <v>46109</v>
      </c>
      <c r="Z2379" s="6" t="b">
        <f t="shared" si="259"/>
        <v>1</v>
      </c>
      <c r="AA2379" s="6">
        <f t="shared" si="262"/>
        <v>46109</v>
      </c>
      <c r="AB2379" s="4">
        <f t="shared" si="263"/>
        <v>5</v>
      </c>
      <c r="AC2379" s="32">
        <f t="shared" si="264"/>
        <v>13.42300858887004</v>
      </c>
      <c r="AD2379" s="4">
        <f>VLOOKUP($B2379,meanLDage!$Z$3:$AC$3145,4,FALSE)</f>
        <v>4</v>
      </c>
      <c r="AE2379" s="32">
        <f>VLOOKUP($B2379,meanLDage!$Z$3:$AC$3145,2,FALSE)</f>
        <v>12.625268333408592</v>
      </c>
      <c r="AF2379" s="6">
        <f>VLOOKUP(V2379,'2017 rep county selection'!$A$1:$C$281,3,FALSE)</f>
        <v>46103</v>
      </c>
      <c r="AH2379" s="9">
        <f t="shared" si="265"/>
        <v>46103</v>
      </c>
    </row>
    <row r="2380" spans="1:34" ht="15.75" customHeight="1" x14ac:dyDescent="0.3">
      <c r="A2380" s="4">
        <v>46</v>
      </c>
      <c r="B2380" s="4">
        <v>46103</v>
      </c>
      <c r="C2380" s="6" t="s">
        <v>2296</v>
      </c>
      <c r="D2380" s="6" t="s">
        <v>923</v>
      </c>
      <c r="E2380" s="4">
        <v>46099</v>
      </c>
      <c r="F2380" s="4">
        <v>46099</v>
      </c>
      <c r="G2380" s="4">
        <v>46099</v>
      </c>
      <c r="H2380" s="37">
        <v>1071924293</v>
      </c>
      <c r="I2380" s="37">
        <v>1045676457.64109</v>
      </c>
      <c r="J2380" s="37">
        <v>1075766159.9697001</v>
      </c>
      <c r="K2380" s="4" t="str">
        <f>VLOOKUP(B2380,altitude!$B$3:$E$3232,4)</f>
        <v>L</v>
      </c>
      <c r="L2380" s="4">
        <f>VLOOKUP(B2380,fuelregion!$C$5:$D$3233,2,FALSE)</f>
        <v>400001000</v>
      </c>
      <c r="M2380" s="4">
        <f>VLOOKUP(B2380,fuelregion!$H$5:$I$3113,2,FALSE)</f>
        <v>400001000</v>
      </c>
      <c r="N2380" s="4">
        <f>VLOOKUP(B2380,imbin!$B$4:$D$3233,2,FALSE)</f>
        <v>0</v>
      </c>
      <c r="O2380" s="4" t="str">
        <f>VLOOKUP(B2380,imbin!$B$4:$D$3233,3,FALSE)</f>
        <v>MOVES</v>
      </c>
      <c r="P2380" s="4">
        <f>IF(ISNA(VLOOKUP(B2380,rampbin!$B$4:$G$1697,6,FALSE)),2,VLOOKUP(B2380,rampbin!$B$4:$G$1697,6,FALSE))</f>
        <v>2</v>
      </c>
      <c r="Q2380" s="4" t="str">
        <f>IF(ISNA(VLOOKUP(B2380,rampbin!$B$4:$G$1697,5,FALSE)),"MOVES",VLOOKUP(B2380,rampbin!$B$4:$G$1697,5,FALSE))</f>
        <v>MOVES</v>
      </c>
      <c r="R2380" s="4" t="s">
        <v>1877</v>
      </c>
      <c r="S2380" s="6" t="s">
        <v>2168</v>
      </c>
      <c r="T2380" s="4">
        <f>VLOOKUP(B2380,meanLDage!$B$3:$E$3145,4,FALSE)</f>
        <v>4</v>
      </c>
      <c r="U2380" s="32">
        <f>VLOOKUP(B2380,meanLDage!$B$3:$E$3145,2,FALSE)</f>
        <v>12.062270968880897</v>
      </c>
      <c r="V2380" s="4" t="str">
        <f t="shared" si="260"/>
        <v>46_L_400001000_0_4_2</v>
      </c>
      <c r="W2380" s="4">
        <v>46103</v>
      </c>
      <c r="X2380" s="6"/>
      <c r="Y2380" s="8">
        <f t="shared" si="261"/>
        <v>46103</v>
      </c>
      <c r="Z2380" s="6" t="b">
        <f t="shared" si="259"/>
        <v>0</v>
      </c>
      <c r="AA2380" s="6">
        <f t="shared" si="262"/>
        <v>46099</v>
      </c>
      <c r="AB2380" s="4">
        <f t="shared" si="263"/>
        <v>4</v>
      </c>
      <c r="AC2380" s="32">
        <f t="shared" si="264"/>
        <v>12.062270968880897</v>
      </c>
      <c r="AD2380" s="4">
        <f>VLOOKUP($B2380,meanLDage!$Z$3:$AC$3145,4,FALSE)</f>
        <v>4</v>
      </c>
      <c r="AE2380" s="32">
        <f>VLOOKUP($B2380,meanLDage!$Z$3:$AC$3145,2,FALSE)</f>
        <v>11.338632104917627</v>
      </c>
      <c r="AF2380" s="6">
        <f>VLOOKUP(V2380,'2017 rep county selection'!$A$1:$C$281,3,FALSE)</f>
        <v>46103</v>
      </c>
      <c r="AH2380" s="9">
        <f t="shared" si="265"/>
        <v>46103</v>
      </c>
    </row>
    <row r="2381" spans="1:34" ht="15.75" customHeight="1" x14ac:dyDescent="0.3">
      <c r="A2381" s="4">
        <v>46</v>
      </c>
      <c r="B2381" s="4">
        <v>46105</v>
      </c>
      <c r="C2381" s="6" t="s">
        <v>2296</v>
      </c>
      <c r="D2381" s="6" t="s">
        <v>1091</v>
      </c>
      <c r="E2381" s="4">
        <v>46109</v>
      </c>
      <c r="F2381" s="4">
        <v>46109</v>
      </c>
      <c r="G2381" s="4">
        <v>46109</v>
      </c>
      <c r="H2381" s="37">
        <v>37480367</v>
      </c>
      <c r="I2381" s="37">
        <v>37995156.892939299</v>
      </c>
      <c r="J2381" s="37">
        <v>39217199.256747201</v>
      </c>
      <c r="K2381" s="4" t="str">
        <f>VLOOKUP(B2381,altitude!$B$3:$E$3232,4)</f>
        <v>L</v>
      </c>
      <c r="L2381" s="4">
        <f>VLOOKUP(B2381,fuelregion!$C$5:$D$3233,2,FALSE)</f>
        <v>400001000</v>
      </c>
      <c r="M2381" s="4">
        <f>VLOOKUP(B2381,fuelregion!$H$5:$I$3113,2,FALSE)</f>
        <v>400001000</v>
      </c>
      <c r="N2381" s="4">
        <f>VLOOKUP(B2381,imbin!$B$4:$D$3233,2,FALSE)</f>
        <v>0</v>
      </c>
      <c r="O2381" s="4" t="str">
        <f>VLOOKUP(B2381,imbin!$B$4:$D$3233,3,FALSE)</f>
        <v>MOVES</v>
      </c>
      <c r="P2381" s="4">
        <f>IF(ISNA(VLOOKUP(B2381,rampbin!$B$4:$G$1697,6,FALSE)),2,VLOOKUP(B2381,rampbin!$B$4:$G$1697,6,FALSE))</f>
        <v>2</v>
      </c>
      <c r="Q2381" s="4" t="str">
        <f>IF(ISNA(VLOOKUP(B2381,rampbin!$B$4:$G$1697,5,FALSE)),"MOVES",VLOOKUP(B2381,rampbin!$B$4:$G$1697,5,FALSE))</f>
        <v>MOVES</v>
      </c>
      <c r="R2381" s="4" t="s">
        <v>1880</v>
      </c>
      <c r="S2381" s="6" t="s">
        <v>1851</v>
      </c>
      <c r="T2381" s="4">
        <f>VLOOKUP(B2381,meanLDage!$B$3:$E$3145,4,FALSE)</f>
        <v>6</v>
      </c>
      <c r="U2381" s="32">
        <f>VLOOKUP(B2381,meanLDage!$B$3:$E$3145,2,FALSE)</f>
        <v>15.199063637131083</v>
      </c>
      <c r="V2381" s="4" t="str">
        <f t="shared" si="260"/>
        <v>46_L_400001000_0_5_2</v>
      </c>
      <c r="W2381" s="4">
        <v>46031</v>
      </c>
      <c r="X2381" s="6"/>
      <c r="Y2381" s="8">
        <f t="shared" si="261"/>
        <v>46031</v>
      </c>
      <c r="Z2381" s="6" t="b">
        <f t="shared" si="259"/>
        <v>0</v>
      </c>
      <c r="AA2381" s="6">
        <f t="shared" si="262"/>
        <v>46109</v>
      </c>
      <c r="AB2381" s="4">
        <f t="shared" si="263"/>
        <v>6</v>
      </c>
      <c r="AC2381" s="32">
        <f t="shared" si="264"/>
        <v>15.199063637131083</v>
      </c>
      <c r="AD2381" s="4">
        <f>VLOOKUP($B2381,meanLDage!$Z$3:$AC$3145,4,FALSE)</f>
        <v>5</v>
      </c>
      <c r="AE2381" s="32">
        <f>VLOOKUP($B2381,meanLDage!$Z$3:$AC$3145,2,FALSE)</f>
        <v>14.269090969126582</v>
      </c>
      <c r="AF2381" s="6">
        <f>VLOOKUP(V2381,'2017 rep county selection'!$A$1:$C$281,3,FALSE)</f>
        <v>46071</v>
      </c>
      <c r="AH2381" s="9">
        <f t="shared" si="265"/>
        <v>46071</v>
      </c>
    </row>
    <row r="2382" spans="1:34" ht="15.75" customHeight="1" x14ac:dyDescent="0.3">
      <c r="A2382" s="4">
        <v>46</v>
      </c>
      <c r="B2382" s="4">
        <v>46107</v>
      </c>
      <c r="C2382" s="6" t="s">
        <v>2296</v>
      </c>
      <c r="D2382" s="6" t="s">
        <v>1398</v>
      </c>
      <c r="E2382" s="4">
        <v>46099</v>
      </c>
      <c r="F2382" s="4">
        <v>46099</v>
      </c>
      <c r="G2382" s="4">
        <v>46099</v>
      </c>
      <c r="H2382" s="37">
        <v>27285746</v>
      </c>
      <c r="I2382" s="37">
        <v>35651636.434638798</v>
      </c>
      <c r="J2382" s="37">
        <v>36799254.6527839</v>
      </c>
      <c r="K2382" s="4" t="str">
        <f>VLOOKUP(B2382,altitude!$B$3:$E$3232,4)</f>
        <v>L</v>
      </c>
      <c r="L2382" s="4">
        <f>VLOOKUP(B2382,fuelregion!$C$5:$D$3233,2,FALSE)</f>
        <v>400001000</v>
      </c>
      <c r="M2382" s="4">
        <f>VLOOKUP(B2382,fuelregion!$H$5:$I$3113,2,FALSE)</f>
        <v>400001000</v>
      </c>
      <c r="N2382" s="4">
        <f>VLOOKUP(B2382,imbin!$B$4:$D$3233,2,FALSE)</f>
        <v>0</v>
      </c>
      <c r="O2382" s="4" t="str">
        <f>VLOOKUP(B2382,imbin!$B$4:$D$3233,3,FALSE)</f>
        <v>MOVES</v>
      </c>
      <c r="P2382" s="4">
        <f>IF(ISNA(VLOOKUP(B2382,rampbin!$B$4:$G$1697,6,FALSE)),2,VLOOKUP(B2382,rampbin!$B$4:$G$1697,6,FALSE))</f>
        <v>2</v>
      </c>
      <c r="Q2382" s="4" t="str">
        <f>IF(ISNA(VLOOKUP(B2382,rampbin!$B$4:$G$1697,5,FALSE)),"MOVES",VLOOKUP(B2382,rampbin!$B$4:$G$1697,5,FALSE))</f>
        <v>MOVES</v>
      </c>
      <c r="R2382" s="4" t="s">
        <v>1880</v>
      </c>
      <c r="S2382" s="6" t="s">
        <v>1851</v>
      </c>
      <c r="T2382" s="4">
        <f>VLOOKUP(B2382,meanLDage!$B$3:$E$3145,4,FALSE)</f>
        <v>4</v>
      </c>
      <c r="U2382" s="32">
        <f>VLOOKUP(B2382,meanLDage!$B$3:$E$3145,2,FALSE)</f>
        <v>12.645352901299985</v>
      </c>
      <c r="V2382" s="4" t="str">
        <f t="shared" si="260"/>
        <v>46_L_400001000_0_4_2</v>
      </c>
      <c r="W2382" s="4">
        <v>46103</v>
      </c>
      <c r="X2382" s="6"/>
      <c r="Y2382" s="8">
        <f t="shared" si="261"/>
        <v>46103</v>
      </c>
      <c r="Z2382" s="6" t="b">
        <f t="shared" si="259"/>
        <v>0</v>
      </c>
      <c r="AA2382" s="6">
        <f t="shared" si="262"/>
        <v>46099</v>
      </c>
      <c r="AB2382" s="4">
        <f t="shared" si="263"/>
        <v>4</v>
      </c>
      <c r="AC2382" s="32">
        <f t="shared" si="264"/>
        <v>12.645352901299985</v>
      </c>
      <c r="AD2382" s="4">
        <f>VLOOKUP($B2382,meanLDage!$Z$3:$AC$3145,4,FALSE)</f>
        <v>4</v>
      </c>
      <c r="AE2382" s="32">
        <f>VLOOKUP($B2382,meanLDage!$Z$3:$AC$3145,2,FALSE)</f>
        <v>11.717382290803306</v>
      </c>
      <c r="AF2382" s="6">
        <f>VLOOKUP(V2382,'2017 rep county selection'!$A$1:$C$281,3,FALSE)</f>
        <v>46103</v>
      </c>
      <c r="AH2382" s="9">
        <f t="shared" si="265"/>
        <v>46103</v>
      </c>
    </row>
    <row r="2383" spans="1:34" ht="15.75" customHeight="1" x14ac:dyDescent="0.3">
      <c r="A2383" s="4">
        <v>46</v>
      </c>
      <c r="B2383" s="4">
        <v>46109</v>
      </c>
      <c r="C2383" s="6" t="s">
        <v>2296</v>
      </c>
      <c r="D2383" s="6" t="s">
        <v>1461</v>
      </c>
      <c r="E2383" s="4">
        <v>46109</v>
      </c>
      <c r="F2383" s="4">
        <v>46109</v>
      </c>
      <c r="G2383" s="4">
        <v>46109</v>
      </c>
      <c r="H2383" s="37">
        <v>279181463</v>
      </c>
      <c r="I2383" s="37">
        <v>187083953.539451</v>
      </c>
      <c r="J2383" s="37">
        <v>193109724.721724</v>
      </c>
      <c r="K2383" s="4" t="str">
        <f>VLOOKUP(B2383,altitude!$B$3:$E$3232,4)</f>
        <v>L</v>
      </c>
      <c r="L2383" s="4">
        <f>VLOOKUP(B2383,fuelregion!$C$5:$D$3233,2,FALSE)</f>
        <v>400001000</v>
      </c>
      <c r="M2383" s="4">
        <f>VLOOKUP(B2383,fuelregion!$H$5:$I$3113,2,FALSE)</f>
        <v>400001000</v>
      </c>
      <c r="N2383" s="4">
        <f>VLOOKUP(B2383,imbin!$B$4:$D$3233,2,FALSE)</f>
        <v>0</v>
      </c>
      <c r="O2383" s="4" t="str">
        <f>VLOOKUP(B2383,imbin!$B$4:$D$3233,3,FALSE)</f>
        <v>MOVES</v>
      </c>
      <c r="P2383" s="4">
        <f>IF(ISNA(VLOOKUP(B2383,rampbin!$B$4:$G$1697,6,FALSE)),2,VLOOKUP(B2383,rampbin!$B$4:$G$1697,6,FALSE))</f>
        <v>2</v>
      </c>
      <c r="Q2383" s="4" t="str">
        <f>IF(ISNA(VLOOKUP(B2383,rampbin!$B$4:$G$1697,5,FALSE)),"MOVES",VLOOKUP(B2383,rampbin!$B$4:$G$1697,5,FALSE))</f>
        <v>MOVES</v>
      </c>
      <c r="R2383" s="4" t="s">
        <v>1880</v>
      </c>
      <c r="S2383" s="6" t="s">
        <v>1851</v>
      </c>
      <c r="T2383" s="4">
        <f>VLOOKUP(B2383,meanLDage!$B$3:$E$3145,4,FALSE)</f>
        <v>5</v>
      </c>
      <c r="U2383" s="32">
        <f>VLOOKUP(B2383,meanLDage!$B$3:$E$3145,2,FALSE)</f>
        <v>13.650993108894022</v>
      </c>
      <c r="V2383" s="4" t="str">
        <f t="shared" si="260"/>
        <v>46_L_400001000_0_4_2</v>
      </c>
      <c r="W2383" s="4">
        <v>46109</v>
      </c>
      <c r="X2383" s="6"/>
      <c r="Y2383" s="8">
        <f t="shared" si="261"/>
        <v>46109</v>
      </c>
      <c r="Z2383" s="6" t="b">
        <f t="shared" si="259"/>
        <v>1</v>
      </c>
      <c r="AA2383" s="6">
        <f t="shared" si="262"/>
        <v>46109</v>
      </c>
      <c r="AB2383" s="4">
        <f t="shared" si="263"/>
        <v>5</v>
      </c>
      <c r="AC2383" s="32">
        <f t="shared" si="264"/>
        <v>13.650993108894022</v>
      </c>
      <c r="AD2383" s="4">
        <f>VLOOKUP($B2383,meanLDage!$Z$3:$AC$3145,4,FALSE)</f>
        <v>4</v>
      </c>
      <c r="AE2383" s="32">
        <f>VLOOKUP($B2383,meanLDage!$Z$3:$AC$3145,2,FALSE)</f>
        <v>12.78154962716966</v>
      </c>
      <c r="AF2383" s="6">
        <f>VLOOKUP(V2383,'2017 rep county selection'!$A$1:$C$281,3,FALSE)</f>
        <v>46103</v>
      </c>
      <c r="AH2383" s="9">
        <f t="shared" si="265"/>
        <v>46103</v>
      </c>
    </row>
    <row r="2384" spans="1:34" ht="15.75" customHeight="1" x14ac:dyDescent="0.3">
      <c r="A2384" s="4">
        <v>46</v>
      </c>
      <c r="B2384" s="4">
        <v>46111</v>
      </c>
      <c r="C2384" s="6" t="s">
        <v>2296</v>
      </c>
      <c r="D2384" s="6" t="s">
        <v>1462</v>
      </c>
      <c r="E2384" s="4">
        <v>46109</v>
      </c>
      <c r="F2384" s="4">
        <v>46109</v>
      </c>
      <c r="G2384" s="4">
        <v>46109</v>
      </c>
      <c r="H2384" s="37">
        <v>31573088</v>
      </c>
      <c r="I2384" s="37">
        <v>45841004.367519699</v>
      </c>
      <c r="J2384" s="37">
        <v>47317880.381267801</v>
      </c>
      <c r="K2384" s="4" t="str">
        <f>VLOOKUP(B2384,altitude!$B$3:$E$3232,4)</f>
        <v>L</v>
      </c>
      <c r="L2384" s="4">
        <f>VLOOKUP(B2384,fuelregion!$C$5:$D$3233,2,FALSE)</f>
        <v>400001000</v>
      </c>
      <c r="M2384" s="4">
        <f>VLOOKUP(B2384,fuelregion!$H$5:$I$3113,2,FALSE)</f>
        <v>400001000</v>
      </c>
      <c r="N2384" s="4">
        <f>VLOOKUP(B2384,imbin!$B$4:$D$3233,2,FALSE)</f>
        <v>0</v>
      </c>
      <c r="O2384" s="4" t="str">
        <f>VLOOKUP(B2384,imbin!$B$4:$D$3233,3,FALSE)</f>
        <v>MOVES</v>
      </c>
      <c r="P2384" s="4">
        <f>IF(ISNA(VLOOKUP(B2384,rampbin!$B$4:$G$1697,6,FALSE)),2,VLOOKUP(B2384,rampbin!$B$4:$G$1697,6,FALSE))</f>
        <v>2</v>
      </c>
      <c r="Q2384" s="4" t="str">
        <f>IF(ISNA(VLOOKUP(B2384,rampbin!$B$4:$G$1697,5,FALSE)),"MOVES",VLOOKUP(B2384,rampbin!$B$4:$G$1697,5,FALSE))</f>
        <v>MOVES</v>
      </c>
      <c r="R2384" s="4" t="s">
        <v>1880</v>
      </c>
      <c r="S2384" s="6" t="s">
        <v>1851</v>
      </c>
      <c r="T2384" s="4">
        <f>VLOOKUP(B2384,meanLDage!$B$3:$E$3145,4,FALSE)</f>
        <v>5</v>
      </c>
      <c r="U2384" s="32">
        <f>VLOOKUP(B2384,meanLDage!$B$3:$E$3145,2,FALSE)</f>
        <v>14.330466831562806</v>
      </c>
      <c r="V2384" s="4" t="str">
        <f t="shared" si="260"/>
        <v>46_L_400001000_0_5_2</v>
      </c>
      <c r="W2384" s="4">
        <v>46109</v>
      </c>
      <c r="X2384" s="6"/>
      <c r="Y2384" s="8">
        <f t="shared" si="261"/>
        <v>46109</v>
      </c>
      <c r="Z2384" s="6" t="b">
        <f t="shared" si="259"/>
        <v>1</v>
      </c>
      <c r="AA2384" s="6">
        <f t="shared" si="262"/>
        <v>46109</v>
      </c>
      <c r="AB2384" s="4">
        <f t="shared" si="263"/>
        <v>5</v>
      </c>
      <c r="AC2384" s="32">
        <f t="shared" si="264"/>
        <v>14.330466831562806</v>
      </c>
      <c r="AD2384" s="4">
        <f>VLOOKUP($B2384,meanLDage!$Z$3:$AC$3145,4,FALSE)</f>
        <v>5</v>
      </c>
      <c r="AE2384" s="32">
        <f>VLOOKUP($B2384,meanLDage!$Z$3:$AC$3145,2,FALSE)</f>
        <v>13.506656493309077</v>
      </c>
      <c r="AF2384" s="6">
        <f>VLOOKUP(V2384,'2017 rep county selection'!$A$1:$C$281,3,FALSE)</f>
        <v>46071</v>
      </c>
      <c r="AH2384" s="9">
        <f t="shared" si="265"/>
        <v>46071</v>
      </c>
    </row>
    <row r="2385" spans="1:34" ht="15.75" customHeight="1" x14ac:dyDescent="0.3">
      <c r="A2385" s="4">
        <v>46</v>
      </c>
      <c r="B2385" s="8">
        <v>46102</v>
      </c>
      <c r="C2385" s="6" t="s">
        <v>2296</v>
      </c>
      <c r="D2385" s="6" t="s">
        <v>1463</v>
      </c>
      <c r="E2385" s="4">
        <v>46109</v>
      </c>
      <c r="F2385" s="4">
        <v>46109</v>
      </c>
      <c r="G2385" s="4">
        <v>46109</v>
      </c>
      <c r="H2385" s="37">
        <v>135241482</v>
      </c>
      <c r="I2385" s="39">
        <v>113057648.27955601</v>
      </c>
      <c r="J2385" s="39">
        <v>116684178.307207</v>
      </c>
      <c r="K2385" s="4" t="str">
        <f>VLOOKUP(B2385,altitude!$B$3:$E$3232,4)</f>
        <v>L</v>
      </c>
      <c r="L2385" s="8">
        <f>VLOOKUP(46113,fuelregion!$C$5:$D$3233,2,FALSE)</f>
        <v>400001000</v>
      </c>
      <c r="M2385" s="8">
        <f>VLOOKUP(46113,fuelregion!$H$5:$I$3113,2,FALSE)</f>
        <v>400001000</v>
      </c>
      <c r="N2385" s="4">
        <f>VLOOKUP(B2385,imbin!$B$4:$D$3233,2,FALSE)</f>
        <v>0</v>
      </c>
      <c r="O2385" s="4" t="str">
        <f>VLOOKUP(B2385,imbin!$B$4:$D$3233,3,FALSE)</f>
        <v>MOVES</v>
      </c>
      <c r="P2385" s="4">
        <f>IF(ISNA(VLOOKUP(B2385,rampbin!$B$4:$G$1697,6,FALSE)),2,VLOOKUP(B2385,rampbin!$B$4:$G$1697,6,FALSE))</f>
        <v>2</v>
      </c>
      <c r="Q2385" s="4" t="str">
        <f>IF(ISNA(VLOOKUP(B2385,rampbin!$B$4:$G$1697,5,FALSE)),"MOVES",VLOOKUP(B2385,rampbin!$B$4:$G$1697,5,FALSE))</f>
        <v>MOVES</v>
      </c>
      <c r="R2385" s="4" t="s">
        <v>1880</v>
      </c>
      <c r="S2385" s="6" t="s">
        <v>1851</v>
      </c>
      <c r="T2385" s="4">
        <f>VLOOKUP(B2385,meanLDage!$B$3:$E$3145,4,FALSE)</f>
        <v>5</v>
      </c>
      <c r="U2385" s="32">
        <f>VLOOKUP(B2385,meanLDage!$B$3:$E$3145,2,FALSE)</f>
        <v>13.628742515783443</v>
      </c>
      <c r="V2385" s="4" t="str">
        <f t="shared" si="260"/>
        <v>46_L_400001000_0_5_2</v>
      </c>
      <c r="W2385" s="4">
        <v>46109</v>
      </c>
      <c r="X2385" s="6"/>
      <c r="Y2385" s="8">
        <f t="shared" si="261"/>
        <v>46109</v>
      </c>
      <c r="Z2385" s="6" t="b">
        <f t="shared" si="259"/>
        <v>1</v>
      </c>
      <c r="AA2385" s="6">
        <f t="shared" si="262"/>
        <v>46109</v>
      </c>
      <c r="AB2385" s="4">
        <f t="shared" si="263"/>
        <v>5</v>
      </c>
      <c r="AC2385" s="32">
        <f t="shared" si="264"/>
        <v>13.628742515783443</v>
      </c>
      <c r="AD2385" s="4">
        <f>VLOOKUP($B2385,meanLDage!$Z$3:$AC$3145,4,FALSE)</f>
        <v>5</v>
      </c>
      <c r="AE2385" s="32">
        <f>VLOOKUP($B2385,meanLDage!$Z$3:$AC$3145,2,FALSE)</f>
        <v>13.104373108545097</v>
      </c>
      <c r="AF2385" s="6">
        <f>VLOOKUP(V2385,'2017 rep county selection'!$A$1:$C$281,3,FALSE)</f>
        <v>46071</v>
      </c>
      <c r="AH2385" s="9">
        <f t="shared" si="265"/>
        <v>46071</v>
      </c>
    </row>
    <row r="2386" spans="1:34" ht="15.75" customHeight="1" x14ac:dyDescent="0.3">
      <c r="A2386" s="4">
        <v>46</v>
      </c>
      <c r="B2386" s="4">
        <v>46115</v>
      </c>
      <c r="C2386" s="6" t="s">
        <v>2296</v>
      </c>
      <c r="D2386" s="6" t="s">
        <v>1464</v>
      </c>
      <c r="E2386" s="4">
        <v>46109</v>
      </c>
      <c r="F2386" s="4">
        <v>46109</v>
      </c>
      <c r="G2386" s="4">
        <v>46109</v>
      </c>
      <c r="H2386" s="37">
        <v>52426321</v>
      </c>
      <c r="I2386" s="37">
        <v>91910718.805159003</v>
      </c>
      <c r="J2386" s="37">
        <v>94868241.750740796</v>
      </c>
      <c r="K2386" s="4" t="str">
        <f>VLOOKUP(B2386,altitude!$B$3:$E$3232,4)</f>
        <v>L</v>
      </c>
      <c r="L2386" s="4">
        <f>VLOOKUP(B2386,fuelregion!$C$5:$D$3233,2,FALSE)</f>
        <v>400001000</v>
      </c>
      <c r="M2386" s="4">
        <f>VLOOKUP(B2386,fuelregion!$H$5:$I$3113,2,FALSE)</f>
        <v>400001000</v>
      </c>
      <c r="N2386" s="4">
        <f>VLOOKUP(B2386,imbin!$B$4:$D$3233,2,FALSE)</f>
        <v>0</v>
      </c>
      <c r="O2386" s="4" t="str">
        <f>VLOOKUP(B2386,imbin!$B$4:$D$3233,3,FALSE)</f>
        <v>MOVES</v>
      </c>
      <c r="P2386" s="4">
        <f>IF(ISNA(VLOOKUP(B2386,rampbin!$B$4:$G$1697,6,FALSE)),2,VLOOKUP(B2386,rampbin!$B$4:$G$1697,6,FALSE))</f>
        <v>2</v>
      </c>
      <c r="Q2386" s="4" t="str">
        <f>IF(ISNA(VLOOKUP(B2386,rampbin!$B$4:$G$1697,5,FALSE)),"MOVES",VLOOKUP(B2386,rampbin!$B$4:$G$1697,5,FALSE))</f>
        <v>MOVES</v>
      </c>
      <c r="R2386" s="4" t="s">
        <v>1880</v>
      </c>
      <c r="S2386" s="6" t="s">
        <v>1851</v>
      </c>
      <c r="T2386" s="4">
        <f>VLOOKUP(B2386,meanLDage!$B$3:$E$3145,4,FALSE)</f>
        <v>5</v>
      </c>
      <c r="U2386" s="32">
        <f>VLOOKUP(B2386,meanLDage!$B$3:$E$3145,2,FALSE)</f>
        <v>13.115957590855581</v>
      </c>
      <c r="V2386" s="4" t="str">
        <f t="shared" si="260"/>
        <v>46_L_400001000_0_4_2</v>
      </c>
      <c r="W2386" s="4">
        <v>46109</v>
      </c>
      <c r="X2386" s="6"/>
      <c r="Y2386" s="8">
        <f t="shared" si="261"/>
        <v>46109</v>
      </c>
      <c r="Z2386" s="6" t="b">
        <f t="shared" si="259"/>
        <v>1</v>
      </c>
      <c r="AA2386" s="6">
        <f t="shared" si="262"/>
        <v>46109</v>
      </c>
      <c r="AB2386" s="4">
        <f t="shared" si="263"/>
        <v>5</v>
      </c>
      <c r="AC2386" s="32">
        <f t="shared" si="264"/>
        <v>13.115957590855581</v>
      </c>
      <c r="AD2386" s="4">
        <f>VLOOKUP($B2386,meanLDage!$Z$3:$AC$3145,4,FALSE)</f>
        <v>4</v>
      </c>
      <c r="AE2386" s="32">
        <f>VLOOKUP($B2386,meanLDage!$Z$3:$AC$3145,2,FALSE)</f>
        <v>12.195776838542301</v>
      </c>
      <c r="AF2386" s="6">
        <f>VLOOKUP(V2386,'2017 rep county selection'!$A$1:$C$281,3,FALSE)</f>
        <v>46103</v>
      </c>
      <c r="AH2386" s="9">
        <f t="shared" si="265"/>
        <v>46103</v>
      </c>
    </row>
    <row r="2387" spans="1:34" ht="15.75" customHeight="1" x14ac:dyDescent="0.3">
      <c r="A2387" s="4">
        <v>46</v>
      </c>
      <c r="B2387" s="4">
        <v>46117</v>
      </c>
      <c r="C2387" s="6" t="s">
        <v>2296</v>
      </c>
      <c r="D2387" s="6" t="s">
        <v>1465</v>
      </c>
      <c r="E2387" s="4">
        <v>46099</v>
      </c>
      <c r="F2387" s="4">
        <v>46099</v>
      </c>
      <c r="G2387" s="4">
        <v>46099</v>
      </c>
      <c r="H2387" s="37">
        <v>13621142</v>
      </c>
      <c r="I2387" s="37">
        <v>59412036.114832997</v>
      </c>
      <c r="J2387" s="37">
        <v>61265625.715327702</v>
      </c>
      <c r="K2387" s="4" t="str">
        <f>VLOOKUP(B2387,altitude!$B$3:$E$3232,4)</f>
        <v>L</v>
      </c>
      <c r="L2387" s="4">
        <f>VLOOKUP(B2387,fuelregion!$C$5:$D$3233,2,FALSE)</f>
        <v>400001000</v>
      </c>
      <c r="M2387" s="4">
        <f>VLOOKUP(B2387,fuelregion!$H$5:$I$3113,2,FALSE)</f>
        <v>400001000</v>
      </c>
      <c r="N2387" s="4">
        <f>VLOOKUP(B2387,imbin!$B$4:$D$3233,2,FALSE)</f>
        <v>0</v>
      </c>
      <c r="O2387" s="4" t="str">
        <f>VLOOKUP(B2387,imbin!$B$4:$D$3233,3,FALSE)</f>
        <v>MOVES</v>
      </c>
      <c r="P2387" s="4">
        <f>IF(ISNA(VLOOKUP(B2387,rampbin!$B$4:$G$1697,6,FALSE)),2,VLOOKUP(B2387,rampbin!$B$4:$G$1697,6,FALSE))</f>
        <v>2</v>
      </c>
      <c r="Q2387" s="4" t="str">
        <f>IF(ISNA(VLOOKUP(B2387,rampbin!$B$4:$G$1697,5,FALSE)),"MOVES",VLOOKUP(B2387,rampbin!$B$4:$G$1697,5,FALSE))</f>
        <v>MOVES</v>
      </c>
      <c r="R2387" s="4" t="s">
        <v>1880</v>
      </c>
      <c r="S2387" s="6" t="s">
        <v>1851</v>
      </c>
      <c r="T2387" s="4">
        <f>VLOOKUP(B2387,meanLDage!$B$3:$E$3145,4,FALSE)</f>
        <v>4</v>
      </c>
      <c r="U2387" s="32">
        <f>VLOOKUP(B2387,meanLDage!$B$3:$E$3145,2,FALSE)</f>
        <v>12.227415967010236</v>
      </c>
      <c r="V2387" s="4" t="str">
        <f t="shared" si="260"/>
        <v>46_L_400001000_0_4_2</v>
      </c>
      <c r="W2387" s="4">
        <v>46103</v>
      </c>
      <c r="X2387" s="6"/>
      <c r="Y2387" s="8">
        <f t="shared" si="261"/>
        <v>46103</v>
      </c>
      <c r="Z2387" s="6" t="b">
        <f t="shared" si="259"/>
        <v>0</v>
      </c>
      <c r="AA2387" s="6">
        <f t="shared" si="262"/>
        <v>46099</v>
      </c>
      <c r="AB2387" s="4">
        <f t="shared" si="263"/>
        <v>4</v>
      </c>
      <c r="AC2387" s="32">
        <f t="shared" si="264"/>
        <v>12.227415967010236</v>
      </c>
      <c r="AD2387" s="4">
        <f>VLOOKUP($B2387,meanLDage!$Z$3:$AC$3145,4,FALSE)</f>
        <v>4</v>
      </c>
      <c r="AE2387" s="32">
        <f>VLOOKUP($B2387,meanLDage!$Z$3:$AC$3145,2,FALSE)</f>
        <v>11.54200110336604</v>
      </c>
      <c r="AF2387" s="6">
        <f>VLOOKUP(V2387,'2017 rep county selection'!$A$1:$C$281,3,FALSE)</f>
        <v>46103</v>
      </c>
      <c r="AH2387" s="9">
        <f t="shared" si="265"/>
        <v>46103</v>
      </c>
    </row>
    <row r="2388" spans="1:34" ht="15.75" customHeight="1" x14ac:dyDescent="0.3">
      <c r="A2388" s="4">
        <v>46</v>
      </c>
      <c r="B2388" s="4">
        <v>46119</v>
      </c>
      <c r="C2388" s="6" t="s">
        <v>2296</v>
      </c>
      <c r="D2388" s="6" t="s">
        <v>1466</v>
      </c>
      <c r="E2388" s="4">
        <v>46099</v>
      </c>
      <c r="F2388" s="4">
        <v>46099</v>
      </c>
      <c r="G2388" s="4">
        <v>46099</v>
      </c>
      <c r="H2388" s="37">
        <v>13699934</v>
      </c>
      <c r="I2388" s="37">
        <v>24077847.206820201</v>
      </c>
      <c r="J2388" s="37">
        <v>24853175.247954302</v>
      </c>
      <c r="K2388" s="4" t="str">
        <f>VLOOKUP(B2388,altitude!$B$3:$E$3232,4)</f>
        <v>L</v>
      </c>
      <c r="L2388" s="4">
        <f>VLOOKUP(B2388,fuelregion!$C$5:$D$3233,2,FALSE)</f>
        <v>400001000</v>
      </c>
      <c r="M2388" s="4">
        <f>VLOOKUP(B2388,fuelregion!$H$5:$I$3113,2,FALSE)</f>
        <v>400001000</v>
      </c>
      <c r="N2388" s="4">
        <f>VLOOKUP(B2388,imbin!$B$4:$D$3233,2,FALSE)</f>
        <v>0</v>
      </c>
      <c r="O2388" s="4" t="str">
        <f>VLOOKUP(B2388,imbin!$B$4:$D$3233,3,FALSE)</f>
        <v>MOVES</v>
      </c>
      <c r="P2388" s="4">
        <f>IF(ISNA(VLOOKUP(B2388,rampbin!$B$4:$G$1697,6,FALSE)),2,VLOOKUP(B2388,rampbin!$B$4:$G$1697,6,FALSE))</f>
        <v>2</v>
      </c>
      <c r="Q2388" s="4" t="str">
        <f>IF(ISNA(VLOOKUP(B2388,rampbin!$B$4:$G$1697,5,FALSE)),"MOVES",VLOOKUP(B2388,rampbin!$B$4:$G$1697,5,FALSE))</f>
        <v>MOVES</v>
      </c>
      <c r="R2388" s="4" t="s">
        <v>1880</v>
      </c>
      <c r="S2388" s="6" t="s">
        <v>1851</v>
      </c>
      <c r="T2388" s="4">
        <f>VLOOKUP(B2388,meanLDage!$B$3:$E$3145,4,FALSE)</f>
        <v>4</v>
      </c>
      <c r="U2388" s="32">
        <f>VLOOKUP(B2388,meanLDage!$B$3:$E$3145,2,FALSE)</f>
        <v>12.076467419246029</v>
      </c>
      <c r="V2388" s="4" t="str">
        <f t="shared" si="260"/>
        <v>46_L_400001000_0_4_2</v>
      </c>
      <c r="W2388" s="4">
        <v>46103</v>
      </c>
      <c r="X2388" s="6"/>
      <c r="Y2388" s="8">
        <f t="shared" si="261"/>
        <v>46103</v>
      </c>
      <c r="Z2388" s="6" t="b">
        <f t="shared" si="259"/>
        <v>0</v>
      </c>
      <c r="AA2388" s="6">
        <f t="shared" si="262"/>
        <v>46099</v>
      </c>
      <c r="AB2388" s="4">
        <f t="shared" si="263"/>
        <v>4</v>
      </c>
      <c r="AC2388" s="32">
        <f t="shared" si="264"/>
        <v>12.076467419246029</v>
      </c>
      <c r="AD2388" s="4">
        <f>VLOOKUP($B2388,meanLDage!$Z$3:$AC$3145,4,FALSE)</f>
        <v>4</v>
      </c>
      <c r="AE2388" s="32">
        <f>VLOOKUP($B2388,meanLDage!$Z$3:$AC$3145,2,FALSE)</f>
        <v>11.306896290001205</v>
      </c>
      <c r="AF2388" s="6">
        <f>VLOOKUP(V2388,'2017 rep county selection'!$A$1:$C$281,3,FALSE)</f>
        <v>46103</v>
      </c>
      <c r="AH2388" s="9">
        <f t="shared" si="265"/>
        <v>46103</v>
      </c>
    </row>
    <row r="2389" spans="1:34" ht="15.75" customHeight="1" x14ac:dyDescent="0.3">
      <c r="A2389" s="4">
        <v>46</v>
      </c>
      <c r="B2389" s="4">
        <v>46121</v>
      </c>
      <c r="C2389" s="6" t="s">
        <v>2296</v>
      </c>
      <c r="D2389" s="6" t="s">
        <v>718</v>
      </c>
      <c r="E2389" s="4">
        <v>46109</v>
      </c>
      <c r="F2389" s="4">
        <v>46109</v>
      </c>
      <c r="G2389" s="4">
        <v>46109</v>
      </c>
      <c r="H2389" s="37">
        <v>101594148</v>
      </c>
      <c r="I2389" s="37">
        <v>94337316.250953302</v>
      </c>
      <c r="J2389" s="37">
        <v>97367078.706818402</v>
      </c>
      <c r="K2389" s="4" t="str">
        <f>VLOOKUP(B2389,altitude!$B$3:$E$3232,4)</f>
        <v>L</v>
      </c>
      <c r="L2389" s="4">
        <f>VLOOKUP(B2389,fuelregion!$C$5:$D$3233,2,FALSE)</f>
        <v>400001000</v>
      </c>
      <c r="M2389" s="4">
        <f>VLOOKUP(B2389,fuelregion!$H$5:$I$3113,2,FALSE)</f>
        <v>400001000</v>
      </c>
      <c r="N2389" s="4">
        <f>VLOOKUP(B2389,imbin!$B$4:$D$3233,2,FALSE)</f>
        <v>0</v>
      </c>
      <c r="O2389" s="4" t="str">
        <f>VLOOKUP(B2389,imbin!$B$4:$D$3233,3,FALSE)</f>
        <v>MOVES</v>
      </c>
      <c r="P2389" s="4">
        <f>IF(ISNA(VLOOKUP(B2389,rampbin!$B$4:$G$1697,6,FALSE)),2,VLOOKUP(B2389,rampbin!$B$4:$G$1697,6,FALSE))</f>
        <v>2</v>
      </c>
      <c r="Q2389" s="4" t="str">
        <f>IF(ISNA(VLOOKUP(B2389,rampbin!$B$4:$G$1697,5,FALSE)),"MOVES",VLOOKUP(B2389,rampbin!$B$4:$G$1697,5,FALSE))</f>
        <v>MOVES</v>
      </c>
      <c r="R2389" s="4" t="s">
        <v>1880</v>
      </c>
      <c r="S2389" s="6" t="s">
        <v>1851</v>
      </c>
      <c r="T2389" s="4">
        <f>VLOOKUP(B2389,meanLDage!$B$3:$E$3145,4,FALSE)</f>
        <v>5</v>
      </c>
      <c r="U2389" s="32">
        <f>VLOOKUP(B2389,meanLDage!$B$3:$E$3145,2,FALSE)</f>
        <v>14.76312991713697</v>
      </c>
      <c r="V2389" s="4" t="str">
        <f t="shared" si="260"/>
        <v>46_L_400001000_0_5_2</v>
      </c>
      <c r="W2389" s="4">
        <v>46109</v>
      </c>
      <c r="X2389" s="6"/>
      <c r="Y2389" s="8">
        <f t="shared" si="261"/>
        <v>46109</v>
      </c>
      <c r="Z2389" s="6" t="b">
        <f t="shared" si="259"/>
        <v>1</v>
      </c>
      <c r="AA2389" s="6">
        <f t="shared" si="262"/>
        <v>46109</v>
      </c>
      <c r="AB2389" s="4">
        <f t="shared" si="263"/>
        <v>5</v>
      </c>
      <c r="AC2389" s="32">
        <f t="shared" si="264"/>
        <v>14.76312991713697</v>
      </c>
      <c r="AD2389" s="4">
        <f>VLOOKUP($B2389,meanLDage!$Z$3:$AC$3145,4,FALSE)</f>
        <v>5</v>
      </c>
      <c r="AE2389" s="32">
        <f>VLOOKUP($B2389,meanLDage!$Z$3:$AC$3145,2,FALSE)</f>
        <v>14.177667635265319</v>
      </c>
      <c r="AF2389" s="6">
        <f>VLOOKUP(V2389,'2017 rep county selection'!$A$1:$C$281,3,FALSE)</f>
        <v>46071</v>
      </c>
      <c r="AH2389" s="9">
        <f t="shared" si="265"/>
        <v>46071</v>
      </c>
    </row>
    <row r="2390" spans="1:34" ht="15.75" customHeight="1" x14ac:dyDescent="0.3">
      <c r="A2390" s="4">
        <v>46</v>
      </c>
      <c r="B2390" s="4">
        <v>46123</v>
      </c>
      <c r="C2390" s="6" t="s">
        <v>2296</v>
      </c>
      <c r="D2390" s="6" t="s">
        <v>1467</v>
      </c>
      <c r="E2390" s="4">
        <v>46109</v>
      </c>
      <c r="F2390" s="4">
        <v>46109</v>
      </c>
      <c r="G2390" s="4">
        <v>46109</v>
      </c>
      <c r="H2390" s="37">
        <v>38082835</v>
      </c>
      <c r="I2390" s="37">
        <v>57283225.175899804</v>
      </c>
      <c r="J2390" s="37">
        <v>59123866.585222997</v>
      </c>
      <c r="K2390" s="4" t="str">
        <f>VLOOKUP(B2390,altitude!$B$3:$E$3232,4)</f>
        <v>L</v>
      </c>
      <c r="L2390" s="4">
        <f>VLOOKUP(B2390,fuelregion!$C$5:$D$3233,2,FALSE)</f>
        <v>400001000</v>
      </c>
      <c r="M2390" s="4">
        <f>VLOOKUP(B2390,fuelregion!$H$5:$I$3113,2,FALSE)</f>
        <v>400001000</v>
      </c>
      <c r="N2390" s="4">
        <f>VLOOKUP(B2390,imbin!$B$4:$D$3233,2,FALSE)</f>
        <v>0</v>
      </c>
      <c r="O2390" s="4" t="str">
        <f>VLOOKUP(B2390,imbin!$B$4:$D$3233,3,FALSE)</f>
        <v>MOVES</v>
      </c>
      <c r="P2390" s="4">
        <f>IF(ISNA(VLOOKUP(B2390,rampbin!$B$4:$G$1697,6,FALSE)),2,VLOOKUP(B2390,rampbin!$B$4:$G$1697,6,FALSE))</f>
        <v>2</v>
      </c>
      <c r="Q2390" s="4" t="str">
        <f>IF(ISNA(VLOOKUP(B2390,rampbin!$B$4:$G$1697,5,FALSE)),"MOVES",VLOOKUP(B2390,rampbin!$B$4:$G$1697,5,FALSE))</f>
        <v>MOVES</v>
      </c>
      <c r="R2390" s="4" t="s">
        <v>1880</v>
      </c>
      <c r="S2390" s="6" t="s">
        <v>1851</v>
      </c>
      <c r="T2390" s="4">
        <f>VLOOKUP(B2390,meanLDage!$B$3:$E$3145,4,FALSE)</f>
        <v>5</v>
      </c>
      <c r="U2390" s="32">
        <f>VLOOKUP(B2390,meanLDage!$B$3:$E$3145,2,FALSE)</f>
        <v>13.47540983685591</v>
      </c>
      <c r="V2390" s="4" t="str">
        <f t="shared" si="260"/>
        <v>46_L_400001000_0_4_2</v>
      </c>
      <c r="W2390" s="4">
        <v>46109</v>
      </c>
      <c r="X2390" s="6"/>
      <c r="Y2390" s="8">
        <f t="shared" si="261"/>
        <v>46109</v>
      </c>
      <c r="Z2390" s="6" t="b">
        <f t="shared" si="259"/>
        <v>1</v>
      </c>
      <c r="AA2390" s="6">
        <f t="shared" si="262"/>
        <v>46109</v>
      </c>
      <c r="AB2390" s="4">
        <f t="shared" si="263"/>
        <v>5</v>
      </c>
      <c r="AC2390" s="32">
        <f t="shared" si="264"/>
        <v>13.47540983685591</v>
      </c>
      <c r="AD2390" s="4">
        <f>VLOOKUP($B2390,meanLDage!$Z$3:$AC$3145,4,FALSE)</f>
        <v>4</v>
      </c>
      <c r="AE2390" s="32">
        <f>VLOOKUP($B2390,meanLDage!$Z$3:$AC$3145,2,FALSE)</f>
        <v>12.706900699154973</v>
      </c>
      <c r="AF2390" s="6">
        <f>VLOOKUP(V2390,'2017 rep county selection'!$A$1:$C$281,3,FALSE)</f>
        <v>46103</v>
      </c>
      <c r="AH2390" s="9">
        <f t="shared" si="265"/>
        <v>46103</v>
      </c>
    </row>
    <row r="2391" spans="1:34" ht="15.75" customHeight="1" x14ac:dyDescent="0.3">
      <c r="A2391" s="4">
        <v>46</v>
      </c>
      <c r="B2391" s="4">
        <v>46125</v>
      </c>
      <c r="C2391" s="6" t="s">
        <v>2296</v>
      </c>
      <c r="D2391" s="6" t="s">
        <v>414</v>
      </c>
      <c r="E2391" s="4">
        <v>46109</v>
      </c>
      <c r="F2391" s="4">
        <v>46109</v>
      </c>
      <c r="G2391" s="4">
        <v>46109</v>
      </c>
      <c r="H2391" s="37">
        <v>63252621</v>
      </c>
      <c r="I2391" s="37">
        <v>69681650.566975802</v>
      </c>
      <c r="J2391" s="37">
        <v>71917737.091052905</v>
      </c>
      <c r="K2391" s="4" t="str">
        <f>VLOOKUP(B2391,altitude!$B$3:$E$3232,4)</f>
        <v>L</v>
      </c>
      <c r="L2391" s="4">
        <f>VLOOKUP(B2391,fuelregion!$C$5:$D$3233,2,FALSE)</f>
        <v>400001000</v>
      </c>
      <c r="M2391" s="4">
        <f>VLOOKUP(B2391,fuelregion!$H$5:$I$3113,2,FALSE)</f>
        <v>400001000</v>
      </c>
      <c r="N2391" s="4">
        <f>VLOOKUP(B2391,imbin!$B$4:$D$3233,2,FALSE)</f>
        <v>0</v>
      </c>
      <c r="O2391" s="4" t="str">
        <f>VLOOKUP(B2391,imbin!$B$4:$D$3233,3,FALSE)</f>
        <v>MOVES</v>
      </c>
      <c r="P2391" s="4">
        <f>IF(ISNA(VLOOKUP(B2391,rampbin!$B$4:$G$1697,6,FALSE)),2,VLOOKUP(B2391,rampbin!$B$4:$G$1697,6,FALSE))</f>
        <v>2</v>
      </c>
      <c r="Q2391" s="4" t="str">
        <f>IF(ISNA(VLOOKUP(B2391,rampbin!$B$4:$G$1697,5,FALSE)),"MOVES",VLOOKUP(B2391,rampbin!$B$4:$G$1697,5,FALSE))</f>
        <v>MOVES</v>
      </c>
      <c r="R2391" s="4" t="s">
        <v>1877</v>
      </c>
      <c r="S2391" s="6" t="s">
        <v>2169</v>
      </c>
      <c r="T2391" s="4">
        <f>VLOOKUP(B2391,meanLDage!$B$3:$E$3145,4,FALSE)</f>
        <v>5</v>
      </c>
      <c r="U2391" s="32">
        <f>VLOOKUP(B2391,meanLDage!$B$3:$E$3145,2,FALSE)</f>
        <v>14.014984916803272</v>
      </c>
      <c r="V2391" s="4" t="str">
        <f t="shared" si="260"/>
        <v>46_L_400001000_0_5_2</v>
      </c>
      <c r="W2391" s="4">
        <v>46109</v>
      </c>
      <c r="X2391" s="6"/>
      <c r="Y2391" s="8">
        <f t="shared" si="261"/>
        <v>46109</v>
      </c>
      <c r="Z2391" s="6" t="b">
        <f t="shared" si="259"/>
        <v>1</v>
      </c>
      <c r="AA2391" s="6">
        <f t="shared" si="262"/>
        <v>46109</v>
      </c>
      <c r="AB2391" s="4">
        <f t="shared" si="263"/>
        <v>5</v>
      </c>
      <c r="AC2391" s="32">
        <f t="shared" si="264"/>
        <v>14.014984916803272</v>
      </c>
      <c r="AD2391" s="4">
        <f>VLOOKUP($B2391,meanLDage!$Z$3:$AC$3145,4,FALSE)</f>
        <v>5</v>
      </c>
      <c r="AE2391" s="32">
        <f>VLOOKUP($B2391,meanLDage!$Z$3:$AC$3145,2,FALSE)</f>
        <v>13.107338946393977</v>
      </c>
      <c r="AF2391" s="6">
        <f>VLOOKUP(V2391,'2017 rep county selection'!$A$1:$C$281,3,FALSE)</f>
        <v>46071</v>
      </c>
      <c r="AH2391" s="9">
        <f t="shared" si="265"/>
        <v>46071</v>
      </c>
    </row>
    <row r="2392" spans="1:34" ht="15.75" customHeight="1" x14ac:dyDescent="0.3">
      <c r="A2392" s="4">
        <v>46</v>
      </c>
      <c r="B2392" s="4">
        <v>46127</v>
      </c>
      <c r="C2392" s="6" t="s">
        <v>2296</v>
      </c>
      <c r="D2392" s="6" t="s">
        <v>141</v>
      </c>
      <c r="E2392" s="4">
        <v>46099</v>
      </c>
      <c r="F2392" s="4">
        <v>46099</v>
      </c>
      <c r="G2392" s="4">
        <v>46099</v>
      </c>
      <c r="H2392" s="37">
        <v>317551159</v>
      </c>
      <c r="I2392" s="37">
        <v>293888864.61465698</v>
      </c>
      <c r="J2392" s="37">
        <v>303036880.532857</v>
      </c>
      <c r="K2392" s="4" t="str">
        <f>VLOOKUP(B2392,altitude!$B$3:$E$3232,4)</f>
        <v>L</v>
      </c>
      <c r="L2392" s="4">
        <f>VLOOKUP(B2392,fuelregion!$C$5:$D$3233,2,FALSE)</f>
        <v>400001000</v>
      </c>
      <c r="M2392" s="4">
        <f>VLOOKUP(B2392,fuelregion!$H$5:$I$3113,2,FALSE)</f>
        <v>400001000</v>
      </c>
      <c r="N2392" s="4">
        <f>VLOOKUP(B2392,imbin!$B$4:$D$3233,2,FALSE)</f>
        <v>0</v>
      </c>
      <c r="O2392" s="4" t="str">
        <f>VLOOKUP(B2392,imbin!$B$4:$D$3233,3,FALSE)</f>
        <v>MOVES</v>
      </c>
      <c r="P2392" s="4">
        <f>IF(ISNA(VLOOKUP(B2392,rampbin!$B$4:$G$1697,6,FALSE)),2,VLOOKUP(B2392,rampbin!$B$4:$G$1697,6,FALSE))</f>
        <v>2</v>
      </c>
      <c r="Q2392" s="4" t="str">
        <f>IF(ISNA(VLOOKUP(B2392,rampbin!$B$4:$G$1697,5,FALSE)),"MOVES",VLOOKUP(B2392,rampbin!$B$4:$G$1697,5,FALSE))</f>
        <v>MOVES</v>
      </c>
      <c r="R2392" s="4" t="s">
        <v>1877</v>
      </c>
      <c r="S2392" s="6" t="s">
        <v>2022</v>
      </c>
      <c r="T2392" s="4">
        <f>VLOOKUP(B2392,meanLDage!$B$3:$E$3145,4,FALSE)</f>
        <v>3</v>
      </c>
      <c r="U2392" s="32">
        <f>VLOOKUP(B2392,meanLDage!$B$3:$E$3145,2,FALSE)</f>
        <v>10.616551325193603</v>
      </c>
      <c r="V2392" s="4" t="str">
        <f t="shared" si="260"/>
        <v>46_L_400001000_0_3_2</v>
      </c>
      <c r="W2392" s="4">
        <v>46099</v>
      </c>
      <c r="X2392" s="6"/>
      <c r="Y2392" s="8">
        <f t="shared" si="261"/>
        <v>46099</v>
      </c>
      <c r="Z2392" s="6" t="b">
        <f t="shared" si="259"/>
        <v>1</v>
      </c>
      <c r="AA2392" s="6">
        <f t="shared" si="262"/>
        <v>46099</v>
      </c>
      <c r="AB2392" s="4">
        <f t="shared" si="263"/>
        <v>3</v>
      </c>
      <c r="AC2392" s="32">
        <f t="shared" si="264"/>
        <v>10.616551325193603</v>
      </c>
      <c r="AD2392" s="4">
        <f>VLOOKUP($B2392,meanLDage!$Z$3:$AC$3145,4,FALSE)</f>
        <v>3</v>
      </c>
      <c r="AE2392" s="32">
        <f>VLOOKUP($B2392,meanLDage!$Z$3:$AC$3145,2,FALSE)</f>
        <v>9.8994445252378434</v>
      </c>
      <c r="AF2392" s="6">
        <f>VLOOKUP(V2392,'2017 rep county selection'!$A$1:$C$281,3,FALSE)</f>
        <v>46099</v>
      </c>
      <c r="AH2392" s="9">
        <f t="shared" si="265"/>
        <v>46099</v>
      </c>
    </row>
    <row r="2393" spans="1:34" ht="15.75" customHeight="1" x14ac:dyDescent="0.3">
      <c r="A2393" s="4">
        <v>46</v>
      </c>
      <c r="B2393" s="4">
        <v>46129</v>
      </c>
      <c r="C2393" s="6" t="s">
        <v>2296</v>
      </c>
      <c r="D2393" s="6" t="s">
        <v>1468</v>
      </c>
      <c r="E2393" s="4">
        <v>46109</v>
      </c>
      <c r="F2393" s="4">
        <v>46109</v>
      </c>
      <c r="G2393" s="4">
        <v>46109</v>
      </c>
      <c r="H2393" s="37">
        <v>28629020</v>
      </c>
      <c r="I2393" s="37">
        <v>53509761.908874303</v>
      </c>
      <c r="J2393" s="37">
        <v>55228472.822901398</v>
      </c>
      <c r="K2393" s="4" t="str">
        <f>VLOOKUP(B2393,altitude!$B$3:$E$3232,4)</f>
        <v>L</v>
      </c>
      <c r="L2393" s="4">
        <f>VLOOKUP(B2393,fuelregion!$C$5:$D$3233,2,FALSE)</f>
        <v>400001000</v>
      </c>
      <c r="M2393" s="4">
        <f>VLOOKUP(B2393,fuelregion!$H$5:$I$3113,2,FALSE)</f>
        <v>400001000</v>
      </c>
      <c r="N2393" s="4">
        <f>VLOOKUP(B2393,imbin!$B$4:$D$3233,2,FALSE)</f>
        <v>0</v>
      </c>
      <c r="O2393" s="4" t="str">
        <f>VLOOKUP(B2393,imbin!$B$4:$D$3233,3,FALSE)</f>
        <v>MOVES</v>
      </c>
      <c r="P2393" s="4">
        <f>IF(ISNA(VLOOKUP(B2393,rampbin!$B$4:$G$1697,6,FALSE)),2,VLOOKUP(B2393,rampbin!$B$4:$G$1697,6,FALSE))</f>
        <v>2</v>
      </c>
      <c r="Q2393" s="4" t="str">
        <f>IF(ISNA(VLOOKUP(B2393,rampbin!$B$4:$G$1697,5,FALSE)),"MOVES",VLOOKUP(B2393,rampbin!$B$4:$G$1697,5,FALSE))</f>
        <v>MOVES</v>
      </c>
      <c r="R2393" s="4" t="s">
        <v>1880</v>
      </c>
      <c r="S2393" s="6" t="s">
        <v>1851</v>
      </c>
      <c r="T2393" s="4">
        <f>VLOOKUP(B2393,meanLDage!$B$3:$E$3145,4,FALSE)</f>
        <v>5</v>
      </c>
      <c r="U2393" s="32">
        <f>VLOOKUP(B2393,meanLDage!$B$3:$E$3145,2,FALSE)</f>
        <v>14.25797579744096</v>
      </c>
      <c r="V2393" s="4" t="str">
        <f t="shared" si="260"/>
        <v>46_L_400001000_0_5_2</v>
      </c>
      <c r="W2393" s="4">
        <v>46109</v>
      </c>
      <c r="X2393" s="6"/>
      <c r="Y2393" s="8">
        <f t="shared" si="261"/>
        <v>46109</v>
      </c>
      <c r="Z2393" s="6" t="b">
        <f t="shared" si="259"/>
        <v>1</v>
      </c>
      <c r="AA2393" s="6">
        <f t="shared" si="262"/>
        <v>46109</v>
      </c>
      <c r="AB2393" s="4">
        <f t="shared" si="263"/>
        <v>5</v>
      </c>
      <c r="AC2393" s="32">
        <f t="shared" si="264"/>
        <v>14.25797579744096</v>
      </c>
      <c r="AD2393" s="4">
        <f>VLOOKUP($B2393,meanLDage!$Z$3:$AC$3145,4,FALSE)</f>
        <v>5</v>
      </c>
      <c r="AE2393" s="32">
        <f>VLOOKUP($B2393,meanLDage!$Z$3:$AC$3145,2,FALSE)</f>
        <v>13.106349379643664</v>
      </c>
      <c r="AF2393" s="6">
        <f>VLOOKUP(V2393,'2017 rep county selection'!$A$1:$C$281,3,FALSE)</f>
        <v>46071</v>
      </c>
      <c r="AH2393" s="9">
        <f t="shared" si="265"/>
        <v>46071</v>
      </c>
    </row>
    <row r="2394" spans="1:34" ht="15.75" customHeight="1" x14ac:dyDescent="0.3">
      <c r="A2394" s="4">
        <v>46</v>
      </c>
      <c r="B2394" s="4">
        <v>46135</v>
      </c>
      <c r="C2394" s="6" t="s">
        <v>2296</v>
      </c>
      <c r="D2394" s="6" t="s">
        <v>1469</v>
      </c>
      <c r="E2394" s="4">
        <v>46099</v>
      </c>
      <c r="F2394" s="4">
        <v>46099</v>
      </c>
      <c r="G2394" s="4">
        <v>46099</v>
      </c>
      <c r="H2394" s="37">
        <v>163130101</v>
      </c>
      <c r="I2394" s="37">
        <v>180511563.670261</v>
      </c>
      <c r="J2394" s="37">
        <v>185976914.51379299</v>
      </c>
      <c r="K2394" s="4" t="str">
        <f>VLOOKUP(B2394,altitude!$B$3:$E$3232,4)</f>
        <v>L</v>
      </c>
      <c r="L2394" s="4">
        <f>VLOOKUP(B2394,fuelregion!$C$5:$D$3233,2,FALSE)</f>
        <v>400001000</v>
      </c>
      <c r="M2394" s="4">
        <f>VLOOKUP(B2394,fuelregion!$H$5:$I$3113,2,FALSE)</f>
        <v>400001000</v>
      </c>
      <c r="N2394" s="4">
        <f>VLOOKUP(B2394,imbin!$B$4:$D$3233,2,FALSE)</f>
        <v>0</v>
      </c>
      <c r="O2394" s="4" t="str">
        <f>VLOOKUP(B2394,imbin!$B$4:$D$3233,3,FALSE)</f>
        <v>MOVES</v>
      </c>
      <c r="P2394" s="4">
        <f>IF(ISNA(VLOOKUP(B2394,rampbin!$B$4:$G$1697,6,FALSE)),2,VLOOKUP(B2394,rampbin!$B$4:$G$1697,6,FALSE))</f>
        <v>2</v>
      </c>
      <c r="Q2394" s="4" t="str">
        <f>IF(ISNA(VLOOKUP(B2394,rampbin!$B$4:$G$1697,5,FALSE)),"MOVES",VLOOKUP(B2394,rampbin!$B$4:$G$1697,5,FALSE))</f>
        <v>MOVES</v>
      </c>
      <c r="R2394" s="4" t="s">
        <v>1880</v>
      </c>
      <c r="S2394" s="6" t="s">
        <v>1851</v>
      </c>
      <c r="T2394" s="4">
        <f>VLOOKUP(B2394,meanLDage!$B$3:$E$3145,4,FALSE)</f>
        <v>4</v>
      </c>
      <c r="U2394" s="32">
        <f>VLOOKUP(B2394,meanLDage!$B$3:$E$3145,2,FALSE)</f>
        <v>12.288187975999067</v>
      </c>
      <c r="V2394" s="4" t="str">
        <f t="shared" si="260"/>
        <v>46_L_400001000_0_4_2</v>
      </c>
      <c r="W2394" s="4">
        <v>46103</v>
      </c>
      <c r="X2394" s="6"/>
      <c r="Y2394" s="8">
        <f t="shared" si="261"/>
        <v>46103</v>
      </c>
      <c r="Z2394" s="6" t="b">
        <f t="shared" si="259"/>
        <v>0</v>
      </c>
      <c r="AA2394" s="6">
        <f t="shared" si="262"/>
        <v>46099</v>
      </c>
      <c r="AB2394" s="4">
        <f t="shared" si="263"/>
        <v>4</v>
      </c>
      <c r="AC2394" s="32">
        <f t="shared" si="264"/>
        <v>12.288187975999067</v>
      </c>
      <c r="AD2394" s="4">
        <f>VLOOKUP($B2394,meanLDage!$Z$3:$AC$3145,4,FALSE)</f>
        <v>4</v>
      </c>
      <c r="AE2394" s="32">
        <f>VLOOKUP($B2394,meanLDage!$Z$3:$AC$3145,2,FALSE)</f>
        <v>11.510168928641111</v>
      </c>
      <c r="AF2394" s="6">
        <f>VLOOKUP(V2394,'2017 rep county selection'!$A$1:$C$281,3,FALSE)</f>
        <v>46103</v>
      </c>
      <c r="AH2394" s="9">
        <f t="shared" si="265"/>
        <v>46103</v>
      </c>
    </row>
    <row r="2395" spans="1:34" ht="15.75" customHeight="1" x14ac:dyDescent="0.3">
      <c r="A2395" s="4">
        <v>46</v>
      </c>
      <c r="B2395" s="4">
        <v>46137</v>
      </c>
      <c r="C2395" s="6" t="s">
        <v>2296</v>
      </c>
      <c r="D2395" s="6" t="s">
        <v>1470</v>
      </c>
      <c r="E2395" s="4">
        <v>46109</v>
      </c>
      <c r="F2395" s="4">
        <v>46109</v>
      </c>
      <c r="G2395" s="4">
        <v>46109</v>
      </c>
      <c r="H2395" s="37">
        <v>32683518</v>
      </c>
      <c r="I2395" s="37">
        <v>29309085.379818801</v>
      </c>
      <c r="J2395" s="37">
        <v>30250842.667189501</v>
      </c>
      <c r="K2395" s="4" t="str">
        <f>VLOOKUP(B2395,altitude!$B$3:$E$3232,4)</f>
        <v>L</v>
      </c>
      <c r="L2395" s="4">
        <f>VLOOKUP(B2395,fuelregion!$C$5:$D$3233,2,FALSE)</f>
        <v>400001000</v>
      </c>
      <c r="M2395" s="4">
        <f>VLOOKUP(B2395,fuelregion!$H$5:$I$3113,2,FALSE)</f>
        <v>400001000</v>
      </c>
      <c r="N2395" s="4">
        <f>VLOOKUP(B2395,imbin!$B$4:$D$3233,2,FALSE)</f>
        <v>0</v>
      </c>
      <c r="O2395" s="4" t="str">
        <f>VLOOKUP(B2395,imbin!$B$4:$D$3233,3,FALSE)</f>
        <v>MOVES</v>
      </c>
      <c r="P2395" s="4">
        <f>IF(ISNA(VLOOKUP(B2395,rampbin!$B$4:$G$1697,6,FALSE)),2,VLOOKUP(B2395,rampbin!$B$4:$G$1697,6,FALSE))</f>
        <v>2</v>
      </c>
      <c r="Q2395" s="4" t="str">
        <f>IF(ISNA(VLOOKUP(B2395,rampbin!$B$4:$G$1697,5,FALSE)),"MOVES",VLOOKUP(B2395,rampbin!$B$4:$G$1697,5,FALSE))</f>
        <v>MOVES</v>
      </c>
      <c r="R2395" s="4" t="s">
        <v>1880</v>
      </c>
      <c r="S2395" s="6" t="s">
        <v>1851</v>
      </c>
      <c r="T2395" s="4">
        <f>VLOOKUP(B2395,meanLDage!$B$3:$E$3145,4,FALSE)</f>
        <v>5</v>
      </c>
      <c r="U2395" s="32">
        <f>VLOOKUP(B2395,meanLDage!$B$3:$E$3145,2,FALSE)</f>
        <v>13.998158380341899</v>
      </c>
      <c r="V2395" s="4" t="str">
        <f t="shared" si="260"/>
        <v>46_L_400001000_0_5_2</v>
      </c>
      <c r="W2395" s="4">
        <v>46109</v>
      </c>
      <c r="X2395" s="6"/>
      <c r="Y2395" s="8">
        <f t="shared" si="261"/>
        <v>46109</v>
      </c>
      <c r="Z2395" s="6" t="b">
        <f t="shared" si="259"/>
        <v>1</v>
      </c>
      <c r="AA2395" s="6">
        <f t="shared" si="262"/>
        <v>46109</v>
      </c>
      <c r="AB2395" s="4">
        <f t="shared" si="263"/>
        <v>5</v>
      </c>
      <c r="AC2395" s="32">
        <f t="shared" si="264"/>
        <v>13.998158380341899</v>
      </c>
      <c r="AD2395" s="4">
        <f>VLOOKUP($B2395,meanLDage!$Z$3:$AC$3145,4,FALSE)</f>
        <v>5</v>
      </c>
      <c r="AE2395" s="32">
        <f>VLOOKUP($B2395,meanLDage!$Z$3:$AC$3145,2,FALSE)</f>
        <v>13.347286328986144</v>
      </c>
      <c r="AF2395" s="6">
        <f>VLOOKUP(V2395,'2017 rep county selection'!$A$1:$C$281,3,FALSE)</f>
        <v>46071</v>
      </c>
      <c r="AH2395" s="9">
        <f t="shared" si="265"/>
        <v>46071</v>
      </c>
    </row>
    <row r="2396" spans="1:34" ht="15.75" customHeight="1" x14ac:dyDescent="0.3">
      <c r="A2396" s="4">
        <v>47</v>
      </c>
      <c r="B2396" s="4">
        <v>47001</v>
      </c>
      <c r="C2396" s="6" t="s">
        <v>2297</v>
      </c>
      <c r="D2396" s="6" t="s">
        <v>600</v>
      </c>
      <c r="E2396" s="4">
        <v>47141</v>
      </c>
      <c r="F2396" s="4">
        <v>47141</v>
      </c>
      <c r="G2396" s="4">
        <v>47141</v>
      </c>
      <c r="H2396" s="37">
        <v>850240011</v>
      </c>
      <c r="I2396" s="37">
        <v>842805412.65863597</v>
      </c>
      <c r="J2396" s="37">
        <v>895795435.09984696</v>
      </c>
      <c r="K2396" s="4" t="str">
        <f>VLOOKUP(B2396,altitude!$B$3:$E$3232,4)</f>
        <v>L</v>
      </c>
      <c r="L2396" s="4">
        <f>VLOOKUP(B2396,fuelregion!$C$5:$D$3233,2,FALSE)</f>
        <v>100001000</v>
      </c>
      <c r="M2396" s="4">
        <f>VLOOKUP(B2396,fuelregion!$H$5:$I$3113,2,FALSE)</f>
        <v>100001000</v>
      </c>
      <c r="N2396" s="4">
        <f>VLOOKUP(B2396,imbin!$B$4:$D$3233,2,FALSE)</f>
        <v>0</v>
      </c>
      <c r="O2396" s="4" t="str">
        <f>VLOOKUP(B2396,imbin!$B$4:$D$3233,3,FALSE)</f>
        <v>MOVES</v>
      </c>
      <c r="P2396" s="4">
        <f>IF(ISNA(VLOOKUP(B2396,rampbin!$B$4:$G$1697,6,FALSE)),2,VLOOKUP(B2396,rampbin!$B$4:$G$1697,6,FALSE))</f>
        <v>2</v>
      </c>
      <c r="Q2396" s="4" t="str">
        <f>IF(ISNA(VLOOKUP(B2396,rampbin!$B$4:$G$1697,5,FALSE)),"MOVES",VLOOKUP(B2396,rampbin!$B$4:$G$1697,5,FALSE))</f>
        <v>MOVES</v>
      </c>
      <c r="R2396" s="4" t="s">
        <v>1877</v>
      </c>
      <c r="S2396" s="6" t="s">
        <v>2170</v>
      </c>
      <c r="T2396" s="4">
        <f>VLOOKUP(B2396,meanLDage!$B$3:$E$3145,4,FALSE)</f>
        <v>4</v>
      </c>
      <c r="U2396" s="32">
        <f>VLOOKUP(B2396,meanLDage!$B$3:$E$3145,2,FALSE)</f>
        <v>12.621667266353095</v>
      </c>
      <c r="V2396" s="4" t="str">
        <f t="shared" si="260"/>
        <v>47_L_100001000_0_4_2</v>
      </c>
      <c r="W2396" s="4">
        <v>47163</v>
      </c>
      <c r="X2396" s="6"/>
      <c r="Y2396" s="8">
        <f t="shared" si="261"/>
        <v>47163</v>
      </c>
      <c r="Z2396" s="6" t="b">
        <f t="shared" si="259"/>
        <v>0</v>
      </c>
      <c r="AA2396" s="6">
        <f t="shared" si="262"/>
        <v>47141</v>
      </c>
      <c r="AB2396" s="4">
        <f t="shared" si="263"/>
        <v>4</v>
      </c>
      <c r="AC2396" s="32">
        <f t="shared" si="264"/>
        <v>12.621667266353095</v>
      </c>
      <c r="AD2396" s="4">
        <f>VLOOKUP($B2396,meanLDage!$Z$3:$AC$3145,4,FALSE)</f>
        <v>4</v>
      </c>
      <c r="AE2396" s="32">
        <f>VLOOKUP($B2396,meanLDage!$Z$3:$AC$3145,2,FALSE)</f>
        <v>11.843685866629674</v>
      </c>
      <c r="AF2396" s="6">
        <f>VLOOKUP(V2396,'2017 rep county selection'!$A$1:$C$281,3,FALSE)</f>
        <v>47163</v>
      </c>
      <c r="AH2396" s="9">
        <f t="shared" si="265"/>
        <v>47163</v>
      </c>
    </row>
    <row r="2397" spans="1:34" ht="15.75" customHeight="1" x14ac:dyDescent="0.3">
      <c r="A2397" s="4">
        <v>47</v>
      </c>
      <c r="B2397" s="4">
        <v>47003</v>
      </c>
      <c r="C2397" s="6" t="s">
        <v>2297</v>
      </c>
      <c r="D2397" s="6" t="s">
        <v>1373</v>
      </c>
      <c r="E2397" s="4">
        <v>47141</v>
      </c>
      <c r="F2397" s="4">
        <v>47141</v>
      </c>
      <c r="G2397" s="4">
        <v>47141</v>
      </c>
      <c r="H2397" s="37">
        <v>408135777</v>
      </c>
      <c r="I2397" s="37">
        <v>386787245.75756598</v>
      </c>
      <c r="J2397" s="37">
        <v>411105866.07959902</v>
      </c>
      <c r="K2397" s="4" t="str">
        <f>VLOOKUP(B2397,altitude!$B$3:$E$3232,4)</f>
        <v>L</v>
      </c>
      <c r="L2397" s="4">
        <f>VLOOKUP(B2397,fuelregion!$C$5:$D$3233,2,FALSE)</f>
        <v>100001000</v>
      </c>
      <c r="M2397" s="4">
        <f>VLOOKUP(B2397,fuelregion!$H$5:$I$3113,2,FALSE)</f>
        <v>100001000</v>
      </c>
      <c r="N2397" s="4">
        <f>VLOOKUP(B2397,imbin!$B$4:$D$3233,2,FALSE)</f>
        <v>0</v>
      </c>
      <c r="O2397" s="4" t="str">
        <f>VLOOKUP(B2397,imbin!$B$4:$D$3233,3,FALSE)</f>
        <v>MOVES</v>
      </c>
      <c r="P2397" s="4">
        <f>IF(ISNA(VLOOKUP(B2397,rampbin!$B$4:$G$1697,6,FALSE)),2,VLOOKUP(B2397,rampbin!$B$4:$G$1697,6,FALSE))</f>
        <v>2</v>
      </c>
      <c r="Q2397" s="4" t="str">
        <f>IF(ISNA(VLOOKUP(B2397,rampbin!$B$4:$G$1697,5,FALSE)),"MOVES",VLOOKUP(B2397,rampbin!$B$4:$G$1697,5,FALSE))</f>
        <v>MOVES</v>
      </c>
      <c r="R2397" s="4" t="s">
        <v>1880</v>
      </c>
      <c r="S2397" s="6" t="s">
        <v>1851</v>
      </c>
      <c r="T2397" s="4">
        <f>VLOOKUP(B2397,meanLDage!$B$3:$E$3145,4,FALSE)</f>
        <v>5</v>
      </c>
      <c r="U2397" s="32">
        <f>VLOOKUP(B2397,meanLDage!$B$3:$E$3145,2,FALSE)</f>
        <v>13.041139631124839</v>
      </c>
      <c r="V2397" s="4" t="str">
        <f t="shared" si="260"/>
        <v>47_L_100001000_0_4_2</v>
      </c>
      <c r="W2397" s="4">
        <v>47059</v>
      </c>
      <c r="X2397" s="6"/>
      <c r="Y2397" s="8">
        <f t="shared" si="261"/>
        <v>47059</v>
      </c>
      <c r="Z2397" s="6" t="b">
        <f t="shared" si="259"/>
        <v>0</v>
      </c>
      <c r="AA2397" s="6">
        <f t="shared" si="262"/>
        <v>47141</v>
      </c>
      <c r="AB2397" s="4">
        <f t="shared" si="263"/>
        <v>5</v>
      </c>
      <c r="AC2397" s="32">
        <f t="shared" si="264"/>
        <v>13.041139631124839</v>
      </c>
      <c r="AD2397" s="4">
        <f>VLOOKUP($B2397,meanLDage!$Z$3:$AC$3145,4,FALSE)</f>
        <v>4</v>
      </c>
      <c r="AE2397" s="32">
        <f>VLOOKUP($B2397,meanLDage!$Z$3:$AC$3145,2,FALSE)</f>
        <v>12.318774583074608</v>
      </c>
      <c r="AF2397" s="6">
        <f>VLOOKUP(V2397,'2017 rep county selection'!$A$1:$C$281,3,FALSE)</f>
        <v>47163</v>
      </c>
      <c r="AH2397" s="9">
        <f t="shared" si="265"/>
        <v>47163</v>
      </c>
    </row>
    <row r="2398" spans="1:34" ht="15.75" customHeight="1" x14ac:dyDescent="0.3">
      <c r="A2398" s="4">
        <v>47</v>
      </c>
      <c r="B2398" s="4">
        <v>47005</v>
      </c>
      <c r="C2398" s="6" t="s">
        <v>2297</v>
      </c>
      <c r="D2398" s="6" t="s">
        <v>92</v>
      </c>
      <c r="E2398" s="4">
        <v>47141</v>
      </c>
      <c r="F2398" s="4">
        <v>47077</v>
      </c>
      <c r="G2398" s="4">
        <v>47077</v>
      </c>
      <c r="H2398" s="37">
        <v>255424653</v>
      </c>
      <c r="I2398" s="37">
        <v>230185059.022854</v>
      </c>
      <c r="J2398" s="37">
        <v>244657571.01819199</v>
      </c>
      <c r="K2398" s="4" t="str">
        <f>VLOOKUP(B2398,altitude!$B$3:$E$3232,4)</f>
        <v>L</v>
      </c>
      <c r="L2398" s="4">
        <f>VLOOKUP(B2398,fuelregion!$C$5:$D$3233,2,FALSE)</f>
        <v>200001000</v>
      </c>
      <c r="M2398" s="4">
        <f>VLOOKUP(B2398,fuelregion!$H$5:$I$3113,2,FALSE)</f>
        <v>200001000</v>
      </c>
      <c r="N2398" s="4">
        <f>VLOOKUP(B2398,imbin!$B$4:$D$3233,2,FALSE)</f>
        <v>0</v>
      </c>
      <c r="O2398" s="4" t="str">
        <f>VLOOKUP(B2398,imbin!$B$4:$D$3233,3,FALSE)</f>
        <v>MOVES</v>
      </c>
      <c r="P2398" s="4">
        <f>IF(ISNA(VLOOKUP(B2398,rampbin!$B$4:$G$1697,6,FALSE)),2,VLOOKUP(B2398,rampbin!$B$4:$G$1697,6,FALSE))</f>
        <v>2</v>
      </c>
      <c r="Q2398" s="4" t="str">
        <f>IF(ISNA(VLOOKUP(B2398,rampbin!$B$4:$G$1697,5,FALSE)),"MOVES",VLOOKUP(B2398,rampbin!$B$4:$G$1697,5,FALSE))</f>
        <v>MOVES</v>
      </c>
      <c r="R2398" s="4" t="s">
        <v>1880</v>
      </c>
      <c r="S2398" s="6" t="s">
        <v>1851</v>
      </c>
      <c r="T2398" s="4">
        <f>VLOOKUP(B2398,meanLDage!$B$3:$E$3145,4,FALSE)</f>
        <v>5</v>
      </c>
      <c r="U2398" s="32">
        <f>VLOOKUP(B2398,meanLDage!$B$3:$E$3145,2,FALSE)</f>
        <v>13.738224689423546</v>
      </c>
      <c r="V2398" s="4" t="str">
        <f t="shared" si="260"/>
        <v>47_L_200001000_0_4_2</v>
      </c>
      <c r="W2398" s="4">
        <v>47055</v>
      </c>
      <c r="X2398" s="6"/>
      <c r="Y2398" s="8">
        <f t="shared" si="261"/>
        <v>47055</v>
      </c>
      <c r="Z2398" s="6" t="b">
        <f t="shared" si="259"/>
        <v>0</v>
      </c>
      <c r="AA2398" s="6">
        <f t="shared" si="262"/>
        <v>47077</v>
      </c>
      <c r="AB2398" s="4">
        <f t="shared" si="263"/>
        <v>5</v>
      </c>
      <c r="AC2398" s="32">
        <f t="shared" si="264"/>
        <v>13.738224689423546</v>
      </c>
      <c r="AD2398" s="4">
        <f>VLOOKUP($B2398,meanLDage!$Z$3:$AC$3145,4,FALSE)</f>
        <v>4</v>
      </c>
      <c r="AE2398" s="32">
        <f>VLOOKUP($B2398,meanLDage!$Z$3:$AC$3145,2,FALSE)</f>
        <v>12.950393939228372</v>
      </c>
      <c r="AF2398" s="6">
        <f>VLOOKUP(V2398,'2017 rep county selection'!$A$1:$C$281,3,FALSE)</f>
        <v>47113</v>
      </c>
      <c r="AH2398" s="9">
        <f t="shared" si="265"/>
        <v>47113</v>
      </c>
    </row>
    <row r="2399" spans="1:34" ht="15.75" customHeight="1" x14ac:dyDescent="0.3">
      <c r="A2399" s="4">
        <v>47</v>
      </c>
      <c r="B2399" s="4">
        <v>47007</v>
      </c>
      <c r="C2399" s="6" t="s">
        <v>2297</v>
      </c>
      <c r="D2399" s="6" t="s">
        <v>1471</v>
      </c>
      <c r="E2399" s="4">
        <v>47141</v>
      </c>
      <c r="F2399" s="4">
        <v>47141</v>
      </c>
      <c r="G2399" s="4">
        <v>47141</v>
      </c>
      <c r="H2399" s="37">
        <v>98912269</v>
      </c>
      <c r="I2399" s="37">
        <v>100784532.198722</v>
      </c>
      <c r="J2399" s="37">
        <v>107121196.086713</v>
      </c>
      <c r="K2399" s="4" t="str">
        <f>VLOOKUP(B2399,altitude!$B$3:$E$3232,4)</f>
        <v>L</v>
      </c>
      <c r="L2399" s="4">
        <f>VLOOKUP(B2399,fuelregion!$C$5:$D$3233,2,FALSE)</f>
        <v>100001000</v>
      </c>
      <c r="M2399" s="4">
        <f>VLOOKUP(B2399,fuelregion!$H$5:$I$3113,2,FALSE)</f>
        <v>100001000</v>
      </c>
      <c r="N2399" s="4">
        <f>VLOOKUP(B2399,imbin!$B$4:$D$3233,2,FALSE)</f>
        <v>0</v>
      </c>
      <c r="O2399" s="4" t="str">
        <f>VLOOKUP(B2399,imbin!$B$4:$D$3233,3,FALSE)</f>
        <v>MOVES</v>
      </c>
      <c r="P2399" s="4">
        <f>IF(ISNA(VLOOKUP(B2399,rampbin!$B$4:$G$1697,6,FALSE)),2,VLOOKUP(B2399,rampbin!$B$4:$G$1697,6,FALSE))</f>
        <v>2</v>
      </c>
      <c r="Q2399" s="4" t="str">
        <f>IF(ISNA(VLOOKUP(B2399,rampbin!$B$4:$G$1697,5,FALSE)),"MOVES",VLOOKUP(B2399,rampbin!$B$4:$G$1697,5,FALSE))</f>
        <v>MOVES</v>
      </c>
      <c r="R2399" s="4" t="s">
        <v>1880</v>
      </c>
      <c r="S2399" s="6" t="s">
        <v>1851</v>
      </c>
      <c r="T2399" s="4">
        <f>VLOOKUP(B2399,meanLDage!$B$3:$E$3145,4,FALSE)</f>
        <v>5</v>
      </c>
      <c r="U2399" s="32">
        <f>VLOOKUP(B2399,meanLDage!$B$3:$E$3145,2,FALSE)</f>
        <v>14.280728622461652</v>
      </c>
      <c r="V2399" s="4" t="str">
        <f t="shared" si="260"/>
        <v>47_L_100001000_0_5_2</v>
      </c>
      <c r="W2399" s="4">
        <v>47059</v>
      </c>
      <c r="X2399" s="6"/>
      <c r="Y2399" s="8">
        <f t="shared" si="261"/>
        <v>47059</v>
      </c>
      <c r="Z2399" s="6" t="b">
        <f t="shared" si="259"/>
        <v>0</v>
      </c>
      <c r="AA2399" s="6">
        <f t="shared" si="262"/>
        <v>47141</v>
      </c>
      <c r="AB2399" s="4">
        <f t="shared" si="263"/>
        <v>5</v>
      </c>
      <c r="AC2399" s="32">
        <f t="shared" si="264"/>
        <v>14.280728622461652</v>
      </c>
      <c r="AD2399" s="4">
        <f>VLOOKUP($B2399,meanLDage!$Z$3:$AC$3145,4,FALSE)</f>
        <v>5</v>
      </c>
      <c r="AE2399" s="32">
        <f>VLOOKUP($B2399,meanLDage!$Z$3:$AC$3145,2,FALSE)</f>
        <v>13.517910224721053</v>
      </c>
      <c r="AF2399" s="6">
        <f>VLOOKUP(V2399,'2017 rep county selection'!$A$1:$C$281,3,FALSE)</f>
        <v>47115</v>
      </c>
      <c r="AH2399" s="9">
        <f t="shared" si="265"/>
        <v>47115</v>
      </c>
    </row>
    <row r="2400" spans="1:34" ht="15.75" customHeight="1" x14ac:dyDescent="0.3">
      <c r="A2400" s="4">
        <v>47</v>
      </c>
      <c r="B2400" s="4">
        <v>47009</v>
      </c>
      <c r="C2400" s="6" t="s">
        <v>2297</v>
      </c>
      <c r="D2400" s="6" t="s">
        <v>11</v>
      </c>
      <c r="E2400" s="4">
        <v>47093</v>
      </c>
      <c r="F2400" s="4">
        <v>47093</v>
      </c>
      <c r="G2400" s="4">
        <v>47093</v>
      </c>
      <c r="H2400" s="37">
        <v>1134007458</v>
      </c>
      <c r="I2400" s="37">
        <v>1123280248.6957099</v>
      </c>
      <c r="J2400" s="37">
        <v>1193904671.2436099</v>
      </c>
      <c r="K2400" s="4" t="str">
        <f>VLOOKUP(B2400,altitude!$B$3:$E$3232,4)</f>
        <v>L</v>
      </c>
      <c r="L2400" s="4">
        <f>VLOOKUP(B2400,fuelregion!$C$5:$D$3233,2,FALSE)</f>
        <v>100001000</v>
      </c>
      <c r="M2400" s="4">
        <f>VLOOKUP(B2400,fuelregion!$H$5:$I$3113,2,FALSE)</f>
        <v>100001000</v>
      </c>
      <c r="N2400" s="4">
        <f>VLOOKUP(B2400,imbin!$B$4:$D$3233,2,FALSE)</f>
        <v>0</v>
      </c>
      <c r="O2400" s="4" t="str">
        <f>VLOOKUP(B2400,imbin!$B$4:$D$3233,3,FALSE)</f>
        <v>MOVES</v>
      </c>
      <c r="P2400" s="4">
        <f>IF(ISNA(VLOOKUP(B2400,rampbin!$B$4:$G$1697,6,FALSE)),2,VLOOKUP(B2400,rampbin!$B$4:$G$1697,6,FALSE))</f>
        <v>2</v>
      </c>
      <c r="Q2400" s="4" t="str">
        <f>IF(ISNA(VLOOKUP(B2400,rampbin!$B$4:$G$1697,5,FALSE)),"MOVES",VLOOKUP(B2400,rampbin!$B$4:$G$1697,5,FALSE))</f>
        <v>MOVES</v>
      </c>
      <c r="R2400" s="4" t="s">
        <v>1877</v>
      </c>
      <c r="S2400" s="6" t="s">
        <v>2170</v>
      </c>
      <c r="T2400" s="4">
        <f>VLOOKUP(B2400,meanLDage!$B$3:$E$3145,4,FALSE)</f>
        <v>3</v>
      </c>
      <c r="U2400" s="32">
        <f>VLOOKUP(B2400,meanLDage!$B$3:$E$3145,2,FALSE)</f>
        <v>10.997847140282769</v>
      </c>
      <c r="V2400" s="4" t="str">
        <f t="shared" si="260"/>
        <v>47_L_100001000_0_3_2</v>
      </c>
      <c r="W2400" s="4">
        <v>47065</v>
      </c>
      <c r="X2400" s="6"/>
      <c r="Y2400" s="8">
        <f t="shared" si="261"/>
        <v>47065</v>
      </c>
      <c r="Z2400" s="6" t="b">
        <f t="shared" si="259"/>
        <v>0</v>
      </c>
      <c r="AA2400" s="6">
        <f t="shared" si="262"/>
        <v>47093</v>
      </c>
      <c r="AB2400" s="4">
        <f t="shared" si="263"/>
        <v>3</v>
      </c>
      <c r="AC2400" s="32">
        <f t="shared" si="264"/>
        <v>10.997847140282769</v>
      </c>
      <c r="AD2400" s="4">
        <f>VLOOKUP($B2400,meanLDage!$Z$3:$AC$3145,4,FALSE)</f>
        <v>3</v>
      </c>
      <c r="AE2400" s="32">
        <f>VLOOKUP($B2400,meanLDage!$Z$3:$AC$3145,2,FALSE)</f>
        <v>10.215247815986386</v>
      </c>
      <c r="AF2400" s="6">
        <f>VLOOKUP(V2400,'2017 rep county selection'!$A$1:$C$281,3,FALSE)</f>
        <v>47065</v>
      </c>
      <c r="AH2400" s="9">
        <f t="shared" si="265"/>
        <v>47065</v>
      </c>
    </row>
    <row r="2401" spans="1:34" ht="15.75" customHeight="1" x14ac:dyDescent="0.3">
      <c r="A2401" s="4">
        <v>47</v>
      </c>
      <c r="B2401" s="4">
        <v>47011</v>
      </c>
      <c r="C2401" s="6" t="s">
        <v>2297</v>
      </c>
      <c r="D2401" s="6" t="s">
        <v>94</v>
      </c>
      <c r="E2401" s="4">
        <v>47093</v>
      </c>
      <c r="F2401" s="4">
        <v>47093</v>
      </c>
      <c r="G2401" s="4">
        <v>47093</v>
      </c>
      <c r="H2401" s="37">
        <v>1071144581</v>
      </c>
      <c r="I2401" s="37">
        <v>1172455190.8182099</v>
      </c>
      <c r="J2401" s="37">
        <v>1246171408.03862</v>
      </c>
      <c r="K2401" s="4" t="str">
        <f>VLOOKUP(B2401,altitude!$B$3:$E$3232,4)</f>
        <v>L</v>
      </c>
      <c r="L2401" s="4">
        <f>VLOOKUP(B2401,fuelregion!$C$5:$D$3233,2,FALSE)</f>
        <v>100001000</v>
      </c>
      <c r="M2401" s="4">
        <f>VLOOKUP(B2401,fuelregion!$H$5:$I$3113,2,FALSE)</f>
        <v>100001000</v>
      </c>
      <c r="N2401" s="4">
        <f>VLOOKUP(B2401,imbin!$B$4:$D$3233,2,FALSE)</f>
        <v>0</v>
      </c>
      <c r="O2401" s="4" t="str">
        <f>VLOOKUP(B2401,imbin!$B$4:$D$3233,3,FALSE)</f>
        <v>MOVES</v>
      </c>
      <c r="P2401" s="4">
        <f>IF(ISNA(VLOOKUP(B2401,rampbin!$B$4:$G$1697,6,FALSE)),2,VLOOKUP(B2401,rampbin!$B$4:$G$1697,6,FALSE))</f>
        <v>2</v>
      </c>
      <c r="Q2401" s="4" t="str">
        <f>IF(ISNA(VLOOKUP(B2401,rampbin!$B$4:$G$1697,5,FALSE)),"MOVES",VLOOKUP(B2401,rampbin!$B$4:$G$1697,5,FALSE))</f>
        <v>MOVES</v>
      </c>
      <c r="R2401" s="4" t="s">
        <v>1877</v>
      </c>
      <c r="S2401" s="6" t="s">
        <v>2171</v>
      </c>
      <c r="T2401" s="4">
        <f>VLOOKUP(B2401,meanLDage!$B$3:$E$3145,4,FALSE)</f>
        <v>4</v>
      </c>
      <c r="U2401" s="32">
        <f>VLOOKUP(B2401,meanLDage!$B$3:$E$3145,2,FALSE)</f>
        <v>12.266612501416086</v>
      </c>
      <c r="V2401" s="4" t="str">
        <f t="shared" si="260"/>
        <v>47_L_100001000_0_4_2</v>
      </c>
      <c r="W2401" s="4">
        <v>47163</v>
      </c>
      <c r="X2401" s="6"/>
      <c r="Y2401" s="8">
        <f t="shared" si="261"/>
        <v>47163</v>
      </c>
      <c r="Z2401" s="6" t="b">
        <f t="shared" si="259"/>
        <v>0</v>
      </c>
      <c r="AA2401" s="6">
        <f t="shared" si="262"/>
        <v>47093</v>
      </c>
      <c r="AB2401" s="4">
        <f t="shared" si="263"/>
        <v>4</v>
      </c>
      <c r="AC2401" s="32">
        <f t="shared" si="264"/>
        <v>12.266612501416086</v>
      </c>
      <c r="AD2401" s="4">
        <f>VLOOKUP($B2401,meanLDage!$Z$3:$AC$3145,4,FALSE)</f>
        <v>4</v>
      </c>
      <c r="AE2401" s="32">
        <f>VLOOKUP($B2401,meanLDage!$Z$3:$AC$3145,2,FALSE)</f>
        <v>11.58775489807908</v>
      </c>
      <c r="AF2401" s="6">
        <f>VLOOKUP(V2401,'2017 rep county selection'!$A$1:$C$281,3,FALSE)</f>
        <v>47163</v>
      </c>
      <c r="AH2401" s="9">
        <f t="shared" si="265"/>
        <v>47163</v>
      </c>
    </row>
    <row r="2402" spans="1:34" ht="15.75" customHeight="1" x14ac:dyDescent="0.3">
      <c r="A2402" s="4">
        <v>47</v>
      </c>
      <c r="B2402" s="4">
        <v>47013</v>
      </c>
      <c r="C2402" s="6" t="s">
        <v>2297</v>
      </c>
      <c r="D2402" s="6" t="s">
        <v>679</v>
      </c>
      <c r="E2402" s="4">
        <v>47141</v>
      </c>
      <c r="F2402" s="4">
        <v>47141</v>
      </c>
      <c r="G2402" s="4">
        <v>47141</v>
      </c>
      <c r="H2402" s="37">
        <v>663987396</v>
      </c>
      <c r="I2402" s="37">
        <v>613859174.27130604</v>
      </c>
      <c r="J2402" s="37">
        <v>652454573.56372094</v>
      </c>
      <c r="K2402" s="4" t="str">
        <f>VLOOKUP(B2402,altitude!$B$3:$E$3232,4)</f>
        <v>L</v>
      </c>
      <c r="L2402" s="4">
        <f>VLOOKUP(B2402,fuelregion!$C$5:$D$3233,2,FALSE)</f>
        <v>100001000</v>
      </c>
      <c r="M2402" s="4">
        <f>VLOOKUP(B2402,fuelregion!$H$5:$I$3113,2,FALSE)</f>
        <v>100001000</v>
      </c>
      <c r="N2402" s="4">
        <f>VLOOKUP(B2402,imbin!$B$4:$D$3233,2,FALSE)</f>
        <v>0</v>
      </c>
      <c r="O2402" s="4" t="str">
        <f>VLOOKUP(B2402,imbin!$B$4:$D$3233,3,FALSE)</f>
        <v>MOVES</v>
      </c>
      <c r="P2402" s="4">
        <f>IF(ISNA(VLOOKUP(B2402,rampbin!$B$4:$G$1697,6,FALSE)),2,VLOOKUP(B2402,rampbin!$B$4:$G$1697,6,FALSE))</f>
        <v>2</v>
      </c>
      <c r="Q2402" s="4" t="str">
        <f>IF(ISNA(VLOOKUP(B2402,rampbin!$B$4:$G$1697,5,FALSE)),"MOVES",VLOOKUP(B2402,rampbin!$B$4:$G$1697,5,FALSE))</f>
        <v>MOVES</v>
      </c>
      <c r="R2402" s="4" t="s">
        <v>1877</v>
      </c>
      <c r="S2402" s="6" t="s">
        <v>2170</v>
      </c>
      <c r="T2402" s="4">
        <f>VLOOKUP(B2402,meanLDage!$B$3:$E$3145,4,FALSE)</f>
        <v>5</v>
      </c>
      <c r="U2402" s="32">
        <f>VLOOKUP(B2402,meanLDage!$B$3:$E$3145,2,FALSE)</f>
        <v>13.445542060867332</v>
      </c>
      <c r="V2402" s="4" t="str">
        <f t="shared" si="260"/>
        <v>47_L_100001000_0_4_2</v>
      </c>
      <c r="W2402" s="4">
        <v>47059</v>
      </c>
      <c r="X2402" s="6"/>
      <c r="Y2402" s="8">
        <f t="shared" si="261"/>
        <v>47059</v>
      </c>
      <c r="Z2402" s="6" t="b">
        <f t="shared" si="259"/>
        <v>0</v>
      </c>
      <c r="AA2402" s="6">
        <f t="shared" si="262"/>
        <v>47141</v>
      </c>
      <c r="AB2402" s="4">
        <f t="shared" si="263"/>
        <v>5</v>
      </c>
      <c r="AC2402" s="32">
        <f t="shared" si="264"/>
        <v>13.445542060867332</v>
      </c>
      <c r="AD2402" s="4">
        <f>VLOOKUP($B2402,meanLDage!$Z$3:$AC$3145,4,FALSE)</f>
        <v>4</v>
      </c>
      <c r="AE2402" s="32">
        <f>VLOOKUP($B2402,meanLDage!$Z$3:$AC$3145,2,FALSE)</f>
        <v>12.459257392682106</v>
      </c>
      <c r="AF2402" s="6">
        <f>VLOOKUP(V2402,'2017 rep county selection'!$A$1:$C$281,3,FALSE)</f>
        <v>47163</v>
      </c>
      <c r="AH2402" s="9">
        <f t="shared" si="265"/>
        <v>47163</v>
      </c>
    </row>
    <row r="2403" spans="1:34" ht="15.75" customHeight="1" x14ac:dyDescent="0.3">
      <c r="A2403" s="4">
        <v>47</v>
      </c>
      <c r="B2403" s="4">
        <v>47015</v>
      </c>
      <c r="C2403" s="6" t="s">
        <v>2297</v>
      </c>
      <c r="D2403" s="6" t="s">
        <v>1472</v>
      </c>
      <c r="E2403" s="4">
        <v>47141</v>
      </c>
      <c r="F2403" s="4">
        <v>47141</v>
      </c>
      <c r="G2403" s="4">
        <v>47141</v>
      </c>
      <c r="H2403" s="37">
        <v>125766356</v>
      </c>
      <c r="I2403" s="37">
        <v>111727592.85894801</v>
      </c>
      <c r="J2403" s="37">
        <v>118752283.925951</v>
      </c>
      <c r="K2403" s="4" t="str">
        <f>VLOOKUP(B2403,altitude!$B$3:$E$3232,4)</f>
        <v>L</v>
      </c>
      <c r="L2403" s="4">
        <f>VLOOKUP(B2403,fuelregion!$C$5:$D$3233,2,FALSE)</f>
        <v>100001000</v>
      </c>
      <c r="M2403" s="4">
        <f>VLOOKUP(B2403,fuelregion!$H$5:$I$3113,2,FALSE)</f>
        <v>100001000</v>
      </c>
      <c r="N2403" s="4">
        <f>VLOOKUP(B2403,imbin!$B$4:$D$3233,2,FALSE)</f>
        <v>0</v>
      </c>
      <c r="O2403" s="4" t="str">
        <f>VLOOKUP(B2403,imbin!$B$4:$D$3233,3,FALSE)</f>
        <v>MOVES</v>
      </c>
      <c r="P2403" s="4">
        <f>IF(ISNA(VLOOKUP(B2403,rampbin!$B$4:$G$1697,6,FALSE)),2,VLOOKUP(B2403,rampbin!$B$4:$G$1697,6,FALSE))</f>
        <v>2</v>
      </c>
      <c r="Q2403" s="4" t="str">
        <f>IF(ISNA(VLOOKUP(B2403,rampbin!$B$4:$G$1697,5,FALSE)),"MOVES",VLOOKUP(B2403,rampbin!$B$4:$G$1697,5,FALSE))</f>
        <v>MOVES</v>
      </c>
      <c r="R2403" s="4" t="s">
        <v>1877</v>
      </c>
      <c r="S2403" s="6" t="s">
        <v>2172</v>
      </c>
      <c r="T2403" s="4">
        <f>VLOOKUP(B2403,meanLDage!$B$3:$E$3145,4,FALSE)</f>
        <v>5</v>
      </c>
      <c r="U2403" s="32">
        <f>VLOOKUP(B2403,meanLDage!$B$3:$E$3145,2,FALSE)</f>
        <v>13.786350750747907</v>
      </c>
      <c r="V2403" s="4" t="str">
        <f t="shared" si="260"/>
        <v>47_L_100001000_0_4_2</v>
      </c>
      <c r="W2403" s="4">
        <v>47059</v>
      </c>
      <c r="X2403" s="6"/>
      <c r="Y2403" s="8">
        <f t="shared" si="261"/>
        <v>47059</v>
      </c>
      <c r="Z2403" s="6" t="b">
        <f t="shared" si="259"/>
        <v>0</v>
      </c>
      <c r="AA2403" s="6">
        <f t="shared" si="262"/>
        <v>47141</v>
      </c>
      <c r="AB2403" s="4">
        <f t="shared" si="263"/>
        <v>5</v>
      </c>
      <c r="AC2403" s="32">
        <f t="shared" si="264"/>
        <v>13.786350750747907</v>
      </c>
      <c r="AD2403" s="4">
        <f>VLOOKUP($B2403,meanLDage!$Z$3:$AC$3145,4,FALSE)</f>
        <v>4</v>
      </c>
      <c r="AE2403" s="32">
        <f>VLOOKUP($B2403,meanLDage!$Z$3:$AC$3145,2,FALSE)</f>
        <v>12.819249707639889</v>
      </c>
      <c r="AF2403" s="6">
        <f>VLOOKUP(V2403,'2017 rep county selection'!$A$1:$C$281,3,FALSE)</f>
        <v>47163</v>
      </c>
      <c r="AH2403" s="9">
        <f t="shared" si="265"/>
        <v>47163</v>
      </c>
    </row>
    <row r="2404" spans="1:34" ht="15.75" customHeight="1" x14ac:dyDescent="0.3">
      <c r="A2404" s="4">
        <v>47</v>
      </c>
      <c r="B2404" s="4">
        <v>47017</v>
      </c>
      <c r="C2404" s="6" t="s">
        <v>2297</v>
      </c>
      <c r="D2404" s="6" t="s">
        <v>95</v>
      </c>
      <c r="E2404" s="4">
        <v>47141</v>
      </c>
      <c r="F2404" s="4">
        <v>47077</v>
      </c>
      <c r="G2404" s="4">
        <v>47077</v>
      </c>
      <c r="H2404" s="37">
        <v>301767131</v>
      </c>
      <c r="I2404" s="37">
        <v>267926424.67956799</v>
      </c>
      <c r="J2404" s="37">
        <v>284771863.78577697</v>
      </c>
      <c r="K2404" s="4" t="str">
        <f>VLOOKUP(B2404,altitude!$B$3:$E$3232,4)</f>
        <v>L</v>
      </c>
      <c r="L2404" s="4">
        <f>VLOOKUP(B2404,fuelregion!$C$5:$D$3233,2,FALSE)</f>
        <v>200001000</v>
      </c>
      <c r="M2404" s="4">
        <f>VLOOKUP(B2404,fuelregion!$H$5:$I$3113,2,FALSE)</f>
        <v>200001000</v>
      </c>
      <c r="N2404" s="4">
        <f>VLOOKUP(B2404,imbin!$B$4:$D$3233,2,FALSE)</f>
        <v>0</v>
      </c>
      <c r="O2404" s="4" t="str">
        <f>VLOOKUP(B2404,imbin!$B$4:$D$3233,3,FALSE)</f>
        <v>MOVES</v>
      </c>
      <c r="P2404" s="4">
        <f>IF(ISNA(VLOOKUP(B2404,rampbin!$B$4:$G$1697,6,FALSE)),2,VLOOKUP(B2404,rampbin!$B$4:$G$1697,6,FALSE))</f>
        <v>2</v>
      </c>
      <c r="Q2404" s="4" t="str">
        <f>IF(ISNA(VLOOKUP(B2404,rampbin!$B$4:$G$1697,5,FALSE)),"MOVES",VLOOKUP(B2404,rampbin!$B$4:$G$1697,5,FALSE))</f>
        <v>MOVES</v>
      </c>
      <c r="R2404" s="4" t="s">
        <v>1880</v>
      </c>
      <c r="S2404" s="6" t="s">
        <v>1851</v>
      </c>
      <c r="T2404" s="4">
        <f>VLOOKUP(B2404,meanLDage!$B$3:$E$3145,4,FALSE)</f>
        <v>4</v>
      </c>
      <c r="U2404" s="32">
        <f>VLOOKUP(B2404,meanLDage!$B$3:$E$3145,2,FALSE)</f>
        <v>12.969725125614422</v>
      </c>
      <c r="V2404" s="4" t="str">
        <f t="shared" si="260"/>
        <v>47_L_200001000_0_4_2</v>
      </c>
      <c r="W2404" s="4">
        <v>47113</v>
      </c>
      <c r="X2404" s="6"/>
      <c r="Y2404" s="8">
        <f t="shared" si="261"/>
        <v>47113</v>
      </c>
      <c r="Z2404" s="6" t="b">
        <f t="shared" si="259"/>
        <v>0</v>
      </c>
      <c r="AA2404" s="6">
        <f t="shared" si="262"/>
        <v>47077</v>
      </c>
      <c r="AB2404" s="4">
        <f t="shared" si="263"/>
        <v>4</v>
      </c>
      <c r="AC2404" s="32">
        <f t="shared" si="264"/>
        <v>12.969725125614422</v>
      </c>
      <c r="AD2404" s="4">
        <f>VLOOKUP($B2404,meanLDage!$Z$3:$AC$3145,4,FALSE)</f>
        <v>4</v>
      </c>
      <c r="AE2404" s="32">
        <f>VLOOKUP($B2404,meanLDage!$Z$3:$AC$3145,2,FALSE)</f>
        <v>12.18417809418429</v>
      </c>
      <c r="AF2404" s="6">
        <f>VLOOKUP(V2404,'2017 rep county selection'!$A$1:$C$281,3,FALSE)</f>
        <v>47113</v>
      </c>
      <c r="AH2404" s="9">
        <f t="shared" si="265"/>
        <v>47113</v>
      </c>
    </row>
    <row r="2405" spans="1:34" ht="15.75" customHeight="1" x14ac:dyDescent="0.3">
      <c r="A2405" s="4">
        <v>47</v>
      </c>
      <c r="B2405" s="4">
        <v>47019</v>
      </c>
      <c r="C2405" s="6" t="s">
        <v>2297</v>
      </c>
      <c r="D2405" s="6" t="s">
        <v>681</v>
      </c>
      <c r="E2405" s="4">
        <v>47141</v>
      </c>
      <c r="F2405" s="4">
        <v>47141</v>
      </c>
      <c r="G2405" s="4">
        <v>47141</v>
      </c>
      <c r="H2405" s="37">
        <v>436369622</v>
      </c>
      <c r="I2405" s="37">
        <v>393975856.36522901</v>
      </c>
      <c r="J2405" s="37">
        <v>418746448.91673303</v>
      </c>
      <c r="K2405" s="4" t="str">
        <f>VLOOKUP(B2405,altitude!$B$3:$E$3232,4)</f>
        <v>L</v>
      </c>
      <c r="L2405" s="4">
        <f>VLOOKUP(B2405,fuelregion!$C$5:$D$3233,2,FALSE)</f>
        <v>100001000</v>
      </c>
      <c r="M2405" s="4">
        <f>VLOOKUP(B2405,fuelregion!$H$5:$I$3113,2,FALSE)</f>
        <v>100001000</v>
      </c>
      <c r="N2405" s="4">
        <f>VLOOKUP(B2405,imbin!$B$4:$D$3233,2,FALSE)</f>
        <v>0</v>
      </c>
      <c r="O2405" s="4" t="str">
        <f>VLOOKUP(B2405,imbin!$B$4:$D$3233,3,FALSE)</f>
        <v>MOVES</v>
      </c>
      <c r="P2405" s="4">
        <f>IF(ISNA(VLOOKUP(B2405,rampbin!$B$4:$G$1697,6,FALSE)),2,VLOOKUP(B2405,rampbin!$B$4:$G$1697,6,FALSE))</f>
        <v>2</v>
      </c>
      <c r="Q2405" s="4" t="str">
        <f>IF(ISNA(VLOOKUP(B2405,rampbin!$B$4:$G$1697,5,FALSE)),"MOVES",VLOOKUP(B2405,rampbin!$B$4:$G$1697,5,FALSE))</f>
        <v>MOVES</v>
      </c>
      <c r="R2405" s="4" t="s">
        <v>1877</v>
      </c>
      <c r="S2405" s="6" t="s">
        <v>2173</v>
      </c>
      <c r="T2405" s="4">
        <f>VLOOKUP(B2405,meanLDage!$B$3:$E$3145,4,FALSE)</f>
        <v>5</v>
      </c>
      <c r="U2405" s="32">
        <f>VLOOKUP(B2405,meanLDage!$B$3:$E$3145,2,FALSE)</f>
        <v>13.853645375327492</v>
      </c>
      <c r="V2405" s="4" t="str">
        <f t="shared" si="260"/>
        <v>47_L_100001000_0_5_2</v>
      </c>
      <c r="W2405" s="4">
        <v>47059</v>
      </c>
      <c r="X2405" s="6"/>
      <c r="Y2405" s="8">
        <f t="shared" si="261"/>
        <v>47059</v>
      </c>
      <c r="Z2405" s="6" t="b">
        <f t="shared" si="259"/>
        <v>0</v>
      </c>
      <c r="AA2405" s="6">
        <f t="shared" si="262"/>
        <v>47141</v>
      </c>
      <c r="AB2405" s="4">
        <f t="shared" si="263"/>
        <v>5</v>
      </c>
      <c r="AC2405" s="32">
        <f t="shared" si="264"/>
        <v>13.853645375327492</v>
      </c>
      <c r="AD2405" s="4">
        <f>VLOOKUP($B2405,meanLDage!$Z$3:$AC$3145,4,FALSE)</f>
        <v>5</v>
      </c>
      <c r="AE2405" s="32">
        <f>VLOOKUP($B2405,meanLDage!$Z$3:$AC$3145,2,FALSE)</f>
        <v>13.094947045100179</v>
      </c>
      <c r="AF2405" s="6">
        <f>VLOOKUP(V2405,'2017 rep county selection'!$A$1:$C$281,3,FALSE)</f>
        <v>47115</v>
      </c>
      <c r="AH2405" s="9">
        <f t="shared" si="265"/>
        <v>47115</v>
      </c>
    </row>
    <row r="2406" spans="1:34" ht="15.75" customHeight="1" x14ac:dyDescent="0.3">
      <c r="A2406" s="4">
        <v>47</v>
      </c>
      <c r="B2406" s="4">
        <v>47021</v>
      </c>
      <c r="C2406" s="6" t="s">
        <v>2297</v>
      </c>
      <c r="D2406" s="6" t="s">
        <v>1473</v>
      </c>
      <c r="E2406" s="4">
        <v>47141</v>
      </c>
      <c r="F2406" s="4">
        <v>47077</v>
      </c>
      <c r="G2406" s="4">
        <v>47077</v>
      </c>
      <c r="H2406" s="37">
        <v>480532897</v>
      </c>
      <c r="I2406" s="37">
        <v>454265303.06496602</v>
      </c>
      <c r="J2406" s="37">
        <v>482826496.72563899</v>
      </c>
      <c r="K2406" s="4" t="str">
        <f>VLOOKUP(B2406,altitude!$B$3:$E$3232,4)</f>
        <v>L</v>
      </c>
      <c r="L2406" s="4">
        <f>VLOOKUP(B2406,fuelregion!$C$5:$D$3233,2,FALSE)</f>
        <v>200001000</v>
      </c>
      <c r="M2406" s="4">
        <f>VLOOKUP(B2406,fuelregion!$H$5:$I$3113,2,FALSE)</f>
        <v>200001000</v>
      </c>
      <c r="N2406" s="4">
        <f>VLOOKUP(B2406,imbin!$B$4:$D$3233,2,FALSE)</f>
        <v>0</v>
      </c>
      <c r="O2406" s="4" t="str">
        <f>VLOOKUP(B2406,imbin!$B$4:$D$3233,3,FALSE)</f>
        <v>MOVES</v>
      </c>
      <c r="P2406" s="4">
        <f>IF(ISNA(VLOOKUP(B2406,rampbin!$B$4:$G$1697,6,FALSE)),2,VLOOKUP(B2406,rampbin!$B$4:$G$1697,6,FALSE))</f>
        <v>2</v>
      </c>
      <c r="Q2406" s="4" t="str">
        <f>IF(ISNA(VLOOKUP(B2406,rampbin!$B$4:$G$1697,5,FALSE)),"MOVES",VLOOKUP(B2406,rampbin!$B$4:$G$1697,5,FALSE))</f>
        <v>MOVES</v>
      </c>
      <c r="R2406" s="4" t="s">
        <v>1877</v>
      </c>
      <c r="S2406" s="6" t="s">
        <v>2172</v>
      </c>
      <c r="T2406" s="4">
        <f>VLOOKUP(B2406,meanLDage!$B$3:$E$3145,4,FALSE)</f>
        <v>4</v>
      </c>
      <c r="U2406" s="32">
        <f>VLOOKUP(B2406,meanLDage!$B$3:$E$3145,2,FALSE)</f>
        <v>12.462449604339621</v>
      </c>
      <c r="V2406" s="4" t="str">
        <f t="shared" si="260"/>
        <v>47_L_200001000_0_4_2</v>
      </c>
      <c r="W2406" s="4">
        <v>47113</v>
      </c>
      <c r="X2406" s="6"/>
      <c r="Y2406" s="8">
        <f t="shared" si="261"/>
        <v>47113</v>
      </c>
      <c r="Z2406" s="6" t="b">
        <f t="shared" si="259"/>
        <v>0</v>
      </c>
      <c r="AA2406" s="6">
        <f t="shared" si="262"/>
        <v>47077</v>
      </c>
      <c r="AB2406" s="4">
        <f t="shared" si="263"/>
        <v>4</v>
      </c>
      <c r="AC2406" s="32">
        <f t="shared" si="264"/>
        <v>12.462449604339621</v>
      </c>
      <c r="AD2406" s="4">
        <f>VLOOKUP($B2406,meanLDage!$Z$3:$AC$3145,4,FALSE)</f>
        <v>4</v>
      </c>
      <c r="AE2406" s="32">
        <f>VLOOKUP($B2406,meanLDage!$Z$3:$AC$3145,2,FALSE)</f>
        <v>11.677613438197616</v>
      </c>
      <c r="AF2406" s="6">
        <f>VLOOKUP(V2406,'2017 rep county selection'!$A$1:$C$281,3,FALSE)</f>
        <v>47113</v>
      </c>
      <c r="AH2406" s="9">
        <f t="shared" si="265"/>
        <v>47113</v>
      </c>
    </row>
    <row r="2407" spans="1:34" ht="15.75" customHeight="1" x14ac:dyDescent="0.3">
      <c r="A2407" s="4">
        <v>47</v>
      </c>
      <c r="B2407" s="4">
        <v>47023</v>
      </c>
      <c r="C2407" s="6" t="s">
        <v>2297</v>
      </c>
      <c r="D2407" s="6" t="s">
        <v>1380</v>
      </c>
      <c r="E2407" s="4">
        <v>47093</v>
      </c>
      <c r="F2407" s="4">
        <v>47113</v>
      </c>
      <c r="G2407" s="4">
        <v>47113</v>
      </c>
      <c r="H2407" s="37">
        <v>149678951</v>
      </c>
      <c r="I2407" s="37">
        <v>142023684.75421801</v>
      </c>
      <c r="J2407" s="37">
        <v>150953193.42854899</v>
      </c>
      <c r="K2407" s="4" t="str">
        <f>VLOOKUP(B2407,altitude!$B$3:$E$3232,4)</f>
        <v>L</v>
      </c>
      <c r="L2407" s="4">
        <f>VLOOKUP(B2407,fuelregion!$C$5:$D$3233,2,FALSE)</f>
        <v>200001000</v>
      </c>
      <c r="M2407" s="4">
        <f>VLOOKUP(B2407,fuelregion!$H$5:$I$3113,2,FALSE)</f>
        <v>200001000</v>
      </c>
      <c r="N2407" s="4">
        <f>VLOOKUP(B2407,imbin!$B$4:$D$3233,2,FALSE)</f>
        <v>0</v>
      </c>
      <c r="O2407" s="4" t="str">
        <f>VLOOKUP(B2407,imbin!$B$4:$D$3233,3,FALSE)</f>
        <v>MOVES</v>
      </c>
      <c r="P2407" s="4">
        <f>IF(ISNA(VLOOKUP(B2407,rampbin!$B$4:$G$1697,6,FALSE)),2,VLOOKUP(B2407,rampbin!$B$4:$G$1697,6,FALSE))</f>
        <v>2</v>
      </c>
      <c r="Q2407" s="4" t="str">
        <f>IF(ISNA(VLOOKUP(B2407,rampbin!$B$4:$G$1697,5,FALSE)),"MOVES",VLOOKUP(B2407,rampbin!$B$4:$G$1697,5,FALSE))</f>
        <v>MOVES</v>
      </c>
      <c r="R2407" s="4" t="s">
        <v>1877</v>
      </c>
      <c r="S2407" s="6" t="s">
        <v>2174</v>
      </c>
      <c r="T2407" s="4">
        <f>VLOOKUP(B2407,meanLDage!$B$3:$E$3145,4,FALSE)</f>
        <v>4</v>
      </c>
      <c r="U2407" s="32">
        <f>VLOOKUP(B2407,meanLDage!$B$3:$E$3145,2,FALSE)</f>
        <v>12.872802409369449</v>
      </c>
      <c r="V2407" s="4" t="str">
        <f t="shared" si="260"/>
        <v>47_L_200001000_0_4_2</v>
      </c>
      <c r="W2407" s="4">
        <v>47113</v>
      </c>
      <c r="X2407" s="6"/>
      <c r="Y2407" s="8">
        <f t="shared" si="261"/>
        <v>47113</v>
      </c>
      <c r="Z2407" s="6" t="b">
        <f t="shared" si="259"/>
        <v>1</v>
      </c>
      <c r="AA2407" s="6">
        <f t="shared" si="262"/>
        <v>47113</v>
      </c>
      <c r="AB2407" s="4">
        <f t="shared" si="263"/>
        <v>4</v>
      </c>
      <c r="AC2407" s="32">
        <f t="shared" si="264"/>
        <v>12.872802409369449</v>
      </c>
      <c r="AD2407" s="4">
        <f>VLOOKUP($B2407,meanLDage!$Z$3:$AC$3145,4,FALSE)</f>
        <v>4</v>
      </c>
      <c r="AE2407" s="32">
        <f>VLOOKUP($B2407,meanLDage!$Z$3:$AC$3145,2,FALSE)</f>
        <v>12.070226635787744</v>
      </c>
      <c r="AF2407" s="6">
        <f>VLOOKUP(V2407,'2017 rep county selection'!$A$1:$C$281,3,FALSE)</f>
        <v>47113</v>
      </c>
      <c r="AH2407" s="9">
        <f t="shared" si="265"/>
        <v>47113</v>
      </c>
    </row>
    <row r="2408" spans="1:34" ht="15.75" customHeight="1" x14ac:dyDescent="0.3">
      <c r="A2408" s="4">
        <v>47</v>
      </c>
      <c r="B2408" s="4">
        <v>47025</v>
      </c>
      <c r="C2408" s="6" t="s">
        <v>2297</v>
      </c>
      <c r="D2408" s="6" t="s">
        <v>950</v>
      </c>
      <c r="E2408" s="4">
        <v>47141</v>
      </c>
      <c r="F2408" s="4">
        <v>47141</v>
      </c>
      <c r="G2408" s="4">
        <v>47141</v>
      </c>
      <c r="H2408" s="37">
        <v>288449384</v>
      </c>
      <c r="I2408" s="37">
        <v>271077832.29382598</v>
      </c>
      <c r="J2408" s="37">
        <v>288121411.04257798</v>
      </c>
      <c r="K2408" s="4" t="str">
        <f>VLOOKUP(B2408,altitude!$B$3:$E$3232,4)</f>
        <v>L</v>
      </c>
      <c r="L2408" s="4">
        <f>VLOOKUP(B2408,fuelregion!$C$5:$D$3233,2,FALSE)</f>
        <v>100001000</v>
      </c>
      <c r="M2408" s="4">
        <f>VLOOKUP(B2408,fuelregion!$H$5:$I$3113,2,FALSE)</f>
        <v>100001000</v>
      </c>
      <c r="N2408" s="4">
        <f>VLOOKUP(B2408,imbin!$B$4:$D$3233,2,FALSE)</f>
        <v>0</v>
      </c>
      <c r="O2408" s="4" t="str">
        <f>VLOOKUP(B2408,imbin!$B$4:$D$3233,3,FALSE)</f>
        <v>MOVES</v>
      </c>
      <c r="P2408" s="4">
        <f>IF(ISNA(VLOOKUP(B2408,rampbin!$B$4:$G$1697,6,FALSE)),2,VLOOKUP(B2408,rampbin!$B$4:$G$1697,6,FALSE))</f>
        <v>2</v>
      </c>
      <c r="Q2408" s="4" t="str">
        <f>IF(ISNA(VLOOKUP(B2408,rampbin!$B$4:$G$1697,5,FALSE)),"MOVES",VLOOKUP(B2408,rampbin!$B$4:$G$1697,5,FALSE))</f>
        <v>MOVES</v>
      </c>
      <c r="R2408" s="4" t="s">
        <v>1880</v>
      </c>
      <c r="S2408" s="6" t="s">
        <v>1851</v>
      </c>
      <c r="T2408" s="4">
        <f>VLOOKUP(B2408,meanLDage!$B$3:$E$3145,4,FALSE)</f>
        <v>5</v>
      </c>
      <c r="U2408" s="32">
        <f>VLOOKUP(B2408,meanLDage!$B$3:$E$3145,2,FALSE)</f>
        <v>13.561596912290296</v>
      </c>
      <c r="V2408" s="4" t="str">
        <f t="shared" si="260"/>
        <v>47_L_100001000_0_4_2</v>
      </c>
      <c r="W2408" s="4">
        <v>47059</v>
      </c>
      <c r="X2408" s="6"/>
      <c r="Y2408" s="8">
        <f t="shared" si="261"/>
        <v>47059</v>
      </c>
      <c r="Z2408" s="6" t="b">
        <f t="shared" si="259"/>
        <v>0</v>
      </c>
      <c r="AA2408" s="6">
        <f t="shared" si="262"/>
        <v>47141</v>
      </c>
      <c r="AB2408" s="4">
        <f t="shared" si="263"/>
        <v>5</v>
      </c>
      <c r="AC2408" s="32">
        <f t="shared" si="264"/>
        <v>13.561596912290296</v>
      </c>
      <c r="AD2408" s="4">
        <f>VLOOKUP($B2408,meanLDage!$Z$3:$AC$3145,4,FALSE)</f>
        <v>4</v>
      </c>
      <c r="AE2408" s="32">
        <f>VLOOKUP($B2408,meanLDage!$Z$3:$AC$3145,2,FALSE)</f>
        <v>12.533184531076948</v>
      </c>
      <c r="AF2408" s="6">
        <f>VLOOKUP(V2408,'2017 rep county selection'!$A$1:$C$281,3,FALSE)</f>
        <v>47163</v>
      </c>
      <c r="AH2408" s="9">
        <f t="shared" si="265"/>
        <v>47163</v>
      </c>
    </row>
    <row r="2409" spans="1:34" ht="15.75" customHeight="1" x14ac:dyDescent="0.3">
      <c r="A2409" s="4">
        <v>47</v>
      </c>
      <c r="B2409" s="4">
        <v>47027</v>
      </c>
      <c r="C2409" s="6" t="s">
        <v>2297</v>
      </c>
      <c r="D2409" s="6" t="s">
        <v>20</v>
      </c>
      <c r="E2409" s="4">
        <v>47141</v>
      </c>
      <c r="F2409" s="4">
        <v>47077</v>
      </c>
      <c r="G2409" s="4">
        <v>47077</v>
      </c>
      <c r="H2409" s="37">
        <v>67237962</v>
      </c>
      <c r="I2409" s="37">
        <v>60492910.733638801</v>
      </c>
      <c r="J2409" s="37">
        <v>64296304.316518202</v>
      </c>
      <c r="K2409" s="4" t="str">
        <f>VLOOKUP(B2409,altitude!$B$3:$E$3232,4)</f>
        <v>L</v>
      </c>
      <c r="L2409" s="4">
        <f>VLOOKUP(B2409,fuelregion!$C$5:$D$3233,2,FALSE)</f>
        <v>200001000</v>
      </c>
      <c r="M2409" s="4">
        <f>VLOOKUP(B2409,fuelregion!$H$5:$I$3113,2,FALSE)</f>
        <v>200001000</v>
      </c>
      <c r="N2409" s="4">
        <f>VLOOKUP(B2409,imbin!$B$4:$D$3233,2,FALSE)</f>
        <v>0</v>
      </c>
      <c r="O2409" s="4" t="str">
        <f>VLOOKUP(B2409,imbin!$B$4:$D$3233,3,FALSE)</f>
        <v>MOVES</v>
      </c>
      <c r="P2409" s="4">
        <f>IF(ISNA(VLOOKUP(B2409,rampbin!$B$4:$G$1697,6,FALSE)),2,VLOOKUP(B2409,rampbin!$B$4:$G$1697,6,FALSE))</f>
        <v>2</v>
      </c>
      <c r="Q2409" s="4" t="str">
        <f>IF(ISNA(VLOOKUP(B2409,rampbin!$B$4:$G$1697,5,FALSE)),"MOVES",VLOOKUP(B2409,rampbin!$B$4:$G$1697,5,FALSE))</f>
        <v>MOVES</v>
      </c>
      <c r="R2409" s="4" t="s">
        <v>1880</v>
      </c>
      <c r="S2409" s="6" t="s">
        <v>1851</v>
      </c>
      <c r="T2409" s="4">
        <f>VLOOKUP(B2409,meanLDage!$B$3:$E$3145,4,FALSE)</f>
        <v>5</v>
      </c>
      <c r="U2409" s="32">
        <f>VLOOKUP(B2409,meanLDage!$B$3:$E$3145,2,FALSE)</f>
        <v>14.112549538963352</v>
      </c>
      <c r="V2409" s="4" t="str">
        <f t="shared" si="260"/>
        <v>47_L_200001000_0_5_2</v>
      </c>
      <c r="W2409" s="4">
        <v>47055</v>
      </c>
      <c r="X2409" s="6"/>
      <c r="Y2409" s="8">
        <f t="shared" si="261"/>
        <v>47055</v>
      </c>
      <c r="Z2409" s="6" t="b">
        <f t="shared" si="259"/>
        <v>0</v>
      </c>
      <c r="AA2409" s="6">
        <f t="shared" si="262"/>
        <v>47077</v>
      </c>
      <c r="AB2409" s="4">
        <f t="shared" si="263"/>
        <v>5</v>
      </c>
      <c r="AC2409" s="32">
        <f t="shared" si="264"/>
        <v>14.112549538963352</v>
      </c>
      <c r="AD2409" s="4">
        <f>VLOOKUP($B2409,meanLDage!$Z$3:$AC$3145,4,FALSE)</f>
        <v>5</v>
      </c>
      <c r="AE2409" s="32">
        <f>VLOOKUP($B2409,meanLDage!$Z$3:$AC$3145,2,FALSE)</f>
        <v>13.227574090654468</v>
      </c>
      <c r="AF2409" s="6">
        <f>VLOOKUP(V2409,'2017 rep county selection'!$A$1:$C$281,3,FALSE)</f>
        <v>47081</v>
      </c>
      <c r="AH2409" s="9">
        <f t="shared" si="265"/>
        <v>47081</v>
      </c>
    </row>
    <row r="2410" spans="1:34" ht="15.75" customHeight="1" x14ac:dyDescent="0.3">
      <c r="A2410" s="4">
        <v>47</v>
      </c>
      <c r="B2410" s="4">
        <v>47029</v>
      </c>
      <c r="C2410" s="6" t="s">
        <v>2297</v>
      </c>
      <c r="D2410" s="6" t="s">
        <v>1474</v>
      </c>
      <c r="E2410" s="4">
        <v>47141</v>
      </c>
      <c r="F2410" s="4">
        <v>47141</v>
      </c>
      <c r="G2410" s="4">
        <v>47141</v>
      </c>
      <c r="H2410" s="37">
        <v>463475799</v>
      </c>
      <c r="I2410" s="37">
        <v>457504148.64188099</v>
      </c>
      <c r="J2410" s="37">
        <v>486268979.45891601</v>
      </c>
      <c r="K2410" s="4" t="str">
        <f>VLOOKUP(B2410,altitude!$B$3:$E$3232,4)</f>
        <v>L</v>
      </c>
      <c r="L2410" s="4">
        <f>VLOOKUP(B2410,fuelregion!$C$5:$D$3233,2,FALSE)</f>
        <v>100001000</v>
      </c>
      <c r="M2410" s="4">
        <f>VLOOKUP(B2410,fuelregion!$H$5:$I$3113,2,FALSE)</f>
        <v>100001000</v>
      </c>
      <c r="N2410" s="4">
        <f>VLOOKUP(B2410,imbin!$B$4:$D$3233,2,FALSE)</f>
        <v>0</v>
      </c>
      <c r="O2410" s="4" t="str">
        <f>VLOOKUP(B2410,imbin!$B$4:$D$3233,3,FALSE)</f>
        <v>MOVES</v>
      </c>
      <c r="P2410" s="4">
        <f>IF(ISNA(VLOOKUP(B2410,rampbin!$B$4:$G$1697,6,FALSE)),2,VLOOKUP(B2410,rampbin!$B$4:$G$1697,6,FALSE))</f>
        <v>2</v>
      </c>
      <c r="Q2410" s="4" t="str">
        <f>IF(ISNA(VLOOKUP(B2410,rampbin!$B$4:$G$1697,5,FALSE)),"MOVES",VLOOKUP(B2410,rampbin!$B$4:$G$1697,5,FALSE))</f>
        <v>MOVES</v>
      </c>
      <c r="R2410" s="4" t="s">
        <v>1880</v>
      </c>
      <c r="S2410" s="6" t="s">
        <v>1851</v>
      </c>
      <c r="T2410" s="4">
        <f>VLOOKUP(B2410,meanLDage!$B$3:$E$3145,4,FALSE)</f>
        <v>5</v>
      </c>
      <c r="U2410" s="32">
        <f>VLOOKUP(B2410,meanLDage!$B$3:$E$3145,2,FALSE)</f>
        <v>14.633362067018908</v>
      </c>
      <c r="V2410" s="4" t="str">
        <f t="shared" si="260"/>
        <v>47_L_100001000_0_5_2</v>
      </c>
      <c r="W2410" s="4">
        <v>47059</v>
      </c>
      <c r="X2410" s="6"/>
      <c r="Y2410" s="8">
        <f t="shared" si="261"/>
        <v>47059</v>
      </c>
      <c r="Z2410" s="6" t="b">
        <f t="shared" si="259"/>
        <v>0</v>
      </c>
      <c r="AA2410" s="6">
        <f t="shared" si="262"/>
        <v>47141</v>
      </c>
      <c r="AB2410" s="4">
        <f t="shared" si="263"/>
        <v>5</v>
      </c>
      <c r="AC2410" s="32">
        <f t="shared" si="264"/>
        <v>14.633362067018908</v>
      </c>
      <c r="AD2410" s="4">
        <f>VLOOKUP($B2410,meanLDage!$Z$3:$AC$3145,4,FALSE)</f>
        <v>5</v>
      </c>
      <c r="AE2410" s="32">
        <f>VLOOKUP($B2410,meanLDage!$Z$3:$AC$3145,2,FALSE)</f>
        <v>13.751093503151655</v>
      </c>
      <c r="AF2410" s="6">
        <f>VLOOKUP(V2410,'2017 rep county selection'!$A$1:$C$281,3,FALSE)</f>
        <v>47115</v>
      </c>
      <c r="AH2410" s="9">
        <f t="shared" si="265"/>
        <v>47115</v>
      </c>
    </row>
    <row r="2411" spans="1:34" ht="15.75" customHeight="1" x14ac:dyDescent="0.3">
      <c r="A2411" s="4">
        <v>47</v>
      </c>
      <c r="B2411" s="4">
        <v>47031</v>
      </c>
      <c r="C2411" s="6" t="s">
        <v>2297</v>
      </c>
      <c r="D2411" s="6" t="s">
        <v>22</v>
      </c>
      <c r="E2411" s="4">
        <v>47141</v>
      </c>
      <c r="F2411" s="4">
        <v>47141</v>
      </c>
      <c r="G2411" s="4">
        <v>47141</v>
      </c>
      <c r="H2411" s="37">
        <v>879504141</v>
      </c>
      <c r="I2411" s="37">
        <v>897325892.14576197</v>
      </c>
      <c r="J2411" s="37">
        <v>953743801.25000799</v>
      </c>
      <c r="K2411" s="4" t="str">
        <f>VLOOKUP(B2411,altitude!$B$3:$E$3232,4)</f>
        <v>L</v>
      </c>
      <c r="L2411" s="4">
        <f>VLOOKUP(B2411,fuelregion!$C$5:$D$3233,2,FALSE)</f>
        <v>100001000</v>
      </c>
      <c r="M2411" s="4">
        <f>VLOOKUP(B2411,fuelregion!$H$5:$I$3113,2,FALSE)</f>
        <v>100001000</v>
      </c>
      <c r="N2411" s="4">
        <f>VLOOKUP(B2411,imbin!$B$4:$D$3233,2,FALSE)</f>
        <v>0</v>
      </c>
      <c r="O2411" s="4" t="str">
        <f>VLOOKUP(B2411,imbin!$B$4:$D$3233,3,FALSE)</f>
        <v>MOVES</v>
      </c>
      <c r="P2411" s="4">
        <f>IF(ISNA(VLOOKUP(B2411,rampbin!$B$4:$G$1697,6,FALSE)),2,VLOOKUP(B2411,rampbin!$B$4:$G$1697,6,FALSE))</f>
        <v>2</v>
      </c>
      <c r="Q2411" s="4" t="str">
        <f>IF(ISNA(VLOOKUP(B2411,rampbin!$B$4:$G$1697,5,FALSE)),"MOVES",VLOOKUP(B2411,rampbin!$B$4:$G$1697,5,FALSE))</f>
        <v>MOVES</v>
      </c>
      <c r="R2411" s="4" t="s">
        <v>1880</v>
      </c>
      <c r="S2411" s="6" t="s">
        <v>1851</v>
      </c>
      <c r="T2411" s="4">
        <f>VLOOKUP(B2411,meanLDage!$B$3:$E$3145,4,FALSE)</f>
        <v>4</v>
      </c>
      <c r="U2411" s="32">
        <f>VLOOKUP(B2411,meanLDage!$B$3:$E$3145,2,FALSE)</f>
        <v>12.671865081882178</v>
      </c>
      <c r="V2411" s="4" t="str">
        <f t="shared" si="260"/>
        <v>47_L_100001000_0_4_2</v>
      </c>
      <c r="W2411" s="4">
        <v>47163</v>
      </c>
      <c r="X2411" s="6"/>
      <c r="Y2411" s="8">
        <f t="shared" si="261"/>
        <v>47163</v>
      </c>
      <c r="Z2411" s="6" t="b">
        <f t="shared" si="259"/>
        <v>0</v>
      </c>
      <c r="AA2411" s="6">
        <f t="shared" si="262"/>
        <v>47141</v>
      </c>
      <c r="AB2411" s="4">
        <f t="shared" si="263"/>
        <v>4</v>
      </c>
      <c r="AC2411" s="32">
        <f t="shared" si="264"/>
        <v>12.671865081882178</v>
      </c>
      <c r="AD2411" s="4">
        <f>VLOOKUP($B2411,meanLDage!$Z$3:$AC$3145,4,FALSE)</f>
        <v>4</v>
      </c>
      <c r="AE2411" s="32">
        <f>VLOOKUP($B2411,meanLDage!$Z$3:$AC$3145,2,FALSE)</f>
        <v>11.976740653281496</v>
      </c>
      <c r="AF2411" s="6">
        <f>VLOOKUP(V2411,'2017 rep county selection'!$A$1:$C$281,3,FALSE)</f>
        <v>47163</v>
      </c>
      <c r="AH2411" s="9">
        <f t="shared" si="265"/>
        <v>47163</v>
      </c>
    </row>
    <row r="2412" spans="1:34" ht="15.75" customHeight="1" x14ac:dyDescent="0.3">
      <c r="A2412" s="4">
        <v>47</v>
      </c>
      <c r="B2412" s="4">
        <v>47033</v>
      </c>
      <c r="C2412" s="6" t="s">
        <v>2297</v>
      </c>
      <c r="D2412" s="6" t="s">
        <v>1475</v>
      </c>
      <c r="E2412" s="4">
        <v>47093</v>
      </c>
      <c r="F2412" s="4">
        <v>47113</v>
      </c>
      <c r="G2412" s="4">
        <v>47113</v>
      </c>
      <c r="H2412" s="37">
        <v>183564904</v>
      </c>
      <c r="I2412" s="37">
        <v>182154351.64186901</v>
      </c>
      <c r="J2412" s="37">
        <v>193607010.864097</v>
      </c>
      <c r="K2412" s="4" t="str">
        <f>VLOOKUP(B2412,altitude!$B$3:$E$3232,4)</f>
        <v>L</v>
      </c>
      <c r="L2412" s="4">
        <f>VLOOKUP(B2412,fuelregion!$C$5:$D$3233,2,FALSE)</f>
        <v>200001000</v>
      </c>
      <c r="M2412" s="4">
        <f>VLOOKUP(B2412,fuelregion!$H$5:$I$3113,2,FALSE)</f>
        <v>200001000</v>
      </c>
      <c r="N2412" s="4">
        <f>VLOOKUP(B2412,imbin!$B$4:$D$3233,2,FALSE)</f>
        <v>0</v>
      </c>
      <c r="O2412" s="4" t="str">
        <f>VLOOKUP(B2412,imbin!$B$4:$D$3233,3,FALSE)</f>
        <v>MOVES</v>
      </c>
      <c r="P2412" s="4">
        <f>IF(ISNA(VLOOKUP(B2412,rampbin!$B$4:$G$1697,6,FALSE)),2,VLOOKUP(B2412,rampbin!$B$4:$G$1697,6,FALSE))</f>
        <v>2</v>
      </c>
      <c r="Q2412" s="4" t="str">
        <f>IF(ISNA(VLOOKUP(B2412,rampbin!$B$4:$G$1697,5,FALSE)),"MOVES",VLOOKUP(B2412,rampbin!$B$4:$G$1697,5,FALSE))</f>
        <v>MOVES</v>
      </c>
      <c r="R2412" s="4" t="s">
        <v>1877</v>
      </c>
      <c r="S2412" s="6" t="s">
        <v>2174</v>
      </c>
      <c r="T2412" s="4">
        <f>VLOOKUP(B2412,meanLDage!$B$3:$E$3145,4,FALSE)</f>
        <v>4</v>
      </c>
      <c r="U2412" s="32">
        <f>VLOOKUP(B2412,meanLDage!$B$3:$E$3145,2,FALSE)</f>
        <v>12.116948040791817</v>
      </c>
      <c r="V2412" s="4" t="str">
        <f t="shared" si="260"/>
        <v>47_L_200001000_0_4_2</v>
      </c>
      <c r="W2412" s="4">
        <v>47113</v>
      </c>
      <c r="X2412" s="6"/>
      <c r="Y2412" s="8">
        <f t="shared" si="261"/>
        <v>47113</v>
      </c>
      <c r="Z2412" s="6" t="b">
        <f t="shared" si="259"/>
        <v>1</v>
      </c>
      <c r="AA2412" s="6">
        <f t="shared" si="262"/>
        <v>47113</v>
      </c>
      <c r="AB2412" s="4">
        <f t="shared" si="263"/>
        <v>4</v>
      </c>
      <c r="AC2412" s="32">
        <f t="shared" si="264"/>
        <v>12.116948040791817</v>
      </c>
      <c r="AD2412" s="4">
        <f>VLOOKUP($B2412,meanLDage!$Z$3:$AC$3145,4,FALSE)</f>
        <v>4</v>
      </c>
      <c r="AE2412" s="32">
        <f>VLOOKUP($B2412,meanLDage!$Z$3:$AC$3145,2,FALSE)</f>
        <v>11.417806566809794</v>
      </c>
      <c r="AF2412" s="6">
        <f>VLOOKUP(V2412,'2017 rep county selection'!$A$1:$C$281,3,FALSE)</f>
        <v>47113</v>
      </c>
      <c r="AH2412" s="9">
        <f t="shared" si="265"/>
        <v>47113</v>
      </c>
    </row>
    <row r="2413" spans="1:34" ht="15.75" customHeight="1" x14ac:dyDescent="0.3">
      <c r="A2413" s="4">
        <v>47</v>
      </c>
      <c r="B2413" s="4">
        <v>47035</v>
      </c>
      <c r="C2413" s="6" t="s">
        <v>2297</v>
      </c>
      <c r="D2413" s="6" t="s">
        <v>468</v>
      </c>
      <c r="E2413" s="4">
        <v>47093</v>
      </c>
      <c r="F2413" s="4">
        <v>47093</v>
      </c>
      <c r="G2413" s="4">
        <v>47093</v>
      </c>
      <c r="H2413" s="37">
        <v>875915690</v>
      </c>
      <c r="I2413" s="37">
        <v>906196471.46993005</v>
      </c>
      <c r="J2413" s="37">
        <v>963172103.85767496</v>
      </c>
      <c r="K2413" s="4" t="str">
        <f>VLOOKUP(B2413,altitude!$B$3:$E$3232,4)</f>
        <v>L</v>
      </c>
      <c r="L2413" s="4">
        <f>VLOOKUP(B2413,fuelregion!$C$5:$D$3233,2,FALSE)</f>
        <v>100001000</v>
      </c>
      <c r="M2413" s="4">
        <f>VLOOKUP(B2413,fuelregion!$H$5:$I$3113,2,FALSE)</f>
        <v>100001000</v>
      </c>
      <c r="N2413" s="4">
        <f>VLOOKUP(B2413,imbin!$B$4:$D$3233,2,FALSE)</f>
        <v>0</v>
      </c>
      <c r="O2413" s="4" t="str">
        <f>VLOOKUP(B2413,imbin!$B$4:$D$3233,3,FALSE)</f>
        <v>MOVES</v>
      </c>
      <c r="P2413" s="4">
        <f>IF(ISNA(VLOOKUP(B2413,rampbin!$B$4:$G$1697,6,FALSE)),2,VLOOKUP(B2413,rampbin!$B$4:$G$1697,6,FALSE))</f>
        <v>2</v>
      </c>
      <c r="Q2413" s="4" t="str">
        <f>IF(ISNA(VLOOKUP(B2413,rampbin!$B$4:$G$1697,5,FALSE)),"MOVES",VLOOKUP(B2413,rampbin!$B$4:$G$1697,5,FALSE))</f>
        <v>MOVES</v>
      </c>
      <c r="R2413" s="4" t="s">
        <v>1880</v>
      </c>
      <c r="S2413" s="6" t="s">
        <v>1851</v>
      </c>
      <c r="T2413" s="4">
        <f>VLOOKUP(B2413,meanLDage!$B$3:$E$3145,4,FALSE)</f>
        <v>4</v>
      </c>
      <c r="U2413" s="32">
        <f>VLOOKUP(B2413,meanLDage!$B$3:$E$3145,2,FALSE)</f>
        <v>12.066025843115842</v>
      </c>
      <c r="V2413" s="4" t="str">
        <f t="shared" si="260"/>
        <v>47_L_100001000_0_4_2</v>
      </c>
      <c r="W2413" s="4">
        <v>47163</v>
      </c>
      <c r="X2413" s="6"/>
      <c r="Y2413" s="8">
        <f t="shared" si="261"/>
        <v>47163</v>
      </c>
      <c r="Z2413" s="6" t="b">
        <f t="shared" si="259"/>
        <v>0</v>
      </c>
      <c r="AA2413" s="6">
        <f t="shared" si="262"/>
        <v>47093</v>
      </c>
      <c r="AB2413" s="4">
        <f t="shared" si="263"/>
        <v>4</v>
      </c>
      <c r="AC2413" s="32">
        <f t="shared" si="264"/>
        <v>12.066025843115842</v>
      </c>
      <c r="AD2413" s="4">
        <f>VLOOKUP($B2413,meanLDage!$Z$3:$AC$3145,4,FALSE)</f>
        <v>4</v>
      </c>
      <c r="AE2413" s="32">
        <f>VLOOKUP($B2413,meanLDage!$Z$3:$AC$3145,2,FALSE)</f>
        <v>11.332876083867424</v>
      </c>
      <c r="AF2413" s="6">
        <f>VLOOKUP(V2413,'2017 rep county selection'!$A$1:$C$281,3,FALSE)</f>
        <v>47163</v>
      </c>
      <c r="AH2413" s="9">
        <f t="shared" si="265"/>
        <v>47163</v>
      </c>
    </row>
    <row r="2414" spans="1:34" ht="15.75" customHeight="1" x14ac:dyDescent="0.3">
      <c r="A2414" s="4">
        <v>47</v>
      </c>
      <c r="B2414" s="4">
        <v>47037</v>
      </c>
      <c r="C2414" s="6" t="s">
        <v>2297</v>
      </c>
      <c r="D2414" s="6" t="s">
        <v>1202</v>
      </c>
      <c r="E2414" s="4">
        <v>47157</v>
      </c>
      <c r="F2414" s="4">
        <v>47157</v>
      </c>
      <c r="G2414" s="4">
        <v>47157</v>
      </c>
      <c r="H2414" s="37">
        <v>7734410642</v>
      </c>
      <c r="I2414" s="37">
        <v>8246937075.7823896</v>
      </c>
      <c r="J2414" s="37">
        <v>8765449859.6731491</v>
      </c>
      <c r="K2414" s="4" t="str">
        <f>VLOOKUP(B2414,altitude!$B$3:$E$3232,4)</f>
        <v>L</v>
      </c>
      <c r="L2414" s="4">
        <f>VLOOKUP(B2414,fuelregion!$C$5:$D$3233,2,FALSE)</f>
        <v>200001000</v>
      </c>
      <c r="M2414" s="4">
        <f>VLOOKUP(B2414,fuelregion!$H$5:$I$3113,2,FALSE)</f>
        <v>200001000</v>
      </c>
      <c r="N2414" s="4">
        <f>VLOOKUP(B2414,imbin!$B$4:$D$3233,2,FALSE)</f>
        <v>1</v>
      </c>
      <c r="O2414" s="4" t="str">
        <f>VLOOKUP(B2414,imbin!$B$4:$D$3233,3,FALSE)</f>
        <v>Submittal</v>
      </c>
      <c r="P2414" s="4">
        <f>IF(ISNA(VLOOKUP(B2414,rampbin!$B$4:$G$1697,6,FALSE)),2,VLOOKUP(B2414,rampbin!$B$4:$G$1697,6,FALSE))</f>
        <v>2</v>
      </c>
      <c r="Q2414" s="4" t="str">
        <f>IF(ISNA(VLOOKUP(B2414,rampbin!$B$4:$G$1697,5,FALSE)),"MOVES",VLOOKUP(B2414,rampbin!$B$4:$G$1697,5,FALSE))</f>
        <v>MOVES</v>
      </c>
      <c r="R2414" s="4" t="s">
        <v>1877</v>
      </c>
      <c r="S2414" s="6" t="s">
        <v>2172</v>
      </c>
      <c r="T2414" s="4">
        <f>VLOOKUP(B2414,meanLDage!$B$3:$E$3145,4,FALSE)</f>
        <v>3</v>
      </c>
      <c r="U2414" s="32">
        <f>VLOOKUP(B2414,meanLDage!$B$3:$E$3145,2,FALSE)</f>
        <v>9.8302447087313158</v>
      </c>
      <c r="V2414" s="4" t="str">
        <f t="shared" si="260"/>
        <v>47_L_200001000_1_2_2</v>
      </c>
      <c r="W2414" s="4">
        <v>47037</v>
      </c>
      <c r="X2414" s="6"/>
      <c r="Y2414" s="8">
        <f t="shared" si="261"/>
        <v>47037</v>
      </c>
      <c r="Z2414" s="6" t="b">
        <f t="shared" si="259"/>
        <v>0</v>
      </c>
      <c r="AA2414" s="6">
        <f t="shared" si="262"/>
        <v>47157</v>
      </c>
      <c r="AB2414" s="4">
        <f t="shared" si="263"/>
        <v>3</v>
      </c>
      <c r="AC2414" s="32">
        <f t="shared" si="264"/>
        <v>9.8302447087313158</v>
      </c>
      <c r="AD2414" s="4">
        <f>VLOOKUP($B2414,meanLDage!$Z$3:$AC$3145,4,FALSE)</f>
        <v>2</v>
      </c>
      <c r="AE2414" s="32">
        <f>VLOOKUP($B2414,meanLDage!$Z$3:$AC$3145,2,FALSE)</f>
        <v>8.4481093959999995</v>
      </c>
      <c r="AF2414" s="6">
        <f>VLOOKUP(V2414,'2017 rep county selection'!$A$1:$C$281,3,FALSE)</f>
        <v>47037</v>
      </c>
      <c r="AH2414" s="9">
        <f t="shared" si="265"/>
        <v>47037</v>
      </c>
    </row>
    <row r="2415" spans="1:34" ht="15.75" customHeight="1" x14ac:dyDescent="0.3">
      <c r="A2415" s="4">
        <v>47</v>
      </c>
      <c r="B2415" s="4">
        <v>47039</v>
      </c>
      <c r="C2415" s="6" t="s">
        <v>2297</v>
      </c>
      <c r="D2415" s="6" t="s">
        <v>349</v>
      </c>
      <c r="E2415" s="4">
        <v>47141</v>
      </c>
      <c r="F2415" s="4">
        <v>47077</v>
      </c>
      <c r="G2415" s="4">
        <v>47077</v>
      </c>
      <c r="H2415" s="37">
        <v>176730790</v>
      </c>
      <c r="I2415" s="37">
        <v>167571485.80005199</v>
      </c>
      <c r="J2415" s="37">
        <v>178107271.00052899</v>
      </c>
      <c r="K2415" s="4" t="str">
        <f>VLOOKUP(B2415,altitude!$B$3:$E$3232,4)</f>
        <v>L</v>
      </c>
      <c r="L2415" s="4">
        <f>VLOOKUP(B2415,fuelregion!$C$5:$D$3233,2,FALSE)</f>
        <v>200001000</v>
      </c>
      <c r="M2415" s="4">
        <f>VLOOKUP(B2415,fuelregion!$H$5:$I$3113,2,FALSE)</f>
        <v>200001000</v>
      </c>
      <c r="N2415" s="4">
        <f>VLOOKUP(B2415,imbin!$B$4:$D$3233,2,FALSE)</f>
        <v>0</v>
      </c>
      <c r="O2415" s="4" t="str">
        <f>VLOOKUP(B2415,imbin!$B$4:$D$3233,3,FALSE)</f>
        <v>MOVES</v>
      </c>
      <c r="P2415" s="4">
        <f>IF(ISNA(VLOOKUP(B2415,rampbin!$B$4:$G$1697,6,FALSE)),2,VLOOKUP(B2415,rampbin!$B$4:$G$1697,6,FALSE))</f>
        <v>2</v>
      </c>
      <c r="Q2415" s="4" t="str">
        <f>IF(ISNA(VLOOKUP(B2415,rampbin!$B$4:$G$1697,5,FALSE)),"MOVES",VLOOKUP(B2415,rampbin!$B$4:$G$1697,5,FALSE))</f>
        <v>MOVES</v>
      </c>
      <c r="R2415" s="4" t="s">
        <v>1880</v>
      </c>
      <c r="S2415" s="6" t="s">
        <v>1851</v>
      </c>
      <c r="T2415" s="4">
        <f>VLOOKUP(B2415,meanLDage!$B$3:$E$3145,4,FALSE)</f>
        <v>4</v>
      </c>
      <c r="U2415" s="32">
        <f>VLOOKUP(B2415,meanLDage!$B$3:$E$3145,2,FALSE)</f>
        <v>12.844353259424294</v>
      </c>
      <c r="V2415" s="4" t="str">
        <f t="shared" si="260"/>
        <v>47_L_200001000_0_4_2</v>
      </c>
      <c r="W2415" s="4">
        <v>47113</v>
      </c>
      <c r="X2415" s="6"/>
      <c r="Y2415" s="8">
        <f t="shared" si="261"/>
        <v>47113</v>
      </c>
      <c r="Z2415" s="6" t="b">
        <f t="shared" si="259"/>
        <v>0</v>
      </c>
      <c r="AA2415" s="6">
        <f t="shared" si="262"/>
        <v>47077</v>
      </c>
      <c r="AB2415" s="4">
        <f t="shared" si="263"/>
        <v>4</v>
      </c>
      <c r="AC2415" s="32">
        <f t="shared" si="264"/>
        <v>12.844353259424294</v>
      </c>
      <c r="AD2415" s="4">
        <f>VLOOKUP($B2415,meanLDage!$Z$3:$AC$3145,4,FALSE)</f>
        <v>4</v>
      </c>
      <c r="AE2415" s="32">
        <f>VLOOKUP($B2415,meanLDage!$Z$3:$AC$3145,2,FALSE)</f>
        <v>11.939144258310305</v>
      </c>
      <c r="AF2415" s="6">
        <f>VLOOKUP(V2415,'2017 rep county selection'!$A$1:$C$281,3,FALSE)</f>
        <v>47113</v>
      </c>
      <c r="AH2415" s="9">
        <f t="shared" si="265"/>
        <v>47113</v>
      </c>
    </row>
    <row r="2416" spans="1:34" ht="15.75" customHeight="1" x14ac:dyDescent="0.3">
      <c r="A2416" s="4">
        <v>47</v>
      </c>
      <c r="B2416" s="4">
        <v>47041</v>
      </c>
      <c r="C2416" s="6" t="s">
        <v>2297</v>
      </c>
      <c r="D2416" s="6" t="s">
        <v>31</v>
      </c>
      <c r="E2416" s="4">
        <v>47141</v>
      </c>
      <c r="F2416" s="4">
        <v>47141</v>
      </c>
      <c r="G2416" s="4">
        <v>47141</v>
      </c>
      <c r="H2416" s="37">
        <v>168883012</v>
      </c>
      <c r="I2416" s="37">
        <v>168658830.17241201</v>
      </c>
      <c r="J2416" s="37">
        <v>179262980.38622999</v>
      </c>
      <c r="K2416" s="4" t="str">
        <f>VLOOKUP(B2416,altitude!$B$3:$E$3232,4)</f>
        <v>L</v>
      </c>
      <c r="L2416" s="4">
        <f>VLOOKUP(B2416,fuelregion!$C$5:$D$3233,2,FALSE)</f>
        <v>100001000</v>
      </c>
      <c r="M2416" s="4">
        <f>VLOOKUP(B2416,fuelregion!$H$5:$I$3113,2,FALSE)</f>
        <v>100001000</v>
      </c>
      <c r="N2416" s="4">
        <f>VLOOKUP(B2416,imbin!$B$4:$D$3233,2,FALSE)</f>
        <v>0</v>
      </c>
      <c r="O2416" s="4" t="str">
        <f>VLOOKUP(B2416,imbin!$B$4:$D$3233,3,FALSE)</f>
        <v>MOVES</v>
      </c>
      <c r="P2416" s="4">
        <f>IF(ISNA(VLOOKUP(B2416,rampbin!$B$4:$G$1697,6,FALSE)),2,VLOOKUP(B2416,rampbin!$B$4:$G$1697,6,FALSE))</f>
        <v>2</v>
      </c>
      <c r="Q2416" s="4" t="str">
        <f>IF(ISNA(VLOOKUP(B2416,rampbin!$B$4:$G$1697,5,FALSE)),"MOVES",VLOOKUP(B2416,rampbin!$B$4:$G$1697,5,FALSE))</f>
        <v>MOVES</v>
      </c>
      <c r="R2416" s="4" t="s">
        <v>1880</v>
      </c>
      <c r="S2416" s="6" t="s">
        <v>1851</v>
      </c>
      <c r="T2416" s="4">
        <f>VLOOKUP(B2416,meanLDage!$B$3:$E$3145,4,FALSE)</f>
        <v>5</v>
      </c>
      <c r="U2416" s="32">
        <f>VLOOKUP(B2416,meanLDage!$B$3:$E$3145,2,FALSE)</f>
        <v>13.297179298462172</v>
      </c>
      <c r="V2416" s="4" t="str">
        <f t="shared" si="260"/>
        <v>47_L_100001000_0_4_2</v>
      </c>
      <c r="W2416" s="4">
        <v>47059</v>
      </c>
      <c r="X2416" s="6"/>
      <c r="Y2416" s="8">
        <f t="shared" si="261"/>
        <v>47059</v>
      </c>
      <c r="Z2416" s="6" t="b">
        <f t="shared" si="259"/>
        <v>0</v>
      </c>
      <c r="AA2416" s="6">
        <f t="shared" si="262"/>
        <v>47141</v>
      </c>
      <c r="AB2416" s="4">
        <f t="shared" si="263"/>
        <v>5</v>
      </c>
      <c r="AC2416" s="32">
        <f t="shared" si="264"/>
        <v>13.297179298462172</v>
      </c>
      <c r="AD2416" s="4">
        <f>VLOOKUP($B2416,meanLDage!$Z$3:$AC$3145,4,FALSE)</f>
        <v>4</v>
      </c>
      <c r="AE2416" s="32">
        <f>VLOOKUP($B2416,meanLDage!$Z$3:$AC$3145,2,FALSE)</f>
        <v>12.521035498275326</v>
      </c>
      <c r="AF2416" s="6">
        <f>VLOOKUP(V2416,'2017 rep county selection'!$A$1:$C$281,3,FALSE)</f>
        <v>47163</v>
      </c>
      <c r="AH2416" s="9">
        <f t="shared" si="265"/>
        <v>47163</v>
      </c>
    </row>
    <row r="2417" spans="1:34" ht="15.75" customHeight="1" x14ac:dyDescent="0.3">
      <c r="A2417" s="4">
        <v>47</v>
      </c>
      <c r="B2417" s="4">
        <v>47043</v>
      </c>
      <c r="C2417" s="6" t="s">
        <v>2297</v>
      </c>
      <c r="D2417" s="6" t="s">
        <v>1476</v>
      </c>
      <c r="E2417" s="4">
        <v>47093</v>
      </c>
      <c r="F2417" s="4">
        <v>47113</v>
      </c>
      <c r="G2417" s="4">
        <v>47113</v>
      </c>
      <c r="H2417" s="37">
        <v>651181931</v>
      </c>
      <c r="I2417" s="37">
        <v>650954481.66949904</v>
      </c>
      <c r="J2417" s="37">
        <v>691882188.20954299</v>
      </c>
      <c r="K2417" s="4" t="str">
        <f>VLOOKUP(B2417,altitude!$B$3:$E$3232,4)</f>
        <v>L</v>
      </c>
      <c r="L2417" s="4">
        <f>VLOOKUP(B2417,fuelregion!$C$5:$D$3233,2,FALSE)</f>
        <v>200001000</v>
      </c>
      <c r="M2417" s="4">
        <f>VLOOKUP(B2417,fuelregion!$H$5:$I$3113,2,FALSE)</f>
        <v>200001000</v>
      </c>
      <c r="N2417" s="4">
        <f>VLOOKUP(B2417,imbin!$B$4:$D$3233,2,FALSE)</f>
        <v>0</v>
      </c>
      <c r="O2417" s="4" t="str">
        <f>VLOOKUP(B2417,imbin!$B$4:$D$3233,3,FALSE)</f>
        <v>MOVES</v>
      </c>
      <c r="P2417" s="4">
        <f>IF(ISNA(VLOOKUP(B2417,rampbin!$B$4:$G$1697,6,FALSE)),2,VLOOKUP(B2417,rampbin!$B$4:$G$1697,6,FALSE))</f>
        <v>2</v>
      </c>
      <c r="Q2417" s="4" t="str">
        <f>IF(ISNA(VLOOKUP(B2417,rampbin!$B$4:$G$1697,5,FALSE)),"MOVES",VLOOKUP(B2417,rampbin!$B$4:$G$1697,5,FALSE))</f>
        <v>MOVES</v>
      </c>
      <c r="R2417" s="4" t="s">
        <v>1877</v>
      </c>
      <c r="S2417" s="6" t="s">
        <v>2172</v>
      </c>
      <c r="T2417" s="4">
        <f>VLOOKUP(B2417,meanLDage!$B$3:$E$3145,4,FALSE)</f>
        <v>4</v>
      </c>
      <c r="U2417" s="32">
        <f>VLOOKUP(B2417,meanLDage!$B$3:$E$3145,2,FALSE)</f>
        <v>12.327588306145293</v>
      </c>
      <c r="V2417" s="4" t="str">
        <f t="shared" si="260"/>
        <v>47_L_200001000_0_4_2</v>
      </c>
      <c r="W2417" s="4">
        <v>47113</v>
      </c>
      <c r="X2417" s="6"/>
      <c r="Y2417" s="8">
        <f t="shared" si="261"/>
        <v>47113</v>
      </c>
      <c r="Z2417" s="6" t="b">
        <f t="shared" si="259"/>
        <v>1</v>
      </c>
      <c r="AA2417" s="6">
        <f t="shared" si="262"/>
        <v>47113</v>
      </c>
      <c r="AB2417" s="4">
        <f t="shared" si="263"/>
        <v>4</v>
      </c>
      <c r="AC2417" s="32">
        <f t="shared" si="264"/>
        <v>12.327588306145293</v>
      </c>
      <c r="AD2417" s="4">
        <f>VLOOKUP($B2417,meanLDage!$Z$3:$AC$3145,4,FALSE)</f>
        <v>4</v>
      </c>
      <c r="AE2417" s="32">
        <f>VLOOKUP($B2417,meanLDage!$Z$3:$AC$3145,2,FALSE)</f>
        <v>11.615298654081608</v>
      </c>
      <c r="AF2417" s="6">
        <f>VLOOKUP(V2417,'2017 rep county selection'!$A$1:$C$281,3,FALSE)</f>
        <v>47113</v>
      </c>
      <c r="AH2417" s="9">
        <f t="shared" si="265"/>
        <v>47113</v>
      </c>
    </row>
    <row r="2418" spans="1:34" ht="15.75" customHeight="1" x14ac:dyDescent="0.3">
      <c r="A2418" s="4">
        <v>47</v>
      </c>
      <c r="B2418" s="4">
        <v>47045</v>
      </c>
      <c r="C2418" s="6" t="s">
        <v>2297</v>
      </c>
      <c r="D2418" s="6" t="s">
        <v>1477</v>
      </c>
      <c r="E2418" s="4">
        <v>47093</v>
      </c>
      <c r="F2418" s="4">
        <v>47113</v>
      </c>
      <c r="G2418" s="4">
        <v>47113</v>
      </c>
      <c r="H2418" s="37">
        <v>481536804</v>
      </c>
      <c r="I2418" s="37">
        <v>452317119.79335999</v>
      </c>
      <c r="J2418" s="37">
        <v>480755824.58544898</v>
      </c>
      <c r="K2418" s="4" t="str">
        <f>VLOOKUP(B2418,altitude!$B$3:$E$3232,4)</f>
        <v>L</v>
      </c>
      <c r="L2418" s="4">
        <f>VLOOKUP(B2418,fuelregion!$C$5:$D$3233,2,FALSE)</f>
        <v>200001000</v>
      </c>
      <c r="M2418" s="4">
        <f>VLOOKUP(B2418,fuelregion!$H$5:$I$3113,2,FALSE)</f>
        <v>200001000</v>
      </c>
      <c r="N2418" s="4">
        <f>VLOOKUP(B2418,imbin!$B$4:$D$3233,2,FALSE)</f>
        <v>0</v>
      </c>
      <c r="O2418" s="4" t="str">
        <f>VLOOKUP(B2418,imbin!$B$4:$D$3233,3,FALSE)</f>
        <v>MOVES</v>
      </c>
      <c r="P2418" s="4">
        <f>IF(ISNA(VLOOKUP(B2418,rampbin!$B$4:$G$1697,6,FALSE)),2,VLOOKUP(B2418,rampbin!$B$4:$G$1697,6,FALSE))</f>
        <v>2</v>
      </c>
      <c r="Q2418" s="4" t="str">
        <f>IF(ISNA(VLOOKUP(B2418,rampbin!$B$4:$G$1697,5,FALSE)),"MOVES",VLOOKUP(B2418,rampbin!$B$4:$G$1697,5,FALSE))</f>
        <v>MOVES</v>
      </c>
      <c r="R2418" s="4" t="s">
        <v>1880</v>
      </c>
      <c r="S2418" s="6" t="s">
        <v>1851</v>
      </c>
      <c r="T2418" s="4">
        <f>VLOOKUP(B2418,meanLDage!$B$3:$E$3145,4,FALSE)</f>
        <v>4</v>
      </c>
      <c r="U2418" s="32">
        <f>VLOOKUP(B2418,meanLDage!$B$3:$E$3145,2,FALSE)</f>
        <v>11.327963796405299</v>
      </c>
      <c r="V2418" s="4" t="str">
        <f t="shared" si="260"/>
        <v>47_L_200001000_0_3_2</v>
      </c>
      <c r="W2418" s="4">
        <v>47113</v>
      </c>
      <c r="X2418" s="6"/>
      <c r="Y2418" s="8">
        <f t="shared" si="261"/>
        <v>47113</v>
      </c>
      <c r="Z2418" s="6" t="b">
        <f t="shared" si="259"/>
        <v>1</v>
      </c>
      <c r="AA2418" s="6">
        <f t="shared" si="262"/>
        <v>47113</v>
      </c>
      <c r="AB2418" s="4">
        <f t="shared" si="263"/>
        <v>4</v>
      </c>
      <c r="AC2418" s="32">
        <f t="shared" si="264"/>
        <v>11.327963796405299</v>
      </c>
      <c r="AD2418" s="4">
        <f>VLOOKUP($B2418,meanLDage!$Z$3:$AC$3145,4,FALSE)</f>
        <v>3</v>
      </c>
      <c r="AE2418" s="32">
        <f>VLOOKUP($B2418,meanLDage!$Z$3:$AC$3145,2,FALSE)</f>
        <v>10.695305773860897</v>
      </c>
      <c r="AF2418" s="6">
        <f>VLOOKUP(V2418,'2017 rep county selection'!$A$1:$C$281,3,FALSE)</f>
        <v>47125</v>
      </c>
      <c r="AH2418" s="9">
        <f t="shared" si="265"/>
        <v>47125</v>
      </c>
    </row>
    <row r="2419" spans="1:34" ht="15.75" customHeight="1" x14ac:dyDescent="0.3">
      <c r="A2419" s="4">
        <v>47</v>
      </c>
      <c r="B2419" s="4">
        <v>47047</v>
      </c>
      <c r="C2419" s="6" t="s">
        <v>2297</v>
      </c>
      <c r="D2419" s="6" t="s">
        <v>35</v>
      </c>
      <c r="E2419" s="4">
        <v>47093</v>
      </c>
      <c r="F2419" s="4">
        <v>47113</v>
      </c>
      <c r="G2419" s="4">
        <v>47113</v>
      </c>
      <c r="H2419" s="37">
        <v>582787460</v>
      </c>
      <c r="I2419" s="37">
        <v>612910567.60412097</v>
      </c>
      <c r="J2419" s="37">
        <v>651446324.79284</v>
      </c>
      <c r="K2419" s="4" t="str">
        <f>VLOOKUP(B2419,altitude!$B$3:$E$3232,4)</f>
        <v>L</v>
      </c>
      <c r="L2419" s="4">
        <f>VLOOKUP(B2419,fuelregion!$C$5:$D$3233,2,FALSE)</f>
        <v>200001000</v>
      </c>
      <c r="M2419" s="4">
        <f>VLOOKUP(B2419,fuelregion!$H$5:$I$3113,2,FALSE)</f>
        <v>200001000</v>
      </c>
      <c r="N2419" s="4">
        <f>VLOOKUP(B2419,imbin!$B$4:$D$3233,2,FALSE)</f>
        <v>0</v>
      </c>
      <c r="O2419" s="4" t="str">
        <f>VLOOKUP(B2419,imbin!$B$4:$D$3233,3,FALSE)</f>
        <v>MOVES</v>
      </c>
      <c r="P2419" s="4">
        <f>IF(ISNA(VLOOKUP(B2419,rampbin!$B$4:$G$1697,6,FALSE)),2,VLOOKUP(B2419,rampbin!$B$4:$G$1697,6,FALSE))</f>
        <v>2</v>
      </c>
      <c r="Q2419" s="4" t="str">
        <f>IF(ISNA(VLOOKUP(B2419,rampbin!$B$4:$G$1697,5,FALSE)),"MOVES",VLOOKUP(B2419,rampbin!$B$4:$G$1697,5,FALSE))</f>
        <v>MOVES</v>
      </c>
      <c r="R2419" s="4" t="s">
        <v>1877</v>
      </c>
      <c r="S2419" s="6" t="s">
        <v>1903</v>
      </c>
      <c r="T2419" s="4">
        <f>VLOOKUP(B2419,meanLDage!$B$3:$E$3145,4,FALSE)</f>
        <v>4</v>
      </c>
      <c r="U2419" s="32">
        <f>VLOOKUP(B2419,meanLDage!$B$3:$E$3145,2,FALSE)</f>
        <v>11.457747339932119</v>
      </c>
      <c r="V2419" s="4" t="str">
        <f t="shared" si="260"/>
        <v>47_L_200001000_0_3_2</v>
      </c>
      <c r="W2419" s="4">
        <v>47113</v>
      </c>
      <c r="X2419" s="6"/>
      <c r="Y2419" s="8">
        <f t="shared" si="261"/>
        <v>47113</v>
      </c>
      <c r="Z2419" s="6" t="b">
        <f t="shared" si="259"/>
        <v>1</v>
      </c>
      <c r="AA2419" s="6">
        <f t="shared" si="262"/>
        <v>47113</v>
      </c>
      <c r="AB2419" s="4">
        <f t="shared" si="263"/>
        <v>4</v>
      </c>
      <c r="AC2419" s="32">
        <f t="shared" si="264"/>
        <v>11.457747339932119</v>
      </c>
      <c r="AD2419" s="4">
        <f>VLOOKUP($B2419,meanLDage!$Z$3:$AC$3145,4,FALSE)</f>
        <v>3</v>
      </c>
      <c r="AE2419" s="32">
        <f>VLOOKUP($B2419,meanLDage!$Z$3:$AC$3145,2,FALSE)</f>
        <v>10.656945399896797</v>
      </c>
      <c r="AF2419" s="6">
        <f>VLOOKUP(V2419,'2017 rep county selection'!$A$1:$C$281,3,FALSE)</f>
        <v>47125</v>
      </c>
      <c r="AH2419" s="9">
        <f t="shared" si="265"/>
        <v>47125</v>
      </c>
    </row>
    <row r="2420" spans="1:34" ht="15.75" customHeight="1" x14ac:dyDescent="0.3">
      <c r="A2420" s="4">
        <v>47</v>
      </c>
      <c r="B2420" s="4">
        <v>47049</v>
      </c>
      <c r="C2420" s="6" t="s">
        <v>2297</v>
      </c>
      <c r="D2420" s="6" t="s">
        <v>1478</v>
      </c>
      <c r="E2420" s="4">
        <v>47141</v>
      </c>
      <c r="F2420" s="4">
        <v>47141</v>
      </c>
      <c r="G2420" s="4">
        <v>47141</v>
      </c>
      <c r="H2420" s="37">
        <v>193650820</v>
      </c>
      <c r="I2420" s="37">
        <v>178100294.99843299</v>
      </c>
      <c r="J2420" s="37">
        <v>189298061.98727399</v>
      </c>
      <c r="K2420" s="4" t="str">
        <f>VLOOKUP(B2420,altitude!$B$3:$E$3232,4)</f>
        <v>L</v>
      </c>
      <c r="L2420" s="4">
        <f>VLOOKUP(B2420,fuelregion!$C$5:$D$3233,2,FALSE)</f>
        <v>100001000</v>
      </c>
      <c r="M2420" s="4">
        <f>VLOOKUP(B2420,fuelregion!$H$5:$I$3113,2,FALSE)</f>
        <v>100001000</v>
      </c>
      <c r="N2420" s="4">
        <f>VLOOKUP(B2420,imbin!$B$4:$D$3233,2,FALSE)</f>
        <v>0</v>
      </c>
      <c r="O2420" s="4" t="str">
        <f>VLOOKUP(B2420,imbin!$B$4:$D$3233,3,FALSE)</f>
        <v>MOVES</v>
      </c>
      <c r="P2420" s="4">
        <f>IF(ISNA(VLOOKUP(B2420,rampbin!$B$4:$G$1697,6,FALSE)),2,VLOOKUP(B2420,rampbin!$B$4:$G$1697,6,FALSE))</f>
        <v>2</v>
      </c>
      <c r="Q2420" s="4" t="str">
        <f>IF(ISNA(VLOOKUP(B2420,rampbin!$B$4:$G$1697,5,FALSE)),"MOVES",VLOOKUP(B2420,rampbin!$B$4:$G$1697,5,FALSE))</f>
        <v>MOVES</v>
      </c>
      <c r="R2420" s="4" t="s">
        <v>1880</v>
      </c>
      <c r="S2420" s="6" t="s">
        <v>1851</v>
      </c>
      <c r="T2420" s="4">
        <f>VLOOKUP(B2420,meanLDage!$B$3:$E$3145,4,FALSE)</f>
        <v>5</v>
      </c>
      <c r="U2420" s="32">
        <f>VLOOKUP(B2420,meanLDage!$B$3:$E$3145,2,FALSE)</f>
        <v>14.050894697964576</v>
      </c>
      <c r="V2420" s="4" t="str">
        <f t="shared" si="260"/>
        <v>47_L_100001000_0_5_2</v>
      </c>
      <c r="W2420" s="4">
        <v>47059</v>
      </c>
      <c r="X2420" s="6"/>
      <c r="Y2420" s="8">
        <f t="shared" si="261"/>
        <v>47059</v>
      </c>
      <c r="Z2420" s="6" t="b">
        <f t="shared" si="259"/>
        <v>0</v>
      </c>
      <c r="AA2420" s="6">
        <f t="shared" si="262"/>
        <v>47141</v>
      </c>
      <c r="AB2420" s="4">
        <f t="shared" si="263"/>
        <v>5</v>
      </c>
      <c r="AC2420" s="32">
        <f t="shared" si="264"/>
        <v>14.050894697964576</v>
      </c>
      <c r="AD2420" s="4">
        <f>VLOOKUP($B2420,meanLDage!$Z$3:$AC$3145,4,FALSE)</f>
        <v>5</v>
      </c>
      <c r="AE2420" s="32">
        <f>VLOOKUP($B2420,meanLDage!$Z$3:$AC$3145,2,FALSE)</f>
        <v>13.042449018110542</v>
      </c>
      <c r="AF2420" s="6">
        <f>VLOOKUP(V2420,'2017 rep county selection'!$A$1:$C$281,3,FALSE)</f>
        <v>47115</v>
      </c>
      <c r="AH2420" s="9">
        <f t="shared" si="265"/>
        <v>47115</v>
      </c>
    </row>
    <row r="2421" spans="1:34" ht="15.75" customHeight="1" x14ac:dyDescent="0.3">
      <c r="A2421" s="4">
        <v>47</v>
      </c>
      <c r="B2421" s="4">
        <v>47051</v>
      </c>
      <c r="C2421" s="6" t="s">
        <v>2297</v>
      </c>
      <c r="D2421" s="6" t="s">
        <v>36</v>
      </c>
      <c r="E2421" s="4">
        <v>47141</v>
      </c>
      <c r="F2421" s="4">
        <v>47141</v>
      </c>
      <c r="G2421" s="4">
        <v>47141</v>
      </c>
      <c r="H2421" s="37">
        <v>356635815</v>
      </c>
      <c r="I2421" s="37">
        <v>331795936.549501</v>
      </c>
      <c r="J2421" s="37">
        <v>352657067.55138099</v>
      </c>
      <c r="K2421" s="4" t="str">
        <f>VLOOKUP(B2421,altitude!$B$3:$E$3232,4)</f>
        <v>L</v>
      </c>
      <c r="L2421" s="4">
        <f>VLOOKUP(B2421,fuelregion!$C$5:$D$3233,2,FALSE)</f>
        <v>100001000</v>
      </c>
      <c r="M2421" s="4">
        <f>VLOOKUP(B2421,fuelregion!$H$5:$I$3113,2,FALSE)</f>
        <v>100001000</v>
      </c>
      <c r="N2421" s="4">
        <f>VLOOKUP(B2421,imbin!$B$4:$D$3233,2,FALSE)</f>
        <v>0</v>
      </c>
      <c r="O2421" s="4" t="str">
        <f>VLOOKUP(B2421,imbin!$B$4:$D$3233,3,FALSE)</f>
        <v>MOVES</v>
      </c>
      <c r="P2421" s="4">
        <f>IF(ISNA(VLOOKUP(B2421,rampbin!$B$4:$G$1697,6,FALSE)),2,VLOOKUP(B2421,rampbin!$B$4:$G$1697,6,FALSE))</f>
        <v>2</v>
      </c>
      <c r="Q2421" s="4" t="str">
        <f>IF(ISNA(VLOOKUP(B2421,rampbin!$B$4:$G$1697,5,FALSE)),"MOVES",VLOOKUP(B2421,rampbin!$B$4:$G$1697,5,FALSE))</f>
        <v>MOVES</v>
      </c>
      <c r="R2421" s="4" t="s">
        <v>1880</v>
      </c>
      <c r="S2421" s="6" t="s">
        <v>1851</v>
      </c>
      <c r="T2421" s="4">
        <f>VLOOKUP(B2421,meanLDage!$B$3:$E$3145,4,FALSE)</f>
        <v>4</v>
      </c>
      <c r="U2421" s="32">
        <f>VLOOKUP(B2421,meanLDage!$B$3:$E$3145,2,FALSE)</f>
        <v>12.732714528228156</v>
      </c>
      <c r="V2421" s="4" t="str">
        <f t="shared" si="260"/>
        <v>47_L_100001000_0_4_2</v>
      </c>
      <c r="W2421" s="4">
        <v>47163</v>
      </c>
      <c r="X2421" s="6"/>
      <c r="Y2421" s="8">
        <f t="shared" si="261"/>
        <v>47163</v>
      </c>
      <c r="Z2421" s="6" t="b">
        <f t="shared" si="259"/>
        <v>0</v>
      </c>
      <c r="AA2421" s="6">
        <f t="shared" si="262"/>
        <v>47141</v>
      </c>
      <c r="AB2421" s="4">
        <f t="shared" si="263"/>
        <v>4</v>
      </c>
      <c r="AC2421" s="32">
        <f t="shared" si="264"/>
        <v>12.732714528228156</v>
      </c>
      <c r="AD2421" s="4">
        <f>VLOOKUP($B2421,meanLDage!$Z$3:$AC$3145,4,FALSE)</f>
        <v>4</v>
      </c>
      <c r="AE2421" s="32">
        <f>VLOOKUP($B2421,meanLDage!$Z$3:$AC$3145,2,FALSE)</f>
        <v>12.036841192193673</v>
      </c>
      <c r="AF2421" s="6">
        <f>VLOOKUP(V2421,'2017 rep county selection'!$A$1:$C$281,3,FALSE)</f>
        <v>47163</v>
      </c>
      <c r="AH2421" s="9">
        <f t="shared" si="265"/>
        <v>47163</v>
      </c>
    </row>
    <row r="2422" spans="1:34" ht="15.75" customHeight="1" x14ac:dyDescent="0.3">
      <c r="A2422" s="4">
        <v>47</v>
      </c>
      <c r="B2422" s="4">
        <v>47053</v>
      </c>
      <c r="C2422" s="6" t="s">
        <v>2297</v>
      </c>
      <c r="D2422" s="6" t="s">
        <v>523</v>
      </c>
      <c r="E2422" s="4">
        <v>47093</v>
      </c>
      <c r="F2422" s="4">
        <v>47113</v>
      </c>
      <c r="G2422" s="4">
        <v>47113</v>
      </c>
      <c r="H2422" s="37">
        <v>437482156</v>
      </c>
      <c r="I2422" s="37">
        <v>398098936.97732598</v>
      </c>
      <c r="J2422" s="37">
        <v>423128761.51694602</v>
      </c>
      <c r="K2422" s="4" t="str">
        <f>VLOOKUP(B2422,altitude!$B$3:$E$3232,4)</f>
        <v>L</v>
      </c>
      <c r="L2422" s="4">
        <f>VLOOKUP(B2422,fuelregion!$C$5:$D$3233,2,FALSE)</f>
        <v>200001000</v>
      </c>
      <c r="M2422" s="4">
        <f>VLOOKUP(B2422,fuelregion!$H$5:$I$3113,2,FALSE)</f>
        <v>200001000</v>
      </c>
      <c r="N2422" s="4">
        <f>VLOOKUP(B2422,imbin!$B$4:$D$3233,2,FALSE)</f>
        <v>0</v>
      </c>
      <c r="O2422" s="4" t="str">
        <f>VLOOKUP(B2422,imbin!$B$4:$D$3233,3,FALSE)</f>
        <v>MOVES</v>
      </c>
      <c r="P2422" s="4">
        <f>IF(ISNA(VLOOKUP(B2422,rampbin!$B$4:$G$1697,6,FALSE)),2,VLOOKUP(B2422,rampbin!$B$4:$G$1697,6,FALSE))</f>
        <v>2</v>
      </c>
      <c r="Q2422" s="4" t="str">
        <f>IF(ISNA(VLOOKUP(B2422,rampbin!$B$4:$G$1697,5,FALSE)),"MOVES",VLOOKUP(B2422,rampbin!$B$4:$G$1697,5,FALSE))</f>
        <v>MOVES</v>
      </c>
      <c r="R2422" s="4" t="s">
        <v>1880</v>
      </c>
      <c r="S2422" s="6" t="s">
        <v>1851</v>
      </c>
      <c r="T2422" s="4">
        <f>VLOOKUP(B2422,meanLDage!$B$3:$E$3145,4,FALSE)</f>
        <v>4</v>
      </c>
      <c r="U2422" s="32">
        <f>VLOOKUP(B2422,meanLDage!$B$3:$E$3145,2,FALSE)</f>
        <v>11.93657310207124</v>
      </c>
      <c r="V2422" s="4" t="str">
        <f t="shared" si="260"/>
        <v>47_L_200001000_0_4_2</v>
      </c>
      <c r="W2422" s="4">
        <v>47113</v>
      </c>
      <c r="X2422" s="6"/>
      <c r="Y2422" s="8">
        <f t="shared" si="261"/>
        <v>47113</v>
      </c>
      <c r="Z2422" s="6" t="b">
        <f t="shared" si="259"/>
        <v>1</v>
      </c>
      <c r="AA2422" s="6">
        <f t="shared" si="262"/>
        <v>47113</v>
      </c>
      <c r="AB2422" s="4">
        <f t="shared" si="263"/>
        <v>4</v>
      </c>
      <c r="AC2422" s="32">
        <f t="shared" si="264"/>
        <v>11.93657310207124</v>
      </c>
      <c r="AD2422" s="4">
        <f>VLOOKUP($B2422,meanLDage!$Z$3:$AC$3145,4,FALSE)</f>
        <v>4</v>
      </c>
      <c r="AE2422" s="32">
        <f>VLOOKUP($B2422,meanLDage!$Z$3:$AC$3145,2,FALSE)</f>
        <v>11.267584077188314</v>
      </c>
      <c r="AF2422" s="6">
        <f>VLOOKUP(V2422,'2017 rep county selection'!$A$1:$C$281,3,FALSE)</f>
        <v>47113</v>
      </c>
      <c r="AH2422" s="9">
        <f t="shared" si="265"/>
        <v>47113</v>
      </c>
    </row>
    <row r="2423" spans="1:34" ht="15.75" customHeight="1" x14ac:dyDescent="0.3">
      <c r="A2423" s="4">
        <v>47</v>
      </c>
      <c r="B2423" s="4">
        <v>47055</v>
      </c>
      <c r="C2423" s="6" t="s">
        <v>2297</v>
      </c>
      <c r="D2423" s="6" t="s">
        <v>1479</v>
      </c>
      <c r="E2423" s="4">
        <v>47141</v>
      </c>
      <c r="F2423" s="4">
        <v>47077</v>
      </c>
      <c r="G2423" s="4">
        <v>47077</v>
      </c>
      <c r="H2423" s="37">
        <v>447097129</v>
      </c>
      <c r="I2423" s="37">
        <v>413636263.10527003</v>
      </c>
      <c r="J2423" s="37">
        <v>439642971.819803</v>
      </c>
      <c r="K2423" s="4" t="str">
        <f>VLOOKUP(B2423,altitude!$B$3:$E$3232,4)</f>
        <v>L</v>
      </c>
      <c r="L2423" s="4">
        <f>VLOOKUP(B2423,fuelregion!$C$5:$D$3233,2,FALSE)</f>
        <v>200001000</v>
      </c>
      <c r="M2423" s="4">
        <f>VLOOKUP(B2423,fuelregion!$H$5:$I$3113,2,FALSE)</f>
        <v>200001000</v>
      </c>
      <c r="N2423" s="4">
        <f>VLOOKUP(B2423,imbin!$B$4:$D$3233,2,FALSE)</f>
        <v>0</v>
      </c>
      <c r="O2423" s="4" t="str">
        <f>VLOOKUP(B2423,imbin!$B$4:$D$3233,3,FALSE)</f>
        <v>MOVES</v>
      </c>
      <c r="P2423" s="4">
        <f>IF(ISNA(VLOOKUP(B2423,rampbin!$B$4:$G$1697,6,FALSE)),2,VLOOKUP(B2423,rampbin!$B$4:$G$1697,6,FALSE))</f>
        <v>2</v>
      </c>
      <c r="Q2423" s="4" t="str">
        <f>IF(ISNA(VLOOKUP(B2423,rampbin!$B$4:$G$1697,5,FALSE)),"MOVES",VLOOKUP(B2423,rampbin!$B$4:$G$1697,5,FALSE))</f>
        <v>MOVES</v>
      </c>
      <c r="R2423" s="4" t="s">
        <v>1880</v>
      </c>
      <c r="S2423" s="6" t="s">
        <v>1851</v>
      </c>
      <c r="T2423" s="4">
        <f>VLOOKUP(B2423,meanLDage!$B$3:$E$3145,4,FALSE)</f>
        <v>5</v>
      </c>
      <c r="U2423" s="32">
        <f>VLOOKUP(B2423,meanLDage!$B$3:$E$3145,2,FALSE)</f>
        <v>13.586697797282641</v>
      </c>
      <c r="V2423" s="4" t="str">
        <f t="shared" si="260"/>
        <v>47_L_200001000_0_4_2</v>
      </c>
      <c r="W2423" s="4">
        <v>47055</v>
      </c>
      <c r="X2423" s="6"/>
      <c r="Y2423" s="8">
        <f t="shared" si="261"/>
        <v>47055</v>
      </c>
      <c r="Z2423" s="6" t="b">
        <f t="shared" si="259"/>
        <v>0</v>
      </c>
      <c r="AA2423" s="6">
        <f t="shared" si="262"/>
        <v>47077</v>
      </c>
      <c r="AB2423" s="4">
        <f t="shared" si="263"/>
        <v>5</v>
      </c>
      <c r="AC2423" s="32">
        <f t="shared" si="264"/>
        <v>13.586697797282641</v>
      </c>
      <c r="AD2423" s="4">
        <f>VLOOKUP($B2423,meanLDage!$Z$3:$AC$3145,4,FALSE)</f>
        <v>4</v>
      </c>
      <c r="AE2423" s="32">
        <f>VLOOKUP($B2423,meanLDage!$Z$3:$AC$3145,2,FALSE)</f>
        <v>12.838221205821259</v>
      </c>
      <c r="AF2423" s="6">
        <f>VLOOKUP(V2423,'2017 rep county selection'!$A$1:$C$281,3,FALSE)</f>
        <v>47113</v>
      </c>
      <c r="AH2423" s="9">
        <f t="shared" si="265"/>
        <v>47113</v>
      </c>
    </row>
    <row r="2424" spans="1:34" ht="15.75" customHeight="1" x14ac:dyDescent="0.3">
      <c r="A2424" s="4">
        <v>47</v>
      </c>
      <c r="B2424" s="4">
        <v>47057</v>
      </c>
      <c r="C2424" s="6" t="s">
        <v>2297</v>
      </c>
      <c r="D2424" s="6" t="s">
        <v>1480</v>
      </c>
      <c r="E2424" s="4">
        <v>47141</v>
      </c>
      <c r="F2424" s="4">
        <v>47141</v>
      </c>
      <c r="G2424" s="4">
        <v>47141</v>
      </c>
      <c r="H2424" s="37">
        <v>237743933</v>
      </c>
      <c r="I2424" s="37">
        <v>215691279.15240499</v>
      </c>
      <c r="J2424" s="37">
        <v>229252518.26034099</v>
      </c>
      <c r="K2424" s="4" t="str">
        <f>VLOOKUP(B2424,altitude!$B$3:$E$3232,4)</f>
        <v>L</v>
      </c>
      <c r="L2424" s="4">
        <f>VLOOKUP(B2424,fuelregion!$C$5:$D$3233,2,FALSE)</f>
        <v>100001000</v>
      </c>
      <c r="M2424" s="4">
        <f>VLOOKUP(B2424,fuelregion!$H$5:$I$3113,2,FALSE)</f>
        <v>100001000</v>
      </c>
      <c r="N2424" s="4">
        <f>VLOOKUP(B2424,imbin!$B$4:$D$3233,2,FALSE)</f>
        <v>0</v>
      </c>
      <c r="O2424" s="4" t="str">
        <f>VLOOKUP(B2424,imbin!$B$4:$D$3233,3,FALSE)</f>
        <v>MOVES</v>
      </c>
      <c r="P2424" s="4">
        <f>IF(ISNA(VLOOKUP(B2424,rampbin!$B$4:$G$1697,6,FALSE)),2,VLOOKUP(B2424,rampbin!$B$4:$G$1697,6,FALSE))</f>
        <v>2</v>
      </c>
      <c r="Q2424" s="4" t="str">
        <f>IF(ISNA(VLOOKUP(B2424,rampbin!$B$4:$G$1697,5,FALSE)),"MOVES",VLOOKUP(B2424,rampbin!$B$4:$G$1697,5,FALSE))</f>
        <v>MOVES</v>
      </c>
      <c r="R2424" s="4" t="s">
        <v>1877</v>
      </c>
      <c r="S2424" s="6" t="s">
        <v>2170</v>
      </c>
      <c r="T2424" s="4">
        <f>VLOOKUP(B2424,meanLDage!$B$3:$E$3145,4,FALSE)</f>
        <v>5</v>
      </c>
      <c r="U2424" s="32">
        <f>VLOOKUP(B2424,meanLDage!$B$3:$E$3145,2,FALSE)</f>
        <v>14.187191371532156</v>
      </c>
      <c r="V2424" s="4" t="str">
        <f t="shared" si="260"/>
        <v>47_L_100001000_0_5_2</v>
      </c>
      <c r="W2424" s="4">
        <v>47059</v>
      </c>
      <c r="X2424" s="6"/>
      <c r="Y2424" s="8">
        <f t="shared" si="261"/>
        <v>47059</v>
      </c>
      <c r="Z2424" s="6" t="b">
        <f t="shared" si="259"/>
        <v>0</v>
      </c>
      <c r="AA2424" s="6">
        <f t="shared" si="262"/>
        <v>47141</v>
      </c>
      <c r="AB2424" s="4">
        <f t="shared" si="263"/>
        <v>5</v>
      </c>
      <c r="AC2424" s="32">
        <f t="shared" si="264"/>
        <v>14.187191371532156</v>
      </c>
      <c r="AD2424" s="4">
        <f>VLOOKUP($B2424,meanLDage!$Z$3:$AC$3145,4,FALSE)</f>
        <v>5</v>
      </c>
      <c r="AE2424" s="32">
        <f>VLOOKUP($B2424,meanLDage!$Z$3:$AC$3145,2,FALSE)</f>
        <v>13.245667390498889</v>
      </c>
      <c r="AF2424" s="6">
        <f>VLOOKUP(V2424,'2017 rep county selection'!$A$1:$C$281,3,FALSE)</f>
        <v>47115</v>
      </c>
      <c r="AH2424" s="9">
        <f t="shared" si="265"/>
        <v>47115</v>
      </c>
    </row>
    <row r="2425" spans="1:34" ht="15.75" customHeight="1" x14ac:dyDescent="0.3">
      <c r="A2425" s="4">
        <v>47</v>
      </c>
      <c r="B2425" s="4">
        <v>47059</v>
      </c>
      <c r="C2425" s="6" t="s">
        <v>2297</v>
      </c>
      <c r="D2425" s="6" t="s">
        <v>38</v>
      </c>
      <c r="E2425" s="4">
        <v>47141</v>
      </c>
      <c r="F2425" s="4">
        <v>47141</v>
      </c>
      <c r="G2425" s="4">
        <v>47141</v>
      </c>
      <c r="H2425" s="37">
        <v>956838291</v>
      </c>
      <c r="I2425" s="37">
        <v>906554930.043836</v>
      </c>
      <c r="J2425" s="37">
        <v>963553099.94094396</v>
      </c>
      <c r="K2425" s="4" t="str">
        <f>VLOOKUP(B2425,altitude!$B$3:$E$3232,4)</f>
        <v>L</v>
      </c>
      <c r="L2425" s="4">
        <f>VLOOKUP(B2425,fuelregion!$C$5:$D$3233,2,FALSE)</f>
        <v>100001000</v>
      </c>
      <c r="M2425" s="4">
        <f>VLOOKUP(B2425,fuelregion!$H$5:$I$3113,2,FALSE)</f>
        <v>100001000</v>
      </c>
      <c r="N2425" s="4">
        <f>VLOOKUP(B2425,imbin!$B$4:$D$3233,2,FALSE)</f>
        <v>0</v>
      </c>
      <c r="O2425" s="4" t="str">
        <f>VLOOKUP(B2425,imbin!$B$4:$D$3233,3,FALSE)</f>
        <v>MOVES</v>
      </c>
      <c r="P2425" s="4">
        <f>IF(ISNA(VLOOKUP(B2425,rampbin!$B$4:$G$1697,6,FALSE)),2,VLOOKUP(B2425,rampbin!$B$4:$G$1697,6,FALSE))</f>
        <v>2</v>
      </c>
      <c r="Q2425" s="4" t="str">
        <f>IF(ISNA(VLOOKUP(B2425,rampbin!$B$4:$G$1697,5,FALSE)),"MOVES",VLOOKUP(B2425,rampbin!$B$4:$G$1697,5,FALSE))</f>
        <v>MOVES</v>
      </c>
      <c r="R2425" s="4" t="s">
        <v>1880</v>
      </c>
      <c r="S2425" s="6" t="s">
        <v>1851</v>
      </c>
      <c r="T2425" s="4">
        <f>VLOOKUP(B2425,meanLDage!$B$3:$E$3145,4,FALSE)</f>
        <v>5</v>
      </c>
      <c r="U2425" s="32">
        <f>VLOOKUP(B2425,meanLDage!$B$3:$E$3145,2,FALSE)</f>
        <v>13.566945447255776</v>
      </c>
      <c r="V2425" s="4" t="str">
        <f t="shared" si="260"/>
        <v>47_L_100001000_0_4_2</v>
      </c>
      <c r="W2425" s="4">
        <v>47059</v>
      </c>
      <c r="X2425" s="6"/>
      <c r="Y2425" s="8">
        <f t="shared" si="261"/>
        <v>47059</v>
      </c>
      <c r="Z2425" s="6" t="b">
        <f t="shared" si="259"/>
        <v>0</v>
      </c>
      <c r="AA2425" s="6">
        <f t="shared" si="262"/>
        <v>47141</v>
      </c>
      <c r="AB2425" s="4">
        <f t="shared" si="263"/>
        <v>5</v>
      </c>
      <c r="AC2425" s="32">
        <f t="shared" si="264"/>
        <v>13.566945447255776</v>
      </c>
      <c r="AD2425" s="4">
        <f>VLOOKUP($B2425,meanLDage!$Z$3:$AC$3145,4,FALSE)</f>
        <v>4</v>
      </c>
      <c r="AE2425" s="32">
        <f>VLOOKUP($B2425,meanLDage!$Z$3:$AC$3145,2,FALSE)</f>
        <v>12.663782835027632</v>
      </c>
      <c r="AF2425" s="6">
        <f>VLOOKUP(V2425,'2017 rep county selection'!$A$1:$C$281,3,FALSE)</f>
        <v>47163</v>
      </c>
      <c r="AH2425" s="9">
        <f t="shared" si="265"/>
        <v>47163</v>
      </c>
    </row>
    <row r="2426" spans="1:34" ht="15.75" customHeight="1" x14ac:dyDescent="0.3">
      <c r="A2426" s="4">
        <v>47</v>
      </c>
      <c r="B2426" s="4">
        <v>47061</v>
      </c>
      <c r="C2426" s="6" t="s">
        <v>2297</v>
      </c>
      <c r="D2426" s="6" t="s">
        <v>475</v>
      </c>
      <c r="E2426" s="4">
        <v>47061</v>
      </c>
      <c r="F2426" s="4">
        <v>47061</v>
      </c>
      <c r="G2426" s="4">
        <v>47061</v>
      </c>
      <c r="H2426" s="37">
        <v>177143909</v>
      </c>
      <c r="I2426" s="37">
        <v>185523286.52555501</v>
      </c>
      <c r="J2426" s="37">
        <v>197187762.06172001</v>
      </c>
      <c r="K2426" s="4" t="str">
        <f>VLOOKUP(B2426,altitude!$B$3:$E$3232,4)</f>
        <v>L</v>
      </c>
      <c r="L2426" s="4">
        <f>VLOOKUP(B2426,fuelregion!$C$5:$D$3233,2,FALSE)</f>
        <v>100001000</v>
      </c>
      <c r="M2426" s="4">
        <f>VLOOKUP(B2426,fuelregion!$H$5:$I$3113,2,FALSE)</f>
        <v>100001000</v>
      </c>
      <c r="N2426" s="4">
        <f>VLOOKUP(B2426,imbin!$B$4:$D$3233,2,FALSE)</f>
        <v>0</v>
      </c>
      <c r="O2426" s="4" t="str">
        <f>VLOOKUP(B2426,imbin!$B$4:$D$3233,3,FALSE)</f>
        <v>MOVES</v>
      </c>
      <c r="P2426" s="4">
        <f>IF(ISNA(VLOOKUP(B2426,rampbin!$B$4:$G$1697,6,FALSE)),2,VLOOKUP(B2426,rampbin!$B$4:$G$1697,6,FALSE))</f>
        <v>2</v>
      </c>
      <c r="Q2426" s="4" t="str">
        <f>IF(ISNA(VLOOKUP(B2426,rampbin!$B$4:$G$1697,5,FALSE)),"MOVES",VLOOKUP(B2426,rampbin!$B$4:$G$1697,5,FALSE))</f>
        <v>MOVES</v>
      </c>
      <c r="R2426" s="4" t="s">
        <v>1880</v>
      </c>
      <c r="S2426" s="6" t="s">
        <v>1851</v>
      </c>
      <c r="T2426" s="4">
        <f>VLOOKUP(B2426,meanLDage!$B$3:$E$3145,4,FALSE)</f>
        <v>5</v>
      </c>
      <c r="U2426" s="32">
        <f>VLOOKUP(B2426,meanLDage!$B$3:$E$3145,2,FALSE)</f>
        <v>14.829710924591506</v>
      </c>
      <c r="V2426" s="4" t="str">
        <f t="shared" si="260"/>
        <v>47_L_100001000_0_5_2</v>
      </c>
      <c r="W2426" s="4">
        <v>47059</v>
      </c>
      <c r="X2426" s="6"/>
      <c r="Y2426" s="8">
        <f t="shared" si="261"/>
        <v>47059</v>
      </c>
      <c r="Z2426" s="6" t="b">
        <f t="shared" si="259"/>
        <v>0</v>
      </c>
      <c r="AA2426" s="6">
        <f t="shared" si="262"/>
        <v>47061</v>
      </c>
      <c r="AB2426" s="4">
        <f t="shared" si="263"/>
        <v>5</v>
      </c>
      <c r="AC2426" s="32">
        <f t="shared" si="264"/>
        <v>14.829710924591506</v>
      </c>
      <c r="AD2426" s="4">
        <f>VLOOKUP($B2426,meanLDage!$Z$3:$AC$3145,4,FALSE)</f>
        <v>5</v>
      </c>
      <c r="AE2426" s="32">
        <f>VLOOKUP($B2426,meanLDage!$Z$3:$AC$3145,2,FALSE)</f>
        <v>14.081604110356812</v>
      </c>
      <c r="AF2426" s="6">
        <f>VLOOKUP(V2426,'2017 rep county selection'!$A$1:$C$281,3,FALSE)</f>
        <v>47115</v>
      </c>
      <c r="AH2426" s="9">
        <f t="shared" si="265"/>
        <v>47115</v>
      </c>
    </row>
    <row r="2427" spans="1:34" ht="15.75" customHeight="1" x14ac:dyDescent="0.3">
      <c r="A2427" s="4">
        <v>47</v>
      </c>
      <c r="B2427" s="4">
        <v>47063</v>
      </c>
      <c r="C2427" s="6" t="s">
        <v>2297</v>
      </c>
      <c r="D2427" s="6" t="s">
        <v>1481</v>
      </c>
      <c r="E2427" s="4">
        <v>47141</v>
      </c>
      <c r="F2427" s="4">
        <v>47141</v>
      </c>
      <c r="G2427" s="4">
        <v>47141</v>
      </c>
      <c r="H2427" s="37">
        <v>670912837</v>
      </c>
      <c r="I2427" s="37">
        <v>643251208.44157803</v>
      </c>
      <c r="J2427" s="37">
        <v>683694584.17715299</v>
      </c>
      <c r="K2427" s="4" t="str">
        <f>VLOOKUP(B2427,altitude!$B$3:$E$3232,4)</f>
        <v>L</v>
      </c>
      <c r="L2427" s="4">
        <f>VLOOKUP(B2427,fuelregion!$C$5:$D$3233,2,FALSE)</f>
        <v>100001000</v>
      </c>
      <c r="M2427" s="4">
        <f>VLOOKUP(B2427,fuelregion!$H$5:$I$3113,2,FALSE)</f>
        <v>100001000</v>
      </c>
      <c r="N2427" s="4">
        <f>VLOOKUP(B2427,imbin!$B$4:$D$3233,2,FALSE)</f>
        <v>0</v>
      </c>
      <c r="O2427" s="4" t="str">
        <f>VLOOKUP(B2427,imbin!$B$4:$D$3233,3,FALSE)</f>
        <v>MOVES</v>
      </c>
      <c r="P2427" s="4">
        <f>IF(ISNA(VLOOKUP(B2427,rampbin!$B$4:$G$1697,6,FALSE)),2,VLOOKUP(B2427,rampbin!$B$4:$G$1697,6,FALSE))</f>
        <v>2</v>
      </c>
      <c r="Q2427" s="4" t="str">
        <f>IF(ISNA(VLOOKUP(B2427,rampbin!$B$4:$G$1697,5,FALSE)),"MOVES",VLOOKUP(B2427,rampbin!$B$4:$G$1697,5,FALSE))</f>
        <v>MOVES</v>
      </c>
      <c r="R2427" s="4" t="s">
        <v>1877</v>
      </c>
      <c r="S2427" s="6" t="s">
        <v>2175</v>
      </c>
      <c r="T2427" s="4">
        <f>VLOOKUP(B2427,meanLDage!$B$3:$E$3145,4,FALSE)</f>
        <v>4</v>
      </c>
      <c r="U2427" s="32">
        <f>VLOOKUP(B2427,meanLDage!$B$3:$E$3145,2,FALSE)</f>
        <v>12.818405052325986</v>
      </c>
      <c r="V2427" s="4" t="str">
        <f t="shared" si="260"/>
        <v>47_L_100001000_0_4_2</v>
      </c>
      <c r="W2427" s="4">
        <v>47163</v>
      </c>
      <c r="X2427" s="6"/>
      <c r="Y2427" s="8">
        <f t="shared" si="261"/>
        <v>47163</v>
      </c>
      <c r="Z2427" s="6" t="b">
        <f t="shared" si="259"/>
        <v>0</v>
      </c>
      <c r="AA2427" s="6">
        <f t="shared" si="262"/>
        <v>47141</v>
      </c>
      <c r="AB2427" s="4">
        <f t="shared" si="263"/>
        <v>4</v>
      </c>
      <c r="AC2427" s="32">
        <f t="shared" si="264"/>
        <v>12.818405052325986</v>
      </c>
      <c r="AD2427" s="4">
        <f>VLOOKUP($B2427,meanLDage!$Z$3:$AC$3145,4,FALSE)</f>
        <v>4</v>
      </c>
      <c r="AE2427" s="32">
        <f>VLOOKUP($B2427,meanLDage!$Z$3:$AC$3145,2,FALSE)</f>
        <v>11.734494331069087</v>
      </c>
      <c r="AF2427" s="6">
        <f>VLOOKUP(V2427,'2017 rep county selection'!$A$1:$C$281,3,FALSE)</f>
        <v>47163</v>
      </c>
      <c r="AH2427" s="9">
        <f t="shared" si="265"/>
        <v>47163</v>
      </c>
    </row>
    <row r="2428" spans="1:34" ht="15.75" customHeight="1" x14ac:dyDescent="0.3">
      <c r="A2428" s="4">
        <v>47</v>
      </c>
      <c r="B2428" s="4">
        <v>47065</v>
      </c>
      <c r="C2428" s="6" t="s">
        <v>2297</v>
      </c>
      <c r="D2428" s="6" t="s">
        <v>286</v>
      </c>
      <c r="E2428" s="4">
        <v>47093</v>
      </c>
      <c r="F2428" s="4">
        <v>47093</v>
      </c>
      <c r="G2428" s="4">
        <v>47093</v>
      </c>
      <c r="H2428" s="37">
        <v>3635383389</v>
      </c>
      <c r="I2428" s="37">
        <v>3723296272.9465699</v>
      </c>
      <c r="J2428" s="37">
        <v>3957392483.1810002</v>
      </c>
      <c r="K2428" s="4" t="str">
        <f>VLOOKUP(B2428,altitude!$B$3:$E$3232,4)</f>
        <v>L</v>
      </c>
      <c r="L2428" s="4">
        <f>VLOOKUP(B2428,fuelregion!$C$5:$D$3233,2,FALSE)</f>
        <v>100001000</v>
      </c>
      <c r="M2428" s="4">
        <f>VLOOKUP(B2428,fuelregion!$H$5:$I$3113,2,FALSE)</f>
        <v>100001000</v>
      </c>
      <c r="N2428" s="4">
        <f>VLOOKUP(B2428,imbin!$B$4:$D$3233,2,FALSE)</f>
        <v>0</v>
      </c>
      <c r="O2428" s="4" t="str">
        <f>VLOOKUP(B2428,imbin!$B$4:$D$3233,3,FALSE)</f>
        <v>MOVES</v>
      </c>
      <c r="P2428" s="4">
        <f>IF(ISNA(VLOOKUP(B2428,rampbin!$B$4:$G$1697,6,FALSE)),2,VLOOKUP(B2428,rampbin!$B$4:$G$1697,6,FALSE))</f>
        <v>2</v>
      </c>
      <c r="Q2428" s="4" t="str">
        <f>IF(ISNA(VLOOKUP(B2428,rampbin!$B$4:$G$1697,5,FALSE)),"MOVES",VLOOKUP(B2428,rampbin!$B$4:$G$1697,5,FALSE))</f>
        <v>MOVES</v>
      </c>
      <c r="R2428" s="4" t="s">
        <v>1877</v>
      </c>
      <c r="S2428" s="6" t="s">
        <v>1976</v>
      </c>
      <c r="T2428" s="4">
        <f>VLOOKUP(B2428,meanLDage!$B$3:$E$3145,4,FALSE)</f>
        <v>3</v>
      </c>
      <c r="U2428" s="32">
        <f>VLOOKUP(B2428,meanLDage!$B$3:$E$3145,2,FALSE)</f>
        <v>10.558790360452942</v>
      </c>
      <c r="V2428" s="4" t="str">
        <f t="shared" si="260"/>
        <v>47_L_100001000_0_3_2</v>
      </c>
      <c r="W2428" s="4">
        <v>47065</v>
      </c>
      <c r="X2428" s="6"/>
      <c r="Y2428" s="8">
        <f t="shared" si="261"/>
        <v>47065</v>
      </c>
      <c r="Z2428" s="6" t="b">
        <f t="shared" si="259"/>
        <v>0</v>
      </c>
      <c r="AA2428" s="6">
        <f t="shared" si="262"/>
        <v>47093</v>
      </c>
      <c r="AB2428" s="4">
        <f t="shared" si="263"/>
        <v>3</v>
      </c>
      <c r="AC2428" s="32">
        <f t="shared" si="264"/>
        <v>10.558790360452942</v>
      </c>
      <c r="AD2428" s="4">
        <f>VLOOKUP($B2428,meanLDage!$Z$3:$AC$3145,4,FALSE)</f>
        <v>3</v>
      </c>
      <c r="AE2428" s="32">
        <f>VLOOKUP($B2428,meanLDage!$Z$3:$AC$3145,2,FALSE)</f>
        <v>9.7521970361280079</v>
      </c>
      <c r="AF2428" s="6">
        <f>VLOOKUP(V2428,'2017 rep county selection'!$A$1:$C$281,3,FALSE)</f>
        <v>47065</v>
      </c>
      <c r="AH2428" s="9">
        <f t="shared" si="265"/>
        <v>47065</v>
      </c>
    </row>
    <row r="2429" spans="1:34" ht="15.75" customHeight="1" x14ac:dyDescent="0.3">
      <c r="A2429" s="4">
        <v>47</v>
      </c>
      <c r="B2429" s="4">
        <v>47067</v>
      </c>
      <c r="C2429" s="6" t="s">
        <v>2297</v>
      </c>
      <c r="D2429" s="6" t="s">
        <v>369</v>
      </c>
      <c r="E2429" s="4">
        <v>47061</v>
      </c>
      <c r="F2429" s="4">
        <v>47061</v>
      </c>
      <c r="G2429" s="4">
        <v>47061</v>
      </c>
      <c r="H2429" s="37">
        <v>42336779</v>
      </c>
      <c r="I2429" s="37">
        <v>36306913.896607503</v>
      </c>
      <c r="J2429" s="37">
        <v>38589652.181491598</v>
      </c>
      <c r="K2429" s="4" t="str">
        <f>VLOOKUP(B2429,altitude!$B$3:$E$3232,4)</f>
        <v>L</v>
      </c>
      <c r="L2429" s="4">
        <f>VLOOKUP(B2429,fuelregion!$C$5:$D$3233,2,FALSE)</f>
        <v>100001000</v>
      </c>
      <c r="M2429" s="4">
        <f>VLOOKUP(B2429,fuelregion!$H$5:$I$3113,2,FALSE)</f>
        <v>100001000</v>
      </c>
      <c r="N2429" s="4">
        <f>VLOOKUP(B2429,imbin!$B$4:$D$3233,2,FALSE)</f>
        <v>0</v>
      </c>
      <c r="O2429" s="4" t="str">
        <f>VLOOKUP(B2429,imbin!$B$4:$D$3233,3,FALSE)</f>
        <v>MOVES</v>
      </c>
      <c r="P2429" s="4">
        <f>IF(ISNA(VLOOKUP(B2429,rampbin!$B$4:$G$1697,6,FALSE)),2,VLOOKUP(B2429,rampbin!$B$4:$G$1697,6,FALSE))</f>
        <v>2</v>
      </c>
      <c r="Q2429" s="4" t="str">
        <f>IF(ISNA(VLOOKUP(B2429,rampbin!$B$4:$G$1697,5,FALSE)),"MOVES",VLOOKUP(B2429,rampbin!$B$4:$G$1697,5,FALSE))</f>
        <v>MOVES</v>
      </c>
      <c r="R2429" s="4" t="s">
        <v>1880</v>
      </c>
      <c r="S2429" s="6" t="s">
        <v>1851</v>
      </c>
      <c r="T2429" s="4">
        <f>VLOOKUP(B2429,meanLDage!$B$3:$E$3145,4,FALSE)</f>
        <v>6</v>
      </c>
      <c r="U2429" s="32">
        <f>VLOOKUP(B2429,meanLDage!$B$3:$E$3145,2,FALSE)</f>
        <v>15.028951628870381</v>
      </c>
      <c r="V2429" s="4" t="str">
        <f t="shared" si="260"/>
        <v>47_L_100001000_0_5_2</v>
      </c>
      <c r="W2429" s="4">
        <v>47067</v>
      </c>
      <c r="X2429" s="6"/>
      <c r="Y2429" s="8">
        <f t="shared" si="261"/>
        <v>47067</v>
      </c>
      <c r="Z2429" s="6" t="b">
        <f t="shared" si="259"/>
        <v>0</v>
      </c>
      <c r="AA2429" s="6">
        <f t="shared" si="262"/>
        <v>47061</v>
      </c>
      <c r="AB2429" s="4">
        <f t="shared" si="263"/>
        <v>6</v>
      </c>
      <c r="AC2429" s="32">
        <f t="shared" si="264"/>
        <v>15.028951628870381</v>
      </c>
      <c r="AD2429" s="4">
        <f>VLOOKUP($B2429,meanLDage!$Z$3:$AC$3145,4,FALSE)</f>
        <v>5</v>
      </c>
      <c r="AE2429" s="32">
        <f>VLOOKUP($B2429,meanLDage!$Z$3:$AC$3145,2,FALSE)</f>
        <v>14.032093099183468</v>
      </c>
      <c r="AF2429" s="6">
        <f>VLOOKUP(V2429,'2017 rep county selection'!$A$1:$C$281,3,FALSE)</f>
        <v>47115</v>
      </c>
      <c r="AH2429" s="9">
        <f t="shared" si="265"/>
        <v>47115</v>
      </c>
    </row>
    <row r="2430" spans="1:34" ht="15.75" customHeight="1" x14ac:dyDescent="0.3">
      <c r="A2430" s="4">
        <v>47</v>
      </c>
      <c r="B2430" s="4">
        <v>47069</v>
      </c>
      <c r="C2430" s="6" t="s">
        <v>2297</v>
      </c>
      <c r="D2430" s="6" t="s">
        <v>1482</v>
      </c>
      <c r="E2430" s="4">
        <v>47141</v>
      </c>
      <c r="F2430" s="4">
        <v>47077</v>
      </c>
      <c r="G2430" s="4">
        <v>47077</v>
      </c>
      <c r="H2430" s="37">
        <v>266203324</v>
      </c>
      <c r="I2430" s="37">
        <v>225743739.78574401</v>
      </c>
      <c r="J2430" s="37">
        <v>239937011.04273799</v>
      </c>
      <c r="K2430" s="4" t="str">
        <f>VLOOKUP(B2430,altitude!$B$3:$E$3232,4)</f>
        <v>L</v>
      </c>
      <c r="L2430" s="4">
        <f>VLOOKUP(B2430,fuelregion!$C$5:$D$3233,2,FALSE)</f>
        <v>200001000</v>
      </c>
      <c r="M2430" s="4">
        <f>VLOOKUP(B2430,fuelregion!$H$5:$I$3113,2,FALSE)</f>
        <v>200001000</v>
      </c>
      <c r="N2430" s="4">
        <f>VLOOKUP(B2430,imbin!$B$4:$D$3233,2,FALSE)</f>
        <v>0</v>
      </c>
      <c r="O2430" s="4" t="str">
        <f>VLOOKUP(B2430,imbin!$B$4:$D$3233,3,FALSE)</f>
        <v>MOVES</v>
      </c>
      <c r="P2430" s="4">
        <f>IF(ISNA(VLOOKUP(B2430,rampbin!$B$4:$G$1697,6,FALSE)),2,VLOOKUP(B2430,rampbin!$B$4:$G$1697,6,FALSE))</f>
        <v>2</v>
      </c>
      <c r="Q2430" s="4" t="str">
        <f>IF(ISNA(VLOOKUP(B2430,rampbin!$B$4:$G$1697,5,FALSE)),"MOVES",VLOOKUP(B2430,rampbin!$B$4:$G$1697,5,FALSE))</f>
        <v>MOVES</v>
      </c>
      <c r="R2430" s="4" t="s">
        <v>1880</v>
      </c>
      <c r="S2430" s="6" t="s">
        <v>1851</v>
      </c>
      <c r="T2430" s="4">
        <f>VLOOKUP(B2430,meanLDage!$B$3:$E$3145,4,FALSE)</f>
        <v>5</v>
      </c>
      <c r="U2430" s="32">
        <f>VLOOKUP(B2430,meanLDage!$B$3:$E$3145,2,FALSE)</f>
        <v>13.206333795320615</v>
      </c>
      <c r="V2430" s="4" t="str">
        <f t="shared" si="260"/>
        <v>47_L_200001000_0_4_2</v>
      </c>
      <c r="W2430" s="4">
        <v>47055</v>
      </c>
      <c r="X2430" s="6"/>
      <c r="Y2430" s="8">
        <f t="shared" si="261"/>
        <v>47055</v>
      </c>
      <c r="Z2430" s="6" t="b">
        <f t="shared" si="259"/>
        <v>0</v>
      </c>
      <c r="AA2430" s="6">
        <f t="shared" si="262"/>
        <v>47077</v>
      </c>
      <c r="AB2430" s="4">
        <f t="shared" si="263"/>
        <v>5</v>
      </c>
      <c r="AC2430" s="32">
        <f t="shared" si="264"/>
        <v>13.206333795320615</v>
      </c>
      <c r="AD2430" s="4">
        <f>VLOOKUP($B2430,meanLDage!$Z$3:$AC$3145,4,FALSE)</f>
        <v>4</v>
      </c>
      <c r="AE2430" s="32">
        <f>VLOOKUP($B2430,meanLDage!$Z$3:$AC$3145,2,FALSE)</f>
        <v>12.291688663008468</v>
      </c>
      <c r="AF2430" s="6">
        <f>VLOOKUP(V2430,'2017 rep county selection'!$A$1:$C$281,3,FALSE)</f>
        <v>47113</v>
      </c>
      <c r="AH2430" s="9">
        <f t="shared" si="265"/>
        <v>47113</v>
      </c>
    </row>
    <row r="2431" spans="1:34" ht="15.75" customHeight="1" x14ac:dyDescent="0.3">
      <c r="A2431" s="4">
        <v>47</v>
      </c>
      <c r="B2431" s="4">
        <v>47071</v>
      </c>
      <c r="C2431" s="6" t="s">
        <v>2297</v>
      </c>
      <c r="D2431" s="6" t="s">
        <v>476</v>
      </c>
      <c r="E2431" s="4">
        <v>47141</v>
      </c>
      <c r="F2431" s="4">
        <v>47077</v>
      </c>
      <c r="G2431" s="4">
        <v>47077</v>
      </c>
      <c r="H2431" s="37">
        <v>242822871</v>
      </c>
      <c r="I2431" s="37">
        <v>257745457.85769001</v>
      </c>
      <c r="J2431" s="37">
        <v>273950785.20007199</v>
      </c>
      <c r="K2431" s="4" t="str">
        <f>VLOOKUP(B2431,altitude!$B$3:$E$3232,4)</f>
        <v>L</v>
      </c>
      <c r="L2431" s="4">
        <f>VLOOKUP(B2431,fuelregion!$C$5:$D$3233,2,FALSE)</f>
        <v>200001000</v>
      </c>
      <c r="M2431" s="4">
        <f>VLOOKUP(B2431,fuelregion!$H$5:$I$3113,2,FALSE)</f>
        <v>200001000</v>
      </c>
      <c r="N2431" s="4">
        <f>VLOOKUP(B2431,imbin!$B$4:$D$3233,2,FALSE)</f>
        <v>0</v>
      </c>
      <c r="O2431" s="4" t="str">
        <f>VLOOKUP(B2431,imbin!$B$4:$D$3233,3,FALSE)</f>
        <v>MOVES</v>
      </c>
      <c r="P2431" s="4">
        <f>IF(ISNA(VLOOKUP(B2431,rampbin!$B$4:$G$1697,6,FALSE)),2,VLOOKUP(B2431,rampbin!$B$4:$G$1697,6,FALSE))</f>
        <v>2</v>
      </c>
      <c r="Q2431" s="4" t="str">
        <f>IF(ISNA(VLOOKUP(B2431,rampbin!$B$4:$G$1697,5,FALSE)),"MOVES",VLOOKUP(B2431,rampbin!$B$4:$G$1697,5,FALSE))</f>
        <v>MOVES</v>
      </c>
      <c r="R2431" s="4" t="s">
        <v>1880</v>
      </c>
      <c r="S2431" s="6" t="s">
        <v>1851</v>
      </c>
      <c r="T2431" s="4">
        <f>VLOOKUP(B2431,meanLDage!$B$3:$E$3145,4,FALSE)</f>
        <v>4</v>
      </c>
      <c r="U2431" s="32">
        <f>VLOOKUP(B2431,meanLDage!$B$3:$E$3145,2,FALSE)</f>
        <v>12.7608277965924</v>
      </c>
      <c r="V2431" s="4" t="str">
        <f t="shared" si="260"/>
        <v>47_L_200001000_0_4_2</v>
      </c>
      <c r="W2431" s="4">
        <v>47113</v>
      </c>
      <c r="X2431" s="6"/>
      <c r="Y2431" s="8">
        <f t="shared" si="261"/>
        <v>47113</v>
      </c>
      <c r="Z2431" s="6" t="b">
        <f t="shared" si="259"/>
        <v>0</v>
      </c>
      <c r="AA2431" s="6">
        <f t="shared" si="262"/>
        <v>47077</v>
      </c>
      <c r="AB2431" s="4">
        <f t="shared" si="263"/>
        <v>4</v>
      </c>
      <c r="AC2431" s="32">
        <f t="shared" si="264"/>
        <v>12.7608277965924</v>
      </c>
      <c r="AD2431" s="4">
        <f>VLOOKUP($B2431,meanLDage!$Z$3:$AC$3145,4,FALSE)</f>
        <v>4</v>
      </c>
      <c r="AE2431" s="32">
        <f>VLOOKUP($B2431,meanLDage!$Z$3:$AC$3145,2,FALSE)</f>
        <v>11.931756448428549</v>
      </c>
      <c r="AF2431" s="6">
        <f>VLOOKUP(V2431,'2017 rep county selection'!$A$1:$C$281,3,FALSE)</f>
        <v>47113</v>
      </c>
      <c r="AH2431" s="9">
        <f t="shared" si="265"/>
        <v>47113</v>
      </c>
    </row>
    <row r="2432" spans="1:34" ht="15.75" customHeight="1" x14ac:dyDescent="0.3">
      <c r="A2432" s="4">
        <v>47</v>
      </c>
      <c r="B2432" s="4">
        <v>47073</v>
      </c>
      <c r="C2432" s="6" t="s">
        <v>2297</v>
      </c>
      <c r="D2432" s="6" t="s">
        <v>1483</v>
      </c>
      <c r="E2432" s="4">
        <v>47141</v>
      </c>
      <c r="F2432" s="4">
        <v>47141</v>
      </c>
      <c r="G2432" s="4">
        <v>47141</v>
      </c>
      <c r="H2432" s="37">
        <v>467723479</v>
      </c>
      <c r="I2432" s="37">
        <v>414365528.767914</v>
      </c>
      <c r="J2432" s="37">
        <v>440418088.87351102</v>
      </c>
      <c r="K2432" s="4" t="str">
        <f>VLOOKUP(B2432,altitude!$B$3:$E$3232,4)</f>
        <v>L</v>
      </c>
      <c r="L2432" s="4">
        <f>VLOOKUP(B2432,fuelregion!$C$5:$D$3233,2,FALSE)</f>
        <v>100001000</v>
      </c>
      <c r="M2432" s="4">
        <f>VLOOKUP(B2432,fuelregion!$H$5:$I$3113,2,FALSE)</f>
        <v>100001000</v>
      </c>
      <c r="N2432" s="4">
        <f>VLOOKUP(B2432,imbin!$B$4:$D$3233,2,FALSE)</f>
        <v>0</v>
      </c>
      <c r="O2432" s="4" t="str">
        <f>VLOOKUP(B2432,imbin!$B$4:$D$3233,3,FALSE)</f>
        <v>MOVES</v>
      </c>
      <c r="P2432" s="4">
        <f>IF(ISNA(VLOOKUP(B2432,rampbin!$B$4:$G$1697,6,FALSE)),2,VLOOKUP(B2432,rampbin!$B$4:$G$1697,6,FALSE))</f>
        <v>2</v>
      </c>
      <c r="Q2432" s="4" t="str">
        <f>IF(ISNA(VLOOKUP(B2432,rampbin!$B$4:$G$1697,5,FALSE)),"MOVES",VLOOKUP(B2432,rampbin!$B$4:$G$1697,5,FALSE))</f>
        <v>MOVES</v>
      </c>
      <c r="R2432" s="4" t="s">
        <v>1877</v>
      </c>
      <c r="S2432" s="6" t="s">
        <v>2176</v>
      </c>
      <c r="T2432" s="4">
        <f>VLOOKUP(B2432,meanLDage!$B$3:$E$3145,4,FALSE)</f>
        <v>5</v>
      </c>
      <c r="U2432" s="32">
        <f>VLOOKUP(B2432,meanLDage!$B$3:$E$3145,2,FALSE)</f>
        <v>13.429673805502256</v>
      </c>
      <c r="V2432" s="4" t="str">
        <f t="shared" si="260"/>
        <v>47_L_100001000_0_4_2</v>
      </c>
      <c r="W2432" s="4">
        <v>47059</v>
      </c>
      <c r="X2432" s="6"/>
      <c r="Y2432" s="8">
        <f t="shared" si="261"/>
        <v>47059</v>
      </c>
      <c r="Z2432" s="6" t="b">
        <f t="shared" si="259"/>
        <v>0</v>
      </c>
      <c r="AA2432" s="6">
        <f t="shared" si="262"/>
        <v>47141</v>
      </c>
      <c r="AB2432" s="4">
        <f t="shared" si="263"/>
        <v>5</v>
      </c>
      <c r="AC2432" s="32">
        <f t="shared" si="264"/>
        <v>13.429673805502256</v>
      </c>
      <c r="AD2432" s="4">
        <f>VLOOKUP($B2432,meanLDage!$Z$3:$AC$3145,4,FALSE)</f>
        <v>4</v>
      </c>
      <c r="AE2432" s="32">
        <f>VLOOKUP($B2432,meanLDage!$Z$3:$AC$3145,2,FALSE)</f>
        <v>12.461093094100908</v>
      </c>
      <c r="AF2432" s="6">
        <f>VLOOKUP(V2432,'2017 rep county selection'!$A$1:$C$281,3,FALSE)</f>
        <v>47163</v>
      </c>
      <c r="AH2432" s="9">
        <f t="shared" si="265"/>
        <v>47163</v>
      </c>
    </row>
    <row r="2433" spans="1:34" ht="15.75" customHeight="1" x14ac:dyDescent="0.3">
      <c r="A2433" s="4">
        <v>47</v>
      </c>
      <c r="B2433" s="4">
        <v>47075</v>
      </c>
      <c r="C2433" s="6" t="s">
        <v>2297</v>
      </c>
      <c r="D2433" s="6" t="s">
        <v>1213</v>
      </c>
      <c r="E2433" s="4">
        <v>47141</v>
      </c>
      <c r="F2433" s="4">
        <v>47077</v>
      </c>
      <c r="G2433" s="4">
        <v>47077</v>
      </c>
      <c r="H2433" s="37">
        <v>479395995</v>
      </c>
      <c r="I2433" s="37">
        <v>434630671.22222102</v>
      </c>
      <c r="J2433" s="37">
        <v>461957369.27105802</v>
      </c>
      <c r="K2433" s="4" t="str">
        <f>VLOOKUP(B2433,altitude!$B$3:$E$3232,4)</f>
        <v>L</v>
      </c>
      <c r="L2433" s="4">
        <f>VLOOKUP(B2433,fuelregion!$C$5:$D$3233,2,FALSE)</f>
        <v>200001000</v>
      </c>
      <c r="M2433" s="4">
        <f>VLOOKUP(B2433,fuelregion!$H$5:$I$3113,2,FALSE)</f>
        <v>200001000</v>
      </c>
      <c r="N2433" s="4">
        <f>VLOOKUP(B2433,imbin!$B$4:$D$3233,2,FALSE)</f>
        <v>0</v>
      </c>
      <c r="O2433" s="4" t="str">
        <f>VLOOKUP(B2433,imbin!$B$4:$D$3233,3,FALSE)</f>
        <v>MOVES</v>
      </c>
      <c r="P2433" s="4">
        <f>IF(ISNA(VLOOKUP(B2433,rampbin!$B$4:$G$1697,6,FALSE)),2,VLOOKUP(B2433,rampbin!$B$4:$G$1697,6,FALSE))</f>
        <v>2</v>
      </c>
      <c r="Q2433" s="4" t="str">
        <f>IF(ISNA(VLOOKUP(B2433,rampbin!$B$4:$G$1697,5,FALSE)),"MOVES",VLOOKUP(B2433,rampbin!$B$4:$G$1697,5,FALSE))</f>
        <v>MOVES</v>
      </c>
      <c r="R2433" s="4" t="s">
        <v>1880</v>
      </c>
      <c r="S2433" s="6" t="s">
        <v>1851</v>
      </c>
      <c r="T2433" s="4">
        <f>VLOOKUP(B2433,meanLDage!$B$3:$E$3145,4,FALSE)</f>
        <v>4</v>
      </c>
      <c r="U2433" s="32">
        <f>VLOOKUP(B2433,meanLDage!$B$3:$E$3145,2,FALSE)</f>
        <v>12.396961184753629</v>
      </c>
      <c r="V2433" s="4" t="str">
        <f t="shared" si="260"/>
        <v>47_L_200001000_0_4_2</v>
      </c>
      <c r="W2433" s="4">
        <v>47113</v>
      </c>
      <c r="X2433" s="6"/>
      <c r="Y2433" s="8">
        <f t="shared" si="261"/>
        <v>47113</v>
      </c>
      <c r="Z2433" s="6" t="b">
        <f t="shared" si="259"/>
        <v>0</v>
      </c>
      <c r="AA2433" s="6">
        <f t="shared" si="262"/>
        <v>47077</v>
      </c>
      <c r="AB2433" s="4">
        <f t="shared" si="263"/>
        <v>4</v>
      </c>
      <c r="AC2433" s="32">
        <f t="shared" si="264"/>
        <v>12.396961184753629</v>
      </c>
      <c r="AD2433" s="4">
        <f>VLOOKUP($B2433,meanLDage!$Z$3:$AC$3145,4,FALSE)</f>
        <v>4</v>
      </c>
      <c r="AE2433" s="32">
        <f>VLOOKUP($B2433,meanLDage!$Z$3:$AC$3145,2,FALSE)</f>
        <v>11.655402685244916</v>
      </c>
      <c r="AF2433" s="6">
        <f>VLOOKUP(V2433,'2017 rep county selection'!$A$1:$C$281,3,FALSE)</f>
        <v>47113</v>
      </c>
      <c r="AH2433" s="9">
        <f t="shared" si="265"/>
        <v>47113</v>
      </c>
    </row>
    <row r="2434" spans="1:34" ht="15.75" customHeight="1" x14ac:dyDescent="0.3">
      <c r="A2434" s="4">
        <v>47</v>
      </c>
      <c r="B2434" s="4">
        <v>47077</v>
      </c>
      <c r="C2434" s="6" t="s">
        <v>2297</v>
      </c>
      <c r="D2434" s="6" t="s">
        <v>477</v>
      </c>
      <c r="E2434" s="4">
        <v>47141</v>
      </c>
      <c r="F2434" s="4">
        <v>47077</v>
      </c>
      <c r="G2434" s="4">
        <v>47077</v>
      </c>
      <c r="H2434" s="37">
        <v>561567920</v>
      </c>
      <c r="I2434" s="37">
        <v>519102624.89930397</v>
      </c>
      <c r="J2434" s="37">
        <v>551740359.934659</v>
      </c>
      <c r="K2434" s="4" t="str">
        <f>VLOOKUP(B2434,altitude!$B$3:$E$3232,4)</f>
        <v>L</v>
      </c>
      <c r="L2434" s="4">
        <f>VLOOKUP(B2434,fuelregion!$C$5:$D$3233,2,FALSE)</f>
        <v>200001000</v>
      </c>
      <c r="M2434" s="4">
        <f>VLOOKUP(B2434,fuelregion!$H$5:$I$3113,2,FALSE)</f>
        <v>200001000</v>
      </c>
      <c r="N2434" s="4">
        <f>VLOOKUP(B2434,imbin!$B$4:$D$3233,2,FALSE)</f>
        <v>0</v>
      </c>
      <c r="O2434" s="4" t="str">
        <f>VLOOKUP(B2434,imbin!$B$4:$D$3233,3,FALSE)</f>
        <v>MOVES</v>
      </c>
      <c r="P2434" s="4">
        <f>IF(ISNA(VLOOKUP(B2434,rampbin!$B$4:$G$1697,6,FALSE)),2,VLOOKUP(B2434,rampbin!$B$4:$G$1697,6,FALSE))</f>
        <v>2</v>
      </c>
      <c r="Q2434" s="4" t="str">
        <f>IF(ISNA(VLOOKUP(B2434,rampbin!$B$4:$G$1697,5,FALSE)),"MOVES",VLOOKUP(B2434,rampbin!$B$4:$G$1697,5,FALSE))</f>
        <v>MOVES</v>
      </c>
      <c r="R2434" s="4" t="s">
        <v>1880</v>
      </c>
      <c r="S2434" s="6" t="s">
        <v>1851</v>
      </c>
      <c r="T2434" s="4">
        <f>VLOOKUP(B2434,meanLDage!$B$3:$E$3145,4,FALSE)</f>
        <v>4</v>
      </c>
      <c r="U2434" s="32">
        <f>VLOOKUP(B2434,meanLDage!$B$3:$E$3145,2,FALSE)</f>
        <v>12.735646587906977</v>
      </c>
      <c r="V2434" s="4" t="str">
        <f t="shared" si="260"/>
        <v>47_L_200001000_0_4_2</v>
      </c>
      <c r="W2434" s="4">
        <v>47113</v>
      </c>
      <c r="X2434" s="6"/>
      <c r="Y2434" s="8">
        <f t="shared" si="261"/>
        <v>47113</v>
      </c>
      <c r="Z2434" s="6" t="b">
        <f t="shared" ref="Z2434:Z2497" si="266">G2434=Y2434</f>
        <v>0</v>
      </c>
      <c r="AA2434" s="6">
        <f t="shared" si="262"/>
        <v>47077</v>
      </c>
      <c r="AB2434" s="4">
        <f t="shared" si="263"/>
        <v>4</v>
      </c>
      <c r="AC2434" s="32">
        <f t="shared" si="264"/>
        <v>12.735646587906977</v>
      </c>
      <c r="AD2434" s="4">
        <f>VLOOKUP($B2434,meanLDage!$Z$3:$AC$3145,4,FALSE)</f>
        <v>4</v>
      </c>
      <c r="AE2434" s="32">
        <f>VLOOKUP($B2434,meanLDage!$Z$3:$AC$3145,2,FALSE)</f>
        <v>11.919670427448862</v>
      </c>
      <c r="AF2434" s="6">
        <f>VLOOKUP(V2434,'2017 rep county selection'!$A$1:$C$281,3,FALSE)</f>
        <v>47113</v>
      </c>
      <c r="AH2434" s="9">
        <f t="shared" si="265"/>
        <v>47113</v>
      </c>
    </row>
    <row r="2435" spans="1:34" ht="15.75" customHeight="1" x14ac:dyDescent="0.3">
      <c r="A2435" s="4">
        <v>47</v>
      </c>
      <c r="B2435" s="4">
        <v>47079</v>
      </c>
      <c r="C2435" s="6" t="s">
        <v>2297</v>
      </c>
      <c r="D2435" s="6" t="s">
        <v>40</v>
      </c>
      <c r="E2435" s="4">
        <v>47141</v>
      </c>
      <c r="F2435" s="4">
        <v>47077</v>
      </c>
      <c r="G2435" s="4">
        <v>47077</v>
      </c>
      <c r="H2435" s="37">
        <v>330545446</v>
      </c>
      <c r="I2435" s="37">
        <v>306088615.586061</v>
      </c>
      <c r="J2435" s="37">
        <v>325333440.51426297</v>
      </c>
      <c r="K2435" s="4" t="str">
        <f>VLOOKUP(B2435,altitude!$B$3:$E$3232,4)</f>
        <v>L</v>
      </c>
      <c r="L2435" s="4">
        <f>VLOOKUP(B2435,fuelregion!$C$5:$D$3233,2,FALSE)</f>
        <v>200001000</v>
      </c>
      <c r="M2435" s="4">
        <f>VLOOKUP(B2435,fuelregion!$H$5:$I$3113,2,FALSE)</f>
        <v>200001000</v>
      </c>
      <c r="N2435" s="4">
        <f>VLOOKUP(B2435,imbin!$B$4:$D$3233,2,FALSE)</f>
        <v>0</v>
      </c>
      <c r="O2435" s="4" t="str">
        <f>VLOOKUP(B2435,imbin!$B$4:$D$3233,3,FALSE)</f>
        <v>MOVES</v>
      </c>
      <c r="P2435" s="4">
        <f>IF(ISNA(VLOOKUP(B2435,rampbin!$B$4:$G$1697,6,FALSE)),2,VLOOKUP(B2435,rampbin!$B$4:$G$1697,6,FALSE))</f>
        <v>2</v>
      </c>
      <c r="Q2435" s="4" t="str">
        <f>IF(ISNA(VLOOKUP(B2435,rampbin!$B$4:$G$1697,5,FALSE)),"MOVES",VLOOKUP(B2435,rampbin!$B$4:$G$1697,5,FALSE))</f>
        <v>MOVES</v>
      </c>
      <c r="R2435" s="4" t="s">
        <v>1880</v>
      </c>
      <c r="S2435" s="6" t="s">
        <v>1851</v>
      </c>
      <c r="T2435" s="4">
        <f>VLOOKUP(B2435,meanLDage!$B$3:$E$3145,4,FALSE)</f>
        <v>4</v>
      </c>
      <c r="U2435" s="32">
        <f>VLOOKUP(B2435,meanLDage!$B$3:$E$3145,2,FALSE)</f>
        <v>12.574239134538205</v>
      </c>
      <c r="V2435" s="4" t="str">
        <f t="shared" ref="V2435:V2498" si="267">A2435&amp;"_"&amp;K2435&amp;"_"&amp;M2435&amp;"_"&amp;N2435&amp;"_"&amp;AD2435&amp;"_"&amp;P2435</f>
        <v>47_L_200001000_0_4_2</v>
      </c>
      <c r="W2435" s="4">
        <v>47113</v>
      </c>
      <c r="X2435" s="6"/>
      <c r="Y2435" s="8">
        <f t="shared" ref="Y2435:Y2498" si="268">IF(X2435&gt;0,X2435,W2435)</f>
        <v>47113</v>
      </c>
      <c r="Z2435" s="6" t="b">
        <f t="shared" si="266"/>
        <v>0</v>
      </c>
      <c r="AA2435" s="6">
        <f t="shared" ref="AA2435:AA2498" si="269">G2435</f>
        <v>47077</v>
      </c>
      <c r="AB2435" s="4">
        <f t="shared" ref="AB2435:AB2498" si="270">T2435</f>
        <v>4</v>
      </c>
      <c r="AC2435" s="32">
        <f t="shared" ref="AC2435:AC2498" si="271">U2435</f>
        <v>12.574239134538205</v>
      </c>
      <c r="AD2435" s="4">
        <f>VLOOKUP($B2435,meanLDage!$Z$3:$AC$3145,4,FALSE)</f>
        <v>4</v>
      </c>
      <c r="AE2435" s="32">
        <f>VLOOKUP($B2435,meanLDage!$Z$3:$AC$3145,2,FALSE)</f>
        <v>11.849915468941735</v>
      </c>
      <c r="AF2435" s="6">
        <f>VLOOKUP(V2435,'2017 rep county selection'!$A$1:$C$281,3,FALSE)</f>
        <v>47113</v>
      </c>
      <c r="AH2435" s="9">
        <f t="shared" ref="AH2435:AH2498" si="272">IF(AG2435&gt;0,AG2435,AF2435)</f>
        <v>47113</v>
      </c>
    </row>
    <row r="2436" spans="1:34" ht="15.75" customHeight="1" x14ac:dyDescent="0.3">
      <c r="A2436" s="4">
        <v>47</v>
      </c>
      <c r="B2436" s="4">
        <v>47081</v>
      </c>
      <c r="C2436" s="6" t="s">
        <v>2297</v>
      </c>
      <c r="D2436" s="6" t="s">
        <v>693</v>
      </c>
      <c r="E2436" s="4">
        <v>47141</v>
      </c>
      <c r="F2436" s="4">
        <v>47077</v>
      </c>
      <c r="G2436" s="4">
        <v>47077</v>
      </c>
      <c r="H2436" s="37">
        <v>348359907</v>
      </c>
      <c r="I2436" s="37">
        <v>366540651.47224498</v>
      </c>
      <c r="J2436" s="37">
        <v>389586300.03995001</v>
      </c>
      <c r="K2436" s="4" t="str">
        <f>VLOOKUP(B2436,altitude!$B$3:$E$3232,4)</f>
        <v>L</v>
      </c>
      <c r="L2436" s="4">
        <f>VLOOKUP(B2436,fuelregion!$C$5:$D$3233,2,FALSE)</f>
        <v>200001000</v>
      </c>
      <c r="M2436" s="4">
        <f>VLOOKUP(B2436,fuelregion!$H$5:$I$3113,2,FALSE)</f>
        <v>200001000</v>
      </c>
      <c r="N2436" s="4">
        <f>VLOOKUP(B2436,imbin!$B$4:$D$3233,2,FALSE)</f>
        <v>0</v>
      </c>
      <c r="O2436" s="4" t="str">
        <f>VLOOKUP(B2436,imbin!$B$4:$D$3233,3,FALSE)</f>
        <v>MOVES</v>
      </c>
      <c r="P2436" s="4">
        <f>IF(ISNA(VLOOKUP(B2436,rampbin!$B$4:$G$1697,6,FALSE)),2,VLOOKUP(B2436,rampbin!$B$4:$G$1697,6,FALSE))</f>
        <v>2</v>
      </c>
      <c r="Q2436" s="4" t="str">
        <f>IF(ISNA(VLOOKUP(B2436,rampbin!$B$4:$G$1697,5,FALSE)),"MOVES",VLOOKUP(B2436,rampbin!$B$4:$G$1697,5,FALSE))</f>
        <v>MOVES</v>
      </c>
      <c r="R2436" s="4" t="s">
        <v>1877</v>
      </c>
      <c r="S2436" s="6" t="s">
        <v>2172</v>
      </c>
      <c r="T2436" s="4">
        <f>VLOOKUP(B2436,meanLDage!$B$3:$E$3145,4,FALSE)</f>
        <v>5</v>
      </c>
      <c r="U2436" s="32">
        <f>VLOOKUP(B2436,meanLDage!$B$3:$E$3145,2,FALSE)</f>
        <v>13.735254467170224</v>
      </c>
      <c r="V2436" s="4" t="str">
        <f t="shared" si="267"/>
        <v>47_L_200001000_0_5_2</v>
      </c>
      <c r="W2436" s="4">
        <v>47055</v>
      </c>
      <c r="X2436" s="6"/>
      <c r="Y2436" s="8">
        <f t="shared" si="268"/>
        <v>47055</v>
      </c>
      <c r="Z2436" s="6" t="b">
        <f t="shared" si="266"/>
        <v>0</v>
      </c>
      <c r="AA2436" s="6">
        <f t="shared" si="269"/>
        <v>47077</v>
      </c>
      <c r="AB2436" s="4">
        <f t="shared" si="270"/>
        <v>5</v>
      </c>
      <c r="AC2436" s="32">
        <f t="shared" si="271"/>
        <v>13.735254467170224</v>
      </c>
      <c r="AD2436" s="4">
        <f>VLOOKUP($B2436,meanLDage!$Z$3:$AC$3145,4,FALSE)</f>
        <v>5</v>
      </c>
      <c r="AE2436" s="32">
        <f>VLOOKUP($B2436,meanLDage!$Z$3:$AC$3145,2,FALSE)</f>
        <v>13.016211613063586</v>
      </c>
      <c r="AF2436" s="6">
        <f>VLOOKUP(V2436,'2017 rep county selection'!$A$1:$C$281,3,FALSE)</f>
        <v>47081</v>
      </c>
      <c r="AH2436" s="9">
        <f t="shared" si="272"/>
        <v>47081</v>
      </c>
    </row>
    <row r="2437" spans="1:34" ht="15.75" customHeight="1" x14ac:dyDescent="0.3">
      <c r="A2437" s="4">
        <v>47</v>
      </c>
      <c r="B2437" s="4">
        <v>47083</v>
      </c>
      <c r="C2437" s="6" t="s">
        <v>2297</v>
      </c>
      <c r="D2437" s="6" t="s">
        <v>41</v>
      </c>
      <c r="E2437" s="4">
        <v>47141</v>
      </c>
      <c r="F2437" s="4">
        <v>47077</v>
      </c>
      <c r="G2437" s="4">
        <v>47077</v>
      </c>
      <c r="H2437" s="37">
        <v>55583147</v>
      </c>
      <c r="I2437" s="37">
        <v>55519786.380711399</v>
      </c>
      <c r="J2437" s="37">
        <v>59010502.841558099</v>
      </c>
      <c r="K2437" s="4" t="str">
        <f>VLOOKUP(B2437,altitude!$B$3:$E$3232,4)</f>
        <v>L</v>
      </c>
      <c r="L2437" s="4">
        <f>VLOOKUP(B2437,fuelregion!$C$5:$D$3233,2,FALSE)</f>
        <v>200001000</v>
      </c>
      <c r="M2437" s="4">
        <f>VLOOKUP(B2437,fuelregion!$H$5:$I$3113,2,FALSE)</f>
        <v>200001000</v>
      </c>
      <c r="N2437" s="4">
        <f>VLOOKUP(B2437,imbin!$B$4:$D$3233,2,FALSE)</f>
        <v>0</v>
      </c>
      <c r="O2437" s="4" t="str">
        <f>VLOOKUP(B2437,imbin!$B$4:$D$3233,3,FALSE)</f>
        <v>MOVES</v>
      </c>
      <c r="P2437" s="4">
        <f>IF(ISNA(VLOOKUP(B2437,rampbin!$B$4:$G$1697,6,FALSE)),2,VLOOKUP(B2437,rampbin!$B$4:$G$1697,6,FALSE))</f>
        <v>2</v>
      </c>
      <c r="Q2437" s="4" t="str">
        <f>IF(ISNA(VLOOKUP(B2437,rampbin!$B$4:$G$1697,5,FALSE)),"MOVES",VLOOKUP(B2437,rampbin!$B$4:$G$1697,5,FALSE))</f>
        <v>MOVES</v>
      </c>
      <c r="R2437" s="4" t="s">
        <v>1880</v>
      </c>
      <c r="S2437" s="6" t="s">
        <v>1851</v>
      </c>
      <c r="T2437" s="4">
        <f>VLOOKUP(B2437,meanLDage!$B$3:$E$3145,4,FALSE)</f>
        <v>5</v>
      </c>
      <c r="U2437" s="32">
        <f>VLOOKUP(B2437,meanLDage!$B$3:$E$3145,2,FALSE)</f>
        <v>13.463576990272491</v>
      </c>
      <c r="V2437" s="4" t="str">
        <f t="shared" si="267"/>
        <v>47_L_200001000_0_4_2</v>
      </c>
      <c r="W2437" s="4">
        <v>47055</v>
      </c>
      <c r="X2437" s="6"/>
      <c r="Y2437" s="8">
        <f t="shared" si="268"/>
        <v>47055</v>
      </c>
      <c r="Z2437" s="6" t="b">
        <f t="shared" si="266"/>
        <v>0</v>
      </c>
      <c r="AA2437" s="6">
        <f t="shared" si="269"/>
        <v>47077</v>
      </c>
      <c r="AB2437" s="4">
        <f t="shared" si="270"/>
        <v>5</v>
      </c>
      <c r="AC2437" s="32">
        <f t="shared" si="271"/>
        <v>13.463576990272491</v>
      </c>
      <c r="AD2437" s="4">
        <f>VLOOKUP($B2437,meanLDage!$Z$3:$AC$3145,4,FALSE)</f>
        <v>4</v>
      </c>
      <c r="AE2437" s="32">
        <f>VLOOKUP($B2437,meanLDage!$Z$3:$AC$3145,2,FALSE)</f>
        <v>12.410991145636398</v>
      </c>
      <c r="AF2437" s="6">
        <f>VLOOKUP(V2437,'2017 rep county selection'!$A$1:$C$281,3,FALSE)</f>
        <v>47113</v>
      </c>
      <c r="AH2437" s="9">
        <f t="shared" si="272"/>
        <v>47113</v>
      </c>
    </row>
    <row r="2438" spans="1:34" ht="15.75" customHeight="1" x14ac:dyDescent="0.3">
      <c r="A2438" s="4">
        <v>47</v>
      </c>
      <c r="B2438" s="4">
        <v>47085</v>
      </c>
      <c r="C2438" s="6" t="s">
        <v>2297</v>
      </c>
      <c r="D2438" s="6" t="s">
        <v>957</v>
      </c>
      <c r="E2438" s="4">
        <v>47141</v>
      </c>
      <c r="F2438" s="4">
        <v>47077</v>
      </c>
      <c r="G2438" s="4">
        <v>47077</v>
      </c>
      <c r="H2438" s="37">
        <v>339597471</v>
      </c>
      <c r="I2438" s="37">
        <v>327856513.96043599</v>
      </c>
      <c r="J2438" s="37">
        <v>348469960.164235</v>
      </c>
      <c r="K2438" s="4" t="str">
        <f>VLOOKUP(B2438,altitude!$B$3:$E$3232,4)</f>
        <v>L</v>
      </c>
      <c r="L2438" s="4">
        <f>VLOOKUP(B2438,fuelregion!$C$5:$D$3233,2,FALSE)</f>
        <v>200001000</v>
      </c>
      <c r="M2438" s="4">
        <f>VLOOKUP(B2438,fuelregion!$H$5:$I$3113,2,FALSE)</f>
        <v>200001000</v>
      </c>
      <c r="N2438" s="4">
        <f>VLOOKUP(B2438,imbin!$B$4:$D$3233,2,FALSE)</f>
        <v>0</v>
      </c>
      <c r="O2438" s="4" t="str">
        <f>VLOOKUP(B2438,imbin!$B$4:$D$3233,3,FALSE)</f>
        <v>MOVES</v>
      </c>
      <c r="P2438" s="4">
        <f>IF(ISNA(VLOOKUP(B2438,rampbin!$B$4:$G$1697,6,FALSE)),2,VLOOKUP(B2438,rampbin!$B$4:$G$1697,6,FALSE))</f>
        <v>2</v>
      </c>
      <c r="Q2438" s="4" t="str">
        <f>IF(ISNA(VLOOKUP(B2438,rampbin!$B$4:$G$1697,5,FALSE)),"MOVES",VLOOKUP(B2438,rampbin!$B$4:$G$1697,5,FALSE))</f>
        <v>MOVES</v>
      </c>
      <c r="R2438" s="4" t="s">
        <v>1880</v>
      </c>
      <c r="S2438" s="6" t="s">
        <v>1851</v>
      </c>
      <c r="T2438" s="4">
        <f>VLOOKUP(B2438,meanLDage!$B$3:$E$3145,4,FALSE)</f>
        <v>5</v>
      </c>
      <c r="U2438" s="32">
        <f>VLOOKUP(B2438,meanLDage!$B$3:$E$3145,2,FALSE)</f>
        <v>13.203142422229224</v>
      </c>
      <c r="V2438" s="4" t="str">
        <f t="shared" si="267"/>
        <v>47_L_200001000_0_4_2</v>
      </c>
      <c r="W2438" s="4">
        <v>47055</v>
      </c>
      <c r="X2438" s="6"/>
      <c r="Y2438" s="8">
        <f t="shared" si="268"/>
        <v>47055</v>
      </c>
      <c r="Z2438" s="6" t="b">
        <f t="shared" si="266"/>
        <v>0</v>
      </c>
      <c r="AA2438" s="6">
        <f t="shared" si="269"/>
        <v>47077</v>
      </c>
      <c r="AB2438" s="4">
        <f t="shared" si="270"/>
        <v>5</v>
      </c>
      <c r="AC2438" s="32">
        <f t="shared" si="271"/>
        <v>13.203142422229224</v>
      </c>
      <c r="AD2438" s="4">
        <f>VLOOKUP($B2438,meanLDage!$Z$3:$AC$3145,4,FALSE)</f>
        <v>4</v>
      </c>
      <c r="AE2438" s="32">
        <f>VLOOKUP($B2438,meanLDage!$Z$3:$AC$3145,2,FALSE)</f>
        <v>12.50696682269075</v>
      </c>
      <c r="AF2438" s="6">
        <f>VLOOKUP(V2438,'2017 rep county selection'!$A$1:$C$281,3,FALSE)</f>
        <v>47113</v>
      </c>
      <c r="AH2438" s="9">
        <f t="shared" si="272"/>
        <v>47113</v>
      </c>
    </row>
    <row r="2439" spans="1:34" ht="15.75" customHeight="1" x14ac:dyDescent="0.3">
      <c r="A2439" s="4">
        <v>47</v>
      </c>
      <c r="B2439" s="4">
        <v>47087</v>
      </c>
      <c r="C2439" s="6" t="s">
        <v>2297</v>
      </c>
      <c r="D2439" s="6" t="s">
        <v>42</v>
      </c>
      <c r="E2439" s="4">
        <v>47141</v>
      </c>
      <c r="F2439" s="4">
        <v>47077</v>
      </c>
      <c r="G2439" s="4">
        <v>47077</v>
      </c>
      <c r="H2439" s="37">
        <v>96987732</v>
      </c>
      <c r="I2439" s="37">
        <v>84187978.602641195</v>
      </c>
      <c r="J2439" s="37">
        <v>89481161.120312706</v>
      </c>
      <c r="K2439" s="4" t="str">
        <f>VLOOKUP(B2439,altitude!$B$3:$E$3232,4)</f>
        <v>L</v>
      </c>
      <c r="L2439" s="4">
        <f>VLOOKUP(B2439,fuelregion!$C$5:$D$3233,2,FALSE)</f>
        <v>200001000</v>
      </c>
      <c r="M2439" s="4">
        <f>VLOOKUP(B2439,fuelregion!$H$5:$I$3113,2,FALSE)</f>
        <v>200001000</v>
      </c>
      <c r="N2439" s="4">
        <f>VLOOKUP(B2439,imbin!$B$4:$D$3233,2,FALSE)</f>
        <v>0</v>
      </c>
      <c r="O2439" s="4" t="str">
        <f>VLOOKUP(B2439,imbin!$B$4:$D$3233,3,FALSE)</f>
        <v>MOVES</v>
      </c>
      <c r="P2439" s="4">
        <f>IF(ISNA(VLOOKUP(B2439,rampbin!$B$4:$G$1697,6,FALSE)),2,VLOOKUP(B2439,rampbin!$B$4:$G$1697,6,FALSE))</f>
        <v>2</v>
      </c>
      <c r="Q2439" s="4" t="str">
        <f>IF(ISNA(VLOOKUP(B2439,rampbin!$B$4:$G$1697,5,FALSE)),"MOVES",VLOOKUP(B2439,rampbin!$B$4:$G$1697,5,FALSE))</f>
        <v>MOVES</v>
      </c>
      <c r="R2439" s="4" t="s">
        <v>1880</v>
      </c>
      <c r="S2439" s="6" t="s">
        <v>1851</v>
      </c>
      <c r="T2439" s="4">
        <f>VLOOKUP(B2439,meanLDage!$B$3:$E$3145,4,FALSE)</f>
        <v>5</v>
      </c>
      <c r="U2439" s="32">
        <f>VLOOKUP(B2439,meanLDage!$B$3:$E$3145,2,FALSE)</f>
        <v>14.11474975842329</v>
      </c>
      <c r="V2439" s="4" t="str">
        <f t="shared" si="267"/>
        <v>47_L_200001000_0_5_2</v>
      </c>
      <c r="W2439" s="4">
        <v>47055</v>
      </c>
      <c r="X2439" s="6"/>
      <c r="Y2439" s="8">
        <f t="shared" si="268"/>
        <v>47055</v>
      </c>
      <c r="Z2439" s="6" t="b">
        <f t="shared" si="266"/>
        <v>0</v>
      </c>
      <c r="AA2439" s="6">
        <f t="shared" si="269"/>
        <v>47077</v>
      </c>
      <c r="AB2439" s="4">
        <f t="shared" si="270"/>
        <v>5</v>
      </c>
      <c r="AC2439" s="32">
        <f t="shared" si="271"/>
        <v>14.11474975842329</v>
      </c>
      <c r="AD2439" s="4">
        <f>VLOOKUP($B2439,meanLDage!$Z$3:$AC$3145,4,FALSE)</f>
        <v>5</v>
      </c>
      <c r="AE2439" s="32">
        <f>VLOOKUP($B2439,meanLDage!$Z$3:$AC$3145,2,FALSE)</f>
        <v>13.171836231954099</v>
      </c>
      <c r="AF2439" s="6">
        <f>VLOOKUP(V2439,'2017 rep county selection'!$A$1:$C$281,3,FALSE)</f>
        <v>47081</v>
      </c>
      <c r="AH2439" s="9">
        <f t="shared" si="272"/>
        <v>47081</v>
      </c>
    </row>
    <row r="2440" spans="1:34" ht="15.75" customHeight="1" x14ac:dyDescent="0.3">
      <c r="A2440" s="4">
        <v>47</v>
      </c>
      <c r="B2440" s="4">
        <v>47089</v>
      </c>
      <c r="C2440" s="6" t="s">
        <v>2297</v>
      </c>
      <c r="D2440" s="6" t="s">
        <v>43</v>
      </c>
      <c r="E2440" s="4">
        <v>47141</v>
      </c>
      <c r="F2440" s="4">
        <v>47141</v>
      </c>
      <c r="G2440" s="4">
        <v>47141</v>
      </c>
      <c r="H2440" s="37">
        <v>832558531</v>
      </c>
      <c r="I2440" s="37">
        <v>851223828.04182804</v>
      </c>
      <c r="J2440" s="37">
        <v>904743144.70224404</v>
      </c>
      <c r="K2440" s="4" t="str">
        <f>VLOOKUP(B2440,altitude!$B$3:$E$3232,4)</f>
        <v>L</v>
      </c>
      <c r="L2440" s="4">
        <f>VLOOKUP(B2440,fuelregion!$C$5:$D$3233,2,FALSE)</f>
        <v>100001000</v>
      </c>
      <c r="M2440" s="4">
        <f>VLOOKUP(B2440,fuelregion!$H$5:$I$3113,2,FALSE)</f>
        <v>100001000</v>
      </c>
      <c r="N2440" s="4">
        <f>VLOOKUP(B2440,imbin!$B$4:$D$3233,2,FALSE)</f>
        <v>0</v>
      </c>
      <c r="O2440" s="4" t="str">
        <f>VLOOKUP(B2440,imbin!$B$4:$D$3233,3,FALSE)</f>
        <v>MOVES</v>
      </c>
      <c r="P2440" s="4">
        <f>IF(ISNA(VLOOKUP(B2440,rampbin!$B$4:$G$1697,6,FALSE)),2,VLOOKUP(B2440,rampbin!$B$4:$G$1697,6,FALSE))</f>
        <v>2</v>
      </c>
      <c r="Q2440" s="4" t="str">
        <f>IF(ISNA(VLOOKUP(B2440,rampbin!$B$4:$G$1697,5,FALSE)),"MOVES",VLOOKUP(B2440,rampbin!$B$4:$G$1697,5,FALSE))</f>
        <v>MOVES</v>
      </c>
      <c r="R2440" s="4" t="s">
        <v>1877</v>
      </c>
      <c r="S2440" s="6" t="s">
        <v>2175</v>
      </c>
      <c r="T2440" s="4">
        <f>VLOOKUP(B2440,meanLDage!$B$3:$E$3145,4,FALSE)</f>
        <v>4</v>
      </c>
      <c r="U2440" s="32">
        <f>VLOOKUP(B2440,meanLDage!$B$3:$E$3145,2,FALSE)</f>
        <v>12.745692568954665</v>
      </c>
      <c r="V2440" s="4" t="str">
        <f t="shared" si="267"/>
        <v>47_L_100001000_0_4_2</v>
      </c>
      <c r="W2440" s="4">
        <v>47163</v>
      </c>
      <c r="X2440" s="6"/>
      <c r="Y2440" s="8">
        <f t="shared" si="268"/>
        <v>47163</v>
      </c>
      <c r="Z2440" s="6" t="b">
        <f t="shared" si="266"/>
        <v>0</v>
      </c>
      <c r="AA2440" s="6">
        <f t="shared" si="269"/>
        <v>47141</v>
      </c>
      <c r="AB2440" s="4">
        <f t="shared" si="270"/>
        <v>4</v>
      </c>
      <c r="AC2440" s="32">
        <f t="shared" si="271"/>
        <v>12.745692568954665</v>
      </c>
      <c r="AD2440" s="4">
        <f>VLOOKUP($B2440,meanLDage!$Z$3:$AC$3145,4,FALSE)</f>
        <v>4</v>
      </c>
      <c r="AE2440" s="32">
        <f>VLOOKUP($B2440,meanLDage!$Z$3:$AC$3145,2,FALSE)</f>
        <v>11.726256781334168</v>
      </c>
      <c r="AF2440" s="6">
        <f>VLOOKUP(V2440,'2017 rep county selection'!$A$1:$C$281,3,FALSE)</f>
        <v>47163</v>
      </c>
      <c r="AH2440" s="9">
        <f t="shared" si="272"/>
        <v>47163</v>
      </c>
    </row>
    <row r="2441" spans="1:34" ht="15.75" customHeight="1" x14ac:dyDescent="0.3">
      <c r="A2441" s="4">
        <v>47</v>
      </c>
      <c r="B2441" s="4">
        <v>47091</v>
      </c>
      <c r="C2441" s="6" t="s">
        <v>2297</v>
      </c>
      <c r="D2441" s="6" t="s">
        <v>116</v>
      </c>
      <c r="E2441" s="4">
        <v>47141</v>
      </c>
      <c r="F2441" s="4">
        <v>47141</v>
      </c>
      <c r="G2441" s="4">
        <v>47141</v>
      </c>
      <c r="H2441" s="37">
        <v>145236809</v>
      </c>
      <c r="I2441" s="37">
        <v>121195691.45477299</v>
      </c>
      <c r="J2441" s="37">
        <v>128815673.85434</v>
      </c>
      <c r="K2441" s="4" t="str">
        <f>VLOOKUP(B2441,altitude!$B$3:$E$3232,4)</f>
        <v>L</v>
      </c>
      <c r="L2441" s="4">
        <f>VLOOKUP(B2441,fuelregion!$C$5:$D$3233,2,FALSE)</f>
        <v>100001000</v>
      </c>
      <c r="M2441" s="4">
        <f>VLOOKUP(B2441,fuelregion!$H$5:$I$3113,2,FALSE)</f>
        <v>100001000</v>
      </c>
      <c r="N2441" s="4">
        <f>VLOOKUP(B2441,imbin!$B$4:$D$3233,2,FALSE)</f>
        <v>0</v>
      </c>
      <c r="O2441" s="4" t="str">
        <f>VLOOKUP(B2441,imbin!$B$4:$D$3233,3,FALSE)</f>
        <v>MOVES</v>
      </c>
      <c r="P2441" s="4">
        <f>IF(ISNA(VLOOKUP(B2441,rampbin!$B$4:$G$1697,6,FALSE)),2,VLOOKUP(B2441,rampbin!$B$4:$G$1697,6,FALSE))</f>
        <v>2</v>
      </c>
      <c r="Q2441" s="4" t="str">
        <f>IF(ISNA(VLOOKUP(B2441,rampbin!$B$4:$G$1697,5,FALSE)),"MOVES",VLOOKUP(B2441,rampbin!$B$4:$G$1697,5,FALSE))</f>
        <v>MOVES</v>
      </c>
      <c r="R2441" s="4" t="s">
        <v>1880</v>
      </c>
      <c r="S2441" s="6" t="s">
        <v>1851</v>
      </c>
      <c r="T2441" s="4">
        <f>VLOOKUP(B2441,meanLDage!$B$3:$E$3145,4,FALSE)</f>
        <v>5</v>
      </c>
      <c r="U2441" s="32">
        <f>VLOOKUP(B2441,meanLDage!$B$3:$E$3145,2,FALSE)</f>
        <v>13.907115968839005</v>
      </c>
      <c r="V2441" s="4" t="str">
        <f t="shared" si="267"/>
        <v>47_L_100001000_0_4_2</v>
      </c>
      <c r="W2441" s="4">
        <v>47059</v>
      </c>
      <c r="X2441" s="6"/>
      <c r="Y2441" s="8">
        <f t="shared" si="268"/>
        <v>47059</v>
      </c>
      <c r="Z2441" s="6" t="b">
        <f t="shared" si="266"/>
        <v>0</v>
      </c>
      <c r="AA2441" s="6">
        <f t="shared" si="269"/>
        <v>47141</v>
      </c>
      <c r="AB2441" s="4">
        <f t="shared" si="270"/>
        <v>5</v>
      </c>
      <c r="AC2441" s="32">
        <f t="shared" si="271"/>
        <v>13.907115968839005</v>
      </c>
      <c r="AD2441" s="4">
        <f>VLOOKUP($B2441,meanLDage!$Z$3:$AC$3145,4,FALSE)</f>
        <v>4</v>
      </c>
      <c r="AE2441" s="32">
        <f>VLOOKUP($B2441,meanLDage!$Z$3:$AC$3145,2,FALSE)</f>
        <v>12.954528768033049</v>
      </c>
      <c r="AF2441" s="6">
        <f>VLOOKUP(V2441,'2017 rep county selection'!$A$1:$C$281,3,FALSE)</f>
        <v>47163</v>
      </c>
      <c r="AH2441" s="9">
        <f t="shared" si="272"/>
        <v>47163</v>
      </c>
    </row>
    <row r="2442" spans="1:34" ht="15.75" customHeight="1" x14ac:dyDescent="0.3">
      <c r="A2442" s="4">
        <v>47</v>
      </c>
      <c r="B2442" s="4">
        <v>47093</v>
      </c>
      <c r="C2442" s="6" t="s">
        <v>2297</v>
      </c>
      <c r="D2442" s="6" t="s">
        <v>484</v>
      </c>
      <c r="E2442" s="4">
        <v>47093</v>
      </c>
      <c r="F2442" s="4">
        <v>47093</v>
      </c>
      <c r="G2442" s="4">
        <v>47093</v>
      </c>
      <c r="H2442" s="37">
        <v>5456332712</v>
      </c>
      <c r="I2442" s="37">
        <v>5797201735.6685495</v>
      </c>
      <c r="J2442" s="37">
        <v>6161691385.9553699</v>
      </c>
      <c r="K2442" s="4" t="str">
        <f>VLOOKUP(B2442,altitude!$B$3:$E$3232,4)</f>
        <v>L</v>
      </c>
      <c r="L2442" s="4">
        <f>VLOOKUP(B2442,fuelregion!$C$5:$D$3233,2,FALSE)</f>
        <v>100001000</v>
      </c>
      <c r="M2442" s="4">
        <f>VLOOKUP(B2442,fuelregion!$H$5:$I$3113,2,FALSE)</f>
        <v>100001000</v>
      </c>
      <c r="N2442" s="4">
        <f>VLOOKUP(B2442,imbin!$B$4:$D$3233,2,FALSE)</f>
        <v>0</v>
      </c>
      <c r="O2442" s="4" t="str">
        <f>VLOOKUP(B2442,imbin!$B$4:$D$3233,3,FALSE)</f>
        <v>Submittal</v>
      </c>
      <c r="P2442" s="4">
        <f>IF(ISNA(VLOOKUP(B2442,rampbin!$B$4:$G$1697,6,FALSE)),2,VLOOKUP(B2442,rampbin!$B$4:$G$1697,6,FALSE))</f>
        <v>3</v>
      </c>
      <c r="Q2442" s="4" t="str">
        <f>IF(ISNA(VLOOKUP(B2442,rampbin!$B$4:$G$1697,5,FALSE)),"MOVES",VLOOKUP(B2442,rampbin!$B$4:$G$1697,5,FALSE))</f>
        <v>Submitted</v>
      </c>
      <c r="R2442" s="4" t="s">
        <v>1877</v>
      </c>
      <c r="S2442" s="6" t="s">
        <v>2170</v>
      </c>
      <c r="T2442" s="4">
        <f>VLOOKUP(B2442,meanLDage!$B$3:$E$3145,4,FALSE)</f>
        <v>3</v>
      </c>
      <c r="U2442" s="32">
        <f>VLOOKUP(B2442,meanLDage!$B$3:$E$3145,2,FALSE)</f>
        <v>10.876111062116495</v>
      </c>
      <c r="V2442" s="4" t="str">
        <f t="shared" si="267"/>
        <v>47_L_100001000_0_3_3</v>
      </c>
      <c r="W2442" s="4">
        <v>47093</v>
      </c>
      <c r="X2442" s="6"/>
      <c r="Y2442" s="8">
        <f t="shared" si="268"/>
        <v>47093</v>
      </c>
      <c r="Z2442" s="6" t="b">
        <f t="shared" si="266"/>
        <v>1</v>
      </c>
      <c r="AA2442" s="6">
        <f t="shared" si="269"/>
        <v>47093</v>
      </c>
      <c r="AB2442" s="4">
        <f t="shared" si="270"/>
        <v>3</v>
      </c>
      <c r="AC2442" s="32">
        <f t="shared" si="271"/>
        <v>10.876111062116495</v>
      </c>
      <c r="AD2442" s="4">
        <f>VLOOKUP($B2442,meanLDage!$Z$3:$AC$3145,4,FALSE)</f>
        <v>3</v>
      </c>
      <c r="AE2442" s="32">
        <f>VLOOKUP($B2442,meanLDage!$Z$3:$AC$3145,2,FALSE)</f>
        <v>10.188465620130268</v>
      </c>
      <c r="AF2442" s="6">
        <f>VLOOKUP(V2442,'2017 rep county selection'!$A$1:$C$281,3,FALSE)</f>
        <v>47093</v>
      </c>
      <c r="AH2442" s="9">
        <f t="shared" si="272"/>
        <v>47093</v>
      </c>
    </row>
    <row r="2443" spans="1:34" ht="15.75" customHeight="1" x14ac:dyDescent="0.3">
      <c r="A2443" s="4">
        <v>47</v>
      </c>
      <c r="B2443" s="4">
        <v>47095</v>
      </c>
      <c r="C2443" s="6" t="s">
        <v>2297</v>
      </c>
      <c r="D2443" s="6" t="s">
        <v>162</v>
      </c>
      <c r="E2443" s="4">
        <v>47093</v>
      </c>
      <c r="F2443" s="4">
        <v>47113</v>
      </c>
      <c r="G2443" s="4">
        <v>47113</v>
      </c>
      <c r="H2443" s="37">
        <v>37952847</v>
      </c>
      <c r="I2443" s="37">
        <v>34189184.238323301</v>
      </c>
      <c r="J2443" s="37">
        <v>36338773.708257101</v>
      </c>
      <c r="K2443" s="4" t="str">
        <f>VLOOKUP(B2443,altitude!$B$3:$E$3232,4)</f>
        <v>L</v>
      </c>
      <c r="L2443" s="4">
        <f>VLOOKUP(B2443,fuelregion!$C$5:$D$3233,2,FALSE)</f>
        <v>200001000</v>
      </c>
      <c r="M2443" s="4">
        <f>VLOOKUP(B2443,fuelregion!$H$5:$I$3113,2,FALSE)</f>
        <v>200001000</v>
      </c>
      <c r="N2443" s="4">
        <f>VLOOKUP(B2443,imbin!$B$4:$D$3233,2,FALSE)</f>
        <v>0</v>
      </c>
      <c r="O2443" s="4" t="str">
        <f>VLOOKUP(B2443,imbin!$B$4:$D$3233,3,FALSE)</f>
        <v>MOVES</v>
      </c>
      <c r="P2443" s="4">
        <f>IF(ISNA(VLOOKUP(B2443,rampbin!$B$4:$G$1697,6,FALSE)),2,VLOOKUP(B2443,rampbin!$B$4:$G$1697,6,FALSE))</f>
        <v>2</v>
      </c>
      <c r="Q2443" s="4" t="str">
        <f>IF(ISNA(VLOOKUP(B2443,rampbin!$B$4:$G$1697,5,FALSE)),"MOVES",VLOOKUP(B2443,rampbin!$B$4:$G$1697,5,FALSE))</f>
        <v>MOVES</v>
      </c>
      <c r="R2443" s="4" t="s">
        <v>1880</v>
      </c>
      <c r="S2443" s="6" t="s">
        <v>1851</v>
      </c>
      <c r="T2443" s="4">
        <f>VLOOKUP(B2443,meanLDage!$B$3:$E$3145,4,FALSE)</f>
        <v>4</v>
      </c>
      <c r="U2443" s="32">
        <f>VLOOKUP(B2443,meanLDage!$B$3:$E$3145,2,FALSE)</f>
        <v>12.174283685698835</v>
      </c>
      <c r="V2443" s="4" t="str">
        <f t="shared" si="267"/>
        <v>47_L_200001000_0_4_2</v>
      </c>
      <c r="W2443" s="4">
        <v>47113</v>
      </c>
      <c r="X2443" s="6"/>
      <c r="Y2443" s="8">
        <f t="shared" si="268"/>
        <v>47113</v>
      </c>
      <c r="Z2443" s="6" t="b">
        <f t="shared" si="266"/>
        <v>1</v>
      </c>
      <c r="AA2443" s="6">
        <f t="shared" si="269"/>
        <v>47113</v>
      </c>
      <c r="AB2443" s="4">
        <f t="shared" si="270"/>
        <v>4</v>
      </c>
      <c r="AC2443" s="32">
        <f t="shared" si="271"/>
        <v>12.174283685698835</v>
      </c>
      <c r="AD2443" s="4">
        <f>VLOOKUP($B2443,meanLDage!$Z$3:$AC$3145,4,FALSE)</f>
        <v>4</v>
      </c>
      <c r="AE2443" s="32">
        <f>VLOOKUP($B2443,meanLDage!$Z$3:$AC$3145,2,FALSE)</f>
        <v>11.436195465523415</v>
      </c>
      <c r="AF2443" s="6">
        <f>VLOOKUP(V2443,'2017 rep county selection'!$A$1:$C$281,3,FALSE)</f>
        <v>47113</v>
      </c>
      <c r="AH2443" s="9">
        <f t="shared" si="272"/>
        <v>47113</v>
      </c>
    </row>
    <row r="2444" spans="1:34" ht="15.75" customHeight="1" x14ac:dyDescent="0.3">
      <c r="A2444" s="4">
        <v>47</v>
      </c>
      <c r="B2444" s="4">
        <v>47097</v>
      </c>
      <c r="C2444" s="6" t="s">
        <v>2297</v>
      </c>
      <c r="D2444" s="6" t="s">
        <v>45</v>
      </c>
      <c r="E2444" s="4">
        <v>47093</v>
      </c>
      <c r="F2444" s="4">
        <v>47113</v>
      </c>
      <c r="G2444" s="4">
        <v>47113</v>
      </c>
      <c r="H2444" s="37">
        <v>234540054</v>
      </c>
      <c r="I2444" s="37">
        <v>206154917.22547999</v>
      </c>
      <c r="J2444" s="37">
        <v>219116573.05673999</v>
      </c>
      <c r="K2444" s="4" t="str">
        <f>VLOOKUP(B2444,altitude!$B$3:$E$3232,4)</f>
        <v>L</v>
      </c>
      <c r="L2444" s="4">
        <f>VLOOKUP(B2444,fuelregion!$C$5:$D$3233,2,FALSE)</f>
        <v>200001000</v>
      </c>
      <c r="M2444" s="4">
        <f>VLOOKUP(B2444,fuelregion!$H$5:$I$3113,2,FALSE)</f>
        <v>200001000</v>
      </c>
      <c r="N2444" s="4">
        <f>VLOOKUP(B2444,imbin!$B$4:$D$3233,2,FALSE)</f>
        <v>0</v>
      </c>
      <c r="O2444" s="4" t="str">
        <f>VLOOKUP(B2444,imbin!$B$4:$D$3233,3,FALSE)</f>
        <v>MOVES</v>
      </c>
      <c r="P2444" s="4">
        <f>IF(ISNA(VLOOKUP(B2444,rampbin!$B$4:$G$1697,6,FALSE)),2,VLOOKUP(B2444,rampbin!$B$4:$G$1697,6,FALSE))</f>
        <v>2</v>
      </c>
      <c r="Q2444" s="4" t="str">
        <f>IF(ISNA(VLOOKUP(B2444,rampbin!$B$4:$G$1697,5,FALSE)),"MOVES",VLOOKUP(B2444,rampbin!$B$4:$G$1697,5,FALSE))</f>
        <v>MOVES</v>
      </c>
      <c r="R2444" s="4" t="s">
        <v>1880</v>
      </c>
      <c r="S2444" s="6" t="s">
        <v>1851</v>
      </c>
      <c r="T2444" s="4">
        <f>VLOOKUP(B2444,meanLDage!$B$3:$E$3145,4,FALSE)</f>
        <v>4</v>
      </c>
      <c r="U2444" s="32">
        <f>VLOOKUP(B2444,meanLDage!$B$3:$E$3145,2,FALSE)</f>
        <v>12.355816031999984</v>
      </c>
      <c r="V2444" s="4" t="str">
        <f t="shared" si="267"/>
        <v>47_L_200001000_0_4_2</v>
      </c>
      <c r="W2444" s="4">
        <v>47113</v>
      </c>
      <c r="X2444" s="6"/>
      <c r="Y2444" s="8">
        <f t="shared" si="268"/>
        <v>47113</v>
      </c>
      <c r="Z2444" s="6" t="b">
        <f t="shared" si="266"/>
        <v>1</v>
      </c>
      <c r="AA2444" s="6">
        <f t="shared" si="269"/>
        <v>47113</v>
      </c>
      <c r="AB2444" s="4">
        <f t="shared" si="270"/>
        <v>4</v>
      </c>
      <c r="AC2444" s="32">
        <f t="shared" si="271"/>
        <v>12.355816031999984</v>
      </c>
      <c r="AD2444" s="4">
        <f>VLOOKUP($B2444,meanLDage!$Z$3:$AC$3145,4,FALSE)</f>
        <v>4</v>
      </c>
      <c r="AE2444" s="32">
        <f>VLOOKUP($B2444,meanLDage!$Z$3:$AC$3145,2,FALSE)</f>
        <v>11.585072450265647</v>
      </c>
      <c r="AF2444" s="6">
        <f>VLOOKUP(V2444,'2017 rep county selection'!$A$1:$C$281,3,FALSE)</f>
        <v>47113</v>
      </c>
      <c r="AH2444" s="9">
        <f t="shared" si="272"/>
        <v>47113</v>
      </c>
    </row>
    <row r="2445" spans="1:34" ht="15.75" customHeight="1" x14ac:dyDescent="0.3">
      <c r="A2445" s="4">
        <v>47</v>
      </c>
      <c r="B2445" s="4">
        <v>47099</v>
      </c>
      <c r="C2445" s="6" t="s">
        <v>2297</v>
      </c>
      <c r="D2445" s="6" t="s">
        <v>46</v>
      </c>
      <c r="E2445" s="4">
        <v>47141</v>
      </c>
      <c r="F2445" s="4">
        <v>47077</v>
      </c>
      <c r="G2445" s="4">
        <v>47077</v>
      </c>
      <c r="H2445" s="37">
        <v>367713069</v>
      </c>
      <c r="I2445" s="37">
        <v>373324530.628555</v>
      </c>
      <c r="J2445" s="37">
        <v>396796704.58553201</v>
      </c>
      <c r="K2445" s="4" t="str">
        <f>VLOOKUP(B2445,altitude!$B$3:$E$3232,4)</f>
        <v>L</v>
      </c>
      <c r="L2445" s="4">
        <f>VLOOKUP(B2445,fuelregion!$C$5:$D$3233,2,FALSE)</f>
        <v>200001000</v>
      </c>
      <c r="M2445" s="4">
        <f>VLOOKUP(B2445,fuelregion!$H$5:$I$3113,2,FALSE)</f>
        <v>200001000</v>
      </c>
      <c r="N2445" s="4">
        <f>VLOOKUP(B2445,imbin!$B$4:$D$3233,2,FALSE)</f>
        <v>0</v>
      </c>
      <c r="O2445" s="4" t="str">
        <f>VLOOKUP(B2445,imbin!$B$4:$D$3233,3,FALSE)</f>
        <v>MOVES</v>
      </c>
      <c r="P2445" s="4">
        <f>IF(ISNA(VLOOKUP(B2445,rampbin!$B$4:$G$1697,6,FALSE)),2,VLOOKUP(B2445,rampbin!$B$4:$G$1697,6,FALSE))</f>
        <v>2</v>
      </c>
      <c r="Q2445" s="4" t="str">
        <f>IF(ISNA(VLOOKUP(B2445,rampbin!$B$4:$G$1697,5,FALSE)),"MOVES",VLOOKUP(B2445,rampbin!$B$4:$G$1697,5,FALSE))</f>
        <v>MOVES</v>
      </c>
      <c r="R2445" s="4" t="s">
        <v>1880</v>
      </c>
      <c r="S2445" s="6" t="s">
        <v>1851</v>
      </c>
      <c r="T2445" s="4">
        <f>VLOOKUP(B2445,meanLDage!$B$3:$E$3145,4,FALSE)</f>
        <v>5</v>
      </c>
      <c r="U2445" s="32">
        <f>VLOOKUP(B2445,meanLDage!$B$3:$E$3145,2,FALSE)</f>
        <v>13.283157534305527</v>
      </c>
      <c r="V2445" s="4" t="str">
        <f t="shared" si="267"/>
        <v>47_L_200001000_0_4_2</v>
      </c>
      <c r="W2445" s="4">
        <v>47055</v>
      </c>
      <c r="X2445" s="6"/>
      <c r="Y2445" s="8">
        <f t="shared" si="268"/>
        <v>47055</v>
      </c>
      <c r="Z2445" s="6" t="b">
        <f t="shared" si="266"/>
        <v>0</v>
      </c>
      <c r="AA2445" s="6">
        <f t="shared" si="269"/>
        <v>47077</v>
      </c>
      <c r="AB2445" s="4">
        <f t="shared" si="270"/>
        <v>5</v>
      </c>
      <c r="AC2445" s="32">
        <f t="shared" si="271"/>
        <v>13.283157534305527</v>
      </c>
      <c r="AD2445" s="4">
        <f>VLOOKUP($B2445,meanLDage!$Z$3:$AC$3145,4,FALSE)</f>
        <v>4</v>
      </c>
      <c r="AE2445" s="32">
        <f>VLOOKUP($B2445,meanLDage!$Z$3:$AC$3145,2,FALSE)</f>
        <v>12.54223170422372</v>
      </c>
      <c r="AF2445" s="6">
        <f>VLOOKUP(V2445,'2017 rep county selection'!$A$1:$C$281,3,FALSE)</f>
        <v>47113</v>
      </c>
      <c r="AH2445" s="9">
        <f t="shared" si="272"/>
        <v>47113</v>
      </c>
    </row>
    <row r="2446" spans="1:34" ht="15.75" customHeight="1" x14ac:dyDescent="0.3">
      <c r="A2446" s="4">
        <v>47</v>
      </c>
      <c r="B2446" s="4">
        <v>47101</v>
      </c>
      <c r="C2446" s="6" t="s">
        <v>2297</v>
      </c>
      <c r="D2446" s="6" t="s">
        <v>448</v>
      </c>
      <c r="E2446" s="4">
        <v>47141</v>
      </c>
      <c r="F2446" s="4">
        <v>47077</v>
      </c>
      <c r="G2446" s="4">
        <v>47077</v>
      </c>
      <c r="H2446" s="37">
        <v>73404202</v>
      </c>
      <c r="I2446" s="37">
        <v>70630783.065307006</v>
      </c>
      <c r="J2446" s="37">
        <v>75071578.916956201</v>
      </c>
      <c r="K2446" s="4" t="str">
        <f>VLOOKUP(B2446,altitude!$B$3:$E$3232,4)</f>
        <v>L</v>
      </c>
      <c r="L2446" s="4">
        <f>VLOOKUP(B2446,fuelregion!$C$5:$D$3233,2,FALSE)</f>
        <v>200001000</v>
      </c>
      <c r="M2446" s="4">
        <f>VLOOKUP(B2446,fuelregion!$H$5:$I$3113,2,FALSE)</f>
        <v>200001000</v>
      </c>
      <c r="N2446" s="4">
        <f>VLOOKUP(B2446,imbin!$B$4:$D$3233,2,FALSE)</f>
        <v>0</v>
      </c>
      <c r="O2446" s="4" t="str">
        <f>VLOOKUP(B2446,imbin!$B$4:$D$3233,3,FALSE)</f>
        <v>MOVES</v>
      </c>
      <c r="P2446" s="4">
        <f>IF(ISNA(VLOOKUP(B2446,rampbin!$B$4:$G$1697,6,FALSE)),2,VLOOKUP(B2446,rampbin!$B$4:$G$1697,6,FALSE))</f>
        <v>2</v>
      </c>
      <c r="Q2446" s="4" t="str">
        <f>IF(ISNA(VLOOKUP(B2446,rampbin!$B$4:$G$1697,5,FALSE)),"MOVES",VLOOKUP(B2446,rampbin!$B$4:$G$1697,5,FALSE))</f>
        <v>MOVES</v>
      </c>
      <c r="R2446" s="4" t="s">
        <v>1880</v>
      </c>
      <c r="S2446" s="6" t="s">
        <v>1851</v>
      </c>
      <c r="T2446" s="4">
        <f>VLOOKUP(B2446,meanLDage!$B$3:$E$3145,4,FALSE)</f>
        <v>5</v>
      </c>
      <c r="U2446" s="32">
        <f>VLOOKUP(B2446,meanLDage!$B$3:$E$3145,2,FALSE)</f>
        <v>13.627536981069495</v>
      </c>
      <c r="V2446" s="4" t="str">
        <f t="shared" si="267"/>
        <v>47_L_200001000_0_4_2</v>
      </c>
      <c r="W2446" s="4">
        <v>47055</v>
      </c>
      <c r="X2446" s="6"/>
      <c r="Y2446" s="8">
        <f t="shared" si="268"/>
        <v>47055</v>
      </c>
      <c r="Z2446" s="6" t="b">
        <f t="shared" si="266"/>
        <v>0</v>
      </c>
      <c r="AA2446" s="6">
        <f t="shared" si="269"/>
        <v>47077</v>
      </c>
      <c r="AB2446" s="4">
        <f t="shared" si="270"/>
        <v>5</v>
      </c>
      <c r="AC2446" s="32">
        <f t="shared" si="271"/>
        <v>13.627536981069495</v>
      </c>
      <c r="AD2446" s="4">
        <f>VLOOKUP($B2446,meanLDage!$Z$3:$AC$3145,4,FALSE)</f>
        <v>4</v>
      </c>
      <c r="AE2446" s="32">
        <f>VLOOKUP($B2446,meanLDage!$Z$3:$AC$3145,2,FALSE)</f>
        <v>12.91598005181433</v>
      </c>
      <c r="AF2446" s="6">
        <f>VLOOKUP(V2446,'2017 rep county selection'!$A$1:$C$281,3,FALSE)</f>
        <v>47113</v>
      </c>
      <c r="AH2446" s="9">
        <f t="shared" si="272"/>
        <v>47113</v>
      </c>
    </row>
    <row r="2447" spans="1:34" ht="15.75" customHeight="1" x14ac:dyDescent="0.3">
      <c r="A2447" s="4">
        <v>47</v>
      </c>
      <c r="B2447" s="4">
        <v>47103</v>
      </c>
      <c r="C2447" s="6" t="s">
        <v>2297</v>
      </c>
      <c r="D2447" s="6" t="s">
        <v>118</v>
      </c>
      <c r="E2447" s="4">
        <v>47141</v>
      </c>
      <c r="F2447" s="4">
        <v>47141</v>
      </c>
      <c r="G2447" s="4">
        <v>47141</v>
      </c>
      <c r="H2447" s="37">
        <v>347086030</v>
      </c>
      <c r="I2447" s="37">
        <v>344801979.39755398</v>
      </c>
      <c r="J2447" s="37">
        <v>366480844.23650301</v>
      </c>
      <c r="K2447" s="4" t="str">
        <f>VLOOKUP(B2447,altitude!$B$3:$E$3232,4)</f>
        <v>L</v>
      </c>
      <c r="L2447" s="4">
        <f>VLOOKUP(B2447,fuelregion!$C$5:$D$3233,2,FALSE)</f>
        <v>100001000</v>
      </c>
      <c r="M2447" s="4">
        <f>VLOOKUP(B2447,fuelregion!$H$5:$I$3113,2,FALSE)</f>
        <v>100001000</v>
      </c>
      <c r="N2447" s="4">
        <f>VLOOKUP(B2447,imbin!$B$4:$D$3233,2,FALSE)</f>
        <v>0</v>
      </c>
      <c r="O2447" s="4" t="str">
        <f>VLOOKUP(B2447,imbin!$B$4:$D$3233,3,FALSE)</f>
        <v>MOVES</v>
      </c>
      <c r="P2447" s="4">
        <f>IF(ISNA(VLOOKUP(B2447,rampbin!$B$4:$G$1697,6,FALSE)),2,VLOOKUP(B2447,rampbin!$B$4:$G$1697,6,FALSE))</f>
        <v>2</v>
      </c>
      <c r="Q2447" s="4" t="str">
        <f>IF(ISNA(VLOOKUP(B2447,rampbin!$B$4:$G$1697,5,FALSE)),"MOVES",VLOOKUP(B2447,rampbin!$B$4:$G$1697,5,FALSE))</f>
        <v>MOVES</v>
      </c>
      <c r="R2447" s="4" t="s">
        <v>1880</v>
      </c>
      <c r="S2447" s="6" t="s">
        <v>1851</v>
      </c>
      <c r="T2447" s="4">
        <f>VLOOKUP(B2447,meanLDage!$B$3:$E$3145,4,FALSE)</f>
        <v>4</v>
      </c>
      <c r="U2447" s="32">
        <f>VLOOKUP(B2447,meanLDage!$B$3:$E$3145,2,FALSE)</f>
        <v>12.730876432098988</v>
      </c>
      <c r="V2447" s="4" t="str">
        <f t="shared" si="267"/>
        <v>47_L_100001000_0_4_2</v>
      </c>
      <c r="W2447" s="4">
        <v>47163</v>
      </c>
      <c r="X2447" s="6"/>
      <c r="Y2447" s="8">
        <f t="shared" si="268"/>
        <v>47163</v>
      </c>
      <c r="Z2447" s="6" t="b">
        <f t="shared" si="266"/>
        <v>0</v>
      </c>
      <c r="AA2447" s="6">
        <f t="shared" si="269"/>
        <v>47141</v>
      </c>
      <c r="AB2447" s="4">
        <f t="shared" si="270"/>
        <v>4</v>
      </c>
      <c r="AC2447" s="32">
        <f t="shared" si="271"/>
        <v>12.730876432098988</v>
      </c>
      <c r="AD2447" s="4">
        <f>VLOOKUP($B2447,meanLDage!$Z$3:$AC$3145,4,FALSE)</f>
        <v>4</v>
      </c>
      <c r="AE2447" s="32">
        <f>VLOOKUP($B2447,meanLDage!$Z$3:$AC$3145,2,FALSE)</f>
        <v>11.952348934552061</v>
      </c>
      <c r="AF2447" s="6">
        <f>VLOOKUP(V2447,'2017 rep county selection'!$A$1:$C$281,3,FALSE)</f>
        <v>47163</v>
      </c>
      <c r="AH2447" s="9">
        <f t="shared" si="272"/>
        <v>47163</v>
      </c>
    </row>
    <row r="2448" spans="1:34" ht="15.75" customHeight="1" x14ac:dyDescent="0.3">
      <c r="A2448" s="4">
        <v>47</v>
      </c>
      <c r="B2448" s="4">
        <v>47105</v>
      </c>
      <c r="C2448" s="6" t="s">
        <v>2297</v>
      </c>
      <c r="D2448" s="6" t="s">
        <v>1484</v>
      </c>
      <c r="E2448" s="4">
        <v>47093</v>
      </c>
      <c r="F2448" s="4">
        <v>47093</v>
      </c>
      <c r="G2448" s="4">
        <v>47093</v>
      </c>
      <c r="H2448" s="37">
        <v>795940134</v>
      </c>
      <c r="I2448" s="37">
        <v>864280586.54477501</v>
      </c>
      <c r="J2448" s="37">
        <v>918620825.690382</v>
      </c>
      <c r="K2448" s="4" t="str">
        <f>VLOOKUP(B2448,altitude!$B$3:$E$3232,4)</f>
        <v>L</v>
      </c>
      <c r="L2448" s="4">
        <f>VLOOKUP(B2448,fuelregion!$C$5:$D$3233,2,FALSE)</f>
        <v>100001000</v>
      </c>
      <c r="M2448" s="4">
        <f>VLOOKUP(B2448,fuelregion!$H$5:$I$3113,2,FALSE)</f>
        <v>100001000</v>
      </c>
      <c r="N2448" s="4">
        <f>VLOOKUP(B2448,imbin!$B$4:$D$3233,2,FALSE)</f>
        <v>0</v>
      </c>
      <c r="O2448" s="4" t="str">
        <f>VLOOKUP(B2448,imbin!$B$4:$D$3233,3,FALSE)</f>
        <v>MOVES</v>
      </c>
      <c r="P2448" s="4">
        <f>IF(ISNA(VLOOKUP(B2448,rampbin!$B$4:$G$1697,6,FALSE)),2,VLOOKUP(B2448,rampbin!$B$4:$G$1697,6,FALSE))</f>
        <v>2</v>
      </c>
      <c r="Q2448" s="4" t="str">
        <f>IF(ISNA(VLOOKUP(B2448,rampbin!$B$4:$G$1697,5,FALSE)),"MOVES",VLOOKUP(B2448,rampbin!$B$4:$G$1697,5,FALSE))</f>
        <v>MOVES</v>
      </c>
      <c r="R2448" s="4" t="s">
        <v>1877</v>
      </c>
      <c r="S2448" s="6" t="s">
        <v>2170</v>
      </c>
      <c r="T2448" s="4">
        <f>VLOOKUP(B2448,meanLDage!$B$3:$E$3145,4,FALSE)</f>
        <v>4</v>
      </c>
      <c r="U2448" s="32">
        <f>VLOOKUP(B2448,meanLDage!$B$3:$E$3145,2,FALSE)</f>
        <v>11.540859182551831</v>
      </c>
      <c r="V2448" s="4" t="str">
        <f t="shared" si="267"/>
        <v>47_L_100001000_0_3_2</v>
      </c>
      <c r="W2448" s="4">
        <v>47163</v>
      </c>
      <c r="X2448" s="6"/>
      <c r="Y2448" s="8">
        <f t="shared" si="268"/>
        <v>47163</v>
      </c>
      <c r="Z2448" s="6" t="b">
        <f t="shared" si="266"/>
        <v>0</v>
      </c>
      <c r="AA2448" s="6">
        <f t="shared" si="269"/>
        <v>47093</v>
      </c>
      <c r="AB2448" s="4">
        <f t="shared" si="270"/>
        <v>4</v>
      </c>
      <c r="AC2448" s="32">
        <f t="shared" si="271"/>
        <v>11.540859182551831</v>
      </c>
      <c r="AD2448" s="4">
        <f>VLOOKUP($B2448,meanLDage!$Z$3:$AC$3145,4,FALSE)</f>
        <v>3</v>
      </c>
      <c r="AE2448" s="32">
        <f>VLOOKUP($B2448,meanLDage!$Z$3:$AC$3145,2,FALSE)</f>
        <v>10.778504087268409</v>
      </c>
      <c r="AF2448" s="6">
        <f>VLOOKUP(V2448,'2017 rep county selection'!$A$1:$C$281,3,FALSE)</f>
        <v>47065</v>
      </c>
      <c r="AH2448" s="9">
        <f t="shared" si="272"/>
        <v>47065</v>
      </c>
    </row>
    <row r="2449" spans="1:34" ht="15.75" customHeight="1" x14ac:dyDescent="0.3">
      <c r="A2449" s="4">
        <v>47</v>
      </c>
      <c r="B2449" s="4">
        <v>47107</v>
      </c>
      <c r="C2449" s="6" t="s">
        <v>2297</v>
      </c>
      <c r="D2449" s="6" t="s">
        <v>1485</v>
      </c>
      <c r="E2449" s="4">
        <v>47141</v>
      </c>
      <c r="F2449" s="4">
        <v>47141</v>
      </c>
      <c r="G2449" s="4">
        <v>47141</v>
      </c>
      <c r="H2449" s="37">
        <v>817508984</v>
      </c>
      <c r="I2449" s="37">
        <v>798362648.06637502</v>
      </c>
      <c r="J2449" s="37">
        <v>848558403.81148696</v>
      </c>
      <c r="K2449" s="4" t="str">
        <f>VLOOKUP(B2449,altitude!$B$3:$E$3232,4)</f>
        <v>L</v>
      </c>
      <c r="L2449" s="4">
        <f>VLOOKUP(B2449,fuelregion!$C$5:$D$3233,2,FALSE)</f>
        <v>100001000</v>
      </c>
      <c r="M2449" s="4">
        <f>VLOOKUP(B2449,fuelregion!$H$5:$I$3113,2,FALSE)</f>
        <v>100001000</v>
      </c>
      <c r="N2449" s="4">
        <f>VLOOKUP(B2449,imbin!$B$4:$D$3233,2,FALSE)</f>
        <v>0</v>
      </c>
      <c r="O2449" s="4" t="str">
        <f>VLOOKUP(B2449,imbin!$B$4:$D$3233,3,FALSE)</f>
        <v>MOVES</v>
      </c>
      <c r="P2449" s="4">
        <f>IF(ISNA(VLOOKUP(B2449,rampbin!$B$4:$G$1697,6,FALSE)),2,VLOOKUP(B2449,rampbin!$B$4:$G$1697,6,FALSE))</f>
        <v>2</v>
      </c>
      <c r="Q2449" s="4" t="str">
        <f>IF(ISNA(VLOOKUP(B2449,rampbin!$B$4:$G$1697,5,FALSE)),"MOVES",VLOOKUP(B2449,rampbin!$B$4:$G$1697,5,FALSE))</f>
        <v>MOVES</v>
      </c>
      <c r="R2449" s="4" t="s">
        <v>1880</v>
      </c>
      <c r="S2449" s="6" t="s">
        <v>1851</v>
      </c>
      <c r="T2449" s="4">
        <f>VLOOKUP(B2449,meanLDage!$B$3:$E$3145,4,FALSE)</f>
        <v>5</v>
      </c>
      <c r="U2449" s="32">
        <f>VLOOKUP(B2449,meanLDage!$B$3:$E$3145,2,FALSE)</f>
        <v>13.098050357964141</v>
      </c>
      <c r="V2449" s="4" t="str">
        <f t="shared" si="267"/>
        <v>47_L_100001000_0_4_2</v>
      </c>
      <c r="W2449" s="4">
        <v>47059</v>
      </c>
      <c r="X2449" s="6"/>
      <c r="Y2449" s="8">
        <f t="shared" si="268"/>
        <v>47059</v>
      </c>
      <c r="Z2449" s="6" t="b">
        <f t="shared" si="266"/>
        <v>0</v>
      </c>
      <c r="AA2449" s="6">
        <f t="shared" si="269"/>
        <v>47141</v>
      </c>
      <c r="AB2449" s="4">
        <f t="shared" si="270"/>
        <v>5</v>
      </c>
      <c r="AC2449" s="32">
        <f t="shared" si="271"/>
        <v>13.098050357964141</v>
      </c>
      <c r="AD2449" s="4">
        <f>VLOOKUP($B2449,meanLDage!$Z$3:$AC$3145,4,FALSE)</f>
        <v>4</v>
      </c>
      <c r="AE2449" s="32">
        <f>VLOOKUP($B2449,meanLDage!$Z$3:$AC$3145,2,FALSE)</f>
        <v>12.351115826564357</v>
      </c>
      <c r="AF2449" s="6">
        <f>VLOOKUP(V2449,'2017 rep county selection'!$A$1:$C$281,3,FALSE)</f>
        <v>47163</v>
      </c>
      <c r="AH2449" s="9">
        <f t="shared" si="272"/>
        <v>47163</v>
      </c>
    </row>
    <row r="2450" spans="1:34" ht="15.75" customHeight="1" x14ac:dyDescent="0.3">
      <c r="A2450" s="4">
        <v>47</v>
      </c>
      <c r="B2450" s="4">
        <v>47109</v>
      </c>
      <c r="C2450" s="6" t="s">
        <v>2297</v>
      </c>
      <c r="D2450" s="6" t="s">
        <v>1486</v>
      </c>
      <c r="E2450" s="4">
        <v>47141</v>
      </c>
      <c r="F2450" s="4">
        <v>47077</v>
      </c>
      <c r="G2450" s="4">
        <v>47077</v>
      </c>
      <c r="H2450" s="37">
        <v>311058182</v>
      </c>
      <c r="I2450" s="37">
        <v>273302517.20722401</v>
      </c>
      <c r="J2450" s="37">
        <v>290485969.40148002</v>
      </c>
      <c r="K2450" s="4" t="str">
        <f>VLOOKUP(B2450,altitude!$B$3:$E$3232,4)</f>
        <v>L</v>
      </c>
      <c r="L2450" s="4">
        <f>VLOOKUP(B2450,fuelregion!$C$5:$D$3233,2,FALSE)</f>
        <v>200001000</v>
      </c>
      <c r="M2450" s="4">
        <f>VLOOKUP(B2450,fuelregion!$H$5:$I$3113,2,FALSE)</f>
        <v>200001000</v>
      </c>
      <c r="N2450" s="4">
        <f>VLOOKUP(B2450,imbin!$B$4:$D$3233,2,FALSE)</f>
        <v>0</v>
      </c>
      <c r="O2450" s="4" t="str">
        <f>VLOOKUP(B2450,imbin!$B$4:$D$3233,3,FALSE)</f>
        <v>MOVES</v>
      </c>
      <c r="P2450" s="4">
        <f>IF(ISNA(VLOOKUP(B2450,rampbin!$B$4:$G$1697,6,FALSE)),2,VLOOKUP(B2450,rampbin!$B$4:$G$1697,6,FALSE))</f>
        <v>2</v>
      </c>
      <c r="Q2450" s="4" t="str">
        <f>IF(ISNA(VLOOKUP(B2450,rampbin!$B$4:$G$1697,5,FALSE)),"MOVES",VLOOKUP(B2450,rampbin!$B$4:$G$1697,5,FALSE))</f>
        <v>MOVES</v>
      </c>
      <c r="R2450" s="4" t="s">
        <v>1880</v>
      </c>
      <c r="S2450" s="6" t="s">
        <v>1851</v>
      </c>
      <c r="T2450" s="4">
        <f>VLOOKUP(B2450,meanLDage!$B$3:$E$3145,4,FALSE)</f>
        <v>5</v>
      </c>
      <c r="U2450" s="32">
        <f>VLOOKUP(B2450,meanLDage!$B$3:$E$3145,2,FALSE)</f>
        <v>13.201225508600851</v>
      </c>
      <c r="V2450" s="4" t="str">
        <f t="shared" si="267"/>
        <v>47_L_200001000_0_4_2</v>
      </c>
      <c r="W2450" s="4">
        <v>47055</v>
      </c>
      <c r="X2450" s="6"/>
      <c r="Y2450" s="8">
        <f t="shared" si="268"/>
        <v>47055</v>
      </c>
      <c r="Z2450" s="6" t="b">
        <f t="shared" si="266"/>
        <v>0</v>
      </c>
      <c r="AA2450" s="6">
        <f t="shared" si="269"/>
        <v>47077</v>
      </c>
      <c r="AB2450" s="4">
        <f t="shared" si="270"/>
        <v>5</v>
      </c>
      <c r="AC2450" s="32">
        <f t="shared" si="271"/>
        <v>13.201225508600851</v>
      </c>
      <c r="AD2450" s="4">
        <f>VLOOKUP($B2450,meanLDage!$Z$3:$AC$3145,4,FALSE)</f>
        <v>4</v>
      </c>
      <c r="AE2450" s="32">
        <f>VLOOKUP($B2450,meanLDage!$Z$3:$AC$3145,2,FALSE)</f>
        <v>12.325308018552233</v>
      </c>
      <c r="AF2450" s="6">
        <f>VLOOKUP(V2450,'2017 rep county selection'!$A$1:$C$281,3,FALSE)</f>
        <v>47113</v>
      </c>
      <c r="AH2450" s="9">
        <f t="shared" si="272"/>
        <v>47113</v>
      </c>
    </row>
    <row r="2451" spans="1:34" ht="15.75" customHeight="1" x14ac:dyDescent="0.3">
      <c r="A2451" s="4">
        <v>47</v>
      </c>
      <c r="B2451" s="4">
        <v>47111</v>
      </c>
      <c r="C2451" s="6" t="s">
        <v>2297</v>
      </c>
      <c r="D2451" s="6" t="s">
        <v>50</v>
      </c>
      <c r="E2451" s="4">
        <v>47141</v>
      </c>
      <c r="F2451" s="4">
        <v>47077</v>
      </c>
      <c r="G2451" s="4">
        <v>47077</v>
      </c>
      <c r="H2451" s="37">
        <v>165854618</v>
      </c>
      <c r="I2451" s="37">
        <v>160536492.75653401</v>
      </c>
      <c r="J2451" s="37">
        <v>170629964.187406</v>
      </c>
      <c r="K2451" s="4" t="str">
        <f>VLOOKUP(B2451,altitude!$B$3:$E$3232,4)</f>
        <v>L</v>
      </c>
      <c r="L2451" s="4">
        <f>VLOOKUP(B2451,fuelregion!$C$5:$D$3233,2,FALSE)</f>
        <v>200001000</v>
      </c>
      <c r="M2451" s="4">
        <f>VLOOKUP(B2451,fuelregion!$H$5:$I$3113,2,FALSE)</f>
        <v>200001000</v>
      </c>
      <c r="N2451" s="4">
        <f>VLOOKUP(B2451,imbin!$B$4:$D$3233,2,FALSE)</f>
        <v>0</v>
      </c>
      <c r="O2451" s="4" t="str">
        <f>VLOOKUP(B2451,imbin!$B$4:$D$3233,3,FALSE)</f>
        <v>MOVES</v>
      </c>
      <c r="P2451" s="4">
        <f>IF(ISNA(VLOOKUP(B2451,rampbin!$B$4:$G$1697,6,FALSE)),2,VLOOKUP(B2451,rampbin!$B$4:$G$1697,6,FALSE))</f>
        <v>2</v>
      </c>
      <c r="Q2451" s="4" t="str">
        <f>IF(ISNA(VLOOKUP(B2451,rampbin!$B$4:$G$1697,5,FALSE)),"MOVES",VLOOKUP(B2451,rampbin!$B$4:$G$1697,5,FALSE))</f>
        <v>MOVES</v>
      </c>
      <c r="R2451" s="4" t="s">
        <v>1877</v>
      </c>
      <c r="S2451" s="6" t="s">
        <v>2172</v>
      </c>
      <c r="T2451" s="4">
        <f>VLOOKUP(B2451,meanLDage!$B$3:$E$3145,4,FALSE)</f>
        <v>5</v>
      </c>
      <c r="U2451" s="32">
        <f>VLOOKUP(B2451,meanLDage!$B$3:$E$3145,2,FALSE)</f>
        <v>13.966862882804147</v>
      </c>
      <c r="V2451" s="4" t="str">
        <f t="shared" si="267"/>
        <v>47_L_200001000_0_5_2</v>
      </c>
      <c r="W2451" s="4">
        <v>47055</v>
      </c>
      <c r="X2451" s="6"/>
      <c r="Y2451" s="8">
        <f t="shared" si="268"/>
        <v>47055</v>
      </c>
      <c r="Z2451" s="6" t="b">
        <f t="shared" si="266"/>
        <v>0</v>
      </c>
      <c r="AA2451" s="6">
        <f t="shared" si="269"/>
        <v>47077</v>
      </c>
      <c r="AB2451" s="4">
        <f t="shared" si="270"/>
        <v>5</v>
      </c>
      <c r="AC2451" s="32">
        <f t="shared" si="271"/>
        <v>13.966862882804147</v>
      </c>
      <c r="AD2451" s="4">
        <f>VLOOKUP($B2451,meanLDage!$Z$3:$AC$3145,4,FALSE)</f>
        <v>5</v>
      </c>
      <c r="AE2451" s="32">
        <f>VLOOKUP($B2451,meanLDage!$Z$3:$AC$3145,2,FALSE)</f>
        <v>13.110560571752426</v>
      </c>
      <c r="AF2451" s="6">
        <f>VLOOKUP(V2451,'2017 rep county selection'!$A$1:$C$281,3,FALSE)</f>
        <v>47081</v>
      </c>
      <c r="AH2451" s="9">
        <f t="shared" si="272"/>
        <v>47081</v>
      </c>
    </row>
    <row r="2452" spans="1:34" ht="15.75" customHeight="1" x14ac:dyDescent="0.3">
      <c r="A2452" s="4">
        <v>47</v>
      </c>
      <c r="B2452" s="4">
        <v>47113</v>
      </c>
      <c r="C2452" s="6" t="s">
        <v>2297</v>
      </c>
      <c r="D2452" s="6" t="s">
        <v>51</v>
      </c>
      <c r="E2452" s="4">
        <v>47093</v>
      </c>
      <c r="F2452" s="4">
        <v>47113</v>
      </c>
      <c r="G2452" s="4">
        <v>47113</v>
      </c>
      <c r="H2452" s="37">
        <v>1390286178</v>
      </c>
      <c r="I2452" s="37">
        <v>1347838168.5351701</v>
      </c>
      <c r="J2452" s="37">
        <v>1432581305.8343501</v>
      </c>
      <c r="K2452" s="4" t="str">
        <f>VLOOKUP(B2452,altitude!$B$3:$E$3232,4)</f>
        <v>L</v>
      </c>
      <c r="L2452" s="4">
        <f>VLOOKUP(B2452,fuelregion!$C$5:$D$3233,2,FALSE)</f>
        <v>200001000</v>
      </c>
      <c r="M2452" s="4">
        <f>VLOOKUP(B2452,fuelregion!$H$5:$I$3113,2,FALSE)</f>
        <v>200001000</v>
      </c>
      <c r="N2452" s="4">
        <f>VLOOKUP(B2452,imbin!$B$4:$D$3233,2,FALSE)</f>
        <v>0</v>
      </c>
      <c r="O2452" s="4" t="str">
        <f>VLOOKUP(B2452,imbin!$B$4:$D$3233,3,FALSE)</f>
        <v>MOVES</v>
      </c>
      <c r="P2452" s="4">
        <f>IF(ISNA(VLOOKUP(B2452,rampbin!$B$4:$G$1697,6,FALSE)),2,VLOOKUP(B2452,rampbin!$B$4:$G$1697,6,FALSE))</f>
        <v>2</v>
      </c>
      <c r="Q2452" s="4" t="str">
        <f>IF(ISNA(VLOOKUP(B2452,rampbin!$B$4:$G$1697,5,FALSE)),"MOVES",VLOOKUP(B2452,rampbin!$B$4:$G$1697,5,FALSE))</f>
        <v>MOVES</v>
      </c>
      <c r="R2452" s="4" t="s">
        <v>1877</v>
      </c>
      <c r="S2452" s="6" t="s">
        <v>2174</v>
      </c>
      <c r="T2452" s="4">
        <f>VLOOKUP(B2452,meanLDage!$B$3:$E$3145,4,FALSE)</f>
        <v>4</v>
      </c>
      <c r="U2452" s="32">
        <f>VLOOKUP(B2452,meanLDage!$B$3:$E$3145,2,FALSE)</f>
        <v>11.657137910190858</v>
      </c>
      <c r="V2452" s="4" t="str">
        <f t="shared" si="267"/>
        <v>47_L_200001000_0_4_2</v>
      </c>
      <c r="W2452" s="4">
        <v>47113</v>
      </c>
      <c r="X2452" s="6"/>
      <c r="Y2452" s="8">
        <f t="shared" si="268"/>
        <v>47113</v>
      </c>
      <c r="Z2452" s="6" t="b">
        <f t="shared" si="266"/>
        <v>1</v>
      </c>
      <c r="AA2452" s="6">
        <f t="shared" si="269"/>
        <v>47113</v>
      </c>
      <c r="AB2452" s="4">
        <f t="shared" si="270"/>
        <v>4</v>
      </c>
      <c r="AC2452" s="32">
        <f t="shared" si="271"/>
        <v>11.657137910190858</v>
      </c>
      <c r="AD2452" s="4">
        <f>VLOOKUP($B2452,meanLDage!$Z$3:$AC$3145,4,FALSE)</f>
        <v>4</v>
      </c>
      <c r="AE2452" s="32">
        <f>VLOOKUP($B2452,meanLDage!$Z$3:$AC$3145,2,FALSE)</f>
        <v>11.005873356123351</v>
      </c>
      <c r="AF2452" s="6">
        <f>VLOOKUP(V2452,'2017 rep county selection'!$A$1:$C$281,3,FALSE)</f>
        <v>47113</v>
      </c>
      <c r="AH2452" s="9">
        <f t="shared" si="272"/>
        <v>47113</v>
      </c>
    </row>
    <row r="2453" spans="1:34" ht="15.75" customHeight="1" x14ac:dyDescent="0.3">
      <c r="A2453" s="4">
        <v>47</v>
      </c>
      <c r="B2453" s="4">
        <v>47115</v>
      </c>
      <c r="C2453" s="6" t="s">
        <v>2297</v>
      </c>
      <c r="D2453" s="6" t="s">
        <v>53</v>
      </c>
      <c r="E2453" s="4">
        <v>47141</v>
      </c>
      <c r="F2453" s="4">
        <v>47141</v>
      </c>
      <c r="G2453" s="4">
        <v>47141</v>
      </c>
      <c r="H2453" s="37">
        <v>681790794</v>
      </c>
      <c r="I2453" s="37">
        <v>703087846.85096002</v>
      </c>
      <c r="J2453" s="37">
        <v>747293354.116557</v>
      </c>
      <c r="K2453" s="4" t="str">
        <f>VLOOKUP(B2453,altitude!$B$3:$E$3232,4)</f>
        <v>L</v>
      </c>
      <c r="L2453" s="4">
        <f>VLOOKUP(B2453,fuelregion!$C$5:$D$3233,2,FALSE)</f>
        <v>100001000</v>
      </c>
      <c r="M2453" s="4">
        <f>VLOOKUP(B2453,fuelregion!$H$5:$I$3113,2,FALSE)</f>
        <v>100001000</v>
      </c>
      <c r="N2453" s="4">
        <f>VLOOKUP(B2453,imbin!$B$4:$D$3233,2,FALSE)</f>
        <v>0</v>
      </c>
      <c r="O2453" s="4" t="str">
        <f>VLOOKUP(B2453,imbin!$B$4:$D$3233,3,FALSE)</f>
        <v>MOVES</v>
      </c>
      <c r="P2453" s="4">
        <f>IF(ISNA(VLOOKUP(B2453,rampbin!$B$4:$G$1697,6,FALSE)),2,VLOOKUP(B2453,rampbin!$B$4:$G$1697,6,FALSE))</f>
        <v>2</v>
      </c>
      <c r="Q2453" s="4" t="str">
        <f>IF(ISNA(VLOOKUP(B2453,rampbin!$B$4:$G$1697,5,FALSE)),"MOVES",VLOOKUP(B2453,rampbin!$B$4:$G$1697,5,FALSE))</f>
        <v>MOVES</v>
      </c>
      <c r="R2453" s="4" t="s">
        <v>1877</v>
      </c>
      <c r="S2453" s="6" t="s">
        <v>1976</v>
      </c>
      <c r="T2453" s="4">
        <f>VLOOKUP(B2453,meanLDage!$B$3:$E$3145,4,FALSE)</f>
        <v>5</v>
      </c>
      <c r="U2453" s="32">
        <f>VLOOKUP(B2453,meanLDage!$B$3:$E$3145,2,FALSE)</f>
        <v>13.913620968938636</v>
      </c>
      <c r="V2453" s="4" t="str">
        <f t="shared" si="267"/>
        <v>47_L_100001000_0_5_2</v>
      </c>
      <c r="W2453" s="4">
        <v>47059</v>
      </c>
      <c r="X2453" s="6"/>
      <c r="Y2453" s="8">
        <f t="shared" si="268"/>
        <v>47059</v>
      </c>
      <c r="Z2453" s="6" t="b">
        <f t="shared" si="266"/>
        <v>0</v>
      </c>
      <c r="AA2453" s="6">
        <f t="shared" si="269"/>
        <v>47141</v>
      </c>
      <c r="AB2453" s="4">
        <f t="shared" si="270"/>
        <v>5</v>
      </c>
      <c r="AC2453" s="32">
        <f t="shared" si="271"/>
        <v>13.913620968938636</v>
      </c>
      <c r="AD2453" s="4">
        <f>VLOOKUP($B2453,meanLDage!$Z$3:$AC$3145,4,FALSE)</f>
        <v>5</v>
      </c>
      <c r="AE2453" s="32">
        <f>VLOOKUP($B2453,meanLDage!$Z$3:$AC$3145,2,FALSE)</f>
        <v>13.136107992493812</v>
      </c>
      <c r="AF2453" s="6">
        <f>VLOOKUP(V2453,'2017 rep county selection'!$A$1:$C$281,3,FALSE)</f>
        <v>47115</v>
      </c>
      <c r="AH2453" s="9">
        <f t="shared" si="272"/>
        <v>47115</v>
      </c>
    </row>
    <row r="2454" spans="1:34" ht="15.75" customHeight="1" x14ac:dyDescent="0.3">
      <c r="A2454" s="4">
        <v>47</v>
      </c>
      <c r="B2454" s="4">
        <v>47117</v>
      </c>
      <c r="C2454" s="6" t="s">
        <v>2297</v>
      </c>
      <c r="D2454" s="6" t="s">
        <v>54</v>
      </c>
      <c r="E2454" s="4">
        <v>47141</v>
      </c>
      <c r="F2454" s="4">
        <v>47077</v>
      </c>
      <c r="G2454" s="4">
        <v>47077</v>
      </c>
      <c r="H2454" s="37">
        <v>356995858</v>
      </c>
      <c r="I2454" s="37">
        <v>350875598.87263101</v>
      </c>
      <c r="J2454" s="37">
        <v>372936332.680619</v>
      </c>
      <c r="K2454" s="4" t="str">
        <f>VLOOKUP(B2454,altitude!$B$3:$E$3232,4)</f>
        <v>L</v>
      </c>
      <c r="L2454" s="4">
        <f>VLOOKUP(B2454,fuelregion!$C$5:$D$3233,2,FALSE)</f>
        <v>200001000</v>
      </c>
      <c r="M2454" s="4">
        <f>VLOOKUP(B2454,fuelregion!$H$5:$I$3113,2,FALSE)</f>
        <v>200001000</v>
      </c>
      <c r="N2454" s="4">
        <f>VLOOKUP(B2454,imbin!$B$4:$D$3233,2,FALSE)</f>
        <v>0</v>
      </c>
      <c r="O2454" s="4" t="str">
        <f>VLOOKUP(B2454,imbin!$B$4:$D$3233,3,FALSE)</f>
        <v>MOVES</v>
      </c>
      <c r="P2454" s="4">
        <f>IF(ISNA(VLOOKUP(B2454,rampbin!$B$4:$G$1697,6,FALSE)),2,VLOOKUP(B2454,rampbin!$B$4:$G$1697,6,FALSE))</f>
        <v>2</v>
      </c>
      <c r="Q2454" s="4" t="str">
        <f>IF(ISNA(VLOOKUP(B2454,rampbin!$B$4:$G$1697,5,FALSE)),"MOVES",VLOOKUP(B2454,rampbin!$B$4:$G$1697,5,FALSE))</f>
        <v>MOVES</v>
      </c>
      <c r="R2454" s="4" t="s">
        <v>1880</v>
      </c>
      <c r="S2454" s="6" t="s">
        <v>1851</v>
      </c>
      <c r="T2454" s="4">
        <f>VLOOKUP(B2454,meanLDage!$B$3:$E$3145,4,FALSE)</f>
        <v>4</v>
      </c>
      <c r="U2454" s="32">
        <f>VLOOKUP(B2454,meanLDage!$B$3:$E$3145,2,FALSE)</f>
        <v>12.418900398529946</v>
      </c>
      <c r="V2454" s="4" t="str">
        <f t="shared" si="267"/>
        <v>47_L_200001000_0_4_2</v>
      </c>
      <c r="W2454" s="4">
        <v>47113</v>
      </c>
      <c r="X2454" s="6"/>
      <c r="Y2454" s="8">
        <f t="shared" si="268"/>
        <v>47113</v>
      </c>
      <c r="Z2454" s="6" t="b">
        <f t="shared" si="266"/>
        <v>0</v>
      </c>
      <c r="AA2454" s="6">
        <f t="shared" si="269"/>
        <v>47077</v>
      </c>
      <c r="AB2454" s="4">
        <f t="shared" si="270"/>
        <v>4</v>
      </c>
      <c r="AC2454" s="32">
        <f t="shared" si="271"/>
        <v>12.418900398529946</v>
      </c>
      <c r="AD2454" s="4">
        <f>VLOOKUP($B2454,meanLDage!$Z$3:$AC$3145,4,FALSE)</f>
        <v>4</v>
      </c>
      <c r="AE2454" s="32">
        <f>VLOOKUP($B2454,meanLDage!$Z$3:$AC$3145,2,FALSE)</f>
        <v>11.589711335537528</v>
      </c>
      <c r="AF2454" s="6">
        <f>VLOOKUP(V2454,'2017 rep county selection'!$A$1:$C$281,3,FALSE)</f>
        <v>47113</v>
      </c>
      <c r="AH2454" s="9">
        <f t="shared" si="272"/>
        <v>47113</v>
      </c>
    </row>
    <row r="2455" spans="1:34" ht="15.75" customHeight="1" x14ac:dyDescent="0.3">
      <c r="A2455" s="4">
        <v>47</v>
      </c>
      <c r="B2455" s="4">
        <v>47119</v>
      </c>
      <c r="C2455" s="6" t="s">
        <v>2297</v>
      </c>
      <c r="D2455" s="6" t="s">
        <v>1487</v>
      </c>
      <c r="E2455" s="4">
        <v>47093</v>
      </c>
      <c r="F2455" s="4">
        <v>47113</v>
      </c>
      <c r="G2455" s="4">
        <v>47113</v>
      </c>
      <c r="H2455" s="37">
        <v>985545449</v>
      </c>
      <c r="I2455" s="37">
        <v>990765139.78094494</v>
      </c>
      <c r="J2455" s="37">
        <v>1053057889.92937</v>
      </c>
      <c r="K2455" s="4" t="str">
        <f>VLOOKUP(B2455,altitude!$B$3:$E$3232,4)</f>
        <v>L</v>
      </c>
      <c r="L2455" s="4">
        <f>VLOOKUP(B2455,fuelregion!$C$5:$D$3233,2,FALSE)</f>
        <v>200001000</v>
      </c>
      <c r="M2455" s="4">
        <f>VLOOKUP(B2455,fuelregion!$H$5:$I$3113,2,FALSE)</f>
        <v>200001000</v>
      </c>
      <c r="N2455" s="4">
        <f>VLOOKUP(B2455,imbin!$B$4:$D$3233,2,FALSE)</f>
        <v>0</v>
      </c>
      <c r="O2455" s="4" t="str">
        <f>VLOOKUP(B2455,imbin!$B$4:$D$3233,3,FALSE)</f>
        <v>MOVES</v>
      </c>
      <c r="P2455" s="4">
        <f>IF(ISNA(VLOOKUP(B2455,rampbin!$B$4:$G$1697,6,FALSE)),2,VLOOKUP(B2455,rampbin!$B$4:$G$1697,6,FALSE))</f>
        <v>2</v>
      </c>
      <c r="Q2455" s="4" t="str">
        <f>IF(ISNA(VLOOKUP(B2455,rampbin!$B$4:$G$1697,5,FALSE)),"MOVES",VLOOKUP(B2455,rampbin!$B$4:$G$1697,5,FALSE))</f>
        <v>MOVES</v>
      </c>
      <c r="R2455" s="4" t="s">
        <v>1877</v>
      </c>
      <c r="S2455" s="6" t="s">
        <v>2172</v>
      </c>
      <c r="T2455" s="4">
        <f>VLOOKUP(B2455,meanLDage!$B$3:$E$3145,4,FALSE)</f>
        <v>4</v>
      </c>
      <c r="U2455" s="32">
        <f>VLOOKUP(B2455,meanLDage!$B$3:$E$3145,2,FALSE)</f>
        <v>11.487549633021679</v>
      </c>
      <c r="V2455" s="4" t="str">
        <f t="shared" si="267"/>
        <v>47_L_200001000_0_3_2</v>
      </c>
      <c r="W2455" s="4">
        <v>47113</v>
      </c>
      <c r="X2455" s="6"/>
      <c r="Y2455" s="8">
        <f t="shared" si="268"/>
        <v>47113</v>
      </c>
      <c r="Z2455" s="6" t="b">
        <f t="shared" si="266"/>
        <v>1</v>
      </c>
      <c r="AA2455" s="6">
        <f t="shared" si="269"/>
        <v>47113</v>
      </c>
      <c r="AB2455" s="4">
        <f t="shared" si="270"/>
        <v>4</v>
      </c>
      <c r="AC2455" s="32">
        <f t="shared" si="271"/>
        <v>11.487549633021679</v>
      </c>
      <c r="AD2455" s="4">
        <f>VLOOKUP($B2455,meanLDage!$Z$3:$AC$3145,4,FALSE)</f>
        <v>3</v>
      </c>
      <c r="AE2455" s="32">
        <f>VLOOKUP($B2455,meanLDage!$Z$3:$AC$3145,2,FALSE)</f>
        <v>10.822730134369195</v>
      </c>
      <c r="AF2455" s="6">
        <f>VLOOKUP(V2455,'2017 rep county selection'!$A$1:$C$281,3,FALSE)</f>
        <v>47125</v>
      </c>
      <c r="AH2455" s="9">
        <f t="shared" si="272"/>
        <v>47125</v>
      </c>
    </row>
    <row r="2456" spans="1:34" ht="15.75" customHeight="1" x14ac:dyDescent="0.3">
      <c r="A2456" s="4">
        <v>47</v>
      </c>
      <c r="B2456" s="4">
        <v>47121</v>
      </c>
      <c r="C2456" s="6" t="s">
        <v>2297</v>
      </c>
      <c r="D2456" s="6" t="s">
        <v>1298</v>
      </c>
      <c r="E2456" s="4">
        <v>47141</v>
      </c>
      <c r="F2456" s="4">
        <v>47141</v>
      </c>
      <c r="G2456" s="4">
        <v>47141</v>
      </c>
      <c r="H2456" s="37">
        <v>105412625</v>
      </c>
      <c r="I2456" s="37">
        <v>118134075.793818</v>
      </c>
      <c r="J2456" s="37">
        <v>125561564.077967</v>
      </c>
      <c r="K2456" s="4" t="str">
        <f>VLOOKUP(B2456,altitude!$B$3:$E$3232,4)</f>
        <v>L</v>
      </c>
      <c r="L2456" s="4">
        <f>VLOOKUP(B2456,fuelregion!$C$5:$D$3233,2,FALSE)</f>
        <v>100001000</v>
      </c>
      <c r="M2456" s="4">
        <f>VLOOKUP(B2456,fuelregion!$H$5:$I$3113,2,FALSE)</f>
        <v>100001000</v>
      </c>
      <c r="N2456" s="4">
        <f>VLOOKUP(B2456,imbin!$B$4:$D$3233,2,FALSE)</f>
        <v>0</v>
      </c>
      <c r="O2456" s="4" t="str">
        <f>VLOOKUP(B2456,imbin!$B$4:$D$3233,3,FALSE)</f>
        <v>MOVES</v>
      </c>
      <c r="P2456" s="4">
        <f>IF(ISNA(VLOOKUP(B2456,rampbin!$B$4:$G$1697,6,FALSE)),2,VLOOKUP(B2456,rampbin!$B$4:$G$1697,6,FALSE))</f>
        <v>2</v>
      </c>
      <c r="Q2456" s="4" t="str">
        <f>IF(ISNA(VLOOKUP(B2456,rampbin!$B$4:$G$1697,5,FALSE)),"MOVES",VLOOKUP(B2456,rampbin!$B$4:$G$1697,5,FALSE))</f>
        <v>MOVES</v>
      </c>
      <c r="R2456" s="4" t="s">
        <v>1880</v>
      </c>
      <c r="S2456" s="6" t="s">
        <v>1851</v>
      </c>
      <c r="T2456" s="4">
        <f>VLOOKUP(B2456,meanLDage!$B$3:$E$3145,4,FALSE)</f>
        <v>5</v>
      </c>
      <c r="U2456" s="32">
        <f>VLOOKUP(B2456,meanLDage!$B$3:$E$3145,2,FALSE)</f>
        <v>14.002796585619354</v>
      </c>
      <c r="V2456" s="4" t="str">
        <f t="shared" si="267"/>
        <v>47_L_100001000_0_5_2</v>
      </c>
      <c r="W2456" s="4">
        <v>47059</v>
      </c>
      <c r="X2456" s="6"/>
      <c r="Y2456" s="8">
        <f t="shared" si="268"/>
        <v>47059</v>
      </c>
      <c r="Z2456" s="6" t="b">
        <f t="shared" si="266"/>
        <v>0</v>
      </c>
      <c r="AA2456" s="6">
        <f t="shared" si="269"/>
        <v>47141</v>
      </c>
      <c r="AB2456" s="4">
        <f t="shared" si="270"/>
        <v>5</v>
      </c>
      <c r="AC2456" s="32">
        <f t="shared" si="271"/>
        <v>14.002796585619354</v>
      </c>
      <c r="AD2456" s="4">
        <f>VLOOKUP($B2456,meanLDage!$Z$3:$AC$3145,4,FALSE)</f>
        <v>5</v>
      </c>
      <c r="AE2456" s="32">
        <f>VLOOKUP($B2456,meanLDage!$Z$3:$AC$3145,2,FALSE)</f>
        <v>13.145649270171953</v>
      </c>
      <c r="AF2456" s="6">
        <f>VLOOKUP(V2456,'2017 rep county selection'!$A$1:$C$281,3,FALSE)</f>
        <v>47115</v>
      </c>
      <c r="AH2456" s="9">
        <f t="shared" si="272"/>
        <v>47115</v>
      </c>
    </row>
    <row r="2457" spans="1:34" ht="15.75" customHeight="1" x14ac:dyDescent="0.3">
      <c r="A2457" s="4">
        <v>47</v>
      </c>
      <c r="B2457" s="4">
        <v>47123</v>
      </c>
      <c r="C2457" s="6" t="s">
        <v>2297</v>
      </c>
      <c r="D2457" s="6" t="s">
        <v>56</v>
      </c>
      <c r="E2457" s="4">
        <v>47141</v>
      </c>
      <c r="F2457" s="4">
        <v>47141</v>
      </c>
      <c r="G2457" s="4">
        <v>47141</v>
      </c>
      <c r="H2457" s="37">
        <v>514775174</v>
      </c>
      <c r="I2457" s="37">
        <v>468983782.45743901</v>
      </c>
      <c r="J2457" s="37">
        <v>498470376.61698002</v>
      </c>
      <c r="K2457" s="4" t="str">
        <f>VLOOKUP(B2457,altitude!$B$3:$E$3232,4)</f>
        <v>L</v>
      </c>
      <c r="L2457" s="4">
        <f>VLOOKUP(B2457,fuelregion!$C$5:$D$3233,2,FALSE)</f>
        <v>100001000</v>
      </c>
      <c r="M2457" s="4">
        <f>VLOOKUP(B2457,fuelregion!$H$5:$I$3113,2,FALSE)</f>
        <v>100001000</v>
      </c>
      <c r="N2457" s="4">
        <f>VLOOKUP(B2457,imbin!$B$4:$D$3233,2,FALSE)</f>
        <v>0</v>
      </c>
      <c r="O2457" s="4" t="str">
        <f>VLOOKUP(B2457,imbin!$B$4:$D$3233,3,FALSE)</f>
        <v>MOVES</v>
      </c>
      <c r="P2457" s="4">
        <f>IF(ISNA(VLOOKUP(B2457,rampbin!$B$4:$G$1697,6,FALSE)),2,VLOOKUP(B2457,rampbin!$B$4:$G$1697,6,FALSE))</f>
        <v>2</v>
      </c>
      <c r="Q2457" s="4" t="str">
        <f>IF(ISNA(VLOOKUP(B2457,rampbin!$B$4:$G$1697,5,FALSE)),"MOVES",VLOOKUP(B2457,rampbin!$B$4:$G$1697,5,FALSE))</f>
        <v>MOVES</v>
      </c>
      <c r="R2457" s="4" t="s">
        <v>1880</v>
      </c>
      <c r="S2457" s="6" t="s">
        <v>1851</v>
      </c>
      <c r="T2457" s="4">
        <f>VLOOKUP(B2457,meanLDage!$B$3:$E$3145,4,FALSE)</f>
        <v>5</v>
      </c>
      <c r="U2457" s="32">
        <f>VLOOKUP(B2457,meanLDage!$B$3:$E$3145,2,FALSE)</f>
        <v>13.20973437978067</v>
      </c>
      <c r="V2457" s="4" t="str">
        <f t="shared" si="267"/>
        <v>47_L_100001000_0_4_2</v>
      </c>
      <c r="W2457" s="4">
        <v>47059</v>
      </c>
      <c r="X2457" s="6"/>
      <c r="Y2457" s="8">
        <f t="shared" si="268"/>
        <v>47059</v>
      </c>
      <c r="Z2457" s="6" t="b">
        <f t="shared" si="266"/>
        <v>0</v>
      </c>
      <c r="AA2457" s="6">
        <f t="shared" si="269"/>
        <v>47141</v>
      </c>
      <c r="AB2457" s="4">
        <f t="shared" si="270"/>
        <v>5</v>
      </c>
      <c r="AC2457" s="32">
        <f t="shared" si="271"/>
        <v>13.20973437978067</v>
      </c>
      <c r="AD2457" s="4">
        <f>VLOOKUP($B2457,meanLDage!$Z$3:$AC$3145,4,FALSE)</f>
        <v>4</v>
      </c>
      <c r="AE2457" s="32">
        <f>VLOOKUP($B2457,meanLDage!$Z$3:$AC$3145,2,FALSE)</f>
        <v>12.189339550613862</v>
      </c>
      <c r="AF2457" s="6">
        <f>VLOOKUP(V2457,'2017 rep county selection'!$A$1:$C$281,3,FALSE)</f>
        <v>47163</v>
      </c>
      <c r="AH2457" s="9">
        <f t="shared" si="272"/>
        <v>47163</v>
      </c>
    </row>
    <row r="2458" spans="1:34" ht="15.75" customHeight="1" x14ac:dyDescent="0.3">
      <c r="A2458" s="4">
        <v>47</v>
      </c>
      <c r="B2458" s="4">
        <v>47125</v>
      </c>
      <c r="C2458" s="6" t="s">
        <v>2297</v>
      </c>
      <c r="D2458" s="6" t="s">
        <v>57</v>
      </c>
      <c r="E2458" s="4">
        <v>47093</v>
      </c>
      <c r="F2458" s="4">
        <v>47113</v>
      </c>
      <c r="G2458" s="4">
        <v>47113</v>
      </c>
      <c r="H2458" s="37">
        <v>1359037723</v>
      </c>
      <c r="I2458" s="37">
        <v>1534159556.85673</v>
      </c>
      <c r="J2458" s="37">
        <v>1630617349.0510001</v>
      </c>
      <c r="K2458" s="4" t="str">
        <f>VLOOKUP(B2458,altitude!$B$3:$E$3232,4)</f>
        <v>L</v>
      </c>
      <c r="L2458" s="4">
        <f>VLOOKUP(B2458,fuelregion!$C$5:$D$3233,2,FALSE)</f>
        <v>200001000</v>
      </c>
      <c r="M2458" s="4">
        <f>VLOOKUP(B2458,fuelregion!$H$5:$I$3113,2,FALSE)</f>
        <v>200001000</v>
      </c>
      <c r="N2458" s="4">
        <f>VLOOKUP(B2458,imbin!$B$4:$D$3233,2,FALSE)</f>
        <v>0</v>
      </c>
      <c r="O2458" s="4" t="str">
        <f>VLOOKUP(B2458,imbin!$B$4:$D$3233,3,FALSE)</f>
        <v>MOVES</v>
      </c>
      <c r="P2458" s="4">
        <f>IF(ISNA(VLOOKUP(B2458,rampbin!$B$4:$G$1697,6,FALSE)),2,VLOOKUP(B2458,rampbin!$B$4:$G$1697,6,FALSE))</f>
        <v>2</v>
      </c>
      <c r="Q2458" s="4" t="str">
        <f>IF(ISNA(VLOOKUP(B2458,rampbin!$B$4:$G$1697,5,FALSE)),"MOVES",VLOOKUP(B2458,rampbin!$B$4:$G$1697,5,FALSE))</f>
        <v>MOVES</v>
      </c>
      <c r="R2458" s="4" t="s">
        <v>1877</v>
      </c>
      <c r="S2458" s="6" t="s">
        <v>2033</v>
      </c>
      <c r="T2458" s="4">
        <f>VLOOKUP(B2458,meanLDage!$B$3:$E$3145,4,FALSE)</f>
        <v>3</v>
      </c>
      <c r="U2458" s="32">
        <f>VLOOKUP(B2458,meanLDage!$B$3:$E$3145,2,FALSE)</f>
        <v>10.0816060017418</v>
      </c>
      <c r="V2458" s="4" t="str">
        <f t="shared" si="267"/>
        <v>47_L_200001000_0_3_2</v>
      </c>
      <c r="W2458" s="4">
        <v>47125</v>
      </c>
      <c r="X2458" s="6"/>
      <c r="Y2458" s="8">
        <f t="shared" si="268"/>
        <v>47125</v>
      </c>
      <c r="Z2458" s="6" t="b">
        <f t="shared" si="266"/>
        <v>0</v>
      </c>
      <c r="AA2458" s="6">
        <f t="shared" si="269"/>
        <v>47113</v>
      </c>
      <c r="AB2458" s="4">
        <f t="shared" si="270"/>
        <v>3</v>
      </c>
      <c r="AC2458" s="32">
        <f t="shared" si="271"/>
        <v>10.0816060017418</v>
      </c>
      <c r="AD2458" s="4">
        <f>VLOOKUP($B2458,meanLDage!$Z$3:$AC$3145,4,FALSE)</f>
        <v>3</v>
      </c>
      <c r="AE2458" s="32">
        <f>VLOOKUP($B2458,meanLDage!$Z$3:$AC$3145,2,FALSE)</f>
        <v>9.4660908409513631</v>
      </c>
      <c r="AF2458" s="6">
        <f>VLOOKUP(V2458,'2017 rep county selection'!$A$1:$C$281,3,FALSE)</f>
        <v>47125</v>
      </c>
      <c r="AH2458" s="9">
        <f t="shared" si="272"/>
        <v>47125</v>
      </c>
    </row>
    <row r="2459" spans="1:34" ht="15.75" customHeight="1" x14ac:dyDescent="0.3">
      <c r="A2459" s="4">
        <v>47</v>
      </c>
      <c r="B2459" s="4">
        <v>47127</v>
      </c>
      <c r="C2459" s="6" t="s">
        <v>2297</v>
      </c>
      <c r="D2459" s="6" t="s">
        <v>1222</v>
      </c>
      <c r="E2459" s="4">
        <v>47141</v>
      </c>
      <c r="F2459" s="4">
        <v>47141</v>
      </c>
      <c r="G2459" s="4">
        <v>47141</v>
      </c>
      <c r="H2459" s="37">
        <v>65672781</v>
      </c>
      <c r="I2459" s="37">
        <v>60606056.372562297</v>
      </c>
      <c r="J2459" s="37">
        <v>64416563.803324297</v>
      </c>
      <c r="K2459" s="4" t="str">
        <f>VLOOKUP(B2459,altitude!$B$3:$E$3232,4)</f>
        <v>L</v>
      </c>
      <c r="L2459" s="4">
        <f>VLOOKUP(B2459,fuelregion!$C$5:$D$3233,2,FALSE)</f>
        <v>100001000</v>
      </c>
      <c r="M2459" s="4">
        <f>VLOOKUP(B2459,fuelregion!$H$5:$I$3113,2,FALSE)</f>
        <v>100001000</v>
      </c>
      <c r="N2459" s="4">
        <f>VLOOKUP(B2459,imbin!$B$4:$D$3233,2,FALSE)</f>
        <v>0</v>
      </c>
      <c r="O2459" s="4" t="str">
        <f>VLOOKUP(B2459,imbin!$B$4:$D$3233,3,FALSE)</f>
        <v>MOVES</v>
      </c>
      <c r="P2459" s="4">
        <f>IF(ISNA(VLOOKUP(B2459,rampbin!$B$4:$G$1697,6,FALSE)),2,VLOOKUP(B2459,rampbin!$B$4:$G$1697,6,FALSE))</f>
        <v>2</v>
      </c>
      <c r="Q2459" s="4" t="str">
        <f>IF(ISNA(VLOOKUP(B2459,rampbin!$B$4:$G$1697,5,FALSE)),"MOVES",VLOOKUP(B2459,rampbin!$B$4:$G$1697,5,FALSE))</f>
        <v>MOVES</v>
      </c>
      <c r="R2459" s="4" t="s">
        <v>1880</v>
      </c>
      <c r="S2459" s="6" t="s">
        <v>1851</v>
      </c>
      <c r="T2459" s="4">
        <f>VLOOKUP(B2459,meanLDage!$B$3:$E$3145,4,FALSE)</f>
        <v>4</v>
      </c>
      <c r="U2459" s="32">
        <f>VLOOKUP(B2459,meanLDage!$B$3:$E$3145,2,FALSE)</f>
        <v>12.985634356227918</v>
      </c>
      <c r="V2459" s="4" t="str">
        <f t="shared" si="267"/>
        <v>47_L_100001000_0_4_2</v>
      </c>
      <c r="W2459" s="4">
        <v>47163</v>
      </c>
      <c r="X2459" s="6"/>
      <c r="Y2459" s="8">
        <f t="shared" si="268"/>
        <v>47163</v>
      </c>
      <c r="Z2459" s="6" t="b">
        <f t="shared" si="266"/>
        <v>0</v>
      </c>
      <c r="AA2459" s="6">
        <f t="shared" si="269"/>
        <v>47141</v>
      </c>
      <c r="AB2459" s="4">
        <f t="shared" si="270"/>
        <v>4</v>
      </c>
      <c r="AC2459" s="32">
        <f t="shared" si="271"/>
        <v>12.985634356227918</v>
      </c>
      <c r="AD2459" s="4">
        <f>VLOOKUP($B2459,meanLDage!$Z$3:$AC$3145,4,FALSE)</f>
        <v>4</v>
      </c>
      <c r="AE2459" s="32">
        <f>VLOOKUP($B2459,meanLDage!$Z$3:$AC$3145,2,FALSE)</f>
        <v>12.223631993784421</v>
      </c>
      <c r="AF2459" s="6">
        <f>VLOOKUP(V2459,'2017 rep county selection'!$A$1:$C$281,3,FALSE)</f>
        <v>47163</v>
      </c>
      <c r="AH2459" s="9">
        <f t="shared" si="272"/>
        <v>47163</v>
      </c>
    </row>
    <row r="2460" spans="1:34" ht="15.75" customHeight="1" x14ac:dyDescent="0.3">
      <c r="A2460" s="4">
        <v>47</v>
      </c>
      <c r="B2460" s="4">
        <v>47129</v>
      </c>
      <c r="C2460" s="6" t="s">
        <v>2297</v>
      </c>
      <c r="D2460" s="6" t="s">
        <v>58</v>
      </c>
      <c r="E2460" s="4">
        <v>47141</v>
      </c>
      <c r="F2460" s="4">
        <v>47141</v>
      </c>
      <c r="G2460" s="4">
        <v>47141</v>
      </c>
      <c r="H2460" s="37">
        <v>152742111</v>
      </c>
      <c r="I2460" s="37">
        <v>135631814.266785</v>
      </c>
      <c r="J2460" s="37">
        <v>144159444.45854399</v>
      </c>
      <c r="K2460" s="4" t="str">
        <f>VLOOKUP(B2460,altitude!$B$3:$E$3232,4)</f>
        <v>L</v>
      </c>
      <c r="L2460" s="4">
        <f>VLOOKUP(B2460,fuelregion!$C$5:$D$3233,2,FALSE)</f>
        <v>100001000</v>
      </c>
      <c r="M2460" s="4">
        <f>VLOOKUP(B2460,fuelregion!$H$5:$I$3113,2,FALSE)</f>
        <v>100001000</v>
      </c>
      <c r="N2460" s="4">
        <f>VLOOKUP(B2460,imbin!$B$4:$D$3233,2,FALSE)</f>
        <v>0</v>
      </c>
      <c r="O2460" s="4" t="str">
        <f>VLOOKUP(B2460,imbin!$B$4:$D$3233,3,FALSE)</f>
        <v>MOVES</v>
      </c>
      <c r="P2460" s="4">
        <f>IF(ISNA(VLOOKUP(B2460,rampbin!$B$4:$G$1697,6,FALSE)),2,VLOOKUP(B2460,rampbin!$B$4:$G$1697,6,FALSE))</f>
        <v>2</v>
      </c>
      <c r="Q2460" s="4" t="str">
        <f>IF(ISNA(VLOOKUP(B2460,rampbin!$B$4:$G$1697,5,FALSE)),"MOVES",VLOOKUP(B2460,rampbin!$B$4:$G$1697,5,FALSE))</f>
        <v>MOVES</v>
      </c>
      <c r="R2460" s="4" t="s">
        <v>1877</v>
      </c>
      <c r="S2460" s="6" t="s">
        <v>2170</v>
      </c>
      <c r="T2460" s="4">
        <f>VLOOKUP(B2460,meanLDage!$B$3:$E$3145,4,FALSE)</f>
        <v>5</v>
      </c>
      <c r="U2460" s="32">
        <f>VLOOKUP(B2460,meanLDage!$B$3:$E$3145,2,FALSE)</f>
        <v>14.435870534452356</v>
      </c>
      <c r="V2460" s="4" t="str">
        <f t="shared" si="267"/>
        <v>47_L_100001000_0_5_2</v>
      </c>
      <c r="W2460" s="4">
        <v>47059</v>
      </c>
      <c r="X2460" s="6"/>
      <c r="Y2460" s="8">
        <f t="shared" si="268"/>
        <v>47059</v>
      </c>
      <c r="Z2460" s="6" t="b">
        <f t="shared" si="266"/>
        <v>0</v>
      </c>
      <c r="AA2460" s="6">
        <f t="shared" si="269"/>
        <v>47141</v>
      </c>
      <c r="AB2460" s="4">
        <f t="shared" si="270"/>
        <v>5</v>
      </c>
      <c r="AC2460" s="32">
        <f t="shared" si="271"/>
        <v>14.435870534452356</v>
      </c>
      <c r="AD2460" s="4">
        <f>VLOOKUP($B2460,meanLDage!$Z$3:$AC$3145,4,FALSE)</f>
        <v>5</v>
      </c>
      <c r="AE2460" s="32">
        <f>VLOOKUP($B2460,meanLDage!$Z$3:$AC$3145,2,FALSE)</f>
        <v>13.53148067482924</v>
      </c>
      <c r="AF2460" s="6">
        <f>VLOOKUP(V2460,'2017 rep county selection'!$A$1:$C$281,3,FALSE)</f>
        <v>47115</v>
      </c>
      <c r="AH2460" s="9">
        <f t="shared" si="272"/>
        <v>47115</v>
      </c>
    </row>
    <row r="2461" spans="1:34" ht="15.75" customHeight="1" x14ac:dyDescent="0.3">
      <c r="A2461" s="4">
        <v>47</v>
      </c>
      <c r="B2461" s="4">
        <v>47131</v>
      </c>
      <c r="C2461" s="6" t="s">
        <v>2297</v>
      </c>
      <c r="D2461" s="6" t="s">
        <v>1488</v>
      </c>
      <c r="E2461" s="4">
        <v>47093</v>
      </c>
      <c r="F2461" s="4">
        <v>47113</v>
      </c>
      <c r="G2461" s="4">
        <v>47113</v>
      </c>
      <c r="H2461" s="37">
        <v>376060300</v>
      </c>
      <c r="I2461" s="37">
        <v>322771703.91656399</v>
      </c>
      <c r="J2461" s="37">
        <v>343065450.93806702</v>
      </c>
      <c r="K2461" s="4" t="str">
        <f>VLOOKUP(B2461,altitude!$B$3:$E$3232,4)</f>
        <v>L</v>
      </c>
      <c r="L2461" s="4">
        <f>VLOOKUP(B2461,fuelregion!$C$5:$D$3233,2,FALSE)</f>
        <v>200001000</v>
      </c>
      <c r="M2461" s="4">
        <f>VLOOKUP(B2461,fuelregion!$H$5:$I$3113,2,FALSE)</f>
        <v>200001000</v>
      </c>
      <c r="N2461" s="4">
        <f>VLOOKUP(B2461,imbin!$B$4:$D$3233,2,FALSE)</f>
        <v>0</v>
      </c>
      <c r="O2461" s="4" t="str">
        <f>VLOOKUP(B2461,imbin!$B$4:$D$3233,3,FALSE)</f>
        <v>MOVES</v>
      </c>
      <c r="P2461" s="4">
        <f>IF(ISNA(VLOOKUP(B2461,rampbin!$B$4:$G$1697,6,FALSE)),2,VLOOKUP(B2461,rampbin!$B$4:$G$1697,6,FALSE))</f>
        <v>2</v>
      </c>
      <c r="Q2461" s="4" t="str">
        <f>IF(ISNA(VLOOKUP(B2461,rampbin!$B$4:$G$1697,5,FALSE)),"MOVES",VLOOKUP(B2461,rampbin!$B$4:$G$1697,5,FALSE))</f>
        <v>MOVES</v>
      </c>
      <c r="R2461" s="4" t="s">
        <v>1880</v>
      </c>
      <c r="S2461" s="6" t="s">
        <v>1851</v>
      </c>
      <c r="T2461" s="4">
        <f>VLOOKUP(B2461,meanLDage!$B$3:$E$3145,4,FALSE)</f>
        <v>4</v>
      </c>
      <c r="U2461" s="32">
        <f>VLOOKUP(B2461,meanLDage!$B$3:$E$3145,2,FALSE)</f>
        <v>11.895338111586574</v>
      </c>
      <c r="V2461" s="4" t="str">
        <f t="shared" si="267"/>
        <v>47_L_200001000_0_4_2</v>
      </c>
      <c r="W2461" s="4">
        <v>47113</v>
      </c>
      <c r="X2461" s="6"/>
      <c r="Y2461" s="8">
        <f t="shared" si="268"/>
        <v>47113</v>
      </c>
      <c r="Z2461" s="6" t="b">
        <f t="shared" si="266"/>
        <v>1</v>
      </c>
      <c r="AA2461" s="6">
        <f t="shared" si="269"/>
        <v>47113</v>
      </c>
      <c r="AB2461" s="4">
        <f t="shared" si="270"/>
        <v>4</v>
      </c>
      <c r="AC2461" s="32">
        <f t="shared" si="271"/>
        <v>11.895338111586574</v>
      </c>
      <c r="AD2461" s="4">
        <f>VLOOKUP($B2461,meanLDage!$Z$3:$AC$3145,4,FALSE)</f>
        <v>4</v>
      </c>
      <c r="AE2461" s="32">
        <f>VLOOKUP($B2461,meanLDage!$Z$3:$AC$3145,2,FALSE)</f>
        <v>11.262742893436343</v>
      </c>
      <c r="AF2461" s="6">
        <f>VLOOKUP(V2461,'2017 rep county selection'!$A$1:$C$281,3,FALSE)</f>
        <v>47113</v>
      </c>
      <c r="AH2461" s="9">
        <f t="shared" si="272"/>
        <v>47113</v>
      </c>
    </row>
    <row r="2462" spans="1:34" ht="15.75" customHeight="1" x14ac:dyDescent="0.3">
      <c r="A2462" s="4">
        <v>47</v>
      </c>
      <c r="B2462" s="4">
        <v>47133</v>
      </c>
      <c r="C2462" s="6" t="s">
        <v>2297</v>
      </c>
      <c r="D2462" s="6" t="s">
        <v>1489</v>
      </c>
      <c r="E2462" s="4">
        <v>47141</v>
      </c>
      <c r="F2462" s="4">
        <v>47141</v>
      </c>
      <c r="G2462" s="4">
        <v>47141</v>
      </c>
      <c r="H2462" s="37">
        <v>216408298</v>
      </c>
      <c r="I2462" s="37">
        <v>201495686.77719101</v>
      </c>
      <c r="J2462" s="37">
        <v>214164401.05331501</v>
      </c>
      <c r="K2462" s="4" t="str">
        <f>VLOOKUP(B2462,altitude!$B$3:$E$3232,4)</f>
        <v>L</v>
      </c>
      <c r="L2462" s="4">
        <f>VLOOKUP(B2462,fuelregion!$C$5:$D$3233,2,FALSE)</f>
        <v>100001000</v>
      </c>
      <c r="M2462" s="4">
        <f>VLOOKUP(B2462,fuelregion!$H$5:$I$3113,2,FALSE)</f>
        <v>100001000</v>
      </c>
      <c r="N2462" s="4">
        <f>VLOOKUP(B2462,imbin!$B$4:$D$3233,2,FALSE)</f>
        <v>0</v>
      </c>
      <c r="O2462" s="4" t="str">
        <f>VLOOKUP(B2462,imbin!$B$4:$D$3233,3,FALSE)</f>
        <v>MOVES</v>
      </c>
      <c r="P2462" s="4">
        <f>IF(ISNA(VLOOKUP(B2462,rampbin!$B$4:$G$1697,6,FALSE)),2,VLOOKUP(B2462,rampbin!$B$4:$G$1697,6,FALSE))</f>
        <v>2</v>
      </c>
      <c r="Q2462" s="4" t="str">
        <f>IF(ISNA(VLOOKUP(B2462,rampbin!$B$4:$G$1697,5,FALSE)),"MOVES",VLOOKUP(B2462,rampbin!$B$4:$G$1697,5,FALSE))</f>
        <v>MOVES</v>
      </c>
      <c r="R2462" s="4" t="s">
        <v>1880</v>
      </c>
      <c r="S2462" s="6" t="s">
        <v>1851</v>
      </c>
      <c r="T2462" s="4">
        <f>VLOOKUP(B2462,meanLDage!$B$3:$E$3145,4,FALSE)</f>
        <v>5</v>
      </c>
      <c r="U2462" s="32">
        <f>VLOOKUP(B2462,meanLDage!$B$3:$E$3145,2,FALSE)</f>
        <v>13.310972438947422</v>
      </c>
      <c r="V2462" s="4" t="str">
        <f t="shared" si="267"/>
        <v>47_L_100001000_0_4_2</v>
      </c>
      <c r="W2462" s="4">
        <v>47059</v>
      </c>
      <c r="X2462" s="6"/>
      <c r="Y2462" s="8">
        <f t="shared" si="268"/>
        <v>47059</v>
      </c>
      <c r="Z2462" s="6" t="b">
        <f t="shared" si="266"/>
        <v>0</v>
      </c>
      <c r="AA2462" s="6">
        <f t="shared" si="269"/>
        <v>47141</v>
      </c>
      <c r="AB2462" s="4">
        <f t="shared" si="270"/>
        <v>5</v>
      </c>
      <c r="AC2462" s="32">
        <f t="shared" si="271"/>
        <v>13.310972438947422</v>
      </c>
      <c r="AD2462" s="4">
        <f>VLOOKUP($B2462,meanLDage!$Z$3:$AC$3145,4,FALSE)</f>
        <v>4</v>
      </c>
      <c r="AE2462" s="32">
        <f>VLOOKUP($B2462,meanLDage!$Z$3:$AC$3145,2,FALSE)</f>
        <v>12.574570702507643</v>
      </c>
      <c r="AF2462" s="6">
        <f>VLOOKUP(V2462,'2017 rep county selection'!$A$1:$C$281,3,FALSE)</f>
        <v>47163</v>
      </c>
      <c r="AH2462" s="9">
        <f t="shared" si="272"/>
        <v>47163</v>
      </c>
    </row>
    <row r="2463" spans="1:34" ht="15.75" customHeight="1" x14ac:dyDescent="0.3">
      <c r="A2463" s="4">
        <v>47</v>
      </c>
      <c r="B2463" s="4">
        <v>47135</v>
      </c>
      <c r="C2463" s="6" t="s">
        <v>2297</v>
      </c>
      <c r="D2463" s="6" t="s">
        <v>59</v>
      </c>
      <c r="E2463" s="4">
        <v>47141</v>
      </c>
      <c r="F2463" s="4">
        <v>47077</v>
      </c>
      <c r="G2463" s="4">
        <v>47077</v>
      </c>
      <c r="H2463" s="37">
        <v>79960891</v>
      </c>
      <c r="I2463" s="37">
        <v>76987258.589341506</v>
      </c>
      <c r="J2463" s="37">
        <v>81827707.523553401</v>
      </c>
      <c r="K2463" s="4" t="str">
        <f>VLOOKUP(B2463,altitude!$B$3:$E$3232,4)</f>
        <v>L</v>
      </c>
      <c r="L2463" s="4">
        <f>VLOOKUP(B2463,fuelregion!$C$5:$D$3233,2,FALSE)</f>
        <v>200001000</v>
      </c>
      <c r="M2463" s="4">
        <f>VLOOKUP(B2463,fuelregion!$H$5:$I$3113,2,FALSE)</f>
        <v>200001000</v>
      </c>
      <c r="N2463" s="4">
        <f>VLOOKUP(B2463,imbin!$B$4:$D$3233,2,FALSE)</f>
        <v>0</v>
      </c>
      <c r="O2463" s="4" t="str">
        <f>VLOOKUP(B2463,imbin!$B$4:$D$3233,3,FALSE)</f>
        <v>MOVES</v>
      </c>
      <c r="P2463" s="4">
        <f>IF(ISNA(VLOOKUP(B2463,rampbin!$B$4:$G$1697,6,FALSE)),2,VLOOKUP(B2463,rampbin!$B$4:$G$1697,6,FALSE))</f>
        <v>2</v>
      </c>
      <c r="Q2463" s="4" t="str">
        <f>IF(ISNA(VLOOKUP(B2463,rampbin!$B$4:$G$1697,5,FALSE)),"MOVES",VLOOKUP(B2463,rampbin!$B$4:$G$1697,5,FALSE))</f>
        <v>MOVES</v>
      </c>
      <c r="R2463" s="4" t="s">
        <v>1880</v>
      </c>
      <c r="S2463" s="6" t="s">
        <v>1851</v>
      </c>
      <c r="T2463" s="4">
        <f>VLOOKUP(B2463,meanLDage!$B$3:$E$3145,4,FALSE)</f>
        <v>5</v>
      </c>
      <c r="U2463" s="32">
        <f>VLOOKUP(B2463,meanLDage!$B$3:$E$3145,2,FALSE)</f>
        <v>14.079932545734092</v>
      </c>
      <c r="V2463" s="4" t="str">
        <f t="shared" si="267"/>
        <v>47_L_200001000_0_5_2</v>
      </c>
      <c r="W2463" s="4">
        <v>47055</v>
      </c>
      <c r="X2463" s="6"/>
      <c r="Y2463" s="8">
        <f t="shared" si="268"/>
        <v>47055</v>
      </c>
      <c r="Z2463" s="6" t="b">
        <f t="shared" si="266"/>
        <v>0</v>
      </c>
      <c r="AA2463" s="6">
        <f t="shared" si="269"/>
        <v>47077</v>
      </c>
      <c r="AB2463" s="4">
        <f t="shared" si="270"/>
        <v>5</v>
      </c>
      <c r="AC2463" s="32">
        <f t="shared" si="271"/>
        <v>14.079932545734092</v>
      </c>
      <c r="AD2463" s="4">
        <f>VLOOKUP($B2463,meanLDage!$Z$3:$AC$3145,4,FALSE)</f>
        <v>5</v>
      </c>
      <c r="AE2463" s="32">
        <f>VLOOKUP($B2463,meanLDage!$Z$3:$AC$3145,2,FALSE)</f>
        <v>13.357950416586812</v>
      </c>
      <c r="AF2463" s="6">
        <f>VLOOKUP(V2463,'2017 rep county selection'!$A$1:$C$281,3,FALSE)</f>
        <v>47081</v>
      </c>
      <c r="AH2463" s="9">
        <f t="shared" si="272"/>
        <v>47081</v>
      </c>
    </row>
    <row r="2464" spans="1:34" ht="15.75" customHeight="1" x14ac:dyDescent="0.3">
      <c r="A2464" s="4">
        <v>47</v>
      </c>
      <c r="B2464" s="4">
        <v>47137</v>
      </c>
      <c r="C2464" s="6" t="s">
        <v>2297</v>
      </c>
      <c r="D2464" s="6" t="s">
        <v>1490</v>
      </c>
      <c r="E2464" s="4">
        <v>47141</v>
      </c>
      <c r="F2464" s="4">
        <v>47141</v>
      </c>
      <c r="G2464" s="4">
        <v>47141</v>
      </c>
      <c r="H2464" s="37">
        <v>49338788</v>
      </c>
      <c r="I2464" s="37">
        <v>44043819.0034931</v>
      </c>
      <c r="J2464" s="37">
        <v>46813002.6402319</v>
      </c>
      <c r="K2464" s="4" t="str">
        <f>VLOOKUP(B2464,altitude!$B$3:$E$3232,4)</f>
        <v>L</v>
      </c>
      <c r="L2464" s="4">
        <f>VLOOKUP(B2464,fuelregion!$C$5:$D$3233,2,FALSE)</f>
        <v>100001000</v>
      </c>
      <c r="M2464" s="4">
        <f>VLOOKUP(B2464,fuelregion!$H$5:$I$3113,2,FALSE)</f>
        <v>100001000</v>
      </c>
      <c r="N2464" s="4">
        <f>VLOOKUP(B2464,imbin!$B$4:$D$3233,2,FALSE)</f>
        <v>0</v>
      </c>
      <c r="O2464" s="4" t="str">
        <f>VLOOKUP(B2464,imbin!$B$4:$D$3233,3,FALSE)</f>
        <v>MOVES</v>
      </c>
      <c r="P2464" s="4">
        <f>IF(ISNA(VLOOKUP(B2464,rampbin!$B$4:$G$1697,6,FALSE)),2,VLOOKUP(B2464,rampbin!$B$4:$G$1697,6,FALSE))</f>
        <v>2</v>
      </c>
      <c r="Q2464" s="4" t="str">
        <f>IF(ISNA(VLOOKUP(B2464,rampbin!$B$4:$G$1697,5,FALSE)),"MOVES",VLOOKUP(B2464,rampbin!$B$4:$G$1697,5,FALSE))</f>
        <v>MOVES</v>
      </c>
      <c r="R2464" s="4" t="s">
        <v>1880</v>
      </c>
      <c r="S2464" s="6" t="s">
        <v>1851</v>
      </c>
      <c r="T2464" s="4">
        <f>VLOOKUP(B2464,meanLDage!$B$3:$E$3145,4,FALSE)</f>
        <v>4</v>
      </c>
      <c r="U2464" s="32">
        <f>VLOOKUP(B2464,meanLDage!$B$3:$E$3145,2,FALSE)</f>
        <v>12.891060556510281</v>
      </c>
      <c r="V2464" s="4" t="str">
        <f t="shared" si="267"/>
        <v>47_L_100001000_0_4_2</v>
      </c>
      <c r="W2464" s="4">
        <v>47163</v>
      </c>
      <c r="X2464" s="6"/>
      <c r="Y2464" s="8">
        <f t="shared" si="268"/>
        <v>47163</v>
      </c>
      <c r="Z2464" s="6" t="b">
        <f t="shared" si="266"/>
        <v>0</v>
      </c>
      <c r="AA2464" s="6">
        <f t="shared" si="269"/>
        <v>47141</v>
      </c>
      <c r="AB2464" s="4">
        <f t="shared" si="270"/>
        <v>4</v>
      </c>
      <c r="AC2464" s="32">
        <f t="shared" si="271"/>
        <v>12.891060556510281</v>
      </c>
      <c r="AD2464" s="4">
        <f>VLOOKUP($B2464,meanLDage!$Z$3:$AC$3145,4,FALSE)</f>
        <v>4</v>
      </c>
      <c r="AE2464" s="32">
        <f>VLOOKUP($B2464,meanLDage!$Z$3:$AC$3145,2,FALSE)</f>
        <v>12.030213588293911</v>
      </c>
      <c r="AF2464" s="6">
        <f>VLOOKUP(V2464,'2017 rep county selection'!$A$1:$C$281,3,FALSE)</f>
        <v>47163</v>
      </c>
      <c r="AH2464" s="9">
        <f t="shared" si="272"/>
        <v>47163</v>
      </c>
    </row>
    <row r="2465" spans="1:34" ht="15.75" customHeight="1" x14ac:dyDescent="0.3">
      <c r="A2465" s="4">
        <v>47</v>
      </c>
      <c r="B2465" s="4">
        <v>47139</v>
      </c>
      <c r="C2465" s="6" t="s">
        <v>2297</v>
      </c>
      <c r="D2465" s="6" t="s">
        <v>129</v>
      </c>
      <c r="E2465" s="4">
        <v>47141</v>
      </c>
      <c r="F2465" s="4">
        <v>47141</v>
      </c>
      <c r="G2465" s="4">
        <v>47141</v>
      </c>
      <c r="H2465" s="37">
        <v>199111389</v>
      </c>
      <c r="I2465" s="37">
        <v>180951302.81425399</v>
      </c>
      <c r="J2465" s="37">
        <v>192328322.29011399</v>
      </c>
      <c r="K2465" s="4" t="str">
        <f>VLOOKUP(B2465,altitude!$B$3:$E$3232,4)</f>
        <v>L</v>
      </c>
      <c r="L2465" s="4">
        <f>VLOOKUP(B2465,fuelregion!$C$5:$D$3233,2,FALSE)</f>
        <v>100001000</v>
      </c>
      <c r="M2465" s="4">
        <f>VLOOKUP(B2465,fuelregion!$H$5:$I$3113,2,FALSE)</f>
        <v>100001000</v>
      </c>
      <c r="N2465" s="4">
        <f>VLOOKUP(B2465,imbin!$B$4:$D$3233,2,FALSE)</f>
        <v>0</v>
      </c>
      <c r="O2465" s="4" t="str">
        <f>VLOOKUP(B2465,imbin!$B$4:$D$3233,3,FALSE)</f>
        <v>MOVES</v>
      </c>
      <c r="P2465" s="4">
        <f>IF(ISNA(VLOOKUP(B2465,rampbin!$B$4:$G$1697,6,FALSE)),2,VLOOKUP(B2465,rampbin!$B$4:$G$1697,6,FALSE))</f>
        <v>2</v>
      </c>
      <c r="Q2465" s="4" t="str">
        <f>IF(ISNA(VLOOKUP(B2465,rampbin!$B$4:$G$1697,5,FALSE)),"MOVES",VLOOKUP(B2465,rampbin!$B$4:$G$1697,5,FALSE))</f>
        <v>MOVES</v>
      </c>
      <c r="R2465" s="4" t="s">
        <v>1877</v>
      </c>
      <c r="S2465" s="6" t="s">
        <v>2171</v>
      </c>
      <c r="T2465" s="4">
        <f>VLOOKUP(B2465,meanLDage!$B$3:$E$3145,4,FALSE)</f>
        <v>5</v>
      </c>
      <c r="U2465" s="32">
        <f>VLOOKUP(B2465,meanLDage!$B$3:$E$3145,2,FALSE)</f>
        <v>14.2883428754243</v>
      </c>
      <c r="V2465" s="4" t="str">
        <f t="shared" si="267"/>
        <v>47_L_100001000_0_5_2</v>
      </c>
      <c r="W2465" s="4">
        <v>47059</v>
      </c>
      <c r="X2465" s="6"/>
      <c r="Y2465" s="8">
        <f t="shared" si="268"/>
        <v>47059</v>
      </c>
      <c r="Z2465" s="6" t="b">
        <f t="shared" si="266"/>
        <v>0</v>
      </c>
      <c r="AA2465" s="6">
        <f t="shared" si="269"/>
        <v>47141</v>
      </c>
      <c r="AB2465" s="4">
        <f t="shared" si="270"/>
        <v>5</v>
      </c>
      <c r="AC2465" s="32">
        <f t="shared" si="271"/>
        <v>14.2883428754243</v>
      </c>
      <c r="AD2465" s="4">
        <f>VLOOKUP($B2465,meanLDage!$Z$3:$AC$3145,4,FALSE)</f>
        <v>5</v>
      </c>
      <c r="AE2465" s="32">
        <f>VLOOKUP($B2465,meanLDage!$Z$3:$AC$3145,2,FALSE)</f>
        <v>13.471252832261872</v>
      </c>
      <c r="AF2465" s="6">
        <f>VLOOKUP(V2465,'2017 rep county selection'!$A$1:$C$281,3,FALSE)</f>
        <v>47115</v>
      </c>
      <c r="AH2465" s="9">
        <f t="shared" si="272"/>
        <v>47115</v>
      </c>
    </row>
    <row r="2466" spans="1:34" ht="15.75" customHeight="1" x14ac:dyDescent="0.3">
      <c r="A2466" s="4">
        <v>47</v>
      </c>
      <c r="B2466" s="4">
        <v>47141</v>
      </c>
      <c r="C2466" s="6" t="s">
        <v>2297</v>
      </c>
      <c r="D2466" s="6" t="s">
        <v>307</v>
      </c>
      <c r="E2466" s="4">
        <v>47141</v>
      </c>
      <c r="F2466" s="4">
        <v>47141</v>
      </c>
      <c r="G2466" s="4">
        <v>47141</v>
      </c>
      <c r="H2466" s="37">
        <v>1024307530</v>
      </c>
      <c r="I2466" s="37">
        <v>1198696549.9004099</v>
      </c>
      <c r="J2466" s="37">
        <v>1274062649.9976599</v>
      </c>
      <c r="K2466" s="4" t="str">
        <f>VLOOKUP(B2466,altitude!$B$3:$E$3232,4)</f>
        <v>L</v>
      </c>
      <c r="L2466" s="4">
        <f>VLOOKUP(B2466,fuelregion!$C$5:$D$3233,2,FALSE)</f>
        <v>100001000</v>
      </c>
      <c r="M2466" s="4">
        <f>VLOOKUP(B2466,fuelregion!$H$5:$I$3113,2,FALSE)</f>
        <v>100001000</v>
      </c>
      <c r="N2466" s="4">
        <f>VLOOKUP(B2466,imbin!$B$4:$D$3233,2,FALSE)</f>
        <v>0</v>
      </c>
      <c r="O2466" s="4" t="str">
        <f>VLOOKUP(B2466,imbin!$B$4:$D$3233,3,FALSE)</f>
        <v>MOVES</v>
      </c>
      <c r="P2466" s="4">
        <f>IF(ISNA(VLOOKUP(B2466,rampbin!$B$4:$G$1697,6,FALSE)),2,VLOOKUP(B2466,rampbin!$B$4:$G$1697,6,FALSE))</f>
        <v>2</v>
      </c>
      <c r="Q2466" s="4" t="str">
        <f>IF(ISNA(VLOOKUP(B2466,rampbin!$B$4:$G$1697,5,FALSE)),"MOVES",VLOOKUP(B2466,rampbin!$B$4:$G$1697,5,FALSE))</f>
        <v>MOVES</v>
      </c>
      <c r="R2466" s="4" t="s">
        <v>1880</v>
      </c>
      <c r="S2466" s="6" t="s">
        <v>1851</v>
      </c>
      <c r="T2466" s="4">
        <f>VLOOKUP(B2466,meanLDage!$B$3:$E$3145,4,FALSE)</f>
        <v>4</v>
      </c>
      <c r="U2466" s="32">
        <f>VLOOKUP(B2466,meanLDage!$B$3:$E$3145,2,FALSE)</f>
        <v>12.178915314307501</v>
      </c>
      <c r="V2466" s="4" t="str">
        <f t="shared" si="267"/>
        <v>47_L_100001000_0_4_2</v>
      </c>
      <c r="W2466" s="4">
        <v>47163</v>
      </c>
      <c r="X2466" s="6"/>
      <c r="Y2466" s="8">
        <f t="shared" si="268"/>
        <v>47163</v>
      </c>
      <c r="Z2466" s="6" t="b">
        <f t="shared" si="266"/>
        <v>0</v>
      </c>
      <c r="AA2466" s="6">
        <f t="shared" si="269"/>
        <v>47141</v>
      </c>
      <c r="AB2466" s="4">
        <f t="shared" si="270"/>
        <v>4</v>
      </c>
      <c r="AC2466" s="32">
        <f t="shared" si="271"/>
        <v>12.178915314307501</v>
      </c>
      <c r="AD2466" s="4">
        <f>VLOOKUP($B2466,meanLDage!$Z$3:$AC$3145,4,FALSE)</f>
        <v>4</v>
      </c>
      <c r="AE2466" s="32">
        <f>VLOOKUP($B2466,meanLDage!$Z$3:$AC$3145,2,FALSE)</f>
        <v>11.462347619804826</v>
      </c>
      <c r="AF2466" s="6">
        <f>VLOOKUP(V2466,'2017 rep county selection'!$A$1:$C$281,3,FALSE)</f>
        <v>47163</v>
      </c>
      <c r="AH2466" s="9">
        <f t="shared" si="272"/>
        <v>47163</v>
      </c>
    </row>
    <row r="2467" spans="1:34" ht="15.75" customHeight="1" x14ac:dyDescent="0.3">
      <c r="A2467" s="4">
        <v>47</v>
      </c>
      <c r="B2467" s="4">
        <v>47143</v>
      </c>
      <c r="C2467" s="6" t="s">
        <v>2297</v>
      </c>
      <c r="D2467" s="6" t="s">
        <v>1491</v>
      </c>
      <c r="E2467" s="4">
        <v>47141</v>
      </c>
      <c r="F2467" s="4">
        <v>47141</v>
      </c>
      <c r="G2467" s="4">
        <v>47141</v>
      </c>
      <c r="H2467" s="37">
        <v>287934764</v>
      </c>
      <c r="I2467" s="37">
        <v>298155375.41976398</v>
      </c>
      <c r="J2467" s="37">
        <v>316901410.74411303</v>
      </c>
      <c r="K2467" s="4" t="str">
        <f>VLOOKUP(B2467,altitude!$B$3:$E$3232,4)</f>
        <v>L</v>
      </c>
      <c r="L2467" s="4">
        <f>VLOOKUP(B2467,fuelregion!$C$5:$D$3233,2,FALSE)</f>
        <v>100001000</v>
      </c>
      <c r="M2467" s="4">
        <f>VLOOKUP(B2467,fuelregion!$H$5:$I$3113,2,FALSE)</f>
        <v>100001000</v>
      </c>
      <c r="N2467" s="4">
        <f>VLOOKUP(B2467,imbin!$B$4:$D$3233,2,FALSE)</f>
        <v>0</v>
      </c>
      <c r="O2467" s="4" t="str">
        <f>VLOOKUP(B2467,imbin!$B$4:$D$3233,3,FALSE)</f>
        <v>MOVES</v>
      </c>
      <c r="P2467" s="4">
        <f>IF(ISNA(VLOOKUP(B2467,rampbin!$B$4:$G$1697,6,FALSE)),2,VLOOKUP(B2467,rampbin!$B$4:$G$1697,6,FALSE))</f>
        <v>2</v>
      </c>
      <c r="Q2467" s="4" t="str">
        <f>IF(ISNA(VLOOKUP(B2467,rampbin!$B$4:$G$1697,5,FALSE)),"MOVES",VLOOKUP(B2467,rampbin!$B$4:$G$1697,5,FALSE))</f>
        <v>MOVES</v>
      </c>
      <c r="R2467" s="4" t="s">
        <v>1880</v>
      </c>
      <c r="S2467" s="6" t="s">
        <v>1851</v>
      </c>
      <c r="T2467" s="4">
        <f>VLOOKUP(B2467,meanLDage!$B$3:$E$3145,4,FALSE)</f>
        <v>5</v>
      </c>
      <c r="U2467" s="32">
        <f>VLOOKUP(B2467,meanLDage!$B$3:$E$3145,2,FALSE)</f>
        <v>13.342933605487453</v>
      </c>
      <c r="V2467" s="4" t="str">
        <f t="shared" si="267"/>
        <v>47_L_100001000_0_4_2</v>
      </c>
      <c r="W2467" s="4">
        <v>47059</v>
      </c>
      <c r="X2467" s="6"/>
      <c r="Y2467" s="8">
        <f t="shared" si="268"/>
        <v>47059</v>
      </c>
      <c r="Z2467" s="6" t="b">
        <f t="shared" si="266"/>
        <v>0</v>
      </c>
      <c r="AA2467" s="6">
        <f t="shared" si="269"/>
        <v>47141</v>
      </c>
      <c r="AB2467" s="4">
        <f t="shared" si="270"/>
        <v>5</v>
      </c>
      <c r="AC2467" s="32">
        <f t="shared" si="271"/>
        <v>13.342933605487453</v>
      </c>
      <c r="AD2467" s="4">
        <f>VLOOKUP($B2467,meanLDage!$Z$3:$AC$3145,4,FALSE)</f>
        <v>4</v>
      </c>
      <c r="AE2467" s="32">
        <f>VLOOKUP($B2467,meanLDage!$Z$3:$AC$3145,2,FALSE)</f>
        <v>12.616347954184027</v>
      </c>
      <c r="AF2467" s="6">
        <f>VLOOKUP(V2467,'2017 rep county selection'!$A$1:$C$281,3,FALSE)</f>
        <v>47163</v>
      </c>
      <c r="AH2467" s="9">
        <f t="shared" si="272"/>
        <v>47163</v>
      </c>
    </row>
    <row r="2468" spans="1:34" ht="15.75" customHeight="1" x14ac:dyDescent="0.3">
      <c r="A2468" s="4">
        <v>47</v>
      </c>
      <c r="B2468" s="4">
        <v>47145</v>
      </c>
      <c r="C2468" s="6" t="s">
        <v>2297</v>
      </c>
      <c r="D2468" s="6" t="s">
        <v>1492</v>
      </c>
      <c r="E2468" s="4">
        <v>47141</v>
      </c>
      <c r="F2468" s="4">
        <v>47141</v>
      </c>
      <c r="G2468" s="4">
        <v>47141</v>
      </c>
      <c r="H2468" s="37">
        <v>757601177</v>
      </c>
      <c r="I2468" s="37">
        <v>679623049.691172</v>
      </c>
      <c r="J2468" s="37">
        <v>722353245.90745294</v>
      </c>
      <c r="K2468" s="4" t="str">
        <f>VLOOKUP(B2468,altitude!$B$3:$E$3232,4)</f>
        <v>L</v>
      </c>
      <c r="L2468" s="4">
        <f>VLOOKUP(B2468,fuelregion!$C$5:$D$3233,2,FALSE)</f>
        <v>100001000</v>
      </c>
      <c r="M2468" s="4">
        <f>VLOOKUP(B2468,fuelregion!$H$5:$I$3113,2,FALSE)</f>
        <v>100001000</v>
      </c>
      <c r="N2468" s="4">
        <f>VLOOKUP(B2468,imbin!$B$4:$D$3233,2,FALSE)</f>
        <v>0</v>
      </c>
      <c r="O2468" s="4" t="str">
        <f>VLOOKUP(B2468,imbin!$B$4:$D$3233,3,FALSE)</f>
        <v>MOVES</v>
      </c>
      <c r="P2468" s="4">
        <f>IF(ISNA(VLOOKUP(B2468,rampbin!$B$4:$G$1697,6,FALSE)),2,VLOOKUP(B2468,rampbin!$B$4:$G$1697,6,FALSE))</f>
        <v>2</v>
      </c>
      <c r="Q2468" s="4" t="str">
        <f>IF(ISNA(VLOOKUP(B2468,rampbin!$B$4:$G$1697,5,FALSE)),"MOVES",VLOOKUP(B2468,rampbin!$B$4:$G$1697,5,FALSE))</f>
        <v>MOVES</v>
      </c>
      <c r="R2468" s="4" t="s">
        <v>1877</v>
      </c>
      <c r="S2468" s="6" t="s">
        <v>2170</v>
      </c>
      <c r="T2468" s="4">
        <f>VLOOKUP(B2468,meanLDage!$B$3:$E$3145,4,FALSE)</f>
        <v>4</v>
      </c>
      <c r="U2468" s="32">
        <f>VLOOKUP(B2468,meanLDage!$B$3:$E$3145,2,FALSE)</f>
        <v>12.922393677871977</v>
      </c>
      <c r="V2468" s="4" t="str">
        <f t="shared" si="267"/>
        <v>47_L_100001000_0_4_2</v>
      </c>
      <c r="W2468" s="4">
        <v>47163</v>
      </c>
      <c r="X2468" s="6"/>
      <c r="Y2468" s="8">
        <f t="shared" si="268"/>
        <v>47163</v>
      </c>
      <c r="Z2468" s="6" t="b">
        <f t="shared" si="266"/>
        <v>0</v>
      </c>
      <c r="AA2468" s="6">
        <f t="shared" si="269"/>
        <v>47141</v>
      </c>
      <c r="AB2468" s="4">
        <f t="shared" si="270"/>
        <v>4</v>
      </c>
      <c r="AC2468" s="32">
        <f t="shared" si="271"/>
        <v>12.922393677871977</v>
      </c>
      <c r="AD2468" s="4">
        <f>VLOOKUP($B2468,meanLDage!$Z$3:$AC$3145,4,FALSE)</f>
        <v>4</v>
      </c>
      <c r="AE2468" s="32">
        <f>VLOOKUP($B2468,meanLDage!$Z$3:$AC$3145,2,FALSE)</f>
        <v>12.041747179572047</v>
      </c>
      <c r="AF2468" s="6">
        <f>VLOOKUP(V2468,'2017 rep county selection'!$A$1:$C$281,3,FALSE)</f>
        <v>47163</v>
      </c>
      <c r="AH2468" s="9">
        <f t="shared" si="272"/>
        <v>47163</v>
      </c>
    </row>
    <row r="2469" spans="1:34" ht="15.75" customHeight="1" x14ac:dyDescent="0.3">
      <c r="A2469" s="4">
        <v>47</v>
      </c>
      <c r="B2469" s="4">
        <v>47147</v>
      </c>
      <c r="C2469" s="6" t="s">
        <v>2297</v>
      </c>
      <c r="D2469" s="6" t="s">
        <v>714</v>
      </c>
      <c r="E2469" s="4">
        <v>47093</v>
      </c>
      <c r="F2469" s="4">
        <v>47113</v>
      </c>
      <c r="G2469" s="4">
        <v>47113</v>
      </c>
      <c r="H2469" s="37">
        <v>960572378</v>
      </c>
      <c r="I2469" s="37">
        <v>963792324.64857697</v>
      </c>
      <c r="J2469" s="37">
        <v>1024389202.81262</v>
      </c>
      <c r="K2469" s="4" t="str">
        <f>VLOOKUP(B2469,altitude!$B$3:$E$3232,4)</f>
        <v>L</v>
      </c>
      <c r="L2469" s="4">
        <f>VLOOKUP(B2469,fuelregion!$C$5:$D$3233,2,FALSE)</f>
        <v>200001000</v>
      </c>
      <c r="M2469" s="4">
        <f>VLOOKUP(B2469,fuelregion!$H$5:$I$3113,2,FALSE)</f>
        <v>200001000</v>
      </c>
      <c r="N2469" s="4">
        <f>VLOOKUP(B2469,imbin!$B$4:$D$3233,2,FALSE)</f>
        <v>0</v>
      </c>
      <c r="O2469" s="4" t="str">
        <f>VLOOKUP(B2469,imbin!$B$4:$D$3233,3,FALSE)</f>
        <v>MOVES</v>
      </c>
      <c r="P2469" s="4">
        <f>IF(ISNA(VLOOKUP(B2469,rampbin!$B$4:$G$1697,6,FALSE)),2,VLOOKUP(B2469,rampbin!$B$4:$G$1697,6,FALSE))</f>
        <v>2</v>
      </c>
      <c r="Q2469" s="4" t="str">
        <f>IF(ISNA(VLOOKUP(B2469,rampbin!$B$4:$G$1697,5,FALSE)),"MOVES",VLOOKUP(B2469,rampbin!$B$4:$G$1697,5,FALSE))</f>
        <v>MOVES</v>
      </c>
      <c r="R2469" s="4" t="s">
        <v>1877</v>
      </c>
      <c r="S2469" s="6" t="s">
        <v>2172</v>
      </c>
      <c r="T2469" s="4">
        <f>VLOOKUP(B2469,meanLDage!$B$3:$E$3145,4,FALSE)</f>
        <v>4</v>
      </c>
      <c r="U2469" s="32">
        <f>VLOOKUP(B2469,meanLDage!$B$3:$E$3145,2,FALSE)</f>
        <v>12.007439663908343</v>
      </c>
      <c r="V2469" s="4" t="str">
        <f t="shared" si="267"/>
        <v>47_L_200001000_0_4_2</v>
      </c>
      <c r="W2469" s="4">
        <v>47113</v>
      </c>
      <c r="X2469" s="6"/>
      <c r="Y2469" s="8">
        <f t="shared" si="268"/>
        <v>47113</v>
      </c>
      <c r="Z2469" s="6" t="b">
        <f t="shared" si="266"/>
        <v>1</v>
      </c>
      <c r="AA2469" s="6">
        <f t="shared" si="269"/>
        <v>47113</v>
      </c>
      <c r="AB2469" s="4">
        <f t="shared" si="270"/>
        <v>4</v>
      </c>
      <c r="AC2469" s="32">
        <f t="shared" si="271"/>
        <v>12.007439663908343</v>
      </c>
      <c r="AD2469" s="4">
        <f>VLOOKUP($B2469,meanLDage!$Z$3:$AC$3145,4,FALSE)</f>
        <v>4</v>
      </c>
      <c r="AE2469" s="32">
        <f>VLOOKUP($B2469,meanLDage!$Z$3:$AC$3145,2,FALSE)</f>
        <v>11.156471564569934</v>
      </c>
      <c r="AF2469" s="6">
        <f>VLOOKUP(V2469,'2017 rep county selection'!$A$1:$C$281,3,FALSE)</f>
        <v>47113</v>
      </c>
      <c r="AH2469" s="9">
        <f t="shared" si="272"/>
        <v>47113</v>
      </c>
    </row>
    <row r="2470" spans="1:34" ht="15.75" customHeight="1" x14ac:dyDescent="0.3">
      <c r="A2470" s="4">
        <v>47</v>
      </c>
      <c r="B2470" s="4">
        <v>47149</v>
      </c>
      <c r="C2470" s="6" t="s">
        <v>2297</v>
      </c>
      <c r="D2470" s="6" t="s">
        <v>1234</v>
      </c>
      <c r="E2470" s="4">
        <v>47157</v>
      </c>
      <c r="F2470" s="4">
        <v>47157</v>
      </c>
      <c r="G2470" s="4">
        <v>47157</v>
      </c>
      <c r="H2470" s="37">
        <v>2518979890</v>
      </c>
      <c r="I2470" s="37">
        <v>3195760483.72684</v>
      </c>
      <c r="J2470" s="37">
        <v>3396688737.4307399</v>
      </c>
      <c r="K2470" s="4" t="str">
        <f>VLOOKUP(B2470,altitude!$B$3:$E$3232,4)</f>
        <v>L</v>
      </c>
      <c r="L2470" s="4">
        <f>VLOOKUP(B2470,fuelregion!$C$5:$D$3233,2,FALSE)</f>
        <v>200001000</v>
      </c>
      <c r="M2470" s="4">
        <f>VLOOKUP(B2470,fuelregion!$H$5:$I$3113,2,FALSE)</f>
        <v>200001000</v>
      </c>
      <c r="N2470" s="4">
        <f>VLOOKUP(B2470,imbin!$B$4:$D$3233,2,FALSE)</f>
        <v>1</v>
      </c>
      <c r="O2470" s="4" t="str">
        <f>VLOOKUP(B2470,imbin!$B$4:$D$3233,3,FALSE)</f>
        <v>MOVES</v>
      </c>
      <c r="P2470" s="4">
        <f>IF(ISNA(VLOOKUP(B2470,rampbin!$B$4:$G$1697,6,FALSE)),2,VLOOKUP(B2470,rampbin!$B$4:$G$1697,6,FALSE))</f>
        <v>2</v>
      </c>
      <c r="Q2470" s="4" t="str">
        <f>IF(ISNA(VLOOKUP(B2470,rampbin!$B$4:$G$1697,5,FALSE)),"MOVES",VLOOKUP(B2470,rampbin!$B$4:$G$1697,5,FALSE))</f>
        <v>MOVES</v>
      </c>
      <c r="R2470" s="4" t="s">
        <v>1877</v>
      </c>
      <c r="S2470" s="6" t="s">
        <v>2172</v>
      </c>
      <c r="T2470" s="4">
        <f>VLOOKUP(B2470,meanLDage!$B$3:$E$3145,4,FALSE)</f>
        <v>3</v>
      </c>
      <c r="U2470" s="32">
        <f>VLOOKUP(B2470,meanLDage!$B$3:$E$3145,2,FALSE)</f>
        <v>10.020874423035975</v>
      </c>
      <c r="V2470" s="4" t="str">
        <f t="shared" si="267"/>
        <v>47_L_200001000_1_3_2</v>
      </c>
      <c r="W2470" s="4">
        <v>47037</v>
      </c>
      <c r="X2470" s="6"/>
      <c r="Y2470" s="8">
        <f t="shared" si="268"/>
        <v>47037</v>
      </c>
      <c r="Z2470" s="6" t="b">
        <f t="shared" si="266"/>
        <v>0</v>
      </c>
      <c r="AA2470" s="6">
        <f t="shared" si="269"/>
        <v>47157</v>
      </c>
      <c r="AB2470" s="4">
        <f t="shared" si="270"/>
        <v>3</v>
      </c>
      <c r="AC2470" s="32">
        <f t="shared" si="271"/>
        <v>10.020874423035975</v>
      </c>
      <c r="AD2470" s="4">
        <f>VLOOKUP($B2470,meanLDage!$Z$3:$AC$3145,4,FALSE)</f>
        <v>3</v>
      </c>
      <c r="AE2470" s="32">
        <f>VLOOKUP($B2470,meanLDage!$Z$3:$AC$3145,2,FALSE)</f>
        <v>9.2549199993344828</v>
      </c>
      <c r="AF2470" s="6">
        <f>VLOOKUP(V2470,'2017 rep county selection'!$A$1:$C$281,3,FALSE)</f>
        <v>47149</v>
      </c>
      <c r="AH2470" s="9">
        <f t="shared" si="272"/>
        <v>47149</v>
      </c>
    </row>
    <row r="2471" spans="1:34" ht="15.75" customHeight="1" x14ac:dyDescent="0.3">
      <c r="A2471" s="4">
        <v>47</v>
      </c>
      <c r="B2471" s="4">
        <v>47151</v>
      </c>
      <c r="C2471" s="6" t="s">
        <v>2297</v>
      </c>
      <c r="D2471" s="6" t="s">
        <v>135</v>
      </c>
      <c r="E2471" s="4">
        <v>47141</v>
      </c>
      <c r="F2471" s="4">
        <v>47141</v>
      </c>
      <c r="G2471" s="4">
        <v>47141</v>
      </c>
      <c r="H2471" s="37">
        <v>199596372</v>
      </c>
      <c r="I2471" s="37">
        <v>163340778.181842</v>
      </c>
      <c r="J2471" s="37">
        <v>173610564.50857499</v>
      </c>
      <c r="K2471" s="4" t="str">
        <f>VLOOKUP(B2471,altitude!$B$3:$E$3232,4)</f>
        <v>L</v>
      </c>
      <c r="L2471" s="4">
        <f>VLOOKUP(B2471,fuelregion!$C$5:$D$3233,2,FALSE)</f>
        <v>100001000</v>
      </c>
      <c r="M2471" s="4">
        <f>VLOOKUP(B2471,fuelregion!$H$5:$I$3113,2,FALSE)</f>
        <v>100001000</v>
      </c>
      <c r="N2471" s="4">
        <f>VLOOKUP(B2471,imbin!$B$4:$D$3233,2,FALSE)</f>
        <v>0</v>
      </c>
      <c r="O2471" s="4" t="str">
        <f>VLOOKUP(B2471,imbin!$B$4:$D$3233,3,FALSE)</f>
        <v>MOVES</v>
      </c>
      <c r="P2471" s="4">
        <f>IF(ISNA(VLOOKUP(B2471,rampbin!$B$4:$G$1697,6,FALSE)),2,VLOOKUP(B2471,rampbin!$B$4:$G$1697,6,FALSE))</f>
        <v>2</v>
      </c>
      <c r="Q2471" s="4" t="str">
        <f>IF(ISNA(VLOOKUP(B2471,rampbin!$B$4:$G$1697,5,FALSE)),"MOVES",VLOOKUP(B2471,rampbin!$B$4:$G$1697,5,FALSE))</f>
        <v>MOVES</v>
      </c>
      <c r="R2471" s="4" t="s">
        <v>1880</v>
      </c>
      <c r="S2471" s="6" t="s">
        <v>1851</v>
      </c>
      <c r="T2471" s="4">
        <f>VLOOKUP(B2471,meanLDage!$B$3:$E$3145,4,FALSE)</f>
        <v>5</v>
      </c>
      <c r="U2471" s="32">
        <f>VLOOKUP(B2471,meanLDage!$B$3:$E$3145,2,FALSE)</f>
        <v>13.960192208322386</v>
      </c>
      <c r="V2471" s="4" t="str">
        <f t="shared" si="267"/>
        <v>47_L_100001000_0_5_2</v>
      </c>
      <c r="W2471" s="4">
        <v>47059</v>
      </c>
      <c r="X2471" s="6"/>
      <c r="Y2471" s="8">
        <f t="shared" si="268"/>
        <v>47059</v>
      </c>
      <c r="Z2471" s="6" t="b">
        <f t="shared" si="266"/>
        <v>0</v>
      </c>
      <c r="AA2471" s="6">
        <f t="shared" si="269"/>
        <v>47141</v>
      </c>
      <c r="AB2471" s="4">
        <f t="shared" si="270"/>
        <v>5</v>
      </c>
      <c r="AC2471" s="32">
        <f t="shared" si="271"/>
        <v>13.960192208322386</v>
      </c>
      <c r="AD2471" s="4">
        <f>VLOOKUP($B2471,meanLDage!$Z$3:$AC$3145,4,FALSE)</f>
        <v>5</v>
      </c>
      <c r="AE2471" s="32">
        <f>VLOOKUP($B2471,meanLDage!$Z$3:$AC$3145,2,FALSE)</f>
        <v>13.072338453513559</v>
      </c>
      <c r="AF2471" s="6">
        <f>VLOOKUP(V2471,'2017 rep county selection'!$A$1:$C$281,3,FALSE)</f>
        <v>47115</v>
      </c>
      <c r="AH2471" s="9">
        <f t="shared" si="272"/>
        <v>47115</v>
      </c>
    </row>
    <row r="2472" spans="1:34" ht="15.75" customHeight="1" x14ac:dyDescent="0.3">
      <c r="A2472" s="4">
        <v>47</v>
      </c>
      <c r="B2472" s="4">
        <v>47153</v>
      </c>
      <c r="C2472" s="6" t="s">
        <v>2297</v>
      </c>
      <c r="D2472" s="6" t="s">
        <v>1493</v>
      </c>
      <c r="E2472" s="4">
        <v>47141</v>
      </c>
      <c r="F2472" s="4">
        <v>47141</v>
      </c>
      <c r="G2472" s="4">
        <v>47141</v>
      </c>
      <c r="H2472" s="37">
        <v>133253913</v>
      </c>
      <c r="I2472" s="37">
        <v>145464535.45915201</v>
      </c>
      <c r="J2472" s="37">
        <v>154610382.037303</v>
      </c>
      <c r="K2472" s="4" t="str">
        <f>VLOOKUP(B2472,altitude!$B$3:$E$3232,4)</f>
        <v>L</v>
      </c>
      <c r="L2472" s="4">
        <f>VLOOKUP(B2472,fuelregion!$C$5:$D$3233,2,FALSE)</f>
        <v>100001000</v>
      </c>
      <c r="M2472" s="4">
        <f>VLOOKUP(B2472,fuelregion!$H$5:$I$3113,2,FALSE)</f>
        <v>100001000</v>
      </c>
      <c r="N2472" s="4">
        <f>VLOOKUP(B2472,imbin!$B$4:$D$3233,2,FALSE)</f>
        <v>0</v>
      </c>
      <c r="O2472" s="4" t="str">
        <f>VLOOKUP(B2472,imbin!$B$4:$D$3233,3,FALSE)</f>
        <v>MOVES</v>
      </c>
      <c r="P2472" s="4">
        <f>IF(ISNA(VLOOKUP(B2472,rampbin!$B$4:$G$1697,6,FALSE)),2,VLOOKUP(B2472,rampbin!$B$4:$G$1697,6,FALSE))</f>
        <v>2</v>
      </c>
      <c r="Q2472" s="4" t="str">
        <f>IF(ISNA(VLOOKUP(B2472,rampbin!$B$4:$G$1697,5,FALSE)),"MOVES",VLOOKUP(B2472,rampbin!$B$4:$G$1697,5,FALSE))</f>
        <v>MOVES</v>
      </c>
      <c r="R2472" s="4" t="s">
        <v>1877</v>
      </c>
      <c r="S2472" s="6" t="s">
        <v>1976</v>
      </c>
      <c r="T2472" s="4">
        <f>VLOOKUP(B2472,meanLDage!$B$3:$E$3145,4,FALSE)</f>
        <v>5</v>
      </c>
      <c r="U2472" s="32">
        <f>VLOOKUP(B2472,meanLDage!$B$3:$E$3145,2,FALSE)</f>
        <v>14.153964671914343</v>
      </c>
      <c r="V2472" s="4" t="str">
        <f t="shared" si="267"/>
        <v>47_L_100001000_0_5_2</v>
      </c>
      <c r="W2472" s="4">
        <v>47059</v>
      </c>
      <c r="X2472" s="6"/>
      <c r="Y2472" s="8">
        <f t="shared" si="268"/>
        <v>47059</v>
      </c>
      <c r="Z2472" s="6" t="b">
        <f t="shared" si="266"/>
        <v>0</v>
      </c>
      <c r="AA2472" s="6">
        <f t="shared" si="269"/>
        <v>47141</v>
      </c>
      <c r="AB2472" s="4">
        <f t="shared" si="270"/>
        <v>5</v>
      </c>
      <c r="AC2472" s="32">
        <f t="shared" si="271"/>
        <v>14.153964671914343</v>
      </c>
      <c r="AD2472" s="4">
        <f>VLOOKUP($B2472,meanLDage!$Z$3:$AC$3145,4,FALSE)</f>
        <v>5</v>
      </c>
      <c r="AE2472" s="32">
        <f>VLOOKUP($B2472,meanLDage!$Z$3:$AC$3145,2,FALSE)</f>
        <v>13.22072050239581</v>
      </c>
      <c r="AF2472" s="6">
        <f>VLOOKUP(V2472,'2017 rep county selection'!$A$1:$C$281,3,FALSE)</f>
        <v>47115</v>
      </c>
      <c r="AH2472" s="9">
        <f t="shared" si="272"/>
        <v>47115</v>
      </c>
    </row>
    <row r="2473" spans="1:34" ht="15.75" customHeight="1" x14ac:dyDescent="0.3">
      <c r="A2473" s="4">
        <v>47</v>
      </c>
      <c r="B2473" s="4">
        <v>47155</v>
      </c>
      <c r="C2473" s="6" t="s">
        <v>2297</v>
      </c>
      <c r="D2473" s="6" t="s">
        <v>138</v>
      </c>
      <c r="E2473" s="4">
        <v>47093</v>
      </c>
      <c r="F2473" s="4">
        <v>47093</v>
      </c>
      <c r="G2473" s="4">
        <v>47093</v>
      </c>
      <c r="H2473" s="37">
        <v>1192901266</v>
      </c>
      <c r="I2473" s="37">
        <v>1380771979.2416401</v>
      </c>
      <c r="J2473" s="37">
        <v>1467585776.45348</v>
      </c>
      <c r="K2473" s="4" t="str">
        <f>VLOOKUP(B2473,altitude!$B$3:$E$3232,4)</f>
        <v>L</v>
      </c>
      <c r="L2473" s="4">
        <f>VLOOKUP(B2473,fuelregion!$C$5:$D$3233,2,FALSE)</f>
        <v>100001000</v>
      </c>
      <c r="M2473" s="4">
        <f>VLOOKUP(B2473,fuelregion!$H$5:$I$3113,2,FALSE)</f>
        <v>100001000</v>
      </c>
      <c r="N2473" s="4">
        <f>VLOOKUP(B2473,imbin!$B$4:$D$3233,2,FALSE)</f>
        <v>0</v>
      </c>
      <c r="O2473" s="4" t="str">
        <f>VLOOKUP(B2473,imbin!$B$4:$D$3233,3,FALSE)</f>
        <v>MOVES</v>
      </c>
      <c r="P2473" s="4">
        <f>IF(ISNA(VLOOKUP(B2473,rampbin!$B$4:$G$1697,6,FALSE)),2,VLOOKUP(B2473,rampbin!$B$4:$G$1697,6,FALSE))</f>
        <v>2</v>
      </c>
      <c r="Q2473" s="4" t="str">
        <f>IF(ISNA(VLOOKUP(B2473,rampbin!$B$4:$G$1697,5,FALSE)),"MOVES",VLOOKUP(B2473,rampbin!$B$4:$G$1697,5,FALSE))</f>
        <v>MOVES</v>
      </c>
      <c r="R2473" s="4" t="s">
        <v>1880</v>
      </c>
      <c r="S2473" s="6" t="s">
        <v>1851</v>
      </c>
      <c r="T2473" s="4">
        <f>VLOOKUP(B2473,meanLDage!$B$3:$E$3145,4,FALSE)</f>
        <v>4</v>
      </c>
      <c r="U2473" s="32">
        <f>VLOOKUP(B2473,meanLDage!$B$3:$E$3145,2,FALSE)</f>
        <v>12.515382315561231</v>
      </c>
      <c r="V2473" s="4" t="str">
        <f t="shared" si="267"/>
        <v>47_L_100001000_0_4_2</v>
      </c>
      <c r="W2473" s="4">
        <v>47163</v>
      </c>
      <c r="X2473" s="6"/>
      <c r="Y2473" s="8">
        <f t="shared" si="268"/>
        <v>47163</v>
      </c>
      <c r="Z2473" s="6" t="b">
        <f t="shared" si="266"/>
        <v>0</v>
      </c>
      <c r="AA2473" s="6">
        <f t="shared" si="269"/>
        <v>47093</v>
      </c>
      <c r="AB2473" s="4">
        <f t="shared" si="270"/>
        <v>4</v>
      </c>
      <c r="AC2473" s="32">
        <f t="shared" si="271"/>
        <v>12.515382315561231</v>
      </c>
      <c r="AD2473" s="4">
        <f>VLOOKUP($B2473,meanLDage!$Z$3:$AC$3145,4,FALSE)</f>
        <v>4</v>
      </c>
      <c r="AE2473" s="32">
        <f>VLOOKUP($B2473,meanLDage!$Z$3:$AC$3145,2,FALSE)</f>
        <v>11.790640241308713</v>
      </c>
      <c r="AF2473" s="6">
        <f>VLOOKUP(V2473,'2017 rep county selection'!$A$1:$C$281,3,FALSE)</f>
        <v>47163</v>
      </c>
      <c r="AH2473" s="9">
        <f t="shared" si="272"/>
        <v>47163</v>
      </c>
    </row>
    <row r="2474" spans="1:34" ht="15.75" customHeight="1" x14ac:dyDescent="0.3">
      <c r="A2474" s="4">
        <v>47</v>
      </c>
      <c r="B2474" s="4">
        <v>47157</v>
      </c>
      <c r="C2474" s="6" t="s">
        <v>2297</v>
      </c>
      <c r="D2474" s="6" t="s">
        <v>65</v>
      </c>
      <c r="E2474" s="4">
        <v>47157</v>
      </c>
      <c r="F2474" s="4">
        <v>47157</v>
      </c>
      <c r="G2474" s="4">
        <v>47157</v>
      </c>
      <c r="H2474" s="37">
        <v>9155107634</v>
      </c>
      <c r="I2474" s="37">
        <v>8918202436.4256802</v>
      </c>
      <c r="J2474" s="37">
        <v>9478919940.4484596</v>
      </c>
      <c r="K2474" s="4" t="str">
        <f>VLOOKUP(B2474,altitude!$B$3:$E$3232,4)</f>
        <v>L</v>
      </c>
      <c r="L2474" s="4">
        <f>VLOOKUP(B2474,fuelregion!$C$5:$D$3233,2,FALSE)</f>
        <v>278001000</v>
      </c>
      <c r="M2474" s="4">
        <f>VLOOKUP(B2474,fuelregion!$H$5:$I$3113,2,FALSE)</f>
        <v>278001000</v>
      </c>
      <c r="N2474" s="4">
        <f>VLOOKUP(B2474,imbin!$B$4:$D$3233,2,FALSE)</f>
        <v>1</v>
      </c>
      <c r="O2474" s="4" t="str">
        <f>VLOOKUP(B2474,imbin!$B$4:$D$3233,3,FALSE)</f>
        <v>MOVES</v>
      </c>
      <c r="P2474" s="4">
        <f>IF(ISNA(VLOOKUP(B2474,rampbin!$B$4:$G$1697,6,FALSE)),2,VLOOKUP(B2474,rampbin!$B$4:$G$1697,6,FALSE))</f>
        <v>2</v>
      </c>
      <c r="Q2474" s="4" t="str">
        <f>IF(ISNA(VLOOKUP(B2474,rampbin!$B$4:$G$1697,5,FALSE)),"MOVES",VLOOKUP(B2474,rampbin!$B$4:$G$1697,5,FALSE))</f>
        <v>MOVES</v>
      </c>
      <c r="R2474" s="4" t="s">
        <v>1877</v>
      </c>
      <c r="S2474" s="6" t="s">
        <v>1903</v>
      </c>
      <c r="T2474" s="4">
        <f>VLOOKUP(B2474,meanLDage!$B$3:$E$3145,4,FALSE)</f>
        <v>3</v>
      </c>
      <c r="U2474" s="32">
        <f>VLOOKUP(B2474,meanLDage!$B$3:$E$3145,2,FALSE)</f>
        <v>10.376143268629136</v>
      </c>
      <c r="V2474" s="4" t="str">
        <f t="shared" si="267"/>
        <v>47_L_278001000_1_3_2</v>
      </c>
      <c r="W2474" s="4">
        <v>47157</v>
      </c>
      <c r="X2474" s="6"/>
      <c r="Y2474" s="8">
        <f t="shared" si="268"/>
        <v>47157</v>
      </c>
      <c r="Z2474" s="6" t="b">
        <f t="shared" si="266"/>
        <v>1</v>
      </c>
      <c r="AA2474" s="6">
        <f t="shared" si="269"/>
        <v>47157</v>
      </c>
      <c r="AB2474" s="4">
        <f t="shared" si="270"/>
        <v>3</v>
      </c>
      <c r="AC2474" s="32">
        <f t="shared" si="271"/>
        <v>10.376143268629136</v>
      </c>
      <c r="AD2474" s="4">
        <f>VLOOKUP($B2474,meanLDage!$Z$3:$AC$3145,4,FALSE)</f>
        <v>3</v>
      </c>
      <c r="AE2474" s="32">
        <f>VLOOKUP($B2474,meanLDage!$Z$3:$AC$3145,2,FALSE)</f>
        <v>9.6836981113775966</v>
      </c>
      <c r="AF2474" s="6">
        <f>VLOOKUP(V2474,'2017 rep county selection'!$A$1:$C$281,3,FALSE)</f>
        <v>47157</v>
      </c>
      <c r="AH2474" s="9">
        <f t="shared" si="272"/>
        <v>47157</v>
      </c>
    </row>
    <row r="2475" spans="1:34" ht="15.75" customHeight="1" x14ac:dyDescent="0.3">
      <c r="A2475" s="4">
        <v>47</v>
      </c>
      <c r="B2475" s="4">
        <v>47159</v>
      </c>
      <c r="C2475" s="6" t="s">
        <v>2297</v>
      </c>
      <c r="D2475" s="6" t="s">
        <v>655</v>
      </c>
      <c r="E2475" s="4">
        <v>47141</v>
      </c>
      <c r="F2475" s="4">
        <v>47077</v>
      </c>
      <c r="G2475" s="4">
        <v>47077</v>
      </c>
      <c r="H2475" s="37">
        <v>387282801</v>
      </c>
      <c r="I2475" s="37">
        <v>370697300.32145602</v>
      </c>
      <c r="J2475" s="37">
        <v>394004291.43826997</v>
      </c>
      <c r="K2475" s="4" t="str">
        <f>VLOOKUP(B2475,altitude!$B$3:$E$3232,4)</f>
        <v>L</v>
      </c>
      <c r="L2475" s="4">
        <f>VLOOKUP(B2475,fuelregion!$C$5:$D$3233,2,FALSE)</f>
        <v>200001000</v>
      </c>
      <c r="M2475" s="4">
        <f>VLOOKUP(B2475,fuelregion!$H$5:$I$3113,2,FALSE)</f>
        <v>200001000</v>
      </c>
      <c r="N2475" s="4">
        <f>VLOOKUP(B2475,imbin!$B$4:$D$3233,2,FALSE)</f>
        <v>0</v>
      </c>
      <c r="O2475" s="4" t="str">
        <f>VLOOKUP(B2475,imbin!$B$4:$D$3233,3,FALSE)</f>
        <v>MOVES</v>
      </c>
      <c r="P2475" s="4">
        <f>IF(ISNA(VLOOKUP(B2475,rampbin!$B$4:$G$1697,6,FALSE)),2,VLOOKUP(B2475,rampbin!$B$4:$G$1697,6,FALSE))</f>
        <v>2</v>
      </c>
      <c r="Q2475" s="4" t="str">
        <f>IF(ISNA(VLOOKUP(B2475,rampbin!$B$4:$G$1697,5,FALSE)),"MOVES",VLOOKUP(B2475,rampbin!$B$4:$G$1697,5,FALSE))</f>
        <v>MOVES</v>
      </c>
      <c r="R2475" s="4" t="s">
        <v>1877</v>
      </c>
      <c r="S2475" s="6" t="s">
        <v>2172</v>
      </c>
      <c r="T2475" s="4">
        <f>VLOOKUP(B2475,meanLDage!$B$3:$E$3145,4,FALSE)</f>
        <v>5</v>
      </c>
      <c r="U2475" s="32">
        <f>VLOOKUP(B2475,meanLDage!$B$3:$E$3145,2,FALSE)</f>
        <v>13.124847436255955</v>
      </c>
      <c r="V2475" s="4" t="str">
        <f t="shared" si="267"/>
        <v>47_L_200001000_0_4_2</v>
      </c>
      <c r="W2475" s="4">
        <v>47055</v>
      </c>
      <c r="X2475" s="6"/>
      <c r="Y2475" s="8">
        <f t="shared" si="268"/>
        <v>47055</v>
      </c>
      <c r="Z2475" s="6" t="b">
        <f t="shared" si="266"/>
        <v>0</v>
      </c>
      <c r="AA2475" s="6">
        <f t="shared" si="269"/>
        <v>47077</v>
      </c>
      <c r="AB2475" s="4">
        <f t="shared" si="270"/>
        <v>5</v>
      </c>
      <c r="AC2475" s="32">
        <f t="shared" si="271"/>
        <v>13.124847436255955</v>
      </c>
      <c r="AD2475" s="4">
        <f>VLOOKUP($B2475,meanLDage!$Z$3:$AC$3145,4,FALSE)</f>
        <v>4</v>
      </c>
      <c r="AE2475" s="32">
        <f>VLOOKUP($B2475,meanLDage!$Z$3:$AC$3145,2,FALSE)</f>
        <v>12.183677954550923</v>
      </c>
      <c r="AF2475" s="6">
        <f>VLOOKUP(V2475,'2017 rep county selection'!$A$1:$C$281,3,FALSE)</f>
        <v>47113</v>
      </c>
      <c r="AH2475" s="9">
        <f t="shared" si="272"/>
        <v>47113</v>
      </c>
    </row>
    <row r="2476" spans="1:34" ht="15.75" customHeight="1" x14ac:dyDescent="0.3">
      <c r="A2476" s="4">
        <v>47</v>
      </c>
      <c r="B2476" s="4">
        <v>47161</v>
      </c>
      <c r="C2476" s="6" t="s">
        <v>2297</v>
      </c>
      <c r="D2476" s="6" t="s">
        <v>402</v>
      </c>
      <c r="E2476" s="4">
        <v>47141</v>
      </c>
      <c r="F2476" s="4">
        <v>47077</v>
      </c>
      <c r="G2476" s="4">
        <v>47077</v>
      </c>
      <c r="H2476" s="37">
        <v>135482295</v>
      </c>
      <c r="I2476" s="37">
        <v>127766063.523882</v>
      </c>
      <c r="J2476" s="37">
        <v>135799147.40364</v>
      </c>
      <c r="K2476" s="4" t="str">
        <f>VLOOKUP(B2476,altitude!$B$3:$E$3232,4)</f>
        <v>L</v>
      </c>
      <c r="L2476" s="4">
        <f>VLOOKUP(B2476,fuelregion!$C$5:$D$3233,2,FALSE)</f>
        <v>200001000</v>
      </c>
      <c r="M2476" s="4">
        <f>VLOOKUP(B2476,fuelregion!$H$5:$I$3113,2,FALSE)</f>
        <v>200001000</v>
      </c>
      <c r="N2476" s="4">
        <f>VLOOKUP(B2476,imbin!$B$4:$D$3233,2,FALSE)</f>
        <v>0</v>
      </c>
      <c r="O2476" s="4" t="str">
        <f>VLOOKUP(B2476,imbin!$B$4:$D$3233,3,FALSE)</f>
        <v>MOVES</v>
      </c>
      <c r="P2476" s="4">
        <f>IF(ISNA(VLOOKUP(B2476,rampbin!$B$4:$G$1697,6,FALSE)),2,VLOOKUP(B2476,rampbin!$B$4:$G$1697,6,FALSE))</f>
        <v>2</v>
      </c>
      <c r="Q2476" s="4" t="str">
        <f>IF(ISNA(VLOOKUP(B2476,rampbin!$B$4:$G$1697,5,FALSE)),"MOVES",VLOOKUP(B2476,rampbin!$B$4:$G$1697,5,FALSE))</f>
        <v>MOVES</v>
      </c>
      <c r="R2476" s="4" t="s">
        <v>1880</v>
      </c>
      <c r="S2476" s="6" t="s">
        <v>1851</v>
      </c>
      <c r="T2476" s="4">
        <f>VLOOKUP(B2476,meanLDage!$B$3:$E$3145,4,FALSE)</f>
        <v>4</v>
      </c>
      <c r="U2476" s="32">
        <f>VLOOKUP(B2476,meanLDage!$B$3:$E$3145,2,FALSE)</f>
        <v>12.881310096172378</v>
      </c>
      <c r="V2476" s="4" t="str">
        <f t="shared" si="267"/>
        <v>47_L_200001000_0_4_2</v>
      </c>
      <c r="W2476" s="4">
        <v>47113</v>
      </c>
      <c r="X2476" s="6"/>
      <c r="Y2476" s="8">
        <f t="shared" si="268"/>
        <v>47113</v>
      </c>
      <c r="Z2476" s="6" t="b">
        <f t="shared" si="266"/>
        <v>0</v>
      </c>
      <c r="AA2476" s="6">
        <f t="shared" si="269"/>
        <v>47077</v>
      </c>
      <c r="AB2476" s="4">
        <f t="shared" si="270"/>
        <v>4</v>
      </c>
      <c r="AC2476" s="32">
        <f t="shared" si="271"/>
        <v>12.881310096172378</v>
      </c>
      <c r="AD2476" s="4">
        <f>VLOOKUP($B2476,meanLDage!$Z$3:$AC$3145,4,FALSE)</f>
        <v>4</v>
      </c>
      <c r="AE2476" s="32">
        <f>VLOOKUP($B2476,meanLDage!$Z$3:$AC$3145,2,FALSE)</f>
        <v>12.079906050357479</v>
      </c>
      <c r="AF2476" s="6">
        <f>VLOOKUP(V2476,'2017 rep county selection'!$A$1:$C$281,3,FALSE)</f>
        <v>47113</v>
      </c>
      <c r="AH2476" s="9">
        <f t="shared" si="272"/>
        <v>47113</v>
      </c>
    </row>
    <row r="2477" spans="1:34" ht="15.75" customHeight="1" x14ac:dyDescent="0.3">
      <c r="A2477" s="4">
        <v>47</v>
      </c>
      <c r="B2477" s="4">
        <v>47163</v>
      </c>
      <c r="C2477" s="6" t="s">
        <v>2297</v>
      </c>
      <c r="D2477" s="6" t="s">
        <v>545</v>
      </c>
      <c r="E2477" s="4">
        <v>47093</v>
      </c>
      <c r="F2477" s="4">
        <v>47093</v>
      </c>
      <c r="G2477" s="4">
        <v>47093</v>
      </c>
      <c r="H2477" s="37">
        <v>1644202612</v>
      </c>
      <c r="I2477" s="37">
        <v>1526252150.1544001</v>
      </c>
      <c r="J2477" s="37">
        <v>1622212776.9920001</v>
      </c>
      <c r="K2477" s="4" t="str">
        <f>VLOOKUP(B2477,altitude!$B$3:$E$3232,4)</f>
        <v>L</v>
      </c>
      <c r="L2477" s="4">
        <f>VLOOKUP(B2477,fuelregion!$C$5:$D$3233,2,FALSE)</f>
        <v>100001000</v>
      </c>
      <c r="M2477" s="4">
        <f>VLOOKUP(B2477,fuelregion!$H$5:$I$3113,2,FALSE)</f>
        <v>100001000</v>
      </c>
      <c r="N2477" s="4">
        <f>VLOOKUP(B2477,imbin!$B$4:$D$3233,2,FALSE)</f>
        <v>0</v>
      </c>
      <c r="O2477" s="4" t="str">
        <f>VLOOKUP(B2477,imbin!$B$4:$D$3233,3,FALSE)</f>
        <v>MOVES</v>
      </c>
      <c r="P2477" s="4">
        <f>IF(ISNA(VLOOKUP(B2477,rampbin!$B$4:$G$1697,6,FALSE)),2,VLOOKUP(B2477,rampbin!$B$4:$G$1697,6,FALSE))</f>
        <v>2</v>
      </c>
      <c r="Q2477" s="4" t="str">
        <f>IF(ISNA(VLOOKUP(B2477,rampbin!$B$4:$G$1697,5,FALSE)),"MOVES",VLOOKUP(B2477,rampbin!$B$4:$G$1697,5,FALSE))</f>
        <v>MOVES</v>
      </c>
      <c r="R2477" s="4" t="s">
        <v>1877</v>
      </c>
      <c r="S2477" s="6" t="s">
        <v>2176</v>
      </c>
      <c r="T2477" s="4">
        <f>VLOOKUP(B2477,meanLDage!$B$3:$E$3145,4,FALSE)</f>
        <v>4</v>
      </c>
      <c r="U2477" s="32">
        <f>VLOOKUP(B2477,meanLDage!$B$3:$E$3145,2,FALSE)</f>
        <v>12.451689036268009</v>
      </c>
      <c r="V2477" s="4" t="str">
        <f t="shared" si="267"/>
        <v>47_L_100001000_0_4_2</v>
      </c>
      <c r="W2477" s="4">
        <v>47163</v>
      </c>
      <c r="X2477" s="6"/>
      <c r="Y2477" s="8">
        <f t="shared" si="268"/>
        <v>47163</v>
      </c>
      <c r="Z2477" s="6" t="b">
        <f t="shared" si="266"/>
        <v>0</v>
      </c>
      <c r="AA2477" s="6">
        <f t="shared" si="269"/>
        <v>47093</v>
      </c>
      <c r="AB2477" s="4">
        <f t="shared" si="270"/>
        <v>4</v>
      </c>
      <c r="AC2477" s="32">
        <f t="shared" si="271"/>
        <v>12.451689036268009</v>
      </c>
      <c r="AD2477" s="4">
        <f>VLOOKUP($B2477,meanLDage!$Z$3:$AC$3145,4,FALSE)</f>
        <v>4</v>
      </c>
      <c r="AE2477" s="32">
        <f>VLOOKUP($B2477,meanLDage!$Z$3:$AC$3145,2,FALSE)</f>
        <v>11.703380993888279</v>
      </c>
      <c r="AF2477" s="6">
        <f>VLOOKUP(V2477,'2017 rep county selection'!$A$1:$C$281,3,FALSE)</f>
        <v>47163</v>
      </c>
      <c r="AH2477" s="9">
        <f t="shared" si="272"/>
        <v>47163</v>
      </c>
    </row>
    <row r="2478" spans="1:34" ht="15.75" customHeight="1" x14ac:dyDescent="0.3">
      <c r="A2478" s="4">
        <v>47</v>
      </c>
      <c r="B2478" s="4">
        <v>47165</v>
      </c>
      <c r="C2478" s="6" t="s">
        <v>2297</v>
      </c>
      <c r="D2478" s="6" t="s">
        <v>659</v>
      </c>
      <c r="E2478" s="4">
        <v>47157</v>
      </c>
      <c r="F2478" s="4">
        <v>47157</v>
      </c>
      <c r="G2478" s="4">
        <v>47157</v>
      </c>
      <c r="H2478" s="37">
        <v>1340790446</v>
      </c>
      <c r="I2478" s="37">
        <v>1526418649.0580499</v>
      </c>
      <c r="J2478" s="37">
        <v>1622389744.24123</v>
      </c>
      <c r="K2478" s="4" t="str">
        <f>VLOOKUP(B2478,altitude!$B$3:$E$3232,4)</f>
        <v>L</v>
      </c>
      <c r="L2478" s="4">
        <f>VLOOKUP(B2478,fuelregion!$C$5:$D$3233,2,FALSE)</f>
        <v>200001000</v>
      </c>
      <c r="M2478" s="4">
        <f>VLOOKUP(B2478,fuelregion!$H$5:$I$3113,2,FALSE)</f>
        <v>200001000</v>
      </c>
      <c r="N2478" s="4">
        <f>VLOOKUP(B2478,imbin!$B$4:$D$3233,2,FALSE)</f>
        <v>1</v>
      </c>
      <c r="O2478" s="4" t="str">
        <f>VLOOKUP(B2478,imbin!$B$4:$D$3233,3,FALSE)</f>
        <v>MOVES</v>
      </c>
      <c r="P2478" s="4">
        <f>IF(ISNA(VLOOKUP(B2478,rampbin!$B$4:$G$1697,6,FALSE)),2,VLOOKUP(B2478,rampbin!$B$4:$G$1697,6,FALSE))</f>
        <v>2</v>
      </c>
      <c r="Q2478" s="4" t="str">
        <f>IF(ISNA(VLOOKUP(B2478,rampbin!$B$4:$G$1697,5,FALSE)),"MOVES",VLOOKUP(B2478,rampbin!$B$4:$G$1697,5,FALSE))</f>
        <v>MOVES</v>
      </c>
      <c r="R2478" s="4" t="s">
        <v>1877</v>
      </c>
      <c r="S2478" s="6" t="s">
        <v>2172</v>
      </c>
      <c r="T2478" s="4">
        <f>VLOOKUP(B2478,meanLDage!$B$3:$E$3145,4,FALSE)</f>
        <v>3</v>
      </c>
      <c r="U2478" s="32">
        <f>VLOOKUP(B2478,meanLDage!$B$3:$E$3145,2,FALSE)</f>
        <v>10.513636693866498</v>
      </c>
      <c r="V2478" s="4" t="str">
        <f t="shared" si="267"/>
        <v>47_L_200001000_1_3_2</v>
      </c>
      <c r="W2478" s="4">
        <v>47037</v>
      </c>
      <c r="X2478" s="6"/>
      <c r="Y2478" s="8">
        <f t="shared" si="268"/>
        <v>47037</v>
      </c>
      <c r="Z2478" s="6" t="b">
        <f t="shared" si="266"/>
        <v>0</v>
      </c>
      <c r="AA2478" s="6">
        <f t="shared" si="269"/>
        <v>47157</v>
      </c>
      <c r="AB2478" s="4">
        <f t="shared" si="270"/>
        <v>3</v>
      </c>
      <c r="AC2478" s="32">
        <f t="shared" si="271"/>
        <v>10.513636693866498</v>
      </c>
      <c r="AD2478" s="4">
        <f>VLOOKUP($B2478,meanLDage!$Z$3:$AC$3145,4,FALSE)</f>
        <v>3</v>
      </c>
      <c r="AE2478" s="32">
        <f>VLOOKUP($B2478,meanLDage!$Z$3:$AC$3145,2,FALSE)</f>
        <v>9.6740355579148254</v>
      </c>
      <c r="AF2478" s="6">
        <f>VLOOKUP(V2478,'2017 rep county selection'!$A$1:$C$281,3,FALSE)</f>
        <v>47149</v>
      </c>
      <c r="AH2478" s="9">
        <f t="shared" si="272"/>
        <v>47149</v>
      </c>
    </row>
    <row r="2479" spans="1:34" ht="15.75" customHeight="1" x14ac:dyDescent="0.3">
      <c r="A2479" s="4">
        <v>47</v>
      </c>
      <c r="B2479" s="4">
        <v>47167</v>
      </c>
      <c r="C2479" s="6" t="s">
        <v>2297</v>
      </c>
      <c r="D2479" s="6" t="s">
        <v>548</v>
      </c>
      <c r="E2479" s="4">
        <v>47093</v>
      </c>
      <c r="F2479" s="4">
        <v>47113</v>
      </c>
      <c r="G2479" s="4">
        <v>47113</v>
      </c>
      <c r="H2479" s="37">
        <v>410824830</v>
      </c>
      <c r="I2479" s="37">
        <v>393458297.54866099</v>
      </c>
      <c r="J2479" s="37">
        <v>418196349.42843199</v>
      </c>
      <c r="K2479" s="4" t="str">
        <f>VLOOKUP(B2479,altitude!$B$3:$E$3232,4)</f>
        <v>L</v>
      </c>
      <c r="L2479" s="4">
        <f>VLOOKUP(B2479,fuelregion!$C$5:$D$3233,2,FALSE)</f>
        <v>200001000</v>
      </c>
      <c r="M2479" s="4">
        <f>VLOOKUP(B2479,fuelregion!$H$5:$I$3113,2,FALSE)</f>
        <v>200001000</v>
      </c>
      <c r="N2479" s="4">
        <f>VLOOKUP(B2479,imbin!$B$4:$D$3233,2,FALSE)</f>
        <v>0</v>
      </c>
      <c r="O2479" s="4" t="str">
        <f>VLOOKUP(B2479,imbin!$B$4:$D$3233,3,FALSE)</f>
        <v>MOVES</v>
      </c>
      <c r="P2479" s="4">
        <f>IF(ISNA(VLOOKUP(B2479,rampbin!$B$4:$G$1697,6,FALSE)),2,VLOOKUP(B2479,rampbin!$B$4:$G$1697,6,FALSE))</f>
        <v>2</v>
      </c>
      <c r="Q2479" s="4" t="str">
        <f>IF(ISNA(VLOOKUP(B2479,rampbin!$B$4:$G$1697,5,FALSE)),"MOVES",VLOOKUP(B2479,rampbin!$B$4:$G$1697,5,FALSE))</f>
        <v>MOVES</v>
      </c>
      <c r="R2479" s="4" t="s">
        <v>1877</v>
      </c>
      <c r="S2479" s="6" t="s">
        <v>1903</v>
      </c>
      <c r="T2479" s="4">
        <f>VLOOKUP(B2479,meanLDage!$B$3:$E$3145,4,FALSE)</f>
        <v>4</v>
      </c>
      <c r="U2479" s="32">
        <f>VLOOKUP(B2479,meanLDage!$B$3:$E$3145,2,FALSE)</f>
        <v>11.68417567853411</v>
      </c>
      <c r="V2479" s="4" t="str">
        <f t="shared" si="267"/>
        <v>47_L_200001000_0_3_2</v>
      </c>
      <c r="W2479" s="4">
        <v>47113</v>
      </c>
      <c r="X2479" s="6"/>
      <c r="Y2479" s="8">
        <f t="shared" si="268"/>
        <v>47113</v>
      </c>
      <c r="Z2479" s="6" t="b">
        <f t="shared" si="266"/>
        <v>1</v>
      </c>
      <c r="AA2479" s="6">
        <f t="shared" si="269"/>
        <v>47113</v>
      </c>
      <c r="AB2479" s="4">
        <f t="shared" si="270"/>
        <v>4</v>
      </c>
      <c r="AC2479" s="32">
        <f t="shared" si="271"/>
        <v>11.68417567853411</v>
      </c>
      <c r="AD2479" s="4">
        <f>VLOOKUP($B2479,meanLDage!$Z$3:$AC$3145,4,FALSE)</f>
        <v>3</v>
      </c>
      <c r="AE2479" s="32">
        <f>VLOOKUP($B2479,meanLDage!$Z$3:$AC$3145,2,FALSE)</f>
        <v>10.890998069721817</v>
      </c>
      <c r="AF2479" s="6">
        <f>VLOOKUP(V2479,'2017 rep county selection'!$A$1:$C$281,3,FALSE)</f>
        <v>47125</v>
      </c>
      <c r="AH2479" s="9">
        <f t="shared" si="272"/>
        <v>47125</v>
      </c>
    </row>
    <row r="2480" spans="1:34" ht="15.75" customHeight="1" x14ac:dyDescent="0.3">
      <c r="A2480" s="4">
        <v>47</v>
      </c>
      <c r="B2480" s="4">
        <v>47169</v>
      </c>
      <c r="C2480" s="6" t="s">
        <v>2297</v>
      </c>
      <c r="D2480" s="6" t="s">
        <v>1494</v>
      </c>
      <c r="E2480" s="4">
        <v>47141</v>
      </c>
      <c r="F2480" s="4">
        <v>47077</v>
      </c>
      <c r="G2480" s="4">
        <v>47077</v>
      </c>
      <c r="H2480" s="37">
        <v>81514143</v>
      </c>
      <c r="I2480" s="37">
        <v>80021142.500022605</v>
      </c>
      <c r="J2480" s="37">
        <v>85052341.960710302</v>
      </c>
      <c r="K2480" s="4" t="str">
        <f>VLOOKUP(B2480,altitude!$B$3:$E$3232,4)</f>
        <v>L</v>
      </c>
      <c r="L2480" s="4">
        <f>VLOOKUP(B2480,fuelregion!$C$5:$D$3233,2,FALSE)</f>
        <v>200001000</v>
      </c>
      <c r="M2480" s="4">
        <f>VLOOKUP(B2480,fuelregion!$H$5:$I$3113,2,FALSE)</f>
        <v>200001000</v>
      </c>
      <c r="N2480" s="4">
        <f>VLOOKUP(B2480,imbin!$B$4:$D$3233,2,FALSE)</f>
        <v>0</v>
      </c>
      <c r="O2480" s="4" t="str">
        <f>VLOOKUP(B2480,imbin!$B$4:$D$3233,3,FALSE)</f>
        <v>MOVES</v>
      </c>
      <c r="P2480" s="4">
        <f>IF(ISNA(VLOOKUP(B2480,rampbin!$B$4:$G$1697,6,FALSE)),2,VLOOKUP(B2480,rampbin!$B$4:$G$1697,6,FALSE))</f>
        <v>2</v>
      </c>
      <c r="Q2480" s="4" t="str">
        <f>IF(ISNA(VLOOKUP(B2480,rampbin!$B$4:$G$1697,5,FALSE)),"MOVES",VLOOKUP(B2480,rampbin!$B$4:$G$1697,5,FALSE))</f>
        <v>MOVES</v>
      </c>
      <c r="R2480" s="4" t="s">
        <v>1877</v>
      </c>
      <c r="S2480" s="6" t="s">
        <v>2172</v>
      </c>
      <c r="T2480" s="4">
        <f>VLOOKUP(B2480,meanLDage!$B$3:$E$3145,4,FALSE)</f>
        <v>5</v>
      </c>
      <c r="U2480" s="32">
        <f>VLOOKUP(B2480,meanLDage!$B$3:$E$3145,2,FALSE)</f>
        <v>13.792768958942181</v>
      </c>
      <c r="V2480" s="4" t="str">
        <f t="shared" si="267"/>
        <v>47_L_200001000_0_4_2</v>
      </c>
      <c r="W2480" s="4">
        <v>47055</v>
      </c>
      <c r="X2480" s="6"/>
      <c r="Y2480" s="8">
        <f t="shared" si="268"/>
        <v>47055</v>
      </c>
      <c r="Z2480" s="6" t="b">
        <f t="shared" si="266"/>
        <v>0</v>
      </c>
      <c r="AA2480" s="6">
        <f t="shared" si="269"/>
        <v>47077</v>
      </c>
      <c r="AB2480" s="4">
        <f t="shared" si="270"/>
        <v>5</v>
      </c>
      <c r="AC2480" s="32">
        <f t="shared" si="271"/>
        <v>13.792768958942181</v>
      </c>
      <c r="AD2480" s="4">
        <f>VLOOKUP($B2480,meanLDage!$Z$3:$AC$3145,4,FALSE)</f>
        <v>4</v>
      </c>
      <c r="AE2480" s="32">
        <f>VLOOKUP($B2480,meanLDage!$Z$3:$AC$3145,2,FALSE)</f>
        <v>12.878025880151423</v>
      </c>
      <c r="AF2480" s="6">
        <f>VLOOKUP(V2480,'2017 rep county selection'!$A$1:$C$281,3,FALSE)</f>
        <v>47113</v>
      </c>
      <c r="AH2480" s="9">
        <f t="shared" si="272"/>
        <v>47113</v>
      </c>
    </row>
    <row r="2481" spans="1:34" ht="15.75" customHeight="1" x14ac:dyDescent="0.3">
      <c r="A2481" s="4">
        <v>47</v>
      </c>
      <c r="B2481" s="4">
        <v>47171</v>
      </c>
      <c r="C2481" s="6" t="s">
        <v>2297</v>
      </c>
      <c r="D2481" s="6" t="s">
        <v>1495</v>
      </c>
      <c r="E2481" s="4">
        <v>47141</v>
      </c>
      <c r="F2481" s="4">
        <v>47141</v>
      </c>
      <c r="G2481" s="4">
        <v>47141</v>
      </c>
      <c r="H2481" s="37">
        <v>213907876</v>
      </c>
      <c r="I2481" s="37">
        <v>219615385.24446499</v>
      </c>
      <c r="J2481" s="37">
        <v>233423346.15782401</v>
      </c>
      <c r="K2481" s="4" t="str">
        <f>VLOOKUP(B2481,altitude!$B$3:$E$3232,4)</f>
        <v>L</v>
      </c>
      <c r="L2481" s="4">
        <f>VLOOKUP(B2481,fuelregion!$C$5:$D$3233,2,FALSE)</f>
        <v>100001000</v>
      </c>
      <c r="M2481" s="4">
        <f>VLOOKUP(B2481,fuelregion!$H$5:$I$3113,2,FALSE)</f>
        <v>100001000</v>
      </c>
      <c r="N2481" s="4">
        <f>VLOOKUP(B2481,imbin!$B$4:$D$3233,2,FALSE)</f>
        <v>0</v>
      </c>
      <c r="O2481" s="4" t="str">
        <f>VLOOKUP(B2481,imbin!$B$4:$D$3233,3,FALSE)</f>
        <v>MOVES</v>
      </c>
      <c r="P2481" s="4">
        <f>IF(ISNA(VLOOKUP(B2481,rampbin!$B$4:$G$1697,6,FALSE)),2,VLOOKUP(B2481,rampbin!$B$4:$G$1697,6,FALSE))</f>
        <v>2</v>
      </c>
      <c r="Q2481" s="4" t="str">
        <f>IF(ISNA(VLOOKUP(B2481,rampbin!$B$4:$G$1697,5,FALSE)),"MOVES",VLOOKUP(B2481,rampbin!$B$4:$G$1697,5,FALSE))</f>
        <v>MOVES</v>
      </c>
      <c r="R2481" s="4" t="s">
        <v>1877</v>
      </c>
      <c r="S2481" s="6" t="s">
        <v>2173</v>
      </c>
      <c r="T2481" s="4">
        <f>VLOOKUP(B2481,meanLDage!$B$3:$E$3145,4,FALSE)</f>
        <v>5</v>
      </c>
      <c r="U2481" s="32">
        <f>VLOOKUP(B2481,meanLDage!$B$3:$E$3145,2,FALSE)</f>
        <v>13.497997402305945</v>
      </c>
      <c r="V2481" s="4" t="str">
        <f t="shared" si="267"/>
        <v>47_L_100001000_0_4_2</v>
      </c>
      <c r="W2481" s="4">
        <v>47059</v>
      </c>
      <c r="X2481" s="6"/>
      <c r="Y2481" s="8">
        <f t="shared" si="268"/>
        <v>47059</v>
      </c>
      <c r="Z2481" s="6" t="b">
        <f t="shared" si="266"/>
        <v>0</v>
      </c>
      <c r="AA2481" s="6">
        <f t="shared" si="269"/>
        <v>47141</v>
      </c>
      <c r="AB2481" s="4">
        <f t="shared" si="270"/>
        <v>5</v>
      </c>
      <c r="AC2481" s="32">
        <f t="shared" si="271"/>
        <v>13.497997402305945</v>
      </c>
      <c r="AD2481" s="4">
        <f>VLOOKUP($B2481,meanLDage!$Z$3:$AC$3145,4,FALSE)</f>
        <v>4</v>
      </c>
      <c r="AE2481" s="32">
        <f>VLOOKUP($B2481,meanLDage!$Z$3:$AC$3145,2,FALSE)</f>
        <v>12.711442378357518</v>
      </c>
      <c r="AF2481" s="6">
        <f>VLOOKUP(V2481,'2017 rep county selection'!$A$1:$C$281,3,FALSE)</f>
        <v>47163</v>
      </c>
      <c r="AH2481" s="9">
        <f t="shared" si="272"/>
        <v>47163</v>
      </c>
    </row>
    <row r="2482" spans="1:34" ht="15.75" customHeight="1" x14ac:dyDescent="0.3">
      <c r="A2482" s="4">
        <v>47</v>
      </c>
      <c r="B2482" s="4">
        <v>47173</v>
      </c>
      <c r="C2482" s="6" t="s">
        <v>2297</v>
      </c>
      <c r="D2482" s="6" t="s">
        <v>141</v>
      </c>
      <c r="E2482" s="4">
        <v>47141</v>
      </c>
      <c r="F2482" s="4">
        <v>47141</v>
      </c>
      <c r="G2482" s="4">
        <v>47141</v>
      </c>
      <c r="H2482" s="37">
        <v>137736463</v>
      </c>
      <c r="I2482" s="37">
        <v>120064921.425594</v>
      </c>
      <c r="J2482" s="37">
        <v>127613808.494248</v>
      </c>
      <c r="K2482" s="4" t="str">
        <f>VLOOKUP(B2482,altitude!$B$3:$E$3232,4)</f>
        <v>L</v>
      </c>
      <c r="L2482" s="4">
        <f>VLOOKUP(B2482,fuelregion!$C$5:$D$3233,2,FALSE)</f>
        <v>100001000</v>
      </c>
      <c r="M2482" s="4">
        <f>VLOOKUP(B2482,fuelregion!$H$5:$I$3113,2,FALSE)</f>
        <v>100001000</v>
      </c>
      <c r="N2482" s="4">
        <f>VLOOKUP(B2482,imbin!$B$4:$D$3233,2,FALSE)</f>
        <v>0</v>
      </c>
      <c r="O2482" s="4" t="str">
        <f>VLOOKUP(B2482,imbin!$B$4:$D$3233,3,FALSE)</f>
        <v>MOVES</v>
      </c>
      <c r="P2482" s="4">
        <f>IF(ISNA(VLOOKUP(B2482,rampbin!$B$4:$G$1697,6,FALSE)),2,VLOOKUP(B2482,rampbin!$B$4:$G$1697,6,FALSE))</f>
        <v>2</v>
      </c>
      <c r="Q2482" s="4" t="str">
        <f>IF(ISNA(VLOOKUP(B2482,rampbin!$B$4:$G$1697,5,FALSE)),"MOVES",VLOOKUP(B2482,rampbin!$B$4:$G$1697,5,FALSE))</f>
        <v>MOVES</v>
      </c>
      <c r="R2482" s="4" t="s">
        <v>1877</v>
      </c>
      <c r="S2482" s="6" t="s">
        <v>2170</v>
      </c>
      <c r="T2482" s="4">
        <f>VLOOKUP(B2482,meanLDage!$B$3:$E$3145,4,FALSE)</f>
        <v>5</v>
      </c>
      <c r="U2482" s="32">
        <f>VLOOKUP(B2482,meanLDage!$B$3:$E$3145,2,FALSE)</f>
        <v>14.184614537567201</v>
      </c>
      <c r="V2482" s="4" t="str">
        <f t="shared" si="267"/>
        <v>47_L_100001000_0_5_2</v>
      </c>
      <c r="W2482" s="4">
        <v>47059</v>
      </c>
      <c r="X2482" s="6"/>
      <c r="Y2482" s="8">
        <f t="shared" si="268"/>
        <v>47059</v>
      </c>
      <c r="Z2482" s="6" t="b">
        <f t="shared" si="266"/>
        <v>0</v>
      </c>
      <c r="AA2482" s="6">
        <f t="shared" si="269"/>
        <v>47141</v>
      </c>
      <c r="AB2482" s="4">
        <f t="shared" si="270"/>
        <v>5</v>
      </c>
      <c r="AC2482" s="32">
        <f t="shared" si="271"/>
        <v>14.184614537567201</v>
      </c>
      <c r="AD2482" s="4">
        <f>VLOOKUP($B2482,meanLDage!$Z$3:$AC$3145,4,FALSE)</f>
        <v>5</v>
      </c>
      <c r="AE2482" s="32">
        <f>VLOOKUP($B2482,meanLDage!$Z$3:$AC$3145,2,FALSE)</f>
        <v>13.203546915168161</v>
      </c>
      <c r="AF2482" s="6">
        <f>VLOOKUP(V2482,'2017 rep county selection'!$A$1:$C$281,3,FALSE)</f>
        <v>47115</v>
      </c>
      <c r="AH2482" s="9">
        <f t="shared" si="272"/>
        <v>47115</v>
      </c>
    </row>
    <row r="2483" spans="1:34" ht="15.75" customHeight="1" x14ac:dyDescent="0.3">
      <c r="A2483" s="4">
        <v>47</v>
      </c>
      <c r="B2483" s="4">
        <v>47175</v>
      </c>
      <c r="C2483" s="6" t="s">
        <v>2297</v>
      </c>
      <c r="D2483" s="6" t="s">
        <v>142</v>
      </c>
      <c r="E2483" s="4">
        <v>47141</v>
      </c>
      <c r="F2483" s="4">
        <v>47141</v>
      </c>
      <c r="G2483" s="4">
        <v>47141</v>
      </c>
      <c r="H2483" s="37">
        <v>64328920</v>
      </c>
      <c r="I2483" s="37">
        <v>60705704.799900599</v>
      </c>
      <c r="J2483" s="37">
        <v>64522477.463981502</v>
      </c>
      <c r="K2483" s="4" t="str">
        <f>VLOOKUP(B2483,altitude!$B$3:$E$3232,4)</f>
        <v>L</v>
      </c>
      <c r="L2483" s="4">
        <f>VLOOKUP(B2483,fuelregion!$C$5:$D$3233,2,FALSE)</f>
        <v>100001000</v>
      </c>
      <c r="M2483" s="4">
        <f>VLOOKUP(B2483,fuelregion!$H$5:$I$3113,2,FALSE)</f>
        <v>100001000</v>
      </c>
      <c r="N2483" s="4">
        <f>VLOOKUP(B2483,imbin!$B$4:$D$3233,2,FALSE)</f>
        <v>0</v>
      </c>
      <c r="O2483" s="4" t="str">
        <f>VLOOKUP(B2483,imbin!$B$4:$D$3233,3,FALSE)</f>
        <v>MOVES</v>
      </c>
      <c r="P2483" s="4">
        <f>IF(ISNA(VLOOKUP(B2483,rampbin!$B$4:$G$1697,6,FALSE)),2,VLOOKUP(B2483,rampbin!$B$4:$G$1697,6,FALSE))</f>
        <v>2</v>
      </c>
      <c r="Q2483" s="4" t="str">
        <f>IF(ISNA(VLOOKUP(B2483,rampbin!$B$4:$G$1697,5,FALSE)),"MOVES",VLOOKUP(B2483,rampbin!$B$4:$G$1697,5,FALSE))</f>
        <v>MOVES</v>
      </c>
      <c r="R2483" s="4" t="s">
        <v>1880</v>
      </c>
      <c r="S2483" s="6" t="s">
        <v>1851</v>
      </c>
      <c r="T2483" s="4">
        <f>VLOOKUP(B2483,meanLDage!$B$3:$E$3145,4,FALSE)</f>
        <v>5</v>
      </c>
      <c r="U2483" s="32">
        <f>VLOOKUP(B2483,meanLDage!$B$3:$E$3145,2,FALSE)</f>
        <v>14.248849494393829</v>
      </c>
      <c r="V2483" s="4" t="str">
        <f t="shared" si="267"/>
        <v>47_L_100001000_0_5_2</v>
      </c>
      <c r="W2483" s="4">
        <v>47059</v>
      </c>
      <c r="X2483" s="6"/>
      <c r="Y2483" s="8">
        <f t="shared" si="268"/>
        <v>47059</v>
      </c>
      <c r="Z2483" s="6" t="b">
        <f t="shared" si="266"/>
        <v>0</v>
      </c>
      <c r="AA2483" s="6">
        <f t="shared" si="269"/>
        <v>47141</v>
      </c>
      <c r="AB2483" s="4">
        <f t="shared" si="270"/>
        <v>5</v>
      </c>
      <c r="AC2483" s="32">
        <f t="shared" si="271"/>
        <v>14.248849494393829</v>
      </c>
      <c r="AD2483" s="4">
        <f>VLOOKUP($B2483,meanLDage!$Z$3:$AC$3145,4,FALSE)</f>
        <v>5</v>
      </c>
      <c r="AE2483" s="32">
        <f>VLOOKUP($B2483,meanLDage!$Z$3:$AC$3145,2,FALSE)</f>
        <v>13.351225946995612</v>
      </c>
      <c r="AF2483" s="6">
        <f>VLOOKUP(V2483,'2017 rep county selection'!$A$1:$C$281,3,FALSE)</f>
        <v>47115</v>
      </c>
      <c r="AH2483" s="9">
        <f t="shared" si="272"/>
        <v>47115</v>
      </c>
    </row>
    <row r="2484" spans="1:34" ht="15.75" customHeight="1" x14ac:dyDescent="0.3">
      <c r="A2484" s="4">
        <v>47</v>
      </c>
      <c r="B2484" s="4">
        <v>47177</v>
      </c>
      <c r="C2484" s="6" t="s">
        <v>2297</v>
      </c>
      <c r="D2484" s="6" t="s">
        <v>418</v>
      </c>
      <c r="E2484" s="4">
        <v>47141</v>
      </c>
      <c r="F2484" s="4">
        <v>47141</v>
      </c>
      <c r="G2484" s="4">
        <v>47141</v>
      </c>
      <c r="H2484" s="37">
        <v>332966632</v>
      </c>
      <c r="I2484" s="37">
        <v>311430396.01330203</v>
      </c>
      <c r="J2484" s="37">
        <v>331011076.71014899</v>
      </c>
      <c r="K2484" s="4" t="str">
        <f>VLOOKUP(B2484,altitude!$B$3:$E$3232,4)</f>
        <v>L</v>
      </c>
      <c r="L2484" s="4">
        <f>VLOOKUP(B2484,fuelregion!$C$5:$D$3233,2,FALSE)</f>
        <v>100001000</v>
      </c>
      <c r="M2484" s="4">
        <f>VLOOKUP(B2484,fuelregion!$H$5:$I$3113,2,FALSE)</f>
        <v>100001000</v>
      </c>
      <c r="N2484" s="4">
        <f>VLOOKUP(B2484,imbin!$B$4:$D$3233,2,FALSE)</f>
        <v>0</v>
      </c>
      <c r="O2484" s="4" t="str">
        <f>VLOOKUP(B2484,imbin!$B$4:$D$3233,3,FALSE)</f>
        <v>MOVES</v>
      </c>
      <c r="P2484" s="4">
        <f>IF(ISNA(VLOOKUP(B2484,rampbin!$B$4:$G$1697,6,FALSE)),2,VLOOKUP(B2484,rampbin!$B$4:$G$1697,6,FALSE))</f>
        <v>2</v>
      </c>
      <c r="Q2484" s="4" t="str">
        <f>IF(ISNA(VLOOKUP(B2484,rampbin!$B$4:$G$1697,5,FALSE)),"MOVES",VLOOKUP(B2484,rampbin!$B$4:$G$1697,5,FALSE))</f>
        <v>MOVES</v>
      </c>
      <c r="R2484" s="4" t="s">
        <v>1880</v>
      </c>
      <c r="S2484" s="6" t="s">
        <v>1851</v>
      </c>
      <c r="T2484" s="4">
        <f>VLOOKUP(B2484,meanLDage!$B$3:$E$3145,4,FALSE)</f>
        <v>5</v>
      </c>
      <c r="U2484" s="32">
        <f>VLOOKUP(B2484,meanLDage!$B$3:$E$3145,2,FALSE)</f>
        <v>13.46000203835071</v>
      </c>
      <c r="V2484" s="4" t="str">
        <f t="shared" si="267"/>
        <v>47_L_100001000_0_4_2</v>
      </c>
      <c r="W2484" s="4">
        <v>47059</v>
      </c>
      <c r="X2484" s="6"/>
      <c r="Y2484" s="8">
        <f t="shared" si="268"/>
        <v>47059</v>
      </c>
      <c r="Z2484" s="6" t="b">
        <f t="shared" si="266"/>
        <v>0</v>
      </c>
      <c r="AA2484" s="6">
        <f t="shared" si="269"/>
        <v>47141</v>
      </c>
      <c r="AB2484" s="4">
        <f t="shared" si="270"/>
        <v>5</v>
      </c>
      <c r="AC2484" s="32">
        <f t="shared" si="271"/>
        <v>13.46000203835071</v>
      </c>
      <c r="AD2484" s="4">
        <f>VLOOKUP($B2484,meanLDage!$Z$3:$AC$3145,4,FALSE)</f>
        <v>4</v>
      </c>
      <c r="AE2484" s="32">
        <f>VLOOKUP($B2484,meanLDage!$Z$3:$AC$3145,2,FALSE)</f>
        <v>12.625999970922432</v>
      </c>
      <c r="AF2484" s="6">
        <f>VLOOKUP(V2484,'2017 rep county selection'!$A$1:$C$281,3,FALSE)</f>
        <v>47163</v>
      </c>
      <c r="AH2484" s="9">
        <f t="shared" si="272"/>
        <v>47163</v>
      </c>
    </row>
    <row r="2485" spans="1:34" ht="15.75" customHeight="1" x14ac:dyDescent="0.3">
      <c r="A2485" s="4">
        <v>47</v>
      </c>
      <c r="B2485" s="4">
        <v>47179</v>
      </c>
      <c r="C2485" s="6" t="s">
        <v>2297</v>
      </c>
      <c r="D2485" s="6" t="s">
        <v>71</v>
      </c>
      <c r="E2485" s="4">
        <v>47093</v>
      </c>
      <c r="F2485" s="4">
        <v>47093</v>
      </c>
      <c r="G2485" s="4">
        <v>47093</v>
      </c>
      <c r="H2485" s="37">
        <v>1103214539</v>
      </c>
      <c r="I2485" s="37">
        <v>1130637468.3713</v>
      </c>
      <c r="J2485" s="37">
        <v>1201724464.1705101</v>
      </c>
      <c r="K2485" s="4" t="str">
        <f>VLOOKUP(B2485,altitude!$B$3:$E$3232,4)</f>
        <v>L</v>
      </c>
      <c r="L2485" s="4">
        <f>VLOOKUP(B2485,fuelregion!$C$5:$D$3233,2,FALSE)</f>
        <v>100001000</v>
      </c>
      <c r="M2485" s="4">
        <f>VLOOKUP(B2485,fuelregion!$H$5:$I$3113,2,FALSE)</f>
        <v>100001000</v>
      </c>
      <c r="N2485" s="4">
        <f>VLOOKUP(B2485,imbin!$B$4:$D$3233,2,FALSE)</f>
        <v>0</v>
      </c>
      <c r="O2485" s="4" t="str">
        <f>VLOOKUP(B2485,imbin!$B$4:$D$3233,3,FALSE)</f>
        <v>MOVES</v>
      </c>
      <c r="P2485" s="4">
        <f>IF(ISNA(VLOOKUP(B2485,rampbin!$B$4:$G$1697,6,FALSE)),2,VLOOKUP(B2485,rampbin!$B$4:$G$1697,6,FALSE))</f>
        <v>2</v>
      </c>
      <c r="Q2485" s="4" t="str">
        <f>IF(ISNA(VLOOKUP(B2485,rampbin!$B$4:$G$1697,5,FALSE)),"MOVES",VLOOKUP(B2485,rampbin!$B$4:$G$1697,5,FALSE))</f>
        <v>MOVES</v>
      </c>
      <c r="R2485" s="4" t="s">
        <v>1877</v>
      </c>
      <c r="S2485" s="6" t="s">
        <v>2173</v>
      </c>
      <c r="T2485" s="4">
        <f>VLOOKUP(B2485,meanLDage!$B$3:$E$3145,4,FALSE)</f>
        <v>4</v>
      </c>
      <c r="U2485" s="32">
        <f>VLOOKUP(B2485,meanLDage!$B$3:$E$3145,2,FALSE)</f>
        <v>12.019731483387575</v>
      </c>
      <c r="V2485" s="4" t="str">
        <f t="shared" si="267"/>
        <v>47_L_100001000_0_4_2</v>
      </c>
      <c r="W2485" s="4">
        <v>47163</v>
      </c>
      <c r="X2485" s="6"/>
      <c r="Y2485" s="8">
        <f t="shared" si="268"/>
        <v>47163</v>
      </c>
      <c r="Z2485" s="6" t="b">
        <f t="shared" si="266"/>
        <v>0</v>
      </c>
      <c r="AA2485" s="6">
        <f t="shared" si="269"/>
        <v>47093</v>
      </c>
      <c r="AB2485" s="4">
        <f t="shared" si="270"/>
        <v>4</v>
      </c>
      <c r="AC2485" s="32">
        <f t="shared" si="271"/>
        <v>12.019731483387575</v>
      </c>
      <c r="AD2485" s="4">
        <f>VLOOKUP($B2485,meanLDage!$Z$3:$AC$3145,4,FALSE)</f>
        <v>4</v>
      </c>
      <c r="AE2485" s="32">
        <f>VLOOKUP($B2485,meanLDage!$Z$3:$AC$3145,2,FALSE)</f>
        <v>11.31175415171003</v>
      </c>
      <c r="AF2485" s="6">
        <f>VLOOKUP(V2485,'2017 rep county selection'!$A$1:$C$281,3,FALSE)</f>
        <v>47163</v>
      </c>
      <c r="AH2485" s="9">
        <f t="shared" si="272"/>
        <v>47163</v>
      </c>
    </row>
    <row r="2486" spans="1:34" ht="15.75" customHeight="1" x14ac:dyDescent="0.3">
      <c r="A2486" s="4">
        <v>47</v>
      </c>
      <c r="B2486" s="4">
        <v>47181</v>
      </c>
      <c r="C2486" s="6" t="s">
        <v>2297</v>
      </c>
      <c r="D2486" s="6" t="s">
        <v>419</v>
      </c>
      <c r="E2486" s="4">
        <v>47141</v>
      </c>
      <c r="F2486" s="4">
        <v>47077</v>
      </c>
      <c r="G2486" s="4">
        <v>47077</v>
      </c>
      <c r="H2486" s="37">
        <v>140776445</v>
      </c>
      <c r="I2486" s="37">
        <v>122766291.144748</v>
      </c>
      <c r="J2486" s="37">
        <v>130485022.45131899</v>
      </c>
      <c r="K2486" s="4" t="str">
        <f>VLOOKUP(B2486,altitude!$B$3:$E$3232,4)</f>
        <v>L</v>
      </c>
      <c r="L2486" s="4">
        <f>VLOOKUP(B2486,fuelregion!$C$5:$D$3233,2,FALSE)</f>
        <v>200001000</v>
      </c>
      <c r="M2486" s="4">
        <f>VLOOKUP(B2486,fuelregion!$H$5:$I$3113,2,FALSE)</f>
        <v>200001000</v>
      </c>
      <c r="N2486" s="4">
        <f>VLOOKUP(B2486,imbin!$B$4:$D$3233,2,FALSE)</f>
        <v>0</v>
      </c>
      <c r="O2486" s="4" t="str">
        <f>VLOOKUP(B2486,imbin!$B$4:$D$3233,3,FALSE)</f>
        <v>MOVES</v>
      </c>
      <c r="P2486" s="4">
        <f>IF(ISNA(VLOOKUP(B2486,rampbin!$B$4:$G$1697,6,FALSE)),2,VLOOKUP(B2486,rampbin!$B$4:$G$1697,6,FALSE))</f>
        <v>2</v>
      </c>
      <c r="Q2486" s="4" t="str">
        <f>IF(ISNA(VLOOKUP(B2486,rampbin!$B$4:$G$1697,5,FALSE)),"MOVES",VLOOKUP(B2486,rampbin!$B$4:$G$1697,5,FALSE))</f>
        <v>MOVES</v>
      </c>
      <c r="R2486" s="4" t="s">
        <v>1880</v>
      </c>
      <c r="S2486" s="6" t="s">
        <v>1851</v>
      </c>
      <c r="T2486" s="4">
        <f>VLOOKUP(B2486,meanLDage!$B$3:$E$3145,4,FALSE)</f>
        <v>5</v>
      </c>
      <c r="U2486" s="32">
        <f>VLOOKUP(B2486,meanLDage!$B$3:$E$3145,2,FALSE)</f>
        <v>13.700735104715514</v>
      </c>
      <c r="V2486" s="4" t="str">
        <f t="shared" si="267"/>
        <v>47_L_200001000_0_4_2</v>
      </c>
      <c r="W2486" s="4">
        <v>47055</v>
      </c>
      <c r="X2486" s="6"/>
      <c r="Y2486" s="8">
        <f t="shared" si="268"/>
        <v>47055</v>
      </c>
      <c r="Z2486" s="6" t="b">
        <f t="shared" si="266"/>
        <v>0</v>
      </c>
      <c r="AA2486" s="6">
        <f t="shared" si="269"/>
        <v>47077</v>
      </c>
      <c r="AB2486" s="4">
        <f t="shared" si="270"/>
        <v>5</v>
      </c>
      <c r="AC2486" s="32">
        <f t="shared" si="271"/>
        <v>13.700735104715514</v>
      </c>
      <c r="AD2486" s="4">
        <f>VLOOKUP($B2486,meanLDage!$Z$3:$AC$3145,4,FALSE)</f>
        <v>4</v>
      </c>
      <c r="AE2486" s="32">
        <f>VLOOKUP($B2486,meanLDage!$Z$3:$AC$3145,2,FALSE)</f>
        <v>12.796836200967102</v>
      </c>
      <c r="AF2486" s="6">
        <f>VLOOKUP(V2486,'2017 rep county selection'!$A$1:$C$281,3,FALSE)</f>
        <v>47113</v>
      </c>
      <c r="AH2486" s="9">
        <f t="shared" si="272"/>
        <v>47113</v>
      </c>
    </row>
    <row r="2487" spans="1:34" ht="15.75" customHeight="1" x14ac:dyDescent="0.3">
      <c r="A2487" s="4">
        <v>47</v>
      </c>
      <c r="B2487" s="4">
        <v>47183</v>
      </c>
      <c r="C2487" s="6" t="s">
        <v>2297</v>
      </c>
      <c r="D2487" s="6" t="s">
        <v>1496</v>
      </c>
      <c r="E2487" s="4">
        <v>47093</v>
      </c>
      <c r="F2487" s="4">
        <v>47113</v>
      </c>
      <c r="G2487" s="4">
        <v>47113</v>
      </c>
      <c r="H2487" s="37">
        <v>310682678</v>
      </c>
      <c r="I2487" s="37">
        <v>292435454.099168</v>
      </c>
      <c r="J2487" s="37">
        <v>310821858.65360397</v>
      </c>
      <c r="K2487" s="4" t="str">
        <f>VLOOKUP(B2487,altitude!$B$3:$E$3232,4)</f>
        <v>L</v>
      </c>
      <c r="L2487" s="4">
        <f>VLOOKUP(B2487,fuelregion!$C$5:$D$3233,2,FALSE)</f>
        <v>200001000</v>
      </c>
      <c r="M2487" s="4">
        <f>VLOOKUP(B2487,fuelregion!$H$5:$I$3113,2,FALSE)</f>
        <v>200001000</v>
      </c>
      <c r="N2487" s="4">
        <f>VLOOKUP(B2487,imbin!$B$4:$D$3233,2,FALSE)</f>
        <v>0</v>
      </c>
      <c r="O2487" s="4" t="str">
        <f>VLOOKUP(B2487,imbin!$B$4:$D$3233,3,FALSE)</f>
        <v>MOVES</v>
      </c>
      <c r="P2487" s="4">
        <f>IF(ISNA(VLOOKUP(B2487,rampbin!$B$4:$G$1697,6,FALSE)),2,VLOOKUP(B2487,rampbin!$B$4:$G$1697,6,FALSE))</f>
        <v>2</v>
      </c>
      <c r="Q2487" s="4" t="str">
        <f>IF(ISNA(VLOOKUP(B2487,rampbin!$B$4:$G$1697,5,FALSE)),"MOVES",VLOOKUP(B2487,rampbin!$B$4:$G$1697,5,FALSE))</f>
        <v>MOVES</v>
      </c>
      <c r="R2487" s="4" t="s">
        <v>1880</v>
      </c>
      <c r="S2487" s="6" t="s">
        <v>1851</v>
      </c>
      <c r="T2487" s="4">
        <f>VLOOKUP(B2487,meanLDage!$B$3:$E$3145,4,FALSE)</f>
        <v>4</v>
      </c>
      <c r="U2487" s="32">
        <f>VLOOKUP(B2487,meanLDage!$B$3:$E$3145,2,FALSE)</f>
        <v>11.994984808263242</v>
      </c>
      <c r="V2487" s="4" t="str">
        <f t="shared" si="267"/>
        <v>47_L_200001000_0_4_2</v>
      </c>
      <c r="W2487" s="4">
        <v>47113</v>
      </c>
      <c r="X2487" s="6"/>
      <c r="Y2487" s="8">
        <f t="shared" si="268"/>
        <v>47113</v>
      </c>
      <c r="Z2487" s="6" t="b">
        <f t="shared" si="266"/>
        <v>1</v>
      </c>
      <c r="AA2487" s="6">
        <f t="shared" si="269"/>
        <v>47113</v>
      </c>
      <c r="AB2487" s="4">
        <f t="shared" si="270"/>
        <v>4</v>
      </c>
      <c r="AC2487" s="32">
        <f t="shared" si="271"/>
        <v>11.994984808263242</v>
      </c>
      <c r="AD2487" s="4">
        <f>VLOOKUP($B2487,meanLDage!$Z$3:$AC$3145,4,FALSE)</f>
        <v>4</v>
      </c>
      <c r="AE2487" s="32">
        <f>VLOOKUP($B2487,meanLDage!$Z$3:$AC$3145,2,FALSE)</f>
        <v>11.363982396958745</v>
      </c>
      <c r="AF2487" s="6">
        <f>VLOOKUP(V2487,'2017 rep county selection'!$A$1:$C$281,3,FALSE)</f>
        <v>47113</v>
      </c>
      <c r="AH2487" s="9">
        <f t="shared" si="272"/>
        <v>47113</v>
      </c>
    </row>
    <row r="2488" spans="1:34" ht="15.75" customHeight="1" x14ac:dyDescent="0.3">
      <c r="A2488" s="4">
        <v>47</v>
      </c>
      <c r="B2488" s="4">
        <v>47185</v>
      </c>
      <c r="C2488" s="6" t="s">
        <v>2297</v>
      </c>
      <c r="D2488" s="6" t="s">
        <v>143</v>
      </c>
      <c r="E2488" s="4">
        <v>47141</v>
      </c>
      <c r="F2488" s="4">
        <v>47141</v>
      </c>
      <c r="G2488" s="4">
        <v>47141</v>
      </c>
      <c r="H2488" s="37">
        <v>228364444</v>
      </c>
      <c r="I2488" s="37">
        <v>242322768.07239401</v>
      </c>
      <c r="J2488" s="37">
        <v>257558418.82521701</v>
      </c>
      <c r="K2488" s="4" t="str">
        <f>VLOOKUP(B2488,altitude!$B$3:$E$3232,4)</f>
        <v>L</v>
      </c>
      <c r="L2488" s="4">
        <f>VLOOKUP(B2488,fuelregion!$C$5:$D$3233,2,FALSE)</f>
        <v>100001000</v>
      </c>
      <c r="M2488" s="4">
        <f>VLOOKUP(B2488,fuelregion!$H$5:$I$3113,2,FALSE)</f>
        <v>100001000</v>
      </c>
      <c r="N2488" s="4">
        <f>VLOOKUP(B2488,imbin!$B$4:$D$3233,2,FALSE)</f>
        <v>0</v>
      </c>
      <c r="O2488" s="4" t="str">
        <f>VLOOKUP(B2488,imbin!$B$4:$D$3233,3,FALSE)</f>
        <v>MOVES</v>
      </c>
      <c r="P2488" s="4">
        <f>IF(ISNA(VLOOKUP(B2488,rampbin!$B$4:$G$1697,6,FALSE)),2,VLOOKUP(B2488,rampbin!$B$4:$G$1697,6,FALSE))</f>
        <v>2</v>
      </c>
      <c r="Q2488" s="4" t="str">
        <f>IF(ISNA(VLOOKUP(B2488,rampbin!$B$4:$G$1697,5,FALSE)),"MOVES",VLOOKUP(B2488,rampbin!$B$4:$G$1697,5,FALSE))</f>
        <v>MOVES</v>
      </c>
      <c r="R2488" s="4" t="s">
        <v>1880</v>
      </c>
      <c r="S2488" s="6" t="s">
        <v>1851</v>
      </c>
      <c r="T2488" s="4">
        <f>VLOOKUP(B2488,meanLDage!$B$3:$E$3145,4,FALSE)</f>
        <v>5</v>
      </c>
      <c r="U2488" s="32">
        <f>VLOOKUP(B2488,meanLDage!$B$3:$E$3145,2,FALSE)</f>
        <v>13.478800656946767</v>
      </c>
      <c r="V2488" s="4" t="str">
        <f t="shared" si="267"/>
        <v>47_L_100001000_0_4_2</v>
      </c>
      <c r="W2488" s="4">
        <v>47059</v>
      </c>
      <c r="X2488" s="6"/>
      <c r="Y2488" s="8">
        <f t="shared" si="268"/>
        <v>47059</v>
      </c>
      <c r="Z2488" s="6" t="b">
        <f t="shared" si="266"/>
        <v>0</v>
      </c>
      <c r="AA2488" s="6">
        <f t="shared" si="269"/>
        <v>47141</v>
      </c>
      <c r="AB2488" s="4">
        <f t="shared" si="270"/>
        <v>5</v>
      </c>
      <c r="AC2488" s="32">
        <f t="shared" si="271"/>
        <v>13.478800656946767</v>
      </c>
      <c r="AD2488" s="4">
        <f>VLOOKUP($B2488,meanLDage!$Z$3:$AC$3145,4,FALSE)</f>
        <v>4</v>
      </c>
      <c r="AE2488" s="32">
        <f>VLOOKUP($B2488,meanLDage!$Z$3:$AC$3145,2,FALSE)</f>
        <v>12.563311296730506</v>
      </c>
      <c r="AF2488" s="6">
        <f>VLOOKUP(V2488,'2017 rep county selection'!$A$1:$C$281,3,FALSE)</f>
        <v>47163</v>
      </c>
      <c r="AH2488" s="9">
        <f t="shared" si="272"/>
        <v>47163</v>
      </c>
    </row>
    <row r="2489" spans="1:34" ht="15.75" customHeight="1" x14ac:dyDescent="0.3">
      <c r="A2489" s="4">
        <v>47</v>
      </c>
      <c r="B2489" s="4">
        <v>47187</v>
      </c>
      <c r="C2489" s="6" t="s">
        <v>2297</v>
      </c>
      <c r="D2489" s="6" t="s">
        <v>510</v>
      </c>
      <c r="E2489" s="4">
        <v>47187</v>
      </c>
      <c r="F2489" s="4">
        <v>47187</v>
      </c>
      <c r="G2489" s="4">
        <v>47187</v>
      </c>
      <c r="H2489" s="37">
        <v>1884699787</v>
      </c>
      <c r="I2489" s="37">
        <v>2517086476.1169701</v>
      </c>
      <c r="J2489" s="37">
        <v>2675344203.0776901</v>
      </c>
      <c r="K2489" s="4" t="str">
        <f>VLOOKUP(B2489,altitude!$B$3:$E$3232,4)</f>
        <v>L</v>
      </c>
      <c r="L2489" s="4">
        <f>VLOOKUP(B2489,fuelregion!$C$5:$D$3233,2,FALSE)</f>
        <v>200001000</v>
      </c>
      <c r="M2489" s="4">
        <f>VLOOKUP(B2489,fuelregion!$H$5:$I$3113,2,FALSE)</f>
        <v>200001000</v>
      </c>
      <c r="N2489" s="4">
        <f>VLOOKUP(B2489,imbin!$B$4:$D$3233,2,FALSE)</f>
        <v>1</v>
      </c>
      <c r="O2489" s="4" t="str">
        <f>VLOOKUP(B2489,imbin!$B$4:$D$3233,3,FALSE)</f>
        <v>MOVES</v>
      </c>
      <c r="P2489" s="4">
        <f>IF(ISNA(VLOOKUP(B2489,rampbin!$B$4:$G$1697,6,FALSE)),2,VLOOKUP(B2489,rampbin!$B$4:$G$1697,6,FALSE))</f>
        <v>2</v>
      </c>
      <c r="Q2489" s="4" t="str">
        <f>IF(ISNA(VLOOKUP(B2489,rampbin!$B$4:$G$1697,5,FALSE)),"MOVES",VLOOKUP(B2489,rampbin!$B$4:$G$1697,5,FALSE))</f>
        <v>MOVES</v>
      </c>
      <c r="R2489" s="4" t="s">
        <v>1877</v>
      </c>
      <c r="S2489" s="6" t="s">
        <v>2172</v>
      </c>
      <c r="T2489" s="4">
        <f>VLOOKUP(B2489,meanLDage!$B$3:$E$3145,4,FALSE)</f>
        <v>2</v>
      </c>
      <c r="U2489" s="32">
        <f>VLOOKUP(B2489,meanLDage!$B$3:$E$3145,2,FALSE)</f>
        <v>8.5423197479321207</v>
      </c>
      <c r="V2489" s="4" t="str">
        <f t="shared" si="267"/>
        <v>47_L_200001000_1_2_2</v>
      </c>
      <c r="W2489" s="4">
        <v>47187</v>
      </c>
      <c r="X2489" s="6"/>
      <c r="Y2489" s="8">
        <f t="shared" si="268"/>
        <v>47187</v>
      </c>
      <c r="Z2489" s="6" t="b">
        <f t="shared" si="266"/>
        <v>1</v>
      </c>
      <c r="AA2489" s="6">
        <f t="shared" si="269"/>
        <v>47187</v>
      </c>
      <c r="AB2489" s="4">
        <f t="shared" si="270"/>
        <v>2</v>
      </c>
      <c r="AC2489" s="32">
        <f t="shared" si="271"/>
        <v>8.5423197479321207</v>
      </c>
      <c r="AD2489" s="4">
        <f>VLOOKUP($B2489,meanLDage!$Z$3:$AC$3145,4,FALSE)</f>
        <v>2</v>
      </c>
      <c r="AE2489" s="32">
        <f>VLOOKUP($B2489,meanLDage!$Z$3:$AC$3145,2,FALSE)</f>
        <v>7.939478233726839</v>
      </c>
      <c r="AF2489" s="6">
        <f>VLOOKUP(V2489,'2017 rep county selection'!$A$1:$C$281,3,FALSE)</f>
        <v>47037</v>
      </c>
      <c r="AH2489" s="9">
        <f t="shared" si="272"/>
        <v>47037</v>
      </c>
    </row>
    <row r="2490" spans="1:34" ht="15.75" customHeight="1" x14ac:dyDescent="0.3">
      <c r="A2490" s="4">
        <v>47</v>
      </c>
      <c r="B2490" s="4">
        <v>47189</v>
      </c>
      <c r="C2490" s="6" t="s">
        <v>2297</v>
      </c>
      <c r="D2490" s="6" t="s">
        <v>664</v>
      </c>
      <c r="E2490" s="4">
        <v>47157</v>
      </c>
      <c r="F2490" s="4">
        <v>47157</v>
      </c>
      <c r="G2490" s="4">
        <v>47157</v>
      </c>
      <c r="H2490" s="37">
        <v>1347421684</v>
      </c>
      <c r="I2490" s="37">
        <v>1540188645.6507499</v>
      </c>
      <c r="J2490" s="37">
        <v>1637025507.0262799</v>
      </c>
      <c r="K2490" s="4" t="str">
        <f>VLOOKUP(B2490,altitude!$B$3:$E$3232,4)</f>
        <v>L</v>
      </c>
      <c r="L2490" s="4">
        <f>VLOOKUP(B2490,fuelregion!$C$5:$D$3233,2,FALSE)</f>
        <v>200001000</v>
      </c>
      <c r="M2490" s="4">
        <f>VLOOKUP(B2490,fuelregion!$H$5:$I$3113,2,FALSE)</f>
        <v>200001000</v>
      </c>
      <c r="N2490" s="4">
        <f>VLOOKUP(B2490,imbin!$B$4:$D$3233,2,FALSE)</f>
        <v>1</v>
      </c>
      <c r="O2490" s="4" t="str">
        <f>VLOOKUP(B2490,imbin!$B$4:$D$3233,3,FALSE)</f>
        <v>MOVES</v>
      </c>
      <c r="P2490" s="4">
        <f>IF(ISNA(VLOOKUP(B2490,rampbin!$B$4:$G$1697,6,FALSE)),2,VLOOKUP(B2490,rampbin!$B$4:$G$1697,6,FALSE))</f>
        <v>2</v>
      </c>
      <c r="Q2490" s="4" t="str">
        <f>IF(ISNA(VLOOKUP(B2490,rampbin!$B$4:$G$1697,5,FALSE)),"MOVES",VLOOKUP(B2490,rampbin!$B$4:$G$1697,5,FALSE))</f>
        <v>MOVES</v>
      </c>
      <c r="R2490" s="4" t="s">
        <v>1877</v>
      </c>
      <c r="S2490" s="6" t="s">
        <v>2172</v>
      </c>
      <c r="T2490" s="4">
        <f>VLOOKUP(B2490,meanLDage!$B$3:$E$3145,4,FALSE)</f>
        <v>3</v>
      </c>
      <c r="U2490" s="32">
        <f>VLOOKUP(B2490,meanLDage!$B$3:$E$3145,2,FALSE)</f>
        <v>10.515481647035298</v>
      </c>
      <c r="V2490" s="4" t="str">
        <f t="shared" si="267"/>
        <v>47_L_200001000_1_3_2</v>
      </c>
      <c r="W2490" s="4">
        <v>47037</v>
      </c>
      <c r="X2490" s="6"/>
      <c r="Y2490" s="8">
        <f t="shared" si="268"/>
        <v>47037</v>
      </c>
      <c r="Z2490" s="6" t="b">
        <f t="shared" si="266"/>
        <v>0</v>
      </c>
      <c r="AA2490" s="6">
        <f t="shared" si="269"/>
        <v>47157</v>
      </c>
      <c r="AB2490" s="4">
        <f t="shared" si="270"/>
        <v>3</v>
      </c>
      <c r="AC2490" s="32">
        <f t="shared" si="271"/>
        <v>10.515481647035298</v>
      </c>
      <c r="AD2490" s="4">
        <f>VLOOKUP($B2490,meanLDage!$Z$3:$AC$3145,4,FALSE)</f>
        <v>3</v>
      </c>
      <c r="AE2490" s="32">
        <f>VLOOKUP($B2490,meanLDage!$Z$3:$AC$3145,2,FALSE)</f>
        <v>9.7541521768537347</v>
      </c>
      <c r="AF2490" s="6">
        <f>VLOOKUP(V2490,'2017 rep county selection'!$A$1:$C$281,3,FALSE)</f>
        <v>47149</v>
      </c>
      <c r="AH2490" s="9">
        <f t="shared" si="272"/>
        <v>47149</v>
      </c>
    </row>
    <row r="2491" spans="1:34" ht="15.75" customHeight="1" x14ac:dyDescent="0.3">
      <c r="A2491" s="4">
        <v>48</v>
      </c>
      <c r="B2491" s="4">
        <v>48001</v>
      </c>
      <c r="C2491" s="6" t="s">
        <v>2298</v>
      </c>
      <c r="D2491" s="6" t="s">
        <v>600</v>
      </c>
      <c r="E2491" s="4">
        <v>48423</v>
      </c>
      <c r="F2491" s="4">
        <v>48423</v>
      </c>
      <c r="G2491" s="4">
        <v>48423</v>
      </c>
      <c r="H2491" s="37">
        <v>560877117</v>
      </c>
      <c r="I2491" s="37">
        <v>492380325.769835</v>
      </c>
      <c r="J2491" s="37">
        <v>530891073.51270598</v>
      </c>
      <c r="K2491" s="4" t="str">
        <f>VLOOKUP(B2491,altitude!$B$3:$E$3232,4)</f>
        <v>L</v>
      </c>
      <c r="L2491" s="4">
        <f>VLOOKUP(B2491,fuelregion!$C$5:$D$3233,2,FALSE)</f>
        <v>178011000</v>
      </c>
      <c r="M2491" s="4">
        <f>VLOOKUP(B2491,fuelregion!$H$5:$I$3113,2,FALSE)</f>
        <v>178011000</v>
      </c>
      <c r="N2491" s="4">
        <f>VLOOKUP(B2491,imbin!$B$4:$D$3233,2,FALSE)</f>
        <v>0</v>
      </c>
      <c r="O2491" s="4" t="str">
        <f>VLOOKUP(B2491,imbin!$B$4:$D$3233,3,FALSE)</f>
        <v>Submittal</v>
      </c>
      <c r="P2491" s="4">
        <f>IF(ISNA(VLOOKUP(B2491,rampbin!$B$4:$G$1697,6,FALSE)),2,VLOOKUP(B2491,rampbin!$B$4:$G$1697,6,FALSE))</f>
        <v>2</v>
      </c>
      <c r="Q2491" s="4" t="str">
        <f>IF(ISNA(VLOOKUP(B2491,rampbin!$B$4:$G$1697,5,FALSE)),"MOVES",VLOOKUP(B2491,rampbin!$B$4:$G$1697,5,FALSE))</f>
        <v>MOVES</v>
      </c>
      <c r="R2491" s="4" t="s">
        <v>1880</v>
      </c>
      <c r="S2491" s="6" t="s">
        <v>1851</v>
      </c>
      <c r="T2491" s="4">
        <f>VLOOKUP(B2491,meanLDage!$B$3:$E$3145,4,FALSE)</f>
        <v>3</v>
      </c>
      <c r="U2491" s="32">
        <f>VLOOKUP(B2491,meanLDage!$B$3:$E$3145,2,FALSE)</f>
        <v>10.95224935597256</v>
      </c>
      <c r="V2491" s="4" t="str">
        <f t="shared" si="267"/>
        <v>48_L_178011000_0_3_2</v>
      </c>
      <c r="W2491" s="4">
        <v>48309</v>
      </c>
      <c r="X2491" s="6"/>
      <c r="Y2491" s="8">
        <f t="shared" si="268"/>
        <v>48309</v>
      </c>
      <c r="Z2491" s="6" t="b">
        <f t="shared" si="266"/>
        <v>0</v>
      </c>
      <c r="AA2491" s="6">
        <f t="shared" si="269"/>
        <v>48423</v>
      </c>
      <c r="AB2491" s="4">
        <f t="shared" si="270"/>
        <v>3</v>
      </c>
      <c r="AC2491" s="32">
        <f t="shared" si="271"/>
        <v>10.95224935597256</v>
      </c>
      <c r="AD2491" s="4">
        <f>VLOOKUP($B2491,meanLDage!$Z$3:$AC$3145,4,FALSE)</f>
        <v>3</v>
      </c>
      <c r="AE2491" s="32">
        <f>VLOOKUP($B2491,meanLDage!$Z$3:$AC$3145,2,FALSE)</f>
        <v>10.356741100335594</v>
      </c>
      <c r="AF2491" s="6">
        <f>VLOOKUP(V2491,'2017 rep county selection'!$A$1:$C$281,3,FALSE)</f>
        <v>48309</v>
      </c>
      <c r="AH2491" s="9">
        <f t="shared" si="272"/>
        <v>48309</v>
      </c>
    </row>
    <row r="2492" spans="1:34" ht="15.75" customHeight="1" x14ac:dyDescent="0.3">
      <c r="A2492" s="4">
        <v>48</v>
      </c>
      <c r="B2492" s="4">
        <v>48003</v>
      </c>
      <c r="C2492" s="6" t="s">
        <v>2298</v>
      </c>
      <c r="D2492" s="6" t="s">
        <v>1497</v>
      </c>
      <c r="E2492" s="4">
        <v>48245</v>
      </c>
      <c r="F2492" s="4">
        <v>48003</v>
      </c>
      <c r="G2492" s="4">
        <v>48003</v>
      </c>
      <c r="H2492" s="37">
        <v>230104209</v>
      </c>
      <c r="I2492" s="37">
        <v>326049387.01285398</v>
      </c>
      <c r="J2492" s="37">
        <v>351550823.68247801</v>
      </c>
      <c r="K2492" s="4" t="str">
        <f>VLOOKUP(B2492,altitude!$B$3:$E$3232,4)</f>
        <v>L</v>
      </c>
      <c r="L2492" s="4">
        <f>VLOOKUP(B2492,fuelregion!$C$5:$D$3233,2,FALSE)</f>
        <v>300001000</v>
      </c>
      <c r="M2492" s="4">
        <f>VLOOKUP(B2492,fuelregion!$H$5:$I$3113,2,FALSE)</f>
        <v>300001000</v>
      </c>
      <c r="N2492" s="4">
        <f>VLOOKUP(B2492,imbin!$B$4:$D$3233,2,FALSE)</f>
        <v>0</v>
      </c>
      <c r="O2492" s="4" t="str">
        <f>VLOOKUP(B2492,imbin!$B$4:$D$3233,3,FALSE)</f>
        <v>Submittal</v>
      </c>
      <c r="P2492" s="4">
        <f>IF(ISNA(VLOOKUP(B2492,rampbin!$B$4:$G$1697,6,FALSE)),2,VLOOKUP(B2492,rampbin!$B$4:$G$1697,6,FALSE))</f>
        <v>2</v>
      </c>
      <c r="Q2492" s="4" t="str">
        <f>IF(ISNA(VLOOKUP(B2492,rampbin!$B$4:$G$1697,5,FALSE)),"MOVES",VLOOKUP(B2492,rampbin!$B$4:$G$1697,5,FALSE))</f>
        <v>MOVES</v>
      </c>
      <c r="R2492" s="4" t="s">
        <v>1880</v>
      </c>
      <c r="S2492" s="6" t="s">
        <v>1851</v>
      </c>
      <c r="T2492" s="4">
        <f>VLOOKUP(B2492,meanLDage!$B$3:$E$3145,4,FALSE)</f>
        <v>2</v>
      </c>
      <c r="U2492" s="32">
        <f>VLOOKUP(B2492,meanLDage!$B$3:$E$3145,2,FALSE)</f>
        <v>8.570833332020463</v>
      </c>
      <c r="V2492" s="4" t="str">
        <f t="shared" si="267"/>
        <v>48_L_300001000_0_2_2</v>
      </c>
      <c r="W2492" s="4">
        <v>48329</v>
      </c>
      <c r="X2492" s="6"/>
      <c r="Y2492" s="8">
        <f t="shared" si="268"/>
        <v>48329</v>
      </c>
      <c r="Z2492" s="6" t="b">
        <f t="shared" si="266"/>
        <v>0</v>
      </c>
      <c r="AA2492" s="6">
        <f t="shared" si="269"/>
        <v>48003</v>
      </c>
      <c r="AB2492" s="4">
        <f t="shared" si="270"/>
        <v>2</v>
      </c>
      <c r="AC2492" s="32">
        <f t="shared" si="271"/>
        <v>8.570833332020463</v>
      </c>
      <c r="AD2492" s="4">
        <f>VLOOKUP($B2492,meanLDage!$Z$3:$AC$3145,4,FALSE)</f>
        <v>2</v>
      </c>
      <c r="AE2492" s="32">
        <f>VLOOKUP($B2492,meanLDage!$Z$3:$AC$3145,2,FALSE)</f>
        <v>8.1194709936855389</v>
      </c>
      <c r="AF2492" s="6">
        <f>VLOOKUP(V2492,'2017 rep county selection'!$A$1:$C$281,3,FALSE)</f>
        <v>48303</v>
      </c>
      <c r="AH2492" s="9">
        <f t="shared" si="272"/>
        <v>48303</v>
      </c>
    </row>
    <row r="2493" spans="1:34" ht="15.75" customHeight="1" x14ac:dyDescent="0.3">
      <c r="A2493" s="4">
        <v>48</v>
      </c>
      <c r="B2493" s="4">
        <v>48005</v>
      </c>
      <c r="C2493" s="6" t="s">
        <v>2298</v>
      </c>
      <c r="D2493" s="6" t="s">
        <v>1498</v>
      </c>
      <c r="E2493" s="4">
        <v>48423</v>
      </c>
      <c r="F2493" s="4">
        <v>48423</v>
      </c>
      <c r="G2493" s="4">
        <v>48423</v>
      </c>
      <c r="H2493" s="37">
        <v>930881811</v>
      </c>
      <c r="I2493" s="37">
        <v>829774343.05384302</v>
      </c>
      <c r="J2493" s="37">
        <v>894673829.76455402</v>
      </c>
      <c r="K2493" s="4" t="str">
        <f>VLOOKUP(B2493,altitude!$B$3:$E$3232,4)</f>
        <v>L</v>
      </c>
      <c r="L2493" s="4">
        <f>VLOOKUP(B2493,fuelregion!$C$5:$D$3233,2,FALSE)</f>
        <v>178011000</v>
      </c>
      <c r="M2493" s="4">
        <f>VLOOKUP(B2493,fuelregion!$H$5:$I$3113,2,FALSE)</f>
        <v>178011000</v>
      </c>
      <c r="N2493" s="4">
        <f>VLOOKUP(B2493,imbin!$B$4:$D$3233,2,FALSE)</f>
        <v>0</v>
      </c>
      <c r="O2493" s="4" t="str">
        <f>VLOOKUP(B2493,imbin!$B$4:$D$3233,3,FALSE)</f>
        <v>Submittal</v>
      </c>
      <c r="P2493" s="4">
        <f>IF(ISNA(VLOOKUP(B2493,rampbin!$B$4:$G$1697,6,FALSE)),2,VLOOKUP(B2493,rampbin!$B$4:$G$1697,6,FALSE))</f>
        <v>2</v>
      </c>
      <c r="Q2493" s="4" t="str">
        <f>IF(ISNA(VLOOKUP(B2493,rampbin!$B$4:$G$1697,5,FALSE)),"MOVES",VLOOKUP(B2493,rampbin!$B$4:$G$1697,5,FALSE))</f>
        <v>MOVES</v>
      </c>
      <c r="R2493" s="4" t="s">
        <v>1880</v>
      </c>
      <c r="S2493" s="6" t="s">
        <v>1851</v>
      </c>
      <c r="T2493" s="4">
        <f>VLOOKUP(B2493,meanLDage!$B$3:$E$3145,4,FALSE)</f>
        <v>3</v>
      </c>
      <c r="U2493" s="32">
        <f>VLOOKUP(B2493,meanLDage!$B$3:$E$3145,2,FALSE)</f>
        <v>10.337573081915002</v>
      </c>
      <c r="V2493" s="4" t="str">
        <f t="shared" si="267"/>
        <v>48_L_178011000_0_3_2</v>
      </c>
      <c r="W2493" s="4">
        <v>48309</v>
      </c>
      <c r="X2493" s="6"/>
      <c r="Y2493" s="8">
        <f t="shared" si="268"/>
        <v>48309</v>
      </c>
      <c r="Z2493" s="6" t="b">
        <f t="shared" si="266"/>
        <v>0</v>
      </c>
      <c r="AA2493" s="6">
        <f t="shared" si="269"/>
        <v>48423</v>
      </c>
      <c r="AB2493" s="4">
        <f t="shared" si="270"/>
        <v>3</v>
      </c>
      <c r="AC2493" s="32">
        <f t="shared" si="271"/>
        <v>10.337573081915002</v>
      </c>
      <c r="AD2493" s="4">
        <f>VLOOKUP($B2493,meanLDage!$Z$3:$AC$3145,4,FALSE)</f>
        <v>3</v>
      </c>
      <c r="AE2493" s="32">
        <f>VLOOKUP($B2493,meanLDage!$Z$3:$AC$3145,2,FALSE)</f>
        <v>9.81528013237698</v>
      </c>
      <c r="AF2493" s="6">
        <f>VLOOKUP(V2493,'2017 rep county selection'!$A$1:$C$281,3,FALSE)</f>
        <v>48309</v>
      </c>
      <c r="AH2493" s="9">
        <f t="shared" si="272"/>
        <v>48309</v>
      </c>
    </row>
    <row r="2494" spans="1:34" ht="15.75" customHeight="1" x14ac:dyDescent="0.3">
      <c r="A2494" s="4">
        <v>48</v>
      </c>
      <c r="B2494" s="4">
        <v>48007</v>
      </c>
      <c r="C2494" s="6" t="s">
        <v>2298</v>
      </c>
      <c r="D2494" s="6" t="s">
        <v>1499</v>
      </c>
      <c r="E2494" s="4">
        <v>48423</v>
      </c>
      <c r="F2494" s="4">
        <v>48423</v>
      </c>
      <c r="G2494" s="4">
        <v>48423</v>
      </c>
      <c r="H2494" s="37">
        <v>193431919</v>
      </c>
      <c r="I2494" s="37">
        <v>166701474.76769799</v>
      </c>
      <c r="J2494" s="37">
        <v>179739766.728001</v>
      </c>
      <c r="K2494" s="4" t="str">
        <f>VLOOKUP(B2494,altitude!$B$3:$E$3232,4)</f>
        <v>L</v>
      </c>
      <c r="L2494" s="4">
        <f>VLOOKUP(B2494,fuelregion!$C$5:$D$3233,2,FALSE)</f>
        <v>178011000</v>
      </c>
      <c r="M2494" s="4">
        <f>VLOOKUP(B2494,fuelregion!$H$5:$I$3113,2,FALSE)</f>
        <v>178011000</v>
      </c>
      <c r="N2494" s="4">
        <f>VLOOKUP(B2494,imbin!$B$4:$D$3233,2,FALSE)</f>
        <v>0</v>
      </c>
      <c r="O2494" s="4" t="str">
        <f>VLOOKUP(B2494,imbin!$B$4:$D$3233,3,FALSE)</f>
        <v>Submittal</v>
      </c>
      <c r="P2494" s="4">
        <f>IF(ISNA(VLOOKUP(B2494,rampbin!$B$4:$G$1697,6,FALSE)),2,VLOOKUP(B2494,rampbin!$B$4:$G$1697,6,FALSE))</f>
        <v>2</v>
      </c>
      <c r="Q2494" s="4" t="str">
        <f>IF(ISNA(VLOOKUP(B2494,rampbin!$B$4:$G$1697,5,FALSE)),"MOVES",VLOOKUP(B2494,rampbin!$B$4:$G$1697,5,FALSE))</f>
        <v>MOVES</v>
      </c>
      <c r="R2494" s="4" t="s">
        <v>1877</v>
      </c>
      <c r="S2494" s="6" t="s">
        <v>2177</v>
      </c>
      <c r="T2494" s="4">
        <f>VLOOKUP(B2494,meanLDage!$B$3:$E$3145,4,FALSE)</f>
        <v>3</v>
      </c>
      <c r="U2494" s="32">
        <f>VLOOKUP(B2494,meanLDage!$B$3:$E$3145,2,FALSE)</f>
        <v>9.5426923230734442</v>
      </c>
      <c r="V2494" s="4" t="str">
        <f t="shared" si="267"/>
        <v>48_L_178011000_0_3_2</v>
      </c>
      <c r="W2494" s="4">
        <v>48309</v>
      </c>
      <c r="X2494" s="6"/>
      <c r="Y2494" s="8">
        <f t="shared" si="268"/>
        <v>48309</v>
      </c>
      <c r="Z2494" s="6" t="b">
        <f t="shared" si="266"/>
        <v>0</v>
      </c>
      <c r="AA2494" s="6">
        <f t="shared" si="269"/>
        <v>48423</v>
      </c>
      <c r="AB2494" s="4">
        <f t="shared" si="270"/>
        <v>3</v>
      </c>
      <c r="AC2494" s="32">
        <f t="shared" si="271"/>
        <v>9.5426923230734442</v>
      </c>
      <c r="AD2494" s="4">
        <f>VLOOKUP($B2494,meanLDage!$Z$3:$AC$3145,4,FALSE)</f>
        <v>3</v>
      </c>
      <c r="AE2494" s="32">
        <f>VLOOKUP($B2494,meanLDage!$Z$3:$AC$3145,2,FALSE)</f>
        <v>9.0844211895333888</v>
      </c>
      <c r="AF2494" s="6">
        <f>VLOOKUP(V2494,'2017 rep county selection'!$A$1:$C$281,3,FALSE)</f>
        <v>48309</v>
      </c>
      <c r="AH2494" s="9">
        <f t="shared" si="272"/>
        <v>48309</v>
      </c>
    </row>
    <row r="2495" spans="1:34" ht="15.75" customHeight="1" x14ac:dyDescent="0.3">
      <c r="A2495" s="4">
        <v>48</v>
      </c>
      <c r="B2495" s="4">
        <v>48009</v>
      </c>
      <c r="C2495" s="6" t="s">
        <v>2298</v>
      </c>
      <c r="D2495" s="6" t="s">
        <v>1500</v>
      </c>
      <c r="E2495" s="4">
        <v>48245</v>
      </c>
      <c r="F2495" s="4">
        <v>48003</v>
      </c>
      <c r="G2495" s="4">
        <v>48003</v>
      </c>
      <c r="H2495" s="37">
        <v>150033080</v>
      </c>
      <c r="I2495" s="37">
        <v>149917488.51044601</v>
      </c>
      <c r="J2495" s="37">
        <v>161643047.55509999</v>
      </c>
      <c r="K2495" s="4" t="str">
        <f>VLOOKUP(B2495,altitude!$B$3:$E$3232,4)</f>
        <v>L</v>
      </c>
      <c r="L2495" s="4">
        <f>VLOOKUP(B2495,fuelregion!$C$5:$D$3233,2,FALSE)</f>
        <v>300001000</v>
      </c>
      <c r="M2495" s="4">
        <f>VLOOKUP(B2495,fuelregion!$H$5:$I$3113,2,FALSE)</f>
        <v>300001000</v>
      </c>
      <c r="N2495" s="4">
        <f>VLOOKUP(B2495,imbin!$B$4:$D$3233,2,FALSE)</f>
        <v>0</v>
      </c>
      <c r="O2495" s="4" t="str">
        <f>VLOOKUP(B2495,imbin!$B$4:$D$3233,3,FALSE)</f>
        <v>Submittal</v>
      </c>
      <c r="P2495" s="4">
        <f>IF(ISNA(VLOOKUP(B2495,rampbin!$B$4:$G$1697,6,FALSE)),2,VLOOKUP(B2495,rampbin!$B$4:$G$1697,6,FALSE))</f>
        <v>2</v>
      </c>
      <c r="Q2495" s="4" t="str">
        <f>IF(ISNA(VLOOKUP(B2495,rampbin!$B$4:$G$1697,5,FALSE)),"MOVES",VLOOKUP(B2495,rampbin!$B$4:$G$1697,5,FALSE))</f>
        <v>MOVES</v>
      </c>
      <c r="R2495" s="4" t="s">
        <v>1877</v>
      </c>
      <c r="S2495" s="6" t="s">
        <v>2178</v>
      </c>
      <c r="T2495" s="4">
        <f>VLOOKUP(B2495,meanLDage!$B$3:$E$3145,4,FALSE)</f>
        <v>3</v>
      </c>
      <c r="U2495" s="32">
        <f>VLOOKUP(B2495,meanLDage!$B$3:$E$3145,2,FALSE)</f>
        <v>10.066508848864471</v>
      </c>
      <c r="V2495" s="4" t="str">
        <f t="shared" si="267"/>
        <v>48_L_300001000_0_3_2</v>
      </c>
      <c r="W2495" s="4">
        <v>48303</v>
      </c>
      <c r="X2495" s="6"/>
      <c r="Y2495" s="8">
        <f t="shared" si="268"/>
        <v>48303</v>
      </c>
      <c r="Z2495" s="6" t="b">
        <f t="shared" si="266"/>
        <v>0</v>
      </c>
      <c r="AA2495" s="6">
        <f t="shared" si="269"/>
        <v>48003</v>
      </c>
      <c r="AB2495" s="4">
        <f t="shared" si="270"/>
        <v>3</v>
      </c>
      <c r="AC2495" s="32">
        <f t="shared" si="271"/>
        <v>10.066508848864471</v>
      </c>
      <c r="AD2495" s="4">
        <f>VLOOKUP($B2495,meanLDage!$Z$3:$AC$3145,4,FALSE)</f>
        <v>3</v>
      </c>
      <c r="AE2495" s="32">
        <f>VLOOKUP($B2495,meanLDage!$Z$3:$AC$3145,2,FALSE)</f>
        <v>9.4214346885040605</v>
      </c>
      <c r="AF2495" s="6">
        <f>VLOOKUP(V2495,'2017 rep county selection'!$A$1:$C$281,3,FALSE)</f>
        <v>48479</v>
      </c>
      <c r="AH2495" s="9">
        <f t="shared" si="272"/>
        <v>48479</v>
      </c>
    </row>
    <row r="2496" spans="1:34" ht="15.75" customHeight="1" x14ac:dyDescent="0.3">
      <c r="A2496" s="4">
        <v>48</v>
      </c>
      <c r="B2496" s="4">
        <v>48011</v>
      </c>
      <c r="C2496" s="6" t="s">
        <v>2298</v>
      </c>
      <c r="D2496" s="6" t="s">
        <v>1372</v>
      </c>
      <c r="E2496" s="4">
        <v>48013</v>
      </c>
      <c r="F2496" s="4">
        <v>48143</v>
      </c>
      <c r="G2496" s="4">
        <v>48143</v>
      </c>
      <c r="H2496" s="37">
        <v>130420645</v>
      </c>
      <c r="I2496" s="37">
        <v>116712868.422382</v>
      </c>
      <c r="J2496" s="37">
        <v>125841380.669375</v>
      </c>
      <c r="K2496" s="4" t="str">
        <f>VLOOKUP(B2496,altitude!$B$3:$E$3232,4)</f>
        <v>L</v>
      </c>
      <c r="L2496" s="4">
        <f>VLOOKUP(B2496,fuelregion!$C$5:$D$3233,2,FALSE)</f>
        <v>300001000</v>
      </c>
      <c r="M2496" s="4">
        <f>VLOOKUP(B2496,fuelregion!$H$5:$I$3113,2,FALSE)</f>
        <v>300001000</v>
      </c>
      <c r="N2496" s="4">
        <f>VLOOKUP(B2496,imbin!$B$4:$D$3233,2,FALSE)</f>
        <v>0</v>
      </c>
      <c r="O2496" s="4" t="str">
        <f>VLOOKUP(B2496,imbin!$B$4:$D$3233,3,FALSE)</f>
        <v>Submittal</v>
      </c>
      <c r="P2496" s="4">
        <f>IF(ISNA(VLOOKUP(B2496,rampbin!$B$4:$G$1697,6,FALSE)),2,VLOOKUP(B2496,rampbin!$B$4:$G$1697,6,FALSE))</f>
        <v>2</v>
      </c>
      <c r="Q2496" s="4" t="str">
        <f>IF(ISNA(VLOOKUP(B2496,rampbin!$B$4:$G$1697,5,FALSE)),"MOVES",VLOOKUP(B2496,rampbin!$B$4:$G$1697,5,FALSE))</f>
        <v>MOVES</v>
      </c>
      <c r="R2496" s="4" t="s">
        <v>1877</v>
      </c>
      <c r="S2496" s="6" t="s">
        <v>2179</v>
      </c>
      <c r="T2496" s="4">
        <f>VLOOKUP(B2496,meanLDage!$B$3:$E$3145,4,FALSE)</f>
        <v>4</v>
      </c>
      <c r="U2496" s="32">
        <f>VLOOKUP(B2496,meanLDage!$B$3:$E$3145,2,FALSE)</f>
        <v>11.520807834510185</v>
      </c>
      <c r="V2496" s="4" t="str">
        <f t="shared" si="267"/>
        <v>48_L_300001000_0_3_2</v>
      </c>
      <c r="W2496" s="4">
        <v>48375</v>
      </c>
      <c r="X2496" s="6"/>
      <c r="Y2496" s="8">
        <f t="shared" si="268"/>
        <v>48375</v>
      </c>
      <c r="Z2496" s="6" t="b">
        <f t="shared" si="266"/>
        <v>0</v>
      </c>
      <c r="AA2496" s="6">
        <f t="shared" si="269"/>
        <v>48143</v>
      </c>
      <c r="AB2496" s="4">
        <f t="shared" si="270"/>
        <v>4</v>
      </c>
      <c r="AC2496" s="32">
        <f t="shared" si="271"/>
        <v>11.520807834510185</v>
      </c>
      <c r="AD2496" s="4">
        <f>VLOOKUP($B2496,meanLDage!$Z$3:$AC$3145,4,FALSE)</f>
        <v>3</v>
      </c>
      <c r="AE2496" s="32">
        <f>VLOOKUP($B2496,meanLDage!$Z$3:$AC$3145,2,FALSE)</f>
        <v>10.846876846708183</v>
      </c>
      <c r="AF2496" s="6">
        <f>VLOOKUP(V2496,'2017 rep county selection'!$A$1:$C$281,3,FALSE)</f>
        <v>48479</v>
      </c>
      <c r="AH2496" s="9">
        <f t="shared" si="272"/>
        <v>48479</v>
      </c>
    </row>
    <row r="2497" spans="1:34" ht="15.75" customHeight="1" x14ac:dyDescent="0.3">
      <c r="A2497" s="4">
        <v>48</v>
      </c>
      <c r="B2497" s="4">
        <v>48013</v>
      </c>
      <c r="C2497" s="6" t="s">
        <v>2298</v>
      </c>
      <c r="D2497" s="6" t="s">
        <v>1501</v>
      </c>
      <c r="E2497" s="4">
        <v>48013</v>
      </c>
      <c r="F2497" s="4">
        <v>48013</v>
      </c>
      <c r="G2497" s="4">
        <v>48013</v>
      </c>
      <c r="H2497" s="37">
        <v>613140071</v>
      </c>
      <c r="I2497" s="37">
        <v>832291875.48576903</v>
      </c>
      <c r="J2497" s="37">
        <v>897388267.00771797</v>
      </c>
      <c r="K2497" s="4" t="str">
        <f>VLOOKUP(B2497,altitude!$B$3:$E$3232,4)</f>
        <v>L</v>
      </c>
      <c r="L2497" s="4">
        <f>VLOOKUP(B2497,fuelregion!$C$5:$D$3233,2,FALSE)</f>
        <v>178011000</v>
      </c>
      <c r="M2497" s="4">
        <f>VLOOKUP(B2497,fuelregion!$H$5:$I$3113,2,FALSE)</f>
        <v>178011000</v>
      </c>
      <c r="N2497" s="4">
        <f>VLOOKUP(B2497,imbin!$B$4:$D$3233,2,FALSE)</f>
        <v>0</v>
      </c>
      <c r="O2497" s="4" t="str">
        <f>VLOOKUP(B2497,imbin!$B$4:$D$3233,3,FALSE)</f>
        <v>Submittal</v>
      </c>
      <c r="P2497" s="4">
        <f>IF(ISNA(VLOOKUP(B2497,rampbin!$B$4:$G$1697,6,FALSE)),2,VLOOKUP(B2497,rampbin!$B$4:$G$1697,6,FALSE))</f>
        <v>2</v>
      </c>
      <c r="Q2497" s="4" t="str">
        <f>IF(ISNA(VLOOKUP(B2497,rampbin!$B$4:$G$1697,5,FALSE)),"MOVES",VLOOKUP(B2497,rampbin!$B$4:$G$1697,5,FALSE))</f>
        <v>MOVES</v>
      </c>
      <c r="R2497" s="4" t="s">
        <v>1877</v>
      </c>
      <c r="S2497" s="6" t="s">
        <v>2180</v>
      </c>
      <c r="T2497" s="4">
        <f>VLOOKUP(B2497,meanLDage!$B$3:$E$3145,4,FALSE)</f>
        <v>3</v>
      </c>
      <c r="U2497" s="32">
        <f>VLOOKUP(B2497,meanLDage!$B$3:$E$3145,2,FALSE)</f>
        <v>10.129921460155797</v>
      </c>
      <c r="V2497" s="4" t="str">
        <f t="shared" si="267"/>
        <v>48_L_178011000_0_3_2</v>
      </c>
      <c r="W2497" s="4">
        <v>48309</v>
      </c>
      <c r="X2497" s="6"/>
      <c r="Y2497" s="8">
        <f t="shared" si="268"/>
        <v>48309</v>
      </c>
      <c r="Z2497" s="6" t="b">
        <f t="shared" si="266"/>
        <v>0</v>
      </c>
      <c r="AA2497" s="6">
        <f t="shared" si="269"/>
        <v>48013</v>
      </c>
      <c r="AB2497" s="4">
        <f t="shared" si="270"/>
        <v>3</v>
      </c>
      <c r="AC2497" s="32">
        <f t="shared" si="271"/>
        <v>10.129921460155797</v>
      </c>
      <c r="AD2497" s="4">
        <f>VLOOKUP($B2497,meanLDage!$Z$3:$AC$3145,4,FALSE)</f>
        <v>3</v>
      </c>
      <c r="AE2497" s="32">
        <f>VLOOKUP($B2497,meanLDage!$Z$3:$AC$3145,2,FALSE)</f>
        <v>9.6366351760401319</v>
      </c>
      <c r="AF2497" s="6">
        <f>VLOOKUP(V2497,'2017 rep county selection'!$A$1:$C$281,3,FALSE)</f>
        <v>48309</v>
      </c>
      <c r="AH2497" s="9">
        <f t="shared" si="272"/>
        <v>48309</v>
      </c>
    </row>
    <row r="2498" spans="1:34" ht="15.75" customHeight="1" x14ac:dyDescent="0.3">
      <c r="A2498" s="4">
        <v>48</v>
      </c>
      <c r="B2498" s="4">
        <v>48015</v>
      </c>
      <c r="C2498" s="6" t="s">
        <v>2298</v>
      </c>
      <c r="D2498" s="6" t="s">
        <v>1502</v>
      </c>
      <c r="E2498" s="4">
        <v>48423</v>
      </c>
      <c r="F2498" s="4">
        <v>48423</v>
      </c>
      <c r="G2498" s="4">
        <v>48423</v>
      </c>
      <c r="H2498" s="37">
        <v>540327368</v>
      </c>
      <c r="I2498" s="37">
        <v>519536428.01685899</v>
      </c>
      <c r="J2498" s="37">
        <v>560171147.30787504</v>
      </c>
      <c r="K2498" s="4" t="str">
        <f>VLOOKUP(B2498,altitude!$B$3:$E$3232,4)</f>
        <v>L</v>
      </c>
      <c r="L2498" s="4">
        <f>VLOOKUP(B2498,fuelregion!$C$5:$D$3233,2,FALSE)</f>
        <v>178011000</v>
      </c>
      <c r="M2498" s="4">
        <f>VLOOKUP(B2498,fuelregion!$H$5:$I$3113,2,FALSE)</f>
        <v>178011000</v>
      </c>
      <c r="N2498" s="4">
        <f>VLOOKUP(B2498,imbin!$B$4:$D$3233,2,FALSE)</f>
        <v>0</v>
      </c>
      <c r="O2498" s="4" t="str">
        <f>VLOOKUP(B2498,imbin!$B$4:$D$3233,3,FALSE)</f>
        <v>Submittal</v>
      </c>
      <c r="P2498" s="4">
        <f>IF(ISNA(VLOOKUP(B2498,rampbin!$B$4:$G$1697,6,FALSE)),2,VLOOKUP(B2498,rampbin!$B$4:$G$1697,6,FALSE))</f>
        <v>2</v>
      </c>
      <c r="Q2498" s="4" t="str">
        <f>IF(ISNA(VLOOKUP(B2498,rampbin!$B$4:$G$1697,5,FALSE)),"MOVES",VLOOKUP(B2498,rampbin!$B$4:$G$1697,5,FALSE))</f>
        <v>MOVES</v>
      </c>
      <c r="R2498" s="4" t="s">
        <v>1877</v>
      </c>
      <c r="S2498" s="6" t="s">
        <v>2181</v>
      </c>
      <c r="T2498" s="4">
        <f>VLOOKUP(B2498,meanLDage!$B$3:$E$3145,4,FALSE)</f>
        <v>3</v>
      </c>
      <c r="U2498" s="32">
        <f>VLOOKUP(B2498,meanLDage!$B$3:$E$3145,2,FALSE)</f>
        <v>10.6399878983222</v>
      </c>
      <c r="V2498" s="4" t="str">
        <f t="shared" si="267"/>
        <v>48_L_178011000_0_3_2</v>
      </c>
      <c r="W2498" s="4">
        <v>48309</v>
      </c>
      <c r="X2498" s="6"/>
      <c r="Y2498" s="8">
        <f t="shared" si="268"/>
        <v>48309</v>
      </c>
      <c r="Z2498" s="6" t="b">
        <f t="shared" ref="Z2498:Z2561" si="273">G2498=Y2498</f>
        <v>0</v>
      </c>
      <c r="AA2498" s="6">
        <f t="shared" si="269"/>
        <v>48423</v>
      </c>
      <c r="AB2498" s="4">
        <f t="shared" si="270"/>
        <v>3</v>
      </c>
      <c r="AC2498" s="32">
        <f t="shared" si="271"/>
        <v>10.6399878983222</v>
      </c>
      <c r="AD2498" s="4">
        <f>VLOOKUP($B2498,meanLDage!$Z$3:$AC$3145,4,FALSE)</f>
        <v>3</v>
      </c>
      <c r="AE2498" s="32">
        <f>VLOOKUP($B2498,meanLDage!$Z$3:$AC$3145,2,FALSE)</f>
        <v>10.025655643419643</v>
      </c>
      <c r="AF2498" s="6">
        <f>VLOOKUP(V2498,'2017 rep county selection'!$A$1:$C$281,3,FALSE)</f>
        <v>48309</v>
      </c>
      <c r="AH2498" s="9">
        <f t="shared" si="272"/>
        <v>48309</v>
      </c>
    </row>
    <row r="2499" spans="1:34" ht="15.75" customHeight="1" x14ac:dyDescent="0.3">
      <c r="A2499" s="4">
        <v>48</v>
      </c>
      <c r="B2499" s="4">
        <v>48017</v>
      </c>
      <c r="C2499" s="6" t="s">
        <v>2298</v>
      </c>
      <c r="D2499" s="6" t="s">
        <v>1503</v>
      </c>
      <c r="E2499" s="4">
        <v>48013</v>
      </c>
      <c r="F2499" s="4">
        <v>48143</v>
      </c>
      <c r="G2499" s="4">
        <v>48143</v>
      </c>
      <c r="H2499" s="37">
        <v>108026698</v>
      </c>
      <c r="I2499" s="37">
        <v>95716400.866058201</v>
      </c>
      <c r="J2499" s="37">
        <v>103202707.641158</v>
      </c>
      <c r="K2499" s="4" t="str">
        <f>VLOOKUP(B2499,altitude!$B$3:$E$3232,4)</f>
        <v>L</v>
      </c>
      <c r="L2499" s="4">
        <f>VLOOKUP(B2499,fuelregion!$C$5:$D$3233,2,FALSE)</f>
        <v>300001000</v>
      </c>
      <c r="M2499" s="4">
        <f>VLOOKUP(B2499,fuelregion!$H$5:$I$3113,2,FALSE)</f>
        <v>300001000</v>
      </c>
      <c r="N2499" s="4">
        <f>VLOOKUP(B2499,imbin!$B$4:$D$3233,2,FALSE)</f>
        <v>0</v>
      </c>
      <c r="O2499" s="4" t="str">
        <f>VLOOKUP(B2499,imbin!$B$4:$D$3233,3,FALSE)</f>
        <v>Submittal</v>
      </c>
      <c r="P2499" s="4">
        <f>IF(ISNA(VLOOKUP(B2499,rampbin!$B$4:$G$1697,6,FALSE)),2,VLOOKUP(B2499,rampbin!$B$4:$G$1697,6,FALSE))</f>
        <v>2</v>
      </c>
      <c r="Q2499" s="4" t="str">
        <f>IF(ISNA(VLOOKUP(B2499,rampbin!$B$4:$G$1697,5,FALSE)),"MOVES",VLOOKUP(B2499,rampbin!$B$4:$G$1697,5,FALSE))</f>
        <v>MOVES</v>
      </c>
      <c r="R2499" s="4" t="s">
        <v>1880</v>
      </c>
      <c r="S2499" s="6" t="s">
        <v>1851</v>
      </c>
      <c r="T2499" s="4">
        <f>VLOOKUP(B2499,meanLDage!$B$3:$E$3145,4,FALSE)</f>
        <v>4</v>
      </c>
      <c r="U2499" s="32">
        <f>VLOOKUP(B2499,meanLDage!$B$3:$E$3145,2,FALSE)</f>
        <v>11.486477231996933</v>
      </c>
      <c r="V2499" s="4" t="str">
        <f t="shared" ref="V2499:V2562" si="274">A2499&amp;"_"&amp;K2499&amp;"_"&amp;M2499&amp;"_"&amp;N2499&amp;"_"&amp;AD2499&amp;"_"&amp;P2499</f>
        <v>48_L_300001000_0_3_2</v>
      </c>
      <c r="W2499" s="4">
        <v>48375</v>
      </c>
      <c r="X2499" s="6"/>
      <c r="Y2499" s="8">
        <f t="shared" ref="Y2499:Y2562" si="275">IF(X2499&gt;0,X2499,W2499)</f>
        <v>48375</v>
      </c>
      <c r="Z2499" s="6" t="b">
        <f t="shared" si="273"/>
        <v>0</v>
      </c>
      <c r="AA2499" s="6">
        <f t="shared" ref="AA2499:AA2562" si="276">G2499</f>
        <v>48143</v>
      </c>
      <c r="AB2499" s="4">
        <f t="shared" ref="AB2499:AB2562" si="277">T2499</f>
        <v>4</v>
      </c>
      <c r="AC2499" s="32">
        <f t="shared" ref="AC2499:AC2562" si="278">U2499</f>
        <v>11.486477231996933</v>
      </c>
      <c r="AD2499" s="4">
        <f>VLOOKUP($B2499,meanLDage!$Z$3:$AC$3145,4,FALSE)</f>
        <v>3</v>
      </c>
      <c r="AE2499" s="32">
        <f>VLOOKUP($B2499,meanLDage!$Z$3:$AC$3145,2,FALSE)</f>
        <v>10.990287436335235</v>
      </c>
      <c r="AF2499" s="6">
        <f>VLOOKUP(V2499,'2017 rep county selection'!$A$1:$C$281,3,FALSE)</f>
        <v>48479</v>
      </c>
      <c r="AH2499" s="9">
        <f t="shared" ref="AH2499:AH2562" si="279">IF(AG2499&gt;0,AG2499,AF2499)</f>
        <v>48479</v>
      </c>
    </row>
    <row r="2500" spans="1:34" ht="15.75" customHeight="1" x14ac:dyDescent="0.3">
      <c r="A2500" s="4">
        <v>48</v>
      </c>
      <c r="B2500" s="4">
        <v>48019</v>
      </c>
      <c r="C2500" s="6" t="s">
        <v>2298</v>
      </c>
      <c r="D2500" s="6" t="s">
        <v>1504</v>
      </c>
      <c r="E2500" s="4">
        <v>48013</v>
      </c>
      <c r="F2500" s="4">
        <v>48143</v>
      </c>
      <c r="G2500" s="4">
        <v>48143</v>
      </c>
      <c r="H2500" s="37">
        <v>167702637</v>
      </c>
      <c r="I2500" s="37">
        <v>165231462.89264899</v>
      </c>
      <c r="J2500" s="37">
        <v>178154780.202142</v>
      </c>
      <c r="K2500" s="4" t="str">
        <f>VLOOKUP(B2500,altitude!$B$3:$E$3232,4)</f>
        <v>L</v>
      </c>
      <c r="L2500" s="4">
        <f>VLOOKUP(B2500,fuelregion!$C$5:$D$3233,2,FALSE)</f>
        <v>300001000</v>
      </c>
      <c r="M2500" s="4">
        <f>VLOOKUP(B2500,fuelregion!$H$5:$I$3113,2,FALSE)</f>
        <v>300001000</v>
      </c>
      <c r="N2500" s="4">
        <f>VLOOKUP(B2500,imbin!$B$4:$D$3233,2,FALSE)</f>
        <v>0</v>
      </c>
      <c r="O2500" s="4" t="str">
        <f>VLOOKUP(B2500,imbin!$B$4:$D$3233,3,FALSE)</f>
        <v>Submittal</v>
      </c>
      <c r="P2500" s="4">
        <f>IF(ISNA(VLOOKUP(B2500,rampbin!$B$4:$G$1697,6,FALSE)),2,VLOOKUP(B2500,rampbin!$B$4:$G$1697,6,FALSE))</f>
        <v>2</v>
      </c>
      <c r="Q2500" s="4" t="str">
        <f>IF(ISNA(VLOOKUP(B2500,rampbin!$B$4:$G$1697,5,FALSE)),"MOVES",VLOOKUP(B2500,rampbin!$B$4:$G$1697,5,FALSE))</f>
        <v>MOVES</v>
      </c>
      <c r="R2500" s="4" t="s">
        <v>1877</v>
      </c>
      <c r="S2500" s="6" t="s">
        <v>2180</v>
      </c>
      <c r="T2500" s="4">
        <f>VLOOKUP(B2500,meanLDage!$B$3:$E$3145,4,FALSE)</f>
        <v>3</v>
      </c>
      <c r="U2500" s="32">
        <f>VLOOKUP(B2500,meanLDage!$B$3:$E$3145,2,FALSE)</f>
        <v>10.809926934231425</v>
      </c>
      <c r="V2500" s="4" t="str">
        <f t="shared" si="274"/>
        <v>48_L_300001000_0_3_2</v>
      </c>
      <c r="W2500" s="4">
        <v>48303</v>
      </c>
      <c r="X2500" s="6"/>
      <c r="Y2500" s="8">
        <f t="shared" si="275"/>
        <v>48303</v>
      </c>
      <c r="Z2500" s="6" t="b">
        <f t="shared" si="273"/>
        <v>0</v>
      </c>
      <c r="AA2500" s="6">
        <f t="shared" si="276"/>
        <v>48143</v>
      </c>
      <c r="AB2500" s="4">
        <f t="shared" si="277"/>
        <v>3</v>
      </c>
      <c r="AC2500" s="32">
        <f t="shared" si="278"/>
        <v>10.809926934231425</v>
      </c>
      <c r="AD2500" s="4">
        <f>VLOOKUP($B2500,meanLDage!$Z$3:$AC$3145,4,FALSE)</f>
        <v>3</v>
      </c>
      <c r="AE2500" s="32">
        <f>VLOOKUP($B2500,meanLDage!$Z$3:$AC$3145,2,FALSE)</f>
        <v>10.138350568450859</v>
      </c>
      <c r="AF2500" s="6">
        <f>VLOOKUP(V2500,'2017 rep county selection'!$A$1:$C$281,3,FALSE)</f>
        <v>48479</v>
      </c>
      <c r="AH2500" s="9">
        <f t="shared" si="279"/>
        <v>48479</v>
      </c>
    </row>
    <row r="2501" spans="1:34" ht="15.75" customHeight="1" x14ac:dyDescent="0.3">
      <c r="A2501" s="4">
        <v>48</v>
      </c>
      <c r="B2501" s="4">
        <v>48021</v>
      </c>
      <c r="C2501" s="6" t="s">
        <v>2298</v>
      </c>
      <c r="D2501" s="6" t="s">
        <v>1505</v>
      </c>
      <c r="E2501" s="4">
        <v>48021</v>
      </c>
      <c r="F2501" s="4">
        <v>48021</v>
      </c>
      <c r="G2501" s="4">
        <v>48021</v>
      </c>
      <c r="H2501" s="37">
        <v>841197773</v>
      </c>
      <c r="I2501" s="37">
        <v>886958739.79456306</v>
      </c>
      <c r="J2501" s="37">
        <v>956330813.57056606</v>
      </c>
      <c r="K2501" s="4" t="str">
        <f>VLOOKUP(B2501,altitude!$B$3:$E$3232,4)</f>
        <v>L</v>
      </c>
      <c r="L2501" s="4">
        <f>VLOOKUP(B2501,fuelregion!$C$5:$D$3233,2,FALSE)</f>
        <v>178011000</v>
      </c>
      <c r="M2501" s="4">
        <f>VLOOKUP(B2501,fuelregion!$H$5:$I$3113,2,FALSE)</f>
        <v>178011000</v>
      </c>
      <c r="N2501" s="4">
        <f>VLOOKUP(B2501,imbin!$B$4:$D$3233,2,FALSE)</f>
        <v>0</v>
      </c>
      <c r="O2501" s="4" t="str">
        <f>VLOOKUP(B2501,imbin!$B$4:$D$3233,3,FALSE)</f>
        <v>Submittal</v>
      </c>
      <c r="P2501" s="4">
        <f>IF(ISNA(VLOOKUP(B2501,rampbin!$B$4:$G$1697,6,FALSE)),2,VLOOKUP(B2501,rampbin!$B$4:$G$1697,6,FALSE))</f>
        <v>2</v>
      </c>
      <c r="Q2501" s="4" t="str">
        <f>IF(ISNA(VLOOKUP(B2501,rampbin!$B$4:$G$1697,5,FALSE)),"MOVES",VLOOKUP(B2501,rampbin!$B$4:$G$1697,5,FALSE))</f>
        <v>MOVES</v>
      </c>
      <c r="R2501" s="4" t="s">
        <v>1877</v>
      </c>
      <c r="S2501" s="6" t="s">
        <v>2182</v>
      </c>
      <c r="T2501" s="4">
        <f>VLOOKUP(B2501,meanLDage!$B$3:$E$3145,4,FALSE)</f>
        <v>3</v>
      </c>
      <c r="U2501" s="32">
        <f>VLOOKUP(B2501,meanLDage!$B$3:$E$3145,2,FALSE)</f>
        <v>9.8972085385025821</v>
      </c>
      <c r="V2501" s="4" t="str">
        <f t="shared" si="274"/>
        <v>48_L_178011000_0_3_2</v>
      </c>
      <c r="W2501" s="4">
        <v>48309</v>
      </c>
      <c r="X2501" s="6"/>
      <c r="Y2501" s="8">
        <f t="shared" si="275"/>
        <v>48309</v>
      </c>
      <c r="Z2501" s="6" t="b">
        <f t="shared" si="273"/>
        <v>0</v>
      </c>
      <c r="AA2501" s="6">
        <f t="shared" si="276"/>
        <v>48021</v>
      </c>
      <c r="AB2501" s="4">
        <f t="shared" si="277"/>
        <v>3</v>
      </c>
      <c r="AC2501" s="32">
        <f t="shared" si="278"/>
        <v>9.8972085385025821</v>
      </c>
      <c r="AD2501" s="4">
        <f>VLOOKUP($B2501,meanLDage!$Z$3:$AC$3145,4,FALSE)</f>
        <v>3</v>
      </c>
      <c r="AE2501" s="32">
        <f>VLOOKUP($B2501,meanLDage!$Z$3:$AC$3145,2,FALSE)</f>
        <v>9.411416667551034</v>
      </c>
      <c r="AF2501" s="6">
        <f>VLOOKUP(V2501,'2017 rep county selection'!$A$1:$C$281,3,FALSE)</f>
        <v>48309</v>
      </c>
      <c r="AH2501" s="9">
        <f t="shared" si="279"/>
        <v>48309</v>
      </c>
    </row>
    <row r="2502" spans="1:34" ht="15.75" customHeight="1" x14ac:dyDescent="0.3">
      <c r="A2502" s="4">
        <v>48</v>
      </c>
      <c r="B2502" s="4">
        <v>48023</v>
      </c>
      <c r="C2502" s="6" t="s">
        <v>2298</v>
      </c>
      <c r="D2502" s="6" t="s">
        <v>1506</v>
      </c>
      <c r="E2502" s="4">
        <v>48303</v>
      </c>
      <c r="F2502" s="4">
        <v>48303</v>
      </c>
      <c r="G2502" s="4">
        <v>48303</v>
      </c>
      <c r="H2502" s="37">
        <v>70576696</v>
      </c>
      <c r="I2502" s="37">
        <v>65300840.269042201</v>
      </c>
      <c r="J2502" s="37">
        <v>70408242.119459093</v>
      </c>
      <c r="K2502" s="4" t="str">
        <f>VLOOKUP(B2502,altitude!$B$3:$E$3232,4)</f>
        <v>L</v>
      </c>
      <c r="L2502" s="4">
        <f>VLOOKUP(B2502,fuelregion!$C$5:$D$3233,2,FALSE)</f>
        <v>300001000</v>
      </c>
      <c r="M2502" s="4">
        <f>VLOOKUP(B2502,fuelregion!$H$5:$I$3113,2,FALSE)</f>
        <v>300001000</v>
      </c>
      <c r="N2502" s="4">
        <f>VLOOKUP(B2502,imbin!$B$4:$D$3233,2,FALSE)</f>
        <v>0</v>
      </c>
      <c r="O2502" s="4" t="str">
        <f>VLOOKUP(B2502,imbin!$B$4:$D$3233,3,FALSE)</f>
        <v>Submittal</v>
      </c>
      <c r="P2502" s="4">
        <f>IF(ISNA(VLOOKUP(B2502,rampbin!$B$4:$G$1697,6,FALSE)),2,VLOOKUP(B2502,rampbin!$B$4:$G$1697,6,FALSE))</f>
        <v>2</v>
      </c>
      <c r="Q2502" s="4" t="str">
        <f>IF(ISNA(VLOOKUP(B2502,rampbin!$B$4:$G$1697,5,FALSE)),"MOVES",VLOOKUP(B2502,rampbin!$B$4:$G$1697,5,FALSE))</f>
        <v>MOVES</v>
      </c>
      <c r="R2502" s="4" t="s">
        <v>1880</v>
      </c>
      <c r="S2502" s="6" t="s">
        <v>1851</v>
      </c>
      <c r="T2502" s="4">
        <f>VLOOKUP(B2502,meanLDage!$B$3:$E$3145,4,FALSE)</f>
        <v>4</v>
      </c>
      <c r="U2502" s="32">
        <f>VLOOKUP(B2502,meanLDage!$B$3:$E$3145,2,FALSE)</f>
        <v>11.286190189445772</v>
      </c>
      <c r="V2502" s="4" t="str">
        <f t="shared" si="274"/>
        <v>48_L_300001000_0_3_2</v>
      </c>
      <c r="W2502" s="4">
        <v>48375</v>
      </c>
      <c r="X2502" s="6"/>
      <c r="Y2502" s="8">
        <f t="shared" si="275"/>
        <v>48375</v>
      </c>
      <c r="Z2502" s="6" t="b">
        <f t="shared" si="273"/>
        <v>0</v>
      </c>
      <c r="AA2502" s="6">
        <f t="shared" si="276"/>
        <v>48303</v>
      </c>
      <c r="AB2502" s="4">
        <f t="shared" si="277"/>
        <v>4</v>
      </c>
      <c r="AC2502" s="32">
        <f t="shared" si="278"/>
        <v>11.286190189445772</v>
      </c>
      <c r="AD2502" s="4">
        <f>VLOOKUP($B2502,meanLDage!$Z$3:$AC$3145,4,FALSE)</f>
        <v>3</v>
      </c>
      <c r="AE2502" s="32">
        <f>VLOOKUP($B2502,meanLDage!$Z$3:$AC$3145,2,FALSE)</f>
        <v>10.719949275037333</v>
      </c>
      <c r="AF2502" s="6">
        <f>VLOOKUP(V2502,'2017 rep county selection'!$A$1:$C$281,3,FALSE)</f>
        <v>48479</v>
      </c>
      <c r="AH2502" s="9">
        <f t="shared" si="279"/>
        <v>48479</v>
      </c>
    </row>
    <row r="2503" spans="1:34" ht="15.75" customHeight="1" x14ac:dyDescent="0.3">
      <c r="A2503" s="4">
        <v>48</v>
      </c>
      <c r="B2503" s="4">
        <v>48025</v>
      </c>
      <c r="C2503" s="6" t="s">
        <v>2298</v>
      </c>
      <c r="D2503" s="6" t="s">
        <v>1507</v>
      </c>
      <c r="E2503" s="4">
        <v>48309</v>
      </c>
      <c r="F2503" s="4">
        <v>48309</v>
      </c>
      <c r="G2503" s="4">
        <v>48309</v>
      </c>
      <c r="H2503" s="37">
        <v>290697905</v>
      </c>
      <c r="I2503" s="37">
        <v>289137261.71819001</v>
      </c>
      <c r="J2503" s="37">
        <v>311751674.93615901</v>
      </c>
      <c r="K2503" s="4" t="str">
        <f>VLOOKUP(B2503,altitude!$B$3:$E$3232,4)</f>
        <v>L</v>
      </c>
      <c r="L2503" s="4">
        <f>VLOOKUP(B2503,fuelregion!$C$5:$D$3233,2,FALSE)</f>
        <v>178011000</v>
      </c>
      <c r="M2503" s="4">
        <f>VLOOKUP(B2503,fuelregion!$H$5:$I$3113,2,FALSE)</f>
        <v>178011000</v>
      </c>
      <c r="N2503" s="4">
        <f>VLOOKUP(B2503,imbin!$B$4:$D$3233,2,FALSE)</f>
        <v>0</v>
      </c>
      <c r="O2503" s="4" t="str">
        <f>VLOOKUP(B2503,imbin!$B$4:$D$3233,3,FALSE)</f>
        <v>Submittal</v>
      </c>
      <c r="P2503" s="4">
        <f>IF(ISNA(VLOOKUP(B2503,rampbin!$B$4:$G$1697,6,FALSE)),2,VLOOKUP(B2503,rampbin!$B$4:$G$1697,6,FALSE))</f>
        <v>2</v>
      </c>
      <c r="Q2503" s="4" t="str">
        <f>IF(ISNA(VLOOKUP(B2503,rampbin!$B$4:$G$1697,5,FALSE)),"MOVES",VLOOKUP(B2503,rampbin!$B$4:$G$1697,5,FALSE))</f>
        <v>MOVES</v>
      </c>
      <c r="R2503" s="4" t="s">
        <v>1880</v>
      </c>
      <c r="S2503" s="6" t="s">
        <v>1851</v>
      </c>
      <c r="T2503" s="4">
        <f>VLOOKUP(B2503,meanLDage!$B$3:$E$3145,4,FALSE)</f>
        <v>3</v>
      </c>
      <c r="U2503" s="32">
        <f>VLOOKUP(B2503,meanLDage!$B$3:$E$3145,2,FALSE)</f>
        <v>9.3138220974103039</v>
      </c>
      <c r="V2503" s="4" t="str">
        <f t="shared" si="274"/>
        <v>48_L_178011000_0_2_2</v>
      </c>
      <c r="W2503" s="4">
        <v>48309</v>
      </c>
      <c r="X2503" s="6"/>
      <c r="Y2503" s="8">
        <f t="shared" si="275"/>
        <v>48309</v>
      </c>
      <c r="Z2503" s="6" t="b">
        <f t="shared" si="273"/>
        <v>1</v>
      </c>
      <c r="AA2503" s="6">
        <f t="shared" si="276"/>
        <v>48309</v>
      </c>
      <c r="AB2503" s="4">
        <f t="shared" si="277"/>
        <v>3</v>
      </c>
      <c r="AC2503" s="32">
        <f t="shared" si="278"/>
        <v>9.3138220974103039</v>
      </c>
      <c r="AD2503" s="4">
        <f>VLOOKUP($B2503,meanLDage!$Z$3:$AC$3145,4,FALSE)</f>
        <v>2</v>
      </c>
      <c r="AE2503" s="32">
        <f>VLOOKUP($B2503,meanLDage!$Z$3:$AC$3145,2,FALSE)</f>
        <v>8.8642566816223116</v>
      </c>
      <c r="AF2503" s="6">
        <f>VLOOKUP(V2503,'2017 rep county selection'!$A$1:$C$281,3,FALSE)</f>
        <v>48029</v>
      </c>
      <c r="AH2503" s="9">
        <f t="shared" si="279"/>
        <v>48029</v>
      </c>
    </row>
    <row r="2504" spans="1:34" ht="15.75" customHeight="1" x14ac:dyDescent="0.3">
      <c r="A2504" s="4">
        <v>48</v>
      </c>
      <c r="B2504" s="4">
        <v>48027</v>
      </c>
      <c r="C2504" s="6" t="s">
        <v>2298</v>
      </c>
      <c r="D2504" s="6" t="s">
        <v>670</v>
      </c>
      <c r="E2504" s="4">
        <v>48027</v>
      </c>
      <c r="F2504" s="4">
        <v>48027</v>
      </c>
      <c r="G2504" s="4">
        <v>48027</v>
      </c>
      <c r="H2504" s="37">
        <v>2864627526</v>
      </c>
      <c r="I2504" s="37">
        <v>3057912711.0689101</v>
      </c>
      <c r="J2504" s="37">
        <v>3297082513.0982399</v>
      </c>
      <c r="K2504" s="4" t="str">
        <f>VLOOKUP(B2504,altitude!$B$3:$E$3232,4)</f>
        <v>L</v>
      </c>
      <c r="L2504" s="4">
        <f>VLOOKUP(B2504,fuelregion!$C$5:$D$3233,2,FALSE)</f>
        <v>178011000</v>
      </c>
      <c r="M2504" s="4">
        <f>VLOOKUP(B2504,fuelregion!$H$5:$I$3113,2,FALSE)</f>
        <v>178011000</v>
      </c>
      <c r="N2504" s="4">
        <f>VLOOKUP(B2504,imbin!$B$4:$D$3233,2,FALSE)</f>
        <v>0</v>
      </c>
      <c r="O2504" s="4" t="str">
        <f>VLOOKUP(B2504,imbin!$B$4:$D$3233,3,FALSE)</f>
        <v>Submittal</v>
      </c>
      <c r="P2504" s="4">
        <f>IF(ISNA(VLOOKUP(B2504,rampbin!$B$4:$G$1697,6,FALSE)),2,VLOOKUP(B2504,rampbin!$B$4:$G$1697,6,FALSE))</f>
        <v>2</v>
      </c>
      <c r="Q2504" s="4" t="str">
        <f>IF(ISNA(VLOOKUP(B2504,rampbin!$B$4:$G$1697,5,FALSE)),"MOVES",VLOOKUP(B2504,rampbin!$B$4:$G$1697,5,FALSE))</f>
        <v>MOVES</v>
      </c>
      <c r="R2504" s="4" t="s">
        <v>1877</v>
      </c>
      <c r="S2504" s="6" t="s">
        <v>2183</v>
      </c>
      <c r="T2504" s="4">
        <f>VLOOKUP(B2504,meanLDage!$B$3:$E$3145,4,FALSE)</f>
        <v>2</v>
      </c>
      <c r="U2504" s="32">
        <f>VLOOKUP(B2504,meanLDage!$B$3:$E$3145,2,FALSE)</f>
        <v>8.9547602308015986</v>
      </c>
      <c r="V2504" s="4" t="str">
        <f t="shared" si="274"/>
        <v>48_L_178011000_0_2_2</v>
      </c>
      <c r="W2504" s="4">
        <v>48029</v>
      </c>
      <c r="X2504" s="6"/>
      <c r="Y2504" s="8">
        <f t="shared" si="275"/>
        <v>48029</v>
      </c>
      <c r="Z2504" s="6" t="b">
        <f t="shared" si="273"/>
        <v>0</v>
      </c>
      <c r="AA2504" s="6">
        <f t="shared" si="276"/>
        <v>48027</v>
      </c>
      <c r="AB2504" s="4">
        <f t="shared" si="277"/>
        <v>2</v>
      </c>
      <c r="AC2504" s="32">
        <f t="shared" si="278"/>
        <v>8.9547602308015986</v>
      </c>
      <c r="AD2504" s="4">
        <f>VLOOKUP($B2504,meanLDage!$Z$3:$AC$3145,4,FALSE)</f>
        <v>2</v>
      </c>
      <c r="AE2504" s="32">
        <f>VLOOKUP($B2504,meanLDage!$Z$3:$AC$3145,2,FALSE)</f>
        <v>8.5061310121452021</v>
      </c>
      <c r="AF2504" s="6">
        <f>VLOOKUP(V2504,'2017 rep county selection'!$A$1:$C$281,3,FALSE)</f>
        <v>48029</v>
      </c>
      <c r="AH2504" s="9">
        <f t="shared" si="279"/>
        <v>48029</v>
      </c>
    </row>
    <row r="2505" spans="1:34" ht="15.75" customHeight="1" x14ac:dyDescent="0.3">
      <c r="A2505" s="4">
        <v>48</v>
      </c>
      <c r="B2505" s="4">
        <v>48029</v>
      </c>
      <c r="C2505" s="6" t="s">
        <v>2298</v>
      </c>
      <c r="D2505" s="6" t="s">
        <v>1508</v>
      </c>
      <c r="E2505" s="4">
        <v>48029</v>
      </c>
      <c r="F2505" s="4">
        <v>48029</v>
      </c>
      <c r="G2505" s="4">
        <v>48029</v>
      </c>
      <c r="H2505" s="37">
        <v>14566138346</v>
      </c>
      <c r="I2505" s="37">
        <v>15515284668.712799</v>
      </c>
      <c r="J2505" s="37">
        <v>16728788098.3276</v>
      </c>
      <c r="K2505" s="4" t="str">
        <f>VLOOKUP(B2505,altitude!$B$3:$E$3232,4)</f>
        <v>L</v>
      </c>
      <c r="L2505" s="4">
        <f>VLOOKUP(B2505,fuelregion!$C$5:$D$3233,2,FALSE)</f>
        <v>178011000</v>
      </c>
      <c r="M2505" s="4">
        <f>VLOOKUP(B2505,fuelregion!$H$5:$I$3113,2,FALSE)</f>
        <v>178011000</v>
      </c>
      <c r="N2505" s="4">
        <f>VLOOKUP(B2505,imbin!$B$4:$D$3233,2,FALSE)</f>
        <v>0</v>
      </c>
      <c r="O2505" s="4" t="str">
        <f>VLOOKUP(B2505,imbin!$B$4:$D$3233,3,FALSE)</f>
        <v>Submittal</v>
      </c>
      <c r="P2505" s="4">
        <f>IF(ISNA(VLOOKUP(B2505,rampbin!$B$4:$G$1697,6,FALSE)),2,VLOOKUP(B2505,rampbin!$B$4:$G$1697,6,FALSE))</f>
        <v>2</v>
      </c>
      <c r="Q2505" s="4" t="str">
        <f>IF(ISNA(VLOOKUP(B2505,rampbin!$B$4:$G$1697,5,FALSE)),"MOVES",VLOOKUP(B2505,rampbin!$B$4:$G$1697,5,FALSE))</f>
        <v>MOVES</v>
      </c>
      <c r="R2505" s="4" t="s">
        <v>1877</v>
      </c>
      <c r="S2505" s="6" t="s">
        <v>2180</v>
      </c>
      <c r="T2505" s="4">
        <f>VLOOKUP(B2505,meanLDage!$B$3:$E$3145,4,FALSE)</f>
        <v>2</v>
      </c>
      <c r="U2505" s="32">
        <f>VLOOKUP(B2505,meanLDage!$B$3:$E$3145,2,FALSE)</f>
        <v>8.8725352720495483</v>
      </c>
      <c r="V2505" s="4" t="str">
        <f t="shared" si="274"/>
        <v>48_L_178011000_0_2_2</v>
      </c>
      <c r="W2505" s="4">
        <v>48029</v>
      </c>
      <c r="X2505" s="6"/>
      <c r="Y2505" s="8">
        <f t="shared" si="275"/>
        <v>48029</v>
      </c>
      <c r="Z2505" s="6" t="b">
        <f t="shared" si="273"/>
        <v>1</v>
      </c>
      <c r="AA2505" s="6">
        <f t="shared" si="276"/>
        <v>48029</v>
      </c>
      <c r="AB2505" s="4">
        <f t="shared" si="277"/>
        <v>2</v>
      </c>
      <c r="AC2505" s="32">
        <f t="shared" si="278"/>
        <v>8.8725352720495483</v>
      </c>
      <c r="AD2505" s="4">
        <f>VLOOKUP($B2505,meanLDage!$Z$3:$AC$3145,4,FALSE)</f>
        <v>2</v>
      </c>
      <c r="AE2505" s="32">
        <f>VLOOKUP($B2505,meanLDage!$Z$3:$AC$3145,2,FALSE)</f>
        <v>8.4366386551132262</v>
      </c>
      <c r="AF2505" s="6">
        <f>VLOOKUP(V2505,'2017 rep county selection'!$A$1:$C$281,3,FALSE)</f>
        <v>48029</v>
      </c>
      <c r="AH2505" s="9">
        <f t="shared" si="279"/>
        <v>48029</v>
      </c>
    </row>
    <row r="2506" spans="1:34" ht="15.75" customHeight="1" x14ac:dyDescent="0.3">
      <c r="A2506" s="4">
        <v>48</v>
      </c>
      <c r="B2506" s="4">
        <v>48031</v>
      </c>
      <c r="C2506" s="6" t="s">
        <v>2298</v>
      </c>
      <c r="D2506" s="6" t="s">
        <v>1509</v>
      </c>
      <c r="E2506" s="4">
        <v>48013</v>
      </c>
      <c r="F2506" s="4">
        <v>48143</v>
      </c>
      <c r="G2506" s="4">
        <v>48143</v>
      </c>
      <c r="H2506" s="37">
        <v>238422923</v>
      </c>
      <c r="I2506" s="37">
        <v>231966319.18094301</v>
      </c>
      <c r="J2506" s="37">
        <v>250109197.634792</v>
      </c>
      <c r="K2506" s="4" t="str">
        <f>VLOOKUP(B2506,altitude!$B$3:$E$3232,4)</f>
        <v>L</v>
      </c>
      <c r="L2506" s="4">
        <f>VLOOKUP(B2506,fuelregion!$C$5:$D$3233,2,FALSE)</f>
        <v>300001000</v>
      </c>
      <c r="M2506" s="4">
        <f>VLOOKUP(B2506,fuelregion!$H$5:$I$3113,2,FALSE)</f>
        <v>300001000</v>
      </c>
      <c r="N2506" s="4">
        <f>VLOOKUP(B2506,imbin!$B$4:$D$3233,2,FALSE)</f>
        <v>0</v>
      </c>
      <c r="O2506" s="4" t="str">
        <f>VLOOKUP(B2506,imbin!$B$4:$D$3233,3,FALSE)</f>
        <v>Submittal</v>
      </c>
      <c r="P2506" s="4">
        <f>IF(ISNA(VLOOKUP(B2506,rampbin!$B$4:$G$1697,6,FALSE)),2,VLOOKUP(B2506,rampbin!$B$4:$G$1697,6,FALSE))</f>
        <v>2</v>
      </c>
      <c r="Q2506" s="4" t="str">
        <f>IF(ISNA(VLOOKUP(B2506,rampbin!$B$4:$G$1697,5,FALSE)),"MOVES",VLOOKUP(B2506,rampbin!$B$4:$G$1697,5,FALSE))</f>
        <v>MOVES</v>
      </c>
      <c r="R2506" s="4" t="s">
        <v>1880</v>
      </c>
      <c r="S2506" s="6" t="s">
        <v>1851</v>
      </c>
      <c r="T2506" s="4">
        <f>VLOOKUP(B2506,meanLDage!$B$3:$E$3145,4,FALSE)</f>
        <v>3</v>
      </c>
      <c r="U2506" s="32">
        <f>VLOOKUP(B2506,meanLDage!$B$3:$E$3145,2,FALSE)</f>
        <v>10.570513381369361</v>
      </c>
      <c r="V2506" s="4" t="str">
        <f t="shared" si="274"/>
        <v>48_L_300001000_0_3_2</v>
      </c>
      <c r="W2506" s="4">
        <v>48303</v>
      </c>
      <c r="X2506" s="6"/>
      <c r="Y2506" s="8">
        <f t="shared" si="275"/>
        <v>48303</v>
      </c>
      <c r="Z2506" s="6" t="b">
        <f t="shared" si="273"/>
        <v>0</v>
      </c>
      <c r="AA2506" s="6">
        <f t="shared" si="276"/>
        <v>48143</v>
      </c>
      <c r="AB2506" s="4">
        <f t="shared" si="277"/>
        <v>3</v>
      </c>
      <c r="AC2506" s="32">
        <f t="shared" si="278"/>
        <v>10.570513381369361</v>
      </c>
      <c r="AD2506" s="4">
        <f>VLOOKUP($B2506,meanLDage!$Z$3:$AC$3145,4,FALSE)</f>
        <v>3</v>
      </c>
      <c r="AE2506" s="32">
        <f>VLOOKUP($B2506,meanLDage!$Z$3:$AC$3145,2,FALSE)</f>
        <v>9.9659386176992761</v>
      </c>
      <c r="AF2506" s="6">
        <f>VLOOKUP(V2506,'2017 rep county selection'!$A$1:$C$281,3,FALSE)</f>
        <v>48479</v>
      </c>
      <c r="AH2506" s="9">
        <f t="shared" si="279"/>
        <v>48479</v>
      </c>
    </row>
    <row r="2507" spans="1:34" ht="15.75" customHeight="1" x14ac:dyDescent="0.3">
      <c r="A2507" s="4">
        <v>48</v>
      </c>
      <c r="B2507" s="4">
        <v>48033</v>
      </c>
      <c r="C2507" s="6" t="s">
        <v>2298</v>
      </c>
      <c r="D2507" s="6" t="s">
        <v>1510</v>
      </c>
      <c r="E2507" s="4">
        <v>48245</v>
      </c>
      <c r="F2507" s="4">
        <v>48003</v>
      </c>
      <c r="G2507" s="4">
        <v>48003</v>
      </c>
      <c r="H2507" s="37">
        <v>26679283</v>
      </c>
      <c r="I2507" s="37">
        <v>30946832.6140984</v>
      </c>
      <c r="J2507" s="37">
        <v>33367290.138055</v>
      </c>
      <c r="K2507" s="4" t="str">
        <f>VLOOKUP(B2507,altitude!$B$3:$E$3232,4)</f>
        <v>L</v>
      </c>
      <c r="L2507" s="4">
        <f>VLOOKUP(B2507,fuelregion!$C$5:$D$3233,2,FALSE)</f>
        <v>300001000</v>
      </c>
      <c r="M2507" s="4">
        <f>VLOOKUP(B2507,fuelregion!$H$5:$I$3113,2,FALSE)</f>
        <v>300001000</v>
      </c>
      <c r="N2507" s="4">
        <f>VLOOKUP(B2507,imbin!$B$4:$D$3233,2,FALSE)</f>
        <v>0</v>
      </c>
      <c r="O2507" s="4" t="str">
        <f>VLOOKUP(B2507,imbin!$B$4:$D$3233,3,FALSE)</f>
        <v>Submittal</v>
      </c>
      <c r="P2507" s="4">
        <f>IF(ISNA(VLOOKUP(B2507,rampbin!$B$4:$G$1697,6,FALSE)),2,VLOOKUP(B2507,rampbin!$B$4:$G$1697,6,FALSE))</f>
        <v>2</v>
      </c>
      <c r="Q2507" s="4" t="str">
        <f>IF(ISNA(VLOOKUP(B2507,rampbin!$B$4:$G$1697,5,FALSE)),"MOVES",VLOOKUP(B2507,rampbin!$B$4:$G$1697,5,FALSE))</f>
        <v>MOVES</v>
      </c>
      <c r="R2507" s="4" t="s">
        <v>1880</v>
      </c>
      <c r="S2507" s="6" t="s">
        <v>1851</v>
      </c>
      <c r="T2507" s="4">
        <f>VLOOKUP(B2507,meanLDage!$B$3:$E$3145,4,FALSE)</f>
        <v>3</v>
      </c>
      <c r="U2507" s="32">
        <f>VLOOKUP(B2507,meanLDage!$B$3:$E$3145,2,FALSE)</f>
        <v>10.542857143977137</v>
      </c>
      <c r="V2507" s="4" t="str">
        <f t="shared" si="274"/>
        <v>48_L_300001000_0_3_2</v>
      </c>
      <c r="W2507" s="4">
        <v>48303</v>
      </c>
      <c r="X2507" s="6"/>
      <c r="Y2507" s="8">
        <f t="shared" si="275"/>
        <v>48303</v>
      </c>
      <c r="Z2507" s="6" t="b">
        <f t="shared" si="273"/>
        <v>0</v>
      </c>
      <c r="AA2507" s="6">
        <f t="shared" si="276"/>
        <v>48003</v>
      </c>
      <c r="AB2507" s="4">
        <f t="shared" si="277"/>
        <v>3</v>
      </c>
      <c r="AC2507" s="32">
        <f t="shared" si="278"/>
        <v>10.542857143977137</v>
      </c>
      <c r="AD2507" s="4">
        <f>VLOOKUP($B2507,meanLDage!$Z$3:$AC$3145,4,FALSE)</f>
        <v>3</v>
      </c>
      <c r="AE2507" s="32">
        <f>VLOOKUP($B2507,meanLDage!$Z$3:$AC$3145,2,FALSE)</f>
        <v>9.8062330984051336</v>
      </c>
      <c r="AF2507" s="6">
        <f>VLOOKUP(V2507,'2017 rep county selection'!$A$1:$C$281,3,FALSE)</f>
        <v>48479</v>
      </c>
      <c r="AH2507" s="9">
        <f t="shared" si="279"/>
        <v>48479</v>
      </c>
    </row>
    <row r="2508" spans="1:34" ht="15.75" customHeight="1" x14ac:dyDescent="0.3">
      <c r="A2508" s="4">
        <v>48</v>
      </c>
      <c r="B2508" s="4">
        <v>48035</v>
      </c>
      <c r="C2508" s="6" t="s">
        <v>2298</v>
      </c>
      <c r="D2508" s="6" t="s">
        <v>1511</v>
      </c>
      <c r="E2508" s="4">
        <v>48309</v>
      </c>
      <c r="F2508" s="4">
        <v>48309</v>
      </c>
      <c r="G2508" s="4">
        <v>48309</v>
      </c>
      <c r="H2508" s="37">
        <v>229301897</v>
      </c>
      <c r="I2508" s="37">
        <v>177719973.094556</v>
      </c>
      <c r="J2508" s="37">
        <v>191620059.454687</v>
      </c>
      <c r="K2508" s="4" t="str">
        <f>VLOOKUP(B2508,altitude!$B$3:$E$3232,4)</f>
        <v>L</v>
      </c>
      <c r="L2508" s="4">
        <f>VLOOKUP(B2508,fuelregion!$C$5:$D$3233,2,FALSE)</f>
        <v>178011000</v>
      </c>
      <c r="M2508" s="4">
        <f>VLOOKUP(B2508,fuelregion!$H$5:$I$3113,2,FALSE)</f>
        <v>178011000</v>
      </c>
      <c r="N2508" s="4">
        <f>VLOOKUP(B2508,imbin!$B$4:$D$3233,2,FALSE)</f>
        <v>0</v>
      </c>
      <c r="O2508" s="4" t="str">
        <f>VLOOKUP(B2508,imbin!$B$4:$D$3233,3,FALSE)</f>
        <v>Submittal</v>
      </c>
      <c r="P2508" s="4">
        <f>IF(ISNA(VLOOKUP(B2508,rampbin!$B$4:$G$1697,6,FALSE)),2,VLOOKUP(B2508,rampbin!$B$4:$G$1697,6,FALSE))</f>
        <v>2</v>
      </c>
      <c r="Q2508" s="4" t="str">
        <f>IF(ISNA(VLOOKUP(B2508,rampbin!$B$4:$G$1697,5,FALSE)),"MOVES",VLOOKUP(B2508,rampbin!$B$4:$G$1697,5,FALSE))</f>
        <v>MOVES</v>
      </c>
      <c r="R2508" s="4" t="s">
        <v>1880</v>
      </c>
      <c r="S2508" s="6" t="s">
        <v>1851</v>
      </c>
      <c r="T2508" s="4">
        <f>VLOOKUP(B2508,meanLDage!$B$3:$E$3145,4,FALSE)</f>
        <v>4</v>
      </c>
      <c r="U2508" s="32">
        <f>VLOOKUP(B2508,meanLDage!$B$3:$E$3145,2,FALSE)</f>
        <v>11.288881620111329</v>
      </c>
      <c r="V2508" s="4" t="str">
        <f t="shared" si="274"/>
        <v>48_L_178011000_0_3_2</v>
      </c>
      <c r="W2508" s="4">
        <v>48217</v>
      </c>
      <c r="X2508" s="6"/>
      <c r="Y2508" s="8">
        <f t="shared" si="275"/>
        <v>48217</v>
      </c>
      <c r="Z2508" s="6" t="b">
        <f t="shared" si="273"/>
        <v>0</v>
      </c>
      <c r="AA2508" s="6">
        <f t="shared" si="276"/>
        <v>48309</v>
      </c>
      <c r="AB2508" s="4">
        <f t="shared" si="277"/>
        <v>4</v>
      </c>
      <c r="AC2508" s="32">
        <f t="shared" si="278"/>
        <v>11.288881620111329</v>
      </c>
      <c r="AD2508" s="4">
        <f>VLOOKUP($B2508,meanLDage!$Z$3:$AC$3145,4,FALSE)</f>
        <v>3</v>
      </c>
      <c r="AE2508" s="32">
        <f>VLOOKUP($B2508,meanLDage!$Z$3:$AC$3145,2,FALSE)</f>
        <v>10.540942297020644</v>
      </c>
      <c r="AF2508" s="6">
        <f>VLOOKUP(V2508,'2017 rep county selection'!$A$1:$C$281,3,FALSE)</f>
        <v>48309</v>
      </c>
      <c r="AH2508" s="9">
        <f t="shared" si="279"/>
        <v>48309</v>
      </c>
    </row>
    <row r="2509" spans="1:34" ht="15.75" customHeight="1" x14ac:dyDescent="0.3">
      <c r="A2509" s="4">
        <v>48</v>
      </c>
      <c r="B2509" s="4">
        <v>48037</v>
      </c>
      <c r="C2509" s="6" t="s">
        <v>2298</v>
      </c>
      <c r="D2509" s="6" t="s">
        <v>1512</v>
      </c>
      <c r="E2509" s="4">
        <v>48423</v>
      </c>
      <c r="F2509" s="4">
        <v>48423</v>
      </c>
      <c r="G2509" s="4">
        <v>48423</v>
      </c>
      <c r="H2509" s="37">
        <v>1131337365</v>
      </c>
      <c r="I2509" s="37">
        <v>1130473807.47</v>
      </c>
      <c r="J2509" s="37">
        <v>1218892026.7878301</v>
      </c>
      <c r="K2509" s="4" t="str">
        <f>VLOOKUP(B2509,altitude!$B$3:$E$3232,4)</f>
        <v>L</v>
      </c>
      <c r="L2509" s="4">
        <f>VLOOKUP(B2509,fuelregion!$C$5:$D$3233,2,FALSE)</f>
        <v>178011000</v>
      </c>
      <c r="M2509" s="4">
        <f>VLOOKUP(B2509,fuelregion!$H$5:$I$3113,2,FALSE)</f>
        <v>178011000</v>
      </c>
      <c r="N2509" s="4">
        <f>VLOOKUP(B2509,imbin!$B$4:$D$3233,2,FALSE)</f>
        <v>0</v>
      </c>
      <c r="O2509" s="4" t="str">
        <f>VLOOKUP(B2509,imbin!$B$4:$D$3233,3,FALSE)</f>
        <v>Submittal</v>
      </c>
      <c r="P2509" s="4">
        <f>IF(ISNA(VLOOKUP(B2509,rampbin!$B$4:$G$1697,6,FALSE)),2,VLOOKUP(B2509,rampbin!$B$4:$G$1697,6,FALSE))</f>
        <v>2</v>
      </c>
      <c r="Q2509" s="4" t="str">
        <f>IF(ISNA(VLOOKUP(B2509,rampbin!$B$4:$G$1697,5,FALSE)),"MOVES",VLOOKUP(B2509,rampbin!$B$4:$G$1697,5,FALSE))</f>
        <v>MOVES</v>
      </c>
      <c r="R2509" s="4" t="s">
        <v>1877</v>
      </c>
      <c r="S2509" s="6" t="s">
        <v>1906</v>
      </c>
      <c r="T2509" s="4">
        <f>VLOOKUP(B2509,meanLDage!$B$3:$E$3145,4,FALSE)</f>
        <v>3</v>
      </c>
      <c r="U2509" s="32">
        <f>VLOOKUP(B2509,meanLDage!$B$3:$E$3145,2,FALSE)</f>
        <v>10.239630836191514</v>
      </c>
      <c r="V2509" s="4" t="str">
        <f t="shared" si="274"/>
        <v>48_L_178011000_0_3_2</v>
      </c>
      <c r="W2509" s="4">
        <v>48309</v>
      </c>
      <c r="X2509" s="6"/>
      <c r="Y2509" s="8">
        <f t="shared" si="275"/>
        <v>48309</v>
      </c>
      <c r="Z2509" s="6" t="b">
        <f t="shared" si="273"/>
        <v>0</v>
      </c>
      <c r="AA2509" s="6">
        <f t="shared" si="276"/>
        <v>48423</v>
      </c>
      <c r="AB2509" s="4">
        <f t="shared" si="277"/>
        <v>3</v>
      </c>
      <c r="AC2509" s="32">
        <f t="shared" si="278"/>
        <v>10.239630836191514</v>
      </c>
      <c r="AD2509" s="4">
        <f>VLOOKUP($B2509,meanLDage!$Z$3:$AC$3145,4,FALSE)</f>
        <v>3</v>
      </c>
      <c r="AE2509" s="32">
        <f>VLOOKUP($B2509,meanLDage!$Z$3:$AC$3145,2,FALSE)</f>
        <v>9.6043709655146543</v>
      </c>
      <c r="AF2509" s="6">
        <f>VLOOKUP(V2509,'2017 rep county selection'!$A$1:$C$281,3,FALSE)</f>
        <v>48309</v>
      </c>
      <c r="AH2509" s="9">
        <f t="shared" si="279"/>
        <v>48309</v>
      </c>
    </row>
    <row r="2510" spans="1:34" ht="15.75" customHeight="1" x14ac:dyDescent="0.3">
      <c r="A2510" s="4">
        <v>48</v>
      </c>
      <c r="B2510" s="4">
        <v>48039</v>
      </c>
      <c r="C2510" s="6" t="s">
        <v>2298</v>
      </c>
      <c r="D2510" s="6" t="s">
        <v>1513</v>
      </c>
      <c r="E2510" s="4">
        <v>48339</v>
      </c>
      <c r="F2510" s="4">
        <v>48339</v>
      </c>
      <c r="G2510" s="4">
        <v>48339</v>
      </c>
      <c r="H2510" s="37">
        <v>2276094464</v>
      </c>
      <c r="I2510" s="37">
        <v>2280571776.9208202</v>
      </c>
      <c r="J2510" s="37">
        <v>2458943088.3043499</v>
      </c>
      <c r="K2510" s="4" t="str">
        <f>VLOOKUP(B2510,altitude!$B$3:$E$3232,4)</f>
        <v>L</v>
      </c>
      <c r="L2510" s="4">
        <f>VLOOKUP(B2510,fuelregion!$C$5:$D$3233,2,FALSE)</f>
        <v>1370011000</v>
      </c>
      <c r="M2510" s="4">
        <f>VLOOKUP(B2510,fuelregion!$H$5:$I$3113,2,FALSE)</f>
        <v>1370011000</v>
      </c>
      <c r="N2510" s="4">
        <f>VLOOKUP(B2510,imbin!$B$4:$D$3233,2,FALSE)</f>
        <v>1</v>
      </c>
      <c r="O2510" s="4" t="str">
        <f>VLOOKUP(B2510,imbin!$B$4:$D$3233,3,FALSE)</f>
        <v>Submittal</v>
      </c>
      <c r="P2510" s="4">
        <f>IF(ISNA(VLOOKUP(B2510,rampbin!$B$4:$G$1697,6,FALSE)),2,VLOOKUP(B2510,rampbin!$B$4:$G$1697,6,FALSE))</f>
        <v>2</v>
      </c>
      <c r="Q2510" s="4" t="str">
        <f>IF(ISNA(VLOOKUP(B2510,rampbin!$B$4:$G$1697,5,FALSE)),"MOVES",VLOOKUP(B2510,rampbin!$B$4:$G$1697,5,FALSE))</f>
        <v>MOVES</v>
      </c>
      <c r="R2510" s="4" t="s">
        <v>1877</v>
      </c>
      <c r="S2510" s="6" t="s">
        <v>2181</v>
      </c>
      <c r="T2510" s="4">
        <f>VLOOKUP(B2510,meanLDage!$B$3:$E$3145,4,FALSE)</f>
        <v>2</v>
      </c>
      <c r="U2510" s="32">
        <f>VLOOKUP(B2510,meanLDage!$B$3:$E$3145,2,FALSE)</f>
        <v>8.816194788037059</v>
      </c>
      <c r="V2510" s="4" t="str">
        <f t="shared" si="274"/>
        <v>48_L_1370011000_1_2_2</v>
      </c>
      <c r="W2510" s="4">
        <v>48201</v>
      </c>
      <c r="X2510" s="6"/>
      <c r="Y2510" s="8">
        <f t="shared" si="275"/>
        <v>48201</v>
      </c>
      <c r="Z2510" s="6" t="b">
        <f t="shared" si="273"/>
        <v>0</v>
      </c>
      <c r="AA2510" s="6">
        <f t="shared" si="276"/>
        <v>48339</v>
      </c>
      <c r="AB2510" s="4">
        <f t="shared" si="277"/>
        <v>2</v>
      </c>
      <c r="AC2510" s="32">
        <f t="shared" si="278"/>
        <v>8.816194788037059</v>
      </c>
      <c r="AD2510" s="4">
        <f>VLOOKUP($B2510,meanLDage!$Z$3:$AC$3145,4,FALSE)</f>
        <v>2</v>
      </c>
      <c r="AE2510" s="32">
        <f>VLOOKUP($B2510,meanLDage!$Z$3:$AC$3145,2,FALSE)</f>
        <v>8.3684935286276403</v>
      </c>
      <c r="AF2510" s="6">
        <f>VLOOKUP(V2510,'2017 rep county selection'!$A$1:$C$281,3,FALSE)</f>
        <v>48201</v>
      </c>
      <c r="AH2510" s="9">
        <f t="shared" si="279"/>
        <v>48201</v>
      </c>
    </row>
    <row r="2511" spans="1:34" ht="15.75" customHeight="1" x14ac:dyDescent="0.3">
      <c r="A2511" s="4">
        <v>48</v>
      </c>
      <c r="B2511" s="4">
        <v>48041</v>
      </c>
      <c r="C2511" s="6" t="s">
        <v>2298</v>
      </c>
      <c r="D2511" s="6" t="s">
        <v>1514</v>
      </c>
      <c r="E2511" s="4">
        <v>48027</v>
      </c>
      <c r="F2511" s="4">
        <v>48027</v>
      </c>
      <c r="G2511" s="4">
        <v>48027</v>
      </c>
      <c r="H2511" s="37">
        <v>1637992861</v>
      </c>
      <c r="I2511" s="37">
        <v>1593907396.3189399</v>
      </c>
      <c r="J2511" s="37">
        <v>1718572340.16643</v>
      </c>
      <c r="K2511" s="4" t="str">
        <f>VLOOKUP(B2511,altitude!$B$3:$E$3232,4)</f>
        <v>L</v>
      </c>
      <c r="L2511" s="4">
        <f>VLOOKUP(B2511,fuelregion!$C$5:$D$3233,2,FALSE)</f>
        <v>178011000</v>
      </c>
      <c r="M2511" s="4">
        <f>VLOOKUP(B2511,fuelregion!$H$5:$I$3113,2,FALSE)</f>
        <v>178011000</v>
      </c>
      <c r="N2511" s="4">
        <f>VLOOKUP(B2511,imbin!$B$4:$D$3233,2,FALSE)</f>
        <v>0</v>
      </c>
      <c r="O2511" s="4" t="str">
        <f>VLOOKUP(B2511,imbin!$B$4:$D$3233,3,FALSE)</f>
        <v>Submittal</v>
      </c>
      <c r="P2511" s="4">
        <f>IF(ISNA(VLOOKUP(B2511,rampbin!$B$4:$G$1697,6,FALSE)),2,VLOOKUP(B2511,rampbin!$B$4:$G$1697,6,FALSE))</f>
        <v>2</v>
      </c>
      <c r="Q2511" s="4" t="str">
        <f>IF(ISNA(VLOOKUP(B2511,rampbin!$B$4:$G$1697,5,FALSE)),"MOVES",VLOOKUP(B2511,rampbin!$B$4:$G$1697,5,FALSE))</f>
        <v>MOVES</v>
      </c>
      <c r="R2511" s="4" t="s">
        <v>1877</v>
      </c>
      <c r="S2511" s="6" t="s">
        <v>2184</v>
      </c>
      <c r="T2511" s="4">
        <f>VLOOKUP(B2511,meanLDage!$B$3:$E$3145,4,FALSE)</f>
        <v>3</v>
      </c>
      <c r="U2511" s="32">
        <f>VLOOKUP(B2511,meanLDage!$B$3:$E$3145,2,FALSE)</f>
        <v>9.3254903113139669</v>
      </c>
      <c r="V2511" s="4" t="str">
        <f t="shared" si="274"/>
        <v>48_L_178011000_0_2_2</v>
      </c>
      <c r="W2511" s="4">
        <v>48309</v>
      </c>
      <c r="X2511" s="6"/>
      <c r="Y2511" s="8">
        <f t="shared" si="275"/>
        <v>48309</v>
      </c>
      <c r="Z2511" s="6" t="b">
        <f t="shared" si="273"/>
        <v>0</v>
      </c>
      <c r="AA2511" s="6">
        <f t="shared" si="276"/>
        <v>48027</v>
      </c>
      <c r="AB2511" s="4">
        <f t="shared" si="277"/>
        <v>3</v>
      </c>
      <c r="AC2511" s="32">
        <f t="shared" si="278"/>
        <v>9.3254903113139669</v>
      </c>
      <c r="AD2511" s="4">
        <f>VLOOKUP($B2511,meanLDage!$Z$3:$AC$3145,4,FALSE)</f>
        <v>2</v>
      </c>
      <c r="AE2511" s="32">
        <f>VLOOKUP($B2511,meanLDage!$Z$3:$AC$3145,2,FALSE)</f>
        <v>8.8644182529622579</v>
      </c>
      <c r="AF2511" s="6">
        <f>VLOOKUP(V2511,'2017 rep county selection'!$A$1:$C$281,3,FALSE)</f>
        <v>48029</v>
      </c>
      <c r="AH2511" s="9">
        <f t="shared" si="279"/>
        <v>48029</v>
      </c>
    </row>
    <row r="2512" spans="1:34" ht="15.75" customHeight="1" x14ac:dyDescent="0.3">
      <c r="A2512" s="4">
        <v>48</v>
      </c>
      <c r="B2512" s="4">
        <v>48043</v>
      </c>
      <c r="C2512" s="6" t="s">
        <v>2298</v>
      </c>
      <c r="D2512" s="6" t="s">
        <v>1515</v>
      </c>
      <c r="E2512" s="4">
        <v>48013</v>
      </c>
      <c r="F2512" s="4">
        <v>48143</v>
      </c>
      <c r="G2512" s="4">
        <v>48143</v>
      </c>
      <c r="H2512" s="37">
        <v>113250217</v>
      </c>
      <c r="I2512" s="37">
        <v>95715334.672534704</v>
      </c>
      <c r="J2512" s="37">
        <v>103201558.057153</v>
      </c>
      <c r="K2512" s="4" t="str">
        <f>VLOOKUP(B2512,altitude!$B$3:$E$3232,4)</f>
        <v>L</v>
      </c>
      <c r="L2512" s="4">
        <f>VLOOKUP(B2512,fuelregion!$C$5:$D$3233,2,FALSE)</f>
        <v>300001000</v>
      </c>
      <c r="M2512" s="4">
        <f>VLOOKUP(B2512,fuelregion!$H$5:$I$3113,2,FALSE)</f>
        <v>300001000</v>
      </c>
      <c r="N2512" s="4">
        <f>VLOOKUP(B2512,imbin!$B$4:$D$3233,2,FALSE)</f>
        <v>0</v>
      </c>
      <c r="O2512" s="4" t="str">
        <f>VLOOKUP(B2512,imbin!$B$4:$D$3233,3,FALSE)</f>
        <v>Submittal</v>
      </c>
      <c r="P2512" s="4">
        <f>IF(ISNA(VLOOKUP(B2512,rampbin!$B$4:$G$1697,6,FALSE)),2,VLOOKUP(B2512,rampbin!$B$4:$G$1697,6,FALSE))</f>
        <v>2</v>
      </c>
      <c r="Q2512" s="4" t="str">
        <f>IF(ISNA(VLOOKUP(B2512,rampbin!$B$4:$G$1697,5,FALSE)),"MOVES",VLOOKUP(B2512,rampbin!$B$4:$G$1697,5,FALSE))</f>
        <v>MOVES</v>
      </c>
      <c r="R2512" s="4" t="s">
        <v>1880</v>
      </c>
      <c r="S2512" s="6" t="s">
        <v>1851</v>
      </c>
      <c r="T2512" s="4">
        <f>VLOOKUP(B2512,meanLDage!$B$3:$E$3145,4,FALSE)</f>
        <v>4</v>
      </c>
      <c r="U2512" s="32">
        <f>VLOOKUP(B2512,meanLDage!$B$3:$E$3145,2,FALSE)</f>
        <v>11.545899216145328</v>
      </c>
      <c r="V2512" s="4" t="str">
        <f t="shared" si="274"/>
        <v>48_L_300001000_0_3_2</v>
      </c>
      <c r="W2512" s="4">
        <v>48375</v>
      </c>
      <c r="X2512" s="6"/>
      <c r="Y2512" s="8">
        <f t="shared" si="275"/>
        <v>48375</v>
      </c>
      <c r="Z2512" s="6" t="b">
        <f t="shared" si="273"/>
        <v>0</v>
      </c>
      <c r="AA2512" s="6">
        <f t="shared" si="276"/>
        <v>48143</v>
      </c>
      <c r="AB2512" s="4">
        <f t="shared" si="277"/>
        <v>4</v>
      </c>
      <c r="AC2512" s="32">
        <f t="shared" si="278"/>
        <v>11.545899216145328</v>
      </c>
      <c r="AD2512" s="4">
        <f>VLOOKUP($B2512,meanLDage!$Z$3:$AC$3145,4,FALSE)</f>
        <v>3</v>
      </c>
      <c r="AE2512" s="32">
        <f>VLOOKUP($B2512,meanLDage!$Z$3:$AC$3145,2,FALSE)</f>
        <v>10.865484177208709</v>
      </c>
      <c r="AF2512" s="6">
        <f>VLOOKUP(V2512,'2017 rep county selection'!$A$1:$C$281,3,FALSE)</f>
        <v>48479</v>
      </c>
      <c r="AH2512" s="9">
        <f t="shared" si="279"/>
        <v>48479</v>
      </c>
    </row>
    <row r="2513" spans="1:34" ht="15.75" customHeight="1" x14ac:dyDescent="0.3">
      <c r="A2513" s="4">
        <v>48</v>
      </c>
      <c r="B2513" s="4">
        <v>48045</v>
      </c>
      <c r="C2513" s="6" t="s">
        <v>2298</v>
      </c>
      <c r="D2513" s="6" t="s">
        <v>1516</v>
      </c>
      <c r="E2513" s="4">
        <v>48013</v>
      </c>
      <c r="F2513" s="4">
        <v>48143</v>
      </c>
      <c r="G2513" s="4">
        <v>48143</v>
      </c>
      <c r="H2513" s="37">
        <v>26253240</v>
      </c>
      <c r="I2513" s="37">
        <v>21332422.619559199</v>
      </c>
      <c r="J2513" s="37">
        <v>23000904.2856743</v>
      </c>
      <c r="K2513" s="4" t="str">
        <f>VLOOKUP(B2513,altitude!$B$3:$E$3232,4)</f>
        <v>L</v>
      </c>
      <c r="L2513" s="4">
        <f>VLOOKUP(B2513,fuelregion!$C$5:$D$3233,2,FALSE)</f>
        <v>300001000</v>
      </c>
      <c r="M2513" s="4">
        <f>VLOOKUP(B2513,fuelregion!$H$5:$I$3113,2,FALSE)</f>
        <v>300001000</v>
      </c>
      <c r="N2513" s="4">
        <f>VLOOKUP(B2513,imbin!$B$4:$D$3233,2,FALSE)</f>
        <v>0</v>
      </c>
      <c r="O2513" s="4" t="str">
        <f>VLOOKUP(B2513,imbin!$B$4:$D$3233,3,FALSE)</f>
        <v>Submittal</v>
      </c>
      <c r="P2513" s="4">
        <f>IF(ISNA(VLOOKUP(B2513,rampbin!$B$4:$G$1697,6,FALSE)),2,VLOOKUP(B2513,rampbin!$B$4:$G$1697,6,FALSE))</f>
        <v>2</v>
      </c>
      <c r="Q2513" s="4" t="str">
        <f>IF(ISNA(VLOOKUP(B2513,rampbin!$B$4:$G$1697,5,FALSE)),"MOVES",VLOOKUP(B2513,rampbin!$B$4:$G$1697,5,FALSE))</f>
        <v>MOVES</v>
      </c>
      <c r="R2513" s="4" t="s">
        <v>1880</v>
      </c>
      <c r="S2513" s="6" t="s">
        <v>1851</v>
      </c>
      <c r="T2513" s="4">
        <f>VLOOKUP(B2513,meanLDage!$B$3:$E$3145,4,FALSE)</f>
        <v>4</v>
      </c>
      <c r="U2513" s="32">
        <f>VLOOKUP(B2513,meanLDage!$B$3:$E$3145,2,FALSE)</f>
        <v>11.937896964768296</v>
      </c>
      <c r="V2513" s="4" t="str">
        <f t="shared" si="274"/>
        <v>48_L_300001000_0_4_2</v>
      </c>
      <c r="W2513" s="4">
        <v>48375</v>
      </c>
      <c r="X2513" s="6"/>
      <c r="Y2513" s="8">
        <f t="shared" si="275"/>
        <v>48375</v>
      </c>
      <c r="Z2513" s="6" t="b">
        <f t="shared" si="273"/>
        <v>0</v>
      </c>
      <c r="AA2513" s="6">
        <f t="shared" si="276"/>
        <v>48143</v>
      </c>
      <c r="AB2513" s="4">
        <f t="shared" si="277"/>
        <v>4</v>
      </c>
      <c r="AC2513" s="32">
        <f t="shared" si="278"/>
        <v>11.937896964768296</v>
      </c>
      <c r="AD2513" s="4">
        <f>VLOOKUP($B2513,meanLDage!$Z$3:$AC$3145,4,FALSE)</f>
        <v>4</v>
      </c>
      <c r="AE2513" s="32">
        <f>VLOOKUP($B2513,meanLDage!$Z$3:$AC$3145,2,FALSE)</f>
        <v>11.318013796563141</v>
      </c>
      <c r="AF2513" s="6">
        <f>VLOOKUP(V2513,'2017 rep county selection'!$A$1:$C$281,3,FALSE)</f>
        <v>48229</v>
      </c>
      <c r="AH2513" s="9">
        <f t="shared" si="279"/>
        <v>48229</v>
      </c>
    </row>
    <row r="2514" spans="1:34" ht="15.75" customHeight="1" x14ac:dyDescent="0.3">
      <c r="A2514" s="4">
        <v>48</v>
      </c>
      <c r="B2514" s="4">
        <v>48047</v>
      </c>
      <c r="C2514" s="6" t="s">
        <v>2298</v>
      </c>
      <c r="D2514" s="6" t="s">
        <v>328</v>
      </c>
      <c r="E2514" s="4">
        <v>48047</v>
      </c>
      <c r="F2514" s="4">
        <v>48047</v>
      </c>
      <c r="G2514" s="4">
        <v>48047</v>
      </c>
      <c r="H2514" s="37">
        <v>239156048</v>
      </c>
      <c r="I2514" s="37">
        <v>247585020.81078699</v>
      </c>
      <c r="J2514" s="37">
        <v>266949491.28940901</v>
      </c>
      <c r="K2514" s="4" t="str">
        <f>VLOOKUP(B2514,altitude!$B$3:$E$3232,4)</f>
        <v>L</v>
      </c>
      <c r="L2514" s="4">
        <f>VLOOKUP(B2514,fuelregion!$C$5:$D$3233,2,FALSE)</f>
        <v>100001000</v>
      </c>
      <c r="M2514" s="4">
        <f>VLOOKUP(B2514,fuelregion!$H$5:$I$3113,2,FALSE)</f>
        <v>100001000</v>
      </c>
      <c r="N2514" s="4">
        <f>VLOOKUP(B2514,imbin!$B$4:$D$3233,2,FALSE)</f>
        <v>0</v>
      </c>
      <c r="O2514" s="4" t="str">
        <f>VLOOKUP(B2514,imbin!$B$4:$D$3233,3,FALSE)</f>
        <v>Submittal</v>
      </c>
      <c r="P2514" s="4">
        <f>IF(ISNA(VLOOKUP(B2514,rampbin!$B$4:$G$1697,6,FALSE)),2,VLOOKUP(B2514,rampbin!$B$4:$G$1697,6,FALSE))</f>
        <v>2</v>
      </c>
      <c r="Q2514" s="4" t="str">
        <f>IF(ISNA(VLOOKUP(B2514,rampbin!$B$4:$G$1697,5,FALSE)),"MOVES",VLOOKUP(B2514,rampbin!$B$4:$G$1697,5,FALSE))</f>
        <v>MOVES</v>
      </c>
      <c r="R2514" s="4" t="s">
        <v>1880</v>
      </c>
      <c r="S2514" s="6" t="s">
        <v>1851</v>
      </c>
      <c r="T2514" s="4">
        <f>VLOOKUP(B2514,meanLDage!$B$3:$E$3145,4,FALSE)</f>
        <v>4</v>
      </c>
      <c r="U2514" s="32">
        <f>VLOOKUP(B2514,meanLDage!$B$3:$E$3145,2,FALSE)</f>
        <v>11.371438379170668</v>
      </c>
      <c r="V2514" s="4" t="str">
        <f t="shared" si="274"/>
        <v>48_L_100001000_0_3_2</v>
      </c>
      <c r="W2514" s="4">
        <v>48047</v>
      </c>
      <c r="X2514" s="6"/>
      <c r="Y2514" s="8">
        <f t="shared" si="275"/>
        <v>48047</v>
      </c>
      <c r="Z2514" s="6" t="b">
        <f t="shared" si="273"/>
        <v>1</v>
      </c>
      <c r="AA2514" s="6">
        <f t="shared" si="276"/>
        <v>48047</v>
      </c>
      <c r="AB2514" s="4">
        <f t="shared" si="277"/>
        <v>4</v>
      </c>
      <c r="AC2514" s="32">
        <f t="shared" si="278"/>
        <v>11.371438379170668</v>
      </c>
      <c r="AD2514" s="4">
        <f>VLOOKUP($B2514,meanLDage!$Z$3:$AC$3145,4,FALSE)</f>
        <v>3</v>
      </c>
      <c r="AE2514" s="32">
        <f>VLOOKUP($B2514,meanLDage!$Z$3:$AC$3145,2,FALSE)</f>
        <v>10.740852795411998</v>
      </c>
      <c r="AF2514" s="6">
        <f>VLOOKUP(V2514,'2017 rep county selection'!$A$1:$C$281,3,FALSE)</f>
        <v>48215</v>
      </c>
      <c r="AH2514" s="9">
        <f t="shared" si="279"/>
        <v>48215</v>
      </c>
    </row>
    <row r="2515" spans="1:34" ht="15.75" customHeight="1" x14ac:dyDescent="0.3">
      <c r="A2515" s="4">
        <v>48</v>
      </c>
      <c r="B2515" s="4">
        <v>48049</v>
      </c>
      <c r="C2515" s="6" t="s">
        <v>2298</v>
      </c>
      <c r="D2515" s="6" t="s">
        <v>461</v>
      </c>
      <c r="E2515" s="4">
        <v>48013</v>
      </c>
      <c r="F2515" s="4">
        <v>48143</v>
      </c>
      <c r="G2515" s="4">
        <v>48143</v>
      </c>
      <c r="H2515" s="37">
        <v>377581908</v>
      </c>
      <c r="I2515" s="37">
        <v>325965363.30036002</v>
      </c>
      <c r="J2515" s="37">
        <v>351460228.18624198</v>
      </c>
      <c r="K2515" s="4" t="str">
        <f>VLOOKUP(B2515,altitude!$B$3:$E$3232,4)</f>
        <v>L</v>
      </c>
      <c r="L2515" s="4">
        <f>VLOOKUP(B2515,fuelregion!$C$5:$D$3233,2,FALSE)</f>
        <v>300001000</v>
      </c>
      <c r="M2515" s="4">
        <f>VLOOKUP(B2515,fuelregion!$H$5:$I$3113,2,FALSE)</f>
        <v>300001000</v>
      </c>
      <c r="N2515" s="4">
        <f>VLOOKUP(B2515,imbin!$B$4:$D$3233,2,FALSE)</f>
        <v>0</v>
      </c>
      <c r="O2515" s="4" t="str">
        <f>VLOOKUP(B2515,imbin!$B$4:$D$3233,3,FALSE)</f>
        <v>Submittal</v>
      </c>
      <c r="P2515" s="4">
        <f>IF(ISNA(VLOOKUP(B2515,rampbin!$B$4:$G$1697,6,FALSE)),2,VLOOKUP(B2515,rampbin!$B$4:$G$1697,6,FALSE))</f>
        <v>2</v>
      </c>
      <c r="Q2515" s="4" t="str">
        <f>IF(ISNA(VLOOKUP(B2515,rampbin!$B$4:$G$1697,5,FALSE)),"MOVES",VLOOKUP(B2515,rampbin!$B$4:$G$1697,5,FALSE))</f>
        <v>MOVES</v>
      </c>
      <c r="R2515" s="4" t="s">
        <v>1880</v>
      </c>
      <c r="S2515" s="6" t="s">
        <v>1851</v>
      </c>
      <c r="T2515" s="4">
        <f>VLOOKUP(B2515,meanLDage!$B$3:$E$3145,4,FALSE)</f>
        <v>4</v>
      </c>
      <c r="U2515" s="32">
        <f>VLOOKUP(B2515,meanLDage!$B$3:$E$3145,2,FALSE)</f>
        <v>11.185808027229076</v>
      </c>
      <c r="V2515" s="4" t="str">
        <f t="shared" si="274"/>
        <v>48_L_300001000_0_3_2</v>
      </c>
      <c r="W2515" s="4">
        <v>48375</v>
      </c>
      <c r="X2515" s="6"/>
      <c r="Y2515" s="8">
        <f t="shared" si="275"/>
        <v>48375</v>
      </c>
      <c r="Z2515" s="6" t="b">
        <f t="shared" si="273"/>
        <v>0</v>
      </c>
      <c r="AA2515" s="6">
        <f t="shared" si="276"/>
        <v>48143</v>
      </c>
      <c r="AB2515" s="4">
        <f t="shared" si="277"/>
        <v>4</v>
      </c>
      <c r="AC2515" s="32">
        <f t="shared" si="278"/>
        <v>11.185808027229076</v>
      </c>
      <c r="AD2515" s="4">
        <f>VLOOKUP($B2515,meanLDage!$Z$3:$AC$3145,4,FALSE)</f>
        <v>3</v>
      </c>
      <c r="AE2515" s="32">
        <f>VLOOKUP($B2515,meanLDage!$Z$3:$AC$3145,2,FALSE)</f>
        <v>10.536814950760238</v>
      </c>
      <c r="AF2515" s="6">
        <f>VLOOKUP(V2515,'2017 rep county selection'!$A$1:$C$281,3,FALSE)</f>
        <v>48479</v>
      </c>
      <c r="AH2515" s="9">
        <f t="shared" si="279"/>
        <v>48479</v>
      </c>
    </row>
    <row r="2516" spans="1:34" ht="15.75" customHeight="1" x14ac:dyDescent="0.3">
      <c r="A2516" s="4">
        <v>48</v>
      </c>
      <c r="B2516" s="4">
        <v>48051</v>
      </c>
      <c r="C2516" s="6" t="s">
        <v>2298</v>
      </c>
      <c r="D2516" s="6" t="s">
        <v>1517</v>
      </c>
      <c r="E2516" s="4">
        <v>48309</v>
      </c>
      <c r="F2516" s="4">
        <v>48309</v>
      </c>
      <c r="G2516" s="4">
        <v>48309</v>
      </c>
      <c r="H2516" s="37">
        <v>301112776</v>
      </c>
      <c r="I2516" s="37">
        <v>279040637.60958701</v>
      </c>
      <c r="J2516" s="37">
        <v>300865359.36145002</v>
      </c>
      <c r="K2516" s="4" t="str">
        <f>VLOOKUP(B2516,altitude!$B$3:$E$3232,4)</f>
        <v>L</v>
      </c>
      <c r="L2516" s="4">
        <f>VLOOKUP(B2516,fuelregion!$C$5:$D$3233,2,FALSE)</f>
        <v>178011000</v>
      </c>
      <c r="M2516" s="4">
        <f>VLOOKUP(B2516,fuelregion!$H$5:$I$3113,2,FALSE)</f>
        <v>178011000</v>
      </c>
      <c r="N2516" s="4">
        <f>VLOOKUP(B2516,imbin!$B$4:$D$3233,2,FALSE)</f>
        <v>0</v>
      </c>
      <c r="O2516" s="4" t="str">
        <f>VLOOKUP(B2516,imbin!$B$4:$D$3233,3,FALSE)</f>
        <v>Submittal</v>
      </c>
      <c r="P2516" s="4">
        <f>IF(ISNA(VLOOKUP(B2516,rampbin!$B$4:$G$1697,6,FALSE)),2,VLOOKUP(B2516,rampbin!$B$4:$G$1697,6,FALSE))</f>
        <v>2</v>
      </c>
      <c r="Q2516" s="4" t="str">
        <f>IF(ISNA(VLOOKUP(B2516,rampbin!$B$4:$G$1697,5,FALSE)),"MOVES",VLOOKUP(B2516,rampbin!$B$4:$G$1697,5,FALSE))</f>
        <v>MOVES</v>
      </c>
      <c r="R2516" s="4" t="s">
        <v>1877</v>
      </c>
      <c r="S2516" s="6" t="s">
        <v>2184</v>
      </c>
      <c r="T2516" s="4">
        <f>VLOOKUP(B2516,meanLDage!$B$3:$E$3145,4,FALSE)</f>
        <v>3</v>
      </c>
      <c r="U2516" s="32">
        <f>VLOOKUP(B2516,meanLDage!$B$3:$E$3145,2,FALSE)</f>
        <v>10.773879641912787</v>
      </c>
      <c r="V2516" s="4" t="str">
        <f t="shared" si="274"/>
        <v>48_L_178011000_0_3_2</v>
      </c>
      <c r="W2516" s="4">
        <v>48309</v>
      </c>
      <c r="X2516" s="6"/>
      <c r="Y2516" s="8">
        <f t="shared" si="275"/>
        <v>48309</v>
      </c>
      <c r="Z2516" s="6" t="b">
        <f t="shared" si="273"/>
        <v>1</v>
      </c>
      <c r="AA2516" s="6">
        <f t="shared" si="276"/>
        <v>48309</v>
      </c>
      <c r="AB2516" s="4">
        <f t="shared" si="277"/>
        <v>3</v>
      </c>
      <c r="AC2516" s="32">
        <f t="shared" si="278"/>
        <v>10.773879641912787</v>
      </c>
      <c r="AD2516" s="4">
        <f>VLOOKUP($B2516,meanLDage!$Z$3:$AC$3145,4,FALSE)</f>
        <v>3</v>
      </c>
      <c r="AE2516" s="32">
        <f>VLOOKUP($B2516,meanLDage!$Z$3:$AC$3145,2,FALSE)</f>
        <v>10.145083143974933</v>
      </c>
      <c r="AF2516" s="6">
        <f>VLOOKUP(V2516,'2017 rep county selection'!$A$1:$C$281,3,FALSE)</f>
        <v>48309</v>
      </c>
      <c r="AH2516" s="9">
        <f t="shared" si="279"/>
        <v>48309</v>
      </c>
    </row>
    <row r="2517" spans="1:34" ht="15.75" customHeight="1" x14ac:dyDescent="0.3">
      <c r="A2517" s="4">
        <v>48</v>
      </c>
      <c r="B2517" s="4">
        <v>48053</v>
      </c>
      <c r="C2517" s="6" t="s">
        <v>2298</v>
      </c>
      <c r="D2517" s="6" t="s">
        <v>1518</v>
      </c>
      <c r="E2517" s="4">
        <v>48303</v>
      </c>
      <c r="F2517" s="4">
        <v>48303</v>
      </c>
      <c r="G2517" s="4">
        <v>48303</v>
      </c>
      <c r="H2517" s="37">
        <v>595017924</v>
      </c>
      <c r="I2517" s="37">
        <v>527729460.29057801</v>
      </c>
      <c r="J2517" s="37">
        <v>569004984.63508701</v>
      </c>
      <c r="K2517" s="4" t="str">
        <f>VLOOKUP(B2517,altitude!$B$3:$E$3232,4)</f>
        <v>L</v>
      </c>
      <c r="L2517" s="4">
        <f>VLOOKUP(B2517,fuelregion!$C$5:$D$3233,2,FALSE)</f>
        <v>300001000</v>
      </c>
      <c r="M2517" s="4">
        <f>VLOOKUP(B2517,fuelregion!$H$5:$I$3113,2,FALSE)</f>
        <v>300001000</v>
      </c>
      <c r="N2517" s="4">
        <f>VLOOKUP(B2517,imbin!$B$4:$D$3233,2,FALSE)</f>
        <v>0</v>
      </c>
      <c r="O2517" s="4" t="str">
        <f>VLOOKUP(B2517,imbin!$B$4:$D$3233,3,FALSE)</f>
        <v>Submittal</v>
      </c>
      <c r="P2517" s="4">
        <f>IF(ISNA(VLOOKUP(B2517,rampbin!$B$4:$G$1697,6,FALSE)),2,VLOOKUP(B2517,rampbin!$B$4:$G$1697,6,FALSE))</f>
        <v>2</v>
      </c>
      <c r="Q2517" s="4" t="str">
        <f>IF(ISNA(VLOOKUP(B2517,rampbin!$B$4:$G$1697,5,FALSE)),"MOVES",VLOOKUP(B2517,rampbin!$B$4:$G$1697,5,FALSE))</f>
        <v>MOVES</v>
      </c>
      <c r="R2517" s="4" t="s">
        <v>1880</v>
      </c>
      <c r="S2517" s="6" t="s">
        <v>1851</v>
      </c>
      <c r="T2517" s="4">
        <f>VLOOKUP(B2517,meanLDage!$B$3:$E$3145,4,FALSE)</f>
        <v>3</v>
      </c>
      <c r="U2517" s="32">
        <f>VLOOKUP(B2517,meanLDage!$B$3:$E$3145,2,FALSE)</f>
        <v>10.175529035322755</v>
      </c>
      <c r="V2517" s="4" t="str">
        <f t="shared" si="274"/>
        <v>48_L_300001000_0_3_2</v>
      </c>
      <c r="W2517" s="4">
        <v>48303</v>
      </c>
      <c r="X2517" s="6"/>
      <c r="Y2517" s="8">
        <f t="shared" si="275"/>
        <v>48303</v>
      </c>
      <c r="Z2517" s="6" t="b">
        <f t="shared" si="273"/>
        <v>1</v>
      </c>
      <c r="AA2517" s="6">
        <f t="shared" si="276"/>
        <v>48303</v>
      </c>
      <c r="AB2517" s="4">
        <f t="shared" si="277"/>
        <v>3</v>
      </c>
      <c r="AC2517" s="32">
        <f t="shared" si="278"/>
        <v>10.175529035322755</v>
      </c>
      <c r="AD2517" s="4">
        <f>VLOOKUP($B2517,meanLDage!$Z$3:$AC$3145,4,FALSE)</f>
        <v>3</v>
      </c>
      <c r="AE2517" s="32">
        <f>VLOOKUP($B2517,meanLDage!$Z$3:$AC$3145,2,FALSE)</f>
        <v>9.5459655200216726</v>
      </c>
      <c r="AF2517" s="6">
        <f>VLOOKUP(V2517,'2017 rep county selection'!$A$1:$C$281,3,FALSE)</f>
        <v>48479</v>
      </c>
      <c r="AH2517" s="9">
        <f t="shared" si="279"/>
        <v>48479</v>
      </c>
    </row>
    <row r="2518" spans="1:34" ht="15.75" customHeight="1" x14ac:dyDescent="0.3">
      <c r="A2518" s="4">
        <v>48</v>
      </c>
      <c r="B2518" s="4">
        <v>48055</v>
      </c>
      <c r="C2518" s="6" t="s">
        <v>2298</v>
      </c>
      <c r="D2518" s="6" t="s">
        <v>677</v>
      </c>
      <c r="E2518" s="4">
        <v>48021</v>
      </c>
      <c r="F2518" s="4">
        <v>48021</v>
      </c>
      <c r="G2518" s="4">
        <v>48021</v>
      </c>
      <c r="H2518" s="37">
        <v>403606713</v>
      </c>
      <c r="I2518" s="37">
        <v>549045796.36601305</v>
      </c>
      <c r="J2518" s="37">
        <v>591988544.19096804</v>
      </c>
      <c r="K2518" s="4" t="str">
        <f>VLOOKUP(B2518,altitude!$B$3:$E$3232,4)</f>
        <v>L</v>
      </c>
      <c r="L2518" s="4">
        <f>VLOOKUP(B2518,fuelregion!$C$5:$D$3233,2,FALSE)</f>
        <v>178011000</v>
      </c>
      <c r="M2518" s="4">
        <f>VLOOKUP(B2518,fuelregion!$H$5:$I$3113,2,FALSE)</f>
        <v>178011000</v>
      </c>
      <c r="N2518" s="4">
        <f>VLOOKUP(B2518,imbin!$B$4:$D$3233,2,FALSE)</f>
        <v>0</v>
      </c>
      <c r="O2518" s="4" t="str">
        <f>VLOOKUP(B2518,imbin!$B$4:$D$3233,3,FALSE)</f>
        <v>Submittal</v>
      </c>
      <c r="P2518" s="4">
        <f>IF(ISNA(VLOOKUP(B2518,rampbin!$B$4:$G$1697,6,FALSE)),2,VLOOKUP(B2518,rampbin!$B$4:$G$1697,6,FALSE))</f>
        <v>2</v>
      </c>
      <c r="Q2518" s="4" t="str">
        <f>IF(ISNA(VLOOKUP(B2518,rampbin!$B$4:$G$1697,5,FALSE)),"MOVES",VLOOKUP(B2518,rampbin!$B$4:$G$1697,5,FALSE))</f>
        <v>MOVES</v>
      </c>
      <c r="R2518" s="4" t="s">
        <v>1877</v>
      </c>
      <c r="S2518" s="6" t="s">
        <v>2182</v>
      </c>
      <c r="T2518" s="4">
        <f>VLOOKUP(B2518,meanLDage!$B$3:$E$3145,4,FALSE)</f>
        <v>3</v>
      </c>
      <c r="U2518" s="32">
        <f>VLOOKUP(B2518,meanLDage!$B$3:$E$3145,2,FALSE)</f>
        <v>10.911438587471398</v>
      </c>
      <c r="V2518" s="4" t="str">
        <f t="shared" si="274"/>
        <v>48_L_178011000_0_3_2</v>
      </c>
      <c r="W2518" s="4">
        <v>48309</v>
      </c>
      <c r="X2518" s="6"/>
      <c r="Y2518" s="8">
        <f t="shared" si="275"/>
        <v>48309</v>
      </c>
      <c r="Z2518" s="6" t="b">
        <f t="shared" si="273"/>
        <v>0</v>
      </c>
      <c r="AA2518" s="6">
        <f t="shared" si="276"/>
        <v>48021</v>
      </c>
      <c r="AB2518" s="4">
        <f t="shared" si="277"/>
        <v>3</v>
      </c>
      <c r="AC2518" s="32">
        <f t="shared" si="278"/>
        <v>10.911438587471398</v>
      </c>
      <c r="AD2518" s="4">
        <f>VLOOKUP($B2518,meanLDage!$Z$3:$AC$3145,4,FALSE)</f>
        <v>3</v>
      </c>
      <c r="AE2518" s="32">
        <f>VLOOKUP($B2518,meanLDage!$Z$3:$AC$3145,2,FALSE)</f>
        <v>10.347746590299835</v>
      </c>
      <c r="AF2518" s="6">
        <f>VLOOKUP(V2518,'2017 rep county selection'!$A$1:$C$281,3,FALSE)</f>
        <v>48309</v>
      </c>
      <c r="AH2518" s="9">
        <f t="shared" si="279"/>
        <v>48309</v>
      </c>
    </row>
    <row r="2519" spans="1:34" ht="15.75" customHeight="1" x14ac:dyDescent="0.3">
      <c r="A2519" s="4">
        <v>48</v>
      </c>
      <c r="B2519" s="4">
        <v>48057</v>
      </c>
      <c r="C2519" s="6" t="s">
        <v>2298</v>
      </c>
      <c r="D2519" s="6" t="s">
        <v>14</v>
      </c>
      <c r="E2519" s="4">
        <v>48309</v>
      </c>
      <c r="F2519" s="4">
        <v>48309</v>
      </c>
      <c r="G2519" s="4">
        <v>48309</v>
      </c>
      <c r="H2519" s="37">
        <v>188230964</v>
      </c>
      <c r="I2519" s="37">
        <v>175117050.83248201</v>
      </c>
      <c r="J2519" s="37">
        <v>188813553.75281101</v>
      </c>
      <c r="K2519" s="4" t="str">
        <f>VLOOKUP(B2519,altitude!$B$3:$E$3232,4)</f>
        <v>L</v>
      </c>
      <c r="L2519" s="4">
        <f>VLOOKUP(B2519,fuelregion!$C$5:$D$3233,2,FALSE)</f>
        <v>178011000</v>
      </c>
      <c r="M2519" s="4">
        <f>VLOOKUP(B2519,fuelregion!$H$5:$I$3113,2,FALSE)</f>
        <v>178011000</v>
      </c>
      <c r="N2519" s="4">
        <f>VLOOKUP(B2519,imbin!$B$4:$D$3233,2,FALSE)</f>
        <v>0</v>
      </c>
      <c r="O2519" s="4" t="str">
        <f>VLOOKUP(B2519,imbin!$B$4:$D$3233,3,FALSE)</f>
        <v>Submittal</v>
      </c>
      <c r="P2519" s="4">
        <f>IF(ISNA(VLOOKUP(B2519,rampbin!$B$4:$G$1697,6,FALSE)),2,VLOOKUP(B2519,rampbin!$B$4:$G$1697,6,FALSE))</f>
        <v>2</v>
      </c>
      <c r="Q2519" s="4" t="str">
        <f>IF(ISNA(VLOOKUP(B2519,rampbin!$B$4:$G$1697,5,FALSE)),"MOVES",VLOOKUP(B2519,rampbin!$B$4:$G$1697,5,FALSE))</f>
        <v>MOVES</v>
      </c>
      <c r="R2519" s="4" t="s">
        <v>1880</v>
      </c>
      <c r="S2519" s="6" t="s">
        <v>1851</v>
      </c>
      <c r="T2519" s="4">
        <f>VLOOKUP(B2519,meanLDage!$B$3:$E$3145,4,FALSE)</f>
        <v>3</v>
      </c>
      <c r="U2519" s="32">
        <f>VLOOKUP(B2519,meanLDage!$B$3:$E$3145,2,FALSE)</f>
        <v>9.5630752570299329</v>
      </c>
      <c r="V2519" s="4" t="str">
        <f t="shared" si="274"/>
        <v>48_L_178011000_0_3_2</v>
      </c>
      <c r="W2519" s="4">
        <v>48309</v>
      </c>
      <c r="X2519" s="6"/>
      <c r="Y2519" s="8">
        <f t="shared" si="275"/>
        <v>48309</v>
      </c>
      <c r="Z2519" s="6" t="b">
        <f t="shared" si="273"/>
        <v>1</v>
      </c>
      <c r="AA2519" s="6">
        <f t="shared" si="276"/>
        <v>48309</v>
      </c>
      <c r="AB2519" s="4">
        <f t="shared" si="277"/>
        <v>3</v>
      </c>
      <c r="AC2519" s="32">
        <f t="shared" si="278"/>
        <v>9.5630752570299329</v>
      </c>
      <c r="AD2519" s="4">
        <f>VLOOKUP($B2519,meanLDage!$Z$3:$AC$3145,4,FALSE)</f>
        <v>3</v>
      </c>
      <c r="AE2519" s="32">
        <f>VLOOKUP($B2519,meanLDage!$Z$3:$AC$3145,2,FALSE)</f>
        <v>9.0829117493312062</v>
      </c>
      <c r="AF2519" s="6">
        <f>VLOOKUP(V2519,'2017 rep county selection'!$A$1:$C$281,3,FALSE)</f>
        <v>48309</v>
      </c>
      <c r="AH2519" s="9">
        <f t="shared" si="279"/>
        <v>48309</v>
      </c>
    </row>
    <row r="2520" spans="1:34" ht="15.75" customHeight="1" x14ac:dyDescent="0.3">
      <c r="A2520" s="4">
        <v>48</v>
      </c>
      <c r="B2520" s="4">
        <v>48059</v>
      </c>
      <c r="C2520" s="6" t="s">
        <v>2298</v>
      </c>
      <c r="D2520" s="6" t="s">
        <v>1519</v>
      </c>
      <c r="E2520" s="4">
        <v>48303</v>
      </c>
      <c r="F2520" s="4">
        <v>48303</v>
      </c>
      <c r="G2520" s="4">
        <v>48303</v>
      </c>
      <c r="H2520" s="37">
        <v>331504673</v>
      </c>
      <c r="I2520" s="37">
        <v>310680599.64664602</v>
      </c>
      <c r="J2520" s="37">
        <v>334979990.93990201</v>
      </c>
      <c r="K2520" s="4" t="str">
        <f>VLOOKUP(B2520,altitude!$B$3:$E$3232,4)</f>
        <v>L</v>
      </c>
      <c r="L2520" s="4">
        <f>VLOOKUP(B2520,fuelregion!$C$5:$D$3233,2,FALSE)</f>
        <v>300001000</v>
      </c>
      <c r="M2520" s="4">
        <f>VLOOKUP(B2520,fuelregion!$H$5:$I$3113,2,FALSE)</f>
        <v>300001000</v>
      </c>
      <c r="N2520" s="4">
        <f>VLOOKUP(B2520,imbin!$B$4:$D$3233,2,FALSE)</f>
        <v>0</v>
      </c>
      <c r="O2520" s="4" t="str">
        <f>VLOOKUP(B2520,imbin!$B$4:$D$3233,3,FALSE)</f>
        <v>Submittal</v>
      </c>
      <c r="P2520" s="4">
        <f>IF(ISNA(VLOOKUP(B2520,rampbin!$B$4:$G$1697,6,FALSE)),2,VLOOKUP(B2520,rampbin!$B$4:$G$1697,6,FALSE))</f>
        <v>2</v>
      </c>
      <c r="Q2520" s="4" t="str">
        <f>IF(ISNA(VLOOKUP(B2520,rampbin!$B$4:$G$1697,5,FALSE)),"MOVES",VLOOKUP(B2520,rampbin!$B$4:$G$1697,5,FALSE))</f>
        <v>MOVES</v>
      </c>
      <c r="R2520" s="4" t="s">
        <v>1877</v>
      </c>
      <c r="S2520" s="6" t="s">
        <v>2185</v>
      </c>
      <c r="T2520" s="4">
        <f>VLOOKUP(B2520,meanLDage!$B$3:$E$3145,4,FALSE)</f>
        <v>3</v>
      </c>
      <c r="U2520" s="32">
        <f>VLOOKUP(B2520,meanLDage!$B$3:$E$3145,2,FALSE)</f>
        <v>10.694761410541114</v>
      </c>
      <c r="V2520" s="4" t="str">
        <f t="shared" si="274"/>
        <v>48_L_300001000_0_3_2</v>
      </c>
      <c r="W2520" s="4">
        <v>48303</v>
      </c>
      <c r="X2520" s="6"/>
      <c r="Y2520" s="8">
        <f t="shared" si="275"/>
        <v>48303</v>
      </c>
      <c r="Z2520" s="6" t="b">
        <f t="shared" si="273"/>
        <v>1</v>
      </c>
      <c r="AA2520" s="6">
        <f t="shared" si="276"/>
        <v>48303</v>
      </c>
      <c r="AB2520" s="4">
        <f t="shared" si="277"/>
        <v>3</v>
      </c>
      <c r="AC2520" s="32">
        <f t="shared" si="278"/>
        <v>10.694761410541114</v>
      </c>
      <c r="AD2520" s="4">
        <f>VLOOKUP($B2520,meanLDage!$Z$3:$AC$3145,4,FALSE)</f>
        <v>3</v>
      </c>
      <c r="AE2520" s="32">
        <f>VLOOKUP($B2520,meanLDage!$Z$3:$AC$3145,2,FALSE)</f>
        <v>10.063234234673489</v>
      </c>
      <c r="AF2520" s="6">
        <f>VLOOKUP(V2520,'2017 rep county selection'!$A$1:$C$281,3,FALSE)</f>
        <v>48479</v>
      </c>
      <c r="AH2520" s="9">
        <f t="shared" si="279"/>
        <v>48479</v>
      </c>
    </row>
    <row r="2521" spans="1:34" ht="15.75" customHeight="1" x14ac:dyDescent="0.3">
      <c r="A2521" s="4">
        <v>48</v>
      </c>
      <c r="B2521" s="4">
        <v>48061</v>
      </c>
      <c r="C2521" s="6" t="s">
        <v>2298</v>
      </c>
      <c r="D2521" s="6" t="s">
        <v>1378</v>
      </c>
      <c r="E2521" s="4">
        <v>48215</v>
      </c>
      <c r="F2521" s="4">
        <v>48215</v>
      </c>
      <c r="G2521" s="4">
        <v>48215</v>
      </c>
      <c r="H2521" s="37">
        <v>2848139102</v>
      </c>
      <c r="I2521" s="37">
        <v>2724494058.8386302</v>
      </c>
      <c r="J2521" s="37">
        <v>2937586048.7711601</v>
      </c>
      <c r="K2521" s="4" t="str">
        <f>VLOOKUP(B2521,altitude!$B$3:$E$3232,4)</f>
        <v>L</v>
      </c>
      <c r="L2521" s="4">
        <f>VLOOKUP(B2521,fuelregion!$C$5:$D$3233,2,FALSE)</f>
        <v>100001000</v>
      </c>
      <c r="M2521" s="4">
        <f>VLOOKUP(B2521,fuelregion!$H$5:$I$3113,2,FALSE)</f>
        <v>100001000</v>
      </c>
      <c r="N2521" s="4">
        <f>VLOOKUP(B2521,imbin!$B$4:$D$3233,2,FALSE)</f>
        <v>0</v>
      </c>
      <c r="O2521" s="4" t="str">
        <f>VLOOKUP(B2521,imbin!$B$4:$D$3233,3,FALSE)</f>
        <v>Submittal</v>
      </c>
      <c r="P2521" s="4">
        <f>IF(ISNA(VLOOKUP(B2521,rampbin!$B$4:$G$1697,6,FALSE)),2,VLOOKUP(B2521,rampbin!$B$4:$G$1697,6,FALSE))</f>
        <v>2</v>
      </c>
      <c r="Q2521" s="4" t="str">
        <f>IF(ISNA(VLOOKUP(B2521,rampbin!$B$4:$G$1697,5,FALSE)),"MOVES",VLOOKUP(B2521,rampbin!$B$4:$G$1697,5,FALSE))</f>
        <v>MOVES</v>
      </c>
      <c r="R2521" s="4" t="s">
        <v>1877</v>
      </c>
      <c r="S2521" s="6" t="s">
        <v>2186</v>
      </c>
      <c r="T2521" s="4">
        <f>VLOOKUP(B2521,meanLDage!$B$3:$E$3145,4,FALSE)</f>
        <v>3</v>
      </c>
      <c r="U2521" s="32">
        <f>VLOOKUP(B2521,meanLDage!$B$3:$E$3145,2,FALSE)</f>
        <v>10.247752996377768</v>
      </c>
      <c r="V2521" s="4" t="str">
        <f t="shared" si="274"/>
        <v>48_L_100001000_0_3_2</v>
      </c>
      <c r="W2521" s="4">
        <v>48215</v>
      </c>
      <c r="X2521" s="6"/>
      <c r="Y2521" s="8">
        <f t="shared" si="275"/>
        <v>48215</v>
      </c>
      <c r="Z2521" s="6" t="b">
        <f t="shared" si="273"/>
        <v>1</v>
      </c>
      <c r="AA2521" s="6">
        <f t="shared" si="276"/>
        <v>48215</v>
      </c>
      <c r="AB2521" s="4">
        <f t="shared" si="277"/>
        <v>3</v>
      </c>
      <c r="AC2521" s="32">
        <f t="shared" si="278"/>
        <v>10.247752996377768</v>
      </c>
      <c r="AD2521" s="4">
        <f>VLOOKUP($B2521,meanLDage!$Z$3:$AC$3145,4,FALSE)</f>
        <v>3</v>
      </c>
      <c r="AE2521" s="32">
        <f>VLOOKUP($B2521,meanLDage!$Z$3:$AC$3145,2,FALSE)</f>
        <v>9.8257644856502218</v>
      </c>
      <c r="AF2521" s="6">
        <f>VLOOKUP(V2521,'2017 rep county selection'!$A$1:$C$281,3,FALSE)</f>
        <v>48215</v>
      </c>
      <c r="AH2521" s="9">
        <f t="shared" si="279"/>
        <v>48215</v>
      </c>
    </row>
    <row r="2522" spans="1:34" ht="15.75" customHeight="1" x14ac:dyDescent="0.3">
      <c r="A2522" s="4">
        <v>48</v>
      </c>
      <c r="B2522" s="4">
        <v>48063</v>
      </c>
      <c r="C2522" s="6" t="s">
        <v>2298</v>
      </c>
      <c r="D2522" s="6" t="s">
        <v>1520</v>
      </c>
      <c r="E2522" s="4">
        <v>48309</v>
      </c>
      <c r="F2522" s="4">
        <v>48309</v>
      </c>
      <c r="G2522" s="4">
        <v>48309</v>
      </c>
      <c r="H2522" s="37">
        <v>120899873</v>
      </c>
      <c r="I2522" s="37">
        <v>103030231.123555</v>
      </c>
      <c r="J2522" s="37">
        <v>111088577.55339099</v>
      </c>
      <c r="K2522" s="4" t="str">
        <f>VLOOKUP(B2522,altitude!$B$3:$E$3232,4)</f>
        <v>L</v>
      </c>
      <c r="L2522" s="4">
        <f>VLOOKUP(B2522,fuelregion!$C$5:$D$3233,2,FALSE)</f>
        <v>178011000</v>
      </c>
      <c r="M2522" s="4">
        <f>VLOOKUP(B2522,fuelregion!$H$5:$I$3113,2,FALSE)</f>
        <v>178011000</v>
      </c>
      <c r="N2522" s="4">
        <f>VLOOKUP(B2522,imbin!$B$4:$D$3233,2,FALSE)</f>
        <v>0</v>
      </c>
      <c r="O2522" s="4" t="str">
        <f>VLOOKUP(B2522,imbin!$B$4:$D$3233,3,FALSE)</f>
        <v>Submittal</v>
      </c>
      <c r="P2522" s="4">
        <f>IF(ISNA(VLOOKUP(B2522,rampbin!$B$4:$G$1697,6,FALSE)),2,VLOOKUP(B2522,rampbin!$B$4:$G$1697,6,FALSE))</f>
        <v>2</v>
      </c>
      <c r="Q2522" s="4" t="str">
        <f>IF(ISNA(VLOOKUP(B2522,rampbin!$B$4:$G$1697,5,FALSE)),"MOVES",VLOOKUP(B2522,rampbin!$B$4:$G$1697,5,FALSE))</f>
        <v>MOVES</v>
      </c>
      <c r="R2522" s="4" t="s">
        <v>1880</v>
      </c>
      <c r="S2522" s="6" t="s">
        <v>1851</v>
      </c>
      <c r="T2522" s="4">
        <f>VLOOKUP(B2522,meanLDage!$B$3:$E$3145,4,FALSE)</f>
        <v>3</v>
      </c>
      <c r="U2522" s="32">
        <f>VLOOKUP(B2522,meanLDage!$B$3:$E$3145,2,FALSE)</f>
        <v>10.642820115020067</v>
      </c>
      <c r="V2522" s="4" t="str">
        <f t="shared" si="274"/>
        <v>48_L_178011000_0_3_2</v>
      </c>
      <c r="W2522" s="4">
        <v>48309</v>
      </c>
      <c r="X2522" s="6"/>
      <c r="Y2522" s="8">
        <f t="shared" si="275"/>
        <v>48309</v>
      </c>
      <c r="Z2522" s="6" t="b">
        <f t="shared" si="273"/>
        <v>1</v>
      </c>
      <c r="AA2522" s="6">
        <f t="shared" si="276"/>
        <v>48309</v>
      </c>
      <c r="AB2522" s="4">
        <f t="shared" si="277"/>
        <v>3</v>
      </c>
      <c r="AC2522" s="32">
        <f t="shared" si="278"/>
        <v>10.642820115020067</v>
      </c>
      <c r="AD2522" s="4">
        <f>VLOOKUP($B2522,meanLDage!$Z$3:$AC$3145,4,FALSE)</f>
        <v>3</v>
      </c>
      <c r="AE2522" s="32">
        <f>VLOOKUP($B2522,meanLDage!$Z$3:$AC$3145,2,FALSE)</f>
        <v>10.104238133089504</v>
      </c>
      <c r="AF2522" s="6">
        <f>VLOOKUP(V2522,'2017 rep county selection'!$A$1:$C$281,3,FALSE)</f>
        <v>48309</v>
      </c>
      <c r="AH2522" s="9">
        <f t="shared" si="279"/>
        <v>48309</v>
      </c>
    </row>
    <row r="2523" spans="1:34" ht="15.75" customHeight="1" x14ac:dyDescent="0.3">
      <c r="A2523" s="4">
        <v>48</v>
      </c>
      <c r="B2523" s="4">
        <v>48065</v>
      </c>
      <c r="C2523" s="6" t="s">
        <v>2298</v>
      </c>
      <c r="D2523" s="6" t="s">
        <v>1521</v>
      </c>
      <c r="E2523" s="4">
        <v>48303</v>
      </c>
      <c r="F2523" s="4">
        <v>48303</v>
      </c>
      <c r="G2523" s="4">
        <v>48303</v>
      </c>
      <c r="H2523" s="37">
        <v>334640657</v>
      </c>
      <c r="I2523" s="37">
        <v>237851514.056012</v>
      </c>
      <c r="J2523" s="37">
        <v>256454693.709308</v>
      </c>
      <c r="K2523" s="4" t="str">
        <f>VLOOKUP(B2523,altitude!$B$3:$E$3232,4)</f>
        <v>L</v>
      </c>
      <c r="L2523" s="4">
        <f>VLOOKUP(B2523,fuelregion!$C$5:$D$3233,2,FALSE)</f>
        <v>300001000</v>
      </c>
      <c r="M2523" s="4">
        <f>VLOOKUP(B2523,fuelregion!$H$5:$I$3113,2,FALSE)</f>
        <v>300001000</v>
      </c>
      <c r="N2523" s="4">
        <f>VLOOKUP(B2523,imbin!$B$4:$D$3233,2,FALSE)</f>
        <v>0</v>
      </c>
      <c r="O2523" s="4" t="str">
        <f>VLOOKUP(B2523,imbin!$B$4:$D$3233,3,FALSE)</f>
        <v>Submittal</v>
      </c>
      <c r="P2523" s="4">
        <f>IF(ISNA(VLOOKUP(B2523,rampbin!$B$4:$G$1697,6,FALSE)),2,VLOOKUP(B2523,rampbin!$B$4:$G$1697,6,FALSE))</f>
        <v>2</v>
      </c>
      <c r="Q2523" s="4" t="str">
        <f>IF(ISNA(VLOOKUP(B2523,rampbin!$B$4:$G$1697,5,FALSE)),"MOVES",VLOOKUP(B2523,rampbin!$B$4:$G$1697,5,FALSE))</f>
        <v>MOVES</v>
      </c>
      <c r="R2523" s="4" t="s">
        <v>1877</v>
      </c>
      <c r="S2523" s="6" t="s">
        <v>2179</v>
      </c>
      <c r="T2523" s="4">
        <f>VLOOKUP(B2523,meanLDage!$B$3:$E$3145,4,FALSE)</f>
        <v>4</v>
      </c>
      <c r="U2523" s="32">
        <f>VLOOKUP(B2523,meanLDage!$B$3:$E$3145,2,FALSE)</f>
        <v>11.17687819299498</v>
      </c>
      <c r="V2523" s="4" t="str">
        <f t="shared" si="274"/>
        <v>48_L_300001000_0_3_2</v>
      </c>
      <c r="W2523" s="4">
        <v>48375</v>
      </c>
      <c r="X2523" s="6"/>
      <c r="Y2523" s="8">
        <f t="shared" si="275"/>
        <v>48375</v>
      </c>
      <c r="Z2523" s="6" t="b">
        <f t="shared" si="273"/>
        <v>0</v>
      </c>
      <c r="AA2523" s="6">
        <f t="shared" si="276"/>
        <v>48303</v>
      </c>
      <c r="AB2523" s="4">
        <f t="shared" si="277"/>
        <v>4</v>
      </c>
      <c r="AC2523" s="32">
        <f t="shared" si="278"/>
        <v>11.17687819299498</v>
      </c>
      <c r="AD2523" s="4">
        <f>VLOOKUP($B2523,meanLDage!$Z$3:$AC$3145,4,FALSE)</f>
        <v>3</v>
      </c>
      <c r="AE2523" s="32">
        <f>VLOOKUP($B2523,meanLDage!$Z$3:$AC$3145,2,FALSE)</f>
        <v>10.453866346264462</v>
      </c>
      <c r="AF2523" s="6">
        <f>VLOOKUP(V2523,'2017 rep county selection'!$A$1:$C$281,3,FALSE)</f>
        <v>48479</v>
      </c>
      <c r="AH2523" s="9">
        <f t="shared" si="279"/>
        <v>48479</v>
      </c>
    </row>
    <row r="2524" spans="1:34" ht="15.75" customHeight="1" x14ac:dyDescent="0.3">
      <c r="A2524" s="4">
        <v>48</v>
      </c>
      <c r="B2524" s="4">
        <v>48067</v>
      </c>
      <c r="C2524" s="6" t="s">
        <v>2298</v>
      </c>
      <c r="D2524" s="6" t="s">
        <v>463</v>
      </c>
      <c r="E2524" s="4">
        <v>48309</v>
      </c>
      <c r="F2524" s="4">
        <v>48309</v>
      </c>
      <c r="G2524" s="4">
        <v>48309</v>
      </c>
      <c r="H2524" s="37">
        <v>398885425</v>
      </c>
      <c r="I2524" s="37">
        <v>330646163.295057</v>
      </c>
      <c r="J2524" s="37">
        <v>356507129.54652703</v>
      </c>
      <c r="K2524" s="4" t="str">
        <f>VLOOKUP(B2524,altitude!$B$3:$E$3232,4)</f>
        <v>L</v>
      </c>
      <c r="L2524" s="4">
        <f>VLOOKUP(B2524,fuelregion!$C$5:$D$3233,2,FALSE)</f>
        <v>178011000</v>
      </c>
      <c r="M2524" s="4">
        <f>VLOOKUP(B2524,fuelregion!$H$5:$I$3113,2,FALSE)</f>
        <v>178011000</v>
      </c>
      <c r="N2524" s="4">
        <f>VLOOKUP(B2524,imbin!$B$4:$D$3233,2,FALSE)</f>
        <v>0</v>
      </c>
      <c r="O2524" s="4" t="str">
        <f>VLOOKUP(B2524,imbin!$B$4:$D$3233,3,FALSE)</f>
        <v>Submittal</v>
      </c>
      <c r="P2524" s="4">
        <f>IF(ISNA(VLOOKUP(B2524,rampbin!$B$4:$G$1697,6,FALSE)),2,VLOOKUP(B2524,rampbin!$B$4:$G$1697,6,FALSE))</f>
        <v>2</v>
      </c>
      <c r="Q2524" s="4" t="str">
        <f>IF(ISNA(VLOOKUP(B2524,rampbin!$B$4:$G$1697,5,FALSE)),"MOVES",VLOOKUP(B2524,rampbin!$B$4:$G$1697,5,FALSE))</f>
        <v>MOVES</v>
      </c>
      <c r="R2524" s="4" t="s">
        <v>1880</v>
      </c>
      <c r="S2524" s="6" t="s">
        <v>1851</v>
      </c>
      <c r="T2524" s="4">
        <f>VLOOKUP(B2524,meanLDage!$B$3:$E$3145,4,FALSE)</f>
        <v>4</v>
      </c>
      <c r="U2524" s="32">
        <f>VLOOKUP(B2524,meanLDage!$B$3:$E$3145,2,FALSE)</f>
        <v>11.412024659768372</v>
      </c>
      <c r="V2524" s="4" t="str">
        <f t="shared" si="274"/>
        <v>48_L_178011000_0_3_2</v>
      </c>
      <c r="W2524" s="4">
        <v>48217</v>
      </c>
      <c r="X2524" s="6"/>
      <c r="Y2524" s="8">
        <f t="shared" si="275"/>
        <v>48217</v>
      </c>
      <c r="Z2524" s="6" t="b">
        <f t="shared" si="273"/>
        <v>0</v>
      </c>
      <c r="AA2524" s="6">
        <f t="shared" si="276"/>
        <v>48309</v>
      </c>
      <c r="AB2524" s="4">
        <f t="shared" si="277"/>
        <v>4</v>
      </c>
      <c r="AC2524" s="32">
        <f t="shared" si="278"/>
        <v>11.412024659768372</v>
      </c>
      <c r="AD2524" s="4">
        <f>VLOOKUP($B2524,meanLDage!$Z$3:$AC$3145,4,FALSE)</f>
        <v>3</v>
      </c>
      <c r="AE2524" s="32">
        <f>VLOOKUP($B2524,meanLDage!$Z$3:$AC$3145,2,FALSE)</f>
        <v>10.730313316863269</v>
      </c>
      <c r="AF2524" s="6">
        <f>VLOOKUP(V2524,'2017 rep county selection'!$A$1:$C$281,3,FALSE)</f>
        <v>48309</v>
      </c>
      <c r="AH2524" s="9">
        <f t="shared" si="279"/>
        <v>48309</v>
      </c>
    </row>
    <row r="2525" spans="1:34" ht="15.75" customHeight="1" x14ac:dyDescent="0.3">
      <c r="A2525" s="4">
        <v>48</v>
      </c>
      <c r="B2525" s="4">
        <v>48069</v>
      </c>
      <c r="C2525" s="6" t="s">
        <v>2298</v>
      </c>
      <c r="D2525" s="6" t="s">
        <v>1522</v>
      </c>
      <c r="E2525" s="4">
        <v>48303</v>
      </c>
      <c r="F2525" s="4">
        <v>48303</v>
      </c>
      <c r="G2525" s="4">
        <v>48303</v>
      </c>
      <c r="H2525" s="37">
        <v>125643019</v>
      </c>
      <c r="I2525" s="37">
        <v>120369875.336272</v>
      </c>
      <c r="J2525" s="37">
        <v>129784414.59032901</v>
      </c>
      <c r="K2525" s="4" t="str">
        <f>VLOOKUP(B2525,altitude!$B$3:$E$3232,4)</f>
        <v>L</v>
      </c>
      <c r="L2525" s="4">
        <f>VLOOKUP(B2525,fuelregion!$C$5:$D$3233,2,FALSE)</f>
        <v>300001000</v>
      </c>
      <c r="M2525" s="4">
        <f>VLOOKUP(B2525,fuelregion!$H$5:$I$3113,2,FALSE)</f>
        <v>300001000</v>
      </c>
      <c r="N2525" s="4">
        <f>VLOOKUP(B2525,imbin!$B$4:$D$3233,2,FALSE)</f>
        <v>0</v>
      </c>
      <c r="O2525" s="4" t="str">
        <f>VLOOKUP(B2525,imbin!$B$4:$D$3233,3,FALSE)</f>
        <v>Submittal</v>
      </c>
      <c r="P2525" s="4">
        <f>IF(ISNA(VLOOKUP(B2525,rampbin!$B$4:$G$1697,6,FALSE)),2,VLOOKUP(B2525,rampbin!$B$4:$G$1697,6,FALSE))</f>
        <v>2</v>
      </c>
      <c r="Q2525" s="4" t="str">
        <f>IF(ISNA(VLOOKUP(B2525,rampbin!$B$4:$G$1697,5,FALSE)),"MOVES",VLOOKUP(B2525,rampbin!$B$4:$G$1697,5,FALSE))</f>
        <v>MOVES</v>
      </c>
      <c r="R2525" s="4" t="s">
        <v>1880</v>
      </c>
      <c r="S2525" s="6" t="s">
        <v>1851</v>
      </c>
      <c r="T2525" s="4">
        <f>VLOOKUP(B2525,meanLDage!$B$3:$E$3145,4,FALSE)</f>
        <v>4</v>
      </c>
      <c r="U2525" s="32">
        <f>VLOOKUP(B2525,meanLDage!$B$3:$E$3145,2,FALSE)</f>
        <v>11.782283014764676</v>
      </c>
      <c r="V2525" s="4" t="str">
        <f t="shared" si="274"/>
        <v>48_L_300001000_0_4_2</v>
      </c>
      <c r="W2525" s="4">
        <v>48375</v>
      </c>
      <c r="X2525" s="6"/>
      <c r="Y2525" s="8">
        <f t="shared" si="275"/>
        <v>48375</v>
      </c>
      <c r="Z2525" s="6" t="b">
        <f t="shared" si="273"/>
        <v>0</v>
      </c>
      <c r="AA2525" s="6">
        <f t="shared" si="276"/>
        <v>48303</v>
      </c>
      <c r="AB2525" s="4">
        <f t="shared" si="277"/>
        <v>4</v>
      </c>
      <c r="AC2525" s="32">
        <f t="shared" si="278"/>
        <v>11.782283014764676</v>
      </c>
      <c r="AD2525" s="4">
        <f>VLOOKUP($B2525,meanLDage!$Z$3:$AC$3145,4,FALSE)</f>
        <v>4</v>
      </c>
      <c r="AE2525" s="32">
        <f>VLOOKUP($B2525,meanLDage!$Z$3:$AC$3145,2,FALSE)</f>
        <v>11.211349449915586</v>
      </c>
      <c r="AF2525" s="6">
        <f>VLOOKUP(V2525,'2017 rep county selection'!$A$1:$C$281,3,FALSE)</f>
        <v>48229</v>
      </c>
      <c r="AH2525" s="9">
        <f t="shared" si="279"/>
        <v>48229</v>
      </c>
    </row>
    <row r="2526" spans="1:34" ht="15.75" customHeight="1" x14ac:dyDescent="0.3">
      <c r="A2526" s="4">
        <v>48</v>
      </c>
      <c r="B2526" s="4">
        <v>48071</v>
      </c>
      <c r="C2526" s="6" t="s">
        <v>2298</v>
      </c>
      <c r="D2526" s="6" t="s">
        <v>15</v>
      </c>
      <c r="E2526" s="4">
        <v>48071</v>
      </c>
      <c r="F2526" s="4">
        <v>48071</v>
      </c>
      <c r="G2526" s="4">
        <v>48071</v>
      </c>
      <c r="H2526" s="37">
        <v>940610228</v>
      </c>
      <c r="I2526" s="37">
        <v>968760000.01860702</v>
      </c>
      <c r="J2526" s="37">
        <v>1044530029.87141</v>
      </c>
      <c r="K2526" s="4" t="str">
        <f>VLOOKUP(B2526,altitude!$B$3:$E$3232,4)</f>
        <v>L</v>
      </c>
      <c r="L2526" s="4">
        <f>VLOOKUP(B2526,fuelregion!$C$5:$D$3233,2,FALSE)</f>
        <v>1370011000</v>
      </c>
      <c r="M2526" s="4">
        <f>VLOOKUP(B2526,fuelregion!$H$5:$I$3113,2,FALSE)</f>
        <v>1370011000</v>
      </c>
      <c r="N2526" s="4">
        <f>VLOOKUP(B2526,imbin!$B$4:$D$3233,2,FALSE)</f>
        <v>0</v>
      </c>
      <c r="O2526" s="4" t="str">
        <f>VLOOKUP(B2526,imbin!$B$4:$D$3233,3,FALSE)</f>
        <v>Submittal</v>
      </c>
      <c r="P2526" s="4">
        <f>IF(ISNA(VLOOKUP(B2526,rampbin!$B$4:$G$1697,6,FALSE)),2,VLOOKUP(B2526,rampbin!$B$4:$G$1697,6,FALSE))</f>
        <v>2</v>
      </c>
      <c r="Q2526" s="4" t="str">
        <f>IF(ISNA(VLOOKUP(B2526,rampbin!$B$4:$G$1697,5,FALSE)),"MOVES",VLOOKUP(B2526,rampbin!$B$4:$G$1697,5,FALSE))</f>
        <v>MOVES</v>
      </c>
      <c r="R2526" s="4" t="s">
        <v>1877</v>
      </c>
      <c r="S2526" s="6" t="s">
        <v>2181</v>
      </c>
      <c r="T2526" s="4">
        <f>VLOOKUP(B2526,meanLDage!$B$3:$E$3145,4,FALSE)</f>
        <v>2</v>
      </c>
      <c r="U2526" s="32">
        <f>VLOOKUP(B2526,meanLDage!$B$3:$E$3145,2,FALSE)</f>
        <v>8.6362705185734239</v>
      </c>
      <c r="V2526" s="4" t="str">
        <f t="shared" si="274"/>
        <v>48_L_1370011000_0_2_2</v>
      </c>
      <c r="W2526" s="4">
        <v>48071</v>
      </c>
      <c r="X2526" s="6"/>
      <c r="Y2526" s="8">
        <f t="shared" si="275"/>
        <v>48071</v>
      </c>
      <c r="Z2526" s="6" t="b">
        <f t="shared" si="273"/>
        <v>1</v>
      </c>
      <c r="AA2526" s="6">
        <f t="shared" si="276"/>
        <v>48071</v>
      </c>
      <c r="AB2526" s="4">
        <f t="shared" si="277"/>
        <v>2</v>
      </c>
      <c r="AC2526" s="32">
        <f t="shared" si="278"/>
        <v>8.6362705185734239</v>
      </c>
      <c r="AD2526" s="4">
        <f>VLOOKUP($B2526,meanLDage!$Z$3:$AC$3145,4,FALSE)</f>
        <v>2</v>
      </c>
      <c r="AE2526" s="32">
        <f>VLOOKUP($B2526,meanLDage!$Z$3:$AC$3145,2,FALSE)</f>
        <v>8.0823025455547217</v>
      </c>
      <c r="AF2526" s="6">
        <f>VLOOKUP(V2526,'2017 rep county selection'!$A$1:$C$281,3,FALSE)</f>
        <v>48071</v>
      </c>
      <c r="AH2526" s="9">
        <f t="shared" si="279"/>
        <v>48071</v>
      </c>
    </row>
    <row r="2527" spans="1:34" ht="15.75" customHeight="1" x14ac:dyDescent="0.3">
      <c r="A2527" s="4">
        <v>48</v>
      </c>
      <c r="B2527" s="4">
        <v>48073</v>
      </c>
      <c r="C2527" s="6" t="s">
        <v>2298</v>
      </c>
      <c r="D2527" s="6" t="s">
        <v>16</v>
      </c>
      <c r="E2527" s="4">
        <v>48309</v>
      </c>
      <c r="F2527" s="4">
        <v>48309</v>
      </c>
      <c r="G2527" s="4">
        <v>48309</v>
      </c>
      <c r="H2527" s="37">
        <v>583618001</v>
      </c>
      <c r="I2527" s="37">
        <v>493506370.21899098</v>
      </c>
      <c r="J2527" s="37">
        <v>532105189.74489403</v>
      </c>
      <c r="K2527" s="4" t="str">
        <f>VLOOKUP(B2527,altitude!$B$3:$E$3232,4)</f>
        <v>L</v>
      </c>
      <c r="L2527" s="4">
        <f>VLOOKUP(B2527,fuelregion!$C$5:$D$3233,2,FALSE)</f>
        <v>178011000</v>
      </c>
      <c r="M2527" s="4">
        <f>VLOOKUP(B2527,fuelregion!$H$5:$I$3113,2,FALSE)</f>
        <v>178011000</v>
      </c>
      <c r="N2527" s="4">
        <f>VLOOKUP(B2527,imbin!$B$4:$D$3233,2,FALSE)</f>
        <v>0</v>
      </c>
      <c r="O2527" s="4" t="str">
        <f>VLOOKUP(B2527,imbin!$B$4:$D$3233,3,FALSE)</f>
        <v>Submittal</v>
      </c>
      <c r="P2527" s="4">
        <f>IF(ISNA(VLOOKUP(B2527,rampbin!$B$4:$G$1697,6,FALSE)),2,VLOOKUP(B2527,rampbin!$B$4:$G$1697,6,FALSE))</f>
        <v>2</v>
      </c>
      <c r="Q2527" s="4" t="str">
        <f>IF(ISNA(VLOOKUP(B2527,rampbin!$B$4:$G$1697,5,FALSE)),"MOVES",VLOOKUP(B2527,rampbin!$B$4:$G$1697,5,FALSE))</f>
        <v>MOVES</v>
      </c>
      <c r="R2527" s="4" t="s">
        <v>1880</v>
      </c>
      <c r="S2527" s="6" t="s">
        <v>1851</v>
      </c>
      <c r="T2527" s="4">
        <f>VLOOKUP(B2527,meanLDage!$B$3:$E$3145,4,FALSE)</f>
        <v>4</v>
      </c>
      <c r="U2527" s="32">
        <f>VLOOKUP(B2527,meanLDage!$B$3:$E$3145,2,FALSE)</f>
        <v>11.134109397190388</v>
      </c>
      <c r="V2527" s="4" t="str">
        <f t="shared" si="274"/>
        <v>48_L_178011000_0_3_2</v>
      </c>
      <c r="W2527" s="4">
        <v>48217</v>
      </c>
      <c r="X2527" s="6"/>
      <c r="Y2527" s="8">
        <f t="shared" si="275"/>
        <v>48217</v>
      </c>
      <c r="Z2527" s="6" t="b">
        <f t="shared" si="273"/>
        <v>0</v>
      </c>
      <c r="AA2527" s="6">
        <f t="shared" si="276"/>
        <v>48309</v>
      </c>
      <c r="AB2527" s="4">
        <f t="shared" si="277"/>
        <v>4</v>
      </c>
      <c r="AC2527" s="32">
        <f t="shared" si="278"/>
        <v>11.134109397190388</v>
      </c>
      <c r="AD2527" s="4">
        <f>VLOOKUP($B2527,meanLDage!$Z$3:$AC$3145,4,FALSE)</f>
        <v>3</v>
      </c>
      <c r="AE2527" s="32">
        <f>VLOOKUP($B2527,meanLDage!$Z$3:$AC$3145,2,FALSE)</f>
        <v>10.549764295672349</v>
      </c>
      <c r="AF2527" s="6">
        <f>VLOOKUP(V2527,'2017 rep county selection'!$A$1:$C$281,3,FALSE)</f>
        <v>48309</v>
      </c>
      <c r="AH2527" s="9">
        <f t="shared" si="279"/>
        <v>48309</v>
      </c>
    </row>
    <row r="2528" spans="1:34" ht="15.75" customHeight="1" x14ac:dyDescent="0.3">
      <c r="A2528" s="4">
        <v>48</v>
      </c>
      <c r="B2528" s="4">
        <v>48075</v>
      </c>
      <c r="C2528" s="6" t="s">
        <v>2298</v>
      </c>
      <c r="D2528" s="6" t="s">
        <v>1523</v>
      </c>
      <c r="E2528" s="4">
        <v>48303</v>
      </c>
      <c r="F2528" s="4">
        <v>48303</v>
      </c>
      <c r="G2528" s="4">
        <v>48303</v>
      </c>
      <c r="H2528" s="37">
        <v>140844037</v>
      </c>
      <c r="I2528" s="37">
        <v>213932175.33552101</v>
      </c>
      <c r="J2528" s="37">
        <v>230664541.77476099</v>
      </c>
      <c r="K2528" s="4" t="str">
        <f>VLOOKUP(B2528,altitude!$B$3:$E$3232,4)</f>
        <v>L</v>
      </c>
      <c r="L2528" s="4">
        <f>VLOOKUP(B2528,fuelregion!$C$5:$D$3233,2,FALSE)</f>
        <v>300001000</v>
      </c>
      <c r="M2528" s="4">
        <f>VLOOKUP(B2528,fuelregion!$H$5:$I$3113,2,FALSE)</f>
        <v>300001000</v>
      </c>
      <c r="N2528" s="4">
        <f>VLOOKUP(B2528,imbin!$B$4:$D$3233,2,FALSE)</f>
        <v>0</v>
      </c>
      <c r="O2528" s="4" t="str">
        <f>VLOOKUP(B2528,imbin!$B$4:$D$3233,3,FALSE)</f>
        <v>Submittal</v>
      </c>
      <c r="P2528" s="4">
        <f>IF(ISNA(VLOOKUP(B2528,rampbin!$B$4:$G$1697,6,FALSE)),2,VLOOKUP(B2528,rampbin!$B$4:$G$1697,6,FALSE))</f>
        <v>2</v>
      </c>
      <c r="Q2528" s="4" t="str">
        <f>IF(ISNA(VLOOKUP(B2528,rampbin!$B$4:$G$1697,5,FALSE)),"MOVES",VLOOKUP(B2528,rampbin!$B$4:$G$1697,5,FALSE))</f>
        <v>MOVES</v>
      </c>
      <c r="R2528" s="4" t="s">
        <v>1880</v>
      </c>
      <c r="S2528" s="6" t="s">
        <v>1851</v>
      </c>
      <c r="T2528" s="4">
        <f>VLOOKUP(B2528,meanLDage!$B$3:$E$3145,4,FALSE)</f>
        <v>4</v>
      </c>
      <c r="U2528" s="32">
        <f>VLOOKUP(B2528,meanLDage!$B$3:$E$3145,2,FALSE)</f>
        <v>11.507091508892568</v>
      </c>
      <c r="V2528" s="4" t="str">
        <f t="shared" si="274"/>
        <v>48_L_300001000_0_3_2</v>
      </c>
      <c r="W2528" s="4">
        <v>48375</v>
      </c>
      <c r="X2528" s="6"/>
      <c r="Y2528" s="8">
        <f t="shared" si="275"/>
        <v>48375</v>
      </c>
      <c r="Z2528" s="6" t="b">
        <f t="shared" si="273"/>
        <v>0</v>
      </c>
      <c r="AA2528" s="6">
        <f t="shared" si="276"/>
        <v>48303</v>
      </c>
      <c r="AB2528" s="4">
        <f t="shared" si="277"/>
        <v>4</v>
      </c>
      <c r="AC2528" s="32">
        <f t="shared" si="278"/>
        <v>11.507091508892568</v>
      </c>
      <c r="AD2528" s="4">
        <f>VLOOKUP($B2528,meanLDage!$Z$3:$AC$3145,4,FALSE)</f>
        <v>3</v>
      </c>
      <c r="AE2528" s="32">
        <f>VLOOKUP($B2528,meanLDage!$Z$3:$AC$3145,2,FALSE)</f>
        <v>10.726244038122498</v>
      </c>
      <c r="AF2528" s="6">
        <f>VLOOKUP(V2528,'2017 rep county selection'!$A$1:$C$281,3,FALSE)</f>
        <v>48479</v>
      </c>
      <c r="AH2528" s="9">
        <f t="shared" si="279"/>
        <v>48479</v>
      </c>
    </row>
    <row r="2529" spans="1:34" ht="15.75" customHeight="1" x14ac:dyDescent="0.3">
      <c r="A2529" s="4">
        <v>48</v>
      </c>
      <c r="B2529" s="4">
        <v>48077</v>
      </c>
      <c r="C2529" s="6" t="s">
        <v>2298</v>
      </c>
      <c r="D2529" s="6" t="s">
        <v>20</v>
      </c>
      <c r="E2529" s="4">
        <v>48303</v>
      </c>
      <c r="F2529" s="4">
        <v>48303</v>
      </c>
      <c r="G2529" s="4">
        <v>48303</v>
      </c>
      <c r="H2529" s="37">
        <v>326353902</v>
      </c>
      <c r="I2529" s="37">
        <v>295204340.39243299</v>
      </c>
      <c r="J2529" s="37">
        <v>318293280.56554002</v>
      </c>
      <c r="K2529" s="4" t="str">
        <f>VLOOKUP(B2529,altitude!$B$3:$E$3232,4)</f>
        <v>L</v>
      </c>
      <c r="L2529" s="4">
        <f>VLOOKUP(B2529,fuelregion!$C$5:$D$3233,2,FALSE)</f>
        <v>300001000</v>
      </c>
      <c r="M2529" s="4">
        <f>VLOOKUP(B2529,fuelregion!$H$5:$I$3113,2,FALSE)</f>
        <v>300001000</v>
      </c>
      <c r="N2529" s="4">
        <f>VLOOKUP(B2529,imbin!$B$4:$D$3233,2,FALSE)</f>
        <v>0</v>
      </c>
      <c r="O2529" s="4" t="str">
        <f>VLOOKUP(B2529,imbin!$B$4:$D$3233,3,FALSE)</f>
        <v>Submittal</v>
      </c>
      <c r="P2529" s="4">
        <f>IF(ISNA(VLOOKUP(B2529,rampbin!$B$4:$G$1697,6,FALSE)),2,VLOOKUP(B2529,rampbin!$B$4:$G$1697,6,FALSE))</f>
        <v>2</v>
      </c>
      <c r="Q2529" s="4" t="str">
        <f>IF(ISNA(VLOOKUP(B2529,rampbin!$B$4:$G$1697,5,FALSE)),"MOVES",VLOOKUP(B2529,rampbin!$B$4:$G$1697,5,FALSE))</f>
        <v>MOVES</v>
      </c>
      <c r="R2529" s="4" t="s">
        <v>1877</v>
      </c>
      <c r="S2529" s="6" t="s">
        <v>2178</v>
      </c>
      <c r="T2529" s="4">
        <f>VLOOKUP(B2529,meanLDage!$B$3:$E$3145,4,FALSE)</f>
        <v>3</v>
      </c>
      <c r="U2529" s="32">
        <f>VLOOKUP(B2529,meanLDage!$B$3:$E$3145,2,FALSE)</f>
        <v>10.777232704053207</v>
      </c>
      <c r="V2529" s="4" t="str">
        <f t="shared" si="274"/>
        <v>48_L_300001000_0_3_2</v>
      </c>
      <c r="W2529" s="4">
        <v>48303</v>
      </c>
      <c r="X2529" s="6"/>
      <c r="Y2529" s="8">
        <f t="shared" si="275"/>
        <v>48303</v>
      </c>
      <c r="Z2529" s="6" t="b">
        <f t="shared" si="273"/>
        <v>1</v>
      </c>
      <c r="AA2529" s="6">
        <f t="shared" si="276"/>
        <v>48303</v>
      </c>
      <c r="AB2529" s="4">
        <f t="shared" si="277"/>
        <v>3</v>
      </c>
      <c r="AC2529" s="32">
        <f t="shared" si="278"/>
        <v>10.777232704053207</v>
      </c>
      <c r="AD2529" s="4">
        <f>VLOOKUP($B2529,meanLDage!$Z$3:$AC$3145,4,FALSE)</f>
        <v>3</v>
      </c>
      <c r="AE2529" s="32">
        <f>VLOOKUP($B2529,meanLDage!$Z$3:$AC$3145,2,FALSE)</f>
        <v>10.051289215721456</v>
      </c>
      <c r="AF2529" s="6">
        <f>VLOOKUP(V2529,'2017 rep county selection'!$A$1:$C$281,3,FALSE)</f>
        <v>48479</v>
      </c>
      <c r="AH2529" s="9">
        <f t="shared" si="279"/>
        <v>48479</v>
      </c>
    </row>
    <row r="2530" spans="1:34" ht="15.75" customHeight="1" x14ac:dyDescent="0.3">
      <c r="A2530" s="4">
        <v>48</v>
      </c>
      <c r="B2530" s="4">
        <v>48079</v>
      </c>
      <c r="C2530" s="6" t="s">
        <v>2298</v>
      </c>
      <c r="D2530" s="6" t="s">
        <v>1524</v>
      </c>
      <c r="E2530" s="4">
        <v>48303</v>
      </c>
      <c r="F2530" s="4">
        <v>48303</v>
      </c>
      <c r="G2530" s="4">
        <v>48303</v>
      </c>
      <c r="H2530" s="37">
        <v>51140699</v>
      </c>
      <c r="I2530" s="37">
        <v>43710669.071154103</v>
      </c>
      <c r="J2530" s="37">
        <v>47129429.858297601</v>
      </c>
      <c r="K2530" s="4" t="str">
        <f>VLOOKUP(B2530,altitude!$B$3:$E$3232,4)</f>
        <v>L</v>
      </c>
      <c r="L2530" s="4">
        <f>VLOOKUP(B2530,fuelregion!$C$5:$D$3233,2,FALSE)</f>
        <v>300001000</v>
      </c>
      <c r="M2530" s="4">
        <f>VLOOKUP(B2530,fuelregion!$H$5:$I$3113,2,FALSE)</f>
        <v>300001000</v>
      </c>
      <c r="N2530" s="4">
        <f>VLOOKUP(B2530,imbin!$B$4:$D$3233,2,FALSE)</f>
        <v>0</v>
      </c>
      <c r="O2530" s="4" t="str">
        <f>VLOOKUP(B2530,imbin!$B$4:$D$3233,3,FALSE)</f>
        <v>Submittal</v>
      </c>
      <c r="P2530" s="4">
        <f>IF(ISNA(VLOOKUP(B2530,rampbin!$B$4:$G$1697,6,FALSE)),2,VLOOKUP(B2530,rampbin!$B$4:$G$1697,6,FALSE))</f>
        <v>2</v>
      </c>
      <c r="Q2530" s="4" t="str">
        <f>IF(ISNA(VLOOKUP(B2530,rampbin!$B$4:$G$1697,5,FALSE)),"MOVES",VLOOKUP(B2530,rampbin!$B$4:$G$1697,5,FALSE))</f>
        <v>MOVES</v>
      </c>
      <c r="R2530" s="4" t="s">
        <v>1880</v>
      </c>
      <c r="S2530" s="6" t="s">
        <v>1851</v>
      </c>
      <c r="T2530" s="4">
        <f>VLOOKUP(B2530,meanLDage!$B$3:$E$3145,4,FALSE)</f>
        <v>4</v>
      </c>
      <c r="U2530" s="32">
        <f>VLOOKUP(B2530,meanLDage!$B$3:$E$3145,2,FALSE)</f>
        <v>11.387307692419805</v>
      </c>
      <c r="V2530" s="4" t="str">
        <f t="shared" si="274"/>
        <v>48_L_300001000_0_3_2</v>
      </c>
      <c r="W2530" s="4">
        <v>48375</v>
      </c>
      <c r="X2530" s="6"/>
      <c r="Y2530" s="8">
        <f t="shared" si="275"/>
        <v>48375</v>
      </c>
      <c r="Z2530" s="6" t="b">
        <f t="shared" si="273"/>
        <v>0</v>
      </c>
      <c r="AA2530" s="6">
        <f t="shared" si="276"/>
        <v>48303</v>
      </c>
      <c r="AB2530" s="4">
        <f t="shared" si="277"/>
        <v>4</v>
      </c>
      <c r="AC2530" s="32">
        <f t="shared" si="278"/>
        <v>11.387307692419805</v>
      </c>
      <c r="AD2530" s="4">
        <f>VLOOKUP($B2530,meanLDage!$Z$3:$AC$3145,4,FALSE)</f>
        <v>3</v>
      </c>
      <c r="AE2530" s="32">
        <f>VLOOKUP($B2530,meanLDage!$Z$3:$AC$3145,2,FALSE)</f>
        <v>10.815255398006515</v>
      </c>
      <c r="AF2530" s="6">
        <f>VLOOKUP(V2530,'2017 rep county selection'!$A$1:$C$281,3,FALSE)</f>
        <v>48479</v>
      </c>
      <c r="AH2530" s="9">
        <f t="shared" si="279"/>
        <v>48479</v>
      </c>
    </row>
    <row r="2531" spans="1:34" ht="15.75" customHeight="1" x14ac:dyDescent="0.3">
      <c r="A2531" s="4">
        <v>48</v>
      </c>
      <c r="B2531" s="4">
        <v>48081</v>
      </c>
      <c r="C2531" s="6" t="s">
        <v>2298</v>
      </c>
      <c r="D2531" s="6" t="s">
        <v>1525</v>
      </c>
      <c r="E2531" s="4">
        <v>48013</v>
      </c>
      <c r="F2531" s="4">
        <v>48143</v>
      </c>
      <c r="G2531" s="4">
        <v>48143</v>
      </c>
      <c r="H2531" s="37">
        <v>74193162</v>
      </c>
      <c r="I2531" s="37">
        <v>61915812.684263803</v>
      </c>
      <c r="J2531" s="37">
        <v>66758459.959817998</v>
      </c>
      <c r="K2531" s="4" t="str">
        <f>VLOOKUP(B2531,altitude!$B$3:$E$3232,4)</f>
        <v>L</v>
      </c>
      <c r="L2531" s="4">
        <f>VLOOKUP(B2531,fuelregion!$C$5:$D$3233,2,FALSE)</f>
        <v>300001000</v>
      </c>
      <c r="M2531" s="4">
        <f>VLOOKUP(B2531,fuelregion!$H$5:$I$3113,2,FALSE)</f>
        <v>300001000</v>
      </c>
      <c r="N2531" s="4">
        <f>VLOOKUP(B2531,imbin!$B$4:$D$3233,2,FALSE)</f>
        <v>0</v>
      </c>
      <c r="O2531" s="4" t="str">
        <f>VLOOKUP(B2531,imbin!$B$4:$D$3233,3,FALSE)</f>
        <v>Submittal</v>
      </c>
      <c r="P2531" s="4">
        <f>IF(ISNA(VLOOKUP(B2531,rampbin!$B$4:$G$1697,6,FALSE)),2,VLOOKUP(B2531,rampbin!$B$4:$G$1697,6,FALSE))</f>
        <v>2</v>
      </c>
      <c r="Q2531" s="4" t="str">
        <f>IF(ISNA(VLOOKUP(B2531,rampbin!$B$4:$G$1697,5,FALSE)),"MOVES",VLOOKUP(B2531,rampbin!$B$4:$G$1697,5,FALSE))</f>
        <v>MOVES</v>
      </c>
      <c r="R2531" s="4" t="s">
        <v>1880</v>
      </c>
      <c r="S2531" s="6" t="s">
        <v>1851</v>
      </c>
      <c r="T2531" s="4">
        <f>VLOOKUP(B2531,meanLDage!$B$3:$E$3145,4,FALSE)</f>
        <v>3</v>
      </c>
      <c r="U2531" s="32">
        <f>VLOOKUP(B2531,meanLDage!$B$3:$E$3145,2,FALSE)</f>
        <v>10.648751731568376</v>
      </c>
      <c r="V2531" s="4" t="str">
        <f t="shared" si="274"/>
        <v>48_L_300001000_0_3_2</v>
      </c>
      <c r="W2531" s="4">
        <v>48303</v>
      </c>
      <c r="X2531" s="6"/>
      <c r="Y2531" s="8">
        <f t="shared" si="275"/>
        <v>48303</v>
      </c>
      <c r="Z2531" s="6" t="b">
        <f t="shared" si="273"/>
        <v>0</v>
      </c>
      <c r="AA2531" s="6">
        <f t="shared" si="276"/>
        <v>48143</v>
      </c>
      <c r="AB2531" s="4">
        <f t="shared" si="277"/>
        <v>3</v>
      </c>
      <c r="AC2531" s="32">
        <f t="shared" si="278"/>
        <v>10.648751731568376</v>
      </c>
      <c r="AD2531" s="4">
        <f>VLOOKUP($B2531,meanLDage!$Z$3:$AC$3145,4,FALSE)</f>
        <v>3</v>
      </c>
      <c r="AE2531" s="32">
        <f>VLOOKUP($B2531,meanLDage!$Z$3:$AC$3145,2,FALSE)</f>
        <v>10.106702197194997</v>
      </c>
      <c r="AF2531" s="6">
        <f>VLOOKUP(V2531,'2017 rep county selection'!$A$1:$C$281,3,FALSE)</f>
        <v>48479</v>
      </c>
      <c r="AH2531" s="9">
        <f t="shared" si="279"/>
        <v>48479</v>
      </c>
    </row>
    <row r="2532" spans="1:34" ht="15.75" customHeight="1" x14ac:dyDescent="0.3">
      <c r="A2532" s="4">
        <v>48</v>
      </c>
      <c r="B2532" s="4">
        <v>48083</v>
      </c>
      <c r="C2532" s="6" t="s">
        <v>2298</v>
      </c>
      <c r="D2532" s="6" t="s">
        <v>1526</v>
      </c>
      <c r="E2532" s="4">
        <v>48303</v>
      </c>
      <c r="F2532" s="4">
        <v>48303</v>
      </c>
      <c r="G2532" s="4">
        <v>48303</v>
      </c>
      <c r="H2532" s="37">
        <v>159749752</v>
      </c>
      <c r="I2532" s="37">
        <v>135033861.89700601</v>
      </c>
      <c r="J2532" s="37">
        <v>145595321.646449</v>
      </c>
      <c r="K2532" s="4" t="str">
        <f>VLOOKUP(B2532,altitude!$B$3:$E$3232,4)</f>
        <v>L</v>
      </c>
      <c r="L2532" s="4">
        <f>VLOOKUP(B2532,fuelregion!$C$5:$D$3233,2,FALSE)</f>
        <v>300001000</v>
      </c>
      <c r="M2532" s="4">
        <f>VLOOKUP(B2532,fuelregion!$H$5:$I$3113,2,FALSE)</f>
        <v>300001000</v>
      </c>
      <c r="N2532" s="4">
        <f>VLOOKUP(B2532,imbin!$B$4:$D$3233,2,FALSE)</f>
        <v>0</v>
      </c>
      <c r="O2532" s="4" t="str">
        <f>VLOOKUP(B2532,imbin!$B$4:$D$3233,3,FALSE)</f>
        <v>Submittal</v>
      </c>
      <c r="P2532" s="4">
        <f>IF(ISNA(VLOOKUP(B2532,rampbin!$B$4:$G$1697,6,FALSE)),2,VLOOKUP(B2532,rampbin!$B$4:$G$1697,6,FALSE))</f>
        <v>2</v>
      </c>
      <c r="Q2532" s="4" t="str">
        <f>IF(ISNA(VLOOKUP(B2532,rampbin!$B$4:$G$1697,5,FALSE)),"MOVES",VLOOKUP(B2532,rampbin!$B$4:$G$1697,5,FALSE))</f>
        <v>MOVES</v>
      </c>
      <c r="R2532" s="4" t="s">
        <v>1880</v>
      </c>
      <c r="S2532" s="6" t="s">
        <v>1851</v>
      </c>
      <c r="T2532" s="4">
        <f>VLOOKUP(B2532,meanLDage!$B$3:$E$3145,4,FALSE)</f>
        <v>4</v>
      </c>
      <c r="U2532" s="32">
        <f>VLOOKUP(B2532,meanLDage!$B$3:$E$3145,2,FALSE)</f>
        <v>11.522546072797224</v>
      </c>
      <c r="V2532" s="4" t="str">
        <f t="shared" si="274"/>
        <v>48_L_300001000_0_3_2</v>
      </c>
      <c r="W2532" s="4">
        <v>48375</v>
      </c>
      <c r="X2532" s="6"/>
      <c r="Y2532" s="8">
        <f t="shared" si="275"/>
        <v>48375</v>
      </c>
      <c r="Z2532" s="6" t="b">
        <f t="shared" si="273"/>
        <v>0</v>
      </c>
      <c r="AA2532" s="6">
        <f t="shared" si="276"/>
        <v>48303</v>
      </c>
      <c r="AB2532" s="4">
        <f t="shared" si="277"/>
        <v>4</v>
      </c>
      <c r="AC2532" s="32">
        <f t="shared" si="278"/>
        <v>11.522546072797224</v>
      </c>
      <c r="AD2532" s="4">
        <f>VLOOKUP($B2532,meanLDage!$Z$3:$AC$3145,4,FALSE)</f>
        <v>3</v>
      </c>
      <c r="AE2532" s="32">
        <f>VLOOKUP($B2532,meanLDage!$Z$3:$AC$3145,2,FALSE)</f>
        <v>10.967311523377811</v>
      </c>
      <c r="AF2532" s="6">
        <f>VLOOKUP(V2532,'2017 rep county selection'!$A$1:$C$281,3,FALSE)</f>
        <v>48479</v>
      </c>
      <c r="AH2532" s="9">
        <f t="shared" si="279"/>
        <v>48479</v>
      </c>
    </row>
    <row r="2533" spans="1:34" ht="15.75" customHeight="1" x14ac:dyDescent="0.3">
      <c r="A2533" s="4">
        <v>48</v>
      </c>
      <c r="B2533" s="4">
        <v>48085</v>
      </c>
      <c r="C2533" s="6" t="s">
        <v>2298</v>
      </c>
      <c r="D2533" s="6" t="s">
        <v>1527</v>
      </c>
      <c r="E2533" s="4">
        <v>48439</v>
      </c>
      <c r="F2533" s="4">
        <v>48439</v>
      </c>
      <c r="G2533" s="4">
        <v>48439</v>
      </c>
      <c r="H2533" s="37">
        <v>6232368249</v>
      </c>
      <c r="I2533" s="37">
        <v>7882748722.1930103</v>
      </c>
      <c r="J2533" s="37">
        <v>8499285435.0894804</v>
      </c>
      <c r="K2533" s="4" t="str">
        <f>VLOOKUP(B2533,altitude!$B$3:$E$3232,4)</f>
        <v>L</v>
      </c>
      <c r="L2533" s="4">
        <f>VLOOKUP(B2533,fuelregion!$C$5:$D$3233,2,FALSE)</f>
        <v>1370011000</v>
      </c>
      <c r="M2533" s="4">
        <f>VLOOKUP(B2533,fuelregion!$H$5:$I$3113,2,FALSE)</f>
        <v>1370011000</v>
      </c>
      <c r="N2533" s="4">
        <f>VLOOKUP(B2533,imbin!$B$4:$D$3233,2,FALSE)</f>
        <v>1</v>
      </c>
      <c r="O2533" s="4" t="str">
        <f>VLOOKUP(B2533,imbin!$B$4:$D$3233,3,FALSE)</f>
        <v>Submittal</v>
      </c>
      <c r="P2533" s="4">
        <f>IF(ISNA(VLOOKUP(B2533,rampbin!$B$4:$G$1697,6,FALSE)),2,VLOOKUP(B2533,rampbin!$B$4:$G$1697,6,FALSE))</f>
        <v>2</v>
      </c>
      <c r="Q2533" s="4" t="str">
        <f>IF(ISNA(VLOOKUP(B2533,rampbin!$B$4:$G$1697,5,FALSE)),"MOVES",VLOOKUP(B2533,rampbin!$B$4:$G$1697,5,FALSE))</f>
        <v>MOVES</v>
      </c>
      <c r="R2533" s="4" t="s">
        <v>1877</v>
      </c>
      <c r="S2533" s="6" t="s">
        <v>2187</v>
      </c>
      <c r="T2533" s="4">
        <f>VLOOKUP(B2533,meanLDage!$B$3:$E$3145,4,FALSE)</f>
        <v>2</v>
      </c>
      <c r="U2533" s="32">
        <f>VLOOKUP(B2533,meanLDage!$B$3:$E$3145,2,FALSE)</f>
        <v>7.6821529692179906</v>
      </c>
      <c r="V2533" s="4" t="str">
        <f t="shared" si="274"/>
        <v>48_L_1370011000_1_2_2</v>
      </c>
      <c r="W2533" s="4">
        <v>48201</v>
      </c>
      <c r="X2533" s="6"/>
      <c r="Y2533" s="8">
        <f t="shared" si="275"/>
        <v>48201</v>
      </c>
      <c r="Z2533" s="6" t="b">
        <f t="shared" si="273"/>
        <v>0</v>
      </c>
      <c r="AA2533" s="6">
        <f t="shared" si="276"/>
        <v>48439</v>
      </c>
      <c r="AB2533" s="4">
        <f t="shared" si="277"/>
        <v>2</v>
      </c>
      <c r="AC2533" s="32">
        <f t="shared" si="278"/>
        <v>7.6821529692179906</v>
      </c>
      <c r="AD2533" s="4">
        <f>VLOOKUP($B2533,meanLDage!$Z$3:$AC$3145,4,FALSE)</f>
        <v>2</v>
      </c>
      <c r="AE2533" s="32">
        <f>VLOOKUP($B2533,meanLDage!$Z$3:$AC$3145,2,FALSE)</f>
        <v>7.3220032249664104</v>
      </c>
      <c r="AF2533" s="6">
        <f>VLOOKUP(V2533,'2017 rep county selection'!$A$1:$C$281,3,FALSE)</f>
        <v>48201</v>
      </c>
      <c r="AH2533" s="9">
        <f t="shared" si="279"/>
        <v>48201</v>
      </c>
    </row>
    <row r="2534" spans="1:34" ht="15.75" customHeight="1" x14ac:dyDescent="0.3">
      <c r="A2534" s="4">
        <v>48</v>
      </c>
      <c r="B2534" s="4">
        <v>48087</v>
      </c>
      <c r="C2534" s="6" t="s">
        <v>2298</v>
      </c>
      <c r="D2534" s="6" t="s">
        <v>1528</v>
      </c>
      <c r="E2534" s="4">
        <v>48303</v>
      </c>
      <c r="F2534" s="4">
        <v>48303</v>
      </c>
      <c r="G2534" s="4">
        <v>48303</v>
      </c>
      <c r="H2534" s="37">
        <v>42691197</v>
      </c>
      <c r="I2534" s="37">
        <v>78698961.798851803</v>
      </c>
      <c r="J2534" s="37">
        <v>84854276.515268907</v>
      </c>
      <c r="K2534" s="4" t="str">
        <f>VLOOKUP(B2534,altitude!$B$3:$E$3232,4)</f>
        <v>L</v>
      </c>
      <c r="L2534" s="4">
        <f>VLOOKUP(B2534,fuelregion!$C$5:$D$3233,2,FALSE)</f>
        <v>300001000</v>
      </c>
      <c r="M2534" s="4">
        <f>VLOOKUP(B2534,fuelregion!$H$5:$I$3113,2,FALSE)</f>
        <v>300001000</v>
      </c>
      <c r="N2534" s="4">
        <f>VLOOKUP(B2534,imbin!$B$4:$D$3233,2,FALSE)</f>
        <v>0</v>
      </c>
      <c r="O2534" s="4" t="str">
        <f>VLOOKUP(B2534,imbin!$B$4:$D$3233,3,FALSE)</f>
        <v>Submittal</v>
      </c>
      <c r="P2534" s="4">
        <f>IF(ISNA(VLOOKUP(B2534,rampbin!$B$4:$G$1697,6,FALSE)),2,VLOOKUP(B2534,rampbin!$B$4:$G$1697,6,FALSE))</f>
        <v>2</v>
      </c>
      <c r="Q2534" s="4" t="str">
        <f>IF(ISNA(VLOOKUP(B2534,rampbin!$B$4:$G$1697,5,FALSE)),"MOVES",VLOOKUP(B2534,rampbin!$B$4:$G$1697,5,FALSE))</f>
        <v>MOVES</v>
      </c>
      <c r="R2534" s="4" t="s">
        <v>1880</v>
      </c>
      <c r="S2534" s="6" t="s">
        <v>1851</v>
      </c>
      <c r="T2534" s="4">
        <f>VLOOKUP(B2534,meanLDage!$B$3:$E$3145,4,FALSE)</f>
        <v>4</v>
      </c>
      <c r="U2534" s="32">
        <f>VLOOKUP(B2534,meanLDage!$B$3:$E$3145,2,FALSE)</f>
        <v>11.818147014678246</v>
      </c>
      <c r="V2534" s="4" t="str">
        <f t="shared" si="274"/>
        <v>48_L_300001000_0_3_2</v>
      </c>
      <c r="W2534" s="4">
        <v>48375</v>
      </c>
      <c r="X2534" s="6"/>
      <c r="Y2534" s="8">
        <f t="shared" si="275"/>
        <v>48375</v>
      </c>
      <c r="Z2534" s="6" t="b">
        <f t="shared" si="273"/>
        <v>0</v>
      </c>
      <c r="AA2534" s="6">
        <f t="shared" si="276"/>
        <v>48303</v>
      </c>
      <c r="AB2534" s="4">
        <f t="shared" si="277"/>
        <v>4</v>
      </c>
      <c r="AC2534" s="32">
        <f t="shared" si="278"/>
        <v>11.818147014678246</v>
      </c>
      <c r="AD2534" s="4">
        <f>VLOOKUP($B2534,meanLDage!$Z$3:$AC$3145,4,FALSE)</f>
        <v>3</v>
      </c>
      <c r="AE2534" s="32">
        <f>VLOOKUP($B2534,meanLDage!$Z$3:$AC$3145,2,FALSE)</f>
        <v>10.914468246416494</v>
      </c>
      <c r="AF2534" s="6">
        <f>VLOOKUP(V2534,'2017 rep county selection'!$A$1:$C$281,3,FALSE)</f>
        <v>48479</v>
      </c>
      <c r="AH2534" s="9">
        <f t="shared" si="279"/>
        <v>48479</v>
      </c>
    </row>
    <row r="2535" spans="1:34" ht="15.75" customHeight="1" x14ac:dyDescent="0.3">
      <c r="A2535" s="4">
        <v>48</v>
      </c>
      <c r="B2535" s="4">
        <v>48089</v>
      </c>
      <c r="C2535" s="6" t="s">
        <v>2298</v>
      </c>
      <c r="D2535" s="6" t="s">
        <v>1529</v>
      </c>
      <c r="E2535" s="4">
        <v>48309</v>
      </c>
      <c r="F2535" s="4">
        <v>48309</v>
      </c>
      <c r="G2535" s="4">
        <v>48309</v>
      </c>
      <c r="H2535" s="37">
        <v>628247729</v>
      </c>
      <c r="I2535" s="37">
        <v>650315952.55592</v>
      </c>
      <c r="J2535" s="37">
        <v>701179385.33884799</v>
      </c>
      <c r="K2535" s="4" t="str">
        <f>VLOOKUP(B2535,altitude!$B$3:$E$3232,4)</f>
        <v>L</v>
      </c>
      <c r="L2535" s="4">
        <f>VLOOKUP(B2535,fuelregion!$C$5:$D$3233,2,FALSE)</f>
        <v>178011000</v>
      </c>
      <c r="M2535" s="4">
        <f>VLOOKUP(B2535,fuelregion!$H$5:$I$3113,2,FALSE)</f>
        <v>178011000</v>
      </c>
      <c r="N2535" s="4">
        <f>VLOOKUP(B2535,imbin!$B$4:$D$3233,2,FALSE)</f>
        <v>0</v>
      </c>
      <c r="O2535" s="4" t="str">
        <f>VLOOKUP(B2535,imbin!$B$4:$D$3233,3,FALSE)</f>
        <v>Submittal</v>
      </c>
      <c r="P2535" s="4">
        <f>IF(ISNA(VLOOKUP(B2535,rampbin!$B$4:$G$1697,6,FALSE)),2,VLOOKUP(B2535,rampbin!$B$4:$G$1697,6,FALSE))</f>
        <v>2</v>
      </c>
      <c r="Q2535" s="4" t="str">
        <f>IF(ISNA(VLOOKUP(B2535,rampbin!$B$4:$G$1697,5,FALSE)),"MOVES",VLOOKUP(B2535,rampbin!$B$4:$G$1697,5,FALSE))</f>
        <v>MOVES</v>
      </c>
      <c r="R2535" s="4" t="s">
        <v>1880</v>
      </c>
      <c r="S2535" s="6" t="s">
        <v>1851</v>
      </c>
      <c r="T2535" s="4">
        <f>VLOOKUP(B2535,meanLDage!$B$3:$E$3145,4,FALSE)</f>
        <v>3</v>
      </c>
      <c r="U2535" s="32">
        <f>VLOOKUP(B2535,meanLDage!$B$3:$E$3145,2,FALSE)</f>
        <v>10.577980715472357</v>
      </c>
      <c r="V2535" s="4" t="str">
        <f t="shared" si="274"/>
        <v>48_L_178011000_0_3_2</v>
      </c>
      <c r="W2535" s="4">
        <v>48309</v>
      </c>
      <c r="X2535" s="6"/>
      <c r="Y2535" s="8">
        <f t="shared" si="275"/>
        <v>48309</v>
      </c>
      <c r="Z2535" s="6" t="b">
        <f t="shared" si="273"/>
        <v>1</v>
      </c>
      <c r="AA2535" s="6">
        <f t="shared" si="276"/>
        <v>48309</v>
      </c>
      <c r="AB2535" s="4">
        <f t="shared" si="277"/>
        <v>3</v>
      </c>
      <c r="AC2535" s="32">
        <f t="shared" si="278"/>
        <v>10.577980715472357</v>
      </c>
      <c r="AD2535" s="4">
        <f>VLOOKUP($B2535,meanLDage!$Z$3:$AC$3145,4,FALSE)</f>
        <v>3</v>
      </c>
      <c r="AE2535" s="32">
        <f>VLOOKUP($B2535,meanLDage!$Z$3:$AC$3145,2,FALSE)</f>
        <v>10.018286758696087</v>
      </c>
      <c r="AF2535" s="6">
        <f>VLOOKUP(V2535,'2017 rep county selection'!$A$1:$C$281,3,FALSE)</f>
        <v>48309</v>
      </c>
      <c r="AH2535" s="9">
        <f t="shared" si="279"/>
        <v>48309</v>
      </c>
    </row>
    <row r="2536" spans="1:34" ht="15.75" customHeight="1" x14ac:dyDescent="0.3">
      <c r="A2536" s="4">
        <v>48</v>
      </c>
      <c r="B2536" s="4">
        <v>48091</v>
      </c>
      <c r="C2536" s="6" t="s">
        <v>2298</v>
      </c>
      <c r="D2536" s="6" t="s">
        <v>1530</v>
      </c>
      <c r="E2536" s="4">
        <v>48209</v>
      </c>
      <c r="F2536" s="4">
        <v>48209</v>
      </c>
      <c r="G2536" s="4">
        <v>48209</v>
      </c>
      <c r="H2536" s="37">
        <v>1428390008</v>
      </c>
      <c r="I2536" s="37">
        <v>1642062861.1564701</v>
      </c>
      <c r="J2536" s="37">
        <v>1770494208.4607999</v>
      </c>
      <c r="K2536" s="4" t="str">
        <f>VLOOKUP(B2536,altitude!$B$3:$E$3232,4)</f>
        <v>L</v>
      </c>
      <c r="L2536" s="4">
        <f>VLOOKUP(B2536,fuelregion!$C$5:$D$3233,2,FALSE)</f>
        <v>178011000</v>
      </c>
      <c r="M2536" s="4">
        <f>VLOOKUP(B2536,fuelregion!$H$5:$I$3113,2,FALSE)</f>
        <v>178011000</v>
      </c>
      <c r="N2536" s="4">
        <f>VLOOKUP(B2536,imbin!$B$4:$D$3233,2,FALSE)</f>
        <v>0</v>
      </c>
      <c r="O2536" s="4" t="str">
        <f>VLOOKUP(B2536,imbin!$B$4:$D$3233,3,FALSE)</f>
        <v>Submittal</v>
      </c>
      <c r="P2536" s="4">
        <f>IF(ISNA(VLOOKUP(B2536,rampbin!$B$4:$G$1697,6,FALSE)),2,VLOOKUP(B2536,rampbin!$B$4:$G$1697,6,FALSE))</f>
        <v>2</v>
      </c>
      <c r="Q2536" s="4" t="str">
        <f>IF(ISNA(VLOOKUP(B2536,rampbin!$B$4:$G$1697,5,FALSE)),"MOVES",VLOOKUP(B2536,rampbin!$B$4:$G$1697,5,FALSE))</f>
        <v>MOVES</v>
      </c>
      <c r="R2536" s="4" t="s">
        <v>1877</v>
      </c>
      <c r="S2536" s="6" t="s">
        <v>2180</v>
      </c>
      <c r="T2536" s="4">
        <f>VLOOKUP(B2536,meanLDage!$B$3:$E$3145,4,FALSE)</f>
        <v>3</v>
      </c>
      <c r="U2536" s="32">
        <f>VLOOKUP(B2536,meanLDage!$B$3:$E$3145,2,FALSE)</f>
        <v>9.0321300321884621</v>
      </c>
      <c r="V2536" s="4" t="str">
        <f t="shared" si="274"/>
        <v>48_L_178011000_0_2_2</v>
      </c>
      <c r="W2536" s="4">
        <v>48309</v>
      </c>
      <c r="X2536" s="6"/>
      <c r="Y2536" s="8">
        <f t="shared" si="275"/>
        <v>48309</v>
      </c>
      <c r="Z2536" s="6" t="b">
        <f t="shared" si="273"/>
        <v>0</v>
      </c>
      <c r="AA2536" s="6">
        <f t="shared" si="276"/>
        <v>48209</v>
      </c>
      <c r="AB2536" s="4">
        <f t="shared" si="277"/>
        <v>3</v>
      </c>
      <c r="AC2536" s="32">
        <f t="shared" si="278"/>
        <v>9.0321300321884621</v>
      </c>
      <c r="AD2536" s="4">
        <f>VLOOKUP($B2536,meanLDage!$Z$3:$AC$3145,4,FALSE)</f>
        <v>2</v>
      </c>
      <c r="AE2536" s="32">
        <f>VLOOKUP($B2536,meanLDage!$Z$3:$AC$3145,2,FALSE)</f>
        <v>8.5008960662736648</v>
      </c>
      <c r="AF2536" s="6">
        <f>VLOOKUP(V2536,'2017 rep county selection'!$A$1:$C$281,3,FALSE)</f>
        <v>48029</v>
      </c>
      <c r="AH2536" s="9">
        <f t="shared" si="279"/>
        <v>48029</v>
      </c>
    </row>
    <row r="2537" spans="1:34" ht="15.75" customHeight="1" x14ac:dyDescent="0.3">
      <c r="A2537" s="4">
        <v>48</v>
      </c>
      <c r="B2537" s="4">
        <v>48093</v>
      </c>
      <c r="C2537" s="6" t="s">
        <v>2298</v>
      </c>
      <c r="D2537" s="6" t="s">
        <v>609</v>
      </c>
      <c r="E2537" s="4">
        <v>48303</v>
      </c>
      <c r="F2537" s="4">
        <v>48303</v>
      </c>
      <c r="G2537" s="4">
        <v>48303</v>
      </c>
      <c r="H2537" s="37">
        <v>206949342</v>
      </c>
      <c r="I2537" s="37">
        <v>167289984.73645499</v>
      </c>
      <c r="J2537" s="37">
        <v>180374306.072438</v>
      </c>
      <c r="K2537" s="4" t="str">
        <f>VLOOKUP(B2537,altitude!$B$3:$E$3232,4)</f>
        <v>L</v>
      </c>
      <c r="L2537" s="4">
        <f>VLOOKUP(B2537,fuelregion!$C$5:$D$3233,2,FALSE)</f>
        <v>300001000</v>
      </c>
      <c r="M2537" s="4">
        <f>VLOOKUP(B2537,fuelregion!$H$5:$I$3113,2,FALSE)</f>
        <v>300001000</v>
      </c>
      <c r="N2537" s="4">
        <f>VLOOKUP(B2537,imbin!$B$4:$D$3233,2,FALSE)</f>
        <v>0</v>
      </c>
      <c r="O2537" s="4" t="str">
        <f>VLOOKUP(B2537,imbin!$B$4:$D$3233,3,FALSE)</f>
        <v>Submittal</v>
      </c>
      <c r="P2537" s="4">
        <f>IF(ISNA(VLOOKUP(B2537,rampbin!$B$4:$G$1697,6,FALSE)),2,VLOOKUP(B2537,rampbin!$B$4:$G$1697,6,FALSE))</f>
        <v>2</v>
      </c>
      <c r="Q2537" s="4" t="str">
        <f>IF(ISNA(VLOOKUP(B2537,rampbin!$B$4:$G$1697,5,FALSE)),"MOVES",VLOOKUP(B2537,rampbin!$B$4:$G$1697,5,FALSE))</f>
        <v>MOVES</v>
      </c>
      <c r="R2537" s="4" t="s">
        <v>1880</v>
      </c>
      <c r="S2537" s="6" t="s">
        <v>1851</v>
      </c>
      <c r="T2537" s="4">
        <f>VLOOKUP(B2537,meanLDage!$B$3:$E$3145,4,FALSE)</f>
        <v>4</v>
      </c>
      <c r="U2537" s="32">
        <f>VLOOKUP(B2537,meanLDage!$B$3:$E$3145,2,FALSE)</f>
        <v>11.566596551523242</v>
      </c>
      <c r="V2537" s="4" t="str">
        <f t="shared" si="274"/>
        <v>48_L_300001000_0_3_2</v>
      </c>
      <c r="W2537" s="4">
        <v>48375</v>
      </c>
      <c r="X2537" s="6"/>
      <c r="Y2537" s="8">
        <f t="shared" si="275"/>
        <v>48375</v>
      </c>
      <c r="Z2537" s="6" t="b">
        <f t="shared" si="273"/>
        <v>0</v>
      </c>
      <c r="AA2537" s="6">
        <f t="shared" si="276"/>
        <v>48303</v>
      </c>
      <c r="AB2537" s="4">
        <f t="shared" si="277"/>
        <v>4</v>
      </c>
      <c r="AC2537" s="32">
        <f t="shared" si="278"/>
        <v>11.566596551523242</v>
      </c>
      <c r="AD2537" s="4">
        <f>VLOOKUP($B2537,meanLDage!$Z$3:$AC$3145,4,FALSE)</f>
        <v>3</v>
      </c>
      <c r="AE2537" s="32">
        <f>VLOOKUP($B2537,meanLDage!$Z$3:$AC$3145,2,FALSE)</f>
        <v>10.941939107428427</v>
      </c>
      <c r="AF2537" s="6">
        <f>VLOOKUP(V2537,'2017 rep county selection'!$A$1:$C$281,3,FALSE)</f>
        <v>48479</v>
      </c>
      <c r="AH2537" s="9">
        <f t="shared" si="279"/>
        <v>48479</v>
      </c>
    </row>
    <row r="2538" spans="1:34" ht="15.75" customHeight="1" x14ac:dyDescent="0.3">
      <c r="A2538" s="4">
        <v>48</v>
      </c>
      <c r="B2538" s="4">
        <v>48095</v>
      </c>
      <c r="C2538" s="6" t="s">
        <v>2298</v>
      </c>
      <c r="D2538" s="6" t="s">
        <v>1531</v>
      </c>
      <c r="E2538" s="4">
        <v>48303</v>
      </c>
      <c r="F2538" s="4">
        <v>48303</v>
      </c>
      <c r="G2538" s="4">
        <v>48303</v>
      </c>
      <c r="H2538" s="37">
        <v>93862125</v>
      </c>
      <c r="I2538" s="37">
        <v>89041497.787322894</v>
      </c>
      <c r="J2538" s="37">
        <v>96005737.584141403</v>
      </c>
      <c r="K2538" s="4" t="str">
        <f>VLOOKUP(B2538,altitude!$B$3:$E$3232,4)</f>
        <v>L</v>
      </c>
      <c r="L2538" s="4">
        <f>VLOOKUP(B2538,fuelregion!$C$5:$D$3233,2,FALSE)</f>
        <v>300001000</v>
      </c>
      <c r="M2538" s="4">
        <f>VLOOKUP(B2538,fuelregion!$H$5:$I$3113,2,FALSE)</f>
        <v>300001000</v>
      </c>
      <c r="N2538" s="4">
        <f>VLOOKUP(B2538,imbin!$B$4:$D$3233,2,FALSE)</f>
        <v>0</v>
      </c>
      <c r="O2538" s="4" t="str">
        <f>VLOOKUP(B2538,imbin!$B$4:$D$3233,3,FALSE)</f>
        <v>Submittal</v>
      </c>
      <c r="P2538" s="4">
        <f>IF(ISNA(VLOOKUP(B2538,rampbin!$B$4:$G$1697,6,FALSE)),2,VLOOKUP(B2538,rampbin!$B$4:$G$1697,6,FALSE))</f>
        <v>2</v>
      </c>
      <c r="Q2538" s="4" t="str">
        <f>IF(ISNA(VLOOKUP(B2538,rampbin!$B$4:$G$1697,5,FALSE)),"MOVES",VLOOKUP(B2538,rampbin!$B$4:$G$1697,5,FALSE))</f>
        <v>MOVES</v>
      </c>
      <c r="R2538" s="4" t="s">
        <v>1880</v>
      </c>
      <c r="S2538" s="6" t="s">
        <v>1851</v>
      </c>
      <c r="T2538" s="4">
        <f>VLOOKUP(B2538,meanLDage!$B$3:$E$3145,4,FALSE)</f>
        <v>4</v>
      </c>
      <c r="U2538" s="32">
        <f>VLOOKUP(B2538,meanLDage!$B$3:$E$3145,2,FALSE)</f>
        <v>11.370223326074141</v>
      </c>
      <c r="V2538" s="4" t="str">
        <f t="shared" si="274"/>
        <v>48_L_300001000_0_3_2</v>
      </c>
      <c r="W2538" s="4">
        <v>48375</v>
      </c>
      <c r="X2538" s="6"/>
      <c r="Y2538" s="8">
        <f t="shared" si="275"/>
        <v>48375</v>
      </c>
      <c r="Z2538" s="6" t="b">
        <f t="shared" si="273"/>
        <v>0</v>
      </c>
      <c r="AA2538" s="6">
        <f t="shared" si="276"/>
        <v>48303</v>
      </c>
      <c r="AB2538" s="4">
        <f t="shared" si="277"/>
        <v>4</v>
      </c>
      <c r="AC2538" s="32">
        <f t="shared" si="278"/>
        <v>11.370223326074141</v>
      </c>
      <c r="AD2538" s="4">
        <f>VLOOKUP($B2538,meanLDage!$Z$3:$AC$3145,4,FALSE)</f>
        <v>3</v>
      </c>
      <c r="AE2538" s="32">
        <f>VLOOKUP($B2538,meanLDage!$Z$3:$AC$3145,2,FALSE)</f>
        <v>10.740712596819121</v>
      </c>
      <c r="AF2538" s="6">
        <f>VLOOKUP(V2538,'2017 rep county selection'!$A$1:$C$281,3,FALSE)</f>
        <v>48479</v>
      </c>
      <c r="AH2538" s="9">
        <f t="shared" si="279"/>
        <v>48479</v>
      </c>
    </row>
    <row r="2539" spans="1:34" ht="15.75" customHeight="1" x14ac:dyDescent="0.3">
      <c r="A2539" s="4">
        <v>48</v>
      </c>
      <c r="B2539" s="4">
        <v>48097</v>
      </c>
      <c r="C2539" s="6" t="s">
        <v>2298</v>
      </c>
      <c r="D2539" s="6" t="s">
        <v>1532</v>
      </c>
      <c r="E2539" s="4">
        <v>48245</v>
      </c>
      <c r="F2539" s="4">
        <v>48097</v>
      </c>
      <c r="G2539" s="4">
        <v>48097</v>
      </c>
      <c r="H2539" s="37">
        <v>637215926</v>
      </c>
      <c r="I2539" s="37">
        <v>681885448.15801799</v>
      </c>
      <c r="J2539" s="37">
        <v>735218039.05999005</v>
      </c>
      <c r="K2539" s="4" t="str">
        <f>VLOOKUP(B2539,altitude!$B$3:$E$3232,4)</f>
        <v>L</v>
      </c>
      <c r="L2539" s="4">
        <f>VLOOKUP(B2539,fuelregion!$C$5:$D$3233,2,FALSE)</f>
        <v>178011000</v>
      </c>
      <c r="M2539" s="4">
        <f>VLOOKUP(B2539,fuelregion!$H$5:$I$3113,2,FALSE)</f>
        <v>178011000</v>
      </c>
      <c r="N2539" s="4">
        <f>VLOOKUP(B2539,imbin!$B$4:$D$3233,2,FALSE)</f>
        <v>0</v>
      </c>
      <c r="O2539" s="4" t="str">
        <f>VLOOKUP(B2539,imbin!$B$4:$D$3233,3,FALSE)</f>
        <v>Submittal</v>
      </c>
      <c r="P2539" s="4">
        <f>IF(ISNA(VLOOKUP(B2539,rampbin!$B$4:$G$1697,6,FALSE)),2,VLOOKUP(B2539,rampbin!$B$4:$G$1697,6,FALSE))</f>
        <v>2</v>
      </c>
      <c r="Q2539" s="4" t="str">
        <f>IF(ISNA(VLOOKUP(B2539,rampbin!$B$4:$G$1697,5,FALSE)),"MOVES",VLOOKUP(B2539,rampbin!$B$4:$G$1697,5,FALSE))</f>
        <v>MOVES</v>
      </c>
      <c r="R2539" s="4" t="s">
        <v>1880</v>
      </c>
      <c r="S2539" s="6" t="s">
        <v>1851</v>
      </c>
      <c r="T2539" s="4">
        <f>VLOOKUP(B2539,meanLDage!$B$3:$E$3145,4,FALSE)</f>
        <v>3</v>
      </c>
      <c r="U2539" s="32">
        <f>VLOOKUP(B2539,meanLDage!$B$3:$E$3145,2,FALSE)</f>
        <v>10.173376115888074</v>
      </c>
      <c r="V2539" s="4" t="str">
        <f t="shared" si="274"/>
        <v>48_L_178011000_0_3_2</v>
      </c>
      <c r="W2539" s="4">
        <v>48309</v>
      </c>
      <c r="X2539" s="6"/>
      <c r="Y2539" s="8">
        <f t="shared" si="275"/>
        <v>48309</v>
      </c>
      <c r="Z2539" s="6" t="b">
        <f t="shared" si="273"/>
        <v>0</v>
      </c>
      <c r="AA2539" s="6">
        <f t="shared" si="276"/>
        <v>48097</v>
      </c>
      <c r="AB2539" s="4">
        <f t="shared" si="277"/>
        <v>3</v>
      </c>
      <c r="AC2539" s="32">
        <f t="shared" si="278"/>
        <v>10.173376115888074</v>
      </c>
      <c r="AD2539" s="4">
        <f>VLOOKUP($B2539,meanLDage!$Z$3:$AC$3145,4,FALSE)</f>
        <v>3</v>
      </c>
      <c r="AE2539" s="32">
        <f>VLOOKUP($B2539,meanLDage!$Z$3:$AC$3145,2,FALSE)</f>
        <v>9.6006235935960245</v>
      </c>
      <c r="AF2539" s="6">
        <f>VLOOKUP(V2539,'2017 rep county selection'!$A$1:$C$281,3,FALSE)</f>
        <v>48309</v>
      </c>
      <c r="AH2539" s="9">
        <f t="shared" si="279"/>
        <v>48309</v>
      </c>
    </row>
    <row r="2540" spans="1:34" ht="15.75" customHeight="1" x14ac:dyDescent="0.3">
      <c r="A2540" s="4">
        <v>48</v>
      </c>
      <c r="B2540" s="4">
        <v>48099</v>
      </c>
      <c r="C2540" s="6" t="s">
        <v>2298</v>
      </c>
      <c r="D2540" s="6" t="s">
        <v>1533</v>
      </c>
      <c r="E2540" s="4">
        <v>48355</v>
      </c>
      <c r="F2540" s="4">
        <v>48355</v>
      </c>
      <c r="G2540" s="4">
        <v>48355</v>
      </c>
      <c r="H2540" s="37">
        <v>438963949</v>
      </c>
      <c r="I2540" s="37">
        <v>425233884.87861902</v>
      </c>
      <c r="J2540" s="37">
        <v>458492880.03970599</v>
      </c>
      <c r="K2540" s="4" t="str">
        <f>VLOOKUP(B2540,altitude!$B$3:$E$3232,4)</f>
        <v>L</v>
      </c>
      <c r="L2540" s="4">
        <f>VLOOKUP(B2540,fuelregion!$C$5:$D$3233,2,FALSE)</f>
        <v>178011000</v>
      </c>
      <c r="M2540" s="4">
        <f>VLOOKUP(B2540,fuelregion!$H$5:$I$3113,2,FALSE)</f>
        <v>178011000</v>
      </c>
      <c r="N2540" s="4">
        <f>VLOOKUP(B2540,imbin!$B$4:$D$3233,2,FALSE)</f>
        <v>0</v>
      </c>
      <c r="O2540" s="4" t="str">
        <f>VLOOKUP(B2540,imbin!$B$4:$D$3233,3,FALSE)</f>
        <v>Submittal</v>
      </c>
      <c r="P2540" s="4">
        <f>IF(ISNA(VLOOKUP(B2540,rampbin!$B$4:$G$1697,6,FALSE)),2,VLOOKUP(B2540,rampbin!$B$4:$G$1697,6,FALSE))</f>
        <v>2</v>
      </c>
      <c r="Q2540" s="4" t="str">
        <f>IF(ISNA(VLOOKUP(B2540,rampbin!$B$4:$G$1697,5,FALSE)),"MOVES",VLOOKUP(B2540,rampbin!$B$4:$G$1697,5,FALSE))</f>
        <v>MOVES</v>
      </c>
      <c r="R2540" s="4" t="s">
        <v>1877</v>
      </c>
      <c r="S2540" s="6" t="s">
        <v>2183</v>
      </c>
      <c r="T2540" s="4">
        <f>VLOOKUP(B2540,meanLDage!$B$3:$E$3145,4,FALSE)</f>
        <v>3</v>
      </c>
      <c r="U2540" s="32">
        <f>VLOOKUP(B2540,meanLDage!$B$3:$E$3145,2,FALSE)</f>
        <v>9.4507732407843541</v>
      </c>
      <c r="V2540" s="4" t="str">
        <f t="shared" si="274"/>
        <v>48_L_178011000_0_2_2</v>
      </c>
      <c r="W2540" s="4">
        <v>48309</v>
      </c>
      <c r="X2540" s="6"/>
      <c r="Y2540" s="8">
        <f t="shared" si="275"/>
        <v>48309</v>
      </c>
      <c r="Z2540" s="6" t="b">
        <f t="shared" si="273"/>
        <v>0</v>
      </c>
      <c r="AA2540" s="6">
        <f t="shared" si="276"/>
        <v>48355</v>
      </c>
      <c r="AB2540" s="4">
        <f t="shared" si="277"/>
        <v>3</v>
      </c>
      <c r="AC2540" s="32">
        <f t="shared" si="278"/>
        <v>9.4507732407843541</v>
      </c>
      <c r="AD2540" s="4">
        <f>VLOOKUP($B2540,meanLDage!$Z$3:$AC$3145,4,FALSE)</f>
        <v>2</v>
      </c>
      <c r="AE2540" s="32">
        <f>VLOOKUP($B2540,meanLDage!$Z$3:$AC$3145,2,FALSE)</f>
        <v>8.9085287160379565</v>
      </c>
      <c r="AF2540" s="6">
        <f>VLOOKUP(V2540,'2017 rep county selection'!$A$1:$C$281,3,FALSE)</f>
        <v>48029</v>
      </c>
      <c r="AH2540" s="9">
        <f t="shared" si="279"/>
        <v>48029</v>
      </c>
    </row>
    <row r="2541" spans="1:34" ht="15.75" customHeight="1" x14ac:dyDescent="0.3">
      <c r="A2541" s="4">
        <v>48</v>
      </c>
      <c r="B2541" s="4">
        <v>48101</v>
      </c>
      <c r="C2541" s="6" t="s">
        <v>2298</v>
      </c>
      <c r="D2541" s="6" t="s">
        <v>1534</v>
      </c>
      <c r="E2541" s="4">
        <v>48303</v>
      </c>
      <c r="F2541" s="4">
        <v>48303</v>
      </c>
      <c r="G2541" s="4">
        <v>48303</v>
      </c>
      <c r="H2541" s="37">
        <v>34384801</v>
      </c>
      <c r="I2541" s="37">
        <v>30059410.186646301</v>
      </c>
      <c r="J2541" s="37">
        <v>32410459.370107401</v>
      </c>
      <c r="K2541" s="4" t="str">
        <f>VLOOKUP(B2541,altitude!$B$3:$E$3232,4)</f>
        <v>L</v>
      </c>
      <c r="L2541" s="4">
        <f>VLOOKUP(B2541,fuelregion!$C$5:$D$3233,2,FALSE)</f>
        <v>300001000</v>
      </c>
      <c r="M2541" s="4">
        <f>VLOOKUP(B2541,fuelregion!$H$5:$I$3113,2,FALSE)</f>
        <v>300001000</v>
      </c>
      <c r="N2541" s="4">
        <f>VLOOKUP(B2541,imbin!$B$4:$D$3233,2,FALSE)</f>
        <v>0</v>
      </c>
      <c r="O2541" s="4" t="str">
        <f>VLOOKUP(B2541,imbin!$B$4:$D$3233,3,FALSE)</f>
        <v>Submittal</v>
      </c>
      <c r="P2541" s="4">
        <f>IF(ISNA(VLOOKUP(B2541,rampbin!$B$4:$G$1697,6,FALSE)),2,VLOOKUP(B2541,rampbin!$B$4:$G$1697,6,FALSE))</f>
        <v>2</v>
      </c>
      <c r="Q2541" s="4" t="str">
        <f>IF(ISNA(VLOOKUP(B2541,rampbin!$B$4:$G$1697,5,FALSE)),"MOVES",VLOOKUP(B2541,rampbin!$B$4:$G$1697,5,FALSE))</f>
        <v>MOVES</v>
      </c>
      <c r="R2541" s="4" t="s">
        <v>1880</v>
      </c>
      <c r="S2541" s="6" t="s">
        <v>1851</v>
      </c>
      <c r="T2541" s="4">
        <f>VLOOKUP(B2541,meanLDage!$B$3:$E$3145,4,FALSE)</f>
        <v>4</v>
      </c>
      <c r="U2541" s="32">
        <f>VLOOKUP(B2541,meanLDage!$B$3:$E$3145,2,FALSE)</f>
        <v>12.007154215001041</v>
      </c>
      <c r="V2541" s="4" t="str">
        <f t="shared" si="274"/>
        <v>48_L_300001000_0_4_2</v>
      </c>
      <c r="W2541" s="4">
        <v>48375</v>
      </c>
      <c r="X2541" s="6"/>
      <c r="Y2541" s="8">
        <f t="shared" si="275"/>
        <v>48375</v>
      </c>
      <c r="Z2541" s="6" t="b">
        <f t="shared" si="273"/>
        <v>0</v>
      </c>
      <c r="AA2541" s="6">
        <f t="shared" si="276"/>
        <v>48303</v>
      </c>
      <c r="AB2541" s="4">
        <f t="shared" si="277"/>
        <v>4</v>
      </c>
      <c r="AC2541" s="32">
        <f t="shared" si="278"/>
        <v>12.007154215001041</v>
      </c>
      <c r="AD2541" s="4">
        <f>VLOOKUP($B2541,meanLDage!$Z$3:$AC$3145,4,FALSE)</f>
        <v>4</v>
      </c>
      <c r="AE2541" s="32">
        <f>VLOOKUP($B2541,meanLDage!$Z$3:$AC$3145,2,FALSE)</f>
        <v>11.474879169486051</v>
      </c>
      <c r="AF2541" s="6">
        <f>VLOOKUP(V2541,'2017 rep county selection'!$A$1:$C$281,3,FALSE)</f>
        <v>48229</v>
      </c>
      <c r="AH2541" s="9">
        <f t="shared" si="279"/>
        <v>48229</v>
      </c>
    </row>
    <row r="2542" spans="1:34" ht="15.75" customHeight="1" x14ac:dyDescent="0.3">
      <c r="A2542" s="4">
        <v>48</v>
      </c>
      <c r="B2542" s="4">
        <v>48103</v>
      </c>
      <c r="C2542" s="6" t="s">
        <v>2298</v>
      </c>
      <c r="D2542" s="6" t="s">
        <v>1535</v>
      </c>
      <c r="E2542" s="4">
        <v>48479</v>
      </c>
      <c r="F2542" s="4">
        <v>48479</v>
      </c>
      <c r="G2542" s="4">
        <v>48479</v>
      </c>
      <c r="H2542" s="37">
        <v>84633197</v>
      </c>
      <c r="I2542" s="37">
        <v>108639550.943726</v>
      </c>
      <c r="J2542" s="37">
        <v>117136621.44439</v>
      </c>
      <c r="K2542" s="4" t="str">
        <f>VLOOKUP(B2542,altitude!$B$3:$E$3232,4)</f>
        <v>L</v>
      </c>
      <c r="L2542" s="4">
        <f>VLOOKUP(B2542,fuelregion!$C$5:$D$3233,2,FALSE)</f>
        <v>300001000</v>
      </c>
      <c r="M2542" s="4">
        <f>VLOOKUP(B2542,fuelregion!$H$5:$I$3113,2,FALSE)</f>
        <v>300001000</v>
      </c>
      <c r="N2542" s="4">
        <f>VLOOKUP(B2542,imbin!$B$4:$D$3233,2,FALSE)</f>
        <v>0</v>
      </c>
      <c r="O2542" s="4" t="str">
        <f>VLOOKUP(B2542,imbin!$B$4:$D$3233,3,FALSE)</f>
        <v>Submittal</v>
      </c>
      <c r="P2542" s="4">
        <f>IF(ISNA(VLOOKUP(B2542,rampbin!$B$4:$G$1697,6,FALSE)),2,VLOOKUP(B2542,rampbin!$B$4:$G$1697,6,FALSE))</f>
        <v>2</v>
      </c>
      <c r="Q2542" s="4" t="str">
        <f>IF(ISNA(VLOOKUP(B2542,rampbin!$B$4:$G$1697,5,FALSE)),"MOVES",VLOOKUP(B2542,rampbin!$B$4:$G$1697,5,FALSE))</f>
        <v>MOVES</v>
      </c>
      <c r="R2542" s="4" t="s">
        <v>1880</v>
      </c>
      <c r="S2542" s="6" t="s">
        <v>1851</v>
      </c>
      <c r="T2542" s="4">
        <f>VLOOKUP(B2542,meanLDage!$B$3:$E$3145,4,FALSE)</f>
        <v>3</v>
      </c>
      <c r="U2542" s="32">
        <f>VLOOKUP(B2542,meanLDage!$B$3:$E$3145,2,FALSE)</f>
        <v>9.1467232689902644</v>
      </c>
      <c r="V2542" s="4" t="str">
        <f t="shared" si="274"/>
        <v>48_L_300001000_0_2_2</v>
      </c>
      <c r="W2542" s="4">
        <v>48303</v>
      </c>
      <c r="X2542" s="6"/>
      <c r="Y2542" s="8">
        <f t="shared" si="275"/>
        <v>48303</v>
      </c>
      <c r="Z2542" s="6" t="b">
        <f t="shared" si="273"/>
        <v>0</v>
      </c>
      <c r="AA2542" s="6">
        <f t="shared" si="276"/>
        <v>48479</v>
      </c>
      <c r="AB2542" s="4">
        <f t="shared" si="277"/>
        <v>3</v>
      </c>
      <c r="AC2542" s="32">
        <f t="shared" si="278"/>
        <v>9.1467232689902644</v>
      </c>
      <c r="AD2542" s="4">
        <f>VLOOKUP($B2542,meanLDage!$Z$3:$AC$3145,4,FALSE)</f>
        <v>2</v>
      </c>
      <c r="AE2542" s="32">
        <f>VLOOKUP($B2542,meanLDage!$Z$3:$AC$3145,2,FALSE)</f>
        <v>8.7193186521497594</v>
      </c>
      <c r="AF2542" s="6">
        <f>VLOOKUP(V2542,'2017 rep county selection'!$A$1:$C$281,3,FALSE)</f>
        <v>48303</v>
      </c>
      <c r="AH2542" s="9">
        <f t="shared" si="279"/>
        <v>48303</v>
      </c>
    </row>
    <row r="2543" spans="1:34" ht="15.75" customHeight="1" x14ac:dyDescent="0.3">
      <c r="A2543" s="4">
        <v>48</v>
      </c>
      <c r="B2543" s="4">
        <v>48105</v>
      </c>
      <c r="C2543" s="6" t="s">
        <v>2298</v>
      </c>
      <c r="D2543" s="6" t="s">
        <v>1475</v>
      </c>
      <c r="E2543" s="4">
        <v>48479</v>
      </c>
      <c r="F2543" s="4">
        <v>48479</v>
      </c>
      <c r="G2543" s="4">
        <v>48479</v>
      </c>
      <c r="H2543" s="37">
        <v>199547445</v>
      </c>
      <c r="I2543" s="37">
        <v>201602587.76346701</v>
      </c>
      <c r="J2543" s="37">
        <v>217370615.02882501</v>
      </c>
      <c r="K2543" s="4" t="str">
        <f>VLOOKUP(B2543,altitude!$B$3:$E$3232,4)</f>
        <v>L</v>
      </c>
      <c r="L2543" s="4">
        <f>VLOOKUP(B2543,fuelregion!$C$5:$D$3233,2,FALSE)</f>
        <v>300001000</v>
      </c>
      <c r="M2543" s="4">
        <f>VLOOKUP(B2543,fuelregion!$H$5:$I$3113,2,FALSE)</f>
        <v>300001000</v>
      </c>
      <c r="N2543" s="4">
        <f>VLOOKUP(B2543,imbin!$B$4:$D$3233,2,FALSE)</f>
        <v>0</v>
      </c>
      <c r="O2543" s="4" t="str">
        <f>VLOOKUP(B2543,imbin!$B$4:$D$3233,3,FALSE)</f>
        <v>Submittal</v>
      </c>
      <c r="P2543" s="4">
        <f>IF(ISNA(VLOOKUP(B2543,rampbin!$B$4:$G$1697,6,FALSE)),2,VLOOKUP(B2543,rampbin!$B$4:$G$1697,6,FALSE))</f>
        <v>2</v>
      </c>
      <c r="Q2543" s="4" t="str">
        <f>IF(ISNA(VLOOKUP(B2543,rampbin!$B$4:$G$1697,5,FALSE)),"MOVES",VLOOKUP(B2543,rampbin!$B$4:$G$1697,5,FALSE))</f>
        <v>MOVES</v>
      </c>
      <c r="R2543" s="4" t="s">
        <v>1880</v>
      </c>
      <c r="S2543" s="6" t="s">
        <v>1851</v>
      </c>
      <c r="T2543" s="4">
        <f>VLOOKUP(B2543,meanLDage!$B$3:$E$3145,4,FALSE)</f>
        <v>3</v>
      </c>
      <c r="U2543" s="32">
        <f>VLOOKUP(B2543,meanLDage!$B$3:$E$3145,2,FALSE)</f>
        <v>10.052458032033954</v>
      </c>
      <c r="V2543" s="4" t="str">
        <f t="shared" si="274"/>
        <v>48_L_300001000_0_3_2</v>
      </c>
      <c r="W2543" s="4">
        <v>48303</v>
      </c>
      <c r="X2543" s="6"/>
      <c r="Y2543" s="8">
        <f t="shared" si="275"/>
        <v>48303</v>
      </c>
      <c r="Z2543" s="6" t="b">
        <f t="shared" si="273"/>
        <v>0</v>
      </c>
      <c r="AA2543" s="6">
        <f t="shared" si="276"/>
        <v>48479</v>
      </c>
      <c r="AB2543" s="4">
        <f t="shared" si="277"/>
        <v>3</v>
      </c>
      <c r="AC2543" s="32">
        <f t="shared" si="278"/>
        <v>10.052458032033954</v>
      </c>
      <c r="AD2543" s="4">
        <f>VLOOKUP($B2543,meanLDage!$Z$3:$AC$3145,4,FALSE)</f>
        <v>3</v>
      </c>
      <c r="AE2543" s="32">
        <f>VLOOKUP($B2543,meanLDage!$Z$3:$AC$3145,2,FALSE)</f>
        <v>9.5496757876039648</v>
      </c>
      <c r="AF2543" s="6">
        <f>VLOOKUP(V2543,'2017 rep county selection'!$A$1:$C$281,3,FALSE)</f>
        <v>48479</v>
      </c>
      <c r="AH2543" s="9">
        <f t="shared" si="279"/>
        <v>48479</v>
      </c>
    </row>
    <row r="2544" spans="1:34" ht="15.75" customHeight="1" x14ac:dyDescent="0.3">
      <c r="A2544" s="4">
        <v>48</v>
      </c>
      <c r="B2544" s="4">
        <v>48107</v>
      </c>
      <c r="C2544" s="6" t="s">
        <v>2298</v>
      </c>
      <c r="D2544" s="6" t="s">
        <v>1536</v>
      </c>
      <c r="E2544" s="4">
        <v>48303</v>
      </c>
      <c r="F2544" s="4">
        <v>48303</v>
      </c>
      <c r="G2544" s="4">
        <v>48303</v>
      </c>
      <c r="H2544" s="37">
        <v>90295401</v>
      </c>
      <c r="I2544" s="37">
        <v>83077244.718999594</v>
      </c>
      <c r="J2544" s="37">
        <v>89574999.903447598</v>
      </c>
      <c r="K2544" s="4" t="str">
        <f>VLOOKUP(B2544,altitude!$B$3:$E$3232,4)</f>
        <v>L</v>
      </c>
      <c r="L2544" s="4">
        <f>VLOOKUP(B2544,fuelregion!$C$5:$D$3233,2,FALSE)</f>
        <v>300001000</v>
      </c>
      <c r="M2544" s="4">
        <f>VLOOKUP(B2544,fuelregion!$H$5:$I$3113,2,FALSE)</f>
        <v>300001000</v>
      </c>
      <c r="N2544" s="4">
        <f>VLOOKUP(B2544,imbin!$B$4:$D$3233,2,FALSE)</f>
        <v>0</v>
      </c>
      <c r="O2544" s="4" t="str">
        <f>VLOOKUP(B2544,imbin!$B$4:$D$3233,3,FALSE)</f>
        <v>Submittal</v>
      </c>
      <c r="P2544" s="4">
        <f>IF(ISNA(VLOOKUP(B2544,rampbin!$B$4:$G$1697,6,FALSE)),2,VLOOKUP(B2544,rampbin!$B$4:$G$1697,6,FALSE))</f>
        <v>2</v>
      </c>
      <c r="Q2544" s="4" t="str">
        <f>IF(ISNA(VLOOKUP(B2544,rampbin!$B$4:$G$1697,5,FALSE)),"MOVES",VLOOKUP(B2544,rampbin!$B$4:$G$1697,5,FALSE))</f>
        <v>MOVES</v>
      </c>
      <c r="R2544" s="4" t="s">
        <v>1877</v>
      </c>
      <c r="S2544" s="6" t="s">
        <v>2188</v>
      </c>
      <c r="T2544" s="4">
        <f>VLOOKUP(B2544,meanLDage!$B$3:$E$3145,4,FALSE)</f>
        <v>4</v>
      </c>
      <c r="U2544" s="32">
        <f>VLOOKUP(B2544,meanLDage!$B$3:$E$3145,2,FALSE)</f>
        <v>11.64227317931071</v>
      </c>
      <c r="V2544" s="4" t="str">
        <f t="shared" si="274"/>
        <v>48_L_300001000_0_4_2</v>
      </c>
      <c r="W2544" s="4">
        <v>48375</v>
      </c>
      <c r="X2544" s="6"/>
      <c r="Y2544" s="8">
        <f t="shared" si="275"/>
        <v>48375</v>
      </c>
      <c r="Z2544" s="6" t="b">
        <f t="shared" si="273"/>
        <v>0</v>
      </c>
      <c r="AA2544" s="6">
        <f t="shared" si="276"/>
        <v>48303</v>
      </c>
      <c r="AB2544" s="4">
        <f t="shared" si="277"/>
        <v>4</v>
      </c>
      <c r="AC2544" s="32">
        <f t="shared" si="278"/>
        <v>11.64227317931071</v>
      </c>
      <c r="AD2544" s="4">
        <f>VLOOKUP($B2544,meanLDage!$Z$3:$AC$3145,4,FALSE)</f>
        <v>4</v>
      </c>
      <c r="AE2544" s="32">
        <f>VLOOKUP($B2544,meanLDage!$Z$3:$AC$3145,2,FALSE)</f>
        <v>11.056715448478561</v>
      </c>
      <c r="AF2544" s="6">
        <f>VLOOKUP(V2544,'2017 rep county selection'!$A$1:$C$281,3,FALSE)</f>
        <v>48229</v>
      </c>
      <c r="AH2544" s="9">
        <f t="shared" si="279"/>
        <v>48229</v>
      </c>
    </row>
    <row r="2545" spans="1:34" ht="15.75" customHeight="1" x14ac:dyDescent="0.3">
      <c r="A2545" s="4">
        <v>48</v>
      </c>
      <c r="B2545" s="4">
        <v>48109</v>
      </c>
      <c r="C2545" s="6" t="s">
        <v>2298</v>
      </c>
      <c r="D2545" s="6" t="s">
        <v>1537</v>
      </c>
      <c r="E2545" s="4">
        <v>48303</v>
      </c>
      <c r="F2545" s="4">
        <v>48303</v>
      </c>
      <c r="G2545" s="4">
        <v>48303</v>
      </c>
      <c r="H2545" s="37">
        <v>258933568</v>
      </c>
      <c r="I2545" s="37">
        <v>221574928.872549</v>
      </c>
      <c r="J2545" s="37">
        <v>238905061.18069801</v>
      </c>
      <c r="K2545" s="4" t="str">
        <f>VLOOKUP(B2545,altitude!$B$3:$E$3232,4)</f>
        <v>L</v>
      </c>
      <c r="L2545" s="4">
        <f>VLOOKUP(B2545,fuelregion!$C$5:$D$3233,2,FALSE)</f>
        <v>300001000</v>
      </c>
      <c r="M2545" s="4">
        <f>VLOOKUP(B2545,fuelregion!$H$5:$I$3113,2,FALSE)</f>
        <v>300001000</v>
      </c>
      <c r="N2545" s="4">
        <f>VLOOKUP(B2545,imbin!$B$4:$D$3233,2,FALSE)</f>
        <v>0</v>
      </c>
      <c r="O2545" s="4" t="str">
        <f>VLOOKUP(B2545,imbin!$B$4:$D$3233,3,FALSE)</f>
        <v>Submittal</v>
      </c>
      <c r="P2545" s="4">
        <f>IF(ISNA(VLOOKUP(B2545,rampbin!$B$4:$G$1697,6,FALSE)),2,VLOOKUP(B2545,rampbin!$B$4:$G$1697,6,FALSE))</f>
        <v>2</v>
      </c>
      <c r="Q2545" s="4" t="str">
        <f>IF(ISNA(VLOOKUP(B2545,rampbin!$B$4:$G$1697,5,FALSE)),"MOVES",VLOOKUP(B2545,rampbin!$B$4:$G$1697,5,FALSE))</f>
        <v>MOVES</v>
      </c>
      <c r="R2545" s="4" t="s">
        <v>1880</v>
      </c>
      <c r="S2545" s="6" t="s">
        <v>1851</v>
      </c>
      <c r="T2545" s="4">
        <f>VLOOKUP(B2545,meanLDage!$B$3:$E$3145,4,FALSE)</f>
        <v>4</v>
      </c>
      <c r="U2545" s="32">
        <f>VLOOKUP(B2545,meanLDage!$B$3:$E$3145,2,FALSE)</f>
        <v>11.8283877378272</v>
      </c>
      <c r="V2545" s="4" t="str">
        <f t="shared" si="274"/>
        <v>48_L_300001000_0_4_2</v>
      </c>
      <c r="W2545" s="4">
        <v>48375</v>
      </c>
      <c r="X2545" s="6"/>
      <c r="Y2545" s="8">
        <f t="shared" si="275"/>
        <v>48375</v>
      </c>
      <c r="Z2545" s="6" t="b">
        <f t="shared" si="273"/>
        <v>0</v>
      </c>
      <c r="AA2545" s="6">
        <f t="shared" si="276"/>
        <v>48303</v>
      </c>
      <c r="AB2545" s="4">
        <f t="shared" si="277"/>
        <v>4</v>
      </c>
      <c r="AC2545" s="32">
        <f t="shared" si="278"/>
        <v>11.8283877378272</v>
      </c>
      <c r="AD2545" s="4">
        <f>VLOOKUP($B2545,meanLDage!$Z$3:$AC$3145,4,FALSE)</f>
        <v>4</v>
      </c>
      <c r="AE2545" s="32">
        <f>VLOOKUP($B2545,meanLDage!$Z$3:$AC$3145,2,FALSE)</f>
        <v>11.209467477646744</v>
      </c>
      <c r="AF2545" s="6">
        <f>VLOOKUP(V2545,'2017 rep county selection'!$A$1:$C$281,3,FALSE)</f>
        <v>48229</v>
      </c>
      <c r="AH2545" s="9">
        <f t="shared" si="279"/>
        <v>48229</v>
      </c>
    </row>
    <row r="2546" spans="1:34" ht="15.75" customHeight="1" x14ac:dyDescent="0.3">
      <c r="A2546" s="4">
        <v>48</v>
      </c>
      <c r="B2546" s="4">
        <v>48111</v>
      </c>
      <c r="C2546" s="6" t="s">
        <v>2298</v>
      </c>
      <c r="D2546" s="6" t="s">
        <v>1538</v>
      </c>
      <c r="E2546" s="4">
        <v>48303</v>
      </c>
      <c r="F2546" s="4">
        <v>48303</v>
      </c>
      <c r="G2546" s="4">
        <v>48303</v>
      </c>
      <c r="H2546" s="37">
        <v>128458551</v>
      </c>
      <c r="I2546" s="37">
        <v>122767222.92711601</v>
      </c>
      <c r="J2546" s="37">
        <v>132369266.92694201</v>
      </c>
      <c r="K2546" s="4" t="str">
        <f>VLOOKUP(B2546,altitude!$B$3:$E$3232,4)</f>
        <v>L</v>
      </c>
      <c r="L2546" s="4">
        <f>VLOOKUP(B2546,fuelregion!$C$5:$D$3233,2,FALSE)</f>
        <v>300001000</v>
      </c>
      <c r="M2546" s="4">
        <f>VLOOKUP(B2546,fuelregion!$H$5:$I$3113,2,FALSE)</f>
        <v>300001000</v>
      </c>
      <c r="N2546" s="4">
        <f>VLOOKUP(B2546,imbin!$B$4:$D$3233,2,FALSE)</f>
        <v>0</v>
      </c>
      <c r="O2546" s="4" t="str">
        <f>VLOOKUP(B2546,imbin!$B$4:$D$3233,3,FALSE)</f>
        <v>Submittal</v>
      </c>
      <c r="P2546" s="4">
        <f>IF(ISNA(VLOOKUP(B2546,rampbin!$B$4:$G$1697,6,FALSE)),2,VLOOKUP(B2546,rampbin!$B$4:$G$1697,6,FALSE))</f>
        <v>2</v>
      </c>
      <c r="Q2546" s="4" t="str">
        <f>IF(ISNA(VLOOKUP(B2546,rampbin!$B$4:$G$1697,5,FALSE)),"MOVES",VLOOKUP(B2546,rampbin!$B$4:$G$1697,5,FALSE))</f>
        <v>MOVES</v>
      </c>
      <c r="R2546" s="4" t="s">
        <v>1880</v>
      </c>
      <c r="S2546" s="6" t="s">
        <v>1851</v>
      </c>
      <c r="T2546" s="4">
        <f>VLOOKUP(B2546,meanLDage!$B$3:$E$3145,4,FALSE)</f>
        <v>3</v>
      </c>
      <c r="U2546" s="32">
        <f>VLOOKUP(B2546,meanLDage!$B$3:$E$3145,2,FALSE)</f>
        <v>10.78249751265998</v>
      </c>
      <c r="V2546" s="4" t="str">
        <f t="shared" si="274"/>
        <v>48_L_300001000_0_3_2</v>
      </c>
      <c r="W2546" s="4">
        <v>48303</v>
      </c>
      <c r="X2546" s="6"/>
      <c r="Y2546" s="8">
        <f t="shared" si="275"/>
        <v>48303</v>
      </c>
      <c r="Z2546" s="6" t="b">
        <f t="shared" si="273"/>
        <v>1</v>
      </c>
      <c r="AA2546" s="6">
        <f t="shared" si="276"/>
        <v>48303</v>
      </c>
      <c r="AB2546" s="4">
        <f t="shared" si="277"/>
        <v>3</v>
      </c>
      <c r="AC2546" s="32">
        <f t="shared" si="278"/>
        <v>10.78249751265998</v>
      </c>
      <c r="AD2546" s="4">
        <f>VLOOKUP($B2546,meanLDage!$Z$3:$AC$3145,4,FALSE)</f>
        <v>3</v>
      </c>
      <c r="AE2546" s="32">
        <f>VLOOKUP($B2546,meanLDage!$Z$3:$AC$3145,2,FALSE)</f>
        <v>10.205406189175942</v>
      </c>
      <c r="AF2546" s="6">
        <f>VLOOKUP(V2546,'2017 rep county selection'!$A$1:$C$281,3,FALSE)</f>
        <v>48479</v>
      </c>
      <c r="AH2546" s="9">
        <f t="shared" si="279"/>
        <v>48479</v>
      </c>
    </row>
    <row r="2547" spans="1:34" ht="15.75" customHeight="1" x14ac:dyDescent="0.3">
      <c r="A2547" s="4">
        <v>48</v>
      </c>
      <c r="B2547" s="4">
        <v>48113</v>
      </c>
      <c r="C2547" s="6" t="s">
        <v>2298</v>
      </c>
      <c r="D2547" s="6" t="s">
        <v>30</v>
      </c>
      <c r="E2547" s="4">
        <v>48113</v>
      </c>
      <c r="F2547" s="4">
        <v>48113</v>
      </c>
      <c r="G2547" s="4">
        <v>48113</v>
      </c>
      <c r="H2547" s="37">
        <v>26765084285</v>
      </c>
      <c r="I2547" s="37">
        <v>25400672145.206799</v>
      </c>
      <c r="J2547" s="37">
        <v>27387345507.7094</v>
      </c>
      <c r="K2547" s="4" t="str">
        <f>VLOOKUP(B2547,altitude!$B$3:$E$3232,4)</f>
        <v>L</v>
      </c>
      <c r="L2547" s="4">
        <f>VLOOKUP(B2547,fuelregion!$C$5:$D$3233,2,FALSE)</f>
        <v>1370011000</v>
      </c>
      <c r="M2547" s="4">
        <f>VLOOKUP(B2547,fuelregion!$H$5:$I$3113,2,FALSE)</f>
        <v>1370011000</v>
      </c>
      <c r="N2547" s="4">
        <f>VLOOKUP(B2547,imbin!$B$4:$D$3233,2,FALSE)</f>
        <v>1</v>
      </c>
      <c r="O2547" s="4" t="str">
        <f>VLOOKUP(B2547,imbin!$B$4:$D$3233,3,FALSE)</f>
        <v>Submittal</v>
      </c>
      <c r="P2547" s="4">
        <f>IF(ISNA(VLOOKUP(B2547,rampbin!$B$4:$G$1697,6,FALSE)),2,VLOOKUP(B2547,rampbin!$B$4:$G$1697,6,FALSE))</f>
        <v>2</v>
      </c>
      <c r="Q2547" s="4" t="str">
        <f>IF(ISNA(VLOOKUP(B2547,rampbin!$B$4:$G$1697,5,FALSE)),"MOVES",VLOOKUP(B2547,rampbin!$B$4:$G$1697,5,FALSE))</f>
        <v>MOVES</v>
      </c>
      <c r="R2547" s="4" t="s">
        <v>1877</v>
      </c>
      <c r="S2547" s="6" t="s">
        <v>2187</v>
      </c>
      <c r="T2547" s="4">
        <f>VLOOKUP(B2547,meanLDage!$B$3:$E$3145,4,FALSE)</f>
        <v>3</v>
      </c>
      <c r="U2547" s="32">
        <f>VLOOKUP(B2547,meanLDage!$B$3:$E$3145,2,FALSE)</f>
        <v>9.1110758110062591</v>
      </c>
      <c r="V2547" s="4" t="str">
        <f t="shared" si="274"/>
        <v>48_L_1370011000_1_2_2</v>
      </c>
      <c r="W2547" s="4">
        <v>48113</v>
      </c>
      <c r="X2547" s="6"/>
      <c r="Y2547" s="8">
        <f t="shared" si="275"/>
        <v>48113</v>
      </c>
      <c r="Z2547" s="6" t="b">
        <f t="shared" si="273"/>
        <v>1</v>
      </c>
      <c r="AA2547" s="6">
        <f t="shared" si="276"/>
        <v>48113</v>
      </c>
      <c r="AB2547" s="4">
        <f t="shared" si="277"/>
        <v>3</v>
      </c>
      <c r="AC2547" s="32">
        <f t="shared" si="278"/>
        <v>9.1110758110062591</v>
      </c>
      <c r="AD2547" s="4">
        <f>VLOOKUP($B2547,meanLDage!$Z$3:$AC$3145,4,FALSE)</f>
        <v>2</v>
      </c>
      <c r="AE2547" s="32">
        <f>VLOOKUP($B2547,meanLDage!$Z$3:$AC$3145,2,FALSE)</f>
        <v>8.6756814967930804</v>
      </c>
      <c r="AF2547" s="6">
        <f>VLOOKUP(V2547,'2017 rep county selection'!$A$1:$C$281,3,FALSE)</f>
        <v>48201</v>
      </c>
      <c r="AH2547" s="9">
        <f t="shared" si="279"/>
        <v>48201</v>
      </c>
    </row>
    <row r="2548" spans="1:34" ht="15.75" customHeight="1" x14ac:dyDescent="0.3">
      <c r="A2548" s="4">
        <v>48</v>
      </c>
      <c r="B2548" s="4">
        <v>48115</v>
      </c>
      <c r="C2548" s="6" t="s">
        <v>2298</v>
      </c>
      <c r="D2548" s="6" t="s">
        <v>348</v>
      </c>
      <c r="E2548" s="4">
        <v>48479</v>
      </c>
      <c r="F2548" s="4">
        <v>48479</v>
      </c>
      <c r="G2548" s="4">
        <v>48479</v>
      </c>
      <c r="H2548" s="37">
        <v>202137035</v>
      </c>
      <c r="I2548" s="37">
        <v>195749638.43543801</v>
      </c>
      <c r="J2548" s="37">
        <v>211059886.53429899</v>
      </c>
      <c r="K2548" s="4" t="str">
        <f>VLOOKUP(B2548,altitude!$B$3:$E$3232,4)</f>
        <v>L</v>
      </c>
      <c r="L2548" s="4">
        <f>VLOOKUP(B2548,fuelregion!$C$5:$D$3233,2,FALSE)</f>
        <v>300001000</v>
      </c>
      <c r="M2548" s="4">
        <f>VLOOKUP(B2548,fuelregion!$H$5:$I$3113,2,FALSE)</f>
        <v>300001000</v>
      </c>
      <c r="N2548" s="4">
        <f>VLOOKUP(B2548,imbin!$B$4:$D$3233,2,FALSE)</f>
        <v>0</v>
      </c>
      <c r="O2548" s="4" t="str">
        <f>VLOOKUP(B2548,imbin!$B$4:$D$3233,3,FALSE)</f>
        <v>Submittal</v>
      </c>
      <c r="P2548" s="4">
        <f>IF(ISNA(VLOOKUP(B2548,rampbin!$B$4:$G$1697,6,FALSE)),2,VLOOKUP(B2548,rampbin!$B$4:$G$1697,6,FALSE))</f>
        <v>2</v>
      </c>
      <c r="Q2548" s="4" t="str">
        <f>IF(ISNA(VLOOKUP(B2548,rampbin!$B$4:$G$1697,5,FALSE)),"MOVES",VLOOKUP(B2548,rampbin!$B$4:$G$1697,5,FALSE))</f>
        <v>MOVES</v>
      </c>
      <c r="R2548" s="4" t="s">
        <v>1880</v>
      </c>
      <c r="S2548" s="6" t="s">
        <v>1851</v>
      </c>
      <c r="T2548" s="4">
        <f>VLOOKUP(B2548,meanLDage!$B$3:$E$3145,4,FALSE)</f>
        <v>3</v>
      </c>
      <c r="U2548" s="32">
        <f>VLOOKUP(B2548,meanLDage!$B$3:$E$3145,2,FALSE)</f>
        <v>9.7989281452091745</v>
      </c>
      <c r="V2548" s="4" t="str">
        <f t="shared" si="274"/>
        <v>48_L_300001000_0_3_2</v>
      </c>
      <c r="W2548" s="4">
        <v>48303</v>
      </c>
      <c r="X2548" s="6"/>
      <c r="Y2548" s="8">
        <f t="shared" si="275"/>
        <v>48303</v>
      </c>
      <c r="Z2548" s="6" t="b">
        <f t="shared" si="273"/>
        <v>0</v>
      </c>
      <c r="AA2548" s="6">
        <f t="shared" si="276"/>
        <v>48479</v>
      </c>
      <c r="AB2548" s="4">
        <f t="shared" si="277"/>
        <v>3</v>
      </c>
      <c r="AC2548" s="32">
        <f t="shared" si="278"/>
        <v>9.7989281452091745</v>
      </c>
      <c r="AD2548" s="4">
        <f>VLOOKUP($B2548,meanLDage!$Z$3:$AC$3145,4,FALSE)</f>
        <v>3</v>
      </c>
      <c r="AE2548" s="32">
        <f>VLOOKUP($B2548,meanLDage!$Z$3:$AC$3145,2,FALSE)</f>
        <v>9.178840257991542</v>
      </c>
      <c r="AF2548" s="6">
        <f>VLOOKUP(V2548,'2017 rep county selection'!$A$1:$C$281,3,FALSE)</f>
        <v>48479</v>
      </c>
      <c r="AH2548" s="9">
        <f t="shared" si="279"/>
        <v>48479</v>
      </c>
    </row>
    <row r="2549" spans="1:34" ht="15.75" customHeight="1" x14ac:dyDescent="0.3">
      <c r="A2549" s="4">
        <v>48</v>
      </c>
      <c r="B2549" s="4">
        <v>48117</v>
      </c>
      <c r="C2549" s="6" t="s">
        <v>2298</v>
      </c>
      <c r="D2549" s="6" t="s">
        <v>1539</v>
      </c>
      <c r="E2549" s="4">
        <v>48303</v>
      </c>
      <c r="F2549" s="4">
        <v>48303</v>
      </c>
      <c r="G2549" s="4">
        <v>48303</v>
      </c>
      <c r="H2549" s="37">
        <v>176429379</v>
      </c>
      <c r="I2549" s="37">
        <v>181705092.84261799</v>
      </c>
      <c r="J2549" s="37">
        <v>195916869.04080001</v>
      </c>
      <c r="K2549" s="4" t="str">
        <f>VLOOKUP(B2549,altitude!$B$3:$E$3232,4)</f>
        <v>L</v>
      </c>
      <c r="L2549" s="4">
        <f>VLOOKUP(B2549,fuelregion!$C$5:$D$3233,2,FALSE)</f>
        <v>300001000</v>
      </c>
      <c r="M2549" s="4">
        <f>VLOOKUP(B2549,fuelregion!$H$5:$I$3113,2,FALSE)</f>
        <v>300001000</v>
      </c>
      <c r="N2549" s="4">
        <f>VLOOKUP(B2549,imbin!$B$4:$D$3233,2,FALSE)</f>
        <v>0</v>
      </c>
      <c r="O2549" s="4" t="str">
        <f>VLOOKUP(B2549,imbin!$B$4:$D$3233,3,FALSE)</f>
        <v>Submittal</v>
      </c>
      <c r="P2549" s="4">
        <f>IF(ISNA(VLOOKUP(B2549,rampbin!$B$4:$G$1697,6,FALSE)),2,VLOOKUP(B2549,rampbin!$B$4:$G$1697,6,FALSE))</f>
        <v>2</v>
      </c>
      <c r="Q2549" s="4" t="str">
        <f>IF(ISNA(VLOOKUP(B2549,rampbin!$B$4:$G$1697,5,FALSE)),"MOVES",VLOOKUP(B2549,rampbin!$B$4:$G$1697,5,FALSE))</f>
        <v>MOVES</v>
      </c>
      <c r="R2549" s="4" t="s">
        <v>1880</v>
      </c>
      <c r="S2549" s="6" t="s">
        <v>1851</v>
      </c>
      <c r="T2549" s="4">
        <f>VLOOKUP(B2549,meanLDage!$B$3:$E$3145,4,FALSE)</f>
        <v>4</v>
      </c>
      <c r="U2549" s="32">
        <f>VLOOKUP(B2549,meanLDage!$B$3:$E$3145,2,FALSE)</f>
        <v>11.164069445946755</v>
      </c>
      <c r="V2549" s="4" t="str">
        <f t="shared" si="274"/>
        <v>48_L_300001000_0_3_2</v>
      </c>
      <c r="W2549" s="4">
        <v>48375</v>
      </c>
      <c r="X2549" s="6"/>
      <c r="Y2549" s="8">
        <f t="shared" si="275"/>
        <v>48375</v>
      </c>
      <c r="Z2549" s="6" t="b">
        <f t="shared" si="273"/>
        <v>0</v>
      </c>
      <c r="AA2549" s="6">
        <f t="shared" si="276"/>
        <v>48303</v>
      </c>
      <c r="AB2549" s="4">
        <f t="shared" si="277"/>
        <v>4</v>
      </c>
      <c r="AC2549" s="32">
        <f t="shared" si="278"/>
        <v>11.164069445946755</v>
      </c>
      <c r="AD2549" s="4">
        <f>VLOOKUP($B2549,meanLDage!$Z$3:$AC$3145,4,FALSE)</f>
        <v>3</v>
      </c>
      <c r="AE2549" s="32">
        <f>VLOOKUP($B2549,meanLDage!$Z$3:$AC$3145,2,FALSE)</f>
        <v>10.64112534860268</v>
      </c>
      <c r="AF2549" s="6">
        <f>VLOOKUP(V2549,'2017 rep county selection'!$A$1:$C$281,3,FALSE)</f>
        <v>48479</v>
      </c>
      <c r="AH2549" s="9">
        <f t="shared" si="279"/>
        <v>48479</v>
      </c>
    </row>
    <row r="2550" spans="1:34" ht="15.75" customHeight="1" x14ac:dyDescent="0.3">
      <c r="A2550" s="4">
        <v>48</v>
      </c>
      <c r="B2550" s="4">
        <v>48119</v>
      </c>
      <c r="C2550" s="6" t="s">
        <v>2298</v>
      </c>
      <c r="D2550" s="6" t="s">
        <v>217</v>
      </c>
      <c r="E2550" s="4">
        <v>48423</v>
      </c>
      <c r="F2550" s="4">
        <v>48423</v>
      </c>
      <c r="G2550" s="4">
        <v>48423</v>
      </c>
      <c r="H2550" s="37">
        <v>71849859</v>
      </c>
      <c r="I2550" s="37">
        <v>55485168.016060002</v>
      </c>
      <c r="J2550" s="37">
        <v>59824852.598653197</v>
      </c>
      <c r="K2550" s="4" t="str">
        <f>VLOOKUP(B2550,altitude!$B$3:$E$3232,4)</f>
        <v>L</v>
      </c>
      <c r="L2550" s="4">
        <f>VLOOKUP(B2550,fuelregion!$C$5:$D$3233,2,FALSE)</f>
        <v>178011000</v>
      </c>
      <c r="M2550" s="4">
        <f>VLOOKUP(B2550,fuelregion!$H$5:$I$3113,2,FALSE)</f>
        <v>178011000</v>
      </c>
      <c r="N2550" s="4">
        <f>VLOOKUP(B2550,imbin!$B$4:$D$3233,2,FALSE)</f>
        <v>0</v>
      </c>
      <c r="O2550" s="4" t="str">
        <f>VLOOKUP(B2550,imbin!$B$4:$D$3233,3,FALSE)</f>
        <v>Submittal</v>
      </c>
      <c r="P2550" s="4">
        <f>IF(ISNA(VLOOKUP(B2550,rampbin!$B$4:$G$1697,6,FALSE)),2,VLOOKUP(B2550,rampbin!$B$4:$G$1697,6,FALSE))</f>
        <v>2</v>
      </c>
      <c r="Q2550" s="4" t="str">
        <f>IF(ISNA(VLOOKUP(B2550,rampbin!$B$4:$G$1697,5,FALSE)),"MOVES",VLOOKUP(B2550,rampbin!$B$4:$G$1697,5,FALSE))</f>
        <v>MOVES</v>
      </c>
      <c r="R2550" s="4" t="s">
        <v>1880</v>
      </c>
      <c r="S2550" s="6" t="s">
        <v>1851</v>
      </c>
      <c r="T2550" s="4">
        <f>VLOOKUP(B2550,meanLDage!$B$3:$E$3145,4,FALSE)</f>
        <v>4</v>
      </c>
      <c r="U2550" s="32">
        <f>VLOOKUP(B2550,meanLDage!$B$3:$E$3145,2,FALSE)</f>
        <v>11.899864376420247</v>
      </c>
      <c r="V2550" s="4" t="str">
        <f t="shared" si="274"/>
        <v>48_L_178011000_0_4_2</v>
      </c>
      <c r="W2550" s="4">
        <v>48217</v>
      </c>
      <c r="X2550" s="6"/>
      <c r="Y2550" s="8">
        <f t="shared" si="275"/>
        <v>48217</v>
      </c>
      <c r="Z2550" s="6" t="b">
        <f t="shared" si="273"/>
        <v>0</v>
      </c>
      <c r="AA2550" s="6">
        <f t="shared" si="276"/>
        <v>48423</v>
      </c>
      <c r="AB2550" s="4">
        <f t="shared" si="277"/>
        <v>4</v>
      </c>
      <c r="AC2550" s="32">
        <f t="shared" si="278"/>
        <v>11.899864376420247</v>
      </c>
      <c r="AD2550" s="4">
        <f>VLOOKUP($B2550,meanLDage!$Z$3:$AC$3145,4,FALSE)</f>
        <v>4</v>
      </c>
      <c r="AE2550" s="32">
        <f>VLOOKUP($B2550,meanLDage!$Z$3:$AC$3145,2,FALSE)</f>
        <v>11.123756644902985</v>
      </c>
      <c r="AF2550" s="6">
        <f>VLOOKUP(V2550,'2017 rep county selection'!$A$1:$C$281,3,FALSE)</f>
        <v>48145</v>
      </c>
      <c r="AH2550" s="9">
        <f t="shared" si="279"/>
        <v>48145</v>
      </c>
    </row>
    <row r="2551" spans="1:34" ht="15.75" customHeight="1" x14ac:dyDescent="0.3">
      <c r="A2551" s="4">
        <v>48</v>
      </c>
      <c r="B2551" s="4">
        <v>48121</v>
      </c>
      <c r="C2551" s="6" t="s">
        <v>2298</v>
      </c>
      <c r="D2551" s="6" t="s">
        <v>1540</v>
      </c>
      <c r="E2551" s="4">
        <v>48121</v>
      </c>
      <c r="F2551" s="4">
        <v>48121</v>
      </c>
      <c r="G2551" s="4">
        <v>48121</v>
      </c>
      <c r="H2551" s="37">
        <v>5534254509</v>
      </c>
      <c r="I2551" s="37">
        <v>6343473504.3931198</v>
      </c>
      <c r="J2551" s="37">
        <v>6839618242.8806496</v>
      </c>
      <c r="K2551" s="4" t="str">
        <f>VLOOKUP(B2551,altitude!$B$3:$E$3232,4)</f>
        <v>L</v>
      </c>
      <c r="L2551" s="4">
        <f>VLOOKUP(B2551,fuelregion!$C$5:$D$3233,2,FALSE)</f>
        <v>1370011000</v>
      </c>
      <c r="M2551" s="4">
        <f>VLOOKUP(B2551,fuelregion!$H$5:$I$3113,2,FALSE)</f>
        <v>1370011000</v>
      </c>
      <c r="N2551" s="4">
        <f>VLOOKUP(B2551,imbin!$B$4:$D$3233,2,FALSE)</f>
        <v>1</v>
      </c>
      <c r="O2551" s="4" t="str">
        <f>VLOOKUP(B2551,imbin!$B$4:$D$3233,3,FALSE)</f>
        <v>Submittal</v>
      </c>
      <c r="P2551" s="4">
        <f>IF(ISNA(VLOOKUP(B2551,rampbin!$B$4:$G$1697,6,FALSE)),2,VLOOKUP(B2551,rampbin!$B$4:$G$1697,6,FALSE))</f>
        <v>2</v>
      </c>
      <c r="Q2551" s="4" t="str">
        <f>IF(ISNA(VLOOKUP(B2551,rampbin!$B$4:$G$1697,5,FALSE)),"MOVES",VLOOKUP(B2551,rampbin!$B$4:$G$1697,5,FALSE))</f>
        <v>MOVES</v>
      </c>
      <c r="R2551" s="4" t="s">
        <v>1877</v>
      </c>
      <c r="S2551" s="6" t="s">
        <v>2187</v>
      </c>
      <c r="T2551" s="4">
        <f>VLOOKUP(B2551,meanLDage!$B$3:$E$3145,4,FALSE)</f>
        <v>2</v>
      </c>
      <c r="U2551" s="32">
        <f>VLOOKUP(B2551,meanLDage!$B$3:$E$3145,2,FALSE)</f>
        <v>7.9402267708101508</v>
      </c>
      <c r="V2551" s="4" t="str">
        <f t="shared" si="274"/>
        <v>48_L_1370011000_1_2_2</v>
      </c>
      <c r="W2551" s="4">
        <v>48201</v>
      </c>
      <c r="X2551" s="6"/>
      <c r="Y2551" s="8">
        <f t="shared" si="275"/>
        <v>48201</v>
      </c>
      <c r="Z2551" s="6" t="b">
        <f t="shared" si="273"/>
        <v>0</v>
      </c>
      <c r="AA2551" s="6">
        <f t="shared" si="276"/>
        <v>48121</v>
      </c>
      <c r="AB2551" s="4">
        <f t="shared" si="277"/>
        <v>2</v>
      </c>
      <c r="AC2551" s="32">
        <f t="shared" si="278"/>
        <v>7.9402267708101508</v>
      </c>
      <c r="AD2551" s="4">
        <f>VLOOKUP($B2551,meanLDage!$Z$3:$AC$3145,4,FALSE)</f>
        <v>2</v>
      </c>
      <c r="AE2551" s="32">
        <f>VLOOKUP($B2551,meanLDage!$Z$3:$AC$3145,2,FALSE)</f>
        <v>7.5494256348866902</v>
      </c>
      <c r="AF2551" s="6">
        <f>VLOOKUP(V2551,'2017 rep county selection'!$A$1:$C$281,3,FALSE)</f>
        <v>48201</v>
      </c>
      <c r="AH2551" s="9">
        <f t="shared" si="279"/>
        <v>48201</v>
      </c>
    </row>
    <row r="2552" spans="1:34" ht="15.75" customHeight="1" x14ac:dyDescent="0.3">
      <c r="A2552" s="4">
        <v>48</v>
      </c>
      <c r="B2552" s="4">
        <v>48123</v>
      </c>
      <c r="C2552" s="6" t="s">
        <v>2298</v>
      </c>
      <c r="D2552" s="6" t="s">
        <v>1541</v>
      </c>
      <c r="E2552" s="4">
        <v>48309</v>
      </c>
      <c r="F2552" s="4">
        <v>48309</v>
      </c>
      <c r="G2552" s="4">
        <v>48309</v>
      </c>
      <c r="H2552" s="37">
        <v>240528123</v>
      </c>
      <c r="I2552" s="37">
        <v>311631085.21431899</v>
      </c>
      <c r="J2552" s="37">
        <v>336004817.23026502</v>
      </c>
      <c r="K2552" s="4" t="str">
        <f>VLOOKUP(B2552,altitude!$B$3:$E$3232,4)</f>
        <v>L</v>
      </c>
      <c r="L2552" s="4">
        <f>VLOOKUP(B2552,fuelregion!$C$5:$D$3233,2,FALSE)</f>
        <v>178011000</v>
      </c>
      <c r="M2552" s="4">
        <f>VLOOKUP(B2552,fuelregion!$H$5:$I$3113,2,FALSE)</f>
        <v>178011000</v>
      </c>
      <c r="N2552" s="4">
        <f>VLOOKUP(B2552,imbin!$B$4:$D$3233,2,FALSE)</f>
        <v>0</v>
      </c>
      <c r="O2552" s="4" t="str">
        <f>VLOOKUP(B2552,imbin!$B$4:$D$3233,3,FALSE)</f>
        <v>Submittal</v>
      </c>
      <c r="P2552" s="4">
        <f>IF(ISNA(VLOOKUP(B2552,rampbin!$B$4:$G$1697,6,FALSE)),2,VLOOKUP(B2552,rampbin!$B$4:$G$1697,6,FALSE))</f>
        <v>2</v>
      </c>
      <c r="Q2552" s="4" t="str">
        <f>IF(ISNA(VLOOKUP(B2552,rampbin!$B$4:$G$1697,5,FALSE)),"MOVES",VLOOKUP(B2552,rampbin!$B$4:$G$1697,5,FALSE))</f>
        <v>MOVES</v>
      </c>
      <c r="R2552" s="4" t="s">
        <v>1880</v>
      </c>
      <c r="S2552" s="6" t="s">
        <v>1851</v>
      </c>
      <c r="T2552" s="4">
        <f>VLOOKUP(B2552,meanLDage!$B$3:$E$3145,4,FALSE)</f>
        <v>3</v>
      </c>
      <c r="U2552" s="32">
        <f>VLOOKUP(B2552,meanLDage!$B$3:$E$3145,2,FALSE)</f>
        <v>10.009036144060856</v>
      </c>
      <c r="V2552" s="4" t="str">
        <f t="shared" si="274"/>
        <v>48_L_178011000_0_3_2</v>
      </c>
      <c r="W2552" s="4">
        <v>48309</v>
      </c>
      <c r="X2552" s="6"/>
      <c r="Y2552" s="8">
        <f t="shared" si="275"/>
        <v>48309</v>
      </c>
      <c r="Z2552" s="6" t="b">
        <f t="shared" si="273"/>
        <v>1</v>
      </c>
      <c r="AA2552" s="6">
        <f t="shared" si="276"/>
        <v>48309</v>
      </c>
      <c r="AB2552" s="4">
        <f t="shared" si="277"/>
        <v>3</v>
      </c>
      <c r="AC2552" s="32">
        <f t="shared" si="278"/>
        <v>10.009036144060856</v>
      </c>
      <c r="AD2552" s="4">
        <f>VLOOKUP($B2552,meanLDage!$Z$3:$AC$3145,4,FALSE)</f>
        <v>3</v>
      </c>
      <c r="AE2552" s="32">
        <f>VLOOKUP($B2552,meanLDage!$Z$3:$AC$3145,2,FALSE)</f>
        <v>9.4318291541967358</v>
      </c>
      <c r="AF2552" s="6">
        <f>VLOOKUP(V2552,'2017 rep county selection'!$A$1:$C$281,3,FALSE)</f>
        <v>48309</v>
      </c>
      <c r="AH2552" s="9">
        <f t="shared" si="279"/>
        <v>48309</v>
      </c>
    </row>
    <row r="2553" spans="1:34" ht="15.75" customHeight="1" x14ac:dyDescent="0.3">
      <c r="A2553" s="4">
        <v>48</v>
      </c>
      <c r="B2553" s="4">
        <v>48125</v>
      </c>
      <c r="C2553" s="6" t="s">
        <v>2298</v>
      </c>
      <c r="D2553" s="6" t="s">
        <v>1542</v>
      </c>
      <c r="E2553" s="4">
        <v>48303</v>
      </c>
      <c r="F2553" s="4">
        <v>48303</v>
      </c>
      <c r="G2553" s="4">
        <v>48303</v>
      </c>
      <c r="H2553" s="37">
        <v>43304511</v>
      </c>
      <c r="I2553" s="37">
        <v>36162628.985450499</v>
      </c>
      <c r="J2553" s="37">
        <v>38991031.766454801</v>
      </c>
      <c r="K2553" s="4" t="str">
        <f>VLOOKUP(B2553,altitude!$B$3:$E$3232,4)</f>
        <v>L</v>
      </c>
      <c r="L2553" s="4">
        <f>VLOOKUP(B2553,fuelregion!$C$5:$D$3233,2,FALSE)</f>
        <v>300001000</v>
      </c>
      <c r="M2553" s="4">
        <f>VLOOKUP(B2553,fuelregion!$H$5:$I$3113,2,FALSE)</f>
        <v>300001000</v>
      </c>
      <c r="N2553" s="4">
        <f>VLOOKUP(B2553,imbin!$B$4:$D$3233,2,FALSE)</f>
        <v>0</v>
      </c>
      <c r="O2553" s="4" t="str">
        <f>VLOOKUP(B2553,imbin!$B$4:$D$3233,3,FALSE)</f>
        <v>Submittal</v>
      </c>
      <c r="P2553" s="4">
        <f>IF(ISNA(VLOOKUP(B2553,rampbin!$B$4:$G$1697,6,FALSE)),2,VLOOKUP(B2553,rampbin!$B$4:$G$1697,6,FALSE))</f>
        <v>2</v>
      </c>
      <c r="Q2553" s="4" t="str">
        <f>IF(ISNA(VLOOKUP(B2553,rampbin!$B$4:$G$1697,5,FALSE)),"MOVES",VLOOKUP(B2553,rampbin!$B$4:$G$1697,5,FALSE))</f>
        <v>MOVES</v>
      </c>
      <c r="R2553" s="4" t="s">
        <v>1880</v>
      </c>
      <c r="S2553" s="6" t="s">
        <v>1851</v>
      </c>
      <c r="T2553" s="4">
        <f>VLOOKUP(B2553,meanLDage!$B$3:$E$3145,4,FALSE)</f>
        <v>4</v>
      </c>
      <c r="U2553" s="32">
        <f>VLOOKUP(B2553,meanLDage!$B$3:$E$3145,2,FALSE)</f>
        <v>11.369645687504342</v>
      </c>
      <c r="V2553" s="4" t="str">
        <f t="shared" si="274"/>
        <v>48_L_300001000_0_3_2</v>
      </c>
      <c r="W2553" s="4">
        <v>48375</v>
      </c>
      <c r="X2553" s="6"/>
      <c r="Y2553" s="8">
        <f t="shared" si="275"/>
        <v>48375</v>
      </c>
      <c r="Z2553" s="6" t="b">
        <f t="shared" si="273"/>
        <v>0</v>
      </c>
      <c r="AA2553" s="6">
        <f t="shared" si="276"/>
        <v>48303</v>
      </c>
      <c r="AB2553" s="4">
        <f t="shared" si="277"/>
        <v>4</v>
      </c>
      <c r="AC2553" s="32">
        <f t="shared" si="278"/>
        <v>11.369645687504342</v>
      </c>
      <c r="AD2553" s="4">
        <f>VLOOKUP($B2553,meanLDage!$Z$3:$AC$3145,4,FALSE)</f>
        <v>3</v>
      </c>
      <c r="AE2553" s="32">
        <f>VLOOKUP($B2553,meanLDage!$Z$3:$AC$3145,2,FALSE)</f>
        <v>10.862234376118955</v>
      </c>
      <c r="AF2553" s="6">
        <f>VLOOKUP(V2553,'2017 rep county selection'!$A$1:$C$281,3,FALSE)</f>
        <v>48479</v>
      </c>
      <c r="AH2553" s="9">
        <f t="shared" si="279"/>
        <v>48479</v>
      </c>
    </row>
    <row r="2554" spans="1:34" ht="15.75" customHeight="1" x14ac:dyDescent="0.3">
      <c r="A2554" s="4">
        <v>48</v>
      </c>
      <c r="B2554" s="4">
        <v>48127</v>
      </c>
      <c r="C2554" s="6" t="s">
        <v>2298</v>
      </c>
      <c r="D2554" s="6" t="s">
        <v>1543</v>
      </c>
      <c r="E2554" s="4">
        <v>48013</v>
      </c>
      <c r="F2554" s="4">
        <v>48143</v>
      </c>
      <c r="G2554" s="4">
        <v>48143</v>
      </c>
      <c r="H2554" s="37">
        <v>128893322</v>
      </c>
      <c r="I2554" s="37">
        <v>290264846.83742702</v>
      </c>
      <c r="J2554" s="37">
        <v>312967452.34511298</v>
      </c>
      <c r="K2554" s="4" t="str">
        <f>VLOOKUP(B2554,altitude!$B$3:$E$3232,4)</f>
        <v>L</v>
      </c>
      <c r="L2554" s="4">
        <f>VLOOKUP(B2554,fuelregion!$C$5:$D$3233,2,FALSE)</f>
        <v>300001000</v>
      </c>
      <c r="M2554" s="4">
        <f>VLOOKUP(B2554,fuelregion!$H$5:$I$3113,2,FALSE)</f>
        <v>300001000</v>
      </c>
      <c r="N2554" s="4">
        <f>VLOOKUP(B2554,imbin!$B$4:$D$3233,2,FALSE)</f>
        <v>0</v>
      </c>
      <c r="O2554" s="4" t="str">
        <f>VLOOKUP(B2554,imbin!$B$4:$D$3233,3,FALSE)</f>
        <v>Submittal</v>
      </c>
      <c r="P2554" s="4">
        <f>IF(ISNA(VLOOKUP(B2554,rampbin!$B$4:$G$1697,6,FALSE)),2,VLOOKUP(B2554,rampbin!$B$4:$G$1697,6,FALSE))</f>
        <v>2</v>
      </c>
      <c r="Q2554" s="4" t="str">
        <f>IF(ISNA(VLOOKUP(B2554,rampbin!$B$4:$G$1697,5,FALSE)),"MOVES",VLOOKUP(B2554,rampbin!$B$4:$G$1697,5,FALSE))</f>
        <v>MOVES</v>
      </c>
      <c r="R2554" s="4" t="s">
        <v>1880</v>
      </c>
      <c r="S2554" s="6" t="s">
        <v>1851</v>
      </c>
      <c r="T2554" s="4">
        <f>VLOOKUP(B2554,meanLDage!$B$3:$E$3145,4,FALSE)</f>
        <v>3</v>
      </c>
      <c r="U2554" s="32">
        <f>VLOOKUP(B2554,meanLDage!$B$3:$E$3145,2,FALSE)</f>
        <v>10.216841844154116</v>
      </c>
      <c r="V2554" s="4" t="str">
        <f t="shared" si="274"/>
        <v>48_L_300001000_0_3_2</v>
      </c>
      <c r="W2554" s="4">
        <v>48303</v>
      </c>
      <c r="X2554" s="6"/>
      <c r="Y2554" s="8">
        <f t="shared" si="275"/>
        <v>48303</v>
      </c>
      <c r="Z2554" s="6" t="b">
        <f t="shared" si="273"/>
        <v>0</v>
      </c>
      <c r="AA2554" s="6">
        <f t="shared" si="276"/>
        <v>48143</v>
      </c>
      <c r="AB2554" s="4">
        <f t="shared" si="277"/>
        <v>3</v>
      </c>
      <c r="AC2554" s="32">
        <f t="shared" si="278"/>
        <v>10.216841844154116</v>
      </c>
      <c r="AD2554" s="4">
        <f>VLOOKUP($B2554,meanLDage!$Z$3:$AC$3145,4,FALSE)</f>
        <v>3</v>
      </c>
      <c r="AE2554" s="32">
        <f>VLOOKUP($B2554,meanLDage!$Z$3:$AC$3145,2,FALSE)</f>
        <v>9.7451828536270479</v>
      </c>
      <c r="AF2554" s="6">
        <f>VLOOKUP(V2554,'2017 rep county selection'!$A$1:$C$281,3,FALSE)</f>
        <v>48479</v>
      </c>
      <c r="AH2554" s="9">
        <f t="shared" si="279"/>
        <v>48479</v>
      </c>
    </row>
    <row r="2555" spans="1:34" ht="15.75" customHeight="1" x14ac:dyDescent="0.3">
      <c r="A2555" s="4">
        <v>48</v>
      </c>
      <c r="B2555" s="4">
        <v>48129</v>
      </c>
      <c r="C2555" s="6" t="s">
        <v>2298</v>
      </c>
      <c r="D2555" s="6" t="s">
        <v>1544</v>
      </c>
      <c r="E2555" s="4">
        <v>48303</v>
      </c>
      <c r="F2555" s="4">
        <v>48303</v>
      </c>
      <c r="G2555" s="4">
        <v>48303</v>
      </c>
      <c r="H2555" s="37">
        <v>199439457</v>
      </c>
      <c r="I2555" s="37">
        <v>178749256.212383</v>
      </c>
      <c r="J2555" s="37">
        <v>192729846.32766899</v>
      </c>
      <c r="K2555" s="4" t="str">
        <f>VLOOKUP(B2555,altitude!$B$3:$E$3232,4)</f>
        <v>L</v>
      </c>
      <c r="L2555" s="4">
        <f>VLOOKUP(B2555,fuelregion!$C$5:$D$3233,2,FALSE)</f>
        <v>300001000</v>
      </c>
      <c r="M2555" s="4">
        <f>VLOOKUP(B2555,fuelregion!$H$5:$I$3113,2,FALSE)</f>
        <v>300001000</v>
      </c>
      <c r="N2555" s="4">
        <f>VLOOKUP(B2555,imbin!$B$4:$D$3233,2,FALSE)</f>
        <v>0</v>
      </c>
      <c r="O2555" s="4" t="str">
        <f>VLOOKUP(B2555,imbin!$B$4:$D$3233,3,FALSE)</f>
        <v>Submittal</v>
      </c>
      <c r="P2555" s="4">
        <f>IF(ISNA(VLOOKUP(B2555,rampbin!$B$4:$G$1697,6,FALSE)),2,VLOOKUP(B2555,rampbin!$B$4:$G$1697,6,FALSE))</f>
        <v>2</v>
      </c>
      <c r="Q2555" s="4" t="str">
        <f>IF(ISNA(VLOOKUP(B2555,rampbin!$B$4:$G$1697,5,FALSE)),"MOVES",VLOOKUP(B2555,rampbin!$B$4:$G$1697,5,FALSE))</f>
        <v>MOVES</v>
      </c>
      <c r="R2555" s="4" t="s">
        <v>1880</v>
      </c>
      <c r="S2555" s="6" t="s">
        <v>1851</v>
      </c>
      <c r="T2555" s="4">
        <f>VLOOKUP(B2555,meanLDage!$B$3:$E$3145,4,FALSE)</f>
        <v>4</v>
      </c>
      <c r="U2555" s="32">
        <f>VLOOKUP(B2555,meanLDage!$B$3:$E$3145,2,FALSE)</f>
        <v>11.988687783238678</v>
      </c>
      <c r="V2555" s="4" t="str">
        <f t="shared" si="274"/>
        <v>48_L_300001000_0_4_2</v>
      </c>
      <c r="W2555" s="4">
        <v>48375</v>
      </c>
      <c r="X2555" s="6"/>
      <c r="Y2555" s="8">
        <f t="shared" si="275"/>
        <v>48375</v>
      </c>
      <c r="Z2555" s="6" t="b">
        <f t="shared" si="273"/>
        <v>0</v>
      </c>
      <c r="AA2555" s="6">
        <f t="shared" si="276"/>
        <v>48303</v>
      </c>
      <c r="AB2555" s="4">
        <f t="shared" si="277"/>
        <v>4</v>
      </c>
      <c r="AC2555" s="32">
        <f t="shared" si="278"/>
        <v>11.988687783238678</v>
      </c>
      <c r="AD2555" s="4">
        <f>VLOOKUP($B2555,meanLDage!$Z$3:$AC$3145,4,FALSE)</f>
        <v>4</v>
      </c>
      <c r="AE2555" s="32">
        <f>VLOOKUP($B2555,meanLDage!$Z$3:$AC$3145,2,FALSE)</f>
        <v>11.322571502196086</v>
      </c>
      <c r="AF2555" s="6">
        <f>VLOOKUP(V2555,'2017 rep county selection'!$A$1:$C$281,3,FALSE)</f>
        <v>48229</v>
      </c>
      <c r="AH2555" s="9">
        <f t="shared" si="279"/>
        <v>48229</v>
      </c>
    </row>
    <row r="2556" spans="1:34" ht="15.75" customHeight="1" x14ac:dyDescent="0.3">
      <c r="A2556" s="4">
        <v>48</v>
      </c>
      <c r="B2556" s="4">
        <v>48131</v>
      </c>
      <c r="C2556" s="6" t="s">
        <v>2298</v>
      </c>
      <c r="D2556" s="6" t="s">
        <v>280</v>
      </c>
      <c r="E2556" s="4">
        <v>48479</v>
      </c>
      <c r="F2556" s="4">
        <v>48131</v>
      </c>
      <c r="G2556" s="4">
        <v>48131</v>
      </c>
      <c r="H2556" s="37">
        <v>180588486</v>
      </c>
      <c r="I2556" s="37">
        <v>181490840.251185</v>
      </c>
      <c r="J2556" s="37">
        <v>195685859.02123201</v>
      </c>
      <c r="K2556" s="4" t="str">
        <f>VLOOKUP(B2556,altitude!$B$3:$E$3232,4)</f>
        <v>L</v>
      </c>
      <c r="L2556" s="4">
        <f>VLOOKUP(B2556,fuelregion!$C$5:$D$3233,2,FALSE)</f>
        <v>100001000</v>
      </c>
      <c r="M2556" s="4">
        <f>VLOOKUP(B2556,fuelregion!$H$5:$I$3113,2,FALSE)</f>
        <v>100001000</v>
      </c>
      <c r="N2556" s="4">
        <f>VLOOKUP(B2556,imbin!$B$4:$D$3233,2,FALSE)</f>
        <v>0</v>
      </c>
      <c r="O2556" s="4" t="str">
        <f>VLOOKUP(B2556,imbin!$B$4:$D$3233,3,FALSE)</f>
        <v>Submittal</v>
      </c>
      <c r="P2556" s="4">
        <f>IF(ISNA(VLOOKUP(B2556,rampbin!$B$4:$G$1697,6,FALSE)),2,VLOOKUP(B2556,rampbin!$B$4:$G$1697,6,FALSE))</f>
        <v>2</v>
      </c>
      <c r="Q2556" s="4" t="str">
        <f>IF(ISNA(VLOOKUP(B2556,rampbin!$B$4:$G$1697,5,FALSE)),"MOVES",VLOOKUP(B2556,rampbin!$B$4:$G$1697,5,FALSE))</f>
        <v>MOVES</v>
      </c>
      <c r="R2556" s="4" t="s">
        <v>1880</v>
      </c>
      <c r="S2556" s="6" t="s">
        <v>1851</v>
      </c>
      <c r="T2556" s="4">
        <f>VLOOKUP(B2556,meanLDage!$B$3:$E$3145,4,FALSE)</f>
        <v>3</v>
      </c>
      <c r="U2556" s="32">
        <f>VLOOKUP(B2556,meanLDage!$B$3:$E$3145,2,FALSE)</f>
        <v>9.9166259763113516</v>
      </c>
      <c r="V2556" s="4" t="str">
        <f t="shared" si="274"/>
        <v>48_L_100001000_0_3_2</v>
      </c>
      <c r="W2556" s="4">
        <v>48215</v>
      </c>
      <c r="X2556" s="6"/>
      <c r="Y2556" s="8">
        <f t="shared" si="275"/>
        <v>48215</v>
      </c>
      <c r="Z2556" s="6" t="b">
        <f t="shared" si="273"/>
        <v>0</v>
      </c>
      <c r="AA2556" s="6">
        <f t="shared" si="276"/>
        <v>48131</v>
      </c>
      <c r="AB2556" s="4">
        <f t="shared" si="277"/>
        <v>3</v>
      </c>
      <c r="AC2556" s="32">
        <f t="shared" si="278"/>
        <v>9.9166259763113516</v>
      </c>
      <c r="AD2556" s="4">
        <f>VLOOKUP($B2556,meanLDage!$Z$3:$AC$3145,4,FALSE)</f>
        <v>3</v>
      </c>
      <c r="AE2556" s="32">
        <f>VLOOKUP($B2556,meanLDage!$Z$3:$AC$3145,2,FALSE)</f>
        <v>9.3997441919424425</v>
      </c>
      <c r="AF2556" s="6">
        <f>VLOOKUP(V2556,'2017 rep county selection'!$A$1:$C$281,3,FALSE)</f>
        <v>48215</v>
      </c>
      <c r="AH2556" s="9">
        <f t="shared" si="279"/>
        <v>48215</v>
      </c>
    </row>
    <row r="2557" spans="1:34" ht="15.75" customHeight="1" x14ac:dyDescent="0.3">
      <c r="A2557" s="4">
        <v>48</v>
      </c>
      <c r="B2557" s="4">
        <v>48133</v>
      </c>
      <c r="C2557" s="6" t="s">
        <v>2298</v>
      </c>
      <c r="D2557" s="6" t="s">
        <v>1545</v>
      </c>
      <c r="E2557" s="4">
        <v>48303</v>
      </c>
      <c r="F2557" s="4">
        <v>48303</v>
      </c>
      <c r="G2557" s="4">
        <v>48303</v>
      </c>
      <c r="H2557" s="37">
        <v>445504778</v>
      </c>
      <c r="I2557" s="37">
        <v>441729934.69245702</v>
      </c>
      <c r="J2557" s="37">
        <v>476279142.27829802</v>
      </c>
      <c r="K2557" s="4" t="str">
        <f>VLOOKUP(B2557,altitude!$B$3:$E$3232,4)</f>
        <v>L</v>
      </c>
      <c r="L2557" s="4">
        <f>VLOOKUP(B2557,fuelregion!$C$5:$D$3233,2,FALSE)</f>
        <v>300001000</v>
      </c>
      <c r="M2557" s="4">
        <f>VLOOKUP(B2557,fuelregion!$H$5:$I$3113,2,FALSE)</f>
        <v>300001000</v>
      </c>
      <c r="N2557" s="4">
        <f>VLOOKUP(B2557,imbin!$B$4:$D$3233,2,FALSE)</f>
        <v>0</v>
      </c>
      <c r="O2557" s="4" t="str">
        <f>VLOOKUP(B2557,imbin!$B$4:$D$3233,3,FALSE)</f>
        <v>Submittal</v>
      </c>
      <c r="P2557" s="4">
        <f>IF(ISNA(VLOOKUP(B2557,rampbin!$B$4:$G$1697,6,FALSE)),2,VLOOKUP(B2557,rampbin!$B$4:$G$1697,6,FALSE))</f>
        <v>2</v>
      </c>
      <c r="Q2557" s="4" t="str">
        <f>IF(ISNA(VLOOKUP(B2557,rampbin!$B$4:$G$1697,5,FALSE)),"MOVES",VLOOKUP(B2557,rampbin!$B$4:$G$1697,5,FALSE))</f>
        <v>MOVES</v>
      </c>
      <c r="R2557" s="4" t="s">
        <v>1880</v>
      </c>
      <c r="S2557" s="6" t="s">
        <v>1851</v>
      </c>
      <c r="T2557" s="4">
        <f>VLOOKUP(B2557,meanLDage!$B$3:$E$3145,4,FALSE)</f>
        <v>3</v>
      </c>
      <c r="U2557" s="32">
        <f>VLOOKUP(B2557,meanLDage!$B$3:$E$3145,2,FALSE)</f>
        <v>10.996206057660075</v>
      </c>
      <c r="V2557" s="4" t="str">
        <f t="shared" si="274"/>
        <v>48_L_300001000_0_3_2</v>
      </c>
      <c r="W2557" s="4">
        <v>48303</v>
      </c>
      <c r="X2557" s="6"/>
      <c r="Y2557" s="8">
        <f t="shared" si="275"/>
        <v>48303</v>
      </c>
      <c r="Z2557" s="6" t="b">
        <f t="shared" si="273"/>
        <v>1</v>
      </c>
      <c r="AA2557" s="6">
        <f t="shared" si="276"/>
        <v>48303</v>
      </c>
      <c r="AB2557" s="4">
        <f t="shared" si="277"/>
        <v>3</v>
      </c>
      <c r="AC2557" s="32">
        <f t="shared" si="278"/>
        <v>10.996206057660075</v>
      </c>
      <c r="AD2557" s="4">
        <f>VLOOKUP($B2557,meanLDage!$Z$3:$AC$3145,4,FALSE)</f>
        <v>3</v>
      </c>
      <c r="AE2557" s="32">
        <f>VLOOKUP($B2557,meanLDage!$Z$3:$AC$3145,2,FALSE)</f>
        <v>10.407111860331504</v>
      </c>
      <c r="AF2557" s="6">
        <f>VLOOKUP(V2557,'2017 rep county selection'!$A$1:$C$281,3,FALSE)</f>
        <v>48479</v>
      </c>
      <c r="AH2557" s="9">
        <f t="shared" si="279"/>
        <v>48479</v>
      </c>
    </row>
    <row r="2558" spans="1:34" ht="15.75" customHeight="1" x14ac:dyDescent="0.3">
      <c r="A2558" s="4">
        <v>48</v>
      </c>
      <c r="B2558" s="4">
        <v>48135</v>
      </c>
      <c r="C2558" s="6" t="s">
        <v>2298</v>
      </c>
      <c r="D2558" s="6" t="s">
        <v>1546</v>
      </c>
      <c r="E2558" s="4">
        <v>48479</v>
      </c>
      <c r="F2558" s="4">
        <v>48479</v>
      </c>
      <c r="G2558" s="4">
        <v>48479</v>
      </c>
      <c r="H2558" s="37">
        <v>1171549625</v>
      </c>
      <c r="I2558" s="37">
        <v>1331729135.09885</v>
      </c>
      <c r="J2558" s="37">
        <v>1435888221.27233</v>
      </c>
      <c r="K2558" s="4" t="str">
        <f>VLOOKUP(B2558,altitude!$B$3:$E$3232,4)</f>
        <v>L</v>
      </c>
      <c r="L2558" s="4">
        <f>VLOOKUP(B2558,fuelregion!$C$5:$D$3233,2,FALSE)</f>
        <v>300001000</v>
      </c>
      <c r="M2558" s="4">
        <f>VLOOKUP(B2558,fuelregion!$H$5:$I$3113,2,FALSE)</f>
        <v>300001000</v>
      </c>
      <c r="N2558" s="4">
        <f>VLOOKUP(B2558,imbin!$B$4:$D$3233,2,FALSE)</f>
        <v>0</v>
      </c>
      <c r="O2558" s="4" t="str">
        <f>VLOOKUP(B2558,imbin!$B$4:$D$3233,3,FALSE)</f>
        <v>Submittal</v>
      </c>
      <c r="P2558" s="4">
        <f>IF(ISNA(VLOOKUP(B2558,rampbin!$B$4:$G$1697,6,FALSE)),2,VLOOKUP(B2558,rampbin!$B$4:$G$1697,6,FALSE))</f>
        <v>2</v>
      </c>
      <c r="Q2558" s="4" t="str">
        <f>IF(ISNA(VLOOKUP(B2558,rampbin!$B$4:$G$1697,5,FALSE)),"MOVES",VLOOKUP(B2558,rampbin!$B$4:$G$1697,5,FALSE))</f>
        <v>MOVES</v>
      </c>
      <c r="R2558" s="4" t="s">
        <v>1877</v>
      </c>
      <c r="S2558" s="6" t="s">
        <v>2189</v>
      </c>
      <c r="T2558" s="4">
        <f>VLOOKUP(B2558,meanLDage!$B$3:$E$3145,4,FALSE)</f>
        <v>3</v>
      </c>
      <c r="U2558" s="32">
        <f>VLOOKUP(B2558,meanLDage!$B$3:$E$3145,2,FALSE)</f>
        <v>9.0006882086067321</v>
      </c>
      <c r="V2558" s="4" t="str">
        <f t="shared" si="274"/>
        <v>48_L_300001000_0_2_2</v>
      </c>
      <c r="W2558" s="4">
        <v>48303</v>
      </c>
      <c r="X2558" s="6"/>
      <c r="Y2558" s="8">
        <f t="shared" si="275"/>
        <v>48303</v>
      </c>
      <c r="Z2558" s="6" t="b">
        <f t="shared" si="273"/>
        <v>0</v>
      </c>
      <c r="AA2558" s="6">
        <f t="shared" si="276"/>
        <v>48479</v>
      </c>
      <c r="AB2558" s="4">
        <f t="shared" si="277"/>
        <v>3</v>
      </c>
      <c r="AC2558" s="32">
        <f t="shared" si="278"/>
        <v>9.0006882086067321</v>
      </c>
      <c r="AD2558" s="4">
        <f>VLOOKUP($B2558,meanLDage!$Z$3:$AC$3145,4,FALSE)</f>
        <v>2</v>
      </c>
      <c r="AE2558" s="32">
        <f>VLOOKUP($B2558,meanLDage!$Z$3:$AC$3145,2,FALSE)</f>
        <v>8.4614115106473538</v>
      </c>
      <c r="AF2558" s="6">
        <f>VLOOKUP(V2558,'2017 rep county selection'!$A$1:$C$281,3,FALSE)</f>
        <v>48303</v>
      </c>
      <c r="AH2558" s="9">
        <f t="shared" si="279"/>
        <v>48303</v>
      </c>
    </row>
    <row r="2559" spans="1:34" ht="15.75" customHeight="1" x14ac:dyDescent="0.3">
      <c r="A2559" s="4">
        <v>48</v>
      </c>
      <c r="B2559" s="4">
        <v>48137</v>
      </c>
      <c r="C2559" s="6" t="s">
        <v>2298</v>
      </c>
      <c r="D2559" s="6" t="s">
        <v>472</v>
      </c>
      <c r="E2559" s="4">
        <v>48303</v>
      </c>
      <c r="F2559" s="4">
        <v>48303</v>
      </c>
      <c r="G2559" s="4">
        <v>48303</v>
      </c>
      <c r="H2559" s="37">
        <v>49256429</v>
      </c>
      <c r="I2559" s="37">
        <v>31912792.405878201</v>
      </c>
      <c r="J2559" s="37">
        <v>34408800.945572697</v>
      </c>
      <c r="K2559" s="4" t="str">
        <f>VLOOKUP(B2559,altitude!$B$3:$E$3232,4)</f>
        <v>L</v>
      </c>
      <c r="L2559" s="4">
        <f>VLOOKUP(B2559,fuelregion!$C$5:$D$3233,2,FALSE)</f>
        <v>300001000</v>
      </c>
      <c r="M2559" s="4">
        <f>VLOOKUP(B2559,fuelregion!$H$5:$I$3113,2,FALSE)</f>
        <v>300001000</v>
      </c>
      <c r="N2559" s="4">
        <f>VLOOKUP(B2559,imbin!$B$4:$D$3233,2,FALSE)</f>
        <v>0</v>
      </c>
      <c r="O2559" s="4" t="str">
        <f>VLOOKUP(B2559,imbin!$B$4:$D$3233,3,FALSE)</f>
        <v>Submittal</v>
      </c>
      <c r="P2559" s="4">
        <f>IF(ISNA(VLOOKUP(B2559,rampbin!$B$4:$G$1697,6,FALSE)),2,VLOOKUP(B2559,rampbin!$B$4:$G$1697,6,FALSE))</f>
        <v>2</v>
      </c>
      <c r="Q2559" s="4" t="str">
        <f>IF(ISNA(VLOOKUP(B2559,rampbin!$B$4:$G$1697,5,FALSE)),"MOVES",VLOOKUP(B2559,rampbin!$B$4:$G$1697,5,FALSE))</f>
        <v>MOVES</v>
      </c>
      <c r="R2559" s="4" t="s">
        <v>1880</v>
      </c>
      <c r="S2559" s="6" t="s">
        <v>1851</v>
      </c>
      <c r="T2559" s="4">
        <f>VLOOKUP(B2559,meanLDage!$B$3:$E$3145,4,FALSE)</f>
        <v>4</v>
      </c>
      <c r="U2559" s="32">
        <f>VLOOKUP(B2559,meanLDage!$B$3:$E$3145,2,FALSE)</f>
        <v>11.427083334243081</v>
      </c>
      <c r="V2559" s="4" t="str">
        <f t="shared" si="274"/>
        <v>48_L_300001000_0_3_2</v>
      </c>
      <c r="W2559" s="4">
        <v>48375</v>
      </c>
      <c r="X2559" s="6"/>
      <c r="Y2559" s="8">
        <f t="shared" si="275"/>
        <v>48375</v>
      </c>
      <c r="Z2559" s="6" t="b">
        <f t="shared" si="273"/>
        <v>0</v>
      </c>
      <c r="AA2559" s="6">
        <f t="shared" si="276"/>
        <v>48303</v>
      </c>
      <c r="AB2559" s="4">
        <f t="shared" si="277"/>
        <v>4</v>
      </c>
      <c r="AC2559" s="32">
        <f t="shared" si="278"/>
        <v>11.427083334243081</v>
      </c>
      <c r="AD2559" s="4">
        <f>VLOOKUP($B2559,meanLDage!$Z$3:$AC$3145,4,FALSE)</f>
        <v>3</v>
      </c>
      <c r="AE2559" s="32">
        <f>VLOOKUP($B2559,meanLDage!$Z$3:$AC$3145,2,FALSE)</f>
        <v>10.897756595825699</v>
      </c>
      <c r="AF2559" s="6">
        <f>VLOOKUP(V2559,'2017 rep county selection'!$A$1:$C$281,3,FALSE)</f>
        <v>48479</v>
      </c>
      <c r="AH2559" s="9">
        <f t="shared" si="279"/>
        <v>48479</v>
      </c>
    </row>
    <row r="2560" spans="1:34" ht="15.75" customHeight="1" x14ac:dyDescent="0.3">
      <c r="A2560" s="4">
        <v>48</v>
      </c>
      <c r="B2560" s="4">
        <v>48139</v>
      </c>
      <c r="C2560" s="6" t="s">
        <v>2298</v>
      </c>
      <c r="D2560" s="6" t="s">
        <v>613</v>
      </c>
      <c r="E2560" s="4">
        <v>48139</v>
      </c>
      <c r="F2560" s="4">
        <v>48139</v>
      </c>
      <c r="G2560" s="4">
        <v>48139</v>
      </c>
      <c r="H2560" s="37">
        <v>1897168382</v>
      </c>
      <c r="I2560" s="37">
        <v>2552618555.87567</v>
      </c>
      <c r="J2560" s="37">
        <v>2752267575.42242</v>
      </c>
      <c r="K2560" s="4" t="str">
        <f>VLOOKUP(B2560,altitude!$B$3:$E$3232,4)</f>
        <v>L</v>
      </c>
      <c r="L2560" s="4">
        <f>VLOOKUP(B2560,fuelregion!$C$5:$D$3233,2,FALSE)</f>
        <v>178011000</v>
      </c>
      <c r="M2560" s="4">
        <f>VLOOKUP(B2560,fuelregion!$H$5:$I$3113,2,FALSE)</f>
        <v>178011000</v>
      </c>
      <c r="N2560" s="4">
        <f>VLOOKUP(B2560,imbin!$B$4:$D$3233,2,FALSE)</f>
        <v>1</v>
      </c>
      <c r="O2560" s="4" t="str">
        <f>VLOOKUP(B2560,imbin!$B$4:$D$3233,3,FALSE)</f>
        <v>Submittal</v>
      </c>
      <c r="P2560" s="4">
        <f>IF(ISNA(VLOOKUP(B2560,rampbin!$B$4:$G$1697,6,FALSE)),2,VLOOKUP(B2560,rampbin!$B$4:$G$1697,6,FALSE))</f>
        <v>2</v>
      </c>
      <c r="Q2560" s="4" t="str">
        <f>IF(ISNA(VLOOKUP(B2560,rampbin!$B$4:$G$1697,5,FALSE)),"MOVES",VLOOKUP(B2560,rampbin!$B$4:$G$1697,5,FALSE))</f>
        <v>MOVES</v>
      </c>
      <c r="R2560" s="4" t="s">
        <v>1877</v>
      </c>
      <c r="S2560" s="6" t="s">
        <v>2187</v>
      </c>
      <c r="T2560" s="4">
        <f>VLOOKUP(B2560,meanLDage!$B$3:$E$3145,4,FALSE)</f>
        <v>3</v>
      </c>
      <c r="U2560" s="32">
        <f>VLOOKUP(B2560,meanLDage!$B$3:$E$3145,2,FALSE)</f>
        <v>9.463535194159693</v>
      </c>
      <c r="V2560" s="4" t="str">
        <f t="shared" si="274"/>
        <v>48_L_178011000_1_2_2</v>
      </c>
      <c r="W2560" s="4">
        <v>48139</v>
      </c>
      <c r="X2560" s="6"/>
      <c r="Y2560" s="8">
        <f t="shared" si="275"/>
        <v>48139</v>
      </c>
      <c r="Z2560" s="6" t="b">
        <f t="shared" si="273"/>
        <v>1</v>
      </c>
      <c r="AA2560" s="6">
        <f t="shared" si="276"/>
        <v>48139</v>
      </c>
      <c r="AB2560" s="4">
        <f t="shared" si="277"/>
        <v>3</v>
      </c>
      <c r="AC2560" s="32">
        <f t="shared" si="278"/>
        <v>9.463535194159693</v>
      </c>
      <c r="AD2560" s="4">
        <f>VLOOKUP($B2560,meanLDage!$Z$3:$AC$3145,4,FALSE)</f>
        <v>2</v>
      </c>
      <c r="AE2560" s="32">
        <f>VLOOKUP($B2560,meanLDage!$Z$3:$AC$3145,2,FALSE)</f>
        <v>8.9065507092430813</v>
      </c>
      <c r="AF2560" s="6">
        <f>VLOOKUP(V2560,'2017 rep county selection'!$A$1:$C$281,3,FALSE)</f>
        <v>48453</v>
      </c>
      <c r="AH2560" s="9">
        <f t="shared" si="279"/>
        <v>48453</v>
      </c>
    </row>
    <row r="2561" spans="1:34" ht="15.75" customHeight="1" x14ac:dyDescent="0.3">
      <c r="A2561" s="4">
        <v>48</v>
      </c>
      <c r="B2561" s="4">
        <v>48141</v>
      </c>
      <c r="C2561" s="6" t="s">
        <v>2298</v>
      </c>
      <c r="D2561" s="6" t="s">
        <v>223</v>
      </c>
      <c r="E2561" s="4">
        <v>48141</v>
      </c>
      <c r="F2561" s="4">
        <v>48141</v>
      </c>
      <c r="G2561" s="4">
        <v>48141</v>
      </c>
      <c r="H2561" s="37">
        <v>5626656800</v>
      </c>
      <c r="I2561" s="37">
        <v>5955740950.1066799</v>
      </c>
      <c r="J2561" s="37">
        <v>6421559800.6183004</v>
      </c>
      <c r="K2561" s="4" t="str">
        <f>VLOOKUP(B2561,altitude!$B$3:$E$3232,4)</f>
        <v>L</v>
      </c>
      <c r="L2561" s="4">
        <f>VLOOKUP(B2561,fuelregion!$C$5:$D$3233,2,FALSE)</f>
        <v>370011000</v>
      </c>
      <c r="M2561" s="4">
        <f>VLOOKUP(B2561,fuelregion!$H$5:$I$3113,2,FALSE)</f>
        <v>370011000</v>
      </c>
      <c r="N2561" s="4">
        <f>VLOOKUP(B2561,imbin!$B$4:$D$3233,2,FALSE)</f>
        <v>1</v>
      </c>
      <c r="O2561" s="4" t="str">
        <f>VLOOKUP(B2561,imbin!$B$4:$D$3233,3,FALSE)</f>
        <v>Submittal</v>
      </c>
      <c r="P2561" s="4">
        <f>IF(ISNA(VLOOKUP(B2561,rampbin!$B$4:$G$1697,6,FALSE)),2,VLOOKUP(B2561,rampbin!$B$4:$G$1697,6,FALSE))</f>
        <v>2</v>
      </c>
      <c r="Q2561" s="4" t="str">
        <f>IF(ISNA(VLOOKUP(B2561,rampbin!$B$4:$G$1697,5,FALSE)),"MOVES",VLOOKUP(B2561,rampbin!$B$4:$G$1697,5,FALSE))</f>
        <v>MOVES</v>
      </c>
      <c r="R2561" s="4" t="s">
        <v>1877</v>
      </c>
      <c r="S2561" s="6" t="s">
        <v>2190</v>
      </c>
      <c r="T2561" s="4">
        <f>VLOOKUP(B2561,meanLDage!$B$3:$E$3145,4,FALSE)</f>
        <v>3</v>
      </c>
      <c r="U2561" s="32">
        <f>VLOOKUP(B2561,meanLDage!$B$3:$E$3145,2,FALSE)</f>
        <v>10.05170807149041</v>
      </c>
      <c r="V2561" s="4" t="str">
        <f t="shared" si="274"/>
        <v>48_L_370011000_1_3_2</v>
      </c>
      <c r="W2561" s="4">
        <v>48141</v>
      </c>
      <c r="X2561" s="6"/>
      <c r="Y2561" s="8">
        <f t="shared" si="275"/>
        <v>48141</v>
      </c>
      <c r="Z2561" s="6" t="b">
        <f t="shared" si="273"/>
        <v>1</v>
      </c>
      <c r="AA2561" s="6">
        <f t="shared" si="276"/>
        <v>48141</v>
      </c>
      <c r="AB2561" s="4">
        <f t="shared" si="277"/>
        <v>3</v>
      </c>
      <c r="AC2561" s="32">
        <f t="shared" si="278"/>
        <v>10.05170807149041</v>
      </c>
      <c r="AD2561" s="4">
        <f>VLOOKUP($B2561,meanLDage!$Z$3:$AC$3145,4,FALSE)</f>
        <v>3</v>
      </c>
      <c r="AE2561" s="32">
        <f>VLOOKUP($B2561,meanLDage!$Z$3:$AC$3145,2,FALSE)</f>
        <v>9.5348582909925899</v>
      </c>
      <c r="AF2561" s="6">
        <f>VLOOKUP(V2561,'2017 rep county selection'!$A$1:$C$281,3,FALSE)</f>
        <v>48141</v>
      </c>
      <c r="AH2561" s="9">
        <f t="shared" si="279"/>
        <v>48141</v>
      </c>
    </row>
    <row r="2562" spans="1:34" ht="15.75" customHeight="1" x14ac:dyDescent="0.3">
      <c r="A2562" s="4">
        <v>48</v>
      </c>
      <c r="B2562" s="4">
        <v>48143</v>
      </c>
      <c r="C2562" s="6" t="s">
        <v>2298</v>
      </c>
      <c r="D2562" s="6" t="s">
        <v>1547</v>
      </c>
      <c r="E2562" s="4">
        <v>48013</v>
      </c>
      <c r="F2562" s="4">
        <v>48143</v>
      </c>
      <c r="G2562" s="4">
        <v>48143</v>
      </c>
      <c r="H2562" s="37">
        <v>460409491</v>
      </c>
      <c r="I2562" s="37">
        <v>447672384.20200503</v>
      </c>
      <c r="J2562" s="37">
        <v>482686371.06457299</v>
      </c>
      <c r="K2562" s="4" t="str">
        <f>VLOOKUP(B2562,altitude!$B$3:$E$3232,4)</f>
        <v>L</v>
      </c>
      <c r="L2562" s="4">
        <f>VLOOKUP(B2562,fuelregion!$C$5:$D$3233,2,FALSE)</f>
        <v>300001000</v>
      </c>
      <c r="M2562" s="4">
        <f>VLOOKUP(B2562,fuelregion!$H$5:$I$3113,2,FALSE)</f>
        <v>300001000</v>
      </c>
      <c r="N2562" s="4">
        <f>VLOOKUP(B2562,imbin!$B$4:$D$3233,2,FALSE)</f>
        <v>0</v>
      </c>
      <c r="O2562" s="4" t="str">
        <f>VLOOKUP(B2562,imbin!$B$4:$D$3233,3,FALSE)</f>
        <v>Submittal</v>
      </c>
      <c r="P2562" s="4">
        <f>IF(ISNA(VLOOKUP(B2562,rampbin!$B$4:$G$1697,6,FALSE)),2,VLOOKUP(B2562,rampbin!$B$4:$G$1697,6,FALSE))</f>
        <v>2</v>
      </c>
      <c r="Q2562" s="4" t="str">
        <f>IF(ISNA(VLOOKUP(B2562,rampbin!$B$4:$G$1697,5,FALSE)),"MOVES",VLOOKUP(B2562,rampbin!$B$4:$G$1697,5,FALSE))</f>
        <v>MOVES</v>
      </c>
      <c r="R2562" s="4" t="s">
        <v>1880</v>
      </c>
      <c r="S2562" s="6" t="s">
        <v>1851</v>
      </c>
      <c r="T2562" s="4">
        <f>VLOOKUP(B2562,meanLDage!$B$3:$E$3145,4,FALSE)</f>
        <v>3</v>
      </c>
      <c r="U2562" s="32">
        <f>VLOOKUP(B2562,meanLDage!$B$3:$E$3145,2,FALSE)</f>
        <v>10.372734658664083</v>
      </c>
      <c r="V2562" s="4" t="str">
        <f t="shared" si="274"/>
        <v>48_L_300001000_0_3_2</v>
      </c>
      <c r="W2562" s="4">
        <v>48303</v>
      </c>
      <c r="X2562" s="6"/>
      <c r="Y2562" s="8">
        <f t="shared" si="275"/>
        <v>48303</v>
      </c>
      <c r="Z2562" s="6" t="b">
        <f t="shared" ref="Z2562:Z2625" si="280">G2562=Y2562</f>
        <v>0</v>
      </c>
      <c r="AA2562" s="6">
        <f t="shared" si="276"/>
        <v>48143</v>
      </c>
      <c r="AB2562" s="4">
        <f t="shared" si="277"/>
        <v>3</v>
      </c>
      <c r="AC2562" s="32">
        <f t="shared" si="278"/>
        <v>10.372734658664083</v>
      </c>
      <c r="AD2562" s="4">
        <f>VLOOKUP($B2562,meanLDage!$Z$3:$AC$3145,4,FALSE)</f>
        <v>3</v>
      </c>
      <c r="AE2562" s="32">
        <f>VLOOKUP($B2562,meanLDage!$Z$3:$AC$3145,2,FALSE)</f>
        <v>9.7994166699894585</v>
      </c>
      <c r="AF2562" s="6">
        <f>VLOOKUP(V2562,'2017 rep county selection'!$A$1:$C$281,3,FALSE)</f>
        <v>48479</v>
      </c>
      <c r="AH2562" s="9">
        <f t="shared" si="279"/>
        <v>48479</v>
      </c>
    </row>
    <row r="2563" spans="1:34" ht="15.75" customHeight="1" x14ac:dyDescent="0.3">
      <c r="A2563" s="4">
        <v>48</v>
      </c>
      <c r="B2563" s="4">
        <v>48145</v>
      </c>
      <c r="C2563" s="6" t="s">
        <v>2298</v>
      </c>
      <c r="D2563" s="6" t="s">
        <v>1548</v>
      </c>
      <c r="E2563" s="4">
        <v>48309</v>
      </c>
      <c r="F2563" s="4">
        <v>48309</v>
      </c>
      <c r="G2563" s="4">
        <v>48309</v>
      </c>
      <c r="H2563" s="37">
        <v>298573343</v>
      </c>
      <c r="I2563" s="37">
        <v>263060564.06991899</v>
      </c>
      <c r="J2563" s="37">
        <v>283635429.663665</v>
      </c>
      <c r="K2563" s="4" t="str">
        <f>VLOOKUP(B2563,altitude!$B$3:$E$3232,4)</f>
        <v>L</v>
      </c>
      <c r="L2563" s="4">
        <f>VLOOKUP(B2563,fuelregion!$C$5:$D$3233,2,FALSE)</f>
        <v>178011000</v>
      </c>
      <c r="M2563" s="4">
        <f>VLOOKUP(B2563,fuelregion!$H$5:$I$3113,2,FALSE)</f>
        <v>178011000</v>
      </c>
      <c r="N2563" s="4">
        <f>VLOOKUP(B2563,imbin!$B$4:$D$3233,2,FALSE)</f>
        <v>0</v>
      </c>
      <c r="O2563" s="4" t="str">
        <f>VLOOKUP(B2563,imbin!$B$4:$D$3233,3,FALSE)</f>
        <v>Submittal</v>
      </c>
      <c r="P2563" s="4">
        <f>IF(ISNA(VLOOKUP(B2563,rampbin!$B$4:$G$1697,6,FALSE)),2,VLOOKUP(B2563,rampbin!$B$4:$G$1697,6,FALSE))</f>
        <v>2</v>
      </c>
      <c r="Q2563" s="4" t="str">
        <f>IF(ISNA(VLOOKUP(B2563,rampbin!$B$4:$G$1697,5,FALSE)),"MOVES",VLOOKUP(B2563,rampbin!$B$4:$G$1697,5,FALSE))</f>
        <v>MOVES</v>
      </c>
      <c r="R2563" s="4" t="s">
        <v>1877</v>
      </c>
      <c r="S2563" s="6" t="s">
        <v>2191</v>
      </c>
      <c r="T2563" s="4">
        <f>VLOOKUP(B2563,meanLDage!$B$3:$E$3145,4,FALSE)</f>
        <v>4</v>
      </c>
      <c r="U2563" s="32">
        <f>VLOOKUP(B2563,meanLDage!$B$3:$E$3145,2,FALSE)</f>
        <v>11.747493468486722</v>
      </c>
      <c r="V2563" s="4" t="str">
        <f t="shared" ref="V2563:V2626" si="281">A2563&amp;"_"&amp;K2563&amp;"_"&amp;M2563&amp;"_"&amp;N2563&amp;"_"&amp;AD2563&amp;"_"&amp;P2563</f>
        <v>48_L_178011000_0_4_2</v>
      </c>
      <c r="W2563" s="4">
        <v>48217</v>
      </c>
      <c r="X2563" s="6"/>
      <c r="Y2563" s="8">
        <f t="shared" ref="Y2563:Y2626" si="282">IF(X2563&gt;0,X2563,W2563)</f>
        <v>48217</v>
      </c>
      <c r="Z2563" s="6" t="b">
        <f t="shared" si="280"/>
        <v>0</v>
      </c>
      <c r="AA2563" s="6">
        <f t="shared" ref="AA2563:AA2626" si="283">G2563</f>
        <v>48309</v>
      </c>
      <c r="AB2563" s="4">
        <f t="shared" ref="AB2563:AB2626" si="284">T2563</f>
        <v>4</v>
      </c>
      <c r="AC2563" s="32">
        <f t="shared" ref="AC2563:AC2626" si="285">U2563</f>
        <v>11.747493468486722</v>
      </c>
      <c r="AD2563" s="4">
        <f>VLOOKUP($B2563,meanLDage!$Z$3:$AC$3145,4,FALSE)</f>
        <v>4</v>
      </c>
      <c r="AE2563" s="32">
        <f>VLOOKUP($B2563,meanLDage!$Z$3:$AC$3145,2,FALSE)</f>
        <v>11.114944261501323</v>
      </c>
      <c r="AF2563" s="6">
        <f>VLOOKUP(V2563,'2017 rep county selection'!$A$1:$C$281,3,FALSE)</f>
        <v>48145</v>
      </c>
      <c r="AH2563" s="9">
        <f t="shared" ref="AH2563:AH2626" si="286">IF(AG2563&gt;0,AG2563,AF2563)</f>
        <v>48145</v>
      </c>
    </row>
    <row r="2564" spans="1:34" ht="15.75" customHeight="1" x14ac:dyDescent="0.3">
      <c r="A2564" s="4">
        <v>48</v>
      </c>
      <c r="B2564" s="4">
        <v>48147</v>
      </c>
      <c r="C2564" s="6" t="s">
        <v>2298</v>
      </c>
      <c r="D2564" s="6" t="s">
        <v>358</v>
      </c>
      <c r="E2564" s="4">
        <v>48309</v>
      </c>
      <c r="F2564" s="4">
        <v>48309</v>
      </c>
      <c r="G2564" s="4">
        <v>48309</v>
      </c>
      <c r="H2564" s="37">
        <v>335292623</v>
      </c>
      <c r="I2564" s="37">
        <v>277002973.39508897</v>
      </c>
      <c r="J2564" s="37">
        <v>298668322.46575999</v>
      </c>
      <c r="K2564" s="4" t="str">
        <f>VLOOKUP(B2564,altitude!$B$3:$E$3232,4)</f>
        <v>L</v>
      </c>
      <c r="L2564" s="4">
        <f>VLOOKUP(B2564,fuelregion!$C$5:$D$3233,2,FALSE)</f>
        <v>178011000</v>
      </c>
      <c r="M2564" s="4">
        <f>VLOOKUP(B2564,fuelregion!$H$5:$I$3113,2,FALSE)</f>
        <v>178011000</v>
      </c>
      <c r="N2564" s="4">
        <f>VLOOKUP(B2564,imbin!$B$4:$D$3233,2,FALSE)</f>
        <v>0</v>
      </c>
      <c r="O2564" s="4" t="str">
        <f>VLOOKUP(B2564,imbin!$B$4:$D$3233,3,FALSE)</f>
        <v>Submittal</v>
      </c>
      <c r="P2564" s="4">
        <f>IF(ISNA(VLOOKUP(B2564,rampbin!$B$4:$G$1697,6,FALSE)),2,VLOOKUP(B2564,rampbin!$B$4:$G$1697,6,FALSE))</f>
        <v>2</v>
      </c>
      <c r="Q2564" s="4" t="str">
        <f>IF(ISNA(VLOOKUP(B2564,rampbin!$B$4:$G$1697,5,FALSE)),"MOVES",VLOOKUP(B2564,rampbin!$B$4:$G$1697,5,FALSE))</f>
        <v>MOVES</v>
      </c>
      <c r="R2564" s="4" t="s">
        <v>1880</v>
      </c>
      <c r="S2564" s="6" t="s">
        <v>1851</v>
      </c>
      <c r="T2564" s="4">
        <f>VLOOKUP(B2564,meanLDage!$B$3:$E$3145,4,FALSE)</f>
        <v>4</v>
      </c>
      <c r="U2564" s="32">
        <f>VLOOKUP(B2564,meanLDage!$B$3:$E$3145,2,FALSE)</f>
        <v>11.124051908192298</v>
      </c>
      <c r="V2564" s="4" t="str">
        <f t="shared" si="281"/>
        <v>48_L_178011000_0_3_2</v>
      </c>
      <c r="W2564" s="4">
        <v>48217</v>
      </c>
      <c r="X2564" s="6"/>
      <c r="Y2564" s="8">
        <f t="shared" si="282"/>
        <v>48217</v>
      </c>
      <c r="Z2564" s="6" t="b">
        <f t="shared" si="280"/>
        <v>0</v>
      </c>
      <c r="AA2564" s="6">
        <f t="shared" si="283"/>
        <v>48309</v>
      </c>
      <c r="AB2564" s="4">
        <f t="shared" si="284"/>
        <v>4</v>
      </c>
      <c r="AC2564" s="32">
        <f t="shared" si="285"/>
        <v>11.124051908192298</v>
      </c>
      <c r="AD2564" s="4">
        <f>VLOOKUP($B2564,meanLDage!$Z$3:$AC$3145,4,FALSE)</f>
        <v>3</v>
      </c>
      <c r="AE2564" s="32">
        <f>VLOOKUP($B2564,meanLDage!$Z$3:$AC$3145,2,FALSE)</f>
        <v>10.438854440750969</v>
      </c>
      <c r="AF2564" s="6">
        <f>VLOOKUP(V2564,'2017 rep county selection'!$A$1:$C$281,3,FALSE)</f>
        <v>48309</v>
      </c>
      <c r="AH2564" s="9">
        <f t="shared" si="286"/>
        <v>48309</v>
      </c>
    </row>
    <row r="2565" spans="1:34" ht="15.75" customHeight="1" x14ac:dyDescent="0.3">
      <c r="A2565" s="4">
        <v>48</v>
      </c>
      <c r="B2565" s="4">
        <v>48149</v>
      </c>
      <c r="C2565" s="6" t="s">
        <v>2298</v>
      </c>
      <c r="D2565" s="6" t="s">
        <v>35</v>
      </c>
      <c r="E2565" s="4">
        <v>48309</v>
      </c>
      <c r="F2565" s="4">
        <v>48309</v>
      </c>
      <c r="G2565" s="4">
        <v>48309</v>
      </c>
      <c r="H2565" s="37">
        <v>592073324</v>
      </c>
      <c r="I2565" s="37">
        <v>630374518.17021501</v>
      </c>
      <c r="J2565" s="37">
        <v>679678263.22307396</v>
      </c>
      <c r="K2565" s="4" t="str">
        <f>VLOOKUP(B2565,altitude!$B$3:$E$3232,4)</f>
        <v>L</v>
      </c>
      <c r="L2565" s="4">
        <f>VLOOKUP(B2565,fuelregion!$C$5:$D$3233,2,FALSE)</f>
        <v>178011000</v>
      </c>
      <c r="M2565" s="4">
        <f>VLOOKUP(B2565,fuelregion!$H$5:$I$3113,2,FALSE)</f>
        <v>178011000</v>
      </c>
      <c r="N2565" s="4">
        <f>VLOOKUP(B2565,imbin!$B$4:$D$3233,2,FALSE)</f>
        <v>0</v>
      </c>
      <c r="O2565" s="4" t="str">
        <f>VLOOKUP(B2565,imbin!$B$4:$D$3233,3,FALSE)</f>
        <v>Submittal</v>
      </c>
      <c r="P2565" s="4">
        <f>IF(ISNA(VLOOKUP(B2565,rampbin!$B$4:$G$1697,6,FALSE)),2,VLOOKUP(B2565,rampbin!$B$4:$G$1697,6,FALSE))</f>
        <v>2</v>
      </c>
      <c r="Q2565" s="4" t="str">
        <f>IF(ISNA(VLOOKUP(B2565,rampbin!$B$4:$G$1697,5,FALSE)),"MOVES",VLOOKUP(B2565,rampbin!$B$4:$G$1697,5,FALSE))</f>
        <v>MOVES</v>
      </c>
      <c r="R2565" s="4" t="s">
        <v>1880</v>
      </c>
      <c r="S2565" s="6" t="s">
        <v>1851</v>
      </c>
      <c r="T2565" s="4">
        <f>VLOOKUP(B2565,meanLDage!$B$3:$E$3145,4,FALSE)</f>
        <v>3</v>
      </c>
      <c r="U2565" s="32">
        <f>VLOOKUP(B2565,meanLDage!$B$3:$E$3145,2,FALSE)</f>
        <v>10.266167403901479</v>
      </c>
      <c r="V2565" s="4" t="str">
        <f t="shared" si="281"/>
        <v>48_L_178011000_0_3_2</v>
      </c>
      <c r="W2565" s="4">
        <v>48309</v>
      </c>
      <c r="X2565" s="6"/>
      <c r="Y2565" s="8">
        <f t="shared" si="282"/>
        <v>48309</v>
      </c>
      <c r="Z2565" s="6" t="b">
        <f t="shared" si="280"/>
        <v>1</v>
      </c>
      <c r="AA2565" s="6">
        <f t="shared" si="283"/>
        <v>48309</v>
      </c>
      <c r="AB2565" s="4">
        <f t="shared" si="284"/>
        <v>3</v>
      </c>
      <c r="AC2565" s="32">
        <f t="shared" si="285"/>
        <v>10.266167403901479</v>
      </c>
      <c r="AD2565" s="4">
        <f>VLOOKUP($B2565,meanLDage!$Z$3:$AC$3145,4,FALSE)</f>
        <v>3</v>
      </c>
      <c r="AE2565" s="32">
        <f>VLOOKUP($B2565,meanLDage!$Z$3:$AC$3145,2,FALSE)</f>
        <v>9.6695041245150986</v>
      </c>
      <c r="AF2565" s="6">
        <f>VLOOKUP(V2565,'2017 rep county selection'!$A$1:$C$281,3,FALSE)</f>
        <v>48309</v>
      </c>
      <c r="AH2565" s="9">
        <f t="shared" si="286"/>
        <v>48309</v>
      </c>
    </row>
    <row r="2566" spans="1:34" ht="15.75" customHeight="1" x14ac:dyDescent="0.3">
      <c r="A2566" s="4">
        <v>48</v>
      </c>
      <c r="B2566" s="4">
        <v>48151</v>
      </c>
      <c r="C2566" s="6" t="s">
        <v>2298</v>
      </c>
      <c r="D2566" s="6" t="s">
        <v>1549</v>
      </c>
      <c r="E2566" s="4">
        <v>48303</v>
      </c>
      <c r="F2566" s="4">
        <v>48303</v>
      </c>
      <c r="G2566" s="4">
        <v>48303</v>
      </c>
      <c r="H2566" s="37">
        <v>65675442</v>
      </c>
      <c r="I2566" s="37">
        <v>59686580.414352603</v>
      </c>
      <c r="J2566" s="37">
        <v>64354871.816970997</v>
      </c>
      <c r="K2566" s="4" t="str">
        <f>VLOOKUP(B2566,altitude!$B$3:$E$3232,4)</f>
        <v>L</v>
      </c>
      <c r="L2566" s="4">
        <f>VLOOKUP(B2566,fuelregion!$C$5:$D$3233,2,FALSE)</f>
        <v>300001000</v>
      </c>
      <c r="M2566" s="4">
        <f>VLOOKUP(B2566,fuelregion!$H$5:$I$3113,2,FALSE)</f>
        <v>300001000</v>
      </c>
      <c r="N2566" s="4">
        <f>VLOOKUP(B2566,imbin!$B$4:$D$3233,2,FALSE)</f>
        <v>0</v>
      </c>
      <c r="O2566" s="4" t="str">
        <f>VLOOKUP(B2566,imbin!$B$4:$D$3233,3,FALSE)</f>
        <v>Submittal</v>
      </c>
      <c r="P2566" s="4">
        <f>IF(ISNA(VLOOKUP(B2566,rampbin!$B$4:$G$1697,6,FALSE)),2,VLOOKUP(B2566,rampbin!$B$4:$G$1697,6,FALSE))</f>
        <v>2</v>
      </c>
      <c r="Q2566" s="4" t="str">
        <f>IF(ISNA(VLOOKUP(B2566,rampbin!$B$4:$G$1697,5,FALSE)),"MOVES",VLOOKUP(B2566,rampbin!$B$4:$G$1697,5,FALSE))</f>
        <v>MOVES</v>
      </c>
      <c r="R2566" s="4" t="s">
        <v>1880</v>
      </c>
      <c r="S2566" s="6" t="s">
        <v>1851</v>
      </c>
      <c r="T2566" s="4">
        <f>VLOOKUP(B2566,meanLDage!$B$3:$E$3145,4,FALSE)</f>
        <v>3</v>
      </c>
      <c r="U2566" s="32">
        <f>VLOOKUP(B2566,meanLDage!$B$3:$E$3145,2,FALSE)</f>
        <v>10.389423079382668</v>
      </c>
      <c r="V2566" s="4" t="str">
        <f t="shared" si="281"/>
        <v>48_L_300001000_0_3_2</v>
      </c>
      <c r="W2566" s="4">
        <v>48303</v>
      </c>
      <c r="X2566" s="6"/>
      <c r="Y2566" s="8">
        <f t="shared" si="282"/>
        <v>48303</v>
      </c>
      <c r="Z2566" s="6" t="b">
        <f t="shared" si="280"/>
        <v>1</v>
      </c>
      <c r="AA2566" s="6">
        <f t="shared" si="283"/>
        <v>48303</v>
      </c>
      <c r="AB2566" s="4">
        <f t="shared" si="284"/>
        <v>3</v>
      </c>
      <c r="AC2566" s="32">
        <f t="shared" si="285"/>
        <v>10.389423079382668</v>
      </c>
      <c r="AD2566" s="4">
        <f>VLOOKUP($B2566,meanLDage!$Z$3:$AC$3145,4,FALSE)</f>
        <v>3</v>
      </c>
      <c r="AE2566" s="32">
        <f>VLOOKUP($B2566,meanLDage!$Z$3:$AC$3145,2,FALSE)</f>
        <v>9.7699152442380193</v>
      </c>
      <c r="AF2566" s="6">
        <f>VLOOKUP(V2566,'2017 rep county selection'!$A$1:$C$281,3,FALSE)</f>
        <v>48479</v>
      </c>
      <c r="AH2566" s="9">
        <f t="shared" si="286"/>
        <v>48479</v>
      </c>
    </row>
    <row r="2567" spans="1:34" ht="15.75" customHeight="1" x14ac:dyDescent="0.3">
      <c r="A2567" s="4">
        <v>48</v>
      </c>
      <c r="B2567" s="4">
        <v>48153</v>
      </c>
      <c r="C2567" s="6" t="s">
        <v>2298</v>
      </c>
      <c r="D2567" s="6" t="s">
        <v>359</v>
      </c>
      <c r="E2567" s="4">
        <v>48303</v>
      </c>
      <c r="F2567" s="4">
        <v>48303</v>
      </c>
      <c r="G2567" s="4">
        <v>48303</v>
      </c>
      <c r="H2567" s="37">
        <v>97073987</v>
      </c>
      <c r="I2567" s="37">
        <v>88472299.564187899</v>
      </c>
      <c r="J2567" s="37">
        <v>95392020.422861293</v>
      </c>
      <c r="K2567" s="4" t="str">
        <f>VLOOKUP(B2567,altitude!$B$3:$E$3232,4)</f>
        <v>L</v>
      </c>
      <c r="L2567" s="4">
        <f>VLOOKUP(B2567,fuelregion!$C$5:$D$3233,2,FALSE)</f>
        <v>300001000</v>
      </c>
      <c r="M2567" s="4">
        <f>VLOOKUP(B2567,fuelregion!$H$5:$I$3113,2,FALSE)</f>
        <v>300001000</v>
      </c>
      <c r="N2567" s="4">
        <f>VLOOKUP(B2567,imbin!$B$4:$D$3233,2,FALSE)</f>
        <v>0</v>
      </c>
      <c r="O2567" s="4" t="str">
        <f>VLOOKUP(B2567,imbin!$B$4:$D$3233,3,FALSE)</f>
        <v>Submittal</v>
      </c>
      <c r="P2567" s="4">
        <f>IF(ISNA(VLOOKUP(B2567,rampbin!$B$4:$G$1697,6,FALSE)),2,VLOOKUP(B2567,rampbin!$B$4:$G$1697,6,FALSE))</f>
        <v>2</v>
      </c>
      <c r="Q2567" s="4" t="str">
        <f>IF(ISNA(VLOOKUP(B2567,rampbin!$B$4:$G$1697,5,FALSE)),"MOVES",VLOOKUP(B2567,rampbin!$B$4:$G$1697,5,FALSE))</f>
        <v>MOVES</v>
      </c>
      <c r="R2567" s="4" t="s">
        <v>1880</v>
      </c>
      <c r="S2567" s="6" t="s">
        <v>1851</v>
      </c>
      <c r="T2567" s="4">
        <f>VLOOKUP(B2567,meanLDage!$B$3:$E$3145,4,FALSE)</f>
        <v>4</v>
      </c>
      <c r="U2567" s="32">
        <f>VLOOKUP(B2567,meanLDage!$B$3:$E$3145,2,FALSE)</f>
        <v>11.744486283638953</v>
      </c>
      <c r="V2567" s="4" t="str">
        <f t="shared" si="281"/>
        <v>48_L_300001000_0_3_2</v>
      </c>
      <c r="W2567" s="4">
        <v>48375</v>
      </c>
      <c r="X2567" s="6"/>
      <c r="Y2567" s="8">
        <f t="shared" si="282"/>
        <v>48375</v>
      </c>
      <c r="Z2567" s="6" t="b">
        <f t="shared" si="280"/>
        <v>0</v>
      </c>
      <c r="AA2567" s="6">
        <f t="shared" si="283"/>
        <v>48303</v>
      </c>
      <c r="AB2567" s="4">
        <f t="shared" si="284"/>
        <v>4</v>
      </c>
      <c r="AC2567" s="32">
        <f t="shared" si="285"/>
        <v>11.744486283638953</v>
      </c>
      <c r="AD2567" s="4">
        <f>VLOOKUP($B2567,meanLDage!$Z$3:$AC$3145,4,FALSE)</f>
        <v>3</v>
      </c>
      <c r="AE2567" s="32">
        <f>VLOOKUP($B2567,meanLDage!$Z$3:$AC$3145,2,FALSE)</f>
        <v>10.97592031928472</v>
      </c>
      <c r="AF2567" s="6">
        <f>VLOOKUP(V2567,'2017 rep county selection'!$A$1:$C$281,3,FALSE)</f>
        <v>48479</v>
      </c>
      <c r="AH2567" s="9">
        <f t="shared" si="286"/>
        <v>48479</v>
      </c>
    </row>
    <row r="2568" spans="1:34" ht="15.75" customHeight="1" x14ac:dyDescent="0.3">
      <c r="A2568" s="4">
        <v>48</v>
      </c>
      <c r="B2568" s="4">
        <v>48155</v>
      </c>
      <c r="C2568" s="6" t="s">
        <v>2298</v>
      </c>
      <c r="D2568" s="6" t="s">
        <v>1550</v>
      </c>
      <c r="E2568" s="4">
        <v>48155</v>
      </c>
      <c r="F2568" s="4">
        <v>48155</v>
      </c>
      <c r="G2568" s="4">
        <v>48155</v>
      </c>
      <c r="H2568" s="37">
        <v>25723525</v>
      </c>
      <c r="I2568" s="37">
        <v>24262249.668199599</v>
      </c>
      <c r="J2568" s="37">
        <v>26159883.118472099</v>
      </c>
      <c r="K2568" s="4" t="str">
        <f>VLOOKUP(B2568,altitude!$B$3:$E$3232,4)</f>
        <v>L</v>
      </c>
      <c r="L2568" s="4">
        <f>VLOOKUP(B2568,fuelregion!$C$5:$D$3233,2,FALSE)</f>
        <v>300001000</v>
      </c>
      <c r="M2568" s="4">
        <f>VLOOKUP(B2568,fuelregion!$H$5:$I$3113,2,FALSE)</f>
        <v>300001000</v>
      </c>
      <c r="N2568" s="4">
        <f>VLOOKUP(B2568,imbin!$B$4:$D$3233,2,FALSE)</f>
        <v>0</v>
      </c>
      <c r="O2568" s="4" t="str">
        <f>VLOOKUP(B2568,imbin!$B$4:$D$3233,3,FALSE)</f>
        <v>Submittal</v>
      </c>
      <c r="P2568" s="4">
        <f>IF(ISNA(VLOOKUP(B2568,rampbin!$B$4:$G$1697,6,FALSE)),2,VLOOKUP(B2568,rampbin!$B$4:$G$1697,6,FALSE))</f>
        <v>2</v>
      </c>
      <c r="Q2568" s="4" t="str">
        <f>IF(ISNA(VLOOKUP(B2568,rampbin!$B$4:$G$1697,5,FALSE)),"MOVES",VLOOKUP(B2568,rampbin!$B$4:$G$1697,5,FALSE))</f>
        <v>MOVES</v>
      </c>
      <c r="R2568" s="4" t="s">
        <v>1880</v>
      </c>
      <c r="S2568" s="6" t="s">
        <v>1851</v>
      </c>
      <c r="T2568" s="4">
        <f>VLOOKUP(B2568,meanLDage!$B$3:$E$3145,4,FALSE)</f>
        <v>5</v>
      </c>
      <c r="U2568" s="32">
        <f>VLOOKUP(B2568,meanLDage!$B$3:$E$3145,2,FALSE)</f>
        <v>13.611864406306768</v>
      </c>
      <c r="V2568" s="4" t="str">
        <f t="shared" si="281"/>
        <v>48_L_300001000_0_4_2</v>
      </c>
      <c r="W2568" s="4">
        <v>48229</v>
      </c>
      <c r="X2568" s="6"/>
      <c r="Y2568" s="8">
        <f t="shared" si="282"/>
        <v>48229</v>
      </c>
      <c r="Z2568" s="6" t="b">
        <f t="shared" si="280"/>
        <v>0</v>
      </c>
      <c r="AA2568" s="6">
        <f t="shared" si="283"/>
        <v>48155</v>
      </c>
      <c r="AB2568" s="4">
        <f t="shared" si="284"/>
        <v>5</v>
      </c>
      <c r="AC2568" s="32">
        <f t="shared" si="285"/>
        <v>13.611864406306768</v>
      </c>
      <c r="AD2568" s="4">
        <f>VLOOKUP($B2568,meanLDage!$Z$3:$AC$3145,4,FALSE)</f>
        <v>4</v>
      </c>
      <c r="AE2568" s="32">
        <f>VLOOKUP($B2568,meanLDage!$Z$3:$AC$3145,2,FALSE)</f>
        <v>12.763851340010618</v>
      </c>
      <c r="AF2568" s="6">
        <f>VLOOKUP(V2568,'2017 rep county selection'!$A$1:$C$281,3,FALSE)</f>
        <v>48229</v>
      </c>
      <c r="AH2568" s="9">
        <f t="shared" si="286"/>
        <v>48229</v>
      </c>
    </row>
    <row r="2569" spans="1:34" ht="15.75" customHeight="1" x14ac:dyDescent="0.3">
      <c r="A2569" s="4">
        <v>48</v>
      </c>
      <c r="B2569" s="4">
        <v>48157</v>
      </c>
      <c r="C2569" s="6" t="s">
        <v>2298</v>
      </c>
      <c r="D2569" s="6" t="s">
        <v>1551</v>
      </c>
      <c r="E2569" s="4">
        <v>48339</v>
      </c>
      <c r="F2569" s="4">
        <v>48339</v>
      </c>
      <c r="G2569" s="4">
        <v>48339</v>
      </c>
      <c r="H2569" s="37">
        <v>3358071853</v>
      </c>
      <c r="I2569" s="37">
        <v>3652176674.0232501</v>
      </c>
      <c r="J2569" s="37">
        <v>3937825891.2245798</v>
      </c>
      <c r="K2569" s="4" t="str">
        <f>VLOOKUP(B2569,altitude!$B$3:$E$3232,4)</f>
        <v>L</v>
      </c>
      <c r="L2569" s="4">
        <f>VLOOKUP(B2569,fuelregion!$C$5:$D$3233,2,FALSE)</f>
        <v>1370011000</v>
      </c>
      <c r="M2569" s="4">
        <f>VLOOKUP(B2569,fuelregion!$H$5:$I$3113,2,FALSE)</f>
        <v>1370011000</v>
      </c>
      <c r="N2569" s="4">
        <f>VLOOKUP(B2569,imbin!$B$4:$D$3233,2,FALSE)</f>
        <v>1</v>
      </c>
      <c r="O2569" s="4" t="str">
        <f>VLOOKUP(B2569,imbin!$B$4:$D$3233,3,FALSE)</f>
        <v>Submittal</v>
      </c>
      <c r="P2569" s="4">
        <f>IF(ISNA(VLOOKUP(B2569,rampbin!$B$4:$G$1697,6,FALSE)),2,VLOOKUP(B2569,rampbin!$B$4:$G$1697,6,FALSE))</f>
        <v>2</v>
      </c>
      <c r="Q2569" s="4" t="str">
        <f>IF(ISNA(VLOOKUP(B2569,rampbin!$B$4:$G$1697,5,FALSE)),"MOVES",VLOOKUP(B2569,rampbin!$B$4:$G$1697,5,FALSE))</f>
        <v>MOVES</v>
      </c>
      <c r="R2569" s="4" t="s">
        <v>1877</v>
      </c>
      <c r="S2569" s="6" t="s">
        <v>2181</v>
      </c>
      <c r="T2569" s="4">
        <f>VLOOKUP(B2569,meanLDage!$B$3:$E$3145,4,FALSE)</f>
        <v>2</v>
      </c>
      <c r="U2569" s="32">
        <f>VLOOKUP(B2569,meanLDage!$B$3:$E$3145,2,FALSE)</f>
        <v>7.6963049549021649</v>
      </c>
      <c r="V2569" s="4" t="str">
        <f t="shared" si="281"/>
        <v>48_L_1370011000_1_2_2</v>
      </c>
      <c r="W2569" s="4">
        <v>48201</v>
      </c>
      <c r="X2569" s="6"/>
      <c r="Y2569" s="8">
        <f t="shared" si="282"/>
        <v>48201</v>
      </c>
      <c r="Z2569" s="6" t="b">
        <f t="shared" si="280"/>
        <v>0</v>
      </c>
      <c r="AA2569" s="6">
        <f t="shared" si="283"/>
        <v>48339</v>
      </c>
      <c r="AB2569" s="4">
        <f t="shared" si="284"/>
        <v>2</v>
      </c>
      <c r="AC2569" s="32">
        <f t="shared" si="285"/>
        <v>7.6963049549021649</v>
      </c>
      <c r="AD2569" s="4">
        <f>VLOOKUP($B2569,meanLDage!$Z$3:$AC$3145,4,FALSE)</f>
        <v>2</v>
      </c>
      <c r="AE2569" s="32">
        <f>VLOOKUP($B2569,meanLDage!$Z$3:$AC$3145,2,FALSE)</f>
        <v>7.361128522418384</v>
      </c>
      <c r="AF2569" s="6">
        <f>VLOOKUP(V2569,'2017 rep county selection'!$A$1:$C$281,3,FALSE)</f>
        <v>48201</v>
      </c>
      <c r="AH2569" s="9">
        <f t="shared" si="286"/>
        <v>48201</v>
      </c>
    </row>
    <row r="2570" spans="1:34" ht="15.75" customHeight="1" x14ac:dyDescent="0.3">
      <c r="A2570" s="4">
        <v>48</v>
      </c>
      <c r="B2570" s="4">
        <v>48159</v>
      </c>
      <c r="C2570" s="6" t="s">
        <v>2298</v>
      </c>
      <c r="D2570" s="6" t="s">
        <v>36</v>
      </c>
      <c r="E2570" s="4">
        <v>48309</v>
      </c>
      <c r="F2570" s="4">
        <v>48309</v>
      </c>
      <c r="G2570" s="4">
        <v>48309</v>
      </c>
      <c r="H2570" s="37">
        <v>179598168</v>
      </c>
      <c r="I2570" s="37">
        <v>168175507.47694099</v>
      </c>
      <c r="J2570" s="37">
        <v>181329088.57141301</v>
      </c>
      <c r="K2570" s="4" t="str">
        <f>VLOOKUP(B2570,altitude!$B$3:$E$3232,4)</f>
        <v>L</v>
      </c>
      <c r="L2570" s="4">
        <f>VLOOKUP(B2570,fuelregion!$C$5:$D$3233,2,FALSE)</f>
        <v>178011000</v>
      </c>
      <c r="M2570" s="4">
        <f>VLOOKUP(B2570,fuelregion!$H$5:$I$3113,2,FALSE)</f>
        <v>178011000</v>
      </c>
      <c r="N2570" s="4">
        <f>VLOOKUP(B2570,imbin!$B$4:$D$3233,2,FALSE)</f>
        <v>0</v>
      </c>
      <c r="O2570" s="4" t="str">
        <f>VLOOKUP(B2570,imbin!$B$4:$D$3233,3,FALSE)</f>
        <v>Submittal</v>
      </c>
      <c r="P2570" s="4">
        <f>IF(ISNA(VLOOKUP(B2570,rampbin!$B$4:$G$1697,6,FALSE)),2,VLOOKUP(B2570,rampbin!$B$4:$G$1697,6,FALSE))</f>
        <v>2</v>
      </c>
      <c r="Q2570" s="4" t="str">
        <f>IF(ISNA(VLOOKUP(B2570,rampbin!$B$4:$G$1697,5,FALSE)),"MOVES",VLOOKUP(B2570,rampbin!$B$4:$G$1697,5,FALSE))</f>
        <v>MOVES</v>
      </c>
      <c r="R2570" s="4" t="s">
        <v>1880</v>
      </c>
      <c r="S2570" s="6" t="s">
        <v>1851</v>
      </c>
      <c r="T2570" s="4">
        <f>VLOOKUP(B2570,meanLDage!$B$3:$E$3145,4,FALSE)</f>
        <v>3</v>
      </c>
      <c r="U2570" s="32">
        <f>VLOOKUP(B2570,meanLDage!$B$3:$E$3145,2,FALSE)</f>
        <v>10.847610846675996</v>
      </c>
      <c r="V2570" s="4" t="str">
        <f t="shared" si="281"/>
        <v>48_L_178011000_0_3_2</v>
      </c>
      <c r="W2570" s="4">
        <v>48309</v>
      </c>
      <c r="X2570" s="6"/>
      <c r="Y2570" s="8">
        <f t="shared" si="282"/>
        <v>48309</v>
      </c>
      <c r="Z2570" s="6" t="b">
        <f t="shared" si="280"/>
        <v>1</v>
      </c>
      <c r="AA2570" s="6">
        <f t="shared" si="283"/>
        <v>48309</v>
      </c>
      <c r="AB2570" s="4">
        <f t="shared" si="284"/>
        <v>3</v>
      </c>
      <c r="AC2570" s="32">
        <f t="shared" si="285"/>
        <v>10.847610846675996</v>
      </c>
      <c r="AD2570" s="4">
        <f>VLOOKUP($B2570,meanLDage!$Z$3:$AC$3145,4,FALSE)</f>
        <v>3</v>
      </c>
      <c r="AE2570" s="32">
        <f>VLOOKUP($B2570,meanLDage!$Z$3:$AC$3145,2,FALSE)</f>
        <v>10.288425983341945</v>
      </c>
      <c r="AF2570" s="6">
        <f>VLOOKUP(V2570,'2017 rep county selection'!$A$1:$C$281,3,FALSE)</f>
        <v>48309</v>
      </c>
      <c r="AH2570" s="9">
        <f t="shared" si="286"/>
        <v>48309</v>
      </c>
    </row>
    <row r="2571" spans="1:34" ht="15.75" customHeight="1" x14ac:dyDescent="0.3">
      <c r="A2571" s="4">
        <v>48</v>
      </c>
      <c r="B2571" s="4">
        <v>48161</v>
      </c>
      <c r="C2571" s="6" t="s">
        <v>2298</v>
      </c>
      <c r="D2571" s="6" t="s">
        <v>1552</v>
      </c>
      <c r="E2571" s="4">
        <v>48355</v>
      </c>
      <c r="F2571" s="4">
        <v>48355</v>
      </c>
      <c r="G2571" s="4">
        <v>48355</v>
      </c>
      <c r="H2571" s="37">
        <v>661317375</v>
      </c>
      <c r="I2571" s="37">
        <v>572542481.16568995</v>
      </c>
      <c r="J2571" s="37">
        <v>617322985.00014901</v>
      </c>
      <c r="K2571" s="4" t="str">
        <f>VLOOKUP(B2571,altitude!$B$3:$E$3232,4)</f>
        <v>L</v>
      </c>
      <c r="L2571" s="4">
        <f>VLOOKUP(B2571,fuelregion!$C$5:$D$3233,2,FALSE)</f>
        <v>178011000</v>
      </c>
      <c r="M2571" s="4">
        <f>VLOOKUP(B2571,fuelregion!$H$5:$I$3113,2,FALSE)</f>
        <v>178011000</v>
      </c>
      <c r="N2571" s="4">
        <f>VLOOKUP(B2571,imbin!$B$4:$D$3233,2,FALSE)</f>
        <v>0</v>
      </c>
      <c r="O2571" s="4" t="str">
        <f>VLOOKUP(B2571,imbin!$B$4:$D$3233,3,FALSE)</f>
        <v>Submittal</v>
      </c>
      <c r="P2571" s="4">
        <f>IF(ISNA(VLOOKUP(B2571,rampbin!$B$4:$G$1697,6,FALSE)),2,VLOOKUP(B2571,rampbin!$B$4:$G$1697,6,FALSE))</f>
        <v>2</v>
      </c>
      <c r="Q2571" s="4" t="str">
        <f>IF(ISNA(VLOOKUP(B2571,rampbin!$B$4:$G$1697,5,FALSE)),"MOVES",VLOOKUP(B2571,rampbin!$B$4:$G$1697,5,FALSE))</f>
        <v>MOVES</v>
      </c>
      <c r="R2571" s="4" t="s">
        <v>1880</v>
      </c>
      <c r="S2571" s="6" t="s">
        <v>1851</v>
      </c>
      <c r="T2571" s="4">
        <f>VLOOKUP(B2571,meanLDage!$B$3:$E$3145,4,FALSE)</f>
        <v>3</v>
      </c>
      <c r="U2571" s="32">
        <f>VLOOKUP(B2571,meanLDage!$B$3:$E$3145,2,FALSE)</f>
        <v>10.261351493988972</v>
      </c>
      <c r="V2571" s="4" t="str">
        <f t="shared" si="281"/>
        <v>48_L_178011000_0_3_2</v>
      </c>
      <c r="W2571" s="4">
        <v>48309</v>
      </c>
      <c r="X2571" s="6"/>
      <c r="Y2571" s="8">
        <f t="shared" si="282"/>
        <v>48309</v>
      </c>
      <c r="Z2571" s="6" t="b">
        <f t="shared" si="280"/>
        <v>0</v>
      </c>
      <c r="AA2571" s="6">
        <f t="shared" si="283"/>
        <v>48355</v>
      </c>
      <c r="AB2571" s="4">
        <f t="shared" si="284"/>
        <v>3</v>
      </c>
      <c r="AC2571" s="32">
        <f t="shared" si="285"/>
        <v>10.261351493988972</v>
      </c>
      <c r="AD2571" s="4">
        <f>VLOOKUP($B2571,meanLDage!$Z$3:$AC$3145,4,FALSE)</f>
        <v>3</v>
      </c>
      <c r="AE2571" s="32">
        <f>VLOOKUP($B2571,meanLDage!$Z$3:$AC$3145,2,FALSE)</f>
        <v>9.7215530757514799</v>
      </c>
      <c r="AF2571" s="6">
        <f>VLOOKUP(V2571,'2017 rep county selection'!$A$1:$C$281,3,FALSE)</f>
        <v>48309</v>
      </c>
      <c r="AH2571" s="9">
        <f t="shared" si="286"/>
        <v>48309</v>
      </c>
    </row>
    <row r="2572" spans="1:34" ht="15.75" customHeight="1" x14ac:dyDescent="0.3">
      <c r="A2572" s="4">
        <v>48</v>
      </c>
      <c r="B2572" s="4">
        <v>48163</v>
      </c>
      <c r="C2572" s="6" t="s">
        <v>2298</v>
      </c>
      <c r="D2572" s="6" t="s">
        <v>1553</v>
      </c>
      <c r="E2572" s="4">
        <v>48303</v>
      </c>
      <c r="F2572" s="4">
        <v>48303</v>
      </c>
      <c r="G2572" s="4">
        <v>48303</v>
      </c>
      <c r="H2572" s="37">
        <v>393827073</v>
      </c>
      <c r="I2572" s="37">
        <v>598829988.85244298</v>
      </c>
      <c r="J2572" s="37">
        <v>645666528.48910606</v>
      </c>
      <c r="K2572" s="4" t="str">
        <f>VLOOKUP(B2572,altitude!$B$3:$E$3232,4)</f>
        <v>L</v>
      </c>
      <c r="L2572" s="4">
        <f>VLOOKUP(B2572,fuelregion!$C$5:$D$3233,2,FALSE)</f>
        <v>300001000</v>
      </c>
      <c r="M2572" s="4">
        <f>VLOOKUP(B2572,fuelregion!$H$5:$I$3113,2,FALSE)</f>
        <v>300001000</v>
      </c>
      <c r="N2572" s="4">
        <f>VLOOKUP(B2572,imbin!$B$4:$D$3233,2,FALSE)</f>
        <v>0</v>
      </c>
      <c r="O2572" s="4" t="str">
        <f>VLOOKUP(B2572,imbin!$B$4:$D$3233,3,FALSE)</f>
        <v>Submittal</v>
      </c>
      <c r="P2572" s="4">
        <f>IF(ISNA(VLOOKUP(B2572,rampbin!$B$4:$G$1697,6,FALSE)),2,VLOOKUP(B2572,rampbin!$B$4:$G$1697,6,FALSE))</f>
        <v>2</v>
      </c>
      <c r="Q2572" s="4" t="str">
        <f>IF(ISNA(VLOOKUP(B2572,rampbin!$B$4:$G$1697,5,FALSE)),"MOVES",VLOOKUP(B2572,rampbin!$B$4:$G$1697,5,FALSE))</f>
        <v>MOVES</v>
      </c>
      <c r="R2572" s="4" t="s">
        <v>1880</v>
      </c>
      <c r="S2572" s="6" t="s">
        <v>1851</v>
      </c>
      <c r="T2572" s="4">
        <f>VLOOKUP(B2572,meanLDage!$B$3:$E$3145,4,FALSE)</f>
        <v>3</v>
      </c>
      <c r="U2572" s="32">
        <f>VLOOKUP(B2572,meanLDage!$B$3:$E$3145,2,FALSE)</f>
        <v>10.190750975063864</v>
      </c>
      <c r="V2572" s="4" t="str">
        <f t="shared" si="281"/>
        <v>48_L_300001000_0_3_2</v>
      </c>
      <c r="W2572" s="4">
        <v>48303</v>
      </c>
      <c r="X2572" s="6"/>
      <c r="Y2572" s="8">
        <f t="shared" si="282"/>
        <v>48303</v>
      </c>
      <c r="Z2572" s="6" t="b">
        <f t="shared" si="280"/>
        <v>1</v>
      </c>
      <c r="AA2572" s="6">
        <f t="shared" si="283"/>
        <v>48303</v>
      </c>
      <c r="AB2572" s="4">
        <f t="shared" si="284"/>
        <v>3</v>
      </c>
      <c r="AC2572" s="32">
        <f t="shared" si="285"/>
        <v>10.190750975063864</v>
      </c>
      <c r="AD2572" s="4">
        <f>VLOOKUP($B2572,meanLDage!$Z$3:$AC$3145,4,FALSE)</f>
        <v>3</v>
      </c>
      <c r="AE2572" s="32">
        <f>VLOOKUP($B2572,meanLDage!$Z$3:$AC$3145,2,FALSE)</f>
        <v>9.7416023240015051</v>
      </c>
      <c r="AF2572" s="6">
        <f>VLOOKUP(V2572,'2017 rep county selection'!$A$1:$C$281,3,FALSE)</f>
        <v>48479</v>
      </c>
      <c r="AH2572" s="9">
        <f t="shared" si="286"/>
        <v>48479</v>
      </c>
    </row>
    <row r="2573" spans="1:34" ht="15.75" customHeight="1" x14ac:dyDescent="0.3">
      <c r="A2573" s="4">
        <v>48</v>
      </c>
      <c r="B2573" s="4">
        <v>48165</v>
      </c>
      <c r="C2573" s="6" t="s">
        <v>2298</v>
      </c>
      <c r="D2573" s="6" t="s">
        <v>1554</v>
      </c>
      <c r="E2573" s="4">
        <v>48479</v>
      </c>
      <c r="F2573" s="4">
        <v>48479</v>
      </c>
      <c r="G2573" s="4">
        <v>48479</v>
      </c>
      <c r="H2573" s="37">
        <v>252984812</v>
      </c>
      <c r="I2573" s="37">
        <v>275202319.81375498</v>
      </c>
      <c r="J2573" s="37">
        <v>296726833.613913</v>
      </c>
      <c r="K2573" s="4" t="str">
        <f>VLOOKUP(B2573,altitude!$B$3:$E$3232,4)</f>
        <v>L</v>
      </c>
      <c r="L2573" s="4">
        <f>VLOOKUP(B2573,fuelregion!$C$5:$D$3233,2,FALSE)</f>
        <v>300001000</v>
      </c>
      <c r="M2573" s="4">
        <f>VLOOKUP(B2573,fuelregion!$H$5:$I$3113,2,FALSE)</f>
        <v>300001000</v>
      </c>
      <c r="N2573" s="4">
        <f>VLOOKUP(B2573,imbin!$B$4:$D$3233,2,FALSE)</f>
        <v>0</v>
      </c>
      <c r="O2573" s="4" t="str">
        <f>VLOOKUP(B2573,imbin!$B$4:$D$3233,3,FALSE)</f>
        <v>Submittal</v>
      </c>
      <c r="P2573" s="4">
        <f>IF(ISNA(VLOOKUP(B2573,rampbin!$B$4:$G$1697,6,FALSE)),2,VLOOKUP(B2573,rampbin!$B$4:$G$1697,6,FALSE))</f>
        <v>2</v>
      </c>
      <c r="Q2573" s="4" t="str">
        <f>IF(ISNA(VLOOKUP(B2573,rampbin!$B$4:$G$1697,5,FALSE)),"MOVES",VLOOKUP(B2573,rampbin!$B$4:$G$1697,5,FALSE))</f>
        <v>MOVES</v>
      </c>
      <c r="R2573" s="4" t="s">
        <v>1880</v>
      </c>
      <c r="S2573" s="6" t="s">
        <v>1851</v>
      </c>
      <c r="T2573" s="4">
        <f>VLOOKUP(B2573,meanLDage!$B$3:$E$3145,4,FALSE)</f>
        <v>3</v>
      </c>
      <c r="U2573" s="32">
        <f>VLOOKUP(B2573,meanLDage!$B$3:$E$3145,2,FALSE)</f>
        <v>9.5126084856334892</v>
      </c>
      <c r="V2573" s="4" t="str">
        <f t="shared" si="281"/>
        <v>48_L_300001000_0_3_2</v>
      </c>
      <c r="W2573" s="4">
        <v>48303</v>
      </c>
      <c r="X2573" s="6"/>
      <c r="Y2573" s="8">
        <f t="shared" si="282"/>
        <v>48303</v>
      </c>
      <c r="Z2573" s="6" t="b">
        <f t="shared" si="280"/>
        <v>0</v>
      </c>
      <c r="AA2573" s="6">
        <f t="shared" si="283"/>
        <v>48479</v>
      </c>
      <c r="AB2573" s="4">
        <f t="shared" si="284"/>
        <v>3</v>
      </c>
      <c r="AC2573" s="32">
        <f t="shared" si="285"/>
        <v>9.5126084856334892</v>
      </c>
      <c r="AD2573" s="4">
        <f>VLOOKUP($B2573,meanLDage!$Z$3:$AC$3145,4,FALSE)</f>
        <v>3</v>
      </c>
      <c r="AE2573" s="32">
        <f>VLOOKUP($B2573,meanLDage!$Z$3:$AC$3145,2,FALSE)</f>
        <v>9.0627920167095617</v>
      </c>
      <c r="AF2573" s="6">
        <f>VLOOKUP(V2573,'2017 rep county selection'!$A$1:$C$281,3,FALSE)</f>
        <v>48479</v>
      </c>
      <c r="AH2573" s="9">
        <f t="shared" si="286"/>
        <v>48479</v>
      </c>
    </row>
    <row r="2574" spans="1:34" ht="15.75" customHeight="1" x14ac:dyDescent="0.3">
      <c r="A2574" s="4">
        <v>48</v>
      </c>
      <c r="B2574" s="4">
        <v>48167</v>
      </c>
      <c r="C2574" s="6" t="s">
        <v>2298</v>
      </c>
      <c r="D2574" s="6" t="s">
        <v>1555</v>
      </c>
      <c r="E2574" s="4">
        <v>48339</v>
      </c>
      <c r="F2574" s="4">
        <v>48339</v>
      </c>
      <c r="G2574" s="4">
        <v>48339</v>
      </c>
      <c r="H2574" s="37">
        <v>2223591241</v>
      </c>
      <c r="I2574" s="37">
        <v>2126543881.6694801</v>
      </c>
      <c r="J2574" s="37">
        <v>2292868145.0506201</v>
      </c>
      <c r="K2574" s="4" t="str">
        <f>VLOOKUP(B2574,altitude!$B$3:$E$3232,4)</f>
        <v>L</v>
      </c>
      <c r="L2574" s="4">
        <f>VLOOKUP(B2574,fuelregion!$C$5:$D$3233,2,FALSE)</f>
        <v>1370011000</v>
      </c>
      <c r="M2574" s="4">
        <f>VLOOKUP(B2574,fuelregion!$H$5:$I$3113,2,FALSE)</f>
        <v>1370011000</v>
      </c>
      <c r="N2574" s="4">
        <f>VLOOKUP(B2574,imbin!$B$4:$D$3233,2,FALSE)</f>
        <v>1</v>
      </c>
      <c r="O2574" s="4" t="str">
        <f>VLOOKUP(B2574,imbin!$B$4:$D$3233,3,FALSE)</f>
        <v>Submittal</v>
      </c>
      <c r="P2574" s="4">
        <f>IF(ISNA(VLOOKUP(B2574,rampbin!$B$4:$G$1697,6,FALSE)),2,VLOOKUP(B2574,rampbin!$B$4:$G$1697,6,FALSE))</f>
        <v>2</v>
      </c>
      <c r="Q2574" s="4" t="str">
        <f>IF(ISNA(VLOOKUP(B2574,rampbin!$B$4:$G$1697,5,FALSE)),"MOVES",VLOOKUP(B2574,rampbin!$B$4:$G$1697,5,FALSE))</f>
        <v>MOVES</v>
      </c>
      <c r="R2574" s="4" t="s">
        <v>1877</v>
      </c>
      <c r="S2574" s="6" t="s">
        <v>2181</v>
      </c>
      <c r="T2574" s="4">
        <f>VLOOKUP(B2574,meanLDage!$B$3:$E$3145,4,FALSE)</f>
        <v>2</v>
      </c>
      <c r="U2574" s="32">
        <f>VLOOKUP(B2574,meanLDage!$B$3:$E$3145,2,FALSE)</f>
        <v>8.8506159658125476</v>
      </c>
      <c r="V2574" s="4" t="str">
        <f t="shared" si="281"/>
        <v>48_L_1370011000_1_2_2</v>
      </c>
      <c r="W2574" s="4">
        <v>48201</v>
      </c>
      <c r="X2574" s="6"/>
      <c r="Y2574" s="8">
        <f t="shared" si="282"/>
        <v>48201</v>
      </c>
      <c r="Z2574" s="6" t="b">
        <f t="shared" si="280"/>
        <v>0</v>
      </c>
      <c r="AA2574" s="6">
        <f t="shared" si="283"/>
        <v>48339</v>
      </c>
      <c r="AB2574" s="4">
        <f t="shared" si="284"/>
        <v>2</v>
      </c>
      <c r="AC2574" s="32">
        <f t="shared" si="285"/>
        <v>8.8506159658125476</v>
      </c>
      <c r="AD2574" s="4">
        <f>VLOOKUP($B2574,meanLDage!$Z$3:$AC$3145,4,FALSE)</f>
        <v>2</v>
      </c>
      <c r="AE2574" s="32">
        <f>VLOOKUP($B2574,meanLDage!$Z$3:$AC$3145,2,FALSE)</f>
        <v>8.3712524836825608</v>
      </c>
      <c r="AF2574" s="6">
        <f>VLOOKUP(V2574,'2017 rep county selection'!$A$1:$C$281,3,FALSE)</f>
        <v>48201</v>
      </c>
      <c r="AH2574" s="9">
        <f t="shared" si="286"/>
        <v>48201</v>
      </c>
    </row>
    <row r="2575" spans="1:34" ht="15.75" customHeight="1" x14ac:dyDescent="0.3">
      <c r="A2575" s="4">
        <v>48</v>
      </c>
      <c r="B2575" s="4">
        <v>48169</v>
      </c>
      <c r="C2575" s="6" t="s">
        <v>2298</v>
      </c>
      <c r="D2575" s="6" t="s">
        <v>1556</v>
      </c>
      <c r="E2575" s="4">
        <v>48303</v>
      </c>
      <c r="F2575" s="4">
        <v>48303</v>
      </c>
      <c r="G2575" s="4">
        <v>48303</v>
      </c>
      <c r="H2575" s="37">
        <v>175100914</v>
      </c>
      <c r="I2575" s="37">
        <v>155706928.602494</v>
      </c>
      <c r="J2575" s="37">
        <v>167885299.53913501</v>
      </c>
      <c r="K2575" s="4" t="str">
        <f>VLOOKUP(B2575,altitude!$B$3:$E$3232,4)</f>
        <v>L</v>
      </c>
      <c r="L2575" s="4">
        <f>VLOOKUP(B2575,fuelregion!$C$5:$D$3233,2,FALSE)</f>
        <v>300001000</v>
      </c>
      <c r="M2575" s="4">
        <f>VLOOKUP(B2575,fuelregion!$H$5:$I$3113,2,FALSE)</f>
        <v>300001000</v>
      </c>
      <c r="N2575" s="4">
        <f>VLOOKUP(B2575,imbin!$B$4:$D$3233,2,FALSE)</f>
        <v>0</v>
      </c>
      <c r="O2575" s="4" t="str">
        <f>VLOOKUP(B2575,imbin!$B$4:$D$3233,3,FALSE)</f>
        <v>Submittal</v>
      </c>
      <c r="P2575" s="4">
        <f>IF(ISNA(VLOOKUP(B2575,rampbin!$B$4:$G$1697,6,FALSE)),2,VLOOKUP(B2575,rampbin!$B$4:$G$1697,6,FALSE))</f>
        <v>2</v>
      </c>
      <c r="Q2575" s="4" t="str">
        <f>IF(ISNA(VLOOKUP(B2575,rampbin!$B$4:$G$1697,5,FALSE)),"MOVES",VLOOKUP(B2575,rampbin!$B$4:$G$1697,5,FALSE))</f>
        <v>MOVES</v>
      </c>
      <c r="R2575" s="4" t="s">
        <v>1880</v>
      </c>
      <c r="S2575" s="6" t="s">
        <v>1851</v>
      </c>
      <c r="T2575" s="4">
        <f>VLOOKUP(B2575,meanLDage!$B$3:$E$3145,4,FALSE)</f>
        <v>3</v>
      </c>
      <c r="U2575" s="32">
        <f>VLOOKUP(B2575,meanLDage!$B$3:$E$3145,2,FALSE)</f>
        <v>10.08903728538394</v>
      </c>
      <c r="V2575" s="4" t="str">
        <f t="shared" si="281"/>
        <v>48_L_300001000_0_3_2</v>
      </c>
      <c r="W2575" s="4">
        <v>48303</v>
      </c>
      <c r="X2575" s="6"/>
      <c r="Y2575" s="8">
        <f t="shared" si="282"/>
        <v>48303</v>
      </c>
      <c r="Z2575" s="6" t="b">
        <f t="shared" si="280"/>
        <v>1</v>
      </c>
      <c r="AA2575" s="6">
        <f t="shared" si="283"/>
        <v>48303</v>
      </c>
      <c r="AB2575" s="4">
        <f t="shared" si="284"/>
        <v>3</v>
      </c>
      <c r="AC2575" s="32">
        <f t="shared" si="285"/>
        <v>10.08903728538394</v>
      </c>
      <c r="AD2575" s="4">
        <f>VLOOKUP($B2575,meanLDage!$Z$3:$AC$3145,4,FALSE)</f>
        <v>3</v>
      </c>
      <c r="AE2575" s="32">
        <f>VLOOKUP($B2575,meanLDage!$Z$3:$AC$3145,2,FALSE)</f>
        <v>9.6534039937704321</v>
      </c>
      <c r="AF2575" s="6">
        <f>VLOOKUP(V2575,'2017 rep county selection'!$A$1:$C$281,3,FALSE)</f>
        <v>48479</v>
      </c>
      <c r="AH2575" s="9">
        <f t="shared" si="286"/>
        <v>48479</v>
      </c>
    </row>
    <row r="2576" spans="1:34" ht="15.75" customHeight="1" x14ac:dyDescent="0.3">
      <c r="A2576" s="4">
        <v>48</v>
      </c>
      <c r="B2576" s="4">
        <v>48171</v>
      </c>
      <c r="C2576" s="6" t="s">
        <v>2298</v>
      </c>
      <c r="D2576" s="6" t="s">
        <v>1557</v>
      </c>
      <c r="E2576" s="4">
        <v>48303</v>
      </c>
      <c r="F2576" s="4">
        <v>48303</v>
      </c>
      <c r="G2576" s="4">
        <v>48303</v>
      </c>
      <c r="H2576" s="37">
        <v>334721769</v>
      </c>
      <c r="I2576" s="37">
        <v>314455369.32618803</v>
      </c>
      <c r="J2576" s="37">
        <v>339049998.25393999</v>
      </c>
      <c r="K2576" s="4" t="str">
        <f>VLOOKUP(B2576,altitude!$B$3:$E$3232,4)</f>
        <v>L</v>
      </c>
      <c r="L2576" s="4">
        <f>VLOOKUP(B2576,fuelregion!$C$5:$D$3233,2,FALSE)</f>
        <v>300001000</v>
      </c>
      <c r="M2576" s="4">
        <f>VLOOKUP(B2576,fuelregion!$H$5:$I$3113,2,FALSE)</f>
        <v>300001000</v>
      </c>
      <c r="N2576" s="4">
        <f>VLOOKUP(B2576,imbin!$B$4:$D$3233,2,FALSE)</f>
        <v>0</v>
      </c>
      <c r="O2576" s="4" t="str">
        <f>VLOOKUP(B2576,imbin!$B$4:$D$3233,3,FALSE)</f>
        <v>Submittal</v>
      </c>
      <c r="P2576" s="4">
        <f>IF(ISNA(VLOOKUP(B2576,rampbin!$B$4:$G$1697,6,FALSE)),2,VLOOKUP(B2576,rampbin!$B$4:$G$1697,6,FALSE))</f>
        <v>2</v>
      </c>
      <c r="Q2576" s="4" t="str">
        <f>IF(ISNA(VLOOKUP(B2576,rampbin!$B$4:$G$1697,5,FALSE)),"MOVES",VLOOKUP(B2576,rampbin!$B$4:$G$1697,5,FALSE))</f>
        <v>MOVES</v>
      </c>
      <c r="R2576" s="4" t="s">
        <v>1880</v>
      </c>
      <c r="S2576" s="6" t="s">
        <v>1851</v>
      </c>
      <c r="T2576" s="4">
        <f>VLOOKUP(B2576,meanLDage!$B$3:$E$3145,4,FALSE)</f>
        <v>3</v>
      </c>
      <c r="U2576" s="32">
        <f>VLOOKUP(B2576,meanLDage!$B$3:$E$3145,2,FALSE)</f>
        <v>10.555365427213419</v>
      </c>
      <c r="V2576" s="4" t="str">
        <f t="shared" si="281"/>
        <v>48_L_300001000_0_3_2</v>
      </c>
      <c r="W2576" s="4">
        <v>48303</v>
      </c>
      <c r="X2576" s="6"/>
      <c r="Y2576" s="8">
        <f t="shared" si="282"/>
        <v>48303</v>
      </c>
      <c r="Z2576" s="6" t="b">
        <f t="shared" si="280"/>
        <v>1</v>
      </c>
      <c r="AA2576" s="6">
        <f t="shared" si="283"/>
        <v>48303</v>
      </c>
      <c r="AB2576" s="4">
        <f t="shared" si="284"/>
        <v>3</v>
      </c>
      <c r="AC2576" s="32">
        <f t="shared" si="285"/>
        <v>10.555365427213419</v>
      </c>
      <c r="AD2576" s="4">
        <f>VLOOKUP($B2576,meanLDage!$Z$3:$AC$3145,4,FALSE)</f>
        <v>3</v>
      </c>
      <c r="AE2576" s="32">
        <f>VLOOKUP($B2576,meanLDage!$Z$3:$AC$3145,2,FALSE)</f>
        <v>9.871241216149711</v>
      </c>
      <c r="AF2576" s="6">
        <f>VLOOKUP(V2576,'2017 rep county selection'!$A$1:$C$281,3,FALSE)</f>
        <v>48479</v>
      </c>
      <c r="AH2576" s="9">
        <f t="shared" si="286"/>
        <v>48479</v>
      </c>
    </row>
    <row r="2577" spans="1:34" ht="15.75" customHeight="1" x14ac:dyDescent="0.3">
      <c r="A2577" s="4">
        <v>48</v>
      </c>
      <c r="B2577" s="4">
        <v>48173</v>
      </c>
      <c r="C2577" s="6" t="s">
        <v>2298</v>
      </c>
      <c r="D2577" s="6" t="s">
        <v>1558</v>
      </c>
      <c r="E2577" s="4">
        <v>48479</v>
      </c>
      <c r="F2577" s="4">
        <v>48479</v>
      </c>
      <c r="G2577" s="4">
        <v>48479</v>
      </c>
      <c r="H2577" s="37">
        <v>74500189</v>
      </c>
      <c r="I2577" s="37">
        <v>121957143.257542</v>
      </c>
      <c r="J2577" s="37">
        <v>131495828.158654</v>
      </c>
      <c r="K2577" s="4" t="str">
        <f>VLOOKUP(B2577,altitude!$B$3:$E$3232,4)</f>
        <v>L</v>
      </c>
      <c r="L2577" s="4">
        <f>VLOOKUP(B2577,fuelregion!$C$5:$D$3233,2,FALSE)</f>
        <v>300001000</v>
      </c>
      <c r="M2577" s="4">
        <f>VLOOKUP(B2577,fuelregion!$H$5:$I$3113,2,FALSE)</f>
        <v>300001000</v>
      </c>
      <c r="N2577" s="4">
        <f>VLOOKUP(B2577,imbin!$B$4:$D$3233,2,FALSE)</f>
        <v>0</v>
      </c>
      <c r="O2577" s="4" t="str">
        <f>VLOOKUP(B2577,imbin!$B$4:$D$3233,3,FALSE)</f>
        <v>Submittal</v>
      </c>
      <c r="P2577" s="4">
        <f>IF(ISNA(VLOOKUP(B2577,rampbin!$B$4:$G$1697,6,FALSE)),2,VLOOKUP(B2577,rampbin!$B$4:$G$1697,6,FALSE))</f>
        <v>2</v>
      </c>
      <c r="Q2577" s="4" t="str">
        <f>IF(ISNA(VLOOKUP(B2577,rampbin!$B$4:$G$1697,5,FALSE)),"MOVES",VLOOKUP(B2577,rampbin!$B$4:$G$1697,5,FALSE))</f>
        <v>MOVES</v>
      </c>
      <c r="R2577" s="4" t="s">
        <v>1880</v>
      </c>
      <c r="S2577" s="6" t="s">
        <v>1851</v>
      </c>
      <c r="T2577" s="4">
        <f>VLOOKUP(B2577,meanLDage!$B$3:$E$3145,4,FALSE)</f>
        <v>3</v>
      </c>
      <c r="U2577" s="32">
        <f>VLOOKUP(B2577,meanLDage!$B$3:$E$3145,2,FALSE)</f>
        <v>9.0596137713576432</v>
      </c>
      <c r="V2577" s="4" t="str">
        <f t="shared" si="281"/>
        <v>48_L_300001000_0_2_2</v>
      </c>
      <c r="W2577" s="4">
        <v>48303</v>
      </c>
      <c r="X2577" s="6"/>
      <c r="Y2577" s="8">
        <f t="shared" si="282"/>
        <v>48303</v>
      </c>
      <c r="Z2577" s="6" t="b">
        <f t="shared" si="280"/>
        <v>0</v>
      </c>
      <c r="AA2577" s="6">
        <f t="shared" si="283"/>
        <v>48479</v>
      </c>
      <c r="AB2577" s="4">
        <f t="shared" si="284"/>
        <v>3</v>
      </c>
      <c r="AC2577" s="32">
        <f t="shared" si="285"/>
        <v>9.0596137713576432</v>
      </c>
      <c r="AD2577" s="4">
        <f>VLOOKUP($B2577,meanLDage!$Z$3:$AC$3145,4,FALSE)</f>
        <v>2</v>
      </c>
      <c r="AE2577" s="32">
        <f>VLOOKUP($B2577,meanLDage!$Z$3:$AC$3145,2,FALSE)</f>
        <v>8.513743494558371</v>
      </c>
      <c r="AF2577" s="6">
        <f>VLOOKUP(V2577,'2017 rep county selection'!$A$1:$C$281,3,FALSE)</f>
        <v>48303</v>
      </c>
      <c r="AH2577" s="9">
        <f t="shared" si="286"/>
        <v>48303</v>
      </c>
    </row>
    <row r="2578" spans="1:34" ht="15.75" customHeight="1" x14ac:dyDescent="0.3">
      <c r="A2578" s="4">
        <v>48</v>
      </c>
      <c r="B2578" s="4">
        <v>48175</v>
      </c>
      <c r="C2578" s="6" t="s">
        <v>2298</v>
      </c>
      <c r="D2578" s="6" t="s">
        <v>1559</v>
      </c>
      <c r="E2578" s="4">
        <v>48355</v>
      </c>
      <c r="F2578" s="4">
        <v>48355</v>
      </c>
      <c r="G2578" s="4">
        <v>48355</v>
      </c>
      <c r="H2578" s="37">
        <v>148205174</v>
      </c>
      <c r="I2578" s="37">
        <v>145711963.33999401</v>
      </c>
      <c r="J2578" s="37">
        <v>157108593.891056</v>
      </c>
      <c r="K2578" s="4" t="str">
        <f>VLOOKUP(B2578,altitude!$B$3:$E$3232,4)</f>
        <v>L</v>
      </c>
      <c r="L2578" s="4">
        <f>VLOOKUP(B2578,fuelregion!$C$5:$D$3233,2,FALSE)</f>
        <v>178011000</v>
      </c>
      <c r="M2578" s="4">
        <f>VLOOKUP(B2578,fuelregion!$H$5:$I$3113,2,FALSE)</f>
        <v>178011000</v>
      </c>
      <c r="N2578" s="4">
        <f>VLOOKUP(B2578,imbin!$B$4:$D$3233,2,FALSE)</f>
        <v>0</v>
      </c>
      <c r="O2578" s="4" t="str">
        <f>VLOOKUP(B2578,imbin!$B$4:$D$3233,3,FALSE)</f>
        <v>Submittal</v>
      </c>
      <c r="P2578" s="4">
        <f>IF(ISNA(VLOOKUP(B2578,rampbin!$B$4:$G$1697,6,FALSE)),2,VLOOKUP(B2578,rampbin!$B$4:$G$1697,6,FALSE))</f>
        <v>2</v>
      </c>
      <c r="Q2578" s="4" t="str">
        <f>IF(ISNA(VLOOKUP(B2578,rampbin!$B$4:$G$1697,5,FALSE)),"MOVES",VLOOKUP(B2578,rampbin!$B$4:$G$1697,5,FALSE))</f>
        <v>MOVES</v>
      </c>
      <c r="R2578" s="4" t="s">
        <v>1877</v>
      </c>
      <c r="S2578" s="6" t="s">
        <v>2192</v>
      </c>
      <c r="T2578" s="4">
        <f>VLOOKUP(B2578,meanLDage!$B$3:$E$3145,4,FALSE)</f>
        <v>3</v>
      </c>
      <c r="U2578" s="32">
        <f>VLOOKUP(B2578,meanLDage!$B$3:$E$3145,2,FALSE)</f>
        <v>9.6506208544382837</v>
      </c>
      <c r="V2578" s="4" t="str">
        <f t="shared" si="281"/>
        <v>48_L_178011000_0_3_2</v>
      </c>
      <c r="W2578" s="4">
        <v>48309</v>
      </c>
      <c r="X2578" s="6"/>
      <c r="Y2578" s="8">
        <f t="shared" si="282"/>
        <v>48309</v>
      </c>
      <c r="Z2578" s="6" t="b">
        <f t="shared" si="280"/>
        <v>0</v>
      </c>
      <c r="AA2578" s="6">
        <f t="shared" si="283"/>
        <v>48355</v>
      </c>
      <c r="AB2578" s="4">
        <f t="shared" si="284"/>
        <v>3</v>
      </c>
      <c r="AC2578" s="32">
        <f t="shared" si="285"/>
        <v>9.6506208544382837</v>
      </c>
      <c r="AD2578" s="4">
        <f>VLOOKUP($B2578,meanLDage!$Z$3:$AC$3145,4,FALSE)</f>
        <v>3</v>
      </c>
      <c r="AE2578" s="32">
        <f>VLOOKUP($B2578,meanLDage!$Z$3:$AC$3145,2,FALSE)</f>
        <v>9.0905257801419879</v>
      </c>
      <c r="AF2578" s="6">
        <f>VLOOKUP(V2578,'2017 rep county selection'!$A$1:$C$281,3,FALSE)</f>
        <v>48309</v>
      </c>
      <c r="AH2578" s="9">
        <f t="shared" si="286"/>
        <v>48309</v>
      </c>
    </row>
    <row r="2579" spans="1:34" ht="15.75" customHeight="1" x14ac:dyDescent="0.3">
      <c r="A2579" s="4">
        <v>48</v>
      </c>
      <c r="B2579" s="4">
        <v>48177</v>
      </c>
      <c r="C2579" s="6" t="s">
        <v>2298</v>
      </c>
      <c r="D2579" s="6" t="s">
        <v>1560</v>
      </c>
      <c r="E2579" s="4">
        <v>48309</v>
      </c>
      <c r="F2579" s="4">
        <v>48309</v>
      </c>
      <c r="G2579" s="4">
        <v>48309</v>
      </c>
      <c r="H2579" s="37">
        <v>439616692</v>
      </c>
      <c r="I2579" s="37">
        <v>573004754.26860905</v>
      </c>
      <c r="J2579" s="37">
        <v>617821414.061028</v>
      </c>
      <c r="K2579" s="4" t="str">
        <f>VLOOKUP(B2579,altitude!$B$3:$E$3232,4)</f>
        <v>L</v>
      </c>
      <c r="L2579" s="4">
        <f>VLOOKUP(B2579,fuelregion!$C$5:$D$3233,2,FALSE)</f>
        <v>178011000</v>
      </c>
      <c r="M2579" s="4">
        <f>VLOOKUP(B2579,fuelregion!$H$5:$I$3113,2,FALSE)</f>
        <v>178011000</v>
      </c>
      <c r="N2579" s="4">
        <f>VLOOKUP(B2579,imbin!$B$4:$D$3233,2,FALSE)</f>
        <v>0</v>
      </c>
      <c r="O2579" s="4" t="str">
        <f>VLOOKUP(B2579,imbin!$B$4:$D$3233,3,FALSE)</f>
        <v>Submittal</v>
      </c>
      <c r="P2579" s="4">
        <f>IF(ISNA(VLOOKUP(B2579,rampbin!$B$4:$G$1697,6,FALSE)),2,VLOOKUP(B2579,rampbin!$B$4:$G$1697,6,FALSE))</f>
        <v>2</v>
      </c>
      <c r="Q2579" s="4" t="str">
        <f>IF(ISNA(VLOOKUP(B2579,rampbin!$B$4:$G$1697,5,FALSE)),"MOVES",VLOOKUP(B2579,rampbin!$B$4:$G$1697,5,FALSE))</f>
        <v>MOVES</v>
      </c>
      <c r="R2579" s="4" t="s">
        <v>1880</v>
      </c>
      <c r="S2579" s="6" t="s">
        <v>1851</v>
      </c>
      <c r="T2579" s="4">
        <f>VLOOKUP(B2579,meanLDage!$B$3:$E$3145,4,FALSE)</f>
        <v>3</v>
      </c>
      <c r="U2579" s="32">
        <f>VLOOKUP(B2579,meanLDage!$B$3:$E$3145,2,FALSE)</f>
        <v>10.793422908872875</v>
      </c>
      <c r="V2579" s="4" t="str">
        <f t="shared" si="281"/>
        <v>48_L_178011000_0_3_2</v>
      </c>
      <c r="W2579" s="4">
        <v>48309</v>
      </c>
      <c r="X2579" s="6"/>
      <c r="Y2579" s="8">
        <f t="shared" si="282"/>
        <v>48309</v>
      </c>
      <c r="Z2579" s="6" t="b">
        <f t="shared" si="280"/>
        <v>1</v>
      </c>
      <c r="AA2579" s="6">
        <f t="shared" si="283"/>
        <v>48309</v>
      </c>
      <c r="AB2579" s="4">
        <f t="shared" si="284"/>
        <v>3</v>
      </c>
      <c r="AC2579" s="32">
        <f t="shared" si="285"/>
        <v>10.793422908872875</v>
      </c>
      <c r="AD2579" s="4">
        <f>VLOOKUP($B2579,meanLDage!$Z$3:$AC$3145,4,FALSE)</f>
        <v>3</v>
      </c>
      <c r="AE2579" s="32">
        <f>VLOOKUP($B2579,meanLDage!$Z$3:$AC$3145,2,FALSE)</f>
        <v>10.254118164624234</v>
      </c>
      <c r="AF2579" s="6">
        <f>VLOOKUP(V2579,'2017 rep county selection'!$A$1:$C$281,3,FALSE)</f>
        <v>48309</v>
      </c>
      <c r="AH2579" s="9">
        <f t="shared" si="286"/>
        <v>48309</v>
      </c>
    </row>
    <row r="2580" spans="1:34" ht="15.75" customHeight="1" x14ac:dyDescent="0.3">
      <c r="A2580" s="4">
        <v>48</v>
      </c>
      <c r="B2580" s="4">
        <v>48179</v>
      </c>
      <c r="C2580" s="6" t="s">
        <v>2298</v>
      </c>
      <c r="D2580" s="6" t="s">
        <v>618</v>
      </c>
      <c r="E2580" s="4">
        <v>48303</v>
      </c>
      <c r="F2580" s="4">
        <v>48303</v>
      </c>
      <c r="G2580" s="4">
        <v>48303</v>
      </c>
      <c r="H2580" s="37">
        <v>308773440</v>
      </c>
      <c r="I2580" s="37">
        <v>272311464.92840397</v>
      </c>
      <c r="J2580" s="37">
        <v>293609875.08947003</v>
      </c>
      <c r="K2580" s="4" t="str">
        <f>VLOOKUP(B2580,altitude!$B$3:$E$3232,4)</f>
        <v>L</v>
      </c>
      <c r="L2580" s="4">
        <f>VLOOKUP(B2580,fuelregion!$C$5:$D$3233,2,FALSE)</f>
        <v>300001000</v>
      </c>
      <c r="M2580" s="4">
        <f>VLOOKUP(B2580,fuelregion!$H$5:$I$3113,2,FALSE)</f>
        <v>300001000</v>
      </c>
      <c r="N2580" s="4">
        <f>VLOOKUP(B2580,imbin!$B$4:$D$3233,2,FALSE)</f>
        <v>0</v>
      </c>
      <c r="O2580" s="4" t="str">
        <f>VLOOKUP(B2580,imbin!$B$4:$D$3233,3,FALSE)</f>
        <v>Submittal</v>
      </c>
      <c r="P2580" s="4">
        <f>IF(ISNA(VLOOKUP(B2580,rampbin!$B$4:$G$1697,6,FALSE)),2,VLOOKUP(B2580,rampbin!$B$4:$G$1697,6,FALSE))</f>
        <v>2</v>
      </c>
      <c r="Q2580" s="4" t="str">
        <f>IF(ISNA(VLOOKUP(B2580,rampbin!$B$4:$G$1697,5,FALSE)),"MOVES",VLOOKUP(B2580,rampbin!$B$4:$G$1697,5,FALSE))</f>
        <v>MOVES</v>
      </c>
      <c r="R2580" s="4" t="s">
        <v>1880</v>
      </c>
      <c r="S2580" s="6" t="s">
        <v>1851</v>
      </c>
      <c r="T2580" s="4">
        <f>VLOOKUP(B2580,meanLDage!$B$3:$E$3145,4,FALSE)</f>
        <v>4</v>
      </c>
      <c r="U2580" s="32">
        <f>VLOOKUP(B2580,meanLDage!$B$3:$E$3145,2,FALSE)</f>
        <v>11.370716035551723</v>
      </c>
      <c r="V2580" s="4" t="str">
        <f t="shared" si="281"/>
        <v>48_L_300001000_0_3_2</v>
      </c>
      <c r="W2580" s="4">
        <v>48375</v>
      </c>
      <c r="X2580" s="6"/>
      <c r="Y2580" s="8">
        <f t="shared" si="282"/>
        <v>48375</v>
      </c>
      <c r="Z2580" s="6" t="b">
        <f t="shared" si="280"/>
        <v>0</v>
      </c>
      <c r="AA2580" s="6">
        <f t="shared" si="283"/>
        <v>48303</v>
      </c>
      <c r="AB2580" s="4">
        <f t="shared" si="284"/>
        <v>4</v>
      </c>
      <c r="AC2580" s="32">
        <f t="shared" si="285"/>
        <v>11.370716035551723</v>
      </c>
      <c r="AD2580" s="4">
        <f>VLOOKUP($B2580,meanLDage!$Z$3:$AC$3145,4,FALSE)</f>
        <v>3</v>
      </c>
      <c r="AE2580" s="32">
        <f>VLOOKUP($B2580,meanLDage!$Z$3:$AC$3145,2,FALSE)</f>
        <v>10.452157950531364</v>
      </c>
      <c r="AF2580" s="6">
        <f>VLOOKUP(V2580,'2017 rep county selection'!$A$1:$C$281,3,FALSE)</f>
        <v>48479</v>
      </c>
      <c r="AH2580" s="9">
        <f t="shared" si="286"/>
        <v>48479</v>
      </c>
    </row>
    <row r="2581" spans="1:34" ht="15.75" customHeight="1" x14ac:dyDescent="0.3">
      <c r="A2581" s="4">
        <v>48</v>
      </c>
      <c r="B2581" s="4">
        <v>48181</v>
      </c>
      <c r="C2581" s="6" t="s">
        <v>2298</v>
      </c>
      <c r="D2581" s="6" t="s">
        <v>689</v>
      </c>
      <c r="E2581" s="4">
        <v>48309</v>
      </c>
      <c r="F2581" s="4">
        <v>48309</v>
      </c>
      <c r="G2581" s="4">
        <v>48309</v>
      </c>
      <c r="H2581" s="37">
        <v>1366740388</v>
      </c>
      <c r="I2581" s="37">
        <v>1190093610.2056501</v>
      </c>
      <c r="J2581" s="37">
        <v>1283174898.0165701</v>
      </c>
      <c r="K2581" s="4" t="str">
        <f>VLOOKUP(B2581,altitude!$B$3:$E$3232,4)</f>
        <v>L</v>
      </c>
      <c r="L2581" s="4">
        <f>VLOOKUP(B2581,fuelregion!$C$5:$D$3233,2,FALSE)</f>
        <v>178011000</v>
      </c>
      <c r="M2581" s="4">
        <f>VLOOKUP(B2581,fuelregion!$H$5:$I$3113,2,FALSE)</f>
        <v>178011000</v>
      </c>
      <c r="N2581" s="4">
        <f>VLOOKUP(B2581,imbin!$B$4:$D$3233,2,FALSE)</f>
        <v>0</v>
      </c>
      <c r="O2581" s="4" t="str">
        <f>VLOOKUP(B2581,imbin!$B$4:$D$3233,3,FALSE)</f>
        <v>Submittal</v>
      </c>
      <c r="P2581" s="4">
        <f>IF(ISNA(VLOOKUP(B2581,rampbin!$B$4:$G$1697,6,FALSE)),2,VLOOKUP(B2581,rampbin!$B$4:$G$1697,6,FALSE))</f>
        <v>2</v>
      </c>
      <c r="Q2581" s="4" t="str">
        <f>IF(ISNA(VLOOKUP(B2581,rampbin!$B$4:$G$1697,5,FALSE)),"MOVES",VLOOKUP(B2581,rampbin!$B$4:$G$1697,5,FALSE))</f>
        <v>MOVES</v>
      </c>
      <c r="R2581" s="4" t="s">
        <v>1877</v>
      </c>
      <c r="S2581" s="6" t="s">
        <v>2193</v>
      </c>
      <c r="T2581" s="4">
        <f>VLOOKUP(B2581,meanLDage!$B$3:$E$3145,4,FALSE)</f>
        <v>3</v>
      </c>
      <c r="U2581" s="32">
        <f>VLOOKUP(B2581,meanLDage!$B$3:$E$3145,2,FALSE)</f>
        <v>10.29849161402319</v>
      </c>
      <c r="V2581" s="4" t="str">
        <f t="shared" si="281"/>
        <v>48_L_178011000_0_3_2</v>
      </c>
      <c r="W2581" s="4">
        <v>48309</v>
      </c>
      <c r="X2581" s="6"/>
      <c r="Y2581" s="8">
        <f t="shared" si="282"/>
        <v>48309</v>
      </c>
      <c r="Z2581" s="6" t="b">
        <f t="shared" si="280"/>
        <v>1</v>
      </c>
      <c r="AA2581" s="6">
        <f t="shared" si="283"/>
        <v>48309</v>
      </c>
      <c r="AB2581" s="4">
        <f t="shared" si="284"/>
        <v>3</v>
      </c>
      <c r="AC2581" s="32">
        <f t="shared" si="285"/>
        <v>10.29849161402319</v>
      </c>
      <c r="AD2581" s="4">
        <f>VLOOKUP($B2581,meanLDage!$Z$3:$AC$3145,4,FALSE)</f>
        <v>3</v>
      </c>
      <c r="AE2581" s="32">
        <f>VLOOKUP($B2581,meanLDage!$Z$3:$AC$3145,2,FALSE)</f>
        <v>9.7298443145297995</v>
      </c>
      <c r="AF2581" s="6">
        <f>VLOOKUP(V2581,'2017 rep county selection'!$A$1:$C$281,3,FALSE)</f>
        <v>48309</v>
      </c>
      <c r="AH2581" s="9">
        <f t="shared" si="286"/>
        <v>48309</v>
      </c>
    </row>
    <row r="2582" spans="1:34" ht="15.75" customHeight="1" x14ac:dyDescent="0.3">
      <c r="A2582" s="4">
        <v>48</v>
      </c>
      <c r="B2582" s="4">
        <v>48183</v>
      </c>
      <c r="C2582" s="6" t="s">
        <v>2298</v>
      </c>
      <c r="D2582" s="6" t="s">
        <v>1561</v>
      </c>
      <c r="E2582" s="4">
        <v>48027</v>
      </c>
      <c r="F2582" s="4">
        <v>48027</v>
      </c>
      <c r="G2582" s="4">
        <v>48027</v>
      </c>
      <c r="H2582" s="37">
        <v>1450197152</v>
      </c>
      <c r="I2582" s="37">
        <v>1367861576.95298</v>
      </c>
      <c r="J2582" s="37">
        <v>1474846704.8740301</v>
      </c>
      <c r="K2582" s="4" t="str">
        <f>VLOOKUP(B2582,altitude!$B$3:$E$3232,4)</f>
        <v>L</v>
      </c>
      <c r="L2582" s="4">
        <f>VLOOKUP(B2582,fuelregion!$C$5:$D$3233,2,FALSE)</f>
        <v>178011000</v>
      </c>
      <c r="M2582" s="4">
        <f>VLOOKUP(B2582,fuelregion!$H$5:$I$3113,2,FALSE)</f>
        <v>178011000</v>
      </c>
      <c r="N2582" s="4">
        <f>VLOOKUP(B2582,imbin!$B$4:$D$3233,2,FALSE)</f>
        <v>0</v>
      </c>
      <c r="O2582" s="4" t="str">
        <f>VLOOKUP(B2582,imbin!$B$4:$D$3233,3,FALSE)</f>
        <v>Submittal</v>
      </c>
      <c r="P2582" s="4">
        <f>IF(ISNA(VLOOKUP(B2582,rampbin!$B$4:$G$1697,6,FALSE)),2,VLOOKUP(B2582,rampbin!$B$4:$G$1697,6,FALSE))</f>
        <v>2</v>
      </c>
      <c r="Q2582" s="4" t="str">
        <f>IF(ISNA(VLOOKUP(B2582,rampbin!$B$4:$G$1697,5,FALSE)),"MOVES",VLOOKUP(B2582,rampbin!$B$4:$G$1697,5,FALSE))</f>
        <v>MOVES</v>
      </c>
      <c r="R2582" s="4" t="s">
        <v>1877</v>
      </c>
      <c r="S2582" s="6" t="s">
        <v>2194</v>
      </c>
      <c r="T2582" s="4">
        <f>VLOOKUP(B2582,meanLDage!$B$3:$E$3145,4,FALSE)</f>
        <v>3</v>
      </c>
      <c r="U2582" s="32">
        <f>VLOOKUP(B2582,meanLDage!$B$3:$E$3145,2,FALSE)</f>
        <v>9.8382618767831218</v>
      </c>
      <c r="V2582" s="4" t="str">
        <f t="shared" si="281"/>
        <v>48_L_178011000_0_3_2</v>
      </c>
      <c r="W2582" s="4">
        <v>48309</v>
      </c>
      <c r="X2582" s="6"/>
      <c r="Y2582" s="8">
        <f t="shared" si="282"/>
        <v>48309</v>
      </c>
      <c r="Z2582" s="6" t="b">
        <f t="shared" si="280"/>
        <v>0</v>
      </c>
      <c r="AA2582" s="6">
        <f t="shared" si="283"/>
        <v>48027</v>
      </c>
      <c r="AB2582" s="4">
        <f t="shared" si="284"/>
        <v>3</v>
      </c>
      <c r="AC2582" s="32">
        <f t="shared" si="285"/>
        <v>9.8382618767831218</v>
      </c>
      <c r="AD2582" s="4">
        <f>VLOOKUP($B2582,meanLDage!$Z$3:$AC$3145,4,FALSE)</f>
        <v>3</v>
      </c>
      <c r="AE2582" s="32">
        <f>VLOOKUP($B2582,meanLDage!$Z$3:$AC$3145,2,FALSE)</f>
        <v>9.291562679133694</v>
      </c>
      <c r="AF2582" s="6">
        <f>VLOOKUP(V2582,'2017 rep county selection'!$A$1:$C$281,3,FALSE)</f>
        <v>48309</v>
      </c>
      <c r="AH2582" s="9">
        <f t="shared" si="286"/>
        <v>48309</v>
      </c>
    </row>
    <row r="2583" spans="1:34" ht="15.75" customHeight="1" x14ac:dyDescent="0.3">
      <c r="A2583" s="4">
        <v>48</v>
      </c>
      <c r="B2583" s="4">
        <v>48185</v>
      </c>
      <c r="C2583" s="6" t="s">
        <v>2298</v>
      </c>
      <c r="D2583" s="6" t="s">
        <v>1562</v>
      </c>
      <c r="E2583" s="4">
        <v>48309</v>
      </c>
      <c r="F2583" s="4">
        <v>48309</v>
      </c>
      <c r="G2583" s="4">
        <v>48309</v>
      </c>
      <c r="H2583" s="37">
        <v>396141530</v>
      </c>
      <c r="I2583" s="37">
        <v>379664437.61171001</v>
      </c>
      <c r="J2583" s="37">
        <v>409359290.589396</v>
      </c>
      <c r="K2583" s="4" t="str">
        <f>VLOOKUP(B2583,altitude!$B$3:$E$3232,4)</f>
        <v>L</v>
      </c>
      <c r="L2583" s="4">
        <f>VLOOKUP(B2583,fuelregion!$C$5:$D$3233,2,FALSE)</f>
        <v>178011000</v>
      </c>
      <c r="M2583" s="4">
        <f>VLOOKUP(B2583,fuelregion!$H$5:$I$3113,2,FALSE)</f>
        <v>178011000</v>
      </c>
      <c r="N2583" s="4">
        <f>VLOOKUP(B2583,imbin!$B$4:$D$3233,2,FALSE)</f>
        <v>0</v>
      </c>
      <c r="O2583" s="4" t="str">
        <f>VLOOKUP(B2583,imbin!$B$4:$D$3233,3,FALSE)</f>
        <v>Submittal</v>
      </c>
      <c r="P2583" s="4">
        <f>IF(ISNA(VLOOKUP(B2583,rampbin!$B$4:$G$1697,6,FALSE)),2,VLOOKUP(B2583,rampbin!$B$4:$G$1697,6,FALSE))</f>
        <v>2</v>
      </c>
      <c r="Q2583" s="4" t="str">
        <f>IF(ISNA(VLOOKUP(B2583,rampbin!$B$4:$G$1697,5,FALSE)),"MOVES",VLOOKUP(B2583,rampbin!$B$4:$G$1697,5,FALSE))</f>
        <v>MOVES</v>
      </c>
      <c r="R2583" s="4" t="s">
        <v>1880</v>
      </c>
      <c r="S2583" s="6" t="s">
        <v>1851</v>
      </c>
      <c r="T2583" s="4">
        <f>VLOOKUP(B2583,meanLDage!$B$3:$E$3145,4,FALSE)</f>
        <v>3</v>
      </c>
      <c r="U2583" s="32">
        <f>VLOOKUP(B2583,meanLDage!$B$3:$E$3145,2,FALSE)</f>
        <v>10.879357499705918</v>
      </c>
      <c r="V2583" s="4" t="str">
        <f t="shared" si="281"/>
        <v>48_L_178011000_0_3_2</v>
      </c>
      <c r="W2583" s="4">
        <v>48309</v>
      </c>
      <c r="X2583" s="6"/>
      <c r="Y2583" s="8">
        <f t="shared" si="282"/>
        <v>48309</v>
      </c>
      <c r="Z2583" s="6" t="b">
        <f t="shared" si="280"/>
        <v>1</v>
      </c>
      <c r="AA2583" s="6">
        <f t="shared" si="283"/>
        <v>48309</v>
      </c>
      <c r="AB2583" s="4">
        <f t="shared" si="284"/>
        <v>3</v>
      </c>
      <c r="AC2583" s="32">
        <f t="shared" si="285"/>
        <v>10.879357499705918</v>
      </c>
      <c r="AD2583" s="4">
        <f>VLOOKUP($B2583,meanLDage!$Z$3:$AC$3145,4,FALSE)</f>
        <v>3</v>
      </c>
      <c r="AE2583" s="32">
        <f>VLOOKUP($B2583,meanLDage!$Z$3:$AC$3145,2,FALSE)</f>
        <v>10.318588379087789</v>
      </c>
      <c r="AF2583" s="6">
        <f>VLOOKUP(V2583,'2017 rep county selection'!$A$1:$C$281,3,FALSE)</f>
        <v>48309</v>
      </c>
      <c r="AH2583" s="9">
        <f t="shared" si="286"/>
        <v>48309</v>
      </c>
    </row>
    <row r="2584" spans="1:34" ht="15.75" customHeight="1" x14ac:dyDescent="0.3">
      <c r="A2584" s="4">
        <v>48</v>
      </c>
      <c r="B2584" s="4">
        <v>48187</v>
      </c>
      <c r="C2584" s="6" t="s">
        <v>2298</v>
      </c>
      <c r="D2584" s="6" t="s">
        <v>1136</v>
      </c>
      <c r="E2584" s="4">
        <v>48209</v>
      </c>
      <c r="F2584" s="4">
        <v>48209</v>
      </c>
      <c r="G2584" s="4">
        <v>48209</v>
      </c>
      <c r="H2584" s="37">
        <v>1235822929</v>
      </c>
      <c r="I2584" s="37">
        <v>1391112347.23105</v>
      </c>
      <c r="J2584" s="37">
        <v>1499915997.3479099</v>
      </c>
      <c r="K2584" s="4" t="str">
        <f>VLOOKUP(B2584,altitude!$B$3:$E$3232,4)</f>
        <v>L</v>
      </c>
      <c r="L2584" s="4">
        <f>VLOOKUP(B2584,fuelregion!$C$5:$D$3233,2,FALSE)</f>
        <v>178011000</v>
      </c>
      <c r="M2584" s="4">
        <f>VLOOKUP(B2584,fuelregion!$H$5:$I$3113,2,FALSE)</f>
        <v>178011000</v>
      </c>
      <c r="N2584" s="4">
        <f>VLOOKUP(B2584,imbin!$B$4:$D$3233,2,FALSE)</f>
        <v>0</v>
      </c>
      <c r="O2584" s="4" t="str">
        <f>VLOOKUP(B2584,imbin!$B$4:$D$3233,3,FALSE)</f>
        <v>Submittal</v>
      </c>
      <c r="P2584" s="4">
        <f>IF(ISNA(VLOOKUP(B2584,rampbin!$B$4:$G$1697,6,FALSE)),2,VLOOKUP(B2584,rampbin!$B$4:$G$1697,6,FALSE))</f>
        <v>2</v>
      </c>
      <c r="Q2584" s="4" t="str">
        <f>IF(ISNA(VLOOKUP(B2584,rampbin!$B$4:$G$1697,5,FALSE)),"MOVES",VLOOKUP(B2584,rampbin!$B$4:$G$1697,5,FALSE))</f>
        <v>MOVES</v>
      </c>
      <c r="R2584" s="4" t="s">
        <v>1877</v>
      </c>
      <c r="S2584" s="6" t="s">
        <v>2180</v>
      </c>
      <c r="T2584" s="4">
        <f>VLOOKUP(B2584,meanLDage!$B$3:$E$3145,4,FALSE)</f>
        <v>3</v>
      </c>
      <c r="U2584" s="32">
        <f>VLOOKUP(B2584,meanLDage!$B$3:$E$3145,2,FALSE)</f>
        <v>9.2652921340367982</v>
      </c>
      <c r="V2584" s="4" t="str">
        <f t="shared" si="281"/>
        <v>48_L_178011000_0_2_2</v>
      </c>
      <c r="W2584" s="4">
        <v>48309</v>
      </c>
      <c r="X2584" s="6"/>
      <c r="Y2584" s="8">
        <f t="shared" si="282"/>
        <v>48309</v>
      </c>
      <c r="Z2584" s="6" t="b">
        <f t="shared" si="280"/>
        <v>0</v>
      </c>
      <c r="AA2584" s="6">
        <f t="shared" si="283"/>
        <v>48209</v>
      </c>
      <c r="AB2584" s="4">
        <f t="shared" si="284"/>
        <v>3</v>
      </c>
      <c r="AC2584" s="32">
        <f t="shared" si="285"/>
        <v>9.2652921340367982</v>
      </c>
      <c r="AD2584" s="4">
        <f>VLOOKUP($B2584,meanLDage!$Z$3:$AC$3145,4,FALSE)</f>
        <v>2</v>
      </c>
      <c r="AE2584" s="32">
        <f>VLOOKUP($B2584,meanLDage!$Z$3:$AC$3145,2,FALSE)</f>
        <v>8.7430215676361964</v>
      </c>
      <c r="AF2584" s="6">
        <f>VLOOKUP(V2584,'2017 rep county selection'!$A$1:$C$281,3,FALSE)</f>
        <v>48029</v>
      </c>
      <c r="AH2584" s="9">
        <f t="shared" si="286"/>
        <v>48029</v>
      </c>
    </row>
    <row r="2585" spans="1:34" ht="15.75" customHeight="1" x14ac:dyDescent="0.3">
      <c r="A2585" s="4">
        <v>48</v>
      </c>
      <c r="B2585" s="4">
        <v>48189</v>
      </c>
      <c r="C2585" s="6" t="s">
        <v>2298</v>
      </c>
      <c r="D2585" s="6" t="s">
        <v>39</v>
      </c>
      <c r="E2585" s="4">
        <v>48303</v>
      </c>
      <c r="F2585" s="4">
        <v>48303</v>
      </c>
      <c r="G2585" s="4">
        <v>48303</v>
      </c>
      <c r="H2585" s="37">
        <v>402367282</v>
      </c>
      <c r="I2585" s="37">
        <v>371905471.89736301</v>
      </c>
      <c r="J2585" s="37">
        <v>400993469.65566599</v>
      </c>
      <c r="K2585" s="4" t="str">
        <f>VLOOKUP(B2585,altitude!$B$3:$E$3232,4)</f>
        <v>L</v>
      </c>
      <c r="L2585" s="4">
        <f>VLOOKUP(B2585,fuelregion!$C$5:$D$3233,2,FALSE)</f>
        <v>300001000</v>
      </c>
      <c r="M2585" s="4">
        <f>VLOOKUP(B2585,fuelregion!$H$5:$I$3113,2,FALSE)</f>
        <v>300001000</v>
      </c>
      <c r="N2585" s="4">
        <f>VLOOKUP(B2585,imbin!$B$4:$D$3233,2,FALSE)</f>
        <v>0</v>
      </c>
      <c r="O2585" s="4" t="str">
        <f>VLOOKUP(B2585,imbin!$B$4:$D$3233,3,FALSE)</f>
        <v>Submittal</v>
      </c>
      <c r="P2585" s="4">
        <f>IF(ISNA(VLOOKUP(B2585,rampbin!$B$4:$G$1697,6,FALSE)),2,VLOOKUP(B2585,rampbin!$B$4:$G$1697,6,FALSE))</f>
        <v>2</v>
      </c>
      <c r="Q2585" s="4" t="str">
        <f>IF(ISNA(VLOOKUP(B2585,rampbin!$B$4:$G$1697,5,FALSE)),"MOVES",VLOOKUP(B2585,rampbin!$B$4:$G$1697,5,FALSE))</f>
        <v>MOVES</v>
      </c>
      <c r="R2585" s="4" t="s">
        <v>1880</v>
      </c>
      <c r="S2585" s="6" t="s">
        <v>1851</v>
      </c>
      <c r="T2585" s="4">
        <f>VLOOKUP(B2585,meanLDage!$B$3:$E$3145,4,FALSE)</f>
        <v>4</v>
      </c>
      <c r="U2585" s="32">
        <f>VLOOKUP(B2585,meanLDage!$B$3:$E$3145,2,FALSE)</f>
        <v>11.060270321650446</v>
      </c>
      <c r="V2585" s="4" t="str">
        <f t="shared" si="281"/>
        <v>48_L_300001000_0_3_2</v>
      </c>
      <c r="W2585" s="4">
        <v>48375</v>
      </c>
      <c r="X2585" s="6"/>
      <c r="Y2585" s="8">
        <f t="shared" si="282"/>
        <v>48375</v>
      </c>
      <c r="Z2585" s="6" t="b">
        <f t="shared" si="280"/>
        <v>0</v>
      </c>
      <c r="AA2585" s="6">
        <f t="shared" si="283"/>
        <v>48303</v>
      </c>
      <c r="AB2585" s="4">
        <f t="shared" si="284"/>
        <v>4</v>
      </c>
      <c r="AC2585" s="32">
        <f t="shared" si="285"/>
        <v>11.060270321650446</v>
      </c>
      <c r="AD2585" s="4">
        <f>VLOOKUP($B2585,meanLDage!$Z$3:$AC$3145,4,FALSE)</f>
        <v>3</v>
      </c>
      <c r="AE2585" s="32">
        <f>VLOOKUP($B2585,meanLDage!$Z$3:$AC$3145,2,FALSE)</f>
        <v>10.441561911904831</v>
      </c>
      <c r="AF2585" s="6">
        <f>VLOOKUP(V2585,'2017 rep county selection'!$A$1:$C$281,3,FALSE)</f>
        <v>48479</v>
      </c>
      <c r="AH2585" s="9">
        <f t="shared" si="286"/>
        <v>48479</v>
      </c>
    </row>
    <row r="2586" spans="1:34" ht="15.75" customHeight="1" x14ac:dyDescent="0.3">
      <c r="A2586" s="4">
        <v>48</v>
      </c>
      <c r="B2586" s="4">
        <v>48191</v>
      </c>
      <c r="C2586" s="6" t="s">
        <v>2298</v>
      </c>
      <c r="D2586" s="6" t="s">
        <v>368</v>
      </c>
      <c r="E2586" s="4">
        <v>48303</v>
      </c>
      <c r="F2586" s="4">
        <v>48303</v>
      </c>
      <c r="G2586" s="4">
        <v>48303</v>
      </c>
      <c r="H2586" s="37">
        <v>88892761</v>
      </c>
      <c r="I2586" s="37">
        <v>94221084.224340707</v>
      </c>
      <c r="J2586" s="37">
        <v>101590437.17526799</v>
      </c>
      <c r="K2586" s="4" t="str">
        <f>VLOOKUP(B2586,altitude!$B$3:$E$3232,4)</f>
        <v>L</v>
      </c>
      <c r="L2586" s="4">
        <f>VLOOKUP(B2586,fuelregion!$C$5:$D$3233,2,FALSE)</f>
        <v>300001000</v>
      </c>
      <c r="M2586" s="4">
        <f>VLOOKUP(B2586,fuelregion!$H$5:$I$3113,2,FALSE)</f>
        <v>300001000</v>
      </c>
      <c r="N2586" s="4">
        <f>VLOOKUP(B2586,imbin!$B$4:$D$3233,2,FALSE)</f>
        <v>0</v>
      </c>
      <c r="O2586" s="4" t="str">
        <f>VLOOKUP(B2586,imbin!$B$4:$D$3233,3,FALSE)</f>
        <v>Submittal</v>
      </c>
      <c r="P2586" s="4">
        <f>IF(ISNA(VLOOKUP(B2586,rampbin!$B$4:$G$1697,6,FALSE)),2,VLOOKUP(B2586,rampbin!$B$4:$G$1697,6,FALSE))</f>
        <v>2</v>
      </c>
      <c r="Q2586" s="4" t="str">
        <f>IF(ISNA(VLOOKUP(B2586,rampbin!$B$4:$G$1697,5,FALSE)),"MOVES",VLOOKUP(B2586,rampbin!$B$4:$G$1697,5,FALSE))</f>
        <v>MOVES</v>
      </c>
      <c r="R2586" s="4" t="s">
        <v>1880</v>
      </c>
      <c r="S2586" s="6" t="s">
        <v>1851</v>
      </c>
      <c r="T2586" s="4">
        <f>VLOOKUP(B2586,meanLDage!$B$3:$E$3145,4,FALSE)</f>
        <v>4</v>
      </c>
      <c r="U2586" s="32">
        <f>VLOOKUP(B2586,meanLDage!$B$3:$E$3145,2,FALSE)</f>
        <v>11.270682148331179</v>
      </c>
      <c r="V2586" s="4" t="str">
        <f t="shared" si="281"/>
        <v>48_L_300001000_0_3_2</v>
      </c>
      <c r="W2586" s="4">
        <v>48375</v>
      </c>
      <c r="X2586" s="6"/>
      <c r="Y2586" s="8">
        <f t="shared" si="282"/>
        <v>48375</v>
      </c>
      <c r="Z2586" s="6" t="b">
        <f t="shared" si="280"/>
        <v>0</v>
      </c>
      <c r="AA2586" s="6">
        <f t="shared" si="283"/>
        <v>48303</v>
      </c>
      <c r="AB2586" s="4">
        <f t="shared" si="284"/>
        <v>4</v>
      </c>
      <c r="AC2586" s="32">
        <f t="shared" si="285"/>
        <v>11.270682148331179</v>
      </c>
      <c r="AD2586" s="4">
        <f>VLOOKUP($B2586,meanLDage!$Z$3:$AC$3145,4,FALSE)</f>
        <v>3</v>
      </c>
      <c r="AE2586" s="32">
        <f>VLOOKUP($B2586,meanLDage!$Z$3:$AC$3145,2,FALSE)</f>
        <v>10.686454158632557</v>
      </c>
      <c r="AF2586" s="6">
        <f>VLOOKUP(V2586,'2017 rep county selection'!$A$1:$C$281,3,FALSE)</f>
        <v>48479</v>
      </c>
      <c r="AH2586" s="9">
        <f t="shared" si="286"/>
        <v>48479</v>
      </c>
    </row>
    <row r="2587" spans="1:34" ht="15.75" customHeight="1" x14ac:dyDescent="0.3">
      <c r="A2587" s="4">
        <v>48</v>
      </c>
      <c r="B2587" s="4">
        <v>48193</v>
      </c>
      <c r="C2587" s="6" t="s">
        <v>2298</v>
      </c>
      <c r="D2587" s="6" t="s">
        <v>286</v>
      </c>
      <c r="E2587" s="4">
        <v>48423</v>
      </c>
      <c r="F2587" s="4">
        <v>48193</v>
      </c>
      <c r="G2587" s="4">
        <v>48193</v>
      </c>
      <c r="H2587" s="37">
        <v>153227876</v>
      </c>
      <c r="I2587" s="37">
        <v>116427502.992927</v>
      </c>
      <c r="J2587" s="37">
        <v>125533695.83510999</v>
      </c>
      <c r="K2587" s="4" t="str">
        <f>VLOOKUP(B2587,altitude!$B$3:$E$3232,4)</f>
        <v>L</v>
      </c>
      <c r="L2587" s="4">
        <f>VLOOKUP(B2587,fuelregion!$C$5:$D$3233,2,FALSE)</f>
        <v>300001000</v>
      </c>
      <c r="M2587" s="4">
        <f>VLOOKUP(B2587,fuelregion!$H$5:$I$3113,2,FALSE)</f>
        <v>300001000</v>
      </c>
      <c r="N2587" s="4">
        <f>VLOOKUP(B2587,imbin!$B$4:$D$3233,2,FALSE)</f>
        <v>0</v>
      </c>
      <c r="O2587" s="4" t="str">
        <f>VLOOKUP(B2587,imbin!$B$4:$D$3233,3,FALSE)</f>
        <v>Submittal</v>
      </c>
      <c r="P2587" s="4">
        <f>IF(ISNA(VLOOKUP(B2587,rampbin!$B$4:$G$1697,6,FALSE)),2,VLOOKUP(B2587,rampbin!$B$4:$G$1697,6,FALSE))</f>
        <v>2</v>
      </c>
      <c r="Q2587" s="4" t="str">
        <f>IF(ISNA(VLOOKUP(B2587,rampbin!$B$4:$G$1697,5,FALSE)),"MOVES",VLOOKUP(B2587,rampbin!$B$4:$G$1697,5,FALSE))</f>
        <v>MOVES</v>
      </c>
      <c r="R2587" s="4" t="s">
        <v>1880</v>
      </c>
      <c r="S2587" s="6" t="s">
        <v>1851</v>
      </c>
      <c r="T2587" s="4">
        <f>VLOOKUP(B2587,meanLDage!$B$3:$E$3145,4,FALSE)</f>
        <v>4</v>
      </c>
      <c r="U2587" s="32">
        <f>VLOOKUP(B2587,meanLDage!$B$3:$E$3145,2,FALSE)</f>
        <v>11.357924858079571</v>
      </c>
      <c r="V2587" s="4" t="str">
        <f t="shared" si="281"/>
        <v>48_L_300001000_0_3_2</v>
      </c>
      <c r="W2587" s="4">
        <v>48375</v>
      </c>
      <c r="X2587" s="6"/>
      <c r="Y2587" s="8">
        <f t="shared" si="282"/>
        <v>48375</v>
      </c>
      <c r="Z2587" s="6" t="b">
        <f t="shared" si="280"/>
        <v>0</v>
      </c>
      <c r="AA2587" s="6">
        <f t="shared" si="283"/>
        <v>48193</v>
      </c>
      <c r="AB2587" s="4">
        <f t="shared" si="284"/>
        <v>4</v>
      </c>
      <c r="AC2587" s="32">
        <f t="shared" si="285"/>
        <v>11.357924858079571</v>
      </c>
      <c r="AD2587" s="4">
        <f>VLOOKUP($B2587,meanLDage!$Z$3:$AC$3145,4,FALSE)</f>
        <v>3</v>
      </c>
      <c r="AE2587" s="32">
        <f>VLOOKUP($B2587,meanLDage!$Z$3:$AC$3145,2,FALSE)</f>
        <v>10.733976596537627</v>
      </c>
      <c r="AF2587" s="6">
        <f>VLOOKUP(V2587,'2017 rep county selection'!$A$1:$C$281,3,FALSE)</f>
        <v>48479</v>
      </c>
      <c r="AH2587" s="9">
        <f t="shared" si="286"/>
        <v>48479</v>
      </c>
    </row>
    <row r="2588" spans="1:34" ht="15.75" customHeight="1" x14ac:dyDescent="0.3">
      <c r="A2588" s="4">
        <v>48</v>
      </c>
      <c r="B2588" s="4">
        <v>48195</v>
      </c>
      <c r="C2588" s="6" t="s">
        <v>2298</v>
      </c>
      <c r="D2588" s="6" t="s">
        <v>1563</v>
      </c>
      <c r="E2588" s="4">
        <v>48303</v>
      </c>
      <c r="F2588" s="4">
        <v>48303</v>
      </c>
      <c r="G2588" s="4">
        <v>48303</v>
      </c>
      <c r="H2588" s="37">
        <v>59882008</v>
      </c>
      <c r="I2588" s="37">
        <v>55403331.168848902</v>
      </c>
      <c r="J2588" s="37">
        <v>59736615.013016902</v>
      </c>
      <c r="K2588" s="4" t="str">
        <f>VLOOKUP(B2588,altitude!$B$3:$E$3232,4)</f>
        <v>L</v>
      </c>
      <c r="L2588" s="4">
        <f>VLOOKUP(B2588,fuelregion!$C$5:$D$3233,2,FALSE)</f>
        <v>300001000</v>
      </c>
      <c r="M2588" s="4">
        <f>VLOOKUP(B2588,fuelregion!$H$5:$I$3113,2,FALSE)</f>
        <v>300001000</v>
      </c>
      <c r="N2588" s="4">
        <f>VLOOKUP(B2588,imbin!$B$4:$D$3233,2,FALSE)</f>
        <v>0</v>
      </c>
      <c r="O2588" s="4" t="str">
        <f>VLOOKUP(B2588,imbin!$B$4:$D$3233,3,FALSE)</f>
        <v>Submittal</v>
      </c>
      <c r="P2588" s="4">
        <f>IF(ISNA(VLOOKUP(B2588,rampbin!$B$4:$G$1697,6,FALSE)),2,VLOOKUP(B2588,rampbin!$B$4:$G$1697,6,FALSE))</f>
        <v>2</v>
      </c>
      <c r="Q2588" s="4" t="str">
        <f>IF(ISNA(VLOOKUP(B2588,rampbin!$B$4:$G$1697,5,FALSE)),"MOVES",VLOOKUP(B2588,rampbin!$B$4:$G$1697,5,FALSE))</f>
        <v>MOVES</v>
      </c>
      <c r="R2588" s="4" t="s">
        <v>1880</v>
      </c>
      <c r="S2588" s="6" t="s">
        <v>1851</v>
      </c>
      <c r="T2588" s="4">
        <f>VLOOKUP(B2588,meanLDage!$B$3:$E$3145,4,FALSE)</f>
        <v>3</v>
      </c>
      <c r="U2588" s="32">
        <f>VLOOKUP(B2588,meanLDage!$B$3:$E$3145,2,FALSE)</f>
        <v>10.67379679159712</v>
      </c>
      <c r="V2588" s="4" t="str">
        <f t="shared" si="281"/>
        <v>48_L_300001000_0_3_2</v>
      </c>
      <c r="W2588" s="4">
        <v>48303</v>
      </c>
      <c r="X2588" s="6"/>
      <c r="Y2588" s="8">
        <f t="shared" si="282"/>
        <v>48303</v>
      </c>
      <c r="Z2588" s="6" t="b">
        <f t="shared" si="280"/>
        <v>1</v>
      </c>
      <c r="AA2588" s="6">
        <f t="shared" si="283"/>
        <v>48303</v>
      </c>
      <c r="AB2588" s="4">
        <f t="shared" si="284"/>
        <v>3</v>
      </c>
      <c r="AC2588" s="32">
        <f t="shared" si="285"/>
        <v>10.67379679159712</v>
      </c>
      <c r="AD2588" s="4">
        <f>VLOOKUP($B2588,meanLDage!$Z$3:$AC$3145,4,FALSE)</f>
        <v>3</v>
      </c>
      <c r="AE2588" s="32">
        <f>VLOOKUP($B2588,meanLDage!$Z$3:$AC$3145,2,FALSE)</f>
        <v>10.190364735042648</v>
      </c>
      <c r="AF2588" s="6">
        <f>VLOOKUP(V2588,'2017 rep county selection'!$A$1:$C$281,3,FALSE)</f>
        <v>48479</v>
      </c>
      <c r="AH2588" s="9">
        <f t="shared" si="286"/>
        <v>48479</v>
      </c>
    </row>
    <row r="2589" spans="1:34" ht="15.75" customHeight="1" x14ac:dyDescent="0.3">
      <c r="A2589" s="4">
        <v>48</v>
      </c>
      <c r="B2589" s="4">
        <v>48197</v>
      </c>
      <c r="C2589" s="6" t="s">
        <v>2298</v>
      </c>
      <c r="D2589" s="6" t="s">
        <v>1482</v>
      </c>
      <c r="E2589" s="4">
        <v>48303</v>
      </c>
      <c r="F2589" s="4">
        <v>48303</v>
      </c>
      <c r="G2589" s="4">
        <v>48303</v>
      </c>
      <c r="H2589" s="37">
        <v>135836078</v>
      </c>
      <c r="I2589" s="37">
        <v>136136006.54907399</v>
      </c>
      <c r="J2589" s="37">
        <v>146783668.79815301</v>
      </c>
      <c r="K2589" s="4" t="str">
        <f>VLOOKUP(B2589,altitude!$B$3:$E$3232,4)</f>
        <v>L</v>
      </c>
      <c r="L2589" s="4">
        <f>VLOOKUP(B2589,fuelregion!$C$5:$D$3233,2,FALSE)</f>
        <v>300001000</v>
      </c>
      <c r="M2589" s="4">
        <f>VLOOKUP(B2589,fuelregion!$H$5:$I$3113,2,FALSE)</f>
        <v>300001000</v>
      </c>
      <c r="N2589" s="4">
        <f>VLOOKUP(B2589,imbin!$B$4:$D$3233,2,FALSE)</f>
        <v>0</v>
      </c>
      <c r="O2589" s="4" t="str">
        <f>VLOOKUP(B2589,imbin!$B$4:$D$3233,3,FALSE)</f>
        <v>Submittal</v>
      </c>
      <c r="P2589" s="4">
        <f>IF(ISNA(VLOOKUP(B2589,rampbin!$B$4:$G$1697,6,FALSE)),2,VLOOKUP(B2589,rampbin!$B$4:$G$1697,6,FALSE))</f>
        <v>2</v>
      </c>
      <c r="Q2589" s="4" t="str">
        <f>IF(ISNA(VLOOKUP(B2589,rampbin!$B$4:$G$1697,5,FALSE)),"MOVES",VLOOKUP(B2589,rampbin!$B$4:$G$1697,5,FALSE))</f>
        <v>MOVES</v>
      </c>
      <c r="R2589" s="4" t="s">
        <v>1880</v>
      </c>
      <c r="S2589" s="6" t="s">
        <v>1851</v>
      </c>
      <c r="T2589" s="4">
        <f>VLOOKUP(B2589,meanLDage!$B$3:$E$3145,4,FALSE)</f>
        <v>4</v>
      </c>
      <c r="U2589" s="32">
        <f>VLOOKUP(B2589,meanLDage!$B$3:$E$3145,2,FALSE)</f>
        <v>11.460667279100198</v>
      </c>
      <c r="V2589" s="4" t="str">
        <f t="shared" si="281"/>
        <v>48_L_300001000_0_3_2</v>
      </c>
      <c r="W2589" s="4">
        <v>48375</v>
      </c>
      <c r="X2589" s="6"/>
      <c r="Y2589" s="8">
        <f t="shared" si="282"/>
        <v>48375</v>
      </c>
      <c r="Z2589" s="6" t="b">
        <f t="shared" si="280"/>
        <v>0</v>
      </c>
      <c r="AA2589" s="6">
        <f t="shared" si="283"/>
        <v>48303</v>
      </c>
      <c r="AB2589" s="4">
        <f t="shared" si="284"/>
        <v>4</v>
      </c>
      <c r="AC2589" s="32">
        <f t="shared" si="285"/>
        <v>11.460667279100198</v>
      </c>
      <c r="AD2589" s="4">
        <f>VLOOKUP($B2589,meanLDage!$Z$3:$AC$3145,4,FALSE)</f>
        <v>3</v>
      </c>
      <c r="AE2589" s="32">
        <f>VLOOKUP($B2589,meanLDage!$Z$3:$AC$3145,2,FALSE)</f>
        <v>10.820501584720617</v>
      </c>
      <c r="AF2589" s="6">
        <f>VLOOKUP(V2589,'2017 rep county selection'!$A$1:$C$281,3,FALSE)</f>
        <v>48479</v>
      </c>
      <c r="AH2589" s="9">
        <f t="shared" si="286"/>
        <v>48479</v>
      </c>
    </row>
    <row r="2590" spans="1:34" ht="15.75" customHeight="1" x14ac:dyDescent="0.3">
      <c r="A2590" s="4">
        <v>48</v>
      </c>
      <c r="B2590" s="4">
        <v>48199</v>
      </c>
      <c r="C2590" s="6" t="s">
        <v>2298</v>
      </c>
      <c r="D2590" s="6" t="s">
        <v>476</v>
      </c>
      <c r="E2590" s="4">
        <v>48245</v>
      </c>
      <c r="F2590" s="4">
        <v>48245</v>
      </c>
      <c r="G2590" s="4">
        <v>48245</v>
      </c>
      <c r="H2590" s="37">
        <v>609531077</v>
      </c>
      <c r="I2590" s="37">
        <v>551463580.18532205</v>
      </c>
      <c r="J2590" s="37">
        <v>594595431.145854</v>
      </c>
      <c r="K2590" s="4" t="str">
        <f>VLOOKUP(B2590,altitude!$B$3:$E$3232,4)</f>
        <v>L</v>
      </c>
      <c r="L2590" s="4">
        <f>VLOOKUP(B2590,fuelregion!$C$5:$D$3233,2,FALSE)</f>
        <v>178001000</v>
      </c>
      <c r="M2590" s="4">
        <f>VLOOKUP(B2590,fuelregion!$H$5:$I$3113,2,FALSE)</f>
        <v>178001000</v>
      </c>
      <c r="N2590" s="4">
        <f>VLOOKUP(B2590,imbin!$B$4:$D$3233,2,FALSE)</f>
        <v>0</v>
      </c>
      <c r="O2590" s="4" t="str">
        <f>VLOOKUP(B2590,imbin!$B$4:$D$3233,3,FALSE)</f>
        <v>Submittal</v>
      </c>
      <c r="P2590" s="4">
        <f>IF(ISNA(VLOOKUP(B2590,rampbin!$B$4:$G$1697,6,FALSE)),2,VLOOKUP(B2590,rampbin!$B$4:$G$1697,6,FALSE))</f>
        <v>2</v>
      </c>
      <c r="Q2590" s="4" t="str">
        <f>IF(ISNA(VLOOKUP(B2590,rampbin!$B$4:$G$1697,5,FALSE)),"MOVES",VLOOKUP(B2590,rampbin!$B$4:$G$1697,5,FALSE))</f>
        <v>MOVES</v>
      </c>
      <c r="R2590" s="4" t="s">
        <v>1877</v>
      </c>
      <c r="S2590" s="6" t="s">
        <v>2195</v>
      </c>
      <c r="T2590" s="4">
        <f>VLOOKUP(B2590,meanLDage!$B$3:$E$3145,4,FALSE)</f>
        <v>3</v>
      </c>
      <c r="U2590" s="32">
        <f>VLOOKUP(B2590,meanLDage!$B$3:$E$3145,2,FALSE)</f>
        <v>9.0148633580217812</v>
      </c>
      <c r="V2590" s="4" t="str">
        <f t="shared" si="281"/>
        <v>48_L_178001000_0_2_2</v>
      </c>
      <c r="W2590" s="4">
        <v>48245</v>
      </c>
      <c r="X2590" s="6"/>
      <c r="Y2590" s="8">
        <f t="shared" si="282"/>
        <v>48245</v>
      </c>
      <c r="Z2590" s="6" t="b">
        <f t="shared" si="280"/>
        <v>1</v>
      </c>
      <c r="AA2590" s="6">
        <f t="shared" si="283"/>
        <v>48245</v>
      </c>
      <c r="AB2590" s="4">
        <f t="shared" si="284"/>
        <v>3</v>
      </c>
      <c r="AC2590" s="32">
        <f t="shared" si="285"/>
        <v>9.0148633580217812</v>
      </c>
      <c r="AD2590" s="4">
        <f>VLOOKUP($B2590,meanLDage!$Z$3:$AC$3145,4,FALSE)</f>
        <v>2</v>
      </c>
      <c r="AE2590" s="32">
        <f>VLOOKUP($B2590,meanLDage!$Z$3:$AC$3145,2,FALSE)</f>
        <v>8.5171679127445081</v>
      </c>
      <c r="AF2590" s="6">
        <f>VLOOKUP(V2590,'2017 rep county selection'!$A$1:$C$281,3,FALSE)</f>
        <v>48199</v>
      </c>
      <c r="AH2590" s="9">
        <f t="shared" si="286"/>
        <v>48199</v>
      </c>
    </row>
    <row r="2591" spans="1:34" ht="15.75" customHeight="1" x14ac:dyDescent="0.3">
      <c r="A2591" s="4">
        <v>48</v>
      </c>
      <c r="B2591" s="4">
        <v>48201</v>
      </c>
      <c r="C2591" s="6" t="s">
        <v>2298</v>
      </c>
      <c r="D2591" s="6" t="s">
        <v>371</v>
      </c>
      <c r="E2591" s="4">
        <v>48201</v>
      </c>
      <c r="F2591" s="4">
        <v>48201</v>
      </c>
      <c r="G2591" s="4">
        <v>48201</v>
      </c>
      <c r="H2591" s="37">
        <v>40619394682</v>
      </c>
      <c r="I2591" s="37">
        <v>40481205702.733299</v>
      </c>
      <c r="J2591" s="37">
        <v>43647379125.216698</v>
      </c>
      <c r="K2591" s="4" t="str">
        <f>VLOOKUP(B2591,altitude!$B$3:$E$3232,4)</f>
        <v>L</v>
      </c>
      <c r="L2591" s="4">
        <f>VLOOKUP(B2591,fuelregion!$C$5:$D$3233,2,FALSE)</f>
        <v>1370011000</v>
      </c>
      <c r="M2591" s="4">
        <f>VLOOKUP(B2591,fuelregion!$H$5:$I$3113,2,FALSE)</f>
        <v>1370011000</v>
      </c>
      <c r="N2591" s="4">
        <f>VLOOKUP(B2591,imbin!$B$4:$D$3233,2,FALSE)</f>
        <v>1</v>
      </c>
      <c r="O2591" s="4" t="str">
        <f>VLOOKUP(B2591,imbin!$B$4:$D$3233,3,FALSE)</f>
        <v>Submittal</v>
      </c>
      <c r="P2591" s="4">
        <f>IF(ISNA(VLOOKUP(B2591,rampbin!$B$4:$G$1697,6,FALSE)),2,VLOOKUP(B2591,rampbin!$B$4:$G$1697,6,FALSE))</f>
        <v>2</v>
      </c>
      <c r="Q2591" s="4" t="str">
        <f>IF(ISNA(VLOOKUP(B2591,rampbin!$B$4:$G$1697,5,FALSE)),"MOVES",VLOOKUP(B2591,rampbin!$B$4:$G$1697,5,FALSE))</f>
        <v>MOVES</v>
      </c>
      <c r="R2591" s="4" t="s">
        <v>1877</v>
      </c>
      <c r="S2591" s="6" t="s">
        <v>2181</v>
      </c>
      <c r="T2591" s="4">
        <f>VLOOKUP(B2591,meanLDage!$B$3:$E$3145,4,FALSE)</f>
        <v>2</v>
      </c>
      <c r="U2591" s="32">
        <f>VLOOKUP(B2591,meanLDage!$B$3:$E$3145,2,FALSE)</f>
        <v>8.8547593678517895</v>
      </c>
      <c r="V2591" s="4" t="str">
        <f t="shared" si="281"/>
        <v>48_L_1370011000_1_2_2</v>
      </c>
      <c r="W2591" s="4">
        <v>48201</v>
      </c>
      <c r="X2591" s="6"/>
      <c r="Y2591" s="8">
        <f t="shared" si="282"/>
        <v>48201</v>
      </c>
      <c r="Z2591" s="6" t="b">
        <f t="shared" si="280"/>
        <v>1</v>
      </c>
      <c r="AA2591" s="6">
        <f t="shared" si="283"/>
        <v>48201</v>
      </c>
      <c r="AB2591" s="4">
        <f t="shared" si="284"/>
        <v>2</v>
      </c>
      <c r="AC2591" s="32">
        <f t="shared" si="285"/>
        <v>8.8547593678517895</v>
      </c>
      <c r="AD2591" s="4">
        <f>VLOOKUP($B2591,meanLDage!$Z$3:$AC$3145,4,FALSE)</f>
        <v>2</v>
      </c>
      <c r="AE2591" s="32">
        <f>VLOOKUP($B2591,meanLDage!$Z$3:$AC$3145,2,FALSE)</f>
        <v>8.460411751566518</v>
      </c>
      <c r="AF2591" s="6">
        <f>VLOOKUP(V2591,'2017 rep county selection'!$A$1:$C$281,3,FALSE)</f>
        <v>48201</v>
      </c>
      <c r="AH2591" s="9">
        <f t="shared" si="286"/>
        <v>48201</v>
      </c>
    </row>
    <row r="2592" spans="1:34" ht="15.75" customHeight="1" x14ac:dyDescent="0.3">
      <c r="A2592" s="4">
        <v>48</v>
      </c>
      <c r="B2592" s="4">
        <v>48203</v>
      </c>
      <c r="C2592" s="6" t="s">
        <v>2298</v>
      </c>
      <c r="D2592" s="6" t="s">
        <v>524</v>
      </c>
      <c r="E2592" s="4">
        <v>48423</v>
      </c>
      <c r="F2592" s="4">
        <v>48423</v>
      </c>
      <c r="G2592" s="4">
        <v>48423</v>
      </c>
      <c r="H2592" s="37">
        <v>1063074487</v>
      </c>
      <c r="I2592" s="37">
        <v>1014852628.64483</v>
      </c>
      <c r="J2592" s="37">
        <v>1094227720.4765</v>
      </c>
      <c r="K2592" s="4" t="str">
        <f>VLOOKUP(B2592,altitude!$B$3:$E$3232,4)</f>
        <v>L</v>
      </c>
      <c r="L2592" s="4">
        <f>VLOOKUP(B2592,fuelregion!$C$5:$D$3233,2,FALSE)</f>
        <v>178011000</v>
      </c>
      <c r="M2592" s="4">
        <f>VLOOKUP(B2592,fuelregion!$H$5:$I$3113,2,FALSE)</f>
        <v>178011000</v>
      </c>
      <c r="N2592" s="4">
        <f>VLOOKUP(B2592,imbin!$B$4:$D$3233,2,FALSE)</f>
        <v>0</v>
      </c>
      <c r="O2592" s="4" t="str">
        <f>VLOOKUP(B2592,imbin!$B$4:$D$3233,3,FALSE)</f>
        <v>Submittal</v>
      </c>
      <c r="P2592" s="4">
        <f>IF(ISNA(VLOOKUP(B2592,rampbin!$B$4:$G$1697,6,FALSE)),2,VLOOKUP(B2592,rampbin!$B$4:$G$1697,6,FALSE))</f>
        <v>2</v>
      </c>
      <c r="Q2592" s="4" t="str">
        <f>IF(ISNA(VLOOKUP(B2592,rampbin!$B$4:$G$1697,5,FALSE)),"MOVES",VLOOKUP(B2592,rampbin!$B$4:$G$1697,5,FALSE))</f>
        <v>MOVES</v>
      </c>
      <c r="R2592" s="4" t="s">
        <v>1880</v>
      </c>
      <c r="S2592" s="6" t="s">
        <v>1851</v>
      </c>
      <c r="T2592" s="4">
        <f>VLOOKUP(B2592,meanLDage!$B$3:$E$3145,4,FALSE)</f>
        <v>3</v>
      </c>
      <c r="U2592" s="32">
        <f>VLOOKUP(B2592,meanLDage!$B$3:$E$3145,2,FALSE)</f>
        <v>10.480303830134574</v>
      </c>
      <c r="V2592" s="4" t="str">
        <f t="shared" si="281"/>
        <v>48_L_178011000_0_3_2</v>
      </c>
      <c r="W2592" s="4">
        <v>48309</v>
      </c>
      <c r="X2592" s="6"/>
      <c r="Y2592" s="8">
        <f t="shared" si="282"/>
        <v>48309</v>
      </c>
      <c r="Z2592" s="6" t="b">
        <f t="shared" si="280"/>
        <v>0</v>
      </c>
      <c r="AA2592" s="6">
        <f t="shared" si="283"/>
        <v>48423</v>
      </c>
      <c r="AB2592" s="4">
        <f t="shared" si="284"/>
        <v>3</v>
      </c>
      <c r="AC2592" s="32">
        <f t="shared" si="285"/>
        <v>10.480303830134574</v>
      </c>
      <c r="AD2592" s="4">
        <f>VLOOKUP($B2592,meanLDage!$Z$3:$AC$3145,4,FALSE)</f>
        <v>3</v>
      </c>
      <c r="AE2592" s="32">
        <f>VLOOKUP($B2592,meanLDage!$Z$3:$AC$3145,2,FALSE)</f>
        <v>9.8464231002909717</v>
      </c>
      <c r="AF2592" s="6">
        <f>VLOOKUP(V2592,'2017 rep county selection'!$A$1:$C$281,3,FALSE)</f>
        <v>48309</v>
      </c>
      <c r="AH2592" s="9">
        <f t="shared" si="286"/>
        <v>48309</v>
      </c>
    </row>
    <row r="2593" spans="1:34" ht="15.75" customHeight="1" x14ac:dyDescent="0.3">
      <c r="A2593" s="4">
        <v>48</v>
      </c>
      <c r="B2593" s="4">
        <v>48205</v>
      </c>
      <c r="C2593" s="6" t="s">
        <v>2298</v>
      </c>
      <c r="D2593" s="6" t="s">
        <v>1564</v>
      </c>
      <c r="E2593" s="4">
        <v>48479</v>
      </c>
      <c r="F2593" s="4">
        <v>48479</v>
      </c>
      <c r="G2593" s="4">
        <v>48479</v>
      </c>
      <c r="H2593" s="37">
        <v>112164943</v>
      </c>
      <c r="I2593" s="37">
        <v>120749211.297975</v>
      </c>
      <c r="J2593" s="37">
        <v>130193419.712734</v>
      </c>
      <c r="K2593" s="4" t="str">
        <f>VLOOKUP(B2593,altitude!$B$3:$E$3232,4)</f>
        <v>L</v>
      </c>
      <c r="L2593" s="4">
        <f>VLOOKUP(B2593,fuelregion!$C$5:$D$3233,2,FALSE)</f>
        <v>300001000</v>
      </c>
      <c r="M2593" s="4">
        <f>VLOOKUP(B2593,fuelregion!$H$5:$I$3113,2,FALSE)</f>
        <v>300001000</v>
      </c>
      <c r="N2593" s="4">
        <f>VLOOKUP(B2593,imbin!$B$4:$D$3233,2,FALSE)</f>
        <v>0</v>
      </c>
      <c r="O2593" s="4" t="str">
        <f>VLOOKUP(B2593,imbin!$B$4:$D$3233,3,FALSE)</f>
        <v>Submittal</v>
      </c>
      <c r="P2593" s="4">
        <f>IF(ISNA(VLOOKUP(B2593,rampbin!$B$4:$G$1697,6,FALSE)),2,VLOOKUP(B2593,rampbin!$B$4:$G$1697,6,FALSE))</f>
        <v>2</v>
      </c>
      <c r="Q2593" s="4" t="str">
        <f>IF(ISNA(VLOOKUP(B2593,rampbin!$B$4:$G$1697,5,FALSE)),"MOVES",VLOOKUP(B2593,rampbin!$B$4:$G$1697,5,FALSE))</f>
        <v>MOVES</v>
      </c>
      <c r="R2593" s="4" t="s">
        <v>1880</v>
      </c>
      <c r="S2593" s="6" t="s">
        <v>1851</v>
      </c>
      <c r="T2593" s="4">
        <f>VLOOKUP(B2593,meanLDage!$B$3:$E$3145,4,FALSE)</f>
        <v>3</v>
      </c>
      <c r="U2593" s="32">
        <f>VLOOKUP(B2593,meanLDage!$B$3:$E$3145,2,FALSE)</f>
        <v>9.7920203759871285</v>
      </c>
      <c r="V2593" s="4" t="str">
        <f t="shared" si="281"/>
        <v>48_L_300001000_0_3_2</v>
      </c>
      <c r="W2593" s="4">
        <v>48303</v>
      </c>
      <c r="X2593" s="6"/>
      <c r="Y2593" s="8">
        <f t="shared" si="282"/>
        <v>48303</v>
      </c>
      <c r="Z2593" s="6" t="b">
        <f t="shared" si="280"/>
        <v>0</v>
      </c>
      <c r="AA2593" s="6">
        <f t="shared" si="283"/>
        <v>48479</v>
      </c>
      <c r="AB2593" s="4">
        <f t="shared" si="284"/>
        <v>3</v>
      </c>
      <c r="AC2593" s="32">
        <f t="shared" si="285"/>
        <v>9.7920203759871285</v>
      </c>
      <c r="AD2593" s="4">
        <f>VLOOKUP($B2593,meanLDage!$Z$3:$AC$3145,4,FALSE)</f>
        <v>3</v>
      </c>
      <c r="AE2593" s="32">
        <f>VLOOKUP($B2593,meanLDage!$Z$3:$AC$3145,2,FALSE)</f>
        <v>9.0393192907123243</v>
      </c>
      <c r="AF2593" s="6">
        <f>VLOOKUP(V2593,'2017 rep county selection'!$A$1:$C$281,3,FALSE)</f>
        <v>48479</v>
      </c>
      <c r="AH2593" s="9">
        <f t="shared" si="286"/>
        <v>48479</v>
      </c>
    </row>
    <row r="2594" spans="1:34" ht="15.75" customHeight="1" x14ac:dyDescent="0.3">
      <c r="A2594" s="4">
        <v>48</v>
      </c>
      <c r="B2594" s="4">
        <v>48207</v>
      </c>
      <c r="C2594" s="6" t="s">
        <v>2298</v>
      </c>
      <c r="D2594" s="6" t="s">
        <v>623</v>
      </c>
      <c r="E2594" s="4">
        <v>48303</v>
      </c>
      <c r="F2594" s="4">
        <v>48303</v>
      </c>
      <c r="G2594" s="4">
        <v>48303</v>
      </c>
      <c r="H2594" s="37">
        <v>100161793</v>
      </c>
      <c r="I2594" s="37">
        <v>80550177.155490398</v>
      </c>
      <c r="J2594" s="37">
        <v>86850281.750804603</v>
      </c>
      <c r="K2594" s="4" t="str">
        <f>VLOOKUP(B2594,altitude!$B$3:$E$3232,4)</f>
        <v>L</v>
      </c>
      <c r="L2594" s="4">
        <f>VLOOKUP(B2594,fuelregion!$C$5:$D$3233,2,FALSE)</f>
        <v>300001000</v>
      </c>
      <c r="M2594" s="4">
        <f>VLOOKUP(B2594,fuelregion!$H$5:$I$3113,2,FALSE)</f>
        <v>300001000</v>
      </c>
      <c r="N2594" s="4">
        <f>VLOOKUP(B2594,imbin!$B$4:$D$3233,2,FALSE)</f>
        <v>0</v>
      </c>
      <c r="O2594" s="4" t="str">
        <f>VLOOKUP(B2594,imbin!$B$4:$D$3233,3,FALSE)</f>
        <v>Submittal</v>
      </c>
      <c r="P2594" s="4">
        <f>IF(ISNA(VLOOKUP(B2594,rampbin!$B$4:$G$1697,6,FALSE)),2,VLOOKUP(B2594,rampbin!$B$4:$G$1697,6,FALSE))</f>
        <v>2</v>
      </c>
      <c r="Q2594" s="4" t="str">
        <f>IF(ISNA(VLOOKUP(B2594,rampbin!$B$4:$G$1697,5,FALSE)),"MOVES",VLOOKUP(B2594,rampbin!$B$4:$G$1697,5,FALSE))</f>
        <v>MOVES</v>
      </c>
      <c r="R2594" s="4" t="s">
        <v>1880</v>
      </c>
      <c r="S2594" s="6" t="s">
        <v>1851</v>
      </c>
      <c r="T2594" s="4">
        <f>VLOOKUP(B2594,meanLDage!$B$3:$E$3145,4,FALSE)</f>
        <v>3</v>
      </c>
      <c r="U2594" s="32">
        <f>VLOOKUP(B2594,meanLDage!$B$3:$E$3145,2,FALSE)</f>
        <v>10.290455482803203</v>
      </c>
      <c r="V2594" s="4" t="str">
        <f t="shared" si="281"/>
        <v>48_L_300001000_0_3_2</v>
      </c>
      <c r="W2594" s="4">
        <v>48303</v>
      </c>
      <c r="X2594" s="6"/>
      <c r="Y2594" s="8">
        <f t="shared" si="282"/>
        <v>48303</v>
      </c>
      <c r="Z2594" s="6" t="b">
        <f t="shared" si="280"/>
        <v>1</v>
      </c>
      <c r="AA2594" s="6">
        <f t="shared" si="283"/>
        <v>48303</v>
      </c>
      <c r="AB2594" s="4">
        <f t="shared" si="284"/>
        <v>3</v>
      </c>
      <c r="AC2594" s="32">
        <f t="shared" si="285"/>
        <v>10.290455482803203</v>
      </c>
      <c r="AD2594" s="4">
        <f>VLOOKUP($B2594,meanLDage!$Z$3:$AC$3145,4,FALSE)</f>
        <v>3</v>
      </c>
      <c r="AE2594" s="32">
        <f>VLOOKUP($B2594,meanLDage!$Z$3:$AC$3145,2,FALSE)</f>
        <v>9.7595375056299805</v>
      </c>
      <c r="AF2594" s="6">
        <f>VLOOKUP(V2594,'2017 rep county selection'!$A$1:$C$281,3,FALSE)</f>
        <v>48479</v>
      </c>
      <c r="AH2594" s="9">
        <f t="shared" si="286"/>
        <v>48479</v>
      </c>
    </row>
    <row r="2595" spans="1:34" ht="15.75" customHeight="1" x14ac:dyDescent="0.3">
      <c r="A2595" s="4">
        <v>48</v>
      </c>
      <c r="B2595" s="4">
        <v>48209</v>
      </c>
      <c r="C2595" s="6" t="s">
        <v>2298</v>
      </c>
      <c r="D2595" s="6" t="s">
        <v>1565</v>
      </c>
      <c r="E2595" s="4">
        <v>48209</v>
      </c>
      <c r="F2595" s="4">
        <v>48209</v>
      </c>
      <c r="G2595" s="4">
        <v>48209</v>
      </c>
      <c r="H2595" s="37">
        <v>1598595041</v>
      </c>
      <c r="I2595" s="37">
        <v>1908746184.8647799</v>
      </c>
      <c r="J2595" s="37">
        <v>2058035746.1680801</v>
      </c>
      <c r="K2595" s="4" t="str">
        <f>VLOOKUP(B2595,altitude!$B$3:$E$3232,4)</f>
        <v>L</v>
      </c>
      <c r="L2595" s="4">
        <f>VLOOKUP(B2595,fuelregion!$C$5:$D$3233,2,FALSE)</f>
        <v>178011000</v>
      </c>
      <c r="M2595" s="4">
        <f>VLOOKUP(B2595,fuelregion!$H$5:$I$3113,2,FALSE)</f>
        <v>178011000</v>
      </c>
      <c r="N2595" s="4">
        <f>VLOOKUP(B2595,imbin!$B$4:$D$3233,2,FALSE)</f>
        <v>0</v>
      </c>
      <c r="O2595" s="4" t="str">
        <f>VLOOKUP(B2595,imbin!$B$4:$D$3233,3,FALSE)</f>
        <v>Submittal</v>
      </c>
      <c r="P2595" s="4">
        <f>IF(ISNA(VLOOKUP(B2595,rampbin!$B$4:$G$1697,6,FALSE)),2,VLOOKUP(B2595,rampbin!$B$4:$G$1697,6,FALSE))</f>
        <v>2</v>
      </c>
      <c r="Q2595" s="4" t="str">
        <f>IF(ISNA(VLOOKUP(B2595,rampbin!$B$4:$G$1697,5,FALSE)),"MOVES",VLOOKUP(B2595,rampbin!$B$4:$G$1697,5,FALSE))</f>
        <v>MOVES</v>
      </c>
      <c r="R2595" s="4" t="s">
        <v>1877</v>
      </c>
      <c r="S2595" s="6" t="s">
        <v>2182</v>
      </c>
      <c r="T2595" s="4">
        <f>VLOOKUP(B2595,meanLDage!$B$3:$E$3145,4,FALSE)</f>
        <v>3</v>
      </c>
      <c r="U2595" s="32">
        <f>VLOOKUP(B2595,meanLDage!$B$3:$E$3145,2,FALSE)</f>
        <v>9.0892045978269831</v>
      </c>
      <c r="V2595" s="4" t="str">
        <f t="shared" si="281"/>
        <v>48_L_178011000_0_2_2</v>
      </c>
      <c r="W2595" s="4">
        <v>48309</v>
      </c>
      <c r="X2595" s="6"/>
      <c r="Y2595" s="8">
        <f t="shared" si="282"/>
        <v>48309</v>
      </c>
      <c r="Z2595" s="6" t="b">
        <f t="shared" si="280"/>
        <v>0</v>
      </c>
      <c r="AA2595" s="6">
        <f t="shared" si="283"/>
        <v>48209</v>
      </c>
      <c r="AB2595" s="4">
        <f t="shared" si="284"/>
        <v>3</v>
      </c>
      <c r="AC2595" s="32">
        <f t="shared" si="285"/>
        <v>9.0892045978269831</v>
      </c>
      <c r="AD2595" s="4">
        <f>VLOOKUP($B2595,meanLDage!$Z$3:$AC$3145,4,FALSE)</f>
        <v>2</v>
      </c>
      <c r="AE2595" s="32">
        <f>VLOOKUP($B2595,meanLDage!$Z$3:$AC$3145,2,FALSE)</f>
        <v>8.6022895259916634</v>
      </c>
      <c r="AF2595" s="6">
        <f>VLOOKUP(V2595,'2017 rep county selection'!$A$1:$C$281,3,FALSE)</f>
        <v>48029</v>
      </c>
      <c r="AH2595" s="9">
        <f t="shared" si="286"/>
        <v>48029</v>
      </c>
    </row>
    <row r="2596" spans="1:34" ht="15.75" customHeight="1" x14ac:dyDescent="0.3">
      <c r="A2596" s="4">
        <v>48</v>
      </c>
      <c r="B2596" s="4">
        <v>48211</v>
      </c>
      <c r="C2596" s="6" t="s">
        <v>2298</v>
      </c>
      <c r="D2596" s="6" t="s">
        <v>1566</v>
      </c>
      <c r="E2596" s="4">
        <v>48479</v>
      </c>
      <c r="F2596" s="4">
        <v>48479</v>
      </c>
      <c r="G2596" s="4">
        <v>48479</v>
      </c>
      <c r="H2596" s="37">
        <v>88610805</v>
      </c>
      <c r="I2596" s="37">
        <v>108120151.842365</v>
      </c>
      <c r="J2596" s="37">
        <v>116576598.36451501</v>
      </c>
      <c r="K2596" s="4" t="str">
        <f>VLOOKUP(B2596,altitude!$B$3:$E$3232,4)</f>
        <v>L</v>
      </c>
      <c r="L2596" s="4">
        <f>VLOOKUP(B2596,fuelregion!$C$5:$D$3233,2,FALSE)</f>
        <v>300001000</v>
      </c>
      <c r="M2596" s="4">
        <f>VLOOKUP(B2596,fuelregion!$H$5:$I$3113,2,FALSE)</f>
        <v>300001000</v>
      </c>
      <c r="N2596" s="4">
        <f>VLOOKUP(B2596,imbin!$B$4:$D$3233,2,FALSE)</f>
        <v>0</v>
      </c>
      <c r="O2596" s="4" t="str">
        <f>VLOOKUP(B2596,imbin!$B$4:$D$3233,3,FALSE)</f>
        <v>Submittal</v>
      </c>
      <c r="P2596" s="4">
        <f>IF(ISNA(VLOOKUP(B2596,rampbin!$B$4:$G$1697,6,FALSE)),2,VLOOKUP(B2596,rampbin!$B$4:$G$1697,6,FALSE))</f>
        <v>2</v>
      </c>
      <c r="Q2596" s="4" t="str">
        <f>IF(ISNA(VLOOKUP(B2596,rampbin!$B$4:$G$1697,5,FALSE)),"MOVES",VLOOKUP(B2596,rampbin!$B$4:$G$1697,5,FALSE))</f>
        <v>MOVES</v>
      </c>
      <c r="R2596" s="4" t="s">
        <v>1880</v>
      </c>
      <c r="S2596" s="6" t="s">
        <v>1851</v>
      </c>
      <c r="T2596" s="4">
        <f>VLOOKUP(B2596,meanLDage!$B$3:$E$3145,4,FALSE)</f>
        <v>3</v>
      </c>
      <c r="U2596" s="32">
        <f>VLOOKUP(B2596,meanLDage!$B$3:$E$3145,2,FALSE)</f>
        <v>9.583333334723914</v>
      </c>
      <c r="V2596" s="4" t="str">
        <f t="shared" si="281"/>
        <v>48_L_300001000_0_3_2</v>
      </c>
      <c r="W2596" s="4">
        <v>48303</v>
      </c>
      <c r="X2596" s="6"/>
      <c r="Y2596" s="8">
        <f t="shared" si="282"/>
        <v>48303</v>
      </c>
      <c r="Z2596" s="6" t="b">
        <f t="shared" si="280"/>
        <v>0</v>
      </c>
      <c r="AA2596" s="6">
        <f t="shared" si="283"/>
        <v>48479</v>
      </c>
      <c r="AB2596" s="4">
        <f t="shared" si="284"/>
        <v>3</v>
      </c>
      <c r="AC2596" s="32">
        <f t="shared" si="285"/>
        <v>9.583333334723914</v>
      </c>
      <c r="AD2596" s="4">
        <f>VLOOKUP($B2596,meanLDage!$Z$3:$AC$3145,4,FALSE)</f>
        <v>3</v>
      </c>
      <c r="AE2596" s="32">
        <f>VLOOKUP($B2596,meanLDage!$Z$3:$AC$3145,2,FALSE)</f>
        <v>9.0392653424016416</v>
      </c>
      <c r="AF2596" s="6">
        <f>VLOOKUP(V2596,'2017 rep county selection'!$A$1:$C$281,3,FALSE)</f>
        <v>48479</v>
      </c>
      <c r="AH2596" s="9">
        <f t="shared" si="286"/>
        <v>48479</v>
      </c>
    </row>
    <row r="2597" spans="1:34" ht="15.75" customHeight="1" x14ac:dyDescent="0.3">
      <c r="A2597" s="4">
        <v>48</v>
      </c>
      <c r="B2597" s="4">
        <v>48213</v>
      </c>
      <c r="C2597" s="6" t="s">
        <v>2298</v>
      </c>
      <c r="D2597" s="6" t="s">
        <v>477</v>
      </c>
      <c r="E2597" s="4">
        <v>48309</v>
      </c>
      <c r="F2597" s="4">
        <v>48309</v>
      </c>
      <c r="G2597" s="4">
        <v>48309</v>
      </c>
      <c r="H2597" s="37">
        <v>771345642</v>
      </c>
      <c r="I2597" s="37">
        <v>726505317.26122105</v>
      </c>
      <c r="J2597" s="37">
        <v>783327780.59301496</v>
      </c>
      <c r="K2597" s="4" t="str">
        <f>VLOOKUP(B2597,altitude!$B$3:$E$3232,4)</f>
        <v>L</v>
      </c>
      <c r="L2597" s="4">
        <f>VLOOKUP(B2597,fuelregion!$C$5:$D$3233,2,FALSE)</f>
        <v>178011000</v>
      </c>
      <c r="M2597" s="4">
        <f>VLOOKUP(B2597,fuelregion!$H$5:$I$3113,2,FALSE)</f>
        <v>178011000</v>
      </c>
      <c r="N2597" s="4">
        <f>VLOOKUP(B2597,imbin!$B$4:$D$3233,2,FALSE)</f>
        <v>0</v>
      </c>
      <c r="O2597" s="4" t="str">
        <f>VLOOKUP(B2597,imbin!$B$4:$D$3233,3,FALSE)</f>
        <v>Submittal</v>
      </c>
      <c r="P2597" s="4">
        <f>IF(ISNA(VLOOKUP(B2597,rampbin!$B$4:$G$1697,6,FALSE)),2,VLOOKUP(B2597,rampbin!$B$4:$G$1697,6,FALSE))</f>
        <v>2</v>
      </c>
      <c r="Q2597" s="4" t="str">
        <f>IF(ISNA(VLOOKUP(B2597,rampbin!$B$4:$G$1697,5,FALSE)),"MOVES",VLOOKUP(B2597,rampbin!$B$4:$G$1697,5,FALSE))</f>
        <v>MOVES</v>
      </c>
      <c r="R2597" s="4" t="s">
        <v>1880</v>
      </c>
      <c r="S2597" s="6" t="s">
        <v>1851</v>
      </c>
      <c r="T2597" s="4">
        <f>VLOOKUP(B2597,meanLDage!$B$3:$E$3145,4,FALSE)</f>
        <v>3</v>
      </c>
      <c r="U2597" s="32">
        <f>VLOOKUP(B2597,meanLDage!$B$3:$E$3145,2,FALSE)</f>
        <v>10.921491953238903</v>
      </c>
      <c r="V2597" s="4" t="str">
        <f t="shared" si="281"/>
        <v>48_L_178011000_0_3_2</v>
      </c>
      <c r="W2597" s="4">
        <v>48309</v>
      </c>
      <c r="X2597" s="6"/>
      <c r="Y2597" s="8">
        <f t="shared" si="282"/>
        <v>48309</v>
      </c>
      <c r="Z2597" s="6" t="b">
        <f t="shared" si="280"/>
        <v>1</v>
      </c>
      <c r="AA2597" s="6">
        <f t="shared" si="283"/>
        <v>48309</v>
      </c>
      <c r="AB2597" s="4">
        <f t="shared" si="284"/>
        <v>3</v>
      </c>
      <c r="AC2597" s="32">
        <f t="shared" si="285"/>
        <v>10.921491953238903</v>
      </c>
      <c r="AD2597" s="4">
        <f>VLOOKUP($B2597,meanLDage!$Z$3:$AC$3145,4,FALSE)</f>
        <v>3</v>
      </c>
      <c r="AE2597" s="32">
        <f>VLOOKUP($B2597,meanLDage!$Z$3:$AC$3145,2,FALSE)</f>
        <v>10.292074991872573</v>
      </c>
      <c r="AF2597" s="6">
        <f>VLOOKUP(V2597,'2017 rep county selection'!$A$1:$C$281,3,FALSE)</f>
        <v>48309</v>
      </c>
      <c r="AH2597" s="9">
        <f t="shared" si="286"/>
        <v>48309</v>
      </c>
    </row>
    <row r="2598" spans="1:34" ht="15.75" customHeight="1" x14ac:dyDescent="0.3">
      <c r="A2598" s="4">
        <v>48</v>
      </c>
      <c r="B2598" s="4">
        <v>48215</v>
      </c>
      <c r="C2598" s="6" t="s">
        <v>2298</v>
      </c>
      <c r="D2598" s="6" t="s">
        <v>1138</v>
      </c>
      <c r="E2598" s="4">
        <v>48215</v>
      </c>
      <c r="F2598" s="4">
        <v>48215</v>
      </c>
      <c r="G2598" s="4">
        <v>48215</v>
      </c>
      <c r="H2598" s="37">
        <v>5065699901</v>
      </c>
      <c r="I2598" s="37">
        <v>5464300385.05233</v>
      </c>
      <c r="J2598" s="37">
        <v>5891681989.6621504</v>
      </c>
      <c r="K2598" s="4" t="str">
        <f>VLOOKUP(B2598,altitude!$B$3:$E$3232,4)</f>
        <v>L</v>
      </c>
      <c r="L2598" s="4">
        <f>VLOOKUP(B2598,fuelregion!$C$5:$D$3233,2,FALSE)</f>
        <v>100001000</v>
      </c>
      <c r="M2598" s="4">
        <f>VLOOKUP(B2598,fuelregion!$H$5:$I$3113,2,FALSE)</f>
        <v>100001000</v>
      </c>
      <c r="N2598" s="4">
        <f>VLOOKUP(B2598,imbin!$B$4:$D$3233,2,FALSE)</f>
        <v>0</v>
      </c>
      <c r="O2598" s="4" t="str">
        <f>VLOOKUP(B2598,imbin!$B$4:$D$3233,3,FALSE)</f>
        <v>Submittal</v>
      </c>
      <c r="P2598" s="4">
        <f>IF(ISNA(VLOOKUP(B2598,rampbin!$B$4:$G$1697,6,FALSE)),2,VLOOKUP(B2598,rampbin!$B$4:$G$1697,6,FALSE))</f>
        <v>2</v>
      </c>
      <c r="Q2598" s="4" t="str">
        <f>IF(ISNA(VLOOKUP(B2598,rampbin!$B$4:$G$1697,5,FALSE)),"MOVES",VLOOKUP(B2598,rampbin!$B$4:$G$1697,5,FALSE))</f>
        <v>MOVES</v>
      </c>
      <c r="R2598" s="4" t="s">
        <v>1877</v>
      </c>
      <c r="S2598" s="6" t="s">
        <v>2196</v>
      </c>
      <c r="T2598" s="4">
        <f>VLOOKUP(B2598,meanLDage!$B$3:$E$3145,4,FALSE)</f>
        <v>3</v>
      </c>
      <c r="U2598" s="32">
        <f>VLOOKUP(B2598,meanLDage!$B$3:$E$3145,2,FALSE)</f>
        <v>9.6762812057175118</v>
      </c>
      <c r="V2598" s="4" t="str">
        <f t="shared" si="281"/>
        <v>48_L_100001000_0_3_2</v>
      </c>
      <c r="W2598" s="4">
        <v>48215</v>
      </c>
      <c r="X2598" s="6"/>
      <c r="Y2598" s="8">
        <f t="shared" si="282"/>
        <v>48215</v>
      </c>
      <c r="Z2598" s="6" t="b">
        <f t="shared" si="280"/>
        <v>1</v>
      </c>
      <c r="AA2598" s="6">
        <f t="shared" si="283"/>
        <v>48215</v>
      </c>
      <c r="AB2598" s="4">
        <f t="shared" si="284"/>
        <v>3</v>
      </c>
      <c r="AC2598" s="32">
        <f t="shared" si="285"/>
        <v>9.6762812057175118</v>
      </c>
      <c r="AD2598" s="4">
        <f>VLOOKUP($B2598,meanLDage!$Z$3:$AC$3145,4,FALSE)</f>
        <v>3</v>
      </c>
      <c r="AE2598" s="32">
        <f>VLOOKUP($B2598,meanLDage!$Z$3:$AC$3145,2,FALSE)</f>
        <v>9.2733680833024259</v>
      </c>
      <c r="AF2598" s="6">
        <f>VLOOKUP(V2598,'2017 rep county selection'!$A$1:$C$281,3,FALSE)</f>
        <v>48215</v>
      </c>
      <c r="AH2598" s="9">
        <f t="shared" si="286"/>
        <v>48215</v>
      </c>
    </row>
    <row r="2599" spans="1:34" ht="15.75" customHeight="1" x14ac:dyDescent="0.3">
      <c r="A2599" s="4">
        <v>48</v>
      </c>
      <c r="B2599" s="4">
        <v>48217</v>
      </c>
      <c r="C2599" s="6" t="s">
        <v>2298</v>
      </c>
      <c r="D2599" s="6" t="s">
        <v>1037</v>
      </c>
      <c r="E2599" s="4">
        <v>48309</v>
      </c>
      <c r="F2599" s="4">
        <v>48309</v>
      </c>
      <c r="G2599" s="4">
        <v>48309</v>
      </c>
      <c r="H2599" s="37">
        <v>877845140</v>
      </c>
      <c r="I2599" s="37">
        <v>778070765.10605299</v>
      </c>
      <c r="J2599" s="37">
        <v>838926338.32025099</v>
      </c>
      <c r="K2599" s="4" t="str">
        <f>VLOOKUP(B2599,altitude!$B$3:$E$3232,4)</f>
        <v>L</v>
      </c>
      <c r="L2599" s="4">
        <f>VLOOKUP(B2599,fuelregion!$C$5:$D$3233,2,FALSE)</f>
        <v>178011000</v>
      </c>
      <c r="M2599" s="4">
        <f>VLOOKUP(B2599,fuelregion!$H$5:$I$3113,2,FALSE)</f>
        <v>178011000</v>
      </c>
      <c r="N2599" s="4">
        <f>VLOOKUP(B2599,imbin!$B$4:$D$3233,2,FALSE)</f>
        <v>0</v>
      </c>
      <c r="O2599" s="4" t="str">
        <f>VLOOKUP(B2599,imbin!$B$4:$D$3233,3,FALSE)</f>
        <v>Submittal</v>
      </c>
      <c r="P2599" s="4">
        <f>IF(ISNA(VLOOKUP(B2599,rampbin!$B$4:$G$1697,6,FALSE)),2,VLOOKUP(B2599,rampbin!$B$4:$G$1697,6,FALSE))</f>
        <v>2</v>
      </c>
      <c r="Q2599" s="4" t="str">
        <f>IF(ISNA(VLOOKUP(B2599,rampbin!$B$4:$G$1697,5,FALSE)),"MOVES",VLOOKUP(B2599,rampbin!$B$4:$G$1697,5,FALSE))</f>
        <v>MOVES</v>
      </c>
      <c r="R2599" s="4" t="s">
        <v>1880</v>
      </c>
      <c r="S2599" s="6" t="s">
        <v>1851</v>
      </c>
      <c r="T2599" s="4">
        <f>VLOOKUP(B2599,meanLDage!$B$3:$E$3145,4,FALSE)</f>
        <v>4</v>
      </c>
      <c r="U2599" s="32">
        <f>VLOOKUP(B2599,meanLDage!$B$3:$E$3145,2,FALSE)</f>
        <v>11.330625221109667</v>
      </c>
      <c r="V2599" s="4" t="str">
        <f t="shared" si="281"/>
        <v>48_L_178011000_0_3_2</v>
      </c>
      <c r="W2599" s="4">
        <v>48217</v>
      </c>
      <c r="X2599" s="6"/>
      <c r="Y2599" s="8">
        <f t="shared" si="282"/>
        <v>48217</v>
      </c>
      <c r="Z2599" s="6" t="b">
        <f t="shared" si="280"/>
        <v>0</v>
      </c>
      <c r="AA2599" s="6">
        <f t="shared" si="283"/>
        <v>48309</v>
      </c>
      <c r="AB2599" s="4">
        <f t="shared" si="284"/>
        <v>4</v>
      </c>
      <c r="AC2599" s="32">
        <f t="shared" si="285"/>
        <v>11.330625221109667</v>
      </c>
      <c r="AD2599" s="4">
        <f>VLOOKUP($B2599,meanLDage!$Z$3:$AC$3145,4,FALSE)</f>
        <v>3</v>
      </c>
      <c r="AE2599" s="32">
        <f>VLOOKUP($B2599,meanLDage!$Z$3:$AC$3145,2,FALSE)</f>
        <v>10.642949424187115</v>
      </c>
      <c r="AF2599" s="6">
        <f>VLOOKUP(V2599,'2017 rep county selection'!$A$1:$C$281,3,FALSE)</f>
        <v>48309</v>
      </c>
      <c r="AH2599" s="9">
        <f t="shared" si="286"/>
        <v>48309</v>
      </c>
    </row>
    <row r="2600" spans="1:34" ht="15.75" customHeight="1" x14ac:dyDescent="0.3">
      <c r="A2600" s="4">
        <v>48</v>
      </c>
      <c r="B2600" s="4">
        <v>48219</v>
      </c>
      <c r="C2600" s="6" t="s">
        <v>2298</v>
      </c>
      <c r="D2600" s="6" t="s">
        <v>1567</v>
      </c>
      <c r="E2600" s="4">
        <v>48303</v>
      </c>
      <c r="F2600" s="4">
        <v>48303</v>
      </c>
      <c r="G2600" s="4">
        <v>48303</v>
      </c>
      <c r="H2600" s="37">
        <v>314384837</v>
      </c>
      <c r="I2600" s="37">
        <v>292461402.61408699</v>
      </c>
      <c r="J2600" s="37">
        <v>315335808.24952698</v>
      </c>
      <c r="K2600" s="4" t="str">
        <f>VLOOKUP(B2600,altitude!$B$3:$E$3232,4)</f>
        <v>L</v>
      </c>
      <c r="L2600" s="4">
        <f>VLOOKUP(B2600,fuelregion!$C$5:$D$3233,2,FALSE)</f>
        <v>300001000</v>
      </c>
      <c r="M2600" s="4">
        <f>VLOOKUP(B2600,fuelregion!$H$5:$I$3113,2,FALSE)</f>
        <v>300001000</v>
      </c>
      <c r="N2600" s="4">
        <f>VLOOKUP(B2600,imbin!$B$4:$D$3233,2,FALSE)</f>
        <v>0</v>
      </c>
      <c r="O2600" s="4" t="str">
        <f>VLOOKUP(B2600,imbin!$B$4:$D$3233,3,FALSE)</f>
        <v>Submittal</v>
      </c>
      <c r="P2600" s="4">
        <f>IF(ISNA(VLOOKUP(B2600,rampbin!$B$4:$G$1697,6,FALSE)),2,VLOOKUP(B2600,rampbin!$B$4:$G$1697,6,FALSE))</f>
        <v>2</v>
      </c>
      <c r="Q2600" s="4" t="str">
        <f>IF(ISNA(VLOOKUP(B2600,rampbin!$B$4:$G$1697,5,FALSE)),"MOVES",VLOOKUP(B2600,rampbin!$B$4:$G$1697,5,FALSE))</f>
        <v>MOVES</v>
      </c>
      <c r="R2600" s="4" t="s">
        <v>1880</v>
      </c>
      <c r="S2600" s="6" t="s">
        <v>1851</v>
      </c>
      <c r="T2600" s="4">
        <f>VLOOKUP(B2600,meanLDage!$B$3:$E$3145,4,FALSE)</f>
        <v>3</v>
      </c>
      <c r="U2600" s="32">
        <f>VLOOKUP(B2600,meanLDage!$B$3:$E$3145,2,FALSE)</f>
        <v>9.8795206279469809</v>
      </c>
      <c r="V2600" s="4" t="str">
        <f t="shared" si="281"/>
        <v>48_L_300001000_0_3_2</v>
      </c>
      <c r="W2600" s="4">
        <v>48303</v>
      </c>
      <c r="X2600" s="6"/>
      <c r="Y2600" s="8">
        <f t="shared" si="282"/>
        <v>48303</v>
      </c>
      <c r="Z2600" s="6" t="b">
        <f t="shared" si="280"/>
        <v>1</v>
      </c>
      <c r="AA2600" s="6">
        <f t="shared" si="283"/>
        <v>48303</v>
      </c>
      <c r="AB2600" s="4">
        <f t="shared" si="284"/>
        <v>3</v>
      </c>
      <c r="AC2600" s="32">
        <f t="shared" si="285"/>
        <v>9.8795206279469809</v>
      </c>
      <c r="AD2600" s="4">
        <f>VLOOKUP($B2600,meanLDage!$Z$3:$AC$3145,4,FALSE)</f>
        <v>3</v>
      </c>
      <c r="AE2600" s="32">
        <f>VLOOKUP($B2600,meanLDage!$Z$3:$AC$3145,2,FALSE)</f>
        <v>9.3220294622697626</v>
      </c>
      <c r="AF2600" s="6">
        <f>VLOOKUP(V2600,'2017 rep county selection'!$A$1:$C$281,3,FALSE)</f>
        <v>48479</v>
      </c>
      <c r="AH2600" s="9">
        <f t="shared" si="286"/>
        <v>48479</v>
      </c>
    </row>
    <row r="2601" spans="1:34" ht="15.75" customHeight="1" x14ac:dyDescent="0.3">
      <c r="A2601" s="4">
        <v>48</v>
      </c>
      <c r="B2601" s="4">
        <v>48221</v>
      </c>
      <c r="C2601" s="6" t="s">
        <v>2298</v>
      </c>
      <c r="D2601" s="6" t="s">
        <v>1568</v>
      </c>
      <c r="E2601" s="4">
        <v>48221</v>
      </c>
      <c r="F2601" s="4">
        <v>48221</v>
      </c>
      <c r="G2601" s="4">
        <v>48221</v>
      </c>
      <c r="H2601" s="37">
        <v>445035706</v>
      </c>
      <c r="I2601" s="37">
        <v>573246535.57370305</v>
      </c>
      <c r="J2601" s="37">
        <v>618082105.90792596</v>
      </c>
      <c r="K2601" s="4" t="str">
        <f>VLOOKUP(B2601,altitude!$B$3:$E$3232,4)</f>
        <v>L</v>
      </c>
      <c r="L2601" s="4">
        <f>VLOOKUP(B2601,fuelregion!$C$5:$D$3233,2,FALSE)</f>
        <v>178011000</v>
      </c>
      <c r="M2601" s="4">
        <f>VLOOKUP(B2601,fuelregion!$H$5:$I$3113,2,FALSE)</f>
        <v>178011000</v>
      </c>
      <c r="N2601" s="4">
        <f>VLOOKUP(B2601,imbin!$B$4:$D$3233,2,FALSE)</f>
        <v>0</v>
      </c>
      <c r="O2601" s="4" t="str">
        <f>VLOOKUP(B2601,imbin!$B$4:$D$3233,3,FALSE)</f>
        <v>Submittal</v>
      </c>
      <c r="P2601" s="4">
        <f>IF(ISNA(VLOOKUP(B2601,rampbin!$B$4:$G$1697,6,FALSE)),2,VLOOKUP(B2601,rampbin!$B$4:$G$1697,6,FALSE))</f>
        <v>2</v>
      </c>
      <c r="Q2601" s="4" t="str">
        <f>IF(ISNA(VLOOKUP(B2601,rampbin!$B$4:$G$1697,5,FALSE)),"MOVES",VLOOKUP(B2601,rampbin!$B$4:$G$1697,5,FALSE))</f>
        <v>MOVES</v>
      </c>
      <c r="R2601" s="4" t="s">
        <v>1877</v>
      </c>
      <c r="S2601" s="6" t="s">
        <v>2187</v>
      </c>
      <c r="T2601" s="4">
        <f>VLOOKUP(B2601,meanLDage!$B$3:$E$3145,4,FALSE)</f>
        <v>3</v>
      </c>
      <c r="U2601" s="32">
        <f>VLOOKUP(B2601,meanLDage!$B$3:$E$3145,2,FALSE)</f>
        <v>9.2920841211884806</v>
      </c>
      <c r="V2601" s="4" t="str">
        <f t="shared" si="281"/>
        <v>48_L_178011000_0_2_2</v>
      </c>
      <c r="W2601" s="4">
        <v>48309</v>
      </c>
      <c r="X2601" s="6"/>
      <c r="Y2601" s="8">
        <f t="shared" si="282"/>
        <v>48309</v>
      </c>
      <c r="Z2601" s="6" t="b">
        <f t="shared" si="280"/>
        <v>0</v>
      </c>
      <c r="AA2601" s="6">
        <f t="shared" si="283"/>
        <v>48221</v>
      </c>
      <c r="AB2601" s="4">
        <f t="shared" si="284"/>
        <v>3</v>
      </c>
      <c r="AC2601" s="32">
        <f t="shared" si="285"/>
        <v>9.2920841211884806</v>
      </c>
      <c r="AD2601" s="4">
        <f>VLOOKUP($B2601,meanLDage!$Z$3:$AC$3145,4,FALSE)</f>
        <v>2</v>
      </c>
      <c r="AE2601" s="32">
        <f>VLOOKUP($B2601,meanLDage!$Z$3:$AC$3145,2,FALSE)</f>
        <v>8.7264831042045063</v>
      </c>
      <c r="AF2601" s="6">
        <f>VLOOKUP(V2601,'2017 rep county selection'!$A$1:$C$281,3,FALSE)</f>
        <v>48029</v>
      </c>
      <c r="AH2601" s="9">
        <f t="shared" si="286"/>
        <v>48029</v>
      </c>
    </row>
    <row r="2602" spans="1:34" ht="15.75" customHeight="1" x14ac:dyDescent="0.3">
      <c r="A2602" s="4">
        <v>48</v>
      </c>
      <c r="B2602" s="4">
        <v>48223</v>
      </c>
      <c r="C2602" s="6" t="s">
        <v>2298</v>
      </c>
      <c r="D2602" s="6" t="s">
        <v>694</v>
      </c>
      <c r="E2602" s="4">
        <v>48309</v>
      </c>
      <c r="F2602" s="4">
        <v>48309</v>
      </c>
      <c r="G2602" s="4">
        <v>48309</v>
      </c>
      <c r="H2602" s="37">
        <v>608962414</v>
      </c>
      <c r="I2602" s="37">
        <v>575655987.03941095</v>
      </c>
      <c r="J2602" s="37">
        <v>620680008.80244899</v>
      </c>
      <c r="K2602" s="4" t="str">
        <f>VLOOKUP(B2602,altitude!$B$3:$E$3232,4)</f>
        <v>L</v>
      </c>
      <c r="L2602" s="4">
        <f>VLOOKUP(B2602,fuelregion!$C$5:$D$3233,2,FALSE)</f>
        <v>178011000</v>
      </c>
      <c r="M2602" s="4">
        <f>VLOOKUP(B2602,fuelregion!$H$5:$I$3113,2,FALSE)</f>
        <v>178011000</v>
      </c>
      <c r="N2602" s="4">
        <f>VLOOKUP(B2602,imbin!$B$4:$D$3233,2,FALSE)</f>
        <v>0</v>
      </c>
      <c r="O2602" s="4" t="str">
        <f>VLOOKUP(B2602,imbin!$B$4:$D$3233,3,FALSE)</f>
        <v>Submittal</v>
      </c>
      <c r="P2602" s="4">
        <f>IF(ISNA(VLOOKUP(B2602,rampbin!$B$4:$G$1697,6,FALSE)),2,VLOOKUP(B2602,rampbin!$B$4:$G$1697,6,FALSE))</f>
        <v>2</v>
      </c>
      <c r="Q2602" s="4" t="str">
        <f>IF(ISNA(VLOOKUP(B2602,rampbin!$B$4:$G$1697,5,FALSE)),"MOVES",VLOOKUP(B2602,rampbin!$B$4:$G$1697,5,FALSE))</f>
        <v>MOVES</v>
      </c>
      <c r="R2602" s="4" t="s">
        <v>1880</v>
      </c>
      <c r="S2602" s="6" t="s">
        <v>1851</v>
      </c>
      <c r="T2602" s="4">
        <f>VLOOKUP(B2602,meanLDage!$B$3:$E$3145,4,FALSE)</f>
        <v>3</v>
      </c>
      <c r="U2602" s="32">
        <f>VLOOKUP(B2602,meanLDage!$B$3:$E$3145,2,FALSE)</f>
        <v>10.889358050866168</v>
      </c>
      <c r="V2602" s="4" t="str">
        <f t="shared" si="281"/>
        <v>48_L_178011000_0_3_2</v>
      </c>
      <c r="W2602" s="4">
        <v>48309</v>
      </c>
      <c r="X2602" s="6"/>
      <c r="Y2602" s="8">
        <f t="shared" si="282"/>
        <v>48309</v>
      </c>
      <c r="Z2602" s="6" t="b">
        <f t="shared" si="280"/>
        <v>1</v>
      </c>
      <c r="AA2602" s="6">
        <f t="shared" si="283"/>
        <v>48309</v>
      </c>
      <c r="AB2602" s="4">
        <f t="shared" si="284"/>
        <v>3</v>
      </c>
      <c r="AC2602" s="32">
        <f t="shared" si="285"/>
        <v>10.889358050866168</v>
      </c>
      <c r="AD2602" s="4">
        <f>VLOOKUP($B2602,meanLDage!$Z$3:$AC$3145,4,FALSE)</f>
        <v>3</v>
      </c>
      <c r="AE2602" s="32">
        <f>VLOOKUP($B2602,meanLDage!$Z$3:$AC$3145,2,FALSE)</f>
        <v>10.28730902342061</v>
      </c>
      <c r="AF2602" s="6">
        <f>VLOOKUP(V2602,'2017 rep county selection'!$A$1:$C$281,3,FALSE)</f>
        <v>48309</v>
      </c>
      <c r="AH2602" s="9">
        <f t="shared" si="286"/>
        <v>48309</v>
      </c>
    </row>
    <row r="2603" spans="1:34" ht="15.75" customHeight="1" x14ac:dyDescent="0.3">
      <c r="A2603" s="4">
        <v>48</v>
      </c>
      <c r="B2603" s="4">
        <v>48225</v>
      </c>
      <c r="C2603" s="6" t="s">
        <v>2298</v>
      </c>
      <c r="D2603" s="6" t="s">
        <v>41</v>
      </c>
      <c r="E2603" s="4">
        <v>48309</v>
      </c>
      <c r="F2603" s="4">
        <v>48309</v>
      </c>
      <c r="G2603" s="4">
        <v>48309</v>
      </c>
      <c r="H2603" s="37">
        <v>266930542</v>
      </c>
      <c r="I2603" s="37">
        <v>247358654.07430801</v>
      </c>
      <c r="J2603" s="37">
        <v>266705419.63624501</v>
      </c>
      <c r="K2603" s="4" t="str">
        <f>VLOOKUP(B2603,altitude!$B$3:$E$3232,4)</f>
        <v>L</v>
      </c>
      <c r="L2603" s="4">
        <f>VLOOKUP(B2603,fuelregion!$C$5:$D$3233,2,FALSE)</f>
        <v>178011000</v>
      </c>
      <c r="M2603" s="4">
        <f>VLOOKUP(B2603,fuelregion!$H$5:$I$3113,2,FALSE)</f>
        <v>178011000</v>
      </c>
      <c r="N2603" s="4">
        <f>VLOOKUP(B2603,imbin!$B$4:$D$3233,2,FALSE)</f>
        <v>0</v>
      </c>
      <c r="O2603" s="4" t="str">
        <f>VLOOKUP(B2603,imbin!$B$4:$D$3233,3,FALSE)</f>
        <v>Submittal</v>
      </c>
      <c r="P2603" s="4">
        <f>IF(ISNA(VLOOKUP(B2603,rampbin!$B$4:$G$1697,6,FALSE)),2,VLOOKUP(B2603,rampbin!$B$4:$G$1697,6,FALSE))</f>
        <v>2</v>
      </c>
      <c r="Q2603" s="4" t="str">
        <f>IF(ISNA(VLOOKUP(B2603,rampbin!$B$4:$G$1697,5,FALSE)),"MOVES",VLOOKUP(B2603,rampbin!$B$4:$G$1697,5,FALSE))</f>
        <v>MOVES</v>
      </c>
      <c r="R2603" s="4" t="s">
        <v>1880</v>
      </c>
      <c r="S2603" s="6" t="s">
        <v>1851</v>
      </c>
      <c r="T2603" s="4">
        <f>VLOOKUP(B2603,meanLDage!$B$3:$E$3145,4,FALSE)</f>
        <v>3</v>
      </c>
      <c r="U2603" s="32">
        <f>VLOOKUP(B2603,meanLDage!$B$3:$E$3145,2,FALSE)</f>
        <v>10.891884155080039</v>
      </c>
      <c r="V2603" s="4" t="str">
        <f t="shared" si="281"/>
        <v>48_L_178011000_0_3_2</v>
      </c>
      <c r="W2603" s="4">
        <v>48309</v>
      </c>
      <c r="X2603" s="6"/>
      <c r="Y2603" s="8">
        <f t="shared" si="282"/>
        <v>48309</v>
      </c>
      <c r="Z2603" s="6" t="b">
        <f t="shared" si="280"/>
        <v>1</v>
      </c>
      <c r="AA2603" s="6">
        <f t="shared" si="283"/>
        <v>48309</v>
      </c>
      <c r="AB2603" s="4">
        <f t="shared" si="284"/>
        <v>3</v>
      </c>
      <c r="AC2603" s="32">
        <f t="shared" si="285"/>
        <v>10.891884155080039</v>
      </c>
      <c r="AD2603" s="4">
        <f>VLOOKUP($B2603,meanLDage!$Z$3:$AC$3145,4,FALSE)</f>
        <v>3</v>
      </c>
      <c r="AE2603" s="32">
        <f>VLOOKUP($B2603,meanLDage!$Z$3:$AC$3145,2,FALSE)</f>
        <v>10.26539123515229</v>
      </c>
      <c r="AF2603" s="6">
        <f>VLOOKUP(V2603,'2017 rep county selection'!$A$1:$C$281,3,FALSE)</f>
        <v>48309</v>
      </c>
      <c r="AH2603" s="9">
        <f t="shared" si="286"/>
        <v>48309</v>
      </c>
    </row>
    <row r="2604" spans="1:34" ht="15.75" customHeight="1" x14ac:dyDescent="0.3">
      <c r="A2604" s="4">
        <v>48</v>
      </c>
      <c r="B2604" s="4">
        <v>48227</v>
      </c>
      <c r="C2604" s="6" t="s">
        <v>2298</v>
      </c>
      <c r="D2604" s="6" t="s">
        <v>113</v>
      </c>
      <c r="E2604" s="4">
        <v>48303</v>
      </c>
      <c r="F2604" s="4">
        <v>48303</v>
      </c>
      <c r="G2604" s="4">
        <v>48303</v>
      </c>
      <c r="H2604" s="37">
        <v>444606431</v>
      </c>
      <c r="I2604" s="37">
        <v>441655191.58119798</v>
      </c>
      <c r="J2604" s="37">
        <v>476198553.249551</v>
      </c>
      <c r="K2604" s="4" t="str">
        <f>VLOOKUP(B2604,altitude!$B$3:$E$3232,4)</f>
        <v>L</v>
      </c>
      <c r="L2604" s="4">
        <f>VLOOKUP(B2604,fuelregion!$C$5:$D$3233,2,FALSE)</f>
        <v>300001000</v>
      </c>
      <c r="M2604" s="4">
        <f>VLOOKUP(B2604,fuelregion!$H$5:$I$3113,2,FALSE)</f>
        <v>300001000</v>
      </c>
      <c r="N2604" s="4">
        <f>VLOOKUP(B2604,imbin!$B$4:$D$3233,2,FALSE)</f>
        <v>0</v>
      </c>
      <c r="O2604" s="4" t="str">
        <f>VLOOKUP(B2604,imbin!$B$4:$D$3233,3,FALSE)</f>
        <v>Submittal</v>
      </c>
      <c r="P2604" s="4">
        <f>IF(ISNA(VLOOKUP(B2604,rampbin!$B$4:$G$1697,6,FALSE)),2,VLOOKUP(B2604,rampbin!$B$4:$G$1697,6,FALSE))</f>
        <v>2</v>
      </c>
      <c r="Q2604" s="4" t="str">
        <f>IF(ISNA(VLOOKUP(B2604,rampbin!$B$4:$G$1697,5,FALSE)),"MOVES",VLOOKUP(B2604,rampbin!$B$4:$G$1697,5,FALSE))</f>
        <v>MOVES</v>
      </c>
      <c r="R2604" s="4" t="s">
        <v>1880</v>
      </c>
      <c r="S2604" s="6" t="s">
        <v>1851</v>
      </c>
      <c r="T2604" s="4">
        <f>VLOOKUP(B2604,meanLDage!$B$3:$E$3145,4,FALSE)</f>
        <v>3</v>
      </c>
      <c r="U2604" s="32">
        <f>VLOOKUP(B2604,meanLDage!$B$3:$E$3145,2,FALSE)</f>
        <v>9.6285416591682758</v>
      </c>
      <c r="V2604" s="4" t="str">
        <f t="shared" si="281"/>
        <v>48_L_300001000_0_3_2</v>
      </c>
      <c r="W2604" s="4">
        <v>48303</v>
      </c>
      <c r="X2604" s="6"/>
      <c r="Y2604" s="8">
        <f t="shared" si="282"/>
        <v>48303</v>
      </c>
      <c r="Z2604" s="6" t="b">
        <f t="shared" si="280"/>
        <v>1</v>
      </c>
      <c r="AA2604" s="6">
        <f t="shared" si="283"/>
        <v>48303</v>
      </c>
      <c r="AB2604" s="4">
        <f t="shared" si="284"/>
        <v>3</v>
      </c>
      <c r="AC2604" s="32">
        <f t="shared" si="285"/>
        <v>9.6285416591682758</v>
      </c>
      <c r="AD2604" s="4">
        <f>VLOOKUP($B2604,meanLDage!$Z$3:$AC$3145,4,FALSE)</f>
        <v>3</v>
      </c>
      <c r="AE2604" s="32">
        <f>VLOOKUP($B2604,meanLDage!$Z$3:$AC$3145,2,FALSE)</f>
        <v>9.0648802575242176</v>
      </c>
      <c r="AF2604" s="6">
        <f>VLOOKUP(V2604,'2017 rep county selection'!$A$1:$C$281,3,FALSE)</f>
        <v>48479</v>
      </c>
      <c r="AH2604" s="9">
        <f t="shared" si="286"/>
        <v>48479</v>
      </c>
    </row>
    <row r="2605" spans="1:34" ht="15.75" customHeight="1" x14ac:dyDescent="0.3">
      <c r="A2605" s="4">
        <v>48</v>
      </c>
      <c r="B2605" s="4">
        <v>48229</v>
      </c>
      <c r="C2605" s="6" t="s">
        <v>2298</v>
      </c>
      <c r="D2605" s="6" t="s">
        <v>1569</v>
      </c>
      <c r="E2605" s="4">
        <v>48229</v>
      </c>
      <c r="F2605" s="4">
        <v>48229</v>
      </c>
      <c r="G2605" s="4">
        <v>48229</v>
      </c>
      <c r="H2605" s="37">
        <v>462504863</v>
      </c>
      <c r="I2605" s="37">
        <v>441276657.14834601</v>
      </c>
      <c r="J2605" s="37">
        <v>475790412.34391898</v>
      </c>
      <c r="K2605" s="4" t="str">
        <f>VLOOKUP(B2605,altitude!$B$3:$E$3232,4)</f>
        <v>L</v>
      </c>
      <c r="L2605" s="4">
        <f>VLOOKUP(B2605,fuelregion!$C$5:$D$3233,2,FALSE)</f>
        <v>300001000</v>
      </c>
      <c r="M2605" s="4">
        <f>VLOOKUP(B2605,fuelregion!$H$5:$I$3113,2,FALSE)</f>
        <v>300001000</v>
      </c>
      <c r="N2605" s="4">
        <f>VLOOKUP(B2605,imbin!$B$4:$D$3233,2,FALSE)</f>
        <v>0</v>
      </c>
      <c r="O2605" s="4" t="str">
        <f>VLOOKUP(B2605,imbin!$B$4:$D$3233,3,FALSE)</f>
        <v>Submittal</v>
      </c>
      <c r="P2605" s="4">
        <f>IF(ISNA(VLOOKUP(B2605,rampbin!$B$4:$G$1697,6,FALSE)),2,VLOOKUP(B2605,rampbin!$B$4:$G$1697,6,FALSE))</f>
        <v>2</v>
      </c>
      <c r="Q2605" s="4" t="str">
        <f>IF(ISNA(VLOOKUP(B2605,rampbin!$B$4:$G$1697,5,FALSE)),"MOVES",VLOOKUP(B2605,rampbin!$B$4:$G$1697,5,FALSE))</f>
        <v>MOVES</v>
      </c>
      <c r="R2605" s="4" t="s">
        <v>1877</v>
      </c>
      <c r="S2605" s="6" t="s">
        <v>2190</v>
      </c>
      <c r="T2605" s="4">
        <f>VLOOKUP(B2605,meanLDage!$B$3:$E$3145,4,FALSE)</f>
        <v>5</v>
      </c>
      <c r="U2605" s="32">
        <f>VLOOKUP(B2605,meanLDage!$B$3:$E$3145,2,FALSE)</f>
        <v>13.124484441324775</v>
      </c>
      <c r="V2605" s="4" t="str">
        <f t="shared" si="281"/>
        <v>48_L_300001000_0_4_2</v>
      </c>
      <c r="W2605" s="4">
        <v>48229</v>
      </c>
      <c r="X2605" s="6"/>
      <c r="Y2605" s="8">
        <f t="shared" si="282"/>
        <v>48229</v>
      </c>
      <c r="Z2605" s="6" t="b">
        <f t="shared" si="280"/>
        <v>1</v>
      </c>
      <c r="AA2605" s="6">
        <f t="shared" si="283"/>
        <v>48229</v>
      </c>
      <c r="AB2605" s="4">
        <f t="shared" si="284"/>
        <v>5</v>
      </c>
      <c r="AC2605" s="32">
        <f t="shared" si="285"/>
        <v>13.124484441324775</v>
      </c>
      <c r="AD2605" s="4">
        <f>VLOOKUP($B2605,meanLDage!$Z$3:$AC$3145,4,FALSE)</f>
        <v>4</v>
      </c>
      <c r="AE2605" s="32">
        <f>VLOOKUP($B2605,meanLDage!$Z$3:$AC$3145,2,FALSE)</f>
        <v>12.561208052309766</v>
      </c>
      <c r="AF2605" s="6">
        <f>VLOOKUP(V2605,'2017 rep county selection'!$A$1:$C$281,3,FALSE)</f>
        <v>48229</v>
      </c>
      <c r="AH2605" s="9">
        <f t="shared" si="286"/>
        <v>48229</v>
      </c>
    </row>
    <row r="2606" spans="1:34" ht="15.75" customHeight="1" x14ac:dyDescent="0.3">
      <c r="A2606" s="4">
        <v>48</v>
      </c>
      <c r="B2606" s="4">
        <v>48231</v>
      </c>
      <c r="C2606" s="6" t="s">
        <v>2298</v>
      </c>
      <c r="D2606" s="6" t="s">
        <v>1570</v>
      </c>
      <c r="E2606" s="4">
        <v>48231</v>
      </c>
      <c r="F2606" s="4">
        <v>48231</v>
      </c>
      <c r="G2606" s="4">
        <v>48231</v>
      </c>
      <c r="H2606" s="37">
        <v>1048802763</v>
      </c>
      <c r="I2606" s="37">
        <v>1622734140.05615</v>
      </c>
      <c r="J2606" s="37">
        <v>1749653722.0316701</v>
      </c>
      <c r="K2606" s="4" t="str">
        <f>VLOOKUP(B2606,altitude!$B$3:$E$3232,4)</f>
        <v>L</v>
      </c>
      <c r="L2606" s="4">
        <f>VLOOKUP(B2606,fuelregion!$C$5:$D$3233,2,FALSE)</f>
        <v>178011000</v>
      </c>
      <c r="M2606" s="4">
        <f>VLOOKUP(B2606,fuelregion!$H$5:$I$3113,2,FALSE)</f>
        <v>178011000</v>
      </c>
      <c r="N2606" s="4">
        <f>VLOOKUP(B2606,imbin!$B$4:$D$3233,2,FALSE)</f>
        <v>0</v>
      </c>
      <c r="O2606" s="4" t="str">
        <f>VLOOKUP(B2606,imbin!$B$4:$D$3233,3,FALSE)</f>
        <v>Submittal</v>
      </c>
      <c r="P2606" s="4">
        <f>IF(ISNA(VLOOKUP(B2606,rampbin!$B$4:$G$1697,6,FALSE)),2,VLOOKUP(B2606,rampbin!$B$4:$G$1697,6,FALSE))</f>
        <v>2</v>
      </c>
      <c r="Q2606" s="4" t="str">
        <f>IF(ISNA(VLOOKUP(B2606,rampbin!$B$4:$G$1697,5,FALSE)),"MOVES",VLOOKUP(B2606,rampbin!$B$4:$G$1697,5,FALSE))</f>
        <v>MOVES</v>
      </c>
      <c r="R2606" s="4" t="s">
        <v>1877</v>
      </c>
      <c r="S2606" s="6" t="s">
        <v>2187</v>
      </c>
      <c r="T2606" s="4">
        <f>VLOOKUP(B2606,meanLDage!$B$3:$E$3145,4,FALSE)</f>
        <v>3</v>
      </c>
      <c r="U2606" s="32">
        <f>VLOOKUP(B2606,meanLDage!$B$3:$E$3145,2,FALSE)</f>
        <v>10.835273286397983</v>
      </c>
      <c r="V2606" s="4" t="str">
        <f t="shared" si="281"/>
        <v>48_L_178011000_0_3_2</v>
      </c>
      <c r="W2606" s="4">
        <v>48309</v>
      </c>
      <c r="X2606" s="6"/>
      <c r="Y2606" s="8">
        <f t="shared" si="282"/>
        <v>48309</v>
      </c>
      <c r="Z2606" s="6" t="b">
        <f t="shared" si="280"/>
        <v>0</v>
      </c>
      <c r="AA2606" s="6">
        <f t="shared" si="283"/>
        <v>48231</v>
      </c>
      <c r="AB2606" s="4">
        <f t="shared" si="284"/>
        <v>3</v>
      </c>
      <c r="AC2606" s="32">
        <f t="shared" si="285"/>
        <v>10.835273286397983</v>
      </c>
      <c r="AD2606" s="4">
        <f>VLOOKUP($B2606,meanLDage!$Z$3:$AC$3145,4,FALSE)</f>
        <v>3</v>
      </c>
      <c r="AE2606" s="32">
        <f>VLOOKUP($B2606,meanLDage!$Z$3:$AC$3145,2,FALSE)</f>
        <v>10.178123967207169</v>
      </c>
      <c r="AF2606" s="6">
        <f>VLOOKUP(V2606,'2017 rep county selection'!$A$1:$C$281,3,FALSE)</f>
        <v>48309</v>
      </c>
      <c r="AH2606" s="9">
        <f t="shared" si="286"/>
        <v>48309</v>
      </c>
    </row>
    <row r="2607" spans="1:34" ht="15.75" customHeight="1" x14ac:dyDescent="0.3">
      <c r="A2607" s="4">
        <v>48</v>
      </c>
      <c r="B2607" s="4">
        <v>48233</v>
      </c>
      <c r="C2607" s="6" t="s">
        <v>2298</v>
      </c>
      <c r="D2607" s="6" t="s">
        <v>1452</v>
      </c>
      <c r="E2607" s="4">
        <v>48303</v>
      </c>
      <c r="F2607" s="4">
        <v>48303</v>
      </c>
      <c r="G2607" s="4">
        <v>48303</v>
      </c>
      <c r="H2607" s="37">
        <v>174438896</v>
      </c>
      <c r="I2607" s="37">
        <v>142090791.72457799</v>
      </c>
      <c r="J2607" s="37">
        <v>153204198.06934199</v>
      </c>
      <c r="K2607" s="4" t="str">
        <f>VLOOKUP(B2607,altitude!$B$3:$E$3232,4)</f>
        <v>L</v>
      </c>
      <c r="L2607" s="4">
        <f>VLOOKUP(B2607,fuelregion!$C$5:$D$3233,2,FALSE)</f>
        <v>300001000</v>
      </c>
      <c r="M2607" s="4">
        <f>VLOOKUP(B2607,fuelregion!$H$5:$I$3113,2,FALSE)</f>
        <v>300001000</v>
      </c>
      <c r="N2607" s="4">
        <f>VLOOKUP(B2607,imbin!$B$4:$D$3233,2,FALSE)</f>
        <v>0</v>
      </c>
      <c r="O2607" s="4" t="str">
        <f>VLOOKUP(B2607,imbin!$B$4:$D$3233,3,FALSE)</f>
        <v>Submittal</v>
      </c>
      <c r="P2607" s="4">
        <f>IF(ISNA(VLOOKUP(B2607,rampbin!$B$4:$G$1697,6,FALSE)),2,VLOOKUP(B2607,rampbin!$B$4:$G$1697,6,FALSE))</f>
        <v>2</v>
      </c>
      <c r="Q2607" s="4" t="str">
        <f>IF(ISNA(VLOOKUP(B2607,rampbin!$B$4:$G$1697,5,FALSE)),"MOVES",VLOOKUP(B2607,rampbin!$B$4:$G$1697,5,FALSE))</f>
        <v>MOVES</v>
      </c>
      <c r="R2607" s="4" t="s">
        <v>1880</v>
      </c>
      <c r="S2607" s="6" t="s">
        <v>1851</v>
      </c>
      <c r="T2607" s="4">
        <f>VLOOKUP(B2607,meanLDage!$B$3:$E$3145,4,FALSE)</f>
        <v>4</v>
      </c>
      <c r="U2607" s="32">
        <f>VLOOKUP(B2607,meanLDage!$B$3:$E$3145,2,FALSE)</f>
        <v>11.018805364264171</v>
      </c>
      <c r="V2607" s="4" t="str">
        <f t="shared" si="281"/>
        <v>48_L_300001000_0_3_2</v>
      </c>
      <c r="W2607" s="4">
        <v>48375</v>
      </c>
      <c r="X2607" s="6"/>
      <c r="Y2607" s="8">
        <f t="shared" si="282"/>
        <v>48375</v>
      </c>
      <c r="Z2607" s="6" t="b">
        <f t="shared" si="280"/>
        <v>0</v>
      </c>
      <c r="AA2607" s="6">
        <f t="shared" si="283"/>
        <v>48303</v>
      </c>
      <c r="AB2607" s="4">
        <f t="shared" si="284"/>
        <v>4</v>
      </c>
      <c r="AC2607" s="32">
        <f t="shared" si="285"/>
        <v>11.018805364264171</v>
      </c>
      <c r="AD2607" s="4">
        <f>VLOOKUP($B2607,meanLDage!$Z$3:$AC$3145,4,FALSE)</f>
        <v>3</v>
      </c>
      <c r="AE2607" s="32">
        <f>VLOOKUP($B2607,meanLDage!$Z$3:$AC$3145,2,FALSE)</f>
        <v>10.293321357122561</v>
      </c>
      <c r="AF2607" s="6">
        <f>VLOOKUP(V2607,'2017 rep county selection'!$A$1:$C$281,3,FALSE)</f>
        <v>48479</v>
      </c>
      <c r="AH2607" s="9">
        <f t="shared" si="286"/>
        <v>48479</v>
      </c>
    </row>
    <row r="2608" spans="1:34" ht="15.75" customHeight="1" x14ac:dyDescent="0.3">
      <c r="A2608" s="4">
        <v>48</v>
      </c>
      <c r="B2608" s="4">
        <v>48235</v>
      </c>
      <c r="C2608" s="6" t="s">
        <v>2298</v>
      </c>
      <c r="D2608" s="6" t="s">
        <v>1571</v>
      </c>
      <c r="E2608" s="4">
        <v>48479</v>
      </c>
      <c r="F2608" s="4">
        <v>48479</v>
      </c>
      <c r="G2608" s="4">
        <v>48479</v>
      </c>
      <c r="H2608" s="37">
        <v>47290772</v>
      </c>
      <c r="I2608" s="37">
        <v>74819965.441325203</v>
      </c>
      <c r="J2608" s="37">
        <v>80671890.598253399</v>
      </c>
      <c r="K2608" s="4" t="str">
        <f>VLOOKUP(B2608,altitude!$B$3:$E$3232,4)</f>
        <v>L</v>
      </c>
      <c r="L2608" s="4">
        <f>VLOOKUP(B2608,fuelregion!$C$5:$D$3233,2,FALSE)</f>
        <v>300001000</v>
      </c>
      <c r="M2608" s="4">
        <f>VLOOKUP(B2608,fuelregion!$H$5:$I$3113,2,FALSE)</f>
        <v>300001000</v>
      </c>
      <c r="N2608" s="4">
        <f>VLOOKUP(B2608,imbin!$B$4:$D$3233,2,FALSE)</f>
        <v>0</v>
      </c>
      <c r="O2608" s="4" t="str">
        <f>VLOOKUP(B2608,imbin!$B$4:$D$3233,3,FALSE)</f>
        <v>Submittal</v>
      </c>
      <c r="P2608" s="4">
        <f>IF(ISNA(VLOOKUP(B2608,rampbin!$B$4:$G$1697,6,FALSE)),2,VLOOKUP(B2608,rampbin!$B$4:$G$1697,6,FALSE))</f>
        <v>2</v>
      </c>
      <c r="Q2608" s="4" t="str">
        <f>IF(ISNA(VLOOKUP(B2608,rampbin!$B$4:$G$1697,5,FALSE)),"MOVES",VLOOKUP(B2608,rampbin!$B$4:$G$1697,5,FALSE))</f>
        <v>MOVES</v>
      </c>
      <c r="R2608" s="4" t="s">
        <v>1877</v>
      </c>
      <c r="S2608" s="6" t="s">
        <v>2197</v>
      </c>
      <c r="T2608" s="4">
        <f>VLOOKUP(B2608,meanLDage!$B$3:$E$3145,4,FALSE)</f>
        <v>3</v>
      </c>
      <c r="U2608" s="32">
        <f>VLOOKUP(B2608,meanLDage!$B$3:$E$3145,2,FALSE)</f>
        <v>9.6944248413522125</v>
      </c>
      <c r="V2608" s="4" t="str">
        <f t="shared" si="281"/>
        <v>48_L_300001000_0_3_2</v>
      </c>
      <c r="W2608" s="4">
        <v>48303</v>
      </c>
      <c r="X2608" s="6"/>
      <c r="Y2608" s="8">
        <f t="shared" si="282"/>
        <v>48303</v>
      </c>
      <c r="Z2608" s="6" t="b">
        <f t="shared" si="280"/>
        <v>0</v>
      </c>
      <c r="AA2608" s="6">
        <f t="shared" si="283"/>
        <v>48479</v>
      </c>
      <c r="AB2608" s="4">
        <f t="shared" si="284"/>
        <v>3</v>
      </c>
      <c r="AC2608" s="32">
        <f t="shared" si="285"/>
        <v>9.6944248413522125</v>
      </c>
      <c r="AD2608" s="4">
        <f>VLOOKUP($B2608,meanLDage!$Z$3:$AC$3145,4,FALSE)</f>
        <v>3</v>
      </c>
      <c r="AE2608" s="32">
        <f>VLOOKUP($B2608,meanLDage!$Z$3:$AC$3145,2,FALSE)</f>
        <v>9.1624549643345397</v>
      </c>
      <c r="AF2608" s="6">
        <f>VLOOKUP(V2608,'2017 rep county selection'!$A$1:$C$281,3,FALSE)</f>
        <v>48479</v>
      </c>
      <c r="AH2608" s="9">
        <f t="shared" si="286"/>
        <v>48479</v>
      </c>
    </row>
    <row r="2609" spans="1:34" ht="15.75" customHeight="1" x14ac:dyDescent="0.3">
      <c r="A2609" s="4">
        <v>48</v>
      </c>
      <c r="B2609" s="4">
        <v>48237</v>
      </c>
      <c r="C2609" s="6" t="s">
        <v>2298</v>
      </c>
      <c r="D2609" s="6" t="s">
        <v>1572</v>
      </c>
      <c r="E2609" s="4">
        <v>48013</v>
      </c>
      <c r="F2609" s="4">
        <v>48143</v>
      </c>
      <c r="G2609" s="4">
        <v>48143</v>
      </c>
      <c r="H2609" s="37">
        <v>145459722</v>
      </c>
      <c r="I2609" s="37">
        <v>145363659.94668201</v>
      </c>
      <c r="J2609" s="37">
        <v>156733048.49874601</v>
      </c>
      <c r="K2609" s="4" t="str">
        <f>VLOOKUP(B2609,altitude!$B$3:$E$3232,4)</f>
        <v>L</v>
      </c>
      <c r="L2609" s="4">
        <f>VLOOKUP(B2609,fuelregion!$C$5:$D$3233,2,FALSE)</f>
        <v>300001000</v>
      </c>
      <c r="M2609" s="4">
        <f>VLOOKUP(B2609,fuelregion!$H$5:$I$3113,2,FALSE)</f>
        <v>300001000</v>
      </c>
      <c r="N2609" s="4">
        <f>VLOOKUP(B2609,imbin!$B$4:$D$3233,2,FALSE)</f>
        <v>0</v>
      </c>
      <c r="O2609" s="4" t="str">
        <f>VLOOKUP(B2609,imbin!$B$4:$D$3233,3,FALSE)</f>
        <v>Submittal</v>
      </c>
      <c r="P2609" s="4">
        <f>IF(ISNA(VLOOKUP(B2609,rampbin!$B$4:$G$1697,6,FALSE)),2,VLOOKUP(B2609,rampbin!$B$4:$G$1697,6,FALSE))</f>
        <v>2</v>
      </c>
      <c r="Q2609" s="4" t="str">
        <f>IF(ISNA(VLOOKUP(B2609,rampbin!$B$4:$G$1697,5,FALSE)),"MOVES",VLOOKUP(B2609,rampbin!$B$4:$G$1697,5,FALSE))</f>
        <v>MOVES</v>
      </c>
      <c r="R2609" s="4" t="s">
        <v>1880</v>
      </c>
      <c r="S2609" s="6" t="s">
        <v>1851</v>
      </c>
      <c r="T2609" s="4">
        <f>VLOOKUP(B2609,meanLDage!$B$3:$E$3145,4,FALSE)</f>
        <v>3</v>
      </c>
      <c r="U2609" s="32">
        <f>VLOOKUP(B2609,meanLDage!$B$3:$E$3145,2,FALSE)</f>
        <v>10.211240309889634</v>
      </c>
      <c r="V2609" s="4" t="str">
        <f t="shared" si="281"/>
        <v>48_L_300001000_0_3_2</v>
      </c>
      <c r="W2609" s="4">
        <v>48303</v>
      </c>
      <c r="X2609" s="6"/>
      <c r="Y2609" s="8">
        <f t="shared" si="282"/>
        <v>48303</v>
      </c>
      <c r="Z2609" s="6" t="b">
        <f t="shared" si="280"/>
        <v>0</v>
      </c>
      <c r="AA2609" s="6">
        <f t="shared" si="283"/>
        <v>48143</v>
      </c>
      <c r="AB2609" s="4">
        <f t="shared" si="284"/>
        <v>3</v>
      </c>
      <c r="AC2609" s="32">
        <f t="shared" si="285"/>
        <v>10.211240309889634</v>
      </c>
      <c r="AD2609" s="4">
        <f>VLOOKUP($B2609,meanLDage!$Z$3:$AC$3145,4,FALSE)</f>
        <v>3</v>
      </c>
      <c r="AE2609" s="32">
        <f>VLOOKUP($B2609,meanLDage!$Z$3:$AC$3145,2,FALSE)</f>
        <v>9.6682796637352446</v>
      </c>
      <c r="AF2609" s="6">
        <f>VLOOKUP(V2609,'2017 rep county selection'!$A$1:$C$281,3,FALSE)</f>
        <v>48479</v>
      </c>
      <c r="AH2609" s="9">
        <f t="shared" si="286"/>
        <v>48479</v>
      </c>
    </row>
    <row r="2610" spans="1:34" ht="15.75" customHeight="1" x14ac:dyDescent="0.3">
      <c r="A2610" s="4">
        <v>48</v>
      </c>
      <c r="B2610" s="4">
        <v>48239</v>
      </c>
      <c r="C2610" s="6" t="s">
        <v>2298</v>
      </c>
      <c r="D2610" s="6" t="s">
        <v>42</v>
      </c>
      <c r="E2610" s="4">
        <v>48355</v>
      </c>
      <c r="F2610" s="4">
        <v>48355</v>
      </c>
      <c r="G2610" s="4">
        <v>48355</v>
      </c>
      <c r="H2610" s="37">
        <v>348770305</v>
      </c>
      <c r="I2610" s="37">
        <v>360720997.45344901</v>
      </c>
      <c r="J2610" s="37">
        <v>388934219.24883902</v>
      </c>
      <c r="K2610" s="4" t="str">
        <f>VLOOKUP(B2610,altitude!$B$3:$E$3232,4)</f>
        <v>L</v>
      </c>
      <c r="L2610" s="4">
        <f>VLOOKUP(B2610,fuelregion!$C$5:$D$3233,2,FALSE)</f>
        <v>178011000</v>
      </c>
      <c r="M2610" s="4">
        <f>VLOOKUP(B2610,fuelregion!$H$5:$I$3113,2,FALSE)</f>
        <v>178011000</v>
      </c>
      <c r="N2610" s="4">
        <f>VLOOKUP(B2610,imbin!$B$4:$D$3233,2,FALSE)</f>
        <v>0</v>
      </c>
      <c r="O2610" s="4" t="str">
        <f>VLOOKUP(B2610,imbin!$B$4:$D$3233,3,FALSE)</f>
        <v>Submittal</v>
      </c>
      <c r="P2610" s="4">
        <f>IF(ISNA(VLOOKUP(B2610,rampbin!$B$4:$G$1697,6,FALSE)),2,VLOOKUP(B2610,rampbin!$B$4:$G$1697,6,FALSE))</f>
        <v>2</v>
      </c>
      <c r="Q2610" s="4" t="str">
        <f>IF(ISNA(VLOOKUP(B2610,rampbin!$B$4:$G$1697,5,FALSE)),"MOVES",VLOOKUP(B2610,rampbin!$B$4:$G$1697,5,FALSE))</f>
        <v>MOVES</v>
      </c>
      <c r="R2610" s="4" t="s">
        <v>1880</v>
      </c>
      <c r="S2610" s="6" t="s">
        <v>1851</v>
      </c>
      <c r="T2610" s="4">
        <f>VLOOKUP(B2610,meanLDage!$B$3:$E$3145,4,FALSE)</f>
        <v>3</v>
      </c>
      <c r="U2610" s="32">
        <f>VLOOKUP(B2610,meanLDage!$B$3:$E$3145,2,FALSE)</f>
        <v>9.5715881732287755</v>
      </c>
      <c r="V2610" s="4" t="str">
        <f t="shared" si="281"/>
        <v>48_L_178011000_0_3_2</v>
      </c>
      <c r="W2610" s="4">
        <v>48309</v>
      </c>
      <c r="X2610" s="6"/>
      <c r="Y2610" s="8">
        <f t="shared" si="282"/>
        <v>48309</v>
      </c>
      <c r="Z2610" s="6" t="b">
        <f t="shared" si="280"/>
        <v>0</v>
      </c>
      <c r="AA2610" s="6">
        <f t="shared" si="283"/>
        <v>48355</v>
      </c>
      <c r="AB2610" s="4">
        <f t="shared" si="284"/>
        <v>3</v>
      </c>
      <c r="AC2610" s="32">
        <f t="shared" si="285"/>
        <v>9.5715881732287755</v>
      </c>
      <c r="AD2610" s="4">
        <f>VLOOKUP($B2610,meanLDage!$Z$3:$AC$3145,4,FALSE)</f>
        <v>3</v>
      </c>
      <c r="AE2610" s="32">
        <f>VLOOKUP($B2610,meanLDage!$Z$3:$AC$3145,2,FALSE)</f>
        <v>9.0708825159707338</v>
      </c>
      <c r="AF2610" s="6">
        <f>VLOOKUP(V2610,'2017 rep county selection'!$A$1:$C$281,3,FALSE)</f>
        <v>48309</v>
      </c>
      <c r="AH2610" s="9">
        <f t="shared" si="286"/>
        <v>48309</v>
      </c>
    </row>
    <row r="2611" spans="1:34" ht="15.75" customHeight="1" x14ac:dyDescent="0.3">
      <c r="A2611" s="4">
        <v>48</v>
      </c>
      <c r="B2611" s="4">
        <v>48241</v>
      </c>
      <c r="C2611" s="6" t="s">
        <v>2298</v>
      </c>
      <c r="D2611" s="6" t="s">
        <v>375</v>
      </c>
      <c r="E2611" s="4">
        <v>48423</v>
      </c>
      <c r="F2611" s="4">
        <v>48423</v>
      </c>
      <c r="G2611" s="4">
        <v>48423</v>
      </c>
      <c r="H2611" s="37">
        <v>532195111</v>
      </c>
      <c r="I2611" s="37">
        <v>436015045.31746298</v>
      </c>
      <c r="J2611" s="37">
        <v>470117271.87466103</v>
      </c>
      <c r="K2611" s="4" t="str">
        <f>VLOOKUP(B2611,altitude!$B$3:$E$3232,4)</f>
        <v>L</v>
      </c>
      <c r="L2611" s="4">
        <f>VLOOKUP(B2611,fuelregion!$C$5:$D$3233,2,FALSE)</f>
        <v>178011000</v>
      </c>
      <c r="M2611" s="4">
        <f>VLOOKUP(B2611,fuelregion!$H$5:$I$3113,2,FALSE)</f>
        <v>178011000</v>
      </c>
      <c r="N2611" s="4">
        <f>VLOOKUP(B2611,imbin!$B$4:$D$3233,2,FALSE)</f>
        <v>0</v>
      </c>
      <c r="O2611" s="4" t="str">
        <f>VLOOKUP(B2611,imbin!$B$4:$D$3233,3,FALSE)</f>
        <v>Submittal</v>
      </c>
      <c r="P2611" s="4">
        <f>IF(ISNA(VLOOKUP(B2611,rampbin!$B$4:$G$1697,6,FALSE)),2,VLOOKUP(B2611,rampbin!$B$4:$G$1697,6,FALSE))</f>
        <v>2</v>
      </c>
      <c r="Q2611" s="4" t="str">
        <f>IF(ISNA(VLOOKUP(B2611,rampbin!$B$4:$G$1697,5,FALSE)),"MOVES",VLOOKUP(B2611,rampbin!$B$4:$G$1697,5,FALSE))</f>
        <v>MOVES</v>
      </c>
      <c r="R2611" s="4" t="s">
        <v>1880</v>
      </c>
      <c r="S2611" s="6" t="s">
        <v>1851</v>
      </c>
      <c r="T2611" s="4">
        <f>VLOOKUP(B2611,meanLDage!$B$3:$E$3145,4,FALSE)</f>
        <v>3</v>
      </c>
      <c r="U2611" s="32">
        <f>VLOOKUP(B2611,meanLDage!$B$3:$E$3145,2,FALSE)</f>
        <v>10.275633780422089</v>
      </c>
      <c r="V2611" s="4" t="str">
        <f t="shared" si="281"/>
        <v>48_L_178011000_0_3_2</v>
      </c>
      <c r="W2611" s="4">
        <v>48309</v>
      </c>
      <c r="X2611" s="6"/>
      <c r="Y2611" s="8">
        <f t="shared" si="282"/>
        <v>48309</v>
      </c>
      <c r="Z2611" s="6" t="b">
        <f t="shared" si="280"/>
        <v>0</v>
      </c>
      <c r="AA2611" s="6">
        <f t="shared" si="283"/>
        <v>48423</v>
      </c>
      <c r="AB2611" s="4">
        <f t="shared" si="284"/>
        <v>3</v>
      </c>
      <c r="AC2611" s="32">
        <f t="shared" si="285"/>
        <v>10.275633780422089</v>
      </c>
      <c r="AD2611" s="4">
        <f>VLOOKUP($B2611,meanLDage!$Z$3:$AC$3145,4,FALSE)</f>
        <v>3</v>
      </c>
      <c r="AE2611" s="32">
        <f>VLOOKUP($B2611,meanLDage!$Z$3:$AC$3145,2,FALSE)</f>
        <v>9.7223370382504122</v>
      </c>
      <c r="AF2611" s="6">
        <f>VLOOKUP(V2611,'2017 rep county selection'!$A$1:$C$281,3,FALSE)</f>
        <v>48309</v>
      </c>
      <c r="AH2611" s="9">
        <f t="shared" si="286"/>
        <v>48309</v>
      </c>
    </row>
    <row r="2612" spans="1:34" ht="15.75" customHeight="1" x14ac:dyDescent="0.3">
      <c r="A2612" s="4">
        <v>48</v>
      </c>
      <c r="B2612" s="4">
        <v>48243</v>
      </c>
      <c r="C2612" s="6" t="s">
        <v>2298</v>
      </c>
      <c r="D2612" s="6" t="s">
        <v>376</v>
      </c>
      <c r="E2612" s="4">
        <v>48303</v>
      </c>
      <c r="F2612" s="4">
        <v>48303</v>
      </c>
      <c r="G2612" s="4">
        <v>48303</v>
      </c>
      <c r="H2612" s="37">
        <v>73062929</v>
      </c>
      <c r="I2612" s="37">
        <v>62599910.383667797</v>
      </c>
      <c r="J2612" s="37">
        <v>67496063.279393494</v>
      </c>
      <c r="K2612" s="4" t="str">
        <f>VLOOKUP(B2612,altitude!$B$3:$E$3232,4)</f>
        <v>L</v>
      </c>
      <c r="L2612" s="4">
        <f>VLOOKUP(B2612,fuelregion!$C$5:$D$3233,2,FALSE)</f>
        <v>300001000</v>
      </c>
      <c r="M2612" s="4">
        <f>VLOOKUP(B2612,fuelregion!$H$5:$I$3113,2,FALSE)</f>
        <v>300001000</v>
      </c>
      <c r="N2612" s="4">
        <f>VLOOKUP(B2612,imbin!$B$4:$D$3233,2,FALSE)</f>
        <v>0</v>
      </c>
      <c r="O2612" s="4" t="str">
        <f>VLOOKUP(B2612,imbin!$B$4:$D$3233,3,FALSE)</f>
        <v>Submittal</v>
      </c>
      <c r="P2612" s="4">
        <f>IF(ISNA(VLOOKUP(B2612,rampbin!$B$4:$G$1697,6,FALSE)),2,VLOOKUP(B2612,rampbin!$B$4:$G$1697,6,FALSE))</f>
        <v>2</v>
      </c>
      <c r="Q2612" s="4" t="str">
        <f>IF(ISNA(VLOOKUP(B2612,rampbin!$B$4:$G$1697,5,FALSE)),"MOVES",VLOOKUP(B2612,rampbin!$B$4:$G$1697,5,FALSE))</f>
        <v>MOVES</v>
      </c>
      <c r="R2612" s="4" t="s">
        <v>1880</v>
      </c>
      <c r="S2612" s="6" t="s">
        <v>1851</v>
      </c>
      <c r="T2612" s="4">
        <f>VLOOKUP(B2612,meanLDage!$B$3:$E$3145,4,FALSE)</f>
        <v>4</v>
      </c>
      <c r="U2612" s="32">
        <f>VLOOKUP(B2612,meanLDage!$B$3:$E$3145,2,FALSE)</f>
        <v>11.721815518535054</v>
      </c>
      <c r="V2612" s="4" t="str">
        <f t="shared" si="281"/>
        <v>48_L_300001000_0_4_2</v>
      </c>
      <c r="W2612" s="4">
        <v>48375</v>
      </c>
      <c r="X2612" s="6"/>
      <c r="Y2612" s="8">
        <f t="shared" si="282"/>
        <v>48375</v>
      </c>
      <c r="Z2612" s="6" t="b">
        <f t="shared" si="280"/>
        <v>0</v>
      </c>
      <c r="AA2612" s="6">
        <f t="shared" si="283"/>
        <v>48303</v>
      </c>
      <c r="AB2612" s="4">
        <f t="shared" si="284"/>
        <v>4</v>
      </c>
      <c r="AC2612" s="32">
        <f t="shared" si="285"/>
        <v>11.721815518535054</v>
      </c>
      <c r="AD2612" s="4">
        <f>VLOOKUP($B2612,meanLDage!$Z$3:$AC$3145,4,FALSE)</f>
        <v>4</v>
      </c>
      <c r="AE2612" s="32">
        <f>VLOOKUP($B2612,meanLDage!$Z$3:$AC$3145,2,FALSE)</f>
        <v>11.099009216443863</v>
      </c>
      <c r="AF2612" s="6">
        <f>VLOOKUP(V2612,'2017 rep county selection'!$A$1:$C$281,3,FALSE)</f>
        <v>48229</v>
      </c>
      <c r="AH2612" s="9">
        <f t="shared" si="286"/>
        <v>48229</v>
      </c>
    </row>
    <row r="2613" spans="1:34" ht="15.75" customHeight="1" x14ac:dyDescent="0.3">
      <c r="A2613" s="4">
        <v>48</v>
      </c>
      <c r="B2613" s="4">
        <v>48245</v>
      </c>
      <c r="C2613" s="6" t="s">
        <v>2298</v>
      </c>
      <c r="D2613" s="6" t="s">
        <v>43</v>
      </c>
      <c r="E2613" s="4">
        <v>48245</v>
      </c>
      <c r="F2613" s="4">
        <v>48245</v>
      </c>
      <c r="G2613" s="4">
        <v>48245</v>
      </c>
      <c r="H2613" s="37">
        <v>2718774260</v>
      </c>
      <c r="I2613" s="37">
        <v>2541256701.2655702</v>
      </c>
      <c r="J2613" s="37">
        <v>2740017071.3520999</v>
      </c>
      <c r="K2613" s="4" t="str">
        <f>VLOOKUP(B2613,altitude!$B$3:$E$3232,4)</f>
        <v>L</v>
      </c>
      <c r="L2613" s="4">
        <f>VLOOKUP(B2613,fuelregion!$C$5:$D$3233,2,FALSE)</f>
        <v>178001000</v>
      </c>
      <c r="M2613" s="4">
        <f>VLOOKUP(B2613,fuelregion!$H$5:$I$3113,2,FALSE)</f>
        <v>178001000</v>
      </c>
      <c r="N2613" s="4">
        <f>VLOOKUP(B2613,imbin!$B$4:$D$3233,2,FALSE)</f>
        <v>0</v>
      </c>
      <c r="O2613" s="4" t="str">
        <f>VLOOKUP(B2613,imbin!$B$4:$D$3233,3,FALSE)</f>
        <v>Submittal</v>
      </c>
      <c r="P2613" s="4">
        <f>IF(ISNA(VLOOKUP(B2613,rampbin!$B$4:$G$1697,6,FALSE)),2,VLOOKUP(B2613,rampbin!$B$4:$G$1697,6,FALSE))</f>
        <v>2</v>
      </c>
      <c r="Q2613" s="4" t="str">
        <f>IF(ISNA(VLOOKUP(B2613,rampbin!$B$4:$G$1697,5,FALSE)),"MOVES",VLOOKUP(B2613,rampbin!$B$4:$G$1697,5,FALSE))</f>
        <v>MOVES</v>
      </c>
      <c r="R2613" s="4" t="s">
        <v>1877</v>
      </c>
      <c r="S2613" s="6" t="s">
        <v>2195</v>
      </c>
      <c r="T2613" s="4">
        <f>VLOOKUP(B2613,meanLDage!$B$3:$E$3145,4,FALSE)</f>
        <v>3</v>
      </c>
      <c r="U2613" s="32">
        <f>VLOOKUP(B2613,meanLDage!$B$3:$E$3145,2,FALSE)</f>
        <v>9.5998607865188799</v>
      </c>
      <c r="V2613" s="4" t="str">
        <f t="shared" si="281"/>
        <v>48_L_178001000_0_3_2</v>
      </c>
      <c r="W2613" s="4">
        <v>48245</v>
      </c>
      <c r="X2613" s="6"/>
      <c r="Y2613" s="8">
        <f t="shared" si="282"/>
        <v>48245</v>
      </c>
      <c r="Z2613" s="6" t="b">
        <f t="shared" si="280"/>
        <v>1</v>
      </c>
      <c r="AA2613" s="6">
        <f t="shared" si="283"/>
        <v>48245</v>
      </c>
      <c r="AB2613" s="4">
        <f t="shared" si="284"/>
        <v>3</v>
      </c>
      <c r="AC2613" s="32">
        <f t="shared" si="285"/>
        <v>9.5998607865188799</v>
      </c>
      <c r="AD2613" s="4">
        <f>VLOOKUP($B2613,meanLDage!$Z$3:$AC$3145,4,FALSE)</f>
        <v>3</v>
      </c>
      <c r="AE2613" s="32">
        <f>VLOOKUP($B2613,meanLDage!$Z$3:$AC$3145,2,FALSE)</f>
        <v>9.0835235442433966</v>
      </c>
      <c r="AF2613" s="6">
        <f>VLOOKUP(V2613,'2017 rep county selection'!$A$1:$C$281,3,FALSE)</f>
        <v>48245</v>
      </c>
      <c r="AH2613" s="9">
        <f t="shared" si="286"/>
        <v>48245</v>
      </c>
    </row>
    <row r="2614" spans="1:34" ht="15.75" customHeight="1" x14ac:dyDescent="0.3">
      <c r="A2614" s="4">
        <v>48</v>
      </c>
      <c r="B2614" s="4">
        <v>48247</v>
      </c>
      <c r="C2614" s="6" t="s">
        <v>2298</v>
      </c>
      <c r="D2614" s="6" t="s">
        <v>1573</v>
      </c>
      <c r="E2614" s="4">
        <v>48261</v>
      </c>
      <c r="F2614" s="4">
        <v>48047</v>
      </c>
      <c r="G2614" s="4">
        <v>48047</v>
      </c>
      <c r="H2614" s="37">
        <v>85839682</v>
      </c>
      <c r="I2614" s="37">
        <v>71012754.072992697</v>
      </c>
      <c r="J2614" s="37">
        <v>76566904.219191596</v>
      </c>
      <c r="K2614" s="4" t="str">
        <f>VLOOKUP(B2614,altitude!$B$3:$E$3232,4)</f>
        <v>L</v>
      </c>
      <c r="L2614" s="4">
        <f>VLOOKUP(B2614,fuelregion!$C$5:$D$3233,2,FALSE)</f>
        <v>100001000</v>
      </c>
      <c r="M2614" s="4">
        <f>VLOOKUP(B2614,fuelregion!$H$5:$I$3113,2,FALSE)</f>
        <v>100001000</v>
      </c>
      <c r="N2614" s="4">
        <f>VLOOKUP(B2614,imbin!$B$4:$D$3233,2,FALSE)</f>
        <v>0</v>
      </c>
      <c r="O2614" s="4" t="str">
        <f>VLOOKUP(B2614,imbin!$B$4:$D$3233,3,FALSE)</f>
        <v>Submittal</v>
      </c>
      <c r="P2614" s="4">
        <f>IF(ISNA(VLOOKUP(B2614,rampbin!$B$4:$G$1697,6,FALSE)),2,VLOOKUP(B2614,rampbin!$B$4:$G$1697,6,FALSE))</f>
        <v>2</v>
      </c>
      <c r="Q2614" s="4" t="str">
        <f>IF(ISNA(VLOOKUP(B2614,rampbin!$B$4:$G$1697,5,FALSE)),"MOVES",VLOOKUP(B2614,rampbin!$B$4:$G$1697,5,FALSE))</f>
        <v>MOVES</v>
      </c>
      <c r="R2614" s="4" t="s">
        <v>1880</v>
      </c>
      <c r="S2614" s="6" t="s">
        <v>1851</v>
      </c>
      <c r="T2614" s="4">
        <f>VLOOKUP(B2614,meanLDage!$B$3:$E$3145,4,FALSE)</f>
        <v>3</v>
      </c>
      <c r="U2614" s="32">
        <f>VLOOKUP(B2614,meanLDage!$B$3:$E$3145,2,FALSE)</f>
        <v>9.5754132239583925</v>
      </c>
      <c r="V2614" s="4" t="str">
        <f t="shared" si="281"/>
        <v>48_L_100001000_0_3_2</v>
      </c>
      <c r="W2614" s="4">
        <v>48215</v>
      </c>
      <c r="X2614" s="6"/>
      <c r="Y2614" s="8">
        <f t="shared" si="282"/>
        <v>48215</v>
      </c>
      <c r="Z2614" s="6" t="b">
        <f t="shared" si="280"/>
        <v>0</v>
      </c>
      <c r="AA2614" s="6">
        <f t="shared" si="283"/>
        <v>48047</v>
      </c>
      <c r="AB2614" s="4">
        <f t="shared" si="284"/>
        <v>3</v>
      </c>
      <c r="AC2614" s="32">
        <f t="shared" si="285"/>
        <v>9.5754132239583925</v>
      </c>
      <c r="AD2614" s="4">
        <f>VLOOKUP($B2614,meanLDage!$Z$3:$AC$3145,4,FALSE)</f>
        <v>3</v>
      </c>
      <c r="AE2614" s="32">
        <f>VLOOKUP($B2614,meanLDage!$Z$3:$AC$3145,2,FALSE)</f>
        <v>9.0964620574069155</v>
      </c>
      <c r="AF2614" s="6">
        <f>VLOOKUP(V2614,'2017 rep county selection'!$A$1:$C$281,3,FALSE)</f>
        <v>48215</v>
      </c>
      <c r="AH2614" s="9">
        <f t="shared" si="286"/>
        <v>48215</v>
      </c>
    </row>
    <row r="2615" spans="1:34" ht="15.75" customHeight="1" x14ac:dyDescent="0.3">
      <c r="A2615" s="4">
        <v>48</v>
      </c>
      <c r="B2615" s="4">
        <v>48249</v>
      </c>
      <c r="C2615" s="6" t="s">
        <v>2298</v>
      </c>
      <c r="D2615" s="6" t="s">
        <v>1574</v>
      </c>
      <c r="E2615" s="4">
        <v>48027</v>
      </c>
      <c r="F2615" s="4">
        <v>48249</v>
      </c>
      <c r="G2615" s="4">
        <v>48249</v>
      </c>
      <c r="H2615" s="37">
        <v>572340499</v>
      </c>
      <c r="I2615" s="37">
        <v>568713220.47254002</v>
      </c>
      <c r="J2615" s="37">
        <v>613194224.73046005</v>
      </c>
      <c r="K2615" s="4" t="str">
        <f>VLOOKUP(B2615,altitude!$B$3:$E$3232,4)</f>
        <v>L</v>
      </c>
      <c r="L2615" s="4">
        <f>VLOOKUP(B2615,fuelregion!$C$5:$D$3233,2,FALSE)</f>
        <v>100001000</v>
      </c>
      <c r="M2615" s="4">
        <f>VLOOKUP(B2615,fuelregion!$H$5:$I$3113,2,FALSE)</f>
        <v>100001000</v>
      </c>
      <c r="N2615" s="4">
        <f>VLOOKUP(B2615,imbin!$B$4:$D$3233,2,FALSE)</f>
        <v>0</v>
      </c>
      <c r="O2615" s="4" t="str">
        <f>VLOOKUP(B2615,imbin!$B$4:$D$3233,3,FALSE)</f>
        <v>Submittal</v>
      </c>
      <c r="P2615" s="4">
        <f>IF(ISNA(VLOOKUP(B2615,rampbin!$B$4:$G$1697,6,FALSE)),2,VLOOKUP(B2615,rampbin!$B$4:$G$1697,6,FALSE))</f>
        <v>2</v>
      </c>
      <c r="Q2615" s="4" t="str">
        <f>IF(ISNA(VLOOKUP(B2615,rampbin!$B$4:$G$1697,5,FALSE)),"MOVES",VLOOKUP(B2615,rampbin!$B$4:$G$1697,5,FALSE))</f>
        <v>MOVES</v>
      </c>
      <c r="R2615" s="4" t="s">
        <v>1880</v>
      </c>
      <c r="S2615" s="6" t="s">
        <v>1851</v>
      </c>
      <c r="T2615" s="4">
        <f>VLOOKUP(B2615,meanLDage!$B$3:$E$3145,4,FALSE)</f>
        <v>2</v>
      </c>
      <c r="U2615" s="32">
        <f>VLOOKUP(B2615,meanLDage!$B$3:$E$3145,2,FALSE)</f>
        <v>8.6797813844447909</v>
      </c>
      <c r="V2615" s="4" t="str">
        <f t="shared" si="281"/>
        <v>48_L_100001000_0_2_2</v>
      </c>
      <c r="W2615" s="4">
        <v>48249</v>
      </c>
      <c r="X2615" s="6"/>
      <c r="Y2615" s="8">
        <f t="shared" si="282"/>
        <v>48249</v>
      </c>
      <c r="Z2615" s="6" t="b">
        <f t="shared" si="280"/>
        <v>1</v>
      </c>
      <c r="AA2615" s="6">
        <f t="shared" si="283"/>
        <v>48249</v>
      </c>
      <c r="AB2615" s="4">
        <f t="shared" si="284"/>
        <v>2</v>
      </c>
      <c r="AC2615" s="32">
        <f t="shared" si="285"/>
        <v>8.6797813844447909</v>
      </c>
      <c r="AD2615" s="4">
        <f>VLOOKUP($B2615,meanLDage!$Z$3:$AC$3145,4,FALSE)</f>
        <v>2</v>
      </c>
      <c r="AE2615" s="32">
        <f>VLOOKUP($B2615,meanLDage!$Z$3:$AC$3145,2,FALSE)</f>
        <v>8.2731508669027161</v>
      </c>
      <c r="AF2615" s="6">
        <f>VLOOKUP(V2615,'2017 rep county selection'!$A$1:$C$281,3,FALSE)</f>
        <v>48249</v>
      </c>
      <c r="AH2615" s="9">
        <f t="shared" si="286"/>
        <v>48249</v>
      </c>
    </row>
    <row r="2616" spans="1:34" ht="15.75" customHeight="1" x14ac:dyDescent="0.3">
      <c r="A2616" s="4">
        <v>48</v>
      </c>
      <c r="B2616" s="4">
        <v>48251</v>
      </c>
      <c r="C2616" s="6" t="s">
        <v>2298</v>
      </c>
      <c r="D2616" s="6" t="s">
        <v>116</v>
      </c>
      <c r="E2616" s="4">
        <v>48251</v>
      </c>
      <c r="F2616" s="4">
        <v>48251</v>
      </c>
      <c r="G2616" s="4">
        <v>48251</v>
      </c>
      <c r="H2616" s="37">
        <v>1436443519</v>
      </c>
      <c r="I2616" s="37">
        <v>1870229560.6561301</v>
      </c>
      <c r="J2616" s="37">
        <v>2016506605.1644299</v>
      </c>
      <c r="K2616" s="4" t="str">
        <f>VLOOKUP(B2616,altitude!$B$3:$E$3232,4)</f>
        <v>L</v>
      </c>
      <c r="L2616" s="4">
        <f>VLOOKUP(B2616,fuelregion!$C$5:$D$3233,2,FALSE)</f>
        <v>178011000</v>
      </c>
      <c r="M2616" s="4">
        <f>VLOOKUP(B2616,fuelregion!$H$5:$I$3113,2,FALSE)</f>
        <v>178011000</v>
      </c>
      <c r="N2616" s="4">
        <f>VLOOKUP(B2616,imbin!$B$4:$D$3233,2,FALSE)</f>
        <v>1</v>
      </c>
      <c r="O2616" s="4" t="str">
        <f>VLOOKUP(B2616,imbin!$B$4:$D$3233,3,FALSE)</f>
        <v>Submittal</v>
      </c>
      <c r="P2616" s="4">
        <f>IF(ISNA(VLOOKUP(B2616,rampbin!$B$4:$G$1697,6,FALSE)),2,VLOOKUP(B2616,rampbin!$B$4:$G$1697,6,FALSE))</f>
        <v>2</v>
      </c>
      <c r="Q2616" s="4" t="str">
        <f>IF(ISNA(VLOOKUP(B2616,rampbin!$B$4:$G$1697,5,FALSE)),"MOVES",VLOOKUP(B2616,rampbin!$B$4:$G$1697,5,FALSE))</f>
        <v>MOVES</v>
      </c>
      <c r="R2616" s="4" t="s">
        <v>1877</v>
      </c>
      <c r="S2616" s="6" t="s">
        <v>2187</v>
      </c>
      <c r="T2616" s="4">
        <f>VLOOKUP(B2616,meanLDage!$B$3:$E$3145,4,FALSE)</f>
        <v>3</v>
      </c>
      <c r="U2616" s="32">
        <f>VLOOKUP(B2616,meanLDage!$B$3:$E$3145,2,FALSE)</f>
        <v>10.01925650307717</v>
      </c>
      <c r="V2616" s="4" t="str">
        <f t="shared" si="281"/>
        <v>48_L_178011000_1_3_2</v>
      </c>
      <c r="W2616" s="4">
        <v>48139</v>
      </c>
      <c r="X2616" s="6"/>
      <c r="Y2616" s="8">
        <f t="shared" si="282"/>
        <v>48139</v>
      </c>
      <c r="Z2616" s="6" t="b">
        <f t="shared" si="280"/>
        <v>0</v>
      </c>
      <c r="AA2616" s="6">
        <f t="shared" si="283"/>
        <v>48251</v>
      </c>
      <c r="AB2616" s="4">
        <f t="shared" si="284"/>
        <v>3</v>
      </c>
      <c r="AC2616" s="32">
        <f t="shared" si="285"/>
        <v>10.01925650307717</v>
      </c>
      <c r="AD2616" s="4">
        <f>VLOOKUP($B2616,meanLDage!$Z$3:$AC$3145,4,FALSE)</f>
        <v>3</v>
      </c>
      <c r="AE2616" s="32">
        <f>VLOOKUP($B2616,meanLDage!$Z$3:$AC$3145,2,FALSE)</f>
        <v>9.388838583190509</v>
      </c>
      <c r="AF2616" s="6">
        <f>VLOOKUP(V2616,'2017 rep county selection'!$A$1:$C$281,3,FALSE)</f>
        <v>48257</v>
      </c>
      <c r="AH2616" s="9">
        <f t="shared" si="286"/>
        <v>48257</v>
      </c>
    </row>
    <row r="2617" spans="1:34" ht="15.75" customHeight="1" x14ac:dyDescent="0.3">
      <c r="A2617" s="4">
        <v>48</v>
      </c>
      <c r="B2617" s="4">
        <v>48253</v>
      </c>
      <c r="C2617" s="6" t="s">
        <v>2298</v>
      </c>
      <c r="D2617" s="6" t="s">
        <v>378</v>
      </c>
      <c r="E2617" s="4">
        <v>48303</v>
      </c>
      <c r="F2617" s="4">
        <v>48303</v>
      </c>
      <c r="G2617" s="4">
        <v>48303</v>
      </c>
      <c r="H2617" s="37">
        <v>226342838</v>
      </c>
      <c r="I2617" s="37">
        <v>184032757.60669199</v>
      </c>
      <c r="J2617" s="37">
        <v>198426588.41914201</v>
      </c>
      <c r="K2617" s="4" t="str">
        <f>VLOOKUP(B2617,altitude!$B$3:$E$3232,4)</f>
        <v>L</v>
      </c>
      <c r="L2617" s="4">
        <f>VLOOKUP(B2617,fuelregion!$C$5:$D$3233,2,FALSE)</f>
        <v>300001000</v>
      </c>
      <c r="M2617" s="4">
        <f>VLOOKUP(B2617,fuelregion!$H$5:$I$3113,2,FALSE)</f>
        <v>300001000</v>
      </c>
      <c r="N2617" s="4">
        <f>VLOOKUP(B2617,imbin!$B$4:$D$3233,2,FALSE)</f>
        <v>0</v>
      </c>
      <c r="O2617" s="4" t="str">
        <f>VLOOKUP(B2617,imbin!$B$4:$D$3233,3,FALSE)</f>
        <v>Submittal</v>
      </c>
      <c r="P2617" s="4">
        <f>IF(ISNA(VLOOKUP(B2617,rampbin!$B$4:$G$1697,6,FALSE)),2,VLOOKUP(B2617,rampbin!$B$4:$G$1697,6,FALSE))</f>
        <v>2</v>
      </c>
      <c r="Q2617" s="4" t="str">
        <f>IF(ISNA(VLOOKUP(B2617,rampbin!$B$4:$G$1697,5,FALSE)),"MOVES",VLOOKUP(B2617,rampbin!$B$4:$G$1697,5,FALSE))</f>
        <v>MOVES</v>
      </c>
      <c r="R2617" s="4" t="s">
        <v>1877</v>
      </c>
      <c r="S2617" s="6" t="s">
        <v>2185</v>
      </c>
      <c r="T2617" s="4">
        <f>VLOOKUP(B2617,meanLDage!$B$3:$E$3145,4,FALSE)</f>
        <v>3</v>
      </c>
      <c r="U2617" s="32">
        <f>VLOOKUP(B2617,meanLDage!$B$3:$E$3145,2,FALSE)</f>
        <v>10.83546790188567</v>
      </c>
      <c r="V2617" s="4" t="str">
        <f t="shared" si="281"/>
        <v>48_L_300001000_0_3_2</v>
      </c>
      <c r="W2617" s="4">
        <v>48303</v>
      </c>
      <c r="X2617" s="6"/>
      <c r="Y2617" s="8">
        <f t="shared" si="282"/>
        <v>48303</v>
      </c>
      <c r="Z2617" s="6" t="b">
        <f t="shared" si="280"/>
        <v>1</v>
      </c>
      <c r="AA2617" s="6">
        <f t="shared" si="283"/>
        <v>48303</v>
      </c>
      <c r="AB2617" s="4">
        <f t="shared" si="284"/>
        <v>3</v>
      </c>
      <c r="AC2617" s="32">
        <f t="shared" si="285"/>
        <v>10.83546790188567</v>
      </c>
      <c r="AD2617" s="4">
        <f>VLOOKUP($B2617,meanLDage!$Z$3:$AC$3145,4,FALSE)</f>
        <v>3</v>
      </c>
      <c r="AE2617" s="32">
        <f>VLOOKUP($B2617,meanLDage!$Z$3:$AC$3145,2,FALSE)</f>
        <v>10.21347410060644</v>
      </c>
      <c r="AF2617" s="6">
        <f>VLOOKUP(V2617,'2017 rep county selection'!$A$1:$C$281,3,FALSE)</f>
        <v>48479</v>
      </c>
      <c r="AH2617" s="9">
        <f t="shared" si="286"/>
        <v>48479</v>
      </c>
    </row>
    <row r="2618" spans="1:34" ht="15.75" customHeight="1" x14ac:dyDescent="0.3">
      <c r="A2618" s="4">
        <v>48</v>
      </c>
      <c r="B2618" s="4">
        <v>48255</v>
      </c>
      <c r="C2618" s="6" t="s">
        <v>2298</v>
      </c>
      <c r="D2618" s="6" t="s">
        <v>1575</v>
      </c>
      <c r="E2618" s="4">
        <v>48309</v>
      </c>
      <c r="F2618" s="4">
        <v>48309</v>
      </c>
      <c r="G2618" s="4">
        <v>48309</v>
      </c>
      <c r="H2618" s="37">
        <v>165860130</v>
      </c>
      <c r="I2618" s="37">
        <v>332354590.88275898</v>
      </c>
      <c r="J2618" s="37">
        <v>358349179.08782899</v>
      </c>
      <c r="K2618" s="4" t="str">
        <f>VLOOKUP(B2618,altitude!$B$3:$E$3232,4)</f>
        <v>L</v>
      </c>
      <c r="L2618" s="4">
        <f>VLOOKUP(B2618,fuelregion!$C$5:$D$3233,2,FALSE)</f>
        <v>178011000</v>
      </c>
      <c r="M2618" s="4">
        <f>VLOOKUP(B2618,fuelregion!$H$5:$I$3113,2,FALSE)</f>
        <v>178011000</v>
      </c>
      <c r="N2618" s="4">
        <f>VLOOKUP(B2618,imbin!$B$4:$D$3233,2,FALSE)</f>
        <v>0</v>
      </c>
      <c r="O2618" s="4" t="str">
        <f>VLOOKUP(B2618,imbin!$B$4:$D$3233,3,FALSE)</f>
        <v>Submittal</v>
      </c>
      <c r="P2618" s="4">
        <f>IF(ISNA(VLOOKUP(B2618,rampbin!$B$4:$G$1697,6,FALSE)),2,VLOOKUP(B2618,rampbin!$B$4:$G$1697,6,FALSE))</f>
        <v>2</v>
      </c>
      <c r="Q2618" s="4" t="str">
        <f>IF(ISNA(VLOOKUP(B2618,rampbin!$B$4:$G$1697,5,FALSE)),"MOVES",VLOOKUP(B2618,rampbin!$B$4:$G$1697,5,FALSE))</f>
        <v>MOVES</v>
      </c>
      <c r="R2618" s="4" t="s">
        <v>1880</v>
      </c>
      <c r="S2618" s="6" t="s">
        <v>1851</v>
      </c>
      <c r="T2618" s="4">
        <f>VLOOKUP(B2618,meanLDage!$B$3:$E$3145,4,FALSE)</f>
        <v>3</v>
      </c>
      <c r="U2618" s="32">
        <f>VLOOKUP(B2618,meanLDage!$B$3:$E$3145,2,FALSE)</f>
        <v>9.389478459054061</v>
      </c>
      <c r="V2618" s="4" t="str">
        <f t="shared" si="281"/>
        <v>48_L_178011000_0_2_2</v>
      </c>
      <c r="W2618" s="4">
        <v>48309</v>
      </c>
      <c r="X2618" s="6"/>
      <c r="Y2618" s="8">
        <f t="shared" si="282"/>
        <v>48309</v>
      </c>
      <c r="Z2618" s="6" t="b">
        <f t="shared" si="280"/>
        <v>1</v>
      </c>
      <c r="AA2618" s="6">
        <f t="shared" si="283"/>
        <v>48309</v>
      </c>
      <c r="AB2618" s="4">
        <f t="shared" si="284"/>
        <v>3</v>
      </c>
      <c r="AC2618" s="32">
        <f t="shared" si="285"/>
        <v>9.389478459054061</v>
      </c>
      <c r="AD2618" s="4">
        <f>VLOOKUP($B2618,meanLDage!$Z$3:$AC$3145,4,FALSE)</f>
        <v>2</v>
      </c>
      <c r="AE2618" s="32">
        <f>VLOOKUP($B2618,meanLDage!$Z$3:$AC$3145,2,FALSE)</f>
        <v>8.8910512469130207</v>
      </c>
      <c r="AF2618" s="6">
        <f>VLOOKUP(V2618,'2017 rep county selection'!$A$1:$C$281,3,FALSE)</f>
        <v>48029</v>
      </c>
      <c r="AH2618" s="9">
        <f t="shared" si="286"/>
        <v>48029</v>
      </c>
    </row>
    <row r="2619" spans="1:34" ht="15.75" customHeight="1" x14ac:dyDescent="0.3">
      <c r="A2619" s="4">
        <v>48</v>
      </c>
      <c r="B2619" s="4">
        <v>48257</v>
      </c>
      <c r="C2619" s="6" t="s">
        <v>2298</v>
      </c>
      <c r="D2619" s="6" t="s">
        <v>1576</v>
      </c>
      <c r="E2619" s="4">
        <v>48139</v>
      </c>
      <c r="F2619" s="4">
        <v>48139</v>
      </c>
      <c r="G2619" s="4">
        <v>48139</v>
      </c>
      <c r="H2619" s="37">
        <v>1551820808</v>
      </c>
      <c r="I2619" s="37">
        <v>2166999546.1837201</v>
      </c>
      <c r="J2619" s="37">
        <v>2336487985.3324699</v>
      </c>
      <c r="K2619" s="4" t="str">
        <f>VLOOKUP(B2619,altitude!$B$3:$E$3232,4)</f>
        <v>L</v>
      </c>
      <c r="L2619" s="4">
        <f>VLOOKUP(B2619,fuelregion!$C$5:$D$3233,2,FALSE)</f>
        <v>178011000</v>
      </c>
      <c r="M2619" s="4">
        <f>VLOOKUP(B2619,fuelregion!$H$5:$I$3113,2,FALSE)</f>
        <v>178011000</v>
      </c>
      <c r="N2619" s="4">
        <f>VLOOKUP(B2619,imbin!$B$4:$D$3233,2,FALSE)</f>
        <v>1</v>
      </c>
      <c r="O2619" s="4" t="str">
        <f>VLOOKUP(B2619,imbin!$B$4:$D$3233,3,FALSE)</f>
        <v>Submittal</v>
      </c>
      <c r="P2619" s="4">
        <f>IF(ISNA(VLOOKUP(B2619,rampbin!$B$4:$G$1697,6,FALSE)),2,VLOOKUP(B2619,rampbin!$B$4:$G$1697,6,FALSE))</f>
        <v>2</v>
      </c>
      <c r="Q2619" s="4" t="str">
        <f>IF(ISNA(VLOOKUP(B2619,rampbin!$B$4:$G$1697,5,FALSE)),"MOVES",VLOOKUP(B2619,rampbin!$B$4:$G$1697,5,FALSE))</f>
        <v>MOVES</v>
      </c>
      <c r="R2619" s="4" t="s">
        <v>1877</v>
      </c>
      <c r="S2619" s="6" t="s">
        <v>2187</v>
      </c>
      <c r="T2619" s="4">
        <f>VLOOKUP(B2619,meanLDage!$B$3:$E$3145,4,FALSE)</f>
        <v>3</v>
      </c>
      <c r="U2619" s="32">
        <f>VLOOKUP(B2619,meanLDage!$B$3:$E$3145,2,FALSE)</f>
        <v>9.5975198637331491</v>
      </c>
      <c r="V2619" s="4" t="str">
        <f t="shared" si="281"/>
        <v>48_L_178011000_1_3_2</v>
      </c>
      <c r="W2619" s="4">
        <v>48139</v>
      </c>
      <c r="X2619" s="6"/>
      <c r="Y2619" s="8">
        <f t="shared" si="282"/>
        <v>48139</v>
      </c>
      <c r="Z2619" s="6" t="b">
        <f t="shared" si="280"/>
        <v>1</v>
      </c>
      <c r="AA2619" s="6">
        <f t="shared" si="283"/>
        <v>48139</v>
      </c>
      <c r="AB2619" s="4">
        <f t="shared" si="284"/>
        <v>3</v>
      </c>
      <c r="AC2619" s="32">
        <f t="shared" si="285"/>
        <v>9.5975198637331491</v>
      </c>
      <c r="AD2619" s="4">
        <f>VLOOKUP($B2619,meanLDage!$Z$3:$AC$3145,4,FALSE)</f>
        <v>3</v>
      </c>
      <c r="AE2619" s="32">
        <f>VLOOKUP($B2619,meanLDage!$Z$3:$AC$3145,2,FALSE)</f>
        <v>9.0414684341120584</v>
      </c>
      <c r="AF2619" s="6">
        <f>VLOOKUP(V2619,'2017 rep county selection'!$A$1:$C$281,3,FALSE)</f>
        <v>48257</v>
      </c>
      <c r="AH2619" s="9">
        <f t="shared" si="286"/>
        <v>48257</v>
      </c>
    </row>
    <row r="2620" spans="1:34" ht="15.75" customHeight="1" x14ac:dyDescent="0.3">
      <c r="A2620" s="4">
        <v>48</v>
      </c>
      <c r="B2620" s="4">
        <v>48259</v>
      </c>
      <c r="C2620" s="6" t="s">
        <v>2298</v>
      </c>
      <c r="D2620" s="6" t="s">
        <v>483</v>
      </c>
      <c r="E2620" s="4">
        <v>48209</v>
      </c>
      <c r="F2620" s="4">
        <v>48259</v>
      </c>
      <c r="G2620" s="4">
        <v>48259</v>
      </c>
      <c r="H2620" s="37">
        <v>393441194</v>
      </c>
      <c r="I2620" s="37">
        <v>404558893.71030599</v>
      </c>
      <c r="J2620" s="37">
        <v>436200827.162112</v>
      </c>
      <c r="K2620" s="4" t="str">
        <f>VLOOKUP(B2620,altitude!$B$3:$E$3232,4)</f>
        <v>L</v>
      </c>
      <c r="L2620" s="4">
        <f>VLOOKUP(B2620,fuelregion!$C$5:$D$3233,2,FALSE)</f>
        <v>300001000</v>
      </c>
      <c r="M2620" s="4">
        <f>VLOOKUP(B2620,fuelregion!$H$5:$I$3113,2,FALSE)</f>
        <v>300001000</v>
      </c>
      <c r="N2620" s="4">
        <f>VLOOKUP(B2620,imbin!$B$4:$D$3233,2,FALSE)</f>
        <v>0</v>
      </c>
      <c r="O2620" s="4" t="str">
        <f>VLOOKUP(B2620,imbin!$B$4:$D$3233,3,FALSE)</f>
        <v>Submittal</v>
      </c>
      <c r="P2620" s="4">
        <f>IF(ISNA(VLOOKUP(B2620,rampbin!$B$4:$G$1697,6,FALSE)),2,VLOOKUP(B2620,rampbin!$B$4:$G$1697,6,FALSE))</f>
        <v>2</v>
      </c>
      <c r="Q2620" s="4" t="str">
        <f>IF(ISNA(VLOOKUP(B2620,rampbin!$B$4:$G$1697,5,FALSE)),"MOVES",VLOOKUP(B2620,rampbin!$B$4:$G$1697,5,FALSE))</f>
        <v>MOVES</v>
      </c>
      <c r="R2620" s="4" t="s">
        <v>1877</v>
      </c>
      <c r="S2620" s="6" t="s">
        <v>2180</v>
      </c>
      <c r="T2620" s="4">
        <f>VLOOKUP(B2620,meanLDage!$B$3:$E$3145,4,FALSE)</f>
        <v>3</v>
      </c>
      <c r="U2620" s="32">
        <f>VLOOKUP(B2620,meanLDage!$B$3:$E$3145,2,FALSE)</f>
        <v>9.1351764943483129</v>
      </c>
      <c r="V2620" s="4" t="str">
        <f t="shared" si="281"/>
        <v>48_L_300001000_0_2_2</v>
      </c>
      <c r="W2620" s="4">
        <v>48303</v>
      </c>
      <c r="X2620" s="6"/>
      <c r="Y2620" s="8">
        <f t="shared" si="282"/>
        <v>48303</v>
      </c>
      <c r="Z2620" s="6" t="b">
        <f t="shared" si="280"/>
        <v>0</v>
      </c>
      <c r="AA2620" s="6">
        <f t="shared" si="283"/>
        <v>48259</v>
      </c>
      <c r="AB2620" s="4">
        <f t="shared" si="284"/>
        <v>3</v>
      </c>
      <c r="AC2620" s="32">
        <f t="shared" si="285"/>
        <v>9.1351764943483129</v>
      </c>
      <c r="AD2620" s="4">
        <f>VLOOKUP($B2620,meanLDage!$Z$3:$AC$3145,4,FALSE)</f>
        <v>2</v>
      </c>
      <c r="AE2620" s="32">
        <f>VLOOKUP($B2620,meanLDage!$Z$3:$AC$3145,2,FALSE)</f>
        <v>8.5124858608142731</v>
      </c>
      <c r="AF2620" s="6">
        <f>VLOOKUP(V2620,'2017 rep county selection'!$A$1:$C$281,3,FALSE)</f>
        <v>48303</v>
      </c>
      <c r="AH2620" s="9">
        <f t="shared" si="286"/>
        <v>48303</v>
      </c>
    </row>
    <row r="2621" spans="1:34" ht="15.75" customHeight="1" x14ac:dyDescent="0.3">
      <c r="A2621" s="4">
        <v>48</v>
      </c>
      <c r="B2621" s="8">
        <v>48261</v>
      </c>
      <c r="C2621" s="9" t="s">
        <v>2298</v>
      </c>
      <c r="D2621" s="9" t="s">
        <v>1577</v>
      </c>
      <c r="E2621" s="4">
        <v>48261</v>
      </c>
      <c r="F2621" s="8">
        <v>48047</v>
      </c>
      <c r="G2621" s="4">
        <v>48047</v>
      </c>
      <c r="H2621" s="37">
        <v>165442731</v>
      </c>
      <c r="I2621" s="37">
        <v>152813720.22566</v>
      </c>
      <c r="J2621" s="37">
        <v>164765803.44915599</v>
      </c>
      <c r="K2621" s="4" t="str">
        <f>VLOOKUP(B2621,altitude!$B$3:$E$3232,4)</f>
        <v>L</v>
      </c>
      <c r="L2621" s="4">
        <f>VLOOKUP(B2621,fuelregion!$C$5:$D$3233,2,FALSE)</f>
        <v>100001000</v>
      </c>
      <c r="M2621" s="4">
        <f>VLOOKUP(B2621,fuelregion!$H$5:$I$3113,2,FALSE)</f>
        <v>100001000</v>
      </c>
      <c r="N2621" s="4">
        <f>VLOOKUP(B2621,imbin!$B$4:$D$3233,2,FALSE)</f>
        <v>0</v>
      </c>
      <c r="O2621" s="4" t="str">
        <f>VLOOKUP(B2621,imbin!$B$4:$D$3233,3,FALSE)</f>
        <v>Submittal</v>
      </c>
      <c r="P2621" s="4">
        <f>IF(ISNA(VLOOKUP(B2621,rampbin!$B$4:$G$1697,6,FALSE)),2,VLOOKUP(B2621,rampbin!$B$4:$G$1697,6,FALSE))</f>
        <v>2</v>
      </c>
      <c r="Q2621" s="4" t="str">
        <f>IF(ISNA(VLOOKUP(B2621,rampbin!$B$4:$G$1697,5,FALSE)),"MOVES",VLOOKUP(B2621,rampbin!$B$4:$G$1697,5,FALSE))</f>
        <v>MOVES</v>
      </c>
      <c r="R2621" s="4" t="s">
        <v>1880</v>
      </c>
      <c r="S2621" s="6" t="s">
        <v>1851</v>
      </c>
      <c r="T2621" s="4">
        <f>VLOOKUP(B2621,meanLDage!$B$3:$E$3145,4,FALSE)</f>
        <v>3</v>
      </c>
      <c r="U2621" s="32">
        <f>VLOOKUP(B2621,meanLDage!$B$3:$E$3145,2,FALSE)</f>
        <v>10.401709401839746</v>
      </c>
      <c r="V2621" s="4" t="str">
        <f t="shared" si="281"/>
        <v>48_L_100001000_0_3_2</v>
      </c>
      <c r="W2621" s="4">
        <v>48215</v>
      </c>
      <c r="X2621" s="6"/>
      <c r="Y2621" s="8">
        <f t="shared" si="282"/>
        <v>48215</v>
      </c>
      <c r="Z2621" s="6" t="b">
        <f t="shared" si="280"/>
        <v>0</v>
      </c>
      <c r="AA2621" s="6">
        <f t="shared" si="283"/>
        <v>48047</v>
      </c>
      <c r="AB2621" s="4">
        <f t="shared" si="284"/>
        <v>3</v>
      </c>
      <c r="AC2621" s="32">
        <f t="shared" si="285"/>
        <v>10.401709401839746</v>
      </c>
      <c r="AD2621" s="4">
        <f>VLOOKUP($B2621,meanLDage!$Z$3:$AC$3145,4,FALSE)</f>
        <v>3</v>
      </c>
      <c r="AE2621" s="32">
        <f>VLOOKUP($B2621,meanLDage!$Z$3:$AC$3145,2,FALSE)</f>
        <v>9.7649244924068288</v>
      </c>
      <c r="AF2621" s="6">
        <f>VLOOKUP(V2621,'2017 rep county selection'!$A$1:$C$281,3,FALSE)</f>
        <v>48215</v>
      </c>
      <c r="AH2621" s="9">
        <f t="shared" si="286"/>
        <v>48215</v>
      </c>
    </row>
    <row r="2622" spans="1:34" ht="15.75" customHeight="1" x14ac:dyDescent="0.3">
      <c r="A2622" s="4">
        <v>48</v>
      </c>
      <c r="B2622" s="4">
        <v>48263</v>
      </c>
      <c r="C2622" s="6" t="s">
        <v>2298</v>
      </c>
      <c r="D2622" s="6" t="s">
        <v>265</v>
      </c>
      <c r="E2622" s="4">
        <v>48479</v>
      </c>
      <c r="F2622" s="4">
        <v>48479</v>
      </c>
      <c r="G2622" s="4">
        <v>48479</v>
      </c>
      <c r="H2622" s="37">
        <v>23374612</v>
      </c>
      <c r="I2622" s="37">
        <v>21667117.471995499</v>
      </c>
      <c r="J2622" s="37">
        <v>23361776.766281899</v>
      </c>
      <c r="K2622" s="4" t="str">
        <f>VLOOKUP(B2622,altitude!$B$3:$E$3232,4)</f>
        <v>L</v>
      </c>
      <c r="L2622" s="4">
        <f>VLOOKUP(B2622,fuelregion!$C$5:$D$3233,2,FALSE)</f>
        <v>300001000</v>
      </c>
      <c r="M2622" s="4">
        <f>VLOOKUP(B2622,fuelregion!$H$5:$I$3113,2,FALSE)</f>
        <v>300001000</v>
      </c>
      <c r="N2622" s="4">
        <f>VLOOKUP(B2622,imbin!$B$4:$D$3233,2,FALSE)</f>
        <v>0</v>
      </c>
      <c r="O2622" s="4" t="str">
        <f>VLOOKUP(B2622,imbin!$B$4:$D$3233,3,FALSE)</f>
        <v>Submittal</v>
      </c>
      <c r="P2622" s="4">
        <f>IF(ISNA(VLOOKUP(B2622,rampbin!$B$4:$G$1697,6,FALSE)),2,VLOOKUP(B2622,rampbin!$B$4:$G$1697,6,FALSE))</f>
        <v>2</v>
      </c>
      <c r="Q2622" s="4" t="str">
        <f>IF(ISNA(VLOOKUP(B2622,rampbin!$B$4:$G$1697,5,FALSE)),"MOVES",VLOOKUP(B2622,rampbin!$B$4:$G$1697,5,FALSE))</f>
        <v>MOVES</v>
      </c>
      <c r="R2622" s="4" t="s">
        <v>1880</v>
      </c>
      <c r="S2622" s="6" t="s">
        <v>1851</v>
      </c>
      <c r="T2622" s="4">
        <f>VLOOKUP(B2622,meanLDage!$B$3:$E$3145,4,FALSE)</f>
        <v>3</v>
      </c>
      <c r="U2622" s="32">
        <f>VLOOKUP(B2622,meanLDage!$B$3:$E$3145,2,FALSE)</f>
        <v>10.175033923316608</v>
      </c>
      <c r="V2622" s="4" t="str">
        <f t="shared" si="281"/>
        <v>48_L_300001000_0_3_2</v>
      </c>
      <c r="W2622" s="4">
        <v>48303</v>
      </c>
      <c r="X2622" s="6"/>
      <c r="Y2622" s="8">
        <f t="shared" si="282"/>
        <v>48303</v>
      </c>
      <c r="Z2622" s="6" t="b">
        <f t="shared" si="280"/>
        <v>0</v>
      </c>
      <c r="AA2622" s="6">
        <f t="shared" si="283"/>
        <v>48479</v>
      </c>
      <c r="AB2622" s="4">
        <f t="shared" si="284"/>
        <v>3</v>
      </c>
      <c r="AC2622" s="32">
        <f t="shared" si="285"/>
        <v>10.175033923316608</v>
      </c>
      <c r="AD2622" s="4">
        <f>VLOOKUP($B2622,meanLDage!$Z$3:$AC$3145,4,FALSE)</f>
        <v>3</v>
      </c>
      <c r="AE2622" s="32">
        <f>VLOOKUP($B2622,meanLDage!$Z$3:$AC$3145,2,FALSE)</f>
        <v>9.7106031471319021</v>
      </c>
      <c r="AF2622" s="6">
        <f>VLOOKUP(V2622,'2017 rep county selection'!$A$1:$C$281,3,FALSE)</f>
        <v>48479</v>
      </c>
      <c r="AH2622" s="9">
        <f t="shared" si="286"/>
        <v>48479</v>
      </c>
    </row>
    <row r="2623" spans="1:34" ht="15.75" customHeight="1" x14ac:dyDescent="0.3">
      <c r="A2623" s="4">
        <v>48</v>
      </c>
      <c r="B2623" s="4">
        <v>48265</v>
      </c>
      <c r="C2623" s="6" t="s">
        <v>2298</v>
      </c>
      <c r="D2623" s="6" t="s">
        <v>1578</v>
      </c>
      <c r="E2623" s="4">
        <v>48303</v>
      </c>
      <c r="F2623" s="4">
        <v>48303</v>
      </c>
      <c r="G2623" s="4">
        <v>48303</v>
      </c>
      <c r="H2623" s="37">
        <v>483575777</v>
      </c>
      <c r="I2623" s="37">
        <v>472952080.90232998</v>
      </c>
      <c r="J2623" s="37">
        <v>509943279.222844</v>
      </c>
      <c r="K2623" s="4" t="str">
        <f>VLOOKUP(B2623,altitude!$B$3:$E$3232,4)</f>
        <v>L</v>
      </c>
      <c r="L2623" s="4">
        <f>VLOOKUP(B2623,fuelregion!$C$5:$D$3233,2,FALSE)</f>
        <v>300001000</v>
      </c>
      <c r="M2623" s="4">
        <f>VLOOKUP(B2623,fuelregion!$H$5:$I$3113,2,FALSE)</f>
        <v>300001000</v>
      </c>
      <c r="N2623" s="4">
        <f>VLOOKUP(B2623,imbin!$B$4:$D$3233,2,FALSE)</f>
        <v>0</v>
      </c>
      <c r="O2623" s="4" t="str">
        <f>VLOOKUP(B2623,imbin!$B$4:$D$3233,3,FALSE)</f>
        <v>Submittal</v>
      </c>
      <c r="P2623" s="4">
        <f>IF(ISNA(VLOOKUP(B2623,rampbin!$B$4:$G$1697,6,FALSE)),2,VLOOKUP(B2623,rampbin!$B$4:$G$1697,6,FALSE))</f>
        <v>2</v>
      </c>
      <c r="Q2623" s="4" t="str">
        <f>IF(ISNA(VLOOKUP(B2623,rampbin!$B$4:$G$1697,5,FALSE)),"MOVES",VLOOKUP(B2623,rampbin!$B$4:$G$1697,5,FALSE))</f>
        <v>MOVES</v>
      </c>
      <c r="R2623" s="4" t="s">
        <v>1880</v>
      </c>
      <c r="S2623" s="6" t="s">
        <v>1851</v>
      </c>
      <c r="T2623" s="4">
        <f>VLOOKUP(B2623,meanLDage!$B$3:$E$3145,4,FALSE)</f>
        <v>3</v>
      </c>
      <c r="U2623" s="32">
        <f>VLOOKUP(B2623,meanLDage!$B$3:$E$3145,2,FALSE)</f>
        <v>10.345068757878895</v>
      </c>
      <c r="V2623" s="4" t="str">
        <f t="shared" si="281"/>
        <v>48_L_300001000_0_3_2</v>
      </c>
      <c r="W2623" s="4">
        <v>48303</v>
      </c>
      <c r="X2623" s="6"/>
      <c r="Y2623" s="8">
        <f t="shared" si="282"/>
        <v>48303</v>
      </c>
      <c r="Z2623" s="6" t="b">
        <f t="shared" si="280"/>
        <v>1</v>
      </c>
      <c r="AA2623" s="6">
        <f t="shared" si="283"/>
        <v>48303</v>
      </c>
      <c r="AB2623" s="4">
        <f t="shared" si="284"/>
        <v>3</v>
      </c>
      <c r="AC2623" s="32">
        <f t="shared" si="285"/>
        <v>10.345068757878895</v>
      </c>
      <c r="AD2623" s="4">
        <f>VLOOKUP($B2623,meanLDage!$Z$3:$AC$3145,4,FALSE)</f>
        <v>3</v>
      </c>
      <c r="AE2623" s="32">
        <f>VLOOKUP($B2623,meanLDage!$Z$3:$AC$3145,2,FALSE)</f>
        <v>9.7159449056165901</v>
      </c>
      <c r="AF2623" s="6">
        <f>VLOOKUP(V2623,'2017 rep county selection'!$A$1:$C$281,3,FALSE)</f>
        <v>48479</v>
      </c>
      <c r="AH2623" s="9">
        <f t="shared" si="286"/>
        <v>48479</v>
      </c>
    </row>
    <row r="2624" spans="1:34" ht="15.75" customHeight="1" x14ac:dyDescent="0.3">
      <c r="A2624" s="4">
        <v>48</v>
      </c>
      <c r="B2624" s="4">
        <v>48267</v>
      </c>
      <c r="C2624" s="6" t="s">
        <v>2298</v>
      </c>
      <c r="D2624" s="6" t="s">
        <v>1579</v>
      </c>
      <c r="E2624" s="4">
        <v>48303</v>
      </c>
      <c r="F2624" s="4">
        <v>48303</v>
      </c>
      <c r="G2624" s="4">
        <v>48303</v>
      </c>
      <c r="H2624" s="37">
        <v>194886797</v>
      </c>
      <c r="I2624" s="37">
        <v>173683736.68010101</v>
      </c>
      <c r="J2624" s="37">
        <v>187268135.20356399</v>
      </c>
      <c r="K2624" s="4" t="str">
        <f>VLOOKUP(B2624,altitude!$B$3:$E$3232,4)</f>
        <v>L</v>
      </c>
      <c r="L2624" s="4">
        <f>VLOOKUP(B2624,fuelregion!$C$5:$D$3233,2,FALSE)</f>
        <v>300001000</v>
      </c>
      <c r="M2624" s="4">
        <f>VLOOKUP(B2624,fuelregion!$H$5:$I$3113,2,FALSE)</f>
        <v>300001000</v>
      </c>
      <c r="N2624" s="4">
        <f>VLOOKUP(B2624,imbin!$B$4:$D$3233,2,FALSE)</f>
        <v>0</v>
      </c>
      <c r="O2624" s="4" t="str">
        <f>VLOOKUP(B2624,imbin!$B$4:$D$3233,3,FALSE)</f>
        <v>Submittal</v>
      </c>
      <c r="P2624" s="4">
        <f>IF(ISNA(VLOOKUP(B2624,rampbin!$B$4:$G$1697,6,FALSE)),2,VLOOKUP(B2624,rampbin!$B$4:$G$1697,6,FALSE))</f>
        <v>2</v>
      </c>
      <c r="Q2624" s="4" t="str">
        <f>IF(ISNA(VLOOKUP(B2624,rampbin!$B$4:$G$1697,5,FALSE)),"MOVES",VLOOKUP(B2624,rampbin!$B$4:$G$1697,5,FALSE))</f>
        <v>MOVES</v>
      </c>
      <c r="R2624" s="4" t="s">
        <v>1880</v>
      </c>
      <c r="S2624" s="6" t="s">
        <v>1851</v>
      </c>
      <c r="T2624" s="4">
        <f>VLOOKUP(B2624,meanLDage!$B$3:$E$3145,4,FALSE)</f>
        <v>4</v>
      </c>
      <c r="U2624" s="32">
        <f>VLOOKUP(B2624,meanLDage!$B$3:$E$3145,2,FALSE)</f>
        <v>11.563983486939932</v>
      </c>
      <c r="V2624" s="4" t="str">
        <f t="shared" si="281"/>
        <v>48_L_300001000_0_3_2</v>
      </c>
      <c r="W2624" s="4">
        <v>48375</v>
      </c>
      <c r="X2624" s="6"/>
      <c r="Y2624" s="8">
        <f t="shared" si="282"/>
        <v>48375</v>
      </c>
      <c r="Z2624" s="6" t="b">
        <f t="shared" si="280"/>
        <v>0</v>
      </c>
      <c r="AA2624" s="6">
        <f t="shared" si="283"/>
        <v>48303</v>
      </c>
      <c r="AB2624" s="4">
        <f t="shared" si="284"/>
        <v>4</v>
      </c>
      <c r="AC2624" s="32">
        <f t="shared" si="285"/>
        <v>11.563983486939932</v>
      </c>
      <c r="AD2624" s="4">
        <f>VLOOKUP($B2624,meanLDage!$Z$3:$AC$3145,4,FALSE)</f>
        <v>3</v>
      </c>
      <c r="AE2624" s="32">
        <f>VLOOKUP($B2624,meanLDage!$Z$3:$AC$3145,2,FALSE)</f>
        <v>10.994011560186827</v>
      </c>
      <c r="AF2624" s="6">
        <f>VLOOKUP(V2624,'2017 rep county selection'!$A$1:$C$281,3,FALSE)</f>
        <v>48479</v>
      </c>
      <c r="AH2624" s="9">
        <f t="shared" si="286"/>
        <v>48479</v>
      </c>
    </row>
    <row r="2625" spans="1:34" ht="15.75" customHeight="1" x14ac:dyDescent="0.3">
      <c r="A2625" s="4">
        <v>48</v>
      </c>
      <c r="B2625" s="4">
        <v>48269</v>
      </c>
      <c r="C2625" s="6" t="s">
        <v>2298</v>
      </c>
      <c r="D2625" s="6" t="s">
        <v>1580</v>
      </c>
      <c r="E2625" s="4">
        <v>48269</v>
      </c>
      <c r="F2625" s="4">
        <v>48269</v>
      </c>
      <c r="G2625" s="4">
        <v>48269</v>
      </c>
      <c r="H2625" s="37">
        <v>51135126</v>
      </c>
      <c r="I2625" s="37">
        <v>30403605.575143199</v>
      </c>
      <c r="J2625" s="37">
        <v>32781575.456179101</v>
      </c>
      <c r="K2625" s="4" t="str">
        <f>VLOOKUP(B2625,altitude!$B$3:$E$3232,4)</f>
        <v>L</v>
      </c>
      <c r="L2625" s="4">
        <f>VLOOKUP(B2625,fuelregion!$C$5:$D$3233,2,FALSE)</f>
        <v>300001000</v>
      </c>
      <c r="M2625" s="4">
        <f>VLOOKUP(B2625,fuelregion!$H$5:$I$3113,2,FALSE)</f>
        <v>300001000</v>
      </c>
      <c r="N2625" s="4">
        <f>VLOOKUP(B2625,imbin!$B$4:$D$3233,2,FALSE)</f>
        <v>0</v>
      </c>
      <c r="O2625" s="4" t="str">
        <f>VLOOKUP(B2625,imbin!$B$4:$D$3233,3,FALSE)</f>
        <v>Submittal</v>
      </c>
      <c r="P2625" s="4">
        <f>IF(ISNA(VLOOKUP(B2625,rampbin!$B$4:$G$1697,6,FALSE)),2,VLOOKUP(B2625,rampbin!$B$4:$G$1697,6,FALSE))</f>
        <v>2</v>
      </c>
      <c r="Q2625" s="4" t="str">
        <f>IF(ISNA(VLOOKUP(B2625,rampbin!$B$4:$G$1697,5,FALSE)),"MOVES",VLOOKUP(B2625,rampbin!$B$4:$G$1697,5,FALSE))</f>
        <v>MOVES</v>
      </c>
      <c r="R2625" s="4" t="s">
        <v>1880</v>
      </c>
      <c r="S2625" s="6" t="s">
        <v>1851</v>
      </c>
      <c r="T2625" s="4">
        <f>VLOOKUP(B2625,meanLDage!$B$3:$E$3145,4,FALSE)</f>
        <v>3</v>
      </c>
      <c r="U2625" s="32">
        <f>VLOOKUP(B2625,meanLDage!$B$3:$E$3145,2,FALSE)</f>
        <v>9.3009259267280111</v>
      </c>
      <c r="V2625" s="4" t="str">
        <f t="shared" si="281"/>
        <v>48_L_300001000_0_2_2</v>
      </c>
      <c r="W2625" s="4">
        <v>48303</v>
      </c>
      <c r="X2625" s="6"/>
      <c r="Y2625" s="8">
        <f t="shared" si="282"/>
        <v>48303</v>
      </c>
      <c r="Z2625" s="6" t="b">
        <f t="shared" si="280"/>
        <v>0</v>
      </c>
      <c r="AA2625" s="6">
        <f t="shared" si="283"/>
        <v>48269</v>
      </c>
      <c r="AB2625" s="4">
        <f t="shared" si="284"/>
        <v>3</v>
      </c>
      <c r="AC2625" s="32">
        <f t="shared" si="285"/>
        <v>9.3009259267280111</v>
      </c>
      <c r="AD2625" s="4">
        <f>VLOOKUP($B2625,meanLDage!$Z$3:$AC$3145,4,FALSE)</f>
        <v>2</v>
      </c>
      <c r="AE2625" s="32">
        <f>VLOOKUP($B2625,meanLDage!$Z$3:$AC$3145,2,FALSE)</f>
        <v>8.8056547821340221</v>
      </c>
      <c r="AF2625" s="6">
        <f>VLOOKUP(V2625,'2017 rep county selection'!$A$1:$C$281,3,FALSE)</f>
        <v>48303</v>
      </c>
      <c r="AH2625" s="9">
        <f t="shared" si="286"/>
        <v>48303</v>
      </c>
    </row>
    <row r="2626" spans="1:34" ht="15.75" customHeight="1" x14ac:dyDescent="0.3">
      <c r="A2626" s="4">
        <v>48</v>
      </c>
      <c r="B2626" s="4">
        <v>48271</v>
      </c>
      <c r="C2626" s="6" t="s">
        <v>2298</v>
      </c>
      <c r="D2626" s="6" t="s">
        <v>1581</v>
      </c>
      <c r="E2626" s="4">
        <v>48303</v>
      </c>
      <c r="F2626" s="4">
        <v>48303</v>
      </c>
      <c r="G2626" s="4">
        <v>48303</v>
      </c>
      <c r="H2626" s="37">
        <v>70168743</v>
      </c>
      <c r="I2626" s="37">
        <v>69871623.516682297</v>
      </c>
      <c r="J2626" s="37">
        <v>75336521.943615094</v>
      </c>
      <c r="K2626" s="4" t="str">
        <f>VLOOKUP(B2626,altitude!$B$3:$E$3232,4)</f>
        <v>L</v>
      </c>
      <c r="L2626" s="4">
        <f>VLOOKUP(B2626,fuelregion!$C$5:$D$3233,2,FALSE)</f>
        <v>300001000</v>
      </c>
      <c r="M2626" s="4">
        <f>VLOOKUP(B2626,fuelregion!$H$5:$I$3113,2,FALSE)</f>
        <v>300001000</v>
      </c>
      <c r="N2626" s="4">
        <f>VLOOKUP(B2626,imbin!$B$4:$D$3233,2,FALSE)</f>
        <v>0</v>
      </c>
      <c r="O2626" s="4" t="str">
        <f>VLOOKUP(B2626,imbin!$B$4:$D$3233,3,FALSE)</f>
        <v>Submittal</v>
      </c>
      <c r="P2626" s="4">
        <f>IF(ISNA(VLOOKUP(B2626,rampbin!$B$4:$G$1697,6,FALSE)),2,VLOOKUP(B2626,rampbin!$B$4:$G$1697,6,FALSE))</f>
        <v>2</v>
      </c>
      <c r="Q2626" s="4" t="str">
        <f>IF(ISNA(VLOOKUP(B2626,rampbin!$B$4:$G$1697,5,FALSE)),"MOVES",VLOOKUP(B2626,rampbin!$B$4:$G$1697,5,FALSE))</f>
        <v>MOVES</v>
      </c>
      <c r="R2626" s="4" t="s">
        <v>1880</v>
      </c>
      <c r="S2626" s="6" t="s">
        <v>1851</v>
      </c>
      <c r="T2626" s="4">
        <f>VLOOKUP(B2626,meanLDage!$B$3:$E$3145,4,FALSE)</f>
        <v>3</v>
      </c>
      <c r="U2626" s="32">
        <f>VLOOKUP(B2626,meanLDage!$B$3:$E$3145,2,FALSE)</f>
        <v>10.79238884885968</v>
      </c>
      <c r="V2626" s="4" t="str">
        <f t="shared" si="281"/>
        <v>48_L_300001000_0_3_2</v>
      </c>
      <c r="W2626" s="4">
        <v>48303</v>
      </c>
      <c r="X2626" s="6"/>
      <c r="Y2626" s="8">
        <f t="shared" si="282"/>
        <v>48303</v>
      </c>
      <c r="Z2626" s="6" t="b">
        <f t="shared" ref="Z2626:Z2689" si="287">G2626=Y2626</f>
        <v>1</v>
      </c>
      <c r="AA2626" s="6">
        <f t="shared" si="283"/>
        <v>48303</v>
      </c>
      <c r="AB2626" s="4">
        <f t="shared" si="284"/>
        <v>3</v>
      </c>
      <c r="AC2626" s="32">
        <f t="shared" si="285"/>
        <v>10.79238884885968</v>
      </c>
      <c r="AD2626" s="4">
        <f>VLOOKUP($B2626,meanLDage!$Z$3:$AC$3145,4,FALSE)</f>
        <v>3</v>
      </c>
      <c r="AE2626" s="32">
        <f>VLOOKUP($B2626,meanLDage!$Z$3:$AC$3145,2,FALSE)</f>
        <v>10.228031324875207</v>
      </c>
      <c r="AF2626" s="6">
        <f>VLOOKUP(V2626,'2017 rep county selection'!$A$1:$C$281,3,FALSE)</f>
        <v>48479</v>
      </c>
      <c r="AH2626" s="9">
        <f t="shared" si="286"/>
        <v>48479</v>
      </c>
    </row>
    <row r="2627" spans="1:34" ht="15.75" customHeight="1" x14ac:dyDescent="0.3">
      <c r="A2627" s="4">
        <v>48</v>
      </c>
      <c r="B2627" s="4">
        <v>48273</v>
      </c>
      <c r="C2627" s="6" t="s">
        <v>2298</v>
      </c>
      <c r="D2627" s="6" t="s">
        <v>1582</v>
      </c>
      <c r="E2627" s="4">
        <v>48355</v>
      </c>
      <c r="F2627" s="4">
        <v>48273</v>
      </c>
      <c r="G2627" s="4">
        <v>48273</v>
      </c>
      <c r="H2627" s="37">
        <v>382681443</v>
      </c>
      <c r="I2627" s="37">
        <v>316697560.34609503</v>
      </c>
      <c r="J2627" s="37">
        <v>341467558.69590998</v>
      </c>
      <c r="K2627" s="4" t="str">
        <f>VLOOKUP(B2627,altitude!$B$3:$E$3232,4)</f>
        <v>L</v>
      </c>
      <c r="L2627" s="4">
        <f>VLOOKUP(B2627,fuelregion!$C$5:$D$3233,2,FALSE)</f>
        <v>100001000</v>
      </c>
      <c r="M2627" s="4">
        <f>VLOOKUP(B2627,fuelregion!$H$5:$I$3113,2,FALSE)</f>
        <v>100001000</v>
      </c>
      <c r="N2627" s="4">
        <f>VLOOKUP(B2627,imbin!$B$4:$D$3233,2,FALSE)</f>
        <v>0</v>
      </c>
      <c r="O2627" s="4" t="str">
        <f>VLOOKUP(B2627,imbin!$B$4:$D$3233,3,FALSE)</f>
        <v>Submittal</v>
      </c>
      <c r="P2627" s="4">
        <f>IF(ISNA(VLOOKUP(B2627,rampbin!$B$4:$G$1697,6,FALSE)),2,VLOOKUP(B2627,rampbin!$B$4:$G$1697,6,FALSE))</f>
        <v>2</v>
      </c>
      <c r="Q2627" s="4" t="str">
        <f>IF(ISNA(VLOOKUP(B2627,rampbin!$B$4:$G$1697,5,FALSE)),"MOVES",VLOOKUP(B2627,rampbin!$B$4:$G$1697,5,FALSE))</f>
        <v>MOVES</v>
      </c>
      <c r="R2627" s="4" t="s">
        <v>1880</v>
      </c>
      <c r="S2627" s="6" t="s">
        <v>1851</v>
      </c>
      <c r="T2627" s="4">
        <f>VLOOKUP(B2627,meanLDage!$B$3:$E$3145,4,FALSE)</f>
        <v>3</v>
      </c>
      <c r="U2627" s="32">
        <f>VLOOKUP(B2627,meanLDage!$B$3:$E$3145,2,FALSE)</f>
        <v>9.5694852620477988</v>
      </c>
      <c r="V2627" s="4" t="str">
        <f t="shared" ref="V2627:V2690" si="288">A2627&amp;"_"&amp;K2627&amp;"_"&amp;M2627&amp;"_"&amp;N2627&amp;"_"&amp;AD2627&amp;"_"&amp;P2627</f>
        <v>48_L_100001000_0_2_2</v>
      </c>
      <c r="W2627" s="4">
        <v>48215</v>
      </c>
      <c r="X2627" s="6"/>
      <c r="Y2627" s="8">
        <f t="shared" ref="Y2627:Y2690" si="289">IF(X2627&gt;0,X2627,W2627)</f>
        <v>48215</v>
      </c>
      <c r="Z2627" s="6" t="b">
        <f t="shared" si="287"/>
        <v>0</v>
      </c>
      <c r="AA2627" s="6">
        <f t="shared" ref="AA2627:AA2690" si="290">G2627</f>
        <v>48273</v>
      </c>
      <c r="AB2627" s="4">
        <f t="shared" ref="AB2627:AB2690" si="291">T2627</f>
        <v>3</v>
      </c>
      <c r="AC2627" s="32">
        <f t="shared" ref="AC2627:AC2690" si="292">U2627</f>
        <v>9.5694852620477988</v>
      </c>
      <c r="AD2627" s="4">
        <f>VLOOKUP($B2627,meanLDage!$Z$3:$AC$3145,4,FALSE)</f>
        <v>2</v>
      </c>
      <c r="AE2627" s="32">
        <f>VLOOKUP($B2627,meanLDage!$Z$3:$AC$3145,2,FALSE)</f>
        <v>8.9639432938842969</v>
      </c>
      <c r="AF2627" s="6">
        <f>VLOOKUP(V2627,'2017 rep county selection'!$A$1:$C$281,3,FALSE)</f>
        <v>48249</v>
      </c>
      <c r="AH2627" s="9">
        <f t="shared" ref="AH2627:AH2690" si="293">IF(AG2627&gt;0,AG2627,AF2627)</f>
        <v>48249</v>
      </c>
    </row>
    <row r="2628" spans="1:34" ht="15.75" customHeight="1" x14ac:dyDescent="0.3">
      <c r="A2628" s="4">
        <v>48</v>
      </c>
      <c r="B2628" s="4">
        <v>48275</v>
      </c>
      <c r="C2628" s="6" t="s">
        <v>2298</v>
      </c>
      <c r="D2628" s="6" t="s">
        <v>484</v>
      </c>
      <c r="E2628" s="4">
        <v>48303</v>
      </c>
      <c r="F2628" s="4">
        <v>48303</v>
      </c>
      <c r="G2628" s="4">
        <v>48303</v>
      </c>
      <c r="H2628" s="37">
        <v>55529297</v>
      </c>
      <c r="I2628" s="37">
        <v>48810046.905646101</v>
      </c>
      <c r="J2628" s="37">
        <v>52627647.4576068</v>
      </c>
      <c r="K2628" s="4" t="str">
        <f>VLOOKUP(B2628,altitude!$B$3:$E$3232,4)</f>
        <v>L</v>
      </c>
      <c r="L2628" s="4">
        <f>VLOOKUP(B2628,fuelregion!$C$5:$D$3233,2,FALSE)</f>
        <v>300001000</v>
      </c>
      <c r="M2628" s="4">
        <f>VLOOKUP(B2628,fuelregion!$H$5:$I$3113,2,FALSE)</f>
        <v>300001000</v>
      </c>
      <c r="N2628" s="4">
        <f>VLOOKUP(B2628,imbin!$B$4:$D$3233,2,FALSE)</f>
        <v>0</v>
      </c>
      <c r="O2628" s="4" t="str">
        <f>VLOOKUP(B2628,imbin!$B$4:$D$3233,3,FALSE)</f>
        <v>Submittal</v>
      </c>
      <c r="P2628" s="4">
        <f>IF(ISNA(VLOOKUP(B2628,rampbin!$B$4:$G$1697,6,FALSE)),2,VLOOKUP(B2628,rampbin!$B$4:$G$1697,6,FALSE))</f>
        <v>2</v>
      </c>
      <c r="Q2628" s="4" t="str">
        <f>IF(ISNA(VLOOKUP(B2628,rampbin!$B$4:$G$1697,5,FALSE)),"MOVES",VLOOKUP(B2628,rampbin!$B$4:$G$1697,5,FALSE))</f>
        <v>MOVES</v>
      </c>
      <c r="R2628" s="4" t="s">
        <v>1880</v>
      </c>
      <c r="S2628" s="6" t="s">
        <v>1851</v>
      </c>
      <c r="T2628" s="4">
        <f>VLOOKUP(B2628,meanLDage!$B$3:$E$3145,4,FALSE)</f>
        <v>3</v>
      </c>
      <c r="U2628" s="32">
        <f>VLOOKUP(B2628,meanLDage!$B$3:$E$3145,2,FALSE)</f>
        <v>10.267300751522368</v>
      </c>
      <c r="V2628" s="4" t="str">
        <f t="shared" si="288"/>
        <v>48_L_300001000_0_3_2</v>
      </c>
      <c r="W2628" s="4">
        <v>48303</v>
      </c>
      <c r="X2628" s="6"/>
      <c r="Y2628" s="8">
        <f t="shared" si="289"/>
        <v>48303</v>
      </c>
      <c r="Z2628" s="6" t="b">
        <f t="shared" si="287"/>
        <v>1</v>
      </c>
      <c r="AA2628" s="6">
        <f t="shared" si="290"/>
        <v>48303</v>
      </c>
      <c r="AB2628" s="4">
        <f t="shared" si="291"/>
        <v>3</v>
      </c>
      <c r="AC2628" s="32">
        <f t="shared" si="292"/>
        <v>10.267300751522368</v>
      </c>
      <c r="AD2628" s="4">
        <f>VLOOKUP($B2628,meanLDage!$Z$3:$AC$3145,4,FALSE)</f>
        <v>3</v>
      </c>
      <c r="AE2628" s="32">
        <f>VLOOKUP($B2628,meanLDage!$Z$3:$AC$3145,2,FALSE)</f>
        <v>9.6020675887278184</v>
      </c>
      <c r="AF2628" s="6">
        <f>VLOOKUP(V2628,'2017 rep county selection'!$A$1:$C$281,3,FALSE)</f>
        <v>48479</v>
      </c>
      <c r="AH2628" s="9">
        <f t="shared" si="293"/>
        <v>48479</v>
      </c>
    </row>
    <row r="2629" spans="1:34" ht="15.75" customHeight="1" x14ac:dyDescent="0.3">
      <c r="A2629" s="4">
        <v>48</v>
      </c>
      <c r="B2629" s="4">
        <v>48277</v>
      </c>
      <c r="C2629" s="6" t="s">
        <v>2298</v>
      </c>
      <c r="D2629" s="6" t="s">
        <v>44</v>
      </c>
      <c r="E2629" s="4">
        <v>48309</v>
      </c>
      <c r="F2629" s="4">
        <v>48309</v>
      </c>
      <c r="G2629" s="4">
        <v>48309</v>
      </c>
      <c r="H2629" s="37">
        <v>506055463</v>
      </c>
      <c r="I2629" s="37">
        <v>423650151.67796803</v>
      </c>
      <c r="J2629" s="37">
        <v>456785277.66214502</v>
      </c>
      <c r="K2629" s="4" t="str">
        <f>VLOOKUP(B2629,altitude!$B$3:$E$3232,4)</f>
        <v>L</v>
      </c>
      <c r="L2629" s="4">
        <f>VLOOKUP(B2629,fuelregion!$C$5:$D$3233,2,FALSE)</f>
        <v>178011000</v>
      </c>
      <c r="M2629" s="4">
        <f>VLOOKUP(B2629,fuelregion!$H$5:$I$3113,2,FALSE)</f>
        <v>178011000</v>
      </c>
      <c r="N2629" s="4">
        <f>VLOOKUP(B2629,imbin!$B$4:$D$3233,2,FALSE)</f>
        <v>0</v>
      </c>
      <c r="O2629" s="4" t="str">
        <f>VLOOKUP(B2629,imbin!$B$4:$D$3233,3,FALSE)</f>
        <v>Submittal</v>
      </c>
      <c r="P2629" s="4">
        <f>IF(ISNA(VLOOKUP(B2629,rampbin!$B$4:$G$1697,6,FALSE)),2,VLOOKUP(B2629,rampbin!$B$4:$G$1697,6,FALSE))</f>
        <v>2</v>
      </c>
      <c r="Q2629" s="4" t="str">
        <f>IF(ISNA(VLOOKUP(B2629,rampbin!$B$4:$G$1697,5,FALSE)),"MOVES",VLOOKUP(B2629,rampbin!$B$4:$G$1697,5,FALSE))</f>
        <v>MOVES</v>
      </c>
      <c r="R2629" s="4" t="s">
        <v>1880</v>
      </c>
      <c r="S2629" s="6" t="s">
        <v>1851</v>
      </c>
      <c r="T2629" s="4">
        <f>VLOOKUP(B2629,meanLDage!$B$3:$E$3145,4,FALSE)</f>
        <v>3</v>
      </c>
      <c r="U2629" s="32">
        <f>VLOOKUP(B2629,meanLDage!$B$3:$E$3145,2,FALSE)</f>
        <v>10.783243228040597</v>
      </c>
      <c r="V2629" s="4" t="str">
        <f t="shared" si="288"/>
        <v>48_L_178011000_0_3_2</v>
      </c>
      <c r="W2629" s="4">
        <v>48309</v>
      </c>
      <c r="X2629" s="6"/>
      <c r="Y2629" s="8">
        <f t="shared" si="289"/>
        <v>48309</v>
      </c>
      <c r="Z2629" s="6" t="b">
        <f t="shared" si="287"/>
        <v>1</v>
      </c>
      <c r="AA2629" s="6">
        <f t="shared" si="290"/>
        <v>48309</v>
      </c>
      <c r="AB2629" s="4">
        <f t="shared" si="291"/>
        <v>3</v>
      </c>
      <c r="AC2629" s="32">
        <f t="shared" si="292"/>
        <v>10.783243228040597</v>
      </c>
      <c r="AD2629" s="4">
        <f>VLOOKUP($B2629,meanLDage!$Z$3:$AC$3145,4,FALSE)</f>
        <v>3</v>
      </c>
      <c r="AE2629" s="32">
        <f>VLOOKUP($B2629,meanLDage!$Z$3:$AC$3145,2,FALSE)</f>
        <v>10.083218718112819</v>
      </c>
      <c r="AF2629" s="6">
        <f>VLOOKUP(V2629,'2017 rep county selection'!$A$1:$C$281,3,FALSE)</f>
        <v>48309</v>
      </c>
      <c r="AH2629" s="9">
        <f t="shared" si="293"/>
        <v>48309</v>
      </c>
    </row>
    <row r="2630" spans="1:34" ht="15.75" customHeight="1" x14ac:dyDescent="0.3">
      <c r="A2630" s="4">
        <v>48</v>
      </c>
      <c r="B2630" s="4">
        <v>48279</v>
      </c>
      <c r="C2630" s="6" t="s">
        <v>2298</v>
      </c>
      <c r="D2630" s="6" t="s">
        <v>1583</v>
      </c>
      <c r="E2630" s="4">
        <v>48303</v>
      </c>
      <c r="F2630" s="4">
        <v>48303</v>
      </c>
      <c r="G2630" s="4">
        <v>48303</v>
      </c>
      <c r="H2630" s="37">
        <v>212861033</v>
      </c>
      <c r="I2630" s="37">
        <v>188830501.160501</v>
      </c>
      <c r="J2630" s="37">
        <v>203599579.889303</v>
      </c>
      <c r="K2630" s="4" t="str">
        <f>VLOOKUP(B2630,altitude!$B$3:$E$3232,4)</f>
        <v>L</v>
      </c>
      <c r="L2630" s="4">
        <f>VLOOKUP(B2630,fuelregion!$C$5:$D$3233,2,FALSE)</f>
        <v>300001000</v>
      </c>
      <c r="M2630" s="4">
        <f>VLOOKUP(B2630,fuelregion!$H$5:$I$3113,2,FALSE)</f>
        <v>300001000</v>
      </c>
      <c r="N2630" s="4">
        <f>VLOOKUP(B2630,imbin!$B$4:$D$3233,2,FALSE)</f>
        <v>0</v>
      </c>
      <c r="O2630" s="4" t="str">
        <f>VLOOKUP(B2630,imbin!$B$4:$D$3233,3,FALSE)</f>
        <v>Submittal</v>
      </c>
      <c r="P2630" s="4">
        <f>IF(ISNA(VLOOKUP(B2630,rampbin!$B$4:$G$1697,6,FALSE)),2,VLOOKUP(B2630,rampbin!$B$4:$G$1697,6,FALSE))</f>
        <v>2</v>
      </c>
      <c r="Q2630" s="4" t="str">
        <f>IF(ISNA(VLOOKUP(B2630,rampbin!$B$4:$G$1697,5,FALSE)),"MOVES",VLOOKUP(B2630,rampbin!$B$4:$G$1697,5,FALSE))</f>
        <v>MOVES</v>
      </c>
      <c r="R2630" s="4" t="s">
        <v>1880</v>
      </c>
      <c r="S2630" s="6" t="s">
        <v>1851</v>
      </c>
      <c r="T2630" s="4">
        <f>VLOOKUP(B2630,meanLDage!$B$3:$E$3145,4,FALSE)</f>
        <v>4</v>
      </c>
      <c r="U2630" s="32">
        <f>VLOOKUP(B2630,meanLDage!$B$3:$E$3145,2,FALSE)</f>
        <v>11.209170306676532</v>
      </c>
      <c r="V2630" s="4" t="str">
        <f t="shared" si="288"/>
        <v>48_L_300001000_0_3_2</v>
      </c>
      <c r="W2630" s="4">
        <v>48375</v>
      </c>
      <c r="X2630" s="6"/>
      <c r="Y2630" s="8">
        <f t="shared" si="289"/>
        <v>48375</v>
      </c>
      <c r="Z2630" s="6" t="b">
        <f t="shared" si="287"/>
        <v>0</v>
      </c>
      <c r="AA2630" s="6">
        <f t="shared" si="290"/>
        <v>48303</v>
      </c>
      <c r="AB2630" s="4">
        <f t="shared" si="291"/>
        <v>4</v>
      </c>
      <c r="AC2630" s="32">
        <f t="shared" si="292"/>
        <v>11.209170306676532</v>
      </c>
      <c r="AD2630" s="4">
        <f>VLOOKUP($B2630,meanLDage!$Z$3:$AC$3145,4,FALSE)</f>
        <v>3</v>
      </c>
      <c r="AE2630" s="32">
        <f>VLOOKUP($B2630,meanLDage!$Z$3:$AC$3145,2,FALSE)</f>
        <v>10.596621717714109</v>
      </c>
      <c r="AF2630" s="6">
        <f>VLOOKUP(V2630,'2017 rep county selection'!$A$1:$C$281,3,FALSE)</f>
        <v>48479</v>
      </c>
      <c r="AH2630" s="9">
        <f t="shared" si="293"/>
        <v>48479</v>
      </c>
    </row>
    <row r="2631" spans="1:34" ht="15.75" customHeight="1" x14ac:dyDescent="0.3">
      <c r="A2631" s="4">
        <v>48</v>
      </c>
      <c r="B2631" s="4">
        <v>48281</v>
      </c>
      <c r="C2631" s="6" t="s">
        <v>2298</v>
      </c>
      <c r="D2631" s="6" t="s">
        <v>1584</v>
      </c>
      <c r="E2631" s="4">
        <v>48303</v>
      </c>
      <c r="F2631" s="4">
        <v>48303</v>
      </c>
      <c r="G2631" s="4">
        <v>48303</v>
      </c>
      <c r="H2631" s="37">
        <v>248588265</v>
      </c>
      <c r="I2631" s="37">
        <v>217007948.246856</v>
      </c>
      <c r="J2631" s="37">
        <v>233980881.39606601</v>
      </c>
      <c r="K2631" s="4" t="str">
        <f>VLOOKUP(B2631,altitude!$B$3:$E$3232,4)</f>
        <v>L</v>
      </c>
      <c r="L2631" s="4">
        <f>VLOOKUP(B2631,fuelregion!$C$5:$D$3233,2,FALSE)</f>
        <v>300001000</v>
      </c>
      <c r="M2631" s="4">
        <f>VLOOKUP(B2631,fuelregion!$H$5:$I$3113,2,FALSE)</f>
        <v>300001000</v>
      </c>
      <c r="N2631" s="4">
        <f>VLOOKUP(B2631,imbin!$B$4:$D$3233,2,FALSE)</f>
        <v>0</v>
      </c>
      <c r="O2631" s="4" t="str">
        <f>VLOOKUP(B2631,imbin!$B$4:$D$3233,3,FALSE)</f>
        <v>Submittal</v>
      </c>
      <c r="P2631" s="4">
        <f>IF(ISNA(VLOOKUP(B2631,rampbin!$B$4:$G$1697,6,FALSE)),2,VLOOKUP(B2631,rampbin!$B$4:$G$1697,6,FALSE))</f>
        <v>2</v>
      </c>
      <c r="Q2631" s="4" t="str">
        <f>IF(ISNA(VLOOKUP(B2631,rampbin!$B$4:$G$1697,5,FALSE)),"MOVES",VLOOKUP(B2631,rampbin!$B$4:$G$1697,5,FALSE))</f>
        <v>MOVES</v>
      </c>
      <c r="R2631" s="4" t="s">
        <v>1877</v>
      </c>
      <c r="S2631" s="6" t="s">
        <v>2183</v>
      </c>
      <c r="T2631" s="4">
        <f>VLOOKUP(B2631,meanLDage!$B$3:$E$3145,4,FALSE)</f>
        <v>3</v>
      </c>
      <c r="U2631" s="32">
        <f>VLOOKUP(B2631,meanLDage!$B$3:$E$3145,2,FALSE)</f>
        <v>10.198533313147566</v>
      </c>
      <c r="V2631" s="4" t="str">
        <f t="shared" si="288"/>
        <v>48_L_300001000_0_3_2</v>
      </c>
      <c r="W2631" s="4">
        <v>48303</v>
      </c>
      <c r="X2631" s="6"/>
      <c r="Y2631" s="8">
        <f t="shared" si="289"/>
        <v>48303</v>
      </c>
      <c r="Z2631" s="6" t="b">
        <f t="shared" si="287"/>
        <v>1</v>
      </c>
      <c r="AA2631" s="6">
        <f t="shared" si="290"/>
        <v>48303</v>
      </c>
      <c r="AB2631" s="4">
        <f t="shared" si="291"/>
        <v>3</v>
      </c>
      <c r="AC2631" s="32">
        <f t="shared" si="292"/>
        <v>10.198533313147566</v>
      </c>
      <c r="AD2631" s="4">
        <f>VLOOKUP($B2631,meanLDage!$Z$3:$AC$3145,4,FALSE)</f>
        <v>3</v>
      </c>
      <c r="AE2631" s="32">
        <f>VLOOKUP($B2631,meanLDage!$Z$3:$AC$3145,2,FALSE)</f>
        <v>9.5694621556106654</v>
      </c>
      <c r="AF2631" s="6">
        <f>VLOOKUP(V2631,'2017 rep county selection'!$A$1:$C$281,3,FALSE)</f>
        <v>48479</v>
      </c>
      <c r="AH2631" s="9">
        <f t="shared" si="293"/>
        <v>48479</v>
      </c>
    </row>
    <row r="2632" spans="1:34" ht="15.75" customHeight="1" x14ac:dyDescent="0.3">
      <c r="A2632" s="4">
        <v>48</v>
      </c>
      <c r="B2632" s="4">
        <v>48283</v>
      </c>
      <c r="C2632" s="6" t="s">
        <v>2298</v>
      </c>
      <c r="D2632" s="6" t="s">
        <v>485</v>
      </c>
      <c r="E2632" s="4">
        <v>48303</v>
      </c>
      <c r="F2632" s="4">
        <v>48303</v>
      </c>
      <c r="G2632" s="4">
        <v>48303</v>
      </c>
      <c r="H2632" s="37">
        <v>274357613</v>
      </c>
      <c r="I2632" s="37">
        <v>439027034.05877203</v>
      </c>
      <c r="J2632" s="37">
        <v>473364838.54615998</v>
      </c>
      <c r="K2632" s="4" t="str">
        <f>VLOOKUP(B2632,altitude!$B$3:$E$3232,4)</f>
        <v>L</v>
      </c>
      <c r="L2632" s="4">
        <f>VLOOKUP(B2632,fuelregion!$C$5:$D$3233,2,FALSE)</f>
        <v>300001000</v>
      </c>
      <c r="M2632" s="4">
        <f>VLOOKUP(B2632,fuelregion!$H$5:$I$3113,2,FALSE)</f>
        <v>300001000</v>
      </c>
      <c r="N2632" s="4">
        <f>VLOOKUP(B2632,imbin!$B$4:$D$3233,2,FALSE)</f>
        <v>0</v>
      </c>
      <c r="O2632" s="4" t="str">
        <f>VLOOKUP(B2632,imbin!$B$4:$D$3233,3,FALSE)</f>
        <v>Submittal</v>
      </c>
      <c r="P2632" s="4">
        <f>IF(ISNA(VLOOKUP(B2632,rampbin!$B$4:$G$1697,6,FALSE)),2,VLOOKUP(B2632,rampbin!$B$4:$G$1697,6,FALSE))</f>
        <v>2</v>
      </c>
      <c r="Q2632" s="4" t="str">
        <f>IF(ISNA(VLOOKUP(B2632,rampbin!$B$4:$G$1697,5,FALSE)),"MOVES",VLOOKUP(B2632,rampbin!$B$4:$G$1697,5,FALSE))</f>
        <v>MOVES</v>
      </c>
      <c r="R2632" s="4" t="s">
        <v>1880</v>
      </c>
      <c r="S2632" s="6" t="s">
        <v>1851</v>
      </c>
      <c r="T2632" s="4">
        <f>VLOOKUP(B2632,meanLDage!$B$3:$E$3145,4,FALSE)</f>
        <v>3</v>
      </c>
      <c r="U2632" s="32">
        <f>VLOOKUP(B2632,meanLDage!$B$3:$E$3145,2,FALSE)</f>
        <v>9.2580889322398754</v>
      </c>
      <c r="V2632" s="4" t="str">
        <f t="shared" si="288"/>
        <v>48_L_300001000_0_2_2</v>
      </c>
      <c r="W2632" s="4">
        <v>48303</v>
      </c>
      <c r="X2632" s="6"/>
      <c r="Y2632" s="8">
        <f t="shared" si="289"/>
        <v>48303</v>
      </c>
      <c r="Z2632" s="6" t="b">
        <f t="shared" si="287"/>
        <v>1</v>
      </c>
      <c r="AA2632" s="6">
        <f t="shared" si="290"/>
        <v>48303</v>
      </c>
      <c r="AB2632" s="4">
        <f t="shared" si="291"/>
        <v>3</v>
      </c>
      <c r="AC2632" s="32">
        <f t="shared" si="292"/>
        <v>9.2580889322398754</v>
      </c>
      <c r="AD2632" s="4">
        <f>VLOOKUP($B2632,meanLDage!$Z$3:$AC$3145,4,FALSE)</f>
        <v>2</v>
      </c>
      <c r="AE2632" s="32">
        <f>VLOOKUP($B2632,meanLDage!$Z$3:$AC$3145,2,FALSE)</f>
        <v>8.7653094227526296</v>
      </c>
      <c r="AF2632" s="6">
        <f>VLOOKUP(V2632,'2017 rep county selection'!$A$1:$C$281,3,FALSE)</f>
        <v>48303</v>
      </c>
      <c r="AH2632" s="9">
        <f t="shared" si="293"/>
        <v>48303</v>
      </c>
    </row>
    <row r="2633" spans="1:34" ht="15.75" customHeight="1" x14ac:dyDescent="0.3">
      <c r="A2633" s="4">
        <v>48</v>
      </c>
      <c r="B2633" s="4">
        <v>48285</v>
      </c>
      <c r="C2633" s="6" t="s">
        <v>2298</v>
      </c>
      <c r="D2633" s="6" t="s">
        <v>1585</v>
      </c>
      <c r="E2633" s="4">
        <v>48309</v>
      </c>
      <c r="F2633" s="4">
        <v>48309</v>
      </c>
      <c r="G2633" s="4">
        <v>48309</v>
      </c>
      <c r="H2633" s="37">
        <v>246777098</v>
      </c>
      <c r="I2633" s="37">
        <v>260360523.702306</v>
      </c>
      <c r="J2633" s="37">
        <v>280724209.91351497</v>
      </c>
      <c r="K2633" s="4" t="str">
        <f>VLOOKUP(B2633,altitude!$B$3:$E$3232,4)</f>
        <v>L</v>
      </c>
      <c r="L2633" s="4">
        <f>VLOOKUP(B2633,fuelregion!$C$5:$D$3233,2,FALSE)</f>
        <v>178011000</v>
      </c>
      <c r="M2633" s="4">
        <f>VLOOKUP(B2633,fuelregion!$H$5:$I$3113,2,FALSE)</f>
        <v>178011000</v>
      </c>
      <c r="N2633" s="4">
        <f>VLOOKUP(B2633,imbin!$B$4:$D$3233,2,FALSE)</f>
        <v>0</v>
      </c>
      <c r="O2633" s="4" t="str">
        <f>VLOOKUP(B2633,imbin!$B$4:$D$3233,3,FALSE)</f>
        <v>Submittal</v>
      </c>
      <c r="P2633" s="4">
        <f>IF(ISNA(VLOOKUP(B2633,rampbin!$B$4:$G$1697,6,FALSE)),2,VLOOKUP(B2633,rampbin!$B$4:$G$1697,6,FALSE))</f>
        <v>2</v>
      </c>
      <c r="Q2633" s="4" t="str">
        <f>IF(ISNA(VLOOKUP(B2633,rampbin!$B$4:$G$1697,5,FALSE)),"MOVES",VLOOKUP(B2633,rampbin!$B$4:$G$1697,5,FALSE))</f>
        <v>MOVES</v>
      </c>
      <c r="R2633" s="4" t="s">
        <v>1880</v>
      </c>
      <c r="S2633" s="6" t="s">
        <v>1851</v>
      </c>
      <c r="T2633" s="4">
        <f>VLOOKUP(B2633,meanLDage!$B$3:$E$3145,4,FALSE)</f>
        <v>3</v>
      </c>
      <c r="U2633" s="32">
        <f>VLOOKUP(B2633,meanLDage!$B$3:$E$3145,2,FALSE)</f>
        <v>10.537857728229357</v>
      </c>
      <c r="V2633" s="4" t="str">
        <f t="shared" si="288"/>
        <v>48_L_178011000_0_3_2</v>
      </c>
      <c r="W2633" s="4">
        <v>48309</v>
      </c>
      <c r="X2633" s="6"/>
      <c r="Y2633" s="8">
        <f t="shared" si="289"/>
        <v>48309</v>
      </c>
      <c r="Z2633" s="6" t="b">
        <f t="shared" si="287"/>
        <v>1</v>
      </c>
      <c r="AA2633" s="6">
        <f t="shared" si="290"/>
        <v>48309</v>
      </c>
      <c r="AB2633" s="4">
        <f t="shared" si="291"/>
        <v>3</v>
      </c>
      <c r="AC2633" s="32">
        <f t="shared" si="292"/>
        <v>10.537857728229357</v>
      </c>
      <c r="AD2633" s="4">
        <f>VLOOKUP($B2633,meanLDage!$Z$3:$AC$3145,4,FALSE)</f>
        <v>3</v>
      </c>
      <c r="AE2633" s="32">
        <f>VLOOKUP($B2633,meanLDage!$Z$3:$AC$3145,2,FALSE)</f>
        <v>9.9590456990402174</v>
      </c>
      <c r="AF2633" s="6">
        <f>VLOOKUP(V2633,'2017 rep county selection'!$A$1:$C$281,3,FALSE)</f>
        <v>48309</v>
      </c>
      <c r="AH2633" s="9">
        <f t="shared" si="293"/>
        <v>48309</v>
      </c>
    </row>
    <row r="2634" spans="1:34" ht="15.75" customHeight="1" x14ac:dyDescent="0.3">
      <c r="A2634" s="4">
        <v>48</v>
      </c>
      <c r="B2634" s="4">
        <v>48287</v>
      </c>
      <c r="C2634" s="6" t="s">
        <v>2298</v>
      </c>
      <c r="D2634" s="6" t="s">
        <v>47</v>
      </c>
      <c r="E2634" s="4">
        <v>48013</v>
      </c>
      <c r="F2634" s="4">
        <v>48013</v>
      </c>
      <c r="G2634" s="4">
        <v>48013</v>
      </c>
      <c r="H2634" s="37">
        <v>300689195</v>
      </c>
      <c r="I2634" s="37">
        <v>281560800.37008703</v>
      </c>
      <c r="J2634" s="37">
        <v>303582632.655509</v>
      </c>
      <c r="K2634" s="4" t="str">
        <f>VLOOKUP(B2634,altitude!$B$3:$E$3232,4)</f>
        <v>L</v>
      </c>
      <c r="L2634" s="4">
        <f>VLOOKUP(B2634,fuelregion!$C$5:$D$3233,2,FALSE)</f>
        <v>178011000</v>
      </c>
      <c r="M2634" s="4">
        <f>VLOOKUP(B2634,fuelregion!$H$5:$I$3113,2,FALSE)</f>
        <v>178011000</v>
      </c>
      <c r="N2634" s="4">
        <f>VLOOKUP(B2634,imbin!$B$4:$D$3233,2,FALSE)</f>
        <v>0</v>
      </c>
      <c r="O2634" s="4" t="str">
        <f>VLOOKUP(B2634,imbin!$B$4:$D$3233,3,FALSE)</f>
        <v>Submittal</v>
      </c>
      <c r="P2634" s="4">
        <f>IF(ISNA(VLOOKUP(B2634,rampbin!$B$4:$G$1697,6,FALSE)),2,VLOOKUP(B2634,rampbin!$B$4:$G$1697,6,FALSE))</f>
        <v>2</v>
      </c>
      <c r="Q2634" s="4" t="str">
        <f>IF(ISNA(VLOOKUP(B2634,rampbin!$B$4:$G$1697,5,FALSE)),"MOVES",VLOOKUP(B2634,rampbin!$B$4:$G$1697,5,FALSE))</f>
        <v>MOVES</v>
      </c>
      <c r="R2634" s="4" t="s">
        <v>1880</v>
      </c>
      <c r="S2634" s="6" t="s">
        <v>1851</v>
      </c>
      <c r="T2634" s="4">
        <f>VLOOKUP(B2634,meanLDage!$B$3:$E$3145,4,FALSE)</f>
        <v>3</v>
      </c>
      <c r="U2634" s="32">
        <f>VLOOKUP(B2634,meanLDage!$B$3:$E$3145,2,FALSE)</f>
        <v>10.486301802496888</v>
      </c>
      <c r="V2634" s="4" t="str">
        <f t="shared" si="288"/>
        <v>48_L_178011000_0_3_2</v>
      </c>
      <c r="W2634" s="4">
        <v>48309</v>
      </c>
      <c r="X2634" s="6"/>
      <c r="Y2634" s="8">
        <f t="shared" si="289"/>
        <v>48309</v>
      </c>
      <c r="Z2634" s="6" t="b">
        <f t="shared" si="287"/>
        <v>0</v>
      </c>
      <c r="AA2634" s="6">
        <f t="shared" si="290"/>
        <v>48013</v>
      </c>
      <c r="AB2634" s="4">
        <f t="shared" si="291"/>
        <v>3</v>
      </c>
      <c r="AC2634" s="32">
        <f t="shared" si="292"/>
        <v>10.486301802496888</v>
      </c>
      <c r="AD2634" s="4">
        <f>VLOOKUP($B2634,meanLDage!$Z$3:$AC$3145,4,FALSE)</f>
        <v>3</v>
      </c>
      <c r="AE2634" s="32">
        <f>VLOOKUP($B2634,meanLDage!$Z$3:$AC$3145,2,FALSE)</f>
        <v>9.9204172818081009</v>
      </c>
      <c r="AF2634" s="6">
        <f>VLOOKUP(V2634,'2017 rep county selection'!$A$1:$C$281,3,FALSE)</f>
        <v>48309</v>
      </c>
      <c r="AH2634" s="9">
        <f t="shared" si="293"/>
        <v>48309</v>
      </c>
    </row>
    <row r="2635" spans="1:34" ht="15.75" customHeight="1" x14ac:dyDescent="0.3">
      <c r="A2635" s="4">
        <v>48</v>
      </c>
      <c r="B2635" s="4">
        <v>48289</v>
      </c>
      <c r="C2635" s="6" t="s">
        <v>2298</v>
      </c>
      <c r="D2635" s="6" t="s">
        <v>294</v>
      </c>
      <c r="E2635" s="4">
        <v>48309</v>
      </c>
      <c r="F2635" s="4">
        <v>48309</v>
      </c>
      <c r="G2635" s="4">
        <v>48309</v>
      </c>
      <c r="H2635" s="37">
        <v>586032169</v>
      </c>
      <c r="I2635" s="37">
        <v>573011109.25636399</v>
      </c>
      <c r="J2635" s="37">
        <v>617828266.087762</v>
      </c>
      <c r="K2635" s="4" t="str">
        <f>VLOOKUP(B2635,altitude!$B$3:$E$3232,4)</f>
        <v>L</v>
      </c>
      <c r="L2635" s="4">
        <f>VLOOKUP(B2635,fuelregion!$C$5:$D$3233,2,FALSE)</f>
        <v>178011000</v>
      </c>
      <c r="M2635" s="4">
        <f>VLOOKUP(B2635,fuelregion!$H$5:$I$3113,2,FALSE)</f>
        <v>178011000</v>
      </c>
      <c r="N2635" s="4">
        <f>VLOOKUP(B2635,imbin!$B$4:$D$3233,2,FALSE)</f>
        <v>0</v>
      </c>
      <c r="O2635" s="4" t="str">
        <f>VLOOKUP(B2635,imbin!$B$4:$D$3233,3,FALSE)</f>
        <v>Submittal</v>
      </c>
      <c r="P2635" s="4">
        <f>IF(ISNA(VLOOKUP(B2635,rampbin!$B$4:$G$1697,6,FALSE)),2,VLOOKUP(B2635,rampbin!$B$4:$G$1697,6,FALSE))</f>
        <v>2</v>
      </c>
      <c r="Q2635" s="4" t="str">
        <f>IF(ISNA(VLOOKUP(B2635,rampbin!$B$4:$G$1697,5,FALSE)),"MOVES",VLOOKUP(B2635,rampbin!$B$4:$G$1697,5,FALSE))</f>
        <v>MOVES</v>
      </c>
      <c r="R2635" s="4" t="s">
        <v>1880</v>
      </c>
      <c r="S2635" s="6" t="s">
        <v>1851</v>
      </c>
      <c r="T2635" s="4">
        <f>VLOOKUP(B2635,meanLDage!$B$3:$E$3145,4,FALSE)</f>
        <v>3</v>
      </c>
      <c r="U2635" s="32">
        <f>VLOOKUP(B2635,meanLDage!$B$3:$E$3145,2,FALSE)</f>
        <v>10.429566148001308</v>
      </c>
      <c r="V2635" s="4" t="str">
        <f t="shared" si="288"/>
        <v>48_L_178011000_0_3_2</v>
      </c>
      <c r="W2635" s="4">
        <v>48309</v>
      </c>
      <c r="X2635" s="6"/>
      <c r="Y2635" s="8">
        <f t="shared" si="289"/>
        <v>48309</v>
      </c>
      <c r="Z2635" s="6" t="b">
        <f t="shared" si="287"/>
        <v>1</v>
      </c>
      <c r="AA2635" s="6">
        <f t="shared" si="290"/>
        <v>48309</v>
      </c>
      <c r="AB2635" s="4">
        <f t="shared" si="291"/>
        <v>3</v>
      </c>
      <c r="AC2635" s="32">
        <f t="shared" si="292"/>
        <v>10.429566148001308</v>
      </c>
      <c r="AD2635" s="4">
        <f>VLOOKUP($B2635,meanLDage!$Z$3:$AC$3145,4,FALSE)</f>
        <v>3</v>
      </c>
      <c r="AE2635" s="32">
        <f>VLOOKUP($B2635,meanLDage!$Z$3:$AC$3145,2,FALSE)</f>
        <v>9.8634145262501338</v>
      </c>
      <c r="AF2635" s="6">
        <f>VLOOKUP(V2635,'2017 rep county selection'!$A$1:$C$281,3,FALSE)</f>
        <v>48309</v>
      </c>
      <c r="AH2635" s="9">
        <f t="shared" si="293"/>
        <v>48309</v>
      </c>
    </row>
    <row r="2636" spans="1:34" ht="15.75" customHeight="1" x14ac:dyDescent="0.3">
      <c r="A2636" s="4">
        <v>48</v>
      </c>
      <c r="B2636" s="4">
        <v>48291</v>
      </c>
      <c r="C2636" s="6" t="s">
        <v>2298</v>
      </c>
      <c r="D2636" s="6" t="s">
        <v>296</v>
      </c>
      <c r="E2636" s="4">
        <v>48291</v>
      </c>
      <c r="F2636" s="4">
        <v>48291</v>
      </c>
      <c r="G2636" s="4">
        <v>48291</v>
      </c>
      <c r="H2636" s="37">
        <v>870383025</v>
      </c>
      <c r="I2636" s="37">
        <v>812111054.39810801</v>
      </c>
      <c r="J2636" s="37">
        <v>875629034.94333601</v>
      </c>
      <c r="K2636" s="4" t="str">
        <f>VLOOKUP(B2636,altitude!$B$3:$E$3232,4)</f>
        <v>L</v>
      </c>
      <c r="L2636" s="4">
        <f>VLOOKUP(B2636,fuelregion!$C$5:$D$3233,2,FALSE)</f>
        <v>1370011000</v>
      </c>
      <c r="M2636" s="4">
        <f>VLOOKUP(B2636,fuelregion!$H$5:$I$3113,2,FALSE)</f>
        <v>1370011000</v>
      </c>
      <c r="N2636" s="4">
        <f>VLOOKUP(B2636,imbin!$B$4:$D$3233,2,FALSE)</f>
        <v>0</v>
      </c>
      <c r="O2636" s="4" t="str">
        <f>VLOOKUP(B2636,imbin!$B$4:$D$3233,3,FALSE)</f>
        <v>Submittal</v>
      </c>
      <c r="P2636" s="4">
        <f>IF(ISNA(VLOOKUP(B2636,rampbin!$B$4:$G$1697,6,FALSE)),2,VLOOKUP(B2636,rampbin!$B$4:$G$1697,6,FALSE))</f>
        <v>2</v>
      </c>
      <c r="Q2636" s="4" t="str">
        <f>IF(ISNA(VLOOKUP(B2636,rampbin!$B$4:$G$1697,5,FALSE)),"MOVES",VLOOKUP(B2636,rampbin!$B$4:$G$1697,5,FALSE))</f>
        <v>MOVES</v>
      </c>
      <c r="R2636" s="4" t="s">
        <v>1877</v>
      </c>
      <c r="S2636" s="6" t="s">
        <v>2181</v>
      </c>
      <c r="T2636" s="4">
        <f>VLOOKUP(B2636,meanLDage!$B$3:$E$3145,4,FALSE)</f>
        <v>3</v>
      </c>
      <c r="U2636" s="32">
        <f>VLOOKUP(B2636,meanLDage!$B$3:$E$3145,2,FALSE)</f>
        <v>10.228647230320286</v>
      </c>
      <c r="V2636" s="4" t="str">
        <f t="shared" si="288"/>
        <v>48_L_1370011000_0_3_2</v>
      </c>
      <c r="W2636" s="4">
        <v>48291</v>
      </c>
      <c r="X2636" s="6"/>
      <c r="Y2636" s="8">
        <f t="shared" si="289"/>
        <v>48291</v>
      </c>
      <c r="Z2636" s="6" t="b">
        <f t="shared" si="287"/>
        <v>1</v>
      </c>
      <c r="AA2636" s="6">
        <f t="shared" si="290"/>
        <v>48291</v>
      </c>
      <c r="AB2636" s="4">
        <f t="shared" si="291"/>
        <v>3</v>
      </c>
      <c r="AC2636" s="32">
        <f t="shared" si="292"/>
        <v>10.228647230320286</v>
      </c>
      <c r="AD2636" s="4">
        <f>VLOOKUP($B2636,meanLDage!$Z$3:$AC$3145,4,FALSE)</f>
        <v>3</v>
      </c>
      <c r="AE2636" s="32">
        <f>VLOOKUP($B2636,meanLDage!$Z$3:$AC$3145,2,FALSE)</f>
        <v>9.7196856983425928</v>
      </c>
      <c r="AF2636" s="6">
        <f>VLOOKUP(V2636,'2017 rep county selection'!$A$1:$C$281,3,FALSE)</f>
        <v>48291</v>
      </c>
      <c r="AH2636" s="9">
        <f t="shared" si="293"/>
        <v>48291</v>
      </c>
    </row>
    <row r="2637" spans="1:34" ht="15.75" customHeight="1" x14ac:dyDescent="0.3">
      <c r="A2637" s="4">
        <v>48</v>
      </c>
      <c r="B2637" s="4">
        <v>48293</v>
      </c>
      <c r="C2637" s="6" t="s">
        <v>2298</v>
      </c>
      <c r="D2637" s="6" t="s">
        <v>48</v>
      </c>
      <c r="E2637" s="4">
        <v>48309</v>
      </c>
      <c r="F2637" s="4">
        <v>48309</v>
      </c>
      <c r="G2637" s="4">
        <v>48309</v>
      </c>
      <c r="H2637" s="37">
        <v>319746203</v>
      </c>
      <c r="I2637" s="37">
        <v>271711723.44115698</v>
      </c>
      <c r="J2637" s="37">
        <v>292963225.77565998</v>
      </c>
      <c r="K2637" s="4" t="str">
        <f>VLOOKUP(B2637,altitude!$B$3:$E$3232,4)</f>
        <v>L</v>
      </c>
      <c r="L2637" s="4">
        <f>VLOOKUP(B2637,fuelregion!$C$5:$D$3233,2,FALSE)</f>
        <v>178011000</v>
      </c>
      <c r="M2637" s="4">
        <f>VLOOKUP(B2637,fuelregion!$H$5:$I$3113,2,FALSE)</f>
        <v>178011000</v>
      </c>
      <c r="N2637" s="4">
        <f>VLOOKUP(B2637,imbin!$B$4:$D$3233,2,FALSE)</f>
        <v>0</v>
      </c>
      <c r="O2637" s="4" t="str">
        <f>VLOOKUP(B2637,imbin!$B$4:$D$3233,3,FALSE)</f>
        <v>Submittal</v>
      </c>
      <c r="P2637" s="4">
        <f>IF(ISNA(VLOOKUP(B2637,rampbin!$B$4:$G$1697,6,FALSE)),2,VLOOKUP(B2637,rampbin!$B$4:$G$1697,6,FALSE))</f>
        <v>2</v>
      </c>
      <c r="Q2637" s="4" t="str">
        <f>IF(ISNA(VLOOKUP(B2637,rampbin!$B$4:$G$1697,5,FALSE)),"MOVES",VLOOKUP(B2637,rampbin!$B$4:$G$1697,5,FALSE))</f>
        <v>MOVES</v>
      </c>
      <c r="R2637" s="4" t="s">
        <v>1880</v>
      </c>
      <c r="S2637" s="6" t="s">
        <v>1851</v>
      </c>
      <c r="T2637" s="4">
        <f>VLOOKUP(B2637,meanLDage!$B$3:$E$3145,4,FALSE)</f>
        <v>3</v>
      </c>
      <c r="U2637" s="32">
        <f>VLOOKUP(B2637,meanLDage!$B$3:$E$3145,2,FALSE)</f>
        <v>10.947814883289352</v>
      </c>
      <c r="V2637" s="4" t="str">
        <f t="shared" si="288"/>
        <v>48_L_178011000_0_3_2</v>
      </c>
      <c r="W2637" s="4">
        <v>48309</v>
      </c>
      <c r="X2637" s="6"/>
      <c r="Y2637" s="8">
        <f t="shared" si="289"/>
        <v>48309</v>
      </c>
      <c r="Z2637" s="6" t="b">
        <f t="shared" si="287"/>
        <v>1</v>
      </c>
      <c r="AA2637" s="6">
        <f t="shared" si="290"/>
        <v>48309</v>
      </c>
      <c r="AB2637" s="4">
        <f t="shared" si="291"/>
        <v>3</v>
      </c>
      <c r="AC2637" s="32">
        <f t="shared" si="292"/>
        <v>10.947814883289352</v>
      </c>
      <c r="AD2637" s="4">
        <f>VLOOKUP($B2637,meanLDage!$Z$3:$AC$3145,4,FALSE)</f>
        <v>3</v>
      </c>
      <c r="AE2637" s="32">
        <f>VLOOKUP($B2637,meanLDage!$Z$3:$AC$3145,2,FALSE)</f>
        <v>10.387652558611959</v>
      </c>
      <c r="AF2637" s="6">
        <f>VLOOKUP(V2637,'2017 rep county selection'!$A$1:$C$281,3,FALSE)</f>
        <v>48309</v>
      </c>
      <c r="AH2637" s="9">
        <f t="shared" si="293"/>
        <v>48309</v>
      </c>
    </row>
    <row r="2638" spans="1:34" ht="15.75" customHeight="1" x14ac:dyDescent="0.3">
      <c r="A2638" s="4">
        <v>48</v>
      </c>
      <c r="B2638" s="4">
        <v>48295</v>
      </c>
      <c r="C2638" s="6" t="s">
        <v>2298</v>
      </c>
      <c r="D2638" s="6" t="s">
        <v>1586</v>
      </c>
      <c r="E2638" s="4">
        <v>48303</v>
      </c>
      <c r="F2638" s="4">
        <v>48303</v>
      </c>
      <c r="G2638" s="4">
        <v>48303</v>
      </c>
      <c r="H2638" s="37">
        <v>54877555</v>
      </c>
      <c r="I2638" s="37">
        <v>51821204.691385597</v>
      </c>
      <c r="J2638" s="37">
        <v>55874318.183388397</v>
      </c>
      <c r="K2638" s="4" t="str">
        <f>VLOOKUP(B2638,altitude!$B$3:$E$3232,4)</f>
        <v>L</v>
      </c>
      <c r="L2638" s="4">
        <f>VLOOKUP(B2638,fuelregion!$C$5:$D$3233,2,FALSE)</f>
        <v>300001000</v>
      </c>
      <c r="M2638" s="4">
        <f>VLOOKUP(B2638,fuelregion!$H$5:$I$3113,2,FALSE)</f>
        <v>300001000</v>
      </c>
      <c r="N2638" s="4">
        <f>VLOOKUP(B2638,imbin!$B$4:$D$3233,2,FALSE)</f>
        <v>0</v>
      </c>
      <c r="O2638" s="4" t="str">
        <f>VLOOKUP(B2638,imbin!$B$4:$D$3233,3,FALSE)</f>
        <v>Submittal</v>
      </c>
      <c r="P2638" s="4">
        <f>IF(ISNA(VLOOKUP(B2638,rampbin!$B$4:$G$1697,6,FALSE)),2,VLOOKUP(B2638,rampbin!$B$4:$G$1697,6,FALSE))</f>
        <v>2</v>
      </c>
      <c r="Q2638" s="4" t="str">
        <f>IF(ISNA(VLOOKUP(B2638,rampbin!$B$4:$G$1697,5,FALSE)),"MOVES",VLOOKUP(B2638,rampbin!$B$4:$G$1697,5,FALSE))</f>
        <v>MOVES</v>
      </c>
      <c r="R2638" s="4" t="s">
        <v>1880</v>
      </c>
      <c r="S2638" s="6" t="s">
        <v>1851</v>
      </c>
      <c r="T2638" s="4">
        <f>VLOOKUP(B2638,meanLDage!$B$3:$E$3145,4,FALSE)</f>
        <v>4</v>
      </c>
      <c r="U2638" s="32">
        <f>VLOOKUP(B2638,meanLDage!$B$3:$E$3145,2,FALSE)</f>
        <v>11.099767982125332</v>
      </c>
      <c r="V2638" s="4" t="str">
        <f t="shared" si="288"/>
        <v>48_L_300001000_0_3_2</v>
      </c>
      <c r="W2638" s="4">
        <v>48375</v>
      </c>
      <c r="X2638" s="6"/>
      <c r="Y2638" s="8">
        <f t="shared" si="289"/>
        <v>48375</v>
      </c>
      <c r="Z2638" s="6" t="b">
        <f t="shared" si="287"/>
        <v>0</v>
      </c>
      <c r="AA2638" s="6">
        <f t="shared" si="290"/>
        <v>48303</v>
      </c>
      <c r="AB2638" s="4">
        <f t="shared" si="291"/>
        <v>4</v>
      </c>
      <c r="AC2638" s="32">
        <f t="shared" si="292"/>
        <v>11.099767982125332</v>
      </c>
      <c r="AD2638" s="4">
        <f>VLOOKUP($B2638,meanLDage!$Z$3:$AC$3145,4,FALSE)</f>
        <v>3</v>
      </c>
      <c r="AE2638" s="32">
        <f>VLOOKUP($B2638,meanLDage!$Z$3:$AC$3145,2,FALSE)</f>
        <v>10.521265820936705</v>
      </c>
      <c r="AF2638" s="6">
        <f>VLOOKUP(V2638,'2017 rep county selection'!$A$1:$C$281,3,FALSE)</f>
        <v>48479</v>
      </c>
      <c r="AH2638" s="9">
        <f t="shared" si="293"/>
        <v>48479</v>
      </c>
    </row>
    <row r="2639" spans="1:34" ht="15.75" customHeight="1" x14ac:dyDescent="0.3">
      <c r="A2639" s="4">
        <v>48</v>
      </c>
      <c r="B2639" s="4">
        <v>48297</v>
      </c>
      <c r="C2639" s="6" t="s">
        <v>2298</v>
      </c>
      <c r="D2639" s="6" t="s">
        <v>1587</v>
      </c>
      <c r="E2639" s="4">
        <v>48355</v>
      </c>
      <c r="F2639" s="4">
        <v>48355</v>
      </c>
      <c r="G2639" s="4">
        <v>48355</v>
      </c>
      <c r="H2639" s="37">
        <v>494858270</v>
      </c>
      <c r="I2639" s="37">
        <v>604721549.41909802</v>
      </c>
      <c r="J2639" s="37">
        <v>652018888.13587999</v>
      </c>
      <c r="K2639" s="4" t="str">
        <f>VLOOKUP(B2639,altitude!$B$3:$E$3232,4)</f>
        <v>L</v>
      </c>
      <c r="L2639" s="4">
        <f>VLOOKUP(B2639,fuelregion!$C$5:$D$3233,2,FALSE)</f>
        <v>178011000</v>
      </c>
      <c r="M2639" s="4">
        <f>VLOOKUP(B2639,fuelregion!$H$5:$I$3113,2,FALSE)</f>
        <v>178011000</v>
      </c>
      <c r="N2639" s="4">
        <f>VLOOKUP(B2639,imbin!$B$4:$D$3233,2,FALSE)</f>
        <v>0</v>
      </c>
      <c r="O2639" s="4" t="str">
        <f>VLOOKUP(B2639,imbin!$B$4:$D$3233,3,FALSE)</f>
        <v>Submittal</v>
      </c>
      <c r="P2639" s="4">
        <f>IF(ISNA(VLOOKUP(B2639,rampbin!$B$4:$G$1697,6,FALSE)),2,VLOOKUP(B2639,rampbin!$B$4:$G$1697,6,FALSE))</f>
        <v>2</v>
      </c>
      <c r="Q2639" s="4" t="str">
        <f>IF(ISNA(VLOOKUP(B2639,rampbin!$B$4:$G$1697,5,FALSE)),"MOVES",VLOOKUP(B2639,rampbin!$B$4:$G$1697,5,FALSE))</f>
        <v>MOVES</v>
      </c>
      <c r="R2639" s="4" t="s">
        <v>1880</v>
      </c>
      <c r="S2639" s="6" t="s">
        <v>1851</v>
      </c>
      <c r="T2639" s="4">
        <f>VLOOKUP(B2639,meanLDage!$B$3:$E$3145,4,FALSE)</f>
        <v>3</v>
      </c>
      <c r="U2639" s="32">
        <f>VLOOKUP(B2639,meanLDage!$B$3:$E$3145,2,FALSE)</f>
        <v>9.320489738272725</v>
      </c>
      <c r="V2639" s="4" t="str">
        <f t="shared" si="288"/>
        <v>48_L_178011000_0_2_2</v>
      </c>
      <c r="W2639" s="4">
        <v>48309</v>
      </c>
      <c r="X2639" s="6"/>
      <c r="Y2639" s="8">
        <f t="shared" si="289"/>
        <v>48309</v>
      </c>
      <c r="Z2639" s="6" t="b">
        <f t="shared" si="287"/>
        <v>0</v>
      </c>
      <c r="AA2639" s="6">
        <f t="shared" si="290"/>
        <v>48355</v>
      </c>
      <c r="AB2639" s="4">
        <f t="shared" si="291"/>
        <v>3</v>
      </c>
      <c r="AC2639" s="32">
        <f t="shared" si="292"/>
        <v>9.320489738272725</v>
      </c>
      <c r="AD2639" s="4">
        <f>VLOOKUP($B2639,meanLDage!$Z$3:$AC$3145,4,FALSE)</f>
        <v>2</v>
      </c>
      <c r="AE2639" s="32">
        <f>VLOOKUP($B2639,meanLDage!$Z$3:$AC$3145,2,FALSE)</f>
        <v>8.7732557593119544</v>
      </c>
      <c r="AF2639" s="6">
        <f>VLOOKUP(V2639,'2017 rep county selection'!$A$1:$C$281,3,FALSE)</f>
        <v>48029</v>
      </c>
      <c r="AH2639" s="9">
        <f t="shared" si="293"/>
        <v>48029</v>
      </c>
    </row>
    <row r="2640" spans="1:34" ht="15.75" customHeight="1" x14ac:dyDescent="0.3">
      <c r="A2640" s="4">
        <v>48</v>
      </c>
      <c r="B2640" s="4">
        <v>48299</v>
      </c>
      <c r="C2640" s="6" t="s">
        <v>2298</v>
      </c>
      <c r="D2640" s="6" t="s">
        <v>1588</v>
      </c>
      <c r="E2640" s="4">
        <v>48303</v>
      </c>
      <c r="F2640" s="4">
        <v>48303</v>
      </c>
      <c r="G2640" s="4">
        <v>48303</v>
      </c>
      <c r="H2640" s="37">
        <v>212246378</v>
      </c>
      <c r="I2640" s="37">
        <v>175873948.55059901</v>
      </c>
      <c r="J2640" s="37">
        <v>189629651.03140801</v>
      </c>
      <c r="K2640" s="4" t="str">
        <f>VLOOKUP(B2640,altitude!$B$3:$E$3232,4)</f>
        <v>L</v>
      </c>
      <c r="L2640" s="4">
        <f>VLOOKUP(B2640,fuelregion!$C$5:$D$3233,2,FALSE)</f>
        <v>300001000</v>
      </c>
      <c r="M2640" s="4">
        <f>VLOOKUP(B2640,fuelregion!$H$5:$I$3113,2,FALSE)</f>
        <v>300001000</v>
      </c>
      <c r="N2640" s="4">
        <f>VLOOKUP(B2640,imbin!$B$4:$D$3233,2,FALSE)</f>
        <v>0</v>
      </c>
      <c r="O2640" s="4" t="str">
        <f>VLOOKUP(B2640,imbin!$B$4:$D$3233,3,FALSE)</f>
        <v>Submittal</v>
      </c>
      <c r="P2640" s="4">
        <f>IF(ISNA(VLOOKUP(B2640,rampbin!$B$4:$G$1697,6,FALSE)),2,VLOOKUP(B2640,rampbin!$B$4:$G$1697,6,FALSE))</f>
        <v>2</v>
      </c>
      <c r="Q2640" s="4" t="str">
        <f>IF(ISNA(VLOOKUP(B2640,rampbin!$B$4:$G$1697,5,FALSE)),"MOVES",VLOOKUP(B2640,rampbin!$B$4:$G$1697,5,FALSE))</f>
        <v>MOVES</v>
      </c>
      <c r="R2640" s="4" t="s">
        <v>1880</v>
      </c>
      <c r="S2640" s="6" t="s">
        <v>1851</v>
      </c>
      <c r="T2640" s="4">
        <f>VLOOKUP(B2640,meanLDage!$B$3:$E$3145,4,FALSE)</f>
        <v>3</v>
      </c>
      <c r="U2640" s="32">
        <f>VLOOKUP(B2640,meanLDage!$B$3:$E$3145,2,FALSE)</f>
        <v>10.688902636709386</v>
      </c>
      <c r="V2640" s="4" t="str">
        <f t="shared" si="288"/>
        <v>48_L_300001000_0_3_2</v>
      </c>
      <c r="W2640" s="4">
        <v>48303</v>
      </c>
      <c r="X2640" s="6"/>
      <c r="Y2640" s="8">
        <f t="shared" si="289"/>
        <v>48303</v>
      </c>
      <c r="Z2640" s="6" t="b">
        <f t="shared" si="287"/>
        <v>1</v>
      </c>
      <c r="AA2640" s="6">
        <f t="shared" si="290"/>
        <v>48303</v>
      </c>
      <c r="AB2640" s="4">
        <f t="shared" si="291"/>
        <v>3</v>
      </c>
      <c r="AC2640" s="32">
        <f t="shared" si="292"/>
        <v>10.688902636709386</v>
      </c>
      <c r="AD2640" s="4">
        <f>VLOOKUP($B2640,meanLDage!$Z$3:$AC$3145,4,FALSE)</f>
        <v>3</v>
      </c>
      <c r="AE2640" s="32">
        <f>VLOOKUP($B2640,meanLDage!$Z$3:$AC$3145,2,FALSE)</f>
        <v>10.008115440315901</v>
      </c>
      <c r="AF2640" s="6">
        <f>VLOOKUP(V2640,'2017 rep county selection'!$A$1:$C$281,3,FALSE)</f>
        <v>48479</v>
      </c>
      <c r="AH2640" s="9">
        <f t="shared" si="293"/>
        <v>48479</v>
      </c>
    </row>
    <row r="2641" spans="1:34" ht="15.75" customHeight="1" x14ac:dyDescent="0.3">
      <c r="A2641" s="4">
        <v>48</v>
      </c>
      <c r="B2641" s="4">
        <v>48301</v>
      </c>
      <c r="C2641" s="6" t="s">
        <v>2298</v>
      </c>
      <c r="D2641" s="6" t="s">
        <v>1589</v>
      </c>
      <c r="E2641" s="4">
        <v>48303</v>
      </c>
      <c r="F2641" s="4">
        <v>48303</v>
      </c>
      <c r="G2641" s="4">
        <v>48303</v>
      </c>
      <c r="H2641" s="37">
        <v>18942656</v>
      </c>
      <c r="I2641" s="37">
        <v>30554419.172448602</v>
      </c>
      <c r="J2641" s="37">
        <v>32944184.7001357</v>
      </c>
      <c r="K2641" s="4" t="str">
        <f>VLOOKUP(B2641,altitude!$B$3:$E$3232,4)</f>
        <v>L</v>
      </c>
      <c r="L2641" s="4">
        <f>VLOOKUP(B2641,fuelregion!$C$5:$D$3233,2,FALSE)</f>
        <v>300001000</v>
      </c>
      <c r="M2641" s="4">
        <f>VLOOKUP(B2641,fuelregion!$H$5:$I$3113,2,FALSE)</f>
        <v>300001000</v>
      </c>
      <c r="N2641" s="4">
        <f>VLOOKUP(B2641,imbin!$B$4:$D$3233,2,FALSE)</f>
        <v>0</v>
      </c>
      <c r="O2641" s="4" t="str">
        <f>VLOOKUP(B2641,imbin!$B$4:$D$3233,3,FALSE)</f>
        <v>Submittal</v>
      </c>
      <c r="P2641" s="4">
        <f>IF(ISNA(VLOOKUP(B2641,rampbin!$B$4:$G$1697,6,FALSE)),2,VLOOKUP(B2641,rampbin!$B$4:$G$1697,6,FALSE))</f>
        <v>2</v>
      </c>
      <c r="Q2641" s="4" t="str">
        <f>IF(ISNA(VLOOKUP(B2641,rampbin!$B$4:$G$1697,5,FALSE)),"MOVES",VLOOKUP(B2641,rampbin!$B$4:$G$1697,5,FALSE))</f>
        <v>MOVES</v>
      </c>
      <c r="R2641" s="4" t="s">
        <v>1880</v>
      </c>
      <c r="S2641" s="6" t="s">
        <v>1851</v>
      </c>
      <c r="T2641" s="4">
        <f>VLOOKUP(B2641,meanLDage!$B$3:$E$3145,4,FALSE)</f>
        <v>3</v>
      </c>
      <c r="U2641" s="32">
        <f>VLOOKUP(B2641,meanLDage!$B$3:$E$3145,2,FALSE)</f>
        <v>9.999999999149999</v>
      </c>
      <c r="V2641" s="4" t="str">
        <f t="shared" si="288"/>
        <v>48_L_300001000_0_3_2</v>
      </c>
      <c r="W2641" s="4">
        <v>48303</v>
      </c>
      <c r="X2641" s="6"/>
      <c r="Y2641" s="8">
        <f t="shared" si="289"/>
        <v>48303</v>
      </c>
      <c r="Z2641" s="6" t="b">
        <f t="shared" si="287"/>
        <v>1</v>
      </c>
      <c r="AA2641" s="6">
        <f t="shared" si="290"/>
        <v>48303</v>
      </c>
      <c r="AB2641" s="4">
        <f t="shared" si="291"/>
        <v>3</v>
      </c>
      <c r="AC2641" s="32">
        <f t="shared" si="292"/>
        <v>9.999999999149999</v>
      </c>
      <c r="AD2641" s="4">
        <f>VLOOKUP($B2641,meanLDage!$Z$3:$AC$3145,4,FALSE)</f>
        <v>3</v>
      </c>
      <c r="AE2641" s="32">
        <f>VLOOKUP($B2641,meanLDage!$Z$3:$AC$3145,2,FALSE)</f>
        <v>9.4272273058202849</v>
      </c>
      <c r="AF2641" s="6">
        <f>VLOOKUP(V2641,'2017 rep county selection'!$A$1:$C$281,3,FALSE)</f>
        <v>48479</v>
      </c>
      <c r="AH2641" s="9">
        <f t="shared" si="293"/>
        <v>48479</v>
      </c>
    </row>
    <row r="2642" spans="1:34" ht="15.75" customHeight="1" x14ac:dyDescent="0.3">
      <c r="A2642" s="4">
        <v>48</v>
      </c>
      <c r="B2642" s="4">
        <v>48303</v>
      </c>
      <c r="C2642" s="6" t="s">
        <v>2298</v>
      </c>
      <c r="D2642" s="6" t="s">
        <v>1590</v>
      </c>
      <c r="E2642" s="4">
        <v>48303</v>
      </c>
      <c r="F2642" s="4">
        <v>48303</v>
      </c>
      <c r="G2642" s="4">
        <v>48303</v>
      </c>
      <c r="H2642" s="37">
        <v>2216984955</v>
      </c>
      <c r="I2642" s="37">
        <v>2148903037.7659001</v>
      </c>
      <c r="J2642" s="37">
        <v>2316976087.1471801</v>
      </c>
      <c r="K2642" s="4" t="str">
        <f>VLOOKUP(B2642,altitude!$B$3:$E$3232,4)</f>
        <v>L</v>
      </c>
      <c r="L2642" s="4">
        <f>VLOOKUP(B2642,fuelregion!$C$5:$D$3233,2,FALSE)</f>
        <v>300001000</v>
      </c>
      <c r="M2642" s="4">
        <f>VLOOKUP(B2642,fuelregion!$H$5:$I$3113,2,FALSE)</f>
        <v>300001000</v>
      </c>
      <c r="N2642" s="4">
        <f>VLOOKUP(B2642,imbin!$B$4:$D$3233,2,FALSE)</f>
        <v>0</v>
      </c>
      <c r="O2642" s="4" t="str">
        <f>VLOOKUP(B2642,imbin!$B$4:$D$3233,3,FALSE)</f>
        <v>Submittal</v>
      </c>
      <c r="P2642" s="4">
        <f>IF(ISNA(VLOOKUP(B2642,rampbin!$B$4:$G$1697,6,FALSE)),2,VLOOKUP(B2642,rampbin!$B$4:$G$1697,6,FALSE))</f>
        <v>2</v>
      </c>
      <c r="Q2642" s="4" t="str">
        <f>IF(ISNA(VLOOKUP(B2642,rampbin!$B$4:$G$1697,5,FALSE)),"MOVES",VLOOKUP(B2642,rampbin!$B$4:$G$1697,5,FALSE))</f>
        <v>MOVES</v>
      </c>
      <c r="R2642" s="4" t="s">
        <v>1877</v>
      </c>
      <c r="S2642" s="6" t="s">
        <v>2188</v>
      </c>
      <c r="T2642" s="4">
        <f>VLOOKUP(B2642,meanLDage!$B$3:$E$3145,4,FALSE)</f>
        <v>3</v>
      </c>
      <c r="U2642" s="32">
        <f>VLOOKUP(B2642,meanLDage!$B$3:$E$3145,2,FALSE)</f>
        <v>9.4958856686796</v>
      </c>
      <c r="V2642" s="4" t="str">
        <f t="shared" si="288"/>
        <v>48_L_300001000_0_2_2</v>
      </c>
      <c r="W2642" s="4">
        <v>48303</v>
      </c>
      <c r="X2642" s="6"/>
      <c r="Y2642" s="8">
        <f t="shared" si="289"/>
        <v>48303</v>
      </c>
      <c r="Z2642" s="6" t="b">
        <f t="shared" si="287"/>
        <v>1</v>
      </c>
      <c r="AA2642" s="6">
        <f t="shared" si="290"/>
        <v>48303</v>
      </c>
      <c r="AB2642" s="4">
        <f t="shared" si="291"/>
        <v>3</v>
      </c>
      <c r="AC2642" s="32">
        <f t="shared" si="292"/>
        <v>9.4958856686796</v>
      </c>
      <c r="AD2642" s="4">
        <f>VLOOKUP($B2642,meanLDage!$Z$3:$AC$3145,4,FALSE)</f>
        <v>2</v>
      </c>
      <c r="AE2642" s="32">
        <f>VLOOKUP($B2642,meanLDage!$Z$3:$AC$3145,2,FALSE)</f>
        <v>8.985112370162387</v>
      </c>
      <c r="AF2642" s="6">
        <f>VLOOKUP(V2642,'2017 rep county selection'!$A$1:$C$281,3,FALSE)</f>
        <v>48303</v>
      </c>
      <c r="AH2642" s="9">
        <f t="shared" si="293"/>
        <v>48303</v>
      </c>
    </row>
    <row r="2643" spans="1:34" ht="15.75" customHeight="1" x14ac:dyDescent="0.3">
      <c r="A2643" s="4">
        <v>48</v>
      </c>
      <c r="B2643" s="4">
        <v>48305</v>
      </c>
      <c r="C2643" s="6" t="s">
        <v>2298</v>
      </c>
      <c r="D2643" s="6" t="s">
        <v>1591</v>
      </c>
      <c r="E2643" s="4">
        <v>48303</v>
      </c>
      <c r="F2643" s="4">
        <v>48303</v>
      </c>
      <c r="G2643" s="4">
        <v>48303</v>
      </c>
      <c r="H2643" s="37">
        <v>159823123</v>
      </c>
      <c r="I2643" s="37">
        <v>145124859.06175801</v>
      </c>
      <c r="J2643" s="37">
        <v>156475570.18104899</v>
      </c>
      <c r="K2643" s="4" t="str">
        <f>VLOOKUP(B2643,altitude!$B$3:$E$3232,4)</f>
        <v>L</v>
      </c>
      <c r="L2643" s="4">
        <f>VLOOKUP(B2643,fuelregion!$C$5:$D$3233,2,FALSE)</f>
        <v>300001000</v>
      </c>
      <c r="M2643" s="4">
        <f>VLOOKUP(B2643,fuelregion!$H$5:$I$3113,2,FALSE)</f>
        <v>300001000</v>
      </c>
      <c r="N2643" s="4">
        <f>VLOOKUP(B2643,imbin!$B$4:$D$3233,2,FALSE)</f>
        <v>0</v>
      </c>
      <c r="O2643" s="4" t="str">
        <f>VLOOKUP(B2643,imbin!$B$4:$D$3233,3,FALSE)</f>
        <v>Submittal</v>
      </c>
      <c r="P2643" s="4">
        <f>IF(ISNA(VLOOKUP(B2643,rampbin!$B$4:$G$1697,6,FALSE)),2,VLOOKUP(B2643,rampbin!$B$4:$G$1697,6,FALSE))</f>
        <v>2</v>
      </c>
      <c r="Q2643" s="4" t="str">
        <f>IF(ISNA(VLOOKUP(B2643,rampbin!$B$4:$G$1697,5,FALSE)),"MOVES",VLOOKUP(B2643,rampbin!$B$4:$G$1697,5,FALSE))</f>
        <v>MOVES</v>
      </c>
      <c r="R2643" s="4" t="s">
        <v>1877</v>
      </c>
      <c r="S2643" s="6" t="s">
        <v>2188</v>
      </c>
      <c r="T2643" s="4">
        <f>VLOOKUP(B2643,meanLDage!$B$3:$E$3145,4,FALSE)</f>
        <v>3</v>
      </c>
      <c r="U2643" s="32">
        <f>VLOOKUP(B2643,meanLDage!$B$3:$E$3145,2,FALSE)</f>
        <v>10.175076608537802</v>
      </c>
      <c r="V2643" s="4" t="str">
        <f t="shared" si="288"/>
        <v>48_L_300001000_0_3_2</v>
      </c>
      <c r="W2643" s="4">
        <v>48303</v>
      </c>
      <c r="X2643" s="6"/>
      <c r="Y2643" s="8">
        <f t="shared" si="289"/>
        <v>48303</v>
      </c>
      <c r="Z2643" s="6" t="b">
        <f t="shared" si="287"/>
        <v>1</v>
      </c>
      <c r="AA2643" s="6">
        <f t="shared" si="290"/>
        <v>48303</v>
      </c>
      <c r="AB2643" s="4">
        <f t="shared" si="291"/>
        <v>3</v>
      </c>
      <c r="AC2643" s="32">
        <f t="shared" si="292"/>
        <v>10.175076608537802</v>
      </c>
      <c r="AD2643" s="4">
        <f>VLOOKUP($B2643,meanLDage!$Z$3:$AC$3145,4,FALSE)</f>
        <v>3</v>
      </c>
      <c r="AE2643" s="32">
        <f>VLOOKUP($B2643,meanLDage!$Z$3:$AC$3145,2,FALSE)</f>
        <v>9.607756662595234</v>
      </c>
      <c r="AF2643" s="6">
        <f>VLOOKUP(V2643,'2017 rep county selection'!$A$1:$C$281,3,FALSE)</f>
        <v>48479</v>
      </c>
      <c r="AH2643" s="9">
        <f t="shared" si="293"/>
        <v>48479</v>
      </c>
    </row>
    <row r="2644" spans="1:34" ht="15.75" customHeight="1" x14ac:dyDescent="0.3">
      <c r="A2644" s="4">
        <v>48</v>
      </c>
      <c r="B2644" s="4">
        <v>48307</v>
      </c>
      <c r="C2644" s="6" t="s">
        <v>2298</v>
      </c>
      <c r="D2644" s="6" t="s">
        <v>1592</v>
      </c>
      <c r="E2644" s="4">
        <v>48303</v>
      </c>
      <c r="F2644" s="4">
        <v>48303</v>
      </c>
      <c r="G2644" s="4">
        <v>48303</v>
      </c>
      <c r="H2644" s="37">
        <v>134722798</v>
      </c>
      <c r="I2644" s="37">
        <v>130833718.17013299</v>
      </c>
      <c r="J2644" s="37">
        <v>141066670.32775801</v>
      </c>
      <c r="K2644" s="4" t="str">
        <f>VLOOKUP(B2644,altitude!$B$3:$E$3232,4)</f>
        <v>L</v>
      </c>
      <c r="L2644" s="4">
        <f>VLOOKUP(B2644,fuelregion!$C$5:$D$3233,2,FALSE)</f>
        <v>300001000</v>
      </c>
      <c r="M2644" s="4">
        <f>VLOOKUP(B2644,fuelregion!$H$5:$I$3113,2,FALSE)</f>
        <v>300001000</v>
      </c>
      <c r="N2644" s="4">
        <f>VLOOKUP(B2644,imbin!$B$4:$D$3233,2,FALSE)</f>
        <v>0</v>
      </c>
      <c r="O2644" s="4" t="str">
        <f>VLOOKUP(B2644,imbin!$B$4:$D$3233,3,FALSE)</f>
        <v>Submittal</v>
      </c>
      <c r="P2644" s="4">
        <f>IF(ISNA(VLOOKUP(B2644,rampbin!$B$4:$G$1697,6,FALSE)),2,VLOOKUP(B2644,rampbin!$B$4:$G$1697,6,FALSE))</f>
        <v>2</v>
      </c>
      <c r="Q2644" s="4" t="str">
        <f>IF(ISNA(VLOOKUP(B2644,rampbin!$B$4:$G$1697,5,FALSE)),"MOVES",VLOOKUP(B2644,rampbin!$B$4:$G$1697,5,FALSE))</f>
        <v>MOVES</v>
      </c>
      <c r="R2644" s="4" t="s">
        <v>1880</v>
      </c>
      <c r="S2644" s="6" t="s">
        <v>1851</v>
      </c>
      <c r="T2644" s="4">
        <f>VLOOKUP(B2644,meanLDage!$B$3:$E$3145,4,FALSE)</f>
        <v>3</v>
      </c>
      <c r="U2644" s="32">
        <f>VLOOKUP(B2644,meanLDage!$B$3:$E$3145,2,FALSE)</f>
        <v>10.911306320098163</v>
      </c>
      <c r="V2644" s="4" t="str">
        <f t="shared" si="288"/>
        <v>48_L_300001000_0_3_2</v>
      </c>
      <c r="W2644" s="4">
        <v>48303</v>
      </c>
      <c r="X2644" s="6"/>
      <c r="Y2644" s="8">
        <f t="shared" si="289"/>
        <v>48303</v>
      </c>
      <c r="Z2644" s="6" t="b">
        <f t="shared" si="287"/>
        <v>1</v>
      </c>
      <c r="AA2644" s="6">
        <f t="shared" si="290"/>
        <v>48303</v>
      </c>
      <c r="AB2644" s="4">
        <f t="shared" si="291"/>
        <v>3</v>
      </c>
      <c r="AC2644" s="32">
        <f t="shared" si="292"/>
        <v>10.911306320098163</v>
      </c>
      <c r="AD2644" s="4">
        <f>VLOOKUP($B2644,meanLDage!$Z$3:$AC$3145,4,FALSE)</f>
        <v>3</v>
      </c>
      <c r="AE2644" s="32">
        <f>VLOOKUP($B2644,meanLDage!$Z$3:$AC$3145,2,FALSE)</f>
        <v>10.316127713266056</v>
      </c>
      <c r="AF2644" s="6">
        <f>VLOOKUP(V2644,'2017 rep county selection'!$A$1:$C$281,3,FALSE)</f>
        <v>48479</v>
      </c>
      <c r="AH2644" s="9">
        <f t="shared" si="293"/>
        <v>48479</v>
      </c>
    </row>
    <row r="2645" spans="1:34" ht="15.75" customHeight="1" x14ac:dyDescent="0.3">
      <c r="A2645" s="4">
        <v>48</v>
      </c>
      <c r="B2645" s="4">
        <v>48309</v>
      </c>
      <c r="C2645" s="6" t="s">
        <v>2298</v>
      </c>
      <c r="D2645" s="6" t="s">
        <v>1593</v>
      </c>
      <c r="E2645" s="4">
        <v>48309</v>
      </c>
      <c r="F2645" s="4">
        <v>48309</v>
      </c>
      <c r="G2645" s="4">
        <v>48309</v>
      </c>
      <c r="H2645" s="37">
        <v>2675970699</v>
      </c>
      <c r="I2645" s="37">
        <v>2601726487.12782</v>
      </c>
      <c r="J2645" s="37">
        <v>2805216405.7886701</v>
      </c>
      <c r="K2645" s="4" t="str">
        <f>VLOOKUP(B2645,altitude!$B$3:$E$3232,4)</f>
        <v>L</v>
      </c>
      <c r="L2645" s="4">
        <f>VLOOKUP(B2645,fuelregion!$C$5:$D$3233,2,FALSE)</f>
        <v>178011000</v>
      </c>
      <c r="M2645" s="4">
        <f>VLOOKUP(B2645,fuelregion!$H$5:$I$3113,2,FALSE)</f>
        <v>178011000</v>
      </c>
      <c r="N2645" s="4">
        <f>VLOOKUP(B2645,imbin!$B$4:$D$3233,2,FALSE)</f>
        <v>0</v>
      </c>
      <c r="O2645" s="4" t="str">
        <f>VLOOKUP(B2645,imbin!$B$4:$D$3233,3,FALSE)</f>
        <v>Submittal</v>
      </c>
      <c r="P2645" s="4">
        <f>IF(ISNA(VLOOKUP(B2645,rampbin!$B$4:$G$1697,6,FALSE)),2,VLOOKUP(B2645,rampbin!$B$4:$G$1697,6,FALSE))</f>
        <v>2</v>
      </c>
      <c r="Q2645" s="4" t="str">
        <f>IF(ISNA(VLOOKUP(B2645,rampbin!$B$4:$G$1697,5,FALSE)),"MOVES",VLOOKUP(B2645,rampbin!$B$4:$G$1697,5,FALSE))</f>
        <v>MOVES</v>
      </c>
      <c r="R2645" s="4" t="s">
        <v>1877</v>
      </c>
      <c r="S2645" s="6" t="s">
        <v>2191</v>
      </c>
      <c r="T2645" s="4">
        <f>VLOOKUP(B2645,meanLDage!$B$3:$E$3145,4,FALSE)</f>
        <v>3</v>
      </c>
      <c r="U2645" s="32">
        <f>VLOOKUP(B2645,meanLDage!$B$3:$E$3145,2,FALSE)</f>
        <v>10.041117877267022</v>
      </c>
      <c r="V2645" s="4" t="str">
        <f t="shared" si="288"/>
        <v>48_L_178011000_0_3_2</v>
      </c>
      <c r="W2645" s="4">
        <v>48309</v>
      </c>
      <c r="X2645" s="6"/>
      <c r="Y2645" s="8">
        <f t="shared" si="289"/>
        <v>48309</v>
      </c>
      <c r="Z2645" s="6" t="b">
        <f t="shared" si="287"/>
        <v>1</v>
      </c>
      <c r="AA2645" s="6">
        <f t="shared" si="290"/>
        <v>48309</v>
      </c>
      <c r="AB2645" s="4">
        <f t="shared" si="291"/>
        <v>3</v>
      </c>
      <c r="AC2645" s="32">
        <f t="shared" si="292"/>
        <v>10.041117877267022</v>
      </c>
      <c r="AD2645" s="4">
        <f>VLOOKUP($B2645,meanLDage!$Z$3:$AC$3145,4,FALSE)</f>
        <v>3</v>
      </c>
      <c r="AE2645" s="32">
        <f>VLOOKUP($B2645,meanLDage!$Z$3:$AC$3145,2,FALSE)</f>
        <v>9.5002359937664327</v>
      </c>
      <c r="AF2645" s="6">
        <f>VLOOKUP(V2645,'2017 rep county selection'!$A$1:$C$281,3,FALSE)</f>
        <v>48309</v>
      </c>
      <c r="AH2645" s="9">
        <f t="shared" si="293"/>
        <v>48309</v>
      </c>
    </row>
    <row r="2646" spans="1:34" ht="15.75" customHeight="1" x14ac:dyDescent="0.3">
      <c r="A2646" s="4">
        <v>48</v>
      </c>
      <c r="B2646" s="4">
        <v>48311</v>
      </c>
      <c r="C2646" s="6" t="s">
        <v>2298</v>
      </c>
      <c r="D2646" s="6" t="s">
        <v>1594</v>
      </c>
      <c r="E2646" s="4">
        <v>48479</v>
      </c>
      <c r="F2646" s="4">
        <v>48131</v>
      </c>
      <c r="G2646" s="4">
        <v>48131</v>
      </c>
      <c r="H2646" s="37">
        <v>55121583</v>
      </c>
      <c r="I2646" s="37">
        <v>172055883.01646301</v>
      </c>
      <c r="J2646" s="37">
        <v>185512961.54284501</v>
      </c>
      <c r="K2646" s="4" t="str">
        <f>VLOOKUP(B2646,altitude!$B$3:$E$3232,4)</f>
        <v>L</v>
      </c>
      <c r="L2646" s="4">
        <f>VLOOKUP(B2646,fuelregion!$C$5:$D$3233,2,FALSE)</f>
        <v>100001000</v>
      </c>
      <c r="M2646" s="4">
        <f>VLOOKUP(B2646,fuelregion!$H$5:$I$3113,2,FALSE)</f>
        <v>100001000</v>
      </c>
      <c r="N2646" s="4">
        <f>VLOOKUP(B2646,imbin!$B$4:$D$3233,2,FALSE)</f>
        <v>0</v>
      </c>
      <c r="O2646" s="4" t="str">
        <f>VLOOKUP(B2646,imbin!$B$4:$D$3233,3,FALSE)</f>
        <v>Submittal</v>
      </c>
      <c r="P2646" s="4">
        <f>IF(ISNA(VLOOKUP(B2646,rampbin!$B$4:$G$1697,6,FALSE)),2,VLOOKUP(B2646,rampbin!$B$4:$G$1697,6,FALSE))</f>
        <v>2</v>
      </c>
      <c r="Q2646" s="4" t="str">
        <f>IF(ISNA(VLOOKUP(B2646,rampbin!$B$4:$G$1697,5,FALSE)),"MOVES",VLOOKUP(B2646,rampbin!$B$4:$G$1697,5,FALSE))</f>
        <v>MOVES</v>
      </c>
      <c r="R2646" s="4" t="s">
        <v>1880</v>
      </c>
      <c r="S2646" s="6" t="s">
        <v>1851</v>
      </c>
      <c r="T2646" s="4">
        <f>VLOOKUP(B2646,meanLDage!$B$3:$E$3145,4,FALSE)</f>
        <v>2</v>
      </c>
      <c r="U2646" s="32">
        <f>VLOOKUP(B2646,meanLDage!$B$3:$E$3145,2,FALSE)</f>
        <v>8.7040690478461702</v>
      </c>
      <c r="V2646" s="4" t="str">
        <f t="shared" si="288"/>
        <v>48_L_100001000_0_2_2</v>
      </c>
      <c r="W2646" s="4">
        <v>48249</v>
      </c>
      <c r="X2646" s="6"/>
      <c r="Y2646" s="8">
        <f t="shared" si="289"/>
        <v>48249</v>
      </c>
      <c r="Z2646" s="6" t="b">
        <f t="shared" si="287"/>
        <v>0</v>
      </c>
      <c r="AA2646" s="6">
        <f t="shared" si="290"/>
        <v>48131</v>
      </c>
      <c r="AB2646" s="4">
        <f t="shared" si="291"/>
        <v>2</v>
      </c>
      <c r="AC2646" s="32">
        <f t="shared" si="292"/>
        <v>8.7040690478461702</v>
      </c>
      <c r="AD2646" s="4">
        <f>VLOOKUP($B2646,meanLDage!$Z$3:$AC$3145,4,FALSE)</f>
        <v>2</v>
      </c>
      <c r="AE2646" s="32">
        <f>VLOOKUP($B2646,meanLDage!$Z$3:$AC$3145,2,FALSE)</f>
        <v>8.2463994857040532</v>
      </c>
      <c r="AF2646" s="6">
        <f>VLOOKUP(V2646,'2017 rep county selection'!$A$1:$C$281,3,FALSE)</f>
        <v>48249</v>
      </c>
      <c r="AH2646" s="9">
        <f t="shared" si="293"/>
        <v>48249</v>
      </c>
    </row>
    <row r="2647" spans="1:34" ht="15.75" customHeight="1" x14ac:dyDescent="0.3">
      <c r="A2647" s="4">
        <v>48</v>
      </c>
      <c r="B2647" s="4">
        <v>48313</v>
      </c>
      <c r="C2647" s="6" t="s">
        <v>2298</v>
      </c>
      <c r="D2647" s="6" t="s">
        <v>51</v>
      </c>
      <c r="E2647" s="4">
        <v>48309</v>
      </c>
      <c r="F2647" s="4">
        <v>48309</v>
      </c>
      <c r="G2647" s="4">
        <v>48309</v>
      </c>
      <c r="H2647" s="37">
        <v>367915708</v>
      </c>
      <c r="I2647" s="37">
        <v>367855211.14201403</v>
      </c>
      <c r="J2647" s="37">
        <v>396626424.167234</v>
      </c>
      <c r="K2647" s="4" t="str">
        <f>VLOOKUP(B2647,altitude!$B$3:$E$3232,4)</f>
        <v>L</v>
      </c>
      <c r="L2647" s="4">
        <f>VLOOKUP(B2647,fuelregion!$C$5:$D$3233,2,FALSE)</f>
        <v>178011000</v>
      </c>
      <c r="M2647" s="4">
        <f>VLOOKUP(B2647,fuelregion!$H$5:$I$3113,2,FALSE)</f>
        <v>178011000</v>
      </c>
      <c r="N2647" s="4">
        <f>VLOOKUP(B2647,imbin!$B$4:$D$3233,2,FALSE)</f>
        <v>0</v>
      </c>
      <c r="O2647" s="4" t="str">
        <f>VLOOKUP(B2647,imbin!$B$4:$D$3233,3,FALSE)</f>
        <v>Submittal</v>
      </c>
      <c r="P2647" s="4">
        <f>IF(ISNA(VLOOKUP(B2647,rampbin!$B$4:$G$1697,6,FALSE)),2,VLOOKUP(B2647,rampbin!$B$4:$G$1697,6,FALSE))</f>
        <v>2</v>
      </c>
      <c r="Q2647" s="4" t="str">
        <f>IF(ISNA(VLOOKUP(B2647,rampbin!$B$4:$G$1697,5,FALSE)),"MOVES",VLOOKUP(B2647,rampbin!$B$4:$G$1697,5,FALSE))</f>
        <v>MOVES</v>
      </c>
      <c r="R2647" s="4" t="s">
        <v>1880</v>
      </c>
      <c r="S2647" s="6" t="s">
        <v>1851</v>
      </c>
      <c r="T2647" s="4">
        <f>VLOOKUP(B2647,meanLDage!$B$3:$E$3145,4,FALSE)</f>
        <v>3</v>
      </c>
      <c r="U2647" s="32">
        <f>VLOOKUP(B2647,meanLDage!$B$3:$E$3145,2,FALSE)</f>
        <v>10.211620017921209</v>
      </c>
      <c r="V2647" s="4" t="str">
        <f t="shared" si="288"/>
        <v>48_L_178011000_0_3_2</v>
      </c>
      <c r="W2647" s="4">
        <v>48309</v>
      </c>
      <c r="X2647" s="6"/>
      <c r="Y2647" s="8">
        <f t="shared" si="289"/>
        <v>48309</v>
      </c>
      <c r="Z2647" s="6" t="b">
        <f t="shared" si="287"/>
        <v>1</v>
      </c>
      <c r="AA2647" s="6">
        <f t="shared" si="290"/>
        <v>48309</v>
      </c>
      <c r="AB2647" s="4">
        <f t="shared" si="291"/>
        <v>3</v>
      </c>
      <c r="AC2647" s="32">
        <f t="shared" si="292"/>
        <v>10.211620017921209</v>
      </c>
      <c r="AD2647" s="4">
        <f>VLOOKUP($B2647,meanLDage!$Z$3:$AC$3145,4,FALSE)</f>
        <v>3</v>
      </c>
      <c r="AE2647" s="32">
        <f>VLOOKUP($B2647,meanLDage!$Z$3:$AC$3145,2,FALSE)</f>
        <v>9.6720209681039684</v>
      </c>
      <c r="AF2647" s="6">
        <f>VLOOKUP(V2647,'2017 rep county selection'!$A$1:$C$281,3,FALSE)</f>
        <v>48309</v>
      </c>
      <c r="AH2647" s="9">
        <f t="shared" si="293"/>
        <v>48309</v>
      </c>
    </row>
    <row r="2648" spans="1:34" ht="15.75" customHeight="1" x14ac:dyDescent="0.3">
      <c r="A2648" s="4">
        <v>48</v>
      </c>
      <c r="B2648" s="4">
        <v>48315</v>
      </c>
      <c r="C2648" s="6" t="s">
        <v>2298</v>
      </c>
      <c r="D2648" s="6" t="s">
        <v>53</v>
      </c>
      <c r="E2648" s="4">
        <v>48309</v>
      </c>
      <c r="F2648" s="4">
        <v>48309</v>
      </c>
      <c r="G2648" s="4">
        <v>48309</v>
      </c>
      <c r="H2648" s="37">
        <v>147238325</v>
      </c>
      <c r="I2648" s="37">
        <v>113041281.736038</v>
      </c>
      <c r="J2648" s="37">
        <v>121882626.642777</v>
      </c>
      <c r="K2648" s="4" t="str">
        <f>VLOOKUP(B2648,altitude!$B$3:$E$3232,4)</f>
        <v>L</v>
      </c>
      <c r="L2648" s="4">
        <f>VLOOKUP(B2648,fuelregion!$C$5:$D$3233,2,FALSE)</f>
        <v>178011000</v>
      </c>
      <c r="M2648" s="4">
        <f>VLOOKUP(B2648,fuelregion!$H$5:$I$3113,2,FALSE)</f>
        <v>178011000</v>
      </c>
      <c r="N2648" s="4">
        <f>VLOOKUP(B2648,imbin!$B$4:$D$3233,2,FALSE)</f>
        <v>0</v>
      </c>
      <c r="O2648" s="4" t="str">
        <f>VLOOKUP(B2648,imbin!$B$4:$D$3233,3,FALSE)</f>
        <v>Submittal</v>
      </c>
      <c r="P2648" s="4">
        <f>IF(ISNA(VLOOKUP(B2648,rampbin!$B$4:$G$1697,6,FALSE)),2,VLOOKUP(B2648,rampbin!$B$4:$G$1697,6,FALSE))</f>
        <v>2</v>
      </c>
      <c r="Q2648" s="4" t="str">
        <f>IF(ISNA(VLOOKUP(B2648,rampbin!$B$4:$G$1697,5,FALSE)),"MOVES",VLOOKUP(B2648,rampbin!$B$4:$G$1697,5,FALSE))</f>
        <v>MOVES</v>
      </c>
      <c r="R2648" s="4" t="s">
        <v>1880</v>
      </c>
      <c r="S2648" s="6" t="s">
        <v>1851</v>
      </c>
      <c r="T2648" s="4">
        <f>VLOOKUP(B2648,meanLDage!$B$3:$E$3145,4,FALSE)</f>
        <v>4</v>
      </c>
      <c r="U2648" s="32">
        <f>VLOOKUP(B2648,meanLDage!$B$3:$E$3145,2,FALSE)</f>
        <v>11.385379702742862</v>
      </c>
      <c r="V2648" s="4" t="str">
        <f t="shared" si="288"/>
        <v>48_L_178011000_0_3_2</v>
      </c>
      <c r="W2648" s="4">
        <v>48217</v>
      </c>
      <c r="X2648" s="6"/>
      <c r="Y2648" s="8">
        <f t="shared" si="289"/>
        <v>48217</v>
      </c>
      <c r="Z2648" s="6" t="b">
        <f t="shared" si="287"/>
        <v>0</v>
      </c>
      <c r="AA2648" s="6">
        <f t="shared" si="290"/>
        <v>48309</v>
      </c>
      <c r="AB2648" s="4">
        <f t="shared" si="291"/>
        <v>4</v>
      </c>
      <c r="AC2648" s="32">
        <f t="shared" si="292"/>
        <v>11.385379702742862</v>
      </c>
      <c r="AD2648" s="4">
        <f>VLOOKUP($B2648,meanLDage!$Z$3:$AC$3145,4,FALSE)</f>
        <v>3</v>
      </c>
      <c r="AE2648" s="32">
        <f>VLOOKUP($B2648,meanLDage!$Z$3:$AC$3145,2,FALSE)</f>
        <v>10.771179990557989</v>
      </c>
      <c r="AF2648" s="6">
        <f>VLOOKUP(V2648,'2017 rep county selection'!$A$1:$C$281,3,FALSE)</f>
        <v>48309</v>
      </c>
      <c r="AH2648" s="9">
        <f t="shared" si="293"/>
        <v>48309</v>
      </c>
    </row>
    <row r="2649" spans="1:34" ht="15.75" customHeight="1" x14ac:dyDescent="0.3">
      <c r="A2649" s="4">
        <v>48</v>
      </c>
      <c r="B2649" s="4">
        <v>48317</v>
      </c>
      <c r="C2649" s="6" t="s">
        <v>2298</v>
      </c>
      <c r="D2649" s="6" t="s">
        <v>298</v>
      </c>
      <c r="E2649" s="4">
        <v>48479</v>
      </c>
      <c r="F2649" s="4">
        <v>48479</v>
      </c>
      <c r="G2649" s="4">
        <v>48479</v>
      </c>
      <c r="H2649" s="37">
        <v>161347226</v>
      </c>
      <c r="I2649" s="37">
        <v>230778993.13644001</v>
      </c>
      <c r="J2649" s="37">
        <v>248829006.76281101</v>
      </c>
      <c r="K2649" s="4" t="str">
        <f>VLOOKUP(B2649,altitude!$B$3:$E$3232,4)</f>
        <v>L</v>
      </c>
      <c r="L2649" s="4">
        <f>VLOOKUP(B2649,fuelregion!$C$5:$D$3233,2,FALSE)</f>
        <v>300001000</v>
      </c>
      <c r="M2649" s="4">
        <f>VLOOKUP(B2649,fuelregion!$H$5:$I$3113,2,FALSE)</f>
        <v>300001000</v>
      </c>
      <c r="N2649" s="4">
        <f>VLOOKUP(B2649,imbin!$B$4:$D$3233,2,FALSE)</f>
        <v>0</v>
      </c>
      <c r="O2649" s="4" t="str">
        <f>VLOOKUP(B2649,imbin!$B$4:$D$3233,3,FALSE)</f>
        <v>Submittal</v>
      </c>
      <c r="P2649" s="4">
        <f>IF(ISNA(VLOOKUP(B2649,rampbin!$B$4:$G$1697,6,FALSE)),2,VLOOKUP(B2649,rampbin!$B$4:$G$1697,6,FALSE))</f>
        <v>2</v>
      </c>
      <c r="Q2649" s="4" t="str">
        <f>IF(ISNA(VLOOKUP(B2649,rampbin!$B$4:$G$1697,5,FALSE)),"MOVES",VLOOKUP(B2649,rampbin!$B$4:$G$1697,5,FALSE))</f>
        <v>MOVES</v>
      </c>
      <c r="R2649" s="4" t="s">
        <v>1877</v>
      </c>
      <c r="S2649" s="6" t="s">
        <v>2198</v>
      </c>
      <c r="T2649" s="4">
        <f>VLOOKUP(B2649,meanLDage!$B$3:$E$3145,4,FALSE)</f>
        <v>2</v>
      </c>
      <c r="U2649" s="32">
        <f>VLOOKUP(B2649,meanLDage!$B$3:$E$3145,2,FALSE)</f>
        <v>8.8799313878804931</v>
      </c>
      <c r="V2649" s="4" t="str">
        <f t="shared" si="288"/>
        <v>48_L_300001000_0_2_2</v>
      </c>
      <c r="W2649" s="4">
        <v>48329</v>
      </c>
      <c r="X2649" s="6"/>
      <c r="Y2649" s="8">
        <f t="shared" si="289"/>
        <v>48329</v>
      </c>
      <c r="Z2649" s="6" t="b">
        <f t="shared" si="287"/>
        <v>0</v>
      </c>
      <c r="AA2649" s="6">
        <f t="shared" si="290"/>
        <v>48479</v>
      </c>
      <c r="AB2649" s="4">
        <f t="shared" si="291"/>
        <v>2</v>
      </c>
      <c r="AC2649" s="32">
        <f t="shared" si="292"/>
        <v>8.8799313878804931</v>
      </c>
      <c r="AD2649" s="4">
        <f>VLOOKUP($B2649,meanLDage!$Z$3:$AC$3145,4,FALSE)</f>
        <v>2</v>
      </c>
      <c r="AE2649" s="32">
        <f>VLOOKUP($B2649,meanLDage!$Z$3:$AC$3145,2,FALSE)</f>
        <v>8.4778464665553859</v>
      </c>
      <c r="AF2649" s="6">
        <f>VLOOKUP(V2649,'2017 rep county selection'!$A$1:$C$281,3,FALSE)</f>
        <v>48303</v>
      </c>
      <c r="AH2649" s="9">
        <f t="shared" si="293"/>
        <v>48303</v>
      </c>
    </row>
    <row r="2650" spans="1:34" ht="15.75" customHeight="1" x14ac:dyDescent="0.3">
      <c r="A2650" s="4">
        <v>48</v>
      </c>
      <c r="B2650" s="4">
        <v>48319</v>
      </c>
      <c r="C2650" s="6" t="s">
        <v>2298</v>
      </c>
      <c r="D2650" s="6" t="s">
        <v>491</v>
      </c>
      <c r="E2650" s="4">
        <v>48303</v>
      </c>
      <c r="F2650" s="4">
        <v>48303</v>
      </c>
      <c r="G2650" s="4">
        <v>48303</v>
      </c>
      <c r="H2650" s="37">
        <v>72813275</v>
      </c>
      <c r="I2650" s="37">
        <v>72531456.180080593</v>
      </c>
      <c r="J2650" s="37">
        <v>78204389.208642006</v>
      </c>
      <c r="K2650" s="4" t="str">
        <f>VLOOKUP(B2650,altitude!$B$3:$E$3232,4)</f>
        <v>L</v>
      </c>
      <c r="L2650" s="4">
        <f>VLOOKUP(B2650,fuelregion!$C$5:$D$3233,2,FALSE)</f>
        <v>300001000</v>
      </c>
      <c r="M2650" s="4">
        <f>VLOOKUP(B2650,fuelregion!$H$5:$I$3113,2,FALSE)</f>
        <v>300001000</v>
      </c>
      <c r="N2650" s="4">
        <f>VLOOKUP(B2650,imbin!$B$4:$D$3233,2,FALSE)</f>
        <v>0</v>
      </c>
      <c r="O2650" s="4" t="str">
        <f>VLOOKUP(B2650,imbin!$B$4:$D$3233,3,FALSE)</f>
        <v>Submittal</v>
      </c>
      <c r="P2650" s="4">
        <f>IF(ISNA(VLOOKUP(B2650,rampbin!$B$4:$G$1697,6,FALSE)),2,VLOOKUP(B2650,rampbin!$B$4:$G$1697,6,FALSE))</f>
        <v>2</v>
      </c>
      <c r="Q2650" s="4" t="str">
        <f>IF(ISNA(VLOOKUP(B2650,rampbin!$B$4:$G$1697,5,FALSE)),"MOVES",VLOOKUP(B2650,rampbin!$B$4:$G$1697,5,FALSE))</f>
        <v>MOVES</v>
      </c>
      <c r="R2650" s="4" t="s">
        <v>1880</v>
      </c>
      <c r="S2650" s="6" t="s">
        <v>1851</v>
      </c>
      <c r="T2650" s="4">
        <f>VLOOKUP(B2650,meanLDage!$B$3:$E$3145,4,FALSE)</f>
        <v>4</v>
      </c>
      <c r="U2650" s="32">
        <f>VLOOKUP(B2650,meanLDage!$B$3:$E$3145,2,FALSE)</f>
        <v>11.506802721843467</v>
      </c>
      <c r="V2650" s="4" t="str">
        <f t="shared" si="288"/>
        <v>48_L_300001000_0_3_2</v>
      </c>
      <c r="W2650" s="4">
        <v>48375</v>
      </c>
      <c r="X2650" s="6"/>
      <c r="Y2650" s="8">
        <f t="shared" si="289"/>
        <v>48375</v>
      </c>
      <c r="Z2650" s="6" t="b">
        <f t="shared" si="287"/>
        <v>0</v>
      </c>
      <c r="AA2650" s="6">
        <f t="shared" si="290"/>
        <v>48303</v>
      </c>
      <c r="AB2650" s="4">
        <f t="shared" si="291"/>
        <v>4</v>
      </c>
      <c r="AC2650" s="32">
        <f t="shared" si="292"/>
        <v>11.506802721843467</v>
      </c>
      <c r="AD2650" s="4">
        <f>VLOOKUP($B2650,meanLDage!$Z$3:$AC$3145,4,FALSE)</f>
        <v>3</v>
      </c>
      <c r="AE2650" s="32">
        <f>VLOOKUP($B2650,meanLDage!$Z$3:$AC$3145,2,FALSE)</f>
        <v>10.686132278837079</v>
      </c>
      <c r="AF2650" s="6">
        <f>VLOOKUP(V2650,'2017 rep county selection'!$A$1:$C$281,3,FALSE)</f>
        <v>48479</v>
      </c>
      <c r="AH2650" s="9">
        <f t="shared" si="293"/>
        <v>48479</v>
      </c>
    </row>
    <row r="2651" spans="1:34" ht="15.75" customHeight="1" x14ac:dyDescent="0.3">
      <c r="A2651" s="4">
        <v>48</v>
      </c>
      <c r="B2651" s="4">
        <v>48321</v>
      </c>
      <c r="C2651" s="6" t="s">
        <v>2298</v>
      </c>
      <c r="D2651" s="6" t="s">
        <v>1595</v>
      </c>
      <c r="E2651" s="4">
        <v>48309</v>
      </c>
      <c r="F2651" s="4">
        <v>48309</v>
      </c>
      <c r="G2651" s="4">
        <v>48309</v>
      </c>
      <c r="H2651" s="37">
        <v>344043259</v>
      </c>
      <c r="I2651" s="37">
        <v>316156024.653211</v>
      </c>
      <c r="J2651" s="37">
        <v>340883667.64635599</v>
      </c>
      <c r="K2651" s="4" t="str">
        <f>VLOOKUP(B2651,altitude!$B$3:$E$3232,4)</f>
        <v>L</v>
      </c>
      <c r="L2651" s="4">
        <f>VLOOKUP(B2651,fuelregion!$C$5:$D$3233,2,FALSE)</f>
        <v>178011000</v>
      </c>
      <c r="M2651" s="4">
        <f>VLOOKUP(B2651,fuelregion!$H$5:$I$3113,2,FALSE)</f>
        <v>178011000</v>
      </c>
      <c r="N2651" s="4">
        <f>VLOOKUP(B2651,imbin!$B$4:$D$3233,2,FALSE)</f>
        <v>0</v>
      </c>
      <c r="O2651" s="4" t="str">
        <f>VLOOKUP(B2651,imbin!$B$4:$D$3233,3,FALSE)</f>
        <v>Submittal</v>
      </c>
      <c r="P2651" s="4">
        <f>IF(ISNA(VLOOKUP(B2651,rampbin!$B$4:$G$1697,6,FALSE)),2,VLOOKUP(B2651,rampbin!$B$4:$G$1697,6,FALSE))</f>
        <v>2</v>
      </c>
      <c r="Q2651" s="4" t="str">
        <f>IF(ISNA(VLOOKUP(B2651,rampbin!$B$4:$G$1697,5,FALSE)),"MOVES",VLOOKUP(B2651,rampbin!$B$4:$G$1697,5,FALSE))</f>
        <v>MOVES</v>
      </c>
      <c r="R2651" s="4" t="s">
        <v>1880</v>
      </c>
      <c r="S2651" s="6" t="s">
        <v>1851</v>
      </c>
      <c r="T2651" s="4">
        <f>VLOOKUP(B2651,meanLDage!$B$3:$E$3145,4,FALSE)</f>
        <v>3</v>
      </c>
      <c r="U2651" s="32">
        <f>VLOOKUP(B2651,meanLDage!$B$3:$E$3145,2,FALSE)</f>
        <v>10.084084375875035</v>
      </c>
      <c r="V2651" s="4" t="str">
        <f t="shared" si="288"/>
        <v>48_L_178011000_0_3_2</v>
      </c>
      <c r="W2651" s="4">
        <v>48309</v>
      </c>
      <c r="X2651" s="6"/>
      <c r="Y2651" s="8">
        <f t="shared" si="289"/>
        <v>48309</v>
      </c>
      <c r="Z2651" s="6" t="b">
        <f t="shared" si="287"/>
        <v>1</v>
      </c>
      <c r="AA2651" s="6">
        <f t="shared" si="290"/>
        <v>48309</v>
      </c>
      <c r="AB2651" s="4">
        <f t="shared" si="291"/>
        <v>3</v>
      </c>
      <c r="AC2651" s="32">
        <f t="shared" si="292"/>
        <v>10.084084375875035</v>
      </c>
      <c r="AD2651" s="4">
        <f>VLOOKUP($B2651,meanLDage!$Z$3:$AC$3145,4,FALSE)</f>
        <v>3</v>
      </c>
      <c r="AE2651" s="32">
        <f>VLOOKUP($B2651,meanLDage!$Z$3:$AC$3145,2,FALSE)</f>
        <v>9.6163345573683117</v>
      </c>
      <c r="AF2651" s="6">
        <f>VLOOKUP(V2651,'2017 rep county selection'!$A$1:$C$281,3,FALSE)</f>
        <v>48309</v>
      </c>
      <c r="AH2651" s="9">
        <f t="shared" si="293"/>
        <v>48309</v>
      </c>
    </row>
    <row r="2652" spans="1:34" ht="15.75" customHeight="1" x14ac:dyDescent="0.3">
      <c r="A2652" s="4">
        <v>48</v>
      </c>
      <c r="B2652" s="4">
        <v>48323</v>
      </c>
      <c r="C2652" s="6" t="s">
        <v>2298</v>
      </c>
      <c r="D2652" s="6" t="s">
        <v>1596</v>
      </c>
      <c r="E2652" s="4">
        <v>48303</v>
      </c>
      <c r="F2652" s="4">
        <v>48303</v>
      </c>
      <c r="G2652" s="4">
        <v>48303</v>
      </c>
      <c r="H2652" s="37">
        <v>320284139</v>
      </c>
      <c r="I2652" s="37">
        <v>351069526.85140997</v>
      </c>
      <c r="J2652" s="37">
        <v>378527874.14752001</v>
      </c>
      <c r="K2652" s="4" t="str">
        <f>VLOOKUP(B2652,altitude!$B$3:$E$3232,4)</f>
        <v>L</v>
      </c>
      <c r="L2652" s="4">
        <f>VLOOKUP(B2652,fuelregion!$C$5:$D$3233,2,FALSE)</f>
        <v>300001000</v>
      </c>
      <c r="M2652" s="4">
        <f>VLOOKUP(B2652,fuelregion!$H$5:$I$3113,2,FALSE)</f>
        <v>300001000</v>
      </c>
      <c r="N2652" s="4">
        <f>VLOOKUP(B2652,imbin!$B$4:$D$3233,2,FALSE)</f>
        <v>0</v>
      </c>
      <c r="O2652" s="4" t="str">
        <f>VLOOKUP(B2652,imbin!$B$4:$D$3233,3,FALSE)</f>
        <v>Submittal</v>
      </c>
      <c r="P2652" s="4">
        <f>IF(ISNA(VLOOKUP(B2652,rampbin!$B$4:$G$1697,6,FALSE)),2,VLOOKUP(B2652,rampbin!$B$4:$G$1697,6,FALSE))</f>
        <v>2</v>
      </c>
      <c r="Q2652" s="4" t="str">
        <f>IF(ISNA(VLOOKUP(B2652,rampbin!$B$4:$G$1697,5,FALSE)),"MOVES",VLOOKUP(B2652,rampbin!$B$4:$G$1697,5,FALSE))</f>
        <v>MOVES</v>
      </c>
      <c r="R2652" s="4" t="s">
        <v>1880</v>
      </c>
      <c r="S2652" s="6" t="s">
        <v>1851</v>
      </c>
      <c r="T2652" s="4">
        <f>VLOOKUP(B2652,meanLDage!$B$3:$E$3145,4,FALSE)</f>
        <v>3</v>
      </c>
      <c r="U2652" s="32">
        <f>VLOOKUP(B2652,meanLDage!$B$3:$E$3145,2,FALSE)</f>
        <v>10.676247298992029</v>
      </c>
      <c r="V2652" s="4" t="str">
        <f t="shared" si="288"/>
        <v>48_L_300001000_0_3_2</v>
      </c>
      <c r="W2652" s="4">
        <v>48303</v>
      </c>
      <c r="X2652" s="6"/>
      <c r="Y2652" s="8">
        <f t="shared" si="289"/>
        <v>48303</v>
      </c>
      <c r="Z2652" s="6" t="b">
        <f t="shared" si="287"/>
        <v>1</v>
      </c>
      <c r="AA2652" s="6">
        <f t="shared" si="290"/>
        <v>48303</v>
      </c>
      <c r="AB2652" s="4">
        <f t="shared" si="291"/>
        <v>3</v>
      </c>
      <c r="AC2652" s="32">
        <f t="shared" si="292"/>
        <v>10.676247298992029</v>
      </c>
      <c r="AD2652" s="4">
        <f>VLOOKUP($B2652,meanLDage!$Z$3:$AC$3145,4,FALSE)</f>
        <v>3</v>
      </c>
      <c r="AE2652" s="32">
        <f>VLOOKUP($B2652,meanLDage!$Z$3:$AC$3145,2,FALSE)</f>
        <v>10.22944670669245</v>
      </c>
      <c r="AF2652" s="6">
        <f>VLOOKUP(V2652,'2017 rep county selection'!$A$1:$C$281,3,FALSE)</f>
        <v>48479</v>
      </c>
      <c r="AH2652" s="9">
        <f t="shared" si="293"/>
        <v>48479</v>
      </c>
    </row>
    <row r="2653" spans="1:34" ht="15.75" customHeight="1" x14ac:dyDescent="0.3">
      <c r="A2653" s="4">
        <v>48</v>
      </c>
      <c r="B2653" s="4">
        <v>48325</v>
      </c>
      <c r="C2653" s="6" t="s">
        <v>2298</v>
      </c>
      <c r="D2653" s="6" t="s">
        <v>1297</v>
      </c>
      <c r="E2653" s="4">
        <v>48303</v>
      </c>
      <c r="F2653" s="4">
        <v>48303</v>
      </c>
      <c r="G2653" s="4">
        <v>48303</v>
      </c>
      <c r="H2653" s="37">
        <v>528911529</v>
      </c>
      <c r="I2653" s="37">
        <v>571790022.10686195</v>
      </c>
      <c r="J2653" s="37">
        <v>616511673.54395103</v>
      </c>
      <c r="K2653" s="4" t="str">
        <f>VLOOKUP(B2653,altitude!$B$3:$E$3232,4)</f>
        <v>L</v>
      </c>
      <c r="L2653" s="4">
        <f>VLOOKUP(B2653,fuelregion!$C$5:$D$3233,2,FALSE)</f>
        <v>300001000</v>
      </c>
      <c r="M2653" s="4">
        <f>VLOOKUP(B2653,fuelregion!$H$5:$I$3113,2,FALSE)</f>
        <v>300001000</v>
      </c>
      <c r="N2653" s="4">
        <f>VLOOKUP(B2653,imbin!$B$4:$D$3233,2,FALSE)</f>
        <v>0</v>
      </c>
      <c r="O2653" s="4" t="str">
        <f>VLOOKUP(B2653,imbin!$B$4:$D$3233,3,FALSE)</f>
        <v>Submittal</v>
      </c>
      <c r="P2653" s="4">
        <f>IF(ISNA(VLOOKUP(B2653,rampbin!$B$4:$G$1697,6,FALSE)),2,VLOOKUP(B2653,rampbin!$B$4:$G$1697,6,FALSE))</f>
        <v>2</v>
      </c>
      <c r="Q2653" s="4" t="str">
        <f>IF(ISNA(VLOOKUP(B2653,rampbin!$B$4:$G$1697,5,FALSE)),"MOVES",VLOOKUP(B2653,rampbin!$B$4:$G$1697,5,FALSE))</f>
        <v>MOVES</v>
      </c>
      <c r="R2653" s="4" t="s">
        <v>1877</v>
      </c>
      <c r="S2653" s="6" t="s">
        <v>2180</v>
      </c>
      <c r="T2653" s="4">
        <f>VLOOKUP(B2653,meanLDage!$B$3:$E$3145,4,FALSE)</f>
        <v>3</v>
      </c>
      <c r="U2653" s="32">
        <f>VLOOKUP(B2653,meanLDage!$B$3:$E$3145,2,FALSE)</f>
        <v>10.192385020811017</v>
      </c>
      <c r="V2653" s="4" t="str">
        <f t="shared" si="288"/>
        <v>48_L_300001000_0_3_2</v>
      </c>
      <c r="W2653" s="4">
        <v>48303</v>
      </c>
      <c r="X2653" s="6"/>
      <c r="Y2653" s="8">
        <f t="shared" si="289"/>
        <v>48303</v>
      </c>
      <c r="Z2653" s="6" t="b">
        <f t="shared" si="287"/>
        <v>1</v>
      </c>
      <c r="AA2653" s="6">
        <f t="shared" si="290"/>
        <v>48303</v>
      </c>
      <c r="AB2653" s="4">
        <f t="shared" si="291"/>
        <v>3</v>
      </c>
      <c r="AC2653" s="32">
        <f t="shared" si="292"/>
        <v>10.192385020811017</v>
      </c>
      <c r="AD2653" s="4">
        <f>VLOOKUP($B2653,meanLDage!$Z$3:$AC$3145,4,FALSE)</f>
        <v>3</v>
      </c>
      <c r="AE2653" s="32">
        <f>VLOOKUP($B2653,meanLDage!$Z$3:$AC$3145,2,FALSE)</f>
        <v>9.6556004855523394</v>
      </c>
      <c r="AF2653" s="6">
        <f>VLOOKUP(V2653,'2017 rep county selection'!$A$1:$C$281,3,FALSE)</f>
        <v>48479</v>
      </c>
      <c r="AH2653" s="9">
        <f t="shared" si="293"/>
        <v>48479</v>
      </c>
    </row>
    <row r="2654" spans="1:34" ht="15.75" customHeight="1" x14ac:dyDescent="0.3">
      <c r="A2654" s="4">
        <v>48</v>
      </c>
      <c r="B2654" s="4">
        <v>48327</v>
      </c>
      <c r="C2654" s="6" t="s">
        <v>2298</v>
      </c>
      <c r="D2654" s="6" t="s">
        <v>493</v>
      </c>
      <c r="E2654" s="4">
        <v>48303</v>
      </c>
      <c r="F2654" s="4">
        <v>48303</v>
      </c>
      <c r="G2654" s="4">
        <v>48303</v>
      </c>
      <c r="H2654" s="37">
        <v>54766698</v>
      </c>
      <c r="I2654" s="37">
        <v>53907720.861409403</v>
      </c>
      <c r="J2654" s="37">
        <v>58124027.912834398</v>
      </c>
      <c r="K2654" s="4" t="str">
        <f>VLOOKUP(B2654,altitude!$B$3:$E$3232,4)</f>
        <v>L</v>
      </c>
      <c r="L2654" s="4">
        <f>VLOOKUP(B2654,fuelregion!$C$5:$D$3233,2,FALSE)</f>
        <v>300001000</v>
      </c>
      <c r="M2654" s="4">
        <f>VLOOKUP(B2654,fuelregion!$H$5:$I$3113,2,FALSE)</f>
        <v>300001000</v>
      </c>
      <c r="N2654" s="4">
        <f>VLOOKUP(B2654,imbin!$B$4:$D$3233,2,FALSE)</f>
        <v>0</v>
      </c>
      <c r="O2654" s="4" t="str">
        <f>VLOOKUP(B2654,imbin!$B$4:$D$3233,3,FALSE)</f>
        <v>Submittal</v>
      </c>
      <c r="P2654" s="4">
        <f>IF(ISNA(VLOOKUP(B2654,rampbin!$B$4:$G$1697,6,FALSE)),2,VLOOKUP(B2654,rampbin!$B$4:$G$1697,6,FALSE))</f>
        <v>2</v>
      </c>
      <c r="Q2654" s="4" t="str">
        <f>IF(ISNA(VLOOKUP(B2654,rampbin!$B$4:$G$1697,5,FALSE)),"MOVES",VLOOKUP(B2654,rampbin!$B$4:$G$1697,5,FALSE))</f>
        <v>MOVES</v>
      </c>
      <c r="R2654" s="4" t="s">
        <v>1880</v>
      </c>
      <c r="S2654" s="6" t="s">
        <v>1851</v>
      </c>
      <c r="T2654" s="4">
        <f>VLOOKUP(B2654,meanLDage!$B$3:$E$3145,4,FALSE)</f>
        <v>4</v>
      </c>
      <c r="U2654" s="32">
        <f>VLOOKUP(B2654,meanLDage!$B$3:$E$3145,2,FALSE)</f>
        <v>11.49754901986126</v>
      </c>
      <c r="V2654" s="4" t="str">
        <f t="shared" si="288"/>
        <v>48_L_300001000_0_3_2</v>
      </c>
      <c r="W2654" s="4">
        <v>48375</v>
      </c>
      <c r="X2654" s="6"/>
      <c r="Y2654" s="8">
        <f t="shared" si="289"/>
        <v>48375</v>
      </c>
      <c r="Z2654" s="6" t="b">
        <f t="shared" si="287"/>
        <v>0</v>
      </c>
      <c r="AA2654" s="6">
        <f t="shared" si="290"/>
        <v>48303</v>
      </c>
      <c r="AB2654" s="4">
        <f t="shared" si="291"/>
        <v>4</v>
      </c>
      <c r="AC2654" s="32">
        <f t="shared" si="292"/>
        <v>11.49754901986126</v>
      </c>
      <c r="AD2654" s="4">
        <f>VLOOKUP($B2654,meanLDage!$Z$3:$AC$3145,4,FALSE)</f>
        <v>3</v>
      </c>
      <c r="AE2654" s="32">
        <f>VLOOKUP($B2654,meanLDage!$Z$3:$AC$3145,2,FALSE)</f>
        <v>10.952537493140939</v>
      </c>
      <c r="AF2654" s="6">
        <f>VLOOKUP(V2654,'2017 rep county selection'!$A$1:$C$281,3,FALSE)</f>
        <v>48479</v>
      </c>
      <c r="AH2654" s="9">
        <f t="shared" si="293"/>
        <v>48479</v>
      </c>
    </row>
    <row r="2655" spans="1:34" ht="15.75" customHeight="1" x14ac:dyDescent="0.3">
      <c r="A2655" s="4">
        <v>48</v>
      </c>
      <c r="B2655" s="4">
        <v>48329</v>
      </c>
      <c r="C2655" s="6" t="s">
        <v>2298</v>
      </c>
      <c r="D2655" s="6" t="s">
        <v>864</v>
      </c>
      <c r="E2655" s="4">
        <v>48479</v>
      </c>
      <c r="F2655" s="4">
        <v>48479</v>
      </c>
      <c r="G2655" s="4">
        <v>48479</v>
      </c>
      <c r="H2655" s="37">
        <v>1258105175</v>
      </c>
      <c r="I2655" s="37">
        <v>1566367612.9470699</v>
      </c>
      <c r="J2655" s="37">
        <v>1688878576.22505</v>
      </c>
      <c r="K2655" s="4" t="str">
        <f>VLOOKUP(B2655,altitude!$B$3:$E$3232,4)</f>
        <v>L</v>
      </c>
      <c r="L2655" s="4">
        <f>VLOOKUP(B2655,fuelregion!$C$5:$D$3233,2,FALSE)</f>
        <v>300001000</v>
      </c>
      <c r="M2655" s="4">
        <f>VLOOKUP(B2655,fuelregion!$H$5:$I$3113,2,FALSE)</f>
        <v>300001000</v>
      </c>
      <c r="N2655" s="4">
        <f>VLOOKUP(B2655,imbin!$B$4:$D$3233,2,FALSE)</f>
        <v>0</v>
      </c>
      <c r="O2655" s="4" t="str">
        <f>VLOOKUP(B2655,imbin!$B$4:$D$3233,3,FALSE)</f>
        <v>Submittal</v>
      </c>
      <c r="P2655" s="4">
        <f>IF(ISNA(VLOOKUP(B2655,rampbin!$B$4:$G$1697,6,FALSE)),2,VLOOKUP(B2655,rampbin!$B$4:$G$1697,6,FALSE))</f>
        <v>2</v>
      </c>
      <c r="Q2655" s="4" t="str">
        <f>IF(ISNA(VLOOKUP(B2655,rampbin!$B$4:$G$1697,5,FALSE)),"MOVES",VLOOKUP(B2655,rampbin!$B$4:$G$1697,5,FALSE))</f>
        <v>MOVES</v>
      </c>
      <c r="R2655" s="4" t="s">
        <v>1877</v>
      </c>
      <c r="S2655" s="6" t="s">
        <v>2198</v>
      </c>
      <c r="T2655" s="4">
        <f>VLOOKUP(B2655,meanLDage!$B$3:$E$3145,4,FALSE)</f>
        <v>2</v>
      </c>
      <c r="U2655" s="32">
        <f>VLOOKUP(B2655,meanLDage!$B$3:$E$3145,2,FALSE)</f>
        <v>8.0889546641074102</v>
      </c>
      <c r="V2655" s="4" t="str">
        <f t="shared" si="288"/>
        <v>48_L_300001000_0_2_2</v>
      </c>
      <c r="W2655" s="4">
        <v>48329</v>
      </c>
      <c r="X2655" s="6"/>
      <c r="Y2655" s="8">
        <f t="shared" si="289"/>
        <v>48329</v>
      </c>
      <c r="Z2655" s="6" t="b">
        <f t="shared" si="287"/>
        <v>0</v>
      </c>
      <c r="AA2655" s="6">
        <f t="shared" si="290"/>
        <v>48479</v>
      </c>
      <c r="AB2655" s="4">
        <f t="shared" si="291"/>
        <v>2</v>
      </c>
      <c r="AC2655" s="32">
        <f t="shared" si="292"/>
        <v>8.0889546641074102</v>
      </c>
      <c r="AD2655" s="4">
        <f>VLOOKUP($B2655,meanLDage!$Z$3:$AC$3145,4,FALSE)</f>
        <v>2</v>
      </c>
      <c r="AE2655" s="32">
        <f>VLOOKUP($B2655,meanLDage!$Z$3:$AC$3145,2,FALSE)</f>
        <v>7.577120962716962</v>
      </c>
      <c r="AF2655" s="6">
        <f>VLOOKUP(V2655,'2017 rep county selection'!$A$1:$C$281,3,FALSE)</f>
        <v>48303</v>
      </c>
      <c r="AH2655" s="9">
        <f t="shared" si="293"/>
        <v>48303</v>
      </c>
    </row>
    <row r="2656" spans="1:34" ht="15.75" customHeight="1" x14ac:dyDescent="0.3">
      <c r="A2656" s="4">
        <v>48</v>
      </c>
      <c r="B2656" s="4">
        <v>48331</v>
      </c>
      <c r="C2656" s="6" t="s">
        <v>2298</v>
      </c>
      <c r="D2656" s="6" t="s">
        <v>1597</v>
      </c>
      <c r="E2656" s="4">
        <v>48309</v>
      </c>
      <c r="F2656" s="4">
        <v>48309</v>
      </c>
      <c r="G2656" s="4">
        <v>48309</v>
      </c>
      <c r="H2656" s="37">
        <v>387951256</v>
      </c>
      <c r="I2656" s="37">
        <v>339559169.04019898</v>
      </c>
      <c r="J2656" s="37">
        <v>366117251.92604297</v>
      </c>
      <c r="K2656" s="4" t="str">
        <f>VLOOKUP(B2656,altitude!$B$3:$E$3232,4)</f>
        <v>L</v>
      </c>
      <c r="L2656" s="4">
        <f>VLOOKUP(B2656,fuelregion!$C$5:$D$3233,2,FALSE)</f>
        <v>178011000</v>
      </c>
      <c r="M2656" s="4">
        <f>VLOOKUP(B2656,fuelregion!$H$5:$I$3113,2,FALSE)</f>
        <v>178011000</v>
      </c>
      <c r="N2656" s="4">
        <f>VLOOKUP(B2656,imbin!$B$4:$D$3233,2,FALSE)</f>
        <v>0</v>
      </c>
      <c r="O2656" s="4" t="str">
        <f>VLOOKUP(B2656,imbin!$B$4:$D$3233,3,FALSE)</f>
        <v>Submittal</v>
      </c>
      <c r="P2656" s="4">
        <f>IF(ISNA(VLOOKUP(B2656,rampbin!$B$4:$G$1697,6,FALSE)),2,VLOOKUP(B2656,rampbin!$B$4:$G$1697,6,FALSE))</f>
        <v>2</v>
      </c>
      <c r="Q2656" s="4" t="str">
        <f>IF(ISNA(VLOOKUP(B2656,rampbin!$B$4:$G$1697,5,FALSE)),"MOVES",VLOOKUP(B2656,rampbin!$B$4:$G$1697,5,FALSE))</f>
        <v>MOVES</v>
      </c>
      <c r="R2656" s="4" t="s">
        <v>1880</v>
      </c>
      <c r="S2656" s="6" t="s">
        <v>1851</v>
      </c>
      <c r="T2656" s="4">
        <f>VLOOKUP(B2656,meanLDage!$B$3:$E$3145,4,FALSE)</f>
        <v>3</v>
      </c>
      <c r="U2656" s="32">
        <f>VLOOKUP(B2656,meanLDage!$B$3:$E$3145,2,FALSE)</f>
        <v>10.846099393026027</v>
      </c>
      <c r="V2656" s="4" t="str">
        <f t="shared" si="288"/>
        <v>48_L_178011000_0_3_2</v>
      </c>
      <c r="W2656" s="4">
        <v>48309</v>
      </c>
      <c r="X2656" s="6"/>
      <c r="Y2656" s="8">
        <f t="shared" si="289"/>
        <v>48309</v>
      </c>
      <c r="Z2656" s="6" t="b">
        <f t="shared" si="287"/>
        <v>1</v>
      </c>
      <c r="AA2656" s="6">
        <f t="shared" si="290"/>
        <v>48309</v>
      </c>
      <c r="AB2656" s="4">
        <f t="shared" si="291"/>
        <v>3</v>
      </c>
      <c r="AC2656" s="32">
        <f t="shared" si="292"/>
        <v>10.846099393026027</v>
      </c>
      <c r="AD2656" s="4">
        <f>VLOOKUP($B2656,meanLDage!$Z$3:$AC$3145,4,FALSE)</f>
        <v>3</v>
      </c>
      <c r="AE2656" s="32">
        <f>VLOOKUP($B2656,meanLDage!$Z$3:$AC$3145,2,FALSE)</f>
        <v>10.239996191306783</v>
      </c>
      <c r="AF2656" s="6">
        <f>VLOOKUP(V2656,'2017 rep county selection'!$A$1:$C$281,3,FALSE)</f>
        <v>48309</v>
      </c>
      <c r="AH2656" s="9">
        <f t="shared" si="293"/>
        <v>48309</v>
      </c>
    </row>
    <row r="2657" spans="1:34" ht="15.75" customHeight="1" x14ac:dyDescent="0.3">
      <c r="A2657" s="4">
        <v>48</v>
      </c>
      <c r="B2657" s="4">
        <v>48333</v>
      </c>
      <c r="C2657" s="6" t="s">
        <v>2298</v>
      </c>
      <c r="D2657" s="6" t="s">
        <v>581</v>
      </c>
      <c r="E2657" s="4">
        <v>48303</v>
      </c>
      <c r="F2657" s="4">
        <v>48303</v>
      </c>
      <c r="G2657" s="4">
        <v>48303</v>
      </c>
      <c r="H2657" s="37">
        <v>106568484</v>
      </c>
      <c r="I2657" s="37">
        <v>95911103.995789707</v>
      </c>
      <c r="J2657" s="37">
        <v>103412639.167567</v>
      </c>
      <c r="K2657" s="4" t="str">
        <f>VLOOKUP(B2657,altitude!$B$3:$E$3232,4)</f>
        <v>L</v>
      </c>
      <c r="L2657" s="4">
        <f>VLOOKUP(B2657,fuelregion!$C$5:$D$3233,2,FALSE)</f>
        <v>300001000</v>
      </c>
      <c r="M2657" s="4">
        <f>VLOOKUP(B2657,fuelregion!$H$5:$I$3113,2,FALSE)</f>
        <v>300001000</v>
      </c>
      <c r="N2657" s="4">
        <f>VLOOKUP(B2657,imbin!$B$4:$D$3233,2,FALSE)</f>
        <v>0</v>
      </c>
      <c r="O2657" s="4" t="str">
        <f>VLOOKUP(B2657,imbin!$B$4:$D$3233,3,FALSE)</f>
        <v>Submittal</v>
      </c>
      <c r="P2657" s="4">
        <f>IF(ISNA(VLOOKUP(B2657,rampbin!$B$4:$G$1697,6,FALSE)),2,VLOOKUP(B2657,rampbin!$B$4:$G$1697,6,FALSE))</f>
        <v>2</v>
      </c>
      <c r="Q2657" s="4" t="str">
        <f>IF(ISNA(VLOOKUP(B2657,rampbin!$B$4:$G$1697,5,FALSE)),"MOVES",VLOOKUP(B2657,rampbin!$B$4:$G$1697,5,FALSE))</f>
        <v>MOVES</v>
      </c>
      <c r="R2657" s="4" t="s">
        <v>1880</v>
      </c>
      <c r="S2657" s="6" t="s">
        <v>1851</v>
      </c>
      <c r="T2657" s="4">
        <f>VLOOKUP(B2657,meanLDage!$B$3:$E$3145,4,FALSE)</f>
        <v>4</v>
      </c>
      <c r="U2657" s="32">
        <f>VLOOKUP(B2657,meanLDage!$B$3:$E$3145,2,FALSE)</f>
        <v>11.566339347178166</v>
      </c>
      <c r="V2657" s="4" t="str">
        <f t="shared" si="288"/>
        <v>48_L_300001000_0_3_2</v>
      </c>
      <c r="W2657" s="4">
        <v>48375</v>
      </c>
      <c r="X2657" s="6"/>
      <c r="Y2657" s="8">
        <f t="shared" si="289"/>
        <v>48375</v>
      </c>
      <c r="Z2657" s="6" t="b">
        <f t="shared" si="287"/>
        <v>0</v>
      </c>
      <c r="AA2657" s="6">
        <f t="shared" si="290"/>
        <v>48303</v>
      </c>
      <c r="AB2657" s="4">
        <f t="shared" si="291"/>
        <v>4</v>
      </c>
      <c r="AC2657" s="32">
        <f t="shared" si="292"/>
        <v>11.566339347178166</v>
      </c>
      <c r="AD2657" s="4">
        <f>VLOOKUP($B2657,meanLDage!$Z$3:$AC$3145,4,FALSE)</f>
        <v>3</v>
      </c>
      <c r="AE2657" s="32">
        <f>VLOOKUP($B2657,meanLDage!$Z$3:$AC$3145,2,FALSE)</f>
        <v>10.901687679759663</v>
      </c>
      <c r="AF2657" s="6">
        <f>VLOOKUP(V2657,'2017 rep county selection'!$A$1:$C$281,3,FALSE)</f>
        <v>48479</v>
      </c>
      <c r="AH2657" s="9">
        <f t="shared" si="293"/>
        <v>48479</v>
      </c>
    </row>
    <row r="2658" spans="1:34" ht="15.75" customHeight="1" x14ac:dyDescent="0.3">
      <c r="A2658" s="4">
        <v>48</v>
      </c>
      <c r="B2658" s="4">
        <v>48335</v>
      </c>
      <c r="C2658" s="6" t="s">
        <v>2298</v>
      </c>
      <c r="D2658" s="6" t="s">
        <v>386</v>
      </c>
      <c r="E2658" s="4">
        <v>48303</v>
      </c>
      <c r="F2658" s="4">
        <v>48303</v>
      </c>
      <c r="G2658" s="4">
        <v>48303</v>
      </c>
      <c r="H2658" s="37">
        <v>219951536</v>
      </c>
      <c r="I2658" s="37">
        <v>197682932.71821401</v>
      </c>
      <c r="J2658" s="37">
        <v>213144390.36883599</v>
      </c>
      <c r="K2658" s="4" t="str">
        <f>VLOOKUP(B2658,altitude!$B$3:$E$3232,4)</f>
        <v>L</v>
      </c>
      <c r="L2658" s="4">
        <f>VLOOKUP(B2658,fuelregion!$C$5:$D$3233,2,FALSE)</f>
        <v>300001000</v>
      </c>
      <c r="M2658" s="4">
        <f>VLOOKUP(B2658,fuelregion!$H$5:$I$3113,2,FALSE)</f>
        <v>300001000</v>
      </c>
      <c r="N2658" s="4">
        <f>VLOOKUP(B2658,imbin!$B$4:$D$3233,2,FALSE)</f>
        <v>0</v>
      </c>
      <c r="O2658" s="4" t="str">
        <f>VLOOKUP(B2658,imbin!$B$4:$D$3233,3,FALSE)</f>
        <v>Submittal</v>
      </c>
      <c r="P2658" s="4">
        <f>IF(ISNA(VLOOKUP(B2658,rampbin!$B$4:$G$1697,6,FALSE)),2,VLOOKUP(B2658,rampbin!$B$4:$G$1697,6,FALSE))</f>
        <v>2</v>
      </c>
      <c r="Q2658" s="4" t="str">
        <f>IF(ISNA(VLOOKUP(B2658,rampbin!$B$4:$G$1697,5,FALSE)),"MOVES",VLOOKUP(B2658,rampbin!$B$4:$G$1697,5,FALSE))</f>
        <v>MOVES</v>
      </c>
      <c r="R2658" s="4" t="s">
        <v>1880</v>
      </c>
      <c r="S2658" s="6" t="s">
        <v>1851</v>
      </c>
      <c r="T2658" s="4">
        <f>VLOOKUP(B2658,meanLDage!$B$3:$E$3145,4,FALSE)</f>
        <v>3</v>
      </c>
      <c r="U2658" s="32">
        <f>VLOOKUP(B2658,meanLDage!$B$3:$E$3145,2,FALSE)</f>
        <v>10.375306481230423</v>
      </c>
      <c r="V2658" s="4" t="str">
        <f t="shared" si="288"/>
        <v>48_L_300001000_0_3_2</v>
      </c>
      <c r="W2658" s="4">
        <v>48303</v>
      </c>
      <c r="X2658" s="6"/>
      <c r="Y2658" s="8">
        <f t="shared" si="289"/>
        <v>48303</v>
      </c>
      <c r="Z2658" s="6" t="b">
        <f t="shared" si="287"/>
        <v>1</v>
      </c>
      <c r="AA2658" s="6">
        <f t="shared" si="290"/>
        <v>48303</v>
      </c>
      <c r="AB2658" s="4">
        <f t="shared" si="291"/>
        <v>3</v>
      </c>
      <c r="AC2658" s="32">
        <f t="shared" si="292"/>
        <v>10.375306481230423</v>
      </c>
      <c r="AD2658" s="4">
        <f>VLOOKUP($B2658,meanLDage!$Z$3:$AC$3145,4,FALSE)</f>
        <v>3</v>
      </c>
      <c r="AE2658" s="32">
        <f>VLOOKUP($B2658,meanLDage!$Z$3:$AC$3145,2,FALSE)</f>
        <v>9.7155836372580193</v>
      </c>
      <c r="AF2658" s="6">
        <f>VLOOKUP(V2658,'2017 rep county selection'!$A$1:$C$281,3,FALSE)</f>
        <v>48479</v>
      </c>
      <c r="AH2658" s="9">
        <f t="shared" si="293"/>
        <v>48479</v>
      </c>
    </row>
    <row r="2659" spans="1:34" ht="15.75" customHeight="1" x14ac:dyDescent="0.3">
      <c r="A2659" s="4">
        <v>48</v>
      </c>
      <c r="B2659" s="4">
        <v>48337</v>
      </c>
      <c r="C2659" s="6" t="s">
        <v>2298</v>
      </c>
      <c r="D2659" s="6" t="s">
        <v>1598</v>
      </c>
      <c r="E2659" s="4">
        <v>48303</v>
      </c>
      <c r="F2659" s="4">
        <v>48303</v>
      </c>
      <c r="G2659" s="4">
        <v>48303</v>
      </c>
      <c r="H2659" s="37">
        <v>307061651</v>
      </c>
      <c r="I2659" s="37">
        <v>321319319.483868</v>
      </c>
      <c r="J2659" s="37">
        <v>346450801.41208899</v>
      </c>
      <c r="K2659" s="4" t="str">
        <f>VLOOKUP(B2659,altitude!$B$3:$E$3232,4)</f>
        <v>L</v>
      </c>
      <c r="L2659" s="4">
        <f>VLOOKUP(B2659,fuelregion!$C$5:$D$3233,2,FALSE)</f>
        <v>300001000</v>
      </c>
      <c r="M2659" s="4">
        <f>VLOOKUP(B2659,fuelregion!$H$5:$I$3113,2,FALSE)</f>
        <v>300001000</v>
      </c>
      <c r="N2659" s="4">
        <f>VLOOKUP(B2659,imbin!$B$4:$D$3233,2,FALSE)</f>
        <v>0</v>
      </c>
      <c r="O2659" s="4" t="str">
        <f>VLOOKUP(B2659,imbin!$B$4:$D$3233,3,FALSE)</f>
        <v>Submittal</v>
      </c>
      <c r="P2659" s="4">
        <f>IF(ISNA(VLOOKUP(B2659,rampbin!$B$4:$G$1697,6,FALSE)),2,VLOOKUP(B2659,rampbin!$B$4:$G$1697,6,FALSE))</f>
        <v>2</v>
      </c>
      <c r="Q2659" s="4" t="str">
        <f>IF(ISNA(VLOOKUP(B2659,rampbin!$B$4:$G$1697,5,FALSE)),"MOVES",VLOOKUP(B2659,rampbin!$B$4:$G$1697,5,FALSE))</f>
        <v>MOVES</v>
      </c>
      <c r="R2659" s="4" t="s">
        <v>1880</v>
      </c>
      <c r="S2659" s="6" t="s">
        <v>1851</v>
      </c>
      <c r="T2659" s="4">
        <f>VLOOKUP(B2659,meanLDage!$B$3:$E$3145,4,FALSE)</f>
        <v>3</v>
      </c>
      <c r="U2659" s="32">
        <f>VLOOKUP(B2659,meanLDage!$B$3:$E$3145,2,FALSE)</f>
        <v>10.856040115950277</v>
      </c>
      <c r="V2659" s="4" t="str">
        <f t="shared" si="288"/>
        <v>48_L_300001000_0_3_2</v>
      </c>
      <c r="W2659" s="4">
        <v>48303</v>
      </c>
      <c r="X2659" s="6"/>
      <c r="Y2659" s="8">
        <f t="shared" si="289"/>
        <v>48303</v>
      </c>
      <c r="Z2659" s="6" t="b">
        <f t="shared" si="287"/>
        <v>1</v>
      </c>
      <c r="AA2659" s="6">
        <f t="shared" si="290"/>
        <v>48303</v>
      </c>
      <c r="AB2659" s="4">
        <f t="shared" si="291"/>
        <v>3</v>
      </c>
      <c r="AC2659" s="32">
        <f t="shared" si="292"/>
        <v>10.856040115950277</v>
      </c>
      <c r="AD2659" s="4">
        <f>VLOOKUP($B2659,meanLDage!$Z$3:$AC$3145,4,FALSE)</f>
        <v>3</v>
      </c>
      <c r="AE2659" s="32">
        <f>VLOOKUP($B2659,meanLDage!$Z$3:$AC$3145,2,FALSE)</f>
        <v>10.156907658268199</v>
      </c>
      <c r="AF2659" s="6">
        <f>VLOOKUP(V2659,'2017 rep county selection'!$A$1:$C$281,3,FALSE)</f>
        <v>48479</v>
      </c>
      <c r="AH2659" s="9">
        <f t="shared" si="293"/>
        <v>48479</v>
      </c>
    </row>
    <row r="2660" spans="1:34" ht="15.75" customHeight="1" x14ac:dyDescent="0.3">
      <c r="A2660" s="4">
        <v>48</v>
      </c>
      <c r="B2660" s="4">
        <v>48339</v>
      </c>
      <c r="C2660" s="6" t="s">
        <v>2298</v>
      </c>
      <c r="D2660" s="6" t="s">
        <v>57</v>
      </c>
      <c r="E2660" s="4">
        <v>48339</v>
      </c>
      <c r="F2660" s="4">
        <v>48339</v>
      </c>
      <c r="G2660" s="4">
        <v>48339</v>
      </c>
      <c r="H2660" s="37">
        <v>4004289800</v>
      </c>
      <c r="I2660" s="37">
        <v>4516592544.5400896</v>
      </c>
      <c r="J2660" s="37">
        <v>4869850680.6518002</v>
      </c>
      <c r="K2660" s="4" t="str">
        <f>VLOOKUP(B2660,altitude!$B$3:$E$3232,4)</f>
        <v>L</v>
      </c>
      <c r="L2660" s="4">
        <f>VLOOKUP(B2660,fuelregion!$C$5:$D$3233,2,FALSE)</f>
        <v>1370011000</v>
      </c>
      <c r="M2660" s="4">
        <f>VLOOKUP(B2660,fuelregion!$H$5:$I$3113,2,FALSE)</f>
        <v>1370011000</v>
      </c>
      <c r="N2660" s="4">
        <f>VLOOKUP(B2660,imbin!$B$4:$D$3233,2,FALSE)</f>
        <v>1</v>
      </c>
      <c r="O2660" s="4" t="str">
        <f>VLOOKUP(B2660,imbin!$B$4:$D$3233,3,FALSE)</f>
        <v>Submittal</v>
      </c>
      <c r="P2660" s="4">
        <f>IF(ISNA(VLOOKUP(B2660,rampbin!$B$4:$G$1697,6,FALSE)),2,VLOOKUP(B2660,rampbin!$B$4:$G$1697,6,FALSE))</f>
        <v>2</v>
      </c>
      <c r="Q2660" s="4" t="str">
        <f>IF(ISNA(VLOOKUP(B2660,rampbin!$B$4:$G$1697,5,FALSE)),"MOVES",VLOOKUP(B2660,rampbin!$B$4:$G$1697,5,FALSE))</f>
        <v>MOVES</v>
      </c>
      <c r="R2660" s="4" t="s">
        <v>1877</v>
      </c>
      <c r="S2660" s="6" t="s">
        <v>2181</v>
      </c>
      <c r="T2660" s="4">
        <f>VLOOKUP(B2660,meanLDage!$B$3:$E$3145,4,FALSE)</f>
        <v>2</v>
      </c>
      <c r="U2660" s="32">
        <f>VLOOKUP(B2660,meanLDage!$B$3:$E$3145,2,FALSE)</f>
        <v>8.0474897214521022</v>
      </c>
      <c r="V2660" s="4" t="str">
        <f t="shared" si="288"/>
        <v>48_L_1370011000_1_2_2</v>
      </c>
      <c r="W2660" s="4">
        <v>48201</v>
      </c>
      <c r="X2660" s="6"/>
      <c r="Y2660" s="8">
        <f t="shared" si="289"/>
        <v>48201</v>
      </c>
      <c r="Z2660" s="6" t="b">
        <f t="shared" si="287"/>
        <v>0</v>
      </c>
      <c r="AA2660" s="6">
        <f t="shared" si="290"/>
        <v>48339</v>
      </c>
      <c r="AB2660" s="4">
        <f t="shared" si="291"/>
        <v>2</v>
      </c>
      <c r="AC2660" s="32">
        <f t="shared" si="292"/>
        <v>8.0474897214521022</v>
      </c>
      <c r="AD2660" s="4">
        <f>VLOOKUP($B2660,meanLDage!$Z$3:$AC$3145,4,FALSE)</f>
        <v>2</v>
      </c>
      <c r="AE2660" s="32">
        <f>VLOOKUP($B2660,meanLDage!$Z$3:$AC$3145,2,FALSE)</f>
        <v>7.6017006940275884</v>
      </c>
      <c r="AF2660" s="6">
        <f>VLOOKUP(V2660,'2017 rep county selection'!$A$1:$C$281,3,FALSE)</f>
        <v>48201</v>
      </c>
      <c r="AH2660" s="9">
        <f t="shared" si="293"/>
        <v>48201</v>
      </c>
    </row>
    <row r="2661" spans="1:34" ht="15.75" customHeight="1" x14ac:dyDescent="0.3">
      <c r="A2661" s="4">
        <v>48</v>
      </c>
      <c r="B2661" s="4">
        <v>48341</v>
      </c>
      <c r="C2661" s="6" t="s">
        <v>2298</v>
      </c>
      <c r="D2661" s="6" t="s">
        <v>1222</v>
      </c>
      <c r="E2661" s="4">
        <v>48303</v>
      </c>
      <c r="F2661" s="4">
        <v>48303</v>
      </c>
      <c r="G2661" s="4">
        <v>48303</v>
      </c>
      <c r="H2661" s="37">
        <v>201434102</v>
      </c>
      <c r="I2661" s="37">
        <v>171784817.987988</v>
      </c>
      <c r="J2661" s="37">
        <v>185220695.591838</v>
      </c>
      <c r="K2661" s="4" t="str">
        <f>VLOOKUP(B2661,altitude!$B$3:$E$3232,4)</f>
        <v>L</v>
      </c>
      <c r="L2661" s="4">
        <f>VLOOKUP(B2661,fuelregion!$C$5:$D$3233,2,FALSE)</f>
        <v>300001000</v>
      </c>
      <c r="M2661" s="4">
        <f>VLOOKUP(B2661,fuelregion!$H$5:$I$3113,2,FALSE)</f>
        <v>300001000</v>
      </c>
      <c r="N2661" s="4">
        <f>VLOOKUP(B2661,imbin!$B$4:$D$3233,2,FALSE)</f>
        <v>0</v>
      </c>
      <c r="O2661" s="4" t="str">
        <f>VLOOKUP(B2661,imbin!$B$4:$D$3233,3,FALSE)</f>
        <v>Submittal</v>
      </c>
      <c r="P2661" s="4">
        <f>IF(ISNA(VLOOKUP(B2661,rampbin!$B$4:$G$1697,6,FALSE)),2,VLOOKUP(B2661,rampbin!$B$4:$G$1697,6,FALSE))</f>
        <v>2</v>
      </c>
      <c r="Q2661" s="4" t="str">
        <f>IF(ISNA(VLOOKUP(B2661,rampbin!$B$4:$G$1697,5,FALSE)),"MOVES",VLOOKUP(B2661,rampbin!$B$4:$G$1697,5,FALSE))</f>
        <v>MOVES</v>
      </c>
      <c r="R2661" s="4" t="s">
        <v>1880</v>
      </c>
      <c r="S2661" s="6" t="s">
        <v>1851</v>
      </c>
      <c r="T2661" s="4">
        <f>VLOOKUP(B2661,meanLDage!$B$3:$E$3145,4,FALSE)</f>
        <v>4</v>
      </c>
      <c r="U2661" s="32">
        <f>VLOOKUP(B2661,meanLDage!$B$3:$E$3145,2,FALSE)</f>
        <v>11.095406175320658</v>
      </c>
      <c r="V2661" s="4" t="str">
        <f t="shared" si="288"/>
        <v>48_L_300001000_0_3_2</v>
      </c>
      <c r="W2661" s="4">
        <v>48375</v>
      </c>
      <c r="X2661" s="6"/>
      <c r="Y2661" s="8">
        <f t="shared" si="289"/>
        <v>48375</v>
      </c>
      <c r="Z2661" s="6" t="b">
        <f t="shared" si="287"/>
        <v>0</v>
      </c>
      <c r="AA2661" s="6">
        <f t="shared" si="290"/>
        <v>48303</v>
      </c>
      <c r="AB2661" s="4">
        <f t="shared" si="291"/>
        <v>4</v>
      </c>
      <c r="AC2661" s="32">
        <f t="shared" si="292"/>
        <v>11.095406175320658</v>
      </c>
      <c r="AD2661" s="4">
        <f>VLOOKUP($B2661,meanLDage!$Z$3:$AC$3145,4,FALSE)</f>
        <v>3</v>
      </c>
      <c r="AE2661" s="32">
        <f>VLOOKUP($B2661,meanLDage!$Z$3:$AC$3145,2,FALSE)</f>
        <v>10.562794584403777</v>
      </c>
      <c r="AF2661" s="6">
        <f>VLOOKUP(V2661,'2017 rep county selection'!$A$1:$C$281,3,FALSE)</f>
        <v>48479</v>
      </c>
      <c r="AH2661" s="9">
        <f t="shared" si="293"/>
        <v>48479</v>
      </c>
    </row>
    <row r="2662" spans="1:34" ht="15.75" customHeight="1" x14ac:dyDescent="0.3">
      <c r="A2662" s="4">
        <v>48</v>
      </c>
      <c r="B2662" s="4">
        <v>48343</v>
      </c>
      <c r="C2662" s="6" t="s">
        <v>2298</v>
      </c>
      <c r="D2662" s="6" t="s">
        <v>633</v>
      </c>
      <c r="E2662" s="4">
        <v>48309</v>
      </c>
      <c r="F2662" s="4">
        <v>48309</v>
      </c>
      <c r="G2662" s="4">
        <v>48309</v>
      </c>
      <c r="H2662" s="37">
        <v>183222863</v>
      </c>
      <c r="I2662" s="37">
        <v>179710421.99191299</v>
      </c>
      <c r="J2662" s="37">
        <v>193766188.16552299</v>
      </c>
      <c r="K2662" s="4" t="str">
        <f>VLOOKUP(B2662,altitude!$B$3:$E$3232,4)</f>
        <v>L</v>
      </c>
      <c r="L2662" s="4">
        <f>VLOOKUP(B2662,fuelregion!$C$5:$D$3233,2,FALSE)</f>
        <v>178011000</v>
      </c>
      <c r="M2662" s="4">
        <f>VLOOKUP(B2662,fuelregion!$H$5:$I$3113,2,FALSE)</f>
        <v>178011000</v>
      </c>
      <c r="N2662" s="4">
        <f>VLOOKUP(B2662,imbin!$B$4:$D$3233,2,FALSE)</f>
        <v>0</v>
      </c>
      <c r="O2662" s="4" t="str">
        <f>VLOOKUP(B2662,imbin!$B$4:$D$3233,3,FALSE)</f>
        <v>Submittal</v>
      </c>
      <c r="P2662" s="4">
        <f>IF(ISNA(VLOOKUP(B2662,rampbin!$B$4:$G$1697,6,FALSE)),2,VLOOKUP(B2662,rampbin!$B$4:$G$1697,6,FALSE))</f>
        <v>2</v>
      </c>
      <c r="Q2662" s="4" t="str">
        <f>IF(ISNA(VLOOKUP(B2662,rampbin!$B$4:$G$1697,5,FALSE)),"MOVES",VLOOKUP(B2662,rampbin!$B$4:$G$1697,5,FALSE))</f>
        <v>MOVES</v>
      </c>
      <c r="R2662" s="4" t="s">
        <v>1880</v>
      </c>
      <c r="S2662" s="6" t="s">
        <v>1851</v>
      </c>
      <c r="T2662" s="4">
        <f>VLOOKUP(B2662,meanLDage!$B$3:$E$3145,4,FALSE)</f>
        <v>4</v>
      </c>
      <c r="U2662" s="32">
        <f>VLOOKUP(B2662,meanLDage!$B$3:$E$3145,2,FALSE)</f>
        <v>11.39076143885741</v>
      </c>
      <c r="V2662" s="4" t="str">
        <f t="shared" si="288"/>
        <v>48_L_178011000_0_3_2</v>
      </c>
      <c r="W2662" s="4">
        <v>48217</v>
      </c>
      <c r="X2662" s="6"/>
      <c r="Y2662" s="8">
        <f t="shared" si="289"/>
        <v>48217</v>
      </c>
      <c r="Z2662" s="6" t="b">
        <f t="shared" si="287"/>
        <v>0</v>
      </c>
      <c r="AA2662" s="6">
        <f t="shared" si="290"/>
        <v>48309</v>
      </c>
      <c r="AB2662" s="4">
        <f t="shared" si="291"/>
        <v>4</v>
      </c>
      <c r="AC2662" s="32">
        <f t="shared" si="292"/>
        <v>11.39076143885741</v>
      </c>
      <c r="AD2662" s="4">
        <f>VLOOKUP($B2662,meanLDage!$Z$3:$AC$3145,4,FALSE)</f>
        <v>3</v>
      </c>
      <c r="AE2662" s="32">
        <f>VLOOKUP($B2662,meanLDage!$Z$3:$AC$3145,2,FALSE)</f>
        <v>10.799277652711622</v>
      </c>
      <c r="AF2662" s="6">
        <f>VLOOKUP(V2662,'2017 rep county selection'!$A$1:$C$281,3,FALSE)</f>
        <v>48309</v>
      </c>
      <c r="AH2662" s="9">
        <f t="shared" si="293"/>
        <v>48309</v>
      </c>
    </row>
    <row r="2663" spans="1:34" ht="15.75" customHeight="1" x14ac:dyDescent="0.3">
      <c r="A2663" s="4">
        <v>48</v>
      </c>
      <c r="B2663" s="4">
        <v>48345</v>
      </c>
      <c r="C2663" s="6" t="s">
        <v>2298</v>
      </c>
      <c r="D2663" s="6" t="s">
        <v>1599</v>
      </c>
      <c r="E2663" s="4">
        <v>48303</v>
      </c>
      <c r="F2663" s="4">
        <v>48303</v>
      </c>
      <c r="G2663" s="4">
        <v>48303</v>
      </c>
      <c r="H2663" s="37">
        <v>26023640</v>
      </c>
      <c r="I2663" s="37">
        <v>22355073.913040198</v>
      </c>
      <c r="J2663" s="37">
        <v>24103540.631595399</v>
      </c>
      <c r="K2663" s="4" t="str">
        <f>VLOOKUP(B2663,altitude!$B$3:$E$3232,4)</f>
        <v>L</v>
      </c>
      <c r="L2663" s="4">
        <f>VLOOKUP(B2663,fuelregion!$C$5:$D$3233,2,FALSE)</f>
        <v>300001000</v>
      </c>
      <c r="M2663" s="4">
        <f>VLOOKUP(B2663,fuelregion!$H$5:$I$3113,2,FALSE)</f>
        <v>300001000</v>
      </c>
      <c r="N2663" s="4">
        <f>VLOOKUP(B2663,imbin!$B$4:$D$3233,2,FALSE)</f>
        <v>0</v>
      </c>
      <c r="O2663" s="4" t="str">
        <f>VLOOKUP(B2663,imbin!$B$4:$D$3233,3,FALSE)</f>
        <v>Submittal</v>
      </c>
      <c r="P2663" s="4">
        <f>IF(ISNA(VLOOKUP(B2663,rampbin!$B$4:$G$1697,6,FALSE)),2,VLOOKUP(B2663,rampbin!$B$4:$G$1697,6,FALSE))</f>
        <v>2</v>
      </c>
      <c r="Q2663" s="4" t="str">
        <f>IF(ISNA(VLOOKUP(B2663,rampbin!$B$4:$G$1697,5,FALSE)),"MOVES",VLOOKUP(B2663,rampbin!$B$4:$G$1697,5,FALSE))</f>
        <v>MOVES</v>
      </c>
      <c r="R2663" s="4" t="s">
        <v>1880</v>
      </c>
      <c r="S2663" s="6" t="s">
        <v>1851</v>
      </c>
      <c r="T2663" s="4">
        <f>VLOOKUP(B2663,meanLDage!$B$3:$E$3145,4,FALSE)</f>
        <v>4</v>
      </c>
      <c r="U2663" s="32">
        <f>VLOOKUP(B2663,meanLDage!$B$3:$E$3145,2,FALSE)</f>
        <v>11.960377358974036</v>
      </c>
      <c r="V2663" s="4" t="str">
        <f t="shared" si="288"/>
        <v>48_L_300001000_0_4_2</v>
      </c>
      <c r="W2663" s="4">
        <v>48375</v>
      </c>
      <c r="X2663" s="6"/>
      <c r="Y2663" s="8">
        <f t="shared" si="289"/>
        <v>48375</v>
      </c>
      <c r="Z2663" s="6" t="b">
        <f t="shared" si="287"/>
        <v>0</v>
      </c>
      <c r="AA2663" s="6">
        <f t="shared" si="290"/>
        <v>48303</v>
      </c>
      <c r="AB2663" s="4">
        <f t="shared" si="291"/>
        <v>4</v>
      </c>
      <c r="AC2663" s="32">
        <f t="shared" si="292"/>
        <v>11.960377358974036</v>
      </c>
      <c r="AD2663" s="4">
        <f>VLOOKUP($B2663,meanLDage!$Z$3:$AC$3145,4,FALSE)</f>
        <v>4</v>
      </c>
      <c r="AE2663" s="32">
        <f>VLOOKUP($B2663,meanLDage!$Z$3:$AC$3145,2,FALSE)</f>
        <v>11.364012712487401</v>
      </c>
      <c r="AF2663" s="6">
        <f>VLOOKUP(V2663,'2017 rep county selection'!$A$1:$C$281,3,FALSE)</f>
        <v>48229</v>
      </c>
      <c r="AH2663" s="9">
        <f t="shared" si="293"/>
        <v>48229</v>
      </c>
    </row>
    <row r="2664" spans="1:34" ht="15.75" customHeight="1" x14ac:dyDescent="0.3">
      <c r="A2664" s="4">
        <v>48</v>
      </c>
      <c r="B2664" s="4">
        <v>48347</v>
      </c>
      <c r="C2664" s="6" t="s">
        <v>2298</v>
      </c>
      <c r="D2664" s="6" t="s">
        <v>1600</v>
      </c>
      <c r="E2664" s="4">
        <v>48309</v>
      </c>
      <c r="F2664" s="4">
        <v>48309</v>
      </c>
      <c r="G2664" s="4">
        <v>48309</v>
      </c>
      <c r="H2664" s="37">
        <v>766130423</v>
      </c>
      <c r="I2664" s="37">
        <v>699776341.865592</v>
      </c>
      <c r="J2664" s="37">
        <v>754508240.70624006</v>
      </c>
      <c r="K2664" s="4" t="str">
        <f>VLOOKUP(B2664,altitude!$B$3:$E$3232,4)</f>
        <v>L</v>
      </c>
      <c r="L2664" s="4">
        <f>VLOOKUP(B2664,fuelregion!$C$5:$D$3233,2,FALSE)</f>
        <v>178011000</v>
      </c>
      <c r="M2664" s="4">
        <f>VLOOKUP(B2664,fuelregion!$H$5:$I$3113,2,FALSE)</f>
        <v>178011000</v>
      </c>
      <c r="N2664" s="4">
        <f>VLOOKUP(B2664,imbin!$B$4:$D$3233,2,FALSE)</f>
        <v>0</v>
      </c>
      <c r="O2664" s="4" t="str">
        <f>VLOOKUP(B2664,imbin!$B$4:$D$3233,3,FALSE)</f>
        <v>Submittal</v>
      </c>
      <c r="P2664" s="4">
        <f>IF(ISNA(VLOOKUP(B2664,rampbin!$B$4:$G$1697,6,FALSE)),2,VLOOKUP(B2664,rampbin!$B$4:$G$1697,6,FALSE))</f>
        <v>2</v>
      </c>
      <c r="Q2664" s="4" t="str">
        <f>IF(ISNA(VLOOKUP(B2664,rampbin!$B$4:$G$1697,5,FALSE)),"MOVES",VLOOKUP(B2664,rampbin!$B$4:$G$1697,5,FALSE))</f>
        <v>MOVES</v>
      </c>
      <c r="R2664" s="4" t="s">
        <v>1880</v>
      </c>
      <c r="S2664" s="6" t="s">
        <v>1851</v>
      </c>
      <c r="T2664" s="4">
        <f>VLOOKUP(B2664,meanLDage!$B$3:$E$3145,4,FALSE)</f>
        <v>3</v>
      </c>
      <c r="U2664" s="32">
        <f>VLOOKUP(B2664,meanLDage!$B$3:$E$3145,2,FALSE)</f>
        <v>10.570371132474161</v>
      </c>
      <c r="V2664" s="4" t="str">
        <f t="shared" si="288"/>
        <v>48_L_178011000_0_3_2</v>
      </c>
      <c r="W2664" s="4">
        <v>48309</v>
      </c>
      <c r="X2664" s="6"/>
      <c r="Y2664" s="8">
        <f t="shared" si="289"/>
        <v>48309</v>
      </c>
      <c r="Z2664" s="6" t="b">
        <f t="shared" si="287"/>
        <v>1</v>
      </c>
      <c r="AA2664" s="6">
        <f t="shared" si="290"/>
        <v>48309</v>
      </c>
      <c r="AB2664" s="4">
        <f t="shared" si="291"/>
        <v>3</v>
      </c>
      <c r="AC2664" s="32">
        <f t="shared" si="292"/>
        <v>10.570371132474161</v>
      </c>
      <c r="AD2664" s="4">
        <f>VLOOKUP($B2664,meanLDage!$Z$3:$AC$3145,4,FALSE)</f>
        <v>3</v>
      </c>
      <c r="AE2664" s="32">
        <f>VLOOKUP($B2664,meanLDage!$Z$3:$AC$3145,2,FALSE)</f>
        <v>10.014077565578772</v>
      </c>
      <c r="AF2664" s="6">
        <f>VLOOKUP(V2664,'2017 rep county selection'!$A$1:$C$281,3,FALSE)</f>
        <v>48309</v>
      </c>
      <c r="AH2664" s="9">
        <f t="shared" si="293"/>
        <v>48309</v>
      </c>
    </row>
    <row r="2665" spans="1:34" ht="15.75" customHeight="1" x14ac:dyDescent="0.3">
      <c r="A2665" s="4">
        <v>48</v>
      </c>
      <c r="B2665" s="4">
        <v>48349</v>
      </c>
      <c r="C2665" s="6" t="s">
        <v>2298</v>
      </c>
      <c r="D2665" s="6" t="s">
        <v>1601</v>
      </c>
      <c r="E2665" s="4">
        <v>48021</v>
      </c>
      <c r="F2665" s="4">
        <v>48021</v>
      </c>
      <c r="G2665" s="4">
        <v>48021</v>
      </c>
      <c r="H2665" s="37">
        <v>804470991</v>
      </c>
      <c r="I2665" s="37">
        <v>808782676.41659999</v>
      </c>
      <c r="J2665" s="37">
        <v>872040333.14855599</v>
      </c>
      <c r="K2665" s="4" t="str">
        <f>VLOOKUP(B2665,altitude!$B$3:$E$3232,4)</f>
        <v>L</v>
      </c>
      <c r="L2665" s="4">
        <f>VLOOKUP(B2665,fuelregion!$C$5:$D$3233,2,FALSE)</f>
        <v>178011000</v>
      </c>
      <c r="M2665" s="4">
        <f>VLOOKUP(B2665,fuelregion!$H$5:$I$3113,2,FALSE)</f>
        <v>178011000</v>
      </c>
      <c r="N2665" s="4">
        <f>VLOOKUP(B2665,imbin!$B$4:$D$3233,2,FALSE)</f>
        <v>0</v>
      </c>
      <c r="O2665" s="4" t="str">
        <f>VLOOKUP(B2665,imbin!$B$4:$D$3233,3,FALSE)</f>
        <v>Submittal</v>
      </c>
      <c r="P2665" s="4">
        <f>IF(ISNA(VLOOKUP(B2665,rampbin!$B$4:$G$1697,6,FALSE)),2,VLOOKUP(B2665,rampbin!$B$4:$G$1697,6,FALSE))</f>
        <v>2</v>
      </c>
      <c r="Q2665" s="4" t="str">
        <f>IF(ISNA(VLOOKUP(B2665,rampbin!$B$4:$G$1697,5,FALSE)),"MOVES",VLOOKUP(B2665,rampbin!$B$4:$G$1697,5,FALSE))</f>
        <v>MOVES</v>
      </c>
      <c r="R2665" s="4" t="s">
        <v>1880</v>
      </c>
      <c r="S2665" s="6" t="s">
        <v>1851</v>
      </c>
      <c r="T2665" s="4">
        <f>VLOOKUP(B2665,meanLDage!$B$3:$E$3145,4,FALSE)</f>
        <v>3</v>
      </c>
      <c r="U2665" s="32">
        <f>VLOOKUP(B2665,meanLDage!$B$3:$E$3145,2,FALSE)</f>
        <v>10.871339882068323</v>
      </c>
      <c r="V2665" s="4" t="str">
        <f t="shared" si="288"/>
        <v>48_L_178011000_0_3_2</v>
      </c>
      <c r="W2665" s="4">
        <v>48309</v>
      </c>
      <c r="X2665" s="6"/>
      <c r="Y2665" s="8">
        <f t="shared" si="289"/>
        <v>48309</v>
      </c>
      <c r="Z2665" s="6" t="b">
        <f t="shared" si="287"/>
        <v>0</v>
      </c>
      <c r="AA2665" s="6">
        <f t="shared" si="290"/>
        <v>48021</v>
      </c>
      <c r="AB2665" s="4">
        <f t="shared" si="291"/>
        <v>3</v>
      </c>
      <c r="AC2665" s="32">
        <f t="shared" si="292"/>
        <v>10.871339882068323</v>
      </c>
      <c r="AD2665" s="4">
        <f>VLOOKUP($B2665,meanLDage!$Z$3:$AC$3145,4,FALSE)</f>
        <v>3</v>
      </c>
      <c r="AE2665" s="32">
        <f>VLOOKUP($B2665,meanLDage!$Z$3:$AC$3145,2,FALSE)</f>
        <v>10.326674476483284</v>
      </c>
      <c r="AF2665" s="6">
        <f>VLOOKUP(V2665,'2017 rep county selection'!$A$1:$C$281,3,FALSE)</f>
        <v>48309</v>
      </c>
      <c r="AH2665" s="9">
        <f t="shared" si="293"/>
        <v>48309</v>
      </c>
    </row>
    <row r="2666" spans="1:34" ht="15.75" customHeight="1" x14ac:dyDescent="0.3">
      <c r="A2666" s="4">
        <v>48</v>
      </c>
      <c r="B2666" s="4">
        <v>48351</v>
      </c>
      <c r="C2666" s="6" t="s">
        <v>2298</v>
      </c>
      <c r="D2666" s="6" t="s">
        <v>125</v>
      </c>
      <c r="E2666" s="4">
        <v>48309</v>
      </c>
      <c r="F2666" s="4">
        <v>48309</v>
      </c>
      <c r="G2666" s="4">
        <v>48309</v>
      </c>
      <c r="H2666" s="37">
        <v>192048230</v>
      </c>
      <c r="I2666" s="37">
        <v>150704907.223829</v>
      </c>
      <c r="J2666" s="37">
        <v>162492052.9756</v>
      </c>
      <c r="K2666" s="4" t="str">
        <f>VLOOKUP(B2666,altitude!$B$3:$E$3232,4)</f>
        <v>L</v>
      </c>
      <c r="L2666" s="4">
        <f>VLOOKUP(B2666,fuelregion!$C$5:$D$3233,2,FALSE)</f>
        <v>178011000</v>
      </c>
      <c r="M2666" s="4">
        <f>VLOOKUP(B2666,fuelregion!$H$5:$I$3113,2,FALSE)</f>
        <v>178011000</v>
      </c>
      <c r="N2666" s="4">
        <f>VLOOKUP(B2666,imbin!$B$4:$D$3233,2,FALSE)</f>
        <v>0</v>
      </c>
      <c r="O2666" s="4" t="str">
        <f>VLOOKUP(B2666,imbin!$B$4:$D$3233,3,FALSE)</f>
        <v>Submittal</v>
      </c>
      <c r="P2666" s="4">
        <f>IF(ISNA(VLOOKUP(B2666,rampbin!$B$4:$G$1697,6,FALSE)),2,VLOOKUP(B2666,rampbin!$B$4:$G$1697,6,FALSE))</f>
        <v>2</v>
      </c>
      <c r="Q2666" s="4" t="str">
        <f>IF(ISNA(VLOOKUP(B2666,rampbin!$B$4:$G$1697,5,FALSE)),"MOVES",VLOOKUP(B2666,rampbin!$B$4:$G$1697,5,FALSE))</f>
        <v>MOVES</v>
      </c>
      <c r="R2666" s="4" t="s">
        <v>1877</v>
      </c>
      <c r="S2666" s="6" t="s">
        <v>2195</v>
      </c>
      <c r="T2666" s="4">
        <f>VLOOKUP(B2666,meanLDage!$B$3:$E$3145,4,FALSE)</f>
        <v>4</v>
      </c>
      <c r="U2666" s="32">
        <f>VLOOKUP(B2666,meanLDage!$B$3:$E$3145,2,FALSE)</f>
        <v>11.306787199291714</v>
      </c>
      <c r="V2666" s="4" t="str">
        <f t="shared" si="288"/>
        <v>48_L_178011000_0_3_2</v>
      </c>
      <c r="W2666" s="4">
        <v>48217</v>
      </c>
      <c r="X2666" s="6"/>
      <c r="Y2666" s="8">
        <f t="shared" si="289"/>
        <v>48217</v>
      </c>
      <c r="Z2666" s="6" t="b">
        <f t="shared" si="287"/>
        <v>0</v>
      </c>
      <c r="AA2666" s="6">
        <f t="shared" si="290"/>
        <v>48309</v>
      </c>
      <c r="AB2666" s="4">
        <f t="shared" si="291"/>
        <v>4</v>
      </c>
      <c r="AC2666" s="32">
        <f t="shared" si="292"/>
        <v>11.306787199291714</v>
      </c>
      <c r="AD2666" s="4">
        <f>VLOOKUP($B2666,meanLDage!$Z$3:$AC$3145,4,FALSE)</f>
        <v>3</v>
      </c>
      <c r="AE2666" s="32">
        <f>VLOOKUP($B2666,meanLDage!$Z$3:$AC$3145,2,FALSE)</f>
        <v>10.685193819568353</v>
      </c>
      <c r="AF2666" s="6">
        <f>VLOOKUP(V2666,'2017 rep county selection'!$A$1:$C$281,3,FALSE)</f>
        <v>48309</v>
      </c>
      <c r="AH2666" s="9">
        <f t="shared" si="293"/>
        <v>48309</v>
      </c>
    </row>
    <row r="2667" spans="1:34" ht="15.75" customHeight="1" x14ac:dyDescent="0.3">
      <c r="A2667" s="4">
        <v>48</v>
      </c>
      <c r="B2667" s="4">
        <v>48353</v>
      </c>
      <c r="C2667" s="6" t="s">
        <v>2298</v>
      </c>
      <c r="D2667" s="6" t="s">
        <v>1602</v>
      </c>
      <c r="E2667" s="4">
        <v>48303</v>
      </c>
      <c r="F2667" s="4">
        <v>48303</v>
      </c>
      <c r="G2667" s="4">
        <v>48303</v>
      </c>
      <c r="H2667" s="37">
        <v>342797324</v>
      </c>
      <c r="I2667" s="37">
        <v>329883414.797575</v>
      </c>
      <c r="J2667" s="37">
        <v>355684723.88175303</v>
      </c>
      <c r="K2667" s="4" t="str">
        <f>VLOOKUP(B2667,altitude!$B$3:$E$3232,4)</f>
        <v>L</v>
      </c>
      <c r="L2667" s="4">
        <f>VLOOKUP(B2667,fuelregion!$C$5:$D$3233,2,FALSE)</f>
        <v>300001000</v>
      </c>
      <c r="M2667" s="4">
        <f>VLOOKUP(B2667,fuelregion!$H$5:$I$3113,2,FALSE)</f>
        <v>300001000</v>
      </c>
      <c r="N2667" s="4">
        <f>VLOOKUP(B2667,imbin!$B$4:$D$3233,2,FALSE)</f>
        <v>0</v>
      </c>
      <c r="O2667" s="4" t="str">
        <f>VLOOKUP(B2667,imbin!$B$4:$D$3233,3,FALSE)</f>
        <v>Submittal</v>
      </c>
      <c r="P2667" s="4">
        <f>IF(ISNA(VLOOKUP(B2667,rampbin!$B$4:$G$1697,6,FALSE)),2,VLOOKUP(B2667,rampbin!$B$4:$G$1697,6,FALSE))</f>
        <v>2</v>
      </c>
      <c r="Q2667" s="4" t="str">
        <f>IF(ISNA(VLOOKUP(B2667,rampbin!$B$4:$G$1697,5,FALSE)),"MOVES",VLOOKUP(B2667,rampbin!$B$4:$G$1697,5,FALSE))</f>
        <v>MOVES</v>
      </c>
      <c r="R2667" s="4" t="s">
        <v>1880</v>
      </c>
      <c r="S2667" s="6" t="s">
        <v>1851</v>
      </c>
      <c r="T2667" s="4">
        <f>VLOOKUP(B2667,meanLDage!$B$3:$E$3145,4,FALSE)</f>
        <v>3</v>
      </c>
      <c r="U2667" s="32">
        <f>VLOOKUP(B2667,meanLDage!$B$3:$E$3145,2,FALSE)</f>
        <v>10.528770743628378</v>
      </c>
      <c r="V2667" s="4" t="str">
        <f t="shared" si="288"/>
        <v>48_L_300001000_0_3_2</v>
      </c>
      <c r="W2667" s="4">
        <v>48303</v>
      </c>
      <c r="X2667" s="6"/>
      <c r="Y2667" s="8">
        <f t="shared" si="289"/>
        <v>48303</v>
      </c>
      <c r="Z2667" s="6" t="b">
        <f t="shared" si="287"/>
        <v>1</v>
      </c>
      <c r="AA2667" s="6">
        <f t="shared" si="290"/>
        <v>48303</v>
      </c>
      <c r="AB2667" s="4">
        <f t="shared" si="291"/>
        <v>3</v>
      </c>
      <c r="AC2667" s="32">
        <f t="shared" si="292"/>
        <v>10.528770743628378</v>
      </c>
      <c r="AD2667" s="4">
        <f>VLOOKUP($B2667,meanLDage!$Z$3:$AC$3145,4,FALSE)</f>
        <v>3</v>
      </c>
      <c r="AE2667" s="32">
        <f>VLOOKUP($B2667,meanLDage!$Z$3:$AC$3145,2,FALSE)</f>
        <v>9.9131137232376059</v>
      </c>
      <c r="AF2667" s="6">
        <f>VLOOKUP(V2667,'2017 rep county selection'!$A$1:$C$281,3,FALSE)</f>
        <v>48479</v>
      </c>
      <c r="AH2667" s="9">
        <f t="shared" si="293"/>
        <v>48479</v>
      </c>
    </row>
    <row r="2668" spans="1:34" ht="15.75" customHeight="1" x14ac:dyDescent="0.3">
      <c r="A2668" s="4">
        <v>48</v>
      </c>
      <c r="B2668" s="4">
        <v>48355</v>
      </c>
      <c r="C2668" s="6" t="s">
        <v>2298</v>
      </c>
      <c r="D2668" s="6" t="s">
        <v>1603</v>
      </c>
      <c r="E2668" s="4">
        <v>48355</v>
      </c>
      <c r="F2668" s="4">
        <v>48355</v>
      </c>
      <c r="G2668" s="4">
        <v>48355</v>
      </c>
      <c r="H2668" s="37">
        <v>3715297482</v>
      </c>
      <c r="I2668" s="37">
        <v>2978469134.5998502</v>
      </c>
      <c r="J2668" s="37">
        <v>3211425383.0496802</v>
      </c>
      <c r="K2668" s="4" t="str">
        <f>VLOOKUP(B2668,altitude!$B$3:$E$3232,4)</f>
        <v>L</v>
      </c>
      <c r="L2668" s="4">
        <f>VLOOKUP(B2668,fuelregion!$C$5:$D$3233,2,FALSE)</f>
        <v>178011000</v>
      </c>
      <c r="M2668" s="4">
        <f>VLOOKUP(B2668,fuelregion!$H$5:$I$3113,2,FALSE)</f>
        <v>178011000</v>
      </c>
      <c r="N2668" s="4">
        <f>VLOOKUP(B2668,imbin!$B$4:$D$3233,2,FALSE)</f>
        <v>0</v>
      </c>
      <c r="O2668" s="4" t="str">
        <f>VLOOKUP(B2668,imbin!$B$4:$D$3233,3,FALSE)</f>
        <v>Submittal</v>
      </c>
      <c r="P2668" s="4">
        <f>IF(ISNA(VLOOKUP(B2668,rampbin!$B$4:$G$1697,6,FALSE)),2,VLOOKUP(B2668,rampbin!$B$4:$G$1697,6,FALSE))</f>
        <v>2</v>
      </c>
      <c r="Q2668" s="4" t="str">
        <f>IF(ISNA(VLOOKUP(B2668,rampbin!$B$4:$G$1697,5,FALSE)),"MOVES",VLOOKUP(B2668,rampbin!$B$4:$G$1697,5,FALSE))</f>
        <v>MOVES</v>
      </c>
      <c r="R2668" s="4" t="s">
        <v>1877</v>
      </c>
      <c r="S2668" s="6" t="s">
        <v>2177</v>
      </c>
      <c r="T2668" s="4">
        <f>VLOOKUP(B2668,meanLDage!$B$3:$E$3145,4,FALSE)</f>
        <v>2</v>
      </c>
      <c r="U2668" s="32">
        <f>VLOOKUP(B2668,meanLDage!$B$3:$E$3145,2,FALSE)</f>
        <v>8.8716323513202973</v>
      </c>
      <c r="V2668" s="4" t="str">
        <f t="shared" si="288"/>
        <v>48_L_178011000_0_2_2</v>
      </c>
      <c r="W2668" s="4">
        <v>48029</v>
      </c>
      <c r="X2668" s="6"/>
      <c r="Y2668" s="8">
        <f t="shared" si="289"/>
        <v>48029</v>
      </c>
      <c r="Z2668" s="6" t="b">
        <f t="shared" si="287"/>
        <v>0</v>
      </c>
      <c r="AA2668" s="6">
        <f t="shared" si="290"/>
        <v>48355</v>
      </c>
      <c r="AB2668" s="4">
        <f t="shared" si="291"/>
        <v>2</v>
      </c>
      <c r="AC2668" s="32">
        <f t="shared" si="292"/>
        <v>8.8716323513202973</v>
      </c>
      <c r="AD2668" s="4">
        <f>VLOOKUP($B2668,meanLDage!$Z$3:$AC$3145,4,FALSE)</f>
        <v>2</v>
      </c>
      <c r="AE2668" s="32">
        <f>VLOOKUP($B2668,meanLDage!$Z$3:$AC$3145,2,FALSE)</f>
        <v>8.3998893080609935</v>
      </c>
      <c r="AF2668" s="6">
        <f>VLOOKUP(V2668,'2017 rep county selection'!$A$1:$C$281,3,FALSE)</f>
        <v>48029</v>
      </c>
      <c r="AH2668" s="9">
        <f t="shared" si="293"/>
        <v>48029</v>
      </c>
    </row>
    <row r="2669" spans="1:34" ht="15.75" customHeight="1" x14ac:dyDescent="0.3">
      <c r="A2669" s="4">
        <v>48</v>
      </c>
      <c r="B2669" s="4">
        <v>48357</v>
      </c>
      <c r="C2669" s="6" t="s">
        <v>2298</v>
      </c>
      <c r="D2669" s="6" t="s">
        <v>1604</v>
      </c>
      <c r="E2669" s="4">
        <v>48303</v>
      </c>
      <c r="F2669" s="4">
        <v>48303</v>
      </c>
      <c r="G2669" s="4">
        <v>48303</v>
      </c>
      <c r="H2669" s="37">
        <v>117542926</v>
      </c>
      <c r="I2669" s="37">
        <v>123839659.546506</v>
      </c>
      <c r="J2669" s="37">
        <v>133525582.47932801</v>
      </c>
      <c r="K2669" s="4" t="str">
        <f>VLOOKUP(B2669,altitude!$B$3:$E$3232,4)</f>
        <v>L</v>
      </c>
      <c r="L2669" s="4">
        <f>VLOOKUP(B2669,fuelregion!$C$5:$D$3233,2,FALSE)</f>
        <v>300001000</v>
      </c>
      <c r="M2669" s="4">
        <f>VLOOKUP(B2669,fuelregion!$H$5:$I$3113,2,FALSE)</f>
        <v>300001000</v>
      </c>
      <c r="N2669" s="4">
        <f>VLOOKUP(B2669,imbin!$B$4:$D$3233,2,FALSE)</f>
        <v>0</v>
      </c>
      <c r="O2669" s="4" t="str">
        <f>VLOOKUP(B2669,imbin!$B$4:$D$3233,3,FALSE)</f>
        <v>Submittal</v>
      </c>
      <c r="P2669" s="4">
        <f>IF(ISNA(VLOOKUP(B2669,rampbin!$B$4:$G$1697,6,FALSE)),2,VLOOKUP(B2669,rampbin!$B$4:$G$1697,6,FALSE))</f>
        <v>2</v>
      </c>
      <c r="Q2669" s="4" t="str">
        <f>IF(ISNA(VLOOKUP(B2669,rampbin!$B$4:$G$1697,5,FALSE)),"MOVES",VLOOKUP(B2669,rampbin!$B$4:$G$1697,5,FALSE))</f>
        <v>MOVES</v>
      </c>
      <c r="R2669" s="4" t="s">
        <v>1880</v>
      </c>
      <c r="S2669" s="6" t="s">
        <v>1851</v>
      </c>
      <c r="T2669" s="4">
        <f>VLOOKUP(B2669,meanLDage!$B$3:$E$3145,4,FALSE)</f>
        <v>3</v>
      </c>
      <c r="U2669" s="32">
        <f>VLOOKUP(B2669,meanLDage!$B$3:$E$3145,2,FALSE)</f>
        <v>10.288544548282733</v>
      </c>
      <c r="V2669" s="4" t="str">
        <f t="shared" si="288"/>
        <v>48_L_300001000_0_3_2</v>
      </c>
      <c r="W2669" s="4">
        <v>48303</v>
      </c>
      <c r="X2669" s="6"/>
      <c r="Y2669" s="8">
        <f t="shared" si="289"/>
        <v>48303</v>
      </c>
      <c r="Z2669" s="6" t="b">
        <f t="shared" si="287"/>
        <v>1</v>
      </c>
      <c r="AA2669" s="6">
        <f t="shared" si="290"/>
        <v>48303</v>
      </c>
      <c r="AB2669" s="4">
        <f t="shared" si="291"/>
        <v>3</v>
      </c>
      <c r="AC2669" s="32">
        <f t="shared" si="292"/>
        <v>10.288544548282733</v>
      </c>
      <c r="AD2669" s="4">
        <f>VLOOKUP($B2669,meanLDage!$Z$3:$AC$3145,4,FALSE)</f>
        <v>3</v>
      </c>
      <c r="AE2669" s="32">
        <f>VLOOKUP($B2669,meanLDage!$Z$3:$AC$3145,2,FALSE)</f>
        <v>9.7646064435154063</v>
      </c>
      <c r="AF2669" s="6">
        <f>VLOOKUP(V2669,'2017 rep county selection'!$A$1:$C$281,3,FALSE)</f>
        <v>48479</v>
      </c>
      <c r="AH2669" s="9">
        <f t="shared" si="293"/>
        <v>48479</v>
      </c>
    </row>
    <row r="2670" spans="1:34" ht="15.75" customHeight="1" x14ac:dyDescent="0.3">
      <c r="A2670" s="4">
        <v>48</v>
      </c>
      <c r="B2670" s="4">
        <v>48359</v>
      </c>
      <c r="C2670" s="6" t="s">
        <v>2298</v>
      </c>
      <c r="D2670" s="6" t="s">
        <v>710</v>
      </c>
      <c r="E2670" s="4">
        <v>48303</v>
      </c>
      <c r="F2670" s="4">
        <v>48303</v>
      </c>
      <c r="G2670" s="4">
        <v>48303</v>
      </c>
      <c r="H2670" s="37">
        <v>219590179</v>
      </c>
      <c r="I2670" s="37">
        <v>222140776.51124901</v>
      </c>
      <c r="J2670" s="37">
        <v>239515165.69815901</v>
      </c>
      <c r="K2670" s="4" t="str">
        <f>VLOOKUP(B2670,altitude!$B$3:$E$3232,4)</f>
        <v>L</v>
      </c>
      <c r="L2670" s="4">
        <f>VLOOKUP(B2670,fuelregion!$C$5:$D$3233,2,FALSE)</f>
        <v>300001000</v>
      </c>
      <c r="M2670" s="4">
        <f>VLOOKUP(B2670,fuelregion!$H$5:$I$3113,2,FALSE)</f>
        <v>300001000</v>
      </c>
      <c r="N2670" s="4">
        <f>VLOOKUP(B2670,imbin!$B$4:$D$3233,2,FALSE)</f>
        <v>0</v>
      </c>
      <c r="O2670" s="4" t="str">
        <f>VLOOKUP(B2670,imbin!$B$4:$D$3233,3,FALSE)</f>
        <v>Submittal</v>
      </c>
      <c r="P2670" s="4">
        <f>IF(ISNA(VLOOKUP(B2670,rampbin!$B$4:$G$1697,6,FALSE)),2,VLOOKUP(B2670,rampbin!$B$4:$G$1697,6,FALSE))</f>
        <v>2</v>
      </c>
      <c r="Q2670" s="4" t="str">
        <f>IF(ISNA(VLOOKUP(B2670,rampbin!$B$4:$G$1697,5,FALSE)),"MOVES",VLOOKUP(B2670,rampbin!$B$4:$G$1697,5,FALSE))</f>
        <v>MOVES</v>
      </c>
      <c r="R2670" s="4" t="s">
        <v>1877</v>
      </c>
      <c r="S2670" s="6" t="s">
        <v>2179</v>
      </c>
      <c r="T2670" s="4">
        <f>VLOOKUP(B2670,meanLDage!$B$3:$E$3145,4,FALSE)</f>
        <v>4</v>
      </c>
      <c r="U2670" s="32">
        <f>VLOOKUP(B2670,meanLDage!$B$3:$E$3145,2,FALSE)</f>
        <v>11.486972146144749</v>
      </c>
      <c r="V2670" s="4" t="str">
        <f t="shared" si="288"/>
        <v>48_L_300001000_0_3_2</v>
      </c>
      <c r="W2670" s="4">
        <v>48375</v>
      </c>
      <c r="X2670" s="6"/>
      <c r="Y2670" s="8">
        <f t="shared" si="289"/>
        <v>48375</v>
      </c>
      <c r="Z2670" s="6" t="b">
        <f t="shared" si="287"/>
        <v>0</v>
      </c>
      <c r="AA2670" s="6">
        <f t="shared" si="290"/>
        <v>48303</v>
      </c>
      <c r="AB2670" s="4">
        <f t="shared" si="291"/>
        <v>4</v>
      </c>
      <c r="AC2670" s="32">
        <f t="shared" si="292"/>
        <v>11.486972146144749</v>
      </c>
      <c r="AD2670" s="4">
        <f>VLOOKUP($B2670,meanLDage!$Z$3:$AC$3145,4,FALSE)</f>
        <v>3</v>
      </c>
      <c r="AE2670" s="32">
        <f>VLOOKUP($B2670,meanLDage!$Z$3:$AC$3145,2,FALSE)</f>
        <v>10.808416260479408</v>
      </c>
      <c r="AF2670" s="6">
        <f>VLOOKUP(V2670,'2017 rep county selection'!$A$1:$C$281,3,FALSE)</f>
        <v>48479</v>
      </c>
      <c r="AH2670" s="9">
        <f t="shared" si="293"/>
        <v>48479</v>
      </c>
    </row>
    <row r="2671" spans="1:34" ht="15.75" customHeight="1" x14ac:dyDescent="0.3">
      <c r="A2671" s="4">
        <v>48</v>
      </c>
      <c r="B2671" s="4">
        <v>48361</v>
      </c>
      <c r="C2671" s="6" t="s">
        <v>2298</v>
      </c>
      <c r="D2671" s="6" t="s">
        <v>174</v>
      </c>
      <c r="E2671" s="4">
        <v>48245</v>
      </c>
      <c r="F2671" s="4">
        <v>48245</v>
      </c>
      <c r="G2671" s="4">
        <v>48245</v>
      </c>
      <c r="H2671" s="37">
        <v>1110336406</v>
      </c>
      <c r="I2671" s="37">
        <v>1047839814.2393301</v>
      </c>
      <c r="J2671" s="37">
        <v>1129794946.5787201</v>
      </c>
      <c r="K2671" s="4" t="str">
        <f>VLOOKUP(B2671,altitude!$B$3:$E$3232,4)</f>
        <v>L</v>
      </c>
      <c r="L2671" s="4">
        <f>VLOOKUP(B2671,fuelregion!$C$5:$D$3233,2,FALSE)</f>
        <v>178001000</v>
      </c>
      <c r="M2671" s="4">
        <f>VLOOKUP(B2671,fuelregion!$H$5:$I$3113,2,FALSE)</f>
        <v>178001000</v>
      </c>
      <c r="N2671" s="4">
        <f>VLOOKUP(B2671,imbin!$B$4:$D$3233,2,FALSE)</f>
        <v>0</v>
      </c>
      <c r="O2671" s="4" t="str">
        <f>VLOOKUP(B2671,imbin!$B$4:$D$3233,3,FALSE)</f>
        <v>Submittal</v>
      </c>
      <c r="P2671" s="4">
        <f>IF(ISNA(VLOOKUP(B2671,rampbin!$B$4:$G$1697,6,FALSE)),2,VLOOKUP(B2671,rampbin!$B$4:$G$1697,6,FALSE))</f>
        <v>2</v>
      </c>
      <c r="Q2671" s="4" t="str">
        <f>IF(ISNA(VLOOKUP(B2671,rampbin!$B$4:$G$1697,5,FALSE)),"MOVES",VLOOKUP(B2671,rampbin!$B$4:$G$1697,5,FALSE))</f>
        <v>MOVES</v>
      </c>
      <c r="R2671" s="4" t="s">
        <v>1877</v>
      </c>
      <c r="S2671" s="6" t="s">
        <v>2195</v>
      </c>
      <c r="T2671" s="4">
        <f>VLOOKUP(B2671,meanLDage!$B$3:$E$3145,4,FALSE)</f>
        <v>3</v>
      </c>
      <c r="U2671" s="32">
        <f>VLOOKUP(B2671,meanLDage!$B$3:$E$3145,2,FALSE)</f>
        <v>9.651065860062042</v>
      </c>
      <c r="V2671" s="4" t="str">
        <f t="shared" si="288"/>
        <v>48_L_178001000_0_3_2</v>
      </c>
      <c r="W2671" s="4">
        <v>48245</v>
      </c>
      <c r="X2671" s="6"/>
      <c r="Y2671" s="8">
        <f t="shared" si="289"/>
        <v>48245</v>
      </c>
      <c r="Z2671" s="6" t="b">
        <f t="shared" si="287"/>
        <v>1</v>
      </c>
      <c r="AA2671" s="6">
        <f t="shared" si="290"/>
        <v>48245</v>
      </c>
      <c r="AB2671" s="4">
        <f t="shared" si="291"/>
        <v>3</v>
      </c>
      <c r="AC2671" s="32">
        <f t="shared" si="292"/>
        <v>9.651065860062042</v>
      </c>
      <c r="AD2671" s="4">
        <f>VLOOKUP($B2671,meanLDage!$Z$3:$AC$3145,4,FALSE)</f>
        <v>3</v>
      </c>
      <c r="AE2671" s="32">
        <f>VLOOKUP($B2671,meanLDage!$Z$3:$AC$3145,2,FALSE)</f>
        <v>9.1018601077031906</v>
      </c>
      <c r="AF2671" s="6">
        <f>VLOOKUP(V2671,'2017 rep county selection'!$A$1:$C$281,3,FALSE)</f>
        <v>48245</v>
      </c>
      <c r="AH2671" s="9">
        <f t="shared" si="293"/>
        <v>48245</v>
      </c>
    </row>
    <row r="2672" spans="1:34" ht="15.75" customHeight="1" x14ac:dyDescent="0.3">
      <c r="A2672" s="4">
        <v>48</v>
      </c>
      <c r="B2672" s="4">
        <v>48363</v>
      </c>
      <c r="C2672" s="6" t="s">
        <v>2298</v>
      </c>
      <c r="D2672" s="6" t="s">
        <v>1605</v>
      </c>
      <c r="E2672" s="4">
        <v>48303</v>
      </c>
      <c r="F2672" s="4">
        <v>48303</v>
      </c>
      <c r="G2672" s="4">
        <v>48303</v>
      </c>
      <c r="H2672" s="37">
        <v>397989206</v>
      </c>
      <c r="I2672" s="37">
        <v>381716374.63858998</v>
      </c>
      <c r="J2672" s="37">
        <v>411571716.62366802</v>
      </c>
      <c r="K2672" s="4" t="str">
        <f>VLOOKUP(B2672,altitude!$B$3:$E$3232,4)</f>
        <v>L</v>
      </c>
      <c r="L2672" s="4">
        <f>VLOOKUP(B2672,fuelregion!$C$5:$D$3233,2,FALSE)</f>
        <v>300001000</v>
      </c>
      <c r="M2672" s="4">
        <f>VLOOKUP(B2672,fuelregion!$H$5:$I$3113,2,FALSE)</f>
        <v>300001000</v>
      </c>
      <c r="N2672" s="4">
        <f>VLOOKUP(B2672,imbin!$B$4:$D$3233,2,FALSE)</f>
        <v>0</v>
      </c>
      <c r="O2672" s="4" t="str">
        <f>VLOOKUP(B2672,imbin!$B$4:$D$3233,3,FALSE)</f>
        <v>Submittal</v>
      </c>
      <c r="P2672" s="4">
        <f>IF(ISNA(VLOOKUP(B2672,rampbin!$B$4:$G$1697,6,FALSE)),2,VLOOKUP(B2672,rampbin!$B$4:$G$1697,6,FALSE))</f>
        <v>2</v>
      </c>
      <c r="Q2672" s="4" t="str">
        <f>IF(ISNA(VLOOKUP(B2672,rampbin!$B$4:$G$1697,5,FALSE)),"MOVES",VLOOKUP(B2672,rampbin!$B$4:$G$1697,5,FALSE))</f>
        <v>MOVES</v>
      </c>
      <c r="R2672" s="4" t="s">
        <v>1880</v>
      </c>
      <c r="S2672" s="6" t="s">
        <v>1851</v>
      </c>
      <c r="T2672" s="4">
        <f>VLOOKUP(B2672,meanLDage!$B$3:$E$3145,4,FALSE)</f>
        <v>4</v>
      </c>
      <c r="U2672" s="32">
        <f>VLOOKUP(B2672,meanLDage!$B$3:$E$3145,2,FALSE)</f>
        <v>11.016568742647808</v>
      </c>
      <c r="V2672" s="4" t="str">
        <f t="shared" si="288"/>
        <v>48_L_300001000_0_3_2</v>
      </c>
      <c r="W2672" s="4">
        <v>48375</v>
      </c>
      <c r="X2672" s="6"/>
      <c r="Y2672" s="8">
        <f t="shared" si="289"/>
        <v>48375</v>
      </c>
      <c r="Z2672" s="6" t="b">
        <f t="shared" si="287"/>
        <v>0</v>
      </c>
      <c r="AA2672" s="6">
        <f t="shared" si="290"/>
        <v>48303</v>
      </c>
      <c r="AB2672" s="4">
        <f t="shared" si="291"/>
        <v>4</v>
      </c>
      <c r="AC2672" s="32">
        <f t="shared" si="292"/>
        <v>11.016568742647808</v>
      </c>
      <c r="AD2672" s="4">
        <f>VLOOKUP($B2672,meanLDage!$Z$3:$AC$3145,4,FALSE)</f>
        <v>3</v>
      </c>
      <c r="AE2672" s="32">
        <f>VLOOKUP($B2672,meanLDage!$Z$3:$AC$3145,2,FALSE)</f>
        <v>10.327837883989378</v>
      </c>
      <c r="AF2672" s="6">
        <f>VLOOKUP(V2672,'2017 rep county selection'!$A$1:$C$281,3,FALSE)</f>
        <v>48479</v>
      </c>
      <c r="AH2672" s="9">
        <f t="shared" si="293"/>
        <v>48479</v>
      </c>
    </row>
    <row r="2673" spans="1:34" ht="15.75" customHeight="1" x14ac:dyDescent="0.3">
      <c r="A2673" s="4">
        <v>48</v>
      </c>
      <c r="B2673" s="4">
        <v>48365</v>
      </c>
      <c r="C2673" s="6" t="s">
        <v>2298</v>
      </c>
      <c r="D2673" s="6" t="s">
        <v>967</v>
      </c>
      <c r="E2673" s="4">
        <v>48355</v>
      </c>
      <c r="F2673" s="4">
        <v>48355</v>
      </c>
      <c r="G2673" s="4">
        <v>48355</v>
      </c>
      <c r="H2673" s="37">
        <v>460081323</v>
      </c>
      <c r="I2673" s="37">
        <v>381266698.193506</v>
      </c>
      <c r="J2673" s="37">
        <v>411086869.45260799</v>
      </c>
      <c r="K2673" s="4" t="str">
        <f>VLOOKUP(B2673,altitude!$B$3:$E$3232,4)</f>
        <v>L</v>
      </c>
      <c r="L2673" s="4">
        <f>VLOOKUP(B2673,fuelregion!$C$5:$D$3233,2,FALSE)</f>
        <v>178011000</v>
      </c>
      <c r="M2673" s="4">
        <f>VLOOKUP(B2673,fuelregion!$H$5:$I$3113,2,FALSE)</f>
        <v>178011000</v>
      </c>
      <c r="N2673" s="4">
        <f>VLOOKUP(B2673,imbin!$B$4:$D$3233,2,FALSE)</f>
        <v>0</v>
      </c>
      <c r="O2673" s="4" t="str">
        <f>VLOOKUP(B2673,imbin!$B$4:$D$3233,3,FALSE)</f>
        <v>Submittal</v>
      </c>
      <c r="P2673" s="4">
        <f>IF(ISNA(VLOOKUP(B2673,rampbin!$B$4:$G$1697,6,FALSE)),2,VLOOKUP(B2673,rampbin!$B$4:$G$1697,6,FALSE))</f>
        <v>2</v>
      </c>
      <c r="Q2673" s="4" t="str">
        <f>IF(ISNA(VLOOKUP(B2673,rampbin!$B$4:$G$1697,5,FALSE)),"MOVES",VLOOKUP(B2673,rampbin!$B$4:$G$1697,5,FALSE))</f>
        <v>MOVES</v>
      </c>
      <c r="R2673" s="4" t="s">
        <v>1880</v>
      </c>
      <c r="S2673" s="6" t="s">
        <v>1851</v>
      </c>
      <c r="T2673" s="4">
        <f>VLOOKUP(B2673,meanLDage!$B$3:$E$3145,4,FALSE)</f>
        <v>3</v>
      </c>
      <c r="U2673" s="32">
        <f>VLOOKUP(B2673,meanLDage!$B$3:$E$3145,2,FALSE)</f>
        <v>10.01527891572025</v>
      </c>
      <c r="V2673" s="4" t="str">
        <f t="shared" si="288"/>
        <v>48_L_178011000_0_3_2</v>
      </c>
      <c r="W2673" s="4">
        <v>48309</v>
      </c>
      <c r="X2673" s="6"/>
      <c r="Y2673" s="8">
        <f t="shared" si="289"/>
        <v>48309</v>
      </c>
      <c r="Z2673" s="6" t="b">
        <f t="shared" si="287"/>
        <v>0</v>
      </c>
      <c r="AA2673" s="6">
        <f t="shared" si="290"/>
        <v>48355</v>
      </c>
      <c r="AB2673" s="4">
        <f t="shared" si="291"/>
        <v>3</v>
      </c>
      <c r="AC2673" s="32">
        <f t="shared" si="292"/>
        <v>10.01527891572025</v>
      </c>
      <c r="AD2673" s="4">
        <f>VLOOKUP($B2673,meanLDage!$Z$3:$AC$3145,4,FALSE)</f>
        <v>3</v>
      </c>
      <c r="AE2673" s="32">
        <f>VLOOKUP($B2673,meanLDage!$Z$3:$AC$3145,2,FALSE)</f>
        <v>9.4568292316499996</v>
      </c>
      <c r="AF2673" s="6">
        <f>VLOOKUP(V2673,'2017 rep county selection'!$A$1:$C$281,3,FALSE)</f>
        <v>48309</v>
      </c>
      <c r="AH2673" s="9">
        <f t="shared" si="293"/>
        <v>48309</v>
      </c>
    </row>
    <row r="2674" spans="1:34" ht="15.75" customHeight="1" x14ac:dyDescent="0.3">
      <c r="A2674" s="4">
        <v>48</v>
      </c>
      <c r="B2674" s="4">
        <v>48367</v>
      </c>
      <c r="C2674" s="6" t="s">
        <v>2298</v>
      </c>
      <c r="D2674" s="6" t="s">
        <v>1606</v>
      </c>
      <c r="E2674" s="4">
        <v>48139</v>
      </c>
      <c r="F2674" s="4">
        <v>48139</v>
      </c>
      <c r="G2674" s="4">
        <v>48139</v>
      </c>
      <c r="H2674" s="37">
        <v>1283436010</v>
      </c>
      <c r="I2674" s="37">
        <v>1679895877.21439</v>
      </c>
      <c r="J2674" s="37">
        <v>1811286273.97474</v>
      </c>
      <c r="K2674" s="4" t="str">
        <f>VLOOKUP(B2674,altitude!$B$3:$E$3232,4)</f>
        <v>L</v>
      </c>
      <c r="L2674" s="4">
        <f>VLOOKUP(B2674,fuelregion!$C$5:$D$3233,2,FALSE)</f>
        <v>178011000</v>
      </c>
      <c r="M2674" s="4">
        <f>VLOOKUP(B2674,fuelregion!$H$5:$I$3113,2,FALSE)</f>
        <v>178011000</v>
      </c>
      <c r="N2674" s="4">
        <f>VLOOKUP(B2674,imbin!$B$4:$D$3233,2,FALSE)</f>
        <v>1</v>
      </c>
      <c r="O2674" s="4" t="str">
        <f>VLOOKUP(B2674,imbin!$B$4:$D$3233,3,FALSE)</f>
        <v>Submittal</v>
      </c>
      <c r="P2674" s="4">
        <f>IF(ISNA(VLOOKUP(B2674,rampbin!$B$4:$G$1697,6,FALSE)),2,VLOOKUP(B2674,rampbin!$B$4:$G$1697,6,FALSE))</f>
        <v>2</v>
      </c>
      <c r="Q2674" s="4" t="str">
        <f>IF(ISNA(VLOOKUP(B2674,rampbin!$B$4:$G$1697,5,FALSE)),"MOVES",VLOOKUP(B2674,rampbin!$B$4:$G$1697,5,FALSE))</f>
        <v>MOVES</v>
      </c>
      <c r="R2674" s="4" t="s">
        <v>1877</v>
      </c>
      <c r="S2674" s="6" t="s">
        <v>2187</v>
      </c>
      <c r="T2674" s="4">
        <f>VLOOKUP(B2674,meanLDage!$B$3:$E$3145,4,FALSE)</f>
        <v>3</v>
      </c>
      <c r="U2674" s="32">
        <f>VLOOKUP(B2674,meanLDage!$B$3:$E$3145,2,FALSE)</f>
        <v>9.2881866919704699</v>
      </c>
      <c r="V2674" s="4" t="str">
        <f t="shared" si="288"/>
        <v>48_L_178011000_1_2_2</v>
      </c>
      <c r="W2674" s="4">
        <v>48139</v>
      </c>
      <c r="X2674" s="6"/>
      <c r="Y2674" s="8">
        <f t="shared" si="289"/>
        <v>48139</v>
      </c>
      <c r="Z2674" s="6" t="b">
        <f t="shared" si="287"/>
        <v>1</v>
      </c>
      <c r="AA2674" s="6">
        <f t="shared" si="290"/>
        <v>48139</v>
      </c>
      <c r="AB2674" s="4">
        <f t="shared" si="291"/>
        <v>3</v>
      </c>
      <c r="AC2674" s="32">
        <f t="shared" si="292"/>
        <v>9.2881866919704699</v>
      </c>
      <c r="AD2674" s="4">
        <f>VLOOKUP($B2674,meanLDage!$Z$3:$AC$3145,4,FALSE)</f>
        <v>2</v>
      </c>
      <c r="AE2674" s="32">
        <f>VLOOKUP($B2674,meanLDage!$Z$3:$AC$3145,2,FALSE)</f>
        <v>8.6657539420243204</v>
      </c>
      <c r="AF2674" s="6">
        <f>VLOOKUP(V2674,'2017 rep county selection'!$A$1:$C$281,3,FALSE)</f>
        <v>48453</v>
      </c>
      <c r="AH2674" s="9">
        <f t="shared" si="293"/>
        <v>48453</v>
      </c>
    </row>
    <row r="2675" spans="1:34" ht="15.75" customHeight="1" x14ac:dyDescent="0.3">
      <c r="A2675" s="4">
        <v>48</v>
      </c>
      <c r="B2675" s="4">
        <v>48369</v>
      </c>
      <c r="C2675" s="6" t="s">
        <v>2298</v>
      </c>
      <c r="D2675" s="6" t="s">
        <v>1607</v>
      </c>
      <c r="E2675" s="4">
        <v>48303</v>
      </c>
      <c r="F2675" s="4">
        <v>48303</v>
      </c>
      <c r="G2675" s="4">
        <v>48303</v>
      </c>
      <c r="H2675" s="37">
        <v>174136218</v>
      </c>
      <c r="I2675" s="37">
        <v>169617999.15139499</v>
      </c>
      <c r="J2675" s="37">
        <v>182884402.45033801</v>
      </c>
      <c r="K2675" s="4" t="str">
        <f>VLOOKUP(B2675,altitude!$B$3:$E$3232,4)</f>
        <v>L</v>
      </c>
      <c r="L2675" s="4">
        <f>VLOOKUP(B2675,fuelregion!$C$5:$D$3233,2,FALSE)</f>
        <v>300001000</v>
      </c>
      <c r="M2675" s="4">
        <f>VLOOKUP(B2675,fuelregion!$H$5:$I$3113,2,FALSE)</f>
        <v>300001000</v>
      </c>
      <c r="N2675" s="4">
        <f>VLOOKUP(B2675,imbin!$B$4:$D$3233,2,FALSE)</f>
        <v>0</v>
      </c>
      <c r="O2675" s="4" t="str">
        <f>VLOOKUP(B2675,imbin!$B$4:$D$3233,3,FALSE)</f>
        <v>Submittal</v>
      </c>
      <c r="P2675" s="4">
        <f>IF(ISNA(VLOOKUP(B2675,rampbin!$B$4:$G$1697,6,FALSE)),2,VLOOKUP(B2675,rampbin!$B$4:$G$1697,6,FALSE))</f>
        <v>2</v>
      </c>
      <c r="Q2675" s="4" t="str">
        <f>IF(ISNA(VLOOKUP(B2675,rampbin!$B$4:$G$1697,5,FALSE)),"MOVES",VLOOKUP(B2675,rampbin!$B$4:$G$1697,5,FALSE))</f>
        <v>MOVES</v>
      </c>
      <c r="R2675" s="4" t="s">
        <v>1880</v>
      </c>
      <c r="S2675" s="6" t="s">
        <v>1851</v>
      </c>
      <c r="T2675" s="4">
        <f>VLOOKUP(B2675,meanLDage!$B$3:$E$3145,4,FALSE)</f>
        <v>4</v>
      </c>
      <c r="U2675" s="32">
        <f>VLOOKUP(B2675,meanLDage!$B$3:$E$3145,2,FALSE)</f>
        <v>11.49666288792379</v>
      </c>
      <c r="V2675" s="4" t="str">
        <f t="shared" si="288"/>
        <v>48_L_300001000_0_3_2</v>
      </c>
      <c r="W2675" s="4">
        <v>48375</v>
      </c>
      <c r="X2675" s="6"/>
      <c r="Y2675" s="8">
        <f t="shared" si="289"/>
        <v>48375</v>
      </c>
      <c r="Z2675" s="6" t="b">
        <f t="shared" si="287"/>
        <v>0</v>
      </c>
      <c r="AA2675" s="6">
        <f t="shared" si="290"/>
        <v>48303</v>
      </c>
      <c r="AB2675" s="4">
        <f t="shared" si="291"/>
        <v>4</v>
      </c>
      <c r="AC2675" s="32">
        <f t="shared" si="292"/>
        <v>11.49666288792379</v>
      </c>
      <c r="AD2675" s="4">
        <f>VLOOKUP($B2675,meanLDage!$Z$3:$AC$3145,4,FALSE)</f>
        <v>3</v>
      </c>
      <c r="AE2675" s="32">
        <f>VLOOKUP($B2675,meanLDage!$Z$3:$AC$3145,2,FALSE)</f>
        <v>10.964342359916353</v>
      </c>
      <c r="AF2675" s="6">
        <f>VLOOKUP(V2675,'2017 rep county selection'!$A$1:$C$281,3,FALSE)</f>
        <v>48479</v>
      </c>
      <c r="AH2675" s="9">
        <f t="shared" si="293"/>
        <v>48479</v>
      </c>
    </row>
    <row r="2676" spans="1:34" ht="15.75" customHeight="1" x14ac:dyDescent="0.3">
      <c r="A2676" s="4">
        <v>48</v>
      </c>
      <c r="B2676" s="4">
        <v>48371</v>
      </c>
      <c r="C2676" s="6" t="s">
        <v>2298</v>
      </c>
      <c r="D2676" s="6" t="s">
        <v>1608</v>
      </c>
      <c r="E2676" s="4">
        <v>48303</v>
      </c>
      <c r="F2676" s="4">
        <v>48303</v>
      </c>
      <c r="G2676" s="4">
        <v>48303</v>
      </c>
      <c r="H2676" s="37">
        <v>377987927</v>
      </c>
      <c r="I2676" s="37">
        <v>396739370.46602398</v>
      </c>
      <c r="J2676" s="37">
        <v>427769712.28944498</v>
      </c>
      <c r="K2676" s="4" t="str">
        <f>VLOOKUP(B2676,altitude!$B$3:$E$3232,4)</f>
        <v>L</v>
      </c>
      <c r="L2676" s="4">
        <f>VLOOKUP(B2676,fuelregion!$C$5:$D$3233,2,FALSE)</f>
        <v>300001000</v>
      </c>
      <c r="M2676" s="4">
        <f>VLOOKUP(B2676,fuelregion!$H$5:$I$3113,2,FALSE)</f>
        <v>300001000</v>
      </c>
      <c r="N2676" s="4">
        <f>VLOOKUP(B2676,imbin!$B$4:$D$3233,2,FALSE)</f>
        <v>0</v>
      </c>
      <c r="O2676" s="4" t="str">
        <f>VLOOKUP(B2676,imbin!$B$4:$D$3233,3,FALSE)</f>
        <v>Submittal</v>
      </c>
      <c r="P2676" s="4">
        <f>IF(ISNA(VLOOKUP(B2676,rampbin!$B$4:$G$1697,6,FALSE)),2,VLOOKUP(B2676,rampbin!$B$4:$G$1697,6,FALSE))</f>
        <v>2</v>
      </c>
      <c r="Q2676" s="4" t="str">
        <f>IF(ISNA(VLOOKUP(B2676,rampbin!$B$4:$G$1697,5,FALSE)),"MOVES",VLOOKUP(B2676,rampbin!$B$4:$G$1697,5,FALSE))</f>
        <v>MOVES</v>
      </c>
      <c r="R2676" s="4" t="s">
        <v>1880</v>
      </c>
      <c r="S2676" s="6" t="s">
        <v>1851</v>
      </c>
      <c r="T2676" s="4">
        <f>VLOOKUP(B2676,meanLDage!$B$3:$E$3145,4,FALSE)</f>
        <v>3</v>
      </c>
      <c r="U2676" s="32">
        <f>VLOOKUP(B2676,meanLDage!$B$3:$E$3145,2,FALSE)</f>
        <v>10.161460478979009</v>
      </c>
      <c r="V2676" s="4" t="str">
        <f t="shared" si="288"/>
        <v>48_L_300001000_0_3_2</v>
      </c>
      <c r="W2676" s="4">
        <v>48303</v>
      </c>
      <c r="X2676" s="6"/>
      <c r="Y2676" s="8">
        <f t="shared" si="289"/>
        <v>48303</v>
      </c>
      <c r="Z2676" s="6" t="b">
        <f t="shared" si="287"/>
        <v>1</v>
      </c>
      <c r="AA2676" s="6">
        <f t="shared" si="290"/>
        <v>48303</v>
      </c>
      <c r="AB2676" s="4">
        <f t="shared" si="291"/>
        <v>3</v>
      </c>
      <c r="AC2676" s="32">
        <f t="shared" si="292"/>
        <v>10.161460478979009</v>
      </c>
      <c r="AD2676" s="4">
        <f>VLOOKUP($B2676,meanLDage!$Z$3:$AC$3145,4,FALSE)</f>
        <v>3</v>
      </c>
      <c r="AE2676" s="32">
        <f>VLOOKUP($B2676,meanLDage!$Z$3:$AC$3145,2,FALSE)</f>
        <v>9.6629835922209715</v>
      </c>
      <c r="AF2676" s="6">
        <f>VLOOKUP(V2676,'2017 rep county selection'!$A$1:$C$281,3,FALSE)</f>
        <v>48479</v>
      </c>
      <c r="AH2676" s="9">
        <f t="shared" si="293"/>
        <v>48479</v>
      </c>
    </row>
    <row r="2677" spans="1:34" ht="15.75" customHeight="1" x14ac:dyDescent="0.3">
      <c r="A2677" s="4">
        <v>48</v>
      </c>
      <c r="B2677" s="4">
        <v>48373</v>
      </c>
      <c r="C2677" s="6" t="s">
        <v>2298</v>
      </c>
      <c r="D2677" s="6" t="s">
        <v>129</v>
      </c>
      <c r="E2677" s="4">
        <v>48309</v>
      </c>
      <c r="F2677" s="4">
        <v>48309</v>
      </c>
      <c r="G2677" s="4">
        <v>48309</v>
      </c>
      <c r="H2677" s="37">
        <v>717572152</v>
      </c>
      <c r="I2677" s="37">
        <v>627023860.33725905</v>
      </c>
      <c r="J2677" s="37">
        <v>676065538.996454</v>
      </c>
      <c r="K2677" s="4" t="str">
        <f>VLOOKUP(B2677,altitude!$B$3:$E$3232,4)</f>
        <v>L</v>
      </c>
      <c r="L2677" s="4">
        <f>VLOOKUP(B2677,fuelregion!$C$5:$D$3233,2,FALSE)</f>
        <v>178011000</v>
      </c>
      <c r="M2677" s="4">
        <f>VLOOKUP(B2677,fuelregion!$H$5:$I$3113,2,FALSE)</f>
        <v>178011000</v>
      </c>
      <c r="N2677" s="4">
        <f>VLOOKUP(B2677,imbin!$B$4:$D$3233,2,FALSE)</f>
        <v>0</v>
      </c>
      <c r="O2677" s="4" t="str">
        <f>VLOOKUP(B2677,imbin!$B$4:$D$3233,3,FALSE)</f>
        <v>Submittal</v>
      </c>
      <c r="P2677" s="4">
        <f>IF(ISNA(VLOOKUP(B2677,rampbin!$B$4:$G$1697,6,FALSE)),2,VLOOKUP(B2677,rampbin!$B$4:$G$1697,6,FALSE))</f>
        <v>2</v>
      </c>
      <c r="Q2677" s="4" t="str">
        <f>IF(ISNA(VLOOKUP(B2677,rampbin!$B$4:$G$1697,5,FALSE)),"MOVES",VLOOKUP(B2677,rampbin!$B$4:$G$1697,5,FALSE))</f>
        <v>MOVES</v>
      </c>
      <c r="R2677" s="4" t="s">
        <v>1880</v>
      </c>
      <c r="S2677" s="6" t="s">
        <v>1851</v>
      </c>
      <c r="T2677" s="4">
        <f>VLOOKUP(B2677,meanLDage!$B$3:$E$3145,4,FALSE)</f>
        <v>3</v>
      </c>
      <c r="U2677" s="32">
        <f>VLOOKUP(B2677,meanLDage!$B$3:$E$3145,2,FALSE)</f>
        <v>10.297943401190448</v>
      </c>
      <c r="V2677" s="4" t="str">
        <f t="shared" si="288"/>
        <v>48_L_178011000_0_3_2</v>
      </c>
      <c r="W2677" s="4">
        <v>48309</v>
      </c>
      <c r="X2677" s="6"/>
      <c r="Y2677" s="8">
        <f t="shared" si="289"/>
        <v>48309</v>
      </c>
      <c r="Z2677" s="6" t="b">
        <f t="shared" si="287"/>
        <v>1</v>
      </c>
      <c r="AA2677" s="6">
        <f t="shared" si="290"/>
        <v>48309</v>
      </c>
      <c r="AB2677" s="4">
        <f t="shared" si="291"/>
        <v>3</v>
      </c>
      <c r="AC2677" s="32">
        <f t="shared" si="292"/>
        <v>10.297943401190448</v>
      </c>
      <c r="AD2677" s="4">
        <f>VLOOKUP($B2677,meanLDage!$Z$3:$AC$3145,4,FALSE)</f>
        <v>3</v>
      </c>
      <c r="AE2677" s="32">
        <f>VLOOKUP($B2677,meanLDage!$Z$3:$AC$3145,2,FALSE)</f>
        <v>9.7912131008280578</v>
      </c>
      <c r="AF2677" s="6">
        <f>VLOOKUP(V2677,'2017 rep county selection'!$A$1:$C$281,3,FALSE)</f>
        <v>48309</v>
      </c>
      <c r="AH2677" s="9">
        <f t="shared" si="293"/>
        <v>48309</v>
      </c>
    </row>
    <row r="2678" spans="1:34" ht="15.75" customHeight="1" x14ac:dyDescent="0.3">
      <c r="A2678" s="4">
        <v>48</v>
      </c>
      <c r="B2678" s="4">
        <v>48375</v>
      </c>
      <c r="C2678" s="6" t="s">
        <v>2298</v>
      </c>
      <c r="D2678" s="6" t="s">
        <v>1398</v>
      </c>
      <c r="E2678" s="4">
        <v>48303</v>
      </c>
      <c r="F2678" s="4">
        <v>48303</v>
      </c>
      <c r="G2678" s="4">
        <v>48303</v>
      </c>
      <c r="H2678" s="37">
        <v>1389011994</v>
      </c>
      <c r="I2678" s="37">
        <v>1297383108.1738999</v>
      </c>
      <c r="J2678" s="37">
        <v>1398855874.2179</v>
      </c>
      <c r="K2678" s="4" t="str">
        <f>VLOOKUP(B2678,altitude!$B$3:$E$3232,4)</f>
        <v>L</v>
      </c>
      <c r="L2678" s="4">
        <f>VLOOKUP(B2678,fuelregion!$C$5:$D$3233,2,FALSE)</f>
        <v>300001000</v>
      </c>
      <c r="M2678" s="4">
        <f>VLOOKUP(B2678,fuelregion!$H$5:$I$3113,2,FALSE)</f>
        <v>300001000</v>
      </c>
      <c r="N2678" s="4">
        <f>VLOOKUP(B2678,imbin!$B$4:$D$3233,2,FALSE)</f>
        <v>0</v>
      </c>
      <c r="O2678" s="4" t="str">
        <f>VLOOKUP(B2678,imbin!$B$4:$D$3233,3,FALSE)</f>
        <v>Submittal</v>
      </c>
      <c r="P2678" s="4">
        <f>IF(ISNA(VLOOKUP(B2678,rampbin!$B$4:$G$1697,6,FALSE)),2,VLOOKUP(B2678,rampbin!$B$4:$G$1697,6,FALSE))</f>
        <v>2</v>
      </c>
      <c r="Q2678" s="4" t="str">
        <f>IF(ISNA(VLOOKUP(B2678,rampbin!$B$4:$G$1697,5,FALSE)),"MOVES",VLOOKUP(B2678,rampbin!$B$4:$G$1697,5,FALSE))</f>
        <v>MOVES</v>
      </c>
      <c r="R2678" s="4" t="s">
        <v>1877</v>
      </c>
      <c r="S2678" s="6" t="s">
        <v>2179</v>
      </c>
      <c r="T2678" s="4">
        <f>VLOOKUP(B2678,meanLDage!$B$3:$E$3145,4,FALSE)</f>
        <v>4</v>
      </c>
      <c r="U2678" s="32">
        <f>VLOOKUP(B2678,meanLDage!$B$3:$E$3145,2,FALSE)</f>
        <v>11.430718338703663</v>
      </c>
      <c r="V2678" s="4" t="str">
        <f t="shared" si="288"/>
        <v>48_L_300001000_0_3_2</v>
      </c>
      <c r="W2678" s="4">
        <v>48375</v>
      </c>
      <c r="X2678" s="6"/>
      <c r="Y2678" s="8">
        <f t="shared" si="289"/>
        <v>48375</v>
      </c>
      <c r="Z2678" s="6" t="b">
        <f t="shared" si="287"/>
        <v>0</v>
      </c>
      <c r="AA2678" s="6">
        <f t="shared" si="290"/>
        <v>48303</v>
      </c>
      <c r="AB2678" s="4">
        <f t="shared" si="291"/>
        <v>4</v>
      </c>
      <c r="AC2678" s="32">
        <f t="shared" si="292"/>
        <v>11.430718338703663</v>
      </c>
      <c r="AD2678" s="4">
        <f>VLOOKUP($B2678,meanLDage!$Z$3:$AC$3145,4,FALSE)</f>
        <v>3</v>
      </c>
      <c r="AE2678" s="32">
        <f>VLOOKUP($B2678,meanLDage!$Z$3:$AC$3145,2,FALSE)</f>
        <v>10.723330826895721</v>
      </c>
      <c r="AF2678" s="6">
        <f>VLOOKUP(V2678,'2017 rep county selection'!$A$1:$C$281,3,FALSE)</f>
        <v>48479</v>
      </c>
      <c r="AH2678" s="9">
        <f t="shared" si="293"/>
        <v>48479</v>
      </c>
    </row>
    <row r="2679" spans="1:34" ht="15.75" customHeight="1" x14ac:dyDescent="0.3">
      <c r="A2679" s="4">
        <v>48</v>
      </c>
      <c r="B2679" s="4">
        <v>48377</v>
      </c>
      <c r="C2679" s="6" t="s">
        <v>2298</v>
      </c>
      <c r="D2679" s="6" t="s">
        <v>1609</v>
      </c>
      <c r="E2679" s="4">
        <v>48303</v>
      </c>
      <c r="F2679" s="4">
        <v>48303</v>
      </c>
      <c r="G2679" s="4">
        <v>48303</v>
      </c>
      <c r="H2679" s="37">
        <v>75495020</v>
      </c>
      <c r="I2679" s="37">
        <v>68128053.079857707</v>
      </c>
      <c r="J2679" s="37">
        <v>73456580.904547602</v>
      </c>
      <c r="K2679" s="4" t="str">
        <f>VLOOKUP(B2679,altitude!$B$3:$E$3232,4)</f>
        <v>L</v>
      </c>
      <c r="L2679" s="4">
        <f>VLOOKUP(B2679,fuelregion!$C$5:$D$3233,2,FALSE)</f>
        <v>300001000</v>
      </c>
      <c r="M2679" s="4">
        <f>VLOOKUP(B2679,fuelregion!$H$5:$I$3113,2,FALSE)</f>
        <v>300001000</v>
      </c>
      <c r="N2679" s="4">
        <f>VLOOKUP(B2679,imbin!$B$4:$D$3233,2,FALSE)</f>
        <v>0</v>
      </c>
      <c r="O2679" s="4" t="str">
        <f>VLOOKUP(B2679,imbin!$B$4:$D$3233,3,FALSE)</f>
        <v>Submittal</v>
      </c>
      <c r="P2679" s="4">
        <f>IF(ISNA(VLOOKUP(B2679,rampbin!$B$4:$G$1697,6,FALSE)),2,VLOOKUP(B2679,rampbin!$B$4:$G$1697,6,FALSE))</f>
        <v>2</v>
      </c>
      <c r="Q2679" s="4" t="str">
        <f>IF(ISNA(VLOOKUP(B2679,rampbin!$B$4:$G$1697,5,FALSE)),"MOVES",VLOOKUP(B2679,rampbin!$B$4:$G$1697,5,FALSE))</f>
        <v>MOVES</v>
      </c>
      <c r="R2679" s="4" t="s">
        <v>1880</v>
      </c>
      <c r="S2679" s="6" t="s">
        <v>1851</v>
      </c>
      <c r="T2679" s="4">
        <f>VLOOKUP(B2679,meanLDage!$B$3:$E$3145,4,FALSE)</f>
        <v>4</v>
      </c>
      <c r="U2679" s="32">
        <f>VLOOKUP(B2679,meanLDage!$B$3:$E$3145,2,FALSE)</f>
        <v>12.273366833463289</v>
      </c>
      <c r="V2679" s="4" t="str">
        <f t="shared" si="288"/>
        <v>48_L_300001000_0_4_2</v>
      </c>
      <c r="W2679" s="4">
        <v>48375</v>
      </c>
      <c r="X2679" s="6"/>
      <c r="Y2679" s="8">
        <f t="shared" si="289"/>
        <v>48375</v>
      </c>
      <c r="Z2679" s="6" t="b">
        <f t="shared" si="287"/>
        <v>0</v>
      </c>
      <c r="AA2679" s="6">
        <f t="shared" si="290"/>
        <v>48303</v>
      </c>
      <c r="AB2679" s="4">
        <f t="shared" si="291"/>
        <v>4</v>
      </c>
      <c r="AC2679" s="32">
        <f t="shared" si="292"/>
        <v>12.273366833463289</v>
      </c>
      <c r="AD2679" s="4">
        <f>VLOOKUP($B2679,meanLDage!$Z$3:$AC$3145,4,FALSE)</f>
        <v>4</v>
      </c>
      <c r="AE2679" s="32">
        <f>VLOOKUP($B2679,meanLDage!$Z$3:$AC$3145,2,FALSE)</f>
        <v>11.679682842758332</v>
      </c>
      <c r="AF2679" s="6">
        <f>VLOOKUP(V2679,'2017 rep county selection'!$A$1:$C$281,3,FALSE)</f>
        <v>48229</v>
      </c>
      <c r="AH2679" s="9">
        <f t="shared" si="293"/>
        <v>48229</v>
      </c>
    </row>
    <row r="2680" spans="1:34" ht="15.75" customHeight="1" x14ac:dyDescent="0.3">
      <c r="A2680" s="4">
        <v>48</v>
      </c>
      <c r="B2680" s="4">
        <v>48379</v>
      </c>
      <c r="C2680" s="6" t="s">
        <v>2298</v>
      </c>
      <c r="D2680" s="6" t="s">
        <v>1610</v>
      </c>
      <c r="E2680" s="4">
        <v>48309</v>
      </c>
      <c r="F2680" s="4">
        <v>48309</v>
      </c>
      <c r="G2680" s="4">
        <v>48309</v>
      </c>
      <c r="H2680" s="37">
        <v>128952257</v>
      </c>
      <c r="I2680" s="37">
        <v>103708334.84233201</v>
      </c>
      <c r="J2680" s="37">
        <v>111819718.08174901</v>
      </c>
      <c r="K2680" s="4" t="str">
        <f>VLOOKUP(B2680,altitude!$B$3:$E$3232,4)</f>
        <v>L</v>
      </c>
      <c r="L2680" s="4">
        <f>VLOOKUP(B2680,fuelregion!$C$5:$D$3233,2,FALSE)</f>
        <v>178011000</v>
      </c>
      <c r="M2680" s="4">
        <f>VLOOKUP(B2680,fuelregion!$H$5:$I$3113,2,FALSE)</f>
        <v>178011000</v>
      </c>
      <c r="N2680" s="4">
        <f>VLOOKUP(B2680,imbin!$B$4:$D$3233,2,FALSE)</f>
        <v>0</v>
      </c>
      <c r="O2680" s="4" t="str">
        <f>VLOOKUP(B2680,imbin!$B$4:$D$3233,3,FALSE)</f>
        <v>Submittal</v>
      </c>
      <c r="P2680" s="4">
        <f>IF(ISNA(VLOOKUP(B2680,rampbin!$B$4:$G$1697,6,FALSE)),2,VLOOKUP(B2680,rampbin!$B$4:$G$1697,6,FALSE))</f>
        <v>2</v>
      </c>
      <c r="Q2680" s="4" t="str">
        <f>IF(ISNA(VLOOKUP(B2680,rampbin!$B$4:$G$1697,5,FALSE)),"MOVES",VLOOKUP(B2680,rampbin!$B$4:$G$1697,5,FALSE))</f>
        <v>MOVES</v>
      </c>
      <c r="R2680" s="4" t="s">
        <v>1880</v>
      </c>
      <c r="S2680" s="6" t="s">
        <v>1851</v>
      </c>
      <c r="T2680" s="4">
        <f>VLOOKUP(B2680,meanLDage!$B$3:$E$3145,4,FALSE)</f>
        <v>4</v>
      </c>
      <c r="U2680" s="32">
        <f>VLOOKUP(B2680,meanLDage!$B$3:$E$3145,2,FALSE)</f>
        <v>11.153498332805237</v>
      </c>
      <c r="V2680" s="4" t="str">
        <f t="shared" si="288"/>
        <v>48_L_178011000_0_3_2</v>
      </c>
      <c r="W2680" s="4">
        <v>48217</v>
      </c>
      <c r="X2680" s="6"/>
      <c r="Y2680" s="8">
        <f t="shared" si="289"/>
        <v>48217</v>
      </c>
      <c r="Z2680" s="6" t="b">
        <f t="shared" si="287"/>
        <v>0</v>
      </c>
      <c r="AA2680" s="6">
        <f t="shared" si="290"/>
        <v>48309</v>
      </c>
      <c r="AB2680" s="4">
        <f t="shared" si="291"/>
        <v>4</v>
      </c>
      <c r="AC2680" s="32">
        <f t="shared" si="292"/>
        <v>11.153498332805237</v>
      </c>
      <c r="AD2680" s="4">
        <f>VLOOKUP($B2680,meanLDage!$Z$3:$AC$3145,4,FALSE)</f>
        <v>3</v>
      </c>
      <c r="AE2680" s="32">
        <f>VLOOKUP($B2680,meanLDage!$Z$3:$AC$3145,2,FALSE)</f>
        <v>10.485443202728833</v>
      </c>
      <c r="AF2680" s="6">
        <f>VLOOKUP(V2680,'2017 rep county selection'!$A$1:$C$281,3,FALSE)</f>
        <v>48309</v>
      </c>
      <c r="AH2680" s="9">
        <f t="shared" si="293"/>
        <v>48309</v>
      </c>
    </row>
    <row r="2681" spans="1:34" ht="15.75" customHeight="1" x14ac:dyDescent="0.3">
      <c r="A2681" s="4">
        <v>48</v>
      </c>
      <c r="B2681" s="4">
        <v>48381</v>
      </c>
      <c r="C2681" s="6" t="s">
        <v>2298</v>
      </c>
      <c r="D2681" s="6" t="s">
        <v>1611</v>
      </c>
      <c r="E2681" s="4">
        <v>48303</v>
      </c>
      <c r="F2681" s="4">
        <v>48303</v>
      </c>
      <c r="G2681" s="4">
        <v>48303</v>
      </c>
      <c r="H2681" s="37">
        <v>827636830</v>
      </c>
      <c r="I2681" s="37">
        <v>808356183.01155305</v>
      </c>
      <c r="J2681" s="37">
        <v>871580482.24205005</v>
      </c>
      <c r="K2681" s="4" t="str">
        <f>VLOOKUP(B2681,altitude!$B$3:$E$3232,4)</f>
        <v>L</v>
      </c>
      <c r="L2681" s="4">
        <f>VLOOKUP(B2681,fuelregion!$C$5:$D$3233,2,FALSE)</f>
        <v>300001000</v>
      </c>
      <c r="M2681" s="4">
        <f>VLOOKUP(B2681,fuelregion!$H$5:$I$3113,2,FALSE)</f>
        <v>300001000</v>
      </c>
      <c r="N2681" s="4">
        <f>VLOOKUP(B2681,imbin!$B$4:$D$3233,2,FALSE)</f>
        <v>0</v>
      </c>
      <c r="O2681" s="4" t="str">
        <f>VLOOKUP(B2681,imbin!$B$4:$D$3233,3,FALSE)</f>
        <v>Submittal</v>
      </c>
      <c r="P2681" s="4">
        <f>IF(ISNA(VLOOKUP(B2681,rampbin!$B$4:$G$1697,6,FALSE)),2,VLOOKUP(B2681,rampbin!$B$4:$G$1697,6,FALSE))</f>
        <v>2</v>
      </c>
      <c r="Q2681" s="4" t="str">
        <f>IF(ISNA(VLOOKUP(B2681,rampbin!$B$4:$G$1697,5,FALSE)),"MOVES",VLOOKUP(B2681,rampbin!$B$4:$G$1697,5,FALSE))</f>
        <v>MOVES</v>
      </c>
      <c r="R2681" s="4" t="s">
        <v>1877</v>
      </c>
      <c r="S2681" s="6" t="s">
        <v>2179</v>
      </c>
      <c r="T2681" s="4">
        <f>VLOOKUP(B2681,meanLDage!$B$3:$E$3145,4,FALSE)</f>
        <v>3</v>
      </c>
      <c r="U2681" s="32">
        <f>VLOOKUP(B2681,meanLDage!$B$3:$E$3145,2,FALSE)</f>
        <v>9.9490855445870388</v>
      </c>
      <c r="V2681" s="4" t="str">
        <f t="shared" si="288"/>
        <v>48_L_300001000_0_3_2</v>
      </c>
      <c r="W2681" s="4">
        <v>48303</v>
      </c>
      <c r="X2681" s="6"/>
      <c r="Y2681" s="8">
        <f t="shared" si="289"/>
        <v>48303</v>
      </c>
      <c r="Z2681" s="6" t="b">
        <f t="shared" si="287"/>
        <v>1</v>
      </c>
      <c r="AA2681" s="6">
        <f t="shared" si="290"/>
        <v>48303</v>
      </c>
      <c r="AB2681" s="4">
        <f t="shared" si="291"/>
        <v>3</v>
      </c>
      <c r="AC2681" s="32">
        <f t="shared" si="292"/>
        <v>9.9490855445870388</v>
      </c>
      <c r="AD2681" s="4">
        <f>VLOOKUP($B2681,meanLDage!$Z$3:$AC$3145,4,FALSE)</f>
        <v>3</v>
      </c>
      <c r="AE2681" s="32">
        <f>VLOOKUP($B2681,meanLDage!$Z$3:$AC$3145,2,FALSE)</f>
        <v>9.2570185370311275</v>
      </c>
      <c r="AF2681" s="6">
        <f>VLOOKUP(V2681,'2017 rep county selection'!$A$1:$C$281,3,FALSE)</f>
        <v>48479</v>
      </c>
      <c r="AH2681" s="9">
        <f t="shared" si="293"/>
        <v>48479</v>
      </c>
    </row>
    <row r="2682" spans="1:34" ht="15.75" customHeight="1" x14ac:dyDescent="0.3">
      <c r="A2682" s="4">
        <v>48</v>
      </c>
      <c r="B2682" s="4">
        <v>48383</v>
      </c>
      <c r="C2682" s="6" t="s">
        <v>2298</v>
      </c>
      <c r="D2682" s="6" t="s">
        <v>1612</v>
      </c>
      <c r="E2682" s="4">
        <v>48479</v>
      </c>
      <c r="F2682" s="4">
        <v>48479</v>
      </c>
      <c r="G2682" s="4">
        <v>48479</v>
      </c>
      <c r="H2682" s="37">
        <v>54112901</v>
      </c>
      <c r="I2682" s="37">
        <v>98223753.418658897</v>
      </c>
      <c r="J2682" s="37">
        <v>105906168.803553</v>
      </c>
      <c r="K2682" s="4" t="str">
        <f>VLOOKUP(B2682,altitude!$B$3:$E$3232,4)</f>
        <v>L</v>
      </c>
      <c r="L2682" s="4">
        <f>VLOOKUP(B2682,fuelregion!$C$5:$D$3233,2,FALSE)</f>
        <v>300001000</v>
      </c>
      <c r="M2682" s="4">
        <f>VLOOKUP(B2682,fuelregion!$H$5:$I$3113,2,FALSE)</f>
        <v>300001000</v>
      </c>
      <c r="N2682" s="4">
        <f>VLOOKUP(B2682,imbin!$B$4:$D$3233,2,FALSE)</f>
        <v>0</v>
      </c>
      <c r="O2682" s="4" t="str">
        <f>VLOOKUP(B2682,imbin!$B$4:$D$3233,3,FALSE)</f>
        <v>Submittal</v>
      </c>
      <c r="P2682" s="4">
        <f>IF(ISNA(VLOOKUP(B2682,rampbin!$B$4:$G$1697,6,FALSE)),2,VLOOKUP(B2682,rampbin!$B$4:$G$1697,6,FALSE))</f>
        <v>2</v>
      </c>
      <c r="Q2682" s="4" t="str">
        <f>IF(ISNA(VLOOKUP(B2682,rampbin!$B$4:$G$1697,5,FALSE)),"MOVES",VLOOKUP(B2682,rampbin!$B$4:$G$1697,5,FALSE))</f>
        <v>MOVES</v>
      </c>
      <c r="R2682" s="4" t="s">
        <v>1880</v>
      </c>
      <c r="S2682" s="6" t="s">
        <v>1851</v>
      </c>
      <c r="T2682" s="4">
        <f>VLOOKUP(B2682,meanLDage!$B$3:$E$3145,4,FALSE)</f>
        <v>2</v>
      </c>
      <c r="U2682" s="32">
        <f>VLOOKUP(B2682,meanLDage!$B$3:$E$3145,2,FALSE)</f>
        <v>8.9513353092489734</v>
      </c>
      <c r="V2682" s="4" t="str">
        <f t="shared" si="288"/>
        <v>48_L_300001000_0_2_2</v>
      </c>
      <c r="W2682" s="4">
        <v>48329</v>
      </c>
      <c r="X2682" s="6"/>
      <c r="Y2682" s="8">
        <f t="shared" si="289"/>
        <v>48329</v>
      </c>
      <c r="Z2682" s="6" t="b">
        <f t="shared" si="287"/>
        <v>0</v>
      </c>
      <c r="AA2682" s="6">
        <f t="shared" si="290"/>
        <v>48479</v>
      </c>
      <c r="AB2682" s="4">
        <f t="shared" si="291"/>
        <v>2</v>
      </c>
      <c r="AC2682" s="32">
        <f t="shared" si="292"/>
        <v>8.9513353092489734</v>
      </c>
      <c r="AD2682" s="4">
        <f>VLOOKUP($B2682,meanLDage!$Z$3:$AC$3145,4,FALSE)</f>
        <v>2</v>
      </c>
      <c r="AE2682" s="32">
        <f>VLOOKUP($B2682,meanLDage!$Z$3:$AC$3145,2,FALSE)</f>
        <v>8.518962348069671</v>
      </c>
      <c r="AF2682" s="6">
        <f>VLOOKUP(V2682,'2017 rep county selection'!$A$1:$C$281,3,FALSE)</f>
        <v>48303</v>
      </c>
      <c r="AH2682" s="9">
        <f t="shared" si="293"/>
        <v>48303</v>
      </c>
    </row>
    <row r="2683" spans="1:34" ht="15.75" customHeight="1" x14ac:dyDescent="0.3">
      <c r="A2683" s="4">
        <v>48</v>
      </c>
      <c r="B2683" s="4">
        <v>48385</v>
      </c>
      <c r="C2683" s="6" t="s">
        <v>2298</v>
      </c>
      <c r="D2683" s="6" t="s">
        <v>1613</v>
      </c>
      <c r="E2683" s="4">
        <v>48303</v>
      </c>
      <c r="F2683" s="4">
        <v>48303</v>
      </c>
      <c r="G2683" s="4">
        <v>48303</v>
      </c>
      <c r="H2683" s="37">
        <v>46248696</v>
      </c>
      <c r="I2683" s="37">
        <v>38183108.090165801</v>
      </c>
      <c r="J2683" s="37">
        <v>41169539.445489898</v>
      </c>
      <c r="K2683" s="4" t="str">
        <f>VLOOKUP(B2683,altitude!$B$3:$E$3232,4)</f>
        <v>L</v>
      </c>
      <c r="L2683" s="4">
        <f>VLOOKUP(B2683,fuelregion!$C$5:$D$3233,2,FALSE)</f>
        <v>300001000</v>
      </c>
      <c r="M2683" s="4">
        <f>VLOOKUP(B2683,fuelregion!$H$5:$I$3113,2,FALSE)</f>
        <v>300001000</v>
      </c>
      <c r="N2683" s="4">
        <f>VLOOKUP(B2683,imbin!$B$4:$D$3233,2,FALSE)</f>
        <v>0</v>
      </c>
      <c r="O2683" s="4" t="str">
        <f>VLOOKUP(B2683,imbin!$B$4:$D$3233,3,FALSE)</f>
        <v>Submittal</v>
      </c>
      <c r="P2683" s="4">
        <f>IF(ISNA(VLOOKUP(B2683,rampbin!$B$4:$G$1697,6,FALSE)),2,VLOOKUP(B2683,rampbin!$B$4:$G$1697,6,FALSE))</f>
        <v>2</v>
      </c>
      <c r="Q2683" s="4" t="str">
        <f>IF(ISNA(VLOOKUP(B2683,rampbin!$B$4:$G$1697,5,FALSE)),"MOVES",VLOOKUP(B2683,rampbin!$B$4:$G$1697,5,FALSE))</f>
        <v>MOVES</v>
      </c>
      <c r="R2683" s="4" t="s">
        <v>1880</v>
      </c>
      <c r="S2683" s="6" t="s">
        <v>1851</v>
      </c>
      <c r="T2683" s="4">
        <f>VLOOKUP(B2683,meanLDage!$B$3:$E$3145,4,FALSE)</f>
        <v>4</v>
      </c>
      <c r="U2683" s="32">
        <f>VLOOKUP(B2683,meanLDage!$B$3:$E$3145,2,FALSE)</f>
        <v>11.877389003924488</v>
      </c>
      <c r="V2683" s="4" t="str">
        <f t="shared" si="288"/>
        <v>48_L_300001000_0_4_2</v>
      </c>
      <c r="W2683" s="4">
        <v>48375</v>
      </c>
      <c r="X2683" s="6"/>
      <c r="Y2683" s="8">
        <f t="shared" si="289"/>
        <v>48375</v>
      </c>
      <c r="Z2683" s="6" t="b">
        <f t="shared" si="287"/>
        <v>0</v>
      </c>
      <c r="AA2683" s="6">
        <f t="shared" si="290"/>
        <v>48303</v>
      </c>
      <c r="AB2683" s="4">
        <f t="shared" si="291"/>
        <v>4</v>
      </c>
      <c r="AC2683" s="32">
        <f t="shared" si="292"/>
        <v>11.877389003924488</v>
      </c>
      <c r="AD2683" s="4">
        <f>VLOOKUP($B2683,meanLDage!$Z$3:$AC$3145,4,FALSE)</f>
        <v>4</v>
      </c>
      <c r="AE2683" s="32">
        <f>VLOOKUP($B2683,meanLDage!$Z$3:$AC$3145,2,FALSE)</f>
        <v>11.308907859299429</v>
      </c>
      <c r="AF2683" s="6">
        <f>VLOOKUP(V2683,'2017 rep county selection'!$A$1:$C$281,3,FALSE)</f>
        <v>48229</v>
      </c>
      <c r="AH2683" s="9">
        <f t="shared" si="293"/>
        <v>48229</v>
      </c>
    </row>
    <row r="2684" spans="1:34" ht="15.75" customHeight="1" x14ac:dyDescent="0.3">
      <c r="A2684" s="4">
        <v>48</v>
      </c>
      <c r="B2684" s="4">
        <v>48387</v>
      </c>
      <c r="C2684" s="6" t="s">
        <v>2298</v>
      </c>
      <c r="D2684" s="6" t="s">
        <v>1614</v>
      </c>
      <c r="E2684" s="4">
        <v>48309</v>
      </c>
      <c r="F2684" s="4">
        <v>48309</v>
      </c>
      <c r="G2684" s="4">
        <v>48309</v>
      </c>
      <c r="H2684" s="37">
        <v>178026727</v>
      </c>
      <c r="I2684" s="37">
        <v>141432316.69027099</v>
      </c>
      <c r="J2684" s="37">
        <v>152494221.45279399</v>
      </c>
      <c r="K2684" s="4" t="str">
        <f>VLOOKUP(B2684,altitude!$B$3:$E$3232,4)</f>
        <v>L</v>
      </c>
      <c r="L2684" s="4">
        <f>VLOOKUP(B2684,fuelregion!$C$5:$D$3233,2,FALSE)</f>
        <v>178011000</v>
      </c>
      <c r="M2684" s="4">
        <f>VLOOKUP(B2684,fuelregion!$H$5:$I$3113,2,FALSE)</f>
        <v>178011000</v>
      </c>
      <c r="N2684" s="4">
        <f>VLOOKUP(B2684,imbin!$B$4:$D$3233,2,FALSE)</f>
        <v>0</v>
      </c>
      <c r="O2684" s="4" t="str">
        <f>VLOOKUP(B2684,imbin!$B$4:$D$3233,3,FALSE)</f>
        <v>Submittal</v>
      </c>
      <c r="P2684" s="4">
        <f>IF(ISNA(VLOOKUP(B2684,rampbin!$B$4:$G$1697,6,FALSE)),2,VLOOKUP(B2684,rampbin!$B$4:$G$1697,6,FALSE))</f>
        <v>2</v>
      </c>
      <c r="Q2684" s="4" t="str">
        <f>IF(ISNA(VLOOKUP(B2684,rampbin!$B$4:$G$1697,5,FALSE)),"MOVES",VLOOKUP(B2684,rampbin!$B$4:$G$1697,5,FALSE))</f>
        <v>MOVES</v>
      </c>
      <c r="R2684" s="4" t="s">
        <v>1880</v>
      </c>
      <c r="S2684" s="6" t="s">
        <v>1851</v>
      </c>
      <c r="T2684" s="4">
        <f>VLOOKUP(B2684,meanLDage!$B$3:$E$3145,4,FALSE)</f>
        <v>4</v>
      </c>
      <c r="U2684" s="32">
        <f>VLOOKUP(B2684,meanLDage!$B$3:$E$3145,2,FALSE)</f>
        <v>11.893086442643103</v>
      </c>
      <c r="V2684" s="4" t="str">
        <f t="shared" si="288"/>
        <v>48_L_178011000_0_4_2</v>
      </c>
      <c r="W2684" s="4">
        <v>48217</v>
      </c>
      <c r="X2684" s="6"/>
      <c r="Y2684" s="8">
        <f t="shared" si="289"/>
        <v>48217</v>
      </c>
      <c r="Z2684" s="6" t="b">
        <f t="shared" si="287"/>
        <v>0</v>
      </c>
      <c r="AA2684" s="6">
        <f t="shared" si="290"/>
        <v>48309</v>
      </c>
      <c r="AB2684" s="4">
        <f t="shared" si="291"/>
        <v>4</v>
      </c>
      <c r="AC2684" s="32">
        <f t="shared" si="292"/>
        <v>11.893086442643103</v>
      </c>
      <c r="AD2684" s="4">
        <f>VLOOKUP($B2684,meanLDage!$Z$3:$AC$3145,4,FALSE)</f>
        <v>4</v>
      </c>
      <c r="AE2684" s="32">
        <f>VLOOKUP($B2684,meanLDage!$Z$3:$AC$3145,2,FALSE)</f>
        <v>11.174452536915187</v>
      </c>
      <c r="AF2684" s="6">
        <f>VLOOKUP(V2684,'2017 rep county selection'!$A$1:$C$281,3,FALSE)</f>
        <v>48145</v>
      </c>
      <c r="AH2684" s="9">
        <f t="shared" si="293"/>
        <v>48145</v>
      </c>
    </row>
    <row r="2685" spans="1:34" ht="15.75" customHeight="1" x14ac:dyDescent="0.3">
      <c r="A2685" s="4">
        <v>48</v>
      </c>
      <c r="B2685" s="4">
        <v>48389</v>
      </c>
      <c r="C2685" s="6" t="s">
        <v>2298</v>
      </c>
      <c r="D2685" s="6" t="s">
        <v>1615</v>
      </c>
      <c r="E2685" s="4">
        <v>48303</v>
      </c>
      <c r="F2685" s="4">
        <v>48303</v>
      </c>
      <c r="G2685" s="4">
        <v>48303</v>
      </c>
      <c r="H2685" s="37">
        <v>300708070</v>
      </c>
      <c r="I2685" s="37">
        <v>347661134.46751797</v>
      </c>
      <c r="J2685" s="37">
        <v>374852899.751342</v>
      </c>
      <c r="K2685" s="4" t="str">
        <f>VLOOKUP(B2685,altitude!$B$3:$E$3232,4)</f>
        <v>L</v>
      </c>
      <c r="L2685" s="4">
        <f>VLOOKUP(B2685,fuelregion!$C$5:$D$3233,2,FALSE)</f>
        <v>300001000</v>
      </c>
      <c r="M2685" s="4">
        <f>VLOOKUP(B2685,fuelregion!$H$5:$I$3113,2,FALSE)</f>
        <v>300001000</v>
      </c>
      <c r="N2685" s="4">
        <f>VLOOKUP(B2685,imbin!$B$4:$D$3233,2,FALSE)</f>
        <v>0</v>
      </c>
      <c r="O2685" s="4" t="str">
        <f>VLOOKUP(B2685,imbin!$B$4:$D$3233,3,FALSE)</f>
        <v>Submittal</v>
      </c>
      <c r="P2685" s="4">
        <f>IF(ISNA(VLOOKUP(B2685,rampbin!$B$4:$G$1697,6,FALSE)),2,VLOOKUP(B2685,rampbin!$B$4:$G$1697,6,FALSE))</f>
        <v>2</v>
      </c>
      <c r="Q2685" s="4" t="str">
        <f>IF(ISNA(VLOOKUP(B2685,rampbin!$B$4:$G$1697,5,FALSE)),"MOVES",VLOOKUP(B2685,rampbin!$B$4:$G$1697,5,FALSE))</f>
        <v>MOVES</v>
      </c>
      <c r="R2685" s="4" t="s">
        <v>1880</v>
      </c>
      <c r="S2685" s="6" t="s">
        <v>1851</v>
      </c>
      <c r="T2685" s="4">
        <f>VLOOKUP(B2685,meanLDage!$B$3:$E$3145,4,FALSE)</f>
        <v>3</v>
      </c>
      <c r="U2685" s="32">
        <f>VLOOKUP(B2685,meanLDage!$B$3:$E$3145,2,FALSE)</f>
        <v>10.181891266281541</v>
      </c>
      <c r="V2685" s="4" t="str">
        <f t="shared" si="288"/>
        <v>48_L_300001000_0_3_2</v>
      </c>
      <c r="W2685" s="4">
        <v>48303</v>
      </c>
      <c r="X2685" s="6"/>
      <c r="Y2685" s="8">
        <f t="shared" si="289"/>
        <v>48303</v>
      </c>
      <c r="Z2685" s="6" t="b">
        <f t="shared" si="287"/>
        <v>1</v>
      </c>
      <c r="AA2685" s="6">
        <f t="shared" si="290"/>
        <v>48303</v>
      </c>
      <c r="AB2685" s="4">
        <f t="shared" si="291"/>
        <v>3</v>
      </c>
      <c r="AC2685" s="32">
        <f t="shared" si="292"/>
        <v>10.181891266281541</v>
      </c>
      <c r="AD2685" s="4">
        <f>VLOOKUP($B2685,meanLDage!$Z$3:$AC$3145,4,FALSE)</f>
        <v>3</v>
      </c>
      <c r="AE2685" s="32">
        <f>VLOOKUP($B2685,meanLDage!$Z$3:$AC$3145,2,FALSE)</f>
        <v>9.6310080532720264</v>
      </c>
      <c r="AF2685" s="6">
        <f>VLOOKUP(V2685,'2017 rep county selection'!$A$1:$C$281,3,FALSE)</f>
        <v>48479</v>
      </c>
      <c r="AH2685" s="9">
        <f t="shared" si="293"/>
        <v>48479</v>
      </c>
    </row>
    <row r="2686" spans="1:34" ht="15.75" customHeight="1" x14ac:dyDescent="0.3">
      <c r="A2686" s="4">
        <v>48</v>
      </c>
      <c r="B2686" s="4">
        <v>48391</v>
      </c>
      <c r="C2686" s="6" t="s">
        <v>2298</v>
      </c>
      <c r="D2686" s="6" t="s">
        <v>1616</v>
      </c>
      <c r="E2686" s="4">
        <v>48355</v>
      </c>
      <c r="F2686" s="4">
        <v>48355</v>
      </c>
      <c r="G2686" s="4">
        <v>48355</v>
      </c>
      <c r="H2686" s="37">
        <v>318600612</v>
      </c>
      <c r="I2686" s="37">
        <v>262092198.62481999</v>
      </c>
      <c r="J2686" s="37">
        <v>282591325.05035198</v>
      </c>
      <c r="K2686" s="4" t="str">
        <f>VLOOKUP(B2686,altitude!$B$3:$E$3232,4)</f>
        <v>L</v>
      </c>
      <c r="L2686" s="4">
        <f>VLOOKUP(B2686,fuelregion!$C$5:$D$3233,2,FALSE)</f>
        <v>178011000</v>
      </c>
      <c r="M2686" s="4">
        <f>VLOOKUP(B2686,fuelregion!$H$5:$I$3113,2,FALSE)</f>
        <v>178011000</v>
      </c>
      <c r="N2686" s="4">
        <f>VLOOKUP(B2686,imbin!$B$4:$D$3233,2,FALSE)</f>
        <v>0</v>
      </c>
      <c r="O2686" s="4" t="str">
        <f>VLOOKUP(B2686,imbin!$B$4:$D$3233,3,FALSE)</f>
        <v>Submittal</v>
      </c>
      <c r="P2686" s="4">
        <f>IF(ISNA(VLOOKUP(B2686,rampbin!$B$4:$G$1697,6,FALSE)),2,VLOOKUP(B2686,rampbin!$B$4:$G$1697,6,FALSE))</f>
        <v>2</v>
      </c>
      <c r="Q2686" s="4" t="str">
        <f>IF(ISNA(VLOOKUP(B2686,rampbin!$B$4:$G$1697,5,FALSE)),"MOVES",VLOOKUP(B2686,rampbin!$B$4:$G$1697,5,FALSE))</f>
        <v>MOVES</v>
      </c>
      <c r="R2686" s="4" t="s">
        <v>1880</v>
      </c>
      <c r="S2686" s="6" t="s">
        <v>1851</v>
      </c>
      <c r="T2686" s="4">
        <f>VLOOKUP(B2686,meanLDage!$B$3:$E$3145,4,FALSE)</f>
        <v>3</v>
      </c>
      <c r="U2686" s="32">
        <f>VLOOKUP(B2686,meanLDage!$B$3:$E$3145,2,FALSE)</f>
        <v>9.0396496831637165</v>
      </c>
      <c r="V2686" s="4" t="str">
        <f t="shared" si="288"/>
        <v>48_L_178011000_0_2_2</v>
      </c>
      <c r="W2686" s="4">
        <v>48309</v>
      </c>
      <c r="X2686" s="6"/>
      <c r="Y2686" s="8">
        <f t="shared" si="289"/>
        <v>48309</v>
      </c>
      <c r="Z2686" s="6" t="b">
        <f t="shared" si="287"/>
        <v>0</v>
      </c>
      <c r="AA2686" s="6">
        <f t="shared" si="290"/>
        <v>48355</v>
      </c>
      <c r="AB2686" s="4">
        <f t="shared" si="291"/>
        <v>3</v>
      </c>
      <c r="AC2686" s="32">
        <f t="shared" si="292"/>
        <v>9.0396496831637165</v>
      </c>
      <c r="AD2686" s="4">
        <f>VLOOKUP($B2686,meanLDage!$Z$3:$AC$3145,4,FALSE)</f>
        <v>2</v>
      </c>
      <c r="AE2686" s="32">
        <f>VLOOKUP($B2686,meanLDage!$Z$3:$AC$3145,2,FALSE)</f>
        <v>8.504903986694055</v>
      </c>
      <c r="AF2686" s="6">
        <f>VLOOKUP(V2686,'2017 rep county selection'!$A$1:$C$281,3,FALSE)</f>
        <v>48029</v>
      </c>
      <c r="AH2686" s="9">
        <f t="shared" si="293"/>
        <v>48029</v>
      </c>
    </row>
    <row r="2687" spans="1:34" ht="15.75" customHeight="1" x14ac:dyDescent="0.3">
      <c r="A2687" s="4">
        <v>48</v>
      </c>
      <c r="B2687" s="4">
        <v>48393</v>
      </c>
      <c r="C2687" s="6" t="s">
        <v>2298</v>
      </c>
      <c r="D2687" s="6" t="s">
        <v>1461</v>
      </c>
      <c r="E2687" s="4">
        <v>48479</v>
      </c>
      <c r="F2687" s="4">
        <v>48479</v>
      </c>
      <c r="G2687" s="4">
        <v>48479</v>
      </c>
      <c r="H2687" s="37">
        <v>43228387</v>
      </c>
      <c r="I2687" s="37">
        <v>41871565.787824497</v>
      </c>
      <c r="J2687" s="37">
        <v>45146484.023078099</v>
      </c>
      <c r="K2687" s="4" t="str">
        <f>VLOOKUP(B2687,altitude!$B$3:$E$3232,4)</f>
        <v>L</v>
      </c>
      <c r="L2687" s="4">
        <f>VLOOKUP(B2687,fuelregion!$C$5:$D$3233,2,FALSE)</f>
        <v>300001000</v>
      </c>
      <c r="M2687" s="4">
        <f>VLOOKUP(B2687,fuelregion!$H$5:$I$3113,2,FALSE)</f>
        <v>300001000</v>
      </c>
      <c r="N2687" s="4">
        <f>VLOOKUP(B2687,imbin!$B$4:$D$3233,2,FALSE)</f>
        <v>0</v>
      </c>
      <c r="O2687" s="4" t="str">
        <f>VLOOKUP(B2687,imbin!$B$4:$D$3233,3,FALSE)</f>
        <v>Submittal</v>
      </c>
      <c r="P2687" s="4">
        <f>IF(ISNA(VLOOKUP(B2687,rampbin!$B$4:$G$1697,6,FALSE)),2,VLOOKUP(B2687,rampbin!$B$4:$G$1697,6,FALSE))</f>
        <v>2</v>
      </c>
      <c r="Q2687" s="4" t="str">
        <f>IF(ISNA(VLOOKUP(B2687,rampbin!$B$4:$G$1697,5,FALSE)),"MOVES",VLOOKUP(B2687,rampbin!$B$4:$G$1697,5,FALSE))</f>
        <v>MOVES</v>
      </c>
      <c r="R2687" s="4" t="s">
        <v>1880</v>
      </c>
      <c r="S2687" s="6" t="s">
        <v>1851</v>
      </c>
      <c r="T2687" s="4">
        <f>VLOOKUP(B2687,meanLDage!$B$3:$E$3145,4,FALSE)</f>
        <v>3</v>
      </c>
      <c r="U2687" s="32">
        <f>VLOOKUP(B2687,meanLDage!$B$3:$E$3145,2,FALSE)</f>
        <v>10.457253884711974</v>
      </c>
      <c r="V2687" s="4" t="str">
        <f t="shared" si="288"/>
        <v>48_L_300001000_0_3_2</v>
      </c>
      <c r="W2687" s="4">
        <v>48303</v>
      </c>
      <c r="X2687" s="6"/>
      <c r="Y2687" s="8">
        <f t="shared" si="289"/>
        <v>48303</v>
      </c>
      <c r="Z2687" s="6" t="b">
        <f t="shared" si="287"/>
        <v>0</v>
      </c>
      <c r="AA2687" s="6">
        <f t="shared" si="290"/>
        <v>48479</v>
      </c>
      <c r="AB2687" s="4">
        <f t="shared" si="291"/>
        <v>3</v>
      </c>
      <c r="AC2687" s="32">
        <f t="shared" si="292"/>
        <v>10.457253884711974</v>
      </c>
      <c r="AD2687" s="4">
        <f>VLOOKUP($B2687,meanLDage!$Z$3:$AC$3145,4,FALSE)</f>
        <v>3</v>
      </c>
      <c r="AE2687" s="32">
        <f>VLOOKUP($B2687,meanLDage!$Z$3:$AC$3145,2,FALSE)</f>
        <v>9.7433528581660411</v>
      </c>
      <c r="AF2687" s="6">
        <f>VLOOKUP(V2687,'2017 rep county selection'!$A$1:$C$281,3,FALSE)</f>
        <v>48479</v>
      </c>
      <c r="AH2687" s="9">
        <f t="shared" si="293"/>
        <v>48479</v>
      </c>
    </row>
    <row r="2688" spans="1:34" ht="15.75" customHeight="1" x14ac:dyDescent="0.3">
      <c r="A2688" s="4">
        <v>48</v>
      </c>
      <c r="B2688" s="4">
        <v>48395</v>
      </c>
      <c r="C2688" s="6" t="s">
        <v>2298</v>
      </c>
      <c r="D2688" s="6" t="s">
        <v>714</v>
      </c>
      <c r="E2688" s="4">
        <v>48309</v>
      </c>
      <c r="F2688" s="4">
        <v>48309</v>
      </c>
      <c r="G2688" s="4">
        <v>48309</v>
      </c>
      <c r="H2688" s="37">
        <v>391045418</v>
      </c>
      <c r="I2688" s="37">
        <v>322152402.47175997</v>
      </c>
      <c r="J2688" s="37">
        <v>347349042.659675</v>
      </c>
      <c r="K2688" s="4" t="str">
        <f>VLOOKUP(B2688,altitude!$B$3:$E$3232,4)</f>
        <v>L</v>
      </c>
      <c r="L2688" s="4">
        <f>VLOOKUP(B2688,fuelregion!$C$5:$D$3233,2,FALSE)</f>
        <v>178011000</v>
      </c>
      <c r="M2688" s="4">
        <f>VLOOKUP(B2688,fuelregion!$H$5:$I$3113,2,FALSE)</f>
        <v>178011000</v>
      </c>
      <c r="N2688" s="4">
        <f>VLOOKUP(B2688,imbin!$B$4:$D$3233,2,FALSE)</f>
        <v>0</v>
      </c>
      <c r="O2688" s="4" t="str">
        <f>VLOOKUP(B2688,imbin!$B$4:$D$3233,3,FALSE)</f>
        <v>Submittal</v>
      </c>
      <c r="P2688" s="4">
        <f>IF(ISNA(VLOOKUP(B2688,rampbin!$B$4:$G$1697,6,FALSE)),2,VLOOKUP(B2688,rampbin!$B$4:$G$1697,6,FALSE))</f>
        <v>2</v>
      </c>
      <c r="Q2688" s="4" t="str">
        <f>IF(ISNA(VLOOKUP(B2688,rampbin!$B$4:$G$1697,5,FALSE)),"MOVES",VLOOKUP(B2688,rampbin!$B$4:$G$1697,5,FALSE))</f>
        <v>MOVES</v>
      </c>
      <c r="R2688" s="4" t="s">
        <v>1877</v>
      </c>
      <c r="S2688" s="6" t="s">
        <v>2184</v>
      </c>
      <c r="T2688" s="4">
        <f>VLOOKUP(B2688,meanLDage!$B$3:$E$3145,4,FALSE)</f>
        <v>3</v>
      </c>
      <c r="U2688" s="32">
        <f>VLOOKUP(B2688,meanLDage!$B$3:$E$3145,2,FALSE)</f>
        <v>10.673277736292974</v>
      </c>
      <c r="V2688" s="4" t="str">
        <f t="shared" si="288"/>
        <v>48_L_178011000_0_3_2</v>
      </c>
      <c r="W2688" s="4">
        <v>48309</v>
      </c>
      <c r="X2688" s="6"/>
      <c r="Y2688" s="8">
        <f t="shared" si="289"/>
        <v>48309</v>
      </c>
      <c r="Z2688" s="6" t="b">
        <f t="shared" si="287"/>
        <v>1</v>
      </c>
      <c r="AA2688" s="6">
        <f t="shared" si="290"/>
        <v>48309</v>
      </c>
      <c r="AB2688" s="4">
        <f t="shared" si="291"/>
        <v>3</v>
      </c>
      <c r="AC2688" s="32">
        <f t="shared" si="292"/>
        <v>10.673277736292974</v>
      </c>
      <c r="AD2688" s="4">
        <f>VLOOKUP($B2688,meanLDage!$Z$3:$AC$3145,4,FALSE)</f>
        <v>3</v>
      </c>
      <c r="AE2688" s="32">
        <f>VLOOKUP($B2688,meanLDage!$Z$3:$AC$3145,2,FALSE)</f>
        <v>10.108045017698302</v>
      </c>
      <c r="AF2688" s="6">
        <f>VLOOKUP(V2688,'2017 rep county selection'!$A$1:$C$281,3,FALSE)</f>
        <v>48309</v>
      </c>
      <c r="AH2688" s="9">
        <f t="shared" si="293"/>
        <v>48309</v>
      </c>
    </row>
    <row r="2689" spans="1:34" ht="15.75" customHeight="1" x14ac:dyDescent="0.3">
      <c r="A2689" s="4">
        <v>48</v>
      </c>
      <c r="B2689" s="4">
        <v>48397</v>
      </c>
      <c r="C2689" s="6" t="s">
        <v>2298</v>
      </c>
      <c r="D2689" s="6" t="s">
        <v>1617</v>
      </c>
      <c r="E2689" s="4">
        <v>48139</v>
      </c>
      <c r="F2689" s="4">
        <v>48139</v>
      </c>
      <c r="G2689" s="4">
        <v>48139</v>
      </c>
      <c r="H2689" s="37">
        <v>677408655</v>
      </c>
      <c r="I2689" s="37">
        <v>837514463.19162405</v>
      </c>
      <c r="J2689" s="37">
        <v>903019331.14993298</v>
      </c>
      <c r="K2689" s="4" t="str">
        <f>VLOOKUP(B2689,altitude!$B$3:$E$3232,4)</f>
        <v>L</v>
      </c>
      <c r="L2689" s="4">
        <f>VLOOKUP(B2689,fuelregion!$C$5:$D$3233,2,FALSE)</f>
        <v>178011000</v>
      </c>
      <c r="M2689" s="4">
        <f>VLOOKUP(B2689,fuelregion!$H$5:$I$3113,2,FALSE)</f>
        <v>178011000</v>
      </c>
      <c r="N2689" s="4">
        <f>VLOOKUP(B2689,imbin!$B$4:$D$3233,2,FALSE)</f>
        <v>1</v>
      </c>
      <c r="O2689" s="4" t="str">
        <f>VLOOKUP(B2689,imbin!$B$4:$D$3233,3,FALSE)</f>
        <v>Submittal</v>
      </c>
      <c r="P2689" s="4">
        <f>IF(ISNA(VLOOKUP(B2689,rampbin!$B$4:$G$1697,6,FALSE)),2,VLOOKUP(B2689,rampbin!$B$4:$G$1697,6,FALSE))</f>
        <v>2</v>
      </c>
      <c r="Q2689" s="4" t="str">
        <f>IF(ISNA(VLOOKUP(B2689,rampbin!$B$4:$G$1697,5,FALSE)),"MOVES",VLOOKUP(B2689,rampbin!$B$4:$G$1697,5,FALSE))</f>
        <v>MOVES</v>
      </c>
      <c r="R2689" s="4" t="s">
        <v>1877</v>
      </c>
      <c r="S2689" s="6" t="s">
        <v>2187</v>
      </c>
      <c r="T2689" s="4">
        <f>VLOOKUP(B2689,meanLDage!$B$3:$E$3145,4,FALSE)</f>
        <v>2</v>
      </c>
      <c r="U2689" s="32">
        <f>VLOOKUP(B2689,meanLDage!$B$3:$E$3145,2,FALSE)</f>
        <v>8.0466802635438288</v>
      </c>
      <c r="V2689" s="4" t="str">
        <f t="shared" si="288"/>
        <v>48_L_178011000_1_2_2</v>
      </c>
      <c r="W2689" s="4">
        <v>48453</v>
      </c>
      <c r="X2689" s="6"/>
      <c r="Y2689" s="8">
        <f t="shared" si="289"/>
        <v>48453</v>
      </c>
      <c r="Z2689" s="6" t="b">
        <f t="shared" si="287"/>
        <v>0</v>
      </c>
      <c r="AA2689" s="6">
        <f t="shared" si="290"/>
        <v>48139</v>
      </c>
      <c r="AB2689" s="4">
        <f t="shared" si="291"/>
        <v>2</v>
      </c>
      <c r="AC2689" s="32">
        <f t="shared" si="292"/>
        <v>8.0466802635438288</v>
      </c>
      <c r="AD2689" s="4">
        <f>VLOOKUP($B2689,meanLDage!$Z$3:$AC$3145,4,FALSE)</f>
        <v>2</v>
      </c>
      <c r="AE2689" s="32">
        <f>VLOOKUP($B2689,meanLDage!$Z$3:$AC$3145,2,FALSE)</f>
        <v>7.5707953379677431</v>
      </c>
      <c r="AF2689" s="6">
        <f>VLOOKUP(V2689,'2017 rep county selection'!$A$1:$C$281,3,FALSE)</f>
        <v>48453</v>
      </c>
      <c r="AH2689" s="9">
        <f t="shared" si="293"/>
        <v>48453</v>
      </c>
    </row>
    <row r="2690" spans="1:34" ht="15.75" customHeight="1" x14ac:dyDescent="0.3">
      <c r="A2690" s="4">
        <v>48</v>
      </c>
      <c r="B2690" s="4">
        <v>48399</v>
      </c>
      <c r="C2690" s="6" t="s">
        <v>2298</v>
      </c>
      <c r="D2690" s="6" t="s">
        <v>1618</v>
      </c>
      <c r="E2690" s="4">
        <v>48303</v>
      </c>
      <c r="F2690" s="4">
        <v>48303</v>
      </c>
      <c r="G2690" s="4">
        <v>48303</v>
      </c>
      <c r="H2690" s="37">
        <v>151932801</v>
      </c>
      <c r="I2690" s="37">
        <v>124715588.78505901</v>
      </c>
      <c r="J2690" s="37">
        <v>134470021.136612</v>
      </c>
      <c r="K2690" s="4" t="str">
        <f>VLOOKUP(B2690,altitude!$B$3:$E$3232,4)</f>
        <v>L</v>
      </c>
      <c r="L2690" s="4">
        <f>VLOOKUP(B2690,fuelregion!$C$5:$D$3233,2,FALSE)</f>
        <v>300001000</v>
      </c>
      <c r="M2690" s="4">
        <f>VLOOKUP(B2690,fuelregion!$H$5:$I$3113,2,FALSE)</f>
        <v>300001000</v>
      </c>
      <c r="N2690" s="4">
        <f>VLOOKUP(B2690,imbin!$B$4:$D$3233,2,FALSE)</f>
        <v>0</v>
      </c>
      <c r="O2690" s="4" t="str">
        <f>VLOOKUP(B2690,imbin!$B$4:$D$3233,3,FALSE)</f>
        <v>Submittal</v>
      </c>
      <c r="P2690" s="4">
        <f>IF(ISNA(VLOOKUP(B2690,rampbin!$B$4:$G$1697,6,FALSE)),2,VLOOKUP(B2690,rampbin!$B$4:$G$1697,6,FALSE))</f>
        <v>2</v>
      </c>
      <c r="Q2690" s="4" t="str">
        <f>IF(ISNA(VLOOKUP(B2690,rampbin!$B$4:$G$1697,5,FALSE)),"MOVES",VLOOKUP(B2690,rampbin!$B$4:$G$1697,5,FALSE))</f>
        <v>MOVES</v>
      </c>
      <c r="R2690" s="4" t="s">
        <v>1880</v>
      </c>
      <c r="S2690" s="6" t="s">
        <v>1851</v>
      </c>
      <c r="T2690" s="4">
        <f>VLOOKUP(B2690,meanLDage!$B$3:$E$3145,4,FALSE)</f>
        <v>3</v>
      </c>
      <c r="U2690" s="32">
        <f>VLOOKUP(B2690,meanLDage!$B$3:$E$3145,2,FALSE)</f>
        <v>10.741501887982514</v>
      </c>
      <c r="V2690" s="4" t="str">
        <f t="shared" si="288"/>
        <v>48_L_300001000_0_3_2</v>
      </c>
      <c r="W2690" s="4">
        <v>48303</v>
      </c>
      <c r="X2690" s="6"/>
      <c r="Y2690" s="8">
        <f t="shared" si="289"/>
        <v>48303</v>
      </c>
      <c r="Z2690" s="6" t="b">
        <f t="shared" ref="Z2690:Z2753" si="294">G2690=Y2690</f>
        <v>1</v>
      </c>
      <c r="AA2690" s="6">
        <f t="shared" si="290"/>
        <v>48303</v>
      </c>
      <c r="AB2690" s="4">
        <f t="shared" si="291"/>
        <v>3</v>
      </c>
      <c r="AC2690" s="32">
        <f t="shared" si="292"/>
        <v>10.741501887982514</v>
      </c>
      <c r="AD2690" s="4">
        <f>VLOOKUP($B2690,meanLDage!$Z$3:$AC$3145,4,FALSE)</f>
        <v>3</v>
      </c>
      <c r="AE2690" s="32">
        <f>VLOOKUP($B2690,meanLDage!$Z$3:$AC$3145,2,FALSE)</f>
        <v>10.178904925345114</v>
      </c>
      <c r="AF2690" s="6">
        <f>VLOOKUP(V2690,'2017 rep county selection'!$A$1:$C$281,3,FALSE)</f>
        <v>48479</v>
      </c>
      <c r="AH2690" s="9">
        <f t="shared" si="293"/>
        <v>48479</v>
      </c>
    </row>
    <row r="2691" spans="1:34" ht="15.75" customHeight="1" x14ac:dyDescent="0.3">
      <c r="A2691" s="4">
        <v>48</v>
      </c>
      <c r="B2691" s="4">
        <v>48401</v>
      </c>
      <c r="C2691" s="6" t="s">
        <v>2298</v>
      </c>
      <c r="D2691" s="6" t="s">
        <v>1619</v>
      </c>
      <c r="E2691" s="4">
        <v>48423</v>
      </c>
      <c r="F2691" s="4">
        <v>48423</v>
      </c>
      <c r="G2691" s="4">
        <v>48423</v>
      </c>
      <c r="H2691" s="37">
        <v>656675418</v>
      </c>
      <c r="I2691" s="37">
        <v>566005718.34571302</v>
      </c>
      <c r="J2691" s="37">
        <v>610274959.62265396</v>
      </c>
      <c r="K2691" s="4" t="str">
        <f>VLOOKUP(B2691,altitude!$B$3:$E$3232,4)</f>
        <v>L</v>
      </c>
      <c r="L2691" s="4">
        <f>VLOOKUP(B2691,fuelregion!$C$5:$D$3233,2,FALSE)</f>
        <v>178011000</v>
      </c>
      <c r="M2691" s="4">
        <f>VLOOKUP(B2691,fuelregion!$H$5:$I$3113,2,FALSE)</f>
        <v>178011000</v>
      </c>
      <c r="N2691" s="4">
        <f>VLOOKUP(B2691,imbin!$B$4:$D$3233,2,FALSE)</f>
        <v>0</v>
      </c>
      <c r="O2691" s="4" t="str">
        <f>VLOOKUP(B2691,imbin!$B$4:$D$3233,3,FALSE)</f>
        <v>Submittal</v>
      </c>
      <c r="P2691" s="4">
        <f>IF(ISNA(VLOOKUP(B2691,rampbin!$B$4:$G$1697,6,FALSE)),2,VLOOKUP(B2691,rampbin!$B$4:$G$1697,6,FALSE))</f>
        <v>2</v>
      </c>
      <c r="Q2691" s="4" t="str">
        <f>IF(ISNA(VLOOKUP(B2691,rampbin!$B$4:$G$1697,5,FALSE)),"MOVES",VLOOKUP(B2691,rampbin!$B$4:$G$1697,5,FALSE))</f>
        <v>MOVES</v>
      </c>
      <c r="R2691" s="4" t="s">
        <v>1877</v>
      </c>
      <c r="S2691" s="6" t="s">
        <v>2194</v>
      </c>
      <c r="T2691" s="4">
        <f>VLOOKUP(B2691,meanLDage!$B$3:$E$3145,4,FALSE)</f>
        <v>3</v>
      </c>
      <c r="U2691" s="32">
        <f>VLOOKUP(B2691,meanLDage!$B$3:$E$3145,2,FALSE)</f>
        <v>10.510386071409277</v>
      </c>
      <c r="V2691" s="4" t="str">
        <f t="shared" ref="V2691:V2754" si="295">A2691&amp;"_"&amp;K2691&amp;"_"&amp;M2691&amp;"_"&amp;N2691&amp;"_"&amp;AD2691&amp;"_"&amp;P2691</f>
        <v>48_L_178011000_0_3_2</v>
      </c>
      <c r="W2691" s="4">
        <v>48309</v>
      </c>
      <c r="X2691" s="6"/>
      <c r="Y2691" s="8">
        <f t="shared" ref="Y2691:Y2754" si="296">IF(X2691&gt;0,X2691,W2691)</f>
        <v>48309</v>
      </c>
      <c r="Z2691" s="6" t="b">
        <f t="shared" si="294"/>
        <v>0</v>
      </c>
      <c r="AA2691" s="6">
        <f t="shared" ref="AA2691:AA2754" si="297">G2691</f>
        <v>48423</v>
      </c>
      <c r="AB2691" s="4">
        <f t="shared" ref="AB2691:AB2754" si="298">T2691</f>
        <v>3</v>
      </c>
      <c r="AC2691" s="32">
        <f t="shared" ref="AC2691:AC2754" si="299">U2691</f>
        <v>10.510386071409277</v>
      </c>
      <c r="AD2691" s="4">
        <f>VLOOKUP($B2691,meanLDage!$Z$3:$AC$3145,4,FALSE)</f>
        <v>3</v>
      </c>
      <c r="AE2691" s="32">
        <f>VLOOKUP($B2691,meanLDage!$Z$3:$AC$3145,2,FALSE)</f>
        <v>9.8829645918677222</v>
      </c>
      <c r="AF2691" s="6">
        <f>VLOOKUP(V2691,'2017 rep county selection'!$A$1:$C$281,3,FALSE)</f>
        <v>48309</v>
      </c>
      <c r="AH2691" s="9">
        <f t="shared" ref="AH2691:AH2754" si="300">IF(AG2691&gt;0,AG2691,AF2691)</f>
        <v>48309</v>
      </c>
    </row>
    <row r="2692" spans="1:34" ht="15.75" customHeight="1" x14ac:dyDescent="0.3">
      <c r="A2692" s="4">
        <v>48</v>
      </c>
      <c r="B2692" s="4">
        <v>48403</v>
      </c>
      <c r="C2692" s="6" t="s">
        <v>2298</v>
      </c>
      <c r="D2692" s="6" t="s">
        <v>1620</v>
      </c>
      <c r="E2692" s="4">
        <v>48309</v>
      </c>
      <c r="F2692" s="4">
        <v>48309</v>
      </c>
      <c r="G2692" s="4">
        <v>48309</v>
      </c>
      <c r="H2692" s="37">
        <v>126229076</v>
      </c>
      <c r="I2692" s="37">
        <v>105516226.746379</v>
      </c>
      <c r="J2692" s="37">
        <v>113769011.389566</v>
      </c>
      <c r="K2692" s="4" t="str">
        <f>VLOOKUP(B2692,altitude!$B$3:$E$3232,4)</f>
        <v>L</v>
      </c>
      <c r="L2692" s="4">
        <f>VLOOKUP(B2692,fuelregion!$C$5:$D$3233,2,FALSE)</f>
        <v>178011000</v>
      </c>
      <c r="M2692" s="4">
        <f>VLOOKUP(B2692,fuelregion!$H$5:$I$3113,2,FALSE)</f>
        <v>178011000</v>
      </c>
      <c r="N2692" s="4">
        <f>VLOOKUP(B2692,imbin!$B$4:$D$3233,2,FALSE)</f>
        <v>0</v>
      </c>
      <c r="O2692" s="4" t="str">
        <f>VLOOKUP(B2692,imbin!$B$4:$D$3233,3,FALSE)</f>
        <v>Submittal</v>
      </c>
      <c r="P2692" s="4">
        <f>IF(ISNA(VLOOKUP(B2692,rampbin!$B$4:$G$1697,6,FALSE)),2,VLOOKUP(B2692,rampbin!$B$4:$G$1697,6,FALSE))</f>
        <v>2</v>
      </c>
      <c r="Q2692" s="4" t="str">
        <f>IF(ISNA(VLOOKUP(B2692,rampbin!$B$4:$G$1697,5,FALSE)),"MOVES",VLOOKUP(B2692,rampbin!$B$4:$G$1697,5,FALSE))</f>
        <v>MOVES</v>
      </c>
      <c r="R2692" s="4" t="s">
        <v>1880</v>
      </c>
      <c r="S2692" s="6" t="s">
        <v>1851</v>
      </c>
      <c r="T2692" s="4">
        <f>VLOOKUP(B2692,meanLDage!$B$3:$E$3145,4,FALSE)</f>
        <v>3</v>
      </c>
      <c r="U2692" s="32">
        <f>VLOOKUP(B2692,meanLDage!$B$3:$E$3145,2,FALSE)</f>
        <v>10.522418391877908</v>
      </c>
      <c r="V2692" s="4" t="str">
        <f t="shared" si="295"/>
        <v>48_L_178011000_0_3_2</v>
      </c>
      <c r="W2692" s="4">
        <v>48309</v>
      </c>
      <c r="X2692" s="6"/>
      <c r="Y2692" s="8">
        <f t="shared" si="296"/>
        <v>48309</v>
      </c>
      <c r="Z2692" s="6" t="b">
        <f t="shared" si="294"/>
        <v>1</v>
      </c>
      <c r="AA2692" s="6">
        <f t="shared" si="297"/>
        <v>48309</v>
      </c>
      <c r="AB2692" s="4">
        <f t="shared" si="298"/>
        <v>3</v>
      </c>
      <c r="AC2692" s="32">
        <f t="shared" si="299"/>
        <v>10.522418391877908</v>
      </c>
      <c r="AD2692" s="4">
        <f>VLOOKUP($B2692,meanLDage!$Z$3:$AC$3145,4,FALSE)</f>
        <v>3</v>
      </c>
      <c r="AE2692" s="32">
        <f>VLOOKUP($B2692,meanLDage!$Z$3:$AC$3145,2,FALSE)</f>
        <v>9.9946915593905299</v>
      </c>
      <c r="AF2692" s="6">
        <f>VLOOKUP(V2692,'2017 rep county selection'!$A$1:$C$281,3,FALSE)</f>
        <v>48309</v>
      </c>
      <c r="AH2692" s="9">
        <f t="shared" si="300"/>
        <v>48309</v>
      </c>
    </row>
    <row r="2693" spans="1:34" ht="15.75" customHeight="1" x14ac:dyDescent="0.3">
      <c r="A2693" s="4">
        <v>48</v>
      </c>
      <c r="B2693" s="4">
        <v>48405</v>
      </c>
      <c r="C2693" s="6" t="s">
        <v>2298</v>
      </c>
      <c r="D2693" s="6" t="s">
        <v>1621</v>
      </c>
      <c r="E2693" s="4">
        <v>48309</v>
      </c>
      <c r="F2693" s="4">
        <v>48309</v>
      </c>
      <c r="G2693" s="4">
        <v>48309</v>
      </c>
      <c r="H2693" s="37">
        <v>118607847</v>
      </c>
      <c r="I2693" s="37">
        <v>109421296.73304699</v>
      </c>
      <c r="J2693" s="37">
        <v>117979510.242569</v>
      </c>
      <c r="K2693" s="4" t="str">
        <f>VLOOKUP(B2693,altitude!$B$3:$E$3232,4)</f>
        <v>L</v>
      </c>
      <c r="L2693" s="4">
        <f>VLOOKUP(B2693,fuelregion!$C$5:$D$3233,2,FALSE)</f>
        <v>178011000</v>
      </c>
      <c r="M2693" s="4">
        <f>VLOOKUP(B2693,fuelregion!$H$5:$I$3113,2,FALSE)</f>
        <v>178011000</v>
      </c>
      <c r="N2693" s="4">
        <f>VLOOKUP(B2693,imbin!$B$4:$D$3233,2,FALSE)</f>
        <v>0</v>
      </c>
      <c r="O2693" s="4" t="str">
        <f>VLOOKUP(B2693,imbin!$B$4:$D$3233,3,FALSE)</f>
        <v>Submittal</v>
      </c>
      <c r="P2693" s="4">
        <f>IF(ISNA(VLOOKUP(B2693,rampbin!$B$4:$G$1697,6,FALSE)),2,VLOOKUP(B2693,rampbin!$B$4:$G$1697,6,FALSE))</f>
        <v>2</v>
      </c>
      <c r="Q2693" s="4" t="str">
        <f>IF(ISNA(VLOOKUP(B2693,rampbin!$B$4:$G$1697,5,FALSE)),"MOVES",VLOOKUP(B2693,rampbin!$B$4:$G$1697,5,FALSE))</f>
        <v>MOVES</v>
      </c>
      <c r="R2693" s="4" t="s">
        <v>1880</v>
      </c>
      <c r="S2693" s="6" t="s">
        <v>1851</v>
      </c>
      <c r="T2693" s="4">
        <f>VLOOKUP(B2693,meanLDage!$B$3:$E$3145,4,FALSE)</f>
        <v>4</v>
      </c>
      <c r="U2693" s="32">
        <f>VLOOKUP(B2693,meanLDage!$B$3:$E$3145,2,FALSE)</f>
        <v>11.142446043849144</v>
      </c>
      <c r="V2693" s="4" t="str">
        <f t="shared" si="295"/>
        <v>48_L_178011000_0_3_2</v>
      </c>
      <c r="W2693" s="4">
        <v>48217</v>
      </c>
      <c r="X2693" s="6"/>
      <c r="Y2693" s="8">
        <f t="shared" si="296"/>
        <v>48217</v>
      </c>
      <c r="Z2693" s="6" t="b">
        <f t="shared" si="294"/>
        <v>0</v>
      </c>
      <c r="AA2693" s="6">
        <f t="shared" si="297"/>
        <v>48309</v>
      </c>
      <c r="AB2693" s="4">
        <f t="shared" si="298"/>
        <v>4</v>
      </c>
      <c r="AC2693" s="32">
        <f t="shared" si="299"/>
        <v>11.142446043849144</v>
      </c>
      <c r="AD2693" s="4">
        <f>VLOOKUP($B2693,meanLDage!$Z$3:$AC$3145,4,FALSE)</f>
        <v>3</v>
      </c>
      <c r="AE2693" s="32">
        <f>VLOOKUP($B2693,meanLDage!$Z$3:$AC$3145,2,FALSE)</f>
        <v>10.53500913630287</v>
      </c>
      <c r="AF2693" s="6">
        <f>VLOOKUP(V2693,'2017 rep county selection'!$A$1:$C$281,3,FALSE)</f>
        <v>48309</v>
      </c>
      <c r="AH2693" s="9">
        <f t="shared" si="300"/>
        <v>48309</v>
      </c>
    </row>
    <row r="2694" spans="1:34" ht="15.75" customHeight="1" x14ac:dyDescent="0.3">
      <c r="A2694" s="4">
        <v>48</v>
      </c>
      <c r="B2694" s="4">
        <v>48407</v>
      </c>
      <c r="C2694" s="6" t="s">
        <v>2298</v>
      </c>
      <c r="D2694" s="6" t="s">
        <v>1622</v>
      </c>
      <c r="E2694" s="4">
        <v>48309</v>
      </c>
      <c r="F2694" s="4">
        <v>48309</v>
      </c>
      <c r="G2694" s="4">
        <v>48309</v>
      </c>
      <c r="H2694" s="37">
        <v>317255737</v>
      </c>
      <c r="I2694" s="37">
        <v>293246042.17997998</v>
      </c>
      <c r="J2694" s="37">
        <v>316181817.16456997</v>
      </c>
      <c r="K2694" s="4" t="str">
        <f>VLOOKUP(B2694,altitude!$B$3:$E$3232,4)</f>
        <v>L</v>
      </c>
      <c r="L2694" s="4">
        <f>VLOOKUP(B2694,fuelregion!$C$5:$D$3233,2,FALSE)</f>
        <v>178011000</v>
      </c>
      <c r="M2694" s="4">
        <f>VLOOKUP(B2694,fuelregion!$H$5:$I$3113,2,FALSE)</f>
        <v>178011000</v>
      </c>
      <c r="N2694" s="4">
        <f>VLOOKUP(B2694,imbin!$B$4:$D$3233,2,FALSE)</f>
        <v>0</v>
      </c>
      <c r="O2694" s="4" t="str">
        <f>VLOOKUP(B2694,imbin!$B$4:$D$3233,3,FALSE)</f>
        <v>Submittal</v>
      </c>
      <c r="P2694" s="4">
        <f>IF(ISNA(VLOOKUP(B2694,rampbin!$B$4:$G$1697,6,FALSE)),2,VLOOKUP(B2694,rampbin!$B$4:$G$1697,6,FALSE))</f>
        <v>2</v>
      </c>
      <c r="Q2694" s="4" t="str">
        <f>IF(ISNA(VLOOKUP(B2694,rampbin!$B$4:$G$1697,5,FALSE)),"MOVES",VLOOKUP(B2694,rampbin!$B$4:$G$1697,5,FALSE))</f>
        <v>MOVES</v>
      </c>
      <c r="R2694" s="4" t="s">
        <v>1880</v>
      </c>
      <c r="S2694" s="6" t="s">
        <v>1851</v>
      </c>
      <c r="T2694" s="4">
        <f>VLOOKUP(B2694,meanLDage!$B$3:$E$3145,4,FALSE)</f>
        <v>3</v>
      </c>
      <c r="U2694" s="32">
        <f>VLOOKUP(B2694,meanLDage!$B$3:$E$3145,2,FALSE)</f>
        <v>10.903124730587349</v>
      </c>
      <c r="V2694" s="4" t="str">
        <f t="shared" si="295"/>
        <v>48_L_178011000_0_3_2</v>
      </c>
      <c r="W2694" s="4">
        <v>48309</v>
      </c>
      <c r="X2694" s="6"/>
      <c r="Y2694" s="8">
        <f t="shared" si="296"/>
        <v>48309</v>
      </c>
      <c r="Z2694" s="6" t="b">
        <f t="shared" si="294"/>
        <v>1</v>
      </c>
      <c r="AA2694" s="6">
        <f t="shared" si="297"/>
        <v>48309</v>
      </c>
      <c r="AB2694" s="4">
        <f t="shared" si="298"/>
        <v>3</v>
      </c>
      <c r="AC2694" s="32">
        <f t="shared" si="299"/>
        <v>10.903124730587349</v>
      </c>
      <c r="AD2694" s="4">
        <f>VLOOKUP($B2694,meanLDage!$Z$3:$AC$3145,4,FALSE)</f>
        <v>3</v>
      </c>
      <c r="AE2694" s="32">
        <f>VLOOKUP($B2694,meanLDage!$Z$3:$AC$3145,2,FALSE)</f>
        <v>10.341894516281496</v>
      </c>
      <c r="AF2694" s="6">
        <f>VLOOKUP(V2694,'2017 rep county selection'!$A$1:$C$281,3,FALSE)</f>
        <v>48309</v>
      </c>
      <c r="AH2694" s="9">
        <f t="shared" si="300"/>
        <v>48309</v>
      </c>
    </row>
    <row r="2695" spans="1:34" ht="15.75" customHeight="1" x14ac:dyDescent="0.3">
      <c r="A2695" s="4">
        <v>48</v>
      </c>
      <c r="B2695" s="4">
        <v>48409</v>
      </c>
      <c r="C2695" s="6" t="s">
        <v>2298</v>
      </c>
      <c r="D2695" s="6" t="s">
        <v>1623</v>
      </c>
      <c r="E2695" s="4">
        <v>48355</v>
      </c>
      <c r="F2695" s="4">
        <v>48355</v>
      </c>
      <c r="G2695" s="4">
        <v>48355</v>
      </c>
      <c r="H2695" s="37">
        <v>852253256</v>
      </c>
      <c r="I2695" s="37">
        <v>803278746.29086602</v>
      </c>
      <c r="J2695" s="37">
        <v>866105921.84416294</v>
      </c>
      <c r="K2695" s="4" t="str">
        <f>VLOOKUP(B2695,altitude!$B$3:$E$3232,4)</f>
        <v>L</v>
      </c>
      <c r="L2695" s="4">
        <f>VLOOKUP(B2695,fuelregion!$C$5:$D$3233,2,FALSE)</f>
        <v>178011000</v>
      </c>
      <c r="M2695" s="4">
        <f>VLOOKUP(B2695,fuelregion!$H$5:$I$3113,2,FALSE)</f>
        <v>178011000</v>
      </c>
      <c r="N2695" s="4">
        <f>VLOOKUP(B2695,imbin!$B$4:$D$3233,2,FALSE)</f>
        <v>0</v>
      </c>
      <c r="O2695" s="4" t="str">
        <f>VLOOKUP(B2695,imbin!$B$4:$D$3233,3,FALSE)</f>
        <v>Submittal</v>
      </c>
      <c r="P2695" s="4">
        <f>IF(ISNA(VLOOKUP(B2695,rampbin!$B$4:$G$1697,6,FALSE)),2,VLOOKUP(B2695,rampbin!$B$4:$G$1697,6,FALSE))</f>
        <v>2</v>
      </c>
      <c r="Q2695" s="4" t="str">
        <f>IF(ISNA(VLOOKUP(B2695,rampbin!$B$4:$G$1697,5,FALSE)),"MOVES",VLOOKUP(B2695,rampbin!$B$4:$G$1697,5,FALSE))</f>
        <v>MOVES</v>
      </c>
      <c r="R2695" s="4" t="s">
        <v>1877</v>
      </c>
      <c r="S2695" s="6" t="s">
        <v>2177</v>
      </c>
      <c r="T2695" s="4">
        <f>VLOOKUP(B2695,meanLDage!$B$3:$E$3145,4,FALSE)</f>
        <v>2</v>
      </c>
      <c r="U2695" s="32">
        <f>VLOOKUP(B2695,meanLDage!$B$3:$E$3145,2,FALSE)</f>
        <v>8.947293089606239</v>
      </c>
      <c r="V2695" s="4" t="str">
        <f t="shared" si="295"/>
        <v>48_L_178011000_0_2_2</v>
      </c>
      <c r="W2695" s="4">
        <v>48029</v>
      </c>
      <c r="X2695" s="6"/>
      <c r="Y2695" s="8">
        <f t="shared" si="296"/>
        <v>48029</v>
      </c>
      <c r="Z2695" s="6" t="b">
        <f t="shared" si="294"/>
        <v>0</v>
      </c>
      <c r="AA2695" s="6">
        <f t="shared" si="297"/>
        <v>48355</v>
      </c>
      <c r="AB2695" s="4">
        <f t="shared" si="298"/>
        <v>2</v>
      </c>
      <c r="AC2695" s="32">
        <f t="shared" si="299"/>
        <v>8.947293089606239</v>
      </c>
      <c r="AD2695" s="4">
        <f>VLOOKUP($B2695,meanLDage!$Z$3:$AC$3145,4,FALSE)</f>
        <v>2</v>
      </c>
      <c r="AE2695" s="32">
        <f>VLOOKUP($B2695,meanLDage!$Z$3:$AC$3145,2,FALSE)</f>
        <v>8.4957361914568175</v>
      </c>
      <c r="AF2695" s="6">
        <f>VLOOKUP(V2695,'2017 rep county selection'!$A$1:$C$281,3,FALSE)</f>
        <v>48029</v>
      </c>
      <c r="AH2695" s="9">
        <f t="shared" si="300"/>
        <v>48029</v>
      </c>
    </row>
    <row r="2696" spans="1:34" ht="15.75" customHeight="1" x14ac:dyDescent="0.3">
      <c r="A2696" s="4">
        <v>48</v>
      </c>
      <c r="B2696" s="4">
        <v>48411</v>
      </c>
      <c r="C2696" s="6" t="s">
        <v>2298</v>
      </c>
      <c r="D2696" s="6" t="s">
        <v>1624</v>
      </c>
      <c r="E2696" s="4">
        <v>48303</v>
      </c>
      <c r="F2696" s="4">
        <v>48303</v>
      </c>
      <c r="G2696" s="4">
        <v>48303</v>
      </c>
      <c r="H2696" s="37">
        <v>73226845</v>
      </c>
      <c r="I2696" s="37">
        <v>64353888.051523499</v>
      </c>
      <c r="J2696" s="37">
        <v>69387225.533287093</v>
      </c>
      <c r="K2696" s="4" t="str">
        <f>VLOOKUP(B2696,altitude!$B$3:$E$3232,4)</f>
        <v>L</v>
      </c>
      <c r="L2696" s="4">
        <f>VLOOKUP(B2696,fuelregion!$C$5:$D$3233,2,FALSE)</f>
        <v>300001000</v>
      </c>
      <c r="M2696" s="4">
        <f>VLOOKUP(B2696,fuelregion!$H$5:$I$3113,2,FALSE)</f>
        <v>300001000</v>
      </c>
      <c r="N2696" s="4">
        <f>VLOOKUP(B2696,imbin!$B$4:$D$3233,2,FALSE)</f>
        <v>0</v>
      </c>
      <c r="O2696" s="4" t="str">
        <f>VLOOKUP(B2696,imbin!$B$4:$D$3233,3,FALSE)</f>
        <v>Submittal</v>
      </c>
      <c r="P2696" s="4">
        <f>IF(ISNA(VLOOKUP(B2696,rampbin!$B$4:$G$1697,6,FALSE)),2,VLOOKUP(B2696,rampbin!$B$4:$G$1697,6,FALSE))</f>
        <v>2</v>
      </c>
      <c r="Q2696" s="4" t="str">
        <f>IF(ISNA(VLOOKUP(B2696,rampbin!$B$4:$G$1697,5,FALSE)),"MOVES",VLOOKUP(B2696,rampbin!$B$4:$G$1697,5,FALSE))</f>
        <v>MOVES</v>
      </c>
      <c r="R2696" s="4" t="s">
        <v>1880</v>
      </c>
      <c r="S2696" s="6" t="s">
        <v>1851</v>
      </c>
      <c r="T2696" s="4">
        <f>VLOOKUP(B2696,meanLDage!$B$3:$E$3145,4,FALSE)</f>
        <v>4</v>
      </c>
      <c r="U2696" s="32">
        <f>VLOOKUP(B2696,meanLDage!$B$3:$E$3145,2,FALSE)</f>
        <v>11.316049872650327</v>
      </c>
      <c r="V2696" s="4" t="str">
        <f t="shared" si="295"/>
        <v>48_L_300001000_0_3_2</v>
      </c>
      <c r="W2696" s="4">
        <v>48375</v>
      </c>
      <c r="X2696" s="6"/>
      <c r="Y2696" s="8">
        <f t="shared" si="296"/>
        <v>48375</v>
      </c>
      <c r="Z2696" s="6" t="b">
        <f t="shared" si="294"/>
        <v>0</v>
      </c>
      <c r="AA2696" s="6">
        <f t="shared" si="297"/>
        <v>48303</v>
      </c>
      <c r="AB2696" s="4">
        <f t="shared" si="298"/>
        <v>4</v>
      </c>
      <c r="AC2696" s="32">
        <f t="shared" si="299"/>
        <v>11.316049872650327</v>
      </c>
      <c r="AD2696" s="4">
        <f>VLOOKUP($B2696,meanLDage!$Z$3:$AC$3145,4,FALSE)</f>
        <v>3</v>
      </c>
      <c r="AE2696" s="32">
        <f>VLOOKUP($B2696,meanLDage!$Z$3:$AC$3145,2,FALSE)</f>
        <v>10.803217213677412</v>
      </c>
      <c r="AF2696" s="6">
        <f>VLOOKUP(V2696,'2017 rep county selection'!$A$1:$C$281,3,FALSE)</f>
        <v>48479</v>
      </c>
      <c r="AH2696" s="9">
        <f t="shared" si="300"/>
        <v>48479</v>
      </c>
    </row>
    <row r="2697" spans="1:34" ht="15.75" customHeight="1" x14ac:dyDescent="0.3">
      <c r="A2697" s="4">
        <v>48</v>
      </c>
      <c r="B2697" s="4">
        <v>48413</v>
      </c>
      <c r="C2697" s="6" t="s">
        <v>2298</v>
      </c>
      <c r="D2697" s="6" t="s">
        <v>1625</v>
      </c>
      <c r="E2697" s="4">
        <v>48303</v>
      </c>
      <c r="F2697" s="4">
        <v>48303</v>
      </c>
      <c r="G2697" s="4">
        <v>48303</v>
      </c>
      <c r="H2697" s="37">
        <v>62509149</v>
      </c>
      <c r="I2697" s="37">
        <v>54208542.520954199</v>
      </c>
      <c r="J2697" s="37">
        <v>58448377.862694003</v>
      </c>
      <c r="K2697" s="4" t="str">
        <f>VLOOKUP(B2697,altitude!$B$3:$E$3232,4)</f>
        <v>L</v>
      </c>
      <c r="L2697" s="4">
        <f>VLOOKUP(B2697,fuelregion!$C$5:$D$3233,2,FALSE)</f>
        <v>300001000</v>
      </c>
      <c r="M2697" s="4">
        <f>VLOOKUP(B2697,fuelregion!$H$5:$I$3113,2,FALSE)</f>
        <v>300001000</v>
      </c>
      <c r="N2697" s="4">
        <f>VLOOKUP(B2697,imbin!$B$4:$D$3233,2,FALSE)</f>
        <v>0</v>
      </c>
      <c r="O2697" s="4" t="str">
        <f>VLOOKUP(B2697,imbin!$B$4:$D$3233,3,FALSE)</f>
        <v>Submittal</v>
      </c>
      <c r="P2697" s="4">
        <f>IF(ISNA(VLOOKUP(B2697,rampbin!$B$4:$G$1697,6,FALSE)),2,VLOOKUP(B2697,rampbin!$B$4:$G$1697,6,FALSE))</f>
        <v>2</v>
      </c>
      <c r="Q2697" s="4" t="str">
        <f>IF(ISNA(VLOOKUP(B2697,rampbin!$B$4:$G$1697,5,FALSE)),"MOVES",VLOOKUP(B2697,rampbin!$B$4:$G$1697,5,FALSE))</f>
        <v>MOVES</v>
      </c>
      <c r="R2697" s="4" t="s">
        <v>1880</v>
      </c>
      <c r="S2697" s="6" t="s">
        <v>1851</v>
      </c>
      <c r="T2697" s="4">
        <f>VLOOKUP(B2697,meanLDage!$B$3:$E$3145,4,FALSE)</f>
        <v>3</v>
      </c>
      <c r="U2697" s="32">
        <f>VLOOKUP(B2697,meanLDage!$B$3:$E$3145,2,FALSE)</f>
        <v>10.675270606537147</v>
      </c>
      <c r="V2697" s="4" t="str">
        <f t="shared" si="295"/>
        <v>48_L_300001000_0_3_2</v>
      </c>
      <c r="W2697" s="4">
        <v>48303</v>
      </c>
      <c r="X2697" s="6"/>
      <c r="Y2697" s="8">
        <f t="shared" si="296"/>
        <v>48303</v>
      </c>
      <c r="Z2697" s="6" t="b">
        <f t="shared" si="294"/>
        <v>1</v>
      </c>
      <c r="AA2697" s="6">
        <f t="shared" si="297"/>
        <v>48303</v>
      </c>
      <c r="AB2697" s="4">
        <f t="shared" si="298"/>
        <v>3</v>
      </c>
      <c r="AC2697" s="32">
        <f t="shared" si="299"/>
        <v>10.675270606537147</v>
      </c>
      <c r="AD2697" s="4">
        <f>VLOOKUP($B2697,meanLDage!$Z$3:$AC$3145,4,FALSE)</f>
        <v>3</v>
      </c>
      <c r="AE2697" s="32">
        <f>VLOOKUP($B2697,meanLDage!$Z$3:$AC$3145,2,FALSE)</f>
        <v>10.131170307984462</v>
      </c>
      <c r="AF2697" s="6">
        <f>VLOOKUP(V2697,'2017 rep county selection'!$A$1:$C$281,3,FALSE)</f>
        <v>48479</v>
      </c>
      <c r="AH2697" s="9">
        <f t="shared" si="300"/>
        <v>48479</v>
      </c>
    </row>
    <row r="2698" spans="1:34" ht="15.75" customHeight="1" x14ac:dyDescent="0.3">
      <c r="A2698" s="4">
        <v>48</v>
      </c>
      <c r="B2698" s="4">
        <v>48415</v>
      </c>
      <c r="C2698" s="6" t="s">
        <v>2298</v>
      </c>
      <c r="D2698" s="6" t="s">
        <v>1626</v>
      </c>
      <c r="E2698" s="4">
        <v>48479</v>
      </c>
      <c r="F2698" s="4">
        <v>48479</v>
      </c>
      <c r="G2698" s="4">
        <v>48479</v>
      </c>
      <c r="H2698" s="37">
        <v>281813958</v>
      </c>
      <c r="I2698" s="37">
        <v>243655931.41417301</v>
      </c>
      <c r="J2698" s="37">
        <v>262713094.383477</v>
      </c>
      <c r="K2698" s="4" t="str">
        <f>VLOOKUP(B2698,altitude!$B$3:$E$3232,4)</f>
        <v>L</v>
      </c>
      <c r="L2698" s="4">
        <f>VLOOKUP(B2698,fuelregion!$C$5:$D$3233,2,FALSE)</f>
        <v>300001000</v>
      </c>
      <c r="M2698" s="4">
        <f>VLOOKUP(B2698,fuelregion!$H$5:$I$3113,2,FALSE)</f>
        <v>300001000</v>
      </c>
      <c r="N2698" s="4">
        <f>VLOOKUP(B2698,imbin!$B$4:$D$3233,2,FALSE)</f>
        <v>0</v>
      </c>
      <c r="O2698" s="4" t="str">
        <f>VLOOKUP(B2698,imbin!$B$4:$D$3233,3,FALSE)</f>
        <v>Submittal</v>
      </c>
      <c r="P2698" s="4">
        <f>IF(ISNA(VLOOKUP(B2698,rampbin!$B$4:$G$1697,6,FALSE)),2,VLOOKUP(B2698,rampbin!$B$4:$G$1697,6,FALSE))</f>
        <v>2</v>
      </c>
      <c r="Q2698" s="4" t="str">
        <f>IF(ISNA(VLOOKUP(B2698,rampbin!$B$4:$G$1697,5,FALSE)),"MOVES",VLOOKUP(B2698,rampbin!$B$4:$G$1697,5,FALSE))</f>
        <v>MOVES</v>
      </c>
      <c r="R2698" s="4" t="s">
        <v>1880</v>
      </c>
      <c r="S2698" s="6" t="s">
        <v>1851</v>
      </c>
      <c r="T2698" s="4">
        <f>VLOOKUP(B2698,meanLDage!$B$3:$E$3145,4,FALSE)</f>
        <v>3</v>
      </c>
      <c r="U2698" s="32">
        <f>VLOOKUP(B2698,meanLDage!$B$3:$E$3145,2,FALSE)</f>
        <v>9.6594253690130181</v>
      </c>
      <c r="V2698" s="4" t="str">
        <f t="shared" si="295"/>
        <v>48_L_300001000_0_3_2</v>
      </c>
      <c r="W2698" s="4">
        <v>48303</v>
      </c>
      <c r="X2698" s="6"/>
      <c r="Y2698" s="8">
        <f t="shared" si="296"/>
        <v>48303</v>
      </c>
      <c r="Z2698" s="6" t="b">
        <f t="shared" si="294"/>
        <v>0</v>
      </c>
      <c r="AA2698" s="6">
        <f t="shared" si="297"/>
        <v>48479</v>
      </c>
      <c r="AB2698" s="4">
        <f t="shared" si="298"/>
        <v>3</v>
      </c>
      <c r="AC2698" s="32">
        <f t="shared" si="299"/>
        <v>9.6594253690130181</v>
      </c>
      <c r="AD2698" s="4">
        <f>VLOOKUP($B2698,meanLDage!$Z$3:$AC$3145,4,FALSE)</f>
        <v>3</v>
      </c>
      <c r="AE2698" s="32">
        <f>VLOOKUP($B2698,meanLDage!$Z$3:$AC$3145,2,FALSE)</f>
        <v>9.0170267414819705</v>
      </c>
      <c r="AF2698" s="6">
        <f>VLOOKUP(V2698,'2017 rep county selection'!$A$1:$C$281,3,FALSE)</f>
        <v>48479</v>
      </c>
      <c r="AH2698" s="9">
        <f t="shared" si="300"/>
        <v>48479</v>
      </c>
    </row>
    <row r="2699" spans="1:34" ht="15.75" customHeight="1" x14ac:dyDescent="0.3">
      <c r="A2699" s="4">
        <v>48</v>
      </c>
      <c r="B2699" s="4">
        <v>48417</v>
      </c>
      <c r="C2699" s="6" t="s">
        <v>2298</v>
      </c>
      <c r="D2699" s="6" t="s">
        <v>1627</v>
      </c>
      <c r="E2699" s="4">
        <v>48479</v>
      </c>
      <c r="F2699" s="4">
        <v>48479</v>
      </c>
      <c r="G2699" s="4">
        <v>48479</v>
      </c>
      <c r="H2699" s="37">
        <v>74820897</v>
      </c>
      <c r="I2699" s="37">
        <v>64726586.298000097</v>
      </c>
      <c r="J2699" s="37">
        <v>69789073.782925799</v>
      </c>
      <c r="K2699" s="4" t="str">
        <f>VLOOKUP(B2699,altitude!$B$3:$E$3232,4)</f>
        <v>L</v>
      </c>
      <c r="L2699" s="4">
        <f>VLOOKUP(B2699,fuelregion!$C$5:$D$3233,2,FALSE)</f>
        <v>300001000</v>
      </c>
      <c r="M2699" s="4">
        <f>VLOOKUP(B2699,fuelregion!$H$5:$I$3113,2,FALSE)</f>
        <v>300001000</v>
      </c>
      <c r="N2699" s="4">
        <f>VLOOKUP(B2699,imbin!$B$4:$D$3233,2,FALSE)</f>
        <v>0</v>
      </c>
      <c r="O2699" s="4" t="str">
        <f>VLOOKUP(B2699,imbin!$B$4:$D$3233,3,FALSE)</f>
        <v>Submittal</v>
      </c>
      <c r="P2699" s="4">
        <f>IF(ISNA(VLOOKUP(B2699,rampbin!$B$4:$G$1697,6,FALSE)),2,VLOOKUP(B2699,rampbin!$B$4:$G$1697,6,FALSE))</f>
        <v>2</v>
      </c>
      <c r="Q2699" s="4" t="str">
        <f>IF(ISNA(VLOOKUP(B2699,rampbin!$B$4:$G$1697,5,FALSE)),"MOVES",VLOOKUP(B2699,rampbin!$B$4:$G$1697,5,FALSE))</f>
        <v>MOVES</v>
      </c>
      <c r="R2699" s="4" t="s">
        <v>1880</v>
      </c>
      <c r="S2699" s="6" t="s">
        <v>1851</v>
      </c>
      <c r="T2699" s="4">
        <f>VLOOKUP(B2699,meanLDage!$B$3:$E$3145,4,FALSE)</f>
        <v>3</v>
      </c>
      <c r="U2699" s="32">
        <f>VLOOKUP(B2699,meanLDage!$B$3:$E$3145,2,FALSE)</f>
        <v>10.717174856864727</v>
      </c>
      <c r="V2699" s="4" t="str">
        <f t="shared" si="295"/>
        <v>48_L_300001000_0_3_2</v>
      </c>
      <c r="W2699" s="4">
        <v>48303</v>
      </c>
      <c r="X2699" s="6"/>
      <c r="Y2699" s="8">
        <f t="shared" si="296"/>
        <v>48303</v>
      </c>
      <c r="Z2699" s="6" t="b">
        <f t="shared" si="294"/>
        <v>0</v>
      </c>
      <c r="AA2699" s="6">
        <f t="shared" si="297"/>
        <v>48479</v>
      </c>
      <c r="AB2699" s="4">
        <f t="shared" si="298"/>
        <v>3</v>
      </c>
      <c r="AC2699" s="32">
        <f t="shared" si="299"/>
        <v>10.717174856864727</v>
      </c>
      <c r="AD2699" s="4">
        <f>VLOOKUP($B2699,meanLDage!$Z$3:$AC$3145,4,FALSE)</f>
        <v>3</v>
      </c>
      <c r="AE2699" s="32">
        <f>VLOOKUP($B2699,meanLDage!$Z$3:$AC$3145,2,FALSE)</f>
        <v>9.9366268996481448</v>
      </c>
      <c r="AF2699" s="6">
        <f>VLOOKUP(V2699,'2017 rep county selection'!$A$1:$C$281,3,FALSE)</f>
        <v>48479</v>
      </c>
      <c r="AH2699" s="9">
        <f t="shared" si="300"/>
        <v>48479</v>
      </c>
    </row>
    <row r="2700" spans="1:34" ht="15.75" customHeight="1" x14ac:dyDescent="0.3">
      <c r="A2700" s="4">
        <v>48</v>
      </c>
      <c r="B2700" s="4">
        <v>48419</v>
      </c>
      <c r="C2700" s="6" t="s">
        <v>2298</v>
      </c>
      <c r="D2700" s="6" t="s">
        <v>65</v>
      </c>
      <c r="E2700" s="4">
        <v>48309</v>
      </c>
      <c r="F2700" s="4">
        <v>48309</v>
      </c>
      <c r="G2700" s="4">
        <v>48309</v>
      </c>
      <c r="H2700" s="37">
        <v>337701413</v>
      </c>
      <c r="I2700" s="37">
        <v>326279053.83038098</v>
      </c>
      <c r="J2700" s="37">
        <v>351798453.52348202</v>
      </c>
      <c r="K2700" s="4" t="str">
        <f>VLOOKUP(B2700,altitude!$B$3:$E$3232,4)</f>
        <v>L</v>
      </c>
      <c r="L2700" s="4">
        <f>VLOOKUP(B2700,fuelregion!$C$5:$D$3233,2,FALSE)</f>
        <v>178011000</v>
      </c>
      <c r="M2700" s="4">
        <f>VLOOKUP(B2700,fuelregion!$H$5:$I$3113,2,FALSE)</f>
        <v>178011000</v>
      </c>
      <c r="N2700" s="4">
        <f>VLOOKUP(B2700,imbin!$B$4:$D$3233,2,FALSE)</f>
        <v>0</v>
      </c>
      <c r="O2700" s="4" t="str">
        <f>VLOOKUP(B2700,imbin!$B$4:$D$3233,3,FALSE)</f>
        <v>Submittal</v>
      </c>
      <c r="P2700" s="4">
        <f>IF(ISNA(VLOOKUP(B2700,rampbin!$B$4:$G$1697,6,FALSE)),2,VLOOKUP(B2700,rampbin!$B$4:$G$1697,6,FALSE))</f>
        <v>2</v>
      </c>
      <c r="Q2700" s="4" t="str">
        <f>IF(ISNA(VLOOKUP(B2700,rampbin!$B$4:$G$1697,5,FALSE)),"MOVES",VLOOKUP(B2700,rampbin!$B$4:$G$1697,5,FALSE))</f>
        <v>MOVES</v>
      </c>
      <c r="R2700" s="4" t="s">
        <v>1880</v>
      </c>
      <c r="S2700" s="6" t="s">
        <v>1851</v>
      </c>
      <c r="T2700" s="4">
        <f>VLOOKUP(B2700,meanLDage!$B$3:$E$3145,4,FALSE)</f>
        <v>3</v>
      </c>
      <c r="U2700" s="32">
        <f>VLOOKUP(B2700,meanLDage!$B$3:$E$3145,2,FALSE)</f>
        <v>10.678913370602498</v>
      </c>
      <c r="V2700" s="4" t="str">
        <f t="shared" si="295"/>
        <v>48_L_178011000_0_3_2</v>
      </c>
      <c r="W2700" s="4">
        <v>48309</v>
      </c>
      <c r="X2700" s="6"/>
      <c r="Y2700" s="8">
        <f t="shared" si="296"/>
        <v>48309</v>
      </c>
      <c r="Z2700" s="6" t="b">
        <f t="shared" si="294"/>
        <v>1</v>
      </c>
      <c r="AA2700" s="6">
        <f t="shared" si="297"/>
        <v>48309</v>
      </c>
      <c r="AB2700" s="4">
        <f t="shared" si="298"/>
        <v>3</v>
      </c>
      <c r="AC2700" s="32">
        <f t="shared" si="299"/>
        <v>10.678913370602498</v>
      </c>
      <c r="AD2700" s="4">
        <f>VLOOKUP($B2700,meanLDage!$Z$3:$AC$3145,4,FALSE)</f>
        <v>3</v>
      </c>
      <c r="AE2700" s="32">
        <f>VLOOKUP($B2700,meanLDage!$Z$3:$AC$3145,2,FALSE)</f>
        <v>10.124940732572531</v>
      </c>
      <c r="AF2700" s="6">
        <f>VLOOKUP(V2700,'2017 rep county selection'!$A$1:$C$281,3,FALSE)</f>
        <v>48309</v>
      </c>
      <c r="AH2700" s="9">
        <f t="shared" si="300"/>
        <v>48309</v>
      </c>
    </row>
    <row r="2701" spans="1:34" ht="15.75" customHeight="1" x14ac:dyDescent="0.3">
      <c r="A2701" s="4">
        <v>48</v>
      </c>
      <c r="B2701" s="4">
        <v>48421</v>
      </c>
      <c r="C2701" s="6" t="s">
        <v>2298</v>
      </c>
      <c r="D2701" s="6" t="s">
        <v>654</v>
      </c>
      <c r="E2701" s="4">
        <v>48303</v>
      </c>
      <c r="F2701" s="4">
        <v>48303</v>
      </c>
      <c r="G2701" s="4">
        <v>48303</v>
      </c>
      <c r="H2701" s="37">
        <v>93067235</v>
      </c>
      <c r="I2701" s="37">
        <v>80381028.318982601</v>
      </c>
      <c r="J2701" s="37">
        <v>86667903.205277696</v>
      </c>
      <c r="K2701" s="4" t="str">
        <f>VLOOKUP(B2701,altitude!$B$3:$E$3232,4)</f>
        <v>L</v>
      </c>
      <c r="L2701" s="4">
        <f>VLOOKUP(B2701,fuelregion!$C$5:$D$3233,2,FALSE)</f>
        <v>300001000</v>
      </c>
      <c r="M2701" s="4">
        <f>VLOOKUP(B2701,fuelregion!$H$5:$I$3113,2,FALSE)</f>
        <v>300001000</v>
      </c>
      <c r="N2701" s="4">
        <f>VLOOKUP(B2701,imbin!$B$4:$D$3233,2,FALSE)</f>
        <v>0</v>
      </c>
      <c r="O2701" s="4" t="str">
        <f>VLOOKUP(B2701,imbin!$B$4:$D$3233,3,FALSE)</f>
        <v>Submittal</v>
      </c>
      <c r="P2701" s="4">
        <f>IF(ISNA(VLOOKUP(B2701,rampbin!$B$4:$G$1697,6,FALSE)),2,VLOOKUP(B2701,rampbin!$B$4:$G$1697,6,FALSE))</f>
        <v>2</v>
      </c>
      <c r="Q2701" s="4" t="str">
        <f>IF(ISNA(VLOOKUP(B2701,rampbin!$B$4:$G$1697,5,FALSE)),"MOVES",VLOOKUP(B2701,rampbin!$B$4:$G$1697,5,FALSE))</f>
        <v>MOVES</v>
      </c>
      <c r="R2701" s="4" t="s">
        <v>1880</v>
      </c>
      <c r="S2701" s="6" t="s">
        <v>1851</v>
      </c>
      <c r="T2701" s="4">
        <f>VLOOKUP(B2701,meanLDage!$B$3:$E$3145,4,FALSE)</f>
        <v>3</v>
      </c>
      <c r="U2701" s="32">
        <f>VLOOKUP(B2701,meanLDage!$B$3:$E$3145,2,FALSE)</f>
        <v>10.514065334406954</v>
      </c>
      <c r="V2701" s="4" t="str">
        <f t="shared" si="295"/>
        <v>48_L_300001000_0_3_2</v>
      </c>
      <c r="W2701" s="4">
        <v>48303</v>
      </c>
      <c r="X2701" s="6"/>
      <c r="Y2701" s="8">
        <f t="shared" si="296"/>
        <v>48303</v>
      </c>
      <c r="Z2701" s="6" t="b">
        <f t="shared" si="294"/>
        <v>1</v>
      </c>
      <c r="AA2701" s="6">
        <f t="shared" si="297"/>
        <v>48303</v>
      </c>
      <c r="AB2701" s="4">
        <f t="shared" si="298"/>
        <v>3</v>
      </c>
      <c r="AC2701" s="32">
        <f t="shared" si="299"/>
        <v>10.514065334406954</v>
      </c>
      <c r="AD2701" s="4">
        <f>VLOOKUP($B2701,meanLDage!$Z$3:$AC$3145,4,FALSE)</f>
        <v>3</v>
      </c>
      <c r="AE2701" s="32">
        <f>VLOOKUP($B2701,meanLDage!$Z$3:$AC$3145,2,FALSE)</f>
        <v>10.03294957104486</v>
      </c>
      <c r="AF2701" s="6">
        <f>VLOOKUP(V2701,'2017 rep county selection'!$A$1:$C$281,3,FALSE)</f>
        <v>48479</v>
      </c>
      <c r="AH2701" s="9">
        <f t="shared" si="300"/>
        <v>48479</v>
      </c>
    </row>
    <row r="2702" spans="1:34" ht="15.75" customHeight="1" x14ac:dyDescent="0.3">
      <c r="A2702" s="4">
        <v>48</v>
      </c>
      <c r="B2702" s="4">
        <v>48423</v>
      </c>
      <c r="C2702" s="6" t="s">
        <v>2298</v>
      </c>
      <c r="D2702" s="6" t="s">
        <v>655</v>
      </c>
      <c r="E2702" s="4">
        <v>48423</v>
      </c>
      <c r="F2702" s="4">
        <v>48423</v>
      </c>
      <c r="G2702" s="4">
        <v>48423</v>
      </c>
      <c r="H2702" s="37">
        <v>2411205314</v>
      </c>
      <c r="I2702" s="37">
        <v>2310054121.2433</v>
      </c>
      <c r="J2702" s="37">
        <v>2490731347.5369</v>
      </c>
      <c r="K2702" s="4" t="str">
        <f>VLOOKUP(B2702,altitude!$B$3:$E$3232,4)</f>
        <v>L</v>
      </c>
      <c r="L2702" s="4">
        <f>VLOOKUP(B2702,fuelregion!$C$5:$D$3233,2,FALSE)</f>
        <v>178011000</v>
      </c>
      <c r="M2702" s="4">
        <f>VLOOKUP(B2702,fuelregion!$H$5:$I$3113,2,FALSE)</f>
        <v>178011000</v>
      </c>
      <c r="N2702" s="4">
        <f>VLOOKUP(B2702,imbin!$B$4:$D$3233,2,FALSE)</f>
        <v>0</v>
      </c>
      <c r="O2702" s="4" t="str">
        <f>VLOOKUP(B2702,imbin!$B$4:$D$3233,3,FALSE)</f>
        <v>Submittal</v>
      </c>
      <c r="P2702" s="4">
        <f>IF(ISNA(VLOOKUP(B2702,rampbin!$B$4:$G$1697,6,FALSE)),2,VLOOKUP(B2702,rampbin!$B$4:$G$1697,6,FALSE))</f>
        <v>2</v>
      </c>
      <c r="Q2702" s="4" t="str">
        <f>IF(ISNA(VLOOKUP(B2702,rampbin!$B$4:$G$1697,5,FALSE)),"MOVES",VLOOKUP(B2702,rampbin!$B$4:$G$1697,5,FALSE))</f>
        <v>MOVES</v>
      </c>
      <c r="R2702" s="4" t="s">
        <v>1877</v>
      </c>
      <c r="S2702" s="6" t="s">
        <v>2199</v>
      </c>
      <c r="T2702" s="4">
        <f>VLOOKUP(B2702,meanLDage!$B$3:$E$3145,4,FALSE)</f>
        <v>3</v>
      </c>
      <c r="U2702" s="32">
        <f>VLOOKUP(B2702,meanLDage!$B$3:$E$3145,2,FALSE)</f>
        <v>9.8800781334526153</v>
      </c>
      <c r="V2702" s="4" t="str">
        <f t="shared" si="295"/>
        <v>48_L_178011000_0_3_2</v>
      </c>
      <c r="W2702" s="4">
        <v>48309</v>
      </c>
      <c r="X2702" s="6"/>
      <c r="Y2702" s="8">
        <f t="shared" si="296"/>
        <v>48309</v>
      </c>
      <c r="Z2702" s="6" t="b">
        <f t="shared" si="294"/>
        <v>0</v>
      </c>
      <c r="AA2702" s="6">
        <f t="shared" si="297"/>
        <v>48423</v>
      </c>
      <c r="AB2702" s="4">
        <f t="shared" si="298"/>
        <v>3</v>
      </c>
      <c r="AC2702" s="32">
        <f t="shared" si="299"/>
        <v>9.8800781334526153</v>
      </c>
      <c r="AD2702" s="4">
        <f>VLOOKUP($B2702,meanLDage!$Z$3:$AC$3145,4,FALSE)</f>
        <v>3</v>
      </c>
      <c r="AE2702" s="32">
        <f>VLOOKUP($B2702,meanLDage!$Z$3:$AC$3145,2,FALSE)</f>
        <v>9.3365279186437977</v>
      </c>
      <c r="AF2702" s="6">
        <f>VLOOKUP(V2702,'2017 rep county selection'!$A$1:$C$281,3,FALSE)</f>
        <v>48309</v>
      </c>
      <c r="AH2702" s="9">
        <f t="shared" si="300"/>
        <v>48309</v>
      </c>
    </row>
    <row r="2703" spans="1:34" ht="15.75" customHeight="1" x14ac:dyDescent="0.3">
      <c r="A2703" s="4">
        <v>48</v>
      </c>
      <c r="B2703" s="4">
        <v>48425</v>
      </c>
      <c r="C2703" s="6" t="s">
        <v>2298</v>
      </c>
      <c r="D2703" s="6" t="s">
        <v>1628</v>
      </c>
      <c r="E2703" s="4">
        <v>48013</v>
      </c>
      <c r="F2703" s="4">
        <v>48013</v>
      </c>
      <c r="G2703" s="4">
        <v>48013</v>
      </c>
      <c r="H2703" s="37">
        <v>121463189</v>
      </c>
      <c r="I2703" s="37">
        <v>97967371.048271194</v>
      </c>
      <c r="J2703" s="37">
        <v>105629733.892445</v>
      </c>
      <c r="K2703" s="4" t="str">
        <f>VLOOKUP(B2703,altitude!$B$3:$E$3232,4)</f>
        <v>L</v>
      </c>
      <c r="L2703" s="4">
        <f>VLOOKUP(B2703,fuelregion!$C$5:$D$3233,2,FALSE)</f>
        <v>178011000</v>
      </c>
      <c r="M2703" s="4">
        <f>VLOOKUP(B2703,fuelregion!$H$5:$I$3113,2,FALSE)</f>
        <v>178011000</v>
      </c>
      <c r="N2703" s="4">
        <f>VLOOKUP(B2703,imbin!$B$4:$D$3233,2,FALSE)</f>
        <v>0</v>
      </c>
      <c r="O2703" s="4" t="str">
        <f>VLOOKUP(B2703,imbin!$B$4:$D$3233,3,FALSE)</f>
        <v>Submittal</v>
      </c>
      <c r="P2703" s="4">
        <f>IF(ISNA(VLOOKUP(B2703,rampbin!$B$4:$G$1697,6,FALSE)),2,VLOOKUP(B2703,rampbin!$B$4:$G$1697,6,FALSE))</f>
        <v>2</v>
      </c>
      <c r="Q2703" s="4" t="str">
        <f>IF(ISNA(VLOOKUP(B2703,rampbin!$B$4:$G$1697,5,FALSE)),"MOVES",VLOOKUP(B2703,rampbin!$B$4:$G$1697,5,FALSE))</f>
        <v>MOVES</v>
      </c>
      <c r="R2703" s="4" t="s">
        <v>1877</v>
      </c>
      <c r="S2703" s="6" t="s">
        <v>2187</v>
      </c>
      <c r="T2703" s="4">
        <f>VLOOKUP(B2703,meanLDage!$B$3:$E$3145,4,FALSE)</f>
        <v>3</v>
      </c>
      <c r="U2703" s="32">
        <f>VLOOKUP(B2703,meanLDage!$B$3:$E$3145,2,FALSE)</f>
        <v>10.305284501187499</v>
      </c>
      <c r="V2703" s="4" t="str">
        <f t="shared" si="295"/>
        <v>48_L_178011000_0_3_2</v>
      </c>
      <c r="W2703" s="4">
        <v>48309</v>
      </c>
      <c r="X2703" s="6"/>
      <c r="Y2703" s="8">
        <f t="shared" si="296"/>
        <v>48309</v>
      </c>
      <c r="Z2703" s="6" t="b">
        <f t="shared" si="294"/>
        <v>0</v>
      </c>
      <c r="AA2703" s="6">
        <f t="shared" si="297"/>
        <v>48013</v>
      </c>
      <c r="AB2703" s="4">
        <f t="shared" si="298"/>
        <v>3</v>
      </c>
      <c r="AC2703" s="32">
        <f t="shared" si="299"/>
        <v>10.305284501187499</v>
      </c>
      <c r="AD2703" s="4">
        <f>VLOOKUP($B2703,meanLDage!$Z$3:$AC$3145,4,FALSE)</f>
        <v>3</v>
      </c>
      <c r="AE2703" s="32">
        <f>VLOOKUP($B2703,meanLDage!$Z$3:$AC$3145,2,FALSE)</f>
        <v>9.7036224285322348</v>
      </c>
      <c r="AF2703" s="6">
        <f>VLOOKUP(V2703,'2017 rep county selection'!$A$1:$C$281,3,FALSE)</f>
        <v>48309</v>
      </c>
      <c r="AH2703" s="9">
        <f t="shared" si="300"/>
        <v>48309</v>
      </c>
    </row>
    <row r="2704" spans="1:34" ht="15.75" customHeight="1" x14ac:dyDescent="0.3">
      <c r="A2704" s="4">
        <v>48</v>
      </c>
      <c r="B2704" s="4">
        <v>48427</v>
      </c>
      <c r="C2704" s="6" t="s">
        <v>2298</v>
      </c>
      <c r="D2704" s="6" t="s">
        <v>1629</v>
      </c>
      <c r="E2704" s="4">
        <v>48215</v>
      </c>
      <c r="F2704" s="4">
        <v>48215</v>
      </c>
      <c r="G2704" s="4">
        <v>48215</v>
      </c>
      <c r="H2704" s="37">
        <v>473250536</v>
      </c>
      <c r="I2704" s="37">
        <v>443334349.024418</v>
      </c>
      <c r="J2704" s="37">
        <v>478009043.33390498</v>
      </c>
      <c r="K2704" s="4" t="str">
        <f>VLOOKUP(B2704,altitude!$B$3:$E$3232,4)</f>
        <v>L</v>
      </c>
      <c r="L2704" s="4">
        <f>VLOOKUP(B2704,fuelregion!$C$5:$D$3233,2,FALSE)</f>
        <v>100001000</v>
      </c>
      <c r="M2704" s="4">
        <f>VLOOKUP(B2704,fuelregion!$H$5:$I$3113,2,FALSE)</f>
        <v>100001000</v>
      </c>
      <c r="N2704" s="4">
        <f>VLOOKUP(B2704,imbin!$B$4:$D$3233,2,FALSE)</f>
        <v>0</v>
      </c>
      <c r="O2704" s="4" t="str">
        <f>VLOOKUP(B2704,imbin!$B$4:$D$3233,3,FALSE)</f>
        <v>Submittal</v>
      </c>
      <c r="P2704" s="4">
        <f>IF(ISNA(VLOOKUP(B2704,rampbin!$B$4:$G$1697,6,FALSE)),2,VLOOKUP(B2704,rampbin!$B$4:$G$1697,6,FALSE))</f>
        <v>2</v>
      </c>
      <c r="Q2704" s="4" t="str">
        <f>IF(ISNA(VLOOKUP(B2704,rampbin!$B$4:$G$1697,5,FALSE)),"MOVES",VLOOKUP(B2704,rampbin!$B$4:$G$1697,5,FALSE))</f>
        <v>MOVES</v>
      </c>
      <c r="R2704" s="4" t="s">
        <v>1880</v>
      </c>
      <c r="S2704" s="6" t="s">
        <v>1851</v>
      </c>
      <c r="T2704" s="4">
        <f>VLOOKUP(B2704,meanLDage!$B$3:$E$3145,4,FALSE)</f>
        <v>3</v>
      </c>
      <c r="U2704" s="32">
        <f>VLOOKUP(B2704,meanLDage!$B$3:$E$3145,2,FALSE)</f>
        <v>10.596898283389764</v>
      </c>
      <c r="V2704" s="4" t="str">
        <f t="shared" si="295"/>
        <v>48_L_100001000_0_3_2</v>
      </c>
      <c r="W2704" s="4">
        <v>48215</v>
      </c>
      <c r="X2704" s="6"/>
      <c r="Y2704" s="8">
        <f t="shared" si="296"/>
        <v>48215</v>
      </c>
      <c r="Z2704" s="6" t="b">
        <f t="shared" si="294"/>
        <v>1</v>
      </c>
      <c r="AA2704" s="6">
        <f t="shared" si="297"/>
        <v>48215</v>
      </c>
      <c r="AB2704" s="4">
        <f t="shared" si="298"/>
        <v>3</v>
      </c>
      <c r="AC2704" s="32">
        <f t="shared" si="299"/>
        <v>10.596898283389764</v>
      </c>
      <c r="AD2704" s="4">
        <f>VLOOKUP($B2704,meanLDage!$Z$3:$AC$3145,4,FALSE)</f>
        <v>3</v>
      </c>
      <c r="AE2704" s="32">
        <f>VLOOKUP($B2704,meanLDage!$Z$3:$AC$3145,2,FALSE)</f>
        <v>10.16271177368637</v>
      </c>
      <c r="AF2704" s="6">
        <f>VLOOKUP(V2704,'2017 rep county selection'!$A$1:$C$281,3,FALSE)</f>
        <v>48215</v>
      </c>
      <c r="AH2704" s="9">
        <f t="shared" si="300"/>
        <v>48215</v>
      </c>
    </row>
    <row r="2705" spans="1:34" ht="15.75" customHeight="1" x14ac:dyDescent="0.3">
      <c r="A2705" s="4">
        <v>48</v>
      </c>
      <c r="B2705" s="4">
        <v>48429</v>
      </c>
      <c r="C2705" s="6" t="s">
        <v>2298</v>
      </c>
      <c r="D2705" s="6" t="s">
        <v>401</v>
      </c>
      <c r="E2705" s="4">
        <v>48303</v>
      </c>
      <c r="F2705" s="4">
        <v>48303</v>
      </c>
      <c r="G2705" s="4">
        <v>48303</v>
      </c>
      <c r="H2705" s="37">
        <v>106133200</v>
      </c>
      <c r="I2705" s="37">
        <v>97396903.298061997</v>
      </c>
      <c r="J2705" s="37">
        <v>105014647.909703</v>
      </c>
      <c r="K2705" s="4" t="str">
        <f>VLOOKUP(B2705,altitude!$B$3:$E$3232,4)</f>
        <v>L</v>
      </c>
      <c r="L2705" s="4">
        <f>VLOOKUP(B2705,fuelregion!$C$5:$D$3233,2,FALSE)</f>
        <v>300001000</v>
      </c>
      <c r="M2705" s="4">
        <f>VLOOKUP(B2705,fuelregion!$H$5:$I$3113,2,FALSE)</f>
        <v>300001000</v>
      </c>
      <c r="N2705" s="4">
        <f>VLOOKUP(B2705,imbin!$B$4:$D$3233,2,FALSE)</f>
        <v>0</v>
      </c>
      <c r="O2705" s="4" t="str">
        <f>VLOOKUP(B2705,imbin!$B$4:$D$3233,3,FALSE)</f>
        <v>Submittal</v>
      </c>
      <c r="P2705" s="4">
        <f>IF(ISNA(VLOOKUP(B2705,rampbin!$B$4:$G$1697,6,FALSE)),2,VLOOKUP(B2705,rampbin!$B$4:$G$1697,6,FALSE))</f>
        <v>2</v>
      </c>
      <c r="Q2705" s="4" t="str">
        <f>IF(ISNA(VLOOKUP(B2705,rampbin!$B$4:$G$1697,5,FALSE)),"MOVES",VLOOKUP(B2705,rampbin!$B$4:$G$1697,5,FALSE))</f>
        <v>MOVES</v>
      </c>
      <c r="R2705" s="4" t="s">
        <v>1880</v>
      </c>
      <c r="S2705" s="6" t="s">
        <v>1851</v>
      </c>
      <c r="T2705" s="4">
        <f>VLOOKUP(B2705,meanLDage!$B$3:$E$3145,4,FALSE)</f>
        <v>3</v>
      </c>
      <c r="U2705" s="32">
        <f>VLOOKUP(B2705,meanLDage!$B$3:$E$3145,2,FALSE)</f>
        <v>10.415172414765189</v>
      </c>
      <c r="V2705" s="4" t="str">
        <f t="shared" si="295"/>
        <v>48_L_300001000_0_3_2</v>
      </c>
      <c r="W2705" s="4">
        <v>48303</v>
      </c>
      <c r="X2705" s="6"/>
      <c r="Y2705" s="8">
        <f t="shared" si="296"/>
        <v>48303</v>
      </c>
      <c r="Z2705" s="6" t="b">
        <f t="shared" si="294"/>
        <v>1</v>
      </c>
      <c r="AA2705" s="6">
        <f t="shared" si="297"/>
        <v>48303</v>
      </c>
      <c r="AB2705" s="4">
        <f t="shared" si="298"/>
        <v>3</v>
      </c>
      <c r="AC2705" s="32">
        <f t="shared" si="299"/>
        <v>10.415172414765189</v>
      </c>
      <c r="AD2705" s="4">
        <f>VLOOKUP($B2705,meanLDage!$Z$3:$AC$3145,4,FALSE)</f>
        <v>3</v>
      </c>
      <c r="AE2705" s="32">
        <f>VLOOKUP($B2705,meanLDage!$Z$3:$AC$3145,2,FALSE)</f>
        <v>9.6741397797097743</v>
      </c>
      <c r="AF2705" s="6">
        <f>VLOOKUP(V2705,'2017 rep county selection'!$A$1:$C$281,3,FALSE)</f>
        <v>48479</v>
      </c>
      <c r="AH2705" s="9">
        <f t="shared" si="300"/>
        <v>48479</v>
      </c>
    </row>
    <row r="2706" spans="1:34" ht="15.75" customHeight="1" x14ac:dyDescent="0.3">
      <c r="A2706" s="4">
        <v>48</v>
      </c>
      <c r="B2706" s="4">
        <v>48431</v>
      </c>
      <c r="C2706" s="6" t="s">
        <v>2298</v>
      </c>
      <c r="D2706" s="6" t="s">
        <v>1630</v>
      </c>
      <c r="E2706" s="4">
        <v>48479</v>
      </c>
      <c r="F2706" s="4">
        <v>48479</v>
      </c>
      <c r="G2706" s="4">
        <v>48479</v>
      </c>
      <c r="H2706" s="37">
        <v>67193315</v>
      </c>
      <c r="I2706" s="37">
        <v>71335162.378891304</v>
      </c>
      <c r="J2706" s="37">
        <v>76914529.180316001</v>
      </c>
      <c r="K2706" s="4" t="str">
        <f>VLOOKUP(B2706,altitude!$B$3:$E$3232,4)</f>
        <v>L</v>
      </c>
      <c r="L2706" s="4">
        <f>VLOOKUP(B2706,fuelregion!$C$5:$D$3233,2,FALSE)</f>
        <v>300001000</v>
      </c>
      <c r="M2706" s="4">
        <f>VLOOKUP(B2706,fuelregion!$H$5:$I$3113,2,FALSE)</f>
        <v>300001000</v>
      </c>
      <c r="N2706" s="4">
        <f>VLOOKUP(B2706,imbin!$B$4:$D$3233,2,FALSE)</f>
        <v>0</v>
      </c>
      <c r="O2706" s="4" t="str">
        <f>VLOOKUP(B2706,imbin!$B$4:$D$3233,3,FALSE)</f>
        <v>Submittal</v>
      </c>
      <c r="P2706" s="4">
        <f>IF(ISNA(VLOOKUP(B2706,rampbin!$B$4:$G$1697,6,FALSE)),2,VLOOKUP(B2706,rampbin!$B$4:$G$1697,6,FALSE))</f>
        <v>2</v>
      </c>
      <c r="Q2706" s="4" t="str">
        <f>IF(ISNA(VLOOKUP(B2706,rampbin!$B$4:$G$1697,5,FALSE)),"MOVES",VLOOKUP(B2706,rampbin!$B$4:$G$1697,5,FALSE))</f>
        <v>MOVES</v>
      </c>
      <c r="R2706" s="4" t="s">
        <v>1880</v>
      </c>
      <c r="S2706" s="6" t="s">
        <v>1851</v>
      </c>
      <c r="T2706" s="4">
        <f>VLOOKUP(B2706,meanLDage!$B$3:$E$3145,4,FALSE)</f>
        <v>2</v>
      </c>
      <c r="U2706" s="32">
        <f>VLOOKUP(B2706,meanLDage!$B$3:$E$3145,2,FALSE)</f>
        <v>8.5298068850622677</v>
      </c>
      <c r="V2706" s="4" t="str">
        <f t="shared" si="295"/>
        <v>48_L_300001000_0_2_2</v>
      </c>
      <c r="W2706" s="4">
        <v>48329</v>
      </c>
      <c r="X2706" s="6"/>
      <c r="Y2706" s="8">
        <f t="shared" si="296"/>
        <v>48329</v>
      </c>
      <c r="Z2706" s="6" t="b">
        <f t="shared" si="294"/>
        <v>0</v>
      </c>
      <c r="AA2706" s="6">
        <f t="shared" si="297"/>
        <v>48479</v>
      </c>
      <c r="AB2706" s="4">
        <f t="shared" si="298"/>
        <v>2</v>
      </c>
      <c r="AC2706" s="32">
        <f t="shared" si="299"/>
        <v>8.5298068850622677</v>
      </c>
      <c r="AD2706" s="4">
        <f>VLOOKUP($B2706,meanLDage!$Z$3:$AC$3145,4,FALSE)</f>
        <v>2</v>
      </c>
      <c r="AE2706" s="32">
        <f>VLOOKUP($B2706,meanLDage!$Z$3:$AC$3145,2,FALSE)</f>
        <v>7.9330196535077961</v>
      </c>
      <c r="AF2706" s="6">
        <f>VLOOKUP(V2706,'2017 rep county selection'!$A$1:$C$281,3,FALSE)</f>
        <v>48303</v>
      </c>
      <c r="AH2706" s="9">
        <f t="shared" si="300"/>
        <v>48303</v>
      </c>
    </row>
    <row r="2707" spans="1:34" ht="15.75" customHeight="1" x14ac:dyDescent="0.3">
      <c r="A2707" s="4">
        <v>48</v>
      </c>
      <c r="B2707" s="4">
        <v>48433</v>
      </c>
      <c r="C2707" s="6" t="s">
        <v>2298</v>
      </c>
      <c r="D2707" s="6" t="s">
        <v>1631</v>
      </c>
      <c r="E2707" s="4">
        <v>48479</v>
      </c>
      <c r="F2707" s="4">
        <v>48479</v>
      </c>
      <c r="G2707" s="4">
        <v>48479</v>
      </c>
      <c r="H2707" s="37">
        <v>39493068</v>
      </c>
      <c r="I2707" s="37">
        <v>33846385.361669399</v>
      </c>
      <c r="J2707" s="37">
        <v>36493626.813655801</v>
      </c>
      <c r="K2707" s="4" t="str">
        <f>VLOOKUP(B2707,altitude!$B$3:$E$3232,4)</f>
        <v>L</v>
      </c>
      <c r="L2707" s="4">
        <f>VLOOKUP(B2707,fuelregion!$C$5:$D$3233,2,FALSE)</f>
        <v>300001000</v>
      </c>
      <c r="M2707" s="4">
        <f>VLOOKUP(B2707,fuelregion!$H$5:$I$3113,2,FALSE)</f>
        <v>300001000</v>
      </c>
      <c r="N2707" s="4">
        <f>VLOOKUP(B2707,imbin!$B$4:$D$3233,2,FALSE)</f>
        <v>0</v>
      </c>
      <c r="O2707" s="4" t="str">
        <f>VLOOKUP(B2707,imbin!$B$4:$D$3233,3,FALSE)</f>
        <v>Submittal</v>
      </c>
      <c r="P2707" s="4">
        <f>IF(ISNA(VLOOKUP(B2707,rampbin!$B$4:$G$1697,6,FALSE)),2,VLOOKUP(B2707,rampbin!$B$4:$G$1697,6,FALSE))</f>
        <v>2</v>
      </c>
      <c r="Q2707" s="4" t="str">
        <f>IF(ISNA(VLOOKUP(B2707,rampbin!$B$4:$G$1697,5,FALSE)),"MOVES",VLOOKUP(B2707,rampbin!$B$4:$G$1697,5,FALSE))</f>
        <v>MOVES</v>
      </c>
      <c r="R2707" s="4" t="s">
        <v>1880</v>
      </c>
      <c r="S2707" s="6" t="s">
        <v>1851</v>
      </c>
      <c r="T2707" s="4">
        <f>VLOOKUP(B2707,meanLDage!$B$3:$E$3145,4,FALSE)</f>
        <v>3</v>
      </c>
      <c r="U2707" s="32">
        <f>VLOOKUP(B2707,meanLDage!$B$3:$E$3145,2,FALSE)</f>
        <v>9.6967688493802306</v>
      </c>
      <c r="V2707" s="4" t="str">
        <f t="shared" si="295"/>
        <v>48_L_300001000_0_3_2</v>
      </c>
      <c r="W2707" s="4">
        <v>48303</v>
      </c>
      <c r="X2707" s="6"/>
      <c r="Y2707" s="8">
        <f t="shared" si="296"/>
        <v>48303</v>
      </c>
      <c r="Z2707" s="6" t="b">
        <f t="shared" si="294"/>
        <v>0</v>
      </c>
      <c r="AA2707" s="6">
        <f t="shared" si="297"/>
        <v>48479</v>
      </c>
      <c r="AB2707" s="4">
        <f t="shared" si="298"/>
        <v>3</v>
      </c>
      <c r="AC2707" s="32">
        <f t="shared" si="299"/>
        <v>9.6967688493802306</v>
      </c>
      <c r="AD2707" s="4">
        <f>VLOOKUP($B2707,meanLDage!$Z$3:$AC$3145,4,FALSE)</f>
        <v>3</v>
      </c>
      <c r="AE2707" s="32">
        <f>VLOOKUP($B2707,meanLDage!$Z$3:$AC$3145,2,FALSE)</f>
        <v>9.1897594416192465</v>
      </c>
      <c r="AF2707" s="6">
        <f>VLOOKUP(V2707,'2017 rep county selection'!$A$1:$C$281,3,FALSE)</f>
        <v>48479</v>
      </c>
      <c r="AH2707" s="9">
        <f t="shared" si="300"/>
        <v>48479</v>
      </c>
    </row>
    <row r="2708" spans="1:34" ht="15.75" customHeight="1" x14ac:dyDescent="0.3">
      <c r="A2708" s="4">
        <v>48</v>
      </c>
      <c r="B2708" s="4">
        <v>48435</v>
      </c>
      <c r="C2708" s="6" t="s">
        <v>2298</v>
      </c>
      <c r="D2708" s="6" t="s">
        <v>1632</v>
      </c>
      <c r="E2708" s="4">
        <v>48479</v>
      </c>
      <c r="F2708" s="4">
        <v>48479</v>
      </c>
      <c r="G2708" s="4">
        <v>48479</v>
      </c>
      <c r="H2708" s="37">
        <v>222274576</v>
      </c>
      <c r="I2708" s="37">
        <v>178834706.67109501</v>
      </c>
      <c r="J2708" s="37">
        <v>192821980.158144</v>
      </c>
      <c r="K2708" s="4" t="str">
        <f>VLOOKUP(B2708,altitude!$B$3:$E$3232,4)</f>
        <v>L</v>
      </c>
      <c r="L2708" s="4">
        <f>VLOOKUP(B2708,fuelregion!$C$5:$D$3233,2,FALSE)</f>
        <v>300001000</v>
      </c>
      <c r="M2708" s="4">
        <f>VLOOKUP(B2708,fuelregion!$H$5:$I$3113,2,FALSE)</f>
        <v>300001000</v>
      </c>
      <c r="N2708" s="4">
        <f>VLOOKUP(B2708,imbin!$B$4:$D$3233,2,FALSE)</f>
        <v>0</v>
      </c>
      <c r="O2708" s="4" t="str">
        <f>VLOOKUP(B2708,imbin!$B$4:$D$3233,3,FALSE)</f>
        <v>Submittal</v>
      </c>
      <c r="P2708" s="4">
        <f>IF(ISNA(VLOOKUP(B2708,rampbin!$B$4:$G$1697,6,FALSE)),2,VLOOKUP(B2708,rampbin!$B$4:$G$1697,6,FALSE))</f>
        <v>2</v>
      </c>
      <c r="Q2708" s="4" t="str">
        <f>IF(ISNA(VLOOKUP(B2708,rampbin!$B$4:$G$1697,5,FALSE)),"MOVES",VLOOKUP(B2708,rampbin!$B$4:$G$1697,5,FALSE))</f>
        <v>MOVES</v>
      </c>
      <c r="R2708" s="4" t="s">
        <v>1880</v>
      </c>
      <c r="S2708" s="6" t="s">
        <v>1851</v>
      </c>
      <c r="T2708" s="4">
        <f>VLOOKUP(B2708,meanLDage!$B$3:$E$3145,4,FALSE)</f>
        <v>3</v>
      </c>
      <c r="U2708" s="32">
        <f>VLOOKUP(B2708,meanLDage!$B$3:$E$3145,2,FALSE)</f>
        <v>10.208474134382737</v>
      </c>
      <c r="V2708" s="4" t="str">
        <f t="shared" si="295"/>
        <v>48_L_300001000_0_3_2</v>
      </c>
      <c r="W2708" s="4">
        <v>48303</v>
      </c>
      <c r="X2708" s="6"/>
      <c r="Y2708" s="8">
        <f t="shared" si="296"/>
        <v>48303</v>
      </c>
      <c r="Z2708" s="6" t="b">
        <f t="shared" si="294"/>
        <v>0</v>
      </c>
      <c r="AA2708" s="6">
        <f t="shared" si="297"/>
        <v>48479</v>
      </c>
      <c r="AB2708" s="4">
        <f t="shared" si="298"/>
        <v>3</v>
      </c>
      <c r="AC2708" s="32">
        <f t="shared" si="299"/>
        <v>10.208474134382737</v>
      </c>
      <c r="AD2708" s="4">
        <f>VLOOKUP($B2708,meanLDage!$Z$3:$AC$3145,4,FALSE)</f>
        <v>3</v>
      </c>
      <c r="AE2708" s="32">
        <f>VLOOKUP($B2708,meanLDage!$Z$3:$AC$3145,2,FALSE)</f>
        <v>9.6888091024975562</v>
      </c>
      <c r="AF2708" s="6">
        <f>VLOOKUP(V2708,'2017 rep county selection'!$A$1:$C$281,3,FALSE)</f>
        <v>48479</v>
      </c>
      <c r="AH2708" s="9">
        <f t="shared" si="300"/>
        <v>48479</v>
      </c>
    </row>
    <row r="2709" spans="1:34" ht="15.75" customHeight="1" x14ac:dyDescent="0.3">
      <c r="A2709" s="4">
        <v>48</v>
      </c>
      <c r="B2709" s="4">
        <v>48437</v>
      </c>
      <c r="C2709" s="6" t="s">
        <v>2298</v>
      </c>
      <c r="D2709" s="6" t="s">
        <v>1633</v>
      </c>
      <c r="E2709" s="4">
        <v>48303</v>
      </c>
      <c r="F2709" s="4">
        <v>48303</v>
      </c>
      <c r="G2709" s="4">
        <v>48303</v>
      </c>
      <c r="H2709" s="37">
        <v>181998460</v>
      </c>
      <c r="I2709" s="37">
        <v>156049478.41812301</v>
      </c>
      <c r="J2709" s="37">
        <v>168254641.34679499</v>
      </c>
      <c r="K2709" s="4" t="str">
        <f>VLOOKUP(B2709,altitude!$B$3:$E$3232,4)</f>
        <v>L</v>
      </c>
      <c r="L2709" s="4">
        <f>VLOOKUP(B2709,fuelregion!$C$5:$D$3233,2,FALSE)</f>
        <v>300001000</v>
      </c>
      <c r="M2709" s="4">
        <f>VLOOKUP(B2709,fuelregion!$H$5:$I$3113,2,FALSE)</f>
        <v>300001000</v>
      </c>
      <c r="N2709" s="4">
        <f>VLOOKUP(B2709,imbin!$B$4:$D$3233,2,FALSE)</f>
        <v>0</v>
      </c>
      <c r="O2709" s="4" t="str">
        <f>VLOOKUP(B2709,imbin!$B$4:$D$3233,3,FALSE)</f>
        <v>Submittal</v>
      </c>
      <c r="P2709" s="4">
        <f>IF(ISNA(VLOOKUP(B2709,rampbin!$B$4:$G$1697,6,FALSE)),2,VLOOKUP(B2709,rampbin!$B$4:$G$1697,6,FALSE))</f>
        <v>2</v>
      </c>
      <c r="Q2709" s="4" t="str">
        <f>IF(ISNA(VLOOKUP(B2709,rampbin!$B$4:$G$1697,5,FALSE)),"MOVES",VLOOKUP(B2709,rampbin!$B$4:$G$1697,5,FALSE))</f>
        <v>MOVES</v>
      </c>
      <c r="R2709" s="4" t="s">
        <v>1880</v>
      </c>
      <c r="S2709" s="6" t="s">
        <v>1851</v>
      </c>
      <c r="T2709" s="4">
        <f>VLOOKUP(B2709,meanLDage!$B$3:$E$3145,4,FALSE)</f>
        <v>4</v>
      </c>
      <c r="U2709" s="32">
        <f>VLOOKUP(B2709,meanLDage!$B$3:$E$3145,2,FALSE)</f>
        <v>11.84634625614429</v>
      </c>
      <c r="V2709" s="4" t="str">
        <f t="shared" si="295"/>
        <v>48_L_300001000_0_4_2</v>
      </c>
      <c r="W2709" s="4">
        <v>48375</v>
      </c>
      <c r="X2709" s="6"/>
      <c r="Y2709" s="8">
        <f t="shared" si="296"/>
        <v>48375</v>
      </c>
      <c r="Z2709" s="6" t="b">
        <f t="shared" si="294"/>
        <v>0</v>
      </c>
      <c r="AA2709" s="6">
        <f t="shared" si="297"/>
        <v>48303</v>
      </c>
      <c r="AB2709" s="4">
        <f t="shared" si="298"/>
        <v>4</v>
      </c>
      <c r="AC2709" s="32">
        <f t="shared" si="299"/>
        <v>11.84634625614429</v>
      </c>
      <c r="AD2709" s="4">
        <f>VLOOKUP($B2709,meanLDage!$Z$3:$AC$3145,4,FALSE)</f>
        <v>4</v>
      </c>
      <c r="AE2709" s="32">
        <f>VLOOKUP($B2709,meanLDage!$Z$3:$AC$3145,2,FALSE)</f>
        <v>11.187127329584449</v>
      </c>
      <c r="AF2709" s="6">
        <f>VLOOKUP(V2709,'2017 rep county selection'!$A$1:$C$281,3,FALSE)</f>
        <v>48229</v>
      </c>
      <c r="AH2709" s="9">
        <f t="shared" si="300"/>
        <v>48229</v>
      </c>
    </row>
    <row r="2710" spans="1:34" ht="15.75" customHeight="1" x14ac:dyDescent="0.3">
      <c r="A2710" s="4">
        <v>48</v>
      </c>
      <c r="B2710" s="4">
        <v>48439</v>
      </c>
      <c r="C2710" s="6" t="s">
        <v>2298</v>
      </c>
      <c r="D2710" s="6" t="s">
        <v>1634</v>
      </c>
      <c r="E2710" s="4">
        <v>48439</v>
      </c>
      <c r="F2710" s="4">
        <v>48439</v>
      </c>
      <c r="G2710" s="4">
        <v>48439</v>
      </c>
      <c r="H2710" s="37">
        <v>16827519853</v>
      </c>
      <c r="I2710" s="37">
        <v>16147285274.0152</v>
      </c>
      <c r="J2710" s="37">
        <v>17410219630.6408</v>
      </c>
      <c r="K2710" s="4" t="str">
        <f>VLOOKUP(B2710,altitude!$B$3:$E$3232,4)</f>
        <v>L</v>
      </c>
      <c r="L2710" s="4">
        <f>VLOOKUP(B2710,fuelregion!$C$5:$D$3233,2,FALSE)</f>
        <v>1370011000</v>
      </c>
      <c r="M2710" s="4">
        <f>VLOOKUP(B2710,fuelregion!$H$5:$I$3113,2,FALSE)</f>
        <v>1370011000</v>
      </c>
      <c r="N2710" s="4">
        <f>VLOOKUP(B2710,imbin!$B$4:$D$3233,2,FALSE)</f>
        <v>1</v>
      </c>
      <c r="O2710" s="4" t="str">
        <f>VLOOKUP(B2710,imbin!$B$4:$D$3233,3,FALSE)</f>
        <v>Submittal</v>
      </c>
      <c r="P2710" s="4">
        <f>IF(ISNA(VLOOKUP(B2710,rampbin!$B$4:$G$1697,6,FALSE)),2,VLOOKUP(B2710,rampbin!$B$4:$G$1697,6,FALSE))</f>
        <v>2</v>
      </c>
      <c r="Q2710" s="4" t="str">
        <f>IF(ISNA(VLOOKUP(B2710,rampbin!$B$4:$G$1697,5,FALSE)),"MOVES",VLOOKUP(B2710,rampbin!$B$4:$G$1697,5,FALSE))</f>
        <v>MOVES</v>
      </c>
      <c r="R2710" s="4" t="s">
        <v>1877</v>
      </c>
      <c r="S2710" s="6" t="s">
        <v>2187</v>
      </c>
      <c r="T2710" s="4">
        <f>VLOOKUP(B2710,meanLDage!$B$3:$E$3145,4,FALSE)</f>
        <v>2</v>
      </c>
      <c r="U2710" s="32">
        <f>VLOOKUP(B2710,meanLDage!$B$3:$E$3145,2,FALSE)</f>
        <v>8.447326955163911</v>
      </c>
      <c r="V2710" s="4" t="str">
        <f t="shared" si="295"/>
        <v>48_L_1370011000_1_2_2</v>
      </c>
      <c r="W2710" s="4">
        <v>48201</v>
      </c>
      <c r="X2710" s="6"/>
      <c r="Y2710" s="8">
        <f t="shared" si="296"/>
        <v>48201</v>
      </c>
      <c r="Z2710" s="6" t="b">
        <f t="shared" si="294"/>
        <v>0</v>
      </c>
      <c r="AA2710" s="6">
        <f t="shared" si="297"/>
        <v>48439</v>
      </c>
      <c r="AB2710" s="4">
        <f t="shared" si="298"/>
        <v>2</v>
      </c>
      <c r="AC2710" s="32">
        <f t="shared" si="299"/>
        <v>8.447326955163911</v>
      </c>
      <c r="AD2710" s="4">
        <f>VLOOKUP($B2710,meanLDage!$Z$3:$AC$3145,4,FALSE)</f>
        <v>2</v>
      </c>
      <c r="AE2710" s="32">
        <f>VLOOKUP($B2710,meanLDage!$Z$3:$AC$3145,2,FALSE)</f>
        <v>8.0013309684238898</v>
      </c>
      <c r="AF2710" s="6">
        <f>VLOOKUP(V2710,'2017 rep county selection'!$A$1:$C$281,3,FALSE)</f>
        <v>48201</v>
      </c>
      <c r="AH2710" s="9">
        <f t="shared" si="300"/>
        <v>48201</v>
      </c>
    </row>
    <row r="2711" spans="1:34" ht="15.75" customHeight="1" x14ac:dyDescent="0.3">
      <c r="A2711" s="4">
        <v>48</v>
      </c>
      <c r="B2711" s="4">
        <v>48441</v>
      </c>
      <c r="C2711" s="6" t="s">
        <v>2298</v>
      </c>
      <c r="D2711" s="6" t="s">
        <v>314</v>
      </c>
      <c r="E2711" s="4">
        <v>48479</v>
      </c>
      <c r="F2711" s="4">
        <v>48479</v>
      </c>
      <c r="G2711" s="4">
        <v>48479</v>
      </c>
      <c r="H2711" s="37">
        <v>1440206374</v>
      </c>
      <c r="I2711" s="37">
        <v>1169157418.2752099</v>
      </c>
      <c r="J2711" s="37">
        <v>1260601214.9630699</v>
      </c>
      <c r="K2711" s="4" t="str">
        <f>VLOOKUP(B2711,altitude!$B$3:$E$3232,4)</f>
        <v>L</v>
      </c>
      <c r="L2711" s="4">
        <f>VLOOKUP(B2711,fuelregion!$C$5:$D$3233,2,FALSE)</f>
        <v>300001000</v>
      </c>
      <c r="M2711" s="4">
        <f>VLOOKUP(B2711,fuelregion!$H$5:$I$3113,2,FALSE)</f>
        <v>300001000</v>
      </c>
      <c r="N2711" s="4">
        <f>VLOOKUP(B2711,imbin!$B$4:$D$3233,2,FALSE)</f>
        <v>0</v>
      </c>
      <c r="O2711" s="4" t="str">
        <f>VLOOKUP(B2711,imbin!$B$4:$D$3233,3,FALSE)</f>
        <v>Submittal</v>
      </c>
      <c r="P2711" s="4">
        <f>IF(ISNA(VLOOKUP(B2711,rampbin!$B$4:$G$1697,6,FALSE)),2,VLOOKUP(B2711,rampbin!$B$4:$G$1697,6,FALSE))</f>
        <v>2</v>
      </c>
      <c r="Q2711" s="4" t="str">
        <f>IF(ISNA(VLOOKUP(B2711,rampbin!$B$4:$G$1697,5,FALSE)),"MOVES",VLOOKUP(B2711,rampbin!$B$4:$G$1697,5,FALSE))</f>
        <v>MOVES</v>
      </c>
      <c r="R2711" s="4" t="s">
        <v>1877</v>
      </c>
      <c r="S2711" s="6" t="s">
        <v>2185</v>
      </c>
      <c r="T2711" s="4">
        <f>VLOOKUP(B2711,meanLDage!$B$3:$E$3145,4,FALSE)</f>
        <v>3</v>
      </c>
      <c r="U2711" s="32">
        <f>VLOOKUP(B2711,meanLDage!$B$3:$E$3145,2,FALSE)</f>
        <v>9.5802133135489669</v>
      </c>
      <c r="V2711" s="4" t="str">
        <f t="shared" si="295"/>
        <v>48_L_300001000_0_3_2</v>
      </c>
      <c r="W2711" s="4">
        <v>48303</v>
      </c>
      <c r="X2711" s="6"/>
      <c r="Y2711" s="8">
        <f t="shared" si="296"/>
        <v>48303</v>
      </c>
      <c r="Z2711" s="6" t="b">
        <f t="shared" si="294"/>
        <v>0</v>
      </c>
      <c r="AA2711" s="6">
        <f t="shared" si="297"/>
        <v>48479</v>
      </c>
      <c r="AB2711" s="4">
        <f t="shared" si="298"/>
        <v>3</v>
      </c>
      <c r="AC2711" s="32">
        <f t="shared" si="299"/>
        <v>9.5802133135489669</v>
      </c>
      <c r="AD2711" s="4">
        <f>VLOOKUP($B2711,meanLDage!$Z$3:$AC$3145,4,FALSE)</f>
        <v>3</v>
      </c>
      <c r="AE2711" s="32">
        <f>VLOOKUP($B2711,meanLDage!$Z$3:$AC$3145,2,FALSE)</f>
        <v>9.0199028646102661</v>
      </c>
      <c r="AF2711" s="6">
        <f>VLOOKUP(V2711,'2017 rep county selection'!$A$1:$C$281,3,FALSE)</f>
        <v>48479</v>
      </c>
      <c r="AH2711" s="9">
        <f t="shared" si="300"/>
        <v>48479</v>
      </c>
    </row>
    <row r="2712" spans="1:34" ht="15.75" customHeight="1" x14ac:dyDescent="0.3">
      <c r="A2712" s="4">
        <v>48</v>
      </c>
      <c r="B2712" s="4">
        <v>48443</v>
      </c>
      <c r="C2712" s="6" t="s">
        <v>2298</v>
      </c>
      <c r="D2712" s="6" t="s">
        <v>407</v>
      </c>
      <c r="E2712" s="4">
        <v>48303</v>
      </c>
      <c r="F2712" s="4">
        <v>48303</v>
      </c>
      <c r="G2712" s="4">
        <v>48303</v>
      </c>
      <c r="H2712" s="37">
        <v>37386449</v>
      </c>
      <c r="I2712" s="37">
        <v>26580796.820720501</v>
      </c>
      <c r="J2712" s="37">
        <v>28659771.766965698</v>
      </c>
      <c r="K2712" s="4" t="str">
        <f>VLOOKUP(B2712,altitude!$B$3:$E$3232,4)</f>
        <v>L</v>
      </c>
      <c r="L2712" s="4">
        <f>VLOOKUP(B2712,fuelregion!$C$5:$D$3233,2,FALSE)</f>
        <v>300001000</v>
      </c>
      <c r="M2712" s="4">
        <f>VLOOKUP(B2712,fuelregion!$H$5:$I$3113,2,FALSE)</f>
        <v>300001000</v>
      </c>
      <c r="N2712" s="4">
        <f>VLOOKUP(B2712,imbin!$B$4:$D$3233,2,FALSE)</f>
        <v>0</v>
      </c>
      <c r="O2712" s="4" t="str">
        <f>VLOOKUP(B2712,imbin!$B$4:$D$3233,3,FALSE)</f>
        <v>Submittal</v>
      </c>
      <c r="P2712" s="4">
        <f>IF(ISNA(VLOOKUP(B2712,rampbin!$B$4:$G$1697,6,FALSE)),2,VLOOKUP(B2712,rampbin!$B$4:$G$1697,6,FALSE))</f>
        <v>2</v>
      </c>
      <c r="Q2712" s="4" t="str">
        <f>IF(ISNA(VLOOKUP(B2712,rampbin!$B$4:$G$1697,5,FALSE)),"MOVES",VLOOKUP(B2712,rampbin!$B$4:$G$1697,5,FALSE))</f>
        <v>MOVES</v>
      </c>
      <c r="R2712" s="4" t="s">
        <v>1880</v>
      </c>
      <c r="S2712" s="6" t="s">
        <v>1851</v>
      </c>
      <c r="T2712" s="4">
        <f>VLOOKUP(B2712,meanLDage!$B$3:$E$3145,4,FALSE)</f>
        <v>4</v>
      </c>
      <c r="U2712" s="32">
        <f>VLOOKUP(B2712,meanLDage!$B$3:$E$3145,2,FALSE)</f>
        <v>11.676844783624277</v>
      </c>
      <c r="V2712" s="4" t="str">
        <f t="shared" si="295"/>
        <v>48_L_300001000_0_4_2</v>
      </c>
      <c r="W2712" s="4">
        <v>48375</v>
      </c>
      <c r="X2712" s="6"/>
      <c r="Y2712" s="8">
        <f t="shared" si="296"/>
        <v>48375</v>
      </c>
      <c r="Z2712" s="6" t="b">
        <f t="shared" si="294"/>
        <v>0</v>
      </c>
      <c r="AA2712" s="6">
        <f t="shared" si="297"/>
        <v>48303</v>
      </c>
      <c r="AB2712" s="4">
        <f t="shared" si="298"/>
        <v>4</v>
      </c>
      <c r="AC2712" s="32">
        <f t="shared" si="299"/>
        <v>11.676844783624277</v>
      </c>
      <c r="AD2712" s="4">
        <f>VLOOKUP($B2712,meanLDage!$Z$3:$AC$3145,4,FALSE)</f>
        <v>4</v>
      </c>
      <c r="AE2712" s="32">
        <f>VLOOKUP($B2712,meanLDage!$Z$3:$AC$3145,2,FALSE)</f>
        <v>11.061438144625647</v>
      </c>
      <c r="AF2712" s="6">
        <f>VLOOKUP(V2712,'2017 rep county selection'!$A$1:$C$281,3,FALSE)</f>
        <v>48229</v>
      </c>
      <c r="AH2712" s="9">
        <f t="shared" si="300"/>
        <v>48229</v>
      </c>
    </row>
    <row r="2713" spans="1:34" ht="15.75" customHeight="1" x14ac:dyDescent="0.3">
      <c r="A2713" s="4">
        <v>48</v>
      </c>
      <c r="B2713" s="4">
        <v>48445</v>
      </c>
      <c r="C2713" s="6" t="s">
        <v>2298</v>
      </c>
      <c r="D2713" s="6" t="s">
        <v>1635</v>
      </c>
      <c r="E2713" s="4">
        <v>48303</v>
      </c>
      <c r="F2713" s="4">
        <v>48303</v>
      </c>
      <c r="G2713" s="4">
        <v>48303</v>
      </c>
      <c r="H2713" s="37">
        <v>199955082</v>
      </c>
      <c r="I2713" s="37">
        <v>205584556.76488999</v>
      </c>
      <c r="J2713" s="37">
        <v>221664027.431088</v>
      </c>
      <c r="K2713" s="4" t="str">
        <f>VLOOKUP(B2713,altitude!$B$3:$E$3232,4)</f>
        <v>L</v>
      </c>
      <c r="L2713" s="4">
        <f>VLOOKUP(B2713,fuelregion!$C$5:$D$3233,2,FALSE)</f>
        <v>300001000</v>
      </c>
      <c r="M2713" s="4">
        <f>VLOOKUP(B2713,fuelregion!$H$5:$I$3113,2,FALSE)</f>
        <v>300001000</v>
      </c>
      <c r="N2713" s="4">
        <f>VLOOKUP(B2713,imbin!$B$4:$D$3233,2,FALSE)</f>
        <v>0</v>
      </c>
      <c r="O2713" s="4" t="str">
        <f>VLOOKUP(B2713,imbin!$B$4:$D$3233,3,FALSE)</f>
        <v>Submittal</v>
      </c>
      <c r="P2713" s="4">
        <f>IF(ISNA(VLOOKUP(B2713,rampbin!$B$4:$G$1697,6,FALSE)),2,VLOOKUP(B2713,rampbin!$B$4:$G$1697,6,FALSE))</f>
        <v>2</v>
      </c>
      <c r="Q2713" s="4" t="str">
        <f>IF(ISNA(VLOOKUP(B2713,rampbin!$B$4:$G$1697,5,FALSE)),"MOVES",VLOOKUP(B2713,rampbin!$B$4:$G$1697,5,FALSE))</f>
        <v>MOVES</v>
      </c>
      <c r="R2713" s="4" t="s">
        <v>1880</v>
      </c>
      <c r="S2713" s="6" t="s">
        <v>1851</v>
      </c>
      <c r="T2713" s="4">
        <f>VLOOKUP(B2713,meanLDage!$B$3:$E$3145,4,FALSE)</f>
        <v>3</v>
      </c>
      <c r="U2713" s="32">
        <f>VLOOKUP(B2713,meanLDage!$B$3:$E$3145,2,FALSE)</f>
        <v>10.634591064305454</v>
      </c>
      <c r="V2713" s="4" t="str">
        <f t="shared" si="295"/>
        <v>48_L_300001000_0_3_2</v>
      </c>
      <c r="W2713" s="4">
        <v>48303</v>
      </c>
      <c r="X2713" s="6"/>
      <c r="Y2713" s="8">
        <f t="shared" si="296"/>
        <v>48303</v>
      </c>
      <c r="Z2713" s="6" t="b">
        <f t="shared" si="294"/>
        <v>1</v>
      </c>
      <c r="AA2713" s="6">
        <f t="shared" si="297"/>
        <v>48303</v>
      </c>
      <c r="AB2713" s="4">
        <f t="shared" si="298"/>
        <v>3</v>
      </c>
      <c r="AC2713" s="32">
        <f t="shared" si="299"/>
        <v>10.634591064305454</v>
      </c>
      <c r="AD2713" s="4">
        <f>VLOOKUP($B2713,meanLDage!$Z$3:$AC$3145,4,FALSE)</f>
        <v>3</v>
      </c>
      <c r="AE2713" s="32">
        <f>VLOOKUP($B2713,meanLDage!$Z$3:$AC$3145,2,FALSE)</f>
        <v>9.9737849938671239</v>
      </c>
      <c r="AF2713" s="6">
        <f>VLOOKUP(V2713,'2017 rep county selection'!$A$1:$C$281,3,FALSE)</f>
        <v>48479</v>
      </c>
      <c r="AH2713" s="9">
        <f t="shared" si="300"/>
        <v>48479</v>
      </c>
    </row>
    <row r="2714" spans="1:34" ht="15.75" customHeight="1" x14ac:dyDescent="0.3">
      <c r="A2714" s="4">
        <v>48</v>
      </c>
      <c r="B2714" s="4">
        <v>48447</v>
      </c>
      <c r="C2714" s="6" t="s">
        <v>2298</v>
      </c>
      <c r="D2714" s="6" t="s">
        <v>1636</v>
      </c>
      <c r="E2714" s="4">
        <v>48303</v>
      </c>
      <c r="F2714" s="4">
        <v>48303</v>
      </c>
      <c r="G2714" s="4">
        <v>48303</v>
      </c>
      <c r="H2714" s="37">
        <v>30378517</v>
      </c>
      <c r="I2714" s="37">
        <v>24940822.921290599</v>
      </c>
      <c r="J2714" s="37">
        <v>26891529.9046035</v>
      </c>
      <c r="K2714" s="4" t="str">
        <f>VLOOKUP(B2714,altitude!$B$3:$E$3232,4)</f>
        <v>L</v>
      </c>
      <c r="L2714" s="4">
        <f>VLOOKUP(B2714,fuelregion!$C$5:$D$3233,2,FALSE)</f>
        <v>300001000</v>
      </c>
      <c r="M2714" s="4">
        <f>VLOOKUP(B2714,fuelregion!$H$5:$I$3113,2,FALSE)</f>
        <v>300001000</v>
      </c>
      <c r="N2714" s="4">
        <f>VLOOKUP(B2714,imbin!$B$4:$D$3233,2,FALSE)</f>
        <v>0</v>
      </c>
      <c r="O2714" s="4" t="str">
        <f>VLOOKUP(B2714,imbin!$B$4:$D$3233,3,FALSE)</f>
        <v>Submittal</v>
      </c>
      <c r="P2714" s="4">
        <f>IF(ISNA(VLOOKUP(B2714,rampbin!$B$4:$G$1697,6,FALSE)),2,VLOOKUP(B2714,rampbin!$B$4:$G$1697,6,FALSE))</f>
        <v>2</v>
      </c>
      <c r="Q2714" s="4" t="str">
        <f>IF(ISNA(VLOOKUP(B2714,rampbin!$B$4:$G$1697,5,FALSE)),"MOVES",VLOOKUP(B2714,rampbin!$B$4:$G$1697,5,FALSE))</f>
        <v>MOVES</v>
      </c>
      <c r="R2714" s="4" t="s">
        <v>1880</v>
      </c>
      <c r="S2714" s="6" t="s">
        <v>1851</v>
      </c>
      <c r="T2714" s="4">
        <f>VLOOKUP(B2714,meanLDage!$B$3:$E$3145,4,FALSE)</f>
        <v>3</v>
      </c>
      <c r="U2714" s="32">
        <f>VLOOKUP(B2714,meanLDage!$B$3:$E$3145,2,FALSE)</f>
        <v>10.222704264957674</v>
      </c>
      <c r="V2714" s="4" t="str">
        <f t="shared" si="295"/>
        <v>48_L_300001000_0_3_2</v>
      </c>
      <c r="W2714" s="4">
        <v>48303</v>
      </c>
      <c r="X2714" s="6"/>
      <c r="Y2714" s="8">
        <f t="shared" si="296"/>
        <v>48303</v>
      </c>
      <c r="Z2714" s="6" t="b">
        <f t="shared" si="294"/>
        <v>1</v>
      </c>
      <c r="AA2714" s="6">
        <f t="shared" si="297"/>
        <v>48303</v>
      </c>
      <c r="AB2714" s="4">
        <f t="shared" si="298"/>
        <v>3</v>
      </c>
      <c r="AC2714" s="32">
        <f t="shared" si="299"/>
        <v>10.222704264957674</v>
      </c>
      <c r="AD2714" s="4">
        <f>VLOOKUP($B2714,meanLDage!$Z$3:$AC$3145,4,FALSE)</f>
        <v>3</v>
      </c>
      <c r="AE2714" s="32">
        <f>VLOOKUP($B2714,meanLDage!$Z$3:$AC$3145,2,FALSE)</f>
        <v>9.7609151161239271</v>
      </c>
      <c r="AF2714" s="6">
        <f>VLOOKUP(V2714,'2017 rep county selection'!$A$1:$C$281,3,FALSE)</f>
        <v>48479</v>
      </c>
      <c r="AH2714" s="9">
        <f t="shared" si="300"/>
        <v>48479</v>
      </c>
    </row>
    <row r="2715" spans="1:34" ht="15.75" customHeight="1" x14ac:dyDescent="0.3">
      <c r="A2715" s="4">
        <v>48</v>
      </c>
      <c r="B2715" s="4">
        <v>48449</v>
      </c>
      <c r="C2715" s="6" t="s">
        <v>2298</v>
      </c>
      <c r="D2715" s="6" t="s">
        <v>1637</v>
      </c>
      <c r="E2715" s="4">
        <v>48309</v>
      </c>
      <c r="F2715" s="4">
        <v>48309</v>
      </c>
      <c r="G2715" s="4">
        <v>48309</v>
      </c>
      <c r="H2715" s="37">
        <v>436876257</v>
      </c>
      <c r="I2715" s="37">
        <v>431106388.13565803</v>
      </c>
      <c r="J2715" s="37">
        <v>464824691.84065998</v>
      </c>
      <c r="K2715" s="4" t="str">
        <f>VLOOKUP(B2715,altitude!$B$3:$E$3232,4)</f>
        <v>L</v>
      </c>
      <c r="L2715" s="4">
        <f>VLOOKUP(B2715,fuelregion!$C$5:$D$3233,2,FALSE)</f>
        <v>178011000</v>
      </c>
      <c r="M2715" s="4">
        <f>VLOOKUP(B2715,fuelregion!$H$5:$I$3113,2,FALSE)</f>
        <v>178011000</v>
      </c>
      <c r="N2715" s="4">
        <f>VLOOKUP(B2715,imbin!$B$4:$D$3233,2,FALSE)</f>
        <v>0</v>
      </c>
      <c r="O2715" s="4" t="str">
        <f>VLOOKUP(B2715,imbin!$B$4:$D$3233,3,FALSE)</f>
        <v>Submittal</v>
      </c>
      <c r="P2715" s="4">
        <f>IF(ISNA(VLOOKUP(B2715,rampbin!$B$4:$G$1697,6,FALSE)),2,VLOOKUP(B2715,rampbin!$B$4:$G$1697,6,FALSE))</f>
        <v>2</v>
      </c>
      <c r="Q2715" s="4" t="str">
        <f>IF(ISNA(VLOOKUP(B2715,rampbin!$B$4:$G$1697,5,FALSE)),"MOVES",VLOOKUP(B2715,rampbin!$B$4:$G$1697,5,FALSE))</f>
        <v>MOVES</v>
      </c>
      <c r="R2715" s="4" t="s">
        <v>1880</v>
      </c>
      <c r="S2715" s="6" t="s">
        <v>1851</v>
      </c>
      <c r="T2715" s="4">
        <f>VLOOKUP(B2715,meanLDage!$B$3:$E$3145,4,FALSE)</f>
        <v>4</v>
      </c>
      <c r="U2715" s="32">
        <f>VLOOKUP(B2715,meanLDage!$B$3:$E$3145,2,FALSE)</f>
        <v>11.000359855862952</v>
      </c>
      <c r="V2715" s="4" t="str">
        <f t="shared" si="295"/>
        <v>48_L_178011000_0_3_2</v>
      </c>
      <c r="W2715" s="4">
        <v>48217</v>
      </c>
      <c r="X2715" s="6"/>
      <c r="Y2715" s="8">
        <f t="shared" si="296"/>
        <v>48217</v>
      </c>
      <c r="Z2715" s="6" t="b">
        <f t="shared" si="294"/>
        <v>0</v>
      </c>
      <c r="AA2715" s="6">
        <f t="shared" si="297"/>
        <v>48309</v>
      </c>
      <c r="AB2715" s="4">
        <f t="shared" si="298"/>
        <v>4</v>
      </c>
      <c r="AC2715" s="32">
        <f t="shared" si="299"/>
        <v>11.000359855862952</v>
      </c>
      <c r="AD2715" s="4">
        <f>VLOOKUP($B2715,meanLDage!$Z$3:$AC$3145,4,FALSE)</f>
        <v>3</v>
      </c>
      <c r="AE2715" s="32">
        <f>VLOOKUP($B2715,meanLDage!$Z$3:$AC$3145,2,FALSE)</f>
        <v>10.507358924924549</v>
      </c>
      <c r="AF2715" s="6">
        <f>VLOOKUP(V2715,'2017 rep county selection'!$A$1:$C$281,3,FALSE)</f>
        <v>48309</v>
      </c>
      <c r="AH2715" s="9">
        <f t="shared" si="300"/>
        <v>48309</v>
      </c>
    </row>
    <row r="2716" spans="1:34" ht="15.75" customHeight="1" x14ac:dyDescent="0.3">
      <c r="A2716" s="4">
        <v>48</v>
      </c>
      <c r="B2716" s="4">
        <v>48451</v>
      </c>
      <c r="C2716" s="6" t="s">
        <v>2298</v>
      </c>
      <c r="D2716" s="6" t="s">
        <v>1638</v>
      </c>
      <c r="E2716" s="4">
        <v>48303</v>
      </c>
      <c r="F2716" s="4">
        <v>48303</v>
      </c>
      <c r="G2716" s="4">
        <v>48303</v>
      </c>
      <c r="H2716" s="37">
        <v>798724164</v>
      </c>
      <c r="I2716" s="37">
        <v>911209046.96686697</v>
      </c>
      <c r="J2716" s="37">
        <v>982477820.130687</v>
      </c>
      <c r="K2716" s="4" t="str">
        <f>VLOOKUP(B2716,altitude!$B$3:$E$3232,4)</f>
        <v>L</v>
      </c>
      <c r="L2716" s="4">
        <f>VLOOKUP(B2716,fuelregion!$C$5:$D$3233,2,FALSE)</f>
        <v>300001000</v>
      </c>
      <c r="M2716" s="4">
        <f>VLOOKUP(B2716,fuelregion!$H$5:$I$3113,2,FALSE)</f>
        <v>300001000</v>
      </c>
      <c r="N2716" s="4">
        <f>VLOOKUP(B2716,imbin!$B$4:$D$3233,2,FALSE)</f>
        <v>0</v>
      </c>
      <c r="O2716" s="4" t="str">
        <f>VLOOKUP(B2716,imbin!$B$4:$D$3233,3,FALSE)</f>
        <v>Submittal</v>
      </c>
      <c r="P2716" s="4">
        <f>IF(ISNA(VLOOKUP(B2716,rampbin!$B$4:$G$1697,6,FALSE)),2,VLOOKUP(B2716,rampbin!$B$4:$G$1697,6,FALSE))</f>
        <v>2</v>
      </c>
      <c r="Q2716" s="4" t="str">
        <f>IF(ISNA(VLOOKUP(B2716,rampbin!$B$4:$G$1697,5,FALSE)),"MOVES",VLOOKUP(B2716,rampbin!$B$4:$G$1697,5,FALSE))</f>
        <v>MOVES</v>
      </c>
      <c r="R2716" s="4" t="s">
        <v>1877</v>
      </c>
      <c r="S2716" s="6" t="s">
        <v>2197</v>
      </c>
      <c r="T2716" s="4">
        <f>VLOOKUP(B2716,meanLDage!$B$3:$E$3145,4,FALSE)</f>
        <v>3</v>
      </c>
      <c r="U2716" s="32">
        <f>VLOOKUP(B2716,meanLDage!$B$3:$E$3145,2,FALSE)</f>
        <v>9.4420244588055429</v>
      </c>
      <c r="V2716" s="4" t="str">
        <f t="shared" si="295"/>
        <v>48_L_300001000_0_2_2</v>
      </c>
      <c r="W2716" s="4">
        <v>48303</v>
      </c>
      <c r="X2716" s="6"/>
      <c r="Y2716" s="8">
        <f t="shared" si="296"/>
        <v>48303</v>
      </c>
      <c r="Z2716" s="6" t="b">
        <f t="shared" si="294"/>
        <v>1</v>
      </c>
      <c r="AA2716" s="6">
        <f t="shared" si="297"/>
        <v>48303</v>
      </c>
      <c r="AB2716" s="4">
        <f t="shared" si="298"/>
        <v>3</v>
      </c>
      <c r="AC2716" s="32">
        <f t="shared" si="299"/>
        <v>9.4420244588055429</v>
      </c>
      <c r="AD2716" s="4">
        <f>VLOOKUP($B2716,meanLDage!$Z$3:$AC$3145,4,FALSE)</f>
        <v>2</v>
      </c>
      <c r="AE2716" s="32">
        <f>VLOOKUP($B2716,meanLDage!$Z$3:$AC$3145,2,FALSE)</f>
        <v>8.9328330627284576</v>
      </c>
      <c r="AF2716" s="6">
        <f>VLOOKUP(V2716,'2017 rep county selection'!$A$1:$C$281,3,FALSE)</f>
        <v>48303</v>
      </c>
      <c r="AH2716" s="9">
        <f t="shared" si="300"/>
        <v>48303</v>
      </c>
    </row>
    <row r="2717" spans="1:34" ht="15.75" customHeight="1" x14ac:dyDescent="0.3">
      <c r="A2717" s="4">
        <v>48</v>
      </c>
      <c r="B2717" s="4">
        <v>48453</v>
      </c>
      <c r="C2717" s="6" t="s">
        <v>2298</v>
      </c>
      <c r="D2717" s="6" t="s">
        <v>1639</v>
      </c>
      <c r="E2717" s="4">
        <v>48453</v>
      </c>
      <c r="F2717" s="4">
        <v>48453</v>
      </c>
      <c r="G2717" s="4">
        <v>48453</v>
      </c>
      <c r="H2717" s="37">
        <v>9374903788</v>
      </c>
      <c r="I2717" s="37">
        <v>10296307734.170401</v>
      </c>
      <c r="J2717" s="37">
        <v>11101617144.564501</v>
      </c>
      <c r="K2717" s="4" t="str">
        <f>VLOOKUP(B2717,altitude!$B$3:$E$3232,4)</f>
        <v>L</v>
      </c>
      <c r="L2717" s="4">
        <f>VLOOKUP(B2717,fuelregion!$C$5:$D$3233,2,FALSE)</f>
        <v>178011000</v>
      </c>
      <c r="M2717" s="4">
        <f>VLOOKUP(B2717,fuelregion!$H$5:$I$3113,2,FALSE)</f>
        <v>178011000</v>
      </c>
      <c r="N2717" s="4">
        <f>VLOOKUP(B2717,imbin!$B$4:$D$3233,2,FALSE)</f>
        <v>1</v>
      </c>
      <c r="O2717" s="4" t="str">
        <f>VLOOKUP(B2717,imbin!$B$4:$D$3233,3,FALSE)</f>
        <v>Submittal</v>
      </c>
      <c r="P2717" s="4">
        <f>IF(ISNA(VLOOKUP(B2717,rampbin!$B$4:$G$1697,6,FALSE)),2,VLOOKUP(B2717,rampbin!$B$4:$G$1697,6,FALSE))</f>
        <v>2</v>
      </c>
      <c r="Q2717" s="4" t="str">
        <f>IF(ISNA(VLOOKUP(B2717,rampbin!$B$4:$G$1697,5,FALSE)),"MOVES",VLOOKUP(B2717,rampbin!$B$4:$G$1697,5,FALSE))</f>
        <v>MOVES</v>
      </c>
      <c r="R2717" s="4" t="s">
        <v>1877</v>
      </c>
      <c r="S2717" s="6" t="s">
        <v>2182</v>
      </c>
      <c r="T2717" s="4">
        <f>VLOOKUP(B2717,meanLDage!$B$3:$E$3145,4,FALSE)</f>
        <v>2</v>
      </c>
      <c r="U2717" s="32">
        <f>VLOOKUP(B2717,meanLDage!$B$3:$E$3145,2,FALSE)</f>
        <v>8.3833604833136786</v>
      </c>
      <c r="V2717" s="4" t="str">
        <f t="shared" si="295"/>
        <v>48_L_178011000_1_2_2</v>
      </c>
      <c r="W2717" s="4">
        <v>48453</v>
      </c>
      <c r="X2717" s="6"/>
      <c r="Y2717" s="8">
        <f t="shared" si="296"/>
        <v>48453</v>
      </c>
      <c r="Z2717" s="6" t="b">
        <f t="shared" si="294"/>
        <v>1</v>
      </c>
      <c r="AA2717" s="6">
        <f t="shared" si="297"/>
        <v>48453</v>
      </c>
      <c r="AB2717" s="4">
        <f t="shared" si="298"/>
        <v>2</v>
      </c>
      <c r="AC2717" s="32">
        <f t="shared" si="299"/>
        <v>8.3833604833136786</v>
      </c>
      <c r="AD2717" s="4">
        <f>VLOOKUP($B2717,meanLDage!$Z$3:$AC$3145,4,FALSE)</f>
        <v>2</v>
      </c>
      <c r="AE2717" s="32">
        <f>VLOOKUP($B2717,meanLDage!$Z$3:$AC$3145,2,FALSE)</f>
        <v>7.9690137462329798</v>
      </c>
      <c r="AF2717" s="6">
        <f>VLOOKUP(V2717,'2017 rep county selection'!$A$1:$C$281,3,FALSE)</f>
        <v>48453</v>
      </c>
      <c r="AH2717" s="9">
        <f t="shared" si="300"/>
        <v>48453</v>
      </c>
    </row>
    <row r="2718" spans="1:34" ht="15.75" customHeight="1" x14ac:dyDescent="0.3">
      <c r="A2718" s="4">
        <v>48</v>
      </c>
      <c r="B2718" s="4">
        <v>48455</v>
      </c>
      <c r="C2718" s="6" t="s">
        <v>2298</v>
      </c>
      <c r="D2718" s="6" t="s">
        <v>196</v>
      </c>
      <c r="E2718" s="4">
        <v>48309</v>
      </c>
      <c r="F2718" s="4">
        <v>48309</v>
      </c>
      <c r="G2718" s="4">
        <v>48309</v>
      </c>
      <c r="H2718" s="37">
        <v>136698134</v>
      </c>
      <c r="I2718" s="37">
        <v>132642140.35864501</v>
      </c>
      <c r="J2718" s="37">
        <v>143016535.39567199</v>
      </c>
      <c r="K2718" s="4" t="str">
        <f>VLOOKUP(B2718,altitude!$B$3:$E$3232,4)</f>
        <v>L</v>
      </c>
      <c r="L2718" s="4">
        <f>VLOOKUP(B2718,fuelregion!$C$5:$D$3233,2,FALSE)</f>
        <v>178011000</v>
      </c>
      <c r="M2718" s="4">
        <f>VLOOKUP(B2718,fuelregion!$H$5:$I$3113,2,FALSE)</f>
        <v>178011000</v>
      </c>
      <c r="N2718" s="4">
        <f>VLOOKUP(B2718,imbin!$B$4:$D$3233,2,FALSE)</f>
        <v>0</v>
      </c>
      <c r="O2718" s="4" t="str">
        <f>VLOOKUP(B2718,imbin!$B$4:$D$3233,3,FALSE)</f>
        <v>Submittal</v>
      </c>
      <c r="P2718" s="4">
        <f>IF(ISNA(VLOOKUP(B2718,rampbin!$B$4:$G$1697,6,FALSE)),2,VLOOKUP(B2718,rampbin!$B$4:$G$1697,6,FALSE))</f>
        <v>2</v>
      </c>
      <c r="Q2718" s="4" t="str">
        <f>IF(ISNA(VLOOKUP(B2718,rampbin!$B$4:$G$1697,5,FALSE)),"MOVES",VLOOKUP(B2718,rampbin!$B$4:$G$1697,5,FALSE))</f>
        <v>MOVES</v>
      </c>
      <c r="R2718" s="4" t="s">
        <v>1880</v>
      </c>
      <c r="S2718" s="6" t="s">
        <v>1851</v>
      </c>
      <c r="T2718" s="4">
        <f>VLOOKUP(B2718,meanLDage!$B$3:$E$3145,4,FALSE)</f>
        <v>3</v>
      </c>
      <c r="U2718" s="32">
        <f>VLOOKUP(B2718,meanLDage!$B$3:$E$3145,2,FALSE)</f>
        <v>10.99308658539492</v>
      </c>
      <c r="V2718" s="4" t="str">
        <f t="shared" si="295"/>
        <v>48_L_178011000_0_3_2</v>
      </c>
      <c r="W2718" s="4">
        <v>48309</v>
      </c>
      <c r="X2718" s="6"/>
      <c r="Y2718" s="8">
        <f t="shared" si="296"/>
        <v>48309</v>
      </c>
      <c r="Z2718" s="6" t="b">
        <f t="shared" si="294"/>
        <v>1</v>
      </c>
      <c r="AA2718" s="6">
        <f t="shared" si="297"/>
        <v>48309</v>
      </c>
      <c r="AB2718" s="4">
        <f t="shared" si="298"/>
        <v>3</v>
      </c>
      <c r="AC2718" s="32">
        <f t="shared" si="299"/>
        <v>10.99308658539492</v>
      </c>
      <c r="AD2718" s="4">
        <f>VLOOKUP($B2718,meanLDage!$Z$3:$AC$3145,4,FALSE)</f>
        <v>3</v>
      </c>
      <c r="AE2718" s="32">
        <f>VLOOKUP($B2718,meanLDage!$Z$3:$AC$3145,2,FALSE)</f>
        <v>10.421214638155746</v>
      </c>
      <c r="AF2718" s="6">
        <f>VLOOKUP(V2718,'2017 rep county selection'!$A$1:$C$281,3,FALSE)</f>
        <v>48309</v>
      </c>
      <c r="AH2718" s="9">
        <f t="shared" si="300"/>
        <v>48309</v>
      </c>
    </row>
    <row r="2719" spans="1:34" ht="15.75" customHeight="1" x14ac:dyDescent="0.3">
      <c r="A2719" s="4">
        <v>48</v>
      </c>
      <c r="B2719" s="4">
        <v>48457</v>
      </c>
      <c r="C2719" s="6" t="s">
        <v>2298</v>
      </c>
      <c r="D2719" s="6" t="s">
        <v>1640</v>
      </c>
      <c r="E2719" s="4">
        <v>48309</v>
      </c>
      <c r="F2719" s="4">
        <v>48309</v>
      </c>
      <c r="G2719" s="4">
        <v>48309</v>
      </c>
      <c r="H2719" s="37">
        <v>251454115</v>
      </c>
      <c r="I2719" s="37">
        <v>220191084.949168</v>
      </c>
      <c r="J2719" s="37">
        <v>237412982.09602699</v>
      </c>
      <c r="K2719" s="4" t="str">
        <f>VLOOKUP(B2719,altitude!$B$3:$E$3232,4)</f>
        <v>L</v>
      </c>
      <c r="L2719" s="4">
        <f>VLOOKUP(B2719,fuelregion!$C$5:$D$3233,2,FALSE)</f>
        <v>178011000</v>
      </c>
      <c r="M2719" s="4">
        <f>VLOOKUP(B2719,fuelregion!$H$5:$I$3113,2,FALSE)</f>
        <v>178011000</v>
      </c>
      <c r="N2719" s="4">
        <f>VLOOKUP(B2719,imbin!$B$4:$D$3233,2,FALSE)</f>
        <v>0</v>
      </c>
      <c r="O2719" s="4" t="str">
        <f>VLOOKUP(B2719,imbin!$B$4:$D$3233,3,FALSE)</f>
        <v>Submittal</v>
      </c>
      <c r="P2719" s="4">
        <f>IF(ISNA(VLOOKUP(B2719,rampbin!$B$4:$G$1697,6,FALSE)),2,VLOOKUP(B2719,rampbin!$B$4:$G$1697,6,FALSE))</f>
        <v>2</v>
      </c>
      <c r="Q2719" s="4" t="str">
        <f>IF(ISNA(VLOOKUP(B2719,rampbin!$B$4:$G$1697,5,FALSE)),"MOVES",VLOOKUP(B2719,rampbin!$B$4:$G$1697,5,FALSE))</f>
        <v>MOVES</v>
      </c>
      <c r="R2719" s="4" t="s">
        <v>1880</v>
      </c>
      <c r="S2719" s="6" t="s">
        <v>1851</v>
      </c>
      <c r="T2719" s="4">
        <f>VLOOKUP(B2719,meanLDage!$B$3:$E$3145,4,FALSE)</f>
        <v>3</v>
      </c>
      <c r="U2719" s="32">
        <f>VLOOKUP(B2719,meanLDage!$B$3:$E$3145,2,FALSE)</f>
        <v>10.795815955488564</v>
      </c>
      <c r="V2719" s="4" t="str">
        <f t="shared" si="295"/>
        <v>48_L_178011000_0_3_2</v>
      </c>
      <c r="W2719" s="4">
        <v>48309</v>
      </c>
      <c r="X2719" s="6"/>
      <c r="Y2719" s="8">
        <f t="shared" si="296"/>
        <v>48309</v>
      </c>
      <c r="Z2719" s="6" t="b">
        <f t="shared" si="294"/>
        <v>1</v>
      </c>
      <c r="AA2719" s="6">
        <f t="shared" si="297"/>
        <v>48309</v>
      </c>
      <c r="AB2719" s="4">
        <f t="shared" si="298"/>
        <v>3</v>
      </c>
      <c r="AC2719" s="32">
        <f t="shared" si="299"/>
        <v>10.795815955488564</v>
      </c>
      <c r="AD2719" s="4">
        <f>VLOOKUP($B2719,meanLDage!$Z$3:$AC$3145,4,FALSE)</f>
        <v>3</v>
      </c>
      <c r="AE2719" s="32">
        <f>VLOOKUP($B2719,meanLDage!$Z$3:$AC$3145,2,FALSE)</f>
        <v>10.240785027581419</v>
      </c>
      <c r="AF2719" s="6">
        <f>VLOOKUP(V2719,'2017 rep county selection'!$A$1:$C$281,3,FALSE)</f>
        <v>48309</v>
      </c>
      <c r="AH2719" s="9">
        <f t="shared" si="300"/>
        <v>48309</v>
      </c>
    </row>
    <row r="2720" spans="1:34" ht="15.75" customHeight="1" x14ac:dyDescent="0.3">
      <c r="A2720" s="4">
        <v>48</v>
      </c>
      <c r="B2720" s="4">
        <v>48459</v>
      </c>
      <c r="C2720" s="6" t="s">
        <v>2298</v>
      </c>
      <c r="D2720" s="6" t="s">
        <v>1641</v>
      </c>
      <c r="E2720" s="4">
        <v>48423</v>
      </c>
      <c r="F2720" s="4">
        <v>48423</v>
      </c>
      <c r="G2720" s="4">
        <v>48423</v>
      </c>
      <c r="H2720" s="37">
        <v>429133990</v>
      </c>
      <c r="I2720" s="37">
        <v>368665532.40267003</v>
      </c>
      <c r="J2720" s="37">
        <v>397500123.41925198</v>
      </c>
      <c r="K2720" s="4" t="str">
        <f>VLOOKUP(B2720,altitude!$B$3:$E$3232,4)</f>
        <v>L</v>
      </c>
      <c r="L2720" s="4">
        <f>VLOOKUP(B2720,fuelregion!$C$5:$D$3233,2,FALSE)</f>
        <v>178011000</v>
      </c>
      <c r="M2720" s="4">
        <f>VLOOKUP(B2720,fuelregion!$H$5:$I$3113,2,FALSE)</f>
        <v>178011000</v>
      </c>
      <c r="N2720" s="4">
        <f>VLOOKUP(B2720,imbin!$B$4:$D$3233,2,FALSE)</f>
        <v>0</v>
      </c>
      <c r="O2720" s="4" t="str">
        <f>VLOOKUP(B2720,imbin!$B$4:$D$3233,3,FALSE)</f>
        <v>Submittal</v>
      </c>
      <c r="P2720" s="4">
        <f>IF(ISNA(VLOOKUP(B2720,rampbin!$B$4:$G$1697,6,FALSE)),2,VLOOKUP(B2720,rampbin!$B$4:$G$1697,6,FALSE))</f>
        <v>2</v>
      </c>
      <c r="Q2720" s="4" t="str">
        <f>IF(ISNA(VLOOKUP(B2720,rampbin!$B$4:$G$1697,5,FALSE)),"MOVES",VLOOKUP(B2720,rampbin!$B$4:$G$1697,5,FALSE))</f>
        <v>MOVES</v>
      </c>
      <c r="R2720" s="4" t="s">
        <v>1877</v>
      </c>
      <c r="S2720" s="6" t="s">
        <v>2194</v>
      </c>
      <c r="T2720" s="4">
        <f>VLOOKUP(B2720,meanLDage!$B$3:$E$3145,4,FALSE)</f>
        <v>3</v>
      </c>
      <c r="U2720" s="32">
        <f>VLOOKUP(B2720,meanLDage!$B$3:$E$3145,2,FALSE)</f>
        <v>10.664916587493533</v>
      </c>
      <c r="V2720" s="4" t="str">
        <f t="shared" si="295"/>
        <v>48_L_178011000_0_3_2</v>
      </c>
      <c r="W2720" s="4">
        <v>48309</v>
      </c>
      <c r="X2720" s="6"/>
      <c r="Y2720" s="8">
        <f t="shared" si="296"/>
        <v>48309</v>
      </c>
      <c r="Z2720" s="6" t="b">
        <f t="shared" si="294"/>
        <v>0</v>
      </c>
      <c r="AA2720" s="6">
        <f t="shared" si="297"/>
        <v>48423</v>
      </c>
      <c r="AB2720" s="4">
        <f t="shared" si="298"/>
        <v>3</v>
      </c>
      <c r="AC2720" s="32">
        <f t="shared" si="299"/>
        <v>10.664916587493533</v>
      </c>
      <c r="AD2720" s="4">
        <f>VLOOKUP($B2720,meanLDage!$Z$3:$AC$3145,4,FALSE)</f>
        <v>3</v>
      </c>
      <c r="AE2720" s="32">
        <f>VLOOKUP($B2720,meanLDage!$Z$3:$AC$3145,2,FALSE)</f>
        <v>10.045378967166245</v>
      </c>
      <c r="AF2720" s="6">
        <f>VLOOKUP(V2720,'2017 rep county selection'!$A$1:$C$281,3,FALSE)</f>
        <v>48309</v>
      </c>
      <c r="AH2720" s="9">
        <f t="shared" si="300"/>
        <v>48309</v>
      </c>
    </row>
    <row r="2721" spans="1:34" ht="15.75" customHeight="1" x14ac:dyDescent="0.3">
      <c r="A2721" s="4">
        <v>48</v>
      </c>
      <c r="B2721" s="4">
        <v>48461</v>
      </c>
      <c r="C2721" s="6" t="s">
        <v>2298</v>
      </c>
      <c r="D2721" s="6" t="s">
        <v>1642</v>
      </c>
      <c r="E2721" s="4">
        <v>48479</v>
      </c>
      <c r="F2721" s="4">
        <v>48479</v>
      </c>
      <c r="G2721" s="4">
        <v>48479</v>
      </c>
      <c r="H2721" s="37">
        <v>71335273</v>
      </c>
      <c r="I2721" s="37">
        <v>111674977.84065799</v>
      </c>
      <c r="J2721" s="37">
        <v>120409459.450662</v>
      </c>
      <c r="K2721" s="4" t="str">
        <f>VLOOKUP(B2721,altitude!$B$3:$E$3232,4)</f>
        <v>L</v>
      </c>
      <c r="L2721" s="4">
        <f>VLOOKUP(B2721,fuelregion!$C$5:$D$3233,2,FALSE)</f>
        <v>300001000</v>
      </c>
      <c r="M2721" s="4">
        <f>VLOOKUP(B2721,fuelregion!$H$5:$I$3113,2,FALSE)</f>
        <v>300001000</v>
      </c>
      <c r="N2721" s="4">
        <f>VLOOKUP(B2721,imbin!$B$4:$D$3233,2,FALSE)</f>
        <v>0</v>
      </c>
      <c r="O2721" s="4" t="str">
        <f>VLOOKUP(B2721,imbin!$B$4:$D$3233,3,FALSE)</f>
        <v>Submittal</v>
      </c>
      <c r="P2721" s="4">
        <f>IF(ISNA(VLOOKUP(B2721,rampbin!$B$4:$G$1697,6,FALSE)),2,VLOOKUP(B2721,rampbin!$B$4:$G$1697,6,FALSE))</f>
        <v>2</v>
      </c>
      <c r="Q2721" s="4" t="str">
        <f>IF(ISNA(VLOOKUP(B2721,rampbin!$B$4:$G$1697,5,FALSE)),"MOVES",VLOOKUP(B2721,rampbin!$B$4:$G$1697,5,FALSE))</f>
        <v>MOVES</v>
      </c>
      <c r="R2721" s="4" t="s">
        <v>1880</v>
      </c>
      <c r="S2721" s="6" t="s">
        <v>1851</v>
      </c>
      <c r="T2721" s="4">
        <f>VLOOKUP(B2721,meanLDage!$B$3:$E$3145,4,FALSE)</f>
        <v>3</v>
      </c>
      <c r="U2721" s="32">
        <f>VLOOKUP(B2721,meanLDage!$B$3:$E$3145,2,FALSE)</f>
        <v>9.7041723684915038</v>
      </c>
      <c r="V2721" s="4" t="str">
        <f t="shared" si="295"/>
        <v>48_L_300001000_0_3_2</v>
      </c>
      <c r="W2721" s="4">
        <v>48303</v>
      </c>
      <c r="X2721" s="6"/>
      <c r="Y2721" s="8">
        <f t="shared" si="296"/>
        <v>48303</v>
      </c>
      <c r="Z2721" s="6" t="b">
        <f t="shared" si="294"/>
        <v>0</v>
      </c>
      <c r="AA2721" s="6">
        <f t="shared" si="297"/>
        <v>48479</v>
      </c>
      <c r="AB2721" s="4">
        <f t="shared" si="298"/>
        <v>3</v>
      </c>
      <c r="AC2721" s="32">
        <f t="shared" si="299"/>
        <v>9.7041723684915038</v>
      </c>
      <c r="AD2721" s="4">
        <f>VLOOKUP($B2721,meanLDage!$Z$3:$AC$3145,4,FALSE)</f>
        <v>3</v>
      </c>
      <c r="AE2721" s="32">
        <f>VLOOKUP($B2721,meanLDage!$Z$3:$AC$3145,2,FALSE)</f>
        <v>9.2289712741464207</v>
      </c>
      <c r="AF2721" s="6">
        <f>VLOOKUP(V2721,'2017 rep county selection'!$A$1:$C$281,3,FALSE)</f>
        <v>48479</v>
      </c>
      <c r="AH2721" s="9">
        <f t="shared" si="300"/>
        <v>48479</v>
      </c>
    </row>
    <row r="2722" spans="1:34" ht="15.75" customHeight="1" x14ac:dyDescent="0.3">
      <c r="A2722" s="4">
        <v>48</v>
      </c>
      <c r="B2722" s="4">
        <v>48463</v>
      </c>
      <c r="C2722" s="6" t="s">
        <v>2298</v>
      </c>
      <c r="D2722" s="6" t="s">
        <v>1643</v>
      </c>
      <c r="E2722" s="4">
        <v>48303</v>
      </c>
      <c r="F2722" s="4">
        <v>48303</v>
      </c>
      <c r="G2722" s="4">
        <v>48303</v>
      </c>
      <c r="H2722" s="37">
        <v>325369731</v>
      </c>
      <c r="I2722" s="37">
        <v>345736852.14628398</v>
      </c>
      <c r="J2722" s="37">
        <v>372778112.73815697</v>
      </c>
      <c r="K2722" s="4" t="str">
        <f>VLOOKUP(B2722,altitude!$B$3:$E$3232,4)</f>
        <v>L</v>
      </c>
      <c r="L2722" s="4">
        <f>VLOOKUP(B2722,fuelregion!$C$5:$D$3233,2,FALSE)</f>
        <v>300001000</v>
      </c>
      <c r="M2722" s="4">
        <f>VLOOKUP(B2722,fuelregion!$H$5:$I$3113,2,FALSE)</f>
        <v>300001000</v>
      </c>
      <c r="N2722" s="4">
        <f>VLOOKUP(B2722,imbin!$B$4:$D$3233,2,FALSE)</f>
        <v>0</v>
      </c>
      <c r="O2722" s="4" t="str">
        <f>VLOOKUP(B2722,imbin!$B$4:$D$3233,3,FALSE)</f>
        <v>Submittal</v>
      </c>
      <c r="P2722" s="4">
        <f>IF(ISNA(VLOOKUP(B2722,rampbin!$B$4:$G$1697,6,FALSE)),2,VLOOKUP(B2722,rampbin!$B$4:$G$1697,6,FALSE))</f>
        <v>2</v>
      </c>
      <c r="Q2722" s="4" t="str">
        <f>IF(ISNA(VLOOKUP(B2722,rampbin!$B$4:$G$1697,5,FALSE)),"MOVES",VLOOKUP(B2722,rampbin!$B$4:$G$1697,5,FALSE))</f>
        <v>MOVES</v>
      </c>
      <c r="R2722" s="4" t="s">
        <v>1880</v>
      </c>
      <c r="S2722" s="6" t="s">
        <v>1851</v>
      </c>
      <c r="T2722" s="4">
        <f>VLOOKUP(B2722,meanLDage!$B$3:$E$3145,4,FALSE)</f>
        <v>3</v>
      </c>
      <c r="U2722" s="32">
        <f>VLOOKUP(B2722,meanLDage!$B$3:$E$3145,2,FALSE)</f>
        <v>10.942631238957212</v>
      </c>
      <c r="V2722" s="4" t="str">
        <f t="shared" si="295"/>
        <v>48_L_300001000_0_3_2</v>
      </c>
      <c r="W2722" s="4">
        <v>48303</v>
      </c>
      <c r="X2722" s="6"/>
      <c r="Y2722" s="8">
        <f t="shared" si="296"/>
        <v>48303</v>
      </c>
      <c r="Z2722" s="6" t="b">
        <f t="shared" si="294"/>
        <v>1</v>
      </c>
      <c r="AA2722" s="6">
        <f t="shared" si="297"/>
        <v>48303</v>
      </c>
      <c r="AB2722" s="4">
        <f t="shared" si="298"/>
        <v>3</v>
      </c>
      <c r="AC2722" s="32">
        <f t="shared" si="299"/>
        <v>10.942631238957212</v>
      </c>
      <c r="AD2722" s="4">
        <f>VLOOKUP($B2722,meanLDage!$Z$3:$AC$3145,4,FALSE)</f>
        <v>3</v>
      </c>
      <c r="AE2722" s="32">
        <f>VLOOKUP($B2722,meanLDage!$Z$3:$AC$3145,2,FALSE)</f>
        <v>10.415734665130207</v>
      </c>
      <c r="AF2722" s="6">
        <f>VLOOKUP(V2722,'2017 rep county selection'!$A$1:$C$281,3,FALSE)</f>
        <v>48479</v>
      </c>
      <c r="AH2722" s="9">
        <f t="shared" si="300"/>
        <v>48479</v>
      </c>
    </row>
    <row r="2723" spans="1:34" ht="15.75" customHeight="1" x14ac:dyDescent="0.3">
      <c r="A2723" s="4">
        <v>48</v>
      </c>
      <c r="B2723" s="4">
        <v>48465</v>
      </c>
      <c r="C2723" s="6" t="s">
        <v>2298</v>
      </c>
      <c r="D2723" s="6" t="s">
        <v>1644</v>
      </c>
      <c r="E2723" s="4">
        <v>48303</v>
      </c>
      <c r="F2723" s="4">
        <v>48303</v>
      </c>
      <c r="G2723" s="4">
        <v>48303</v>
      </c>
      <c r="H2723" s="37">
        <v>252364075</v>
      </c>
      <c r="I2723" s="37">
        <v>235061229.42740399</v>
      </c>
      <c r="J2723" s="37">
        <v>253446171.38545299</v>
      </c>
      <c r="K2723" s="4" t="str">
        <f>VLOOKUP(B2723,altitude!$B$3:$E$3232,4)</f>
        <v>L</v>
      </c>
      <c r="L2723" s="4">
        <f>VLOOKUP(B2723,fuelregion!$C$5:$D$3233,2,FALSE)</f>
        <v>300001000</v>
      </c>
      <c r="M2723" s="4">
        <f>VLOOKUP(B2723,fuelregion!$H$5:$I$3113,2,FALSE)</f>
        <v>300001000</v>
      </c>
      <c r="N2723" s="4">
        <f>VLOOKUP(B2723,imbin!$B$4:$D$3233,2,FALSE)</f>
        <v>0</v>
      </c>
      <c r="O2723" s="4" t="str">
        <f>VLOOKUP(B2723,imbin!$B$4:$D$3233,3,FALSE)</f>
        <v>Submittal</v>
      </c>
      <c r="P2723" s="4">
        <f>IF(ISNA(VLOOKUP(B2723,rampbin!$B$4:$G$1697,6,FALSE)),2,VLOOKUP(B2723,rampbin!$B$4:$G$1697,6,FALSE))</f>
        <v>2</v>
      </c>
      <c r="Q2723" s="4" t="str">
        <f>IF(ISNA(VLOOKUP(B2723,rampbin!$B$4:$G$1697,5,FALSE)),"MOVES",VLOOKUP(B2723,rampbin!$B$4:$G$1697,5,FALSE))</f>
        <v>MOVES</v>
      </c>
      <c r="R2723" s="4" t="s">
        <v>1880</v>
      </c>
      <c r="S2723" s="6" t="s">
        <v>1851</v>
      </c>
      <c r="T2723" s="4">
        <f>VLOOKUP(B2723,meanLDage!$B$3:$E$3145,4,FALSE)</f>
        <v>3</v>
      </c>
      <c r="U2723" s="32">
        <f>VLOOKUP(B2723,meanLDage!$B$3:$E$3145,2,FALSE)</f>
        <v>10.697054628285249</v>
      </c>
      <c r="V2723" s="4" t="str">
        <f t="shared" si="295"/>
        <v>48_L_300001000_0_3_2</v>
      </c>
      <c r="W2723" s="4">
        <v>48303</v>
      </c>
      <c r="X2723" s="6"/>
      <c r="Y2723" s="8">
        <f t="shared" si="296"/>
        <v>48303</v>
      </c>
      <c r="Z2723" s="6" t="b">
        <f t="shared" si="294"/>
        <v>1</v>
      </c>
      <c r="AA2723" s="6">
        <f t="shared" si="297"/>
        <v>48303</v>
      </c>
      <c r="AB2723" s="4">
        <f t="shared" si="298"/>
        <v>3</v>
      </c>
      <c r="AC2723" s="32">
        <f t="shared" si="299"/>
        <v>10.697054628285249</v>
      </c>
      <c r="AD2723" s="4">
        <f>VLOOKUP($B2723,meanLDage!$Z$3:$AC$3145,4,FALSE)</f>
        <v>3</v>
      </c>
      <c r="AE2723" s="32">
        <f>VLOOKUP($B2723,meanLDage!$Z$3:$AC$3145,2,FALSE)</f>
        <v>10.151611306914781</v>
      </c>
      <c r="AF2723" s="6">
        <f>VLOOKUP(V2723,'2017 rep county selection'!$A$1:$C$281,3,FALSE)</f>
        <v>48479</v>
      </c>
      <c r="AH2723" s="9">
        <f t="shared" si="300"/>
        <v>48479</v>
      </c>
    </row>
    <row r="2724" spans="1:34" ht="15.75" customHeight="1" x14ac:dyDescent="0.3">
      <c r="A2724" s="4">
        <v>48</v>
      </c>
      <c r="B2724" s="4">
        <v>48467</v>
      </c>
      <c r="C2724" s="6" t="s">
        <v>2298</v>
      </c>
      <c r="D2724" s="6" t="s">
        <v>1645</v>
      </c>
      <c r="E2724" s="4">
        <v>48309</v>
      </c>
      <c r="F2724" s="4">
        <v>48309</v>
      </c>
      <c r="G2724" s="4">
        <v>48309</v>
      </c>
      <c r="H2724" s="37">
        <v>893264516</v>
      </c>
      <c r="I2724" s="37">
        <v>809681265.03901601</v>
      </c>
      <c r="J2724" s="37">
        <v>873009203.45657206</v>
      </c>
      <c r="K2724" s="4" t="str">
        <f>VLOOKUP(B2724,altitude!$B$3:$E$3232,4)</f>
        <v>L</v>
      </c>
      <c r="L2724" s="4">
        <f>VLOOKUP(B2724,fuelregion!$C$5:$D$3233,2,FALSE)</f>
        <v>178011000</v>
      </c>
      <c r="M2724" s="4">
        <f>VLOOKUP(B2724,fuelregion!$H$5:$I$3113,2,FALSE)</f>
        <v>178011000</v>
      </c>
      <c r="N2724" s="4">
        <f>VLOOKUP(B2724,imbin!$B$4:$D$3233,2,FALSE)</f>
        <v>0</v>
      </c>
      <c r="O2724" s="4" t="str">
        <f>VLOOKUP(B2724,imbin!$B$4:$D$3233,3,FALSE)</f>
        <v>Submittal</v>
      </c>
      <c r="P2724" s="4">
        <f>IF(ISNA(VLOOKUP(B2724,rampbin!$B$4:$G$1697,6,FALSE)),2,VLOOKUP(B2724,rampbin!$B$4:$G$1697,6,FALSE))</f>
        <v>2</v>
      </c>
      <c r="Q2724" s="4" t="str">
        <f>IF(ISNA(VLOOKUP(B2724,rampbin!$B$4:$G$1697,5,FALSE)),"MOVES",VLOOKUP(B2724,rampbin!$B$4:$G$1697,5,FALSE))</f>
        <v>MOVES</v>
      </c>
      <c r="R2724" s="4" t="s">
        <v>1880</v>
      </c>
      <c r="S2724" s="6" t="s">
        <v>1851</v>
      </c>
      <c r="T2724" s="4">
        <f>VLOOKUP(B2724,meanLDage!$B$3:$E$3145,4,FALSE)</f>
        <v>3</v>
      </c>
      <c r="U2724" s="32">
        <f>VLOOKUP(B2724,meanLDage!$B$3:$E$3145,2,FALSE)</f>
        <v>10.890661396664271</v>
      </c>
      <c r="V2724" s="4" t="str">
        <f t="shared" si="295"/>
        <v>48_L_178011000_0_3_2</v>
      </c>
      <c r="W2724" s="4">
        <v>48309</v>
      </c>
      <c r="X2724" s="6"/>
      <c r="Y2724" s="8">
        <f t="shared" si="296"/>
        <v>48309</v>
      </c>
      <c r="Z2724" s="6" t="b">
        <f t="shared" si="294"/>
        <v>1</v>
      </c>
      <c r="AA2724" s="6">
        <f t="shared" si="297"/>
        <v>48309</v>
      </c>
      <c r="AB2724" s="4">
        <f t="shared" si="298"/>
        <v>3</v>
      </c>
      <c r="AC2724" s="32">
        <f t="shared" si="299"/>
        <v>10.890661396664271</v>
      </c>
      <c r="AD2724" s="4">
        <f>VLOOKUP($B2724,meanLDage!$Z$3:$AC$3145,4,FALSE)</f>
        <v>3</v>
      </c>
      <c r="AE2724" s="32">
        <f>VLOOKUP($B2724,meanLDage!$Z$3:$AC$3145,2,FALSE)</f>
        <v>10.287458671960808</v>
      </c>
      <c r="AF2724" s="6">
        <f>VLOOKUP(V2724,'2017 rep county selection'!$A$1:$C$281,3,FALSE)</f>
        <v>48309</v>
      </c>
      <c r="AH2724" s="9">
        <f t="shared" si="300"/>
        <v>48309</v>
      </c>
    </row>
    <row r="2725" spans="1:34" ht="15.75" customHeight="1" x14ac:dyDescent="0.3">
      <c r="A2725" s="4">
        <v>48</v>
      </c>
      <c r="B2725" s="4">
        <v>48469</v>
      </c>
      <c r="C2725" s="6" t="s">
        <v>2298</v>
      </c>
      <c r="D2725" s="6" t="s">
        <v>1646</v>
      </c>
      <c r="E2725" s="4">
        <v>48355</v>
      </c>
      <c r="F2725" s="4">
        <v>48355</v>
      </c>
      <c r="G2725" s="4">
        <v>48355</v>
      </c>
      <c r="H2725" s="37">
        <v>993539830</v>
      </c>
      <c r="I2725" s="37">
        <v>970029390.70596504</v>
      </c>
      <c r="J2725" s="37">
        <v>1045898703.93773</v>
      </c>
      <c r="K2725" s="4" t="str">
        <f>VLOOKUP(B2725,altitude!$B$3:$E$3232,4)</f>
        <v>L</v>
      </c>
      <c r="L2725" s="4">
        <f>VLOOKUP(B2725,fuelregion!$C$5:$D$3233,2,FALSE)</f>
        <v>178011000</v>
      </c>
      <c r="M2725" s="4">
        <f>VLOOKUP(B2725,fuelregion!$H$5:$I$3113,2,FALSE)</f>
        <v>178011000</v>
      </c>
      <c r="N2725" s="4">
        <f>VLOOKUP(B2725,imbin!$B$4:$D$3233,2,FALSE)</f>
        <v>0</v>
      </c>
      <c r="O2725" s="4" t="str">
        <f>VLOOKUP(B2725,imbin!$B$4:$D$3233,3,FALSE)</f>
        <v>Submittal</v>
      </c>
      <c r="P2725" s="4">
        <f>IF(ISNA(VLOOKUP(B2725,rampbin!$B$4:$G$1697,6,FALSE)),2,VLOOKUP(B2725,rampbin!$B$4:$G$1697,6,FALSE))</f>
        <v>2</v>
      </c>
      <c r="Q2725" s="4" t="str">
        <f>IF(ISNA(VLOOKUP(B2725,rampbin!$B$4:$G$1697,5,FALSE)),"MOVES",VLOOKUP(B2725,rampbin!$B$4:$G$1697,5,FALSE))</f>
        <v>MOVES</v>
      </c>
      <c r="R2725" s="4" t="s">
        <v>1877</v>
      </c>
      <c r="S2725" s="6" t="s">
        <v>2192</v>
      </c>
      <c r="T2725" s="4">
        <f>VLOOKUP(B2725,meanLDage!$B$3:$E$3145,4,FALSE)</f>
        <v>3</v>
      </c>
      <c r="U2725" s="32">
        <f>VLOOKUP(B2725,meanLDage!$B$3:$E$3145,2,FALSE)</f>
        <v>9.1894674194979942</v>
      </c>
      <c r="V2725" s="4" t="str">
        <f t="shared" si="295"/>
        <v>48_L_178011000_0_2_2</v>
      </c>
      <c r="W2725" s="4">
        <v>48309</v>
      </c>
      <c r="X2725" s="6"/>
      <c r="Y2725" s="8">
        <f t="shared" si="296"/>
        <v>48309</v>
      </c>
      <c r="Z2725" s="6" t="b">
        <f t="shared" si="294"/>
        <v>0</v>
      </c>
      <c r="AA2725" s="6">
        <f t="shared" si="297"/>
        <v>48355</v>
      </c>
      <c r="AB2725" s="4">
        <f t="shared" si="298"/>
        <v>3</v>
      </c>
      <c r="AC2725" s="32">
        <f t="shared" si="299"/>
        <v>9.1894674194979942</v>
      </c>
      <c r="AD2725" s="4">
        <f>VLOOKUP($B2725,meanLDage!$Z$3:$AC$3145,4,FALSE)</f>
        <v>2</v>
      </c>
      <c r="AE2725" s="32">
        <f>VLOOKUP($B2725,meanLDage!$Z$3:$AC$3145,2,FALSE)</f>
        <v>8.6599006556168927</v>
      </c>
      <c r="AF2725" s="6">
        <f>VLOOKUP(V2725,'2017 rep county selection'!$A$1:$C$281,3,FALSE)</f>
        <v>48029</v>
      </c>
      <c r="AH2725" s="9">
        <f t="shared" si="300"/>
        <v>48029</v>
      </c>
    </row>
    <row r="2726" spans="1:34" ht="15.75" customHeight="1" x14ac:dyDescent="0.3">
      <c r="A2726" s="4">
        <v>48</v>
      </c>
      <c r="B2726" s="4">
        <v>48471</v>
      </c>
      <c r="C2726" s="6" t="s">
        <v>2298</v>
      </c>
      <c r="D2726" s="6" t="s">
        <v>70</v>
      </c>
      <c r="E2726" s="4">
        <v>48309</v>
      </c>
      <c r="F2726" s="4">
        <v>48309</v>
      </c>
      <c r="G2726" s="4">
        <v>48309</v>
      </c>
      <c r="H2726" s="37">
        <v>944738606</v>
      </c>
      <c r="I2726" s="37">
        <v>880879590.42140496</v>
      </c>
      <c r="J2726" s="37">
        <v>949776193.15340602</v>
      </c>
      <c r="K2726" s="4" t="str">
        <f>VLOOKUP(B2726,altitude!$B$3:$E$3232,4)</f>
        <v>L</v>
      </c>
      <c r="L2726" s="4">
        <f>VLOOKUP(B2726,fuelregion!$C$5:$D$3233,2,FALSE)</f>
        <v>178011000</v>
      </c>
      <c r="M2726" s="4">
        <f>VLOOKUP(B2726,fuelregion!$H$5:$I$3113,2,FALSE)</f>
        <v>178011000</v>
      </c>
      <c r="N2726" s="4">
        <f>VLOOKUP(B2726,imbin!$B$4:$D$3233,2,FALSE)</f>
        <v>0</v>
      </c>
      <c r="O2726" s="4" t="str">
        <f>VLOOKUP(B2726,imbin!$B$4:$D$3233,3,FALSE)</f>
        <v>Submittal</v>
      </c>
      <c r="P2726" s="4">
        <f>IF(ISNA(VLOOKUP(B2726,rampbin!$B$4:$G$1697,6,FALSE)),2,VLOOKUP(B2726,rampbin!$B$4:$G$1697,6,FALSE))</f>
        <v>2</v>
      </c>
      <c r="Q2726" s="4" t="str">
        <f>IF(ISNA(VLOOKUP(B2726,rampbin!$B$4:$G$1697,5,FALSE)),"MOVES",VLOOKUP(B2726,rampbin!$B$4:$G$1697,5,FALSE))</f>
        <v>MOVES</v>
      </c>
      <c r="R2726" s="4" t="s">
        <v>1880</v>
      </c>
      <c r="S2726" s="6" t="s">
        <v>1851</v>
      </c>
      <c r="T2726" s="4">
        <f>VLOOKUP(B2726,meanLDage!$B$3:$E$3145,4,FALSE)</f>
        <v>3</v>
      </c>
      <c r="U2726" s="32">
        <f>VLOOKUP(B2726,meanLDage!$B$3:$E$3145,2,FALSE)</f>
        <v>10.188593952196699</v>
      </c>
      <c r="V2726" s="4" t="str">
        <f t="shared" si="295"/>
        <v>48_L_178011000_0_3_2</v>
      </c>
      <c r="W2726" s="4">
        <v>48309</v>
      </c>
      <c r="X2726" s="6"/>
      <c r="Y2726" s="8">
        <f t="shared" si="296"/>
        <v>48309</v>
      </c>
      <c r="Z2726" s="6" t="b">
        <f t="shared" si="294"/>
        <v>1</v>
      </c>
      <c r="AA2726" s="6">
        <f t="shared" si="297"/>
        <v>48309</v>
      </c>
      <c r="AB2726" s="4">
        <f t="shared" si="298"/>
        <v>3</v>
      </c>
      <c r="AC2726" s="32">
        <f t="shared" si="299"/>
        <v>10.188593952196699</v>
      </c>
      <c r="AD2726" s="4">
        <f>VLOOKUP($B2726,meanLDage!$Z$3:$AC$3145,4,FALSE)</f>
        <v>3</v>
      </c>
      <c r="AE2726" s="32">
        <f>VLOOKUP($B2726,meanLDage!$Z$3:$AC$3145,2,FALSE)</f>
        <v>9.6575379073661285</v>
      </c>
      <c r="AF2726" s="6">
        <f>VLOOKUP(V2726,'2017 rep county selection'!$A$1:$C$281,3,FALSE)</f>
        <v>48309</v>
      </c>
      <c r="AH2726" s="9">
        <f t="shared" si="300"/>
        <v>48309</v>
      </c>
    </row>
    <row r="2727" spans="1:34" ht="15.75" customHeight="1" x14ac:dyDescent="0.3">
      <c r="A2727" s="4">
        <v>48</v>
      </c>
      <c r="B2727" s="4">
        <v>48473</v>
      </c>
      <c r="C2727" s="6" t="s">
        <v>2298</v>
      </c>
      <c r="D2727" s="6" t="s">
        <v>1647</v>
      </c>
      <c r="E2727" s="4">
        <v>48291</v>
      </c>
      <c r="F2727" s="4">
        <v>48291</v>
      </c>
      <c r="G2727" s="4">
        <v>48291</v>
      </c>
      <c r="H2727" s="37">
        <v>763235242</v>
      </c>
      <c r="I2727" s="37">
        <v>760081811.43541706</v>
      </c>
      <c r="J2727" s="37">
        <v>819530407.11930299</v>
      </c>
      <c r="K2727" s="4" t="str">
        <f>VLOOKUP(B2727,altitude!$B$3:$E$3232,4)</f>
        <v>L</v>
      </c>
      <c r="L2727" s="4">
        <f>VLOOKUP(B2727,fuelregion!$C$5:$D$3233,2,FALSE)</f>
        <v>1370011000</v>
      </c>
      <c r="M2727" s="4">
        <f>VLOOKUP(B2727,fuelregion!$H$5:$I$3113,2,FALSE)</f>
        <v>1370011000</v>
      </c>
      <c r="N2727" s="4">
        <f>VLOOKUP(B2727,imbin!$B$4:$D$3233,2,FALSE)</f>
        <v>0</v>
      </c>
      <c r="O2727" s="4" t="str">
        <f>VLOOKUP(B2727,imbin!$B$4:$D$3233,3,FALSE)</f>
        <v>Submittal</v>
      </c>
      <c r="P2727" s="4">
        <f>IF(ISNA(VLOOKUP(B2727,rampbin!$B$4:$G$1697,6,FALSE)),2,VLOOKUP(B2727,rampbin!$B$4:$G$1697,6,FALSE))</f>
        <v>2</v>
      </c>
      <c r="Q2727" s="4" t="str">
        <f>IF(ISNA(VLOOKUP(B2727,rampbin!$B$4:$G$1697,5,FALSE)),"MOVES",VLOOKUP(B2727,rampbin!$B$4:$G$1697,5,FALSE))</f>
        <v>MOVES</v>
      </c>
      <c r="R2727" s="4" t="s">
        <v>1877</v>
      </c>
      <c r="S2727" s="6" t="s">
        <v>2181</v>
      </c>
      <c r="T2727" s="4">
        <f>VLOOKUP(B2727,meanLDage!$B$3:$E$3145,4,FALSE)</f>
        <v>3</v>
      </c>
      <c r="U2727" s="32">
        <f>VLOOKUP(B2727,meanLDage!$B$3:$E$3145,2,FALSE)</f>
        <v>10.691765764185408</v>
      </c>
      <c r="V2727" s="4" t="str">
        <f t="shared" si="295"/>
        <v>48_L_1370011000_0_3_2</v>
      </c>
      <c r="W2727" s="4">
        <v>48291</v>
      </c>
      <c r="X2727" s="6"/>
      <c r="Y2727" s="8">
        <f t="shared" si="296"/>
        <v>48291</v>
      </c>
      <c r="Z2727" s="6" t="b">
        <f t="shared" si="294"/>
        <v>1</v>
      </c>
      <c r="AA2727" s="6">
        <f t="shared" si="297"/>
        <v>48291</v>
      </c>
      <c r="AB2727" s="4">
        <f t="shared" si="298"/>
        <v>3</v>
      </c>
      <c r="AC2727" s="32">
        <f t="shared" si="299"/>
        <v>10.691765764185408</v>
      </c>
      <c r="AD2727" s="4">
        <f>VLOOKUP($B2727,meanLDage!$Z$3:$AC$3145,4,FALSE)</f>
        <v>3</v>
      </c>
      <c r="AE2727" s="32">
        <f>VLOOKUP($B2727,meanLDage!$Z$3:$AC$3145,2,FALSE)</f>
        <v>10.103528536083667</v>
      </c>
      <c r="AF2727" s="6">
        <f>VLOOKUP(V2727,'2017 rep county selection'!$A$1:$C$281,3,FALSE)</f>
        <v>48291</v>
      </c>
      <c r="AH2727" s="9">
        <f t="shared" si="300"/>
        <v>48291</v>
      </c>
    </row>
    <row r="2728" spans="1:34" ht="15.75" customHeight="1" x14ac:dyDescent="0.3">
      <c r="A2728" s="4">
        <v>48</v>
      </c>
      <c r="B2728" s="4">
        <v>48475</v>
      </c>
      <c r="C2728" s="6" t="s">
        <v>2298</v>
      </c>
      <c r="D2728" s="6" t="s">
        <v>1276</v>
      </c>
      <c r="E2728" s="4">
        <v>48479</v>
      </c>
      <c r="F2728" s="4">
        <v>48479</v>
      </c>
      <c r="G2728" s="4">
        <v>48479</v>
      </c>
      <c r="H2728" s="37">
        <v>241753770</v>
      </c>
      <c r="I2728" s="37">
        <v>274354371.63424498</v>
      </c>
      <c r="J2728" s="37">
        <v>295812564.50738502</v>
      </c>
      <c r="K2728" s="4" t="str">
        <f>VLOOKUP(B2728,altitude!$B$3:$E$3232,4)</f>
        <v>L</v>
      </c>
      <c r="L2728" s="4">
        <f>VLOOKUP(B2728,fuelregion!$C$5:$D$3233,2,FALSE)</f>
        <v>300001000</v>
      </c>
      <c r="M2728" s="4">
        <f>VLOOKUP(B2728,fuelregion!$H$5:$I$3113,2,FALSE)</f>
        <v>300001000</v>
      </c>
      <c r="N2728" s="4">
        <f>VLOOKUP(B2728,imbin!$B$4:$D$3233,2,FALSE)</f>
        <v>0</v>
      </c>
      <c r="O2728" s="4" t="str">
        <f>VLOOKUP(B2728,imbin!$B$4:$D$3233,3,FALSE)</f>
        <v>Submittal</v>
      </c>
      <c r="P2728" s="4">
        <f>IF(ISNA(VLOOKUP(B2728,rampbin!$B$4:$G$1697,6,FALSE)),2,VLOOKUP(B2728,rampbin!$B$4:$G$1697,6,FALSE))</f>
        <v>2</v>
      </c>
      <c r="Q2728" s="4" t="str">
        <f>IF(ISNA(VLOOKUP(B2728,rampbin!$B$4:$G$1697,5,FALSE)),"MOVES",VLOOKUP(B2728,rampbin!$B$4:$G$1697,5,FALSE))</f>
        <v>MOVES</v>
      </c>
      <c r="R2728" s="4" t="s">
        <v>1880</v>
      </c>
      <c r="S2728" s="6" t="s">
        <v>1851</v>
      </c>
      <c r="T2728" s="4">
        <f>VLOOKUP(B2728,meanLDage!$B$3:$E$3145,4,FALSE)</f>
        <v>3</v>
      </c>
      <c r="U2728" s="32">
        <f>VLOOKUP(B2728,meanLDage!$B$3:$E$3145,2,FALSE)</f>
        <v>9.2828142094831492</v>
      </c>
      <c r="V2728" s="4" t="str">
        <f t="shared" si="295"/>
        <v>48_L_300001000_0_2_2</v>
      </c>
      <c r="W2728" s="4">
        <v>48303</v>
      </c>
      <c r="X2728" s="6"/>
      <c r="Y2728" s="8">
        <f t="shared" si="296"/>
        <v>48303</v>
      </c>
      <c r="Z2728" s="6" t="b">
        <f t="shared" si="294"/>
        <v>0</v>
      </c>
      <c r="AA2728" s="6">
        <f t="shared" si="297"/>
        <v>48479</v>
      </c>
      <c r="AB2728" s="4">
        <f t="shared" si="298"/>
        <v>3</v>
      </c>
      <c r="AC2728" s="32">
        <f t="shared" si="299"/>
        <v>9.2828142094831492</v>
      </c>
      <c r="AD2728" s="4">
        <f>VLOOKUP($B2728,meanLDage!$Z$3:$AC$3145,4,FALSE)</f>
        <v>2</v>
      </c>
      <c r="AE2728" s="32">
        <f>VLOOKUP($B2728,meanLDage!$Z$3:$AC$3145,2,FALSE)</f>
        <v>8.6763933503742923</v>
      </c>
      <c r="AF2728" s="6">
        <f>VLOOKUP(V2728,'2017 rep county selection'!$A$1:$C$281,3,FALSE)</f>
        <v>48303</v>
      </c>
      <c r="AH2728" s="9">
        <f t="shared" si="300"/>
        <v>48303</v>
      </c>
    </row>
    <row r="2729" spans="1:34" ht="15.75" customHeight="1" x14ac:dyDescent="0.3">
      <c r="A2729" s="4">
        <v>48</v>
      </c>
      <c r="B2729" s="4">
        <v>48477</v>
      </c>
      <c r="C2729" s="6" t="s">
        <v>2298</v>
      </c>
      <c r="D2729" s="6" t="s">
        <v>71</v>
      </c>
      <c r="E2729" s="4">
        <v>48309</v>
      </c>
      <c r="F2729" s="4">
        <v>48309</v>
      </c>
      <c r="G2729" s="4">
        <v>48309</v>
      </c>
      <c r="H2729" s="37">
        <v>517203948</v>
      </c>
      <c r="I2729" s="37">
        <v>454089439.48129702</v>
      </c>
      <c r="J2729" s="37">
        <v>489605326.16403103</v>
      </c>
      <c r="K2729" s="4" t="str">
        <f>VLOOKUP(B2729,altitude!$B$3:$E$3232,4)</f>
        <v>L</v>
      </c>
      <c r="L2729" s="4">
        <f>VLOOKUP(B2729,fuelregion!$C$5:$D$3233,2,FALSE)</f>
        <v>178011000</v>
      </c>
      <c r="M2729" s="4">
        <f>VLOOKUP(B2729,fuelregion!$H$5:$I$3113,2,FALSE)</f>
        <v>178011000</v>
      </c>
      <c r="N2729" s="4">
        <f>VLOOKUP(B2729,imbin!$B$4:$D$3233,2,FALSE)</f>
        <v>0</v>
      </c>
      <c r="O2729" s="4" t="str">
        <f>VLOOKUP(B2729,imbin!$B$4:$D$3233,3,FALSE)</f>
        <v>Submittal</v>
      </c>
      <c r="P2729" s="4">
        <f>IF(ISNA(VLOOKUP(B2729,rampbin!$B$4:$G$1697,6,FALSE)),2,VLOOKUP(B2729,rampbin!$B$4:$G$1697,6,FALSE))</f>
        <v>2</v>
      </c>
      <c r="Q2729" s="4" t="str">
        <f>IF(ISNA(VLOOKUP(B2729,rampbin!$B$4:$G$1697,5,FALSE)),"MOVES",VLOOKUP(B2729,rampbin!$B$4:$G$1697,5,FALSE))</f>
        <v>MOVES</v>
      </c>
      <c r="R2729" s="4" t="s">
        <v>1880</v>
      </c>
      <c r="S2729" s="6" t="s">
        <v>1851</v>
      </c>
      <c r="T2729" s="4">
        <f>VLOOKUP(B2729,meanLDage!$B$3:$E$3145,4,FALSE)</f>
        <v>3</v>
      </c>
      <c r="U2729" s="32">
        <f>VLOOKUP(B2729,meanLDage!$B$3:$E$3145,2,FALSE)</f>
        <v>10.005124404432772</v>
      </c>
      <c r="V2729" s="4" t="str">
        <f t="shared" si="295"/>
        <v>48_L_178011000_0_3_2</v>
      </c>
      <c r="W2729" s="4">
        <v>48309</v>
      </c>
      <c r="X2729" s="6"/>
      <c r="Y2729" s="8">
        <f t="shared" si="296"/>
        <v>48309</v>
      </c>
      <c r="Z2729" s="6" t="b">
        <f t="shared" si="294"/>
        <v>1</v>
      </c>
      <c r="AA2729" s="6">
        <f t="shared" si="297"/>
        <v>48309</v>
      </c>
      <c r="AB2729" s="4">
        <f t="shared" si="298"/>
        <v>3</v>
      </c>
      <c r="AC2729" s="32">
        <f t="shared" si="299"/>
        <v>10.005124404432772</v>
      </c>
      <c r="AD2729" s="4">
        <f>VLOOKUP($B2729,meanLDage!$Z$3:$AC$3145,4,FALSE)</f>
        <v>3</v>
      </c>
      <c r="AE2729" s="32">
        <f>VLOOKUP($B2729,meanLDage!$Z$3:$AC$3145,2,FALSE)</f>
        <v>9.4294055959670153</v>
      </c>
      <c r="AF2729" s="6">
        <f>VLOOKUP(V2729,'2017 rep county selection'!$A$1:$C$281,3,FALSE)</f>
        <v>48309</v>
      </c>
      <c r="AH2729" s="9">
        <f t="shared" si="300"/>
        <v>48309</v>
      </c>
    </row>
    <row r="2730" spans="1:34" ht="15.75" customHeight="1" x14ac:dyDescent="0.3">
      <c r="A2730" s="4">
        <v>48</v>
      </c>
      <c r="B2730" s="4">
        <v>48479</v>
      </c>
      <c r="C2730" s="6" t="s">
        <v>2298</v>
      </c>
      <c r="D2730" s="6" t="s">
        <v>1648</v>
      </c>
      <c r="E2730" s="4">
        <v>48479</v>
      </c>
      <c r="F2730" s="4">
        <v>48479</v>
      </c>
      <c r="G2730" s="4">
        <v>48479</v>
      </c>
      <c r="H2730" s="37">
        <v>1543552570</v>
      </c>
      <c r="I2730" s="37">
        <v>1586674228.07974</v>
      </c>
      <c r="J2730" s="37">
        <v>1710773441.1296201</v>
      </c>
      <c r="K2730" s="4" t="str">
        <f>VLOOKUP(B2730,altitude!$B$3:$E$3232,4)</f>
        <v>L</v>
      </c>
      <c r="L2730" s="4">
        <f>VLOOKUP(B2730,fuelregion!$C$5:$D$3233,2,FALSE)</f>
        <v>300001000</v>
      </c>
      <c r="M2730" s="4">
        <f>VLOOKUP(B2730,fuelregion!$H$5:$I$3113,2,FALSE)</f>
        <v>300001000</v>
      </c>
      <c r="N2730" s="4">
        <f>VLOOKUP(B2730,imbin!$B$4:$D$3233,2,FALSE)</f>
        <v>0</v>
      </c>
      <c r="O2730" s="4" t="str">
        <f>VLOOKUP(B2730,imbin!$B$4:$D$3233,3,FALSE)</f>
        <v>Submittal</v>
      </c>
      <c r="P2730" s="4">
        <f>IF(ISNA(VLOOKUP(B2730,rampbin!$B$4:$G$1697,6,FALSE)),2,VLOOKUP(B2730,rampbin!$B$4:$G$1697,6,FALSE))</f>
        <v>2</v>
      </c>
      <c r="Q2730" s="4" t="str">
        <f>IF(ISNA(VLOOKUP(B2730,rampbin!$B$4:$G$1697,5,FALSE)),"MOVES",VLOOKUP(B2730,rampbin!$B$4:$G$1697,5,FALSE))</f>
        <v>MOVES</v>
      </c>
      <c r="R2730" s="4" t="s">
        <v>1877</v>
      </c>
      <c r="S2730" s="6" t="s">
        <v>2200</v>
      </c>
      <c r="T2730" s="4">
        <f>VLOOKUP(B2730,meanLDage!$B$3:$E$3145,4,FALSE)</f>
        <v>3</v>
      </c>
      <c r="U2730" s="32">
        <f>VLOOKUP(B2730,meanLDage!$B$3:$E$3145,2,FALSE)</f>
        <v>9.5881875372214171</v>
      </c>
      <c r="V2730" s="4" t="str">
        <f t="shared" si="295"/>
        <v>48_L_300001000_0_3_2</v>
      </c>
      <c r="W2730" s="4">
        <v>48303</v>
      </c>
      <c r="X2730" s="6"/>
      <c r="Y2730" s="8">
        <f t="shared" si="296"/>
        <v>48303</v>
      </c>
      <c r="Z2730" s="6" t="b">
        <f t="shared" si="294"/>
        <v>0</v>
      </c>
      <c r="AA2730" s="6">
        <f t="shared" si="297"/>
        <v>48479</v>
      </c>
      <c r="AB2730" s="4">
        <f t="shared" si="298"/>
        <v>3</v>
      </c>
      <c r="AC2730" s="32">
        <f t="shared" si="299"/>
        <v>9.5881875372214171</v>
      </c>
      <c r="AD2730" s="4">
        <f>VLOOKUP($B2730,meanLDage!$Z$3:$AC$3145,4,FALSE)</f>
        <v>3</v>
      </c>
      <c r="AE2730" s="32">
        <f>VLOOKUP($B2730,meanLDage!$Z$3:$AC$3145,2,FALSE)</f>
        <v>9.1943729677294463</v>
      </c>
      <c r="AF2730" s="6">
        <f>VLOOKUP(V2730,'2017 rep county selection'!$A$1:$C$281,3,FALSE)</f>
        <v>48479</v>
      </c>
      <c r="AH2730" s="9">
        <f t="shared" si="300"/>
        <v>48479</v>
      </c>
    </row>
    <row r="2731" spans="1:34" ht="15.75" customHeight="1" x14ac:dyDescent="0.3">
      <c r="A2731" s="4">
        <v>48</v>
      </c>
      <c r="B2731" s="4">
        <v>48481</v>
      </c>
      <c r="C2731" s="6" t="s">
        <v>2298</v>
      </c>
      <c r="D2731" s="6" t="s">
        <v>1649</v>
      </c>
      <c r="E2731" s="4">
        <v>48309</v>
      </c>
      <c r="F2731" s="4">
        <v>48309</v>
      </c>
      <c r="G2731" s="4">
        <v>48309</v>
      </c>
      <c r="H2731" s="37">
        <v>690620620</v>
      </c>
      <c r="I2731" s="37">
        <v>657284603.75311697</v>
      </c>
      <c r="J2731" s="37">
        <v>708693078.55499005</v>
      </c>
      <c r="K2731" s="4" t="str">
        <f>VLOOKUP(B2731,altitude!$B$3:$E$3232,4)</f>
        <v>L</v>
      </c>
      <c r="L2731" s="4">
        <f>VLOOKUP(B2731,fuelregion!$C$5:$D$3233,2,FALSE)</f>
        <v>178011000</v>
      </c>
      <c r="M2731" s="4">
        <f>VLOOKUP(B2731,fuelregion!$H$5:$I$3113,2,FALSE)</f>
        <v>178011000</v>
      </c>
      <c r="N2731" s="4">
        <f>VLOOKUP(B2731,imbin!$B$4:$D$3233,2,FALSE)</f>
        <v>0</v>
      </c>
      <c r="O2731" s="4" t="str">
        <f>VLOOKUP(B2731,imbin!$B$4:$D$3233,3,FALSE)</f>
        <v>Submittal</v>
      </c>
      <c r="P2731" s="4">
        <f>IF(ISNA(VLOOKUP(B2731,rampbin!$B$4:$G$1697,6,FALSE)),2,VLOOKUP(B2731,rampbin!$B$4:$G$1697,6,FALSE))</f>
        <v>2</v>
      </c>
      <c r="Q2731" s="4" t="str">
        <f>IF(ISNA(VLOOKUP(B2731,rampbin!$B$4:$G$1697,5,FALSE)),"MOVES",VLOOKUP(B2731,rampbin!$B$4:$G$1697,5,FALSE))</f>
        <v>MOVES</v>
      </c>
      <c r="R2731" s="4" t="s">
        <v>1880</v>
      </c>
      <c r="S2731" s="6" t="s">
        <v>1851</v>
      </c>
      <c r="T2731" s="4">
        <f>VLOOKUP(B2731,meanLDage!$B$3:$E$3145,4,FALSE)</f>
        <v>3</v>
      </c>
      <c r="U2731" s="32">
        <f>VLOOKUP(B2731,meanLDage!$B$3:$E$3145,2,FALSE)</f>
        <v>10.080772218174189</v>
      </c>
      <c r="V2731" s="4" t="str">
        <f t="shared" si="295"/>
        <v>48_L_178011000_0_3_2</v>
      </c>
      <c r="W2731" s="4">
        <v>48309</v>
      </c>
      <c r="X2731" s="6"/>
      <c r="Y2731" s="8">
        <f t="shared" si="296"/>
        <v>48309</v>
      </c>
      <c r="Z2731" s="6" t="b">
        <f t="shared" si="294"/>
        <v>1</v>
      </c>
      <c r="AA2731" s="6">
        <f t="shared" si="297"/>
        <v>48309</v>
      </c>
      <c r="AB2731" s="4">
        <f t="shared" si="298"/>
        <v>3</v>
      </c>
      <c r="AC2731" s="32">
        <f t="shared" si="299"/>
        <v>10.080772218174189</v>
      </c>
      <c r="AD2731" s="4">
        <f>VLOOKUP($B2731,meanLDage!$Z$3:$AC$3145,4,FALSE)</f>
        <v>3</v>
      </c>
      <c r="AE2731" s="32">
        <f>VLOOKUP($B2731,meanLDage!$Z$3:$AC$3145,2,FALSE)</f>
        <v>9.5984642706770824</v>
      </c>
      <c r="AF2731" s="6">
        <f>VLOOKUP(V2731,'2017 rep county selection'!$A$1:$C$281,3,FALSE)</f>
        <v>48309</v>
      </c>
      <c r="AH2731" s="9">
        <f t="shared" si="300"/>
        <v>48309</v>
      </c>
    </row>
    <row r="2732" spans="1:34" ht="15.75" customHeight="1" x14ac:dyDescent="0.3">
      <c r="A2732" s="4">
        <v>48</v>
      </c>
      <c r="B2732" s="4">
        <v>48483</v>
      </c>
      <c r="C2732" s="6" t="s">
        <v>2298</v>
      </c>
      <c r="D2732" s="6" t="s">
        <v>421</v>
      </c>
      <c r="E2732" s="4">
        <v>48303</v>
      </c>
      <c r="F2732" s="4">
        <v>48303</v>
      </c>
      <c r="G2732" s="4">
        <v>48303</v>
      </c>
      <c r="H2732" s="37">
        <v>233862371</v>
      </c>
      <c r="I2732" s="37">
        <v>269600170.77512097</v>
      </c>
      <c r="J2732" s="37">
        <v>290686521.35597801</v>
      </c>
      <c r="K2732" s="4" t="str">
        <f>VLOOKUP(B2732,altitude!$B$3:$E$3232,4)</f>
        <v>L</v>
      </c>
      <c r="L2732" s="4">
        <f>VLOOKUP(B2732,fuelregion!$C$5:$D$3233,2,FALSE)</f>
        <v>300001000</v>
      </c>
      <c r="M2732" s="4">
        <f>VLOOKUP(B2732,fuelregion!$H$5:$I$3113,2,FALSE)</f>
        <v>300001000</v>
      </c>
      <c r="N2732" s="4">
        <f>VLOOKUP(B2732,imbin!$B$4:$D$3233,2,FALSE)</f>
        <v>0</v>
      </c>
      <c r="O2732" s="4" t="str">
        <f>VLOOKUP(B2732,imbin!$B$4:$D$3233,3,FALSE)</f>
        <v>Submittal</v>
      </c>
      <c r="P2732" s="4">
        <f>IF(ISNA(VLOOKUP(B2732,rampbin!$B$4:$G$1697,6,FALSE)),2,VLOOKUP(B2732,rampbin!$B$4:$G$1697,6,FALSE))</f>
        <v>2</v>
      </c>
      <c r="Q2732" s="4" t="str">
        <f>IF(ISNA(VLOOKUP(B2732,rampbin!$B$4:$G$1697,5,FALSE)),"MOVES",VLOOKUP(B2732,rampbin!$B$4:$G$1697,5,FALSE))</f>
        <v>MOVES</v>
      </c>
      <c r="R2732" s="4" t="s">
        <v>1880</v>
      </c>
      <c r="S2732" s="6" t="s">
        <v>1851</v>
      </c>
      <c r="T2732" s="4">
        <f>VLOOKUP(B2732,meanLDage!$B$3:$E$3145,4,FALSE)</f>
        <v>3</v>
      </c>
      <c r="U2732" s="32">
        <f>VLOOKUP(B2732,meanLDage!$B$3:$E$3145,2,FALSE)</f>
        <v>10.665168980032256</v>
      </c>
      <c r="V2732" s="4" t="str">
        <f t="shared" si="295"/>
        <v>48_L_300001000_0_3_2</v>
      </c>
      <c r="W2732" s="4">
        <v>48303</v>
      </c>
      <c r="X2732" s="6"/>
      <c r="Y2732" s="8">
        <f t="shared" si="296"/>
        <v>48303</v>
      </c>
      <c r="Z2732" s="6" t="b">
        <f t="shared" si="294"/>
        <v>1</v>
      </c>
      <c r="AA2732" s="6">
        <f t="shared" si="297"/>
        <v>48303</v>
      </c>
      <c r="AB2732" s="4">
        <f t="shared" si="298"/>
        <v>3</v>
      </c>
      <c r="AC2732" s="32">
        <f t="shared" si="299"/>
        <v>10.665168980032256</v>
      </c>
      <c r="AD2732" s="4">
        <f>VLOOKUP($B2732,meanLDage!$Z$3:$AC$3145,4,FALSE)</f>
        <v>3</v>
      </c>
      <c r="AE2732" s="32">
        <f>VLOOKUP($B2732,meanLDage!$Z$3:$AC$3145,2,FALSE)</f>
        <v>10.073044918129266</v>
      </c>
      <c r="AF2732" s="6">
        <f>VLOOKUP(V2732,'2017 rep county selection'!$A$1:$C$281,3,FALSE)</f>
        <v>48479</v>
      </c>
      <c r="AH2732" s="9">
        <f t="shared" si="300"/>
        <v>48479</v>
      </c>
    </row>
    <row r="2733" spans="1:34" ht="15.75" customHeight="1" x14ac:dyDescent="0.3">
      <c r="A2733" s="4">
        <v>48</v>
      </c>
      <c r="B2733" s="4">
        <v>48485</v>
      </c>
      <c r="C2733" s="6" t="s">
        <v>2298</v>
      </c>
      <c r="D2733" s="6" t="s">
        <v>663</v>
      </c>
      <c r="E2733" s="4">
        <v>48303</v>
      </c>
      <c r="F2733" s="4">
        <v>48303</v>
      </c>
      <c r="G2733" s="4">
        <v>48303</v>
      </c>
      <c r="H2733" s="37">
        <v>1102447776</v>
      </c>
      <c r="I2733" s="37">
        <v>1015954684.08289</v>
      </c>
      <c r="J2733" s="37">
        <v>1095415971.4504099</v>
      </c>
      <c r="K2733" s="4" t="str">
        <f>VLOOKUP(B2733,altitude!$B$3:$E$3232,4)</f>
        <v>L</v>
      </c>
      <c r="L2733" s="4">
        <f>VLOOKUP(B2733,fuelregion!$C$5:$D$3233,2,FALSE)</f>
        <v>300001000</v>
      </c>
      <c r="M2733" s="4">
        <f>VLOOKUP(B2733,fuelregion!$H$5:$I$3113,2,FALSE)</f>
        <v>300001000</v>
      </c>
      <c r="N2733" s="4">
        <f>VLOOKUP(B2733,imbin!$B$4:$D$3233,2,FALSE)</f>
        <v>0</v>
      </c>
      <c r="O2733" s="4" t="str">
        <f>VLOOKUP(B2733,imbin!$B$4:$D$3233,3,FALSE)</f>
        <v>Submittal</v>
      </c>
      <c r="P2733" s="4">
        <f>IF(ISNA(VLOOKUP(B2733,rampbin!$B$4:$G$1697,6,FALSE)),2,VLOOKUP(B2733,rampbin!$B$4:$G$1697,6,FALSE))</f>
        <v>2</v>
      </c>
      <c r="Q2733" s="4" t="str">
        <f>IF(ISNA(VLOOKUP(B2733,rampbin!$B$4:$G$1697,5,FALSE)),"MOVES",VLOOKUP(B2733,rampbin!$B$4:$G$1697,5,FALSE))</f>
        <v>MOVES</v>
      </c>
      <c r="R2733" s="4" t="s">
        <v>1877</v>
      </c>
      <c r="S2733" s="6" t="s">
        <v>2178</v>
      </c>
      <c r="T2733" s="4">
        <f>VLOOKUP(B2733,meanLDage!$B$3:$E$3145,4,FALSE)</f>
        <v>3</v>
      </c>
      <c r="U2733" s="32">
        <f>VLOOKUP(B2733,meanLDage!$B$3:$E$3145,2,FALSE)</f>
        <v>10.164655319308654</v>
      </c>
      <c r="V2733" s="4" t="str">
        <f t="shared" si="295"/>
        <v>48_L_300001000_0_3_2</v>
      </c>
      <c r="W2733" s="4">
        <v>48303</v>
      </c>
      <c r="X2733" s="6"/>
      <c r="Y2733" s="8">
        <f t="shared" si="296"/>
        <v>48303</v>
      </c>
      <c r="Z2733" s="6" t="b">
        <f t="shared" si="294"/>
        <v>1</v>
      </c>
      <c r="AA2733" s="6">
        <f t="shared" si="297"/>
        <v>48303</v>
      </c>
      <c r="AB2733" s="4">
        <f t="shared" si="298"/>
        <v>3</v>
      </c>
      <c r="AC2733" s="32">
        <f t="shared" si="299"/>
        <v>10.164655319308654</v>
      </c>
      <c r="AD2733" s="4">
        <f>VLOOKUP($B2733,meanLDage!$Z$3:$AC$3145,4,FALSE)</f>
        <v>3</v>
      </c>
      <c r="AE2733" s="32">
        <f>VLOOKUP($B2733,meanLDage!$Z$3:$AC$3145,2,FALSE)</f>
        <v>9.5581581522157357</v>
      </c>
      <c r="AF2733" s="6">
        <f>VLOOKUP(V2733,'2017 rep county selection'!$A$1:$C$281,3,FALSE)</f>
        <v>48479</v>
      </c>
      <c r="AH2733" s="9">
        <f t="shared" si="300"/>
        <v>48479</v>
      </c>
    </row>
    <row r="2734" spans="1:34" ht="15.75" customHeight="1" x14ac:dyDescent="0.3">
      <c r="A2734" s="4">
        <v>48</v>
      </c>
      <c r="B2734" s="4">
        <v>48487</v>
      </c>
      <c r="C2734" s="6" t="s">
        <v>2298</v>
      </c>
      <c r="D2734" s="6" t="s">
        <v>1650</v>
      </c>
      <c r="E2734" s="4">
        <v>48303</v>
      </c>
      <c r="F2734" s="4">
        <v>48303</v>
      </c>
      <c r="G2734" s="4">
        <v>48303</v>
      </c>
      <c r="H2734" s="37">
        <v>264723575</v>
      </c>
      <c r="I2734" s="37">
        <v>234781626.45714101</v>
      </c>
      <c r="J2734" s="37">
        <v>253144699.71123901</v>
      </c>
      <c r="K2734" s="4" t="str">
        <f>VLOOKUP(B2734,altitude!$B$3:$E$3232,4)</f>
        <v>L</v>
      </c>
      <c r="L2734" s="4">
        <f>VLOOKUP(B2734,fuelregion!$C$5:$D$3233,2,FALSE)</f>
        <v>300001000</v>
      </c>
      <c r="M2734" s="4">
        <f>VLOOKUP(B2734,fuelregion!$H$5:$I$3113,2,FALSE)</f>
        <v>300001000</v>
      </c>
      <c r="N2734" s="4">
        <f>VLOOKUP(B2734,imbin!$B$4:$D$3233,2,FALSE)</f>
        <v>0</v>
      </c>
      <c r="O2734" s="4" t="str">
        <f>VLOOKUP(B2734,imbin!$B$4:$D$3233,3,FALSE)</f>
        <v>Submittal</v>
      </c>
      <c r="P2734" s="4">
        <f>IF(ISNA(VLOOKUP(B2734,rampbin!$B$4:$G$1697,6,FALSE)),2,VLOOKUP(B2734,rampbin!$B$4:$G$1697,6,FALSE))</f>
        <v>2</v>
      </c>
      <c r="Q2734" s="4" t="str">
        <f>IF(ISNA(VLOOKUP(B2734,rampbin!$B$4:$G$1697,5,FALSE)),"MOVES",VLOOKUP(B2734,rampbin!$B$4:$G$1697,5,FALSE))</f>
        <v>MOVES</v>
      </c>
      <c r="R2734" s="4" t="s">
        <v>1880</v>
      </c>
      <c r="S2734" s="6" t="s">
        <v>1851</v>
      </c>
      <c r="T2734" s="4">
        <f>VLOOKUP(B2734,meanLDage!$B$3:$E$3145,4,FALSE)</f>
        <v>4</v>
      </c>
      <c r="U2734" s="32">
        <f>VLOOKUP(B2734,meanLDage!$B$3:$E$3145,2,FALSE)</f>
        <v>11.362691415828301</v>
      </c>
      <c r="V2734" s="4" t="str">
        <f t="shared" si="295"/>
        <v>48_L_300001000_0_3_2</v>
      </c>
      <c r="W2734" s="4">
        <v>48375</v>
      </c>
      <c r="X2734" s="6"/>
      <c r="Y2734" s="8">
        <f t="shared" si="296"/>
        <v>48375</v>
      </c>
      <c r="Z2734" s="6" t="b">
        <f t="shared" si="294"/>
        <v>0</v>
      </c>
      <c r="AA2734" s="6">
        <f t="shared" si="297"/>
        <v>48303</v>
      </c>
      <c r="AB2734" s="4">
        <f t="shared" si="298"/>
        <v>4</v>
      </c>
      <c r="AC2734" s="32">
        <f t="shared" si="299"/>
        <v>11.362691415828301</v>
      </c>
      <c r="AD2734" s="4">
        <f>VLOOKUP($B2734,meanLDage!$Z$3:$AC$3145,4,FALSE)</f>
        <v>3</v>
      </c>
      <c r="AE2734" s="32">
        <f>VLOOKUP($B2734,meanLDage!$Z$3:$AC$3145,2,FALSE)</f>
        <v>10.23383701784452</v>
      </c>
      <c r="AF2734" s="6">
        <f>VLOOKUP(V2734,'2017 rep county selection'!$A$1:$C$281,3,FALSE)</f>
        <v>48479</v>
      </c>
      <c r="AH2734" s="9">
        <f t="shared" si="300"/>
        <v>48479</v>
      </c>
    </row>
    <row r="2735" spans="1:34" ht="15.75" customHeight="1" x14ac:dyDescent="0.3">
      <c r="A2735" s="4">
        <v>48</v>
      </c>
      <c r="B2735" s="4">
        <v>48489</v>
      </c>
      <c r="C2735" s="6" t="s">
        <v>2298</v>
      </c>
      <c r="D2735" s="6" t="s">
        <v>1651</v>
      </c>
      <c r="E2735" s="4">
        <v>48215</v>
      </c>
      <c r="F2735" s="4">
        <v>48215</v>
      </c>
      <c r="G2735" s="4">
        <v>48215</v>
      </c>
      <c r="H2735" s="37">
        <v>197668429</v>
      </c>
      <c r="I2735" s="37">
        <v>202876343.76745901</v>
      </c>
      <c r="J2735" s="37">
        <v>218743995.84086499</v>
      </c>
      <c r="K2735" s="4" t="str">
        <f>VLOOKUP(B2735,altitude!$B$3:$E$3232,4)</f>
        <v>L</v>
      </c>
      <c r="L2735" s="4">
        <f>VLOOKUP(B2735,fuelregion!$C$5:$D$3233,2,FALSE)</f>
        <v>100001000</v>
      </c>
      <c r="M2735" s="4">
        <f>VLOOKUP(B2735,fuelregion!$H$5:$I$3113,2,FALSE)</f>
        <v>100001000</v>
      </c>
      <c r="N2735" s="4">
        <f>VLOOKUP(B2735,imbin!$B$4:$D$3233,2,FALSE)</f>
        <v>0</v>
      </c>
      <c r="O2735" s="4" t="str">
        <f>VLOOKUP(B2735,imbin!$B$4:$D$3233,3,FALSE)</f>
        <v>Submittal</v>
      </c>
      <c r="P2735" s="4">
        <f>IF(ISNA(VLOOKUP(B2735,rampbin!$B$4:$G$1697,6,FALSE)),2,VLOOKUP(B2735,rampbin!$B$4:$G$1697,6,FALSE))</f>
        <v>2</v>
      </c>
      <c r="Q2735" s="4" t="str">
        <f>IF(ISNA(VLOOKUP(B2735,rampbin!$B$4:$G$1697,5,FALSE)),"MOVES",VLOOKUP(B2735,rampbin!$B$4:$G$1697,5,FALSE))</f>
        <v>MOVES</v>
      </c>
      <c r="R2735" s="4" t="s">
        <v>1880</v>
      </c>
      <c r="S2735" s="6" t="s">
        <v>1851</v>
      </c>
      <c r="T2735" s="4">
        <f>VLOOKUP(B2735,meanLDage!$B$3:$E$3145,4,FALSE)</f>
        <v>3</v>
      </c>
      <c r="U2735" s="32">
        <f>VLOOKUP(B2735,meanLDage!$B$3:$E$3145,2,FALSE)</f>
        <v>10.830476898100624</v>
      </c>
      <c r="V2735" s="4" t="str">
        <f t="shared" si="295"/>
        <v>48_L_100001000_0_3_2</v>
      </c>
      <c r="W2735" s="4">
        <v>48215</v>
      </c>
      <c r="X2735" s="6"/>
      <c r="Y2735" s="8">
        <f t="shared" si="296"/>
        <v>48215</v>
      </c>
      <c r="Z2735" s="6" t="b">
        <f t="shared" si="294"/>
        <v>1</v>
      </c>
      <c r="AA2735" s="6">
        <f t="shared" si="297"/>
        <v>48215</v>
      </c>
      <c r="AB2735" s="4">
        <f t="shared" si="298"/>
        <v>3</v>
      </c>
      <c r="AC2735" s="32">
        <f t="shared" si="299"/>
        <v>10.830476898100624</v>
      </c>
      <c r="AD2735" s="4">
        <f>VLOOKUP($B2735,meanLDage!$Z$3:$AC$3145,4,FALSE)</f>
        <v>3</v>
      </c>
      <c r="AE2735" s="32">
        <f>VLOOKUP($B2735,meanLDage!$Z$3:$AC$3145,2,FALSE)</f>
        <v>10.351035024594756</v>
      </c>
      <c r="AF2735" s="6">
        <f>VLOOKUP(V2735,'2017 rep county selection'!$A$1:$C$281,3,FALSE)</f>
        <v>48215</v>
      </c>
      <c r="AH2735" s="9">
        <f t="shared" si="300"/>
        <v>48215</v>
      </c>
    </row>
    <row r="2736" spans="1:34" ht="15.75" customHeight="1" x14ac:dyDescent="0.3">
      <c r="A2736" s="4">
        <v>48</v>
      </c>
      <c r="B2736" s="4">
        <v>48491</v>
      </c>
      <c r="C2736" s="6" t="s">
        <v>2298</v>
      </c>
      <c r="D2736" s="6" t="s">
        <v>510</v>
      </c>
      <c r="E2736" s="4">
        <v>48491</v>
      </c>
      <c r="F2736" s="4">
        <v>48491</v>
      </c>
      <c r="G2736" s="4">
        <v>48491</v>
      </c>
      <c r="H2736" s="37">
        <v>3498051293</v>
      </c>
      <c r="I2736" s="37">
        <v>3852474115.5746002</v>
      </c>
      <c r="J2736" s="37">
        <v>4153789280.0425601</v>
      </c>
      <c r="K2736" s="4" t="str">
        <f>VLOOKUP(B2736,altitude!$B$3:$E$3232,4)</f>
        <v>L</v>
      </c>
      <c r="L2736" s="4">
        <f>VLOOKUP(B2736,fuelregion!$C$5:$D$3233,2,FALSE)</f>
        <v>178011000</v>
      </c>
      <c r="M2736" s="4">
        <f>VLOOKUP(B2736,fuelregion!$H$5:$I$3113,2,FALSE)</f>
        <v>178011000</v>
      </c>
      <c r="N2736" s="4">
        <f>VLOOKUP(B2736,imbin!$B$4:$D$3233,2,FALSE)</f>
        <v>1</v>
      </c>
      <c r="O2736" s="4" t="str">
        <f>VLOOKUP(B2736,imbin!$B$4:$D$3233,3,FALSE)</f>
        <v>Submittal</v>
      </c>
      <c r="P2736" s="4">
        <f>IF(ISNA(VLOOKUP(B2736,rampbin!$B$4:$G$1697,6,FALSE)),2,VLOOKUP(B2736,rampbin!$B$4:$G$1697,6,FALSE))</f>
        <v>2</v>
      </c>
      <c r="Q2736" s="4" t="str">
        <f>IF(ISNA(VLOOKUP(B2736,rampbin!$B$4:$G$1697,5,FALSE)),"MOVES",VLOOKUP(B2736,rampbin!$B$4:$G$1697,5,FALSE))</f>
        <v>MOVES</v>
      </c>
      <c r="R2736" s="4" t="s">
        <v>1877</v>
      </c>
      <c r="S2736" s="6" t="s">
        <v>2182</v>
      </c>
      <c r="T2736" s="4">
        <f>VLOOKUP(B2736,meanLDage!$B$3:$E$3145,4,FALSE)</f>
        <v>2</v>
      </c>
      <c r="U2736" s="32">
        <f>VLOOKUP(B2736,meanLDage!$B$3:$E$3145,2,FALSE)</f>
        <v>8.1067541321357126</v>
      </c>
      <c r="V2736" s="4" t="str">
        <f t="shared" si="295"/>
        <v>48_L_178011000_1_2_2</v>
      </c>
      <c r="W2736" s="4">
        <v>48453</v>
      </c>
      <c r="X2736" s="6"/>
      <c r="Y2736" s="8">
        <f t="shared" si="296"/>
        <v>48453</v>
      </c>
      <c r="Z2736" s="6" t="b">
        <f t="shared" si="294"/>
        <v>0</v>
      </c>
      <c r="AA2736" s="6">
        <f t="shared" si="297"/>
        <v>48491</v>
      </c>
      <c r="AB2736" s="4">
        <f t="shared" si="298"/>
        <v>2</v>
      </c>
      <c r="AC2736" s="32">
        <f t="shared" si="299"/>
        <v>8.1067541321357126</v>
      </c>
      <c r="AD2736" s="4">
        <f>VLOOKUP($B2736,meanLDage!$Z$3:$AC$3145,4,FALSE)</f>
        <v>2</v>
      </c>
      <c r="AE2736" s="32">
        <f>VLOOKUP($B2736,meanLDage!$Z$3:$AC$3145,2,FALSE)</f>
        <v>7.7154494133847926</v>
      </c>
      <c r="AF2736" s="6">
        <f>VLOOKUP(V2736,'2017 rep county selection'!$A$1:$C$281,3,FALSE)</f>
        <v>48453</v>
      </c>
      <c r="AH2736" s="9">
        <f t="shared" si="300"/>
        <v>48453</v>
      </c>
    </row>
    <row r="2737" spans="1:34" ht="15.75" customHeight="1" x14ac:dyDescent="0.3">
      <c r="A2737" s="4">
        <v>48</v>
      </c>
      <c r="B2737" s="4">
        <v>48493</v>
      </c>
      <c r="C2737" s="6" t="s">
        <v>2298</v>
      </c>
      <c r="D2737" s="6" t="s">
        <v>664</v>
      </c>
      <c r="E2737" s="4">
        <v>48021</v>
      </c>
      <c r="F2737" s="4">
        <v>48021</v>
      </c>
      <c r="G2737" s="4">
        <v>48021</v>
      </c>
      <c r="H2737" s="37">
        <v>360329279</v>
      </c>
      <c r="I2737" s="37">
        <v>471568855.21569097</v>
      </c>
      <c r="J2737" s="37">
        <v>508451866.72965699</v>
      </c>
      <c r="K2737" s="4" t="str">
        <f>VLOOKUP(B2737,altitude!$B$3:$E$3232,4)</f>
        <v>L</v>
      </c>
      <c r="L2737" s="4">
        <f>VLOOKUP(B2737,fuelregion!$C$5:$D$3233,2,FALSE)</f>
        <v>178011000</v>
      </c>
      <c r="M2737" s="4">
        <f>VLOOKUP(B2737,fuelregion!$H$5:$I$3113,2,FALSE)</f>
        <v>178011000</v>
      </c>
      <c r="N2737" s="4">
        <f>VLOOKUP(B2737,imbin!$B$4:$D$3233,2,FALSE)</f>
        <v>0</v>
      </c>
      <c r="O2737" s="4" t="str">
        <f>VLOOKUP(B2737,imbin!$B$4:$D$3233,3,FALSE)</f>
        <v>Submittal</v>
      </c>
      <c r="P2737" s="4">
        <f>IF(ISNA(VLOOKUP(B2737,rampbin!$B$4:$G$1697,6,FALSE)),2,VLOOKUP(B2737,rampbin!$B$4:$G$1697,6,FALSE))</f>
        <v>2</v>
      </c>
      <c r="Q2737" s="4" t="str">
        <f>IF(ISNA(VLOOKUP(B2737,rampbin!$B$4:$G$1697,5,FALSE)),"MOVES",VLOOKUP(B2737,rampbin!$B$4:$G$1697,5,FALSE))</f>
        <v>MOVES</v>
      </c>
      <c r="R2737" s="4" t="s">
        <v>1877</v>
      </c>
      <c r="S2737" s="6" t="s">
        <v>2180</v>
      </c>
      <c r="T2737" s="4">
        <f>VLOOKUP(B2737,meanLDage!$B$3:$E$3145,4,FALSE)</f>
        <v>3</v>
      </c>
      <c r="U2737" s="32">
        <f>VLOOKUP(B2737,meanLDage!$B$3:$E$3145,2,FALSE)</f>
        <v>9.8099195790895006</v>
      </c>
      <c r="V2737" s="4" t="str">
        <f t="shared" si="295"/>
        <v>48_L_178011000_0_3_2</v>
      </c>
      <c r="W2737" s="4">
        <v>48309</v>
      </c>
      <c r="X2737" s="6"/>
      <c r="Y2737" s="8">
        <f t="shared" si="296"/>
        <v>48309</v>
      </c>
      <c r="Z2737" s="6" t="b">
        <f t="shared" si="294"/>
        <v>0</v>
      </c>
      <c r="AA2737" s="6">
        <f t="shared" si="297"/>
        <v>48021</v>
      </c>
      <c r="AB2737" s="4">
        <f t="shared" si="298"/>
        <v>3</v>
      </c>
      <c r="AC2737" s="32">
        <f t="shared" si="299"/>
        <v>9.8099195790895006</v>
      </c>
      <c r="AD2737" s="4">
        <f>VLOOKUP($B2737,meanLDage!$Z$3:$AC$3145,4,FALSE)</f>
        <v>3</v>
      </c>
      <c r="AE2737" s="32">
        <f>VLOOKUP($B2737,meanLDage!$Z$3:$AC$3145,2,FALSE)</f>
        <v>9.2510124308535193</v>
      </c>
      <c r="AF2737" s="6">
        <f>VLOOKUP(V2737,'2017 rep county selection'!$A$1:$C$281,3,FALSE)</f>
        <v>48309</v>
      </c>
      <c r="AH2737" s="9">
        <f t="shared" si="300"/>
        <v>48309</v>
      </c>
    </row>
    <row r="2738" spans="1:34" ht="15.75" customHeight="1" x14ac:dyDescent="0.3">
      <c r="A2738" s="4">
        <v>48</v>
      </c>
      <c r="B2738" s="4">
        <v>48495</v>
      </c>
      <c r="C2738" s="6" t="s">
        <v>2298</v>
      </c>
      <c r="D2738" s="6" t="s">
        <v>1652</v>
      </c>
      <c r="E2738" s="4">
        <v>48479</v>
      </c>
      <c r="F2738" s="4">
        <v>48479</v>
      </c>
      <c r="G2738" s="4">
        <v>48479</v>
      </c>
      <c r="H2738" s="37">
        <v>80260874</v>
      </c>
      <c r="I2738" s="37">
        <v>107672907.678455</v>
      </c>
      <c r="J2738" s="37">
        <v>116094373.70644601</v>
      </c>
      <c r="K2738" s="4" t="str">
        <f>VLOOKUP(B2738,altitude!$B$3:$E$3232,4)</f>
        <v>L</v>
      </c>
      <c r="L2738" s="4">
        <f>VLOOKUP(B2738,fuelregion!$C$5:$D$3233,2,FALSE)</f>
        <v>300001000</v>
      </c>
      <c r="M2738" s="4">
        <f>VLOOKUP(B2738,fuelregion!$H$5:$I$3113,2,FALSE)</f>
        <v>300001000</v>
      </c>
      <c r="N2738" s="4">
        <f>VLOOKUP(B2738,imbin!$B$4:$D$3233,2,FALSE)</f>
        <v>0</v>
      </c>
      <c r="O2738" s="4" t="str">
        <f>VLOOKUP(B2738,imbin!$B$4:$D$3233,3,FALSE)</f>
        <v>Submittal</v>
      </c>
      <c r="P2738" s="4">
        <f>IF(ISNA(VLOOKUP(B2738,rampbin!$B$4:$G$1697,6,FALSE)),2,VLOOKUP(B2738,rampbin!$B$4:$G$1697,6,FALSE))</f>
        <v>2</v>
      </c>
      <c r="Q2738" s="4" t="str">
        <f>IF(ISNA(VLOOKUP(B2738,rampbin!$B$4:$G$1697,5,FALSE)),"MOVES",VLOOKUP(B2738,rampbin!$B$4:$G$1697,5,FALSE))</f>
        <v>MOVES</v>
      </c>
      <c r="R2738" s="4" t="s">
        <v>1880</v>
      </c>
      <c r="S2738" s="6" t="s">
        <v>1851</v>
      </c>
      <c r="T2738" s="4">
        <f>VLOOKUP(B2738,meanLDage!$B$3:$E$3145,4,FALSE)</f>
        <v>3</v>
      </c>
      <c r="U2738" s="32">
        <f>VLOOKUP(B2738,meanLDage!$B$3:$E$3145,2,FALSE)</f>
        <v>9.3767448772737652</v>
      </c>
      <c r="V2738" s="4" t="str">
        <f t="shared" si="295"/>
        <v>48_L_300001000_0_2_2</v>
      </c>
      <c r="W2738" s="4">
        <v>48303</v>
      </c>
      <c r="X2738" s="6"/>
      <c r="Y2738" s="8">
        <f t="shared" si="296"/>
        <v>48303</v>
      </c>
      <c r="Z2738" s="6" t="b">
        <f t="shared" si="294"/>
        <v>0</v>
      </c>
      <c r="AA2738" s="6">
        <f t="shared" si="297"/>
        <v>48479</v>
      </c>
      <c r="AB2738" s="4">
        <f t="shared" si="298"/>
        <v>3</v>
      </c>
      <c r="AC2738" s="32">
        <f t="shared" si="299"/>
        <v>9.3767448772737652</v>
      </c>
      <c r="AD2738" s="4">
        <f>VLOOKUP($B2738,meanLDage!$Z$3:$AC$3145,4,FALSE)</f>
        <v>2</v>
      </c>
      <c r="AE2738" s="32">
        <f>VLOOKUP($B2738,meanLDage!$Z$3:$AC$3145,2,FALSE)</f>
        <v>8.8708872957617597</v>
      </c>
      <c r="AF2738" s="6">
        <f>VLOOKUP(V2738,'2017 rep county selection'!$A$1:$C$281,3,FALSE)</f>
        <v>48303</v>
      </c>
      <c r="AH2738" s="9">
        <f t="shared" si="300"/>
        <v>48303</v>
      </c>
    </row>
    <row r="2739" spans="1:34" ht="15.75" customHeight="1" x14ac:dyDescent="0.3">
      <c r="A2739" s="4">
        <v>48</v>
      </c>
      <c r="B2739" s="4">
        <v>48497</v>
      </c>
      <c r="C2739" s="6" t="s">
        <v>2298</v>
      </c>
      <c r="D2739" s="6" t="s">
        <v>1653</v>
      </c>
      <c r="E2739" s="4">
        <v>48497</v>
      </c>
      <c r="F2739" s="4">
        <v>48497</v>
      </c>
      <c r="G2739" s="4">
        <v>48497</v>
      </c>
      <c r="H2739" s="37">
        <v>970110342</v>
      </c>
      <c r="I2739" s="37">
        <v>1096784463.1400101</v>
      </c>
      <c r="J2739" s="37">
        <v>1182567723.7169399</v>
      </c>
      <c r="K2739" s="4" t="str">
        <f>VLOOKUP(B2739,altitude!$B$3:$E$3232,4)</f>
        <v>L</v>
      </c>
      <c r="L2739" s="4">
        <f>VLOOKUP(B2739,fuelregion!$C$5:$D$3233,2,FALSE)</f>
        <v>178011000</v>
      </c>
      <c r="M2739" s="4">
        <f>VLOOKUP(B2739,fuelregion!$H$5:$I$3113,2,FALSE)</f>
        <v>178011000</v>
      </c>
      <c r="N2739" s="4">
        <f>VLOOKUP(B2739,imbin!$B$4:$D$3233,2,FALSE)</f>
        <v>0</v>
      </c>
      <c r="O2739" s="4" t="str">
        <f>VLOOKUP(B2739,imbin!$B$4:$D$3233,3,FALSE)</f>
        <v>Submittal</v>
      </c>
      <c r="P2739" s="4">
        <f>IF(ISNA(VLOOKUP(B2739,rampbin!$B$4:$G$1697,6,FALSE)),2,VLOOKUP(B2739,rampbin!$B$4:$G$1697,6,FALSE))</f>
        <v>2</v>
      </c>
      <c r="Q2739" s="4" t="str">
        <f>IF(ISNA(VLOOKUP(B2739,rampbin!$B$4:$G$1697,5,FALSE)),"MOVES",VLOOKUP(B2739,rampbin!$B$4:$G$1697,5,FALSE))</f>
        <v>MOVES</v>
      </c>
      <c r="R2739" s="4" t="s">
        <v>1877</v>
      </c>
      <c r="S2739" s="6" t="s">
        <v>2187</v>
      </c>
      <c r="T2739" s="4">
        <f>VLOOKUP(B2739,meanLDage!$B$3:$E$3145,4,FALSE)</f>
        <v>3</v>
      </c>
      <c r="U2739" s="32">
        <f>VLOOKUP(B2739,meanLDage!$B$3:$E$3145,2,FALSE)</f>
        <v>10.166073483765281</v>
      </c>
      <c r="V2739" s="4" t="str">
        <f t="shared" si="295"/>
        <v>48_L_178011000_0_3_2</v>
      </c>
      <c r="W2739" s="4">
        <v>48309</v>
      </c>
      <c r="X2739" s="6"/>
      <c r="Y2739" s="8">
        <f t="shared" si="296"/>
        <v>48309</v>
      </c>
      <c r="Z2739" s="6" t="b">
        <f t="shared" si="294"/>
        <v>0</v>
      </c>
      <c r="AA2739" s="6">
        <f t="shared" si="297"/>
        <v>48497</v>
      </c>
      <c r="AB2739" s="4">
        <f t="shared" si="298"/>
        <v>3</v>
      </c>
      <c r="AC2739" s="32">
        <f t="shared" si="299"/>
        <v>10.166073483765281</v>
      </c>
      <c r="AD2739" s="4">
        <f>VLOOKUP($B2739,meanLDage!$Z$3:$AC$3145,4,FALSE)</f>
        <v>3</v>
      </c>
      <c r="AE2739" s="32">
        <f>VLOOKUP($B2739,meanLDage!$Z$3:$AC$3145,2,FALSE)</f>
        <v>9.563673894039896</v>
      </c>
      <c r="AF2739" s="6">
        <f>VLOOKUP(V2739,'2017 rep county selection'!$A$1:$C$281,3,FALSE)</f>
        <v>48309</v>
      </c>
      <c r="AH2739" s="9">
        <f t="shared" si="300"/>
        <v>48309</v>
      </c>
    </row>
    <row r="2740" spans="1:34" ht="15.75" customHeight="1" x14ac:dyDescent="0.3">
      <c r="A2740" s="4">
        <v>48</v>
      </c>
      <c r="B2740" s="4">
        <v>48499</v>
      </c>
      <c r="C2740" s="6" t="s">
        <v>2298</v>
      </c>
      <c r="D2740" s="6" t="s">
        <v>1311</v>
      </c>
      <c r="E2740" s="4">
        <v>48309</v>
      </c>
      <c r="F2740" s="4">
        <v>48309</v>
      </c>
      <c r="G2740" s="4">
        <v>48309</v>
      </c>
      <c r="H2740" s="37">
        <v>412179217</v>
      </c>
      <c r="I2740" s="37">
        <v>372715305.32246399</v>
      </c>
      <c r="J2740" s="37">
        <v>401866642.91991901</v>
      </c>
      <c r="K2740" s="4" t="str">
        <f>VLOOKUP(B2740,altitude!$B$3:$E$3232,4)</f>
        <v>L</v>
      </c>
      <c r="L2740" s="4">
        <f>VLOOKUP(B2740,fuelregion!$C$5:$D$3233,2,FALSE)</f>
        <v>178011000</v>
      </c>
      <c r="M2740" s="4">
        <f>VLOOKUP(B2740,fuelregion!$H$5:$I$3113,2,FALSE)</f>
        <v>178011000</v>
      </c>
      <c r="N2740" s="4">
        <f>VLOOKUP(B2740,imbin!$B$4:$D$3233,2,FALSE)</f>
        <v>0</v>
      </c>
      <c r="O2740" s="4" t="str">
        <f>VLOOKUP(B2740,imbin!$B$4:$D$3233,3,FALSE)</f>
        <v>Submittal</v>
      </c>
      <c r="P2740" s="4">
        <f>IF(ISNA(VLOOKUP(B2740,rampbin!$B$4:$G$1697,6,FALSE)),2,VLOOKUP(B2740,rampbin!$B$4:$G$1697,6,FALSE))</f>
        <v>2</v>
      </c>
      <c r="Q2740" s="4" t="str">
        <f>IF(ISNA(VLOOKUP(B2740,rampbin!$B$4:$G$1697,5,FALSE)),"MOVES",VLOOKUP(B2740,rampbin!$B$4:$G$1697,5,FALSE))</f>
        <v>MOVES</v>
      </c>
      <c r="R2740" s="4" t="s">
        <v>1880</v>
      </c>
      <c r="S2740" s="6" t="s">
        <v>1851</v>
      </c>
      <c r="T2740" s="4">
        <f>VLOOKUP(B2740,meanLDage!$B$3:$E$3145,4,FALSE)</f>
        <v>3</v>
      </c>
      <c r="U2740" s="32">
        <f>VLOOKUP(B2740,meanLDage!$B$3:$E$3145,2,FALSE)</f>
        <v>10.7868873165942</v>
      </c>
      <c r="V2740" s="4" t="str">
        <f t="shared" si="295"/>
        <v>48_L_178011000_0_3_2</v>
      </c>
      <c r="W2740" s="4">
        <v>48309</v>
      </c>
      <c r="X2740" s="6"/>
      <c r="Y2740" s="8">
        <f t="shared" si="296"/>
        <v>48309</v>
      </c>
      <c r="Z2740" s="6" t="b">
        <f t="shared" si="294"/>
        <v>1</v>
      </c>
      <c r="AA2740" s="6">
        <f t="shared" si="297"/>
        <v>48309</v>
      </c>
      <c r="AB2740" s="4">
        <f t="shared" si="298"/>
        <v>3</v>
      </c>
      <c r="AC2740" s="32">
        <f t="shared" si="299"/>
        <v>10.7868873165942</v>
      </c>
      <c r="AD2740" s="4">
        <f>VLOOKUP($B2740,meanLDage!$Z$3:$AC$3145,4,FALSE)</f>
        <v>3</v>
      </c>
      <c r="AE2740" s="32">
        <f>VLOOKUP($B2740,meanLDage!$Z$3:$AC$3145,2,FALSE)</f>
        <v>10.146155594498838</v>
      </c>
      <c r="AF2740" s="6">
        <f>VLOOKUP(V2740,'2017 rep county selection'!$A$1:$C$281,3,FALSE)</f>
        <v>48309</v>
      </c>
      <c r="AH2740" s="9">
        <f t="shared" si="300"/>
        <v>48309</v>
      </c>
    </row>
    <row r="2741" spans="1:34" ht="15.75" customHeight="1" x14ac:dyDescent="0.3">
      <c r="A2741" s="4">
        <v>48</v>
      </c>
      <c r="B2741" s="4">
        <v>48501</v>
      </c>
      <c r="C2741" s="6" t="s">
        <v>2298</v>
      </c>
      <c r="D2741" s="6" t="s">
        <v>1654</v>
      </c>
      <c r="E2741" s="4">
        <v>48479</v>
      </c>
      <c r="F2741" s="4">
        <v>48479</v>
      </c>
      <c r="G2741" s="4">
        <v>48479</v>
      </c>
      <c r="H2741" s="37">
        <v>115816123</v>
      </c>
      <c r="I2741" s="37">
        <v>116794095.681715</v>
      </c>
      <c r="J2741" s="37">
        <v>125928960.991006</v>
      </c>
      <c r="K2741" s="4" t="str">
        <f>VLOOKUP(B2741,altitude!$B$3:$E$3232,4)</f>
        <v>L</v>
      </c>
      <c r="L2741" s="4">
        <f>VLOOKUP(B2741,fuelregion!$C$5:$D$3233,2,FALSE)</f>
        <v>300001000</v>
      </c>
      <c r="M2741" s="4">
        <f>VLOOKUP(B2741,fuelregion!$H$5:$I$3113,2,FALSE)</f>
        <v>300001000</v>
      </c>
      <c r="N2741" s="4">
        <f>VLOOKUP(B2741,imbin!$B$4:$D$3233,2,FALSE)</f>
        <v>0</v>
      </c>
      <c r="O2741" s="4" t="str">
        <f>VLOOKUP(B2741,imbin!$B$4:$D$3233,3,FALSE)</f>
        <v>Submittal</v>
      </c>
      <c r="P2741" s="4">
        <f>IF(ISNA(VLOOKUP(B2741,rampbin!$B$4:$G$1697,6,FALSE)),2,VLOOKUP(B2741,rampbin!$B$4:$G$1697,6,FALSE))</f>
        <v>2</v>
      </c>
      <c r="Q2741" s="4" t="str">
        <f>IF(ISNA(VLOOKUP(B2741,rampbin!$B$4:$G$1697,5,FALSE)),"MOVES",VLOOKUP(B2741,rampbin!$B$4:$G$1697,5,FALSE))</f>
        <v>MOVES</v>
      </c>
      <c r="R2741" s="4" t="s">
        <v>1880</v>
      </c>
      <c r="S2741" s="6" t="s">
        <v>1851</v>
      </c>
      <c r="T2741" s="4">
        <f>VLOOKUP(B2741,meanLDage!$B$3:$E$3145,4,FALSE)</f>
        <v>3</v>
      </c>
      <c r="U2741" s="32">
        <f>VLOOKUP(B2741,meanLDage!$B$3:$E$3145,2,FALSE)</f>
        <v>9.3768981177849327</v>
      </c>
      <c r="V2741" s="4" t="str">
        <f t="shared" si="295"/>
        <v>48_L_300001000_0_2_2</v>
      </c>
      <c r="W2741" s="4">
        <v>48303</v>
      </c>
      <c r="X2741" s="6"/>
      <c r="Y2741" s="8">
        <f t="shared" si="296"/>
        <v>48303</v>
      </c>
      <c r="Z2741" s="6" t="b">
        <f t="shared" si="294"/>
        <v>0</v>
      </c>
      <c r="AA2741" s="6">
        <f t="shared" si="297"/>
        <v>48479</v>
      </c>
      <c r="AB2741" s="4">
        <f t="shared" si="298"/>
        <v>3</v>
      </c>
      <c r="AC2741" s="32">
        <f t="shared" si="299"/>
        <v>9.3768981177849327</v>
      </c>
      <c r="AD2741" s="4">
        <f>VLOOKUP($B2741,meanLDage!$Z$3:$AC$3145,4,FALSE)</f>
        <v>2</v>
      </c>
      <c r="AE2741" s="32">
        <f>VLOOKUP($B2741,meanLDage!$Z$3:$AC$3145,2,FALSE)</f>
        <v>8.9168830386603943</v>
      </c>
      <c r="AF2741" s="6">
        <f>VLOOKUP(V2741,'2017 rep county selection'!$A$1:$C$281,3,FALSE)</f>
        <v>48303</v>
      </c>
      <c r="AH2741" s="9">
        <f t="shared" si="300"/>
        <v>48303</v>
      </c>
    </row>
    <row r="2742" spans="1:34" ht="15.75" customHeight="1" x14ac:dyDescent="0.3">
      <c r="A2742" s="4">
        <v>48</v>
      </c>
      <c r="B2742" s="4">
        <v>48503</v>
      </c>
      <c r="C2742" s="6" t="s">
        <v>2298</v>
      </c>
      <c r="D2742" s="6" t="s">
        <v>1655</v>
      </c>
      <c r="E2742" s="4">
        <v>48303</v>
      </c>
      <c r="F2742" s="4">
        <v>48303</v>
      </c>
      <c r="G2742" s="4">
        <v>48303</v>
      </c>
      <c r="H2742" s="37">
        <v>171218009</v>
      </c>
      <c r="I2742" s="37">
        <v>155991112.79725999</v>
      </c>
      <c r="J2742" s="37">
        <v>168191710.75148699</v>
      </c>
      <c r="K2742" s="4" t="str">
        <f>VLOOKUP(B2742,altitude!$B$3:$E$3232,4)</f>
        <v>L</v>
      </c>
      <c r="L2742" s="4">
        <f>VLOOKUP(B2742,fuelregion!$C$5:$D$3233,2,FALSE)</f>
        <v>300001000</v>
      </c>
      <c r="M2742" s="4">
        <f>VLOOKUP(B2742,fuelregion!$H$5:$I$3113,2,FALSE)</f>
        <v>300001000</v>
      </c>
      <c r="N2742" s="4">
        <f>VLOOKUP(B2742,imbin!$B$4:$D$3233,2,FALSE)</f>
        <v>0</v>
      </c>
      <c r="O2742" s="4" t="str">
        <f>VLOOKUP(B2742,imbin!$B$4:$D$3233,3,FALSE)</f>
        <v>Submittal</v>
      </c>
      <c r="P2742" s="4">
        <f>IF(ISNA(VLOOKUP(B2742,rampbin!$B$4:$G$1697,6,FALSE)),2,VLOOKUP(B2742,rampbin!$B$4:$G$1697,6,FALSE))</f>
        <v>2</v>
      </c>
      <c r="Q2742" s="4" t="str">
        <f>IF(ISNA(VLOOKUP(B2742,rampbin!$B$4:$G$1697,5,FALSE)),"MOVES",VLOOKUP(B2742,rampbin!$B$4:$G$1697,5,FALSE))</f>
        <v>MOVES</v>
      </c>
      <c r="R2742" s="4" t="s">
        <v>1880</v>
      </c>
      <c r="S2742" s="6" t="s">
        <v>1851</v>
      </c>
      <c r="T2742" s="4">
        <f>VLOOKUP(B2742,meanLDage!$B$3:$E$3145,4,FALSE)</f>
        <v>3</v>
      </c>
      <c r="U2742" s="32">
        <f>VLOOKUP(B2742,meanLDage!$B$3:$E$3145,2,FALSE)</f>
        <v>10.543471747719133</v>
      </c>
      <c r="V2742" s="4" t="str">
        <f t="shared" si="295"/>
        <v>48_L_300001000_0_3_2</v>
      </c>
      <c r="W2742" s="4">
        <v>48303</v>
      </c>
      <c r="X2742" s="6"/>
      <c r="Y2742" s="8">
        <f t="shared" si="296"/>
        <v>48303</v>
      </c>
      <c r="Z2742" s="6" t="b">
        <f t="shared" si="294"/>
        <v>1</v>
      </c>
      <c r="AA2742" s="6">
        <f t="shared" si="297"/>
        <v>48303</v>
      </c>
      <c r="AB2742" s="4">
        <f t="shared" si="298"/>
        <v>3</v>
      </c>
      <c r="AC2742" s="32">
        <f t="shared" si="299"/>
        <v>10.543471747719133</v>
      </c>
      <c r="AD2742" s="4">
        <f>VLOOKUP($B2742,meanLDage!$Z$3:$AC$3145,4,FALSE)</f>
        <v>3</v>
      </c>
      <c r="AE2742" s="32">
        <f>VLOOKUP($B2742,meanLDage!$Z$3:$AC$3145,2,FALSE)</f>
        <v>9.9545799457720001</v>
      </c>
      <c r="AF2742" s="6">
        <f>VLOOKUP(V2742,'2017 rep county selection'!$A$1:$C$281,3,FALSE)</f>
        <v>48479</v>
      </c>
      <c r="AH2742" s="9">
        <f t="shared" si="300"/>
        <v>48479</v>
      </c>
    </row>
    <row r="2743" spans="1:34" ht="15.75" customHeight="1" x14ac:dyDescent="0.3">
      <c r="A2743" s="4">
        <v>48</v>
      </c>
      <c r="B2743" s="4">
        <v>48505</v>
      </c>
      <c r="C2743" s="6" t="s">
        <v>2298</v>
      </c>
      <c r="D2743" s="6" t="s">
        <v>1656</v>
      </c>
      <c r="E2743" s="4">
        <v>48215</v>
      </c>
      <c r="F2743" s="4">
        <v>48505</v>
      </c>
      <c r="G2743" s="4">
        <v>48505</v>
      </c>
      <c r="H2743" s="37">
        <v>172724779</v>
      </c>
      <c r="I2743" s="37">
        <v>139657260.462874</v>
      </c>
      <c r="J2743" s="37">
        <v>150580332.013161</v>
      </c>
      <c r="K2743" s="4" t="str">
        <f>VLOOKUP(B2743,altitude!$B$3:$E$3232,4)</f>
        <v>L</v>
      </c>
      <c r="L2743" s="4">
        <f>VLOOKUP(B2743,fuelregion!$C$5:$D$3233,2,FALSE)</f>
        <v>300001000</v>
      </c>
      <c r="M2743" s="4">
        <f>VLOOKUP(B2743,fuelregion!$H$5:$I$3113,2,FALSE)</f>
        <v>300001000</v>
      </c>
      <c r="N2743" s="4">
        <f>VLOOKUP(B2743,imbin!$B$4:$D$3233,2,FALSE)</f>
        <v>0</v>
      </c>
      <c r="O2743" s="4" t="str">
        <f>VLOOKUP(B2743,imbin!$B$4:$D$3233,3,FALSE)</f>
        <v>Submittal</v>
      </c>
      <c r="P2743" s="4">
        <f>IF(ISNA(VLOOKUP(B2743,rampbin!$B$4:$G$1697,6,FALSE)),2,VLOOKUP(B2743,rampbin!$B$4:$G$1697,6,FALSE))</f>
        <v>2</v>
      </c>
      <c r="Q2743" s="4" t="str">
        <f>IF(ISNA(VLOOKUP(B2743,rampbin!$B$4:$G$1697,5,FALSE)),"MOVES",VLOOKUP(B2743,rampbin!$B$4:$G$1697,5,FALSE))</f>
        <v>MOVES</v>
      </c>
      <c r="R2743" s="4" t="s">
        <v>1880</v>
      </c>
      <c r="S2743" s="6" t="s">
        <v>1851</v>
      </c>
      <c r="T2743" s="4">
        <f>VLOOKUP(B2743,meanLDage!$B$3:$E$3145,4,FALSE)</f>
        <v>3</v>
      </c>
      <c r="U2743" s="32">
        <f>VLOOKUP(B2743,meanLDage!$B$3:$E$3145,2,FALSE)</f>
        <v>10.312346526051979</v>
      </c>
      <c r="V2743" s="4" t="str">
        <f t="shared" si="295"/>
        <v>48_L_300001000_0_3_2</v>
      </c>
      <c r="W2743" s="4">
        <v>48303</v>
      </c>
      <c r="X2743" s="6"/>
      <c r="Y2743" s="8">
        <f t="shared" si="296"/>
        <v>48303</v>
      </c>
      <c r="Z2743" s="6" t="b">
        <f t="shared" si="294"/>
        <v>0</v>
      </c>
      <c r="AA2743" s="6">
        <f t="shared" si="297"/>
        <v>48505</v>
      </c>
      <c r="AB2743" s="4">
        <f t="shared" si="298"/>
        <v>3</v>
      </c>
      <c r="AC2743" s="32">
        <f t="shared" si="299"/>
        <v>10.312346526051979</v>
      </c>
      <c r="AD2743" s="4">
        <f>VLOOKUP($B2743,meanLDage!$Z$3:$AC$3145,4,FALSE)</f>
        <v>3</v>
      </c>
      <c r="AE2743" s="32">
        <f>VLOOKUP($B2743,meanLDage!$Z$3:$AC$3145,2,FALSE)</f>
        <v>9.8512801823085052</v>
      </c>
      <c r="AF2743" s="6">
        <f>VLOOKUP(V2743,'2017 rep county selection'!$A$1:$C$281,3,FALSE)</f>
        <v>48479</v>
      </c>
      <c r="AH2743" s="9">
        <f t="shared" si="300"/>
        <v>48479</v>
      </c>
    </row>
    <row r="2744" spans="1:34" ht="15.75" customHeight="1" x14ac:dyDescent="0.3">
      <c r="A2744" s="4">
        <v>48</v>
      </c>
      <c r="B2744" s="4">
        <v>48507</v>
      </c>
      <c r="C2744" s="6" t="s">
        <v>2298</v>
      </c>
      <c r="D2744" s="6" t="s">
        <v>1657</v>
      </c>
      <c r="E2744" s="4">
        <v>48303</v>
      </c>
      <c r="F2744" s="4">
        <v>48303</v>
      </c>
      <c r="G2744" s="4">
        <v>48303</v>
      </c>
      <c r="H2744" s="37">
        <v>121092430</v>
      </c>
      <c r="I2744" s="37">
        <v>153713435.95987701</v>
      </c>
      <c r="J2744" s="37">
        <v>165735889.02549401</v>
      </c>
      <c r="K2744" s="4" t="str">
        <f>VLOOKUP(B2744,altitude!$B$3:$E$3232,4)</f>
        <v>L</v>
      </c>
      <c r="L2744" s="4">
        <f>VLOOKUP(B2744,fuelregion!$C$5:$D$3233,2,FALSE)</f>
        <v>300001000</v>
      </c>
      <c r="M2744" s="4">
        <f>VLOOKUP(B2744,fuelregion!$H$5:$I$3113,2,FALSE)</f>
        <v>300001000</v>
      </c>
      <c r="N2744" s="4">
        <f>VLOOKUP(B2744,imbin!$B$4:$D$3233,2,FALSE)</f>
        <v>0</v>
      </c>
      <c r="O2744" s="4" t="str">
        <f>VLOOKUP(B2744,imbin!$B$4:$D$3233,3,FALSE)</f>
        <v>Submittal</v>
      </c>
      <c r="P2744" s="4">
        <f>IF(ISNA(VLOOKUP(B2744,rampbin!$B$4:$G$1697,6,FALSE)),2,VLOOKUP(B2744,rampbin!$B$4:$G$1697,6,FALSE))</f>
        <v>2</v>
      </c>
      <c r="Q2744" s="4" t="str">
        <f>IF(ISNA(VLOOKUP(B2744,rampbin!$B$4:$G$1697,5,FALSE)),"MOVES",VLOOKUP(B2744,rampbin!$B$4:$G$1697,5,FALSE))</f>
        <v>MOVES</v>
      </c>
      <c r="R2744" s="4" t="s">
        <v>1880</v>
      </c>
      <c r="S2744" s="6" t="s">
        <v>1851</v>
      </c>
      <c r="T2744" s="4">
        <f>VLOOKUP(B2744,meanLDage!$B$3:$E$3145,4,FALSE)</f>
        <v>4</v>
      </c>
      <c r="U2744" s="32">
        <f>VLOOKUP(B2744,meanLDage!$B$3:$E$3145,2,FALSE)</f>
        <v>11.411896598818137</v>
      </c>
      <c r="V2744" s="4" t="str">
        <f t="shared" si="295"/>
        <v>48_L_300001000_0_3_2</v>
      </c>
      <c r="W2744" s="4">
        <v>48375</v>
      </c>
      <c r="X2744" s="6"/>
      <c r="Y2744" s="8">
        <f t="shared" si="296"/>
        <v>48375</v>
      </c>
      <c r="Z2744" s="6" t="b">
        <f t="shared" si="294"/>
        <v>0</v>
      </c>
      <c r="AA2744" s="6">
        <f t="shared" si="297"/>
        <v>48303</v>
      </c>
      <c r="AB2744" s="4">
        <f t="shared" si="298"/>
        <v>4</v>
      </c>
      <c r="AC2744" s="32">
        <f t="shared" si="299"/>
        <v>11.411896598818137</v>
      </c>
      <c r="AD2744" s="4">
        <f>VLOOKUP($B2744,meanLDage!$Z$3:$AC$3145,4,FALSE)</f>
        <v>3</v>
      </c>
      <c r="AE2744" s="32">
        <f>VLOOKUP($B2744,meanLDage!$Z$3:$AC$3145,2,FALSE)</f>
        <v>10.903728201134861</v>
      </c>
      <c r="AF2744" s="6">
        <f>VLOOKUP(V2744,'2017 rep county selection'!$A$1:$C$281,3,FALSE)</f>
        <v>48479</v>
      </c>
      <c r="AH2744" s="9">
        <f t="shared" si="300"/>
        <v>48479</v>
      </c>
    </row>
    <row r="2745" spans="1:34" ht="15.75" customHeight="1" x14ac:dyDescent="0.3">
      <c r="A2745" s="4">
        <v>49</v>
      </c>
      <c r="B2745" s="4">
        <v>49001</v>
      </c>
      <c r="C2745" s="6" t="s">
        <v>2299</v>
      </c>
      <c r="D2745" s="6" t="s">
        <v>1315</v>
      </c>
      <c r="E2745" s="4">
        <v>49003</v>
      </c>
      <c r="F2745" s="4">
        <v>49003</v>
      </c>
      <c r="G2745" s="4">
        <v>49003</v>
      </c>
      <c r="H2745" s="37">
        <v>252162389</v>
      </c>
      <c r="I2745" s="37">
        <v>268818734.21094501</v>
      </c>
      <c r="J2745" s="37">
        <v>300057602.59021002</v>
      </c>
      <c r="K2745" s="4" t="str">
        <f>VLOOKUP(B2745,altitude!$B$3:$E$3232,4)</f>
        <v>H</v>
      </c>
      <c r="L2745" s="4">
        <f>VLOOKUP(B2745,fuelregion!$C$5:$D$3233,2,FALSE)</f>
        <v>500001000</v>
      </c>
      <c r="M2745" s="4">
        <f>VLOOKUP(B2745,fuelregion!$H$5:$I$3113,2,FALSE)</f>
        <v>500001000</v>
      </c>
      <c r="N2745" s="4">
        <f>VLOOKUP(B2745,imbin!$B$4:$D$3233,2,FALSE)</f>
        <v>0</v>
      </c>
      <c r="O2745" s="4" t="str">
        <f>VLOOKUP(B2745,imbin!$B$4:$D$3233,3,FALSE)</f>
        <v>Submittal</v>
      </c>
      <c r="P2745" s="4">
        <f>IF(ISNA(VLOOKUP(B2745,rampbin!$B$4:$G$1697,6,FALSE)),2,VLOOKUP(B2745,rampbin!$B$4:$G$1697,6,FALSE))</f>
        <v>2</v>
      </c>
      <c r="Q2745" s="4" t="str">
        <f>IF(ISNA(VLOOKUP(B2745,rampbin!$B$4:$G$1697,5,FALSE)),"MOVES",VLOOKUP(B2745,rampbin!$B$4:$G$1697,5,FALSE))</f>
        <v>Submitted</v>
      </c>
      <c r="R2745" s="4" t="s">
        <v>1880</v>
      </c>
      <c r="S2745" s="6" t="s">
        <v>1851</v>
      </c>
      <c r="T2745" s="4">
        <f>VLOOKUP(B2745,meanLDage!$B$3:$E$3145,4,FALSE)</f>
        <v>5</v>
      </c>
      <c r="U2745" s="32">
        <f>VLOOKUP(B2745,meanLDage!$B$3:$E$3145,2,FALSE)</f>
        <v>14.72980251277756</v>
      </c>
      <c r="V2745" s="4" t="str">
        <f t="shared" si="295"/>
        <v>49_H_500001000_0_5_2</v>
      </c>
      <c r="W2745" s="4">
        <v>49003</v>
      </c>
      <c r="X2745" s="6"/>
      <c r="Y2745" s="8">
        <f t="shared" si="296"/>
        <v>49003</v>
      </c>
      <c r="Z2745" s="6" t="b">
        <f t="shared" si="294"/>
        <v>1</v>
      </c>
      <c r="AA2745" s="6">
        <f t="shared" si="297"/>
        <v>49003</v>
      </c>
      <c r="AB2745" s="4">
        <f t="shared" si="298"/>
        <v>5</v>
      </c>
      <c r="AC2745" s="32">
        <f t="shared" si="299"/>
        <v>14.72980251277756</v>
      </c>
      <c r="AD2745" s="4">
        <f>VLOOKUP($B2745,meanLDage!$Z$3:$AC$3145,4,FALSE)</f>
        <v>5</v>
      </c>
      <c r="AE2745" s="32">
        <f>VLOOKUP($B2745,meanLDage!$Z$3:$AC$3145,2,FALSE)</f>
        <v>13.514400070000001</v>
      </c>
      <c r="AF2745" s="6">
        <f>VLOOKUP(V2745,'2017 rep county selection'!$A$1:$C$281,3,FALSE)</f>
        <v>49023</v>
      </c>
      <c r="AH2745" s="9">
        <f t="shared" si="300"/>
        <v>49023</v>
      </c>
    </row>
    <row r="2746" spans="1:34" ht="15.75" customHeight="1" x14ac:dyDescent="0.3">
      <c r="A2746" s="4">
        <v>49</v>
      </c>
      <c r="B2746" s="4">
        <v>49003</v>
      </c>
      <c r="C2746" s="6" t="s">
        <v>2299</v>
      </c>
      <c r="D2746" s="6" t="s">
        <v>1658</v>
      </c>
      <c r="E2746" s="4">
        <v>49003</v>
      </c>
      <c r="F2746" s="4">
        <v>49003</v>
      </c>
      <c r="G2746" s="4">
        <v>49003</v>
      </c>
      <c r="H2746" s="37">
        <v>1532269420</v>
      </c>
      <c r="I2746" s="37">
        <v>922781508.79095697</v>
      </c>
      <c r="J2746" s="37">
        <v>1030016036.85086</v>
      </c>
      <c r="K2746" s="4" t="str">
        <f>VLOOKUP(B2746,altitude!$B$3:$E$3232,4)</f>
        <v>H</v>
      </c>
      <c r="L2746" s="4">
        <f>VLOOKUP(B2746,fuelregion!$C$5:$D$3233,2,FALSE)</f>
        <v>500001000</v>
      </c>
      <c r="M2746" s="4">
        <f>VLOOKUP(B2746,fuelregion!$H$5:$I$3113,2,FALSE)</f>
        <v>500001000</v>
      </c>
      <c r="N2746" s="4">
        <f>VLOOKUP(B2746,imbin!$B$4:$D$3233,2,FALSE)</f>
        <v>0</v>
      </c>
      <c r="O2746" s="4" t="str">
        <f>VLOOKUP(B2746,imbin!$B$4:$D$3233,3,FALSE)</f>
        <v>Submittal</v>
      </c>
      <c r="P2746" s="4">
        <f>IF(ISNA(VLOOKUP(B2746,rampbin!$B$4:$G$1697,6,FALSE)),2,VLOOKUP(B2746,rampbin!$B$4:$G$1697,6,FALSE))</f>
        <v>2</v>
      </c>
      <c r="Q2746" s="4" t="str">
        <f>IF(ISNA(VLOOKUP(B2746,rampbin!$B$4:$G$1697,5,FALSE)),"MOVES",VLOOKUP(B2746,rampbin!$B$4:$G$1697,5,FALSE))</f>
        <v>Submitted</v>
      </c>
      <c r="R2746" s="4" t="s">
        <v>1877</v>
      </c>
      <c r="S2746" s="6" t="s">
        <v>2201</v>
      </c>
      <c r="T2746" s="4">
        <f>VLOOKUP(B2746,meanLDage!$B$3:$E$3145,4,FALSE)</f>
        <v>5</v>
      </c>
      <c r="U2746" s="32">
        <f>VLOOKUP(B2746,meanLDage!$B$3:$E$3145,2,FALSE)</f>
        <v>13.14489297057677</v>
      </c>
      <c r="V2746" s="4" t="str">
        <f t="shared" si="295"/>
        <v>49_H_500001000_0_4_2</v>
      </c>
      <c r="W2746" s="4">
        <v>49003</v>
      </c>
      <c r="X2746" s="6"/>
      <c r="Y2746" s="8">
        <f t="shared" si="296"/>
        <v>49003</v>
      </c>
      <c r="Z2746" s="6" t="b">
        <f t="shared" si="294"/>
        <v>1</v>
      </c>
      <c r="AA2746" s="6">
        <f t="shared" si="297"/>
        <v>49003</v>
      </c>
      <c r="AB2746" s="4">
        <f t="shared" si="298"/>
        <v>5</v>
      </c>
      <c r="AC2746" s="32">
        <f t="shared" si="299"/>
        <v>13.14489297057677</v>
      </c>
      <c r="AD2746" s="4">
        <f>VLOOKUP($B2746,meanLDage!$Z$3:$AC$3145,4,FALSE)</f>
        <v>4</v>
      </c>
      <c r="AE2746" s="32">
        <f>VLOOKUP($B2746,meanLDage!$Z$3:$AC$3145,2,FALSE)</f>
        <v>12.809900000000001</v>
      </c>
      <c r="AF2746" s="6">
        <f>VLOOKUP(V2746,'2017 rep county selection'!$A$1:$C$281,3,FALSE)</f>
        <v>49053</v>
      </c>
      <c r="AH2746" s="9">
        <f t="shared" si="300"/>
        <v>49053</v>
      </c>
    </row>
    <row r="2747" spans="1:34" ht="15.75" customHeight="1" x14ac:dyDescent="0.3">
      <c r="A2747" s="4">
        <v>49</v>
      </c>
      <c r="B2747" s="4">
        <v>49005</v>
      </c>
      <c r="C2747" s="6" t="s">
        <v>2299</v>
      </c>
      <c r="D2747" s="6" t="s">
        <v>1659</v>
      </c>
      <c r="E2747" s="4">
        <v>49045</v>
      </c>
      <c r="F2747" s="4">
        <v>49045</v>
      </c>
      <c r="G2747" s="4">
        <v>49045</v>
      </c>
      <c r="H2747" s="37">
        <v>857058138</v>
      </c>
      <c r="I2747" s="37">
        <v>778205059.84841299</v>
      </c>
      <c r="J2747" s="37">
        <v>868638658.18593502</v>
      </c>
      <c r="K2747" s="4" t="str">
        <f>VLOOKUP(B2747,altitude!$B$3:$E$3232,4)</f>
        <v>H</v>
      </c>
      <c r="L2747" s="4">
        <f>VLOOKUP(B2747,fuelregion!$C$5:$D$3233,2,FALSE)</f>
        <v>500001000</v>
      </c>
      <c r="M2747" s="4">
        <f>VLOOKUP(B2747,fuelregion!$H$5:$I$3113,2,FALSE)</f>
        <v>500001000</v>
      </c>
      <c r="N2747" s="4">
        <f>VLOOKUP(B2747,imbin!$B$4:$D$3233,2,FALSE)</f>
        <v>1</v>
      </c>
      <c r="O2747" s="4" t="str">
        <f>VLOOKUP(B2747,imbin!$B$4:$D$3233,3,FALSE)</f>
        <v>Submittal</v>
      </c>
      <c r="P2747" s="4">
        <f>IF(ISNA(VLOOKUP(B2747,rampbin!$B$4:$G$1697,6,FALSE)),2,VLOOKUP(B2747,rampbin!$B$4:$G$1697,6,FALSE))</f>
        <v>2</v>
      </c>
      <c r="Q2747" s="4" t="str">
        <f>IF(ISNA(VLOOKUP(B2747,rampbin!$B$4:$G$1697,5,FALSE)),"MOVES",VLOOKUP(B2747,rampbin!$B$4:$G$1697,5,FALSE))</f>
        <v>MOVES</v>
      </c>
      <c r="R2747" s="4" t="s">
        <v>1877</v>
      </c>
      <c r="S2747" s="6" t="s">
        <v>1986</v>
      </c>
      <c r="T2747" s="4">
        <f>VLOOKUP(B2747,meanLDage!$B$3:$E$3145,4,FALSE)</f>
        <v>4</v>
      </c>
      <c r="U2747" s="32">
        <f>VLOOKUP(B2747,meanLDage!$B$3:$E$3145,2,FALSE)</f>
        <v>12.297539837493028</v>
      </c>
      <c r="V2747" s="4" t="str">
        <f t="shared" si="295"/>
        <v>49_H_500001000_1_4_2</v>
      </c>
      <c r="W2747" s="4">
        <v>49057</v>
      </c>
      <c r="X2747" s="6"/>
      <c r="Y2747" s="8">
        <f t="shared" si="296"/>
        <v>49057</v>
      </c>
      <c r="Z2747" s="6" t="b">
        <f t="shared" si="294"/>
        <v>0</v>
      </c>
      <c r="AA2747" s="6">
        <f t="shared" si="297"/>
        <v>49045</v>
      </c>
      <c r="AB2747" s="4">
        <f t="shared" si="298"/>
        <v>4</v>
      </c>
      <c r="AC2747" s="32">
        <f t="shared" si="299"/>
        <v>12.297539837493028</v>
      </c>
      <c r="AD2747" s="4">
        <f>VLOOKUP($B2747,meanLDage!$Z$3:$AC$3145,4,FALSE)</f>
        <v>4</v>
      </c>
      <c r="AE2747" s="32">
        <f>VLOOKUP($B2747,meanLDage!$Z$3:$AC$3145,2,FALSE)</f>
        <v>11.989698969999999</v>
      </c>
      <c r="AF2747" s="6">
        <f>VLOOKUP(V2747,'2017 rep county selection'!$A$1:$C$281,3,FALSE)</f>
        <v>49057</v>
      </c>
      <c r="AH2747" s="9">
        <f t="shared" si="300"/>
        <v>49057</v>
      </c>
    </row>
    <row r="2748" spans="1:34" ht="15.75" customHeight="1" x14ac:dyDescent="0.3">
      <c r="A2748" s="4">
        <v>49</v>
      </c>
      <c r="B2748" s="4">
        <v>49007</v>
      </c>
      <c r="C2748" s="6" t="s">
        <v>2299</v>
      </c>
      <c r="D2748" s="6" t="s">
        <v>1026</v>
      </c>
      <c r="E2748" s="4">
        <v>49003</v>
      </c>
      <c r="F2748" s="4">
        <v>49003</v>
      </c>
      <c r="G2748" s="4">
        <v>49003</v>
      </c>
      <c r="H2748" s="37">
        <v>308662999</v>
      </c>
      <c r="I2748" s="37">
        <v>266503442.859566</v>
      </c>
      <c r="J2748" s="37">
        <v>297473256.02517498</v>
      </c>
      <c r="K2748" s="4" t="str">
        <f>VLOOKUP(B2748,altitude!$B$3:$E$3232,4)</f>
        <v>H</v>
      </c>
      <c r="L2748" s="4">
        <f>VLOOKUP(B2748,fuelregion!$C$5:$D$3233,2,FALSE)</f>
        <v>500001000</v>
      </c>
      <c r="M2748" s="4">
        <f>VLOOKUP(B2748,fuelregion!$H$5:$I$3113,2,FALSE)</f>
        <v>500001000</v>
      </c>
      <c r="N2748" s="4">
        <f>VLOOKUP(B2748,imbin!$B$4:$D$3233,2,FALSE)</f>
        <v>0</v>
      </c>
      <c r="O2748" s="4" t="str">
        <f>VLOOKUP(B2748,imbin!$B$4:$D$3233,3,FALSE)</f>
        <v>Submittal</v>
      </c>
      <c r="P2748" s="4">
        <f>IF(ISNA(VLOOKUP(B2748,rampbin!$B$4:$G$1697,6,FALSE)),2,VLOOKUP(B2748,rampbin!$B$4:$G$1697,6,FALSE))</f>
        <v>2</v>
      </c>
      <c r="Q2748" s="4" t="str">
        <f>IF(ISNA(VLOOKUP(B2748,rampbin!$B$4:$G$1697,5,FALSE)),"MOVES",VLOOKUP(B2748,rampbin!$B$4:$G$1697,5,FALSE))</f>
        <v>Submitted</v>
      </c>
      <c r="R2748" s="4" t="s">
        <v>1880</v>
      </c>
      <c r="S2748" s="6" t="s">
        <v>1851</v>
      </c>
      <c r="T2748" s="4">
        <f>VLOOKUP(B2748,meanLDage!$B$3:$E$3145,4,FALSE)</f>
        <v>5</v>
      </c>
      <c r="U2748" s="32">
        <f>VLOOKUP(B2748,meanLDage!$B$3:$E$3145,2,FALSE)</f>
        <v>13.354125445132244</v>
      </c>
      <c r="V2748" s="4" t="str">
        <f t="shared" si="295"/>
        <v>49_H_500001000_0_4_2</v>
      </c>
      <c r="W2748" s="4">
        <v>49003</v>
      </c>
      <c r="X2748" s="6"/>
      <c r="Y2748" s="8">
        <f t="shared" si="296"/>
        <v>49003</v>
      </c>
      <c r="Z2748" s="6" t="b">
        <f t="shared" si="294"/>
        <v>1</v>
      </c>
      <c r="AA2748" s="6">
        <f t="shared" si="297"/>
        <v>49003</v>
      </c>
      <c r="AB2748" s="4">
        <f t="shared" si="298"/>
        <v>5</v>
      </c>
      <c r="AC2748" s="32">
        <f t="shared" si="299"/>
        <v>13.354125445132244</v>
      </c>
      <c r="AD2748" s="4">
        <f>VLOOKUP($B2748,meanLDage!$Z$3:$AC$3145,4,FALSE)</f>
        <v>4</v>
      </c>
      <c r="AE2748" s="32">
        <f>VLOOKUP($B2748,meanLDage!$Z$3:$AC$3145,2,FALSE)</f>
        <v>12.796499949999999</v>
      </c>
      <c r="AF2748" s="6">
        <f>VLOOKUP(V2748,'2017 rep county selection'!$A$1:$C$281,3,FALSE)</f>
        <v>49053</v>
      </c>
      <c r="AH2748" s="9">
        <f t="shared" si="300"/>
        <v>49053</v>
      </c>
    </row>
    <row r="2749" spans="1:34" ht="15.75" customHeight="1" x14ac:dyDescent="0.3">
      <c r="A2749" s="4">
        <v>49</v>
      </c>
      <c r="B2749" s="4">
        <v>49009</v>
      </c>
      <c r="C2749" s="6" t="s">
        <v>2299</v>
      </c>
      <c r="D2749" s="6" t="s">
        <v>1660</v>
      </c>
      <c r="E2749" s="4">
        <v>49039</v>
      </c>
      <c r="F2749" s="4">
        <v>49039</v>
      </c>
      <c r="G2749" s="4">
        <v>49039</v>
      </c>
      <c r="H2749" s="37">
        <v>31887056</v>
      </c>
      <c r="I2749" s="37">
        <v>28743192.406021498</v>
      </c>
      <c r="J2749" s="37">
        <v>32083379.268541601</v>
      </c>
      <c r="K2749" s="4" t="str">
        <f>VLOOKUP(B2749,altitude!$B$3:$E$3232,4)</f>
        <v>H</v>
      </c>
      <c r="L2749" s="4">
        <f>VLOOKUP(B2749,fuelregion!$C$5:$D$3233,2,FALSE)</f>
        <v>500001000</v>
      </c>
      <c r="M2749" s="4">
        <f>VLOOKUP(B2749,fuelregion!$H$5:$I$3113,2,FALSE)</f>
        <v>500001000</v>
      </c>
      <c r="N2749" s="4">
        <f>VLOOKUP(B2749,imbin!$B$4:$D$3233,2,FALSE)</f>
        <v>0</v>
      </c>
      <c r="O2749" s="4" t="str">
        <f>VLOOKUP(B2749,imbin!$B$4:$D$3233,3,FALSE)</f>
        <v>Submittal</v>
      </c>
      <c r="P2749" s="4">
        <f>IF(ISNA(VLOOKUP(B2749,rampbin!$B$4:$G$1697,6,FALSE)),2,VLOOKUP(B2749,rampbin!$B$4:$G$1697,6,FALSE))</f>
        <v>2</v>
      </c>
      <c r="Q2749" s="4" t="str">
        <f>IF(ISNA(VLOOKUP(B2749,rampbin!$B$4:$G$1697,5,FALSE)),"MOVES",VLOOKUP(B2749,rampbin!$B$4:$G$1697,5,FALSE))</f>
        <v>Submitted</v>
      </c>
      <c r="R2749" s="4" t="s">
        <v>1880</v>
      </c>
      <c r="S2749" s="6" t="s">
        <v>1851</v>
      </c>
      <c r="T2749" s="4">
        <f>VLOOKUP(B2749,meanLDage!$B$3:$E$3145,4,FALSE)</f>
        <v>6</v>
      </c>
      <c r="U2749" s="32">
        <f>VLOOKUP(B2749,meanLDage!$B$3:$E$3145,2,FALSE)</f>
        <v>15.017543860331751</v>
      </c>
      <c r="V2749" s="4" t="str">
        <f t="shared" si="295"/>
        <v>49_H_500001000_0_5_2</v>
      </c>
      <c r="W2749" s="4">
        <v>49015</v>
      </c>
      <c r="X2749" s="6"/>
      <c r="Y2749" s="8">
        <f t="shared" si="296"/>
        <v>49015</v>
      </c>
      <c r="Z2749" s="6" t="b">
        <f t="shared" si="294"/>
        <v>0</v>
      </c>
      <c r="AA2749" s="6">
        <f t="shared" si="297"/>
        <v>49039</v>
      </c>
      <c r="AB2749" s="4">
        <f t="shared" si="298"/>
        <v>6</v>
      </c>
      <c r="AC2749" s="32">
        <f t="shared" si="299"/>
        <v>15.017543860331751</v>
      </c>
      <c r="AD2749" s="4">
        <f>VLOOKUP($B2749,meanLDage!$Z$3:$AC$3145,4,FALSE)</f>
        <v>5</v>
      </c>
      <c r="AE2749" s="32">
        <f>VLOOKUP($B2749,meanLDage!$Z$3:$AC$3145,2,FALSE)</f>
        <v>13.33570001</v>
      </c>
      <c r="AF2749" s="6">
        <f>VLOOKUP(V2749,'2017 rep county selection'!$A$1:$C$281,3,FALSE)</f>
        <v>49023</v>
      </c>
      <c r="AH2749" s="9">
        <f t="shared" si="300"/>
        <v>49023</v>
      </c>
    </row>
    <row r="2750" spans="1:34" ht="15.75" customHeight="1" x14ac:dyDescent="0.3">
      <c r="A2750" s="4">
        <v>49</v>
      </c>
      <c r="B2750" s="4">
        <v>49011</v>
      </c>
      <c r="C2750" s="6" t="s">
        <v>2299</v>
      </c>
      <c r="D2750" s="6" t="s">
        <v>566</v>
      </c>
      <c r="E2750" s="4">
        <v>49011</v>
      </c>
      <c r="F2750" s="4">
        <v>49011</v>
      </c>
      <c r="G2750" s="4">
        <v>49011</v>
      </c>
      <c r="H2750" s="37">
        <v>2554734838</v>
      </c>
      <c r="I2750" s="37">
        <v>2659445682.0310302</v>
      </c>
      <c r="J2750" s="37">
        <v>2968494357.0367899</v>
      </c>
      <c r="K2750" s="4" t="str">
        <f>VLOOKUP(B2750,altitude!$B$3:$E$3232,4)</f>
        <v>H</v>
      </c>
      <c r="L2750" s="4">
        <f>VLOOKUP(B2750,fuelregion!$C$5:$D$3233,2,FALSE)</f>
        <v>578001000</v>
      </c>
      <c r="M2750" s="4">
        <f>VLOOKUP(B2750,fuelregion!$H$5:$I$3113,2,FALSE)</f>
        <v>578001000</v>
      </c>
      <c r="N2750" s="4">
        <f>VLOOKUP(B2750,imbin!$B$4:$D$3233,2,FALSE)</f>
        <v>1</v>
      </c>
      <c r="O2750" s="4" t="str">
        <f>VLOOKUP(B2750,imbin!$B$4:$D$3233,3,FALSE)</f>
        <v>Submittal</v>
      </c>
      <c r="P2750" s="4">
        <f>IF(ISNA(VLOOKUP(B2750,rampbin!$B$4:$G$1697,6,FALSE)),2,VLOOKUP(B2750,rampbin!$B$4:$G$1697,6,FALSE))</f>
        <v>2</v>
      </c>
      <c r="Q2750" s="4" t="str">
        <f>IF(ISNA(VLOOKUP(B2750,rampbin!$B$4:$G$1697,5,FALSE)),"MOVES",VLOOKUP(B2750,rampbin!$B$4:$G$1697,5,FALSE))</f>
        <v>Submitted</v>
      </c>
      <c r="R2750" s="4" t="s">
        <v>1877</v>
      </c>
      <c r="S2750" s="6" t="s">
        <v>2201</v>
      </c>
      <c r="T2750" s="4">
        <f>VLOOKUP(B2750,meanLDage!$B$3:$E$3145,4,FALSE)</f>
        <v>3</v>
      </c>
      <c r="U2750" s="32">
        <f>VLOOKUP(B2750,meanLDage!$B$3:$E$3145,2,FALSE)</f>
        <v>10.981673608013072</v>
      </c>
      <c r="V2750" s="4" t="str">
        <f t="shared" si="295"/>
        <v>49_H_578001000_1_3_2</v>
      </c>
      <c r="W2750" s="4">
        <v>49035</v>
      </c>
      <c r="X2750" s="6"/>
      <c r="Y2750" s="8">
        <f t="shared" si="296"/>
        <v>49035</v>
      </c>
      <c r="Z2750" s="6" t="b">
        <f t="shared" si="294"/>
        <v>0</v>
      </c>
      <c r="AA2750" s="6">
        <f t="shared" si="297"/>
        <v>49011</v>
      </c>
      <c r="AB2750" s="4">
        <f t="shared" si="298"/>
        <v>3</v>
      </c>
      <c r="AC2750" s="32">
        <f t="shared" si="299"/>
        <v>10.981673608013072</v>
      </c>
      <c r="AD2750" s="4">
        <f>VLOOKUP($B2750,meanLDage!$Z$3:$AC$3145,4,FALSE)</f>
        <v>3</v>
      </c>
      <c r="AE2750" s="32">
        <f>VLOOKUP($B2750,meanLDage!$Z$3:$AC$3145,2,FALSE)</f>
        <v>10.33590004</v>
      </c>
      <c r="AF2750" s="6">
        <f>VLOOKUP(V2750,'2017 rep county selection'!$A$1:$C$281,3,FALSE)</f>
        <v>49035</v>
      </c>
      <c r="AH2750" s="9">
        <f t="shared" si="300"/>
        <v>49035</v>
      </c>
    </row>
    <row r="2751" spans="1:34" ht="15.75" customHeight="1" x14ac:dyDescent="0.3">
      <c r="A2751" s="4">
        <v>49</v>
      </c>
      <c r="B2751" s="4">
        <v>49013</v>
      </c>
      <c r="C2751" s="6" t="s">
        <v>2299</v>
      </c>
      <c r="D2751" s="6" t="s">
        <v>1661</v>
      </c>
      <c r="E2751" s="4">
        <v>49045</v>
      </c>
      <c r="F2751" s="4">
        <v>49045</v>
      </c>
      <c r="G2751" s="4">
        <v>49045</v>
      </c>
      <c r="H2751" s="37">
        <v>238199216</v>
      </c>
      <c r="I2751" s="37">
        <v>269661164.58239299</v>
      </c>
      <c r="J2751" s="37">
        <v>300997930.05041897</v>
      </c>
      <c r="K2751" s="4" t="str">
        <f>VLOOKUP(B2751,altitude!$B$3:$E$3232,4)</f>
        <v>H</v>
      </c>
      <c r="L2751" s="4">
        <f>VLOOKUP(B2751,fuelregion!$C$5:$D$3233,2,FALSE)</f>
        <v>500001000</v>
      </c>
      <c r="M2751" s="4">
        <f>VLOOKUP(B2751,fuelregion!$H$5:$I$3113,2,FALSE)</f>
        <v>500001000</v>
      </c>
      <c r="N2751" s="4">
        <f>VLOOKUP(B2751,imbin!$B$4:$D$3233,2,FALSE)</f>
        <v>0</v>
      </c>
      <c r="O2751" s="4" t="str">
        <f>VLOOKUP(B2751,imbin!$B$4:$D$3233,3,FALSE)</f>
        <v>Submittal</v>
      </c>
      <c r="P2751" s="4">
        <f>IF(ISNA(VLOOKUP(B2751,rampbin!$B$4:$G$1697,6,FALSE)),2,VLOOKUP(B2751,rampbin!$B$4:$G$1697,6,FALSE))</f>
        <v>2</v>
      </c>
      <c r="Q2751" s="4" t="str">
        <f>IF(ISNA(VLOOKUP(B2751,rampbin!$B$4:$G$1697,5,FALSE)),"MOVES",VLOOKUP(B2751,rampbin!$B$4:$G$1697,5,FALSE))</f>
        <v>Submitted</v>
      </c>
      <c r="R2751" s="4" t="s">
        <v>1880</v>
      </c>
      <c r="S2751" s="6" t="s">
        <v>1851</v>
      </c>
      <c r="T2751" s="4">
        <f>VLOOKUP(B2751,meanLDage!$B$3:$E$3145,4,FALSE)</f>
        <v>5</v>
      </c>
      <c r="U2751" s="32">
        <f>VLOOKUP(B2751,meanLDage!$B$3:$E$3145,2,FALSE)</f>
        <v>13.103338917067417</v>
      </c>
      <c r="V2751" s="4" t="str">
        <f t="shared" si="295"/>
        <v>49_H_500001000_0_4_2</v>
      </c>
      <c r="W2751" s="4">
        <v>49003</v>
      </c>
      <c r="X2751" s="6"/>
      <c r="Y2751" s="8">
        <f t="shared" si="296"/>
        <v>49003</v>
      </c>
      <c r="Z2751" s="6" t="b">
        <f t="shared" si="294"/>
        <v>0</v>
      </c>
      <c r="AA2751" s="6">
        <f t="shared" si="297"/>
        <v>49045</v>
      </c>
      <c r="AB2751" s="4">
        <f t="shared" si="298"/>
        <v>5</v>
      </c>
      <c r="AC2751" s="32">
        <f t="shared" si="299"/>
        <v>13.103338917067417</v>
      </c>
      <c r="AD2751" s="4">
        <f>VLOOKUP($B2751,meanLDage!$Z$3:$AC$3145,4,FALSE)</f>
        <v>4</v>
      </c>
      <c r="AE2751" s="32">
        <f>VLOOKUP($B2751,meanLDage!$Z$3:$AC$3145,2,FALSE)</f>
        <v>11.76729999</v>
      </c>
      <c r="AF2751" s="6">
        <f>VLOOKUP(V2751,'2017 rep county selection'!$A$1:$C$281,3,FALSE)</f>
        <v>49053</v>
      </c>
      <c r="AH2751" s="9">
        <f t="shared" si="300"/>
        <v>49053</v>
      </c>
    </row>
    <row r="2752" spans="1:34" ht="15.75" customHeight="1" x14ac:dyDescent="0.3">
      <c r="A2752" s="4">
        <v>49</v>
      </c>
      <c r="B2752" s="4">
        <v>49015</v>
      </c>
      <c r="C2752" s="6" t="s">
        <v>2299</v>
      </c>
      <c r="D2752" s="6" t="s">
        <v>1662</v>
      </c>
      <c r="E2752" s="4">
        <v>49003</v>
      </c>
      <c r="F2752" s="4">
        <v>49003</v>
      </c>
      <c r="G2752" s="4">
        <v>49003</v>
      </c>
      <c r="H2752" s="37">
        <v>314026454</v>
      </c>
      <c r="I2752" s="37">
        <v>339597580.28226799</v>
      </c>
      <c r="J2752" s="37">
        <v>379061511.779055</v>
      </c>
      <c r="K2752" s="4" t="str">
        <f>VLOOKUP(B2752,altitude!$B$3:$E$3232,4)</f>
        <v>H</v>
      </c>
      <c r="L2752" s="4">
        <f>VLOOKUP(B2752,fuelregion!$C$5:$D$3233,2,FALSE)</f>
        <v>500001000</v>
      </c>
      <c r="M2752" s="4">
        <f>VLOOKUP(B2752,fuelregion!$H$5:$I$3113,2,FALSE)</f>
        <v>500001000</v>
      </c>
      <c r="N2752" s="4">
        <f>VLOOKUP(B2752,imbin!$B$4:$D$3233,2,FALSE)</f>
        <v>0</v>
      </c>
      <c r="O2752" s="4" t="str">
        <f>VLOOKUP(B2752,imbin!$B$4:$D$3233,3,FALSE)</f>
        <v>Submittal</v>
      </c>
      <c r="P2752" s="4">
        <f>IF(ISNA(VLOOKUP(B2752,rampbin!$B$4:$G$1697,6,FALSE)),2,VLOOKUP(B2752,rampbin!$B$4:$G$1697,6,FALSE))</f>
        <v>2</v>
      </c>
      <c r="Q2752" s="4" t="str">
        <f>IF(ISNA(VLOOKUP(B2752,rampbin!$B$4:$G$1697,5,FALSE)),"MOVES",VLOOKUP(B2752,rampbin!$B$4:$G$1697,5,FALSE))</f>
        <v>Submitted</v>
      </c>
      <c r="R2752" s="4" t="s">
        <v>1880</v>
      </c>
      <c r="S2752" s="6" t="s">
        <v>1851</v>
      </c>
      <c r="T2752" s="4">
        <f>VLOOKUP(B2752,meanLDage!$B$3:$E$3145,4,FALSE)</f>
        <v>6</v>
      </c>
      <c r="U2752" s="32">
        <f>VLOOKUP(B2752,meanLDage!$B$3:$E$3145,2,FALSE)</f>
        <v>15.17821468196605</v>
      </c>
      <c r="V2752" s="4" t="str">
        <f t="shared" si="295"/>
        <v>49_H_500001000_0_4_2</v>
      </c>
      <c r="W2752" s="4">
        <v>49015</v>
      </c>
      <c r="X2752" s="6"/>
      <c r="Y2752" s="8">
        <f t="shared" si="296"/>
        <v>49015</v>
      </c>
      <c r="Z2752" s="6" t="b">
        <f t="shared" si="294"/>
        <v>0</v>
      </c>
      <c r="AA2752" s="6">
        <f t="shared" si="297"/>
        <v>49003</v>
      </c>
      <c r="AB2752" s="4">
        <f t="shared" si="298"/>
        <v>6</v>
      </c>
      <c r="AC2752" s="32">
        <f t="shared" si="299"/>
        <v>15.17821468196605</v>
      </c>
      <c r="AD2752" s="4">
        <f>VLOOKUP($B2752,meanLDage!$Z$3:$AC$3145,4,FALSE)</f>
        <v>4</v>
      </c>
      <c r="AE2752" s="32">
        <f>VLOOKUP($B2752,meanLDage!$Z$3:$AC$3145,2,FALSE)</f>
        <v>12.64699998</v>
      </c>
      <c r="AF2752" s="6">
        <f>VLOOKUP(V2752,'2017 rep county selection'!$A$1:$C$281,3,FALSE)</f>
        <v>49053</v>
      </c>
      <c r="AH2752" s="9">
        <f t="shared" si="300"/>
        <v>49053</v>
      </c>
    </row>
    <row r="2753" spans="1:34" ht="15.75" customHeight="1" x14ac:dyDescent="0.3">
      <c r="A2753" s="4">
        <v>49</v>
      </c>
      <c r="B2753" s="4">
        <v>49017</v>
      </c>
      <c r="C2753" s="6" t="s">
        <v>2299</v>
      </c>
      <c r="D2753" s="6" t="s">
        <v>225</v>
      </c>
      <c r="E2753" s="4">
        <v>49003</v>
      </c>
      <c r="F2753" s="4">
        <v>49003</v>
      </c>
      <c r="G2753" s="4">
        <v>49003</v>
      </c>
      <c r="H2753" s="37">
        <v>107408521</v>
      </c>
      <c r="I2753" s="37">
        <v>115183093.48700599</v>
      </c>
      <c r="J2753" s="37">
        <v>128568282.23716199</v>
      </c>
      <c r="K2753" s="4" t="str">
        <f>VLOOKUP(B2753,altitude!$B$3:$E$3232,4)</f>
        <v>H</v>
      </c>
      <c r="L2753" s="4">
        <f>VLOOKUP(B2753,fuelregion!$C$5:$D$3233,2,FALSE)</f>
        <v>500001000</v>
      </c>
      <c r="M2753" s="4">
        <f>VLOOKUP(B2753,fuelregion!$H$5:$I$3113,2,FALSE)</f>
        <v>500001000</v>
      </c>
      <c r="N2753" s="4">
        <f>VLOOKUP(B2753,imbin!$B$4:$D$3233,2,FALSE)</f>
        <v>0</v>
      </c>
      <c r="O2753" s="4" t="str">
        <f>VLOOKUP(B2753,imbin!$B$4:$D$3233,3,FALSE)</f>
        <v>Submittal</v>
      </c>
      <c r="P2753" s="4">
        <f>IF(ISNA(VLOOKUP(B2753,rampbin!$B$4:$G$1697,6,FALSE)),2,VLOOKUP(B2753,rampbin!$B$4:$G$1697,6,FALSE))</f>
        <v>2</v>
      </c>
      <c r="Q2753" s="4" t="str">
        <f>IF(ISNA(VLOOKUP(B2753,rampbin!$B$4:$G$1697,5,FALSE)),"MOVES",VLOOKUP(B2753,rampbin!$B$4:$G$1697,5,FALSE))</f>
        <v>Submitted</v>
      </c>
      <c r="R2753" s="4" t="s">
        <v>1880</v>
      </c>
      <c r="S2753" s="6" t="s">
        <v>1851</v>
      </c>
      <c r="T2753" s="4">
        <f>VLOOKUP(B2753,meanLDage!$B$3:$E$3145,4,FALSE)</f>
        <v>5</v>
      </c>
      <c r="U2753" s="32">
        <f>VLOOKUP(B2753,meanLDage!$B$3:$E$3145,2,FALSE)</f>
        <v>14.971080239278518</v>
      </c>
      <c r="V2753" s="4" t="str">
        <f t="shared" si="295"/>
        <v>49_H_500001000_0_5_2</v>
      </c>
      <c r="W2753" s="4">
        <v>49003</v>
      </c>
      <c r="X2753" s="6"/>
      <c r="Y2753" s="8">
        <f t="shared" si="296"/>
        <v>49003</v>
      </c>
      <c r="Z2753" s="6" t="b">
        <f t="shared" si="294"/>
        <v>1</v>
      </c>
      <c r="AA2753" s="6">
        <f t="shared" si="297"/>
        <v>49003</v>
      </c>
      <c r="AB2753" s="4">
        <f t="shared" si="298"/>
        <v>5</v>
      </c>
      <c r="AC2753" s="32">
        <f t="shared" si="299"/>
        <v>14.971080239278518</v>
      </c>
      <c r="AD2753" s="4">
        <f>VLOOKUP($B2753,meanLDage!$Z$3:$AC$3145,4,FALSE)</f>
        <v>5</v>
      </c>
      <c r="AE2753" s="32">
        <f>VLOOKUP($B2753,meanLDage!$Z$3:$AC$3145,2,FALSE)</f>
        <v>13.234299979999999</v>
      </c>
      <c r="AF2753" s="6">
        <f>VLOOKUP(V2753,'2017 rep county selection'!$A$1:$C$281,3,FALSE)</f>
        <v>49023</v>
      </c>
      <c r="AH2753" s="9">
        <f t="shared" si="300"/>
        <v>49023</v>
      </c>
    </row>
    <row r="2754" spans="1:34" ht="15.75" customHeight="1" x14ac:dyDescent="0.3">
      <c r="A2754" s="4">
        <v>49</v>
      </c>
      <c r="B2754" s="4">
        <v>49019</v>
      </c>
      <c r="C2754" s="6" t="s">
        <v>2299</v>
      </c>
      <c r="D2754" s="6" t="s">
        <v>227</v>
      </c>
      <c r="E2754" s="4">
        <v>49003</v>
      </c>
      <c r="F2754" s="4">
        <v>49003</v>
      </c>
      <c r="G2754" s="4">
        <v>49003</v>
      </c>
      <c r="H2754" s="37">
        <v>320436388</v>
      </c>
      <c r="I2754" s="37">
        <v>342682852.27091599</v>
      </c>
      <c r="J2754" s="37">
        <v>382505316.83719802</v>
      </c>
      <c r="K2754" s="4" t="str">
        <f>VLOOKUP(B2754,altitude!$B$3:$E$3232,4)</f>
        <v>H</v>
      </c>
      <c r="L2754" s="4">
        <f>VLOOKUP(B2754,fuelregion!$C$5:$D$3233,2,FALSE)</f>
        <v>500001000</v>
      </c>
      <c r="M2754" s="4">
        <f>VLOOKUP(B2754,fuelregion!$H$5:$I$3113,2,FALSE)</f>
        <v>500001000</v>
      </c>
      <c r="N2754" s="4">
        <f>VLOOKUP(B2754,imbin!$B$4:$D$3233,2,FALSE)</f>
        <v>0</v>
      </c>
      <c r="O2754" s="4" t="str">
        <f>VLOOKUP(B2754,imbin!$B$4:$D$3233,3,FALSE)</f>
        <v>Submittal</v>
      </c>
      <c r="P2754" s="4">
        <f>IF(ISNA(VLOOKUP(B2754,rampbin!$B$4:$G$1697,6,FALSE)),2,VLOOKUP(B2754,rampbin!$B$4:$G$1697,6,FALSE))</f>
        <v>2</v>
      </c>
      <c r="Q2754" s="4" t="str">
        <f>IF(ISNA(VLOOKUP(B2754,rampbin!$B$4:$G$1697,5,FALSE)),"MOVES",VLOOKUP(B2754,rampbin!$B$4:$G$1697,5,FALSE))</f>
        <v>Submitted</v>
      </c>
      <c r="R2754" s="4" t="s">
        <v>1880</v>
      </c>
      <c r="S2754" s="6" t="s">
        <v>1851</v>
      </c>
      <c r="T2754" s="4">
        <f>VLOOKUP(B2754,meanLDage!$B$3:$E$3145,4,FALSE)</f>
        <v>5</v>
      </c>
      <c r="U2754" s="32">
        <f>VLOOKUP(B2754,meanLDage!$B$3:$E$3145,2,FALSE)</f>
        <v>13.674905816537748</v>
      </c>
      <c r="V2754" s="4" t="str">
        <f t="shared" si="295"/>
        <v>49_H_500001000_0_5_2</v>
      </c>
      <c r="W2754" s="4">
        <v>49003</v>
      </c>
      <c r="X2754" s="6"/>
      <c r="Y2754" s="8">
        <f t="shared" si="296"/>
        <v>49003</v>
      </c>
      <c r="Z2754" s="6" t="b">
        <f t="shared" ref="Z2754:Z2817" si="301">G2754=Y2754</f>
        <v>1</v>
      </c>
      <c r="AA2754" s="6">
        <f t="shared" si="297"/>
        <v>49003</v>
      </c>
      <c r="AB2754" s="4">
        <f t="shared" si="298"/>
        <v>5</v>
      </c>
      <c r="AC2754" s="32">
        <f t="shared" si="299"/>
        <v>13.674905816537748</v>
      </c>
      <c r="AD2754" s="4">
        <f>VLOOKUP($B2754,meanLDage!$Z$3:$AC$3145,4,FALSE)</f>
        <v>5</v>
      </c>
      <c r="AE2754" s="32">
        <f>VLOOKUP($B2754,meanLDage!$Z$3:$AC$3145,2,FALSE)</f>
        <v>13.240100099999999</v>
      </c>
      <c r="AF2754" s="6">
        <f>VLOOKUP(V2754,'2017 rep county selection'!$A$1:$C$281,3,FALSE)</f>
        <v>49023</v>
      </c>
      <c r="AH2754" s="9">
        <f t="shared" si="300"/>
        <v>49023</v>
      </c>
    </row>
    <row r="2755" spans="1:34" ht="15.75" customHeight="1" x14ac:dyDescent="0.3">
      <c r="A2755" s="4">
        <v>49</v>
      </c>
      <c r="B2755" s="4">
        <v>49021</v>
      </c>
      <c r="C2755" s="6" t="s">
        <v>2299</v>
      </c>
      <c r="D2755" s="6" t="s">
        <v>849</v>
      </c>
      <c r="E2755" s="4">
        <v>49003</v>
      </c>
      <c r="F2755" s="4">
        <v>49003</v>
      </c>
      <c r="G2755" s="4">
        <v>49003</v>
      </c>
      <c r="H2755" s="37">
        <v>689161411</v>
      </c>
      <c r="I2755" s="37">
        <v>747460910.90431905</v>
      </c>
      <c r="J2755" s="37">
        <v>834321795.36377704</v>
      </c>
      <c r="K2755" s="4" t="str">
        <f>VLOOKUP(B2755,altitude!$B$3:$E$3232,4)</f>
        <v>H</v>
      </c>
      <c r="L2755" s="4">
        <f>VLOOKUP(B2755,fuelregion!$C$5:$D$3233,2,FALSE)</f>
        <v>500001000</v>
      </c>
      <c r="M2755" s="4">
        <f>VLOOKUP(B2755,fuelregion!$H$5:$I$3113,2,FALSE)</f>
        <v>500001000</v>
      </c>
      <c r="N2755" s="4">
        <f>VLOOKUP(B2755,imbin!$B$4:$D$3233,2,FALSE)</f>
        <v>0</v>
      </c>
      <c r="O2755" s="4" t="str">
        <f>VLOOKUP(B2755,imbin!$B$4:$D$3233,3,FALSE)</f>
        <v>Submittal</v>
      </c>
      <c r="P2755" s="4">
        <f>IF(ISNA(VLOOKUP(B2755,rampbin!$B$4:$G$1697,6,FALSE)),2,VLOOKUP(B2755,rampbin!$B$4:$G$1697,6,FALSE))</f>
        <v>2</v>
      </c>
      <c r="Q2755" s="4" t="str">
        <f>IF(ISNA(VLOOKUP(B2755,rampbin!$B$4:$G$1697,5,FALSE)),"MOVES",VLOOKUP(B2755,rampbin!$B$4:$G$1697,5,FALSE))</f>
        <v>Submitted</v>
      </c>
      <c r="R2755" s="4" t="s">
        <v>1880</v>
      </c>
      <c r="S2755" s="6" t="s">
        <v>1851</v>
      </c>
      <c r="T2755" s="4">
        <f>VLOOKUP(B2755,meanLDage!$B$3:$E$3145,4,FALSE)</f>
        <v>5</v>
      </c>
      <c r="U2755" s="32">
        <f>VLOOKUP(B2755,meanLDage!$B$3:$E$3145,2,FALSE)</f>
        <v>13.029202956252371</v>
      </c>
      <c r="V2755" s="4" t="str">
        <f t="shared" ref="V2755:V2818" si="302">A2755&amp;"_"&amp;K2755&amp;"_"&amp;M2755&amp;"_"&amp;N2755&amp;"_"&amp;AD2755&amp;"_"&amp;P2755</f>
        <v>49_H_500001000_0_4_2</v>
      </c>
      <c r="W2755" s="4">
        <v>49003</v>
      </c>
      <c r="X2755" s="6"/>
      <c r="Y2755" s="8">
        <f t="shared" ref="Y2755:Y2818" si="303">IF(X2755&gt;0,X2755,W2755)</f>
        <v>49003</v>
      </c>
      <c r="Z2755" s="6" t="b">
        <f t="shared" si="301"/>
        <v>1</v>
      </c>
      <c r="AA2755" s="6">
        <f t="shared" ref="AA2755:AA2818" si="304">G2755</f>
        <v>49003</v>
      </c>
      <c r="AB2755" s="4">
        <f t="shared" ref="AB2755:AB2818" si="305">T2755</f>
        <v>5</v>
      </c>
      <c r="AC2755" s="32">
        <f t="shared" ref="AC2755:AC2818" si="306">U2755</f>
        <v>13.029202956252371</v>
      </c>
      <c r="AD2755" s="4">
        <f>VLOOKUP($B2755,meanLDage!$Z$3:$AC$3145,4,FALSE)</f>
        <v>4</v>
      </c>
      <c r="AE2755" s="32">
        <f>VLOOKUP($B2755,meanLDage!$Z$3:$AC$3145,2,FALSE)</f>
        <v>12.50230002</v>
      </c>
      <c r="AF2755" s="6">
        <f>VLOOKUP(V2755,'2017 rep county selection'!$A$1:$C$281,3,FALSE)</f>
        <v>49053</v>
      </c>
      <c r="AH2755" s="9">
        <f t="shared" ref="AH2755:AH2818" si="307">IF(AG2755&gt;0,AG2755,AF2755)</f>
        <v>49053</v>
      </c>
    </row>
    <row r="2756" spans="1:34" ht="15.75" customHeight="1" x14ac:dyDescent="0.3">
      <c r="A2756" s="4">
        <v>49</v>
      </c>
      <c r="B2756" s="4">
        <v>49023</v>
      </c>
      <c r="C2756" s="6" t="s">
        <v>2299</v>
      </c>
      <c r="D2756" s="6" t="s">
        <v>1663</v>
      </c>
      <c r="E2756" s="4">
        <v>49003</v>
      </c>
      <c r="F2756" s="4">
        <v>49003</v>
      </c>
      <c r="G2756" s="4">
        <v>49003</v>
      </c>
      <c r="H2756" s="37">
        <v>388504192</v>
      </c>
      <c r="I2756" s="37">
        <v>365578151.70749497</v>
      </c>
      <c r="J2756" s="37">
        <v>408061231.60471803</v>
      </c>
      <c r="K2756" s="4" t="str">
        <f>VLOOKUP(B2756,altitude!$B$3:$E$3232,4)</f>
        <v>H</v>
      </c>
      <c r="L2756" s="4">
        <f>VLOOKUP(B2756,fuelregion!$C$5:$D$3233,2,FALSE)</f>
        <v>500001000</v>
      </c>
      <c r="M2756" s="4">
        <f>VLOOKUP(B2756,fuelregion!$H$5:$I$3113,2,FALSE)</f>
        <v>500001000</v>
      </c>
      <c r="N2756" s="4">
        <f>VLOOKUP(B2756,imbin!$B$4:$D$3233,2,FALSE)</f>
        <v>0</v>
      </c>
      <c r="O2756" s="4" t="str">
        <f>VLOOKUP(B2756,imbin!$B$4:$D$3233,3,FALSE)</f>
        <v>Submittal</v>
      </c>
      <c r="P2756" s="4">
        <f>IF(ISNA(VLOOKUP(B2756,rampbin!$B$4:$G$1697,6,FALSE)),2,VLOOKUP(B2756,rampbin!$B$4:$G$1697,6,FALSE))</f>
        <v>2</v>
      </c>
      <c r="Q2756" s="4" t="str">
        <f>IF(ISNA(VLOOKUP(B2756,rampbin!$B$4:$G$1697,5,FALSE)),"MOVES",VLOOKUP(B2756,rampbin!$B$4:$G$1697,5,FALSE))</f>
        <v>Submitted</v>
      </c>
      <c r="R2756" s="4" t="s">
        <v>1877</v>
      </c>
      <c r="S2756" s="6" t="s">
        <v>2202</v>
      </c>
      <c r="T2756" s="4">
        <f>VLOOKUP(B2756,meanLDage!$B$3:$E$3145,4,FALSE)</f>
        <v>5</v>
      </c>
      <c r="U2756" s="32">
        <f>VLOOKUP(B2756,meanLDage!$B$3:$E$3145,2,FALSE)</f>
        <v>13.974593605419951</v>
      </c>
      <c r="V2756" s="4" t="str">
        <f t="shared" si="302"/>
        <v>49_H_500001000_0_5_2</v>
      </c>
      <c r="W2756" s="4">
        <v>49003</v>
      </c>
      <c r="X2756" s="6"/>
      <c r="Y2756" s="8">
        <f t="shared" si="303"/>
        <v>49003</v>
      </c>
      <c r="Z2756" s="6" t="b">
        <f t="shared" si="301"/>
        <v>1</v>
      </c>
      <c r="AA2756" s="6">
        <f t="shared" si="304"/>
        <v>49003</v>
      </c>
      <c r="AB2756" s="4">
        <f t="shared" si="305"/>
        <v>5</v>
      </c>
      <c r="AC2756" s="32">
        <f t="shared" si="306"/>
        <v>13.974593605419951</v>
      </c>
      <c r="AD2756" s="4">
        <f>VLOOKUP($B2756,meanLDage!$Z$3:$AC$3145,4,FALSE)</f>
        <v>5</v>
      </c>
      <c r="AE2756" s="32">
        <f>VLOOKUP($B2756,meanLDage!$Z$3:$AC$3145,2,FALSE)</f>
        <v>13.074300020000001</v>
      </c>
      <c r="AF2756" s="6">
        <f>VLOOKUP(V2756,'2017 rep county selection'!$A$1:$C$281,3,FALSE)</f>
        <v>49023</v>
      </c>
      <c r="AH2756" s="9">
        <f t="shared" si="307"/>
        <v>49023</v>
      </c>
    </row>
    <row r="2757" spans="1:34" ht="15.75" customHeight="1" x14ac:dyDescent="0.3">
      <c r="A2757" s="4">
        <v>49</v>
      </c>
      <c r="B2757" s="4">
        <v>49025</v>
      </c>
      <c r="C2757" s="6" t="s">
        <v>2299</v>
      </c>
      <c r="D2757" s="6" t="s">
        <v>481</v>
      </c>
      <c r="E2757" s="4">
        <v>49003</v>
      </c>
      <c r="F2757" s="4">
        <v>49003</v>
      </c>
      <c r="G2757" s="4">
        <v>49003</v>
      </c>
      <c r="H2757" s="37">
        <v>137386954</v>
      </c>
      <c r="I2757" s="37">
        <v>129753752.87036601</v>
      </c>
      <c r="J2757" s="37">
        <v>144832167.771083</v>
      </c>
      <c r="K2757" s="4" t="str">
        <f>VLOOKUP(B2757,altitude!$B$3:$E$3232,4)</f>
        <v>H</v>
      </c>
      <c r="L2757" s="4">
        <f>VLOOKUP(B2757,fuelregion!$C$5:$D$3233,2,FALSE)</f>
        <v>500001000</v>
      </c>
      <c r="M2757" s="4">
        <f>VLOOKUP(B2757,fuelregion!$H$5:$I$3113,2,FALSE)</f>
        <v>500001000</v>
      </c>
      <c r="N2757" s="4">
        <f>VLOOKUP(B2757,imbin!$B$4:$D$3233,2,FALSE)</f>
        <v>0</v>
      </c>
      <c r="O2757" s="4" t="str">
        <f>VLOOKUP(B2757,imbin!$B$4:$D$3233,3,FALSE)</f>
        <v>Submittal</v>
      </c>
      <c r="P2757" s="4">
        <f>IF(ISNA(VLOOKUP(B2757,rampbin!$B$4:$G$1697,6,FALSE)),2,VLOOKUP(B2757,rampbin!$B$4:$G$1697,6,FALSE))</f>
        <v>2</v>
      </c>
      <c r="Q2757" s="4" t="str">
        <f>IF(ISNA(VLOOKUP(B2757,rampbin!$B$4:$G$1697,5,FALSE)),"MOVES",VLOOKUP(B2757,rampbin!$B$4:$G$1697,5,FALSE))</f>
        <v>Submitted</v>
      </c>
      <c r="R2757" s="4" t="s">
        <v>1880</v>
      </c>
      <c r="S2757" s="6" t="s">
        <v>1851</v>
      </c>
      <c r="T2757" s="4">
        <f>VLOOKUP(B2757,meanLDage!$B$3:$E$3145,4,FALSE)</f>
        <v>5</v>
      </c>
      <c r="U2757" s="32">
        <f>VLOOKUP(B2757,meanLDage!$B$3:$E$3145,2,FALSE)</f>
        <v>14.176640231474279</v>
      </c>
      <c r="V2757" s="4" t="str">
        <f t="shared" si="302"/>
        <v>49_H_500001000_0_5_2</v>
      </c>
      <c r="W2757" s="4">
        <v>49003</v>
      </c>
      <c r="X2757" s="6"/>
      <c r="Y2757" s="8">
        <f t="shared" si="303"/>
        <v>49003</v>
      </c>
      <c r="Z2757" s="6" t="b">
        <f t="shared" si="301"/>
        <v>1</v>
      </c>
      <c r="AA2757" s="6">
        <f t="shared" si="304"/>
        <v>49003</v>
      </c>
      <c r="AB2757" s="4">
        <f t="shared" si="305"/>
        <v>5</v>
      </c>
      <c r="AC2757" s="32">
        <f t="shared" si="306"/>
        <v>14.176640231474279</v>
      </c>
      <c r="AD2757" s="4">
        <f>VLOOKUP($B2757,meanLDage!$Z$3:$AC$3145,4,FALSE)</f>
        <v>5</v>
      </c>
      <c r="AE2757" s="32">
        <f>VLOOKUP($B2757,meanLDage!$Z$3:$AC$3145,2,FALSE)</f>
        <v>13.36319999</v>
      </c>
      <c r="AF2757" s="6">
        <f>VLOOKUP(V2757,'2017 rep county selection'!$A$1:$C$281,3,FALSE)</f>
        <v>49023</v>
      </c>
      <c r="AH2757" s="9">
        <f t="shared" si="307"/>
        <v>49023</v>
      </c>
    </row>
    <row r="2758" spans="1:34" ht="15.75" customHeight="1" x14ac:dyDescent="0.3">
      <c r="A2758" s="4">
        <v>49</v>
      </c>
      <c r="B2758" s="4">
        <v>49027</v>
      </c>
      <c r="C2758" s="6" t="s">
        <v>2299</v>
      </c>
      <c r="D2758" s="6" t="s">
        <v>1664</v>
      </c>
      <c r="E2758" s="4">
        <v>49003</v>
      </c>
      <c r="F2758" s="4">
        <v>49003</v>
      </c>
      <c r="G2758" s="4">
        <v>49003</v>
      </c>
      <c r="H2758" s="37">
        <v>455431680</v>
      </c>
      <c r="I2758" s="37">
        <v>479144471.58295202</v>
      </c>
      <c r="J2758" s="37">
        <v>534824858.31847501</v>
      </c>
      <c r="K2758" s="4" t="str">
        <f>VLOOKUP(B2758,altitude!$B$3:$E$3232,4)</f>
        <v>H</v>
      </c>
      <c r="L2758" s="4">
        <f>VLOOKUP(B2758,fuelregion!$C$5:$D$3233,2,FALSE)</f>
        <v>500001000</v>
      </c>
      <c r="M2758" s="4">
        <f>VLOOKUP(B2758,fuelregion!$H$5:$I$3113,2,FALSE)</f>
        <v>500001000</v>
      </c>
      <c r="N2758" s="4">
        <f>VLOOKUP(B2758,imbin!$B$4:$D$3233,2,FALSE)</f>
        <v>0</v>
      </c>
      <c r="O2758" s="4" t="str">
        <f>VLOOKUP(B2758,imbin!$B$4:$D$3233,3,FALSE)</f>
        <v>Submittal</v>
      </c>
      <c r="P2758" s="4">
        <f>IF(ISNA(VLOOKUP(B2758,rampbin!$B$4:$G$1697,6,FALSE)),2,VLOOKUP(B2758,rampbin!$B$4:$G$1697,6,FALSE))</f>
        <v>2</v>
      </c>
      <c r="Q2758" s="4" t="str">
        <f>IF(ISNA(VLOOKUP(B2758,rampbin!$B$4:$G$1697,5,FALSE)),"MOVES",VLOOKUP(B2758,rampbin!$B$4:$G$1697,5,FALSE))</f>
        <v>Submitted</v>
      </c>
      <c r="R2758" s="4" t="s">
        <v>1880</v>
      </c>
      <c r="S2758" s="6" t="s">
        <v>1851</v>
      </c>
      <c r="T2758" s="4">
        <f>VLOOKUP(B2758,meanLDage!$B$3:$E$3145,4,FALSE)</f>
        <v>5</v>
      </c>
      <c r="U2758" s="32">
        <f>VLOOKUP(B2758,meanLDage!$B$3:$E$3145,2,FALSE)</f>
        <v>13.922251138208409</v>
      </c>
      <c r="V2758" s="4" t="str">
        <f t="shared" si="302"/>
        <v>49_H_500001000_0_4_2</v>
      </c>
      <c r="W2758" s="4">
        <v>49003</v>
      </c>
      <c r="X2758" s="6"/>
      <c r="Y2758" s="8">
        <f t="shared" si="303"/>
        <v>49003</v>
      </c>
      <c r="Z2758" s="6" t="b">
        <f t="shared" si="301"/>
        <v>1</v>
      </c>
      <c r="AA2758" s="6">
        <f t="shared" si="304"/>
        <v>49003</v>
      </c>
      <c r="AB2758" s="4">
        <f t="shared" si="305"/>
        <v>5</v>
      </c>
      <c r="AC2758" s="32">
        <f t="shared" si="306"/>
        <v>13.922251138208409</v>
      </c>
      <c r="AD2758" s="4">
        <f>VLOOKUP($B2758,meanLDage!$Z$3:$AC$3145,4,FALSE)</f>
        <v>4</v>
      </c>
      <c r="AE2758" s="32">
        <f>VLOOKUP($B2758,meanLDage!$Z$3:$AC$3145,2,FALSE)</f>
        <v>12.996600020000001</v>
      </c>
      <c r="AF2758" s="6">
        <f>VLOOKUP(V2758,'2017 rep county selection'!$A$1:$C$281,3,FALSE)</f>
        <v>49053</v>
      </c>
      <c r="AH2758" s="9">
        <f t="shared" si="307"/>
        <v>49053</v>
      </c>
    </row>
    <row r="2759" spans="1:34" ht="15.75" customHeight="1" x14ac:dyDescent="0.3">
      <c r="A2759" s="4">
        <v>49</v>
      </c>
      <c r="B2759" s="4">
        <v>49029</v>
      </c>
      <c r="C2759" s="6" t="s">
        <v>2299</v>
      </c>
      <c r="D2759" s="6" t="s">
        <v>58</v>
      </c>
      <c r="E2759" s="4">
        <v>49045</v>
      </c>
      <c r="F2759" s="4">
        <v>49045</v>
      </c>
      <c r="G2759" s="4">
        <v>49045</v>
      </c>
      <c r="H2759" s="37">
        <v>128403938</v>
      </c>
      <c r="I2759" s="37">
        <v>135188237.19720399</v>
      </c>
      <c r="J2759" s="37">
        <v>150898182.26601499</v>
      </c>
      <c r="K2759" s="4" t="str">
        <f>VLOOKUP(B2759,altitude!$B$3:$E$3232,4)</f>
        <v>H</v>
      </c>
      <c r="L2759" s="4">
        <f>VLOOKUP(B2759,fuelregion!$C$5:$D$3233,2,FALSE)</f>
        <v>500001000</v>
      </c>
      <c r="M2759" s="4">
        <f>VLOOKUP(B2759,fuelregion!$H$5:$I$3113,2,FALSE)</f>
        <v>500001000</v>
      </c>
      <c r="N2759" s="4">
        <f>VLOOKUP(B2759,imbin!$B$4:$D$3233,2,FALSE)</f>
        <v>0</v>
      </c>
      <c r="O2759" s="4" t="str">
        <f>VLOOKUP(B2759,imbin!$B$4:$D$3233,3,FALSE)</f>
        <v>Submittal</v>
      </c>
      <c r="P2759" s="4">
        <f>IF(ISNA(VLOOKUP(B2759,rampbin!$B$4:$G$1697,6,FALSE)),2,VLOOKUP(B2759,rampbin!$B$4:$G$1697,6,FALSE))</f>
        <v>2</v>
      </c>
      <c r="Q2759" s="4" t="str">
        <f>IF(ISNA(VLOOKUP(B2759,rampbin!$B$4:$G$1697,5,FALSE)),"MOVES",VLOOKUP(B2759,rampbin!$B$4:$G$1697,5,FALSE))</f>
        <v>Submitted</v>
      </c>
      <c r="R2759" s="4" t="s">
        <v>1877</v>
      </c>
      <c r="S2759" s="6" t="s">
        <v>2201</v>
      </c>
      <c r="T2759" s="4">
        <f>VLOOKUP(B2759,meanLDage!$B$3:$E$3145,4,FALSE)</f>
        <v>4</v>
      </c>
      <c r="U2759" s="32">
        <f>VLOOKUP(B2759,meanLDage!$B$3:$E$3145,2,FALSE)</f>
        <v>11.564374672523952</v>
      </c>
      <c r="V2759" s="4" t="str">
        <f t="shared" si="302"/>
        <v>49_H_500001000_0_4_2</v>
      </c>
      <c r="W2759" s="4">
        <v>49053</v>
      </c>
      <c r="X2759" s="6"/>
      <c r="Y2759" s="8">
        <f t="shared" si="303"/>
        <v>49053</v>
      </c>
      <c r="Z2759" s="6" t="b">
        <f t="shared" si="301"/>
        <v>0</v>
      </c>
      <c r="AA2759" s="6">
        <f t="shared" si="304"/>
        <v>49045</v>
      </c>
      <c r="AB2759" s="4">
        <f t="shared" si="305"/>
        <v>4</v>
      </c>
      <c r="AC2759" s="32">
        <f t="shared" si="306"/>
        <v>11.564374672523952</v>
      </c>
      <c r="AD2759" s="4">
        <f>VLOOKUP($B2759,meanLDage!$Z$3:$AC$3145,4,FALSE)</f>
        <v>4</v>
      </c>
      <c r="AE2759" s="32">
        <f>VLOOKUP($B2759,meanLDage!$Z$3:$AC$3145,2,FALSE)</f>
        <v>11.429699980000001</v>
      </c>
      <c r="AF2759" s="6">
        <f>VLOOKUP(V2759,'2017 rep county selection'!$A$1:$C$281,3,FALSE)</f>
        <v>49053</v>
      </c>
      <c r="AH2759" s="9">
        <f t="shared" si="307"/>
        <v>49053</v>
      </c>
    </row>
    <row r="2760" spans="1:34" ht="15.75" customHeight="1" x14ac:dyDescent="0.3">
      <c r="A2760" s="4">
        <v>49</v>
      </c>
      <c r="B2760" s="4">
        <v>49031</v>
      </c>
      <c r="C2760" s="6" t="s">
        <v>2299</v>
      </c>
      <c r="D2760" s="6" t="s">
        <v>1665</v>
      </c>
      <c r="E2760" s="4">
        <v>49003</v>
      </c>
      <c r="F2760" s="4">
        <v>49003</v>
      </c>
      <c r="G2760" s="4">
        <v>49003</v>
      </c>
      <c r="H2760" s="37">
        <v>28055220</v>
      </c>
      <c r="I2760" s="37">
        <v>22183357.836583599</v>
      </c>
      <c r="J2760" s="37">
        <v>24761239.909135502</v>
      </c>
      <c r="K2760" s="4" t="str">
        <f>VLOOKUP(B2760,altitude!$B$3:$E$3232,4)</f>
        <v>H</v>
      </c>
      <c r="L2760" s="4">
        <f>VLOOKUP(B2760,fuelregion!$C$5:$D$3233,2,FALSE)</f>
        <v>500001000</v>
      </c>
      <c r="M2760" s="4">
        <f>VLOOKUP(B2760,fuelregion!$H$5:$I$3113,2,FALSE)</f>
        <v>500001000</v>
      </c>
      <c r="N2760" s="4">
        <f>VLOOKUP(B2760,imbin!$B$4:$D$3233,2,FALSE)</f>
        <v>0</v>
      </c>
      <c r="O2760" s="4" t="str">
        <f>VLOOKUP(B2760,imbin!$B$4:$D$3233,3,FALSE)</f>
        <v>Submittal</v>
      </c>
      <c r="P2760" s="4">
        <f>IF(ISNA(VLOOKUP(B2760,rampbin!$B$4:$G$1697,6,FALSE)),2,VLOOKUP(B2760,rampbin!$B$4:$G$1697,6,FALSE))</f>
        <v>2</v>
      </c>
      <c r="Q2760" s="4" t="str">
        <f>IF(ISNA(VLOOKUP(B2760,rampbin!$B$4:$G$1697,5,FALSE)),"MOVES",VLOOKUP(B2760,rampbin!$B$4:$G$1697,5,FALSE))</f>
        <v>MOVES</v>
      </c>
      <c r="R2760" s="4" t="s">
        <v>1880</v>
      </c>
      <c r="S2760" s="6" t="s">
        <v>1851</v>
      </c>
      <c r="T2760" s="4">
        <f>VLOOKUP(B2760,meanLDage!$B$3:$E$3145,4,FALSE)</f>
        <v>6</v>
      </c>
      <c r="U2760" s="32">
        <f>VLOOKUP(B2760,meanLDage!$B$3:$E$3145,2,FALSE)</f>
        <v>15.890611542829905</v>
      </c>
      <c r="V2760" s="4" t="str">
        <f t="shared" si="302"/>
        <v>49_H_500001000_0_5_2</v>
      </c>
      <c r="W2760" s="4">
        <v>49015</v>
      </c>
      <c r="X2760" s="6"/>
      <c r="Y2760" s="8">
        <f t="shared" si="303"/>
        <v>49015</v>
      </c>
      <c r="Z2760" s="6" t="b">
        <f t="shared" si="301"/>
        <v>0</v>
      </c>
      <c r="AA2760" s="6">
        <f t="shared" si="304"/>
        <v>49003</v>
      </c>
      <c r="AB2760" s="4">
        <f t="shared" si="305"/>
        <v>6</v>
      </c>
      <c r="AC2760" s="32">
        <f t="shared" si="306"/>
        <v>15.890611542829905</v>
      </c>
      <c r="AD2760" s="4">
        <f>VLOOKUP($B2760,meanLDage!$Z$3:$AC$3145,4,FALSE)</f>
        <v>5</v>
      </c>
      <c r="AE2760" s="32">
        <f>VLOOKUP($B2760,meanLDage!$Z$3:$AC$3145,2,FALSE)</f>
        <v>14.05810001</v>
      </c>
      <c r="AF2760" s="6">
        <f>VLOOKUP(V2760,'2017 rep county selection'!$A$1:$C$281,3,FALSE)</f>
        <v>49023</v>
      </c>
      <c r="AH2760" s="9">
        <f t="shared" si="307"/>
        <v>49023</v>
      </c>
    </row>
    <row r="2761" spans="1:34" ht="15.75" customHeight="1" x14ac:dyDescent="0.3">
      <c r="A2761" s="4">
        <v>49</v>
      </c>
      <c r="B2761" s="4">
        <v>49033</v>
      </c>
      <c r="C2761" s="6" t="s">
        <v>2299</v>
      </c>
      <c r="D2761" s="6" t="s">
        <v>1666</v>
      </c>
      <c r="E2761" s="4">
        <v>49003</v>
      </c>
      <c r="F2761" s="4">
        <v>49003</v>
      </c>
      <c r="G2761" s="4">
        <v>49003</v>
      </c>
      <c r="H2761" s="37">
        <v>46108430</v>
      </c>
      <c r="I2761" s="37">
        <v>45164851.994867802</v>
      </c>
      <c r="J2761" s="37">
        <v>50413365.908644803</v>
      </c>
      <c r="K2761" s="4" t="str">
        <f>VLOOKUP(B2761,altitude!$B$3:$E$3232,4)</f>
        <v>H</v>
      </c>
      <c r="L2761" s="4">
        <f>VLOOKUP(B2761,fuelregion!$C$5:$D$3233,2,FALSE)</f>
        <v>500001000</v>
      </c>
      <c r="M2761" s="4">
        <f>VLOOKUP(B2761,fuelregion!$H$5:$I$3113,2,FALSE)</f>
        <v>500001000</v>
      </c>
      <c r="N2761" s="4">
        <f>VLOOKUP(B2761,imbin!$B$4:$D$3233,2,FALSE)</f>
        <v>0</v>
      </c>
      <c r="O2761" s="4" t="str">
        <f>VLOOKUP(B2761,imbin!$B$4:$D$3233,3,FALSE)</f>
        <v>Submittal</v>
      </c>
      <c r="P2761" s="4">
        <f>IF(ISNA(VLOOKUP(B2761,rampbin!$B$4:$G$1697,6,FALSE)),2,VLOOKUP(B2761,rampbin!$B$4:$G$1697,6,FALSE))</f>
        <v>2</v>
      </c>
      <c r="Q2761" s="4" t="str">
        <f>IF(ISNA(VLOOKUP(B2761,rampbin!$B$4:$G$1697,5,FALSE)),"MOVES",VLOOKUP(B2761,rampbin!$B$4:$G$1697,5,FALSE))</f>
        <v>MOVES</v>
      </c>
      <c r="R2761" s="4" t="s">
        <v>1880</v>
      </c>
      <c r="S2761" s="6" t="s">
        <v>1851</v>
      </c>
      <c r="T2761" s="4">
        <f>VLOOKUP(B2761,meanLDage!$B$3:$E$3145,4,FALSE)</f>
        <v>6</v>
      </c>
      <c r="U2761" s="32">
        <f>VLOOKUP(B2761,meanLDage!$B$3:$E$3145,2,FALSE)</f>
        <v>15.197231833899771</v>
      </c>
      <c r="V2761" s="4" t="str">
        <f t="shared" si="302"/>
        <v>49_H_500001000_0_5_2</v>
      </c>
      <c r="W2761" s="4">
        <v>49015</v>
      </c>
      <c r="X2761" s="6"/>
      <c r="Y2761" s="8">
        <f t="shared" si="303"/>
        <v>49015</v>
      </c>
      <c r="Z2761" s="6" t="b">
        <f t="shared" si="301"/>
        <v>0</v>
      </c>
      <c r="AA2761" s="6">
        <f t="shared" si="304"/>
        <v>49003</v>
      </c>
      <c r="AB2761" s="4">
        <f t="shared" si="305"/>
        <v>6</v>
      </c>
      <c r="AC2761" s="32">
        <f t="shared" si="306"/>
        <v>15.197231833899771</v>
      </c>
      <c r="AD2761" s="4">
        <f>VLOOKUP($B2761,meanLDage!$Z$3:$AC$3145,4,FALSE)</f>
        <v>5</v>
      </c>
      <c r="AE2761" s="32">
        <f>VLOOKUP($B2761,meanLDage!$Z$3:$AC$3145,2,FALSE)</f>
        <v>13.018700000000001</v>
      </c>
      <c r="AF2761" s="6">
        <f>VLOOKUP(V2761,'2017 rep county selection'!$A$1:$C$281,3,FALSE)</f>
        <v>49023</v>
      </c>
      <c r="AH2761" s="9">
        <f t="shared" si="307"/>
        <v>49023</v>
      </c>
    </row>
    <row r="2762" spans="1:34" ht="15.75" customHeight="1" x14ac:dyDescent="0.3">
      <c r="A2762" s="4">
        <v>49</v>
      </c>
      <c r="B2762" s="4">
        <v>49035</v>
      </c>
      <c r="C2762" s="6" t="s">
        <v>2299</v>
      </c>
      <c r="D2762" s="6" t="s">
        <v>1667</v>
      </c>
      <c r="E2762" s="4">
        <v>49035</v>
      </c>
      <c r="F2762" s="4">
        <v>49035</v>
      </c>
      <c r="G2762" s="4">
        <v>49035</v>
      </c>
      <c r="H2762" s="37">
        <v>9634267214</v>
      </c>
      <c r="I2762" s="37">
        <v>9280289095.1610203</v>
      </c>
      <c r="J2762" s="37">
        <v>10358732271.4718</v>
      </c>
      <c r="K2762" s="4" t="str">
        <f>VLOOKUP(B2762,altitude!$B$3:$E$3232,4)</f>
        <v>H</v>
      </c>
      <c r="L2762" s="4">
        <f>VLOOKUP(B2762,fuelregion!$C$5:$D$3233,2,FALSE)</f>
        <v>578001000</v>
      </c>
      <c r="M2762" s="4">
        <f>VLOOKUP(B2762,fuelregion!$H$5:$I$3113,2,FALSE)</f>
        <v>578001000</v>
      </c>
      <c r="N2762" s="4">
        <f>VLOOKUP(B2762,imbin!$B$4:$D$3233,2,FALSE)</f>
        <v>1</v>
      </c>
      <c r="O2762" s="4" t="str">
        <f>VLOOKUP(B2762,imbin!$B$4:$D$3233,3,FALSE)</f>
        <v>Submittal</v>
      </c>
      <c r="P2762" s="4">
        <f>IF(ISNA(VLOOKUP(B2762,rampbin!$B$4:$G$1697,6,FALSE)),2,VLOOKUP(B2762,rampbin!$B$4:$G$1697,6,FALSE))</f>
        <v>2</v>
      </c>
      <c r="Q2762" s="4" t="str">
        <f>IF(ISNA(VLOOKUP(B2762,rampbin!$B$4:$G$1697,5,FALSE)),"MOVES",VLOOKUP(B2762,rampbin!$B$4:$G$1697,5,FALSE))</f>
        <v>Submitted</v>
      </c>
      <c r="R2762" s="4" t="s">
        <v>1877</v>
      </c>
      <c r="S2762" s="6" t="s">
        <v>2203</v>
      </c>
      <c r="T2762" s="4">
        <f>VLOOKUP(B2762,meanLDage!$B$3:$E$3145,4,FALSE)</f>
        <v>3</v>
      </c>
      <c r="U2762" s="32">
        <f>VLOOKUP(B2762,meanLDage!$B$3:$E$3145,2,FALSE)</f>
        <v>10.041177699414025</v>
      </c>
      <c r="V2762" s="4" t="str">
        <f t="shared" si="302"/>
        <v>49_H_578001000_1_3_2</v>
      </c>
      <c r="W2762" s="4">
        <v>49035</v>
      </c>
      <c r="X2762" s="6"/>
      <c r="Y2762" s="8">
        <f t="shared" si="303"/>
        <v>49035</v>
      </c>
      <c r="Z2762" s="6" t="b">
        <f t="shared" si="301"/>
        <v>1</v>
      </c>
      <c r="AA2762" s="6">
        <f t="shared" si="304"/>
        <v>49035</v>
      </c>
      <c r="AB2762" s="4">
        <f t="shared" si="305"/>
        <v>3</v>
      </c>
      <c r="AC2762" s="32">
        <f t="shared" si="306"/>
        <v>10.041177699414025</v>
      </c>
      <c r="AD2762" s="4">
        <f>VLOOKUP($B2762,meanLDage!$Z$3:$AC$3145,4,FALSE)</f>
        <v>3</v>
      </c>
      <c r="AE2762" s="32">
        <f>VLOOKUP($B2762,meanLDage!$Z$3:$AC$3145,2,FALSE)</f>
        <v>9.8046000000000006</v>
      </c>
      <c r="AF2762" s="6">
        <f>VLOOKUP(V2762,'2017 rep county selection'!$A$1:$C$281,3,FALSE)</f>
        <v>49035</v>
      </c>
      <c r="AH2762" s="9">
        <f t="shared" si="307"/>
        <v>49035</v>
      </c>
    </row>
    <row r="2763" spans="1:34" ht="15.75" customHeight="1" x14ac:dyDescent="0.3">
      <c r="A2763" s="4">
        <v>49</v>
      </c>
      <c r="B2763" s="4">
        <v>49037</v>
      </c>
      <c r="C2763" s="6" t="s">
        <v>2299</v>
      </c>
      <c r="D2763" s="6" t="s">
        <v>251</v>
      </c>
      <c r="E2763" s="4">
        <v>49045</v>
      </c>
      <c r="F2763" s="4">
        <v>49045</v>
      </c>
      <c r="G2763" s="4">
        <v>49045</v>
      </c>
      <c r="H2763" s="37">
        <v>287301693</v>
      </c>
      <c r="I2763" s="37">
        <v>269071111.81970203</v>
      </c>
      <c r="J2763" s="37">
        <v>300339308.47712302</v>
      </c>
      <c r="K2763" s="4" t="str">
        <f>VLOOKUP(B2763,altitude!$B$3:$E$3232,4)</f>
        <v>H</v>
      </c>
      <c r="L2763" s="4">
        <f>VLOOKUP(B2763,fuelregion!$C$5:$D$3233,2,FALSE)</f>
        <v>500001000</v>
      </c>
      <c r="M2763" s="4">
        <f>VLOOKUP(B2763,fuelregion!$H$5:$I$3113,2,FALSE)</f>
        <v>500001000</v>
      </c>
      <c r="N2763" s="4">
        <f>VLOOKUP(B2763,imbin!$B$4:$D$3233,2,FALSE)</f>
        <v>0</v>
      </c>
      <c r="O2763" s="4" t="str">
        <f>VLOOKUP(B2763,imbin!$B$4:$D$3233,3,FALSE)</f>
        <v>Submittal</v>
      </c>
      <c r="P2763" s="4">
        <f>IF(ISNA(VLOOKUP(B2763,rampbin!$B$4:$G$1697,6,FALSE)),2,VLOOKUP(B2763,rampbin!$B$4:$G$1697,6,FALSE))</f>
        <v>2</v>
      </c>
      <c r="Q2763" s="4" t="str">
        <f>IF(ISNA(VLOOKUP(B2763,rampbin!$B$4:$G$1697,5,FALSE)),"MOVES",VLOOKUP(B2763,rampbin!$B$4:$G$1697,5,FALSE))</f>
        <v>MOVES</v>
      </c>
      <c r="R2763" s="4" t="s">
        <v>1880</v>
      </c>
      <c r="S2763" s="6" t="s">
        <v>1851</v>
      </c>
      <c r="T2763" s="4">
        <f>VLOOKUP(B2763,meanLDage!$B$3:$E$3145,4,FALSE)</f>
        <v>4</v>
      </c>
      <c r="U2763" s="32">
        <f>VLOOKUP(B2763,meanLDage!$B$3:$E$3145,2,FALSE)</f>
        <v>12.905561250415344</v>
      </c>
      <c r="V2763" s="4" t="str">
        <f t="shared" si="302"/>
        <v>49_H_500001000_0_4_2</v>
      </c>
      <c r="W2763" s="4">
        <v>49053</v>
      </c>
      <c r="X2763" s="6"/>
      <c r="Y2763" s="8">
        <f t="shared" si="303"/>
        <v>49053</v>
      </c>
      <c r="Z2763" s="6" t="b">
        <f t="shared" si="301"/>
        <v>0</v>
      </c>
      <c r="AA2763" s="6">
        <f t="shared" si="304"/>
        <v>49045</v>
      </c>
      <c r="AB2763" s="4">
        <f t="shared" si="305"/>
        <v>4</v>
      </c>
      <c r="AC2763" s="32">
        <f t="shared" si="306"/>
        <v>12.905561250415344</v>
      </c>
      <c r="AD2763" s="4">
        <f>VLOOKUP($B2763,meanLDage!$Z$3:$AC$3145,4,FALSE)</f>
        <v>4</v>
      </c>
      <c r="AE2763" s="32">
        <f>VLOOKUP($B2763,meanLDage!$Z$3:$AC$3145,2,FALSE)</f>
        <v>11.42670002</v>
      </c>
      <c r="AF2763" s="6">
        <f>VLOOKUP(V2763,'2017 rep county selection'!$A$1:$C$281,3,FALSE)</f>
        <v>49053</v>
      </c>
      <c r="AH2763" s="9">
        <f t="shared" si="307"/>
        <v>49053</v>
      </c>
    </row>
    <row r="2764" spans="1:34" ht="15.75" customHeight="1" x14ac:dyDescent="0.3">
      <c r="A2764" s="4">
        <v>49</v>
      </c>
      <c r="B2764" s="4">
        <v>49039</v>
      </c>
      <c r="C2764" s="6" t="s">
        <v>2299</v>
      </c>
      <c r="D2764" s="6" t="s">
        <v>1668</v>
      </c>
      <c r="E2764" s="4">
        <v>49039</v>
      </c>
      <c r="F2764" s="4">
        <v>49039</v>
      </c>
      <c r="G2764" s="4">
        <v>49039</v>
      </c>
      <c r="H2764" s="37">
        <v>197970325</v>
      </c>
      <c r="I2764" s="37">
        <v>211450720.87402999</v>
      </c>
      <c r="J2764" s="37">
        <v>236022971.23245099</v>
      </c>
      <c r="K2764" s="4" t="str">
        <f>VLOOKUP(B2764,altitude!$B$3:$E$3232,4)</f>
        <v>H</v>
      </c>
      <c r="L2764" s="4">
        <f>VLOOKUP(B2764,fuelregion!$C$5:$D$3233,2,FALSE)</f>
        <v>500001000</v>
      </c>
      <c r="M2764" s="4">
        <f>VLOOKUP(B2764,fuelregion!$H$5:$I$3113,2,FALSE)</f>
        <v>500001000</v>
      </c>
      <c r="N2764" s="4">
        <f>VLOOKUP(B2764,imbin!$B$4:$D$3233,2,FALSE)</f>
        <v>0</v>
      </c>
      <c r="O2764" s="4" t="str">
        <f>VLOOKUP(B2764,imbin!$B$4:$D$3233,3,FALSE)</f>
        <v>Submittal</v>
      </c>
      <c r="P2764" s="4">
        <f>IF(ISNA(VLOOKUP(B2764,rampbin!$B$4:$G$1697,6,FALSE)),2,VLOOKUP(B2764,rampbin!$B$4:$G$1697,6,FALSE))</f>
        <v>2</v>
      </c>
      <c r="Q2764" s="4" t="str">
        <f>IF(ISNA(VLOOKUP(B2764,rampbin!$B$4:$G$1697,5,FALSE)),"MOVES",VLOOKUP(B2764,rampbin!$B$4:$G$1697,5,FALSE))</f>
        <v>MOVES</v>
      </c>
      <c r="R2764" s="4" t="s">
        <v>1880</v>
      </c>
      <c r="S2764" s="6" t="s">
        <v>1851</v>
      </c>
      <c r="T2764" s="4">
        <f>VLOOKUP(B2764,meanLDage!$B$3:$E$3145,4,FALSE)</f>
        <v>5</v>
      </c>
      <c r="U2764" s="32">
        <f>VLOOKUP(B2764,meanLDage!$B$3:$E$3145,2,FALSE)</f>
        <v>14.745333630897392</v>
      </c>
      <c r="V2764" s="4" t="str">
        <f t="shared" si="302"/>
        <v>49_H_500001000_0_5_2</v>
      </c>
      <c r="W2764" s="4">
        <v>49003</v>
      </c>
      <c r="X2764" s="6"/>
      <c r="Y2764" s="8">
        <f t="shared" si="303"/>
        <v>49003</v>
      </c>
      <c r="Z2764" s="6" t="b">
        <f t="shared" si="301"/>
        <v>0</v>
      </c>
      <c r="AA2764" s="6">
        <f t="shared" si="304"/>
        <v>49039</v>
      </c>
      <c r="AB2764" s="4">
        <f t="shared" si="305"/>
        <v>5</v>
      </c>
      <c r="AC2764" s="32">
        <f t="shared" si="306"/>
        <v>14.745333630897392</v>
      </c>
      <c r="AD2764" s="4">
        <f>VLOOKUP($B2764,meanLDage!$Z$3:$AC$3145,4,FALSE)</f>
        <v>5</v>
      </c>
      <c r="AE2764" s="32">
        <f>VLOOKUP($B2764,meanLDage!$Z$3:$AC$3145,2,FALSE)</f>
        <v>13.872999979999999</v>
      </c>
      <c r="AF2764" s="6">
        <f>VLOOKUP(V2764,'2017 rep county selection'!$A$1:$C$281,3,FALSE)</f>
        <v>49023</v>
      </c>
      <c r="AH2764" s="9">
        <f t="shared" si="307"/>
        <v>49023</v>
      </c>
    </row>
    <row r="2765" spans="1:34" ht="15.75" customHeight="1" x14ac:dyDescent="0.3">
      <c r="A2765" s="4">
        <v>49</v>
      </c>
      <c r="B2765" s="4">
        <v>49041</v>
      </c>
      <c r="C2765" s="6" t="s">
        <v>2299</v>
      </c>
      <c r="D2765" s="6" t="s">
        <v>138</v>
      </c>
      <c r="E2765" s="4">
        <v>49003</v>
      </c>
      <c r="F2765" s="4">
        <v>49003</v>
      </c>
      <c r="G2765" s="4">
        <v>49003</v>
      </c>
      <c r="H2765" s="37">
        <v>319734733</v>
      </c>
      <c r="I2765" s="37">
        <v>304487892.95092201</v>
      </c>
      <c r="J2765" s="37">
        <v>339871800.39548498</v>
      </c>
      <c r="K2765" s="4" t="str">
        <f>VLOOKUP(B2765,altitude!$B$3:$E$3232,4)</f>
        <v>H</v>
      </c>
      <c r="L2765" s="4">
        <f>VLOOKUP(B2765,fuelregion!$C$5:$D$3233,2,FALSE)</f>
        <v>500001000</v>
      </c>
      <c r="M2765" s="4">
        <f>VLOOKUP(B2765,fuelregion!$H$5:$I$3113,2,FALSE)</f>
        <v>500001000</v>
      </c>
      <c r="N2765" s="4">
        <f>VLOOKUP(B2765,imbin!$B$4:$D$3233,2,FALSE)</f>
        <v>0</v>
      </c>
      <c r="O2765" s="4" t="str">
        <f>VLOOKUP(B2765,imbin!$B$4:$D$3233,3,FALSE)</f>
        <v>Submittal</v>
      </c>
      <c r="P2765" s="4">
        <f>IF(ISNA(VLOOKUP(B2765,rampbin!$B$4:$G$1697,6,FALSE)),2,VLOOKUP(B2765,rampbin!$B$4:$G$1697,6,FALSE))</f>
        <v>2</v>
      </c>
      <c r="Q2765" s="4" t="str">
        <f>IF(ISNA(VLOOKUP(B2765,rampbin!$B$4:$G$1697,5,FALSE)),"MOVES",VLOOKUP(B2765,rampbin!$B$4:$G$1697,5,FALSE))</f>
        <v>Submitted</v>
      </c>
      <c r="R2765" s="4" t="s">
        <v>1880</v>
      </c>
      <c r="S2765" s="6" t="s">
        <v>1851</v>
      </c>
      <c r="T2765" s="4">
        <f>VLOOKUP(B2765,meanLDage!$B$3:$E$3145,4,FALSE)</f>
        <v>5</v>
      </c>
      <c r="U2765" s="32">
        <f>VLOOKUP(B2765,meanLDage!$B$3:$E$3145,2,FALSE)</f>
        <v>13.815211048017439</v>
      </c>
      <c r="V2765" s="4" t="str">
        <f t="shared" si="302"/>
        <v>49_H_500001000_0_5_2</v>
      </c>
      <c r="W2765" s="4">
        <v>49003</v>
      </c>
      <c r="X2765" s="6"/>
      <c r="Y2765" s="8">
        <f t="shared" si="303"/>
        <v>49003</v>
      </c>
      <c r="Z2765" s="6" t="b">
        <f t="shared" si="301"/>
        <v>1</v>
      </c>
      <c r="AA2765" s="6">
        <f t="shared" si="304"/>
        <v>49003</v>
      </c>
      <c r="AB2765" s="4">
        <f t="shared" si="305"/>
        <v>5</v>
      </c>
      <c r="AC2765" s="32">
        <f t="shared" si="306"/>
        <v>13.815211048017439</v>
      </c>
      <c r="AD2765" s="4">
        <f>VLOOKUP($B2765,meanLDage!$Z$3:$AC$3145,4,FALSE)</f>
        <v>5</v>
      </c>
      <c r="AE2765" s="32">
        <f>VLOOKUP($B2765,meanLDage!$Z$3:$AC$3145,2,FALSE)</f>
        <v>13.16300002</v>
      </c>
      <c r="AF2765" s="6">
        <f>VLOOKUP(V2765,'2017 rep county selection'!$A$1:$C$281,3,FALSE)</f>
        <v>49023</v>
      </c>
      <c r="AH2765" s="9">
        <f t="shared" si="307"/>
        <v>49023</v>
      </c>
    </row>
    <row r="2766" spans="1:34" ht="15.75" customHeight="1" x14ac:dyDescent="0.3">
      <c r="A2766" s="4">
        <v>49</v>
      </c>
      <c r="B2766" s="4">
        <v>49043</v>
      </c>
      <c r="C2766" s="6" t="s">
        <v>2299</v>
      </c>
      <c r="D2766" s="6" t="s">
        <v>254</v>
      </c>
      <c r="E2766" s="4">
        <v>49043</v>
      </c>
      <c r="F2766" s="4">
        <v>49043</v>
      </c>
      <c r="G2766" s="4">
        <v>49043</v>
      </c>
      <c r="H2766" s="37">
        <v>724392145</v>
      </c>
      <c r="I2766" s="37">
        <v>752511169.367028</v>
      </c>
      <c r="J2766" s="37">
        <v>839958933.91052699</v>
      </c>
      <c r="K2766" s="4" t="str">
        <f>VLOOKUP(B2766,altitude!$B$3:$E$3232,4)</f>
        <v>H</v>
      </c>
      <c r="L2766" s="4">
        <f>VLOOKUP(B2766,fuelregion!$C$5:$D$3233,2,FALSE)</f>
        <v>500001000</v>
      </c>
      <c r="M2766" s="4">
        <f>VLOOKUP(B2766,fuelregion!$H$5:$I$3113,2,FALSE)</f>
        <v>500001000</v>
      </c>
      <c r="N2766" s="4">
        <f>VLOOKUP(B2766,imbin!$B$4:$D$3233,2,FALSE)</f>
        <v>0</v>
      </c>
      <c r="O2766" s="4" t="str">
        <f>VLOOKUP(B2766,imbin!$B$4:$D$3233,3,FALSE)</f>
        <v>Submittal</v>
      </c>
      <c r="P2766" s="4">
        <f>IF(ISNA(VLOOKUP(B2766,rampbin!$B$4:$G$1697,6,FALSE)),2,VLOOKUP(B2766,rampbin!$B$4:$G$1697,6,FALSE))</f>
        <v>2</v>
      </c>
      <c r="Q2766" s="4" t="str">
        <f>IF(ISNA(VLOOKUP(B2766,rampbin!$B$4:$G$1697,5,FALSE)),"MOVES",VLOOKUP(B2766,rampbin!$B$4:$G$1697,5,FALSE))</f>
        <v>Submitted</v>
      </c>
      <c r="R2766" s="4" t="s">
        <v>1880</v>
      </c>
      <c r="S2766" s="6" t="s">
        <v>1851</v>
      </c>
      <c r="T2766" s="4">
        <f>VLOOKUP(B2766,meanLDage!$B$3:$E$3145,4,FALSE)</f>
        <v>3</v>
      </c>
      <c r="U2766" s="32">
        <f>VLOOKUP(B2766,meanLDage!$B$3:$E$3145,2,FALSE)</f>
        <v>9.8946844292222416</v>
      </c>
      <c r="V2766" s="4" t="str">
        <f t="shared" si="302"/>
        <v>49_H_500001000_0_3_2</v>
      </c>
      <c r="W2766" s="4">
        <v>49043</v>
      </c>
      <c r="X2766" s="6"/>
      <c r="Y2766" s="8">
        <f t="shared" si="303"/>
        <v>49043</v>
      </c>
      <c r="Z2766" s="6" t="b">
        <f t="shared" si="301"/>
        <v>1</v>
      </c>
      <c r="AA2766" s="6">
        <f t="shared" si="304"/>
        <v>49043</v>
      </c>
      <c r="AB2766" s="4">
        <f t="shared" si="305"/>
        <v>3</v>
      </c>
      <c r="AC2766" s="32">
        <f t="shared" si="306"/>
        <v>9.8946844292222416</v>
      </c>
      <c r="AD2766" s="4">
        <f>VLOOKUP($B2766,meanLDage!$Z$3:$AC$3145,4,FALSE)</f>
        <v>3</v>
      </c>
      <c r="AE2766" s="32">
        <f>VLOOKUP($B2766,meanLDage!$Z$3:$AC$3145,2,FALSE)</f>
        <v>9.8726000050000007</v>
      </c>
      <c r="AF2766" s="6">
        <f>VLOOKUP(V2766,'2017 rep county selection'!$A$1:$C$281,3,FALSE)</f>
        <v>49043</v>
      </c>
      <c r="AH2766" s="9">
        <f t="shared" si="307"/>
        <v>49043</v>
      </c>
    </row>
    <row r="2767" spans="1:34" ht="15.75" customHeight="1" x14ac:dyDescent="0.3">
      <c r="A2767" s="4">
        <v>49</v>
      </c>
      <c r="B2767" s="4">
        <v>49045</v>
      </c>
      <c r="C2767" s="6" t="s">
        <v>2299</v>
      </c>
      <c r="D2767" s="6" t="s">
        <v>1669</v>
      </c>
      <c r="E2767" s="4">
        <v>49045</v>
      </c>
      <c r="F2767" s="4">
        <v>49045</v>
      </c>
      <c r="G2767" s="4">
        <v>49045</v>
      </c>
      <c r="H2767" s="37">
        <v>1426203432</v>
      </c>
      <c r="I2767" s="37">
        <v>706494125.95330203</v>
      </c>
      <c r="J2767" s="37">
        <v>788594345.18115199</v>
      </c>
      <c r="K2767" s="4" t="str">
        <f>VLOOKUP(B2767,altitude!$B$3:$E$3232,4)</f>
        <v>H</v>
      </c>
      <c r="L2767" s="4">
        <f>VLOOKUP(B2767,fuelregion!$C$5:$D$3233,2,FALSE)</f>
        <v>500001000</v>
      </c>
      <c r="M2767" s="4">
        <f>VLOOKUP(B2767,fuelregion!$H$5:$I$3113,2,FALSE)</f>
        <v>500001000</v>
      </c>
      <c r="N2767" s="4">
        <f>VLOOKUP(B2767,imbin!$B$4:$D$3233,2,FALSE)</f>
        <v>0</v>
      </c>
      <c r="O2767" s="4" t="str">
        <f>VLOOKUP(B2767,imbin!$B$4:$D$3233,3,FALSE)</f>
        <v>Submittal</v>
      </c>
      <c r="P2767" s="4">
        <f>IF(ISNA(VLOOKUP(B2767,rampbin!$B$4:$G$1697,6,FALSE)),2,VLOOKUP(B2767,rampbin!$B$4:$G$1697,6,FALSE))</f>
        <v>2</v>
      </c>
      <c r="Q2767" s="4" t="str">
        <f>IF(ISNA(VLOOKUP(B2767,rampbin!$B$4:$G$1697,5,FALSE)),"MOVES",VLOOKUP(B2767,rampbin!$B$4:$G$1697,5,FALSE))</f>
        <v>Submitted</v>
      </c>
      <c r="R2767" s="4" t="s">
        <v>1877</v>
      </c>
      <c r="S2767" s="6" t="s">
        <v>2203</v>
      </c>
      <c r="T2767" s="4">
        <f>VLOOKUP(B2767,meanLDage!$B$3:$E$3145,4,FALSE)</f>
        <v>4</v>
      </c>
      <c r="U2767" s="32">
        <f>VLOOKUP(B2767,meanLDage!$B$3:$E$3145,2,FALSE)</f>
        <v>12.399651382621675</v>
      </c>
      <c r="V2767" s="4" t="str">
        <f t="shared" si="302"/>
        <v>49_H_500001000_0_4_2</v>
      </c>
      <c r="W2767" s="4">
        <v>49053</v>
      </c>
      <c r="X2767" s="6"/>
      <c r="Y2767" s="8">
        <f t="shared" si="303"/>
        <v>49053</v>
      </c>
      <c r="Z2767" s="6" t="b">
        <f t="shared" si="301"/>
        <v>0</v>
      </c>
      <c r="AA2767" s="6">
        <f t="shared" si="304"/>
        <v>49045</v>
      </c>
      <c r="AB2767" s="4">
        <f t="shared" si="305"/>
        <v>4</v>
      </c>
      <c r="AC2767" s="32">
        <f t="shared" si="306"/>
        <v>12.399651382621675</v>
      </c>
      <c r="AD2767" s="4">
        <f>VLOOKUP($B2767,meanLDage!$Z$3:$AC$3145,4,FALSE)</f>
        <v>4</v>
      </c>
      <c r="AE2767" s="32">
        <f>VLOOKUP($B2767,meanLDage!$Z$3:$AC$3145,2,FALSE)</f>
        <v>12.05069999</v>
      </c>
      <c r="AF2767" s="6">
        <f>VLOOKUP(V2767,'2017 rep county selection'!$A$1:$C$281,3,FALSE)</f>
        <v>49053</v>
      </c>
      <c r="AH2767" s="9">
        <f t="shared" si="307"/>
        <v>49053</v>
      </c>
    </row>
    <row r="2768" spans="1:34" ht="15.75" customHeight="1" x14ac:dyDescent="0.3">
      <c r="A2768" s="4">
        <v>49</v>
      </c>
      <c r="B2768" s="4">
        <v>49047</v>
      </c>
      <c r="C2768" s="6" t="s">
        <v>2299</v>
      </c>
      <c r="D2768" s="6" t="s">
        <v>1670</v>
      </c>
      <c r="E2768" s="4">
        <v>49045</v>
      </c>
      <c r="F2768" s="4">
        <v>49045</v>
      </c>
      <c r="G2768" s="4">
        <v>49045</v>
      </c>
      <c r="H2768" s="37">
        <v>394152208</v>
      </c>
      <c r="I2768" s="37">
        <v>373273288.58109701</v>
      </c>
      <c r="J2768" s="37">
        <v>416650604.39980799</v>
      </c>
      <c r="K2768" s="4" t="str">
        <f>VLOOKUP(B2768,altitude!$B$3:$E$3232,4)</f>
        <v>H</v>
      </c>
      <c r="L2768" s="4">
        <f>VLOOKUP(B2768,fuelregion!$C$5:$D$3233,2,FALSE)</f>
        <v>500001000</v>
      </c>
      <c r="M2768" s="4">
        <f>VLOOKUP(B2768,fuelregion!$H$5:$I$3113,2,FALSE)</f>
        <v>500001000</v>
      </c>
      <c r="N2768" s="4">
        <f>VLOOKUP(B2768,imbin!$B$4:$D$3233,2,FALSE)</f>
        <v>0</v>
      </c>
      <c r="O2768" s="4" t="str">
        <f>VLOOKUP(B2768,imbin!$B$4:$D$3233,3,FALSE)</f>
        <v>Submittal</v>
      </c>
      <c r="P2768" s="4">
        <f>IF(ISNA(VLOOKUP(B2768,rampbin!$B$4:$G$1697,6,FALSE)),2,VLOOKUP(B2768,rampbin!$B$4:$G$1697,6,FALSE))</f>
        <v>2</v>
      </c>
      <c r="Q2768" s="4" t="str">
        <f>IF(ISNA(VLOOKUP(B2768,rampbin!$B$4:$G$1697,5,FALSE)),"MOVES",VLOOKUP(B2768,rampbin!$B$4:$G$1697,5,FALSE))</f>
        <v>MOVES</v>
      </c>
      <c r="R2768" s="4" t="s">
        <v>1880</v>
      </c>
      <c r="S2768" s="6" t="s">
        <v>1851</v>
      </c>
      <c r="T2768" s="4">
        <f>VLOOKUP(B2768,meanLDage!$B$3:$E$3145,4,FALSE)</f>
        <v>4</v>
      </c>
      <c r="U2768" s="32">
        <f>VLOOKUP(B2768,meanLDage!$B$3:$E$3145,2,FALSE)</f>
        <v>12.410901319422663</v>
      </c>
      <c r="V2768" s="4" t="str">
        <f t="shared" si="302"/>
        <v>49_H_500001000_0_4_2</v>
      </c>
      <c r="W2768" s="4">
        <v>49053</v>
      </c>
      <c r="X2768" s="6"/>
      <c r="Y2768" s="8">
        <f t="shared" si="303"/>
        <v>49053</v>
      </c>
      <c r="Z2768" s="6" t="b">
        <f t="shared" si="301"/>
        <v>0</v>
      </c>
      <c r="AA2768" s="6">
        <f t="shared" si="304"/>
        <v>49045</v>
      </c>
      <c r="AB2768" s="4">
        <f t="shared" si="305"/>
        <v>4</v>
      </c>
      <c r="AC2768" s="32">
        <f t="shared" si="306"/>
        <v>12.410901319422663</v>
      </c>
      <c r="AD2768" s="4">
        <f>VLOOKUP($B2768,meanLDage!$Z$3:$AC$3145,4,FALSE)</f>
        <v>4</v>
      </c>
      <c r="AE2768" s="32">
        <f>VLOOKUP($B2768,meanLDage!$Z$3:$AC$3145,2,FALSE)</f>
        <v>11.517300000000001</v>
      </c>
      <c r="AF2768" s="6">
        <f>VLOOKUP(V2768,'2017 rep county selection'!$A$1:$C$281,3,FALSE)</f>
        <v>49053</v>
      </c>
      <c r="AH2768" s="9">
        <f t="shared" si="307"/>
        <v>49053</v>
      </c>
    </row>
    <row r="2769" spans="1:34" ht="15.75" customHeight="1" x14ac:dyDescent="0.3">
      <c r="A2769" s="4">
        <v>49</v>
      </c>
      <c r="B2769" s="4">
        <v>49049</v>
      </c>
      <c r="C2769" s="6" t="s">
        <v>2299</v>
      </c>
      <c r="D2769" s="6" t="s">
        <v>1671</v>
      </c>
      <c r="E2769" s="4">
        <v>49049</v>
      </c>
      <c r="F2769" s="4">
        <v>49049</v>
      </c>
      <c r="G2769" s="4">
        <v>49049</v>
      </c>
      <c r="H2769" s="37">
        <v>3942401766</v>
      </c>
      <c r="I2769" s="37">
        <v>4265188484.1101098</v>
      </c>
      <c r="J2769" s="37">
        <v>4760837204.6364002</v>
      </c>
      <c r="K2769" s="4" t="str">
        <f>VLOOKUP(B2769,altitude!$B$3:$E$3232,4)</f>
        <v>H</v>
      </c>
      <c r="L2769" s="4">
        <f>VLOOKUP(B2769,fuelregion!$C$5:$D$3233,2,FALSE)</f>
        <v>500001000</v>
      </c>
      <c r="M2769" s="4">
        <f>VLOOKUP(B2769,fuelregion!$H$5:$I$3113,2,FALSE)</f>
        <v>500001000</v>
      </c>
      <c r="N2769" s="4">
        <f>VLOOKUP(B2769,imbin!$B$4:$D$3233,2,FALSE)</f>
        <v>1</v>
      </c>
      <c r="O2769" s="4" t="str">
        <f>VLOOKUP(B2769,imbin!$B$4:$D$3233,3,FALSE)</f>
        <v>Submittal</v>
      </c>
      <c r="P2769" s="4">
        <f>IF(ISNA(VLOOKUP(B2769,rampbin!$B$4:$G$1697,6,FALSE)),2,VLOOKUP(B2769,rampbin!$B$4:$G$1697,6,FALSE))</f>
        <v>2</v>
      </c>
      <c r="Q2769" s="4" t="str">
        <f>IF(ISNA(VLOOKUP(B2769,rampbin!$B$4:$G$1697,5,FALSE)),"MOVES",VLOOKUP(B2769,rampbin!$B$4:$G$1697,5,FALSE))</f>
        <v>Submitted</v>
      </c>
      <c r="R2769" s="4" t="s">
        <v>1877</v>
      </c>
      <c r="S2769" s="6" t="s">
        <v>2202</v>
      </c>
      <c r="T2769" s="4">
        <f>VLOOKUP(B2769,meanLDage!$B$3:$E$3145,4,FALSE)</f>
        <v>3</v>
      </c>
      <c r="U2769" s="32">
        <f>VLOOKUP(B2769,meanLDage!$B$3:$E$3145,2,FALSE)</f>
        <v>10.685459154732435</v>
      </c>
      <c r="V2769" s="4" t="str">
        <f t="shared" si="302"/>
        <v>49_H_500001000_1_3_2</v>
      </c>
      <c r="W2769" s="4">
        <v>49049</v>
      </c>
      <c r="X2769" s="6"/>
      <c r="Y2769" s="8">
        <f t="shared" si="303"/>
        <v>49049</v>
      </c>
      <c r="Z2769" s="6" t="b">
        <f t="shared" si="301"/>
        <v>1</v>
      </c>
      <c r="AA2769" s="6">
        <f t="shared" si="304"/>
        <v>49049</v>
      </c>
      <c r="AB2769" s="4">
        <f t="shared" si="305"/>
        <v>3</v>
      </c>
      <c r="AC2769" s="32">
        <f t="shared" si="306"/>
        <v>10.685459154732435</v>
      </c>
      <c r="AD2769" s="4">
        <f>VLOOKUP($B2769,meanLDage!$Z$3:$AC$3145,4,FALSE)</f>
        <v>3</v>
      </c>
      <c r="AE2769" s="32">
        <f>VLOOKUP($B2769,meanLDage!$Z$3:$AC$3145,2,FALSE)</f>
        <v>10.53409997</v>
      </c>
      <c r="AF2769" s="6">
        <f>VLOOKUP(V2769,'2017 rep county selection'!$A$1:$C$281,3,FALSE)</f>
        <v>49049</v>
      </c>
      <c r="AH2769" s="9">
        <f t="shared" si="307"/>
        <v>49049</v>
      </c>
    </row>
    <row r="2770" spans="1:34" ht="15.75" customHeight="1" x14ac:dyDescent="0.3">
      <c r="A2770" s="4">
        <v>49</v>
      </c>
      <c r="B2770" s="4">
        <v>49051</v>
      </c>
      <c r="C2770" s="6" t="s">
        <v>2299</v>
      </c>
      <c r="D2770" s="6" t="s">
        <v>1672</v>
      </c>
      <c r="E2770" s="4">
        <v>49045</v>
      </c>
      <c r="F2770" s="4">
        <v>49045</v>
      </c>
      <c r="G2770" s="4">
        <v>49045</v>
      </c>
      <c r="H2770" s="37">
        <v>327202234</v>
      </c>
      <c r="I2770" s="37">
        <v>358999037.87022501</v>
      </c>
      <c r="J2770" s="37">
        <v>400717572.57377303</v>
      </c>
      <c r="K2770" s="4" t="str">
        <f>VLOOKUP(B2770,altitude!$B$3:$E$3232,4)</f>
        <v>H</v>
      </c>
      <c r="L2770" s="4">
        <f>VLOOKUP(B2770,fuelregion!$C$5:$D$3233,2,FALSE)</f>
        <v>500001000</v>
      </c>
      <c r="M2770" s="4">
        <f>VLOOKUP(B2770,fuelregion!$H$5:$I$3113,2,FALSE)</f>
        <v>500001000</v>
      </c>
      <c r="N2770" s="4">
        <f>VLOOKUP(B2770,imbin!$B$4:$D$3233,2,FALSE)</f>
        <v>0</v>
      </c>
      <c r="O2770" s="4" t="str">
        <f>VLOOKUP(B2770,imbin!$B$4:$D$3233,3,FALSE)</f>
        <v>Submittal</v>
      </c>
      <c r="P2770" s="4">
        <f>IF(ISNA(VLOOKUP(B2770,rampbin!$B$4:$G$1697,6,FALSE)),2,VLOOKUP(B2770,rampbin!$B$4:$G$1697,6,FALSE))</f>
        <v>2</v>
      </c>
      <c r="Q2770" s="4" t="str">
        <f>IF(ISNA(VLOOKUP(B2770,rampbin!$B$4:$G$1697,5,FALSE)),"MOVES",VLOOKUP(B2770,rampbin!$B$4:$G$1697,5,FALSE))</f>
        <v>Submitted</v>
      </c>
      <c r="R2770" s="4" t="s">
        <v>1880</v>
      </c>
      <c r="S2770" s="6" t="s">
        <v>1851</v>
      </c>
      <c r="T2770" s="4">
        <f>VLOOKUP(B2770,meanLDage!$B$3:$E$3145,4,FALSE)</f>
        <v>4</v>
      </c>
      <c r="U2770" s="32">
        <f>VLOOKUP(B2770,meanLDage!$B$3:$E$3145,2,FALSE)</f>
        <v>11.188798492597536</v>
      </c>
      <c r="V2770" s="4" t="str">
        <f t="shared" si="302"/>
        <v>49_H_500001000_0_3_2</v>
      </c>
      <c r="W2770" s="4">
        <v>49053</v>
      </c>
      <c r="X2770" s="6"/>
      <c r="Y2770" s="8">
        <f t="shared" si="303"/>
        <v>49053</v>
      </c>
      <c r="Z2770" s="6" t="b">
        <f t="shared" si="301"/>
        <v>0</v>
      </c>
      <c r="AA2770" s="6">
        <f t="shared" si="304"/>
        <v>49045</v>
      </c>
      <c r="AB2770" s="4">
        <f t="shared" si="305"/>
        <v>4</v>
      </c>
      <c r="AC2770" s="32">
        <f t="shared" si="306"/>
        <v>11.188798492597536</v>
      </c>
      <c r="AD2770" s="4">
        <f>VLOOKUP($B2770,meanLDage!$Z$3:$AC$3145,4,FALSE)</f>
        <v>3</v>
      </c>
      <c r="AE2770" s="32">
        <f>VLOOKUP($B2770,meanLDage!$Z$3:$AC$3145,2,FALSE)</f>
        <v>10.83910004</v>
      </c>
      <c r="AF2770" s="6">
        <f>VLOOKUP(V2770,'2017 rep county selection'!$A$1:$C$281,3,FALSE)</f>
        <v>49043</v>
      </c>
      <c r="AH2770" s="9">
        <f t="shared" si="307"/>
        <v>49043</v>
      </c>
    </row>
    <row r="2771" spans="1:34" ht="15.75" customHeight="1" x14ac:dyDescent="0.3">
      <c r="A2771" s="4">
        <v>49</v>
      </c>
      <c r="B2771" s="4">
        <v>49053</v>
      </c>
      <c r="C2771" s="6" t="s">
        <v>2299</v>
      </c>
      <c r="D2771" s="6" t="s">
        <v>71</v>
      </c>
      <c r="E2771" s="4">
        <v>49053</v>
      </c>
      <c r="F2771" s="4">
        <v>49053</v>
      </c>
      <c r="G2771" s="4">
        <v>49053</v>
      </c>
      <c r="H2771" s="37">
        <v>2716171058</v>
      </c>
      <c r="I2771" s="37">
        <v>1349303517.2778599</v>
      </c>
      <c r="J2771" s="37">
        <v>1506103284.6085501</v>
      </c>
      <c r="K2771" s="4" t="str">
        <f>VLOOKUP(B2771,altitude!$B$3:$E$3232,4)</f>
        <v>H</v>
      </c>
      <c r="L2771" s="4">
        <f>VLOOKUP(B2771,fuelregion!$C$5:$D$3233,2,FALSE)</f>
        <v>500001000</v>
      </c>
      <c r="M2771" s="4">
        <f>VLOOKUP(B2771,fuelregion!$H$5:$I$3113,2,FALSE)</f>
        <v>500001000</v>
      </c>
      <c r="N2771" s="4">
        <f>VLOOKUP(B2771,imbin!$B$4:$D$3233,2,FALSE)</f>
        <v>0</v>
      </c>
      <c r="O2771" s="4" t="str">
        <f>VLOOKUP(B2771,imbin!$B$4:$D$3233,3,FALSE)</f>
        <v>Submittal</v>
      </c>
      <c r="P2771" s="4">
        <f>IF(ISNA(VLOOKUP(B2771,rampbin!$B$4:$G$1697,6,FALSE)),2,VLOOKUP(B2771,rampbin!$B$4:$G$1697,6,FALSE))</f>
        <v>2</v>
      </c>
      <c r="Q2771" s="4" t="str">
        <f>IF(ISNA(VLOOKUP(B2771,rampbin!$B$4:$G$1697,5,FALSE)),"MOVES",VLOOKUP(B2771,rampbin!$B$4:$G$1697,5,FALSE))</f>
        <v>Submitted</v>
      </c>
      <c r="R2771" s="4" t="s">
        <v>1877</v>
      </c>
      <c r="S2771" s="6" t="s">
        <v>2204</v>
      </c>
      <c r="T2771" s="4">
        <f>VLOOKUP(B2771,meanLDage!$B$3:$E$3145,4,FALSE)</f>
        <v>4</v>
      </c>
      <c r="U2771" s="32">
        <f>VLOOKUP(B2771,meanLDage!$B$3:$E$3145,2,FALSE)</f>
        <v>11.298456210149187</v>
      </c>
      <c r="V2771" s="4" t="str">
        <f t="shared" si="302"/>
        <v>49_H_500001000_0_4_2</v>
      </c>
      <c r="W2771" s="4">
        <v>49053</v>
      </c>
      <c r="X2771" s="6"/>
      <c r="Y2771" s="8">
        <f t="shared" si="303"/>
        <v>49053</v>
      </c>
      <c r="Z2771" s="6" t="b">
        <f t="shared" si="301"/>
        <v>1</v>
      </c>
      <c r="AA2771" s="6">
        <f t="shared" si="304"/>
        <v>49053</v>
      </c>
      <c r="AB2771" s="4">
        <f t="shared" si="305"/>
        <v>4</v>
      </c>
      <c r="AC2771" s="32">
        <f t="shared" si="306"/>
        <v>11.298456210149187</v>
      </c>
      <c r="AD2771" s="4">
        <f>VLOOKUP($B2771,meanLDage!$Z$3:$AC$3145,4,FALSE)</f>
        <v>4</v>
      </c>
      <c r="AE2771" s="32">
        <f>VLOOKUP($B2771,meanLDage!$Z$3:$AC$3145,2,FALSE)</f>
        <v>11.01509999</v>
      </c>
      <c r="AF2771" s="6">
        <f>VLOOKUP(V2771,'2017 rep county selection'!$A$1:$C$281,3,FALSE)</f>
        <v>49053</v>
      </c>
      <c r="AH2771" s="9">
        <f t="shared" si="307"/>
        <v>49053</v>
      </c>
    </row>
    <row r="2772" spans="1:34" ht="15.75" customHeight="1" x14ac:dyDescent="0.3">
      <c r="A2772" s="4">
        <v>49</v>
      </c>
      <c r="B2772" s="4">
        <v>49055</v>
      </c>
      <c r="C2772" s="6" t="s">
        <v>2299</v>
      </c>
      <c r="D2772" s="6" t="s">
        <v>419</v>
      </c>
      <c r="E2772" s="4">
        <v>49003</v>
      </c>
      <c r="F2772" s="4">
        <v>49003</v>
      </c>
      <c r="G2772" s="4">
        <v>49003</v>
      </c>
      <c r="H2772" s="37">
        <v>46186594</v>
      </c>
      <c r="I2772" s="37">
        <v>44686149.7919975</v>
      </c>
      <c r="J2772" s="37">
        <v>49879034.7142727</v>
      </c>
      <c r="K2772" s="4" t="str">
        <f>VLOOKUP(B2772,altitude!$B$3:$E$3232,4)</f>
        <v>H</v>
      </c>
      <c r="L2772" s="4">
        <f>VLOOKUP(B2772,fuelregion!$C$5:$D$3233,2,FALSE)</f>
        <v>500001000</v>
      </c>
      <c r="M2772" s="4">
        <f>VLOOKUP(B2772,fuelregion!$H$5:$I$3113,2,FALSE)</f>
        <v>500001000</v>
      </c>
      <c r="N2772" s="4">
        <f>VLOOKUP(B2772,imbin!$B$4:$D$3233,2,FALSE)</f>
        <v>0</v>
      </c>
      <c r="O2772" s="4" t="str">
        <f>VLOOKUP(B2772,imbin!$B$4:$D$3233,3,FALSE)</f>
        <v>Submittal</v>
      </c>
      <c r="P2772" s="4">
        <f>IF(ISNA(VLOOKUP(B2772,rampbin!$B$4:$G$1697,6,FALSE)),2,VLOOKUP(B2772,rampbin!$B$4:$G$1697,6,FALSE))</f>
        <v>2</v>
      </c>
      <c r="Q2772" s="4" t="str">
        <f>IF(ISNA(VLOOKUP(B2772,rampbin!$B$4:$G$1697,5,FALSE)),"MOVES",VLOOKUP(B2772,rampbin!$B$4:$G$1697,5,FALSE))</f>
        <v>MOVES</v>
      </c>
      <c r="R2772" s="4" t="s">
        <v>1880</v>
      </c>
      <c r="S2772" s="6" t="s">
        <v>1851</v>
      </c>
      <c r="T2772" s="4">
        <f>VLOOKUP(B2772,meanLDage!$B$3:$E$3145,4,FALSE)</f>
        <v>6</v>
      </c>
      <c r="U2772" s="32">
        <f>VLOOKUP(B2772,meanLDage!$B$3:$E$3145,2,FALSE)</f>
        <v>15.873123485686579</v>
      </c>
      <c r="V2772" s="4" t="str">
        <f t="shared" si="302"/>
        <v>49_H_500001000_0_5_2</v>
      </c>
      <c r="W2772" s="4">
        <v>49015</v>
      </c>
      <c r="X2772" s="6"/>
      <c r="Y2772" s="8">
        <f t="shared" si="303"/>
        <v>49015</v>
      </c>
      <c r="Z2772" s="6" t="b">
        <f t="shared" si="301"/>
        <v>0</v>
      </c>
      <c r="AA2772" s="6">
        <f t="shared" si="304"/>
        <v>49003</v>
      </c>
      <c r="AB2772" s="4">
        <f t="shared" si="305"/>
        <v>6</v>
      </c>
      <c r="AC2772" s="32">
        <f t="shared" si="306"/>
        <v>15.873123485686579</v>
      </c>
      <c r="AD2772" s="4">
        <f>VLOOKUP($B2772,meanLDage!$Z$3:$AC$3145,4,FALSE)</f>
        <v>5</v>
      </c>
      <c r="AE2772" s="32">
        <f>VLOOKUP($B2772,meanLDage!$Z$3:$AC$3145,2,FALSE)</f>
        <v>13.77459999</v>
      </c>
      <c r="AF2772" s="6">
        <f>VLOOKUP(V2772,'2017 rep county selection'!$A$1:$C$281,3,FALSE)</f>
        <v>49023</v>
      </c>
      <c r="AH2772" s="9">
        <f t="shared" si="307"/>
        <v>49023</v>
      </c>
    </row>
    <row r="2773" spans="1:34" ht="15.75" customHeight="1" x14ac:dyDescent="0.3">
      <c r="A2773" s="4">
        <v>49</v>
      </c>
      <c r="B2773" s="4">
        <v>49057</v>
      </c>
      <c r="C2773" s="6" t="s">
        <v>2299</v>
      </c>
      <c r="D2773" s="6" t="s">
        <v>1673</v>
      </c>
      <c r="E2773" s="4">
        <v>49057</v>
      </c>
      <c r="F2773" s="4">
        <v>49057</v>
      </c>
      <c r="G2773" s="4">
        <v>49057</v>
      </c>
      <c r="H2773" s="37">
        <v>1714751359</v>
      </c>
      <c r="I2773" s="37">
        <v>1708782142.0100999</v>
      </c>
      <c r="J2773" s="37">
        <v>1907356175.8450301</v>
      </c>
      <c r="K2773" s="4" t="str">
        <f>VLOOKUP(B2773,altitude!$B$3:$E$3232,4)</f>
        <v>H</v>
      </c>
      <c r="L2773" s="4">
        <f>VLOOKUP(B2773,fuelregion!$C$5:$D$3233,2,FALSE)</f>
        <v>500001000</v>
      </c>
      <c r="M2773" s="4">
        <f>VLOOKUP(B2773,fuelregion!$H$5:$I$3113,2,FALSE)</f>
        <v>500001000</v>
      </c>
      <c r="N2773" s="4">
        <f>VLOOKUP(B2773,imbin!$B$4:$D$3233,2,FALSE)</f>
        <v>1</v>
      </c>
      <c r="O2773" s="4" t="str">
        <f>VLOOKUP(B2773,imbin!$B$4:$D$3233,3,FALSE)</f>
        <v>Submittal</v>
      </c>
      <c r="P2773" s="4">
        <f>IF(ISNA(VLOOKUP(B2773,rampbin!$B$4:$G$1697,6,FALSE)),2,VLOOKUP(B2773,rampbin!$B$4:$G$1697,6,FALSE))</f>
        <v>2</v>
      </c>
      <c r="Q2773" s="4" t="str">
        <f>IF(ISNA(VLOOKUP(B2773,rampbin!$B$4:$G$1697,5,FALSE)),"MOVES",VLOOKUP(B2773,rampbin!$B$4:$G$1697,5,FALSE))</f>
        <v>Submitted</v>
      </c>
      <c r="R2773" s="4" t="s">
        <v>1877</v>
      </c>
      <c r="S2773" s="6" t="s">
        <v>2201</v>
      </c>
      <c r="T2773" s="4">
        <f>VLOOKUP(B2773,meanLDage!$B$3:$E$3145,4,FALSE)</f>
        <v>4</v>
      </c>
      <c r="U2773" s="32">
        <f>VLOOKUP(B2773,meanLDage!$B$3:$E$3145,2,FALSE)</f>
        <v>11.976186371454173</v>
      </c>
      <c r="V2773" s="4" t="str">
        <f t="shared" si="302"/>
        <v>49_H_500001000_1_4_2</v>
      </c>
      <c r="W2773" s="4">
        <v>49057</v>
      </c>
      <c r="X2773" s="6"/>
      <c r="Y2773" s="8">
        <f t="shared" si="303"/>
        <v>49057</v>
      </c>
      <c r="Z2773" s="6" t="b">
        <f t="shared" si="301"/>
        <v>1</v>
      </c>
      <c r="AA2773" s="6">
        <f t="shared" si="304"/>
        <v>49057</v>
      </c>
      <c r="AB2773" s="4">
        <f t="shared" si="305"/>
        <v>4</v>
      </c>
      <c r="AC2773" s="32">
        <f t="shared" si="306"/>
        <v>11.976186371454173</v>
      </c>
      <c r="AD2773" s="4">
        <f>VLOOKUP($B2773,meanLDage!$Z$3:$AC$3145,4,FALSE)</f>
        <v>4</v>
      </c>
      <c r="AE2773" s="32">
        <f>VLOOKUP($B2773,meanLDage!$Z$3:$AC$3145,2,FALSE)</f>
        <v>11.41710001</v>
      </c>
      <c r="AF2773" s="6">
        <f>VLOOKUP(V2773,'2017 rep county selection'!$A$1:$C$281,3,FALSE)</f>
        <v>49057</v>
      </c>
      <c r="AH2773" s="9">
        <f t="shared" si="307"/>
        <v>49057</v>
      </c>
    </row>
    <row r="2774" spans="1:34" ht="15.75" customHeight="1" x14ac:dyDescent="0.3">
      <c r="A2774" s="4">
        <v>50</v>
      </c>
      <c r="B2774" s="4">
        <v>50001</v>
      </c>
      <c r="C2774" s="6" t="s">
        <v>2300</v>
      </c>
      <c r="D2774" s="6" t="s">
        <v>1674</v>
      </c>
      <c r="E2774" s="4">
        <v>50025</v>
      </c>
      <c r="F2774" s="4">
        <v>33013</v>
      </c>
      <c r="G2774" s="8">
        <v>50025</v>
      </c>
      <c r="H2774" s="37">
        <v>396221305</v>
      </c>
      <c r="I2774" s="37">
        <v>395086758.92181599</v>
      </c>
      <c r="J2774" s="37">
        <v>406847831.98341298</v>
      </c>
      <c r="K2774" s="4" t="str">
        <f>VLOOKUP(B2774,altitude!$B$3:$E$3232,4)</f>
        <v>L</v>
      </c>
      <c r="L2774" s="4">
        <f>VLOOKUP(B2774,fuelregion!$C$5:$D$3233,2,FALSE)</f>
        <v>100011000</v>
      </c>
      <c r="M2774" s="4">
        <f>VLOOKUP(B2774,fuelregion!$H$5:$I$3113,2,FALSE)</f>
        <v>100001000</v>
      </c>
      <c r="N2774" s="4">
        <f>VLOOKUP(B2774,imbin!$B$4:$D$3233,2,FALSE)</f>
        <v>1</v>
      </c>
      <c r="O2774" s="4" t="str">
        <f>VLOOKUP(B2774,imbin!$B$4:$D$3233,3,FALSE)</f>
        <v>Submittal</v>
      </c>
      <c r="P2774" s="4">
        <f>IF(ISNA(VLOOKUP(B2774,rampbin!$B$4:$G$1697,6,FALSE)),2,VLOOKUP(B2774,rampbin!$B$4:$G$1697,6,FALSE))</f>
        <v>2</v>
      </c>
      <c r="Q2774" s="4" t="str">
        <f>IF(ISNA(VLOOKUP(B2774,rampbin!$B$4:$G$1697,5,FALSE)),"MOVES",VLOOKUP(B2774,rampbin!$B$4:$G$1697,5,FALSE))</f>
        <v>MOVES</v>
      </c>
      <c r="R2774" s="4" t="s">
        <v>1880</v>
      </c>
      <c r="S2774" s="6" t="s">
        <v>1851</v>
      </c>
      <c r="T2774" s="4">
        <f>VLOOKUP(B2774,meanLDage!$B$3:$E$3145,4,FALSE)</f>
        <v>3</v>
      </c>
      <c r="U2774" s="32">
        <f>VLOOKUP(B2774,meanLDage!$B$3:$E$3145,2,FALSE)</f>
        <v>9.4156101812092263</v>
      </c>
      <c r="V2774" s="4" t="str">
        <f t="shared" si="302"/>
        <v>50_L_100001000_1_2_2</v>
      </c>
      <c r="W2774" s="4">
        <v>50021</v>
      </c>
      <c r="X2774" s="6"/>
      <c r="Y2774" s="8">
        <f t="shared" si="303"/>
        <v>50021</v>
      </c>
      <c r="Z2774" s="6" t="b">
        <f t="shared" si="301"/>
        <v>0</v>
      </c>
      <c r="AA2774" s="6">
        <f t="shared" si="304"/>
        <v>50025</v>
      </c>
      <c r="AB2774" s="4">
        <f t="shared" si="305"/>
        <v>3</v>
      </c>
      <c r="AC2774" s="32">
        <f t="shared" si="306"/>
        <v>9.4156101812092263</v>
      </c>
      <c r="AD2774" s="4">
        <f>VLOOKUP($B2774,meanLDage!$Z$3:$AC$3145,4,FALSE)</f>
        <v>2</v>
      </c>
      <c r="AE2774" s="32">
        <f>VLOOKUP($B2774,meanLDage!$Z$3:$AC$3145,2,FALSE)</f>
        <v>8.5747033530000003</v>
      </c>
      <c r="AF2774" s="6">
        <f>VLOOKUP(V2774,'2017 rep county selection'!$A$1:$C$281,3,FALSE)</f>
        <v>50007</v>
      </c>
      <c r="AH2774" s="9">
        <f t="shared" si="307"/>
        <v>50007</v>
      </c>
    </row>
    <row r="2775" spans="1:34" ht="15.75" customHeight="1" x14ac:dyDescent="0.3">
      <c r="A2775" s="4">
        <v>50</v>
      </c>
      <c r="B2775" s="4">
        <v>50003</v>
      </c>
      <c r="C2775" s="6" t="s">
        <v>2300</v>
      </c>
      <c r="D2775" s="6" t="s">
        <v>1675</v>
      </c>
      <c r="E2775" s="4">
        <v>50007</v>
      </c>
      <c r="F2775" s="4">
        <v>25017</v>
      </c>
      <c r="G2775" s="8">
        <v>50007</v>
      </c>
      <c r="H2775" s="37">
        <v>374742263</v>
      </c>
      <c r="I2775" s="37">
        <v>375990964.14930898</v>
      </c>
      <c r="J2775" s="37">
        <v>387189768.28502703</v>
      </c>
      <c r="K2775" s="4" t="str">
        <f>VLOOKUP(B2775,altitude!$B$3:$E$3232,4)</f>
        <v>L</v>
      </c>
      <c r="L2775" s="4">
        <f>VLOOKUP(B2775,fuelregion!$C$5:$D$3233,2,FALSE)</f>
        <v>100011000</v>
      </c>
      <c r="M2775" s="4">
        <f>VLOOKUP(B2775,fuelregion!$H$5:$I$3113,2,FALSE)</f>
        <v>100001000</v>
      </c>
      <c r="N2775" s="4">
        <f>VLOOKUP(B2775,imbin!$B$4:$D$3233,2,FALSE)</f>
        <v>1</v>
      </c>
      <c r="O2775" s="4" t="str">
        <f>VLOOKUP(B2775,imbin!$B$4:$D$3233,3,FALSE)</f>
        <v>Submittal</v>
      </c>
      <c r="P2775" s="4">
        <f>IF(ISNA(VLOOKUP(B2775,rampbin!$B$4:$G$1697,6,FALSE)),2,VLOOKUP(B2775,rampbin!$B$4:$G$1697,6,FALSE))</f>
        <v>2</v>
      </c>
      <c r="Q2775" s="4" t="str">
        <f>IF(ISNA(VLOOKUP(B2775,rampbin!$B$4:$G$1697,5,FALSE)),"MOVES",VLOOKUP(B2775,rampbin!$B$4:$G$1697,5,FALSE))</f>
        <v>MOVES</v>
      </c>
      <c r="R2775" s="4" t="s">
        <v>1880</v>
      </c>
      <c r="S2775" s="6" t="s">
        <v>1851</v>
      </c>
      <c r="T2775" s="4">
        <f>VLOOKUP(B2775,meanLDage!$B$3:$E$3145,4,FALSE)</f>
        <v>3</v>
      </c>
      <c r="U2775" s="32">
        <f>VLOOKUP(B2775,meanLDage!$B$3:$E$3145,2,FALSE)</f>
        <v>9.6483198831600809</v>
      </c>
      <c r="V2775" s="4" t="str">
        <f t="shared" si="302"/>
        <v>50_L_100001000_1_2_2</v>
      </c>
      <c r="W2775" s="4">
        <v>50021</v>
      </c>
      <c r="X2775" s="6"/>
      <c r="Y2775" s="8">
        <f t="shared" si="303"/>
        <v>50021</v>
      </c>
      <c r="Z2775" s="6" t="b">
        <f t="shared" si="301"/>
        <v>0</v>
      </c>
      <c r="AA2775" s="6">
        <f t="shared" si="304"/>
        <v>50007</v>
      </c>
      <c r="AB2775" s="4">
        <f t="shared" si="305"/>
        <v>3</v>
      </c>
      <c r="AC2775" s="32">
        <f t="shared" si="306"/>
        <v>9.6483198831600809</v>
      </c>
      <c r="AD2775" s="4">
        <f>VLOOKUP($B2775,meanLDage!$Z$3:$AC$3145,4,FALSE)</f>
        <v>2</v>
      </c>
      <c r="AE2775" s="32">
        <f>VLOOKUP($B2775,meanLDage!$Z$3:$AC$3145,2,FALSE)</f>
        <v>8.83227005</v>
      </c>
      <c r="AF2775" s="6">
        <f>VLOOKUP(V2775,'2017 rep county selection'!$A$1:$C$281,3,FALSE)</f>
        <v>50007</v>
      </c>
      <c r="AH2775" s="9">
        <f t="shared" si="307"/>
        <v>50007</v>
      </c>
    </row>
    <row r="2776" spans="1:34" ht="15.75" customHeight="1" x14ac:dyDescent="0.3">
      <c r="A2776" s="4">
        <v>50</v>
      </c>
      <c r="B2776" s="4">
        <v>50005</v>
      </c>
      <c r="C2776" s="6" t="s">
        <v>2300</v>
      </c>
      <c r="D2776" s="6" t="s">
        <v>1676</v>
      </c>
      <c r="E2776" s="4">
        <v>50007</v>
      </c>
      <c r="F2776" s="4">
        <v>25017</v>
      </c>
      <c r="G2776" s="8">
        <v>50007</v>
      </c>
      <c r="H2776" s="37">
        <v>397907934</v>
      </c>
      <c r="I2776" s="37">
        <v>394841460.98914301</v>
      </c>
      <c r="J2776" s="37">
        <v>406599946.94136798</v>
      </c>
      <c r="K2776" s="4" t="str">
        <f>VLOOKUP(B2776,altitude!$B$3:$E$3232,4)</f>
        <v>L</v>
      </c>
      <c r="L2776" s="4">
        <f>VLOOKUP(B2776,fuelregion!$C$5:$D$3233,2,FALSE)</f>
        <v>100011000</v>
      </c>
      <c r="M2776" s="4">
        <f>VLOOKUP(B2776,fuelregion!$H$5:$I$3113,2,FALSE)</f>
        <v>100001000</v>
      </c>
      <c r="N2776" s="4">
        <f>VLOOKUP(B2776,imbin!$B$4:$D$3233,2,FALSE)</f>
        <v>1</v>
      </c>
      <c r="O2776" s="4" t="str">
        <f>VLOOKUP(B2776,imbin!$B$4:$D$3233,3,FALSE)</f>
        <v>Submittal</v>
      </c>
      <c r="P2776" s="4">
        <f>IF(ISNA(VLOOKUP(B2776,rampbin!$B$4:$G$1697,6,FALSE)),2,VLOOKUP(B2776,rampbin!$B$4:$G$1697,6,FALSE))</f>
        <v>2</v>
      </c>
      <c r="Q2776" s="4" t="str">
        <f>IF(ISNA(VLOOKUP(B2776,rampbin!$B$4:$G$1697,5,FALSE)),"MOVES",VLOOKUP(B2776,rampbin!$B$4:$G$1697,5,FALSE))</f>
        <v>MOVES</v>
      </c>
      <c r="R2776" s="4" t="s">
        <v>1880</v>
      </c>
      <c r="S2776" s="6" t="s">
        <v>1851</v>
      </c>
      <c r="T2776" s="4">
        <f>VLOOKUP(B2776,meanLDage!$B$3:$E$3145,4,FALSE)</f>
        <v>2</v>
      </c>
      <c r="U2776" s="32">
        <f>VLOOKUP(B2776,meanLDage!$B$3:$E$3145,2,FALSE)</f>
        <v>8.8203413025722579</v>
      </c>
      <c r="V2776" s="4" t="str">
        <f t="shared" si="302"/>
        <v>50_L_100001000_1_2_2</v>
      </c>
      <c r="W2776" s="4">
        <v>50007</v>
      </c>
      <c r="X2776" s="6"/>
      <c r="Y2776" s="8">
        <f t="shared" si="303"/>
        <v>50007</v>
      </c>
      <c r="Z2776" s="6" t="b">
        <f t="shared" si="301"/>
        <v>1</v>
      </c>
      <c r="AA2776" s="6">
        <f t="shared" si="304"/>
        <v>50007</v>
      </c>
      <c r="AB2776" s="4">
        <f t="shared" si="305"/>
        <v>2</v>
      </c>
      <c r="AC2776" s="32">
        <f t="shared" si="306"/>
        <v>8.8203413025722579</v>
      </c>
      <c r="AD2776" s="4">
        <f>VLOOKUP($B2776,meanLDage!$Z$3:$AC$3145,4,FALSE)</f>
        <v>2</v>
      </c>
      <c r="AE2776" s="32">
        <f>VLOOKUP($B2776,meanLDage!$Z$3:$AC$3145,2,FALSE)</f>
        <v>7.9358300169999998</v>
      </c>
      <c r="AF2776" s="6">
        <f>VLOOKUP(V2776,'2017 rep county selection'!$A$1:$C$281,3,FALSE)</f>
        <v>50007</v>
      </c>
      <c r="AH2776" s="9">
        <f t="shared" si="307"/>
        <v>50007</v>
      </c>
    </row>
    <row r="2777" spans="1:34" ht="15.75" customHeight="1" x14ac:dyDescent="0.3">
      <c r="A2777" s="4">
        <v>50</v>
      </c>
      <c r="B2777" s="4">
        <v>50007</v>
      </c>
      <c r="C2777" s="6" t="s">
        <v>2300</v>
      </c>
      <c r="D2777" s="6" t="s">
        <v>1677</v>
      </c>
      <c r="E2777" s="4">
        <v>50007</v>
      </c>
      <c r="F2777" s="4">
        <v>25017</v>
      </c>
      <c r="G2777" s="8">
        <v>50007</v>
      </c>
      <c r="H2777" s="37">
        <v>1449604335</v>
      </c>
      <c r="I2777" s="37">
        <v>1466788882.86554</v>
      </c>
      <c r="J2777" s="37">
        <v>1510359546.5922599</v>
      </c>
      <c r="K2777" s="4" t="str">
        <f>VLOOKUP(B2777,altitude!$B$3:$E$3232,4)</f>
        <v>L</v>
      </c>
      <c r="L2777" s="4">
        <f>VLOOKUP(B2777,fuelregion!$C$5:$D$3233,2,FALSE)</f>
        <v>100011000</v>
      </c>
      <c r="M2777" s="4">
        <f>VLOOKUP(B2777,fuelregion!$H$5:$I$3113,2,FALSE)</f>
        <v>100001000</v>
      </c>
      <c r="N2777" s="4">
        <f>VLOOKUP(B2777,imbin!$B$4:$D$3233,2,FALSE)</f>
        <v>1</v>
      </c>
      <c r="O2777" s="4" t="str">
        <f>VLOOKUP(B2777,imbin!$B$4:$D$3233,3,FALSE)</f>
        <v>Submittal</v>
      </c>
      <c r="P2777" s="4">
        <f>IF(ISNA(VLOOKUP(B2777,rampbin!$B$4:$G$1697,6,FALSE)),2,VLOOKUP(B2777,rampbin!$B$4:$G$1697,6,FALSE))</f>
        <v>2</v>
      </c>
      <c r="Q2777" s="4" t="str">
        <f>IF(ISNA(VLOOKUP(B2777,rampbin!$B$4:$G$1697,5,FALSE)),"MOVES",VLOOKUP(B2777,rampbin!$B$4:$G$1697,5,FALSE))</f>
        <v>MOVES</v>
      </c>
      <c r="R2777" s="4" t="s">
        <v>1877</v>
      </c>
      <c r="S2777" s="6" t="s">
        <v>2256</v>
      </c>
      <c r="T2777" s="4">
        <f>VLOOKUP(B2777,meanLDage!$B$3:$E$3145,4,FALSE)</f>
        <v>2</v>
      </c>
      <c r="U2777" s="32">
        <f>VLOOKUP(B2777,meanLDage!$B$3:$E$3145,2,FALSE)</f>
        <v>7.8720142411849432</v>
      </c>
      <c r="V2777" s="4" t="str">
        <f t="shared" si="302"/>
        <v>50_L_100001000_1_2_2</v>
      </c>
      <c r="W2777" s="4">
        <v>50007</v>
      </c>
      <c r="X2777" s="6"/>
      <c r="Y2777" s="8">
        <f t="shared" si="303"/>
        <v>50007</v>
      </c>
      <c r="Z2777" s="6" t="b">
        <f t="shared" si="301"/>
        <v>1</v>
      </c>
      <c r="AA2777" s="6">
        <f t="shared" si="304"/>
        <v>50007</v>
      </c>
      <c r="AB2777" s="4">
        <f t="shared" si="305"/>
        <v>2</v>
      </c>
      <c r="AC2777" s="32">
        <f t="shared" si="306"/>
        <v>7.8720142411849432</v>
      </c>
      <c r="AD2777" s="4">
        <f>VLOOKUP($B2777,meanLDage!$Z$3:$AC$3145,4,FALSE)</f>
        <v>2</v>
      </c>
      <c r="AE2777" s="32">
        <f>VLOOKUP($B2777,meanLDage!$Z$3:$AC$3145,2,FALSE)</f>
        <v>7.1839997990000004</v>
      </c>
      <c r="AF2777" s="6">
        <f>VLOOKUP(V2777,'2017 rep county selection'!$A$1:$C$281,3,FALSE)</f>
        <v>50007</v>
      </c>
      <c r="AH2777" s="9">
        <f t="shared" si="307"/>
        <v>50007</v>
      </c>
    </row>
    <row r="2778" spans="1:34" ht="15.75" customHeight="1" x14ac:dyDescent="0.3">
      <c r="A2778" s="4">
        <v>50</v>
      </c>
      <c r="B2778" s="4">
        <v>50009</v>
      </c>
      <c r="C2778" s="6" t="s">
        <v>2300</v>
      </c>
      <c r="D2778" s="6" t="s">
        <v>817</v>
      </c>
      <c r="E2778" s="4">
        <v>50025</v>
      </c>
      <c r="F2778" s="4">
        <v>33013</v>
      </c>
      <c r="G2778" s="8">
        <v>50025</v>
      </c>
      <c r="H2778" s="37">
        <v>67927994</v>
      </c>
      <c r="I2778" s="37">
        <v>67510330.481682703</v>
      </c>
      <c r="J2778" s="37">
        <v>69522714.566575393</v>
      </c>
      <c r="K2778" s="4" t="str">
        <f>VLOOKUP(B2778,altitude!$B$3:$E$3232,4)</f>
        <v>L</v>
      </c>
      <c r="L2778" s="4">
        <f>VLOOKUP(B2778,fuelregion!$C$5:$D$3233,2,FALSE)</f>
        <v>100011000</v>
      </c>
      <c r="M2778" s="4">
        <f>VLOOKUP(B2778,fuelregion!$H$5:$I$3113,2,FALSE)</f>
        <v>100001000</v>
      </c>
      <c r="N2778" s="4">
        <f>VLOOKUP(B2778,imbin!$B$4:$D$3233,2,FALSE)</f>
        <v>1</v>
      </c>
      <c r="O2778" s="4" t="str">
        <f>VLOOKUP(B2778,imbin!$B$4:$D$3233,3,FALSE)</f>
        <v>Submittal</v>
      </c>
      <c r="P2778" s="4">
        <f>IF(ISNA(VLOOKUP(B2778,rampbin!$B$4:$G$1697,6,FALSE)),2,VLOOKUP(B2778,rampbin!$B$4:$G$1697,6,FALSE))</f>
        <v>2</v>
      </c>
      <c r="Q2778" s="4" t="str">
        <f>IF(ISNA(VLOOKUP(B2778,rampbin!$B$4:$G$1697,5,FALSE)),"MOVES",VLOOKUP(B2778,rampbin!$B$4:$G$1697,5,FALSE))</f>
        <v>MOVES</v>
      </c>
      <c r="R2778" s="4" t="s">
        <v>1880</v>
      </c>
      <c r="S2778" s="6" t="s">
        <v>1851</v>
      </c>
      <c r="T2778" s="4">
        <f>VLOOKUP(B2778,meanLDage!$B$3:$E$3145,4,FALSE)</f>
        <v>3</v>
      </c>
      <c r="U2778" s="32">
        <f>VLOOKUP(B2778,meanLDage!$B$3:$E$3145,2,FALSE)</f>
        <v>9.6750486986601008</v>
      </c>
      <c r="V2778" s="4" t="str">
        <f t="shared" si="302"/>
        <v>50_L_100001000_1_2_2</v>
      </c>
      <c r="W2778" s="4">
        <v>50021</v>
      </c>
      <c r="X2778" s="6"/>
      <c r="Y2778" s="8">
        <f t="shared" si="303"/>
        <v>50021</v>
      </c>
      <c r="Z2778" s="6" t="b">
        <f t="shared" si="301"/>
        <v>0</v>
      </c>
      <c r="AA2778" s="6">
        <f t="shared" si="304"/>
        <v>50025</v>
      </c>
      <c r="AB2778" s="4">
        <f t="shared" si="305"/>
        <v>3</v>
      </c>
      <c r="AC2778" s="32">
        <f t="shared" si="306"/>
        <v>9.6750486986601008</v>
      </c>
      <c r="AD2778" s="4">
        <f>VLOOKUP($B2778,meanLDage!$Z$3:$AC$3145,4,FALSE)</f>
        <v>2</v>
      </c>
      <c r="AE2778" s="32">
        <f>VLOOKUP($B2778,meanLDage!$Z$3:$AC$3145,2,FALSE)</f>
        <v>8.7343606129999998</v>
      </c>
      <c r="AF2778" s="6">
        <f>VLOOKUP(V2778,'2017 rep county selection'!$A$1:$C$281,3,FALSE)</f>
        <v>50007</v>
      </c>
      <c r="AH2778" s="9">
        <f t="shared" si="307"/>
        <v>50007</v>
      </c>
    </row>
    <row r="2779" spans="1:34" ht="15.75" customHeight="1" x14ac:dyDescent="0.3">
      <c r="A2779" s="4">
        <v>50</v>
      </c>
      <c r="B2779" s="4">
        <v>50011</v>
      </c>
      <c r="C2779" s="6" t="s">
        <v>2300</v>
      </c>
      <c r="D2779" s="6" t="s">
        <v>36</v>
      </c>
      <c r="E2779" s="4">
        <v>50007</v>
      </c>
      <c r="F2779" s="4">
        <v>25017</v>
      </c>
      <c r="G2779" s="8">
        <v>50007</v>
      </c>
      <c r="H2779" s="37">
        <v>474506207</v>
      </c>
      <c r="I2779" s="37">
        <v>457171430.16276902</v>
      </c>
      <c r="J2779" s="37">
        <v>470775322.70121998</v>
      </c>
      <c r="K2779" s="4" t="str">
        <f>VLOOKUP(B2779,altitude!$B$3:$E$3232,4)</f>
        <v>L</v>
      </c>
      <c r="L2779" s="4">
        <f>VLOOKUP(B2779,fuelregion!$C$5:$D$3233,2,FALSE)</f>
        <v>100011000</v>
      </c>
      <c r="M2779" s="4">
        <f>VLOOKUP(B2779,fuelregion!$H$5:$I$3113,2,FALSE)</f>
        <v>100001000</v>
      </c>
      <c r="N2779" s="4">
        <f>VLOOKUP(B2779,imbin!$B$4:$D$3233,2,FALSE)</f>
        <v>1</v>
      </c>
      <c r="O2779" s="4" t="str">
        <f>VLOOKUP(B2779,imbin!$B$4:$D$3233,3,FALSE)</f>
        <v>Submittal</v>
      </c>
      <c r="P2779" s="4">
        <f>IF(ISNA(VLOOKUP(B2779,rampbin!$B$4:$G$1697,6,FALSE)),2,VLOOKUP(B2779,rampbin!$B$4:$G$1697,6,FALSE))</f>
        <v>2</v>
      </c>
      <c r="Q2779" s="4" t="str">
        <f>IF(ISNA(VLOOKUP(B2779,rampbin!$B$4:$G$1697,5,FALSE)),"MOVES",VLOOKUP(B2779,rampbin!$B$4:$G$1697,5,FALSE))</f>
        <v>MOVES</v>
      </c>
      <c r="R2779" s="4" t="s">
        <v>1877</v>
      </c>
      <c r="S2779" s="6" t="s">
        <v>2256</v>
      </c>
      <c r="T2779" s="4">
        <f>VLOOKUP(B2779,meanLDage!$B$3:$E$3145,4,FALSE)</f>
        <v>2</v>
      </c>
      <c r="U2779" s="32">
        <f>VLOOKUP(B2779,meanLDage!$B$3:$E$3145,2,FALSE)</f>
        <v>8.635641708087455</v>
      </c>
      <c r="V2779" s="4" t="str">
        <f t="shared" si="302"/>
        <v>50_L_100001000_1_2_2</v>
      </c>
      <c r="W2779" s="4">
        <v>50007</v>
      </c>
      <c r="X2779" s="6"/>
      <c r="Y2779" s="8">
        <f t="shared" si="303"/>
        <v>50007</v>
      </c>
      <c r="Z2779" s="6" t="b">
        <f t="shared" si="301"/>
        <v>1</v>
      </c>
      <c r="AA2779" s="6">
        <f t="shared" si="304"/>
        <v>50007</v>
      </c>
      <c r="AB2779" s="4">
        <f t="shared" si="305"/>
        <v>2</v>
      </c>
      <c r="AC2779" s="32">
        <f t="shared" si="306"/>
        <v>8.635641708087455</v>
      </c>
      <c r="AD2779" s="4">
        <f>VLOOKUP($B2779,meanLDage!$Z$3:$AC$3145,4,FALSE)</f>
        <v>2</v>
      </c>
      <c r="AE2779" s="32">
        <f>VLOOKUP($B2779,meanLDage!$Z$3:$AC$3145,2,FALSE)</f>
        <v>7.7880152310000001</v>
      </c>
      <c r="AF2779" s="6">
        <f>VLOOKUP(V2779,'2017 rep county selection'!$A$1:$C$281,3,FALSE)</f>
        <v>50007</v>
      </c>
      <c r="AH2779" s="9">
        <f t="shared" si="307"/>
        <v>50007</v>
      </c>
    </row>
    <row r="2780" spans="1:34" ht="15.75" customHeight="1" x14ac:dyDescent="0.3">
      <c r="A2780" s="4">
        <v>50</v>
      </c>
      <c r="B2780" s="4">
        <v>50013</v>
      </c>
      <c r="C2780" s="6" t="s">
        <v>2300</v>
      </c>
      <c r="D2780" s="6" t="s">
        <v>1678</v>
      </c>
      <c r="E2780" s="4">
        <v>50025</v>
      </c>
      <c r="F2780" s="4">
        <v>33013</v>
      </c>
      <c r="G2780" s="8">
        <v>50025</v>
      </c>
      <c r="H2780" s="37">
        <v>83501309</v>
      </c>
      <c r="I2780" s="37">
        <v>84665919.907721207</v>
      </c>
      <c r="J2780" s="37">
        <v>87185926.148626104</v>
      </c>
      <c r="K2780" s="4" t="str">
        <f>VLOOKUP(B2780,altitude!$B$3:$E$3232,4)</f>
        <v>L</v>
      </c>
      <c r="L2780" s="4">
        <f>VLOOKUP(B2780,fuelregion!$C$5:$D$3233,2,FALSE)</f>
        <v>100011000</v>
      </c>
      <c r="M2780" s="4">
        <f>VLOOKUP(B2780,fuelregion!$H$5:$I$3113,2,FALSE)</f>
        <v>100001000</v>
      </c>
      <c r="N2780" s="4">
        <f>VLOOKUP(B2780,imbin!$B$4:$D$3233,2,FALSE)</f>
        <v>1</v>
      </c>
      <c r="O2780" s="4" t="str">
        <f>VLOOKUP(B2780,imbin!$B$4:$D$3233,3,FALSE)</f>
        <v>Submittal</v>
      </c>
      <c r="P2780" s="4">
        <f>IF(ISNA(VLOOKUP(B2780,rampbin!$B$4:$G$1697,6,FALSE)),2,VLOOKUP(B2780,rampbin!$B$4:$G$1697,6,FALSE))</f>
        <v>2</v>
      </c>
      <c r="Q2780" s="4" t="str">
        <f>IF(ISNA(VLOOKUP(B2780,rampbin!$B$4:$G$1697,5,FALSE)),"MOVES",VLOOKUP(B2780,rampbin!$B$4:$G$1697,5,FALSE))</f>
        <v>MOVES</v>
      </c>
      <c r="R2780" s="4" t="s">
        <v>1877</v>
      </c>
      <c r="S2780" s="6" t="s">
        <v>2256</v>
      </c>
      <c r="T2780" s="4">
        <f>VLOOKUP(B2780,meanLDage!$B$3:$E$3145,4,FALSE)</f>
        <v>3</v>
      </c>
      <c r="U2780" s="32">
        <f>VLOOKUP(B2780,meanLDage!$B$3:$E$3145,2,FALSE)</f>
        <v>9.5728930903220135</v>
      </c>
      <c r="V2780" s="4" t="str">
        <f t="shared" si="302"/>
        <v>50_L_100001000_1_2_2</v>
      </c>
      <c r="W2780" s="4">
        <v>50021</v>
      </c>
      <c r="X2780" s="6"/>
      <c r="Y2780" s="8">
        <f t="shared" si="303"/>
        <v>50021</v>
      </c>
      <c r="Z2780" s="6" t="b">
        <f t="shared" si="301"/>
        <v>0</v>
      </c>
      <c r="AA2780" s="6">
        <f t="shared" si="304"/>
        <v>50025</v>
      </c>
      <c r="AB2780" s="4">
        <f t="shared" si="305"/>
        <v>3</v>
      </c>
      <c r="AC2780" s="32">
        <f t="shared" si="306"/>
        <v>9.5728930903220135</v>
      </c>
      <c r="AD2780" s="4">
        <f>VLOOKUP($B2780,meanLDage!$Z$3:$AC$3145,4,FALSE)</f>
        <v>2</v>
      </c>
      <c r="AE2780" s="32">
        <f>VLOOKUP($B2780,meanLDage!$Z$3:$AC$3145,2,FALSE)</f>
        <v>8.7471598989999997</v>
      </c>
      <c r="AF2780" s="6">
        <f>VLOOKUP(V2780,'2017 rep county selection'!$A$1:$C$281,3,FALSE)</f>
        <v>50007</v>
      </c>
      <c r="AH2780" s="9">
        <f t="shared" si="307"/>
        <v>50007</v>
      </c>
    </row>
    <row r="2781" spans="1:34" ht="15.75" customHeight="1" x14ac:dyDescent="0.3">
      <c r="A2781" s="4">
        <v>50</v>
      </c>
      <c r="B2781" s="4">
        <v>50015</v>
      </c>
      <c r="C2781" s="6" t="s">
        <v>2300</v>
      </c>
      <c r="D2781" s="6" t="s">
        <v>1679</v>
      </c>
      <c r="E2781" s="4">
        <v>50007</v>
      </c>
      <c r="F2781" s="4">
        <v>25017</v>
      </c>
      <c r="G2781" s="8">
        <v>50007</v>
      </c>
      <c r="H2781" s="37">
        <v>260257954</v>
      </c>
      <c r="I2781" s="37">
        <v>260635376.99686199</v>
      </c>
      <c r="J2781" s="37">
        <v>268399028.46867201</v>
      </c>
      <c r="K2781" s="4" t="str">
        <f>VLOOKUP(B2781,altitude!$B$3:$E$3232,4)</f>
        <v>L</v>
      </c>
      <c r="L2781" s="4">
        <f>VLOOKUP(B2781,fuelregion!$C$5:$D$3233,2,FALSE)</f>
        <v>100011000</v>
      </c>
      <c r="M2781" s="4">
        <f>VLOOKUP(B2781,fuelregion!$H$5:$I$3113,2,FALSE)</f>
        <v>100001000</v>
      </c>
      <c r="N2781" s="4">
        <f>VLOOKUP(B2781,imbin!$B$4:$D$3233,2,FALSE)</f>
        <v>1</v>
      </c>
      <c r="O2781" s="4" t="str">
        <f>VLOOKUP(B2781,imbin!$B$4:$D$3233,3,FALSE)</f>
        <v>Submittal</v>
      </c>
      <c r="P2781" s="4">
        <f>IF(ISNA(VLOOKUP(B2781,rampbin!$B$4:$G$1697,6,FALSE)),2,VLOOKUP(B2781,rampbin!$B$4:$G$1697,6,FALSE))</f>
        <v>2</v>
      </c>
      <c r="Q2781" s="4" t="str">
        <f>IF(ISNA(VLOOKUP(B2781,rampbin!$B$4:$G$1697,5,FALSE)),"MOVES",VLOOKUP(B2781,rampbin!$B$4:$G$1697,5,FALSE))</f>
        <v>MOVES</v>
      </c>
      <c r="R2781" s="4" t="s">
        <v>1880</v>
      </c>
      <c r="S2781" s="6" t="s">
        <v>1851</v>
      </c>
      <c r="T2781" s="4">
        <f>VLOOKUP(B2781,meanLDage!$B$3:$E$3145,4,FALSE)</f>
        <v>2</v>
      </c>
      <c r="U2781" s="32">
        <f>VLOOKUP(B2781,meanLDage!$B$3:$E$3145,2,FALSE)</f>
        <v>8.6488793998918254</v>
      </c>
      <c r="V2781" s="4" t="str">
        <f t="shared" si="302"/>
        <v>50_L_100001000_1_2_2</v>
      </c>
      <c r="W2781" s="4">
        <v>50007</v>
      </c>
      <c r="X2781" s="6"/>
      <c r="Y2781" s="8">
        <f t="shared" si="303"/>
        <v>50007</v>
      </c>
      <c r="Z2781" s="6" t="b">
        <f t="shared" si="301"/>
        <v>1</v>
      </c>
      <c r="AA2781" s="6">
        <f t="shared" si="304"/>
        <v>50007</v>
      </c>
      <c r="AB2781" s="4">
        <f t="shared" si="305"/>
        <v>2</v>
      </c>
      <c r="AC2781" s="32">
        <f t="shared" si="306"/>
        <v>8.6488793998918254</v>
      </c>
      <c r="AD2781" s="4">
        <f>VLOOKUP($B2781,meanLDage!$Z$3:$AC$3145,4,FALSE)</f>
        <v>2</v>
      </c>
      <c r="AE2781" s="32">
        <f>VLOOKUP($B2781,meanLDage!$Z$3:$AC$3145,2,FALSE)</f>
        <v>7.8611109590000003</v>
      </c>
      <c r="AF2781" s="6">
        <f>VLOOKUP(V2781,'2017 rep county selection'!$A$1:$C$281,3,FALSE)</f>
        <v>50007</v>
      </c>
      <c r="AH2781" s="9">
        <f t="shared" si="307"/>
        <v>50007</v>
      </c>
    </row>
    <row r="2782" spans="1:34" ht="15.75" customHeight="1" x14ac:dyDescent="0.3">
      <c r="A2782" s="4">
        <v>50</v>
      </c>
      <c r="B2782" s="4">
        <v>50017</v>
      </c>
      <c r="C2782" s="6" t="s">
        <v>2300</v>
      </c>
      <c r="D2782" s="6" t="s">
        <v>174</v>
      </c>
      <c r="E2782" s="4">
        <v>50025</v>
      </c>
      <c r="F2782" s="4">
        <v>33013</v>
      </c>
      <c r="G2782" s="8">
        <v>50025</v>
      </c>
      <c r="H2782" s="37">
        <v>415164857</v>
      </c>
      <c r="I2782" s="37">
        <v>417714635.22569901</v>
      </c>
      <c r="J2782" s="37">
        <v>430165624.905559</v>
      </c>
      <c r="K2782" s="4" t="str">
        <f>VLOOKUP(B2782,altitude!$B$3:$E$3232,4)</f>
        <v>L</v>
      </c>
      <c r="L2782" s="4">
        <f>VLOOKUP(B2782,fuelregion!$C$5:$D$3233,2,FALSE)</f>
        <v>100011000</v>
      </c>
      <c r="M2782" s="4">
        <f>VLOOKUP(B2782,fuelregion!$H$5:$I$3113,2,FALSE)</f>
        <v>100001000</v>
      </c>
      <c r="N2782" s="4">
        <f>VLOOKUP(B2782,imbin!$B$4:$D$3233,2,FALSE)</f>
        <v>1</v>
      </c>
      <c r="O2782" s="4" t="str">
        <f>VLOOKUP(B2782,imbin!$B$4:$D$3233,3,FALSE)</f>
        <v>Submittal</v>
      </c>
      <c r="P2782" s="4">
        <f>IF(ISNA(VLOOKUP(B2782,rampbin!$B$4:$G$1697,6,FALSE)),2,VLOOKUP(B2782,rampbin!$B$4:$G$1697,6,FALSE))</f>
        <v>2</v>
      </c>
      <c r="Q2782" s="4" t="str">
        <f>IF(ISNA(VLOOKUP(B2782,rampbin!$B$4:$G$1697,5,FALSE)),"MOVES",VLOOKUP(B2782,rampbin!$B$4:$G$1697,5,FALSE))</f>
        <v>MOVES</v>
      </c>
      <c r="R2782" s="4" t="s">
        <v>1880</v>
      </c>
      <c r="S2782" s="6" t="s">
        <v>1851</v>
      </c>
      <c r="T2782" s="4">
        <f>VLOOKUP(B2782,meanLDage!$B$3:$E$3145,4,FALSE)</f>
        <v>3</v>
      </c>
      <c r="U2782" s="32">
        <f>VLOOKUP(B2782,meanLDage!$B$3:$E$3145,2,FALSE)</f>
        <v>9.4573383665152004</v>
      </c>
      <c r="V2782" s="4" t="str">
        <f t="shared" si="302"/>
        <v>50_L_100001000_1_2_2</v>
      </c>
      <c r="W2782" s="4">
        <v>50021</v>
      </c>
      <c r="X2782" s="6"/>
      <c r="Y2782" s="8">
        <f t="shared" si="303"/>
        <v>50021</v>
      </c>
      <c r="Z2782" s="6" t="b">
        <f t="shared" si="301"/>
        <v>0</v>
      </c>
      <c r="AA2782" s="6">
        <f t="shared" si="304"/>
        <v>50025</v>
      </c>
      <c r="AB2782" s="4">
        <f t="shared" si="305"/>
        <v>3</v>
      </c>
      <c r="AC2782" s="32">
        <f t="shared" si="306"/>
        <v>9.4573383665152004</v>
      </c>
      <c r="AD2782" s="4">
        <f>VLOOKUP($B2782,meanLDage!$Z$3:$AC$3145,4,FALSE)</f>
        <v>2</v>
      </c>
      <c r="AE2782" s="32">
        <f>VLOOKUP($B2782,meanLDage!$Z$3:$AC$3145,2,FALSE)</f>
        <v>8.6358565909999996</v>
      </c>
      <c r="AF2782" s="6">
        <f>VLOOKUP(V2782,'2017 rep county selection'!$A$1:$C$281,3,FALSE)</f>
        <v>50007</v>
      </c>
      <c r="AH2782" s="9">
        <f t="shared" si="307"/>
        <v>50007</v>
      </c>
    </row>
    <row r="2783" spans="1:34" ht="15.75" customHeight="1" x14ac:dyDescent="0.3">
      <c r="A2783" s="4">
        <v>50</v>
      </c>
      <c r="B2783" s="4">
        <v>50019</v>
      </c>
      <c r="C2783" s="6" t="s">
        <v>2300</v>
      </c>
      <c r="D2783" s="6" t="s">
        <v>1167</v>
      </c>
      <c r="E2783" s="4">
        <v>50025</v>
      </c>
      <c r="F2783" s="4">
        <v>33013</v>
      </c>
      <c r="G2783" s="8">
        <v>50025</v>
      </c>
      <c r="H2783" s="37">
        <v>294379707</v>
      </c>
      <c r="I2783" s="37">
        <v>292950281.06267399</v>
      </c>
      <c r="J2783" s="37">
        <v>301672769.320279</v>
      </c>
      <c r="K2783" s="4" t="str">
        <f>VLOOKUP(B2783,altitude!$B$3:$E$3232,4)</f>
        <v>L</v>
      </c>
      <c r="L2783" s="4">
        <f>VLOOKUP(B2783,fuelregion!$C$5:$D$3233,2,FALSE)</f>
        <v>100011000</v>
      </c>
      <c r="M2783" s="4">
        <f>VLOOKUP(B2783,fuelregion!$H$5:$I$3113,2,FALSE)</f>
        <v>100001000</v>
      </c>
      <c r="N2783" s="4">
        <f>VLOOKUP(B2783,imbin!$B$4:$D$3233,2,FALSE)</f>
        <v>1</v>
      </c>
      <c r="O2783" s="4" t="str">
        <f>VLOOKUP(B2783,imbin!$B$4:$D$3233,3,FALSE)</f>
        <v>Submittal</v>
      </c>
      <c r="P2783" s="4">
        <f>IF(ISNA(VLOOKUP(B2783,rampbin!$B$4:$G$1697,6,FALSE)),2,VLOOKUP(B2783,rampbin!$B$4:$G$1697,6,FALSE))</f>
        <v>2</v>
      </c>
      <c r="Q2783" s="4" t="str">
        <f>IF(ISNA(VLOOKUP(B2783,rampbin!$B$4:$G$1697,5,FALSE)),"MOVES",VLOOKUP(B2783,rampbin!$B$4:$G$1697,5,FALSE))</f>
        <v>MOVES</v>
      </c>
      <c r="R2783" s="4" t="s">
        <v>1880</v>
      </c>
      <c r="S2783" s="6" t="s">
        <v>1851</v>
      </c>
      <c r="T2783" s="4">
        <f>VLOOKUP(B2783,meanLDage!$B$3:$E$3145,4,FALSE)</f>
        <v>3</v>
      </c>
      <c r="U2783" s="32">
        <f>VLOOKUP(B2783,meanLDage!$B$3:$E$3145,2,FALSE)</f>
        <v>9.1240721508513403</v>
      </c>
      <c r="V2783" s="4" t="str">
        <f t="shared" si="302"/>
        <v>50_L_100001000_1_2_2</v>
      </c>
      <c r="W2783" s="4">
        <v>50021</v>
      </c>
      <c r="X2783" s="6"/>
      <c r="Y2783" s="8">
        <f t="shared" si="303"/>
        <v>50021</v>
      </c>
      <c r="Z2783" s="6" t="b">
        <f t="shared" si="301"/>
        <v>0</v>
      </c>
      <c r="AA2783" s="6">
        <f t="shared" si="304"/>
        <v>50025</v>
      </c>
      <c r="AB2783" s="4">
        <f t="shared" si="305"/>
        <v>3</v>
      </c>
      <c r="AC2783" s="32">
        <f t="shared" si="306"/>
        <v>9.1240721508513403</v>
      </c>
      <c r="AD2783" s="4">
        <f>VLOOKUP($B2783,meanLDage!$Z$3:$AC$3145,4,FALSE)</f>
        <v>2</v>
      </c>
      <c r="AE2783" s="32">
        <f>VLOOKUP($B2783,meanLDage!$Z$3:$AC$3145,2,FALSE)</f>
        <v>8.1633611290000001</v>
      </c>
      <c r="AF2783" s="6">
        <f>VLOOKUP(V2783,'2017 rep county selection'!$A$1:$C$281,3,FALSE)</f>
        <v>50007</v>
      </c>
      <c r="AH2783" s="9">
        <f t="shared" si="307"/>
        <v>50007</v>
      </c>
    </row>
    <row r="2784" spans="1:34" ht="15.75" customHeight="1" x14ac:dyDescent="0.3">
      <c r="A2784" s="4">
        <v>50</v>
      </c>
      <c r="B2784" s="4">
        <v>50021</v>
      </c>
      <c r="C2784" s="6" t="s">
        <v>2300</v>
      </c>
      <c r="D2784" s="6" t="s">
        <v>1680</v>
      </c>
      <c r="E2784" s="4">
        <v>50007</v>
      </c>
      <c r="F2784" s="4">
        <v>25017</v>
      </c>
      <c r="G2784" s="8">
        <v>50007</v>
      </c>
      <c r="H2784" s="37">
        <v>635614843</v>
      </c>
      <c r="I2784" s="37">
        <v>628395702.93619502</v>
      </c>
      <c r="J2784" s="37">
        <v>647110916.79120004</v>
      </c>
      <c r="K2784" s="4" t="str">
        <f>VLOOKUP(B2784,altitude!$B$3:$E$3232,4)</f>
        <v>L</v>
      </c>
      <c r="L2784" s="4">
        <f>VLOOKUP(B2784,fuelregion!$C$5:$D$3233,2,FALSE)</f>
        <v>100011000</v>
      </c>
      <c r="M2784" s="4">
        <f>VLOOKUP(B2784,fuelregion!$H$5:$I$3113,2,FALSE)</f>
        <v>100001000</v>
      </c>
      <c r="N2784" s="4">
        <f>VLOOKUP(B2784,imbin!$B$4:$D$3233,2,FALSE)</f>
        <v>1</v>
      </c>
      <c r="O2784" s="4" t="str">
        <f>VLOOKUP(B2784,imbin!$B$4:$D$3233,3,FALSE)</f>
        <v>Submittal</v>
      </c>
      <c r="P2784" s="4">
        <f>IF(ISNA(VLOOKUP(B2784,rampbin!$B$4:$G$1697,6,FALSE)),2,VLOOKUP(B2784,rampbin!$B$4:$G$1697,6,FALSE))</f>
        <v>2</v>
      </c>
      <c r="Q2784" s="4" t="str">
        <f>IF(ISNA(VLOOKUP(B2784,rampbin!$B$4:$G$1697,5,FALSE)),"MOVES",VLOOKUP(B2784,rampbin!$B$4:$G$1697,5,FALSE))</f>
        <v>MOVES</v>
      </c>
      <c r="R2784" s="4" t="s">
        <v>1880</v>
      </c>
      <c r="S2784" s="6" t="s">
        <v>1851</v>
      </c>
      <c r="T2784" s="4">
        <f>VLOOKUP(B2784,meanLDage!$B$3:$E$3145,4,FALSE)</f>
        <v>3</v>
      </c>
      <c r="U2784" s="32">
        <f>VLOOKUP(B2784,meanLDage!$B$3:$E$3145,2,FALSE)</f>
        <v>9.381199582807767</v>
      </c>
      <c r="V2784" s="4" t="str">
        <f t="shared" si="302"/>
        <v>50_L_100001000_1_2_2</v>
      </c>
      <c r="W2784" s="4">
        <v>50021</v>
      </c>
      <c r="X2784" s="6"/>
      <c r="Y2784" s="8">
        <f t="shared" si="303"/>
        <v>50021</v>
      </c>
      <c r="Z2784" s="6" t="b">
        <f t="shared" si="301"/>
        <v>0</v>
      </c>
      <c r="AA2784" s="6">
        <f t="shared" si="304"/>
        <v>50007</v>
      </c>
      <c r="AB2784" s="4">
        <f t="shared" si="305"/>
        <v>3</v>
      </c>
      <c r="AC2784" s="32">
        <f t="shared" si="306"/>
        <v>9.381199582807767</v>
      </c>
      <c r="AD2784" s="4">
        <f>VLOOKUP($B2784,meanLDage!$Z$3:$AC$3145,4,FALSE)</f>
        <v>2</v>
      </c>
      <c r="AE2784" s="32">
        <f>VLOOKUP($B2784,meanLDage!$Z$3:$AC$3145,2,FALSE)</f>
        <v>8.5963843369999999</v>
      </c>
      <c r="AF2784" s="6">
        <f>VLOOKUP(V2784,'2017 rep county selection'!$A$1:$C$281,3,FALSE)</f>
        <v>50007</v>
      </c>
      <c r="AH2784" s="9">
        <f t="shared" si="307"/>
        <v>50007</v>
      </c>
    </row>
    <row r="2785" spans="1:34" ht="15.75" customHeight="1" x14ac:dyDescent="0.3">
      <c r="A2785" s="4">
        <v>50</v>
      </c>
      <c r="B2785" s="4">
        <v>50023</v>
      </c>
      <c r="C2785" s="6" t="s">
        <v>2300</v>
      </c>
      <c r="D2785" s="6" t="s">
        <v>71</v>
      </c>
      <c r="E2785" s="4">
        <v>50007</v>
      </c>
      <c r="F2785" s="4">
        <v>25017</v>
      </c>
      <c r="G2785" s="8">
        <v>50007</v>
      </c>
      <c r="H2785" s="37">
        <v>661146672</v>
      </c>
      <c r="I2785" s="37">
        <v>663947158.70055902</v>
      </c>
      <c r="J2785" s="37">
        <v>683710410.17941797</v>
      </c>
      <c r="K2785" s="4" t="str">
        <f>VLOOKUP(B2785,altitude!$B$3:$E$3232,4)</f>
        <v>L</v>
      </c>
      <c r="L2785" s="4">
        <f>VLOOKUP(B2785,fuelregion!$C$5:$D$3233,2,FALSE)</f>
        <v>100011000</v>
      </c>
      <c r="M2785" s="4">
        <f>VLOOKUP(B2785,fuelregion!$H$5:$I$3113,2,FALSE)</f>
        <v>100001000</v>
      </c>
      <c r="N2785" s="4">
        <f>VLOOKUP(B2785,imbin!$B$4:$D$3233,2,FALSE)</f>
        <v>1</v>
      </c>
      <c r="O2785" s="4" t="str">
        <f>VLOOKUP(B2785,imbin!$B$4:$D$3233,3,FALSE)</f>
        <v>Submittal</v>
      </c>
      <c r="P2785" s="4">
        <f>IF(ISNA(VLOOKUP(B2785,rampbin!$B$4:$G$1697,6,FALSE)),2,VLOOKUP(B2785,rampbin!$B$4:$G$1697,6,FALSE))</f>
        <v>2</v>
      </c>
      <c r="Q2785" s="4" t="str">
        <f>IF(ISNA(VLOOKUP(B2785,rampbin!$B$4:$G$1697,5,FALSE)),"MOVES",VLOOKUP(B2785,rampbin!$B$4:$G$1697,5,FALSE))</f>
        <v>MOVES</v>
      </c>
      <c r="R2785" s="4" t="s">
        <v>1880</v>
      </c>
      <c r="S2785" s="6" t="s">
        <v>1851</v>
      </c>
      <c r="T2785" s="4">
        <f>VLOOKUP(B2785,meanLDage!$B$3:$E$3145,4,FALSE)</f>
        <v>2</v>
      </c>
      <c r="U2785" s="32">
        <f>VLOOKUP(B2785,meanLDage!$B$3:$E$3145,2,FALSE)</f>
        <v>8.3351316808714984</v>
      </c>
      <c r="V2785" s="4" t="str">
        <f t="shared" si="302"/>
        <v>50_L_100001000_1_2_2</v>
      </c>
      <c r="W2785" s="4">
        <v>50007</v>
      </c>
      <c r="X2785" s="6"/>
      <c r="Y2785" s="8">
        <f t="shared" si="303"/>
        <v>50007</v>
      </c>
      <c r="Z2785" s="6" t="b">
        <f t="shared" si="301"/>
        <v>1</v>
      </c>
      <c r="AA2785" s="6">
        <f t="shared" si="304"/>
        <v>50007</v>
      </c>
      <c r="AB2785" s="4">
        <f t="shared" si="305"/>
        <v>2</v>
      </c>
      <c r="AC2785" s="32">
        <f t="shared" si="306"/>
        <v>8.3351316808714984</v>
      </c>
      <c r="AD2785" s="4">
        <f>VLOOKUP($B2785,meanLDage!$Z$3:$AC$3145,4,FALSE)</f>
        <v>2</v>
      </c>
      <c r="AE2785" s="32">
        <f>VLOOKUP($B2785,meanLDage!$Z$3:$AC$3145,2,FALSE)</f>
        <v>7.5497915989999997</v>
      </c>
      <c r="AF2785" s="6">
        <f>VLOOKUP(V2785,'2017 rep county selection'!$A$1:$C$281,3,FALSE)</f>
        <v>50007</v>
      </c>
      <c r="AH2785" s="9">
        <f t="shared" si="307"/>
        <v>50007</v>
      </c>
    </row>
    <row r="2786" spans="1:34" ht="15.75" customHeight="1" x14ac:dyDescent="0.3">
      <c r="A2786" s="4">
        <v>50</v>
      </c>
      <c r="B2786" s="4">
        <v>50025</v>
      </c>
      <c r="C2786" s="6" t="s">
        <v>2300</v>
      </c>
      <c r="D2786" s="6" t="s">
        <v>264</v>
      </c>
      <c r="E2786" s="4">
        <v>50025</v>
      </c>
      <c r="F2786" s="4">
        <v>33013</v>
      </c>
      <c r="G2786" s="8">
        <v>50025</v>
      </c>
      <c r="H2786" s="37">
        <v>670611717</v>
      </c>
      <c r="I2786" s="37">
        <v>609220787.32640004</v>
      </c>
      <c r="J2786" s="37">
        <v>627365957.83159697</v>
      </c>
      <c r="K2786" s="4" t="str">
        <f>VLOOKUP(B2786,altitude!$B$3:$E$3232,4)</f>
        <v>L</v>
      </c>
      <c r="L2786" s="4">
        <f>VLOOKUP(B2786,fuelregion!$C$5:$D$3233,2,FALSE)</f>
        <v>100011000</v>
      </c>
      <c r="M2786" s="4">
        <f>VLOOKUP(B2786,fuelregion!$H$5:$I$3113,2,FALSE)</f>
        <v>100001000</v>
      </c>
      <c r="N2786" s="4">
        <f>VLOOKUP(B2786,imbin!$B$4:$D$3233,2,FALSE)</f>
        <v>1</v>
      </c>
      <c r="O2786" s="4" t="str">
        <f>VLOOKUP(B2786,imbin!$B$4:$D$3233,3,FALSE)</f>
        <v>Submittal</v>
      </c>
      <c r="P2786" s="4">
        <f>IF(ISNA(VLOOKUP(B2786,rampbin!$B$4:$G$1697,6,FALSE)),2,VLOOKUP(B2786,rampbin!$B$4:$G$1697,6,FALSE))</f>
        <v>2</v>
      </c>
      <c r="Q2786" s="4" t="str">
        <f>IF(ISNA(VLOOKUP(B2786,rampbin!$B$4:$G$1697,5,FALSE)),"MOVES",VLOOKUP(B2786,rampbin!$B$4:$G$1697,5,FALSE))</f>
        <v>MOVES</v>
      </c>
      <c r="R2786" s="4" t="s">
        <v>1880</v>
      </c>
      <c r="S2786" s="6" t="s">
        <v>1851</v>
      </c>
      <c r="T2786" s="4">
        <f>VLOOKUP(B2786,meanLDage!$B$3:$E$3145,4,FALSE)</f>
        <v>3</v>
      </c>
      <c r="U2786" s="32">
        <f>VLOOKUP(B2786,meanLDage!$B$3:$E$3145,2,FALSE)</f>
        <v>9.837372451054387</v>
      </c>
      <c r="V2786" s="4" t="str">
        <f t="shared" si="302"/>
        <v>50_L_100001000_1_3_2</v>
      </c>
      <c r="W2786" s="4">
        <v>50021</v>
      </c>
      <c r="X2786" s="6"/>
      <c r="Y2786" s="8">
        <f t="shared" si="303"/>
        <v>50021</v>
      </c>
      <c r="Z2786" s="6" t="b">
        <f t="shared" si="301"/>
        <v>0</v>
      </c>
      <c r="AA2786" s="6">
        <f t="shared" si="304"/>
        <v>50025</v>
      </c>
      <c r="AB2786" s="4">
        <f t="shared" si="305"/>
        <v>3</v>
      </c>
      <c r="AC2786" s="32">
        <f t="shared" si="306"/>
        <v>9.837372451054387</v>
      </c>
      <c r="AD2786" s="4">
        <f>VLOOKUP($B2786,meanLDage!$Z$3:$AC$3145,4,FALSE)</f>
        <v>3</v>
      </c>
      <c r="AE2786" s="32">
        <f>VLOOKUP($B2786,meanLDage!$Z$3:$AC$3145,2,FALSE)</f>
        <v>9.0323476189999994</v>
      </c>
      <c r="AF2786" s="6">
        <f>VLOOKUP(V2786,'2017 rep county selection'!$A$1:$C$281,3,FALSE)</f>
        <v>50025</v>
      </c>
      <c r="AH2786" s="9">
        <f t="shared" si="307"/>
        <v>50025</v>
      </c>
    </row>
    <row r="2787" spans="1:34" ht="15.75" customHeight="1" x14ac:dyDescent="0.3">
      <c r="A2787" s="4">
        <v>50</v>
      </c>
      <c r="B2787" s="4">
        <v>50027</v>
      </c>
      <c r="C2787" s="6" t="s">
        <v>2300</v>
      </c>
      <c r="D2787" s="6" t="s">
        <v>1681</v>
      </c>
      <c r="E2787" s="4">
        <v>50007</v>
      </c>
      <c r="F2787" s="4">
        <v>25017</v>
      </c>
      <c r="G2787" s="8">
        <v>50007</v>
      </c>
      <c r="H2787" s="37">
        <v>959466024</v>
      </c>
      <c r="I2787" s="37">
        <v>944285041.51541901</v>
      </c>
      <c r="J2787" s="37">
        <v>972429356.76452005</v>
      </c>
      <c r="K2787" s="4" t="str">
        <f>VLOOKUP(B2787,altitude!$B$3:$E$3232,4)</f>
        <v>L</v>
      </c>
      <c r="L2787" s="4">
        <f>VLOOKUP(B2787,fuelregion!$C$5:$D$3233,2,FALSE)</f>
        <v>100011000</v>
      </c>
      <c r="M2787" s="4">
        <f>VLOOKUP(B2787,fuelregion!$H$5:$I$3113,2,FALSE)</f>
        <v>100001000</v>
      </c>
      <c r="N2787" s="4">
        <f>VLOOKUP(B2787,imbin!$B$4:$D$3233,2,FALSE)</f>
        <v>1</v>
      </c>
      <c r="O2787" s="4" t="str">
        <f>VLOOKUP(B2787,imbin!$B$4:$D$3233,3,FALSE)</f>
        <v>Submittal</v>
      </c>
      <c r="P2787" s="4">
        <f>IF(ISNA(VLOOKUP(B2787,rampbin!$B$4:$G$1697,6,FALSE)),2,VLOOKUP(B2787,rampbin!$B$4:$G$1697,6,FALSE))</f>
        <v>2</v>
      </c>
      <c r="Q2787" s="4" t="str">
        <f>IF(ISNA(VLOOKUP(B2787,rampbin!$B$4:$G$1697,5,FALSE)),"MOVES",VLOOKUP(B2787,rampbin!$B$4:$G$1697,5,FALSE))</f>
        <v>MOVES</v>
      </c>
      <c r="R2787" s="4" t="s">
        <v>1880</v>
      </c>
      <c r="S2787" s="6" t="s">
        <v>1851</v>
      </c>
      <c r="T2787" s="4">
        <f>VLOOKUP(B2787,meanLDage!$B$3:$E$3145,4,FALSE)</f>
        <v>2</v>
      </c>
      <c r="U2787" s="32">
        <f>VLOOKUP(B2787,meanLDage!$B$3:$E$3145,2,FALSE)</f>
        <v>8.9527146354650391</v>
      </c>
      <c r="V2787" s="4" t="str">
        <f t="shared" si="302"/>
        <v>50_L_100001000_1_2_2</v>
      </c>
      <c r="W2787" s="4">
        <v>50007</v>
      </c>
      <c r="X2787" s="6"/>
      <c r="Y2787" s="8">
        <f t="shared" si="303"/>
        <v>50007</v>
      </c>
      <c r="Z2787" s="6" t="b">
        <f t="shared" si="301"/>
        <v>1</v>
      </c>
      <c r="AA2787" s="6">
        <f t="shared" si="304"/>
        <v>50007</v>
      </c>
      <c r="AB2787" s="4">
        <f t="shared" si="305"/>
        <v>2</v>
      </c>
      <c r="AC2787" s="32">
        <f t="shared" si="306"/>
        <v>8.9527146354650391</v>
      </c>
      <c r="AD2787" s="4">
        <f>VLOOKUP($B2787,meanLDage!$Z$3:$AC$3145,4,FALSE)</f>
        <v>2</v>
      </c>
      <c r="AE2787" s="32">
        <f>VLOOKUP($B2787,meanLDage!$Z$3:$AC$3145,2,FALSE)</f>
        <v>8.1683596640000005</v>
      </c>
      <c r="AF2787" s="6">
        <f>VLOOKUP(V2787,'2017 rep county selection'!$A$1:$C$281,3,FALSE)</f>
        <v>50007</v>
      </c>
      <c r="AH2787" s="9">
        <f t="shared" si="307"/>
        <v>50007</v>
      </c>
    </row>
    <row r="2788" spans="1:34" ht="15.75" customHeight="1" x14ac:dyDescent="0.3">
      <c r="A2788" s="4">
        <v>51</v>
      </c>
      <c r="B2788" s="4">
        <v>51001</v>
      </c>
      <c r="C2788" s="6" t="s">
        <v>2301</v>
      </c>
      <c r="D2788" s="6" t="s">
        <v>1682</v>
      </c>
      <c r="E2788" s="4">
        <v>51015</v>
      </c>
      <c r="F2788" s="4">
        <v>51015</v>
      </c>
      <c r="G2788" s="4">
        <v>51015</v>
      </c>
      <c r="H2788" s="37">
        <v>436269130</v>
      </c>
      <c r="I2788" s="37">
        <v>436469471.354168</v>
      </c>
      <c r="J2788" s="37">
        <v>447415994.373748</v>
      </c>
      <c r="K2788" s="4" t="str">
        <f>VLOOKUP(B2788,altitude!$B$3:$E$3232,4)</f>
        <v>L</v>
      </c>
      <c r="L2788" s="4">
        <f>VLOOKUP(B2788,fuelregion!$C$5:$D$3233,2,FALSE)</f>
        <v>100001000</v>
      </c>
      <c r="M2788" s="4">
        <f>VLOOKUP(B2788,fuelregion!$H$5:$I$3113,2,FALSE)</f>
        <v>100001000</v>
      </c>
      <c r="N2788" s="4">
        <f>VLOOKUP(B2788,imbin!$B$4:$D$3233,2,FALSE)</f>
        <v>0</v>
      </c>
      <c r="O2788" s="4" t="str">
        <f>VLOOKUP(B2788,imbin!$B$4:$D$3233,3,FALSE)</f>
        <v>Submittal</v>
      </c>
      <c r="P2788" s="4">
        <f>IF(ISNA(VLOOKUP(B2788,rampbin!$B$4:$G$1697,6,FALSE)),2,VLOOKUP(B2788,rampbin!$B$4:$G$1697,6,FALSE))</f>
        <v>2</v>
      </c>
      <c r="Q2788" s="4" t="str">
        <f>IF(ISNA(VLOOKUP(B2788,rampbin!$B$4:$G$1697,5,FALSE)),"MOVES",VLOOKUP(B2788,rampbin!$B$4:$G$1697,5,FALSE))</f>
        <v>MOVES</v>
      </c>
      <c r="R2788" s="4" t="s">
        <v>1880</v>
      </c>
      <c r="S2788" s="6" t="s">
        <v>1851</v>
      </c>
      <c r="T2788" s="4">
        <f>VLOOKUP(B2788,meanLDage!$B$3:$E$3145,4,FALSE)</f>
        <v>4</v>
      </c>
      <c r="U2788" s="32">
        <f>VLOOKUP(B2788,meanLDage!$B$3:$E$3145,2,FALSE)</f>
        <v>12.667935018586785</v>
      </c>
      <c r="V2788" s="4" t="str">
        <f t="shared" si="302"/>
        <v>51_L_100001000_0_4_2</v>
      </c>
      <c r="W2788" s="4">
        <v>51003</v>
      </c>
      <c r="X2788" s="6"/>
      <c r="Y2788" s="8">
        <f t="shared" si="303"/>
        <v>51003</v>
      </c>
      <c r="Z2788" s="6" t="b">
        <f t="shared" si="301"/>
        <v>0</v>
      </c>
      <c r="AA2788" s="6">
        <f t="shared" si="304"/>
        <v>51015</v>
      </c>
      <c r="AB2788" s="4">
        <f t="shared" si="305"/>
        <v>4</v>
      </c>
      <c r="AC2788" s="32">
        <f t="shared" si="306"/>
        <v>12.667935018586785</v>
      </c>
      <c r="AD2788" s="4">
        <f>VLOOKUP($B2788,meanLDage!$Z$3:$AC$3145,4,FALSE)</f>
        <v>4</v>
      </c>
      <c r="AE2788" s="32">
        <f>VLOOKUP($B2788,meanLDage!$Z$3:$AC$3145,2,FALSE)</f>
        <v>11.859829250000001</v>
      </c>
      <c r="AF2788" s="6">
        <f>VLOOKUP(V2788,'2017 rep county selection'!$A$1:$C$281,3,FALSE)</f>
        <v>51015</v>
      </c>
      <c r="AH2788" s="9">
        <f t="shared" si="307"/>
        <v>51015</v>
      </c>
    </row>
    <row r="2789" spans="1:34" ht="15.75" customHeight="1" x14ac:dyDescent="0.3">
      <c r="A2789" s="4">
        <v>51</v>
      </c>
      <c r="B2789" s="4">
        <v>51003</v>
      </c>
      <c r="C2789" s="6" t="s">
        <v>2301</v>
      </c>
      <c r="D2789" s="6" t="s">
        <v>1683</v>
      </c>
      <c r="E2789" s="4">
        <v>51177</v>
      </c>
      <c r="F2789" s="4">
        <v>51177</v>
      </c>
      <c r="G2789" s="4">
        <v>51177</v>
      </c>
      <c r="H2789" s="37">
        <v>1271480414</v>
      </c>
      <c r="I2789" s="37">
        <v>1330071999.39938</v>
      </c>
      <c r="J2789" s="37">
        <v>1406418310.31602</v>
      </c>
      <c r="K2789" s="4" t="str">
        <f>VLOOKUP(B2789,altitude!$B$3:$E$3232,4)</f>
        <v>L</v>
      </c>
      <c r="L2789" s="4">
        <f>VLOOKUP(B2789,fuelregion!$C$5:$D$3233,2,FALSE)</f>
        <v>100001000</v>
      </c>
      <c r="M2789" s="4">
        <f>VLOOKUP(B2789,fuelregion!$H$5:$I$3113,2,FALSE)</f>
        <v>100001000</v>
      </c>
      <c r="N2789" s="4">
        <f>VLOOKUP(B2789,imbin!$B$4:$D$3233,2,FALSE)</f>
        <v>0</v>
      </c>
      <c r="O2789" s="4" t="str">
        <f>VLOOKUP(B2789,imbin!$B$4:$D$3233,3,FALSE)</f>
        <v>Submittal</v>
      </c>
      <c r="P2789" s="4">
        <f>IF(ISNA(VLOOKUP(B2789,rampbin!$B$4:$G$1697,6,FALSE)),2,VLOOKUP(B2789,rampbin!$B$4:$G$1697,6,FALSE))</f>
        <v>2</v>
      </c>
      <c r="Q2789" s="4" t="str">
        <f>IF(ISNA(VLOOKUP(B2789,rampbin!$B$4:$G$1697,5,FALSE)),"MOVES",VLOOKUP(B2789,rampbin!$B$4:$G$1697,5,FALSE))</f>
        <v>MOVES</v>
      </c>
      <c r="R2789" s="4" t="s">
        <v>1877</v>
      </c>
      <c r="S2789" s="6" t="s">
        <v>2205</v>
      </c>
      <c r="T2789" s="4">
        <f>VLOOKUP(B2789,meanLDage!$B$3:$E$3145,4,FALSE)</f>
        <v>4</v>
      </c>
      <c r="U2789" s="32">
        <f>VLOOKUP(B2789,meanLDage!$B$3:$E$3145,2,FALSE)</f>
        <v>11.125206388150708</v>
      </c>
      <c r="V2789" s="4" t="str">
        <f t="shared" si="302"/>
        <v>51_L_100001000_0_3_2</v>
      </c>
      <c r="W2789" s="4">
        <v>51003</v>
      </c>
      <c r="X2789" s="6"/>
      <c r="Y2789" s="8">
        <f t="shared" si="303"/>
        <v>51003</v>
      </c>
      <c r="Z2789" s="6" t="b">
        <f t="shared" si="301"/>
        <v>0</v>
      </c>
      <c r="AA2789" s="6">
        <f t="shared" si="304"/>
        <v>51177</v>
      </c>
      <c r="AB2789" s="4">
        <f t="shared" si="305"/>
        <v>4</v>
      </c>
      <c r="AC2789" s="32">
        <f t="shared" si="306"/>
        <v>11.125206388150708</v>
      </c>
      <c r="AD2789" s="4">
        <f>VLOOKUP($B2789,meanLDage!$Z$3:$AC$3145,4,FALSE)</f>
        <v>3</v>
      </c>
      <c r="AE2789" s="32">
        <f>VLOOKUP($B2789,meanLDage!$Z$3:$AC$3145,2,FALSE)</f>
        <v>9.9450094129999993</v>
      </c>
      <c r="AF2789" s="6">
        <f>VLOOKUP(V2789,'2017 rep county selection'!$A$1:$C$281,3,FALSE)</f>
        <v>51003</v>
      </c>
      <c r="AH2789" s="9">
        <f t="shared" si="307"/>
        <v>51003</v>
      </c>
    </row>
    <row r="2790" spans="1:34" ht="15.75" customHeight="1" x14ac:dyDescent="0.3">
      <c r="A2790" s="4">
        <v>51</v>
      </c>
      <c r="B2790" s="4">
        <v>51005</v>
      </c>
      <c r="C2790" s="6" t="s">
        <v>2301</v>
      </c>
      <c r="D2790" s="6" t="s">
        <v>1184</v>
      </c>
      <c r="E2790" s="4">
        <v>51015</v>
      </c>
      <c r="F2790" s="4">
        <v>51015</v>
      </c>
      <c r="G2790" s="4">
        <v>51015</v>
      </c>
      <c r="H2790" s="37">
        <v>261569618</v>
      </c>
      <c r="I2790" s="37">
        <v>239803414.76417699</v>
      </c>
      <c r="J2790" s="37">
        <v>268454762.25290602</v>
      </c>
      <c r="K2790" s="4" t="str">
        <f>VLOOKUP(B2790,altitude!$B$3:$E$3232,4)</f>
        <v>L</v>
      </c>
      <c r="L2790" s="4">
        <f>VLOOKUP(B2790,fuelregion!$C$5:$D$3233,2,FALSE)</f>
        <v>100001000</v>
      </c>
      <c r="M2790" s="4">
        <f>VLOOKUP(B2790,fuelregion!$H$5:$I$3113,2,FALSE)</f>
        <v>100001000</v>
      </c>
      <c r="N2790" s="4">
        <f>VLOOKUP(B2790,imbin!$B$4:$D$3233,2,FALSE)</f>
        <v>0</v>
      </c>
      <c r="O2790" s="4" t="str">
        <f>VLOOKUP(B2790,imbin!$B$4:$D$3233,3,FALSE)</f>
        <v>Submittal</v>
      </c>
      <c r="P2790" s="4">
        <f>IF(ISNA(VLOOKUP(B2790,rampbin!$B$4:$G$1697,6,FALSE)),2,VLOOKUP(B2790,rampbin!$B$4:$G$1697,6,FALSE))</f>
        <v>2</v>
      </c>
      <c r="Q2790" s="4" t="str">
        <f>IF(ISNA(VLOOKUP(B2790,rampbin!$B$4:$G$1697,5,FALSE)),"MOVES",VLOOKUP(B2790,rampbin!$B$4:$G$1697,5,FALSE))</f>
        <v>MOVES</v>
      </c>
      <c r="R2790" s="4" t="s">
        <v>1880</v>
      </c>
      <c r="S2790" s="6" t="s">
        <v>1851</v>
      </c>
      <c r="T2790" s="4">
        <f>VLOOKUP(B2790,meanLDage!$B$3:$E$3145,4,FALSE)</f>
        <v>5</v>
      </c>
      <c r="U2790" s="32">
        <f>VLOOKUP(B2790,meanLDage!$B$3:$E$3145,2,FALSE)</f>
        <v>13.383213455068637</v>
      </c>
      <c r="V2790" s="4" t="str">
        <f t="shared" si="302"/>
        <v>51_L_100001000_0_4_2</v>
      </c>
      <c r="W2790" s="4">
        <v>51165</v>
      </c>
      <c r="X2790" s="6"/>
      <c r="Y2790" s="8">
        <f t="shared" si="303"/>
        <v>51165</v>
      </c>
      <c r="Z2790" s="6" t="b">
        <f t="shared" si="301"/>
        <v>0</v>
      </c>
      <c r="AA2790" s="6">
        <f t="shared" si="304"/>
        <v>51015</v>
      </c>
      <c r="AB2790" s="4">
        <f t="shared" si="305"/>
        <v>5</v>
      </c>
      <c r="AC2790" s="32">
        <f t="shared" si="306"/>
        <v>13.383213455068637</v>
      </c>
      <c r="AD2790" s="4">
        <f>VLOOKUP($B2790,meanLDage!$Z$3:$AC$3145,4,FALSE)</f>
        <v>4</v>
      </c>
      <c r="AE2790" s="32">
        <f>VLOOKUP($B2790,meanLDage!$Z$3:$AC$3145,2,FALSE)</f>
        <v>12.631588519999999</v>
      </c>
      <c r="AF2790" s="6">
        <f>VLOOKUP(V2790,'2017 rep county selection'!$A$1:$C$281,3,FALSE)</f>
        <v>51015</v>
      </c>
      <c r="AH2790" s="9">
        <f t="shared" si="307"/>
        <v>51015</v>
      </c>
    </row>
    <row r="2791" spans="1:34" ht="15.75" customHeight="1" x14ac:dyDescent="0.3">
      <c r="A2791" s="4">
        <v>51</v>
      </c>
      <c r="B2791" s="4">
        <v>51007</v>
      </c>
      <c r="C2791" s="6" t="s">
        <v>2301</v>
      </c>
      <c r="D2791" s="6" t="s">
        <v>1684</v>
      </c>
      <c r="E2791" s="4">
        <v>51015</v>
      </c>
      <c r="F2791" s="4">
        <v>51015</v>
      </c>
      <c r="G2791" s="4">
        <v>51015</v>
      </c>
      <c r="H2791" s="37">
        <v>190070713</v>
      </c>
      <c r="I2791" s="37">
        <v>185686728.776577</v>
      </c>
      <c r="J2791" s="37">
        <v>182274780.93741</v>
      </c>
      <c r="K2791" s="4" t="str">
        <f>VLOOKUP(B2791,altitude!$B$3:$E$3232,4)</f>
        <v>L</v>
      </c>
      <c r="L2791" s="4">
        <f>VLOOKUP(B2791,fuelregion!$C$5:$D$3233,2,FALSE)</f>
        <v>100001000</v>
      </c>
      <c r="M2791" s="4">
        <f>VLOOKUP(B2791,fuelregion!$H$5:$I$3113,2,FALSE)</f>
        <v>100001000</v>
      </c>
      <c r="N2791" s="4">
        <f>VLOOKUP(B2791,imbin!$B$4:$D$3233,2,FALSE)</f>
        <v>0</v>
      </c>
      <c r="O2791" s="4" t="str">
        <f>VLOOKUP(B2791,imbin!$B$4:$D$3233,3,FALSE)</f>
        <v>Submittal</v>
      </c>
      <c r="P2791" s="4">
        <f>IF(ISNA(VLOOKUP(B2791,rampbin!$B$4:$G$1697,6,FALSE)),2,VLOOKUP(B2791,rampbin!$B$4:$G$1697,6,FALSE))</f>
        <v>2</v>
      </c>
      <c r="Q2791" s="4" t="str">
        <f>IF(ISNA(VLOOKUP(B2791,rampbin!$B$4:$G$1697,5,FALSE)),"MOVES",VLOOKUP(B2791,rampbin!$B$4:$G$1697,5,FALSE))</f>
        <v>MOVES</v>
      </c>
      <c r="R2791" s="4" t="s">
        <v>1877</v>
      </c>
      <c r="S2791" s="6" t="s">
        <v>2206</v>
      </c>
      <c r="T2791" s="4">
        <f>VLOOKUP(B2791,meanLDage!$B$3:$E$3145,4,FALSE)</f>
        <v>5</v>
      </c>
      <c r="U2791" s="32">
        <f>VLOOKUP(B2791,meanLDage!$B$3:$E$3145,2,FALSE)</f>
        <v>13.28884998796009</v>
      </c>
      <c r="V2791" s="4" t="str">
        <f t="shared" si="302"/>
        <v>51_L_100001000_0_4_2</v>
      </c>
      <c r="W2791" s="4">
        <v>51165</v>
      </c>
      <c r="X2791" s="6"/>
      <c r="Y2791" s="8">
        <f t="shared" si="303"/>
        <v>51165</v>
      </c>
      <c r="Z2791" s="6" t="b">
        <f t="shared" si="301"/>
        <v>0</v>
      </c>
      <c r="AA2791" s="6">
        <f t="shared" si="304"/>
        <v>51015</v>
      </c>
      <c r="AB2791" s="4">
        <f t="shared" si="305"/>
        <v>5</v>
      </c>
      <c r="AC2791" s="32">
        <f t="shared" si="306"/>
        <v>13.28884998796009</v>
      </c>
      <c r="AD2791" s="4">
        <f>VLOOKUP($B2791,meanLDage!$Z$3:$AC$3145,4,FALSE)</f>
        <v>4</v>
      </c>
      <c r="AE2791" s="32">
        <f>VLOOKUP($B2791,meanLDage!$Z$3:$AC$3145,2,FALSE)</f>
        <v>12.558613169999999</v>
      </c>
      <c r="AF2791" s="6">
        <f>VLOOKUP(V2791,'2017 rep county selection'!$A$1:$C$281,3,FALSE)</f>
        <v>51015</v>
      </c>
      <c r="AH2791" s="9">
        <f t="shared" si="307"/>
        <v>51015</v>
      </c>
    </row>
    <row r="2792" spans="1:34" ht="15.75" customHeight="1" x14ac:dyDescent="0.3">
      <c r="A2792" s="4">
        <v>51</v>
      </c>
      <c r="B2792" s="4">
        <v>51009</v>
      </c>
      <c r="C2792" s="6" t="s">
        <v>2301</v>
      </c>
      <c r="D2792" s="6" t="s">
        <v>1685</v>
      </c>
      <c r="E2792" s="4">
        <v>51163</v>
      </c>
      <c r="F2792" s="4">
        <v>51015</v>
      </c>
      <c r="G2792" s="4">
        <v>51015</v>
      </c>
      <c r="H2792" s="37">
        <v>349319515</v>
      </c>
      <c r="I2792" s="37">
        <v>341116969.57961702</v>
      </c>
      <c r="J2792" s="37">
        <v>376335071.83930701</v>
      </c>
      <c r="K2792" s="4" t="str">
        <f>VLOOKUP(B2792,altitude!$B$3:$E$3232,4)</f>
        <v>L</v>
      </c>
      <c r="L2792" s="4">
        <f>VLOOKUP(B2792,fuelregion!$C$5:$D$3233,2,FALSE)</f>
        <v>100001000</v>
      </c>
      <c r="M2792" s="4">
        <f>VLOOKUP(B2792,fuelregion!$H$5:$I$3113,2,FALSE)</f>
        <v>100001000</v>
      </c>
      <c r="N2792" s="4">
        <f>VLOOKUP(B2792,imbin!$B$4:$D$3233,2,FALSE)</f>
        <v>0</v>
      </c>
      <c r="O2792" s="4" t="str">
        <f>VLOOKUP(B2792,imbin!$B$4:$D$3233,3,FALSE)</f>
        <v>Submittal</v>
      </c>
      <c r="P2792" s="4">
        <f>IF(ISNA(VLOOKUP(B2792,rampbin!$B$4:$G$1697,6,FALSE)),2,VLOOKUP(B2792,rampbin!$B$4:$G$1697,6,FALSE))</f>
        <v>2</v>
      </c>
      <c r="Q2792" s="4" t="str">
        <f>IF(ISNA(VLOOKUP(B2792,rampbin!$B$4:$G$1697,5,FALSE)),"MOVES",VLOOKUP(B2792,rampbin!$B$4:$G$1697,5,FALSE))</f>
        <v>MOVES</v>
      </c>
      <c r="R2792" s="4" t="s">
        <v>1877</v>
      </c>
      <c r="S2792" s="6" t="s">
        <v>2207</v>
      </c>
      <c r="T2792" s="4">
        <f>VLOOKUP(B2792,meanLDage!$B$3:$E$3145,4,FALSE)</f>
        <v>5</v>
      </c>
      <c r="U2792" s="32">
        <f>VLOOKUP(B2792,meanLDage!$B$3:$E$3145,2,FALSE)</f>
        <v>13.4731254152702</v>
      </c>
      <c r="V2792" s="4" t="str">
        <f t="shared" si="302"/>
        <v>51_L_100001000_0_4_2</v>
      </c>
      <c r="W2792" s="4">
        <v>51165</v>
      </c>
      <c r="X2792" s="6"/>
      <c r="Y2792" s="8">
        <f t="shared" si="303"/>
        <v>51165</v>
      </c>
      <c r="Z2792" s="6" t="b">
        <f t="shared" si="301"/>
        <v>0</v>
      </c>
      <c r="AA2792" s="6">
        <f t="shared" si="304"/>
        <v>51015</v>
      </c>
      <c r="AB2792" s="4">
        <f t="shared" si="305"/>
        <v>5</v>
      </c>
      <c r="AC2792" s="32">
        <f t="shared" si="306"/>
        <v>13.4731254152702</v>
      </c>
      <c r="AD2792" s="4">
        <f>VLOOKUP($B2792,meanLDage!$Z$3:$AC$3145,4,FALSE)</f>
        <v>4</v>
      </c>
      <c r="AE2792" s="32">
        <f>VLOOKUP($B2792,meanLDage!$Z$3:$AC$3145,2,FALSE)</f>
        <v>12.6657201</v>
      </c>
      <c r="AF2792" s="6">
        <f>VLOOKUP(V2792,'2017 rep county selection'!$A$1:$C$281,3,FALSE)</f>
        <v>51015</v>
      </c>
      <c r="AH2792" s="9">
        <f t="shared" si="307"/>
        <v>51015</v>
      </c>
    </row>
    <row r="2793" spans="1:34" ht="15.75" customHeight="1" x14ac:dyDescent="0.3">
      <c r="A2793" s="4">
        <v>51</v>
      </c>
      <c r="B2793" s="4">
        <v>51011</v>
      </c>
      <c r="C2793" s="6" t="s">
        <v>2301</v>
      </c>
      <c r="D2793" s="6" t="s">
        <v>1686</v>
      </c>
      <c r="E2793" s="4">
        <v>51015</v>
      </c>
      <c r="F2793" s="4">
        <v>51015</v>
      </c>
      <c r="G2793" s="4">
        <v>51015</v>
      </c>
      <c r="H2793" s="37">
        <v>168162928</v>
      </c>
      <c r="I2793" s="37">
        <v>170790997.18927801</v>
      </c>
      <c r="J2793" s="37">
        <v>174148357.188306</v>
      </c>
      <c r="K2793" s="4" t="str">
        <f>VLOOKUP(B2793,altitude!$B$3:$E$3232,4)</f>
        <v>L</v>
      </c>
      <c r="L2793" s="4">
        <f>VLOOKUP(B2793,fuelregion!$C$5:$D$3233,2,FALSE)</f>
        <v>100001000</v>
      </c>
      <c r="M2793" s="4">
        <f>VLOOKUP(B2793,fuelregion!$H$5:$I$3113,2,FALSE)</f>
        <v>100001000</v>
      </c>
      <c r="N2793" s="4">
        <f>VLOOKUP(B2793,imbin!$B$4:$D$3233,2,FALSE)</f>
        <v>0</v>
      </c>
      <c r="O2793" s="4" t="str">
        <f>VLOOKUP(B2793,imbin!$B$4:$D$3233,3,FALSE)</f>
        <v>Submittal</v>
      </c>
      <c r="P2793" s="4">
        <f>IF(ISNA(VLOOKUP(B2793,rampbin!$B$4:$G$1697,6,FALSE)),2,VLOOKUP(B2793,rampbin!$B$4:$G$1697,6,FALSE))</f>
        <v>2</v>
      </c>
      <c r="Q2793" s="4" t="str">
        <f>IF(ISNA(VLOOKUP(B2793,rampbin!$B$4:$G$1697,5,FALSE)),"MOVES",VLOOKUP(B2793,rampbin!$B$4:$G$1697,5,FALSE))</f>
        <v>MOVES</v>
      </c>
      <c r="R2793" s="4" t="s">
        <v>1877</v>
      </c>
      <c r="S2793" s="6" t="s">
        <v>2207</v>
      </c>
      <c r="T2793" s="4">
        <f>VLOOKUP(B2793,meanLDage!$B$3:$E$3145,4,FALSE)</f>
        <v>5</v>
      </c>
      <c r="U2793" s="32">
        <f>VLOOKUP(B2793,meanLDage!$B$3:$E$3145,2,FALSE)</f>
        <v>13.173628545387032</v>
      </c>
      <c r="V2793" s="4" t="str">
        <f t="shared" si="302"/>
        <v>51_L_100001000_0_4_2</v>
      </c>
      <c r="W2793" s="4">
        <v>51165</v>
      </c>
      <c r="X2793" s="6"/>
      <c r="Y2793" s="8">
        <f t="shared" si="303"/>
        <v>51165</v>
      </c>
      <c r="Z2793" s="6" t="b">
        <f t="shared" si="301"/>
        <v>0</v>
      </c>
      <c r="AA2793" s="6">
        <f t="shared" si="304"/>
        <v>51015</v>
      </c>
      <c r="AB2793" s="4">
        <f t="shared" si="305"/>
        <v>5</v>
      </c>
      <c r="AC2793" s="32">
        <f t="shared" si="306"/>
        <v>13.173628545387032</v>
      </c>
      <c r="AD2793" s="4">
        <f>VLOOKUP($B2793,meanLDage!$Z$3:$AC$3145,4,FALSE)</f>
        <v>4</v>
      </c>
      <c r="AE2793" s="32">
        <f>VLOOKUP($B2793,meanLDage!$Z$3:$AC$3145,2,FALSE)</f>
        <v>12.49128704</v>
      </c>
      <c r="AF2793" s="6">
        <f>VLOOKUP(V2793,'2017 rep county selection'!$A$1:$C$281,3,FALSE)</f>
        <v>51015</v>
      </c>
      <c r="AH2793" s="9">
        <f t="shared" si="307"/>
        <v>51015</v>
      </c>
    </row>
    <row r="2794" spans="1:34" ht="15.75" customHeight="1" x14ac:dyDescent="0.3">
      <c r="A2794" s="4">
        <v>51</v>
      </c>
      <c r="B2794" s="4">
        <v>51013</v>
      </c>
      <c r="C2794" s="6" t="s">
        <v>2301</v>
      </c>
      <c r="D2794" s="6" t="s">
        <v>1687</v>
      </c>
      <c r="E2794" s="4">
        <v>51059</v>
      </c>
      <c r="F2794" s="4">
        <v>51059</v>
      </c>
      <c r="G2794" s="4">
        <v>51059</v>
      </c>
      <c r="H2794" s="37">
        <v>1668842062</v>
      </c>
      <c r="I2794" s="37">
        <v>1605009246.4491401</v>
      </c>
      <c r="J2794" s="37">
        <v>1595914998.95906</v>
      </c>
      <c r="K2794" s="4" t="str">
        <f>VLOOKUP(B2794,altitude!$B$3:$E$3232,4)</f>
        <v>L</v>
      </c>
      <c r="L2794" s="4">
        <f>VLOOKUP(B2794,fuelregion!$C$5:$D$3233,2,FALSE)</f>
        <v>1270011000</v>
      </c>
      <c r="M2794" s="4">
        <f>VLOOKUP(B2794,fuelregion!$H$5:$I$3113,2,FALSE)</f>
        <v>1270011000</v>
      </c>
      <c r="N2794" s="4">
        <f>VLOOKUP(B2794,imbin!$B$4:$D$3233,2,FALSE)</f>
        <v>1</v>
      </c>
      <c r="O2794" s="4" t="str">
        <f>VLOOKUP(B2794,imbin!$B$4:$D$3233,3,FALSE)</f>
        <v>Submittal</v>
      </c>
      <c r="P2794" s="4">
        <f>IF(ISNA(VLOOKUP(B2794,rampbin!$B$4:$G$1697,6,FALSE)),2,VLOOKUP(B2794,rampbin!$B$4:$G$1697,6,FALSE))</f>
        <v>2</v>
      </c>
      <c r="Q2794" s="4" t="str">
        <f>IF(ISNA(VLOOKUP(B2794,rampbin!$B$4:$G$1697,5,FALSE)),"MOVES",VLOOKUP(B2794,rampbin!$B$4:$G$1697,5,FALSE))</f>
        <v>MOVES</v>
      </c>
      <c r="R2794" s="4" t="s">
        <v>1877</v>
      </c>
      <c r="S2794" s="6" t="s">
        <v>1946</v>
      </c>
      <c r="T2794" s="4">
        <f>VLOOKUP(B2794,meanLDage!$B$3:$E$3145,4,FALSE)</f>
        <v>2</v>
      </c>
      <c r="U2794" s="32">
        <f>VLOOKUP(B2794,meanLDage!$B$3:$E$3145,2,FALSE)</f>
        <v>8.5012281173589894</v>
      </c>
      <c r="V2794" s="4" t="str">
        <f t="shared" si="302"/>
        <v>51_L_1270011000_1_2_2</v>
      </c>
      <c r="W2794" s="4">
        <v>51059</v>
      </c>
      <c r="X2794" s="6"/>
      <c r="Y2794" s="8">
        <f t="shared" si="303"/>
        <v>51059</v>
      </c>
      <c r="Z2794" s="6" t="b">
        <f t="shared" si="301"/>
        <v>1</v>
      </c>
      <c r="AA2794" s="6">
        <f t="shared" si="304"/>
        <v>51059</v>
      </c>
      <c r="AB2794" s="4">
        <f t="shared" si="305"/>
        <v>2</v>
      </c>
      <c r="AC2794" s="32">
        <f t="shared" si="306"/>
        <v>8.5012281173589894</v>
      </c>
      <c r="AD2794" s="4">
        <f>VLOOKUP($B2794,meanLDage!$Z$3:$AC$3145,4,FALSE)</f>
        <v>2</v>
      </c>
      <c r="AE2794" s="32">
        <f>VLOOKUP($B2794,meanLDage!$Z$3:$AC$3145,2,FALSE)</f>
        <v>7.5949040569999999</v>
      </c>
      <c r="AF2794" s="6">
        <f>VLOOKUP(V2794,'2017 rep county selection'!$A$1:$C$281,3,FALSE)</f>
        <v>51059</v>
      </c>
      <c r="AH2794" s="9">
        <f t="shared" si="307"/>
        <v>51059</v>
      </c>
    </row>
    <row r="2795" spans="1:34" ht="15.75" customHeight="1" x14ac:dyDescent="0.3">
      <c r="A2795" s="4">
        <v>51</v>
      </c>
      <c r="B2795" s="4">
        <v>51015</v>
      </c>
      <c r="C2795" s="6" t="s">
        <v>2301</v>
      </c>
      <c r="D2795" s="6" t="s">
        <v>1688</v>
      </c>
      <c r="E2795" s="4">
        <v>51015</v>
      </c>
      <c r="F2795" s="4">
        <v>51015</v>
      </c>
      <c r="G2795" s="4">
        <v>51015</v>
      </c>
      <c r="H2795" s="37">
        <v>1179654278</v>
      </c>
      <c r="I2795" s="37">
        <v>1198556468.67277</v>
      </c>
      <c r="J2795" s="37">
        <v>1305357273.0652101</v>
      </c>
      <c r="K2795" s="4" t="str">
        <f>VLOOKUP(B2795,altitude!$B$3:$E$3232,4)</f>
        <v>L</v>
      </c>
      <c r="L2795" s="4">
        <f>VLOOKUP(B2795,fuelregion!$C$5:$D$3233,2,FALSE)</f>
        <v>100001000</v>
      </c>
      <c r="M2795" s="4">
        <f>VLOOKUP(B2795,fuelregion!$H$5:$I$3113,2,FALSE)</f>
        <v>100001000</v>
      </c>
      <c r="N2795" s="4">
        <f>VLOOKUP(B2795,imbin!$B$4:$D$3233,2,FALSE)</f>
        <v>0</v>
      </c>
      <c r="O2795" s="4" t="str">
        <f>VLOOKUP(B2795,imbin!$B$4:$D$3233,3,FALSE)</f>
        <v>Submittal</v>
      </c>
      <c r="P2795" s="4">
        <f>IF(ISNA(VLOOKUP(B2795,rampbin!$B$4:$G$1697,6,FALSE)),2,VLOOKUP(B2795,rampbin!$B$4:$G$1697,6,FALSE))</f>
        <v>2</v>
      </c>
      <c r="Q2795" s="4" t="str">
        <f>IF(ISNA(VLOOKUP(B2795,rampbin!$B$4:$G$1697,5,FALSE)),"MOVES",VLOOKUP(B2795,rampbin!$B$4:$G$1697,5,FALSE))</f>
        <v>MOVES</v>
      </c>
      <c r="R2795" s="4" t="s">
        <v>1877</v>
      </c>
      <c r="S2795" s="6" t="s">
        <v>2208</v>
      </c>
      <c r="T2795" s="4">
        <f>VLOOKUP(B2795,meanLDage!$B$3:$E$3145,4,FALSE)</f>
        <v>4</v>
      </c>
      <c r="U2795" s="32">
        <f>VLOOKUP(B2795,meanLDage!$B$3:$E$3145,2,FALSE)</f>
        <v>12.893948210084037</v>
      </c>
      <c r="V2795" s="4" t="str">
        <f t="shared" si="302"/>
        <v>51_L_100001000_0_4_2</v>
      </c>
      <c r="W2795" s="4">
        <v>51003</v>
      </c>
      <c r="X2795" s="6"/>
      <c r="Y2795" s="8">
        <f t="shared" si="303"/>
        <v>51003</v>
      </c>
      <c r="Z2795" s="6" t="b">
        <f t="shared" si="301"/>
        <v>0</v>
      </c>
      <c r="AA2795" s="6">
        <f t="shared" si="304"/>
        <v>51015</v>
      </c>
      <c r="AB2795" s="4">
        <f t="shared" si="305"/>
        <v>4</v>
      </c>
      <c r="AC2795" s="32">
        <f t="shared" si="306"/>
        <v>12.893948210084037</v>
      </c>
      <c r="AD2795" s="4">
        <f>VLOOKUP($B2795,meanLDage!$Z$3:$AC$3145,4,FALSE)</f>
        <v>4</v>
      </c>
      <c r="AE2795" s="32">
        <f>VLOOKUP($B2795,meanLDage!$Z$3:$AC$3145,2,FALSE)</f>
        <v>12.069114470000001</v>
      </c>
      <c r="AF2795" s="6">
        <f>VLOOKUP(V2795,'2017 rep county selection'!$A$1:$C$281,3,FALSE)</f>
        <v>51015</v>
      </c>
      <c r="AH2795" s="9">
        <f t="shared" si="307"/>
        <v>51015</v>
      </c>
    </row>
    <row r="2796" spans="1:34" ht="15.75" customHeight="1" x14ac:dyDescent="0.3">
      <c r="A2796" s="4">
        <v>51</v>
      </c>
      <c r="B2796" s="4">
        <v>51017</v>
      </c>
      <c r="C2796" s="6" t="s">
        <v>2301</v>
      </c>
      <c r="D2796" s="6" t="s">
        <v>669</v>
      </c>
      <c r="E2796" s="4">
        <v>51015</v>
      </c>
      <c r="F2796" s="4">
        <v>51015</v>
      </c>
      <c r="G2796" s="4">
        <v>51015</v>
      </c>
      <c r="H2796" s="37">
        <v>52125705</v>
      </c>
      <c r="I2796" s="37">
        <v>53091960.951198101</v>
      </c>
      <c r="J2796" s="37">
        <v>48528637.468730003</v>
      </c>
      <c r="K2796" s="4" t="str">
        <f>VLOOKUP(B2796,altitude!$B$3:$E$3232,4)</f>
        <v>L</v>
      </c>
      <c r="L2796" s="4">
        <f>VLOOKUP(B2796,fuelregion!$C$5:$D$3233,2,FALSE)</f>
        <v>100001000</v>
      </c>
      <c r="M2796" s="4">
        <f>VLOOKUP(B2796,fuelregion!$H$5:$I$3113,2,FALSE)</f>
        <v>100001000</v>
      </c>
      <c r="N2796" s="4">
        <f>VLOOKUP(B2796,imbin!$B$4:$D$3233,2,FALSE)</f>
        <v>0</v>
      </c>
      <c r="O2796" s="4" t="str">
        <f>VLOOKUP(B2796,imbin!$B$4:$D$3233,3,FALSE)</f>
        <v>Submittal</v>
      </c>
      <c r="P2796" s="4">
        <f>IF(ISNA(VLOOKUP(B2796,rampbin!$B$4:$G$1697,6,FALSE)),2,VLOOKUP(B2796,rampbin!$B$4:$G$1697,6,FALSE))</f>
        <v>2</v>
      </c>
      <c r="Q2796" s="4" t="str">
        <f>IF(ISNA(VLOOKUP(B2796,rampbin!$B$4:$G$1697,5,FALSE)),"MOVES",VLOOKUP(B2796,rampbin!$B$4:$G$1697,5,FALSE))</f>
        <v>MOVES</v>
      </c>
      <c r="R2796" s="4" t="s">
        <v>1880</v>
      </c>
      <c r="S2796" s="6" t="s">
        <v>1851</v>
      </c>
      <c r="T2796" s="4">
        <f>VLOOKUP(B2796,meanLDage!$B$3:$E$3145,4,FALSE)</f>
        <v>5</v>
      </c>
      <c r="U2796" s="32">
        <f>VLOOKUP(B2796,meanLDage!$B$3:$E$3145,2,FALSE)</f>
        <v>13.625102766860156</v>
      </c>
      <c r="V2796" s="4" t="str">
        <f t="shared" si="302"/>
        <v>51_L_100001000_0_4_2</v>
      </c>
      <c r="W2796" s="4">
        <v>51165</v>
      </c>
      <c r="X2796" s="6"/>
      <c r="Y2796" s="8">
        <f t="shared" si="303"/>
        <v>51165</v>
      </c>
      <c r="Z2796" s="6" t="b">
        <f t="shared" si="301"/>
        <v>0</v>
      </c>
      <c r="AA2796" s="6">
        <f t="shared" si="304"/>
        <v>51015</v>
      </c>
      <c r="AB2796" s="4">
        <f t="shared" si="305"/>
        <v>5</v>
      </c>
      <c r="AC2796" s="32">
        <f t="shared" si="306"/>
        <v>13.625102766860156</v>
      </c>
      <c r="AD2796" s="4">
        <f>VLOOKUP($B2796,meanLDage!$Z$3:$AC$3145,4,FALSE)</f>
        <v>4</v>
      </c>
      <c r="AE2796" s="32">
        <f>VLOOKUP($B2796,meanLDage!$Z$3:$AC$3145,2,FALSE)</f>
        <v>12.20057695</v>
      </c>
      <c r="AF2796" s="6">
        <f>VLOOKUP(V2796,'2017 rep county selection'!$A$1:$C$281,3,FALSE)</f>
        <v>51015</v>
      </c>
      <c r="AH2796" s="9">
        <f t="shared" si="307"/>
        <v>51015</v>
      </c>
    </row>
    <row r="2797" spans="1:34" ht="15.75" customHeight="1" x14ac:dyDescent="0.3">
      <c r="A2797" s="4">
        <v>51</v>
      </c>
      <c r="B2797" s="4">
        <v>51019</v>
      </c>
      <c r="C2797" s="6" t="s">
        <v>2301</v>
      </c>
      <c r="D2797" s="6" t="s">
        <v>1373</v>
      </c>
      <c r="E2797" s="4">
        <v>51015</v>
      </c>
      <c r="F2797" s="4">
        <v>51015</v>
      </c>
      <c r="G2797" s="4">
        <v>51015</v>
      </c>
      <c r="H2797" s="37">
        <v>603721056</v>
      </c>
      <c r="I2797" s="37">
        <v>675535967.36473</v>
      </c>
      <c r="J2797" s="37">
        <v>680252245.00161505</v>
      </c>
      <c r="K2797" s="4" t="str">
        <f>VLOOKUP(B2797,altitude!$B$3:$E$3232,4)</f>
        <v>L</v>
      </c>
      <c r="L2797" s="4">
        <f>VLOOKUP(B2797,fuelregion!$C$5:$D$3233,2,FALSE)</f>
        <v>100001000</v>
      </c>
      <c r="M2797" s="4">
        <f>VLOOKUP(B2797,fuelregion!$H$5:$I$3113,2,FALSE)</f>
        <v>100001000</v>
      </c>
      <c r="N2797" s="4">
        <f>VLOOKUP(B2797,imbin!$B$4:$D$3233,2,FALSE)</f>
        <v>0</v>
      </c>
      <c r="O2797" s="4" t="str">
        <f>VLOOKUP(B2797,imbin!$B$4:$D$3233,3,FALSE)</f>
        <v>Submittal</v>
      </c>
      <c r="P2797" s="4">
        <f>IF(ISNA(VLOOKUP(B2797,rampbin!$B$4:$G$1697,6,FALSE)),2,VLOOKUP(B2797,rampbin!$B$4:$G$1697,6,FALSE))</f>
        <v>2</v>
      </c>
      <c r="Q2797" s="4" t="str">
        <f>IF(ISNA(VLOOKUP(B2797,rampbin!$B$4:$G$1697,5,FALSE)),"MOVES",VLOOKUP(B2797,rampbin!$B$4:$G$1697,5,FALSE))</f>
        <v>MOVES</v>
      </c>
      <c r="R2797" s="4" t="s">
        <v>1877</v>
      </c>
      <c r="S2797" s="6" t="s">
        <v>2207</v>
      </c>
      <c r="T2797" s="4">
        <f>VLOOKUP(B2797,meanLDage!$B$3:$E$3145,4,FALSE)</f>
        <v>4</v>
      </c>
      <c r="U2797" s="32">
        <f>VLOOKUP(B2797,meanLDage!$B$3:$E$3145,2,FALSE)</f>
        <v>12.779798650884972</v>
      </c>
      <c r="V2797" s="4" t="str">
        <f t="shared" si="302"/>
        <v>51_L_100001000_0_4_2</v>
      </c>
      <c r="W2797" s="4">
        <v>51003</v>
      </c>
      <c r="X2797" s="6"/>
      <c r="Y2797" s="8">
        <f t="shared" si="303"/>
        <v>51003</v>
      </c>
      <c r="Z2797" s="6" t="b">
        <f t="shared" si="301"/>
        <v>0</v>
      </c>
      <c r="AA2797" s="6">
        <f t="shared" si="304"/>
        <v>51015</v>
      </c>
      <c r="AB2797" s="4">
        <f t="shared" si="305"/>
        <v>4</v>
      </c>
      <c r="AC2797" s="32">
        <f t="shared" si="306"/>
        <v>12.779798650884972</v>
      </c>
      <c r="AD2797" s="4">
        <f>VLOOKUP($B2797,meanLDage!$Z$3:$AC$3145,4,FALSE)</f>
        <v>4</v>
      </c>
      <c r="AE2797" s="32">
        <f>VLOOKUP($B2797,meanLDage!$Z$3:$AC$3145,2,FALSE)</f>
        <v>11.94578671</v>
      </c>
      <c r="AF2797" s="6">
        <f>VLOOKUP(V2797,'2017 rep county selection'!$A$1:$C$281,3,FALSE)</f>
        <v>51015</v>
      </c>
      <c r="AH2797" s="9">
        <f t="shared" si="307"/>
        <v>51015</v>
      </c>
    </row>
    <row r="2798" spans="1:34" ht="15.75" customHeight="1" x14ac:dyDescent="0.3">
      <c r="A2798" s="4">
        <v>51</v>
      </c>
      <c r="B2798" s="4">
        <v>51021</v>
      </c>
      <c r="C2798" s="6" t="s">
        <v>2301</v>
      </c>
      <c r="D2798" s="6" t="s">
        <v>1689</v>
      </c>
      <c r="E2798" s="4">
        <v>51177</v>
      </c>
      <c r="F2798" s="4">
        <v>51015</v>
      </c>
      <c r="G2798" s="4">
        <v>51015</v>
      </c>
      <c r="H2798" s="37">
        <v>256369690</v>
      </c>
      <c r="I2798" s="37">
        <v>251360375.62994099</v>
      </c>
      <c r="J2798" s="37">
        <v>281774280.34356803</v>
      </c>
      <c r="K2798" s="4" t="str">
        <f>VLOOKUP(B2798,altitude!$B$3:$E$3232,4)</f>
        <v>L</v>
      </c>
      <c r="L2798" s="4">
        <f>VLOOKUP(B2798,fuelregion!$C$5:$D$3233,2,FALSE)</f>
        <v>100001000</v>
      </c>
      <c r="M2798" s="4">
        <f>VLOOKUP(B2798,fuelregion!$H$5:$I$3113,2,FALSE)</f>
        <v>100001000</v>
      </c>
      <c r="N2798" s="4">
        <f>VLOOKUP(B2798,imbin!$B$4:$D$3233,2,FALSE)</f>
        <v>0</v>
      </c>
      <c r="O2798" s="4" t="str">
        <f>VLOOKUP(B2798,imbin!$B$4:$D$3233,3,FALSE)</f>
        <v>Submittal</v>
      </c>
      <c r="P2798" s="4">
        <f>IF(ISNA(VLOOKUP(B2798,rampbin!$B$4:$G$1697,6,FALSE)),2,VLOOKUP(B2798,rampbin!$B$4:$G$1697,6,FALSE))</f>
        <v>2</v>
      </c>
      <c r="Q2798" s="4" t="str">
        <f>IF(ISNA(VLOOKUP(B2798,rampbin!$B$4:$G$1697,5,FALSE)),"MOVES",VLOOKUP(B2798,rampbin!$B$4:$G$1697,5,FALSE))</f>
        <v>MOVES</v>
      </c>
      <c r="R2798" s="4" t="s">
        <v>1880</v>
      </c>
      <c r="S2798" s="6" t="s">
        <v>1851</v>
      </c>
      <c r="T2798" s="4">
        <f>VLOOKUP(B2798,meanLDage!$B$3:$E$3145,4,FALSE)</f>
        <v>4</v>
      </c>
      <c r="U2798" s="32">
        <f>VLOOKUP(B2798,meanLDage!$B$3:$E$3145,2,FALSE)</f>
        <v>11.676838950415492</v>
      </c>
      <c r="V2798" s="4" t="str">
        <f t="shared" si="302"/>
        <v>51_L_100001000_0_4_2</v>
      </c>
      <c r="W2798" s="4">
        <v>51003</v>
      </c>
      <c r="X2798" s="6"/>
      <c r="Y2798" s="8">
        <f t="shared" si="303"/>
        <v>51003</v>
      </c>
      <c r="Z2798" s="6" t="b">
        <f t="shared" si="301"/>
        <v>0</v>
      </c>
      <c r="AA2798" s="6">
        <f t="shared" si="304"/>
        <v>51015</v>
      </c>
      <c r="AB2798" s="4">
        <f t="shared" si="305"/>
        <v>4</v>
      </c>
      <c r="AC2798" s="32">
        <f t="shared" si="306"/>
        <v>11.676838950415492</v>
      </c>
      <c r="AD2798" s="4">
        <f>VLOOKUP($B2798,meanLDage!$Z$3:$AC$3145,4,FALSE)</f>
        <v>4</v>
      </c>
      <c r="AE2798" s="32">
        <f>VLOOKUP($B2798,meanLDage!$Z$3:$AC$3145,2,FALSE)</f>
        <v>11.00863051</v>
      </c>
      <c r="AF2798" s="6">
        <f>VLOOKUP(V2798,'2017 rep county selection'!$A$1:$C$281,3,FALSE)</f>
        <v>51015</v>
      </c>
      <c r="AH2798" s="9">
        <f t="shared" si="307"/>
        <v>51015</v>
      </c>
    </row>
    <row r="2799" spans="1:34" ht="15.75" customHeight="1" x14ac:dyDescent="0.3">
      <c r="A2799" s="4">
        <v>51</v>
      </c>
      <c r="B2799" s="4">
        <v>51023</v>
      </c>
      <c r="C2799" s="6" t="s">
        <v>2301</v>
      </c>
      <c r="D2799" s="6" t="s">
        <v>1690</v>
      </c>
      <c r="E2799" s="4">
        <v>51015</v>
      </c>
      <c r="F2799" s="4">
        <v>51015</v>
      </c>
      <c r="G2799" s="4">
        <v>51015</v>
      </c>
      <c r="H2799" s="37">
        <v>696967417</v>
      </c>
      <c r="I2799" s="37">
        <v>646846102.44847596</v>
      </c>
      <c r="J2799" s="37">
        <v>743341635.469172</v>
      </c>
      <c r="K2799" s="4" t="str">
        <f>VLOOKUP(B2799,altitude!$B$3:$E$3232,4)</f>
        <v>L</v>
      </c>
      <c r="L2799" s="4">
        <f>VLOOKUP(B2799,fuelregion!$C$5:$D$3233,2,FALSE)</f>
        <v>100001000</v>
      </c>
      <c r="M2799" s="4">
        <f>VLOOKUP(B2799,fuelregion!$H$5:$I$3113,2,FALSE)</f>
        <v>100001000</v>
      </c>
      <c r="N2799" s="4">
        <f>VLOOKUP(B2799,imbin!$B$4:$D$3233,2,FALSE)</f>
        <v>0</v>
      </c>
      <c r="O2799" s="4" t="str">
        <f>VLOOKUP(B2799,imbin!$B$4:$D$3233,3,FALSE)</f>
        <v>Submittal</v>
      </c>
      <c r="P2799" s="4">
        <f>IF(ISNA(VLOOKUP(B2799,rampbin!$B$4:$G$1697,6,FALSE)),2,VLOOKUP(B2799,rampbin!$B$4:$G$1697,6,FALSE))</f>
        <v>2</v>
      </c>
      <c r="Q2799" s="4" t="str">
        <f>IF(ISNA(VLOOKUP(B2799,rampbin!$B$4:$G$1697,5,FALSE)),"MOVES",VLOOKUP(B2799,rampbin!$B$4:$G$1697,5,FALSE))</f>
        <v>MOVES</v>
      </c>
      <c r="R2799" s="4" t="s">
        <v>1877</v>
      </c>
      <c r="S2799" s="6" t="s">
        <v>2209</v>
      </c>
      <c r="T2799" s="4">
        <f>VLOOKUP(B2799,meanLDage!$B$3:$E$3145,4,FALSE)</f>
        <v>4</v>
      </c>
      <c r="U2799" s="32">
        <f>VLOOKUP(B2799,meanLDage!$B$3:$E$3145,2,FALSE)</f>
        <v>12.563756205031329</v>
      </c>
      <c r="V2799" s="4" t="str">
        <f t="shared" si="302"/>
        <v>51_L_100001000_0_4_2</v>
      </c>
      <c r="W2799" s="4">
        <v>51003</v>
      </c>
      <c r="X2799" s="6"/>
      <c r="Y2799" s="8">
        <f t="shared" si="303"/>
        <v>51003</v>
      </c>
      <c r="Z2799" s="6" t="b">
        <f t="shared" si="301"/>
        <v>0</v>
      </c>
      <c r="AA2799" s="6">
        <f t="shared" si="304"/>
        <v>51015</v>
      </c>
      <c r="AB2799" s="4">
        <f t="shared" si="305"/>
        <v>4</v>
      </c>
      <c r="AC2799" s="32">
        <f t="shared" si="306"/>
        <v>12.563756205031329</v>
      </c>
      <c r="AD2799" s="4">
        <f>VLOOKUP($B2799,meanLDage!$Z$3:$AC$3145,4,FALSE)</f>
        <v>4</v>
      </c>
      <c r="AE2799" s="32">
        <f>VLOOKUP($B2799,meanLDage!$Z$3:$AC$3145,2,FALSE)</f>
        <v>11.72566372</v>
      </c>
      <c r="AF2799" s="6">
        <f>VLOOKUP(V2799,'2017 rep county selection'!$A$1:$C$281,3,FALSE)</f>
        <v>51015</v>
      </c>
      <c r="AH2799" s="9">
        <f t="shared" si="307"/>
        <v>51015</v>
      </c>
    </row>
    <row r="2800" spans="1:34" ht="15.75" customHeight="1" x14ac:dyDescent="0.3">
      <c r="A2800" s="4">
        <v>51</v>
      </c>
      <c r="B2800" s="4">
        <v>51025</v>
      </c>
      <c r="C2800" s="6" t="s">
        <v>2301</v>
      </c>
      <c r="D2800" s="6" t="s">
        <v>1191</v>
      </c>
      <c r="E2800" s="4">
        <v>51163</v>
      </c>
      <c r="F2800" s="4">
        <v>51015</v>
      </c>
      <c r="G2800" s="4">
        <v>51015</v>
      </c>
      <c r="H2800" s="37">
        <v>348633970</v>
      </c>
      <c r="I2800" s="37">
        <v>342953881.751001</v>
      </c>
      <c r="J2800" s="37">
        <v>368271445.37803501</v>
      </c>
      <c r="K2800" s="4" t="str">
        <f>VLOOKUP(B2800,altitude!$B$3:$E$3232,4)</f>
        <v>L</v>
      </c>
      <c r="L2800" s="4">
        <f>VLOOKUP(B2800,fuelregion!$C$5:$D$3233,2,FALSE)</f>
        <v>100001000</v>
      </c>
      <c r="M2800" s="4">
        <f>VLOOKUP(B2800,fuelregion!$H$5:$I$3113,2,FALSE)</f>
        <v>100001000</v>
      </c>
      <c r="N2800" s="4">
        <f>VLOOKUP(B2800,imbin!$B$4:$D$3233,2,FALSE)</f>
        <v>0</v>
      </c>
      <c r="O2800" s="4" t="str">
        <f>VLOOKUP(B2800,imbin!$B$4:$D$3233,3,FALSE)</f>
        <v>Submittal</v>
      </c>
      <c r="P2800" s="4">
        <f>IF(ISNA(VLOOKUP(B2800,rampbin!$B$4:$G$1697,6,FALSE)),2,VLOOKUP(B2800,rampbin!$B$4:$G$1697,6,FALSE))</f>
        <v>2</v>
      </c>
      <c r="Q2800" s="4" t="str">
        <f>IF(ISNA(VLOOKUP(B2800,rampbin!$B$4:$G$1697,5,FALSE)),"MOVES",VLOOKUP(B2800,rampbin!$B$4:$G$1697,5,FALSE))</f>
        <v>MOVES</v>
      </c>
      <c r="R2800" s="4" t="s">
        <v>1880</v>
      </c>
      <c r="S2800" s="6" t="s">
        <v>1851</v>
      </c>
      <c r="T2800" s="4">
        <f>VLOOKUP(B2800,meanLDage!$B$3:$E$3145,4,FALSE)</f>
        <v>5</v>
      </c>
      <c r="U2800" s="32">
        <f>VLOOKUP(B2800,meanLDage!$B$3:$E$3145,2,FALSE)</f>
        <v>13.667867831657745</v>
      </c>
      <c r="V2800" s="4" t="str">
        <f t="shared" si="302"/>
        <v>51_L_100001000_0_4_2</v>
      </c>
      <c r="W2800" s="4">
        <v>51165</v>
      </c>
      <c r="X2800" s="6"/>
      <c r="Y2800" s="8">
        <f t="shared" si="303"/>
        <v>51165</v>
      </c>
      <c r="Z2800" s="6" t="b">
        <f t="shared" si="301"/>
        <v>0</v>
      </c>
      <c r="AA2800" s="6">
        <f t="shared" si="304"/>
        <v>51015</v>
      </c>
      <c r="AB2800" s="4">
        <f t="shared" si="305"/>
        <v>5</v>
      </c>
      <c r="AC2800" s="32">
        <f t="shared" si="306"/>
        <v>13.667867831657745</v>
      </c>
      <c r="AD2800" s="4">
        <f>VLOOKUP($B2800,meanLDage!$Z$3:$AC$3145,4,FALSE)</f>
        <v>4</v>
      </c>
      <c r="AE2800" s="32">
        <f>VLOOKUP($B2800,meanLDage!$Z$3:$AC$3145,2,FALSE)</f>
        <v>12.9165285</v>
      </c>
      <c r="AF2800" s="6">
        <f>VLOOKUP(V2800,'2017 rep county selection'!$A$1:$C$281,3,FALSE)</f>
        <v>51015</v>
      </c>
      <c r="AH2800" s="9">
        <f t="shared" si="307"/>
        <v>51015</v>
      </c>
    </row>
    <row r="2801" spans="1:34" ht="15.75" customHeight="1" x14ac:dyDescent="0.3">
      <c r="A2801" s="4">
        <v>51</v>
      </c>
      <c r="B2801" s="4">
        <v>51027</v>
      </c>
      <c r="C2801" s="6" t="s">
        <v>2301</v>
      </c>
      <c r="D2801" s="6" t="s">
        <v>561</v>
      </c>
      <c r="E2801" s="4">
        <v>51177</v>
      </c>
      <c r="F2801" s="4">
        <v>51015</v>
      </c>
      <c r="G2801" s="4">
        <v>51015</v>
      </c>
      <c r="H2801" s="37">
        <v>231925282</v>
      </c>
      <c r="I2801" s="37">
        <v>223197626.03301299</v>
      </c>
      <c r="J2801" s="37">
        <v>200720052.90163699</v>
      </c>
      <c r="K2801" s="4" t="str">
        <f>VLOOKUP(B2801,altitude!$B$3:$E$3232,4)</f>
        <v>L</v>
      </c>
      <c r="L2801" s="4">
        <f>VLOOKUP(B2801,fuelregion!$C$5:$D$3233,2,FALSE)</f>
        <v>100001000</v>
      </c>
      <c r="M2801" s="4">
        <f>VLOOKUP(B2801,fuelregion!$H$5:$I$3113,2,FALSE)</f>
        <v>100001000</v>
      </c>
      <c r="N2801" s="4">
        <f>VLOOKUP(B2801,imbin!$B$4:$D$3233,2,FALSE)</f>
        <v>0</v>
      </c>
      <c r="O2801" s="4" t="str">
        <f>VLOOKUP(B2801,imbin!$B$4:$D$3233,3,FALSE)</f>
        <v>Submittal</v>
      </c>
      <c r="P2801" s="4">
        <f>IF(ISNA(VLOOKUP(B2801,rampbin!$B$4:$G$1697,6,FALSE)),2,VLOOKUP(B2801,rampbin!$B$4:$G$1697,6,FALSE))</f>
        <v>2</v>
      </c>
      <c r="Q2801" s="4" t="str">
        <f>IF(ISNA(VLOOKUP(B2801,rampbin!$B$4:$G$1697,5,FALSE)),"MOVES",VLOOKUP(B2801,rampbin!$B$4:$G$1697,5,FALSE))</f>
        <v>MOVES</v>
      </c>
      <c r="R2801" s="4" t="s">
        <v>1880</v>
      </c>
      <c r="S2801" s="6" t="s">
        <v>1851</v>
      </c>
      <c r="T2801" s="4">
        <f>VLOOKUP(B2801,meanLDage!$B$3:$E$3145,4,FALSE)</f>
        <v>4</v>
      </c>
      <c r="U2801" s="32">
        <f>VLOOKUP(B2801,meanLDage!$B$3:$E$3145,2,FALSE)</f>
        <v>12.298533898216375</v>
      </c>
      <c r="V2801" s="4" t="str">
        <f t="shared" si="302"/>
        <v>51_L_100001000_0_4_2</v>
      </c>
      <c r="W2801" s="4">
        <v>51003</v>
      </c>
      <c r="X2801" s="6"/>
      <c r="Y2801" s="8">
        <f t="shared" si="303"/>
        <v>51003</v>
      </c>
      <c r="Z2801" s="6" t="b">
        <f t="shared" si="301"/>
        <v>0</v>
      </c>
      <c r="AA2801" s="6">
        <f t="shared" si="304"/>
        <v>51015</v>
      </c>
      <c r="AB2801" s="4">
        <f t="shared" si="305"/>
        <v>4</v>
      </c>
      <c r="AC2801" s="32">
        <f t="shared" si="306"/>
        <v>12.298533898216375</v>
      </c>
      <c r="AD2801" s="4">
        <f>VLOOKUP($B2801,meanLDage!$Z$3:$AC$3145,4,FALSE)</f>
        <v>4</v>
      </c>
      <c r="AE2801" s="32">
        <f>VLOOKUP($B2801,meanLDage!$Z$3:$AC$3145,2,FALSE)</f>
        <v>11.34842815</v>
      </c>
      <c r="AF2801" s="6">
        <f>VLOOKUP(V2801,'2017 rep county selection'!$A$1:$C$281,3,FALSE)</f>
        <v>51015</v>
      </c>
      <c r="AH2801" s="9">
        <f t="shared" si="307"/>
        <v>51015</v>
      </c>
    </row>
    <row r="2802" spans="1:34" ht="15.75" customHeight="1" x14ac:dyDescent="0.3">
      <c r="A2802" s="4">
        <v>51</v>
      </c>
      <c r="B2802" s="4">
        <v>51029</v>
      </c>
      <c r="C2802" s="6" t="s">
        <v>2301</v>
      </c>
      <c r="D2802" s="6" t="s">
        <v>1691</v>
      </c>
      <c r="E2802" s="4">
        <v>51163</v>
      </c>
      <c r="F2802" s="4">
        <v>51015</v>
      </c>
      <c r="G2802" s="4">
        <v>51015</v>
      </c>
      <c r="H2802" s="37">
        <v>154191177</v>
      </c>
      <c r="I2802" s="37">
        <v>159721515.17050701</v>
      </c>
      <c r="J2802" s="37">
        <v>153731240.970094</v>
      </c>
      <c r="K2802" s="4" t="str">
        <f>VLOOKUP(B2802,altitude!$B$3:$E$3232,4)</f>
        <v>L</v>
      </c>
      <c r="L2802" s="4">
        <f>VLOOKUP(B2802,fuelregion!$C$5:$D$3233,2,FALSE)</f>
        <v>100001000</v>
      </c>
      <c r="M2802" s="4">
        <f>VLOOKUP(B2802,fuelregion!$H$5:$I$3113,2,FALSE)</f>
        <v>100001000</v>
      </c>
      <c r="N2802" s="4">
        <f>VLOOKUP(B2802,imbin!$B$4:$D$3233,2,FALSE)</f>
        <v>0</v>
      </c>
      <c r="O2802" s="4" t="str">
        <f>VLOOKUP(B2802,imbin!$B$4:$D$3233,3,FALSE)</f>
        <v>Submittal</v>
      </c>
      <c r="P2802" s="4">
        <f>IF(ISNA(VLOOKUP(B2802,rampbin!$B$4:$G$1697,6,FALSE)),2,VLOOKUP(B2802,rampbin!$B$4:$G$1697,6,FALSE))</f>
        <v>2</v>
      </c>
      <c r="Q2802" s="4" t="str">
        <f>IF(ISNA(VLOOKUP(B2802,rampbin!$B$4:$G$1697,5,FALSE)),"MOVES",VLOOKUP(B2802,rampbin!$B$4:$G$1697,5,FALSE))</f>
        <v>MOVES</v>
      </c>
      <c r="R2802" s="4" t="s">
        <v>1877</v>
      </c>
      <c r="S2802" s="6" t="s">
        <v>2205</v>
      </c>
      <c r="T2802" s="4">
        <f>VLOOKUP(B2802,meanLDage!$B$3:$E$3145,4,FALSE)</f>
        <v>5</v>
      </c>
      <c r="U2802" s="32">
        <f>VLOOKUP(B2802,meanLDage!$B$3:$E$3145,2,FALSE)</f>
        <v>14.082971158767689</v>
      </c>
      <c r="V2802" s="4" t="str">
        <f t="shared" si="302"/>
        <v>51_L_100001000_0_5_2</v>
      </c>
      <c r="W2802" s="4">
        <v>51165</v>
      </c>
      <c r="X2802" s="6"/>
      <c r="Y2802" s="8">
        <f t="shared" si="303"/>
        <v>51165</v>
      </c>
      <c r="Z2802" s="6" t="b">
        <f t="shared" si="301"/>
        <v>0</v>
      </c>
      <c r="AA2802" s="6">
        <f t="shared" si="304"/>
        <v>51015</v>
      </c>
      <c r="AB2802" s="4">
        <f t="shared" si="305"/>
        <v>5</v>
      </c>
      <c r="AC2802" s="32">
        <f t="shared" si="306"/>
        <v>14.082971158767689</v>
      </c>
      <c r="AD2802" s="4">
        <f>VLOOKUP($B2802,meanLDage!$Z$3:$AC$3145,4,FALSE)</f>
        <v>5</v>
      </c>
      <c r="AE2802" s="32">
        <f>VLOOKUP($B2802,meanLDage!$Z$3:$AC$3145,2,FALSE)</f>
        <v>13.317609239999999</v>
      </c>
      <c r="AF2802" s="6">
        <f>VLOOKUP(V2802,'2017 rep county selection'!$A$1:$C$281,3,FALSE)</f>
        <v>51089</v>
      </c>
      <c r="AH2802" s="9">
        <f t="shared" si="307"/>
        <v>51089</v>
      </c>
    </row>
    <row r="2803" spans="1:34" ht="15.75" customHeight="1" x14ac:dyDescent="0.3">
      <c r="A2803" s="4">
        <v>51</v>
      </c>
      <c r="B2803" s="4">
        <v>51031</v>
      </c>
      <c r="C2803" s="6" t="s">
        <v>2301</v>
      </c>
      <c r="D2803" s="6" t="s">
        <v>679</v>
      </c>
      <c r="E2803" s="4">
        <v>51015</v>
      </c>
      <c r="F2803" s="4">
        <v>51015</v>
      </c>
      <c r="G2803" s="4">
        <v>51015</v>
      </c>
      <c r="H2803" s="37">
        <v>592548945</v>
      </c>
      <c r="I2803" s="37">
        <v>606077386.34397197</v>
      </c>
      <c r="J2803" s="37">
        <v>612088543.91644394</v>
      </c>
      <c r="K2803" s="4" t="str">
        <f>VLOOKUP(B2803,altitude!$B$3:$E$3232,4)</f>
        <v>L</v>
      </c>
      <c r="L2803" s="4">
        <f>VLOOKUP(B2803,fuelregion!$C$5:$D$3233,2,FALSE)</f>
        <v>100001000</v>
      </c>
      <c r="M2803" s="4">
        <f>VLOOKUP(B2803,fuelregion!$H$5:$I$3113,2,FALSE)</f>
        <v>100001000</v>
      </c>
      <c r="N2803" s="4">
        <f>VLOOKUP(B2803,imbin!$B$4:$D$3233,2,FALSE)</f>
        <v>0</v>
      </c>
      <c r="O2803" s="4" t="str">
        <f>VLOOKUP(B2803,imbin!$B$4:$D$3233,3,FALSE)</f>
        <v>Submittal</v>
      </c>
      <c r="P2803" s="4">
        <f>IF(ISNA(VLOOKUP(B2803,rampbin!$B$4:$G$1697,6,FALSE)),2,VLOOKUP(B2803,rampbin!$B$4:$G$1697,6,FALSE))</f>
        <v>2</v>
      </c>
      <c r="Q2803" s="4" t="str">
        <f>IF(ISNA(VLOOKUP(B2803,rampbin!$B$4:$G$1697,5,FALSE)),"MOVES",VLOOKUP(B2803,rampbin!$B$4:$G$1697,5,FALSE))</f>
        <v>MOVES</v>
      </c>
      <c r="R2803" s="4" t="s">
        <v>1877</v>
      </c>
      <c r="S2803" s="6" t="s">
        <v>2207</v>
      </c>
      <c r="T2803" s="4">
        <f>VLOOKUP(B2803,meanLDage!$B$3:$E$3145,4,FALSE)</f>
        <v>5</v>
      </c>
      <c r="U2803" s="32">
        <f>VLOOKUP(B2803,meanLDage!$B$3:$E$3145,2,FALSE)</f>
        <v>13.314935804390041</v>
      </c>
      <c r="V2803" s="4" t="str">
        <f t="shared" si="302"/>
        <v>51_L_100001000_0_4_2</v>
      </c>
      <c r="W2803" s="4">
        <v>51165</v>
      </c>
      <c r="X2803" s="6"/>
      <c r="Y2803" s="8">
        <f t="shared" si="303"/>
        <v>51165</v>
      </c>
      <c r="Z2803" s="6" t="b">
        <f t="shared" si="301"/>
        <v>0</v>
      </c>
      <c r="AA2803" s="6">
        <f t="shared" si="304"/>
        <v>51015</v>
      </c>
      <c r="AB2803" s="4">
        <f t="shared" si="305"/>
        <v>5</v>
      </c>
      <c r="AC2803" s="32">
        <f t="shared" si="306"/>
        <v>13.314935804390041</v>
      </c>
      <c r="AD2803" s="4">
        <f>VLOOKUP($B2803,meanLDage!$Z$3:$AC$3145,4,FALSE)</f>
        <v>4</v>
      </c>
      <c r="AE2803" s="32">
        <f>VLOOKUP($B2803,meanLDage!$Z$3:$AC$3145,2,FALSE)</f>
        <v>12.30403519</v>
      </c>
      <c r="AF2803" s="6">
        <f>VLOOKUP(V2803,'2017 rep county selection'!$A$1:$C$281,3,FALSE)</f>
        <v>51015</v>
      </c>
      <c r="AH2803" s="9">
        <f t="shared" si="307"/>
        <v>51015</v>
      </c>
    </row>
    <row r="2804" spans="1:34" ht="15.75" customHeight="1" x14ac:dyDescent="0.3">
      <c r="A2804" s="4">
        <v>51</v>
      </c>
      <c r="B2804" s="4">
        <v>51033</v>
      </c>
      <c r="C2804" s="6" t="s">
        <v>2301</v>
      </c>
      <c r="D2804" s="6" t="s">
        <v>800</v>
      </c>
      <c r="E2804" s="4">
        <v>51015</v>
      </c>
      <c r="F2804" s="4">
        <v>51015</v>
      </c>
      <c r="G2804" s="4">
        <v>51015</v>
      </c>
      <c r="H2804" s="37">
        <v>834607464</v>
      </c>
      <c r="I2804" s="37">
        <v>965006243.00075603</v>
      </c>
      <c r="J2804" s="37">
        <v>1019539408.80079</v>
      </c>
      <c r="K2804" s="4" t="str">
        <f>VLOOKUP(B2804,altitude!$B$3:$E$3232,4)</f>
        <v>L</v>
      </c>
      <c r="L2804" s="4">
        <f>VLOOKUP(B2804,fuelregion!$C$5:$D$3233,2,FALSE)</f>
        <v>100001000</v>
      </c>
      <c r="M2804" s="4">
        <f>VLOOKUP(B2804,fuelregion!$H$5:$I$3113,2,FALSE)</f>
        <v>100001000</v>
      </c>
      <c r="N2804" s="4">
        <f>VLOOKUP(B2804,imbin!$B$4:$D$3233,2,FALSE)</f>
        <v>0</v>
      </c>
      <c r="O2804" s="4" t="str">
        <f>VLOOKUP(B2804,imbin!$B$4:$D$3233,3,FALSE)</f>
        <v>Submittal</v>
      </c>
      <c r="P2804" s="4">
        <f>IF(ISNA(VLOOKUP(B2804,rampbin!$B$4:$G$1697,6,FALSE)),2,VLOOKUP(B2804,rampbin!$B$4:$G$1697,6,FALSE))</f>
        <v>2</v>
      </c>
      <c r="Q2804" s="4" t="str">
        <f>IF(ISNA(VLOOKUP(B2804,rampbin!$B$4:$G$1697,5,FALSE)),"MOVES",VLOOKUP(B2804,rampbin!$B$4:$G$1697,5,FALSE))</f>
        <v>MOVES</v>
      </c>
      <c r="R2804" s="4" t="s">
        <v>1877</v>
      </c>
      <c r="S2804" s="6" t="s">
        <v>2206</v>
      </c>
      <c r="T2804" s="4">
        <f>VLOOKUP(B2804,meanLDage!$B$3:$E$3145,4,FALSE)</f>
        <v>4</v>
      </c>
      <c r="U2804" s="32">
        <f>VLOOKUP(B2804,meanLDage!$B$3:$E$3145,2,FALSE)</f>
        <v>12.184163610539747</v>
      </c>
      <c r="V2804" s="4" t="str">
        <f t="shared" si="302"/>
        <v>51_L_100001000_0_4_2</v>
      </c>
      <c r="W2804" s="4">
        <v>51003</v>
      </c>
      <c r="X2804" s="6"/>
      <c r="Y2804" s="8">
        <f t="shared" si="303"/>
        <v>51003</v>
      </c>
      <c r="Z2804" s="6" t="b">
        <f t="shared" si="301"/>
        <v>0</v>
      </c>
      <c r="AA2804" s="6">
        <f t="shared" si="304"/>
        <v>51015</v>
      </c>
      <c r="AB2804" s="4">
        <f t="shared" si="305"/>
        <v>4</v>
      </c>
      <c r="AC2804" s="32">
        <f t="shared" si="306"/>
        <v>12.184163610539747</v>
      </c>
      <c r="AD2804" s="4">
        <f>VLOOKUP($B2804,meanLDage!$Z$3:$AC$3145,4,FALSE)</f>
        <v>4</v>
      </c>
      <c r="AE2804" s="32">
        <f>VLOOKUP($B2804,meanLDage!$Z$3:$AC$3145,2,FALSE)</f>
        <v>11.38583086</v>
      </c>
      <c r="AF2804" s="6">
        <f>VLOOKUP(V2804,'2017 rep county selection'!$A$1:$C$281,3,FALSE)</f>
        <v>51015</v>
      </c>
      <c r="AH2804" s="9">
        <f t="shared" si="307"/>
        <v>51015</v>
      </c>
    </row>
    <row r="2805" spans="1:34" ht="15.75" customHeight="1" x14ac:dyDescent="0.3">
      <c r="A2805" s="4">
        <v>51</v>
      </c>
      <c r="B2805" s="4">
        <v>51035</v>
      </c>
      <c r="C2805" s="6" t="s">
        <v>2301</v>
      </c>
      <c r="D2805" s="6" t="s">
        <v>95</v>
      </c>
      <c r="E2805" s="4">
        <v>51163</v>
      </c>
      <c r="F2805" s="4">
        <v>51015</v>
      </c>
      <c r="G2805" s="4">
        <v>51015</v>
      </c>
      <c r="H2805" s="37">
        <v>548747938</v>
      </c>
      <c r="I2805" s="37">
        <v>531512563.42493701</v>
      </c>
      <c r="J2805" s="37">
        <v>589447717.85266697</v>
      </c>
      <c r="K2805" s="4" t="str">
        <f>VLOOKUP(B2805,altitude!$B$3:$E$3232,4)</f>
        <v>L</v>
      </c>
      <c r="L2805" s="4">
        <f>VLOOKUP(B2805,fuelregion!$C$5:$D$3233,2,FALSE)</f>
        <v>100001000</v>
      </c>
      <c r="M2805" s="4">
        <f>VLOOKUP(B2805,fuelregion!$H$5:$I$3113,2,FALSE)</f>
        <v>100001000</v>
      </c>
      <c r="N2805" s="4">
        <f>VLOOKUP(B2805,imbin!$B$4:$D$3233,2,FALSE)</f>
        <v>0</v>
      </c>
      <c r="O2805" s="4" t="str">
        <f>VLOOKUP(B2805,imbin!$B$4:$D$3233,3,FALSE)</f>
        <v>Submittal</v>
      </c>
      <c r="P2805" s="4">
        <f>IF(ISNA(VLOOKUP(B2805,rampbin!$B$4:$G$1697,6,FALSE)),2,VLOOKUP(B2805,rampbin!$B$4:$G$1697,6,FALSE))</f>
        <v>2</v>
      </c>
      <c r="Q2805" s="4" t="str">
        <f>IF(ISNA(VLOOKUP(B2805,rampbin!$B$4:$G$1697,5,FALSE)),"MOVES",VLOOKUP(B2805,rampbin!$B$4:$G$1697,5,FALSE))</f>
        <v>MOVES</v>
      </c>
      <c r="R2805" s="4" t="s">
        <v>1880</v>
      </c>
      <c r="S2805" s="6" t="s">
        <v>1851</v>
      </c>
      <c r="T2805" s="4">
        <f>VLOOKUP(B2805,meanLDage!$B$3:$E$3145,4,FALSE)</f>
        <v>5</v>
      </c>
      <c r="U2805" s="32">
        <f>VLOOKUP(B2805,meanLDage!$B$3:$E$3145,2,FALSE)</f>
        <v>13.702499309591886</v>
      </c>
      <c r="V2805" s="4" t="str">
        <f t="shared" si="302"/>
        <v>51_L_100001000_0_4_2</v>
      </c>
      <c r="W2805" s="4">
        <v>51165</v>
      </c>
      <c r="X2805" s="6"/>
      <c r="Y2805" s="8">
        <f t="shared" si="303"/>
        <v>51165</v>
      </c>
      <c r="Z2805" s="6" t="b">
        <f t="shared" si="301"/>
        <v>0</v>
      </c>
      <c r="AA2805" s="6">
        <f t="shared" si="304"/>
        <v>51015</v>
      </c>
      <c r="AB2805" s="4">
        <f t="shared" si="305"/>
        <v>5</v>
      </c>
      <c r="AC2805" s="32">
        <f t="shared" si="306"/>
        <v>13.702499309591886</v>
      </c>
      <c r="AD2805" s="4">
        <f>VLOOKUP($B2805,meanLDage!$Z$3:$AC$3145,4,FALSE)</f>
        <v>4</v>
      </c>
      <c r="AE2805" s="32">
        <f>VLOOKUP($B2805,meanLDage!$Z$3:$AC$3145,2,FALSE)</f>
        <v>12.813137510000001</v>
      </c>
      <c r="AF2805" s="6">
        <f>VLOOKUP(V2805,'2017 rep county selection'!$A$1:$C$281,3,FALSE)</f>
        <v>51015</v>
      </c>
      <c r="AH2805" s="9">
        <f t="shared" si="307"/>
        <v>51015</v>
      </c>
    </row>
    <row r="2806" spans="1:34" ht="15.75" customHeight="1" x14ac:dyDescent="0.3">
      <c r="A2806" s="4">
        <v>51</v>
      </c>
      <c r="B2806" s="4">
        <v>51036</v>
      </c>
      <c r="C2806" s="6" t="s">
        <v>2301</v>
      </c>
      <c r="D2806" s="6" t="s">
        <v>1692</v>
      </c>
      <c r="E2806" s="4">
        <v>51036</v>
      </c>
      <c r="F2806" s="4">
        <v>51087</v>
      </c>
      <c r="G2806" s="4">
        <v>51710</v>
      </c>
      <c r="H2806" s="37">
        <v>92732040</v>
      </c>
      <c r="I2806" s="37">
        <v>83522970.473089397</v>
      </c>
      <c r="J2806" s="37">
        <v>63064433.188462801</v>
      </c>
      <c r="K2806" s="4" t="str">
        <f>VLOOKUP(B2806,altitude!$B$3:$E$3232,4)</f>
        <v>L</v>
      </c>
      <c r="L2806" s="4">
        <f>VLOOKUP(B2806,fuelregion!$C$5:$D$3233,2,FALSE)</f>
        <v>1270011000</v>
      </c>
      <c r="M2806" s="4">
        <f>VLOOKUP(B2806,fuelregion!$H$5:$I$3113,2,FALSE)</f>
        <v>1270011000</v>
      </c>
      <c r="N2806" s="4">
        <f>VLOOKUP(B2806,imbin!$B$4:$D$3233,2,FALSE)</f>
        <v>0</v>
      </c>
      <c r="O2806" s="4" t="str">
        <f>VLOOKUP(B2806,imbin!$B$4:$D$3233,3,FALSE)</f>
        <v>Submittal</v>
      </c>
      <c r="P2806" s="4">
        <f>IF(ISNA(VLOOKUP(B2806,rampbin!$B$4:$G$1697,6,FALSE)),2,VLOOKUP(B2806,rampbin!$B$4:$G$1697,6,FALSE))</f>
        <v>2</v>
      </c>
      <c r="Q2806" s="4" t="str">
        <f>IF(ISNA(VLOOKUP(B2806,rampbin!$B$4:$G$1697,5,FALSE)),"MOVES",VLOOKUP(B2806,rampbin!$B$4:$G$1697,5,FALSE))</f>
        <v>MOVES</v>
      </c>
      <c r="R2806" s="4" t="s">
        <v>1877</v>
      </c>
      <c r="S2806" s="6" t="s">
        <v>2206</v>
      </c>
      <c r="T2806" s="4">
        <f>VLOOKUP(B2806,meanLDage!$B$3:$E$3145,4,FALSE)</f>
        <v>5</v>
      </c>
      <c r="U2806" s="32">
        <f>VLOOKUP(B2806,meanLDage!$B$3:$E$3145,2,FALSE)</f>
        <v>14.429214224213686</v>
      </c>
      <c r="V2806" s="4" t="str">
        <f t="shared" si="302"/>
        <v>51_L_1270011000_0_5_2</v>
      </c>
      <c r="W2806" s="4">
        <v>51036</v>
      </c>
      <c r="X2806" s="6"/>
      <c r="Y2806" s="8">
        <f t="shared" si="303"/>
        <v>51036</v>
      </c>
      <c r="Z2806" s="6" t="b">
        <f t="shared" si="301"/>
        <v>0</v>
      </c>
      <c r="AA2806" s="6">
        <f t="shared" si="304"/>
        <v>51710</v>
      </c>
      <c r="AB2806" s="4">
        <f t="shared" si="305"/>
        <v>5</v>
      </c>
      <c r="AC2806" s="32">
        <f t="shared" si="306"/>
        <v>14.429214224213686</v>
      </c>
      <c r="AD2806" s="4">
        <f>VLOOKUP($B2806,meanLDage!$Z$3:$AC$3145,4,FALSE)</f>
        <v>5</v>
      </c>
      <c r="AE2806" s="32">
        <f>VLOOKUP($B2806,meanLDage!$Z$3:$AC$3145,2,FALSE)</f>
        <v>13.338953180000001</v>
      </c>
      <c r="AF2806" s="6">
        <f>VLOOKUP(V2806,'2017 rep county selection'!$A$1:$C$281,3,FALSE)</f>
        <v>51036</v>
      </c>
      <c r="AH2806" s="9">
        <f t="shared" si="307"/>
        <v>51036</v>
      </c>
    </row>
    <row r="2807" spans="1:34" ht="15.75" customHeight="1" x14ac:dyDescent="0.3">
      <c r="A2807" s="4">
        <v>51</v>
      </c>
      <c r="B2807" s="4">
        <v>51037</v>
      </c>
      <c r="C2807" s="6" t="s">
        <v>2301</v>
      </c>
      <c r="D2807" s="6" t="s">
        <v>275</v>
      </c>
      <c r="E2807" s="4">
        <v>51163</v>
      </c>
      <c r="F2807" s="4">
        <v>51083</v>
      </c>
      <c r="G2807" s="4">
        <v>51083</v>
      </c>
      <c r="H2807" s="37">
        <v>132565693</v>
      </c>
      <c r="I2807" s="37">
        <v>134601018.583803</v>
      </c>
      <c r="J2807" s="37">
        <v>133574201.687509</v>
      </c>
      <c r="K2807" s="4" t="str">
        <f>VLOOKUP(B2807,altitude!$B$3:$E$3232,4)</f>
        <v>L</v>
      </c>
      <c r="L2807" s="4">
        <f>VLOOKUP(B2807,fuelregion!$C$5:$D$3233,2,FALSE)</f>
        <v>100001000</v>
      </c>
      <c r="M2807" s="4">
        <f>VLOOKUP(B2807,fuelregion!$H$5:$I$3113,2,FALSE)</f>
        <v>100001000</v>
      </c>
      <c r="N2807" s="4">
        <f>VLOOKUP(B2807,imbin!$B$4:$D$3233,2,FALSE)</f>
        <v>0</v>
      </c>
      <c r="O2807" s="4" t="str">
        <f>VLOOKUP(B2807,imbin!$B$4:$D$3233,3,FALSE)</f>
        <v>Submittal</v>
      </c>
      <c r="P2807" s="4">
        <f>IF(ISNA(VLOOKUP(B2807,rampbin!$B$4:$G$1697,6,FALSE)),2,VLOOKUP(B2807,rampbin!$B$4:$G$1697,6,FALSE))</f>
        <v>2</v>
      </c>
      <c r="Q2807" s="4" t="str">
        <f>IF(ISNA(VLOOKUP(B2807,rampbin!$B$4:$G$1697,5,FALSE)),"MOVES",VLOOKUP(B2807,rampbin!$B$4:$G$1697,5,FALSE))</f>
        <v>MOVES</v>
      </c>
      <c r="R2807" s="4" t="s">
        <v>1880</v>
      </c>
      <c r="S2807" s="6" t="s">
        <v>1851</v>
      </c>
      <c r="T2807" s="4">
        <f>VLOOKUP(B2807,meanLDage!$B$3:$E$3145,4,FALSE)</f>
        <v>5</v>
      </c>
      <c r="U2807" s="32">
        <f>VLOOKUP(B2807,meanLDage!$B$3:$E$3145,2,FALSE)</f>
        <v>14.111554778162203</v>
      </c>
      <c r="V2807" s="4" t="str">
        <f t="shared" si="302"/>
        <v>51_L_100001000_0_5_2</v>
      </c>
      <c r="W2807" s="4">
        <v>51165</v>
      </c>
      <c r="X2807" s="6"/>
      <c r="Y2807" s="8">
        <f t="shared" si="303"/>
        <v>51165</v>
      </c>
      <c r="Z2807" s="6" t="b">
        <f t="shared" si="301"/>
        <v>0</v>
      </c>
      <c r="AA2807" s="6">
        <f t="shared" si="304"/>
        <v>51083</v>
      </c>
      <c r="AB2807" s="4">
        <f t="shared" si="305"/>
        <v>5</v>
      </c>
      <c r="AC2807" s="32">
        <f t="shared" si="306"/>
        <v>14.111554778162203</v>
      </c>
      <c r="AD2807" s="4">
        <f>VLOOKUP($B2807,meanLDage!$Z$3:$AC$3145,4,FALSE)</f>
        <v>5</v>
      </c>
      <c r="AE2807" s="32">
        <f>VLOOKUP($B2807,meanLDage!$Z$3:$AC$3145,2,FALSE)</f>
        <v>13.26026955</v>
      </c>
      <c r="AF2807" s="6">
        <f>VLOOKUP(V2807,'2017 rep county selection'!$A$1:$C$281,3,FALSE)</f>
        <v>51089</v>
      </c>
      <c r="AH2807" s="9">
        <f t="shared" si="307"/>
        <v>51089</v>
      </c>
    </row>
    <row r="2808" spans="1:34" ht="15.75" customHeight="1" x14ac:dyDescent="0.3">
      <c r="A2808" s="4">
        <v>51</v>
      </c>
      <c r="B2808" s="4">
        <v>51041</v>
      </c>
      <c r="C2808" s="6" t="s">
        <v>2301</v>
      </c>
      <c r="D2808" s="6" t="s">
        <v>1413</v>
      </c>
      <c r="E2808" s="4">
        <v>51041</v>
      </c>
      <c r="F2808" s="4">
        <v>51087</v>
      </c>
      <c r="G2808" s="4">
        <v>51041</v>
      </c>
      <c r="H2808" s="37">
        <v>3354504039</v>
      </c>
      <c r="I2808" s="37">
        <v>3238077004.4249501</v>
      </c>
      <c r="J2808" s="37">
        <v>3238062729.4112601</v>
      </c>
      <c r="K2808" s="4" t="str">
        <f>VLOOKUP(B2808,altitude!$B$3:$E$3232,4)</f>
        <v>L</v>
      </c>
      <c r="L2808" s="4">
        <f>VLOOKUP(B2808,fuelregion!$C$5:$D$3233,2,FALSE)</f>
        <v>1270011000</v>
      </c>
      <c r="M2808" s="4">
        <f>VLOOKUP(B2808,fuelregion!$H$5:$I$3113,2,FALSE)</f>
        <v>1270011000</v>
      </c>
      <c r="N2808" s="4">
        <f>VLOOKUP(B2808,imbin!$B$4:$D$3233,2,FALSE)</f>
        <v>0</v>
      </c>
      <c r="O2808" s="4" t="str">
        <f>VLOOKUP(B2808,imbin!$B$4:$D$3233,3,FALSE)</f>
        <v>Submittal</v>
      </c>
      <c r="P2808" s="4">
        <f>IF(ISNA(VLOOKUP(B2808,rampbin!$B$4:$G$1697,6,FALSE)),2,VLOOKUP(B2808,rampbin!$B$4:$G$1697,6,FALSE))</f>
        <v>2</v>
      </c>
      <c r="Q2808" s="4" t="str">
        <f>IF(ISNA(VLOOKUP(B2808,rampbin!$B$4:$G$1697,5,FALSE)),"MOVES",VLOOKUP(B2808,rampbin!$B$4:$G$1697,5,FALSE))</f>
        <v>MOVES</v>
      </c>
      <c r="R2808" s="4" t="s">
        <v>1877</v>
      </c>
      <c r="S2808" s="6" t="s">
        <v>2206</v>
      </c>
      <c r="T2808" s="4">
        <f>VLOOKUP(B2808,meanLDage!$B$3:$E$3145,4,FALSE)</f>
        <v>3</v>
      </c>
      <c r="U2808" s="32">
        <f>VLOOKUP(B2808,meanLDage!$B$3:$E$3145,2,FALSE)</f>
        <v>10.568364844611059</v>
      </c>
      <c r="V2808" s="4" t="str">
        <f t="shared" si="302"/>
        <v>51_L_1270011000_0_3_2</v>
      </c>
      <c r="W2808" s="4">
        <v>51087</v>
      </c>
      <c r="X2808" s="6"/>
      <c r="Y2808" s="8">
        <f t="shared" si="303"/>
        <v>51087</v>
      </c>
      <c r="Z2808" s="6" t="b">
        <f t="shared" si="301"/>
        <v>0</v>
      </c>
      <c r="AA2808" s="6">
        <f t="shared" si="304"/>
        <v>51041</v>
      </c>
      <c r="AB2808" s="4">
        <f t="shared" si="305"/>
        <v>3</v>
      </c>
      <c r="AC2808" s="32">
        <f t="shared" si="306"/>
        <v>10.568364844611059</v>
      </c>
      <c r="AD2808" s="4">
        <f>VLOOKUP($B2808,meanLDage!$Z$3:$AC$3145,4,FALSE)</f>
        <v>3</v>
      </c>
      <c r="AE2808" s="32">
        <f>VLOOKUP($B2808,meanLDage!$Z$3:$AC$3145,2,FALSE)</f>
        <v>9.6882091930000005</v>
      </c>
      <c r="AF2808" s="6">
        <f>VLOOKUP(V2808,'2017 rep county selection'!$A$1:$C$281,3,FALSE)</f>
        <v>51087</v>
      </c>
      <c r="AH2808" s="9">
        <f t="shared" si="307"/>
        <v>51087</v>
      </c>
    </row>
    <row r="2809" spans="1:34" ht="15.75" customHeight="1" x14ac:dyDescent="0.3">
      <c r="A2809" s="4">
        <v>51</v>
      </c>
      <c r="B2809" s="4">
        <v>51043</v>
      </c>
      <c r="C2809" s="6" t="s">
        <v>2301</v>
      </c>
      <c r="D2809" s="6" t="s">
        <v>19</v>
      </c>
      <c r="E2809" s="4">
        <v>51177</v>
      </c>
      <c r="F2809" s="4">
        <v>51015</v>
      </c>
      <c r="G2809" s="4">
        <v>51015</v>
      </c>
      <c r="H2809" s="37">
        <v>275483639</v>
      </c>
      <c r="I2809" s="37">
        <v>297953285.94701397</v>
      </c>
      <c r="J2809" s="37">
        <v>291233982.26862901</v>
      </c>
      <c r="K2809" s="4" t="str">
        <f>VLOOKUP(B2809,altitude!$B$3:$E$3232,4)</f>
        <v>L</v>
      </c>
      <c r="L2809" s="4">
        <f>VLOOKUP(B2809,fuelregion!$C$5:$D$3233,2,FALSE)</f>
        <v>100001000</v>
      </c>
      <c r="M2809" s="4">
        <f>VLOOKUP(B2809,fuelregion!$H$5:$I$3113,2,FALSE)</f>
        <v>100001000</v>
      </c>
      <c r="N2809" s="4">
        <f>VLOOKUP(B2809,imbin!$B$4:$D$3233,2,FALSE)</f>
        <v>0</v>
      </c>
      <c r="O2809" s="4" t="str">
        <f>VLOOKUP(B2809,imbin!$B$4:$D$3233,3,FALSE)</f>
        <v>Submittal</v>
      </c>
      <c r="P2809" s="4">
        <f>IF(ISNA(VLOOKUP(B2809,rampbin!$B$4:$G$1697,6,FALSE)),2,VLOOKUP(B2809,rampbin!$B$4:$G$1697,6,FALSE))</f>
        <v>2</v>
      </c>
      <c r="Q2809" s="4" t="str">
        <f>IF(ISNA(VLOOKUP(B2809,rampbin!$B$4:$G$1697,5,FALSE)),"MOVES",VLOOKUP(B2809,rampbin!$B$4:$G$1697,5,FALSE))</f>
        <v>MOVES</v>
      </c>
      <c r="R2809" s="4" t="s">
        <v>1877</v>
      </c>
      <c r="S2809" s="6" t="s">
        <v>1946</v>
      </c>
      <c r="T2809" s="4">
        <f>VLOOKUP(B2809,meanLDage!$B$3:$E$3145,4,FALSE)</f>
        <v>4</v>
      </c>
      <c r="U2809" s="32">
        <f>VLOOKUP(B2809,meanLDage!$B$3:$E$3145,2,FALSE)</f>
        <v>11.791284971726196</v>
      </c>
      <c r="V2809" s="4" t="str">
        <f t="shared" si="302"/>
        <v>51_L_100001000_0_4_2</v>
      </c>
      <c r="W2809" s="4">
        <v>51003</v>
      </c>
      <c r="X2809" s="6"/>
      <c r="Y2809" s="8">
        <f t="shared" si="303"/>
        <v>51003</v>
      </c>
      <c r="Z2809" s="6" t="b">
        <f t="shared" si="301"/>
        <v>0</v>
      </c>
      <c r="AA2809" s="6">
        <f t="shared" si="304"/>
        <v>51015</v>
      </c>
      <c r="AB2809" s="4">
        <f t="shared" si="305"/>
        <v>4</v>
      </c>
      <c r="AC2809" s="32">
        <f t="shared" si="306"/>
        <v>11.791284971726196</v>
      </c>
      <c r="AD2809" s="4">
        <f>VLOOKUP($B2809,meanLDage!$Z$3:$AC$3145,4,FALSE)</f>
        <v>4</v>
      </c>
      <c r="AE2809" s="32">
        <f>VLOOKUP($B2809,meanLDage!$Z$3:$AC$3145,2,FALSE)</f>
        <v>11.16127683</v>
      </c>
      <c r="AF2809" s="6">
        <f>VLOOKUP(V2809,'2017 rep county selection'!$A$1:$C$281,3,FALSE)</f>
        <v>51015</v>
      </c>
      <c r="AH2809" s="9">
        <f t="shared" si="307"/>
        <v>51015</v>
      </c>
    </row>
    <row r="2810" spans="1:34" ht="15.75" customHeight="1" x14ac:dyDescent="0.3">
      <c r="A2810" s="4">
        <v>51</v>
      </c>
      <c r="B2810" s="4">
        <v>51045</v>
      </c>
      <c r="C2810" s="6" t="s">
        <v>2301</v>
      </c>
      <c r="D2810" s="6" t="s">
        <v>1322</v>
      </c>
      <c r="E2810" s="4">
        <v>51163</v>
      </c>
      <c r="F2810" s="4">
        <v>51083</v>
      </c>
      <c r="G2810" s="4">
        <v>51083</v>
      </c>
      <c r="H2810" s="37">
        <v>37605907</v>
      </c>
      <c r="I2810" s="37">
        <v>36938240.875784002</v>
      </c>
      <c r="J2810" s="37">
        <v>36163238.282605402</v>
      </c>
      <c r="K2810" s="4" t="str">
        <f>VLOOKUP(B2810,altitude!$B$3:$E$3232,4)</f>
        <v>L</v>
      </c>
      <c r="L2810" s="4">
        <f>VLOOKUP(B2810,fuelregion!$C$5:$D$3233,2,FALSE)</f>
        <v>100001000</v>
      </c>
      <c r="M2810" s="4">
        <f>VLOOKUP(B2810,fuelregion!$H$5:$I$3113,2,FALSE)</f>
        <v>100001000</v>
      </c>
      <c r="N2810" s="4">
        <f>VLOOKUP(B2810,imbin!$B$4:$D$3233,2,FALSE)</f>
        <v>0</v>
      </c>
      <c r="O2810" s="4" t="str">
        <f>VLOOKUP(B2810,imbin!$B$4:$D$3233,3,FALSE)</f>
        <v>Submittal</v>
      </c>
      <c r="P2810" s="4">
        <f>IF(ISNA(VLOOKUP(B2810,rampbin!$B$4:$G$1697,6,FALSE)),2,VLOOKUP(B2810,rampbin!$B$4:$G$1697,6,FALSE))</f>
        <v>2</v>
      </c>
      <c r="Q2810" s="4" t="str">
        <f>IF(ISNA(VLOOKUP(B2810,rampbin!$B$4:$G$1697,5,FALSE)),"MOVES",VLOOKUP(B2810,rampbin!$B$4:$G$1697,5,FALSE))</f>
        <v>MOVES</v>
      </c>
      <c r="R2810" s="4" t="s">
        <v>1877</v>
      </c>
      <c r="S2810" s="6" t="s">
        <v>2209</v>
      </c>
      <c r="T2810" s="4">
        <f>VLOOKUP(B2810,meanLDage!$B$3:$E$3145,4,FALSE)</f>
        <v>5</v>
      </c>
      <c r="U2810" s="32">
        <f>VLOOKUP(B2810,meanLDage!$B$3:$E$3145,2,FALSE)</f>
        <v>14.501844265050025</v>
      </c>
      <c r="V2810" s="4" t="str">
        <f t="shared" si="302"/>
        <v>51_L_100001000_0_5_2</v>
      </c>
      <c r="W2810" s="4">
        <v>51165</v>
      </c>
      <c r="X2810" s="6"/>
      <c r="Y2810" s="8">
        <f t="shared" si="303"/>
        <v>51165</v>
      </c>
      <c r="Z2810" s="6" t="b">
        <f t="shared" si="301"/>
        <v>0</v>
      </c>
      <c r="AA2810" s="6">
        <f t="shared" si="304"/>
        <v>51083</v>
      </c>
      <c r="AB2810" s="4">
        <f t="shared" si="305"/>
        <v>5</v>
      </c>
      <c r="AC2810" s="32">
        <f t="shared" si="306"/>
        <v>14.501844265050025</v>
      </c>
      <c r="AD2810" s="4">
        <f>VLOOKUP($B2810,meanLDage!$Z$3:$AC$3145,4,FALSE)</f>
        <v>5</v>
      </c>
      <c r="AE2810" s="32">
        <f>VLOOKUP($B2810,meanLDage!$Z$3:$AC$3145,2,FALSE)</f>
        <v>13.68881429</v>
      </c>
      <c r="AF2810" s="6">
        <f>VLOOKUP(V2810,'2017 rep county selection'!$A$1:$C$281,3,FALSE)</f>
        <v>51089</v>
      </c>
      <c r="AH2810" s="9">
        <f t="shared" si="307"/>
        <v>51089</v>
      </c>
    </row>
    <row r="2811" spans="1:34" ht="15.75" customHeight="1" x14ac:dyDescent="0.3">
      <c r="A2811" s="4">
        <v>51</v>
      </c>
      <c r="B2811" s="4">
        <v>51047</v>
      </c>
      <c r="C2811" s="6" t="s">
        <v>2301</v>
      </c>
      <c r="D2811" s="6" t="s">
        <v>1693</v>
      </c>
      <c r="E2811" s="4">
        <v>51177</v>
      </c>
      <c r="F2811" s="4">
        <v>51015</v>
      </c>
      <c r="G2811" s="4">
        <v>51015</v>
      </c>
      <c r="H2811" s="37">
        <v>530144954</v>
      </c>
      <c r="I2811" s="37">
        <v>557536528.95245695</v>
      </c>
      <c r="J2811" s="37">
        <v>562833571.34146297</v>
      </c>
      <c r="K2811" s="4" t="str">
        <f>VLOOKUP(B2811,altitude!$B$3:$E$3232,4)</f>
        <v>L</v>
      </c>
      <c r="L2811" s="4">
        <f>VLOOKUP(B2811,fuelregion!$C$5:$D$3233,2,FALSE)</f>
        <v>100001000</v>
      </c>
      <c r="M2811" s="4">
        <f>VLOOKUP(B2811,fuelregion!$H$5:$I$3113,2,FALSE)</f>
        <v>100001000</v>
      </c>
      <c r="N2811" s="4">
        <f>VLOOKUP(B2811,imbin!$B$4:$D$3233,2,FALSE)</f>
        <v>0</v>
      </c>
      <c r="O2811" s="4" t="str">
        <f>VLOOKUP(B2811,imbin!$B$4:$D$3233,3,FALSE)</f>
        <v>Submittal</v>
      </c>
      <c r="P2811" s="4">
        <f>IF(ISNA(VLOOKUP(B2811,rampbin!$B$4:$G$1697,6,FALSE)),2,VLOOKUP(B2811,rampbin!$B$4:$G$1697,6,FALSE))</f>
        <v>2</v>
      </c>
      <c r="Q2811" s="4" t="str">
        <f>IF(ISNA(VLOOKUP(B2811,rampbin!$B$4:$G$1697,5,FALSE)),"MOVES",VLOOKUP(B2811,rampbin!$B$4:$G$1697,5,FALSE))</f>
        <v>MOVES</v>
      </c>
      <c r="R2811" s="4" t="s">
        <v>1877</v>
      </c>
      <c r="S2811" s="6" t="s">
        <v>1946</v>
      </c>
      <c r="T2811" s="4">
        <f>VLOOKUP(B2811,meanLDage!$B$3:$E$3145,4,FALSE)</f>
        <v>4</v>
      </c>
      <c r="U2811" s="32">
        <f>VLOOKUP(B2811,meanLDage!$B$3:$E$3145,2,FALSE)</f>
        <v>11.567726129467212</v>
      </c>
      <c r="V2811" s="4" t="str">
        <f t="shared" si="302"/>
        <v>51_L_100001000_0_3_2</v>
      </c>
      <c r="W2811" s="4">
        <v>51003</v>
      </c>
      <c r="X2811" s="6"/>
      <c r="Y2811" s="8">
        <f t="shared" si="303"/>
        <v>51003</v>
      </c>
      <c r="Z2811" s="6" t="b">
        <f t="shared" si="301"/>
        <v>0</v>
      </c>
      <c r="AA2811" s="6">
        <f t="shared" si="304"/>
        <v>51015</v>
      </c>
      <c r="AB2811" s="4">
        <f t="shared" si="305"/>
        <v>4</v>
      </c>
      <c r="AC2811" s="32">
        <f t="shared" si="306"/>
        <v>11.567726129467212</v>
      </c>
      <c r="AD2811" s="4">
        <f>VLOOKUP($B2811,meanLDage!$Z$3:$AC$3145,4,FALSE)</f>
        <v>3</v>
      </c>
      <c r="AE2811" s="32">
        <f>VLOOKUP($B2811,meanLDage!$Z$3:$AC$3145,2,FALSE)</f>
        <v>10.68765397</v>
      </c>
      <c r="AF2811" s="6">
        <f>VLOOKUP(V2811,'2017 rep county selection'!$A$1:$C$281,3,FALSE)</f>
        <v>51003</v>
      </c>
      <c r="AH2811" s="9">
        <f t="shared" si="307"/>
        <v>51003</v>
      </c>
    </row>
    <row r="2812" spans="1:34" ht="15.75" customHeight="1" x14ac:dyDescent="0.3">
      <c r="A2812" s="4">
        <v>51</v>
      </c>
      <c r="B2812" s="4">
        <v>51049</v>
      </c>
      <c r="C2812" s="6" t="s">
        <v>2301</v>
      </c>
      <c r="D2812" s="6" t="s">
        <v>468</v>
      </c>
      <c r="E2812" s="4">
        <v>51163</v>
      </c>
      <c r="F2812" s="4">
        <v>51083</v>
      </c>
      <c r="G2812" s="4">
        <v>51083</v>
      </c>
      <c r="H2812" s="37">
        <v>81748412</v>
      </c>
      <c r="I2812" s="37">
        <v>81723722.262579694</v>
      </c>
      <c r="J2812" s="37">
        <v>77132156.134079605</v>
      </c>
      <c r="K2812" s="4" t="str">
        <f>VLOOKUP(B2812,altitude!$B$3:$E$3232,4)</f>
        <v>L</v>
      </c>
      <c r="L2812" s="4">
        <f>VLOOKUP(B2812,fuelregion!$C$5:$D$3233,2,FALSE)</f>
        <v>100001000</v>
      </c>
      <c r="M2812" s="4">
        <f>VLOOKUP(B2812,fuelregion!$H$5:$I$3113,2,FALSE)</f>
        <v>100001000</v>
      </c>
      <c r="N2812" s="4">
        <f>VLOOKUP(B2812,imbin!$B$4:$D$3233,2,FALSE)</f>
        <v>0</v>
      </c>
      <c r="O2812" s="4" t="str">
        <f>VLOOKUP(B2812,imbin!$B$4:$D$3233,3,FALSE)</f>
        <v>Submittal</v>
      </c>
      <c r="P2812" s="4">
        <f>IF(ISNA(VLOOKUP(B2812,rampbin!$B$4:$G$1697,6,FALSE)),2,VLOOKUP(B2812,rampbin!$B$4:$G$1697,6,FALSE))</f>
        <v>2</v>
      </c>
      <c r="Q2812" s="4" t="str">
        <f>IF(ISNA(VLOOKUP(B2812,rampbin!$B$4:$G$1697,5,FALSE)),"MOVES",VLOOKUP(B2812,rampbin!$B$4:$G$1697,5,FALSE))</f>
        <v>MOVES</v>
      </c>
      <c r="R2812" s="4" t="s">
        <v>1880</v>
      </c>
      <c r="S2812" s="6" t="s">
        <v>1851</v>
      </c>
      <c r="T2812" s="4">
        <f>VLOOKUP(B2812,meanLDage!$B$3:$E$3145,4,FALSE)</f>
        <v>5</v>
      </c>
      <c r="U2812" s="32">
        <f>VLOOKUP(B2812,meanLDage!$B$3:$E$3145,2,FALSE)</f>
        <v>14.258453167463674</v>
      </c>
      <c r="V2812" s="4" t="str">
        <f t="shared" si="302"/>
        <v>51_L_100001000_0_5_2</v>
      </c>
      <c r="W2812" s="4">
        <v>51165</v>
      </c>
      <c r="X2812" s="6"/>
      <c r="Y2812" s="8">
        <f t="shared" si="303"/>
        <v>51165</v>
      </c>
      <c r="Z2812" s="6" t="b">
        <f t="shared" si="301"/>
        <v>0</v>
      </c>
      <c r="AA2812" s="6">
        <f t="shared" si="304"/>
        <v>51083</v>
      </c>
      <c r="AB2812" s="4">
        <f t="shared" si="305"/>
        <v>5</v>
      </c>
      <c r="AC2812" s="32">
        <f t="shared" si="306"/>
        <v>14.258453167463674</v>
      </c>
      <c r="AD2812" s="4">
        <f>VLOOKUP($B2812,meanLDage!$Z$3:$AC$3145,4,FALSE)</f>
        <v>5</v>
      </c>
      <c r="AE2812" s="32">
        <f>VLOOKUP($B2812,meanLDage!$Z$3:$AC$3145,2,FALSE)</f>
        <v>13.40020191</v>
      </c>
      <c r="AF2812" s="6">
        <f>VLOOKUP(V2812,'2017 rep county selection'!$A$1:$C$281,3,FALSE)</f>
        <v>51089</v>
      </c>
      <c r="AH2812" s="9">
        <f t="shared" si="307"/>
        <v>51089</v>
      </c>
    </row>
    <row r="2813" spans="1:34" ht="15.75" customHeight="1" x14ac:dyDescent="0.3">
      <c r="A2813" s="4">
        <v>51</v>
      </c>
      <c r="B2813" s="4">
        <v>51051</v>
      </c>
      <c r="C2813" s="6" t="s">
        <v>2301</v>
      </c>
      <c r="D2813" s="6" t="s">
        <v>1694</v>
      </c>
      <c r="E2813" s="4">
        <v>51177</v>
      </c>
      <c r="F2813" s="4">
        <v>51015</v>
      </c>
      <c r="G2813" s="4">
        <v>51015</v>
      </c>
      <c r="H2813" s="37">
        <v>129636862</v>
      </c>
      <c r="I2813" s="37">
        <v>122923957.76460201</v>
      </c>
      <c r="J2813" s="37">
        <v>108684771.889504</v>
      </c>
      <c r="K2813" s="4" t="str">
        <f>VLOOKUP(B2813,altitude!$B$3:$E$3232,4)</f>
        <v>L</v>
      </c>
      <c r="L2813" s="4">
        <f>VLOOKUP(B2813,fuelregion!$C$5:$D$3233,2,FALSE)</f>
        <v>100001000</v>
      </c>
      <c r="M2813" s="4">
        <f>VLOOKUP(B2813,fuelregion!$H$5:$I$3113,2,FALSE)</f>
        <v>100001000</v>
      </c>
      <c r="N2813" s="4">
        <f>VLOOKUP(B2813,imbin!$B$4:$D$3233,2,FALSE)</f>
        <v>0</v>
      </c>
      <c r="O2813" s="4" t="str">
        <f>VLOOKUP(B2813,imbin!$B$4:$D$3233,3,FALSE)</f>
        <v>Submittal</v>
      </c>
      <c r="P2813" s="4">
        <f>IF(ISNA(VLOOKUP(B2813,rampbin!$B$4:$G$1697,6,FALSE)),2,VLOOKUP(B2813,rampbin!$B$4:$G$1697,6,FALSE))</f>
        <v>2</v>
      </c>
      <c r="Q2813" s="4" t="str">
        <f>IF(ISNA(VLOOKUP(B2813,rampbin!$B$4:$G$1697,5,FALSE)),"MOVES",VLOOKUP(B2813,rampbin!$B$4:$G$1697,5,FALSE))</f>
        <v>MOVES</v>
      </c>
      <c r="R2813" s="4" t="s">
        <v>1880</v>
      </c>
      <c r="S2813" s="6" t="s">
        <v>1851</v>
      </c>
      <c r="T2813" s="4">
        <f>VLOOKUP(B2813,meanLDage!$B$3:$E$3145,4,FALSE)</f>
        <v>4</v>
      </c>
      <c r="U2813" s="32">
        <f>VLOOKUP(B2813,meanLDage!$B$3:$E$3145,2,FALSE)</f>
        <v>12.566757103983269</v>
      </c>
      <c r="V2813" s="4" t="str">
        <f t="shared" si="302"/>
        <v>51_L_100001000_0_4_2</v>
      </c>
      <c r="W2813" s="4">
        <v>51003</v>
      </c>
      <c r="X2813" s="6"/>
      <c r="Y2813" s="8">
        <f t="shared" si="303"/>
        <v>51003</v>
      </c>
      <c r="Z2813" s="6" t="b">
        <f t="shared" si="301"/>
        <v>0</v>
      </c>
      <c r="AA2813" s="6">
        <f t="shared" si="304"/>
        <v>51015</v>
      </c>
      <c r="AB2813" s="4">
        <f t="shared" si="305"/>
        <v>4</v>
      </c>
      <c r="AC2813" s="32">
        <f t="shared" si="306"/>
        <v>12.566757103983269</v>
      </c>
      <c r="AD2813" s="4">
        <f>VLOOKUP($B2813,meanLDage!$Z$3:$AC$3145,4,FALSE)</f>
        <v>4</v>
      </c>
      <c r="AE2813" s="32">
        <f>VLOOKUP($B2813,meanLDage!$Z$3:$AC$3145,2,FALSE)</f>
        <v>11.542684769999999</v>
      </c>
      <c r="AF2813" s="6">
        <f>VLOOKUP(V2813,'2017 rep county selection'!$A$1:$C$281,3,FALSE)</f>
        <v>51015</v>
      </c>
      <c r="AH2813" s="9">
        <f t="shared" si="307"/>
        <v>51015</v>
      </c>
    </row>
    <row r="2814" spans="1:34" ht="15.75" customHeight="1" x14ac:dyDescent="0.3">
      <c r="A2814" s="4">
        <v>51</v>
      </c>
      <c r="B2814" s="4">
        <v>51053</v>
      </c>
      <c r="C2814" s="6" t="s">
        <v>2301</v>
      </c>
      <c r="D2814" s="6" t="s">
        <v>1695</v>
      </c>
      <c r="E2814" s="4">
        <v>51015</v>
      </c>
      <c r="F2814" s="4">
        <v>51015</v>
      </c>
      <c r="G2814" s="4">
        <v>51015</v>
      </c>
      <c r="H2814" s="37">
        <v>470216005</v>
      </c>
      <c r="I2814" s="37">
        <v>471904162.87554002</v>
      </c>
      <c r="J2814" s="37">
        <v>509339162.48909098</v>
      </c>
      <c r="K2814" s="4" t="str">
        <f>VLOOKUP(B2814,altitude!$B$3:$E$3232,4)</f>
        <v>L</v>
      </c>
      <c r="L2814" s="4">
        <f>VLOOKUP(B2814,fuelregion!$C$5:$D$3233,2,FALSE)</f>
        <v>100001000</v>
      </c>
      <c r="M2814" s="4">
        <f>VLOOKUP(B2814,fuelregion!$H$5:$I$3113,2,FALSE)</f>
        <v>100001000</v>
      </c>
      <c r="N2814" s="4">
        <f>VLOOKUP(B2814,imbin!$B$4:$D$3233,2,FALSE)</f>
        <v>0</v>
      </c>
      <c r="O2814" s="4" t="str">
        <f>VLOOKUP(B2814,imbin!$B$4:$D$3233,3,FALSE)</f>
        <v>Submittal</v>
      </c>
      <c r="P2814" s="4">
        <f>IF(ISNA(VLOOKUP(B2814,rampbin!$B$4:$G$1697,6,FALSE)),2,VLOOKUP(B2814,rampbin!$B$4:$G$1697,6,FALSE))</f>
        <v>2</v>
      </c>
      <c r="Q2814" s="4" t="str">
        <f>IF(ISNA(VLOOKUP(B2814,rampbin!$B$4:$G$1697,5,FALSE)),"MOVES",VLOOKUP(B2814,rampbin!$B$4:$G$1697,5,FALSE))</f>
        <v>MOVES</v>
      </c>
      <c r="R2814" s="4" t="s">
        <v>1877</v>
      </c>
      <c r="S2814" s="6" t="s">
        <v>2206</v>
      </c>
      <c r="T2814" s="4">
        <f>VLOOKUP(B2814,meanLDage!$B$3:$E$3145,4,FALSE)</f>
        <v>5</v>
      </c>
      <c r="U2814" s="32">
        <f>VLOOKUP(B2814,meanLDage!$B$3:$E$3145,2,FALSE)</f>
        <v>13.150600981892849</v>
      </c>
      <c r="V2814" s="4" t="str">
        <f t="shared" si="302"/>
        <v>51_L_100001000_0_4_2</v>
      </c>
      <c r="W2814" s="4">
        <v>51165</v>
      </c>
      <c r="X2814" s="6"/>
      <c r="Y2814" s="8">
        <f t="shared" si="303"/>
        <v>51165</v>
      </c>
      <c r="Z2814" s="6" t="b">
        <f t="shared" si="301"/>
        <v>0</v>
      </c>
      <c r="AA2814" s="6">
        <f t="shared" si="304"/>
        <v>51015</v>
      </c>
      <c r="AB2814" s="4">
        <f t="shared" si="305"/>
        <v>5</v>
      </c>
      <c r="AC2814" s="32">
        <f t="shared" si="306"/>
        <v>13.150600981892849</v>
      </c>
      <c r="AD2814" s="4">
        <f>VLOOKUP($B2814,meanLDage!$Z$3:$AC$3145,4,FALSE)</f>
        <v>4</v>
      </c>
      <c r="AE2814" s="32">
        <f>VLOOKUP($B2814,meanLDage!$Z$3:$AC$3145,2,FALSE)</f>
        <v>12.28629829</v>
      </c>
      <c r="AF2814" s="6">
        <f>VLOOKUP(V2814,'2017 rep county selection'!$A$1:$C$281,3,FALSE)</f>
        <v>51015</v>
      </c>
      <c r="AH2814" s="9">
        <f t="shared" si="307"/>
        <v>51015</v>
      </c>
    </row>
    <row r="2815" spans="1:34" ht="15.75" customHeight="1" x14ac:dyDescent="0.3">
      <c r="A2815" s="4">
        <v>51</v>
      </c>
      <c r="B2815" s="4">
        <v>51057</v>
      </c>
      <c r="C2815" s="6" t="s">
        <v>2301</v>
      </c>
      <c r="D2815" s="6" t="s">
        <v>817</v>
      </c>
      <c r="E2815" s="4">
        <v>51015</v>
      </c>
      <c r="F2815" s="4">
        <v>51015</v>
      </c>
      <c r="G2815" s="4">
        <v>51015</v>
      </c>
      <c r="H2815" s="37">
        <v>153699775</v>
      </c>
      <c r="I2815" s="37">
        <v>153914893.25205499</v>
      </c>
      <c r="J2815" s="37">
        <v>155154960.46458799</v>
      </c>
      <c r="K2815" s="4" t="str">
        <f>VLOOKUP(B2815,altitude!$B$3:$E$3232,4)</f>
        <v>L</v>
      </c>
      <c r="L2815" s="4">
        <f>VLOOKUP(B2815,fuelregion!$C$5:$D$3233,2,FALSE)</f>
        <v>100001000</v>
      </c>
      <c r="M2815" s="4">
        <f>VLOOKUP(B2815,fuelregion!$H$5:$I$3113,2,FALSE)</f>
        <v>100001000</v>
      </c>
      <c r="N2815" s="4">
        <f>VLOOKUP(B2815,imbin!$B$4:$D$3233,2,FALSE)</f>
        <v>0</v>
      </c>
      <c r="O2815" s="4" t="str">
        <f>VLOOKUP(B2815,imbin!$B$4:$D$3233,3,FALSE)</f>
        <v>Submittal</v>
      </c>
      <c r="P2815" s="4">
        <f>IF(ISNA(VLOOKUP(B2815,rampbin!$B$4:$G$1697,6,FALSE)),2,VLOOKUP(B2815,rampbin!$B$4:$G$1697,6,FALSE))</f>
        <v>2</v>
      </c>
      <c r="Q2815" s="4" t="str">
        <f>IF(ISNA(VLOOKUP(B2815,rampbin!$B$4:$G$1697,5,FALSE)),"MOVES",VLOOKUP(B2815,rampbin!$B$4:$G$1697,5,FALSE))</f>
        <v>MOVES</v>
      </c>
      <c r="R2815" s="4" t="s">
        <v>1880</v>
      </c>
      <c r="S2815" s="6" t="s">
        <v>1851</v>
      </c>
      <c r="T2815" s="4">
        <f>VLOOKUP(B2815,meanLDage!$B$3:$E$3145,4,FALSE)</f>
        <v>5</v>
      </c>
      <c r="U2815" s="32">
        <f>VLOOKUP(B2815,meanLDage!$B$3:$E$3145,2,FALSE)</f>
        <v>13.428561079035131</v>
      </c>
      <c r="V2815" s="4" t="str">
        <f t="shared" si="302"/>
        <v>51_L_100001000_0_4_2</v>
      </c>
      <c r="W2815" s="4">
        <v>51165</v>
      </c>
      <c r="X2815" s="6"/>
      <c r="Y2815" s="8">
        <f t="shared" si="303"/>
        <v>51165</v>
      </c>
      <c r="Z2815" s="6" t="b">
        <f t="shared" si="301"/>
        <v>0</v>
      </c>
      <c r="AA2815" s="6">
        <f t="shared" si="304"/>
        <v>51015</v>
      </c>
      <c r="AB2815" s="4">
        <f t="shared" si="305"/>
        <v>5</v>
      </c>
      <c r="AC2815" s="32">
        <f t="shared" si="306"/>
        <v>13.428561079035131</v>
      </c>
      <c r="AD2815" s="4">
        <f>VLOOKUP($B2815,meanLDage!$Z$3:$AC$3145,4,FALSE)</f>
        <v>4</v>
      </c>
      <c r="AE2815" s="32">
        <f>VLOOKUP($B2815,meanLDage!$Z$3:$AC$3145,2,FALSE)</f>
        <v>12.435065509999999</v>
      </c>
      <c r="AF2815" s="6">
        <f>VLOOKUP(V2815,'2017 rep county selection'!$A$1:$C$281,3,FALSE)</f>
        <v>51015</v>
      </c>
      <c r="AH2815" s="9">
        <f t="shared" si="307"/>
        <v>51015</v>
      </c>
    </row>
    <row r="2816" spans="1:34" ht="15.75" customHeight="1" x14ac:dyDescent="0.3">
      <c r="A2816" s="4">
        <v>51</v>
      </c>
      <c r="B2816" s="4">
        <v>51059</v>
      </c>
      <c r="C2816" s="6" t="s">
        <v>2301</v>
      </c>
      <c r="D2816" s="6" t="s">
        <v>1696</v>
      </c>
      <c r="E2816" s="4">
        <v>51059</v>
      </c>
      <c r="F2816" s="4">
        <v>51059</v>
      </c>
      <c r="G2816" s="4">
        <v>51059</v>
      </c>
      <c r="H2816" s="37">
        <v>9884206204</v>
      </c>
      <c r="I2816" s="37">
        <v>9867648202.64744</v>
      </c>
      <c r="J2816" s="37">
        <v>10018755445.053801</v>
      </c>
      <c r="K2816" s="4" t="str">
        <f>VLOOKUP(B2816,altitude!$B$3:$E$3232,4)</f>
        <v>L</v>
      </c>
      <c r="L2816" s="4">
        <f>VLOOKUP(B2816,fuelregion!$C$5:$D$3233,2,FALSE)</f>
        <v>1270011000</v>
      </c>
      <c r="M2816" s="4">
        <f>VLOOKUP(B2816,fuelregion!$H$5:$I$3113,2,FALSE)</f>
        <v>1270011000</v>
      </c>
      <c r="N2816" s="4">
        <f>VLOOKUP(B2816,imbin!$B$4:$D$3233,2,FALSE)</f>
        <v>1</v>
      </c>
      <c r="O2816" s="4" t="str">
        <f>VLOOKUP(B2816,imbin!$B$4:$D$3233,3,FALSE)</f>
        <v>Submittal</v>
      </c>
      <c r="P2816" s="4">
        <f>IF(ISNA(VLOOKUP(B2816,rampbin!$B$4:$G$1697,6,FALSE)),2,VLOOKUP(B2816,rampbin!$B$4:$G$1697,6,FALSE))</f>
        <v>2</v>
      </c>
      <c r="Q2816" s="4" t="str">
        <f>IF(ISNA(VLOOKUP(B2816,rampbin!$B$4:$G$1697,5,FALSE)),"MOVES",VLOOKUP(B2816,rampbin!$B$4:$G$1697,5,FALSE))</f>
        <v>MOVES</v>
      </c>
      <c r="R2816" s="4" t="s">
        <v>1877</v>
      </c>
      <c r="S2816" s="6" t="s">
        <v>1946</v>
      </c>
      <c r="T2816" s="4">
        <f>VLOOKUP(B2816,meanLDage!$B$3:$E$3145,4,FALSE)</f>
        <v>2</v>
      </c>
      <c r="U2816" s="32">
        <f>VLOOKUP(B2816,meanLDage!$B$3:$E$3145,2,FALSE)</f>
        <v>8.6894226410970514</v>
      </c>
      <c r="V2816" s="4" t="str">
        <f t="shared" si="302"/>
        <v>51_L_1270011000_1_2_2</v>
      </c>
      <c r="W2816" s="4">
        <v>51059</v>
      </c>
      <c r="X2816" s="6"/>
      <c r="Y2816" s="8">
        <f t="shared" si="303"/>
        <v>51059</v>
      </c>
      <c r="Z2816" s="6" t="b">
        <f t="shared" si="301"/>
        <v>1</v>
      </c>
      <c r="AA2816" s="6">
        <f t="shared" si="304"/>
        <v>51059</v>
      </c>
      <c r="AB2816" s="4">
        <f t="shared" si="305"/>
        <v>2</v>
      </c>
      <c r="AC2816" s="32">
        <f t="shared" si="306"/>
        <v>8.6894226410970514</v>
      </c>
      <c r="AD2816" s="4">
        <f>VLOOKUP($B2816,meanLDage!$Z$3:$AC$3145,4,FALSE)</f>
        <v>2</v>
      </c>
      <c r="AE2816" s="32">
        <f>VLOOKUP($B2816,meanLDage!$Z$3:$AC$3145,2,FALSE)</f>
        <v>7.6046429599999996</v>
      </c>
      <c r="AF2816" s="6">
        <f>VLOOKUP(V2816,'2017 rep county selection'!$A$1:$C$281,3,FALSE)</f>
        <v>51059</v>
      </c>
      <c r="AH2816" s="9">
        <f t="shared" si="307"/>
        <v>51059</v>
      </c>
    </row>
    <row r="2817" spans="1:34" ht="15.75" customHeight="1" x14ac:dyDescent="0.3">
      <c r="A2817" s="4">
        <v>51</v>
      </c>
      <c r="B2817" s="4">
        <v>51061</v>
      </c>
      <c r="C2817" s="6" t="s">
        <v>2301</v>
      </c>
      <c r="D2817" s="6" t="s">
        <v>1697</v>
      </c>
      <c r="E2817" s="4">
        <v>51177</v>
      </c>
      <c r="F2817" s="4">
        <v>51177</v>
      </c>
      <c r="G2817" s="4">
        <v>51177</v>
      </c>
      <c r="H2817" s="37">
        <v>1236123372</v>
      </c>
      <c r="I2817" s="37">
        <v>1305577312.12414</v>
      </c>
      <c r="J2817" s="37">
        <v>1359029740.87275</v>
      </c>
      <c r="K2817" s="4" t="str">
        <f>VLOOKUP(B2817,altitude!$B$3:$E$3232,4)</f>
        <v>L</v>
      </c>
      <c r="L2817" s="4">
        <f>VLOOKUP(B2817,fuelregion!$C$5:$D$3233,2,FALSE)</f>
        <v>100001000</v>
      </c>
      <c r="M2817" s="4">
        <f>VLOOKUP(B2817,fuelregion!$H$5:$I$3113,2,FALSE)</f>
        <v>100001000</v>
      </c>
      <c r="N2817" s="4">
        <f>VLOOKUP(B2817,imbin!$B$4:$D$3233,2,FALSE)</f>
        <v>0</v>
      </c>
      <c r="O2817" s="4" t="str">
        <f>VLOOKUP(B2817,imbin!$B$4:$D$3233,3,FALSE)</f>
        <v>Submittal</v>
      </c>
      <c r="P2817" s="4">
        <f>IF(ISNA(VLOOKUP(B2817,rampbin!$B$4:$G$1697,6,FALSE)),2,VLOOKUP(B2817,rampbin!$B$4:$G$1697,6,FALSE))</f>
        <v>2</v>
      </c>
      <c r="Q2817" s="4" t="str">
        <f>IF(ISNA(VLOOKUP(B2817,rampbin!$B$4:$G$1697,5,FALSE)),"MOVES",VLOOKUP(B2817,rampbin!$B$4:$G$1697,5,FALSE))</f>
        <v>MOVES</v>
      </c>
      <c r="R2817" s="4" t="s">
        <v>1877</v>
      </c>
      <c r="S2817" s="6" t="s">
        <v>1946</v>
      </c>
      <c r="T2817" s="4">
        <f>VLOOKUP(B2817,meanLDage!$B$3:$E$3145,4,FALSE)</f>
        <v>3</v>
      </c>
      <c r="U2817" s="32">
        <f>VLOOKUP(B2817,meanLDage!$B$3:$E$3145,2,FALSE)</f>
        <v>10.874595903784456</v>
      </c>
      <c r="V2817" s="4" t="str">
        <f t="shared" si="302"/>
        <v>51_L_100001000_0_3_2</v>
      </c>
      <c r="W2817" s="4">
        <v>51177</v>
      </c>
      <c r="X2817" s="6"/>
      <c r="Y2817" s="8">
        <f t="shared" si="303"/>
        <v>51177</v>
      </c>
      <c r="Z2817" s="6" t="b">
        <f t="shared" si="301"/>
        <v>1</v>
      </c>
      <c r="AA2817" s="6">
        <f t="shared" si="304"/>
        <v>51177</v>
      </c>
      <c r="AB2817" s="4">
        <f t="shared" si="305"/>
        <v>3</v>
      </c>
      <c r="AC2817" s="32">
        <f t="shared" si="306"/>
        <v>10.874595903784456</v>
      </c>
      <c r="AD2817" s="4">
        <f>VLOOKUP($B2817,meanLDage!$Z$3:$AC$3145,4,FALSE)</f>
        <v>3</v>
      </c>
      <c r="AE2817" s="32">
        <f>VLOOKUP($B2817,meanLDage!$Z$3:$AC$3145,2,FALSE)</f>
        <v>10.26825215</v>
      </c>
      <c r="AF2817" s="6">
        <f>VLOOKUP(V2817,'2017 rep county selection'!$A$1:$C$281,3,FALSE)</f>
        <v>51003</v>
      </c>
      <c r="AH2817" s="9">
        <f t="shared" si="307"/>
        <v>51003</v>
      </c>
    </row>
    <row r="2818" spans="1:34" ht="15.75" customHeight="1" x14ac:dyDescent="0.3">
      <c r="A2818" s="4">
        <v>51</v>
      </c>
      <c r="B2818" s="4">
        <v>51063</v>
      </c>
      <c r="C2818" s="6" t="s">
        <v>2301</v>
      </c>
      <c r="D2818" s="6" t="s">
        <v>359</v>
      </c>
      <c r="E2818" s="4">
        <v>51163</v>
      </c>
      <c r="F2818" s="4">
        <v>51083</v>
      </c>
      <c r="G2818" s="4">
        <v>51083</v>
      </c>
      <c r="H2818" s="37">
        <v>124747330</v>
      </c>
      <c r="I2818" s="37">
        <v>135085882.98857999</v>
      </c>
      <c r="J2818" s="37">
        <v>125265670.50127301</v>
      </c>
      <c r="K2818" s="4" t="str">
        <f>VLOOKUP(B2818,altitude!$B$3:$E$3232,4)</f>
        <v>L</v>
      </c>
      <c r="L2818" s="4">
        <f>VLOOKUP(B2818,fuelregion!$C$5:$D$3233,2,FALSE)</f>
        <v>100001000</v>
      </c>
      <c r="M2818" s="4">
        <f>VLOOKUP(B2818,fuelregion!$H$5:$I$3113,2,FALSE)</f>
        <v>100001000</v>
      </c>
      <c r="N2818" s="4">
        <f>VLOOKUP(B2818,imbin!$B$4:$D$3233,2,FALSE)</f>
        <v>0</v>
      </c>
      <c r="O2818" s="4" t="str">
        <f>VLOOKUP(B2818,imbin!$B$4:$D$3233,3,FALSE)</f>
        <v>Submittal</v>
      </c>
      <c r="P2818" s="4">
        <f>IF(ISNA(VLOOKUP(B2818,rampbin!$B$4:$G$1697,6,FALSE)),2,VLOOKUP(B2818,rampbin!$B$4:$G$1697,6,FALSE))</f>
        <v>2</v>
      </c>
      <c r="Q2818" s="4" t="str">
        <f>IF(ISNA(VLOOKUP(B2818,rampbin!$B$4:$G$1697,5,FALSE)),"MOVES",VLOOKUP(B2818,rampbin!$B$4:$G$1697,5,FALSE))</f>
        <v>MOVES</v>
      </c>
      <c r="R2818" s="4" t="s">
        <v>1877</v>
      </c>
      <c r="S2818" s="6" t="s">
        <v>2210</v>
      </c>
      <c r="T2818" s="4">
        <f>VLOOKUP(B2818,meanLDage!$B$3:$E$3145,4,FALSE)</f>
        <v>5</v>
      </c>
      <c r="U2818" s="32">
        <f>VLOOKUP(B2818,meanLDage!$B$3:$E$3145,2,FALSE)</f>
        <v>14.315768187568164</v>
      </c>
      <c r="V2818" s="4" t="str">
        <f t="shared" si="302"/>
        <v>51_L_100001000_0_5_2</v>
      </c>
      <c r="W2818" s="4">
        <v>51165</v>
      </c>
      <c r="X2818" s="6"/>
      <c r="Y2818" s="8">
        <f t="shared" si="303"/>
        <v>51165</v>
      </c>
      <c r="Z2818" s="6" t="b">
        <f t="shared" ref="Z2818:Z2881" si="308">G2818=Y2818</f>
        <v>0</v>
      </c>
      <c r="AA2818" s="6">
        <f t="shared" si="304"/>
        <v>51083</v>
      </c>
      <c r="AB2818" s="4">
        <f t="shared" si="305"/>
        <v>5</v>
      </c>
      <c r="AC2818" s="32">
        <f t="shared" si="306"/>
        <v>14.315768187568164</v>
      </c>
      <c r="AD2818" s="4">
        <f>VLOOKUP($B2818,meanLDage!$Z$3:$AC$3145,4,FALSE)</f>
        <v>5</v>
      </c>
      <c r="AE2818" s="32">
        <f>VLOOKUP($B2818,meanLDage!$Z$3:$AC$3145,2,FALSE)</f>
        <v>13.379820219999999</v>
      </c>
      <c r="AF2818" s="6">
        <f>VLOOKUP(V2818,'2017 rep county selection'!$A$1:$C$281,3,FALSE)</f>
        <v>51089</v>
      </c>
      <c r="AH2818" s="9">
        <f t="shared" si="307"/>
        <v>51089</v>
      </c>
    </row>
    <row r="2819" spans="1:34" ht="15.75" customHeight="1" x14ac:dyDescent="0.3">
      <c r="A2819" s="4">
        <v>51</v>
      </c>
      <c r="B2819" s="4">
        <v>51065</v>
      </c>
      <c r="C2819" s="6" t="s">
        <v>2301</v>
      </c>
      <c r="D2819" s="6" t="s">
        <v>1698</v>
      </c>
      <c r="E2819" s="4">
        <v>51177</v>
      </c>
      <c r="F2819" s="4">
        <v>51015</v>
      </c>
      <c r="G2819" s="4">
        <v>51015</v>
      </c>
      <c r="H2819" s="37">
        <v>175523316</v>
      </c>
      <c r="I2819" s="37">
        <v>179974883.47008699</v>
      </c>
      <c r="J2819" s="37">
        <v>179336560.82653299</v>
      </c>
      <c r="K2819" s="4" t="str">
        <f>VLOOKUP(B2819,altitude!$B$3:$E$3232,4)</f>
        <v>L</v>
      </c>
      <c r="L2819" s="4">
        <f>VLOOKUP(B2819,fuelregion!$C$5:$D$3233,2,FALSE)</f>
        <v>100001000</v>
      </c>
      <c r="M2819" s="4">
        <f>VLOOKUP(B2819,fuelregion!$H$5:$I$3113,2,FALSE)</f>
        <v>100001000</v>
      </c>
      <c r="N2819" s="4">
        <f>VLOOKUP(B2819,imbin!$B$4:$D$3233,2,FALSE)</f>
        <v>0</v>
      </c>
      <c r="O2819" s="4" t="str">
        <f>VLOOKUP(B2819,imbin!$B$4:$D$3233,3,FALSE)</f>
        <v>Submittal</v>
      </c>
      <c r="P2819" s="4">
        <f>IF(ISNA(VLOOKUP(B2819,rampbin!$B$4:$G$1697,6,FALSE)),2,VLOOKUP(B2819,rampbin!$B$4:$G$1697,6,FALSE))</f>
        <v>2</v>
      </c>
      <c r="Q2819" s="4" t="str">
        <f>IF(ISNA(VLOOKUP(B2819,rampbin!$B$4:$G$1697,5,FALSE)),"MOVES",VLOOKUP(B2819,rampbin!$B$4:$G$1697,5,FALSE))</f>
        <v>MOVES</v>
      </c>
      <c r="R2819" s="4" t="s">
        <v>1877</v>
      </c>
      <c r="S2819" s="6" t="s">
        <v>2205</v>
      </c>
      <c r="T2819" s="4">
        <f>VLOOKUP(B2819,meanLDage!$B$3:$E$3145,4,FALSE)</f>
        <v>4</v>
      </c>
      <c r="U2819" s="32">
        <f>VLOOKUP(B2819,meanLDage!$B$3:$E$3145,2,FALSE)</f>
        <v>12.203136885432249</v>
      </c>
      <c r="V2819" s="4" t="str">
        <f t="shared" ref="V2819:V2882" si="309">A2819&amp;"_"&amp;K2819&amp;"_"&amp;M2819&amp;"_"&amp;N2819&amp;"_"&amp;AD2819&amp;"_"&amp;P2819</f>
        <v>51_L_100001000_0_4_2</v>
      </c>
      <c r="W2819" s="4">
        <v>51003</v>
      </c>
      <c r="X2819" s="6"/>
      <c r="Y2819" s="8">
        <f t="shared" ref="Y2819:Y2882" si="310">IF(X2819&gt;0,X2819,W2819)</f>
        <v>51003</v>
      </c>
      <c r="Z2819" s="6" t="b">
        <f t="shared" si="308"/>
        <v>0</v>
      </c>
      <c r="AA2819" s="6">
        <f t="shared" ref="AA2819:AA2882" si="311">G2819</f>
        <v>51015</v>
      </c>
      <c r="AB2819" s="4">
        <f t="shared" ref="AB2819:AB2882" si="312">T2819</f>
        <v>4</v>
      </c>
      <c r="AC2819" s="32">
        <f t="shared" ref="AC2819:AC2882" si="313">U2819</f>
        <v>12.203136885432249</v>
      </c>
      <c r="AD2819" s="4">
        <f>VLOOKUP($B2819,meanLDage!$Z$3:$AC$3145,4,FALSE)</f>
        <v>4</v>
      </c>
      <c r="AE2819" s="32">
        <f>VLOOKUP($B2819,meanLDage!$Z$3:$AC$3145,2,FALSE)</f>
        <v>11.282555589999999</v>
      </c>
      <c r="AF2819" s="6">
        <f>VLOOKUP(V2819,'2017 rep county selection'!$A$1:$C$281,3,FALSE)</f>
        <v>51015</v>
      </c>
      <c r="AH2819" s="9">
        <f t="shared" ref="AH2819:AH2882" si="314">IF(AG2819&gt;0,AG2819,AF2819)</f>
        <v>51015</v>
      </c>
    </row>
    <row r="2820" spans="1:34" ht="15.75" customHeight="1" x14ac:dyDescent="0.3">
      <c r="A2820" s="4">
        <v>51</v>
      </c>
      <c r="B2820" s="4">
        <v>51067</v>
      </c>
      <c r="C2820" s="6" t="s">
        <v>2301</v>
      </c>
      <c r="D2820" s="6" t="s">
        <v>36</v>
      </c>
      <c r="E2820" s="4">
        <v>51015</v>
      </c>
      <c r="F2820" s="4">
        <v>51015</v>
      </c>
      <c r="G2820" s="4">
        <v>51015</v>
      </c>
      <c r="H2820" s="37">
        <v>543405476</v>
      </c>
      <c r="I2820" s="37">
        <v>555919671.46760798</v>
      </c>
      <c r="J2820" s="37">
        <v>569259488.14837396</v>
      </c>
      <c r="K2820" s="4" t="str">
        <f>VLOOKUP(B2820,altitude!$B$3:$E$3232,4)</f>
        <v>L</v>
      </c>
      <c r="L2820" s="4">
        <f>VLOOKUP(B2820,fuelregion!$C$5:$D$3233,2,FALSE)</f>
        <v>100001000</v>
      </c>
      <c r="M2820" s="4">
        <f>VLOOKUP(B2820,fuelregion!$H$5:$I$3113,2,FALSE)</f>
        <v>100001000</v>
      </c>
      <c r="N2820" s="4">
        <f>VLOOKUP(B2820,imbin!$B$4:$D$3233,2,FALSE)</f>
        <v>0</v>
      </c>
      <c r="O2820" s="4" t="str">
        <f>VLOOKUP(B2820,imbin!$B$4:$D$3233,3,FALSE)</f>
        <v>Submittal</v>
      </c>
      <c r="P2820" s="4">
        <f>IF(ISNA(VLOOKUP(B2820,rampbin!$B$4:$G$1697,6,FALSE)),2,VLOOKUP(B2820,rampbin!$B$4:$G$1697,6,FALSE))</f>
        <v>2</v>
      </c>
      <c r="Q2820" s="4" t="str">
        <f>IF(ISNA(VLOOKUP(B2820,rampbin!$B$4:$G$1697,5,FALSE)),"MOVES",VLOOKUP(B2820,rampbin!$B$4:$G$1697,5,FALSE))</f>
        <v>MOVES</v>
      </c>
      <c r="R2820" s="4" t="s">
        <v>1877</v>
      </c>
      <c r="S2820" s="6" t="s">
        <v>2209</v>
      </c>
      <c r="T2820" s="4">
        <f>VLOOKUP(B2820,meanLDage!$B$3:$E$3145,4,FALSE)</f>
        <v>5</v>
      </c>
      <c r="U2820" s="32">
        <f>VLOOKUP(B2820,meanLDage!$B$3:$E$3145,2,FALSE)</f>
        <v>13.411390747647618</v>
      </c>
      <c r="V2820" s="4" t="str">
        <f t="shared" si="309"/>
        <v>51_L_100001000_0_4_2</v>
      </c>
      <c r="W2820" s="4">
        <v>51165</v>
      </c>
      <c r="X2820" s="6"/>
      <c r="Y2820" s="8">
        <f t="shared" si="310"/>
        <v>51165</v>
      </c>
      <c r="Z2820" s="6" t="b">
        <f t="shared" si="308"/>
        <v>0</v>
      </c>
      <c r="AA2820" s="6">
        <f t="shared" si="311"/>
        <v>51015</v>
      </c>
      <c r="AB2820" s="4">
        <f t="shared" si="312"/>
        <v>5</v>
      </c>
      <c r="AC2820" s="32">
        <f t="shared" si="313"/>
        <v>13.411390747647618</v>
      </c>
      <c r="AD2820" s="4">
        <f>VLOOKUP($B2820,meanLDage!$Z$3:$AC$3145,4,FALSE)</f>
        <v>4</v>
      </c>
      <c r="AE2820" s="32">
        <f>VLOOKUP($B2820,meanLDage!$Z$3:$AC$3145,2,FALSE)</f>
        <v>12.50385543</v>
      </c>
      <c r="AF2820" s="6">
        <f>VLOOKUP(V2820,'2017 rep county selection'!$A$1:$C$281,3,FALSE)</f>
        <v>51015</v>
      </c>
      <c r="AH2820" s="9">
        <f t="shared" si="314"/>
        <v>51015</v>
      </c>
    </row>
    <row r="2821" spans="1:34" ht="15.75" customHeight="1" x14ac:dyDescent="0.3">
      <c r="A2821" s="4">
        <v>51</v>
      </c>
      <c r="B2821" s="4">
        <v>51069</v>
      </c>
      <c r="C2821" s="6" t="s">
        <v>2301</v>
      </c>
      <c r="D2821" s="6" t="s">
        <v>804</v>
      </c>
      <c r="E2821" s="4">
        <v>51177</v>
      </c>
      <c r="F2821" s="4">
        <v>51015</v>
      </c>
      <c r="G2821" s="4">
        <v>51015</v>
      </c>
      <c r="H2821" s="37">
        <v>1088625810</v>
      </c>
      <c r="I2821" s="37">
        <v>1071323455.8881201</v>
      </c>
      <c r="J2821" s="37">
        <v>1202071519.0887699</v>
      </c>
      <c r="K2821" s="4" t="str">
        <f>VLOOKUP(B2821,altitude!$B$3:$E$3232,4)</f>
        <v>L</v>
      </c>
      <c r="L2821" s="4">
        <f>VLOOKUP(B2821,fuelregion!$C$5:$D$3233,2,FALSE)</f>
        <v>100001000</v>
      </c>
      <c r="M2821" s="4">
        <f>VLOOKUP(B2821,fuelregion!$H$5:$I$3113,2,FALSE)</f>
        <v>100001000</v>
      </c>
      <c r="N2821" s="4">
        <f>VLOOKUP(B2821,imbin!$B$4:$D$3233,2,FALSE)</f>
        <v>0</v>
      </c>
      <c r="O2821" s="4" t="str">
        <f>VLOOKUP(B2821,imbin!$B$4:$D$3233,3,FALSE)</f>
        <v>Submittal</v>
      </c>
      <c r="P2821" s="4">
        <f>IF(ISNA(VLOOKUP(B2821,rampbin!$B$4:$G$1697,6,FALSE)),2,VLOOKUP(B2821,rampbin!$B$4:$G$1697,6,FALSE))</f>
        <v>2</v>
      </c>
      <c r="Q2821" s="4" t="str">
        <f>IF(ISNA(VLOOKUP(B2821,rampbin!$B$4:$G$1697,5,FALSE)),"MOVES",VLOOKUP(B2821,rampbin!$B$4:$G$1697,5,FALSE))</f>
        <v>MOVES</v>
      </c>
      <c r="R2821" s="4" t="s">
        <v>1877</v>
      </c>
      <c r="S2821" s="6" t="s">
        <v>2211</v>
      </c>
      <c r="T2821" s="4">
        <f>VLOOKUP(B2821,meanLDage!$B$3:$E$3145,4,FALSE)</f>
        <v>4</v>
      </c>
      <c r="U2821" s="32">
        <f>VLOOKUP(B2821,meanLDage!$B$3:$E$3145,2,FALSE)</f>
        <v>11.665184314675848</v>
      </c>
      <c r="V2821" s="4" t="str">
        <f t="shared" si="309"/>
        <v>51_L_100001000_0_3_2</v>
      </c>
      <c r="W2821" s="4">
        <v>51003</v>
      </c>
      <c r="X2821" s="6"/>
      <c r="Y2821" s="8">
        <f t="shared" si="310"/>
        <v>51003</v>
      </c>
      <c r="Z2821" s="6" t="b">
        <f t="shared" si="308"/>
        <v>0</v>
      </c>
      <c r="AA2821" s="6">
        <f t="shared" si="311"/>
        <v>51015</v>
      </c>
      <c r="AB2821" s="4">
        <f t="shared" si="312"/>
        <v>4</v>
      </c>
      <c r="AC2821" s="32">
        <f t="shared" si="313"/>
        <v>11.665184314675848</v>
      </c>
      <c r="AD2821" s="4">
        <f>VLOOKUP($B2821,meanLDage!$Z$3:$AC$3145,4,FALSE)</f>
        <v>3</v>
      </c>
      <c r="AE2821" s="32">
        <f>VLOOKUP($B2821,meanLDage!$Z$3:$AC$3145,2,FALSE)</f>
        <v>10.832169499999999</v>
      </c>
      <c r="AF2821" s="6">
        <f>VLOOKUP(V2821,'2017 rep county selection'!$A$1:$C$281,3,FALSE)</f>
        <v>51003</v>
      </c>
      <c r="AH2821" s="9">
        <f t="shared" si="314"/>
        <v>51003</v>
      </c>
    </row>
    <row r="2822" spans="1:34" ht="15.75" customHeight="1" x14ac:dyDescent="0.3">
      <c r="A2822" s="4">
        <v>51</v>
      </c>
      <c r="B2822" s="4">
        <v>51071</v>
      </c>
      <c r="C2822" s="6" t="s">
        <v>2301</v>
      </c>
      <c r="D2822" s="6" t="s">
        <v>1479</v>
      </c>
      <c r="E2822" s="4">
        <v>51015</v>
      </c>
      <c r="F2822" s="4">
        <v>51015</v>
      </c>
      <c r="G2822" s="4">
        <v>51015</v>
      </c>
      <c r="H2822" s="37">
        <v>198066140</v>
      </c>
      <c r="I2822" s="37">
        <v>195408915.899041</v>
      </c>
      <c r="J2822" s="37">
        <v>203358594.404594</v>
      </c>
      <c r="K2822" s="4" t="str">
        <f>VLOOKUP(B2822,altitude!$B$3:$E$3232,4)</f>
        <v>L</v>
      </c>
      <c r="L2822" s="4">
        <f>VLOOKUP(B2822,fuelregion!$C$5:$D$3233,2,FALSE)</f>
        <v>100001000</v>
      </c>
      <c r="M2822" s="4">
        <f>VLOOKUP(B2822,fuelregion!$H$5:$I$3113,2,FALSE)</f>
        <v>100001000</v>
      </c>
      <c r="N2822" s="4">
        <f>VLOOKUP(B2822,imbin!$B$4:$D$3233,2,FALSE)</f>
        <v>0</v>
      </c>
      <c r="O2822" s="4" t="str">
        <f>VLOOKUP(B2822,imbin!$B$4:$D$3233,3,FALSE)</f>
        <v>Submittal</v>
      </c>
      <c r="P2822" s="4">
        <f>IF(ISNA(VLOOKUP(B2822,rampbin!$B$4:$G$1697,6,FALSE)),2,VLOOKUP(B2822,rampbin!$B$4:$G$1697,6,FALSE))</f>
        <v>2</v>
      </c>
      <c r="Q2822" s="4" t="str">
        <f>IF(ISNA(VLOOKUP(B2822,rampbin!$B$4:$G$1697,5,FALSE)),"MOVES",VLOOKUP(B2822,rampbin!$B$4:$G$1697,5,FALSE))</f>
        <v>MOVES</v>
      </c>
      <c r="R2822" s="4" t="s">
        <v>1877</v>
      </c>
      <c r="S2822" s="6" t="s">
        <v>2210</v>
      </c>
      <c r="T2822" s="4">
        <f>VLOOKUP(B2822,meanLDage!$B$3:$E$3145,4,FALSE)</f>
        <v>4</v>
      </c>
      <c r="U2822" s="32">
        <f>VLOOKUP(B2822,meanLDage!$B$3:$E$3145,2,FALSE)</f>
        <v>12.776741294717461</v>
      </c>
      <c r="V2822" s="4" t="str">
        <f t="shared" si="309"/>
        <v>51_L_100001000_0_4_2</v>
      </c>
      <c r="W2822" s="4">
        <v>51003</v>
      </c>
      <c r="X2822" s="6"/>
      <c r="Y2822" s="8">
        <f t="shared" si="310"/>
        <v>51003</v>
      </c>
      <c r="Z2822" s="6" t="b">
        <f t="shared" si="308"/>
        <v>0</v>
      </c>
      <c r="AA2822" s="6">
        <f t="shared" si="311"/>
        <v>51015</v>
      </c>
      <c r="AB2822" s="4">
        <f t="shared" si="312"/>
        <v>4</v>
      </c>
      <c r="AC2822" s="32">
        <f t="shared" si="313"/>
        <v>12.776741294717461</v>
      </c>
      <c r="AD2822" s="4">
        <f>VLOOKUP($B2822,meanLDage!$Z$3:$AC$3145,4,FALSE)</f>
        <v>4</v>
      </c>
      <c r="AE2822" s="32">
        <f>VLOOKUP($B2822,meanLDage!$Z$3:$AC$3145,2,FALSE)</f>
        <v>11.794507810000001</v>
      </c>
      <c r="AF2822" s="6">
        <f>VLOOKUP(V2822,'2017 rep county selection'!$A$1:$C$281,3,FALSE)</f>
        <v>51015</v>
      </c>
      <c r="AH2822" s="9">
        <f t="shared" si="314"/>
        <v>51015</v>
      </c>
    </row>
    <row r="2823" spans="1:34" ht="15.75" customHeight="1" x14ac:dyDescent="0.3">
      <c r="A2823" s="4">
        <v>51</v>
      </c>
      <c r="B2823" s="4">
        <v>51073</v>
      </c>
      <c r="C2823" s="6" t="s">
        <v>2301</v>
      </c>
      <c r="D2823" s="6" t="s">
        <v>1121</v>
      </c>
      <c r="E2823" s="4">
        <v>51177</v>
      </c>
      <c r="F2823" s="4">
        <v>51015</v>
      </c>
      <c r="G2823" s="4">
        <v>51015</v>
      </c>
      <c r="H2823" s="37">
        <v>327651911</v>
      </c>
      <c r="I2823" s="37">
        <v>490050413.18499303</v>
      </c>
      <c r="J2823" s="37">
        <v>375029162.96966499</v>
      </c>
      <c r="K2823" s="4" t="str">
        <f>VLOOKUP(B2823,altitude!$B$3:$E$3232,4)</f>
        <v>L</v>
      </c>
      <c r="L2823" s="4">
        <f>VLOOKUP(B2823,fuelregion!$C$5:$D$3233,2,FALSE)</f>
        <v>100001000</v>
      </c>
      <c r="M2823" s="4">
        <f>VLOOKUP(B2823,fuelregion!$H$5:$I$3113,2,FALSE)</f>
        <v>100001000</v>
      </c>
      <c r="N2823" s="4">
        <f>VLOOKUP(B2823,imbin!$B$4:$D$3233,2,FALSE)</f>
        <v>0</v>
      </c>
      <c r="O2823" s="4" t="str">
        <f>VLOOKUP(B2823,imbin!$B$4:$D$3233,3,FALSE)</f>
        <v>Submittal</v>
      </c>
      <c r="P2823" s="4">
        <f>IF(ISNA(VLOOKUP(B2823,rampbin!$B$4:$G$1697,6,FALSE)),2,VLOOKUP(B2823,rampbin!$B$4:$G$1697,6,FALSE))</f>
        <v>2</v>
      </c>
      <c r="Q2823" s="4" t="str">
        <f>IF(ISNA(VLOOKUP(B2823,rampbin!$B$4:$G$1697,5,FALSE)),"MOVES",VLOOKUP(B2823,rampbin!$B$4:$G$1697,5,FALSE))</f>
        <v>MOVES</v>
      </c>
      <c r="R2823" s="4" t="s">
        <v>1877</v>
      </c>
      <c r="S2823" s="6" t="s">
        <v>2111</v>
      </c>
      <c r="T2823" s="4">
        <f>VLOOKUP(B2823,meanLDage!$B$3:$E$3145,4,FALSE)</f>
        <v>4</v>
      </c>
      <c r="U2823" s="32">
        <f>VLOOKUP(B2823,meanLDage!$B$3:$E$3145,2,FALSE)</f>
        <v>12.241089827420604</v>
      </c>
      <c r="V2823" s="4" t="str">
        <f t="shared" si="309"/>
        <v>51_L_100001000_0_4_2</v>
      </c>
      <c r="W2823" s="4">
        <v>51003</v>
      </c>
      <c r="X2823" s="6"/>
      <c r="Y2823" s="8">
        <f t="shared" si="310"/>
        <v>51003</v>
      </c>
      <c r="Z2823" s="6" t="b">
        <f t="shared" si="308"/>
        <v>0</v>
      </c>
      <c r="AA2823" s="6">
        <f t="shared" si="311"/>
        <v>51015</v>
      </c>
      <c r="AB2823" s="4">
        <f t="shared" si="312"/>
        <v>4</v>
      </c>
      <c r="AC2823" s="32">
        <f t="shared" si="313"/>
        <v>12.241089827420604</v>
      </c>
      <c r="AD2823" s="4">
        <f>VLOOKUP($B2823,meanLDage!$Z$3:$AC$3145,4,FALSE)</f>
        <v>4</v>
      </c>
      <c r="AE2823" s="32">
        <f>VLOOKUP($B2823,meanLDage!$Z$3:$AC$3145,2,FALSE)</f>
        <v>11.45099255</v>
      </c>
      <c r="AF2823" s="6">
        <f>VLOOKUP(V2823,'2017 rep county selection'!$A$1:$C$281,3,FALSE)</f>
        <v>51015</v>
      </c>
      <c r="AH2823" s="9">
        <f t="shared" si="314"/>
        <v>51015</v>
      </c>
    </row>
    <row r="2824" spans="1:34" ht="15.75" customHeight="1" x14ac:dyDescent="0.3">
      <c r="A2824" s="4">
        <v>51</v>
      </c>
      <c r="B2824" s="4">
        <v>51075</v>
      </c>
      <c r="C2824" s="6" t="s">
        <v>2301</v>
      </c>
      <c r="D2824" s="6" t="s">
        <v>1699</v>
      </c>
      <c r="E2824" s="4">
        <v>51177</v>
      </c>
      <c r="F2824" s="4">
        <v>51177</v>
      </c>
      <c r="G2824" s="4">
        <v>51177</v>
      </c>
      <c r="H2824" s="37">
        <v>600838410</v>
      </c>
      <c r="I2824" s="37">
        <v>651053884.41743505</v>
      </c>
      <c r="J2824" s="37">
        <v>670408343.23383498</v>
      </c>
      <c r="K2824" s="4" t="str">
        <f>VLOOKUP(B2824,altitude!$B$3:$E$3232,4)</f>
        <v>L</v>
      </c>
      <c r="L2824" s="4">
        <f>VLOOKUP(B2824,fuelregion!$C$5:$D$3233,2,FALSE)</f>
        <v>100001000</v>
      </c>
      <c r="M2824" s="4">
        <f>VLOOKUP(B2824,fuelregion!$H$5:$I$3113,2,FALSE)</f>
        <v>100001000</v>
      </c>
      <c r="N2824" s="4">
        <f>VLOOKUP(B2824,imbin!$B$4:$D$3233,2,FALSE)</f>
        <v>0</v>
      </c>
      <c r="O2824" s="4" t="str">
        <f>VLOOKUP(B2824,imbin!$B$4:$D$3233,3,FALSE)</f>
        <v>Submittal</v>
      </c>
      <c r="P2824" s="4">
        <f>IF(ISNA(VLOOKUP(B2824,rampbin!$B$4:$G$1697,6,FALSE)),2,VLOOKUP(B2824,rampbin!$B$4:$G$1697,6,FALSE))</f>
        <v>2</v>
      </c>
      <c r="Q2824" s="4" t="str">
        <f>IF(ISNA(VLOOKUP(B2824,rampbin!$B$4:$G$1697,5,FALSE)),"MOVES",VLOOKUP(B2824,rampbin!$B$4:$G$1697,5,FALSE))</f>
        <v>MOVES</v>
      </c>
      <c r="R2824" s="4" t="s">
        <v>1877</v>
      </c>
      <c r="S2824" s="6" t="s">
        <v>2206</v>
      </c>
      <c r="T2824" s="4">
        <f>VLOOKUP(B2824,meanLDage!$B$3:$E$3145,4,FALSE)</f>
        <v>4</v>
      </c>
      <c r="U2824" s="32">
        <f>VLOOKUP(B2824,meanLDage!$B$3:$E$3145,2,FALSE)</f>
        <v>11.380595382976278</v>
      </c>
      <c r="V2824" s="4" t="str">
        <f t="shared" si="309"/>
        <v>51_L_100001000_0_3_2</v>
      </c>
      <c r="W2824" s="4">
        <v>51003</v>
      </c>
      <c r="X2824" s="6"/>
      <c r="Y2824" s="8">
        <f t="shared" si="310"/>
        <v>51003</v>
      </c>
      <c r="Z2824" s="6" t="b">
        <f t="shared" si="308"/>
        <v>0</v>
      </c>
      <c r="AA2824" s="6">
        <f t="shared" si="311"/>
        <v>51177</v>
      </c>
      <c r="AB2824" s="4">
        <f t="shared" si="312"/>
        <v>4</v>
      </c>
      <c r="AC2824" s="32">
        <f t="shared" si="313"/>
        <v>11.380595382976278</v>
      </c>
      <c r="AD2824" s="4">
        <f>VLOOKUP($B2824,meanLDage!$Z$3:$AC$3145,4,FALSE)</f>
        <v>3</v>
      </c>
      <c r="AE2824" s="32">
        <f>VLOOKUP($B2824,meanLDage!$Z$3:$AC$3145,2,FALSE)</f>
        <v>10.423496849999999</v>
      </c>
      <c r="AF2824" s="6">
        <f>VLOOKUP(V2824,'2017 rep county selection'!$A$1:$C$281,3,FALSE)</f>
        <v>51003</v>
      </c>
      <c r="AH2824" s="9">
        <f t="shared" si="314"/>
        <v>51003</v>
      </c>
    </row>
    <row r="2825" spans="1:34" ht="15.75" customHeight="1" x14ac:dyDescent="0.3">
      <c r="A2825" s="4">
        <v>51</v>
      </c>
      <c r="B2825" s="4">
        <v>51077</v>
      </c>
      <c r="C2825" s="6" t="s">
        <v>2301</v>
      </c>
      <c r="D2825" s="6" t="s">
        <v>689</v>
      </c>
      <c r="E2825" s="4">
        <v>51163</v>
      </c>
      <c r="F2825" s="4">
        <v>51015</v>
      </c>
      <c r="G2825" s="4">
        <v>51015</v>
      </c>
      <c r="H2825" s="37">
        <v>114328022</v>
      </c>
      <c r="I2825" s="37">
        <v>117309160.41515499</v>
      </c>
      <c r="J2825" s="37">
        <v>116248384.93581501</v>
      </c>
      <c r="K2825" s="4" t="str">
        <f>VLOOKUP(B2825,altitude!$B$3:$E$3232,4)</f>
        <v>L</v>
      </c>
      <c r="L2825" s="4">
        <f>VLOOKUP(B2825,fuelregion!$C$5:$D$3233,2,FALSE)</f>
        <v>100001000</v>
      </c>
      <c r="M2825" s="4">
        <f>VLOOKUP(B2825,fuelregion!$H$5:$I$3113,2,FALSE)</f>
        <v>100001000</v>
      </c>
      <c r="N2825" s="4">
        <f>VLOOKUP(B2825,imbin!$B$4:$D$3233,2,FALSE)</f>
        <v>0</v>
      </c>
      <c r="O2825" s="4" t="str">
        <f>VLOOKUP(B2825,imbin!$B$4:$D$3233,3,FALSE)</f>
        <v>Submittal</v>
      </c>
      <c r="P2825" s="4">
        <f>IF(ISNA(VLOOKUP(B2825,rampbin!$B$4:$G$1697,6,FALSE)),2,VLOOKUP(B2825,rampbin!$B$4:$G$1697,6,FALSE))</f>
        <v>2</v>
      </c>
      <c r="Q2825" s="4" t="str">
        <f>IF(ISNA(VLOOKUP(B2825,rampbin!$B$4:$G$1697,5,FALSE)),"MOVES",VLOOKUP(B2825,rampbin!$B$4:$G$1697,5,FALSE))</f>
        <v>MOVES</v>
      </c>
      <c r="R2825" s="4" t="s">
        <v>1880</v>
      </c>
      <c r="S2825" s="6" t="s">
        <v>1851</v>
      </c>
      <c r="T2825" s="4">
        <f>VLOOKUP(B2825,meanLDage!$B$3:$E$3145,4,FALSE)</f>
        <v>5</v>
      </c>
      <c r="U2825" s="32">
        <f>VLOOKUP(B2825,meanLDage!$B$3:$E$3145,2,FALSE)</f>
        <v>13.710283371149684</v>
      </c>
      <c r="V2825" s="4" t="str">
        <f t="shared" si="309"/>
        <v>51_L_100001000_0_4_2</v>
      </c>
      <c r="W2825" s="4">
        <v>51165</v>
      </c>
      <c r="X2825" s="6"/>
      <c r="Y2825" s="8">
        <f t="shared" si="310"/>
        <v>51165</v>
      </c>
      <c r="Z2825" s="6" t="b">
        <f t="shared" si="308"/>
        <v>0</v>
      </c>
      <c r="AA2825" s="6">
        <f t="shared" si="311"/>
        <v>51015</v>
      </c>
      <c r="AB2825" s="4">
        <f t="shared" si="312"/>
        <v>5</v>
      </c>
      <c r="AC2825" s="32">
        <f t="shared" si="313"/>
        <v>13.710283371149684</v>
      </c>
      <c r="AD2825" s="4">
        <f>VLOOKUP($B2825,meanLDage!$Z$3:$AC$3145,4,FALSE)</f>
        <v>4</v>
      </c>
      <c r="AE2825" s="32">
        <f>VLOOKUP($B2825,meanLDage!$Z$3:$AC$3145,2,FALSE)</f>
        <v>12.77898577</v>
      </c>
      <c r="AF2825" s="6">
        <f>VLOOKUP(V2825,'2017 rep county selection'!$A$1:$C$281,3,FALSE)</f>
        <v>51015</v>
      </c>
      <c r="AH2825" s="9">
        <f t="shared" si="314"/>
        <v>51015</v>
      </c>
    </row>
    <row r="2826" spans="1:34" ht="15.75" customHeight="1" x14ac:dyDescent="0.3">
      <c r="A2826" s="4">
        <v>51</v>
      </c>
      <c r="B2826" s="4">
        <v>51079</v>
      </c>
      <c r="C2826" s="6" t="s">
        <v>2301</v>
      </c>
      <c r="D2826" s="6" t="s">
        <v>38</v>
      </c>
      <c r="E2826" s="4">
        <v>51015</v>
      </c>
      <c r="F2826" s="4">
        <v>51015</v>
      </c>
      <c r="G2826" s="4">
        <v>51015</v>
      </c>
      <c r="H2826" s="37">
        <v>157231702</v>
      </c>
      <c r="I2826" s="37">
        <v>169069351.376468</v>
      </c>
      <c r="J2826" s="37">
        <v>169161581.95530501</v>
      </c>
      <c r="K2826" s="4" t="str">
        <f>VLOOKUP(B2826,altitude!$B$3:$E$3232,4)</f>
        <v>L</v>
      </c>
      <c r="L2826" s="4">
        <f>VLOOKUP(B2826,fuelregion!$C$5:$D$3233,2,FALSE)</f>
        <v>100001000</v>
      </c>
      <c r="M2826" s="4">
        <f>VLOOKUP(B2826,fuelregion!$H$5:$I$3113,2,FALSE)</f>
        <v>100001000</v>
      </c>
      <c r="N2826" s="4">
        <f>VLOOKUP(B2826,imbin!$B$4:$D$3233,2,FALSE)</f>
        <v>0</v>
      </c>
      <c r="O2826" s="4" t="str">
        <f>VLOOKUP(B2826,imbin!$B$4:$D$3233,3,FALSE)</f>
        <v>Submittal</v>
      </c>
      <c r="P2826" s="4">
        <f>IF(ISNA(VLOOKUP(B2826,rampbin!$B$4:$G$1697,6,FALSE)),2,VLOOKUP(B2826,rampbin!$B$4:$G$1697,6,FALSE))</f>
        <v>2</v>
      </c>
      <c r="Q2826" s="4" t="str">
        <f>IF(ISNA(VLOOKUP(B2826,rampbin!$B$4:$G$1697,5,FALSE)),"MOVES",VLOOKUP(B2826,rampbin!$B$4:$G$1697,5,FALSE))</f>
        <v>MOVES</v>
      </c>
      <c r="R2826" s="4" t="s">
        <v>1877</v>
      </c>
      <c r="S2826" s="6" t="s">
        <v>2205</v>
      </c>
      <c r="T2826" s="4">
        <f>VLOOKUP(B2826,meanLDage!$B$3:$E$3145,4,FALSE)</f>
        <v>4</v>
      </c>
      <c r="U2826" s="32">
        <f>VLOOKUP(B2826,meanLDage!$B$3:$E$3145,2,FALSE)</f>
        <v>12.805376788907543</v>
      </c>
      <c r="V2826" s="4" t="str">
        <f t="shared" si="309"/>
        <v>51_L_100001000_0_4_2</v>
      </c>
      <c r="W2826" s="4">
        <v>51003</v>
      </c>
      <c r="X2826" s="6"/>
      <c r="Y2826" s="8">
        <f t="shared" si="310"/>
        <v>51003</v>
      </c>
      <c r="Z2826" s="6" t="b">
        <f t="shared" si="308"/>
        <v>0</v>
      </c>
      <c r="AA2826" s="6">
        <f t="shared" si="311"/>
        <v>51015</v>
      </c>
      <c r="AB2826" s="4">
        <f t="shared" si="312"/>
        <v>4</v>
      </c>
      <c r="AC2826" s="32">
        <f t="shared" si="313"/>
        <v>12.805376788907543</v>
      </c>
      <c r="AD2826" s="4">
        <f>VLOOKUP($B2826,meanLDage!$Z$3:$AC$3145,4,FALSE)</f>
        <v>4</v>
      </c>
      <c r="AE2826" s="32">
        <f>VLOOKUP($B2826,meanLDage!$Z$3:$AC$3145,2,FALSE)</f>
        <v>11.89138988</v>
      </c>
      <c r="AF2826" s="6">
        <f>VLOOKUP(V2826,'2017 rep county selection'!$A$1:$C$281,3,FALSE)</f>
        <v>51015</v>
      </c>
      <c r="AH2826" s="9">
        <f t="shared" si="314"/>
        <v>51015</v>
      </c>
    </row>
    <row r="2827" spans="1:34" ht="15.75" customHeight="1" x14ac:dyDescent="0.3">
      <c r="A2827" s="4">
        <v>51</v>
      </c>
      <c r="B2827" s="4">
        <v>51081</v>
      </c>
      <c r="C2827" s="6" t="s">
        <v>2301</v>
      </c>
      <c r="D2827" s="6" t="s">
        <v>1700</v>
      </c>
      <c r="E2827" s="4">
        <v>51163</v>
      </c>
      <c r="F2827" s="4">
        <v>51015</v>
      </c>
      <c r="G2827" s="4">
        <v>51015</v>
      </c>
      <c r="H2827" s="37">
        <v>289199177</v>
      </c>
      <c r="I2827" s="37">
        <v>293204200.86076802</v>
      </c>
      <c r="J2827" s="37">
        <v>324359815.12743503</v>
      </c>
      <c r="K2827" s="4" t="str">
        <f>VLOOKUP(B2827,altitude!$B$3:$E$3232,4)</f>
        <v>L</v>
      </c>
      <c r="L2827" s="4">
        <f>VLOOKUP(B2827,fuelregion!$C$5:$D$3233,2,FALSE)</f>
        <v>100001000</v>
      </c>
      <c r="M2827" s="4">
        <f>VLOOKUP(B2827,fuelregion!$H$5:$I$3113,2,FALSE)</f>
        <v>100001000</v>
      </c>
      <c r="N2827" s="4">
        <f>VLOOKUP(B2827,imbin!$B$4:$D$3233,2,FALSE)</f>
        <v>0</v>
      </c>
      <c r="O2827" s="4" t="str">
        <f>VLOOKUP(B2827,imbin!$B$4:$D$3233,3,FALSE)</f>
        <v>Submittal</v>
      </c>
      <c r="P2827" s="4">
        <f>IF(ISNA(VLOOKUP(B2827,rampbin!$B$4:$G$1697,6,FALSE)),2,VLOOKUP(B2827,rampbin!$B$4:$G$1697,6,FALSE))</f>
        <v>2</v>
      </c>
      <c r="Q2827" s="4" t="str">
        <f>IF(ISNA(VLOOKUP(B2827,rampbin!$B$4:$G$1697,5,FALSE)),"MOVES",VLOOKUP(B2827,rampbin!$B$4:$G$1697,5,FALSE))</f>
        <v>MOVES</v>
      </c>
      <c r="R2827" s="4" t="s">
        <v>1880</v>
      </c>
      <c r="S2827" s="6" t="s">
        <v>1851</v>
      </c>
      <c r="T2827" s="4">
        <f>VLOOKUP(B2827,meanLDage!$B$3:$E$3145,4,FALSE)</f>
        <v>4</v>
      </c>
      <c r="U2827" s="32">
        <f>VLOOKUP(B2827,meanLDage!$B$3:$E$3145,2,FALSE)</f>
        <v>12.936431683746827</v>
      </c>
      <c r="V2827" s="4" t="str">
        <f t="shared" si="309"/>
        <v>51_L_100001000_0_4_2</v>
      </c>
      <c r="W2827" s="4">
        <v>51003</v>
      </c>
      <c r="X2827" s="6"/>
      <c r="Y2827" s="8">
        <f t="shared" si="310"/>
        <v>51003</v>
      </c>
      <c r="Z2827" s="6" t="b">
        <f t="shared" si="308"/>
        <v>0</v>
      </c>
      <c r="AA2827" s="6">
        <f t="shared" si="311"/>
        <v>51015</v>
      </c>
      <c r="AB2827" s="4">
        <f t="shared" si="312"/>
        <v>4</v>
      </c>
      <c r="AC2827" s="32">
        <f t="shared" si="313"/>
        <v>12.936431683746827</v>
      </c>
      <c r="AD2827" s="4">
        <f>VLOOKUP($B2827,meanLDage!$Z$3:$AC$3145,4,FALSE)</f>
        <v>4</v>
      </c>
      <c r="AE2827" s="32">
        <f>VLOOKUP($B2827,meanLDage!$Z$3:$AC$3145,2,FALSE)</f>
        <v>12.389068740000001</v>
      </c>
      <c r="AF2827" s="6">
        <f>VLOOKUP(V2827,'2017 rep county selection'!$A$1:$C$281,3,FALSE)</f>
        <v>51015</v>
      </c>
      <c r="AH2827" s="9">
        <f t="shared" si="314"/>
        <v>51015</v>
      </c>
    </row>
    <row r="2828" spans="1:34" ht="15.75" customHeight="1" x14ac:dyDescent="0.3">
      <c r="A2828" s="4">
        <v>51</v>
      </c>
      <c r="B2828" s="4">
        <v>51083</v>
      </c>
      <c r="C2828" s="6" t="s">
        <v>2301</v>
      </c>
      <c r="D2828" s="6" t="s">
        <v>1211</v>
      </c>
      <c r="E2828" s="4">
        <v>51163</v>
      </c>
      <c r="F2828" s="4">
        <v>51083</v>
      </c>
      <c r="G2828" s="4">
        <v>51083</v>
      </c>
      <c r="H2828" s="37">
        <v>372108848</v>
      </c>
      <c r="I2828" s="37">
        <v>353313819.37579101</v>
      </c>
      <c r="J2828" s="37">
        <v>375417753.29121798</v>
      </c>
      <c r="K2828" s="4" t="str">
        <f>VLOOKUP(B2828,altitude!$B$3:$E$3232,4)</f>
        <v>L</v>
      </c>
      <c r="L2828" s="4">
        <f>VLOOKUP(B2828,fuelregion!$C$5:$D$3233,2,FALSE)</f>
        <v>100001000</v>
      </c>
      <c r="M2828" s="4">
        <f>VLOOKUP(B2828,fuelregion!$H$5:$I$3113,2,FALSE)</f>
        <v>100001000</v>
      </c>
      <c r="N2828" s="4">
        <f>VLOOKUP(B2828,imbin!$B$4:$D$3233,2,FALSE)</f>
        <v>0</v>
      </c>
      <c r="O2828" s="4" t="str">
        <f>VLOOKUP(B2828,imbin!$B$4:$D$3233,3,FALSE)</f>
        <v>Submittal</v>
      </c>
      <c r="P2828" s="4">
        <f>IF(ISNA(VLOOKUP(B2828,rampbin!$B$4:$G$1697,6,FALSE)),2,VLOOKUP(B2828,rampbin!$B$4:$G$1697,6,FALSE))</f>
        <v>2</v>
      </c>
      <c r="Q2828" s="4" t="str">
        <f>IF(ISNA(VLOOKUP(B2828,rampbin!$B$4:$G$1697,5,FALSE)),"MOVES",VLOOKUP(B2828,rampbin!$B$4:$G$1697,5,FALSE))</f>
        <v>MOVES</v>
      </c>
      <c r="R2828" s="4" t="s">
        <v>1880</v>
      </c>
      <c r="S2828" s="6" t="s">
        <v>1851</v>
      </c>
      <c r="T2828" s="4">
        <f>VLOOKUP(B2828,meanLDage!$B$3:$E$3145,4,FALSE)</f>
        <v>5</v>
      </c>
      <c r="U2828" s="32">
        <f>VLOOKUP(B2828,meanLDage!$B$3:$E$3145,2,FALSE)</f>
        <v>14.365146024110917</v>
      </c>
      <c r="V2828" s="4" t="str">
        <f t="shared" si="309"/>
        <v>51_L_100001000_0_5_2</v>
      </c>
      <c r="W2828" s="4">
        <v>51165</v>
      </c>
      <c r="X2828" s="6"/>
      <c r="Y2828" s="8">
        <f t="shared" si="310"/>
        <v>51165</v>
      </c>
      <c r="Z2828" s="6" t="b">
        <f t="shared" si="308"/>
        <v>0</v>
      </c>
      <c r="AA2828" s="6">
        <f t="shared" si="311"/>
        <v>51083</v>
      </c>
      <c r="AB2828" s="4">
        <f t="shared" si="312"/>
        <v>5</v>
      </c>
      <c r="AC2828" s="32">
        <f t="shared" si="313"/>
        <v>14.365146024110917</v>
      </c>
      <c r="AD2828" s="4">
        <f>VLOOKUP($B2828,meanLDage!$Z$3:$AC$3145,4,FALSE)</f>
        <v>5</v>
      </c>
      <c r="AE2828" s="32">
        <f>VLOOKUP($B2828,meanLDage!$Z$3:$AC$3145,2,FALSE)</f>
        <v>13.557493320000001</v>
      </c>
      <c r="AF2828" s="6">
        <f>VLOOKUP(V2828,'2017 rep county selection'!$A$1:$C$281,3,FALSE)</f>
        <v>51089</v>
      </c>
      <c r="AH2828" s="9">
        <f t="shared" si="314"/>
        <v>51089</v>
      </c>
    </row>
    <row r="2829" spans="1:34" ht="15.75" customHeight="1" x14ac:dyDescent="0.3">
      <c r="A2829" s="4">
        <v>51</v>
      </c>
      <c r="B2829" s="4">
        <v>51085</v>
      </c>
      <c r="C2829" s="6" t="s">
        <v>2301</v>
      </c>
      <c r="D2829" s="6" t="s">
        <v>1701</v>
      </c>
      <c r="E2829" s="4">
        <v>51760</v>
      </c>
      <c r="F2829" s="4">
        <v>51087</v>
      </c>
      <c r="G2829" s="4">
        <v>51041</v>
      </c>
      <c r="H2829" s="37">
        <v>1754021658</v>
      </c>
      <c r="I2829" s="37">
        <v>1723260389.2539699</v>
      </c>
      <c r="J2829" s="37">
        <v>1766495249.2991099</v>
      </c>
      <c r="K2829" s="4" t="str">
        <f>VLOOKUP(B2829,altitude!$B$3:$E$3232,4)</f>
        <v>L</v>
      </c>
      <c r="L2829" s="4">
        <f>VLOOKUP(B2829,fuelregion!$C$5:$D$3233,2,FALSE)</f>
        <v>1270011000</v>
      </c>
      <c r="M2829" s="4">
        <f>VLOOKUP(B2829,fuelregion!$H$5:$I$3113,2,FALSE)</f>
        <v>1270011000</v>
      </c>
      <c r="N2829" s="4">
        <f>VLOOKUP(B2829,imbin!$B$4:$D$3233,2,FALSE)</f>
        <v>0</v>
      </c>
      <c r="O2829" s="4" t="str">
        <f>VLOOKUP(B2829,imbin!$B$4:$D$3233,3,FALSE)</f>
        <v>Submittal</v>
      </c>
      <c r="P2829" s="4">
        <f>IF(ISNA(VLOOKUP(B2829,rampbin!$B$4:$G$1697,6,FALSE)),2,VLOOKUP(B2829,rampbin!$B$4:$G$1697,6,FALSE))</f>
        <v>2</v>
      </c>
      <c r="Q2829" s="4" t="str">
        <f>IF(ISNA(VLOOKUP(B2829,rampbin!$B$4:$G$1697,5,FALSE)),"MOVES",VLOOKUP(B2829,rampbin!$B$4:$G$1697,5,FALSE))</f>
        <v>MOVES</v>
      </c>
      <c r="R2829" s="4" t="s">
        <v>1877</v>
      </c>
      <c r="S2829" s="6" t="s">
        <v>2206</v>
      </c>
      <c r="T2829" s="4">
        <f>VLOOKUP(B2829,meanLDage!$B$3:$E$3145,4,FALSE)</f>
        <v>4</v>
      </c>
      <c r="U2829" s="32">
        <f>VLOOKUP(B2829,meanLDage!$B$3:$E$3145,2,FALSE)</f>
        <v>11.16203600466217</v>
      </c>
      <c r="V2829" s="4" t="str">
        <f t="shared" si="309"/>
        <v>51_L_1270011000_0_3_2</v>
      </c>
      <c r="W2829" s="4">
        <v>51710</v>
      </c>
      <c r="X2829" s="6"/>
      <c r="Y2829" s="8">
        <f t="shared" si="310"/>
        <v>51710</v>
      </c>
      <c r="Z2829" s="6" t="b">
        <f t="shared" si="308"/>
        <v>0</v>
      </c>
      <c r="AA2829" s="6">
        <f t="shared" si="311"/>
        <v>51041</v>
      </c>
      <c r="AB2829" s="4">
        <f t="shared" si="312"/>
        <v>4</v>
      </c>
      <c r="AC2829" s="32">
        <f t="shared" si="313"/>
        <v>11.16203600466217</v>
      </c>
      <c r="AD2829" s="4">
        <f>VLOOKUP($B2829,meanLDage!$Z$3:$AC$3145,4,FALSE)</f>
        <v>3</v>
      </c>
      <c r="AE2829" s="32">
        <f>VLOOKUP($B2829,meanLDage!$Z$3:$AC$3145,2,FALSE)</f>
        <v>10.315117000000001</v>
      </c>
      <c r="AF2829" s="6">
        <f>VLOOKUP(V2829,'2017 rep county selection'!$A$1:$C$281,3,FALSE)</f>
        <v>51087</v>
      </c>
      <c r="AH2829" s="9">
        <f t="shared" si="314"/>
        <v>51087</v>
      </c>
    </row>
    <row r="2830" spans="1:34" ht="15.75" customHeight="1" x14ac:dyDescent="0.3">
      <c r="A2830" s="4">
        <v>51</v>
      </c>
      <c r="B2830" s="4">
        <v>51087</v>
      </c>
      <c r="C2830" s="6" t="s">
        <v>2301</v>
      </c>
      <c r="D2830" s="6" t="s">
        <v>1702</v>
      </c>
      <c r="E2830" s="4">
        <v>51041</v>
      </c>
      <c r="F2830" s="4">
        <v>51087</v>
      </c>
      <c r="G2830" s="4">
        <v>51041</v>
      </c>
      <c r="H2830" s="37">
        <v>3339660621</v>
      </c>
      <c r="I2830" s="37">
        <v>3369121559.9157</v>
      </c>
      <c r="J2830" s="37">
        <v>3287863021.7371202</v>
      </c>
      <c r="K2830" s="4" t="str">
        <f>VLOOKUP(B2830,altitude!$B$3:$E$3232,4)</f>
        <v>L</v>
      </c>
      <c r="L2830" s="4">
        <f>VLOOKUP(B2830,fuelregion!$C$5:$D$3233,2,FALSE)</f>
        <v>1270011000</v>
      </c>
      <c r="M2830" s="4">
        <f>VLOOKUP(B2830,fuelregion!$H$5:$I$3113,2,FALSE)</f>
        <v>1270011000</v>
      </c>
      <c r="N2830" s="4">
        <f>VLOOKUP(B2830,imbin!$B$4:$D$3233,2,FALSE)</f>
        <v>0</v>
      </c>
      <c r="O2830" s="4" t="str">
        <f>VLOOKUP(B2830,imbin!$B$4:$D$3233,3,FALSE)</f>
        <v>Submittal</v>
      </c>
      <c r="P2830" s="4">
        <f>IF(ISNA(VLOOKUP(B2830,rampbin!$B$4:$G$1697,6,FALSE)),2,VLOOKUP(B2830,rampbin!$B$4:$G$1697,6,FALSE))</f>
        <v>2</v>
      </c>
      <c r="Q2830" s="4" t="str">
        <f>IF(ISNA(VLOOKUP(B2830,rampbin!$B$4:$G$1697,5,FALSE)),"MOVES",VLOOKUP(B2830,rampbin!$B$4:$G$1697,5,FALSE))</f>
        <v>MOVES</v>
      </c>
      <c r="R2830" s="4" t="s">
        <v>1877</v>
      </c>
      <c r="S2830" s="6" t="s">
        <v>2206</v>
      </c>
      <c r="T2830" s="4">
        <f>VLOOKUP(B2830,meanLDage!$B$3:$E$3145,4,FALSE)</f>
        <v>3</v>
      </c>
      <c r="U2830" s="32">
        <f>VLOOKUP(B2830,meanLDage!$B$3:$E$3145,2,FALSE)</f>
        <v>10.553598315599835</v>
      </c>
      <c r="V2830" s="4" t="str">
        <f t="shared" si="309"/>
        <v>51_L_1270011000_0_3_2</v>
      </c>
      <c r="W2830" s="4">
        <v>51087</v>
      </c>
      <c r="X2830" s="6"/>
      <c r="Y2830" s="8">
        <f t="shared" si="310"/>
        <v>51087</v>
      </c>
      <c r="Z2830" s="6" t="b">
        <f t="shared" si="308"/>
        <v>0</v>
      </c>
      <c r="AA2830" s="6">
        <f t="shared" si="311"/>
        <v>51041</v>
      </c>
      <c r="AB2830" s="4">
        <f t="shared" si="312"/>
        <v>3</v>
      </c>
      <c r="AC2830" s="32">
        <f t="shared" si="313"/>
        <v>10.553598315599835</v>
      </c>
      <c r="AD2830" s="4">
        <f>VLOOKUP($B2830,meanLDage!$Z$3:$AC$3145,4,FALSE)</f>
        <v>3</v>
      </c>
      <c r="AE2830" s="32">
        <f>VLOOKUP($B2830,meanLDage!$Z$3:$AC$3145,2,FALSE)</f>
        <v>9.6881849100000004</v>
      </c>
      <c r="AF2830" s="6">
        <f>VLOOKUP(V2830,'2017 rep county selection'!$A$1:$C$281,3,FALSE)</f>
        <v>51087</v>
      </c>
      <c r="AH2830" s="9">
        <f t="shared" si="314"/>
        <v>51087</v>
      </c>
    </row>
    <row r="2831" spans="1:34" ht="15.75" customHeight="1" x14ac:dyDescent="0.3">
      <c r="A2831" s="4">
        <v>51</v>
      </c>
      <c r="B2831" s="4">
        <v>51089</v>
      </c>
      <c r="C2831" s="6" t="s">
        <v>2301</v>
      </c>
      <c r="D2831" s="6" t="s">
        <v>40</v>
      </c>
      <c r="E2831" s="4">
        <v>51163</v>
      </c>
      <c r="F2831" s="4">
        <v>51015</v>
      </c>
      <c r="G2831" s="4">
        <v>51015</v>
      </c>
      <c r="H2831" s="37">
        <v>543609278</v>
      </c>
      <c r="I2831" s="37">
        <v>532067707.38044298</v>
      </c>
      <c r="J2831" s="37">
        <v>535089527.899602</v>
      </c>
      <c r="K2831" s="4" t="str">
        <f>VLOOKUP(B2831,altitude!$B$3:$E$3232,4)</f>
        <v>L</v>
      </c>
      <c r="L2831" s="4">
        <f>VLOOKUP(B2831,fuelregion!$C$5:$D$3233,2,FALSE)</f>
        <v>100001000</v>
      </c>
      <c r="M2831" s="4">
        <f>VLOOKUP(B2831,fuelregion!$H$5:$I$3113,2,FALSE)</f>
        <v>100001000</v>
      </c>
      <c r="N2831" s="4">
        <f>VLOOKUP(B2831,imbin!$B$4:$D$3233,2,FALSE)</f>
        <v>0</v>
      </c>
      <c r="O2831" s="4" t="str">
        <f>VLOOKUP(B2831,imbin!$B$4:$D$3233,3,FALSE)</f>
        <v>Submittal</v>
      </c>
      <c r="P2831" s="4">
        <f>IF(ISNA(VLOOKUP(B2831,rampbin!$B$4:$G$1697,6,FALSE)),2,VLOOKUP(B2831,rampbin!$B$4:$G$1697,6,FALSE))</f>
        <v>2</v>
      </c>
      <c r="Q2831" s="4" t="str">
        <f>IF(ISNA(VLOOKUP(B2831,rampbin!$B$4:$G$1697,5,FALSE)),"MOVES",VLOOKUP(B2831,rampbin!$B$4:$G$1697,5,FALSE))</f>
        <v>MOVES</v>
      </c>
      <c r="R2831" s="4" t="s">
        <v>1880</v>
      </c>
      <c r="S2831" s="6" t="s">
        <v>1851</v>
      </c>
      <c r="T2831" s="4">
        <f>VLOOKUP(B2831,meanLDage!$B$3:$E$3145,4,FALSE)</f>
        <v>5</v>
      </c>
      <c r="U2831" s="32">
        <f>VLOOKUP(B2831,meanLDage!$B$3:$E$3145,2,FALSE)</f>
        <v>14.059363627302487</v>
      </c>
      <c r="V2831" s="4" t="str">
        <f t="shared" si="309"/>
        <v>51_L_100001000_0_5_2</v>
      </c>
      <c r="W2831" s="4">
        <v>51165</v>
      </c>
      <c r="X2831" s="6"/>
      <c r="Y2831" s="8">
        <f t="shared" si="310"/>
        <v>51165</v>
      </c>
      <c r="Z2831" s="6" t="b">
        <f t="shared" si="308"/>
        <v>0</v>
      </c>
      <c r="AA2831" s="6">
        <f t="shared" si="311"/>
        <v>51015</v>
      </c>
      <c r="AB2831" s="4">
        <f t="shared" si="312"/>
        <v>5</v>
      </c>
      <c r="AC2831" s="32">
        <f t="shared" si="313"/>
        <v>14.059363627302487</v>
      </c>
      <c r="AD2831" s="4">
        <f>VLOOKUP($B2831,meanLDage!$Z$3:$AC$3145,4,FALSE)</f>
        <v>5</v>
      </c>
      <c r="AE2831" s="32">
        <f>VLOOKUP($B2831,meanLDage!$Z$3:$AC$3145,2,FALSE)</f>
        <v>13.20061862</v>
      </c>
      <c r="AF2831" s="6">
        <f>VLOOKUP(V2831,'2017 rep county selection'!$A$1:$C$281,3,FALSE)</f>
        <v>51089</v>
      </c>
      <c r="AH2831" s="9">
        <f t="shared" si="314"/>
        <v>51089</v>
      </c>
    </row>
    <row r="2832" spans="1:34" ht="15.75" customHeight="1" x14ac:dyDescent="0.3">
      <c r="A2832" s="4">
        <v>51</v>
      </c>
      <c r="B2832" s="4">
        <v>51091</v>
      </c>
      <c r="C2832" s="6" t="s">
        <v>2301</v>
      </c>
      <c r="D2832" s="6" t="s">
        <v>1292</v>
      </c>
      <c r="E2832" s="4">
        <v>51163</v>
      </c>
      <c r="F2832" s="4">
        <v>51015</v>
      </c>
      <c r="G2832" s="4">
        <v>51015</v>
      </c>
      <c r="H2832" s="37">
        <v>26033551</v>
      </c>
      <c r="I2832" s="37">
        <v>26305972.643302899</v>
      </c>
      <c r="J2832" s="37">
        <v>26645520.890748601</v>
      </c>
      <c r="K2832" s="4" t="str">
        <f>VLOOKUP(B2832,altitude!$B$3:$E$3232,4)</f>
        <v>L</v>
      </c>
      <c r="L2832" s="4">
        <f>VLOOKUP(B2832,fuelregion!$C$5:$D$3233,2,FALSE)</f>
        <v>100001000</v>
      </c>
      <c r="M2832" s="4">
        <f>VLOOKUP(B2832,fuelregion!$H$5:$I$3113,2,FALSE)</f>
        <v>100001000</v>
      </c>
      <c r="N2832" s="4">
        <f>VLOOKUP(B2832,imbin!$B$4:$D$3233,2,FALSE)</f>
        <v>0</v>
      </c>
      <c r="O2832" s="4" t="str">
        <f>VLOOKUP(B2832,imbin!$B$4:$D$3233,3,FALSE)</f>
        <v>Submittal</v>
      </c>
      <c r="P2832" s="4">
        <f>IF(ISNA(VLOOKUP(B2832,rampbin!$B$4:$G$1697,6,FALSE)),2,VLOOKUP(B2832,rampbin!$B$4:$G$1697,6,FALSE))</f>
        <v>2</v>
      </c>
      <c r="Q2832" s="4" t="str">
        <f>IF(ISNA(VLOOKUP(B2832,rampbin!$B$4:$G$1697,5,FALSE)),"MOVES",VLOOKUP(B2832,rampbin!$B$4:$G$1697,5,FALSE))</f>
        <v>MOVES</v>
      </c>
      <c r="R2832" s="4" t="s">
        <v>1880</v>
      </c>
      <c r="S2832" s="6" t="s">
        <v>1851</v>
      </c>
      <c r="T2832" s="4">
        <f>VLOOKUP(B2832,meanLDage!$B$3:$E$3145,4,FALSE)</f>
        <v>5</v>
      </c>
      <c r="U2832" s="32">
        <f>VLOOKUP(B2832,meanLDage!$B$3:$E$3145,2,FALSE)</f>
        <v>14.057245078938427</v>
      </c>
      <c r="V2832" s="4" t="str">
        <f t="shared" si="309"/>
        <v>51_L_100001000_0_5_2</v>
      </c>
      <c r="W2832" s="4">
        <v>51165</v>
      </c>
      <c r="X2832" s="6"/>
      <c r="Y2832" s="8">
        <f t="shared" si="310"/>
        <v>51165</v>
      </c>
      <c r="Z2832" s="6" t="b">
        <f t="shared" si="308"/>
        <v>0</v>
      </c>
      <c r="AA2832" s="6">
        <f t="shared" si="311"/>
        <v>51015</v>
      </c>
      <c r="AB2832" s="4">
        <f t="shared" si="312"/>
        <v>5</v>
      </c>
      <c r="AC2832" s="32">
        <f t="shared" si="313"/>
        <v>14.057245078938427</v>
      </c>
      <c r="AD2832" s="4">
        <f>VLOOKUP($B2832,meanLDage!$Z$3:$AC$3145,4,FALSE)</f>
        <v>5</v>
      </c>
      <c r="AE2832" s="32">
        <f>VLOOKUP($B2832,meanLDage!$Z$3:$AC$3145,2,FALSE)</f>
        <v>13.12776494</v>
      </c>
      <c r="AF2832" s="6">
        <f>VLOOKUP(V2832,'2017 rep county selection'!$A$1:$C$281,3,FALSE)</f>
        <v>51089</v>
      </c>
      <c r="AH2832" s="9">
        <f t="shared" si="314"/>
        <v>51089</v>
      </c>
    </row>
    <row r="2833" spans="1:34" ht="15.75" customHeight="1" x14ac:dyDescent="0.3">
      <c r="A2833" s="4">
        <v>51</v>
      </c>
      <c r="B2833" s="4">
        <v>51093</v>
      </c>
      <c r="C2833" s="6" t="s">
        <v>2301</v>
      </c>
      <c r="D2833" s="6" t="s">
        <v>1703</v>
      </c>
      <c r="E2833" s="4">
        <v>51177</v>
      </c>
      <c r="F2833" s="4">
        <v>51015</v>
      </c>
      <c r="G2833" s="4">
        <v>51015</v>
      </c>
      <c r="H2833" s="37">
        <v>544281190</v>
      </c>
      <c r="I2833" s="37">
        <v>449635176.60792202</v>
      </c>
      <c r="J2833" s="37">
        <v>443371969.34860301</v>
      </c>
      <c r="K2833" s="4" t="str">
        <f>VLOOKUP(B2833,altitude!$B$3:$E$3232,4)</f>
        <v>L</v>
      </c>
      <c r="L2833" s="4">
        <f>VLOOKUP(B2833,fuelregion!$C$5:$D$3233,2,FALSE)</f>
        <v>100001000</v>
      </c>
      <c r="M2833" s="4">
        <f>VLOOKUP(B2833,fuelregion!$H$5:$I$3113,2,FALSE)</f>
        <v>100001000</v>
      </c>
      <c r="N2833" s="4">
        <f>VLOOKUP(B2833,imbin!$B$4:$D$3233,2,FALSE)</f>
        <v>0</v>
      </c>
      <c r="O2833" s="4" t="str">
        <f>VLOOKUP(B2833,imbin!$B$4:$D$3233,3,FALSE)</f>
        <v>Submittal</v>
      </c>
      <c r="P2833" s="4">
        <f>IF(ISNA(VLOOKUP(B2833,rampbin!$B$4:$G$1697,6,FALSE)),2,VLOOKUP(B2833,rampbin!$B$4:$G$1697,6,FALSE))</f>
        <v>2</v>
      </c>
      <c r="Q2833" s="4" t="str">
        <f>IF(ISNA(VLOOKUP(B2833,rampbin!$B$4:$G$1697,5,FALSE)),"MOVES",VLOOKUP(B2833,rampbin!$B$4:$G$1697,5,FALSE))</f>
        <v>MOVES</v>
      </c>
      <c r="R2833" s="4" t="s">
        <v>1877</v>
      </c>
      <c r="S2833" s="6" t="s">
        <v>2111</v>
      </c>
      <c r="T2833" s="4">
        <f>VLOOKUP(B2833,meanLDage!$B$3:$E$3145,4,FALSE)</f>
        <v>4</v>
      </c>
      <c r="U2833" s="32">
        <f>VLOOKUP(B2833,meanLDage!$B$3:$E$3145,2,FALSE)</f>
        <v>11.844949840637973</v>
      </c>
      <c r="V2833" s="4" t="str">
        <f t="shared" si="309"/>
        <v>51_L_100001000_0_4_2</v>
      </c>
      <c r="W2833" s="4">
        <v>51003</v>
      </c>
      <c r="X2833" s="6"/>
      <c r="Y2833" s="8">
        <f t="shared" si="310"/>
        <v>51003</v>
      </c>
      <c r="Z2833" s="6" t="b">
        <f t="shared" si="308"/>
        <v>0</v>
      </c>
      <c r="AA2833" s="6">
        <f t="shared" si="311"/>
        <v>51015</v>
      </c>
      <c r="AB2833" s="4">
        <f t="shared" si="312"/>
        <v>4</v>
      </c>
      <c r="AC2833" s="32">
        <f t="shared" si="313"/>
        <v>11.844949840637973</v>
      </c>
      <c r="AD2833" s="4">
        <f>VLOOKUP($B2833,meanLDage!$Z$3:$AC$3145,4,FALSE)</f>
        <v>4</v>
      </c>
      <c r="AE2833" s="32">
        <f>VLOOKUP($B2833,meanLDage!$Z$3:$AC$3145,2,FALSE)</f>
        <v>11.11722282</v>
      </c>
      <c r="AF2833" s="6">
        <f>VLOOKUP(V2833,'2017 rep county selection'!$A$1:$C$281,3,FALSE)</f>
        <v>51015</v>
      </c>
      <c r="AH2833" s="9">
        <f t="shared" si="314"/>
        <v>51015</v>
      </c>
    </row>
    <row r="2834" spans="1:34" ht="15.75" customHeight="1" x14ac:dyDescent="0.3">
      <c r="A2834" s="4">
        <v>51</v>
      </c>
      <c r="B2834" s="4">
        <v>51095</v>
      </c>
      <c r="C2834" s="6" t="s">
        <v>2301</v>
      </c>
      <c r="D2834" s="6" t="s">
        <v>1704</v>
      </c>
      <c r="E2834" s="4">
        <v>51041</v>
      </c>
      <c r="F2834" s="4">
        <v>51087</v>
      </c>
      <c r="G2834" s="4">
        <v>51041</v>
      </c>
      <c r="H2834" s="37">
        <v>517315295</v>
      </c>
      <c r="I2834" s="37">
        <v>718931258.24613094</v>
      </c>
      <c r="J2834" s="37">
        <v>708658428.143718</v>
      </c>
      <c r="K2834" s="4" t="str">
        <f>VLOOKUP(B2834,altitude!$B$3:$E$3232,4)</f>
        <v>L</v>
      </c>
      <c r="L2834" s="4">
        <f>VLOOKUP(B2834,fuelregion!$C$5:$D$3233,2,FALSE)</f>
        <v>1270011000</v>
      </c>
      <c r="M2834" s="4">
        <f>VLOOKUP(B2834,fuelregion!$H$5:$I$3113,2,FALSE)</f>
        <v>1270011000</v>
      </c>
      <c r="N2834" s="4">
        <f>VLOOKUP(B2834,imbin!$B$4:$D$3233,2,FALSE)</f>
        <v>0</v>
      </c>
      <c r="O2834" s="4" t="str">
        <f>VLOOKUP(B2834,imbin!$B$4:$D$3233,3,FALSE)</f>
        <v>Submittal</v>
      </c>
      <c r="P2834" s="4">
        <f>IF(ISNA(VLOOKUP(B2834,rampbin!$B$4:$G$1697,6,FALSE)),2,VLOOKUP(B2834,rampbin!$B$4:$G$1697,6,FALSE))</f>
        <v>2</v>
      </c>
      <c r="Q2834" s="4" t="str">
        <f>IF(ISNA(VLOOKUP(B2834,rampbin!$B$4:$G$1697,5,FALSE)),"MOVES",VLOOKUP(B2834,rampbin!$B$4:$G$1697,5,FALSE))</f>
        <v>MOVES</v>
      </c>
      <c r="R2834" s="4" t="s">
        <v>1877</v>
      </c>
      <c r="S2834" s="6" t="s">
        <v>2111</v>
      </c>
      <c r="T2834" s="4">
        <f>VLOOKUP(B2834,meanLDage!$B$3:$E$3145,4,FALSE)</f>
        <v>3</v>
      </c>
      <c r="U2834" s="32">
        <f>VLOOKUP(B2834,meanLDage!$B$3:$E$3145,2,FALSE)</f>
        <v>9.7296778439146792</v>
      </c>
      <c r="V2834" s="4" t="str">
        <f t="shared" si="309"/>
        <v>51_L_1270011000_0_2_2</v>
      </c>
      <c r="W2834" s="4">
        <v>51087</v>
      </c>
      <c r="X2834" s="6"/>
      <c r="Y2834" s="8">
        <f t="shared" si="310"/>
        <v>51087</v>
      </c>
      <c r="Z2834" s="6" t="b">
        <f t="shared" si="308"/>
        <v>0</v>
      </c>
      <c r="AA2834" s="6">
        <f t="shared" si="311"/>
        <v>51041</v>
      </c>
      <c r="AB2834" s="4">
        <f t="shared" si="312"/>
        <v>3</v>
      </c>
      <c r="AC2834" s="32">
        <f t="shared" si="313"/>
        <v>9.7296778439146792</v>
      </c>
      <c r="AD2834" s="4">
        <f>VLOOKUP($B2834,meanLDage!$Z$3:$AC$3145,4,FALSE)</f>
        <v>2</v>
      </c>
      <c r="AE2834" s="32">
        <f>VLOOKUP($B2834,meanLDage!$Z$3:$AC$3145,2,FALSE)</f>
        <v>8.9759407979999999</v>
      </c>
      <c r="AF2834" s="6">
        <f>VLOOKUP(V2834,'2017 rep county selection'!$A$1:$C$281,3,FALSE)</f>
        <v>51095</v>
      </c>
      <c r="AH2834" s="9">
        <f t="shared" si="314"/>
        <v>51095</v>
      </c>
    </row>
    <row r="2835" spans="1:34" ht="15.75" customHeight="1" x14ac:dyDescent="0.3">
      <c r="A2835" s="4">
        <v>51</v>
      </c>
      <c r="B2835" s="4">
        <v>51097</v>
      </c>
      <c r="C2835" s="6" t="s">
        <v>2301</v>
      </c>
      <c r="D2835" s="6" t="s">
        <v>1705</v>
      </c>
      <c r="E2835" s="4">
        <v>51163</v>
      </c>
      <c r="F2835" s="4">
        <v>51015</v>
      </c>
      <c r="G2835" s="4">
        <v>51015</v>
      </c>
      <c r="H2835" s="37">
        <v>97612109</v>
      </c>
      <c r="I2835" s="37">
        <v>106603070.33348601</v>
      </c>
      <c r="J2835" s="37">
        <v>106916236.06249499</v>
      </c>
      <c r="K2835" s="4" t="str">
        <f>VLOOKUP(B2835,altitude!$B$3:$E$3232,4)</f>
        <v>L</v>
      </c>
      <c r="L2835" s="4">
        <f>VLOOKUP(B2835,fuelregion!$C$5:$D$3233,2,FALSE)</f>
        <v>100001000</v>
      </c>
      <c r="M2835" s="4">
        <f>VLOOKUP(B2835,fuelregion!$H$5:$I$3113,2,FALSE)</f>
        <v>100001000</v>
      </c>
      <c r="N2835" s="4">
        <f>VLOOKUP(B2835,imbin!$B$4:$D$3233,2,FALSE)</f>
        <v>0</v>
      </c>
      <c r="O2835" s="4" t="str">
        <f>VLOOKUP(B2835,imbin!$B$4:$D$3233,3,FALSE)</f>
        <v>Submittal</v>
      </c>
      <c r="P2835" s="4">
        <f>IF(ISNA(VLOOKUP(B2835,rampbin!$B$4:$G$1697,6,FALSE)),2,VLOOKUP(B2835,rampbin!$B$4:$G$1697,6,FALSE))</f>
        <v>2</v>
      </c>
      <c r="Q2835" s="4" t="str">
        <f>IF(ISNA(VLOOKUP(B2835,rampbin!$B$4:$G$1697,5,FALSE)),"MOVES",VLOOKUP(B2835,rampbin!$B$4:$G$1697,5,FALSE))</f>
        <v>MOVES</v>
      </c>
      <c r="R2835" s="4" t="s">
        <v>1880</v>
      </c>
      <c r="S2835" s="6" t="s">
        <v>1851</v>
      </c>
      <c r="T2835" s="4">
        <f>VLOOKUP(B2835,meanLDage!$B$3:$E$3145,4,FALSE)</f>
        <v>5</v>
      </c>
      <c r="U2835" s="32">
        <f>VLOOKUP(B2835,meanLDage!$B$3:$E$3145,2,FALSE)</f>
        <v>13.819695755455502</v>
      </c>
      <c r="V2835" s="4" t="str">
        <f t="shared" si="309"/>
        <v>51_L_100001000_0_5_2</v>
      </c>
      <c r="W2835" s="4">
        <v>51165</v>
      </c>
      <c r="X2835" s="6"/>
      <c r="Y2835" s="8">
        <f t="shared" si="310"/>
        <v>51165</v>
      </c>
      <c r="Z2835" s="6" t="b">
        <f t="shared" si="308"/>
        <v>0</v>
      </c>
      <c r="AA2835" s="6">
        <f t="shared" si="311"/>
        <v>51015</v>
      </c>
      <c r="AB2835" s="4">
        <f t="shared" si="312"/>
        <v>5</v>
      </c>
      <c r="AC2835" s="32">
        <f t="shared" si="313"/>
        <v>13.819695755455502</v>
      </c>
      <c r="AD2835" s="4">
        <f>VLOOKUP($B2835,meanLDage!$Z$3:$AC$3145,4,FALSE)</f>
        <v>5</v>
      </c>
      <c r="AE2835" s="32">
        <f>VLOOKUP($B2835,meanLDage!$Z$3:$AC$3145,2,FALSE)</f>
        <v>13.07915468</v>
      </c>
      <c r="AF2835" s="6">
        <f>VLOOKUP(V2835,'2017 rep county selection'!$A$1:$C$281,3,FALSE)</f>
        <v>51089</v>
      </c>
      <c r="AH2835" s="9">
        <f t="shared" si="314"/>
        <v>51089</v>
      </c>
    </row>
    <row r="2836" spans="1:34" ht="15.75" customHeight="1" x14ac:dyDescent="0.3">
      <c r="A2836" s="4">
        <v>51</v>
      </c>
      <c r="B2836" s="4">
        <v>51099</v>
      </c>
      <c r="C2836" s="6" t="s">
        <v>2301</v>
      </c>
      <c r="D2836" s="6" t="s">
        <v>1706</v>
      </c>
      <c r="E2836" s="4">
        <v>51177</v>
      </c>
      <c r="F2836" s="4">
        <v>51015</v>
      </c>
      <c r="G2836" s="4">
        <v>51015</v>
      </c>
      <c r="H2836" s="37">
        <v>305783463</v>
      </c>
      <c r="I2836" s="37">
        <v>327555415.54882401</v>
      </c>
      <c r="J2836" s="37">
        <v>327572452.25391001</v>
      </c>
      <c r="K2836" s="4" t="str">
        <f>VLOOKUP(B2836,altitude!$B$3:$E$3232,4)</f>
        <v>L</v>
      </c>
      <c r="L2836" s="4">
        <f>VLOOKUP(B2836,fuelregion!$C$5:$D$3233,2,FALSE)</f>
        <v>100001000</v>
      </c>
      <c r="M2836" s="4">
        <f>VLOOKUP(B2836,fuelregion!$H$5:$I$3113,2,FALSE)</f>
        <v>100001000</v>
      </c>
      <c r="N2836" s="4">
        <f>VLOOKUP(B2836,imbin!$B$4:$D$3233,2,FALSE)</f>
        <v>0</v>
      </c>
      <c r="O2836" s="4" t="str">
        <f>VLOOKUP(B2836,imbin!$B$4:$D$3233,3,FALSE)</f>
        <v>Submittal</v>
      </c>
      <c r="P2836" s="4">
        <f>IF(ISNA(VLOOKUP(B2836,rampbin!$B$4:$G$1697,6,FALSE)),2,VLOOKUP(B2836,rampbin!$B$4:$G$1697,6,FALSE))</f>
        <v>2</v>
      </c>
      <c r="Q2836" s="4" t="str">
        <f>IF(ISNA(VLOOKUP(B2836,rampbin!$B$4:$G$1697,5,FALSE)),"MOVES",VLOOKUP(B2836,rampbin!$B$4:$G$1697,5,FALSE))</f>
        <v>MOVES</v>
      </c>
      <c r="R2836" s="4" t="s">
        <v>1880</v>
      </c>
      <c r="S2836" s="6" t="s">
        <v>1851</v>
      </c>
      <c r="T2836" s="4">
        <f>VLOOKUP(B2836,meanLDage!$B$3:$E$3145,4,FALSE)</f>
        <v>4</v>
      </c>
      <c r="U2836" s="32">
        <f>VLOOKUP(B2836,meanLDage!$B$3:$E$3145,2,FALSE)</f>
        <v>11.45563868469533</v>
      </c>
      <c r="V2836" s="4" t="str">
        <f t="shared" si="309"/>
        <v>51_L_100001000_0_3_2</v>
      </c>
      <c r="W2836" s="4">
        <v>51003</v>
      </c>
      <c r="X2836" s="6"/>
      <c r="Y2836" s="8">
        <f t="shared" si="310"/>
        <v>51003</v>
      </c>
      <c r="Z2836" s="6" t="b">
        <f t="shared" si="308"/>
        <v>0</v>
      </c>
      <c r="AA2836" s="6">
        <f t="shared" si="311"/>
        <v>51015</v>
      </c>
      <c r="AB2836" s="4">
        <f t="shared" si="312"/>
        <v>4</v>
      </c>
      <c r="AC2836" s="32">
        <f t="shared" si="313"/>
        <v>11.45563868469533</v>
      </c>
      <c r="AD2836" s="4">
        <f>VLOOKUP($B2836,meanLDage!$Z$3:$AC$3145,4,FALSE)</f>
        <v>3</v>
      </c>
      <c r="AE2836" s="32">
        <f>VLOOKUP($B2836,meanLDage!$Z$3:$AC$3145,2,FALSE)</f>
        <v>10.80804135</v>
      </c>
      <c r="AF2836" s="6">
        <f>VLOOKUP(V2836,'2017 rep county selection'!$A$1:$C$281,3,FALSE)</f>
        <v>51003</v>
      </c>
      <c r="AH2836" s="9">
        <f t="shared" si="314"/>
        <v>51003</v>
      </c>
    </row>
    <row r="2837" spans="1:34" ht="15.75" customHeight="1" x14ac:dyDescent="0.3">
      <c r="A2837" s="4">
        <v>51</v>
      </c>
      <c r="B2837" s="4">
        <v>51101</v>
      </c>
      <c r="C2837" s="6" t="s">
        <v>2301</v>
      </c>
      <c r="D2837" s="6" t="s">
        <v>1707</v>
      </c>
      <c r="E2837" s="4">
        <v>51015</v>
      </c>
      <c r="F2837" s="4">
        <v>51015</v>
      </c>
      <c r="G2837" s="4">
        <v>51015</v>
      </c>
      <c r="H2837" s="37">
        <v>146254807</v>
      </c>
      <c r="I2837" s="37">
        <v>144946918.340754</v>
      </c>
      <c r="J2837" s="37">
        <v>147130134.20350799</v>
      </c>
      <c r="K2837" s="4" t="str">
        <f>VLOOKUP(B2837,altitude!$B$3:$E$3232,4)</f>
        <v>L</v>
      </c>
      <c r="L2837" s="4">
        <f>VLOOKUP(B2837,fuelregion!$C$5:$D$3233,2,FALSE)</f>
        <v>100001000</v>
      </c>
      <c r="M2837" s="4">
        <f>VLOOKUP(B2837,fuelregion!$H$5:$I$3113,2,FALSE)</f>
        <v>100001000</v>
      </c>
      <c r="N2837" s="4">
        <f>VLOOKUP(B2837,imbin!$B$4:$D$3233,2,FALSE)</f>
        <v>0</v>
      </c>
      <c r="O2837" s="4" t="str">
        <f>VLOOKUP(B2837,imbin!$B$4:$D$3233,3,FALSE)</f>
        <v>Submittal</v>
      </c>
      <c r="P2837" s="4">
        <f>IF(ISNA(VLOOKUP(B2837,rampbin!$B$4:$G$1697,6,FALSE)),2,VLOOKUP(B2837,rampbin!$B$4:$G$1697,6,FALSE))</f>
        <v>2</v>
      </c>
      <c r="Q2837" s="4" t="str">
        <f>IF(ISNA(VLOOKUP(B2837,rampbin!$B$4:$G$1697,5,FALSE)),"MOVES",VLOOKUP(B2837,rampbin!$B$4:$G$1697,5,FALSE))</f>
        <v>MOVES</v>
      </c>
      <c r="R2837" s="4" t="s">
        <v>1877</v>
      </c>
      <c r="S2837" s="6" t="s">
        <v>2206</v>
      </c>
      <c r="T2837" s="4">
        <f>VLOOKUP(B2837,meanLDage!$B$3:$E$3145,4,FALSE)</f>
        <v>4</v>
      </c>
      <c r="U2837" s="32">
        <f>VLOOKUP(B2837,meanLDage!$B$3:$E$3145,2,FALSE)</f>
        <v>12.530362390401326</v>
      </c>
      <c r="V2837" s="4" t="str">
        <f t="shared" si="309"/>
        <v>51_L_100001000_0_4_2</v>
      </c>
      <c r="W2837" s="4">
        <v>51003</v>
      </c>
      <c r="X2837" s="6"/>
      <c r="Y2837" s="8">
        <f t="shared" si="310"/>
        <v>51003</v>
      </c>
      <c r="Z2837" s="6" t="b">
        <f t="shared" si="308"/>
        <v>0</v>
      </c>
      <c r="AA2837" s="6">
        <f t="shared" si="311"/>
        <v>51015</v>
      </c>
      <c r="AB2837" s="4">
        <f t="shared" si="312"/>
        <v>4</v>
      </c>
      <c r="AC2837" s="32">
        <f t="shared" si="313"/>
        <v>12.530362390401326</v>
      </c>
      <c r="AD2837" s="4">
        <f>VLOOKUP($B2837,meanLDage!$Z$3:$AC$3145,4,FALSE)</f>
        <v>4</v>
      </c>
      <c r="AE2837" s="32">
        <f>VLOOKUP($B2837,meanLDage!$Z$3:$AC$3145,2,FALSE)</f>
        <v>11.747055489999999</v>
      </c>
      <c r="AF2837" s="6">
        <f>VLOOKUP(V2837,'2017 rep county selection'!$A$1:$C$281,3,FALSE)</f>
        <v>51015</v>
      </c>
      <c r="AH2837" s="9">
        <f t="shared" si="314"/>
        <v>51015</v>
      </c>
    </row>
    <row r="2838" spans="1:34" ht="15.75" customHeight="1" x14ac:dyDescent="0.3">
      <c r="A2838" s="4">
        <v>51</v>
      </c>
      <c r="B2838" s="4">
        <v>51103</v>
      </c>
      <c r="C2838" s="6" t="s">
        <v>2301</v>
      </c>
      <c r="D2838" s="6" t="s">
        <v>1084</v>
      </c>
      <c r="E2838" s="4">
        <v>51015</v>
      </c>
      <c r="F2838" s="4">
        <v>51015</v>
      </c>
      <c r="G2838" s="4">
        <v>51015</v>
      </c>
      <c r="H2838" s="37">
        <v>2489965095</v>
      </c>
      <c r="I2838" s="37">
        <v>113462874.42973401</v>
      </c>
      <c r="J2838" s="37">
        <v>104155048.967085</v>
      </c>
      <c r="K2838" s="4" t="str">
        <f>VLOOKUP(B2838,altitude!$B$3:$E$3232,4)</f>
        <v>L</v>
      </c>
      <c r="L2838" s="4">
        <f>VLOOKUP(B2838,fuelregion!$C$5:$D$3233,2,FALSE)</f>
        <v>100001000</v>
      </c>
      <c r="M2838" s="4">
        <f>VLOOKUP(B2838,fuelregion!$H$5:$I$3113,2,FALSE)</f>
        <v>100001000</v>
      </c>
      <c r="N2838" s="4">
        <f>VLOOKUP(B2838,imbin!$B$4:$D$3233,2,FALSE)</f>
        <v>0</v>
      </c>
      <c r="O2838" s="4" t="str">
        <f>VLOOKUP(B2838,imbin!$B$4:$D$3233,3,FALSE)</f>
        <v>Submittal</v>
      </c>
      <c r="P2838" s="4">
        <f>IF(ISNA(VLOOKUP(B2838,rampbin!$B$4:$G$1697,6,FALSE)),2,VLOOKUP(B2838,rampbin!$B$4:$G$1697,6,FALSE))</f>
        <v>2</v>
      </c>
      <c r="Q2838" s="4" t="str">
        <f>IF(ISNA(VLOOKUP(B2838,rampbin!$B$4:$G$1697,5,FALSE)),"MOVES",VLOOKUP(B2838,rampbin!$B$4:$G$1697,5,FALSE))</f>
        <v>MOVES</v>
      </c>
      <c r="R2838" s="4" t="s">
        <v>1880</v>
      </c>
      <c r="S2838" s="6" t="s">
        <v>1851</v>
      </c>
      <c r="T2838" s="4">
        <f>VLOOKUP(B2838,meanLDage!$B$3:$E$3145,4,FALSE)</f>
        <v>4</v>
      </c>
      <c r="U2838" s="32">
        <f>VLOOKUP(B2838,meanLDage!$B$3:$E$3145,2,FALSE)</f>
        <v>12.501276207208784</v>
      </c>
      <c r="V2838" s="4" t="str">
        <f t="shared" si="309"/>
        <v>51_L_100001000_0_4_2</v>
      </c>
      <c r="W2838" s="4">
        <v>51003</v>
      </c>
      <c r="X2838" s="6"/>
      <c r="Y2838" s="8">
        <f t="shared" si="310"/>
        <v>51003</v>
      </c>
      <c r="Z2838" s="6" t="b">
        <f t="shared" si="308"/>
        <v>0</v>
      </c>
      <c r="AA2838" s="6">
        <f t="shared" si="311"/>
        <v>51015</v>
      </c>
      <c r="AB2838" s="4">
        <f t="shared" si="312"/>
        <v>4</v>
      </c>
      <c r="AC2838" s="32">
        <f t="shared" si="313"/>
        <v>12.501276207208784</v>
      </c>
      <c r="AD2838" s="4">
        <f>VLOOKUP($B2838,meanLDage!$Z$3:$AC$3145,4,FALSE)</f>
        <v>4</v>
      </c>
      <c r="AE2838" s="32">
        <f>VLOOKUP($B2838,meanLDage!$Z$3:$AC$3145,2,FALSE)</f>
        <v>11.7962126</v>
      </c>
      <c r="AF2838" s="6">
        <f>VLOOKUP(V2838,'2017 rep county selection'!$A$1:$C$281,3,FALSE)</f>
        <v>51015</v>
      </c>
      <c r="AH2838" s="9">
        <f t="shared" si="314"/>
        <v>51015</v>
      </c>
    </row>
    <row r="2839" spans="1:34" ht="15.75" customHeight="1" x14ac:dyDescent="0.3">
      <c r="A2839" s="4">
        <v>51</v>
      </c>
      <c r="B2839" s="4">
        <v>51105</v>
      </c>
      <c r="C2839" s="6" t="s">
        <v>2301</v>
      </c>
      <c r="D2839" s="6" t="s">
        <v>47</v>
      </c>
      <c r="E2839" s="4">
        <v>51015</v>
      </c>
      <c r="F2839" s="4">
        <v>51015</v>
      </c>
      <c r="G2839" s="4">
        <v>51015</v>
      </c>
      <c r="H2839" s="37">
        <v>214164085</v>
      </c>
      <c r="I2839" s="37">
        <v>209765623.555076</v>
      </c>
      <c r="J2839" s="37">
        <v>185320787.282556</v>
      </c>
      <c r="K2839" s="4" t="str">
        <f>VLOOKUP(B2839,altitude!$B$3:$E$3232,4)</f>
        <v>L</v>
      </c>
      <c r="L2839" s="4">
        <f>VLOOKUP(B2839,fuelregion!$C$5:$D$3233,2,FALSE)</f>
        <v>100001000</v>
      </c>
      <c r="M2839" s="4">
        <f>VLOOKUP(B2839,fuelregion!$H$5:$I$3113,2,FALSE)</f>
        <v>100001000</v>
      </c>
      <c r="N2839" s="4">
        <f>VLOOKUP(B2839,imbin!$B$4:$D$3233,2,FALSE)</f>
        <v>0</v>
      </c>
      <c r="O2839" s="4" t="str">
        <f>VLOOKUP(B2839,imbin!$B$4:$D$3233,3,FALSE)</f>
        <v>Submittal</v>
      </c>
      <c r="P2839" s="4">
        <f>IF(ISNA(VLOOKUP(B2839,rampbin!$B$4:$G$1697,6,FALSE)),2,VLOOKUP(B2839,rampbin!$B$4:$G$1697,6,FALSE))</f>
        <v>2</v>
      </c>
      <c r="Q2839" s="4" t="str">
        <f>IF(ISNA(VLOOKUP(B2839,rampbin!$B$4:$G$1697,5,FALSE)),"MOVES",VLOOKUP(B2839,rampbin!$B$4:$G$1697,5,FALSE))</f>
        <v>MOVES</v>
      </c>
      <c r="R2839" s="4" t="s">
        <v>1880</v>
      </c>
      <c r="S2839" s="6" t="s">
        <v>1851</v>
      </c>
      <c r="T2839" s="4">
        <f>VLOOKUP(B2839,meanLDage!$B$3:$E$3145,4,FALSE)</f>
        <v>4</v>
      </c>
      <c r="U2839" s="32">
        <f>VLOOKUP(B2839,meanLDage!$B$3:$E$3145,2,FALSE)</f>
        <v>12.657839911836872</v>
      </c>
      <c r="V2839" s="4" t="str">
        <f t="shared" si="309"/>
        <v>51_L_100001000_0_4_2</v>
      </c>
      <c r="W2839" s="4">
        <v>51003</v>
      </c>
      <c r="X2839" s="6"/>
      <c r="Y2839" s="8">
        <f t="shared" si="310"/>
        <v>51003</v>
      </c>
      <c r="Z2839" s="6" t="b">
        <f t="shared" si="308"/>
        <v>0</v>
      </c>
      <c r="AA2839" s="6">
        <f t="shared" si="311"/>
        <v>51015</v>
      </c>
      <c r="AB2839" s="4">
        <f t="shared" si="312"/>
        <v>4</v>
      </c>
      <c r="AC2839" s="32">
        <f t="shared" si="313"/>
        <v>12.657839911836872</v>
      </c>
      <c r="AD2839" s="4">
        <f>VLOOKUP($B2839,meanLDage!$Z$3:$AC$3145,4,FALSE)</f>
        <v>4</v>
      </c>
      <c r="AE2839" s="32">
        <f>VLOOKUP($B2839,meanLDage!$Z$3:$AC$3145,2,FALSE)</f>
        <v>11.59939084</v>
      </c>
      <c r="AF2839" s="6">
        <f>VLOOKUP(V2839,'2017 rep county selection'!$A$1:$C$281,3,FALSE)</f>
        <v>51015</v>
      </c>
      <c r="AH2839" s="9">
        <f t="shared" si="314"/>
        <v>51015</v>
      </c>
    </row>
    <row r="2840" spans="1:34" ht="15.75" customHeight="1" x14ac:dyDescent="0.3">
      <c r="A2840" s="4">
        <v>51</v>
      </c>
      <c r="B2840" s="4">
        <v>51107</v>
      </c>
      <c r="C2840" s="6" t="s">
        <v>2301</v>
      </c>
      <c r="D2840" s="6" t="s">
        <v>1708</v>
      </c>
      <c r="E2840" s="4">
        <v>51059</v>
      </c>
      <c r="F2840" s="4">
        <v>51059</v>
      </c>
      <c r="G2840" s="4">
        <v>51059</v>
      </c>
      <c r="H2840" s="37">
        <v>2517630451</v>
      </c>
      <c r="I2840" s="37">
        <v>2629602240.3975801</v>
      </c>
      <c r="J2840" s="37">
        <v>2683298908.9698901</v>
      </c>
      <c r="K2840" s="4" t="str">
        <f>VLOOKUP(B2840,altitude!$B$3:$E$3232,4)</f>
        <v>L</v>
      </c>
      <c r="L2840" s="4">
        <f>VLOOKUP(B2840,fuelregion!$C$5:$D$3233,2,FALSE)</f>
        <v>1270011000</v>
      </c>
      <c r="M2840" s="4">
        <f>VLOOKUP(B2840,fuelregion!$H$5:$I$3113,2,FALSE)</f>
        <v>1270011000</v>
      </c>
      <c r="N2840" s="4">
        <f>VLOOKUP(B2840,imbin!$B$4:$D$3233,2,FALSE)</f>
        <v>1</v>
      </c>
      <c r="O2840" s="4" t="str">
        <f>VLOOKUP(B2840,imbin!$B$4:$D$3233,3,FALSE)</f>
        <v>Submittal</v>
      </c>
      <c r="P2840" s="4">
        <f>IF(ISNA(VLOOKUP(B2840,rampbin!$B$4:$G$1697,6,FALSE)),2,VLOOKUP(B2840,rampbin!$B$4:$G$1697,6,FALSE))</f>
        <v>2</v>
      </c>
      <c r="Q2840" s="4" t="str">
        <f>IF(ISNA(VLOOKUP(B2840,rampbin!$B$4:$G$1697,5,FALSE)),"MOVES",VLOOKUP(B2840,rampbin!$B$4:$G$1697,5,FALSE))</f>
        <v>MOVES</v>
      </c>
      <c r="R2840" s="4" t="s">
        <v>1877</v>
      </c>
      <c r="S2840" s="6" t="s">
        <v>1946</v>
      </c>
      <c r="T2840" s="4">
        <f>VLOOKUP(B2840,meanLDage!$B$3:$E$3145,4,FALSE)</f>
        <v>2</v>
      </c>
      <c r="U2840" s="32">
        <f>VLOOKUP(B2840,meanLDage!$B$3:$E$3145,2,FALSE)</f>
        <v>7.9677817034404068</v>
      </c>
      <c r="V2840" s="4" t="str">
        <f t="shared" si="309"/>
        <v>51_L_1270011000_1_2_2</v>
      </c>
      <c r="W2840" s="4">
        <v>51059</v>
      </c>
      <c r="X2840" s="6"/>
      <c r="Y2840" s="8">
        <f t="shared" si="310"/>
        <v>51059</v>
      </c>
      <c r="Z2840" s="6" t="b">
        <f t="shared" si="308"/>
        <v>1</v>
      </c>
      <c r="AA2840" s="6">
        <f t="shared" si="311"/>
        <v>51059</v>
      </c>
      <c r="AB2840" s="4">
        <f t="shared" si="312"/>
        <v>2</v>
      </c>
      <c r="AC2840" s="32">
        <f t="shared" si="313"/>
        <v>7.9677817034404068</v>
      </c>
      <c r="AD2840" s="4">
        <f>VLOOKUP($B2840,meanLDage!$Z$3:$AC$3145,4,FALSE)</f>
        <v>2</v>
      </c>
      <c r="AE2840" s="32">
        <f>VLOOKUP($B2840,meanLDage!$Z$3:$AC$3145,2,FALSE)</f>
        <v>7.4407631829999996</v>
      </c>
      <c r="AF2840" s="6">
        <f>VLOOKUP(V2840,'2017 rep county selection'!$A$1:$C$281,3,FALSE)</f>
        <v>51059</v>
      </c>
      <c r="AH2840" s="9">
        <f t="shared" si="314"/>
        <v>51059</v>
      </c>
    </row>
    <row r="2841" spans="1:34" ht="15.75" customHeight="1" x14ac:dyDescent="0.3">
      <c r="A2841" s="4">
        <v>51</v>
      </c>
      <c r="B2841" s="4">
        <v>51109</v>
      </c>
      <c r="C2841" s="6" t="s">
        <v>2301</v>
      </c>
      <c r="D2841" s="6" t="s">
        <v>577</v>
      </c>
      <c r="E2841" s="4">
        <v>51015</v>
      </c>
      <c r="F2841" s="4">
        <v>51015</v>
      </c>
      <c r="G2841" s="4">
        <v>51015</v>
      </c>
      <c r="H2841" s="37">
        <v>507241037</v>
      </c>
      <c r="I2841" s="37">
        <v>543111526.27885306</v>
      </c>
      <c r="J2841" s="37">
        <v>544327761.79053104</v>
      </c>
      <c r="K2841" s="4" t="str">
        <f>VLOOKUP(B2841,altitude!$B$3:$E$3232,4)</f>
        <v>L</v>
      </c>
      <c r="L2841" s="4">
        <f>VLOOKUP(B2841,fuelregion!$C$5:$D$3233,2,FALSE)</f>
        <v>100001000</v>
      </c>
      <c r="M2841" s="4">
        <f>VLOOKUP(B2841,fuelregion!$H$5:$I$3113,2,FALSE)</f>
        <v>100001000</v>
      </c>
      <c r="N2841" s="4">
        <f>VLOOKUP(B2841,imbin!$B$4:$D$3233,2,FALSE)</f>
        <v>0</v>
      </c>
      <c r="O2841" s="4" t="str">
        <f>VLOOKUP(B2841,imbin!$B$4:$D$3233,3,FALSE)</f>
        <v>Submittal</v>
      </c>
      <c r="P2841" s="4">
        <f>IF(ISNA(VLOOKUP(B2841,rampbin!$B$4:$G$1697,6,FALSE)),2,VLOOKUP(B2841,rampbin!$B$4:$G$1697,6,FALSE))</f>
        <v>2</v>
      </c>
      <c r="Q2841" s="4" t="str">
        <f>IF(ISNA(VLOOKUP(B2841,rampbin!$B$4:$G$1697,5,FALSE)),"MOVES",VLOOKUP(B2841,rampbin!$B$4:$G$1697,5,FALSE))</f>
        <v>MOVES</v>
      </c>
      <c r="R2841" s="4" t="s">
        <v>1880</v>
      </c>
      <c r="S2841" s="6" t="s">
        <v>1851</v>
      </c>
      <c r="T2841" s="4">
        <f>VLOOKUP(B2841,meanLDage!$B$3:$E$3145,4,FALSE)</f>
        <v>4</v>
      </c>
      <c r="U2841" s="32">
        <f>VLOOKUP(B2841,meanLDage!$B$3:$E$3145,2,FALSE)</f>
        <v>12.986136736377132</v>
      </c>
      <c r="V2841" s="4" t="str">
        <f t="shared" si="309"/>
        <v>51_L_100001000_0_4_2</v>
      </c>
      <c r="W2841" s="4">
        <v>51003</v>
      </c>
      <c r="X2841" s="6"/>
      <c r="Y2841" s="8">
        <f t="shared" si="310"/>
        <v>51003</v>
      </c>
      <c r="Z2841" s="6" t="b">
        <f t="shared" si="308"/>
        <v>0</v>
      </c>
      <c r="AA2841" s="6">
        <f t="shared" si="311"/>
        <v>51015</v>
      </c>
      <c r="AB2841" s="4">
        <f t="shared" si="312"/>
        <v>4</v>
      </c>
      <c r="AC2841" s="32">
        <f t="shared" si="313"/>
        <v>12.986136736377132</v>
      </c>
      <c r="AD2841" s="4">
        <f>VLOOKUP($B2841,meanLDage!$Z$3:$AC$3145,4,FALSE)</f>
        <v>4</v>
      </c>
      <c r="AE2841" s="32">
        <f>VLOOKUP($B2841,meanLDage!$Z$3:$AC$3145,2,FALSE)</f>
        <v>11.99108028</v>
      </c>
      <c r="AF2841" s="6">
        <f>VLOOKUP(V2841,'2017 rep county selection'!$A$1:$C$281,3,FALSE)</f>
        <v>51015</v>
      </c>
      <c r="AH2841" s="9">
        <f t="shared" si="314"/>
        <v>51015</v>
      </c>
    </row>
    <row r="2842" spans="1:34" ht="15.75" customHeight="1" x14ac:dyDescent="0.3">
      <c r="A2842" s="4">
        <v>51</v>
      </c>
      <c r="B2842" s="4">
        <v>51111</v>
      </c>
      <c r="C2842" s="6" t="s">
        <v>2301</v>
      </c>
      <c r="D2842" s="6" t="s">
        <v>1709</v>
      </c>
      <c r="E2842" s="4">
        <v>51163</v>
      </c>
      <c r="F2842" s="4">
        <v>51083</v>
      </c>
      <c r="G2842" s="4">
        <v>51083</v>
      </c>
      <c r="H2842" s="37">
        <v>93363973</v>
      </c>
      <c r="I2842" s="37">
        <v>91863277.140697494</v>
      </c>
      <c r="J2842" s="37">
        <v>89420833.234690294</v>
      </c>
      <c r="K2842" s="4" t="str">
        <f>VLOOKUP(B2842,altitude!$B$3:$E$3232,4)</f>
        <v>L</v>
      </c>
      <c r="L2842" s="4">
        <f>VLOOKUP(B2842,fuelregion!$C$5:$D$3233,2,FALSE)</f>
        <v>100001000</v>
      </c>
      <c r="M2842" s="4">
        <f>VLOOKUP(B2842,fuelregion!$H$5:$I$3113,2,FALSE)</f>
        <v>100001000</v>
      </c>
      <c r="N2842" s="4">
        <f>VLOOKUP(B2842,imbin!$B$4:$D$3233,2,FALSE)</f>
        <v>0</v>
      </c>
      <c r="O2842" s="4" t="str">
        <f>VLOOKUP(B2842,imbin!$B$4:$D$3233,3,FALSE)</f>
        <v>Submittal</v>
      </c>
      <c r="P2842" s="4">
        <f>IF(ISNA(VLOOKUP(B2842,rampbin!$B$4:$G$1697,6,FALSE)),2,VLOOKUP(B2842,rampbin!$B$4:$G$1697,6,FALSE))</f>
        <v>2</v>
      </c>
      <c r="Q2842" s="4" t="str">
        <f>IF(ISNA(VLOOKUP(B2842,rampbin!$B$4:$G$1697,5,FALSE)),"MOVES",VLOOKUP(B2842,rampbin!$B$4:$G$1697,5,FALSE))</f>
        <v>MOVES</v>
      </c>
      <c r="R2842" s="4" t="s">
        <v>1880</v>
      </c>
      <c r="S2842" s="6" t="s">
        <v>1851</v>
      </c>
      <c r="T2842" s="4">
        <f>VLOOKUP(B2842,meanLDage!$B$3:$E$3145,4,FALSE)</f>
        <v>5</v>
      </c>
      <c r="U2842" s="32">
        <f>VLOOKUP(B2842,meanLDage!$B$3:$E$3145,2,FALSE)</f>
        <v>13.986994959383695</v>
      </c>
      <c r="V2842" s="4" t="str">
        <f t="shared" si="309"/>
        <v>51_L_100001000_0_5_2</v>
      </c>
      <c r="W2842" s="4">
        <v>51165</v>
      </c>
      <c r="X2842" s="6"/>
      <c r="Y2842" s="8">
        <f t="shared" si="310"/>
        <v>51165</v>
      </c>
      <c r="Z2842" s="6" t="b">
        <f t="shared" si="308"/>
        <v>0</v>
      </c>
      <c r="AA2842" s="6">
        <f t="shared" si="311"/>
        <v>51083</v>
      </c>
      <c r="AB2842" s="4">
        <f t="shared" si="312"/>
        <v>5</v>
      </c>
      <c r="AC2842" s="32">
        <f t="shared" si="313"/>
        <v>13.986994959383695</v>
      </c>
      <c r="AD2842" s="4">
        <f>VLOOKUP($B2842,meanLDage!$Z$3:$AC$3145,4,FALSE)</f>
        <v>5</v>
      </c>
      <c r="AE2842" s="32">
        <f>VLOOKUP($B2842,meanLDage!$Z$3:$AC$3145,2,FALSE)</f>
        <v>13.268647789999999</v>
      </c>
      <c r="AF2842" s="6">
        <f>VLOOKUP(V2842,'2017 rep county selection'!$A$1:$C$281,3,FALSE)</f>
        <v>51089</v>
      </c>
      <c r="AH2842" s="9">
        <f t="shared" si="314"/>
        <v>51089</v>
      </c>
    </row>
    <row r="2843" spans="1:34" ht="15.75" customHeight="1" x14ac:dyDescent="0.3">
      <c r="A2843" s="4">
        <v>51</v>
      </c>
      <c r="B2843" s="4">
        <v>51113</v>
      </c>
      <c r="C2843" s="6" t="s">
        <v>2301</v>
      </c>
      <c r="D2843" s="6" t="s">
        <v>51</v>
      </c>
      <c r="E2843" s="4">
        <v>51015</v>
      </c>
      <c r="F2843" s="4">
        <v>51015</v>
      </c>
      <c r="G2843" s="4">
        <v>51015</v>
      </c>
      <c r="H2843" s="37">
        <v>185273695</v>
      </c>
      <c r="I2843" s="37">
        <v>189960438.70778</v>
      </c>
      <c r="J2843" s="37">
        <v>187787494.24947</v>
      </c>
      <c r="K2843" s="4" t="str">
        <f>VLOOKUP(B2843,altitude!$B$3:$E$3232,4)</f>
        <v>L</v>
      </c>
      <c r="L2843" s="4">
        <f>VLOOKUP(B2843,fuelregion!$C$5:$D$3233,2,FALSE)</f>
        <v>100001000</v>
      </c>
      <c r="M2843" s="4">
        <f>VLOOKUP(B2843,fuelregion!$H$5:$I$3113,2,FALSE)</f>
        <v>100001000</v>
      </c>
      <c r="N2843" s="4">
        <f>VLOOKUP(B2843,imbin!$B$4:$D$3233,2,FALSE)</f>
        <v>0</v>
      </c>
      <c r="O2843" s="4" t="str">
        <f>VLOOKUP(B2843,imbin!$B$4:$D$3233,3,FALSE)</f>
        <v>Submittal</v>
      </c>
      <c r="P2843" s="4">
        <f>IF(ISNA(VLOOKUP(B2843,rampbin!$B$4:$G$1697,6,FALSE)),2,VLOOKUP(B2843,rampbin!$B$4:$G$1697,6,FALSE))</f>
        <v>2</v>
      </c>
      <c r="Q2843" s="4" t="str">
        <f>IF(ISNA(VLOOKUP(B2843,rampbin!$B$4:$G$1697,5,FALSE)),"MOVES",VLOOKUP(B2843,rampbin!$B$4:$G$1697,5,FALSE))</f>
        <v>MOVES</v>
      </c>
      <c r="R2843" s="4" t="s">
        <v>1880</v>
      </c>
      <c r="S2843" s="6" t="s">
        <v>1851</v>
      </c>
      <c r="T2843" s="4">
        <f>VLOOKUP(B2843,meanLDage!$B$3:$E$3145,4,FALSE)</f>
        <v>5</v>
      </c>
      <c r="U2843" s="32">
        <f>VLOOKUP(B2843,meanLDage!$B$3:$E$3145,2,FALSE)</f>
        <v>13.13806658578295</v>
      </c>
      <c r="V2843" s="4" t="str">
        <f t="shared" si="309"/>
        <v>51_L_100001000_0_4_2</v>
      </c>
      <c r="W2843" s="4">
        <v>51165</v>
      </c>
      <c r="X2843" s="6"/>
      <c r="Y2843" s="8">
        <f t="shared" si="310"/>
        <v>51165</v>
      </c>
      <c r="Z2843" s="6" t="b">
        <f t="shared" si="308"/>
        <v>0</v>
      </c>
      <c r="AA2843" s="6">
        <f t="shared" si="311"/>
        <v>51015</v>
      </c>
      <c r="AB2843" s="4">
        <f t="shared" si="312"/>
        <v>5</v>
      </c>
      <c r="AC2843" s="32">
        <f t="shared" si="313"/>
        <v>13.13806658578295</v>
      </c>
      <c r="AD2843" s="4">
        <f>VLOOKUP($B2843,meanLDage!$Z$3:$AC$3145,4,FALSE)</f>
        <v>4</v>
      </c>
      <c r="AE2843" s="32">
        <f>VLOOKUP($B2843,meanLDage!$Z$3:$AC$3145,2,FALSE)</f>
        <v>12.25731927</v>
      </c>
      <c r="AF2843" s="6">
        <f>VLOOKUP(V2843,'2017 rep county selection'!$A$1:$C$281,3,FALSE)</f>
        <v>51015</v>
      </c>
      <c r="AH2843" s="9">
        <f t="shared" si="314"/>
        <v>51015</v>
      </c>
    </row>
    <row r="2844" spans="1:34" ht="15.75" customHeight="1" x14ac:dyDescent="0.3">
      <c r="A2844" s="4">
        <v>51</v>
      </c>
      <c r="B2844" s="4">
        <v>51115</v>
      </c>
      <c r="C2844" s="6" t="s">
        <v>2301</v>
      </c>
      <c r="D2844" s="6" t="s">
        <v>1710</v>
      </c>
      <c r="E2844" s="4">
        <v>51015</v>
      </c>
      <c r="F2844" s="4">
        <v>51015</v>
      </c>
      <c r="G2844" s="4">
        <v>51015</v>
      </c>
      <c r="H2844" s="37">
        <v>69298915</v>
      </c>
      <c r="I2844" s="37">
        <v>71805226.160979196</v>
      </c>
      <c r="J2844" s="37">
        <v>64561530.906667501</v>
      </c>
      <c r="K2844" s="4" t="str">
        <f>VLOOKUP(B2844,altitude!$B$3:$E$3232,4)</f>
        <v>L</v>
      </c>
      <c r="L2844" s="4">
        <f>VLOOKUP(B2844,fuelregion!$C$5:$D$3233,2,FALSE)</f>
        <v>100001000</v>
      </c>
      <c r="M2844" s="4">
        <f>VLOOKUP(B2844,fuelregion!$H$5:$I$3113,2,FALSE)</f>
        <v>100001000</v>
      </c>
      <c r="N2844" s="4">
        <f>VLOOKUP(B2844,imbin!$B$4:$D$3233,2,FALSE)</f>
        <v>0</v>
      </c>
      <c r="O2844" s="4" t="str">
        <f>VLOOKUP(B2844,imbin!$B$4:$D$3233,3,FALSE)</f>
        <v>Submittal</v>
      </c>
      <c r="P2844" s="4">
        <f>IF(ISNA(VLOOKUP(B2844,rampbin!$B$4:$G$1697,6,FALSE)),2,VLOOKUP(B2844,rampbin!$B$4:$G$1697,6,FALSE))</f>
        <v>2</v>
      </c>
      <c r="Q2844" s="4" t="str">
        <f>IF(ISNA(VLOOKUP(B2844,rampbin!$B$4:$G$1697,5,FALSE)),"MOVES",VLOOKUP(B2844,rampbin!$B$4:$G$1697,5,FALSE))</f>
        <v>MOVES</v>
      </c>
      <c r="R2844" s="4" t="s">
        <v>1877</v>
      </c>
      <c r="S2844" s="6" t="s">
        <v>2111</v>
      </c>
      <c r="T2844" s="4">
        <f>VLOOKUP(B2844,meanLDage!$B$3:$E$3145,4,FALSE)</f>
        <v>4</v>
      </c>
      <c r="U2844" s="32">
        <f>VLOOKUP(B2844,meanLDage!$B$3:$E$3145,2,FALSE)</f>
        <v>12.814870710239157</v>
      </c>
      <c r="V2844" s="4" t="str">
        <f t="shared" si="309"/>
        <v>51_L_100001000_0_4_2</v>
      </c>
      <c r="W2844" s="4">
        <v>51003</v>
      </c>
      <c r="X2844" s="6"/>
      <c r="Y2844" s="8">
        <f t="shared" si="310"/>
        <v>51003</v>
      </c>
      <c r="Z2844" s="6" t="b">
        <f t="shared" si="308"/>
        <v>0</v>
      </c>
      <c r="AA2844" s="6">
        <f t="shared" si="311"/>
        <v>51015</v>
      </c>
      <c r="AB2844" s="4">
        <f t="shared" si="312"/>
        <v>4</v>
      </c>
      <c r="AC2844" s="32">
        <f t="shared" si="313"/>
        <v>12.814870710239157</v>
      </c>
      <c r="AD2844" s="4">
        <f>VLOOKUP($B2844,meanLDage!$Z$3:$AC$3145,4,FALSE)</f>
        <v>4</v>
      </c>
      <c r="AE2844" s="32">
        <f>VLOOKUP($B2844,meanLDage!$Z$3:$AC$3145,2,FALSE)</f>
        <v>12.06444583</v>
      </c>
      <c r="AF2844" s="6">
        <f>VLOOKUP(V2844,'2017 rep county selection'!$A$1:$C$281,3,FALSE)</f>
        <v>51015</v>
      </c>
      <c r="AH2844" s="9">
        <f t="shared" si="314"/>
        <v>51015</v>
      </c>
    </row>
    <row r="2845" spans="1:34" ht="15.75" customHeight="1" x14ac:dyDescent="0.3">
      <c r="A2845" s="4">
        <v>51</v>
      </c>
      <c r="B2845" s="4">
        <v>51117</v>
      </c>
      <c r="C2845" s="6" t="s">
        <v>2301</v>
      </c>
      <c r="D2845" s="6" t="s">
        <v>1221</v>
      </c>
      <c r="E2845" s="4">
        <v>51163</v>
      </c>
      <c r="F2845" s="4">
        <v>51015</v>
      </c>
      <c r="G2845" s="4">
        <v>51015</v>
      </c>
      <c r="H2845" s="37">
        <v>470475112</v>
      </c>
      <c r="I2845" s="37">
        <v>510680864.92267299</v>
      </c>
      <c r="J2845" s="37">
        <v>547272203.39039898</v>
      </c>
      <c r="K2845" s="4" t="str">
        <f>VLOOKUP(B2845,altitude!$B$3:$E$3232,4)</f>
        <v>L</v>
      </c>
      <c r="L2845" s="4">
        <f>VLOOKUP(B2845,fuelregion!$C$5:$D$3233,2,FALSE)</f>
        <v>100001000</v>
      </c>
      <c r="M2845" s="4">
        <f>VLOOKUP(B2845,fuelregion!$H$5:$I$3113,2,FALSE)</f>
        <v>100001000</v>
      </c>
      <c r="N2845" s="4">
        <f>VLOOKUP(B2845,imbin!$B$4:$D$3233,2,FALSE)</f>
        <v>0</v>
      </c>
      <c r="O2845" s="4" t="str">
        <f>VLOOKUP(B2845,imbin!$B$4:$D$3233,3,FALSE)</f>
        <v>Submittal</v>
      </c>
      <c r="P2845" s="4">
        <f>IF(ISNA(VLOOKUP(B2845,rampbin!$B$4:$G$1697,6,FALSE)),2,VLOOKUP(B2845,rampbin!$B$4:$G$1697,6,FALSE))</f>
        <v>2</v>
      </c>
      <c r="Q2845" s="4" t="str">
        <f>IF(ISNA(VLOOKUP(B2845,rampbin!$B$4:$G$1697,5,FALSE)),"MOVES",VLOOKUP(B2845,rampbin!$B$4:$G$1697,5,FALSE))</f>
        <v>MOVES</v>
      </c>
      <c r="R2845" s="4" t="s">
        <v>1880</v>
      </c>
      <c r="S2845" s="6" t="s">
        <v>1851</v>
      </c>
      <c r="T2845" s="4">
        <f>VLOOKUP(B2845,meanLDage!$B$3:$E$3145,4,FALSE)</f>
        <v>5</v>
      </c>
      <c r="U2845" s="32">
        <f>VLOOKUP(B2845,meanLDage!$B$3:$E$3145,2,FALSE)</f>
        <v>13.232504999299906</v>
      </c>
      <c r="V2845" s="4" t="str">
        <f t="shared" si="309"/>
        <v>51_L_100001000_0_4_2</v>
      </c>
      <c r="W2845" s="4">
        <v>51165</v>
      </c>
      <c r="X2845" s="6"/>
      <c r="Y2845" s="8">
        <f t="shared" si="310"/>
        <v>51165</v>
      </c>
      <c r="Z2845" s="6" t="b">
        <f t="shared" si="308"/>
        <v>0</v>
      </c>
      <c r="AA2845" s="6">
        <f t="shared" si="311"/>
        <v>51015</v>
      </c>
      <c r="AB2845" s="4">
        <f t="shared" si="312"/>
        <v>5</v>
      </c>
      <c r="AC2845" s="32">
        <f t="shared" si="313"/>
        <v>13.232504999299906</v>
      </c>
      <c r="AD2845" s="4">
        <f>VLOOKUP($B2845,meanLDage!$Z$3:$AC$3145,4,FALSE)</f>
        <v>4</v>
      </c>
      <c r="AE2845" s="32">
        <f>VLOOKUP($B2845,meanLDage!$Z$3:$AC$3145,2,FALSE)</f>
        <v>12.50447333</v>
      </c>
      <c r="AF2845" s="6">
        <f>VLOOKUP(V2845,'2017 rep county selection'!$A$1:$C$281,3,FALSE)</f>
        <v>51015</v>
      </c>
      <c r="AH2845" s="9">
        <f t="shared" si="314"/>
        <v>51015</v>
      </c>
    </row>
    <row r="2846" spans="1:34" ht="15.75" customHeight="1" x14ac:dyDescent="0.3">
      <c r="A2846" s="4">
        <v>51</v>
      </c>
      <c r="B2846" s="4">
        <v>51119</v>
      </c>
      <c r="C2846" s="6" t="s">
        <v>2301</v>
      </c>
      <c r="D2846" s="6" t="s">
        <v>260</v>
      </c>
      <c r="E2846" s="4">
        <v>51015</v>
      </c>
      <c r="F2846" s="4">
        <v>51015</v>
      </c>
      <c r="G2846" s="4">
        <v>51015</v>
      </c>
      <c r="H2846" s="37">
        <v>119613602</v>
      </c>
      <c r="I2846" s="37">
        <v>133978239.825268</v>
      </c>
      <c r="J2846" s="37">
        <v>119554696.189485</v>
      </c>
      <c r="K2846" s="4" t="str">
        <f>VLOOKUP(B2846,altitude!$B$3:$E$3232,4)</f>
        <v>L</v>
      </c>
      <c r="L2846" s="4">
        <f>VLOOKUP(B2846,fuelregion!$C$5:$D$3233,2,FALSE)</f>
        <v>100001000</v>
      </c>
      <c r="M2846" s="4">
        <f>VLOOKUP(B2846,fuelregion!$H$5:$I$3113,2,FALSE)</f>
        <v>100001000</v>
      </c>
      <c r="N2846" s="4">
        <f>VLOOKUP(B2846,imbin!$B$4:$D$3233,2,FALSE)</f>
        <v>0</v>
      </c>
      <c r="O2846" s="4" t="str">
        <f>VLOOKUP(B2846,imbin!$B$4:$D$3233,3,FALSE)</f>
        <v>Submittal</v>
      </c>
      <c r="P2846" s="4">
        <f>IF(ISNA(VLOOKUP(B2846,rampbin!$B$4:$G$1697,6,FALSE)),2,VLOOKUP(B2846,rampbin!$B$4:$G$1697,6,FALSE))</f>
        <v>2</v>
      </c>
      <c r="Q2846" s="4" t="str">
        <f>IF(ISNA(VLOOKUP(B2846,rampbin!$B$4:$G$1697,5,FALSE)),"MOVES",VLOOKUP(B2846,rampbin!$B$4:$G$1697,5,FALSE))</f>
        <v>MOVES</v>
      </c>
      <c r="R2846" s="4" t="s">
        <v>1880</v>
      </c>
      <c r="S2846" s="6" t="s">
        <v>1851</v>
      </c>
      <c r="T2846" s="4">
        <f>VLOOKUP(B2846,meanLDage!$B$3:$E$3145,4,FALSE)</f>
        <v>4</v>
      </c>
      <c r="U2846" s="32">
        <f>VLOOKUP(B2846,meanLDage!$B$3:$E$3145,2,FALSE)</f>
        <v>12.754857053326132</v>
      </c>
      <c r="V2846" s="4" t="str">
        <f t="shared" si="309"/>
        <v>51_L_100001000_0_4_2</v>
      </c>
      <c r="W2846" s="4">
        <v>51003</v>
      </c>
      <c r="X2846" s="6"/>
      <c r="Y2846" s="8">
        <f t="shared" si="310"/>
        <v>51003</v>
      </c>
      <c r="Z2846" s="6" t="b">
        <f t="shared" si="308"/>
        <v>0</v>
      </c>
      <c r="AA2846" s="6">
        <f t="shared" si="311"/>
        <v>51015</v>
      </c>
      <c r="AB2846" s="4">
        <f t="shared" si="312"/>
        <v>4</v>
      </c>
      <c r="AC2846" s="32">
        <f t="shared" si="313"/>
        <v>12.754857053326132</v>
      </c>
      <c r="AD2846" s="4">
        <f>VLOOKUP($B2846,meanLDage!$Z$3:$AC$3145,4,FALSE)</f>
        <v>4</v>
      </c>
      <c r="AE2846" s="32">
        <f>VLOOKUP($B2846,meanLDage!$Z$3:$AC$3145,2,FALSE)</f>
        <v>11.99603546</v>
      </c>
      <c r="AF2846" s="6">
        <f>VLOOKUP(V2846,'2017 rep county selection'!$A$1:$C$281,3,FALSE)</f>
        <v>51015</v>
      </c>
      <c r="AH2846" s="9">
        <f t="shared" si="314"/>
        <v>51015</v>
      </c>
    </row>
    <row r="2847" spans="1:34" ht="15.75" customHeight="1" x14ac:dyDescent="0.3">
      <c r="A2847" s="4">
        <v>51</v>
      </c>
      <c r="B2847" s="4">
        <v>51121</v>
      </c>
      <c r="C2847" s="6" t="s">
        <v>2301</v>
      </c>
      <c r="D2847" s="6" t="s">
        <v>57</v>
      </c>
      <c r="E2847" s="4">
        <v>51177</v>
      </c>
      <c r="F2847" s="4">
        <v>51015</v>
      </c>
      <c r="G2847" s="4">
        <v>51015</v>
      </c>
      <c r="H2847" s="37">
        <v>1028222142</v>
      </c>
      <c r="I2847" s="37">
        <v>1051071529.82232</v>
      </c>
      <c r="J2847" s="37">
        <v>1128767493.0495</v>
      </c>
      <c r="K2847" s="4" t="str">
        <f>VLOOKUP(B2847,altitude!$B$3:$E$3232,4)</f>
        <v>L</v>
      </c>
      <c r="L2847" s="4">
        <f>VLOOKUP(B2847,fuelregion!$C$5:$D$3233,2,FALSE)</f>
        <v>100001000</v>
      </c>
      <c r="M2847" s="4">
        <f>VLOOKUP(B2847,fuelregion!$H$5:$I$3113,2,FALSE)</f>
        <v>100001000</v>
      </c>
      <c r="N2847" s="4">
        <f>VLOOKUP(B2847,imbin!$B$4:$D$3233,2,FALSE)</f>
        <v>0</v>
      </c>
      <c r="O2847" s="4" t="str">
        <f>VLOOKUP(B2847,imbin!$B$4:$D$3233,3,FALSE)</f>
        <v>Submittal</v>
      </c>
      <c r="P2847" s="4">
        <f>IF(ISNA(VLOOKUP(B2847,rampbin!$B$4:$G$1697,6,FALSE)),2,VLOOKUP(B2847,rampbin!$B$4:$G$1697,6,FALSE))</f>
        <v>2</v>
      </c>
      <c r="Q2847" s="4" t="str">
        <f>IF(ISNA(VLOOKUP(B2847,rampbin!$B$4:$G$1697,5,FALSE)),"MOVES",VLOOKUP(B2847,rampbin!$B$4:$G$1697,5,FALSE))</f>
        <v>MOVES</v>
      </c>
      <c r="R2847" s="4" t="s">
        <v>1877</v>
      </c>
      <c r="S2847" s="6" t="s">
        <v>2210</v>
      </c>
      <c r="T2847" s="4">
        <f>VLOOKUP(B2847,meanLDage!$B$3:$E$3145,4,FALSE)</f>
        <v>4</v>
      </c>
      <c r="U2847" s="32">
        <f>VLOOKUP(B2847,meanLDage!$B$3:$E$3145,2,FALSE)</f>
        <v>11.613627924421047</v>
      </c>
      <c r="V2847" s="4" t="str">
        <f t="shared" si="309"/>
        <v>51_L_100001000_0_3_2</v>
      </c>
      <c r="W2847" s="4">
        <v>51003</v>
      </c>
      <c r="X2847" s="6"/>
      <c r="Y2847" s="8">
        <f t="shared" si="310"/>
        <v>51003</v>
      </c>
      <c r="Z2847" s="6" t="b">
        <f t="shared" si="308"/>
        <v>0</v>
      </c>
      <c r="AA2847" s="6">
        <f t="shared" si="311"/>
        <v>51015</v>
      </c>
      <c r="AB2847" s="4">
        <f t="shared" si="312"/>
        <v>4</v>
      </c>
      <c r="AC2847" s="32">
        <f t="shared" si="313"/>
        <v>11.613627924421047</v>
      </c>
      <c r="AD2847" s="4">
        <f>VLOOKUP($B2847,meanLDage!$Z$3:$AC$3145,4,FALSE)</f>
        <v>3</v>
      </c>
      <c r="AE2847" s="32">
        <f>VLOOKUP($B2847,meanLDage!$Z$3:$AC$3145,2,FALSE)</f>
        <v>10.73130153</v>
      </c>
      <c r="AF2847" s="6">
        <f>VLOOKUP(V2847,'2017 rep county selection'!$A$1:$C$281,3,FALSE)</f>
        <v>51003</v>
      </c>
      <c r="AH2847" s="9">
        <f t="shared" si="314"/>
        <v>51003</v>
      </c>
    </row>
    <row r="2848" spans="1:34" ht="15.75" customHeight="1" x14ac:dyDescent="0.3">
      <c r="A2848" s="4">
        <v>51</v>
      </c>
      <c r="B2848" s="4">
        <v>51125</v>
      </c>
      <c r="C2848" s="6" t="s">
        <v>2301</v>
      </c>
      <c r="D2848" s="6" t="s">
        <v>708</v>
      </c>
      <c r="E2848" s="4">
        <v>51163</v>
      </c>
      <c r="F2848" s="4">
        <v>51015</v>
      </c>
      <c r="G2848" s="4">
        <v>51015</v>
      </c>
      <c r="H2848" s="37">
        <v>244511519</v>
      </c>
      <c r="I2848" s="37">
        <v>251381876.00922999</v>
      </c>
      <c r="J2848" s="37">
        <v>262346667.002253</v>
      </c>
      <c r="K2848" s="4" t="str">
        <f>VLOOKUP(B2848,altitude!$B$3:$E$3232,4)</f>
        <v>L</v>
      </c>
      <c r="L2848" s="4">
        <f>VLOOKUP(B2848,fuelregion!$C$5:$D$3233,2,FALSE)</f>
        <v>100001000</v>
      </c>
      <c r="M2848" s="4">
        <f>VLOOKUP(B2848,fuelregion!$H$5:$I$3113,2,FALSE)</f>
        <v>100001000</v>
      </c>
      <c r="N2848" s="4">
        <f>VLOOKUP(B2848,imbin!$B$4:$D$3233,2,FALSE)</f>
        <v>0</v>
      </c>
      <c r="O2848" s="4" t="str">
        <f>VLOOKUP(B2848,imbin!$B$4:$D$3233,3,FALSE)</f>
        <v>Submittal</v>
      </c>
      <c r="P2848" s="4">
        <f>IF(ISNA(VLOOKUP(B2848,rampbin!$B$4:$G$1697,6,FALSE)),2,VLOOKUP(B2848,rampbin!$B$4:$G$1697,6,FALSE))</f>
        <v>2</v>
      </c>
      <c r="Q2848" s="4" t="str">
        <f>IF(ISNA(VLOOKUP(B2848,rampbin!$B$4:$G$1697,5,FALSE)),"MOVES",VLOOKUP(B2848,rampbin!$B$4:$G$1697,5,FALSE))</f>
        <v>MOVES</v>
      </c>
      <c r="R2848" s="4" t="s">
        <v>1877</v>
      </c>
      <c r="S2848" s="6" t="s">
        <v>2205</v>
      </c>
      <c r="T2848" s="4">
        <f>VLOOKUP(B2848,meanLDage!$B$3:$E$3145,4,FALSE)</f>
        <v>5</v>
      </c>
      <c r="U2848" s="32">
        <f>VLOOKUP(B2848,meanLDage!$B$3:$E$3145,2,FALSE)</f>
        <v>13.680640924286504</v>
      </c>
      <c r="V2848" s="4" t="str">
        <f t="shared" si="309"/>
        <v>51_L_100001000_0_4_2</v>
      </c>
      <c r="W2848" s="4">
        <v>51165</v>
      </c>
      <c r="X2848" s="6"/>
      <c r="Y2848" s="8">
        <f t="shared" si="310"/>
        <v>51165</v>
      </c>
      <c r="Z2848" s="6" t="b">
        <f t="shared" si="308"/>
        <v>0</v>
      </c>
      <c r="AA2848" s="6">
        <f t="shared" si="311"/>
        <v>51015</v>
      </c>
      <c r="AB2848" s="4">
        <f t="shared" si="312"/>
        <v>5</v>
      </c>
      <c r="AC2848" s="32">
        <f t="shared" si="313"/>
        <v>13.680640924286504</v>
      </c>
      <c r="AD2848" s="4">
        <f>VLOOKUP($B2848,meanLDage!$Z$3:$AC$3145,4,FALSE)</f>
        <v>4</v>
      </c>
      <c r="AE2848" s="32">
        <f>VLOOKUP($B2848,meanLDage!$Z$3:$AC$3145,2,FALSE)</f>
        <v>12.69638555</v>
      </c>
      <c r="AF2848" s="6">
        <f>VLOOKUP(V2848,'2017 rep county selection'!$A$1:$C$281,3,FALSE)</f>
        <v>51015</v>
      </c>
      <c r="AH2848" s="9">
        <f t="shared" si="314"/>
        <v>51015</v>
      </c>
    </row>
    <row r="2849" spans="1:34" ht="15.75" customHeight="1" x14ac:dyDescent="0.3">
      <c r="A2849" s="4">
        <v>51</v>
      </c>
      <c r="B2849" s="4">
        <v>51127</v>
      </c>
      <c r="C2849" s="6" t="s">
        <v>2301</v>
      </c>
      <c r="D2849" s="6" t="s">
        <v>1711</v>
      </c>
      <c r="E2849" s="4">
        <v>51177</v>
      </c>
      <c r="F2849" s="4">
        <v>51177</v>
      </c>
      <c r="G2849" s="4">
        <v>51177</v>
      </c>
      <c r="H2849" s="37">
        <v>601429523</v>
      </c>
      <c r="I2849" s="37">
        <v>663490567.150967</v>
      </c>
      <c r="J2849" s="37">
        <v>670003172.54657996</v>
      </c>
      <c r="K2849" s="4" t="str">
        <f>VLOOKUP(B2849,altitude!$B$3:$E$3232,4)</f>
        <v>L</v>
      </c>
      <c r="L2849" s="4">
        <f>VLOOKUP(B2849,fuelregion!$C$5:$D$3233,2,FALSE)</f>
        <v>100001000</v>
      </c>
      <c r="M2849" s="4">
        <f>VLOOKUP(B2849,fuelregion!$H$5:$I$3113,2,FALSE)</f>
        <v>100001000</v>
      </c>
      <c r="N2849" s="4">
        <f>VLOOKUP(B2849,imbin!$B$4:$D$3233,2,FALSE)</f>
        <v>0</v>
      </c>
      <c r="O2849" s="4" t="str">
        <f>VLOOKUP(B2849,imbin!$B$4:$D$3233,3,FALSE)</f>
        <v>Submittal</v>
      </c>
      <c r="P2849" s="4">
        <f>IF(ISNA(VLOOKUP(B2849,rampbin!$B$4:$G$1697,6,FALSE)),2,VLOOKUP(B2849,rampbin!$B$4:$G$1697,6,FALSE))</f>
        <v>2</v>
      </c>
      <c r="Q2849" s="4" t="str">
        <f>IF(ISNA(VLOOKUP(B2849,rampbin!$B$4:$G$1697,5,FALSE)),"MOVES",VLOOKUP(B2849,rampbin!$B$4:$G$1697,5,FALSE))</f>
        <v>MOVES</v>
      </c>
      <c r="R2849" s="4" t="s">
        <v>1877</v>
      </c>
      <c r="S2849" s="6" t="s">
        <v>2206</v>
      </c>
      <c r="T2849" s="4">
        <f>VLOOKUP(B2849,meanLDage!$B$3:$E$3145,4,FALSE)</f>
        <v>4</v>
      </c>
      <c r="U2849" s="32">
        <f>VLOOKUP(B2849,meanLDage!$B$3:$E$3145,2,FALSE)</f>
        <v>11.452234449417888</v>
      </c>
      <c r="V2849" s="4" t="str">
        <f t="shared" si="309"/>
        <v>51_L_100001000_0_3_2</v>
      </c>
      <c r="W2849" s="4">
        <v>51003</v>
      </c>
      <c r="X2849" s="6"/>
      <c r="Y2849" s="8">
        <f t="shared" si="310"/>
        <v>51003</v>
      </c>
      <c r="Z2849" s="6" t="b">
        <f t="shared" si="308"/>
        <v>0</v>
      </c>
      <c r="AA2849" s="6">
        <f t="shared" si="311"/>
        <v>51177</v>
      </c>
      <c r="AB2849" s="4">
        <f t="shared" si="312"/>
        <v>4</v>
      </c>
      <c r="AC2849" s="32">
        <f t="shared" si="313"/>
        <v>11.452234449417888</v>
      </c>
      <c r="AD2849" s="4">
        <f>VLOOKUP($B2849,meanLDage!$Z$3:$AC$3145,4,FALSE)</f>
        <v>3</v>
      </c>
      <c r="AE2849" s="32">
        <f>VLOOKUP($B2849,meanLDage!$Z$3:$AC$3145,2,FALSE)</f>
        <v>10.605120149999999</v>
      </c>
      <c r="AF2849" s="6">
        <f>VLOOKUP(V2849,'2017 rep county selection'!$A$1:$C$281,3,FALSE)</f>
        <v>51003</v>
      </c>
      <c r="AH2849" s="9">
        <f t="shared" si="314"/>
        <v>51003</v>
      </c>
    </row>
    <row r="2850" spans="1:34" ht="15.75" customHeight="1" x14ac:dyDescent="0.3">
      <c r="A2850" s="4">
        <v>51</v>
      </c>
      <c r="B2850" s="4">
        <v>51131</v>
      </c>
      <c r="C2850" s="6" t="s">
        <v>2301</v>
      </c>
      <c r="D2850" s="6" t="s">
        <v>1225</v>
      </c>
      <c r="E2850" s="4">
        <v>51015</v>
      </c>
      <c r="F2850" s="4">
        <v>51015</v>
      </c>
      <c r="G2850" s="4">
        <v>51015</v>
      </c>
      <c r="H2850" s="37">
        <v>256820230</v>
      </c>
      <c r="I2850" s="37">
        <v>276172523.36155897</v>
      </c>
      <c r="J2850" s="37">
        <v>278872569.81479299</v>
      </c>
      <c r="K2850" s="4" t="str">
        <f>VLOOKUP(B2850,altitude!$B$3:$E$3232,4)</f>
        <v>L</v>
      </c>
      <c r="L2850" s="4">
        <f>VLOOKUP(B2850,fuelregion!$C$5:$D$3233,2,FALSE)</f>
        <v>100001000</v>
      </c>
      <c r="M2850" s="4">
        <f>VLOOKUP(B2850,fuelregion!$H$5:$I$3113,2,FALSE)</f>
        <v>100001000</v>
      </c>
      <c r="N2850" s="4">
        <f>VLOOKUP(B2850,imbin!$B$4:$D$3233,2,FALSE)</f>
        <v>0</v>
      </c>
      <c r="O2850" s="4" t="str">
        <f>VLOOKUP(B2850,imbin!$B$4:$D$3233,3,FALSE)</f>
        <v>Submittal</v>
      </c>
      <c r="P2850" s="4">
        <f>IF(ISNA(VLOOKUP(B2850,rampbin!$B$4:$G$1697,6,FALSE)),2,VLOOKUP(B2850,rampbin!$B$4:$G$1697,6,FALSE))</f>
        <v>2</v>
      </c>
      <c r="Q2850" s="4" t="str">
        <f>IF(ISNA(VLOOKUP(B2850,rampbin!$B$4:$G$1697,5,FALSE)),"MOVES",VLOOKUP(B2850,rampbin!$B$4:$G$1697,5,FALSE))</f>
        <v>MOVES</v>
      </c>
      <c r="R2850" s="4" t="s">
        <v>1880</v>
      </c>
      <c r="S2850" s="6" t="s">
        <v>1851</v>
      </c>
      <c r="T2850" s="4">
        <f>VLOOKUP(B2850,meanLDage!$B$3:$E$3145,4,FALSE)</f>
        <v>4</v>
      </c>
      <c r="U2850" s="32">
        <f>VLOOKUP(B2850,meanLDage!$B$3:$E$3145,2,FALSE)</f>
        <v>12.67321443252257</v>
      </c>
      <c r="V2850" s="4" t="str">
        <f t="shared" si="309"/>
        <v>51_L_100001000_0_4_2</v>
      </c>
      <c r="W2850" s="4">
        <v>51003</v>
      </c>
      <c r="X2850" s="6"/>
      <c r="Y2850" s="8">
        <f t="shared" si="310"/>
        <v>51003</v>
      </c>
      <c r="Z2850" s="6" t="b">
        <f t="shared" si="308"/>
        <v>0</v>
      </c>
      <c r="AA2850" s="6">
        <f t="shared" si="311"/>
        <v>51015</v>
      </c>
      <c r="AB2850" s="4">
        <f t="shared" si="312"/>
        <v>4</v>
      </c>
      <c r="AC2850" s="32">
        <f t="shared" si="313"/>
        <v>12.67321443252257</v>
      </c>
      <c r="AD2850" s="4">
        <f>VLOOKUP($B2850,meanLDage!$Z$3:$AC$3145,4,FALSE)</f>
        <v>4</v>
      </c>
      <c r="AE2850" s="32">
        <f>VLOOKUP($B2850,meanLDage!$Z$3:$AC$3145,2,FALSE)</f>
        <v>11.76834339</v>
      </c>
      <c r="AF2850" s="6">
        <f>VLOOKUP(V2850,'2017 rep county selection'!$A$1:$C$281,3,FALSE)</f>
        <v>51015</v>
      </c>
      <c r="AH2850" s="9">
        <f t="shared" si="314"/>
        <v>51015</v>
      </c>
    </row>
    <row r="2851" spans="1:34" ht="15.75" customHeight="1" x14ac:dyDescent="0.3">
      <c r="A2851" s="4">
        <v>51</v>
      </c>
      <c r="B2851" s="4">
        <v>51133</v>
      </c>
      <c r="C2851" s="6" t="s">
        <v>2301</v>
      </c>
      <c r="D2851" s="6" t="s">
        <v>1396</v>
      </c>
      <c r="E2851" s="4">
        <v>51015</v>
      </c>
      <c r="F2851" s="4">
        <v>51015</v>
      </c>
      <c r="G2851" s="4">
        <v>51015</v>
      </c>
      <c r="H2851" s="37">
        <v>116994482</v>
      </c>
      <c r="I2851" s="37">
        <v>113825710.287783</v>
      </c>
      <c r="J2851" s="37">
        <v>110694009.470532</v>
      </c>
      <c r="K2851" s="4" t="str">
        <f>VLOOKUP(B2851,altitude!$B$3:$E$3232,4)</f>
        <v>L</v>
      </c>
      <c r="L2851" s="4">
        <f>VLOOKUP(B2851,fuelregion!$C$5:$D$3233,2,FALSE)</f>
        <v>100001000</v>
      </c>
      <c r="M2851" s="4">
        <f>VLOOKUP(B2851,fuelregion!$H$5:$I$3113,2,FALSE)</f>
        <v>100001000</v>
      </c>
      <c r="N2851" s="4">
        <f>VLOOKUP(B2851,imbin!$B$4:$D$3233,2,FALSE)</f>
        <v>0</v>
      </c>
      <c r="O2851" s="4" t="str">
        <f>VLOOKUP(B2851,imbin!$B$4:$D$3233,3,FALSE)</f>
        <v>Submittal</v>
      </c>
      <c r="P2851" s="4">
        <f>IF(ISNA(VLOOKUP(B2851,rampbin!$B$4:$G$1697,6,FALSE)),2,VLOOKUP(B2851,rampbin!$B$4:$G$1697,6,FALSE))</f>
        <v>2</v>
      </c>
      <c r="Q2851" s="4" t="str">
        <f>IF(ISNA(VLOOKUP(B2851,rampbin!$B$4:$G$1697,5,FALSE)),"MOVES",VLOOKUP(B2851,rampbin!$B$4:$G$1697,5,FALSE))</f>
        <v>MOVES</v>
      </c>
      <c r="R2851" s="4" t="s">
        <v>1880</v>
      </c>
      <c r="S2851" s="6" t="s">
        <v>1851</v>
      </c>
      <c r="T2851" s="4">
        <f>VLOOKUP(B2851,meanLDage!$B$3:$E$3145,4,FALSE)</f>
        <v>4</v>
      </c>
      <c r="U2851" s="32">
        <f>VLOOKUP(B2851,meanLDage!$B$3:$E$3145,2,FALSE)</f>
        <v>12.811396872361648</v>
      </c>
      <c r="V2851" s="4" t="str">
        <f t="shared" si="309"/>
        <v>51_L_100001000_0_4_2</v>
      </c>
      <c r="W2851" s="4">
        <v>51003</v>
      </c>
      <c r="X2851" s="6"/>
      <c r="Y2851" s="8">
        <f t="shared" si="310"/>
        <v>51003</v>
      </c>
      <c r="Z2851" s="6" t="b">
        <f t="shared" si="308"/>
        <v>0</v>
      </c>
      <c r="AA2851" s="6">
        <f t="shared" si="311"/>
        <v>51015</v>
      </c>
      <c r="AB2851" s="4">
        <f t="shared" si="312"/>
        <v>4</v>
      </c>
      <c r="AC2851" s="32">
        <f t="shared" si="313"/>
        <v>12.811396872361648</v>
      </c>
      <c r="AD2851" s="4">
        <f>VLOOKUP($B2851,meanLDage!$Z$3:$AC$3145,4,FALSE)</f>
        <v>4</v>
      </c>
      <c r="AE2851" s="32">
        <f>VLOOKUP($B2851,meanLDage!$Z$3:$AC$3145,2,FALSE)</f>
        <v>12.308200190000001</v>
      </c>
      <c r="AF2851" s="6">
        <f>VLOOKUP(V2851,'2017 rep county selection'!$A$1:$C$281,3,FALSE)</f>
        <v>51015</v>
      </c>
      <c r="AH2851" s="9">
        <f t="shared" si="314"/>
        <v>51015</v>
      </c>
    </row>
    <row r="2852" spans="1:34" ht="15.75" customHeight="1" x14ac:dyDescent="0.3">
      <c r="A2852" s="4">
        <v>51</v>
      </c>
      <c r="B2852" s="4">
        <v>51135</v>
      </c>
      <c r="C2852" s="6" t="s">
        <v>2301</v>
      </c>
      <c r="D2852" s="6" t="s">
        <v>1712</v>
      </c>
      <c r="E2852" s="4">
        <v>51163</v>
      </c>
      <c r="F2852" s="4">
        <v>51015</v>
      </c>
      <c r="G2852" s="4">
        <v>51015</v>
      </c>
      <c r="H2852" s="37">
        <v>192445813</v>
      </c>
      <c r="I2852" s="37">
        <v>204534654.83407101</v>
      </c>
      <c r="J2852" s="37">
        <v>218244615.61404601</v>
      </c>
      <c r="K2852" s="4" t="str">
        <f>VLOOKUP(B2852,altitude!$B$3:$E$3232,4)</f>
        <v>L</v>
      </c>
      <c r="L2852" s="4">
        <f>VLOOKUP(B2852,fuelregion!$C$5:$D$3233,2,FALSE)</f>
        <v>100001000</v>
      </c>
      <c r="M2852" s="4">
        <f>VLOOKUP(B2852,fuelregion!$H$5:$I$3113,2,FALSE)</f>
        <v>100001000</v>
      </c>
      <c r="N2852" s="4">
        <f>VLOOKUP(B2852,imbin!$B$4:$D$3233,2,FALSE)</f>
        <v>0</v>
      </c>
      <c r="O2852" s="4" t="str">
        <f>VLOOKUP(B2852,imbin!$B$4:$D$3233,3,FALSE)</f>
        <v>Submittal</v>
      </c>
      <c r="P2852" s="4">
        <f>IF(ISNA(VLOOKUP(B2852,rampbin!$B$4:$G$1697,6,FALSE)),2,VLOOKUP(B2852,rampbin!$B$4:$G$1697,6,FALSE))</f>
        <v>2</v>
      </c>
      <c r="Q2852" s="4" t="str">
        <f>IF(ISNA(VLOOKUP(B2852,rampbin!$B$4:$G$1697,5,FALSE)),"MOVES",VLOOKUP(B2852,rampbin!$B$4:$G$1697,5,FALSE))</f>
        <v>MOVES</v>
      </c>
      <c r="R2852" s="4" t="s">
        <v>1880</v>
      </c>
      <c r="S2852" s="6" t="s">
        <v>1851</v>
      </c>
      <c r="T2852" s="4">
        <f>VLOOKUP(B2852,meanLDage!$B$3:$E$3145,4,FALSE)</f>
        <v>5</v>
      </c>
      <c r="U2852" s="32">
        <f>VLOOKUP(B2852,meanLDage!$B$3:$E$3145,2,FALSE)</f>
        <v>13.639264991608107</v>
      </c>
      <c r="V2852" s="4" t="str">
        <f t="shared" si="309"/>
        <v>51_L_100001000_0_4_2</v>
      </c>
      <c r="W2852" s="4">
        <v>51165</v>
      </c>
      <c r="X2852" s="6"/>
      <c r="Y2852" s="8">
        <f t="shared" si="310"/>
        <v>51165</v>
      </c>
      <c r="Z2852" s="6" t="b">
        <f t="shared" si="308"/>
        <v>0</v>
      </c>
      <c r="AA2852" s="6">
        <f t="shared" si="311"/>
        <v>51015</v>
      </c>
      <c r="AB2852" s="4">
        <f t="shared" si="312"/>
        <v>5</v>
      </c>
      <c r="AC2852" s="32">
        <f t="shared" si="313"/>
        <v>13.639264991608107</v>
      </c>
      <c r="AD2852" s="4">
        <f>VLOOKUP($B2852,meanLDage!$Z$3:$AC$3145,4,FALSE)</f>
        <v>4</v>
      </c>
      <c r="AE2852" s="32">
        <f>VLOOKUP($B2852,meanLDage!$Z$3:$AC$3145,2,FALSE)</f>
        <v>12.812661779999999</v>
      </c>
      <c r="AF2852" s="6">
        <f>VLOOKUP(V2852,'2017 rep county selection'!$A$1:$C$281,3,FALSE)</f>
        <v>51015</v>
      </c>
      <c r="AH2852" s="9">
        <f t="shared" si="314"/>
        <v>51015</v>
      </c>
    </row>
    <row r="2853" spans="1:34" ht="15.75" customHeight="1" x14ac:dyDescent="0.3">
      <c r="A2853" s="4">
        <v>51</v>
      </c>
      <c r="B2853" s="4">
        <v>51137</v>
      </c>
      <c r="C2853" s="6" t="s">
        <v>2301</v>
      </c>
      <c r="D2853" s="6" t="s">
        <v>174</v>
      </c>
      <c r="E2853" s="4">
        <v>51177</v>
      </c>
      <c r="F2853" s="4">
        <v>51015</v>
      </c>
      <c r="G2853" s="4">
        <v>51015</v>
      </c>
      <c r="H2853" s="37">
        <v>289544312</v>
      </c>
      <c r="I2853" s="37">
        <v>301563151.30490899</v>
      </c>
      <c r="J2853" s="37">
        <v>285913103.38533098</v>
      </c>
      <c r="K2853" s="4" t="str">
        <f>VLOOKUP(B2853,altitude!$B$3:$E$3232,4)</f>
        <v>L</v>
      </c>
      <c r="L2853" s="4">
        <f>VLOOKUP(B2853,fuelregion!$C$5:$D$3233,2,FALSE)</f>
        <v>100001000</v>
      </c>
      <c r="M2853" s="4">
        <f>VLOOKUP(B2853,fuelregion!$H$5:$I$3113,2,FALSE)</f>
        <v>100001000</v>
      </c>
      <c r="N2853" s="4">
        <f>VLOOKUP(B2853,imbin!$B$4:$D$3233,2,FALSE)</f>
        <v>0</v>
      </c>
      <c r="O2853" s="4" t="str">
        <f>VLOOKUP(B2853,imbin!$B$4:$D$3233,3,FALSE)</f>
        <v>Submittal</v>
      </c>
      <c r="P2853" s="4">
        <f>IF(ISNA(VLOOKUP(B2853,rampbin!$B$4:$G$1697,6,FALSE)),2,VLOOKUP(B2853,rampbin!$B$4:$G$1697,6,FALSE))</f>
        <v>2</v>
      </c>
      <c r="Q2853" s="4" t="str">
        <f>IF(ISNA(VLOOKUP(B2853,rampbin!$B$4:$G$1697,5,FALSE)),"MOVES",VLOOKUP(B2853,rampbin!$B$4:$G$1697,5,FALSE))</f>
        <v>MOVES</v>
      </c>
      <c r="R2853" s="4" t="s">
        <v>1880</v>
      </c>
      <c r="S2853" s="6" t="s">
        <v>1851</v>
      </c>
      <c r="T2853" s="4">
        <f>VLOOKUP(B2853,meanLDage!$B$3:$E$3145,4,FALSE)</f>
        <v>4</v>
      </c>
      <c r="U2853" s="32">
        <f>VLOOKUP(B2853,meanLDage!$B$3:$E$3145,2,FALSE)</f>
        <v>11.893668272675848</v>
      </c>
      <c r="V2853" s="4" t="str">
        <f t="shared" si="309"/>
        <v>51_L_100001000_0_4_2</v>
      </c>
      <c r="W2853" s="4">
        <v>51003</v>
      </c>
      <c r="X2853" s="6"/>
      <c r="Y2853" s="8">
        <f t="shared" si="310"/>
        <v>51003</v>
      </c>
      <c r="Z2853" s="6" t="b">
        <f t="shared" si="308"/>
        <v>0</v>
      </c>
      <c r="AA2853" s="6">
        <f t="shared" si="311"/>
        <v>51015</v>
      </c>
      <c r="AB2853" s="4">
        <f t="shared" si="312"/>
        <v>4</v>
      </c>
      <c r="AC2853" s="32">
        <f t="shared" si="313"/>
        <v>11.893668272675848</v>
      </c>
      <c r="AD2853" s="4">
        <f>VLOOKUP($B2853,meanLDage!$Z$3:$AC$3145,4,FALSE)</f>
        <v>4</v>
      </c>
      <c r="AE2853" s="32">
        <f>VLOOKUP($B2853,meanLDage!$Z$3:$AC$3145,2,FALSE)</f>
        <v>11.12773335</v>
      </c>
      <c r="AF2853" s="6">
        <f>VLOOKUP(V2853,'2017 rep county selection'!$A$1:$C$281,3,FALSE)</f>
        <v>51015</v>
      </c>
      <c r="AH2853" s="9">
        <f t="shared" si="314"/>
        <v>51015</v>
      </c>
    </row>
    <row r="2854" spans="1:34" ht="15.75" customHeight="1" x14ac:dyDescent="0.3">
      <c r="A2854" s="4">
        <v>51</v>
      </c>
      <c r="B2854" s="4">
        <v>51139</v>
      </c>
      <c r="C2854" s="6" t="s">
        <v>2301</v>
      </c>
      <c r="D2854" s="6" t="s">
        <v>585</v>
      </c>
      <c r="E2854" s="4">
        <v>51163</v>
      </c>
      <c r="F2854" s="4">
        <v>51083</v>
      </c>
      <c r="G2854" s="4">
        <v>51083</v>
      </c>
      <c r="H2854" s="37">
        <v>169386995</v>
      </c>
      <c r="I2854" s="37">
        <v>180745773.207764</v>
      </c>
      <c r="J2854" s="37">
        <v>171531400.63677701</v>
      </c>
      <c r="K2854" s="4" t="str">
        <f>VLOOKUP(B2854,altitude!$B$3:$E$3232,4)</f>
        <v>L</v>
      </c>
      <c r="L2854" s="4">
        <f>VLOOKUP(B2854,fuelregion!$C$5:$D$3233,2,FALSE)</f>
        <v>100001000</v>
      </c>
      <c r="M2854" s="4">
        <f>VLOOKUP(B2854,fuelregion!$H$5:$I$3113,2,FALSE)</f>
        <v>100001000</v>
      </c>
      <c r="N2854" s="4">
        <f>VLOOKUP(B2854,imbin!$B$4:$D$3233,2,FALSE)</f>
        <v>0</v>
      </c>
      <c r="O2854" s="4" t="str">
        <f>VLOOKUP(B2854,imbin!$B$4:$D$3233,3,FALSE)</f>
        <v>Submittal</v>
      </c>
      <c r="P2854" s="4">
        <f>IF(ISNA(VLOOKUP(B2854,rampbin!$B$4:$G$1697,6,FALSE)),2,VLOOKUP(B2854,rampbin!$B$4:$G$1697,6,FALSE))</f>
        <v>2</v>
      </c>
      <c r="Q2854" s="4" t="str">
        <f>IF(ISNA(VLOOKUP(B2854,rampbin!$B$4:$G$1697,5,FALSE)),"MOVES",VLOOKUP(B2854,rampbin!$B$4:$G$1697,5,FALSE))</f>
        <v>MOVES</v>
      </c>
      <c r="R2854" s="4" t="s">
        <v>1880</v>
      </c>
      <c r="S2854" s="6" t="s">
        <v>1851</v>
      </c>
      <c r="T2854" s="4">
        <f>VLOOKUP(B2854,meanLDage!$B$3:$E$3145,4,FALSE)</f>
        <v>5</v>
      </c>
      <c r="U2854" s="32">
        <f>VLOOKUP(B2854,meanLDage!$B$3:$E$3145,2,FALSE)</f>
        <v>14.481973288019736</v>
      </c>
      <c r="V2854" s="4" t="str">
        <f t="shared" si="309"/>
        <v>51_L_100001000_0_5_2</v>
      </c>
      <c r="W2854" s="4">
        <v>51165</v>
      </c>
      <c r="X2854" s="6"/>
      <c r="Y2854" s="8">
        <f t="shared" si="310"/>
        <v>51165</v>
      </c>
      <c r="Z2854" s="6" t="b">
        <f t="shared" si="308"/>
        <v>0</v>
      </c>
      <c r="AA2854" s="6">
        <f t="shared" si="311"/>
        <v>51083</v>
      </c>
      <c r="AB2854" s="4">
        <f t="shared" si="312"/>
        <v>5</v>
      </c>
      <c r="AC2854" s="32">
        <f t="shared" si="313"/>
        <v>14.481973288019736</v>
      </c>
      <c r="AD2854" s="4">
        <f>VLOOKUP($B2854,meanLDage!$Z$3:$AC$3145,4,FALSE)</f>
        <v>5</v>
      </c>
      <c r="AE2854" s="32">
        <f>VLOOKUP($B2854,meanLDage!$Z$3:$AC$3145,2,FALSE)</f>
        <v>13.62741701</v>
      </c>
      <c r="AF2854" s="6">
        <f>VLOOKUP(V2854,'2017 rep county selection'!$A$1:$C$281,3,FALSE)</f>
        <v>51089</v>
      </c>
      <c r="AH2854" s="9">
        <f t="shared" si="314"/>
        <v>51089</v>
      </c>
    </row>
    <row r="2855" spans="1:34" ht="15.75" customHeight="1" x14ac:dyDescent="0.3">
      <c r="A2855" s="4">
        <v>51</v>
      </c>
      <c r="B2855" s="4">
        <v>51141</v>
      </c>
      <c r="C2855" s="6" t="s">
        <v>2301</v>
      </c>
      <c r="D2855" s="6" t="s">
        <v>1713</v>
      </c>
      <c r="E2855" s="4">
        <v>51163</v>
      </c>
      <c r="F2855" s="4">
        <v>51083</v>
      </c>
      <c r="G2855" s="4">
        <v>51083</v>
      </c>
      <c r="H2855" s="37">
        <v>153249188</v>
      </c>
      <c r="I2855" s="37">
        <v>155860308.83712801</v>
      </c>
      <c r="J2855" s="37">
        <v>158516047.93691099</v>
      </c>
      <c r="K2855" s="4" t="str">
        <f>VLOOKUP(B2855,altitude!$B$3:$E$3232,4)</f>
        <v>L</v>
      </c>
      <c r="L2855" s="4">
        <f>VLOOKUP(B2855,fuelregion!$C$5:$D$3233,2,FALSE)</f>
        <v>100001000</v>
      </c>
      <c r="M2855" s="4">
        <f>VLOOKUP(B2855,fuelregion!$H$5:$I$3113,2,FALSE)</f>
        <v>100001000</v>
      </c>
      <c r="N2855" s="4">
        <f>VLOOKUP(B2855,imbin!$B$4:$D$3233,2,FALSE)</f>
        <v>0</v>
      </c>
      <c r="O2855" s="4" t="str">
        <f>VLOOKUP(B2855,imbin!$B$4:$D$3233,3,FALSE)</f>
        <v>Submittal</v>
      </c>
      <c r="P2855" s="4">
        <f>IF(ISNA(VLOOKUP(B2855,rampbin!$B$4:$G$1697,6,FALSE)),2,VLOOKUP(B2855,rampbin!$B$4:$G$1697,6,FALSE))</f>
        <v>2</v>
      </c>
      <c r="Q2855" s="4" t="str">
        <f>IF(ISNA(VLOOKUP(B2855,rampbin!$B$4:$G$1697,5,FALSE)),"MOVES",VLOOKUP(B2855,rampbin!$B$4:$G$1697,5,FALSE))</f>
        <v>MOVES</v>
      </c>
      <c r="R2855" s="4" t="s">
        <v>1880</v>
      </c>
      <c r="S2855" s="6" t="s">
        <v>1851</v>
      </c>
      <c r="T2855" s="4">
        <f>VLOOKUP(B2855,meanLDage!$B$3:$E$3145,4,FALSE)</f>
        <v>5</v>
      </c>
      <c r="U2855" s="32">
        <f>VLOOKUP(B2855,meanLDage!$B$3:$E$3145,2,FALSE)</f>
        <v>14.879056950855695</v>
      </c>
      <c r="V2855" s="4" t="str">
        <f t="shared" si="309"/>
        <v>51_L_100001000_0_5_2</v>
      </c>
      <c r="W2855" s="4">
        <v>51165</v>
      </c>
      <c r="X2855" s="6"/>
      <c r="Y2855" s="8">
        <f t="shared" si="310"/>
        <v>51165</v>
      </c>
      <c r="Z2855" s="6" t="b">
        <f t="shared" si="308"/>
        <v>0</v>
      </c>
      <c r="AA2855" s="6">
        <f t="shared" si="311"/>
        <v>51083</v>
      </c>
      <c r="AB2855" s="4">
        <f t="shared" si="312"/>
        <v>5</v>
      </c>
      <c r="AC2855" s="32">
        <f t="shared" si="313"/>
        <v>14.879056950855695</v>
      </c>
      <c r="AD2855" s="4">
        <f>VLOOKUP($B2855,meanLDage!$Z$3:$AC$3145,4,FALSE)</f>
        <v>5</v>
      </c>
      <c r="AE2855" s="32">
        <f>VLOOKUP($B2855,meanLDage!$Z$3:$AC$3145,2,FALSE)</f>
        <v>13.98451712</v>
      </c>
      <c r="AF2855" s="6">
        <f>VLOOKUP(V2855,'2017 rep county selection'!$A$1:$C$281,3,FALSE)</f>
        <v>51089</v>
      </c>
      <c r="AH2855" s="9">
        <f t="shared" si="314"/>
        <v>51089</v>
      </c>
    </row>
    <row r="2856" spans="1:34" ht="15.75" customHeight="1" x14ac:dyDescent="0.3">
      <c r="A2856" s="4">
        <v>51</v>
      </c>
      <c r="B2856" s="4">
        <v>51143</v>
      </c>
      <c r="C2856" s="6" t="s">
        <v>2301</v>
      </c>
      <c r="D2856" s="6" t="s">
        <v>1714</v>
      </c>
      <c r="E2856" s="4">
        <v>51163</v>
      </c>
      <c r="F2856" s="4">
        <v>51015</v>
      </c>
      <c r="G2856" s="4">
        <v>51015</v>
      </c>
      <c r="H2856" s="37">
        <v>612852796</v>
      </c>
      <c r="I2856" s="37">
        <v>631693332.27553105</v>
      </c>
      <c r="J2856" s="37">
        <v>638147435.03452599</v>
      </c>
      <c r="K2856" s="4" t="str">
        <f>VLOOKUP(B2856,altitude!$B$3:$E$3232,4)</f>
        <v>L</v>
      </c>
      <c r="L2856" s="4">
        <f>VLOOKUP(B2856,fuelregion!$C$5:$D$3233,2,FALSE)</f>
        <v>100001000</v>
      </c>
      <c r="M2856" s="4">
        <f>VLOOKUP(B2856,fuelregion!$H$5:$I$3113,2,FALSE)</f>
        <v>100001000</v>
      </c>
      <c r="N2856" s="4">
        <f>VLOOKUP(B2856,imbin!$B$4:$D$3233,2,FALSE)</f>
        <v>0</v>
      </c>
      <c r="O2856" s="4" t="str">
        <f>VLOOKUP(B2856,imbin!$B$4:$D$3233,3,FALSE)</f>
        <v>Submittal</v>
      </c>
      <c r="P2856" s="4">
        <f>IF(ISNA(VLOOKUP(B2856,rampbin!$B$4:$G$1697,6,FALSE)),2,VLOOKUP(B2856,rampbin!$B$4:$G$1697,6,FALSE))</f>
        <v>2</v>
      </c>
      <c r="Q2856" s="4" t="str">
        <f>IF(ISNA(VLOOKUP(B2856,rampbin!$B$4:$G$1697,5,FALSE)),"MOVES",VLOOKUP(B2856,rampbin!$B$4:$G$1697,5,FALSE))</f>
        <v>MOVES</v>
      </c>
      <c r="R2856" s="4" t="s">
        <v>1880</v>
      </c>
      <c r="S2856" s="6" t="s">
        <v>1851</v>
      </c>
      <c r="T2856" s="4">
        <f>VLOOKUP(B2856,meanLDage!$B$3:$E$3145,4,FALSE)</f>
        <v>5</v>
      </c>
      <c r="U2856" s="32">
        <f>VLOOKUP(B2856,meanLDage!$B$3:$E$3145,2,FALSE)</f>
        <v>13.855326859176435</v>
      </c>
      <c r="V2856" s="4" t="str">
        <f t="shared" si="309"/>
        <v>51_L_100001000_0_4_2</v>
      </c>
      <c r="W2856" s="4">
        <v>51165</v>
      </c>
      <c r="X2856" s="6"/>
      <c r="Y2856" s="8">
        <f t="shared" si="310"/>
        <v>51165</v>
      </c>
      <c r="Z2856" s="6" t="b">
        <f t="shared" si="308"/>
        <v>0</v>
      </c>
      <c r="AA2856" s="6">
        <f t="shared" si="311"/>
        <v>51015</v>
      </c>
      <c r="AB2856" s="4">
        <f t="shared" si="312"/>
        <v>5</v>
      </c>
      <c r="AC2856" s="32">
        <f t="shared" si="313"/>
        <v>13.855326859176435</v>
      </c>
      <c r="AD2856" s="4">
        <f>VLOOKUP($B2856,meanLDage!$Z$3:$AC$3145,4,FALSE)</f>
        <v>4</v>
      </c>
      <c r="AE2856" s="32">
        <f>VLOOKUP($B2856,meanLDage!$Z$3:$AC$3145,2,FALSE)</f>
        <v>12.9874341</v>
      </c>
      <c r="AF2856" s="6">
        <f>VLOOKUP(V2856,'2017 rep county selection'!$A$1:$C$281,3,FALSE)</f>
        <v>51015</v>
      </c>
      <c r="AH2856" s="9">
        <f t="shared" si="314"/>
        <v>51015</v>
      </c>
    </row>
    <row r="2857" spans="1:34" ht="15.75" customHeight="1" x14ac:dyDescent="0.3">
      <c r="A2857" s="4">
        <v>51</v>
      </c>
      <c r="B2857" s="4">
        <v>51145</v>
      </c>
      <c r="C2857" s="6" t="s">
        <v>2301</v>
      </c>
      <c r="D2857" s="6" t="s">
        <v>1715</v>
      </c>
      <c r="E2857" s="4">
        <v>51177</v>
      </c>
      <c r="F2857" s="4">
        <v>51015</v>
      </c>
      <c r="G2857" s="4">
        <v>51015</v>
      </c>
      <c r="H2857" s="37">
        <v>312917858</v>
      </c>
      <c r="I2857" s="37">
        <v>347198996.10901999</v>
      </c>
      <c r="J2857" s="37">
        <v>340039646.552086</v>
      </c>
      <c r="K2857" s="4" t="str">
        <f>VLOOKUP(B2857,altitude!$B$3:$E$3232,4)</f>
        <v>L</v>
      </c>
      <c r="L2857" s="4">
        <f>VLOOKUP(B2857,fuelregion!$C$5:$D$3233,2,FALSE)</f>
        <v>100001000</v>
      </c>
      <c r="M2857" s="4">
        <f>VLOOKUP(B2857,fuelregion!$H$5:$I$3113,2,FALSE)</f>
        <v>100001000</v>
      </c>
      <c r="N2857" s="4">
        <f>VLOOKUP(B2857,imbin!$B$4:$D$3233,2,FALSE)</f>
        <v>0</v>
      </c>
      <c r="O2857" s="4" t="str">
        <f>VLOOKUP(B2857,imbin!$B$4:$D$3233,3,FALSE)</f>
        <v>Submittal</v>
      </c>
      <c r="P2857" s="4">
        <f>IF(ISNA(VLOOKUP(B2857,rampbin!$B$4:$G$1697,6,FALSE)),2,VLOOKUP(B2857,rampbin!$B$4:$G$1697,6,FALSE))</f>
        <v>2</v>
      </c>
      <c r="Q2857" s="4" t="str">
        <f>IF(ISNA(VLOOKUP(B2857,rampbin!$B$4:$G$1697,5,FALSE)),"MOVES",VLOOKUP(B2857,rampbin!$B$4:$G$1697,5,FALSE))</f>
        <v>MOVES</v>
      </c>
      <c r="R2857" s="4" t="s">
        <v>1877</v>
      </c>
      <c r="S2857" s="6" t="s">
        <v>2206</v>
      </c>
      <c r="T2857" s="4">
        <f>VLOOKUP(B2857,meanLDage!$B$3:$E$3145,4,FALSE)</f>
        <v>4</v>
      </c>
      <c r="U2857" s="32">
        <f>VLOOKUP(B2857,meanLDage!$B$3:$E$3145,2,FALSE)</f>
        <v>11.84270175151425</v>
      </c>
      <c r="V2857" s="4" t="str">
        <f t="shared" si="309"/>
        <v>51_L_100001000_0_4_2</v>
      </c>
      <c r="W2857" s="4">
        <v>51003</v>
      </c>
      <c r="X2857" s="6"/>
      <c r="Y2857" s="8">
        <f t="shared" si="310"/>
        <v>51003</v>
      </c>
      <c r="Z2857" s="6" t="b">
        <f t="shared" si="308"/>
        <v>0</v>
      </c>
      <c r="AA2857" s="6">
        <f t="shared" si="311"/>
        <v>51015</v>
      </c>
      <c r="AB2857" s="4">
        <f t="shared" si="312"/>
        <v>4</v>
      </c>
      <c r="AC2857" s="32">
        <f t="shared" si="313"/>
        <v>11.84270175151425</v>
      </c>
      <c r="AD2857" s="4">
        <f>VLOOKUP($B2857,meanLDage!$Z$3:$AC$3145,4,FALSE)</f>
        <v>4</v>
      </c>
      <c r="AE2857" s="32">
        <f>VLOOKUP($B2857,meanLDage!$Z$3:$AC$3145,2,FALSE)</f>
        <v>11.02431007</v>
      </c>
      <c r="AF2857" s="6">
        <f>VLOOKUP(V2857,'2017 rep county selection'!$A$1:$C$281,3,FALSE)</f>
        <v>51015</v>
      </c>
      <c r="AH2857" s="9">
        <f t="shared" si="314"/>
        <v>51015</v>
      </c>
    </row>
    <row r="2858" spans="1:34" ht="15.75" customHeight="1" x14ac:dyDescent="0.3">
      <c r="A2858" s="4">
        <v>51</v>
      </c>
      <c r="B2858" s="4">
        <v>51147</v>
      </c>
      <c r="C2858" s="6" t="s">
        <v>2301</v>
      </c>
      <c r="D2858" s="6" t="s">
        <v>1716</v>
      </c>
      <c r="E2858" s="4">
        <v>51015</v>
      </c>
      <c r="F2858" s="4">
        <v>51015</v>
      </c>
      <c r="G2858" s="4">
        <v>51015</v>
      </c>
      <c r="H2858" s="37">
        <v>254392170</v>
      </c>
      <c r="I2858" s="37">
        <v>248369407.08783299</v>
      </c>
      <c r="J2858" s="37">
        <v>263035729.69099599</v>
      </c>
      <c r="K2858" s="4" t="str">
        <f>VLOOKUP(B2858,altitude!$B$3:$E$3232,4)</f>
        <v>L</v>
      </c>
      <c r="L2858" s="4">
        <f>VLOOKUP(B2858,fuelregion!$C$5:$D$3233,2,FALSE)</f>
        <v>100001000</v>
      </c>
      <c r="M2858" s="4">
        <f>VLOOKUP(B2858,fuelregion!$H$5:$I$3113,2,FALSE)</f>
        <v>100001000</v>
      </c>
      <c r="N2858" s="4">
        <f>VLOOKUP(B2858,imbin!$B$4:$D$3233,2,FALSE)</f>
        <v>0</v>
      </c>
      <c r="O2858" s="4" t="str">
        <f>VLOOKUP(B2858,imbin!$B$4:$D$3233,3,FALSE)</f>
        <v>Submittal</v>
      </c>
      <c r="P2858" s="4">
        <f>IF(ISNA(VLOOKUP(B2858,rampbin!$B$4:$G$1697,6,FALSE)),2,VLOOKUP(B2858,rampbin!$B$4:$G$1697,6,FALSE))</f>
        <v>2</v>
      </c>
      <c r="Q2858" s="4" t="str">
        <f>IF(ISNA(VLOOKUP(B2858,rampbin!$B$4:$G$1697,5,FALSE)),"MOVES",VLOOKUP(B2858,rampbin!$B$4:$G$1697,5,FALSE))</f>
        <v>MOVES</v>
      </c>
      <c r="R2858" s="4" t="s">
        <v>1880</v>
      </c>
      <c r="S2858" s="6" t="s">
        <v>1851</v>
      </c>
      <c r="T2858" s="4">
        <f>VLOOKUP(B2858,meanLDage!$B$3:$E$3145,4,FALSE)</f>
        <v>5</v>
      </c>
      <c r="U2858" s="32">
        <f>VLOOKUP(B2858,meanLDage!$B$3:$E$3145,2,FALSE)</f>
        <v>13.193178212605568</v>
      </c>
      <c r="V2858" s="4" t="str">
        <f t="shared" si="309"/>
        <v>51_L_100001000_0_4_2</v>
      </c>
      <c r="W2858" s="4">
        <v>51165</v>
      </c>
      <c r="X2858" s="6"/>
      <c r="Y2858" s="8">
        <f t="shared" si="310"/>
        <v>51165</v>
      </c>
      <c r="Z2858" s="6" t="b">
        <f t="shared" si="308"/>
        <v>0</v>
      </c>
      <c r="AA2858" s="6">
        <f t="shared" si="311"/>
        <v>51015</v>
      </c>
      <c r="AB2858" s="4">
        <f t="shared" si="312"/>
        <v>5</v>
      </c>
      <c r="AC2858" s="32">
        <f t="shared" si="313"/>
        <v>13.193178212605568</v>
      </c>
      <c r="AD2858" s="4">
        <f>VLOOKUP($B2858,meanLDage!$Z$3:$AC$3145,4,FALSE)</f>
        <v>4</v>
      </c>
      <c r="AE2858" s="32">
        <f>VLOOKUP($B2858,meanLDage!$Z$3:$AC$3145,2,FALSE)</f>
        <v>12.179655840000001</v>
      </c>
      <c r="AF2858" s="6">
        <f>VLOOKUP(V2858,'2017 rep county selection'!$A$1:$C$281,3,FALSE)</f>
        <v>51015</v>
      </c>
      <c r="AH2858" s="9">
        <f t="shared" si="314"/>
        <v>51015</v>
      </c>
    </row>
    <row r="2859" spans="1:34" ht="15.75" customHeight="1" x14ac:dyDescent="0.3">
      <c r="A2859" s="4">
        <v>51</v>
      </c>
      <c r="B2859" s="4">
        <v>51149</v>
      </c>
      <c r="C2859" s="6" t="s">
        <v>2301</v>
      </c>
      <c r="D2859" s="6" t="s">
        <v>1717</v>
      </c>
      <c r="E2859" s="4">
        <v>51177</v>
      </c>
      <c r="F2859" s="4">
        <v>51177</v>
      </c>
      <c r="G2859" s="4">
        <v>51177</v>
      </c>
      <c r="H2859" s="37">
        <v>636905984</v>
      </c>
      <c r="I2859" s="37">
        <v>579154804.82073104</v>
      </c>
      <c r="J2859" s="37">
        <v>582917952.81429899</v>
      </c>
      <c r="K2859" s="4" t="str">
        <f>VLOOKUP(B2859,altitude!$B$3:$E$3232,4)</f>
        <v>L</v>
      </c>
      <c r="L2859" s="4">
        <f>VLOOKUP(B2859,fuelregion!$C$5:$D$3233,2,FALSE)</f>
        <v>100001000</v>
      </c>
      <c r="M2859" s="4">
        <f>VLOOKUP(B2859,fuelregion!$H$5:$I$3113,2,FALSE)</f>
        <v>100001000</v>
      </c>
      <c r="N2859" s="4">
        <f>VLOOKUP(B2859,imbin!$B$4:$D$3233,2,FALSE)</f>
        <v>0</v>
      </c>
      <c r="O2859" s="4" t="str">
        <f>VLOOKUP(B2859,imbin!$B$4:$D$3233,3,FALSE)</f>
        <v>Submittal</v>
      </c>
      <c r="P2859" s="4">
        <f>IF(ISNA(VLOOKUP(B2859,rampbin!$B$4:$G$1697,6,FALSE)),2,VLOOKUP(B2859,rampbin!$B$4:$G$1697,6,FALSE))</f>
        <v>2</v>
      </c>
      <c r="Q2859" s="4" t="str">
        <f>IF(ISNA(VLOOKUP(B2859,rampbin!$B$4:$G$1697,5,FALSE)),"MOVES",VLOOKUP(B2859,rampbin!$B$4:$G$1697,5,FALSE))</f>
        <v>MOVES</v>
      </c>
      <c r="R2859" s="4" t="s">
        <v>1877</v>
      </c>
      <c r="S2859" s="6" t="s">
        <v>2206</v>
      </c>
      <c r="T2859" s="4">
        <f>VLOOKUP(B2859,meanLDage!$B$3:$E$3145,4,FALSE)</f>
        <v>4</v>
      </c>
      <c r="U2859" s="32">
        <f>VLOOKUP(B2859,meanLDage!$B$3:$E$3145,2,FALSE)</f>
        <v>11.472597001337096</v>
      </c>
      <c r="V2859" s="4" t="str">
        <f t="shared" si="309"/>
        <v>51_L_100001000_0_3_2</v>
      </c>
      <c r="W2859" s="4">
        <v>51003</v>
      </c>
      <c r="X2859" s="6"/>
      <c r="Y2859" s="8">
        <f t="shared" si="310"/>
        <v>51003</v>
      </c>
      <c r="Z2859" s="6" t="b">
        <f t="shared" si="308"/>
        <v>0</v>
      </c>
      <c r="AA2859" s="6">
        <f t="shared" si="311"/>
        <v>51177</v>
      </c>
      <c r="AB2859" s="4">
        <f t="shared" si="312"/>
        <v>4</v>
      </c>
      <c r="AC2859" s="32">
        <f t="shared" si="313"/>
        <v>11.472597001337096</v>
      </c>
      <c r="AD2859" s="4">
        <f>VLOOKUP($B2859,meanLDage!$Z$3:$AC$3145,4,FALSE)</f>
        <v>3</v>
      </c>
      <c r="AE2859" s="32">
        <f>VLOOKUP($B2859,meanLDage!$Z$3:$AC$3145,2,FALSE)</f>
        <v>10.699725819999999</v>
      </c>
      <c r="AF2859" s="6">
        <f>VLOOKUP(V2859,'2017 rep county selection'!$A$1:$C$281,3,FALSE)</f>
        <v>51003</v>
      </c>
      <c r="AH2859" s="9">
        <f t="shared" si="314"/>
        <v>51003</v>
      </c>
    </row>
    <row r="2860" spans="1:34" ht="15.75" customHeight="1" x14ac:dyDescent="0.3">
      <c r="A2860" s="4">
        <v>51</v>
      </c>
      <c r="B2860" s="4">
        <v>51153</v>
      </c>
      <c r="C2860" s="6" t="s">
        <v>2301</v>
      </c>
      <c r="D2860" s="6" t="s">
        <v>1718</v>
      </c>
      <c r="E2860" s="4">
        <v>51059</v>
      </c>
      <c r="F2860" s="4">
        <v>51153</v>
      </c>
      <c r="G2860" s="4">
        <v>51153</v>
      </c>
      <c r="H2860" s="37">
        <v>3394197514</v>
      </c>
      <c r="I2860" s="37">
        <v>3421462924.39887</v>
      </c>
      <c r="J2860" s="37">
        <v>3587440940.15938</v>
      </c>
      <c r="K2860" s="4" t="str">
        <f>VLOOKUP(B2860,altitude!$B$3:$E$3232,4)</f>
        <v>L</v>
      </c>
      <c r="L2860" s="4">
        <f>VLOOKUP(B2860,fuelregion!$C$5:$D$3233,2,FALSE)</f>
        <v>1270011000</v>
      </c>
      <c r="M2860" s="4">
        <f>VLOOKUP(B2860,fuelregion!$H$5:$I$3113,2,FALSE)</f>
        <v>1270011000</v>
      </c>
      <c r="N2860" s="4">
        <f>VLOOKUP(B2860,imbin!$B$4:$D$3233,2,FALSE)</f>
        <v>1</v>
      </c>
      <c r="O2860" s="4" t="str">
        <f>VLOOKUP(B2860,imbin!$B$4:$D$3233,3,FALSE)</f>
        <v>Submittal</v>
      </c>
      <c r="P2860" s="4">
        <f>IF(ISNA(VLOOKUP(B2860,rampbin!$B$4:$G$1697,6,FALSE)),2,VLOOKUP(B2860,rampbin!$B$4:$G$1697,6,FALSE))</f>
        <v>2</v>
      </c>
      <c r="Q2860" s="4" t="str">
        <f>IF(ISNA(VLOOKUP(B2860,rampbin!$B$4:$G$1697,5,FALSE)),"MOVES",VLOOKUP(B2860,rampbin!$B$4:$G$1697,5,FALSE))</f>
        <v>MOVES</v>
      </c>
      <c r="R2860" s="4" t="s">
        <v>1877</v>
      </c>
      <c r="S2860" s="6" t="s">
        <v>1946</v>
      </c>
      <c r="T2860" s="4">
        <f>VLOOKUP(B2860,meanLDage!$B$3:$E$3145,4,FALSE)</f>
        <v>3</v>
      </c>
      <c r="U2860" s="32">
        <f>VLOOKUP(B2860,meanLDage!$B$3:$E$3145,2,FALSE)</f>
        <v>9.1809855928837028</v>
      </c>
      <c r="V2860" s="4" t="str">
        <f t="shared" si="309"/>
        <v>51_L_1270011000_1_2_2</v>
      </c>
      <c r="W2860" s="4">
        <v>51153</v>
      </c>
      <c r="X2860" s="6"/>
      <c r="Y2860" s="8">
        <f t="shared" si="310"/>
        <v>51153</v>
      </c>
      <c r="Z2860" s="6" t="b">
        <f t="shared" si="308"/>
        <v>1</v>
      </c>
      <c r="AA2860" s="6">
        <f t="shared" si="311"/>
        <v>51153</v>
      </c>
      <c r="AB2860" s="4">
        <f t="shared" si="312"/>
        <v>3</v>
      </c>
      <c r="AC2860" s="32">
        <f t="shared" si="313"/>
        <v>9.1809855928837028</v>
      </c>
      <c r="AD2860" s="4">
        <f>VLOOKUP($B2860,meanLDage!$Z$3:$AC$3145,4,FALSE)</f>
        <v>2</v>
      </c>
      <c r="AE2860" s="32">
        <f>VLOOKUP($B2860,meanLDage!$Z$3:$AC$3145,2,FALSE)</f>
        <v>8.2632325840000007</v>
      </c>
      <c r="AF2860" s="6">
        <f>VLOOKUP(V2860,'2017 rep county selection'!$A$1:$C$281,3,FALSE)</f>
        <v>51059</v>
      </c>
      <c r="AH2860" s="9">
        <f t="shared" si="314"/>
        <v>51059</v>
      </c>
    </row>
    <row r="2861" spans="1:34" ht="15.75" customHeight="1" x14ac:dyDescent="0.3">
      <c r="A2861" s="4">
        <v>51</v>
      </c>
      <c r="B2861" s="4">
        <v>51155</v>
      </c>
      <c r="C2861" s="6" t="s">
        <v>2301</v>
      </c>
      <c r="D2861" s="6" t="s">
        <v>132</v>
      </c>
      <c r="E2861" s="4">
        <v>51015</v>
      </c>
      <c r="F2861" s="4">
        <v>51015</v>
      </c>
      <c r="G2861" s="4">
        <v>51015</v>
      </c>
      <c r="H2861" s="37">
        <v>495710547</v>
      </c>
      <c r="I2861" s="37">
        <v>484783737.28656298</v>
      </c>
      <c r="J2861" s="37">
        <v>530484303.444727</v>
      </c>
      <c r="K2861" s="4" t="str">
        <f>VLOOKUP(B2861,altitude!$B$3:$E$3232,4)</f>
        <v>L</v>
      </c>
      <c r="L2861" s="4">
        <f>VLOOKUP(B2861,fuelregion!$C$5:$D$3233,2,FALSE)</f>
        <v>100001000</v>
      </c>
      <c r="M2861" s="4">
        <f>VLOOKUP(B2861,fuelregion!$H$5:$I$3113,2,FALSE)</f>
        <v>100001000</v>
      </c>
      <c r="N2861" s="4">
        <f>VLOOKUP(B2861,imbin!$B$4:$D$3233,2,FALSE)</f>
        <v>0</v>
      </c>
      <c r="O2861" s="4" t="str">
        <f>VLOOKUP(B2861,imbin!$B$4:$D$3233,3,FALSE)</f>
        <v>Submittal</v>
      </c>
      <c r="P2861" s="4">
        <f>IF(ISNA(VLOOKUP(B2861,rampbin!$B$4:$G$1697,6,FALSE)),2,VLOOKUP(B2861,rampbin!$B$4:$G$1697,6,FALSE))</f>
        <v>2</v>
      </c>
      <c r="Q2861" s="4" t="str">
        <f>IF(ISNA(VLOOKUP(B2861,rampbin!$B$4:$G$1697,5,FALSE)),"MOVES",VLOOKUP(B2861,rampbin!$B$4:$G$1697,5,FALSE))</f>
        <v>MOVES</v>
      </c>
      <c r="R2861" s="4" t="s">
        <v>1877</v>
      </c>
      <c r="S2861" s="6" t="s">
        <v>2210</v>
      </c>
      <c r="T2861" s="4">
        <f>VLOOKUP(B2861,meanLDage!$B$3:$E$3145,4,FALSE)</f>
        <v>4</v>
      </c>
      <c r="U2861" s="32">
        <f>VLOOKUP(B2861,meanLDage!$B$3:$E$3145,2,FALSE)</f>
        <v>12.798809523772951</v>
      </c>
      <c r="V2861" s="4" t="str">
        <f t="shared" si="309"/>
        <v>51_L_100001000_0_4_2</v>
      </c>
      <c r="W2861" s="4">
        <v>51003</v>
      </c>
      <c r="X2861" s="6"/>
      <c r="Y2861" s="8">
        <f t="shared" si="310"/>
        <v>51003</v>
      </c>
      <c r="Z2861" s="6" t="b">
        <f t="shared" si="308"/>
        <v>0</v>
      </c>
      <c r="AA2861" s="6">
        <f t="shared" si="311"/>
        <v>51015</v>
      </c>
      <c r="AB2861" s="4">
        <f t="shared" si="312"/>
        <v>4</v>
      </c>
      <c r="AC2861" s="32">
        <f t="shared" si="313"/>
        <v>12.798809523772951</v>
      </c>
      <c r="AD2861" s="4">
        <f>VLOOKUP($B2861,meanLDage!$Z$3:$AC$3145,4,FALSE)</f>
        <v>4</v>
      </c>
      <c r="AE2861" s="32">
        <f>VLOOKUP($B2861,meanLDage!$Z$3:$AC$3145,2,FALSE)</f>
        <v>12.00417131</v>
      </c>
      <c r="AF2861" s="6">
        <f>VLOOKUP(V2861,'2017 rep county selection'!$A$1:$C$281,3,FALSE)</f>
        <v>51015</v>
      </c>
      <c r="AH2861" s="9">
        <f t="shared" si="314"/>
        <v>51015</v>
      </c>
    </row>
    <row r="2862" spans="1:34" ht="15.75" customHeight="1" x14ac:dyDescent="0.3">
      <c r="A2862" s="4">
        <v>51</v>
      </c>
      <c r="B2862" s="4">
        <v>51157</v>
      </c>
      <c r="C2862" s="6" t="s">
        <v>2301</v>
      </c>
      <c r="D2862" s="6" t="s">
        <v>1719</v>
      </c>
      <c r="E2862" s="4">
        <v>51015</v>
      </c>
      <c r="F2862" s="4">
        <v>51015</v>
      </c>
      <c r="G2862" s="4">
        <v>51015</v>
      </c>
      <c r="H2862" s="37">
        <v>94398424</v>
      </c>
      <c r="I2862" s="37">
        <v>96198942.606824607</v>
      </c>
      <c r="J2862" s="37">
        <v>90294171.406442106</v>
      </c>
      <c r="K2862" s="4" t="str">
        <f>VLOOKUP(B2862,altitude!$B$3:$E$3232,4)</f>
        <v>L</v>
      </c>
      <c r="L2862" s="4">
        <f>VLOOKUP(B2862,fuelregion!$C$5:$D$3233,2,FALSE)</f>
        <v>100001000</v>
      </c>
      <c r="M2862" s="4">
        <f>VLOOKUP(B2862,fuelregion!$H$5:$I$3113,2,FALSE)</f>
        <v>100001000</v>
      </c>
      <c r="N2862" s="4">
        <f>VLOOKUP(B2862,imbin!$B$4:$D$3233,2,FALSE)</f>
        <v>0</v>
      </c>
      <c r="O2862" s="4" t="str">
        <f>VLOOKUP(B2862,imbin!$B$4:$D$3233,3,FALSE)</f>
        <v>Submittal</v>
      </c>
      <c r="P2862" s="4">
        <f>IF(ISNA(VLOOKUP(B2862,rampbin!$B$4:$G$1697,6,FALSE)),2,VLOOKUP(B2862,rampbin!$B$4:$G$1697,6,FALSE))</f>
        <v>2</v>
      </c>
      <c r="Q2862" s="4" t="str">
        <f>IF(ISNA(VLOOKUP(B2862,rampbin!$B$4:$G$1697,5,FALSE)),"MOVES",VLOOKUP(B2862,rampbin!$B$4:$G$1697,5,FALSE))</f>
        <v>MOVES</v>
      </c>
      <c r="R2862" s="4" t="s">
        <v>1877</v>
      </c>
      <c r="S2862" s="6" t="s">
        <v>1946</v>
      </c>
      <c r="T2862" s="4">
        <f>VLOOKUP(B2862,meanLDage!$B$3:$E$3145,4,FALSE)</f>
        <v>4</v>
      </c>
      <c r="U2862" s="32">
        <f>VLOOKUP(B2862,meanLDage!$B$3:$E$3145,2,FALSE)</f>
        <v>12.803271241272039</v>
      </c>
      <c r="V2862" s="4" t="str">
        <f t="shared" si="309"/>
        <v>51_L_100001000_0_4_2</v>
      </c>
      <c r="W2862" s="4">
        <v>51003</v>
      </c>
      <c r="X2862" s="6"/>
      <c r="Y2862" s="8">
        <f t="shared" si="310"/>
        <v>51003</v>
      </c>
      <c r="Z2862" s="6" t="b">
        <f t="shared" si="308"/>
        <v>0</v>
      </c>
      <c r="AA2862" s="6">
        <f t="shared" si="311"/>
        <v>51015</v>
      </c>
      <c r="AB2862" s="4">
        <f t="shared" si="312"/>
        <v>4</v>
      </c>
      <c r="AC2862" s="32">
        <f t="shared" si="313"/>
        <v>12.803271241272039</v>
      </c>
      <c r="AD2862" s="4">
        <f>VLOOKUP($B2862,meanLDage!$Z$3:$AC$3145,4,FALSE)</f>
        <v>4</v>
      </c>
      <c r="AE2862" s="32">
        <f>VLOOKUP($B2862,meanLDage!$Z$3:$AC$3145,2,FALSE)</f>
        <v>11.97411818</v>
      </c>
      <c r="AF2862" s="6">
        <f>VLOOKUP(V2862,'2017 rep county selection'!$A$1:$C$281,3,FALSE)</f>
        <v>51015</v>
      </c>
      <c r="AH2862" s="9">
        <f t="shared" si="314"/>
        <v>51015</v>
      </c>
    </row>
    <row r="2863" spans="1:34" ht="15.75" customHeight="1" x14ac:dyDescent="0.3">
      <c r="A2863" s="4">
        <v>51</v>
      </c>
      <c r="B2863" s="4">
        <v>51159</v>
      </c>
      <c r="C2863" s="6" t="s">
        <v>2301</v>
      </c>
      <c r="D2863" s="6" t="s">
        <v>396</v>
      </c>
      <c r="E2863" s="4">
        <v>51015</v>
      </c>
      <c r="F2863" s="4">
        <v>51015</v>
      </c>
      <c r="G2863" s="4">
        <v>51015</v>
      </c>
      <c r="H2863" s="37">
        <v>117922329</v>
      </c>
      <c r="I2863" s="37">
        <v>118798444.449589</v>
      </c>
      <c r="J2863" s="37">
        <v>119526816.96807601</v>
      </c>
      <c r="K2863" s="4" t="str">
        <f>VLOOKUP(B2863,altitude!$B$3:$E$3232,4)</f>
        <v>L</v>
      </c>
      <c r="L2863" s="4">
        <f>VLOOKUP(B2863,fuelregion!$C$5:$D$3233,2,FALSE)</f>
        <v>100001000</v>
      </c>
      <c r="M2863" s="4">
        <f>VLOOKUP(B2863,fuelregion!$H$5:$I$3113,2,FALSE)</f>
        <v>100001000</v>
      </c>
      <c r="N2863" s="4">
        <f>VLOOKUP(B2863,imbin!$B$4:$D$3233,2,FALSE)</f>
        <v>0</v>
      </c>
      <c r="O2863" s="4" t="str">
        <f>VLOOKUP(B2863,imbin!$B$4:$D$3233,3,FALSE)</f>
        <v>Submittal</v>
      </c>
      <c r="P2863" s="4">
        <f>IF(ISNA(VLOOKUP(B2863,rampbin!$B$4:$G$1697,6,FALSE)),2,VLOOKUP(B2863,rampbin!$B$4:$G$1697,6,FALSE))</f>
        <v>2</v>
      </c>
      <c r="Q2863" s="4" t="str">
        <f>IF(ISNA(VLOOKUP(B2863,rampbin!$B$4:$G$1697,5,FALSE)),"MOVES",VLOOKUP(B2863,rampbin!$B$4:$G$1697,5,FALSE))</f>
        <v>MOVES</v>
      </c>
      <c r="R2863" s="4" t="s">
        <v>1880</v>
      </c>
      <c r="S2863" s="6" t="s">
        <v>1851</v>
      </c>
      <c r="T2863" s="4">
        <f>VLOOKUP(B2863,meanLDage!$B$3:$E$3145,4,FALSE)</f>
        <v>5</v>
      </c>
      <c r="U2863" s="32">
        <f>VLOOKUP(B2863,meanLDage!$B$3:$E$3145,2,FALSE)</f>
        <v>13.394733775133785</v>
      </c>
      <c r="V2863" s="4" t="str">
        <f t="shared" si="309"/>
        <v>51_L_100001000_0_4_2</v>
      </c>
      <c r="W2863" s="4">
        <v>51165</v>
      </c>
      <c r="X2863" s="6"/>
      <c r="Y2863" s="8">
        <f t="shared" si="310"/>
        <v>51165</v>
      </c>
      <c r="Z2863" s="6" t="b">
        <f t="shared" si="308"/>
        <v>0</v>
      </c>
      <c r="AA2863" s="6">
        <f t="shared" si="311"/>
        <v>51015</v>
      </c>
      <c r="AB2863" s="4">
        <f t="shared" si="312"/>
        <v>5</v>
      </c>
      <c r="AC2863" s="32">
        <f t="shared" si="313"/>
        <v>13.394733775133785</v>
      </c>
      <c r="AD2863" s="4">
        <f>VLOOKUP($B2863,meanLDage!$Z$3:$AC$3145,4,FALSE)</f>
        <v>4</v>
      </c>
      <c r="AE2863" s="32">
        <f>VLOOKUP($B2863,meanLDage!$Z$3:$AC$3145,2,FALSE)</f>
        <v>11.99265211</v>
      </c>
      <c r="AF2863" s="6">
        <f>VLOOKUP(V2863,'2017 rep county selection'!$A$1:$C$281,3,FALSE)</f>
        <v>51015</v>
      </c>
      <c r="AH2863" s="9">
        <f t="shared" si="314"/>
        <v>51015</v>
      </c>
    </row>
    <row r="2864" spans="1:34" ht="15.75" customHeight="1" x14ac:dyDescent="0.3">
      <c r="A2864" s="4">
        <v>51</v>
      </c>
      <c r="B2864" s="4">
        <v>51161</v>
      </c>
      <c r="C2864" s="6" t="s">
        <v>2301</v>
      </c>
      <c r="D2864" s="6" t="s">
        <v>1720</v>
      </c>
      <c r="E2864" s="4">
        <v>51177</v>
      </c>
      <c r="F2864" s="4">
        <v>51177</v>
      </c>
      <c r="G2864" s="4">
        <v>51177</v>
      </c>
      <c r="H2864" s="37">
        <v>881274352</v>
      </c>
      <c r="I2864" s="37">
        <v>849194692.67787802</v>
      </c>
      <c r="J2864" s="37">
        <v>910315647.05329001</v>
      </c>
      <c r="K2864" s="4" t="str">
        <f>VLOOKUP(B2864,altitude!$B$3:$E$3232,4)</f>
        <v>L</v>
      </c>
      <c r="L2864" s="4">
        <f>VLOOKUP(B2864,fuelregion!$C$5:$D$3233,2,FALSE)</f>
        <v>100001000</v>
      </c>
      <c r="M2864" s="4">
        <f>VLOOKUP(B2864,fuelregion!$H$5:$I$3113,2,FALSE)</f>
        <v>100001000</v>
      </c>
      <c r="N2864" s="4">
        <f>VLOOKUP(B2864,imbin!$B$4:$D$3233,2,FALSE)</f>
        <v>0</v>
      </c>
      <c r="O2864" s="4" t="str">
        <f>VLOOKUP(B2864,imbin!$B$4:$D$3233,3,FALSE)</f>
        <v>Submittal</v>
      </c>
      <c r="P2864" s="4">
        <f>IF(ISNA(VLOOKUP(B2864,rampbin!$B$4:$G$1697,6,FALSE)),2,VLOOKUP(B2864,rampbin!$B$4:$G$1697,6,FALSE))</f>
        <v>2</v>
      </c>
      <c r="Q2864" s="4" t="str">
        <f>IF(ISNA(VLOOKUP(B2864,rampbin!$B$4:$G$1697,5,FALSE)),"MOVES",VLOOKUP(B2864,rampbin!$B$4:$G$1697,5,FALSE))</f>
        <v>MOVES</v>
      </c>
      <c r="R2864" s="4" t="s">
        <v>1877</v>
      </c>
      <c r="S2864" s="6" t="s">
        <v>2209</v>
      </c>
      <c r="T2864" s="4">
        <f>VLOOKUP(B2864,meanLDage!$B$3:$E$3145,4,FALSE)</f>
        <v>4</v>
      </c>
      <c r="U2864" s="32">
        <f>VLOOKUP(B2864,meanLDage!$B$3:$E$3145,2,FALSE)</f>
        <v>11.711063371553807</v>
      </c>
      <c r="V2864" s="4" t="str">
        <f t="shared" si="309"/>
        <v>51_L_100001000_0_3_2</v>
      </c>
      <c r="W2864" s="4">
        <v>51003</v>
      </c>
      <c r="X2864" s="6"/>
      <c r="Y2864" s="8">
        <f t="shared" si="310"/>
        <v>51003</v>
      </c>
      <c r="Z2864" s="6" t="b">
        <f t="shared" si="308"/>
        <v>0</v>
      </c>
      <c r="AA2864" s="6">
        <f t="shared" si="311"/>
        <v>51177</v>
      </c>
      <c r="AB2864" s="4">
        <f t="shared" si="312"/>
        <v>4</v>
      </c>
      <c r="AC2864" s="32">
        <f t="shared" si="313"/>
        <v>11.711063371553807</v>
      </c>
      <c r="AD2864" s="4">
        <f>VLOOKUP($B2864,meanLDage!$Z$3:$AC$3145,4,FALSE)</f>
        <v>3</v>
      </c>
      <c r="AE2864" s="32">
        <f>VLOOKUP($B2864,meanLDage!$Z$3:$AC$3145,2,FALSE)</f>
        <v>10.817457149999999</v>
      </c>
      <c r="AF2864" s="6">
        <f>VLOOKUP(V2864,'2017 rep county selection'!$A$1:$C$281,3,FALSE)</f>
        <v>51003</v>
      </c>
      <c r="AH2864" s="9">
        <f t="shared" si="314"/>
        <v>51003</v>
      </c>
    </row>
    <row r="2865" spans="1:34" ht="15.75" customHeight="1" x14ac:dyDescent="0.3">
      <c r="A2865" s="4">
        <v>51</v>
      </c>
      <c r="B2865" s="4">
        <v>51163</v>
      </c>
      <c r="C2865" s="6" t="s">
        <v>2301</v>
      </c>
      <c r="D2865" s="6" t="s">
        <v>1721</v>
      </c>
      <c r="E2865" s="4">
        <v>51163</v>
      </c>
      <c r="F2865" s="4">
        <v>51015</v>
      </c>
      <c r="G2865" s="4">
        <v>51015</v>
      </c>
      <c r="H2865" s="37">
        <v>663343094</v>
      </c>
      <c r="I2865" s="37">
        <v>629847518.60878801</v>
      </c>
      <c r="J2865" s="37">
        <v>727156416.75424504</v>
      </c>
      <c r="K2865" s="4" t="str">
        <f>VLOOKUP(B2865,altitude!$B$3:$E$3232,4)</f>
        <v>L</v>
      </c>
      <c r="L2865" s="4">
        <f>VLOOKUP(B2865,fuelregion!$C$5:$D$3233,2,FALSE)</f>
        <v>100001000</v>
      </c>
      <c r="M2865" s="4">
        <f>VLOOKUP(B2865,fuelregion!$H$5:$I$3113,2,FALSE)</f>
        <v>100001000</v>
      </c>
      <c r="N2865" s="4">
        <f>VLOOKUP(B2865,imbin!$B$4:$D$3233,2,FALSE)</f>
        <v>0</v>
      </c>
      <c r="O2865" s="4" t="str">
        <f>VLOOKUP(B2865,imbin!$B$4:$D$3233,3,FALSE)</f>
        <v>Submittal</v>
      </c>
      <c r="P2865" s="4">
        <f>IF(ISNA(VLOOKUP(B2865,rampbin!$B$4:$G$1697,6,FALSE)),2,VLOOKUP(B2865,rampbin!$B$4:$G$1697,6,FALSE))</f>
        <v>2</v>
      </c>
      <c r="Q2865" s="4" t="str">
        <f>IF(ISNA(VLOOKUP(B2865,rampbin!$B$4:$G$1697,5,FALSE)),"MOVES",VLOOKUP(B2865,rampbin!$B$4:$G$1697,5,FALSE))</f>
        <v>MOVES</v>
      </c>
      <c r="R2865" s="4" t="s">
        <v>1880</v>
      </c>
      <c r="S2865" s="6" t="s">
        <v>1851</v>
      </c>
      <c r="T2865" s="4">
        <f>VLOOKUP(B2865,meanLDage!$B$3:$E$3145,4,FALSE)</f>
        <v>5</v>
      </c>
      <c r="U2865" s="32">
        <f>VLOOKUP(B2865,meanLDage!$B$3:$E$3145,2,FALSE)</f>
        <v>13.884252223568726</v>
      </c>
      <c r="V2865" s="4" t="str">
        <f t="shared" si="309"/>
        <v>51_L_100001000_0_4_2</v>
      </c>
      <c r="W2865" s="4">
        <v>51165</v>
      </c>
      <c r="X2865" s="6"/>
      <c r="Y2865" s="8">
        <f t="shared" si="310"/>
        <v>51165</v>
      </c>
      <c r="Z2865" s="6" t="b">
        <f t="shared" si="308"/>
        <v>0</v>
      </c>
      <c r="AA2865" s="6">
        <f t="shared" si="311"/>
        <v>51015</v>
      </c>
      <c r="AB2865" s="4">
        <f t="shared" si="312"/>
        <v>5</v>
      </c>
      <c r="AC2865" s="32">
        <f t="shared" si="313"/>
        <v>13.884252223568726</v>
      </c>
      <c r="AD2865" s="4">
        <f>VLOOKUP($B2865,meanLDage!$Z$3:$AC$3145,4,FALSE)</f>
        <v>4</v>
      </c>
      <c r="AE2865" s="32">
        <f>VLOOKUP($B2865,meanLDage!$Z$3:$AC$3145,2,FALSE)</f>
        <v>12.895708900000001</v>
      </c>
      <c r="AF2865" s="6">
        <f>VLOOKUP(V2865,'2017 rep county selection'!$A$1:$C$281,3,FALSE)</f>
        <v>51015</v>
      </c>
      <c r="AH2865" s="9">
        <f t="shared" si="314"/>
        <v>51015</v>
      </c>
    </row>
    <row r="2866" spans="1:34" ht="15.75" customHeight="1" x14ac:dyDescent="0.3">
      <c r="A2866" s="4">
        <v>51</v>
      </c>
      <c r="B2866" s="4">
        <v>51165</v>
      </c>
      <c r="C2866" s="6" t="s">
        <v>2301</v>
      </c>
      <c r="D2866" s="6" t="s">
        <v>1115</v>
      </c>
      <c r="E2866" s="4">
        <v>51015</v>
      </c>
      <c r="F2866" s="4">
        <v>51015</v>
      </c>
      <c r="G2866" s="4">
        <v>51015</v>
      </c>
      <c r="H2866" s="37">
        <v>950609524</v>
      </c>
      <c r="I2866" s="37">
        <v>979053690.936643</v>
      </c>
      <c r="J2866" s="37">
        <v>1025429945.9586</v>
      </c>
      <c r="K2866" s="4" t="str">
        <f>VLOOKUP(B2866,altitude!$B$3:$E$3232,4)</f>
        <v>L</v>
      </c>
      <c r="L2866" s="4">
        <f>VLOOKUP(B2866,fuelregion!$C$5:$D$3233,2,FALSE)</f>
        <v>100001000</v>
      </c>
      <c r="M2866" s="4">
        <f>VLOOKUP(B2866,fuelregion!$H$5:$I$3113,2,FALSE)</f>
        <v>100001000</v>
      </c>
      <c r="N2866" s="4">
        <f>VLOOKUP(B2866,imbin!$B$4:$D$3233,2,FALSE)</f>
        <v>0</v>
      </c>
      <c r="O2866" s="4" t="str">
        <f>VLOOKUP(B2866,imbin!$B$4:$D$3233,3,FALSE)</f>
        <v>Submittal</v>
      </c>
      <c r="P2866" s="4">
        <f>IF(ISNA(VLOOKUP(B2866,rampbin!$B$4:$G$1697,6,FALSE)),2,VLOOKUP(B2866,rampbin!$B$4:$G$1697,6,FALSE))</f>
        <v>2</v>
      </c>
      <c r="Q2866" s="4" t="str">
        <f>IF(ISNA(VLOOKUP(B2866,rampbin!$B$4:$G$1697,5,FALSE)),"MOVES",VLOOKUP(B2866,rampbin!$B$4:$G$1697,5,FALSE))</f>
        <v>MOVES</v>
      </c>
      <c r="R2866" s="4" t="s">
        <v>1877</v>
      </c>
      <c r="S2866" s="6" t="s">
        <v>2212</v>
      </c>
      <c r="T2866" s="4">
        <f>VLOOKUP(B2866,meanLDage!$B$3:$E$3145,4,FALSE)</f>
        <v>5</v>
      </c>
      <c r="U2866" s="32">
        <f>VLOOKUP(B2866,meanLDage!$B$3:$E$3145,2,FALSE)</f>
        <v>13.046143009400144</v>
      </c>
      <c r="V2866" s="4" t="str">
        <f t="shared" si="309"/>
        <v>51_L_100001000_0_4_2</v>
      </c>
      <c r="W2866" s="4">
        <v>51165</v>
      </c>
      <c r="X2866" s="6"/>
      <c r="Y2866" s="8">
        <f t="shared" si="310"/>
        <v>51165</v>
      </c>
      <c r="Z2866" s="6" t="b">
        <f t="shared" si="308"/>
        <v>0</v>
      </c>
      <c r="AA2866" s="6">
        <f t="shared" si="311"/>
        <v>51015</v>
      </c>
      <c r="AB2866" s="4">
        <f t="shared" si="312"/>
        <v>5</v>
      </c>
      <c r="AC2866" s="32">
        <f t="shared" si="313"/>
        <v>13.046143009400144</v>
      </c>
      <c r="AD2866" s="4">
        <f>VLOOKUP($B2866,meanLDage!$Z$3:$AC$3145,4,FALSE)</f>
        <v>4</v>
      </c>
      <c r="AE2866" s="32">
        <f>VLOOKUP($B2866,meanLDage!$Z$3:$AC$3145,2,FALSE)</f>
        <v>12.20615263</v>
      </c>
      <c r="AF2866" s="6">
        <f>VLOOKUP(V2866,'2017 rep county selection'!$A$1:$C$281,3,FALSE)</f>
        <v>51015</v>
      </c>
      <c r="AH2866" s="9">
        <f t="shared" si="314"/>
        <v>51015</v>
      </c>
    </row>
    <row r="2867" spans="1:34" ht="15.75" customHeight="1" x14ac:dyDescent="0.3">
      <c r="A2867" s="4">
        <v>51</v>
      </c>
      <c r="B2867" s="4">
        <v>51167</v>
      </c>
      <c r="C2867" s="6" t="s">
        <v>2301</v>
      </c>
      <c r="D2867" s="6" t="s">
        <v>63</v>
      </c>
      <c r="E2867" s="4">
        <v>51177</v>
      </c>
      <c r="F2867" s="4">
        <v>51015</v>
      </c>
      <c r="G2867" s="4">
        <v>51015</v>
      </c>
      <c r="H2867" s="37">
        <v>322430921</v>
      </c>
      <c r="I2867" s="37">
        <v>298773198.154419</v>
      </c>
      <c r="J2867" s="37">
        <v>289530156.49477702</v>
      </c>
      <c r="K2867" s="4" t="str">
        <f>VLOOKUP(B2867,altitude!$B$3:$E$3232,4)</f>
        <v>L</v>
      </c>
      <c r="L2867" s="4">
        <f>VLOOKUP(B2867,fuelregion!$C$5:$D$3233,2,FALSE)</f>
        <v>100001000</v>
      </c>
      <c r="M2867" s="4">
        <f>VLOOKUP(B2867,fuelregion!$H$5:$I$3113,2,FALSE)</f>
        <v>100001000</v>
      </c>
      <c r="N2867" s="4">
        <f>VLOOKUP(B2867,imbin!$B$4:$D$3233,2,FALSE)</f>
        <v>0</v>
      </c>
      <c r="O2867" s="4" t="str">
        <f>VLOOKUP(B2867,imbin!$B$4:$D$3233,3,FALSE)</f>
        <v>Submittal</v>
      </c>
      <c r="P2867" s="4">
        <f>IF(ISNA(VLOOKUP(B2867,rampbin!$B$4:$G$1697,6,FALSE)),2,VLOOKUP(B2867,rampbin!$B$4:$G$1697,6,FALSE))</f>
        <v>2</v>
      </c>
      <c r="Q2867" s="4" t="str">
        <f>IF(ISNA(VLOOKUP(B2867,rampbin!$B$4:$G$1697,5,FALSE)),"MOVES",VLOOKUP(B2867,rampbin!$B$4:$G$1697,5,FALSE))</f>
        <v>MOVES</v>
      </c>
      <c r="R2867" s="4" t="s">
        <v>1880</v>
      </c>
      <c r="S2867" s="6" t="s">
        <v>1851</v>
      </c>
      <c r="T2867" s="4">
        <f>VLOOKUP(B2867,meanLDage!$B$3:$E$3145,4,FALSE)</f>
        <v>4</v>
      </c>
      <c r="U2867" s="32">
        <f>VLOOKUP(B2867,meanLDage!$B$3:$E$3145,2,FALSE)</f>
        <v>11.892545983085038</v>
      </c>
      <c r="V2867" s="4" t="str">
        <f t="shared" si="309"/>
        <v>51_L_100001000_0_4_2</v>
      </c>
      <c r="W2867" s="4">
        <v>51003</v>
      </c>
      <c r="X2867" s="6"/>
      <c r="Y2867" s="8">
        <f t="shared" si="310"/>
        <v>51003</v>
      </c>
      <c r="Z2867" s="6" t="b">
        <f t="shared" si="308"/>
        <v>0</v>
      </c>
      <c r="AA2867" s="6">
        <f t="shared" si="311"/>
        <v>51015</v>
      </c>
      <c r="AB2867" s="4">
        <f t="shared" si="312"/>
        <v>4</v>
      </c>
      <c r="AC2867" s="32">
        <f t="shared" si="313"/>
        <v>11.892545983085038</v>
      </c>
      <c r="AD2867" s="4">
        <f>VLOOKUP($B2867,meanLDage!$Z$3:$AC$3145,4,FALSE)</f>
        <v>4</v>
      </c>
      <c r="AE2867" s="32">
        <f>VLOOKUP($B2867,meanLDage!$Z$3:$AC$3145,2,FALSE)</f>
        <v>11.03142047</v>
      </c>
      <c r="AF2867" s="6">
        <f>VLOOKUP(V2867,'2017 rep county selection'!$A$1:$C$281,3,FALSE)</f>
        <v>51015</v>
      </c>
      <c r="AH2867" s="9">
        <f t="shared" si="314"/>
        <v>51015</v>
      </c>
    </row>
    <row r="2868" spans="1:34" ht="15.75" customHeight="1" x14ac:dyDescent="0.3">
      <c r="A2868" s="4">
        <v>51</v>
      </c>
      <c r="B2868" s="4">
        <v>51169</v>
      </c>
      <c r="C2868" s="6" t="s">
        <v>2301</v>
      </c>
      <c r="D2868" s="6" t="s">
        <v>135</v>
      </c>
      <c r="E2868" s="4">
        <v>51015</v>
      </c>
      <c r="F2868" s="4">
        <v>51015</v>
      </c>
      <c r="G2868" s="4">
        <v>51015</v>
      </c>
      <c r="H2868" s="37">
        <v>275440139</v>
      </c>
      <c r="I2868" s="37">
        <v>270676174.48836601</v>
      </c>
      <c r="J2868" s="37">
        <v>266021690.804149</v>
      </c>
      <c r="K2868" s="4" t="str">
        <f>VLOOKUP(B2868,altitude!$B$3:$E$3232,4)</f>
        <v>L</v>
      </c>
      <c r="L2868" s="4">
        <f>VLOOKUP(B2868,fuelregion!$C$5:$D$3233,2,FALSE)</f>
        <v>100001000</v>
      </c>
      <c r="M2868" s="4">
        <f>VLOOKUP(B2868,fuelregion!$H$5:$I$3113,2,FALSE)</f>
        <v>100001000</v>
      </c>
      <c r="N2868" s="4">
        <f>VLOOKUP(B2868,imbin!$B$4:$D$3233,2,FALSE)</f>
        <v>0</v>
      </c>
      <c r="O2868" s="4" t="str">
        <f>VLOOKUP(B2868,imbin!$B$4:$D$3233,3,FALSE)</f>
        <v>Submittal</v>
      </c>
      <c r="P2868" s="4">
        <f>IF(ISNA(VLOOKUP(B2868,rampbin!$B$4:$G$1697,6,FALSE)),2,VLOOKUP(B2868,rampbin!$B$4:$G$1697,6,FALSE))</f>
        <v>2</v>
      </c>
      <c r="Q2868" s="4" t="str">
        <f>IF(ISNA(VLOOKUP(B2868,rampbin!$B$4:$G$1697,5,FALSE)),"MOVES",VLOOKUP(B2868,rampbin!$B$4:$G$1697,5,FALSE))</f>
        <v>MOVES</v>
      </c>
      <c r="R2868" s="4" t="s">
        <v>1877</v>
      </c>
      <c r="S2868" s="6" t="s">
        <v>2176</v>
      </c>
      <c r="T2868" s="4">
        <f>VLOOKUP(B2868,meanLDage!$B$3:$E$3145,4,FALSE)</f>
        <v>5</v>
      </c>
      <c r="U2868" s="32">
        <f>VLOOKUP(B2868,meanLDage!$B$3:$E$3145,2,FALSE)</f>
        <v>13.370290837661114</v>
      </c>
      <c r="V2868" s="4" t="str">
        <f t="shared" si="309"/>
        <v>51_L_100001000_0_4_2</v>
      </c>
      <c r="W2868" s="4">
        <v>51165</v>
      </c>
      <c r="X2868" s="6"/>
      <c r="Y2868" s="8">
        <f t="shared" si="310"/>
        <v>51165</v>
      </c>
      <c r="Z2868" s="6" t="b">
        <f t="shared" si="308"/>
        <v>0</v>
      </c>
      <c r="AA2868" s="6">
        <f t="shared" si="311"/>
        <v>51015</v>
      </c>
      <c r="AB2868" s="4">
        <f t="shared" si="312"/>
        <v>5</v>
      </c>
      <c r="AC2868" s="32">
        <f t="shared" si="313"/>
        <v>13.370290837661114</v>
      </c>
      <c r="AD2868" s="4">
        <f>VLOOKUP($B2868,meanLDage!$Z$3:$AC$3145,4,FALSE)</f>
        <v>4</v>
      </c>
      <c r="AE2868" s="32">
        <f>VLOOKUP($B2868,meanLDage!$Z$3:$AC$3145,2,FALSE)</f>
        <v>12.57561767</v>
      </c>
      <c r="AF2868" s="6">
        <f>VLOOKUP(V2868,'2017 rep county selection'!$A$1:$C$281,3,FALSE)</f>
        <v>51015</v>
      </c>
      <c r="AH2868" s="9">
        <f t="shared" si="314"/>
        <v>51015</v>
      </c>
    </row>
    <row r="2869" spans="1:34" ht="15.75" customHeight="1" x14ac:dyDescent="0.3">
      <c r="A2869" s="4">
        <v>51</v>
      </c>
      <c r="B2869" s="4">
        <v>51171</v>
      </c>
      <c r="C2869" s="6" t="s">
        <v>2301</v>
      </c>
      <c r="D2869" s="6" t="s">
        <v>1722</v>
      </c>
      <c r="E2869" s="4">
        <v>51015</v>
      </c>
      <c r="F2869" s="4">
        <v>51015</v>
      </c>
      <c r="G2869" s="4">
        <v>51015</v>
      </c>
      <c r="H2869" s="37">
        <v>794941460</v>
      </c>
      <c r="I2869" s="37">
        <v>772116435.91873598</v>
      </c>
      <c r="J2869" s="37">
        <v>866846695.41823494</v>
      </c>
      <c r="K2869" s="4" t="str">
        <f>VLOOKUP(B2869,altitude!$B$3:$E$3232,4)</f>
        <v>L</v>
      </c>
      <c r="L2869" s="4">
        <f>VLOOKUP(B2869,fuelregion!$C$5:$D$3233,2,FALSE)</f>
        <v>100001000</v>
      </c>
      <c r="M2869" s="4">
        <f>VLOOKUP(B2869,fuelregion!$H$5:$I$3113,2,FALSE)</f>
        <v>100001000</v>
      </c>
      <c r="N2869" s="4">
        <f>VLOOKUP(B2869,imbin!$B$4:$D$3233,2,FALSE)</f>
        <v>0</v>
      </c>
      <c r="O2869" s="4" t="str">
        <f>VLOOKUP(B2869,imbin!$B$4:$D$3233,3,FALSE)</f>
        <v>Submittal</v>
      </c>
      <c r="P2869" s="4">
        <f>IF(ISNA(VLOOKUP(B2869,rampbin!$B$4:$G$1697,6,FALSE)),2,VLOOKUP(B2869,rampbin!$B$4:$G$1697,6,FALSE))</f>
        <v>2</v>
      </c>
      <c r="Q2869" s="4" t="str">
        <f>IF(ISNA(VLOOKUP(B2869,rampbin!$B$4:$G$1697,5,FALSE)),"MOVES",VLOOKUP(B2869,rampbin!$B$4:$G$1697,5,FALSE))</f>
        <v>MOVES</v>
      </c>
      <c r="R2869" s="4" t="s">
        <v>1880</v>
      </c>
      <c r="S2869" s="6" t="s">
        <v>1851</v>
      </c>
      <c r="T2869" s="4">
        <f>VLOOKUP(B2869,meanLDage!$B$3:$E$3145,4,FALSE)</f>
        <v>4</v>
      </c>
      <c r="U2869" s="32">
        <f>VLOOKUP(B2869,meanLDage!$B$3:$E$3145,2,FALSE)</f>
        <v>12.852412630954488</v>
      </c>
      <c r="V2869" s="4" t="str">
        <f t="shared" si="309"/>
        <v>51_L_100001000_0_4_2</v>
      </c>
      <c r="W2869" s="4">
        <v>51003</v>
      </c>
      <c r="X2869" s="6"/>
      <c r="Y2869" s="8">
        <f t="shared" si="310"/>
        <v>51003</v>
      </c>
      <c r="Z2869" s="6" t="b">
        <f t="shared" si="308"/>
        <v>0</v>
      </c>
      <c r="AA2869" s="6">
        <f t="shared" si="311"/>
        <v>51015</v>
      </c>
      <c r="AB2869" s="4">
        <f t="shared" si="312"/>
        <v>4</v>
      </c>
      <c r="AC2869" s="32">
        <f t="shared" si="313"/>
        <v>12.852412630954488</v>
      </c>
      <c r="AD2869" s="4">
        <f>VLOOKUP($B2869,meanLDage!$Z$3:$AC$3145,4,FALSE)</f>
        <v>4</v>
      </c>
      <c r="AE2869" s="32">
        <f>VLOOKUP($B2869,meanLDage!$Z$3:$AC$3145,2,FALSE)</f>
        <v>12.115589460000001</v>
      </c>
      <c r="AF2869" s="6">
        <f>VLOOKUP(V2869,'2017 rep county selection'!$A$1:$C$281,3,FALSE)</f>
        <v>51015</v>
      </c>
      <c r="AH2869" s="9">
        <f t="shared" si="314"/>
        <v>51015</v>
      </c>
    </row>
    <row r="2870" spans="1:34" ht="15.75" customHeight="1" x14ac:dyDescent="0.3">
      <c r="A2870" s="4">
        <v>51</v>
      </c>
      <c r="B2870" s="4">
        <v>51173</v>
      </c>
      <c r="C2870" s="6" t="s">
        <v>2301</v>
      </c>
      <c r="D2870" s="6" t="s">
        <v>1723</v>
      </c>
      <c r="E2870" s="4">
        <v>51015</v>
      </c>
      <c r="F2870" s="4">
        <v>51015</v>
      </c>
      <c r="G2870" s="4">
        <v>51015</v>
      </c>
      <c r="H2870" s="37">
        <v>418359042</v>
      </c>
      <c r="I2870" s="37">
        <v>402348044.86812198</v>
      </c>
      <c r="J2870" s="37">
        <v>415417321.181831</v>
      </c>
      <c r="K2870" s="4" t="str">
        <f>VLOOKUP(B2870,altitude!$B$3:$E$3232,4)</f>
        <v>L</v>
      </c>
      <c r="L2870" s="4">
        <f>VLOOKUP(B2870,fuelregion!$C$5:$D$3233,2,FALSE)</f>
        <v>100001000</v>
      </c>
      <c r="M2870" s="4">
        <f>VLOOKUP(B2870,fuelregion!$H$5:$I$3113,2,FALSE)</f>
        <v>100001000</v>
      </c>
      <c r="N2870" s="4">
        <f>VLOOKUP(B2870,imbin!$B$4:$D$3233,2,FALSE)</f>
        <v>0</v>
      </c>
      <c r="O2870" s="4" t="str">
        <f>VLOOKUP(B2870,imbin!$B$4:$D$3233,3,FALSE)</f>
        <v>Submittal</v>
      </c>
      <c r="P2870" s="4">
        <f>IF(ISNA(VLOOKUP(B2870,rampbin!$B$4:$G$1697,6,FALSE)),2,VLOOKUP(B2870,rampbin!$B$4:$G$1697,6,FALSE))</f>
        <v>2</v>
      </c>
      <c r="Q2870" s="4" t="str">
        <f>IF(ISNA(VLOOKUP(B2870,rampbin!$B$4:$G$1697,5,FALSE)),"MOVES",VLOOKUP(B2870,rampbin!$B$4:$G$1697,5,FALSE))</f>
        <v>MOVES</v>
      </c>
      <c r="R2870" s="4" t="s">
        <v>1880</v>
      </c>
      <c r="S2870" s="6" t="s">
        <v>1851</v>
      </c>
      <c r="T2870" s="4">
        <f>VLOOKUP(B2870,meanLDage!$B$3:$E$3145,4,FALSE)</f>
        <v>4</v>
      </c>
      <c r="U2870" s="32">
        <f>VLOOKUP(B2870,meanLDage!$B$3:$E$3145,2,FALSE)</f>
        <v>12.521063605920114</v>
      </c>
      <c r="V2870" s="4" t="str">
        <f t="shared" si="309"/>
        <v>51_L_100001000_0_4_2</v>
      </c>
      <c r="W2870" s="4">
        <v>51003</v>
      </c>
      <c r="X2870" s="6"/>
      <c r="Y2870" s="8">
        <f t="shared" si="310"/>
        <v>51003</v>
      </c>
      <c r="Z2870" s="6" t="b">
        <f t="shared" si="308"/>
        <v>0</v>
      </c>
      <c r="AA2870" s="6">
        <f t="shared" si="311"/>
        <v>51015</v>
      </c>
      <c r="AB2870" s="4">
        <f t="shared" si="312"/>
        <v>4</v>
      </c>
      <c r="AC2870" s="32">
        <f t="shared" si="313"/>
        <v>12.521063605920114</v>
      </c>
      <c r="AD2870" s="4">
        <f>VLOOKUP($B2870,meanLDage!$Z$3:$AC$3145,4,FALSE)</f>
        <v>4</v>
      </c>
      <c r="AE2870" s="32">
        <f>VLOOKUP($B2870,meanLDage!$Z$3:$AC$3145,2,FALSE)</f>
        <v>11.573370389999999</v>
      </c>
      <c r="AF2870" s="6">
        <f>VLOOKUP(V2870,'2017 rep county selection'!$A$1:$C$281,3,FALSE)</f>
        <v>51015</v>
      </c>
      <c r="AH2870" s="9">
        <f t="shared" si="314"/>
        <v>51015</v>
      </c>
    </row>
    <row r="2871" spans="1:34" ht="15.75" customHeight="1" x14ac:dyDescent="0.3">
      <c r="A2871" s="4">
        <v>51</v>
      </c>
      <c r="B2871" s="4">
        <v>51175</v>
      </c>
      <c r="C2871" s="6" t="s">
        <v>2301</v>
      </c>
      <c r="D2871" s="6" t="s">
        <v>1724</v>
      </c>
      <c r="E2871" s="4">
        <v>51015</v>
      </c>
      <c r="F2871" s="4">
        <v>51015</v>
      </c>
      <c r="G2871" s="4">
        <v>51015</v>
      </c>
      <c r="H2871" s="37">
        <v>355565842</v>
      </c>
      <c r="I2871" s="37">
        <v>347067440.275159</v>
      </c>
      <c r="J2871" s="37">
        <v>365979543.78433901</v>
      </c>
      <c r="K2871" s="4" t="str">
        <f>VLOOKUP(B2871,altitude!$B$3:$E$3232,4)</f>
        <v>L</v>
      </c>
      <c r="L2871" s="4">
        <f>VLOOKUP(B2871,fuelregion!$C$5:$D$3233,2,FALSE)</f>
        <v>100001000</v>
      </c>
      <c r="M2871" s="4">
        <f>VLOOKUP(B2871,fuelregion!$H$5:$I$3113,2,FALSE)</f>
        <v>100001000</v>
      </c>
      <c r="N2871" s="4">
        <f>VLOOKUP(B2871,imbin!$B$4:$D$3233,2,FALSE)</f>
        <v>0</v>
      </c>
      <c r="O2871" s="4" t="str">
        <f>VLOOKUP(B2871,imbin!$B$4:$D$3233,3,FALSE)</f>
        <v>Submittal</v>
      </c>
      <c r="P2871" s="4">
        <f>IF(ISNA(VLOOKUP(B2871,rampbin!$B$4:$G$1697,6,FALSE)),2,VLOOKUP(B2871,rampbin!$B$4:$G$1697,6,FALSE))</f>
        <v>2</v>
      </c>
      <c r="Q2871" s="4" t="str">
        <f>IF(ISNA(VLOOKUP(B2871,rampbin!$B$4:$G$1697,5,FALSE)),"MOVES",VLOOKUP(B2871,rampbin!$B$4:$G$1697,5,FALSE))</f>
        <v>MOVES</v>
      </c>
      <c r="R2871" s="4" t="s">
        <v>1880</v>
      </c>
      <c r="S2871" s="6" t="s">
        <v>1851</v>
      </c>
      <c r="T2871" s="4">
        <f>VLOOKUP(B2871,meanLDage!$B$3:$E$3145,4,FALSE)</f>
        <v>4</v>
      </c>
      <c r="U2871" s="32">
        <f>VLOOKUP(B2871,meanLDage!$B$3:$E$3145,2,FALSE)</f>
        <v>12.918468933429882</v>
      </c>
      <c r="V2871" s="4" t="str">
        <f t="shared" si="309"/>
        <v>51_L_100001000_0_4_2</v>
      </c>
      <c r="W2871" s="4">
        <v>51003</v>
      </c>
      <c r="X2871" s="6"/>
      <c r="Y2871" s="8">
        <f t="shared" si="310"/>
        <v>51003</v>
      </c>
      <c r="Z2871" s="6" t="b">
        <f t="shared" si="308"/>
        <v>0</v>
      </c>
      <c r="AA2871" s="6">
        <f t="shared" si="311"/>
        <v>51015</v>
      </c>
      <c r="AB2871" s="4">
        <f t="shared" si="312"/>
        <v>4</v>
      </c>
      <c r="AC2871" s="32">
        <f t="shared" si="313"/>
        <v>12.918468933429882</v>
      </c>
      <c r="AD2871" s="4">
        <f>VLOOKUP($B2871,meanLDage!$Z$3:$AC$3145,4,FALSE)</f>
        <v>4</v>
      </c>
      <c r="AE2871" s="32">
        <f>VLOOKUP($B2871,meanLDage!$Z$3:$AC$3145,2,FALSE)</f>
        <v>12.238979909999999</v>
      </c>
      <c r="AF2871" s="6">
        <f>VLOOKUP(V2871,'2017 rep county selection'!$A$1:$C$281,3,FALSE)</f>
        <v>51015</v>
      </c>
      <c r="AH2871" s="9">
        <f t="shared" si="314"/>
        <v>51015</v>
      </c>
    </row>
    <row r="2872" spans="1:34" ht="15.75" customHeight="1" x14ac:dyDescent="0.3">
      <c r="A2872" s="4">
        <v>51</v>
      </c>
      <c r="B2872" s="4">
        <v>51177</v>
      </c>
      <c r="C2872" s="6" t="s">
        <v>2301</v>
      </c>
      <c r="D2872" s="6" t="s">
        <v>1725</v>
      </c>
      <c r="E2872" s="4">
        <v>51177</v>
      </c>
      <c r="F2872" s="4">
        <v>51177</v>
      </c>
      <c r="G2872" s="4">
        <v>51177</v>
      </c>
      <c r="H2872" s="37">
        <v>1325495173</v>
      </c>
      <c r="I2872" s="37">
        <v>1339660804.7369001</v>
      </c>
      <c r="J2872" s="37">
        <v>1365974401.0105</v>
      </c>
      <c r="K2872" s="4" t="str">
        <f>VLOOKUP(B2872,altitude!$B$3:$E$3232,4)</f>
        <v>L</v>
      </c>
      <c r="L2872" s="4">
        <f>VLOOKUP(B2872,fuelregion!$C$5:$D$3233,2,FALSE)</f>
        <v>100001000</v>
      </c>
      <c r="M2872" s="4">
        <f>VLOOKUP(B2872,fuelregion!$H$5:$I$3113,2,FALSE)</f>
        <v>100001000</v>
      </c>
      <c r="N2872" s="4">
        <f>VLOOKUP(B2872,imbin!$B$4:$D$3233,2,FALSE)</f>
        <v>0</v>
      </c>
      <c r="O2872" s="4" t="str">
        <f>VLOOKUP(B2872,imbin!$B$4:$D$3233,3,FALSE)</f>
        <v>Submittal</v>
      </c>
      <c r="P2872" s="4">
        <f>IF(ISNA(VLOOKUP(B2872,rampbin!$B$4:$G$1697,6,FALSE)),2,VLOOKUP(B2872,rampbin!$B$4:$G$1697,6,FALSE))</f>
        <v>2</v>
      </c>
      <c r="Q2872" s="4" t="str">
        <f>IF(ISNA(VLOOKUP(B2872,rampbin!$B$4:$G$1697,5,FALSE)),"MOVES",VLOOKUP(B2872,rampbin!$B$4:$G$1697,5,FALSE))</f>
        <v>MOVES</v>
      </c>
      <c r="R2872" s="4" t="s">
        <v>1877</v>
      </c>
      <c r="S2872" s="6" t="s">
        <v>1946</v>
      </c>
      <c r="T2872" s="4">
        <f>VLOOKUP(B2872,meanLDage!$B$3:$E$3145,4,FALSE)</f>
        <v>3</v>
      </c>
      <c r="U2872" s="32">
        <f>VLOOKUP(B2872,meanLDage!$B$3:$E$3145,2,FALSE)</f>
        <v>10.777406752963948</v>
      </c>
      <c r="V2872" s="4" t="str">
        <f t="shared" si="309"/>
        <v>51_L_100001000_0_3_2</v>
      </c>
      <c r="W2872" s="4">
        <v>51177</v>
      </c>
      <c r="X2872" s="6"/>
      <c r="Y2872" s="8">
        <f t="shared" si="310"/>
        <v>51177</v>
      </c>
      <c r="Z2872" s="6" t="b">
        <f t="shared" si="308"/>
        <v>1</v>
      </c>
      <c r="AA2872" s="6">
        <f t="shared" si="311"/>
        <v>51177</v>
      </c>
      <c r="AB2872" s="4">
        <f t="shared" si="312"/>
        <v>3</v>
      </c>
      <c r="AC2872" s="32">
        <f t="shared" si="313"/>
        <v>10.777406752963948</v>
      </c>
      <c r="AD2872" s="4">
        <f>VLOOKUP($B2872,meanLDage!$Z$3:$AC$3145,4,FALSE)</f>
        <v>3</v>
      </c>
      <c r="AE2872" s="32">
        <f>VLOOKUP($B2872,meanLDage!$Z$3:$AC$3145,2,FALSE)</f>
        <v>10.03468208</v>
      </c>
      <c r="AF2872" s="6">
        <f>VLOOKUP(V2872,'2017 rep county selection'!$A$1:$C$281,3,FALSE)</f>
        <v>51003</v>
      </c>
      <c r="AH2872" s="9">
        <f t="shared" si="314"/>
        <v>51003</v>
      </c>
    </row>
    <row r="2873" spans="1:34" ht="15.75" customHeight="1" x14ac:dyDescent="0.3">
      <c r="A2873" s="4">
        <v>51</v>
      </c>
      <c r="B2873" s="4">
        <v>51179</v>
      </c>
      <c r="C2873" s="6" t="s">
        <v>2301</v>
      </c>
      <c r="D2873" s="6" t="s">
        <v>656</v>
      </c>
      <c r="E2873" s="4">
        <v>51059</v>
      </c>
      <c r="F2873" s="4">
        <v>51153</v>
      </c>
      <c r="G2873" s="4">
        <v>51153</v>
      </c>
      <c r="H2873" s="37">
        <v>1778200794</v>
      </c>
      <c r="I2873" s="37">
        <v>1849284143.50032</v>
      </c>
      <c r="J2873" s="37">
        <v>1612727991.4352601</v>
      </c>
      <c r="K2873" s="4" t="str">
        <f>VLOOKUP(B2873,altitude!$B$3:$E$3232,4)</f>
        <v>L</v>
      </c>
      <c r="L2873" s="4">
        <f>VLOOKUP(B2873,fuelregion!$C$5:$D$3233,2,FALSE)</f>
        <v>1270011000</v>
      </c>
      <c r="M2873" s="4">
        <f>VLOOKUP(B2873,fuelregion!$H$5:$I$3113,2,FALSE)</f>
        <v>1270011000</v>
      </c>
      <c r="N2873" s="4">
        <f>VLOOKUP(B2873,imbin!$B$4:$D$3233,2,FALSE)</f>
        <v>1</v>
      </c>
      <c r="O2873" s="4" t="str">
        <f>VLOOKUP(B2873,imbin!$B$4:$D$3233,3,FALSE)</f>
        <v>Submittal</v>
      </c>
      <c r="P2873" s="4">
        <f>IF(ISNA(VLOOKUP(B2873,rampbin!$B$4:$G$1697,6,FALSE)),2,VLOOKUP(B2873,rampbin!$B$4:$G$1697,6,FALSE))</f>
        <v>2</v>
      </c>
      <c r="Q2873" s="4" t="str">
        <f>IF(ISNA(VLOOKUP(B2873,rampbin!$B$4:$G$1697,5,FALSE)),"MOVES",VLOOKUP(B2873,rampbin!$B$4:$G$1697,5,FALSE))</f>
        <v>MOVES</v>
      </c>
      <c r="R2873" s="4" t="s">
        <v>1877</v>
      </c>
      <c r="S2873" s="6" t="s">
        <v>1946</v>
      </c>
      <c r="T2873" s="4">
        <f>VLOOKUP(B2873,meanLDage!$B$3:$E$3145,4,FALSE)</f>
        <v>3</v>
      </c>
      <c r="U2873" s="32">
        <f>VLOOKUP(B2873,meanLDage!$B$3:$E$3145,2,FALSE)</f>
        <v>10.235809642702113</v>
      </c>
      <c r="V2873" s="4" t="str">
        <f t="shared" si="309"/>
        <v>51_L_1270011000_1_2_2</v>
      </c>
      <c r="W2873" s="4">
        <v>51153</v>
      </c>
      <c r="X2873" s="6"/>
      <c r="Y2873" s="8">
        <f t="shared" si="310"/>
        <v>51153</v>
      </c>
      <c r="Z2873" s="6" t="b">
        <f t="shared" si="308"/>
        <v>1</v>
      </c>
      <c r="AA2873" s="6">
        <f t="shared" si="311"/>
        <v>51153</v>
      </c>
      <c r="AB2873" s="4">
        <f t="shared" si="312"/>
        <v>3</v>
      </c>
      <c r="AC2873" s="32">
        <f t="shared" si="313"/>
        <v>10.235809642702113</v>
      </c>
      <c r="AD2873" s="4">
        <f>VLOOKUP($B2873,meanLDage!$Z$3:$AC$3145,4,FALSE)</f>
        <v>2</v>
      </c>
      <c r="AE2873" s="32">
        <f>VLOOKUP($B2873,meanLDage!$Z$3:$AC$3145,2,FALSE)</f>
        <v>8.5759653169999996</v>
      </c>
      <c r="AF2873" s="6">
        <f>VLOOKUP(V2873,'2017 rep county selection'!$A$1:$C$281,3,FALSE)</f>
        <v>51059</v>
      </c>
      <c r="AH2873" s="9">
        <f t="shared" si="314"/>
        <v>51059</v>
      </c>
    </row>
    <row r="2874" spans="1:34" ht="15.75" customHeight="1" x14ac:dyDescent="0.3">
      <c r="A2874" s="4">
        <v>51</v>
      </c>
      <c r="B2874" s="4">
        <v>51181</v>
      </c>
      <c r="C2874" s="6" t="s">
        <v>2301</v>
      </c>
      <c r="D2874" s="6" t="s">
        <v>1238</v>
      </c>
      <c r="E2874" s="4">
        <v>51163</v>
      </c>
      <c r="F2874" s="4">
        <v>51015</v>
      </c>
      <c r="G2874" s="4">
        <v>51015</v>
      </c>
      <c r="H2874" s="37">
        <v>60968259</v>
      </c>
      <c r="I2874" s="37">
        <v>68301151.623518899</v>
      </c>
      <c r="J2874" s="37">
        <v>60414538.406697497</v>
      </c>
      <c r="K2874" s="4" t="str">
        <f>VLOOKUP(B2874,altitude!$B$3:$E$3232,4)</f>
        <v>L</v>
      </c>
      <c r="L2874" s="4">
        <f>VLOOKUP(B2874,fuelregion!$C$5:$D$3233,2,FALSE)</f>
        <v>100001000</v>
      </c>
      <c r="M2874" s="4">
        <f>VLOOKUP(B2874,fuelregion!$H$5:$I$3113,2,FALSE)</f>
        <v>100001000</v>
      </c>
      <c r="N2874" s="4">
        <f>VLOOKUP(B2874,imbin!$B$4:$D$3233,2,FALSE)</f>
        <v>0</v>
      </c>
      <c r="O2874" s="4" t="str">
        <f>VLOOKUP(B2874,imbin!$B$4:$D$3233,3,FALSE)</f>
        <v>Submittal</v>
      </c>
      <c r="P2874" s="4">
        <f>IF(ISNA(VLOOKUP(B2874,rampbin!$B$4:$G$1697,6,FALSE)),2,VLOOKUP(B2874,rampbin!$B$4:$G$1697,6,FALSE))</f>
        <v>2</v>
      </c>
      <c r="Q2874" s="4" t="str">
        <f>IF(ISNA(VLOOKUP(B2874,rampbin!$B$4:$G$1697,5,FALSE)),"MOVES",VLOOKUP(B2874,rampbin!$B$4:$G$1697,5,FALSE))</f>
        <v>MOVES</v>
      </c>
      <c r="R2874" s="4" t="s">
        <v>1880</v>
      </c>
      <c r="S2874" s="6" t="s">
        <v>1851</v>
      </c>
      <c r="T2874" s="4">
        <f>VLOOKUP(B2874,meanLDage!$B$3:$E$3145,4,FALSE)</f>
        <v>5</v>
      </c>
      <c r="U2874" s="32">
        <f>VLOOKUP(B2874,meanLDage!$B$3:$E$3145,2,FALSE)</f>
        <v>13.750031802247285</v>
      </c>
      <c r="V2874" s="4" t="str">
        <f t="shared" si="309"/>
        <v>51_L_100001000_0_4_2</v>
      </c>
      <c r="W2874" s="4">
        <v>51165</v>
      </c>
      <c r="X2874" s="6"/>
      <c r="Y2874" s="8">
        <f t="shared" si="310"/>
        <v>51165</v>
      </c>
      <c r="Z2874" s="6" t="b">
        <f t="shared" si="308"/>
        <v>0</v>
      </c>
      <c r="AA2874" s="6">
        <f t="shared" si="311"/>
        <v>51015</v>
      </c>
      <c r="AB2874" s="4">
        <f t="shared" si="312"/>
        <v>5</v>
      </c>
      <c r="AC2874" s="32">
        <f t="shared" si="313"/>
        <v>13.750031802247285</v>
      </c>
      <c r="AD2874" s="4">
        <f>VLOOKUP($B2874,meanLDage!$Z$3:$AC$3145,4,FALSE)</f>
        <v>4</v>
      </c>
      <c r="AE2874" s="32">
        <f>VLOOKUP($B2874,meanLDage!$Z$3:$AC$3145,2,FALSE)</f>
        <v>12.846860619999999</v>
      </c>
      <c r="AF2874" s="6">
        <f>VLOOKUP(V2874,'2017 rep county selection'!$A$1:$C$281,3,FALSE)</f>
        <v>51015</v>
      </c>
      <c r="AH2874" s="9">
        <f t="shared" si="314"/>
        <v>51015</v>
      </c>
    </row>
    <row r="2875" spans="1:34" ht="15.75" customHeight="1" x14ac:dyDescent="0.3">
      <c r="A2875" s="4">
        <v>51</v>
      </c>
      <c r="B2875" s="4">
        <v>51183</v>
      </c>
      <c r="C2875" s="6" t="s">
        <v>2301</v>
      </c>
      <c r="D2875" s="6" t="s">
        <v>267</v>
      </c>
      <c r="E2875" s="4">
        <v>51163</v>
      </c>
      <c r="F2875" s="4">
        <v>51015</v>
      </c>
      <c r="G2875" s="4">
        <v>51015</v>
      </c>
      <c r="H2875" s="37">
        <v>365318269</v>
      </c>
      <c r="I2875" s="37">
        <v>362930485.41060799</v>
      </c>
      <c r="J2875" s="37">
        <v>395042284.09139001</v>
      </c>
      <c r="K2875" s="4" t="str">
        <f>VLOOKUP(B2875,altitude!$B$3:$E$3232,4)</f>
        <v>L</v>
      </c>
      <c r="L2875" s="4">
        <f>VLOOKUP(B2875,fuelregion!$C$5:$D$3233,2,FALSE)</f>
        <v>100001000</v>
      </c>
      <c r="M2875" s="4">
        <f>VLOOKUP(B2875,fuelregion!$H$5:$I$3113,2,FALSE)</f>
        <v>100001000</v>
      </c>
      <c r="N2875" s="4">
        <f>VLOOKUP(B2875,imbin!$B$4:$D$3233,2,FALSE)</f>
        <v>0</v>
      </c>
      <c r="O2875" s="4" t="str">
        <f>VLOOKUP(B2875,imbin!$B$4:$D$3233,3,FALSE)</f>
        <v>Submittal</v>
      </c>
      <c r="P2875" s="4">
        <f>IF(ISNA(VLOOKUP(B2875,rampbin!$B$4:$G$1697,6,FALSE)),2,VLOOKUP(B2875,rampbin!$B$4:$G$1697,6,FALSE))</f>
        <v>2</v>
      </c>
      <c r="Q2875" s="4" t="str">
        <f>IF(ISNA(VLOOKUP(B2875,rampbin!$B$4:$G$1697,5,FALSE)),"MOVES",VLOOKUP(B2875,rampbin!$B$4:$G$1697,5,FALSE))</f>
        <v>MOVES</v>
      </c>
      <c r="R2875" s="4" t="s">
        <v>1877</v>
      </c>
      <c r="S2875" s="6" t="s">
        <v>2206</v>
      </c>
      <c r="T2875" s="4">
        <f>VLOOKUP(B2875,meanLDage!$B$3:$E$3145,4,FALSE)</f>
        <v>5</v>
      </c>
      <c r="U2875" s="32">
        <f>VLOOKUP(B2875,meanLDage!$B$3:$E$3145,2,FALSE)</f>
        <v>13.535986124947632</v>
      </c>
      <c r="V2875" s="4" t="str">
        <f t="shared" si="309"/>
        <v>51_L_100001000_0_4_2</v>
      </c>
      <c r="W2875" s="4">
        <v>51165</v>
      </c>
      <c r="X2875" s="6"/>
      <c r="Y2875" s="8">
        <f t="shared" si="310"/>
        <v>51165</v>
      </c>
      <c r="Z2875" s="6" t="b">
        <f t="shared" si="308"/>
        <v>0</v>
      </c>
      <c r="AA2875" s="6">
        <f t="shared" si="311"/>
        <v>51015</v>
      </c>
      <c r="AB2875" s="4">
        <f t="shared" si="312"/>
        <v>5</v>
      </c>
      <c r="AC2875" s="32">
        <f t="shared" si="313"/>
        <v>13.535986124947632</v>
      </c>
      <c r="AD2875" s="4">
        <f>VLOOKUP($B2875,meanLDage!$Z$3:$AC$3145,4,FALSE)</f>
        <v>4</v>
      </c>
      <c r="AE2875" s="32">
        <f>VLOOKUP($B2875,meanLDage!$Z$3:$AC$3145,2,FALSE)</f>
        <v>12.77268653</v>
      </c>
      <c r="AF2875" s="6">
        <f>VLOOKUP(V2875,'2017 rep county selection'!$A$1:$C$281,3,FALSE)</f>
        <v>51015</v>
      </c>
      <c r="AH2875" s="9">
        <f t="shared" si="314"/>
        <v>51015</v>
      </c>
    </row>
    <row r="2876" spans="1:34" ht="15.75" customHeight="1" x14ac:dyDescent="0.3">
      <c r="A2876" s="4">
        <v>51</v>
      </c>
      <c r="B2876" s="4">
        <v>51185</v>
      </c>
      <c r="C2876" s="6" t="s">
        <v>2301</v>
      </c>
      <c r="D2876" s="6" t="s">
        <v>505</v>
      </c>
      <c r="E2876" s="4">
        <v>51177</v>
      </c>
      <c r="F2876" s="4">
        <v>51177</v>
      </c>
      <c r="G2876" s="4">
        <v>51177</v>
      </c>
      <c r="H2876" s="37">
        <v>413830595</v>
      </c>
      <c r="I2876" s="37">
        <v>384930563.96027303</v>
      </c>
      <c r="J2876" s="37">
        <v>378734450.18816799</v>
      </c>
      <c r="K2876" s="4" t="str">
        <f>VLOOKUP(B2876,altitude!$B$3:$E$3232,4)</f>
        <v>L</v>
      </c>
      <c r="L2876" s="4">
        <f>VLOOKUP(B2876,fuelregion!$C$5:$D$3233,2,FALSE)</f>
        <v>100001000</v>
      </c>
      <c r="M2876" s="4">
        <f>VLOOKUP(B2876,fuelregion!$H$5:$I$3113,2,FALSE)</f>
        <v>100001000</v>
      </c>
      <c r="N2876" s="4">
        <f>VLOOKUP(B2876,imbin!$B$4:$D$3233,2,FALSE)</f>
        <v>0</v>
      </c>
      <c r="O2876" s="4" t="str">
        <f>VLOOKUP(B2876,imbin!$B$4:$D$3233,3,FALSE)</f>
        <v>Submittal</v>
      </c>
      <c r="P2876" s="4">
        <f>IF(ISNA(VLOOKUP(B2876,rampbin!$B$4:$G$1697,6,FALSE)),2,VLOOKUP(B2876,rampbin!$B$4:$G$1697,6,FALSE))</f>
        <v>2</v>
      </c>
      <c r="Q2876" s="4" t="str">
        <f>IF(ISNA(VLOOKUP(B2876,rampbin!$B$4:$G$1697,5,FALSE)),"MOVES",VLOOKUP(B2876,rampbin!$B$4:$G$1697,5,FALSE))</f>
        <v>MOVES</v>
      </c>
      <c r="R2876" s="4" t="s">
        <v>1880</v>
      </c>
      <c r="S2876" s="6" t="s">
        <v>1851</v>
      </c>
      <c r="T2876" s="4">
        <f>VLOOKUP(B2876,meanLDage!$B$3:$E$3145,4,FALSE)</f>
        <v>4</v>
      </c>
      <c r="U2876" s="32">
        <f>VLOOKUP(B2876,meanLDage!$B$3:$E$3145,2,FALSE)</f>
        <v>11.617511843203058</v>
      </c>
      <c r="V2876" s="4" t="str">
        <f t="shared" si="309"/>
        <v>51_L_100001000_0_3_2</v>
      </c>
      <c r="W2876" s="4">
        <v>51003</v>
      </c>
      <c r="X2876" s="6"/>
      <c r="Y2876" s="8">
        <f t="shared" si="310"/>
        <v>51003</v>
      </c>
      <c r="Z2876" s="6" t="b">
        <f t="shared" si="308"/>
        <v>0</v>
      </c>
      <c r="AA2876" s="6">
        <f t="shared" si="311"/>
        <v>51177</v>
      </c>
      <c r="AB2876" s="4">
        <f t="shared" si="312"/>
        <v>4</v>
      </c>
      <c r="AC2876" s="32">
        <f t="shared" si="313"/>
        <v>11.617511843203058</v>
      </c>
      <c r="AD2876" s="4">
        <f>VLOOKUP($B2876,meanLDage!$Z$3:$AC$3145,4,FALSE)</f>
        <v>3</v>
      </c>
      <c r="AE2876" s="32">
        <f>VLOOKUP($B2876,meanLDage!$Z$3:$AC$3145,2,FALSE)</f>
        <v>10.67061618</v>
      </c>
      <c r="AF2876" s="6">
        <f>VLOOKUP(V2876,'2017 rep county selection'!$A$1:$C$281,3,FALSE)</f>
        <v>51003</v>
      </c>
      <c r="AH2876" s="9">
        <f t="shared" si="314"/>
        <v>51003</v>
      </c>
    </row>
    <row r="2877" spans="1:34" ht="15.75" customHeight="1" x14ac:dyDescent="0.3">
      <c r="A2877" s="4">
        <v>51</v>
      </c>
      <c r="B2877" s="4">
        <v>51187</v>
      </c>
      <c r="C2877" s="6" t="s">
        <v>2301</v>
      </c>
      <c r="D2877" s="6" t="s">
        <v>418</v>
      </c>
      <c r="E2877" s="4">
        <v>51177</v>
      </c>
      <c r="F2877" s="4">
        <v>51015</v>
      </c>
      <c r="G2877" s="4">
        <v>51015</v>
      </c>
      <c r="H2877" s="37">
        <v>436554308</v>
      </c>
      <c r="I2877" s="37">
        <v>446220378.95238698</v>
      </c>
      <c r="J2877" s="37">
        <v>475846034.79529899</v>
      </c>
      <c r="K2877" s="4" t="str">
        <f>VLOOKUP(B2877,altitude!$B$3:$E$3232,4)</f>
        <v>L</v>
      </c>
      <c r="L2877" s="4">
        <f>VLOOKUP(B2877,fuelregion!$C$5:$D$3233,2,FALSE)</f>
        <v>100001000</v>
      </c>
      <c r="M2877" s="4">
        <f>VLOOKUP(B2877,fuelregion!$H$5:$I$3113,2,FALSE)</f>
        <v>100001000</v>
      </c>
      <c r="N2877" s="4">
        <f>VLOOKUP(B2877,imbin!$B$4:$D$3233,2,FALSE)</f>
        <v>0</v>
      </c>
      <c r="O2877" s="4" t="str">
        <f>VLOOKUP(B2877,imbin!$B$4:$D$3233,3,FALSE)</f>
        <v>Submittal</v>
      </c>
      <c r="P2877" s="4">
        <f>IF(ISNA(VLOOKUP(B2877,rampbin!$B$4:$G$1697,6,FALSE)),2,VLOOKUP(B2877,rampbin!$B$4:$G$1697,6,FALSE))</f>
        <v>2</v>
      </c>
      <c r="Q2877" s="4" t="str">
        <f>IF(ISNA(VLOOKUP(B2877,rampbin!$B$4:$G$1697,5,FALSE)),"MOVES",VLOOKUP(B2877,rampbin!$B$4:$G$1697,5,FALSE))</f>
        <v>MOVES</v>
      </c>
      <c r="R2877" s="4" t="s">
        <v>1877</v>
      </c>
      <c r="S2877" s="6" t="s">
        <v>1946</v>
      </c>
      <c r="T2877" s="4">
        <f>VLOOKUP(B2877,meanLDage!$B$3:$E$3145,4,FALSE)</f>
        <v>4</v>
      </c>
      <c r="U2877" s="32">
        <f>VLOOKUP(B2877,meanLDage!$B$3:$E$3145,2,FALSE)</f>
        <v>12.023282857496479</v>
      </c>
      <c r="V2877" s="4" t="str">
        <f t="shared" si="309"/>
        <v>51_L_100001000_0_4_2</v>
      </c>
      <c r="W2877" s="4">
        <v>51003</v>
      </c>
      <c r="X2877" s="6"/>
      <c r="Y2877" s="8">
        <f t="shared" si="310"/>
        <v>51003</v>
      </c>
      <c r="Z2877" s="6" t="b">
        <f t="shared" si="308"/>
        <v>0</v>
      </c>
      <c r="AA2877" s="6">
        <f t="shared" si="311"/>
        <v>51015</v>
      </c>
      <c r="AB2877" s="4">
        <f t="shared" si="312"/>
        <v>4</v>
      </c>
      <c r="AC2877" s="32">
        <f t="shared" si="313"/>
        <v>12.023282857496479</v>
      </c>
      <c r="AD2877" s="4">
        <f>VLOOKUP($B2877,meanLDage!$Z$3:$AC$3145,4,FALSE)</f>
        <v>4</v>
      </c>
      <c r="AE2877" s="32">
        <f>VLOOKUP($B2877,meanLDage!$Z$3:$AC$3145,2,FALSE)</f>
        <v>11.29450703</v>
      </c>
      <c r="AF2877" s="6">
        <f>VLOOKUP(V2877,'2017 rep county selection'!$A$1:$C$281,3,FALSE)</f>
        <v>51015</v>
      </c>
      <c r="AH2877" s="9">
        <f t="shared" si="314"/>
        <v>51015</v>
      </c>
    </row>
    <row r="2878" spans="1:34" ht="15.75" customHeight="1" x14ac:dyDescent="0.3">
      <c r="A2878" s="4">
        <v>51</v>
      </c>
      <c r="B2878" s="4">
        <v>51191</v>
      </c>
      <c r="C2878" s="6" t="s">
        <v>2301</v>
      </c>
      <c r="D2878" s="6" t="s">
        <v>71</v>
      </c>
      <c r="E2878" s="4">
        <v>51177</v>
      </c>
      <c r="F2878" s="4">
        <v>51015</v>
      </c>
      <c r="G2878" s="4">
        <v>51015</v>
      </c>
      <c r="H2878" s="37">
        <v>741077816</v>
      </c>
      <c r="I2878" s="37">
        <v>709720590.67116904</v>
      </c>
      <c r="J2878" s="37">
        <v>771095320.81912196</v>
      </c>
      <c r="K2878" s="4" t="str">
        <f>VLOOKUP(B2878,altitude!$B$3:$E$3232,4)</f>
        <v>L</v>
      </c>
      <c r="L2878" s="4">
        <f>VLOOKUP(B2878,fuelregion!$C$5:$D$3233,2,FALSE)</f>
        <v>100001000</v>
      </c>
      <c r="M2878" s="4">
        <f>VLOOKUP(B2878,fuelregion!$H$5:$I$3113,2,FALSE)</f>
        <v>100001000</v>
      </c>
      <c r="N2878" s="4">
        <f>VLOOKUP(B2878,imbin!$B$4:$D$3233,2,FALSE)</f>
        <v>0</v>
      </c>
      <c r="O2878" s="4" t="str">
        <f>VLOOKUP(B2878,imbin!$B$4:$D$3233,3,FALSE)</f>
        <v>Submittal</v>
      </c>
      <c r="P2878" s="4">
        <f>IF(ISNA(VLOOKUP(B2878,rampbin!$B$4:$G$1697,6,FALSE)),2,VLOOKUP(B2878,rampbin!$B$4:$G$1697,6,FALSE))</f>
        <v>2</v>
      </c>
      <c r="Q2878" s="4" t="str">
        <f>IF(ISNA(VLOOKUP(B2878,rampbin!$B$4:$G$1697,5,FALSE)),"MOVES",VLOOKUP(B2878,rampbin!$B$4:$G$1697,5,FALSE))</f>
        <v>MOVES</v>
      </c>
      <c r="R2878" s="4" t="s">
        <v>1877</v>
      </c>
      <c r="S2878" s="6" t="s">
        <v>2176</v>
      </c>
      <c r="T2878" s="4">
        <f>VLOOKUP(B2878,meanLDage!$B$3:$E$3145,4,FALSE)</f>
        <v>4</v>
      </c>
      <c r="U2878" s="32">
        <f>VLOOKUP(B2878,meanLDage!$B$3:$E$3145,2,FALSE)</f>
        <v>11.749220792934681</v>
      </c>
      <c r="V2878" s="4" t="str">
        <f t="shared" si="309"/>
        <v>51_L_100001000_0_3_2</v>
      </c>
      <c r="W2878" s="4">
        <v>51003</v>
      </c>
      <c r="X2878" s="6"/>
      <c r="Y2878" s="8">
        <f t="shared" si="310"/>
        <v>51003</v>
      </c>
      <c r="Z2878" s="6" t="b">
        <f t="shared" si="308"/>
        <v>0</v>
      </c>
      <c r="AA2878" s="6">
        <f t="shared" si="311"/>
        <v>51015</v>
      </c>
      <c r="AB2878" s="4">
        <f t="shared" si="312"/>
        <v>4</v>
      </c>
      <c r="AC2878" s="32">
        <f t="shared" si="313"/>
        <v>11.749220792934681</v>
      </c>
      <c r="AD2878" s="4">
        <f>VLOOKUP($B2878,meanLDage!$Z$3:$AC$3145,4,FALSE)</f>
        <v>3</v>
      </c>
      <c r="AE2878" s="32">
        <f>VLOOKUP($B2878,meanLDage!$Z$3:$AC$3145,2,FALSE)</f>
        <v>10.948326720000001</v>
      </c>
      <c r="AF2878" s="6">
        <f>VLOOKUP(V2878,'2017 rep county selection'!$A$1:$C$281,3,FALSE)</f>
        <v>51003</v>
      </c>
      <c r="AH2878" s="9">
        <f t="shared" si="314"/>
        <v>51003</v>
      </c>
    </row>
    <row r="2879" spans="1:34" ht="15.75" customHeight="1" x14ac:dyDescent="0.3">
      <c r="A2879" s="4">
        <v>51</v>
      </c>
      <c r="B2879" s="4">
        <v>51193</v>
      </c>
      <c r="C2879" s="6" t="s">
        <v>2301</v>
      </c>
      <c r="D2879" s="6" t="s">
        <v>1403</v>
      </c>
      <c r="E2879" s="4">
        <v>51015</v>
      </c>
      <c r="F2879" s="4">
        <v>51015</v>
      </c>
      <c r="G2879" s="4">
        <v>51015</v>
      </c>
      <c r="H2879" s="37">
        <v>151493641</v>
      </c>
      <c r="I2879" s="37">
        <v>148536907.11980301</v>
      </c>
      <c r="J2879" s="37">
        <v>136462593.90786001</v>
      </c>
      <c r="K2879" s="4" t="str">
        <f>VLOOKUP(B2879,altitude!$B$3:$E$3232,4)</f>
        <v>L</v>
      </c>
      <c r="L2879" s="4">
        <f>VLOOKUP(B2879,fuelregion!$C$5:$D$3233,2,FALSE)</f>
        <v>100001000</v>
      </c>
      <c r="M2879" s="4">
        <f>VLOOKUP(B2879,fuelregion!$H$5:$I$3113,2,FALSE)</f>
        <v>100001000</v>
      </c>
      <c r="N2879" s="4">
        <f>VLOOKUP(B2879,imbin!$B$4:$D$3233,2,FALSE)</f>
        <v>0</v>
      </c>
      <c r="O2879" s="4" t="str">
        <f>VLOOKUP(B2879,imbin!$B$4:$D$3233,3,FALSE)</f>
        <v>Submittal</v>
      </c>
      <c r="P2879" s="4">
        <f>IF(ISNA(VLOOKUP(B2879,rampbin!$B$4:$G$1697,6,FALSE)),2,VLOOKUP(B2879,rampbin!$B$4:$G$1697,6,FALSE))</f>
        <v>2</v>
      </c>
      <c r="Q2879" s="4" t="str">
        <f>IF(ISNA(VLOOKUP(B2879,rampbin!$B$4:$G$1697,5,FALSE)),"MOVES",VLOOKUP(B2879,rampbin!$B$4:$G$1697,5,FALSE))</f>
        <v>MOVES</v>
      </c>
      <c r="R2879" s="4" t="s">
        <v>1880</v>
      </c>
      <c r="S2879" s="6" t="s">
        <v>1851</v>
      </c>
      <c r="T2879" s="4">
        <f>VLOOKUP(B2879,meanLDage!$B$3:$E$3145,4,FALSE)</f>
        <v>5</v>
      </c>
      <c r="U2879" s="32">
        <f>VLOOKUP(B2879,meanLDage!$B$3:$E$3145,2,FALSE)</f>
        <v>13.117775015834223</v>
      </c>
      <c r="V2879" s="4" t="str">
        <f t="shared" si="309"/>
        <v>51_L_100001000_0_4_2</v>
      </c>
      <c r="W2879" s="4">
        <v>51165</v>
      </c>
      <c r="X2879" s="6"/>
      <c r="Y2879" s="8">
        <f t="shared" si="310"/>
        <v>51165</v>
      </c>
      <c r="Z2879" s="6" t="b">
        <f t="shared" si="308"/>
        <v>0</v>
      </c>
      <c r="AA2879" s="6">
        <f t="shared" si="311"/>
        <v>51015</v>
      </c>
      <c r="AB2879" s="4">
        <f t="shared" si="312"/>
        <v>5</v>
      </c>
      <c r="AC2879" s="32">
        <f t="shared" si="313"/>
        <v>13.117775015834223</v>
      </c>
      <c r="AD2879" s="4">
        <f>VLOOKUP($B2879,meanLDage!$Z$3:$AC$3145,4,FALSE)</f>
        <v>4</v>
      </c>
      <c r="AE2879" s="32">
        <f>VLOOKUP($B2879,meanLDage!$Z$3:$AC$3145,2,FALSE)</f>
        <v>12.48031456</v>
      </c>
      <c r="AF2879" s="6">
        <f>VLOOKUP(V2879,'2017 rep county selection'!$A$1:$C$281,3,FALSE)</f>
        <v>51015</v>
      </c>
      <c r="AH2879" s="9">
        <f t="shared" si="314"/>
        <v>51015</v>
      </c>
    </row>
    <row r="2880" spans="1:34" ht="15.75" customHeight="1" x14ac:dyDescent="0.3">
      <c r="A2880" s="4">
        <v>51</v>
      </c>
      <c r="B2880" s="4">
        <v>51195</v>
      </c>
      <c r="C2880" s="6" t="s">
        <v>2301</v>
      </c>
      <c r="D2880" s="6" t="s">
        <v>1653</v>
      </c>
      <c r="E2880" s="4">
        <v>51177</v>
      </c>
      <c r="F2880" s="4">
        <v>51177</v>
      </c>
      <c r="G2880" s="4">
        <v>51177</v>
      </c>
      <c r="H2880" s="37">
        <v>430584406</v>
      </c>
      <c r="I2880" s="37">
        <v>417685608.99123102</v>
      </c>
      <c r="J2880" s="37">
        <v>383945403.686629</v>
      </c>
      <c r="K2880" s="4" t="str">
        <f>VLOOKUP(B2880,altitude!$B$3:$E$3232,4)</f>
        <v>L</v>
      </c>
      <c r="L2880" s="4">
        <f>VLOOKUP(B2880,fuelregion!$C$5:$D$3233,2,FALSE)</f>
        <v>100001000</v>
      </c>
      <c r="M2880" s="4">
        <f>VLOOKUP(B2880,fuelregion!$H$5:$I$3113,2,FALSE)</f>
        <v>100001000</v>
      </c>
      <c r="N2880" s="4">
        <f>VLOOKUP(B2880,imbin!$B$4:$D$3233,2,FALSE)</f>
        <v>0</v>
      </c>
      <c r="O2880" s="4" t="str">
        <f>VLOOKUP(B2880,imbin!$B$4:$D$3233,3,FALSE)</f>
        <v>Submittal</v>
      </c>
      <c r="P2880" s="4">
        <f>IF(ISNA(VLOOKUP(B2880,rampbin!$B$4:$G$1697,6,FALSE)),2,VLOOKUP(B2880,rampbin!$B$4:$G$1697,6,FALSE))</f>
        <v>2</v>
      </c>
      <c r="Q2880" s="4" t="str">
        <f>IF(ISNA(VLOOKUP(B2880,rampbin!$B$4:$G$1697,5,FALSE)),"MOVES",VLOOKUP(B2880,rampbin!$B$4:$G$1697,5,FALSE))</f>
        <v>MOVES</v>
      </c>
      <c r="R2880" s="4" t="s">
        <v>1880</v>
      </c>
      <c r="S2880" s="6" t="s">
        <v>1851</v>
      </c>
      <c r="T2880" s="4">
        <f>VLOOKUP(B2880,meanLDage!$B$3:$E$3145,4,FALSE)</f>
        <v>4</v>
      </c>
      <c r="U2880" s="32">
        <f>VLOOKUP(B2880,meanLDage!$B$3:$E$3145,2,FALSE)</f>
        <v>11.663164222139006</v>
      </c>
      <c r="V2880" s="4" t="str">
        <f t="shared" si="309"/>
        <v>51_L_100001000_0_3_2</v>
      </c>
      <c r="W2880" s="4">
        <v>51003</v>
      </c>
      <c r="X2880" s="6"/>
      <c r="Y2880" s="8">
        <f t="shared" si="310"/>
        <v>51003</v>
      </c>
      <c r="Z2880" s="6" t="b">
        <f t="shared" si="308"/>
        <v>0</v>
      </c>
      <c r="AA2880" s="6">
        <f t="shared" si="311"/>
        <v>51177</v>
      </c>
      <c r="AB2880" s="4">
        <f t="shared" si="312"/>
        <v>4</v>
      </c>
      <c r="AC2880" s="32">
        <f t="shared" si="313"/>
        <v>11.663164222139006</v>
      </c>
      <c r="AD2880" s="4">
        <f>VLOOKUP($B2880,meanLDage!$Z$3:$AC$3145,4,FALSE)</f>
        <v>3</v>
      </c>
      <c r="AE2880" s="32">
        <f>VLOOKUP($B2880,meanLDage!$Z$3:$AC$3145,2,FALSE)</f>
        <v>10.740796899999999</v>
      </c>
      <c r="AF2880" s="6">
        <f>VLOOKUP(V2880,'2017 rep county selection'!$A$1:$C$281,3,FALSE)</f>
        <v>51003</v>
      </c>
      <c r="AH2880" s="9">
        <f t="shared" si="314"/>
        <v>51003</v>
      </c>
    </row>
    <row r="2881" spans="1:34" ht="15.75" customHeight="1" x14ac:dyDescent="0.3">
      <c r="A2881" s="4">
        <v>51</v>
      </c>
      <c r="B2881" s="4">
        <v>51197</v>
      </c>
      <c r="C2881" s="6" t="s">
        <v>2301</v>
      </c>
      <c r="D2881" s="6" t="s">
        <v>1726</v>
      </c>
      <c r="E2881" s="4">
        <v>51015</v>
      </c>
      <c r="F2881" s="4">
        <v>51015</v>
      </c>
      <c r="G2881" s="4">
        <v>51015</v>
      </c>
      <c r="H2881" s="37">
        <v>725502682</v>
      </c>
      <c r="I2881" s="37">
        <v>712751818.51738501</v>
      </c>
      <c r="J2881" s="37">
        <v>793494202.09691501</v>
      </c>
      <c r="K2881" s="4" t="str">
        <f>VLOOKUP(B2881,altitude!$B$3:$E$3232,4)</f>
        <v>L</v>
      </c>
      <c r="L2881" s="4">
        <f>VLOOKUP(B2881,fuelregion!$C$5:$D$3233,2,FALSE)</f>
        <v>100001000</v>
      </c>
      <c r="M2881" s="4">
        <f>VLOOKUP(B2881,fuelregion!$H$5:$I$3113,2,FALSE)</f>
        <v>100001000</v>
      </c>
      <c r="N2881" s="4">
        <f>VLOOKUP(B2881,imbin!$B$4:$D$3233,2,FALSE)</f>
        <v>0</v>
      </c>
      <c r="O2881" s="4" t="str">
        <f>VLOOKUP(B2881,imbin!$B$4:$D$3233,3,FALSE)</f>
        <v>Submittal</v>
      </c>
      <c r="P2881" s="4">
        <f>IF(ISNA(VLOOKUP(B2881,rampbin!$B$4:$G$1697,6,FALSE)),2,VLOOKUP(B2881,rampbin!$B$4:$G$1697,6,FALSE))</f>
        <v>2</v>
      </c>
      <c r="Q2881" s="4" t="str">
        <f>IF(ISNA(VLOOKUP(B2881,rampbin!$B$4:$G$1697,5,FALSE)),"MOVES",VLOOKUP(B2881,rampbin!$B$4:$G$1697,5,FALSE))</f>
        <v>MOVES</v>
      </c>
      <c r="R2881" s="4" t="s">
        <v>1880</v>
      </c>
      <c r="S2881" s="6" t="s">
        <v>1851</v>
      </c>
      <c r="T2881" s="4">
        <f>VLOOKUP(B2881,meanLDage!$B$3:$E$3145,4,FALSE)</f>
        <v>4</v>
      </c>
      <c r="U2881" s="32">
        <f>VLOOKUP(B2881,meanLDage!$B$3:$E$3145,2,FALSE)</f>
        <v>12.510633186840092</v>
      </c>
      <c r="V2881" s="4" t="str">
        <f t="shared" si="309"/>
        <v>51_L_100001000_0_4_2</v>
      </c>
      <c r="W2881" s="4">
        <v>51003</v>
      </c>
      <c r="X2881" s="6"/>
      <c r="Y2881" s="8">
        <f t="shared" si="310"/>
        <v>51003</v>
      </c>
      <c r="Z2881" s="6" t="b">
        <f t="shared" si="308"/>
        <v>0</v>
      </c>
      <c r="AA2881" s="6">
        <f t="shared" si="311"/>
        <v>51015</v>
      </c>
      <c r="AB2881" s="4">
        <f t="shared" si="312"/>
        <v>4</v>
      </c>
      <c r="AC2881" s="32">
        <f t="shared" si="313"/>
        <v>12.510633186840092</v>
      </c>
      <c r="AD2881" s="4">
        <f>VLOOKUP($B2881,meanLDage!$Z$3:$AC$3145,4,FALSE)</f>
        <v>4</v>
      </c>
      <c r="AE2881" s="32">
        <f>VLOOKUP($B2881,meanLDage!$Z$3:$AC$3145,2,FALSE)</f>
        <v>11.46876015</v>
      </c>
      <c r="AF2881" s="6">
        <f>VLOOKUP(V2881,'2017 rep county selection'!$A$1:$C$281,3,FALSE)</f>
        <v>51015</v>
      </c>
      <c r="AH2881" s="9">
        <f t="shared" si="314"/>
        <v>51015</v>
      </c>
    </row>
    <row r="2882" spans="1:34" ht="15.75" customHeight="1" x14ac:dyDescent="0.3">
      <c r="A2882" s="4">
        <v>51</v>
      </c>
      <c r="B2882" s="4">
        <v>51199</v>
      </c>
      <c r="C2882" s="6" t="s">
        <v>2301</v>
      </c>
      <c r="D2882" s="6" t="s">
        <v>795</v>
      </c>
      <c r="E2882" s="4">
        <v>51041</v>
      </c>
      <c r="F2882" s="4">
        <v>51087</v>
      </c>
      <c r="G2882" s="4">
        <v>51041</v>
      </c>
      <c r="H2882" s="37">
        <v>770656289</v>
      </c>
      <c r="I2882" s="37">
        <v>917035582.95854795</v>
      </c>
      <c r="J2882" s="37">
        <v>785910127.15580797</v>
      </c>
      <c r="K2882" s="4" t="str">
        <f>VLOOKUP(B2882,altitude!$B$3:$E$3232,4)</f>
        <v>L</v>
      </c>
      <c r="L2882" s="4">
        <f>VLOOKUP(B2882,fuelregion!$C$5:$D$3233,2,FALSE)</f>
        <v>1270011000</v>
      </c>
      <c r="M2882" s="4">
        <f>VLOOKUP(B2882,fuelregion!$H$5:$I$3113,2,FALSE)</f>
        <v>1270011000</v>
      </c>
      <c r="N2882" s="4">
        <f>VLOOKUP(B2882,imbin!$B$4:$D$3233,2,FALSE)</f>
        <v>0</v>
      </c>
      <c r="O2882" s="4" t="str">
        <f>VLOOKUP(B2882,imbin!$B$4:$D$3233,3,FALSE)</f>
        <v>Submittal</v>
      </c>
      <c r="P2882" s="4">
        <f>IF(ISNA(VLOOKUP(B2882,rampbin!$B$4:$G$1697,6,FALSE)),2,VLOOKUP(B2882,rampbin!$B$4:$G$1697,6,FALSE))</f>
        <v>2</v>
      </c>
      <c r="Q2882" s="4" t="str">
        <f>IF(ISNA(VLOOKUP(B2882,rampbin!$B$4:$G$1697,5,FALSE)),"MOVES",VLOOKUP(B2882,rampbin!$B$4:$G$1697,5,FALSE))</f>
        <v>MOVES</v>
      </c>
      <c r="R2882" s="4" t="s">
        <v>1877</v>
      </c>
      <c r="S2882" s="6" t="s">
        <v>2111</v>
      </c>
      <c r="T2882" s="4">
        <f>VLOOKUP(B2882,meanLDage!$B$3:$E$3145,4,FALSE)</f>
        <v>3</v>
      </c>
      <c r="U2882" s="32">
        <f>VLOOKUP(B2882,meanLDage!$B$3:$E$3145,2,FALSE)</f>
        <v>10.388298683386459</v>
      </c>
      <c r="V2882" s="4" t="str">
        <f t="shared" si="309"/>
        <v>51_L_1270011000_0_3_2</v>
      </c>
      <c r="W2882" s="4">
        <v>51087</v>
      </c>
      <c r="X2882" s="6"/>
      <c r="Y2882" s="8">
        <f t="shared" si="310"/>
        <v>51087</v>
      </c>
      <c r="Z2882" s="6" t="b">
        <f t="shared" ref="Z2882:Z2945" si="315">G2882=Y2882</f>
        <v>0</v>
      </c>
      <c r="AA2882" s="6">
        <f t="shared" si="311"/>
        <v>51041</v>
      </c>
      <c r="AB2882" s="4">
        <f t="shared" si="312"/>
        <v>3</v>
      </c>
      <c r="AC2882" s="32">
        <f t="shared" si="313"/>
        <v>10.388298683386459</v>
      </c>
      <c r="AD2882" s="4">
        <f>VLOOKUP($B2882,meanLDage!$Z$3:$AC$3145,4,FALSE)</f>
        <v>3</v>
      </c>
      <c r="AE2882" s="32">
        <f>VLOOKUP($B2882,meanLDage!$Z$3:$AC$3145,2,FALSE)</f>
        <v>9.6509390049999997</v>
      </c>
      <c r="AF2882" s="6">
        <f>VLOOKUP(V2882,'2017 rep county selection'!$A$1:$C$281,3,FALSE)</f>
        <v>51087</v>
      </c>
      <c r="AH2882" s="9">
        <f t="shared" si="314"/>
        <v>51087</v>
      </c>
    </row>
    <row r="2883" spans="1:34" ht="15.75" customHeight="1" x14ac:dyDescent="0.3">
      <c r="A2883" s="4">
        <v>51</v>
      </c>
      <c r="B2883" s="4">
        <v>51510</v>
      </c>
      <c r="C2883" s="6" t="s">
        <v>2301</v>
      </c>
      <c r="D2883" s="6" t="s">
        <v>1727</v>
      </c>
      <c r="E2883" s="4">
        <v>51510</v>
      </c>
      <c r="F2883" s="4">
        <v>51059</v>
      </c>
      <c r="G2883" s="4">
        <v>51059</v>
      </c>
      <c r="H2883" s="37">
        <v>776631724</v>
      </c>
      <c r="I2883" s="37">
        <v>784208759.399544</v>
      </c>
      <c r="J2883" s="37">
        <v>695990708.25677598</v>
      </c>
      <c r="K2883" s="4" t="str">
        <f>VLOOKUP(B2883,altitude!$B$3:$E$3232,4)</f>
        <v>L</v>
      </c>
      <c r="L2883" s="4">
        <f>VLOOKUP(B2883,fuelregion!$C$5:$D$3233,2,FALSE)</f>
        <v>1270011000</v>
      </c>
      <c r="M2883" s="4">
        <f>VLOOKUP(B2883,fuelregion!$H$5:$I$3113,2,FALSE)</f>
        <v>1270011000</v>
      </c>
      <c r="N2883" s="4">
        <f>VLOOKUP(B2883,imbin!$B$4:$D$3233,2,FALSE)</f>
        <v>1</v>
      </c>
      <c r="O2883" s="4" t="str">
        <f>VLOOKUP(B2883,imbin!$B$4:$D$3233,3,FALSE)</f>
        <v>Submittal</v>
      </c>
      <c r="P2883" s="4">
        <f>IF(ISNA(VLOOKUP(B2883,rampbin!$B$4:$G$1697,6,FALSE)),2,VLOOKUP(B2883,rampbin!$B$4:$G$1697,6,FALSE))</f>
        <v>2</v>
      </c>
      <c r="Q2883" s="4" t="str">
        <f>IF(ISNA(VLOOKUP(B2883,rampbin!$B$4:$G$1697,5,FALSE)),"MOVES",VLOOKUP(B2883,rampbin!$B$4:$G$1697,5,FALSE))</f>
        <v>MOVES</v>
      </c>
      <c r="R2883" s="4" t="s">
        <v>1877</v>
      </c>
      <c r="S2883" s="6" t="s">
        <v>1946</v>
      </c>
      <c r="T2883" s="4">
        <f>VLOOKUP(B2883,meanLDage!$B$3:$E$3145,4,FALSE)</f>
        <v>2</v>
      </c>
      <c r="U2883" s="32">
        <f>VLOOKUP(B2883,meanLDage!$B$3:$E$3145,2,FALSE)</f>
        <v>8.3351387036751845</v>
      </c>
      <c r="V2883" s="4" t="str">
        <f t="shared" ref="V2883:V2946" si="316">A2883&amp;"_"&amp;K2883&amp;"_"&amp;M2883&amp;"_"&amp;N2883&amp;"_"&amp;AD2883&amp;"_"&amp;P2883</f>
        <v>51_L_1270011000_1_2_2</v>
      </c>
      <c r="W2883" s="4">
        <v>51059</v>
      </c>
      <c r="X2883" s="6"/>
      <c r="Y2883" s="8">
        <f t="shared" ref="Y2883:Y2946" si="317">IF(X2883&gt;0,X2883,W2883)</f>
        <v>51059</v>
      </c>
      <c r="Z2883" s="6" t="b">
        <f t="shared" si="315"/>
        <v>1</v>
      </c>
      <c r="AA2883" s="6">
        <f t="shared" ref="AA2883:AA2946" si="318">G2883</f>
        <v>51059</v>
      </c>
      <c r="AB2883" s="4">
        <f t="shared" ref="AB2883:AB2946" si="319">T2883</f>
        <v>2</v>
      </c>
      <c r="AC2883" s="32">
        <f t="shared" ref="AC2883:AC2946" si="320">U2883</f>
        <v>8.3351387036751845</v>
      </c>
      <c r="AD2883" s="4">
        <f>VLOOKUP($B2883,meanLDage!$Z$3:$AC$3145,4,FALSE)</f>
        <v>2</v>
      </c>
      <c r="AE2883" s="32">
        <f>VLOOKUP($B2883,meanLDage!$Z$3:$AC$3145,2,FALSE)</f>
        <v>7.5487867279999996</v>
      </c>
      <c r="AF2883" s="6">
        <f>VLOOKUP(V2883,'2017 rep county selection'!$A$1:$C$281,3,FALSE)</f>
        <v>51059</v>
      </c>
      <c r="AH2883" s="9">
        <f t="shared" ref="AH2883:AH2946" si="321">IF(AG2883&gt;0,AG2883,AF2883)</f>
        <v>51059</v>
      </c>
    </row>
    <row r="2884" spans="1:34" ht="15.75" customHeight="1" x14ac:dyDescent="0.3">
      <c r="A2884" s="4">
        <v>51</v>
      </c>
      <c r="B2884" s="4">
        <v>51520</v>
      </c>
      <c r="C2884" s="6" t="s">
        <v>2301</v>
      </c>
      <c r="D2884" s="6" t="s">
        <v>1728</v>
      </c>
      <c r="E2884" s="4">
        <v>51177</v>
      </c>
      <c r="F2884" s="4">
        <v>51015</v>
      </c>
      <c r="G2884" s="4">
        <v>51015</v>
      </c>
      <c r="H2884" s="37">
        <v>224817978</v>
      </c>
      <c r="I2884" s="37">
        <v>204233582.97188199</v>
      </c>
      <c r="J2884" s="37">
        <v>231477707.34388301</v>
      </c>
      <c r="K2884" s="4" t="str">
        <f>VLOOKUP(B2884,altitude!$B$3:$E$3232,4)</f>
        <v>L</v>
      </c>
      <c r="L2884" s="4">
        <f>VLOOKUP(B2884,fuelregion!$C$5:$D$3233,2,FALSE)</f>
        <v>100001000</v>
      </c>
      <c r="M2884" s="4">
        <f>VLOOKUP(B2884,fuelregion!$H$5:$I$3113,2,FALSE)</f>
        <v>100001000</v>
      </c>
      <c r="N2884" s="4">
        <f>VLOOKUP(B2884,imbin!$B$4:$D$3233,2,FALSE)</f>
        <v>0</v>
      </c>
      <c r="O2884" s="4" t="str">
        <f>VLOOKUP(B2884,imbin!$B$4:$D$3233,3,FALSE)</f>
        <v>Submittal</v>
      </c>
      <c r="P2884" s="4">
        <f>IF(ISNA(VLOOKUP(B2884,rampbin!$B$4:$G$1697,6,FALSE)),2,VLOOKUP(B2884,rampbin!$B$4:$G$1697,6,FALSE))</f>
        <v>2</v>
      </c>
      <c r="Q2884" s="4" t="str">
        <f>IF(ISNA(VLOOKUP(B2884,rampbin!$B$4:$G$1697,5,FALSE)),"MOVES",VLOOKUP(B2884,rampbin!$B$4:$G$1697,5,FALSE))</f>
        <v>MOVES</v>
      </c>
      <c r="R2884" s="4" t="s">
        <v>1877</v>
      </c>
      <c r="S2884" s="6" t="s">
        <v>2176</v>
      </c>
      <c r="T2884" s="4">
        <f>VLOOKUP(B2884,meanLDage!$B$3:$E$3145,4,FALSE)</f>
        <v>4</v>
      </c>
      <c r="U2884" s="32">
        <f>VLOOKUP(B2884,meanLDage!$B$3:$E$3145,2,FALSE)</f>
        <v>11.730667272016127</v>
      </c>
      <c r="V2884" s="4" t="str">
        <f t="shared" si="316"/>
        <v>51_L_100001000_0_3_2</v>
      </c>
      <c r="W2884" s="4">
        <v>51003</v>
      </c>
      <c r="X2884" s="6"/>
      <c r="Y2884" s="8">
        <f t="shared" si="317"/>
        <v>51003</v>
      </c>
      <c r="Z2884" s="6" t="b">
        <f t="shared" si="315"/>
        <v>0</v>
      </c>
      <c r="AA2884" s="6">
        <f t="shared" si="318"/>
        <v>51015</v>
      </c>
      <c r="AB2884" s="4">
        <f t="shared" si="319"/>
        <v>4</v>
      </c>
      <c r="AC2884" s="32">
        <f t="shared" si="320"/>
        <v>11.730667272016127</v>
      </c>
      <c r="AD2884" s="4">
        <f>VLOOKUP($B2884,meanLDage!$Z$3:$AC$3145,4,FALSE)</f>
        <v>3</v>
      </c>
      <c r="AE2884" s="32">
        <f>VLOOKUP($B2884,meanLDage!$Z$3:$AC$3145,2,FALSE)</f>
        <v>10.89352936</v>
      </c>
      <c r="AF2884" s="6">
        <f>VLOOKUP(V2884,'2017 rep county selection'!$A$1:$C$281,3,FALSE)</f>
        <v>51003</v>
      </c>
      <c r="AH2884" s="9">
        <f t="shared" si="321"/>
        <v>51003</v>
      </c>
    </row>
    <row r="2885" spans="1:34" ht="15.75" customHeight="1" x14ac:dyDescent="0.3">
      <c r="A2885" s="4">
        <v>51</v>
      </c>
      <c r="B2885" s="4">
        <v>51530</v>
      </c>
      <c r="C2885" s="6" t="s">
        <v>2301</v>
      </c>
      <c r="D2885" s="6" t="s">
        <v>1729</v>
      </c>
      <c r="E2885" s="4">
        <v>51163</v>
      </c>
      <c r="F2885" s="4">
        <v>51083</v>
      </c>
      <c r="G2885" s="4">
        <v>51083</v>
      </c>
      <c r="H2885" s="37">
        <v>20375173</v>
      </c>
      <c r="I2885" s="37">
        <v>21064884.7834008</v>
      </c>
      <c r="J2885" s="37">
        <v>20453086.358125899</v>
      </c>
      <c r="K2885" s="4" t="str">
        <f>VLOOKUP(B2885,altitude!$B$3:$E$3232,4)</f>
        <v>L</v>
      </c>
      <c r="L2885" s="4">
        <f>VLOOKUP(B2885,fuelregion!$C$5:$D$3233,2,FALSE)</f>
        <v>100001000</v>
      </c>
      <c r="M2885" s="4">
        <f>VLOOKUP(B2885,fuelregion!$H$5:$I$3113,2,FALSE)</f>
        <v>100001000</v>
      </c>
      <c r="N2885" s="4">
        <f>VLOOKUP(B2885,imbin!$B$4:$D$3233,2,FALSE)</f>
        <v>0</v>
      </c>
      <c r="O2885" s="4" t="str">
        <f>VLOOKUP(B2885,imbin!$B$4:$D$3233,3,FALSE)</f>
        <v>Submittal</v>
      </c>
      <c r="P2885" s="4">
        <f>IF(ISNA(VLOOKUP(B2885,rampbin!$B$4:$G$1697,6,FALSE)),2,VLOOKUP(B2885,rampbin!$B$4:$G$1697,6,FALSE))</f>
        <v>2</v>
      </c>
      <c r="Q2885" s="4" t="str">
        <f>IF(ISNA(VLOOKUP(B2885,rampbin!$B$4:$G$1697,5,FALSE)),"MOVES",VLOOKUP(B2885,rampbin!$B$4:$G$1697,5,FALSE))</f>
        <v>MOVES</v>
      </c>
      <c r="R2885" s="4" t="s">
        <v>1880</v>
      </c>
      <c r="S2885" s="6" t="s">
        <v>1851</v>
      </c>
      <c r="T2885" s="4">
        <f>VLOOKUP(B2885,meanLDage!$B$3:$E$3145,4,FALSE)</f>
        <v>5</v>
      </c>
      <c r="U2885" s="32">
        <f>VLOOKUP(B2885,meanLDage!$B$3:$E$3145,2,FALSE)</f>
        <v>13.970013708396364</v>
      </c>
      <c r="V2885" s="4" t="str">
        <f t="shared" si="316"/>
        <v>51_L_100001000_0_5_2</v>
      </c>
      <c r="W2885" s="4">
        <v>51165</v>
      </c>
      <c r="X2885" s="6"/>
      <c r="Y2885" s="8">
        <f t="shared" si="317"/>
        <v>51165</v>
      </c>
      <c r="Z2885" s="6" t="b">
        <f t="shared" si="315"/>
        <v>0</v>
      </c>
      <c r="AA2885" s="6">
        <f t="shared" si="318"/>
        <v>51083</v>
      </c>
      <c r="AB2885" s="4">
        <f t="shared" si="319"/>
        <v>5</v>
      </c>
      <c r="AC2885" s="32">
        <f t="shared" si="320"/>
        <v>13.970013708396364</v>
      </c>
      <c r="AD2885" s="4">
        <f>VLOOKUP($B2885,meanLDage!$Z$3:$AC$3145,4,FALSE)</f>
        <v>5</v>
      </c>
      <c r="AE2885" s="32">
        <f>VLOOKUP($B2885,meanLDage!$Z$3:$AC$3145,2,FALSE)</f>
        <v>13.4526032</v>
      </c>
      <c r="AF2885" s="6">
        <f>VLOOKUP(V2885,'2017 rep county selection'!$A$1:$C$281,3,FALSE)</f>
        <v>51089</v>
      </c>
      <c r="AH2885" s="9">
        <f t="shared" si="321"/>
        <v>51089</v>
      </c>
    </row>
    <row r="2886" spans="1:34" ht="15.75" customHeight="1" x14ac:dyDescent="0.3">
      <c r="A2886" s="4">
        <v>51</v>
      </c>
      <c r="B2886" s="4">
        <v>51540</v>
      </c>
      <c r="C2886" s="6" t="s">
        <v>2301</v>
      </c>
      <c r="D2886" s="6" t="s">
        <v>1730</v>
      </c>
      <c r="E2886" s="4">
        <v>51177</v>
      </c>
      <c r="F2886" s="4">
        <v>51177</v>
      </c>
      <c r="G2886" s="4">
        <v>51177</v>
      </c>
      <c r="H2886" s="37">
        <v>217318997</v>
      </c>
      <c r="I2886" s="37">
        <v>199643369.77506199</v>
      </c>
      <c r="J2886" s="37">
        <v>230577760.57944399</v>
      </c>
      <c r="K2886" s="4" t="str">
        <f>VLOOKUP(B2886,altitude!$B$3:$E$3232,4)</f>
        <v>L</v>
      </c>
      <c r="L2886" s="4">
        <f>VLOOKUP(B2886,fuelregion!$C$5:$D$3233,2,FALSE)</f>
        <v>100001000</v>
      </c>
      <c r="M2886" s="4">
        <f>VLOOKUP(B2886,fuelregion!$H$5:$I$3113,2,FALSE)</f>
        <v>100001000</v>
      </c>
      <c r="N2886" s="4">
        <f>VLOOKUP(B2886,imbin!$B$4:$D$3233,2,FALSE)</f>
        <v>0</v>
      </c>
      <c r="O2886" s="4" t="str">
        <f>VLOOKUP(B2886,imbin!$B$4:$D$3233,3,FALSE)</f>
        <v>Submittal</v>
      </c>
      <c r="P2886" s="4">
        <f>IF(ISNA(VLOOKUP(B2886,rampbin!$B$4:$G$1697,6,FALSE)),2,VLOOKUP(B2886,rampbin!$B$4:$G$1697,6,FALSE))</f>
        <v>2</v>
      </c>
      <c r="Q2886" s="4" t="str">
        <f>IF(ISNA(VLOOKUP(B2886,rampbin!$B$4:$G$1697,5,FALSE)),"MOVES",VLOOKUP(B2886,rampbin!$B$4:$G$1697,5,FALSE))</f>
        <v>MOVES</v>
      </c>
      <c r="R2886" s="4" t="s">
        <v>1877</v>
      </c>
      <c r="S2886" s="6" t="s">
        <v>2205</v>
      </c>
      <c r="T2886" s="4">
        <f>VLOOKUP(B2886,meanLDage!$B$3:$E$3145,4,FALSE)</f>
        <v>4</v>
      </c>
      <c r="U2886" s="32">
        <f>VLOOKUP(B2886,meanLDage!$B$3:$E$3145,2,FALSE)</f>
        <v>11.165699289898706</v>
      </c>
      <c r="V2886" s="4" t="str">
        <f t="shared" si="316"/>
        <v>51_L_100001000_0_3_2</v>
      </c>
      <c r="W2886" s="4">
        <v>51003</v>
      </c>
      <c r="X2886" s="6"/>
      <c r="Y2886" s="8">
        <f t="shared" si="317"/>
        <v>51003</v>
      </c>
      <c r="Z2886" s="6" t="b">
        <f t="shared" si="315"/>
        <v>0</v>
      </c>
      <c r="AA2886" s="6">
        <f t="shared" si="318"/>
        <v>51177</v>
      </c>
      <c r="AB2886" s="4">
        <f t="shared" si="319"/>
        <v>4</v>
      </c>
      <c r="AC2886" s="32">
        <f t="shared" si="320"/>
        <v>11.165699289898706</v>
      </c>
      <c r="AD2886" s="4">
        <f>VLOOKUP($B2886,meanLDage!$Z$3:$AC$3145,4,FALSE)</f>
        <v>3</v>
      </c>
      <c r="AE2886" s="32">
        <f>VLOOKUP($B2886,meanLDage!$Z$3:$AC$3145,2,FALSE)</f>
        <v>10.05101749</v>
      </c>
      <c r="AF2886" s="6">
        <f>VLOOKUP(V2886,'2017 rep county selection'!$A$1:$C$281,3,FALSE)</f>
        <v>51003</v>
      </c>
      <c r="AH2886" s="9">
        <f t="shared" si="321"/>
        <v>51003</v>
      </c>
    </row>
    <row r="2887" spans="1:34" ht="15.75" customHeight="1" x14ac:dyDescent="0.3">
      <c r="A2887" s="4">
        <v>51</v>
      </c>
      <c r="B2887" s="4">
        <v>51550</v>
      </c>
      <c r="C2887" s="6" t="s">
        <v>2301</v>
      </c>
      <c r="D2887" s="6" t="s">
        <v>1731</v>
      </c>
      <c r="E2887" s="4">
        <v>51041</v>
      </c>
      <c r="F2887" s="4">
        <v>51087</v>
      </c>
      <c r="G2887" s="4">
        <v>51041</v>
      </c>
      <c r="H2887" s="37">
        <v>2173942981</v>
      </c>
      <c r="I2887" s="37">
        <v>2473191040.6688299</v>
      </c>
      <c r="J2887" s="37">
        <v>2397163930.89955</v>
      </c>
      <c r="K2887" s="4" t="str">
        <f>VLOOKUP(B2887,altitude!$B$3:$E$3232,4)</f>
        <v>L</v>
      </c>
      <c r="L2887" s="4">
        <f>VLOOKUP(B2887,fuelregion!$C$5:$D$3233,2,FALSE)</f>
        <v>1270011000</v>
      </c>
      <c r="M2887" s="4">
        <f>VLOOKUP(B2887,fuelregion!$H$5:$I$3113,2,FALSE)</f>
        <v>1270011000</v>
      </c>
      <c r="N2887" s="4">
        <f>VLOOKUP(B2887,imbin!$B$4:$D$3233,2,FALSE)</f>
        <v>0</v>
      </c>
      <c r="O2887" s="4" t="str">
        <f>VLOOKUP(B2887,imbin!$B$4:$D$3233,3,FALSE)</f>
        <v>Submittal</v>
      </c>
      <c r="P2887" s="4">
        <f>IF(ISNA(VLOOKUP(B2887,rampbin!$B$4:$G$1697,6,FALSE)),2,VLOOKUP(B2887,rampbin!$B$4:$G$1697,6,FALSE))</f>
        <v>2</v>
      </c>
      <c r="Q2887" s="4" t="str">
        <f>IF(ISNA(VLOOKUP(B2887,rampbin!$B$4:$G$1697,5,FALSE)),"MOVES",VLOOKUP(B2887,rampbin!$B$4:$G$1697,5,FALSE))</f>
        <v>MOVES</v>
      </c>
      <c r="R2887" s="4" t="s">
        <v>1877</v>
      </c>
      <c r="S2887" s="6" t="s">
        <v>2111</v>
      </c>
      <c r="T2887" s="4">
        <f>VLOOKUP(B2887,meanLDage!$B$3:$E$3145,4,FALSE)</f>
        <v>3</v>
      </c>
      <c r="U2887" s="32">
        <f>VLOOKUP(B2887,meanLDage!$B$3:$E$3145,2,FALSE)</f>
        <v>10.428914694879674</v>
      </c>
      <c r="V2887" s="4" t="str">
        <f t="shared" si="316"/>
        <v>51_L_1270011000_0_3_2</v>
      </c>
      <c r="W2887" s="4">
        <v>51087</v>
      </c>
      <c r="X2887" s="6"/>
      <c r="Y2887" s="8">
        <f t="shared" si="317"/>
        <v>51087</v>
      </c>
      <c r="Z2887" s="6" t="b">
        <f t="shared" si="315"/>
        <v>0</v>
      </c>
      <c r="AA2887" s="6">
        <f t="shared" si="318"/>
        <v>51041</v>
      </c>
      <c r="AB2887" s="4">
        <f t="shared" si="319"/>
        <v>3</v>
      </c>
      <c r="AC2887" s="32">
        <f t="shared" si="320"/>
        <v>10.428914694879674</v>
      </c>
      <c r="AD2887" s="4">
        <f>VLOOKUP($B2887,meanLDage!$Z$3:$AC$3145,4,FALSE)</f>
        <v>3</v>
      </c>
      <c r="AE2887" s="32">
        <f>VLOOKUP($B2887,meanLDage!$Z$3:$AC$3145,2,FALSE)</f>
        <v>9.6225965080000009</v>
      </c>
      <c r="AF2887" s="6">
        <f>VLOOKUP(V2887,'2017 rep county selection'!$A$1:$C$281,3,FALSE)</f>
        <v>51087</v>
      </c>
      <c r="AH2887" s="9">
        <f t="shared" si="321"/>
        <v>51087</v>
      </c>
    </row>
    <row r="2888" spans="1:34" ht="15.75" customHeight="1" x14ac:dyDescent="0.3">
      <c r="A2888" s="4">
        <v>51</v>
      </c>
      <c r="B2888" s="4">
        <v>51570</v>
      </c>
      <c r="C2888" s="6" t="s">
        <v>2301</v>
      </c>
      <c r="D2888" s="6" t="s">
        <v>1732</v>
      </c>
      <c r="E2888" s="4">
        <v>51760</v>
      </c>
      <c r="F2888" s="4">
        <v>51087</v>
      </c>
      <c r="G2888" s="4">
        <v>51041</v>
      </c>
      <c r="H2888" s="37">
        <v>226822995</v>
      </c>
      <c r="I2888" s="37">
        <v>220694457.14101499</v>
      </c>
      <c r="J2888" s="37">
        <v>221016013.009388</v>
      </c>
      <c r="K2888" s="4" t="str">
        <f>VLOOKUP(B2888,altitude!$B$3:$E$3232,4)</f>
        <v>L</v>
      </c>
      <c r="L2888" s="4">
        <f>VLOOKUP(B2888,fuelregion!$C$5:$D$3233,2,FALSE)</f>
        <v>1270011000</v>
      </c>
      <c r="M2888" s="4">
        <f>VLOOKUP(B2888,fuelregion!$H$5:$I$3113,2,FALSE)</f>
        <v>1270011000</v>
      </c>
      <c r="N2888" s="4">
        <f>VLOOKUP(B2888,imbin!$B$4:$D$3233,2,FALSE)</f>
        <v>0</v>
      </c>
      <c r="O2888" s="4" t="str">
        <f>VLOOKUP(B2888,imbin!$B$4:$D$3233,3,FALSE)</f>
        <v>Submittal</v>
      </c>
      <c r="P2888" s="4">
        <f>IF(ISNA(VLOOKUP(B2888,rampbin!$B$4:$G$1697,6,FALSE)),2,VLOOKUP(B2888,rampbin!$B$4:$G$1697,6,FALSE))</f>
        <v>2</v>
      </c>
      <c r="Q2888" s="4" t="str">
        <f>IF(ISNA(VLOOKUP(B2888,rampbin!$B$4:$G$1697,5,FALSE)),"MOVES",VLOOKUP(B2888,rampbin!$B$4:$G$1697,5,FALSE))</f>
        <v>MOVES</v>
      </c>
      <c r="R2888" s="4" t="s">
        <v>1877</v>
      </c>
      <c r="S2888" s="6" t="s">
        <v>2206</v>
      </c>
      <c r="T2888" s="4">
        <f>VLOOKUP(B2888,meanLDage!$B$3:$E$3145,4,FALSE)</f>
        <v>4</v>
      </c>
      <c r="U2888" s="32">
        <f>VLOOKUP(B2888,meanLDage!$B$3:$E$3145,2,FALSE)</f>
        <v>11.518033990273821</v>
      </c>
      <c r="V2888" s="4" t="str">
        <f t="shared" si="316"/>
        <v>51_L_1270011000_0_3_2</v>
      </c>
      <c r="W2888" s="4">
        <v>51710</v>
      </c>
      <c r="X2888" s="6"/>
      <c r="Y2888" s="8">
        <f t="shared" si="317"/>
        <v>51710</v>
      </c>
      <c r="Z2888" s="6" t="b">
        <f t="shared" si="315"/>
        <v>0</v>
      </c>
      <c r="AA2888" s="6">
        <f t="shared" si="318"/>
        <v>51041</v>
      </c>
      <c r="AB2888" s="4">
        <f t="shared" si="319"/>
        <v>4</v>
      </c>
      <c r="AC2888" s="32">
        <f t="shared" si="320"/>
        <v>11.518033990273821</v>
      </c>
      <c r="AD2888" s="4">
        <f>VLOOKUP($B2888,meanLDage!$Z$3:$AC$3145,4,FALSE)</f>
        <v>3</v>
      </c>
      <c r="AE2888" s="32">
        <f>VLOOKUP($B2888,meanLDage!$Z$3:$AC$3145,2,FALSE)</f>
        <v>10.65653423</v>
      </c>
      <c r="AF2888" s="6">
        <f>VLOOKUP(V2888,'2017 rep county selection'!$A$1:$C$281,3,FALSE)</f>
        <v>51087</v>
      </c>
      <c r="AH2888" s="9">
        <f t="shared" si="321"/>
        <v>51087</v>
      </c>
    </row>
    <row r="2889" spans="1:34" ht="15.75" customHeight="1" x14ac:dyDescent="0.3">
      <c r="A2889" s="4">
        <v>51</v>
      </c>
      <c r="B2889" s="4">
        <v>51580</v>
      </c>
      <c r="C2889" s="6" t="s">
        <v>2301</v>
      </c>
      <c r="D2889" s="6" t="s">
        <v>1733</v>
      </c>
      <c r="E2889" s="4">
        <v>51015</v>
      </c>
      <c r="F2889" s="4">
        <v>51015</v>
      </c>
      <c r="G2889" s="4">
        <v>51015</v>
      </c>
      <c r="H2889" s="37">
        <v>35846484</v>
      </c>
      <c r="I2889" s="37">
        <v>34143497.884102002</v>
      </c>
      <c r="J2889" s="37">
        <v>38397958.731631599</v>
      </c>
      <c r="K2889" s="4" t="str">
        <f>VLOOKUP(B2889,altitude!$B$3:$E$3232,4)</f>
        <v>L</v>
      </c>
      <c r="L2889" s="4">
        <f>VLOOKUP(B2889,fuelregion!$C$5:$D$3233,2,FALSE)</f>
        <v>100001000</v>
      </c>
      <c r="M2889" s="4">
        <f>VLOOKUP(B2889,fuelregion!$H$5:$I$3113,2,FALSE)</f>
        <v>100001000</v>
      </c>
      <c r="N2889" s="4">
        <f>VLOOKUP(B2889,imbin!$B$4:$D$3233,2,FALSE)</f>
        <v>0</v>
      </c>
      <c r="O2889" s="4" t="str">
        <f>VLOOKUP(B2889,imbin!$B$4:$D$3233,3,FALSE)</f>
        <v>Submittal</v>
      </c>
      <c r="P2889" s="4">
        <f>IF(ISNA(VLOOKUP(B2889,rampbin!$B$4:$G$1697,6,FALSE)),2,VLOOKUP(B2889,rampbin!$B$4:$G$1697,6,FALSE))</f>
        <v>2</v>
      </c>
      <c r="Q2889" s="4" t="str">
        <f>IF(ISNA(VLOOKUP(B2889,rampbin!$B$4:$G$1697,5,FALSE)),"MOVES",VLOOKUP(B2889,rampbin!$B$4:$G$1697,5,FALSE))</f>
        <v>MOVES</v>
      </c>
      <c r="R2889" s="4" t="s">
        <v>1880</v>
      </c>
      <c r="S2889" s="6" t="s">
        <v>1851</v>
      </c>
      <c r="T2889" s="4">
        <f>VLOOKUP(B2889,meanLDage!$B$3:$E$3145,4,FALSE)</f>
        <v>5</v>
      </c>
      <c r="U2889" s="32">
        <f>VLOOKUP(B2889,meanLDage!$B$3:$E$3145,2,FALSE)</f>
        <v>13.189937107237292</v>
      </c>
      <c r="V2889" s="4" t="str">
        <f t="shared" si="316"/>
        <v>51_L_100001000_0_4_2</v>
      </c>
      <c r="W2889" s="4">
        <v>51165</v>
      </c>
      <c r="X2889" s="6"/>
      <c r="Y2889" s="8">
        <f t="shared" si="317"/>
        <v>51165</v>
      </c>
      <c r="Z2889" s="6" t="b">
        <f t="shared" si="315"/>
        <v>0</v>
      </c>
      <c r="AA2889" s="6">
        <f t="shared" si="318"/>
        <v>51015</v>
      </c>
      <c r="AB2889" s="4">
        <f t="shared" si="319"/>
        <v>5</v>
      </c>
      <c r="AC2889" s="32">
        <f t="shared" si="320"/>
        <v>13.189937107237292</v>
      </c>
      <c r="AD2889" s="4">
        <f>VLOOKUP($B2889,meanLDage!$Z$3:$AC$3145,4,FALSE)</f>
        <v>4</v>
      </c>
      <c r="AE2889" s="32">
        <f>VLOOKUP($B2889,meanLDage!$Z$3:$AC$3145,2,FALSE)</f>
        <v>12.411787670000001</v>
      </c>
      <c r="AF2889" s="6">
        <f>VLOOKUP(V2889,'2017 rep county selection'!$A$1:$C$281,3,FALSE)</f>
        <v>51015</v>
      </c>
      <c r="AH2889" s="9">
        <f t="shared" si="321"/>
        <v>51015</v>
      </c>
    </row>
    <row r="2890" spans="1:34" ht="15.75" customHeight="1" x14ac:dyDescent="0.3">
      <c r="A2890" s="4">
        <v>51</v>
      </c>
      <c r="B2890" s="4">
        <v>51590</v>
      </c>
      <c r="C2890" s="6" t="s">
        <v>2301</v>
      </c>
      <c r="D2890" s="6" t="s">
        <v>1734</v>
      </c>
      <c r="E2890" s="4">
        <v>51015</v>
      </c>
      <c r="F2890" s="4">
        <v>51015</v>
      </c>
      <c r="G2890" s="4">
        <v>51015</v>
      </c>
      <c r="H2890" s="37">
        <v>349049097</v>
      </c>
      <c r="I2890" s="37">
        <v>335176175.08375901</v>
      </c>
      <c r="J2890" s="37">
        <v>366034775.49873602</v>
      </c>
      <c r="K2890" s="4" t="str">
        <f>VLOOKUP(B2890,altitude!$B$3:$E$3232,4)</f>
        <v>L</v>
      </c>
      <c r="L2890" s="4">
        <f>VLOOKUP(B2890,fuelregion!$C$5:$D$3233,2,FALSE)</f>
        <v>100001000</v>
      </c>
      <c r="M2890" s="4">
        <f>VLOOKUP(B2890,fuelregion!$H$5:$I$3113,2,FALSE)</f>
        <v>100001000</v>
      </c>
      <c r="N2890" s="4">
        <f>VLOOKUP(B2890,imbin!$B$4:$D$3233,2,FALSE)</f>
        <v>0</v>
      </c>
      <c r="O2890" s="4" t="str">
        <f>VLOOKUP(B2890,imbin!$B$4:$D$3233,3,FALSE)</f>
        <v>Submittal</v>
      </c>
      <c r="P2890" s="4">
        <f>IF(ISNA(VLOOKUP(B2890,rampbin!$B$4:$G$1697,6,FALSE)),2,VLOOKUP(B2890,rampbin!$B$4:$G$1697,6,FALSE))</f>
        <v>2</v>
      </c>
      <c r="Q2890" s="4" t="str">
        <f>IF(ISNA(VLOOKUP(B2890,rampbin!$B$4:$G$1697,5,FALSE)),"MOVES",VLOOKUP(B2890,rampbin!$B$4:$G$1697,5,FALSE))</f>
        <v>MOVES</v>
      </c>
      <c r="R2890" s="4" t="s">
        <v>1880</v>
      </c>
      <c r="S2890" s="6" t="s">
        <v>1851</v>
      </c>
      <c r="T2890" s="4">
        <f>VLOOKUP(B2890,meanLDage!$B$3:$E$3145,4,FALSE)</f>
        <v>4</v>
      </c>
      <c r="U2890" s="32">
        <f>VLOOKUP(B2890,meanLDage!$B$3:$E$3145,2,FALSE)</f>
        <v>12.915782565831529</v>
      </c>
      <c r="V2890" s="4" t="str">
        <f t="shared" si="316"/>
        <v>51_L_100001000_0_4_2</v>
      </c>
      <c r="W2890" s="4">
        <v>51003</v>
      </c>
      <c r="X2890" s="6"/>
      <c r="Y2890" s="8">
        <f t="shared" si="317"/>
        <v>51003</v>
      </c>
      <c r="Z2890" s="6" t="b">
        <f t="shared" si="315"/>
        <v>0</v>
      </c>
      <c r="AA2890" s="6">
        <f t="shared" si="318"/>
        <v>51015</v>
      </c>
      <c r="AB2890" s="4">
        <f t="shared" si="319"/>
        <v>4</v>
      </c>
      <c r="AC2890" s="32">
        <f t="shared" si="320"/>
        <v>12.915782565831529</v>
      </c>
      <c r="AD2890" s="4">
        <f>VLOOKUP($B2890,meanLDage!$Z$3:$AC$3145,4,FALSE)</f>
        <v>4</v>
      </c>
      <c r="AE2890" s="32">
        <f>VLOOKUP($B2890,meanLDage!$Z$3:$AC$3145,2,FALSE)</f>
        <v>11.985071019999999</v>
      </c>
      <c r="AF2890" s="6">
        <f>VLOOKUP(V2890,'2017 rep county selection'!$A$1:$C$281,3,FALSE)</f>
        <v>51015</v>
      </c>
      <c r="AH2890" s="9">
        <f t="shared" si="321"/>
        <v>51015</v>
      </c>
    </row>
    <row r="2891" spans="1:34" ht="15.75" customHeight="1" x14ac:dyDescent="0.3">
      <c r="A2891" s="4">
        <v>51</v>
      </c>
      <c r="B2891" s="4">
        <v>51595</v>
      </c>
      <c r="C2891" s="6" t="s">
        <v>2301</v>
      </c>
      <c r="D2891" s="6" t="s">
        <v>1735</v>
      </c>
      <c r="E2891" s="4">
        <v>51015</v>
      </c>
      <c r="F2891" s="4">
        <v>51015</v>
      </c>
      <c r="G2891" s="4">
        <v>51015</v>
      </c>
      <c r="H2891" s="37">
        <v>70070274</v>
      </c>
      <c r="I2891" s="37">
        <v>63837486.000269599</v>
      </c>
      <c r="J2891" s="37">
        <v>76745315.627083093</v>
      </c>
      <c r="K2891" s="4" t="str">
        <f>VLOOKUP(B2891,altitude!$B$3:$E$3232,4)</f>
        <v>L</v>
      </c>
      <c r="L2891" s="4">
        <f>VLOOKUP(B2891,fuelregion!$C$5:$D$3233,2,FALSE)</f>
        <v>100001000</v>
      </c>
      <c r="M2891" s="4">
        <f>VLOOKUP(B2891,fuelregion!$H$5:$I$3113,2,FALSE)</f>
        <v>100001000</v>
      </c>
      <c r="N2891" s="4">
        <f>VLOOKUP(B2891,imbin!$B$4:$D$3233,2,FALSE)</f>
        <v>0</v>
      </c>
      <c r="O2891" s="4" t="str">
        <f>VLOOKUP(B2891,imbin!$B$4:$D$3233,3,FALSE)</f>
        <v>Submittal</v>
      </c>
      <c r="P2891" s="4">
        <f>IF(ISNA(VLOOKUP(B2891,rampbin!$B$4:$G$1697,6,FALSE)),2,VLOOKUP(B2891,rampbin!$B$4:$G$1697,6,FALSE))</f>
        <v>2</v>
      </c>
      <c r="Q2891" s="4" t="str">
        <f>IF(ISNA(VLOOKUP(B2891,rampbin!$B$4:$G$1697,5,FALSE)),"MOVES",VLOOKUP(B2891,rampbin!$B$4:$G$1697,5,FALSE))</f>
        <v>MOVES</v>
      </c>
      <c r="R2891" s="4" t="s">
        <v>1880</v>
      </c>
      <c r="S2891" s="6" t="s">
        <v>1851</v>
      </c>
      <c r="T2891" s="4">
        <f>VLOOKUP(B2891,meanLDage!$B$3:$E$3145,4,FALSE)</f>
        <v>4</v>
      </c>
      <c r="U2891" s="32">
        <f>VLOOKUP(B2891,meanLDage!$B$3:$E$3145,2,FALSE)</f>
        <v>12.968014215157613</v>
      </c>
      <c r="V2891" s="4" t="str">
        <f t="shared" si="316"/>
        <v>51_L_100001000_0_4_2</v>
      </c>
      <c r="W2891" s="4">
        <v>51003</v>
      </c>
      <c r="X2891" s="6"/>
      <c r="Y2891" s="8">
        <f t="shared" si="317"/>
        <v>51003</v>
      </c>
      <c r="Z2891" s="6" t="b">
        <f t="shared" si="315"/>
        <v>0</v>
      </c>
      <c r="AA2891" s="6">
        <f t="shared" si="318"/>
        <v>51015</v>
      </c>
      <c r="AB2891" s="4">
        <f t="shared" si="319"/>
        <v>4</v>
      </c>
      <c r="AC2891" s="32">
        <f t="shared" si="320"/>
        <v>12.968014215157613</v>
      </c>
      <c r="AD2891" s="4">
        <f>VLOOKUP($B2891,meanLDage!$Z$3:$AC$3145,4,FALSE)</f>
        <v>4</v>
      </c>
      <c r="AE2891" s="32">
        <f>VLOOKUP($B2891,meanLDage!$Z$3:$AC$3145,2,FALSE)</f>
        <v>12.011653000000001</v>
      </c>
      <c r="AF2891" s="6">
        <f>VLOOKUP(V2891,'2017 rep county selection'!$A$1:$C$281,3,FALSE)</f>
        <v>51015</v>
      </c>
      <c r="AH2891" s="9">
        <f t="shared" si="321"/>
        <v>51015</v>
      </c>
    </row>
    <row r="2892" spans="1:34" ht="15.75" customHeight="1" x14ac:dyDescent="0.3">
      <c r="A2892" s="4">
        <v>51</v>
      </c>
      <c r="B2892" s="4">
        <v>51600</v>
      </c>
      <c r="C2892" s="6" t="s">
        <v>2301</v>
      </c>
      <c r="D2892" s="6" t="s">
        <v>1736</v>
      </c>
      <c r="E2892" s="4">
        <v>51059</v>
      </c>
      <c r="F2892" s="4">
        <v>51059</v>
      </c>
      <c r="G2892" s="4">
        <v>51059</v>
      </c>
      <c r="H2892" s="37">
        <v>182988196</v>
      </c>
      <c r="I2892" s="37">
        <v>178390783.91365799</v>
      </c>
      <c r="J2892" s="37">
        <v>173820451.280949</v>
      </c>
      <c r="K2892" s="4" t="str">
        <f>VLOOKUP(B2892,altitude!$B$3:$E$3232,4)</f>
        <v>L</v>
      </c>
      <c r="L2892" s="4">
        <f>VLOOKUP(B2892,fuelregion!$C$5:$D$3233,2,FALSE)</f>
        <v>1270011000</v>
      </c>
      <c r="M2892" s="4">
        <f>VLOOKUP(B2892,fuelregion!$H$5:$I$3113,2,FALSE)</f>
        <v>1270011000</v>
      </c>
      <c r="N2892" s="4">
        <f>VLOOKUP(B2892,imbin!$B$4:$D$3233,2,FALSE)</f>
        <v>1</v>
      </c>
      <c r="O2892" s="4" t="str">
        <f>VLOOKUP(B2892,imbin!$B$4:$D$3233,3,FALSE)</f>
        <v>Submittal</v>
      </c>
      <c r="P2892" s="4">
        <f>IF(ISNA(VLOOKUP(B2892,rampbin!$B$4:$G$1697,6,FALSE)),2,VLOOKUP(B2892,rampbin!$B$4:$G$1697,6,FALSE))</f>
        <v>2</v>
      </c>
      <c r="Q2892" s="4" t="str">
        <f>IF(ISNA(VLOOKUP(B2892,rampbin!$B$4:$G$1697,5,FALSE)),"MOVES",VLOOKUP(B2892,rampbin!$B$4:$G$1697,5,FALSE))</f>
        <v>MOVES</v>
      </c>
      <c r="R2892" s="4" t="s">
        <v>1877</v>
      </c>
      <c r="S2892" s="6" t="s">
        <v>1946</v>
      </c>
      <c r="T2892" s="4">
        <f>VLOOKUP(B2892,meanLDage!$B$3:$E$3145,4,FALSE)</f>
        <v>3</v>
      </c>
      <c r="U2892" s="32">
        <f>VLOOKUP(B2892,meanLDage!$B$3:$E$3145,2,FALSE)</f>
        <v>9.3130243784127185</v>
      </c>
      <c r="V2892" s="4" t="str">
        <f t="shared" si="316"/>
        <v>51_L_1270011000_1_2_2</v>
      </c>
      <c r="W2892" s="4">
        <v>51153</v>
      </c>
      <c r="X2892" s="6"/>
      <c r="Y2892" s="8">
        <f t="shared" si="317"/>
        <v>51153</v>
      </c>
      <c r="Z2892" s="6" t="b">
        <f t="shared" si="315"/>
        <v>0</v>
      </c>
      <c r="AA2892" s="6">
        <f t="shared" si="318"/>
        <v>51059</v>
      </c>
      <c r="AB2892" s="4">
        <f t="shared" si="319"/>
        <v>3</v>
      </c>
      <c r="AC2892" s="32">
        <f t="shared" si="320"/>
        <v>9.3130243784127185</v>
      </c>
      <c r="AD2892" s="4">
        <f>VLOOKUP($B2892,meanLDage!$Z$3:$AC$3145,4,FALSE)</f>
        <v>2</v>
      </c>
      <c r="AE2892" s="32">
        <f>VLOOKUP($B2892,meanLDage!$Z$3:$AC$3145,2,FALSE)</f>
        <v>7.8087091849999997</v>
      </c>
      <c r="AF2892" s="6">
        <f>VLOOKUP(V2892,'2017 rep county selection'!$A$1:$C$281,3,FALSE)</f>
        <v>51059</v>
      </c>
      <c r="AH2892" s="9">
        <f t="shared" si="321"/>
        <v>51059</v>
      </c>
    </row>
    <row r="2893" spans="1:34" ht="15.75" customHeight="1" x14ac:dyDescent="0.3">
      <c r="A2893" s="4">
        <v>51</v>
      </c>
      <c r="B2893" s="4">
        <v>51610</v>
      </c>
      <c r="C2893" s="6" t="s">
        <v>2301</v>
      </c>
      <c r="D2893" s="6" t="s">
        <v>1737</v>
      </c>
      <c r="E2893" s="4">
        <v>51059</v>
      </c>
      <c r="F2893" s="4">
        <v>51059</v>
      </c>
      <c r="G2893" s="4">
        <v>51059</v>
      </c>
      <c r="H2893" s="37">
        <v>56374457</v>
      </c>
      <c r="I2893" s="37">
        <v>50974330.800583601</v>
      </c>
      <c r="J2893" s="37">
        <v>51883619.210277103</v>
      </c>
      <c r="K2893" s="4" t="str">
        <f>VLOOKUP(B2893,altitude!$B$3:$E$3232,4)</f>
        <v>L</v>
      </c>
      <c r="L2893" s="4">
        <f>VLOOKUP(B2893,fuelregion!$C$5:$D$3233,2,FALSE)</f>
        <v>1270011000</v>
      </c>
      <c r="M2893" s="4">
        <f>VLOOKUP(B2893,fuelregion!$H$5:$I$3113,2,FALSE)</f>
        <v>1270011000</v>
      </c>
      <c r="N2893" s="4">
        <f>VLOOKUP(B2893,imbin!$B$4:$D$3233,2,FALSE)</f>
        <v>1</v>
      </c>
      <c r="O2893" s="4" t="str">
        <f>VLOOKUP(B2893,imbin!$B$4:$D$3233,3,FALSE)</f>
        <v>Submittal</v>
      </c>
      <c r="P2893" s="4">
        <f>IF(ISNA(VLOOKUP(B2893,rampbin!$B$4:$G$1697,6,FALSE)),2,VLOOKUP(B2893,rampbin!$B$4:$G$1697,6,FALSE))</f>
        <v>2</v>
      </c>
      <c r="Q2893" s="4" t="str">
        <f>IF(ISNA(VLOOKUP(B2893,rampbin!$B$4:$G$1697,5,FALSE)),"MOVES",VLOOKUP(B2893,rampbin!$B$4:$G$1697,5,FALSE))</f>
        <v>MOVES</v>
      </c>
      <c r="R2893" s="4" t="s">
        <v>1877</v>
      </c>
      <c r="S2893" s="6" t="s">
        <v>1946</v>
      </c>
      <c r="T2893" s="4">
        <f>VLOOKUP(B2893,meanLDage!$B$3:$E$3145,4,FALSE)</f>
        <v>2</v>
      </c>
      <c r="U2893" s="32">
        <f>VLOOKUP(B2893,meanLDage!$B$3:$E$3145,2,FALSE)</f>
        <v>8.1879657763708895</v>
      </c>
      <c r="V2893" s="4" t="str">
        <f t="shared" si="316"/>
        <v>51_L_1270011000_1_2_2</v>
      </c>
      <c r="W2893" s="4">
        <v>51059</v>
      </c>
      <c r="X2893" s="6"/>
      <c r="Y2893" s="8">
        <f t="shared" si="317"/>
        <v>51059</v>
      </c>
      <c r="Z2893" s="6" t="b">
        <f t="shared" si="315"/>
        <v>1</v>
      </c>
      <c r="AA2893" s="6">
        <f t="shared" si="318"/>
        <v>51059</v>
      </c>
      <c r="AB2893" s="4">
        <f t="shared" si="319"/>
        <v>2</v>
      </c>
      <c r="AC2893" s="32">
        <f t="shared" si="320"/>
        <v>8.1879657763708895</v>
      </c>
      <c r="AD2893" s="4">
        <f>VLOOKUP($B2893,meanLDage!$Z$3:$AC$3145,4,FALSE)</f>
        <v>2</v>
      </c>
      <c r="AE2893" s="32">
        <f>VLOOKUP($B2893,meanLDage!$Z$3:$AC$3145,2,FALSE)</f>
        <v>7.9220122660000003</v>
      </c>
      <c r="AF2893" s="6">
        <f>VLOOKUP(V2893,'2017 rep county selection'!$A$1:$C$281,3,FALSE)</f>
        <v>51059</v>
      </c>
      <c r="AH2893" s="9">
        <f t="shared" si="321"/>
        <v>51059</v>
      </c>
    </row>
    <row r="2894" spans="1:34" ht="15.75" customHeight="1" x14ac:dyDescent="0.3">
      <c r="A2894" s="4">
        <v>51</v>
      </c>
      <c r="B2894" s="4">
        <v>51620</v>
      </c>
      <c r="C2894" s="6" t="s">
        <v>2301</v>
      </c>
      <c r="D2894" s="6" t="s">
        <v>1738</v>
      </c>
      <c r="E2894" s="4">
        <v>51015</v>
      </c>
      <c r="F2894" s="4">
        <v>51015</v>
      </c>
      <c r="G2894" s="4">
        <v>51015</v>
      </c>
      <c r="H2894" s="37">
        <v>34584216</v>
      </c>
      <c r="I2894" s="37">
        <v>33211227.688214399</v>
      </c>
      <c r="J2894" s="37">
        <v>31207691.528197099</v>
      </c>
      <c r="K2894" s="4" t="str">
        <f>VLOOKUP(B2894,altitude!$B$3:$E$3232,4)</f>
        <v>L</v>
      </c>
      <c r="L2894" s="4">
        <f>VLOOKUP(B2894,fuelregion!$C$5:$D$3233,2,FALSE)</f>
        <v>100001000</v>
      </c>
      <c r="M2894" s="4">
        <f>VLOOKUP(B2894,fuelregion!$H$5:$I$3113,2,FALSE)</f>
        <v>100001000</v>
      </c>
      <c r="N2894" s="4">
        <f>VLOOKUP(B2894,imbin!$B$4:$D$3233,2,FALSE)</f>
        <v>0</v>
      </c>
      <c r="O2894" s="4" t="str">
        <f>VLOOKUP(B2894,imbin!$B$4:$D$3233,3,FALSE)</f>
        <v>Submittal</v>
      </c>
      <c r="P2894" s="4">
        <f>IF(ISNA(VLOOKUP(B2894,rampbin!$B$4:$G$1697,6,FALSE)),2,VLOOKUP(B2894,rampbin!$B$4:$G$1697,6,FALSE))</f>
        <v>2</v>
      </c>
      <c r="Q2894" s="4" t="str">
        <f>IF(ISNA(VLOOKUP(B2894,rampbin!$B$4:$G$1697,5,FALSE)),"MOVES",VLOOKUP(B2894,rampbin!$B$4:$G$1697,5,FALSE))</f>
        <v>MOVES</v>
      </c>
      <c r="R2894" s="4" t="s">
        <v>1880</v>
      </c>
      <c r="S2894" s="6" t="s">
        <v>1851</v>
      </c>
      <c r="T2894" s="4">
        <f>VLOOKUP(B2894,meanLDage!$B$3:$E$3145,4,FALSE)</f>
        <v>4</v>
      </c>
      <c r="U2894" s="32">
        <f>VLOOKUP(B2894,meanLDage!$B$3:$E$3145,2,FALSE)</f>
        <v>12.260991583860418</v>
      </c>
      <c r="V2894" s="4" t="str">
        <f t="shared" si="316"/>
        <v>51_L_100001000_0_4_2</v>
      </c>
      <c r="W2894" s="4">
        <v>51003</v>
      </c>
      <c r="X2894" s="6"/>
      <c r="Y2894" s="8">
        <f t="shared" si="317"/>
        <v>51003</v>
      </c>
      <c r="Z2894" s="6" t="b">
        <f t="shared" si="315"/>
        <v>0</v>
      </c>
      <c r="AA2894" s="6">
        <f t="shared" si="318"/>
        <v>51015</v>
      </c>
      <c r="AB2894" s="4">
        <f t="shared" si="319"/>
        <v>4</v>
      </c>
      <c r="AC2894" s="32">
        <f t="shared" si="320"/>
        <v>12.260991583860418</v>
      </c>
      <c r="AD2894" s="4">
        <f>VLOOKUP($B2894,meanLDage!$Z$3:$AC$3145,4,FALSE)</f>
        <v>4</v>
      </c>
      <c r="AE2894" s="32">
        <f>VLOOKUP($B2894,meanLDage!$Z$3:$AC$3145,2,FALSE)</f>
        <v>11.49416343</v>
      </c>
      <c r="AF2894" s="6">
        <f>VLOOKUP(V2894,'2017 rep county selection'!$A$1:$C$281,3,FALSE)</f>
        <v>51015</v>
      </c>
      <c r="AH2894" s="9">
        <f t="shared" si="321"/>
        <v>51015</v>
      </c>
    </row>
    <row r="2895" spans="1:34" ht="15.75" customHeight="1" x14ac:dyDescent="0.3">
      <c r="A2895" s="4">
        <v>51</v>
      </c>
      <c r="B2895" s="4">
        <v>51630</v>
      </c>
      <c r="C2895" s="6" t="s">
        <v>2301</v>
      </c>
      <c r="D2895" s="6" t="s">
        <v>1739</v>
      </c>
      <c r="E2895" s="4">
        <v>51630</v>
      </c>
      <c r="F2895" s="4">
        <v>51177</v>
      </c>
      <c r="G2895" s="4">
        <v>51177</v>
      </c>
      <c r="H2895" s="37">
        <v>381187508</v>
      </c>
      <c r="I2895" s="37">
        <v>380017412.61995202</v>
      </c>
      <c r="J2895" s="37">
        <v>355420188.60135001</v>
      </c>
      <c r="K2895" s="4" t="str">
        <f>VLOOKUP(B2895,altitude!$B$3:$E$3232,4)</f>
        <v>L</v>
      </c>
      <c r="L2895" s="4">
        <f>VLOOKUP(B2895,fuelregion!$C$5:$D$3233,2,FALSE)</f>
        <v>100001000</v>
      </c>
      <c r="M2895" s="4">
        <f>VLOOKUP(B2895,fuelregion!$H$5:$I$3113,2,FALSE)</f>
        <v>100001000</v>
      </c>
      <c r="N2895" s="4">
        <f>VLOOKUP(B2895,imbin!$B$4:$D$3233,2,FALSE)</f>
        <v>0</v>
      </c>
      <c r="O2895" s="4" t="str">
        <f>VLOOKUP(B2895,imbin!$B$4:$D$3233,3,FALSE)</f>
        <v>Submittal</v>
      </c>
      <c r="P2895" s="4">
        <f>IF(ISNA(VLOOKUP(B2895,rampbin!$B$4:$G$1697,6,FALSE)),2,VLOOKUP(B2895,rampbin!$B$4:$G$1697,6,FALSE))</f>
        <v>2</v>
      </c>
      <c r="Q2895" s="4" t="str">
        <f>IF(ISNA(VLOOKUP(B2895,rampbin!$B$4:$G$1697,5,FALSE)),"MOVES",VLOOKUP(B2895,rampbin!$B$4:$G$1697,5,FALSE))</f>
        <v>MOVES</v>
      </c>
      <c r="R2895" s="4" t="s">
        <v>1877</v>
      </c>
      <c r="S2895" s="6" t="s">
        <v>1946</v>
      </c>
      <c r="T2895" s="4">
        <f>VLOOKUP(B2895,meanLDage!$B$3:$E$3145,4,FALSE)</f>
        <v>3</v>
      </c>
      <c r="U2895" s="32">
        <f>VLOOKUP(B2895,meanLDage!$B$3:$E$3145,2,FALSE)</f>
        <v>10.627245437199104</v>
      </c>
      <c r="V2895" s="4" t="str">
        <f t="shared" si="316"/>
        <v>51_L_100001000_0_3_2</v>
      </c>
      <c r="W2895" s="4">
        <v>51177</v>
      </c>
      <c r="X2895" s="6"/>
      <c r="Y2895" s="8">
        <f t="shared" si="317"/>
        <v>51177</v>
      </c>
      <c r="Z2895" s="6" t="b">
        <f t="shared" si="315"/>
        <v>1</v>
      </c>
      <c r="AA2895" s="6">
        <f t="shared" si="318"/>
        <v>51177</v>
      </c>
      <c r="AB2895" s="4">
        <f t="shared" si="319"/>
        <v>3</v>
      </c>
      <c r="AC2895" s="32">
        <f t="shared" si="320"/>
        <v>10.627245437199104</v>
      </c>
      <c r="AD2895" s="4">
        <f>VLOOKUP($B2895,meanLDage!$Z$3:$AC$3145,4,FALSE)</f>
        <v>3</v>
      </c>
      <c r="AE2895" s="32">
        <f>VLOOKUP($B2895,meanLDage!$Z$3:$AC$3145,2,FALSE)</f>
        <v>9.4461332569999996</v>
      </c>
      <c r="AF2895" s="6">
        <f>VLOOKUP(V2895,'2017 rep county selection'!$A$1:$C$281,3,FALSE)</f>
        <v>51003</v>
      </c>
      <c r="AH2895" s="9">
        <f t="shared" si="321"/>
        <v>51003</v>
      </c>
    </row>
    <row r="2896" spans="1:34" ht="15.75" customHeight="1" x14ac:dyDescent="0.3">
      <c r="A2896" s="4">
        <v>51</v>
      </c>
      <c r="B2896" s="4">
        <v>51640</v>
      </c>
      <c r="C2896" s="6" t="s">
        <v>2301</v>
      </c>
      <c r="D2896" s="6" t="s">
        <v>1740</v>
      </c>
      <c r="E2896" s="4">
        <v>51015</v>
      </c>
      <c r="F2896" s="4">
        <v>51015</v>
      </c>
      <c r="G2896" s="4">
        <v>51015</v>
      </c>
      <c r="H2896" s="37">
        <v>54278629</v>
      </c>
      <c r="I2896" s="37">
        <v>52169947.042643502</v>
      </c>
      <c r="J2896" s="37">
        <v>53423311.620891102</v>
      </c>
      <c r="K2896" s="4" t="str">
        <f>VLOOKUP(B2896,altitude!$B$3:$E$3232,4)</f>
        <v>L</v>
      </c>
      <c r="L2896" s="4">
        <f>VLOOKUP(B2896,fuelregion!$C$5:$D$3233,2,FALSE)</f>
        <v>100001000</v>
      </c>
      <c r="M2896" s="4">
        <f>VLOOKUP(B2896,fuelregion!$H$5:$I$3113,2,FALSE)</f>
        <v>100001000</v>
      </c>
      <c r="N2896" s="4">
        <f>VLOOKUP(B2896,imbin!$B$4:$D$3233,2,FALSE)</f>
        <v>0</v>
      </c>
      <c r="O2896" s="4" t="str">
        <f>VLOOKUP(B2896,imbin!$B$4:$D$3233,3,FALSE)</f>
        <v>Submittal</v>
      </c>
      <c r="P2896" s="4">
        <f>IF(ISNA(VLOOKUP(B2896,rampbin!$B$4:$G$1697,6,FALSE)),2,VLOOKUP(B2896,rampbin!$B$4:$G$1697,6,FALSE))</f>
        <v>2</v>
      </c>
      <c r="Q2896" s="4" t="str">
        <f>IF(ISNA(VLOOKUP(B2896,rampbin!$B$4:$G$1697,5,FALSE)),"MOVES",VLOOKUP(B2896,rampbin!$B$4:$G$1697,5,FALSE))</f>
        <v>MOVES</v>
      </c>
      <c r="R2896" s="4" t="s">
        <v>1880</v>
      </c>
      <c r="S2896" s="6" t="s">
        <v>1851</v>
      </c>
      <c r="T2896" s="4">
        <f>VLOOKUP(B2896,meanLDage!$B$3:$E$3145,4,FALSE)</f>
        <v>5</v>
      </c>
      <c r="U2896" s="32">
        <f>VLOOKUP(B2896,meanLDage!$B$3:$E$3145,2,FALSE)</f>
        <v>13.147823666804859</v>
      </c>
      <c r="V2896" s="4" t="str">
        <f t="shared" si="316"/>
        <v>51_L_100001000_0_4_2</v>
      </c>
      <c r="W2896" s="4">
        <v>51165</v>
      </c>
      <c r="X2896" s="6"/>
      <c r="Y2896" s="8">
        <f t="shared" si="317"/>
        <v>51165</v>
      </c>
      <c r="Z2896" s="6" t="b">
        <f t="shared" si="315"/>
        <v>0</v>
      </c>
      <c r="AA2896" s="6">
        <f t="shared" si="318"/>
        <v>51015</v>
      </c>
      <c r="AB2896" s="4">
        <f t="shared" si="319"/>
        <v>5</v>
      </c>
      <c r="AC2896" s="32">
        <f t="shared" si="320"/>
        <v>13.147823666804859</v>
      </c>
      <c r="AD2896" s="4">
        <f>VLOOKUP($B2896,meanLDage!$Z$3:$AC$3145,4,FALSE)</f>
        <v>4</v>
      </c>
      <c r="AE2896" s="32">
        <f>VLOOKUP($B2896,meanLDage!$Z$3:$AC$3145,2,FALSE)</f>
        <v>11.60871811</v>
      </c>
      <c r="AF2896" s="6">
        <f>VLOOKUP(V2896,'2017 rep county selection'!$A$1:$C$281,3,FALSE)</f>
        <v>51015</v>
      </c>
      <c r="AH2896" s="9">
        <f t="shared" si="321"/>
        <v>51015</v>
      </c>
    </row>
    <row r="2897" spans="1:34" ht="15.75" customHeight="1" x14ac:dyDescent="0.3">
      <c r="A2897" s="4">
        <v>51</v>
      </c>
      <c r="B2897" s="4">
        <v>51650</v>
      </c>
      <c r="C2897" s="6" t="s">
        <v>2301</v>
      </c>
      <c r="D2897" s="6" t="s">
        <v>1741</v>
      </c>
      <c r="E2897" s="4">
        <v>51760</v>
      </c>
      <c r="F2897" s="4">
        <v>51087</v>
      </c>
      <c r="G2897" s="4">
        <v>51710</v>
      </c>
      <c r="H2897" s="37">
        <v>1543568288</v>
      </c>
      <c r="I2897" s="37">
        <v>1398714142.6078501</v>
      </c>
      <c r="J2897" s="37">
        <v>1388632833.10602</v>
      </c>
      <c r="K2897" s="4" t="str">
        <f>VLOOKUP(B2897,altitude!$B$3:$E$3232,4)</f>
        <v>L</v>
      </c>
      <c r="L2897" s="4">
        <f>VLOOKUP(B2897,fuelregion!$C$5:$D$3233,2,FALSE)</f>
        <v>1270011000</v>
      </c>
      <c r="M2897" s="4">
        <f>VLOOKUP(B2897,fuelregion!$H$5:$I$3113,2,FALSE)</f>
        <v>1270011000</v>
      </c>
      <c r="N2897" s="4">
        <f>VLOOKUP(B2897,imbin!$B$4:$D$3233,2,FALSE)</f>
        <v>0</v>
      </c>
      <c r="O2897" s="4" t="str">
        <f>VLOOKUP(B2897,imbin!$B$4:$D$3233,3,FALSE)</f>
        <v>Submittal</v>
      </c>
      <c r="P2897" s="4">
        <f>IF(ISNA(VLOOKUP(B2897,rampbin!$B$4:$G$1697,6,FALSE)),2,VLOOKUP(B2897,rampbin!$B$4:$G$1697,6,FALSE))</f>
        <v>2</v>
      </c>
      <c r="Q2897" s="4" t="str">
        <f>IF(ISNA(VLOOKUP(B2897,rampbin!$B$4:$G$1697,5,FALSE)),"MOVES",VLOOKUP(B2897,rampbin!$B$4:$G$1697,5,FALSE))</f>
        <v>MOVES</v>
      </c>
      <c r="R2897" s="4" t="s">
        <v>1877</v>
      </c>
      <c r="S2897" s="6" t="s">
        <v>2111</v>
      </c>
      <c r="T2897" s="4">
        <f>VLOOKUP(B2897,meanLDage!$B$3:$E$3145,4,FALSE)</f>
        <v>4</v>
      </c>
      <c r="U2897" s="32">
        <f>VLOOKUP(B2897,meanLDage!$B$3:$E$3145,2,FALSE)</f>
        <v>11.360049116979118</v>
      </c>
      <c r="V2897" s="4" t="str">
        <f t="shared" si="316"/>
        <v>51_L_1270011000_0_3_2</v>
      </c>
      <c r="W2897" s="4">
        <v>51710</v>
      </c>
      <c r="X2897" s="6"/>
      <c r="Y2897" s="8">
        <f t="shared" si="317"/>
        <v>51710</v>
      </c>
      <c r="Z2897" s="6" t="b">
        <f t="shared" si="315"/>
        <v>1</v>
      </c>
      <c r="AA2897" s="6">
        <f t="shared" si="318"/>
        <v>51710</v>
      </c>
      <c r="AB2897" s="4">
        <f t="shared" si="319"/>
        <v>4</v>
      </c>
      <c r="AC2897" s="32">
        <f t="shared" si="320"/>
        <v>11.360049116979118</v>
      </c>
      <c r="AD2897" s="4">
        <f>VLOOKUP($B2897,meanLDage!$Z$3:$AC$3145,4,FALSE)</f>
        <v>3</v>
      </c>
      <c r="AE2897" s="32">
        <f>VLOOKUP($B2897,meanLDage!$Z$3:$AC$3145,2,FALSE)</f>
        <v>10.61526445</v>
      </c>
      <c r="AF2897" s="6">
        <f>VLOOKUP(V2897,'2017 rep county selection'!$A$1:$C$281,3,FALSE)</f>
        <v>51087</v>
      </c>
      <c r="AH2897" s="9">
        <f t="shared" si="321"/>
        <v>51087</v>
      </c>
    </row>
    <row r="2898" spans="1:34" ht="15.75" customHeight="1" x14ac:dyDescent="0.3">
      <c r="A2898" s="4">
        <v>51</v>
      </c>
      <c r="B2898" s="4">
        <v>51660</v>
      </c>
      <c r="C2898" s="6" t="s">
        <v>2301</v>
      </c>
      <c r="D2898" s="6" t="s">
        <v>1742</v>
      </c>
      <c r="E2898" s="4">
        <v>51177</v>
      </c>
      <c r="F2898" s="4">
        <v>51015</v>
      </c>
      <c r="G2898" s="4">
        <v>51015</v>
      </c>
      <c r="H2898" s="37">
        <v>313640913</v>
      </c>
      <c r="I2898" s="37">
        <v>309656657.04993403</v>
      </c>
      <c r="J2898" s="37">
        <v>335966695.80835599</v>
      </c>
      <c r="K2898" s="4" t="str">
        <f>VLOOKUP(B2898,altitude!$B$3:$E$3232,4)</f>
        <v>L</v>
      </c>
      <c r="L2898" s="4">
        <f>VLOOKUP(B2898,fuelregion!$C$5:$D$3233,2,FALSE)</f>
        <v>100001000</v>
      </c>
      <c r="M2898" s="4">
        <f>VLOOKUP(B2898,fuelregion!$H$5:$I$3113,2,FALSE)</f>
        <v>100001000</v>
      </c>
      <c r="N2898" s="4">
        <f>VLOOKUP(B2898,imbin!$B$4:$D$3233,2,FALSE)</f>
        <v>0</v>
      </c>
      <c r="O2898" s="4" t="str">
        <f>VLOOKUP(B2898,imbin!$B$4:$D$3233,3,FALSE)</f>
        <v>Submittal</v>
      </c>
      <c r="P2898" s="4">
        <f>IF(ISNA(VLOOKUP(B2898,rampbin!$B$4:$G$1697,6,FALSE)),2,VLOOKUP(B2898,rampbin!$B$4:$G$1697,6,FALSE))</f>
        <v>2</v>
      </c>
      <c r="Q2898" s="4" t="str">
        <f>IF(ISNA(VLOOKUP(B2898,rampbin!$B$4:$G$1697,5,FALSE)),"MOVES",VLOOKUP(B2898,rampbin!$B$4:$G$1697,5,FALSE))</f>
        <v>MOVES</v>
      </c>
      <c r="R2898" s="4" t="s">
        <v>1877</v>
      </c>
      <c r="S2898" s="6" t="s">
        <v>2212</v>
      </c>
      <c r="T2898" s="4">
        <f>VLOOKUP(B2898,meanLDage!$B$3:$E$3145,4,FALSE)</f>
        <v>4</v>
      </c>
      <c r="U2898" s="32">
        <f>VLOOKUP(B2898,meanLDage!$B$3:$E$3145,2,FALSE)</f>
        <v>11.58162751119262</v>
      </c>
      <c r="V2898" s="4" t="str">
        <f t="shared" si="316"/>
        <v>51_L_100001000_0_3_2</v>
      </c>
      <c r="W2898" s="4">
        <v>51003</v>
      </c>
      <c r="X2898" s="6"/>
      <c r="Y2898" s="8">
        <f t="shared" si="317"/>
        <v>51003</v>
      </c>
      <c r="Z2898" s="6" t="b">
        <f t="shared" si="315"/>
        <v>0</v>
      </c>
      <c r="AA2898" s="6">
        <f t="shared" si="318"/>
        <v>51015</v>
      </c>
      <c r="AB2898" s="4">
        <f t="shared" si="319"/>
        <v>4</v>
      </c>
      <c r="AC2898" s="32">
        <f t="shared" si="320"/>
        <v>11.58162751119262</v>
      </c>
      <c r="AD2898" s="4">
        <f>VLOOKUP($B2898,meanLDage!$Z$3:$AC$3145,4,FALSE)</f>
        <v>3</v>
      </c>
      <c r="AE2898" s="32">
        <f>VLOOKUP($B2898,meanLDage!$Z$3:$AC$3145,2,FALSE)</f>
        <v>10.612811710000001</v>
      </c>
      <c r="AF2898" s="6">
        <f>VLOOKUP(V2898,'2017 rep county selection'!$A$1:$C$281,3,FALSE)</f>
        <v>51003</v>
      </c>
      <c r="AH2898" s="9">
        <f t="shared" si="321"/>
        <v>51003</v>
      </c>
    </row>
    <row r="2899" spans="1:34" ht="15.75" customHeight="1" x14ac:dyDescent="0.3">
      <c r="A2899" s="4">
        <v>51</v>
      </c>
      <c r="B2899" s="4">
        <v>51670</v>
      </c>
      <c r="C2899" s="6" t="s">
        <v>2301</v>
      </c>
      <c r="D2899" s="6" t="s">
        <v>1743</v>
      </c>
      <c r="E2899" s="4">
        <v>51670</v>
      </c>
      <c r="F2899" s="4">
        <v>51740</v>
      </c>
      <c r="G2899" s="4">
        <v>51740</v>
      </c>
      <c r="H2899" s="37">
        <v>101948636</v>
      </c>
      <c r="I2899" s="37">
        <v>106117076.89242899</v>
      </c>
      <c r="J2899" s="37">
        <v>136559010.36700299</v>
      </c>
      <c r="K2899" s="4" t="str">
        <f>VLOOKUP(B2899,altitude!$B$3:$E$3232,4)</f>
        <v>L</v>
      </c>
      <c r="L2899" s="4">
        <f>VLOOKUP(B2899,fuelregion!$C$5:$D$3233,2,FALSE)</f>
        <v>1270011000</v>
      </c>
      <c r="M2899" s="4">
        <f>VLOOKUP(B2899,fuelregion!$H$5:$I$3113,2,FALSE)</f>
        <v>1270011000</v>
      </c>
      <c r="N2899" s="4">
        <f>VLOOKUP(B2899,imbin!$B$4:$D$3233,2,FALSE)</f>
        <v>0</v>
      </c>
      <c r="O2899" s="4" t="str">
        <f>VLOOKUP(B2899,imbin!$B$4:$D$3233,3,FALSE)</f>
        <v>Submittal</v>
      </c>
      <c r="P2899" s="4">
        <f>IF(ISNA(VLOOKUP(B2899,rampbin!$B$4:$G$1697,6,FALSE)),2,VLOOKUP(B2899,rampbin!$B$4:$G$1697,6,FALSE))</f>
        <v>2</v>
      </c>
      <c r="Q2899" s="4" t="str">
        <f>IF(ISNA(VLOOKUP(B2899,rampbin!$B$4:$G$1697,5,FALSE)),"MOVES",VLOOKUP(B2899,rampbin!$B$4:$G$1697,5,FALSE))</f>
        <v>MOVES</v>
      </c>
      <c r="R2899" s="4" t="s">
        <v>1877</v>
      </c>
      <c r="S2899" s="6" t="s">
        <v>2206</v>
      </c>
      <c r="T2899" s="4">
        <f>VLOOKUP(B2899,meanLDage!$B$3:$E$3145,4,FALSE)</f>
        <v>4</v>
      </c>
      <c r="U2899" s="32">
        <f>VLOOKUP(B2899,meanLDage!$B$3:$E$3145,2,FALSE)</f>
        <v>12.8666939899094</v>
      </c>
      <c r="V2899" s="4" t="str">
        <f t="shared" si="316"/>
        <v>51_L_1270011000_0_4_2</v>
      </c>
      <c r="W2899" s="4">
        <v>51710</v>
      </c>
      <c r="X2899" s="6"/>
      <c r="Y2899" s="8">
        <f t="shared" si="317"/>
        <v>51710</v>
      </c>
      <c r="Z2899" s="6" t="b">
        <f t="shared" si="315"/>
        <v>0</v>
      </c>
      <c r="AA2899" s="6">
        <f t="shared" si="318"/>
        <v>51740</v>
      </c>
      <c r="AB2899" s="4">
        <f t="shared" si="319"/>
        <v>4</v>
      </c>
      <c r="AC2899" s="32">
        <f t="shared" si="320"/>
        <v>12.8666939899094</v>
      </c>
      <c r="AD2899" s="4">
        <f>VLOOKUP($B2899,meanLDage!$Z$3:$AC$3145,4,FALSE)</f>
        <v>4</v>
      </c>
      <c r="AE2899" s="32">
        <f>VLOOKUP($B2899,meanLDage!$Z$3:$AC$3145,2,FALSE)</f>
        <v>11.91617001</v>
      </c>
      <c r="AF2899" s="6">
        <f>VLOOKUP(V2899,'2017 rep county selection'!$A$1:$C$281,3,FALSE)</f>
        <v>51670</v>
      </c>
      <c r="AH2899" s="9">
        <f t="shared" si="321"/>
        <v>51670</v>
      </c>
    </row>
    <row r="2900" spans="1:34" ht="15.75" customHeight="1" x14ac:dyDescent="0.3">
      <c r="A2900" s="4">
        <v>51</v>
      </c>
      <c r="B2900" s="4">
        <v>51678</v>
      </c>
      <c r="C2900" s="6" t="s">
        <v>2301</v>
      </c>
      <c r="D2900" s="6" t="s">
        <v>1744</v>
      </c>
      <c r="E2900" s="4">
        <v>51015</v>
      </c>
      <c r="F2900" s="4">
        <v>51015</v>
      </c>
      <c r="G2900" s="4">
        <v>51015</v>
      </c>
      <c r="H2900" s="37">
        <v>20480337</v>
      </c>
      <c r="I2900" s="37">
        <v>22102681.741136201</v>
      </c>
      <c r="J2900" s="37">
        <v>21246626.8515676</v>
      </c>
      <c r="K2900" s="4" t="str">
        <f>VLOOKUP(B2900,altitude!$B$3:$E$3232,4)</f>
        <v>L</v>
      </c>
      <c r="L2900" s="4">
        <f>VLOOKUP(B2900,fuelregion!$C$5:$D$3233,2,FALSE)</f>
        <v>100001000</v>
      </c>
      <c r="M2900" s="4">
        <f>VLOOKUP(B2900,fuelregion!$H$5:$I$3113,2,FALSE)</f>
        <v>100001000</v>
      </c>
      <c r="N2900" s="4">
        <f>VLOOKUP(B2900,imbin!$B$4:$D$3233,2,FALSE)</f>
        <v>0</v>
      </c>
      <c r="O2900" s="4" t="str">
        <f>VLOOKUP(B2900,imbin!$B$4:$D$3233,3,FALSE)</f>
        <v>Submittal</v>
      </c>
      <c r="P2900" s="4">
        <f>IF(ISNA(VLOOKUP(B2900,rampbin!$B$4:$G$1697,6,FALSE)),2,VLOOKUP(B2900,rampbin!$B$4:$G$1697,6,FALSE))</f>
        <v>2</v>
      </c>
      <c r="Q2900" s="4" t="str">
        <f>IF(ISNA(VLOOKUP(B2900,rampbin!$B$4:$G$1697,5,FALSE)),"MOVES",VLOOKUP(B2900,rampbin!$B$4:$G$1697,5,FALSE))</f>
        <v>MOVES</v>
      </c>
      <c r="R2900" s="4" t="s">
        <v>1880</v>
      </c>
      <c r="S2900" s="6" t="s">
        <v>1851</v>
      </c>
      <c r="T2900" s="4">
        <f>VLOOKUP(B2900,meanLDage!$B$3:$E$3145,4,FALSE)</f>
        <v>4</v>
      </c>
      <c r="U2900" s="32">
        <f>VLOOKUP(B2900,meanLDage!$B$3:$E$3145,2,FALSE)</f>
        <v>11.966919024730183</v>
      </c>
      <c r="V2900" s="4" t="str">
        <f t="shared" si="316"/>
        <v>51_L_100001000_0_3_2</v>
      </c>
      <c r="W2900" s="4">
        <v>51003</v>
      </c>
      <c r="X2900" s="6"/>
      <c r="Y2900" s="8">
        <f t="shared" si="317"/>
        <v>51003</v>
      </c>
      <c r="Z2900" s="6" t="b">
        <f t="shared" si="315"/>
        <v>0</v>
      </c>
      <c r="AA2900" s="6">
        <f t="shared" si="318"/>
        <v>51015</v>
      </c>
      <c r="AB2900" s="4">
        <f t="shared" si="319"/>
        <v>4</v>
      </c>
      <c r="AC2900" s="32">
        <f t="shared" si="320"/>
        <v>11.966919024730183</v>
      </c>
      <c r="AD2900" s="4">
        <f>VLOOKUP($B2900,meanLDage!$Z$3:$AC$3145,4,FALSE)</f>
        <v>3</v>
      </c>
      <c r="AE2900" s="32">
        <f>VLOOKUP($B2900,meanLDage!$Z$3:$AC$3145,2,FALSE)</f>
        <v>10.72417551</v>
      </c>
      <c r="AF2900" s="6">
        <f>VLOOKUP(V2900,'2017 rep county selection'!$A$1:$C$281,3,FALSE)</f>
        <v>51003</v>
      </c>
      <c r="AH2900" s="9">
        <f t="shared" si="321"/>
        <v>51003</v>
      </c>
    </row>
    <row r="2901" spans="1:34" ht="15.75" customHeight="1" x14ac:dyDescent="0.3">
      <c r="A2901" s="4">
        <v>51</v>
      </c>
      <c r="B2901" s="4">
        <v>51680</v>
      </c>
      <c r="C2901" s="6" t="s">
        <v>2301</v>
      </c>
      <c r="D2901" s="6" t="s">
        <v>1745</v>
      </c>
      <c r="E2901" s="4">
        <v>51015</v>
      </c>
      <c r="F2901" s="4">
        <v>51015</v>
      </c>
      <c r="G2901" s="4">
        <v>51015</v>
      </c>
      <c r="H2901" s="37">
        <v>592096930</v>
      </c>
      <c r="I2901" s="37">
        <v>602445658.37780905</v>
      </c>
      <c r="J2901" s="37">
        <v>644776281.33239305</v>
      </c>
      <c r="K2901" s="4" t="str">
        <f>VLOOKUP(B2901,altitude!$B$3:$E$3232,4)</f>
        <v>L</v>
      </c>
      <c r="L2901" s="4">
        <f>VLOOKUP(B2901,fuelregion!$C$5:$D$3233,2,FALSE)</f>
        <v>100001000</v>
      </c>
      <c r="M2901" s="4">
        <f>VLOOKUP(B2901,fuelregion!$H$5:$I$3113,2,FALSE)</f>
        <v>100001000</v>
      </c>
      <c r="N2901" s="4">
        <f>VLOOKUP(B2901,imbin!$B$4:$D$3233,2,FALSE)</f>
        <v>0</v>
      </c>
      <c r="O2901" s="4" t="str">
        <f>VLOOKUP(B2901,imbin!$B$4:$D$3233,3,FALSE)</f>
        <v>Submittal</v>
      </c>
      <c r="P2901" s="4">
        <f>IF(ISNA(VLOOKUP(B2901,rampbin!$B$4:$G$1697,6,FALSE)),2,VLOOKUP(B2901,rampbin!$B$4:$G$1697,6,FALSE))</f>
        <v>2</v>
      </c>
      <c r="Q2901" s="4" t="str">
        <f>IF(ISNA(VLOOKUP(B2901,rampbin!$B$4:$G$1697,5,FALSE)),"MOVES",VLOOKUP(B2901,rampbin!$B$4:$G$1697,5,FALSE))</f>
        <v>MOVES</v>
      </c>
      <c r="R2901" s="4" t="s">
        <v>1877</v>
      </c>
      <c r="S2901" s="6" t="s">
        <v>2207</v>
      </c>
      <c r="T2901" s="4">
        <f>VLOOKUP(B2901,meanLDage!$B$3:$E$3145,4,FALSE)</f>
        <v>4</v>
      </c>
      <c r="U2901" s="32">
        <f>VLOOKUP(B2901,meanLDage!$B$3:$E$3145,2,FALSE)</f>
        <v>12.112825859505245</v>
      </c>
      <c r="V2901" s="4" t="str">
        <f t="shared" si="316"/>
        <v>51_L_100001000_0_4_2</v>
      </c>
      <c r="W2901" s="4">
        <v>51003</v>
      </c>
      <c r="X2901" s="6"/>
      <c r="Y2901" s="8">
        <f t="shared" si="317"/>
        <v>51003</v>
      </c>
      <c r="Z2901" s="6" t="b">
        <f t="shared" si="315"/>
        <v>0</v>
      </c>
      <c r="AA2901" s="6">
        <f t="shared" si="318"/>
        <v>51015</v>
      </c>
      <c r="AB2901" s="4">
        <f t="shared" si="319"/>
        <v>4</v>
      </c>
      <c r="AC2901" s="32">
        <f t="shared" si="320"/>
        <v>12.112825859505245</v>
      </c>
      <c r="AD2901" s="4">
        <f>VLOOKUP($B2901,meanLDage!$Z$3:$AC$3145,4,FALSE)</f>
        <v>4</v>
      </c>
      <c r="AE2901" s="32">
        <f>VLOOKUP($B2901,meanLDage!$Z$3:$AC$3145,2,FALSE)</f>
        <v>11.18800675</v>
      </c>
      <c r="AF2901" s="6">
        <f>VLOOKUP(V2901,'2017 rep county selection'!$A$1:$C$281,3,FALSE)</f>
        <v>51015</v>
      </c>
      <c r="AH2901" s="9">
        <f t="shared" si="321"/>
        <v>51015</v>
      </c>
    </row>
    <row r="2902" spans="1:34" ht="15.75" customHeight="1" x14ac:dyDescent="0.3">
      <c r="A2902" s="4">
        <v>51</v>
      </c>
      <c r="B2902" s="4">
        <v>51683</v>
      </c>
      <c r="C2902" s="6" t="s">
        <v>2301</v>
      </c>
      <c r="D2902" s="6" t="s">
        <v>1746</v>
      </c>
      <c r="E2902" s="4">
        <v>51683</v>
      </c>
      <c r="F2902" s="4">
        <v>51153</v>
      </c>
      <c r="G2902" s="4">
        <v>51153</v>
      </c>
      <c r="H2902" s="37">
        <v>257068404</v>
      </c>
      <c r="I2902" s="37">
        <v>160601717.43225601</v>
      </c>
      <c r="J2902" s="37">
        <v>161105685.18685499</v>
      </c>
      <c r="K2902" s="4" t="str">
        <f>VLOOKUP(B2902,altitude!$B$3:$E$3232,4)</f>
        <v>L</v>
      </c>
      <c r="L2902" s="4">
        <f>VLOOKUP(B2902,fuelregion!$C$5:$D$3233,2,FALSE)</f>
        <v>1270011000</v>
      </c>
      <c r="M2902" s="4">
        <f>VLOOKUP(B2902,fuelregion!$H$5:$I$3113,2,FALSE)</f>
        <v>1270011000</v>
      </c>
      <c r="N2902" s="4">
        <f>VLOOKUP(B2902,imbin!$B$4:$D$3233,2,FALSE)</f>
        <v>1</v>
      </c>
      <c r="O2902" s="4" t="str">
        <f>VLOOKUP(B2902,imbin!$B$4:$D$3233,3,FALSE)</f>
        <v>Submittal</v>
      </c>
      <c r="P2902" s="4">
        <f>IF(ISNA(VLOOKUP(B2902,rampbin!$B$4:$G$1697,6,FALSE)),2,VLOOKUP(B2902,rampbin!$B$4:$G$1697,6,FALSE))</f>
        <v>2</v>
      </c>
      <c r="Q2902" s="4" t="str">
        <f>IF(ISNA(VLOOKUP(B2902,rampbin!$B$4:$G$1697,5,FALSE)),"MOVES",VLOOKUP(B2902,rampbin!$B$4:$G$1697,5,FALSE))</f>
        <v>MOVES</v>
      </c>
      <c r="R2902" s="4" t="s">
        <v>1877</v>
      </c>
      <c r="S2902" s="6" t="s">
        <v>1946</v>
      </c>
      <c r="T2902" s="4">
        <f>VLOOKUP(B2902,meanLDage!$B$3:$E$3145,4,FALSE)</f>
        <v>3</v>
      </c>
      <c r="U2902" s="32">
        <f>VLOOKUP(B2902,meanLDage!$B$3:$E$3145,2,FALSE)</f>
        <v>10.331573783267689</v>
      </c>
      <c r="V2902" s="4" t="str">
        <f t="shared" si="316"/>
        <v>51_L_1270011000_1_3_2</v>
      </c>
      <c r="W2902" s="4">
        <v>51153</v>
      </c>
      <c r="X2902" s="6"/>
      <c r="Y2902" s="8">
        <f t="shared" si="317"/>
        <v>51153</v>
      </c>
      <c r="Z2902" s="6" t="b">
        <f t="shared" si="315"/>
        <v>1</v>
      </c>
      <c r="AA2902" s="6">
        <f t="shared" si="318"/>
        <v>51153</v>
      </c>
      <c r="AB2902" s="4">
        <f t="shared" si="319"/>
        <v>3</v>
      </c>
      <c r="AC2902" s="32">
        <f t="shared" si="320"/>
        <v>10.331573783267689</v>
      </c>
      <c r="AD2902" s="4">
        <f>VLOOKUP($B2902,meanLDage!$Z$3:$AC$3145,4,FALSE)</f>
        <v>3</v>
      </c>
      <c r="AE2902" s="32">
        <f>VLOOKUP($B2902,meanLDage!$Z$3:$AC$3145,2,FALSE)</f>
        <v>9.3169795700000009</v>
      </c>
      <c r="AF2902" s="6">
        <f>VLOOKUP(V2902,'2017 rep county selection'!$A$1:$C$281,3,FALSE)</f>
        <v>51683</v>
      </c>
      <c r="AH2902" s="9">
        <f t="shared" si="321"/>
        <v>51683</v>
      </c>
    </row>
    <row r="2903" spans="1:34" ht="15.75" customHeight="1" x14ac:dyDescent="0.3">
      <c r="A2903" s="4">
        <v>51</v>
      </c>
      <c r="B2903" s="4">
        <v>51685</v>
      </c>
      <c r="C2903" s="6" t="s">
        <v>2301</v>
      </c>
      <c r="D2903" s="6" t="s">
        <v>1747</v>
      </c>
      <c r="E2903" s="4">
        <v>51685</v>
      </c>
      <c r="F2903" s="4">
        <v>51153</v>
      </c>
      <c r="G2903" s="4">
        <v>51153</v>
      </c>
      <c r="H2903" s="37">
        <v>24777078</v>
      </c>
      <c r="I2903" s="37">
        <v>25511785.960373301</v>
      </c>
      <c r="J2903" s="37">
        <v>25336657.1751738</v>
      </c>
      <c r="K2903" s="4" t="str">
        <f>VLOOKUP(B2903,altitude!$B$3:$E$3232,4)</f>
        <v>L</v>
      </c>
      <c r="L2903" s="4">
        <f>VLOOKUP(B2903,fuelregion!$C$5:$D$3233,2,FALSE)</f>
        <v>1270011000</v>
      </c>
      <c r="M2903" s="4">
        <f>VLOOKUP(B2903,fuelregion!$H$5:$I$3113,2,FALSE)</f>
        <v>1270011000</v>
      </c>
      <c r="N2903" s="4">
        <f>VLOOKUP(B2903,imbin!$B$4:$D$3233,2,FALSE)</f>
        <v>1</v>
      </c>
      <c r="O2903" s="4" t="str">
        <f>VLOOKUP(B2903,imbin!$B$4:$D$3233,3,FALSE)</f>
        <v>Submittal</v>
      </c>
      <c r="P2903" s="4">
        <f>IF(ISNA(VLOOKUP(B2903,rampbin!$B$4:$G$1697,6,FALSE)),2,VLOOKUP(B2903,rampbin!$B$4:$G$1697,6,FALSE))</f>
        <v>2</v>
      </c>
      <c r="Q2903" s="4" t="str">
        <f>IF(ISNA(VLOOKUP(B2903,rampbin!$B$4:$G$1697,5,FALSE)),"MOVES",VLOOKUP(B2903,rampbin!$B$4:$G$1697,5,FALSE))</f>
        <v>MOVES</v>
      </c>
      <c r="R2903" s="4" t="s">
        <v>1877</v>
      </c>
      <c r="S2903" s="6" t="s">
        <v>1946</v>
      </c>
      <c r="T2903" s="4">
        <f>VLOOKUP(B2903,meanLDage!$B$3:$E$3145,4,FALSE)</f>
        <v>3</v>
      </c>
      <c r="U2903" s="32">
        <f>VLOOKUP(B2903,meanLDage!$B$3:$E$3145,2,FALSE)</f>
        <v>10.211406895331208</v>
      </c>
      <c r="V2903" s="4" t="str">
        <f t="shared" si="316"/>
        <v>51_L_1270011000_1_3_2</v>
      </c>
      <c r="W2903" s="4">
        <v>51153</v>
      </c>
      <c r="X2903" s="6"/>
      <c r="Y2903" s="8">
        <f t="shared" si="317"/>
        <v>51153</v>
      </c>
      <c r="Z2903" s="6" t="b">
        <f t="shared" si="315"/>
        <v>1</v>
      </c>
      <c r="AA2903" s="6">
        <f t="shared" si="318"/>
        <v>51153</v>
      </c>
      <c r="AB2903" s="4">
        <f t="shared" si="319"/>
        <v>3</v>
      </c>
      <c r="AC2903" s="32">
        <f t="shared" si="320"/>
        <v>10.211406895331208</v>
      </c>
      <c r="AD2903" s="4">
        <f>VLOOKUP($B2903,meanLDage!$Z$3:$AC$3145,4,FALSE)</f>
        <v>3</v>
      </c>
      <c r="AE2903" s="32">
        <f>VLOOKUP($B2903,meanLDage!$Z$3:$AC$3145,2,FALSE)</f>
        <v>9.4592940050000003</v>
      </c>
      <c r="AF2903" s="6">
        <f>VLOOKUP(V2903,'2017 rep county selection'!$A$1:$C$281,3,FALSE)</f>
        <v>51683</v>
      </c>
      <c r="AH2903" s="9">
        <f t="shared" si="321"/>
        <v>51683</v>
      </c>
    </row>
    <row r="2904" spans="1:34" ht="15.75" customHeight="1" x14ac:dyDescent="0.3">
      <c r="A2904" s="4">
        <v>51</v>
      </c>
      <c r="B2904" s="4">
        <v>51690</v>
      </c>
      <c r="C2904" s="6" t="s">
        <v>2301</v>
      </c>
      <c r="D2904" s="6" t="s">
        <v>1748</v>
      </c>
      <c r="E2904" s="4">
        <v>51163</v>
      </c>
      <c r="F2904" s="4">
        <v>51015</v>
      </c>
      <c r="G2904" s="4">
        <v>51015</v>
      </c>
      <c r="H2904" s="37">
        <v>96303908</v>
      </c>
      <c r="I2904" s="37">
        <v>87186591.582662404</v>
      </c>
      <c r="J2904" s="37">
        <v>87002918.501240194</v>
      </c>
      <c r="K2904" s="4" t="str">
        <f>VLOOKUP(B2904,altitude!$B$3:$E$3232,4)</f>
        <v>L</v>
      </c>
      <c r="L2904" s="4">
        <f>VLOOKUP(B2904,fuelregion!$C$5:$D$3233,2,FALSE)</f>
        <v>100001000</v>
      </c>
      <c r="M2904" s="4">
        <f>VLOOKUP(B2904,fuelregion!$H$5:$I$3113,2,FALSE)</f>
        <v>100001000</v>
      </c>
      <c r="N2904" s="4">
        <f>VLOOKUP(B2904,imbin!$B$4:$D$3233,2,FALSE)</f>
        <v>0</v>
      </c>
      <c r="O2904" s="4" t="str">
        <f>VLOOKUP(B2904,imbin!$B$4:$D$3233,3,FALSE)</f>
        <v>Submittal</v>
      </c>
      <c r="P2904" s="4">
        <f>IF(ISNA(VLOOKUP(B2904,rampbin!$B$4:$G$1697,6,FALSE)),2,VLOOKUP(B2904,rampbin!$B$4:$G$1697,6,FALSE))</f>
        <v>2</v>
      </c>
      <c r="Q2904" s="4" t="str">
        <f>IF(ISNA(VLOOKUP(B2904,rampbin!$B$4:$G$1697,5,FALSE)),"MOVES",VLOOKUP(B2904,rampbin!$B$4:$G$1697,5,FALSE))</f>
        <v>MOVES</v>
      </c>
      <c r="R2904" s="4" t="s">
        <v>1880</v>
      </c>
      <c r="S2904" s="6" t="s">
        <v>1851</v>
      </c>
      <c r="T2904" s="4">
        <f>VLOOKUP(B2904,meanLDage!$B$3:$E$3145,4,FALSE)</f>
        <v>5</v>
      </c>
      <c r="U2904" s="32">
        <f>VLOOKUP(B2904,meanLDage!$B$3:$E$3145,2,FALSE)</f>
        <v>13.133229307732478</v>
      </c>
      <c r="V2904" s="4" t="str">
        <f t="shared" si="316"/>
        <v>51_L_100001000_0_4_2</v>
      </c>
      <c r="W2904" s="4">
        <v>51165</v>
      </c>
      <c r="X2904" s="6"/>
      <c r="Y2904" s="8">
        <f t="shared" si="317"/>
        <v>51165</v>
      </c>
      <c r="Z2904" s="6" t="b">
        <f t="shared" si="315"/>
        <v>0</v>
      </c>
      <c r="AA2904" s="6">
        <f t="shared" si="318"/>
        <v>51015</v>
      </c>
      <c r="AB2904" s="4">
        <f t="shared" si="319"/>
        <v>5</v>
      </c>
      <c r="AC2904" s="32">
        <f t="shared" si="320"/>
        <v>13.133229307732478</v>
      </c>
      <c r="AD2904" s="4">
        <f>VLOOKUP($B2904,meanLDage!$Z$3:$AC$3145,4,FALSE)</f>
        <v>4</v>
      </c>
      <c r="AE2904" s="32">
        <f>VLOOKUP($B2904,meanLDage!$Z$3:$AC$3145,2,FALSE)</f>
        <v>12.06097244</v>
      </c>
      <c r="AF2904" s="6">
        <f>VLOOKUP(V2904,'2017 rep county selection'!$A$1:$C$281,3,FALSE)</f>
        <v>51015</v>
      </c>
      <c r="AH2904" s="9">
        <f t="shared" si="321"/>
        <v>51015</v>
      </c>
    </row>
    <row r="2905" spans="1:34" ht="15.75" customHeight="1" x14ac:dyDescent="0.3">
      <c r="A2905" s="4">
        <v>51</v>
      </c>
      <c r="B2905" s="4">
        <v>51700</v>
      </c>
      <c r="C2905" s="6" t="s">
        <v>2301</v>
      </c>
      <c r="D2905" s="6" t="s">
        <v>1749</v>
      </c>
      <c r="E2905" s="4">
        <v>51041</v>
      </c>
      <c r="F2905" s="4">
        <v>51087</v>
      </c>
      <c r="G2905" s="4">
        <v>51041</v>
      </c>
      <c r="H2905" s="37">
        <v>1954424307</v>
      </c>
      <c r="I2905" s="37">
        <v>1693025458.1075301</v>
      </c>
      <c r="J2905" s="37">
        <v>1610247271.4677701</v>
      </c>
      <c r="K2905" s="4" t="str">
        <f>VLOOKUP(B2905,altitude!$B$3:$E$3232,4)</f>
        <v>L</v>
      </c>
      <c r="L2905" s="4">
        <f>VLOOKUP(B2905,fuelregion!$C$5:$D$3233,2,FALSE)</f>
        <v>1270011000</v>
      </c>
      <c r="M2905" s="4">
        <f>VLOOKUP(B2905,fuelregion!$H$5:$I$3113,2,FALSE)</f>
        <v>1270011000</v>
      </c>
      <c r="N2905" s="4">
        <f>VLOOKUP(B2905,imbin!$B$4:$D$3233,2,FALSE)</f>
        <v>0</v>
      </c>
      <c r="O2905" s="4" t="str">
        <f>VLOOKUP(B2905,imbin!$B$4:$D$3233,3,FALSE)</f>
        <v>Submittal</v>
      </c>
      <c r="P2905" s="4">
        <f>IF(ISNA(VLOOKUP(B2905,rampbin!$B$4:$G$1697,6,FALSE)),2,VLOOKUP(B2905,rampbin!$B$4:$G$1697,6,FALSE))</f>
        <v>2</v>
      </c>
      <c r="Q2905" s="4" t="str">
        <f>IF(ISNA(VLOOKUP(B2905,rampbin!$B$4:$G$1697,5,FALSE)),"MOVES",VLOOKUP(B2905,rampbin!$B$4:$G$1697,5,FALSE))</f>
        <v>MOVES</v>
      </c>
      <c r="R2905" s="4" t="s">
        <v>1877</v>
      </c>
      <c r="S2905" s="6" t="s">
        <v>2111</v>
      </c>
      <c r="T2905" s="4">
        <f>VLOOKUP(B2905,meanLDage!$B$3:$E$3145,4,FALSE)</f>
        <v>4</v>
      </c>
      <c r="U2905" s="32">
        <f>VLOOKUP(B2905,meanLDage!$B$3:$E$3145,2,FALSE)</f>
        <v>11.163497751230977</v>
      </c>
      <c r="V2905" s="4" t="str">
        <f t="shared" si="316"/>
        <v>51_L_1270011000_0_3_2</v>
      </c>
      <c r="W2905" s="4">
        <v>51710</v>
      </c>
      <c r="X2905" s="6"/>
      <c r="Y2905" s="8">
        <f t="shared" si="317"/>
        <v>51710</v>
      </c>
      <c r="Z2905" s="6" t="b">
        <f t="shared" si="315"/>
        <v>0</v>
      </c>
      <c r="AA2905" s="6">
        <f t="shared" si="318"/>
        <v>51041</v>
      </c>
      <c r="AB2905" s="4">
        <f t="shared" si="319"/>
        <v>4</v>
      </c>
      <c r="AC2905" s="32">
        <f t="shared" si="320"/>
        <v>11.163497751230977</v>
      </c>
      <c r="AD2905" s="4">
        <f>VLOOKUP($B2905,meanLDage!$Z$3:$AC$3145,4,FALSE)</f>
        <v>3</v>
      </c>
      <c r="AE2905" s="32">
        <f>VLOOKUP($B2905,meanLDage!$Z$3:$AC$3145,2,FALSE)</f>
        <v>9.5663804649999999</v>
      </c>
      <c r="AF2905" s="6">
        <f>VLOOKUP(V2905,'2017 rep county selection'!$A$1:$C$281,3,FALSE)</f>
        <v>51087</v>
      </c>
      <c r="AH2905" s="9">
        <f t="shared" si="321"/>
        <v>51087</v>
      </c>
    </row>
    <row r="2906" spans="1:34" ht="15.75" customHeight="1" x14ac:dyDescent="0.3">
      <c r="A2906" s="4">
        <v>51</v>
      </c>
      <c r="B2906" s="4">
        <v>51710</v>
      </c>
      <c r="C2906" s="6" t="s">
        <v>2301</v>
      </c>
      <c r="D2906" s="6" t="s">
        <v>1750</v>
      </c>
      <c r="E2906" s="4">
        <v>51041</v>
      </c>
      <c r="F2906" s="4">
        <v>51087</v>
      </c>
      <c r="G2906" s="4">
        <v>51710</v>
      </c>
      <c r="H2906" s="37">
        <v>2349122873</v>
      </c>
      <c r="I2906" s="37">
        <v>2234773864.3105302</v>
      </c>
      <c r="J2906" s="37">
        <v>2039135318.63833</v>
      </c>
      <c r="K2906" s="4" t="str">
        <f>VLOOKUP(B2906,altitude!$B$3:$E$3232,4)</f>
        <v>L</v>
      </c>
      <c r="L2906" s="4">
        <f>VLOOKUP(B2906,fuelregion!$C$5:$D$3233,2,FALSE)</f>
        <v>1270011000</v>
      </c>
      <c r="M2906" s="4">
        <f>VLOOKUP(B2906,fuelregion!$H$5:$I$3113,2,FALSE)</f>
        <v>1270011000</v>
      </c>
      <c r="N2906" s="4">
        <f>VLOOKUP(B2906,imbin!$B$4:$D$3233,2,FALSE)</f>
        <v>0</v>
      </c>
      <c r="O2906" s="4" t="str">
        <f>VLOOKUP(B2906,imbin!$B$4:$D$3233,3,FALSE)</f>
        <v>Submittal</v>
      </c>
      <c r="P2906" s="4">
        <f>IF(ISNA(VLOOKUP(B2906,rampbin!$B$4:$G$1697,6,FALSE)),2,VLOOKUP(B2906,rampbin!$B$4:$G$1697,6,FALSE))</f>
        <v>2</v>
      </c>
      <c r="Q2906" s="4" t="str">
        <f>IF(ISNA(VLOOKUP(B2906,rampbin!$B$4:$G$1697,5,FALSE)),"MOVES",VLOOKUP(B2906,rampbin!$B$4:$G$1697,5,FALSE))</f>
        <v>MOVES</v>
      </c>
      <c r="R2906" s="4" t="s">
        <v>1877</v>
      </c>
      <c r="S2906" s="6" t="s">
        <v>2111</v>
      </c>
      <c r="T2906" s="4">
        <f>VLOOKUP(B2906,meanLDage!$B$3:$E$3145,4,FALSE)</f>
        <v>4</v>
      </c>
      <c r="U2906" s="32">
        <f>VLOOKUP(B2906,meanLDage!$B$3:$E$3145,2,FALSE)</f>
        <v>11.272587295944428</v>
      </c>
      <c r="V2906" s="4" t="str">
        <f t="shared" si="316"/>
        <v>51_L_1270011000_0_3_2</v>
      </c>
      <c r="W2906" s="4">
        <v>51710</v>
      </c>
      <c r="X2906" s="6"/>
      <c r="Y2906" s="8">
        <f t="shared" si="317"/>
        <v>51710</v>
      </c>
      <c r="Z2906" s="6" t="b">
        <f t="shared" si="315"/>
        <v>1</v>
      </c>
      <c r="AA2906" s="6">
        <f t="shared" si="318"/>
        <v>51710</v>
      </c>
      <c r="AB2906" s="4">
        <f t="shared" si="319"/>
        <v>4</v>
      </c>
      <c r="AC2906" s="32">
        <f t="shared" si="320"/>
        <v>11.272587295944428</v>
      </c>
      <c r="AD2906" s="4">
        <f>VLOOKUP($B2906,meanLDage!$Z$3:$AC$3145,4,FALSE)</f>
        <v>3</v>
      </c>
      <c r="AE2906" s="32">
        <f>VLOOKUP($B2906,meanLDage!$Z$3:$AC$3145,2,FALSE)</f>
        <v>9.6379347969999998</v>
      </c>
      <c r="AF2906" s="6">
        <f>VLOOKUP(V2906,'2017 rep county selection'!$A$1:$C$281,3,FALSE)</f>
        <v>51087</v>
      </c>
      <c r="AH2906" s="9">
        <f t="shared" si="321"/>
        <v>51087</v>
      </c>
    </row>
    <row r="2907" spans="1:34" ht="15.75" customHeight="1" x14ac:dyDescent="0.3">
      <c r="A2907" s="4">
        <v>51</v>
      </c>
      <c r="B2907" s="4">
        <v>51720</v>
      </c>
      <c r="C2907" s="6" t="s">
        <v>2301</v>
      </c>
      <c r="D2907" s="6" t="s">
        <v>1751</v>
      </c>
      <c r="E2907" s="4">
        <v>51177</v>
      </c>
      <c r="F2907" s="4">
        <v>51015</v>
      </c>
      <c r="G2907" s="4">
        <v>51015</v>
      </c>
      <c r="H2907" s="37">
        <v>46869889</v>
      </c>
      <c r="I2907" s="37">
        <v>46327085.1803165</v>
      </c>
      <c r="J2907" s="37">
        <v>45357605.950704001</v>
      </c>
      <c r="K2907" s="4" t="str">
        <f>VLOOKUP(B2907,altitude!$B$3:$E$3232,4)</f>
        <v>L</v>
      </c>
      <c r="L2907" s="4">
        <f>VLOOKUP(B2907,fuelregion!$C$5:$D$3233,2,FALSE)</f>
        <v>100001000</v>
      </c>
      <c r="M2907" s="4">
        <f>VLOOKUP(B2907,fuelregion!$H$5:$I$3113,2,FALSE)</f>
        <v>100001000</v>
      </c>
      <c r="N2907" s="4">
        <f>VLOOKUP(B2907,imbin!$B$4:$D$3233,2,FALSE)</f>
        <v>0</v>
      </c>
      <c r="O2907" s="4" t="str">
        <f>VLOOKUP(B2907,imbin!$B$4:$D$3233,3,FALSE)</f>
        <v>Submittal</v>
      </c>
      <c r="P2907" s="4">
        <f>IF(ISNA(VLOOKUP(B2907,rampbin!$B$4:$G$1697,6,FALSE)),2,VLOOKUP(B2907,rampbin!$B$4:$G$1697,6,FALSE))</f>
        <v>2</v>
      </c>
      <c r="Q2907" s="4" t="str">
        <f>IF(ISNA(VLOOKUP(B2907,rampbin!$B$4:$G$1697,5,FALSE)),"MOVES",VLOOKUP(B2907,rampbin!$B$4:$G$1697,5,FALSE))</f>
        <v>MOVES</v>
      </c>
      <c r="R2907" s="4" t="s">
        <v>1880</v>
      </c>
      <c r="S2907" s="6" t="s">
        <v>1851</v>
      </c>
      <c r="T2907" s="4">
        <f>VLOOKUP(B2907,meanLDage!$B$3:$E$3145,4,FALSE)</f>
        <v>4</v>
      </c>
      <c r="U2907" s="32">
        <f>VLOOKUP(B2907,meanLDage!$B$3:$E$3145,2,FALSE)</f>
        <v>11.28239700331039</v>
      </c>
      <c r="V2907" s="4" t="str">
        <f t="shared" si="316"/>
        <v>51_L_100001000_0_3_2</v>
      </c>
      <c r="W2907" s="4">
        <v>51003</v>
      </c>
      <c r="X2907" s="6"/>
      <c r="Y2907" s="8">
        <f t="shared" si="317"/>
        <v>51003</v>
      </c>
      <c r="Z2907" s="6" t="b">
        <f t="shared" si="315"/>
        <v>0</v>
      </c>
      <c r="AA2907" s="6">
        <f t="shared" si="318"/>
        <v>51015</v>
      </c>
      <c r="AB2907" s="4">
        <f t="shared" si="319"/>
        <v>4</v>
      </c>
      <c r="AC2907" s="32">
        <f t="shared" si="320"/>
        <v>11.28239700331039</v>
      </c>
      <c r="AD2907" s="4">
        <f>VLOOKUP($B2907,meanLDage!$Z$3:$AC$3145,4,FALSE)</f>
        <v>3</v>
      </c>
      <c r="AE2907" s="32">
        <f>VLOOKUP($B2907,meanLDage!$Z$3:$AC$3145,2,FALSE)</f>
        <v>10.229370619999999</v>
      </c>
      <c r="AF2907" s="6">
        <f>VLOOKUP(V2907,'2017 rep county selection'!$A$1:$C$281,3,FALSE)</f>
        <v>51003</v>
      </c>
      <c r="AH2907" s="9">
        <f t="shared" si="321"/>
        <v>51003</v>
      </c>
    </row>
    <row r="2908" spans="1:34" ht="15.75" customHeight="1" x14ac:dyDescent="0.3">
      <c r="A2908" s="4">
        <v>51</v>
      </c>
      <c r="B2908" s="4">
        <v>51730</v>
      </c>
      <c r="C2908" s="6" t="s">
        <v>2301</v>
      </c>
      <c r="D2908" s="6" t="s">
        <v>1752</v>
      </c>
      <c r="E2908" s="4">
        <v>51163</v>
      </c>
      <c r="F2908" s="4">
        <v>51015</v>
      </c>
      <c r="G2908" s="4">
        <v>51015</v>
      </c>
      <c r="H2908" s="37">
        <v>358944845</v>
      </c>
      <c r="I2908" s="37">
        <v>338321080.73613399</v>
      </c>
      <c r="J2908" s="37">
        <v>396512438.34864402</v>
      </c>
      <c r="K2908" s="4" t="str">
        <f>VLOOKUP(B2908,altitude!$B$3:$E$3232,4)</f>
        <v>L</v>
      </c>
      <c r="L2908" s="4">
        <f>VLOOKUP(B2908,fuelregion!$C$5:$D$3233,2,FALSE)</f>
        <v>100001000</v>
      </c>
      <c r="M2908" s="4">
        <f>VLOOKUP(B2908,fuelregion!$H$5:$I$3113,2,FALSE)</f>
        <v>100001000</v>
      </c>
      <c r="N2908" s="4">
        <f>VLOOKUP(B2908,imbin!$B$4:$D$3233,2,FALSE)</f>
        <v>0</v>
      </c>
      <c r="O2908" s="4" t="str">
        <f>VLOOKUP(B2908,imbin!$B$4:$D$3233,3,FALSE)</f>
        <v>Submittal</v>
      </c>
      <c r="P2908" s="4">
        <f>IF(ISNA(VLOOKUP(B2908,rampbin!$B$4:$G$1697,6,FALSE)),2,VLOOKUP(B2908,rampbin!$B$4:$G$1697,6,FALSE))</f>
        <v>2</v>
      </c>
      <c r="Q2908" s="4" t="str">
        <f>IF(ISNA(VLOOKUP(B2908,rampbin!$B$4:$G$1697,5,FALSE)),"MOVES",VLOOKUP(B2908,rampbin!$B$4:$G$1697,5,FALSE))</f>
        <v>MOVES</v>
      </c>
      <c r="R2908" s="4" t="s">
        <v>1877</v>
      </c>
      <c r="S2908" s="6" t="s">
        <v>2206</v>
      </c>
      <c r="T2908" s="4">
        <f>VLOOKUP(B2908,meanLDage!$B$3:$E$3145,4,FALSE)</f>
        <v>5</v>
      </c>
      <c r="U2908" s="32">
        <f>VLOOKUP(B2908,meanLDage!$B$3:$E$3145,2,FALSE)</f>
        <v>13.406435065012726</v>
      </c>
      <c r="V2908" s="4" t="str">
        <f t="shared" si="316"/>
        <v>51_L_100001000_0_4_2</v>
      </c>
      <c r="W2908" s="4">
        <v>51165</v>
      </c>
      <c r="X2908" s="6"/>
      <c r="Y2908" s="8">
        <f t="shared" si="317"/>
        <v>51165</v>
      </c>
      <c r="Z2908" s="6" t="b">
        <f t="shared" si="315"/>
        <v>0</v>
      </c>
      <c r="AA2908" s="6">
        <f t="shared" si="318"/>
        <v>51015</v>
      </c>
      <c r="AB2908" s="4">
        <f t="shared" si="319"/>
        <v>5</v>
      </c>
      <c r="AC2908" s="32">
        <f t="shared" si="320"/>
        <v>13.406435065012726</v>
      </c>
      <c r="AD2908" s="4">
        <f>VLOOKUP($B2908,meanLDage!$Z$3:$AC$3145,4,FALSE)</f>
        <v>4</v>
      </c>
      <c r="AE2908" s="32">
        <f>VLOOKUP($B2908,meanLDage!$Z$3:$AC$3145,2,FALSE)</f>
        <v>12.059167110000001</v>
      </c>
      <c r="AF2908" s="6">
        <f>VLOOKUP(V2908,'2017 rep county selection'!$A$1:$C$281,3,FALSE)</f>
        <v>51015</v>
      </c>
      <c r="AH2908" s="9">
        <f t="shared" si="321"/>
        <v>51015</v>
      </c>
    </row>
    <row r="2909" spans="1:34" ht="15.75" customHeight="1" x14ac:dyDescent="0.3">
      <c r="A2909" s="4">
        <v>51</v>
      </c>
      <c r="B2909" s="4">
        <v>51735</v>
      </c>
      <c r="C2909" s="6" t="s">
        <v>2301</v>
      </c>
      <c r="D2909" s="6" t="s">
        <v>1753</v>
      </c>
      <c r="E2909" s="4">
        <v>51760</v>
      </c>
      <c r="F2909" s="4">
        <v>51087</v>
      </c>
      <c r="G2909" s="4">
        <v>51041</v>
      </c>
      <c r="H2909" s="37">
        <v>49124592</v>
      </c>
      <c r="I2909" s="37">
        <v>39872438.1984706</v>
      </c>
      <c r="J2909" s="37">
        <v>47152793.209608302</v>
      </c>
      <c r="K2909" s="4" t="str">
        <f>VLOOKUP(B2909,altitude!$B$3:$E$3232,4)</f>
        <v>L</v>
      </c>
      <c r="L2909" s="4">
        <f>VLOOKUP(B2909,fuelregion!$C$5:$D$3233,2,FALSE)</f>
        <v>1270011000</v>
      </c>
      <c r="M2909" s="4">
        <f>VLOOKUP(B2909,fuelregion!$H$5:$I$3113,2,FALSE)</f>
        <v>1270011000</v>
      </c>
      <c r="N2909" s="4">
        <f>VLOOKUP(B2909,imbin!$B$4:$D$3233,2,FALSE)</f>
        <v>0</v>
      </c>
      <c r="O2909" s="4" t="str">
        <f>VLOOKUP(B2909,imbin!$B$4:$D$3233,3,FALSE)</f>
        <v>Submittal</v>
      </c>
      <c r="P2909" s="4">
        <f>IF(ISNA(VLOOKUP(B2909,rampbin!$B$4:$G$1697,6,FALSE)),2,VLOOKUP(B2909,rampbin!$B$4:$G$1697,6,FALSE))</f>
        <v>2</v>
      </c>
      <c r="Q2909" s="4" t="str">
        <f>IF(ISNA(VLOOKUP(B2909,rampbin!$B$4:$G$1697,5,FALSE)),"MOVES",VLOOKUP(B2909,rampbin!$B$4:$G$1697,5,FALSE))</f>
        <v>MOVES</v>
      </c>
      <c r="R2909" s="4" t="s">
        <v>1877</v>
      </c>
      <c r="S2909" s="6" t="s">
        <v>2111</v>
      </c>
      <c r="T2909" s="4">
        <f>VLOOKUP(B2909,meanLDage!$B$3:$E$3145,4,FALSE)</f>
        <v>4</v>
      </c>
      <c r="U2909" s="32">
        <f>VLOOKUP(B2909,meanLDage!$B$3:$E$3145,2,FALSE)</f>
        <v>11.373326597889603</v>
      </c>
      <c r="V2909" s="4" t="str">
        <f t="shared" si="316"/>
        <v>51_L_1270011000_0_3_2</v>
      </c>
      <c r="W2909" s="4">
        <v>51710</v>
      </c>
      <c r="X2909" s="6"/>
      <c r="Y2909" s="8">
        <f t="shared" si="317"/>
        <v>51710</v>
      </c>
      <c r="Z2909" s="6" t="b">
        <f t="shared" si="315"/>
        <v>0</v>
      </c>
      <c r="AA2909" s="6">
        <f t="shared" si="318"/>
        <v>51041</v>
      </c>
      <c r="AB2909" s="4">
        <f t="shared" si="319"/>
        <v>4</v>
      </c>
      <c r="AC2909" s="32">
        <f t="shared" si="320"/>
        <v>11.373326597889603</v>
      </c>
      <c r="AD2909" s="4">
        <f>VLOOKUP($B2909,meanLDage!$Z$3:$AC$3145,4,FALSE)</f>
        <v>3</v>
      </c>
      <c r="AE2909" s="32">
        <f>VLOOKUP($B2909,meanLDage!$Z$3:$AC$3145,2,FALSE)</f>
        <v>10.65358638</v>
      </c>
      <c r="AF2909" s="6">
        <f>VLOOKUP(V2909,'2017 rep county selection'!$A$1:$C$281,3,FALSE)</f>
        <v>51087</v>
      </c>
      <c r="AH2909" s="9">
        <f t="shared" si="321"/>
        <v>51087</v>
      </c>
    </row>
    <row r="2910" spans="1:34" ht="15.75" customHeight="1" x14ac:dyDescent="0.3">
      <c r="A2910" s="4">
        <v>51</v>
      </c>
      <c r="B2910" s="4">
        <v>51740</v>
      </c>
      <c r="C2910" s="6" t="s">
        <v>2301</v>
      </c>
      <c r="D2910" s="6" t="s">
        <v>1754</v>
      </c>
      <c r="E2910" s="4">
        <v>51760</v>
      </c>
      <c r="F2910" s="4">
        <v>51740</v>
      </c>
      <c r="G2910" s="4">
        <v>51740</v>
      </c>
      <c r="H2910" s="37">
        <v>603003856</v>
      </c>
      <c r="I2910" s="37">
        <v>647196288.83264804</v>
      </c>
      <c r="J2910" s="37">
        <v>603134167.23237002</v>
      </c>
      <c r="K2910" s="4" t="str">
        <f>VLOOKUP(B2910,altitude!$B$3:$E$3232,4)</f>
        <v>L</v>
      </c>
      <c r="L2910" s="4">
        <f>VLOOKUP(B2910,fuelregion!$C$5:$D$3233,2,FALSE)</f>
        <v>1270011000</v>
      </c>
      <c r="M2910" s="4">
        <f>VLOOKUP(B2910,fuelregion!$H$5:$I$3113,2,FALSE)</f>
        <v>1270011000</v>
      </c>
      <c r="N2910" s="4">
        <f>VLOOKUP(B2910,imbin!$B$4:$D$3233,2,FALSE)</f>
        <v>0</v>
      </c>
      <c r="O2910" s="4" t="str">
        <f>VLOOKUP(B2910,imbin!$B$4:$D$3233,3,FALSE)</f>
        <v>Submittal</v>
      </c>
      <c r="P2910" s="4">
        <f>IF(ISNA(VLOOKUP(B2910,rampbin!$B$4:$G$1697,6,FALSE)),2,VLOOKUP(B2910,rampbin!$B$4:$G$1697,6,FALSE))</f>
        <v>2</v>
      </c>
      <c r="Q2910" s="4" t="str">
        <f>IF(ISNA(VLOOKUP(B2910,rampbin!$B$4:$G$1697,5,FALSE)),"MOVES",VLOOKUP(B2910,rampbin!$B$4:$G$1697,5,FALSE))</f>
        <v>MOVES</v>
      </c>
      <c r="R2910" s="4" t="s">
        <v>1877</v>
      </c>
      <c r="S2910" s="6" t="s">
        <v>2111</v>
      </c>
      <c r="T2910" s="4">
        <f>VLOOKUP(B2910,meanLDage!$B$3:$E$3145,4,FALSE)</f>
        <v>4</v>
      </c>
      <c r="U2910" s="32">
        <f>VLOOKUP(B2910,meanLDage!$B$3:$E$3145,2,FALSE)</f>
        <v>11.895158350228153</v>
      </c>
      <c r="V2910" s="4" t="str">
        <f t="shared" si="316"/>
        <v>51_L_1270011000_0_3_2</v>
      </c>
      <c r="W2910" s="4">
        <v>51710</v>
      </c>
      <c r="X2910" s="6"/>
      <c r="Y2910" s="8">
        <f t="shared" si="317"/>
        <v>51710</v>
      </c>
      <c r="Z2910" s="6" t="b">
        <f t="shared" si="315"/>
        <v>0</v>
      </c>
      <c r="AA2910" s="6">
        <f t="shared" si="318"/>
        <v>51740</v>
      </c>
      <c r="AB2910" s="4">
        <f t="shared" si="319"/>
        <v>4</v>
      </c>
      <c r="AC2910" s="32">
        <f t="shared" si="320"/>
        <v>11.895158350228153</v>
      </c>
      <c r="AD2910" s="4">
        <f>VLOOKUP($B2910,meanLDage!$Z$3:$AC$3145,4,FALSE)</f>
        <v>3</v>
      </c>
      <c r="AE2910" s="32">
        <f>VLOOKUP($B2910,meanLDage!$Z$3:$AC$3145,2,FALSE)</f>
        <v>10.99290605</v>
      </c>
      <c r="AF2910" s="6">
        <f>VLOOKUP(V2910,'2017 rep county selection'!$A$1:$C$281,3,FALSE)</f>
        <v>51087</v>
      </c>
      <c r="AH2910" s="9">
        <f t="shared" si="321"/>
        <v>51087</v>
      </c>
    </row>
    <row r="2911" spans="1:34" ht="15.75" customHeight="1" x14ac:dyDescent="0.3">
      <c r="A2911" s="4">
        <v>51</v>
      </c>
      <c r="B2911" s="4">
        <v>51750</v>
      </c>
      <c r="C2911" s="6" t="s">
        <v>2301</v>
      </c>
      <c r="D2911" s="6" t="s">
        <v>1755</v>
      </c>
      <c r="E2911" s="4">
        <v>51015</v>
      </c>
      <c r="F2911" s="4">
        <v>51015</v>
      </c>
      <c r="G2911" s="4">
        <v>51015</v>
      </c>
      <c r="H2911" s="37">
        <v>73548241</v>
      </c>
      <c r="I2911" s="37">
        <v>72886919.743153706</v>
      </c>
      <c r="J2911" s="37">
        <v>71296600.580304295</v>
      </c>
      <c r="K2911" s="4" t="str">
        <f>VLOOKUP(B2911,altitude!$B$3:$E$3232,4)</f>
        <v>L</v>
      </c>
      <c r="L2911" s="4">
        <f>VLOOKUP(B2911,fuelregion!$C$5:$D$3233,2,FALSE)</f>
        <v>100001000</v>
      </c>
      <c r="M2911" s="4">
        <f>VLOOKUP(B2911,fuelregion!$H$5:$I$3113,2,FALSE)</f>
        <v>100001000</v>
      </c>
      <c r="N2911" s="4">
        <f>VLOOKUP(B2911,imbin!$B$4:$D$3233,2,FALSE)</f>
        <v>0</v>
      </c>
      <c r="O2911" s="4" t="str">
        <f>VLOOKUP(B2911,imbin!$B$4:$D$3233,3,FALSE)</f>
        <v>Submittal</v>
      </c>
      <c r="P2911" s="4">
        <f>IF(ISNA(VLOOKUP(B2911,rampbin!$B$4:$G$1697,6,FALSE)),2,VLOOKUP(B2911,rampbin!$B$4:$G$1697,6,FALSE))</f>
        <v>2</v>
      </c>
      <c r="Q2911" s="4" t="str">
        <f>IF(ISNA(VLOOKUP(B2911,rampbin!$B$4:$G$1697,5,FALSE)),"MOVES",VLOOKUP(B2911,rampbin!$B$4:$G$1697,5,FALSE))</f>
        <v>MOVES</v>
      </c>
      <c r="R2911" s="4" t="s">
        <v>1877</v>
      </c>
      <c r="S2911" s="6" t="s">
        <v>2210</v>
      </c>
      <c r="T2911" s="4">
        <f>VLOOKUP(B2911,meanLDage!$B$3:$E$3145,4,FALSE)</f>
        <v>4</v>
      </c>
      <c r="U2911" s="32">
        <f>VLOOKUP(B2911,meanLDage!$B$3:$E$3145,2,FALSE)</f>
        <v>12.243462995924995</v>
      </c>
      <c r="V2911" s="4" t="str">
        <f t="shared" si="316"/>
        <v>51_L_100001000_0_4_2</v>
      </c>
      <c r="W2911" s="4">
        <v>51003</v>
      </c>
      <c r="X2911" s="6"/>
      <c r="Y2911" s="8">
        <f t="shared" si="317"/>
        <v>51003</v>
      </c>
      <c r="Z2911" s="6" t="b">
        <f t="shared" si="315"/>
        <v>0</v>
      </c>
      <c r="AA2911" s="6">
        <f t="shared" si="318"/>
        <v>51015</v>
      </c>
      <c r="AB2911" s="4">
        <f t="shared" si="319"/>
        <v>4</v>
      </c>
      <c r="AC2911" s="32">
        <f t="shared" si="320"/>
        <v>12.243462995924995</v>
      </c>
      <c r="AD2911" s="4">
        <f>VLOOKUP($B2911,meanLDage!$Z$3:$AC$3145,4,FALSE)</f>
        <v>4</v>
      </c>
      <c r="AE2911" s="32">
        <f>VLOOKUP($B2911,meanLDage!$Z$3:$AC$3145,2,FALSE)</f>
        <v>11.000548970000001</v>
      </c>
      <c r="AF2911" s="6">
        <f>VLOOKUP(V2911,'2017 rep county selection'!$A$1:$C$281,3,FALSE)</f>
        <v>51015</v>
      </c>
      <c r="AH2911" s="9">
        <f t="shared" si="321"/>
        <v>51015</v>
      </c>
    </row>
    <row r="2912" spans="1:34" ht="15.75" customHeight="1" x14ac:dyDescent="0.3">
      <c r="A2912" s="4">
        <v>51</v>
      </c>
      <c r="B2912" s="4">
        <v>51760</v>
      </c>
      <c r="C2912" s="6" t="s">
        <v>2301</v>
      </c>
      <c r="D2912" s="6" t="s">
        <v>1756</v>
      </c>
      <c r="E2912" s="4">
        <v>51760</v>
      </c>
      <c r="F2912" s="4">
        <v>51087</v>
      </c>
      <c r="G2912" s="4">
        <v>51710</v>
      </c>
      <c r="H2912" s="37">
        <v>1961121918</v>
      </c>
      <c r="I2912" s="37">
        <v>1886998457.0062201</v>
      </c>
      <c r="J2912" s="37">
        <v>1862490326.3009</v>
      </c>
      <c r="K2912" s="4" t="str">
        <f>VLOOKUP(B2912,altitude!$B$3:$E$3232,4)</f>
        <v>L</v>
      </c>
      <c r="L2912" s="4">
        <f>VLOOKUP(B2912,fuelregion!$C$5:$D$3233,2,FALSE)</f>
        <v>1270011000</v>
      </c>
      <c r="M2912" s="4">
        <f>VLOOKUP(B2912,fuelregion!$H$5:$I$3113,2,FALSE)</f>
        <v>1270011000</v>
      </c>
      <c r="N2912" s="4">
        <f>VLOOKUP(B2912,imbin!$B$4:$D$3233,2,FALSE)</f>
        <v>0</v>
      </c>
      <c r="O2912" s="4" t="str">
        <f>VLOOKUP(B2912,imbin!$B$4:$D$3233,3,FALSE)</f>
        <v>Submittal</v>
      </c>
      <c r="P2912" s="4">
        <f>IF(ISNA(VLOOKUP(B2912,rampbin!$B$4:$G$1697,6,FALSE)),2,VLOOKUP(B2912,rampbin!$B$4:$G$1697,6,FALSE))</f>
        <v>2</v>
      </c>
      <c r="Q2912" s="4" t="str">
        <f>IF(ISNA(VLOOKUP(B2912,rampbin!$B$4:$G$1697,5,FALSE)),"MOVES",VLOOKUP(B2912,rampbin!$B$4:$G$1697,5,FALSE))</f>
        <v>MOVES</v>
      </c>
      <c r="R2912" s="4" t="s">
        <v>1877</v>
      </c>
      <c r="S2912" s="6" t="s">
        <v>2206</v>
      </c>
      <c r="T2912" s="4">
        <f>VLOOKUP(B2912,meanLDage!$B$3:$E$3145,4,FALSE)</f>
        <v>4</v>
      </c>
      <c r="U2912" s="32">
        <f>VLOOKUP(B2912,meanLDage!$B$3:$E$3145,2,FALSE)</f>
        <v>11.519228278255762</v>
      </c>
      <c r="V2912" s="4" t="str">
        <f t="shared" si="316"/>
        <v>51_L_1270011000_0_3_2</v>
      </c>
      <c r="W2912" s="4">
        <v>51710</v>
      </c>
      <c r="X2912" s="6"/>
      <c r="Y2912" s="8">
        <f t="shared" si="317"/>
        <v>51710</v>
      </c>
      <c r="Z2912" s="6" t="b">
        <f t="shared" si="315"/>
        <v>1</v>
      </c>
      <c r="AA2912" s="6">
        <f t="shared" si="318"/>
        <v>51710</v>
      </c>
      <c r="AB2912" s="4">
        <f t="shared" si="319"/>
        <v>4</v>
      </c>
      <c r="AC2912" s="32">
        <f t="shared" si="320"/>
        <v>11.519228278255762</v>
      </c>
      <c r="AD2912" s="4">
        <f>VLOOKUP($B2912,meanLDage!$Z$3:$AC$3145,4,FALSE)</f>
        <v>3</v>
      </c>
      <c r="AE2912" s="32">
        <f>VLOOKUP($B2912,meanLDage!$Z$3:$AC$3145,2,FALSE)</f>
        <v>10.0741745</v>
      </c>
      <c r="AF2912" s="6">
        <f>VLOOKUP(V2912,'2017 rep county selection'!$A$1:$C$281,3,FALSE)</f>
        <v>51087</v>
      </c>
      <c r="AH2912" s="9">
        <f t="shared" si="321"/>
        <v>51087</v>
      </c>
    </row>
    <row r="2913" spans="1:34" ht="15.75" customHeight="1" x14ac:dyDescent="0.3">
      <c r="A2913" s="4">
        <v>51</v>
      </c>
      <c r="B2913" s="4">
        <v>51770</v>
      </c>
      <c r="C2913" s="6" t="s">
        <v>2301</v>
      </c>
      <c r="D2913" s="6" t="s">
        <v>1757</v>
      </c>
      <c r="E2913" s="4">
        <v>51015</v>
      </c>
      <c r="F2913" s="4">
        <v>51015</v>
      </c>
      <c r="G2913" s="4">
        <v>51015</v>
      </c>
      <c r="H2913" s="37">
        <v>776822068</v>
      </c>
      <c r="I2913" s="37">
        <v>726209276.620767</v>
      </c>
      <c r="J2913" s="37">
        <v>751163730.23172605</v>
      </c>
      <c r="K2913" s="4" t="str">
        <f>VLOOKUP(B2913,altitude!$B$3:$E$3232,4)</f>
        <v>L</v>
      </c>
      <c r="L2913" s="4">
        <f>VLOOKUP(B2913,fuelregion!$C$5:$D$3233,2,FALSE)</f>
        <v>100001000</v>
      </c>
      <c r="M2913" s="4">
        <f>VLOOKUP(B2913,fuelregion!$H$5:$I$3113,2,FALSE)</f>
        <v>100001000</v>
      </c>
      <c r="N2913" s="4">
        <f>VLOOKUP(B2913,imbin!$B$4:$D$3233,2,FALSE)</f>
        <v>0</v>
      </c>
      <c r="O2913" s="4" t="str">
        <f>VLOOKUP(B2913,imbin!$B$4:$D$3233,3,FALSE)</f>
        <v>Submittal</v>
      </c>
      <c r="P2913" s="4">
        <f>IF(ISNA(VLOOKUP(B2913,rampbin!$B$4:$G$1697,6,FALSE)),2,VLOOKUP(B2913,rampbin!$B$4:$G$1697,6,FALSE))</f>
        <v>2</v>
      </c>
      <c r="Q2913" s="4" t="str">
        <f>IF(ISNA(VLOOKUP(B2913,rampbin!$B$4:$G$1697,5,FALSE)),"MOVES",VLOOKUP(B2913,rampbin!$B$4:$G$1697,5,FALSE))</f>
        <v>MOVES</v>
      </c>
      <c r="R2913" s="4" t="s">
        <v>1877</v>
      </c>
      <c r="S2913" s="6" t="s">
        <v>2209</v>
      </c>
      <c r="T2913" s="4">
        <f>VLOOKUP(B2913,meanLDage!$B$3:$E$3145,4,FALSE)</f>
        <v>4</v>
      </c>
      <c r="U2913" s="32">
        <f>VLOOKUP(B2913,meanLDage!$B$3:$E$3145,2,FALSE)</f>
        <v>12.334378180674909</v>
      </c>
      <c r="V2913" s="4" t="str">
        <f t="shared" si="316"/>
        <v>51_L_100001000_0_4_2</v>
      </c>
      <c r="W2913" s="4">
        <v>51003</v>
      </c>
      <c r="X2913" s="6"/>
      <c r="Y2913" s="8">
        <f t="shared" si="317"/>
        <v>51003</v>
      </c>
      <c r="Z2913" s="6" t="b">
        <f t="shared" si="315"/>
        <v>0</v>
      </c>
      <c r="AA2913" s="6">
        <f t="shared" si="318"/>
        <v>51015</v>
      </c>
      <c r="AB2913" s="4">
        <f t="shared" si="319"/>
        <v>4</v>
      </c>
      <c r="AC2913" s="32">
        <f t="shared" si="320"/>
        <v>12.334378180674909</v>
      </c>
      <c r="AD2913" s="4">
        <f>VLOOKUP($B2913,meanLDage!$Z$3:$AC$3145,4,FALSE)</f>
        <v>4</v>
      </c>
      <c r="AE2913" s="32">
        <f>VLOOKUP($B2913,meanLDage!$Z$3:$AC$3145,2,FALSE)</f>
        <v>11.56339384</v>
      </c>
      <c r="AF2913" s="6">
        <f>VLOOKUP(V2913,'2017 rep county selection'!$A$1:$C$281,3,FALSE)</f>
        <v>51015</v>
      </c>
      <c r="AH2913" s="9">
        <f t="shared" si="321"/>
        <v>51015</v>
      </c>
    </row>
    <row r="2914" spans="1:34" ht="15.75" customHeight="1" x14ac:dyDescent="0.3">
      <c r="A2914" s="4">
        <v>51</v>
      </c>
      <c r="B2914" s="4">
        <v>51775</v>
      </c>
      <c r="C2914" s="6" t="s">
        <v>2301</v>
      </c>
      <c r="D2914" s="6" t="s">
        <v>1758</v>
      </c>
      <c r="E2914" s="4">
        <v>51015</v>
      </c>
      <c r="F2914" s="4">
        <v>51015</v>
      </c>
      <c r="G2914" s="4">
        <v>51015</v>
      </c>
      <c r="H2914" s="37">
        <v>161039509</v>
      </c>
      <c r="I2914" s="37">
        <v>161813704.09568101</v>
      </c>
      <c r="J2914" s="37">
        <v>159580241.62031901</v>
      </c>
      <c r="K2914" s="4" t="str">
        <f>VLOOKUP(B2914,altitude!$B$3:$E$3232,4)</f>
        <v>L</v>
      </c>
      <c r="L2914" s="4">
        <f>VLOOKUP(B2914,fuelregion!$C$5:$D$3233,2,FALSE)</f>
        <v>100001000</v>
      </c>
      <c r="M2914" s="4">
        <f>VLOOKUP(B2914,fuelregion!$H$5:$I$3113,2,FALSE)</f>
        <v>100001000</v>
      </c>
      <c r="N2914" s="4">
        <f>VLOOKUP(B2914,imbin!$B$4:$D$3233,2,FALSE)</f>
        <v>0</v>
      </c>
      <c r="O2914" s="4" t="str">
        <f>VLOOKUP(B2914,imbin!$B$4:$D$3233,3,FALSE)</f>
        <v>Submittal</v>
      </c>
      <c r="P2914" s="4">
        <f>IF(ISNA(VLOOKUP(B2914,rampbin!$B$4:$G$1697,6,FALSE)),2,VLOOKUP(B2914,rampbin!$B$4:$G$1697,6,FALSE))</f>
        <v>2</v>
      </c>
      <c r="Q2914" s="4" t="str">
        <f>IF(ISNA(VLOOKUP(B2914,rampbin!$B$4:$G$1697,5,FALSE)),"MOVES",VLOOKUP(B2914,rampbin!$B$4:$G$1697,5,FALSE))</f>
        <v>MOVES</v>
      </c>
      <c r="R2914" s="4" t="s">
        <v>1877</v>
      </c>
      <c r="S2914" s="6" t="s">
        <v>2209</v>
      </c>
      <c r="T2914" s="4">
        <f>VLOOKUP(B2914,meanLDage!$B$3:$E$3145,4,FALSE)</f>
        <v>4</v>
      </c>
      <c r="U2914" s="32">
        <f>VLOOKUP(B2914,meanLDage!$B$3:$E$3145,2,FALSE)</f>
        <v>12.131254412481217</v>
      </c>
      <c r="V2914" s="4" t="str">
        <f t="shared" si="316"/>
        <v>51_L_100001000_0_4_2</v>
      </c>
      <c r="W2914" s="4">
        <v>51003</v>
      </c>
      <c r="X2914" s="6"/>
      <c r="Y2914" s="8">
        <f t="shared" si="317"/>
        <v>51003</v>
      </c>
      <c r="Z2914" s="6" t="b">
        <f t="shared" si="315"/>
        <v>0</v>
      </c>
      <c r="AA2914" s="6">
        <f t="shared" si="318"/>
        <v>51015</v>
      </c>
      <c r="AB2914" s="4">
        <f t="shared" si="319"/>
        <v>4</v>
      </c>
      <c r="AC2914" s="32">
        <f t="shared" si="320"/>
        <v>12.131254412481217</v>
      </c>
      <c r="AD2914" s="4">
        <f>VLOOKUP($B2914,meanLDage!$Z$3:$AC$3145,4,FALSE)</f>
        <v>4</v>
      </c>
      <c r="AE2914" s="32">
        <f>VLOOKUP($B2914,meanLDage!$Z$3:$AC$3145,2,FALSE)</f>
        <v>11.373206639999999</v>
      </c>
      <c r="AF2914" s="6">
        <f>VLOOKUP(V2914,'2017 rep county selection'!$A$1:$C$281,3,FALSE)</f>
        <v>51015</v>
      </c>
      <c r="AH2914" s="9">
        <f t="shared" si="321"/>
        <v>51015</v>
      </c>
    </row>
    <row r="2915" spans="1:34" ht="15.75" customHeight="1" x14ac:dyDescent="0.3">
      <c r="A2915" s="4">
        <v>51</v>
      </c>
      <c r="B2915" s="4">
        <v>51790</v>
      </c>
      <c r="C2915" s="6" t="s">
        <v>2301</v>
      </c>
      <c r="D2915" s="6" t="s">
        <v>1759</v>
      </c>
      <c r="E2915" s="4">
        <v>51015</v>
      </c>
      <c r="F2915" s="4">
        <v>51015</v>
      </c>
      <c r="G2915" s="4">
        <v>51015</v>
      </c>
      <c r="H2915" s="37">
        <v>122903313</v>
      </c>
      <c r="I2915" s="37">
        <v>125721171.456606</v>
      </c>
      <c r="J2915" s="37">
        <v>120156840.734649</v>
      </c>
      <c r="K2915" s="4" t="str">
        <f>VLOOKUP(B2915,altitude!$B$3:$E$3232,4)</f>
        <v>L</v>
      </c>
      <c r="L2915" s="4">
        <f>VLOOKUP(B2915,fuelregion!$C$5:$D$3233,2,FALSE)</f>
        <v>100001000</v>
      </c>
      <c r="M2915" s="4">
        <f>VLOOKUP(B2915,fuelregion!$H$5:$I$3113,2,FALSE)</f>
        <v>100001000</v>
      </c>
      <c r="N2915" s="4">
        <f>VLOOKUP(B2915,imbin!$B$4:$D$3233,2,FALSE)</f>
        <v>0</v>
      </c>
      <c r="O2915" s="4" t="str">
        <f>VLOOKUP(B2915,imbin!$B$4:$D$3233,3,FALSE)</f>
        <v>Submittal</v>
      </c>
      <c r="P2915" s="4">
        <f>IF(ISNA(VLOOKUP(B2915,rampbin!$B$4:$G$1697,6,FALSE)),2,VLOOKUP(B2915,rampbin!$B$4:$G$1697,6,FALSE))</f>
        <v>2</v>
      </c>
      <c r="Q2915" s="4" t="str">
        <f>IF(ISNA(VLOOKUP(B2915,rampbin!$B$4:$G$1697,5,FALSE)),"MOVES",VLOOKUP(B2915,rampbin!$B$4:$G$1697,5,FALSE))</f>
        <v>MOVES</v>
      </c>
      <c r="R2915" s="4" t="s">
        <v>1877</v>
      </c>
      <c r="S2915" s="6" t="s">
        <v>2208</v>
      </c>
      <c r="T2915" s="4">
        <f>VLOOKUP(B2915,meanLDage!$B$3:$E$3145,4,FALSE)</f>
        <v>4</v>
      </c>
      <c r="U2915" s="32">
        <f>VLOOKUP(B2915,meanLDage!$B$3:$E$3145,2,FALSE)</f>
        <v>11.963362160853757</v>
      </c>
      <c r="V2915" s="4" t="str">
        <f t="shared" si="316"/>
        <v>51_L_100001000_0_4_2</v>
      </c>
      <c r="W2915" s="4">
        <v>51003</v>
      </c>
      <c r="X2915" s="6"/>
      <c r="Y2915" s="8">
        <f t="shared" si="317"/>
        <v>51003</v>
      </c>
      <c r="Z2915" s="6" t="b">
        <f t="shared" si="315"/>
        <v>0</v>
      </c>
      <c r="AA2915" s="6">
        <f t="shared" si="318"/>
        <v>51015</v>
      </c>
      <c r="AB2915" s="4">
        <f t="shared" si="319"/>
        <v>4</v>
      </c>
      <c r="AC2915" s="32">
        <f t="shared" si="320"/>
        <v>11.963362160853757</v>
      </c>
      <c r="AD2915" s="4">
        <f>VLOOKUP($B2915,meanLDage!$Z$3:$AC$3145,4,FALSE)</f>
        <v>4</v>
      </c>
      <c r="AE2915" s="32">
        <f>VLOOKUP($B2915,meanLDage!$Z$3:$AC$3145,2,FALSE)</f>
        <v>11.00675773</v>
      </c>
      <c r="AF2915" s="6">
        <f>VLOOKUP(V2915,'2017 rep county selection'!$A$1:$C$281,3,FALSE)</f>
        <v>51015</v>
      </c>
      <c r="AH2915" s="9">
        <f t="shared" si="321"/>
        <v>51015</v>
      </c>
    </row>
    <row r="2916" spans="1:34" ht="15.75" customHeight="1" x14ac:dyDescent="0.3">
      <c r="A2916" s="4">
        <v>51</v>
      </c>
      <c r="B2916" s="4">
        <v>51800</v>
      </c>
      <c r="C2916" s="6" t="s">
        <v>2301</v>
      </c>
      <c r="D2916" s="6" t="s">
        <v>1760</v>
      </c>
      <c r="E2916" s="4">
        <v>51760</v>
      </c>
      <c r="F2916" s="4">
        <v>51087</v>
      </c>
      <c r="G2916" s="4">
        <v>51041</v>
      </c>
      <c r="H2916" s="37">
        <v>1251719245</v>
      </c>
      <c r="I2916" s="37">
        <v>1185888405.5197001</v>
      </c>
      <c r="J2916" s="37">
        <v>1135152371.73698</v>
      </c>
      <c r="K2916" s="4" t="str">
        <f>VLOOKUP(B2916,altitude!$B$3:$E$3232,4)</f>
        <v>L</v>
      </c>
      <c r="L2916" s="4">
        <f>VLOOKUP(B2916,fuelregion!$C$5:$D$3233,2,FALSE)</f>
        <v>1270011000</v>
      </c>
      <c r="M2916" s="4">
        <f>VLOOKUP(B2916,fuelregion!$H$5:$I$3113,2,FALSE)</f>
        <v>1270011000</v>
      </c>
      <c r="N2916" s="4">
        <f>VLOOKUP(B2916,imbin!$B$4:$D$3233,2,FALSE)</f>
        <v>0</v>
      </c>
      <c r="O2916" s="4" t="str">
        <f>VLOOKUP(B2916,imbin!$B$4:$D$3233,3,FALSE)</f>
        <v>Submittal</v>
      </c>
      <c r="P2916" s="4">
        <f>IF(ISNA(VLOOKUP(B2916,rampbin!$B$4:$G$1697,6,FALSE)),2,VLOOKUP(B2916,rampbin!$B$4:$G$1697,6,FALSE))</f>
        <v>2</v>
      </c>
      <c r="Q2916" s="4" t="str">
        <f>IF(ISNA(VLOOKUP(B2916,rampbin!$B$4:$G$1697,5,FALSE)),"MOVES",VLOOKUP(B2916,rampbin!$B$4:$G$1697,5,FALSE))</f>
        <v>MOVES</v>
      </c>
      <c r="R2916" s="4" t="s">
        <v>1877</v>
      </c>
      <c r="S2916" s="6" t="s">
        <v>2111</v>
      </c>
      <c r="T2916" s="4">
        <f>VLOOKUP(B2916,meanLDage!$B$3:$E$3145,4,FALSE)</f>
        <v>3</v>
      </c>
      <c r="U2916" s="32">
        <f>VLOOKUP(B2916,meanLDage!$B$3:$E$3145,2,FALSE)</f>
        <v>10.92245475776264</v>
      </c>
      <c r="V2916" s="4" t="str">
        <f t="shared" si="316"/>
        <v>51_L_1270011000_0_3_2</v>
      </c>
      <c r="W2916" s="4">
        <v>51087</v>
      </c>
      <c r="X2916" s="6"/>
      <c r="Y2916" s="8">
        <f t="shared" si="317"/>
        <v>51087</v>
      </c>
      <c r="Z2916" s="6" t="b">
        <f t="shared" si="315"/>
        <v>0</v>
      </c>
      <c r="AA2916" s="6">
        <f t="shared" si="318"/>
        <v>51041</v>
      </c>
      <c r="AB2916" s="4">
        <f t="shared" si="319"/>
        <v>3</v>
      </c>
      <c r="AC2916" s="32">
        <f t="shared" si="320"/>
        <v>10.92245475776264</v>
      </c>
      <c r="AD2916" s="4">
        <f>VLOOKUP($B2916,meanLDage!$Z$3:$AC$3145,4,FALSE)</f>
        <v>3</v>
      </c>
      <c r="AE2916" s="32">
        <f>VLOOKUP($B2916,meanLDage!$Z$3:$AC$3145,2,FALSE)</f>
        <v>10.12426509</v>
      </c>
      <c r="AF2916" s="6">
        <f>VLOOKUP(V2916,'2017 rep county selection'!$A$1:$C$281,3,FALSE)</f>
        <v>51087</v>
      </c>
      <c r="AH2916" s="9">
        <f t="shared" si="321"/>
        <v>51087</v>
      </c>
    </row>
    <row r="2917" spans="1:34" ht="15.75" customHeight="1" x14ac:dyDescent="0.3">
      <c r="A2917" s="4">
        <v>51</v>
      </c>
      <c r="B2917" s="4">
        <v>51810</v>
      </c>
      <c r="C2917" s="6" t="s">
        <v>2301</v>
      </c>
      <c r="D2917" s="6" t="s">
        <v>1761</v>
      </c>
      <c r="E2917" s="4">
        <v>51041</v>
      </c>
      <c r="F2917" s="4">
        <v>51087</v>
      </c>
      <c r="G2917" s="4">
        <v>51041</v>
      </c>
      <c r="H2917" s="37">
        <v>3255200431</v>
      </c>
      <c r="I2917" s="37">
        <v>3049642216.7227101</v>
      </c>
      <c r="J2917" s="37">
        <v>2828716328.7952099</v>
      </c>
      <c r="K2917" s="4" t="str">
        <f>VLOOKUP(B2917,altitude!$B$3:$E$3232,4)</f>
        <v>L</v>
      </c>
      <c r="L2917" s="4">
        <f>VLOOKUP(B2917,fuelregion!$C$5:$D$3233,2,FALSE)</f>
        <v>1270011000</v>
      </c>
      <c r="M2917" s="4">
        <f>VLOOKUP(B2917,fuelregion!$H$5:$I$3113,2,FALSE)</f>
        <v>1270011000</v>
      </c>
      <c r="N2917" s="4">
        <f>VLOOKUP(B2917,imbin!$B$4:$D$3233,2,FALSE)</f>
        <v>0</v>
      </c>
      <c r="O2917" s="4" t="str">
        <f>VLOOKUP(B2917,imbin!$B$4:$D$3233,3,FALSE)</f>
        <v>Submittal</v>
      </c>
      <c r="P2917" s="4">
        <f>IF(ISNA(VLOOKUP(B2917,rampbin!$B$4:$G$1697,6,FALSE)),2,VLOOKUP(B2917,rampbin!$B$4:$G$1697,6,FALSE))</f>
        <v>2</v>
      </c>
      <c r="Q2917" s="4" t="str">
        <f>IF(ISNA(VLOOKUP(B2917,rampbin!$B$4:$G$1697,5,FALSE)),"MOVES",VLOOKUP(B2917,rampbin!$B$4:$G$1697,5,FALSE))</f>
        <v>MOVES</v>
      </c>
      <c r="R2917" s="4" t="s">
        <v>1877</v>
      </c>
      <c r="S2917" s="6" t="s">
        <v>2111</v>
      </c>
      <c r="T2917" s="4">
        <f>VLOOKUP(B2917,meanLDage!$B$3:$E$3145,4,FALSE)</f>
        <v>2</v>
      </c>
      <c r="U2917" s="32">
        <f>VLOOKUP(B2917,meanLDage!$B$3:$E$3145,2,FALSE)</f>
        <v>8.800713393810188</v>
      </c>
      <c r="V2917" s="4" t="str">
        <f t="shared" si="316"/>
        <v>51_L_1270011000_0_3_2</v>
      </c>
      <c r="W2917" s="4">
        <v>51810</v>
      </c>
      <c r="X2917" s="6"/>
      <c r="Y2917" s="8">
        <f t="shared" si="317"/>
        <v>51810</v>
      </c>
      <c r="Z2917" s="6" t="b">
        <f t="shared" si="315"/>
        <v>0</v>
      </c>
      <c r="AA2917" s="6">
        <f t="shared" si="318"/>
        <v>51041</v>
      </c>
      <c r="AB2917" s="4">
        <f t="shared" si="319"/>
        <v>2</v>
      </c>
      <c r="AC2917" s="32">
        <f t="shared" si="320"/>
        <v>8.800713393810188</v>
      </c>
      <c r="AD2917" s="4">
        <f>VLOOKUP($B2917,meanLDage!$Z$3:$AC$3145,4,FALSE)</f>
        <v>3</v>
      </c>
      <c r="AE2917" s="32">
        <f>VLOOKUP($B2917,meanLDage!$Z$3:$AC$3145,2,FALSE)</f>
        <v>9.2642796329999992</v>
      </c>
      <c r="AF2917" s="6">
        <f>VLOOKUP(V2917,'2017 rep county selection'!$A$1:$C$281,3,FALSE)</f>
        <v>51087</v>
      </c>
      <c r="AH2917" s="9">
        <f t="shared" si="321"/>
        <v>51087</v>
      </c>
    </row>
    <row r="2918" spans="1:34" ht="15.75" customHeight="1" x14ac:dyDescent="0.3">
      <c r="A2918" s="4">
        <v>51</v>
      </c>
      <c r="B2918" s="4">
        <v>51820</v>
      </c>
      <c r="C2918" s="6" t="s">
        <v>2301</v>
      </c>
      <c r="D2918" s="6" t="s">
        <v>1762</v>
      </c>
      <c r="E2918" s="4">
        <v>51015</v>
      </c>
      <c r="F2918" s="4">
        <v>51015</v>
      </c>
      <c r="G2918" s="4">
        <v>51015</v>
      </c>
      <c r="H2918" s="37">
        <v>139425688</v>
      </c>
      <c r="I2918" s="37">
        <v>145401882.85360199</v>
      </c>
      <c r="J2918" s="37">
        <v>148608129.59386501</v>
      </c>
      <c r="K2918" s="4" t="str">
        <f>VLOOKUP(B2918,altitude!$B$3:$E$3232,4)</f>
        <v>L</v>
      </c>
      <c r="L2918" s="4">
        <f>VLOOKUP(B2918,fuelregion!$C$5:$D$3233,2,FALSE)</f>
        <v>100001000</v>
      </c>
      <c r="M2918" s="4">
        <f>VLOOKUP(B2918,fuelregion!$H$5:$I$3113,2,FALSE)</f>
        <v>100001000</v>
      </c>
      <c r="N2918" s="4">
        <f>VLOOKUP(B2918,imbin!$B$4:$D$3233,2,FALSE)</f>
        <v>0</v>
      </c>
      <c r="O2918" s="4" t="str">
        <f>VLOOKUP(B2918,imbin!$B$4:$D$3233,3,FALSE)</f>
        <v>Submittal</v>
      </c>
      <c r="P2918" s="4">
        <f>IF(ISNA(VLOOKUP(B2918,rampbin!$B$4:$G$1697,6,FALSE)),2,VLOOKUP(B2918,rampbin!$B$4:$G$1697,6,FALSE))</f>
        <v>2</v>
      </c>
      <c r="Q2918" s="4" t="str">
        <f>IF(ISNA(VLOOKUP(B2918,rampbin!$B$4:$G$1697,5,FALSE)),"MOVES",VLOOKUP(B2918,rampbin!$B$4:$G$1697,5,FALSE))</f>
        <v>MOVES</v>
      </c>
      <c r="R2918" s="4" t="s">
        <v>1877</v>
      </c>
      <c r="S2918" s="6" t="s">
        <v>2208</v>
      </c>
      <c r="T2918" s="4">
        <f>VLOOKUP(B2918,meanLDage!$B$3:$E$3145,4,FALSE)</f>
        <v>4</v>
      </c>
      <c r="U2918" s="32">
        <f>VLOOKUP(B2918,meanLDage!$B$3:$E$3145,2,FALSE)</f>
        <v>12.352272728452339</v>
      </c>
      <c r="V2918" s="4" t="str">
        <f t="shared" si="316"/>
        <v>51_L_100001000_0_4_2</v>
      </c>
      <c r="W2918" s="4">
        <v>51003</v>
      </c>
      <c r="X2918" s="6"/>
      <c r="Y2918" s="8">
        <f t="shared" si="317"/>
        <v>51003</v>
      </c>
      <c r="Z2918" s="6" t="b">
        <f t="shared" si="315"/>
        <v>0</v>
      </c>
      <c r="AA2918" s="6">
        <f t="shared" si="318"/>
        <v>51015</v>
      </c>
      <c r="AB2918" s="4">
        <f t="shared" si="319"/>
        <v>4</v>
      </c>
      <c r="AC2918" s="32">
        <f t="shared" si="320"/>
        <v>12.352272728452339</v>
      </c>
      <c r="AD2918" s="4">
        <f>VLOOKUP($B2918,meanLDage!$Z$3:$AC$3145,4,FALSE)</f>
        <v>4</v>
      </c>
      <c r="AE2918" s="32">
        <f>VLOOKUP($B2918,meanLDage!$Z$3:$AC$3145,2,FALSE)</f>
        <v>11.21385005</v>
      </c>
      <c r="AF2918" s="6">
        <f>VLOOKUP(V2918,'2017 rep county selection'!$A$1:$C$281,3,FALSE)</f>
        <v>51015</v>
      </c>
      <c r="AH2918" s="9">
        <f t="shared" si="321"/>
        <v>51015</v>
      </c>
    </row>
    <row r="2919" spans="1:34" ht="15.75" customHeight="1" x14ac:dyDescent="0.3">
      <c r="A2919" s="4">
        <v>51</v>
      </c>
      <c r="B2919" s="4">
        <v>51830</v>
      </c>
      <c r="C2919" s="6" t="s">
        <v>2301</v>
      </c>
      <c r="D2919" s="6" t="s">
        <v>1763</v>
      </c>
      <c r="E2919" s="4">
        <v>51041</v>
      </c>
      <c r="F2919" s="4">
        <v>51087</v>
      </c>
      <c r="G2919" s="4">
        <v>51041</v>
      </c>
      <c r="H2919" s="37">
        <v>99837121</v>
      </c>
      <c r="I2919" s="37">
        <v>90240308.5158104</v>
      </c>
      <c r="J2919" s="37">
        <v>94903812.071069703</v>
      </c>
      <c r="K2919" s="4" t="str">
        <f>VLOOKUP(B2919,altitude!$B$3:$E$3232,4)</f>
        <v>L</v>
      </c>
      <c r="L2919" s="4">
        <f>VLOOKUP(B2919,fuelregion!$C$5:$D$3233,2,FALSE)</f>
        <v>1270011000</v>
      </c>
      <c r="M2919" s="4">
        <f>VLOOKUP(B2919,fuelregion!$H$5:$I$3113,2,FALSE)</f>
        <v>1270011000</v>
      </c>
      <c r="N2919" s="4">
        <f>VLOOKUP(B2919,imbin!$B$4:$D$3233,2,FALSE)</f>
        <v>0</v>
      </c>
      <c r="O2919" s="4" t="str">
        <f>VLOOKUP(B2919,imbin!$B$4:$D$3233,3,FALSE)</f>
        <v>Submittal</v>
      </c>
      <c r="P2919" s="4">
        <f>IF(ISNA(VLOOKUP(B2919,rampbin!$B$4:$G$1697,6,FALSE)),2,VLOOKUP(B2919,rampbin!$B$4:$G$1697,6,FALSE))</f>
        <v>2</v>
      </c>
      <c r="Q2919" s="4" t="str">
        <f>IF(ISNA(VLOOKUP(B2919,rampbin!$B$4:$G$1697,5,FALSE)),"MOVES",VLOOKUP(B2919,rampbin!$B$4:$G$1697,5,FALSE))</f>
        <v>MOVES</v>
      </c>
      <c r="R2919" s="4" t="s">
        <v>1877</v>
      </c>
      <c r="S2919" s="6" t="s">
        <v>2111</v>
      </c>
      <c r="T2919" s="4">
        <f>VLOOKUP(B2919,meanLDage!$B$3:$E$3145,4,FALSE)</f>
        <v>3</v>
      </c>
      <c r="U2919" s="32">
        <f>VLOOKUP(B2919,meanLDage!$B$3:$E$3145,2,FALSE)</f>
        <v>10.239983128481668</v>
      </c>
      <c r="V2919" s="4" t="str">
        <f t="shared" si="316"/>
        <v>51_L_1270011000_0_3_2</v>
      </c>
      <c r="W2919" s="4">
        <v>51087</v>
      </c>
      <c r="X2919" s="6"/>
      <c r="Y2919" s="8">
        <f t="shared" si="317"/>
        <v>51087</v>
      </c>
      <c r="Z2919" s="6" t="b">
        <f t="shared" si="315"/>
        <v>0</v>
      </c>
      <c r="AA2919" s="6">
        <f t="shared" si="318"/>
        <v>51041</v>
      </c>
      <c r="AB2919" s="4">
        <f t="shared" si="319"/>
        <v>3</v>
      </c>
      <c r="AC2919" s="32">
        <f t="shared" si="320"/>
        <v>10.239983128481668</v>
      </c>
      <c r="AD2919" s="4">
        <f>VLOOKUP($B2919,meanLDage!$Z$3:$AC$3145,4,FALSE)</f>
        <v>3</v>
      </c>
      <c r="AE2919" s="32">
        <f>VLOOKUP($B2919,meanLDage!$Z$3:$AC$3145,2,FALSE)</f>
        <v>9.3168842210000005</v>
      </c>
      <c r="AF2919" s="6">
        <f>VLOOKUP(V2919,'2017 rep county selection'!$A$1:$C$281,3,FALSE)</f>
        <v>51087</v>
      </c>
      <c r="AH2919" s="9">
        <f t="shared" si="321"/>
        <v>51087</v>
      </c>
    </row>
    <row r="2920" spans="1:34" ht="15.75" customHeight="1" x14ac:dyDescent="0.3">
      <c r="A2920" s="4">
        <v>51</v>
      </c>
      <c r="B2920" s="4">
        <v>51840</v>
      </c>
      <c r="C2920" s="6" t="s">
        <v>2301</v>
      </c>
      <c r="D2920" s="6" t="s">
        <v>1764</v>
      </c>
      <c r="E2920" s="4">
        <v>51177</v>
      </c>
      <c r="F2920" s="4">
        <v>51015</v>
      </c>
      <c r="G2920" s="4">
        <v>51015</v>
      </c>
      <c r="H2920" s="37">
        <v>135573931</v>
      </c>
      <c r="I2920" s="37">
        <v>138641731.18860701</v>
      </c>
      <c r="J2920" s="37">
        <v>149279096.367039</v>
      </c>
      <c r="K2920" s="4" t="str">
        <f>VLOOKUP(B2920,altitude!$B$3:$E$3232,4)</f>
        <v>L</v>
      </c>
      <c r="L2920" s="4">
        <f>VLOOKUP(B2920,fuelregion!$C$5:$D$3233,2,FALSE)</f>
        <v>100001000</v>
      </c>
      <c r="M2920" s="4">
        <f>VLOOKUP(B2920,fuelregion!$H$5:$I$3113,2,FALSE)</f>
        <v>100001000</v>
      </c>
      <c r="N2920" s="4">
        <f>VLOOKUP(B2920,imbin!$B$4:$D$3233,2,FALSE)</f>
        <v>0</v>
      </c>
      <c r="O2920" s="4" t="str">
        <f>VLOOKUP(B2920,imbin!$B$4:$D$3233,3,FALSE)</f>
        <v>Submittal</v>
      </c>
      <c r="P2920" s="4">
        <f>IF(ISNA(VLOOKUP(B2920,rampbin!$B$4:$G$1697,6,FALSE)),2,VLOOKUP(B2920,rampbin!$B$4:$G$1697,6,FALSE))</f>
        <v>2</v>
      </c>
      <c r="Q2920" s="4" t="str">
        <f>IF(ISNA(VLOOKUP(B2920,rampbin!$B$4:$G$1697,5,FALSE)),"MOVES",VLOOKUP(B2920,rampbin!$B$4:$G$1697,5,FALSE))</f>
        <v>MOVES</v>
      </c>
      <c r="R2920" s="4" t="s">
        <v>1877</v>
      </c>
      <c r="S2920" s="6" t="s">
        <v>2211</v>
      </c>
      <c r="T2920" s="4">
        <f>VLOOKUP(B2920,meanLDage!$B$3:$E$3145,4,FALSE)</f>
        <v>4</v>
      </c>
      <c r="U2920" s="32">
        <f>VLOOKUP(B2920,meanLDage!$B$3:$E$3145,2,FALSE)</f>
        <v>11.60677966226643</v>
      </c>
      <c r="V2920" s="4" t="str">
        <f t="shared" si="316"/>
        <v>51_L_100001000_0_3_2</v>
      </c>
      <c r="W2920" s="4">
        <v>51003</v>
      </c>
      <c r="X2920" s="6"/>
      <c r="Y2920" s="8">
        <f t="shared" si="317"/>
        <v>51003</v>
      </c>
      <c r="Z2920" s="6" t="b">
        <f t="shared" si="315"/>
        <v>0</v>
      </c>
      <c r="AA2920" s="6">
        <f t="shared" si="318"/>
        <v>51015</v>
      </c>
      <c r="AB2920" s="4">
        <f t="shared" si="319"/>
        <v>4</v>
      </c>
      <c r="AC2920" s="32">
        <f t="shared" si="320"/>
        <v>11.60677966226643</v>
      </c>
      <c r="AD2920" s="4">
        <f>VLOOKUP($B2920,meanLDage!$Z$3:$AC$3145,4,FALSE)</f>
        <v>3</v>
      </c>
      <c r="AE2920" s="32">
        <f>VLOOKUP($B2920,meanLDage!$Z$3:$AC$3145,2,FALSE)</f>
        <v>10.65244991</v>
      </c>
      <c r="AF2920" s="6">
        <f>VLOOKUP(V2920,'2017 rep county selection'!$A$1:$C$281,3,FALSE)</f>
        <v>51003</v>
      </c>
      <c r="AH2920" s="9">
        <f t="shared" si="321"/>
        <v>51003</v>
      </c>
    </row>
    <row r="2921" spans="1:34" ht="15.75" customHeight="1" x14ac:dyDescent="0.3">
      <c r="A2921" s="4">
        <v>53</v>
      </c>
      <c r="B2921" s="4">
        <v>53001</v>
      </c>
      <c r="C2921" s="6" t="s">
        <v>2303</v>
      </c>
      <c r="D2921" s="6" t="s">
        <v>202</v>
      </c>
      <c r="E2921" s="4">
        <v>53077</v>
      </c>
      <c r="F2921" s="4">
        <v>53077</v>
      </c>
      <c r="G2921" s="4">
        <v>53077</v>
      </c>
      <c r="H2921" s="37">
        <v>490149004</v>
      </c>
      <c r="I2921" s="37">
        <v>521596096.61524099</v>
      </c>
      <c r="J2921" s="37">
        <v>556606556.96270299</v>
      </c>
      <c r="K2921" s="4" t="str">
        <f>VLOOKUP(B2921,altitude!$B$3:$E$3232,4)</f>
        <v>L</v>
      </c>
      <c r="L2921" s="4">
        <f>VLOOKUP(B2921,fuelregion!$C$5:$D$3233,2,FALSE)</f>
        <v>500001000</v>
      </c>
      <c r="M2921" s="4">
        <f>VLOOKUP(B2921,fuelregion!$H$5:$I$3113,2,FALSE)</f>
        <v>500001000</v>
      </c>
      <c r="N2921" s="4">
        <f>VLOOKUP(B2921,imbin!$B$4:$D$3233,2,FALSE)</f>
        <v>0</v>
      </c>
      <c r="O2921" s="4" t="str">
        <f>VLOOKUP(B2921,imbin!$B$4:$D$3233,3,FALSE)</f>
        <v>Submittal</v>
      </c>
      <c r="P2921" s="4">
        <f>IF(ISNA(VLOOKUP(B2921,rampbin!$B$4:$G$1697,6,FALSE)),2,VLOOKUP(B2921,rampbin!$B$4:$G$1697,6,FALSE))</f>
        <v>2</v>
      </c>
      <c r="Q2921" s="4" t="str">
        <f>IF(ISNA(VLOOKUP(B2921,rampbin!$B$4:$G$1697,5,FALSE)),"MOVES",VLOOKUP(B2921,rampbin!$B$4:$G$1697,5,FALSE))</f>
        <v>MOVES</v>
      </c>
      <c r="R2921" s="4" t="s">
        <v>1880</v>
      </c>
      <c r="S2921" s="6" t="s">
        <v>1851</v>
      </c>
      <c r="T2921" s="4">
        <f>VLOOKUP(B2921,meanLDage!$B$3:$E$3145,4,FALSE)</f>
        <v>5</v>
      </c>
      <c r="U2921" s="32">
        <f>VLOOKUP(B2921,meanLDage!$B$3:$E$3145,2,FALSE)</f>
        <v>14.40269453727981</v>
      </c>
      <c r="V2921" s="4" t="str">
        <f t="shared" si="316"/>
        <v>53_L_500001000_0_5_2</v>
      </c>
      <c r="W2921" s="4">
        <v>53077</v>
      </c>
      <c r="X2921" s="6"/>
      <c r="Y2921" s="8">
        <f t="shared" si="317"/>
        <v>53077</v>
      </c>
      <c r="Z2921" s="6" t="b">
        <f t="shared" si="315"/>
        <v>1</v>
      </c>
      <c r="AA2921" s="6">
        <f t="shared" si="318"/>
        <v>53077</v>
      </c>
      <c r="AB2921" s="4">
        <f t="shared" si="319"/>
        <v>5</v>
      </c>
      <c r="AC2921" s="32">
        <f t="shared" si="320"/>
        <v>14.40269453727981</v>
      </c>
      <c r="AD2921" s="4">
        <f>VLOOKUP($B2921,meanLDage!$Z$3:$AC$3145,4,FALSE)</f>
        <v>5</v>
      </c>
      <c r="AE2921" s="32">
        <f>VLOOKUP($B2921,meanLDage!$Z$3:$AC$3145,2,FALSE)</f>
        <v>13.2371</v>
      </c>
      <c r="AF2921" s="6">
        <f>VLOOKUP(V2921,'2017 rep county selection'!$A$1:$C$281,3,FALSE)</f>
        <v>53077</v>
      </c>
      <c r="AH2921" s="9">
        <f t="shared" si="321"/>
        <v>53077</v>
      </c>
    </row>
    <row r="2922" spans="1:34" ht="15.75" customHeight="1" x14ac:dyDescent="0.3">
      <c r="A2922" s="4">
        <v>53</v>
      </c>
      <c r="B2922" s="4">
        <v>53003</v>
      </c>
      <c r="C2922" s="6" t="s">
        <v>2303</v>
      </c>
      <c r="D2922" s="6" t="s">
        <v>1765</v>
      </c>
      <c r="E2922" s="4">
        <v>53035</v>
      </c>
      <c r="F2922" s="4">
        <v>53035</v>
      </c>
      <c r="G2922" s="4">
        <v>53035</v>
      </c>
      <c r="H2922" s="37">
        <v>94115986</v>
      </c>
      <c r="I2922" s="37">
        <v>116432691.56519</v>
      </c>
      <c r="J2922" s="37">
        <v>122329650.563104</v>
      </c>
      <c r="K2922" s="4" t="str">
        <f>VLOOKUP(B2922,altitude!$B$3:$E$3232,4)</f>
        <v>L</v>
      </c>
      <c r="L2922" s="4">
        <f>VLOOKUP(B2922,fuelregion!$C$5:$D$3233,2,FALSE)</f>
        <v>500001000</v>
      </c>
      <c r="M2922" s="4">
        <f>VLOOKUP(B2922,fuelregion!$H$5:$I$3113,2,FALSE)</f>
        <v>500001000</v>
      </c>
      <c r="N2922" s="4">
        <f>VLOOKUP(B2922,imbin!$B$4:$D$3233,2,FALSE)</f>
        <v>0</v>
      </c>
      <c r="O2922" s="4" t="str">
        <f>VLOOKUP(B2922,imbin!$B$4:$D$3233,3,FALSE)</f>
        <v>Submittal</v>
      </c>
      <c r="P2922" s="4">
        <f>IF(ISNA(VLOOKUP(B2922,rampbin!$B$4:$G$1697,6,FALSE)),2,VLOOKUP(B2922,rampbin!$B$4:$G$1697,6,FALSE))</f>
        <v>2</v>
      </c>
      <c r="Q2922" s="4" t="str">
        <f>IF(ISNA(VLOOKUP(B2922,rampbin!$B$4:$G$1697,5,FALSE)),"MOVES",VLOOKUP(B2922,rampbin!$B$4:$G$1697,5,FALSE))</f>
        <v>MOVES</v>
      </c>
      <c r="R2922" s="4" t="s">
        <v>1877</v>
      </c>
      <c r="S2922" s="6" t="s">
        <v>1988</v>
      </c>
      <c r="T2922" s="4">
        <f>VLOOKUP(B2922,meanLDage!$B$3:$E$3145,4,FALSE)</f>
        <v>5</v>
      </c>
      <c r="U2922" s="32">
        <f>VLOOKUP(B2922,meanLDage!$B$3:$E$3145,2,FALSE)</f>
        <v>14.025652521030285</v>
      </c>
      <c r="V2922" s="4" t="str">
        <f t="shared" si="316"/>
        <v>53_L_500001000_0_4_2</v>
      </c>
      <c r="W2922" s="4">
        <v>53077</v>
      </c>
      <c r="X2922" s="6"/>
      <c r="Y2922" s="8">
        <f t="shared" si="317"/>
        <v>53077</v>
      </c>
      <c r="Z2922" s="6" t="b">
        <f t="shared" si="315"/>
        <v>0</v>
      </c>
      <c r="AA2922" s="6">
        <f t="shared" si="318"/>
        <v>53035</v>
      </c>
      <c r="AB2922" s="4">
        <f t="shared" si="319"/>
        <v>5</v>
      </c>
      <c r="AC2922" s="32">
        <f t="shared" si="320"/>
        <v>14.025652521030285</v>
      </c>
      <c r="AD2922" s="4">
        <f>VLOOKUP($B2922,meanLDage!$Z$3:$AC$3145,4,FALSE)</f>
        <v>4</v>
      </c>
      <c r="AE2922" s="32">
        <f>VLOOKUP($B2922,meanLDage!$Z$3:$AC$3145,2,FALSE)</f>
        <v>12.84930001</v>
      </c>
      <c r="AF2922" s="6">
        <f>VLOOKUP(V2922,'2017 rep county selection'!$A$1:$C$281,3,FALSE)</f>
        <v>53067</v>
      </c>
      <c r="AH2922" s="9">
        <f t="shared" si="321"/>
        <v>53067</v>
      </c>
    </row>
    <row r="2923" spans="1:34" ht="15.75" customHeight="1" x14ac:dyDescent="0.3">
      <c r="A2923" s="4">
        <v>53</v>
      </c>
      <c r="B2923" s="4">
        <v>53005</v>
      </c>
      <c r="C2923" s="6" t="s">
        <v>2303</v>
      </c>
      <c r="D2923" s="6" t="s">
        <v>92</v>
      </c>
      <c r="E2923" s="4">
        <v>53067</v>
      </c>
      <c r="F2923" s="4">
        <v>53067</v>
      </c>
      <c r="G2923" s="4">
        <v>53067</v>
      </c>
      <c r="H2923" s="37">
        <v>1456204734</v>
      </c>
      <c r="I2923" s="37">
        <v>1528435700.57441</v>
      </c>
      <c r="J2923" s="37">
        <v>1606023160.6745801</v>
      </c>
      <c r="K2923" s="4" t="str">
        <f>VLOOKUP(B2923,altitude!$B$3:$E$3232,4)</f>
        <v>L</v>
      </c>
      <c r="L2923" s="4">
        <f>VLOOKUP(B2923,fuelregion!$C$5:$D$3233,2,FALSE)</f>
        <v>500001000</v>
      </c>
      <c r="M2923" s="4">
        <f>VLOOKUP(B2923,fuelregion!$H$5:$I$3113,2,FALSE)</f>
        <v>500001000</v>
      </c>
      <c r="N2923" s="4">
        <f>VLOOKUP(B2923,imbin!$B$4:$D$3233,2,FALSE)</f>
        <v>0</v>
      </c>
      <c r="O2923" s="4" t="str">
        <f>VLOOKUP(B2923,imbin!$B$4:$D$3233,3,FALSE)</f>
        <v>Submittal</v>
      </c>
      <c r="P2923" s="4">
        <f>IF(ISNA(VLOOKUP(B2923,rampbin!$B$4:$G$1697,6,FALSE)),2,VLOOKUP(B2923,rampbin!$B$4:$G$1697,6,FALSE))</f>
        <v>2</v>
      </c>
      <c r="Q2923" s="4" t="str">
        <f>IF(ISNA(VLOOKUP(B2923,rampbin!$B$4:$G$1697,5,FALSE)),"MOVES",VLOOKUP(B2923,rampbin!$B$4:$G$1697,5,FALSE))</f>
        <v>MOVES</v>
      </c>
      <c r="R2923" s="4" t="s">
        <v>1877</v>
      </c>
      <c r="S2923" s="6" t="s">
        <v>2213</v>
      </c>
      <c r="T2923" s="4">
        <f>VLOOKUP(B2923,meanLDage!$B$3:$E$3145,4,FALSE)</f>
        <v>4</v>
      </c>
      <c r="U2923" s="32">
        <f>VLOOKUP(B2923,meanLDage!$B$3:$E$3145,2,FALSE)</f>
        <v>12.403812919412948</v>
      </c>
      <c r="V2923" s="4" t="str">
        <f t="shared" si="316"/>
        <v>53_L_500001000_0_4_2</v>
      </c>
      <c r="W2923" s="4">
        <v>53067</v>
      </c>
      <c r="X2923" s="6"/>
      <c r="Y2923" s="8">
        <f t="shared" si="317"/>
        <v>53067</v>
      </c>
      <c r="Z2923" s="6" t="b">
        <f t="shared" si="315"/>
        <v>1</v>
      </c>
      <c r="AA2923" s="6">
        <f t="shared" si="318"/>
        <v>53067</v>
      </c>
      <c r="AB2923" s="4">
        <f t="shared" si="319"/>
        <v>4</v>
      </c>
      <c r="AC2923" s="32">
        <f t="shared" si="320"/>
        <v>12.403812919412948</v>
      </c>
      <c r="AD2923" s="4">
        <f>VLOOKUP($B2923,meanLDage!$Z$3:$AC$3145,4,FALSE)</f>
        <v>4</v>
      </c>
      <c r="AE2923" s="32">
        <f>VLOOKUP($B2923,meanLDage!$Z$3:$AC$3145,2,FALSE)</f>
        <v>11.58780002</v>
      </c>
      <c r="AF2923" s="6">
        <f>VLOOKUP(V2923,'2017 rep county selection'!$A$1:$C$281,3,FALSE)</f>
        <v>53067</v>
      </c>
      <c r="AH2923" s="9">
        <f t="shared" si="321"/>
        <v>53067</v>
      </c>
    </row>
    <row r="2924" spans="1:34" ht="15.75" customHeight="1" x14ac:dyDescent="0.3">
      <c r="A2924" s="4">
        <v>53</v>
      </c>
      <c r="B2924" s="4">
        <v>53007</v>
      </c>
      <c r="C2924" s="6" t="s">
        <v>2303</v>
      </c>
      <c r="D2924" s="6" t="s">
        <v>1766</v>
      </c>
      <c r="E2924" s="4">
        <v>53077</v>
      </c>
      <c r="F2924" s="4">
        <v>53077</v>
      </c>
      <c r="G2924" s="4">
        <v>53077</v>
      </c>
      <c r="H2924" s="37">
        <v>606125947</v>
      </c>
      <c r="I2924" s="37">
        <v>642481263.65838897</v>
      </c>
      <c r="J2924" s="37">
        <v>679908780.60960698</v>
      </c>
      <c r="K2924" s="4" t="str">
        <f>VLOOKUP(B2924,altitude!$B$3:$E$3232,4)</f>
        <v>L</v>
      </c>
      <c r="L2924" s="4">
        <f>VLOOKUP(B2924,fuelregion!$C$5:$D$3233,2,FALSE)</f>
        <v>500001000</v>
      </c>
      <c r="M2924" s="4">
        <f>VLOOKUP(B2924,fuelregion!$H$5:$I$3113,2,FALSE)</f>
        <v>500001000</v>
      </c>
      <c r="N2924" s="4">
        <f>VLOOKUP(B2924,imbin!$B$4:$D$3233,2,FALSE)</f>
        <v>0</v>
      </c>
      <c r="O2924" s="4" t="str">
        <f>VLOOKUP(B2924,imbin!$B$4:$D$3233,3,FALSE)</f>
        <v>Submittal</v>
      </c>
      <c r="P2924" s="4">
        <f>IF(ISNA(VLOOKUP(B2924,rampbin!$B$4:$G$1697,6,FALSE)),2,VLOOKUP(B2924,rampbin!$B$4:$G$1697,6,FALSE))</f>
        <v>2</v>
      </c>
      <c r="Q2924" s="4" t="str">
        <f>IF(ISNA(VLOOKUP(B2924,rampbin!$B$4:$G$1697,5,FALSE)),"MOVES",VLOOKUP(B2924,rampbin!$B$4:$G$1697,5,FALSE))</f>
        <v>MOVES</v>
      </c>
      <c r="R2924" s="4" t="s">
        <v>1877</v>
      </c>
      <c r="S2924" s="6" t="s">
        <v>2214</v>
      </c>
      <c r="T2924" s="4">
        <f>VLOOKUP(B2924,meanLDage!$B$3:$E$3145,4,FALSE)</f>
        <v>5</v>
      </c>
      <c r="U2924" s="32">
        <f>VLOOKUP(B2924,meanLDage!$B$3:$E$3145,2,FALSE)</f>
        <v>13.9102615744175</v>
      </c>
      <c r="V2924" s="4" t="str">
        <f t="shared" si="316"/>
        <v>53_L_500001000_0_5_2</v>
      </c>
      <c r="W2924" s="4">
        <v>53077</v>
      </c>
      <c r="X2924" s="6"/>
      <c r="Y2924" s="8">
        <f t="shared" si="317"/>
        <v>53077</v>
      </c>
      <c r="Z2924" s="6" t="b">
        <f t="shared" si="315"/>
        <v>1</v>
      </c>
      <c r="AA2924" s="6">
        <f t="shared" si="318"/>
        <v>53077</v>
      </c>
      <c r="AB2924" s="4">
        <f t="shared" si="319"/>
        <v>5</v>
      </c>
      <c r="AC2924" s="32">
        <f t="shared" si="320"/>
        <v>13.9102615744175</v>
      </c>
      <c r="AD2924" s="4">
        <f>VLOOKUP($B2924,meanLDage!$Z$3:$AC$3145,4,FALSE)</f>
        <v>5</v>
      </c>
      <c r="AE2924" s="32">
        <f>VLOOKUP($B2924,meanLDage!$Z$3:$AC$3145,2,FALSE)</f>
        <v>13.07609998</v>
      </c>
      <c r="AF2924" s="6">
        <f>VLOOKUP(V2924,'2017 rep county selection'!$A$1:$C$281,3,FALSE)</f>
        <v>53077</v>
      </c>
      <c r="AH2924" s="9">
        <f t="shared" si="321"/>
        <v>53077</v>
      </c>
    </row>
    <row r="2925" spans="1:34" ht="15.75" customHeight="1" x14ac:dyDescent="0.3">
      <c r="A2925" s="4">
        <v>53</v>
      </c>
      <c r="B2925" s="4">
        <v>53009</v>
      </c>
      <c r="C2925" s="6" t="s">
        <v>2303</v>
      </c>
      <c r="D2925" s="6" t="s">
        <v>1767</v>
      </c>
      <c r="E2925" s="4">
        <v>53077</v>
      </c>
      <c r="F2925" s="4">
        <v>53077</v>
      </c>
      <c r="G2925" s="4">
        <v>53077</v>
      </c>
      <c r="H2925" s="37">
        <v>543996940</v>
      </c>
      <c r="I2925" s="37">
        <v>587219770.46392596</v>
      </c>
      <c r="J2925" s="37">
        <v>620994780.58940494</v>
      </c>
      <c r="K2925" s="4" t="str">
        <f>VLOOKUP(B2925,altitude!$B$3:$E$3232,4)</f>
        <v>L</v>
      </c>
      <c r="L2925" s="4">
        <f>VLOOKUP(B2925,fuelregion!$C$5:$D$3233,2,FALSE)</f>
        <v>500001000</v>
      </c>
      <c r="M2925" s="4">
        <f>VLOOKUP(B2925,fuelregion!$H$5:$I$3113,2,FALSE)</f>
        <v>500001000</v>
      </c>
      <c r="N2925" s="4">
        <f>VLOOKUP(B2925,imbin!$B$4:$D$3233,2,FALSE)</f>
        <v>0</v>
      </c>
      <c r="O2925" s="4" t="str">
        <f>VLOOKUP(B2925,imbin!$B$4:$D$3233,3,FALSE)</f>
        <v>Submittal</v>
      </c>
      <c r="P2925" s="4">
        <f>IF(ISNA(VLOOKUP(B2925,rampbin!$B$4:$G$1697,6,FALSE)),2,VLOOKUP(B2925,rampbin!$B$4:$G$1697,6,FALSE))</f>
        <v>2</v>
      </c>
      <c r="Q2925" s="4" t="str">
        <f>IF(ISNA(VLOOKUP(B2925,rampbin!$B$4:$G$1697,5,FALSE)),"MOVES",VLOOKUP(B2925,rampbin!$B$4:$G$1697,5,FALSE))</f>
        <v>MOVES</v>
      </c>
      <c r="R2925" s="4" t="s">
        <v>1880</v>
      </c>
      <c r="S2925" s="6" t="s">
        <v>1851</v>
      </c>
      <c r="T2925" s="4">
        <f>VLOOKUP(B2925,meanLDage!$B$3:$E$3145,4,FALSE)</f>
        <v>5</v>
      </c>
      <c r="U2925" s="32">
        <f>VLOOKUP(B2925,meanLDage!$B$3:$E$3145,2,FALSE)</f>
        <v>14.904870059216076</v>
      </c>
      <c r="V2925" s="4" t="str">
        <f t="shared" si="316"/>
        <v>53_L_500001000_0_5_2</v>
      </c>
      <c r="W2925" s="4">
        <v>53077</v>
      </c>
      <c r="X2925" s="6"/>
      <c r="Y2925" s="8">
        <f t="shared" si="317"/>
        <v>53077</v>
      </c>
      <c r="Z2925" s="6" t="b">
        <f t="shared" si="315"/>
        <v>1</v>
      </c>
      <c r="AA2925" s="6">
        <f t="shared" si="318"/>
        <v>53077</v>
      </c>
      <c r="AB2925" s="4">
        <f t="shared" si="319"/>
        <v>5</v>
      </c>
      <c r="AC2925" s="32">
        <f t="shared" si="320"/>
        <v>14.904870059216076</v>
      </c>
      <c r="AD2925" s="4">
        <f>VLOOKUP($B2925,meanLDage!$Z$3:$AC$3145,4,FALSE)</f>
        <v>5</v>
      </c>
      <c r="AE2925" s="32">
        <f>VLOOKUP($B2925,meanLDage!$Z$3:$AC$3145,2,FALSE)</f>
        <v>13.96320004</v>
      </c>
      <c r="AF2925" s="6">
        <f>VLOOKUP(V2925,'2017 rep county selection'!$A$1:$C$281,3,FALSE)</f>
        <v>53077</v>
      </c>
      <c r="AH2925" s="9">
        <f t="shared" si="321"/>
        <v>53077</v>
      </c>
    </row>
    <row r="2926" spans="1:34" ht="15.75" customHeight="1" x14ac:dyDescent="0.3">
      <c r="A2926" s="4">
        <v>53</v>
      </c>
      <c r="B2926" s="4">
        <v>53011</v>
      </c>
      <c r="C2926" s="6" t="s">
        <v>2303</v>
      </c>
      <c r="D2926" s="6" t="s">
        <v>97</v>
      </c>
      <c r="E2926" s="4">
        <v>53053</v>
      </c>
      <c r="F2926" s="4">
        <v>53011</v>
      </c>
      <c r="G2926" s="4">
        <v>53011</v>
      </c>
      <c r="H2926" s="37">
        <v>2809365877</v>
      </c>
      <c r="I2926" s="37">
        <v>2881122995.54037</v>
      </c>
      <c r="J2926" s="37">
        <v>3020238216.3548498</v>
      </c>
      <c r="K2926" s="4" t="str">
        <f>VLOOKUP(B2926,altitude!$B$3:$E$3232,4)</f>
        <v>L</v>
      </c>
      <c r="L2926" s="4">
        <f>VLOOKUP(B2926,fuelregion!$C$5:$D$3233,2,FALSE)</f>
        <v>500001000</v>
      </c>
      <c r="M2926" s="4">
        <f>VLOOKUP(B2926,fuelregion!$H$5:$I$3113,2,FALSE)</f>
        <v>500001000</v>
      </c>
      <c r="N2926" s="4">
        <f>VLOOKUP(B2926,imbin!$B$4:$D$3233,2,FALSE)</f>
        <v>1</v>
      </c>
      <c r="O2926" s="4" t="str">
        <f>VLOOKUP(B2926,imbin!$B$4:$D$3233,3,FALSE)</f>
        <v>Submittal</v>
      </c>
      <c r="P2926" s="4">
        <f>IF(ISNA(VLOOKUP(B2926,rampbin!$B$4:$G$1697,6,FALSE)),2,VLOOKUP(B2926,rampbin!$B$4:$G$1697,6,FALSE))</f>
        <v>2</v>
      </c>
      <c r="Q2926" s="4" t="str">
        <f>IF(ISNA(VLOOKUP(B2926,rampbin!$B$4:$G$1697,5,FALSE)),"MOVES",VLOOKUP(B2926,rampbin!$B$4:$G$1697,5,FALSE))</f>
        <v>MOVES</v>
      </c>
      <c r="R2926" s="4" t="s">
        <v>1877</v>
      </c>
      <c r="S2926" s="6" t="s">
        <v>2138</v>
      </c>
      <c r="T2926" s="4">
        <f>VLOOKUP(B2926,meanLDage!$B$3:$E$3145,4,FALSE)</f>
        <v>4</v>
      </c>
      <c r="U2926" s="32">
        <f>VLOOKUP(B2926,meanLDage!$B$3:$E$3145,2,FALSE)</f>
        <v>12.278157657021248</v>
      </c>
      <c r="V2926" s="4" t="str">
        <f t="shared" si="316"/>
        <v>53_L_500001000_1_4_2</v>
      </c>
      <c r="W2926" s="4">
        <v>53053</v>
      </c>
      <c r="X2926" s="6"/>
      <c r="Y2926" s="8">
        <f t="shared" si="317"/>
        <v>53053</v>
      </c>
      <c r="Z2926" s="6" t="b">
        <f t="shared" si="315"/>
        <v>0</v>
      </c>
      <c r="AA2926" s="6">
        <f t="shared" si="318"/>
        <v>53011</v>
      </c>
      <c r="AB2926" s="4">
        <f t="shared" si="319"/>
        <v>4</v>
      </c>
      <c r="AC2926" s="32">
        <f t="shared" si="320"/>
        <v>12.278157657021248</v>
      </c>
      <c r="AD2926" s="4">
        <f>VLOOKUP($B2926,meanLDage!$Z$3:$AC$3145,4,FALSE)</f>
        <v>4</v>
      </c>
      <c r="AE2926" s="32">
        <f>VLOOKUP($B2926,meanLDage!$Z$3:$AC$3145,2,FALSE)</f>
        <v>11.37089999</v>
      </c>
      <c r="AF2926" s="6">
        <f>VLOOKUP(V2926,'2017 rep county selection'!$A$1:$C$281,3,FALSE)</f>
        <v>53053</v>
      </c>
      <c r="AH2926" s="9">
        <f t="shared" si="321"/>
        <v>53053</v>
      </c>
    </row>
    <row r="2927" spans="1:34" ht="15.75" customHeight="1" x14ac:dyDescent="0.3">
      <c r="A2927" s="4">
        <v>53</v>
      </c>
      <c r="B2927" s="4">
        <v>53013</v>
      </c>
      <c r="C2927" s="6" t="s">
        <v>2303</v>
      </c>
      <c r="D2927" s="6" t="s">
        <v>99</v>
      </c>
      <c r="E2927" s="4">
        <v>53077</v>
      </c>
      <c r="F2927" s="4">
        <v>53077</v>
      </c>
      <c r="G2927" s="4">
        <v>53077</v>
      </c>
      <c r="H2927" s="37">
        <v>53583879</v>
      </c>
      <c r="I2927" s="37">
        <v>60409466.888002299</v>
      </c>
      <c r="J2927" s="37">
        <v>64553772.461174302</v>
      </c>
      <c r="K2927" s="4" t="str">
        <f>VLOOKUP(B2927,altitude!$B$3:$E$3232,4)</f>
        <v>L</v>
      </c>
      <c r="L2927" s="4">
        <f>VLOOKUP(B2927,fuelregion!$C$5:$D$3233,2,FALSE)</f>
        <v>500001000</v>
      </c>
      <c r="M2927" s="4">
        <f>VLOOKUP(B2927,fuelregion!$H$5:$I$3113,2,FALSE)</f>
        <v>500001000</v>
      </c>
      <c r="N2927" s="4">
        <f>VLOOKUP(B2927,imbin!$B$4:$D$3233,2,FALSE)</f>
        <v>0</v>
      </c>
      <c r="O2927" s="4" t="str">
        <f>VLOOKUP(B2927,imbin!$B$4:$D$3233,3,FALSE)</f>
        <v>Submittal</v>
      </c>
      <c r="P2927" s="4">
        <f>IF(ISNA(VLOOKUP(B2927,rampbin!$B$4:$G$1697,6,FALSE)),2,VLOOKUP(B2927,rampbin!$B$4:$G$1697,6,FALSE))</f>
        <v>2</v>
      </c>
      <c r="Q2927" s="4" t="str">
        <f>IF(ISNA(VLOOKUP(B2927,rampbin!$B$4:$G$1697,5,FALSE)),"MOVES",VLOOKUP(B2927,rampbin!$B$4:$G$1697,5,FALSE))</f>
        <v>MOVES</v>
      </c>
      <c r="R2927" s="4" t="s">
        <v>1877</v>
      </c>
      <c r="S2927" s="6" t="s">
        <v>2215</v>
      </c>
      <c r="T2927" s="4">
        <f>VLOOKUP(B2927,meanLDage!$B$3:$E$3145,4,FALSE)</f>
        <v>6</v>
      </c>
      <c r="U2927" s="32">
        <f>VLOOKUP(B2927,meanLDage!$B$3:$E$3145,2,FALSE)</f>
        <v>15.371931450630074</v>
      </c>
      <c r="V2927" s="4" t="str">
        <f t="shared" si="316"/>
        <v>53_L_500001000_0_4_2</v>
      </c>
      <c r="W2927" s="4">
        <v>53047</v>
      </c>
      <c r="X2927" s="6"/>
      <c r="Y2927" s="8">
        <f t="shared" si="317"/>
        <v>53047</v>
      </c>
      <c r="Z2927" s="6" t="b">
        <f t="shared" si="315"/>
        <v>0</v>
      </c>
      <c r="AA2927" s="6">
        <f t="shared" si="318"/>
        <v>53077</v>
      </c>
      <c r="AB2927" s="4">
        <f t="shared" si="319"/>
        <v>6</v>
      </c>
      <c r="AC2927" s="32">
        <f t="shared" si="320"/>
        <v>15.371931450630074</v>
      </c>
      <c r="AD2927" s="4">
        <f>VLOOKUP($B2927,meanLDage!$Z$3:$AC$3145,4,FALSE)</f>
        <v>4</v>
      </c>
      <c r="AE2927" s="32">
        <f>VLOOKUP($B2927,meanLDage!$Z$3:$AC$3145,2,FALSE)</f>
        <v>12.927600010000001</v>
      </c>
      <c r="AF2927" s="6">
        <f>VLOOKUP(V2927,'2017 rep county selection'!$A$1:$C$281,3,FALSE)</f>
        <v>53067</v>
      </c>
      <c r="AH2927" s="9">
        <f t="shared" si="321"/>
        <v>53067</v>
      </c>
    </row>
    <row r="2928" spans="1:34" ht="15.75" customHeight="1" x14ac:dyDescent="0.3">
      <c r="A2928" s="4">
        <v>53</v>
      </c>
      <c r="B2928" s="4">
        <v>53015</v>
      </c>
      <c r="C2928" s="6" t="s">
        <v>2303</v>
      </c>
      <c r="D2928" s="6" t="s">
        <v>1768</v>
      </c>
      <c r="E2928" s="4">
        <v>53077</v>
      </c>
      <c r="F2928" s="4">
        <v>53077</v>
      </c>
      <c r="G2928" s="4">
        <v>53077</v>
      </c>
      <c r="H2928" s="37">
        <v>1210127040</v>
      </c>
      <c r="I2928" s="37">
        <v>1236782301.96929</v>
      </c>
      <c r="J2928" s="37">
        <v>1307810850.4381199</v>
      </c>
      <c r="K2928" s="4" t="str">
        <f>VLOOKUP(B2928,altitude!$B$3:$E$3232,4)</f>
        <v>L</v>
      </c>
      <c r="L2928" s="4">
        <f>VLOOKUP(B2928,fuelregion!$C$5:$D$3233,2,FALSE)</f>
        <v>500001000</v>
      </c>
      <c r="M2928" s="4">
        <f>VLOOKUP(B2928,fuelregion!$H$5:$I$3113,2,FALSE)</f>
        <v>500001000</v>
      </c>
      <c r="N2928" s="4">
        <f>VLOOKUP(B2928,imbin!$B$4:$D$3233,2,FALSE)</f>
        <v>0</v>
      </c>
      <c r="O2928" s="4" t="str">
        <f>VLOOKUP(B2928,imbin!$B$4:$D$3233,3,FALSE)</f>
        <v>Submittal</v>
      </c>
      <c r="P2928" s="4">
        <f>IF(ISNA(VLOOKUP(B2928,rampbin!$B$4:$G$1697,6,FALSE)),2,VLOOKUP(B2928,rampbin!$B$4:$G$1697,6,FALSE))</f>
        <v>2</v>
      </c>
      <c r="Q2928" s="4" t="str">
        <f>IF(ISNA(VLOOKUP(B2928,rampbin!$B$4:$G$1697,5,FALSE)),"MOVES",VLOOKUP(B2928,rampbin!$B$4:$G$1697,5,FALSE))</f>
        <v>MOVES</v>
      </c>
      <c r="R2928" s="4" t="s">
        <v>1877</v>
      </c>
      <c r="S2928" s="6" t="s">
        <v>2216</v>
      </c>
      <c r="T2928" s="4">
        <f>VLOOKUP(B2928,meanLDage!$B$3:$E$3145,4,FALSE)</f>
        <v>5</v>
      </c>
      <c r="U2928" s="32">
        <f>VLOOKUP(B2928,meanLDage!$B$3:$E$3145,2,FALSE)</f>
        <v>14.156612251676018</v>
      </c>
      <c r="V2928" s="4" t="str">
        <f t="shared" si="316"/>
        <v>53_L_500001000_0_5_2</v>
      </c>
      <c r="W2928" s="4">
        <v>53077</v>
      </c>
      <c r="X2928" s="6"/>
      <c r="Y2928" s="8">
        <f t="shared" si="317"/>
        <v>53077</v>
      </c>
      <c r="Z2928" s="6" t="b">
        <f t="shared" si="315"/>
        <v>1</v>
      </c>
      <c r="AA2928" s="6">
        <f t="shared" si="318"/>
        <v>53077</v>
      </c>
      <c r="AB2928" s="4">
        <f t="shared" si="319"/>
        <v>5</v>
      </c>
      <c r="AC2928" s="32">
        <f t="shared" si="320"/>
        <v>14.156612251676018</v>
      </c>
      <c r="AD2928" s="4">
        <f>VLOOKUP($B2928,meanLDage!$Z$3:$AC$3145,4,FALSE)</f>
        <v>5</v>
      </c>
      <c r="AE2928" s="32">
        <f>VLOOKUP($B2928,meanLDage!$Z$3:$AC$3145,2,FALSE)</f>
        <v>13.37469997</v>
      </c>
      <c r="AF2928" s="6">
        <f>VLOOKUP(V2928,'2017 rep county selection'!$A$1:$C$281,3,FALSE)</f>
        <v>53077</v>
      </c>
      <c r="AH2928" s="9">
        <f t="shared" si="321"/>
        <v>53077</v>
      </c>
    </row>
    <row r="2929" spans="1:34" ht="15.75" customHeight="1" x14ac:dyDescent="0.3">
      <c r="A2929" s="4">
        <v>53</v>
      </c>
      <c r="B2929" s="4">
        <v>53017</v>
      </c>
      <c r="C2929" s="6" t="s">
        <v>2303</v>
      </c>
      <c r="D2929" s="6" t="s">
        <v>220</v>
      </c>
      <c r="E2929" s="4">
        <v>53077</v>
      </c>
      <c r="F2929" s="4">
        <v>53077</v>
      </c>
      <c r="G2929" s="4">
        <v>53077</v>
      </c>
      <c r="H2929" s="37">
        <v>336290948</v>
      </c>
      <c r="I2929" s="37">
        <v>391293874.41197598</v>
      </c>
      <c r="J2929" s="37">
        <v>413717548.13849097</v>
      </c>
      <c r="K2929" s="4" t="str">
        <f>VLOOKUP(B2929,altitude!$B$3:$E$3232,4)</f>
        <v>L</v>
      </c>
      <c r="L2929" s="4">
        <f>VLOOKUP(B2929,fuelregion!$C$5:$D$3233,2,FALSE)</f>
        <v>500001000</v>
      </c>
      <c r="M2929" s="4">
        <f>VLOOKUP(B2929,fuelregion!$H$5:$I$3113,2,FALSE)</f>
        <v>500001000</v>
      </c>
      <c r="N2929" s="4">
        <f>VLOOKUP(B2929,imbin!$B$4:$D$3233,2,FALSE)</f>
        <v>0</v>
      </c>
      <c r="O2929" s="4" t="str">
        <f>VLOOKUP(B2929,imbin!$B$4:$D$3233,3,FALSE)</f>
        <v>Submittal</v>
      </c>
      <c r="P2929" s="4">
        <f>IF(ISNA(VLOOKUP(B2929,rampbin!$B$4:$G$1697,6,FALSE)),2,VLOOKUP(B2929,rampbin!$B$4:$G$1697,6,FALSE))</f>
        <v>2</v>
      </c>
      <c r="Q2929" s="4" t="str">
        <f>IF(ISNA(VLOOKUP(B2929,rampbin!$B$4:$G$1697,5,FALSE)),"MOVES",VLOOKUP(B2929,rampbin!$B$4:$G$1697,5,FALSE))</f>
        <v>MOVES</v>
      </c>
      <c r="R2929" s="4" t="s">
        <v>1877</v>
      </c>
      <c r="S2929" s="6" t="s">
        <v>2214</v>
      </c>
      <c r="T2929" s="4">
        <f>VLOOKUP(B2929,meanLDage!$B$3:$E$3145,4,FALSE)</f>
        <v>5</v>
      </c>
      <c r="U2929" s="32">
        <f>VLOOKUP(B2929,meanLDage!$B$3:$E$3145,2,FALSE)</f>
        <v>13.854916095034557</v>
      </c>
      <c r="V2929" s="4" t="str">
        <f t="shared" si="316"/>
        <v>53_L_500001000_0_4_2</v>
      </c>
      <c r="W2929" s="4">
        <v>53077</v>
      </c>
      <c r="X2929" s="6"/>
      <c r="Y2929" s="8">
        <f t="shared" si="317"/>
        <v>53077</v>
      </c>
      <c r="Z2929" s="6" t="b">
        <f t="shared" si="315"/>
        <v>1</v>
      </c>
      <c r="AA2929" s="6">
        <f t="shared" si="318"/>
        <v>53077</v>
      </c>
      <c r="AB2929" s="4">
        <f t="shared" si="319"/>
        <v>5</v>
      </c>
      <c r="AC2929" s="32">
        <f t="shared" si="320"/>
        <v>13.854916095034557</v>
      </c>
      <c r="AD2929" s="4">
        <f>VLOOKUP($B2929,meanLDage!$Z$3:$AC$3145,4,FALSE)</f>
        <v>4</v>
      </c>
      <c r="AE2929" s="32">
        <f>VLOOKUP($B2929,meanLDage!$Z$3:$AC$3145,2,FALSE)</f>
        <v>12.98319994</v>
      </c>
      <c r="AF2929" s="6">
        <f>VLOOKUP(V2929,'2017 rep county selection'!$A$1:$C$281,3,FALSE)</f>
        <v>53067</v>
      </c>
      <c r="AH2929" s="9">
        <f t="shared" si="321"/>
        <v>53067</v>
      </c>
    </row>
    <row r="2930" spans="1:34" ht="15.75" customHeight="1" x14ac:dyDescent="0.3">
      <c r="A2930" s="4">
        <v>53</v>
      </c>
      <c r="B2930" s="4">
        <v>53019</v>
      </c>
      <c r="C2930" s="6" t="s">
        <v>2303</v>
      </c>
      <c r="D2930" s="6" t="s">
        <v>1769</v>
      </c>
      <c r="E2930" s="4">
        <v>53047</v>
      </c>
      <c r="F2930" s="4">
        <v>53047</v>
      </c>
      <c r="G2930" s="4">
        <v>53047</v>
      </c>
      <c r="H2930" s="37">
        <v>89982756</v>
      </c>
      <c r="I2930" s="37">
        <v>120590957.630707</v>
      </c>
      <c r="J2930" s="37">
        <v>128863928.79898199</v>
      </c>
      <c r="K2930" s="4" t="str">
        <f>VLOOKUP(B2930,altitude!$B$3:$E$3232,4)</f>
        <v>L</v>
      </c>
      <c r="L2930" s="4">
        <f>VLOOKUP(B2930,fuelregion!$C$5:$D$3233,2,FALSE)</f>
        <v>500001000</v>
      </c>
      <c r="M2930" s="4">
        <f>VLOOKUP(B2930,fuelregion!$H$5:$I$3113,2,FALSE)</f>
        <v>500001000</v>
      </c>
      <c r="N2930" s="4">
        <f>VLOOKUP(B2930,imbin!$B$4:$D$3233,2,FALSE)</f>
        <v>0</v>
      </c>
      <c r="O2930" s="4" t="str">
        <f>VLOOKUP(B2930,imbin!$B$4:$D$3233,3,FALSE)</f>
        <v>Submittal</v>
      </c>
      <c r="P2930" s="4">
        <f>IF(ISNA(VLOOKUP(B2930,rampbin!$B$4:$G$1697,6,FALSE)),2,VLOOKUP(B2930,rampbin!$B$4:$G$1697,6,FALSE))</f>
        <v>2</v>
      </c>
      <c r="Q2930" s="4" t="str">
        <f>IF(ISNA(VLOOKUP(B2930,rampbin!$B$4:$G$1697,5,FALSE)),"MOVES",VLOOKUP(B2930,rampbin!$B$4:$G$1697,5,FALSE))</f>
        <v>MOVES</v>
      </c>
      <c r="R2930" s="4" t="s">
        <v>1880</v>
      </c>
      <c r="S2930" s="6" t="s">
        <v>1851</v>
      </c>
      <c r="T2930" s="4">
        <f>VLOOKUP(B2930,meanLDage!$B$3:$E$3145,4,FALSE)</f>
        <v>6</v>
      </c>
      <c r="U2930" s="32">
        <f>VLOOKUP(B2930,meanLDage!$B$3:$E$3145,2,FALSE)</f>
        <v>17.003138578936039</v>
      </c>
      <c r="V2930" s="4" t="str">
        <f t="shared" si="316"/>
        <v>53_L_500001000_0_6_2</v>
      </c>
      <c r="W2930" s="4">
        <v>53047</v>
      </c>
      <c r="X2930" s="6"/>
      <c r="Y2930" s="8">
        <f t="shared" si="317"/>
        <v>53047</v>
      </c>
      <c r="Z2930" s="6" t="b">
        <f t="shared" si="315"/>
        <v>1</v>
      </c>
      <c r="AA2930" s="6">
        <f t="shared" si="318"/>
        <v>53047</v>
      </c>
      <c r="AB2930" s="4">
        <f t="shared" si="319"/>
        <v>6</v>
      </c>
      <c r="AC2930" s="32">
        <f t="shared" si="320"/>
        <v>17.003138578936039</v>
      </c>
      <c r="AD2930" s="4">
        <f>VLOOKUP($B2930,meanLDage!$Z$3:$AC$3145,4,FALSE)</f>
        <v>6</v>
      </c>
      <c r="AE2930" s="32">
        <f>VLOOKUP($B2930,meanLDage!$Z$3:$AC$3145,2,FALSE)</f>
        <v>15.096199950000001</v>
      </c>
      <c r="AF2930" s="6">
        <f>VLOOKUP(V2930,'2017 rep county selection'!$A$1:$C$281,3,FALSE)</f>
        <v>53065</v>
      </c>
      <c r="AH2930" s="9">
        <f t="shared" si="321"/>
        <v>53065</v>
      </c>
    </row>
    <row r="2931" spans="1:34" ht="15.75" customHeight="1" x14ac:dyDescent="0.3">
      <c r="A2931" s="4">
        <v>53</v>
      </c>
      <c r="B2931" s="4">
        <v>53021</v>
      </c>
      <c r="C2931" s="6" t="s">
        <v>2303</v>
      </c>
      <c r="D2931" s="6" t="s">
        <v>36</v>
      </c>
      <c r="E2931" s="4">
        <v>53035</v>
      </c>
      <c r="F2931" s="4">
        <v>53035</v>
      </c>
      <c r="G2931" s="4">
        <v>53035</v>
      </c>
      <c r="H2931" s="37">
        <v>666248013</v>
      </c>
      <c r="I2931" s="37">
        <v>711696733.83691001</v>
      </c>
      <c r="J2931" s="37">
        <v>750704817.92829299</v>
      </c>
      <c r="K2931" s="4" t="str">
        <f>VLOOKUP(B2931,altitude!$B$3:$E$3232,4)</f>
        <v>L</v>
      </c>
      <c r="L2931" s="4">
        <f>VLOOKUP(B2931,fuelregion!$C$5:$D$3233,2,FALSE)</f>
        <v>500001000</v>
      </c>
      <c r="M2931" s="4">
        <f>VLOOKUP(B2931,fuelregion!$H$5:$I$3113,2,FALSE)</f>
        <v>500001000</v>
      </c>
      <c r="N2931" s="4">
        <f>VLOOKUP(B2931,imbin!$B$4:$D$3233,2,FALSE)</f>
        <v>0</v>
      </c>
      <c r="O2931" s="4" t="str">
        <f>VLOOKUP(B2931,imbin!$B$4:$D$3233,3,FALSE)</f>
        <v>Submittal</v>
      </c>
      <c r="P2931" s="4">
        <f>IF(ISNA(VLOOKUP(B2931,rampbin!$B$4:$G$1697,6,FALSE)),2,VLOOKUP(B2931,rampbin!$B$4:$G$1697,6,FALSE))</f>
        <v>2</v>
      </c>
      <c r="Q2931" s="4" t="str">
        <f>IF(ISNA(VLOOKUP(B2931,rampbin!$B$4:$G$1697,5,FALSE)),"MOVES",VLOOKUP(B2931,rampbin!$B$4:$G$1697,5,FALSE))</f>
        <v>MOVES</v>
      </c>
      <c r="R2931" s="4" t="s">
        <v>1877</v>
      </c>
      <c r="S2931" s="6" t="s">
        <v>2213</v>
      </c>
      <c r="T2931" s="4">
        <f>VLOOKUP(B2931,meanLDage!$B$3:$E$3145,4,FALSE)</f>
        <v>4</v>
      </c>
      <c r="U2931" s="32">
        <f>VLOOKUP(B2931,meanLDage!$B$3:$E$3145,2,FALSE)</f>
        <v>12.932854728970913</v>
      </c>
      <c r="V2931" s="4" t="str">
        <f t="shared" si="316"/>
        <v>53_L_500001000_0_4_2</v>
      </c>
      <c r="W2931" s="4">
        <v>53067</v>
      </c>
      <c r="X2931" s="6"/>
      <c r="Y2931" s="8">
        <f t="shared" si="317"/>
        <v>53067</v>
      </c>
      <c r="Z2931" s="6" t="b">
        <f t="shared" si="315"/>
        <v>0</v>
      </c>
      <c r="AA2931" s="6">
        <f t="shared" si="318"/>
        <v>53035</v>
      </c>
      <c r="AB2931" s="4">
        <f t="shared" si="319"/>
        <v>4</v>
      </c>
      <c r="AC2931" s="32">
        <f t="shared" si="320"/>
        <v>12.932854728970913</v>
      </c>
      <c r="AD2931" s="4">
        <f>VLOOKUP($B2931,meanLDage!$Z$3:$AC$3145,4,FALSE)</f>
        <v>4</v>
      </c>
      <c r="AE2931" s="32">
        <f>VLOOKUP($B2931,meanLDage!$Z$3:$AC$3145,2,FALSE)</f>
        <v>12.12519999</v>
      </c>
      <c r="AF2931" s="6">
        <f>VLOOKUP(V2931,'2017 rep county selection'!$A$1:$C$281,3,FALSE)</f>
        <v>53067</v>
      </c>
      <c r="AH2931" s="9">
        <f t="shared" si="321"/>
        <v>53067</v>
      </c>
    </row>
    <row r="2932" spans="1:34" ht="15.75" customHeight="1" x14ac:dyDescent="0.3">
      <c r="A2932" s="4">
        <v>53</v>
      </c>
      <c r="B2932" s="4">
        <v>53023</v>
      </c>
      <c r="C2932" s="6" t="s">
        <v>2303</v>
      </c>
      <c r="D2932" s="6" t="s">
        <v>225</v>
      </c>
      <c r="E2932" s="4">
        <v>53077</v>
      </c>
      <c r="F2932" s="4">
        <v>53077</v>
      </c>
      <c r="G2932" s="4">
        <v>53077</v>
      </c>
      <c r="H2932" s="37">
        <v>55775285</v>
      </c>
      <c r="I2932" s="37">
        <v>58746450.3529424</v>
      </c>
      <c r="J2932" s="37">
        <v>62776667.041679598</v>
      </c>
      <c r="K2932" s="4" t="str">
        <f>VLOOKUP(B2932,altitude!$B$3:$E$3232,4)</f>
        <v>L</v>
      </c>
      <c r="L2932" s="4">
        <f>VLOOKUP(B2932,fuelregion!$C$5:$D$3233,2,FALSE)</f>
        <v>500001000</v>
      </c>
      <c r="M2932" s="4">
        <f>VLOOKUP(B2932,fuelregion!$H$5:$I$3113,2,FALSE)</f>
        <v>500001000</v>
      </c>
      <c r="N2932" s="4">
        <f>VLOOKUP(B2932,imbin!$B$4:$D$3233,2,FALSE)</f>
        <v>0</v>
      </c>
      <c r="O2932" s="4" t="str">
        <f>VLOOKUP(B2932,imbin!$B$4:$D$3233,3,FALSE)</f>
        <v>Submittal</v>
      </c>
      <c r="P2932" s="4">
        <f>IF(ISNA(VLOOKUP(B2932,rampbin!$B$4:$G$1697,6,FALSE)),2,VLOOKUP(B2932,rampbin!$B$4:$G$1697,6,FALSE))</f>
        <v>2</v>
      </c>
      <c r="Q2932" s="4" t="str">
        <f>IF(ISNA(VLOOKUP(B2932,rampbin!$B$4:$G$1697,5,FALSE)),"MOVES",VLOOKUP(B2932,rampbin!$B$4:$G$1697,5,FALSE))</f>
        <v>MOVES</v>
      </c>
      <c r="R2932" s="4" t="s">
        <v>1880</v>
      </c>
      <c r="S2932" s="6" t="s">
        <v>1851</v>
      </c>
      <c r="T2932" s="4">
        <f>VLOOKUP(B2932,meanLDage!$B$3:$E$3145,4,FALSE)</f>
        <v>6</v>
      </c>
      <c r="U2932" s="32">
        <f>VLOOKUP(B2932,meanLDage!$B$3:$E$3145,2,FALSE)</f>
        <v>15.128346457477708</v>
      </c>
      <c r="V2932" s="4" t="str">
        <f t="shared" si="316"/>
        <v>53_L_500001000_0_5_2</v>
      </c>
      <c r="W2932" s="4">
        <v>53047</v>
      </c>
      <c r="X2932" s="6"/>
      <c r="Y2932" s="8">
        <f t="shared" si="317"/>
        <v>53047</v>
      </c>
      <c r="Z2932" s="6" t="b">
        <f t="shared" si="315"/>
        <v>0</v>
      </c>
      <c r="AA2932" s="6">
        <f t="shared" si="318"/>
        <v>53077</v>
      </c>
      <c r="AB2932" s="4">
        <f t="shared" si="319"/>
        <v>6</v>
      </c>
      <c r="AC2932" s="32">
        <f t="shared" si="320"/>
        <v>15.128346457477708</v>
      </c>
      <c r="AD2932" s="4">
        <f>VLOOKUP($B2932,meanLDage!$Z$3:$AC$3145,4,FALSE)</f>
        <v>5</v>
      </c>
      <c r="AE2932" s="32">
        <f>VLOOKUP($B2932,meanLDage!$Z$3:$AC$3145,2,FALSE)</f>
        <v>13.75690002</v>
      </c>
      <c r="AF2932" s="6">
        <f>VLOOKUP(V2932,'2017 rep county selection'!$A$1:$C$281,3,FALSE)</f>
        <v>53077</v>
      </c>
      <c r="AH2932" s="9">
        <f t="shared" si="321"/>
        <v>53077</v>
      </c>
    </row>
    <row r="2933" spans="1:34" ht="15.75" customHeight="1" x14ac:dyDescent="0.3">
      <c r="A2933" s="4">
        <v>53</v>
      </c>
      <c r="B2933" s="4">
        <v>53025</v>
      </c>
      <c r="C2933" s="6" t="s">
        <v>2303</v>
      </c>
      <c r="D2933" s="6" t="s">
        <v>110</v>
      </c>
      <c r="E2933" s="4">
        <v>53077</v>
      </c>
      <c r="F2933" s="4">
        <v>53077</v>
      </c>
      <c r="G2933" s="4">
        <v>53077</v>
      </c>
      <c r="H2933" s="37">
        <v>976641302</v>
      </c>
      <c r="I2933" s="37">
        <v>1048029719.7227401</v>
      </c>
      <c r="J2933" s="37">
        <v>1112980541.58166</v>
      </c>
      <c r="K2933" s="4" t="str">
        <f>VLOOKUP(B2933,altitude!$B$3:$E$3232,4)</f>
        <v>L</v>
      </c>
      <c r="L2933" s="4">
        <f>VLOOKUP(B2933,fuelregion!$C$5:$D$3233,2,FALSE)</f>
        <v>500001000</v>
      </c>
      <c r="M2933" s="4">
        <f>VLOOKUP(B2933,fuelregion!$H$5:$I$3113,2,FALSE)</f>
        <v>500001000</v>
      </c>
      <c r="N2933" s="4">
        <f>VLOOKUP(B2933,imbin!$B$4:$D$3233,2,FALSE)</f>
        <v>0</v>
      </c>
      <c r="O2933" s="4" t="str">
        <f>VLOOKUP(B2933,imbin!$B$4:$D$3233,3,FALSE)</f>
        <v>Submittal</v>
      </c>
      <c r="P2933" s="4">
        <f>IF(ISNA(VLOOKUP(B2933,rampbin!$B$4:$G$1697,6,FALSE)),2,VLOOKUP(B2933,rampbin!$B$4:$G$1697,6,FALSE))</f>
        <v>2</v>
      </c>
      <c r="Q2933" s="4" t="str">
        <f>IF(ISNA(VLOOKUP(B2933,rampbin!$B$4:$G$1697,5,FALSE)),"MOVES",VLOOKUP(B2933,rampbin!$B$4:$G$1697,5,FALSE))</f>
        <v>MOVES</v>
      </c>
      <c r="R2933" s="4" t="s">
        <v>1880</v>
      </c>
      <c r="S2933" s="6" t="s">
        <v>1851</v>
      </c>
      <c r="T2933" s="4">
        <f>VLOOKUP(B2933,meanLDage!$B$3:$E$3145,4,FALSE)</f>
        <v>5</v>
      </c>
      <c r="U2933" s="32">
        <f>VLOOKUP(B2933,meanLDage!$B$3:$E$3145,2,FALSE)</f>
        <v>14.241338868896783</v>
      </c>
      <c r="V2933" s="4" t="str">
        <f t="shared" si="316"/>
        <v>53_L_500001000_0_5_2</v>
      </c>
      <c r="W2933" s="4">
        <v>53077</v>
      </c>
      <c r="X2933" s="6"/>
      <c r="Y2933" s="8">
        <f t="shared" si="317"/>
        <v>53077</v>
      </c>
      <c r="Z2933" s="6" t="b">
        <f t="shared" si="315"/>
        <v>1</v>
      </c>
      <c r="AA2933" s="6">
        <f t="shared" si="318"/>
        <v>53077</v>
      </c>
      <c r="AB2933" s="4">
        <f t="shared" si="319"/>
        <v>5</v>
      </c>
      <c r="AC2933" s="32">
        <f t="shared" si="320"/>
        <v>14.241338868896783</v>
      </c>
      <c r="AD2933" s="4">
        <f>VLOOKUP($B2933,meanLDage!$Z$3:$AC$3145,4,FALSE)</f>
        <v>5</v>
      </c>
      <c r="AE2933" s="32">
        <f>VLOOKUP($B2933,meanLDage!$Z$3:$AC$3145,2,FALSE)</f>
        <v>13.28380007</v>
      </c>
      <c r="AF2933" s="6">
        <f>VLOOKUP(V2933,'2017 rep county selection'!$A$1:$C$281,3,FALSE)</f>
        <v>53077</v>
      </c>
      <c r="AH2933" s="9">
        <f t="shared" si="321"/>
        <v>53077</v>
      </c>
    </row>
    <row r="2934" spans="1:34" ht="15.75" customHeight="1" x14ac:dyDescent="0.3">
      <c r="A2934" s="4">
        <v>53</v>
      </c>
      <c r="B2934" s="4">
        <v>53027</v>
      </c>
      <c r="C2934" s="6" t="s">
        <v>2303</v>
      </c>
      <c r="D2934" s="6" t="s">
        <v>1770</v>
      </c>
      <c r="E2934" s="4">
        <v>53035</v>
      </c>
      <c r="F2934" s="4">
        <v>53035</v>
      </c>
      <c r="G2934" s="4">
        <v>53035</v>
      </c>
      <c r="H2934" s="37">
        <v>751651439</v>
      </c>
      <c r="I2934" s="37">
        <v>732284500.73046994</v>
      </c>
      <c r="J2934" s="37">
        <v>773613834.66477096</v>
      </c>
      <c r="K2934" s="4" t="str">
        <f>VLOOKUP(B2934,altitude!$B$3:$E$3232,4)</f>
        <v>L</v>
      </c>
      <c r="L2934" s="4">
        <f>VLOOKUP(B2934,fuelregion!$C$5:$D$3233,2,FALSE)</f>
        <v>500001000</v>
      </c>
      <c r="M2934" s="4">
        <f>VLOOKUP(B2934,fuelregion!$H$5:$I$3113,2,FALSE)</f>
        <v>500001000</v>
      </c>
      <c r="N2934" s="4">
        <f>VLOOKUP(B2934,imbin!$B$4:$D$3233,2,FALSE)</f>
        <v>0</v>
      </c>
      <c r="O2934" s="4" t="str">
        <f>VLOOKUP(B2934,imbin!$B$4:$D$3233,3,FALSE)</f>
        <v>Submittal</v>
      </c>
      <c r="P2934" s="4">
        <f>IF(ISNA(VLOOKUP(B2934,rampbin!$B$4:$G$1697,6,FALSE)),2,VLOOKUP(B2934,rampbin!$B$4:$G$1697,6,FALSE))</f>
        <v>2</v>
      </c>
      <c r="Q2934" s="4" t="str">
        <f>IF(ISNA(VLOOKUP(B2934,rampbin!$B$4:$G$1697,5,FALSE)),"MOVES",VLOOKUP(B2934,rampbin!$B$4:$G$1697,5,FALSE))</f>
        <v>MOVES</v>
      </c>
      <c r="R2934" s="4" t="s">
        <v>1880</v>
      </c>
      <c r="S2934" s="6" t="s">
        <v>1851</v>
      </c>
      <c r="T2934" s="4">
        <f>VLOOKUP(B2934,meanLDage!$B$3:$E$3145,4,FALSE)</f>
        <v>5</v>
      </c>
      <c r="U2934" s="32">
        <f>VLOOKUP(B2934,meanLDage!$B$3:$E$3145,2,FALSE)</f>
        <v>14.3956447391922</v>
      </c>
      <c r="V2934" s="4" t="str">
        <f t="shared" si="316"/>
        <v>53_L_500001000_0_5_2</v>
      </c>
      <c r="W2934" s="4">
        <v>53077</v>
      </c>
      <c r="X2934" s="6"/>
      <c r="Y2934" s="8">
        <f t="shared" si="317"/>
        <v>53077</v>
      </c>
      <c r="Z2934" s="6" t="b">
        <f t="shared" si="315"/>
        <v>0</v>
      </c>
      <c r="AA2934" s="6">
        <f t="shared" si="318"/>
        <v>53035</v>
      </c>
      <c r="AB2934" s="4">
        <f t="shared" si="319"/>
        <v>5</v>
      </c>
      <c r="AC2934" s="32">
        <f t="shared" si="320"/>
        <v>14.3956447391922</v>
      </c>
      <c r="AD2934" s="4">
        <f>VLOOKUP($B2934,meanLDage!$Z$3:$AC$3145,4,FALSE)</f>
        <v>5</v>
      </c>
      <c r="AE2934" s="32">
        <f>VLOOKUP($B2934,meanLDage!$Z$3:$AC$3145,2,FALSE)</f>
        <v>13.452999930000001</v>
      </c>
      <c r="AF2934" s="6">
        <f>VLOOKUP(V2934,'2017 rep county selection'!$A$1:$C$281,3,FALSE)</f>
        <v>53077</v>
      </c>
      <c r="AH2934" s="9">
        <f t="shared" si="321"/>
        <v>53077</v>
      </c>
    </row>
    <row r="2935" spans="1:34" ht="15.75" customHeight="1" x14ac:dyDescent="0.3">
      <c r="A2935" s="4">
        <v>53</v>
      </c>
      <c r="B2935" s="4">
        <v>53029</v>
      </c>
      <c r="C2935" s="6" t="s">
        <v>2303</v>
      </c>
      <c r="D2935" s="6" t="s">
        <v>1771</v>
      </c>
      <c r="E2935" s="4">
        <v>53035</v>
      </c>
      <c r="F2935" s="4">
        <v>53035</v>
      </c>
      <c r="G2935" s="4">
        <v>53035</v>
      </c>
      <c r="H2935" s="37">
        <v>438096962</v>
      </c>
      <c r="I2935" s="37">
        <v>457825532.366974</v>
      </c>
      <c r="J2935" s="37">
        <v>484829725.27165103</v>
      </c>
      <c r="K2935" s="4" t="str">
        <f>VLOOKUP(B2935,altitude!$B$3:$E$3232,4)</f>
        <v>L</v>
      </c>
      <c r="L2935" s="4">
        <f>VLOOKUP(B2935,fuelregion!$C$5:$D$3233,2,FALSE)</f>
        <v>500001000</v>
      </c>
      <c r="M2935" s="4">
        <f>VLOOKUP(B2935,fuelregion!$H$5:$I$3113,2,FALSE)</f>
        <v>500001000</v>
      </c>
      <c r="N2935" s="4">
        <f>VLOOKUP(B2935,imbin!$B$4:$D$3233,2,FALSE)</f>
        <v>0</v>
      </c>
      <c r="O2935" s="4" t="str">
        <f>VLOOKUP(B2935,imbin!$B$4:$D$3233,3,FALSE)</f>
        <v>Submittal</v>
      </c>
      <c r="P2935" s="4">
        <f>IF(ISNA(VLOOKUP(B2935,rampbin!$B$4:$G$1697,6,FALSE)),2,VLOOKUP(B2935,rampbin!$B$4:$G$1697,6,FALSE))</f>
        <v>2</v>
      </c>
      <c r="Q2935" s="4" t="str">
        <f>IF(ISNA(VLOOKUP(B2935,rampbin!$B$4:$G$1697,5,FALSE)),"MOVES",VLOOKUP(B2935,rampbin!$B$4:$G$1697,5,FALSE))</f>
        <v>MOVES</v>
      </c>
      <c r="R2935" s="4" t="s">
        <v>1880</v>
      </c>
      <c r="S2935" s="6" t="s">
        <v>1851</v>
      </c>
      <c r="T2935" s="4">
        <f>VLOOKUP(B2935,meanLDage!$B$3:$E$3145,4,FALSE)</f>
        <v>5</v>
      </c>
      <c r="U2935" s="32">
        <f>VLOOKUP(B2935,meanLDage!$B$3:$E$3145,2,FALSE)</f>
        <v>13.120060685715657</v>
      </c>
      <c r="V2935" s="4" t="str">
        <f t="shared" si="316"/>
        <v>53_L_500001000_0_4_2</v>
      </c>
      <c r="W2935" s="4">
        <v>53077</v>
      </c>
      <c r="X2935" s="6"/>
      <c r="Y2935" s="8">
        <f t="shared" si="317"/>
        <v>53077</v>
      </c>
      <c r="Z2935" s="6" t="b">
        <f t="shared" si="315"/>
        <v>0</v>
      </c>
      <c r="AA2935" s="6">
        <f t="shared" si="318"/>
        <v>53035</v>
      </c>
      <c r="AB2935" s="4">
        <f t="shared" si="319"/>
        <v>5</v>
      </c>
      <c r="AC2935" s="32">
        <f t="shared" si="320"/>
        <v>13.120060685715657</v>
      </c>
      <c r="AD2935" s="4">
        <f>VLOOKUP($B2935,meanLDage!$Z$3:$AC$3145,4,FALSE)</f>
        <v>4</v>
      </c>
      <c r="AE2935" s="32">
        <f>VLOOKUP($B2935,meanLDage!$Z$3:$AC$3145,2,FALSE)</f>
        <v>12.21720002</v>
      </c>
      <c r="AF2935" s="6">
        <f>VLOOKUP(V2935,'2017 rep county selection'!$A$1:$C$281,3,FALSE)</f>
        <v>53067</v>
      </c>
      <c r="AH2935" s="9">
        <f t="shared" si="321"/>
        <v>53067</v>
      </c>
    </row>
    <row r="2936" spans="1:34" ht="15.75" customHeight="1" x14ac:dyDescent="0.3">
      <c r="A2936" s="4">
        <v>53</v>
      </c>
      <c r="B2936" s="4">
        <v>53031</v>
      </c>
      <c r="C2936" s="6" t="s">
        <v>2303</v>
      </c>
      <c r="D2936" s="6" t="s">
        <v>43</v>
      </c>
      <c r="E2936" s="4">
        <v>53077</v>
      </c>
      <c r="F2936" s="4">
        <v>53077</v>
      </c>
      <c r="G2936" s="4">
        <v>53077</v>
      </c>
      <c r="H2936" s="37">
        <v>329402566</v>
      </c>
      <c r="I2936" s="37">
        <v>361238011.75886202</v>
      </c>
      <c r="J2936" s="37">
        <v>384297098.30066401</v>
      </c>
      <c r="K2936" s="4" t="str">
        <f>VLOOKUP(B2936,altitude!$B$3:$E$3232,4)</f>
        <v>L</v>
      </c>
      <c r="L2936" s="4">
        <f>VLOOKUP(B2936,fuelregion!$C$5:$D$3233,2,FALSE)</f>
        <v>500001000</v>
      </c>
      <c r="M2936" s="4">
        <f>VLOOKUP(B2936,fuelregion!$H$5:$I$3113,2,FALSE)</f>
        <v>500001000</v>
      </c>
      <c r="N2936" s="4">
        <f>VLOOKUP(B2936,imbin!$B$4:$D$3233,2,FALSE)</f>
        <v>0</v>
      </c>
      <c r="O2936" s="4" t="str">
        <f>VLOOKUP(B2936,imbin!$B$4:$D$3233,3,FALSE)</f>
        <v>Submittal</v>
      </c>
      <c r="P2936" s="4">
        <f>IF(ISNA(VLOOKUP(B2936,rampbin!$B$4:$G$1697,6,FALSE)),2,VLOOKUP(B2936,rampbin!$B$4:$G$1697,6,FALSE))</f>
        <v>2</v>
      </c>
      <c r="Q2936" s="4" t="str">
        <f>IF(ISNA(VLOOKUP(B2936,rampbin!$B$4:$G$1697,5,FALSE)),"MOVES",VLOOKUP(B2936,rampbin!$B$4:$G$1697,5,FALSE))</f>
        <v>MOVES</v>
      </c>
      <c r="R2936" s="4" t="s">
        <v>1880</v>
      </c>
      <c r="S2936" s="6" t="s">
        <v>1851</v>
      </c>
      <c r="T2936" s="4">
        <f>VLOOKUP(B2936,meanLDage!$B$3:$E$3145,4,FALSE)</f>
        <v>6</v>
      </c>
      <c r="U2936" s="32">
        <f>VLOOKUP(B2936,meanLDage!$B$3:$E$3145,2,FALSE)</f>
        <v>15.076803439333521</v>
      </c>
      <c r="V2936" s="4" t="str">
        <f t="shared" si="316"/>
        <v>53_L_500001000_0_5_2</v>
      </c>
      <c r="W2936" s="4">
        <v>53047</v>
      </c>
      <c r="X2936" s="6"/>
      <c r="Y2936" s="8">
        <f t="shared" si="317"/>
        <v>53047</v>
      </c>
      <c r="Z2936" s="6" t="b">
        <f t="shared" si="315"/>
        <v>0</v>
      </c>
      <c r="AA2936" s="6">
        <f t="shared" si="318"/>
        <v>53077</v>
      </c>
      <c r="AB2936" s="4">
        <f t="shared" si="319"/>
        <v>6</v>
      </c>
      <c r="AC2936" s="32">
        <f t="shared" si="320"/>
        <v>15.076803439333521</v>
      </c>
      <c r="AD2936" s="4">
        <f>VLOOKUP($B2936,meanLDage!$Z$3:$AC$3145,4,FALSE)</f>
        <v>5</v>
      </c>
      <c r="AE2936" s="32">
        <f>VLOOKUP($B2936,meanLDage!$Z$3:$AC$3145,2,FALSE)</f>
        <v>13.89910003</v>
      </c>
      <c r="AF2936" s="6">
        <f>VLOOKUP(V2936,'2017 rep county selection'!$A$1:$C$281,3,FALSE)</f>
        <v>53077</v>
      </c>
      <c r="AH2936" s="9">
        <f t="shared" si="321"/>
        <v>53077</v>
      </c>
    </row>
    <row r="2937" spans="1:34" ht="15.75" customHeight="1" x14ac:dyDescent="0.3">
      <c r="A2937" s="4">
        <v>53</v>
      </c>
      <c r="B2937" s="4">
        <v>53033</v>
      </c>
      <c r="C2937" s="6" t="s">
        <v>2303</v>
      </c>
      <c r="D2937" s="6" t="s">
        <v>1580</v>
      </c>
      <c r="E2937" s="4">
        <v>53033</v>
      </c>
      <c r="F2937" s="4">
        <v>53033</v>
      </c>
      <c r="G2937" s="4">
        <v>53033</v>
      </c>
      <c r="H2937" s="37">
        <v>16565503878</v>
      </c>
      <c r="I2937" s="37">
        <v>16212082215.672701</v>
      </c>
      <c r="J2937" s="37">
        <v>16959051321.646099</v>
      </c>
      <c r="K2937" s="4" t="str">
        <f>VLOOKUP(B2937,altitude!$B$3:$E$3232,4)</f>
        <v>L</v>
      </c>
      <c r="L2937" s="4">
        <f>VLOOKUP(B2937,fuelregion!$C$5:$D$3233,2,FALSE)</f>
        <v>500001000</v>
      </c>
      <c r="M2937" s="4">
        <f>VLOOKUP(B2937,fuelregion!$H$5:$I$3113,2,FALSE)</f>
        <v>500001000</v>
      </c>
      <c r="N2937" s="4">
        <f>VLOOKUP(B2937,imbin!$B$4:$D$3233,2,FALSE)</f>
        <v>1</v>
      </c>
      <c r="O2937" s="4" t="str">
        <f>VLOOKUP(B2937,imbin!$B$4:$D$3233,3,FALSE)</f>
        <v>Submittal</v>
      </c>
      <c r="P2937" s="4">
        <f>IF(ISNA(VLOOKUP(B2937,rampbin!$B$4:$G$1697,6,FALSE)),2,VLOOKUP(B2937,rampbin!$B$4:$G$1697,6,FALSE))</f>
        <v>2</v>
      </c>
      <c r="Q2937" s="4" t="str">
        <f>IF(ISNA(VLOOKUP(B2937,rampbin!$B$4:$G$1697,5,FALSE)),"MOVES",VLOOKUP(B2937,rampbin!$B$4:$G$1697,5,FALSE))</f>
        <v>MOVES</v>
      </c>
      <c r="R2937" s="4" t="s">
        <v>1877</v>
      </c>
      <c r="S2937" s="6" t="s">
        <v>2217</v>
      </c>
      <c r="T2937" s="4">
        <f>VLOOKUP(B2937,meanLDage!$B$3:$E$3145,4,FALSE)</f>
        <v>3</v>
      </c>
      <c r="U2937" s="32">
        <f>VLOOKUP(B2937,meanLDage!$B$3:$E$3145,2,FALSE)</f>
        <v>10.647432765328999</v>
      </c>
      <c r="V2937" s="4" t="str">
        <f t="shared" si="316"/>
        <v>53_L_500001000_1_3_2</v>
      </c>
      <c r="W2937" s="4">
        <v>53033</v>
      </c>
      <c r="X2937" s="6"/>
      <c r="Y2937" s="8">
        <f t="shared" si="317"/>
        <v>53033</v>
      </c>
      <c r="Z2937" s="6" t="b">
        <f t="shared" si="315"/>
        <v>1</v>
      </c>
      <c r="AA2937" s="6">
        <f t="shared" si="318"/>
        <v>53033</v>
      </c>
      <c r="AB2937" s="4">
        <f t="shared" si="319"/>
        <v>3</v>
      </c>
      <c r="AC2937" s="32">
        <f t="shared" si="320"/>
        <v>10.647432765328999</v>
      </c>
      <c r="AD2937" s="4">
        <f>VLOOKUP($B2937,meanLDage!$Z$3:$AC$3145,4,FALSE)</f>
        <v>3</v>
      </c>
      <c r="AE2937" s="32">
        <f>VLOOKUP($B2937,meanLDage!$Z$3:$AC$3145,2,FALSE)</f>
        <v>9.6619999320000005</v>
      </c>
      <c r="AF2937" s="6">
        <f>VLOOKUP(V2937,'2017 rep county selection'!$A$1:$C$281,3,FALSE)</f>
        <v>53033</v>
      </c>
      <c r="AH2937" s="9">
        <f t="shared" si="321"/>
        <v>53033</v>
      </c>
    </row>
    <row r="2938" spans="1:34" ht="15.75" customHeight="1" x14ac:dyDescent="0.3">
      <c r="A2938" s="4">
        <v>53</v>
      </c>
      <c r="B2938" s="4">
        <v>53035</v>
      </c>
      <c r="C2938" s="6" t="s">
        <v>2303</v>
      </c>
      <c r="D2938" s="6" t="s">
        <v>1772</v>
      </c>
      <c r="E2938" s="4">
        <v>53035</v>
      </c>
      <c r="F2938" s="4">
        <v>53035</v>
      </c>
      <c r="G2938" s="4">
        <v>53035</v>
      </c>
      <c r="H2938" s="37">
        <v>1707217362</v>
      </c>
      <c r="I2938" s="37">
        <v>1777759669.1594</v>
      </c>
      <c r="J2938" s="37">
        <v>1863860424.7017</v>
      </c>
      <c r="K2938" s="4" t="str">
        <f>VLOOKUP(B2938,altitude!$B$3:$E$3232,4)</f>
        <v>L</v>
      </c>
      <c r="L2938" s="4">
        <f>VLOOKUP(B2938,fuelregion!$C$5:$D$3233,2,FALSE)</f>
        <v>500001000</v>
      </c>
      <c r="M2938" s="4">
        <f>VLOOKUP(B2938,fuelregion!$H$5:$I$3113,2,FALSE)</f>
        <v>500001000</v>
      </c>
      <c r="N2938" s="4">
        <f>VLOOKUP(B2938,imbin!$B$4:$D$3233,2,FALSE)</f>
        <v>0</v>
      </c>
      <c r="O2938" s="4" t="str">
        <f>VLOOKUP(B2938,imbin!$B$4:$D$3233,3,FALSE)</f>
        <v>Submittal</v>
      </c>
      <c r="P2938" s="4">
        <f>IF(ISNA(VLOOKUP(B2938,rampbin!$B$4:$G$1697,6,FALSE)),2,VLOOKUP(B2938,rampbin!$B$4:$G$1697,6,FALSE))</f>
        <v>2</v>
      </c>
      <c r="Q2938" s="4" t="str">
        <f>IF(ISNA(VLOOKUP(B2938,rampbin!$B$4:$G$1697,5,FALSE)),"MOVES",VLOOKUP(B2938,rampbin!$B$4:$G$1697,5,FALSE))</f>
        <v>MOVES</v>
      </c>
      <c r="R2938" s="4" t="s">
        <v>1877</v>
      </c>
      <c r="S2938" s="6" t="s">
        <v>2218</v>
      </c>
      <c r="T2938" s="4">
        <f>VLOOKUP(B2938,meanLDage!$B$3:$E$3145,4,FALSE)</f>
        <v>4</v>
      </c>
      <c r="U2938" s="32">
        <f>VLOOKUP(B2938,meanLDage!$B$3:$E$3145,2,FALSE)</f>
        <v>12.920739674206555</v>
      </c>
      <c r="V2938" s="4" t="str">
        <f t="shared" si="316"/>
        <v>53_L_500001000_0_4_2</v>
      </c>
      <c r="W2938" s="4">
        <v>53067</v>
      </c>
      <c r="X2938" s="6"/>
      <c r="Y2938" s="8">
        <f t="shared" si="317"/>
        <v>53067</v>
      </c>
      <c r="Z2938" s="6" t="b">
        <f t="shared" si="315"/>
        <v>0</v>
      </c>
      <c r="AA2938" s="6">
        <f t="shared" si="318"/>
        <v>53035</v>
      </c>
      <c r="AB2938" s="4">
        <f t="shared" si="319"/>
        <v>4</v>
      </c>
      <c r="AC2938" s="32">
        <f t="shared" si="320"/>
        <v>12.920739674206555</v>
      </c>
      <c r="AD2938" s="4">
        <f>VLOOKUP($B2938,meanLDage!$Z$3:$AC$3145,4,FALSE)</f>
        <v>4</v>
      </c>
      <c r="AE2938" s="32">
        <f>VLOOKUP($B2938,meanLDage!$Z$3:$AC$3145,2,FALSE)</f>
        <v>12.028199989999999</v>
      </c>
      <c r="AF2938" s="6">
        <f>VLOOKUP(V2938,'2017 rep county selection'!$A$1:$C$281,3,FALSE)</f>
        <v>53067</v>
      </c>
      <c r="AH2938" s="9">
        <f t="shared" si="321"/>
        <v>53067</v>
      </c>
    </row>
    <row r="2939" spans="1:34" ht="15.75" customHeight="1" x14ac:dyDescent="0.3">
      <c r="A2939" s="4">
        <v>53</v>
      </c>
      <c r="B2939" s="4">
        <v>53037</v>
      </c>
      <c r="C2939" s="6" t="s">
        <v>2303</v>
      </c>
      <c r="D2939" s="6" t="s">
        <v>1773</v>
      </c>
      <c r="E2939" s="4">
        <v>53077</v>
      </c>
      <c r="F2939" s="4">
        <v>53077</v>
      </c>
      <c r="G2939" s="4">
        <v>53077</v>
      </c>
      <c r="H2939" s="37">
        <v>1104451707</v>
      </c>
      <c r="I2939" s="37">
        <v>1120160278.4649899</v>
      </c>
      <c r="J2939" s="37">
        <v>1194209812.2890799</v>
      </c>
      <c r="K2939" s="4" t="str">
        <f>VLOOKUP(B2939,altitude!$B$3:$E$3232,4)</f>
        <v>L</v>
      </c>
      <c r="L2939" s="4">
        <f>VLOOKUP(B2939,fuelregion!$C$5:$D$3233,2,FALSE)</f>
        <v>500001000</v>
      </c>
      <c r="M2939" s="4">
        <f>VLOOKUP(B2939,fuelregion!$H$5:$I$3113,2,FALSE)</f>
        <v>500001000</v>
      </c>
      <c r="N2939" s="4">
        <f>VLOOKUP(B2939,imbin!$B$4:$D$3233,2,FALSE)</f>
        <v>0</v>
      </c>
      <c r="O2939" s="4" t="str">
        <f>VLOOKUP(B2939,imbin!$B$4:$D$3233,3,FALSE)</f>
        <v>Submittal</v>
      </c>
      <c r="P2939" s="4">
        <f>IF(ISNA(VLOOKUP(B2939,rampbin!$B$4:$G$1697,6,FALSE)),2,VLOOKUP(B2939,rampbin!$B$4:$G$1697,6,FALSE))</f>
        <v>2</v>
      </c>
      <c r="Q2939" s="4" t="str">
        <f>IF(ISNA(VLOOKUP(B2939,rampbin!$B$4:$G$1697,5,FALSE)),"MOVES",VLOOKUP(B2939,rampbin!$B$4:$G$1697,5,FALSE))</f>
        <v>MOVES</v>
      </c>
      <c r="R2939" s="4" t="s">
        <v>1880</v>
      </c>
      <c r="S2939" s="6" t="s">
        <v>1851</v>
      </c>
      <c r="T2939" s="4">
        <f>VLOOKUP(B2939,meanLDage!$B$3:$E$3145,4,FALSE)</f>
        <v>5</v>
      </c>
      <c r="U2939" s="32">
        <f>VLOOKUP(B2939,meanLDage!$B$3:$E$3145,2,FALSE)</f>
        <v>14.380926293420272</v>
      </c>
      <c r="V2939" s="4" t="str">
        <f t="shared" si="316"/>
        <v>53_L_500001000_0_5_2</v>
      </c>
      <c r="W2939" s="4">
        <v>53077</v>
      </c>
      <c r="X2939" s="6"/>
      <c r="Y2939" s="8">
        <f t="shared" si="317"/>
        <v>53077</v>
      </c>
      <c r="Z2939" s="6" t="b">
        <f t="shared" si="315"/>
        <v>1</v>
      </c>
      <c r="AA2939" s="6">
        <f t="shared" si="318"/>
        <v>53077</v>
      </c>
      <c r="AB2939" s="4">
        <f t="shared" si="319"/>
        <v>5</v>
      </c>
      <c r="AC2939" s="32">
        <f t="shared" si="320"/>
        <v>14.380926293420272</v>
      </c>
      <c r="AD2939" s="4">
        <f>VLOOKUP($B2939,meanLDage!$Z$3:$AC$3145,4,FALSE)</f>
        <v>5</v>
      </c>
      <c r="AE2939" s="32">
        <f>VLOOKUP($B2939,meanLDage!$Z$3:$AC$3145,2,FALSE)</f>
        <v>13.151700010000001</v>
      </c>
      <c r="AF2939" s="6">
        <f>VLOOKUP(V2939,'2017 rep county selection'!$A$1:$C$281,3,FALSE)</f>
        <v>53077</v>
      </c>
      <c r="AH2939" s="9">
        <f t="shared" si="321"/>
        <v>53077</v>
      </c>
    </row>
    <row r="2940" spans="1:34" ht="15.75" customHeight="1" x14ac:dyDescent="0.3">
      <c r="A2940" s="4">
        <v>53</v>
      </c>
      <c r="B2940" s="4">
        <v>53039</v>
      </c>
      <c r="C2940" s="6" t="s">
        <v>2303</v>
      </c>
      <c r="D2940" s="6" t="s">
        <v>1774</v>
      </c>
      <c r="E2940" s="4">
        <v>53077</v>
      </c>
      <c r="F2940" s="4">
        <v>53077</v>
      </c>
      <c r="G2940" s="4">
        <v>53077</v>
      </c>
      <c r="H2940" s="37">
        <v>224099032</v>
      </c>
      <c r="I2940" s="37">
        <v>243457596.74604499</v>
      </c>
      <c r="J2940" s="37">
        <v>260159658.97121501</v>
      </c>
      <c r="K2940" s="4" t="str">
        <f>VLOOKUP(B2940,altitude!$B$3:$E$3232,4)</f>
        <v>L</v>
      </c>
      <c r="L2940" s="4">
        <f>VLOOKUP(B2940,fuelregion!$C$5:$D$3233,2,FALSE)</f>
        <v>500001000</v>
      </c>
      <c r="M2940" s="4">
        <f>VLOOKUP(B2940,fuelregion!$H$5:$I$3113,2,FALSE)</f>
        <v>500001000</v>
      </c>
      <c r="N2940" s="4">
        <f>VLOOKUP(B2940,imbin!$B$4:$D$3233,2,FALSE)</f>
        <v>0</v>
      </c>
      <c r="O2940" s="4" t="str">
        <f>VLOOKUP(B2940,imbin!$B$4:$D$3233,3,FALSE)</f>
        <v>Submittal</v>
      </c>
      <c r="P2940" s="4">
        <f>IF(ISNA(VLOOKUP(B2940,rampbin!$B$4:$G$1697,6,FALSE)),2,VLOOKUP(B2940,rampbin!$B$4:$G$1697,6,FALSE))</f>
        <v>2</v>
      </c>
      <c r="Q2940" s="4" t="str">
        <f>IF(ISNA(VLOOKUP(B2940,rampbin!$B$4:$G$1697,5,FALSE)),"MOVES",VLOOKUP(B2940,rampbin!$B$4:$G$1697,5,FALSE))</f>
        <v>MOVES</v>
      </c>
      <c r="R2940" s="4" t="s">
        <v>1880</v>
      </c>
      <c r="S2940" s="6" t="s">
        <v>1851</v>
      </c>
      <c r="T2940" s="4">
        <f>VLOOKUP(B2940,meanLDage!$B$3:$E$3145,4,FALSE)</f>
        <v>6</v>
      </c>
      <c r="U2940" s="32">
        <f>VLOOKUP(B2940,meanLDage!$B$3:$E$3145,2,FALSE)</f>
        <v>15.171225767670016</v>
      </c>
      <c r="V2940" s="4" t="str">
        <f t="shared" si="316"/>
        <v>53_L_500001000_0_5_2</v>
      </c>
      <c r="W2940" s="4">
        <v>53047</v>
      </c>
      <c r="X2940" s="6"/>
      <c r="Y2940" s="8">
        <f t="shared" si="317"/>
        <v>53047</v>
      </c>
      <c r="Z2940" s="6" t="b">
        <f t="shared" si="315"/>
        <v>0</v>
      </c>
      <c r="AA2940" s="6">
        <f t="shared" si="318"/>
        <v>53077</v>
      </c>
      <c r="AB2940" s="4">
        <f t="shared" si="319"/>
        <v>6</v>
      </c>
      <c r="AC2940" s="32">
        <f t="shared" si="320"/>
        <v>15.171225767670016</v>
      </c>
      <c r="AD2940" s="4">
        <f>VLOOKUP($B2940,meanLDage!$Z$3:$AC$3145,4,FALSE)</f>
        <v>5</v>
      </c>
      <c r="AE2940" s="32">
        <f>VLOOKUP($B2940,meanLDage!$Z$3:$AC$3145,2,FALSE)</f>
        <v>14.02739998</v>
      </c>
      <c r="AF2940" s="6">
        <f>VLOOKUP(V2940,'2017 rep county selection'!$A$1:$C$281,3,FALSE)</f>
        <v>53077</v>
      </c>
      <c r="AH2940" s="9">
        <f t="shared" si="321"/>
        <v>53077</v>
      </c>
    </row>
    <row r="2941" spans="1:34" ht="15.75" customHeight="1" x14ac:dyDescent="0.3">
      <c r="A2941" s="4">
        <v>53</v>
      </c>
      <c r="B2941" s="4">
        <v>53041</v>
      </c>
      <c r="C2941" s="6" t="s">
        <v>2303</v>
      </c>
      <c r="D2941" s="6" t="s">
        <v>448</v>
      </c>
      <c r="E2941" s="4">
        <v>53077</v>
      </c>
      <c r="F2941" s="4">
        <v>53077</v>
      </c>
      <c r="G2941" s="4">
        <v>53077</v>
      </c>
      <c r="H2941" s="37">
        <v>1088610561</v>
      </c>
      <c r="I2941" s="37">
        <v>1077084590.3800399</v>
      </c>
      <c r="J2941" s="37">
        <v>1139080159.1331201</v>
      </c>
      <c r="K2941" s="4" t="str">
        <f>VLOOKUP(B2941,altitude!$B$3:$E$3232,4)</f>
        <v>L</v>
      </c>
      <c r="L2941" s="4">
        <f>VLOOKUP(B2941,fuelregion!$C$5:$D$3233,2,FALSE)</f>
        <v>500001000</v>
      </c>
      <c r="M2941" s="4">
        <f>VLOOKUP(B2941,fuelregion!$H$5:$I$3113,2,FALSE)</f>
        <v>500001000</v>
      </c>
      <c r="N2941" s="4">
        <f>VLOOKUP(B2941,imbin!$B$4:$D$3233,2,FALSE)</f>
        <v>0</v>
      </c>
      <c r="O2941" s="4" t="str">
        <f>VLOOKUP(B2941,imbin!$B$4:$D$3233,3,FALSE)</f>
        <v>Submittal</v>
      </c>
      <c r="P2941" s="4">
        <f>IF(ISNA(VLOOKUP(B2941,rampbin!$B$4:$G$1697,6,FALSE)),2,VLOOKUP(B2941,rampbin!$B$4:$G$1697,6,FALSE))</f>
        <v>2</v>
      </c>
      <c r="Q2941" s="4" t="str">
        <f>IF(ISNA(VLOOKUP(B2941,rampbin!$B$4:$G$1697,5,FALSE)),"MOVES",VLOOKUP(B2941,rampbin!$B$4:$G$1697,5,FALSE))</f>
        <v>MOVES</v>
      </c>
      <c r="R2941" s="4" t="s">
        <v>1880</v>
      </c>
      <c r="S2941" s="6" t="s">
        <v>1851</v>
      </c>
      <c r="T2941" s="4">
        <f>VLOOKUP(B2941,meanLDage!$B$3:$E$3145,4,FALSE)</f>
        <v>5</v>
      </c>
      <c r="U2941" s="32">
        <f>VLOOKUP(B2941,meanLDage!$B$3:$E$3145,2,FALSE)</f>
        <v>14.825122693948012</v>
      </c>
      <c r="V2941" s="4" t="str">
        <f t="shared" si="316"/>
        <v>53_L_500001000_0_4_2</v>
      </c>
      <c r="W2941" s="4">
        <v>53077</v>
      </c>
      <c r="X2941" s="6"/>
      <c r="Y2941" s="8">
        <f t="shared" si="317"/>
        <v>53077</v>
      </c>
      <c r="Z2941" s="6" t="b">
        <f t="shared" si="315"/>
        <v>1</v>
      </c>
      <c r="AA2941" s="6">
        <f t="shared" si="318"/>
        <v>53077</v>
      </c>
      <c r="AB2941" s="4">
        <f t="shared" si="319"/>
        <v>5</v>
      </c>
      <c r="AC2941" s="32">
        <f t="shared" si="320"/>
        <v>14.825122693948012</v>
      </c>
      <c r="AD2941" s="4">
        <f>VLOOKUP($B2941,meanLDage!$Z$3:$AC$3145,4,FALSE)</f>
        <v>4</v>
      </c>
      <c r="AE2941" s="32">
        <f>VLOOKUP($B2941,meanLDage!$Z$3:$AC$3145,2,FALSE)</f>
        <v>12.96080001</v>
      </c>
      <c r="AF2941" s="6">
        <f>VLOOKUP(V2941,'2017 rep county selection'!$A$1:$C$281,3,FALSE)</f>
        <v>53067</v>
      </c>
      <c r="AH2941" s="9">
        <f t="shared" si="321"/>
        <v>53067</v>
      </c>
    </row>
    <row r="2942" spans="1:34" ht="15.75" customHeight="1" x14ac:dyDescent="0.3">
      <c r="A2942" s="4">
        <v>53</v>
      </c>
      <c r="B2942" s="4">
        <v>53043</v>
      </c>
      <c r="C2942" s="6" t="s">
        <v>2303</v>
      </c>
      <c r="D2942" s="6" t="s">
        <v>118</v>
      </c>
      <c r="E2942" s="4">
        <v>53077</v>
      </c>
      <c r="F2942" s="4">
        <v>53077</v>
      </c>
      <c r="G2942" s="4">
        <v>53077</v>
      </c>
      <c r="H2942" s="37">
        <v>267666825</v>
      </c>
      <c r="I2942" s="37">
        <v>300705927.13008702</v>
      </c>
      <c r="J2942" s="37">
        <v>321335429.65641201</v>
      </c>
      <c r="K2942" s="4" t="str">
        <f>VLOOKUP(B2942,altitude!$B$3:$E$3232,4)</f>
        <v>L</v>
      </c>
      <c r="L2942" s="4">
        <f>VLOOKUP(B2942,fuelregion!$C$5:$D$3233,2,FALSE)</f>
        <v>500001000</v>
      </c>
      <c r="M2942" s="4">
        <f>VLOOKUP(B2942,fuelregion!$H$5:$I$3113,2,FALSE)</f>
        <v>500001000</v>
      </c>
      <c r="N2942" s="4">
        <f>VLOOKUP(B2942,imbin!$B$4:$D$3233,2,FALSE)</f>
        <v>0</v>
      </c>
      <c r="O2942" s="4" t="str">
        <f>VLOOKUP(B2942,imbin!$B$4:$D$3233,3,FALSE)</f>
        <v>Submittal</v>
      </c>
      <c r="P2942" s="4">
        <f>IF(ISNA(VLOOKUP(B2942,rampbin!$B$4:$G$1697,6,FALSE)),2,VLOOKUP(B2942,rampbin!$B$4:$G$1697,6,FALSE))</f>
        <v>2</v>
      </c>
      <c r="Q2942" s="4" t="str">
        <f>IF(ISNA(VLOOKUP(B2942,rampbin!$B$4:$G$1697,5,FALSE)),"MOVES",VLOOKUP(B2942,rampbin!$B$4:$G$1697,5,FALSE))</f>
        <v>MOVES</v>
      </c>
      <c r="R2942" s="4" t="s">
        <v>1880</v>
      </c>
      <c r="S2942" s="6" t="s">
        <v>1851</v>
      </c>
      <c r="T2942" s="4">
        <f>VLOOKUP(B2942,meanLDage!$B$3:$E$3145,4,FALSE)</f>
        <v>6</v>
      </c>
      <c r="U2942" s="32">
        <f>VLOOKUP(B2942,meanLDage!$B$3:$E$3145,2,FALSE)</f>
        <v>15.780438253519755</v>
      </c>
      <c r="V2942" s="4" t="str">
        <f t="shared" si="316"/>
        <v>53_L_500001000_0_5_2</v>
      </c>
      <c r="W2942" s="4">
        <v>53047</v>
      </c>
      <c r="X2942" s="6"/>
      <c r="Y2942" s="8">
        <f t="shared" si="317"/>
        <v>53047</v>
      </c>
      <c r="Z2942" s="6" t="b">
        <f t="shared" si="315"/>
        <v>0</v>
      </c>
      <c r="AA2942" s="6">
        <f t="shared" si="318"/>
        <v>53077</v>
      </c>
      <c r="AB2942" s="4">
        <f t="shared" si="319"/>
        <v>6</v>
      </c>
      <c r="AC2942" s="32">
        <f t="shared" si="320"/>
        <v>15.780438253519755</v>
      </c>
      <c r="AD2942" s="4">
        <f>VLOOKUP($B2942,meanLDage!$Z$3:$AC$3145,4,FALSE)</f>
        <v>5</v>
      </c>
      <c r="AE2942" s="32">
        <f>VLOOKUP($B2942,meanLDage!$Z$3:$AC$3145,2,FALSE)</f>
        <v>14.15950009</v>
      </c>
      <c r="AF2942" s="6">
        <f>VLOOKUP(V2942,'2017 rep county selection'!$A$1:$C$281,3,FALSE)</f>
        <v>53077</v>
      </c>
      <c r="AH2942" s="9">
        <f t="shared" si="321"/>
        <v>53077</v>
      </c>
    </row>
    <row r="2943" spans="1:34" ht="15.75" customHeight="1" x14ac:dyDescent="0.3">
      <c r="A2943" s="4">
        <v>53</v>
      </c>
      <c r="B2943" s="4">
        <v>53045</v>
      </c>
      <c r="C2943" s="6" t="s">
        <v>2303</v>
      </c>
      <c r="D2943" s="6" t="s">
        <v>491</v>
      </c>
      <c r="E2943" s="4">
        <v>53035</v>
      </c>
      <c r="F2943" s="4">
        <v>53035</v>
      </c>
      <c r="G2943" s="4">
        <v>53035</v>
      </c>
      <c r="H2943" s="37">
        <v>479609594</v>
      </c>
      <c r="I2943" s="37">
        <v>482142904.99186999</v>
      </c>
      <c r="J2943" s="37">
        <v>512301517.98103398</v>
      </c>
      <c r="K2943" s="4" t="str">
        <f>VLOOKUP(B2943,altitude!$B$3:$E$3232,4)</f>
        <v>L</v>
      </c>
      <c r="L2943" s="4">
        <f>VLOOKUP(B2943,fuelregion!$C$5:$D$3233,2,FALSE)</f>
        <v>500001000</v>
      </c>
      <c r="M2943" s="4">
        <f>VLOOKUP(B2943,fuelregion!$H$5:$I$3113,2,FALSE)</f>
        <v>500001000</v>
      </c>
      <c r="N2943" s="4">
        <f>VLOOKUP(B2943,imbin!$B$4:$D$3233,2,FALSE)</f>
        <v>0</v>
      </c>
      <c r="O2943" s="4" t="str">
        <f>VLOOKUP(B2943,imbin!$B$4:$D$3233,3,FALSE)</f>
        <v>Submittal</v>
      </c>
      <c r="P2943" s="4">
        <f>IF(ISNA(VLOOKUP(B2943,rampbin!$B$4:$G$1697,6,FALSE)),2,VLOOKUP(B2943,rampbin!$B$4:$G$1697,6,FALSE))</f>
        <v>2</v>
      </c>
      <c r="Q2943" s="4" t="str">
        <f>IF(ISNA(VLOOKUP(B2943,rampbin!$B$4:$G$1697,5,FALSE)),"MOVES",VLOOKUP(B2943,rampbin!$B$4:$G$1697,5,FALSE))</f>
        <v>MOVES</v>
      </c>
      <c r="R2943" s="4" t="s">
        <v>1880</v>
      </c>
      <c r="S2943" s="6" t="s">
        <v>1851</v>
      </c>
      <c r="T2943" s="4">
        <f>VLOOKUP(B2943,meanLDage!$B$3:$E$3145,4,FALSE)</f>
        <v>5</v>
      </c>
      <c r="U2943" s="32">
        <f>VLOOKUP(B2943,meanLDage!$B$3:$E$3145,2,FALSE)</f>
        <v>14.540412538906986</v>
      </c>
      <c r="V2943" s="4" t="str">
        <f t="shared" si="316"/>
        <v>53_L_500001000_0_5_2</v>
      </c>
      <c r="W2943" s="4">
        <v>53077</v>
      </c>
      <c r="X2943" s="6"/>
      <c r="Y2943" s="8">
        <f t="shared" si="317"/>
        <v>53077</v>
      </c>
      <c r="Z2943" s="6" t="b">
        <f t="shared" si="315"/>
        <v>0</v>
      </c>
      <c r="AA2943" s="6">
        <f t="shared" si="318"/>
        <v>53035</v>
      </c>
      <c r="AB2943" s="4">
        <f t="shared" si="319"/>
        <v>5</v>
      </c>
      <c r="AC2943" s="32">
        <f t="shared" si="320"/>
        <v>14.540412538906986</v>
      </c>
      <c r="AD2943" s="4">
        <f>VLOOKUP($B2943,meanLDage!$Z$3:$AC$3145,4,FALSE)</f>
        <v>5</v>
      </c>
      <c r="AE2943" s="32">
        <f>VLOOKUP($B2943,meanLDage!$Z$3:$AC$3145,2,FALSE)</f>
        <v>13.45399997</v>
      </c>
      <c r="AF2943" s="6">
        <f>VLOOKUP(V2943,'2017 rep county selection'!$A$1:$C$281,3,FALSE)</f>
        <v>53077</v>
      </c>
      <c r="AH2943" s="9">
        <f t="shared" si="321"/>
        <v>53077</v>
      </c>
    </row>
    <row r="2944" spans="1:34" ht="15.75" customHeight="1" x14ac:dyDescent="0.3">
      <c r="A2944" s="4">
        <v>53</v>
      </c>
      <c r="B2944" s="4">
        <v>53047</v>
      </c>
      <c r="C2944" s="6" t="s">
        <v>2303</v>
      </c>
      <c r="D2944" s="6" t="s">
        <v>1775</v>
      </c>
      <c r="E2944" s="4">
        <v>53047</v>
      </c>
      <c r="F2944" s="4">
        <v>53047</v>
      </c>
      <c r="G2944" s="4">
        <v>53047</v>
      </c>
      <c r="H2944" s="37">
        <v>439333855</v>
      </c>
      <c r="I2944" s="37">
        <v>525770089.03672302</v>
      </c>
      <c r="J2944" s="37">
        <v>560651887.45743299</v>
      </c>
      <c r="K2944" s="4" t="str">
        <f>VLOOKUP(B2944,altitude!$B$3:$E$3232,4)</f>
        <v>L</v>
      </c>
      <c r="L2944" s="4">
        <f>VLOOKUP(B2944,fuelregion!$C$5:$D$3233,2,FALSE)</f>
        <v>500001000</v>
      </c>
      <c r="M2944" s="4">
        <f>VLOOKUP(B2944,fuelregion!$H$5:$I$3113,2,FALSE)</f>
        <v>500001000</v>
      </c>
      <c r="N2944" s="4">
        <f>VLOOKUP(B2944,imbin!$B$4:$D$3233,2,FALSE)</f>
        <v>0</v>
      </c>
      <c r="O2944" s="4" t="str">
        <f>VLOOKUP(B2944,imbin!$B$4:$D$3233,3,FALSE)</f>
        <v>Submittal</v>
      </c>
      <c r="P2944" s="4">
        <f>IF(ISNA(VLOOKUP(B2944,rampbin!$B$4:$G$1697,6,FALSE)),2,VLOOKUP(B2944,rampbin!$B$4:$G$1697,6,FALSE))</f>
        <v>2</v>
      </c>
      <c r="Q2944" s="4" t="str">
        <f>IF(ISNA(VLOOKUP(B2944,rampbin!$B$4:$G$1697,5,FALSE)),"MOVES",VLOOKUP(B2944,rampbin!$B$4:$G$1697,5,FALSE))</f>
        <v>MOVES</v>
      </c>
      <c r="R2944" s="4" t="s">
        <v>1880</v>
      </c>
      <c r="S2944" s="6" t="s">
        <v>1851</v>
      </c>
      <c r="T2944" s="4">
        <f>VLOOKUP(B2944,meanLDage!$B$3:$E$3145,4,FALSE)</f>
        <v>6</v>
      </c>
      <c r="U2944" s="32">
        <f>VLOOKUP(B2944,meanLDage!$B$3:$E$3145,2,FALSE)</f>
        <v>15.619988119604075</v>
      </c>
      <c r="V2944" s="4" t="str">
        <f t="shared" si="316"/>
        <v>53_L_500001000_0_5_2</v>
      </c>
      <c r="W2944" s="4">
        <v>53047</v>
      </c>
      <c r="X2944" s="6"/>
      <c r="Y2944" s="8">
        <f t="shared" si="317"/>
        <v>53047</v>
      </c>
      <c r="Z2944" s="6" t="b">
        <f t="shared" si="315"/>
        <v>1</v>
      </c>
      <c r="AA2944" s="6">
        <f t="shared" si="318"/>
        <v>53047</v>
      </c>
      <c r="AB2944" s="4">
        <f t="shared" si="319"/>
        <v>6</v>
      </c>
      <c r="AC2944" s="32">
        <f t="shared" si="320"/>
        <v>15.619988119604075</v>
      </c>
      <c r="AD2944" s="4">
        <f>VLOOKUP($B2944,meanLDage!$Z$3:$AC$3145,4,FALSE)</f>
        <v>5</v>
      </c>
      <c r="AE2944" s="32">
        <f>VLOOKUP($B2944,meanLDage!$Z$3:$AC$3145,2,FALSE)</f>
        <v>14.633700019999999</v>
      </c>
      <c r="AF2944" s="6">
        <f>VLOOKUP(V2944,'2017 rep county selection'!$A$1:$C$281,3,FALSE)</f>
        <v>53077</v>
      </c>
      <c r="AH2944" s="9">
        <f t="shared" si="321"/>
        <v>53077</v>
      </c>
    </row>
    <row r="2945" spans="1:34" ht="15.75" customHeight="1" x14ac:dyDescent="0.3">
      <c r="A2945" s="4">
        <v>53</v>
      </c>
      <c r="B2945" s="4">
        <v>53049</v>
      </c>
      <c r="C2945" s="6" t="s">
        <v>2303</v>
      </c>
      <c r="D2945" s="6" t="s">
        <v>1776</v>
      </c>
      <c r="E2945" s="4">
        <v>53077</v>
      </c>
      <c r="F2945" s="4">
        <v>53077</v>
      </c>
      <c r="G2945" s="4">
        <v>53077</v>
      </c>
      <c r="H2945" s="37">
        <v>212480873</v>
      </c>
      <c r="I2945" s="37">
        <v>227803584.08525801</v>
      </c>
      <c r="J2945" s="37">
        <v>243431725.03902599</v>
      </c>
      <c r="K2945" s="4" t="str">
        <f>VLOOKUP(B2945,altitude!$B$3:$E$3232,4)</f>
        <v>L</v>
      </c>
      <c r="L2945" s="4">
        <f>VLOOKUP(B2945,fuelregion!$C$5:$D$3233,2,FALSE)</f>
        <v>500001000</v>
      </c>
      <c r="M2945" s="4">
        <f>VLOOKUP(B2945,fuelregion!$H$5:$I$3113,2,FALSE)</f>
        <v>500001000</v>
      </c>
      <c r="N2945" s="4">
        <f>VLOOKUP(B2945,imbin!$B$4:$D$3233,2,FALSE)</f>
        <v>0</v>
      </c>
      <c r="O2945" s="4" t="str">
        <f>VLOOKUP(B2945,imbin!$B$4:$D$3233,3,FALSE)</f>
        <v>Submittal</v>
      </c>
      <c r="P2945" s="4">
        <f>IF(ISNA(VLOOKUP(B2945,rampbin!$B$4:$G$1697,6,FALSE)),2,VLOOKUP(B2945,rampbin!$B$4:$G$1697,6,FALSE))</f>
        <v>2</v>
      </c>
      <c r="Q2945" s="4" t="str">
        <f>IF(ISNA(VLOOKUP(B2945,rampbin!$B$4:$G$1697,5,FALSE)),"MOVES",VLOOKUP(B2945,rampbin!$B$4:$G$1697,5,FALSE))</f>
        <v>MOVES</v>
      </c>
      <c r="R2945" s="4" t="s">
        <v>1880</v>
      </c>
      <c r="S2945" s="6" t="s">
        <v>1851</v>
      </c>
      <c r="T2945" s="4">
        <f>VLOOKUP(B2945,meanLDage!$B$3:$E$3145,4,FALSE)</f>
        <v>5</v>
      </c>
      <c r="U2945" s="32">
        <f>VLOOKUP(B2945,meanLDage!$B$3:$E$3145,2,FALSE)</f>
        <v>14.464902285247605</v>
      </c>
      <c r="V2945" s="4" t="str">
        <f t="shared" si="316"/>
        <v>53_L_500001000_0_5_2</v>
      </c>
      <c r="W2945" s="4">
        <v>53077</v>
      </c>
      <c r="X2945" s="6"/>
      <c r="Y2945" s="8">
        <f t="shared" si="317"/>
        <v>53077</v>
      </c>
      <c r="Z2945" s="6" t="b">
        <f t="shared" si="315"/>
        <v>1</v>
      </c>
      <c r="AA2945" s="6">
        <f t="shared" si="318"/>
        <v>53077</v>
      </c>
      <c r="AB2945" s="4">
        <f t="shared" si="319"/>
        <v>5</v>
      </c>
      <c r="AC2945" s="32">
        <f t="shared" si="320"/>
        <v>14.464902285247605</v>
      </c>
      <c r="AD2945" s="4">
        <f>VLOOKUP($B2945,meanLDage!$Z$3:$AC$3145,4,FALSE)</f>
        <v>5</v>
      </c>
      <c r="AE2945" s="32">
        <f>VLOOKUP($B2945,meanLDage!$Z$3:$AC$3145,2,FALSE)</f>
        <v>13.571999979999999</v>
      </c>
      <c r="AF2945" s="6">
        <f>VLOOKUP(V2945,'2017 rep county selection'!$A$1:$C$281,3,FALSE)</f>
        <v>53077</v>
      </c>
      <c r="AH2945" s="9">
        <f t="shared" si="321"/>
        <v>53077</v>
      </c>
    </row>
    <row r="2946" spans="1:34" ht="15.75" customHeight="1" x14ac:dyDescent="0.3">
      <c r="A2946" s="4">
        <v>53</v>
      </c>
      <c r="B2946" s="4">
        <v>53051</v>
      </c>
      <c r="C2946" s="6" t="s">
        <v>2303</v>
      </c>
      <c r="D2946" s="6" t="s">
        <v>1777</v>
      </c>
      <c r="E2946" s="4">
        <v>53047</v>
      </c>
      <c r="F2946" s="4">
        <v>53047</v>
      </c>
      <c r="G2946" s="4">
        <v>53047</v>
      </c>
      <c r="H2946" s="37">
        <v>111896543</v>
      </c>
      <c r="I2946" s="37">
        <v>128881030.03871199</v>
      </c>
      <c r="J2946" s="37">
        <v>137722729.835632</v>
      </c>
      <c r="K2946" s="4" t="str">
        <f>VLOOKUP(B2946,altitude!$B$3:$E$3232,4)</f>
        <v>L</v>
      </c>
      <c r="L2946" s="4">
        <f>VLOOKUP(B2946,fuelregion!$C$5:$D$3233,2,FALSE)</f>
        <v>500001000</v>
      </c>
      <c r="M2946" s="4">
        <f>VLOOKUP(B2946,fuelregion!$H$5:$I$3113,2,FALSE)</f>
        <v>500001000</v>
      </c>
      <c r="N2946" s="4">
        <f>VLOOKUP(B2946,imbin!$B$4:$D$3233,2,FALSE)</f>
        <v>0</v>
      </c>
      <c r="O2946" s="4" t="str">
        <f>VLOOKUP(B2946,imbin!$B$4:$D$3233,3,FALSE)</f>
        <v>Submittal</v>
      </c>
      <c r="P2946" s="4">
        <f>IF(ISNA(VLOOKUP(B2946,rampbin!$B$4:$G$1697,6,FALSE)),2,VLOOKUP(B2946,rampbin!$B$4:$G$1697,6,FALSE))</f>
        <v>2</v>
      </c>
      <c r="Q2946" s="4" t="str">
        <f>IF(ISNA(VLOOKUP(B2946,rampbin!$B$4:$G$1697,5,FALSE)),"MOVES",VLOOKUP(B2946,rampbin!$B$4:$G$1697,5,FALSE))</f>
        <v>MOVES</v>
      </c>
      <c r="R2946" s="4" t="s">
        <v>1877</v>
      </c>
      <c r="S2946" s="6" t="s">
        <v>2219</v>
      </c>
      <c r="T2946" s="4">
        <f>VLOOKUP(B2946,meanLDage!$B$3:$E$3145,4,FALSE)</f>
        <v>6</v>
      </c>
      <c r="U2946" s="32">
        <f>VLOOKUP(B2946,meanLDage!$B$3:$E$3145,2,FALSE)</f>
        <v>16.019478062243657</v>
      </c>
      <c r="V2946" s="4" t="str">
        <f t="shared" si="316"/>
        <v>53_L_500001000_0_5_2</v>
      </c>
      <c r="W2946" s="4">
        <v>53047</v>
      </c>
      <c r="X2946" s="6"/>
      <c r="Y2946" s="8">
        <f t="shared" si="317"/>
        <v>53047</v>
      </c>
      <c r="Z2946" s="6" t="b">
        <f t="shared" ref="Z2946:Z3009" si="322">G2946=Y2946</f>
        <v>1</v>
      </c>
      <c r="AA2946" s="6">
        <f t="shared" si="318"/>
        <v>53047</v>
      </c>
      <c r="AB2946" s="4">
        <f t="shared" si="319"/>
        <v>6</v>
      </c>
      <c r="AC2946" s="32">
        <f t="shared" si="320"/>
        <v>16.019478062243657</v>
      </c>
      <c r="AD2946" s="4">
        <f>VLOOKUP($B2946,meanLDage!$Z$3:$AC$3145,4,FALSE)</f>
        <v>5</v>
      </c>
      <c r="AE2946" s="32">
        <f>VLOOKUP($B2946,meanLDage!$Z$3:$AC$3145,2,FALSE)</f>
        <v>14.67460004</v>
      </c>
      <c r="AF2946" s="6">
        <f>VLOOKUP(V2946,'2017 rep county selection'!$A$1:$C$281,3,FALSE)</f>
        <v>53077</v>
      </c>
      <c r="AH2946" s="9">
        <f t="shared" si="321"/>
        <v>53077</v>
      </c>
    </row>
    <row r="2947" spans="1:34" ht="15.75" customHeight="1" x14ac:dyDescent="0.3">
      <c r="A2947" s="4">
        <v>53</v>
      </c>
      <c r="B2947" s="4">
        <v>53053</v>
      </c>
      <c r="C2947" s="6" t="s">
        <v>2303</v>
      </c>
      <c r="D2947" s="6" t="s">
        <v>393</v>
      </c>
      <c r="E2947" s="4">
        <v>53053</v>
      </c>
      <c r="F2947" s="4">
        <v>53033</v>
      </c>
      <c r="G2947" s="4">
        <v>53033</v>
      </c>
      <c r="H2947" s="37">
        <v>6378295909</v>
      </c>
      <c r="I2947" s="37">
        <v>6363604201.4705801</v>
      </c>
      <c r="J2947" s="37">
        <v>6656598694.4298</v>
      </c>
      <c r="K2947" s="4" t="str">
        <f>VLOOKUP(B2947,altitude!$B$3:$E$3232,4)</f>
        <v>L</v>
      </c>
      <c r="L2947" s="4">
        <f>VLOOKUP(B2947,fuelregion!$C$5:$D$3233,2,FALSE)</f>
        <v>500001000</v>
      </c>
      <c r="M2947" s="4">
        <f>VLOOKUP(B2947,fuelregion!$H$5:$I$3113,2,FALSE)</f>
        <v>500001000</v>
      </c>
      <c r="N2947" s="4">
        <f>VLOOKUP(B2947,imbin!$B$4:$D$3233,2,FALSE)</f>
        <v>1</v>
      </c>
      <c r="O2947" s="4" t="str">
        <f>VLOOKUP(B2947,imbin!$B$4:$D$3233,3,FALSE)</f>
        <v>Submittal</v>
      </c>
      <c r="P2947" s="4">
        <f>IF(ISNA(VLOOKUP(B2947,rampbin!$B$4:$G$1697,6,FALSE)),2,VLOOKUP(B2947,rampbin!$B$4:$G$1697,6,FALSE))</f>
        <v>2</v>
      </c>
      <c r="Q2947" s="4" t="str">
        <f>IF(ISNA(VLOOKUP(B2947,rampbin!$B$4:$G$1697,5,FALSE)),"MOVES",VLOOKUP(B2947,rampbin!$B$4:$G$1697,5,FALSE))</f>
        <v>MOVES</v>
      </c>
      <c r="R2947" s="4" t="s">
        <v>1877</v>
      </c>
      <c r="S2947" s="6" t="s">
        <v>2217</v>
      </c>
      <c r="T2947" s="4">
        <f>VLOOKUP(B2947,meanLDage!$B$3:$E$3145,4,FALSE)</f>
        <v>4</v>
      </c>
      <c r="U2947" s="32">
        <f>VLOOKUP(B2947,meanLDage!$B$3:$E$3145,2,FALSE)</f>
        <v>12.232786997128109</v>
      </c>
      <c r="V2947" s="4" t="str">
        <f t="shared" ref="V2947:V3010" si="323">A2947&amp;"_"&amp;K2947&amp;"_"&amp;M2947&amp;"_"&amp;N2947&amp;"_"&amp;AD2947&amp;"_"&amp;P2947</f>
        <v>53_L_500001000_1_4_2</v>
      </c>
      <c r="W2947" s="4">
        <v>53053</v>
      </c>
      <c r="X2947" s="6"/>
      <c r="Y2947" s="8">
        <f t="shared" ref="Y2947:Y3010" si="324">IF(X2947&gt;0,X2947,W2947)</f>
        <v>53053</v>
      </c>
      <c r="Z2947" s="6" t="b">
        <f t="shared" si="322"/>
        <v>0</v>
      </c>
      <c r="AA2947" s="6">
        <f t="shared" ref="AA2947:AA3010" si="325">G2947</f>
        <v>53033</v>
      </c>
      <c r="AB2947" s="4">
        <f t="shared" ref="AB2947:AB3010" si="326">T2947</f>
        <v>4</v>
      </c>
      <c r="AC2947" s="32">
        <f t="shared" ref="AC2947:AC3010" si="327">U2947</f>
        <v>12.232786997128109</v>
      </c>
      <c r="AD2947" s="4">
        <f>VLOOKUP($B2947,meanLDage!$Z$3:$AC$3145,4,FALSE)</f>
        <v>4</v>
      </c>
      <c r="AE2947" s="32">
        <f>VLOOKUP($B2947,meanLDage!$Z$3:$AC$3145,2,FALSE)</f>
        <v>11.2372</v>
      </c>
      <c r="AF2947" s="6">
        <f>VLOOKUP(V2947,'2017 rep county selection'!$A$1:$C$281,3,FALSE)</f>
        <v>53053</v>
      </c>
      <c r="AH2947" s="9">
        <f t="shared" ref="AH2947:AH3010" si="328">IF(AG2947&gt;0,AG2947,AF2947)</f>
        <v>53053</v>
      </c>
    </row>
    <row r="2948" spans="1:34" ht="15.75" customHeight="1" x14ac:dyDescent="0.3">
      <c r="A2948" s="4">
        <v>53</v>
      </c>
      <c r="B2948" s="4">
        <v>53055</v>
      </c>
      <c r="C2948" s="6" t="s">
        <v>2303</v>
      </c>
      <c r="D2948" s="6" t="s">
        <v>251</v>
      </c>
      <c r="E2948" s="4">
        <v>53047</v>
      </c>
      <c r="F2948" s="4">
        <v>53047</v>
      </c>
      <c r="G2948" s="4">
        <v>53047</v>
      </c>
      <c r="H2948" s="37">
        <v>52619494</v>
      </c>
      <c r="I2948" s="37">
        <v>55277519.729502</v>
      </c>
      <c r="J2948" s="37">
        <v>59069755.366166301</v>
      </c>
      <c r="K2948" s="4" t="str">
        <f>VLOOKUP(B2948,altitude!$B$3:$E$3232,4)</f>
        <v>L</v>
      </c>
      <c r="L2948" s="4">
        <f>VLOOKUP(B2948,fuelregion!$C$5:$D$3233,2,FALSE)</f>
        <v>500001000</v>
      </c>
      <c r="M2948" s="4">
        <f>VLOOKUP(B2948,fuelregion!$H$5:$I$3113,2,FALSE)</f>
        <v>500001000</v>
      </c>
      <c r="N2948" s="4">
        <f>VLOOKUP(B2948,imbin!$B$4:$D$3233,2,FALSE)</f>
        <v>0</v>
      </c>
      <c r="O2948" s="4" t="str">
        <f>VLOOKUP(B2948,imbin!$B$4:$D$3233,3,FALSE)</f>
        <v>Submittal</v>
      </c>
      <c r="P2948" s="4">
        <f>IF(ISNA(VLOOKUP(B2948,rampbin!$B$4:$G$1697,6,FALSE)),2,VLOOKUP(B2948,rampbin!$B$4:$G$1697,6,FALSE))</f>
        <v>2</v>
      </c>
      <c r="Q2948" s="4" t="str">
        <f>IF(ISNA(VLOOKUP(B2948,rampbin!$B$4:$G$1697,5,FALSE)),"MOVES",VLOOKUP(B2948,rampbin!$B$4:$G$1697,5,FALSE))</f>
        <v>MOVES</v>
      </c>
      <c r="R2948" s="4" t="s">
        <v>1880</v>
      </c>
      <c r="S2948" s="6" t="s">
        <v>1851</v>
      </c>
      <c r="T2948" s="4">
        <f>VLOOKUP(B2948,meanLDage!$B$3:$E$3145,4,FALSE)</f>
        <v>6</v>
      </c>
      <c r="U2948" s="32">
        <f>VLOOKUP(B2948,meanLDage!$B$3:$E$3145,2,FALSE)</f>
        <v>15.465295241652402</v>
      </c>
      <c r="V2948" s="4" t="str">
        <f t="shared" si="323"/>
        <v>53_L_500001000_0_5_2</v>
      </c>
      <c r="W2948" s="4">
        <v>53047</v>
      </c>
      <c r="X2948" s="6"/>
      <c r="Y2948" s="8">
        <f t="shared" si="324"/>
        <v>53047</v>
      </c>
      <c r="Z2948" s="6" t="b">
        <f t="shared" si="322"/>
        <v>1</v>
      </c>
      <c r="AA2948" s="6">
        <f t="shared" si="325"/>
        <v>53047</v>
      </c>
      <c r="AB2948" s="4">
        <f t="shared" si="326"/>
        <v>6</v>
      </c>
      <c r="AC2948" s="32">
        <f t="shared" si="327"/>
        <v>15.465295241652402</v>
      </c>
      <c r="AD2948" s="4">
        <f>VLOOKUP($B2948,meanLDage!$Z$3:$AC$3145,4,FALSE)</f>
        <v>5</v>
      </c>
      <c r="AE2948" s="32">
        <f>VLOOKUP($B2948,meanLDage!$Z$3:$AC$3145,2,FALSE)</f>
        <v>14.4808</v>
      </c>
      <c r="AF2948" s="6">
        <f>VLOOKUP(V2948,'2017 rep county selection'!$A$1:$C$281,3,FALSE)</f>
        <v>53077</v>
      </c>
      <c r="AH2948" s="9">
        <f t="shared" si="328"/>
        <v>53077</v>
      </c>
    </row>
    <row r="2949" spans="1:34" ht="15.75" customHeight="1" x14ac:dyDescent="0.3">
      <c r="A2949" s="4">
        <v>53</v>
      </c>
      <c r="B2949" s="4">
        <v>53057</v>
      </c>
      <c r="C2949" s="6" t="s">
        <v>2303</v>
      </c>
      <c r="D2949" s="6" t="s">
        <v>1778</v>
      </c>
      <c r="E2949" s="4">
        <v>53077</v>
      </c>
      <c r="F2949" s="4">
        <v>53077</v>
      </c>
      <c r="G2949" s="4">
        <v>53077</v>
      </c>
      <c r="H2949" s="37">
        <v>1361063222</v>
      </c>
      <c r="I2949" s="37">
        <v>1373996502.92785</v>
      </c>
      <c r="J2949" s="37">
        <v>1452679282.1486101</v>
      </c>
      <c r="K2949" s="4" t="str">
        <f>VLOOKUP(B2949,altitude!$B$3:$E$3232,4)</f>
        <v>L</v>
      </c>
      <c r="L2949" s="4">
        <f>VLOOKUP(B2949,fuelregion!$C$5:$D$3233,2,FALSE)</f>
        <v>500001000</v>
      </c>
      <c r="M2949" s="4">
        <f>VLOOKUP(B2949,fuelregion!$H$5:$I$3113,2,FALSE)</f>
        <v>500001000</v>
      </c>
      <c r="N2949" s="4">
        <f>VLOOKUP(B2949,imbin!$B$4:$D$3233,2,FALSE)</f>
        <v>0</v>
      </c>
      <c r="O2949" s="4" t="str">
        <f>VLOOKUP(B2949,imbin!$B$4:$D$3233,3,FALSE)</f>
        <v>Submittal</v>
      </c>
      <c r="P2949" s="4">
        <f>IF(ISNA(VLOOKUP(B2949,rampbin!$B$4:$G$1697,6,FALSE)),2,VLOOKUP(B2949,rampbin!$B$4:$G$1697,6,FALSE))</f>
        <v>2</v>
      </c>
      <c r="Q2949" s="4" t="str">
        <f>IF(ISNA(VLOOKUP(B2949,rampbin!$B$4:$G$1697,5,FALSE)),"MOVES",VLOOKUP(B2949,rampbin!$B$4:$G$1697,5,FALSE))</f>
        <v>MOVES</v>
      </c>
      <c r="R2949" s="4" t="s">
        <v>1877</v>
      </c>
      <c r="S2949" s="6" t="s">
        <v>2220</v>
      </c>
      <c r="T2949" s="4">
        <f>VLOOKUP(B2949,meanLDage!$B$3:$E$3145,4,FALSE)</f>
        <v>5</v>
      </c>
      <c r="U2949" s="32">
        <f>VLOOKUP(B2949,meanLDage!$B$3:$E$3145,2,FALSE)</f>
        <v>14.057617479999752</v>
      </c>
      <c r="V2949" s="4" t="str">
        <f t="shared" si="323"/>
        <v>53_L_500001000_0_5_2</v>
      </c>
      <c r="W2949" s="4">
        <v>53077</v>
      </c>
      <c r="X2949" s="6"/>
      <c r="Y2949" s="8">
        <f t="shared" si="324"/>
        <v>53077</v>
      </c>
      <c r="Z2949" s="6" t="b">
        <f t="shared" si="322"/>
        <v>1</v>
      </c>
      <c r="AA2949" s="6">
        <f t="shared" si="325"/>
        <v>53077</v>
      </c>
      <c r="AB2949" s="4">
        <f t="shared" si="326"/>
        <v>5</v>
      </c>
      <c r="AC2949" s="32">
        <f t="shared" si="327"/>
        <v>14.057617479999752</v>
      </c>
      <c r="AD2949" s="4">
        <f>VLOOKUP($B2949,meanLDage!$Z$3:$AC$3145,4,FALSE)</f>
        <v>5</v>
      </c>
      <c r="AE2949" s="32">
        <f>VLOOKUP($B2949,meanLDage!$Z$3:$AC$3145,2,FALSE)</f>
        <v>13.2037</v>
      </c>
      <c r="AF2949" s="6">
        <f>VLOOKUP(V2949,'2017 rep county selection'!$A$1:$C$281,3,FALSE)</f>
        <v>53077</v>
      </c>
      <c r="AH2949" s="9">
        <f t="shared" si="328"/>
        <v>53077</v>
      </c>
    </row>
    <row r="2950" spans="1:34" ht="15.75" customHeight="1" x14ac:dyDescent="0.3">
      <c r="A2950" s="4">
        <v>53</v>
      </c>
      <c r="B2950" s="4">
        <v>53059</v>
      </c>
      <c r="C2950" s="6" t="s">
        <v>2303</v>
      </c>
      <c r="D2950" s="6" t="s">
        <v>1779</v>
      </c>
      <c r="E2950" s="4">
        <v>53077</v>
      </c>
      <c r="F2950" s="4">
        <v>53077</v>
      </c>
      <c r="G2950" s="4">
        <v>53077</v>
      </c>
      <c r="H2950" s="37">
        <v>124056566</v>
      </c>
      <c r="I2950" s="37">
        <v>128617471.226889</v>
      </c>
      <c r="J2950" s="37">
        <v>137441089.94670501</v>
      </c>
      <c r="K2950" s="4" t="str">
        <f>VLOOKUP(B2950,altitude!$B$3:$E$3232,4)</f>
        <v>L</v>
      </c>
      <c r="L2950" s="4">
        <f>VLOOKUP(B2950,fuelregion!$C$5:$D$3233,2,FALSE)</f>
        <v>500001000</v>
      </c>
      <c r="M2950" s="4">
        <f>VLOOKUP(B2950,fuelregion!$H$5:$I$3113,2,FALSE)</f>
        <v>500001000</v>
      </c>
      <c r="N2950" s="4">
        <f>VLOOKUP(B2950,imbin!$B$4:$D$3233,2,FALSE)</f>
        <v>0</v>
      </c>
      <c r="O2950" s="4" t="str">
        <f>VLOOKUP(B2950,imbin!$B$4:$D$3233,3,FALSE)</f>
        <v>Submittal</v>
      </c>
      <c r="P2950" s="4">
        <f>IF(ISNA(VLOOKUP(B2950,rampbin!$B$4:$G$1697,6,FALSE)),2,VLOOKUP(B2950,rampbin!$B$4:$G$1697,6,FALSE))</f>
        <v>2</v>
      </c>
      <c r="Q2950" s="4" t="str">
        <f>IF(ISNA(VLOOKUP(B2950,rampbin!$B$4:$G$1697,5,FALSE)),"MOVES",VLOOKUP(B2950,rampbin!$B$4:$G$1697,5,FALSE))</f>
        <v>MOVES</v>
      </c>
      <c r="R2950" s="4" t="s">
        <v>1877</v>
      </c>
      <c r="S2950" s="6" t="s">
        <v>2138</v>
      </c>
      <c r="T2950" s="4">
        <f>VLOOKUP(B2950,meanLDage!$B$3:$E$3145,4,FALSE)</f>
        <v>6</v>
      </c>
      <c r="U2950" s="32">
        <f>VLOOKUP(B2950,meanLDage!$B$3:$E$3145,2,FALSE)</f>
        <v>15.471142255090339</v>
      </c>
      <c r="V2950" s="4" t="str">
        <f t="shared" si="323"/>
        <v>53_L_500001000_0_5_2</v>
      </c>
      <c r="W2950" s="4">
        <v>53047</v>
      </c>
      <c r="X2950" s="6"/>
      <c r="Y2950" s="8">
        <f t="shared" si="324"/>
        <v>53047</v>
      </c>
      <c r="Z2950" s="6" t="b">
        <f t="shared" si="322"/>
        <v>0</v>
      </c>
      <c r="AA2950" s="6">
        <f t="shared" si="325"/>
        <v>53077</v>
      </c>
      <c r="AB2950" s="4">
        <f t="shared" si="326"/>
        <v>6</v>
      </c>
      <c r="AC2950" s="32">
        <f t="shared" si="327"/>
        <v>15.471142255090339</v>
      </c>
      <c r="AD2950" s="4">
        <f>VLOOKUP($B2950,meanLDage!$Z$3:$AC$3145,4,FALSE)</f>
        <v>5</v>
      </c>
      <c r="AE2950" s="32">
        <f>VLOOKUP($B2950,meanLDage!$Z$3:$AC$3145,2,FALSE)</f>
        <v>14.0663</v>
      </c>
      <c r="AF2950" s="6">
        <f>VLOOKUP(V2950,'2017 rep county selection'!$A$1:$C$281,3,FALSE)</f>
        <v>53077</v>
      </c>
      <c r="AH2950" s="9">
        <f t="shared" si="328"/>
        <v>53077</v>
      </c>
    </row>
    <row r="2951" spans="1:34" ht="15.75" customHeight="1" x14ac:dyDescent="0.3">
      <c r="A2951" s="4">
        <v>53</v>
      </c>
      <c r="B2951" s="4">
        <v>53061</v>
      </c>
      <c r="C2951" s="6" t="s">
        <v>2303</v>
      </c>
      <c r="D2951" s="6" t="s">
        <v>1780</v>
      </c>
      <c r="E2951" s="4">
        <v>53053</v>
      </c>
      <c r="F2951" s="4">
        <v>53033</v>
      </c>
      <c r="G2951" s="4">
        <v>53033</v>
      </c>
      <c r="H2951" s="37">
        <v>5601846183</v>
      </c>
      <c r="I2951" s="37">
        <v>5665834630.3031502</v>
      </c>
      <c r="J2951" s="37">
        <v>5935546014.3026896</v>
      </c>
      <c r="K2951" s="4" t="str">
        <f>VLOOKUP(B2951,altitude!$B$3:$E$3232,4)</f>
        <v>L</v>
      </c>
      <c r="L2951" s="4">
        <f>VLOOKUP(B2951,fuelregion!$C$5:$D$3233,2,FALSE)</f>
        <v>500001000</v>
      </c>
      <c r="M2951" s="4">
        <f>VLOOKUP(B2951,fuelregion!$H$5:$I$3113,2,FALSE)</f>
        <v>500001000</v>
      </c>
      <c r="N2951" s="4">
        <f>VLOOKUP(B2951,imbin!$B$4:$D$3233,2,FALSE)</f>
        <v>1</v>
      </c>
      <c r="O2951" s="4" t="str">
        <f>VLOOKUP(B2951,imbin!$B$4:$D$3233,3,FALSE)</f>
        <v>Submittal</v>
      </c>
      <c r="P2951" s="4">
        <f>IF(ISNA(VLOOKUP(B2951,rampbin!$B$4:$G$1697,6,FALSE)),2,VLOOKUP(B2951,rampbin!$B$4:$G$1697,6,FALSE))</f>
        <v>2</v>
      </c>
      <c r="Q2951" s="4" t="str">
        <f>IF(ISNA(VLOOKUP(B2951,rampbin!$B$4:$G$1697,5,FALSE)),"MOVES",VLOOKUP(B2951,rampbin!$B$4:$G$1697,5,FALSE))</f>
        <v>MOVES</v>
      </c>
      <c r="R2951" s="4" t="s">
        <v>1877</v>
      </c>
      <c r="S2951" s="6" t="s">
        <v>2217</v>
      </c>
      <c r="T2951" s="4">
        <f>VLOOKUP(B2951,meanLDage!$B$3:$E$3145,4,FALSE)</f>
        <v>4</v>
      </c>
      <c r="U2951" s="32">
        <f>VLOOKUP(B2951,meanLDage!$B$3:$E$3145,2,FALSE)</f>
        <v>12.103676811057305</v>
      </c>
      <c r="V2951" s="4" t="str">
        <f t="shared" si="323"/>
        <v>53_L_500001000_1_4_2</v>
      </c>
      <c r="W2951" s="4">
        <v>53053</v>
      </c>
      <c r="X2951" s="6"/>
      <c r="Y2951" s="8">
        <f t="shared" si="324"/>
        <v>53053</v>
      </c>
      <c r="Z2951" s="6" t="b">
        <f t="shared" si="322"/>
        <v>0</v>
      </c>
      <c r="AA2951" s="6">
        <f t="shared" si="325"/>
        <v>53033</v>
      </c>
      <c r="AB2951" s="4">
        <f t="shared" si="326"/>
        <v>4</v>
      </c>
      <c r="AC2951" s="32">
        <f t="shared" si="327"/>
        <v>12.103676811057305</v>
      </c>
      <c r="AD2951" s="4">
        <f>VLOOKUP($B2951,meanLDage!$Z$3:$AC$3145,4,FALSE)</f>
        <v>4</v>
      </c>
      <c r="AE2951" s="32">
        <f>VLOOKUP($B2951,meanLDage!$Z$3:$AC$3145,2,FALSE)</f>
        <v>11.2279</v>
      </c>
      <c r="AF2951" s="6">
        <f>VLOOKUP(V2951,'2017 rep county selection'!$A$1:$C$281,3,FALSE)</f>
        <v>53053</v>
      </c>
      <c r="AH2951" s="9">
        <f t="shared" si="328"/>
        <v>53053</v>
      </c>
    </row>
    <row r="2952" spans="1:34" ht="15.75" customHeight="1" x14ac:dyDescent="0.3">
      <c r="A2952" s="4">
        <v>53</v>
      </c>
      <c r="B2952" s="4">
        <v>53063</v>
      </c>
      <c r="C2952" s="6" t="s">
        <v>2303</v>
      </c>
      <c r="D2952" s="6" t="s">
        <v>1781</v>
      </c>
      <c r="E2952" s="4">
        <v>53063</v>
      </c>
      <c r="F2952" s="4">
        <v>53063</v>
      </c>
      <c r="G2952" s="4">
        <v>53063</v>
      </c>
      <c r="H2952" s="37">
        <v>3536981132</v>
      </c>
      <c r="I2952" s="37">
        <v>3701805041.19556</v>
      </c>
      <c r="J2952" s="37">
        <v>3884197013.1822701</v>
      </c>
      <c r="K2952" s="4" t="str">
        <f>VLOOKUP(B2952,altitude!$B$3:$E$3232,4)</f>
        <v>L</v>
      </c>
      <c r="L2952" s="4">
        <f>VLOOKUP(B2952,fuelregion!$C$5:$D$3233,2,FALSE)</f>
        <v>500001000</v>
      </c>
      <c r="M2952" s="4">
        <f>VLOOKUP(B2952,fuelregion!$H$5:$I$3113,2,FALSE)</f>
        <v>500001000</v>
      </c>
      <c r="N2952" s="4">
        <f>VLOOKUP(B2952,imbin!$B$4:$D$3233,2,FALSE)</f>
        <v>1</v>
      </c>
      <c r="O2952" s="4" t="str">
        <f>VLOOKUP(B2952,imbin!$B$4:$D$3233,3,FALSE)</f>
        <v>Submittal</v>
      </c>
      <c r="P2952" s="4">
        <f>IF(ISNA(VLOOKUP(B2952,rampbin!$B$4:$G$1697,6,FALSE)),2,VLOOKUP(B2952,rampbin!$B$4:$G$1697,6,FALSE))</f>
        <v>2</v>
      </c>
      <c r="Q2952" s="4" t="str">
        <f>IF(ISNA(VLOOKUP(B2952,rampbin!$B$4:$G$1697,5,FALSE)),"MOVES",VLOOKUP(B2952,rampbin!$B$4:$G$1697,5,FALSE))</f>
        <v>MOVES</v>
      </c>
      <c r="R2952" s="4" t="s">
        <v>1877</v>
      </c>
      <c r="S2952" s="6" t="s">
        <v>2219</v>
      </c>
      <c r="T2952" s="4">
        <f>VLOOKUP(B2952,meanLDage!$B$3:$E$3145,4,FALSE)</f>
        <v>4</v>
      </c>
      <c r="U2952" s="32">
        <f>VLOOKUP(B2952,meanLDage!$B$3:$E$3145,2,FALSE)</f>
        <v>12.899118508307133</v>
      </c>
      <c r="V2952" s="4" t="str">
        <f t="shared" si="323"/>
        <v>53_L_500001000_1_4_2</v>
      </c>
      <c r="W2952" s="4">
        <v>53053</v>
      </c>
      <c r="X2952" s="6"/>
      <c r="Y2952" s="8">
        <f t="shared" si="324"/>
        <v>53053</v>
      </c>
      <c r="Z2952" s="6" t="b">
        <f t="shared" si="322"/>
        <v>0</v>
      </c>
      <c r="AA2952" s="6">
        <f t="shared" si="325"/>
        <v>53063</v>
      </c>
      <c r="AB2952" s="4">
        <f t="shared" si="326"/>
        <v>4</v>
      </c>
      <c r="AC2952" s="32">
        <f t="shared" si="327"/>
        <v>12.899118508307133</v>
      </c>
      <c r="AD2952" s="4">
        <f>VLOOKUP($B2952,meanLDage!$Z$3:$AC$3145,4,FALSE)</f>
        <v>4</v>
      </c>
      <c r="AE2952" s="32">
        <f>VLOOKUP($B2952,meanLDage!$Z$3:$AC$3145,2,FALSE)</f>
        <v>11.880800000000001</v>
      </c>
      <c r="AF2952" s="6">
        <f>VLOOKUP(V2952,'2017 rep county selection'!$A$1:$C$281,3,FALSE)</f>
        <v>53053</v>
      </c>
      <c r="AH2952" s="9">
        <f t="shared" si="328"/>
        <v>53053</v>
      </c>
    </row>
    <row r="2953" spans="1:34" ht="15.75" customHeight="1" x14ac:dyDescent="0.3">
      <c r="A2953" s="4">
        <v>53</v>
      </c>
      <c r="B2953" s="4">
        <v>53065</v>
      </c>
      <c r="C2953" s="6" t="s">
        <v>2303</v>
      </c>
      <c r="D2953" s="6" t="s">
        <v>658</v>
      </c>
      <c r="E2953" s="4">
        <v>53047</v>
      </c>
      <c r="F2953" s="4">
        <v>53047</v>
      </c>
      <c r="G2953" s="4">
        <v>53047</v>
      </c>
      <c r="H2953" s="37">
        <v>333233117</v>
      </c>
      <c r="I2953" s="37">
        <v>382215485.09543502</v>
      </c>
      <c r="J2953" s="37">
        <v>408436834.93740702</v>
      </c>
      <c r="K2953" s="4" t="str">
        <f>VLOOKUP(B2953,altitude!$B$3:$E$3232,4)</f>
        <v>L</v>
      </c>
      <c r="L2953" s="4">
        <f>VLOOKUP(B2953,fuelregion!$C$5:$D$3233,2,FALSE)</f>
        <v>500001000</v>
      </c>
      <c r="M2953" s="4">
        <f>VLOOKUP(B2953,fuelregion!$H$5:$I$3113,2,FALSE)</f>
        <v>500001000</v>
      </c>
      <c r="N2953" s="4">
        <f>VLOOKUP(B2953,imbin!$B$4:$D$3233,2,FALSE)</f>
        <v>0</v>
      </c>
      <c r="O2953" s="4" t="str">
        <f>VLOOKUP(B2953,imbin!$B$4:$D$3233,3,FALSE)</f>
        <v>Submittal</v>
      </c>
      <c r="P2953" s="4">
        <f>IF(ISNA(VLOOKUP(B2953,rampbin!$B$4:$G$1697,6,FALSE)),2,VLOOKUP(B2953,rampbin!$B$4:$G$1697,6,FALSE))</f>
        <v>2</v>
      </c>
      <c r="Q2953" s="4" t="str">
        <f>IF(ISNA(VLOOKUP(B2953,rampbin!$B$4:$G$1697,5,FALSE)),"MOVES",VLOOKUP(B2953,rampbin!$B$4:$G$1697,5,FALSE))</f>
        <v>MOVES</v>
      </c>
      <c r="R2953" s="4" t="s">
        <v>1877</v>
      </c>
      <c r="S2953" s="6" t="s">
        <v>2219</v>
      </c>
      <c r="T2953" s="4">
        <f>VLOOKUP(B2953,meanLDage!$B$3:$E$3145,4,FALSE)</f>
        <v>6</v>
      </c>
      <c r="U2953" s="32">
        <f>VLOOKUP(B2953,meanLDage!$B$3:$E$3145,2,FALSE)</f>
        <v>16.052504571001904</v>
      </c>
      <c r="V2953" s="4" t="str">
        <f t="shared" si="323"/>
        <v>53_L_500001000_0_6_2</v>
      </c>
      <c r="W2953" s="4">
        <v>53047</v>
      </c>
      <c r="X2953" s="6"/>
      <c r="Y2953" s="8">
        <f t="shared" si="324"/>
        <v>53047</v>
      </c>
      <c r="Z2953" s="6" t="b">
        <f t="shared" si="322"/>
        <v>1</v>
      </c>
      <c r="AA2953" s="6">
        <f t="shared" si="325"/>
        <v>53047</v>
      </c>
      <c r="AB2953" s="4">
        <f t="shared" si="326"/>
        <v>6</v>
      </c>
      <c r="AC2953" s="32">
        <f t="shared" si="327"/>
        <v>16.052504571001904</v>
      </c>
      <c r="AD2953" s="4">
        <f>VLOOKUP($B2953,meanLDage!$Z$3:$AC$3145,4,FALSE)</f>
        <v>6</v>
      </c>
      <c r="AE2953" s="32">
        <f>VLOOKUP($B2953,meanLDage!$Z$3:$AC$3145,2,FALSE)</f>
        <v>15.008699999999999</v>
      </c>
      <c r="AF2953" s="6">
        <f>VLOOKUP(V2953,'2017 rep county selection'!$A$1:$C$281,3,FALSE)</f>
        <v>53065</v>
      </c>
      <c r="AH2953" s="9">
        <f t="shared" si="328"/>
        <v>53065</v>
      </c>
    </row>
    <row r="2954" spans="1:34" ht="15.75" customHeight="1" x14ac:dyDescent="0.3">
      <c r="A2954" s="4">
        <v>53</v>
      </c>
      <c r="B2954" s="4">
        <v>53067</v>
      </c>
      <c r="C2954" s="6" t="s">
        <v>2303</v>
      </c>
      <c r="D2954" s="6" t="s">
        <v>1098</v>
      </c>
      <c r="E2954" s="4">
        <v>53067</v>
      </c>
      <c r="F2954" s="4">
        <v>53067</v>
      </c>
      <c r="G2954" s="4">
        <v>53067</v>
      </c>
      <c r="H2954" s="37">
        <v>2328577652</v>
      </c>
      <c r="I2954" s="37">
        <v>2330821097.4513102</v>
      </c>
      <c r="J2954" s="37">
        <v>2448117144.9598498</v>
      </c>
      <c r="K2954" s="4" t="str">
        <f>VLOOKUP(B2954,altitude!$B$3:$E$3232,4)</f>
        <v>L</v>
      </c>
      <c r="L2954" s="4">
        <f>VLOOKUP(B2954,fuelregion!$C$5:$D$3233,2,FALSE)</f>
        <v>500001000</v>
      </c>
      <c r="M2954" s="4">
        <f>VLOOKUP(B2954,fuelregion!$H$5:$I$3113,2,FALSE)</f>
        <v>500001000</v>
      </c>
      <c r="N2954" s="4">
        <f>VLOOKUP(B2954,imbin!$B$4:$D$3233,2,FALSE)</f>
        <v>0</v>
      </c>
      <c r="O2954" s="4" t="str">
        <f>VLOOKUP(B2954,imbin!$B$4:$D$3233,3,FALSE)</f>
        <v>Submittal</v>
      </c>
      <c r="P2954" s="4">
        <f>IF(ISNA(VLOOKUP(B2954,rampbin!$B$4:$G$1697,6,FALSE)),2,VLOOKUP(B2954,rampbin!$B$4:$G$1697,6,FALSE))</f>
        <v>2</v>
      </c>
      <c r="Q2954" s="4" t="str">
        <f>IF(ISNA(VLOOKUP(B2954,rampbin!$B$4:$G$1697,5,FALSE)),"MOVES",VLOOKUP(B2954,rampbin!$B$4:$G$1697,5,FALSE))</f>
        <v>MOVES</v>
      </c>
      <c r="R2954" s="4" t="s">
        <v>1877</v>
      </c>
      <c r="S2954" s="6" t="s">
        <v>2221</v>
      </c>
      <c r="T2954" s="4">
        <f>VLOOKUP(B2954,meanLDage!$B$3:$E$3145,4,FALSE)</f>
        <v>4</v>
      </c>
      <c r="U2954" s="32">
        <f>VLOOKUP(B2954,meanLDage!$B$3:$E$3145,2,FALSE)</f>
        <v>12.311919791184858</v>
      </c>
      <c r="V2954" s="4" t="str">
        <f t="shared" si="323"/>
        <v>53_L_500001000_0_4_2</v>
      </c>
      <c r="W2954" s="4">
        <v>53067</v>
      </c>
      <c r="X2954" s="6"/>
      <c r="Y2954" s="8">
        <f t="shared" si="324"/>
        <v>53067</v>
      </c>
      <c r="Z2954" s="6" t="b">
        <f t="shared" si="322"/>
        <v>1</v>
      </c>
      <c r="AA2954" s="6">
        <f t="shared" si="325"/>
        <v>53067</v>
      </c>
      <c r="AB2954" s="4">
        <f t="shared" si="326"/>
        <v>4</v>
      </c>
      <c r="AC2954" s="32">
        <f t="shared" si="327"/>
        <v>12.311919791184858</v>
      </c>
      <c r="AD2954" s="4">
        <f>VLOOKUP($B2954,meanLDage!$Z$3:$AC$3145,4,FALSE)</f>
        <v>4</v>
      </c>
      <c r="AE2954" s="32">
        <f>VLOOKUP($B2954,meanLDage!$Z$3:$AC$3145,2,FALSE)</f>
        <v>11.538399999999999</v>
      </c>
      <c r="AF2954" s="6">
        <f>VLOOKUP(V2954,'2017 rep county selection'!$A$1:$C$281,3,FALSE)</f>
        <v>53067</v>
      </c>
      <c r="AH2954" s="9">
        <f t="shared" si="328"/>
        <v>53067</v>
      </c>
    </row>
    <row r="2955" spans="1:34" ht="15.75" customHeight="1" x14ac:dyDescent="0.3">
      <c r="A2955" s="4">
        <v>53</v>
      </c>
      <c r="B2955" s="4">
        <v>53069</v>
      </c>
      <c r="C2955" s="6" t="s">
        <v>2303</v>
      </c>
      <c r="D2955" s="6" t="s">
        <v>1782</v>
      </c>
      <c r="E2955" s="4">
        <v>53035</v>
      </c>
      <c r="F2955" s="4">
        <v>53035</v>
      </c>
      <c r="G2955" s="4">
        <v>53035</v>
      </c>
      <c r="H2955" s="37">
        <v>38242472</v>
      </c>
      <c r="I2955" s="37">
        <v>42706290.723961197</v>
      </c>
      <c r="J2955" s="37">
        <v>45636095.070015401</v>
      </c>
      <c r="K2955" s="4" t="str">
        <f>VLOOKUP(B2955,altitude!$B$3:$E$3232,4)</f>
        <v>L</v>
      </c>
      <c r="L2955" s="4">
        <f>VLOOKUP(B2955,fuelregion!$C$5:$D$3233,2,FALSE)</f>
        <v>500001000</v>
      </c>
      <c r="M2955" s="4">
        <f>VLOOKUP(B2955,fuelregion!$H$5:$I$3113,2,FALSE)</f>
        <v>500001000</v>
      </c>
      <c r="N2955" s="4">
        <f>VLOOKUP(B2955,imbin!$B$4:$D$3233,2,FALSE)</f>
        <v>0</v>
      </c>
      <c r="O2955" s="4" t="str">
        <f>VLOOKUP(B2955,imbin!$B$4:$D$3233,3,FALSE)</f>
        <v>Submittal</v>
      </c>
      <c r="P2955" s="4">
        <f>IF(ISNA(VLOOKUP(B2955,rampbin!$B$4:$G$1697,6,FALSE)),2,VLOOKUP(B2955,rampbin!$B$4:$G$1697,6,FALSE))</f>
        <v>2</v>
      </c>
      <c r="Q2955" s="4" t="str">
        <f>IF(ISNA(VLOOKUP(B2955,rampbin!$B$4:$G$1697,5,FALSE)),"MOVES",VLOOKUP(B2955,rampbin!$B$4:$G$1697,5,FALSE))</f>
        <v>MOVES</v>
      </c>
      <c r="R2955" s="4" t="s">
        <v>1880</v>
      </c>
      <c r="S2955" s="6" t="s">
        <v>1851</v>
      </c>
      <c r="T2955" s="4">
        <f>VLOOKUP(B2955,meanLDage!$B$3:$E$3145,4,FALSE)</f>
        <v>5</v>
      </c>
      <c r="U2955" s="32">
        <f>VLOOKUP(B2955,meanLDage!$B$3:$E$3145,2,FALSE)</f>
        <v>14.727978188348315</v>
      </c>
      <c r="V2955" s="4" t="str">
        <f t="shared" si="323"/>
        <v>53_L_500001000_0_5_2</v>
      </c>
      <c r="W2955" s="4">
        <v>53077</v>
      </c>
      <c r="X2955" s="6"/>
      <c r="Y2955" s="8">
        <f t="shared" si="324"/>
        <v>53077</v>
      </c>
      <c r="Z2955" s="6" t="b">
        <f t="shared" si="322"/>
        <v>0</v>
      </c>
      <c r="AA2955" s="6">
        <f t="shared" si="325"/>
        <v>53035</v>
      </c>
      <c r="AB2955" s="4">
        <f t="shared" si="326"/>
        <v>5</v>
      </c>
      <c r="AC2955" s="32">
        <f t="shared" si="327"/>
        <v>14.727978188348315</v>
      </c>
      <c r="AD2955" s="4">
        <f>VLOOKUP($B2955,meanLDage!$Z$3:$AC$3145,4,FALSE)</f>
        <v>5</v>
      </c>
      <c r="AE2955" s="32">
        <f>VLOOKUP($B2955,meanLDage!$Z$3:$AC$3145,2,FALSE)</f>
        <v>13.6198</v>
      </c>
      <c r="AF2955" s="6">
        <f>VLOOKUP(V2955,'2017 rep county selection'!$A$1:$C$281,3,FALSE)</f>
        <v>53077</v>
      </c>
      <c r="AH2955" s="9">
        <f t="shared" si="328"/>
        <v>53077</v>
      </c>
    </row>
    <row r="2956" spans="1:34" ht="15.75" customHeight="1" x14ac:dyDescent="0.3">
      <c r="A2956" s="4">
        <v>53</v>
      </c>
      <c r="B2956" s="4">
        <v>53071</v>
      </c>
      <c r="C2956" s="6" t="s">
        <v>2303</v>
      </c>
      <c r="D2956" s="6" t="s">
        <v>1783</v>
      </c>
      <c r="E2956" s="4">
        <v>53077</v>
      </c>
      <c r="F2956" s="4">
        <v>53077</v>
      </c>
      <c r="G2956" s="4">
        <v>53077</v>
      </c>
      <c r="H2956" s="37">
        <v>454838422</v>
      </c>
      <c r="I2956" s="37">
        <v>488511350.406892</v>
      </c>
      <c r="J2956" s="37">
        <v>516566321.86000299</v>
      </c>
      <c r="K2956" s="4" t="str">
        <f>VLOOKUP(B2956,altitude!$B$3:$E$3232,4)</f>
        <v>L</v>
      </c>
      <c r="L2956" s="4">
        <f>VLOOKUP(B2956,fuelregion!$C$5:$D$3233,2,FALSE)</f>
        <v>500001000</v>
      </c>
      <c r="M2956" s="4">
        <f>VLOOKUP(B2956,fuelregion!$H$5:$I$3113,2,FALSE)</f>
        <v>500001000</v>
      </c>
      <c r="N2956" s="4">
        <f>VLOOKUP(B2956,imbin!$B$4:$D$3233,2,FALSE)</f>
        <v>0</v>
      </c>
      <c r="O2956" s="4" t="str">
        <f>VLOOKUP(B2956,imbin!$B$4:$D$3233,3,FALSE)</f>
        <v>Submittal</v>
      </c>
      <c r="P2956" s="4">
        <f>IF(ISNA(VLOOKUP(B2956,rampbin!$B$4:$G$1697,6,FALSE)),2,VLOOKUP(B2956,rampbin!$B$4:$G$1697,6,FALSE))</f>
        <v>2</v>
      </c>
      <c r="Q2956" s="4" t="str">
        <f>IF(ISNA(VLOOKUP(B2956,rampbin!$B$4:$G$1697,5,FALSE)),"MOVES",VLOOKUP(B2956,rampbin!$B$4:$G$1697,5,FALSE))</f>
        <v>MOVES</v>
      </c>
      <c r="R2956" s="4" t="s">
        <v>1877</v>
      </c>
      <c r="S2956" s="6" t="s">
        <v>2215</v>
      </c>
      <c r="T2956" s="4">
        <f>VLOOKUP(B2956,meanLDage!$B$3:$E$3145,4,FALSE)</f>
        <v>5</v>
      </c>
      <c r="U2956" s="32">
        <f>VLOOKUP(B2956,meanLDage!$B$3:$E$3145,2,FALSE)</f>
        <v>14.143979153941611</v>
      </c>
      <c r="V2956" s="4" t="str">
        <f t="shared" si="323"/>
        <v>53_L_500001000_0_5_2</v>
      </c>
      <c r="W2956" s="4">
        <v>53077</v>
      </c>
      <c r="X2956" s="6"/>
      <c r="Y2956" s="8">
        <f t="shared" si="324"/>
        <v>53077</v>
      </c>
      <c r="Z2956" s="6" t="b">
        <f t="shared" si="322"/>
        <v>1</v>
      </c>
      <c r="AA2956" s="6">
        <f t="shared" si="325"/>
        <v>53077</v>
      </c>
      <c r="AB2956" s="4">
        <f t="shared" si="326"/>
        <v>5</v>
      </c>
      <c r="AC2956" s="32">
        <f t="shared" si="327"/>
        <v>14.143979153941611</v>
      </c>
      <c r="AD2956" s="4">
        <f>VLOOKUP($B2956,meanLDage!$Z$3:$AC$3145,4,FALSE)</f>
        <v>5</v>
      </c>
      <c r="AE2956" s="32">
        <f>VLOOKUP($B2956,meanLDage!$Z$3:$AC$3145,2,FALSE)</f>
        <v>13.196400000000001</v>
      </c>
      <c r="AF2956" s="6">
        <f>VLOOKUP(V2956,'2017 rep county selection'!$A$1:$C$281,3,FALSE)</f>
        <v>53077</v>
      </c>
      <c r="AH2956" s="9">
        <f t="shared" si="328"/>
        <v>53077</v>
      </c>
    </row>
    <row r="2957" spans="1:34" ht="15.75" customHeight="1" x14ac:dyDescent="0.3">
      <c r="A2957" s="4">
        <v>53</v>
      </c>
      <c r="B2957" s="4">
        <v>53073</v>
      </c>
      <c r="C2957" s="6" t="s">
        <v>2303</v>
      </c>
      <c r="D2957" s="6" t="s">
        <v>1784</v>
      </c>
      <c r="E2957" s="4">
        <v>53035</v>
      </c>
      <c r="F2957" s="4">
        <v>53035</v>
      </c>
      <c r="G2957" s="4">
        <v>53035</v>
      </c>
      <c r="H2957" s="37">
        <v>1558220648</v>
      </c>
      <c r="I2957" s="37">
        <v>1625971903.8993499</v>
      </c>
      <c r="J2957" s="37">
        <v>1712882924.4426999</v>
      </c>
      <c r="K2957" s="4" t="str">
        <f>VLOOKUP(B2957,altitude!$B$3:$E$3232,4)</f>
        <v>L</v>
      </c>
      <c r="L2957" s="4">
        <f>VLOOKUP(B2957,fuelregion!$C$5:$D$3233,2,FALSE)</f>
        <v>500001000</v>
      </c>
      <c r="M2957" s="4">
        <f>VLOOKUP(B2957,fuelregion!$H$5:$I$3113,2,FALSE)</f>
        <v>500001000</v>
      </c>
      <c r="N2957" s="4">
        <f>VLOOKUP(B2957,imbin!$B$4:$D$3233,2,FALSE)</f>
        <v>0</v>
      </c>
      <c r="O2957" s="4" t="str">
        <f>VLOOKUP(B2957,imbin!$B$4:$D$3233,3,FALSE)</f>
        <v>Submittal</v>
      </c>
      <c r="P2957" s="4">
        <f>IF(ISNA(VLOOKUP(B2957,rampbin!$B$4:$G$1697,6,FALSE)),2,VLOOKUP(B2957,rampbin!$B$4:$G$1697,6,FALSE))</f>
        <v>2</v>
      </c>
      <c r="Q2957" s="4" t="str">
        <f>IF(ISNA(VLOOKUP(B2957,rampbin!$B$4:$G$1697,5,FALSE)),"MOVES",VLOOKUP(B2957,rampbin!$B$4:$G$1697,5,FALSE))</f>
        <v>MOVES</v>
      </c>
      <c r="R2957" s="4" t="s">
        <v>1877</v>
      </c>
      <c r="S2957" s="6" t="s">
        <v>2222</v>
      </c>
      <c r="T2957" s="4">
        <f>VLOOKUP(B2957,meanLDage!$B$3:$E$3145,4,FALSE)</f>
        <v>5</v>
      </c>
      <c r="U2957" s="32">
        <f>VLOOKUP(B2957,meanLDage!$B$3:$E$3145,2,FALSE)</f>
        <v>13.644012136657523</v>
      </c>
      <c r="V2957" s="4" t="str">
        <f t="shared" si="323"/>
        <v>53_L_500001000_0_4_2</v>
      </c>
      <c r="W2957" s="4">
        <v>53077</v>
      </c>
      <c r="X2957" s="6"/>
      <c r="Y2957" s="8">
        <f t="shared" si="324"/>
        <v>53077</v>
      </c>
      <c r="Z2957" s="6" t="b">
        <f t="shared" si="322"/>
        <v>0</v>
      </c>
      <c r="AA2957" s="6">
        <f t="shared" si="325"/>
        <v>53035</v>
      </c>
      <c r="AB2957" s="4">
        <f t="shared" si="326"/>
        <v>5</v>
      </c>
      <c r="AC2957" s="32">
        <f t="shared" si="327"/>
        <v>13.644012136657523</v>
      </c>
      <c r="AD2957" s="4">
        <f>VLOOKUP($B2957,meanLDage!$Z$3:$AC$3145,4,FALSE)</f>
        <v>4</v>
      </c>
      <c r="AE2957" s="32">
        <f>VLOOKUP($B2957,meanLDage!$Z$3:$AC$3145,2,FALSE)</f>
        <v>12.590999999999999</v>
      </c>
      <c r="AF2957" s="6">
        <f>VLOOKUP(V2957,'2017 rep county selection'!$A$1:$C$281,3,FALSE)</f>
        <v>53067</v>
      </c>
      <c r="AH2957" s="9">
        <f t="shared" si="328"/>
        <v>53067</v>
      </c>
    </row>
    <row r="2958" spans="1:34" ht="15.75" customHeight="1" x14ac:dyDescent="0.3">
      <c r="A2958" s="4">
        <v>53</v>
      </c>
      <c r="B2958" s="4">
        <v>53075</v>
      </c>
      <c r="C2958" s="6" t="s">
        <v>2303</v>
      </c>
      <c r="D2958" s="6" t="s">
        <v>1785</v>
      </c>
      <c r="E2958" s="4">
        <v>53035</v>
      </c>
      <c r="F2958" s="4">
        <v>53035</v>
      </c>
      <c r="G2958" s="4">
        <v>53035</v>
      </c>
      <c r="H2958" s="37">
        <v>371482041</v>
      </c>
      <c r="I2958" s="37">
        <v>399570627.82409501</v>
      </c>
      <c r="J2958" s="37">
        <v>424841056.49057102</v>
      </c>
      <c r="K2958" s="4" t="str">
        <f>VLOOKUP(B2958,altitude!$B$3:$E$3232,4)</f>
        <v>L</v>
      </c>
      <c r="L2958" s="4">
        <f>VLOOKUP(B2958,fuelregion!$C$5:$D$3233,2,FALSE)</f>
        <v>500001000</v>
      </c>
      <c r="M2958" s="4">
        <f>VLOOKUP(B2958,fuelregion!$H$5:$I$3113,2,FALSE)</f>
        <v>500001000</v>
      </c>
      <c r="N2958" s="4">
        <f>VLOOKUP(B2958,imbin!$B$4:$D$3233,2,FALSE)</f>
        <v>0</v>
      </c>
      <c r="O2958" s="4" t="str">
        <f>VLOOKUP(B2958,imbin!$B$4:$D$3233,3,FALSE)</f>
        <v>Submittal</v>
      </c>
      <c r="P2958" s="4">
        <f>IF(ISNA(VLOOKUP(B2958,rampbin!$B$4:$G$1697,6,FALSE)),2,VLOOKUP(B2958,rampbin!$B$4:$G$1697,6,FALSE))</f>
        <v>2</v>
      </c>
      <c r="Q2958" s="4" t="str">
        <f>IF(ISNA(VLOOKUP(B2958,rampbin!$B$4:$G$1697,5,FALSE)),"MOVES",VLOOKUP(B2958,rampbin!$B$4:$G$1697,5,FALSE))</f>
        <v>MOVES</v>
      </c>
      <c r="R2958" s="4" t="s">
        <v>1880</v>
      </c>
      <c r="S2958" s="6" t="s">
        <v>1851</v>
      </c>
      <c r="T2958" s="4">
        <f>VLOOKUP(B2958,meanLDage!$B$3:$E$3145,4,FALSE)</f>
        <v>5</v>
      </c>
      <c r="U2958" s="32">
        <f>VLOOKUP(B2958,meanLDage!$B$3:$E$3145,2,FALSE)</f>
        <v>13.37619456132993</v>
      </c>
      <c r="V2958" s="4" t="str">
        <f t="shared" si="323"/>
        <v>53_L_500001000_0_4_2</v>
      </c>
      <c r="W2958" s="4">
        <v>53077</v>
      </c>
      <c r="X2958" s="6"/>
      <c r="Y2958" s="8">
        <f t="shared" si="324"/>
        <v>53077</v>
      </c>
      <c r="Z2958" s="6" t="b">
        <f t="shared" si="322"/>
        <v>0</v>
      </c>
      <c r="AA2958" s="6">
        <f t="shared" si="325"/>
        <v>53035</v>
      </c>
      <c r="AB2958" s="4">
        <f t="shared" si="326"/>
        <v>5</v>
      </c>
      <c r="AC2958" s="32">
        <f t="shared" si="327"/>
        <v>13.37619456132993</v>
      </c>
      <c r="AD2958" s="4">
        <f>VLOOKUP($B2958,meanLDage!$Z$3:$AC$3145,4,FALSE)</f>
        <v>4</v>
      </c>
      <c r="AE2958" s="32">
        <f>VLOOKUP($B2958,meanLDage!$Z$3:$AC$3145,2,FALSE)</f>
        <v>12.3436</v>
      </c>
      <c r="AF2958" s="6">
        <f>VLOOKUP(V2958,'2017 rep county selection'!$A$1:$C$281,3,FALSE)</f>
        <v>53067</v>
      </c>
      <c r="AH2958" s="9">
        <f t="shared" si="328"/>
        <v>53067</v>
      </c>
    </row>
    <row r="2959" spans="1:34" ht="15.75" customHeight="1" x14ac:dyDescent="0.3">
      <c r="A2959" s="4">
        <v>53</v>
      </c>
      <c r="B2959" s="4">
        <v>53077</v>
      </c>
      <c r="C2959" s="6" t="s">
        <v>2303</v>
      </c>
      <c r="D2959" s="6" t="s">
        <v>1786</v>
      </c>
      <c r="E2959" s="4">
        <v>53077</v>
      </c>
      <c r="F2959" s="4">
        <v>53077</v>
      </c>
      <c r="G2959" s="4">
        <v>53077</v>
      </c>
      <c r="H2959" s="37">
        <v>1795700486</v>
      </c>
      <c r="I2959" s="37">
        <v>1946887225.2598</v>
      </c>
      <c r="J2959" s="37">
        <v>2051678719.33394</v>
      </c>
      <c r="K2959" s="4" t="str">
        <f>VLOOKUP(B2959,altitude!$B$3:$E$3232,4)</f>
        <v>L</v>
      </c>
      <c r="L2959" s="4">
        <f>VLOOKUP(B2959,fuelregion!$C$5:$D$3233,2,FALSE)</f>
        <v>500001000</v>
      </c>
      <c r="M2959" s="4">
        <f>VLOOKUP(B2959,fuelregion!$H$5:$I$3113,2,FALSE)</f>
        <v>500001000</v>
      </c>
      <c r="N2959" s="4">
        <f>VLOOKUP(B2959,imbin!$B$4:$D$3233,2,FALSE)</f>
        <v>0</v>
      </c>
      <c r="O2959" s="4" t="str">
        <f>VLOOKUP(B2959,imbin!$B$4:$D$3233,3,FALSE)</f>
        <v>Submittal</v>
      </c>
      <c r="P2959" s="4">
        <f>IF(ISNA(VLOOKUP(B2959,rampbin!$B$4:$G$1697,6,FALSE)),2,VLOOKUP(B2959,rampbin!$B$4:$G$1697,6,FALSE))</f>
        <v>2</v>
      </c>
      <c r="Q2959" s="4" t="str">
        <f>IF(ISNA(VLOOKUP(B2959,rampbin!$B$4:$G$1697,5,FALSE)),"MOVES",VLOOKUP(B2959,rampbin!$B$4:$G$1697,5,FALSE))</f>
        <v>MOVES</v>
      </c>
      <c r="R2959" s="4" t="s">
        <v>1877</v>
      </c>
      <c r="S2959" s="6" t="s">
        <v>2223</v>
      </c>
      <c r="T2959" s="4">
        <f>VLOOKUP(B2959,meanLDage!$B$3:$E$3145,4,FALSE)</f>
        <v>5</v>
      </c>
      <c r="U2959" s="32">
        <f>VLOOKUP(B2959,meanLDage!$B$3:$E$3145,2,FALSE)</f>
        <v>14.254455037435438</v>
      </c>
      <c r="V2959" s="4" t="str">
        <f t="shared" si="323"/>
        <v>53_L_500001000_0_5_2</v>
      </c>
      <c r="W2959" s="4">
        <v>53077</v>
      </c>
      <c r="X2959" s="6"/>
      <c r="Y2959" s="8">
        <f t="shared" si="324"/>
        <v>53077</v>
      </c>
      <c r="Z2959" s="6" t="b">
        <f t="shared" si="322"/>
        <v>1</v>
      </c>
      <c r="AA2959" s="6">
        <f t="shared" si="325"/>
        <v>53077</v>
      </c>
      <c r="AB2959" s="4">
        <f t="shared" si="326"/>
        <v>5</v>
      </c>
      <c r="AC2959" s="32">
        <f t="shared" si="327"/>
        <v>14.254455037435438</v>
      </c>
      <c r="AD2959" s="4">
        <f>VLOOKUP($B2959,meanLDage!$Z$3:$AC$3145,4,FALSE)</f>
        <v>5</v>
      </c>
      <c r="AE2959" s="32">
        <f>VLOOKUP($B2959,meanLDage!$Z$3:$AC$3145,2,FALSE)</f>
        <v>13.418900000000001</v>
      </c>
      <c r="AF2959" s="6">
        <f>VLOOKUP(V2959,'2017 rep county selection'!$A$1:$C$281,3,FALSE)</f>
        <v>53077</v>
      </c>
      <c r="AH2959" s="9">
        <f t="shared" si="328"/>
        <v>53077</v>
      </c>
    </row>
    <row r="2960" spans="1:34" ht="15.75" customHeight="1" x14ac:dyDescent="0.3">
      <c r="A2960" s="4">
        <v>54</v>
      </c>
      <c r="B2960" s="4">
        <v>54001</v>
      </c>
      <c r="C2960" s="6" t="s">
        <v>2304</v>
      </c>
      <c r="D2960" s="6" t="s">
        <v>9</v>
      </c>
      <c r="E2960" s="4">
        <v>54055</v>
      </c>
      <c r="F2960" s="4">
        <v>54033</v>
      </c>
      <c r="G2960" s="4">
        <v>54033</v>
      </c>
      <c r="H2960" s="37">
        <v>130708543</v>
      </c>
      <c r="I2960" s="37">
        <v>128713138.095488</v>
      </c>
      <c r="J2960" s="37">
        <v>126319999.99879099</v>
      </c>
      <c r="K2960" s="4" t="str">
        <f>VLOOKUP(B2960,altitude!$B$3:$E$3232,4)</f>
        <v>L</v>
      </c>
      <c r="L2960" s="4">
        <f>VLOOKUP(B2960,fuelregion!$C$5:$D$3233,2,FALSE)</f>
        <v>200001000</v>
      </c>
      <c r="M2960" s="4">
        <f>VLOOKUP(B2960,fuelregion!$H$5:$I$3113,2,FALSE)</f>
        <v>200001000</v>
      </c>
      <c r="N2960" s="4">
        <f>VLOOKUP(B2960,imbin!$B$4:$D$3233,2,FALSE)</f>
        <v>0</v>
      </c>
      <c r="O2960" s="4" t="str">
        <f>VLOOKUP(B2960,imbin!$B$4:$D$3233,3,FALSE)</f>
        <v>Submittal</v>
      </c>
      <c r="P2960" s="4">
        <f>IF(ISNA(VLOOKUP(B2960,rampbin!$B$4:$G$1697,6,FALSE)),2,VLOOKUP(B2960,rampbin!$B$4:$G$1697,6,FALSE))</f>
        <v>2</v>
      </c>
      <c r="Q2960" s="4" t="str">
        <f>IF(ISNA(VLOOKUP(B2960,rampbin!$B$4:$G$1697,5,FALSE)),"MOVES",VLOOKUP(B2960,rampbin!$B$4:$G$1697,5,FALSE))</f>
        <v>MOVES</v>
      </c>
      <c r="R2960" s="4" t="s">
        <v>1880</v>
      </c>
      <c r="S2960" s="6" t="s">
        <v>1851</v>
      </c>
      <c r="T2960" s="4">
        <f>VLOOKUP(B2960,meanLDage!$B$3:$E$3145,4,FALSE)</f>
        <v>4</v>
      </c>
      <c r="U2960" s="32">
        <f>VLOOKUP(B2960,meanLDage!$B$3:$E$3145,2,FALSE)</f>
        <v>11.58670123596748</v>
      </c>
      <c r="V2960" s="4" t="str">
        <f t="shared" si="323"/>
        <v>54_L_200001000_0_4_2</v>
      </c>
      <c r="W2960" s="4">
        <v>54107</v>
      </c>
      <c r="X2960" s="6"/>
      <c r="Y2960" s="8">
        <f t="shared" si="324"/>
        <v>54107</v>
      </c>
      <c r="Z2960" s="6" t="b">
        <f t="shared" si="322"/>
        <v>0</v>
      </c>
      <c r="AA2960" s="6">
        <f t="shared" si="325"/>
        <v>54033</v>
      </c>
      <c r="AB2960" s="4">
        <f t="shared" si="326"/>
        <v>4</v>
      </c>
      <c r="AC2960" s="32">
        <f t="shared" si="327"/>
        <v>11.58670123596748</v>
      </c>
      <c r="AD2960" s="4">
        <f>VLOOKUP($B2960,meanLDage!$Z$3:$AC$3145,4,FALSE)</f>
        <v>4</v>
      </c>
      <c r="AE2960" s="32">
        <f>VLOOKUP($B2960,meanLDage!$Z$3:$AC$3145,2,FALSE)</f>
        <v>11.67612089</v>
      </c>
      <c r="AF2960" s="6">
        <f>VLOOKUP(V2960,'2017 rep county selection'!$A$1:$C$281,3,FALSE)</f>
        <v>54107</v>
      </c>
      <c r="AH2960" s="9">
        <f t="shared" si="328"/>
        <v>54107</v>
      </c>
    </row>
    <row r="2961" spans="1:34" ht="15.75" customHeight="1" x14ac:dyDescent="0.3">
      <c r="A2961" s="4">
        <v>54</v>
      </c>
      <c r="B2961" s="4">
        <v>54003</v>
      </c>
      <c r="C2961" s="6" t="s">
        <v>2304</v>
      </c>
      <c r="D2961" s="6" t="s">
        <v>1411</v>
      </c>
      <c r="E2961" s="4">
        <v>54003</v>
      </c>
      <c r="F2961" s="4">
        <v>54003</v>
      </c>
      <c r="G2961" s="4">
        <v>54003</v>
      </c>
      <c r="H2961" s="37">
        <v>887465674</v>
      </c>
      <c r="I2961" s="37">
        <v>1116747261.6447999</v>
      </c>
      <c r="J2961" s="37">
        <v>1146899999.98557</v>
      </c>
      <c r="K2961" s="4" t="str">
        <f>VLOOKUP(B2961,altitude!$B$3:$E$3232,4)</f>
        <v>L</v>
      </c>
      <c r="L2961" s="4">
        <f>VLOOKUP(B2961,fuelregion!$C$5:$D$3233,2,FALSE)</f>
        <v>100001000</v>
      </c>
      <c r="M2961" s="4">
        <f>VLOOKUP(B2961,fuelregion!$H$5:$I$3113,2,FALSE)</f>
        <v>100001000</v>
      </c>
      <c r="N2961" s="4">
        <f>VLOOKUP(B2961,imbin!$B$4:$D$3233,2,FALSE)</f>
        <v>0</v>
      </c>
      <c r="O2961" s="4" t="str">
        <f>VLOOKUP(B2961,imbin!$B$4:$D$3233,3,FALSE)</f>
        <v>Submittal</v>
      </c>
      <c r="P2961" s="4">
        <f>IF(ISNA(VLOOKUP(B2961,rampbin!$B$4:$G$1697,6,FALSE)),2,VLOOKUP(B2961,rampbin!$B$4:$G$1697,6,FALSE))</f>
        <v>2</v>
      </c>
      <c r="Q2961" s="4" t="str">
        <f>IF(ISNA(VLOOKUP(B2961,rampbin!$B$4:$G$1697,5,FALSE)),"MOVES",VLOOKUP(B2961,rampbin!$B$4:$G$1697,5,FALSE))</f>
        <v>MOVES</v>
      </c>
      <c r="R2961" s="4" t="s">
        <v>1877</v>
      </c>
      <c r="S2961" s="6" t="s">
        <v>2052</v>
      </c>
      <c r="T2961" s="4">
        <f>VLOOKUP(B2961,meanLDage!$B$3:$E$3145,4,FALSE)</f>
        <v>4</v>
      </c>
      <c r="U2961" s="32">
        <f>VLOOKUP(B2961,meanLDage!$B$3:$E$3145,2,FALSE)</f>
        <v>11.66551351492361</v>
      </c>
      <c r="V2961" s="4" t="str">
        <f t="shared" si="323"/>
        <v>54_L_100001000_0_4_2</v>
      </c>
      <c r="W2961" s="4">
        <v>54003</v>
      </c>
      <c r="X2961" s="6"/>
      <c r="Y2961" s="8">
        <f t="shared" si="324"/>
        <v>54003</v>
      </c>
      <c r="Z2961" s="6" t="b">
        <f t="shared" si="322"/>
        <v>1</v>
      </c>
      <c r="AA2961" s="6">
        <f t="shared" si="325"/>
        <v>54003</v>
      </c>
      <c r="AB2961" s="4">
        <f t="shared" si="326"/>
        <v>4</v>
      </c>
      <c r="AC2961" s="32">
        <f t="shared" si="327"/>
        <v>11.66551351492361</v>
      </c>
      <c r="AD2961" s="4">
        <f>VLOOKUP($B2961,meanLDage!$Z$3:$AC$3145,4,FALSE)</f>
        <v>4</v>
      </c>
      <c r="AE2961" s="32">
        <f>VLOOKUP($B2961,meanLDage!$Z$3:$AC$3145,2,FALSE)</f>
        <v>11.980802389999999</v>
      </c>
      <c r="AF2961" s="6">
        <f>VLOOKUP(V2961,'2017 rep county selection'!$A$1:$C$281,3,FALSE)</f>
        <v>54003</v>
      </c>
      <c r="AH2961" s="9">
        <f t="shared" si="328"/>
        <v>54003</v>
      </c>
    </row>
    <row r="2962" spans="1:34" ht="15.75" customHeight="1" x14ac:dyDescent="0.3">
      <c r="A2962" s="4">
        <v>54</v>
      </c>
      <c r="B2962" s="4">
        <v>54005</v>
      </c>
      <c r="C2962" s="6" t="s">
        <v>2304</v>
      </c>
      <c r="D2962" s="6" t="s">
        <v>93</v>
      </c>
      <c r="E2962" s="4">
        <v>54055</v>
      </c>
      <c r="F2962" s="4">
        <v>54033</v>
      </c>
      <c r="G2962" s="4">
        <v>54033</v>
      </c>
      <c r="H2962" s="37">
        <v>315207421</v>
      </c>
      <c r="I2962" s="37">
        <v>283387344.10609901</v>
      </c>
      <c r="J2962" s="37">
        <v>253180000.01478499</v>
      </c>
      <c r="K2962" s="4" t="str">
        <f>VLOOKUP(B2962,altitude!$B$3:$E$3232,4)</f>
        <v>L</v>
      </c>
      <c r="L2962" s="4">
        <f>VLOOKUP(B2962,fuelregion!$C$5:$D$3233,2,FALSE)</f>
        <v>200001000</v>
      </c>
      <c r="M2962" s="4">
        <f>VLOOKUP(B2962,fuelregion!$H$5:$I$3113,2,FALSE)</f>
        <v>200001000</v>
      </c>
      <c r="N2962" s="4">
        <f>VLOOKUP(B2962,imbin!$B$4:$D$3233,2,FALSE)</f>
        <v>0</v>
      </c>
      <c r="O2962" s="4" t="str">
        <f>VLOOKUP(B2962,imbin!$B$4:$D$3233,3,FALSE)</f>
        <v>Submittal</v>
      </c>
      <c r="P2962" s="4">
        <f>IF(ISNA(VLOOKUP(B2962,rampbin!$B$4:$G$1697,6,FALSE)),2,VLOOKUP(B2962,rampbin!$B$4:$G$1697,6,FALSE))</f>
        <v>2</v>
      </c>
      <c r="Q2962" s="4" t="str">
        <f>IF(ISNA(VLOOKUP(B2962,rampbin!$B$4:$G$1697,5,FALSE)),"MOVES",VLOOKUP(B2962,rampbin!$B$4:$G$1697,5,FALSE))</f>
        <v>MOVES</v>
      </c>
      <c r="R2962" s="4" t="s">
        <v>1877</v>
      </c>
      <c r="S2962" s="6" t="s">
        <v>2224</v>
      </c>
      <c r="T2962" s="4">
        <f>VLOOKUP(B2962,meanLDage!$B$3:$E$3145,4,FALSE)</f>
        <v>3</v>
      </c>
      <c r="U2962" s="32">
        <f>VLOOKUP(B2962,meanLDage!$B$3:$E$3145,2,FALSE)</f>
        <v>10.77177475777774</v>
      </c>
      <c r="V2962" s="4" t="str">
        <f t="shared" si="323"/>
        <v>54_L_200001000_0_3_2</v>
      </c>
      <c r="W2962" s="4">
        <v>54039</v>
      </c>
      <c r="X2962" s="6"/>
      <c r="Y2962" s="8">
        <f t="shared" si="324"/>
        <v>54039</v>
      </c>
      <c r="Z2962" s="6" t="b">
        <f t="shared" si="322"/>
        <v>0</v>
      </c>
      <c r="AA2962" s="6">
        <f t="shared" si="325"/>
        <v>54033</v>
      </c>
      <c r="AB2962" s="4">
        <f t="shared" si="326"/>
        <v>3</v>
      </c>
      <c r="AC2962" s="32">
        <f t="shared" si="327"/>
        <v>10.77177475777774</v>
      </c>
      <c r="AD2962" s="4">
        <f>VLOOKUP($B2962,meanLDage!$Z$3:$AC$3145,4,FALSE)</f>
        <v>3</v>
      </c>
      <c r="AE2962" s="32">
        <f>VLOOKUP($B2962,meanLDage!$Z$3:$AC$3145,2,FALSE)</f>
        <v>10.643124950000001</v>
      </c>
      <c r="AF2962" s="6">
        <f>VLOOKUP(V2962,'2017 rep county selection'!$A$1:$C$281,3,FALSE)</f>
        <v>54039</v>
      </c>
      <c r="AH2962" s="9">
        <f t="shared" si="328"/>
        <v>54039</v>
      </c>
    </row>
    <row r="2963" spans="1:34" ht="15.75" customHeight="1" x14ac:dyDescent="0.3">
      <c r="A2963" s="4">
        <v>54</v>
      </c>
      <c r="B2963" s="4">
        <v>54007</v>
      </c>
      <c r="C2963" s="6" t="s">
        <v>2304</v>
      </c>
      <c r="D2963" s="6" t="s">
        <v>1787</v>
      </c>
      <c r="E2963" s="4">
        <v>54055</v>
      </c>
      <c r="F2963" s="4">
        <v>54033</v>
      </c>
      <c r="G2963" s="4">
        <v>54033</v>
      </c>
      <c r="H2963" s="37">
        <v>362034944</v>
      </c>
      <c r="I2963" s="37">
        <v>369142411.98921698</v>
      </c>
      <c r="J2963" s="37">
        <v>342790000.00133502</v>
      </c>
      <c r="K2963" s="4" t="str">
        <f>VLOOKUP(B2963,altitude!$B$3:$E$3232,4)</f>
        <v>L</v>
      </c>
      <c r="L2963" s="4">
        <f>VLOOKUP(B2963,fuelregion!$C$5:$D$3233,2,FALSE)</f>
        <v>200001000</v>
      </c>
      <c r="M2963" s="4">
        <f>VLOOKUP(B2963,fuelregion!$H$5:$I$3113,2,FALSE)</f>
        <v>200001000</v>
      </c>
      <c r="N2963" s="4">
        <f>VLOOKUP(B2963,imbin!$B$4:$D$3233,2,FALSE)</f>
        <v>0</v>
      </c>
      <c r="O2963" s="4" t="str">
        <f>VLOOKUP(B2963,imbin!$B$4:$D$3233,3,FALSE)</f>
        <v>Submittal</v>
      </c>
      <c r="P2963" s="4">
        <f>IF(ISNA(VLOOKUP(B2963,rampbin!$B$4:$G$1697,6,FALSE)),2,VLOOKUP(B2963,rampbin!$B$4:$G$1697,6,FALSE))</f>
        <v>2</v>
      </c>
      <c r="Q2963" s="4" t="str">
        <f>IF(ISNA(VLOOKUP(B2963,rampbin!$B$4:$G$1697,5,FALSE)),"MOVES",VLOOKUP(B2963,rampbin!$B$4:$G$1697,5,FALSE))</f>
        <v>MOVES</v>
      </c>
      <c r="R2963" s="4" t="s">
        <v>1880</v>
      </c>
      <c r="S2963" s="6" t="s">
        <v>1851</v>
      </c>
      <c r="T2963" s="4">
        <f>VLOOKUP(B2963,meanLDage!$B$3:$E$3145,4,FALSE)</f>
        <v>4</v>
      </c>
      <c r="U2963" s="32">
        <f>VLOOKUP(B2963,meanLDage!$B$3:$E$3145,2,FALSE)</f>
        <v>11.706444871599581</v>
      </c>
      <c r="V2963" s="4" t="str">
        <f t="shared" si="323"/>
        <v>54_L_200001000_0_4_2</v>
      </c>
      <c r="W2963" s="4">
        <v>54107</v>
      </c>
      <c r="X2963" s="6"/>
      <c r="Y2963" s="8">
        <f t="shared" si="324"/>
        <v>54107</v>
      </c>
      <c r="Z2963" s="6" t="b">
        <f t="shared" si="322"/>
        <v>0</v>
      </c>
      <c r="AA2963" s="6">
        <f t="shared" si="325"/>
        <v>54033</v>
      </c>
      <c r="AB2963" s="4">
        <f t="shared" si="326"/>
        <v>4</v>
      </c>
      <c r="AC2963" s="32">
        <f t="shared" si="327"/>
        <v>11.706444871599581</v>
      </c>
      <c r="AD2963" s="4">
        <f>VLOOKUP($B2963,meanLDage!$Z$3:$AC$3145,4,FALSE)</f>
        <v>4</v>
      </c>
      <c r="AE2963" s="32">
        <f>VLOOKUP($B2963,meanLDage!$Z$3:$AC$3145,2,FALSE)</f>
        <v>11.766116390000001</v>
      </c>
      <c r="AF2963" s="6">
        <f>VLOOKUP(V2963,'2017 rep county selection'!$A$1:$C$281,3,FALSE)</f>
        <v>54107</v>
      </c>
      <c r="AH2963" s="9">
        <f t="shared" si="328"/>
        <v>54107</v>
      </c>
    </row>
    <row r="2964" spans="1:34" ht="15.75" customHeight="1" x14ac:dyDescent="0.3">
      <c r="A2964" s="4">
        <v>54</v>
      </c>
      <c r="B2964" s="4">
        <v>54009</v>
      </c>
      <c r="C2964" s="6" t="s">
        <v>2304</v>
      </c>
      <c r="D2964" s="6" t="s">
        <v>1788</v>
      </c>
      <c r="E2964" s="4">
        <v>54039</v>
      </c>
      <c r="F2964" s="4">
        <v>54039</v>
      </c>
      <c r="G2964" s="4">
        <v>54039</v>
      </c>
      <c r="H2964" s="37">
        <v>203137565</v>
      </c>
      <c r="I2964" s="37">
        <v>206545792.22040001</v>
      </c>
      <c r="J2964" s="37">
        <v>204999999.95078701</v>
      </c>
      <c r="K2964" s="4" t="str">
        <f>VLOOKUP(B2964,altitude!$B$3:$E$3232,4)</f>
        <v>L</v>
      </c>
      <c r="L2964" s="4">
        <f>VLOOKUP(B2964,fuelregion!$C$5:$D$3233,2,FALSE)</f>
        <v>200001000</v>
      </c>
      <c r="M2964" s="4">
        <f>VLOOKUP(B2964,fuelregion!$H$5:$I$3113,2,FALSE)</f>
        <v>200001000</v>
      </c>
      <c r="N2964" s="4">
        <f>VLOOKUP(B2964,imbin!$B$4:$D$3233,2,FALSE)</f>
        <v>0</v>
      </c>
      <c r="O2964" s="4" t="str">
        <f>VLOOKUP(B2964,imbin!$B$4:$D$3233,3,FALSE)</f>
        <v>Submittal</v>
      </c>
      <c r="P2964" s="4">
        <f>IF(ISNA(VLOOKUP(B2964,rampbin!$B$4:$G$1697,6,FALSE)),2,VLOOKUP(B2964,rampbin!$B$4:$G$1697,6,FALSE))</f>
        <v>2</v>
      </c>
      <c r="Q2964" s="4" t="str">
        <f>IF(ISNA(VLOOKUP(B2964,rampbin!$B$4:$G$1697,5,FALSE)),"MOVES",VLOOKUP(B2964,rampbin!$B$4:$G$1697,5,FALSE))</f>
        <v>MOVES</v>
      </c>
      <c r="R2964" s="4" t="s">
        <v>1877</v>
      </c>
      <c r="S2964" s="6" t="s">
        <v>2129</v>
      </c>
      <c r="T2964" s="4">
        <f>VLOOKUP(B2964,meanLDage!$B$3:$E$3145,4,FALSE)</f>
        <v>3</v>
      </c>
      <c r="U2964" s="32">
        <f>VLOOKUP(B2964,meanLDage!$B$3:$E$3145,2,FALSE)</f>
        <v>10.566791508010429</v>
      </c>
      <c r="V2964" s="4" t="str">
        <f t="shared" si="323"/>
        <v>54_L_200001000_0_4_2</v>
      </c>
      <c r="W2964" s="4">
        <v>54039</v>
      </c>
      <c r="X2964" s="6"/>
      <c r="Y2964" s="8">
        <f t="shared" si="324"/>
        <v>54039</v>
      </c>
      <c r="Z2964" s="6" t="b">
        <f t="shared" si="322"/>
        <v>1</v>
      </c>
      <c r="AA2964" s="6">
        <f t="shared" si="325"/>
        <v>54039</v>
      </c>
      <c r="AB2964" s="4">
        <f t="shared" si="326"/>
        <v>3</v>
      </c>
      <c r="AC2964" s="32">
        <f t="shared" si="327"/>
        <v>10.566791508010429</v>
      </c>
      <c r="AD2964" s="4">
        <f>VLOOKUP($B2964,meanLDage!$Z$3:$AC$3145,4,FALSE)</f>
        <v>4</v>
      </c>
      <c r="AE2964" s="32">
        <f>VLOOKUP($B2964,meanLDage!$Z$3:$AC$3145,2,FALSE)</f>
        <v>11.05950531</v>
      </c>
      <c r="AF2964" s="6">
        <f>VLOOKUP(V2964,'2017 rep county selection'!$A$1:$C$281,3,FALSE)</f>
        <v>54107</v>
      </c>
      <c r="AH2964" s="9">
        <f t="shared" si="328"/>
        <v>54107</v>
      </c>
    </row>
    <row r="2965" spans="1:34" ht="15.75" customHeight="1" x14ac:dyDescent="0.3">
      <c r="A2965" s="4">
        <v>54</v>
      </c>
      <c r="B2965" s="4">
        <v>54011</v>
      </c>
      <c r="C2965" s="6" t="s">
        <v>2304</v>
      </c>
      <c r="D2965" s="6" t="s">
        <v>1789</v>
      </c>
      <c r="E2965" s="4">
        <v>54039</v>
      </c>
      <c r="F2965" s="4">
        <v>54039</v>
      </c>
      <c r="G2965" s="4">
        <v>54039</v>
      </c>
      <c r="H2965" s="37">
        <v>988549990</v>
      </c>
      <c r="I2965" s="37">
        <v>977290282.20133495</v>
      </c>
      <c r="J2965" s="37">
        <v>867609999.95505202</v>
      </c>
      <c r="K2965" s="4" t="str">
        <f>VLOOKUP(B2965,altitude!$B$3:$E$3232,4)</f>
        <v>L</v>
      </c>
      <c r="L2965" s="4">
        <f>VLOOKUP(B2965,fuelregion!$C$5:$D$3233,2,FALSE)</f>
        <v>200001000</v>
      </c>
      <c r="M2965" s="4">
        <f>VLOOKUP(B2965,fuelregion!$H$5:$I$3113,2,FALSE)</f>
        <v>200001000</v>
      </c>
      <c r="N2965" s="4">
        <f>VLOOKUP(B2965,imbin!$B$4:$D$3233,2,FALSE)</f>
        <v>0</v>
      </c>
      <c r="O2965" s="4" t="str">
        <f>VLOOKUP(B2965,imbin!$B$4:$D$3233,3,FALSE)</f>
        <v>Submittal</v>
      </c>
      <c r="P2965" s="4">
        <f>IF(ISNA(VLOOKUP(B2965,rampbin!$B$4:$G$1697,6,FALSE)),2,VLOOKUP(B2965,rampbin!$B$4:$G$1697,6,FALSE))</f>
        <v>2</v>
      </c>
      <c r="Q2965" s="4" t="str">
        <f>IF(ISNA(VLOOKUP(B2965,rampbin!$B$4:$G$1697,5,FALSE)),"MOVES",VLOOKUP(B2965,rampbin!$B$4:$G$1697,5,FALSE))</f>
        <v>MOVES</v>
      </c>
      <c r="R2965" s="4" t="s">
        <v>1877</v>
      </c>
      <c r="S2965" s="6" t="s">
        <v>2032</v>
      </c>
      <c r="T2965" s="4">
        <f>VLOOKUP(B2965,meanLDage!$B$3:$E$3145,4,FALSE)</f>
        <v>3</v>
      </c>
      <c r="U2965" s="32">
        <f>VLOOKUP(B2965,meanLDage!$B$3:$E$3145,2,FALSE)</f>
        <v>10.641606181375323</v>
      </c>
      <c r="V2965" s="4" t="str">
        <f t="shared" si="323"/>
        <v>54_L_200001000_0_3_2</v>
      </c>
      <c r="W2965" s="4">
        <v>54039</v>
      </c>
      <c r="X2965" s="6"/>
      <c r="Y2965" s="8">
        <f t="shared" si="324"/>
        <v>54039</v>
      </c>
      <c r="Z2965" s="6" t="b">
        <f t="shared" si="322"/>
        <v>1</v>
      </c>
      <c r="AA2965" s="6">
        <f t="shared" si="325"/>
        <v>54039</v>
      </c>
      <c r="AB2965" s="4">
        <f t="shared" si="326"/>
        <v>3</v>
      </c>
      <c r="AC2965" s="32">
        <f t="shared" si="327"/>
        <v>10.641606181375323</v>
      </c>
      <c r="AD2965" s="4">
        <f>VLOOKUP($B2965,meanLDage!$Z$3:$AC$3145,4,FALSE)</f>
        <v>3</v>
      </c>
      <c r="AE2965" s="32">
        <f>VLOOKUP($B2965,meanLDage!$Z$3:$AC$3145,2,FALSE)</f>
        <v>10.94837383</v>
      </c>
      <c r="AF2965" s="6">
        <f>VLOOKUP(V2965,'2017 rep county selection'!$A$1:$C$281,3,FALSE)</f>
        <v>54039</v>
      </c>
      <c r="AH2965" s="9">
        <f t="shared" si="328"/>
        <v>54039</v>
      </c>
    </row>
    <row r="2966" spans="1:34" ht="15.75" customHeight="1" x14ac:dyDescent="0.3">
      <c r="A2966" s="4">
        <v>54</v>
      </c>
      <c r="B2966" s="4">
        <v>54013</v>
      </c>
      <c r="C2966" s="6" t="s">
        <v>2304</v>
      </c>
      <c r="D2966" s="6" t="s">
        <v>14</v>
      </c>
      <c r="E2966" s="4">
        <v>54047</v>
      </c>
      <c r="F2966" s="4">
        <v>54087</v>
      </c>
      <c r="G2966" s="4">
        <v>54087</v>
      </c>
      <c r="H2966" s="37">
        <v>55740679</v>
      </c>
      <c r="I2966" s="37">
        <v>54340830.078578703</v>
      </c>
      <c r="J2966" s="37">
        <v>54709999.997024</v>
      </c>
      <c r="K2966" s="4" t="str">
        <f>VLOOKUP(B2966,altitude!$B$3:$E$3232,4)</f>
        <v>L</v>
      </c>
      <c r="L2966" s="4">
        <f>VLOOKUP(B2966,fuelregion!$C$5:$D$3233,2,FALSE)</f>
        <v>200001000</v>
      </c>
      <c r="M2966" s="4">
        <f>VLOOKUP(B2966,fuelregion!$H$5:$I$3113,2,FALSE)</f>
        <v>200001000</v>
      </c>
      <c r="N2966" s="4">
        <f>VLOOKUP(B2966,imbin!$B$4:$D$3233,2,FALSE)</f>
        <v>0</v>
      </c>
      <c r="O2966" s="4" t="str">
        <f>VLOOKUP(B2966,imbin!$B$4:$D$3233,3,FALSE)</f>
        <v>Submittal</v>
      </c>
      <c r="P2966" s="4">
        <f>IF(ISNA(VLOOKUP(B2966,rampbin!$B$4:$G$1697,6,FALSE)),2,VLOOKUP(B2966,rampbin!$B$4:$G$1697,6,FALSE))</f>
        <v>2</v>
      </c>
      <c r="Q2966" s="4" t="str">
        <f>IF(ISNA(VLOOKUP(B2966,rampbin!$B$4:$G$1697,5,FALSE)),"MOVES",VLOOKUP(B2966,rampbin!$B$4:$G$1697,5,FALSE))</f>
        <v>MOVES</v>
      </c>
      <c r="R2966" s="4" t="s">
        <v>1880</v>
      </c>
      <c r="S2966" s="6" t="s">
        <v>1851</v>
      </c>
      <c r="T2966" s="4">
        <f>VLOOKUP(B2966,meanLDage!$B$3:$E$3145,4,FALSE)</f>
        <v>4</v>
      </c>
      <c r="U2966" s="32">
        <f>VLOOKUP(B2966,meanLDage!$B$3:$E$3145,2,FALSE)</f>
        <v>12.833363586462223</v>
      </c>
      <c r="V2966" s="4" t="str">
        <f t="shared" si="323"/>
        <v>54_L_200001000_0_4_2</v>
      </c>
      <c r="W2966" s="4">
        <v>54107</v>
      </c>
      <c r="X2966" s="6"/>
      <c r="Y2966" s="8">
        <f t="shared" si="324"/>
        <v>54107</v>
      </c>
      <c r="Z2966" s="6" t="b">
        <f t="shared" si="322"/>
        <v>0</v>
      </c>
      <c r="AA2966" s="6">
        <f t="shared" si="325"/>
        <v>54087</v>
      </c>
      <c r="AB2966" s="4">
        <f t="shared" si="326"/>
        <v>4</v>
      </c>
      <c r="AC2966" s="32">
        <f t="shared" si="327"/>
        <v>12.833363586462223</v>
      </c>
      <c r="AD2966" s="4">
        <f>VLOOKUP($B2966,meanLDage!$Z$3:$AC$3145,4,FALSE)</f>
        <v>4</v>
      </c>
      <c r="AE2966" s="32">
        <f>VLOOKUP($B2966,meanLDage!$Z$3:$AC$3145,2,FALSE)</f>
        <v>12.784300099999999</v>
      </c>
      <c r="AF2966" s="6">
        <f>VLOOKUP(V2966,'2017 rep county selection'!$A$1:$C$281,3,FALSE)</f>
        <v>54107</v>
      </c>
      <c r="AH2966" s="9">
        <f t="shared" si="328"/>
        <v>54107</v>
      </c>
    </row>
    <row r="2967" spans="1:34" ht="15.75" customHeight="1" x14ac:dyDescent="0.3">
      <c r="A2967" s="4">
        <v>54</v>
      </c>
      <c r="B2967" s="4">
        <v>54015</v>
      </c>
      <c r="C2967" s="6" t="s">
        <v>2304</v>
      </c>
      <c r="D2967" s="6" t="s">
        <v>20</v>
      </c>
      <c r="E2967" s="4">
        <v>54047</v>
      </c>
      <c r="F2967" s="4">
        <v>54087</v>
      </c>
      <c r="G2967" s="4">
        <v>54087</v>
      </c>
      <c r="H2967" s="37">
        <v>109624285</v>
      </c>
      <c r="I2967" s="37">
        <v>95577972.193096802</v>
      </c>
      <c r="J2967" s="37">
        <v>90859999.997223496</v>
      </c>
      <c r="K2967" s="4" t="str">
        <f>VLOOKUP(B2967,altitude!$B$3:$E$3232,4)</f>
        <v>L</v>
      </c>
      <c r="L2967" s="4">
        <f>VLOOKUP(B2967,fuelregion!$C$5:$D$3233,2,FALSE)</f>
        <v>200001000</v>
      </c>
      <c r="M2967" s="4">
        <f>VLOOKUP(B2967,fuelregion!$H$5:$I$3113,2,FALSE)</f>
        <v>200001000</v>
      </c>
      <c r="N2967" s="4">
        <f>VLOOKUP(B2967,imbin!$B$4:$D$3233,2,FALSE)</f>
        <v>0</v>
      </c>
      <c r="O2967" s="4" t="str">
        <f>VLOOKUP(B2967,imbin!$B$4:$D$3233,3,FALSE)</f>
        <v>Submittal</v>
      </c>
      <c r="P2967" s="4">
        <f>IF(ISNA(VLOOKUP(B2967,rampbin!$B$4:$G$1697,6,FALSE)),2,VLOOKUP(B2967,rampbin!$B$4:$G$1697,6,FALSE))</f>
        <v>2</v>
      </c>
      <c r="Q2967" s="4" t="str">
        <f>IF(ISNA(VLOOKUP(B2967,rampbin!$B$4:$G$1697,5,FALSE)),"MOVES",VLOOKUP(B2967,rampbin!$B$4:$G$1697,5,FALSE))</f>
        <v>MOVES</v>
      </c>
      <c r="R2967" s="4" t="s">
        <v>1877</v>
      </c>
      <c r="S2967" s="6" t="s">
        <v>2224</v>
      </c>
      <c r="T2967" s="4">
        <f>VLOOKUP(B2967,meanLDage!$B$3:$E$3145,4,FALSE)</f>
        <v>4</v>
      </c>
      <c r="U2967" s="32">
        <f>VLOOKUP(B2967,meanLDage!$B$3:$E$3145,2,FALSE)</f>
        <v>12.562190854674681</v>
      </c>
      <c r="V2967" s="4" t="str">
        <f t="shared" si="323"/>
        <v>54_L_200001000_0_4_2</v>
      </c>
      <c r="W2967" s="4">
        <v>54107</v>
      </c>
      <c r="X2967" s="6"/>
      <c r="Y2967" s="8">
        <f t="shared" si="324"/>
        <v>54107</v>
      </c>
      <c r="Z2967" s="6" t="b">
        <f t="shared" si="322"/>
        <v>0</v>
      </c>
      <c r="AA2967" s="6">
        <f t="shared" si="325"/>
        <v>54087</v>
      </c>
      <c r="AB2967" s="4">
        <f t="shared" si="326"/>
        <v>4</v>
      </c>
      <c r="AC2967" s="32">
        <f t="shared" si="327"/>
        <v>12.562190854674681</v>
      </c>
      <c r="AD2967" s="4">
        <f>VLOOKUP($B2967,meanLDage!$Z$3:$AC$3145,4,FALSE)</f>
        <v>4</v>
      </c>
      <c r="AE2967" s="32">
        <f>VLOOKUP($B2967,meanLDage!$Z$3:$AC$3145,2,FALSE)</f>
        <v>12.259342370000001</v>
      </c>
      <c r="AF2967" s="6">
        <f>VLOOKUP(V2967,'2017 rep county selection'!$A$1:$C$281,3,FALSE)</f>
        <v>54107</v>
      </c>
      <c r="AH2967" s="9">
        <f t="shared" si="328"/>
        <v>54107</v>
      </c>
    </row>
    <row r="2968" spans="1:34" ht="15.75" customHeight="1" x14ac:dyDescent="0.3">
      <c r="A2968" s="4">
        <v>54</v>
      </c>
      <c r="B2968" s="4">
        <v>54017</v>
      </c>
      <c r="C2968" s="6" t="s">
        <v>2304</v>
      </c>
      <c r="D2968" s="6" t="s">
        <v>1790</v>
      </c>
      <c r="E2968" s="4">
        <v>54047</v>
      </c>
      <c r="F2968" s="4">
        <v>54087</v>
      </c>
      <c r="G2968" s="4">
        <v>54087</v>
      </c>
      <c r="H2968" s="37">
        <v>87791174</v>
      </c>
      <c r="I2968" s="37">
        <v>152707414.924218</v>
      </c>
      <c r="J2968" s="37">
        <v>184229999.94764301</v>
      </c>
      <c r="K2968" s="4" t="str">
        <f>VLOOKUP(B2968,altitude!$B$3:$E$3232,4)</f>
        <v>L</v>
      </c>
      <c r="L2968" s="4">
        <f>VLOOKUP(B2968,fuelregion!$C$5:$D$3233,2,FALSE)</f>
        <v>200001000</v>
      </c>
      <c r="M2968" s="4">
        <f>VLOOKUP(B2968,fuelregion!$H$5:$I$3113,2,FALSE)</f>
        <v>200001000</v>
      </c>
      <c r="N2968" s="4">
        <f>VLOOKUP(B2968,imbin!$B$4:$D$3233,2,FALSE)</f>
        <v>0</v>
      </c>
      <c r="O2968" s="4" t="str">
        <f>VLOOKUP(B2968,imbin!$B$4:$D$3233,3,FALSE)</f>
        <v>Submittal</v>
      </c>
      <c r="P2968" s="4">
        <f>IF(ISNA(VLOOKUP(B2968,rampbin!$B$4:$G$1697,6,FALSE)),2,VLOOKUP(B2968,rampbin!$B$4:$G$1697,6,FALSE))</f>
        <v>2</v>
      </c>
      <c r="Q2968" s="4" t="str">
        <f>IF(ISNA(VLOOKUP(B2968,rampbin!$B$4:$G$1697,5,FALSE)),"MOVES",VLOOKUP(B2968,rampbin!$B$4:$G$1697,5,FALSE))</f>
        <v>MOVES</v>
      </c>
      <c r="R2968" s="4" t="s">
        <v>1880</v>
      </c>
      <c r="S2968" s="6" t="s">
        <v>1851</v>
      </c>
      <c r="T2968" s="4">
        <f>VLOOKUP(B2968,meanLDage!$B$3:$E$3145,4,FALSE)</f>
        <v>4</v>
      </c>
      <c r="U2968" s="32">
        <f>VLOOKUP(B2968,meanLDage!$B$3:$E$3145,2,FALSE)</f>
        <v>11.651529638565494</v>
      </c>
      <c r="V2968" s="4" t="str">
        <f t="shared" si="323"/>
        <v>54_L_200001000_0_4_2</v>
      </c>
      <c r="W2968" s="4">
        <v>54107</v>
      </c>
      <c r="X2968" s="6"/>
      <c r="Y2968" s="8">
        <f t="shared" si="324"/>
        <v>54107</v>
      </c>
      <c r="Z2968" s="6" t="b">
        <f t="shared" si="322"/>
        <v>0</v>
      </c>
      <c r="AA2968" s="6">
        <f t="shared" si="325"/>
        <v>54087</v>
      </c>
      <c r="AB2968" s="4">
        <f t="shared" si="326"/>
        <v>4</v>
      </c>
      <c r="AC2968" s="32">
        <f t="shared" si="327"/>
        <v>11.651529638565494</v>
      </c>
      <c r="AD2968" s="4">
        <f>VLOOKUP($B2968,meanLDage!$Z$3:$AC$3145,4,FALSE)</f>
        <v>4</v>
      </c>
      <c r="AE2968" s="32">
        <f>VLOOKUP($B2968,meanLDage!$Z$3:$AC$3145,2,FALSE)</f>
        <v>11.605306970000001</v>
      </c>
      <c r="AF2968" s="6">
        <f>VLOOKUP(V2968,'2017 rep county selection'!$A$1:$C$281,3,FALSE)</f>
        <v>54107</v>
      </c>
      <c r="AH2968" s="9">
        <f t="shared" si="328"/>
        <v>54107</v>
      </c>
    </row>
    <row r="2969" spans="1:34" ht="15.75" customHeight="1" x14ac:dyDescent="0.3">
      <c r="A2969" s="4">
        <v>54</v>
      </c>
      <c r="B2969" s="4">
        <v>54019</v>
      </c>
      <c r="C2969" s="6" t="s">
        <v>2304</v>
      </c>
      <c r="D2969" s="6" t="s">
        <v>35</v>
      </c>
      <c r="E2969" s="4">
        <v>54055</v>
      </c>
      <c r="F2969" s="4">
        <v>54055</v>
      </c>
      <c r="G2969" s="4">
        <v>54055</v>
      </c>
      <c r="H2969" s="37">
        <v>609876902</v>
      </c>
      <c r="I2969" s="37">
        <v>619562127.46184504</v>
      </c>
      <c r="J2969" s="37">
        <v>582139999.989241</v>
      </c>
      <c r="K2969" s="4" t="str">
        <f>VLOOKUP(B2969,altitude!$B$3:$E$3232,4)</f>
        <v>L</v>
      </c>
      <c r="L2969" s="4">
        <f>VLOOKUP(B2969,fuelregion!$C$5:$D$3233,2,FALSE)</f>
        <v>100001000</v>
      </c>
      <c r="M2969" s="4">
        <f>VLOOKUP(B2969,fuelregion!$H$5:$I$3113,2,FALSE)</f>
        <v>100001000</v>
      </c>
      <c r="N2969" s="4">
        <f>VLOOKUP(B2969,imbin!$B$4:$D$3233,2,FALSE)</f>
        <v>0</v>
      </c>
      <c r="O2969" s="4" t="str">
        <f>VLOOKUP(B2969,imbin!$B$4:$D$3233,3,FALSE)</f>
        <v>Submittal</v>
      </c>
      <c r="P2969" s="4">
        <f>IF(ISNA(VLOOKUP(B2969,rampbin!$B$4:$G$1697,6,FALSE)),2,VLOOKUP(B2969,rampbin!$B$4:$G$1697,6,FALSE))</f>
        <v>2</v>
      </c>
      <c r="Q2969" s="4" t="str">
        <f>IF(ISNA(VLOOKUP(B2969,rampbin!$B$4:$G$1697,5,FALSE)),"MOVES",VLOOKUP(B2969,rampbin!$B$4:$G$1697,5,FALSE))</f>
        <v>MOVES</v>
      </c>
      <c r="R2969" s="4" t="s">
        <v>1877</v>
      </c>
      <c r="S2969" s="6" t="s">
        <v>2225</v>
      </c>
      <c r="T2969" s="4">
        <f>VLOOKUP(B2969,meanLDage!$B$3:$E$3145,4,FALSE)</f>
        <v>4</v>
      </c>
      <c r="U2969" s="32">
        <f>VLOOKUP(B2969,meanLDage!$B$3:$E$3145,2,FALSE)</f>
        <v>11.480138880544379</v>
      </c>
      <c r="V2969" s="4" t="str">
        <f t="shared" si="323"/>
        <v>54_L_100001000_0_4_2</v>
      </c>
      <c r="W2969" s="4">
        <v>54003</v>
      </c>
      <c r="X2969" s="6"/>
      <c r="Y2969" s="8">
        <f t="shared" si="324"/>
        <v>54003</v>
      </c>
      <c r="Z2969" s="6" t="b">
        <f t="shared" si="322"/>
        <v>0</v>
      </c>
      <c r="AA2969" s="6">
        <f t="shared" si="325"/>
        <v>54055</v>
      </c>
      <c r="AB2969" s="4">
        <f t="shared" si="326"/>
        <v>4</v>
      </c>
      <c r="AC2969" s="32">
        <f t="shared" si="327"/>
        <v>11.480138880544379</v>
      </c>
      <c r="AD2969" s="4">
        <f>VLOOKUP($B2969,meanLDage!$Z$3:$AC$3145,4,FALSE)</f>
        <v>4</v>
      </c>
      <c r="AE2969" s="32">
        <f>VLOOKUP($B2969,meanLDage!$Z$3:$AC$3145,2,FALSE)</f>
        <v>11.510296930000001</v>
      </c>
      <c r="AF2969" s="6">
        <f>VLOOKUP(V2969,'2017 rep county selection'!$A$1:$C$281,3,FALSE)</f>
        <v>54003</v>
      </c>
      <c r="AH2969" s="9">
        <f t="shared" si="328"/>
        <v>54003</v>
      </c>
    </row>
    <row r="2970" spans="1:34" ht="15.75" customHeight="1" x14ac:dyDescent="0.3">
      <c r="A2970" s="4">
        <v>54</v>
      </c>
      <c r="B2970" s="4">
        <v>54021</v>
      </c>
      <c r="C2970" s="6" t="s">
        <v>2304</v>
      </c>
      <c r="D2970" s="6" t="s">
        <v>361</v>
      </c>
      <c r="E2970" s="4">
        <v>54055</v>
      </c>
      <c r="F2970" s="4">
        <v>54033</v>
      </c>
      <c r="G2970" s="4">
        <v>54033</v>
      </c>
      <c r="H2970" s="37">
        <v>58343949</v>
      </c>
      <c r="I2970" s="37">
        <v>58985861.500773899</v>
      </c>
      <c r="J2970" s="37">
        <v>57129999.996510997</v>
      </c>
      <c r="K2970" s="4" t="str">
        <f>VLOOKUP(B2970,altitude!$B$3:$E$3232,4)</f>
        <v>L</v>
      </c>
      <c r="L2970" s="4">
        <f>VLOOKUP(B2970,fuelregion!$C$5:$D$3233,2,FALSE)</f>
        <v>200001000</v>
      </c>
      <c r="M2970" s="4">
        <f>VLOOKUP(B2970,fuelregion!$H$5:$I$3113,2,FALSE)</f>
        <v>200001000</v>
      </c>
      <c r="N2970" s="4">
        <f>VLOOKUP(B2970,imbin!$B$4:$D$3233,2,FALSE)</f>
        <v>0</v>
      </c>
      <c r="O2970" s="4" t="str">
        <f>VLOOKUP(B2970,imbin!$B$4:$D$3233,3,FALSE)</f>
        <v>Submittal</v>
      </c>
      <c r="P2970" s="4">
        <f>IF(ISNA(VLOOKUP(B2970,rampbin!$B$4:$G$1697,6,FALSE)),2,VLOOKUP(B2970,rampbin!$B$4:$G$1697,6,FALSE))</f>
        <v>2</v>
      </c>
      <c r="Q2970" s="4" t="str">
        <f>IF(ISNA(VLOOKUP(B2970,rampbin!$B$4:$G$1697,5,FALSE)),"MOVES",VLOOKUP(B2970,rampbin!$B$4:$G$1697,5,FALSE))</f>
        <v>MOVES</v>
      </c>
      <c r="R2970" s="4" t="s">
        <v>1880</v>
      </c>
      <c r="S2970" s="6" t="s">
        <v>1851</v>
      </c>
      <c r="T2970" s="4">
        <f>VLOOKUP(B2970,meanLDage!$B$3:$E$3145,4,FALSE)</f>
        <v>4</v>
      </c>
      <c r="U2970" s="32">
        <f>VLOOKUP(B2970,meanLDage!$B$3:$E$3145,2,FALSE)</f>
        <v>12.111773472079168</v>
      </c>
      <c r="V2970" s="4" t="str">
        <f t="shared" si="323"/>
        <v>54_L_200001000_0_4_2</v>
      </c>
      <c r="W2970" s="4">
        <v>54107</v>
      </c>
      <c r="X2970" s="6"/>
      <c r="Y2970" s="8">
        <f t="shared" si="324"/>
        <v>54107</v>
      </c>
      <c r="Z2970" s="6" t="b">
        <f t="shared" si="322"/>
        <v>0</v>
      </c>
      <c r="AA2970" s="6">
        <f t="shared" si="325"/>
        <v>54033</v>
      </c>
      <c r="AB2970" s="4">
        <f t="shared" si="326"/>
        <v>4</v>
      </c>
      <c r="AC2970" s="32">
        <f t="shared" si="327"/>
        <v>12.111773472079168</v>
      </c>
      <c r="AD2970" s="4">
        <f>VLOOKUP($B2970,meanLDage!$Z$3:$AC$3145,4,FALSE)</f>
        <v>4</v>
      </c>
      <c r="AE2970" s="32">
        <f>VLOOKUP($B2970,meanLDage!$Z$3:$AC$3145,2,FALSE)</f>
        <v>11.81204166</v>
      </c>
      <c r="AF2970" s="6">
        <f>VLOOKUP(V2970,'2017 rep county selection'!$A$1:$C$281,3,FALSE)</f>
        <v>54107</v>
      </c>
      <c r="AH2970" s="9">
        <f t="shared" si="328"/>
        <v>54107</v>
      </c>
    </row>
    <row r="2971" spans="1:34" ht="15.75" customHeight="1" x14ac:dyDescent="0.3">
      <c r="A2971" s="4">
        <v>54</v>
      </c>
      <c r="B2971" s="4">
        <v>54023</v>
      </c>
      <c r="C2971" s="6" t="s">
        <v>2304</v>
      </c>
      <c r="D2971" s="6" t="s">
        <v>110</v>
      </c>
      <c r="E2971" s="4">
        <v>54047</v>
      </c>
      <c r="F2971" s="4">
        <v>54047</v>
      </c>
      <c r="G2971" s="4">
        <v>54047</v>
      </c>
      <c r="H2971" s="37">
        <v>109887735</v>
      </c>
      <c r="I2971" s="37">
        <v>119416208.88608</v>
      </c>
      <c r="J2971" s="37">
        <v>121759999.96465901</v>
      </c>
      <c r="K2971" s="4" t="str">
        <f>VLOOKUP(B2971,altitude!$B$3:$E$3232,4)</f>
        <v>L</v>
      </c>
      <c r="L2971" s="4">
        <f>VLOOKUP(B2971,fuelregion!$C$5:$D$3233,2,FALSE)</f>
        <v>100001000</v>
      </c>
      <c r="M2971" s="4">
        <f>VLOOKUP(B2971,fuelregion!$H$5:$I$3113,2,FALSE)</f>
        <v>100001000</v>
      </c>
      <c r="N2971" s="4">
        <f>VLOOKUP(B2971,imbin!$B$4:$D$3233,2,FALSE)</f>
        <v>0</v>
      </c>
      <c r="O2971" s="4" t="str">
        <f>VLOOKUP(B2971,imbin!$B$4:$D$3233,3,FALSE)</f>
        <v>Submittal</v>
      </c>
      <c r="P2971" s="4">
        <f>IF(ISNA(VLOOKUP(B2971,rampbin!$B$4:$G$1697,6,FALSE)),2,VLOOKUP(B2971,rampbin!$B$4:$G$1697,6,FALSE))</f>
        <v>2</v>
      </c>
      <c r="Q2971" s="4" t="str">
        <f>IF(ISNA(VLOOKUP(B2971,rampbin!$B$4:$G$1697,5,FALSE)),"MOVES",VLOOKUP(B2971,rampbin!$B$4:$G$1697,5,FALSE))</f>
        <v>MOVES</v>
      </c>
      <c r="R2971" s="4" t="s">
        <v>1880</v>
      </c>
      <c r="S2971" s="6" t="s">
        <v>1851</v>
      </c>
      <c r="T2971" s="4">
        <f>VLOOKUP(B2971,meanLDage!$B$3:$E$3145,4,FALSE)</f>
        <v>5</v>
      </c>
      <c r="U2971" s="32">
        <f>VLOOKUP(B2971,meanLDage!$B$3:$E$3145,2,FALSE)</f>
        <v>13.160658848152105</v>
      </c>
      <c r="V2971" s="4" t="str">
        <f t="shared" si="323"/>
        <v>54_L_100001000_0_5_2</v>
      </c>
      <c r="W2971" s="4">
        <v>54027</v>
      </c>
      <c r="X2971" s="6"/>
      <c r="Y2971" s="8">
        <f t="shared" si="324"/>
        <v>54027</v>
      </c>
      <c r="Z2971" s="6" t="b">
        <f t="shared" si="322"/>
        <v>0</v>
      </c>
      <c r="AA2971" s="6">
        <f t="shared" si="325"/>
        <v>54047</v>
      </c>
      <c r="AB2971" s="4">
        <f t="shared" si="326"/>
        <v>5</v>
      </c>
      <c r="AC2971" s="32">
        <f t="shared" si="327"/>
        <v>13.160658848152105</v>
      </c>
      <c r="AD2971" s="4">
        <f>VLOOKUP($B2971,meanLDage!$Z$3:$AC$3145,4,FALSE)</f>
        <v>5</v>
      </c>
      <c r="AE2971" s="32">
        <f>VLOOKUP($B2971,meanLDage!$Z$3:$AC$3145,2,FALSE)</f>
        <v>13.306027719999999</v>
      </c>
      <c r="AF2971" s="6">
        <f>VLOOKUP(V2971,'2017 rep county selection'!$A$1:$C$281,3,FALSE)</f>
        <v>54027</v>
      </c>
      <c r="AH2971" s="9">
        <f t="shared" si="328"/>
        <v>54027</v>
      </c>
    </row>
    <row r="2972" spans="1:34" ht="15.75" customHeight="1" x14ac:dyDescent="0.3">
      <c r="A2972" s="4">
        <v>54</v>
      </c>
      <c r="B2972" s="4">
        <v>54025</v>
      </c>
      <c r="C2972" s="6" t="s">
        <v>2304</v>
      </c>
      <c r="D2972" s="6" t="s">
        <v>1791</v>
      </c>
      <c r="E2972" s="4">
        <v>54055</v>
      </c>
      <c r="F2972" s="4">
        <v>54055</v>
      </c>
      <c r="G2972" s="4">
        <v>54055</v>
      </c>
      <c r="H2972" s="37">
        <v>431017244</v>
      </c>
      <c r="I2972" s="37">
        <v>446961059.26419801</v>
      </c>
      <c r="J2972" s="37">
        <v>404459999.95415902</v>
      </c>
      <c r="K2972" s="4" t="str">
        <f>VLOOKUP(B2972,altitude!$B$3:$E$3232,4)</f>
        <v>L</v>
      </c>
      <c r="L2972" s="4">
        <f>VLOOKUP(B2972,fuelregion!$C$5:$D$3233,2,FALSE)</f>
        <v>100001000</v>
      </c>
      <c r="M2972" s="4">
        <f>VLOOKUP(B2972,fuelregion!$H$5:$I$3113,2,FALSE)</f>
        <v>100001000</v>
      </c>
      <c r="N2972" s="4">
        <f>VLOOKUP(B2972,imbin!$B$4:$D$3233,2,FALSE)</f>
        <v>0</v>
      </c>
      <c r="O2972" s="4" t="str">
        <f>VLOOKUP(B2972,imbin!$B$4:$D$3233,3,FALSE)</f>
        <v>Submittal</v>
      </c>
      <c r="P2972" s="4">
        <f>IF(ISNA(VLOOKUP(B2972,rampbin!$B$4:$G$1697,6,FALSE)),2,VLOOKUP(B2972,rampbin!$B$4:$G$1697,6,FALSE))</f>
        <v>2</v>
      </c>
      <c r="Q2972" s="4" t="str">
        <f>IF(ISNA(VLOOKUP(B2972,rampbin!$B$4:$G$1697,5,FALSE)),"MOVES",VLOOKUP(B2972,rampbin!$B$4:$G$1697,5,FALSE))</f>
        <v>MOVES</v>
      </c>
      <c r="R2972" s="4" t="s">
        <v>1880</v>
      </c>
      <c r="S2972" s="6" t="s">
        <v>1851</v>
      </c>
      <c r="T2972" s="4">
        <f>VLOOKUP(B2972,meanLDage!$B$3:$E$3145,4,FALSE)</f>
        <v>4</v>
      </c>
      <c r="U2972" s="32">
        <f>VLOOKUP(B2972,meanLDage!$B$3:$E$3145,2,FALSE)</f>
        <v>12.3220379498156</v>
      </c>
      <c r="V2972" s="4" t="str">
        <f t="shared" si="323"/>
        <v>54_L_100001000_0_4_2</v>
      </c>
      <c r="W2972" s="4">
        <v>54003</v>
      </c>
      <c r="X2972" s="6"/>
      <c r="Y2972" s="8">
        <f t="shared" si="324"/>
        <v>54003</v>
      </c>
      <c r="Z2972" s="6" t="b">
        <f t="shared" si="322"/>
        <v>0</v>
      </c>
      <c r="AA2972" s="6">
        <f t="shared" si="325"/>
        <v>54055</v>
      </c>
      <c r="AB2972" s="4">
        <f t="shared" si="326"/>
        <v>4</v>
      </c>
      <c r="AC2972" s="32">
        <f t="shared" si="327"/>
        <v>12.3220379498156</v>
      </c>
      <c r="AD2972" s="4">
        <f>VLOOKUP($B2972,meanLDage!$Z$3:$AC$3145,4,FALSE)</f>
        <v>4</v>
      </c>
      <c r="AE2972" s="32">
        <f>VLOOKUP($B2972,meanLDage!$Z$3:$AC$3145,2,FALSE)</f>
        <v>12.36045784</v>
      </c>
      <c r="AF2972" s="6">
        <f>VLOOKUP(V2972,'2017 rep county selection'!$A$1:$C$281,3,FALSE)</f>
        <v>54003</v>
      </c>
      <c r="AH2972" s="9">
        <f t="shared" si="328"/>
        <v>54003</v>
      </c>
    </row>
    <row r="2973" spans="1:34" ht="15.75" customHeight="1" x14ac:dyDescent="0.3">
      <c r="A2973" s="4">
        <v>54</v>
      </c>
      <c r="B2973" s="4">
        <v>54027</v>
      </c>
      <c r="C2973" s="6" t="s">
        <v>2304</v>
      </c>
      <c r="D2973" s="6" t="s">
        <v>819</v>
      </c>
      <c r="E2973" s="4">
        <v>54047</v>
      </c>
      <c r="F2973" s="4">
        <v>54047</v>
      </c>
      <c r="G2973" s="4">
        <v>54047</v>
      </c>
      <c r="H2973" s="37">
        <v>197960860</v>
      </c>
      <c r="I2973" s="37">
        <v>204978758.746012</v>
      </c>
      <c r="J2973" s="37">
        <v>208469999.95260301</v>
      </c>
      <c r="K2973" s="4" t="str">
        <f>VLOOKUP(B2973,altitude!$B$3:$E$3232,4)</f>
        <v>L</v>
      </c>
      <c r="L2973" s="4">
        <f>VLOOKUP(B2973,fuelregion!$C$5:$D$3233,2,FALSE)</f>
        <v>100001000</v>
      </c>
      <c r="M2973" s="4">
        <f>VLOOKUP(B2973,fuelregion!$H$5:$I$3113,2,FALSE)</f>
        <v>100001000</v>
      </c>
      <c r="N2973" s="4">
        <f>VLOOKUP(B2973,imbin!$B$4:$D$3233,2,FALSE)</f>
        <v>0</v>
      </c>
      <c r="O2973" s="4" t="str">
        <f>VLOOKUP(B2973,imbin!$B$4:$D$3233,3,FALSE)</f>
        <v>Submittal</v>
      </c>
      <c r="P2973" s="4">
        <f>IF(ISNA(VLOOKUP(B2973,rampbin!$B$4:$G$1697,6,FALSE)),2,VLOOKUP(B2973,rampbin!$B$4:$G$1697,6,FALSE))</f>
        <v>2</v>
      </c>
      <c r="Q2973" s="4" t="str">
        <f>IF(ISNA(VLOOKUP(B2973,rampbin!$B$4:$G$1697,5,FALSE)),"MOVES",VLOOKUP(B2973,rampbin!$B$4:$G$1697,5,FALSE))</f>
        <v>MOVES</v>
      </c>
      <c r="R2973" s="4" t="s">
        <v>1877</v>
      </c>
      <c r="S2973" s="6" t="s">
        <v>2211</v>
      </c>
      <c r="T2973" s="4">
        <f>VLOOKUP(B2973,meanLDage!$B$3:$E$3145,4,FALSE)</f>
        <v>5</v>
      </c>
      <c r="U2973" s="32">
        <f>VLOOKUP(B2973,meanLDage!$B$3:$E$3145,2,FALSE)</f>
        <v>13.673916825427446</v>
      </c>
      <c r="V2973" s="4" t="str">
        <f t="shared" si="323"/>
        <v>54_L_100001000_0_5_2</v>
      </c>
      <c r="W2973" s="4">
        <v>54027</v>
      </c>
      <c r="X2973" s="6"/>
      <c r="Y2973" s="8">
        <f t="shared" si="324"/>
        <v>54027</v>
      </c>
      <c r="Z2973" s="6" t="b">
        <f t="shared" si="322"/>
        <v>0</v>
      </c>
      <c r="AA2973" s="6">
        <f t="shared" si="325"/>
        <v>54047</v>
      </c>
      <c r="AB2973" s="4">
        <f t="shared" si="326"/>
        <v>5</v>
      </c>
      <c r="AC2973" s="32">
        <f t="shared" si="327"/>
        <v>13.673916825427446</v>
      </c>
      <c r="AD2973" s="4">
        <f>VLOOKUP($B2973,meanLDage!$Z$3:$AC$3145,4,FALSE)</f>
        <v>5</v>
      </c>
      <c r="AE2973" s="32">
        <f>VLOOKUP($B2973,meanLDage!$Z$3:$AC$3145,2,FALSE)</f>
        <v>13.623671570000001</v>
      </c>
      <c r="AF2973" s="6">
        <f>VLOOKUP(V2973,'2017 rep county selection'!$A$1:$C$281,3,FALSE)</f>
        <v>54027</v>
      </c>
      <c r="AH2973" s="9">
        <f t="shared" si="328"/>
        <v>54027</v>
      </c>
    </row>
    <row r="2974" spans="1:34" ht="15.75" customHeight="1" x14ac:dyDescent="0.3">
      <c r="A2974" s="4">
        <v>54</v>
      </c>
      <c r="B2974" s="4">
        <v>54029</v>
      </c>
      <c r="C2974" s="6" t="s">
        <v>2304</v>
      </c>
      <c r="D2974" s="6" t="s">
        <v>369</v>
      </c>
      <c r="E2974" s="4">
        <v>54039</v>
      </c>
      <c r="F2974" s="4">
        <v>54039</v>
      </c>
      <c r="G2974" s="4">
        <v>54039</v>
      </c>
      <c r="H2974" s="37">
        <v>158207629</v>
      </c>
      <c r="I2974" s="37">
        <v>148447345.933474</v>
      </c>
      <c r="J2974" s="37">
        <v>145170000.035887</v>
      </c>
      <c r="K2974" s="4" t="str">
        <f>VLOOKUP(B2974,altitude!$B$3:$E$3232,4)</f>
        <v>L</v>
      </c>
      <c r="L2974" s="4">
        <f>VLOOKUP(B2974,fuelregion!$C$5:$D$3233,2,FALSE)</f>
        <v>200001000</v>
      </c>
      <c r="M2974" s="4">
        <f>VLOOKUP(B2974,fuelregion!$H$5:$I$3113,2,FALSE)</f>
        <v>200001000</v>
      </c>
      <c r="N2974" s="4">
        <f>VLOOKUP(B2974,imbin!$B$4:$D$3233,2,FALSE)</f>
        <v>0</v>
      </c>
      <c r="O2974" s="4" t="str">
        <f>VLOOKUP(B2974,imbin!$B$4:$D$3233,3,FALSE)</f>
        <v>Submittal</v>
      </c>
      <c r="P2974" s="4">
        <f>IF(ISNA(VLOOKUP(B2974,rampbin!$B$4:$G$1697,6,FALSE)),2,VLOOKUP(B2974,rampbin!$B$4:$G$1697,6,FALSE))</f>
        <v>2</v>
      </c>
      <c r="Q2974" s="4" t="str">
        <f>IF(ISNA(VLOOKUP(B2974,rampbin!$B$4:$G$1697,5,FALSE)),"MOVES",VLOOKUP(B2974,rampbin!$B$4:$G$1697,5,FALSE))</f>
        <v>MOVES</v>
      </c>
      <c r="R2974" s="4" t="s">
        <v>1877</v>
      </c>
      <c r="S2974" s="6" t="s">
        <v>2129</v>
      </c>
      <c r="T2974" s="4">
        <f>VLOOKUP(B2974,meanLDage!$B$3:$E$3145,4,FALSE)</f>
        <v>3</v>
      </c>
      <c r="U2974" s="32">
        <f>VLOOKUP(B2974,meanLDage!$B$3:$E$3145,2,FALSE)</f>
        <v>10.699434750664381</v>
      </c>
      <c r="V2974" s="4" t="str">
        <f t="shared" si="323"/>
        <v>54_L_200001000_0_3_2</v>
      </c>
      <c r="W2974" s="4">
        <v>54039</v>
      </c>
      <c r="X2974" s="6"/>
      <c r="Y2974" s="8">
        <f t="shared" si="324"/>
        <v>54039</v>
      </c>
      <c r="Z2974" s="6" t="b">
        <f t="shared" si="322"/>
        <v>1</v>
      </c>
      <c r="AA2974" s="6">
        <f t="shared" si="325"/>
        <v>54039</v>
      </c>
      <c r="AB2974" s="4">
        <f t="shared" si="326"/>
        <v>3</v>
      </c>
      <c r="AC2974" s="32">
        <f t="shared" si="327"/>
        <v>10.699434750664381</v>
      </c>
      <c r="AD2974" s="4">
        <f>VLOOKUP($B2974,meanLDage!$Z$3:$AC$3145,4,FALSE)</f>
        <v>3</v>
      </c>
      <c r="AE2974" s="32">
        <f>VLOOKUP($B2974,meanLDage!$Z$3:$AC$3145,2,FALSE)</f>
        <v>10.93564211</v>
      </c>
      <c r="AF2974" s="6">
        <f>VLOOKUP(V2974,'2017 rep county selection'!$A$1:$C$281,3,FALSE)</f>
        <v>54039</v>
      </c>
      <c r="AH2974" s="9">
        <f t="shared" si="328"/>
        <v>54039</v>
      </c>
    </row>
    <row r="2975" spans="1:34" ht="15.75" customHeight="1" x14ac:dyDescent="0.3">
      <c r="A2975" s="4">
        <v>54</v>
      </c>
      <c r="B2975" s="4">
        <v>54031</v>
      </c>
      <c r="C2975" s="6" t="s">
        <v>2304</v>
      </c>
      <c r="D2975" s="6" t="s">
        <v>1792</v>
      </c>
      <c r="E2975" s="4">
        <v>54047</v>
      </c>
      <c r="F2975" s="4">
        <v>54047</v>
      </c>
      <c r="G2975" s="4">
        <v>54047</v>
      </c>
      <c r="H2975" s="37">
        <v>138303195</v>
      </c>
      <c r="I2975" s="37">
        <v>193437127.30480301</v>
      </c>
      <c r="J2975" s="37">
        <v>192489999.979588</v>
      </c>
      <c r="K2975" s="4" t="str">
        <f>VLOOKUP(B2975,altitude!$B$3:$E$3232,4)</f>
        <v>L</v>
      </c>
      <c r="L2975" s="4">
        <f>VLOOKUP(B2975,fuelregion!$C$5:$D$3233,2,FALSE)</f>
        <v>100001000</v>
      </c>
      <c r="M2975" s="4">
        <f>VLOOKUP(B2975,fuelregion!$H$5:$I$3113,2,FALSE)</f>
        <v>100001000</v>
      </c>
      <c r="N2975" s="4">
        <f>VLOOKUP(B2975,imbin!$B$4:$D$3233,2,FALSE)</f>
        <v>0</v>
      </c>
      <c r="O2975" s="4" t="str">
        <f>VLOOKUP(B2975,imbin!$B$4:$D$3233,3,FALSE)</f>
        <v>Submittal</v>
      </c>
      <c r="P2975" s="4">
        <f>IF(ISNA(VLOOKUP(B2975,rampbin!$B$4:$G$1697,6,FALSE)),2,VLOOKUP(B2975,rampbin!$B$4:$G$1697,6,FALSE))</f>
        <v>2</v>
      </c>
      <c r="Q2975" s="4" t="str">
        <f>IF(ISNA(VLOOKUP(B2975,rampbin!$B$4:$G$1697,5,FALSE)),"MOVES",VLOOKUP(B2975,rampbin!$B$4:$G$1697,5,FALSE))</f>
        <v>MOVES</v>
      </c>
      <c r="R2975" s="4" t="s">
        <v>1880</v>
      </c>
      <c r="S2975" s="6" t="s">
        <v>1851</v>
      </c>
      <c r="T2975" s="4">
        <f>VLOOKUP(B2975,meanLDage!$B$3:$E$3145,4,FALSE)</f>
        <v>5</v>
      </c>
      <c r="U2975" s="32">
        <f>VLOOKUP(B2975,meanLDage!$B$3:$E$3145,2,FALSE)</f>
        <v>13.455965201206975</v>
      </c>
      <c r="V2975" s="4" t="str">
        <f t="shared" si="323"/>
        <v>54_L_100001000_0_5_2</v>
      </c>
      <c r="W2975" s="4">
        <v>54027</v>
      </c>
      <c r="X2975" s="6"/>
      <c r="Y2975" s="8">
        <f t="shared" si="324"/>
        <v>54027</v>
      </c>
      <c r="Z2975" s="6" t="b">
        <f t="shared" si="322"/>
        <v>0</v>
      </c>
      <c r="AA2975" s="6">
        <f t="shared" si="325"/>
        <v>54047</v>
      </c>
      <c r="AB2975" s="4">
        <f t="shared" si="326"/>
        <v>5</v>
      </c>
      <c r="AC2975" s="32">
        <f t="shared" si="327"/>
        <v>13.455965201206975</v>
      </c>
      <c r="AD2975" s="4">
        <f>VLOOKUP($B2975,meanLDage!$Z$3:$AC$3145,4,FALSE)</f>
        <v>5</v>
      </c>
      <c r="AE2975" s="32">
        <f>VLOOKUP($B2975,meanLDage!$Z$3:$AC$3145,2,FALSE)</f>
        <v>13.449781229999999</v>
      </c>
      <c r="AF2975" s="6">
        <f>VLOOKUP(V2975,'2017 rep county selection'!$A$1:$C$281,3,FALSE)</f>
        <v>54027</v>
      </c>
      <c r="AH2975" s="9">
        <f t="shared" si="328"/>
        <v>54027</v>
      </c>
    </row>
    <row r="2976" spans="1:34" ht="15.75" customHeight="1" x14ac:dyDescent="0.3">
      <c r="A2976" s="4">
        <v>54</v>
      </c>
      <c r="B2976" s="4">
        <v>54033</v>
      </c>
      <c r="C2976" s="6" t="s">
        <v>2304</v>
      </c>
      <c r="D2976" s="6" t="s">
        <v>524</v>
      </c>
      <c r="E2976" s="4">
        <v>54055</v>
      </c>
      <c r="F2976" s="4">
        <v>54033</v>
      </c>
      <c r="G2976" s="4">
        <v>54033</v>
      </c>
      <c r="H2976" s="37">
        <v>734998468</v>
      </c>
      <c r="I2976" s="37">
        <v>931314285.08060205</v>
      </c>
      <c r="J2976" s="37">
        <v>947009999.96761703</v>
      </c>
      <c r="K2976" s="4" t="str">
        <f>VLOOKUP(B2976,altitude!$B$3:$E$3232,4)</f>
        <v>L</v>
      </c>
      <c r="L2976" s="4">
        <f>VLOOKUP(B2976,fuelregion!$C$5:$D$3233,2,FALSE)</f>
        <v>200001000</v>
      </c>
      <c r="M2976" s="4">
        <f>VLOOKUP(B2976,fuelregion!$H$5:$I$3113,2,FALSE)</f>
        <v>200001000</v>
      </c>
      <c r="N2976" s="4">
        <f>VLOOKUP(B2976,imbin!$B$4:$D$3233,2,FALSE)</f>
        <v>0</v>
      </c>
      <c r="O2976" s="4" t="str">
        <f>VLOOKUP(B2976,imbin!$B$4:$D$3233,3,FALSE)</f>
        <v>Submittal</v>
      </c>
      <c r="P2976" s="4">
        <f>IF(ISNA(VLOOKUP(B2976,rampbin!$B$4:$G$1697,6,FALSE)),2,VLOOKUP(B2976,rampbin!$B$4:$G$1697,6,FALSE))</f>
        <v>2</v>
      </c>
      <c r="Q2976" s="4" t="str">
        <f>IF(ISNA(VLOOKUP(B2976,rampbin!$B$4:$G$1697,5,FALSE)),"MOVES",VLOOKUP(B2976,rampbin!$B$4:$G$1697,5,FALSE))</f>
        <v>MOVES</v>
      </c>
      <c r="R2976" s="4" t="s">
        <v>1880</v>
      </c>
      <c r="S2976" s="6" t="s">
        <v>1851</v>
      </c>
      <c r="T2976" s="4">
        <f>VLOOKUP(B2976,meanLDage!$B$3:$E$3145,4,FALSE)</f>
        <v>3</v>
      </c>
      <c r="U2976" s="32">
        <f>VLOOKUP(B2976,meanLDage!$B$3:$E$3145,2,FALSE)</f>
        <v>10.132681049188429</v>
      </c>
      <c r="V2976" s="4" t="str">
        <f t="shared" si="323"/>
        <v>54_L_200001000_0_3_2</v>
      </c>
      <c r="W2976" s="4">
        <v>54039</v>
      </c>
      <c r="X2976" s="6"/>
      <c r="Y2976" s="8">
        <f t="shared" si="324"/>
        <v>54039</v>
      </c>
      <c r="Z2976" s="6" t="b">
        <f t="shared" si="322"/>
        <v>0</v>
      </c>
      <c r="AA2976" s="6">
        <f t="shared" si="325"/>
        <v>54033</v>
      </c>
      <c r="AB2976" s="4">
        <f t="shared" si="326"/>
        <v>3</v>
      </c>
      <c r="AC2976" s="32">
        <f t="shared" si="327"/>
        <v>10.132681049188429</v>
      </c>
      <c r="AD2976" s="4">
        <f>VLOOKUP($B2976,meanLDage!$Z$3:$AC$3145,4,FALSE)</f>
        <v>3</v>
      </c>
      <c r="AE2976" s="32">
        <f>VLOOKUP($B2976,meanLDage!$Z$3:$AC$3145,2,FALSE)</f>
        <v>10.461873150000001</v>
      </c>
      <c r="AF2976" s="6">
        <f>VLOOKUP(V2976,'2017 rep county selection'!$A$1:$C$281,3,FALSE)</f>
        <v>54039</v>
      </c>
      <c r="AH2976" s="9">
        <f t="shared" si="328"/>
        <v>54039</v>
      </c>
    </row>
    <row r="2977" spans="1:34" ht="15.75" customHeight="1" x14ac:dyDescent="0.3">
      <c r="A2977" s="4">
        <v>54</v>
      </c>
      <c r="B2977" s="4">
        <v>54035</v>
      </c>
      <c r="C2977" s="6" t="s">
        <v>2304</v>
      </c>
      <c r="D2977" s="6" t="s">
        <v>42</v>
      </c>
      <c r="E2977" s="4">
        <v>54055</v>
      </c>
      <c r="F2977" s="4">
        <v>54033</v>
      </c>
      <c r="G2977" s="4">
        <v>54033</v>
      </c>
      <c r="H2977" s="37">
        <v>454454573</v>
      </c>
      <c r="I2977" s="37">
        <v>482512860.917858</v>
      </c>
      <c r="J2977" s="37">
        <v>466149999.95969498</v>
      </c>
      <c r="K2977" s="4" t="str">
        <f>VLOOKUP(B2977,altitude!$B$3:$E$3232,4)</f>
        <v>L</v>
      </c>
      <c r="L2977" s="4">
        <f>VLOOKUP(B2977,fuelregion!$C$5:$D$3233,2,FALSE)</f>
        <v>200001000</v>
      </c>
      <c r="M2977" s="4">
        <f>VLOOKUP(B2977,fuelregion!$H$5:$I$3113,2,FALSE)</f>
        <v>200001000</v>
      </c>
      <c r="N2977" s="4">
        <f>VLOOKUP(B2977,imbin!$B$4:$D$3233,2,FALSE)</f>
        <v>0</v>
      </c>
      <c r="O2977" s="4" t="str">
        <f>VLOOKUP(B2977,imbin!$B$4:$D$3233,3,FALSE)</f>
        <v>Submittal</v>
      </c>
      <c r="P2977" s="4">
        <f>IF(ISNA(VLOOKUP(B2977,rampbin!$B$4:$G$1697,6,FALSE)),2,VLOOKUP(B2977,rampbin!$B$4:$G$1697,6,FALSE))</f>
        <v>2</v>
      </c>
      <c r="Q2977" s="4" t="str">
        <f>IF(ISNA(VLOOKUP(B2977,rampbin!$B$4:$G$1697,5,FALSE)),"MOVES",VLOOKUP(B2977,rampbin!$B$4:$G$1697,5,FALSE))</f>
        <v>MOVES</v>
      </c>
      <c r="R2977" s="4" t="s">
        <v>1880</v>
      </c>
      <c r="S2977" s="6" t="s">
        <v>1851</v>
      </c>
      <c r="T2977" s="4">
        <f>VLOOKUP(B2977,meanLDage!$B$3:$E$3145,4,FALSE)</f>
        <v>4</v>
      </c>
      <c r="U2977" s="32">
        <f>VLOOKUP(B2977,meanLDage!$B$3:$E$3145,2,FALSE)</f>
        <v>11.691172029187504</v>
      </c>
      <c r="V2977" s="4" t="str">
        <f t="shared" si="323"/>
        <v>54_L_200001000_0_4_2</v>
      </c>
      <c r="W2977" s="4">
        <v>54107</v>
      </c>
      <c r="X2977" s="6"/>
      <c r="Y2977" s="8">
        <f t="shared" si="324"/>
        <v>54107</v>
      </c>
      <c r="Z2977" s="6" t="b">
        <f t="shared" si="322"/>
        <v>0</v>
      </c>
      <c r="AA2977" s="6">
        <f t="shared" si="325"/>
        <v>54033</v>
      </c>
      <c r="AB2977" s="4">
        <f t="shared" si="326"/>
        <v>4</v>
      </c>
      <c r="AC2977" s="32">
        <f t="shared" si="327"/>
        <v>11.691172029187504</v>
      </c>
      <c r="AD2977" s="4">
        <f>VLOOKUP($B2977,meanLDage!$Z$3:$AC$3145,4,FALSE)</f>
        <v>4</v>
      </c>
      <c r="AE2977" s="32">
        <f>VLOOKUP($B2977,meanLDage!$Z$3:$AC$3145,2,FALSE)</f>
        <v>11.78938043</v>
      </c>
      <c r="AF2977" s="6">
        <f>VLOOKUP(V2977,'2017 rep county selection'!$A$1:$C$281,3,FALSE)</f>
        <v>54107</v>
      </c>
      <c r="AH2977" s="9">
        <f t="shared" si="328"/>
        <v>54107</v>
      </c>
    </row>
    <row r="2978" spans="1:34" ht="15.75" customHeight="1" x14ac:dyDescent="0.3">
      <c r="A2978" s="4">
        <v>54</v>
      </c>
      <c r="B2978" s="4">
        <v>54037</v>
      </c>
      <c r="C2978" s="6" t="s">
        <v>2304</v>
      </c>
      <c r="D2978" s="6" t="s">
        <v>43</v>
      </c>
      <c r="E2978" s="4">
        <v>54055</v>
      </c>
      <c r="F2978" s="4">
        <v>54055</v>
      </c>
      <c r="G2978" s="4">
        <v>54055</v>
      </c>
      <c r="H2978" s="37">
        <v>355413486</v>
      </c>
      <c r="I2978" s="37">
        <v>488280032.65478098</v>
      </c>
      <c r="J2978" s="37">
        <v>457899999.97687697</v>
      </c>
      <c r="K2978" s="4" t="str">
        <f>VLOOKUP(B2978,altitude!$B$3:$E$3232,4)</f>
        <v>L</v>
      </c>
      <c r="L2978" s="4">
        <f>VLOOKUP(B2978,fuelregion!$C$5:$D$3233,2,FALSE)</f>
        <v>100001000</v>
      </c>
      <c r="M2978" s="4">
        <f>VLOOKUP(B2978,fuelregion!$H$5:$I$3113,2,FALSE)</f>
        <v>100001000</v>
      </c>
      <c r="N2978" s="4">
        <f>VLOOKUP(B2978,imbin!$B$4:$D$3233,2,FALSE)</f>
        <v>0</v>
      </c>
      <c r="O2978" s="4" t="str">
        <f>VLOOKUP(B2978,imbin!$B$4:$D$3233,3,FALSE)</f>
        <v>Submittal</v>
      </c>
      <c r="P2978" s="4">
        <f>IF(ISNA(VLOOKUP(B2978,rampbin!$B$4:$G$1697,6,FALSE)),2,VLOOKUP(B2978,rampbin!$B$4:$G$1697,6,FALSE))</f>
        <v>2</v>
      </c>
      <c r="Q2978" s="4" t="str">
        <f>IF(ISNA(VLOOKUP(B2978,rampbin!$B$4:$G$1697,5,FALSE)),"MOVES",VLOOKUP(B2978,rampbin!$B$4:$G$1697,5,FALSE))</f>
        <v>MOVES</v>
      </c>
      <c r="R2978" s="4" t="s">
        <v>1877</v>
      </c>
      <c r="S2978" s="6" t="s">
        <v>1946</v>
      </c>
      <c r="T2978" s="4">
        <f>VLOOKUP(B2978,meanLDage!$B$3:$E$3145,4,FALSE)</f>
        <v>4</v>
      </c>
      <c r="U2978" s="32">
        <f>VLOOKUP(B2978,meanLDage!$B$3:$E$3145,2,FALSE)</f>
        <v>11.438646722893193</v>
      </c>
      <c r="V2978" s="4" t="str">
        <f t="shared" si="323"/>
        <v>54_L_100001000_0_4_2</v>
      </c>
      <c r="W2978" s="4">
        <v>54003</v>
      </c>
      <c r="X2978" s="6"/>
      <c r="Y2978" s="8">
        <f t="shared" si="324"/>
        <v>54003</v>
      </c>
      <c r="Z2978" s="6" t="b">
        <f t="shared" si="322"/>
        <v>0</v>
      </c>
      <c r="AA2978" s="6">
        <f t="shared" si="325"/>
        <v>54055</v>
      </c>
      <c r="AB2978" s="4">
        <f t="shared" si="326"/>
        <v>4</v>
      </c>
      <c r="AC2978" s="32">
        <f t="shared" si="327"/>
        <v>11.438646722893193</v>
      </c>
      <c r="AD2978" s="4">
        <f>VLOOKUP($B2978,meanLDage!$Z$3:$AC$3145,4,FALSE)</f>
        <v>4</v>
      </c>
      <c r="AE2978" s="32">
        <f>VLOOKUP($B2978,meanLDage!$Z$3:$AC$3145,2,FALSE)</f>
        <v>11.7438758</v>
      </c>
      <c r="AF2978" s="6">
        <f>VLOOKUP(V2978,'2017 rep county selection'!$A$1:$C$281,3,FALSE)</f>
        <v>54003</v>
      </c>
      <c r="AH2978" s="9">
        <f t="shared" si="328"/>
        <v>54003</v>
      </c>
    </row>
    <row r="2979" spans="1:34" ht="15.75" customHeight="1" x14ac:dyDescent="0.3">
      <c r="A2979" s="4">
        <v>54</v>
      </c>
      <c r="B2979" s="4">
        <v>54039</v>
      </c>
      <c r="C2979" s="6" t="s">
        <v>2304</v>
      </c>
      <c r="D2979" s="6" t="s">
        <v>1793</v>
      </c>
      <c r="E2979" s="4">
        <v>54039</v>
      </c>
      <c r="F2979" s="4">
        <v>54039</v>
      </c>
      <c r="G2979" s="4">
        <v>54039</v>
      </c>
      <c r="H2979" s="37">
        <v>2259460647</v>
      </c>
      <c r="I2979" s="37">
        <v>2472623098.0092001</v>
      </c>
      <c r="J2979" s="37">
        <v>2240899999.5344801</v>
      </c>
      <c r="K2979" s="4" t="str">
        <f>VLOOKUP(B2979,altitude!$B$3:$E$3232,4)</f>
        <v>L</v>
      </c>
      <c r="L2979" s="4">
        <f>VLOOKUP(B2979,fuelregion!$C$5:$D$3233,2,FALSE)</f>
        <v>200001000</v>
      </c>
      <c r="M2979" s="4">
        <f>VLOOKUP(B2979,fuelregion!$H$5:$I$3113,2,FALSE)</f>
        <v>200001000</v>
      </c>
      <c r="N2979" s="4">
        <f>VLOOKUP(B2979,imbin!$B$4:$D$3233,2,FALSE)</f>
        <v>0</v>
      </c>
      <c r="O2979" s="4" t="str">
        <f>VLOOKUP(B2979,imbin!$B$4:$D$3233,3,FALSE)</f>
        <v>Submittal</v>
      </c>
      <c r="P2979" s="4">
        <f>IF(ISNA(VLOOKUP(B2979,rampbin!$B$4:$G$1697,6,FALSE)),2,VLOOKUP(B2979,rampbin!$B$4:$G$1697,6,FALSE))</f>
        <v>2</v>
      </c>
      <c r="Q2979" s="4" t="str">
        <f>IF(ISNA(VLOOKUP(B2979,rampbin!$B$4:$G$1697,5,FALSE)),"MOVES",VLOOKUP(B2979,rampbin!$B$4:$G$1697,5,FALSE))</f>
        <v>MOVES</v>
      </c>
      <c r="R2979" s="4" t="s">
        <v>1877</v>
      </c>
      <c r="S2979" s="6" t="s">
        <v>2224</v>
      </c>
      <c r="T2979" s="4">
        <f>VLOOKUP(B2979,meanLDage!$B$3:$E$3145,4,FALSE)</f>
        <v>3</v>
      </c>
      <c r="U2979" s="32">
        <f>VLOOKUP(B2979,meanLDage!$B$3:$E$3145,2,FALSE)</f>
        <v>10.281051813614175</v>
      </c>
      <c r="V2979" s="4" t="str">
        <f t="shared" si="323"/>
        <v>54_L_200001000_0_3_2</v>
      </c>
      <c r="W2979" s="4">
        <v>54039</v>
      </c>
      <c r="X2979" s="6"/>
      <c r="Y2979" s="8">
        <f t="shared" si="324"/>
        <v>54039</v>
      </c>
      <c r="Z2979" s="6" t="b">
        <f t="shared" si="322"/>
        <v>1</v>
      </c>
      <c r="AA2979" s="6">
        <f t="shared" si="325"/>
        <v>54039</v>
      </c>
      <c r="AB2979" s="4">
        <f t="shared" si="326"/>
        <v>3</v>
      </c>
      <c r="AC2979" s="32">
        <f t="shared" si="327"/>
        <v>10.281051813614175</v>
      </c>
      <c r="AD2979" s="4">
        <f>VLOOKUP($B2979,meanLDage!$Z$3:$AC$3145,4,FALSE)</f>
        <v>3</v>
      </c>
      <c r="AE2979" s="32">
        <f>VLOOKUP($B2979,meanLDage!$Z$3:$AC$3145,2,FALSE)</f>
        <v>10.574184580000001</v>
      </c>
      <c r="AF2979" s="6">
        <f>VLOOKUP(V2979,'2017 rep county selection'!$A$1:$C$281,3,FALSE)</f>
        <v>54039</v>
      </c>
      <c r="AH2979" s="9">
        <f t="shared" si="328"/>
        <v>54039</v>
      </c>
    </row>
    <row r="2980" spans="1:34" ht="15.75" customHeight="1" x14ac:dyDescent="0.3">
      <c r="A2980" s="4">
        <v>54</v>
      </c>
      <c r="B2980" s="4">
        <v>54041</v>
      </c>
      <c r="C2980" s="6" t="s">
        <v>2304</v>
      </c>
      <c r="D2980" s="6" t="s">
        <v>448</v>
      </c>
      <c r="E2980" s="4">
        <v>54055</v>
      </c>
      <c r="F2980" s="4">
        <v>54033</v>
      </c>
      <c r="G2980" s="4">
        <v>54033</v>
      </c>
      <c r="H2980" s="37">
        <v>309649118</v>
      </c>
      <c r="I2980" s="37">
        <v>359712719.88804799</v>
      </c>
      <c r="J2980" s="37">
        <v>342099999.99801099</v>
      </c>
      <c r="K2980" s="4" t="str">
        <f>VLOOKUP(B2980,altitude!$B$3:$E$3232,4)</f>
        <v>L</v>
      </c>
      <c r="L2980" s="4">
        <f>VLOOKUP(B2980,fuelregion!$C$5:$D$3233,2,FALSE)</f>
        <v>200001000</v>
      </c>
      <c r="M2980" s="4">
        <f>VLOOKUP(B2980,fuelregion!$H$5:$I$3113,2,FALSE)</f>
        <v>200001000</v>
      </c>
      <c r="N2980" s="4">
        <f>VLOOKUP(B2980,imbin!$B$4:$D$3233,2,FALSE)</f>
        <v>0</v>
      </c>
      <c r="O2980" s="4" t="str">
        <f>VLOOKUP(B2980,imbin!$B$4:$D$3233,3,FALSE)</f>
        <v>Submittal</v>
      </c>
      <c r="P2980" s="4">
        <f>IF(ISNA(VLOOKUP(B2980,rampbin!$B$4:$G$1697,6,FALSE)),2,VLOOKUP(B2980,rampbin!$B$4:$G$1697,6,FALSE))</f>
        <v>2</v>
      </c>
      <c r="Q2980" s="4" t="str">
        <f>IF(ISNA(VLOOKUP(B2980,rampbin!$B$4:$G$1697,5,FALSE)),"MOVES",VLOOKUP(B2980,rampbin!$B$4:$G$1697,5,FALSE))</f>
        <v>MOVES</v>
      </c>
      <c r="R2980" s="4" t="s">
        <v>1880</v>
      </c>
      <c r="S2980" s="6" t="s">
        <v>1851</v>
      </c>
      <c r="T2980" s="4">
        <f>VLOOKUP(B2980,meanLDage!$B$3:$E$3145,4,FALSE)</f>
        <v>3</v>
      </c>
      <c r="U2980" s="32">
        <f>VLOOKUP(B2980,meanLDage!$B$3:$E$3145,2,FALSE)</f>
        <v>10.990285402693374</v>
      </c>
      <c r="V2980" s="4" t="str">
        <f t="shared" si="323"/>
        <v>54_L_200001000_0_4_2</v>
      </c>
      <c r="W2980" s="4">
        <v>54039</v>
      </c>
      <c r="X2980" s="6"/>
      <c r="Y2980" s="8">
        <f t="shared" si="324"/>
        <v>54039</v>
      </c>
      <c r="Z2980" s="6" t="b">
        <f t="shared" si="322"/>
        <v>0</v>
      </c>
      <c r="AA2980" s="6">
        <f t="shared" si="325"/>
        <v>54033</v>
      </c>
      <c r="AB2980" s="4">
        <f t="shared" si="326"/>
        <v>3</v>
      </c>
      <c r="AC2980" s="32">
        <f t="shared" si="327"/>
        <v>10.990285402693374</v>
      </c>
      <c r="AD2980" s="4">
        <f>VLOOKUP($B2980,meanLDage!$Z$3:$AC$3145,4,FALSE)</f>
        <v>4</v>
      </c>
      <c r="AE2980" s="32">
        <f>VLOOKUP($B2980,meanLDage!$Z$3:$AC$3145,2,FALSE)</f>
        <v>11.194436359999999</v>
      </c>
      <c r="AF2980" s="6">
        <f>VLOOKUP(V2980,'2017 rep county selection'!$A$1:$C$281,3,FALSE)</f>
        <v>54107</v>
      </c>
      <c r="AH2980" s="9">
        <f t="shared" si="328"/>
        <v>54107</v>
      </c>
    </row>
    <row r="2981" spans="1:34" ht="15.75" customHeight="1" x14ac:dyDescent="0.3">
      <c r="A2981" s="4">
        <v>54</v>
      </c>
      <c r="B2981" s="4">
        <v>54043</v>
      </c>
      <c r="C2981" s="6" t="s">
        <v>2304</v>
      </c>
      <c r="D2981" s="6" t="s">
        <v>118</v>
      </c>
      <c r="E2981" s="4">
        <v>54055</v>
      </c>
      <c r="F2981" s="4">
        <v>54033</v>
      </c>
      <c r="G2981" s="4">
        <v>54033</v>
      </c>
      <c r="H2981" s="37">
        <v>156754249</v>
      </c>
      <c r="I2981" s="37">
        <v>141761088.81499499</v>
      </c>
      <c r="J2981" s="37">
        <v>136850000.01363501</v>
      </c>
      <c r="K2981" s="4" t="str">
        <f>VLOOKUP(B2981,altitude!$B$3:$E$3232,4)</f>
        <v>L</v>
      </c>
      <c r="L2981" s="4">
        <f>VLOOKUP(B2981,fuelregion!$C$5:$D$3233,2,FALSE)</f>
        <v>200001000</v>
      </c>
      <c r="M2981" s="4">
        <f>VLOOKUP(B2981,fuelregion!$H$5:$I$3113,2,FALSE)</f>
        <v>200001000</v>
      </c>
      <c r="N2981" s="4">
        <f>VLOOKUP(B2981,imbin!$B$4:$D$3233,2,FALSE)</f>
        <v>0</v>
      </c>
      <c r="O2981" s="4" t="str">
        <f>VLOOKUP(B2981,imbin!$B$4:$D$3233,3,FALSE)</f>
        <v>Submittal</v>
      </c>
      <c r="P2981" s="4">
        <f>IF(ISNA(VLOOKUP(B2981,rampbin!$B$4:$G$1697,6,FALSE)),2,VLOOKUP(B2981,rampbin!$B$4:$G$1697,6,FALSE))</f>
        <v>2</v>
      </c>
      <c r="Q2981" s="4" t="str">
        <f>IF(ISNA(VLOOKUP(B2981,rampbin!$B$4:$G$1697,5,FALSE)),"MOVES",VLOOKUP(B2981,rampbin!$B$4:$G$1697,5,FALSE))</f>
        <v>MOVES</v>
      </c>
      <c r="R2981" s="4" t="s">
        <v>1877</v>
      </c>
      <c r="S2981" s="6" t="s">
        <v>2032</v>
      </c>
      <c r="T2981" s="4">
        <f>VLOOKUP(B2981,meanLDage!$B$3:$E$3145,4,FALSE)</f>
        <v>4</v>
      </c>
      <c r="U2981" s="32">
        <f>VLOOKUP(B2981,meanLDage!$B$3:$E$3145,2,FALSE)</f>
        <v>11.973353614293591</v>
      </c>
      <c r="V2981" s="4" t="str">
        <f t="shared" si="323"/>
        <v>54_L_200001000_0_4_2</v>
      </c>
      <c r="W2981" s="4">
        <v>54107</v>
      </c>
      <c r="X2981" s="6"/>
      <c r="Y2981" s="8">
        <f t="shared" si="324"/>
        <v>54107</v>
      </c>
      <c r="Z2981" s="6" t="b">
        <f t="shared" si="322"/>
        <v>0</v>
      </c>
      <c r="AA2981" s="6">
        <f t="shared" si="325"/>
        <v>54033</v>
      </c>
      <c r="AB2981" s="4">
        <f t="shared" si="326"/>
        <v>4</v>
      </c>
      <c r="AC2981" s="32">
        <f t="shared" si="327"/>
        <v>11.973353614293591</v>
      </c>
      <c r="AD2981" s="4">
        <f>VLOOKUP($B2981,meanLDage!$Z$3:$AC$3145,4,FALSE)</f>
        <v>4</v>
      </c>
      <c r="AE2981" s="32">
        <f>VLOOKUP($B2981,meanLDage!$Z$3:$AC$3145,2,FALSE)</f>
        <v>11.87866913</v>
      </c>
      <c r="AF2981" s="6">
        <f>VLOOKUP(V2981,'2017 rep county selection'!$A$1:$C$281,3,FALSE)</f>
        <v>54107</v>
      </c>
      <c r="AH2981" s="9">
        <f t="shared" si="328"/>
        <v>54107</v>
      </c>
    </row>
    <row r="2982" spans="1:34" ht="15.75" customHeight="1" x14ac:dyDescent="0.3">
      <c r="A2982" s="4">
        <v>54</v>
      </c>
      <c r="B2982" s="4">
        <v>54045</v>
      </c>
      <c r="C2982" s="6" t="s">
        <v>2304</v>
      </c>
      <c r="D2982" s="6" t="s">
        <v>120</v>
      </c>
      <c r="E2982" s="4">
        <v>54081</v>
      </c>
      <c r="F2982" s="4">
        <v>54061</v>
      </c>
      <c r="G2982" s="4">
        <v>54061</v>
      </c>
      <c r="H2982" s="37">
        <v>355529233</v>
      </c>
      <c r="I2982" s="37">
        <v>319259498.424119</v>
      </c>
      <c r="J2982" s="37">
        <v>264669999.96637401</v>
      </c>
      <c r="K2982" s="4" t="str">
        <f>VLOOKUP(B2982,altitude!$B$3:$E$3232,4)</f>
        <v>L</v>
      </c>
      <c r="L2982" s="4">
        <f>VLOOKUP(B2982,fuelregion!$C$5:$D$3233,2,FALSE)</f>
        <v>200001000</v>
      </c>
      <c r="M2982" s="4">
        <f>VLOOKUP(B2982,fuelregion!$H$5:$I$3113,2,FALSE)</f>
        <v>200001000</v>
      </c>
      <c r="N2982" s="4">
        <f>VLOOKUP(B2982,imbin!$B$4:$D$3233,2,FALSE)</f>
        <v>0</v>
      </c>
      <c r="O2982" s="4" t="str">
        <f>VLOOKUP(B2982,imbin!$B$4:$D$3233,3,FALSE)</f>
        <v>Submittal</v>
      </c>
      <c r="P2982" s="4">
        <f>IF(ISNA(VLOOKUP(B2982,rampbin!$B$4:$G$1697,6,FALSE)),2,VLOOKUP(B2982,rampbin!$B$4:$G$1697,6,FALSE))</f>
        <v>2</v>
      </c>
      <c r="Q2982" s="4" t="str">
        <f>IF(ISNA(VLOOKUP(B2982,rampbin!$B$4:$G$1697,5,FALSE)),"MOVES",VLOOKUP(B2982,rampbin!$B$4:$G$1697,5,FALSE))</f>
        <v>MOVES</v>
      </c>
      <c r="R2982" s="4" t="s">
        <v>1880</v>
      </c>
      <c r="S2982" s="6" t="s">
        <v>1851</v>
      </c>
      <c r="T2982" s="4">
        <f>VLOOKUP(B2982,meanLDage!$B$3:$E$3145,4,FALSE)</f>
        <v>3</v>
      </c>
      <c r="U2982" s="32">
        <f>VLOOKUP(B2982,meanLDage!$B$3:$E$3145,2,FALSE)</f>
        <v>10.395807259990987</v>
      </c>
      <c r="V2982" s="4" t="str">
        <f t="shared" si="323"/>
        <v>54_L_200001000_0_3_2</v>
      </c>
      <c r="W2982" s="4">
        <v>54039</v>
      </c>
      <c r="X2982" s="6"/>
      <c r="Y2982" s="8">
        <f t="shared" si="324"/>
        <v>54039</v>
      </c>
      <c r="Z2982" s="6" t="b">
        <f t="shared" si="322"/>
        <v>0</v>
      </c>
      <c r="AA2982" s="6">
        <f t="shared" si="325"/>
        <v>54061</v>
      </c>
      <c r="AB2982" s="4">
        <f t="shared" si="326"/>
        <v>3</v>
      </c>
      <c r="AC2982" s="32">
        <f t="shared" si="327"/>
        <v>10.395807259990987</v>
      </c>
      <c r="AD2982" s="4">
        <f>VLOOKUP($B2982,meanLDage!$Z$3:$AC$3145,4,FALSE)</f>
        <v>3</v>
      </c>
      <c r="AE2982" s="32">
        <f>VLOOKUP($B2982,meanLDage!$Z$3:$AC$3145,2,FALSE)</f>
        <v>10.404750330000001</v>
      </c>
      <c r="AF2982" s="6">
        <f>VLOOKUP(V2982,'2017 rep county selection'!$A$1:$C$281,3,FALSE)</f>
        <v>54039</v>
      </c>
      <c r="AH2982" s="9">
        <f t="shared" si="328"/>
        <v>54039</v>
      </c>
    </row>
    <row r="2983" spans="1:34" ht="15.75" customHeight="1" x14ac:dyDescent="0.3">
      <c r="A2983" s="4">
        <v>54</v>
      </c>
      <c r="B2983" s="4">
        <v>54047</v>
      </c>
      <c r="C2983" s="6" t="s">
        <v>2304</v>
      </c>
      <c r="D2983" s="6" t="s">
        <v>1220</v>
      </c>
      <c r="E2983" s="4">
        <v>54047</v>
      </c>
      <c r="F2983" s="4">
        <v>54047</v>
      </c>
      <c r="G2983" s="4">
        <v>54047</v>
      </c>
      <c r="H2983" s="37">
        <v>228033502</v>
      </c>
      <c r="I2983" s="37">
        <v>217248887.67416599</v>
      </c>
      <c r="J2983" s="37">
        <v>167299999.97495401</v>
      </c>
      <c r="K2983" s="4" t="str">
        <f>VLOOKUP(B2983,altitude!$B$3:$E$3232,4)</f>
        <v>L</v>
      </c>
      <c r="L2983" s="4">
        <f>VLOOKUP(B2983,fuelregion!$C$5:$D$3233,2,FALSE)</f>
        <v>100001000</v>
      </c>
      <c r="M2983" s="4">
        <f>VLOOKUP(B2983,fuelregion!$H$5:$I$3113,2,FALSE)</f>
        <v>100001000</v>
      </c>
      <c r="N2983" s="4">
        <f>VLOOKUP(B2983,imbin!$B$4:$D$3233,2,FALSE)</f>
        <v>0</v>
      </c>
      <c r="O2983" s="4" t="str">
        <f>VLOOKUP(B2983,imbin!$B$4:$D$3233,3,FALSE)</f>
        <v>Submittal</v>
      </c>
      <c r="P2983" s="4">
        <f>IF(ISNA(VLOOKUP(B2983,rampbin!$B$4:$G$1697,6,FALSE)),2,VLOOKUP(B2983,rampbin!$B$4:$G$1697,6,FALSE))</f>
        <v>2</v>
      </c>
      <c r="Q2983" s="4" t="str">
        <f>IF(ISNA(VLOOKUP(B2983,rampbin!$B$4:$G$1697,5,FALSE)),"MOVES",VLOOKUP(B2983,rampbin!$B$4:$G$1697,5,FALSE))</f>
        <v>MOVES</v>
      </c>
      <c r="R2983" s="4" t="s">
        <v>1880</v>
      </c>
      <c r="S2983" s="6" t="s">
        <v>1851</v>
      </c>
      <c r="T2983" s="4">
        <f>VLOOKUP(B2983,meanLDage!$B$3:$E$3145,4,FALSE)</f>
        <v>5</v>
      </c>
      <c r="U2983" s="32">
        <f>VLOOKUP(B2983,meanLDage!$B$3:$E$3145,2,FALSE)</f>
        <v>13.054006084350597</v>
      </c>
      <c r="V2983" s="4" t="str">
        <f t="shared" si="323"/>
        <v>54_L_100001000_0_4_2</v>
      </c>
      <c r="W2983" s="4">
        <v>54027</v>
      </c>
      <c r="X2983" s="6"/>
      <c r="Y2983" s="8">
        <f t="shared" si="324"/>
        <v>54027</v>
      </c>
      <c r="Z2983" s="6" t="b">
        <f t="shared" si="322"/>
        <v>0</v>
      </c>
      <c r="AA2983" s="6">
        <f t="shared" si="325"/>
        <v>54047</v>
      </c>
      <c r="AB2983" s="4">
        <f t="shared" si="326"/>
        <v>5</v>
      </c>
      <c r="AC2983" s="32">
        <f t="shared" si="327"/>
        <v>13.054006084350597</v>
      </c>
      <c r="AD2983" s="4">
        <f>VLOOKUP($B2983,meanLDage!$Z$3:$AC$3145,4,FALSE)</f>
        <v>4</v>
      </c>
      <c r="AE2983" s="32">
        <f>VLOOKUP($B2983,meanLDage!$Z$3:$AC$3145,2,FALSE)</f>
        <v>12.76016525</v>
      </c>
      <c r="AF2983" s="6">
        <f>VLOOKUP(V2983,'2017 rep county selection'!$A$1:$C$281,3,FALSE)</f>
        <v>54003</v>
      </c>
      <c r="AH2983" s="9">
        <f t="shared" si="328"/>
        <v>54003</v>
      </c>
    </row>
    <row r="2984" spans="1:34" ht="15.75" customHeight="1" x14ac:dyDescent="0.3">
      <c r="A2984" s="4">
        <v>54</v>
      </c>
      <c r="B2984" s="4">
        <v>54049</v>
      </c>
      <c r="C2984" s="6" t="s">
        <v>2304</v>
      </c>
      <c r="D2984" s="6" t="s">
        <v>53</v>
      </c>
      <c r="E2984" s="4">
        <v>54055</v>
      </c>
      <c r="F2984" s="4">
        <v>54033</v>
      </c>
      <c r="G2984" s="4">
        <v>54033</v>
      </c>
      <c r="H2984" s="37">
        <v>445985857</v>
      </c>
      <c r="I2984" s="37">
        <v>529951278.32874697</v>
      </c>
      <c r="J2984" s="37">
        <v>510759999.97833198</v>
      </c>
      <c r="K2984" s="4" t="str">
        <f>VLOOKUP(B2984,altitude!$B$3:$E$3232,4)</f>
        <v>L</v>
      </c>
      <c r="L2984" s="4">
        <f>VLOOKUP(B2984,fuelregion!$C$5:$D$3233,2,FALSE)</f>
        <v>200001000</v>
      </c>
      <c r="M2984" s="4">
        <f>VLOOKUP(B2984,fuelregion!$H$5:$I$3113,2,FALSE)</f>
        <v>200001000</v>
      </c>
      <c r="N2984" s="4">
        <f>VLOOKUP(B2984,imbin!$B$4:$D$3233,2,FALSE)</f>
        <v>0</v>
      </c>
      <c r="O2984" s="4" t="str">
        <f>VLOOKUP(B2984,imbin!$B$4:$D$3233,3,FALSE)</f>
        <v>Submittal</v>
      </c>
      <c r="P2984" s="4">
        <f>IF(ISNA(VLOOKUP(B2984,rampbin!$B$4:$G$1697,6,FALSE)),2,VLOOKUP(B2984,rampbin!$B$4:$G$1697,6,FALSE))</f>
        <v>2</v>
      </c>
      <c r="Q2984" s="4" t="str">
        <f>IF(ISNA(VLOOKUP(B2984,rampbin!$B$4:$G$1697,5,FALSE)),"MOVES",VLOOKUP(B2984,rampbin!$B$4:$G$1697,5,FALSE))</f>
        <v>MOVES</v>
      </c>
      <c r="R2984" s="4" t="s">
        <v>1880</v>
      </c>
      <c r="S2984" s="6" t="s">
        <v>1851</v>
      </c>
      <c r="T2984" s="4">
        <f>VLOOKUP(B2984,meanLDage!$B$3:$E$3145,4,FALSE)</f>
        <v>3</v>
      </c>
      <c r="U2984" s="32">
        <f>VLOOKUP(B2984,meanLDage!$B$3:$E$3145,2,FALSE)</f>
        <v>10.384206194565502</v>
      </c>
      <c r="V2984" s="4" t="str">
        <f t="shared" si="323"/>
        <v>54_L_200001000_0_3_2</v>
      </c>
      <c r="W2984" s="4">
        <v>54039</v>
      </c>
      <c r="X2984" s="6"/>
      <c r="Y2984" s="8">
        <f t="shared" si="324"/>
        <v>54039</v>
      </c>
      <c r="Z2984" s="6" t="b">
        <f t="shared" si="322"/>
        <v>0</v>
      </c>
      <c r="AA2984" s="6">
        <f t="shared" si="325"/>
        <v>54033</v>
      </c>
      <c r="AB2984" s="4">
        <f t="shared" si="326"/>
        <v>3</v>
      </c>
      <c r="AC2984" s="32">
        <f t="shared" si="327"/>
        <v>10.384206194565502</v>
      </c>
      <c r="AD2984" s="4">
        <f>VLOOKUP($B2984,meanLDage!$Z$3:$AC$3145,4,FALSE)</f>
        <v>3</v>
      </c>
      <c r="AE2984" s="32">
        <f>VLOOKUP($B2984,meanLDage!$Z$3:$AC$3145,2,FALSE)</f>
        <v>10.75000223</v>
      </c>
      <c r="AF2984" s="6">
        <f>VLOOKUP(V2984,'2017 rep county selection'!$A$1:$C$281,3,FALSE)</f>
        <v>54039</v>
      </c>
      <c r="AH2984" s="9">
        <f t="shared" si="328"/>
        <v>54039</v>
      </c>
    </row>
    <row r="2985" spans="1:34" ht="15.75" customHeight="1" x14ac:dyDescent="0.3">
      <c r="A2985" s="4">
        <v>54</v>
      </c>
      <c r="B2985" s="4">
        <v>54051</v>
      </c>
      <c r="C2985" s="6" t="s">
        <v>2304</v>
      </c>
      <c r="D2985" s="6" t="s">
        <v>54</v>
      </c>
      <c r="E2985" s="4">
        <v>54039</v>
      </c>
      <c r="F2985" s="4">
        <v>54039</v>
      </c>
      <c r="G2985" s="4">
        <v>54039</v>
      </c>
      <c r="H2985" s="37">
        <v>206887540</v>
      </c>
      <c r="I2985" s="37">
        <v>251519899.65641201</v>
      </c>
      <c r="J2985" s="37">
        <v>260180000.013567</v>
      </c>
      <c r="K2985" s="4" t="str">
        <f>VLOOKUP(B2985,altitude!$B$3:$E$3232,4)</f>
        <v>L</v>
      </c>
      <c r="L2985" s="4">
        <f>VLOOKUP(B2985,fuelregion!$C$5:$D$3233,2,FALSE)</f>
        <v>200001000</v>
      </c>
      <c r="M2985" s="4">
        <f>VLOOKUP(B2985,fuelregion!$H$5:$I$3113,2,FALSE)</f>
        <v>200001000</v>
      </c>
      <c r="N2985" s="4">
        <f>VLOOKUP(B2985,imbin!$B$4:$D$3233,2,FALSE)</f>
        <v>0</v>
      </c>
      <c r="O2985" s="4" t="str">
        <f>VLOOKUP(B2985,imbin!$B$4:$D$3233,3,FALSE)</f>
        <v>Submittal</v>
      </c>
      <c r="P2985" s="4">
        <f>IF(ISNA(VLOOKUP(B2985,rampbin!$B$4:$G$1697,6,FALSE)),2,VLOOKUP(B2985,rampbin!$B$4:$G$1697,6,FALSE))</f>
        <v>2</v>
      </c>
      <c r="Q2985" s="4" t="str">
        <f>IF(ISNA(VLOOKUP(B2985,rampbin!$B$4:$G$1697,5,FALSE)),"MOVES",VLOOKUP(B2985,rampbin!$B$4:$G$1697,5,FALSE))</f>
        <v>MOVES</v>
      </c>
      <c r="R2985" s="4" t="s">
        <v>1877</v>
      </c>
      <c r="S2985" s="6" t="s">
        <v>2122</v>
      </c>
      <c r="T2985" s="4">
        <f>VLOOKUP(B2985,meanLDage!$B$3:$E$3145,4,FALSE)</f>
        <v>3</v>
      </c>
      <c r="U2985" s="32">
        <f>VLOOKUP(B2985,meanLDage!$B$3:$E$3145,2,FALSE)</f>
        <v>10.489376889119832</v>
      </c>
      <c r="V2985" s="4" t="str">
        <f t="shared" si="323"/>
        <v>54_L_200001000_0_3_2</v>
      </c>
      <c r="W2985" s="4">
        <v>54039</v>
      </c>
      <c r="X2985" s="6"/>
      <c r="Y2985" s="8">
        <f t="shared" si="324"/>
        <v>54039</v>
      </c>
      <c r="Z2985" s="6" t="b">
        <f t="shared" si="322"/>
        <v>1</v>
      </c>
      <c r="AA2985" s="6">
        <f t="shared" si="325"/>
        <v>54039</v>
      </c>
      <c r="AB2985" s="4">
        <f t="shared" si="326"/>
        <v>3</v>
      </c>
      <c r="AC2985" s="32">
        <f t="shared" si="327"/>
        <v>10.489376889119832</v>
      </c>
      <c r="AD2985" s="4">
        <f>VLOOKUP($B2985,meanLDage!$Z$3:$AC$3145,4,FALSE)</f>
        <v>3</v>
      </c>
      <c r="AE2985" s="32">
        <f>VLOOKUP($B2985,meanLDage!$Z$3:$AC$3145,2,FALSE)</f>
        <v>10.784467190000001</v>
      </c>
      <c r="AF2985" s="6">
        <f>VLOOKUP(V2985,'2017 rep county selection'!$A$1:$C$281,3,FALSE)</f>
        <v>54039</v>
      </c>
      <c r="AH2985" s="9">
        <f t="shared" si="328"/>
        <v>54039</v>
      </c>
    </row>
    <row r="2986" spans="1:34" ht="15.75" customHeight="1" x14ac:dyDescent="0.3">
      <c r="A2986" s="4">
        <v>54</v>
      </c>
      <c r="B2986" s="4">
        <v>54053</v>
      </c>
      <c r="C2986" s="6" t="s">
        <v>2304</v>
      </c>
      <c r="D2986" s="6" t="s">
        <v>491</v>
      </c>
      <c r="E2986" s="4">
        <v>54039</v>
      </c>
      <c r="F2986" s="4">
        <v>54039</v>
      </c>
      <c r="G2986" s="4">
        <v>54039</v>
      </c>
      <c r="H2986" s="37">
        <v>285312000</v>
      </c>
      <c r="I2986" s="37">
        <v>302361959.59004003</v>
      </c>
      <c r="J2986" s="37">
        <v>328270000.04522699</v>
      </c>
      <c r="K2986" s="4" t="str">
        <f>VLOOKUP(B2986,altitude!$B$3:$E$3232,4)</f>
        <v>L</v>
      </c>
      <c r="L2986" s="4">
        <f>VLOOKUP(B2986,fuelregion!$C$5:$D$3233,2,FALSE)</f>
        <v>200001000</v>
      </c>
      <c r="M2986" s="4">
        <f>VLOOKUP(B2986,fuelregion!$H$5:$I$3113,2,FALSE)</f>
        <v>200001000</v>
      </c>
      <c r="N2986" s="4">
        <f>VLOOKUP(B2986,imbin!$B$4:$D$3233,2,FALSE)</f>
        <v>0</v>
      </c>
      <c r="O2986" s="4" t="str">
        <f>VLOOKUP(B2986,imbin!$B$4:$D$3233,3,FALSE)</f>
        <v>Submittal</v>
      </c>
      <c r="P2986" s="4">
        <f>IF(ISNA(VLOOKUP(B2986,rampbin!$B$4:$G$1697,6,FALSE)),2,VLOOKUP(B2986,rampbin!$B$4:$G$1697,6,FALSE))</f>
        <v>2</v>
      </c>
      <c r="Q2986" s="4" t="str">
        <f>IF(ISNA(VLOOKUP(B2986,rampbin!$B$4:$G$1697,5,FALSE)),"MOVES",VLOOKUP(B2986,rampbin!$B$4:$G$1697,5,FALSE))</f>
        <v>MOVES</v>
      </c>
      <c r="R2986" s="4" t="s">
        <v>1880</v>
      </c>
      <c r="S2986" s="6" t="s">
        <v>1851</v>
      </c>
      <c r="T2986" s="4">
        <f>VLOOKUP(B2986,meanLDage!$B$3:$E$3145,4,FALSE)</f>
        <v>4</v>
      </c>
      <c r="U2986" s="32">
        <f>VLOOKUP(B2986,meanLDage!$B$3:$E$3145,2,FALSE)</f>
        <v>12.111503280208947</v>
      </c>
      <c r="V2986" s="4" t="str">
        <f t="shared" si="323"/>
        <v>54_L_200001000_0_4_2</v>
      </c>
      <c r="W2986" s="4">
        <v>54107</v>
      </c>
      <c r="X2986" s="6"/>
      <c r="Y2986" s="8">
        <f t="shared" si="324"/>
        <v>54107</v>
      </c>
      <c r="Z2986" s="6" t="b">
        <f t="shared" si="322"/>
        <v>0</v>
      </c>
      <c r="AA2986" s="6">
        <f t="shared" si="325"/>
        <v>54039</v>
      </c>
      <c r="AB2986" s="4">
        <f t="shared" si="326"/>
        <v>4</v>
      </c>
      <c r="AC2986" s="32">
        <f t="shared" si="327"/>
        <v>12.111503280208947</v>
      </c>
      <c r="AD2986" s="4">
        <f>VLOOKUP($B2986,meanLDage!$Z$3:$AC$3145,4,FALSE)</f>
        <v>4</v>
      </c>
      <c r="AE2986" s="32">
        <f>VLOOKUP($B2986,meanLDage!$Z$3:$AC$3145,2,FALSE)</f>
        <v>12.24174519</v>
      </c>
      <c r="AF2986" s="6">
        <f>VLOOKUP(V2986,'2017 rep county selection'!$A$1:$C$281,3,FALSE)</f>
        <v>54107</v>
      </c>
      <c r="AH2986" s="9">
        <f t="shared" si="328"/>
        <v>54107</v>
      </c>
    </row>
    <row r="2987" spans="1:34" ht="15.75" customHeight="1" x14ac:dyDescent="0.3">
      <c r="A2987" s="4">
        <v>54</v>
      </c>
      <c r="B2987" s="4">
        <v>54055</v>
      </c>
      <c r="C2987" s="6" t="s">
        <v>2304</v>
      </c>
      <c r="D2987" s="6" t="s">
        <v>494</v>
      </c>
      <c r="E2987" s="4">
        <v>54055</v>
      </c>
      <c r="F2987" s="4">
        <v>54055</v>
      </c>
      <c r="G2987" s="4">
        <v>54055</v>
      </c>
      <c r="H2987" s="37">
        <v>785872773</v>
      </c>
      <c r="I2987" s="37">
        <v>830654082.432724</v>
      </c>
      <c r="J2987" s="37">
        <v>743900000.02932501</v>
      </c>
      <c r="K2987" s="4" t="str">
        <f>VLOOKUP(B2987,altitude!$B$3:$E$3232,4)</f>
        <v>L</v>
      </c>
      <c r="L2987" s="4">
        <f>VLOOKUP(B2987,fuelregion!$C$5:$D$3233,2,FALSE)</f>
        <v>100001000</v>
      </c>
      <c r="M2987" s="4">
        <f>VLOOKUP(B2987,fuelregion!$H$5:$I$3113,2,FALSE)</f>
        <v>100001000</v>
      </c>
      <c r="N2987" s="4">
        <f>VLOOKUP(B2987,imbin!$B$4:$D$3233,2,FALSE)</f>
        <v>0</v>
      </c>
      <c r="O2987" s="4" t="str">
        <f>VLOOKUP(B2987,imbin!$B$4:$D$3233,3,FALSE)</f>
        <v>Submittal</v>
      </c>
      <c r="P2987" s="4">
        <f>IF(ISNA(VLOOKUP(B2987,rampbin!$B$4:$G$1697,6,FALSE)),2,VLOOKUP(B2987,rampbin!$B$4:$G$1697,6,FALSE))</f>
        <v>2</v>
      </c>
      <c r="Q2987" s="4" t="str">
        <f>IF(ISNA(VLOOKUP(B2987,rampbin!$B$4:$G$1697,5,FALSE)),"MOVES",VLOOKUP(B2987,rampbin!$B$4:$G$1697,5,FALSE))</f>
        <v>MOVES</v>
      </c>
      <c r="R2987" s="4" t="s">
        <v>1880</v>
      </c>
      <c r="S2987" s="6" t="s">
        <v>1851</v>
      </c>
      <c r="T2987" s="4">
        <f>VLOOKUP(B2987,meanLDage!$B$3:$E$3145,4,FALSE)</f>
        <v>4</v>
      </c>
      <c r="U2987" s="32">
        <f>VLOOKUP(B2987,meanLDage!$B$3:$E$3145,2,FALSE)</f>
        <v>11.534925862814832</v>
      </c>
      <c r="V2987" s="4" t="str">
        <f t="shared" si="323"/>
        <v>54_L_100001000_0_4_2</v>
      </c>
      <c r="W2987" s="4">
        <v>54003</v>
      </c>
      <c r="X2987" s="6"/>
      <c r="Y2987" s="8">
        <f t="shared" si="324"/>
        <v>54003</v>
      </c>
      <c r="Z2987" s="6" t="b">
        <f t="shared" si="322"/>
        <v>0</v>
      </c>
      <c r="AA2987" s="6">
        <f t="shared" si="325"/>
        <v>54055</v>
      </c>
      <c r="AB2987" s="4">
        <f t="shared" si="326"/>
        <v>4</v>
      </c>
      <c r="AC2987" s="32">
        <f t="shared" si="327"/>
        <v>11.534925862814832</v>
      </c>
      <c r="AD2987" s="4">
        <f>VLOOKUP($B2987,meanLDage!$Z$3:$AC$3145,4,FALSE)</f>
        <v>4</v>
      </c>
      <c r="AE2987" s="32">
        <f>VLOOKUP($B2987,meanLDage!$Z$3:$AC$3145,2,FALSE)</f>
        <v>11.56561233</v>
      </c>
      <c r="AF2987" s="6">
        <f>VLOOKUP(V2987,'2017 rep county selection'!$A$1:$C$281,3,FALSE)</f>
        <v>54003</v>
      </c>
      <c r="AH2987" s="9">
        <f t="shared" si="328"/>
        <v>54003</v>
      </c>
    </row>
    <row r="2988" spans="1:34" ht="15.75" customHeight="1" x14ac:dyDescent="0.3">
      <c r="A2988" s="4">
        <v>54</v>
      </c>
      <c r="B2988" s="4">
        <v>54057</v>
      </c>
      <c r="C2988" s="6" t="s">
        <v>2304</v>
      </c>
      <c r="D2988" s="6" t="s">
        <v>237</v>
      </c>
      <c r="E2988" s="4">
        <v>54055</v>
      </c>
      <c r="F2988" s="4">
        <v>54055</v>
      </c>
      <c r="G2988" s="4">
        <v>54055</v>
      </c>
      <c r="H2988" s="37">
        <v>189442991</v>
      </c>
      <c r="I2988" s="37">
        <v>179747415.64454401</v>
      </c>
      <c r="J2988" s="37">
        <v>175699999.982198</v>
      </c>
      <c r="K2988" s="4" t="str">
        <f>VLOOKUP(B2988,altitude!$B$3:$E$3232,4)</f>
        <v>L</v>
      </c>
      <c r="L2988" s="4">
        <f>VLOOKUP(B2988,fuelregion!$C$5:$D$3233,2,FALSE)</f>
        <v>100001000</v>
      </c>
      <c r="M2988" s="4">
        <f>VLOOKUP(B2988,fuelregion!$H$5:$I$3113,2,FALSE)</f>
        <v>100001000</v>
      </c>
      <c r="N2988" s="4">
        <f>VLOOKUP(B2988,imbin!$B$4:$D$3233,2,FALSE)</f>
        <v>0</v>
      </c>
      <c r="O2988" s="4" t="str">
        <f>VLOOKUP(B2988,imbin!$B$4:$D$3233,3,FALSE)</f>
        <v>Submittal</v>
      </c>
      <c r="P2988" s="4">
        <f>IF(ISNA(VLOOKUP(B2988,rampbin!$B$4:$G$1697,6,FALSE)),2,VLOOKUP(B2988,rampbin!$B$4:$G$1697,6,FALSE))</f>
        <v>2</v>
      </c>
      <c r="Q2988" s="4" t="str">
        <f>IF(ISNA(VLOOKUP(B2988,rampbin!$B$4:$G$1697,5,FALSE)),"MOVES",VLOOKUP(B2988,rampbin!$B$4:$G$1697,5,FALSE))</f>
        <v>MOVES</v>
      </c>
      <c r="R2988" s="4" t="s">
        <v>1877</v>
      </c>
      <c r="S2988" s="6" t="s">
        <v>2048</v>
      </c>
      <c r="T2988" s="4">
        <f>VLOOKUP(B2988,meanLDage!$B$3:$E$3145,4,FALSE)</f>
        <v>4</v>
      </c>
      <c r="U2988" s="32">
        <f>VLOOKUP(B2988,meanLDage!$B$3:$E$3145,2,FALSE)</f>
        <v>12.259274282286267</v>
      </c>
      <c r="V2988" s="4" t="str">
        <f t="shared" si="323"/>
        <v>54_L_100001000_0_4_2</v>
      </c>
      <c r="W2988" s="4">
        <v>54003</v>
      </c>
      <c r="X2988" s="6"/>
      <c r="Y2988" s="8">
        <f t="shared" si="324"/>
        <v>54003</v>
      </c>
      <c r="Z2988" s="6" t="b">
        <f t="shared" si="322"/>
        <v>0</v>
      </c>
      <c r="AA2988" s="6">
        <f t="shared" si="325"/>
        <v>54055</v>
      </c>
      <c r="AB2988" s="4">
        <f t="shared" si="326"/>
        <v>4</v>
      </c>
      <c r="AC2988" s="32">
        <f t="shared" si="327"/>
        <v>12.259274282286267</v>
      </c>
      <c r="AD2988" s="4">
        <f>VLOOKUP($B2988,meanLDage!$Z$3:$AC$3145,4,FALSE)</f>
        <v>4</v>
      </c>
      <c r="AE2988" s="32">
        <f>VLOOKUP($B2988,meanLDage!$Z$3:$AC$3145,2,FALSE)</f>
        <v>12.453824239999999</v>
      </c>
      <c r="AF2988" s="6">
        <f>VLOOKUP(V2988,'2017 rep county selection'!$A$1:$C$281,3,FALSE)</f>
        <v>54003</v>
      </c>
      <c r="AH2988" s="9">
        <f t="shared" si="328"/>
        <v>54003</v>
      </c>
    </row>
    <row r="2989" spans="1:34" ht="15.75" customHeight="1" x14ac:dyDescent="0.3">
      <c r="A2989" s="4">
        <v>54</v>
      </c>
      <c r="B2989" s="4">
        <v>54059</v>
      </c>
      <c r="C2989" s="6" t="s">
        <v>2304</v>
      </c>
      <c r="D2989" s="6" t="s">
        <v>1794</v>
      </c>
      <c r="E2989" s="4">
        <v>54055</v>
      </c>
      <c r="F2989" s="4">
        <v>54033</v>
      </c>
      <c r="G2989" s="4">
        <v>54033</v>
      </c>
      <c r="H2989" s="37">
        <v>291727692</v>
      </c>
      <c r="I2989" s="37">
        <v>280981830.03388602</v>
      </c>
      <c r="J2989" s="37">
        <v>226869999.99039799</v>
      </c>
      <c r="K2989" s="4" t="str">
        <f>VLOOKUP(B2989,altitude!$B$3:$E$3232,4)</f>
        <v>L</v>
      </c>
      <c r="L2989" s="4">
        <f>VLOOKUP(B2989,fuelregion!$C$5:$D$3233,2,FALSE)</f>
        <v>200001000</v>
      </c>
      <c r="M2989" s="4">
        <f>VLOOKUP(B2989,fuelregion!$H$5:$I$3113,2,FALSE)</f>
        <v>200001000</v>
      </c>
      <c r="N2989" s="4">
        <f>VLOOKUP(B2989,imbin!$B$4:$D$3233,2,FALSE)</f>
        <v>0</v>
      </c>
      <c r="O2989" s="4" t="str">
        <f>VLOOKUP(B2989,imbin!$B$4:$D$3233,3,FALSE)</f>
        <v>Submittal</v>
      </c>
      <c r="P2989" s="4">
        <f>IF(ISNA(VLOOKUP(B2989,rampbin!$B$4:$G$1697,6,FALSE)),2,VLOOKUP(B2989,rampbin!$B$4:$G$1697,6,FALSE))</f>
        <v>2</v>
      </c>
      <c r="Q2989" s="4" t="str">
        <f>IF(ISNA(VLOOKUP(B2989,rampbin!$B$4:$G$1697,5,FALSE)),"MOVES",VLOOKUP(B2989,rampbin!$B$4:$G$1697,5,FALSE))</f>
        <v>MOVES</v>
      </c>
      <c r="R2989" s="4" t="s">
        <v>1880</v>
      </c>
      <c r="S2989" s="6" t="s">
        <v>1851</v>
      </c>
      <c r="T2989" s="4">
        <f>VLOOKUP(B2989,meanLDage!$B$3:$E$3145,4,FALSE)</f>
        <v>4</v>
      </c>
      <c r="U2989" s="32">
        <f>VLOOKUP(B2989,meanLDage!$B$3:$E$3145,2,FALSE)</f>
        <v>11.243453538611178</v>
      </c>
      <c r="V2989" s="4" t="str">
        <f t="shared" si="323"/>
        <v>54_L_200001000_0_4_2</v>
      </c>
      <c r="W2989" s="4">
        <v>54107</v>
      </c>
      <c r="X2989" s="6"/>
      <c r="Y2989" s="8">
        <f t="shared" si="324"/>
        <v>54107</v>
      </c>
      <c r="Z2989" s="6" t="b">
        <f t="shared" si="322"/>
        <v>0</v>
      </c>
      <c r="AA2989" s="6">
        <f t="shared" si="325"/>
        <v>54033</v>
      </c>
      <c r="AB2989" s="4">
        <f t="shared" si="326"/>
        <v>4</v>
      </c>
      <c r="AC2989" s="32">
        <f t="shared" si="327"/>
        <v>11.243453538611178</v>
      </c>
      <c r="AD2989" s="4">
        <f>VLOOKUP($B2989,meanLDage!$Z$3:$AC$3145,4,FALSE)</f>
        <v>4</v>
      </c>
      <c r="AE2989" s="32">
        <f>VLOOKUP($B2989,meanLDage!$Z$3:$AC$3145,2,FALSE)</f>
        <v>11.12081347</v>
      </c>
      <c r="AF2989" s="6">
        <f>VLOOKUP(V2989,'2017 rep county selection'!$A$1:$C$281,3,FALSE)</f>
        <v>54107</v>
      </c>
      <c r="AH2989" s="9">
        <f t="shared" si="328"/>
        <v>54107</v>
      </c>
    </row>
    <row r="2990" spans="1:34" ht="15.75" customHeight="1" x14ac:dyDescent="0.3">
      <c r="A2990" s="4">
        <v>54</v>
      </c>
      <c r="B2990" s="4">
        <v>54061</v>
      </c>
      <c r="C2990" s="6" t="s">
        <v>2304</v>
      </c>
      <c r="D2990" s="6" t="s">
        <v>1795</v>
      </c>
      <c r="E2990" s="4">
        <v>54081</v>
      </c>
      <c r="F2990" s="4">
        <v>54061</v>
      </c>
      <c r="G2990" s="4">
        <v>54061</v>
      </c>
      <c r="H2990" s="37">
        <v>862449230</v>
      </c>
      <c r="I2990" s="37">
        <v>1025539125.36751</v>
      </c>
      <c r="J2990" s="37">
        <v>1004069999.86007</v>
      </c>
      <c r="K2990" s="4" t="str">
        <f>VLOOKUP(B2990,altitude!$B$3:$E$3232,4)</f>
        <v>L</v>
      </c>
      <c r="L2990" s="4">
        <f>VLOOKUP(B2990,fuelregion!$C$5:$D$3233,2,FALSE)</f>
        <v>200001000</v>
      </c>
      <c r="M2990" s="4">
        <f>VLOOKUP(B2990,fuelregion!$H$5:$I$3113,2,FALSE)</f>
        <v>200001000</v>
      </c>
      <c r="N2990" s="4">
        <f>VLOOKUP(B2990,imbin!$B$4:$D$3233,2,FALSE)</f>
        <v>0</v>
      </c>
      <c r="O2990" s="4" t="str">
        <f>VLOOKUP(B2990,imbin!$B$4:$D$3233,3,FALSE)</f>
        <v>Submittal</v>
      </c>
      <c r="P2990" s="4">
        <f>IF(ISNA(VLOOKUP(B2990,rampbin!$B$4:$G$1697,6,FALSE)),2,VLOOKUP(B2990,rampbin!$B$4:$G$1697,6,FALSE))</f>
        <v>2</v>
      </c>
      <c r="Q2990" s="4" t="str">
        <f>IF(ISNA(VLOOKUP(B2990,rampbin!$B$4:$G$1697,5,FALSE)),"MOVES",VLOOKUP(B2990,rampbin!$B$4:$G$1697,5,FALSE))</f>
        <v>MOVES</v>
      </c>
      <c r="R2990" s="4" t="s">
        <v>1877</v>
      </c>
      <c r="S2990" s="6" t="s">
        <v>2226</v>
      </c>
      <c r="T2990" s="4">
        <f>VLOOKUP(B2990,meanLDage!$B$3:$E$3145,4,FALSE)</f>
        <v>3</v>
      </c>
      <c r="U2990" s="32">
        <f>VLOOKUP(B2990,meanLDage!$B$3:$E$3145,2,FALSE)</f>
        <v>9.1984720258742314</v>
      </c>
      <c r="V2990" s="4" t="str">
        <f t="shared" si="323"/>
        <v>54_L_200001000_0_3_2</v>
      </c>
      <c r="W2990" s="4">
        <v>54039</v>
      </c>
      <c r="X2990" s="6"/>
      <c r="Y2990" s="8">
        <f t="shared" si="324"/>
        <v>54039</v>
      </c>
      <c r="Z2990" s="6" t="b">
        <f t="shared" si="322"/>
        <v>0</v>
      </c>
      <c r="AA2990" s="6">
        <f t="shared" si="325"/>
        <v>54061</v>
      </c>
      <c r="AB2990" s="4">
        <f t="shared" si="326"/>
        <v>3</v>
      </c>
      <c r="AC2990" s="32">
        <f t="shared" si="327"/>
        <v>9.1984720258742314</v>
      </c>
      <c r="AD2990" s="4">
        <f>VLOOKUP($B2990,meanLDage!$Z$3:$AC$3145,4,FALSE)</f>
        <v>3</v>
      </c>
      <c r="AE2990" s="32">
        <f>VLOOKUP($B2990,meanLDage!$Z$3:$AC$3145,2,FALSE)</f>
        <v>9.694806152</v>
      </c>
      <c r="AF2990" s="6">
        <f>VLOOKUP(V2990,'2017 rep county selection'!$A$1:$C$281,3,FALSE)</f>
        <v>54039</v>
      </c>
      <c r="AH2990" s="9">
        <f t="shared" si="328"/>
        <v>54039</v>
      </c>
    </row>
    <row r="2991" spans="1:34" ht="15.75" customHeight="1" x14ac:dyDescent="0.3">
      <c r="A2991" s="4">
        <v>54</v>
      </c>
      <c r="B2991" s="4">
        <v>54063</v>
      </c>
      <c r="C2991" s="6" t="s">
        <v>2304</v>
      </c>
      <c r="D2991" s="6" t="s">
        <v>56</v>
      </c>
      <c r="E2991" s="4">
        <v>54047</v>
      </c>
      <c r="F2991" s="4">
        <v>54047</v>
      </c>
      <c r="G2991" s="4">
        <v>54047</v>
      </c>
      <c r="H2991" s="37">
        <v>88829844</v>
      </c>
      <c r="I2991" s="37">
        <v>92036656.443271205</v>
      </c>
      <c r="J2991" s="37">
        <v>83080000.000983402</v>
      </c>
      <c r="K2991" s="4" t="str">
        <f>VLOOKUP(B2991,altitude!$B$3:$E$3232,4)</f>
        <v>L</v>
      </c>
      <c r="L2991" s="4">
        <f>VLOOKUP(B2991,fuelregion!$C$5:$D$3233,2,FALSE)</f>
        <v>100001000</v>
      </c>
      <c r="M2991" s="4">
        <f>VLOOKUP(B2991,fuelregion!$H$5:$I$3113,2,FALSE)</f>
        <v>100001000</v>
      </c>
      <c r="N2991" s="4">
        <f>VLOOKUP(B2991,imbin!$B$4:$D$3233,2,FALSE)</f>
        <v>0</v>
      </c>
      <c r="O2991" s="4" t="str">
        <f>VLOOKUP(B2991,imbin!$B$4:$D$3233,3,FALSE)</f>
        <v>Submittal</v>
      </c>
      <c r="P2991" s="4">
        <f>IF(ISNA(VLOOKUP(B2991,rampbin!$B$4:$G$1697,6,FALSE)),2,VLOOKUP(B2991,rampbin!$B$4:$G$1697,6,FALSE))</f>
        <v>2</v>
      </c>
      <c r="Q2991" s="4" t="str">
        <f>IF(ISNA(VLOOKUP(B2991,rampbin!$B$4:$G$1697,5,FALSE)),"MOVES",VLOOKUP(B2991,rampbin!$B$4:$G$1697,5,FALSE))</f>
        <v>MOVES</v>
      </c>
      <c r="R2991" s="4" t="s">
        <v>1880</v>
      </c>
      <c r="S2991" s="6" t="s">
        <v>1851</v>
      </c>
      <c r="T2991" s="4">
        <f>VLOOKUP(B2991,meanLDage!$B$3:$E$3145,4,FALSE)</f>
        <v>5</v>
      </c>
      <c r="U2991" s="32">
        <f>VLOOKUP(B2991,meanLDage!$B$3:$E$3145,2,FALSE)</f>
        <v>13.002130629937362</v>
      </c>
      <c r="V2991" s="4" t="str">
        <f t="shared" si="323"/>
        <v>54_L_100001000_0_4_2</v>
      </c>
      <c r="W2991" s="4">
        <v>54027</v>
      </c>
      <c r="X2991" s="6"/>
      <c r="Y2991" s="8">
        <f t="shared" si="324"/>
        <v>54027</v>
      </c>
      <c r="Z2991" s="6" t="b">
        <f t="shared" si="322"/>
        <v>0</v>
      </c>
      <c r="AA2991" s="6">
        <f t="shared" si="325"/>
        <v>54047</v>
      </c>
      <c r="AB2991" s="4">
        <f t="shared" si="326"/>
        <v>5</v>
      </c>
      <c r="AC2991" s="32">
        <f t="shared" si="327"/>
        <v>13.002130629937362</v>
      </c>
      <c r="AD2991" s="4">
        <f>VLOOKUP($B2991,meanLDage!$Z$3:$AC$3145,4,FALSE)</f>
        <v>4</v>
      </c>
      <c r="AE2991" s="32">
        <f>VLOOKUP($B2991,meanLDage!$Z$3:$AC$3145,2,FALSE)</f>
        <v>12.952895270000001</v>
      </c>
      <c r="AF2991" s="6">
        <f>VLOOKUP(V2991,'2017 rep county selection'!$A$1:$C$281,3,FALSE)</f>
        <v>54003</v>
      </c>
      <c r="AH2991" s="9">
        <f t="shared" si="328"/>
        <v>54003</v>
      </c>
    </row>
    <row r="2992" spans="1:34" ht="15.75" customHeight="1" x14ac:dyDescent="0.3">
      <c r="A2992" s="4">
        <v>54</v>
      </c>
      <c r="B2992" s="4">
        <v>54065</v>
      </c>
      <c r="C2992" s="6" t="s">
        <v>2304</v>
      </c>
      <c r="D2992" s="6" t="s">
        <v>58</v>
      </c>
      <c r="E2992" s="4">
        <v>54047</v>
      </c>
      <c r="F2992" s="4">
        <v>54047</v>
      </c>
      <c r="G2992" s="4">
        <v>54047</v>
      </c>
      <c r="H2992" s="37">
        <v>136629519</v>
      </c>
      <c r="I2992" s="37">
        <v>134617728.17808601</v>
      </c>
      <c r="J2992" s="37">
        <v>134299999.99984199</v>
      </c>
      <c r="K2992" s="4" t="str">
        <f>VLOOKUP(B2992,altitude!$B$3:$E$3232,4)</f>
        <v>L</v>
      </c>
      <c r="L2992" s="4">
        <f>VLOOKUP(B2992,fuelregion!$C$5:$D$3233,2,FALSE)</f>
        <v>100001000</v>
      </c>
      <c r="M2992" s="4">
        <f>VLOOKUP(B2992,fuelregion!$H$5:$I$3113,2,FALSE)</f>
        <v>100001000</v>
      </c>
      <c r="N2992" s="4">
        <f>VLOOKUP(B2992,imbin!$B$4:$D$3233,2,FALSE)</f>
        <v>0</v>
      </c>
      <c r="O2992" s="4" t="str">
        <f>VLOOKUP(B2992,imbin!$B$4:$D$3233,3,FALSE)</f>
        <v>Submittal</v>
      </c>
      <c r="P2992" s="4">
        <f>IF(ISNA(VLOOKUP(B2992,rampbin!$B$4:$G$1697,6,FALSE)),2,VLOOKUP(B2992,rampbin!$B$4:$G$1697,6,FALSE))</f>
        <v>2</v>
      </c>
      <c r="Q2992" s="4" t="str">
        <f>IF(ISNA(VLOOKUP(B2992,rampbin!$B$4:$G$1697,5,FALSE)),"MOVES",VLOOKUP(B2992,rampbin!$B$4:$G$1697,5,FALSE))</f>
        <v>MOVES</v>
      </c>
      <c r="R2992" s="4" t="s">
        <v>1880</v>
      </c>
      <c r="S2992" s="6" t="s">
        <v>1851</v>
      </c>
      <c r="T2992" s="4">
        <f>VLOOKUP(B2992,meanLDage!$B$3:$E$3145,4,FALSE)</f>
        <v>5</v>
      </c>
      <c r="U2992" s="32">
        <f>VLOOKUP(B2992,meanLDage!$B$3:$E$3145,2,FALSE)</f>
        <v>13.60684535713764</v>
      </c>
      <c r="V2992" s="4" t="str">
        <f t="shared" si="323"/>
        <v>54_L_100001000_0_5_2</v>
      </c>
      <c r="W2992" s="4">
        <v>54027</v>
      </c>
      <c r="X2992" s="6"/>
      <c r="Y2992" s="8">
        <f t="shared" si="324"/>
        <v>54027</v>
      </c>
      <c r="Z2992" s="6" t="b">
        <f t="shared" si="322"/>
        <v>0</v>
      </c>
      <c r="AA2992" s="6">
        <f t="shared" si="325"/>
        <v>54047</v>
      </c>
      <c r="AB2992" s="4">
        <f t="shared" si="326"/>
        <v>5</v>
      </c>
      <c r="AC2992" s="32">
        <f t="shared" si="327"/>
        <v>13.60684535713764</v>
      </c>
      <c r="AD2992" s="4">
        <f>VLOOKUP($B2992,meanLDage!$Z$3:$AC$3145,4,FALSE)</f>
        <v>5</v>
      </c>
      <c r="AE2992" s="32">
        <f>VLOOKUP($B2992,meanLDage!$Z$3:$AC$3145,2,FALSE)</f>
        <v>13.741495990000001</v>
      </c>
      <c r="AF2992" s="6">
        <f>VLOOKUP(V2992,'2017 rep county selection'!$A$1:$C$281,3,FALSE)</f>
        <v>54027</v>
      </c>
      <c r="AH2992" s="9">
        <f t="shared" si="328"/>
        <v>54027</v>
      </c>
    </row>
    <row r="2993" spans="1:34" ht="15.75" customHeight="1" x14ac:dyDescent="0.3">
      <c r="A2993" s="4">
        <v>54</v>
      </c>
      <c r="B2993" s="4">
        <v>54067</v>
      </c>
      <c r="C2993" s="6" t="s">
        <v>2304</v>
      </c>
      <c r="D2993" s="6" t="s">
        <v>709</v>
      </c>
      <c r="E2993" s="4">
        <v>54055</v>
      </c>
      <c r="F2993" s="4">
        <v>54055</v>
      </c>
      <c r="G2993" s="4">
        <v>54055</v>
      </c>
      <c r="H2993" s="37">
        <v>347361798</v>
      </c>
      <c r="I2993" s="37">
        <v>337156677.026371</v>
      </c>
      <c r="J2993" s="37">
        <v>327000000.02301502</v>
      </c>
      <c r="K2993" s="4" t="str">
        <f>VLOOKUP(B2993,altitude!$B$3:$E$3232,4)</f>
        <v>L</v>
      </c>
      <c r="L2993" s="4">
        <f>VLOOKUP(B2993,fuelregion!$C$5:$D$3233,2,FALSE)</f>
        <v>100001000</v>
      </c>
      <c r="M2993" s="4">
        <f>VLOOKUP(B2993,fuelregion!$H$5:$I$3113,2,FALSE)</f>
        <v>100001000</v>
      </c>
      <c r="N2993" s="4">
        <f>VLOOKUP(B2993,imbin!$B$4:$D$3233,2,FALSE)</f>
        <v>0</v>
      </c>
      <c r="O2993" s="4" t="str">
        <f>VLOOKUP(B2993,imbin!$B$4:$D$3233,3,FALSE)</f>
        <v>Submittal</v>
      </c>
      <c r="P2993" s="4">
        <f>IF(ISNA(VLOOKUP(B2993,rampbin!$B$4:$G$1697,6,FALSE)),2,VLOOKUP(B2993,rampbin!$B$4:$G$1697,6,FALSE))</f>
        <v>2</v>
      </c>
      <c r="Q2993" s="4" t="str">
        <f>IF(ISNA(VLOOKUP(B2993,rampbin!$B$4:$G$1697,5,FALSE)),"MOVES",VLOOKUP(B2993,rampbin!$B$4:$G$1697,5,FALSE))</f>
        <v>MOVES</v>
      </c>
      <c r="R2993" s="4" t="s">
        <v>1880</v>
      </c>
      <c r="S2993" s="6" t="s">
        <v>1851</v>
      </c>
      <c r="T2993" s="4">
        <f>VLOOKUP(B2993,meanLDage!$B$3:$E$3145,4,FALSE)</f>
        <v>4</v>
      </c>
      <c r="U2993" s="32">
        <f>VLOOKUP(B2993,meanLDage!$B$3:$E$3145,2,FALSE)</f>
        <v>11.537649858970237</v>
      </c>
      <c r="V2993" s="4" t="str">
        <f t="shared" si="323"/>
        <v>54_L_100001000_0_4_2</v>
      </c>
      <c r="W2993" s="4">
        <v>54003</v>
      </c>
      <c r="X2993" s="6"/>
      <c r="Y2993" s="8">
        <f t="shared" si="324"/>
        <v>54003</v>
      </c>
      <c r="Z2993" s="6" t="b">
        <f t="shared" si="322"/>
        <v>0</v>
      </c>
      <c r="AA2993" s="6">
        <f t="shared" si="325"/>
        <v>54055</v>
      </c>
      <c r="AB2993" s="4">
        <f t="shared" si="326"/>
        <v>4</v>
      </c>
      <c r="AC2993" s="32">
        <f t="shared" si="327"/>
        <v>11.537649858970237</v>
      </c>
      <c r="AD2993" s="4">
        <f>VLOOKUP($B2993,meanLDage!$Z$3:$AC$3145,4,FALSE)</f>
        <v>4</v>
      </c>
      <c r="AE2993" s="32">
        <f>VLOOKUP($B2993,meanLDage!$Z$3:$AC$3145,2,FALSE)</f>
        <v>11.650054620000001</v>
      </c>
      <c r="AF2993" s="6">
        <f>VLOOKUP(V2993,'2017 rep county selection'!$A$1:$C$281,3,FALSE)</f>
        <v>54003</v>
      </c>
      <c r="AH2993" s="9">
        <f t="shared" si="328"/>
        <v>54003</v>
      </c>
    </row>
    <row r="2994" spans="1:34" ht="15.75" customHeight="1" x14ac:dyDescent="0.3">
      <c r="A2994" s="4">
        <v>54</v>
      </c>
      <c r="B2994" s="4">
        <v>54069</v>
      </c>
      <c r="C2994" s="6" t="s">
        <v>2304</v>
      </c>
      <c r="D2994" s="6" t="s">
        <v>534</v>
      </c>
      <c r="E2994" s="4">
        <v>54039</v>
      </c>
      <c r="F2994" s="4">
        <v>54039</v>
      </c>
      <c r="G2994" s="4">
        <v>54039</v>
      </c>
      <c r="H2994" s="37">
        <v>435221106</v>
      </c>
      <c r="I2994" s="37">
        <v>523920139.61732697</v>
      </c>
      <c r="J2994" s="37">
        <v>487040000.02425897</v>
      </c>
      <c r="K2994" s="4" t="str">
        <f>VLOOKUP(B2994,altitude!$B$3:$E$3232,4)</f>
        <v>L</v>
      </c>
      <c r="L2994" s="4">
        <f>VLOOKUP(B2994,fuelregion!$C$5:$D$3233,2,FALSE)</f>
        <v>200001000</v>
      </c>
      <c r="M2994" s="4">
        <f>VLOOKUP(B2994,fuelregion!$H$5:$I$3113,2,FALSE)</f>
        <v>200001000</v>
      </c>
      <c r="N2994" s="4">
        <f>VLOOKUP(B2994,imbin!$B$4:$D$3233,2,FALSE)</f>
        <v>0</v>
      </c>
      <c r="O2994" s="4" t="str">
        <f>VLOOKUP(B2994,imbin!$B$4:$D$3233,3,FALSE)</f>
        <v>Submittal</v>
      </c>
      <c r="P2994" s="4">
        <f>IF(ISNA(VLOOKUP(B2994,rampbin!$B$4:$G$1697,6,FALSE)),2,VLOOKUP(B2994,rampbin!$B$4:$G$1697,6,FALSE))</f>
        <v>2</v>
      </c>
      <c r="Q2994" s="4" t="str">
        <f>IF(ISNA(VLOOKUP(B2994,rampbin!$B$4:$G$1697,5,FALSE)),"MOVES",VLOOKUP(B2994,rampbin!$B$4:$G$1697,5,FALSE))</f>
        <v>MOVES</v>
      </c>
      <c r="R2994" s="4" t="s">
        <v>1877</v>
      </c>
      <c r="S2994" s="6" t="s">
        <v>2122</v>
      </c>
      <c r="T2994" s="4">
        <f>VLOOKUP(B2994,meanLDage!$B$3:$E$3145,4,FALSE)</f>
        <v>3</v>
      </c>
      <c r="U2994" s="32">
        <f>VLOOKUP(B2994,meanLDage!$B$3:$E$3145,2,FALSE)</f>
        <v>9.6146167975785133</v>
      </c>
      <c r="V2994" s="4" t="str">
        <f t="shared" si="323"/>
        <v>54_L_200001000_0_3_2</v>
      </c>
      <c r="W2994" s="4">
        <v>54039</v>
      </c>
      <c r="X2994" s="6"/>
      <c r="Y2994" s="8">
        <f t="shared" si="324"/>
        <v>54039</v>
      </c>
      <c r="Z2994" s="6" t="b">
        <f t="shared" si="322"/>
        <v>1</v>
      </c>
      <c r="AA2994" s="6">
        <f t="shared" si="325"/>
        <v>54039</v>
      </c>
      <c r="AB2994" s="4">
        <f t="shared" si="326"/>
        <v>3</v>
      </c>
      <c r="AC2994" s="32">
        <f t="shared" si="327"/>
        <v>9.6146167975785133</v>
      </c>
      <c r="AD2994" s="4">
        <f>VLOOKUP($B2994,meanLDage!$Z$3:$AC$3145,4,FALSE)</f>
        <v>3</v>
      </c>
      <c r="AE2994" s="32">
        <f>VLOOKUP($B2994,meanLDage!$Z$3:$AC$3145,2,FALSE)</f>
        <v>10.194604849999999</v>
      </c>
      <c r="AF2994" s="6">
        <f>VLOOKUP(V2994,'2017 rep county selection'!$A$1:$C$281,3,FALSE)</f>
        <v>54039</v>
      </c>
      <c r="AH2994" s="9">
        <f t="shared" si="328"/>
        <v>54039</v>
      </c>
    </row>
    <row r="2995" spans="1:34" ht="15.75" customHeight="1" x14ac:dyDescent="0.3">
      <c r="A2995" s="4">
        <v>54</v>
      </c>
      <c r="B2995" s="4">
        <v>54071</v>
      </c>
      <c r="C2995" s="6" t="s">
        <v>2304</v>
      </c>
      <c r="D2995" s="6" t="s">
        <v>712</v>
      </c>
      <c r="E2995" s="4">
        <v>54047</v>
      </c>
      <c r="F2995" s="4">
        <v>54047</v>
      </c>
      <c r="G2995" s="4">
        <v>54047</v>
      </c>
      <c r="H2995" s="37">
        <v>86092730</v>
      </c>
      <c r="I2995" s="37">
        <v>81650653.989431798</v>
      </c>
      <c r="J2995" s="37">
        <v>82510000.003289804</v>
      </c>
      <c r="K2995" s="4" t="str">
        <f>VLOOKUP(B2995,altitude!$B$3:$E$3232,4)</f>
        <v>L</v>
      </c>
      <c r="L2995" s="4">
        <f>VLOOKUP(B2995,fuelregion!$C$5:$D$3233,2,FALSE)</f>
        <v>100001000</v>
      </c>
      <c r="M2995" s="4">
        <f>VLOOKUP(B2995,fuelregion!$H$5:$I$3113,2,FALSE)</f>
        <v>100001000</v>
      </c>
      <c r="N2995" s="4">
        <f>VLOOKUP(B2995,imbin!$B$4:$D$3233,2,FALSE)</f>
        <v>0</v>
      </c>
      <c r="O2995" s="4" t="str">
        <f>VLOOKUP(B2995,imbin!$B$4:$D$3233,3,FALSE)</f>
        <v>Submittal</v>
      </c>
      <c r="P2995" s="4">
        <f>IF(ISNA(VLOOKUP(B2995,rampbin!$B$4:$G$1697,6,FALSE)),2,VLOOKUP(B2995,rampbin!$B$4:$G$1697,6,FALSE))</f>
        <v>2</v>
      </c>
      <c r="Q2995" s="4" t="str">
        <f>IF(ISNA(VLOOKUP(B2995,rampbin!$B$4:$G$1697,5,FALSE)),"MOVES",VLOOKUP(B2995,rampbin!$B$4:$G$1697,5,FALSE))</f>
        <v>MOVES</v>
      </c>
      <c r="R2995" s="4" t="s">
        <v>1880</v>
      </c>
      <c r="S2995" s="6" t="s">
        <v>1851</v>
      </c>
      <c r="T2995" s="4">
        <f>VLOOKUP(B2995,meanLDage!$B$3:$E$3145,4,FALSE)</f>
        <v>5</v>
      </c>
      <c r="U2995" s="32">
        <f>VLOOKUP(B2995,meanLDage!$B$3:$E$3145,2,FALSE)</f>
        <v>13.498754979703685</v>
      </c>
      <c r="V2995" s="4" t="str">
        <f t="shared" si="323"/>
        <v>54_L_100001000_0_5_2</v>
      </c>
      <c r="W2995" s="4">
        <v>54027</v>
      </c>
      <c r="X2995" s="6"/>
      <c r="Y2995" s="8">
        <f t="shared" si="324"/>
        <v>54027</v>
      </c>
      <c r="Z2995" s="6" t="b">
        <f t="shared" si="322"/>
        <v>0</v>
      </c>
      <c r="AA2995" s="6">
        <f t="shared" si="325"/>
        <v>54047</v>
      </c>
      <c r="AB2995" s="4">
        <f t="shared" si="326"/>
        <v>5</v>
      </c>
      <c r="AC2995" s="32">
        <f t="shared" si="327"/>
        <v>13.498754979703685</v>
      </c>
      <c r="AD2995" s="4">
        <f>VLOOKUP($B2995,meanLDage!$Z$3:$AC$3145,4,FALSE)</f>
        <v>5</v>
      </c>
      <c r="AE2995" s="32">
        <f>VLOOKUP($B2995,meanLDage!$Z$3:$AC$3145,2,FALSE)</f>
        <v>13.425443339999999</v>
      </c>
      <c r="AF2995" s="6">
        <f>VLOOKUP(V2995,'2017 rep county selection'!$A$1:$C$281,3,FALSE)</f>
        <v>54027</v>
      </c>
      <c r="AH2995" s="9">
        <f t="shared" si="328"/>
        <v>54027</v>
      </c>
    </row>
    <row r="2996" spans="1:34" ht="15.75" customHeight="1" x14ac:dyDescent="0.3">
      <c r="A2996" s="4">
        <v>54</v>
      </c>
      <c r="B2996" s="4">
        <v>54073</v>
      </c>
      <c r="C2996" s="6" t="s">
        <v>2304</v>
      </c>
      <c r="D2996" s="6" t="s">
        <v>1796</v>
      </c>
      <c r="E2996" s="4">
        <v>54039</v>
      </c>
      <c r="F2996" s="4">
        <v>54039</v>
      </c>
      <c r="G2996" s="4">
        <v>54039</v>
      </c>
      <c r="H2996" s="37">
        <v>68587199</v>
      </c>
      <c r="I2996" s="37">
        <v>80129005.657776907</v>
      </c>
      <c r="J2996" s="37">
        <v>68349999.9989281</v>
      </c>
      <c r="K2996" s="4" t="str">
        <f>VLOOKUP(B2996,altitude!$B$3:$E$3232,4)</f>
        <v>L</v>
      </c>
      <c r="L2996" s="4">
        <f>VLOOKUP(B2996,fuelregion!$C$5:$D$3233,2,FALSE)</f>
        <v>200001000</v>
      </c>
      <c r="M2996" s="4">
        <f>VLOOKUP(B2996,fuelregion!$H$5:$I$3113,2,FALSE)</f>
        <v>200001000</v>
      </c>
      <c r="N2996" s="4">
        <f>VLOOKUP(B2996,imbin!$B$4:$D$3233,2,FALSE)</f>
        <v>0</v>
      </c>
      <c r="O2996" s="4" t="str">
        <f>VLOOKUP(B2996,imbin!$B$4:$D$3233,3,FALSE)</f>
        <v>Submittal</v>
      </c>
      <c r="P2996" s="4">
        <f>IF(ISNA(VLOOKUP(B2996,rampbin!$B$4:$G$1697,6,FALSE)),2,VLOOKUP(B2996,rampbin!$B$4:$G$1697,6,FALSE))</f>
        <v>2</v>
      </c>
      <c r="Q2996" s="4" t="str">
        <f>IF(ISNA(VLOOKUP(B2996,rampbin!$B$4:$G$1697,5,FALSE)),"MOVES",VLOOKUP(B2996,rampbin!$B$4:$G$1697,5,FALSE))</f>
        <v>MOVES</v>
      </c>
      <c r="R2996" s="4" t="s">
        <v>1880</v>
      </c>
      <c r="S2996" s="6" t="s">
        <v>1851</v>
      </c>
      <c r="T2996" s="4">
        <f>VLOOKUP(B2996,meanLDage!$B$3:$E$3145,4,FALSE)</f>
        <v>4</v>
      </c>
      <c r="U2996" s="32">
        <f>VLOOKUP(B2996,meanLDage!$B$3:$E$3145,2,FALSE)</f>
        <v>11.171992934737263</v>
      </c>
      <c r="V2996" s="4" t="str">
        <f t="shared" si="323"/>
        <v>54_L_200001000_0_4_2</v>
      </c>
      <c r="W2996" s="4">
        <v>54107</v>
      </c>
      <c r="X2996" s="6"/>
      <c r="Y2996" s="8">
        <f t="shared" si="324"/>
        <v>54107</v>
      </c>
      <c r="Z2996" s="6" t="b">
        <f t="shared" si="322"/>
        <v>0</v>
      </c>
      <c r="AA2996" s="6">
        <f t="shared" si="325"/>
        <v>54039</v>
      </c>
      <c r="AB2996" s="4">
        <f t="shared" si="326"/>
        <v>4</v>
      </c>
      <c r="AC2996" s="32">
        <f t="shared" si="327"/>
        <v>11.171992934737263</v>
      </c>
      <c r="AD2996" s="4">
        <f>VLOOKUP($B2996,meanLDage!$Z$3:$AC$3145,4,FALSE)</f>
        <v>4</v>
      </c>
      <c r="AE2996" s="32">
        <f>VLOOKUP($B2996,meanLDage!$Z$3:$AC$3145,2,FALSE)</f>
        <v>11.497175629999999</v>
      </c>
      <c r="AF2996" s="6">
        <f>VLOOKUP(V2996,'2017 rep county selection'!$A$1:$C$281,3,FALSE)</f>
        <v>54107</v>
      </c>
      <c r="AH2996" s="9">
        <f t="shared" si="328"/>
        <v>54107</v>
      </c>
    </row>
    <row r="2997" spans="1:34" ht="15.75" customHeight="1" x14ac:dyDescent="0.3">
      <c r="A2997" s="4">
        <v>54</v>
      </c>
      <c r="B2997" s="4">
        <v>54075</v>
      </c>
      <c r="C2997" s="6" t="s">
        <v>2304</v>
      </c>
      <c r="D2997" s="6" t="s">
        <v>588</v>
      </c>
      <c r="E2997" s="4">
        <v>54055</v>
      </c>
      <c r="F2997" s="4">
        <v>54055</v>
      </c>
      <c r="G2997" s="4">
        <v>54055</v>
      </c>
      <c r="H2997" s="37">
        <v>101329249</v>
      </c>
      <c r="I2997" s="37">
        <v>88933889.843437403</v>
      </c>
      <c r="J2997" s="37">
        <v>86900000.004008904</v>
      </c>
      <c r="K2997" s="4" t="str">
        <f>VLOOKUP(B2997,altitude!$B$3:$E$3232,4)</f>
        <v>L</v>
      </c>
      <c r="L2997" s="4">
        <f>VLOOKUP(B2997,fuelregion!$C$5:$D$3233,2,FALSE)</f>
        <v>100001000</v>
      </c>
      <c r="M2997" s="4">
        <f>VLOOKUP(B2997,fuelregion!$H$5:$I$3113,2,FALSE)</f>
        <v>100001000</v>
      </c>
      <c r="N2997" s="4">
        <f>VLOOKUP(B2997,imbin!$B$4:$D$3233,2,FALSE)</f>
        <v>0</v>
      </c>
      <c r="O2997" s="4" t="str">
        <f>VLOOKUP(B2997,imbin!$B$4:$D$3233,3,FALSE)</f>
        <v>Submittal</v>
      </c>
      <c r="P2997" s="4">
        <f>IF(ISNA(VLOOKUP(B2997,rampbin!$B$4:$G$1697,6,FALSE)),2,VLOOKUP(B2997,rampbin!$B$4:$G$1697,6,FALSE))</f>
        <v>2</v>
      </c>
      <c r="Q2997" s="4" t="str">
        <f>IF(ISNA(VLOOKUP(B2997,rampbin!$B$4:$G$1697,5,FALSE)),"MOVES",VLOOKUP(B2997,rampbin!$B$4:$G$1697,5,FALSE))</f>
        <v>MOVES</v>
      </c>
      <c r="R2997" s="4" t="s">
        <v>1880</v>
      </c>
      <c r="S2997" s="6" t="s">
        <v>1851</v>
      </c>
      <c r="T2997" s="4">
        <f>VLOOKUP(B2997,meanLDage!$B$3:$E$3145,4,FALSE)</f>
        <v>4</v>
      </c>
      <c r="U2997" s="32">
        <f>VLOOKUP(B2997,meanLDage!$B$3:$E$3145,2,FALSE)</f>
        <v>12.326198829502863</v>
      </c>
      <c r="V2997" s="4" t="str">
        <f t="shared" si="323"/>
        <v>54_L_100001000_0_4_2</v>
      </c>
      <c r="W2997" s="4">
        <v>54003</v>
      </c>
      <c r="X2997" s="6"/>
      <c r="Y2997" s="8">
        <f t="shared" si="324"/>
        <v>54003</v>
      </c>
      <c r="Z2997" s="6" t="b">
        <f t="shared" si="322"/>
        <v>0</v>
      </c>
      <c r="AA2997" s="6">
        <f t="shared" si="325"/>
        <v>54055</v>
      </c>
      <c r="AB2997" s="4">
        <f t="shared" si="326"/>
        <v>4</v>
      </c>
      <c r="AC2997" s="32">
        <f t="shared" si="327"/>
        <v>12.326198829502863</v>
      </c>
      <c r="AD2997" s="4">
        <f>VLOOKUP($B2997,meanLDage!$Z$3:$AC$3145,4,FALSE)</f>
        <v>4</v>
      </c>
      <c r="AE2997" s="32">
        <f>VLOOKUP($B2997,meanLDage!$Z$3:$AC$3145,2,FALSE)</f>
        <v>12.39081213</v>
      </c>
      <c r="AF2997" s="6">
        <f>VLOOKUP(V2997,'2017 rep county selection'!$A$1:$C$281,3,FALSE)</f>
        <v>54003</v>
      </c>
      <c r="AH2997" s="9">
        <f t="shared" si="328"/>
        <v>54003</v>
      </c>
    </row>
    <row r="2998" spans="1:34" ht="15.75" customHeight="1" x14ac:dyDescent="0.3">
      <c r="A2998" s="4">
        <v>54</v>
      </c>
      <c r="B2998" s="4">
        <v>54077</v>
      </c>
      <c r="C2998" s="6" t="s">
        <v>2304</v>
      </c>
      <c r="D2998" s="6" t="s">
        <v>1797</v>
      </c>
      <c r="E2998" s="4">
        <v>54055</v>
      </c>
      <c r="F2998" s="4">
        <v>54033</v>
      </c>
      <c r="G2998" s="4">
        <v>54033</v>
      </c>
      <c r="H2998" s="37">
        <v>305925194</v>
      </c>
      <c r="I2998" s="37">
        <v>328462139.96677297</v>
      </c>
      <c r="J2998" s="37">
        <v>281319999.96127403</v>
      </c>
      <c r="K2998" s="4" t="str">
        <f>VLOOKUP(B2998,altitude!$B$3:$E$3232,4)</f>
        <v>L</v>
      </c>
      <c r="L2998" s="4">
        <f>VLOOKUP(B2998,fuelregion!$C$5:$D$3233,2,FALSE)</f>
        <v>200001000</v>
      </c>
      <c r="M2998" s="4">
        <f>VLOOKUP(B2998,fuelregion!$H$5:$I$3113,2,FALSE)</f>
        <v>200001000</v>
      </c>
      <c r="N2998" s="4">
        <f>VLOOKUP(B2998,imbin!$B$4:$D$3233,2,FALSE)</f>
        <v>0</v>
      </c>
      <c r="O2998" s="4" t="str">
        <f>VLOOKUP(B2998,imbin!$B$4:$D$3233,3,FALSE)</f>
        <v>Submittal</v>
      </c>
      <c r="P2998" s="4">
        <f>IF(ISNA(VLOOKUP(B2998,rampbin!$B$4:$G$1697,6,FALSE)),2,VLOOKUP(B2998,rampbin!$B$4:$G$1697,6,FALSE))</f>
        <v>2</v>
      </c>
      <c r="Q2998" s="4" t="str">
        <f>IF(ISNA(VLOOKUP(B2998,rampbin!$B$4:$G$1697,5,FALSE)),"MOVES",VLOOKUP(B2998,rampbin!$B$4:$G$1697,5,FALSE))</f>
        <v>MOVES</v>
      </c>
      <c r="R2998" s="4" t="s">
        <v>1877</v>
      </c>
      <c r="S2998" s="6" t="s">
        <v>2226</v>
      </c>
      <c r="T2998" s="4">
        <f>VLOOKUP(B2998,meanLDage!$B$3:$E$3145,4,FALSE)</f>
        <v>4</v>
      </c>
      <c r="U2998" s="32">
        <f>VLOOKUP(B2998,meanLDage!$B$3:$E$3145,2,FALSE)</f>
        <v>11.189314433962066</v>
      </c>
      <c r="V2998" s="4" t="str">
        <f t="shared" si="323"/>
        <v>54_L_200001000_0_4_2</v>
      </c>
      <c r="W2998" s="4">
        <v>54107</v>
      </c>
      <c r="X2998" s="6"/>
      <c r="Y2998" s="8">
        <f t="shared" si="324"/>
        <v>54107</v>
      </c>
      <c r="Z2998" s="6" t="b">
        <f t="shared" si="322"/>
        <v>0</v>
      </c>
      <c r="AA2998" s="6">
        <f t="shared" si="325"/>
        <v>54033</v>
      </c>
      <c r="AB2998" s="4">
        <f t="shared" si="326"/>
        <v>4</v>
      </c>
      <c r="AC2998" s="32">
        <f t="shared" si="327"/>
        <v>11.189314433962066</v>
      </c>
      <c r="AD2998" s="4">
        <f>VLOOKUP($B2998,meanLDage!$Z$3:$AC$3145,4,FALSE)</f>
        <v>4</v>
      </c>
      <c r="AE2998" s="32">
        <f>VLOOKUP($B2998,meanLDage!$Z$3:$AC$3145,2,FALSE)</f>
        <v>11.288305530000001</v>
      </c>
      <c r="AF2998" s="6">
        <f>VLOOKUP(V2998,'2017 rep county selection'!$A$1:$C$281,3,FALSE)</f>
        <v>54107</v>
      </c>
      <c r="AH2998" s="9">
        <f t="shared" si="328"/>
        <v>54107</v>
      </c>
    </row>
    <row r="2999" spans="1:34" ht="15.75" customHeight="1" x14ac:dyDescent="0.3">
      <c r="A2999" s="4">
        <v>54</v>
      </c>
      <c r="B2999" s="4">
        <v>54079</v>
      </c>
      <c r="C2999" s="6" t="s">
        <v>2304</v>
      </c>
      <c r="D2999" s="6" t="s">
        <v>307</v>
      </c>
      <c r="E2999" s="4">
        <v>54081</v>
      </c>
      <c r="F2999" s="4">
        <v>54061</v>
      </c>
      <c r="G2999" s="4">
        <v>54061</v>
      </c>
      <c r="H2999" s="37">
        <v>713000282</v>
      </c>
      <c r="I2999" s="37">
        <v>646200607.43351805</v>
      </c>
      <c r="J2999" s="37">
        <v>599969999.99621701</v>
      </c>
      <c r="K2999" s="4" t="str">
        <f>VLOOKUP(B2999,altitude!$B$3:$E$3232,4)</f>
        <v>L</v>
      </c>
      <c r="L2999" s="4">
        <f>VLOOKUP(B2999,fuelregion!$C$5:$D$3233,2,FALSE)</f>
        <v>200001000</v>
      </c>
      <c r="M2999" s="4">
        <f>VLOOKUP(B2999,fuelregion!$H$5:$I$3113,2,FALSE)</f>
        <v>200001000</v>
      </c>
      <c r="N2999" s="4">
        <f>VLOOKUP(B2999,imbin!$B$4:$D$3233,2,FALSE)</f>
        <v>0</v>
      </c>
      <c r="O2999" s="4" t="str">
        <f>VLOOKUP(B2999,imbin!$B$4:$D$3233,3,FALSE)</f>
        <v>Submittal</v>
      </c>
      <c r="P2999" s="4">
        <f>IF(ISNA(VLOOKUP(B2999,rampbin!$B$4:$G$1697,6,FALSE)),2,VLOOKUP(B2999,rampbin!$B$4:$G$1697,6,FALSE))</f>
        <v>2</v>
      </c>
      <c r="Q2999" s="4" t="str">
        <f>IF(ISNA(VLOOKUP(B2999,rampbin!$B$4:$G$1697,5,FALSE)),"MOVES",VLOOKUP(B2999,rampbin!$B$4:$G$1697,5,FALSE))</f>
        <v>MOVES</v>
      </c>
      <c r="R2999" s="4" t="s">
        <v>1877</v>
      </c>
      <c r="S2999" s="6" t="s">
        <v>2032</v>
      </c>
      <c r="T2999" s="4">
        <f>VLOOKUP(B2999,meanLDage!$B$3:$E$3145,4,FALSE)</f>
        <v>3</v>
      </c>
      <c r="U2999" s="32">
        <f>VLOOKUP(B2999,meanLDage!$B$3:$E$3145,2,FALSE)</f>
        <v>9.7184052754805705</v>
      </c>
      <c r="V2999" s="4" t="str">
        <f t="shared" si="323"/>
        <v>54_L_200001000_0_3_2</v>
      </c>
      <c r="W2999" s="4">
        <v>54039</v>
      </c>
      <c r="X2999" s="6"/>
      <c r="Y2999" s="8">
        <f t="shared" si="324"/>
        <v>54039</v>
      </c>
      <c r="Z2999" s="6" t="b">
        <f t="shared" si="322"/>
        <v>0</v>
      </c>
      <c r="AA2999" s="6">
        <f t="shared" si="325"/>
        <v>54061</v>
      </c>
      <c r="AB2999" s="4">
        <f t="shared" si="326"/>
        <v>3</v>
      </c>
      <c r="AC2999" s="32">
        <f t="shared" si="327"/>
        <v>9.7184052754805705</v>
      </c>
      <c r="AD2999" s="4">
        <f>VLOOKUP($B2999,meanLDage!$Z$3:$AC$3145,4,FALSE)</f>
        <v>3</v>
      </c>
      <c r="AE2999" s="32">
        <f>VLOOKUP($B2999,meanLDage!$Z$3:$AC$3145,2,FALSE)</f>
        <v>10.064866370000001</v>
      </c>
      <c r="AF2999" s="6">
        <f>VLOOKUP(V2999,'2017 rep county selection'!$A$1:$C$281,3,FALSE)</f>
        <v>54039</v>
      </c>
      <c r="AH2999" s="9">
        <f t="shared" si="328"/>
        <v>54039</v>
      </c>
    </row>
    <row r="3000" spans="1:34" ht="15.75" customHeight="1" x14ac:dyDescent="0.3">
      <c r="A3000" s="4">
        <v>54</v>
      </c>
      <c r="B3000" s="4">
        <v>54081</v>
      </c>
      <c r="C3000" s="6" t="s">
        <v>2304</v>
      </c>
      <c r="D3000" s="6" t="s">
        <v>1798</v>
      </c>
      <c r="E3000" s="4">
        <v>54081</v>
      </c>
      <c r="F3000" s="4">
        <v>54081</v>
      </c>
      <c r="G3000" s="4">
        <v>54081</v>
      </c>
      <c r="H3000" s="37">
        <v>978123777</v>
      </c>
      <c r="I3000" s="37">
        <v>426056997.14856797</v>
      </c>
      <c r="J3000" s="37">
        <v>945919999.92767501</v>
      </c>
      <c r="K3000" s="4" t="str">
        <f>VLOOKUP(B3000,altitude!$B$3:$E$3232,4)</f>
        <v>L</v>
      </c>
      <c r="L3000" s="4">
        <f>VLOOKUP(B3000,fuelregion!$C$5:$D$3233,2,FALSE)</f>
        <v>100001000</v>
      </c>
      <c r="M3000" s="4">
        <f>VLOOKUP(B3000,fuelregion!$H$5:$I$3113,2,FALSE)</f>
        <v>100001000</v>
      </c>
      <c r="N3000" s="4">
        <f>VLOOKUP(B3000,imbin!$B$4:$D$3233,2,FALSE)</f>
        <v>0</v>
      </c>
      <c r="O3000" s="4" t="str">
        <f>VLOOKUP(B3000,imbin!$B$4:$D$3233,3,FALSE)</f>
        <v>Submittal</v>
      </c>
      <c r="P3000" s="4">
        <f>IF(ISNA(VLOOKUP(B3000,rampbin!$B$4:$G$1697,6,FALSE)),2,VLOOKUP(B3000,rampbin!$B$4:$G$1697,6,FALSE))</f>
        <v>2</v>
      </c>
      <c r="Q3000" s="4" t="str">
        <f>IF(ISNA(VLOOKUP(B3000,rampbin!$B$4:$G$1697,5,FALSE)),"MOVES",VLOOKUP(B3000,rampbin!$B$4:$G$1697,5,FALSE))</f>
        <v>MOVES</v>
      </c>
      <c r="R3000" s="4" t="s">
        <v>1877</v>
      </c>
      <c r="S3000" s="6" t="s">
        <v>2225</v>
      </c>
      <c r="T3000" s="4">
        <f>VLOOKUP(B3000,meanLDage!$B$3:$E$3145,4,FALSE)</f>
        <v>3</v>
      </c>
      <c r="U3000" s="32">
        <f>VLOOKUP(B3000,meanLDage!$B$3:$E$3145,2,FALSE)</f>
        <v>9.8864171385643278</v>
      </c>
      <c r="V3000" s="4" t="str">
        <f t="shared" si="323"/>
        <v>54_L_100001000_0_3_2</v>
      </c>
      <c r="W3000" s="4">
        <v>54081</v>
      </c>
      <c r="X3000" s="6"/>
      <c r="Y3000" s="8">
        <f t="shared" si="324"/>
        <v>54081</v>
      </c>
      <c r="Z3000" s="6" t="b">
        <f t="shared" si="322"/>
        <v>1</v>
      </c>
      <c r="AA3000" s="6">
        <f t="shared" si="325"/>
        <v>54081</v>
      </c>
      <c r="AB3000" s="4">
        <f t="shared" si="326"/>
        <v>3</v>
      </c>
      <c r="AC3000" s="32">
        <f t="shared" si="327"/>
        <v>9.8864171385643278</v>
      </c>
      <c r="AD3000" s="4">
        <f>VLOOKUP($B3000,meanLDage!$Z$3:$AC$3145,4,FALSE)</f>
        <v>3</v>
      </c>
      <c r="AE3000" s="32">
        <f>VLOOKUP($B3000,meanLDage!$Z$3:$AC$3145,2,FALSE)</f>
        <v>10.11948844</v>
      </c>
      <c r="AF3000" s="6">
        <f>VLOOKUP(V3000,'2017 rep county selection'!$A$1:$C$281,3,FALSE)</f>
        <v>54081</v>
      </c>
      <c r="AH3000" s="9">
        <f t="shared" si="328"/>
        <v>54081</v>
      </c>
    </row>
    <row r="3001" spans="1:34" ht="15.75" customHeight="1" x14ac:dyDescent="0.3">
      <c r="A3001" s="4">
        <v>54</v>
      </c>
      <c r="B3001" s="4">
        <v>54083</v>
      </c>
      <c r="C3001" s="6" t="s">
        <v>2304</v>
      </c>
      <c r="D3001" s="6" t="s">
        <v>62</v>
      </c>
      <c r="E3001" s="4">
        <v>54055</v>
      </c>
      <c r="F3001" s="4">
        <v>54055</v>
      </c>
      <c r="G3001" s="4">
        <v>54055</v>
      </c>
      <c r="H3001" s="37">
        <v>274723052</v>
      </c>
      <c r="I3001" s="37">
        <v>290741564.28471702</v>
      </c>
      <c r="J3001" s="37">
        <v>278769999.97291601</v>
      </c>
      <c r="K3001" s="4" t="str">
        <f>VLOOKUP(B3001,altitude!$B$3:$E$3232,4)</f>
        <v>L</v>
      </c>
      <c r="L3001" s="4">
        <f>VLOOKUP(B3001,fuelregion!$C$5:$D$3233,2,FALSE)</f>
        <v>100001000</v>
      </c>
      <c r="M3001" s="4">
        <f>VLOOKUP(B3001,fuelregion!$H$5:$I$3113,2,FALSE)</f>
        <v>100001000</v>
      </c>
      <c r="N3001" s="4">
        <f>VLOOKUP(B3001,imbin!$B$4:$D$3233,2,FALSE)</f>
        <v>0</v>
      </c>
      <c r="O3001" s="4" t="str">
        <f>VLOOKUP(B3001,imbin!$B$4:$D$3233,3,FALSE)</f>
        <v>Submittal</v>
      </c>
      <c r="P3001" s="4">
        <f>IF(ISNA(VLOOKUP(B3001,rampbin!$B$4:$G$1697,6,FALSE)),2,VLOOKUP(B3001,rampbin!$B$4:$G$1697,6,FALSE))</f>
        <v>2</v>
      </c>
      <c r="Q3001" s="4" t="str">
        <f>IF(ISNA(VLOOKUP(B3001,rampbin!$B$4:$G$1697,5,FALSE)),"MOVES",VLOOKUP(B3001,rampbin!$B$4:$G$1697,5,FALSE))</f>
        <v>MOVES</v>
      </c>
      <c r="R3001" s="4" t="s">
        <v>1880</v>
      </c>
      <c r="S3001" s="6" t="s">
        <v>1851</v>
      </c>
      <c r="T3001" s="4">
        <f>VLOOKUP(B3001,meanLDage!$B$3:$E$3145,4,FALSE)</f>
        <v>4</v>
      </c>
      <c r="U3001" s="32">
        <f>VLOOKUP(B3001,meanLDage!$B$3:$E$3145,2,FALSE)</f>
        <v>11.195488721220158</v>
      </c>
      <c r="V3001" s="4" t="str">
        <f t="shared" si="323"/>
        <v>54_L_100001000_0_4_2</v>
      </c>
      <c r="W3001" s="4">
        <v>54003</v>
      </c>
      <c r="X3001" s="6"/>
      <c r="Y3001" s="8">
        <f t="shared" si="324"/>
        <v>54003</v>
      </c>
      <c r="Z3001" s="6" t="b">
        <f t="shared" si="322"/>
        <v>0</v>
      </c>
      <c r="AA3001" s="6">
        <f t="shared" si="325"/>
        <v>54055</v>
      </c>
      <c r="AB3001" s="4">
        <f t="shared" si="326"/>
        <v>4</v>
      </c>
      <c r="AC3001" s="32">
        <f t="shared" si="327"/>
        <v>11.195488721220158</v>
      </c>
      <c r="AD3001" s="4">
        <f>VLOOKUP($B3001,meanLDage!$Z$3:$AC$3145,4,FALSE)</f>
        <v>4</v>
      </c>
      <c r="AE3001" s="32">
        <f>VLOOKUP($B3001,meanLDage!$Z$3:$AC$3145,2,FALSE)</f>
        <v>11.411084730000001</v>
      </c>
      <c r="AF3001" s="6">
        <f>VLOOKUP(V3001,'2017 rep county selection'!$A$1:$C$281,3,FALSE)</f>
        <v>54003</v>
      </c>
      <c r="AH3001" s="9">
        <f t="shared" si="328"/>
        <v>54003</v>
      </c>
    </row>
    <row r="3002" spans="1:34" ht="15.75" customHeight="1" x14ac:dyDescent="0.3">
      <c r="A3002" s="4">
        <v>54</v>
      </c>
      <c r="B3002" s="4">
        <v>54085</v>
      </c>
      <c r="C3002" s="6" t="s">
        <v>2304</v>
      </c>
      <c r="D3002" s="6" t="s">
        <v>1799</v>
      </c>
      <c r="E3002" s="4">
        <v>54055</v>
      </c>
      <c r="F3002" s="4">
        <v>54033</v>
      </c>
      <c r="G3002" s="4">
        <v>54033</v>
      </c>
      <c r="H3002" s="37">
        <v>126643303</v>
      </c>
      <c r="I3002" s="37">
        <v>150750967.496241</v>
      </c>
      <c r="J3002" s="37">
        <v>176169999.936941</v>
      </c>
      <c r="K3002" s="4" t="str">
        <f>VLOOKUP(B3002,altitude!$B$3:$E$3232,4)</f>
        <v>L</v>
      </c>
      <c r="L3002" s="4">
        <f>VLOOKUP(B3002,fuelregion!$C$5:$D$3233,2,FALSE)</f>
        <v>200001000</v>
      </c>
      <c r="M3002" s="4">
        <f>VLOOKUP(B3002,fuelregion!$H$5:$I$3113,2,FALSE)</f>
        <v>200001000</v>
      </c>
      <c r="N3002" s="4">
        <f>VLOOKUP(B3002,imbin!$B$4:$D$3233,2,FALSE)</f>
        <v>0</v>
      </c>
      <c r="O3002" s="4" t="str">
        <f>VLOOKUP(B3002,imbin!$B$4:$D$3233,3,FALSE)</f>
        <v>Submittal</v>
      </c>
      <c r="P3002" s="4">
        <f>IF(ISNA(VLOOKUP(B3002,rampbin!$B$4:$G$1697,6,FALSE)),2,VLOOKUP(B3002,rampbin!$B$4:$G$1697,6,FALSE))</f>
        <v>2</v>
      </c>
      <c r="Q3002" s="4" t="str">
        <f>IF(ISNA(VLOOKUP(B3002,rampbin!$B$4:$G$1697,5,FALSE)),"MOVES",VLOOKUP(B3002,rampbin!$B$4:$G$1697,5,FALSE))</f>
        <v>MOVES</v>
      </c>
      <c r="R3002" s="4" t="s">
        <v>1880</v>
      </c>
      <c r="S3002" s="6" t="s">
        <v>1851</v>
      </c>
      <c r="T3002" s="4">
        <f>VLOOKUP(B3002,meanLDage!$B$3:$E$3145,4,FALSE)</f>
        <v>4</v>
      </c>
      <c r="U3002" s="32">
        <f>VLOOKUP(B3002,meanLDage!$B$3:$E$3145,2,FALSE)</f>
        <v>11.907882339519716</v>
      </c>
      <c r="V3002" s="4" t="str">
        <f t="shared" si="323"/>
        <v>54_L_200001000_0_4_2</v>
      </c>
      <c r="W3002" s="4">
        <v>54107</v>
      </c>
      <c r="X3002" s="6"/>
      <c r="Y3002" s="8">
        <f t="shared" si="324"/>
        <v>54107</v>
      </c>
      <c r="Z3002" s="6" t="b">
        <f t="shared" si="322"/>
        <v>0</v>
      </c>
      <c r="AA3002" s="6">
        <f t="shared" si="325"/>
        <v>54033</v>
      </c>
      <c r="AB3002" s="4">
        <f t="shared" si="326"/>
        <v>4</v>
      </c>
      <c r="AC3002" s="32">
        <f t="shared" si="327"/>
        <v>11.907882339519716</v>
      </c>
      <c r="AD3002" s="4">
        <f>VLOOKUP($B3002,meanLDage!$Z$3:$AC$3145,4,FALSE)</f>
        <v>4</v>
      </c>
      <c r="AE3002" s="32">
        <f>VLOOKUP($B3002,meanLDage!$Z$3:$AC$3145,2,FALSE)</f>
        <v>11.936437229999999</v>
      </c>
      <c r="AF3002" s="6">
        <f>VLOOKUP(V3002,'2017 rep county selection'!$A$1:$C$281,3,FALSE)</f>
        <v>54107</v>
      </c>
      <c r="AH3002" s="9">
        <f t="shared" si="328"/>
        <v>54107</v>
      </c>
    </row>
    <row r="3003" spans="1:34" ht="15.75" customHeight="1" x14ac:dyDescent="0.3">
      <c r="A3003" s="4">
        <v>54</v>
      </c>
      <c r="B3003" s="4">
        <v>54087</v>
      </c>
      <c r="C3003" s="6" t="s">
        <v>2304</v>
      </c>
      <c r="D3003" s="6" t="s">
        <v>1492</v>
      </c>
      <c r="E3003" s="4">
        <v>54047</v>
      </c>
      <c r="F3003" s="4">
        <v>54087</v>
      </c>
      <c r="G3003" s="4">
        <v>54087</v>
      </c>
      <c r="H3003" s="37">
        <v>174062893</v>
      </c>
      <c r="I3003" s="37">
        <v>159673327.66114199</v>
      </c>
      <c r="J3003" s="37">
        <v>155120000.02047801</v>
      </c>
      <c r="K3003" s="4" t="str">
        <f>VLOOKUP(B3003,altitude!$B$3:$E$3232,4)</f>
        <v>L</v>
      </c>
      <c r="L3003" s="4">
        <f>VLOOKUP(B3003,fuelregion!$C$5:$D$3233,2,FALSE)</f>
        <v>200001000</v>
      </c>
      <c r="M3003" s="4">
        <f>VLOOKUP(B3003,fuelregion!$H$5:$I$3113,2,FALSE)</f>
        <v>200001000</v>
      </c>
      <c r="N3003" s="4">
        <f>VLOOKUP(B3003,imbin!$B$4:$D$3233,2,FALSE)</f>
        <v>0</v>
      </c>
      <c r="O3003" s="4" t="str">
        <f>VLOOKUP(B3003,imbin!$B$4:$D$3233,3,FALSE)</f>
        <v>Submittal</v>
      </c>
      <c r="P3003" s="4">
        <f>IF(ISNA(VLOOKUP(B3003,rampbin!$B$4:$G$1697,6,FALSE)),2,VLOOKUP(B3003,rampbin!$B$4:$G$1697,6,FALSE))</f>
        <v>2</v>
      </c>
      <c r="Q3003" s="4" t="str">
        <f>IF(ISNA(VLOOKUP(B3003,rampbin!$B$4:$G$1697,5,FALSE)),"MOVES",VLOOKUP(B3003,rampbin!$B$4:$G$1697,5,FALSE))</f>
        <v>MOVES</v>
      </c>
      <c r="R3003" s="4" t="s">
        <v>1880</v>
      </c>
      <c r="S3003" s="6" t="s">
        <v>1851</v>
      </c>
      <c r="T3003" s="4">
        <f>VLOOKUP(B3003,meanLDage!$B$3:$E$3145,4,FALSE)</f>
        <v>4</v>
      </c>
      <c r="U3003" s="32">
        <f>VLOOKUP(B3003,meanLDage!$B$3:$E$3145,2,FALSE)</f>
        <v>12.634095130760002</v>
      </c>
      <c r="V3003" s="4" t="str">
        <f t="shared" si="323"/>
        <v>54_L_200001000_0_4_2</v>
      </c>
      <c r="W3003" s="4">
        <v>54107</v>
      </c>
      <c r="X3003" s="6"/>
      <c r="Y3003" s="8">
        <f t="shared" si="324"/>
        <v>54107</v>
      </c>
      <c r="Z3003" s="6" t="b">
        <f t="shared" si="322"/>
        <v>0</v>
      </c>
      <c r="AA3003" s="6">
        <f t="shared" si="325"/>
        <v>54087</v>
      </c>
      <c r="AB3003" s="4">
        <f t="shared" si="326"/>
        <v>4</v>
      </c>
      <c r="AC3003" s="32">
        <f t="shared" si="327"/>
        <v>12.634095130760002</v>
      </c>
      <c r="AD3003" s="4">
        <f>VLOOKUP($B3003,meanLDage!$Z$3:$AC$3145,4,FALSE)</f>
        <v>4</v>
      </c>
      <c r="AE3003" s="32">
        <f>VLOOKUP($B3003,meanLDage!$Z$3:$AC$3145,2,FALSE)</f>
        <v>12.43678014</v>
      </c>
      <c r="AF3003" s="6">
        <f>VLOOKUP(V3003,'2017 rep county selection'!$A$1:$C$281,3,FALSE)</f>
        <v>54107</v>
      </c>
      <c r="AH3003" s="9">
        <f t="shared" si="328"/>
        <v>54107</v>
      </c>
    </row>
    <row r="3004" spans="1:34" ht="15.75" customHeight="1" x14ac:dyDescent="0.3">
      <c r="A3004" s="4">
        <v>54</v>
      </c>
      <c r="B3004" s="4">
        <v>54089</v>
      </c>
      <c r="C3004" s="6" t="s">
        <v>2304</v>
      </c>
      <c r="D3004" s="6" t="s">
        <v>1800</v>
      </c>
      <c r="E3004" s="4">
        <v>54055</v>
      </c>
      <c r="F3004" s="4">
        <v>54055</v>
      </c>
      <c r="G3004" s="4">
        <v>54055</v>
      </c>
      <c r="H3004" s="37">
        <v>137839266</v>
      </c>
      <c r="I3004" s="37">
        <v>128005866.34677</v>
      </c>
      <c r="J3004" s="37">
        <v>125199999.98155101</v>
      </c>
      <c r="K3004" s="4" t="str">
        <f>VLOOKUP(B3004,altitude!$B$3:$E$3232,4)</f>
        <v>L</v>
      </c>
      <c r="L3004" s="4">
        <f>VLOOKUP(B3004,fuelregion!$C$5:$D$3233,2,FALSE)</f>
        <v>100001000</v>
      </c>
      <c r="M3004" s="4">
        <f>VLOOKUP(B3004,fuelregion!$H$5:$I$3113,2,FALSE)</f>
        <v>100001000</v>
      </c>
      <c r="N3004" s="4">
        <f>VLOOKUP(B3004,imbin!$B$4:$D$3233,2,FALSE)</f>
        <v>0</v>
      </c>
      <c r="O3004" s="4" t="str">
        <f>VLOOKUP(B3004,imbin!$B$4:$D$3233,3,FALSE)</f>
        <v>Submittal</v>
      </c>
      <c r="P3004" s="4">
        <f>IF(ISNA(VLOOKUP(B3004,rampbin!$B$4:$G$1697,6,FALSE)),2,VLOOKUP(B3004,rampbin!$B$4:$G$1697,6,FALSE))</f>
        <v>2</v>
      </c>
      <c r="Q3004" s="4" t="str">
        <f>IF(ISNA(VLOOKUP(B3004,rampbin!$B$4:$G$1697,5,FALSE)),"MOVES",VLOOKUP(B3004,rampbin!$B$4:$G$1697,5,FALSE))</f>
        <v>MOVES</v>
      </c>
      <c r="R3004" s="4" t="s">
        <v>1880</v>
      </c>
      <c r="S3004" s="6" t="s">
        <v>1851</v>
      </c>
      <c r="T3004" s="4">
        <f>VLOOKUP(B3004,meanLDage!$B$3:$E$3145,4,FALSE)</f>
        <v>4</v>
      </c>
      <c r="U3004" s="32">
        <f>VLOOKUP(B3004,meanLDage!$B$3:$E$3145,2,FALSE)</f>
        <v>12.443703624373621</v>
      </c>
      <c r="V3004" s="4" t="str">
        <f t="shared" si="323"/>
        <v>54_L_100001000_0_4_2</v>
      </c>
      <c r="W3004" s="4">
        <v>54003</v>
      </c>
      <c r="X3004" s="6"/>
      <c r="Y3004" s="8">
        <f t="shared" si="324"/>
        <v>54003</v>
      </c>
      <c r="Z3004" s="6" t="b">
        <f t="shared" si="322"/>
        <v>0</v>
      </c>
      <c r="AA3004" s="6">
        <f t="shared" si="325"/>
        <v>54055</v>
      </c>
      <c r="AB3004" s="4">
        <f t="shared" si="326"/>
        <v>4</v>
      </c>
      <c r="AC3004" s="32">
        <f t="shared" si="327"/>
        <v>12.443703624373621</v>
      </c>
      <c r="AD3004" s="4">
        <f>VLOOKUP($B3004,meanLDage!$Z$3:$AC$3145,4,FALSE)</f>
        <v>4</v>
      </c>
      <c r="AE3004" s="32">
        <f>VLOOKUP($B3004,meanLDage!$Z$3:$AC$3145,2,FALSE)</f>
        <v>12.425280369999999</v>
      </c>
      <c r="AF3004" s="6">
        <f>VLOOKUP(V3004,'2017 rep county selection'!$A$1:$C$281,3,FALSE)</f>
        <v>54003</v>
      </c>
      <c r="AH3004" s="9">
        <f t="shared" si="328"/>
        <v>54003</v>
      </c>
    </row>
    <row r="3005" spans="1:34" ht="15.75" customHeight="1" x14ac:dyDescent="0.3">
      <c r="A3005" s="4">
        <v>54</v>
      </c>
      <c r="B3005" s="4">
        <v>54091</v>
      </c>
      <c r="C3005" s="6" t="s">
        <v>2304</v>
      </c>
      <c r="D3005" s="6" t="s">
        <v>314</v>
      </c>
      <c r="E3005" s="4">
        <v>54055</v>
      </c>
      <c r="F3005" s="4">
        <v>54033</v>
      </c>
      <c r="G3005" s="4">
        <v>54033</v>
      </c>
      <c r="H3005" s="37">
        <v>107177808</v>
      </c>
      <c r="I3005" s="37">
        <v>118396693.217627</v>
      </c>
      <c r="J3005" s="37">
        <v>121330000.02944601</v>
      </c>
      <c r="K3005" s="4" t="str">
        <f>VLOOKUP(B3005,altitude!$B$3:$E$3232,4)</f>
        <v>L</v>
      </c>
      <c r="L3005" s="4">
        <f>VLOOKUP(B3005,fuelregion!$C$5:$D$3233,2,FALSE)</f>
        <v>200001000</v>
      </c>
      <c r="M3005" s="4">
        <f>VLOOKUP(B3005,fuelregion!$H$5:$I$3113,2,FALSE)</f>
        <v>200001000</v>
      </c>
      <c r="N3005" s="4">
        <f>VLOOKUP(B3005,imbin!$B$4:$D$3233,2,FALSE)</f>
        <v>0</v>
      </c>
      <c r="O3005" s="4" t="str">
        <f>VLOOKUP(B3005,imbin!$B$4:$D$3233,3,FALSE)</f>
        <v>Submittal</v>
      </c>
      <c r="P3005" s="4">
        <f>IF(ISNA(VLOOKUP(B3005,rampbin!$B$4:$G$1697,6,FALSE)),2,VLOOKUP(B3005,rampbin!$B$4:$G$1697,6,FALSE))</f>
        <v>2</v>
      </c>
      <c r="Q3005" s="4" t="str">
        <f>IF(ISNA(VLOOKUP(B3005,rampbin!$B$4:$G$1697,5,FALSE)),"MOVES",VLOOKUP(B3005,rampbin!$B$4:$G$1697,5,FALSE))</f>
        <v>MOVES</v>
      </c>
      <c r="R3005" s="4" t="s">
        <v>1880</v>
      </c>
      <c r="S3005" s="6" t="s">
        <v>1851</v>
      </c>
      <c r="T3005" s="4">
        <f>VLOOKUP(B3005,meanLDage!$B$3:$E$3145,4,FALSE)</f>
        <v>3</v>
      </c>
      <c r="U3005" s="32">
        <f>VLOOKUP(B3005,meanLDage!$B$3:$E$3145,2,FALSE)</f>
        <v>10.956752951811399</v>
      </c>
      <c r="V3005" s="4" t="str">
        <f t="shared" si="323"/>
        <v>54_L_200001000_0_4_2</v>
      </c>
      <c r="W3005" s="4">
        <v>54039</v>
      </c>
      <c r="X3005" s="6"/>
      <c r="Y3005" s="8">
        <f t="shared" si="324"/>
        <v>54039</v>
      </c>
      <c r="Z3005" s="6" t="b">
        <f t="shared" si="322"/>
        <v>0</v>
      </c>
      <c r="AA3005" s="6">
        <f t="shared" si="325"/>
        <v>54033</v>
      </c>
      <c r="AB3005" s="4">
        <f t="shared" si="326"/>
        <v>3</v>
      </c>
      <c r="AC3005" s="32">
        <f t="shared" si="327"/>
        <v>10.956752951811399</v>
      </c>
      <c r="AD3005" s="4">
        <f>VLOOKUP($B3005,meanLDage!$Z$3:$AC$3145,4,FALSE)</f>
        <v>4</v>
      </c>
      <c r="AE3005" s="32">
        <f>VLOOKUP($B3005,meanLDage!$Z$3:$AC$3145,2,FALSE)</f>
        <v>11.071828440000001</v>
      </c>
      <c r="AF3005" s="6">
        <f>VLOOKUP(V3005,'2017 rep county selection'!$A$1:$C$281,3,FALSE)</f>
        <v>54107</v>
      </c>
      <c r="AH3005" s="9">
        <f t="shared" si="328"/>
        <v>54107</v>
      </c>
    </row>
    <row r="3006" spans="1:34" ht="15.75" customHeight="1" x14ac:dyDescent="0.3">
      <c r="A3006" s="4">
        <v>54</v>
      </c>
      <c r="B3006" s="4">
        <v>54093</v>
      </c>
      <c r="C3006" s="6" t="s">
        <v>2304</v>
      </c>
      <c r="D3006" s="6" t="s">
        <v>1801</v>
      </c>
      <c r="E3006" s="4">
        <v>54055</v>
      </c>
      <c r="F3006" s="4">
        <v>54055</v>
      </c>
      <c r="G3006" s="4">
        <v>54055</v>
      </c>
      <c r="H3006" s="37">
        <v>71097491</v>
      </c>
      <c r="I3006" s="37">
        <v>68976390.011119902</v>
      </c>
      <c r="J3006" s="37">
        <v>75549999.994305804</v>
      </c>
      <c r="K3006" s="4" t="str">
        <f>VLOOKUP(B3006,altitude!$B$3:$E$3232,4)</f>
        <v>L</v>
      </c>
      <c r="L3006" s="4">
        <f>VLOOKUP(B3006,fuelregion!$C$5:$D$3233,2,FALSE)</f>
        <v>100001000</v>
      </c>
      <c r="M3006" s="4">
        <f>VLOOKUP(B3006,fuelregion!$H$5:$I$3113,2,FALSE)</f>
        <v>100001000</v>
      </c>
      <c r="N3006" s="4">
        <f>VLOOKUP(B3006,imbin!$B$4:$D$3233,2,FALSE)</f>
        <v>0</v>
      </c>
      <c r="O3006" s="4" t="str">
        <f>VLOOKUP(B3006,imbin!$B$4:$D$3233,3,FALSE)</f>
        <v>Submittal</v>
      </c>
      <c r="P3006" s="4">
        <f>IF(ISNA(VLOOKUP(B3006,rampbin!$B$4:$G$1697,6,FALSE)),2,VLOOKUP(B3006,rampbin!$B$4:$G$1697,6,FALSE))</f>
        <v>2</v>
      </c>
      <c r="Q3006" s="4" t="str">
        <f>IF(ISNA(VLOOKUP(B3006,rampbin!$B$4:$G$1697,5,FALSE)),"MOVES",VLOOKUP(B3006,rampbin!$B$4:$G$1697,5,FALSE))</f>
        <v>MOVES</v>
      </c>
      <c r="R3006" s="4" t="s">
        <v>1880</v>
      </c>
      <c r="S3006" s="6" t="s">
        <v>1851</v>
      </c>
      <c r="T3006" s="4">
        <f>VLOOKUP(B3006,meanLDage!$B$3:$E$3145,4,FALSE)</f>
        <v>4</v>
      </c>
      <c r="U3006" s="32">
        <f>VLOOKUP(B3006,meanLDage!$B$3:$E$3145,2,FALSE)</f>
        <v>11.528152982766603</v>
      </c>
      <c r="V3006" s="4" t="str">
        <f t="shared" si="323"/>
        <v>54_L_100001000_0_4_2</v>
      </c>
      <c r="W3006" s="4">
        <v>54003</v>
      </c>
      <c r="X3006" s="6"/>
      <c r="Y3006" s="8">
        <f t="shared" si="324"/>
        <v>54003</v>
      </c>
      <c r="Z3006" s="6" t="b">
        <f t="shared" si="322"/>
        <v>0</v>
      </c>
      <c r="AA3006" s="6">
        <f t="shared" si="325"/>
        <v>54055</v>
      </c>
      <c r="AB3006" s="4">
        <f t="shared" si="326"/>
        <v>4</v>
      </c>
      <c r="AC3006" s="32">
        <f t="shared" si="327"/>
        <v>11.528152982766603</v>
      </c>
      <c r="AD3006" s="4">
        <f>VLOOKUP($B3006,meanLDage!$Z$3:$AC$3145,4,FALSE)</f>
        <v>4</v>
      </c>
      <c r="AE3006" s="32">
        <f>VLOOKUP($B3006,meanLDage!$Z$3:$AC$3145,2,FALSE)</f>
        <v>11.523020839999999</v>
      </c>
      <c r="AF3006" s="6">
        <f>VLOOKUP(V3006,'2017 rep county selection'!$A$1:$C$281,3,FALSE)</f>
        <v>54003</v>
      </c>
      <c r="AH3006" s="9">
        <f t="shared" si="328"/>
        <v>54003</v>
      </c>
    </row>
    <row r="3007" spans="1:34" ht="15.75" customHeight="1" x14ac:dyDescent="0.3">
      <c r="A3007" s="4">
        <v>54</v>
      </c>
      <c r="B3007" s="4">
        <v>54095</v>
      </c>
      <c r="C3007" s="6" t="s">
        <v>2304</v>
      </c>
      <c r="D3007" s="6" t="s">
        <v>1640</v>
      </c>
      <c r="E3007" s="4">
        <v>54055</v>
      </c>
      <c r="F3007" s="4">
        <v>54033</v>
      </c>
      <c r="G3007" s="4">
        <v>54033</v>
      </c>
      <c r="H3007" s="37">
        <v>72340344</v>
      </c>
      <c r="I3007" s="37">
        <v>69130085.825553104</v>
      </c>
      <c r="J3007" s="37">
        <v>70390000.001241803</v>
      </c>
      <c r="K3007" s="4" t="str">
        <f>VLOOKUP(B3007,altitude!$B$3:$E$3232,4)</f>
        <v>L</v>
      </c>
      <c r="L3007" s="4">
        <f>VLOOKUP(B3007,fuelregion!$C$5:$D$3233,2,FALSE)</f>
        <v>200001000</v>
      </c>
      <c r="M3007" s="4">
        <f>VLOOKUP(B3007,fuelregion!$H$5:$I$3113,2,FALSE)</f>
        <v>200001000</v>
      </c>
      <c r="N3007" s="4">
        <f>VLOOKUP(B3007,imbin!$B$4:$D$3233,2,FALSE)</f>
        <v>0</v>
      </c>
      <c r="O3007" s="4" t="str">
        <f>VLOOKUP(B3007,imbin!$B$4:$D$3233,3,FALSE)</f>
        <v>Submittal</v>
      </c>
      <c r="P3007" s="4">
        <f>IF(ISNA(VLOOKUP(B3007,rampbin!$B$4:$G$1697,6,FALSE)),2,VLOOKUP(B3007,rampbin!$B$4:$G$1697,6,FALSE))</f>
        <v>2</v>
      </c>
      <c r="Q3007" s="4" t="str">
        <f>IF(ISNA(VLOOKUP(B3007,rampbin!$B$4:$G$1697,5,FALSE)),"MOVES",VLOOKUP(B3007,rampbin!$B$4:$G$1697,5,FALSE))</f>
        <v>MOVES</v>
      </c>
      <c r="R3007" s="4" t="s">
        <v>1880</v>
      </c>
      <c r="S3007" s="6" t="s">
        <v>1851</v>
      </c>
      <c r="T3007" s="4">
        <f>VLOOKUP(B3007,meanLDage!$B$3:$E$3145,4,FALSE)</f>
        <v>4</v>
      </c>
      <c r="U3007" s="32">
        <f>VLOOKUP(B3007,meanLDage!$B$3:$E$3145,2,FALSE)</f>
        <v>11.291307230468055</v>
      </c>
      <c r="V3007" s="4" t="str">
        <f t="shared" si="323"/>
        <v>54_L_200001000_0_4_2</v>
      </c>
      <c r="W3007" s="4">
        <v>54107</v>
      </c>
      <c r="X3007" s="6"/>
      <c r="Y3007" s="8">
        <f t="shared" si="324"/>
        <v>54107</v>
      </c>
      <c r="Z3007" s="6" t="b">
        <f t="shared" si="322"/>
        <v>0</v>
      </c>
      <c r="AA3007" s="6">
        <f t="shared" si="325"/>
        <v>54033</v>
      </c>
      <c r="AB3007" s="4">
        <f t="shared" si="326"/>
        <v>4</v>
      </c>
      <c r="AC3007" s="32">
        <f t="shared" si="327"/>
        <v>11.291307230468055</v>
      </c>
      <c r="AD3007" s="4">
        <f>VLOOKUP($B3007,meanLDage!$Z$3:$AC$3145,4,FALSE)</f>
        <v>4</v>
      </c>
      <c r="AE3007" s="32">
        <f>VLOOKUP($B3007,meanLDage!$Z$3:$AC$3145,2,FALSE)</f>
        <v>11.59457007</v>
      </c>
      <c r="AF3007" s="6">
        <f>VLOOKUP(V3007,'2017 rep county selection'!$A$1:$C$281,3,FALSE)</f>
        <v>54107</v>
      </c>
      <c r="AH3007" s="9">
        <f t="shared" si="328"/>
        <v>54107</v>
      </c>
    </row>
    <row r="3008" spans="1:34" ht="15.75" customHeight="1" x14ac:dyDescent="0.3">
      <c r="A3008" s="4">
        <v>54</v>
      </c>
      <c r="B3008" s="4">
        <v>54097</v>
      </c>
      <c r="C3008" s="6" t="s">
        <v>2304</v>
      </c>
      <c r="D3008" s="6" t="s">
        <v>1641</v>
      </c>
      <c r="E3008" s="4">
        <v>54055</v>
      </c>
      <c r="F3008" s="4">
        <v>54033</v>
      </c>
      <c r="G3008" s="4">
        <v>54033</v>
      </c>
      <c r="H3008" s="37">
        <v>170158094</v>
      </c>
      <c r="I3008" s="37">
        <v>171528946.866281</v>
      </c>
      <c r="J3008" s="37">
        <v>197679999.94102901</v>
      </c>
      <c r="K3008" s="4" t="str">
        <f>VLOOKUP(B3008,altitude!$B$3:$E$3232,4)</f>
        <v>L</v>
      </c>
      <c r="L3008" s="4">
        <f>VLOOKUP(B3008,fuelregion!$C$5:$D$3233,2,FALSE)</f>
        <v>200001000</v>
      </c>
      <c r="M3008" s="4">
        <f>VLOOKUP(B3008,fuelregion!$H$5:$I$3113,2,FALSE)</f>
        <v>200001000</v>
      </c>
      <c r="N3008" s="4">
        <f>VLOOKUP(B3008,imbin!$B$4:$D$3233,2,FALSE)</f>
        <v>0</v>
      </c>
      <c r="O3008" s="4" t="str">
        <f>VLOOKUP(B3008,imbin!$B$4:$D$3233,3,FALSE)</f>
        <v>Submittal</v>
      </c>
      <c r="P3008" s="4">
        <f>IF(ISNA(VLOOKUP(B3008,rampbin!$B$4:$G$1697,6,FALSE)),2,VLOOKUP(B3008,rampbin!$B$4:$G$1697,6,FALSE))</f>
        <v>2</v>
      </c>
      <c r="Q3008" s="4" t="str">
        <f>IF(ISNA(VLOOKUP(B3008,rampbin!$B$4:$G$1697,5,FALSE)),"MOVES",VLOOKUP(B3008,rampbin!$B$4:$G$1697,5,FALSE))</f>
        <v>MOVES</v>
      </c>
      <c r="R3008" s="4" t="s">
        <v>1880</v>
      </c>
      <c r="S3008" s="6" t="s">
        <v>1851</v>
      </c>
      <c r="T3008" s="4">
        <f>VLOOKUP(B3008,meanLDage!$B$3:$E$3145,4,FALSE)</f>
        <v>4</v>
      </c>
      <c r="U3008" s="32">
        <f>VLOOKUP(B3008,meanLDage!$B$3:$E$3145,2,FALSE)</f>
        <v>11.858044165014068</v>
      </c>
      <c r="V3008" s="4" t="str">
        <f t="shared" si="323"/>
        <v>54_L_200001000_0_4_2</v>
      </c>
      <c r="W3008" s="4">
        <v>54107</v>
      </c>
      <c r="X3008" s="6"/>
      <c r="Y3008" s="8">
        <f t="shared" si="324"/>
        <v>54107</v>
      </c>
      <c r="Z3008" s="6" t="b">
        <f t="shared" si="322"/>
        <v>0</v>
      </c>
      <c r="AA3008" s="6">
        <f t="shared" si="325"/>
        <v>54033</v>
      </c>
      <c r="AB3008" s="4">
        <f t="shared" si="326"/>
        <v>4</v>
      </c>
      <c r="AC3008" s="32">
        <f t="shared" si="327"/>
        <v>11.858044165014068</v>
      </c>
      <c r="AD3008" s="4">
        <f>VLOOKUP($B3008,meanLDage!$Z$3:$AC$3145,4,FALSE)</f>
        <v>4</v>
      </c>
      <c r="AE3008" s="32">
        <f>VLOOKUP($B3008,meanLDage!$Z$3:$AC$3145,2,FALSE)</f>
        <v>11.818985229999999</v>
      </c>
      <c r="AF3008" s="6">
        <f>VLOOKUP(V3008,'2017 rep county selection'!$A$1:$C$281,3,FALSE)</f>
        <v>54107</v>
      </c>
      <c r="AH3008" s="9">
        <f t="shared" si="328"/>
        <v>54107</v>
      </c>
    </row>
    <row r="3009" spans="1:34" ht="15.75" customHeight="1" x14ac:dyDescent="0.3">
      <c r="A3009" s="4">
        <v>54</v>
      </c>
      <c r="B3009" s="4">
        <v>54099</v>
      </c>
      <c r="C3009" s="6" t="s">
        <v>2304</v>
      </c>
      <c r="D3009" s="6" t="s">
        <v>419</v>
      </c>
      <c r="E3009" s="4">
        <v>54039</v>
      </c>
      <c r="F3009" s="4">
        <v>54039</v>
      </c>
      <c r="G3009" s="4">
        <v>54039</v>
      </c>
      <c r="H3009" s="37">
        <v>384816010</v>
      </c>
      <c r="I3009" s="37">
        <v>352991679.10767001</v>
      </c>
      <c r="J3009" s="37">
        <v>322979999.98350602</v>
      </c>
      <c r="K3009" s="4" t="str">
        <f>VLOOKUP(B3009,altitude!$B$3:$E$3232,4)</f>
        <v>L</v>
      </c>
      <c r="L3009" s="4">
        <f>VLOOKUP(B3009,fuelregion!$C$5:$D$3233,2,FALSE)</f>
        <v>200001000</v>
      </c>
      <c r="M3009" s="4">
        <f>VLOOKUP(B3009,fuelregion!$H$5:$I$3113,2,FALSE)</f>
        <v>200001000</v>
      </c>
      <c r="N3009" s="4">
        <f>VLOOKUP(B3009,imbin!$B$4:$D$3233,2,FALSE)</f>
        <v>0</v>
      </c>
      <c r="O3009" s="4" t="str">
        <f>VLOOKUP(B3009,imbin!$B$4:$D$3233,3,FALSE)</f>
        <v>Submittal</v>
      </c>
      <c r="P3009" s="4">
        <f>IF(ISNA(VLOOKUP(B3009,rampbin!$B$4:$G$1697,6,FALSE)),2,VLOOKUP(B3009,rampbin!$B$4:$G$1697,6,FALSE))</f>
        <v>2</v>
      </c>
      <c r="Q3009" s="4" t="str">
        <f>IF(ISNA(VLOOKUP(B3009,rampbin!$B$4:$G$1697,5,FALSE)),"MOVES",VLOOKUP(B3009,rampbin!$B$4:$G$1697,5,FALSE))</f>
        <v>MOVES</v>
      </c>
      <c r="R3009" s="4" t="s">
        <v>1877</v>
      </c>
      <c r="S3009" s="6" t="s">
        <v>2032</v>
      </c>
      <c r="T3009" s="4">
        <f>VLOOKUP(B3009,meanLDage!$B$3:$E$3145,4,FALSE)</f>
        <v>4</v>
      </c>
      <c r="U3009" s="32">
        <f>VLOOKUP(B3009,meanLDage!$B$3:$E$3145,2,FALSE)</f>
        <v>11.839069331026865</v>
      </c>
      <c r="V3009" s="4" t="str">
        <f t="shared" si="323"/>
        <v>54_L_200001000_0_4_2</v>
      </c>
      <c r="W3009" s="4">
        <v>54107</v>
      </c>
      <c r="X3009" s="6"/>
      <c r="Y3009" s="8">
        <f t="shared" si="324"/>
        <v>54107</v>
      </c>
      <c r="Z3009" s="6" t="b">
        <f t="shared" si="322"/>
        <v>0</v>
      </c>
      <c r="AA3009" s="6">
        <f t="shared" si="325"/>
        <v>54039</v>
      </c>
      <c r="AB3009" s="4">
        <f t="shared" si="326"/>
        <v>4</v>
      </c>
      <c r="AC3009" s="32">
        <f t="shared" si="327"/>
        <v>11.839069331026865</v>
      </c>
      <c r="AD3009" s="4">
        <f>VLOOKUP($B3009,meanLDage!$Z$3:$AC$3145,4,FALSE)</f>
        <v>4</v>
      </c>
      <c r="AE3009" s="32">
        <f>VLOOKUP($B3009,meanLDage!$Z$3:$AC$3145,2,FALSE)</f>
        <v>11.952236149999999</v>
      </c>
      <c r="AF3009" s="6">
        <f>VLOOKUP(V3009,'2017 rep county selection'!$A$1:$C$281,3,FALSE)</f>
        <v>54107</v>
      </c>
      <c r="AH3009" s="9">
        <f t="shared" si="328"/>
        <v>54107</v>
      </c>
    </row>
    <row r="3010" spans="1:34" ht="15.75" customHeight="1" x14ac:dyDescent="0.3">
      <c r="A3010" s="4">
        <v>54</v>
      </c>
      <c r="B3010" s="4">
        <v>54101</v>
      </c>
      <c r="C3010" s="6" t="s">
        <v>2304</v>
      </c>
      <c r="D3010" s="6" t="s">
        <v>420</v>
      </c>
      <c r="E3010" s="4">
        <v>54047</v>
      </c>
      <c r="F3010" s="4">
        <v>54047</v>
      </c>
      <c r="G3010" s="4">
        <v>54047</v>
      </c>
      <c r="H3010" s="37">
        <v>67088178</v>
      </c>
      <c r="I3010" s="37">
        <v>56880416.646596998</v>
      </c>
      <c r="J3010" s="37">
        <v>61679999.999204598</v>
      </c>
      <c r="K3010" s="4" t="str">
        <f>VLOOKUP(B3010,altitude!$B$3:$E$3232,4)</f>
        <v>L</v>
      </c>
      <c r="L3010" s="4">
        <f>VLOOKUP(B3010,fuelregion!$C$5:$D$3233,2,FALSE)</f>
        <v>100001000</v>
      </c>
      <c r="M3010" s="4">
        <f>VLOOKUP(B3010,fuelregion!$H$5:$I$3113,2,FALSE)</f>
        <v>100001000</v>
      </c>
      <c r="N3010" s="4">
        <f>VLOOKUP(B3010,imbin!$B$4:$D$3233,2,FALSE)</f>
        <v>0</v>
      </c>
      <c r="O3010" s="4" t="str">
        <f>VLOOKUP(B3010,imbin!$B$4:$D$3233,3,FALSE)</f>
        <v>Submittal</v>
      </c>
      <c r="P3010" s="4">
        <f>IF(ISNA(VLOOKUP(B3010,rampbin!$B$4:$G$1697,6,FALSE)),2,VLOOKUP(B3010,rampbin!$B$4:$G$1697,6,FALSE))</f>
        <v>2</v>
      </c>
      <c r="Q3010" s="4" t="str">
        <f>IF(ISNA(VLOOKUP(B3010,rampbin!$B$4:$G$1697,5,FALSE)),"MOVES",VLOOKUP(B3010,rampbin!$B$4:$G$1697,5,FALSE))</f>
        <v>MOVES</v>
      </c>
      <c r="R3010" s="4" t="s">
        <v>1880</v>
      </c>
      <c r="S3010" s="6" t="s">
        <v>1851</v>
      </c>
      <c r="T3010" s="4">
        <f>VLOOKUP(B3010,meanLDage!$B$3:$E$3145,4,FALSE)</f>
        <v>4</v>
      </c>
      <c r="U3010" s="32">
        <f>VLOOKUP(B3010,meanLDage!$B$3:$E$3145,2,FALSE)</f>
        <v>12.573527549321319</v>
      </c>
      <c r="V3010" s="4" t="str">
        <f t="shared" si="323"/>
        <v>54_L_100001000_0_4_2</v>
      </c>
      <c r="W3010" s="4">
        <v>54003</v>
      </c>
      <c r="X3010" s="6"/>
      <c r="Y3010" s="8">
        <f t="shared" si="324"/>
        <v>54003</v>
      </c>
      <c r="Z3010" s="6" t="b">
        <f t="shared" ref="Z3010:Z3073" si="329">G3010=Y3010</f>
        <v>0</v>
      </c>
      <c r="AA3010" s="6">
        <f t="shared" si="325"/>
        <v>54047</v>
      </c>
      <c r="AB3010" s="4">
        <f t="shared" si="326"/>
        <v>4</v>
      </c>
      <c r="AC3010" s="32">
        <f t="shared" si="327"/>
        <v>12.573527549321319</v>
      </c>
      <c r="AD3010" s="4">
        <f>VLOOKUP($B3010,meanLDage!$Z$3:$AC$3145,4,FALSE)</f>
        <v>4</v>
      </c>
      <c r="AE3010" s="32">
        <f>VLOOKUP($B3010,meanLDage!$Z$3:$AC$3145,2,FALSE)</f>
        <v>12.51784187</v>
      </c>
      <c r="AF3010" s="6">
        <f>VLOOKUP(V3010,'2017 rep county selection'!$A$1:$C$281,3,FALSE)</f>
        <v>54003</v>
      </c>
      <c r="AH3010" s="9">
        <f t="shared" si="328"/>
        <v>54003</v>
      </c>
    </row>
    <row r="3011" spans="1:34" ht="15.75" customHeight="1" x14ac:dyDescent="0.3">
      <c r="A3011" s="4">
        <v>54</v>
      </c>
      <c r="B3011" s="4">
        <v>54103</v>
      </c>
      <c r="C3011" s="6" t="s">
        <v>2304</v>
      </c>
      <c r="D3011" s="6" t="s">
        <v>1802</v>
      </c>
      <c r="E3011" s="4">
        <v>54055</v>
      </c>
      <c r="F3011" s="4">
        <v>54033</v>
      </c>
      <c r="G3011" s="4">
        <v>54033</v>
      </c>
      <c r="H3011" s="37">
        <v>123177911</v>
      </c>
      <c r="I3011" s="37">
        <v>146498458.52533799</v>
      </c>
      <c r="J3011" s="37">
        <v>154400000.00903001</v>
      </c>
      <c r="K3011" s="4" t="str">
        <f>VLOOKUP(B3011,altitude!$B$3:$E$3232,4)</f>
        <v>L</v>
      </c>
      <c r="L3011" s="4">
        <f>VLOOKUP(B3011,fuelregion!$C$5:$D$3233,2,FALSE)</f>
        <v>200001000</v>
      </c>
      <c r="M3011" s="4">
        <f>VLOOKUP(B3011,fuelregion!$H$5:$I$3113,2,FALSE)</f>
        <v>200001000</v>
      </c>
      <c r="N3011" s="4">
        <f>VLOOKUP(B3011,imbin!$B$4:$D$3233,2,FALSE)</f>
        <v>0</v>
      </c>
      <c r="O3011" s="4" t="str">
        <f>VLOOKUP(B3011,imbin!$B$4:$D$3233,3,FALSE)</f>
        <v>Submittal</v>
      </c>
      <c r="P3011" s="4">
        <f>IF(ISNA(VLOOKUP(B3011,rampbin!$B$4:$G$1697,6,FALSE)),2,VLOOKUP(B3011,rampbin!$B$4:$G$1697,6,FALSE))</f>
        <v>2</v>
      </c>
      <c r="Q3011" s="4" t="str">
        <f>IF(ISNA(VLOOKUP(B3011,rampbin!$B$4:$G$1697,5,FALSE)),"MOVES",VLOOKUP(B3011,rampbin!$B$4:$G$1697,5,FALSE))</f>
        <v>MOVES</v>
      </c>
      <c r="R3011" s="4" t="s">
        <v>1880</v>
      </c>
      <c r="S3011" s="6" t="s">
        <v>1851</v>
      </c>
      <c r="T3011" s="4">
        <f>VLOOKUP(B3011,meanLDage!$B$3:$E$3145,4,FALSE)</f>
        <v>4</v>
      </c>
      <c r="U3011" s="32">
        <f>VLOOKUP(B3011,meanLDage!$B$3:$E$3145,2,FALSE)</f>
        <v>11.403466985120783</v>
      </c>
      <c r="V3011" s="4" t="str">
        <f t="shared" ref="V3011:V3074" si="330">A3011&amp;"_"&amp;K3011&amp;"_"&amp;M3011&amp;"_"&amp;N3011&amp;"_"&amp;AD3011&amp;"_"&amp;P3011</f>
        <v>54_L_200001000_0_4_2</v>
      </c>
      <c r="W3011" s="4">
        <v>54107</v>
      </c>
      <c r="X3011" s="6"/>
      <c r="Y3011" s="8">
        <f t="shared" ref="Y3011:Y3074" si="331">IF(X3011&gt;0,X3011,W3011)</f>
        <v>54107</v>
      </c>
      <c r="Z3011" s="6" t="b">
        <f t="shared" si="329"/>
        <v>0</v>
      </c>
      <c r="AA3011" s="6">
        <f t="shared" ref="AA3011:AA3074" si="332">G3011</f>
        <v>54033</v>
      </c>
      <c r="AB3011" s="4">
        <f t="shared" ref="AB3011:AB3074" si="333">T3011</f>
        <v>4</v>
      </c>
      <c r="AC3011" s="32">
        <f t="shared" ref="AC3011:AC3074" si="334">U3011</f>
        <v>11.403466985120783</v>
      </c>
      <c r="AD3011" s="4">
        <f>VLOOKUP($B3011,meanLDage!$Z$3:$AC$3145,4,FALSE)</f>
        <v>4</v>
      </c>
      <c r="AE3011" s="32">
        <f>VLOOKUP($B3011,meanLDage!$Z$3:$AC$3145,2,FALSE)</f>
        <v>11.551064589999999</v>
      </c>
      <c r="AF3011" s="6">
        <f>VLOOKUP(V3011,'2017 rep county selection'!$A$1:$C$281,3,FALSE)</f>
        <v>54107</v>
      </c>
      <c r="AH3011" s="9">
        <f t="shared" ref="AH3011:AH3074" si="335">IF(AG3011&gt;0,AG3011,AF3011)</f>
        <v>54107</v>
      </c>
    </row>
    <row r="3012" spans="1:34" ht="15.75" customHeight="1" x14ac:dyDescent="0.3">
      <c r="A3012" s="4">
        <v>54</v>
      </c>
      <c r="B3012" s="4">
        <v>54105</v>
      </c>
      <c r="C3012" s="6" t="s">
        <v>2304</v>
      </c>
      <c r="D3012" s="6" t="s">
        <v>1803</v>
      </c>
      <c r="E3012" s="4">
        <v>54047</v>
      </c>
      <c r="F3012" s="4">
        <v>54087</v>
      </c>
      <c r="G3012" s="4">
        <v>54087</v>
      </c>
      <c r="H3012" s="37">
        <v>41464788</v>
      </c>
      <c r="I3012" s="37">
        <v>43456957.004624598</v>
      </c>
      <c r="J3012" s="37">
        <v>50280000.005087897</v>
      </c>
      <c r="K3012" s="4" t="str">
        <f>VLOOKUP(B3012,altitude!$B$3:$E$3232,4)</f>
        <v>L</v>
      </c>
      <c r="L3012" s="4">
        <f>VLOOKUP(B3012,fuelregion!$C$5:$D$3233,2,FALSE)</f>
        <v>200001000</v>
      </c>
      <c r="M3012" s="4">
        <f>VLOOKUP(B3012,fuelregion!$H$5:$I$3113,2,FALSE)</f>
        <v>200001000</v>
      </c>
      <c r="N3012" s="4">
        <f>VLOOKUP(B3012,imbin!$B$4:$D$3233,2,FALSE)</f>
        <v>0</v>
      </c>
      <c r="O3012" s="4" t="str">
        <f>VLOOKUP(B3012,imbin!$B$4:$D$3233,3,FALSE)</f>
        <v>Submittal</v>
      </c>
      <c r="P3012" s="4">
        <f>IF(ISNA(VLOOKUP(B3012,rampbin!$B$4:$G$1697,6,FALSE)),2,VLOOKUP(B3012,rampbin!$B$4:$G$1697,6,FALSE))</f>
        <v>2</v>
      </c>
      <c r="Q3012" s="4" t="str">
        <f>IF(ISNA(VLOOKUP(B3012,rampbin!$B$4:$G$1697,5,FALSE)),"MOVES",VLOOKUP(B3012,rampbin!$B$4:$G$1697,5,FALSE))</f>
        <v>MOVES</v>
      </c>
      <c r="R3012" s="4" t="s">
        <v>1877</v>
      </c>
      <c r="S3012" s="6" t="s">
        <v>2227</v>
      </c>
      <c r="T3012" s="4">
        <f>VLOOKUP(B3012,meanLDage!$B$3:$E$3145,4,FALSE)</f>
        <v>4</v>
      </c>
      <c r="U3012" s="32">
        <f>VLOOKUP(B3012,meanLDage!$B$3:$E$3145,2,FALSE)</f>
        <v>12.967884384498218</v>
      </c>
      <c r="V3012" s="4" t="str">
        <f t="shared" si="330"/>
        <v>54_L_200001000_0_4_2</v>
      </c>
      <c r="W3012" s="4">
        <v>54107</v>
      </c>
      <c r="X3012" s="6"/>
      <c r="Y3012" s="8">
        <f t="shared" si="331"/>
        <v>54107</v>
      </c>
      <c r="Z3012" s="6" t="b">
        <f t="shared" si="329"/>
        <v>0</v>
      </c>
      <c r="AA3012" s="6">
        <f t="shared" si="332"/>
        <v>54087</v>
      </c>
      <c r="AB3012" s="4">
        <f t="shared" si="333"/>
        <v>4</v>
      </c>
      <c r="AC3012" s="32">
        <f t="shared" si="334"/>
        <v>12.967884384498218</v>
      </c>
      <c r="AD3012" s="4">
        <f>VLOOKUP($B3012,meanLDage!$Z$3:$AC$3145,4,FALSE)</f>
        <v>4</v>
      </c>
      <c r="AE3012" s="32">
        <f>VLOOKUP($B3012,meanLDage!$Z$3:$AC$3145,2,FALSE)</f>
        <v>12.629307799999999</v>
      </c>
      <c r="AF3012" s="6">
        <f>VLOOKUP(V3012,'2017 rep county selection'!$A$1:$C$281,3,FALSE)</f>
        <v>54107</v>
      </c>
      <c r="AH3012" s="9">
        <f t="shared" si="335"/>
        <v>54107</v>
      </c>
    </row>
    <row r="3013" spans="1:34" ht="15.75" customHeight="1" x14ac:dyDescent="0.3">
      <c r="A3013" s="4">
        <v>54</v>
      </c>
      <c r="B3013" s="4">
        <v>54107</v>
      </c>
      <c r="C3013" s="6" t="s">
        <v>2304</v>
      </c>
      <c r="D3013" s="6" t="s">
        <v>1311</v>
      </c>
      <c r="E3013" s="4">
        <v>54003</v>
      </c>
      <c r="F3013" s="4">
        <v>54107</v>
      </c>
      <c r="G3013" s="4">
        <v>54107</v>
      </c>
      <c r="H3013" s="37">
        <v>755585200</v>
      </c>
      <c r="I3013" s="37">
        <v>808467119.158957</v>
      </c>
      <c r="J3013" s="37">
        <v>770770000.00546098</v>
      </c>
      <c r="K3013" s="4" t="str">
        <f>VLOOKUP(B3013,altitude!$B$3:$E$3232,4)</f>
        <v>L</v>
      </c>
      <c r="L3013" s="4">
        <f>VLOOKUP(B3013,fuelregion!$C$5:$D$3233,2,FALSE)</f>
        <v>200001000</v>
      </c>
      <c r="M3013" s="4">
        <f>VLOOKUP(B3013,fuelregion!$H$5:$I$3113,2,FALSE)</f>
        <v>200001000</v>
      </c>
      <c r="N3013" s="4">
        <f>VLOOKUP(B3013,imbin!$B$4:$D$3233,2,FALSE)</f>
        <v>0</v>
      </c>
      <c r="O3013" s="4" t="str">
        <f>VLOOKUP(B3013,imbin!$B$4:$D$3233,3,FALSE)</f>
        <v>Submittal</v>
      </c>
      <c r="P3013" s="4">
        <f>IF(ISNA(VLOOKUP(B3013,rampbin!$B$4:$G$1697,6,FALSE)),2,VLOOKUP(B3013,rampbin!$B$4:$G$1697,6,FALSE))</f>
        <v>2</v>
      </c>
      <c r="Q3013" s="4" t="str">
        <f>IF(ISNA(VLOOKUP(B3013,rampbin!$B$4:$G$1697,5,FALSE)),"MOVES",VLOOKUP(B3013,rampbin!$B$4:$G$1697,5,FALSE))</f>
        <v>MOVES</v>
      </c>
      <c r="R3013" s="4" t="s">
        <v>1877</v>
      </c>
      <c r="S3013" s="6" t="s">
        <v>2227</v>
      </c>
      <c r="T3013" s="4">
        <f>VLOOKUP(B3013,meanLDage!$B$3:$E$3145,4,FALSE)</f>
        <v>4</v>
      </c>
      <c r="U3013" s="32">
        <f>VLOOKUP(B3013,meanLDage!$B$3:$E$3145,2,FALSE)</f>
        <v>11.247851060932472</v>
      </c>
      <c r="V3013" s="4" t="str">
        <f t="shared" si="330"/>
        <v>54_L_200001000_0_4_2</v>
      </c>
      <c r="W3013" s="4">
        <v>54107</v>
      </c>
      <c r="X3013" s="6"/>
      <c r="Y3013" s="8">
        <f t="shared" si="331"/>
        <v>54107</v>
      </c>
      <c r="Z3013" s="6" t="b">
        <f t="shared" si="329"/>
        <v>1</v>
      </c>
      <c r="AA3013" s="6">
        <f t="shared" si="332"/>
        <v>54107</v>
      </c>
      <c r="AB3013" s="4">
        <f t="shared" si="333"/>
        <v>4</v>
      </c>
      <c r="AC3013" s="32">
        <f t="shared" si="334"/>
        <v>11.247851060932472</v>
      </c>
      <c r="AD3013" s="4">
        <f>VLOOKUP($B3013,meanLDage!$Z$3:$AC$3145,4,FALSE)</f>
        <v>4</v>
      </c>
      <c r="AE3013" s="32">
        <f>VLOOKUP($B3013,meanLDage!$Z$3:$AC$3145,2,FALSE)</f>
        <v>11.567273050000001</v>
      </c>
      <c r="AF3013" s="6">
        <f>VLOOKUP(V3013,'2017 rep county selection'!$A$1:$C$281,3,FALSE)</f>
        <v>54107</v>
      </c>
      <c r="AH3013" s="9">
        <f t="shared" si="335"/>
        <v>54107</v>
      </c>
    </row>
    <row r="3014" spans="1:34" ht="15.75" customHeight="1" x14ac:dyDescent="0.3">
      <c r="A3014" s="4">
        <v>54</v>
      </c>
      <c r="B3014" s="4">
        <v>54109</v>
      </c>
      <c r="C3014" s="6" t="s">
        <v>2304</v>
      </c>
      <c r="D3014" s="6" t="s">
        <v>1181</v>
      </c>
      <c r="E3014" s="4">
        <v>54055</v>
      </c>
      <c r="F3014" s="4">
        <v>54055</v>
      </c>
      <c r="G3014" s="4">
        <v>54055</v>
      </c>
      <c r="H3014" s="37">
        <v>225564294</v>
      </c>
      <c r="I3014" s="37">
        <v>228869040.850611</v>
      </c>
      <c r="J3014" s="37">
        <v>185329999.978928</v>
      </c>
      <c r="K3014" s="4" t="str">
        <f>VLOOKUP(B3014,altitude!$B$3:$E$3232,4)</f>
        <v>L</v>
      </c>
      <c r="L3014" s="4">
        <f>VLOOKUP(B3014,fuelregion!$C$5:$D$3233,2,FALSE)</f>
        <v>100001000</v>
      </c>
      <c r="M3014" s="4">
        <f>VLOOKUP(B3014,fuelregion!$H$5:$I$3113,2,FALSE)</f>
        <v>100001000</v>
      </c>
      <c r="N3014" s="4">
        <f>VLOOKUP(B3014,imbin!$B$4:$D$3233,2,FALSE)</f>
        <v>0</v>
      </c>
      <c r="O3014" s="4" t="str">
        <f>VLOOKUP(B3014,imbin!$B$4:$D$3233,3,FALSE)</f>
        <v>Submittal</v>
      </c>
      <c r="P3014" s="4">
        <f>IF(ISNA(VLOOKUP(B3014,rampbin!$B$4:$G$1697,6,FALSE)),2,VLOOKUP(B3014,rampbin!$B$4:$G$1697,6,FALSE))</f>
        <v>2</v>
      </c>
      <c r="Q3014" s="4" t="str">
        <f>IF(ISNA(VLOOKUP(B3014,rampbin!$B$4:$G$1697,5,FALSE)),"MOVES",VLOOKUP(B3014,rampbin!$B$4:$G$1697,5,FALSE))</f>
        <v>MOVES</v>
      </c>
      <c r="R3014" s="4" t="s">
        <v>1880</v>
      </c>
      <c r="S3014" s="6" t="s">
        <v>1851</v>
      </c>
      <c r="T3014" s="4">
        <f>VLOOKUP(B3014,meanLDage!$B$3:$E$3145,4,FALSE)</f>
        <v>3</v>
      </c>
      <c r="U3014" s="32">
        <f>VLOOKUP(B3014,meanLDage!$B$3:$E$3145,2,FALSE)</f>
        <v>10.46883971271593</v>
      </c>
      <c r="V3014" s="4" t="str">
        <f t="shared" si="330"/>
        <v>54_L_100001000_0_3_2</v>
      </c>
      <c r="W3014" s="4">
        <v>54081</v>
      </c>
      <c r="X3014" s="6"/>
      <c r="Y3014" s="8">
        <f t="shared" si="331"/>
        <v>54081</v>
      </c>
      <c r="Z3014" s="6" t="b">
        <f t="shared" si="329"/>
        <v>0</v>
      </c>
      <c r="AA3014" s="6">
        <f t="shared" si="332"/>
        <v>54055</v>
      </c>
      <c r="AB3014" s="4">
        <f t="shared" si="333"/>
        <v>3</v>
      </c>
      <c r="AC3014" s="32">
        <f t="shared" si="334"/>
        <v>10.46883971271593</v>
      </c>
      <c r="AD3014" s="4">
        <f>VLOOKUP($B3014,meanLDage!$Z$3:$AC$3145,4,FALSE)</f>
        <v>3</v>
      </c>
      <c r="AE3014" s="32">
        <f>VLOOKUP($B3014,meanLDage!$Z$3:$AC$3145,2,FALSE)</f>
        <v>10.422321950000001</v>
      </c>
      <c r="AF3014" s="6">
        <f>VLOOKUP(V3014,'2017 rep county selection'!$A$1:$C$281,3,FALSE)</f>
        <v>54081</v>
      </c>
      <c r="AH3014" s="9">
        <f t="shared" si="335"/>
        <v>54081</v>
      </c>
    </row>
    <row r="3015" spans="1:34" ht="15.75" customHeight="1" x14ac:dyDescent="0.3">
      <c r="A3015" s="4">
        <v>55</v>
      </c>
      <c r="B3015" s="4">
        <v>55001</v>
      </c>
      <c r="C3015" s="6" t="s">
        <v>2302</v>
      </c>
      <c r="D3015" s="6" t="s">
        <v>202</v>
      </c>
      <c r="E3015" s="4">
        <v>55025</v>
      </c>
      <c r="F3015" s="4">
        <v>55025</v>
      </c>
      <c r="G3015" s="4">
        <v>55025</v>
      </c>
      <c r="H3015" s="37">
        <v>254736943</v>
      </c>
      <c r="I3015" s="37">
        <v>283030495.87278599</v>
      </c>
      <c r="J3015" s="37">
        <v>234917287.002096</v>
      </c>
      <c r="K3015" s="4" t="str">
        <f>VLOOKUP(B3015,altitude!$B$3:$E$3232,4)</f>
        <v>L</v>
      </c>
      <c r="L3015" s="4">
        <f>VLOOKUP(B3015,fuelregion!$C$5:$D$3233,2,FALSE)</f>
        <v>400001000</v>
      </c>
      <c r="M3015" s="4">
        <f>VLOOKUP(B3015,fuelregion!$H$5:$I$3113,2,FALSE)</f>
        <v>400001000</v>
      </c>
      <c r="N3015" s="4">
        <f>VLOOKUP(B3015,imbin!$B$4:$D$3233,2,FALSE)</f>
        <v>0</v>
      </c>
      <c r="O3015" s="4" t="str">
        <f>VLOOKUP(B3015,imbin!$B$4:$D$3233,3,FALSE)</f>
        <v>Submittal</v>
      </c>
      <c r="P3015" s="4">
        <f>IF(ISNA(VLOOKUP(B3015,rampbin!$B$4:$G$1697,6,FALSE)),2,VLOOKUP(B3015,rampbin!$B$4:$G$1697,6,FALSE))</f>
        <v>2</v>
      </c>
      <c r="Q3015" s="4" t="str">
        <f>IF(ISNA(VLOOKUP(B3015,rampbin!$B$4:$G$1697,5,FALSE)),"MOVES",VLOOKUP(B3015,rampbin!$B$4:$G$1697,5,FALSE))</f>
        <v>Submitted</v>
      </c>
      <c r="R3015" s="4" t="s">
        <v>1880</v>
      </c>
      <c r="S3015" s="6" t="s">
        <v>1851</v>
      </c>
      <c r="T3015" s="4">
        <f>VLOOKUP(B3015,meanLDage!$B$3:$E$3145,4,FALSE)</f>
        <v>4</v>
      </c>
      <c r="U3015" s="32">
        <f>VLOOKUP(B3015,meanLDage!$B$3:$E$3145,2,FALSE)</f>
        <v>12.452835343759055</v>
      </c>
      <c r="V3015" s="4" t="str">
        <f t="shared" si="330"/>
        <v>55_L_400001000_0_3_2</v>
      </c>
      <c r="W3015" s="4">
        <v>55075</v>
      </c>
      <c r="X3015" s="6"/>
      <c r="Y3015" s="8">
        <f t="shared" si="331"/>
        <v>55075</v>
      </c>
      <c r="Z3015" s="6" t="b">
        <f t="shared" si="329"/>
        <v>0</v>
      </c>
      <c r="AA3015" s="6">
        <f t="shared" si="332"/>
        <v>55025</v>
      </c>
      <c r="AB3015" s="4">
        <f t="shared" si="333"/>
        <v>4</v>
      </c>
      <c r="AC3015" s="32">
        <f t="shared" si="334"/>
        <v>12.452835343759055</v>
      </c>
      <c r="AD3015" s="4">
        <f>VLOOKUP($B3015,meanLDage!$Z$3:$AC$3145,4,FALSE)</f>
        <v>3</v>
      </c>
      <c r="AE3015" s="32">
        <f>VLOOKUP($B3015,meanLDage!$Z$3:$AC$3145,2,FALSE)</f>
        <v>9.6734372850000003</v>
      </c>
      <c r="AF3015" s="6">
        <f>VLOOKUP(V3015,'2017 rep county selection'!$A$1:$C$281,3,FALSE)</f>
        <v>55105</v>
      </c>
      <c r="AH3015" s="9">
        <f t="shared" si="335"/>
        <v>55105</v>
      </c>
    </row>
    <row r="3016" spans="1:34" ht="15.75" customHeight="1" x14ac:dyDescent="0.3">
      <c r="A3016" s="4">
        <v>55</v>
      </c>
      <c r="B3016" s="4">
        <v>55003</v>
      </c>
      <c r="C3016" s="6" t="s">
        <v>2302</v>
      </c>
      <c r="D3016" s="6" t="s">
        <v>1278</v>
      </c>
      <c r="E3016" s="4">
        <v>55025</v>
      </c>
      <c r="F3016" s="4">
        <v>55025</v>
      </c>
      <c r="G3016" s="4">
        <v>55025</v>
      </c>
      <c r="H3016" s="37">
        <v>201357287</v>
      </c>
      <c r="I3016" s="37">
        <v>250799161.63674501</v>
      </c>
      <c r="J3016" s="37">
        <v>190480718.11021301</v>
      </c>
      <c r="K3016" s="4" t="str">
        <f>VLOOKUP(B3016,altitude!$B$3:$E$3232,4)</f>
        <v>L</v>
      </c>
      <c r="L3016" s="4">
        <f>VLOOKUP(B3016,fuelregion!$C$5:$D$3233,2,FALSE)</f>
        <v>400001000</v>
      </c>
      <c r="M3016" s="4">
        <f>VLOOKUP(B3016,fuelregion!$H$5:$I$3113,2,FALSE)</f>
        <v>400001000</v>
      </c>
      <c r="N3016" s="4">
        <f>VLOOKUP(B3016,imbin!$B$4:$D$3233,2,FALSE)</f>
        <v>0</v>
      </c>
      <c r="O3016" s="4" t="str">
        <f>VLOOKUP(B3016,imbin!$B$4:$D$3233,3,FALSE)</f>
        <v>Submittal</v>
      </c>
      <c r="P3016" s="4">
        <f>IF(ISNA(VLOOKUP(B3016,rampbin!$B$4:$G$1697,6,FALSE)),2,VLOOKUP(B3016,rampbin!$B$4:$G$1697,6,FALSE))</f>
        <v>2</v>
      </c>
      <c r="Q3016" s="4" t="str">
        <f>IF(ISNA(VLOOKUP(B3016,rampbin!$B$4:$G$1697,5,FALSE)),"MOVES",VLOOKUP(B3016,rampbin!$B$4:$G$1697,5,FALSE))</f>
        <v>Submitted</v>
      </c>
      <c r="R3016" s="4" t="s">
        <v>1880</v>
      </c>
      <c r="S3016" s="6" t="s">
        <v>1851</v>
      </c>
      <c r="T3016" s="4">
        <f>VLOOKUP(B3016,meanLDage!$B$3:$E$3145,4,FALSE)</f>
        <v>4</v>
      </c>
      <c r="U3016" s="32">
        <f>VLOOKUP(B3016,meanLDage!$B$3:$E$3145,2,FALSE)</f>
        <v>11.817500162196978</v>
      </c>
      <c r="V3016" s="4" t="str">
        <f t="shared" si="330"/>
        <v>55_L_400001000_0_3_2</v>
      </c>
      <c r="W3016" s="4">
        <v>55075</v>
      </c>
      <c r="X3016" s="6"/>
      <c r="Y3016" s="8">
        <f t="shared" si="331"/>
        <v>55075</v>
      </c>
      <c r="Z3016" s="6" t="b">
        <f t="shared" si="329"/>
        <v>0</v>
      </c>
      <c r="AA3016" s="6">
        <f t="shared" si="332"/>
        <v>55025</v>
      </c>
      <c r="AB3016" s="4">
        <f t="shared" si="333"/>
        <v>4</v>
      </c>
      <c r="AC3016" s="32">
        <f t="shared" si="334"/>
        <v>11.817500162196978</v>
      </c>
      <c r="AD3016" s="4">
        <f>VLOOKUP($B3016,meanLDage!$Z$3:$AC$3145,4,FALSE)</f>
        <v>3</v>
      </c>
      <c r="AE3016" s="32">
        <f>VLOOKUP($B3016,meanLDage!$Z$3:$AC$3145,2,FALSE)</f>
        <v>9.6913735380000006</v>
      </c>
      <c r="AF3016" s="6">
        <f>VLOOKUP(V3016,'2017 rep county selection'!$A$1:$C$281,3,FALSE)</f>
        <v>55105</v>
      </c>
      <c r="AH3016" s="9">
        <f t="shared" si="335"/>
        <v>55105</v>
      </c>
    </row>
    <row r="3017" spans="1:34" ht="15.75" customHeight="1" x14ac:dyDescent="0.3">
      <c r="A3017" s="4">
        <v>55</v>
      </c>
      <c r="B3017" s="4">
        <v>55005</v>
      </c>
      <c r="C3017" s="6" t="s">
        <v>2302</v>
      </c>
      <c r="D3017" s="6" t="s">
        <v>1804</v>
      </c>
      <c r="E3017" s="4">
        <v>55025</v>
      </c>
      <c r="F3017" s="4">
        <v>55025</v>
      </c>
      <c r="G3017" s="4">
        <v>55025</v>
      </c>
      <c r="H3017" s="37">
        <v>553000195</v>
      </c>
      <c r="I3017" s="37">
        <v>647292794.63907897</v>
      </c>
      <c r="J3017" s="37">
        <v>646851510.91942203</v>
      </c>
      <c r="K3017" s="4" t="str">
        <f>VLOOKUP(B3017,altitude!$B$3:$E$3232,4)</f>
        <v>L</v>
      </c>
      <c r="L3017" s="4">
        <f>VLOOKUP(B3017,fuelregion!$C$5:$D$3233,2,FALSE)</f>
        <v>400001000</v>
      </c>
      <c r="M3017" s="4">
        <f>VLOOKUP(B3017,fuelregion!$H$5:$I$3113,2,FALSE)</f>
        <v>400001000</v>
      </c>
      <c r="N3017" s="4">
        <f>VLOOKUP(B3017,imbin!$B$4:$D$3233,2,FALSE)</f>
        <v>0</v>
      </c>
      <c r="O3017" s="4" t="str">
        <f>VLOOKUP(B3017,imbin!$B$4:$D$3233,3,FALSE)</f>
        <v>Submittal</v>
      </c>
      <c r="P3017" s="4">
        <f>IF(ISNA(VLOOKUP(B3017,rampbin!$B$4:$G$1697,6,FALSE)),2,VLOOKUP(B3017,rampbin!$B$4:$G$1697,6,FALSE))</f>
        <v>2</v>
      </c>
      <c r="Q3017" s="4" t="str">
        <f>IF(ISNA(VLOOKUP(B3017,rampbin!$B$4:$G$1697,5,FALSE)),"MOVES",VLOOKUP(B3017,rampbin!$B$4:$G$1697,5,FALSE))</f>
        <v>Submitted</v>
      </c>
      <c r="R3017" s="4" t="s">
        <v>1880</v>
      </c>
      <c r="S3017" s="6" t="s">
        <v>1851</v>
      </c>
      <c r="T3017" s="4">
        <f>VLOOKUP(B3017,meanLDage!$B$3:$E$3145,4,FALSE)</f>
        <v>4</v>
      </c>
      <c r="U3017" s="32">
        <f>VLOOKUP(B3017,meanLDage!$B$3:$E$3145,2,FALSE)</f>
        <v>11.817265076986217</v>
      </c>
      <c r="V3017" s="4" t="str">
        <f t="shared" si="330"/>
        <v>55_L_400001000_0_3_2</v>
      </c>
      <c r="W3017" s="4">
        <v>55075</v>
      </c>
      <c r="X3017" s="6"/>
      <c r="Y3017" s="8">
        <f t="shared" si="331"/>
        <v>55075</v>
      </c>
      <c r="Z3017" s="6" t="b">
        <f t="shared" si="329"/>
        <v>0</v>
      </c>
      <c r="AA3017" s="6">
        <f t="shared" si="332"/>
        <v>55025</v>
      </c>
      <c r="AB3017" s="4">
        <f t="shared" si="333"/>
        <v>4</v>
      </c>
      <c r="AC3017" s="32">
        <f t="shared" si="334"/>
        <v>11.817265076986217</v>
      </c>
      <c r="AD3017" s="4">
        <f>VLOOKUP($B3017,meanLDage!$Z$3:$AC$3145,4,FALSE)</f>
        <v>3</v>
      </c>
      <c r="AE3017" s="32">
        <f>VLOOKUP($B3017,meanLDage!$Z$3:$AC$3145,2,FALSE)</f>
        <v>9.6901858339999993</v>
      </c>
      <c r="AF3017" s="6">
        <f>VLOOKUP(V3017,'2017 rep county selection'!$A$1:$C$281,3,FALSE)</f>
        <v>55105</v>
      </c>
      <c r="AH3017" s="9">
        <f t="shared" si="335"/>
        <v>55105</v>
      </c>
    </row>
    <row r="3018" spans="1:34" ht="15.75" customHeight="1" x14ac:dyDescent="0.3">
      <c r="A3018" s="4">
        <v>55</v>
      </c>
      <c r="B3018" s="4">
        <v>55007</v>
      </c>
      <c r="C3018" s="6" t="s">
        <v>2302</v>
      </c>
      <c r="D3018" s="6" t="s">
        <v>1805</v>
      </c>
      <c r="E3018" s="4">
        <v>55025</v>
      </c>
      <c r="F3018" s="4">
        <v>55025</v>
      </c>
      <c r="G3018" s="4">
        <v>55025</v>
      </c>
      <c r="H3018" s="37">
        <v>332447200</v>
      </c>
      <c r="I3018" s="37">
        <v>444444063.73762101</v>
      </c>
      <c r="J3018" s="37">
        <v>293440289.24165398</v>
      </c>
      <c r="K3018" s="4" t="str">
        <f>VLOOKUP(B3018,altitude!$B$3:$E$3232,4)</f>
        <v>L</v>
      </c>
      <c r="L3018" s="4">
        <f>VLOOKUP(B3018,fuelregion!$C$5:$D$3233,2,FALSE)</f>
        <v>400001000</v>
      </c>
      <c r="M3018" s="4">
        <f>VLOOKUP(B3018,fuelregion!$H$5:$I$3113,2,FALSE)</f>
        <v>400001000</v>
      </c>
      <c r="N3018" s="4">
        <f>VLOOKUP(B3018,imbin!$B$4:$D$3233,2,FALSE)</f>
        <v>0</v>
      </c>
      <c r="O3018" s="4" t="str">
        <f>VLOOKUP(B3018,imbin!$B$4:$D$3233,3,FALSE)</f>
        <v>Submittal</v>
      </c>
      <c r="P3018" s="4">
        <f>IF(ISNA(VLOOKUP(B3018,rampbin!$B$4:$G$1697,6,FALSE)),2,VLOOKUP(B3018,rampbin!$B$4:$G$1697,6,FALSE))</f>
        <v>2</v>
      </c>
      <c r="Q3018" s="4" t="str">
        <f>IF(ISNA(VLOOKUP(B3018,rampbin!$B$4:$G$1697,5,FALSE)),"MOVES",VLOOKUP(B3018,rampbin!$B$4:$G$1697,5,FALSE))</f>
        <v>Submitted</v>
      </c>
      <c r="R3018" s="4" t="s">
        <v>1880</v>
      </c>
      <c r="S3018" s="6" t="s">
        <v>1851</v>
      </c>
      <c r="T3018" s="4">
        <f>VLOOKUP(B3018,meanLDage!$B$3:$E$3145,4,FALSE)</f>
        <v>4</v>
      </c>
      <c r="U3018" s="32">
        <f>VLOOKUP(B3018,meanLDage!$B$3:$E$3145,2,FALSE)</f>
        <v>11.664688038838399</v>
      </c>
      <c r="V3018" s="4" t="str">
        <f t="shared" si="330"/>
        <v>55_L_400001000_0_3_2</v>
      </c>
      <c r="W3018" s="4">
        <v>55075</v>
      </c>
      <c r="X3018" s="6"/>
      <c r="Y3018" s="8">
        <f t="shared" si="331"/>
        <v>55075</v>
      </c>
      <c r="Z3018" s="6" t="b">
        <f t="shared" si="329"/>
        <v>0</v>
      </c>
      <c r="AA3018" s="6">
        <f t="shared" si="332"/>
        <v>55025</v>
      </c>
      <c r="AB3018" s="4">
        <f t="shared" si="333"/>
        <v>4</v>
      </c>
      <c r="AC3018" s="32">
        <f t="shared" si="334"/>
        <v>11.664688038838399</v>
      </c>
      <c r="AD3018" s="4">
        <f>VLOOKUP($B3018,meanLDage!$Z$3:$AC$3145,4,FALSE)</f>
        <v>3</v>
      </c>
      <c r="AE3018" s="32">
        <f>VLOOKUP($B3018,meanLDage!$Z$3:$AC$3145,2,FALSE)</f>
        <v>9.6709150059999995</v>
      </c>
      <c r="AF3018" s="6">
        <f>VLOOKUP(V3018,'2017 rep county selection'!$A$1:$C$281,3,FALSE)</f>
        <v>55105</v>
      </c>
      <c r="AH3018" s="9">
        <f t="shared" si="335"/>
        <v>55105</v>
      </c>
    </row>
    <row r="3019" spans="1:34" ht="15.75" customHeight="1" x14ac:dyDescent="0.3">
      <c r="A3019" s="4">
        <v>55</v>
      </c>
      <c r="B3019" s="4">
        <v>55009</v>
      </c>
      <c r="C3019" s="6" t="s">
        <v>2302</v>
      </c>
      <c r="D3019" s="6" t="s">
        <v>461</v>
      </c>
      <c r="E3019" s="4">
        <v>55025</v>
      </c>
      <c r="F3019" s="4">
        <v>55025</v>
      </c>
      <c r="G3019" s="4">
        <v>55025</v>
      </c>
      <c r="H3019" s="37">
        <v>2170483908</v>
      </c>
      <c r="I3019" s="37">
        <v>2276957253.5329199</v>
      </c>
      <c r="J3019" s="37">
        <v>2516634416.2346001</v>
      </c>
      <c r="K3019" s="4" t="str">
        <f>VLOOKUP(B3019,altitude!$B$3:$E$3232,4)</f>
        <v>L</v>
      </c>
      <c r="L3019" s="4">
        <f>VLOOKUP(B3019,fuelregion!$C$5:$D$3233,2,FALSE)</f>
        <v>400001000</v>
      </c>
      <c r="M3019" s="4">
        <f>VLOOKUP(B3019,fuelregion!$H$5:$I$3113,2,FALSE)</f>
        <v>400001000</v>
      </c>
      <c r="N3019" s="4">
        <f>VLOOKUP(B3019,imbin!$B$4:$D$3233,2,FALSE)</f>
        <v>0</v>
      </c>
      <c r="O3019" s="4" t="str">
        <f>VLOOKUP(B3019,imbin!$B$4:$D$3233,3,FALSE)</f>
        <v>Submittal</v>
      </c>
      <c r="P3019" s="4">
        <f>IF(ISNA(VLOOKUP(B3019,rampbin!$B$4:$G$1697,6,FALSE)),2,VLOOKUP(B3019,rampbin!$B$4:$G$1697,6,FALSE))</f>
        <v>3</v>
      </c>
      <c r="Q3019" s="4" t="str">
        <f>IF(ISNA(VLOOKUP(B3019,rampbin!$B$4:$G$1697,5,FALSE)),"MOVES",VLOOKUP(B3019,rampbin!$B$4:$G$1697,5,FALSE))</f>
        <v>Submitted</v>
      </c>
      <c r="R3019" s="4" t="s">
        <v>1877</v>
      </c>
      <c r="S3019" s="6" t="s">
        <v>2228</v>
      </c>
      <c r="T3019" s="4">
        <f>VLOOKUP(B3019,meanLDage!$B$3:$E$3145,4,FALSE)</f>
        <v>3</v>
      </c>
      <c r="U3019" s="32">
        <f>VLOOKUP(B3019,meanLDage!$B$3:$E$3145,2,FALSE)</f>
        <v>9.9978753220910761</v>
      </c>
      <c r="V3019" s="4" t="str">
        <f t="shared" si="330"/>
        <v>55_L_400001000_0_3_3</v>
      </c>
      <c r="W3019" s="4">
        <v>55025</v>
      </c>
      <c r="X3019" s="6"/>
      <c r="Y3019" s="8">
        <f t="shared" si="331"/>
        <v>55025</v>
      </c>
      <c r="Z3019" s="6" t="b">
        <f t="shared" si="329"/>
        <v>1</v>
      </c>
      <c r="AA3019" s="6">
        <f t="shared" si="332"/>
        <v>55025</v>
      </c>
      <c r="AB3019" s="4">
        <f t="shared" si="333"/>
        <v>3</v>
      </c>
      <c r="AC3019" s="32">
        <f t="shared" si="334"/>
        <v>9.9978753220910761</v>
      </c>
      <c r="AD3019" s="4">
        <f>VLOOKUP($B3019,meanLDage!$Z$3:$AC$3145,4,FALSE)</f>
        <v>3</v>
      </c>
      <c r="AE3019" s="32">
        <f>VLOOKUP($B3019,meanLDage!$Z$3:$AC$3145,2,FALSE)</f>
        <v>9.7426776220000004</v>
      </c>
      <c r="AF3019" s="6">
        <f>VLOOKUP(V3019,'2017 rep county selection'!$A$1:$C$281,3,FALSE)</f>
        <v>55025</v>
      </c>
      <c r="AH3019" s="9">
        <f t="shared" si="335"/>
        <v>55025</v>
      </c>
    </row>
    <row r="3020" spans="1:34" ht="15.75" customHeight="1" x14ac:dyDescent="0.3">
      <c r="A3020" s="4">
        <v>55</v>
      </c>
      <c r="B3020" s="4">
        <v>55011</v>
      </c>
      <c r="C3020" s="6" t="s">
        <v>2302</v>
      </c>
      <c r="D3020" s="6" t="s">
        <v>1063</v>
      </c>
      <c r="E3020" s="4">
        <v>55025</v>
      </c>
      <c r="F3020" s="4">
        <v>55025</v>
      </c>
      <c r="G3020" s="4">
        <v>55025</v>
      </c>
      <c r="H3020" s="37">
        <v>204461867</v>
      </c>
      <c r="I3020" s="37">
        <v>238649407.87266201</v>
      </c>
      <c r="J3020" s="37">
        <v>211184627.78538001</v>
      </c>
      <c r="K3020" s="4" t="str">
        <f>VLOOKUP(B3020,altitude!$B$3:$E$3232,4)</f>
        <v>L</v>
      </c>
      <c r="L3020" s="4">
        <f>VLOOKUP(B3020,fuelregion!$C$5:$D$3233,2,FALSE)</f>
        <v>400001000</v>
      </c>
      <c r="M3020" s="4">
        <f>VLOOKUP(B3020,fuelregion!$H$5:$I$3113,2,FALSE)</f>
        <v>400001000</v>
      </c>
      <c r="N3020" s="4">
        <f>VLOOKUP(B3020,imbin!$B$4:$D$3233,2,FALSE)</f>
        <v>0</v>
      </c>
      <c r="O3020" s="4" t="str">
        <f>VLOOKUP(B3020,imbin!$B$4:$D$3233,3,FALSE)</f>
        <v>Submittal</v>
      </c>
      <c r="P3020" s="4">
        <f>IF(ISNA(VLOOKUP(B3020,rampbin!$B$4:$G$1697,6,FALSE)),2,VLOOKUP(B3020,rampbin!$B$4:$G$1697,6,FALSE))</f>
        <v>2</v>
      </c>
      <c r="Q3020" s="4" t="str">
        <f>IF(ISNA(VLOOKUP(B3020,rampbin!$B$4:$G$1697,5,FALSE)),"MOVES",VLOOKUP(B3020,rampbin!$B$4:$G$1697,5,FALSE))</f>
        <v>Submitted</v>
      </c>
      <c r="R3020" s="4" t="s">
        <v>1880</v>
      </c>
      <c r="S3020" s="6" t="s">
        <v>1851</v>
      </c>
      <c r="T3020" s="4">
        <f>VLOOKUP(B3020,meanLDage!$B$3:$E$3145,4,FALSE)</f>
        <v>4</v>
      </c>
      <c r="U3020" s="32">
        <f>VLOOKUP(B3020,meanLDage!$B$3:$E$3145,2,FALSE)</f>
        <v>12.169703796195529</v>
      </c>
      <c r="V3020" s="4" t="str">
        <f t="shared" si="330"/>
        <v>55_L_400001000_0_3_2</v>
      </c>
      <c r="W3020" s="4">
        <v>55075</v>
      </c>
      <c r="X3020" s="6"/>
      <c r="Y3020" s="8">
        <f t="shared" si="331"/>
        <v>55075</v>
      </c>
      <c r="Z3020" s="6" t="b">
        <f t="shared" si="329"/>
        <v>0</v>
      </c>
      <c r="AA3020" s="6">
        <f t="shared" si="332"/>
        <v>55025</v>
      </c>
      <c r="AB3020" s="4">
        <f t="shared" si="333"/>
        <v>4</v>
      </c>
      <c r="AC3020" s="32">
        <f t="shared" si="334"/>
        <v>12.169703796195529</v>
      </c>
      <c r="AD3020" s="4">
        <f>VLOOKUP($B3020,meanLDage!$Z$3:$AC$3145,4,FALSE)</f>
        <v>3</v>
      </c>
      <c r="AE3020" s="32">
        <f>VLOOKUP($B3020,meanLDage!$Z$3:$AC$3145,2,FALSE)</f>
        <v>9.6708936699999999</v>
      </c>
      <c r="AF3020" s="6">
        <f>VLOOKUP(V3020,'2017 rep county selection'!$A$1:$C$281,3,FALSE)</f>
        <v>55105</v>
      </c>
      <c r="AH3020" s="9">
        <f t="shared" si="335"/>
        <v>55105</v>
      </c>
    </row>
    <row r="3021" spans="1:34" ht="15.75" customHeight="1" x14ac:dyDescent="0.3">
      <c r="A3021" s="4">
        <v>55</v>
      </c>
      <c r="B3021" s="4">
        <v>55013</v>
      </c>
      <c r="C3021" s="6" t="s">
        <v>2302</v>
      </c>
      <c r="D3021" s="6" t="s">
        <v>1806</v>
      </c>
      <c r="E3021" s="4">
        <v>55025</v>
      </c>
      <c r="F3021" s="4">
        <v>55025</v>
      </c>
      <c r="G3021" s="4">
        <v>55025</v>
      </c>
      <c r="H3021" s="37">
        <v>225593149</v>
      </c>
      <c r="I3021" s="37">
        <v>327472541.36335403</v>
      </c>
      <c r="J3021" s="37">
        <v>204777768.214697</v>
      </c>
      <c r="K3021" s="4" t="str">
        <f>VLOOKUP(B3021,altitude!$B$3:$E$3232,4)</f>
        <v>L</v>
      </c>
      <c r="L3021" s="4">
        <f>VLOOKUP(B3021,fuelregion!$C$5:$D$3233,2,FALSE)</f>
        <v>400001000</v>
      </c>
      <c r="M3021" s="4">
        <f>VLOOKUP(B3021,fuelregion!$H$5:$I$3113,2,FALSE)</f>
        <v>400001000</v>
      </c>
      <c r="N3021" s="4">
        <f>VLOOKUP(B3021,imbin!$B$4:$D$3233,2,FALSE)</f>
        <v>0</v>
      </c>
      <c r="O3021" s="4" t="str">
        <f>VLOOKUP(B3021,imbin!$B$4:$D$3233,3,FALSE)</f>
        <v>Submittal</v>
      </c>
      <c r="P3021" s="4">
        <f>IF(ISNA(VLOOKUP(B3021,rampbin!$B$4:$G$1697,6,FALSE)),2,VLOOKUP(B3021,rampbin!$B$4:$G$1697,6,FALSE))</f>
        <v>2</v>
      </c>
      <c r="Q3021" s="4" t="str">
        <f>IF(ISNA(VLOOKUP(B3021,rampbin!$B$4:$G$1697,5,FALSE)),"MOVES",VLOOKUP(B3021,rampbin!$B$4:$G$1697,5,FALSE))</f>
        <v>Submitted</v>
      </c>
      <c r="R3021" s="4" t="s">
        <v>1880</v>
      </c>
      <c r="S3021" s="6" t="s">
        <v>1851</v>
      </c>
      <c r="T3021" s="4">
        <f>VLOOKUP(B3021,meanLDage!$B$3:$E$3145,4,FALSE)</f>
        <v>4</v>
      </c>
      <c r="U3021" s="32">
        <f>VLOOKUP(B3021,meanLDage!$B$3:$E$3145,2,FALSE)</f>
        <v>12.618309625465507</v>
      </c>
      <c r="V3021" s="4" t="str">
        <f t="shared" si="330"/>
        <v>55_L_400001000_0_3_2</v>
      </c>
      <c r="W3021" s="4">
        <v>55075</v>
      </c>
      <c r="X3021" s="6"/>
      <c r="Y3021" s="8">
        <f t="shared" si="331"/>
        <v>55075</v>
      </c>
      <c r="Z3021" s="6" t="b">
        <f t="shared" si="329"/>
        <v>0</v>
      </c>
      <c r="AA3021" s="6">
        <f t="shared" si="332"/>
        <v>55025</v>
      </c>
      <c r="AB3021" s="4">
        <f t="shared" si="333"/>
        <v>4</v>
      </c>
      <c r="AC3021" s="32">
        <f t="shared" si="334"/>
        <v>12.618309625465507</v>
      </c>
      <c r="AD3021" s="4">
        <f>VLOOKUP($B3021,meanLDage!$Z$3:$AC$3145,4,FALSE)</f>
        <v>3</v>
      </c>
      <c r="AE3021" s="32">
        <f>VLOOKUP($B3021,meanLDage!$Z$3:$AC$3145,2,FALSE)</f>
        <v>9.6708937410000004</v>
      </c>
      <c r="AF3021" s="6">
        <f>VLOOKUP(V3021,'2017 rep county selection'!$A$1:$C$281,3,FALSE)</f>
        <v>55105</v>
      </c>
      <c r="AH3021" s="9">
        <f t="shared" si="335"/>
        <v>55105</v>
      </c>
    </row>
    <row r="3022" spans="1:34" ht="15.75" customHeight="1" x14ac:dyDescent="0.3">
      <c r="A3022" s="4">
        <v>55</v>
      </c>
      <c r="B3022" s="4">
        <v>55015</v>
      </c>
      <c r="C3022" s="6" t="s">
        <v>2302</v>
      </c>
      <c r="D3022" s="6" t="s">
        <v>1807</v>
      </c>
      <c r="E3022" s="4">
        <v>55025</v>
      </c>
      <c r="F3022" s="4">
        <v>55025</v>
      </c>
      <c r="G3022" s="4">
        <v>55025</v>
      </c>
      <c r="H3022" s="37">
        <v>346687465</v>
      </c>
      <c r="I3022" s="37">
        <v>390470419.625211</v>
      </c>
      <c r="J3022" s="37">
        <v>469368104.90873402</v>
      </c>
      <c r="K3022" s="4" t="str">
        <f>VLOOKUP(B3022,altitude!$B$3:$E$3232,4)</f>
        <v>L</v>
      </c>
      <c r="L3022" s="4">
        <f>VLOOKUP(B3022,fuelregion!$C$5:$D$3233,2,FALSE)</f>
        <v>400001000</v>
      </c>
      <c r="M3022" s="4">
        <f>VLOOKUP(B3022,fuelregion!$H$5:$I$3113,2,FALSE)</f>
        <v>400001000</v>
      </c>
      <c r="N3022" s="4">
        <f>VLOOKUP(B3022,imbin!$B$4:$D$3233,2,FALSE)</f>
        <v>0</v>
      </c>
      <c r="O3022" s="4" t="str">
        <f>VLOOKUP(B3022,imbin!$B$4:$D$3233,3,FALSE)</f>
        <v>Submittal</v>
      </c>
      <c r="P3022" s="4">
        <f>IF(ISNA(VLOOKUP(B3022,rampbin!$B$4:$G$1697,6,FALSE)),2,VLOOKUP(B3022,rampbin!$B$4:$G$1697,6,FALSE))</f>
        <v>3</v>
      </c>
      <c r="Q3022" s="4" t="str">
        <f>IF(ISNA(VLOOKUP(B3022,rampbin!$B$4:$G$1697,5,FALSE)),"MOVES",VLOOKUP(B3022,rampbin!$B$4:$G$1697,5,FALSE))</f>
        <v>Submitted</v>
      </c>
      <c r="R3022" s="4" t="s">
        <v>1877</v>
      </c>
      <c r="S3022" s="6" t="s">
        <v>2229</v>
      </c>
      <c r="T3022" s="4">
        <f>VLOOKUP(B3022,meanLDage!$B$3:$E$3145,4,FALSE)</f>
        <v>3</v>
      </c>
      <c r="U3022" s="32">
        <f>VLOOKUP(B3022,meanLDage!$B$3:$E$3145,2,FALSE)</f>
        <v>10.37654853913569</v>
      </c>
      <c r="V3022" s="4" t="str">
        <f t="shared" si="330"/>
        <v>55_L_400001000_0_3_3</v>
      </c>
      <c r="W3022" s="4">
        <v>55025</v>
      </c>
      <c r="X3022" s="6"/>
      <c r="Y3022" s="8">
        <f t="shared" si="331"/>
        <v>55025</v>
      </c>
      <c r="Z3022" s="6" t="b">
        <f t="shared" si="329"/>
        <v>1</v>
      </c>
      <c r="AA3022" s="6">
        <f t="shared" si="332"/>
        <v>55025</v>
      </c>
      <c r="AB3022" s="4">
        <f t="shared" si="333"/>
        <v>3</v>
      </c>
      <c r="AC3022" s="32">
        <f t="shared" si="334"/>
        <v>10.37654853913569</v>
      </c>
      <c r="AD3022" s="4">
        <f>VLOOKUP($B3022,meanLDage!$Z$3:$AC$3145,4,FALSE)</f>
        <v>3</v>
      </c>
      <c r="AE3022" s="32">
        <f>VLOOKUP($B3022,meanLDage!$Z$3:$AC$3145,2,FALSE)</f>
        <v>9.7055694839999997</v>
      </c>
      <c r="AF3022" s="6">
        <f>VLOOKUP(V3022,'2017 rep county selection'!$A$1:$C$281,3,FALSE)</f>
        <v>55025</v>
      </c>
      <c r="AH3022" s="9">
        <f t="shared" si="335"/>
        <v>55025</v>
      </c>
    </row>
    <row r="3023" spans="1:34" ht="15.75" customHeight="1" x14ac:dyDescent="0.3">
      <c r="A3023" s="4">
        <v>55</v>
      </c>
      <c r="B3023" s="4">
        <v>55017</v>
      </c>
      <c r="C3023" s="6" t="s">
        <v>2302</v>
      </c>
      <c r="D3023" s="6" t="s">
        <v>835</v>
      </c>
      <c r="E3023" s="4">
        <v>55025</v>
      </c>
      <c r="F3023" s="4">
        <v>55025</v>
      </c>
      <c r="G3023" s="4">
        <v>55025</v>
      </c>
      <c r="H3023" s="37">
        <v>844347165</v>
      </c>
      <c r="I3023" s="37">
        <v>921016909.994789</v>
      </c>
      <c r="J3023" s="37">
        <v>924193150.07398796</v>
      </c>
      <c r="K3023" s="4" t="str">
        <f>VLOOKUP(B3023,altitude!$B$3:$E$3232,4)</f>
        <v>L</v>
      </c>
      <c r="L3023" s="4">
        <f>VLOOKUP(B3023,fuelregion!$C$5:$D$3233,2,FALSE)</f>
        <v>400001000</v>
      </c>
      <c r="M3023" s="4">
        <f>VLOOKUP(B3023,fuelregion!$H$5:$I$3113,2,FALSE)</f>
        <v>400001000</v>
      </c>
      <c r="N3023" s="4">
        <f>VLOOKUP(B3023,imbin!$B$4:$D$3233,2,FALSE)</f>
        <v>0</v>
      </c>
      <c r="O3023" s="4" t="str">
        <f>VLOOKUP(B3023,imbin!$B$4:$D$3233,3,FALSE)</f>
        <v>Submittal</v>
      </c>
      <c r="P3023" s="4">
        <f>IF(ISNA(VLOOKUP(B3023,rampbin!$B$4:$G$1697,6,FALSE)),2,VLOOKUP(B3023,rampbin!$B$4:$G$1697,6,FALSE))</f>
        <v>2</v>
      </c>
      <c r="Q3023" s="4" t="str">
        <f>IF(ISNA(VLOOKUP(B3023,rampbin!$B$4:$G$1697,5,FALSE)),"MOVES",VLOOKUP(B3023,rampbin!$B$4:$G$1697,5,FALSE))</f>
        <v>Submitted</v>
      </c>
      <c r="R3023" s="4" t="s">
        <v>1877</v>
      </c>
      <c r="S3023" s="6" t="s">
        <v>2230</v>
      </c>
      <c r="T3023" s="4">
        <f>VLOOKUP(B3023,meanLDage!$B$3:$E$3145,4,FALSE)</f>
        <v>4</v>
      </c>
      <c r="U3023" s="32">
        <f>VLOOKUP(B3023,meanLDage!$B$3:$E$3145,2,FALSE)</f>
        <v>11.289655611440384</v>
      </c>
      <c r="V3023" s="4" t="str">
        <f t="shared" si="330"/>
        <v>55_L_400001000_0_3_2</v>
      </c>
      <c r="W3023" s="4">
        <v>55075</v>
      </c>
      <c r="X3023" s="6"/>
      <c r="Y3023" s="8">
        <f t="shared" si="331"/>
        <v>55075</v>
      </c>
      <c r="Z3023" s="6" t="b">
        <f t="shared" si="329"/>
        <v>0</v>
      </c>
      <c r="AA3023" s="6">
        <f t="shared" si="332"/>
        <v>55025</v>
      </c>
      <c r="AB3023" s="4">
        <f t="shared" si="333"/>
        <v>4</v>
      </c>
      <c r="AC3023" s="32">
        <f t="shared" si="334"/>
        <v>11.289655611440384</v>
      </c>
      <c r="AD3023" s="4">
        <f>VLOOKUP($B3023,meanLDage!$Z$3:$AC$3145,4,FALSE)</f>
        <v>3</v>
      </c>
      <c r="AE3023" s="32">
        <f>VLOOKUP($B3023,meanLDage!$Z$3:$AC$3145,2,FALSE)</f>
        <v>9.7117004070000004</v>
      </c>
      <c r="AF3023" s="6">
        <f>VLOOKUP(V3023,'2017 rep county selection'!$A$1:$C$281,3,FALSE)</f>
        <v>55105</v>
      </c>
      <c r="AH3023" s="9">
        <f t="shared" si="335"/>
        <v>55105</v>
      </c>
    </row>
    <row r="3024" spans="1:34" ht="15.75" customHeight="1" x14ac:dyDescent="0.3">
      <c r="A3024" s="4">
        <v>55</v>
      </c>
      <c r="B3024" s="4">
        <v>55019</v>
      </c>
      <c r="C3024" s="6" t="s">
        <v>2302</v>
      </c>
      <c r="D3024" s="6" t="s">
        <v>97</v>
      </c>
      <c r="E3024" s="4">
        <v>55025</v>
      </c>
      <c r="F3024" s="4">
        <v>55025</v>
      </c>
      <c r="G3024" s="4">
        <v>55025</v>
      </c>
      <c r="H3024" s="37">
        <v>398739782</v>
      </c>
      <c r="I3024" s="37">
        <v>544986586.57788098</v>
      </c>
      <c r="J3024" s="37">
        <v>481525522.61963898</v>
      </c>
      <c r="K3024" s="4" t="str">
        <f>VLOOKUP(B3024,altitude!$B$3:$E$3232,4)</f>
        <v>L</v>
      </c>
      <c r="L3024" s="4">
        <f>VLOOKUP(B3024,fuelregion!$C$5:$D$3233,2,FALSE)</f>
        <v>400001000</v>
      </c>
      <c r="M3024" s="4">
        <f>VLOOKUP(B3024,fuelregion!$H$5:$I$3113,2,FALSE)</f>
        <v>400001000</v>
      </c>
      <c r="N3024" s="4">
        <f>VLOOKUP(B3024,imbin!$B$4:$D$3233,2,FALSE)</f>
        <v>0</v>
      </c>
      <c r="O3024" s="4" t="str">
        <f>VLOOKUP(B3024,imbin!$B$4:$D$3233,3,FALSE)</f>
        <v>Submittal</v>
      </c>
      <c r="P3024" s="4">
        <f>IF(ISNA(VLOOKUP(B3024,rampbin!$B$4:$G$1697,6,FALSE)),2,VLOOKUP(B3024,rampbin!$B$4:$G$1697,6,FALSE))</f>
        <v>1</v>
      </c>
      <c r="Q3024" s="4" t="str">
        <f>IF(ISNA(VLOOKUP(B3024,rampbin!$B$4:$G$1697,5,FALSE)),"MOVES",VLOOKUP(B3024,rampbin!$B$4:$G$1697,5,FALSE))</f>
        <v>Submitted</v>
      </c>
      <c r="R3024" s="4" t="s">
        <v>1880</v>
      </c>
      <c r="S3024" s="6" t="s">
        <v>1851</v>
      </c>
      <c r="T3024" s="4">
        <f>VLOOKUP(B3024,meanLDage!$B$3:$E$3145,4,FALSE)</f>
        <v>4</v>
      </c>
      <c r="U3024" s="32">
        <f>VLOOKUP(B3024,meanLDage!$B$3:$E$3145,2,FALSE)</f>
        <v>12.347636852525365</v>
      </c>
      <c r="V3024" s="4" t="str">
        <f t="shared" si="330"/>
        <v>55_L_400001000_0_3_1</v>
      </c>
      <c r="W3024" s="4">
        <v>55071</v>
      </c>
      <c r="X3024" s="6"/>
      <c r="Y3024" s="8">
        <f t="shared" si="331"/>
        <v>55071</v>
      </c>
      <c r="Z3024" s="6" t="b">
        <f t="shared" si="329"/>
        <v>0</v>
      </c>
      <c r="AA3024" s="6">
        <f t="shared" si="332"/>
        <v>55025</v>
      </c>
      <c r="AB3024" s="4">
        <f t="shared" si="333"/>
        <v>4</v>
      </c>
      <c r="AC3024" s="32">
        <f t="shared" si="334"/>
        <v>12.347636852525365</v>
      </c>
      <c r="AD3024" s="4">
        <f>VLOOKUP($B3024,meanLDage!$Z$3:$AC$3145,4,FALSE)</f>
        <v>3</v>
      </c>
      <c r="AE3024" s="32">
        <f>VLOOKUP($B3024,meanLDage!$Z$3:$AC$3145,2,FALSE)</f>
        <v>9.6720730499999998</v>
      </c>
      <c r="AF3024" s="6">
        <f>VLOOKUP(V3024,'2017 rep county selection'!$A$1:$C$281,3,FALSE)</f>
        <v>55071</v>
      </c>
      <c r="AH3024" s="9">
        <f t="shared" si="335"/>
        <v>55071</v>
      </c>
    </row>
    <row r="3025" spans="1:34" ht="15.75" customHeight="1" x14ac:dyDescent="0.3">
      <c r="A3025" s="4">
        <v>55</v>
      </c>
      <c r="B3025" s="4">
        <v>55021</v>
      </c>
      <c r="C3025" s="6" t="s">
        <v>2302</v>
      </c>
      <c r="D3025" s="6" t="s">
        <v>99</v>
      </c>
      <c r="E3025" s="4">
        <v>55025</v>
      </c>
      <c r="F3025" s="4">
        <v>55025</v>
      </c>
      <c r="G3025" s="4">
        <v>55025</v>
      </c>
      <c r="H3025" s="37">
        <v>999793970</v>
      </c>
      <c r="I3025" s="37">
        <v>994519174.99691498</v>
      </c>
      <c r="J3025" s="37">
        <v>1114353046.2532201</v>
      </c>
      <c r="K3025" s="4" t="str">
        <f>VLOOKUP(B3025,altitude!$B$3:$E$3232,4)</f>
        <v>L</v>
      </c>
      <c r="L3025" s="4">
        <f>VLOOKUP(B3025,fuelregion!$C$5:$D$3233,2,FALSE)</f>
        <v>400001000</v>
      </c>
      <c r="M3025" s="4">
        <f>VLOOKUP(B3025,fuelregion!$H$5:$I$3113,2,FALSE)</f>
        <v>400001000</v>
      </c>
      <c r="N3025" s="4">
        <f>VLOOKUP(B3025,imbin!$B$4:$D$3233,2,FALSE)</f>
        <v>0</v>
      </c>
      <c r="O3025" s="4" t="str">
        <f>VLOOKUP(B3025,imbin!$B$4:$D$3233,3,FALSE)</f>
        <v>Submittal</v>
      </c>
      <c r="P3025" s="4">
        <f>IF(ISNA(VLOOKUP(B3025,rampbin!$B$4:$G$1697,6,FALSE)),2,VLOOKUP(B3025,rampbin!$B$4:$G$1697,6,FALSE))</f>
        <v>2</v>
      </c>
      <c r="Q3025" s="4" t="str">
        <f>IF(ISNA(VLOOKUP(B3025,rampbin!$B$4:$G$1697,5,FALSE)),"MOVES",VLOOKUP(B3025,rampbin!$B$4:$G$1697,5,FALSE))</f>
        <v>Submitted</v>
      </c>
      <c r="R3025" s="4" t="s">
        <v>1877</v>
      </c>
      <c r="S3025" s="6" t="s">
        <v>2231</v>
      </c>
      <c r="T3025" s="4">
        <f>VLOOKUP(B3025,meanLDage!$B$3:$E$3145,4,FALSE)</f>
        <v>3</v>
      </c>
      <c r="U3025" s="32">
        <f>VLOOKUP(B3025,meanLDage!$B$3:$E$3145,2,FALSE)</f>
        <v>10.736800932974425</v>
      </c>
      <c r="V3025" s="4" t="str">
        <f t="shared" si="330"/>
        <v>55_L_400001000_0_3_2</v>
      </c>
      <c r="W3025" s="4">
        <v>55105</v>
      </c>
      <c r="X3025" s="6"/>
      <c r="Y3025" s="8">
        <f t="shared" si="331"/>
        <v>55105</v>
      </c>
      <c r="Z3025" s="6" t="b">
        <f t="shared" si="329"/>
        <v>0</v>
      </c>
      <c r="AA3025" s="6">
        <f t="shared" si="332"/>
        <v>55025</v>
      </c>
      <c r="AB3025" s="4">
        <f t="shared" si="333"/>
        <v>3</v>
      </c>
      <c r="AC3025" s="32">
        <f t="shared" si="334"/>
        <v>10.736800932974425</v>
      </c>
      <c r="AD3025" s="4">
        <f>VLOOKUP($B3025,meanLDage!$Z$3:$AC$3145,4,FALSE)</f>
        <v>3</v>
      </c>
      <c r="AE3025" s="32">
        <f>VLOOKUP($B3025,meanLDage!$Z$3:$AC$3145,2,FALSE)</f>
        <v>9.7066233939999993</v>
      </c>
      <c r="AF3025" s="6">
        <f>VLOOKUP(V3025,'2017 rep county selection'!$A$1:$C$281,3,FALSE)</f>
        <v>55105</v>
      </c>
      <c r="AH3025" s="9">
        <f t="shared" si="335"/>
        <v>55105</v>
      </c>
    </row>
    <row r="3026" spans="1:34" ht="15.75" customHeight="1" x14ac:dyDescent="0.3">
      <c r="A3026" s="4">
        <v>55</v>
      </c>
      <c r="B3026" s="4">
        <v>55023</v>
      </c>
      <c r="C3026" s="6" t="s">
        <v>2302</v>
      </c>
      <c r="D3026" s="6" t="s">
        <v>102</v>
      </c>
      <c r="E3026" s="4">
        <v>55025</v>
      </c>
      <c r="F3026" s="4">
        <v>55025</v>
      </c>
      <c r="G3026" s="4">
        <v>55025</v>
      </c>
      <c r="H3026" s="37">
        <v>209881923</v>
      </c>
      <c r="I3026" s="37">
        <v>248172259.23344699</v>
      </c>
      <c r="J3026" s="37">
        <v>269381319.66846001</v>
      </c>
      <c r="K3026" s="4" t="str">
        <f>VLOOKUP(B3026,altitude!$B$3:$E$3232,4)</f>
        <v>L</v>
      </c>
      <c r="L3026" s="4">
        <f>VLOOKUP(B3026,fuelregion!$C$5:$D$3233,2,FALSE)</f>
        <v>400001000</v>
      </c>
      <c r="M3026" s="4">
        <f>VLOOKUP(B3026,fuelregion!$H$5:$I$3113,2,FALSE)</f>
        <v>400001000</v>
      </c>
      <c r="N3026" s="4">
        <f>VLOOKUP(B3026,imbin!$B$4:$D$3233,2,FALSE)</f>
        <v>0</v>
      </c>
      <c r="O3026" s="4" t="str">
        <f>VLOOKUP(B3026,imbin!$B$4:$D$3233,3,FALSE)</f>
        <v>Submittal</v>
      </c>
      <c r="P3026" s="4">
        <f>IF(ISNA(VLOOKUP(B3026,rampbin!$B$4:$G$1697,6,FALSE)),2,VLOOKUP(B3026,rampbin!$B$4:$G$1697,6,FALSE))</f>
        <v>2</v>
      </c>
      <c r="Q3026" s="4" t="str">
        <f>IF(ISNA(VLOOKUP(B3026,rampbin!$B$4:$G$1697,5,FALSE)),"MOVES",VLOOKUP(B3026,rampbin!$B$4:$G$1697,5,FALSE))</f>
        <v>Submitted</v>
      </c>
      <c r="R3026" s="4" t="s">
        <v>1880</v>
      </c>
      <c r="S3026" s="6" t="s">
        <v>1851</v>
      </c>
      <c r="T3026" s="4">
        <f>VLOOKUP(B3026,meanLDage!$B$3:$E$3145,4,FALSE)</f>
        <v>4</v>
      </c>
      <c r="U3026" s="32">
        <f>VLOOKUP(B3026,meanLDage!$B$3:$E$3145,2,FALSE)</f>
        <v>11.711291757773564</v>
      </c>
      <c r="V3026" s="4" t="str">
        <f t="shared" si="330"/>
        <v>55_L_400001000_0_3_2</v>
      </c>
      <c r="W3026" s="4">
        <v>55075</v>
      </c>
      <c r="X3026" s="6"/>
      <c r="Y3026" s="8">
        <f t="shared" si="331"/>
        <v>55075</v>
      </c>
      <c r="Z3026" s="6" t="b">
        <f t="shared" si="329"/>
        <v>0</v>
      </c>
      <c r="AA3026" s="6">
        <f t="shared" si="332"/>
        <v>55025</v>
      </c>
      <c r="AB3026" s="4">
        <f t="shared" si="333"/>
        <v>4</v>
      </c>
      <c r="AC3026" s="32">
        <f t="shared" si="334"/>
        <v>11.711291757773564</v>
      </c>
      <c r="AD3026" s="4">
        <f>VLOOKUP($B3026,meanLDage!$Z$3:$AC$3145,4,FALSE)</f>
        <v>3</v>
      </c>
      <c r="AE3026" s="32">
        <f>VLOOKUP($B3026,meanLDage!$Z$3:$AC$3145,2,FALSE)</f>
        <v>9.6876191079999998</v>
      </c>
      <c r="AF3026" s="6">
        <f>VLOOKUP(V3026,'2017 rep county selection'!$A$1:$C$281,3,FALSE)</f>
        <v>55105</v>
      </c>
      <c r="AH3026" s="9">
        <f t="shared" si="335"/>
        <v>55105</v>
      </c>
    </row>
    <row r="3027" spans="1:34" ht="15.75" customHeight="1" x14ac:dyDescent="0.3">
      <c r="A3027" s="4">
        <v>55</v>
      </c>
      <c r="B3027" s="4">
        <v>55025</v>
      </c>
      <c r="C3027" s="6" t="s">
        <v>2302</v>
      </c>
      <c r="D3027" s="6" t="s">
        <v>1808</v>
      </c>
      <c r="E3027" s="4">
        <v>55025</v>
      </c>
      <c r="F3027" s="4">
        <v>55025</v>
      </c>
      <c r="G3027" s="4">
        <v>55025</v>
      </c>
      <c r="H3027" s="37">
        <v>4787500878</v>
      </c>
      <c r="I3027" s="37">
        <v>4920751722.8694897</v>
      </c>
      <c r="J3027" s="37">
        <v>5127633822.2902603</v>
      </c>
      <c r="K3027" s="4" t="str">
        <f>VLOOKUP(B3027,altitude!$B$3:$E$3232,4)</f>
        <v>L</v>
      </c>
      <c r="L3027" s="4">
        <f>VLOOKUP(B3027,fuelregion!$C$5:$D$3233,2,FALSE)</f>
        <v>400001000</v>
      </c>
      <c r="M3027" s="4">
        <f>VLOOKUP(B3027,fuelregion!$H$5:$I$3113,2,FALSE)</f>
        <v>400001000</v>
      </c>
      <c r="N3027" s="4">
        <f>VLOOKUP(B3027,imbin!$B$4:$D$3233,2,FALSE)</f>
        <v>0</v>
      </c>
      <c r="O3027" s="4" t="str">
        <f>VLOOKUP(B3027,imbin!$B$4:$D$3233,3,FALSE)</f>
        <v>Submittal</v>
      </c>
      <c r="P3027" s="4">
        <f>IF(ISNA(VLOOKUP(B3027,rampbin!$B$4:$G$1697,6,FALSE)),2,VLOOKUP(B3027,rampbin!$B$4:$G$1697,6,FALSE))</f>
        <v>3</v>
      </c>
      <c r="Q3027" s="4" t="str">
        <f>IF(ISNA(VLOOKUP(B3027,rampbin!$B$4:$G$1697,5,FALSE)),"MOVES",VLOOKUP(B3027,rampbin!$B$4:$G$1697,5,FALSE))</f>
        <v>Submitted</v>
      </c>
      <c r="R3027" s="4" t="s">
        <v>1877</v>
      </c>
      <c r="S3027" s="6" t="s">
        <v>2231</v>
      </c>
      <c r="T3027" s="4">
        <f>VLOOKUP(B3027,meanLDage!$B$3:$E$3145,4,FALSE)</f>
        <v>3</v>
      </c>
      <c r="U3027" s="32">
        <f>VLOOKUP(B3027,meanLDage!$B$3:$E$3145,2,FALSE)</f>
        <v>9.1717352619167514</v>
      </c>
      <c r="V3027" s="4" t="str">
        <f t="shared" si="330"/>
        <v>55_L_400001000_0_3_3</v>
      </c>
      <c r="W3027" s="4">
        <v>55025</v>
      </c>
      <c r="X3027" s="6"/>
      <c r="Y3027" s="8">
        <f t="shared" si="331"/>
        <v>55025</v>
      </c>
      <c r="Z3027" s="6" t="b">
        <f t="shared" si="329"/>
        <v>1</v>
      </c>
      <c r="AA3027" s="6">
        <f t="shared" si="332"/>
        <v>55025</v>
      </c>
      <c r="AB3027" s="4">
        <f t="shared" si="333"/>
        <v>3</v>
      </c>
      <c r="AC3027" s="32">
        <f t="shared" si="334"/>
        <v>9.1717352619167514</v>
      </c>
      <c r="AD3027" s="4">
        <f>VLOOKUP($B3027,meanLDage!$Z$3:$AC$3145,4,FALSE)</f>
        <v>3</v>
      </c>
      <c r="AE3027" s="32">
        <f>VLOOKUP($B3027,meanLDage!$Z$3:$AC$3145,2,FALSE)</f>
        <v>9.7358468719999998</v>
      </c>
      <c r="AF3027" s="6">
        <f>VLOOKUP(V3027,'2017 rep county selection'!$A$1:$C$281,3,FALSE)</f>
        <v>55025</v>
      </c>
      <c r="AH3027" s="9">
        <f t="shared" si="335"/>
        <v>55025</v>
      </c>
    </row>
    <row r="3028" spans="1:34" ht="15.75" customHeight="1" x14ac:dyDescent="0.3">
      <c r="A3028" s="4">
        <v>55</v>
      </c>
      <c r="B3028" s="4">
        <v>55027</v>
      </c>
      <c r="C3028" s="6" t="s">
        <v>2302</v>
      </c>
      <c r="D3028" s="6" t="s">
        <v>350</v>
      </c>
      <c r="E3028" s="4">
        <v>55025</v>
      </c>
      <c r="F3028" s="4">
        <v>55025</v>
      </c>
      <c r="G3028" s="4">
        <v>55025</v>
      </c>
      <c r="H3028" s="37">
        <v>958531005</v>
      </c>
      <c r="I3028" s="37">
        <v>942447154.453578</v>
      </c>
      <c r="J3028" s="37">
        <v>1065980664.38938</v>
      </c>
      <c r="K3028" s="4" t="str">
        <f>VLOOKUP(B3028,altitude!$B$3:$E$3232,4)</f>
        <v>L</v>
      </c>
      <c r="L3028" s="4">
        <f>VLOOKUP(B3028,fuelregion!$C$5:$D$3233,2,FALSE)</f>
        <v>400001000</v>
      </c>
      <c r="M3028" s="4">
        <f>VLOOKUP(B3028,fuelregion!$H$5:$I$3113,2,FALSE)</f>
        <v>400001000</v>
      </c>
      <c r="N3028" s="4">
        <f>VLOOKUP(B3028,imbin!$B$4:$D$3233,2,FALSE)</f>
        <v>0</v>
      </c>
      <c r="O3028" s="4" t="str">
        <f>VLOOKUP(B3028,imbin!$B$4:$D$3233,3,FALSE)</f>
        <v>Submittal</v>
      </c>
      <c r="P3028" s="4">
        <f>IF(ISNA(VLOOKUP(B3028,rampbin!$B$4:$G$1697,6,FALSE)),2,VLOOKUP(B3028,rampbin!$B$4:$G$1697,6,FALSE))</f>
        <v>2</v>
      </c>
      <c r="Q3028" s="4" t="str">
        <f>IF(ISNA(VLOOKUP(B3028,rampbin!$B$4:$G$1697,5,FALSE)),"MOVES",VLOOKUP(B3028,rampbin!$B$4:$G$1697,5,FALSE))</f>
        <v>Submitted</v>
      </c>
      <c r="R3028" s="4" t="s">
        <v>1880</v>
      </c>
      <c r="S3028" s="6" t="s">
        <v>1851</v>
      </c>
      <c r="T3028" s="4">
        <f>VLOOKUP(B3028,meanLDage!$B$3:$E$3145,4,FALSE)</f>
        <v>3</v>
      </c>
      <c r="U3028" s="32">
        <f>VLOOKUP(B3028,meanLDage!$B$3:$E$3145,2,FALSE)</f>
        <v>10.954969256460952</v>
      </c>
      <c r="V3028" s="4" t="str">
        <f t="shared" si="330"/>
        <v>55_L_400001000_0_3_2</v>
      </c>
      <c r="W3028" s="4">
        <v>55105</v>
      </c>
      <c r="X3028" s="6"/>
      <c r="Y3028" s="8">
        <f t="shared" si="331"/>
        <v>55105</v>
      </c>
      <c r="Z3028" s="6" t="b">
        <f t="shared" si="329"/>
        <v>0</v>
      </c>
      <c r="AA3028" s="6">
        <f t="shared" si="332"/>
        <v>55025</v>
      </c>
      <c r="AB3028" s="4">
        <f t="shared" si="333"/>
        <v>3</v>
      </c>
      <c r="AC3028" s="32">
        <f t="shared" si="334"/>
        <v>10.954969256460952</v>
      </c>
      <c r="AD3028" s="4">
        <f>VLOOKUP($B3028,meanLDage!$Z$3:$AC$3145,4,FALSE)</f>
        <v>3</v>
      </c>
      <c r="AE3028" s="32">
        <f>VLOOKUP($B3028,meanLDage!$Z$3:$AC$3145,2,FALSE)</f>
        <v>9.6938898949999999</v>
      </c>
      <c r="AF3028" s="6">
        <f>VLOOKUP(V3028,'2017 rep county selection'!$A$1:$C$281,3,FALSE)</f>
        <v>55105</v>
      </c>
      <c r="AH3028" s="9">
        <f t="shared" si="335"/>
        <v>55105</v>
      </c>
    </row>
    <row r="3029" spans="1:34" ht="15.75" customHeight="1" x14ac:dyDescent="0.3">
      <c r="A3029" s="4">
        <v>55</v>
      </c>
      <c r="B3029" s="4">
        <v>55029</v>
      </c>
      <c r="C3029" s="6" t="s">
        <v>2302</v>
      </c>
      <c r="D3029" s="6" t="s">
        <v>1809</v>
      </c>
      <c r="E3029" s="4">
        <v>55025</v>
      </c>
      <c r="F3029" s="4">
        <v>55025</v>
      </c>
      <c r="G3029" s="4">
        <v>55025</v>
      </c>
      <c r="H3029" s="37">
        <v>360986425</v>
      </c>
      <c r="I3029" s="37">
        <v>398967612.16520298</v>
      </c>
      <c r="J3029" s="37">
        <v>459399948.02688801</v>
      </c>
      <c r="K3029" s="4" t="str">
        <f>VLOOKUP(B3029,altitude!$B$3:$E$3232,4)</f>
        <v>L</v>
      </c>
      <c r="L3029" s="4">
        <f>VLOOKUP(B3029,fuelregion!$C$5:$D$3233,2,FALSE)</f>
        <v>400001000</v>
      </c>
      <c r="M3029" s="4">
        <f>VLOOKUP(B3029,fuelregion!$H$5:$I$3113,2,FALSE)</f>
        <v>400001000</v>
      </c>
      <c r="N3029" s="4">
        <f>VLOOKUP(B3029,imbin!$B$4:$D$3233,2,FALSE)</f>
        <v>0</v>
      </c>
      <c r="O3029" s="4" t="str">
        <f>VLOOKUP(B3029,imbin!$B$4:$D$3233,3,FALSE)</f>
        <v>Submittal</v>
      </c>
      <c r="P3029" s="4">
        <f>IF(ISNA(VLOOKUP(B3029,rampbin!$B$4:$G$1697,6,FALSE)),2,VLOOKUP(B3029,rampbin!$B$4:$G$1697,6,FALSE))</f>
        <v>1</v>
      </c>
      <c r="Q3029" s="4" t="str">
        <f>IF(ISNA(VLOOKUP(B3029,rampbin!$B$4:$G$1697,5,FALSE)),"MOVES",VLOOKUP(B3029,rampbin!$B$4:$G$1697,5,FALSE))</f>
        <v>Submitted</v>
      </c>
      <c r="R3029" s="4" t="s">
        <v>1880</v>
      </c>
      <c r="S3029" s="6" t="s">
        <v>1851</v>
      </c>
      <c r="T3029" s="4">
        <f>VLOOKUP(B3029,meanLDage!$B$3:$E$3145,4,FALSE)</f>
        <v>4</v>
      </c>
      <c r="U3029" s="32">
        <f>VLOOKUP(B3029,meanLDage!$B$3:$E$3145,2,FALSE)</f>
        <v>11.310630919081941</v>
      </c>
      <c r="V3029" s="4" t="str">
        <f t="shared" si="330"/>
        <v>55_L_400001000_0_3_1</v>
      </c>
      <c r="W3029" s="4">
        <v>55071</v>
      </c>
      <c r="X3029" s="6"/>
      <c r="Y3029" s="8">
        <f t="shared" si="331"/>
        <v>55071</v>
      </c>
      <c r="Z3029" s="6" t="b">
        <f t="shared" si="329"/>
        <v>0</v>
      </c>
      <c r="AA3029" s="6">
        <f t="shared" si="332"/>
        <v>55025</v>
      </c>
      <c r="AB3029" s="4">
        <f t="shared" si="333"/>
        <v>4</v>
      </c>
      <c r="AC3029" s="32">
        <f t="shared" si="334"/>
        <v>11.310630919081941</v>
      </c>
      <c r="AD3029" s="4">
        <f>VLOOKUP($B3029,meanLDage!$Z$3:$AC$3145,4,FALSE)</f>
        <v>3</v>
      </c>
      <c r="AE3029" s="32">
        <f>VLOOKUP($B3029,meanLDage!$Z$3:$AC$3145,2,FALSE)</f>
        <v>9.6842087069999998</v>
      </c>
      <c r="AF3029" s="6">
        <f>VLOOKUP(V3029,'2017 rep county selection'!$A$1:$C$281,3,FALSE)</f>
        <v>55071</v>
      </c>
      <c r="AH3029" s="9">
        <f t="shared" si="335"/>
        <v>55071</v>
      </c>
    </row>
    <row r="3030" spans="1:34" ht="15.75" customHeight="1" x14ac:dyDescent="0.3">
      <c r="A3030" s="4">
        <v>55</v>
      </c>
      <c r="B3030" s="4">
        <v>55031</v>
      </c>
      <c r="C3030" s="6" t="s">
        <v>2302</v>
      </c>
      <c r="D3030" s="6" t="s">
        <v>220</v>
      </c>
      <c r="E3030" s="4">
        <v>55025</v>
      </c>
      <c r="F3030" s="4">
        <v>55025</v>
      </c>
      <c r="G3030" s="4">
        <v>55025</v>
      </c>
      <c r="H3030" s="37">
        <v>515307559</v>
      </c>
      <c r="I3030" s="37">
        <v>625547583.35791695</v>
      </c>
      <c r="J3030" s="37">
        <v>561678800.10253596</v>
      </c>
      <c r="K3030" s="4" t="str">
        <f>VLOOKUP(B3030,altitude!$B$3:$E$3232,4)</f>
        <v>L</v>
      </c>
      <c r="L3030" s="4">
        <f>VLOOKUP(B3030,fuelregion!$C$5:$D$3233,2,FALSE)</f>
        <v>400001000</v>
      </c>
      <c r="M3030" s="4">
        <f>VLOOKUP(B3030,fuelregion!$H$5:$I$3113,2,FALSE)</f>
        <v>400001000</v>
      </c>
      <c r="N3030" s="4">
        <f>VLOOKUP(B3030,imbin!$B$4:$D$3233,2,FALSE)</f>
        <v>0</v>
      </c>
      <c r="O3030" s="4" t="str">
        <f>VLOOKUP(B3030,imbin!$B$4:$D$3233,3,FALSE)</f>
        <v>Submittal</v>
      </c>
      <c r="P3030" s="4">
        <f>IF(ISNA(VLOOKUP(B3030,rampbin!$B$4:$G$1697,6,FALSE)),2,VLOOKUP(B3030,rampbin!$B$4:$G$1697,6,FALSE))</f>
        <v>2</v>
      </c>
      <c r="Q3030" s="4" t="str">
        <f>IF(ISNA(VLOOKUP(B3030,rampbin!$B$4:$G$1697,5,FALSE)),"MOVES",VLOOKUP(B3030,rampbin!$B$4:$G$1697,5,FALSE))</f>
        <v>Submitted</v>
      </c>
      <c r="R3030" s="4" t="s">
        <v>1877</v>
      </c>
      <c r="S3030" s="6" t="s">
        <v>2061</v>
      </c>
      <c r="T3030" s="4">
        <f>VLOOKUP(B3030,meanLDage!$B$3:$E$3145,4,FALSE)</f>
        <v>4</v>
      </c>
      <c r="U3030" s="32">
        <f>VLOOKUP(B3030,meanLDage!$B$3:$E$3145,2,FALSE)</f>
        <v>11.50682520939545</v>
      </c>
      <c r="V3030" s="4" t="str">
        <f t="shared" si="330"/>
        <v>55_L_400001000_0_3_2</v>
      </c>
      <c r="W3030" s="4">
        <v>55075</v>
      </c>
      <c r="X3030" s="6"/>
      <c r="Y3030" s="8">
        <f t="shared" si="331"/>
        <v>55075</v>
      </c>
      <c r="Z3030" s="6" t="b">
        <f t="shared" si="329"/>
        <v>0</v>
      </c>
      <c r="AA3030" s="6">
        <f t="shared" si="332"/>
        <v>55025</v>
      </c>
      <c r="AB3030" s="4">
        <f t="shared" si="333"/>
        <v>4</v>
      </c>
      <c r="AC3030" s="32">
        <f t="shared" si="334"/>
        <v>11.50682520939545</v>
      </c>
      <c r="AD3030" s="4">
        <f>VLOOKUP($B3030,meanLDage!$Z$3:$AC$3145,4,FALSE)</f>
        <v>3</v>
      </c>
      <c r="AE3030" s="32">
        <f>VLOOKUP($B3030,meanLDage!$Z$3:$AC$3145,2,FALSE)</f>
        <v>9.704460761</v>
      </c>
      <c r="AF3030" s="6">
        <f>VLOOKUP(V3030,'2017 rep county selection'!$A$1:$C$281,3,FALSE)</f>
        <v>55105</v>
      </c>
      <c r="AH3030" s="9">
        <f t="shared" si="335"/>
        <v>55105</v>
      </c>
    </row>
    <row r="3031" spans="1:34" ht="15.75" customHeight="1" x14ac:dyDescent="0.3">
      <c r="A3031" s="4">
        <v>55</v>
      </c>
      <c r="B3031" s="4">
        <v>55033</v>
      </c>
      <c r="C3031" s="6" t="s">
        <v>2302</v>
      </c>
      <c r="D3031" s="6" t="s">
        <v>1256</v>
      </c>
      <c r="E3031" s="4">
        <v>55025</v>
      </c>
      <c r="F3031" s="4">
        <v>55025</v>
      </c>
      <c r="G3031" s="4">
        <v>55025</v>
      </c>
      <c r="H3031" s="37">
        <v>667797774</v>
      </c>
      <c r="I3031" s="37">
        <v>750368471.65138602</v>
      </c>
      <c r="J3031" s="37">
        <v>702582266.12045395</v>
      </c>
      <c r="K3031" s="4" t="str">
        <f>VLOOKUP(B3031,altitude!$B$3:$E$3232,4)</f>
        <v>L</v>
      </c>
      <c r="L3031" s="4">
        <f>VLOOKUP(B3031,fuelregion!$C$5:$D$3233,2,FALSE)</f>
        <v>400001000</v>
      </c>
      <c r="M3031" s="4">
        <f>VLOOKUP(B3031,fuelregion!$H$5:$I$3113,2,FALSE)</f>
        <v>400001000</v>
      </c>
      <c r="N3031" s="4">
        <f>VLOOKUP(B3031,imbin!$B$4:$D$3233,2,FALSE)</f>
        <v>0</v>
      </c>
      <c r="O3031" s="4" t="str">
        <f>VLOOKUP(B3031,imbin!$B$4:$D$3233,3,FALSE)</f>
        <v>Submittal</v>
      </c>
      <c r="P3031" s="4">
        <f>IF(ISNA(VLOOKUP(B3031,rampbin!$B$4:$G$1697,6,FALSE)),2,VLOOKUP(B3031,rampbin!$B$4:$G$1697,6,FALSE))</f>
        <v>1</v>
      </c>
      <c r="Q3031" s="4" t="str">
        <f>IF(ISNA(VLOOKUP(B3031,rampbin!$B$4:$G$1697,5,FALSE)),"MOVES",VLOOKUP(B3031,rampbin!$B$4:$G$1697,5,FALSE))</f>
        <v>Submitted</v>
      </c>
      <c r="R3031" s="4" t="s">
        <v>1880</v>
      </c>
      <c r="S3031" s="6" t="s">
        <v>1851</v>
      </c>
      <c r="T3031" s="4">
        <f>VLOOKUP(B3031,meanLDage!$B$3:$E$3145,4,FALSE)</f>
        <v>4</v>
      </c>
      <c r="U3031" s="32">
        <f>VLOOKUP(B3031,meanLDage!$B$3:$E$3145,2,FALSE)</f>
        <v>11.700429589957862</v>
      </c>
      <c r="V3031" s="4" t="str">
        <f t="shared" si="330"/>
        <v>55_L_400001000_0_3_1</v>
      </c>
      <c r="W3031" s="4">
        <v>55071</v>
      </c>
      <c r="X3031" s="6"/>
      <c r="Y3031" s="8">
        <f t="shared" si="331"/>
        <v>55071</v>
      </c>
      <c r="Z3031" s="6" t="b">
        <f t="shared" si="329"/>
        <v>0</v>
      </c>
      <c r="AA3031" s="6">
        <f t="shared" si="332"/>
        <v>55025</v>
      </c>
      <c r="AB3031" s="4">
        <f t="shared" si="333"/>
        <v>4</v>
      </c>
      <c r="AC3031" s="32">
        <f t="shared" si="334"/>
        <v>11.700429589957862</v>
      </c>
      <c r="AD3031" s="4">
        <f>VLOOKUP($B3031,meanLDage!$Z$3:$AC$3145,4,FALSE)</f>
        <v>3</v>
      </c>
      <c r="AE3031" s="32">
        <f>VLOOKUP($B3031,meanLDage!$Z$3:$AC$3145,2,FALSE)</f>
        <v>9.7077725459999993</v>
      </c>
      <c r="AF3031" s="6">
        <f>VLOOKUP(V3031,'2017 rep county selection'!$A$1:$C$281,3,FALSE)</f>
        <v>55071</v>
      </c>
      <c r="AH3031" s="9">
        <f t="shared" si="335"/>
        <v>55071</v>
      </c>
    </row>
    <row r="3032" spans="1:34" ht="15.75" customHeight="1" x14ac:dyDescent="0.3">
      <c r="A3032" s="4">
        <v>55</v>
      </c>
      <c r="B3032" s="4">
        <v>55035</v>
      </c>
      <c r="C3032" s="6" t="s">
        <v>2302</v>
      </c>
      <c r="D3032" s="6" t="s">
        <v>1810</v>
      </c>
      <c r="E3032" s="4">
        <v>55025</v>
      </c>
      <c r="F3032" s="4">
        <v>55025</v>
      </c>
      <c r="G3032" s="4">
        <v>55025</v>
      </c>
      <c r="H3032" s="37">
        <v>1027432746</v>
      </c>
      <c r="I3032" s="37">
        <v>1008248262.0053101</v>
      </c>
      <c r="J3032" s="37">
        <v>1082033389.9196999</v>
      </c>
      <c r="K3032" s="4" t="str">
        <f>VLOOKUP(B3032,altitude!$B$3:$E$3232,4)</f>
        <v>L</v>
      </c>
      <c r="L3032" s="4">
        <f>VLOOKUP(B3032,fuelregion!$C$5:$D$3233,2,FALSE)</f>
        <v>400001000</v>
      </c>
      <c r="M3032" s="4">
        <f>VLOOKUP(B3032,fuelregion!$H$5:$I$3113,2,FALSE)</f>
        <v>400001000</v>
      </c>
      <c r="N3032" s="4">
        <f>VLOOKUP(B3032,imbin!$B$4:$D$3233,2,FALSE)</f>
        <v>0</v>
      </c>
      <c r="O3032" s="4" t="str">
        <f>VLOOKUP(B3032,imbin!$B$4:$D$3233,3,FALSE)</f>
        <v>Submittal</v>
      </c>
      <c r="P3032" s="4">
        <f>IF(ISNA(VLOOKUP(B3032,rampbin!$B$4:$G$1697,6,FALSE)),2,VLOOKUP(B3032,rampbin!$B$4:$G$1697,6,FALSE))</f>
        <v>3</v>
      </c>
      <c r="Q3032" s="4" t="str">
        <f>IF(ISNA(VLOOKUP(B3032,rampbin!$B$4:$G$1697,5,FALSE)),"MOVES",VLOOKUP(B3032,rampbin!$B$4:$G$1697,5,FALSE))</f>
        <v>Submitted</v>
      </c>
      <c r="R3032" s="4" t="s">
        <v>1877</v>
      </c>
      <c r="S3032" s="6" t="s">
        <v>2230</v>
      </c>
      <c r="T3032" s="4">
        <f>VLOOKUP(B3032,meanLDage!$B$3:$E$3145,4,FALSE)</f>
        <v>3</v>
      </c>
      <c r="U3032" s="32">
        <f>VLOOKUP(B3032,meanLDage!$B$3:$E$3145,2,FALSE)</f>
        <v>10.581836371727016</v>
      </c>
      <c r="V3032" s="4" t="str">
        <f t="shared" si="330"/>
        <v>55_L_400001000_0_3_3</v>
      </c>
      <c r="W3032" s="4">
        <v>55025</v>
      </c>
      <c r="X3032" s="6"/>
      <c r="Y3032" s="8">
        <f t="shared" si="331"/>
        <v>55025</v>
      </c>
      <c r="Z3032" s="6" t="b">
        <f t="shared" si="329"/>
        <v>1</v>
      </c>
      <c r="AA3032" s="6">
        <f t="shared" si="332"/>
        <v>55025</v>
      </c>
      <c r="AB3032" s="4">
        <f t="shared" si="333"/>
        <v>3</v>
      </c>
      <c r="AC3032" s="32">
        <f t="shared" si="334"/>
        <v>10.581836371727016</v>
      </c>
      <c r="AD3032" s="4">
        <f>VLOOKUP($B3032,meanLDage!$Z$3:$AC$3145,4,FALSE)</f>
        <v>3</v>
      </c>
      <c r="AE3032" s="32">
        <f>VLOOKUP($B3032,meanLDage!$Z$3:$AC$3145,2,FALSE)</f>
        <v>9.7319351849999993</v>
      </c>
      <c r="AF3032" s="6">
        <f>VLOOKUP(V3032,'2017 rep county selection'!$A$1:$C$281,3,FALSE)</f>
        <v>55025</v>
      </c>
      <c r="AH3032" s="9">
        <f t="shared" si="335"/>
        <v>55025</v>
      </c>
    </row>
    <row r="3033" spans="1:34" ht="15.75" customHeight="1" x14ac:dyDescent="0.3">
      <c r="A3033" s="4">
        <v>55</v>
      </c>
      <c r="B3033" s="4">
        <v>55037</v>
      </c>
      <c r="C3033" s="6" t="s">
        <v>2302</v>
      </c>
      <c r="D3033" s="6" t="s">
        <v>1419</v>
      </c>
      <c r="E3033" s="4">
        <v>55025</v>
      </c>
      <c r="F3033" s="4">
        <v>55025</v>
      </c>
      <c r="G3033" s="4">
        <v>55025</v>
      </c>
      <c r="H3033" s="37">
        <v>80473897</v>
      </c>
      <c r="I3033" s="37">
        <v>95704098.014874294</v>
      </c>
      <c r="J3033" s="37">
        <v>71347644.437589094</v>
      </c>
      <c r="K3033" s="4" t="str">
        <f>VLOOKUP(B3033,altitude!$B$3:$E$3232,4)</f>
        <v>L</v>
      </c>
      <c r="L3033" s="4">
        <f>VLOOKUP(B3033,fuelregion!$C$5:$D$3233,2,FALSE)</f>
        <v>400001000</v>
      </c>
      <c r="M3033" s="4">
        <f>VLOOKUP(B3033,fuelregion!$H$5:$I$3113,2,FALSE)</f>
        <v>400001000</v>
      </c>
      <c r="N3033" s="4">
        <f>VLOOKUP(B3033,imbin!$B$4:$D$3233,2,FALSE)</f>
        <v>0</v>
      </c>
      <c r="O3033" s="4" t="str">
        <f>VLOOKUP(B3033,imbin!$B$4:$D$3233,3,FALSE)</f>
        <v>Submittal</v>
      </c>
      <c r="P3033" s="4">
        <f>IF(ISNA(VLOOKUP(B3033,rampbin!$B$4:$G$1697,6,FALSE)),2,VLOOKUP(B3033,rampbin!$B$4:$G$1697,6,FALSE))</f>
        <v>2</v>
      </c>
      <c r="Q3033" s="4" t="str">
        <f>IF(ISNA(VLOOKUP(B3033,rampbin!$B$4:$G$1697,5,FALSE)),"MOVES",VLOOKUP(B3033,rampbin!$B$4:$G$1697,5,FALSE))</f>
        <v>Submitted</v>
      </c>
      <c r="R3033" s="4" t="s">
        <v>1880</v>
      </c>
      <c r="S3033" s="6" t="s">
        <v>1851</v>
      </c>
      <c r="T3033" s="4">
        <f>VLOOKUP(B3033,meanLDage!$B$3:$E$3145,4,FALSE)</f>
        <v>4</v>
      </c>
      <c r="U3033" s="32">
        <f>VLOOKUP(B3033,meanLDage!$B$3:$E$3145,2,FALSE)</f>
        <v>12.34921816772631</v>
      </c>
      <c r="V3033" s="4" t="str">
        <f t="shared" si="330"/>
        <v>55_L_400001000_0_3_2</v>
      </c>
      <c r="W3033" s="4">
        <v>55075</v>
      </c>
      <c r="X3033" s="6"/>
      <c r="Y3033" s="8">
        <f t="shared" si="331"/>
        <v>55075</v>
      </c>
      <c r="Z3033" s="6" t="b">
        <f t="shared" si="329"/>
        <v>0</v>
      </c>
      <c r="AA3033" s="6">
        <f t="shared" si="332"/>
        <v>55025</v>
      </c>
      <c r="AB3033" s="4">
        <f t="shared" si="333"/>
        <v>4</v>
      </c>
      <c r="AC3033" s="32">
        <f t="shared" si="334"/>
        <v>12.34921816772631</v>
      </c>
      <c r="AD3033" s="4">
        <f>VLOOKUP($B3033,meanLDage!$Z$3:$AC$3145,4,FALSE)</f>
        <v>3</v>
      </c>
      <c r="AE3033" s="32">
        <f>VLOOKUP($B3033,meanLDage!$Z$3:$AC$3145,2,FALSE)</f>
        <v>9.6708937230000007</v>
      </c>
      <c r="AF3033" s="6">
        <f>VLOOKUP(V3033,'2017 rep county selection'!$A$1:$C$281,3,FALSE)</f>
        <v>55105</v>
      </c>
      <c r="AH3033" s="9">
        <f t="shared" si="335"/>
        <v>55105</v>
      </c>
    </row>
    <row r="3034" spans="1:34" ht="15.75" customHeight="1" x14ac:dyDescent="0.3">
      <c r="A3034" s="4">
        <v>55</v>
      </c>
      <c r="B3034" s="4">
        <v>55039</v>
      </c>
      <c r="C3034" s="6" t="s">
        <v>2302</v>
      </c>
      <c r="D3034" s="6" t="s">
        <v>1811</v>
      </c>
      <c r="E3034" s="4">
        <v>55025</v>
      </c>
      <c r="F3034" s="4">
        <v>55025</v>
      </c>
      <c r="G3034" s="4">
        <v>55025</v>
      </c>
      <c r="H3034" s="37">
        <v>1094235547</v>
      </c>
      <c r="I3034" s="37">
        <v>1099912907.9430599</v>
      </c>
      <c r="J3034" s="37">
        <v>1226963554.7086799</v>
      </c>
      <c r="K3034" s="4" t="str">
        <f>VLOOKUP(B3034,altitude!$B$3:$E$3232,4)</f>
        <v>L</v>
      </c>
      <c r="L3034" s="4">
        <f>VLOOKUP(B3034,fuelregion!$C$5:$D$3233,2,FALSE)</f>
        <v>400001000</v>
      </c>
      <c r="M3034" s="4">
        <f>VLOOKUP(B3034,fuelregion!$H$5:$I$3113,2,FALSE)</f>
        <v>400001000</v>
      </c>
      <c r="N3034" s="4">
        <f>VLOOKUP(B3034,imbin!$B$4:$D$3233,2,FALSE)</f>
        <v>0</v>
      </c>
      <c r="O3034" s="4" t="str">
        <f>VLOOKUP(B3034,imbin!$B$4:$D$3233,3,FALSE)</f>
        <v>Submittal</v>
      </c>
      <c r="P3034" s="4">
        <f>IF(ISNA(VLOOKUP(B3034,rampbin!$B$4:$G$1697,6,FALSE)),2,VLOOKUP(B3034,rampbin!$B$4:$G$1697,6,FALSE))</f>
        <v>2</v>
      </c>
      <c r="Q3034" s="4" t="str">
        <f>IF(ISNA(VLOOKUP(B3034,rampbin!$B$4:$G$1697,5,FALSE)),"MOVES",VLOOKUP(B3034,rampbin!$B$4:$G$1697,5,FALSE))</f>
        <v>Submitted</v>
      </c>
      <c r="R3034" s="4" t="s">
        <v>1877</v>
      </c>
      <c r="S3034" s="6" t="s">
        <v>2232</v>
      </c>
      <c r="T3034" s="4">
        <f>VLOOKUP(B3034,meanLDage!$B$3:$E$3145,4,FALSE)</f>
        <v>3</v>
      </c>
      <c r="U3034" s="32">
        <f>VLOOKUP(B3034,meanLDage!$B$3:$E$3145,2,FALSE)</f>
        <v>10.725531045223946</v>
      </c>
      <c r="V3034" s="4" t="str">
        <f t="shared" si="330"/>
        <v>55_L_400001000_0_3_2</v>
      </c>
      <c r="W3034" s="4">
        <v>55105</v>
      </c>
      <c r="X3034" s="6"/>
      <c r="Y3034" s="8">
        <f t="shared" si="331"/>
        <v>55105</v>
      </c>
      <c r="Z3034" s="6" t="b">
        <f t="shared" si="329"/>
        <v>0</v>
      </c>
      <c r="AA3034" s="6">
        <f t="shared" si="332"/>
        <v>55025</v>
      </c>
      <c r="AB3034" s="4">
        <f t="shared" si="333"/>
        <v>3</v>
      </c>
      <c r="AC3034" s="32">
        <f t="shared" si="334"/>
        <v>10.725531045223946</v>
      </c>
      <c r="AD3034" s="4">
        <f>VLOOKUP($B3034,meanLDage!$Z$3:$AC$3145,4,FALSE)</f>
        <v>3</v>
      </c>
      <c r="AE3034" s="32">
        <f>VLOOKUP($B3034,meanLDage!$Z$3:$AC$3145,2,FALSE)</f>
        <v>9.7157540759999996</v>
      </c>
      <c r="AF3034" s="6">
        <f>VLOOKUP(V3034,'2017 rep county selection'!$A$1:$C$281,3,FALSE)</f>
        <v>55105</v>
      </c>
      <c r="AH3034" s="9">
        <f t="shared" si="335"/>
        <v>55105</v>
      </c>
    </row>
    <row r="3035" spans="1:34" ht="15.75" customHeight="1" x14ac:dyDescent="0.3">
      <c r="A3035" s="4">
        <v>55</v>
      </c>
      <c r="B3035" s="4">
        <v>55041</v>
      </c>
      <c r="C3035" s="6" t="s">
        <v>2302</v>
      </c>
      <c r="D3035" s="6" t="s">
        <v>1384</v>
      </c>
      <c r="E3035" s="4">
        <v>55025</v>
      </c>
      <c r="F3035" s="4">
        <v>55025</v>
      </c>
      <c r="G3035" s="4">
        <v>55025</v>
      </c>
      <c r="H3035" s="37">
        <v>155973805</v>
      </c>
      <c r="I3035" s="37">
        <v>196418915.65616801</v>
      </c>
      <c r="J3035" s="37">
        <v>136714399.37528801</v>
      </c>
      <c r="K3035" s="4" t="str">
        <f>VLOOKUP(B3035,altitude!$B$3:$E$3232,4)</f>
        <v>L</v>
      </c>
      <c r="L3035" s="4">
        <f>VLOOKUP(B3035,fuelregion!$C$5:$D$3233,2,FALSE)</f>
        <v>400001000</v>
      </c>
      <c r="M3035" s="4">
        <f>VLOOKUP(B3035,fuelregion!$H$5:$I$3113,2,FALSE)</f>
        <v>400001000</v>
      </c>
      <c r="N3035" s="4">
        <f>VLOOKUP(B3035,imbin!$B$4:$D$3233,2,FALSE)</f>
        <v>0</v>
      </c>
      <c r="O3035" s="4" t="str">
        <f>VLOOKUP(B3035,imbin!$B$4:$D$3233,3,FALSE)</f>
        <v>Submittal</v>
      </c>
      <c r="P3035" s="4">
        <f>IF(ISNA(VLOOKUP(B3035,rampbin!$B$4:$G$1697,6,FALSE)),2,VLOOKUP(B3035,rampbin!$B$4:$G$1697,6,FALSE))</f>
        <v>2</v>
      </c>
      <c r="Q3035" s="4" t="str">
        <f>IF(ISNA(VLOOKUP(B3035,rampbin!$B$4:$G$1697,5,FALSE)),"MOVES",VLOOKUP(B3035,rampbin!$B$4:$G$1697,5,FALSE))</f>
        <v>Submitted</v>
      </c>
      <c r="R3035" s="4" t="s">
        <v>1880</v>
      </c>
      <c r="S3035" s="6" t="s">
        <v>1851</v>
      </c>
      <c r="T3035" s="4">
        <f>VLOOKUP(B3035,meanLDage!$B$3:$E$3145,4,FALSE)</f>
        <v>4</v>
      </c>
      <c r="U3035" s="32">
        <f>VLOOKUP(B3035,meanLDage!$B$3:$E$3145,2,FALSE)</f>
        <v>11.20397351046336</v>
      </c>
      <c r="V3035" s="4" t="str">
        <f t="shared" si="330"/>
        <v>55_L_400001000_0_3_2</v>
      </c>
      <c r="W3035" s="4">
        <v>55075</v>
      </c>
      <c r="X3035" s="6"/>
      <c r="Y3035" s="8">
        <f t="shared" si="331"/>
        <v>55075</v>
      </c>
      <c r="Z3035" s="6" t="b">
        <f t="shared" si="329"/>
        <v>0</v>
      </c>
      <c r="AA3035" s="6">
        <f t="shared" si="332"/>
        <v>55025</v>
      </c>
      <c r="AB3035" s="4">
        <f t="shared" si="333"/>
        <v>4</v>
      </c>
      <c r="AC3035" s="32">
        <f t="shared" si="334"/>
        <v>11.20397351046336</v>
      </c>
      <c r="AD3035" s="4">
        <f>VLOOKUP($B3035,meanLDage!$Z$3:$AC$3145,4,FALSE)</f>
        <v>3</v>
      </c>
      <c r="AE3035" s="32">
        <f>VLOOKUP($B3035,meanLDage!$Z$3:$AC$3145,2,FALSE)</f>
        <v>9.6708936829999992</v>
      </c>
      <c r="AF3035" s="6">
        <f>VLOOKUP(V3035,'2017 rep county selection'!$A$1:$C$281,3,FALSE)</f>
        <v>55105</v>
      </c>
      <c r="AH3035" s="9">
        <f t="shared" si="335"/>
        <v>55105</v>
      </c>
    </row>
    <row r="3036" spans="1:34" ht="15.75" customHeight="1" x14ac:dyDescent="0.3">
      <c r="A3036" s="4">
        <v>55</v>
      </c>
      <c r="B3036" s="4">
        <v>55043</v>
      </c>
      <c r="C3036" s="6" t="s">
        <v>2302</v>
      </c>
      <c r="D3036" s="6" t="s">
        <v>110</v>
      </c>
      <c r="E3036" s="4">
        <v>55025</v>
      </c>
      <c r="F3036" s="4">
        <v>55025</v>
      </c>
      <c r="G3036" s="4">
        <v>55025</v>
      </c>
      <c r="H3036" s="37">
        <v>580776216</v>
      </c>
      <c r="I3036" s="37">
        <v>614805266.47447395</v>
      </c>
      <c r="J3036" s="37">
        <v>568752840.83687103</v>
      </c>
      <c r="K3036" s="4" t="str">
        <f>VLOOKUP(B3036,altitude!$B$3:$E$3232,4)</f>
        <v>L</v>
      </c>
      <c r="L3036" s="4">
        <f>VLOOKUP(B3036,fuelregion!$C$5:$D$3233,2,FALSE)</f>
        <v>400001000</v>
      </c>
      <c r="M3036" s="4">
        <f>VLOOKUP(B3036,fuelregion!$H$5:$I$3113,2,FALSE)</f>
        <v>400001000</v>
      </c>
      <c r="N3036" s="4">
        <f>VLOOKUP(B3036,imbin!$B$4:$D$3233,2,FALSE)</f>
        <v>0</v>
      </c>
      <c r="O3036" s="4" t="str">
        <f>VLOOKUP(B3036,imbin!$B$4:$D$3233,3,FALSE)</f>
        <v>Submittal</v>
      </c>
      <c r="P3036" s="4">
        <f>IF(ISNA(VLOOKUP(B3036,rampbin!$B$4:$G$1697,6,FALSE)),2,VLOOKUP(B3036,rampbin!$B$4:$G$1697,6,FALSE))</f>
        <v>1</v>
      </c>
      <c r="Q3036" s="4" t="str">
        <f>IF(ISNA(VLOOKUP(B3036,rampbin!$B$4:$G$1697,5,FALSE)),"MOVES",VLOOKUP(B3036,rampbin!$B$4:$G$1697,5,FALSE))</f>
        <v>Submitted</v>
      </c>
      <c r="R3036" s="4" t="s">
        <v>1880</v>
      </c>
      <c r="S3036" s="6" t="s">
        <v>1851</v>
      </c>
      <c r="T3036" s="4">
        <f>VLOOKUP(B3036,meanLDage!$B$3:$E$3145,4,FALSE)</f>
        <v>3</v>
      </c>
      <c r="U3036" s="32">
        <f>VLOOKUP(B3036,meanLDage!$B$3:$E$3145,2,FALSE)</f>
        <v>10.904265949774368</v>
      </c>
      <c r="V3036" s="4" t="str">
        <f t="shared" si="330"/>
        <v>55_L_400001000_0_3_1</v>
      </c>
      <c r="W3036" s="4">
        <v>55043</v>
      </c>
      <c r="X3036" s="6"/>
      <c r="Y3036" s="8">
        <f t="shared" si="331"/>
        <v>55043</v>
      </c>
      <c r="Z3036" s="6" t="b">
        <f t="shared" si="329"/>
        <v>0</v>
      </c>
      <c r="AA3036" s="6">
        <f t="shared" si="332"/>
        <v>55025</v>
      </c>
      <c r="AB3036" s="4">
        <f t="shared" si="333"/>
        <v>3</v>
      </c>
      <c r="AC3036" s="32">
        <f t="shared" si="334"/>
        <v>10.904265949774368</v>
      </c>
      <c r="AD3036" s="4">
        <f>VLOOKUP($B3036,meanLDage!$Z$3:$AC$3145,4,FALSE)</f>
        <v>3</v>
      </c>
      <c r="AE3036" s="32">
        <f>VLOOKUP($B3036,meanLDage!$Z$3:$AC$3145,2,FALSE)</f>
        <v>9.6792962379999992</v>
      </c>
      <c r="AF3036" s="6">
        <f>VLOOKUP(V3036,'2017 rep county selection'!$A$1:$C$281,3,FALSE)</f>
        <v>55071</v>
      </c>
      <c r="AH3036" s="9">
        <f t="shared" si="335"/>
        <v>55071</v>
      </c>
    </row>
    <row r="3037" spans="1:34" ht="15.75" customHeight="1" x14ac:dyDescent="0.3">
      <c r="A3037" s="4">
        <v>55</v>
      </c>
      <c r="B3037" s="4">
        <v>55045</v>
      </c>
      <c r="C3037" s="6" t="s">
        <v>2302</v>
      </c>
      <c r="D3037" s="6" t="s">
        <v>690</v>
      </c>
      <c r="E3037" s="4">
        <v>55025</v>
      </c>
      <c r="F3037" s="4">
        <v>55025</v>
      </c>
      <c r="G3037" s="4">
        <v>55025</v>
      </c>
      <c r="H3037" s="37">
        <v>328254049</v>
      </c>
      <c r="I3037" s="37">
        <v>368048856.54165697</v>
      </c>
      <c r="J3037" s="37">
        <v>338788614.65327698</v>
      </c>
      <c r="K3037" s="4" t="str">
        <f>VLOOKUP(B3037,altitude!$B$3:$E$3232,4)</f>
        <v>L</v>
      </c>
      <c r="L3037" s="4">
        <f>VLOOKUP(B3037,fuelregion!$C$5:$D$3233,2,FALSE)</f>
        <v>400001000</v>
      </c>
      <c r="M3037" s="4">
        <f>VLOOKUP(B3037,fuelregion!$H$5:$I$3113,2,FALSE)</f>
        <v>400001000</v>
      </c>
      <c r="N3037" s="4">
        <f>VLOOKUP(B3037,imbin!$B$4:$D$3233,2,FALSE)</f>
        <v>0</v>
      </c>
      <c r="O3037" s="4" t="str">
        <f>VLOOKUP(B3037,imbin!$B$4:$D$3233,3,FALSE)</f>
        <v>Submittal</v>
      </c>
      <c r="P3037" s="4">
        <f>IF(ISNA(VLOOKUP(B3037,rampbin!$B$4:$G$1697,6,FALSE)),2,VLOOKUP(B3037,rampbin!$B$4:$G$1697,6,FALSE))</f>
        <v>3</v>
      </c>
      <c r="Q3037" s="4" t="str">
        <f>IF(ISNA(VLOOKUP(B3037,rampbin!$B$4:$G$1697,5,FALSE)),"MOVES",VLOOKUP(B3037,rampbin!$B$4:$G$1697,5,FALSE))</f>
        <v>Submitted</v>
      </c>
      <c r="R3037" s="4" t="s">
        <v>1877</v>
      </c>
      <c r="S3037" s="6" t="s">
        <v>2231</v>
      </c>
      <c r="T3037" s="4">
        <f>VLOOKUP(B3037,meanLDage!$B$3:$E$3145,4,FALSE)</f>
        <v>4</v>
      </c>
      <c r="U3037" s="32">
        <f>VLOOKUP(B3037,meanLDage!$B$3:$E$3145,2,FALSE)</f>
        <v>11.284795243891029</v>
      </c>
      <c r="V3037" s="4" t="str">
        <f t="shared" si="330"/>
        <v>55_L_400001000_0_3_3</v>
      </c>
      <c r="W3037" s="4">
        <v>55045</v>
      </c>
      <c r="X3037" s="6"/>
      <c r="Y3037" s="8">
        <f t="shared" si="331"/>
        <v>55045</v>
      </c>
      <c r="Z3037" s="6" t="b">
        <f t="shared" si="329"/>
        <v>0</v>
      </c>
      <c r="AA3037" s="6">
        <f t="shared" si="332"/>
        <v>55025</v>
      </c>
      <c r="AB3037" s="4">
        <f t="shared" si="333"/>
        <v>4</v>
      </c>
      <c r="AC3037" s="32">
        <f t="shared" si="334"/>
        <v>11.284795243891029</v>
      </c>
      <c r="AD3037" s="4">
        <f>VLOOKUP($B3037,meanLDage!$Z$3:$AC$3145,4,FALSE)</f>
        <v>3</v>
      </c>
      <c r="AE3037" s="32">
        <f>VLOOKUP($B3037,meanLDage!$Z$3:$AC$3145,2,FALSE)</f>
        <v>9.6844263579999996</v>
      </c>
      <c r="AF3037" s="6">
        <f>VLOOKUP(V3037,'2017 rep county selection'!$A$1:$C$281,3,FALSE)</f>
        <v>55025</v>
      </c>
      <c r="AH3037" s="9">
        <f t="shared" si="335"/>
        <v>55025</v>
      </c>
    </row>
    <row r="3038" spans="1:34" ht="15.75" customHeight="1" x14ac:dyDescent="0.3">
      <c r="A3038" s="4">
        <v>55</v>
      </c>
      <c r="B3038" s="4">
        <v>55047</v>
      </c>
      <c r="C3038" s="6" t="s">
        <v>2302</v>
      </c>
      <c r="D3038" s="6" t="s">
        <v>1812</v>
      </c>
      <c r="E3038" s="4">
        <v>55025</v>
      </c>
      <c r="F3038" s="4">
        <v>55025</v>
      </c>
      <c r="G3038" s="4">
        <v>55025</v>
      </c>
      <c r="H3038" s="37">
        <v>213555039</v>
      </c>
      <c r="I3038" s="37">
        <v>195568105.219614</v>
      </c>
      <c r="J3038" s="37">
        <v>242105238.204171</v>
      </c>
      <c r="K3038" s="4" t="str">
        <f>VLOOKUP(B3038,altitude!$B$3:$E$3232,4)</f>
        <v>L</v>
      </c>
      <c r="L3038" s="4">
        <f>VLOOKUP(B3038,fuelregion!$C$5:$D$3233,2,FALSE)</f>
        <v>400001000</v>
      </c>
      <c r="M3038" s="4">
        <f>VLOOKUP(B3038,fuelregion!$H$5:$I$3113,2,FALSE)</f>
        <v>400001000</v>
      </c>
      <c r="N3038" s="4">
        <f>VLOOKUP(B3038,imbin!$B$4:$D$3233,2,FALSE)</f>
        <v>0</v>
      </c>
      <c r="O3038" s="4" t="str">
        <f>VLOOKUP(B3038,imbin!$B$4:$D$3233,3,FALSE)</f>
        <v>Submittal</v>
      </c>
      <c r="P3038" s="4">
        <f>IF(ISNA(VLOOKUP(B3038,rampbin!$B$4:$G$1697,6,FALSE)),2,VLOOKUP(B3038,rampbin!$B$4:$G$1697,6,FALSE))</f>
        <v>2</v>
      </c>
      <c r="Q3038" s="4" t="str">
        <f>IF(ISNA(VLOOKUP(B3038,rampbin!$B$4:$G$1697,5,FALSE)),"MOVES",VLOOKUP(B3038,rampbin!$B$4:$G$1697,5,FALSE))</f>
        <v>Submitted</v>
      </c>
      <c r="R3038" s="4" t="s">
        <v>1880</v>
      </c>
      <c r="S3038" s="6" t="s">
        <v>1851</v>
      </c>
      <c r="T3038" s="4">
        <f>VLOOKUP(B3038,meanLDage!$B$3:$E$3145,4,FALSE)</f>
        <v>4</v>
      </c>
      <c r="U3038" s="32">
        <f>VLOOKUP(B3038,meanLDage!$B$3:$E$3145,2,FALSE)</f>
        <v>11.880564326947518</v>
      </c>
      <c r="V3038" s="4" t="str">
        <f t="shared" si="330"/>
        <v>55_L_400001000_0_3_2</v>
      </c>
      <c r="W3038" s="4">
        <v>55075</v>
      </c>
      <c r="X3038" s="6"/>
      <c r="Y3038" s="8">
        <f t="shared" si="331"/>
        <v>55075</v>
      </c>
      <c r="Z3038" s="6" t="b">
        <f t="shared" si="329"/>
        <v>0</v>
      </c>
      <c r="AA3038" s="6">
        <f t="shared" si="332"/>
        <v>55025</v>
      </c>
      <c r="AB3038" s="4">
        <f t="shared" si="333"/>
        <v>4</v>
      </c>
      <c r="AC3038" s="32">
        <f t="shared" si="334"/>
        <v>11.880564326947518</v>
      </c>
      <c r="AD3038" s="4">
        <f>VLOOKUP($B3038,meanLDage!$Z$3:$AC$3145,4,FALSE)</f>
        <v>3</v>
      </c>
      <c r="AE3038" s="32">
        <f>VLOOKUP($B3038,meanLDage!$Z$3:$AC$3145,2,FALSE)</f>
        <v>9.6708989320000001</v>
      </c>
      <c r="AF3038" s="6">
        <f>VLOOKUP(V3038,'2017 rep county selection'!$A$1:$C$281,3,FALSE)</f>
        <v>55105</v>
      </c>
      <c r="AH3038" s="9">
        <f t="shared" si="335"/>
        <v>55105</v>
      </c>
    </row>
    <row r="3039" spans="1:34" ht="15.75" customHeight="1" x14ac:dyDescent="0.3">
      <c r="A3039" s="4">
        <v>55</v>
      </c>
      <c r="B3039" s="4">
        <v>55049</v>
      </c>
      <c r="C3039" s="6" t="s">
        <v>2302</v>
      </c>
      <c r="D3039" s="6" t="s">
        <v>573</v>
      </c>
      <c r="E3039" s="4">
        <v>55025</v>
      </c>
      <c r="F3039" s="4">
        <v>55025</v>
      </c>
      <c r="G3039" s="4">
        <v>55025</v>
      </c>
      <c r="H3039" s="37">
        <v>421940994</v>
      </c>
      <c r="I3039" s="37">
        <v>464581843.87856501</v>
      </c>
      <c r="J3039" s="37">
        <v>427832915.25072998</v>
      </c>
      <c r="K3039" s="4" t="str">
        <f>VLOOKUP(B3039,altitude!$B$3:$E$3232,4)</f>
        <v>L</v>
      </c>
      <c r="L3039" s="4">
        <f>VLOOKUP(B3039,fuelregion!$C$5:$D$3233,2,FALSE)</f>
        <v>400001000</v>
      </c>
      <c r="M3039" s="4">
        <f>VLOOKUP(B3039,fuelregion!$H$5:$I$3113,2,FALSE)</f>
        <v>400001000</v>
      </c>
      <c r="N3039" s="4">
        <f>VLOOKUP(B3039,imbin!$B$4:$D$3233,2,FALSE)</f>
        <v>0</v>
      </c>
      <c r="O3039" s="4" t="str">
        <f>VLOOKUP(B3039,imbin!$B$4:$D$3233,3,FALSE)</f>
        <v>Submittal</v>
      </c>
      <c r="P3039" s="4">
        <f>IF(ISNA(VLOOKUP(B3039,rampbin!$B$4:$G$1697,6,FALSE)),2,VLOOKUP(B3039,rampbin!$B$4:$G$1697,6,FALSE))</f>
        <v>2</v>
      </c>
      <c r="Q3039" s="4" t="str">
        <f>IF(ISNA(VLOOKUP(B3039,rampbin!$B$4:$G$1697,5,FALSE)),"MOVES",VLOOKUP(B3039,rampbin!$B$4:$G$1697,5,FALSE))</f>
        <v>Submitted</v>
      </c>
      <c r="R3039" s="4" t="s">
        <v>1877</v>
      </c>
      <c r="S3039" s="6" t="s">
        <v>2231</v>
      </c>
      <c r="T3039" s="4">
        <f>VLOOKUP(B3039,meanLDage!$B$3:$E$3145,4,FALSE)</f>
        <v>3</v>
      </c>
      <c r="U3039" s="32">
        <f>VLOOKUP(B3039,meanLDage!$B$3:$E$3145,2,FALSE)</f>
        <v>10.761170324798901</v>
      </c>
      <c r="V3039" s="4" t="str">
        <f t="shared" si="330"/>
        <v>55_L_400001000_0_3_2</v>
      </c>
      <c r="W3039" s="4">
        <v>55105</v>
      </c>
      <c r="X3039" s="6"/>
      <c r="Y3039" s="8">
        <f t="shared" si="331"/>
        <v>55105</v>
      </c>
      <c r="Z3039" s="6" t="b">
        <f t="shared" si="329"/>
        <v>0</v>
      </c>
      <c r="AA3039" s="6">
        <f t="shared" si="332"/>
        <v>55025</v>
      </c>
      <c r="AB3039" s="4">
        <f t="shared" si="333"/>
        <v>3</v>
      </c>
      <c r="AC3039" s="32">
        <f t="shared" si="334"/>
        <v>10.761170324798901</v>
      </c>
      <c r="AD3039" s="4">
        <f>VLOOKUP($B3039,meanLDage!$Z$3:$AC$3145,4,FALSE)</f>
        <v>3</v>
      </c>
      <c r="AE3039" s="32">
        <f>VLOOKUP($B3039,meanLDage!$Z$3:$AC$3145,2,FALSE)</f>
        <v>9.6743915339999997</v>
      </c>
      <c r="AF3039" s="6">
        <f>VLOOKUP(V3039,'2017 rep county selection'!$A$1:$C$281,3,FALSE)</f>
        <v>55105</v>
      </c>
      <c r="AH3039" s="9">
        <f t="shared" si="335"/>
        <v>55105</v>
      </c>
    </row>
    <row r="3040" spans="1:34" ht="15.75" customHeight="1" x14ac:dyDescent="0.3">
      <c r="A3040" s="4">
        <v>55</v>
      </c>
      <c r="B3040" s="4">
        <v>55051</v>
      </c>
      <c r="C3040" s="6" t="s">
        <v>2302</v>
      </c>
      <c r="D3040" s="6" t="s">
        <v>849</v>
      </c>
      <c r="E3040" s="4">
        <v>55025</v>
      </c>
      <c r="F3040" s="4">
        <v>55025</v>
      </c>
      <c r="G3040" s="4">
        <v>55025</v>
      </c>
      <c r="H3040" s="37">
        <v>116024437</v>
      </c>
      <c r="I3040" s="37">
        <v>137887508.50161099</v>
      </c>
      <c r="J3040" s="37">
        <v>105309437.26206</v>
      </c>
      <c r="K3040" s="4" t="str">
        <f>VLOOKUP(B3040,altitude!$B$3:$E$3232,4)</f>
        <v>L</v>
      </c>
      <c r="L3040" s="4">
        <f>VLOOKUP(B3040,fuelregion!$C$5:$D$3233,2,FALSE)</f>
        <v>400001000</v>
      </c>
      <c r="M3040" s="4">
        <f>VLOOKUP(B3040,fuelregion!$H$5:$I$3113,2,FALSE)</f>
        <v>400001000</v>
      </c>
      <c r="N3040" s="4">
        <f>VLOOKUP(B3040,imbin!$B$4:$D$3233,2,FALSE)</f>
        <v>0</v>
      </c>
      <c r="O3040" s="4" t="str">
        <f>VLOOKUP(B3040,imbin!$B$4:$D$3233,3,FALSE)</f>
        <v>Submittal</v>
      </c>
      <c r="P3040" s="4">
        <f>IF(ISNA(VLOOKUP(B3040,rampbin!$B$4:$G$1697,6,FALSE)),2,VLOOKUP(B3040,rampbin!$B$4:$G$1697,6,FALSE))</f>
        <v>2</v>
      </c>
      <c r="Q3040" s="4" t="str">
        <f>IF(ISNA(VLOOKUP(B3040,rampbin!$B$4:$G$1697,5,FALSE)),"MOVES",VLOOKUP(B3040,rampbin!$B$4:$G$1697,5,FALSE))</f>
        <v>Submitted</v>
      </c>
      <c r="R3040" s="4" t="s">
        <v>1880</v>
      </c>
      <c r="S3040" s="6" t="s">
        <v>1851</v>
      </c>
      <c r="T3040" s="4">
        <f>VLOOKUP(B3040,meanLDage!$B$3:$E$3145,4,FALSE)</f>
        <v>4</v>
      </c>
      <c r="U3040" s="32">
        <f>VLOOKUP(B3040,meanLDage!$B$3:$E$3145,2,FALSE)</f>
        <v>11.869565216880344</v>
      </c>
      <c r="V3040" s="4" t="str">
        <f t="shared" si="330"/>
        <v>55_L_400001000_0_3_2</v>
      </c>
      <c r="W3040" s="4">
        <v>55075</v>
      </c>
      <c r="X3040" s="6"/>
      <c r="Y3040" s="8">
        <f t="shared" si="331"/>
        <v>55075</v>
      </c>
      <c r="Z3040" s="6" t="b">
        <f t="shared" si="329"/>
        <v>0</v>
      </c>
      <c r="AA3040" s="6">
        <f t="shared" si="332"/>
        <v>55025</v>
      </c>
      <c r="AB3040" s="4">
        <f t="shared" si="333"/>
        <v>4</v>
      </c>
      <c r="AC3040" s="32">
        <f t="shared" si="334"/>
        <v>11.869565216880344</v>
      </c>
      <c r="AD3040" s="4">
        <f>VLOOKUP($B3040,meanLDage!$Z$3:$AC$3145,4,FALSE)</f>
        <v>3</v>
      </c>
      <c r="AE3040" s="32">
        <f>VLOOKUP($B3040,meanLDage!$Z$3:$AC$3145,2,FALSE)</f>
        <v>9.6836716599999999</v>
      </c>
      <c r="AF3040" s="6">
        <f>VLOOKUP(V3040,'2017 rep county selection'!$A$1:$C$281,3,FALSE)</f>
        <v>55105</v>
      </c>
      <c r="AH3040" s="9">
        <f t="shared" si="335"/>
        <v>55105</v>
      </c>
    </row>
    <row r="3041" spans="1:34" ht="15.75" customHeight="1" x14ac:dyDescent="0.3">
      <c r="A3041" s="4">
        <v>55</v>
      </c>
      <c r="B3041" s="4">
        <v>55053</v>
      </c>
      <c r="C3041" s="6" t="s">
        <v>2302</v>
      </c>
      <c r="D3041" s="6" t="s">
        <v>42</v>
      </c>
      <c r="E3041" s="4">
        <v>55025</v>
      </c>
      <c r="F3041" s="4">
        <v>55025</v>
      </c>
      <c r="G3041" s="4">
        <v>55025</v>
      </c>
      <c r="H3041" s="37">
        <v>577601967</v>
      </c>
      <c r="I3041" s="37">
        <v>636147537.65714204</v>
      </c>
      <c r="J3041" s="37">
        <v>634227999.424981</v>
      </c>
      <c r="K3041" s="4" t="str">
        <f>VLOOKUP(B3041,altitude!$B$3:$E$3232,4)</f>
        <v>L</v>
      </c>
      <c r="L3041" s="4">
        <f>VLOOKUP(B3041,fuelregion!$C$5:$D$3233,2,FALSE)</f>
        <v>400001000</v>
      </c>
      <c r="M3041" s="4">
        <f>VLOOKUP(B3041,fuelregion!$H$5:$I$3113,2,FALSE)</f>
        <v>400001000</v>
      </c>
      <c r="N3041" s="4">
        <f>VLOOKUP(B3041,imbin!$B$4:$D$3233,2,FALSE)</f>
        <v>0</v>
      </c>
      <c r="O3041" s="4" t="str">
        <f>VLOOKUP(B3041,imbin!$B$4:$D$3233,3,FALSE)</f>
        <v>Submittal</v>
      </c>
      <c r="P3041" s="4">
        <f>IF(ISNA(VLOOKUP(B3041,rampbin!$B$4:$G$1697,6,FALSE)),2,VLOOKUP(B3041,rampbin!$B$4:$G$1697,6,FALSE))</f>
        <v>1</v>
      </c>
      <c r="Q3041" s="4" t="str">
        <f>IF(ISNA(VLOOKUP(B3041,rampbin!$B$4:$G$1697,5,FALSE)),"MOVES",VLOOKUP(B3041,rampbin!$B$4:$G$1697,5,FALSE))</f>
        <v>Submitted</v>
      </c>
      <c r="R3041" s="4" t="s">
        <v>1880</v>
      </c>
      <c r="S3041" s="6" t="s">
        <v>1851</v>
      </c>
      <c r="T3041" s="4">
        <f>VLOOKUP(B3041,meanLDage!$B$3:$E$3145,4,FALSE)</f>
        <v>4</v>
      </c>
      <c r="U3041" s="32">
        <f>VLOOKUP(B3041,meanLDage!$B$3:$E$3145,2,FALSE)</f>
        <v>12.025042573469381</v>
      </c>
      <c r="V3041" s="4" t="str">
        <f t="shared" si="330"/>
        <v>55_L_400001000_0_3_1</v>
      </c>
      <c r="W3041" s="4">
        <v>55071</v>
      </c>
      <c r="X3041" s="6"/>
      <c r="Y3041" s="8">
        <f t="shared" si="331"/>
        <v>55071</v>
      </c>
      <c r="Z3041" s="6" t="b">
        <f t="shared" si="329"/>
        <v>0</v>
      </c>
      <c r="AA3041" s="6">
        <f t="shared" si="332"/>
        <v>55025</v>
      </c>
      <c r="AB3041" s="4">
        <f t="shared" si="333"/>
        <v>4</v>
      </c>
      <c r="AC3041" s="32">
        <f t="shared" si="334"/>
        <v>12.025042573469381</v>
      </c>
      <c r="AD3041" s="4">
        <f>VLOOKUP($B3041,meanLDage!$Z$3:$AC$3145,4,FALSE)</f>
        <v>3</v>
      </c>
      <c r="AE3041" s="32">
        <f>VLOOKUP($B3041,meanLDage!$Z$3:$AC$3145,2,FALSE)</f>
        <v>9.7037696019999995</v>
      </c>
      <c r="AF3041" s="6">
        <f>VLOOKUP(V3041,'2017 rep county selection'!$A$1:$C$281,3,FALSE)</f>
        <v>55071</v>
      </c>
      <c r="AH3041" s="9">
        <f t="shared" si="335"/>
        <v>55071</v>
      </c>
    </row>
    <row r="3042" spans="1:34" ht="15.75" customHeight="1" x14ac:dyDescent="0.3">
      <c r="A3042" s="4">
        <v>55</v>
      </c>
      <c r="B3042" s="4">
        <v>55055</v>
      </c>
      <c r="C3042" s="6" t="s">
        <v>2302</v>
      </c>
      <c r="D3042" s="6" t="s">
        <v>43</v>
      </c>
      <c r="E3042" s="4">
        <v>55025</v>
      </c>
      <c r="F3042" s="4">
        <v>55025</v>
      </c>
      <c r="G3042" s="4">
        <v>55025</v>
      </c>
      <c r="H3042" s="37">
        <v>1033260222</v>
      </c>
      <c r="I3042" s="37">
        <v>988643016.33151901</v>
      </c>
      <c r="J3042" s="37">
        <v>1084185073.5971899</v>
      </c>
      <c r="K3042" s="4" t="str">
        <f>VLOOKUP(B3042,altitude!$B$3:$E$3232,4)</f>
        <v>L</v>
      </c>
      <c r="L3042" s="4">
        <f>VLOOKUP(B3042,fuelregion!$C$5:$D$3233,2,FALSE)</f>
        <v>400001000</v>
      </c>
      <c r="M3042" s="4">
        <f>VLOOKUP(B3042,fuelregion!$H$5:$I$3113,2,FALSE)</f>
        <v>400001000</v>
      </c>
      <c r="N3042" s="4">
        <f>VLOOKUP(B3042,imbin!$B$4:$D$3233,2,FALSE)</f>
        <v>0</v>
      </c>
      <c r="O3042" s="4" t="str">
        <f>VLOOKUP(B3042,imbin!$B$4:$D$3233,3,FALSE)</f>
        <v>Submittal</v>
      </c>
      <c r="P3042" s="4">
        <f>IF(ISNA(VLOOKUP(B3042,rampbin!$B$4:$G$1697,6,FALSE)),2,VLOOKUP(B3042,rampbin!$B$4:$G$1697,6,FALSE))</f>
        <v>2</v>
      </c>
      <c r="Q3042" s="4" t="str">
        <f>IF(ISNA(VLOOKUP(B3042,rampbin!$B$4:$G$1697,5,FALSE)),"MOVES",VLOOKUP(B3042,rampbin!$B$4:$G$1697,5,FALSE))</f>
        <v>Submitted</v>
      </c>
      <c r="R3042" s="4" t="s">
        <v>1880</v>
      </c>
      <c r="S3042" s="6" t="s">
        <v>1851</v>
      </c>
      <c r="T3042" s="4">
        <f>VLOOKUP(B3042,meanLDage!$B$3:$E$3145,4,FALSE)</f>
        <v>3</v>
      </c>
      <c r="U3042" s="32">
        <f>VLOOKUP(B3042,meanLDage!$B$3:$E$3145,2,FALSE)</f>
        <v>10.940796446952266</v>
      </c>
      <c r="V3042" s="4" t="str">
        <f t="shared" si="330"/>
        <v>55_L_400001000_0_3_2</v>
      </c>
      <c r="W3042" s="4">
        <v>55105</v>
      </c>
      <c r="X3042" s="6"/>
      <c r="Y3042" s="8">
        <f t="shared" si="331"/>
        <v>55105</v>
      </c>
      <c r="Z3042" s="6" t="b">
        <f t="shared" si="329"/>
        <v>0</v>
      </c>
      <c r="AA3042" s="6">
        <f t="shared" si="332"/>
        <v>55025</v>
      </c>
      <c r="AB3042" s="4">
        <f t="shared" si="333"/>
        <v>3</v>
      </c>
      <c r="AC3042" s="32">
        <f t="shared" si="334"/>
        <v>10.940796446952266</v>
      </c>
      <c r="AD3042" s="4">
        <f>VLOOKUP($B3042,meanLDage!$Z$3:$AC$3145,4,FALSE)</f>
        <v>3</v>
      </c>
      <c r="AE3042" s="32">
        <f>VLOOKUP($B3042,meanLDage!$Z$3:$AC$3145,2,FALSE)</f>
        <v>9.716558418</v>
      </c>
      <c r="AF3042" s="6">
        <f>VLOOKUP(V3042,'2017 rep county selection'!$A$1:$C$281,3,FALSE)</f>
        <v>55105</v>
      </c>
      <c r="AH3042" s="9">
        <f t="shared" si="335"/>
        <v>55105</v>
      </c>
    </row>
    <row r="3043" spans="1:34" ht="15.75" customHeight="1" x14ac:dyDescent="0.3">
      <c r="A3043" s="4">
        <v>55</v>
      </c>
      <c r="B3043" s="4">
        <v>55057</v>
      </c>
      <c r="C3043" s="6" t="s">
        <v>2302</v>
      </c>
      <c r="D3043" s="6" t="s">
        <v>1813</v>
      </c>
      <c r="E3043" s="4">
        <v>55025</v>
      </c>
      <c r="F3043" s="4">
        <v>55025</v>
      </c>
      <c r="G3043" s="4">
        <v>55025</v>
      </c>
      <c r="H3043" s="37">
        <v>683371321</v>
      </c>
      <c r="I3043" s="37">
        <v>714872916.48962605</v>
      </c>
      <c r="J3043" s="37">
        <v>705288015.61377203</v>
      </c>
      <c r="K3043" s="4" t="str">
        <f>VLOOKUP(B3043,altitude!$B$3:$E$3232,4)</f>
        <v>L</v>
      </c>
      <c r="L3043" s="4">
        <f>VLOOKUP(B3043,fuelregion!$C$5:$D$3233,2,FALSE)</f>
        <v>400001000</v>
      </c>
      <c r="M3043" s="4">
        <f>VLOOKUP(B3043,fuelregion!$H$5:$I$3113,2,FALSE)</f>
        <v>400001000</v>
      </c>
      <c r="N3043" s="4">
        <f>VLOOKUP(B3043,imbin!$B$4:$D$3233,2,FALSE)</f>
        <v>0</v>
      </c>
      <c r="O3043" s="4" t="str">
        <f>VLOOKUP(B3043,imbin!$B$4:$D$3233,3,FALSE)</f>
        <v>Submittal</v>
      </c>
      <c r="P3043" s="4">
        <f>IF(ISNA(VLOOKUP(B3043,rampbin!$B$4:$G$1697,6,FALSE)),2,VLOOKUP(B3043,rampbin!$B$4:$G$1697,6,FALSE))</f>
        <v>1</v>
      </c>
      <c r="Q3043" s="4" t="str">
        <f>IF(ISNA(VLOOKUP(B3043,rampbin!$B$4:$G$1697,5,FALSE)),"MOVES",VLOOKUP(B3043,rampbin!$B$4:$G$1697,5,FALSE))</f>
        <v>Submitted</v>
      </c>
      <c r="R3043" s="4" t="s">
        <v>1880</v>
      </c>
      <c r="S3043" s="6" t="s">
        <v>1851</v>
      </c>
      <c r="T3043" s="4">
        <f>VLOOKUP(B3043,meanLDage!$B$3:$E$3145,4,FALSE)</f>
        <v>4</v>
      </c>
      <c r="U3043" s="32">
        <f>VLOOKUP(B3043,meanLDage!$B$3:$E$3145,2,FALSE)</f>
        <v>12.047473259308601</v>
      </c>
      <c r="V3043" s="4" t="str">
        <f t="shared" si="330"/>
        <v>55_L_400001000_0_3_1</v>
      </c>
      <c r="W3043" s="4">
        <v>55071</v>
      </c>
      <c r="X3043" s="6"/>
      <c r="Y3043" s="8">
        <f t="shared" si="331"/>
        <v>55071</v>
      </c>
      <c r="Z3043" s="6" t="b">
        <f t="shared" si="329"/>
        <v>0</v>
      </c>
      <c r="AA3043" s="6">
        <f t="shared" si="332"/>
        <v>55025</v>
      </c>
      <c r="AB3043" s="4">
        <f t="shared" si="333"/>
        <v>4</v>
      </c>
      <c r="AC3043" s="32">
        <f t="shared" si="334"/>
        <v>12.047473259308601</v>
      </c>
      <c r="AD3043" s="4">
        <f>VLOOKUP($B3043,meanLDage!$Z$3:$AC$3145,4,FALSE)</f>
        <v>3</v>
      </c>
      <c r="AE3043" s="32">
        <f>VLOOKUP($B3043,meanLDage!$Z$3:$AC$3145,2,FALSE)</f>
        <v>9.7001480939999993</v>
      </c>
      <c r="AF3043" s="6">
        <f>VLOOKUP(V3043,'2017 rep county selection'!$A$1:$C$281,3,FALSE)</f>
        <v>55071</v>
      </c>
      <c r="AH3043" s="9">
        <f t="shared" si="335"/>
        <v>55071</v>
      </c>
    </row>
    <row r="3044" spans="1:34" ht="15.75" customHeight="1" x14ac:dyDescent="0.3">
      <c r="A3044" s="4">
        <v>55</v>
      </c>
      <c r="B3044" s="4">
        <v>55059</v>
      </c>
      <c r="C3044" s="6" t="s">
        <v>2302</v>
      </c>
      <c r="D3044" s="6" t="s">
        <v>1814</v>
      </c>
      <c r="E3044" s="4">
        <v>55079</v>
      </c>
      <c r="F3044" s="4">
        <v>55079</v>
      </c>
      <c r="G3044" s="4">
        <v>55079</v>
      </c>
      <c r="H3044" s="37">
        <v>1313367256</v>
      </c>
      <c r="I3044" s="37">
        <v>1305971484.7795999</v>
      </c>
      <c r="J3044" s="37">
        <v>1456852218.26847</v>
      </c>
      <c r="K3044" s="4" t="str">
        <f>VLOOKUP(B3044,altitude!$B$3:$E$3232,4)</f>
        <v>L</v>
      </c>
      <c r="L3044" s="4">
        <f>VLOOKUP(B3044,fuelregion!$C$5:$D$3233,2,FALSE)</f>
        <v>1470011000</v>
      </c>
      <c r="M3044" s="4">
        <f>VLOOKUP(B3044,fuelregion!$H$5:$I$3113,2,FALSE)</f>
        <v>1470011000</v>
      </c>
      <c r="N3044" s="4">
        <f>VLOOKUP(B3044,imbin!$B$4:$D$3233,2,FALSE)</f>
        <v>1</v>
      </c>
      <c r="O3044" s="4" t="str">
        <f>VLOOKUP(B3044,imbin!$B$4:$D$3233,3,FALSE)</f>
        <v>Submittal</v>
      </c>
      <c r="P3044" s="4">
        <f>IF(ISNA(VLOOKUP(B3044,rampbin!$B$4:$G$1697,6,FALSE)),2,VLOOKUP(B3044,rampbin!$B$4:$G$1697,6,FALSE))</f>
        <v>2</v>
      </c>
      <c r="Q3044" s="4" t="str">
        <f>IF(ISNA(VLOOKUP(B3044,rampbin!$B$4:$G$1697,5,FALSE)),"MOVES",VLOOKUP(B3044,rampbin!$B$4:$G$1697,5,FALSE))</f>
        <v>Submitted</v>
      </c>
      <c r="R3044" s="4" t="s">
        <v>1877</v>
      </c>
      <c r="S3044" s="6" t="s">
        <v>1993</v>
      </c>
      <c r="T3044" s="4">
        <f>VLOOKUP(B3044,meanLDage!$B$3:$E$3145,4,FALSE)</f>
        <v>3</v>
      </c>
      <c r="U3044" s="32">
        <f>VLOOKUP(B3044,meanLDage!$B$3:$E$3145,2,FALSE)</f>
        <v>10.131440679490909</v>
      </c>
      <c r="V3044" s="4" t="str">
        <f t="shared" si="330"/>
        <v>55_L_1470011000_1_2_2</v>
      </c>
      <c r="W3044" s="4">
        <v>55079</v>
      </c>
      <c r="X3044" s="6"/>
      <c r="Y3044" s="8">
        <f t="shared" si="331"/>
        <v>55079</v>
      </c>
      <c r="Z3044" s="6" t="b">
        <f t="shared" si="329"/>
        <v>1</v>
      </c>
      <c r="AA3044" s="6">
        <f t="shared" si="332"/>
        <v>55079</v>
      </c>
      <c r="AB3044" s="4">
        <f t="shared" si="333"/>
        <v>3</v>
      </c>
      <c r="AC3044" s="32">
        <f t="shared" si="334"/>
        <v>10.131440679490909</v>
      </c>
      <c r="AD3044" s="4">
        <f>VLOOKUP($B3044,meanLDage!$Z$3:$AC$3145,4,FALSE)</f>
        <v>2</v>
      </c>
      <c r="AE3044" s="32">
        <f>VLOOKUP($B3044,meanLDage!$Z$3:$AC$3145,2,FALSE)</f>
        <v>8.7104789720000007</v>
      </c>
      <c r="AF3044" s="6">
        <f>VLOOKUP(V3044,'2017 rep county selection'!$A$1:$C$281,3,FALSE)</f>
        <v>55079</v>
      </c>
      <c r="AH3044" s="9">
        <f t="shared" si="335"/>
        <v>55079</v>
      </c>
    </row>
    <row r="3045" spans="1:34" ht="15.75" customHeight="1" x14ac:dyDescent="0.3">
      <c r="A3045" s="4">
        <v>55</v>
      </c>
      <c r="B3045" s="4">
        <v>55061</v>
      </c>
      <c r="C3045" s="6" t="s">
        <v>2302</v>
      </c>
      <c r="D3045" s="6" t="s">
        <v>1815</v>
      </c>
      <c r="E3045" s="4">
        <v>55025</v>
      </c>
      <c r="F3045" s="4">
        <v>55025</v>
      </c>
      <c r="G3045" s="4">
        <v>55025</v>
      </c>
      <c r="H3045" s="37">
        <v>185398162</v>
      </c>
      <c r="I3045" s="37">
        <v>214656503.84795299</v>
      </c>
      <c r="J3045" s="37">
        <v>239948075.93681401</v>
      </c>
      <c r="K3045" s="4" t="str">
        <f>VLOOKUP(B3045,altitude!$B$3:$E$3232,4)</f>
        <v>L</v>
      </c>
      <c r="L3045" s="4">
        <f>VLOOKUP(B3045,fuelregion!$C$5:$D$3233,2,FALSE)</f>
        <v>400001000</v>
      </c>
      <c r="M3045" s="4">
        <f>VLOOKUP(B3045,fuelregion!$H$5:$I$3113,2,FALSE)</f>
        <v>400001000</v>
      </c>
      <c r="N3045" s="4">
        <f>VLOOKUP(B3045,imbin!$B$4:$D$3233,2,FALSE)</f>
        <v>0</v>
      </c>
      <c r="O3045" s="4" t="str">
        <f>VLOOKUP(B3045,imbin!$B$4:$D$3233,3,FALSE)</f>
        <v>Submittal</v>
      </c>
      <c r="P3045" s="4">
        <f>IF(ISNA(VLOOKUP(B3045,rampbin!$B$4:$G$1697,6,FALSE)),2,VLOOKUP(B3045,rampbin!$B$4:$G$1697,6,FALSE))</f>
        <v>2</v>
      </c>
      <c r="Q3045" s="4" t="str">
        <f>IF(ISNA(VLOOKUP(B3045,rampbin!$B$4:$G$1697,5,FALSE)),"MOVES",VLOOKUP(B3045,rampbin!$B$4:$G$1697,5,FALSE))</f>
        <v>Submitted</v>
      </c>
      <c r="R3045" s="4" t="s">
        <v>1877</v>
      </c>
      <c r="S3045" s="6" t="s">
        <v>2228</v>
      </c>
      <c r="T3045" s="4">
        <f>VLOOKUP(B3045,meanLDage!$B$3:$E$3145,4,FALSE)</f>
        <v>4</v>
      </c>
      <c r="U3045" s="32">
        <f>VLOOKUP(B3045,meanLDage!$B$3:$E$3145,2,FALSE)</f>
        <v>11.642235156496964</v>
      </c>
      <c r="V3045" s="4" t="str">
        <f t="shared" si="330"/>
        <v>55_L_400001000_0_3_2</v>
      </c>
      <c r="W3045" s="4">
        <v>55075</v>
      </c>
      <c r="X3045" s="6"/>
      <c r="Y3045" s="8">
        <f t="shared" si="331"/>
        <v>55075</v>
      </c>
      <c r="Z3045" s="6" t="b">
        <f t="shared" si="329"/>
        <v>0</v>
      </c>
      <c r="AA3045" s="6">
        <f t="shared" si="332"/>
        <v>55025</v>
      </c>
      <c r="AB3045" s="4">
        <f t="shared" si="333"/>
        <v>4</v>
      </c>
      <c r="AC3045" s="32">
        <f t="shared" si="334"/>
        <v>11.642235156496964</v>
      </c>
      <c r="AD3045" s="4">
        <f>VLOOKUP($B3045,meanLDage!$Z$3:$AC$3145,4,FALSE)</f>
        <v>3</v>
      </c>
      <c r="AE3045" s="32">
        <f>VLOOKUP($B3045,meanLDage!$Z$3:$AC$3145,2,FALSE)</f>
        <v>9.6708936810000008</v>
      </c>
      <c r="AF3045" s="6">
        <f>VLOOKUP(V3045,'2017 rep county selection'!$A$1:$C$281,3,FALSE)</f>
        <v>55105</v>
      </c>
      <c r="AH3045" s="9">
        <f t="shared" si="335"/>
        <v>55105</v>
      </c>
    </row>
    <row r="3046" spans="1:34" ht="15.75" customHeight="1" x14ac:dyDescent="0.3">
      <c r="A3046" s="4">
        <v>55</v>
      </c>
      <c r="B3046" s="4">
        <v>55063</v>
      </c>
      <c r="C3046" s="6" t="s">
        <v>2302</v>
      </c>
      <c r="D3046" s="6" t="s">
        <v>1816</v>
      </c>
      <c r="E3046" s="4">
        <v>55025</v>
      </c>
      <c r="F3046" s="4">
        <v>55025</v>
      </c>
      <c r="G3046" s="4">
        <v>55025</v>
      </c>
      <c r="H3046" s="37">
        <v>929150457</v>
      </c>
      <c r="I3046" s="37">
        <v>914500945.32885695</v>
      </c>
      <c r="J3046" s="37">
        <v>1122280798.68962</v>
      </c>
      <c r="K3046" s="4" t="str">
        <f>VLOOKUP(B3046,altitude!$B$3:$E$3232,4)</f>
        <v>L</v>
      </c>
      <c r="L3046" s="4">
        <f>VLOOKUP(B3046,fuelregion!$C$5:$D$3233,2,FALSE)</f>
        <v>400001000</v>
      </c>
      <c r="M3046" s="4">
        <f>VLOOKUP(B3046,fuelregion!$H$5:$I$3113,2,FALSE)</f>
        <v>400001000</v>
      </c>
      <c r="N3046" s="4">
        <f>VLOOKUP(B3046,imbin!$B$4:$D$3233,2,FALSE)</f>
        <v>0</v>
      </c>
      <c r="O3046" s="4" t="str">
        <f>VLOOKUP(B3046,imbin!$B$4:$D$3233,3,FALSE)</f>
        <v>Submittal</v>
      </c>
      <c r="P3046" s="4">
        <f>IF(ISNA(VLOOKUP(B3046,rampbin!$B$4:$G$1697,6,FALSE)),2,VLOOKUP(B3046,rampbin!$B$4:$G$1697,6,FALSE))</f>
        <v>4</v>
      </c>
      <c r="Q3046" s="4" t="str">
        <f>IF(ISNA(VLOOKUP(B3046,rampbin!$B$4:$G$1697,5,FALSE)),"MOVES",VLOOKUP(B3046,rampbin!$B$4:$G$1697,5,FALSE))</f>
        <v>Submitted</v>
      </c>
      <c r="R3046" s="4" t="s">
        <v>1877</v>
      </c>
      <c r="S3046" s="6" t="s">
        <v>2064</v>
      </c>
      <c r="T3046" s="4">
        <f>VLOOKUP(B3046,meanLDage!$B$3:$E$3145,4,FALSE)</f>
        <v>3</v>
      </c>
      <c r="U3046" s="32">
        <f>VLOOKUP(B3046,meanLDage!$B$3:$E$3145,2,FALSE)</f>
        <v>10.141084789258107</v>
      </c>
      <c r="V3046" s="4" t="str">
        <f t="shared" si="330"/>
        <v>55_L_400001000_0_3_4</v>
      </c>
      <c r="W3046" s="4">
        <v>55063</v>
      </c>
      <c r="X3046" s="6"/>
      <c r="Y3046" s="8">
        <f t="shared" si="331"/>
        <v>55063</v>
      </c>
      <c r="Z3046" s="6" t="b">
        <f t="shared" si="329"/>
        <v>0</v>
      </c>
      <c r="AA3046" s="6">
        <f t="shared" si="332"/>
        <v>55025</v>
      </c>
      <c r="AB3046" s="4">
        <f t="shared" si="333"/>
        <v>3</v>
      </c>
      <c r="AC3046" s="32">
        <f t="shared" si="334"/>
        <v>10.141084789258107</v>
      </c>
      <c r="AD3046" s="4">
        <f>VLOOKUP($B3046,meanLDage!$Z$3:$AC$3145,4,FALSE)</f>
        <v>3</v>
      </c>
      <c r="AE3046" s="32">
        <f>VLOOKUP($B3046,meanLDage!$Z$3:$AC$3145,2,FALSE)</f>
        <v>9.7360254630000007</v>
      </c>
      <c r="AF3046" s="6">
        <f>VLOOKUP(V3046,'2017 rep county selection'!$A$1:$C$281,3,FALSE)</f>
        <v>55063</v>
      </c>
      <c r="AH3046" s="9">
        <f t="shared" si="335"/>
        <v>55063</v>
      </c>
    </row>
    <row r="3047" spans="1:34" ht="15.75" customHeight="1" x14ac:dyDescent="0.3">
      <c r="A3047" s="4">
        <v>55</v>
      </c>
      <c r="B3047" s="4">
        <v>55065</v>
      </c>
      <c r="C3047" s="6" t="s">
        <v>2302</v>
      </c>
      <c r="D3047" s="6" t="s">
        <v>117</v>
      </c>
      <c r="E3047" s="4">
        <v>55025</v>
      </c>
      <c r="F3047" s="4">
        <v>55025</v>
      </c>
      <c r="G3047" s="4">
        <v>55025</v>
      </c>
      <c r="H3047" s="37">
        <v>243281463</v>
      </c>
      <c r="I3047" s="37">
        <v>313994166.689174</v>
      </c>
      <c r="J3047" s="37">
        <v>239905379.814381</v>
      </c>
      <c r="K3047" s="4" t="str">
        <f>VLOOKUP(B3047,altitude!$B$3:$E$3232,4)</f>
        <v>L</v>
      </c>
      <c r="L3047" s="4">
        <f>VLOOKUP(B3047,fuelregion!$C$5:$D$3233,2,FALSE)</f>
        <v>400001000</v>
      </c>
      <c r="M3047" s="4">
        <f>VLOOKUP(B3047,fuelregion!$H$5:$I$3113,2,FALSE)</f>
        <v>400001000</v>
      </c>
      <c r="N3047" s="4">
        <f>VLOOKUP(B3047,imbin!$B$4:$D$3233,2,FALSE)</f>
        <v>0</v>
      </c>
      <c r="O3047" s="4" t="str">
        <f>VLOOKUP(B3047,imbin!$B$4:$D$3233,3,FALSE)</f>
        <v>Submittal</v>
      </c>
      <c r="P3047" s="4">
        <f>IF(ISNA(VLOOKUP(B3047,rampbin!$B$4:$G$1697,6,FALSE)),2,VLOOKUP(B3047,rampbin!$B$4:$G$1697,6,FALSE))</f>
        <v>1</v>
      </c>
      <c r="Q3047" s="4" t="str">
        <f>IF(ISNA(VLOOKUP(B3047,rampbin!$B$4:$G$1697,5,FALSE)),"MOVES",VLOOKUP(B3047,rampbin!$B$4:$G$1697,5,FALSE))</f>
        <v>Submitted</v>
      </c>
      <c r="R3047" s="4" t="s">
        <v>1880</v>
      </c>
      <c r="S3047" s="6" t="s">
        <v>1851</v>
      </c>
      <c r="T3047" s="4">
        <f>VLOOKUP(B3047,meanLDage!$B$3:$E$3145,4,FALSE)</f>
        <v>4</v>
      </c>
      <c r="U3047" s="32">
        <f>VLOOKUP(B3047,meanLDage!$B$3:$E$3145,2,FALSE)</f>
        <v>11.565094223436803</v>
      </c>
      <c r="V3047" s="4" t="str">
        <f t="shared" si="330"/>
        <v>55_L_400001000_0_3_1</v>
      </c>
      <c r="W3047" s="4">
        <v>55071</v>
      </c>
      <c r="X3047" s="6"/>
      <c r="Y3047" s="8">
        <f t="shared" si="331"/>
        <v>55071</v>
      </c>
      <c r="Z3047" s="6" t="b">
        <f t="shared" si="329"/>
        <v>0</v>
      </c>
      <c r="AA3047" s="6">
        <f t="shared" si="332"/>
        <v>55025</v>
      </c>
      <c r="AB3047" s="4">
        <f t="shared" si="333"/>
        <v>4</v>
      </c>
      <c r="AC3047" s="32">
        <f t="shared" si="334"/>
        <v>11.565094223436803</v>
      </c>
      <c r="AD3047" s="4">
        <f>VLOOKUP($B3047,meanLDage!$Z$3:$AC$3145,4,FALSE)</f>
        <v>3</v>
      </c>
      <c r="AE3047" s="32">
        <f>VLOOKUP($B3047,meanLDage!$Z$3:$AC$3145,2,FALSE)</f>
        <v>9.6708937099999996</v>
      </c>
      <c r="AF3047" s="6">
        <f>VLOOKUP(V3047,'2017 rep county selection'!$A$1:$C$281,3,FALSE)</f>
        <v>55071</v>
      </c>
      <c r="AH3047" s="9">
        <f t="shared" si="335"/>
        <v>55071</v>
      </c>
    </row>
    <row r="3048" spans="1:34" ht="15.75" customHeight="1" x14ac:dyDescent="0.3">
      <c r="A3048" s="4">
        <v>55</v>
      </c>
      <c r="B3048" s="4">
        <v>55067</v>
      </c>
      <c r="C3048" s="6" t="s">
        <v>2302</v>
      </c>
      <c r="D3048" s="6" t="s">
        <v>1817</v>
      </c>
      <c r="E3048" s="4">
        <v>55025</v>
      </c>
      <c r="F3048" s="4">
        <v>55025</v>
      </c>
      <c r="G3048" s="4">
        <v>55025</v>
      </c>
      <c r="H3048" s="37">
        <v>234643783</v>
      </c>
      <c r="I3048" s="37">
        <v>263763962.04945201</v>
      </c>
      <c r="J3048" s="37">
        <v>282238799.29453498</v>
      </c>
      <c r="K3048" s="4" t="str">
        <f>VLOOKUP(B3048,altitude!$B$3:$E$3232,4)</f>
        <v>L</v>
      </c>
      <c r="L3048" s="4">
        <f>VLOOKUP(B3048,fuelregion!$C$5:$D$3233,2,FALSE)</f>
        <v>400001000</v>
      </c>
      <c r="M3048" s="4">
        <f>VLOOKUP(B3048,fuelregion!$H$5:$I$3113,2,FALSE)</f>
        <v>400001000</v>
      </c>
      <c r="N3048" s="4">
        <f>VLOOKUP(B3048,imbin!$B$4:$D$3233,2,FALSE)</f>
        <v>0</v>
      </c>
      <c r="O3048" s="4" t="str">
        <f>VLOOKUP(B3048,imbin!$B$4:$D$3233,3,FALSE)</f>
        <v>Submittal</v>
      </c>
      <c r="P3048" s="4">
        <f>IF(ISNA(VLOOKUP(B3048,rampbin!$B$4:$G$1697,6,FALSE)),2,VLOOKUP(B3048,rampbin!$B$4:$G$1697,6,FALSE))</f>
        <v>2</v>
      </c>
      <c r="Q3048" s="4" t="str">
        <f>IF(ISNA(VLOOKUP(B3048,rampbin!$B$4:$G$1697,5,FALSE)),"MOVES",VLOOKUP(B3048,rampbin!$B$4:$G$1697,5,FALSE))</f>
        <v>Submitted</v>
      </c>
      <c r="R3048" s="4" t="s">
        <v>1880</v>
      </c>
      <c r="S3048" s="6" t="s">
        <v>1851</v>
      </c>
      <c r="T3048" s="4">
        <f>VLOOKUP(B3048,meanLDage!$B$3:$E$3145,4,FALSE)</f>
        <v>4</v>
      </c>
      <c r="U3048" s="32">
        <f>VLOOKUP(B3048,meanLDage!$B$3:$E$3145,2,FALSE)</f>
        <v>11.694911351319497</v>
      </c>
      <c r="V3048" s="4" t="str">
        <f t="shared" si="330"/>
        <v>55_L_400001000_0_3_2</v>
      </c>
      <c r="W3048" s="4">
        <v>55075</v>
      </c>
      <c r="X3048" s="6"/>
      <c r="Y3048" s="8">
        <f t="shared" si="331"/>
        <v>55075</v>
      </c>
      <c r="Z3048" s="6" t="b">
        <f t="shared" si="329"/>
        <v>0</v>
      </c>
      <c r="AA3048" s="6">
        <f t="shared" si="332"/>
        <v>55025</v>
      </c>
      <c r="AB3048" s="4">
        <f t="shared" si="333"/>
        <v>4</v>
      </c>
      <c r="AC3048" s="32">
        <f t="shared" si="334"/>
        <v>11.694911351319497</v>
      </c>
      <c r="AD3048" s="4">
        <f>VLOOKUP($B3048,meanLDage!$Z$3:$AC$3145,4,FALSE)</f>
        <v>3</v>
      </c>
      <c r="AE3048" s="32">
        <f>VLOOKUP($B3048,meanLDage!$Z$3:$AC$3145,2,FALSE)</f>
        <v>9.6834691979999992</v>
      </c>
      <c r="AF3048" s="6">
        <f>VLOOKUP(V3048,'2017 rep county selection'!$A$1:$C$281,3,FALSE)</f>
        <v>55105</v>
      </c>
      <c r="AH3048" s="9">
        <f t="shared" si="335"/>
        <v>55105</v>
      </c>
    </row>
    <row r="3049" spans="1:34" ht="15.75" customHeight="1" x14ac:dyDescent="0.3">
      <c r="A3049" s="4">
        <v>55</v>
      </c>
      <c r="B3049" s="4">
        <v>55069</v>
      </c>
      <c r="C3049" s="6" t="s">
        <v>2302</v>
      </c>
      <c r="D3049" s="6" t="s">
        <v>118</v>
      </c>
      <c r="E3049" s="4">
        <v>55025</v>
      </c>
      <c r="F3049" s="4">
        <v>55025</v>
      </c>
      <c r="G3049" s="4">
        <v>55025</v>
      </c>
      <c r="H3049" s="37">
        <v>393889117</v>
      </c>
      <c r="I3049" s="37">
        <v>409866543.79089302</v>
      </c>
      <c r="J3049" s="37">
        <v>486632954.390975</v>
      </c>
      <c r="K3049" s="4" t="str">
        <f>VLOOKUP(B3049,altitude!$B$3:$E$3232,4)</f>
        <v>L</v>
      </c>
      <c r="L3049" s="4">
        <f>VLOOKUP(B3049,fuelregion!$C$5:$D$3233,2,FALSE)</f>
        <v>400001000</v>
      </c>
      <c r="M3049" s="4">
        <f>VLOOKUP(B3049,fuelregion!$H$5:$I$3113,2,FALSE)</f>
        <v>400001000</v>
      </c>
      <c r="N3049" s="4">
        <f>VLOOKUP(B3049,imbin!$B$4:$D$3233,2,FALSE)</f>
        <v>0</v>
      </c>
      <c r="O3049" s="4" t="str">
        <f>VLOOKUP(B3049,imbin!$B$4:$D$3233,3,FALSE)</f>
        <v>Submittal</v>
      </c>
      <c r="P3049" s="4">
        <f>IF(ISNA(VLOOKUP(B3049,rampbin!$B$4:$G$1697,6,FALSE)),2,VLOOKUP(B3049,rampbin!$B$4:$G$1697,6,FALSE))</f>
        <v>2</v>
      </c>
      <c r="Q3049" s="4" t="str">
        <f>IF(ISNA(VLOOKUP(B3049,rampbin!$B$4:$G$1697,5,FALSE)),"MOVES",VLOOKUP(B3049,rampbin!$B$4:$G$1697,5,FALSE))</f>
        <v>Submitted</v>
      </c>
      <c r="R3049" s="4" t="s">
        <v>1880</v>
      </c>
      <c r="S3049" s="6" t="s">
        <v>1851</v>
      </c>
      <c r="T3049" s="4">
        <f>VLOOKUP(B3049,meanLDage!$B$3:$E$3145,4,FALSE)</f>
        <v>4</v>
      </c>
      <c r="U3049" s="32">
        <f>VLOOKUP(B3049,meanLDage!$B$3:$E$3145,2,FALSE)</f>
        <v>11.822683148892311</v>
      </c>
      <c r="V3049" s="4" t="str">
        <f t="shared" si="330"/>
        <v>55_L_400001000_0_3_2</v>
      </c>
      <c r="W3049" s="4">
        <v>55075</v>
      </c>
      <c r="X3049" s="6"/>
      <c r="Y3049" s="8">
        <f t="shared" si="331"/>
        <v>55075</v>
      </c>
      <c r="Z3049" s="6" t="b">
        <f t="shared" si="329"/>
        <v>0</v>
      </c>
      <c r="AA3049" s="6">
        <f t="shared" si="332"/>
        <v>55025</v>
      </c>
      <c r="AB3049" s="4">
        <f t="shared" si="333"/>
        <v>4</v>
      </c>
      <c r="AC3049" s="32">
        <f t="shared" si="334"/>
        <v>11.822683148892311</v>
      </c>
      <c r="AD3049" s="4">
        <f>VLOOKUP($B3049,meanLDage!$Z$3:$AC$3145,4,FALSE)</f>
        <v>3</v>
      </c>
      <c r="AE3049" s="32">
        <f>VLOOKUP($B3049,meanLDage!$Z$3:$AC$3145,2,FALSE)</f>
        <v>9.6842090630000008</v>
      </c>
      <c r="AF3049" s="6">
        <f>VLOOKUP(V3049,'2017 rep county selection'!$A$1:$C$281,3,FALSE)</f>
        <v>55105</v>
      </c>
      <c r="AH3049" s="9">
        <f t="shared" si="335"/>
        <v>55105</v>
      </c>
    </row>
    <row r="3050" spans="1:34" ht="15.75" customHeight="1" x14ac:dyDescent="0.3">
      <c r="A3050" s="4">
        <v>55</v>
      </c>
      <c r="B3050" s="4">
        <v>55071</v>
      </c>
      <c r="C3050" s="6" t="s">
        <v>2302</v>
      </c>
      <c r="D3050" s="6" t="s">
        <v>1818</v>
      </c>
      <c r="E3050" s="4">
        <v>55025</v>
      </c>
      <c r="F3050" s="4">
        <v>55025</v>
      </c>
      <c r="G3050" s="4">
        <v>55025</v>
      </c>
      <c r="H3050" s="37">
        <v>786679116</v>
      </c>
      <c r="I3050" s="37">
        <v>761859004.77956498</v>
      </c>
      <c r="J3050" s="37">
        <v>901785802.09267795</v>
      </c>
      <c r="K3050" s="4" t="str">
        <f>VLOOKUP(B3050,altitude!$B$3:$E$3232,4)</f>
        <v>L</v>
      </c>
      <c r="L3050" s="4">
        <f>VLOOKUP(B3050,fuelregion!$C$5:$D$3233,2,FALSE)</f>
        <v>400001000</v>
      </c>
      <c r="M3050" s="4">
        <f>VLOOKUP(B3050,fuelregion!$H$5:$I$3113,2,FALSE)</f>
        <v>400001000</v>
      </c>
      <c r="N3050" s="4">
        <f>VLOOKUP(B3050,imbin!$B$4:$D$3233,2,FALSE)</f>
        <v>0</v>
      </c>
      <c r="O3050" s="4" t="str">
        <f>VLOOKUP(B3050,imbin!$B$4:$D$3233,3,FALSE)</f>
        <v>Submittal</v>
      </c>
      <c r="P3050" s="4">
        <f>IF(ISNA(VLOOKUP(B3050,rampbin!$B$4:$G$1697,6,FALSE)),2,VLOOKUP(B3050,rampbin!$B$4:$G$1697,6,FALSE))</f>
        <v>1</v>
      </c>
      <c r="Q3050" s="4" t="str">
        <f>IF(ISNA(VLOOKUP(B3050,rampbin!$B$4:$G$1697,5,FALSE)),"MOVES",VLOOKUP(B3050,rampbin!$B$4:$G$1697,5,FALSE))</f>
        <v>Submitted</v>
      </c>
      <c r="R3050" s="4" t="s">
        <v>1880</v>
      </c>
      <c r="S3050" s="6" t="s">
        <v>1851</v>
      </c>
      <c r="T3050" s="4">
        <f>VLOOKUP(B3050,meanLDage!$B$3:$E$3145,4,FALSE)</f>
        <v>4</v>
      </c>
      <c r="U3050" s="32">
        <f>VLOOKUP(B3050,meanLDage!$B$3:$E$3145,2,FALSE)</f>
        <v>11.366474297715483</v>
      </c>
      <c r="V3050" s="4" t="str">
        <f t="shared" si="330"/>
        <v>55_L_400001000_0_3_1</v>
      </c>
      <c r="W3050" s="4">
        <v>55071</v>
      </c>
      <c r="X3050" s="6"/>
      <c r="Y3050" s="8">
        <f t="shared" si="331"/>
        <v>55071</v>
      </c>
      <c r="Z3050" s="6" t="b">
        <f t="shared" si="329"/>
        <v>0</v>
      </c>
      <c r="AA3050" s="6">
        <f t="shared" si="332"/>
        <v>55025</v>
      </c>
      <c r="AB3050" s="4">
        <f t="shared" si="333"/>
        <v>4</v>
      </c>
      <c r="AC3050" s="32">
        <f t="shared" si="334"/>
        <v>11.366474297715483</v>
      </c>
      <c r="AD3050" s="4">
        <f>VLOOKUP($B3050,meanLDage!$Z$3:$AC$3145,4,FALSE)</f>
        <v>3</v>
      </c>
      <c r="AE3050" s="32">
        <f>VLOOKUP($B3050,meanLDage!$Z$3:$AC$3145,2,FALSE)</f>
        <v>9.71092975</v>
      </c>
      <c r="AF3050" s="6">
        <f>VLOOKUP(V3050,'2017 rep county selection'!$A$1:$C$281,3,FALSE)</f>
        <v>55071</v>
      </c>
      <c r="AH3050" s="9">
        <f t="shared" si="335"/>
        <v>55071</v>
      </c>
    </row>
    <row r="3051" spans="1:34" ht="15.75" customHeight="1" x14ac:dyDescent="0.3">
      <c r="A3051" s="4">
        <v>55</v>
      </c>
      <c r="B3051" s="4">
        <v>55073</v>
      </c>
      <c r="C3051" s="6" t="s">
        <v>2302</v>
      </c>
      <c r="D3051" s="6" t="s">
        <v>1819</v>
      </c>
      <c r="E3051" s="4">
        <v>55025</v>
      </c>
      <c r="F3051" s="4">
        <v>55025</v>
      </c>
      <c r="G3051" s="4">
        <v>55025</v>
      </c>
      <c r="H3051" s="37">
        <v>1579603165</v>
      </c>
      <c r="I3051" s="37">
        <v>1629012550.6835799</v>
      </c>
      <c r="J3051" s="37">
        <v>1697899751.91781</v>
      </c>
      <c r="K3051" s="4" t="str">
        <f>VLOOKUP(B3051,altitude!$B$3:$E$3232,4)</f>
        <v>L</v>
      </c>
      <c r="L3051" s="4">
        <f>VLOOKUP(B3051,fuelregion!$C$5:$D$3233,2,FALSE)</f>
        <v>400001000</v>
      </c>
      <c r="M3051" s="4">
        <f>VLOOKUP(B3051,fuelregion!$H$5:$I$3113,2,FALSE)</f>
        <v>400001000</v>
      </c>
      <c r="N3051" s="4">
        <f>VLOOKUP(B3051,imbin!$B$4:$D$3233,2,FALSE)</f>
        <v>0</v>
      </c>
      <c r="O3051" s="4" t="str">
        <f>VLOOKUP(B3051,imbin!$B$4:$D$3233,3,FALSE)</f>
        <v>Submittal</v>
      </c>
      <c r="P3051" s="4">
        <f>IF(ISNA(VLOOKUP(B3051,rampbin!$B$4:$G$1697,6,FALSE)),2,VLOOKUP(B3051,rampbin!$B$4:$G$1697,6,FALSE))</f>
        <v>3</v>
      </c>
      <c r="Q3051" s="4" t="str">
        <f>IF(ISNA(VLOOKUP(B3051,rampbin!$B$4:$G$1697,5,FALSE)),"MOVES",VLOOKUP(B3051,rampbin!$B$4:$G$1697,5,FALSE))</f>
        <v>Submitted</v>
      </c>
      <c r="R3051" s="4" t="s">
        <v>1877</v>
      </c>
      <c r="S3051" s="6" t="s">
        <v>2233</v>
      </c>
      <c r="T3051" s="4">
        <f>VLOOKUP(B3051,meanLDage!$B$3:$E$3145,4,FALSE)</f>
        <v>3</v>
      </c>
      <c r="U3051" s="32">
        <f>VLOOKUP(B3051,meanLDage!$B$3:$E$3145,2,FALSE)</f>
        <v>10.750274409675383</v>
      </c>
      <c r="V3051" s="4" t="str">
        <f t="shared" si="330"/>
        <v>55_L_400001000_0_3_3</v>
      </c>
      <c r="W3051" s="4">
        <v>55025</v>
      </c>
      <c r="X3051" s="6"/>
      <c r="Y3051" s="8">
        <f t="shared" si="331"/>
        <v>55025</v>
      </c>
      <c r="Z3051" s="6" t="b">
        <f t="shared" si="329"/>
        <v>1</v>
      </c>
      <c r="AA3051" s="6">
        <f t="shared" si="332"/>
        <v>55025</v>
      </c>
      <c r="AB3051" s="4">
        <f t="shared" si="333"/>
        <v>3</v>
      </c>
      <c r="AC3051" s="32">
        <f t="shared" si="334"/>
        <v>10.750274409675383</v>
      </c>
      <c r="AD3051" s="4">
        <f>VLOOKUP($B3051,meanLDage!$Z$3:$AC$3145,4,FALSE)</f>
        <v>3</v>
      </c>
      <c r="AE3051" s="32">
        <f>VLOOKUP($B3051,meanLDage!$Z$3:$AC$3145,2,FALSE)</f>
        <v>9.7149867390000004</v>
      </c>
      <c r="AF3051" s="6">
        <f>VLOOKUP(V3051,'2017 rep county selection'!$A$1:$C$281,3,FALSE)</f>
        <v>55025</v>
      </c>
      <c r="AH3051" s="9">
        <f t="shared" si="335"/>
        <v>55025</v>
      </c>
    </row>
    <row r="3052" spans="1:34" ht="15.75" customHeight="1" x14ac:dyDescent="0.3">
      <c r="A3052" s="4">
        <v>55</v>
      </c>
      <c r="B3052" s="4">
        <v>55075</v>
      </c>
      <c r="C3052" s="6" t="s">
        <v>2302</v>
      </c>
      <c r="D3052" s="6" t="s">
        <v>1820</v>
      </c>
      <c r="E3052" s="4">
        <v>55025</v>
      </c>
      <c r="F3052" s="4">
        <v>55025</v>
      </c>
      <c r="G3052" s="4">
        <v>55025</v>
      </c>
      <c r="H3052" s="37">
        <v>494576018</v>
      </c>
      <c r="I3052" s="37">
        <v>647076766.83427298</v>
      </c>
      <c r="J3052" s="37">
        <v>1022519378.68379</v>
      </c>
      <c r="K3052" s="4" t="str">
        <f>VLOOKUP(B3052,altitude!$B$3:$E$3232,4)</f>
        <v>L</v>
      </c>
      <c r="L3052" s="4">
        <f>VLOOKUP(B3052,fuelregion!$C$5:$D$3233,2,FALSE)</f>
        <v>400001000</v>
      </c>
      <c r="M3052" s="4">
        <f>VLOOKUP(B3052,fuelregion!$H$5:$I$3113,2,FALSE)</f>
        <v>400001000</v>
      </c>
      <c r="N3052" s="4">
        <f>VLOOKUP(B3052,imbin!$B$4:$D$3233,2,FALSE)</f>
        <v>0</v>
      </c>
      <c r="O3052" s="4" t="str">
        <f>VLOOKUP(B3052,imbin!$B$4:$D$3233,3,FALSE)</f>
        <v>Submittal</v>
      </c>
      <c r="P3052" s="4">
        <f>IF(ISNA(VLOOKUP(B3052,rampbin!$B$4:$G$1697,6,FALSE)),2,VLOOKUP(B3052,rampbin!$B$4:$G$1697,6,FALSE))</f>
        <v>2</v>
      </c>
      <c r="Q3052" s="4" t="str">
        <f>IF(ISNA(VLOOKUP(B3052,rampbin!$B$4:$G$1697,5,FALSE)),"MOVES",VLOOKUP(B3052,rampbin!$B$4:$G$1697,5,FALSE))</f>
        <v>Submitted</v>
      </c>
      <c r="R3052" s="4" t="s">
        <v>1880</v>
      </c>
      <c r="S3052" s="6" t="s">
        <v>1851</v>
      </c>
      <c r="T3052" s="4">
        <f>VLOOKUP(B3052,meanLDage!$B$3:$E$3145,4,FALSE)</f>
        <v>4</v>
      </c>
      <c r="U3052" s="32">
        <f>VLOOKUP(B3052,meanLDage!$B$3:$E$3145,2,FALSE)</f>
        <v>12.129043918396119</v>
      </c>
      <c r="V3052" s="4" t="str">
        <f t="shared" si="330"/>
        <v>55_L_400001000_0_3_2</v>
      </c>
      <c r="W3052" s="4">
        <v>55075</v>
      </c>
      <c r="X3052" s="6"/>
      <c r="Y3052" s="8">
        <f t="shared" si="331"/>
        <v>55075</v>
      </c>
      <c r="Z3052" s="6" t="b">
        <f t="shared" si="329"/>
        <v>0</v>
      </c>
      <c r="AA3052" s="6">
        <f t="shared" si="332"/>
        <v>55025</v>
      </c>
      <c r="AB3052" s="4">
        <f t="shared" si="333"/>
        <v>4</v>
      </c>
      <c r="AC3052" s="32">
        <f t="shared" si="334"/>
        <v>12.129043918396119</v>
      </c>
      <c r="AD3052" s="4">
        <f>VLOOKUP($B3052,meanLDage!$Z$3:$AC$3145,4,FALSE)</f>
        <v>3</v>
      </c>
      <c r="AE3052" s="32">
        <f>VLOOKUP($B3052,meanLDage!$Z$3:$AC$3145,2,FALSE)</f>
        <v>9.6809773499999991</v>
      </c>
      <c r="AF3052" s="6">
        <f>VLOOKUP(V3052,'2017 rep county selection'!$A$1:$C$281,3,FALSE)</f>
        <v>55105</v>
      </c>
      <c r="AH3052" s="9">
        <f t="shared" si="335"/>
        <v>55105</v>
      </c>
    </row>
    <row r="3053" spans="1:34" ht="15.75" customHeight="1" x14ac:dyDescent="0.3">
      <c r="A3053" s="4">
        <v>55</v>
      </c>
      <c r="B3053" s="4">
        <v>55077</v>
      </c>
      <c r="C3053" s="6" t="s">
        <v>2302</v>
      </c>
      <c r="D3053" s="6" t="s">
        <v>861</v>
      </c>
      <c r="E3053" s="4">
        <v>55025</v>
      </c>
      <c r="F3053" s="4">
        <v>55025</v>
      </c>
      <c r="G3053" s="4">
        <v>55025</v>
      </c>
      <c r="H3053" s="37">
        <v>290357141</v>
      </c>
      <c r="I3053" s="37">
        <v>291568569.25444603</v>
      </c>
      <c r="J3053" s="37">
        <v>285375971.07879603</v>
      </c>
      <c r="K3053" s="4" t="str">
        <f>VLOOKUP(B3053,altitude!$B$3:$E$3232,4)</f>
        <v>L</v>
      </c>
      <c r="L3053" s="4">
        <f>VLOOKUP(B3053,fuelregion!$C$5:$D$3233,2,FALSE)</f>
        <v>400001000</v>
      </c>
      <c r="M3053" s="4">
        <f>VLOOKUP(B3053,fuelregion!$H$5:$I$3113,2,FALSE)</f>
        <v>400001000</v>
      </c>
      <c r="N3053" s="4">
        <f>VLOOKUP(B3053,imbin!$B$4:$D$3233,2,FALSE)</f>
        <v>0</v>
      </c>
      <c r="O3053" s="4" t="str">
        <f>VLOOKUP(B3053,imbin!$B$4:$D$3233,3,FALSE)</f>
        <v>Submittal</v>
      </c>
      <c r="P3053" s="4">
        <f>IF(ISNA(VLOOKUP(B3053,rampbin!$B$4:$G$1697,6,FALSE)),2,VLOOKUP(B3053,rampbin!$B$4:$G$1697,6,FALSE))</f>
        <v>1</v>
      </c>
      <c r="Q3053" s="4" t="str">
        <f>IF(ISNA(VLOOKUP(B3053,rampbin!$B$4:$G$1697,5,FALSE)),"MOVES",VLOOKUP(B3053,rampbin!$B$4:$G$1697,5,FALSE))</f>
        <v>Submitted</v>
      </c>
      <c r="R3053" s="4" t="s">
        <v>1880</v>
      </c>
      <c r="S3053" s="6" t="s">
        <v>1851</v>
      </c>
      <c r="T3053" s="4">
        <f>VLOOKUP(B3053,meanLDage!$B$3:$E$3145,4,FALSE)</f>
        <v>4</v>
      </c>
      <c r="U3053" s="32">
        <f>VLOOKUP(B3053,meanLDage!$B$3:$E$3145,2,FALSE)</f>
        <v>12.356786337454087</v>
      </c>
      <c r="V3053" s="4" t="str">
        <f t="shared" si="330"/>
        <v>55_L_400001000_0_3_1</v>
      </c>
      <c r="W3053" s="4">
        <v>55071</v>
      </c>
      <c r="X3053" s="6"/>
      <c r="Y3053" s="8">
        <f t="shared" si="331"/>
        <v>55071</v>
      </c>
      <c r="Z3053" s="6" t="b">
        <f t="shared" si="329"/>
        <v>0</v>
      </c>
      <c r="AA3053" s="6">
        <f t="shared" si="332"/>
        <v>55025</v>
      </c>
      <c r="AB3053" s="4">
        <f t="shared" si="333"/>
        <v>4</v>
      </c>
      <c r="AC3053" s="32">
        <f t="shared" si="334"/>
        <v>12.356786337454087</v>
      </c>
      <c r="AD3053" s="4">
        <f>VLOOKUP($B3053,meanLDage!$Z$3:$AC$3145,4,FALSE)</f>
        <v>3</v>
      </c>
      <c r="AE3053" s="32">
        <f>VLOOKUP($B3053,meanLDage!$Z$3:$AC$3145,2,FALSE)</f>
        <v>9.6940710960000001</v>
      </c>
      <c r="AF3053" s="6">
        <f>VLOOKUP(V3053,'2017 rep county selection'!$A$1:$C$281,3,FALSE)</f>
        <v>55071</v>
      </c>
      <c r="AH3053" s="9">
        <f t="shared" si="335"/>
        <v>55071</v>
      </c>
    </row>
    <row r="3054" spans="1:34" ht="15.75" customHeight="1" x14ac:dyDescent="0.3">
      <c r="A3054" s="4">
        <v>55</v>
      </c>
      <c r="B3054" s="4">
        <v>55078</v>
      </c>
      <c r="C3054" s="6" t="s">
        <v>2302</v>
      </c>
      <c r="D3054" s="6" t="s">
        <v>863</v>
      </c>
      <c r="E3054" s="4">
        <v>55025</v>
      </c>
      <c r="F3054" s="4">
        <v>55025</v>
      </c>
      <c r="G3054" s="4">
        <v>55025</v>
      </c>
      <c r="H3054" s="37">
        <v>32822223</v>
      </c>
      <c r="I3054" s="37">
        <v>36508030.125284903</v>
      </c>
      <c r="J3054" s="37">
        <v>40847514.719246201</v>
      </c>
      <c r="K3054" s="4" t="str">
        <f>VLOOKUP(B3054,altitude!$B$3:$E$3232,4)</f>
        <v>L</v>
      </c>
      <c r="L3054" s="4">
        <f>VLOOKUP(B3054,fuelregion!$C$5:$D$3233,2,FALSE)</f>
        <v>400001000</v>
      </c>
      <c r="M3054" s="4">
        <f>VLOOKUP(B3054,fuelregion!$H$5:$I$3113,2,FALSE)</f>
        <v>400001000</v>
      </c>
      <c r="N3054" s="4">
        <f>VLOOKUP(B3054,imbin!$B$4:$D$3233,2,FALSE)</f>
        <v>0</v>
      </c>
      <c r="O3054" s="4" t="str">
        <f>VLOOKUP(B3054,imbin!$B$4:$D$3233,3,FALSE)</f>
        <v>Submittal</v>
      </c>
      <c r="P3054" s="4">
        <f>IF(ISNA(VLOOKUP(B3054,rampbin!$B$4:$G$1697,6,FALSE)),2,VLOOKUP(B3054,rampbin!$B$4:$G$1697,6,FALSE))</f>
        <v>2</v>
      </c>
      <c r="Q3054" s="4" t="str">
        <f>IF(ISNA(VLOOKUP(B3054,rampbin!$B$4:$G$1697,5,FALSE)),"MOVES",VLOOKUP(B3054,rampbin!$B$4:$G$1697,5,FALSE))</f>
        <v>Submitted</v>
      </c>
      <c r="R3054" s="4" t="s">
        <v>1880</v>
      </c>
      <c r="S3054" s="6" t="s">
        <v>1851</v>
      </c>
      <c r="T3054" s="4">
        <f>VLOOKUP(B3054,meanLDage!$B$3:$E$3145,4,FALSE)</f>
        <v>4</v>
      </c>
      <c r="U3054" s="32">
        <f>VLOOKUP(B3054,meanLDage!$B$3:$E$3145,2,FALSE)</f>
        <v>12.770876825748999</v>
      </c>
      <c r="V3054" s="4" t="str">
        <f t="shared" si="330"/>
        <v>55_L_400001000_0_3_2</v>
      </c>
      <c r="W3054" s="4">
        <v>55075</v>
      </c>
      <c r="X3054" s="6"/>
      <c r="Y3054" s="8">
        <f t="shared" si="331"/>
        <v>55075</v>
      </c>
      <c r="Z3054" s="6" t="b">
        <f t="shared" si="329"/>
        <v>0</v>
      </c>
      <c r="AA3054" s="6">
        <f t="shared" si="332"/>
        <v>55025</v>
      </c>
      <c r="AB3054" s="4">
        <f t="shared" si="333"/>
        <v>4</v>
      </c>
      <c r="AC3054" s="32">
        <f t="shared" si="334"/>
        <v>12.770876825748999</v>
      </c>
      <c r="AD3054" s="4">
        <f>VLOOKUP($B3054,meanLDage!$Z$3:$AC$3145,4,FALSE)</f>
        <v>3</v>
      </c>
      <c r="AE3054" s="32">
        <f>VLOOKUP($B3054,meanLDage!$Z$3:$AC$3145,2,FALSE)</f>
        <v>9.6708988149999993</v>
      </c>
      <c r="AF3054" s="6">
        <f>VLOOKUP(V3054,'2017 rep county selection'!$A$1:$C$281,3,FALSE)</f>
        <v>55105</v>
      </c>
      <c r="AH3054" s="9">
        <f t="shared" si="335"/>
        <v>55105</v>
      </c>
    </row>
    <row r="3055" spans="1:34" ht="15.75" customHeight="1" x14ac:dyDescent="0.3">
      <c r="A3055" s="4">
        <v>55</v>
      </c>
      <c r="B3055" s="4">
        <v>55079</v>
      </c>
      <c r="C3055" s="6" t="s">
        <v>2302</v>
      </c>
      <c r="D3055" s="6" t="s">
        <v>1821</v>
      </c>
      <c r="E3055" s="4">
        <v>55079</v>
      </c>
      <c r="F3055" s="4">
        <v>55079</v>
      </c>
      <c r="G3055" s="4">
        <v>55079</v>
      </c>
      <c r="H3055" s="37">
        <v>5867943453</v>
      </c>
      <c r="I3055" s="37">
        <v>6153497346.6398001</v>
      </c>
      <c r="J3055" s="37">
        <v>6298538073.8695402</v>
      </c>
      <c r="K3055" s="4" t="str">
        <f>VLOOKUP(B3055,altitude!$B$3:$E$3232,4)</f>
        <v>L</v>
      </c>
      <c r="L3055" s="4">
        <f>VLOOKUP(B3055,fuelregion!$C$5:$D$3233,2,FALSE)</f>
        <v>1470011000</v>
      </c>
      <c r="M3055" s="4">
        <f>VLOOKUP(B3055,fuelregion!$H$5:$I$3113,2,FALSE)</f>
        <v>1470011000</v>
      </c>
      <c r="N3055" s="4">
        <f>VLOOKUP(B3055,imbin!$B$4:$D$3233,2,FALSE)</f>
        <v>1</v>
      </c>
      <c r="O3055" s="4" t="str">
        <f>VLOOKUP(B3055,imbin!$B$4:$D$3233,3,FALSE)</f>
        <v>Submittal</v>
      </c>
      <c r="P3055" s="4">
        <f>IF(ISNA(VLOOKUP(B3055,rampbin!$B$4:$G$1697,6,FALSE)),2,VLOOKUP(B3055,rampbin!$B$4:$G$1697,6,FALSE))</f>
        <v>2</v>
      </c>
      <c r="Q3055" s="4" t="str">
        <f>IF(ISNA(VLOOKUP(B3055,rampbin!$B$4:$G$1697,5,FALSE)),"MOVES",VLOOKUP(B3055,rampbin!$B$4:$G$1697,5,FALSE))</f>
        <v>Submitted</v>
      </c>
      <c r="R3055" s="4" t="s">
        <v>1877</v>
      </c>
      <c r="S3055" s="6" t="s">
        <v>2234</v>
      </c>
      <c r="T3055" s="4">
        <f>VLOOKUP(B3055,meanLDage!$B$3:$E$3145,4,FALSE)</f>
        <v>3</v>
      </c>
      <c r="U3055" s="32">
        <f>VLOOKUP(B3055,meanLDage!$B$3:$E$3145,2,FALSE)</f>
        <v>10.255786318065159</v>
      </c>
      <c r="V3055" s="4" t="str">
        <f t="shared" si="330"/>
        <v>55_L_1470011000_1_2_2</v>
      </c>
      <c r="W3055" s="4">
        <v>55079</v>
      </c>
      <c r="X3055" s="6"/>
      <c r="Y3055" s="8">
        <f t="shared" si="331"/>
        <v>55079</v>
      </c>
      <c r="Z3055" s="6" t="b">
        <f t="shared" si="329"/>
        <v>1</v>
      </c>
      <c r="AA3055" s="6">
        <f t="shared" si="332"/>
        <v>55079</v>
      </c>
      <c r="AB3055" s="4">
        <f t="shared" si="333"/>
        <v>3</v>
      </c>
      <c r="AC3055" s="32">
        <f t="shared" si="334"/>
        <v>10.255786318065159</v>
      </c>
      <c r="AD3055" s="4">
        <f>VLOOKUP($B3055,meanLDage!$Z$3:$AC$3145,4,FALSE)</f>
        <v>2</v>
      </c>
      <c r="AE3055" s="32">
        <f>VLOOKUP($B3055,meanLDage!$Z$3:$AC$3145,2,FALSE)</f>
        <v>8.7101857949999992</v>
      </c>
      <c r="AF3055" s="6">
        <f>VLOOKUP(V3055,'2017 rep county selection'!$A$1:$C$281,3,FALSE)</f>
        <v>55079</v>
      </c>
      <c r="AH3055" s="9">
        <f t="shared" si="335"/>
        <v>55079</v>
      </c>
    </row>
    <row r="3056" spans="1:34" ht="15.75" customHeight="1" x14ac:dyDescent="0.3">
      <c r="A3056" s="4">
        <v>55</v>
      </c>
      <c r="B3056" s="4">
        <v>55081</v>
      </c>
      <c r="C3056" s="6" t="s">
        <v>2302</v>
      </c>
      <c r="D3056" s="6" t="s">
        <v>56</v>
      </c>
      <c r="E3056" s="4">
        <v>55025</v>
      </c>
      <c r="F3056" s="4">
        <v>55025</v>
      </c>
      <c r="G3056" s="4">
        <v>55025</v>
      </c>
      <c r="H3056" s="37">
        <v>738486151</v>
      </c>
      <c r="I3056" s="37">
        <v>783908671.63071501</v>
      </c>
      <c r="J3056" s="37">
        <v>823536754.64577794</v>
      </c>
      <c r="K3056" s="4" t="str">
        <f>VLOOKUP(B3056,altitude!$B$3:$E$3232,4)</f>
        <v>L</v>
      </c>
      <c r="L3056" s="4">
        <f>VLOOKUP(B3056,fuelregion!$C$5:$D$3233,2,FALSE)</f>
        <v>400001000</v>
      </c>
      <c r="M3056" s="4">
        <f>VLOOKUP(B3056,fuelregion!$H$5:$I$3113,2,FALSE)</f>
        <v>400001000</v>
      </c>
      <c r="N3056" s="4">
        <f>VLOOKUP(B3056,imbin!$B$4:$D$3233,2,FALSE)</f>
        <v>0</v>
      </c>
      <c r="O3056" s="4" t="str">
        <f>VLOOKUP(B3056,imbin!$B$4:$D$3233,3,FALSE)</f>
        <v>Submittal</v>
      </c>
      <c r="P3056" s="4">
        <f>IF(ISNA(VLOOKUP(B3056,rampbin!$B$4:$G$1697,6,FALSE)),2,VLOOKUP(B3056,rampbin!$B$4:$G$1697,6,FALSE))</f>
        <v>1</v>
      </c>
      <c r="Q3056" s="4" t="str">
        <f>IF(ISNA(VLOOKUP(B3056,rampbin!$B$4:$G$1697,5,FALSE)),"MOVES",VLOOKUP(B3056,rampbin!$B$4:$G$1697,5,FALSE))</f>
        <v>Submitted</v>
      </c>
      <c r="R3056" s="4" t="s">
        <v>1880</v>
      </c>
      <c r="S3056" s="6" t="s">
        <v>1851</v>
      </c>
      <c r="T3056" s="4">
        <f>VLOOKUP(B3056,meanLDage!$B$3:$E$3145,4,FALSE)</f>
        <v>4</v>
      </c>
      <c r="U3056" s="32">
        <f>VLOOKUP(B3056,meanLDage!$B$3:$E$3145,2,FALSE)</f>
        <v>11.357877073520172</v>
      </c>
      <c r="V3056" s="4" t="str">
        <f t="shared" si="330"/>
        <v>55_L_400001000_0_3_1</v>
      </c>
      <c r="W3056" s="4">
        <v>55071</v>
      </c>
      <c r="X3056" s="6"/>
      <c r="Y3056" s="8">
        <f t="shared" si="331"/>
        <v>55071</v>
      </c>
      <c r="Z3056" s="6" t="b">
        <f t="shared" si="329"/>
        <v>0</v>
      </c>
      <c r="AA3056" s="6">
        <f t="shared" si="332"/>
        <v>55025</v>
      </c>
      <c r="AB3056" s="4">
        <f t="shared" si="333"/>
        <v>4</v>
      </c>
      <c r="AC3056" s="32">
        <f t="shared" si="334"/>
        <v>11.357877073520172</v>
      </c>
      <c r="AD3056" s="4">
        <f>VLOOKUP($B3056,meanLDage!$Z$3:$AC$3145,4,FALSE)</f>
        <v>3</v>
      </c>
      <c r="AE3056" s="32">
        <f>VLOOKUP($B3056,meanLDage!$Z$3:$AC$3145,2,FALSE)</f>
        <v>9.7088270609999991</v>
      </c>
      <c r="AF3056" s="6">
        <f>VLOOKUP(V3056,'2017 rep county selection'!$A$1:$C$281,3,FALSE)</f>
        <v>55071</v>
      </c>
      <c r="AH3056" s="9">
        <f t="shared" si="335"/>
        <v>55071</v>
      </c>
    </row>
    <row r="3057" spans="1:34" ht="15.75" customHeight="1" x14ac:dyDescent="0.3">
      <c r="A3057" s="4">
        <v>55</v>
      </c>
      <c r="B3057" s="4">
        <v>55083</v>
      </c>
      <c r="C3057" s="6" t="s">
        <v>2302</v>
      </c>
      <c r="D3057" s="6" t="s">
        <v>1822</v>
      </c>
      <c r="E3057" s="4">
        <v>55025</v>
      </c>
      <c r="F3057" s="4">
        <v>55025</v>
      </c>
      <c r="G3057" s="4">
        <v>55025</v>
      </c>
      <c r="H3057" s="37">
        <v>508640372</v>
      </c>
      <c r="I3057" s="37">
        <v>608248436.01033401</v>
      </c>
      <c r="J3057" s="37">
        <v>818428591.40246797</v>
      </c>
      <c r="K3057" s="4" t="str">
        <f>VLOOKUP(B3057,altitude!$B$3:$E$3232,4)</f>
        <v>L</v>
      </c>
      <c r="L3057" s="4">
        <f>VLOOKUP(B3057,fuelregion!$C$5:$D$3233,2,FALSE)</f>
        <v>400001000</v>
      </c>
      <c r="M3057" s="4">
        <f>VLOOKUP(B3057,fuelregion!$H$5:$I$3113,2,FALSE)</f>
        <v>400001000</v>
      </c>
      <c r="N3057" s="4">
        <f>VLOOKUP(B3057,imbin!$B$4:$D$3233,2,FALSE)</f>
        <v>0</v>
      </c>
      <c r="O3057" s="4" t="str">
        <f>VLOOKUP(B3057,imbin!$B$4:$D$3233,3,FALSE)</f>
        <v>Submittal</v>
      </c>
      <c r="P3057" s="4">
        <f>IF(ISNA(VLOOKUP(B3057,rampbin!$B$4:$G$1697,6,FALSE)),2,VLOOKUP(B3057,rampbin!$B$4:$G$1697,6,FALSE))</f>
        <v>1</v>
      </c>
      <c r="Q3057" s="4" t="str">
        <f>IF(ISNA(VLOOKUP(B3057,rampbin!$B$4:$G$1697,5,FALSE)),"MOVES",VLOOKUP(B3057,rampbin!$B$4:$G$1697,5,FALSE))</f>
        <v>Submitted</v>
      </c>
      <c r="R3057" s="4" t="s">
        <v>1877</v>
      </c>
      <c r="S3057" s="6" t="s">
        <v>2228</v>
      </c>
      <c r="T3057" s="4">
        <f>VLOOKUP(B3057,meanLDage!$B$3:$E$3145,4,FALSE)</f>
        <v>4</v>
      </c>
      <c r="U3057" s="32">
        <f>VLOOKUP(B3057,meanLDage!$B$3:$E$3145,2,FALSE)</f>
        <v>12.040047657489248</v>
      </c>
      <c r="V3057" s="4" t="str">
        <f t="shared" si="330"/>
        <v>55_L_400001000_0_3_1</v>
      </c>
      <c r="W3057" s="4">
        <v>55071</v>
      </c>
      <c r="X3057" s="6"/>
      <c r="Y3057" s="8">
        <f t="shared" si="331"/>
        <v>55071</v>
      </c>
      <c r="Z3057" s="6" t="b">
        <f t="shared" si="329"/>
        <v>0</v>
      </c>
      <c r="AA3057" s="6">
        <f t="shared" si="332"/>
        <v>55025</v>
      </c>
      <c r="AB3057" s="4">
        <f t="shared" si="333"/>
        <v>4</v>
      </c>
      <c r="AC3057" s="32">
        <f t="shared" si="334"/>
        <v>12.040047657489248</v>
      </c>
      <c r="AD3057" s="4">
        <f>VLOOKUP($B3057,meanLDage!$Z$3:$AC$3145,4,FALSE)</f>
        <v>3</v>
      </c>
      <c r="AE3057" s="32">
        <f>VLOOKUP($B3057,meanLDage!$Z$3:$AC$3145,2,FALSE)</f>
        <v>9.6788355480000003</v>
      </c>
      <c r="AF3057" s="6">
        <f>VLOOKUP(V3057,'2017 rep county selection'!$A$1:$C$281,3,FALSE)</f>
        <v>55071</v>
      </c>
      <c r="AH3057" s="9">
        <f t="shared" si="335"/>
        <v>55071</v>
      </c>
    </row>
    <row r="3058" spans="1:34" ht="15.75" customHeight="1" x14ac:dyDescent="0.3">
      <c r="A3058" s="4">
        <v>55</v>
      </c>
      <c r="B3058" s="4">
        <v>55085</v>
      </c>
      <c r="C3058" s="6" t="s">
        <v>2302</v>
      </c>
      <c r="D3058" s="6" t="s">
        <v>451</v>
      </c>
      <c r="E3058" s="4">
        <v>55025</v>
      </c>
      <c r="F3058" s="4">
        <v>55025</v>
      </c>
      <c r="G3058" s="4">
        <v>55025</v>
      </c>
      <c r="H3058" s="37">
        <v>533374614</v>
      </c>
      <c r="I3058" s="37">
        <v>537874183.98940003</v>
      </c>
      <c r="J3058" s="37">
        <v>499529513.96680099</v>
      </c>
      <c r="K3058" s="4" t="str">
        <f>VLOOKUP(B3058,altitude!$B$3:$E$3232,4)</f>
        <v>L</v>
      </c>
      <c r="L3058" s="4">
        <f>VLOOKUP(B3058,fuelregion!$C$5:$D$3233,2,FALSE)</f>
        <v>400001000</v>
      </c>
      <c r="M3058" s="4">
        <f>VLOOKUP(B3058,fuelregion!$H$5:$I$3113,2,FALSE)</f>
        <v>400001000</v>
      </c>
      <c r="N3058" s="4">
        <f>VLOOKUP(B3058,imbin!$B$4:$D$3233,2,FALSE)</f>
        <v>0</v>
      </c>
      <c r="O3058" s="4" t="str">
        <f>VLOOKUP(B3058,imbin!$B$4:$D$3233,3,FALSE)</f>
        <v>Submittal</v>
      </c>
      <c r="P3058" s="4">
        <f>IF(ISNA(VLOOKUP(B3058,rampbin!$B$4:$G$1697,6,FALSE)),2,VLOOKUP(B3058,rampbin!$B$4:$G$1697,6,FALSE))</f>
        <v>2</v>
      </c>
      <c r="Q3058" s="4" t="str">
        <f>IF(ISNA(VLOOKUP(B3058,rampbin!$B$4:$G$1697,5,FALSE)),"MOVES",VLOOKUP(B3058,rampbin!$B$4:$G$1697,5,FALSE))</f>
        <v>Submitted</v>
      </c>
      <c r="R3058" s="4" t="s">
        <v>1880</v>
      </c>
      <c r="S3058" s="6" t="s">
        <v>1851</v>
      </c>
      <c r="T3058" s="4">
        <f>VLOOKUP(B3058,meanLDage!$B$3:$E$3145,4,FALSE)</f>
        <v>3</v>
      </c>
      <c r="U3058" s="32">
        <f>VLOOKUP(B3058,meanLDage!$B$3:$E$3145,2,FALSE)</f>
        <v>10.800756983594672</v>
      </c>
      <c r="V3058" s="4" t="str">
        <f t="shared" si="330"/>
        <v>55_L_400001000_0_3_2</v>
      </c>
      <c r="W3058" s="4">
        <v>55105</v>
      </c>
      <c r="X3058" s="6"/>
      <c r="Y3058" s="8">
        <f t="shared" si="331"/>
        <v>55105</v>
      </c>
      <c r="Z3058" s="6" t="b">
        <f t="shared" si="329"/>
        <v>0</v>
      </c>
      <c r="AA3058" s="6">
        <f t="shared" si="332"/>
        <v>55025</v>
      </c>
      <c r="AB3058" s="4">
        <f t="shared" si="333"/>
        <v>3</v>
      </c>
      <c r="AC3058" s="32">
        <f t="shared" si="334"/>
        <v>10.800756983594672</v>
      </c>
      <c r="AD3058" s="4">
        <f>VLOOKUP($B3058,meanLDage!$Z$3:$AC$3145,4,FALSE)</f>
        <v>3</v>
      </c>
      <c r="AE3058" s="32">
        <f>VLOOKUP($B3058,meanLDage!$Z$3:$AC$3145,2,FALSE)</f>
        <v>9.6854557569999997</v>
      </c>
      <c r="AF3058" s="6">
        <f>VLOOKUP(V3058,'2017 rep county selection'!$A$1:$C$281,3,FALSE)</f>
        <v>55105</v>
      </c>
      <c r="AH3058" s="9">
        <f t="shared" si="335"/>
        <v>55105</v>
      </c>
    </row>
    <row r="3059" spans="1:34" ht="15.75" customHeight="1" x14ac:dyDescent="0.3">
      <c r="A3059" s="4">
        <v>55</v>
      </c>
      <c r="B3059" s="4">
        <v>55087</v>
      </c>
      <c r="C3059" s="6" t="s">
        <v>2302</v>
      </c>
      <c r="D3059" s="6" t="s">
        <v>1823</v>
      </c>
      <c r="E3059" s="4">
        <v>55025</v>
      </c>
      <c r="F3059" s="4">
        <v>55025</v>
      </c>
      <c r="G3059" s="4">
        <v>55025</v>
      </c>
      <c r="H3059" s="37">
        <v>1424448605</v>
      </c>
      <c r="I3059" s="37">
        <v>1423509161.4426</v>
      </c>
      <c r="J3059" s="37">
        <v>1653240887.8663599</v>
      </c>
      <c r="K3059" s="4" t="str">
        <f>VLOOKUP(B3059,altitude!$B$3:$E$3232,4)</f>
        <v>L</v>
      </c>
      <c r="L3059" s="4">
        <f>VLOOKUP(B3059,fuelregion!$C$5:$D$3233,2,FALSE)</f>
        <v>400001000</v>
      </c>
      <c r="M3059" s="4">
        <f>VLOOKUP(B3059,fuelregion!$H$5:$I$3113,2,FALSE)</f>
        <v>400001000</v>
      </c>
      <c r="N3059" s="4">
        <f>VLOOKUP(B3059,imbin!$B$4:$D$3233,2,FALSE)</f>
        <v>0</v>
      </c>
      <c r="O3059" s="4" t="str">
        <f>VLOOKUP(B3059,imbin!$B$4:$D$3233,3,FALSE)</f>
        <v>Submittal</v>
      </c>
      <c r="P3059" s="4">
        <f>IF(ISNA(VLOOKUP(B3059,rampbin!$B$4:$G$1697,6,FALSE)),2,VLOOKUP(B3059,rampbin!$B$4:$G$1697,6,FALSE))</f>
        <v>3</v>
      </c>
      <c r="Q3059" s="4" t="str">
        <f>IF(ISNA(VLOOKUP(B3059,rampbin!$B$4:$G$1697,5,FALSE)),"MOVES",VLOOKUP(B3059,rampbin!$B$4:$G$1697,5,FALSE))</f>
        <v>Submitted</v>
      </c>
      <c r="R3059" s="4" t="s">
        <v>1877</v>
      </c>
      <c r="S3059" s="6" t="s">
        <v>2229</v>
      </c>
      <c r="T3059" s="4">
        <f>VLOOKUP(B3059,meanLDage!$B$3:$E$3145,4,FALSE)</f>
        <v>3</v>
      </c>
      <c r="U3059" s="32">
        <f>VLOOKUP(B3059,meanLDage!$B$3:$E$3145,2,FALSE)</f>
        <v>9.8890017463542925</v>
      </c>
      <c r="V3059" s="4" t="str">
        <f t="shared" si="330"/>
        <v>55_L_400001000_0_3_3</v>
      </c>
      <c r="W3059" s="4">
        <v>55025</v>
      </c>
      <c r="X3059" s="6"/>
      <c r="Y3059" s="8">
        <f t="shared" si="331"/>
        <v>55025</v>
      </c>
      <c r="Z3059" s="6" t="b">
        <f t="shared" si="329"/>
        <v>1</v>
      </c>
      <c r="AA3059" s="6">
        <f t="shared" si="332"/>
        <v>55025</v>
      </c>
      <c r="AB3059" s="4">
        <f t="shared" si="333"/>
        <v>3</v>
      </c>
      <c r="AC3059" s="32">
        <f t="shared" si="334"/>
        <v>9.8890017463542925</v>
      </c>
      <c r="AD3059" s="4">
        <f>VLOOKUP($B3059,meanLDage!$Z$3:$AC$3145,4,FALSE)</f>
        <v>3</v>
      </c>
      <c r="AE3059" s="32">
        <f>VLOOKUP($B3059,meanLDage!$Z$3:$AC$3145,2,FALSE)</f>
        <v>9.7305113629999997</v>
      </c>
      <c r="AF3059" s="6">
        <f>VLOOKUP(V3059,'2017 rep county selection'!$A$1:$C$281,3,FALSE)</f>
        <v>55025</v>
      </c>
      <c r="AH3059" s="9">
        <f t="shared" si="335"/>
        <v>55025</v>
      </c>
    </row>
    <row r="3060" spans="1:34" ht="15.75" customHeight="1" x14ac:dyDescent="0.3">
      <c r="A3060" s="4">
        <v>55</v>
      </c>
      <c r="B3060" s="4">
        <v>55089</v>
      </c>
      <c r="C3060" s="6" t="s">
        <v>2302</v>
      </c>
      <c r="D3060" s="6" t="s">
        <v>1824</v>
      </c>
      <c r="E3060" s="4">
        <v>55079</v>
      </c>
      <c r="F3060" s="4">
        <v>55079</v>
      </c>
      <c r="G3060" s="4">
        <v>55079</v>
      </c>
      <c r="H3060" s="37">
        <v>865750508</v>
      </c>
      <c r="I3060" s="37">
        <v>895290130.54243505</v>
      </c>
      <c r="J3060" s="37">
        <v>919854486.41321802</v>
      </c>
      <c r="K3060" s="4" t="str">
        <f>VLOOKUP(B3060,altitude!$B$3:$E$3232,4)</f>
        <v>L</v>
      </c>
      <c r="L3060" s="4">
        <f>VLOOKUP(B3060,fuelregion!$C$5:$D$3233,2,FALSE)</f>
        <v>1470011000</v>
      </c>
      <c r="M3060" s="4">
        <f>VLOOKUP(B3060,fuelregion!$H$5:$I$3113,2,FALSE)</f>
        <v>1470011000</v>
      </c>
      <c r="N3060" s="4">
        <f>VLOOKUP(B3060,imbin!$B$4:$D$3233,2,FALSE)</f>
        <v>1</v>
      </c>
      <c r="O3060" s="4" t="str">
        <f>VLOOKUP(B3060,imbin!$B$4:$D$3233,3,FALSE)</f>
        <v>Submittal</v>
      </c>
      <c r="P3060" s="4">
        <f>IF(ISNA(VLOOKUP(B3060,rampbin!$B$4:$G$1697,6,FALSE)),2,VLOOKUP(B3060,rampbin!$B$4:$G$1697,6,FALSE))</f>
        <v>1</v>
      </c>
      <c r="Q3060" s="4" t="str">
        <f>IF(ISNA(VLOOKUP(B3060,rampbin!$B$4:$G$1697,5,FALSE)),"MOVES",VLOOKUP(B3060,rampbin!$B$4:$G$1697,5,FALSE))</f>
        <v>Submitted</v>
      </c>
      <c r="R3060" s="4" t="s">
        <v>1877</v>
      </c>
      <c r="S3060" s="6" t="s">
        <v>2234</v>
      </c>
      <c r="T3060" s="4">
        <f>VLOOKUP(B3060,meanLDage!$B$3:$E$3145,4,FALSE)</f>
        <v>2</v>
      </c>
      <c r="U3060" s="32">
        <f>VLOOKUP(B3060,meanLDage!$B$3:$E$3145,2,FALSE)</f>
        <v>8.8997070110167176</v>
      </c>
      <c r="V3060" s="4" t="str">
        <f t="shared" si="330"/>
        <v>55_L_1470011000_1_2_1</v>
      </c>
      <c r="W3060" s="4">
        <v>55089</v>
      </c>
      <c r="X3060" s="6"/>
      <c r="Y3060" s="8">
        <f t="shared" si="331"/>
        <v>55089</v>
      </c>
      <c r="Z3060" s="6" t="b">
        <f t="shared" si="329"/>
        <v>0</v>
      </c>
      <c r="AA3060" s="6">
        <f t="shared" si="332"/>
        <v>55079</v>
      </c>
      <c r="AB3060" s="4">
        <f t="shared" si="333"/>
        <v>2</v>
      </c>
      <c r="AC3060" s="32">
        <f t="shared" si="334"/>
        <v>8.8997070110167176</v>
      </c>
      <c r="AD3060" s="4">
        <f>VLOOKUP($B3060,meanLDage!$Z$3:$AC$3145,4,FALSE)</f>
        <v>2</v>
      </c>
      <c r="AE3060" s="32">
        <f>VLOOKUP($B3060,meanLDage!$Z$3:$AC$3145,2,FALSE)</f>
        <v>8.7105167940000001</v>
      </c>
      <c r="AF3060" s="6">
        <f>VLOOKUP(V3060,'2017 rep county selection'!$A$1:$C$281,3,FALSE)</f>
        <v>55089</v>
      </c>
      <c r="AH3060" s="9">
        <f t="shared" si="335"/>
        <v>55089</v>
      </c>
    </row>
    <row r="3061" spans="1:34" ht="15.75" customHeight="1" x14ac:dyDescent="0.3">
      <c r="A3061" s="4">
        <v>55</v>
      </c>
      <c r="B3061" s="4">
        <v>55091</v>
      </c>
      <c r="C3061" s="6" t="s">
        <v>2302</v>
      </c>
      <c r="D3061" s="6" t="s">
        <v>1825</v>
      </c>
      <c r="E3061" s="4">
        <v>55025</v>
      </c>
      <c r="F3061" s="4">
        <v>55025</v>
      </c>
      <c r="G3061" s="4">
        <v>55025</v>
      </c>
      <c r="H3061" s="37">
        <v>94085795</v>
      </c>
      <c r="I3061" s="37">
        <v>109988373.749769</v>
      </c>
      <c r="J3061" s="37">
        <v>82788938.844224304</v>
      </c>
      <c r="K3061" s="4" t="str">
        <f>VLOOKUP(B3061,altitude!$B$3:$E$3232,4)</f>
        <v>L</v>
      </c>
      <c r="L3061" s="4">
        <f>VLOOKUP(B3061,fuelregion!$C$5:$D$3233,2,FALSE)</f>
        <v>400001000</v>
      </c>
      <c r="M3061" s="4">
        <f>VLOOKUP(B3061,fuelregion!$H$5:$I$3113,2,FALSE)</f>
        <v>400001000</v>
      </c>
      <c r="N3061" s="4">
        <f>VLOOKUP(B3061,imbin!$B$4:$D$3233,2,FALSE)</f>
        <v>0</v>
      </c>
      <c r="O3061" s="4" t="str">
        <f>VLOOKUP(B3061,imbin!$B$4:$D$3233,3,FALSE)</f>
        <v>Submittal</v>
      </c>
      <c r="P3061" s="4">
        <f>IF(ISNA(VLOOKUP(B3061,rampbin!$B$4:$G$1697,6,FALSE)),2,VLOOKUP(B3061,rampbin!$B$4:$G$1697,6,FALSE))</f>
        <v>2</v>
      </c>
      <c r="Q3061" s="4" t="str">
        <f>IF(ISNA(VLOOKUP(B3061,rampbin!$B$4:$G$1697,5,FALSE)),"MOVES",VLOOKUP(B3061,rampbin!$B$4:$G$1697,5,FALSE))</f>
        <v>Submitted</v>
      </c>
      <c r="R3061" s="4" t="s">
        <v>1880</v>
      </c>
      <c r="S3061" s="6" t="s">
        <v>1851</v>
      </c>
      <c r="T3061" s="4">
        <f>VLOOKUP(B3061,meanLDage!$B$3:$E$3145,4,FALSE)</f>
        <v>4</v>
      </c>
      <c r="U3061" s="32">
        <f>VLOOKUP(B3061,meanLDage!$B$3:$E$3145,2,FALSE)</f>
        <v>11.745315932109838</v>
      </c>
      <c r="V3061" s="4" t="str">
        <f t="shared" si="330"/>
        <v>55_L_400001000_0_3_2</v>
      </c>
      <c r="W3061" s="4">
        <v>55075</v>
      </c>
      <c r="X3061" s="6"/>
      <c r="Y3061" s="8">
        <f t="shared" si="331"/>
        <v>55075</v>
      </c>
      <c r="Z3061" s="6" t="b">
        <f t="shared" si="329"/>
        <v>0</v>
      </c>
      <c r="AA3061" s="6">
        <f t="shared" si="332"/>
        <v>55025</v>
      </c>
      <c r="AB3061" s="4">
        <f t="shared" si="333"/>
        <v>4</v>
      </c>
      <c r="AC3061" s="32">
        <f t="shared" si="334"/>
        <v>11.745315932109838</v>
      </c>
      <c r="AD3061" s="4">
        <f>VLOOKUP($B3061,meanLDage!$Z$3:$AC$3145,4,FALSE)</f>
        <v>3</v>
      </c>
      <c r="AE3061" s="32">
        <f>VLOOKUP($B3061,meanLDage!$Z$3:$AC$3145,2,FALSE)</f>
        <v>9.6708936980000004</v>
      </c>
      <c r="AF3061" s="6">
        <f>VLOOKUP(V3061,'2017 rep county selection'!$A$1:$C$281,3,FALSE)</f>
        <v>55105</v>
      </c>
      <c r="AH3061" s="9">
        <f t="shared" si="335"/>
        <v>55105</v>
      </c>
    </row>
    <row r="3062" spans="1:34" ht="15.75" customHeight="1" x14ac:dyDescent="0.3">
      <c r="A3062" s="4">
        <v>55</v>
      </c>
      <c r="B3062" s="4">
        <v>55093</v>
      </c>
      <c r="C3062" s="6" t="s">
        <v>2302</v>
      </c>
      <c r="D3062" s="6" t="s">
        <v>393</v>
      </c>
      <c r="E3062" s="4">
        <v>55025</v>
      </c>
      <c r="F3062" s="4">
        <v>55025</v>
      </c>
      <c r="G3062" s="4">
        <v>55025</v>
      </c>
      <c r="H3062" s="37">
        <v>351366170</v>
      </c>
      <c r="I3062" s="37">
        <v>388818424.13242</v>
      </c>
      <c r="J3062" s="37">
        <v>360781686.51491201</v>
      </c>
      <c r="K3062" s="4" t="str">
        <f>VLOOKUP(B3062,altitude!$B$3:$E$3232,4)</f>
        <v>L</v>
      </c>
      <c r="L3062" s="4">
        <f>VLOOKUP(B3062,fuelregion!$C$5:$D$3233,2,FALSE)</f>
        <v>400001000</v>
      </c>
      <c r="M3062" s="4">
        <f>VLOOKUP(B3062,fuelregion!$H$5:$I$3113,2,FALSE)</f>
        <v>400001000</v>
      </c>
      <c r="N3062" s="4">
        <f>VLOOKUP(B3062,imbin!$B$4:$D$3233,2,FALSE)</f>
        <v>0</v>
      </c>
      <c r="O3062" s="4" t="str">
        <f>VLOOKUP(B3062,imbin!$B$4:$D$3233,3,FALSE)</f>
        <v>Submittal</v>
      </c>
      <c r="P3062" s="4">
        <f>IF(ISNA(VLOOKUP(B3062,rampbin!$B$4:$G$1697,6,FALSE)),2,VLOOKUP(B3062,rampbin!$B$4:$G$1697,6,FALSE))</f>
        <v>2</v>
      </c>
      <c r="Q3062" s="4" t="str">
        <f>IF(ISNA(VLOOKUP(B3062,rampbin!$B$4:$G$1697,5,FALSE)),"MOVES",VLOOKUP(B3062,rampbin!$B$4:$G$1697,5,FALSE))</f>
        <v>Submitted</v>
      </c>
      <c r="R3062" s="4" t="s">
        <v>1877</v>
      </c>
      <c r="S3062" s="6" t="s">
        <v>2058</v>
      </c>
      <c r="T3062" s="4">
        <f>VLOOKUP(B3062,meanLDage!$B$3:$E$3145,4,FALSE)</f>
        <v>4</v>
      </c>
      <c r="U3062" s="32">
        <f>VLOOKUP(B3062,meanLDage!$B$3:$E$3145,2,FALSE)</f>
        <v>11.117741103241201</v>
      </c>
      <c r="V3062" s="4" t="str">
        <f t="shared" si="330"/>
        <v>55_L_400001000_0_3_2</v>
      </c>
      <c r="W3062" s="4">
        <v>55075</v>
      </c>
      <c r="X3062" s="6"/>
      <c r="Y3062" s="8">
        <f t="shared" si="331"/>
        <v>55075</v>
      </c>
      <c r="Z3062" s="6" t="b">
        <f t="shared" si="329"/>
        <v>0</v>
      </c>
      <c r="AA3062" s="6">
        <f t="shared" si="332"/>
        <v>55025</v>
      </c>
      <c r="AB3062" s="4">
        <f t="shared" si="333"/>
        <v>4</v>
      </c>
      <c r="AC3062" s="32">
        <f t="shared" si="334"/>
        <v>11.117741103241201</v>
      </c>
      <c r="AD3062" s="4">
        <f>VLOOKUP($B3062,meanLDage!$Z$3:$AC$3145,4,FALSE)</f>
        <v>3</v>
      </c>
      <c r="AE3062" s="32">
        <f>VLOOKUP($B3062,meanLDage!$Z$3:$AC$3145,2,FALSE)</f>
        <v>9.6794762799999994</v>
      </c>
      <c r="AF3062" s="6">
        <f>VLOOKUP(V3062,'2017 rep county selection'!$A$1:$C$281,3,FALSE)</f>
        <v>55105</v>
      </c>
      <c r="AH3062" s="9">
        <f t="shared" si="335"/>
        <v>55105</v>
      </c>
    </row>
    <row r="3063" spans="1:34" ht="15.75" customHeight="1" x14ac:dyDescent="0.3">
      <c r="A3063" s="4">
        <v>55</v>
      </c>
      <c r="B3063" s="4">
        <v>55095</v>
      </c>
      <c r="C3063" s="6" t="s">
        <v>2302</v>
      </c>
      <c r="D3063" s="6" t="s">
        <v>129</v>
      </c>
      <c r="E3063" s="4">
        <v>55025</v>
      </c>
      <c r="F3063" s="4">
        <v>55025</v>
      </c>
      <c r="G3063" s="4">
        <v>55025</v>
      </c>
      <c r="H3063" s="37">
        <v>487277317</v>
      </c>
      <c r="I3063" s="37">
        <v>542298378.12137198</v>
      </c>
      <c r="J3063" s="37">
        <v>504217583.12804198</v>
      </c>
      <c r="K3063" s="4" t="str">
        <f>VLOOKUP(B3063,altitude!$B$3:$E$3232,4)</f>
        <v>L</v>
      </c>
      <c r="L3063" s="4">
        <f>VLOOKUP(B3063,fuelregion!$C$5:$D$3233,2,FALSE)</f>
        <v>400001000</v>
      </c>
      <c r="M3063" s="4">
        <f>VLOOKUP(B3063,fuelregion!$H$5:$I$3113,2,FALSE)</f>
        <v>400001000</v>
      </c>
      <c r="N3063" s="4">
        <f>VLOOKUP(B3063,imbin!$B$4:$D$3233,2,FALSE)</f>
        <v>0</v>
      </c>
      <c r="O3063" s="4" t="str">
        <f>VLOOKUP(B3063,imbin!$B$4:$D$3233,3,FALSE)</f>
        <v>Submittal</v>
      </c>
      <c r="P3063" s="4">
        <f>IF(ISNA(VLOOKUP(B3063,rampbin!$B$4:$G$1697,6,FALSE)),2,VLOOKUP(B3063,rampbin!$B$4:$G$1697,6,FALSE))</f>
        <v>2</v>
      </c>
      <c r="Q3063" s="4" t="str">
        <f>IF(ISNA(VLOOKUP(B3063,rampbin!$B$4:$G$1697,5,FALSE)),"MOVES",VLOOKUP(B3063,rampbin!$B$4:$G$1697,5,FALSE))</f>
        <v>Submitted</v>
      </c>
      <c r="R3063" s="4" t="s">
        <v>1880</v>
      </c>
      <c r="S3063" s="6" t="s">
        <v>1851</v>
      </c>
      <c r="T3063" s="4">
        <f>VLOOKUP(B3063,meanLDage!$B$3:$E$3145,4,FALSE)</f>
        <v>4</v>
      </c>
      <c r="U3063" s="32">
        <f>VLOOKUP(B3063,meanLDage!$B$3:$E$3145,2,FALSE)</f>
        <v>11.97669473465888</v>
      </c>
      <c r="V3063" s="4" t="str">
        <f t="shared" si="330"/>
        <v>55_L_400001000_0_3_2</v>
      </c>
      <c r="W3063" s="4">
        <v>55075</v>
      </c>
      <c r="X3063" s="6"/>
      <c r="Y3063" s="8">
        <f t="shared" si="331"/>
        <v>55075</v>
      </c>
      <c r="Z3063" s="6" t="b">
        <f t="shared" si="329"/>
        <v>0</v>
      </c>
      <c r="AA3063" s="6">
        <f t="shared" si="332"/>
        <v>55025</v>
      </c>
      <c r="AB3063" s="4">
        <f t="shared" si="333"/>
        <v>4</v>
      </c>
      <c r="AC3063" s="32">
        <f t="shared" si="334"/>
        <v>11.97669473465888</v>
      </c>
      <c r="AD3063" s="4">
        <f>VLOOKUP($B3063,meanLDage!$Z$3:$AC$3145,4,FALSE)</f>
        <v>3</v>
      </c>
      <c r="AE3063" s="32">
        <f>VLOOKUP($B3063,meanLDage!$Z$3:$AC$3145,2,FALSE)</f>
        <v>9.6708938349999993</v>
      </c>
      <c r="AF3063" s="6">
        <f>VLOOKUP(V3063,'2017 rep county selection'!$A$1:$C$281,3,FALSE)</f>
        <v>55105</v>
      </c>
      <c r="AH3063" s="9">
        <f t="shared" si="335"/>
        <v>55105</v>
      </c>
    </row>
    <row r="3064" spans="1:34" ht="15.75" customHeight="1" x14ac:dyDescent="0.3">
      <c r="A3064" s="4">
        <v>55</v>
      </c>
      <c r="B3064" s="4">
        <v>55097</v>
      </c>
      <c r="C3064" s="6" t="s">
        <v>2302</v>
      </c>
      <c r="D3064" s="6" t="s">
        <v>1302</v>
      </c>
      <c r="E3064" s="4">
        <v>55025</v>
      </c>
      <c r="F3064" s="4">
        <v>55025</v>
      </c>
      <c r="G3064" s="4">
        <v>55025</v>
      </c>
      <c r="H3064" s="37">
        <v>856328643</v>
      </c>
      <c r="I3064" s="37">
        <v>877547623.77530003</v>
      </c>
      <c r="J3064" s="37">
        <v>940714843.62231004</v>
      </c>
      <c r="K3064" s="4" t="str">
        <f>VLOOKUP(B3064,altitude!$B$3:$E$3232,4)</f>
        <v>L</v>
      </c>
      <c r="L3064" s="4">
        <f>VLOOKUP(B3064,fuelregion!$C$5:$D$3233,2,FALSE)</f>
        <v>400001000</v>
      </c>
      <c r="M3064" s="4">
        <f>VLOOKUP(B3064,fuelregion!$H$5:$I$3113,2,FALSE)</f>
        <v>400001000</v>
      </c>
      <c r="N3064" s="4">
        <f>VLOOKUP(B3064,imbin!$B$4:$D$3233,2,FALSE)</f>
        <v>0</v>
      </c>
      <c r="O3064" s="4" t="str">
        <f>VLOOKUP(B3064,imbin!$B$4:$D$3233,3,FALSE)</f>
        <v>Submittal</v>
      </c>
      <c r="P3064" s="4">
        <f>IF(ISNA(VLOOKUP(B3064,rampbin!$B$4:$G$1697,6,FALSE)),2,VLOOKUP(B3064,rampbin!$B$4:$G$1697,6,FALSE))</f>
        <v>2</v>
      </c>
      <c r="Q3064" s="4" t="str">
        <f>IF(ISNA(VLOOKUP(B3064,rampbin!$B$4:$G$1697,5,FALSE)),"MOVES",VLOOKUP(B3064,rampbin!$B$4:$G$1697,5,FALSE))</f>
        <v>Submitted</v>
      </c>
      <c r="R3064" s="4" t="s">
        <v>1880</v>
      </c>
      <c r="S3064" s="6" t="s">
        <v>1851</v>
      </c>
      <c r="T3064" s="4">
        <f>VLOOKUP(B3064,meanLDage!$B$3:$E$3145,4,FALSE)</f>
        <v>3</v>
      </c>
      <c r="U3064" s="32">
        <f>VLOOKUP(B3064,meanLDage!$B$3:$E$3145,2,FALSE)</f>
        <v>10.738529825595812</v>
      </c>
      <c r="V3064" s="4" t="str">
        <f t="shared" si="330"/>
        <v>55_L_400001000_0_3_2</v>
      </c>
      <c r="W3064" s="4">
        <v>55105</v>
      </c>
      <c r="X3064" s="6"/>
      <c r="Y3064" s="8">
        <f t="shared" si="331"/>
        <v>55105</v>
      </c>
      <c r="Z3064" s="6" t="b">
        <f t="shared" si="329"/>
        <v>0</v>
      </c>
      <c r="AA3064" s="6">
        <f t="shared" si="332"/>
        <v>55025</v>
      </c>
      <c r="AB3064" s="4">
        <f t="shared" si="333"/>
        <v>3</v>
      </c>
      <c r="AC3064" s="32">
        <f t="shared" si="334"/>
        <v>10.738529825595812</v>
      </c>
      <c r="AD3064" s="4">
        <f>VLOOKUP($B3064,meanLDage!$Z$3:$AC$3145,4,FALSE)</f>
        <v>3</v>
      </c>
      <c r="AE3064" s="32">
        <f>VLOOKUP($B3064,meanLDage!$Z$3:$AC$3145,2,FALSE)</f>
        <v>9.7131474820000001</v>
      </c>
      <c r="AF3064" s="6">
        <f>VLOOKUP(V3064,'2017 rep county selection'!$A$1:$C$281,3,FALSE)</f>
        <v>55105</v>
      </c>
      <c r="AH3064" s="9">
        <f t="shared" si="335"/>
        <v>55105</v>
      </c>
    </row>
    <row r="3065" spans="1:34" ht="15.75" customHeight="1" x14ac:dyDescent="0.3">
      <c r="A3065" s="4">
        <v>55</v>
      </c>
      <c r="B3065" s="4">
        <v>55099</v>
      </c>
      <c r="C3065" s="6" t="s">
        <v>2302</v>
      </c>
      <c r="D3065" s="6" t="s">
        <v>1826</v>
      </c>
      <c r="E3065" s="4">
        <v>55025</v>
      </c>
      <c r="F3065" s="4">
        <v>55025</v>
      </c>
      <c r="G3065" s="4">
        <v>55025</v>
      </c>
      <c r="H3065" s="37">
        <v>187068377</v>
      </c>
      <c r="I3065" s="37">
        <v>258794130.37604299</v>
      </c>
      <c r="J3065" s="37">
        <v>186564282.28085601</v>
      </c>
      <c r="K3065" s="4" t="str">
        <f>VLOOKUP(B3065,altitude!$B$3:$E$3232,4)</f>
        <v>L</v>
      </c>
      <c r="L3065" s="4">
        <f>VLOOKUP(B3065,fuelregion!$C$5:$D$3233,2,FALSE)</f>
        <v>400001000</v>
      </c>
      <c r="M3065" s="4">
        <f>VLOOKUP(B3065,fuelregion!$H$5:$I$3113,2,FALSE)</f>
        <v>400001000</v>
      </c>
      <c r="N3065" s="4">
        <f>VLOOKUP(B3065,imbin!$B$4:$D$3233,2,FALSE)</f>
        <v>0</v>
      </c>
      <c r="O3065" s="4" t="str">
        <f>VLOOKUP(B3065,imbin!$B$4:$D$3233,3,FALSE)</f>
        <v>Submittal</v>
      </c>
      <c r="P3065" s="4">
        <f>IF(ISNA(VLOOKUP(B3065,rampbin!$B$4:$G$1697,6,FALSE)),2,VLOOKUP(B3065,rampbin!$B$4:$G$1697,6,FALSE))</f>
        <v>2</v>
      </c>
      <c r="Q3065" s="4" t="str">
        <f>IF(ISNA(VLOOKUP(B3065,rampbin!$B$4:$G$1697,5,FALSE)),"MOVES",VLOOKUP(B3065,rampbin!$B$4:$G$1697,5,FALSE))</f>
        <v>Submitted</v>
      </c>
      <c r="R3065" s="4" t="s">
        <v>1880</v>
      </c>
      <c r="S3065" s="6" t="s">
        <v>1851</v>
      </c>
      <c r="T3065" s="4">
        <f>VLOOKUP(B3065,meanLDage!$B$3:$E$3145,4,FALSE)</f>
        <v>4</v>
      </c>
      <c r="U3065" s="32">
        <f>VLOOKUP(B3065,meanLDage!$B$3:$E$3145,2,FALSE)</f>
        <v>12.035110704462813</v>
      </c>
      <c r="V3065" s="4" t="str">
        <f t="shared" si="330"/>
        <v>55_L_400001000_0_3_2</v>
      </c>
      <c r="W3065" s="4">
        <v>55075</v>
      </c>
      <c r="X3065" s="6"/>
      <c r="Y3065" s="8">
        <f t="shared" si="331"/>
        <v>55075</v>
      </c>
      <c r="Z3065" s="6" t="b">
        <f t="shared" si="329"/>
        <v>0</v>
      </c>
      <c r="AA3065" s="6">
        <f t="shared" si="332"/>
        <v>55025</v>
      </c>
      <c r="AB3065" s="4">
        <f t="shared" si="333"/>
        <v>4</v>
      </c>
      <c r="AC3065" s="32">
        <f t="shared" si="334"/>
        <v>12.035110704462813</v>
      </c>
      <c r="AD3065" s="4">
        <f>VLOOKUP($B3065,meanLDage!$Z$3:$AC$3145,4,FALSE)</f>
        <v>3</v>
      </c>
      <c r="AE3065" s="32">
        <f>VLOOKUP($B3065,meanLDage!$Z$3:$AC$3145,2,FALSE)</f>
        <v>9.6708936879999996</v>
      </c>
      <c r="AF3065" s="6">
        <f>VLOOKUP(V3065,'2017 rep county selection'!$A$1:$C$281,3,FALSE)</f>
        <v>55105</v>
      </c>
      <c r="AH3065" s="9">
        <f t="shared" si="335"/>
        <v>55105</v>
      </c>
    </row>
    <row r="3066" spans="1:34" ht="15.75" customHeight="1" x14ac:dyDescent="0.3">
      <c r="A3066" s="4">
        <v>55</v>
      </c>
      <c r="B3066" s="4">
        <v>55101</v>
      </c>
      <c r="C3066" s="6" t="s">
        <v>2302</v>
      </c>
      <c r="D3066" s="6" t="s">
        <v>1827</v>
      </c>
      <c r="E3066" s="4">
        <v>55079</v>
      </c>
      <c r="F3066" s="4">
        <v>55079</v>
      </c>
      <c r="G3066" s="4">
        <v>55079</v>
      </c>
      <c r="H3066" s="37">
        <v>1410068756</v>
      </c>
      <c r="I3066" s="37">
        <v>1407932116.33741</v>
      </c>
      <c r="J3066" s="37">
        <v>1549385986.6920099</v>
      </c>
      <c r="K3066" s="4" t="str">
        <f>VLOOKUP(B3066,altitude!$B$3:$E$3232,4)</f>
        <v>L</v>
      </c>
      <c r="L3066" s="4">
        <f>VLOOKUP(B3066,fuelregion!$C$5:$D$3233,2,FALSE)</f>
        <v>1470011000</v>
      </c>
      <c r="M3066" s="4">
        <f>VLOOKUP(B3066,fuelregion!$H$5:$I$3113,2,FALSE)</f>
        <v>1470011000</v>
      </c>
      <c r="N3066" s="4">
        <f>VLOOKUP(B3066,imbin!$B$4:$D$3233,2,FALSE)</f>
        <v>1</v>
      </c>
      <c r="O3066" s="4" t="str">
        <f>VLOOKUP(B3066,imbin!$B$4:$D$3233,3,FALSE)</f>
        <v>Submittal</v>
      </c>
      <c r="P3066" s="4">
        <f>IF(ISNA(VLOOKUP(B3066,rampbin!$B$4:$G$1697,6,FALSE)),2,VLOOKUP(B3066,rampbin!$B$4:$G$1697,6,FALSE))</f>
        <v>2</v>
      </c>
      <c r="Q3066" s="4" t="str">
        <f>IF(ISNA(VLOOKUP(B3066,rampbin!$B$4:$G$1697,5,FALSE)),"MOVES",VLOOKUP(B3066,rampbin!$B$4:$G$1697,5,FALSE))</f>
        <v>Submitted</v>
      </c>
      <c r="R3066" s="4" t="s">
        <v>1877</v>
      </c>
      <c r="S3066" s="6" t="s">
        <v>2235</v>
      </c>
      <c r="T3066" s="4">
        <f>VLOOKUP(B3066,meanLDage!$B$3:$E$3145,4,FALSE)</f>
        <v>3</v>
      </c>
      <c r="U3066" s="32">
        <f>VLOOKUP(B3066,meanLDage!$B$3:$E$3145,2,FALSE)</f>
        <v>10.532519647063591</v>
      </c>
      <c r="V3066" s="4" t="str">
        <f t="shared" si="330"/>
        <v>55_L_1470011000_1_2_2</v>
      </c>
      <c r="W3066" s="4">
        <v>55079</v>
      </c>
      <c r="X3066" s="6"/>
      <c r="Y3066" s="8">
        <f t="shared" si="331"/>
        <v>55079</v>
      </c>
      <c r="Z3066" s="6" t="b">
        <f t="shared" si="329"/>
        <v>1</v>
      </c>
      <c r="AA3066" s="6">
        <f t="shared" si="332"/>
        <v>55079</v>
      </c>
      <c r="AB3066" s="4">
        <f t="shared" si="333"/>
        <v>3</v>
      </c>
      <c r="AC3066" s="32">
        <f t="shared" si="334"/>
        <v>10.532519647063591</v>
      </c>
      <c r="AD3066" s="4">
        <f>VLOOKUP($B3066,meanLDage!$Z$3:$AC$3145,4,FALSE)</f>
        <v>2</v>
      </c>
      <c r="AE3066" s="32">
        <f>VLOOKUP($B3066,meanLDage!$Z$3:$AC$3145,2,FALSE)</f>
        <v>8.7106318500000004</v>
      </c>
      <c r="AF3066" s="6">
        <f>VLOOKUP(V3066,'2017 rep county selection'!$A$1:$C$281,3,FALSE)</f>
        <v>55079</v>
      </c>
      <c r="AH3066" s="9">
        <f t="shared" si="335"/>
        <v>55079</v>
      </c>
    </row>
    <row r="3067" spans="1:34" ht="15.75" customHeight="1" x14ac:dyDescent="0.3">
      <c r="A3067" s="4">
        <v>55</v>
      </c>
      <c r="B3067" s="4">
        <v>55103</v>
      </c>
      <c r="C3067" s="6" t="s">
        <v>2302</v>
      </c>
      <c r="D3067" s="6" t="s">
        <v>499</v>
      </c>
      <c r="E3067" s="4">
        <v>55025</v>
      </c>
      <c r="F3067" s="4">
        <v>55025</v>
      </c>
      <c r="G3067" s="4">
        <v>55025</v>
      </c>
      <c r="H3067" s="37">
        <v>218537591</v>
      </c>
      <c r="I3067" s="37">
        <v>245366134.40712199</v>
      </c>
      <c r="J3067" s="37">
        <v>227261043.96312901</v>
      </c>
      <c r="K3067" s="4" t="str">
        <f>VLOOKUP(B3067,altitude!$B$3:$E$3232,4)</f>
        <v>L</v>
      </c>
      <c r="L3067" s="4">
        <f>VLOOKUP(B3067,fuelregion!$C$5:$D$3233,2,FALSE)</f>
        <v>400001000</v>
      </c>
      <c r="M3067" s="4">
        <f>VLOOKUP(B3067,fuelregion!$H$5:$I$3113,2,FALSE)</f>
        <v>400001000</v>
      </c>
      <c r="N3067" s="4">
        <f>VLOOKUP(B3067,imbin!$B$4:$D$3233,2,FALSE)</f>
        <v>0</v>
      </c>
      <c r="O3067" s="4" t="str">
        <f>VLOOKUP(B3067,imbin!$B$4:$D$3233,3,FALSE)</f>
        <v>Submittal</v>
      </c>
      <c r="P3067" s="4">
        <f>IF(ISNA(VLOOKUP(B3067,rampbin!$B$4:$G$1697,6,FALSE)),2,VLOOKUP(B3067,rampbin!$B$4:$G$1697,6,FALSE))</f>
        <v>2</v>
      </c>
      <c r="Q3067" s="4" t="str">
        <f>IF(ISNA(VLOOKUP(B3067,rampbin!$B$4:$G$1697,5,FALSE)),"MOVES",VLOOKUP(B3067,rampbin!$B$4:$G$1697,5,FALSE))</f>
        <v>Submitted</v>
      </c>
      <c r="R3067" s="4" t="s">
        <v>1880</v>
      </c>
      <c r="S3067" s="6" t="s">
        <v>1851</v>
      </c>
      <c r="T3067" s="4">
        <f>VLOOKUP(B3067,meanLDage!$B$3:$E$3145,4,FALSE)</f>
        <v>4</v>
      </c>
      <c r="U3067" s="32">
        <f>VLOOKUP(B3067,meanLDage!$B$3:$E$3145,2,FALSE)</f>
        <v>12.139910779625286</v>
      </c>
      <c r="V3067" s="4" t="str">
        <f t="shared" si="330"/>
        <v>55_L_400001000_0_3_2</v>
      </c>
      <c r="W3067" s="4">
        <v>55075</v>
      </c>
      <c r="X3067" s="6"/>
      <c r="Y3067" s="8">
        <f t="shared" si="331"/>
        <v>55075</v>
      </c>
      <c r="Z3067" s="6" t="b">
        <f t="shared" si="329"/>
        <v>0</v>
      </c>
      <c r="AA3067" s="6">
        <f t="shared" si="332"/>
        <v>55025</v>
      </c>
      <c r="AB3067" s="4">
        <f t="shared" si="333"/>
        <v>4</v>
      </c>
      <c r="AC3067" s="32">
        <f t="shared" si="334"/>
        <v>12.139910779625286</v>
      </c>
      <c r="AD3067" s="4">
        <f>VLOOKUP($B3067,meanLDage!$Z$3:$AC$3145,4,FALSE)</f>
        <v>3</v>
      </c>
      <c r="AE3067" s="32">
        <f>VLOOKUP($B3067,meanLDage!$Z$3:$AC$3145,2,FALSE)</f>
        <v>9.6815872229999993</v>
      </c>
      <c r="AF3067" s="6">
        <f>VLOOKUP(V3067,'2017 rep county selection'!$A$1:$C$281,3,FALSE)</f>
        <v>55105</v>
      </c>
      <c r="AH3067" s="9">
        <f t="shared" si="335"/>
        <v>55105</v>
      </c>
    </row>
    <row r="3068" spans="1:34" ht="15.75" customHeight="1" x14ac:dyDescent="0.3">
      <c r="A3068" s="4">
        <v>55</v>
      </c>
      <c r="B3068" s="4">
        <v>55105</v>
      </c>
      <c r="C3068" s="6" t="s">
        <v>2302</v>
      </c>
      <c r="D3068" s="6" t="s">
        <v>930</v>
      </c>
      <c r="E3068" s="4">
        <v>55025</v>
      </c>
      <c r="F3068" s="4">
        <v>55025</v>
      </c>
      <c r="G3068" s="4">
        <v>55025</v>
      </c>
      <c r="H3068" s="37">
        <v>1534354000</v>
      </c>
      <c r="I3068" s="37">
        <v>1527166253.71977</v>
      </c>
      <c r="J3068" s="37">
        <v>1637215110.8393099</v>
      </c>
      <c r="K3068" s="4" t="str">
        <f>VLOOKUP(B3068,altitude!$B$3:$E$3232,4)</f>
        <v>L</v>
      </c>
      <c r="L3068" s="4">
        <f>VLOOKUP(B3068,fuelregion!$C$5:$D$3233,2,FALSE)</f>
        <v>400001000</v>
      </c>
      <c r="M3068" s="4">
        <f>VLOOKUP(B3068,fuelregion!$H$5:$I$3113,2,FALSE)</f>
        <v>400001000</v>
      </c>
      <c r="N3068" s="4">
        <f>VLOOKUP(B3068,imbin!$B$4:$D$3233,2,FALSE)</f>
        <v>0</v>
      </c>
      <c r="O3068" s="4" t="str">
        <f>VLOOKUP(B3068,imbin!$B$4:$D$3233,3,FALSE)</f>
        <v>Submittal</v>
      </c>
      <c r="P3068" s="4">
        <f>IF(ISNA(VLOOKUP(B3068,rampbin!$B$4:$G$1697,6,FALSE)),2,VLOOKUP(B3068,rampbin!$B$4:$G$1697,6,FALSE))</f>
        <v>2</v>
      </c>
      <c r="Q3068" s="4" t="str">
        <f>IF(ISNA(VLOOKUP(B3068,rampbin!$B$4:$G$1697,5,FALSE)),"MOVES",VLOOKUP(B3068,rampbin!$B$4:$G$1697,5,FALSE))</f>
        <v>Submitted</v>
      </c>
      <c r="R3068" s="4" t="s">
        <v>1877</v>
      </c>
      <c r="S3068" s="6" t="s">
        <v>2236</v>
      </c>
      <c r="T3068" s="4">
        <f>VLOOKUP(B3068,meanLDage!$B$3:$E$3145,4,FALSE)</f>
        <v>3</v>
      </c>
      <c r="U3068" s="32">
        <f>VLOOKUP(B3068,meanLDage!$B$3:$E$3145,2,FALSE)</f>
        <v>10.71514628446994</v>
      </c>
      <c r="V3068" s="4" t="str">
        <f t="shared" si="330"/>
        <v>55_L_400001000_0_3_2</v>
      </c>
      <c r="W3068" s="4">
        <v>55105</v>
      </c>
      <c r="X3068" s="6"/>
      <c r="Y3068" s="8">
        <f t="shared" si="331"/>
        <v>55105</v>
      </c>
      <c r="Z3068" s="6" t="b">
        <f t="shared" si="329"/>
        <v>0</v>
      </c>
      <c r="AA3068" s="6">
        <f t="shared" si="332"/>
        <v>55025</v>
      </c>
      <c r="AB3068" s="4">
        <f t="shared" si="333"/>
        <v>3</v>
      </c>
      <c r="AC3068" s="32">
        <f t="shared" si="334"/>
        <v>10.71514628446994</v>
      </c>
      <c r="AD3068" s="4">
        <f>VLOOKUP($B3068,meanLDage!$Z$3:$AC$3145,4,FALSE)</f>
        <v>3</v>
      </c>
      <c r="AE3068" s="32">
        <f>VLOOKUP($B3068,meanLDage!$Z$3:$AC$3145,2,FALSE)</f>
        <v>9.7301172309999995</v>
      </c>
      <c r="AF3068" s="6">
        <f>VLOOKUP(V3068,'2017 rep county selection'!$A$1:$C$281,3,FALSE)</f>
        <v>55105</v>
      </c>
      <c r="AH3068" s="9">
        <f t="shared" si="335"/>
        <v>55105</v>
      </c>
    </row>
    <row r="3069" spans="1:34" ht="15.75" customHeight="1" x14ac:dyDescent="0.3">
      <c r="A3069" s="4">
        <v>55</v>
      </c>
      <c r="B3069" s="4">
        <v>55107</v>
      </c>
      <c r="C3069" s="6" t="s">
        <v>2302</v>
      </c>
      <c r="D3069" s="6" t="s">
        <v>1619</v>
      </c>
      <c r="E3069" s="4">
        <v>55025</v>
      </c>
      <c r="F3069" s="4">
        <v>55025</v>
      </c>
      <c r="G3069" s="4">
        <v>55025</v>
      </c>
      <c r="H3069" s="37">
        <v>181638891</v>
      </c>
      <c r="I3069" s="37">
        <v>252201132.43517801</v>
      </c>
      <c r="J3069" s="37">
        <v>195969228.34377301</v>
      </c>
      <c r="K3069" s="4" t="str">
        <f>VLOOKUP(B3069,altitude!$B$3:$E$3232,4)</f>
        <v>L</v>
      </c>
      <c r="L3069" s="4">
        <f>VLOOKUP(B3069,fuelregion!$C$5:$D$3233,2,FALSE)</f>
        <v>400001000</v>
      </c>
      <c r="M3069" s="4">
        <f>VLOOKUP(B3069,fuelregion!$H$5:$I$3113,2,FALSE)</f>
        <v>400001000</v>
      </c>
      <c r="N3069" s="4">
        <f>VLOOKUP(B3069,imbin!$B$4:$D$3233,2,FALSE)</f>
        <v>0</v>
      </c>
      <c r="O3069" s="4" t="str">
        <f>VLOOKUP(B3069,imbin!$B$4:$D$3233,3,FALSE)</f>
        <v>Submittal</v>
      </c>
      <c r="P3069" s="4">
        <f>IF(ISNA(VLOOKUP(B3069,rampbin!$B$4:$G$1697,6,FALSE)),2,VLOOKUP(B3069,rampbin!$B$4:$G$1697,6,FALSE))</f>
        <v>2</v>
      </c>
      <c r="Q3069" s="4" t="str">
        <f>IF(ISNA(VLOOKUP(B3069,rampbin!$B$4:$G$1697,5,FALSE)),"MOVES",VLOOKUP(B3069,rampbin!$B$4:$G$1697,5,FALSE))</f>
        <v>Submitted</v>
      </c>
      <c r="R3069" s="4" t="s">
        <v>1880</v>
      </c>
      <c r="S3069" s="6" t="s">
        <v>1851</v>
      </c>
      <c r="T3069" s="4">
        <f>VLOOKUP(B3069,meanLDage!$B$3:$E$3145,4,FALSE)</f>
        <v>4</v>
      </c>
      <c r="U3069" s="32">
        <f>VLOOKUP(B3069,meanLDage!$B$3:$E$3145,2,FALSE)</f>
        <v>12.977439989875421</v>
      </c>
      <c r="V3069" s="4" t="str">
        <f t="shared" si="330"/>
        <v>55_L_400001000_0_3_2</v>
      </c>
      <c r="W3069" s="4">
        <v>55075</v>
      </c>
      <c r="X3069" s="6"/>
      <c r="Y3069" s="8">
        <f t="shared" si="331"/>
        <v>55075</v>
      </c>
      <c r="Z3069" s="6" t="b">
        <f t="shared" si="329"/>
        <v>0</v>
      </c>
      <c r="AA3069" s="6">
        <f t="shared" si="332"/>
        <v>55025</v>
      </c>
      <c r="AB3069" s="4">
        <f t="shared" si="333"/>
        <v>4</v>
      </c>
      <c r="AC3069" s="32">
        <f t="shared" si="334"/>
        <v>12.977439989875421</v>
      </c>
      <c r="AD3069" s="4">
        <f>VLOOKUP($B3069,meanLDage!$Z$3:$AC$3145,4,FALSE)</f>
        <v>3</v>
      </c>
      <c r="AE3069" s="32">
        <f>VLOOKUP($B3069,meanLDage!$Z$3:$AC$3145,2,FALSE)</f>
        <v>9.6708936740000002</v>
      </c>
      <c r="AF3069" s="6">
        <f>VLOOKUP(V3069,'2017 rep county selection'!$A$1:$C$281,3,FALSE)</f>
        <v>55105</v>
      </c>
      <c r="AH3069" s="9">
        <f t="shared" si="335"/>
        <v>55105</v>
      </c>
    </row>
    <row r="3070" spans="1:34" ht="15.75" customHeight="1" x14ac:dyDescent="0.3">
      <c r="A3070" s="4">
        <v>55</v>
      </c>
      <c r="B3070" s="4">
        <v>55109</v>
      </c>
      <c r="C3070" s="6" t="s">
        <v>2302</v>
      </c>
      <c r="D3070" s="6" t="s">
        <v>1828</v>
      </c>
      <c r="E3070" s="4">
        <v>55025</v>
      </c>
      <c r="F3070" s="4">
        <v>55025</v>
      </c>
      <c r="G3070" s="4">
        <v>55025</v>
      </c>
      <c r="H3070" s="37">
        <v>1160259201</v>
      </c>
      <c r="I3070" s="37">
        <v>1223466866.3893001</v>
      </c>
      <c r="J3070" s="37">
        <v>1288525942.64657</v>
      </c>
      <c r="K3070" s="4" t="str">
        <f>VLOOKUP(B3070,altitude!$B$3:$E$3232,4)</f>
        <v>L</v>
      </c>
      <c r="L3070" s="4">
        <f>VLOOKUP(B3070,fuelregion!$C$5:$D$3233,2,FALSE)</f>
        <v>400001000</v>
      </c>
      <c r="M3070" s="4">
        <f>VLOOKUP(B3070,fuelregion!$H$5:$I$3113,2,FALSE)</f>
        <v>400001000</v>
      </c>
      <c r="N3070" s="4">
        <f>VLOOKUP(B3070,imbin!$B$4:$D$3233,2,FALSE)</f>
        <v>0</v>
      </c>
      <c r="O3070" s="4" t="str">
        <f>VLOOKUP(B3070,imbin!$B$4:$D$3233,3,FALSE)</f>
        <v>Submittal</v>
      </c>
      <c r="P3070" s="4">
        <f>IF(ISNA(VLOOKUP(B3070,rampbin!$B$4:$G$1697,6,FALSE)),2,VLOOKUP(B3070,rampbin!$B$4:$G$1697,6,FALSE))</f>
        <v>2</v>
      </c>
      <c r="Q3070" s="4" t="str">
        <f>IF(ISNA(VLOOKUP(B3070,rampbin!$B$4:$G$1697,5,FALSE)),"MOVES",VLOOKUP(B3070,rampbin!$B$4:$G$1697,5,FALSE))</f>
        <v>Submitted</v>
      </c>
      <c r="R3070" s="4" t="s">
        <v>1877</v>
      </c>
      <c r="S3070" s="6" t="s">
        <v>2058</v>
      </c>
      <c r="T3070" s="4">
        <f>VLOOKUP(B3070,meanLDage!$B$3:$E$3145,4,FALSE)</f>
        <v>3</v>
      </c>
      <c r="U3070" s="32">
        <f>VLOOKUP(B3070,meanLDage!$B$3:$E$3145,2,FALSE)</f>
        <v>10.13676422391555</v>
      </c>
      <c r="V3070" s="4" t="str">
        <f t="shared" si="330"/>
        <v>55_L_400001000_0_3_2</v>
      </c>
      <c r="W3070" s="4">
        <v>55105</v>
      </c>
      <c r="X3070" s="6"/>
      <c r="Y3070" s="8">
        <f t="shared" si="331"/>
        <v>55105</v>
      </c>
      <c r="Z3070" s="6" t="b">
        <f t="shared" si="329"/>
        <v>0</v>
      </c>
      <c r="AA3070" s="6">
        <f t="shared" si="332"/>
        <v>55025</v>
      </c>
      <c r="AB3070" s="4">
        <f t="shared" si="333"/>
        <v>3</v>
      </c>
      <c r="AC3070" s="32">
        <f t="shared" si="334"/>
        <v>10.13676422391555</v>
      </c>
      <c r="AD3070" s="4">
        <f>VLOOKUP($B3070,meanLDage!$Z$3:$AC$3145,4,FALSE)</f>
        <v>3</v>
      </c>
      <c r="AE3070" s="32">
        <f>VLOOKUP($B3070,meanLDage!$Z$3:$AC$3145,2,FALSE)</f>
        <v>9.711727969</v>
      </c>
      <c r="AF3070" s="6">
        <f>VLOOKUP(V3070,'2017 rep county selection'!$A$1:$C$281,3,FALSE)</f>
        <v>55105</v>
      </c>
      <c r="AH3070" s="9">
        <f t="shared" si="335"/>
        <v>55105</v>
      </c>
    </row>
    <row r="3071" spans="1:34" ht="15.75" customHeight="1" x14ac:dyDescent="0.3">
      <c r="A3071" s="4">
        <v>55</v>
      </c>
      <c r="B3071" s="4">
        <v>55111</v>
      </c>
      <c r="C3071" s="6" t="s">
        <v>2302</v>
      </c>
      <c r="D3071" s="6" t="s">
        <v>1829</v>
      </c>
      <c r="E3071" s="4">
        <v>55025</v>
      </c>
      <c r="F3071" s="4">
        <v>55025</v>
      </c>
      <c r="G3071" s="4">
        <v>55025</v>
      </c>
      <c r="H3071" s="37">
        <v>849536109</v>
      </c>
      <c r="I3071" s="37">
        <v>899553448.72625995</v>
      </c>
      <c r="J3071" s="37">
        <v>841389612.89968598</v>
      </c>
      <c r="K3071" s="4" t="str">
        <f>VLOOKUP(B3071,altitude!$B$3:$E$3232,4)</f>
        <v>L</v>
      </c>
      <c r="L3071" s="4">
        <f>VLOOKUP(B3071,fuelregion!$C$5:$D$3233,2,FALSE)</f>
        <v>400001000</v>
      </c>
      <c r="M3071" s="4">
        <f>VLOOKUP(B3071,fuelregion!$H$5:$I$3113,2,FALSE)</f>
        <v>400001000</v>
      </c>
      <c r="N3071" s="4">
        <f>VLOOKUP(B3071,imbin!$B$4:$D$3233,2,FALSE)</f>
        <v>0</v>
      </c>
      <c r="O3071" s="4" t="str">
        <f>VLOOKUP(B3071,imbin!$B$4:$D$3233,3,FALSE)</f>
        <v>Submittal</v>
      </c>
      <c r="P3071" s="4">
        <f>IF(ISNA(VLOOKUP(B3071,rampbin!$B$4:$G$1697,6,FALSE)),2,VLOOKUP(B3071,rampbin!$B$4:$G$1697,6,FALSE))</f>
        <v>2</v>
      </c>
      <c r="Q3071" s="4" t="str">
        <f>IF(ISNA(VLOOKUP(B3071,rampbin!$B$4:$G$1697,5,FALSE)),"MOVES",VLOOKUP(B3071,rampbin!$B$4:$G$1697,5,FALSE))</f>
        <v>Submitted</v>
      </c>
      <c r="R3071" s="4" t="s">
        <v>1880</v>
      </c>
      <c r="S3071" s="6" t="s">
        <v>1851</v>
      </c>
      <c r="T3071" s="4">
        <f>VLOOKUP(B3071,meanLDage!$B$3:$E$3145,4,FALSE)</f>
        <v>3</v>
      </c>
      <c r="U3071" s="32">
        <f>VLOOKUP(B3071,meanLDage!$B$3:$E$3145,2,FALSE)</f>
        <v>10.836783192803946</v>
      </c>
      <c r="V3071" s="4" t="str">
        <f t="shared" si="330"/>
        <v>55_L_400001000_0_3_2</v>
      </c>
      <c r="W3071" s="4">
        <v>55105</v>
      </c>
      <c r="X3071" s="6"/>
      <c r="Y3071" s="8">
        <f t="shared" si="331"/>
        <v>55105</v>
      </c>
      <c r="Z3071" s="6" t="b">
        <f t="shared" si="329"/>
        <v>0</v>
      </c>
      <c r="AA3071" s="6">
        <f t="shared" si="332"/>
        <v>55025</v>
      </c>
      <c r="AB3071" s="4">
        <f t="shared" si="333"/>
        <v>3</v>
      </c>
      <c r="AC3071" s="32">
        <f t="shared" si="334"/>
        <v>10.836783192803946</v>
      </c>
      <c r="AD3071" s="4">
        <f>VLOOKUP($B3071,meanLDage!$Z$3:$AC$3145,4,FALSE)</f>
        <v>3</v>
      </c>
      <c r="AE3071" s="32">
        <f>VLOOKUP($B3071,meanLDage!$Z$3:$AC$3145,2,FALSE)</f>
        <v>9.7064624760000004</v>
      </c>
      <c r="AF3071" s="6">
        <f>VLOOKUP(V3071,'2017 rep county selection'!$A$1:$C$281,3,FALSE)</f>
        <v>55105</v>
      </c>
      <c r="AH3071" s="9">
        <f t="shared" si="335"/>
        <v>55105</v>
      </c>
    </row>
    <row r="3072" spans="1:34" ht="15.75" customHeight="1" x14ac:dyDescent="0.3">
      <c r="A3072" s="4">
        <v>55</v>
      </c>
      <c r="B3072" s="4">
        <v>55113</v>
      </c>
      <c r="C3072" s="6" t="s">
        <v>2302</v>
      </c>
      <c r="D3072" s="6" t="s">
        <v>1830</v>
      </c>
      <c r="E3072" s="4">
        <v>55025</v>
      </c>
      <c r="F3072" s="4">
        <v>55025</v>
      </c>
      <c r="G3072" s="4">
        <v>55025</v>
      </c>
      <c r="H3072" s="37">
        <v>257130604</v>
      </c>
      <c r="I3072" s="37">
        <v>321402928.81199098</v>
      </c>
      <c r="J3072" s="37">
        <v>267715821.753176</v>
      </c>
      <c r="K3072" s="4" t="str">
        <f>VLOOKUP(B3072,altitude!$B$3:$E$3232,4)</f>
        <v>L</v>
      </c>
      <c r="L3072" s="4">
        <f>VLOOKUP(B3072,fuelregion!$C$5:$D$3233,2,FALSE)</f>
        <v>400001000</v>
      </c>
      <c r="M3072" s="4">
        <f>VLOOKUP(B3072,fuelregion!$H$5:$I$3113,2,FALSE)</f>
        <v>400001000</v>
      </c>
      <c r="N3072" s="4">
        <f>VLOOKUP(B3072,imbin!$B$4:$D$3233,2,FALSE)</f>
        <v>0</v>
      </c>
      <c r="O3072" s="4" t="str">
        <f>VLOOKUP(B3072,imbin!$B$4:$D$3233,3,FALSE)</f>
        <v>Submittal</v>
      </c>
      <c r="P3072" s="4">
        <f>IF(ISNA(VLOOKUP(B3072,rampbin!$B$4:$G$1697,6,FALSE)),2,VLOOKUP(B3072,rampbin!$B$4:$G$1697,6,FALSE))</f>
        <v>2</v>
      </c>
      <c r="Q3072" s="4" t="str">
        <f>IF(ISNA(VLOOKUP(B3072,rampbin!$B$4:$G$1697,5,FALSE)),"MOVES",VLOOKUP(B3072,rampbin!$B$4:$G$1697,5,FALSE))</f>
        <v>Submitted</v>
      </c>
      <c r="R3072" s="4" t="s">
        <v>1880</v>
      </c>
      <c r="S3072" s="6" t="s">
        <v>1851</v>
      </c>
      <c r="T3072" s="4">
        <f>VLOOKUP(B3072,meanLDage!$B$3:$E$3145,4,FALSE)</f>
        <v>4</v>
      </c>
      <c r="U3072" s="32">
        <f>VLOOKUP(B3072,meanLDage!$B$3:$E$3145,2,FALSE)</f>
        <v>11.201878204114308</v>
      </c>
      <c r="V3072" s="4" t="str">
        <f t="shared" si="330"/>
        <v>55_L_400001000_0_3_2</v>
      </c>
      <c r="W3072" s="4">
        <v>55075</v>
      </c>
      <c r="X3072" s="6"/>
      <c r="Y3072" s="8">
        <f t="shared" si="331"/>
        <v>55075</v>
      </c>
      <c r="Z3072" s="6" t="b">
        <f t="shared" si="329"/>
        <v>0</v>
      </c>
      <c r="AA3072" s="6">
        <f t="shared" si="332"/>
        <v>55025</v>
      </c>
      <c r="AB3072" s="4">
        <f t="shared" si="333"/>
        <v>4</v>
      </c>
      <c r="AC3072" s="32">
        <f t="shared" si="334"/>
        <v>11.201878204114308</v>
      </c>
      <c r="AD3072" s="4">
        <f>VLOOKUP($B3072,meanLDage!$Z$3:$AC$3145,4,FALSE)</f>
        <v>3</v>
      </c>
      <c r="AE3072" s="32">
        <f>VLOOKUP($B3072,meanLDage!$Z$3:$AC$3145,2,FALSE)</f>
        <v>9.6708939639999993</v>
      </c>
      <c r="AF3072" s="6">
        <f>VLOOKUP(V3072,'2017 rep county selection'!$A$1:$C$281,3,FALSE)</f>
        <v>55105</v>
      </c>
      <c r="AH3072" s="9">
        <f t="shared" si="335"/>
        <v>55105</v>
      </c>
    </row>
    <row r="3073" spans="1:34" ht="15.75" customHeight="1" x14ac:dyDescent="0.3">
      <c r="A3073" s="4">
        <v>55</v>
      </c>
      <c r="B3073" s="4">
        <v>55115</v>
      </c>
      <c r="C3073" s="6" t="s">
        <v>2302</v>
      </c>
      <c r="D3073" s="6" t="s">
        <v>1831</v>
      </c>
      <c r="E3073" s="4">
        <v>55025</v>
      </c>
      <c r="F3073" s="4">
        <v>55025</v>
      </c>
      <c r="G3073" s="4">
        <v>55025</v>
      </c>
      <c r="H3073" s="37">
        <v>607464621</v>
      </c>
      <c r="I3073" s="37">
        <v>630902862.53887606</v>
      </c>
      <c r="J3073" s="37">
        <v>714950348.31431901</v>
      </c>
      <c r="K3073" s="4" t="str">
        <f>VLOOKUP(B3073,altitude!$B$3:$E$3232,4)</f>
        <v>L</v>
      </c>
      <c r="L3073" s="4">
        <f>VLOOKUP(B3073,fuelregion!$C$5:$D$3233,2,FALSE)</f>
        <v>400001000</v>
      </c>
      <c r="M3073" s="4">
        <f>VLOOKUP(B3073,fuelregion!$H$5:$I$3113,2,FALSE)</f>
        <v>400001000</v>
      </c>
      <c r="N3073" s="4">
        <f>VLOOKUP(B3073,imbin!$B$4:$D$3233,2,FALSE)</f>
        <v>0</v>
      </c>
      <c r="O3073" s="4" t="str">
        <f>VLOOKUP(B3073,imbin!$B$4:$D$3233,3,FALSE)</f>
        <v>Submittal</v>
      </c>
      <c r="P3073" s="4">
        <f>IF(ISNA(VLOOKUP(B3073,rampbin!$B$4:$G$1697,6,FALSE)),2,VLOOKUP(B3073,rampbin!$B$4:$G$1697,6,FALSE))</f>
        <v>1</v>
      </c>
      <c r="Q3073" s="4" t="str">
        <f>IF(ISNA(VLOOKUP(B3073,rampbin!$B$4:$G$1697,5,FALSE)),"MOVES",VLOOKUP(B3073,rampbin!$B$4:$G$1697,5,FALSE))</f>
        <v>Submitted</v>
      </c>
      <c r="R3073" s="4" t="s">
        <v>1880</v>
      </c>
      <c r="S3073" s="6" t="s">
        <v>1851</v>
      </c>
      <c r="T3073" s="4">
        <f>VLOOKUP(B3073,meanLDage!$B$3:$E$3145,4,FALSE)</f>
        <v>4</v>
      </c>
      <c r="U3073" s="32">
        <f>VLOOKUP(B3073,meanLDage!$B$3:$E$3145,2,FALSE)</f>
        <v>11.997264824785937</v>
      </c>
      <c r="V3073" s="4" t="str">
        <f t="shared" si="330"/>
        <v>55_L_400001000_0_3_1</v>
      </c>
      <c r="W3073" s="4">
        <v>55071</v>
      </c>
      <c r="X3073" s="6"/>
      <c r="Y3073" s="8">
        <f t="shared" si="331"/>
        <v>55071</v>
      </c>
      <c r="Z3073" s="6" t="b">
        <f t="shared" si="329"/>
        <v>0</v>
      </c>
      <c r="AA3073" s="6">
        <f t="shared" si="332"/>
        <v>55025</v>
      </c>
      <c r="AB3073" s="4">
        <f t="shared" si="333"/>
        <v>4</v>
      </c>
      <c r="AC3073" s="32">
        <f t="shared" si="334"/>
        <v>11.997264824785937</v>
      </c>
      <c r="AD3073" s="4">
        <f>VLOOKUP($B3073,meanLDage!$Z$3:$AC$3145,4,FALSE)</f>
        <v>3</v>
      </c>
      <c r="AE3073" s="32">
        <f>VLOOKUP($B3073,meanLDage!$Z$3:$AC$3145,2,FALSE)</f>
        <v>9.6809774470000001</v>
      </c>
      <c r="AF3073" s="6">
        <f>VLOOKUP(V3073,'2017 rep county selection'!$A$1:$C$281,3,FALSE)</f>
        <v>55071</v>
      </c>
      <c r="AH3073" s="9">
        <f t="shared" si="335"/>
        <v>55071</v>
      </c>
    </row>
    <row r="3074" spans="1:34" ht="15.75" customHeight="1" x14ac:dyDescent="0.3">
      <c r="A3074" s="4">
        <v>55</v>
      </c>
      <c r="B3074" s="4">
        <v>55117</v>
      </c>
      <c r="C3074" s="6" t="s">
        <v>2302</v>
      </c>
      <c r="D3074" s="6" t="s">
        <v>1832</v>
      </c>
      <c r="E3074" s="4">
        <v>55117</v>
      </c>
      <c r="F3074" s="4">
        <v>55117</v>
      </c>
      <c r="G3074" s="4">
        <v>55117</v>
      </c>
      <c r="H3074" s="37">
        <v>925631703</v>
      </c>
      <c r="I3074" s="37">
        <v>928631542.21561098</v>
      </c>
      <c r="J3074" s="37">
        <v>1106706305.128</v>
      </c>
      <c r="K3074" s="4" t="str">
        <f>VLOOKUP(B3074,altitude!$B$3:$E$3232,4)</f>
        <v>L</v>
      </c>
      <c r="L3074" s="4">
        <f>VLOOKUP(B3074,fuelregion!$C$5:$D$3233,2,FALSE)</f>
        <v>400001000</v>
      </c>
      <c r="M3074" s="4">
        <f>VLOOKUP(B3074,fuelregion!$H$5:$I$3113,2,FALSE)</f>
        <v>400001000</v>
      </c>
      <c r="N3074" s="4">
        <f>VLOOKUP(B3074,imbin!$B$4:$D$3233,2,FALSE)</f>
        <v>1</v>
      </c>
      <c r="O3074" s="4" t="str">
        <f>VLOOKUP(B3074,imbin!$B$4:$D$3233,3,FALSE)</f>
        <v>Submittal</v>
      </c>
      <c r="P3074" s="4">
        <f>IF(ISNA(VLOOKUP(B3074,rampbin!$B$4:$G$1697,6,FALSE)),2,VLOOKUP(B3074,rampbin!$B$4:$G$1697,6,FALSE))</f>
        <v>2</v>
      </c>
      <c r="Q3074" s="4" t="str">
        <f>IF(ISNA(VLOOKUP(B3074,rampbin!$B$4:$G$1697,5,FALSE)),"MOVES",VLOOKUP(B3074,rampbin!$B$4:$G$1697,5,FALSE))</f>
        <v>Submitted</v>
      </c>
      <c r="R3074" s="4" t="s">
        <v>1877</v>
      </c>
      <c r="S3074" s="6" t="s">
        <v>2237</v>
      </c>
      <c r="T3074" s="4">
        <f>VLOOKUP(B3074,meanLDage!$B$3:$E$3145,4,FALSE)</f>
        <v>3</v>
      </c>
      <c r="U3074" s="32">
        <f>VLOOKUP(B3074,meanLDage!$B$3:$E$3145,2,FALSE)</f>
        <v>10.37821975318289</v>
      </c>
      <c r="V3074" s="4" t="str">
        <f t="shared" si="330"/>
        <v>55_L_400001000_1_2_2</v>
      </c>
      <c r="W3074" s="4">
        <v>55117</v>
      </c>
      <c r="X3074" s="6"/>
      <c r="Y3074" s="8">
        <f t="shared" si="331"/>
        <v>55117</v>
      </c>
      <c r="Z3074" s="6" t="b">
        <f t="shared" ref="Z3074:Z3109" si="336">G3074=Y3074</f>
        <v>1</v>
      </c>
      <c r="AA3074" s="6">
        <f t="shared" si="332"/>
        <v>55117</v>
      </c>
      <c r="AB3074" s="4">
        <f t="shared" si="333"/>
        <v>3</v>
      </c>
      <c r="AC3074" s="32">
        <f t="shared" si="334"/>
        <v>10.37821975318289</v>
      </c>
      <c r="AD3074" s="4">
        <f>VLOOKUP($B3074,meanLDage!$Z$3:$AC$3145,4,FALSE)</f>
        <v>2</v>
      </c>
      <c r="AE3074" s="32">
        <f>VLOOKUP($B3074,meanLDage!$Z$3:$AC$3145,2,FALSE)</f>
        <v>8.7355894920000008</v>
      </c>
      <c r="AF3074" s="6">
        <f>VLOOKUP(V3074,'2017 rep county selection'!$A$1:$C$281,3,FALSE)</f>
        <v>55117</v>
      </c>
      <c r="AH3074" s="9">
        <f t="shared" si="335"/>
        <v>55117</v>
      </c>
    </row>
    <row r="3075" spans="1:34" ht="15.75" customHeight="1" x14ac:dyDescent="0.3">
      <c r="A3075" s="4">
        <v>55</v>
      </c>
      <c r="B3075" s="4">
        <v>55119</v>
      </c>
      <c r="C3075" s="6" t="s">
        <v>2302</v>
      </c>
      <c r="D3075" s="6" t="s">
        <v>314</v>
      </c>
      <c r="E3075" s="4">
        <v>55025</v>
      </c>
      <c r="F3075" s="4">
        <v>55025</v>
      </c>
      <c r="G3075" s="4">
        <v>55025</v>
      </c>
      <c r="H3075" s="37">
        <v>215837636</v>
      </c>
      <c r="I3075" s="37">
        <v>294989722.99634999</v>
      </c>
      <c r="J3075" s="37">
        <v>199514116.94007999</v>
      </c>
      <c r="K3075" s="4" t="str">
        <f>VLOOKUP(B3075,altitude!$B$3:$E$3232,4)</f>
        <v>L</v>
      </c>
      <c r="L3075" s="4">
        <f>VLOOKUP(B3075,fuelregion!$C$5:$D$3233,2,FALSE)</f>
        <v>400001000</v>
      </c>
      <c r="M3075" s="4">
        <f>VLOOKUP(B3075,fuelregion!$H$5:$I$3113,2,FALSE)</f>
        <v>400001000</v>
      </c>
      <c r="N3075" s="4">
        <f>VLOOKUP(B3075,imbin!$B$4:$D$3233,2,FALSE)</f>
        <v>0</v>
      </c>
      <c r="O3075" s="4" t="str">
        <f>VLOOKUP(B3075,imbin!$B$4:$D$3233,3,FALSE)</f>
        <v>Submittal</v>
      </c>
      <c r="P3075" s="4">
        <f>IF(ISNA(VLOOKUP(B3075,rampbin!$B$4:$G$1697,6,FALSE)),2,VLOOKUP(B3075,rampbin!$B$4:$G$1697,6,FALSE))</f>
        <v>2</v>
      </c>
      <c r="Q3075" s="4" t="str">
        <f>IF(ISNA(VLOOKUP(B3075,rampbin!$B$4:$G$1697,5,FALSE)),"MOVES",VLOOKUP(B3075,rampbin!$B$4:$G$1697,5,FALSE))</f>
        <v>Submitted</v>
      </c>
      <c r="R3075" s="4" t="s">
        <v>1880</v>
      </c>
      <c r="S3075" s="6" t="s">
        <v>1851</v>
      </c>
      <c r="T3075" s="4">
        <f>VLOOKUP(B3075,meanLDage!$B$3:$E$3145,4,FALSE)</f>
        <v>4</v>
      </c>
      <c r="U3075" s="32">
        <f>VLOOKUP(B3075,meanLDage!$B$3:$E$3145,2,FALSE)</f>
        <v>12.140751544289692</v>
      </c>
      <c r="V3075" s="4" t="str">
        <f t="shared" ref="V3075:V3109" si="337">A3075&amp;"_"&amp;K3075&amp;"_"&amp;M3075&amp;"_"&amp;N3075&amp;"_"&amp;AD3075&amp;"_"&amp;P3075</f>
        <v>55_L_400001000_0_3_2</v>
      </c>
      <c r="W3075" s="4">
        <v>55075</v>
      </c>
      <c r="X3075" s="6"/>
      <c r="Y3075" s="8">
        <f t="shared" ref="Y3075:Y3109" si="338">IF(X3075&gt;0,X3075,W3075)</f>
        <v>55075</v>
      </c>
      <c r="Z3075" s="6" t="b">
        <f t="shared" si="336"/>
        <v>0</v>
      </c>
      <c r="AA3075" s="6">
        <f t="shared" ref="AA3075:AA3109" si="339">G3075</f>
        <v>55025</v>
      </c>
      <c r="AB3075" s="4">
        <f t="shared" ref="AB3075:AB3109" si="340">T3075</f>
        <v>4</v>
      </c>
      <c r="AC3075" s="32">
        <f t="shared" ref="AC3075:AC3109" si="341">U3075</f>
        <v>12.140751544289692</v>
      </c>
      <c r="AD3075" s="4">
        <f>VLOOKUP($B3075,meanLDage!$Z$3:$AC$3145,4,FALSE)</f>
        <v>3</v>
      </c>
      <c r="AE3075" s="32">
        <f>VLOOKUP($B3075,meanLDage!$Z$3:$AC$3145,2,FALSE)</f>
        <v>9.6708937089999996</v>
      </c>
      <c r="AF3075" s="6">
        <f>VLOOKUP(V3075,'2017 rep county selection'!$A$1:$C$281,3,FALSE)</f>
        <v>55105</v>
      </c>
      <c r="AH3075" s="9">
        <f t="shared" ref="AH3075:AH3109" si="342">IF(AG3075&gt;0,AG3075,AF3075)</f>
        <v>55105</v>
      </c>
    </row>
    <row r="3076" spans="1:34" ht="15.75" customHeight="1" x14ac:dyDescent="0.3">
      <c r="A3076" s="4">
        <v>55</v>
      </c>
      <c r="B3076" s="4">
        <v>55121</v>
      </c>
      <c r="C3076" s="6" t="s">
        <v>2302</v>
      </c>
      <c r="D3076" s="6" t="s">
        <v>1833</v>
      </c>
      <c r="E3076" s="4">
        <v>55025</v>
      </c>
      <c r="F3076" s="4">
        <v>55025</v>
      </c>
      <c r="G3076" s="4">
        <v>55025</v>
      </c>
      <c r="H3076" s="37">
        <v>395971503</v>
      </c>
      <c r="I3076" s="37">
        <v>460835500.161668</v>
      </c>
      <c r="J3076" s="37">
        <v>491101657.48686898</v>
      </c>
      <c r="K3076" s="4" t="str">
        <f>VLOOKUP(B3076,altitude!$B$3:$E$3232,4)</f>
        <v>L</v>
      </c>
      <c r="L3076" s="4">
        <f>VLOOKUP(B3076,fuelregion!$C$5:$D$3233,2,FALSE)</f>
        <v>400001000</v>
      </c>
      <c r="M3076" s="4">
        <f>VLOOKUP(B3076,fuelregion!$H$5:$I$3113,2,FALSE)</f>
        <v>400001000</v>
      </c>
      <c r="N3076" s="4">
        <f>VLOOKUP(B3076,imbin!$B$4:$D$3233,2,FALSE)</f>
        <v>0</v>
      </c>
      <c r="O3076" s="4" t="str">
        <f>VLOOKUP(B3076,imbin!$B$4:$D$3233,3,FALSE)</f>
        <v>Submittal</v>
      </c>
      <c r="P3076" s="4">
        <f>IF(ISNA(VLOOKUP(B3076,rampbin!$B$4:$G$1697,6,FALSE)),2,VLOOKUP(B3076,rampbin!$B$4:$G$1697,6,FALSE))</f>
        <v>1</v>
      </c>
      <c r="Q3076" s="4" t="str">
        <f>IF(ISNA(VLOOKUP(B3076,rampbin!$B$4:$G$1697,5,FALSE)),"MOVES",VLOOKUP(B3076,rampbin!$B$4:$G$1697,5,FALSE))</f>
        <v>Submitted</v>
      </c>
      <c r="R3076" s="4" t="s">
        <v>1880</v>
      </c>
      <c r="S3076" s="6" t="s">
        <v>1851</v>
      </c>
      <c r="T3076" s="4">
        <f>VLOOKUP(B3076,meanLDage!$B$3:$E$3145,4,FALSE)</f>
        <v>4</v>
      </c>
      <c r="U3076" s="32">
        <f>VLOOKUP(B3076,meanLDage!$B$3:$E$3145,2,FALSE)</f>
        <v>11.942025595344065</v>
      </c>
      <c r="V3076" s="4" t="str">
        <f t="shared" si="337"/>
        <v>55_L_400001000_0_3_1</v>
      </c>
      <c r="W3076" s="4">
        <v>55071</v>
      </c>
      <c r="X3076" s="6"/>
      <c r="Y3076" s="8">
        <f t="shared" si="338"/>
        <v>55071</v>
      </c>
      <c r="Z3076" s="6" t="b">
        <f t="shared" si="336"/>
        <v>0</v>
      </c>
      <c r="AA3076" s="6">
        <f t="shared" si="339"/>
        <v>55025</v>
      </c>
      <c r="AB3076" s="4">
        <f t="shared" si="340"/>
        <v>4</v>
      </c>
      <c r="AC3076" s="32">
        <f t="shared" si="341"/>
        <v>11.942025595344065</v>
      </c>
      <c r="AD3076" s="4">
        <f>VLOOKUP($B3076,meanLDage!$Z$3:$AC$3145,4,FALSE)</f>
        <v>3</v>
      </c>
      <c r="AE3076" s="32">
        <f>VLOOKUP($B3076,meanLDage!$Z$3:$AC$3145,2,FALSE)</f>
        <v>9.6745698000000004</v>
      </c>
      <c r="AF3076" s="6">
        <f>VLOOKUP(V3076,'2017 rep county selection'!$A$1:$C$281,3,FALSE)</f>
        <v>55071</v>
      </c>
      <c r="AH3076" s="9">
        <f t="shared" si="342"/>
        <v>55071</v>
      </c>
    </row>
    <row r="3077" spans="1:34" ht="15.75" customHeight="1" x14ac:dyDescent="0.3">
      <c r="A3077" s="4">
        <v>55</v>
      </c>
      <c r="B3077" s="4">
        <v>55123</v>
      </c>
      <c r="C3077" s="6" t="s">
        <v>2302</v>
      </c>
      <c r="D3077" s="6" t="s">
        <v>1021</v>
      </c>
      <c r="E3077" s="4">
        <v>55025</v>
      </c>
      <c r="F3077" s="4">
        <v>55025</v>
      </c>
      <c r="G3077" s="4">
        <v>55025</v>
      </c>
      <c r="H3077" s="37">
        <v>290098852</v>
      </c>
      <c r="I3077" s="37">
        <v>346244828.81202698</v>
      </c>
      <c r="J3077" s="37">
        <v>344922432.93478101</v>
      </c>
      <c r="K3077" s="4" t="str">
        <f>VLOOKUP(B3077,altitude!$B$3:$E$3232,4)</f>
        <v>L</v>
      </c>
      <c r="L3077" s="4">
        <f>VLOOKUP(B3077,fuelregion!$C$5:$D$3233,2,FALSE)</f>
        <v>400001000</v>
      </c>
      <c r="M3077" s="4">
        <f>VLOOKUP(B3077,fuelregion!$H$5:$I$3113,2,FALSE)</f>
        <v>400001000</v>
      </c>
      <c r="N3077" s="4">
        <f>VLOOKUP(B3077,imbin!$B$4:$D$3233,2,FALSE)</f>
        <v>0</v>
      </c>
      <c r="O3077" s="4" t="str">
        <f>VLOOKUP(B3077,imbin!$B$4:$D$3233,3,FALSE)</f>
        <v>Submittal</v>
      </c>
      <c r="P3077" s="4">
        <f>IF(ISNA(VLOOKUP(B3077,rampbin!$B$4:$G$1697,6,FALSE)),2,VLOOKUP(B3077,rampbin!$B$4:$G$1697,6,FALSE))</f>
        <v>2</v>
      </c>
      <c r="Q3077" s="4" t="str">
        <f>IF(ISNA(VLOOKUP(B3077,rampbin!$B$4:$G$1697,5,FALSE)),"MOVES",VLOOKUP(B3077,rampbin!$B$4:$G$1697,5,FALSE))</f>
        <v>Submitted</v>
      </c>
      <c r="R3077" s="4" t="s">
        <v>1880</v>
      </c>
      <c r="S3077" s="6" t="s">
        <v>1851</v>
      </c>
      <c r="T3077" s="4">
        <f>VLOOKUP(B3077,meanLDage!$B$3:$E$3145,4,FALSE)</f>
        <v>4</v>
      </c>
      <c r="U3077" s="32">
        <f>VLOOKUP(B3077,meanLDage!$B$3:$E$3145,2,FALSE)</f>
        <v>11.80421130302355</v>
      </c>
      <c r="V3077" s="4" t="str">
        <f t="shared" si="337"/>
        <v>55_L_400001000_0_3_2</v>
      </c>
      <c r="W3077" s="4">
        <v>55075</v>
      </c>
      <c r="X3077" s="6"/>
      <c r="Y3077" s="8">
        <f t="shared" si="338"/>
        <v>55075</v>
      </c>
      <c r="Z3077" s="6" t="b">
        <f t="shared" si="336"/>
        <v>0</v>
      </c>
      <c r="AA3077" s="6">
        <f t="shared" si="339"/>
        <v>55025</v>
      </c>
      <c r="AB3077" s="4">
        <f t="shared" si="340"/>
        <v>4</v>
      </c>
      <c r="AC3077" s="32">
        <f t="shared" si="341"/>
        <v>11.80421130302355</v>
      </c>
      <c r="AD3077" s="4">
        <f>VLOOKUP($B3077,meanLDage!$Z$3:$AC$3145,4,FALSE)</f>
        <v>3</v>
      </c>
      <c r="AE3077" s="32">
        <f>VLOOKUP($B3077,meanLDage!$Z$3:$AC$3145,2,FALSE)</f>
        <v>9.6709749550000002</v>
      </c>
      <c r="AF3077" s="6">
        <f>VLOOKUP(V3077,'2017 rep county selection'!$A$1:$C$281,3,FALSE)</f>
        <v>55105</v>
      </c>
      <c r="AH3077" s="9">
        <f t="shared" si="342"/>
        <v>55105</v>
      </c>
    </row>
    <row r="3078" spans="1:34" ht="15.75" customHeight="1" x14ac:dyDescent="0.3">
      <c r="A3078" s="4">
        <v>55</v>
      </c>
      <c r="B3078" s="4">
        <v>55125</v>
      </c>
      <c r="C3078" s="6" t="s">
        <v>2302</v>
      </c>
      <c r="D3078" s="6" t="s">
        <v>1834</v>
      </c>
      <c r="E3078" s="4">
        <v>55025</v>
      </c>
      <c r="F3078" s="4">
        <v>55025</v>
      </c>
      <c r="G3078" s="4">
        <v>55025</v>
      </c>
      <c r="H3078" s="37">
        <v>331745828</v>
      </c>
      <c r="I3078" s="37">
        <v>375294098.00137597</v>
      </c>
      <c r="J3078" s="37">
        <v>369000026.24533403</v>
      </c>
      <c r="K3078" s="4" t="str">
        <f>VLOOKUP(B3078,altitude!$B$3:$E$3232,4)</f>
        <v>L</v>
      </c>
      <c r="L3078" s="4">
        <f>VLOOKUP(B3078,fuelregion!$C$5:$D$3233,2,FALSE)</f>
        <v>400001000</v>
      </c>
      <c r="M3078" s="4">
        <f>VLOOKUP(B3078,fuelregion!$H$5:$I$3113,2,FALSE)</f>
        <v>400001000</v>
      </c>
      <c r="N3078" s="4">
        <f>VLOOKUP(B3078,imbin!$B$4:$D$3233,2,FALSE)</f>
        <v>0</v>
      </c>
      <c r="O3078" s="4" t="str">
        <f>VLOOKUP(B3078,imbin!$B$4:$D$3233,3,FALSE)</f>
        <v>Submittal</v>
      </c>
      <c r="P3078" s="4">
        <f>IF(ISNA(VLOOKUP(B3078,rampbin!$B$4:$G$1697,6,FALSE)),2,VLOOKUP(B3078,rampbin!$B$4:$G$1697,6,FALSE))</f>
        <v>2</v>
      </c>
      <c r="Q3078" s="4" t="str">
        <f>IF(ISNA(VLOOKUP(B3078,rampbin!$B$4:$G$1697,5,FALSE)),"MOVES",VLOOKUP(B3078,rampbin!$B$4:$G$1697,5,FALSE))</f>
        <v>Submitted</v>
      </c>
      <c r="R3078" s="4" t="s">
        <v>1880</v>
      </c>
      <c r="S3078" s="6" t="s">
        <v>1851</v>
      </c>
      <c r="T3078" s="4">
        <f>VLOOKUP(B3078,meanLDage!$B$3:$E$3145,4,FALSE)</f>
        <v>3</v>
      </c>
      <c r="U3078" s="32">
        <f>VLOOKUP(B3078,meanLDage!$B$3:$E$3145,2,FALSE)</f>
        <v>10.9495083824792</v>
      </c>
      <c r="V3078" s="4" t="str">
        <f t="shared" si="337"/>
        <v>55_L_400001000_0_3_2</v>
      </c>
      <c r="W3078" s="4">
        <v>55105</v>
      </c>
      <c r="X3078" s="6"/>
      <c r="Y3078" s="8">
        <f t="shared" si="338"/>
        <v>55105</v>
      </c>
      <c r="Z3078" s="6" t="b">
        <f t="shared" si="336"/>
        <v>0</v>
      </c>
      <c r="AA3078" s="6">
        <f t="shared" si="339"/>
        <v>55025</v>
      </c>
      <c r="AB3078" s="4">
        <f t="shared" si="340"/>
        <v>3</v>
      </c>
      <c r="AC3078" s="32">
        <f t="shared" si="341"/>
        <v>10.9495083824792</v>
      </c>
      <c r="AD3078" s="4">
        <f>VLOOKUP($B3078,meanLDage!$Z$3:$AC$3145,4,FALSE)</f>
        <v>3</v>
      </c>
      <c r="AE3078" s="32">
        <f>VLOOKUP($B3078,meanLDage!$Z$3:$AC$3145,2,FALSE)</f>
        <v>9.670894165</v>
      </c>
      <c r="AF3078" s="6">
        <f>VLOOKUP(V3078,'2017 rep county selection'!$A$1:$C$281,3,FALSE)</f>
        <v>55105</v>
      </c>
      <c r="AH3078" s="9">
        <f t="shared" si="342"/>
        <v>55105</v>
      </c>
    </row>
    <row r="3079" spans="1:34" ht="15.75" customHeight="1" x14ac:dyDescent="0.3">
      <c r="A3079" s="4">
        <v>55</v>
      </c>
      <c r="B3079" s="4">
        <v>55127</v>
      </c>
      <c r="C3079" s="6" t="s">
        <v>2302</v>
      </c>
      <c r="D3079" s="6" t="s">
        <v>1468</v>
      </c>
      <c r="E3079" s="4">
        <v>55025</v>
      </c>
      <c r="F3079" s="4">
        <v>55025</v>
      </c>
      <c r="G3079" s="4">
        <v>55025</v>
      </c>
      <c r="H3079" s="37">
        <v>1082064637</v>
      </c>
      <c r="I3079" s="37">
        <v>1080301920.4751799</v>
      </c>
      <c r="J3079" s="37">
        <v>1130543874.81441</v>
      </c>
      <c r="K3079" s="4" t="str">
        <f>VLOOKUP(B3079,altitude!$B$3:$E$3232,4)</f>
        <v>L</v>
      </c>
      <c r="L3079" s="4">
        <f>VLOOKUP(B3079,fuelregion!$C$5:$D$3233,2,FALSE)</f>
        <v>400001000</v>
      </c>
      <c r="M3079" s="4">
        <f>VLOOKUP(B3079,fuelregion!$H$5:$I$3113,2,FALSE)</f>
        <v>400001000</v>
      </c>
      <c r="N3079" s="4">
        <f>VLOOKUP(B3079,imbin!$B$4:$D$3233,2,FALSE)</f>
        <v>0</v>
      </c>
      <c r="O3079" s="4" t="str">
        <f>VLOOKUP(B3079,imbin!$B$4:$D$3233,3,FALSE)</f>
        <v>Submittal</v>
      </c>
      <c r="P3079" s="4">
        <f>IF(ISNA(VLOOKUP(B3079,rampbin!$B$4:$G$1697,6,FALSE)),2,VLOOKUP(B3079,rampbin!$B$4:$G$1697,6,FALSE))</f>
        <v>2</v>
      </c>
      <c r="Q3079" s="4" t="str">
        <f>IF(ISNA(VLOOKUP(B3079,rampbin!$B$4:$G$1697,5,FALSE)),"MOVES",VLOOKUP(B3079,rampbin!$B$4:$G$1697,5,FALSE))</f>
        <v>Submitted</v>
      </c>
      <c r="R3079" s="4" t="s">
        <v>1880</v>
      </c>
      <c r="S3079" s="6" t="s">
        <v>1851</v>
      </c>
      <c r="T3079" s="4">
        <f>VLOOKUP(B3079,meanLDage!$B$3:$E$3145,4,FALSE)</f>
        <v>3</v>
      </c>
      <c r="U3079" s="32">
        <f>VLOOKUP(B3079,meanLDage!$B$3:$E$3145,2,FALSE)</f>
        <v>10.660007816921492</v>
      </c>
      <c r="V3079" s="4" t="str">
        <f t="shared" si="337"/>
        <v>55_L_400001000_0_3_2</v>
      </c>
      <c r="W3079" s="4">
        <v>55105</v>
      </c>
      <c r="X3079" s="6"/>
      <c r="Y3079" s="8">
        <f t="shared" si="338"/>
        <v>55105</v>
      </c>
      <c r="Z3079" s="6" t="b">
        <f t="shared" si="336"/>
        <v>0</v>
      </c>
      <c r="AA3079" s="6">
        <f t="shared" si="339"/>
        <v>55025</v>
      </c>
      <c r="AB3079" s="4">
        <f t="shared" si="340"/>
        <v>3</v>
      </c>
      <c r="AC3079" s="32">
        <f t="shared" si="341"/>
        <v>10.660007816921492</v>
      </c>
      <c r="AD3079" s="4">
        <f>VLOOKUP($B3079,meanLDage!$Z$3:$AC$3145,4,FALSE)</f>
        <v>3</v>
      </c>
      <c r="AE3079" s="32">
        <f>VLOOKUP($B3079,meanLDage!$Z$3:$AC$3145,2,FALSE)</f>
        <v>9.6909925579999996</v>
      </c>
      <c r="AF3079" s="6">
        <f>VLOOKUP(V3079,'2017 rep county selection'!$A$1:$C$281,3,FALSE)</f>
        <v>55105</v>
      </c>
      <c r="AH3079" s="9">
        <f t="shared" si="342"/>
        <v>55105</v>
      </c>
    </row>
    <row r="3080" spans="1:34" ht="15.75" customHeight="1" x14ac:dyDescent="0.3">
      <c r="A3080" s="4">
        <v>55</v>
      </c>
      <c r="B3080" s="4">
        <v>55129</v>
      </c>
      <c r="C3080" s="6" t="s">
        <v>2302</v>
      </c>
      <c r="D3080" s="6" t="s">
        <v>1835</v>
      </c>
      <c r="E3080" s="4">
        <v>55025</v>
      </c>
      <c r="F3080" s="4">
        <v>55025</v>
      </c>
      <c r="G3080" s="4">
        <v>55025</v>
      </c>
      <c r="H3080" s="37">
        <v>302407880</v>
      </c>
      <c r="I3080" s="37">
        <v>384651958.56005901</v>
      </c>
      <c r="J3080" s="37">
        <v>326908967.49617398</v>
      </c>
      <c r="K3080" s="4" t="str">
        <f>VLOOKUP(B3080,altitude!$B$3:$E$3232,4)</f>
        <v>L</v>
      </c>
      <c r="L3080" s="4">
        <f>VLOOKUP(B3080,fuelregion!$C$5:$D$3233,2,FALSE)</f>
        <v>400001000</v>
      </c>
      <c r="M3080" s="4">
        <f>VLOOKUP(B3080,fuelregion!$H$5:$I$3113,2,FALSE)</f>
        <v>400001000</v>
      </c>
      <c r="N3080" s="4">
        <f>VLOOKUP(B3080,imbin!$B$4:$D$3233,2,FALSE)</f>
        <v>0</v>
      </c>
      <c r="O3080" s="4" t="str">
        <f>VLOOKUP(B3080,imbin!$B$4:$D$3233,3,FALSE)</f>
        <v>Submittal</v>
      </c>
      <c r="P3080" s="4">
        <f>IF(ISNA(VLOOKUP(B3080,rampbin!$B$4:$G$1697,6,FALSE)),2,VLOOKUP(B3080,rampbin!$B$4:$G$1697,6,FALSE))</f>
        <v>1</v>
      </c>
      <c r="Q3080" s="4" t="str">
        <f>IF(ISNA(VLOOKUP(B3080,rampbin!$B$4:$G$1697,5,FALSE)),"MOVES",VLOOKUP(B3080,rampbin!$B$4:$G$1697,5,FALSE))</f>
        <v>Submitted</v>
      </c>
      <c r="R3080" s="4" t="s">
        <v>1880</v>
      </c>
      <c r="S3080" s="6" t="s">
        <v>1851</v>
      </c>
      <c r="T3080" s="4">
        <f>VLOOKUP(B3080,meanLDage!$B$3:$E$3145,4,FALSE)</f>
        <v>4</v>
      </c>
      <c r="U3080" s="32">
        <f>VLOOKUP(B3080,meanLDage!$B$3:$E$3145,2,FALSE)</f>
        <v>12.074622664739524</v>
      </c>
      <c r="V3080" s="4" t="str">
        <f t="shared" si="337"/>
        <v>55_L_400001000_0_3_1</v>
      </c>
      <c r="W3080" s="4">
        <v>55071</v>
      </c>
      <c r="X3080" s="6"/>
      <c r="Y3080" s="8">
        <f t="shared" si="338"/>
        <v>55071</v>
      </c>
      <c r="Z3080" s="6" t="b">
        <f t="shared" si="336"/>
        <v>0</v>
      </c>
      <c r="AA3080" s="6">
        <f t="shared" si="339"/>
        <v>55025</v>
      </c>
      <c r="AB3080" s="4">
        <f t="shared" si="340"/>
        <v>4</v>
      </c>
      <c r="AC3080" s="32">
        <f t="shared" si="341"/>
        <v>12.074622664739524</v>
      </c>
      <c r="AD3080" s="4">
        <f>VLOOKUP($B3080,meanLDage!$Z$3:$AC$3145,4,FALSE)</f>
        <v>3</v>
      </c>
      <c r="AE3080" s="32">
        <f>VLOOKUP($B3080,meanLDage!$Z$3:$AC$3145,2,FALSE)</f>
        <v>9.6708936879999996</v>
      </c>
      <c r="AF3080" s="6">
        <f>VLOOKUP(V3080,'2017 rep county selection'!$A$1:$C$281,3,FALSE)</f>
        <v>55071</v>
      </c>
      <c r="AH3080" s="9">
        <f t="shared" si="342"/>
        <v>55071</v>
      </c>
    </row>
    <row r="3081" spans="1:34" ht="15.75" customHeight="1" x14ac:dyDescent="0.3">
      <c r="A3081" s="4">
        <v>55</v>
      </c>
      <c r="B3081" s="4">
        <v>55131</v>
      </c>
      <c r="C3081" s="6" t="s">
        <v>2302</v>
      </c>
      <c r="D3081" s="6" t="s">
        <v>71</v>
      </c>
      <c r="E3081" s="4">
        <v>55079</v>
      </c>
      <c r="F3081" s="4">
        <v>55079</v>
      </c>
      <c r="G3081" s="4">
        <v>55079</v>
      </c>
      <c r="H3081" s="37">
        <v>1413395959</v>
      </c>
      <c r="I3081" s="37">
        <v>1383624688.58917</v>
      </c>
      <c r="J3081" s="37">
        <v>1409411875.8663199</v>
      </c>
      <c r="K3081" s="4" t="str">
        <f>VLOOKUP(B3081,altitude!$B$3:$E$3232,4)</f>
        <v>L</v>
      </c>
      <c r="L3081" s="4">
        <f>VLOOKUP(B3081,fuelregion!$C$5:$D$3233,2,FALSE)</f>
        <v>1470011000</v>
      </c>
      <c r="M3081" s="4">
        <f>VLOOKUP(B3081,fuelregion!$H$5:$I$3113,2,FALSE)</f>
        <v>1470011000</v>
      </c>
      <c r="N3081" s="4">
        <f>VLOOKUP(B3081,imbin!$B$4:$D$3233,2,FALSE)</f>
        <v>1</v>
      </c>
      <c r="O3081" s="4" t="str">
        <f>VLOOKUP(B3081,imbin!$B$4:$D$3233,3,FALSE)</f>
        <v>Submittal</v>
      </c>
      <c r="P3081" s="4">
        <f>IF(ISNA(VLOOKUP(B3081,rampbin!$B$4:$G$1697,6,FALSE)),2,VLOOKUP(B3081,rampbin!$B$4:$G$1697,6,FALSE))</f>
        <v>2</v>
      </c>
      <c r="Q3081" s="4" t="str">
        <f>IF(ISNA(VLOOKUP(B3081,rampbin!$B$4:$G$1697,5,FALSE)),"MOVES",VLOOKUP(B3081,rampbin!$B$4:$G$1697,5,FALSE))</f>
        <v>Submitted</v>
      </c>
      <c r="R3081" s="4" t="s">
        <v>1877</v>
      </c>
      <c r="S3081" s="6" t="s">
        <v>2234</v>
      </c>
      <c r="T3081" s="4">
        <f>VLOOKUP(B3081,meanLDage!$B$3:$E$3145,4,FALSE)</f>
        <v>3</v>
      </c>
      <c r="U3081" s="32">
        <f>VLOOKUP(B3081,meanLDage!$B$3:$E$3145,2,FALSE)</f>
        <v>9.5842553092515654</v>
      </c>
      <c r="V3081" s="4" t="str">
        <f t="shared" si="337"/>
        <v>55_L_1470011000_1_2_2</v>
      </c>
      <c r="W3081" s="4">
        <v>55079</v>
      </c>
      <c r="X3081" s="6"/>
      <c r="Y3081" s="8">
        <f t="shared" si="338"/>
        <v>55079</v>
      </c>
      <c r="Z3081" s="6" t="b">
        <f t="shared" si="336"/>
        <v>1</v>
      </c>
      <c r="AA3081" s="6">
        <f t="shared" si="339"/>
        <v>55079</v>
      </c>
      <c r="AB3081" s="4">
        <f t="shared" si="340"/>
        <v>3</v>
      </c>
      <c r="AC3081" s="32">
        <f t="shared" si="341"/>
        <v>9.5842553092515654</v>
      </c>
      <c r="AD3081" s="4">
        <f>VLOOKUP($B3081,meanLDage!$Z$3:$AC$3145,4,FALSE)</f>
        <v>2</v>
      </c>
      <c r="AE3081" s="32">
        <f>VLOOKUP($B3081,meanLDage!$Z$3:$AC$3145,2,FALSE)</f>
        <v>8.7106663320000006</v>
      </c>
      <c r="AF3081" s="6">
        <f>VLOOKUP(V3081,'2017 rep county selection'!$A$1:$C$281,3,FALSE)</f>
        <v>55079</v>
      </c>
      <c r="AH3081" s="9">
        <f t="shared" si="342"/>
        <v>55079</v>
      </c>
    </row>
    <row r="3082" spans="1:34" ht="15.75" customHeight="1" x14ac:dyDescent="0.3">
      <c r="A3082" s="4">
        <v>55</v>
      </c>
      <c r="B3082" s="4">
        <v>55133</v>
      </c>
      <c r="C3082" s="6" t="s">
        <v>2302</v>
      </c>
      <c r="D3082" s="6" t="s">
        <v>1836</v>
      </c>
      <c r="E3082" s="4">
        <v>55079</v>
      </c>
      <c r="F3082" s="4">
        <v>55079</v>
      </c>
      <c r="G3082" s="4">
        <v>55079</v>
      </c>
      <c r="H3082" s="37">
        <v>3800242037</v>
      </c>
      <c r="I3082" s="37">
        <v>3713125061.6858001</v>
      </c>
      <c r="J3082" s="37">
        <v>3943767672.8587699</v>
      </c>
      <c r="K3082" s="4" t="str">
        <f>VLOOKUP(B3082,altitude!$B$3:$E$3232,4)</f>
        <v>L</v>
      </c>
      <c r="L3082" s="4">
        <f>VLOOKUP(B3082,fuelregion!$C$5:$D$3233,2,FALSE)</f>
        <v>1470011000</v>
      </c>
      <c r="M3082" s="4">
        <f>VLOOKUP(B3082,fuelregion!$H$5:$I$3113,2,FALSE)</f>
        <v>1470011000</v>
      </c>
      <c r="N3082" s="4">
        <f>VLOOKUP(B3082,imbin!$B$4:$D$3233,2,FALSE)</f>
        <v>1</v>
      </c>
      <c r="O3082" s="4" t="str">
        <f>VLOOKUP(B3082,imbin!$B$4:$D$3233,3,FALSE)</f>
        <v>Submittal</v>
      </c>
      <c r="P3082" s="4">
        <f>IF(ISNA(VLOOKUP(B3082,rampbin!$B$4:$G$1697,6,FALSE)),2,VLOOKUP(B3082,rampbin!$B$4:$G$1697,6,FALSE))</f>
        <v>2</v>
      </c>
      <c r="Q3082" s="4" t="str">
        <f>IF(ISNA(VLOOKUP(B3082,rampbin!$B$4:$G$1697,5,FALSE)),"MOVES",VLOOKUP(B3082,rampbin!$B$4:$G$1697,5,FALSE))</f>
        <v>Submitted</v>
      </c>
      <c r="R3082" s="4" t="s">
        <v>1877</v>
      </c>
      <c r="S3082" s="6" t="s">
        <v>2234</v>
      </c>
      <c r="T3082" s="4">
        <f>VLOOKUP(B3082,meanLDage!$B$3:$E$3145,4,FALSE)</f>
        <v>2</v>
      </c>
      <c r="U3082" s="32">
        <f>VLOOKUP(B3082,meanLDage!$B$3:$E$3145,2,FALSE)</f>
        <v>8.9399653559414602</v>
      </c>
      <c r="V3082" s="4" t="str">
        <f t="shared" si="337"/>
        <v>55_L_1470011000_1_2_2</v>
      </c>
      <c r="W3082" s="4">
        <v>55133</v>
      </c>
      <c r="X3082" s="6"/>
      <c r="Y3082" s="8">
        <f t="shared" si="338"/>
        <v>55133</v>
      </c>
      <c r="Z3082" s="6" t="b">
        <f t="shared" si="336"/>
        <v>0</v>
      </c>
      <c r="AA3082" s="6">
        <f t="shared" si="339"/>
        <v>55079</v>
      </c>
      <c r="AB3082" s="4">
        <f t="shared" si="340"/>
        <v>2</v>
      </c>
      <c r="AC3082" s="32">
        <f t="shared" si="341"/>
        <v>8.9399653559414602</v>
      </c>
      <c r="AD3082" s="4">
        <f>VLOOKUP($B3082,meanLDage!$Z$3:$AC$3145,4,FALSE)</f>
        <v>2</v>
      </c>
      <c r="AE3082" s="32">
        <f>VLOOKUP($B3082,meanLDage!$Z$3:$AC$3145,2,FALSE)</f>
        <v>8.7101568910000005</v>
      </c>
      <c r="AF3082" s="6">
        <f>VLOOKUP(V3082,'2017 rep county selection'!$A$1:$C$281,3,FALSE)</f>
        <v>55079</v>
      </c>
      <c r="AH3082" s="9">
        <f t="shared" si="342"/>
        <v>55079</v>
      </c>
    </row>
    <row r="3083" spans="1:34" ht="15.75" customHeight="1" x14ac:dyDescent="0.3">
      <c r="A3083" s="4">
        <v>55</v>
      </c>
      <c r="B3083" s="4">
        <v>55135</v>
      </c>
      <c r="C3083" s="6" t="s">
        <v>2302</v>
      </c>
      <c r="D3083" s="6" t="s">
        <v>1837</v>
      </c>
      <c r="E3083" s="4">
        <v>55025</v>
      </c>
      <c r="F3083" s="4">
        <v>55025</v>
      </c>
      <c r="G3083" s="4">
        <v>55025</v>
      </c>
      <c r="H3083" s="37">
        <v>639345219</v>
      </c>
      <c r="I3083" s="37">
        <v>632071941.53487301</v>
      </c>
      <c r="J3083" s="37">
        <v>633199062.09259105</v>
      </c>
      <c r="K3083" s="4" t="str">
        <f>VLOOKUP(B3083,altitude!$B$3:$E$3232,4)</f>
        <v>L</v>
      </c>
      <c r="L3083" s="4">
        <f>VLOOKUP(B3083,fuelregion!$C$5:$D$3233,2,FALSE)</f>
        <v>400001000</v>
      </c>
      <c r="M3083" s="4">
        <f>VLOOKUP(B3083,fuelregion!$H$5:$I$3113,2,FALSE)</f>
        <v>400001000</v>
      </c>
      <c r="N3083" s="4">
        <f>VLOOKUP(B3083,imbin!$B$4:$D$3233,2,FALSE)</f>
        <v>0</v>
      </c>
      <c r="O3083" s="4" t="str">
        <f>VLOOKUP(B3083,imbin!$B$4:$D$3233,3,FALSE)</f>
        <v>Submittal</v>
      </c>
      <c r="P3083" s="4">
        <f>IF(ISNA(VLOOKUP(B3083,rampbin!$B$4:$G$1697,6,FALSE)),2,VLOOKUP(B3083,rampbin!$B$4:$G$1697,6,FALSE))</f>
        <v>2</v>
      </c>
      <c r="Q3083" s="4" t="str">
        <f>IF(ISNA(VLOOKUP(B3083,rampbin!$B$4:$G$1697,5,FALSE)),"MOVES",VLOOKUP(B3083,rampbin!$B$4:$G$1697,5,FALSE))</f>
        <v>Submitted</v>
      </c>
      <c r="R3083" s="4" t="s">
        <v>1880</v>
      </c>
      <c r="S3083" s="6" t="s">
        <v>1851</v>
      </c>
      <c r="T3083" s="4">
        <f>VLOOKUP(B3083,meanLDage!$B$3:$E$3145,4,FALSE)</f>
        <v>4</v>
      </c>
      <c r="U3083" s="32">
        <f>VLOOKUP(B3083,meanLDage!$B$3:$E$3145,2,FALSE)</f>
        <v>11.926933043990703</v>
      </c>
      <c r="V3083" s="4" t="str">
        <f t="shared" si="337"/>
        <v>55_L_400001000_0_3_2</v>
      </c>
      <c r="W3083" s="4">
        <v>55075</v>
      </c>
      <c r="X3083" s="6"/>
      <c r="Y3083" s="8">
        <f t="shared" si="338"/>
        <v>55075</v>
      </c>
      <c r="Z3083" s="6" t="b">
        <f t="shared" si="336"/>
        <v>0</v>
      </c>
      <c r="AA3083" s="6">
        <f t="shared" si="339"/>
        <v>55025</v>
      </c>
      <c r="AB3083" s="4">
        <f t="shared" si="340"/>
        <v>4</v>
      </c>
      <c r="AC3083" s="32">
        <f t="shared" si="341"/>
        <v>11.926933043990703</v>
      </c>
      <c r="AD3083" s="4">
        <f>VLOOKUP($B3083,meanLDage!$Z$3:$AC$3145,4,FALSE)</f>
        <v>3</v>
      </c>
      <c r="AE3083" s="32">
        <f>VLOOKUP($B3083,meanLDage!$Z$3:$AC$3145,2,FALSE)</f>
        <v>9.6945731520000002</v>
      </c>
      <c r="AF3083" s="6">
        <f>VLOOKUP(V3083,'2017 rep county selection'!$A$1:$C$281,3,FALSE)</f>
        <v>55105</v>
      </c>
      <c r="AH3083" s="9">
        <f t="shared" si="342"/>
        <v>55105</v>
      </c>
    </row>
    <row r="3084" spans="1:34" ht="15.75" customHeight="1" x14ac:dyDescent="0.3">
      <c r="A3084" s="4">
        <v>55</v>
      </c>
      <c r="B3084" s="4">
        <v>55137</v>
      </c>
      <c r="C3084" s="6" t="s">
        <v>2302</v>
      </c>
      <c r="D3084" s="6" t="s">
        <v>1838</v>
      </c>
      <c r="E3084" s="4">
        <v>55025</v>
      </c>
      <c r="F3084" s="4">
        <v>55025</v>
      </c>
      <c r="G3084" s="4">
        <v>55025</v>
      </c>
      <c r="H3084" s="37">
        <v>419799374</v>
      </c>
      <c r="I3084" s="37">
        <v>404178364.285788</v>
      </c>
      <c r="J3084" s="37">
        <v>389346595.02358598</v>
      </c>
      <c r="K3084" s="4" t="str">
        <f>VLOOKUP(B3084,altitude!$B$3:$E$3232,4)</f>
        <v>L</v>
      </c>
      <c r="L3084" s="4">
        <f>VLOOKUP(B3084,fuelregion!$C$5:$D$3233,2,FALSE)</f>
        <v>400001000</v>
      </c>
      <c r="M3084" s="4">
        <f>VLOOKUP(B3084,fuelregion!$H$5:$I$3113,2,FALSE)</f>
        <v>400001000</v>
      </c>
      <c r="N3084" s="4">
        <f>VLOOKUP(B3084,imbin!$B$4:$D$3233,2,FALSE)</f>
        <v>0</v>
      </c>
      <c r="O3084" s="4" t="str">
        <f>VLOOKUP(B3084,imbin!$B$4:$D$3233,3,FALSE)</f>
        <v>Submittal</v>
      </c>
      <c r="P3084" s="4">
        <f>IF(ISNA(VLOOKUP(B3084,rampbin!$B$4:$G$1697,6,FALSE)),2,VLOOKUP(B3084,rampbin!$B$4:$G$1697,6,FALSE))</f>
        <v>1</v>
      </c>
      <c r="Q3084" s="4" t="str">
        <f>IF(ISNA(VLOOKUP(B3084,rampbin!$B$4:$G$1697,5,FALSE)),"MOVES",VLOOKUP(B3084,rampbin!$B$4:$G$1697,5,FALSE))</f>
        <v>Submitted</v>
      </c>
      <c r="R3084" s="4" t="s">
        <v>1880</v>
      </c>
      <c r="S3084" s="6" t="s">
        <v>1851</v>
      </c>
      <c r="T3084" s="4">
        <f>VLOOKUP(B3084,meanLDage!$B$3:$E$3145,4,FALSE)</f>
        <v>4</v>
      </c>
      <c r="U3084" s="32">
        <f>VLOOKUP(B3084,meanLDage!$B$3:$E$3145,2,FALSE)</f>
        <v>12.789718680541096</v>
      </c>
      <c r="V3084" s="4" t="str">
        <f t="shared" si="337"/>
        <v>55_L_400001000_0_3_1</v>
      </c>
      <c r="W3084" s="4">
        <v>55071</v>
      </c>
      <c r="X3084" s="6"/>
      <c r="Y3084" s="8">
        <f t="shared" si="338"/>
        <v>55071</v>
      </c>
      <c r="Z3084" s="6" t="b">
        <f t="shared" si="336"/>
        <v>0</v>
      </c>
      <c r="AA3084" s="6">
        <f t="shared" si="339"/>
        <v>55025</v>
      </c>
      <c r="AB3084" s="4">
        <f t="shared" si="340"/>
        <v>4</v>
      </c>
      <c r="AC3084" s="32">
        <f t="shared" si="341"/>
        <v>12.789718680541096</v>
      </c>
      <c r="AD3084" s="4">
        <f>VLOOKUP($B3084,meanLDage!$Z$3:$AC$3145,4,FALSE)</f>
        <v>3</v>
      </c>
      <c r="AE3084" s="32">
        <f>VLOOKUP($B3084,meanLDage!$Z$3:$AC$3145,2,FALSE)</f>
        <v>9.6838760799999992</v>
      </c>
      <c r="AF3084" s="6">
        <f>VLOOKUP(V3084,'2017 rep county selection'!$A$1:$C$281,3,FALSE)</f>
        <v>55071</v>
      </c>
      <c r="AH3084" s="9">
        <f t="shared" si="342"/>
        <v>55071</v>
      </c>
    </row>
    <row r="3085" spans="1:34" ht="15.75" customHeight="1" x14ac:dyDescent="0.3">
      <c r="A3085" s="4">
        <v>55</v>
      </c>
      <c r="B3085" s="4">
        <v>55139</v>
      </c>
      <c r="C3085" s="6" t="s">
        <v>2302</v>
      </c>
      <c r="D3085" s="6" t="s">
        <v>511</v>
      </c>
      <c r="E3085" s="4">
        <v>55025</v>
      </c>
      <c r="F3085" s="4">
        <v>55025</v>
      </c>
      <c r="G3085" s="4">
        <v>55025</v>
      </c>
      <c r="H3085" s="37">
        <v>1629766395</v>
      </c>
      <c r="I3085" s="37">
        <v>1654504510.7541599</v>
      </c>
      <c r="J3085" s="37">
        <v>1801711530.90293</v>
      </c>
      <c r="K3085" s="4" t="str">
        <f>VLOOKUP(B3085,altitude!$B$3:$E$3232,4)</f>
        <v>L</v>
      </c>
      <c r="L3085" s="4">
        <f>VLOOKUP(B3085,fuelregion!$C$5:$D$3233,2,FALSE)</f>
        <v>400001000</v>
      </c>
      <c r="M3085" s="4">
        <f>VLOOKUP(B3085,fuelregion!$H$5:$I$3113,2,FALSE)</f>
        <v>400001000</v>
      </c>
      <c r="N3085" s="4">
        <f>VLOOKUP(B3085,imbin!$B$4:$D$3233,2,FALSE)</f>
        <v>0</v>
      </c>
      <c r="O3085" s="4" t="str">
        <f>VLOOKUP(B3085,imbin!$B$4:$D$3233,3,FALSE)</f>
        <v>Submittal</v>
      </c>
      <c r="P3085" s="4">
        <f>IF(ISNA(VLOOKUP(B3085,rampbin!$B$4:$G$1697,6,FALSE)),2,VLOOKUP(B3085,rampbin!$B$4:$G$1697,6,FALSE))</f>
        <v>3</v>
      </c>
      <c r="Q3085" s="4" t="str">
        <f>IF(ISNA(VLOOKUP(B3085,rampbin!$B$4:$G$1697,5,FALSE)),"MOVES",VLOOKUP(B3085,rampbin!$B$4:$G$1697,5,FALSE))</f>
        <v>Submitted</v>
      </c>
      <c r="R3085" s="4" t="s">
        <v>1877</v>
      </c>
      <c r="S3085" s="6" t="s">
        <v>2238</v>
      </c>
      <c r="T3085" s="4">
        <f>VLOOKUP(B3085,meanLDage!$B$3:$E$3145,4,FALSE)</f>
        <v>3</v>
      </c>
      <c r="U3085" s="32">
        <f>VLOOKUP(B3085,meanLDage!$B$3:$E$3145,2,FALSE)</f>
        <v>9.5650480844936894</v>
      </c>
      <c r="V3085" s="4" t="str">
        <f t="shared" si="337"/>
        <v>55_L_400001000_0_3_3</v>
      </c>
      <c r="W3085" s="4">
        <v>55025</v>
      </c>
      <c r="X3085" s="6"/>
      <c r="Y3085" s="8">
        <f t="shared" si="338"/>
        <v>55025</v>
      </c>
      <c r="Z3085" s="6" t="b">
        <f t="shared" si="336"/>
        <v>1</v>
      </c>
      <c r="AA3085" s="6">
        <f t="shared" si="339"/>
        <v>55025</v>
      </c>
      <c r="AB3085" s="4">
        <f t="shared" si="340"/>
        <v>3</v>
      </c>
      <c r="AC3085" s="32">
        <f t="shared" si="341"/>
        <v>9.5650480844936894</v>
      </c>
      <c r="AD3085" s="4">
        <f>VLOOKUP($B3085,meanLDage!$Z$3:$AC$3145,4,FALSE)</f>
        <v>3</v>
      </c>
      <c r="AE3085" s="32">
        <f>VLOOKUP($B3085,meanLDage!$Z$3:$AC$3145,2,FALSE)</f>
        <v>9.7389212759999992</v>
      </c>
      <c r="AF3085" s="6">
        <f>VLOOKUP(V3085,'2017 rep county selection'!$A$1:$C$281,3,FALSE)</f>
        <v>55025</v>
      </c>
      <c r="AH3085" s="9">
        <f t="shared" si="342"/>
        <v>55025</v>
      </c>
    </row>
    <row r="3086" spans="1:34" ht="15.75" customHeight="1" x14ac:dyDescent="0.3">
      <c r="A3086" s="4">
        <v>55</v>
      </c>
      <c r="B3086" s="4">
        <v>55141</v>
      </c>
      <c r="C3086" s="6" t="s">
        <v>2302</v>
      </c>
      <c r="D3086" s="6" t="s">
        <v>1311</v>
      </c>
      <c r="E3086" s="4">
        <v>55025</v>
      </c>
      <c r="F3086" s="4">
        <v>55025</v>
      </c>
      <c r="G3086" s="4">
        <v>55025</v>
      </c>
      <c r="H3086" s="37">
        <v>660361137</v>
      </c>
      <c r="I3086" s="37">
        <v>625028539.72273195</v>
      </c>
      <c r="J3086" s="37">
        <v>692501733.16152</v>
      </c>
      <c r="K3086" s="4" t="str">
        <f>VLOOKUP(B3086,altitude!$B$3:$E$3232,4)</f>
        <v>L</v>
      </c>
      <c r="L3086" s="4">
        <f>VLOOKUP(B3086,fuelregion!$C$5:$D$3233,2,FALSE)</f>
        <v>400001000</v>
      </c>
      <c r="M3086" s="4">
        <f>VLOOKUP(B3086,fuelregion!$H$5:$I$3113,2,FALSE)</f>
        <v>400001000</v>
      </c>
      <c r="N3086" s="4">
        <f>VLOOKUP(B3086,imbin!$B$4:$D$3233,2,FALSE)</f>
        <v>0</v>
      </c>
      <c r="O3086" s="4" t="str">
        <f>VLOOKUP(B3086,imbin!$B$4:$D$3233,3,FALSE)</f>
        <v>Submittal</v>
      </c>
      <c r="P3086" s="4">
        <f>IF(ISNA(VLOOKUP(B3086,rampbin!$B$4:$G$1697,6,FALSE)),2,VLOOKUP(B3086,rampbin!$B$4:$G$1697,6,FALSE))</f>
        <v>1</v>
      </c>
      <c r="Q3086" s="4" t="str">
        <f>IF(ISNA(VLOOKUP(B3086,rampbin!$B$4:$G$1697,5,FALSE)),"MOVES",VLOOKUP(B3086,rampbin!$B$4:$G$1697,5,FALSE))</f>
        <v>Submitted</v>
      </c>
      <c r="R3086" s="4" t="s">
        <v>1880</v>
      </c>
      <c r="S3086" s="6" t="s">
        <v>1851</v>
      </c>
      <c r="T3086" s="4">
        <f>VLOOKUP(B3086,meanLDage!$B$3:$E$3145,4,FALSE)</f>
        <v>4</v>
      </c>
      <c r="U3086" s="32">
        <f>VLOOKUP(B3086,meanLDage!$B$3:$E$3145,2,FALSE)</f>
        <v>11.394669260191705</v>
      </c>
      <c r="V3086" s="4" t="str">
        <f t="shared" si="337"/>
        <v>55_L_400001000_0_3_1</v>
      </c>
      <c r="W3086" s="4">
        <v>55071</v>
      </c>
      <c r="X3086" s="6"/>
      <c r="Y3086" s="8">
        <f t="shared" si="338"/>
        <v>55071</v>
      </c>
      <c r="Z3086" s="6" t="b">
        <f t="shared" si="336"/>
        <v>0</v>
      </c>
      <c r="AA3086" s="6">
        <f t="shared" si="339"/>
        <v>55025</v>
      </c>
      <c r="AB3086" s="4">
        <f t="shared" si="340"/>
        <v>4</v>
      </c>
      <c r="AC3086" s="32">
        <f t="shared" si="341"/>
        <v>11.394669260191705</v>
      </c>
      <c r="AD3086" s="4">
        <f>VLOOKUP($B3086,meanLDage!$Z$3:$AC$3145,4,FALSE)</f>
        <v>3</v>
      </c>
      <c r="AE3086" s="32">
        <f>VLOOKUP($B3086,meanLDage!$Z$3:$AC$3145,2,FALSE)</f>
        <v>9.707050873</v>
      </c>
      <c r="AF3086" s="6">
        <f>VLOOKUP(V3086,'2017 rep county selection'!$A$1:$C$281,3,FALSE)</f>
        <v>55071</v>
      </c>
      <c r="AH3086" s="9">
        <f t="shared" si="342"/>
        <v>55071</v>
      </c>
    </row>
    <row r="3087" spans="1:34" ht="15.75" customHeight="1" x14ac:dyDescent="0.3">
      <c r="A3087" s="4">
        <v>56</v>
      </c>
      <c r="B3087" s="4">
        <v>56001</v>
      </c>
      <c r="C3087" s="6" t="s">
        <v>2305</v>
      </c>
      <c r="D3087" s="6" t="s">
        <v>1152</v>
      </c>
      <c r="E3087" s="4">
        <v>56021</v>
      </c>
      <c r="F3087" s="4">
        <v>56021</v>
      </c>
      <c r="G3087" s="4">
        <v>56021</v>
      </c>
      <c r="H3087" s="37">
        <v>465418285</v>
      </c>
      <c r="I3087" s="37">
        <v>572472305.448053</v>
      </c>
      <c r="J3087" s="37">
        <v>564276594.65609896</v>
      </c>
      <c r="K3087" s="4" t="str">
        <f>VLOOKUP(B3087,altitude!$B$3:$E$3232,4)</f>
        <v>L</v>
      </c>
      <c r="L3087" s="4">
        <f>VLOOKUP(B3087,fuelregion!$C$5:$D$3233,2,FALSE)</f>
        <v>500001000</v>
      </c>
      <c r="M3087" s="4">
        <f>VLOOKUP(B3087,fuelregion!$H$5:$I$3113,2,FALSE)</f>
        <v>500001000</v>
      </c>
      <c r="N3087" s="4">
        <f>VLOOKUP(B3087,imbin!$B$4:$D$3233,2,FALSE)</f>
        <v>0</v>
      </c>
      <c r="O3087" s="4" t="str">
        <f>VLOOKUP(B3087,imbin!$B$4:$D$3233,3,FALSE)</f>
        <v>MOVES</v>
      </c>
      <c r="P3087" s="4">
        <f>IF(ISNA(VLOOKUP(B3087,rampbin!$B$4:$G$1697,6,FALSE)),2,VLOOKUP(B3087,rampbin!$B$4:$G$1697,6,FALSE))</f>
        <v>2</v>
      </c>
      <c r="Q3087" s="4" t="str">
        <f>IF(ISNA(VLOOKUP(B3087,rampbin!$B$4:$G$1697,5,FALSE)),"MOVES",VLOOKUP(B3087,rampbin!$B$4:$G$1697,5,FALSE))</f>
        <v>MOVES</v>
      </c>
      <c r="R3087" s="4" t="s">
        <v>1880</v>
      </c>
      <c r="S3087" s="6" t="s">
        <v>1851</v>
      </c>
      <c r="T3087" s="4">
        <f>VLOOKUP(B3087,meanLDage!$B$3:$E$3145,4,FALSE)</f>
        <v>4</v>
      </c>
      <c r="U3087" s="32">
        <f>VLOOKUP(B3087,meanLDage!$B$3:$E$3145,2,FALSE)</f>
        <v>12.762322954468518</v>
      </c>
      <c r="V3087" s="4" t="str">
        <f t="shared" si="337"/>
        <v>56_L_500001000_0_4_2</v>
      </c>
      <c r="W3087" s="4">
        <v>56021</v>
      </c>
      <c r="X3087" s="6"/>
      <c r="Y3087" s="8">
        <f t="shared" si="338"/>
        <v>56021</v>
      </c>
      <c r="Z3087" s="6" t="b">
        <f t="shared" si="336"/>
        <v>1</v>
      </c>
      <c r="AA3087" s="6">
        <f t="shared" si="339"/>
        <v>56021</v>
      </c>
      <c r="AB3087" s="4">
        <f t="shared" si="340"/>
        <v>4</v>
      </c>
      <c r="AC3087" s="32">
        <f t="shared" si="341"/>
        <v>12.762322954468518</v>
      </c>
      <c r="AD3087" s="4">
        <f>VLOOKUP($B3087,meanLDage!$Z$3:$AC$3145,4,FALSE)</f>
        <v>4</v>
      </c>
      <c r="AE3087" s="32">
        <f>VLOOKUP($B3087,meanLDage!$Z$3:$AC$3145,2,FALSE)</f>
        <v>12.060745967811805</v>
      </c>
      <c r="AF3087" s="6">
        <f>VLOOKUP(V3087,'2017 rep county selection'!$A$1:$C$281,3,FALSE)</f>
        <v>56021</v>
      </c>
      <c r="AH3087" s="9">
        <f t="shared" si="342"/>
        <v>56021</v>
      </c>
    </row>
    <row r="3088" spans="1:34" ht="15.75" customHeight="1" x14ac:dyDescent="0.3">
      <c r="A3088" s="4">
        <v>56</v>
      </c>
      <c r="B3088" s="4">
        <v>56003</v>
      </c>
      <c r="C3088" s="6" t="s">
        <v>2305</v>
      </c>
      <c r="D3088" s="6" t="s">
        <v>1024</v>
      </c>
      <c r="E3088" s="4">
        <v>56029</v>
      </c>
      <c r="F3088" s="4">
        <v>56029</v>
      </c>
      <c r="G3088" s="4">
        <v>56029</v>
      </c>
      <c r="H3088" s="37">
        <v>266252308</v>
      </c>
      <c r="I3088" s="37">
        <v>162004847.43228599</v>
      </c>
      <c r="J3088" s="37">
        <v>159752362.29283199</v>
      </c>
      <c r="K3088" s="4" t="str">
        <f>VLOOKUP(B3088,altitude!$B$3:$E$3232,4)</f>
        <v>L</v>
      </c>
      <c r="L3088" s="4">
        <f>VLOOKUP(B3088,fuelregion!$C$5:$D$3233,2,FALSE)</f>
        <v>500001000</v>
      </c>
      <c r="M3088" s="4">
        <f>VLOOKUP(B3088,fuelregion!$H$5:$I$3113,2,FALSE)</f>
        <v>500001000</v>
      </c>
      <c r="N3088" s="4">
        <f>VLOOKUP(B3088,imbin!$B$4:$D$3233,2,FALSE)</f>
        <v>0</v>
      </c>
      <c r="O3088" s="4" t="str">
        <f>VLOOKUP(B3088,imbin!$B$4:$D$3233,3,FALSE)</f>
        <v>MOVES</v>
      </c>
      <c r="P3088" s="4">
        <f>IF(ISNA(VLOOKUP(B3088,rampbin!$B$4:$G$1697,6,FALSE)),2,VLOOKUP(B3088,rampbin!$B$4:$G$1697,6,FALSE))</f>
        <v>2</v>
      </c>
      <c r="Q3088" s="4" t="str">
        <f>IF(ISNA(VLOOKUP(B3088,rampbin!$B$4:$G$1697,5,FALSE)),"MOVES",VLOOKUP(B3088,rampbin!$B$4:$G$1697,5,FALSE))</f>
        <v>MOVES</v>
      </c>
      <c r="R3088" s="4" t="s">
        <v>1880</v>
      </c>
      <c r="S3088" s="6" t="s">
        <v>1851</v>
      </c>
      <c r="T3088" s="4">
        <f>VLOOKUP(B3088,meanLDage!$B$3:$E$3145,4,FALSE)</f>
        <v>5</v>
      </c>
      <c r="U3088" s="32">
        <f>VLOOKUP(B3088,meanLDage!$B$3:$E$3145,2,FALSE)</f>
        <v>14.923216488347627</v>
      </c>
      <c r="V3088" s="4" t="str">
        <f t="shared" si="337"/>
        <v>56_L_500001000_0_5_2</v>
      </c>
      <c r="W3088" s="4">
        <v>56013</v>
      </c>
      <c r="X3088" s="6"/>
      <c r="Y3088" s="8">
        <f t="shared" si="338"/>
        <v>56013</v>
      </c>
      <c r="Z3088" s="6" t="b">
        <f t="shared" si="336"/>
        <v>0</v>
      </c>
      <c r="AA3088" s="6">
        <f t="shared" si="339"/>
        <v>56029</v>
      </c>
      <c r="AB3088" s="4">
        <f t="shared" si="340"/>
        <v>5</v>
      </c>
      <c r="AC3088" s="32">
        <f t="shared" si="341"/>
        <v>14.923216488347627</v>
      </c>
      <c r="AD3088" s="4">
        <f>VLOOKUP($B3088,meanLDage!$Z$3:$AC$3145,4,FALSE)</f>
        <v>5</v>
      </c>
      <c r="AE3088" s="32">
        <f>VLOOKUP($B3088,meanLDage!$Z$3:$AC$3145,2,FALSE)</f>
        <v>14.208362186733963</v>
      </c>
      <c r="AF3088" s="6">
        <f>VLOOKUP(V3088,'2017 rep county selection'!$A$1:$C$281,3,FALSE)</f>
        <v>56031</v>
      </c>
      <c r="AH3088" s="9">
        <f t="shared" si="342"/>
        <v>56031</v>
      </c>
    </row>
    <row r="3089" spans="1:34" ht="15.75" customHeight="1" x14ac:dyDescent="0.3">
      <c r="A3089" s="4">
        <v>56</v>
      </c>
      <c r="B3089" s="4">
        <v>56005</v>
      </c>
      <c r="C3089" s="6" t="s">
        <v>2305</v>
      </c>
      <c r="D3089" s="6" t="s">
        <v>679</v>
      </c>
      <c r="E3089" s="4">
        <v>56021</v>
      </c>
      <c r="F3089" s="4">
        <v>56021</v>
      </c>
      <c r="G3089" s="4">
        <v>56021</v>
      </c>
      <c r="H3089" s="37">
        <v>701484450</v>
      </c>
      <c r="I3089" s="37">
        <v>657137266.83054996</v>
      </c>
      <c r="J3089" s="37">
        <v>647656843.093678</v>
      </c>
      <c r="K3089" s="4" t="str">
        <f>VLOOKUP(B3089,altitude!$B$3:$E$3232,4)</f>
        <v>L</v>
      </c>
      <c r="L3089" s="4">
        <f>VLOOKUP(B3089,fuelregion!$C$5:$D$3233,2,FALSE)</f>
        <v>500001000</v>
      </c>
      <c r="M3089" s="4">
        <f>VLOOKUP(B3089,fuelregion!$H$5:$I$3113,2,FALSE)</f>
        <v>500001000</v>
      </c>
      <c r="N3089" s="4">
        <f>VLOOKUP(B3089,imbin!$B$4:$D$3233,2,FALSE)</f>
        <v>0</v>
      </c>
      <c r="O3089" s="4" t="str">
        <f>VLOOKUP(B3089,imbin!$B$4:$D$3233,3,FALSE)</f>
        <v>MOVES</v>
      </c>
      <c r="P3089" s="4">
        <f>IF(ISNA(VLOOKUP(B3089,rampbin!$B$4:$G$1697,6,FALSE)),2,VLOOKUP(B3089,rampbin!$B$4:$G$1697,6,FALSE))</f>
        <v>2</v>
      </c>
      <c r="Q3089" s="4" t="str">
        <f>IF(ISNA(VLOOKUP(B3089,rampbin!$B$4:$G$1697,5,FALSE)),"MOVES",VLOOKUP(B3089,rampbin!$B$4:$G$1697,5,FALSE))</f>
        <v>MOVES</v>
      </c>
      <c r="R3089" s="4" t="s">
        <v>1880</v>
      </c>
      <c r="S3089" s="6" t="s">
        <v>1851</v>
      </c>
      <c r="T3089" s="4">
        <f>VLOOKUP(B3089,meanLDage!$B$3:$E$3145,4,FALSE)</f>
        <v>4</v>
      </c>
      <c r="U3089" s="32">
        <f>VLOOKUP(B3089,meanLDage!$B$3:$E$3145,2,FALSE)</f>
        <v>12.086923529984094</v>
      </c>
      <c r="V3089" s="4" t="str">
        <f t="shared" si="337"/>
        <v>56_L_500001000_0_4_2</v>
      </c>
      <c r="W3089" s="4">
        <v>56021</v>
      </c>
      <c r="X3089" s="6"/>
      <c r="Y3089" s="8">
        <f t="shared" si="338"/>
        <v>56021</v>
      </c>
      <c r="Z3089" s="6" t="b">
        <f t="shared" si="336"/>
        <v>1</v>
      </c>
      <c r="AA3089" s="6">
        <f t="shared" si="339"/>
        <v>56021</v>
      </c>
      <c r="AB3089" s="4">
        <f t="shared" si="340"/>
        <v>4</v>
      </c>
      <c r="AC3089" s="32">
        <f t="shared" si="341"/>
        <v>12.086923529984094</v>
      </c>
      <c r="AD3089" s="4">
        <f>VLOOKUP($B3089,meanLDage!$Z$3:$AC$3145,4,FALSE)</f>
        <v>4</v>
      </c>
      <c r="AE3089" s="32">
        <f>VLOOKUP($B3089,meanLDage!$Z$3:$AC$3145,2,FALSE)</f>
        <v>11.448535555676136</v>
      </c>
      <c r="AF3089" s="6">
        <f>VLOOKUP(V3089,'2017 rep county selection'!$A$1:$C$281,3,FALSE)</f>
        <v>56021</v>
      </c>
      <c r="AH3089" s="9">
        <f t="shared" si="342"/>
        <v>56021</v>
      </c>
    </row>
    <row r="3090" spans="1:34" ht="15.75" customHeight="1" x14ac:dyDescent="0.3">
      <c r="A3090" s="4">
        <v>56</v>
      </c>
      <c r="B3090" s="4">
        <v>56007</v>
      </c>
      <c r="C3090" s="6" t="s">
        <v>2305</v>
      </c>
      <c r="D3090" s="6" t="s">
        <v>1026</v>
      </c>
      <c r="E3090" s="4">
        <v>56021</v>
      </c>
      <c r="F3090" s="4">
        <v>56021</v>
      </c>
      <c r="G3090" s="4">
        <v>56021</v>
      </c>
      <c r="H3090" s="37">
        <v>453913468</v>
      </c>
      <c r="I3090" s="37">
        <v>565727978.11291003</v>
      </c>
      <c r="J3090" s="37">
        <v>557824817.98433399</v>
      </c>
      <c r="K3090" s="4" t="str">
        <f>VLOOKUP(B3090,altitude!$B$3:$E$3232,4)</f>
        <v>L</v>
      </c>
      <c r="L3090" s="4">
        <f>VLOOKUP(B3090,fuelregion!$C$5:$D$3233,2,FALSE)</f>
        <v>500001000</v>
      </c>
      <c r="M3090" s="4">
        <f>VLOOKUP(B3090,fuelregion!$H$5:$I$3113,2,FALSE)</f>
        <v>500001000</v>
      </c>
      <c r="N3090" s="4">
        <f>VLOOKUP(B3090,imbin!$B$4:$D$3233,2,FALSE)</f>
        <v>0</v>
      </c>
      <c r="O3090" s="4" t="str">
        <f>VLOOKUP(B3090,imbin!$B$4:$D$3233,3,FALSE)</f>
        <v>MOVES</v>
      </c>
      <c r="P3090" s="4">
        <f>IF(ISNA(VLOOKUP(B3090,rampbin!$B$4:$G$1697,6,FALSE)),2,VLOOKUP(B3090,rampbin!$B$4:$G$1697,6,FALSE))</f>
        <v>2</v>
      </c>
      <c r="Q3090" s="4" t="str">
        <f>IF(ISNA(VLOOKUP(B3090,rampbin!$B$4:$G$1697,5,FALSE)),"MOVES",VLOOKUP(B3090,rampbin!$B$4:$G$1697,5,FALSE))</f>
        <v>MOVES</v>
      </c>
      <c r="R3090" s="4" t="s">
        <v>1880</v>
      </c>
      <c r="S3090" s="6" t="s">
        <v>1851</v>
      </c>
      <c r="T3090" s="4">
        <f>VLOOKUP(B3090,meanLDage!$B$3:$E$3145,4,FALSE)</f>
        <v>4</v>
      </c>
      <c r="U3090" s="32">
        <f>VLOOKUP(B3090,meanLDage!$B$3:$E$3145,2,FALSE)</f>
        <v>12.973801763144257</v>
      </c>
      <c r="V3090" s="4" t="str">
        <f t="shared" si="337"/>
        <v>56_L_500001000_0_4_2</v>
      </c>
      <c r="W3090" s="4">
        <v>56021</v>
      </c>
      <c r="X3090" s="6"/>
      <c r="Y3090" s="8">
        <f t="shared" si="338"/>
        <v>56021</v>
      </c>
      <c r="Z3090" s="6" t="b">
        <f t="shared" si="336"/>
        <v>1</v>
      </c>
      <c r="AA3090" s="6">
        <f t="shared" si="339"/>
        <v>56021</v>
      </c>
      <c r="AB3090" s="4">
        <f t="shared" si="340"/>
        <v>4</v>
      </c>
      <c r="AC3090" s="32">
        <f t="shared" si="341"/>
        <v>12.973801763144257</v>
      </c>
      <c r="AD3090" s="4">
        <f>VLOOKUP($B3090,meanLDage!$Z$3:$AC$3145,4,FALSE)</f>
        <v>4</v>
      </c>
      <c r="AE3090" s="32">
        <f>VLOOKUP($B3090,meanLDage!$Z$3:$AC$3145,2,FALSE)</f>
        <v>12.244360685023745</v>
      </c>
      <c r="AF3090" s="6">
        <f>VLOOKUP(V3090,'2017 rep county selection'!$A$1:$C$281,3,FALSE)</f>
        <v>56021</v>
      </c>
      <c r="AH3090" s="9">
        <f t="shared" si="342"/>
        <v>56021</v>
      </c>
    </row>
    <row r="3091" spans="1:34" ht="15.75" customHeight="1" x14ac:dyDescent="0.3">
      <c r="A3091" s="4">
        <v>56</v>
      </c>
      <c r="B3091" s="4">
        <v>56009</v>
      </c>
      <c r="C3091" s="6" t="s">
        <v>2305</v>
      </c>
      <c r="D3091" s="6" t="s">
        <v>1839</v>
      </c>
      <c r="E3091" s="4">
        <v>56021</v>
      </c>
      <c r="F3091" s="4">
        <v>56021</v>
      </c>
      <c r="G3091" s="4">
        <v>56021</v>
      </c>
      <c r="H3091" s="37">
        <v>339514539</v>
      </c>
      <c r="I3091" s="37">
        <v>364255522.93000901</v>
      </c>
      <c r="J3091" s="37">
        <v>359135458.14788097</v>
      </c>
      <c r="K3091" s="4" t="str">
        <f>VLOOKUP(B3091,altitude!$B$3:$E$3232,4)</f>
        <v>L</v>
      </c>
      <c r="L3091" s="4">
        <f>VLOOKUP(B3091,fuelregion!$C$5:$D$3233,2,FALSE)</f>
        <v>500001000</v>
      </c>
      <c r="M3091" s="4">
        <f>VLOOKUP(B3091,fuelregion!$H$5:$I$3113,2,FALSE)</f>
        <v>500001000</v>
      </c>
      <c r="N3091" s="4">
        <f>VLOOKUP(B3091,imbin!$B$4:$D$3233,2,FALSE)</f>
        <v>0</v>
      </c>
      <c r="O3091" s="4" t="str">
        <f>VLOOKUP(B3091,imbin!$B$4:$D$3233,3,FALSE)</f>
        <v>MOVES</v>
      </c>
      <c r="P3091" s="4">
        <f>IF(ISNA(VLOOKUP(B3091,rampbin!$B$4:$G$1697,6,FALSE)),2,VLOOKUP(B3091,rampbin!$B$4:$G$1697,6,FALSE))</f>
        <v>2</v>
      </c>
      <c r="Q3091" s="4" t="str">
        <f>IF(ISNA(VLOOKUP(B3091,rampbin!$B$4:$G$1697,5,FALSE)),"MOVES",VLOOKUP(B3091,rampbin!$B$4:$G$1697,5,FALSE))</f>
        <v>MOVES</v>
      </c>
      <c r="R3091" s="4" t="s">
        <v>1880</v>
      </c>
      <c r="S3091" s="6" t="s">
        <v>1851</v>
      </c>
      <c r="T3091" s="4">
        <f>VLOOKUP(B3091,meanLDage!$B$3:$E$3145,4,FALSE)</f>
        <v>4</v>
      </c>
      <c r="U3091" s="32">
        <f>VLOOKUP(B3091,meanLDage!$B$3:$E$3145,2,FALSE)</f>
        <v>12.920741658603712</v>
      </c>
      <c r="V3091" s="4" t="str">
        <f t="shared" si="337"/>
        <v>56_L_500001000_0_4_2</v>
      </c>
      <c r="W3091" s="4">
        <v>56021</v>
      </c>
      <c r="X3091" s="6"/>
      <c r="Y3091" s="8">
        <f t="shared" si="338"/>
        <v>56021</v>
      </c>
      <c r="Z3091" s="6" t="b">
        <f t="shared" si="336"/>
        <v>1</v>
      </c>
      <c r="AA3091" s="6">
        <f t="shared" si="339"/>
        <v>56021</v>
      </c>
      <c r="AB3091" s="4">
        <f t="shared" si="340"/>
        <v>4</v>
      </c>
      <c r="AC3091" s="32">
        <f t="shared" si="341"/>
        <v>12.920741658603712</v>
      </c>
      <c r="AD3091" s="4">
        <f>VLOOKUP($B3091,meanLDage!$Z$3:$AC$3145,4,FALSE)</f>
        <v>4</v>
      </c>
      <c r="AE3091" s="32">
        <f>VLOOKUP($B3091,meanLDage!$Z$3:$AC$3145,2,FALSE)</f>
        <v>12.207065976161129</v>
      </c>
      <c r="AF3091" s="6">
        <f>VLOOKUP(V3091,'2017 rep county selection'!$A$1:$C$281,3,FALSE)</f>
        <v>56021</v>
      </c>
      <c r="AH3091" s="9">
        <f t="shared" si="342"/>
        <v>56021</v>
      </c>
    </row>
    <row r="3092" spans="1:34" ht="15.75" customHeight="1" x14ac:dyDescent="0.3">
      <c r="A3092" s="4">
        <v>56</v>
      </c>
      <c r="B3092" s="4">
        <v>56011</v>
      </c>
      <c r="C3092" s="6" t="s">
        <v>2305</v>
      </c>
      <c r="D3092" s="6" t="s">
        <v>1357</v>
      </c>
      <c r="E3092" s="4">
        <v>56029</v>
      </c>
      <c r="F3092" s="4">
        <v>56029</v>
      </c>
      <c r="G3092" s="4">
        <v>56029</v>
      </c>
      <c r="H3092" s="37">
        <v>328606874</v>
      </c>
      <c r="I3092" s="37">
        <v>201939318.83956599</v>
      </c>
      <c r="J3092" s="37">
        <v>199146557.13974699</v>
      </c>
      <c r="K3092" s="4" t="str">
        <f>VLOOKUP(B3092,altitude!$B$3:$E$3232,4)</f>
        <v>L</v>
      </c>
      <c r="L3092" s="4">
        <f>VLOOKUP(B3092,fuelregion!$C$5:$D$3233,2,FALSE)</f>
        <v>500001000</v>
      </c>
      <c r="M3092" s="4">
        <f>VLOOKUP(B3092,fuelregion!$H$5:$I$3113,2,FALSE)</f>
        <v>500001000</v>
      </c>
      <c r="N3092" s="4">
        <f>VLOOKUP(B3092,imbin!$B$4:$D$3233,2,FALSE)</f>
        <v>0</v>
      </c>
      <c r="O3092" s="4" t="str">
        <f>VLOOKUP(B3092,imbin!$B$4:$D$3233,3,FALSE)</f>
        <v>MOVES</v>
      </c>
      <c r="P3092" s="4">
        <f>IF(ISNA(VLOOKUP(B3092,rampbin!$B$4:$G$1697,6,FALSE)),2,VLOOKUP(B3092,rampbin!$B$4:$G$1697,6,FALSE))</f>
        <v>2</v>
      </c>
      <c r="Q3092" s="4" t="str">
        <f>IF(ISNA(VLOOKUP(B3092,rampbin!$B$4:$G$1697,5,FALSE)),"MOVES",VLOOKUP(B3092,rampbin!$B$4:$G$1697,5,FALSE))</f>
        <v>MOVES</v>
      </c>
      <c r="R3092" s="4" t="s">
        <v>1880</v>
      </c>
      <c r="S3092" s="6" t="s">
        <v>1851</v>
      </c>
      <c r="T3092" s="4">
        <f>VLOOKUP(B3092,meanLDage!$B$3:$E$3145,4,FALSE)</f>
        <v>5</v>
      </c>
      <c r="U3092" s="32">
        <f>VLOOKUP(B3092,meanLDage!$B$3:$E$3145,2,FALSE)</f>
        <v>13.862923391814224</v>
      </c>
      <c r="V3092" s="4" t="str">
        <f t="shared" si="337"/>
        <v>56_L_500001000_0_5_2</v>
      </c>
      <c r="W3092" s="4">
        <v>56013</v>
      </c>
      <c r="X3092" s="6"/>
      <c r="Y3092" s="8">
        <f t="shared" si="338"/>
        <v>56013</v>
      </c>
      <c r="Z3092" s="6" t="b">
        <f t="shared" si="336"/>
        <v>0</v>
      </c>
      <c r="AA3092" s="6">
        <f t="shared" si="339"/>
        <v>56029</v>
      </c>
      <c r="AB3092" s="4">
        <f t="shared" si="340"/>
        <v>5</v>
      </c>
      <c r="AC3092" s="32">
        <f t="shared" si="341"/>
        <v>13.862923391814224</v>
      </c>
      <c r="AD3092" s="4">
        <f>VLOOKUP($B3092,meanLDage!$Z$3:$AC$3145,4,FALSE)</f>
        <v>5</v>
      </c>
      <c r="AE3092" s="32">
        <f>VLOOKUP($B3092,meanLDage!$Z$3:$AC$3145,2,FALSE)</f>
        <v>13.110239988978639</v>
      </c>
      <c r="AF3092" s="6">
        <f>VLOOKUP(V3092,'2017 rep county selection'!$A$1:$C$281,3,FALSE)</f>
        <v>56031</v>
      </c>
      <c r="AH3092" s="9">
        <f t="shared" si="342"/>
        <v>56031</v>
      </c>
    </row>
    <row r="3093" spans="1:34" ht="15.75" customHeight="1" x14ac:dyDescent="0.3">
      <c r="A3093" s="4">
        <v>56</v>
      </c>
      <c r="B3093" s="4">
        <v>56013</v>
      </c>
      <c r="C3093" s="6" t="s">
        <v>2305</v>
      </c>
      <c r="D3093" s="6" t="s">
        <v>224</v>
      </c>
      <c r="E3093" s="4">
        <v>56021</v>
      </c>
      <c r="F3093" s="4">
        <v>56021</v>
      </c>
      <c r="G3093" s="4">
        <v>56021</v>
      </c>
      <c r="H3093" s="37">
        <v>578261537</v>
      </c>
      <c r="I3093" s="37">
        <v>545985216.80423999</v>
      </c>
      <c r="J3093" s="37">
        <v>538234314.75363004</v>
      </c>
      <c r="K3093" s="4" t="str">
        <f>VLOOKUP(B3093,altitude!$B$3:$E$3232,4)</f>
        <v>L</v>
      </c>
      <c r="L3093" s="4">
        <f>VLOOKUP(B3093,fuelregion!$C$5:$D$3233,2,FALSE)</f>
        <v>500001000</v>
      </c>
      <c r="M3093" s="4">
        <f>VLOOKUP(B3093,fuelregion!$H$5:$I$3113,2,FALSE)</f>
        <v>500001000</v>
      </c>
      <c r="N3093" s="4">
        <f>VLOOKUP(B3093,imbin!$B$4:$D$3233,2,FALSE)</f>
        <v>0</v>
      </c>
      <c r="O3093" s="4" t="str">
        <f>VLOOKUP(B3093,imbin!$B$4:$D$3233,3,FALSE)</f>
        <v>MOVES</v>
      </c>
      <c r="P3093" s="4">
        <f>IF(ISNA(VLOOKUP(B3093,rampbin!$B$4:$G$1697,6,FALSE)),2,VLOOKUP(B3093,rampbin!$B$4:$G$1697,6,FALSE))</f>
        <v>2</v>
      </c>
      <c r="Q3093" s="4" t="str">
        <f>IF(ISNA(VLOOKUP(B3093,rampbin!$B$4:$G$1697,5,FALSE)),"MOVES",VLOOKUP(B3093,rampbin!$B$4:$G$1697,5,FALSE))</f>
        <v>MOVES</v>
      </c>
      <c r="R3093" s="4" t="s">
        <v>1880</v>
      </c>
      <c r="S3093" s="6" t="s">
        <v>1851</v>
      </c>
      <c r="T3093" s="4">
        <f>VLOOKUP(B3093,meanLDage!$B$3:$E$3145,4,FALSE)</f>
        <v>5</v>
      </c>
      <c r="U3093" s="32">
        <f>VLOOKUP(B3093,meanLDage!$B$3:$E$3145,2,FALSE)</f>
        <v>13.669106844705091</v>
      </c>
      <c r="V3093" s="4" t="str">
        <f t="shared" si="337"/>
        <v>56_L_500001000_0_4_2</v>
      </c>
      <c r="W3093" s="4">
        <v>56013</v>
      </c>
      <c r="X3093" s="6"/>
      <c r="Y3093" s="8">
        <f t="shared" si="338"/>
        <v>56013</v>
      </c>
      <c r="Z3093" s="6" t="b">
        <f t="shared" si="336"/>
        <v>0</v>
      </c>
      <c r="AA3093" s="6">
        <f t="shared" si="339"/>
        <v>56021</v>
      </c>
      <c r="AB3093" s="4">
        <f t="shared" si="340"/>
        <v>5</v>
      </c>
      <c r="AC3093" s="32">
        <f t="shared" si="341"/>
        <v>13.669106844705091</v>
      </c>
      <c r="AD3093" s="4">
        <f>VLOOKUP($B3093,meanLDage!$Z$3:$AC$3145,4,FALSE)</f>
        <v>4</v>
      </c>
      <c r="AE3093" s="32">
        <f>VLOOKUP($B3093,meanLDage!$Z$3:$AC$3145,2,FALSE)</f>
        <v>12.97945883680589</v>
      </c>
      <c r="AF3093" s="6">
        <f>VLOOKUP(V3093,'2017 rep county selection'!$A$1:$C$281,3,FALSE)</f>
        <v>56021</v>
      </c>
      <c r="AH3093" s="9">
        <f t="shared" si="342"/>
        <v>56021</v>
      </c>
    </row>
    <row r="3094" spans="1:34" ht="15.75" customHeight="1" x14ac:dyDescent="0.3">
      <c r="A3094" s="4">
        <v>56</v>
      </c>
      <c r="B3094" s="4">
        <v>56015</v>
      </c>
      <c r="C3094" s="6" t="s">
        <v>2305</v>
      </c>
      <c r="D3094" s="6" t="s">
        <v>1840</v>
      </c>
      <c r="E3094" s="4">
        <v>56029</v>
      </c>
      <c r="F3094" s="4">
        <v>56029</v>
      </c>
      <c r="G3094" s="4">
        <v>56029</v>
      </c>
      <c r="H3094" s="37">
        <v>150989180</v>
      </c>
      <c r="I3094" s="37">
        <v>162191992.193975</v>
      </c>
      <c r="J3094" s="37">
        <v>159883396.43357599</v>
      </c>
      <c r="K3094" s="4" t="str">
        <f>VLOOKUP(B3094,altitude!$B$3:$E$3232,4)</f>
        <v>L</v>
      </c>
      <c r="L3094" s="4">
        <f>VLOOKUP(B3094,fuelregion!$C$5:$D$3233,2,FALSE)</f>
        <v>500001000</v>
      </c>
      <c r="M3094" s="4">
        <f>VLOOKUP(B3094,fuelregion!$H$5:$I$3113,2,FALSE)</f>
        <v>500001000</v>
      </c>
      <c r="N3094" s="4">
        <f>VLOOKUP(B3094,imbin!$B$4:$D$3233,2,FALSE)</f>
        <v>0</v>
      </c>
      <c r="O3094" s="4" t="str">
        <f>VLOOKUP(B3094,imbin!$B$4:$D$3233,3,FALSE)</f>
        <v>MOVES</v>
      </c>
      <c r="P3094" s="4">
        <f>IF(ISNA(VLOOKUP(B3094,rampbin!$B$4:$G$1697,6,FALSE)),2,VLOOKUP(B3094,rampbin!$B$4:$G$1697,6,FALSE))</f>
        <v>2</v>
      </c>
      <c r="Q3094" s="4" t="str">
        <f>IF(ISNA(VLOOKUP(B3094,rampbin!$B$4:$G$1697,5,FALSE)),"MOVES",VLOOKUP(B3094,rampbin!$B$4:$G$1697,5,FALSE))</f>
        <v>MOVES</v>
      </c>
      <c r="R3094" s="4" t="s">
        <v>1880</v>
      </c>
      <c r="S3094" s="6" t="s">
        <v>1851</v>
      </c>
      <c r="T3094" s="4">
        <f>VLOOKUP(B3094,meanLDage!$B$3:$E$3145,4,FALSE)</f>
        <v>5</v>
      </c>
      <c r="U3094" s="32">
        <f>VLOOKUP(B3094,meanLDage!$B$3:$E$3145,2,FALSE)</f>
        <v>13.509459663667666</v>
      </c>
      <c r="V3094" s="4" t="str">
        <f t="shared" si="337"/>
        <v>56_L_500001000_0_4_2</v>
      </c>
      <c r="W3094" s="4">
        <v>56013</v>
      </c>
      <c r="X3094" s="6"/>
      <c r="Y3094" s="8">
        <f t="shared" si="338"/>
        <v>56013</v>
      </c>
      <c r="Z3094" s="6" t="b">
        <f t="shared" si="336"/>
        <v>0</v>
      </c>
      <c r="AA3094" s="6">
        <f t="shared" si="339"/>
        <v>56029</v>
      </c>
      <c r="AB3094" s="4">
        <f t="shared" si="340"/>
        <v>5</v>
      </c>
      <c r="AC3094" s="32">
        <f t="shared" si="341"/>
        <v>13.509459663667666</v>
      </c>
      <c r="AD3094" s="4">
        <f>VLOOKUP($B3094,meanLDage!$Z$3:$AC$3145,4,FALSE)</f>
        <v>4</v>
      </c>
      <c r="AE3094" s="32">
        <f>VLOOKUP($B3094,meanLDage!$Z$3:$AC$3145,2,FALSE)</f>
        <v>12.804525396479837</v>
      </c>
      <c r="AF3094" s="6">
        <f>VLOOKUP(V3094,'2017 rep county selection'!$A$1:$C$281,3,FALSE)</f>
        <v>56021</v>
      </c>
      <c r="AH3094" s="9">
        <f t="shared" si="342"/>
        <v>56021</v>
      </c>
    </row>
    <row r="3095" spans="1:34" ht="15.75" customHeight="1" x14ac:dyDescent="0.3">
      <c r="A3095" s="4">
        <v>56</v>
      </c>
      <c r="B3095" s="4">
        <v>56017</v>
      </c>
      <c r="C3095" s="6" t="s">
        <v>2305</v>
      </c>
      <c r="D3095" s="6" t="s">
        <v>1841</v>
      </c>
      <c r="E3095" s="4">
        <v>56029</v>
      </c>
      <c r="F3095" s="4">
        <v>56029</v>
      </c>
      <c r="G3095" s="4">
        <v>56029</v>
      </c>
      <c r="H3095" s="37">
        <v>30491827</v>
      </c>
      <c r="I3095" s="37">
        <v>79305230.237930506</v>
      </c>
      <c r="J3095" s="37">
        <v>78204595.465051502</v>
      </c>
      <c r="K3095" s="4" t="str">
        <f>VLOOKUP(B3095,altitude!$B$3:$E$3232,4)</f>
        <v>L</v>
      </c>
      <c r="L3095" s="4">
        <f>VLOOKUP(B3095,fuelregion!$C$5:$D$3233,2,FALSE)</f>
        <v>500001000</v>
      </c>
      <c r="M3095" s="4">
        <f>VLOOKUP(B3095,fuelregion!$H$5:$I$3113,2,FALSE)</f>
        <v>500001000</v>
      </c>
      <c r="N3095" s="4">
        <f>VLOOKUP(B3095,imbin!$B$4:$D$3233,2,FALSE)</f>
        <v>0</v>
      </c>
      <c r="O3095" s="4" t="str">
        <f>VLOOKUP(B3095,imbin!$B$4:$D$3233,3,FALSE)</f>
        <v>MOVES</v>
      </c>
      <c r="P3095" s="4">
        <f>IF(ISNA(VLOOKUP(B3095,rampbin!$B$4:$G$1697,6,FALSE)),2,VLOOKUP(B3095,rampbin!$B$4:$G$1697,6,FALSE))</f>
        <v>2</v>
      </c>
      <c r="Q3095" s="4" t="str">
        <f>IF(ISNA(VLOOKUP(B3095,rampbin!$B$4:$G$1697,5,FALSE)),"MOVES",VLOOKUP(B3095,rampbin!$B$4:$G$1697,5,FALSE))</f>
        <v>MOVES</v>
      </c>
      <c r="R3095" s="4" t="s">
        <v>1880</v>
      </c>
      <c r="S3095" s="6" t="s">
        <v>1851</v>
      </c>
      <c r="T3095" s="4">
        <f>VLOOKUP(B3095,meanLDage!$B$3:$E$3145,4,FALSE)</f>
        <v>5</v>
      </c>
      <c r="U3095" s="32">
        <f>VLOOKUP(B3095,meanLDage!$B$3:$E$3145,2,FALSE)</f>
        <v>14.029264536433367</v>
      </c>
      <c r="V3095" s="4" t="str">
        <f t="shared" si="337"/>
        <v>56_L_500001000_0_5_2</v>
      </c>
      <c r="W3095" s="4">
        <v>56013</v>
      </c>
      <c r="X3095" s="6"/>
      <c r="Y3095" s="8">
        <f t="shared" si="338"/>
        <v>56013</v>
      </c>
      <c r="Z3095" s="6" t="b">
        <f t="shared" si="336"/>
        <v>0</v>
      </c>
      <c r="AA3095" s="6">
        <f t="shared" si="339"/>
        <v>56029</v>
      </c>
      <c r="AB3095" s="4">
        <f t="shared" si="340"/>
        <v>5</v>
      </c>
      <c r="AC3095" s="32">
        <f t="shared" si="341"/>
        <v>14.029264536433367</v>
      </c>
      <c r="AD3095" s="4">
        <f>VLOOKUP($B3095,meanLDage!$Z$3:$AC$3145,4,FALSE)</f>
        <v>5</v>
      </c>
      <c r="AE3095" s="32">
        <f>VLOOKUP($B3095,meanLDage!$Z$3:$AC$3145,2,FALSE)</f>
        <v>13.318441612057157</v>
      </c>
      <c r="AF3095" s="6">
        <f>VLOOKUP(V3095,'2017 rep county selection'!$A$1:$C$281,3,FALSE)</f>
        <v>56031</v>
      </c>
      <c r="AH3095" s="9">
        <f t="shared" si="342"/>
        <v>56031</v>
      </c>
    </row>
    <row r="3096" spans="1:34" ht="15.75" customHeight="1" x14ac:dyDescent="0.3">
      <c r="A3096" s="4">
        <v>56</v>
      </c>
      <c r="B3096" s="4">
        <v>56019</v>
      </c>
      <c r="C3096" s="6" t="s">
        <v>2305</v>
      </c>
      <c r="D3096" s="6" t="s">
        <v>116</v>
      </c>
      <c r="E3096" s="4">
        <v>56021</v>
      </c>
      <c r="F3096" s="4">
        <v>56021</v>
      </c>
      <c r="G3096" s="4">
        <v>56021</v>
      </c>
      <c r="H3096" s="37">
        <v>451934667</v>
      </c>
      <c r="I3096" s="37">
        <v>236933522.128185</v>
      </c>
      <c r="J3096" s="37">
        <v>233656665.83417401</v>
      </c>
      <c r="K3096" s="4" t="str">
        <f>VLOOKUP(B3096,altitude!$B$3:$E$3232,4)</f>
        <v>L</v>
      </c>
      <c r="L3096" s="4">
        <f>VLOOKUP(B3096,fuelregion!$C$5:$D$3233,2,FALSE)</f>
        <v>500001000</v>
      </c>
      <c r="M3096" s="4">
        <f>VLOOKUP(B3096,fuelregion!$H$5:$I$3113,2,FALSE)</f>
        <v>500001000</v>
      </c>
      <c r="N3096" s="4">
        <f>VLOOKUP(B3096,imbin!$B$4:$D$3233,2,FALSE)</f>
        <v>0</v>
      </c>
      <c r="O3096" s="4" t="str">
        <f>VLOOKUP(B3096,imbin!$B$4:$D$3233,3,FALSE)</f>
        <v>MOVES</v>
      </c>
      <c r="P3096" s="4">
        <f>IF(ISNA(VLOOKUP(B3096,rampbin!$B$4:$G$1697,6,FALSE)),2,VLOOKUP(B3096,rampbin!$B$4:$G$1697,6,FALSE))</f>
        <v>2</v>
      </c>
      <c r="Q3096" s="4" t="str">
        <f>IF(ISNA(VLOOKUP(B3096,rampbin!$B$4:$G$1697,5,FALSE)),"MOVES",VLOOKUP(B3096,rampbin!$B$4:$G$1697,5,FALSE))</f>
        <v>MOVES</v>
      </c>
      <c r="R3096" s="4" t="s">
        <v>1880</v>
      </c>
      <c r="S3096" s="6" t="s">
        <v>1851</v>
      </c>
      <c r="T3096" s="4">
        <f>VLOOKUP(B3096,meanLDage!$B$3:$E$3145,4,FALSE)</f>
        <v>5</v>
      </c>
      <c r="U3096" s="32">
        <f>VLOOKUP(B3096,meanLDage!$B$3:$E$3145,2,FALSE)</f>
        <v>13.477366253970541</v>
      </c>
      <c r="V3096" s="4" t="str">
        <f t="shared" si="337"/>
        <v>56_L_500001000_0_4_2</v>
      </c>
      <c r="W3096" s="4">
        <v>56013</v>
      </c>
      <c r="X3096" s="6"/>
      <c r="Y3096" s="8">
        <f t="shared" si="338"/>
        <v>56013</v>
      </c>
      <c r="Z3096" s="6" t="b">
        <f t="shared" si="336"/>
        <v>0</v>
      </c>
      <c r="AA3096" s="6">
        <f t="shared" si="339"/>
        <v>56021</v>
      </c>
      <c r="AB3096" s="4">
        <f t="shared" si="340"/>
        <v>5</v>
      </c>
      <c r="AC3096" s="32">
        <f t="shared" si="341"/>
        <v>13.477366253970541</v>
      </c>
      <c r="AD3096" s="4">
        <f>VLOOKUP($B3096,meanLDage!$Z$3:$AC$3145,4,FALSE)</f>
        <v>4</v>
      </c>
      <c r="AE3096" s="32">
        <f>VLOOKUP($B3096,meanLDage!$Z$3:$AC$3145,2,FALSE)</f>
        <v>12.782898247785381</v>
      </c>
      <c r="AF3096" s="6">
        <f>VLOOKUP(V3096,'2017 rep county selection'!$A$1:$C$281,3,FALSE)</f>
        <v>56021</v>
      </c>
      <c r="AH3096" s="9">
        <f t="shared" si="342"/>
        <v>56021</v>
      </c>
    </row>
    <row r="3097" spans="1:34" ht="15.75" customHeight="1" x14ac:dyDescent="0.3">
      <c r="A3097" s="4">
        <v>56</v>
      </c>
      <c r="B3097" s="4">
        <v>56021</v>
      </c>
      <c r="C3097" s="6" t="s">
        <v>2305</v>
      </c>
      <c r="D3097" s="6" t="s">
        <v>1842</v>
      </c>
      <c r="E3097" s="4">
        <v>56021</v>
      </c>
      <c r="F3097" s="4">
        <v>56021</v>
      </c>
      <c r="G3097" s="4">
        <v>56021</v>
      </c>
      <c r="H3097" s="37">
        <v>1233865959</v>
      </c>
      <c r="I3097" s="37">
        <v>1269144191.0817001</v>
      </c>
      <c r="J3097" s="37">
        <v>1250602454.0798199</v>
      </c>
      <c r="K3097" s="4" t="str">
        <f>VLOOKUP(B3097,altitude!$B$3:$E$3232,4)</f>
        <v>L</v>
      </c>
      <c r="L3097" s="4">
        <f>VLOOKUP(B3097,fuelregion!$C$5:$D$3233,2,FALSE)</f>
        <v>500001000</v>
      </c>
      <c r="M3097" s="4">
        <f>VLOOKUP(B3097,fuelregion!$H$5:$I$3113,2,FALSE)</f>
        <v>500001000</v>
      </c>
      <c r="N3097" s="4">
        <f>VLOOKUP(B3097,imbin!$B$4:$D$3233,2,FALSE)</f>
        <v>0</v>
      </c>
      <c r="O3097" s="4" t="str">
        <f>VLOOKUP(B3097,imbin!$B$4:$D$3233,3,FALSE)</f>
        <v>MOVES</v>
      </c>
      <c r="P3097" s="4">
        <f>IF(ISNA(VLOOKUP(B3097,rampbin!$B$4:$G$1697,6,FALSE)),2,VLOOKUP(B3097,rampbin!$B$4:$G$1697,6,FALSE))</f>
        <v>2</v>
      </c>
      <c r="Q3097" s="4" t="str">
        <f>IF(ISNA(VLOOKUP(B3097,rampbin!$B$4:$G$1697,5,FALSE)),"MOVES",VLOOKUP(B3097,rampbin!$B$4:$G$1697,5,FALSE))</f>
        <v>MOVES</v>
      </c>
      <c r="R3097" s="4" t="s">
        <v>1877</v>
      </c>
      <c r="S3097" s="6" t="s">
        <v>2239</v>
      </c>
      <c r="T3097" s="4">
        <f>VLOOKUP(B3097,meanLDage!$B$3:$E$3145,4,FALSE)</f>
        <v>4</v>
      </c>
      <c r="U3097" s="32">
        <f>VLOOKUP(B3097,meanLDage!$B$3:$E$3145,2,FALSE)</f>
        <v>11.889460441165685</v>
      </c>
      <c r="V3097" s="4" t="str">
        <f t="shared" si="337"/>
        <v>56_L_500001000_0_4_2</v>
      </c>
      <c r="W3097" s="4">
        <v>56021</v>
      </c>
      <c r="X3097" s="6"/>
      <c r="Y3097" s="8">
        <f t="shared" si="338"/>
        <v>56021</v>
      </c>
      <c r="Z3097" s="6" t="b">
        <f t="shared" si="336"/>
        <v>1</v>
      </c>
      <c r="AA3097" s="6">
        <f t="shared" si="339"/>
        <v>56021</v>
      </c>
      <c r="AB3097" s="4">
        <f t="shared" si="340"/>
        <v>4</v>
      </c>
      <c r="AC3097" s="32">
        <f t="shared" si="341"/>
        <v>11.889460441165685</v>
      </c>
      <c r="AD3097" s="4">
        <f>VLOOKUP($B3097,meanLDage!$Z$3:$AC$3145,4,FALSE)</f>
        <v>4</v>
      </c>
      <c r="AE3097" s="32">
        <f>VLOOKUP($B3097,meanLDage!$Z$3:$AC$3145,2,FALSE)</f>
        <v>11.221231950504935</v>
      </c>
      <c r="AF3097" s="6">
        <f>VLOOKUP(V3097,'2017 rep county selection'!$A$1:$C$281,3,FALSE)</f>
        <v>56021</v>
      </c>
      <c r="AH3097" s="9">
        <f t="shared" si="342"/>
        <v>56021</v>
      </c>
    </row>
    <row r="3098" spans="1:34" ht="15.75" customHeight="1" x14ac:dyDescent="0.3">
      <c r="A3098" s="4">
        <v>56</v>
      </c>
      <c r="B3098" s="4">
        <v>56023</v>
      </c>
      <c r="C3098" s="6" t="s">
        <v>2305</v>
      </c>
      <c r="D3098" s="6" t="s">
        <v>118</v>
      </c>
      <c r="E3098" s="4">
        <v>56021</v>
      </c>
      <c r="F3098" s="4">
        <v>56021</v>
      </c>
      <c r="G3098" s="4">
        <v>56021</v>
      </c>
      <c r="H3098" s="37">
        <v>314551886</v>
      </c>
      <c r="I3098" s="37">
        <v>257185156.74366</v>
      </c>
      <c r="J3098" s="37">
        <v>253610032.77939501</v>
      </c>
      <c r="K3098" s="4" t="str">
        <f>VLOOKUP(B3098,altitude!$B$3:$E$3232,4)</f>
        <v>L</v>
      </c>
      <c r="L3098" s="4">
        <f>VLOOKUP(B3098,fuelregion!$C$5:$D$3233,2,FALSE)</f>
        <v>500001000</v>
      </c>
      <c r="M3098" s="4">
        <f>VLOOKUP(B3098,fuelregion!$H$5:$I$3113,2,FALSE)</f>
        <v>500001000</v>
      </c>
      <c r="N3098" s="4">
        <f>VLOOKUP(B3098,imbin!$B$4:$D$3233,2,FALSE)</f>
        <v>0</v>
      </c>
      <c r="O3098" s="4" t="str">
        <f>VLOOKUP(B3098,imbin!$B$4:$D$3233,3,FALSE)</f>
        <v>MOVES</v>
      </c>
      <c r="P3098" s="4">
        <f>IF(ISNA(VLOOKUP(B3098,rampbin!$B$4:$G$1697,6,FALSE)),2,VLOOKUP(B3098,rampbin!$B$4:$G$1697,6,FALSE))</f>
        <v>2</v>
      </c>
      <c r="Q3098" s="4" t="str">
        <f>IF(ISNA(VLOOKUP(B3098,rampbin!$B$4:$G$1697,5,FALSE)),"MOVES",VLOOKUP(B3098,rampbin!$B$4:$G$1697,5,FALSE))</f>
        <v>MOVES</v>
      </c>
      <c r="R3098" s="4" t="s">
        <v>1880</v>
      </c>
      <c r="S3098" s="6" t="s">
        <v>1851</v>
      </c>
      <c r="T3098" s="4">
        <f>VLOOKUP(B3098,meanLDage!$B$3:$E$3145,4,FALSE)</f>
        <v>5</v>
      </c>
      <c r="U3098" s="32">
        <f>VLOOKUP(B3098,meanLDage!$B$3:$E$3145,2,FALSE)</f>
        <v>13.211792087441921</v>
      </c>
      <c r="V3098" s="4" t="str">
        <f t="shared" si="337"/>
        <v>56_L_500001000_0_4_2</v>
      </c>
      <c r="W3098" s="4">
        <v>56013</v>
      </c>
      <c r="X3098" s="6"/>
      <c r="Y3098" s="8">
        <f t="shared" si="338"/>
        <v>56013</v>
      </c>
      <c r="Z3098" s="6" t="b">
        <f t="shared" si="336"/>
        <v>0</v>
      </c>
      <c r="AA3098" s="6">
        <f t="shared" si="339"/>
        <v>56021</v>
      </c>
      <c r="AB3098" s="4">
        <f t="shared" si="340"/>
        <v>5</v>
      </c>
      <c r="AC3098" s="32">
        <f t="shared" si="341"/>
        <v>13.211792087441921</v>
      </c>
      <c r="AD3098" s="4">
        <f>VLOOKUP($B3098,meanLDage!$Z$3:$AC$3145,4,FALSE)</f>
        <v>4</v>
      </c>
      <c r="AE3098" s="32">
        <f>VLOOKUP($B3098,meanLDage!$Z$3:$AC$3145,2,FALSE)</f>
        <v>12.547224727619566</v>
      </c>
      <c r="AF3098" s="6">
        <f>VLOOKUP(V3098,'2017 rep county selection'!$A$1:$C$281,3,FALSE)</f>
        <v>56021</v>
      </c>
      <c r="AH3098" s="9">
        <f t="shared" si="342"/>
        <v>56021</v>
      </c>
    </row>
    <row r="3099" spans="1:34" ht="15.75" customHeight="1" x14ac:dyDescent="0.3">
      <c r="A3099" s="4">
        <v>56</v>
      </c>
      <c r="B3099" s="4">
        <v>56025</v>
      </c>
      <c r="C3099" s="6" t="s">
        <v>2305</v>
      </c>
      <c r="D3099" s="6" t="s">
        <v>1843</v>
      </c>
      <c r="E3099" s="4">
        <v>56021</v>
      </c>
      <c r="F3099" s="4">
        <v>56021</v>
      </c>
      <c r="G3099" s="4">
        <v>56021</v>
      </c>
      <c r="H3099" s="37">
        <v>914713603</v>
      </c>
      <c r="I3099" s="37">
        <v>917204463.86871004</v>
      </c>
      <c r="J3099" s="37">
        <v>903796428.426121</v>
      </c>
      <c r="K3099" s="4" t="str">
        <f>VLOOKUP(B3099,altitude!$B$3:$E$3232,4)</f>
        <v>L</v>
      </c>
      <c r="L3099" s="4">
        <f>VLOOKUP(B3099,fuelregion!$C$5:$D$3233,2,FALSE)</f>
        <v>500001000</v>
      </c>
      <c r="M3099" s="4">
        <f>VLOOKUP(B3099,fuelregion!$H$5:$I$3113,2,FALSE)</f>
        <v>500001000</v>
      </c>
      <c r="N3099" s="4">
        <f>VLOOKUP(B3099,imbin!$B$4:$D$3233,2,FALSE)</f>
        <v>0</v>
      </c>
      <c r="O3099" s="4" t="str">
        <f>VLOOKUP(B3099,imbin!$B$4:$D$3233,3,FALSE)</f>
        <v>MOVES</v>
      </c>
      <c r="P3099" s="4">
        <f>IF(ISNA(VLOOKUP(B3099,rampbin!$B$4:$G$1697,6,FALSE)),2,VLOOKUP(B3099,rampbin!$B$4:$G$1697,6,FALSE))</f>
        <v>2</v>
      </c>
      <c r="Q3099" s="4" t="str">
        <f>IF(ISNA(VLOOKUP(B3099,rampbin!$B$4:$G$1697,5,FALSE)),"MOVES",VLOOKUP(B3099,rampbin!$B$4:$G$1697,5,FALSE))</f>
        <v>MOVES</v>
      </c>
      <c r="R3099" s="4" t="s">
        <v>1877</v>
      </c>
      <c r="S3099" s="6" t="s">
        <v>2240</v>
      </c>
      <c r="T3099" s="4">
        <f>VLOOKUP(B3099,meanLDage!$B$3:$E$3145,4,FALSE)</f>
        <v>4</v>
      </c>
      <c r="U3099" s="32">
        <f>VLOOKUP(B3099,meanLDage!$B$3:$E$3145,2,FALSE)</f>
        <v>12.242837125814654</v>
      </c>
      <c r="V3099" s="4" t="str">
        <f t="shared" si="337"/>
        <v>56_L_500001000_0_4_2</v>
      </c>
      <c r="W3099" s="4">
        <v>56021</v>
      </c>
      <c r="X3099" s="6"/>
      <c r="Y3099" s="8">
        <f t="shared" si="338"/>
        <v>56021</v>
      </c>
      <c r="Z3099" s="6" t="b">
        <f t="shared" si="336"/>
        <v>1</v>
      </c>
      <c r="AA3099" s="6">
        <f t="shared" si="339"/>
        <v>56021</v>
      </c>
      <c r="AB3099" s="4">
        <f t="shared" si="340"/>
        <v>4</v>
      </c>
      <c r="AC3099" s="32">
        <f t="shared" si="341"/>
        <v>12.242837125814654</v>
      </c>
      <c r="AD3099" s="4">
        <f>VLOOKUP($B3099,meanLDage!$Z$3:$AC$3145,4,FALSE)</f>
        <v>4</v>
      </c>
      <c r="AE3099" s="32">
        <f>VLOOKUP($B3099,meanLDage!$Z$3:$AC$3145,2,FALSE)</f>
        <v>11.595788404446813</v>
      </c>
      <c r="AF3099" s="6">
        <f>VLOOKUP(V3099,'2017 rep county selection'!$A$1:$C$281,3,FALSE)</f>
        <v>56021</v>
      </c>
      <c r="AH3099" s="9">
        <f t="shared" si="342"/>
        <v>56021</v>
      </c>
    </row>
    <row r="3100" spans="1:34" ht="15.75" customHeight="1" x14ac:dyDescent="0.3">
      <c r="A3100" s="4">
        <v>56</v>
      </c>
      <c r="B3100" s="4">
        <v>56027</v>
      </c>
      <c r="C3100" s="6" t="s">
        <v>2305</v>
      </c>
      <c r="D3100" s="6" t="s">
        <v>1844</v>
      </c>
      <c r="E3100" s="4">
        <v>56029</v>
      </c>
      <c r="F3100" s="4">
        <v>56029</v>
      </c>
      <c r="G3100" s="4">
        <v>56029</v>
      </c>
      <c r="H3100" s="37">
        <v>46886738</v>
      </c>
      <c r="I3100" s="37">
        <v>82715172.313877493</v>
      </c>
      <c r="J3100" s="37">
        <v>81572238.759384707</v>
      </c>
      <c r="K3100" s="4" t="str">
        <f>VLOOKUP(B3100,altitude!$B$3:$E$3232,4)</f>
        <v>L</v>
      </c>
      <c r="L3100" s="4">
        <f>VLOOKUP(B3100,fuelregion!$C$5:$D$3233,2,FALSE)</f>
        <v>500001000</v>
      </c>
      <c r="M3100" s="4">
        <f>VLOOKUP(B3100,fuelregion!$H$5:$I$3113,2,FALSE)</f>
        <v>500001000</v>
      </c>
      <c r="N3100" s="4">
        <f>VLOOKUP(B3100,imbin!$B$4:$D$3233,2,FALSE)</f>
        <v>0</v>
      </c>
      <c r="O3100" s="4" t="str">
        <f>VLOOKUP(B3100,imbin!$B$4:$D$3233,3,FALSE)</f>
        <v>MOVES</v>
      </c>
      <c r="P3100" s="4">
        <f>IF(ISNA(VLOOKUP(B3100,rampbin!$B$4:$G$1697,6,FALSE)),2,VLOOKUP(B3100,rampbin!$B$4:$G$1697,6,FALSE))</f>
        <v>2</v>
      </c>
      <c r="Q3100" s="4" t="str">
        <f>IF(ISNA(VLOOKUP(B3100,rampbin!$B$4:$G$1697,5,FALSE)),"MOVES",VLOOKUP(B3100,rampbin!$B$4:$G$1697,5,FALSE))</f>
        <v>MOVES</v>
      </c>
      <c r="R3100" s="4" t="s">
        <v>1880</v>
      </c>
      <c r="S3100" s="6" t="s">
        <v>1851</v>
      </c>
      <c r="T3100" s="4">
        <f>VLOOKUP(B3100,meanLDage!$B$3:$E$3145,4,FALSE)</f>
        <v>5</v>
      </c>
      <c r="U3100" s="32">
        <f>VLOOKUP(B3100,meanLDage!$B$3:$E$3145,2,FALSE)</f>
        <v>14.592605153637518</v>
      </c>
      <c r="V3100" s="4" t="str">
        <f t="shared" si="337"/>
        <v>56_L_500001000_0_5_2</v>
      </c>
      <c r="W3100" s="4">
        <v>56013</v>
      </c>
      <c r="X3100" s="6"/>
      <c r="Y3100" s="8">
        <f t="shared" si="338"/>
        <v>56013</v>
      </c>
      <c r="Z3100" s="6" t="b">
        <f t="shared" si="336"/>
        <v>0</v>
      </c>
      <c r="AA3100" s="6">
        <f t="shared" si="339"/>
        <v>56029</v>
      </c>
      <c r="AB3100" s="4">
        <f t="shared" si="340"/>
        <v>5</v>
      </c>
      <c r="AC3100" s="32">
        <f t="shared" si="341"/>
        <v>14.592605153637518</v>
      </c>
      <c r="AD3100" s="4">
        <f>VLOOKUP($B3100,meanLDage!$Z$3:$AC$3145,4,FALSE)</f>
        <v>5</v>
      </c>
      <c r="AE3100" s="32">
        <f>VLOOKUP($B3100,meanLDage!$Z$3:$AC$3145,2,FALSE)</f>
        <v>13.802916672623013</v>
      </c>
      <c r="AF3100" s="6">
        <f>VLOOKUP(V3100,'2017 rep county selection'!$A$1:$C$281,3,FALSE)</f>
        <v>56031</v>
      </c>
      <c r="AH3100" s="9">
        <f t="shared" si="342"/>
        <v>56031</v>
      </c>
    </row>
    <row r="3101" spans="1:34" ht="15.75" customHeight="1" x14ac:dyDescent="0.3">
      <c r="A3101" s="4">
        <v>56</v>
      </c>
      <c r="B3101" s="4">
        <v>56029</v>
      </c>
      <c r="C3101" s="6" t="s">
        <v>2305</v>
      </c>
      <c r="D3101" s="6" t="s">
        <v>243</v>
      </c>
      <c r="E3101" s="4">
        <v>56029</v>
      </c>
      <c r="F3101" s="4">
        <v>56029</v>
      </c>
      <c r="G3101" s="4">
        <v>56029</v>
      </c>
      <c r="H3101" s="37">
        <v>380048158</v>
      </c>
      <c r="I3101" s="37">
        <v>396285102.84059799</v>
      </c>
      <c r="J3101" s="37">
        <v>390648130.32066298</v>
      </c>
      <c r="K3101" s="4" t="str">
        <f>VLOOKUP(B3101,altitude!$B$3:$E$3232,4)</f>
        <v>L</v>
      </c>
      <c r="L3101" s="4">
        <f>VLOOKUP(B3101,fuelregion!$C$5:$D$3233,2,FALSE)</f>
        <v>500001000</v>
      </c>
      <c r="M3101" s="4">
        <f>VLOOKUP(B3101,fuelregion!$H$5:$I$3113,2,FALSE)</f>
        <v>500001000</v>
      </c>
      <c r="N3101" s="4">
        <f>VLOOKUP(B3101,imbin!$B$4:$D$3233,2,FALSE)</f>
        <v>0</v>
      </c>
      <c r="O3101" s="4" t="str">
        <f>VLOOKUP(B3101,imbin!$B$4:$D$3233,3,FALSE)</f>
        <v>MOVES</v>
      </c>
      <c r="P3101" s="4">
        <f>IF(ISNA(VLOOKUP(B3101,rampbin!$B$4:$G$1697,6,FALSE)),2,VLOOKUP(B3101,rampbin!$B$4:$G$1697,6,FALSE))</f>
        <v>2</v>
      </c>
      <c r="Q3101" s="4" t="str">
        <f>IF(ISNA(VLOOKUP(B3101,rampbin!$B$4:$G$1697,5,FALSE)),"MOVES",VLOOKUP(B3101,rampbin!$B$4:$G$1697,5,FALSE))</f>
        <v>MOVES</v>
      </c>
      <c r="R3101" s="4" t="s">
        <v>1880</v>
      </c>
      <c r="S3101" s="6" t="s">
        <v>1851</v>
      </c>
      <c r="T3101" s="4">
        <f>VLOOKUP(B3101,meanLDage!$B$3:$E$3145,4,FALSE)</f>
        <v>5</v>
      </c>
      <c r="U3101" s="32">
        <f>VLOOKUP(B3101,meanLDage!$B$3:$E$3145,2,FALSE)</f>
        <v>13.559882117484499</v>
      </c>
      <c r="V3101" s="4" t="str">
        <f t="shared" si="337"/>
        <v>56_L_500001000_0_4_2</v>
      </c>
      <c r="W3101" s="4">
        <v>56013</v>
      </c>
      <c r="X3101" s="6"/>
      <c r="Y3101" s="8">
        <f t="shared" si="338"/>
        <v>56013</v>
      </c>
      <c r="Z3101" s="6" t="b">
        <f t="shared" si="336"/>
        <v>0</v>
      </c>
      <c r="AA3101" s="6">
        <f t="shared" si="339"/>
        <v>56029</v>
      </c>
      <c r="AB3101" s="4">
        <f t="shared" si="340"/>
        <v>5</v>
      </c>
      <c r="AC3101" s="32">
        <f t="shared" si="341"/>
        <v>13.559882117484499</v>
      </c>
      <c r="AD3101" s="4">
        <f>VLOOKUP($B3101,meanLDage!$Z$3:$AC$3145,4,FALSE)</f>
        <v>4</v>
      </c>
      <c r="AE3101" s="32">
        <f>VLOOKUP($B3101,meanLDage!$Z$3:$AC$3145,2,FALSE)</f>
        <v>12.848563584958484</v>
      </c>
      <c r="AF3101" s="6">
        <f>VLOOKUP(V3101,'2017 rep county selection'!$A$1:$C$281,3,FALSE)</f>
        <v>56021</v>
      </c>
      <c r="AH3101" s="9">
        <f t="shared" si="342"/>
        <v>56021</v>
      </c>
    </row>
    <row r="3102" spans="1:34" ht="15.75" customHeight="1" x14ac:dyDescent="0.3">
      <c r="A3102" s="4">
        <v>56</v>
      </c>
      <c r="B3102" s="4">
        <v>56031</v>
      </c>
      <c r="C3102" s="6" t="s">
        <v>2305</v>
      </c>
      <c r="D3102" s="6" t="s">
        <v>1009</v>
      </c>
      <c r="E3102" s="4">
        <v>56029</v>
      </c>
      <c r="F3102" s="4">
        <v>56029</v>
      </c>
      <c r="G3102" s="4">
        <v>56029</v>
      </c>
      <c r="H3102" s="37">
        <v>337153776</v>
      </c>
      <c r="I3102" s="37">
        <v>268504820.86374497</v>
      </c>
      <c r="J3102" s="37">
        <v>264793123.21881601</v>
      </c>
      <c r="K3102" s="4" t="str">
        <f>VLOOKUP(B3102,altitude!$B$3:$E$3232,4)</f>
        <v>L</v>
      </c>
      <c r="L3102" s="4">
        <f>VLOOKUP(B3102,fuelregion!$C$5:$D$3233,2,FALSE)</f>
        <v>500001000</v>
      </c>
      <c r="M3102" s="4">
        <f>VLOOKUP(B3102,fuelregion!$H$5:$I$3113,2,FALSE)</f>
        <v>500001000</v>
      </c>
      <c r="N3102" s="4">
        <f>VLOOKUP(B3102,imbin!$B$4:$D$3233,2,FALSE)</f>
        <v>0</v>
      </c>
      <c r="O3102" s="4" t="str">
        <f>VLOOKUP(B3102,imbin!$B$4:$D$3233,3,FALSE)</f>
        <v>MOVES</v>
      </c>
      <c r="P3102" s="4">
        <f>IF(ISNA(VLOOKUP(B3102,rampbin!$B$4:$G$1697,6,FALSE)),2,VLOOKUP(B3102,rampbin!$B$4:$G$1697,6,FALSE))</f>
        <v>2</v>
      </c>
      <c r="Q3102" s="4" t="str">
        <f>IF(ISNA(VLOOKUP(B3102,rampbin!$B$4:$G$1697,5,FALSE)),"MOVES",VLOOKUP(B3102,rampbin!$B$4:$G$1697,5,FALSE))</f>
        <v>MOVES</v>
      </c>
      <c r="R3102" s="4" t="s">
        <v>1880</v>
      </c>
      <c r="S3102" s="6" t="s">
        <v>1851</v>
      </c>
      <c r="T3102" s="4">
        <f>VLOOKUP(B3102,meanLDage!$B$3:$E$3145,4,FALSE)</f>
        <v>5</v>
      </c>
      <c r="U3102" s="32">
        <f>VLOOKUP(B3102,meanLDage!$B$3:$E$3145,2,FALSE)</f>
        <v>13.954806446801497</v>
      </c>
      <c r="V3102" s="4" t="str">
        <f t="shared" si="337"/>
        <v>56_L_500001000_0_5_2</v>
      </c>
      <c r="W3102" s="4">
        <v>56013</v>
      </c>
      <c r="X3102" s="6"/>
      <c r="Y3102" s="8">
        <f t="shared" si="338"/>
        <v>56013</v>
      </c>
      <c r="Z3102" s="6" t="b">
        <f t="shared" si="336"/>
        <v>0</v>
      </c>
      <c r="AA3102" s="6">
        <f t="shared" si="339"/>
        <v>56029</v>
      </c>
      <c r="AB3102" s="4">
        <f t="shared" si="340"/>
        <v>5</v>
      </c>
      <c r="AC3102" s="32">
        <f t="shared" si="341"/>
        <v>13.954806446801497</v>
      </c>
      <c r="AD3102" s="4">
        <f>VLOOKUP($B3102,meanLDage!$Z$3:$AC$3145,4,FALSE)</f>
        <v>5</v>
      </c>
      <c r="AE3102" s="32">
        <f>VLOOKUP($B3102,meanLDage!$Z$3:$AC$3145,2,FALSE)</f>
        <v>13.200840362475187</v>
      </c>
      <c r="AF3102" s="6">
        <f>VLOOKUP(V3102,'2017 rep county selection'!$A$1:$C$281,3,FALSE)</f>
        <v>56031</v>
      </c>
      <c r="AH3102" s="9">
        <f t="shared" si="342"/>
        <v>56031</v>
      </c>
    </row>
    <row r="3103" spans="1:34" ht="15.75" customHeight="1" x14ac:dyDescent="0.3">
      <c r="A3103" s="4">
        <v>56</v>
      </c>
      <c r="B3103" s="4">
        <v>56033</v>
      </c>
      <c r="C3103" s="6" t="s">
        <v>2305</v>
      </c>
      <c r="D3103" s="6" t="s">
        <v>653</v>
      </c>
      <c r="E3103" s="4">
        <v>56021</v>
      </c>
      <c r="F3103" s="4">
        <v>56021</v>
      </c>
      <c r="G3103" s="4">
        <v>56021</v>
      </c>
      <c r="H3103" s="37">
        <v>481587385</v>
      </c>
      <c r="I3103" s="37">
        <v>350308473.30804598</v>
      </c>
      <c r="J3103" s="37">
        <v>345253421.087457</v>
      </c>
      <c r="K3103" s="4" t="str">
        <f>VLOOKUP(B3103,altitude!$B$3:$E$3232,4)</f>
        <v>L</v>
      </c>
      <c r="L3103" s="4">
        <f>VLOOKUP(B3103,fuelregion!$C$5:$D$3233,2,FALSE)</f>
        <v>500001000</v>
      </c>
      <c r="M3103" s="4">
        <f>VLOOKUP(B3103,fuelregion!$H$5:$I$3113,2,FALSE)</f>
        <v>500001000</v>
      </c>
      <c r="N3103" s="4">
        <f>VLOOKUP(B3103,imbin!$B$4:$D$3233,2,FALSE)</f>
        <v>0</v>
      </c>
      <c r="O3103" s="4" t="str">
        <f>VLOOKUP(B3103,imbin!$B$4:$D$3233,3,FALSE)</f>
        <v>MOVES</v>
      </c>
      <c r="P3103" s="4">
        <f>IF(ISNA(VLOOKUP(B3103,rampbin!$B$4:$G$1697,6,FALSE)),2,VLOOKUP(B3103,rampbin!$B$4:$G$1697,6,FALSE))</f>
        <v>2</v>
      </c>
      <c r="Q3103" s="4" t="str">
        <f>IF(ISNA(VLOOKUP(B3103,rampbin!$B$4:$G$1697,5,FALSE)),"MOVES",VLOOKUP(B3103,rampbin!$B$4:$G$1697,5,FALSE))</f>
        <v>MOVES</v>
      </c>
      <c r="R3103" s="4" t="s">
        <v>1880</v>
      </c>
      <c r="S3103" s="6" t="s">
        <v>1851</v>
      </c>
      <c r="T3103" s="4">
        <f>VLOOKUP(B3103,meanLDage!$B$3:$E$3145,4,FALSE)</f>
        <v>4</v>
      </c>
      <c r="U3103" s="32">
        <f>VLOOKUP(B3103,meanLDage!$B$3:$E$3145,2,FALSE)</f>
        <v>12.900025519752431</v>
      </c>
      <c r="V3103" s="4" t="str">
        <f t="shared" si="337"/>
        <v>56_L_500001000_0_4_2</v>
      </c>
      <c r="W3103" s="4">
        <v>56021</v>
      </c>
      <c r="X3103" s="6"/>
      <c r="Y3103" s="8">
        <f t="shared" si="338"/>
        <v>56021</v>
      </c>
      <c r="Z3103" s="6" t="b">
        <f t="shared" si="336"/>
        <v>1</v>
      </c>
      <c r="AA3103" s="6">
        <f t="shared" si="339"/>
        <v>56021</v>
      </c>
      <c r="AB3103" s="4">
        <f t="shared" si="340"/>
        <v>4</v>
      </c>
      <c r="AC3103" s="32">
        <f t="shared" si="341"/>
        <v>12.900025519752431</v>
      </c>
      <c r="AD3103" s="4">
        <f>VLOOKUP($B3103,meanLDage!$Z$3:$AC$3145,4,FALSE)</f>
        <v>4</v>
      </c>
      <c r="AE3103" s="32">
        <f>VLOOKUP($B3103,meanLDage!$Z$3:$AC$3145,2,FALSE)</f>
        <v>12.201940713504413</v>
      </c>
      <c r="AF3103" s="6">
        <f>VLOOKUP(V3103,'2017 rep county selection'!$A$1:$C$281,3,FALSE)</f>
        <v>56021</v>
      </c>
      <c r="AH3103" s="9">
        <f t="shared" si="342"/>
        <v>56021</v>
      </c>
    </row>
    <row r="3104" spans="1:34" ht="15.75" customHeight="1" x14ac:dyDescent="0.3">
      <c r="A3104" s="4">
        <v>56</v>
      </c>
      <c r="B3104" s="4">
        <v>56035</v>
      </c>
      <c r="C3104" s="6" t="s">
        <v>2305</v>
      </c>
      <c r="D3104" s="6" t="s">
        <v>1845</v>
      </c>
      <c r="E3104" s="4">
        <v>56021</v>
      </c>
      <c r="F3104" s="4">
        <v>56021</v>
      </c>
      <c r="G3104" s="4">
        <v>56021</v>
      </c>
      <c r="H3104" s="37">
        <v>194025889</v>
      </c>
      <c r="I3104" s="37">
        <v>190583026.10713699</v>
      </c>
      <c r="J3104" s="37">
        <v>187941005.20163</v>
      </c>
      <c r="K3104" s="4" t="str">
        <f>VLOOKUP(B3104,altitude!$B$3:$E$3232,4)</f>
        <v>L</v>
      </c>
      <c r="L3104" s="4">
        <f>VLOOKUP(B3104,fuelregion!$C$5:$D$3233,2,FALSE)</f>
        <v>500001000</v>
      </c>
      <c r="M3104" s="4">
        <f>VLOOKUP(B3104,fuelregion!$H$5:$I$3113,2,FALSE)</f>
        <v>500001000</v>
      </c>
      <c r="N3104" s="4">
        <f>VLOOKUP(B3104,imbin!$B$4:$D$3233,2,FALSE)</f>
        <v>0</v>
      </c>
      <c r="O3104" s="4" t="str">
        <f>VLOOKUP(B3104,imbin!$B$4:$D$3233,3,FALSE)</f>
        <v>MOVES</v>
      </c>
      <c r="P3104" s="4">
        <f>IF(ISNA(VLOOKUP(B3104,rampbin!$B$4:$G$1697,6,FALSE)),2,VLOOKUP(B3104,rampbin!$B$4:$G$1697,6,FALSE))</f>
        <v>2</v>
      </c>
      <c r="Q3104" s="4" t="str">
        <f>IF(ISNA(VLOOKUP(B3104,rampbin!$B$4:$G$1697,5,FALSE)),"MOVES",VLOOKUP(B3104,rampbin!$B$4:$G$1697,5,FALSE))</f>
        <v>MOVES</v>
      </c>
      <c r="R3104" s="4" t="s">
        <v>1880</v>
      </c>
      <c r="S3104" s="6" t="s">
        <v>1851</v>
      </c>
      <c r="T3104" s="4">
        <f>VLOOKUP(B3104,meanLDage!$B$3:$E$3145,4,FALSE)</f>
        <v>4</v>
      </c>
      <c r="U3104" s="32">
        <f>VLOOKUP(B3104,meanLDage!$B$3:$E$3145,2,FALSE)</f>
        <v>12.702224419661158</v>
      </c>
      <c r="V3104" s="4" t="str">
        <f t="shared" si="337"/>
        <v>56_L_500001000_0_4_2</v>
      </c>
      <c r="W3104" s="4">
        <v>56021</v>
      </c>
      <c r="X3104" s="6"/>
      <c r="Y3104" s="8">
        <f t="shared" si="338"/>
        <v>56021</v>
      </c>
      <c r="Z3104" s="6" t="b">
        <f t="shared" si="336"/>
        <v>1</v>
      </c>
      <c r="AA3104" s="6">
        <f t="shared" si="339"/>
        <v>56021</v>
      </c>
      <c r="AB3104" s="4">
        <f t="shared" si="340"/>
        <v>4</v>
      </c>
      <c r="AC3104" s="32">
        <f t="shared" si="341"/>
        <v>12.702224419661158</v>
      </c>
      <c r="AD3104" s="4">
        <f>VLOOKUP($B3104,meanLDage!$Z$3:$AC$3145,4,FALSE)</f>
        <v>4</v>
      </c>
      <c r="AE3104" s="32">
        <f>VLOOKUP($B3104,meanLDage!$Z$3:$AC$3145,2,FALSE)</f>
        <v>11.982950807973328</v>
      </c>
      <c r="AF3104" s="6">
        <f>VLOOKUP(V3104,'2017 rep county selection'!$A$1:$C$281,3,FALSE)</f>
        <v>56021</v>
      </c>
      <c r="AH3104" s="9">
        <f t="shared" si="342"/>
        <v>56021</v>
      </c>
    </row>
    <row r="3105" spans="1:34" ht="15.75" customHeight="1" x14ac:dyDescent="0.3">
      <c r="A3105" s="4">
        <v>56</v>
      </c>
      <c r="B3105" s="4">
        <v>56037</v>
      </c>
      <c r="C3105" s="6" t="s">
        <v>2305</v>
      </c>
      <c r="D3105" s="6" t="s">
        <v>1846</v>
      </c>
      <c r="E3105" s="4">
        <v>56021</v>
      </c>
      <c r="F3105" s="4">
        <v>56021</v>
      </c>
      <c r="G3105" s="4">
        <v>56021</v>
      </c>
      <c r="H3105" s="37">
        <v>768834659</v>
      </c>
      <c r="I3105" s="37">
        <v>1157799581.6452401</v>
      </c>
      <c r="J3105" s="37">
        <v>1141341553.82411</v>
      </c>
      <c r="K3105" s="4" t="str">
        <f>VLOOKUP(B3105,altitude!$B$3:$E$3232,4)</f>
        <v>L</v>
      </c>
      <c r="L3105" s="4">
        <f>VLOOKUP(B3105,fuelregion!$C$5:$D$3233,2,FALSE)</f>
        <v>500001000</v>
      </c>
      <c r="M3105" s="4">
        <f>VLOOKUP(B3105,fuelregion!$H$5:$I$3113,2,FALSE)</f>
        <v>500001000</v>
      </c>
      <c r="N3105" s="4">
        <f>VLOOKUP(B3105,imbin!$B$4:$D$3233,2,FALSE)</f>
        <v>0</v>
      </c>
      <c r="O3105" s="4" t="str">
        <f>VLOOKUP(B3105,imbin!$B$4:$D$3233,3,FALSE)</f>
        <v>MOVES</v>
      </c>
      <c r="P3105" s="4">
        <f>IF(ISNA(VLOOKUP(B3105,rampbin!$B$4:$G$1697,6,FALSE)),2,VLOOKUP(B3105,rampbin!$B$4:$G$1697,6,FALSE))</f>
        <v>2</v>
      </c>
      <c r="Q3105" s="4" t="str">
        <f>IF(ISNA(VLOOKUP(B3105,rampbin!$B$4:$G$1697,5,FALSE)),"MOVES",VLOOKUP(B3105,rampbin!$B$4:$G$1697,5,FALSE))</f>
        <v>MOVES</v>
      </c>
      <c r="R3105" s="4" t="s">
        <v>1880</v>
      </c>
      <c r="S3105" s="6" t="s">
        <v>1851</v>
      </c>
      <c r="T3105" s="4">
        <f>VLOOKUP(B3105,meanLDage!$B$3:$E$3145,4,FALSE)</f>
        <v>4</v>
      </c>
      <c r="U3105" s="32">
        <f>VLOOKUP(B3105,meanLDage!$B$3:$E$3145,2,FALSE)</f>
        <v>11.955367143962253</v>
      </c>
      <c r="V3105" s="4" t="str">
        <f t="shared" si="337"/>
        <v>56_L_500001000_0_4_2</v>
      </c>
      <c r="W3105" s="4">
        <v>56021</v>
      </c>
      <c r="X3105" s="6"/>
      <c r="Y3105" s="8">
        <f t="shared" si="338"/>
        <v>56021</v>
      </c>
      <c r="Z3105" s="6" t="b">
        <f t="shared" si="336"/>
        <v>1</v>
      </c>
      <c r="AA3105" s="6">
        <f t="shared" si="339"/>
        <v>56021</v>
      </c>
      <c r="AB3105" s="4">
        <f t="shared" si="340"/>
        <v>4</v>
      </c>
      <c r="AC3105" s="32">
        <f t="shared" si="341"/>
        <v>11.955367143962253</v>
      </c>
      <c r="AD3105" s="4">
        <f>VLOOKUP($B3105,meanLDage!$Z$3:$AC$3145,4,FALSE)</f>
        <v>4</v>
      </c>
      <c r="AE3105" s="32">
        <f>VLOOKUP($B3105,meanLDage!$Z$3:$AC$3145,2,FALSE)</f>
        <v>11.283892087235165</v>
      </c>
      <c r="AF3105" s="6">
        <f>VLOOKUP(V3105,'2017 rep county selection'!$A$1:$C$281,3,FALSE)</f>
        <v>56021</v>
      </c>
      <c r="AH3105" s="9">
        <f t="shared" si="342"/>
        <v>56021</v>
      </c>
    </row>
    <row r="3106" spans="1:34" ht="15.75" customHeight="1" x14ac:dyDescent="0.3">
      <c r="A3106" s="4">
        <v>56</v>
      </c>
      <c r="B3106" s="4">
        <v>56039</v>
      </c>
      <c r="C3106" s="6" t="s">
        <v>2305</v>
      </c>
      <c r="D3106" s="6" t="s">
        <v>456</v>
      </c>
      <c r="E3106" s="4">
        <v>56021</v>
      </c>
      <c r="F3106" s="4">
        <v>56021</v>
      </c>
      <c r="G3106" s="4">
        <v>56021</v>
      </c>
      <c r="H3106" s="37">
        <v>228644924</v>
      </c>
      <c r="I3106" s="37">
        <v>391266822.99747598</v>
      </c>
      <c r="J3106" s="37">
        <v>385725379.02813202</v>
      </c>
      <c r="K3106" s="4" t="str">
        <f>VLOOKUP(B3106,altitude!$B$3:$E$3232,4)</f>
        <v>L</v>
      </c>
      <c r="L3106" s="4">
        <f>VLOOKUP(B3106,fuelregion!$C$5:$D$3233,2,FALSE)</f>
        <v>500001000</v>
      </c>
      <c r="M3106" s="4">
        <f>VLOOKUP(B3106,fuelregion!$H$5:$I$3113,2,FALSE)</f>
        <v>500001000</v>
      </c>
      <c r="N3106" s="4">
        <f>VLOOKUP(B3106,imbin!$B$4:$D$3233,2,FALSE)</f>
        <v>0</v>
      </c>
      <c r="O3106" s="4" t="str">
        <f>VLOOKUP(B3106,imbin!$B$4:$D$3233,3,FALSE)</f>
        <v>MOVES</v>
      </c>
      <c r="P3106" s="4">
        <f>IF(ISNA(VLOOKUP(B3106,rampbin!$B$4:$G$1697,6,FALSE)),2,VLOOKUP(B3106,rampbin!$B$4:$G$1697,6,FALSE))</f>
        <v>2</v>
      </c>
      <c r="Q3106" s="4" t="str">
        <f>IF(ISNA(VLOOKUP(B3106,rampbin!$B$4:$G$1697,5,FALSE)),"MOVES",VLOOKUP(B3106,rampbin!$B$4:$G$1697,5,FALSE))</f>
        <v>MOVES</v>
      </c>
      <c r="R3106" s="4" t="s">
        <v>1880</v>
      </c>
      <c r="S3106" s="6" t="s">
        <v>1851</v>
      </c>
      <c r="T3106" s="4">
        <f>VLOOKUP(B3106,meanLDage!$B$3:$E$3145,4,FALSE)</f>
        <v>4</v>
      </c>
      <c r="U3106" s="32">
        <f>VLOOKUP(B3106,meanLDage!$B$3:$E$3145,2,FALSE)</f>
        <v>11.412015190506267</v>
      </c>
      <c r="V3106" s="4" t="str">
        <f t="shared" si="337"/>
        <v>56_L_500001000_0_3_2</v>
      </c>
      <c r="W3106" s="4">
        <v>56021</v>
      </c>
      <c r="X3106" s="6"/>
      <c r="Y3106" s="8">
        <f t="shared" si="338"/>
        <v>56021</v>
      </c>
      <c r="Z3106" s="6" t="b">
        <f t="shared" si="336"/>
        <v>1</v>
      </c>
      <c r="AA3106" s="6">
        <f t="shared" si="339"/>
        <v>56021</v>
      </c>
      <c r="AB3106" s="4">
        <f t="shared" si="340"/>
        <v>4</v>
      </c>
      <c r="AC3106" s="32">
        <f t="shared" si="341"/>
        <v>11.412015190506267</v>
      </c>
      <c r="AD3106" s="4">
        <f>VLOOKUP($B3106,meanLDage!$Z$3:$AC$3145,4,FALSE)</f>
        <v>3</v>
      </c>
      <c r="AE3106" s="32">
        <f>VLOOKUP($B3106,meanLDage!$Z$3:$AC$3145,2,FALSE)</f>
        <v>10.867172610414697</v>
      </c>
      <c r="AF3106" s="6">
        <f>VLOOKUP(V3106,'2017 rep county selection'!$A$1:$C$281,3,FALSE)</f>
        <v>56039</v>
      </c>
      <c r="AH3106" s="9">
        <f t="shared" si="342"/>
        <v>56039</v>
      </c>
    </row>
    <row r="3107" spans="1:34" ht="15.75" customHeight="1" x14ac:dyDescent="0.3">
      <c r="A3107" s="4">
        <v>56</v>
      </c>
      <c r="B3107" s="4">
        <v>56041</v>
      </c>
      <c r="C3107" s="6" t="s">
        <v>2305</v>
      </c>
      <c r="D3107" s="6" t="s">
        <v>1847</v>
      </c>
      <c r="E3107" s="4">
        <v>56021</v>
      </c>
      <c r="F3107" s="4">
        <v>56021</v>
      </c>
      <c r="G3107" s="4">
        <v>56021</v>
      </c>
      <c r="H3107" s="37">
        <v>371313616</v>
      </c>
      <c r="I3107" s="37">
        <v>425160661.43059301</v>
      </c>
      <c r="J3107" s="37">
        <v>419174986.62849998</v>
      </c>
      <c r="K3107" s="4" t="str">
        <f>VLOOKUP(B3107,altitude!$B$3:$E$3232,4)</f>
        <v>L</v>
      </c>
      <c r="L3107" s="4">
        <f>VLOOKUP(B3107,fuelregion!$C$5:$D$3233,2,FALSE)</f>
        <v>500001000</v>
      </c>
      <c r="M3107" s="4">
        <f>VLOOKUP(B3107,fuelregion!$H$5:$I$3113,2,FALSE)</f>
        <v>500001000</v>
      </c>
      <c r="N3107" s="4">
        <f>VLOOKUP(B3107,imbin!$B$4:$D$3233,2,FALSE)</f>
        <v>0</v>
      </c>
      <c r="O3107" s="4" t="str">
        <f>VLOOKUP(B3107,imbin!$B$4:$D$3233,3,FALSE)</f>
        <v>MOVES</v>
      </c>
      <c r="P3107" s="4">
        <f>IF(ISNA(VLOOKUP(B3107,rampbin!$B$4:$G$1697,6,FALSE)),2,VLOOKUP(B3107,rampbin!$B$4:$G$1697,6,FALSE))</f>
        <v>2</v>
      </c>
      <c r="Q3107" s="4" t="str">
        <f>IF(ISNA(VLOOKUP(B3107,rampbin!$B$4:$G$1697,5,FALSE)),"MOVES",VLOOKUP(B3107,rampbin!$B$4:$G$1697,5,FALSE))</f>
        <v>MOVES</v>
      </c>
      <c r="R3107" s="4" t="s">
        <v>1880</v>
      </c>
      <c r="S3107" s="6" t="s">
        <v>1851</v>
      </c>
      <c r="T3107" s="4">
        <f>VLOOKUP(B3107,meanLDage!$B$3:$E$3145,4,FALSE)</f>
        <v>4</v>
      </c>
      <c r="U3107" s="32">
        <f>VLOOKUP(B3107,meanLDage!$B$3:$E$3145,2,FALSE)</f>
        <v>12.724289549986299</v>
      </c>
      <c r="V3107" s="4" t="str">
        <f t="shared" si="337"/>
        <v>56_L_500001000_0_4_2</v>
      </c>
      <c r="W3107" s="4">
        <v>56021</v>
      </c>
      <c r="X3107" s="6"/>
      <c r="Y3107" s="8">
        <f t="shared" si="338"/>
        <v>56021</v>
      </c>
      <c r="Z3107" s="6" t="b">
        <f t="shared" si="336"/>
        <v>1</v>
      </c>
      <c r="AA3107" s="6">
        <f t="shared" si="339"/>
        <v>56021</v>
      </c>
      <c r="AB3107" s="4">
        <f t="shared" si="340"/>
        <v>4</v>
      </c>
      <c r="AC3107" s="32">
        <f t="shared" si="341"/>
        <v>12.724289549986299</v>
      </c>
      <c r="AD3107" s="4">
        <f>VLOOKUP($B3107,meanLDage!$Z$3:$AC$3145,4,FALSE)</f>
        <v>4</v>
      </c>
      <c r="AE3107" s="32">
        <f>VLOOKUP($B3107,meanLDage!$Z$3:$AC$3145,2,FALSE)</f>
        <v>12.054846250801891</v>
      </c>
      <c r="AF3107" s="6">
        <f>VLOOKUP(V3107,'2017 rep county selection'!$A$1:$C$281,3,FALSE)</f>
        <v>56021</v>
      </c>
      <c r="AH3107" s="9">
        <f t="shared" si="342"/>
        <v>56021</v>
      </c>
    </row>
    <row r="3108" spans="1:34" ht="15.75" customHeight="1" x14ac:dyDescent="0.3">
      <c r="A3108" s="4">
        <v>56</v>
      </c>
      <c r="B3108" s="4">
        <v>56043</v>
      </c>
      <c r="C3108" s="6" t="s">
        <v>2305</v>
      </c>
      <c r="D3108" s="6" t="s">
        <v>1848</v>
      </c>
      <c r="E3108" s="4">
        <v>56021</v>
      </c>
      <c r="F3108" s="4">
        <v>56021</v>
      </c>
      <c r="G3108" s="4">
        <v>56021</v>
      </c>
      <c r="H3108" s="37">
        <v>83235761</v>
      </c>
      <c r="I3108" s="37">
        <v>100577988.338898</v>
      </c>
      <c r="J3108" s="37">
        <v>99143818.5331662</v>
      </c>
      <c r="K3108" s="4" t="str">
        <f>VLOOKUP(B3108,altitude!$B$3:$E$3232,4)</f>
        <v>L</v>
      </c>
      <c r="L3108" s="4">
        <f>VLOOKUP(B3108,fuelregion!$C$5:$D$3233,2,FALSE)</f>
        <v>500001000</v>
      </c>
      <c r="M3108" s="4">
        <f>VLOOKUP(B3108,fuelregion!$H$5:$I$3113,2,FALSE)</f>
        <v>500001000</v>
      </c>
      <c r="N3108" s="4">
        <f>VLOOKUP(B3108,imbin!$B$4:$D$3233,2,FALSE)</f>
        <v>0</v>
      </c>
      <c r="O3108" s="4" t="str">
        <f>VLOOKUP(B3108,imbin!$B$4:$D$3233,3,FALSE)</f>
        <v>MOVES</v>
      </c>
      <c r="P3108" s="4">
        <f>IF(ISNA(VLOOKUP(B3108,rampbin!$B$4:$G$1697,6,FALSE)),2,VLOOKUP(B3108,rampbin!$B$4:$G$1697,6,FALSE))</f>
        <v>2</v>
      </c>
      <c r="Q3108" s="4" t="str">
        <f>IF(ISNA(VLOOKUP(B3108,rampbin!$B$4:$G$1697,5,FALSE)),"MOVES",VLOOKUP(B3108,rampbin!$B$4:$G$1697,5,FALSE))</f>
        <v>MOVES</v>
      </c>
      <c r="R3108" s="4" t="s">
        <v>1880</v>
      </c>
      <c r="S3108" s="6" t="s">
        <v>1851</v>
      </c>
      <c r="T3108" s="4">
        <f>VLOOKUP(B3108,meanLDage!$B$3:$E$3145,4,FALSE)</f>
        <v>5</v>
      </c>
      <c r="U3108" s="32">
        <f>VLOOKUP(B3108,meanLDage!$B$3:$E$3145,2,FALSE)</f>
        <v>13.680229288075097</v>
      </c>
      <c r="V3108" s="4" t="str">
        <f t="shared" si="337"/>
        <v>56_L_500001000_0_4_2</v>
      </c>
      <c r="W3108" s="4">
        <v>56013</v>
      </c>
      <c r="X3108" s="6"/>
      <c r="Y3108" s="8">
        <f t="shared" si="338"/>
        <v>56013</v>
      </c>
      <c r="Z3108" s="6" t="b">
        <f t="shared" si="336"/>
        <v>0</v>
      </c>
      <c r="AA3108" s="6">
        <f t="shared" si="339"/>
        <v>56021</v>
      </c>
      <c r="AB3108" s="4">
        <f t="shared" si="340"/>
        <v>5</v>
      </c>
      <c r="AC3108" s="32">
        <f t="shared" si="341"/>
        <v>13.680229288075097</v>
      </c>
      <c r="AD3108" s="4">
        <f>VLOOKUP($B3108,meanLDage!$Z$3:$AC$3145,4,FALSE)</f>
        <v>4</v>
      </c>
      <c r="AE3108" s="32">
        <f>VLOOKUP($B3108,meanLDage!$Z$3:$AC$3145,2,FALSE)</f>
        <v>12.93361627227166</v>
      </c>
      <c r="AF3108" s="6">
        <f>VLOOKUP(V3108,'2017 rep county selection'!$A$1:$C$281,3,FALSE)</f>
        <v>56021</v>
      </c>
      <c r="AH3108" s="9">
        <f t="shared" si="342"/>
        <v>56021</v>
      </c>
    </row>
    <row r="3109" spans="1:34" ht="15.75" customHeight="1" x14ac:dyDescent="0.3">
      <c r="A3109" s="4">
        <v>56</v>
      </c>
      <c r="B3109" s="4">
        <v>56045</v>
      </c>
      <c r="C3109" s="6" t="s">
        <v>2305</v>
      </c>
      <c r="D3109" s="6" t="s">
        <v>1849</v>
      </c>
      <c r="E3109" s="4">
        <v>56029</v>
      </c>
      <c r="F3109" s="4">
        <v>56029</v>
      </c>
      <c r="G3109" s="4">
        <v>56029</v>
      </c>
      <c r="H3109" s="37">
        <v>93624210</v>
      </c>
      <c r="I3109" s="37">
        <v>101417091.428863</v>
      </c>
      <c r="J3109" s="37">
        <v>100007531.953547</v>
      </c>
      <c r="K3109" s="4" t="str">
        <f>VLOOKUP(B3109,altitude!$B$3:$E$3232,4)</f>
        <v>L</v>
      </c>
      <c r="L3109" s="4">
        <f>VLOOKUP(B3109,fuelregion!$C$5:$D$3233,2,FALSE)</f>
        <v>500001000</v>
      </c>
      <c r="M3109" s="4">
        <f>VLOOKUP(B3109,fuelregion!$H$5:$I$3113,2,FALSE)</f>
        <v>500001000</v>
      </c>
      <c r="N3109" s="4">
        <f>VLOOKUP(B3109,imbin!$B$4:$D$3233,2,FALSE)</f>
        <v>0</v>
      </c>
      <c r="O3109" s="4" t="str">
        <f>VLOOKUP(B3109,imbin!$B$4:$D$3233,3,FALSE)</f>
        <v>MOVES</v>
      </c>
      <c r="P3109" s="4">
        <f>IF(ISNA(VLOOKUP(B3109,rampbin!$B$4:$G$1697,6,FALSE)),2,VLOOKUP(B3109,rampbin!$B$4:$G$1697,6,FALSE))</f>
        <v>2</v>
      </c>
      <c r="Q3109" s="4" t="str">
        <f>IF(ISNA(VLOOKUP(B3109,rampbin!$B$4:$G$1697,5,FALSE)),"MOVES",VLOOKUP(B3109,rampbin!$B$4:$G$1697,5,FALSE))</f>
        <v>MOVES</v>
      </c>
      <c r="R3109" s="4" t="s">
        <v>1880</v>
      </c>
      <c r="S3109" s="6" t="s">
        <v>1851</v>
      </c>
      <c r="T3109" s="4">
        <f>VLOOKUP(B3109,meanLDage!$B$3:$E$3145,4,FALSE)</f>
        <v>5</v>
      </c>
      <c r="U3109" s="32">
        <f>VLOOKUP(B3109,meanLDage!$B$3:$E$3145,2,FALSE)</f>
        <v>14.03432494313827</v>
      </c>
      <c r="V3109" s="4" t="str">
        <f t="shared" si="337"/>
        <v>56_L_500001000_0_5_2</v>
      </c>
      <c r="W3109" s="4">
        <v>56013</v>
      </c>
      <c r="X3109" s="6"/>
      <c r="Y3109" s="8">
        <f t="shared" si="338"/>
        <v>56013</v>
      </c>
      <c r="Z3109" s="6" t="b">
        <f t="shared" si="336"/>
        <v>0</v>
      </c>
      <c r="AA3109" s="6">
        <f t="shared" si="339"/>
        <v>56029</v>
      </c>
      <c r="AB3109" s="4">
        <f t="shared" si="340"/>
        <v>5</v>
      </c>
      <c r="AC3109" s="32">
        <f t="shared" si="341"/>
        <v>14.03432494313827</v>
      </c>
      <c r="AD3109" s="4">
        <f>VLOOKUP($B3109,meanLDage!$Z$3:$AC$3145,4,FALSE)</f>
        <v>5</v>
      </c>
      <c r="AE3109" s="32">
        <f>VLOOKUP($B3109,meanLDage!$Z$3:$AC$3145,2,FALSE)</f>
        <v>13.246787374657091</v>
      </c>
      <c r="AF3109" s="6">
        <f>VLOOKUP(V3109,'2017 rep county selection'!$A$1:$C$281,3,FALSE)</f>
        <v>56031</v>
      </c>
      <c r="AH3109" s="9">
        <f t="shared" si="342"/>
        <v>56031</v>
      </c>
    </row>
  </sheetData>
  <autoFilter ref="A1:AH3109" xr:uid="{CBDF4D05-9F8D-48B0-9081-BB595F6E5ACC}"/>
  <pageMargins left="0.75" right="0.75" top="1" bottom="1" header="0.5" footer="0.5"/>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01BE-6173-403E-A771-55CC7A9CC127}">
  <dimension ref="B1:E3232"/>
  <sheetViews>
    <sheetView workbookViewId="0">
      <pane ySplit="3" topLeftCell="A4" activePane="bottomLeft" state="frozen"/>
      <selection pane="bottomLeft" activeCell="A4" sqref="A4"/>
    </sheetView>
  </sheetViews>
  <sheetFormatPr defaultRowHeight="15.6" x14ac:dyDescent="0.3"/>
  <cols>
    <col min="1" max="1" width="4.19921875" customWidth="1"/>
    <col min="2" max="2" width="8.59765625" style="10" bestFit="1" customWidth="1"/>
    <col min="3" max="3" width="6.69921875" style="10" bestFit="1" customWidth="1"/>
    <col min="4" max="4" width="38.69921875" bestFit="1" customWidth="1"/>
    <col min="5" max="5" width="8.09765625" style="10" customWidth="1"/>
  </cols>
  <sheetData>
    <row r="1" spans="2:5" x14ac:dyDescent="0.3">
      <c r="B1" s="11" t="s">
        <v>2466</v>
      </c>
      <c r="C1" t="s">
        <v>2336</v>
      </c>
    </row>
    <row r="2" spans="2:5" x14ac:dyDescent="0.3">
      <c r="B2" s="31" t="s">
        <v>4531</v>
      </c>
    </row>
    <row r="3" spans="2:5" x14ac:dyDescent="0.3">
      <c r="B3" s="12" t="s">
        <v>2337</v>
      </c>
      <c r="C3" s="12" t="s">
        <v>2338</v>
      </c>
      <c r="D3" s="13" t="s">
        <v>2339</v>
      </c>
      <c r="E3" s="12" t="s">
        <v>5</v>
      </c>
    </row>
    <row r="4" spans="2:5" x14ac:dyDescent="0.3">
      <c r="B4" s="14">
        <v>1001</v>
      </c>
      <c r="C4" s="14">
        <v>1</v>
      </c>
      <c r="D4" s="15" t="s">
        <v>6</v>
      </c>
      <c r="E4" s="14" t="s">
        <v>7</v>
      </c>
    </row>
    <row r="5" spans="2:5" x14ac:dyDescent="0.3">
      <c r="B5" s="14">
        <v>1003</v>
      </c>
      <c r="C5" s="14">
        <v>1</v>
      </c>
      <c r="D5" s="15" t="s">
        <v>8</v>
      </c>
      <c r="E5" s="14" t="s">
        <v>7</v>
      </c>
    </row>
    <row r="6" spans="2:5" x14ac:dyDescent="0.3">
      <c r="B6" s="14">
        <v>1005</v>
      </c>
      <c r="C6" s="14">
        <v>1</v>
      </c>
      <c r="D6" s="15" t="s">
        <v>9</v>
      </c>
      <c r="E6" s="14" t="s">
        <v>7</v>
      </c>
    </row>
    <row r="7" spans="2:5" x14ac:dyDescent="0.3">
      <c r="B7" s="14">
        <v>1007</v>
      </c>
      <c r="C7" s="14">
        <v>1</v>
      </c>
      <c r="D7" s="15" t="s">
        <v>10</v>
      </c>
      <c r="E7" s="14" t="s">
        <v>7</v>
      </c>
    </row>
    <row r="8" spans="2:5" x14ac:dyDescent="0.3">
      <c r="B8" s="14">
        <v>1009</v>
      </c>
      <c r="C8" s="14">
        <v>1</v>
      </c>
      <c r="D8" s="15" t="s">
        <v>11</v>
      </c>
      <c r="E8" s="14" t="s">
        <v>7</v>
      </c>
    </row>
    <row r="9" spans="2:5" x14ac:dyDescent="0.3">
      <c r="B9" s="14">
        <v>1011</v>
      </c>
      <c r="C9" s="14">
        <v>1</v>
      </c>
      <c r="D9" s="15" t="s">
        <v>12</v>
      </c>
      <c r="E9" s="14" t="s">
        <v>7</v>
      </c>
    </row>
    <row r="10" spans="2:5" x14ac:dyDescent="0.3">
      <c r="B10" s="14">
        <v>1013</v>
      </c>
      <c r="C10" s="14">
        <v>1</v>
      </c>
      <c r="D10" s="15" t="s">
        <v>13</v>
      </c>
      <c r="E10" s="14" t="s">
        <v>7</v>
      </c>
    </row>
    <row r="11" spans="2:5" x14ac:dyDescent="0.3">
      <c r="B11" s="14">
        <v>1015</v>
      </c>
      <c r="C11" s="14">
        <v>1</v>
      </c>
      <c r="D11" s="15" t="s">
        <v>14</v>
      </c>
      <c r="E11" s="14" t="s">
        <v>7</v>
      </c>
    </row>
    <row r="12" spans="2:5" x14ac:dyDescent="0.3">
      <c r="B12" s="14">
        <v>1017</v>
      </c>
      <c r="C12" s="14">
        <v>1</v>
      </c>
      <c r="D12" s="15" t="s">
        <v>15</v>
      </c>
      <c r="E12" s="14" t="s">
        <v>7</v>
      </c>
    </row>
    <row r="13" spans="2:5" x14ac:dyDescent="0.3">
      <c r="B13" s="14">
        <v>1019</v>
      </c>
      <c r="C13" s="14">
        <v>1</v>
      </c>
      <c r="D13" s="15" t="s">
        <v>16</v>
      </c>
      <c r="E13" s="14" t="s">
        <v>7</v>
      </c>
    </row>
    <row r="14" spans="2:5" x14ac:dyDescent="0.3">
      <c r="B14" s="14">
        <v>1021</v>
      </c>
      <c r="C14" s="14">
        <v>1</v>
      </c>
      <c r="D14" s="15" t="s">
        <v>17</v>
      </c>
      <c r="E14" s="14" t="s">
        <v>7</v>
      </c>
    </row>
    <row r="15" spans="2:5" x14ac:dyDescent="0.3">
      <c r="B15" s="14">
        <v>1023</v>
      </c>
      <c r="C15" s="14">
        <v>1</v>
      </c>
      <c r="D15" s="15" t="s">
        <v>18</v>
      </c>
      <c r="E15" s="14" t="s">
        <v>7</v>
      </c>
    </row>
    <row r="16" spans="2:5" x14ac:dyDescent="0.3">
      <c r="B16" s="14">
        <v>1025</v>
      </c>
      <c r="C16" s="14">
        <v>1</v>
      </c>
      <c r="D16" s="15" t="s">
        <v>19</v>
      </c>
      <c r="E16" s="14" t="s">
        <v>7</v>
      </c>
    </row>
    <row r="17" spans="2:5" x14ac:dyDescent="0.3">
      <c r="B17" s="14">
        <v>1027</v>
      </c>
      <c r="C17" s="14">
        <v>1</v>
      </c>
      <c r="D17" s="15" t="s">
        <v>20</v>
      </c>
      <c r="E17" s="14" t="s">
        <v>7</v>
      </c>
    </row>
    <row r="18" spans="2:5" x14ac:dyDescent="0.3">
      <c r="B18" s="14">
        <v>1029</v>
      </c>
      <c r="C18" s="14">
        <v>1</v>
      </c>
      <c r="D18" s="15" t="s">
        <v>21</v>
      </c>
      <c r="E18" s="14" t="s">
        <v>7</v>
      </c>
    </row>
    <row r="19" spans="2:5" x14ac:dyDescent="0.3">
      <c r="B19" s="14">
        <v>1031</v>
      </c>
      <c r="C19" s="14">
        <v>1</v>
      </c>
      <c r="D19" s="15" t="s">
        <v>22</v>
      </c>
      <c r="E19" s="14" t="s">
        <v>7</v>
      </c>
    </row>
    <row r="20" spans="2:5" x14ac:dyDescent="0.3">
      <c r="B20" s="14">
        <v>1033</v>
      </c>
      <c r="C20" s="14">
        <v>1</v>
      </c>
      <c r="D20" s="15" t="s">
        <v>23</v>
      </c>
      <c r="E20" s="14" t="s">
        <v>7</v>
      </c>
    </row>
    <row r="21" spans="2:5" x14ac:dyDescent="0.3">
      <c r="B21" s="14">
        <v>1035</v>
      </c>
      <c r="C21" s="14">
        <v>1</v>
      </c>
      <c r="D21" s="15" t="s">
        <v>24</v>
      </c>
      <c r="E21" s="14" t="s">
        <v>7</v>
      </c>
    </row>
    <row r="22" spans="2:5" x14ac:dyDescent="0.3">
      <c r="B22" s="14">
        <v>1037</v>
      </c>
      <c r="C22" s="14">
        <v>1</v>
      </c>
      <c r="D22" s="15" t="s">
        <v>25</v>
      </c>
      <c r="E22" s="14" t="s">
        <v>7</v>
      </c>
    </row>
    <row r="23" spans="2:5" x14ac:dyDescent="0.3">
      <c r="B23" s="14">
        <v>1039</v>
      </c>
      <c r="C23" s="14">
        <v>1</v>
      </c>
      <c r="D23" s="15" t="s">
        <v>26</v>
      </c>
      <c r="E23" s="14" t="s">
        <v>7</v>
      </c>
    </row>
    <row r="24" spans="2:5" x14ac:dyDescent="0.3">
      <c r="B24" s="14">
        <v>1041</v>
      </c>
      <c r="C24" s="14">
        <v>1</v>
      </c>
      <c r="D24" s="15" t="s">
        <v>27</v>
      </c>
      <c r="E24" s="14" t="s">
        <v>7</v>
      </c>
    </row>
    <row r="25" spans="2:5" x14ac:dyDescent="0.3">
      <c r="B25" s="14">
        <v>1043</v>
      </c>
      <c r="C25" s="14">
        <v>1</v>
      </c>
      <c r="D25" s="15" t="s">
        <v>28</v>
      </c>
      <c r="E25" s="14" t="s">
        <v>7</v>
      </c>
    </row>
    <row r="26" spans="2:5" x14ac:dyDescent="0.3">
      <c r="B26" s="14">
        <v>1045</v>
      </c>
      <c r="C26" s="14">
        <v>1</v>
      </c>
      <c r="D26" s="15" t="s">
        <v>29</v>
      </c>
      <c r="E26" s="14" t="s">
        <v>7</v>
      </c>
    </row>
    <row r="27" spans="2:5" x14ac:dyDescent="0.3">
      <c r="B27" s="14">
        <v>1047</v>
      </c>
      <c r="C27" s="14">
        <v>1</v>
      </c>
      <c r="D27" s="15" t="s">
        <v>30</v>
      </c>
      <c r="E27" s="14" t="s">
        <v>7</v>
      </c>
    </row>
    <row r="28" spans="2:5" x14ac:dyDescent="0.3">
      <c r="B28" s="14">
        <v>1049</v>
      </c>
      <c r="C28" s="14">
        <v>1</v>
      </c>
      <c r="D28" s="15" t="s">
        <v>31</v>
      </c>
      <c r="E28" s="14" t="s">
        <v>7</v>
      </c>
    </row>
    <row r="29" spans="2:5" x14ac:dyDescent="0.3">
      <c r="B29" s="14">
        <v>1051</v>
      </c>
      <c r="C29" s="14">
        <v>1</v>
      </c>
      <c r="D29" s="15" t="s">
        <v>32</v>
      </c>
      <c r="E29" s="14" t="s">
        <v>7</v>
      </c>
    </row>
    <row r="30" spans="2:5" x14ac:dyDescent="0.3">
      <c r="B30" s="14">
        <v>1053</v>
      </c>
      <c r="C30" s="14">
        <v>1</v>
      </c>
      <c r="D30" s="15" t="s">
        <v>33</v>
      </c>
      <c r="E30" s="14" t="s">
        <v>7</v>
      </c>
    </row>
    <row r="31" spans="2:5" x14ac:dyDescent="0.3">
      <c r="B31" s="14">
        <v>1055</v>
      </c>
      <c r="C31" s="14">
        <v>1</v>
      </c>
      <c r="D31" s="15" t="s">
        <v>34</v>
      </c>
      <c r="E31" s="14" t="s">
        <v>7</v>
      </c>
    </row>
    <row r="32" spans="2:5" x14ac:dyDescent="0.3">
      <c r="B32" s="14">
        <v>1057</v>
      </c>
      <c r="C32" s="14">
        <v>1</v>
      </c>
      <c r="D32" s="15" t="s">
        <v>35</v>
      </c>
      <c r="E32" s="14" t="s">
        <v>7</v>
      </c>
    </row>
    <row r="33" spans="2:5" x14ac:dyDescent="0.3">
      <c r="B33" s="14">
        <v>1059</v>
      </c>
      <c r="C33" s="14">
        <v>1</v>
      </c>
      <c r="D33" s="15" t="s">
        <v>36</v>
      </c>
      <c r="E33" s="14" t="s">
        <v>7</v>
      </c>
    </row>
    <row r="34" spans="2:5" x14ac:dyDescent="0.3">
      <c r="B34" s="14">
        <v>1061</v>
      </c>
      <c r="C34" s="14">
        <v>1</v>
      </c>
      <c r="D34" s="15" t="s">
        <v>37</v>
      </c>
      <c r="E34" s="14" t="s">
        <v>7</v>
      </c>
    </row>
    <row r="35" spans="2:5" x14ac:dyDescent="0.3">
      <c r="B35" s="14">
        <v>1063</v>
      </c>
      <c r="C35" s="14">
        <v>1</v>
      </c>
      <c r="D35" s="15" t="s">
        <v>38</v>
      </c>
      <c r="E35" s="14" t="s">
        <v>7</v>
      </c>
    </row>
    <row r="36" spans="2:5" x14ac:dyDescent="0.3">
      <c r="B36" s="14">
        <v>1065</v>
      </c>
      <c r="C36" s="14">
        <v>1</v>
      </c>
      <c r="D36" s="15" t="s">
        <v>39</v>
      </c>
      <c r="E36" s="14" t="s">
        <v>7</v>
      </c>
    </row>
    <row r="37" spans="2:5" x14ac:dyDescent="0.3">
      <c r="B37" s="14">
        <v>1067</v>
      </c>
      <c r="C37" s="14">
        <v>1</v>
      </c>
      <c r="D37" s="15" t="s">
        <v>40</v>
      </c>
      <c r="E37" s="14" t="s">
        <v>7</v>
      </c>
    </row>
    <row r="38" spans="2:5" x14ac:dyDescent="0.3">
      <c r="B38" s="14">
        <v>1069</v>
      </c>
      <c r="C38" s="14">
        <v>1</v>
      </c>
      <c r="D38" s="15" t="s">
        <v>41</v>
      </c>
      <c r="E38" s="14" t="s">
        <v>7</v>
      </c>
    </row>
    <row r="39" spans="2:5" x14ac:dyDescent="0.3">
      <c r="B39" s="14">
        <v>1071</v>
      </c>
      <c r="C39" s="14">
        <v>1</v>
      </c>
      <c r="D39" s="15" t="s">
        <v>42</v>
      </c>
      <c r="E39" s="14" t="s">
        <v>7</v>
      </c>
    </row>
    <row r="40" spans="2:5" x14ac:dyDescent="0.3">
      <c r="B40" s="14">
        <v>1073</v>
      </c>
      <c r="C40" s="14">
        <v>1</v>
      </c>
      <c r="D40" s="15" t="s">
        <v>43</v>
      </c>
      <c r="E40" s="14" t="s">
        <v>7</v>
      </c>
    </row>
    <row r="41" spans="2:5" x14ac:dyDescent="0.3">
      <c r="B41" s="14">
        <v>1075</v>
      </c>
      <c r="C41" s="14">
        <v>1</v>
      </c>
      <c r="D41" s="15" t="s">
        <v>44</v>
      </c>
      <c r="E41" s="14" t="s">
        <v>7</v>
      </c>
    </row>
    <row r="42" spans="2:5" x14ac:dyDescent="0.3">
      <c r="B42" s="14">
        <v>1077</v>
      </c>
      <c r="C42" s="14">
        <v>1</v>
      </c>
      <c r="D42" s="15" t="s">
        <v>45</v>
      </c>
      <c r="E42" s="14" t="s">
        <v>7</v>
      </c>
    </row>
    <row r="43" spans="2:5" x14ac:dyDescent="0.3">
      <c r="B43" s="14">
        <v>1079</v>
      </c>
      <c r="C43" s="14">
        <v>1</v>
      </c>
      <c r="D43" s="15" t="s">
        <v>46</v>
      </c>
      <c r="E43" s="14" t="s">
        <v>7</v>
      </c>
    </row>
    <row r="44" spans="2:5" x14ac:dyDescent="0.3">
      <c r="B44" s="14">
        <v>1081</v>
      </c>
      <c r="C44" s="14">
        <v>1</v>
      </c>
      <c r="D44" s="15" t="s">
        <v>47</v>
      </c>
      <c r="E44" s="14" t="s">
        <v>7</v>
      </c>
    </row>
    <row r="45" spans="2:5" x14ac:dyDescent="0.3">
      <c r="B45" s="14">
        <v>1083</v>
      </c>
      <c r="C45" s="14">
        <v>1</v>
      </c>
      <c r="D45" s="15" t="s">
        <v>48</v>
      </c>
      <c r="E45" s="14" t="s">
        <v>7</v>
      </c>
    </row>
    <row r="46" spans="2:5" x14ac:dyDescent="0.3">
      <c r="B46" s="14">
        <v>1085</v>
      </c>
      <c r="C46" s="14">
        <v>1</v>
      </c>
      <c r="D46" s="15" t="s">
        <v>49</v>
      </c>
      <c r="E46" s="14" t="s">
        <v>7</v>
      </c>
    </row>
    <row r="47" spans="2:5" x14ac:dyDescent="0.3">
      <c r="B47" s="14">
        <v>1087</v>
      </c>
      <c r="C47" s="14">
        <v>1</v>
      </c>
      <c r="D47" s="15" t="s">
        <v>50</v>
      </c>
      <c r="E47" s="14" t="s">
        <v>7</v>
      </c>
    </row>
    <row r="48" spans="2:5" x14ac:dyDescent="0.3">
      <c r="B48" s="14">
        <v>1089</v>
      </c>
      <c r="C48" s="14">
        <v>1</v>
      </c>
      <c r="D48" s="15" t="s">
        <v>51</v>
      </c>
      <c r="E48" s="14" t="s">
        <v>7</v>
      </c>
    </row>
    <row r="49" spans="2:5" x14ac:dyDescent="0.3">
      <c r="B49" s="14">
        <v>1091</v>
      </c>
      <c r="C49" s="14">
        <v>1</v>
      </c>
      <c r="D49" s="15" t="s">
        <v>52</v>
      </c>
      <c r="E49" s="14" t="s">
        <v>7</v>
      </c>
    </row>
    <row r="50" spans="2:5" x14ac:dyDescent="0.3">
      <c r="B50" s="14">
        <v>1093</v>
      </c>
      <c r="C50" s="14">
        <v>1</v>
      </c>
      <c r="D50" s="15" t="s">
        <v>53</v>
      </c>
      <c r="E50" s="14" t="s">
        <v>7</v>
      </c>
    </row>
    <row r="51" spans="2:5" x14ac:dyDescent="0.3">
      <c r="B51" s="14">
        <v>1095</v>
      </c>
      <c r="C51" s="14">
        <v>1</v>
      </c>
      <c r="D51" s="15" t="s">
        <v>54</v>
      </c>
      <c r="E51" s="14" t="s">
        <v>7</v>
      </c>
    </row>
    <row r="52" spans="2:5" x14ac:dyDescent="0.3">
      <c r="B52" s="14">
        <v>1097</v>
      </c>
      <c r="C52" s="14">
        <v>1</v>
      </c>
      <c r="D52" s="15" t="s">
        <v>55</v>
      </c>
      <c r="E52" s="14" t="s">
        <v>7</v>
      </c>
    </row>
    <row r="53" spans="2:5" x14ac:dyDescent="0.3">
      <c r="B53" s="14">
        <v>1099</v>
      </c>
      <c r="C53" s="14">
        <v>1</v>
      </c>
      <c r="D53" s="15" t="s">
        <v>56</v>
      </c>
      <c r="E53" s="14" t="s">
        <v>7</v>
      </c>
    </row>
    <row r="54" spans="2:5" x14ac:dyDescent="0.3">
      <c r="B54" s="14">
        <v>1101</v>
      </c>
      <c r="C54" s="14">
        <v>1</v>
      </c>
      <c r="D54" s="15" t="s">
        <v>57</v>
      </c>
      <c r="E54" s="14" t="s">
        <v>7</v>
      </c>
    </row>
    <row r="55" spans="2:5" x14ac:dyDescent="0.3">
      <c r="B55" s="14">
        <v>1103</v>
      </c>
      <c r="C55" s="14">
        <v>1</v>
      </c>
      <c r="D55" s="15" t="s">
        <v>58</v>
      </c>
      <c r="E55" s="14" t="s">
        <v>7</v>
      </c>
    </row>
    <row r="56" spans="2:5" x14ac:dyDescent="0.3">
      <c r="B56" s="14">
        <v>1105</v>
      </c>
      <c r="C56" s="14">
        <v>1</v>
      </c>
      <c r="D56" s="15" t="s">
        <v>59</v>
      </c>
      <c r="E56" s="14" t="s">
        <v>7</v>
      </c>
    </row>
    <row r="57" spans="2:5" x14ac:dyDescent="0.3">
      <c r="B57" s="14">
        <v>1107</v>
      </c>
      <c r="C57" s="14">
        <v>1</v>
      </c>
      <c r="D57" s="15" t="s">
        <v>60</v>
      </c>
      <c r="E57" s="14" t="s">
        <v>7</v>
      </c>
    </row>
    <row r="58" spans="2:5" x14ac:dyDescent="0.3">
      <c r="B58" s="14">
        <v>1109</v>
      </c>
      <c r="C58" s="14">
        <v>1</v>
      </c>
      <c r="D58" s="15" t="s">
        <v>61</v>
      </c>
      <c r="E58" s="14" t="s">
        <v>7</v>
      </c>
    </row>
    <row r="59" spans="2:5" x14ac:dyDescent="0.3">
      <c r="B59" s="14">
        <v>1111</v>
      </c>
      <c r="C59" s="14">
        <v>1</v>
      </c>
      <c r="D59" s="15" t="s">
        <v>62</v>
      </c>
      <c r="E59" s="14" t="s">
        <v>7</v>
      </c>
    </row>
    <row r="60" spans="2:5" x14ac:dyDescent="0.3">
      <c r="B60" s="14">
        <v>1113</v>
      </c>
      <c r="C60" s="14">
        <v>1</v>
      </c>
      <c r="D60" s="15" t="s">
        <v>63</v>
      </c>
      <c r="E60" s="14" t="s">
        <v>7</v>
      </c>
    </row>
    <row r="61" spans="2:5" x14ac:dyDescent="0.3">
      <c r="B61" s="14">
        <v>1115</v>
      </c>
      <c r="C61" s="14">
        <v>1</v>
      </c>
      <c r="D61" s="15" t="s">
        <v>64</v>
      </c>
      <c r="E61" s="14" t="s">
        <v>7</v>
      </c>
    </row>
    <row r="62" spans="2:5" x14ac:dyDescent="0.3">
      <c r="B62" s="14">
        <v>1117</v>
      </c>
      <c r="C62" s="14">
        <v>1</v>
      </c>
      <c r="D62" s="15" t="s">
        <v>65</v>
      </c>
      <c r="E62" s="14" t="s">
        <v>7</v>
      </c>
    </row>
    <row r="63" spans="2:5" x14ac:dyDescent="0.3">
      <c r="B63" s="14">
        <v>1119</v>
      </c>
      <c r="C63" s="14">
        <v>1</v>
      </c>
      <c r="D63" s="15" t="s">
        <v>66</v>
      </c>
      <c r="E63" s="14" t="s">
        <v>7</v>
      </c>
    </row>
    <row r="64" spans="2:5" x14ac:dyDescent="0.3">
      <c r="B64" s="14">
        <v>1121</v>
      </c>
      <c r="C64" s="14">
        <v>1</v>
      </c>
      <c r="D64" s="15" t="s">
        <v>67</v>
      </c>
      <c r="E64" s="14" t="s">
        <v>7</v>
      </c>
    </row>
    <row r="65" spans="2:5" x14ac:dyDescent="0.3">
      <c r="B65" s="14">
        <v>1123</v>
      </c>
      <c r="C65" s="14">
        <v>1</v>
      </c>
      <c r="D65" s="15" t="s">
        <v>68</v>
      </c>
      <c r="E65" s="14" t="s">
        <v>7</v>
      </c>
    </row>
    <row r="66" spans="2:5" x14ac:dyDescent="0.3">
      <c r="B66" s="14">
        <v>1125</v>
      </c>
      <c r="C66" s="14">
        <v>1</v>
      </c>
      <c r="D66" s="15" t="s">
        <v>69</v>
      </c>
      <c r="E66" s="14" t="s">
        <v>7</v>
      </c>
    </row>
    <row r="67" spans="2:5" x14ac:dyDescent="0.3">
      <c r="B67" s="14">
        <v>1127</v>
      </c>
      <c r="C67" s="14">
        <v>1</v>
      </c>
      <c r="D67" s="15" t="s">
        <v>70</v>
      </c>
      <c r="E67" s="14" t="s">
        <v>7</v>
      </c>
    </row>
    <row r="68" spans="2:5" x14ac:dyDescent="0.3">
      <c r="B68" s="14">
        <v>1129</v>
      </c>
      <c r="C68" s="14">
        <v>1</v>
      </c>
      <c r="D68" s="15" t="s">
        <v>71</v>
      </c>
      <c r="E68" s="14" t="s">
        <v>7</v>
      </c>
    </row>
    <row r="69" spans="2:5" x14ac:dyDescent="0.3">
      <c r="B69" s="14">
        <v>1131</v>
      </c>
      <c r="C69" s="14">
        <v>1</v>
      </c>
      <c r="D69" s="15" t="s">
        <v>72</v>
      </c>
      <c r="E69" s="14" t="s">
        <v>7</v>
      </c>
    </row>
    <row r="70" spans="2:5" x14ac:dyDescent="0.3">
      <c r="B70" s="14">
        <v>1133</v>
      </c>
      <c r="C70" s="14">
        <v>1</v>
      </c>
      <c r="D70" s="15" t="s">
        <v>73</v>
      </c>
      <c r="E70" s="14" t="s">
        <v>7</v>
      </c>
    </row>
    <row r="71" spans="2:5" x14ac:dyDescent="0.3">
      <c r="B71" s="14">
        <v>2013</v>
      </c>
      <c r="C71" s="14">
        <v>2</v>
      </c>
      <c r="D71" s="15" t="s">
        <v>2340</v>
      </c>
      <c r="E71" s="14" t="s">
        <v>7</v>
      </c>
    </row>
    <row r="72" spans="2:5" x14ac:dyDescent="0.3">
      <c r="B72" s="14">
        <v>2016</v>
      </c>
      <c r="C72" s="14">
        <v>2</v>
      </c>
      <c r="D72" s="15" t="s">
        <v>2341</v>
      </c>
      <c r="E72" s="14" t="s">
        <v>7</v>
      </c>
    </row>
    <row r="73" spans="2:5" x14ac:dyDescent="0.3">
      <c r="B73" s="14">
        <v>2020</v>
      </c>
      <c r="C73" s="14">
        <v>2</v>
      </c>
      <c r="D73" s="15" t="s">
        <v>2342</v>
      </c>
      <c r="E73" s="14" t="s">
        <v>7</v>
      </c>
    </row>
    <row r="74" spans="2:5" x14ac:dyDescent="0.3">
      <c r="B74" s="14">
        <v>2050</v>
      </c>
      <c r="C74" s="14">
        <v>2</v>
      </c>
      <c r="D74" s="15" t="s">
        <v>2343</v>
      </c>
      <c r="E74" s="14" t="s">
        <v>7</v>
      </c>
    </row>
    <row r="75" spans="2:5" x14ac:dyDescent="0.3">
      <c r="B75" s="14">
        <v>2060</v>
      </c>
      <c r="C75" s="14">
        <v>2</v>
      </c>
      <c r="D75" s="15" t="s">
        <v>2344</v>
      </c>
      <c r="E75" s="14" t="s">
        <v>7</v>
      </c>
    </row>
    <row r="76" spans="2:5" x14ac:dyDescent="0.3">
      <c r="B76" s="14">
        <v>2068</v>
      </c>
      <c r="C76" s="14">
        <v>2</v>
      </c>
      <c r="D76" s="15" t="s">
        <v>2345</v>
      </c>
      <c r="E76" s="14" t="s">
        <v>7</v>
      </c>
    </row>
    <row r="77" spans="2:5" x14ac:dyDescent="0.3">
      <c r="B77" s="14">
        <v>2070</v>
      </c>
      <c r="C77" s="14">
        <v>2</v>
      </c>
      <c r="D77" s="15" t="s">
        <v>2346</v>
      </c>
      <c r="E77" s="14" t="s">
        <v>7</v>
      </c>
    </row>
    <row r="78" spans="2:5" x14ac:dyDescent="0.3">
      <c r="B78" s="14">
        <v>2090</v>
      </c>
      <c r="C78" s="14">
        <v>2</v>
      </c>
      <c r="D78" s="15" t="s">
        <v>2347</v>
      </c>
      <c r="E78" s="14" t="s">
        <v>7</v>
      </c>
    </row>
    <row r="79" spans="2:5" x14ac:dyDescent="0.3">
      <c r="B79" s="14">
        <v>2100</v>
      </c>
      <c r="C79" s="14">
        <v>2</v>
      </c>
      <c r="D79" s="15" t="s">
        <v>2348</v>
      </c>
      <c r="E79" s="14" t="s">
        <v>7</v>
      </c>
    </row>
    <row r="80" spans="2:5" x14ac:dyDescent="0.3">
      <c r="B80" s="14">
        <v>2110</v>
      </c>
      <c r="C80" s="14">
        <v>2</v>
      </c>
      <c r="D80" s="15" t="s">
        <v>2349</v>
      </c>
      <c r="E80" s="14" t="s">
        <v>7</v>
      </c>
    </row>
    <row r="81" spans="2:5" x14ac:dyDescent="0.3">
      <c r="B81" s="14">
        <v>2122</v>
      </c>
      <c r="C81" s="14">
        <v>2</v>
      </c>
      <c r="D81" s="15" t="s">
        <v>2350</v>
      </c>
      <c r="E81" s="14" t="s">
        <v>7</v>
      </c>
    </row>
    <row r="82" spans="2:5" x14ac:dyDescent="0.3">
      <c r="B82" s="14">
        <v>2130</v>
      </c>
      <c r="C82" s="14">
        <v>2</v>
      </c>
      <c r="D82" s="15" t="s">
        <v>2351</v>
      </c>
      <c r="E82" s="14" t="s">
        <v>7</v>
      </c>
    </row>
    <row r="83" spans="2:5" x14ac:dyDescent="0.3">
      <c r="B83" s="14">
        <v>2150</v>
      </c>
      <c r="C83" s="14">
        <v>2</v>
      </c>
      <c r="D83" s="15" t="s">
        <v>2352</v>
      </c>
      <c r="E83" s="14" t="s">
        <v>7</v>
      </c>
    </row>
    <row r="84" spans="2:5" x14ac:dyDescent="0.3">
      <c r="B84" s="14">
        <v>2164</v>
      </c>
      <c r="C84" s="14">
        <v>2</v>
      </c>
      <c r="D84" s="15" t="s">
        <v>2353</v>
      </c>
      <c r="E84" s="14" t="s">
        <v>7</v>
      </c>
    </row>
    <row r="85" spans="2:5" x14ac:dyDescent="0.3">
      <c r="B85" s="14">
        <v>2170</v>
      </c>
      <c r="C85" s="14">
        <v>2</v>
      </c>
      <c r="D85" s="15" t="s">
        <v>2354</v>
      </c>
      <c r="E85" s="14" t="s">
        <v>7</v>
      </c>
    </row>
    <row r="86" spans="2:5" x14ac:dyDescent="0.3">
      <c r="B86" s="14">
        <v>2180</v>
      </c>
      <c r="C86" s="14">
        <v>2</v>
      </c>
      <c r="D86" s="15" t="s">
        <v>2355</v>
      </c>
      <c r="E86" s="14" t="s">
        <v>7</v>
      </c>
    </row>
    <row r="87" spans="2:5" x14ac:dyDescent="0.3">
      <c r="B87" s="14">
        <v>2185</v>
      </c>
      <c r="C87" s="14">
        <v>2</v>
      </c>
      <c r="D87" s="15" t="s">
        <v>2356</v>
      </c>
      <c r="E87" s="14" t="s">
        <v>7</v>
      </c>
    </row>
    <row r="88" spans="2:5" x14ac:dyDescent="0.3">
      <c r="B88" s="14">
        <v>2188</v>
      </c>
      <c r="C88" s="14">
        <v>2</v>
      </c>
      <c r="D88" s="15" t="s">
        <v>2357</v>
      </c>
      <c r="E88" s="14" t="s">
        <v>7</v>
      </c>
    </row>
    <row r="89" spans="2:5" x14ac:dyDescent="0.3">
      <c r="B89" s="14">
        <v>2201</v>
      </c>
      <c r="C89" s="14">
        <v>2</v>
      </c>
      <c r="D89" s="15" t="s">
        <v>2358</v>
      </c>
      <c r="E89" s="14" t="s">
        <v>7</v>
      </c>
    </row>
    <row r="90" spans="2:5" x14ac:dyDescent="0.3">
      <c r="B90" s="14">
        <v>2220</v>
      </c>
      <c r="C90" s="14">
        <v>2</v>
      </c>
      <c r="D90" s="15" t="s">
        <v>2359</v>
      </c>
      <c r="E90" s="14" t="s">
        <v>7</v>
      </c>
    </row>
    <row r="91" spans="2:5" x14ac:dyDescent="0.3">
      <c r="B91" s="14">
        <v>2232</v>
      </c>
      <c r="C91" s="14">
        <v>2</v>
      </c>
      <c r="D91" s="15" t="s">
        <v>2360</v>
      </c>
      <c r="E91" s="14" t="s">
        <v>7</v>
      </c>
    </row>
    <row r="92" spans="2:5" x14ac:dyDescent="0.3">
      <c r="B92" s="14">
        <v>2240</v>
      </c>
      <c r="C92" s="14">
        <v>2</v>
      </c>
      <c r="D92" s="15" t="s">
        <v>2361</v>
      </c>
      <c r="E92" s="14" t="s">
        <v>7</v>
      </c>
    </row>
    <row r="93" spans="2:5" x14ac:dyDescent="0.3">
      <c r="B93" s="14">
        <v>2261</v>
      </c>
      <c r="C93" s="14">
        <v>2</v>
      </c>
      <c r="D93" s="15" t="s">
        <v>2362</v>
      </c>
      <c r="E93" s="14" t="s">
        <v>7</v>
      </c>
    </row>
    <row r="94" spans="2:5" x14ac:dyDescent="0.3">
      <c r="B94" s="14">
        <v>2270</v>
      </c>
      <c r="C94" s="14">
        <v>2</v>
      </c>
      <c r="D94" s="15" t="s">
        <v>2363</v>
      </c>
      <c r="E94" s="14" t="s">
        <v>7</v>
      </c>
    </row>
    <row r="95" spans="2:5" x14ac:dyDescent="0.3">
      <c r="B95" s="14">
        <v>2280</v>
      </c>
      <c r="C95" s="14">
        <v>2</v>
      </c>
      <c r="D95" s="15" t="s">
        <v>2364</v>
      </c>
      <c r="E95" s="14" t="s">
        <v>7</v>
      </c>
    </row>
    <row r="96" spans="2:5" x14ac:dyDescent="0.3">
      <c r="B96" s="14">
        <v>2282</v>
      </c>
      <c r="C96" s="14">
        <v>2</v>
      </c>
      <c r="D96" s="15" t="s">
        <v>2365</v>
      </c>
      <c r="E96" s="14" t="s">
        <v>7</v>
      </c>
    </row>
    <row r="97" spans="2:5" x14ac:dyDescent="0.3">
      <c r="B97" s="14">
        <v>2290</v>
      </c>
      <c r="C97" s="14">
        <v>2</v>
      </c>
      <c r="D97" s="15" t="s">
        <v>2366</v>
      </c>
      <c r="E97" s="14" t="s">
        <v>7</v>
      </c>
    </row>
    <row r="98" spans="2:5" x14ac:dyDescent="0.3">
      <c r="B98" s="14">
        <v>4001</v>
      </c>
      <c r="C98" s="14">
        <v>4</v>
      </c>
      <c r="D98" s="15" t="s">
        <v>74</v>
      </c>
      <c r="E98" s="14" t="s">
        <v>7</v>
      </c>
    </row>
    <row r="99" spans="2:5" x14ac:dyDescent="0.3">
      <c r="B99" s="14">
        <v>4003</v>
      </c>
      <c r="C99" s="14">
        <v>4</v>
      </c>
      <c r="D99" s="15" t="s">
        <v>75</v>
      </c>
      <c r="E99" s="14" t="s">
        <v>7</v>
      </c>
    </row>
    <row r="100" spans="2:5" x14ac:dyDescent="0.3">
      <c r="B100" s="14">
        <v>4005</v>
      </c>
      <c r="C100" s="14">
        <v>4</v>
      </c>
      <c r="D100" s="15" t="s">
        <v>76</v>
      </c>
      <c r="E100" s="14" t="s">
        <v>7</v>
      </c>
    </row>
    <row r="101" spans="2:5" x14ac:dyDescent="0.3">
      <c r="B101" s="14">
        <v>4007</v>
      </c>
      <c r="C101" s="14">
        <v>4</v>
      </c>
      <c r="D101" s="15" t="s">
        <v>77</v>
      </c>
      <c r="E101" s="14" t="s">
        <v>7</v>
      </c>
    </row>
    <row r="102" spans="2:5" x14ac:dyDescent="0.3">
      <c r="B102" s="14">
        <v>4009</v>
      </c>
      <c r="C102" s="14">
        <v>4</v>
      </c>
      <c r="D102" s="15" t="s">
        <v>78</v>
      </c>
      <c r="E102" s="14" t="s">
        <v>7</v>
      </c>
    </row>
    <row r="103" spans="2:5" x14ac:dyDescent="0.3">
      <c r="B103" s="14">
        <v>4011</v>
      </c>
      <c r="C103" s="14">
        <v>4</v>
      </c>
      <c r="D103" s="15" t="s">
        <v>79</v>
      </c>
      <c r="E103" s="14" t="s">
        <v>7</v>
      </c>
    </row>
    <row r="104" spans="2:5" x14ac:dyDescent="0.3">
      <c r="B104" s="14">
        <v>4012</v>
      </c>
      <c r="C104" s="14">
        <v>4</v>
      </c>
      <c r="D104" s="15" t="s">
        <v>80</v>
      </c>
      <c r="E104" s="14" t="s">
        <v>7</v>
      </c>
    </row>
    <row r="105" spans="2:5" x14ac:dyDescent="0.3">
      <c r="B105" s="14">
        <v>4013</v>
      </c>
      <c r="C105" s="14">
        <v>4</v>
      </c>
      <c r="D105" s="15" t="s">
        <v>81</v>
      </c>
      <c r="E105" s="14" t="s">
        <v>7</v>
      </c>
    </row>
    <row r="106" spans="2:5" x14ac:dyDescent="0.3">
      <c r="B106" s="14">
        <v>4015</v>
      </c>
      <c r="C106" s="14">
        <v>4</v>
      </c>
      <c r="D106" s="15" t="s">
        <v>82</v>
      </c>
      <c r="E106" s="14" t="s">
        <v>7</v>
      </c>
    </row>
    <row r="107" spans="2:5" x14ac:dyDescent="0.3">
      <c r="B107" s="14">
        <v>4017</v>
      </c>
      <c r="C107" s="14">
        <v>4</v>
      </c>
      <c r="D107" s="15" t="s">
        <v>83</v>
      </c>
      <c r="E107" s="14" t="s">
        <v>7</v>
      </c>
    </row>
    <row r="108" spans="2:5" x14ac:dyDescent="0.3">
      <c r="B108" s="14">
        <v>4019</v>
      </c>
      <c r="C108" s="14">
        <v>4</v>
      </c>
      <c r="D108" s="15" t="s">
        <v>84</v>
      </c>
      <c r="E108" s="14" t="s">
        <v>7</v>
      </c>
    </row>
    <row r="109" spans="2:5" x14ac:dyDescent="0.3">
      <c r="B109" s="14">
        <v>4021</v>
      </c>
      <c r="C109" s="14">
        <v>4</v>
      </c>
      <c r="D109" s="15" t="s">
        <v>85</v>
      </c>
      <c r="E109" s="14" t="s">
        <v>7</v>
      </c>
    </row>
    <row r="110" spans="2:5" x14ac:dyDescent="0.3">
      <c r="B110" s="14">
        <v>4023</v>
      </c>
      <c r="C110" s="14">
        <v>4</v>
      </c>
      <c r="D110" s="15" t="s">
        <v>86</v>
      </c>
      <c r="E110" s="14" t="s">
        <v>7</v>
      </c>
    </row>
    <row r="111" spans="2:5" x14ac:dyDescent="0.3">
      <c r="B111" s="14">
        <v>4025</v>
      </c>
      <c r="C111" s="14">
        <v>4</v>
      </c>
      <c r="D111" s="15" t="s">
        <v>87</v>
      </c>
      <c r="E111" s="14" t="s">
        <v>7</v>
      </c>
    </row>
    <row r="112" spans="2:5" x14ac:dyDescent="0.3">
      <c r="B112" s="14">
        <v>4027</v>
      </c>
      <c r="C112" s="14">
        <v>4</v>
      </c>
      <c r="D112" s="15" t="s">
        <v>88</v>
      </c>
      <c r="E112" s="14" t="s">
        <v>7</v>
      </c>
    </row>
    <row r="113" spans="2:5" x14ac:dyDescent="0.3">
      <c r="B113" s="14">
        <v>5001</v>
      </c>
      <c r="C113" s="14">
        <v>5</v>
      </c>
      <c r="D113" s="15" t="s">
        <v>89</v>
      </c>
      <c r="E113" s="14" t="s">
        <v>7</v>
      </c>
    </row>
    <row r="114" spans="2:5" x14ac:dyDescent="0.3">
      <c r="B114" s="14">
        <v>5003</v>
      </c>
      <c r="C114" s="14">
        <v>5</v>
      </c>
      <c r="D114" s="15" t="s">
        <v>90</v>
      </c>
      <c r="E114" s="14" t="s">
        <v>7</v>
      </c>
    </row>
    <row r="115" spans="2:5" x14ac:dyDescent="0.3">
      <c r="B115" s="14">
        <v>5005</v>
      </c>
      <c r="C115" s="14">
        <v>5</v>
      </c>
      <c r="D115" s="15" t="s">
        <v>91</v>
      </c>
      <c r="E115" s="14" t="s">
        <v>7</v>
      </c>
    </row>
    <row r="116" spans="2:5" x14ac:dyDescent="0.3">
      <c r="B116" s="14">
        <v>5007</v>
      </c>
      <c r="C116" s="14">
        <v>5</v>
      </c>
      <c r="D116" s="15" t="s">
        <v>92</v>
      </c>
      <c r="E116" s="14" t="s">
        <v>7</v>
      </c>
    </row>
    <row r="117" spans="2:5" x14ac:dyDescent="0.3">
      <c r="B117" s="14">
        <v>5009</v>
      </c>
      <c r="C117" s="14">
        <v>5</v>
      </c>
      <c r="D117" s="15" t="s">
        <v>93</v>
      </c>
      <c r="E117" s="14" t="s">
        <v>7</v>
      </c>
    </row>
    <row r="118" spans="2:5" x14ac:dyDescent="0.3">
      <c r="B118" s="14">
        <v>5011</v>
      </c>
      <c r="C118" s="14">
        <v>5</v>
      </c>
      <c r="D118" s="15" t="s">
        <v>94</v>
      </c>
      <c r="E118" s="14" t="s">
        <v>7</v>
      </c>
    </row>
    <row r="119" spans="2:5" x14ac:dyDescent="0.3">
      <c r="B119" s="14">
        <v>5013</v>
      </c>
      <c r="C119" s="14">
        <v>5</v>
      </c>
      <c r="D119" s="15" t="s">
        <v>14</v>
      </c>
      <c r="E119" s="14" t="s">
        <v>7</v>
      </c>
    </row>
    <row r="120" spans="2:5" x14ac:dyDescent="0.3">
      <c r="B120" s="14">
        <v>5015</v>
      </c>
      <c r="C120" s="14">
        <v>5</v>
      </c>
      <c r="D120" s="15" t="s">
        <v>95</v>
      </c>
      <c r="E120" s="14" t="s">
        <v>7</v>
      </c>
    </row>
    <row r="121" spans="2:5" x14ac:dyDescent="0.3">
      <c r="B121" s="14">
        <v>5017</v>
      </c>
      <c r="C121" s="14">
        <v>5</v>
      </c>
      <c r="D121" s="15" t="s">
        <v>96</v>
      </c>
      <c r="E121" s="14" t="s">
        <v>7</v>
      </c>
    </row>
    <row r="122" spans="2:5" x14ac:dyDescent="0.3">
      <c r="B122" s="14">
        <v>5019</v>
      </c>
      <c r="C122" s="14">
        <v>5</v>
      </c>
      <c r="D122" s="15" t="s">
        <v>97</v>
      </c>
      <c r="E122" s="14" t="s">
        <v>7</v>
      </c>
    </row>
    <row r="123" spans="2:5" x14ac:dyDescent="0.3">
      <c r="B123" s="14">
        <v>5021</v>
      </c>
      <c r="C123" s="14">
        <v>5</v>
      </c>
      <c r="D123" s="15" t="s">
        <v>20</v>
      </c>
      <c r="E123" s="14" t="s">
        <v>7</v>
      </c>
    </row>
    <row r="124" spans="2:5" x14ac:dyDescent="0.3">
      <c r="B124" s="14">
        <v>5023</v>
      </c>
      <c r="C124" s="14">
        <v>5</v>
      </c>
      <c r="D124" s="15" t="s">
        <v>21</v>
      </c>
      <c r="E124" s="14" t="s">
        <v>7</v>
      </c>
    </row>
    <row r="125" spans="2:5" x14ac:dyDescent="0.3">
      <c r="B125" s="14">
        <v>5025</v>
      </c>
      <c r="C125" s="14">
        <v>5</v>
      </c>
      <c r="D125" s="15" t="s">
        <v>98</v>
      </c>
      <c r="E125" s="14" t="s">
        <v>7</v>
      </c>
    </row>
    <row r="126" spans="2:5" x14ac:dyDescent="0.3">
      <c r="B126" s="14">
        <v>5027</v>
      </c>
      <c r="C126" s="14">
        <v>5</v>
      </c>
      <c r="D126" s="15" t="s">
        <v>99</v>
      </c>
      <c r="E126" s="14" t="s">
        <v>7</v>
      </c>
    </row>
    <row r="127" spans="2:5" x14ac:dyDescent="0.3">
      <c r="B127" s="14">
        <v>5029</v>
      </c>
      <c r="C127" s="14">
        <v>5</v>
      </c>
      <c r="D127" s="15" t="s">
        <v>100</v>
      </c>
      <c r="E127" s="14" t="s">
        <v>7</v>
      </c>
    </row>
    <row r="128" spans="2:5" x14ac:dyDescent="0.3">
      <c r="B128" s="14">
        <v>5031</v>
      </c>
      <c r="C128" s="14">
        <v>5</v>
      </c>
      <c r="D128" s="15" t="s">
        <v>101</v>
      </c>
      <c r="E128" s="14" t="s">
        <v>7</v>
      </c>
    </row>
    <row r="129" spans="2:5" x14ac:dyDescent="0.3">
      <c r="B129" s="14">
        <v>5033</v>
      </c>
      <c r="C129" s="14">
        <v>5</v>
      </c>
      <c r="D129" s="15" t="s">
        <v>102</v>
      </c>
      <c r="E129" s="14" t="s">
        <v>7</v>
      </c>
    </row>
    <row r="130" spans="2:5" x14ac:dyDescent="0.3">
      <c r="B130" s="14">
        <v>5035</v>
      </c>
      <c r="C130" s="14">
        <v>5</v>
      </c>
      <c r="D130" s="15" t="s">
        <v>103</v>
      </c>
      <c r="E130" s="14" t="s">
        <v>7</v>
      </c>
    </row>
    <row r="131" spans="2:5" x14ac:dyDescent="0.3">
      <c r="B131" s="14">
        <v>5037</v>
      </c>
      <c r="C131" s="14">
        <v>5</v>
      </c>
      <c r="D131" s="15" t="s">
        <v>104</v>
      </c>
      <c r="E131" s="14" t="s">
        <v>7</v>
      </c>
    </row>
    <row r="132" spans="2:5" x14ac:dyDescent="0.3">
      <c r="B132" s="14">
        <v>5039</v>
      </c>
      <c r="C132" s="14">
        <v>5</v>
      </c>
      <c r="D132" s="15" t="s">
        <v>30</v>
      </c>
      <c r="E132" s="14" t="s">
        <v>7</v>
      </c>
    </row>
    <row r="133" spans="2:5" x14ac:dyDescent="0.3">
      <c r="B133" s="14">
        <v>5041</v>
      </c>
      <c r="C133" s="14">
        <v>5</v>
      </c>
      <c r="D133" s="15" t="s">
        <v>105</v>
      </c>
      <c r="E133" s="14" t="s">
        <v>7</v>
      </c>
    </row>
    <row r="134" spans="2:5" x14ac:dyDescent="0.3">
      <c r="B134" s="14">
        <v>5043</v>
      </c>
      <c r="C134" s="14">
        <v>5</v>
      </c>
      <c r="D134" s="15" t="s">
        <v>106</v>
      </c>
      <c r="E134" s="14" t="s">
        <v>7</v>
      </c>
    </row>
    <row r="135" spans="2:5" x14ac:dyDescent="0.3">
      <c r="B135" s="14">
        <v>5045</v>
      </c>
      <c r="C135" s="14">
        <v>5</v>
      </c>
      <c r="D135" s="15" t="s">
        <v>107</v>
      </c>
      <c r="E135" s="14" t="s">
        <v>7</v>
      </c>
    </row>
    <row r="136" spans="2:5" x14ac:dyDescent="0.3">
      <c r="B136" s="14">
        <v>5047</v>
      </c>
      <c r="C136" s="14">
        <v>5</v>
      </c>
      <c r="D136" s="15" t="s">
        <v>36</v>
      </c>
      <c r="E136" s="14" t="s">
        <v>7</v>
      </c>
    </row>
    <row r="137" spans="2:5" x14ac:dyDescent="0.3">
      <c r="B137" s="14">
        <v>5049</v>
      </c>
      <c r="C137" s="14">
        <v>5</v>
      </c>
      <c r="D137" s="15" t="s">
        <v>108</v>
      </c>
      <c r="E137" s="14" t="s">
        <v>7</v>
      </c>
    </row>
    <row r="138" spans="2:5" x14ac:dyDescent="0.3">
      <c r="B138" s="14">
        <v>5051</v>
      </c>
      <c r="C138" s="14">
        <v>5</v>
      </c>
      <c r="D138" s="15" t="s">
        <v>109</v>
      </c>
      <c r="E138" s="14" t="s">
        <v>7</v>
      </c>
    </row>
    <row r="139" spans="2:5" x14ac:dyDescent="0.3">
      <c r="B139" s="14">
        <v>5053</v>
      </c>
      <c r="C139" s="14">
        <v>5</v>
      </c>
      <c r="D139" s="15" t="s">
        <v>110</v>
      </c>
      <c r="E139" s="14" t="s">
        <v>7</v>
      </c>
    </row>
    <row r="140" spans="2:5" x14ac:dyDescent="0.3">
      <c r="B140" s="14">
        <v>5055</v>
      </c>
      <c r="C140" s="14">
        <v>5</v>
      </c>
      <c r="D140" s="15" t="s">
        <v>38</v>
      </c>
      <c r="E140" s="14" t="s">
        <v>7</v>
      </c>
    </row>
    <row r="141" spans="2:5" x14ac:dyDescent="0.3">
      <c r="B141" s="14">
        <v>5057</v>
      </c>
      <c r="C141" s="14">
        <v>5</v>
      </c>
      <c r="D141" s="15" t="s">
        <v>111</v>
      </c>
      <c r="E141" s="14" t="s">
        <v>7</v>
      </c>
    </row>
    <row r="142" spans="2:5" x14ac:dyDescent="0.3">
      <c r="B142" s="14">
        <v>5059</v>
      </c>
      <c r="C142" s="14">
        <v>5</v>
      </c>
      <c r="D142" s="15" t="s">
        <v>112</v>
      </c>
      <c r="E142" s="14" t="s">
        <v>7</v>
      </c>
    </row>
    <row r="143" spans="2:5" x14ac:dyDescent="0.3">
      <c r="B143" s="14">
        <v>5061</v>
      </c>
      <c r="C143" s="14">
        <v>5</v>
      </c>
      <c r="D143" s="15" t="s">
        <v>113</v>
      </c>
      <c r="E143" s="14" t="s">
        <v>7</v>
      </c>
    </row>
    <row r="144" spans="2:5" x14ac:dyDescent="0.3">
      <c r="B144" s="14">
        <v>5063</v>
      </c>
      <c r="C144" s="14">
        <v>5</v>
      </c>
      <c r="D144" s="15" t="s">
        <v>114</v>
      </c>
      <c r="E144" s="14" t="s">
        <v>7</v>
      </c>
    </row>
    <row r="145" spans="2:5" x14ac:dyDescent="0.3">
      <c r="B145" s="14">
        <v>5065</v>
      </c>
      <c r="C145" s="14">
        <v>5</v>
      </c>
      <c r="D145" s="15" t="s">
        <v>115</v>
      </c>
      <c r="E145" s="14" t="s">
        <v>7</v>
      </c>
    </row>
    <row r="146" spans="2:5" x14ac:dyDescent="0.3">
      <c r="B146" s="14">
        <v>5067</v>
      </c>
      <c r="C146" s="14">
        <v>5</v>
      </c>
      <c r="D146" s="15" t="s">
        <v>42</v>
      </c>
      <c r="E146" s="14" t="s">
        <v>7</v>
      </c>
    </row>
    <row r="147" spans="2:5" x14ac:dyDescent="0.3">
      <c r="B147" s="14">
        <v>5069</v>
      </c>
      <c r="C147" s="14">
        <v>5</v>
      </c>
      <c r="D147" s="15" t="s">
        <v>43</v>
      </c>
      <c r="E147" s="14" t="s">
        <v>7</v>
      </c>
    </row>
    <row r="148" spans="2:5" x14ac:dyDescent="0.3">
      <c r="B148" s="14">
        <v>5071</v>
      </c>
      <c r="C148" s="14">
        <v>5</v>
      </c>
      <c r="D148" s="15" t="s">
        <v>116</v>
      </c>
      <c r="E148" s="14" t="s">
        <v>7</v>
      </c>
    </row>
    <row r="149" spans="2:5" x14ac:dyDescent="0.3">
      <c r="B149" s="14">
        <v>5073</v>
      </c>
      <c r="C149" s="14">
        <v>5</v>
      </c>
      <c r="D149" s="15" t="s">
        <v>117</v>
      </c>
      <c r="E149" s="14" t="s">
        <v>7</v>
      </c>
    </row>
    <row r="150" spans="2:5" x14ac:dyDescent="0.3">
      <c r="B150" s="14">
        <v>5075</v>
      </c>
      <c r="C150" s="14">
        <v>5</v>
      </c>
      <c r="D150" s="15" t="s">
        <v>46</v>
      </c>
      <c r="E150" s="14" t="s">
        <v>7</v>
      </c>
    </row>
    <row r="151" spans="2:5" x14ac:dyDescent="0.3">
      <c r="B151" s="14">
        <v>5077</v>
      </c>
      <c r="C151" s="14">
        <v>5</v>
      </c>
      <c r="D151" s="15" t="s">
        <v>47</v>
      </c>
      <c r="E151" s="14" t="s">
        <v>7</v>
      </c>
    </row>
    <row r="152" spans="2:5" x14ac:dyDescent="0.3">
      <c r="B152" s="14">
        <v>5079</v>
      </c>
      <c r="C152" s="14">
        <v>5</v>
      </c>
      <c r="D152" s="15" t="s">
        <v>118</v>
      </c>
      <c r="E152" s="14" t="s">
        <v>7</v>
      </c>
    </row>
    <row r="153" spans="2:5" x14ac:dyDescent="0.3">
      <c r="B153" s="14">
        <v>5081</v>
      </c>
      <c r="C153" s="14">
        <v>5</v>
      </c>
      <c r="D153" s="15" t="s">
        <v>119</v>
      </c>
      <c r="E153" s="14" t="s">
        <v>7</v>
      </c>
    </row>
    <row r="154" spans="2:5" x14ac:dyDescent="0.3">
      <c r="B154" s="14">
        <v>5083</v>
      </c>
      <c r="C154" s="14">
        <v>5</v>
      </c>
      <c r="D154" s="15" t="s">
        <v>120</v>
      </c>
      <c r="E154" s="14" t="s">
        <v>7</v>
      </c>
    </row>
    <row r="155" spans="2:5" x14ac:dyDescent="0.3">
      <c r="B155" s="14">
        <v>5085</v>
      </c>
      <c r="C155" s="14">
        <v>5</v>
      </c>
      <c r="D155" s="15" t="s">
        <v>121</v>
      </c>
      <c r="E155" s="14" t="s">
        <v>7</v>
      </c>
    </row>
    <row r="156" spans="2:5" x14ac:dyDescent="0.3">
      <c r="B156" s="14">
        <v>5087</v>
      </c>
      <c r="C156" s="14">
        <v>5</v>
      </c>
      <c r="D156" s="15" t="s">
        <v>51</v>
      </c>
      <c r="E156" s="14" t="s">
        <v>7</v>
      </c>
    </row>
    <row r="157" spans="2:5" x14ac:dyDescent="0.3">
      <c r="B157" s="14">
        <v>5089</v>
      </c>
      <c r="C157" s="14">
        <v>5</v>
      </c>
      <c r="D157" s="15" t="s">
        <v>53</v>
      </c>
      <c r="E157" s="14" t="s">
        <v>7</v>
      </c>
    </row>
    <row r="158" spans="2:5" x14ac:dyDescent="0.3">
      <c r="B158" s="14">
        <v>5091</v>
      </c>
      <c r="C158" s="14">
        <v>5</v>
      </c>
      <c r="D158" s="15" t="s">
        <v>122</v>
      </c>
      <c r="E158" s="14" t="s">
        <v>7</v>
      </c>
    </row>
    <row r="159" spans="2:5" x14ac:dyDescent="0.3">
      <c r="B159" s="14">
        <v>5093</v>
      </c>
      <c r="C159" s="14">
        <v>5</v>
      </c>
      <c r="D159" s="15" t="s">
        <v>123</v>
      </c>
      <c r="E159" s="14" t="s">
        <v>7</v>
      </c>
    </row>
    <row r="160" spans="2:5" x14ac:dyDescent="0.3">
      <c r="B160" s="14">
        <v>5095</v>
      </c>
      <c r="C160" s="14">
        <v>5</v>
      </c>
      <c r="D160" s="15" t="s">
        <v>56</v>
      </c>
      <c r="E160" s="14" t="s">
        <v>7</v>
      </c>
    </row>
    <row r="161" spans="2:5" x14ac:dyDescent="0.3">
      <c r="B161" s="14">
        <v>5097</v>
      </c>
      <c r="C161" s="14">
        <v>5</v>
      </c>
      <c r="D161" s="15" t="s">
        <v>57</v>
      </c>
      <c r="E161" s="14" t="s">
        <v>7</v>
      </c>
    </row>
    <row r="162" spans="2:5" x14ac:dyDescent="0.3">
      <c r="B162" s="14">
        <v>5099</v>
      </c>
      <c r="C162" s="14">
        <v>5</v>
      </c>
      <c r="D162" s="15" t="s">
        <v>124</v>
      </c>
      <c r="E162" s="14" t="s">
        <v>7</v>
      </c>
    </row>
    <row r="163" spans="2:5" x14ac:dyDescent="0.3">
      <c r="B163" s="14">
        <v>5101</v>
      </c>
      <c r="C163" s="14">
        <v>5</v>
      </c>
      <c r="D163" s="15" t="s">
        <v>125</v>
      </c>
      <c r="E163" s="14" t="s">
        <v>7</v>
      </c>
    </row>
    <row r="164" spans="2:5" x14ac:dyDescent="0.3">
      <c r="B164" s="14">
        <v>5103</v>
      </c>
      <c r="C164" s="14">
        <v>5</v>
      </c>
      <c r="D164" s="15" t="s">
        <v>126</v>
      </c>
      <c r="E164" s="14" t="s">
        <v>7</v>
      </c>
    </row>
    <row r="165" spans="2:5" x14ac:dyDescent="0.3">
      <c r="B165" s="14">
        <v>5105</v>
      </c>
      <c r="C165" s="14">
        <v>5</v>
      </c>
      <c r="D165" s="15" t="s">
        <v>59</v>
      </c>
      <c r="E165" s="14" t="s">
        <v>7</v>
      </c>
    </row>
    <row r="166" spans="2:5" x14ac:dyDescent="0.3">
      <c r="B166" s="14">
        <v>5107</v>
      </c>
      <c r="C166" s="14">
        <v>5</v>
      </c>
      <c r="D166" s="15" t="s">
        <v>127</v>
      </c>
      <c r="E166" s="14" t="s">
        <v>7</v>
      </c>
    </row>
    <row r="167" spans="2:5" x14ac:dyDescent="0.3">
      <c r="B167" s="14">
        <v>5109</v>
      </c>
      <c r="C167" s="14">
        <v>5</v>
      </c>
      <c r="D167" s="15" t="s">
        <v>61</v>
      </c>
      <c r="E167" s="14" t="s">
        <v>7</v>
      </c>
    </row>
    <row r="168" spans="2:5" x14ac:dyDescent="0.3">
      <c r="B168" s="14">
        <v>5111</v>
      </c>
      <c r="C168" s="14">
        <v>5</v>
      </c>
      <c r="D168" s="15" t="s">
        <v>128</v>
      </c>
      <c r="E168" s="14" t="s">
        <v>7</v>
      </c>
    </row>
    <row r="169" spans="2:5" x14ac:dyDescent="0.3">
      <c r="B169" s="14">
        <v>5113</v>
      </c>
      <c r="C169" s="14">
        <v>5</v>
      </c>
      <c r="D169" s="15" t="s">
        <v>129</v>
      </c>
      <c r="E169" s="14" t="s">
        <v>7</v>
      </c>
    </row>
    <row r="170" spans="2:5" x14ac:dyDescent="0.3">
      <c r="B170" s="14">
        <v>5115</v>
      </c>
      <c r="C170" s="14">
        <v>5</v>
      </c>
      <c r="D170" s="15" t="s">
        <v>130</v>
      </c>
      <c r="E170" s="14" t="s">
        <v>7</v>
      </c>
    </row>
    <row r="171" spans="2:5" x14ac:dyDescent="0.3">
      <c r="B171" s="14">
        <v>5117</v>
      </c>
      <c r="C171" s="14">
        <v>5</v>
      </c>
      <c r="D171" s="15" t="s">
        <v>131</v>
      </c>
      <c r="E171" s="14" t="s">
        <v>7</v>
      </c>
    </row>
    <row r="172" spans="2:5" x14ac:dyDescent="0.3">
      <c r="B172" s="14">
        <v>5119</v>
      </c>
      <c r="C172" s="14">
        <v>5</v>
      </c>
      <c r="D172" s="15" t="s">
        <v>132</v>
      </c>
      <c r="E172" s="14" t="s">
        <v>7</v>
      </c>
    </row>
    <row r="173" spans="2:5" x14ac:dyDescent="0.3">
      <c r="B173" s="14">
        <v>5121</v>
      </c>
      <c r="C173" s="14">
        <v>5</v>
      </c>
      <c r="D173" s="15" t="s">
        <v>62</v>
      </c>
      <c r="E173" s="14" t="s">
        <v>7</v>
      </c>
    </row>
    <row r="174" spans="2:5" x14ac:dyDescent="0.3">
      <c r="B174" s="14">
        <v>5123</v>
      </c>
      <c r="C174" s="14">
        <v>5</v>
      </c>
      <c r="D174" s="15" t="s">
        <v>133</v>
      </c>
      <c r="E174" s="14" t="s">
        <v>7</v>
      </c>
    </row>
    <row r="175" spans="2:5" x14ac:dyDescent="0.3">
      <c r="B175" s="14">
        <v>5125</v>
      </c>
      <c r="C175" s="14">
        <v>5</v>
      </c>
      <c r="D175" s="15" t="s">
        <v>134</v>
      </c>
      <c r="E175" s="14" t="s">
        <v>7</v>
      </c>
    </row>
    <row r="176" spans="2:5" x14ac:dyDescent="0.3">
      <c r="B176" s="14">
        <v>5127</v>
      </c>
      <c r="C176" s="14">
        <v>5</v>
      </c>
      <c r="D176" s="15" t="s">
        <v>135</v>
      </c>
      <c r="E176" s="14" t="s">
        <v>7</v>
      </c>
    </row>
    <row r="177" spans="2:5" x14ac:dyDescent="0.3">
      <c r="B177" s="14">
        <v>5129</v>
      </c>
      <c r="C177" s="14">
        <v>5</v>
      </c>
      <c r="D177" s="15" t="s">
        <v>136</v>
      </c>
      <c r="E177" s="14" t="s">
        <v>7</v>
      </c>
    </row>
    <row r="178" spans="2:5" x14ac:dyDescent="0.3">
      <c r="B178" s="14">
        <v>5131</v>
      </c>
      <c r="C178" s="14">
        <v>5</v>
      </c>
      <c r="D178" s="15" t="s">
        <v>137</v>
      </c>
      <c r="E178" s="14" t="s">
        <v>7</v>
      </c>
    </row>
    <row r="179" spans="2:5" x14ac:dyDescent="0.3">
      <c r="B179" s="14">
        <v>5133</v>
      </c>
      <c r="C179" s="14">
        <v>5</v>
      </c>
      <c r="D179" s="15" t="s">
        <v>138</v>
      </c>
      <c r="E179" s="14" t="s">
        <v>7</v>
      </c>
    </row>
    <row r="180" spans="2:5" x14ac:dyDescent="0.3">
      <c r="B180" s="14">
        <v>5135</v>
      </c>
      <c r="C180" s="14">
        <v>5</v>
      </c>
      <c r="D180" s="15" t="s">
        <v>139</v>
      </c>
      <c r="E180" s="14" t="s">
        <v>7</v>
      </c>
    </row>
    <row r="181" spans="2:5" x14ac:dyDescent="0.3">
      <c r="B181" s="14">
        <v>5137</v>
      </c>
      <c r="C181" s="14">
        <v>5</v>
      </c>
      <c r="D181" s="15" t="s">
        <v>140</v>
      </c>
      <c r="E181" s="14" t="s">
        <v>7</v>
      </c>
    </row>
    <row r="182" spans="2:5" x14ac:dyDescent="0.3">
      <c r="B182" s="14">
        <v>5139</v>
      </c>
      <c r="C182" s="14">
        <v>5</v>
      </c>
      <c r="D182" s="15" t="s">
        <v>141</v>
      </c>
      <c r="E182" s="14" t="s">
        <v>7</v>
      </c>
    </row>
    <row r="183" spans="2:5" x14ac:dyDescent="0.3">
      <c r="B183" s="14">
        <v>5141</v>
      </c>
      <c r="C183" s="14">
        <v>5</v>
      </c>
      <c r="D183" s="15" t="s">
        <v>142</v>
      </c>
      <c r="E183" s="14" t="s">
        <v>7</v>
      </c>
    </row>
    <row r="184" spans="2:5" x14ac:dyDescent="0.3">
      <c r="B184" s="14">
        <v>5143</v>
      </c>
      <c r="C184" s="14">
        <v>5</v>
      </c>
      <c r="D184" s="15" t="s">
        <v>71</v>
      </c>
      <c r="E184" s="14" t="s">
        <v>7</v>
      </c>
    </row>
    <row r="185" spans="2:5" x14ac:dyDescent="0.3">
      <c r="B185" s="14">
        <v>5145</v>
      </c>
      <c r="C185" s="14">
        <v>5</v>
      </c>
      <c r="D185" s="15" t="s">
        <v>143</v>
      </c>
      <c r="E185" s="14" t="s">
        <v>7</v>
      </c>
    </row>
    <row r="186" spans="2:5" x14ac:dyDescent="0.3">
      <c r="B186" s="14">
        <v>5147</v>
      </c>
      <c r="C186" s="14">
        <v>5</v>
      </c>
      <c r="D186" s="15" t="s">
        <v>144</v>
      </c>
      <c r="E186" s="14" t="s">
        <v>7</v>
      </c>
    </row>
    <row r="187" spans="2:5" x14ac:dyDescent="0.3">
      <c r="B187" s="14">
        <v>5149</v>
      </c>
      <c r="C187" s="14">
        <v>5</v>
      </c>
      <c r="D187" s="15" t="s">
        <v>145</v>
      </c>
      <c r="E187" s="14" t="s">
        <v>7</v>
      </c>
    </row>
    <row r="188" spans="2:5" x14ac:dyDescent="0.3">
      <c r="B188" s="14">
        <v>6001</v>
      </c>
      <c r="C188" s="14">
        <v>6</v>
      </c>
      <c r="D188" s="15" t="s">
        <v>146</v>
      </c>
      <c r="E188" s="14" t="s">
        <v>7</v>
      </c>
    </row>
    <row r="189" spans="2:5" x14ac:dyDescent="0.3">
      <c r="B189" s="14">
        <v>6003</v>
      </c>
      <c r="C189" s="14">
        <v>6</v>
      </c>
      <c r="D189" s="15" t="s">
        <v>147</v>
      </c>
      <c r="E189" s="14" t="s">
        <v>7</v>
      </c>
    </row>
    <row r="190" spans="2:5" x14ac:dyDescent="0.3">
      <c r="B190" s="14">
        <v>6005</v>
      </c>
      <c r="C190" s="14">
        <v>6</v>
      </c>
      <c r="D190" s="15" t="s">
        <v>148</v>
      </c>
      <c r="E190" s="14" t="s">
        <v>7</v>
      </c>
    </row>
    <row r="191" spans="2:5" x14ac:dyDescent="0.3">
      <c r="B191" s="14">
        <v>6007</v>
      </c>
      <c r="C191" s="14">
        <v>6</v>
      </c>
      <c r="D191" s="15" t="s">
        <v>149</v>
      </c>
      <c r="E191" s="14" t="s">
        <v>7</v>
      </c>
    </row>
    <row r="192" spans="2:5" x14ac:dyDescent="0.3">
      <c r="B192" s="14">
        <v>6009</v>
      </c>
      <c r="C192" s="14">
        <v>6</v>
      </c>
      <c r="D192" s="15" t="s">
        <v>150</v>
      </c>
      <c r="E192" s="14" t="s">
        <v>7</v>
      </c>
    </row>
    <row r="193" spans="2:5" x14ac:dyDescent="0.3">
      <c r="B193" s="14">
        <v>6011</v>
      </c>
      <c r="C193" s="14">
        <v>6</v>
      </c>
      <c r="D193" s="15" t="s">
        <v>151</v>
      </c>
      <c r="E193" s="14" t="s">
        <v>7</v>
      </c>
    </row>
    <row r="194" spans="2:5" x14ac:dyDescent="0.3">
      <c r="B194" s="14">
        <v>6013</v>
      </c>
      <c r="C194" s="14">
        <v>6</v>
      </c>
      <c r="D194" s="15" t="s">
        <v>152</v>
      </c>
      <c r="E194" s="14" t="s">
        <v>7</v>
      </c>
    </row>
    <row r="195" spans="2:5" x14ac:dyDescent="0.3">
      <c r="B195" s="14">
        <v>6015</v>
      </c>
      <c r="C195" s="14">
        <v>6</v>
      </c>
      <c r="D195" s="15" t="s">
        <v>153</v>
      </c>
      <c r="E195" s="14" t="s">
        <v>7</v>
      </c>
    </row>
    <row r="196" spans="2:5" x14ac:dyDescent="0.3">
      <c r="B196" s="14">
        <v>6017</v>
      </c>
      <c r="C196" s="14">
        <v>6</v>
      </c>
      <c r="D196" s="15" t="s">
        <v>154</v>
      </c>
      <c r="E196" s="14" t="s">
        <v>7</v>
      </c>
    </row>
    <row r="197" spans="2:5" x14ac:dyDescent="0.3">
      <c r="B197" s="14">
        <v>6019</v>
      </c>
      <c r="C197" s="14">
        <v>6</v>
      </c>
      <c r="D197" s="15" t="s">
        <v>155</v>
      </c>
      <c r="E197" s="14" t="s">
        <v>7</v>
      </c>
    </row>
    <row r="198" spans="2:5" x14ac:dyDescent="0.3">
      <c r="B198" s="14">
        <v>6021</v>
      </c>
      <c r="C198" s="14">
        <v>6</v>
      </c>
      <c r="D198" s="15" t="s">
        <v>156</v>
      </c>
      <c r="E198" s="14" t="s">
        <v>7</v>
      </c>
    </row>
    <row r="199" spans="2:5" x14ac:dyDescent="0.3">
      <c r="B199" s="14">
        <v>6023</v>
      </c>
      <c r="C199" s="14">
        <v>6</v>
      </c>
      <c r="D199" s="15" t="s">
        <v>157</v>
      </c>
      <c r="E199" s="14" t="s">
        <v>7</v>
      </c>
    </row>
    <row r="200" spans="2:5" x14ac:dyDescent="0.3">
      <c r="B200" s="14">
        <v>6025</v>
      </c>
      <c r="C200" s="14">
        <v>6</v>
      </c>
      <c r="D200" s="15" t="s">
        <v>158</v>
      </c>
      <c r="E200" s="14" t="s">
        <v>7</v>
      </c>
    </row>
    <row r="201" spans="2:5" x14ac:dyDescent="0.3">
      <c r="B201" s="14">
        <v>6027</v>
      </c>
      <c r="C201" s="14">
        <v>6</v>
      </c>
      <c r="D201" s="15" t="s">
        <v>159</v>
      </c>
      <c r="E201" s="14" t="s">
        <v>7</v>
      </c>
    </row>
    <row r="202" spans="2:5" x14ac:dyDescent="0.3">
      <c r="B202" s="14">
        <v>6029</v>
      </c>
      <c r="C202" s="14">
        <v>6</v>
      </c>
      <c r="D202" s="15" t="s">
        <v>160</v>
      </c>
      <c r="E202" s="14" t="s">
        <v>7</v>
      </c>
    </row>
    <row r="203" spans="2:5" x14ac:dyDescent="0.3">
      <c r="B203" s="14">
        <v>6031</v>
      </c>
      <c r="C203" s="14">
        <v>6</v>
      </c>
      <c r="D203" s="15" t="s">
        <v>161</v>
      </c>
      <c r="E203" s="14" t="s">
        <v>7</v>
      </c>
    </row>
    <row r="204" spans="2:5" x14ac:dyDescent="0.3">
      <c r="B204" s="14">
        <v>6033</v>
      </c>
      <c r="C204" s="14">
        <v>6</v>
      </c>
      <c r="D204" s="15" t="s">
        <v>162</v>
      </c>
      <c r="E204" s="14" t="s">
        <v>7</v>
      </c>
    </row>
    <row r="205" spans="2:5" x14ac:dyDescent="0.3">
      <c r="B205" s="14">
        <v>6035</v>
      </c>
      <c r="C205" s="14">
        <v>6</v>
      </c>
      <c r="D205" s="15" t="s">
        <v>163</v>
      </c>
      <c r="E205" s="14" t="s">
        <v>7</v>
      </c>
    </row>
    <row r="206" spans="2:5" x14ac:dyDescent="0.3">
      <c r="B206" s="14">
        <v>6037</v>
      </c>
      <c r="C206" s="14">
        <v>6</v>
      </c>
      <c r="D206" s="15" t="s">
        <v>164</v>
      </c>
      <c r="E206" s="14" t="s">
        <v>7</v>
      </c>
    </row>
    <row r="207" spans="2:5" x14ac:dyDescent="0.3">
      <c r="B207" s="14">
        <v>6039</v>
      </c>
      <c r="C207" s="14">
        <v>6</v>
      </c>
      <c r="D207" s="15" t="s">
        <v>165</v>
      </c>
      <c r="E207" s="14" t="s">
        <v>7</v>
      </c>
    </row>
    <row r="208" spans="2:5" x14ac:dyDescent="0.3">
      <c r="B208" s="14">
        <v>6041</v>
      </c>
      <c r="C208" s="14">
        <v>6</v>
      </c>
      <c r="D208" s="15" t="s">
        <v>166</v>
      </c>
      <c r="E208" s="14" t="s">
        <v>7</v>
      </c>
    </row>
    <row r="209" spans="2:5" x14ac:dyDescent="0.3">
      <c r="B209" s="14">
        <v>6043</v>
      </c>
      <c r="C209" s="14">
        <v>6</v>
      </c>
      <c r="D209" s="15" t="s">
        <v>167</v>
      </c>
      <c r="E209" s="14" t="s">
        <v>7</v>
      </c>
    </row>
    <row r="210" spans="2:5" x14ac:dyDescent="0.3">
      <c r="B210" s="14">
        <v>6045</v>
      </c>
      <c r="C210" s="14">
        <v>6</v>
      </c>
      <c r="D210" s="15" t="s">
        <v>168</v>
      </c>
      <c r="E210" s="14" t="s">
        <v>7</v>
      </c>
    </row>
    <row r="211" spans="2:5" x14ac:dyDescent="0.3">
      <c r="B211" s="14">
        <v>6047</v>
      </c>
      <c r="C211" s="14">
        <v>6</v>
      </c>
      <c r="D211" s="15" t="s">
        <v>169</v>
      </c>
      <c r="E211" s="14" t="s">
        <v>7</v>
      </c>
    </row>
    <row r="212" spans="2:5" x14ac:dyDescent="0.3">
      <c r="B212" s="14">
        <v>6049</v>
      </c>
      <c r="C212" s="14">
        <v>6</v>
      </c>
      <c r="D212" s="15" t="s">
        <v>170</v>
      </c>
      <c r="E212" s="14" t="s">
        <v>7</v>
      </c>
    </row>
    <row r="213" spans="2:5" x14ac:dyDescent="0.3">
      <c r="B213" s="14">
        <v>6051</v>
      </c>
      <c r="C213" s="14">
        <v>6</v>
      </c>
      <c r="D213" s="15" t="s">
        <v>171</v>
      </c>
      <c r="E213" s="14" t="s">
        <v>7</v>
      </c>
    </row>
    <row r="214" spans="2:5" x14ac:dyDescent="0.3">
      <c r="B214" s="14">
        <v>6053</v>
      </c>
      <c r="C214" s="14">
        <v>6</v>
      </c>
      <c r="D214" s="15" t="s">
        <v>172</v>
      </c>
      <c r="E214" s="14" t="s">
        <v>7</v>
      </c>
    </row>
    <row r="215" spans="2:5" x14ac:dyDescent="0.3">
      <c r="B215" s="14">
        <v>6055</v>
      </c>
      <c r="C215" s="14">
        <v>6</v>
      </c>
      <c r="D215" s="15" t="s">
        <v>173</v>
      </c>
      <c r="E215" s="14" t="s">
        <v>7</v>
      </c>
    </row>
    <row r="216" spans="2:5" x14ac:dyDescent="0.3">
      <c r="B216" s="14">
        <v>6057</v>
      </c>
      <c r="C216" s="14">
        <v>6</v>
      </c>
      <c r="D216" s="15" t="s">
        <v>124</v>
      </c>
      <c r="E216" s="14" t="s">
        <v>7</v>
      </c>
    </row>
    <row r="217" spans="2:5" x14ac:dyDescent="0.3">
      <c r="B217" s="14">
        <v>6059</v>
      </c>
      <c r="C217" s="14">
        <v>6</v>
      </c>
      <c r="D217" s="15" t="s">
        <v>174</v>
      </c>
      <c r="E217" s="14" t="s">
        <v>7</v>
      </c>
    </row>
    <row r="218" spans="2:5" x14ac:dyDescent="0.3">
      <c r="B218" s="14">
        <v>6061</v>
      </c>
      <c r="C218" s="14">
        <v>6</v>
      </c>
      <c r="D218" s="15" t="s">
        <v>175</v>
      </c>
      <c r="E218" s="14" t="s">
        <v>7</v>
      </c>
    </row>
    <row r="219" spans="2:5" x14ac:dyDescent="0.3">
      <c r="B219" s="14">
        <v>6063</v>
      </c>
      <c r="C219" s="14">
        <v>6</v>
      </c>
      <c r="D219" s="15" t="s">
        <v>176</v>
      </c>
      <c r="E219" s="14" t="s">
        <v>7</v>
      </c>
    </row>
    <row r="220" spans="2:5" x14ac:dyDescent="0.3">
      <c r="B220" s="14">
        <v>6065</v>
      </c>
      <c r="C220" s="14">
        <v>6</v>
      </c>
      <c r="D220" s="15" t="s">
        <v>177</v>
      </c>
      <c r="E220" s="14" t="s">
        <v>7</v>
      </c>
    </row>
    <row r="221" spans="2:5" x14ac:dyDescent="0.3">
      <c r="B221" s="14">
        <v>6067</v>
      </c>
      <c r="C221" s="14">
        <v>6</v>
      </c>
      <c r="D221" s="15" t="s">
        <v>178</v>
      </c>
      <c r="E221" s="14" t="s">
        <v>7</v>
      </c>
    </row>
    <row r="222" spans="2:5" x14ac:dyDescent="0.3">
      <c r="B222" s="14">
        <v>6069</v>
      </c>
      <c r="C222" s="14">
        <v>6</v>
      </c>
      <c r="D222" s="15" t="s">
        <v>179</v>
      </c>
      <c r="E222" s="14" t="s">
        <v>7</v>
      </c>
    </row>
    <row r="223" spans="2:5" x14ac:dyDescent="0.3">
      <c r="B223" s="14">
        <v>6071</v>
      </c>
      <c r="C223" s="14">
        <v>6</v>
      </c>
      <c r="D223" s="15" t="s">
        <v>180</v>
      </c>
      <c r="E223" s="14" t="s">
        <v>7</v>
      </c>
    </row>
    <row r="224" spans="2:5" x14ac:dyDescent="0.3">
      <c r="B224" s="14">
        <v>6073</v>
      </c>
      <c r="C224" s="14">
        <v>6</v>
      </c>
      <c r="D224" s="15" t="s">
        <v>181</v>
      </c>
      <c r="E224" s="14" t="s">
        <v>7</v>
      </c>
    </row>
    <row r="225" spans="2:5" x14ac:dyDescent="0.3">
      <c r="B225" s="14">
        <v>6075</v>
      </c>
      <c r="C225" s="14">
        <v>6</v>
      </c>
      <c r="D225" s="15" t="s">
        <v>182</v>
      </c>
      <c r="E225" s="14" t="s">
        <v>7</v>
      </c>
    </row>
    <row r="226" spans="2:5" x14ac:dyDescent="0.3">
      <c r="B226" s="14">
        <v>6077</v>
      </c>
      <c r="C226" s="14">
        <v>6</v>
      </c>
      <c r="D226" s="15" t="s">
        <v>183</v>
      </c>
      <c r="E226" s="14" t="s">
        <v>7</v>
      </c>
    </row>
    <row r="227" spans="2:5" x14ac:dyDescent="0.3">
      <c r="B227" s="14">
        <v>6079</v>
      </c>
      <c r="C227" s="14">
        <v>6</v>
      </c>
      <c r="D227" s="15" t="s">
        <v>184</v>
      </c>
      <c r="E227" s="14" t="s">
        <v>7</v>
      </c>
    </row>
    <row r="228" spans="2:5" x14ac:dyDescent="0.3">
      <c r="B228" s="14">
        <v>6081</v>
      </c>
      <c r="C228" s="14">
        <v>6</v>
      </c>
      <c r="D228" s="15" t="s">
        <v>185</v>
      </c>
      <c r="E228" s="14" t="s">
        <v>7</v>
      </c>
    </row>
    <row r="229" spans="2:5" x14ac:dyDescent="0.3">
      <c r="B229" s="14">
        <v>6083</v>
      </c>
      <c r="C229" s="14">
        <v>6</v>
      </c>
      <c r="D229" s="15" t="s">
        <v>186</v>
      </c>
      <c r="E229" s="14" t="s">
        <v>7</v>
      </c>
    </row>
    <row r="230" spans="2:5" x14ac:dyDescent="0.3">
      <c r="B230" s="14">
        <v>6085</v>
      </c>
      <c r="C230" s="14">
        <v>6</v>
      </c>
      <c r="D230" s="15" t="s">
        <v>187</v>
      </c>
      <c r="E230" s="14" t="s">
        <v>7</v>
      </c>
    </row>
    <row r="231" spans="2:5" x14ac:dyDescent="0.3">
      <c r="B231" s="14">
        <v>6087</v>
      </c>
      <c r="C231" s="14">
        <v>6</v>
      </c>
      <c r="D231" s="15" t="s">
        <v>86</v>
      </c>
      <c r="E231" s="14" t="s">
        <v>7</v>
      </c>
    </row>
    <row r="232" spans="2:5" x14ac:dyDescent="0.3">
      <c r="B232" s="14">
        <v>6089</v>
      </c>
      <c r="C232" s="14">
        <v>6</v>
      </c>
      <c r="D232" s="15" t="s">
        <v>188</v>
      </c>
      <c r="E232" s="14" t="s">
        <v>7</v>
      </c>
    </row>
    <row r="233" spans="2:5" x14ac:dyDescent="0.3">
      <c r="B233" s="14">
        <v>6091</v>
      </c>
      <c r="C233" s="14">
        <v>6</v>
      </c>
      <c r="D233" s="15" t="s">
        <v>189</v>
      </c>
      <c r="E233" s="14" t="s">
        <v>7</v>
      </c>
    </row>
    <row r="234" spans="2:5" x14ac:dyDescent="0.3">
      <c r="B234" s="14">
        <v>6093</v>
      </c>
      <c r="C234" s="14">
        <v>6</v>
      </c>
      <c r="D234" s="15" t="s">
        <v>190</v>
      </c>
      <c r="E234" s="14" t="s">
        <v>7</v>
      </c>
    </row>
    <row r="235" spans="2:5" x14ac:dyDescent="0.3">
      <c r="B235" s="14">
        <v>6095</v>
      </c>
      <c r="C235" s="14">
        <v>6</v>
      </c>
      <c r="D235" s="15" t="s">
        <v>191</v>
      </c>
      <c r="E235" s="14" t="s">
        <v>7</v>
      </c>
    </row>
    <row r="236" spans="2:5" x14ac:dyDescent="0.3">
      <c r="B236" s="14">
        <v>6097</v>
      </c>
      <c r="C236" s="14">
        <v>6</v>
      </c>
      <c r="D236" s="15" t="s">
        <v>192</v>
      </c>
      <c r="E236" s="14" t="s">
        <v>7</v>
      </c>
    </row>
    <row r="237" spans="2:5" x14ac:dyDescent="0.3">
      <c r="B237" s="14">
        <v>6099</v>
      </c>
      <c r="C237" s="14">
        <v>6</v>
      </c>
      <c r="D237" s="15" t="s">
        <v>193</v>
      </c>
      <c r="E237" s="14" t="s">
        <v>7</v>
      </c>
    </row>
    <row r="238" spans="2:5" x14ac:dyDescent="0.3">
      <c r="B238" s="14">
        <v>6101</v>
      </c>
      <c r="C238" s="14">
        <v>6</v>
      </c>
      <c r="D238" s="15" t="s">
        <v>194</v>
      </c>
      <c r="E238" s="14" t="s">
        <v>7</v>
      </c>
    </row>
    <row r="239" spans="2:5" x14ac:dyDescent="0.3">
      <c r="B239" s="14">
        <v>6103</v>
      </c>
      <c r="C239" s="14">
        <v>6</v>
      </c>
      <c r="D239" s="15" t="s">
        <v>195</v>
      </c>
      <c r="E239" s="14" t="s">
        <v>7</v>
      </c>
    </row>
    <row r="240" spans="2:5" x14ac:dyDescent="0.3">
      <c r="B240" s="14">
        <v>6105</v>
      </c>
      <c r="C240" s="14">
        <v>6</v>
      </c>
      <c r="D240" s="15" t="s">
        <v>196</v>
      </c>
      <c r="E240" s="14" t="s">
        <v>7</v>
      </c>
    </row>
    <row r="241" spans="2:5" x14ac:dyDescent="0.3">
      <c r="B241" s="14">
        <v>6107</v>
      </c>
      <c r="C241" s="14">
        <v>6</v>
      </c>
      <c r="D241" s="15" t="s">
        <v>197</v>
      </c>
      <c r="E241" s="14" t="s">
        <v>7</v>
      </c>
    </row>
    <row r="242" spans="2:5" x14ac:dyDescent="0.3">
      <c r="B242" s="14">
        <v>6109</v>
      </c>
      <c r="C242" s="14">
        <v>6</v>
      </c>
      <c r="D242" s="15" t="s">
        <v>198</v>
      </c>
      <c r="E242" s="14" t="s">
        <v>7</v>
      </c>
    </row>
    <row r="243" spans="2:5" x14ac:dyDescent="0.3">
      <c r="B243" s="14">
        <v>6111</v>
      </c>
      <c r="C243" s="14">
        <v>6</v>
      </c>
      <c r="D243" s="15" t="s">
        <v>199</v>
      </c>
      <c r="E243" s="14" t="s">
        <v>7</v>
      </c>
    </row>
    <row r="244" spans="2:5" x14ac:dyDescent="0.3">
      <c r="B244" s="14">
        <v>6113</v>
      </c>
      <c r="C244" s="14">
        <v>6</v>
      </c>
      <c r="D244" s="15" t="s">
        <v>200</v>
      </c>
      <c r="E244" s="14" t="s">
        <v>7</v>
      </c>
    </row>
    <row r="245" spans="2:5" x14ac:dyDescent="0.3">
      <c r="B245" s="14">
        <v>6115</v>
      </c>
      <c r="C245" s="14">
        <v>6</v>
      </c>
      <c r="D245" s="15" t="s">
        <v>201</v>
      </c>
      <c r="E245" s="14" t="s">
        <v>7</v>
      </c>
    </row>
    <row r="246" spans="2:5" x14ac:dyDescent="0.3">
      <c r="B246" s="14">
        <v>8001</v>
      </c>
      <c r="C246" s="14">
        <v>8</v>
      </c>
      <c r="D246" s="15" t="s">
        <v>202</v>
      </c>
      <c r="E246" s="14" t="s">
        <v>203</v>
      </c>
    </row>
    <row r="247" spans="2:5" x14ac:dyDescent="0.3">
      <c r="B247" s="14">
        <v>8003</v>
      </c>
      <c r="C247" s="14">
        <v>8</v>
      </c>
      <c r="D247" s="15" t="s">
        <v>204</v>
      </c>
      <c r="E247" s="14" t="s">
        <v>203</v>
      </c>
    </row>
    <row r="248" spans="2:5" x14ac:dyDescent="0.3">
      <c r="B248" s="14">
        <v>8005</v>
      </c>
      <c r="C248" s="14">
        <v>8</v>
      </c>
      <c r="D248" s="15" t="s">
        <v>205</v>
      </c>
      <c r="E248" s="14" t="s">
        <v>203</v>
      </c>
    </row>
    <row r="249" spans="2:5" x14ac:dyDescent="0.3">
      <c r="B249" s="14">
        <v>8007</v>
      </c>
      <c r="C249" s="14">
        <v>8</v>
      </c>
      <c r="D249" s="15" t="s">
        <v>206</v>
      </c>
      <c r="E249" s="14" t="s">
        <v>203</v>
      </c>
    </row>
    <row r="250" spans="2:5" x14ac:dyDescent="0.3">
      <c r="B250" s="14">
        <v>8009</v>
      </c>
      <c r="C250" s="14">
        <v>8</v>
      </c>
      <c r="D250" s="15" t="s">
        <v>207</v>
      </c>
      <c r="E250" s="14" t="s">
        <v>203</v>
      </c>
    </row>
    <row r="251" spans="2:5" x14ac:dyDescent="0.3">
      <c r="B251" s="14">
        <v>8011</v>
      </c>
      <c r="C251" s="14">
        <v>8</v>
      </c>
      <c r="D251" s="15" t="s">
        <v>208</v>
      </c>
      <c r="E251" s="14" t="s">
        <v>203</v>
      </c>
    </row>
    <row r="252" spans="2:5" x14ac:dyDescent="0.3">
      <c r="B252" s="14">
        <v>8013</v>
      </c>
      <c r="C252" s="14">
        <v>8</v>
      </c>
      <c r="D252" s="15" t="s">
        <v>209</v>
      </c>
      <c r="E252" s="14" t="s">
        <v>203</v>
      </c>
    </row>
    <row r="253" spans="2:5" x14ac:dyDescent="0.3">
      <c r="B253" s="14">
        <v>8015</v>
      </c>
      <c r="C253" s="14">
        <v>8</v>
      </c>
      <c r="D253" s="15" t="s">
        <v>210</v>
      </c>
      <c r="E253" s="14" t="s">
        <v>203</v>
      </c>
    </row>
    <row r="254" spans="2:5" x14ac:dyDescent="0.3">
      <c r="B254" s="14">
        <v>8017</v>
      </c>
      <c r="C254" s="14">
        <v>8</v>
      </c>
      <c r="D254" s="15" t="s">
        <v>211</v>
      </c>
      <c r="E254" s="14" t="s">
        <v>203</v>
      </c>
    </row>
    <row r="255" spans="2:5" x14ac:dyDescent="0.3">
      <c r="B255" s="14">
        <v>8019</v>
      </c>
      <c r="C255" s="14">
        <v>8</v>
      </c>
      <c r="D255" s="15" t="s">
        <v>212</v>
      </c>
      <c r="E255" s="14" t="s">
        <v>203</v>
      </c>
    </row>
    <row r="256" spans="2:5" x14ac:dyDescent="0.3">
      <c r="B256" s="14">
        <v>8021</v>
      </c>
      <c r="C256" s="14">
        <v>8</v>
      </c>
      <c r="D256" s="15" t="s">
        <v>213</v>
      </c>
      <c r="E256" s="14" t="s">
        <v>203</v>
      </c>
    </row>
    <row r="257" spans="2:5" x14ac:dyDescent="0.3">
      <c r="B257" s="14">
        <v>8023</v>
      </c>
      <c r="C257" s="14">
        <v>8</v>
      </c>
      <c r="D257" s="15" t="s">
        <v>214</v>
      </c>
      <c r="E257" s="14" t="s">
        <v>203</v>
      </c>
    </row>
    <row r="258" spans="2:5" x14ac:dyDescent="0.3">
      <c r="B258" s="14">
        <v>8025</v>
      </c>
      <c r="C258" s="14">
        <v>8</v>
      </c>
      <c r="D258" s="15" t="s">
        <v>215</v>
      </c>
      <c r="E258" s="14" t="s">
        <v>203</v>
      </c>
    </row>
    <row r="259" spans="2:5" x14ac:dyDescent="0.3">
      <c r="B259" s="14">
        <v>8027</v>
      </c>
      <c r="C259" s="14">
        <v>8</v>
      </c>
      <c r="D259" s="15" t="s">
        <v>216</v>
      </c>
      <c r="E259" s="14" t="s">
        <v>203</v>
      </c>
    </row>
    <row r="260" spans="2:5" x14ac:dyDescent="0.3">
      <c r="B260" s="14">
        <v>8029</v>
      </c>
      <c r="C260" s="14">
        <v>8</v>
      </c>
      <c r="D260" s="15" t="s">
        <v>217</v>
      </c>
      <c r="E260" s="14" t="s">
        <v>203</v>
      </c>
    </row>
    <row r="261" spans="2:5" x14ac:dyDescent="0.3">
      <c r="B261" s="14">
        <v>8031</v>
      </c>
      <c r="C261" s="14">
        <v>8</v>
      </c>
      <c r="D261" s="15" t="s">
        <v>218</v>
      </c>
      <c r="E261" s="14" t="s">
        <v>203</v>
      </c>
    </row>
    <row r="262" spans="2:5" x14ac:dyDescent="0.3">
      <c r="B262" s="14">
        <v>8033</v>
      </c>
      <c r="C262" s="14">
        <v>8</v>
      </c>
      <c r="D262" s="15" t="s">
        <v>219</v>
      </c>
      <c r="E262" s="14" t="s">
        <v>203</v>
      </c>
    </row>
    <row r="263" spans="2:5" x14ac:dyDescent="0.3">
      <c r="B263" s="14">
        <v>8035</v>
      </c>
      <c r="C263" s="14">
        <v>8</v>
      </c>
      <c r="D263" s="15" t="s">
        <v>220</v>
      </c>
      <c r="E263" s="14" t="s">
        <v>203</v>
      </c>
    </row>
    <row r="264" spans="2:5" x14ac:dyDescent="0.3">
      <c r="B264" s="14">
        <v>8037</v>
      </c>
      <c r="C264" s="14">
        <v>8</v>
      </c>
      <c r="D264" s="15" t="s">
        <v>221</v>
      </c>
      <c r="E264" s="14" t="s">
        <v>203</v>
      </c>
    </row>
    <row r="265" spans="2:5" x14ac:dyDescent="0.3">
      <c r="B265" s="14">
        <v>8039</v>
      </c>
      <c r="C265" s="14">
        <v>8</v>
      </c>
      <c r="D265" s="15" t="s">
        <v>222</v>
      </c>
      <c r="E265" s="14" t="s">
        <v>203</v>
      </c>
    </row>
    <row r="266" spans="2:5" x14ac:dyDescent="0.3">
      <c r="B266" s="14">
        <v>8041</v>
      </c>
      <c r="C266" s="14">
        <v>8</v>
      </c>
      <c r="D266" s="15" t="s">
        <v>223</v>
      </c>
      <c r="E266" s="14" t="s">
        <v>203</v>
      </c>
    </row>
    <row r="267" spans="2:5" x14ac:dyDescent="0.3">
      <c r="B267" s="14">
        <v>8043</v>
      </c>
      <c r="C267" s="14">
        <v>8</v>
      </c>
      <c r="D267" s="15" t="s">
        <v>224</v>
      </c>
      <c r="E267" s="14" t="s">
        <v>203</v>
      </c>
    </row>
    <row r="268" spans="2:5" x14ac:dyDescent="0.3">
      <c r="B268" s="14">
        <v>8045</v>
      </c>
      <c r="C268" s="14">
        <v>8</v>
      </c>
      <c r="D268" s="15" t="s">
        <v>225</v>
      </c>
      <c r="E268" s="14" t="s">
        <v>203</v>
      </c>
    </row>
    <row r="269" spans="2:5" x14ac:dyDescent="0.3">
      <c r="B269" s="14">
        <v>8047</v>
      </c>
      <c r="C269" s="14">
        <v>8</v>
      </c>
      <c r="D269" s="15" t="s">
        <v>226</v>
      </c>
      <c r="E269" s="14" t="s">
        <v>203</v>
      </c>
    </row>
    <row r="270" spans="2:5" x14ac:dyDescent="0.3">
      <c r="B270" s="14">
        <v>8049</v>
      </c>
      <c r="C270" s="14">
        <v>8</v>
      </c>
      <c r="D270" s="15" t="s">
        <v>227</v>
      </c>
      <c r="E270" s="14" t="s">
        <v>203</v>
      </c>
    </row>
    <row r="271" spans="2:5" x14ac:dyDescent="0.3">
      <c r="B271" s="14">
        <v>8051</v>
      </c>
      <c r="C271" s="14">
        <v>8</v>
      </c>
      <c r="D271" s="15" t="s">
        <v>228</v>
      </c>
      <c r="E271" s="14" t="s">
        <v>203</v>
      </c>
    </row>
    <row r="272" spans="2:5" x14ac:dyDescent="0.3">
      <c r="B272" s="14">
        <v>8053</v>
      </c>
      <c r="C272" s="14">
        <v>8</v>
      </c>
      <c r="D272" s="15" t="s">
        <v>229</v>
      </c>
      <c r="E272" s="14" t="s">
        <v>203</v>
      </c>
    </row>
    <row r="273" spans="2:5" x14ac:dyDescent="0.3">
      <c r="B273" s="14">
        <v>8055</v>
      </c>
      <c r="C273" s="14">
        <v>8</v>
      </c>
      <c r="D273" s="15" t="s">
        <v>230</v>
      </c>
      <c r="E273" s="14" t="s">
        <v>203</v>
      </c>
    </row>
    <row r="274" spans="2:5" x14ac:dyDescent="0.3">
      <c r="B274" s="14">
        <v>8057</v>
      </c>
      <c r="C274" s="14">
        <v>8</v>
      </c>
      <c r="D274" s="15" t="s">
        <v>42</v>
      </c>
      <c r="E274" s="14" t="s">
        <v>203</v>
      </c>
    </row>
    <row r="275" spans="2:5" x14ac:dyDescent="0.3">
      <c r="B275" s="14">
        <v>8059</v>
      </c>
      <c r="C275" s="14">
        <v>8</v>
      </c>
      <c r="D275" s="15" t="s">
        <v>43</v>
      </c>
      <c r="E275" s="14" t="s">
        <v>203</v>
      </c>
    </row>
    <row r="276" spans="2:5" x14ac:dyDescent="0.3">
      <c r="B276" s="14">
        <v>8061</v>
      </c>
      <c r="C276" s="14">
        <v>8</v>
      </c>
      <c r="D276" s="15" t="s">
        <v>231</v>
      </c>
      <c r="E276" s="14" t="s">
        <v>203</v>
      </c>
    </row>
    <row r="277" spans="2:5" x14ac:dyDescent="0.3">
      <c r="B277" s="14">
        <v>8063</v>
      </c>
      <c r="C277" s="14">
        <v>8</v>
      </c>
      <c r="D277" s="15" t="s">
        <v>232</v>
      </c>
      <c r="E277" s="14" t="s">
        <v>203</v>
      </c>
    </row>
    <row r="278" spans="2:5" x14ac:dyDescent="0.3">
      <c r="B278" s="14">
        <v>8065</v>
      </c>
      <c r="C278" s="14">
        <v>8</v>
      </c>
      <c r="D278" s="15" t="s">
        <v>162</v>
      </c>
      <c r="E278" s="14" t="s">
        <v>203</v>
      </c>
    </row>
    <row r="279" spans="2:5" x14ac:dyDescent="0.3">
      <c r="B279" s="14">
        <v>8067</v>
      </c>
      <c r="C279" s="14">
        <v>8</v>
      </c>
      <c r="D279" s="15" t="s">
        <v>233</v>
      </c>
      <c r="E279" s="14" t="s">
        <v>203</v>
      </c>
    </row>
    <row r="280" spans="2:5" x14ac:dyDescent="0.3">
      <c r="B280" s="14">
        <v>8069</v>
      </c>
      <c r="C280" s="14">
        <v>8</v>
      </c>
      <c r="D280" s="15" t="s">
        <v>234</v>
      </c>
      <c r="E280" s="14" t="s">
        <v>203</v>
      </c>
    </row>
    <row r="281" spans="2:5" x14ac:dyDescent="0.3">
      <c r="B281" s="14">
        <v>8071</v>
      </c>
      <c r="C281" s="14">
        <v>8</v>
      </c>
      <c r="D281" s="15" t="s">
        <v>235</v>
      </c>
      <c r="E281" s="14" t="s">
        <v>203</v>
      </c>
    </row>
    <row r="282" spans="2:5" x14ac:dyDescent="0.3">
      <c r="B282" s="14">
        <v>8073</v>
      </c>
      <c r="C282" s="14">
        <v>8</v>
      </c>
      <c r="D282" s="15" t="s">
        <v>118</v>
      </c>
      <c r="E282" s="14" t="s">
        <v>203</v>
      </c>
    </row>
    <row r="283" spans="2:5" x14ac:dyDescent="0.3">
      <c r="B283" s="14">
        <v>8075</v>
      </c>
      <c r="C283" s="14">
        <v>8</v>
      </c>
      <c r="D283" s="15" t="s">
        <v>120</v>
      </c>
      <c r="E283" s="14" t="s">
        <v>203</v>
      </c>
    </row>
    <row r="284" spans="2:5" x14ac:dyDescent="0.3">
      <c r="B284" s="14">
        <v>8077</v>
      </c>
      <c r="C284" s="14">
        <v>8</v>
      </c>
      <c r="D284" s="15" t="s">
        <v>236</v>
      </c>
      <c r="E284" s="14" t="s">
        <v>203</v>
      </c>
    </row>
    <row r="285" spans="2:5" x14ac:dyDescent="0.3">
      <c r="B285" s="14">
        <v>8079</v>
      </c>
      <c r="C285" s="14">
        <v>8</v>
      </c>
      <c r="D285" s="15" t="s">
        <v>237</v>
      </c>
      <c r="E285" s="14" t="s">
        <v>203</v>
      </c>
    </row>
    <row r="286" spans="2:5" x14ac:dyDescent="0.3">
      <c r="B286" s="14">
        <v>8081</v>
      </c>
      <c r="C286" s="14">
        <v>8</v>
      </c>
      <c r="D286" s="15" t="s">
        <v>238</v>
      </c>
      <c r="E286" s="14" t="s">
        <v>203</v>
      </c>
    </row>
    <row r="287" spans="2:5" x14ac:dyDescent="0.3">
      <c r="B287" s="14">
        <v>8083</v>
      </c>
      <c r="C287" s="14">
        <v>8</v>
      </c>
      <c r="D287" s="15" t="s">
        <v>239</v>
      </c>
      <c r="E287" s="14" t="s">
        <v>203</v>
      </c>
    </row>
    <row r="288" spans="2:5" x14ac:dyDescent="0.3">
      <c r="B288" s="14">
        <v>8085</v>
      </c>
      <c r="C288" s="14">
        <v>8</v>
      </c>
      <c r="D288" s="15" t="s">
        <v>240</v>
      </c>
      <c r="E288" s="14" t="s">
        <v>203</v>
      </c>
    </row>
    <row r="289" spans="2:5" x14ac:dyDescent="0.3">
      <c r="B289" s="14">
        <v>8087</v>
      </c>
      <c r="C289" s="14">
        <v>8</v>
      </c>
      <c r="D289" s="15" t="s">
        <v>58</v>
      </c>
      <c r="E289" s="14" t="s">
        <v>203</v>
      </c>
    </row>
    <row r="290" spans="2:5" x14ac:dyDescent="0.3">
      <c r="B290" s="14">
        <v>8089</v>
      </c>
      <c r="C290" s="14">
        <v>8</v>
      </c>
      <c r="D290" s="15" t="s">
        <v>241</v>
      </c>
      <c r="E290" s="14" t="s">
        <v>203</v>
      </c>
    </row>
    <row r="291" spans="2:5" x14ac:dyDescent="0.3">
      <c r="B291" s="14">
        <v>8091</v>
      </c>
      <c r="C291" s="14">
        <v>8</v>
      </c>
      <c r="D291" s="15" t="s">
        <v>242</v>
      </c>
      <c r="E291" s="14" t="s">
        <v>203</v>
      </c>
    </row>
    <row r="292" spans="2:5" x14ac:dyDescent="0.3">
      <c r="B292" s="14">
        <v>8093</v>
      </c>
      <c r="C292" s="14">
        <v>8</v>
      </c>
      <c r="D292" s="15" t="s">
        <v>243</v>
      </c>
      <c r="E292" s="14" t="s">
        <v>203</v>
      </c>
    </row>
    <row r="293" spans="2:5" x14ac:dyDescent="0.3">
      <c r="B293" s="14">
        <v>8095</v>
      </c>
      <c r="C293" s="14">
        <v>8</v>
      </c>
      <c r="D293" s="15" t="s">
        <v>127</v>
      </c>
      <c r="E293" s="14" t="s">
        <v>203</v>
      </c>
    </row>
    <row r="294" spans="2:5" x14ac:dyDescent="0.3">
      <c r="B294" s="14">
        <v>8097</v>
      </c>
      <c r="C294" s="14">
        <v>8</v>
      </c>
      <c r="D294" s="15" t="s">
        <v>244</v>
      </c>
      <c r="E294" s="14" t="s">
        <v>203</v>
      </c>
    </row>
    <row r="295" spans="2:5" x14ac:dyDescent="0.3">
      <c r="B295" s="14">
        <v>8099</v>
      </c>
      <c r="C295" s="14">
        <v>8</v>
      </c>
      <c r="D295" s="15" t="s">
        <v>245</v>
      </c>
      <c r="E295" s="14" t="s">
        <v>203</v>
      </c>
    </row>
    <row r="296" spans="2:5" x14ac:dyDescent="0.3">
      <c r="B296" s="14">
        <v>8101</v>
      </c>
      <c r="C296" s="14">
        <v>8</v>
      </c>
      <c r="D296" s="15" t="s">
        <v>246</v>
      </c>
      <c r="E296" s="14" t="s">
        <v>203</v>
      </c>
    </row>
    <row r="297" spans="2:5" x14ac:dyDescent="0.3">
      <c r="B297" s="14">
        <v>8103</v>
      </c>
      <c r="C297" s="14">
        <v>8</v>
      </c>
      <c r="D297" s="15" t="s">
        <v>247</v>
      </c>
      <c r="E297" s="14" t="s">
        <v>203</v>
      </c>
    </row>
    <row r="298" spans="2:5" x14ac:dyDescent="0.3">
      <c r="B298" s="14">
        <v>8105</v>
      </c>
      <c r="C298" s="14">
        <v>8</v>
      </c>
      <c r="D298" s="15" t="s">
        <v>248</v>
      </c>
      <c r="E298" s="14" t="s">
        <v>203</v>
      </c>
    </row>
    <row r="299" spans="2:5" x14ac:dyDescent="0.3">
      <c r="B299" s="14">
        <v>8107</v>
      </c>
      <c r="C299" s="14">
        <v>8</v>
      </c>
      <c r="D299" s="15" t="s">
        <v>249</v>
      </c>
      <c r="E299" s="14" t="s">
        <v>203</v>
      </c>
    </row>
    <row r="300" spans="2:5" x14ac:dyDescent="0.3">
      <c r="B300" s="14">
        <v>8109</v>
      </c>
      <c r="C300" s="14">
        <v>8</v>
      </c>
      <c r="D300" s="15" t="s">
        <v>250</v>
      </c>
      <c r="E300" s="14" t="s">
        <v>203</v>
      </c>
    </row>
    <row r="301" spans="2:5" x14ac:dyDescent="0.3">
      <c r="B301" s="14">
        <v>8111</v>
      </c>
      <c r="C301" s="14">
        <v>8</v>
      </c>
      <c r="D301" s="15" t="s">
        <v>251</v>
      </c>
      <c r="E301" s="14" t="s">
        <v>203</v>
      </c>
    </row>
    <row r="302" spans="2:5" x14ac:dyDescent="0.3">
      <c r="B302" s="14">
        <v>8113</v>
      </c>
      <c r="C302" s="14">
        <v>8</v>
      </c>
      <c r="D302" s="15" t="s">
        <v>252</v>
      </c>
      <c r="E302" s="14" t="s">
        <v>203</v>
      </c>
    </row>
    <row r="303" spans="2:5" x14ac:dyDescent="0.3">
      <c r="B303" s="14">
        <v>8115</v>
      </c>
      <c r="C303" s="14">
        <v>8</v>
      </c>
      <c r="D303" s="15" t="s">
        <v>253</v>
      </c>
      <c r="E303" s="14" t="s">
        <v>203</v>
      </c>
    </row>
    <row r="304" spans="2:5" x14ac:dyDescent="0.3">
      <c r="B304" s="14">
        <v>8117</v>
      </c>
      <c r="C304" s="14">
        <v>8</v>
      </c>
      <c r="D304" s="15" t="s">
        <v>254</v>
      </c>
      <c r="E304" s="14" t="s">
        <v>203</v>
      </c>
    </row>
    <row r="305" spans="2:5" x14ac:dyDescent="0.3">
      <c r="B305" s="14">
        <v>8119</v>
      </c>
      <c r="C305" s="14">
        <v>8</v>
      </c>
      <c r="D305" s="15" t="s">
        <v>255</v>
      </c>
      <c r="E305" s="14" t="s">
        <v>203</v>
      </c>
    </row>
    <row r="306" spans="2:5" x14ac:dyDescent="0.3">
      <c r="B306" s="14">
        <v>8121</v>
      </c>
      <c r="C306" s="14">
        <v>8</v>
      </c>
      <c r="D306" s="15" t="s">
        <v>71</v>
      </c>
      <c r="E306" s="14" t="s">
        <v>203</v>
      </c>
    </row>
    <row r="307" spans="2:5" x14ac:dyDescent="0.3">
      <c r="B307" s="14">
        <v>8123</v>
      </c>
      <c r="C307" s="14">
        <v>8</v>
      </c>
      <c r="D307" s="15" t="s">
        <v>256</v>
      </c>
      <c r="E307" s="14" t="s">
        <v>203</v>
      </c>
    </row>
    <row r="308" spans="2:5" x14ac:dyDescent="0.3">
      <c r="B308" s="14">
        <v>8125</v>
      </c>
      <c r="C308" s="14">
        <v>8</v>
      </c>
      <c r="D308" s="15" t="s">
        <v>88</v>
      </c>
      <c r="E308" s="14" t="s">
        <v>203</v>
      </c>
    </row>
    <row r="309" spans="2:5" x14ac:dyDescent="0.3">
      <c r="B309" s="14">
        <v>9001</v>
      </c>
      <c r="C309" s="14">
        <v>9</v>
      </c>
      <c r="D309" s="15" t="s">
        <v>257</v>
      </c>
      <c r="E309" s="14" t="s">
        <v>7</v>
      </c>
    </row>
    <row r="310" spans="2:5" x14ac:dyDescent="0.3">
      <c r="B310" s="14">
        <v>9003</v>
      </c>
      <c r="C310" s="14">
        <v>9</v>
      </c>
      <c r="D310" s="15" t="s">
        <v>258</v>
      </c>
      <c r="E310" s="14" t="s">
        <v>7</v>
      </c>
    </row>
    <row r="311" spans="2:5" x14ac:dyDescent="0.3">
      <c r="B311" s="14">
        <v>9005</v>
      </c>
      <c r="C311" s="14">
        <v>9</v>
      </c>
      <c r="D311" s="15" t="s">
        <v>259</v>
      </c>
      <c r="E311" s="14" t="s">
        <v>7</v>
      </c>
    </row>
    <row r="312" spans="2:5" x14ac:dyDescent="0.3">
      <c r="B312" s="14">
        <v>9007</v>
      </c>
      <c r="C312" s="14">
        <v>9</v>
      </c>
      <c r="D312" s="15" t="s">
        <v>260</v>
      </c>
      <c r="E312" s="14" t="s">
        <v>7</v>
      </c>
    </row>
    <row r="313" spans="2:5" x14ac:dyDescent="0.3">
      <c r="B313" s="14">
        <v>9009</v>
      </c>
      <c r="C313" s="14">
        <v>9</v>
      </c>
      <c r="D313" s="15" t="s">
        <v>261</v>
      </c>
      <c r="E313" s="14" t="s">
        <v>7</v>
      </c>
    </row>
    <row r="314" spans="2:5" x14ac:dyDescent="0.3">
      <c r="B314" s="14">
        <v>9011</v>
      </c>
      <c r="C314" s="14">
        <v>9</v>
      </c>
      <c r="D314" s="15" t="s">
        <v>262</v>
      </c>
      <c r="E314" s="14" t="s">
        <v>7</v>
      </c>
    </row>
    <row r="315" spans="2:5" x14ac:dyDescent="0.3">
      <c r="B315" s="14">
        <v>9013</v>
      </c>
      <c r="C315" s="14">
        <v>9</v>
      </c>
      <c r="D315" s="15" t="s">
        <v>263</v>
      </c>
      <c r="E315" s="14" t="s">
        <v>7</v>
      </c>
    </row>
    <row r="316" spans="2:5" x14ac:dyDescent="0.3">
      <c r="B316" s="14">
        <v>9015</v>
      </c>
      <c r="C316" s="14">
        <v>9</v>
      </c>
      <c r="D316" s="15" t="s">
        <v>264</v>
      </c>
      <c r="E316" s="14" t="s">
        <v>7</v>
      </c>
    </row>
    <row r="317" spans="2:5" x14ac:dyDescent="0.3">
      <c r="B317" s="14">
        <v>10001</v>
      </c>
      <c r="C317" s="14">
        <v>10</v>
      </c>
      <c r="D317" s="15" t="s">
        <v>265</v>
      </c>
      <c r="E317" s="14" t="s">
        <v>7</v>
      </c>
    </row>
    <row r="318" spans="2:5" x14ac:dyDescent="0.3">
      <c r="B318" s="14">
        <v>10003</v>
      </c>
      <c r="C318" s="14">
        <v>10</v>
      </c>
      <c r="D318" s="15" t="s">
        <v>266</v>
      </c>
      <c r="E318" s="14" t="s">
        <v>7</v>
      </c>
    </row>
    <row r="319" spans="2:5" x14ac:dyDescent="0.3">
      <c r="B319" s="14">
        <v>10005</v>
      </c>
      <c r="C319" s="14">
        <v>10</v>
      </c>
      <c r="D319" s="15" t="s">
        <v>267</v>
      </c>
      <c r="E319" s="14" t="s">
        <v>7</v>
      </c>
    </row>
    <row r="320" spans="2:5" x14ac:dyDescent="0.3">
      <c r="B320" s="14">
        <v>11001</v>
      </c>
      <c r="C320" s="14">
        <v>11</v>
      </c>
      <c r="D320" s="15" t="s">
        <v>268</v>
      </c>
      <c r="E320" s="14" t="s">
        <v>7</v>
      </c>
    </row>
    <row r="321" spans="2:5" x14ac:dyDescent="0.3">
      <c r="B321" s="14">
        <v>12001</v>
      </c>
      <c r="C321" s="14">
        <v>12</v>
      </c>
      <c r="D321" s="15" t="s">
        <v>269</v>
      </c>
      <c r="E321" s="14" t="s">
        <v>7</v>
      </c>
    </row>
    <row r="322" spans="2:5" x14ac:dyDescent="0.3">
      <c r="B322" s="14">
        <v>12003</v>
      </c>
      <c r="C322" s="14">
        <v>12</v>
      </c>
      <c r="D322" s="15" t="s">
        <v>270</v>
      </c>
      <c r="E322" s="14" t="s">
        <v>7</v>
      </c>
    </row>
    <row r="323" spans="2:5" x14ac:dyDescent="0.3">
      <c r="B323" s="14">
        <v>12005</v>
      </c>
      <c r="C323" s="14">
        <v>12</v>
      </c>
      <c r="D323" s="15" t="s">
        <v>271</v>
      </c>
      <c r="E323" s="14" t="s">
        <v>7</v>
      </c>
    </row>
    <row r="324" spans="2:5" x14ac:dyDescent="0.3">
      <c r="B324" s="14">
        <v>12007</v>
      </c>
      <c r="C324" s="14">
        <v>12</v>
      </c>
      <c r="D324" s="15" t="s">
        <v>272</v>
      </c>
      <c r="E324" s="14" t="s">
        <v>7</v>
      </c>
    </row>
    <row r="325" spans="2:5" x14ac:dyDescent="0.3">
      <c r="B325" s="14">
        <v>12009</v>
      </c>
      <c r="C325" s="14">
        <v>12</v>
      </c>
      <c r="D325" s="15" t="s">
        <v>273</v>
      </c>
      <c r="E325" s="14" t="s">
        <v>7</v>
      </c>
    </row>
    <row r="326" spans="2:5" x14ac:dyDescent="0.3">
      <c r="B326" s="14">
        <v>12011</v>
      </c>
      <c r="C326" s="14">
        <v>12</v>
      </c>
      <c r="D326" s="15" t="s">
        <v>274</v>
      </c>
      <c r="E326" s="14" t="s">
        <v>7</v>
      </c>
    </row>
    <row r="327" spans="2:5" x14ac:dyDescent="0.3">
      <c r="B327" s="14">
        <v>12013</v>
      </c>
      <c r="C327" s="14">
        <v>12</v>
      </c>
      <c r="D327" s="15" t="s">
        <v>14</v>
      </c>
      <c r="E327" s="14" t="s">
        <v>7</v>
      </c>
    </row>
    <row r="328" spans="2:5" x14ac:dyDescent="0.3">
      <c r="B328" s="14">
        <v>12015</v>
      </c>
      <c r="C328" s="14">
        <v>12</v>
      </c>
      <c r="D328" s="15" t="s">
        <v>275</v>
      </c>
      <c r="E328" s="14" t="s">
        <v>7</v>
      </c>
    </row>
    <row r="329" spans="2:5" x14ac:dyDescent="0.3">
      <c r="B329" s="14">
        <v>12017</v>
      </c>
      <c r="C329" s="14">
        <v>12</v>
      </c>
      <c r="D329" s="15" t="s">
        <v>276</v>
      </c>
      <c r="E329" s="14" t="s">
        <v>7</v>
      </c>
    </row>
    <row r="330" spans="2:5" x14ac:dyDescent="0.3">
      <c r="B330" s="14">
        <v>12019</v>
      </c>
      <c r="C330" s="14">
        <v>12</v>
      </c>
      <c r="D330" s="15" t="s">
        <v>20</v>
      </c>
      <c r="E330" s="14" t="s">
        <v>7</v>
      </c>
    </row>
    <row r="331" spans="2:5" x14ac:dyDescent="0.3">
      <c r="B331" s="14">
        <v>12021</v>
      </c>
      <c r="C331" s="14">
        <v>12</v>
      </c>
      <c r="D331" s="15" t="s">
        <v>277</v>
      </c>
      <c r="E331" s="14" t="s">
        <v>7</v>
      </c>
    </row>
    <row r="332" spans="2:5" x14ac:dyDescent="0.3">
      <c r="B332" s="14">
        <v>12023</v>
      </c>
      <c r="C332" s="14">
        <v>12</v>
      </c>
      <c r="D332" s="15" t="s">
        <v>99</v>
      </c>
      <c r="E332" s="14" t="s">
        <v>7</v>
      </c>
    </row>
    <row r="333" spans="2:5" x14ac:dyDescent="0.3">
      <c r="B333" s="14">
        <v>12027</v>
      </c>
      <c r="C333" s="14">
        <v>12</v>
      </c>
      <c r="D333" s="15" t="s">
        <v>278</v>
      </c>
      <c r="E333" s="14" t="s">
        <v>7</v>
      </c>
    </row>
    <row r="334" spans="2:5" x14ac:dyDescent="0.3">
      <c r="B334" s="14">
        <v>12029</v>
      </c>
      <c r="C334" s="14">
        <v>12</v>
      </c>
      <c r="D334" s="15" t="s">
        <v>279</v>
      </c>
      <c r="E334" s="14" t="s">
        <v>7</v>
      </c>
    </row>
    <row r="335" spans="2:5" x14ac:dyDescent="0.3">
      <c r="B335" s="14">
        <v>12031</v>
      </c>
      <c r="C335" s="14">
        <v>12</v>
      </c>
      <c r="D335" s="15" t="s">
        <v>280</v>
      </c>
      <c r="E335" s="14" t="s">
        <v>7</v>
      </c>
    </row>
    <row r="336" spans="2:5" x14ac:dyDescent="0.3">
      <c r="B336" s="14">
        <v>12033</v>
      </c>
      <c r="C336" s="14">
        <v>12</v>
      </c>
      <c r="D336" s="15" t="s">
        <v>33</v>
      </c>
      <c r="E336" s="14" t="s">
        <v>7</v>
      </c>
    </row>
    <row r="337" spans="2:5" x14ac:dyDescent="0.3">
      <c r="B337" s="14">
        <v>12035</v>
      </c>
      <c r="C337" s="14">
        <v>12</v>
      </c>
      <c r="D337" s="15" t="s">
        <v>281</v>
      </c>
      <c r="E337" s="14" t="s">
        <v>7</v>
      </c>
    </row>
    <row r="338" spans="2:5" x14ac:dyDescent="0.3">
      <c r="B338" s="14">
        <v>12037</v>
      </c>
      <c r="C338" s="14">
        <v>12</v>
      </c>
      <c r="D338" s="15" t="s">
        <v>36</v>
      </c>
      <c r="E338" s="14" t="s">
        <v>7</v>
      </c>
    </row>
    <row r="339" spans="2:5" x14ac:dyDescent="0.3">
      <c r="B339" s="14">
        <v>12039</v>
      </c>
      <c r="C339" s="14">
        <v>12</v>
      </c>
      <c r="D339" s="15" t="s">
        <v>282</v>
      </c>
      <c r="E339" s="14" t="s">
        <v>7</v>
      </c>
    </row>
    <row r="340" spans="2:5" x14ac:dyDescent="0.3">
      <c r="B340" s="14">
        <v>12041</v>
      </c>
      <c r="C340" s="14">
        <v>12</v>
      </c>
      <c r="D340" s="15" t="s">
        <v>283</v>
      </c>
      <c r="E340" s="14" t="s">
        <v>7</v>
      </c>
    </row>
    <row r="341" spans="2:5" x14ac:dyDescent="0.3">
      <c r="B341" s="14">
        <v>12043</v>
      </c>
      <c r="C341" s="14">
        <v>12</v>
      </c>
      <c r="D341" s="15" t="s">
        <v>284</v>
      </c>
      <c r="E341" s="14" t="s">
        <v>7</v>
      </c>
    </row>
    <row r="342" spans="2:5" x14ac:dyDescent="0.3">
      <c r="B342" s="14">
        <v>12045</v>
      </c>
      <c r="C342" s="14">
        <v>12</v>
      </c>
      <c r="D342" s="15" t="s">
        <v>285</v>
      </c>
      <c r="E342" s="14" t="s">
        <v>7</v>
      </c>
    </row>
    <row r="343" spans="2:5" x14ac:dyDescent="0.3">
      <c r="B343" s="14">
        <v>12047</v>
      </c>
      <c r="C343" s="14">
        <v>12</v>
      </c>
      <c r="D343" s="15" t="s">
        <v>286</v>
      </c>
      <c r="E343" s="14" t="s">
        <v>7</v>
      </c>
    </row>
    <row r="344" spans="2:5" x14ac:dyDescent="0.3">
      <c r="B344" s="14">
        <v>12049</v>
      </c>
      <c r="C344" s="14">
        <v>12</v>
      </c>
      <c r="D344" s="15" t="s">
        <v>287</v>
      </c>
      <c r="E344" s="14" t="s">
        <v>7</v>
      </c>
    </row>
    <row r="345" spans="2:5" x14ac:dyDescent="0.3">
      <c r="B345" s="14">
        <v>12051</v>
      </c>
      <c r="C345" s="14">
        <v>12</v>
      </c>
      <c r="D345" s="15" t="s">
        <v>288</v>
      </c>
      <c r="E345" s="14" t="s">
        <v>7</v>
      </c>
    </row>
    <row r="346" spans="2:5" x14ac:dyDescent="0.3">
      <c r="B346" s="14">
        <v>12053</v>
      </c>
      <c r="C346" s="14">
        <v>12</v>
      </c>
      <c r="D346" s="15" t="s">
        <v>289</v>
      </c>
      <c r="E346" s="14" t="s">
        <v>7</v>
      </c>
    </row>
    <row r="347" spans="2:5" x14ac:dyDescent="0.3">
      <c r="B347" s="14">
        <v>12055</v>
      </c>
      <c r="C347" s="14">
        <v>12</v>
      </c>
      <c r="D347" s="15" t="s">
        <v>290</v>
      </c>
      <c r="E347" s="14" t="s">
        <v>7</v>
      </c>
    </row>
    <row r="348" spans="2:5" x14ac:dyDescent="0.3">
      <c r="B348" s="14">
        <v>12057</v>
      </c>
      <c r="C348" s="14">
        <v>12</v>
      </c>
      <c r="D348" s="15" t="s">
        <v>291</v>
      </c>
      <c r="E348" s="14" t="s">
        <v>7</v>
      </c>
    </row>
    <row r="349" spans="2:5" x14ac:dyDescent="0.3">
      <c r="B349" s="14">
        <v>12059</v>
      </c>
      <c r="C349" s="14">
        <v>12</v>
      </c>
      <c r="D349" s="15" t="s">
        <v>292</v>
      </c>
      <c r="E349" s="14" t="s">
        <v>7</v>
      </c>
    </row>
    <row r="350" spans="2:5" x14ac:dyDescent="0.3">
      <c r="B350" s="14">
        <v>12061</v>
      </c>
      <c r="C350" s="14">
        <v>12</v>
      </c>
      <c r="D350" s="15" t="s">
        <v>293</v>
      </c>
      <c r="E350" s="14" t="s">
        <v>7</v>
      </c>
    </row>
    <row r="351" spans="2:5" x14ac:dyDescent="0.3">
      <c r="B351" s="14">
        <v>12063</v>
      </c>
      <c r="C351" s="14">
        <v>12</v>
      </c>
      <c r="D351" s="15" t="s">
        <v>42</v>
      </c>
      <c r="E351" s="14" t="s">
        <v>7</v>
      </c>
    </row>
    <row r="352" spans="2:5" x14ac:dyDescent="0.3">
      <c r="B352" s="14">
        <v>12065</v>
      </c>
      <c r="C352" s="14">
        <v>12</v>
      </c>
      <c r="D352" s="15" t="s">
        <v>43</v>
      </c>
      <c r="E352" s="14" t="s">
        <v>7</v>
      </c>
    </row>
    <row r="353" spans="2:5" x14ac:dyDescent="0.3">
      <c r="B353" s="14">
        <v>12067</v>
      </c>
      <c r="C353" s="14">
        <v>12</v>
      </c>
      <c r="D353" s="15" t="s">
        <v>117</v>
      </c>
      <c r="E353" s="14" t="s">
        <v>7</v>
      </c>
    </row>
    <row r="354" spans="2:5" x14ac:dyDescent="0.3">
      <c r="B354" s="14">
        <v>12069</v>
      </c>
      <c r="C354" s="14">
        <v>12</v>
      </c>
      <c r="D354" s="15" t="s">
        <v>162</v>
      </c>
      <c r="E354" s="14" t="s">
        <v>7</v>
      </c>
    </row>
    <row r="355" spans="2:5" x14ac:dyDescent="0.3">
      <c r="B355" s="14">
        <v>12071</v>
      </c>
      <c r="C355" s="14">
        <v>12</v>
      </c>
      <c r="D355" s="15" t="s">
        <v>47</v>
      </c>
      <c r="E355" s="14" t="s">
        <v>7</v>
      </c>
    </row>
    <row r="356" spans="2:5" x14ac:dyDescent="0.3">
      <c r="B356" s="14">
        <v>12073</v>
      </c>
      <c r="C356" s="14">
        <v>12</v>
      </c>
      <c r="D356" s="15" t="s">
        <v>294</v>
      </c>
      <c r="E356" s="14" t="s">
        <v>7</v>
      </c>
    </row>
    <row r="357" spans="2:5" x14ac:dyDescent="0.3">
      <c r="B357" s="14">
        <v>12075</v>
      </c>
      <c r="C357" s="14">
        <v>12</v>
      </c>
      <c r="D357" s="15" t="s">
        <v>295</v>
      </c>
      <c r="E357" s="14" t="s">
        <v>7</v>
      </c>
    </row>
    <row r="358" spans="2:5" x14ac:dyDescent="0.3">
      <c r="B358" s="14">
        <v>12077</v>
      </c>
      <c r="C358" s="14">
        <v>12</v>
      </c>
      <c r="D358" s="15" t="s">
        <v>296</v>
      </c>
      <c r="E358" s="14" t="s">
        <v>7</v>
      </c>
    </row>
    <row r="359" spans="2:5" x14ac:dyDescent="0.3">
      <c r="B359" s="14">
        <v>12079</v>
      </c>
      <c r="C359" s="14">
        <v>12</v>
      </c>
      <c r="D359" s="15" t="s">
        <v>51</v>
      </c>
      <c r="E359" s="14" t="s">
        <v>7</v>
      </c>
    </row>
    <row r="360" spans="2:5" x14ac:dyDescent="0.3">
      <c r="B360" s="14">
        <v>12081</v>
      </c>
      <c r="C360" s="14">
        <v>12</v>
      </c>
      <c r="D360" s="15" t="s">
        <v>297</v>
      </c>
      <c r="E360" s="14" t="s">
        <v>7</v>
      </c>
    </row>
    <row r="361" spans="2:5" x14ac:dyDescent="0.3">
      <c r="B361" s="14">
        <v>12083</v>
      </c>
      <c r="C361" s="14">
        <v>12</v>
      </c>
      <c r="D361" s="15" t="s">
        <v>53</v>
      </c>
      <c r="E361" s="14" t="s">
        <v>7</v>
      </c>
    </row>
    <row r="362" spans="2:5" x14ac:dyDescent="0.3">
      <c r="B362" s="14">
        <v>12085</v>
      </c>
      <c r="C362" s="14">
        <v>12</v>
      </c>
      <c r="D362" s="15" t="s">
        <v>298</v>
      </c>
      <c r="E362" s="14" t="s">
        <v>7</v>
      </c>
    </row>
    <row r="363" spans="2:5" x14ac:dyDescent="0.3">
      <c r="B363" s="14">
        <v>12086</v>
      </c>
      <c r="C363" s="14">
        <v>12</v>
      </c>
      <c r="D363" s="15" t="s">
        <v>299</v>
      </c>
      <c r="E363" s="14" t="s">
        <v>7</v>
      </c>
    </row>
    <row r="364" spans="2:5" x14ac:dyDescent="0.3">
      <c r="B364" s="14">
        <v>12087</v>
      </c>
      <c r="C364" s="14">
        <v>12</v>
      </c>
      <c r="D364" s="15" t="s">
        <v>56</v>
      </c>
      <c r="E364" s="14" t="s">
        <v>7</v>
      </c>
    </row>
    <row r="365" spans="2:5" x14ac:dyDescent="0.3">
      <c r="B365" s="14">
        <v>12089</v>
      </c>
      <c r="C365" s="14">
        <v>12</v>
      </c>
      <c r="D365" s="15" t="s">
        <v>300</v>
      </c>
      <c r="E365" s="14" t="s">
        <v>7</v>
      </c>
    </row>
    <row r="366" spans="2:5" x14ac:dyDescent="0.3">
      <c r="B366" s="14">
        <v>12091</v>
      </c>
      <c r="C366" s="14">
        <v>12</v>
      </c>
      <c r="D366" s="15" t="s">
        <v>301</v>
      </c>
      <c r="E366" s="14" t="s">
        <v>7</v>
      </c>
    </row>
    <row r="367" spans="2:5" x14ac:dyDescent="0.3">
      <c r="B367" s="14">
        <v>12093</v>
      </c>
      <c r="C367" s="14">
        <v>12</v>
      </c>
      <c r="D367" s="15" t="s">
        <v>302</v>
      </c>
      <c r="E367" s="14" t="s">
        <v>7</v>
      </c>
    </row>
    <row r="368" spans="2:5" x14ac:dyDescent="0.3">
      <c r="B368" s="14">
        <v>12095</v>
      </c>
      <c r="C368" s="14">
        <v>12</v>
      </c>
      <c r="D368" s="15" t="s">
        <v>174</v>
      </c>
      <c r="E368" s="14" t="s">
        <v>7</v>
      </c>
    </row>
    <row r="369" spans="2:5" x14ac:dyDescent="0.3">
      <c r="B369" s="14">
        <v>12097</v>
      </c>
      <c r="C369" s="14">
        <v>12</v>
      </c>
      <c r="D369" s="15" t="s">
        <v>303</v>
      </c>
      <c r="E369" s="14" t="s">
        <v>7</v>
      </c>
    </row>
    <row r="370" spans="2:5" x14ac:dyDescent="0.3">
      <c r="B370" s="14">
        <v>12099</v>
      </c>
      <c r="C370" s="14">
        <v>12</v>
      </c>
      <c r="D370" s="15" t="s">
        <v>304</v>
      </c>
      <c r="E370" s="14" t="s">
        <v>7</v>
      </c>
    </row>
    <row r="371" spans="2:5" x14ac:dyDescent="0.3">
      <c r="B371" s="14">
        <v>12101</v>
      </c>
      <c r="C371" s="14">
        <v>12</v>
      </c>
      <c r="D371" s="15" t="s">
        <v>305</v>
      </c>
      <c r="E371" s="14" t="s">
        <v>7</v>
      </c>
    </row>
    <row r="372" spans="2:5" x14ac:dyDescent="0.3">
      <c r="B372" s="14">
        <v>12103</v>
      </c>
      <c r="C372" s="14">
        <v>12</v>
      </c>
      <c r="D372" s="15" t="s">
        <v>306</v>
      </c>
      <c r="E372" s="14" t="s">
        <v>7</v>
      </c>
    </row>
    <row r="373" spans="2:5" x14ac:dyDescent="0.3">
      <c r="B373" s="14">
        <v>12105</v>
      </c>
      <c r="C373" s="14">
        <v>12</v>
      </c>
      <c r="D373" s="15" t="s">
        <v>129</v>
      </c>
      <c r="E373" s="14" t="s">
        <v>7</v>
      </c>
    </row>
    <row r="374" spans="2:5" x14ac:dyDescent="0.3">
      <c r="B374" s="14">
        <v>12107</v>
      </c>
      <c r="C374" s="14">
        <v>12</v>
      </c>
      <c r="D374" s="15" t="s">
        <v>307</v>
      </c>
      <c r="E374" s="14" t="s">
        <v>7</v>
      </c>
    </row>
    <row r="375" spans="2:5" x14ac:dyDescent="0.3">
      <c r="B375" s="14">
        <v>12109</v>
      </c>
      <c r="C375" s="14">
        <v>12</v>
      </c>
      <c r="D375" s="15" t="s">
        <v>308</v>
      </c>
      <c r="E375" s="14" t="s">
        <v>7</v>
      </c>
    </row>
    <row r="376" spans="2:5" x14ac:dyDescent="0.3">
      <c r="B376" s="14">
        <v>12111</v>
      </c>
      <c r="C376" s="14">
        <v>12</v>
      </c>
      <c r="D376" s="15" t="s">
        <v>309</v>
      </c>
      <c r="E376" s="14" t="s">
        <v>7</v>
      </c>
    </row>
    <row r="377" spans="2:5" x14ac:dyDescent="0.3">
      <c r="B377" s="14">
        <v>12113</v>
      </c>
      <c r="C377" s="14">
        <v>12</v>
      </c>
      <c r="D377" s="15" t="s">
        <v>310</v>
      </c>
      <c r="E377" s="14" t="s">
        <v>7</v>
      </c>
    </row>
    <row r="378" spans="2:5" x14ac:dyDescent="0.3">
      <c r="B378" s="14">
        <v>12115</v>
      </c>
      <c r="C378" s="14">
        <v>12</v>
      </c>
      <c r="D378" s="15" t="s">
        <v>311</v>
      </c>
      <c r="E378" s="14" t="s">
        <v>7</v>
      </c>
    </row>
    <row r="379" spans="2:5" x14ac:dyDescent="0.3">
      <c r="B379" s="14">
        <v>12117</v>
      </c>
      <c r="C379" s="14">
        <v>12</v>
      </c>
      <c r="D379" s="15" t="s">
        <v>312</v>
      </c>
      <c r="E379" s="14" t="s">
        <v>7</v>
      </c>
    </row>
    <row r="380" spans="2:5" x14ac:dyDescent="0.3">
      <c r="B380" s="14">
        <v>12119</v>
      </c>
      <c r="C380" s="14">
        <v>12</v>
      </c>
      <c r="D380" s="15" t="s">
        <v>66</v>
      </c>
      <c r="E380" s="14" t="s">
        <v>7</v>
      </c>
    </row>
    <row r="381" spans="2:5" x14ac:dyDescent="0.3">
      <c r="B381" s="14">
        <v>12121</v>
      </c>
      <c r="C381" s="14">
        <v>12</v>
      </c>
      <c r="D381" s="15" t="s">
        <v>313</v>
      </c>
      <c r="E381" s="14" t="s">
        <v>7</v>
      </c>
    </row>
    <row r="382" spans="2:5" x14ac:dyDescent="0.3">
      <c r="B382" s="14">
        <v>12123</v>
      </c>
      <c r="C382" s="14">
        <v>12</v>
      </c>
      <c r="D382" s="15" t="s">
        <v>314</v>
      </c>
      <c r="E382" s="14" t="s">
        <v>7</v>
      </c>
    </row>
    <row r="383" spans="2:5" x14ac:dyDescent="0.3">
      <c r="B383" s="14">
        <v>12125</v>
      </c>
      <c r="C383" s="14">
        <v>12</v>
      </c>
      <c r="D383" s="15" t="s">
        <v>141</v>
      </c>
      <c r="E383" s="14" t="s">
        <v>7</v>
      </c>
    </row>
    <row r="384" spans="2:5" x14ac:dyDescent="0.3">
      <c r="B384" s="14">
        <v>12127</v>
      </c>
      <c r="C384" s="14">
        <v>12</v>
      </c>
      <c r="D384" s="15" t="s">
        <v>315</v>
      </c>
      <c r="E384" s="14" t="s">
        <v>7</v>
      </c>
    </row>
    <row r="385" spans="2:5" x14ac:dyDescent="0.3">
      <c r="B385" s="14">
        <v>12129</v>
      </c>
      <c r="C385" s="14">
        <v>12</v>
      </c>
      <c r="D385" s="15" t="s">
        <v>316</v>
      </c>
      <c r="E385" s="14" t="s">
        <v>7</v>
      </c>
    </row>
    <row r="386" spans="2:5" x14ac:dyDescent="0.3">
      <c r="B386" s="14">
        <v>12131</v>
      </c>
      <c r="C386" s="14">
        <v>12</v>
      </c>
      <c r="D386" s="15" t="s">
        <v>317</v>
      </c>
      <c r="E386" s="14" t="s">
        <v>7</v>
      </c>
    </row>
    <row r="387" spans="2:5" x14ac:dyDescent="0.3">
      <c r="B387" s="14">
        <v>12133</v>
      </c>
      <c r="C387" s="14">
        <v>12</v>
      </c>
      <c r="D387" s="15" t="s">
        <v>71</v>
      </c>
      <c r="E387" s="14" t="s">
        <v>7</v>
      </c>
    </row>
    <row r="388" spans="2:5" x14ac:dyDescent="0.3">
      <c r="B388" s="14">
        <v>13001</v>
      </c>
      <c r="C388" s="14">
        <v>13</v>
      </c>
      <c r="D388" s="15" t="s">
        <v>318</v>
      </c>
      <c r="E388" s="14" t="s">
        <v>7</v>
      </c>
    </row>
    <row r="389" spans="2:5" x14ac:dyDescent="0.3">
      <c r="B389" s="14">
        <v>13003</v>
      </c>
      <c r="C389" s="14">
        <v>13</v>
      </c>
      <c r="D389" s="15" t="s">
        <v>319</v>
      </c>
      <c r="E389" s="14" t="s">
        <v>7</v>
      </c>
    </row>
    <row r="390" spans="2:5" x14ac:dyDescent="0.3">
      <c r="B390" s="14">
        <v>13005</v>
      </c>
      <c r="C390" s="14">
        <v>13</v>
      </c>
      <c r="D390" s="15" t="s">
        <v>320</v>
      </c>
      <c r="E390" s="14" t="s">
        <v>7</v>
      </c>
    </row>
    <row r="391" spans="2:5" x14ac:dyDescent="0.3">
      <c r="B391" s="14">
        <v>13007</v>
      </c>
      <c r="C391" s="14">
        <v>13</v>
      </c>
      <c r="D391" s="15" t="s">
        <v>270</v>
      </c>
      <c r="E391" s="14" t="s">
        <v>7</v>
      </c>
    </row>
    <row r="392" spans="2:5" x14ac:dyDescent="0.3">
      <c r="B392" s="14">
        <v>13009</v>
      </c>
      <c r="C392" s="14">
        <v>13</v>
      </c>
      <c r="D392" s="15" t="s">
        <v>8</v>
      </c>
      <c r="E392" s="14" t="s">
        <v>7</v>
      </c>
    </row>
    <row r="393" spans="2:5" x14ac:dyDescent="0.3">
      <c r="B393" s="14">
        <v>13011</v>
      </c>
      <c r="C393" s="14">
        <v>13</v>
      </c>
      <c r="D393" s="15" t="s">
        <v>321</v>
      </c>
      <c r="E393" s="14" t="s">
        <v>7</v>
      </c>
    </row>
    <row r="394" spans="2:5" x14ac:dyDescent="0.3">
      <c r="B394" s="14">
        <v>13013</v>
      </c>
      <c r="C394" s="14">
        <v>13</v>
      </c>
      <c r="D394" s="15" t="s">
        <v>322</v>
      </c>
      <c r="E394" s="14" t="s">
        <v>7</v>
      </c>
    </row>
    <row r="395" spans="2:5" x14ac:dyDescent="0.3">
      <c r="B395" s="14">
        <v>13015</v>
      </c>
      <c r="C395" s="14">
        <v>13</v>
      </c>
      <c r="D395" s="15" t="s">
        <v>323</v>
      </c>
      <c r="E395" s="14" t="s">
        <v>7</v>
      </c>
    </row>
    <row r="396" spans="2:5" x14ac:dyDescent="0.3">
      <c r="B396" s="14">
        <v>13017</v>
      </c>
      <c r="C396" s="14">
        <v>13</v>
      </c>
      <c r="D396" s="15" t="s">
        <v>324</v>
      </c>
      <c r="E396" s="14" t="s">
        <v>7</v>
      </c>
    </row>
    <row r="397" spans="2:5" x14ac:dyDescent="0.3">
      <c r="B397" s="14">
        <v>13019</v>
      </c>
      <c r="C397" s="14">
        <v>13</v>
      </c>
      <c r="D397" s="15" t="s">
        <v>325</v>
      </c>
      <c r="E397" s="14" t="s">
        <v>7</v>
      </c>
    </row>
    <row r="398" spans="2:5" x14ac:dyDescent="0.3">
      <c r="B398" s="14">
        <v>13021</v>
      </c>
      <c r="C398" s="14">
        <v>13</v>
      </c>
      <c r="D398" s="15" t="s">
        <v>10</v>
      </c>
      <c r="E398" s="14" t="s">
        <v>7</v>
      </c>
    </row>
    <row r="399" spans="2:5" x14ac:dyDescent="0.3">
      <c r="B399" s="14">
        <v>13023</v>
      </c>
      <c r="C399" s="14">
        <v>13</v>
      </c>
      <c r="D399" s="15" t="s">
        <v>326</v>
      </c>
      <c r="E399" s="14" t="s">
        <v>7</v>
      </c>
    </row>
    <row r="400" spans="2:5" x14ac:dyDescent="0.3">
      <c r="B400" s="14">
        <v>13025</v>
      </c>
      <c r="C400" s="14">
        <v>13</v>
      </c>
      <c r="D400" s="15" t="s">
        <v>327</v>
      </c>
      <c r="E400" s="14" t="s">
        <v>7</v>
      </c>
    </row>
    <row r="401" spans="2:5" x14ac:dyDescent="0.3">
      <c r="B401" s="14">
        <v>13027</v>
      </c>
      <c r="C401" s="14">
        <v>13</v>
      </c>
      <c r="D401" s="15" t="s">
        <v>328</v>
      </c>
      <c r="E401" s="14" t="s">
        <v>7</v>
      </c>
    </row>
    <row r="402" spans="2:5" x14ac:dyDescent="0.3">
      <c r="B402" s="14">
        <v>13029</v>
      </c>
      <c r="C402" s="14">
        <v>13</v>
      </c>
      <c r="D402" s="15" t="s">
        <v>329</v>
      </c>
      <c r="E402" s="14" t="s">
        <v>7</v>
      </c>
    </row>
    <row r="403" spans="2:5" x14ac:dyDescent="0.3">
      <c r="B403" s="14">
        <v>13031</v>
      </c>
      <c r="C403" s="14">
        <v>13</v>
      </c>
      <c r="D403" s="15" t="s">
        <v>330</v>
      </c>
      <c r="E403" s="14" t="s">
        <v>7</v>
      </c>
    </row>
    <row r="404" spans="2:5" x14ac:dyDescent="0.3">
      <c r="B404" s="14">
        <v>13033</v>
      </c>
      <c r="C404" s="14">
        <v>13</v>
      </c>
      <c r="D404" s="15" t="s">
        <v>331</v>
      </c>
      <c r="E404" s="14" t="s">
        <v>7</v>
      </c>
    </row>
    <row r="405" spans="2:5" x14ac:dyDescent="0.3">
      <c r="B405" s="14">
        <v>13035</v>
      </c>
      <c r="C405" s="14">
        <v>13</v>
      </c>
      <c r="D405" s="15" t="s">
        <v>332</v>
      </c>
      <c r="E405" s="14" t="s">
        <v>7</v>
      </c>
    </row>
    <row r="406" spans="2:5" x14ac:dyDescent="0.3">
      <c r="B406" s="14">
        <v>13037</v>
      </c>
      <c r="C406" s="14">
        <v>13</v>
      </c>
      <c r="D406" s="15" t="s">
        <v>14</v>
      </c>
      <c r="E406" s="14" t="s">
        <v>7</v>
      </c>
    </row>
    <row r="407" spans="2:5" x14ac:dyDescent="0.3">
      <c r="B407" s="14">
        <v>13039</v>
      </c>
      <c r="C407" s="14">
        <v>13</v>
      </c>
      <c r="D407" s="15" t="s">
        <v>333</v>
      </c>
      <c r="E407" s="14" t="s">
        <v>7</v>
      </c>
    </row>
    <row r="408" spans="2:5" x14ac:dyDescent="0.3">
      <c r="B408" s="14">
        <v>13043</v>
      </c>
      <c r="C408" s="14">
        <v>13</v>
      </c>
      <c r="D408" s="15" t="s">
        <v>334</v>
      </c>
      <c r="E408" s="14" t="s">
        <v>7</v>
      </c>
    </row>
    <row r="409" spans="2:5" x14ac:dyDescent="0.3">
      <c r="B409" s="14">
        <v>13045</v>
      </c>
      <c r="C409" s="14">
        <v>13</v>
      </c>
      <c r="D409" s="15" t="s">
        <v>95</v>
      </c>
      <c r="E409" s="14" t="s">
        <v>7</v>
      </c>
    </row>
    <row r="410" spans="2:5" x14ac:dyDescent="0.3">
      <c r="B410" s="14">
        <v>13047</v>
      </c>
      <c r="C410" s="14">
        <v>13</v>
      </c>
      <c r="D410" s="15" t="s">
        <v>335</v>
      </c>
      <c r="E410" s="14" t="s">
        <v>7</v>
      </c>
    </row>
    <row r="411" spans="2:5" x14ac:dyDescent="0.3">
      <c r="B411" s="14">
        <v>13049</v>
      </c>
      <c r="C411" s="14">
        <v>13</v>
      </c>
      <c r="D411" s="15" t="s">
        <v>336</v>
      </c>
      <c r="E411" s="14" t="s">
        <v>7</v>
      </c>
    </row>
    <row r="412" spans="2:5" x14ac:dyDescent="0.3">
      <c r="B412" s="14">
        <v>13051</v>
      </c>
      <c r="C412" s="14">
        <v>13</v>
      </c>
      <c r="D412" s="15" t="s">
        <v>337</v>
      </c>
      <c r="E412" s="14" t="s">
        <v>7</v>
      </c>
    </row>
    <row r="413" spans="2:5" x14ac:dyDescent="0.3">
      <c r="B413" s="14">
        <v>13053</v>
      </c>
      <c r="C413" s="14">
        <v>13</v>
      </c>
      <c r="D413" s="15" t="s">
        <v>338</v>
      </c>
      <c r="E413" s="14" t="s">
        <v>7</v>
      </c>
    </row>
    <row r="414" spans="2:5" x14ac:dyDescent="0.3">
      <c r="B414" s="14">
        <v>13055</v>
      </c>
      <c r="C414" s="14">
        <v>13</v>
      </c>
      <c r="D414" s="15" t="s">
        <v>339</v>
      </c>
      <c r="E414" s="14" t="s">
        <v>7</v>
      </c>
    </row>
    <row r="415" spans="2:5" x14ac:dyDescent="0.3">
      <c r="B415" s="14">
        <v>13057</v>
      </c>
      <c r="C415" s="14">
        <v>13</v>
      </c>
      <c r="D415" s="15" t="s">
        <v>16</v>
      </c>
      <c r="E415" s="14" t="s">
        <v>7</v>
      </c>
    </row>
    <row r="416" spans="2:5" x14ac:dyDescent="0.3">
      <c r="B416" s="14">
        <v>13059</v>
      </c>
      <c r="C416" s="14">
        <v>13</v>
      </c>
      <c r="D416" s="15" t="s">
        <v>19</v>
      </c>
      <c r="E416" s="14" t="s">
        <v>7</v>
      </c>
    </row>
    <row r="417" spans="2:5" x14ac:dyDescent="0.3">
      <c r="B417" s="14">
        <v>13061</v>
      </c>
      <c r="C417" s="14">
        <v>13</v>
      </c>
      <c r="D417" s="15" t="s">
        <v>20</v>
      </c>
      <c r="E417" s="14" t="s">
        <v>7</v>
      </c>
    </row>
    <row r="418" spans="2:5" x14ac:dyDescent="0.3">
      <c r="B418" s="14">
        <v>13063</v>
      </c>
      <c r="C418" s="14">
        <v>13</v>
      </c>
      <c r="D418" s="15" t="s">
        <v>340</v>
      </c>
      <c r="E418" s="14" t="s">
        <v>7</v>
      </c>
    </row>
    <row r="419" spans="2:5" x14ac:dyDescent="0.3">
      <c r="B419" s="14">
        <v>13065</v>
      </c>
      <c r="C419" s="14">
        <v>13</v>
      </c>
      <c r="D419" s="15" t="s">
        <v>341</v>
      </c>
      <c r="E419" s="14" t="s">
        <v>7</v>
      </c>
    </row>
    <row r="420" spans="2:5" x14ac:dyDescent="0.3">
      <c r="B420" s="14">
        <v>13067</v>
      </c>
      <c r="C420" s="14">
        <v>13</v>
      </c>
      <c r="D420" s="15" t="s">
        <v>342</v>
      </c>
      <c r="E420" s="14" t="s">
        <v>7</v>
      </c>
    </row>
    <row r="421" spans="2:5" x14ac:dyDescent="0.3">
      <c r="B421" s="14">
        <v>13069</v>
      </c>
      <c r="C421" s="14">
        <v>13</v>
      </c>
      <c r="D421" s="15" t="s">
        <v>22</v>
      </c>
      <c r="E421" s="14" t="s">
        <v>7</v>
      </c>
    </row>
    <row r="422" spans="2:5" x14ac:dyDescent="0.3">
      <c r="B422" s="14">
        <v>13071</v>
      </c>
      <c r="C422" s="14">
        <v>13</v>
      </c>
      <c r="D422" s="15" t="s">
        <v>343</v>
      </c>
      <c r="E422" s="14" t="s">
        <v>7</v>
      </c>
    </row>
    <row r="423" spans="2:5" x14ac:dyDescent="0.3">
      <c r="B423" s="14">
        <v>13073</v>
      </c>
      <c r="C423" s="14">
        <v>13</v>
      </c>
      <c r="D423" s="15" t="s">
        <v>99</v>
      </c>
      <c r="E423" s="14" t="s">
        <v>7</v>
      </c>
    </row>
    <row r="424" spans="2:5" x14ac:dyDescent="0.3">
      <c r="B424" s="14">
        <v>13075</v>
      </c>
      <c r="C424" s="14">
        <v>13</v>
      </c>
      <c r="D424" s="15" t="s">
        <v>344</v>
      </c>
      <c r="E424" s="14" t="s">
        <v>7</v>
      </c>
    </row>
    <row r="425" spans="2:5" x14ac:dyDescent="0.3">
      <c r="B425" s="14">
        <v>13077</v>
      </c>
      <c r="C425" s="14">
        <v>13</v>
      </c>
      <c r="D425" s="15" t="s">
        <v>345</v>
      </c>
      <c r="E425" s="14" t="s">
        <v>7</v>
      </c>
    </row>
    <row r="426" spans="2:5" x14ac:dyDescent="0.3">
      <c r="B426" s="14">
        <v>13079</v>
      </c>
      <c r="C426" s="14">
        <v>13</v>
      </c>
      <c r="D426" s="15" t="s">
        <v>102</v>
      </c>
      <c r="E426" s="14" t="s">
        <v>7</v>
      </c>
    </row>
    <row r="427" spans="2:5" x14ac:dyDescent="0.3">
      <c r="B427" s="14">
        <v>13081</v>
      </c>
      <c r="C427" s="14">
        <v>13</v>
      </c>
      <c r="D427" s="15" t="s">
        <v>346</v>
      </c>
      <c r="E427" s="14" t="s">
        <v>7</v>
      </c>
    </row>
    <row r="428" spans="2:5" x14ac:dyDescent="0.3">
      <c r="B428" s="14">
        <v>13083</v>
      </c>
      <c r="C428" s="14">
        <v>13</v>
      </c>
      <c r="D428" s="15" t="s">
        <v>347</v>
      </c>
      <c r="E428" s="14" t="s">
        <v>7</v>
      </c>
    </row>
    <row r="429" spans="2:5" x14ac:dyDescent="0.3">
      <c r="B429" s="14">
        <v>13085</v>
      </c>
      <c r="C429" s="14">
        <v>13</v>
      </c>
      <c r="D429" s="15" t="s">
        <v>348</v>
      </c>
      <c r="E429" s="14" t="s">
        <v>7</v>
      </c>
    </row>
    <row r="430" spans="2:5" x14ac:dyDescent="0.3">
      <c r="B430" s="14">
        <v>13087</v>
      </c>
      <c r="C430" s="14">
        <v>13</v>
      </c>
      <c r="D430" s="15" t="s">
        <v>349</v>
      </c>
      <c r="E430" s="14" t="s">
        <v>7</v>
      </c>
    </row>
    <row r="431" spans="2:5" x14ac:dyDescent="0.3">
      <c r="B431" s="14">
        <v>13089</v>
      </c>
      <c r="C431" s="14">
        <v>13</v>
      </c>
      <c r="D431" s="15" t="s">
        <v>31</v>
      </c>
      <c r="E431" s="14" t="s">
        <v>7</v>
      </c>
    </row>
    <row r="432" spans="2:5" x14ac:dyDescent="0.3">
      <c r="B432" s="14">
        <v>13091</v>
      </c>
      <c r="C432" s="14">
        <v>13</v>
      </c>
      <c r="D432" s="15" t="s">
        <v>350</v>
      </c>
      <c r="E432" s="14" t="s">
        <v>7</v>
      </c>
    </row>
    <row r="433" spans="2:5" x14ac:dyDescent="0.3">
      <c r="B433" s="14">
        <v>13093</v>
      </c>
      <c r="C433" s="14">
        <v>13</v>
      </c>
      <c r="D433" s="15" t="s">
        <v>351</v>
      </c>
      <c r="E433" s="14" t="s">
        <v>7</v>
      </c>
    </row>
    <row r="434" spans="2:5" x14ac:dyDescent="0.3">
      <c r="B434" s="14">
        <v>13095</v>
      </c>
      <c r="C434" s="14">
        <v>13</v>
      </c>
      <c r="D434" s="15" t="s">
        <v>352</v>
      </c>
      <c r="E434" s="14" t="s">
        <v>7</v>
      </c>
    </row>
    <row r="435" spans="2:5" x14ac:dyDescent="0.3">
      <c r="B435" s="14">
        <v>13097</v>
      </c>
      <c r="C435" s="14">
        <v>13</v>
      </c>
      <c r="D435" s="15" t="s">
        <v>220</v>
      </c>
      <c r="E435" s="14" t="s">
        <v>7</v>
      </c>
    </row>
    <row r="436" spans="2:5" x14ac:dyDescent="0.3">
      <c r="B436" s="14">
        <v>13099</v>
      </c>
      <c r="C436" s="14">
        <v>13</v>
      </c>
      <c r="D436" s="15" t="s">
        <v>353</v>
      </c>
      <c r="E436" s="14" t="s">
        <v>7</v>
      </c>
    </row>
    <row r="437" spans="2:5" x14ac:dyDescent="0.3">
      <c r="B437" s="14">
        <v>13101</v>
      </c>
      <c r="C437" s="14">
        <v>13</v>
      </c>
      <c r="D437" s="15" t="s">
        <v>354</v>
      </c>
      <c r="E437" s="14" t="s">
        <v>7</v>
      </c>
    </row>
    <row r="438" spans="2:5" x14ac:dyDescent="0.3">
      <c r="B438" s="14">
        <v>13103</v>
      </c>
      <c r="C438" s="14">
        <v>13</v>
      </c>
      <c r="D438" s="15" t="s">
        <v>355</v>
      </c>
      <c r="E438" s="14" t="s">
        <v>7</v>
      </c>
    </row>
    <row r="439" spans="2:5" x14ac:dyDescent="0.3">
      <c r="B439" s="14">
        <v>13105</v>
      </c>
      <c r="C439" s="14">
        <v>13</v>
      </c>
      <c r="D439" s="15" t="s">
        <v>222</v>
      </c>
      <c r="E439" s="14" t="s">
        <v>7</v>
      </c>
    </row>
    <row r="440" spans="2:5" x14ac:dyDescent="0.3">
      <c r="B440" s="14">
        <v>13107</v>
      </c>
      <c r="C440" s="14">
        <v>13</v>
      </c>
      <c r="D440" s="15" t="s">
        <v>356</v>
      </c>
      <c r="E440" s="14" t="s">
        <v>7</v>
      </c>
    </row>
    <row r="441" spans="2:5" x14ac:dyDescent="0.3">
      <c r="B441" s="14">
        <v>13109</v>
      </c>
      <c r="C441" s="14">
        <v>13</v>
      </c>
      <c r="D441" s="15" t="s">
        <v>357</v>
      </c>
      <c r="E441" s="14" t="s">
        <v>7</v>
      </c>
    </row>
    <row r="442" spans="2:5" x14ac:dyDescent="0.3">
      <c r="B442" s="14">
        <v>13111</v>
      </c>
      <c r="C442" s="14">
        <v>13</v>
      </c>
      <c r="D442" s="15" t="s">
        <v>358</v>
      </c>
      <c r="E442" s="14" t="s">
        <v>7</v>
      </c>
    </row>
    <row r="443" spans="2:5" x14ac:dyDescent="0.3">
      <c r="B443" s="14">
        <v>13113</v>
      </c>
      <c r="C443" s="14">
        <v>13</v>
      </c>
      <c r="D443" s="15" t="s">
        <v>35</v>
      </c>
      <c r="E443" s="14" t="s">
        <v>7</v>
      </c>
    </row>
    <row r="444" spans="2:5" x14ac:dyDescent="0.3">
      <c r="B444" s="14">
        <v>13115</v>
      </c>
      <c r="C444" s="14">
        <v>13</v>
      </c>
      <c r="D444" s="15" t="s">
        <v>359</v>
      </c>
      <c r="E444" s="14" t="s">
        <v>7</v>
      </c>
    </row>
    <row r="445" spans="2:5" x14ac:dyDescent="0.3">
      <c r="B445" s="14">
        <v>13117</v>
      </c>
      <c r="C445" s="14">
        <v>13</v>
      </c>
      <c r="D445" s="15" t="s">
        <v>360</v>
      </c>
      <c r="E445" s="14" t="s">
        <v>7</v>
      </c>
    </row>
    <row r="446" spans="2:5" x14ac:dyDescent="0.3">
      <c r="B446" s="14">
        <v>13119</v>
      </c>
      <c r="C446" s="14">
        <v>13</v>
      </c>
      <c r="D446" s="15" t="s">
        <v>36</v>
      </c>
      <c r="E446" s="14" t="s">
        <v>7</v>
      </c>
    </row>
    <row r="447" spans="2:5" x14ac:dyDescent="0.3">
      <c r="B447" s="14">
        <v>13121</v>
      </c>
      <c r="C447" s="14">
        <v>13</v>
      </c>
      <c r="D447" s="15" t="s">
        <v>108</v>
      </c>
      <c r="E447" s="14" t="s">
        <v>7</v>
      </c>
    </row>
    <row r="448" spans="2:5" x14ac:dyDescent="0.3">
      <c r="B448" s="14">
        <v>13123</v>
      </c>
      <c r="C448" s="14">
        <v>13</v>
      </c>
      <c r="D448" s="15" t="s">
        <v>361</v>
      </c>
      <c r="E448" s="14" t="s">
        <v>7</v>
      </c>
    </row>
    <row r="449" spans="2:5" x14ac:dyDescent="0.3">
      <c r="B449" s="14">
        <v>13125</v>
      </c>
      <c r="C449" s="14">
        <v>13</v>
      </c>
      <c r="D449" s="15" t="s">
        <v>362</v>
      </c>
      <c r="E449" s="14" t="s">
        <v>7</v>
      </c>
    </row>
    <row r="450" spans="2:5" x14ac:dyDescent="0.3">
      <c r="B450" s="14">
        <v>13127</v>
      </c>
      <c r="C450" s="14">
        <v>13</v>
      </c>
      <c r="D450" s="15" t="s">
        <v>363</v>
      </c>
      <c r="E450" s="14" t="s">
        <v>7</v>
      </c>
    </row>
    <row r="451" spans="2:5" x14ac:dyDescent="0.3">
      <c r="B451" s="14">
        <v>13129</v>
      </c>
      <c r="C451" s="14">
        <v>13</v>
      </c>
      <c r="D451" s="15" t="s">
        <v>364</v>
      </c>
      <c r="E451" s="14" t="s">
        <v>7</v>
      </c>
    </row>
    <row r="452" spans="2:5" x14ac:dyDescent="0.3">
      <c r="B452" s="14">
        <v>13131</v>
      </c>
      <c r="C452" s="14">
        <v>13</v>
      </c>
      <c r="D452" s="15" t="s">
        <v>365</v>
      </c>
      <c r="E452" s="14" t="s">
        <v>7</v>
      </c>
    </row>
    <row r="453" spans="2:5" x14ac:dyDescent="0.3">
      <c r="B453" s="14">
        <v>13133</v>
      </c>
      <c r="C453" s="14">
        <v>13</v>
      </c>
      <c r="D453" s="15" t="s">
        <v>38</v>
      </c>
      <c r="E453" s="14" t="s">
        <v>7</v>
      </c>
    </row>
    <row r="454" spans="2:5" x14ac:dyDescent="0.3">
      <c r="B454" s="14">
        <v>13135</v>
      </c>
      <c r="C454" s="14">
        <v>13</v>
      </c>
      <c r="D454" s="15" t="s">
        <v>366</v>
      </c>
      <c r="E454" s="14" t="s">
        <v>7</v>
      </c>
    </row>
    <row r="455" spans="2:5" x14ac:dyDescent="0.3">
      <c r="B455" s="14">
        <v>13137</v>
      </c>
      <c r="C455" s="14">
        <v>13</v>
      </c>
      <c r="D455" s="15" t="s">
        <v>367</v>
      </c>
      <c r="E455" s="14" t="s">
        <v>7</v>
      </c>
    </row>
    <row r="456" spans="2:5" x14ac:dyDescent="0.3">
      <c r="B456" s="14">
        <v>13139</v>
      </c>
      <c r="C456" s="14">
        <v>13</v>
      </c>
      <c r="D456" s="15" t="s">
        <v>368</v>
      </c>
      <c r="E456" s="14" t="s">
        <v>7</v>
      </c>
    </row>
    <row r="457" spans="2:5" x14ac:dyDescent="0.3">
      <c r="B457" s="14">
        <v>13141</v>
      </c>
      <c r="C457" s="14">
        <v>13</v>
      </c>
      <c r="D457" s="15" t="s">
        <v>369</v>
      </c>
      <c r="E457" s="14" t="s">
        <v>7</v>
      </c>
    </row>
    <row r="458" spans="2:5" x14ac:dyDescent="0.3">
      <c r="B458" s="14">
        <v>13143</v>
      </c>
      <c r="C458" s="14">
        <v>13</v>
      </c>
      <c r="D458" s="15" t="s">
        <v>370</v>
      </c>
      <c r="E458" s="14" t="s">
        <v>7</v>
      </c>
    </row>
    <row r="459" spans="2:5" x14ac:dyDescent="0.3">
      <c r="B459" s="14">
        <v>13145</v>
      </c>
      <c r="C459" s="14">
        <v>13</v>
      </c>
      <c r="D459" s="15" t="s">
        <v>371</v>
      </c>
      <c r="E459" s="14" t="s">
        <v>7</v>
      </c>
    </row>
    <row r="460" spans="2:5" x14ac:dyDescent="0.3">
      <c r="B460" s="14">
        <v>13147</v>
      </c>
      <c r="C460" s="14">
        <v>13</v>
      </c>
      <c r="D460" s="15" t="s">
        <v>372</v>
      </c>
      <c r="E460" s="14" t="s">
        <v>7</v>
      </c>
    </row>
    <row r="461" spans="2:5" x14ac:dyDescent="0.3">
      <c r="B461" s="14">
        <v>13149</v>
      </c>
      <c r="C461" s="14">
        <v>13</v>
      </c>
      <c r="D461" s="15" t="s">
        <v>373</v>
      </c>
      <c r="E461" s="14" t="s">
        <v>7</v>
      </c>
    </row>
    <row r="462" spans="2:5" x14ac:dyDescent="0.3">
      <c r="B462" s="14">
        <v>13151</v>
      </c>
      <c r="C462" s="14">
        <v>13</v>
      </c>
      <c r="D462" s="15" t="s">
        <v>40</v>
      </c>
      <c r="E462" s="14" t="s">
        <v>7</v>
      </c>
    </row>
    <row r="463" spans="2:5" x14ac:dyDescent="0.3">
      <c r="B463" s="14">
        <v>13153</v>
      </c>
      <c r="C463" s="14">
        <v>13</v>
      </c>
      <c r="D463" s="15" t="s">
        <v>41</v>
      </c>
      <c r="E463" s="14" t="s">
        <v>7</v>
      </c>
    </row>
    <row r="464" spans="2:5" x14ac:dyDescent="0.3">
      <c r="B464" s="14">
        <v>13155</v>
      </c>
      <c r="C464" s="14">
        <v>13</v>
      </c>
      <c r="D464" s="15" t="s">
        <v>374</v>
      </c>
      <c r="E464" s="14" t="s">
        <v>7</v>
      </c>
    </row>
    <row r="465" spans="2:5" x14ac:dyDescent="0.3">
      <c r="B465" s="14">
        <v>13157</v>
      </c>
      <c r="C465" s="14">
        <v>13</v>
      </c>
      <c r="D465" s="15" t="s">
        <v>42</v>
      </c>
      <c r="E465" s="14" t="s">
        <v>7</v>
      </c>
    </row>
    <row r="466" spans="2:5" x14ac:dyDescent="0.3">
      <c r="B466" s="14">
        <v>13159</v>
      </c>
      <c r="C466" s="14">
        <v>13</v>
      </c>
      <c r="D466" s="15" t="s">
        <v>375</v>
      </c>
      <c r="E466" s="14" t="s">
        <v>7</v>
      </c>
    </row>
    <row r="467" spans="2:5" x14ac:dyDescent="0.3">
      <c r="B467" s="14">
        <v>13161</v>
      </c>
      <c r="C467" s="14">
        <v>13</v>
      </c>
      <c r="D467" s="15" t="s">
        <v>376</v>
      </c>
      <c r="E467" s="14" t="s">
        <v>7</v>
      </c>
    </row>
    <row r="468" spans="2:5" x14ac:dyDescent="0.3">
      <c r="B468" s="14">
        <v>13163</v>
      </c>
      <c r="C468" s="14">
        <v>13</v>
      </c>
      <c r="D468" s="15" t="s">
        <v>43</v>
      </c>
      <c r="E468" s="14" t="s">
        <v>7</v>
      </c>
    </row>
    <row r="469" spans="2:5" x14ac:dyDescent="0.3">
      <c r="B469" s="14">
        <v>13165</v>
      </c>
      <c r="C469" s="14">
        <v>13</v>
      </c>
      <c r="D469" s="15" t="s">
        <v>377</v>
      </c>
      <c r="E469" s="14" t="s">
        <v>7</v>
      </c>
    </row>
    <row r="470" spans="2:5" x14ac:dyDescent="0.3">
      <c r="B470" s="14">
        <v>13167</v>
      </c>
      <c r="C470" s="14">
        <v>13</v>
      </c>
      <c r="D470" s="15" t="s">
        <v>116</v>
      </c>
      <c r="E470" s="14" t="s">
        <v>7</v>
      </c>
    </row>
    <row r="471" spans="2:5" x14ac:dyDescent="0.3">
      <c r="B471" s="14">
        <v>13169</v>
      </c>
      <c r="C471" s="14">
        <v>13</v>
      </c>
      <c r="D471" s="15" t="s">
        <v>378</v>
      </c>
      <c r="E471" s="14" t="s">
        <v>7</v>
      </c>
    </row>
    <row r="472" spans="2:5" x14ac:dyDescent="0.3">
      <c r="B472" s="14">
        <v>13171</v>
      </c>
      <c r="C472" s="14">
        <v>13</v>
      </c>
      <c r="D472" s="15" t="s">
        <v>44</v>
      </c>
      <c r="E472" s="14" t="s">
        <v>7</v>
      </c>
    </row>
    <row r="473" spans="2:5" x14ac:dyDescent="0.3">
      <c r="B473" s="14">
        <v>13173</v>
      </c>
      <c r="C473" s="14">
        <v>13</v>
      </c>
      <c r="D473" s="15" t="s">
        <v>379</v>
      </c>
      <c r="E473" s="14" t="s">
        <v>7</v>
      </c>
    </row>
    <row r="474" spans="2:5" x14ac:dyDescent="0.3">
      <c r="B474" s="14">
        <v>13175</v>
      </c>
      <c r="C474" s="14">
        <v>13</v>
      </c>
      <c r="D474" s="15" t="s">
        <v>380</v>
      </c>
      <c r="E474" s="14" t="s">
        <v>7</v>
      </c>
    </row>
    <row r="475" spans="2:5" x14ac:dyDescent="0.3">
      <c r="B475" s="14">
        <v>13177</v>
      </c>
      <c r="C475" s="14">
        <v>13</v>
      </c>
      <c r="D475" s="15" t="s">
        <v>47</v>
      </c>
      <c r="E475" s="14" t="s">
        <v>7</v>
      </c>
    </row>
    <row r="476" spans="2:5" x14ac:dyDescent="0.3">
      <c r="B476" s="14">
        <v>13179</v>
      </c>
      <c r="C476" s="14">
        <v>13</v>
      </c>
      <c r="D476" s="15" t="s">
        <v>296</v>
      </c>
      <c r="E476" s="14" t="s">
        <v>7</v>
      </c>
    </row>
    <row r="477" spans="2:5" x14ac:dyDescent="0.3">
      <c r="B477" s="14">
        <v>13181</v>
      </c>
      <c r="C477" s="14">
        <v>13</v>
      </c>
      <c r="D477" s="15" t="s">
        <v>118</v>
      </c>
      <c r="E477" s="14" t="s">
        <v>7</v>
      </c>
    </row>
    <row r="478" spans="2:5" x14ac:dyDescent="0.3">
      <c r="B478" s="14">
        <v>13183</v>
      </c>
      <c r="C478" s="14">
        <v>13</v>
      </c>
      <c r="D478" s="15" t="s">
        <v>381</v>
      </c>
      <c r="E478" s="14" t="s">
        <v>7</v>
      </c>
    </row>
    <row r="479" spans="2:5" x14ac:dyDescent="0.3">
      <c r="B479" s="14">
        <v>13185</v>
      </c>
      <c r="C479" s="14">
        <v>13</v>
      </c>
      <c r="D479" s="15" t="s">
        <v>49</v>
      </c>
      <c r="E479" s="14" t="s">
        <v>7</v>
      </c>
    </row>
    <row r="480" spans="2:5" x14ac:dyDescent="0.3">
      <c r="B480" s="14">
        <v>13187</v>
      </c>
      <c r="C480" s="14">
        <v>13</v>
      </c>
      <c r="D480" s="15" t="s">
        <v>382</v>
      </c>
      <c r="E480" s="14" t="s">
        <v>7</v>
      </c>
    </row>
    <row r="481" spans="2:5" x14ac:dyDescent="0.3">
      <c r="B481" s="14">
        <v>13189</v>
      </c>
      <c r="C481" s="14">
        <v>13</v>
      </c>
      <c r="D481" s="15" t="s">
        <v>383</v>
      </c>
      <c r="E481" s="14" t="s">
        <v>7</v>
      </c>
    </row>
    <row r="482" spans="2:5" x14ac:dyDescent="0.3">
      <c r="B482" s="14">
        <v>13191</v>
      </c>
      <c r="C482" s="14">
        <v>13</v>
      </c>
      <c r="D482" s="15" t="s">
        <v>384</v>
      </c>
      <c r="E482" s="14" t="s">
        <v>7</v>
      </c>
    </row>
    <row r="483" spans="2:5" x14ac:dyDescent="0.3">
      <c r="B483" s="14">
        <v>13193</v>
      </c>
      <c r="C483" s="14">
        <v>13</v>
      </c>
      <c r="D483" s="15" t="s">
        <v>50</v>
      </c>
      <c r="E483" s="14" t="s">
        <v>7</v>
      </c>
    </row>
    <row r="484" spans="2:5" x14ac:dyDescent="0.3">
      <c r="B484" s="14">
        <v>13195</v>
      </c>
      <c r="C484" s="14">
        <v>13</v>
      </c>
      <c r="D484" s="15" t="s">
        <v>51</v>
      </c>
      <c r="E484" s="14" t="s">
        <v>7</v>
      </c>
    </row>
    <row r="485" spans="2:5" x14ac:dyDescent="0.3">
      <c r="B485" s="14">
        <v>13197</v>
      </c>
      <c r="C485" s="14">
        <v>13</v>
      </c>
      <c r="D485" s="15" t="s">
        <v>53</v>
      </c>
      <c r="E485" s="14" t="s">
        <v>7</v>
      </c>
    </row>
    <row r="486" spans="2:5" x14ac:dyDescent="0.3">
      <c r="B486" s="14">
        <v>13199</v>
      </c>
      <c r="C486" s="14">
        <v>13</v>
      </c>
      <c r="D486" s="15" t="s">
        <v>385</v>
      </c>
      <c r="E486" s="14" t="s">
        <v>7</v>
      </c>
    </row>
    <row r="487" spans="2:5" x14ac:dyDescent="0.3">
      <c r="B487" s="14">
        <v>13201</v>
      </c>
      <c r="C487" s="14">
        <v>13</v>
      </c>
      <c r="D487" s="15" t="s">
        <v>122</v>
      </c>
      <c r="E487" s="14" t="s">
        <v>7</v>
      </c>
    </row>
    <row r="488" spans="2:5" x14ac:dyDescent="0.3">
      <c r="B488" s="14">
        <v>13205</v>
      </c>
      <c r="C488" s="14">
        <v>13</v>
      </c>
      <c r="D488" s="15" t="s">
        <v>386</v>
      </c>
      <c r="E488" s="14" t="s">
        <v>7</v>
      </c>
    </row>
    <row r="489" spans="2:5" x14ac:dyDescent="0.3">
      <c r="B489" s="14">
        <v>13207</v>
      </c>
      <c r="C489" s="14">
        <v>13</v>
      </c>
      <c r="D489" s="15" t="s">
        <v>56</v>
      </c>
      <c r="E489" s="14" t="s">
        <v>7</v>
      </c>
    </row>
    <row r="490" spans="2:5" x14ac:dyDescent="0.3">
      <c r="B490" s="14">
        <v>13209</v>
      </c>
      <c r="C490" s="14">
        <v>13</v>
      </c>
      <c r="D490" s="15" t="s">
        <v>57</v>
      </c>
      <c r="E490" s="14" t="s">
        <v>7</v>
      </c>
    </row>
    <row r="491" spans="2:5" x14ac:dyDescent="0.3">
      <c r="B491" s="14">
        <v>13211</v>
      </c>
      <c r="C491" s="14">
        <v>13</v>
      </c>
      <c r="D491" s="15" t="s">
        <v>58</v>
      </c>
      <c r="E491" s="14" t="s">
        <v>7</v>
      </c>
    </row>
    <row r="492" spans="2:5" x14ac:dyDescent="0.3">
      <c r="B492" s="14">
        <v>13213</v>
      </c>
      <c r="C492" s="14">
        <v>13</v>
      </c>
      <c r="D492" s="15" t="s">
        <v>387</v>
      </c>
      <c r="E492" s="14" t="s">
        <v>7</v>
      </c>
    </row>
    <row r="493" spans="2:5" x14ac:dyDescent="0.3">
      <c r="B493" s="14">
        <v>13215</v>
      </c>
      <c r="C493" s="14">
        <v>13</v>
      </c>
      <c r="D493" s="15" t="s">
        <v>388</v>
      </c>
      <c r="E493" s="14" t="s">
        <v>7</v>
      </c>
    </row>
    <row r="494" spans="2:5" x14ac:dyDescent="0.3">
      <c r="B494" s="14">
        <v>13217</v>
      </c>
      <c r="C494" s="14">
        <v>13</v>
      </c>
      <c r="D494" s="15" t="s">
        <v>125</v>
      </c>
      <c r="E494" s="14" t="s">
        <v>7</v>
      </c>
    </row>
    <row r="495" spans="2:5" x14ac:dyDescent="0.3">
      <c r="B495" s="14">
        <v>13219</v>
      </c>
      <c r="C495" s="14">
        <v>13</v>
      </c>
      <c r="D495" s="15" t="s">
        <v>389</v>
      </c>
      <c r="E495" s="14" t="s">
        <v>7</v>
      </c>
    </row>
    <row r="496" spans="2:5" x14ac:dyDescent="0.3">
      <c r="B496" s="14">
        <v>13221</v>
      </c>
      <c r="C496" s="14">
        <v>13</v>
      </c>
      <c r="D496" s="15" t="s">
        <v>390</v>
      </c>
      <c r="E496" s="14" t="s">
        <v>7</v>
      </c>
    </row>
    <row r="497" spans="2:5" x14ac:dyDescent="0.3">
      <c r="B497" s="14">
        <v>13223</v>
      </c>
      <c r="C497" s="14">
        <v>13</v>
      </c>
      <c r="D497" s="15" t="s">
        <v>391</v>
      </c>
      <c r="E497" s="14" t="s">
        <v>7</v>
      </c>
    </row>
    <row r="498" spans="2:5" x14ac:dyDescent="0.3">
      <c r="B498" s="14">
        <v>13225</v>
      </c>
      <c r="C498" s="14">
        <v>13</v>
      </c>
      <c r="D498" s="15" t="s">
        <v>392</v>
      </c>
      <c r="E498" s="14" t="s">
        <v>7</v>
      </c>
    </row>
    <row r="499" spans="2:5" x14ac:dyDescent="0.3">
      <c r="B499" s="14">
        <v>13227</v>
      </c>
      <c r="C499" s="14">
        <v>13</v>
      </c>
      <c r="D499" s="15" t="s">
        <v>60</v>
      </c>
      <c r="E499" s="14" t="s">
        <v>7</v>
      </c>
    </row>
    <row r="500" spans="2:5" x14ac:dyDescent="0.3">
      <c r="B500" s="14">
        <v>13229</v>
      </c>
      <c r="C500" s="14">
        <v>13</v>
      </c>
      <c r="D500" s="15" t="s">
        <v>393</v>
      </c>
      <c r="E500" s="14" t="s">
        <v>7</v>
      </c>
    </row>
    <row r="501" spans="2:5" x14ac:dyDescent="0.3">
      <c r="B501" s="14">
        <v>13231</v>
      </c>
      <c r="C501" s="14">
        <v>13</v>
      </c>
      <c r="D501" s="15" t="s">
        <v>61</v>
      </c>
      <c r="E501" s="14" t="s">
        <v>7</v>
      </c>
    </row>
    <row r="502" spans="2:5" x14ac:dyDescent="0.3">
      <c r="B502" s="14">
        <v>13233</v>
      </c>
      <c r="C502" s="14">
        <v>13</v>
      </c>
      <c r="D502" s="15" t="s">
        <v>129</v>
      </c>
      <c r="E502" s="14" t="s">
        <v>7</v>
      </c>
    </row>
    <row r="503" spans="2:5" x14ac:dyDescent="0.3">
      <c r="B503" s="14">
        <v>13235</v>
      </c>
      <c r="C503" s="14">
        <v>13</v>
      </c>
      <c r="D503" s="15" t="s">
        <v>132</v>
      </c>
      <c r="E503" s="14" t="s">
        <v>7</v>
      </c>
    </row>
    <row r="504" spans="2:5" x14ac:dyDescent="0.3">
      <c r="B504" s="14">
        <v>13237</v>
      </c>
      <c r="C504" s="14">
        <v>13</v>
      </c>
      <c r="D504" s="15" t="s">
        <v>307</v>
      </c>
      <c r="E504" s="14" t="s">
        <v>7</v>
      </c>
    </row>
    <row r="505" spans="2:5" x14ac:dyDescent="0.3">
      <c r="B505" s="14">
        <v>13239</v>
      </c>
      <c r="C505" s="14">
        <v>13</v>
      </c>
      <c r="D505" s="15" t="s">
        <v>394</v>
      </c>
      <c r="E505" s="14" t="s">
        <v>7</v>
      </c>
    </row>
    <row r="506" spans="2:5" x14ac:dyDescent="0.3">
      <c r="B506" s="14">
        <v>13241</v>
      </c>
      <c r="C506" s="14">
        <v>13</v>
      </c>
      <c r="D506" s="15" t="s">
        <v>395</v>
      </c>
      <c r="E506" s="14" t="s">
        <v>7</v>
      </c>
    </row>
    <row r="507" spans="2:5" x14ac:dyDescent="0.3">
      <c r="B507" s="14">
        <v>13243</v>
      </c>
      <c r="C507" s="14">
        <v>13</v>
      </c>
      <c r="D507" s="15" t="s">
        <v>62</v>
      </c>
      <c r="E507" s="14" t="s">
        <v>7</v>
      </c>
    </row>
    <row r="508" spans="2:5" x14ac:dyDescent="0.3">
      <c r="B508" s="14">
        <v>13245</v>
      </c>
      <c r="C508" s="14">
        <v>13</v>
      </c>
      <c r="D508" s="15" t="s">
        <v>396</v>
      </c>
      <c r="E508" s="14" t="s">
        <v>7</v>
      </c>
    </row>
    <row r="509" spans="2:5" x14ac:dyDescent="0.3">
      <c r="B509" s="14">
        <v>13247</v>
      </c>
      <c r="C509" s="14">
        <v>13</v>
      </c>
      <c r="D509" s="15" t="s">
        <v>397</v>
      </c>
      <c r="E509" s="14" t="s">
        <v>7</v>
      </c>
    </row>
    <row r="510" spans="2:5" x14ac:dyDescent="0.3">
      <c r="B510" s="14">
        <v>13249</v>
      </c>
      <c r="C510" s="14">
        <v>13</v>
      </c>
      <c r="D510" s="15" t="s">
        <v>398</v>
      </c>
      <c r="E510" s="14" t="s">
        <v>7</v>
      </c>
    </row>
    <row r="511" spans="2:5" x14ac:dyDescent="0.3">
      <c r="B511" s="14">
        <v>13251</v>
      </c>
      <c r="C511" s="14">
        <v>13</v>
      </c>
      <c r="D511" s="15" t="s">
        <v>399</v>
      </c>
      <c r="E511" s="14" t="s">
        <v>7</v>
      </c>
    </row>
    <row r="512" spans="2:5" x14ac:dyDescent="0.3">
      <c r="B512" s="14">
        <v>13253</v>
      </c>
      <c r="C512" s="14">
        <v>13</v>
      </c>
      <c r="D512" s="15" t="s">
        <v>312</v>
      </c>
      <c r="E512" s="14" t="s">
        <v>7</v>
      </c>
    </row>
    <row r="513" spans="2:5" x14ac:dyDescent="0.3">
      <c r="B513" s="14">
        <v>13255</v>
      </c>
      <c r="C513" s="14">
        <v>13</v>
      </c>
      <c r="D513" s="15" t="s">
        <v>400</v>
      </c>
      <c r="E513" s="14" t="s">
        <v>7</v>
      </c>
    </row>
    <row r="514" spans="2:5" x14ac:dyDescent="0.3">
      <c r="B514" s="14">
        <v>13257</v>
      </c>
      <c r="C514" s="14">
        <v>13</v>
      </c>
      <c r="D514" s="15" t="s">
        <v>401</v>
      </c>
      <c r="E514" s="14" t="s">
        <v>7</v>
      </c>
    </row>
    <row r="515" spans="2:5" x14ac:dyDescent="0.3">
      <c r="B515" s="14">
        <v>13259</v>
      </c>
      <c r="C515" s="14">
        <v>13</v>
      </c>
      <c r="D515" s="15" t="s">
        <v>402</v>
      </c>
      <c r="E515" s="14" t="s">
        <v>7</v>
      </c>
    </row>
    <row r="516" spans="2:5" x14ac:dyDescent="0.3">
      <c r="B516" s="14">
        <v>13261</v>
      </c>
      <c r="C516" s="14">
        <v>13</v>
      </c>
      <c r="D516" s="15" t="s">
        <v>66</v>
      </c>
      <c r="E516" s="14" t="s">
        <v>7</v>
      </c>
    </row>
    <row r="517" spans="2:5" x14ac:dyDescent="0.3">
      <c r="B517" s="14">
        <v>13263</v>
      </c>
      <c r="C517" s="14">
        <v>13</v>
      </c>
      <c r="D517" s="15" t="s">
        <v>403</v>
      </c>
      <c r="E517" s="14" t="s">
        <v>7</v>
      </c>
    </row>
    <row r="518" spans="2:5" x14ac:dyDescent="0.3">
      <c r="B518" s="14">
        <v>13265</v>
      </c>
      <c r="C518" s="14">
        <v>13</v>
      </c>
      <c r="D518" s="15" t="s">
        <v>404</v>
      </c>
      <c r="E518" s="14" t="s">
        <v>7</v>
      </c>
    </row>
    <row r="519" spans="2:5" x14ac:dyDescent="0.3">
      <c r="B519" s="14">
        <v>13267</v>
      </c>
      <c r="C519" s="14">
        <v>13</v>
      </c>
      <c r="D519" s="15" t="s">
        <v>405</v>
      </c>
      <c r="E519" s="14" t="s">
        <v>7</v>
      </c>
    </row>
    <row r="520" spans="2:5" x14ac:dyDescent="0.3">
      <c r="B520" s="14">
        <v>13269</v>
      </c>
      <c r="C520" s="14">
        <v>13</v>
      </c>
      <c r="D520" s="15" t="s">
        <v>314</v>
      </c>
      <c r="E520" s="14" t="s">
        <v>7</v>
      </c>
    </row>
    <row r="521" spans="2:5" x14ac:dyDescent="0.3">
      <c r="B521" s="14">
        <v>13271</v>
      </c>
      <c r="C521" s="14">
        <v>13</v>
      </c>
      <c r="D521" s="15" t="s">
        <v>406</v>
      </c>
      <c r="E521" s="14" t="s">
        <v>7</v>
      </c>
    </row>
    <row r="522" spans="2:5" x14ac:dyDescent="0.3">
      <c r="B522" s="14">
        <v>13273</v>
      </c>
      <c r="C522" s="14">
        <v>13</v>
      </c>
      <c r="D522" s="15" t="s">
        <v>407</v>
      </c>
      <c r="E522" s="14" t="s">
        <v>7</v>
      </c>
    </row>
    <row r="523" spans="2:5" x14ac:dyDescent="0.3">
      <c r="B523" s="14">
        <v>13275</v>
      </c>
      <c r="C523" s="14">
        <v>13</v>
      </c>
      <c r="D523" s="15" t="s">
        <v>408</v>
      </c>
      <c r="E523" s="14" t="s">
        <v>7</v>
      </c>
    </row>
    <row r="524" spans="2:5" x14ac:dyDescent="0.3">
      <c r="B524" s="14">
        <v>13277</v>
      </c>
      <c r="C524" s="14">
        <v>13</v>
      </c>
      <c r="D524" s="15" t="s">
        <v>409</v>
      </c>
      <c r="E524" s="14" t="s">
        <v>7</v>
      </c>
    </row>
    <row r="525" spans="2:5" x14ac:dyDescent="0.3">
      <c r="B525" s="14">
        <v>13279</v>
      </c>
      <c r="C525" s="14">
        <v>13</v>
      </c>
      <c r="D525" s="15" t="s">
        <v>410</v>
      </c>
      <c r="E525" s="14" t="s">
        <v>7</v>
      </c>
    </row>
    <row r="526" spans="2:5" x14ac:dyDescent="0.3">
      <c r="B526" s="14">
        <v>13281</v>
      </c>
      <c r="C526" s="14">
        <v>13</v>
      </c>
      <c r="D526" s="15" t="s">
        <v>411</v>
      </c>
      <c r="E526" s="14" t="s">
        <v>7</v>
      </c>
    </row>
    <row r="527" spans="2:5" x14ac:dyDescent="0.3">
      <c r="B527" s="14">
        <v>13283</v>
      </c>
      <c r="C527" s="14">
        <v>13</v>
      </c>
      <c r="D527" s="15" t="s">
        <v>412</v>
      </c>
      <c r="E527" s="14" t="s">
        <v>7</v>
      </c>
    </row>
    <row r="528" spans="2:5" x14ac:dyDescent="0.3">
      <c r="B528" s="14">
        <v>13285</v>
      </c>
      <c r="C528" s="14">
        <v>13</v>
      </c>
      <c r="D528" s="15" t="s">
        <v>413</v>
      </c>
      <c r="E528" s="14" t="s">
        <v>7</v>
      </c>
    </row>
    <row r="529" spans="2:5" x14ac:dyDescent="0.3">
      <c r="B529" s="14">
        <v>13287</v>
      </c>
      <c r="C529" s="14">
        <v>13</v>
      </c>
      <c r="D529" s="15" t="s">
        <v>414</v>
      </c>
      <c r="E529" s="14" t="s">
        <v>7</v>
      </c>
    </row>
    <row r="530" spans="2:5" x14ac:dyDescent="0.3">
      <c r="B530" s="14">
        <v>13289</v>
      </c>
      <c r="C530" s="14">
        <v>13</v>
      </c>
      <c r="D530" s="15" t="s">
        <v>415</v>
      </c>
      <c r="E530" s="14" t="s">
        <v>7</v>
      </c>
    </row>
    <row r="531" spans="2:5" x14ac:dyDescent="0.3">
      <c r="B531" s="14">
        <v>13291</v>
      </c>
      <c r="C531" s="14">
        <v>13</v>
      </c>
      <c r="D531" s="15" t="s">
        <v>141</v>
      </c>
      <c r="E531" s="14" t="s">
        <v>7</v>
      </c>
    </row>
    <row r="532" spans="2:5" x14ac:dyDescent="0.3">
      <c r="B532" s="14">
        <v>13293</v>
      </c>
      <c r="C532" s="14">
        <v>13</v>
      </c>
      <c r="D532" s="15" t="s">
        <v>416</v>
      </c>
      <c r="E532" s="14" t="s">
        <v>7</v>
      </c>
    </row>
    <row r="533" spans="2:5" x14ac:dyDescent="0.3">
      <c r="B533" s="14">
        <v>13295</v>
      </c>
      <c r="C533" s="14">
        <v>13</v>
      </c>
      <c r="D533" s="15" t="s">
        <v>70</v>
      </c>
      <c r="E533" s="14" t="s">
        <v>7</v>
      </c>
    </row>
    <row r="534" spans="2:5" x14ac:dyDescent="0.3">
      <c r="B534" s="14">
        <v>13297</v>
      </c>
      <c r="C534" s="14">
        <v>13</v>
      </c>
      <c r="D534" s="15" t="s">
        <v>317</v>
      </c>
      <c r="E534" s="14" t="s">
        <v>7</v>
      </c>
    </row>
    <row r="535" spans="2:5" x14ac:dyDescent="0.3">
      <c r="B535" s="14">
        <v>13299</v>
      </c>
      <c r="C535" s="14">
        <v>13</v>
      </c>
      <c r="D535" s="15" t="s">
        <v>417</v>
      </c>
      <c r="E535" s="14" t="s">
        <v>7</v>
      </c>
    </row>
    <row r="536" spans="2:5" x14ac:dyDescent="0.3">
      <c r="B536" s="14">
        <v>13301</v>
      </c>
      <c r="C536" s="14">
        <v>13</v>
      </c>
      <c r="D536" s="15" t="s">
        <v>418</v>
      </c>
      <c r="E536" s="14" t="s">
        <v>7</v>
      </c>
    </row>
    <row r="537" spans="2:5" x14ac:dyDescent="0.3">
      <c r="B537" s="14">
        <v>13303</v>
      </c>
      <c r="C537" s="14">
        <v>13</v>
      </c>
      <c r="D537" s="15" t="s">
        <v>71</v>
      </c>
      <c r="E537" s="14" t="s">
        <v>7</v>
      </c>
    </row>
    <row r="538" spans="2:5" x14ac:dyDescent="0.3">
      <c r="B538" s="14">
        <v>13305</v>
      </c>
      <c r="C538" s="14">
        <v>13</v>
      </c>
      <c r="D538" s="15" t="s">
        <v>419</v>
      </c>
      <c r="E538" s="14" t="s">
        <v>7</v>
      </c>
    </row>
    <row r="539" spans="2:5" x14ac:dyDescent="0.3">
      <c r="B539" s="14">
        <v>13307</v>
      </c>
      <c r="C539" s="14">
        <v>13</v>
      </c>
      <c r="D539" s="15" t="s">
        <v>420</v>
      </c>
      <c r="E539" s="14" t="s">
        <v>7</v>
      </c>
    </row>
    <row r="540" spans="2:5" x14ac:dyDescent="0.3">
      <c r="B540" s="14">
        <v>13309</v>
      </c>
      <c r="C540" s="14">
        <v>13</v>
      </c>
      <c r="D540" s="15" t="s">
        <v>421</v>
      </c>
      <c r="E540" s="14" t="s">
        <v>7</v>
      </c>
    </row>
    <row r="541" spans="2:5" x14ac:dyDescent="0.3">
      <c r="B541" s="14">
        <v>13311</v>
      </c>
      <c r="C541" s="14">
        <v>13</v>
      </c>
      <c r="D541" s="15" t="s">
        <v>143</v>
      </c>
      <c r="E541" s="14" t="s">
        <v>7</v>
      </c>
    </row>
    <row r="542" spans="2:5" x14ac:dyDescent="0.3">
      <c r="B542" s="14">
        <v>13313</v>
      </c>
      <c r="C542" s="14">
        <v>13</v>
      </c>
      <c r="D542" s="15" t="s">
        <v>422</v>
      </c>
      <c r="E542" s="14" t="s">
        <v>7</v>
      </c>
    </row>
    <row r="543" spans="2:5" x14ac:dyDescent="0.3">
      <c r="B543" s="14">
        <v>13315</v>
      </c>
      <c r="C543" s="14">
        <v>13</v>
      </c>
      <c r="D543" s="15" t="s">
        <v>72</v>
      </c>
      <c r="E543" s="14" t="s">
        <v>7</v>
      </c>
    </row>
    <row r="544" spans="2:5" x14ac:dyDescent="0.3">
      <c r="B544" s="14">
        <v>13317</v>
      </c>
      <c r="C544" s="14">
        <v>13</v>
      </c>
      <c r="D544" s="15" t="s">
        <v>423</v>
      </c>
      <c r="E544" s="14" t="s">
        <v>7</v>
      </c>
    </row>
    <row r="545" spans="2:5" x14ac:dyDescent="0.3">
      <c r="B545" s="14">
        <v>13319</v>
      </c>
      <c r="C545" s="14">
        <v>13</v>
      </c>
      <c r="D545" s="15" t="s">
        <v>424</v>
      </c>
      <c r="E545" s="14" t="s">
        <v>7</v>
      </c>
    </row>
    <row r="546" spans="2:5" x14ac:dyDescent="0.3">
      <c r="B546" s="14">
        <v>13321</v>
      </c>
      <c r="C546" s="14">
        <v>13</v>
      </c>
      <c r="D546" s="15" t="s">
        <v>425</v>
      </c>
      <c r="E546" s="14" t="s">
        <v>7</v>
      </c>
    </row>
    <row r="547" spans="2:5" x14ac:dyDescent="0.3">
      <c r="B547" s="14">
        <v>15001</v>
      </c>
      <c r="C547" s="14">
        <v>15</v>
      </c>
      <c r="D547" s="15" t="s">
        <v>2367</v>
      </c>
      <c r="E547" s="14" t="s">
        <v>7</v>
      </c>
    </row>
    <row r="548" spans="2:5" x14ac:dyDescent="0.3">
      <c r="B548" s="14">
        <v>15003</v>
      </c>
      <c r="C548" s="14">
        <v>15</v>
      </c>
      <c r="D548" s="15" t="s">
        <v>2368</v>
      </c>
      <c r="E548" s="14" t="s">
        <v>7</v>
      </c>
    </row>
    <row r="549" spans="2:5" x14ac:dyDescent="0.3">
      <c r="B549" s="14">
        <v>15005</v>
      </c>
      <c r="C549" s="14">
        <v>15</v>
      </c>
      <c r="D549" s="15" t="s">
        <v>2369</v>
      </c>
      <c r="E549" s="14" t="s">
        <v>7</v>
      </c>
    </row>
    <row r="550" spans="2:5" x14ac:dyDescent="0.3">
      <c r="B550" s="14">
        <v>15007</v>
      </c>
      <c r="C550" s="14">
        <v>15</v>
      </c>
      <c r="D550" s="15" t="s">
        <v>2370</v>
      </c>
      <c r="E550" s="14" t="s">
        <v>7</v>
      </c>
    </row>
    <row r="551" spans="2:5" x14ac:dyDescent="0.3">
      <c r="B551" s="14">
        <v>15009</v>
      </c>
      <c r="C551" s="14">
        <v>15</v>
      </c>
      <c r="D551" s="15" t="s">
        <v>2371</v>
      </c>
      <c r="E551" s="14" t="s">
        <v>7</v>
      </c>
    </row>
    <row r="552" spans="2:5" x14ac:dyDescent="0.3">
      <c r="B552" s="14">
        <v>16001</v>
      </c>
      <c r="C552" s="14">
        <v>16</v>
      </c>
      <c r="D552" s="15" t="s">
        <v>426</v>
      </c>
      <c r="E552" s="14" t="s">
        <v>7</v>
      </c>
    </row>
    <row r="553" spans="2:5" x14ac:dyDescent="0.3">
      <c r="B553" s="14">
        <v>16003</v>
      </c>
      <c r="C553" s="14">
        <v>16</v>
      </c>
      <c r="D553" s="15" t="s">
        <v>202</v>
      </c>
      <c r="E553" s="14" t="s">
        <v>7</v>
      </c>
    </row>
    <row r="554" spans="2:5" x14ac:dyDescent="0.3">
      <c r="B554" s="14">
        <v>16005</v>
      </c>
      <c r="C554" s="14">
        <v>16</v>
      </c>
      <c r="D554" s="15" t="s">
        <v>427</v>
      </c>
      <c r="E554" s="14" t="s">
        <v>7</v>
      </c>
    </row>
    <row r="555" spans="2:5" x14ac:dyDescent="0.3">
      <c r="B555" s="14">
        <v>16007</v>
      </c>
      <c r="C555" s="14">
        <v>16</v>
      </c>
      <c r="D555" s="15" t="s">
        <v>428</v>
      </c>
      <c r="E555" s="14" t="s">
        <v>7</v>
      </c>
    </row>
    <row r="556" spans="2:5" x14ac:dyDescent="0.3">
      <c r="B556" s="14">
        <v>16009</v>
      </c>
      <c r="C556" s="14">
        <v>16</v>
      </c>
      <c r="D556" s="15" t="s">
        <v>429</v>
      </c>
      <c r="E556" s="14" t="s">
        <v>7</v>
      </c>
    </row>
    <row r="557" spans="2:5" x14ac:dyDescent="0.3">
      <c r="B557" s="14">
        <v>16011</v>
      </c>
      <c r="C557" s="14">
        <v>16</v>
      </c>
      <c r="D557" s="15" t="s">
        <v>430</v>
      </c>
      <c r="E557" s="14" t="s">
        <v>7</v>
      </c>
    </row>
    <row r="558" spans="2:5" x14ac:dyDescent="0.3">
      <c r="B558" s="14">
        <v>16013</v>
      </c>
      <c r="C558" s="14">
        <v>16</v>
      </c>
      <c r="D558" s="15" t="s">
        <v>431</v>
      </c>
      <c r="E558" s="14" t="s">
        <v>7</v>
      </c>
    </row>
    <row r="559" spans="2:5" x14ac:dyDescent="0.3">
      <c r="B559" s="14">
        <v>16015</v>
      </c>
      <c r="C559" s="14">
        <v>16</v>
      </c>
      <c r="D559" s="15" t="s">
        <v>432</v>
      </c>
      <c r="E559" s="14" t="s">
        <v>7</v>
      </c>
    </row>
    <row r="560" spans="2:5" x14ac:dyDescent="0.3">
      <c r="B560" s="14">
        <v>16017</v>
      </c>
      <c r="C560" s="14">
        <v>16</v>
      </c>
      <c r="D560" s="15" t="s">
        <v>433</v>
      </c>
      <c r="E560" s="14" t="s">
        <v>7</v>
      </c>
    </row>
    <row r="561" spans="2:5" x14ac:dyDescent="0.3">
      <c r="B561" s="14">
        <v>16019</v>
      </c>
      <c r="C561" s="14">
        <v>16</v>
      </c>
      <c r="D561" s="15" t="s">
        <v>434</v>
      </c>
      <c r="E561" s="14" t="s">
        <v>7</v>
      </c>
    </row>
    <row r="562" spans="2:5" x14ac:dyDescent="0.3">
      <c r="B562" s="14">
        <v>16021</v>
      </c>
      <c r="C562" s="14">
        <v>16</v>
      </c>
      <c r="D562" s="15" t="s">
        <v>435</v>
      </c>
      <c r="E562" s="14" t="s">
        <v>7</v>
      </c>
    </row>
    <row r="563" spans="2:5" x14ac:dyDescent="0.3">
      <c r="B563" s="14">
        <v>16023</v>
      </c>
      <c r="C563" s="14">
        <v>16</v>
      </c>
      <c r="D563" s="15" t="s">
        <v>149</v>
      </c>
      <c r="E563" s="14" t="s">
        <v>7</v>
      </c>
    </row>
    <row r="564" spans="2:5" x14ac:dyDescent="0.3">
      <c r="B564" s="14">
        <v>16025</v>
      </c>
      <c r="C564" s="14">
        <v>16</v>
      </c>
      <c r="D564" s="15" t="s">
        <v>436</v>
      </c>
      <c r="E564" s="14" t="s">
        <v>7</v>
      </c>
    </row>
    <row r="565" spans="2:5" x14ac:dyDescent="0.3">
      <c r="B565" s="14">
        <v>16027</v>
      </c>
      <c r="C565" s="14">
        <v>16</v>
      </c>
      <c r="D565" s="15" t="s">
        <v>437</v>
      </c>
      <c r="E565" s="14" t="s">
        <v>7</v>
      </c>
    </row>
    <row r="566" spans="2:5" x14ac:dyDescent="0.3">
      <c r="B566" s="14">
        <v>16029</v>
      </c>
      <c r="C566" s="14">
        <v>16</v>
      </c>
      <c r="D566" s="15" t="s">
        <v>438</v>
      </c>
      <c r="E566" s="14" t="s">
        <v>7</v>
      </c>
    </row>
    <row r="567" spans="2:5" x14ac:dyDescent="0.3">
      <c r="B567" s="14">
        <v>16031</v>
      </c>
      <c r="C567" s="14">
        <v>16</v>
      </c>
      <c r="D567" s="15" t="s">
        <v>439</v>
      </c>
      <c r="E567" s="14" t="s">
        <v>7</v>
      </c>
    </row>
    <row r="568" spans="2:5" x14ac:dyDescent="0.3">
      <c r="B568" s="14">
        <v>16033</v>
      </c>
      <c r="C568" s="14">
        <v>16</v>
      </c>
      <c r="D568" s="15" t="s">
        <v>97</v>
      </c>
      <c r="E568" s="14" t="s">
        <v>7</v>
      </c>
    </row>
    <row r="569" spans="2:5" x14ac:dyDescent="0.3">
      <c r="B569" s="14">
        <v>16035</v>
      </c>
      <c r="C569" s="14">
        <v>16</v>
      </c>
      <c r="D569" s="15" t="s">
        <v>440</v>
      </c>
      <c r="E569" s="14" t="s">
        <v>7</v>
      </c>
    </row>
    <row r="570" spans="2:5" x14ac:dyDescent="0.3">
      <c r="B570" s="14">
        <v>16037</v>
      </c>
      <c r="C570" s="14">
        <v>16</v>
      </c>
      <c r="D570" s="15" t="s">
        <v>216</v>
      </c>
      <c r="E570" s="14" t="s">
        <v>7</v>
      </c>
    </row>
    <row r="571" spans="2:5" x14ac:dyDescent="0.3">
      <c r="B571" s="14">
        <v>16039</v>
      </c>
      <c r="C571" s="14">
        <v>16</v>
      </c>
      <c r="D571" s="15" t="s">
        <v>32</v>
      </c>
      <c r="E571" s="14" t="s">
        <v>7</v>
      </c>
    </row>
    <row r="572" spans="2:5" x14ac:dyDescent="0.3">
      <c r="B572" s="14">
        <v>16041</v>
      </c>
      <c r="C572" s="14">
        <v>16</v>
      </c>
      <c r="D572" s="15" t="s">
        <v>36</v>
      </c>
      <c r="E572" s="14" t="s">
        <v>7</v>
      </c>
    </row>
    <row r="573" spans="2:5" x14ac:dyDescent="0.3">
      <c r="B573" s="14">
        <v>16043</v>
      </c>
      <c r="C573" s="14">
        <v>16</v>
      </c>
      <c r="D573" s="15" t="s">
        <v>224</v>
      </c>
      <c r="E573" s="14" t="s">
        <v>7</v>
      </c>
    </row>
    <row r="574" spans="2:5" x14ac:dyDescent="0.3">
      <c r="B574" s="14">
        <v>16045</v>
      </c>
      <c r="C574" s="14">
        <v>16</v>
      </c>
      <c r="D574" s="15" t="s">
        <v>441</v>
      </c>
      <c r="E574" s="14" t="s">
        <v>7</v>
      </c>
    </row>
    <row r="575" spans="2:5" x14ac:dyDescent="0.3">
      <c r="B575" s="14">
        <v>16047</v>
      </c>
      <c r="C575" s="14">
        <v>16</v>
      </c>
      <c r="D575" s="15" t="s">
        <v>442</v>
      </c>
      <c r="E575" s="14" t="s">
        <v>7</v>
      </c>
    </row>
    <row r="576" spans="2:5" x14ac:dyDescent="0.3">
      <c r="B576" s="14">
        <v>16049</v>
      </c>
      <c r="C576" s="14">
        <v>16</v>
      </c>
      <c r="D576" s="15" t="s">
        <v>443</v>
      </c>
      <c r="E576" s="14" t="s">
        <v>7</v>
      </c>
    </row>
    <row r="577" spans="2:5" x14ac:dyDescent="0.3">
      <c r="B577" s="14">
        <v>16051</v>
      </c>
      <c r="C577" s="14">
        <v>16</v>
      </c>
      <c r="D577" s="15" t="s">
        <v>43</v>
      </c>
      <c r="E577" s="14" t="s">
        <v>7</v>
      </c>
    </row>
    <row r="578" spans="2:5" x14ac:dyDescent="0.3">
      <c r="B578" s="14">
        <v>16053</v>
      </c>
      <c r="C578" s="14">
        <v>16</v>
      </c>
      <c r="D578" s="15" t="s">
        <v>444</v>
      </c>
      <c r="E578" s="14" t="s">
        <v>7</v>
      </c>
    </row>
    <row r="579" spans="2:5" x14ac:dyDescent="0.3">
      <c r="B579" s="14">
        <v>16055</v>
      </c>
      <c r="C579" s="14">
        <v>16</v>
      </c>
      <c r="D579" s="15" t="s">
        <v>445</v>
      </c>
      <c r="E579" s="14" t="s">
        <v>7</v>
      </c>
    </row>
    <row r="580" spans="2:5" x14ac:dyDescent="0.3">
      <c r="B580" s="14">
        <v>16057</v>
      </c>
      <c r="C580" s="14">
        <v>16</v>
      </c>
      <c r="D580" s="15" t="s">
        <v>446</v>
      </c>
      <c r="E580" s="14" t="s">
        <v>7</v>
      </c>
    </row>
    <row r="581" spans="2:5" x14ac:dyDescent="0.3">
      <c r="B581" s="14">
        <v>16059</v>
      </c>
      <c r="C581" s="14">
        <v>16</v>
      </c>
      <c r="D581" s="15" t="s">
        <v>447</v>
      </c>
      <c r="E581" s="14" t="s">
        <v>7</v>
      </c>
    </row>
    <row r="582" spans="2:5" x14ac:dyDescent="0.3">
      <c r="B582" s="14">
        <v>16061</v>
      </c>
      <c r="C582" s="14">
        <v>16</v>
      </c>
      <c r="D582" s="15" t="s">
        <v>448</v>
      </c>
      <c r="E582" s="14" t="s">
        <v>7</v>
      </c>
    </row>
    <row r="583" spans="2:5" x14ac:dyDescent="0.3">
      <c r="B583" s="14">
        <v>16063</v>
      </c>
      <c r="C583" s="14">
        <v>16</v>
      </c>
      <c r="D583" s="15" t="s">
        <v>118</v>
      </c>
      <c r="E583" s="14" t="s">
        <v>7</v>
      </c>
    </row>
    <row r="584" spans="2:5" x14ac:dyDescent="0.3">
      <c r="B584" s="14">
        <v>16065</v>
      </c>
      <c r="C584" s="14">
        <v>16</v>
      </c>
      <c r="D584" s="15" t="s">
        <v>51</v>
      </c>
      <c r="E584" s="14" t="s">
        <v>7</v>
      </c>
    </row>
    <row r="585" spans="2:5" x14ac:dyDescent="0.3">
      <c r="B585" s="14">
        <v>16067</v>
      </c>
      <c r="C585" s="14">
        <v>16</v>
      </c>
      <c r="D585" s="15" t="s">
        <v>449</v>
      </c>
      <c r="E585" s="14" t="s">
        <v>7</v>
      </c>
    </row>
    <row r="586" spans="2:5" x14ac:dyDescent="0.3">
      <c r="B586" s="14">
        <v>16069</v>
      </c>
      <c r="C586" s="14">
        <v>16</v>
      </c>
      <c r="D586" s="15" t="s">
        <v>450</v>
      </c>
      <c r="E586" s="14" t="s">
        <v>7</v>
      </c>
    </row>
    <row r="587" spans="2:5" x14ac:dyDescent="0.3">
      <c r="B587" s="14">
        <v>16071</v>
      </c>
      <c r="C587" s="14">
        <v>16</v>
      </c>
      <c r="D587" s="15" t="s">
        <v>451</v>
      </c>
      <c r="E587" s="14" t="s">
        <v>7</v>
      </c>
    </row>
    <row r="588" spans="2:5" x14ac:dyDescent="0.3">
      <c r="B588" s="14">
        <v>16073</v>
      </c>
      <c r="C588" s="14">
        <v>16</v>
      </c>
      <c r="D588" s="15" t="s">
        <v>452</v>
      </c>
      <c r="E588" s="14" t="s">
        <v>7</v>
      </c>
    </row>
    <row r="589" spans="2:5" x14ac:dyDescent="0.3">
      <c r="B589" s="14">
        <v>16075</v>
      </c>
      <c r="C589" s="14">
        <v>16</v>
      </c>
      <c r="D589" s="15" t="s">
        <v>453</v>
      </c>
      <c r="E589" s="14" t="s">
        <v>7</v>
      </c>
    </row>
    <row r="590" spans="2:5" x14ac:dyDescent="0.3">
      <c r="B590" s="14">
        <v>16077</v>
      </c>
      <c r="C590" s="14">
        <v>16</v>
      </c>
      <c r="D590" s="15" t="s">
        <v>454</v>
      </c>
      <c r="E590" s="14" t="s">
        <v>7</v>
      </c>
    </row>
    <row r="591" spans="2:5" x14ac:dyDescent="0.3">
      <c r="B591" s="14">
        <v>16079</v>
      </c>
      <c r="C591" s="14">
        <v>16</v>
      </c>
      <c r="D591" s="15" t="s">
        <v>455</v>
      </c>
      <c r="E591" s="14" t="s">
        <v>7</v>
      </c>
    </row>
    <row r="592" spans="2:5" x14ac:dyDescent="0.3">
      <c r="B592" s="14">
        <v>16081</v>
      </c>
      <c r="C592" s="14">
        <v>16</v>
      </c>
      <c r="D592" s="15" t="s">
        <v>456</v>
      </c>
      <c r="E592" s="14" t="s">
        <v>7</v>
      </c>
    </row>
    <row r="593" spans="2:5" x14ac:dyDescent="0.3">
      <c r="B593" s="14">
        <v>16083</v>
      </c>
      <c r="C593" s="14">
        <v>16</v>
      </c>
      <c r="D593" s="15" t="s">
        <v>457</v>
      </c>
      <c r="E593" s="14" t="s">
        <v>7</v>
      </c>
    </row>
    <row r="594" spans="2:5" x14ac:dyDescent="0.3">
      <c r="B594" s="14">
        <v>16085</v>
      </c>
      <c r="C594" s="14">
        <v>16</v>
      </c>
      <c r="D594" s="15" t="s">
        <v>458</v>
      </c>
      <c r="E594" s="14" t="s">
        <v>7</v>
      </c>
    </row>
    <row r="595" spans="2:5" x14ac:dyDescent="0.3">
      <c r="B595" s="14">
        <v>16087</v>
      </c>
      <c r="C595" s="14">
        <v>16</v>
      </c>
      <c r="D595" s="15" t="s">
        <v>71</v>
      </c>
      <c r="E595" s="14" t="s">
        <v>7</v>
      </c>
    </row>
    <row r="596" spans="2:5" x14ac:dyDescent="0.3">
      <c r="B596" s="14">
        <v>17001</v>
      </c>
      <c r="C596" s="14">
        <v>17</v>
      </c>
      <c r="D596" s="15" t="s">
        <v>202</v>
      </c>
      <c r="E596" s="14" t="s">
        <v>7</v>
      </c>
    </row>
    <row r="597" spans="2:5" x14ac:dyDescent="0.3">
      <c r="B597" s="14">
        <v>17003</v>
      </c>
      <c r="C597" s="14">
        <v>17</v>
      </c>
      <c r="D597" s="15" t="s">
        <v>459</v>
      </c>
      <c r="E597" s="14" t="s">
        <v>7</v>
      </c>
    </row>
    <row r="598" spans="2:5" x14ac:dyDescent="0.3">
      <c r="B598" s="14">
        <v>17005</v>
      </c>
      <c r="C598" s="14">
        <v>17</v>
      </c>
      <c r="D598" s="15" t="s">
        <v>460</v>
      </c>
      <c r="E598" s="14" t="s">
        <v>7</v>
      </c>
    </row>
    <row r="599" spans="2:5" x14ac:dyDescent="0.3">
      <c r="B599" s="14">
        <v>17007</v>
      </c>
      <c r="C599" s="14">
        <v>17</v>
      </c>
      <c r="D599" s="15" t="s">
        <v>93</v>
      </c>
      <c r="E599" s="14" t="s">
        <v>7</v>
      </c>
    </row>
    <row r="600" spans="2:5" x14ac:dyDescent="0.3">
      <c r="B600" s="14">
        <v>17009</v>
      </c>
      <c r="C600" s="14">
        <v>17</v>
      </c>
      <c r="D600" s="15" t="s">
        <v>461</v>
      </c>
      <c r="E600" s="14" t="s">
        <v>7</v>
      </c>
    </row>
    <row r="601" spans="2:5" x14ac:dyDescent="0.3">
      <c r="B601" s="14">
        <v>17011</v>
      </c>
      <c r="C601" s="14">
        <v>17</v>
      </c>
      <c r="D601" s="15" t="s">
        <v>462</v>
      </c>
      <c r="E601" s="14" t="s">
        <v>7</v>
      </c>
    </row>
    <row r="602" spans="2:5" x14ac:dyDescent="0.3">
      <c r="B602" s="14">
        <v>17013</v>
      </c>
      <c r="C602" s="14">
        <v>17</v>
      </c>
      <c r="D602" s="15" t="s">
        <v>14</v>
      </c>
      <c r="E602" s="14" t="s">
        <v>7</v>
      </c>
    </row>
    <row r="603" spans="2:5" x14ac:dyDescent="0.3">
      <c r="B603" s="14">
        <v>17015</v>
      </c>
      <c r="C603" s="14">
        <v>17</v>
      </c>
      <c r="D603" s="15" t="s">
        <v>95</v>
      </c>
      <c r="E603" s="14" t="s">
        <v>7</v>
      </c>
    </row>
    <row r="604" spans="2:5" x14ac:dyDescent="0.3">
      <c r="B604" s="14">
        <v>17017</v>
      </c>
      <c r="C604" s="14">
        <v>17</v>
      </c>
      <c r="D604" s="15" t="s">
        <v>463</v>
      </c>
      <c r="E604" s="14" t="s">
        <v>7</v>
      </c>
    </row>
    <row r="605" spans="2:5" x14ac:dyDescent="0.3">
      <c r="B605" s="14">
        <v>17019</v>
      </c>
      <c r="C605" s="14">
        <v>17</v>
      </c>
      <c r="D605" s="15" t="s">
        <v>464</v>
      </c>
      <c r="E605" s="14" t="s">
        <v>7</v>
      </c>
    </row>
    <row r="606" spans="2:5" x14ac:dyDescent="0.3">
      <c r="B606" s="14">
        <v>17021</v>
      </c>
      <c r="C606" s="14">
        <v>17</v>
      </c>
      <c r="D606" s="15" t="s">
        <v>465</v>
      </c>
      <c r="E606" s="14" t="s">
        <v>7</v>
      </c>
    </row>
    <row r="607" spans="2:5" x14ac:dyDescent="0.3">
      <c r="B607" s="14">
        <v>17023</v>
      </c>
      <c r="C607" s="14">
        <v>17</v>
      </c>
      <c r="D607" s="15" t="s">
        <v>97</v>
      </c>
      <c r="E607" s="14" t="s">
        <v>7</v>
      </c>
    </row>
    <row r="608" spans="2:5" x14ac:dyDescent="0.3">
      <c r="B608" s="14">
        <v>17025</v>
      </c>
      <c r="C608" s="14">
        <v>17</v>
      </c>
      <c r="D608" s="15" t="s">
        <v>20</v>
      </c>
      <c r="E608" s="14" t="s">
        <v>7</v>
      </c>
    </row>
    <row r="609" spans="2:5" x14ac:dyDescent="0.3">
      <c r="B609" s="14">
        <v>17027</v>
      </c>
      <c r="C609" s="14">
        <v>17</v>
      </c>
      <c r="D609" s="15" t="s">
        <v>466</v>
      </c>
      <c r="E609" s="14" t="s">
        <v>7</v>
      </c>
    </row>
    <row r="610" spans="2:5" x14ac:dyDescent="0.3">
      <c r="B610" s="14">
        <v>17029</v>
      </c>
      <c r="C610" s="14">
        <v>17</v>
      </c>
      <c r="D610" s="15" t="s">
        <v>467</v>
      </c>
      <c r="E610" s="14" t="s">
        <v>7</v>
      </c>
    </row>
    <row r="611" spans="2:5" x14ac:dyDescent="0.3">
      <c r="B611" s="14">
        <v>17031</v>
      </c>
      <c r="C611" s="14">
        <v>17</v>
      </c>
      <c r="D611" s="15" t="s">
        <v>344</v>
      </c>
      <c r="E611" s="14" t="s">
        <v>7</v>
      </c>
    </row>
    <row r="612" spans="2:5" x14ac:dyDescent="0.3">
      <c r="B612" s="14">
        <v>17033</v>
      </c>
      <c r="C612" s="14">
        <v>17</v>
      </c>
      <c r="D612" s="15" t="s">
        <v>102</v>
      </c>
      <c r="E612" s="14" t="s">
        <v>7</v>
      </c>
    </row>
    <row r="613" spans="2:5" x14ac:dyDescent="0.3">
      <c r="B613" s="14">
        <v>17035</v>
      </c>
      <c r="C613" s="14">
        <v>17</v>
      </c>
      <c r="D613" s="15" t="s">
        <v>468</v>
      </c>
      <c r="E613" s="14" t="s">
        <v>7</v>
      </c>
    </row>
    <row r="614" spans="2:5" x14ac:dyDescent="0.3">
      <c r="B614" s="14">
        <v>17037</v>
      </c>
      <c r="C614" s="14">
        <v>17</v>
      </c>
      <c r="D614" s="15" t="s">
        <v>31</v>
      </c>
      <c r="E614" s="14" t="s">
        <v>7</v>
      </c>
    </row>
    <row r="615" spans="2:5" x14ac:dyDescent="0.3">
      <c r="B615" s="14">
        <v>17039</v>
      </c>
      <c r="C615" s="14">
        <v>17</v>
      </c>
      <c r="D615" s="15" t="s">
        <v>469</v>
      </c>
      <c r="E615" s="14" t="s">
        <v>7</v>
      </c>
    </row>
    <row r="616" spans="2:5" x14ac:dyDescent="0.3">
      <c r="B616" s="14">
        <v>17041</v>
      </c>
      <c r="C616" s="14">
        <v>17</v>
      </c>
      <c r="D616" s="15" t="s">
        <v>220</v>
      </c>
      <c r="E616" s="14" t="s">
        <v>7</v>
      </c>
    </row>
    <row r="617" spans="2:5" x14ac:dyDescent="0.3">
      <c r="B617" s="14">
        <v>17043</v>
      </c>
      <c r="C617" s="14">
        <v>17</v>
      </c>
      <c r="D617" s="15" t="s">
        <v>470</v>
      </c>
      <c r="E617" s="14" t="s">
        <v>7</v>
      </c>
    </row>
    <row r="618" spans="2:5" x14ac:dyDescent="0.3">
      <c r="B618" s="14">
        <v>17045</v>
      </c>
      <c r="C618" s="14">
        <v>17</v>
      </c>
      <c r="D618" s="15" t="s">
        <v>471</v>
      </c>
      <c r="E618" s="14" t="s">
        <v>7</v>
      </c>
    </row>
    <row r="619" spans="2:5" x14ac:dyDescent="0.3">
      <c r="B619" s="14">
        <v>17047</v>
      </c>
      <c r="C619" s="14">
        <v>17</v>
      </c>
      <c r="D619" s="15" t="s">
        <v>472</v>
      </c>
      <c r="E619" s="14" t="s">
        <v>7</v>
      </c>
    </row>
    <row r="620" spans="2:5" x14ac:dyDescent="0.3">
      <c r="B620" s="14">
        <v>17049</v>
      </c>
      <c r="C620" s="14">
        <v>17</v>
      </c>
      <c r="D620" s="15" t="s">
        <v>355</v>
      </c>
      <c r="E620" s="14" t="s">
        <v>7</v>
      </c>
    </row>
    <row r="621" spans="2:5" x14ac:dyDescent="0.3">
      <c r="B621" s="14">
        <v>17051</v>
      </c>
      <c r="C621" s="14">
        <v>17</v>
      </c>
      <c r="D621" s="15" t="s">
        <v>35</v>
      </c>
      <c r="E621" s="14" t="s">
        <v>7</v>
      </c>
    </row>
    <row r="622" spans="2:5" x14ac:dyDescent="0.3">
      <c r="B622" s="14">
        <v>17053</v>
      </c>
      <c r="C622" s="14">
        <v>17</v>
      </c>
      <c r="D622" s="15" t="s">
        <v>473</v>
      </c>
      <c r="E622" s="14" t="s">
        <v>7</v>
      </c>
    </row>
    <row r="623" spans="2:5" x14ac:dyDescent="0.3">
      <c r="B623" s="14">
        <v>17055</v>
      </c>
      <c r="C623" s="14">
        <v>17</v>
      </c>
      <c r="D623" s="15" t="s">
        <v>36</v>
      </c>
      <c r="E623" s="14" t="s">
        <v>7</v>
      </c>
    </row>
    <row r="624" spans="2:5" x14ac:dyDescent="0.3">
      <c r="B624" s="14">
        <v>17057</v>
      </c>
      <c r="C624" s="14">
        <v>17</v>
      </c>
      <c r="D624" s="15" t="s">
        <v>108</v>
      </c>
      <c r="E624" s="14" t="s">
        <v>7</v>
      </c>
    </row>
    <row r="625" spans="2:5" x14ac:dyDescent="0.3">
      <c r="B625" s="14">
        <v>17059</v>
      </c>
      <c r="C625" s="14">
        <v>17</v>
      </c>
      <c r="D625" s="15" t="s">
        <v>474</v>
      </c>
      <c r="E625" s="14" t="s">
        <v>7</v>
      </c>
    </row>
    <row r="626" spans="2:5" x14ac:dyDescent="0.3">
      <c r="B626" s="14">
        <v>17061</v>
      </c>
      <c r="C626" s="14">
        <v>17</v>
      </c>
      <c r="D626" s="15" t="s">
        <v>38</v>
      </c>
      <c r="E626" s="14" t="s">
        <v>7</v>
      </c>
    </row>
    <row r="627" spans="2:5" x14ac:dyDescent="0.3">
      <c r="B627" s="14">
        <v>17063</v>
      </c>
      <c r="C627" s="14">
        <v>17</v>
      </c>
      <c r="D627" s="15" t="s">
        <v>475</v>
      </c>
      <c r="E627" s="14" t="s">
        <v>7</v>
      </c>
    </row>
    <row r="628" spans="2:5" x14ac:dyDescent="0.3">
      <c r="B628" s="14">
        <v>17065</v>
      </c>
      <c r="C628" s="14">
        <v>17</v>
      </c>
      <c r="D628" s="15" t="s">
        <v>286</v>
      </c>
      <c r="E628" s="14" t="s">
        <v>7</v>
      </c>
    </row>
    <row r="629" spans="2:5" x14ac:dyDescent="0.3">
      <c r="B629" s="14">
        <v>17067</v>
      </c>
      <c r="C629" s="14">
        <v>17</v>
      </c>
      <c r="D629" s="15" t="s">
        <v>369</v>
      </c>
      <c r="E629" s="14" t="s">
        <v>7</v>
      </c>
    </row>
    <row r="630" spans="2:5" x14ac:dyDescent="0.3">
      <c r="B630" s="14">
        <v>17069</v>
      </c>
      <c r="C630" s="14">
        <v>17</v>
      </c>
      <c r="D630" s="15" t="s">
        <v>476</v>
      </c>
      <c r="E630" s="14" t="s">
        <v>7</v>
      </c>
    </row>
    <row r="631" spans="2:5" x14ac:dyDescent="0.3">
      <c r="B631" s="14">
        <v>17071</v>
      </c>
      <c r="C631" s="14">
        <v>17</v>
      </c>
      <c r="D631" s="15" t="s">
        <v>477</v>
      </c>
      <c r="E631" s="14" t="s">
        <v>7</v>
      </c>
    </row>
    <row r="632" spans="2:5" x14ac:dyDescent="0.3">
      <c r="B632" s="14">
        <v>17073</v>
      </c>
      <c r="C632" s="14">
        <v>17</v>
      </c>
      <c r="D632" s="15" t="s">
        <v>40</v>
      </c>
      <c r="E632" s="14" t="s">
        <v>7</v>
      </c>
    </row>
    <row r="633" spans="2:5" x14ac:dyDescent="0.3">
      <c r="B633" s="14">
        <v>17075</v>
      </c>
      <c r="C633" s="14">
        <v>17</v>
      </c>
      <c r="D633" s="15" t="s">
        <v>478</v>
      </c>
      <c r="E633" s="14" t="s">
        <v>7</v>
      </c>
    </row>
    <row r="634" spans="2:5" x14ac:dyDescent="0.3">
      <c r="B634" s="14">
        <v>17077</v>
      </c>
      <c r="C634" s="14">
        <v>17</v>
      </c>
      <c r="D634" s="15" t="s">
        <v>42</v>
      </c>
      <c r="E634" s="14" t="s">
        <v>7</v>
      </c>
    </row>
    <row r="635" spans="2:5" x14ac:dyDescent="0.3">
      <c r="B635" s="14">
        <v>17079</v>
      </c>
      <c r="C635" s="14">
        <v>17</v>
      </c>
      <c r="D635" s="15" t="s">
        <v>375</v>
      </c>
      <c r="E635" s="14" t="s">
        <v>7</v>
      </c>
    </row>
    <row r="636" spans="2:5" x14ac:dyDescent="0.3">
      <c r="B636" s="14">
        <v>17081</v>
      </c>
      <c r="C636" s="14">
        <v>17</v>
      </c>
      <c r="D636" s="15" t="s">
        <v>43</v>
      </c>
      <c r="E636" s="14" t="s">
        <v>7</v>
      </c>
    </row>
    <row r="637" spans="2:5" x14ac:dyDescent="0.3">
      <c r="B637" s="14">
        <v>17083</v>
      </c>
      <c r="C637" s="14">
        <v>17</v>
      </c>
      <c r="D637" s="15" t="s">
        <v>479</v>
      </c>
      <c r="E637" s="14" t="s">
        <v>7</v>
      </c>
    </row>
    <row r="638" spans="2:5" x14ac:dyDescent="0.3">
      <c r="B638" s="14">
        <v>17085</v>
      </c>
      <c r="C638" s="14">
        <v>17</v>
      </c>
      <c r="D638" s="15" t="s">
        <v>480</v>
      </c>
      <c r="E638" s="14" t="s">
        <v>7</v>
      </c>
    </row>
    <row r="639" spans="2:5" x14ac:dyDescent="0.3">
      <c r="B639" s="14">
        <v>17087</v>
      </c>
      <c r="C639" s="14">
        <v>17</v>
      </c>
      <c r="D639" s="15" t="s">
        <v>116</v>
      </c>
      <c r="E639" s="14" t="s">
        <v>7</v>
      </c>
    </row>
    <row r="640" spans="2:5" x14ac:dyDescent="0.3">
      <c r="B640" s="14">
        <v>17089</v>
      </c>
      <c r="C640" s="14">
        <v>17</v>
      </c>
      <c r="D640" s="15" t="s">
        <v>481</v>
      </c>
      <c r="E640" s="14" t="s">
        <v>7</v>
      </c>
    </row>
    <row r="641" spans="2:5" x14ac:dyDescent="0.3">
      <c r="B641" s="14">
        <v>17091</v>
      </c>
      <c r="C641" s="14">
        <v>17</v>
      </c>
      <c r="D641" s="15" t="s">
        <v>482</v>
      </c>
      <c r="E641" s="14" t="s">
        <v>7</v>
      </c>
    </row>
    <row r="642" spans="2:5" x14ac:dyDescent="0.3">
      <c r="B642" s="14">
        <v>17093</v>
      </c>
      <c r="C642" s="14">
        <v>17</v>
      </c>
      <c r="D642" s="15" t="s">
        <v>483</v>
      </c>
      <c r="E642" s="14" t="s">
        <v>7</v>
      </c>
    </row>
    <row r="643" spans="2:5" x14ac:dyDescent="0.3">
      <c r="B643" s="14">
        <v>17095</v>
      </c>
      <c r="C643" s="14">
        <v>17</v>
      </c>
      <c r="D643" s="15" t="s">
        <v>484</v>
      </c>
      <c r="E643" s="14" t="s">
        <v>7</v>
      </c>
    </row>
    <row r="644" spans="2:5" x14ac:dyDescent="0.3">
      <c r="B644" s="14">
        <v>17097</v>
      </c>
      <c r="C644" s="14">
        <v>17</v>
      </c>
      <c r="D644" s="15" t="s">
        <v>162</v>
      </c>
      <c r="E644" s="14" t="s">
        <v>7</v>
      </c>
    </row>
    <row r="645" spans="2:5" x14ac:dyDescent="0.3">
      <c r="B645" s="14">
        <v>17099</v>
      </c>
      <c r="C645" s="14">
        <v>17</v>
      </c>
      <c r="D645" s="15" t="s">
        <v>485</v>
      </c>
      <c r="E645" s="14" t="s">
        <v>7</v>
      </c>
    </row>
    <row r="646" spans="2:5" x14ac:dyDescent="0.3">
      <c r="B646" s="14">
        <v>17101</v>
      </c>
      <c r="C646" s="14">
        <v>17</v>
      </c>
      <c r="D646" s="15" t="s">
        <v>46</v>
      </c>
      <c r="E646" s="14" t="s">
        <v>7</v>
      </c>
    </row>
    <row r="647" spans="2:5" x14ac:dyDescent="0.3">
      <c r="B647" s="14">
        <v>17103</v>
      </c>
      <c r="C647" s="14">
        <v>17</v>
      </c>
      <c r="D647" s="15" t="s">
        <v>47</v>
      </c>
      <c r="E647" s="14" t="s">
        <v>7</v>
      </c>
    </row>
    <row r="648" spans="2:5" x14ac:dyDescent="0.3">
      <c r="B648" s="14">
        <v>17105</v>
      </c>
      <c r="C648" s="14">
        <v>17</v>
      </c>
      <c r="D648" s="15" t="s">
        <v>486</v>
      </c>
      <c r="E648" s="14" t="s">
        <v>7</v>
      </c>
    </row>
    <row r="649" spans="2:5" x14ac:dyDescent="0.3">
      <c r="B649" s="14">
        <v>17107</v>
      </c>
      <c r="C649" s="14">
        <v>17</v>
      </c>
      <c r="D649" s="15" t="s">
        <v>120</v>
      </c>
      <c r="E649" s="14" t="s">
        <v>7</v>
      </c>
    </row>
    <row r="650" spans="2:5" x14ac:dyDescent="0.3">
      <c r="B650" s="14">
        <v>17109</v>
      </c>
      <c r="C650" s="14">
        <v>17</v>
      </c>
      <c r="D650" s="15" t="s">
        <v>487</v>
      </c>
      <c r="E650" s="14" t="s">
        <v>7</v>
      </c>
    </row>
    <row r="651" spans="2:5" x14ac:dyDescent="0.3">
      <c r="B651" s="14">
        <v>17111</v>
      </c>
      <c r="C651" s="14">
        <v>17</v>
      </c>
      <c r="D651" s="15" t="s">
        <v>488</v>
      </c>
      <c r="E651" s="14" t="s">
        <v>7</v>
      </c>
    </row>
    <row r="652" spans="2:5" x14ac:dyDescent="0.3">
      <c r="B652" s="14">
        <v>17113</v>
      </c>
      <c r="C652" s="14">
        <v>17</v>
      </c>
      <c r="D652" s="15" t="s">
        <v>489</v>
      </c>
      <c r="E652" s="14" t="s">
        <v>7</v>
      </c>
    </row>
    <row r="653" spans="2:5" x14ac:dyDescent="0.3">
      <c r="B653" s="14">
        <v>17115</v>
      </c>
      <c r="C653" s="14">
        <v>17</v>
      </c>
      <c r="D653" s="15" t="s">
        <v>50</v>
      </c>
      <c r="E653" s="14" t="s">
        <v>7</v>
      </c>
    </row>
    <row r="654" spans="2:5" x14ac:dyDescent="0.3">
      <c r="B654" s="14">
        <v>17117</v>
      </c>
      <c r="C654" s="14">
        <v>17</v>
      </c>
      <c r="D654" s="15" t="s">
        <v>490</v>
      </c>
      <c r="E654" s="14" t="s">
        <v>7</v>
      </c>
    </row>
    <row r="655" spans="2:5" x14ac:dyDescent="0.3">
      <c r="B655" s="14">
        <v>17119</v>
      </c>
      <c r="C655" s="14">
        <v>17</v>
      </c>
      <c r="D655" s="15" t="s">
        <v>51</v>
      </c>
      <c r="E655" s="14" t="s">
        <v>7</v>
      </c>
    </row>
    <row r="656" spans="2:5" x14ac:dyDescent="0.3">
      <c r="B656" s="14">
        <v>17121</v>
      </c>
      <c r="C656" s="14">
        <v>17</v>
      </c>
      <c r="D656" s="15" t="s">
        <v>53</v>
      </c>
      <c r="E656" s="14" t="s">
        <v>7</v>
      </c>
    </row>
    <row r="657" spans="2:5" x14ac:dyDescent="0.3">
      <c r="B657" s="14">
        <v>17123</v>
      </c>
      <c r="C657" s="14">
        <v>17</v>
      </c>
      <c r="D657" s="15" t="s">
        <v>54</v>
      </c>
      <c r="E657" s="14" t="s">
        <v>7</v>
      </c>
    </row>
    <row r="658" spans="2:5" x14ac:dyDescent="0.3">
      <c r="B658" s="14">
        <v>17125</v>
      </c>
      <c r="C658" s="14">
        <v>17</v>
      </c>
      <c r="D658" s="15" t="s">
        <v>491</v>
      </c>
      <c r="E658" s="14" t="s">
        <v>7</v>
      </c>
    </row>
    <row r="659" spans="2:5" x14ac:dyDescent="0.3">
      <c r="B659" s="14">
        <v>17127</v>
      </c>
      <c r="C659" s="14">
        <v>17</v>
      </c>
      <c r="D659" s="15" t="s">
        <v>492</v>
      </c>
      <c r="E659" s="14" t="s">
        <v>7</v>
      </c>
    </row>
    <row r="660" spans="2:5" x14ac:dyDescent="0.3">
      <c r="B660" s="14">
        <v>17129</v>
      </c>
      <c r="C660" s="14">
        <v>17</v>
      </c>
      <c r="D660" s="15" t="s">
        <v>493</v>
      </c>
      <c r="E660" s="14" t="s">
        <v>7</v>
      </c>
    </row>
    <row r="661" spans="2:5" x14ac:dyDescent="0.3">
      <c r="B661" s="14">
        <v>17131</v>
      </c>
      <c r="C661" s="14">
        <v>17</v>
      </c>
      <c r="D661" s="15" t="s">
        <v>494</v>
      </c>
      <c r="E661" s="14" t="s">
        <v>7</v>
      </c>
    </row>
    <row r="662" spans="2:5" x14ac:dyDescent="0.3">
      <c r="B662" s="14">
        <v>17133</v>
      </c>
      <c r="C662" s="14">
        <v>17</v>
      </c>
      <c r="D662" s="15" t="s">
        <v>56</v>
      </c>
      <c r="E662" s="14" t="s">
        <v>7</v>
      </c>
    </row>
    <row r="663" spans="2:5" x14ac:dyDescent="0.3">
      <c r="B663" s="14">
        <v>17135</v>
      </c>
      <c r="C663" s="14">
        <v>17</v>
      </c>
      <c r="D663" s="15" t="s">
        <v>57</v>
      </c>
      <c r="E663" s="14" t="s">
        <v>7</v>
      </c>
    </row>
    <row r="664" spans="2:5" x14ac:dyDescent="0.3">
      <c r="B664" s="14">
        <v>17137</v>
      </c>
      <c r="C664" s="14">
        <v>17</v>
      </c>
      <c r="D664" s="15" t="s">
        <v>58</v>
      </c>
      <c r="E664" s="14" t="s">
        <v>7</v>
      </c>
    </row>
    <row r="665" spans="2:5" x14ac:dyDescent="0.3">
      <c r="B665" s="14">
        <v>17139</v>
      </c>
      <c r="C665" s="14">
        <v>17</v>
      </c>
      <c r="D665" s="15" t="s">
        <v>495</v>
      </c>
      <c r="E665" s="14" t="s">
        <v>7</v>
      </c>
    </row>
    <row r="666" spans="2:5" x14ac:dyDescent="0.3">
      <c r="B666" s="14">
        <v>17141</v>
      </c>
      <c r="C666" s="14">
        <v>17</v>
      </c>
      <c r="D666" s="15" t="s">
        <v>496</v>
      </c>
      <c r="E666" s="14" t="s">
        <v>7</v>
      </c>
    </row>
    <row r="667" spans="2:5" x14ac:dyDescent="0.3">
      <c r="B667" s="14">
        <v>17143</v>
      </c>
      <c r="C667" s="14">
        <v>17</v>
      </c>
      <c r="D667" s="15" t="s">
        <v>497</v>
      </c>
      <c r="E667" s="14" t="s">
        <v>7</v>
      </c>
    </row>
    <row r="668" spans="2:5" x14ac:dyDescent="0.3">
      <c r="B668" s="14">
        <v>17145</v>
      </c>
      <c r="C668" s="14">
        <v>17</v>
      </c>
      <c r="D668" s="15" t="s">
        <v>59</v>
      </c>
      <c r="E668" s="14" t="s">
        <v>7</v>
      </c>
    </row>
    <row r="669" spans="2:5" x14ac:dyDescent="0.3">
      <c r="B669" s="14">
        <v>17147</v>
      </c>
      <c r="C669" s="14">
        <v>17</v>
      </c>
      <c r="D669" s="15" t="s">
        <v>498</v>
      </c>
      <c r="E669" s="14" t="s">
        <v>7</v>
      </c>
    </row>
    <row r="670" spans="2:5" x14ac:dyDescent="0.3">
      <c r="B670" s="14">
        <v>17149</v>
      </c>
      <c r="C670" s="14">
        <v>17</v>
      </c>
      <c r="D670" s="15" t="s">
        <v>61</v>
      </c>
      <c r="E670" s="14" t="s">
        <v>7</v>
      </c>
    </row>
    <row r="671" spans="2:5" x14ac:dyDescent="0.3">
      <c r="B671" s="14">
        <v>17151</v>
      </c>
      <c r="C671" s="14">
        <v>17</v>
      </c>
      <c r="D671" s="15" t="s">
        <v>130</v>
      </c>
      <c r="E671" s="14" t="s">
        <v>7</v>
      </c>
    </row>
    <row r="672" spans="2:5" x14ac:dyDescent="0.3">
      <c r="B672" s="14">
        <v>17153</v>
      </c>
      <c r="C672" s="14">
        <v>17</v>
      </c>
      <c r="D672" s="15" t="s">
        <v>132</v>
      </c>
      <c r="E672" s="14" t="s">
        <v>7</v>
      </c>
    </row>
    <row r="673" spans="2:5" x14ac:dyDescent="0.3">
      <c r="B673" s="14">
        <v>17155</v>
      </c>
      <c r="C673" s="14">
        <v>17</v>
      </c>
      <c r="D673" s="15" t="s">
        <v>307</v>
      </c>
      <c r="E673" s="14" t="s">
        <v>7</v>
      </c>
    </row>
    <row r="674" spans="2:5" x14ac:dyDescent="0.3">
      <c r="B674" s="14">
        <v>17157</v>
      </c>
      <c r="C674" s="14">
        <v>17</v>
      </c>
      <c r="D674" s="15" t="s">
        <v>62</v>
      </c>
      <c r="E674" s="14" t="s">
        <v>7</v>
      </c>
    </row>
    <row r="675" spans="2:5" x14ac:dyDescent="0.3">
      <c r="B675" s="14">
        <v>17159</v>
      </c>
      <c r="C675" s="14">
        <v>17</v>
      </c>
      <c r="D675" s="15" t="s">
        <v>499</v>
      </c>
      <c r="E675" s="14" t="s">
        <v>7</v>
      </c>
    </row>
    <row r="676" spans="2:5" x14ac:dyDescent="0.3">
      <c r="B676" s="14">
        <v>17161</v>
      </c>
      <c r="C676" s="14">
        <v>17</v>
      </c>
      <c r="D676" s="15" t="s">
        <v>500</v>
      </c>
      <c r="E676" s="14" t="s">
        <v>7</v>
      </c>
    </row>
    <row r="677" spans="2:5" x14ac:dyDescent="0.3">
      <c r="B677" s="14">
        <v>17163</v>
      </c>
      <c r="C677" s="14">
        <v>17</v>
      </c>
      <c r="D677" s="15" t="s">
        <v>64</v>
      </c>
      <c r="E677" s="14" t="s">
        <v>7</v>
      </c>
    </row>
    <row r="678" spans="2:5" x14ac:dyDescent="0.3">
      <c r="B678" s="14">
        <v>17165</v>
      </c>
      <c r="C678" s="14">
        <v>17</v>
      </c>
      <c r="D678" s="15" t="s">
        <v>134</v>
      </c>
      <c r="E678" s="14" t="s">
        <v>7</v>
      </c>
    </row>
    <row r="679" spans="2:5" x14ac:dyDescent="0.3">
      <c r="B679" s="14">
        <v>17167</v>
      </c>
      <c r="C679" s="14">
        <v>17</v>
      </c>
      <c r="D679" s="15" t="s">
        <v>501</v>
      </c>
      <c r="E679" s="14" t="s">
        <v>7</v>
      </c>
    </row>
    <row r="680" spans="2:5" x14ac:dyDescent="0.3">
      <c r="B680" s="14">
        <v>17169</v>
      </c>
      <c r="C680" s="14">
        <v>17</v>
      </c>
      <c r="D680" s="15" t="s">
        <v>502</v>
      </c>
      <c r="E680" s="14" t="s">
        <v>7</v>
      </c>
    </row>
    <row r="681" spans="2:5" x14ac:dyDescent="0.3">
      <c r="B681" s="14">
        <v>17171</v>
      </c>
      <c r="C681" s="14">
        <v>17</v>
      </c>
      <c r="D681" s="15" t="s">
        <v>135</v>
      </c>
      <c r="E681" s="14" t="s">
        <v>7</v>
      </c>
    </row>
    <row r="682" spans="2:5" x14ac:dyDescent="0.3">
      <c r="B682" s="14">
        <v>17173</v>
      </c>
      <c r="C682" s="14">
        <v>17</v>
      </c>
      <c r="D682" s="15" t="s">
        <v>65</v>
      </c>
      <c r="E682" s="14" t="s">
        <v>7</v>
      </c>
    </row>
    <row r="683" spans="2:5" x14ac:dyDescent="0.3">
      <c r="B683" s="14">
        <v>17175</v>
      </c>
      <c r="C683" s="14">
        <v>17</v>
      </c>
      <c r="D683" s="15" t="s">
        <v>503</v>
      </c>
      <c r="E683" s="14" t="s">
        <v>7</v>
      </c>
    </row>
    <row r="684" spans="2:5" x14ac:dyDescent="0.3">
      <c r="B684" s="14">
        <v>17177</v>
      </c>
      <c r="C684" s="14">
        <v>17</v>
      </c>
      <c r="D684" s="15" t="s">
        <v>504</v>
      </c>
      <c r="E684" s="14" t="s">
        <v>7</v>
      </c>
    </row>
    <row r="685" spans="2:5" x14ac:dyDescent="0.3">
      <c r="B685" s="14">
        <v>17179</v>
      </c>
      <c r="C685" s="14">
        <v>17</v>
      </c>
      <c r="D685" s="15" t="s">
        <v>505</v>
      </c>
      <c r="E685" s="14" t="s">
        <v>7</v>
      </c>
    </row>
    <row r="686" spans="2:5" x14ac:dyDescent="0.3">
      <c r="B686" s="14">
        <v>17181</v>
      </c>
      <c r="C686" s="14">
        <v>17</v>
      </c>
      <c r="D686" s="15" t="s">
        <v>141</v>
      </c>
      <c r="E686" s="14" t="s">
        <v>7</v>
      </c>
    </row>
    <row r="687" spans="2:5" x14ac:dyDescent="0.3">
      <c r="B687" s="14">
        <v>17183</v>
      </c>
      <c r="C687" s="14">
        <v>17</v>
      </c>
      <c r="D687" s="15" t="s">
        <v>506</v>
      </c>
      <c r="E687" s="14" t="s">
        <v>7</v>
      </c>
    </row>
    <row r="688" spans="2:5" x14ac:dyDescent="0.3">
      <c r="B688" s="14">
        <v>17185</v>
      </c>
      <c r="C688" s="14">
        <v>17</v>
      </c>
      <c r="D688" s="15" t="s">
        <v>507</v>
      </c>
      <c r="E688" s="14" t="s">
        <v>7</v>
      </c>
    </row>
    <row r="689" spans="2:5" x14ac:dyDescent="0.3">
      <c r="B689" s="14">
        <v>17187</v>
      </c>
      <c r="C689" s="14">
        <v>17</v>
      </c>
      <c r="D689" s="15" t="s">
        <v>418</v>
      </c>
      <c r="E689" s="14" t="s">
        <v>7</v>
      </c>
    </row>
    <row r="690" spans="2:5" x14ac:dyDescent="0.3">
      <c r="B690" s="14">
        <v>17189</v>
      </c>
      <c r="C690" s="14">
        <v>17</v>
      </c>
      <c r="D690" s="15" t="s">
        <v>71</v>
      </c>
      <c r="E690" s="14" t="s">
        <v>7</v>
      </c>
    </row>
    <row r="691" spans="2:5" x14ac:dyDescent="0.3">
      <c r="B691" s="14">
        <v>17191</v>
      </c>
      <c r="C691" s="14">
        <v>17</v>
      </c>
      <c r="D691" s="15" t="s">
        <v>419</v>
      </c>
      <c r="E691" s="14" t="s">
        <v>7</v>
      </c>
    </row>
    <row r="692" spans="2:5" x14ac:dyDescent="0.3">
      <c r="B692" s="14">
        <v>17193</v>
      </c>
      <c r="C692" s="14">
        <v>17</v>
      </c>
      <c r="D692" s="15" t="s">
        <v>143</v>
      </c>
      <c r="E692" s="14" t="s">
        <v>7</v>
      </c>
    </row>
    <row r="693" spans="2:5" x14ac:dyDescent="0.3">
      <c r="B693" s="14">
        <v>17195</v>
      </c>
      <c r="C693" s="14">
        <v>17</v>
      </c>
      <c r="D693" s="15" t="s">
        <v>508</v>
      </c>
      <c r="E693" s="14" t="s">
        <v>7</v>
      </c>
    </row>
    <row r="694" spans="2:5" x14ac:dyDescent="0.3">
      <c r="B694" s="14">
        <v>17197</v>
      </c>
      <c r="C694" s="14">
        <v>17</v>
      </c>
      <c r="D694" s="15" t="s">
        <v>509</v>
      </c>
      <c r="E694" s="14" t="s">
        <v>7</v>
      </c>
    </row>
    <row r="695" spans="2:5" x14ac:dyDescent="0.3">
      <c r="B695" s="14">
        <v>17199</v>
      </c>
      <c r="C695" s="14">
        <v>17</v>
      </c>
      <c r="D695" s="15" t="s">
        <v>510</v>
      </c>
      <c r="E695" s="14" t="s">
        <v>7</v>
      </c>
    </row>
    <row r="696" spans="2:5" x14ac:dyDescent="0.3">
      <c r="B696" s="14">
        <v>17201</v>
      </c>
      <c r="C696" s="14">
        <v>17</v>
      </c>
      <c r="D696" s="15" t="s">
        <v>511</v>
      </c>
      <c r="E696" s="14" t="s">
        <v>7</v>
      </c>
    </row>
    <row r="697" spans="2:5" x14ac:dyDescent="0.3">
      <c r="B697" s="14">
        <v>17203</v>
      </c>
      <c r="C697" s="14">
        <v>17</v>
      </c>
      <c r="D697" s="15" t="s">
        <v>512</v>
      </c>
      <c r="E697" s="14" t="s">
        <v>7</v>
      </c>
    </row>
    <row r="698" spans="2:5" x14ac:dyDescent="0.3">
      <c r="B698" s="14">
        <v>18001</v>
      </c>
      <c r="C698" s="14">
        <v>18</v>
      </c>
      <c r="D698" s="15" t="s">
        <v>202</v>
      </c>
      <c r="E698" s="14" t="s">
        <v>7</v>
      </c>
    </row>
    <row r="699" spans="2:5" x14ac:dyDescent="0.3">
      <c r="B699" s="14">
        <v>18003</v>
      </c>
      <c r="C699" s="14">
        <v>18</v>
      </c>
      <c r="D699" s="15" t="s">
        <v>513</v>
      </c>
      <c r="E699" s="14" t="s">
        <v>7</v>
      </c>
    </row>
    <row r="700" spans="2:5" x14ac:dyDescent="0.3">
      <c r="B700" s="14">
        <v>18005</v>
      </c>
      <c r="C700" s="14">
        <v>18</v>
      </c>
      <c r="D700" s="15" t="s">
        <v>514</v>
      </c>
      <c r="E700" s="14" t="s">
        <v>7</v>
      </c>
    </row>
    <row r="701" spans="2:5" x14ac:dyDescent="0.3">
      <c r="B701" s="14">
        <v>18007</v>
      </c>
      <c r="C701" s="14">
        <v>18</v>
      </c>
      <c r="D701" s="15" t="s">
        <v>92</v>
      </c>
      <c r="E701" s="14" t="s">
        <v>7</v>
      </c>
    </row>
    <row r="702" spans="2:5" x14ac:dyDescent="0.3">
      <c r="B702" s="14">
        <v>18009</v>
      </c>
      <c r="C702" s="14">
        <v>18</v>
      </c>
      <c r="D702" s="15" t="s">
        <v>515</v>
      </c>
      <c r="E702" s="14" t="s">
        <v>7</v>
      </c>
    </row>
    <row r="703" spans="2:5" x14ac:dyDescent="0.3">
      <c r="B703" s="14">
        <v>18011</v>
      </c>
      <c r="C703" s="14">
        <v>18</v>
      </c>
      <c r="D703" s="15" t="s">
        <v>93</v>
      </c>
      <c r="E703" s="14" t="s">
        <v>7</v>
      </c>
    </row>
    <row r="704" spans="2:5" x14ac:dyDescent="0.3">
      <c r="B704" s="14">
        <v>18013</v>
      </c>
      <c r="C704" s="14">
        <v>18</v>
      </c>
      <c r="D704" s="15" t="s">
        <v>461</v>
      </c>
      <c r="E704" s="14" t="s">
        <v>7</v>
      </c>
    </row>
    <row r="705" spans="2:5" x14ac:dyDescent="0.3">
      <c r="B705" s="14">
        <v>18015</v>
      </c>
      <c r="C705" s="14">
        <v>18</v>
      </c>
      <c r="D705" s="15" t="s">
        <v>95</v>
      </c>
      <c r="E705" s="14" t="s">
        <v>7</v>
      </c>
    </row>
    <row r="706" spans="2:5" x14ac:dyDescent="0.3">
      <c r="B706" s="14">
        <v>18017</v>
      </c>
      <c r="C706" s="14">
        <v>18</v>
      </c>
      <c r="D706" s="15" t="s">
        <v>463</v>
      </c>
      <c r="E706" s="14" t="s">
        <v>7</v>
      </c>
    </row>
    <row r="707" spans="2:5" x14ac:dyDescent="0.3">
      <c r="B707" s="14">
        <v>18019</v>
      </c>
      <c r="C707" s="14">
        <v>18</v>
      </c>
      <c r="D707" s="15" t="s">
        <v>97</v>
      </c>
      <c r="E707" s="14" t="s">
        <v>7</v>
      </c>
    </row>
    <row r="708" spans="2:5" x14ac:dyDescent="0.3">
      <c r="B708" s="14">
        <v>18021</v>
      </c>
      <c r="C708" s="14">
        <v>18</v>
      </c>
      <c r="D708" s="15" t="s">
        <v>20</v>
      </c>
      <c r="E708" s="14" t="s">
        <v>7</v>
      </c>
    </row>
    <row r="709" spans="2:5" x14ac:dyDescent="0.3">
      <c r="B709" s="14">
        <v>18023</v>
      </c>
      <c r="C709" s="14">
        <v>18</v>
      </c>
      <c r="D709" s="15" t="s">
        <v>466</v>
      </c>
      <c r="E709" s="14" t="s">
        <v>7</v>
      </c>
    </row>
    <row r="710" spans="2:5" x14ac:dyDescent="0.3">
      <c r="B710" s="14">
        <v>18025</v>
      </c>
      <c r="C710" s="14">
        <v>18</v>
      </c>
      <c r="D710" s="15" t="s">
        <v>102</v>
      </c>
      <c r="E710" s="14" t="s">
        <v>7</v>
      </c>
    </row>
    <row r="711" spans="2:5" x14ac:dyDescent="0.3">
      <c r="B711" s="14">
        <v>18027</v>
      </c>
      <c r="C711" s="14">
        <v>18</v>
      </c>
      <c r="D711" s="15" t="s">
        <v>516</v>
      </c>
      <c r="E711" s="14" t="s">
        <v>7</v>
      </c>
    </row>
    <row r="712" spans="2:5" x14ac:dyDescent="0.3">
      <c r="B712" s="14">
        <v>18029</v>
      </c>
      <c r="C712" s="14">
        <v>18</v>
      </c>
      <c r="D712" s="15" t="s">
        <v>517</v>
      </c>
      <c r="E712" s="14" t="s">
        <v>7</v>
      </c>
    </row>
    <row r="713" spans="2:5" x14ac:dyDescent="0.3">
      <c r="B713" s="14">
        <v>18031</v>
      </c>
      <c r="C713" s="14">
        <v>18</v>
      </c>
      <c r="D713" s="15" t="s">
        <v>349</v>
      </c>
      <c r="E713" s="14" t="s">
        <v>7</v>
      </c>
    </row>
    <row r="714" spans="2:5" x14ac:dyDescent="0.3">
      <c r="B714" s="14">
        <v>18033</v>
      </c>
      <c r="C714" s="14">
        <v>18</v>
      </c>
      <c r="D714" s="15" t="s">
        <v>518</v>
      </c>
      <c r="E714" s="14" t="s">
        <v>7</v>
      </c>
    </row>
    <row r="715" spans="2:5" x14ac:dyDescent="0.3">
      <c r="B715" s="14">
        <v>18035</v>
      </c>
      <c r="C715" s="14">
        <v>18</v>
      </c>
      <c r="D715" s="15" t="s">
        <v>519</v>
      </c>
      <c r="E715" s="14" t="s">
        <v>7</v>
      </c>
    </row>
    <row r="716" spans="2:5" x14ac:dyDescent="0.3">
      <c r="B716" s="14">
        <v>18037</v>
      </c>
      <c r="C716" s="14">
        <v>18</v>
      </c>
      <c r="D716" s="15" t="s">
        <v>520</v>
      </c>
      <c r="E716" s="14" t="s">
        <v>7</v>
      </c>
    </row>
    <row r="717" spans="2:5" x14ac:dyDescent="0.3">
      <c r="B717" s="14">
        <v>18039</v>
      </c>
      <c r="C717" s="14">
        <v>18</v>
      </c>
      <c r="D717" s="15" t="s">
        <v>521</v>
      </c>
      <c r="E717" s="14" t="s">
        <v>7</v>
      </c>
    </row>
    <row r="718" spans="2:5" x14ac:dyDescent="0.3">
      <c r="B718" s="14">
        <v>18041</v>
      </c>
      <c r="C718" s="14">
        <v>18</v>
      </c>
      <c r="D718" s="15" t="s">
        <v>35</v>
      </c>
      <c r="E718" s="14" t="s">
        <v>7</v>
      </c>
    </row>
    <row r="719" spans="2:5" x14ac:dyDescent="0.3">
      <c r="B719" s="14">
        <v>18043</v>
      </c>
      <c r="C719" s="14">
        <v>18</v>
      </c>
      <c r="D719" s="15" t="s">
        <v>359</v>
      </c>
      <c r="E719" s="14" t="s">
        <v>7</v>
      </c>
    </row>
    <row r="720" spans="2:5" x14ac:dyDescent="0.3">
      <c r="B720" s="14">
        <v>18045</v>
      </c>
      <c r="C720" s="14">
        <v>18</v>
      </c>
      <c r="D720" s="15" t="s">
        <v>522</v>
      </c>
      <c r="E720" s="14" t="s">
        <v>7</v>
      </c>
    </row>
    <row r="721" spans="2:5" x14ac:dyDescent="0.3">
      <c r="B721" s="14">
        <v>18047</v>
      </c>
      <c r="C721" s="14">
        <v>18</v>
      </c>
      <c r="D721" s="15" t="s">
        <v>36</v>
      </c>
      <c r="E721" s="14" t="s">
        <v>7</v>
      </c>
    </row>
    <row r="722" spans="2:5" x14ac:dyDescent="0.3">
      <c r="B722" s="14">
        <v>18049</v>
      </c>
      <c r="C722" s="14">
        <v>18</v>
      </c>
      <c r="D722" s="15" t="s">
        <v>108</v>
      </c>
      <c r="E722" s="14" t="s">
        <v>7</v>
      </c>
    </row>
    <row r="723" spans="2:5" x14ac:dyDescent="0.3">
      <c r="B723" s="14">
        <v>18051</v>
      </c>
      <c r="C723" s="14">
        <v>18</v>
      </c>
      <c r="D723" s="15" t="s">
        <v>523</v>
      </c>
      <c r="E723" s="14" t="s">
        <v>7</v>
      </c>
    </row>
    <row r="724" spans="2:5" x14ac:dyDescent="0.3">
      <c r="B724" s="14">
        <v>18053</v>
      </c>
      <c r="C724" s="14">
        <v>18</v>
      </c>
      <c r="D724" s="15" t="s">
        <v>110</v>
      </c>
      <c r="E724" s="14" t="s">
        <v>7</v>
      </c>
    </row>
    <row r="725" spans="2:5" x14ac:dyDescent="0.3">
      <c r="B725" s="14">
        <v>18055</v>
      </c>
      <c r="C725" s="14">
        <v>18</v>
      </c>
      <c r="D725" s="15" t="s">
        <v>38</v>
      </c>
      <c r="E725" s="14" t="s">
        <v>7</v>
      </c>
    </row>
    <row r="726" spans="2:5" x14ac:dyDescent="0.3">
      <c r="B726" s="14">
        <v>18057</v>
      </c>
      <c r="C726" s="14">
        <v>18</v>
      </c>
      <c r="D726" s="15" t="s">
        <v>286</v>
      </c>
      <c r="E726" s="14" t="s">
        <v>7</v>
      </c>
    </row>
    <row r="727" spans="2:5" x14ac:dyDescent="0.3">
      <c r="B727" s="14">
        <v>18059</v>
      </c>
      <c r="C727" s="14">
        <v>18</v>
      </c>
      <c r="D727" s="15" t="s">
        <v>369</v>
      </c>
      <c r="E727" s="14" t="s">
        <v>7</v>
      </c>
    </row>
    <row r="728" spans="2:5" x14ac:dyDescent="0.3">
      <c r="B728" s="14">
        <v>18061</v>
      </c>
      <c r="C728" s="14">
        <v>18</v>
      </c>
      <c r="D728" s="15" t="s">
        <v>524</v>
      </c>
      <c r="E728" s="14" t="s">
        <v>7</v>
      </c>
    </row>
    <row r="729" spans="2:5" x14ac:dyDescent="0.3">
      <c r="B729" s="14">
        <v>18063</v>
      </c>
      <c r="C729" s="14">
        <v>18</v>
      </c>
      <c r="D729" s="15" t="s">
        <v>525</v>
      </c>
      <c r="E729" s="14" t="s">
        <v>7</v>
      </c>
    </row>
    <row r="730" spans="2:5" x14ac:dyDescent="0.3">
      <c r="B730" s="14">
        <v>18065</v>
      </c>
      <c r="C730" s="14">
        <v>18</v>
      </c>
      <c r="D730" s="15" t="s">
        <v>40</v>
      </c>
      <c r="E730" s="14" t="s">
        <v>7</v>
      </c>
    </row>
    <row r="731" spans="2:5" x14ac:dyDescent="0.3">
      <c r="B731" s="14">
        <v>18067</v>
      </c>
      <c r="C731" s="14">
        <v>18</v>
      </c>
      <c r="D731" s="15" t="s">
        <v>113</v>
      </c>
      <c r="E731" s="14" t="s">
        <v>7</v>
      </c>
    </row>
    <row r="732" spans="2:5" x14ac:dyDescent="0.3">
      <c r="B732" s="14">
        <v>18069</v>
      </c>
      <c r="C732" s="14">
        <v>18</v>
      </c>
      <c r="D732" s="15" t="s">
        <v>526</v>
      </c>
      <c r="E732" s="14" t="s">
        <v>7</v>
      </c>
    </row>
    <row r="733" spans="2:5" x14ac:dyDescent="0.3">
      <c r="B733" s="14">
        <v>18071</v>
      </c>
      <c r="C733" s="14">
        <v>18</v>
      </c>
      <c r="D733" s="15" t="s">
        <v>42</v>
      </c>
      <c r="E733" s="14" t="s">
        <v>7</v>
      </c>
    </row>
    <row r="734" spans="2:5" x14ac:dyDescent="0.3">
      <c r="B734" s="14">
        <v>18073</v>
      </c>
      <c r="C734" s="14">
        <v>18</v>
      </c>
      <c r="D734" s="15" t="s">
        <v>375</v>
      </c>
      <c r="E734" s="14" t="s">
        <v>7</v>
      </c>
    </row>
    <row r="735" spans="2:5" x14ac:dyDescent="0.3">
      <c r="B735" s="14">
        <v>18075</v>
      </c>
      <c r="C735" s="14">
        <v>18</v>
      </c>
      <c r="D735" s="15" t="s">
        <v>527</v>
      </c>
      <c r="E735" s="14" t="s">
        <v>7</v>
      </c>
    </row>
    <row r="736" spans="2:5" x14ac:dyDescent="0.3">
      <c r="B736" s="14">
        <v>18077</v>
      </c>
      <c r="C736" s="14">
        <v>18</v>
      </c>
      <c r="D736" s="15" t="s">
        <v>43</v>
      </c>
      <c r="E736" s="14" t="s">
        <v>7</v>
      </c>
    </row>
    <row r="737" spans="2:5" x14ac:dyDescent="0.3">
      <c r="B737" s="14">
        <v>18079</v>
      </c>
      <c r="C737" s="14">
        <v>18</v>
      </c>
      <c r="D737" s="15" t="s">
        <v>528</v>
      </c>
      <c r="E737" s="14" t="s">
        <v>7</v>
      </c>
    </row>
    <row r="738" spans="2:5" x14ac:dyDescent="0.3">
      <c r="B738" s="14">
        <v>18081</v>
      </c>
      <c r="C738" s="14">
        <v>18</v>
      </c>
      <c r="D738" s="15" t="s">
        <v>116</v>
      </c>
      <c r="E738" s="14" t="s">
        <v>7</v>
      </c>
    </row>
    <row r="739" spans="2:5" x14ac:dyDescent="0.3">
      <c r="B739" s="14">
        <v>18083</v>
      </c>
      <c r="C739" s="14">
        <v>18</v>
      </c>
      <c r="D739" s="15" t="s">
        <v>484</v>
      </c>
      <c r="E739" s="14" t="s">
        <v>7</v>
      </c>
    </row>
    <row r="740" spans="2:5" x14ac:dyDescent="0.3">
      <c r="B740" s="14">
        <v>18085</v>
      </c>
      <c r="C740" s="14">
        <v>18</v>
      </c>
      <c r="D740" s="15" t="s">
        <v>529</v>
      </c>
      <c r="E740" s="14" t="s">
        <v>7</v>
      </c>
    </row>
    <row r="741" spans="2:5" x14ac:dyDescent="0.3">
      <c r="B741" s="14">
        <v>18087</v>
      </c>
      <c r="C741" s="14">
        <v>18</v>
      </c>
      <c r="D741" s="15" t="s">
        <v>530</v>
      </c>
      <c r="E741" s="14" t="s">
        <v>7</v>
      </c>
    </row>
    <row r="742" spans="2:5" x14ac:dyDescent="0.3">
      <c r="B742" s="14">
        <v>18089</v>
      </c>
      <c r="C742" s="14">
        <v>18</v>
      </c>
      <c r="D742" s="15" t="s">
        <v>162</v>
      </c>
      <c r="E742" s="14" t="s">
        <v>7</v>
      </c>
    </row>
    <row r="743" spans="2:5" x14ac:dyDescent="0.3">
      <c r="B743" s="14">
        <v>18091</v>
      </c>
      <c r="C743" s="14">
        <v>18</v>
      </c>
      <c r="D743" s="15" t="s">
        <v>531</v>
      </c>
      <c r="E743" s="14" t="s">
        <v>7</v>
      </c>
    </row>
    <row r="744" spans="2:5" x14ac:dyDescent="0.3">
      <c r="B744" s="14">
        <v>18093</v>
      </c>
      <c r="C744" s="14">
        <v>18</v>
      </c>
      <c r="D744" s="15" t="s">
        <v>46</v>
      </c>
      <c r="E744" s="14" t="s">
        <v>7</v>
      </c>
    </row>
    <row r="745" spans="2:5" x14ac:dyDescent="0.3">
      <c r="B745" s="14">
        <v>18095</v>
      </c>
      <c r="C745" s="14">
        <v>18</v>
      </c>
      <c r="D745" s="15" t="s">
        <v>51</v>
      </c>
      <c r="E745" s="14" t="s">
        <v>7</v>
      </c>
    </row>
    <row r="746" spans="2:5" x14ac:dyDescent="0.3">
      <c r="B746" s="14">
        <v>18097</v>
      </c>
      <c r="C746" s="14">
        <v>18</v>
      </c>
      <c r="D746" s="15" t="s">
        <v>53</v>
      </c>
      <c r="E746" s="14" t="s">
        <v>7</v>
      </c>
    </row>
    <row r="747" spans="2:5" x14ac:dyDescent="0.3">
      <c r="B747" s="14">
        <v>18099</v>
      </c>
      <c r="C747" s="14">
        <v>18</v>
      </c>
      <c r="D747" s="15" t="s">
        <v>54</v>
      </c>
      <c r="E747" s="14" t="s">
        <v>7</v>
      </c>
    </row>
    <row r="748" spans="2:5" x14ac:dyDescent="0.3">
      <c r="B748" s="14">
        <v>18101</v>
      </c>
      <c r="C748" s="14">
        <v>18</v>
      </c>
      <c r="D748" s="15" t="s">
        <v>298</v>
      </c>
      <c r="E748" s="14" t="s">
        <v>7</v>
      </c>
    </row>
    <row r="749" spans="2:5" x14ac:dyDescent="0.3">
      <c r="B749" s="14">
        <v>18103</v>
      </c>
      <c r="C749" s="14">
        <v>18</v>
      </c>
      <c r="D749" s="15" t="s">
        <v>532</v>
      </c>
      <c r="E749" s="14" t="s">
        <v>7</v>
      </c>
    </row>
    <row r="750" spans="2:5" x14ac:dyDescent="0.3">
      <c r="B750" s="14">
        <v>18105</v>
      </c>
      <c r="C750" s="14">
        <v>18</v>
      </c>
      <c r="D750" s="15" t="s">
        <v>56</v>
      </c>
      <c r="E750" s="14" t="s">
        <v>7</v>
      </c>
    </row>
    <row r="751" spans="2:5" x14ac:dyDescent="0.3">
      <c r="B751" s="14">
        <v>18107</v>
      </c>
      <c r="C751" s="14">
        <v>18</v>
      </c>
      <c r="D751" s="15" t="s">
        <v>57</v>
      </c>
      <c r="E751" s="14" t="s">
        <v>7</v>
      </c>
    </row>
    <row r="752" spans="2:5" x14ac:dyDescent="0.3">
      <c r="B752" s="14">
        <v>18109</v>
      </c>
      <c r="C752" s="14">
        <v>18</v>
      </c>
      <c r="D752" s="15" t="s">
        <v>58</v>
      </c>
      <c r="E752" s="14" t="s">
        <v>7</v>
      </c>
    </row>
    <row r="753" spans="2:5" x14ac:dyDescent="0.3">
      <c r="B753" s="14">
        <v>18111</v>
      </c>
      <c r="C753" s="14">
        <v>18</v>
      </c>
      <c r="D753" s="15" t="s">
        <v>125</v>
      </c>
      <c r="E753" s="14" t="s">
        <v>7</v>
      </c>
    </row>
    <row r="754" spans="2:5" x14ac:dyDescent="0.3">
      <c r="B754" s="14">
        <v>18113</v>
      </c>
      <c r="C754" s="14">
        <v>18</v>
      </c>
      <c r="D754" s="15" t="s">
        <v>533</v>
      </c>
      <c r="E754" s="14" t="s">
        <v>7</v>
      </c>
    </row>
    <row r="755" spans="2:5" x14ac:dyDescent="0.3">
      <c r="B755" s="14">
        <v>18115</v>
      </c>
      <c r="C755" s="14">
        <v>18</v>
      </c>
      <c r="D755" s="15" t="s">
        <v>534</v>
      </c>
      <c r="E755" s="14" t="s">
        <v>7</v>
      </c>
    </row>
    <row r="756" spans="2:5" x14ac:dyDescent="0.3">
      <c r="B756" s="14">
        <v>18117</v>
      </c>
      <c r="C756" s="14">
        <v>18</v>
      </c>
      <c r="D756" s="15" t="s">
        <v>174</v>
      </c>
      <c r="E756" s="14" t="s">
        <v>7</v>
      </c>
    </row>
    <row r="757" spans="2:5" x14ac:dyDescent="0.3">
      <c r="B757" s="14">
        <v>18119</v>
      </c>
      <c r="C757" s="14">
        <v>18</v>
      </c>
      <c r="D757" s="15" t="s">
        <v>535</v>
      </c>
      <c r="E757" s="14" t="s">
        <v>7</v>
      </c>
    </row>
    <row r="758" spans="2:5" x14ac:dyDescent="0.3">
      <c r="B758" s="14">
        <v>18121</v>
      </c>
      <c r="C758" s="14">
        <v>18</v>
      </c>
      <c r="D758" s="15" t="s">
        <v>536</v>
      </c>
      <c r="E758" s="14" t="s">
        <v>7</v>
      </c>
    </row>
    <row r="759" spans="2:5" x14ac:dyDescent="0.3">
      <c r="B759" s="14">
        <v>18123</v>
      </c>
      <c r="C759" s="14">
        <v>18</v>
      </c>
      <c r="D759" s="15" t="s">
        <v>59</v>
      </c>
      <c r="E759" s="14" t="s">
        <v>7</v>
      </c>
    </row>
    <row r="760" spans="2:5" x14ac:dyDescent="0.3">
      <c r="B760" s="14">
        <v>18125</v>
      </c>
      <c r="C760" s="14">
        <v>18</v>
      </c>
      <c r="D760" s="15" t="s">
        <v>61</v>
      </c>
      <c r="E760" s="14" t="s">
        <v>7</v>
      </c>
    </row>
    <row r="761" spans="2:5" x14ac:dyDescent="0.3">
      <c r="B761" s="14">
        <v>18127</v>
      </c>
      <c r="C761" s="14">
        <v>18</v>
      </c>
      <c r="D761" s="15" t="s">
        <v>537</v>
      </c>
      <c r="E761" s="14" t="s">
        <v>7</v>
      </c>
    </row>
    <row r="762" spans="2:5" x14ac:dyDescent="0.3">
      <c r="B762" s="14">
        <v>18129</v>
      </c>
      <c r="C762" s="14">
        <v>18</v>
      </c>
      <c r="D762" s="15" t="s">
        <v>538</v>
      </c>
      <c r="E762" s="14" t="s">
        <v>7</v>
      </c>
    </row>
    <row r="763" spans="2:5" x14ac:dyDescent="0.3">
      <c r="B763" s="14">
        <v>18131</v>
      </c>
      <c r="C763" s="14">
        <v>18</v>
      </c>
      <c r="D763" s="15" t="s">
        <v>132</v>
      </c>
      <c r="E763" s="14" t="s">
        <v>7</v>
      </c>
    </row>
    <row r="764" spans="2:5" x14ac:dyDescent="0.3">
      <c r="B764" s="14">
        <v>18133</v>
      </c>
      <c r="C764" s="14">
        <v>18</v>
      </c>
      <c r="D764" s="15" t="s">
        <v>307</v>
      </c>
      <c r="E764" s="14" t="s">
        <v>7</v>
      </c>
    </row>
    <row r="765" spans="2:5" x14ac:dyDescent="0.3">
      <c r="B765" s="14">
        <v>18135</v>
      </c>
      <c r="C765" s="14">
        <v>18</v>
      </c>
      <c r="D765" s="15" t="s">
        <v>62</v>
      </c>
      <c r="E765" s="14" t="s">
        <v>7</v>
      </c>
    </row>
    <row r="766" spans="2:5" x14ac:dyDescent="0.3">
      <c r="B766" s="14">
        <v>18137</v>
      </c>
      <c r="C766" s="14">
        <v>18</v>
      </c>
      <c r="D766" s="15" t="s">
        <v>539</v>
      </c>
      <c r="E766" s="14" t="s">
        <v>7</v>
      </c>
    </row>
    <row r="767" spans="2:5" x14ac:dyDescent="0.3">
      <c r="B767" s="14">
        <v>18139</v>
      </c>
      <c r="C767" s="14">
        <v>18</v>
      </c>
      <c r="D767" s="15" t="s">
        <v>540</v>
      </c>
      <c r="E767" s="14" t="s">
        <v>7</v>
      </c>
    </row>
    <row r="768" spans="2:5" x14ac:dyDescent="0.3">
      <c r="B768" s="14">
        <v>18141</v>
      </c>
      <c r="C768" s="14">
        <v>18</v>
      </c>
      <c r="D768" s="15" t="s">
        <v>541</v>
      </c>
      <c r="E768" s="14" t="s">
        <v>7</v>
      </c>
    </row>
    <row r="769" spans="2:5" x14ac:dyDescent="0.3">
      <c r="B769" s="14">
        <v>18143</v>
      </c>
      <c r="C769" s="14">
        <v>18</v>
      </c>
      <c r="D769" s="15" t="s">
        <v>135</v>
      </c>
      <c r="E769" s="14" t="s">
        <v>7</v>
      </c>
    </row>
    <row r="770" spans="2:5" x14ac:dyDescent="0.3">
      <c r="B770" s="14">
        <v>18145</v>
      </c>
      <c r="C770" s="14">
        <v>18</v>
      </c>
      <c r="D770" s="15" t="s">
        <v>65</v>
      </c>
      <c r="E770" s="14" t="s">
        <v>7</v>
      </c>
    </row>
    <row r="771" spans="2:5" x14ac:dyDescent="0.3">
      <c r="B771" s="14">
        <v>18147</v>
      </c>
      <c r="C771" s="14">
        <v>18</v>
      </c>
      <c r="D771" s="15" t="s">
        <v>542</v>
      </c>
      <c r="E771" s="14" t="s">
        <v>7</v>
      </c>
    </row>
    <row r="772" spans="2:5" x14ac:dyDescent="0.3">
      <c r="B772" s="14">
        <v>18149</v>
      </c>
      <c r="C772" s="14">
        <v>18</v>
      </c>
      <c r="D772" s="15" t="s">
        <v>543</v>
      </c>
      <c r="E772" s="14" t="s">
        <v>7</v>
      </c>
    </row>
    <row r="773" spans="2:5" x14ac:dyDescent="0.3">
      <c r="B773" s="14">
        <v>18151</v>
      </c>
      <c r="C773" s="14">
        <v>18</v>
      </c>
      <c r="D773" s="15" t="s">
        <v>544</v>
      </c>
      <c r="E773" s="14" t="s">
        <v>7</v>
      </c>
    </row>
    <row r="774" spans="2:5" x14ac:dyDescent="0.3">
      <c r="B774" s="14">
        <v>18153</v>
      </c>
      <c r="C774" s="14">
        <v>18</v>
      </c>
      <c r="D774" s="15" t="s">
        <v>545</v>
      </c>
      <c r="E774" s="14" t="s">
        <v>7</v>
      </c>
    </row>
    <row r="775" spans="2:5" x14ac:dyDescent="0.3">
      <c r="B775" s="14">
        <v>18155</v>
      </c>
      <c r="C775" s="14">
        <v>18</v>
      </c>
      <c r="D775" s="15" t="s">
        <v>546</v>
      </c>
      <c r="E775" s="14" t="s">
        <v>7</v>
      </c>
    </row>
    <row r="776" spans="2:5" x14ac:dyDescent="0.3">
      <c r="B776" s="14">
        <v>18157</v>
      </c>
      <c r="C776" s="14">
        <v>18</v>
      </c>
      <c r="D776" s="15" t="s">
        <v>547</v>
      </c>
      <c r="E776" s="14" t="s">
        <v>7</v>
      </c>
    </row>
    <row r="777" spans="2:5" x14ac:dyDescent="0.3">
      <c r="B777" s="14">
        <v>18159</v>
      </c>
      <c r="C777" s="14">
        <v>18</v>
      </c>
      <c r="D777" s="15" t="s">
        <v>548</v>
      </c>
      <c r="E777" s="14" t="s">
        <v>7</v>
      </c>
    </row>
    <row r="778" spans="2:5" x14ac:dyDescent="0.3">
      <c r="B778" s="14">
        <v>18161</v>
      </c>
      <c r="C778" s="14">
        <v>18</v>
      </c>
      <c r="D778" s="15" t="s">
        <v>141</v>
      </c>
      <c r="E778" s="14" t="s">
        <v>7</v>
      </c>
    </row>
    <row r="779" spans="2:5" x14ac:dyDescent="0.3">
      <c r="B779" s="14">
        <v>18163</v>
      </c>
      <c r="C779" s="14">
        <v>18</v>
      </c>
      <c r="D779" s="15" t="s">
        <v>549</v>
      </c>
      <c r="E779" s="14" t="s">
        <v>7</v>
      </c>
    </row>
    <row r="780" spans="2:5" x14ac:dyDescent="0.3">
      <c r="B780" s="14">
        <v>18165</v>
      </c>
      <c r="C780" s="14">
        <v>18</v>
      </c>
      <c r="D780" s="15" t="s">
        <v>550</v>
      </c>
      <c r="E780" s="14" t="s">
        <v>7</v>
      </c>
    </row>
    <row r="781" spans="2:5" x14ac:dyDescent="0.3">
      <c r="B781" s="14">
        <v>18167</v>
      </c>
      <c r="C781" s="14">
        <v>18</v>
      </c>
      <c r="D781" s="15" t="s">
        <v>551</v>
      </c>
      <c r="E781" s="14" t="s">
        <v>7</v>
      </c>
    </row>
    <row r="782" spans="2:5" x14ac:dyDescent="0.3">
      <c r="B782" s="14">
        <v>18169</v>
      </c>
      <c r="C782" s="14">
        <v>18</v>
      </c>
      <c r="D782" s="15" t="s">
        <v>507</v>
      </c>
      <c r="E782" s="14" t="s">
        <v>7</v>
      </c>
    </row>
    <row r="783" spans="2:5" x14ac:dyDescent="0.3">
      <c r="B783" s="14">
        <v>18171</v>
      </c>
      <c r="C783" s="14">
        <v>18</v>
      </c>
      <c r="D783" s="15" t="s">
        <v>418</v>
      </c>
      <c r="E783" s="14" t="s">
        <v>7</v>
      </c>
    </row>
    <row r="784" spans="2:5" x14ac:dyDescent="0.3">
      <c r="B784" s="14">
        <v>18173</v>
      </c>
      <c r="C784" s="14">
        <v>18</v>
      </c>
      <c r="D784" s="15" t="s">
        <v>552</v>
      </c>
      <c r="E784" s="14" t="s">
        <v>7</v>
      </c>
    </row>
    <row r="785" spans="2:5" x14ac:dyDescent="0.3">
      <c r="B785" s="14">
        <v>18175</v>
      </c>
      <c r="C785" s="14">
        <v>18</v>
      </c>
      <c r="D785" s="15" t="s">
        <v>71</v>
      </c>
      <c r="E785" s="14" t="s">
        <v>7</v>
      </c>
    </row>
    <row r="786" spans="2:5" x14ac:dyDescent="0.3">
      <c r="B786" s="14">
        <v>18177</v>
      </c>
      <c r="C786" s="14">
        <v>18</v>
      </c>
      <c r="D786" s="15" t="s">
        <v>419</v>
      </c>
      <c r="E786" s="14" t="s">
        <v>7</v>
      </c>
    </row>
    <row r="787" spans="2:5" x14ac:dyDescent="0.3">
      <c r="B787" s="14">
        <v>18179</v>
      </c>
      <c r="C787" s="14">
        <v>18</v>
      </c>
      <c r="D787" s="15" t="s">
        <v>553</v>
      </c>
      <c r="E787" s="14" t="s">
        <v>7</v>
      </c>
    </row>
    <row r="788" spans="2:5" x14ac:dyDescent="0.3">
      <c r="B788" s="14">
        <v>18181</v>
      </c>
      <c r="C788" s="14">
        <v>18</v>
      </c>
      <c r="D788" s="15" t="s">
        <v>143</v>
      </c>
      <c r="E788" s="14" t="s">
        <v>7</v>
      </c>
    </row>
    <row r="789" spans="2:5" x14ac:dyDescent="0.3">
      <c r="B789" s="14">
        <v>18183</v>
      </c>
      <c r="C789" s="14">
        <v>18</v>
      </c>
      <c r="D789" s="15" t="s">
        <v>554</v>
      </c>
      <c r="E789" s="14" t="s">
        <v>7</v>
      </c>
    </row>
    <row r="790" spans="2:5" x14ac:dyDescent="0.3">
      <c r="B790" s="14">
        <v>19001</v>
      </c>
      <c r="C790" s="14">
        <v>19</v>
      </c>
      <c r="D790" s="15" t="s">
        <v>555</v>
      </c>
      <c r="E790" s="14" t="s">
        <v>7</v>
      </c>
    </row>
    <row r="791" spans="2:5" x14ac:dyDescent="0.3">
      <c r="B791" s="14">
        <v>19003</v>
      </c>
      <c r="C791" s="14">
        <v>19</v>
      </c>
      <c r="D791" s="15" t="s">
        <v>202</v>
      </c>
      <c r="E791" s="14" t="s">
        <v>7</v>
      </c>
    </row>
    <row r="792" spans="2:5" x14ac:dyDescent="0.3">
      <c r="B792" s="14">
        <v>19005</v>
      </c>
      <c r="C792" s="14">
        <v>19</v>
      </c>
      <c r="D792" s="15" t="s">
        <v>556</v>
      </c>
      <c r="E792" s="14" t="s">
        <v>7</v>
      </c>
    </row>
    <row r="793" spans="2:5" x14ac:dyDescent="0.3">
      <c r="B793" s="14">
        <v>19007</v>
      </c>
      <c r="C793" s="14">
        <v>19</v>
      </c>
      <c r="D793" s="15" t="s">
        <v>557</v>
      </c>
      <c r="E793" s="14" t="s">
        <v>7</v>
      </c>
    </row>
    <row r="794" spans="2:5" x14ac:dyDescent="0.3">
      <c r="B794" s="14">
        <v>19009</v>
      </c>
      <c r="C794" s="14">
        <v>19</v>
      </c>
      <c r="D794" s="15" t="s">
        <v>558</v>
      </c>
      <c r="E794" s="14" t="s">
        <v>7</v>
      </c>
    </row>
    <row r="795" spans="2:5" x14ac:dyDescent="0.3">
      <c r="B795" s="14">
        <v>19011</v>
      </c>
      <c r="C795" s="14">
        <v>19</v>
      </c>
      <c r="D795" s="15" t="s">
        <v>92</v>
      </c>
      <c r="E795" s="14" t="s">
        <v>7</v>
      </c>
    </row>
    <row r="796" spans="2:5" x14ac:dyDescent="0.3">
      <c r="B796" s="14">
        <v>19013</v>
      </c>
      <c r="C796" s="14">
        <v>19</v>
      </c>
      <c r="D796" s="15" t="s">
        <v>559</v>
      </c>
      <c r="E796" s="14" t="s">
        <v>7</v>
      </c>
    </row>
    <row r="797" spans="2:5" x14ac:dyDescent="0.3">
      <c r="B797" s="14">
        <v>19015</v>
      </c>
      <c r="C797" s="14">
        <v>19</v>
      </c>
      <c r="D797" s="15" t="s">
        <v>93</v>
      </c>
      <c r="E797" s="14" t="s">
        <v>7</v>
      </c>
    </row>
    <row r="798" spans="2:5" x14ac:dyDescent="0.3">
      <c r="B798" s="14">
        <v>19017</v>
      </c>
      <c r="C798" s="14">
        <v>19</v>
      </c>
      <c r="D798" s="15" t="s">
        <v>560</v>
      </c>
      <c r="E798" s="14" t="s">
        <v>7</v>
      </c>
    </row>
    <row r="799" spans="2:5" x14ac:dyDescent="0.3">
      <c r="B799" s="14">
        <v>19019</v>
      </c>
      <c r="C799" s="14">
        <v>19</v>
      </c>
      <c r="D799" s="15" t="s">
        <v>561</v>
      </c>
      <c r="E799" s="14" t="s">
        <v>7</v>
      </c>
    </row>
    <row r="800" spans="2:5" x14ac:dyDescent="0.3">
      <c r="B800" s="14">
        <v>19021</v>
      </c>
      <c r="C800" s="14">
        <v>19</v>
      </c>
      <c r="D800" s="15" t="s">
        <v>562</v>
      </c>
      <c r="E800" s="14" t="s">
        <v>7</v>
      </c>
    </row>
    <row r="801" spans="2:5" x14ac:dyDescent="0.3">
      <c r="B801" s="14">
        <v>19023</v>
      </c>
      <c r="C801" s="14">
        <v>19</v>
      </c>
      <c r="D801" s="15" t="s">
        <v>13</v>
      </c>
      <c r="E801" s="14" t="s">
        <v>7</v>
      </c>
    </row>
    <row r="802" spans="2:5" x14ac:dyDescent="0.3">
      <c r="B802" s="14">
        <v>19025</v>
      </c>
      <c r="C802" s="14">
        <v>19</v>
      </c>
      <c r="D802" s="15" t="s">
        <v>14</v>
      </c>
      <c r="E802" s="14" t="s">
        <v>7</v>
      </c>
    </row>
    <row r="803" spans="2:5" x14ac:dyDescent="0.3">
      <c r="B803" s="14">
        <v>19027</v>
      </c>
      <c r="C803" s="14">
        <v>19</v>
      </c>
      <c r="D803" s="15" t="s">
        <v>95</v>
      </c>
      <c r="E803" s="14" t="s">
        <v>7</v>
      </c>
    </row>
    <row r="804" spans="2:5" x14ac:dyDescent="0.3">
      <c r="B804" s="14">
        <v>19029</v>
      </c>
      <c r="C804" s="14">
        <v>19</v>
      </c>
      <c r="D804" s="15" t="s">
        <v>463</v>
      </c>
      <c r="E804" s="14" t="s">
        <v>7</v>
      </c>
    </row>
    <row r="805" spans="2:5" x14ac:dyDescent="0.3">
      <c r="B805" s="14">
        <v>19031</v>
      </c>
      <c r="C805" s="14">
        <v>19</v>
      </c>
      <c r="D805" s="15" t="s">
        <v>563</v>
      </c>
      <c r="E805" s="14" t="s">
        <v>7</v>
      </c>
    </row>
    <row r="806" spans="2:5" x14ac:dyDescent="0.3">
      <c r="B806" s="14">
        <v>19033</v>
      </c>
      <c r="C806" s="14">
        <v>19</v>
      </c>
      <c r="D806" s="15" t="s">
        <v>564</v>
      </c>
      <c r="E806" s="14" t="s">
        <v>7</v>
      </c>
    </row>
    <row r="807" spans="2:5" x14ac:dyDescent="0.3">
      <c r="B807" s="14">
        <v>19035</v>
      </c>
      <c r="C807" s="14">
        <v>19</v>
      </c>
      <c r="D807" s="15" t="s">
        <v>16</v>
      </c>
      <c r="E807" s="14" t="s">
        <v>7</v>
      </c>
    </row>
    <row r="808" spans="2:5" x14ac:dyDescent="0.3">
      <c r="B808" s="14">
        <v>19037</v>
      </c>
      <c r="C808" s="14">
        <v>19</v>
      </c>
      <c r="D808" s="15" t="s">
        <v>565</v>
      </c>
      <c r="E808" s="14" t="s">
        <v>7</v>
      </c>
    </row>
    <row r="809" spans="2:5" x14ac:dyDescent="0.3">
      <c r="B809" s="14">
        <v>19039</v>
      </c>
      <c r="C809" s="14">
        <v>19</v>
      </c>
      <c r="D809" s="15" t="s">
        <v>19</v>
      </c>
      <c r="E809" s="14" t="s">
        <v>7</v>
      </c>
    </row>
    <row r="810" spans="2:5" x14ac:dyDescent="0.3">
      <c r="B810" s="14">
        <v>19041</v>
      </c>
      <c r="C810" s="14">
        <v>19</v>
      </c>
      <c r="D810" s="15" t="s">
        <v>20</v>
      </c>
      <c r="E810" s="14" t="s">
        <v>7</v>
      </c>
    </row>
    <row r="811" spans="2:5" x14ac:dyDescent="0.3">
      <c r="B811" s="14">
        <v>19043</v>
      </c>
      <c r="C811" s="14">
        <v>19</v>
      </c>
      <c r="D811" s="15" t="s">
        <v>340</v>
      </c>
      <c r="E811" s="14" t="s">
        <v>7</v>
      </c>
    </row>
    <row r="812" spans="2:5" x14ac:dyDescent="0.3">
      <c r="B812" s="14">
        <v>19045</v>
      </c>
      <c r="C812" s="14">
        <v>19</v>
      </c>
      <c r="D812" s="15" t="s">
        <v>466</v>
      </c>
      <c r="E812" s="14" t="s">
        <v>7</v>
      </c>
    </row>
    <row r="813" spans="2:5" x14ac:dyDescent="0.3">
      <c r="B813" s="14">
        <v>19047</v>
      </c>
      <c r="C813" s="14">
        <v>19</v>
      </c>
      <c r="D813" s="15" t="s">
        <v>102</v>
      </c>
      <c r="E813" s="14" t="s">
        <v>7</v>
      </c>
    </row>
    <row r="814" spans="2:5" x14ac:dyDescent="0.3">
      <c r="B814" s="14">
        <v>19049</v>
      </c>
      <c r="C814" s="14">
        <v>19</v>
      </c>
      <c r="D814" s="15" t="s">
        <v>30</v>
      </c>
      <c r="E814" s="14" t="s">
        <v>7</v>
      </c>
    </row>
    <row r="815" spans="2:5" x14ac:dyDescent="0.3">
      <c r="B815" s="14">
        <v>19051</v>
      </c>
      <c r="C815" s="14">
        <v>19</v>
      </c>
      <c r="D815" s="15" t="s">
        <v>566</v>
      </c>
      <c r="E815" s="14" t="s">
        <v>7</v>
      </c>
    </row>
    <row r="816" spans="2:5" x14ac:dyDescent="0.3">
      <c r="B816" s="14">
        <v>19053</v>
      </c>
      <c r="C816" s="14">
        <v>19</v>
      </c>
      <c r="D816" s="15" t="s">
        <v>349</v>
      </c>
      <c r="E816" s="14" t="s">
        <v>7</v>
      </c>
    </row>
    <row r="817" spans="2:5" x14ac:dyDescent="0.3">
      <c r="B817" s="14">
        <v>19055</v>
      </c>
      <c r="C817" s="14">
        <v>19</v>
      </c>
      <c r="D817" s="15" t="s">
        <v>519</v>
      </c>
      <c r="E817" s="14" t="s">
        <v>7</v>
      </c>
    </row>
    <row r="818" spans="2:5" x14ac:dyDescent="0.3">
      <c r="B818" s="14">
        <v>19057</v>
      </c>
      <c r="C818" s="14">
        <v>19</v>
      </c>
      <c r="D818" s="15" t="s">
        <v>567</v>
      </c>
      <c r="E818" s="14" t="s">
        <v>7</v>
      </c>
    </row>
    <row r="819" spans="2:5" x14ac:dyDescent="0.3">
      <c r="B819" s="14">
        <v>19059</v>
      </c>
      <c r="C819" s="14">
        <v>19</v>
      </c>
      <c r="D819" s="15" t="s">
        <v>568</v>
      </c>
      <c r="E819" s="14" t="s">
        <v>7</v>
      </c>
    </row>
    <row r="820" spans="2:5" x14ac:dyDescent="0.3">
      <c r="B820" s="14">
        <v>19061</v>
      </c>
      <c r="C820" s="14">
        <v>19</v>
      </c>
      <c r="D820" s="15" t="s">
        <v>569</v>
      </c>
      <c r="E820" s="14" t="s">
        <v>7</v>
      </c>
    </row>
    <row r="821" spans="2:5" x14ac:dyDescent="0.3">
      <c r="B821" s="14">
        <v>19063</v>
      </c>
      <c r="C821" s="14">
        <v>19</v>
      </c>
      <c r="D821" s="15" t="s">
        <v>570</v>
      </c>
      <c r="E821" s="14" t="s">
        <v>7</v>
      </c>
    </row>
    <row r="822" spans="2:5" x14ac:dyDescent="0.3">
      <c r="B822" s="14">
        <v>19065</v>
      </c>
      <c r="C822" s="14">
        <v>19</v>
      </c>
      <c r="D822" s="15" t="s">
        <v>35</v>
      </c>
      <c r="E822" s="14" t="s">
        <v>7</v>
      </c>
    </row>
    <row r="823" spans="2:5" x14ac:dyDescent="0.3">
      <c r="B823" s="14">
        <v>19067</v>
      </c>
      <c r="C823" s="14">
        <v>19</v>
      </c>
      <c r="D823" s="15" t="s">
        <v>359</v>
      </c>
      <c r="E823" s="14" t="s">
        <v>7</v>
      </c>
    </row>
    <row r="824" spans="2:5" x14ac:dyDescent="0.3">
      <c r="B824" s="14">
        <v>19069</v>
      </c>
      <c r="C824" s="14">
        <v>19</v>
      </c>
      <c r="D824" s="15" t="s">
        <v>36</v>
      </c>
      <c r="E824" s="14" t="s">
        <v>7</v>
      </c>
    </row>
    <row r="825" spans="2:5" x14ac:dyDescent="0.3">
      <c r="B825" s="14">
        <v>19071</v>
      </c>
      <c r="C825" s="14">
        <v>19</v>
      </c>
      <c r="D825" s="15" t="s">
        <v>224</v>
      </c>
      <c r="E825" s="14" t="s">
        <v>7</v>
      </c>
    </row>
    <row r="826" spans="2:5" x14ac:dyDescent="0.3">
      <c r="B826" s="14">
        <v>19073</v>
      </c>
      <c r="C826" s="14">
        <v>19</v>
      </c>
      <c r="D826" s="15" t="s">
        <v>38</v>
      </c>
      <c r="E826" s="14" t="s">
        <v>7</v>
      </c>
    </row>
    <row r="827" spans="2:5" x14ac:dyDescent="0.3">
      <c r="B827" s="14">
        <v>19075</v>
      </c>
      <c r="C827" s="14">
        <v>19</v>
      </c>
      <c r="D827" s="15" t="s">
        <v>475</v>
      </c>
      <c r="E827" s="14" t="s">
        <v>7</v>
      </c>
    </row>
    <row r="828" spans="2:5" x14ac:dyDescent="0.3">
      <c r="B828" s="14">
        <v>19077</v>
      </c>
      <c r="C828" s="14">
        <v>19</v>
      </c>
      <c r="D828" s="15" t="s">
        <v>571</v>
      </c>
      <c r="E828" s="14" t="s">
        <v>7</v>
      </c>
    </row>
    <row r="829" spans="2:5" x14ac:dyDescent="0.3">
      <c r="B829" s="14">
        <v>19079</v>
      </c>
      <c r="C829" s="14">
        <v>19</v>
      </c>
      <c r="D829" s="15" t="s">
        <v>286</v>
      </c>
      <c r="E829" s="14" t="s">
        <v>7</v>
      </c>
    </row>
    <row r="830" spans="2:5" x14ac:dyDescent="0.3">
      <c r="B830" s="14">
        <v>19081</v>
      </c>
      <c r="C830" s="14">
        <v>19</v>
      </c>
      <c r="D830" s="15" t="s">
        <v>369</v>
      </c>
      <c r="E830" s="14" t="s">
        <v>7</v>
      </c>
    </row>
    <row r="831" spans="2:5" x14ac:dyDescent="0.3">
      <c r="B831" s="14">
        <v>19083</v>
      </c>
      <c r="C831" s="14">
        <v>19</v>
      </c>
      <c r="D831" s="15" t="s">
        <v>476</v>
      </c>
      <c r="E831" s="14" t="s">
        <v>7</v>
      </c>
    </row>
    <row r="832" spans="2:5" x14ac:dyDescent="0.3">
      <c r="B832" s="14">
        <v>19085</v>
      </c>
      <c r="C832" s="14">
        <v>19</v>
      </c>
      <c r="D832" s="15" t="s">
        <v>524</v>
      </c>
      <c r="E832" s="14" t="s">
        <v>7</v>
      </c>
    </row>
    <row r="833" spans="2:5" x14ac:dyDescent="0.3">
      <c r="B833" s="14">
        <v>19087</v>
      </c>
      <c r="C833" s="14">
        <v>19</v>
      </c>
      <c r="D833" s="15" t="s">
        <v>40</v>
      </c>
      <c r="E833" s="14" t="s">
        <v>7</v>
      </c>
    </row>
    <row r="834" spans="2:5" x14ac:dyDescent="0.3">
      <c r="B834" s="14">
        <v>19089</v>
      </c>
      <c r="C834" s="14">
        <v>19</v>
      </c>
      <c r="D834" s="15" t="s">
        <v>113</v>
      </c>
      <c r="E834" s="14" t="s">
        <v>7</v>
      </c>
    </row>
    <row r="835" spans="2:5" x14ac:dyDescent="0.3">
      <c r="B835" s="14">
        <v>19091</v>
      </c>
      <c r="C835" s="14">
        <v>19</v>
      </c>
      <c r="D835" s="15" t="s">
        <v>157</v>
      </c>
      <c r="E835" s="14" t="s">
        <v>7</v>
      </c>
    </row>
    <row r="836" spans="2:5" x14ac:dyDescent="0.3">
      <c r="B836" s="14">
        <v>19093</v>
      </c>
      <c r="C836" s="14">
        <v>19</v>
      </c>
      <c r="D836" s="15" t="s">
        <v>572</v>
      </c>
      <c r="E836" s="14" t="s">
        <v>7</v>
      </c>
    </row>
    <row r="837" spans="2:5" x14ac:dyDescent="0.3">
      <c r="B837" s="14">
        <v>19095</v>
      </c>
      <c r="C837" s="14">
        <v>19</v>
      </c>
      <c r="D837" s="15" t="s">
        <v>573</v>
      </c>
      <c r="E837" s="14" t="s">
        <v>7</v>
      </c>
    </row>
    <row r="838" spans="2:5" x14ac:dyDescent="0.3">
      <c r="B838" s="14">
        <v>19097</v>
      </c>
      <c r="C838" s="14">
        <v>19</v>
      </c>
      <c r="D838" s="15" t="s">
        <v>42</v>
      </c>
      <c r="E838" s="14" t="s">
        <v>7</v>
      </c>
    </row>
    <row r="839" spans="2:5" x14ac:dyDescent="0.3">
      <c r="B839" s="14">
        <v>19099</v>
      </c>
      <c r="C839" s="14">
        <v>19</v>
      </c>
      <c r="D839" s="15" t="s">
        <v>375</v>
      </c>
      <c r="E839" s="14" t="s">
        <v>7</v>
      </c>
    </row>
    <row r="840" spans="2:5" x14ac:dyDescent="0.3">
      <c r="B840" s="14">
        <v>19101</v>
      </c>
      <c r="C840" s="14">
        <v>19</v>
      </c>
      <c r="D840" s="15" t="s">
        <v>43</v>
      </c>
      <c r="E840" s="14" t="s">
        <v>7</v>
      </c>
    </row>
    <row r="841" spans="2:5" x14ac:dyDescent="0.3">
      <c r="B841" s="14">
        <v>19103</v>
      </c>
      <c r="C841" s="14">
        <v>19</v>
      </c>
      <c r="D841" s="15" t="s">
        <v>116</v>
      </c>
      <c r="E841" s="14" t="s">
        <v>7</v>
      </c>
    </row>
    <row r="842" spans="2:5" x14ac:dyDescent="0.3">
      <c r="B842" s="14">
        <v>19105</v>
      </c>
      <c r="C842" s="14">
        <v>19</v>
      </c>
      <c r="D842" s="15" t="s">
        <v>378</v>
      </c>
      <c r="E842" s="14" t="s">
        <v>7</v>
      </c>
    </row>
    <row r="843" spans="2:5" x14ac:dyDescent="0.3">
      <c r="B843" s="14">
        <v>19107</v>
      </c>
      <c r="C843" s="14">
        <v>19</v>
      </c>
      <c r="D843" s="15" t="s">
        <v>574</v>
      </c>
      <c r="E843" s="14" t="s">
        <v>7</v>
      </c>
    </row>
    <row r="844" spans="2:5" x14ac:dyDescent="0.3">
      <c r="B844" s="14">
        <v>19109</v>
      </c>
      <c r="C844" s="14">
        <v>19</v>
      </c>
      <c r="D844" s="15" t="s">
        <v>575</v>
      </c>
      <c r="E844" s="14" t="s">
        <v>7</v>
      </c>
    </row>
    <row r="845" spans="2:5" x14ac:dyDescent="0.3">
      <c r="B845" s="14">
        <v>19111</v>
      </c>
      <c r="C845" s="14">
        <v>19</v>
      </c>
      <c r="D845" s="15" t="s">
        <v>47</v>
      </c>
      <c r="E845" s="14" t="s">
        <v>7</v>
      </c>
    </row>
    <row r="846" spans="2:5" x14ac:dyDescent="0.3">
      <c r="B846" s="14">
        <v>19113</v>
      </c>
      <c r="C846" s="14">
        <v>19</v>
      </c>
      <c r="D846" s="15" t="s">
        <v>576</v>
      </c>
      <c r="E846" s="14" t="s">
        <v>7</v>
      </c>
    </row>
    <row r="847" spans="2:5" x14ac:dyDescent="0.3">
      <c r="B847" s="14">
        <v>19115</v>
      </c>
      <c r="C847" s="14">
        <v>19</v>
      </c>
      <c r="D847" s="15" t="s">
        <v>577</v>
      </c>
      <c r="E847" s="14" t="s">
        <v>7</v>
      </c>
    </row>
    <row r="848" spans="2:5" x14ac:dyDescent="0.3">
      <c r="B848" s="14">
        <v>19117</v>
      </c>
      <c r="C848" s="14">
        <v>19</v>
      </c>
      <c r="D848" s="15" t="s">
        <v>578</v>
      </c>
      <c r="E848" s="14" t="s">
        <v>7</v>
      </c>
    </row>
    <row r="849" spans="2:5" x14ac:dyDescent="0.3">
      <c r="B849" s="14">
        <v>19119</v>
      </c>
      <c r="C849" s="14">
        <v>19</v>
      </c>
      <c r="D849" s="15" t="s">
        <v>579</v>
      </c>
      <c r="E849" s="14" t="s">
        <v>7</v>
      </c>
    </row>
    <row r="850" spans="2:5" x14ac:dyDescent="0.3">
      <c r="B850" s="14">
        <v>19121</v>
      </c>
      <c r="C850" s="14">
        <v>19</v>
      </c>
      <c r="D850" s="15" t="s">
        <v>51</v>
      </c>
      <c r="E850" s="14" t="s">
        <v>7</v>
      </c>
    </row>
    <row r="851" spans="2:5" x14ac:dyDescent="0.3">
      <c r="B851" s="14">
        <v>19123</v>
      </c>
      <c r="C851" s="14">
        <v>19</v>
      </c>
      <c r="D851" s="15" t="s">
        <v>580</v>
      </c>
      <c r="E851" s="14" t="s">
        <v>7</v>
      </c>
    </row>
    <row r="852" spans="2:5" x14ac:dyDescent="0.3">
      <c r="B852" s="14">
        <v>19125</v>
      </c>
      <c r="C852" s="14">
        <v>19</v>
      </c>
      <c r="D852" s="15" t="s">
        <v>53</v>
      </c>
      <c r="E852" s="14" t="s">
        <v>7</v>
      </c>
    </row>
    <row r="853" spans="2:5" x14ac:dyDescent="0.3">
      <c r="B853" s="14">
        <v>19127</v>
      </c>
      <c r="C853" s="14">
        <v>19</v>
      </c>
      <c r="D853" s="15" t="s">
        <v>54</v>
      </c>
      <c r="E853" s="14" t="s">
        <v>7</v>
      </c>
    </row>
    <row r="854" spans="2:5" x14ac:dyDescent="0.3">
      <c r="B854" s="14">
        <v>19129</v>
      </c>
      <c r="C854" s="14">
        <v>19</v>
      </c>
      <c r="D854" s="15" t="s">
        <v>581</v>
      </c>
      <c r="E854" s="14" t="s">
        <v>7</v>
      </c>
    </row>
    <row r="855" spans="2:5" x14ac:dyDescent="0.3">
      <c r="B855" s="14">
        <v>19131</v>
      </c>
      <c r="C855" s="14">
        <v>19</v>
      </c>
      <c r="D855" s="15" t="s">
        <v>386</v>
      </c>
      <c r="E855" s="14" t="s">
        <v>7</v>
      </c>
    </row>
    <row r="856" spans="2:5" x14ac:dyDescent="0.3">
      <c r="B856" s="14">
        <v>19133</v>
      </c>
      <c r="C856" s="14">
        <v>19</v>
      </c>
      <c r="D856" s="15" t="s">
        <v>582</v>
      </c>
      <c r="E856" s="14" t="s">
        <v>7</v>
      </c>
    </row>
    <row r="857" spans="2:5" x14ac:dyDescent="0.3">
      <c r="B857" s="14">
        <v>19135</v>
      </c>
      <c r="C857" s="14">
        <v>19</v>
      </c>
      <c r="D857" s="15" t="s">
        <v>56</v>
      </c>
      <c r="E857" s="14" t="s">
        <v>7</v>
      </c>
    </row>
    <row r="858" spans="2:5" x14ac:dyDescent="0.3">
      <c r="B858" s="14">
        <v>19137</v>
      </c>
      <c r="C858" s="14">
        <v>19</v>
      </c>
      <c r="D858" s="15" t="s">
        <v>57</v>
      </c>
      <c r="E858" s="14" t="s">
        <v>7</v>
      </c>
    </row>
    <row r="859" spans="2:5" x14ac:dyDescent="0.3">
      <c r="B859" s="14">
        <v>19139</v>
      </c>
      <c r="C859" s="14">
        <v>19</v>
      </c>
      <c r="D859" s="15" t="s">
        <v>583</v>
      </c>
      <c r="E859" s="14" t="s">
        <v>7</v>
      </c>
    </row>
    <row r="860" spans="2:5" x14ac:dyDescent="0.3">
      <c r="B860" s="14">
        <v>19141</v>
      </c>
      <c r="C860" s="14">
        <v>19</v>
      </c>
      <c r="D860" s="15" t="s">
        <v>584</v>
      </c>
      <c r="E860" s="14" t="s">
        <v>7</v>
      </c>
    </row>
    <row r="861" spans="2:5" x14ac:dyDescent="0.3">
      <c r="B861" s="14">
        <v>19143</v>
      </c>
      <c r="C861" s="14">
        <v>19</v>
      </c>
      <c r="D861" s="15" t="s">
        <v>303</v>
      </c>
      <c r="E861" s="14" t="s">
        <v>7</v>
      </c>
    </row>
    <row r="862" spans="2:5" x14ac:dyDescent="0.3">
      <c r="B862" s="14">
        <v>19145</v>
      </c>
      <c r="C862" s="14">
        <v>19</v>
      </c>
      <c r="D862" s="15" t="s">
        <v>585</v>
      </c>
      <c r="E862" s="14" t="s">
        <v>7</v>
      </c>
    </row>
    <row r="863" spans="2:5" x14ac:dyDescent="0.3">
      <c r="B863" s="14">
        <v>19147</v>
      </c>
      <c r="C863" s="14">
        <v>19</v>
      </c>
      <c r="D863" s="15" t="s">
        <v>586</v>
      </c>
      <c r="E863" s="14" t="s">
        <v>7</v>
      </c>
    </row>
    <row r="864" spans="2:5" x14ac:dyDescent="0.3">
      <c r="B864" s="14">
        <v>19149</v>
      </c>
      <c r="C864" s="14">
        <v>19</v>
      </c>
      <c r="D864" s="15" t="s">
        <v>587</v>
      </c>
      <c r="E864" s="14" t="s">
        <v>7</v>
      </c>
    </row>
    <row r="865" spans="2:5" x14ac:dyDescent="0.3">
      <c r="B865" s="14">
        <v>19151</v>
      </c>
      <c r="C865" s="14">
        <v>19</v>
      </c>
      <c r="D865" s="15" t="s">
        <v>588</v>
      </c>
      <c r="E865" s="14" t="s">
        <v>7</v>
      </c>
    </row>
    <row r="866" spans="2:5" x14ac:dyDescent="0.3">
      <c r="B866" s="14">
        <v>19153</v>
      </c>
      <c r="C866" s="14">
        <v>19</v>
      </c>
      <c r="D866" s="15" t="s">
        <v>129</v>
      </c>
      <c r="E866" s="14" t="s">
        <v>7</v>
      </c>
    </row>
    <row r="867" spans="2:5" x14ac:dyDescent="0.3">
      <c r="B867" s="14">
        <v>19155</v>
      </c>
      <c r="C867" s="14">
        <v>19</v>
      </c>
      <c r="D867" s="15" t="s">
        <v>589</v>
      </c>
      <c r="E867" s="14" t="s">
        <v>7</v>
      </c>
    </row>
    <row r="868" spans="2:5" x14ac:dyDescent="0.3">
      <c r="B868" s="14">
        <v>19157</v>
      </c>
      <c r="C868" s="14">
        <v>19</v>
      </c>
      <c r="D868" s="15" t="s">
        <v>590</v>
      </c>
      <c r="E868" s="14" t="s">
        <v>7</v>
      </c>
    </row>
    <row r="869" spans="2:5" x14ac:dyDescent="0.3">
      <c r="B869" s="14">
        <v>19159</v>
      </c>
      <c r="C869" s="14">
        <v>19</v>
      </c>
      <c r="D869" s="15" t="s">
        <v>591</v>
      </c>
      <c r="E869" s="14" t="s">
        <v>7</v>
      </c>
    </row>
    <row r="870" spans="2:5" x14ac:dyDescent="0.3">
      <c r="B870" s="14">
        <v>19161</v>
      </c>
      <c r="C870" s="14">
        <v>19</v>
      </c>
      <c r="D870" s="15" t="s">
        <v>592</v>
      </c>
      <c r="E870" s="14" t="s">
        <v>7</v>
      </c>
    </row>
    <row r="871" spans="2:5" x14ac:dyDescent="0.3">
      <c r="B871" s="14">
        <v>19163</v>
      </c>
      <c r="C871" s="14">
        <v>19</v>
      </c>
      <c r="D871" s="15" t="s">
        <v>135</v>
      </c>
      <c r="E871" s="14" t="s">
        <v>7</v>
      </c>
    </row>
    <row r="872" spans="2:5" x14ac:dyDescent="0.3">
      <c r="B872" s="14">
        <v>19165</v>
      </c>
      <c r="C872" s="14">
        <v>19</v>
      </c>
      <c r="D872" s="15" t="s">
        <v>65</v>
      </c>
      <c r="E872" s="14" t="s">
        <v>7</v>
      </c>
    </row>
    <row r="873" spans="2:5" x14ac:dyDescent="0.3">
      <c r="B873" s="14">
        <v>19167</v>
      </c>
      <c r="C873" s="14">
        <v>19</v>
      </c>
      <c r="D873" s="15" t="s">
        <v>593</v>
      </c>
      <c r="E873" s="14" t="s">
        <v>7</v>
      </c>
    </row>
    <row r="874" spans="2:5" x14ac:dyDescent="0.3">
      <c r="B874" s="14">
        <v>19169</v>
      </c>
      <c r="C874" s="14">
        <v>19</v>
      </c>
      <c r="D874" s="15" t="s">
        <v>594</v>
      </c>
      <c r="E874" s="14" t="s">
        <v>7</v>
      </c>
    </row>
    <row r="875" spans="2:5" x14ac:dyDescent="0.3">
      <c r="B875" s="14">
        <v>19171</v>
      </c>
      <c r="C875" s="14">
        <v>19</v>
      </c>
      <c r="D875" s="15" t="s">
        <v>595</v>
      </c>
      <c r="E875" s="14" t="s">
        <v>7</v>
      </c>
    </row>
    <row r="876" spans="2:5" x14ac:dyDescent="0.3">
      <c r="B876" s="14">
        <v>19173</v>
      </c>
      <c r="C876" s="14">
        <v>19</v>
      </c>
      <c r="D876" s="15" t="s">
        <v>314</v>
      </c>
      <c r="E876" s="14" t="s">
        <v>7</v>
      </c>
    </row>
    <row r="877" spans="2:5" x14ac:dyDescent="0.3">
      <c r="B877" s="14">
        <v>19175</v>
      </c>
      <c r="C877" s="14">
        <v>19</v>
      </c>
      <c r="D877" s="15" t="s">
        <v>141</v>
      </c>
      <c r="E877" s="14" t="s">
        <v>7</v>
      </c>
    </row>
    <row r="878" spans="2:5" x14ac:dyDescent="0.3">
      <c r="B878" s="14">
        <v>19177</v>
      </c>
      <c r="C878" s="14">
        <v>19</v>
      </c>
      <c r="D878" s="15" t="s">
        <v>142</v>
      </c>
      <c r="E878" s="14" t="s">
        <v>7</v>
      </c>
    </row>
    <row r="879" spans="2:5" x14ac:dyDescent="0.3">
      <c r="B879" s="14">
        <v>19179</v>
      </c>
      <c r="C879" s="14">
        <v>19</v>
      </c>
      <c r="D879" s="15" t="s">
        <v>596</v>
      </c>
      <c r="E879" s="14" t="s">
        <v>7</v>
      </c>
    </row>
    <row r="880" spans="2:5" x14ac:dyDescent="0.3">
      <c r="B880" s="14">
        <v>19181</v>
      </c>
      <c r="C880" s="14">
        <v>19</v>
      </c>
      <c r="D880" s="15" t="s">
        <v>418</v>
      </c>
      <c r="E880" s="14" t="s">
        <v>7</v>
      </c>
    </row>
    <row r="881" spans="2:5" x14ac:dyDescent="0.3">
      <c r="B881" s="14">
        <v>19183</v>
      </c>
      <c r="C881" s="14">
        <v>19</v>
      </c>
      <c r="D881" s="15" t="s">
        <v>71</v>
      </c>
      <c r="E881" s="14" t="s">
        <v>7</v>
      </c>
    </row>
    <row r="882" spans="2:5" x14ac:dyDescent="0.3">
      <c r="B882" s="14">
        <v>19185</v>
      </c>
      <c r="C882" s="14">
        <v>19</v>
      </c>
      <c r="D882" s="15" t="s">
        <v>419</v>
      </c>
      <c r="E882" s="14" t="s">
        <v>7</v>
      </c>
    </row>
    <row r="883" spans="2:5" x14ac:dyDescent="0.3">
      <c r="B883" s="14">
        <v>19187</v>
      </c>
      <c r="C883" s="14">
        <v>19</v>
      </c>
      <c r="D883" s="15" t="s">
        <v>420</v>
      </c>
      <c r="E883" s="14" t="s">
        <v>7</v>
      </c>
    </row>
    <row r="884" spans="2:5" x14ac:dyDescent="0.3">
      <c r="B884" s="14">
        <v>19189</v>
      </c>
      <c r="C884" s="14">
        <v>19</v>
      </c>
      <c r="D884" s="15" t="s">
        <v>511</v>
      </c>
      <c r="E884" s="14" t="s">
        <v>7</v>
      </c>
    </row>
    <row r="885" spans="2:5" x14ac:dyDescent="0.3">
      <c r="B885" s="14">
        <v>19191</v>
      </c>
      <c r="C885" s="14">
        <v>19</v>
      </c>
      <c r="D885" s="15" t="s">
        <v>597</v>
      </c>
      <c r="E885" s="14" t="s">
        <v>7</v>
      </c>
    </row>
    <row r="886" spans="2:5" x14ac:dyDescent="0.3">
      <c r="B886" s="14">
        <v>19193</v>
      </c>
      <c r="C886" s="14">
        <v>19</v>
      </c>
      <c r="D886" s="15" t="s">
        <v>598</v>
      </c>
      <c r="E886" s="14" t="s">
        <v>7</v>
      </c>
    </row>
    <row r="887" spans="2:5" x14ac:dyDescent="0.3">
      <c r="B887" s="14">
        <v>19195</v>
      </c>
      <c r="C887" s="14">
        <v>19</v>
      </c>
      <c r="D887" s="15" t="s">
        <v>425</v>
      </c>
      <c r="E887" s="14" t="s">
        <v>7</v>
      </c>
    </row>
    <row r="888" spans="2:5" x14ac:dyDescent="0.3">
      <c r="B888" s="14">
        <v>19197</v>
      </c>
      <c r="C888" s="14">
        <v>19</v>
      </c>
      <c r="D888" s="15" t="s">
        <v>599</v>
      </c>
      <c r="E888" s="14" t="s">
        <v>7</v>
      </c>
    </row>
    <row r="889" spans="2:5" x14ac:dyDescent="0.3">
      <c r="B889" s="14">
        <v>20001</v>
      </c>
      <c r="C889" s="14">
        <v>20</v>
      </c>
      <c r="D889" s="15" t="s">
        <v>513</v>
      </c>
      <c r="E889" s="14" t="s">
        <v>7</v>
      </c>
    </row>
    <row r="890" spans="2:5" x14ac:dyDescent="0.3">
      <c r="B890" s="14">
        <v>20003</v>
      </c>
      <c r="C890" s="14">
        <v>20</v>
      </c>
      <c r="D890" s="15" t="s">
        <v>600</v>
      </c>
      <c r="E890" s="14" t="s">
        <v>7</v>
      </c>
    </row>
    <row r="891" spans="2:5" x14ac:dyDescent="0.3">
      <c r="B891" s="14">
        <v>20005</v>
      </c>
      <c r="C891" s="14">
        <v>20</v>
      </c>
      <c r="D891" s="15" t="s">
        <v>601</v>
      </c>
      <c r="E891" s="14" t="s">
        <v>7</v>
      </c>
    </row>
    <row r="892" spans="2:5" x14ac:dyDescent="0.3">
      <c r="B892" s="14">
        <v>20007</v>
      </c>
      <c r="C892" s="14">
        <v>20</v>
      </c>
      <c r="D892" s="15" t="s">
        <v>602</v>
      </c>
      <c r="E892" s="14" t="s">
        <v>7</v>
      </c>
    </row>
    <row r="893" spans="2:5" x14ac:dyDescent="0.3">
      <c r="B893" s="14">
        <v>20009</v>
      </c>
      <c r="C893" s="14">
        <v>20</v>
      </c>
      <c r="D893" s="15" t="s">
        <v>603</v>
      </c>
      <c r="E893" s="14" t="s">
        <v>7</v>
      </c>
    </row>
    <row r="894" spans="2:5" x14ac:dyDescent="0.3">
      <c r="B894" s="14">
        <v>20011</v>
      </c>
      <c r="C894" s="14">
        <v>20</v>
      </c>
      <c r="D894" s="15" t="s">
        <v>604</v>
      </c>
      <c r="E894" s="14" t="s">
        <v>7</v>
      </c>
    </row>
    <row r="895" spans="2:5" x14ac:dyDescent="0.3">
      <c r="B895" s="14">
        <v>20013</v>
      </c>
      <c r="C895" s="14">
        <v>20</v>
      </c>
      <c r="D895" s="15" t="s">
        <v>461</v>
      </c>
      <c r="E895" s="14" t="s">
        <v>7</v>
      </c>
    </row>
    <row r="896" spans="2:5" x14ac:dyDescent="0.3">
      <c r="B896" s="14">
        <v>20015</v>
      </c>
      <c r="C896" s="14">
        <v>20</v>
      </c>
      <c r="D896" s="15" t="s">
        <v>13</v>
      </c>
      <c r="E896" s="14" t="s">
        <v>7</v>
      </c>
    </row>
    <row r="897" spans="2:5" x14ac:dyDescent="0.3">
      <c r="B897" s="14">
        <v>20017</v>
      </c>
      <c r="C897" s="14">
        <v>20</v>
      </c>
      <c r="D897" s="15" t="s">
        <v>605</v>
      </c>
      <c r="E897" s="14" t="s">
        <v>7</v>
      </c>
    </row>
    <row r="898" spans="2:5" x14ac:dyDescent="0.3">
      <c r="B898" s="14">
        <v>20019</v>
      </c>
      <c r="C898" s="14">
        <v>20</v>
      </c>
      <c r="D898" s="15" t="s">
        <v>606</v>
      </c>
      <c r="E898" s="14" t="s">
        <v>7</v>
      </c>
    </row>
    <row r="899" spans="2:5" x14ac:dyDescent="0.3">
      <c r="B899" s="14">
        <v>20021</v>
      </c>
      <c r="C899" s="14">
        <v>20</v>
      </c>
      <c r="D899" s="15" t="s">
        <v>16</v>
      </c>
      <c r="E899" s="14" t="s">
        <v>7</v>
      </c>
    </row>
    <row r="900" spans="2:5" x14ac:dyDescent="0.3">
      <c r="B900" s="14">
        <v>20023</v>
      </c>
      <c r="C900" s="14">
        <v>20</v>
      </c>
      <c r="D900" s="15" t="s">
        <v>211</v>
      </c>
      <c r="E900" s="14" t="s">
        <v>7</v>
      </c>
    </row>
    <row r="901" spans="2:5" x14ac:dyDescent="0.3">
      <c r="B901" s="14">
        <v>20025</v>
      </c>
      <c r="C901" s="14">
        <v>20</v>
      </c>
      <c r="D901" s="15" t="s">
        <v>97</v>
      </c>
      <c r="E901" s="14" t="s">
        <v>7</v>
      </c>
    </row>
    <row r="902" spans="2:5" x14ac:dyDescent="0.3">
      <c r="B902" s="14">
        <v>20027</v>
      </c>
      <c r="C902" s="14">
        <v>20</v>
      </c>
      <c r="D902" s="15" t="s">
        <v>20</v>
      </c>
      <c r="E902" s="14" t="s">
        <v>7</v>
      </c>
    </row>
    <row r="903" spans="2:5" x14ac:dyDescent="0.3">
      <c r="B903" s="14">
        <v>20029</v>
      </c>
      <c r="C903" s="14">
        <v>20</v>
      </c>
      <c r="D903" s="15" t="s">
        <v>607</v>
      </c>
      <c r="E903" s="14" t="s">
        <v>7</v>
      </c>
    </row>
    <row r="904" spans="2:5" x14ac:dyDescent="0.3">
      <c r="B904" s="14">
        <v>20031</v>
      </c>
      <c r="C904" s="14">
        <v>20</v>
      </c>
      <c r="D904" s="15" t="s">
        <v>608</v>
      </c>
      <c r="E904" s="14" t="s">
        <v>7</v>
      </c>
    </row>
    <row r="905" spans="2:5" x14ac:dyDescent="0.3">
      <c r="B905" s="14">
        <v>20033</v>
      </c>
      <c r="C905" s="14">
        <v>20</v>
      </c>
      <c r="D905" s="15" t="s">
        <v>609</v>
      </c>
      <c r="E905" s="14" t="s">
        <v>7</v>
      </c>
    </row>
    <row r="906" spans="2:5" x14ac:dyDescent="0.3">
      <c r="B906" s="14">
        <v>20035</v>
      </c>
      <c r="C906" s="14">
        <v>20</v>
      </c>
      <c r="D906" s="15" t="s">
        <v>610</v>
      </c>
      <c r="E906" s="14" t="s">
        <v>7</v>
      </c>
    </row>
    <row r="907" spans="2:5" x14ac:dyDescent="0.3">
      <c r="B907" s="14">
        <v>20037</v>
      </c>
      <c r="C907" s="14">
        <v>20</v>
      </c>
      <c r="D907" s="15" t="s">
        <v>102</v>
      </c>
      <c r="E907" s="14" t="s">
        <v>7</v>
      </c>
    </row>
    <row r="908" spans="2:5" x14ac:dyDescent="0.3">
      <c r="B908" s="14">
        <v>20039</v>
      </c>
      <c r="C908" s="14">
        <v>20</v>
      </c>
      <c r="D908" s="15" t="s">
        <v>349</v>
      </c>
      <c r="E908" s="14" t="s">
        <v>7</v>
      </c>
    </row>
    <row r="909" spans="2:5" x14ac:dyDescent="0.3">
      <c r="B909" s="14">
        <v>20041</v>
      </c>
      <c r="C909" s="14">
        <v>20</v>
      </c>
      <c r="D909" s="15" t="s">
        <v>568</v>
      </c>
      <c r="E909" s="14" t="s">
        <v>7</v>
      </c>
    </row>
    <row r="910" spans="2:5" x14ac:dyDescent="0.3">
      <c r="B910" s="14">
        <v>20043</v>
      </c>
      <c r="C910" s="14">
        <v>20</v>
      </c>
      <c r="D910" s="15" t="s">
        <v>611</v>
      </c>
      <c r="E910" s="14" t="s">
        <v>7</v>
      </c>
    </row>
    <row r="911" spans="2:5" x14ac:dyDescent="0.3">
      <c r="B911" s="14">
        <v>20045</v>
      </c>
      <c r="C911" s="14">
        <v>20</v>
      </c>
      <c r="D911" s="15" t="s">
        <v>220</v>
      </c>
      <c r="E911" s="14" t="s">
        <v>7</v>
      </c>
    </row>
    <row r="912" spans="2:5" x14ac:dyDescent="0.3">
      <c r="B912" s="14">
        <v>20047</v>
      </c>
      <c r="C912" s="14">
        <v>20</v>
      </c>
      <c r="D912" s="15" t="s">
        <v>472</v>
      </c>
      <c r="E912" s="14" t="s">
        <v>7</v>
      </c>
    </row>
    <row r="913" spans="2:5" x14ac:dyDescent="0.3">
      <c r="B913" s="14">
        <v>20049</v>
      </c>
      <c r="C913" s="14">
        <v>20</v>
      </c>
      <c r="D913" s="15" t="s">
        <v>612</v>
      </c>
      <c r="E913" s="14" t="s">
        <v>7</v>
      </c>
    </row>
    <row r="914" spans="2:5" x14ac:dyDescent="0.3">
      <c r="B914" s="14">
        <v>20051</v>
      </c>
      <c r="C914" s="14">
        <v>20</v>
      </c>
      <c r="D914" s="15" t="s">
        <v>613</v>
      </c>
      <c r="E914" s="14" t="s">
        <v>7</v>
      </c>
    </row>
    <row r="915" spans="2:5" x14ac:dyDescent="0.3">
      <c r="B915" s="14">
        <v>20053</v>
      </c>
      <c r="C915" s="14">
        <v>20</v>
      </c>
      <c r="D915" s="15" t="s">
        <v>614</v>
      </c>
      <c r="E915" s="14" t="s">
        <v>7</v>
      </c>
    </row>
    <row r="916" spans="2:5" x14ac:dyDescent="0.3">
      <c r="B916" s="14">
        <v>20055</v>
      </c>
      <c r="C916" s="14">
        <v>20</v>
      </c>
      <c r="D916" s="15" t="s">
        <v>615</v>
      </c>
      <c r="E916" s="14" t="s">
        <v>7</v>
      </c>
    </row>
    <row r="917" spans="2:5" x14ac:dyDescent="0.3">
      <c r="B917" s="14">
        <v>20057</v>
      </c>
      <c r="C917" s="14">
        <v>20</v>
      </c>
      <c r="D917" s="15" t="s">
        <v>473</v>
      </c>
      <c r="E917" s="14" t="s">
        <v>7</v>
      </c>
    </row>
    <row r="918" spans="2:5" x14ac:dyDescent="0.3">
      <c r="B918" s="14">
        <v>20059</v>
      </c>
      <c r="C918" s="14">
        <v>20</v>
      </c>
      <c r="D918" s="15" t="s">
        <v>36</v>
      </c>
      <c r="E918" s="14" t="s">
        <v>7</v>
      </c>
    </row>
    <row r="919" spans="2:5" x14ac:dyDescent="0.3">
      <c r="B919" s="14">
        <v>20061</v>
      </c>
      <c r="C919" s="14">
        <v>20</v>
      </c>
      <c r="D919" s="15" t="s">
        <v>616</v>
      </c>
      <c r="E919" s="14" t="s">
        <v>7</v>
      </c>
    </row>
    <row r="920" spans="2:5" x14ac:dyDescent="0.3">
      <c r="B920" s="14">
        <v>20063</v>
      </c>
      <c r="C920" s="14">
        <v>20</v>
      </c>
      <c r="D920" s="15" t="s">
        <v>617</v>
      </c>
      <c r="E920" s="14" t="s">
        <v>7</v>
      </c>
    </row>
    <row r="921" spans="2:5" x14ac:dyDescent="0.3">
      <c r="B921" s="14">
        <v>20065</v>
      </c>
      <c r="C921" s="14">
        <v>20</v>
      </c>
      <c r="D921" s="15" t="s">
        <v>78</v>
      </c>
      <c r="E921" s="14" t="s">
        <v>7</v>
      </c>
    </row>
    <row r="922" spans="2:5" x14ac:dyDescent="0.3">
      <c r="B922" s="14">
        <v>20067</v>
      </c>
      <c r="C922" s="14">
        <v>20</v>
      </c>
      <c r="D922" s="15" t="s">
        <v>110</v>
      </c>
      <c r="E922" s="14" t="s">
        <v>7</v>
      </c>
    </row>
    <row r="923" spans="2:5" x14ac:dyDescent="0.3">
      <c r="B923" s="14">
        <v>20069</v>
      </c>
      <c r="C923" s="14">
        <v>20</v>
      </c>
      <c r="D923" s="15" t="s">
        <v>618</v>
      </c>
      <c r="E923" s="14" t="s">
        <v>7</v>
      </c>
    </row>
    <row r="924" spans="2:5" x14ac:dyDescent="0.3">
      <c r="B924" s="14">
        <v>20071</v>
      </c>
      <c r="C924" s="14">
        <v>20</v>
      </c>
      <c r="D924" s="15" t="s">
        <v>619</v>
      </c>
      <c r="E924" s="14" t="s">
        <v>7</v>
      </c>
    </row>
    <row r="925" spans="2:5" x14ac:dyDescent="0.3">
      <c r="B925" s="14">
        <v>20073</v>
      </c>
      <c r="C925" s="14">
        <v>20</v>
      </c>
      <c r="D925" s="15" t="s">
        <v>620</v>
      </c>
      <c r="E925" s="14" t="s">
        <v>7</v>
      </c>
    </row>
    <row r="926" spans="2:5" x14ac:dyDescent="0.3">
      <c r="B926" s="14">
        <v>20075</v>
      </c>
      <c r="C926" s="14">
        <v>20</v>
      </c>
      <c r="D926" s="15" t="s">
        <v>286</v>
      </c>
      <c r="E926" s="14" t="s">
        <v>7</v>
      </c>
    </row>
    <row r="927" spans="2:5" x14ac:dyDescent="0.3">
      <c r="B927" s="14">
        <v>20077</v>
      </c>
      <c r="C927" s="14">
        <v>20</v>
      </c>
      <c r="D927" s="15" t="s">
        <v>621</v>
      </c>
      <c r="E927" s="14" t="s">
        <v>7</v>
      </c>
    </row>
    <row r="928" spans="2:5" x14ac:dyDescent="0.3">
      <c r="B928" s="14">
        <v>20079</v>
      </c>
      <c r="C928" s="14">
        <v>20</v>
      </c>
      <c r="D928" s="15" t="s">
        <v>622</v>
      </c>
      <c r="E928" s="14" t="s">
        <v>7</v>
      </c>
    </row>
    <row r="929" spans="2:5" x14ac:dyDescent="0.3">
      <c r="B929" s="14">
        <v>20081</v>
      </c>
      <c r="C929" s="14">
        <v>20</v>
      </c>
      <c r="D929" s="15" t="s">
        <v>623</v>
      </c>
      <c r="E929" s="14" t="s">
        <v>7</v>
      </c>
    </row>
    <row r="930" spans="2:5" x14ac:dyDescent="0.3">
      <c r="B930" s="14">
        <v>20083</v>
      </c>
      <c r="C930" s="14">
        <v>20</v>
      </c>
      <c r="D930" s="15" t="s">
        <v>624</v>
      </c>
      <c r="E930" s="14" t="s">
        <v>7</v>
      </c>
    </row>
    <row r="931" spans="2:5" x14ac:dyDescent="0.3">
      <c r="B931" s="14">
        <v>20085</v>
      </c>
      <c r="C931" s="14">
        <v>20</v>
      </c>
      <c r="D931" s="15" t="s">
        <v>42</v>
      </c>
      <c r="E931" s="14" t="s">
        <v>7</v>
      </c>
    </row>
    <row r="932" spans="2:5" x14ac:dyDescent="0.3">
      <c r="B932" s="14">
        <v>20087</v>
      </c>
      <c r="C932" s="14">
        <v>20</v>
      </c>
      <c r="D932" s="15" t="s">
        <v>43</v>
      </c>
      <c r="E932" s="14" t="s">
        <v>7</v>
      </c>
    </row>
    <row r="933" spans="2:5" x14ac:dyDescent="0.3">
      <c r="B933" s="14">
        <v>20089</v>
      </c>
      <c r="C933" s="14">
        <v>20</v>
      </c>
      <c r="D933" s="15" t="s">
        <v>625</v>
      </c>
      <c r="E933" s="14" t="s">
        <v>7</v>
      </c>
    </row>
    <row r="934" spans="2:5" x14ac:dyDescent="0.3">
      <c r="B934" s="14">
        <v>20091</v>
      </c>
      <c r="C934" s="14">
        <v>20</v>
      </c>
      <c r="D934" s="15" t="s">
        <v>116</v>
      </c>
      <c r="E934" s="14" t="s">
        <v>7</v>
      </c>
    </row>
    <row r="935" spans="2:5" x14ac:dyDescent="0.3">
      <c r="B935" s="14">
        <v>20093</v>
      </c>
      <c r="C935" s="14">
        <v>20</v>
      </c>
      <c r="D935" s="15" t="s">
        <v>626</v>
      </c>
      <c r="E935" s="14" t="s">
        <v>7</v>
      </c>
    </row>
    <row r="936" spans="2:5" x14ac:dyDescent="0.3">
      <c r="B936" s="14">
        <v>20095</v>
      </c>
      <c r="C936" s="14">
        <v>20</v>
      </c>
      <c r="D936" s="15" t="s">
        <v>627</v>
      </c>
      <c r="E936" s="14" t="s">
        <v>7</v>
      </c>
    </row>
    <row r="937" spans="2:5" x14ac:dyDescent="0.3">
      <c r="B937" s="14">
        <v>20097</v>
      </c>
      <c r="C937" s="14">
        <v>20</v>
      </c>
      <c r="D937" s="15" t="s">
        <v>231</v>
      </c>
      <c r="E937" s="14" t="s">
        <v>7</v>
      </c>
    </row>
    <row r="938" spans="2:5" x14ac:dyDescent="0.3">
      <c r="B938" s="14">
        <v>20099</v>
      </c>
      <c r="C938" s="14">
        <v>20</v>
      </c>
      <c r="D938" s="15" t="s">
        <v>628</v>
      </c>
      <c r="E938" s="14" t="s">
        <v>7</v>
      </c>
    </row>
    <row r="939" spans="2:5" x14ac:dyDescent="0.3">
      <c r="B939" s="14">
        <v>20101</v>
      </c>
      <c r="C939" s="14">
        <v>20</v>
      </c>
      <c r="D939" s="15" t="s">
        <v>629</v>
      </c>
      <c r="E939" s="14" t="s">
        <v>7</v>
      </c>
    </row>
    <row r="940" spans="2:5" x14ac:dyDescent="0.3">
      <c r="B940" s="14">
        <v>20103</v>
      </c>
      <c r="C940" s="14">
        <v>20</v>
      </c>
      <c r="D940" s="15" t="s">
        <v>630</v>
      </c>
      <c r="E940" s="14" t="s">
        <v>7</v>
      </c>
    </row>
    <row r="941" spans="2:5" x14ac:dyDescent="0.3">
      <c r="B941" s="14">
        <v>20105</v>
      </c>
      <c r="C941" s="14">
        <v>20</v>
      </c>
      <c r="D941" s="15" t="s">
        <v>118</v>
      </c>
      <c r="E941" s="14" t="s">
        <v>7</v>
      </c>
    </row>
    <row r="942" spans="2:5" x14ac:dyDescent="0.3">
      <c r="B942" s="14">
        <v>20107</v>
      </c>
      <c r="C942" s="14">
        <v>20</v>
      </c>
      <c r="D942" s="15" t="s">
        <v>576</v>
      </c>
      <c r="E942" s="14" t="s">
        <v>7</v>
      </c>
    </row>
    <row r="943" spans="2:5" x14ac:dyDescent="0.3">
      <c r="B943" s="14">
        <v>20109</v>
      </c>
      <c r="C943" s="14">
        <v>20</v>
      </c>
      <c r="D943" s="15" t="s">
        <v>120</v>
      </c>
      <c r="E943" s="14" t="s">
        <v>7</v>
      </c>
    </row>
    <row r="944" spans="2:5" x14ac:dyDescent="0.3">
      <c r="B944" s="14">
        <v>20111</v>
      </c>
      <c r="C944" s="14">
        <v>20</v>
      </c>
      <c r="D944" s="15" t="s">
        <v>579</v>
      </c>
      <c r="E944" s="14" t="s">
        <v>7</v>
      </c>
    </row>
    <row r="945" spans="2:5" x14ac:dyDescent="0.3">
      <c r="B945" s="14">
        <v>20113</v>
      </c>
      <c r="C945" s="14">
        <v>20</v>
      </c>
      <c r="D945" s="15" t="s">
        <v>631</v>
      </c>
      <c r="E945" s="14" t="s">
        <v>7</v>
      </c>
    </row>
    <row r="946" spans="2:5" x14ac:dyDescent="0.3">
      <c r="B946" s="14">
        <v>20115</v>
      </c>
      <c r="C946" s="14">
        <v>20</v>
      </c>
      <c r="D946" s="15" t="s">
        <v>53</v>
      </c>
      <c r="E946" s="14" t="s">
        <v>7</v>
      </c>
    </row>
    <row r="947" spans="2:5" x14ac:dyDescent="0.3">
      <c r="B947" s="14">
        <v>20117</v>
      </c>
      <c r="C947" s="14">
        <v>20</v>
      </c>
      <c r="D947" s="15" t="s">
        <v>54</v>
      </c>
      <c r="E947" s="14" t="s">
        <v>7</v>
      </c>
    </row>
    <row r="948" spans="2:5" x14ac:dyDescent="0.3">
      <c r="B948" s="14">
        <v>20119</v>
      </c>
      <c r="C948" s="14">
        <v>20</v>
      </c>
      <c r="D948" s="15" t="s">
        <v>632</v>
      </c>
      <c r="E948" s="14" t="s">
        <v>7</v>
      </c>
    </row>
    <row r="949" spans="2:5" x14ac:dyDescent="0.3">
      <c r="B949" s="14">
        <v>20121</v>
      </c>
      <c r="C949" s="14">
        <v>20</v>
      </c>
      <c r="D949" s="15" t="s">
        <v>532</v>
      </c>
      <c r="E949" s="14" t="s">
        <v>7</v>
      </c>
    </row>
    <row r="950" spans="2:5" x14ac:dyDescent="0.3">
      <c r="B950" s="14">
        <v>20123</v>
      </c>
      <c r="C950" s="14">
        <v>20</v>
      </c>
      <c r="D950" s="15" t="s">
        <v>386</v>
      </c>
      <c r="E950" s="14" t="s">
        <v>7</v>
      </c>
    </row>
    <row r="951" spans="2:5" x14ac:dyDescent="0.3">
      <c r="B951" s="14">
        <v>20125</v>
      </c>
      <c r="C951" s="14">
        <v>20</v>
      </c>
      <c r="D951" s="15" t="s">
        <v>57</v>
      </c>
      <c r="E951" s="14" t="s">
        <v>7</v>
      </c>
    </row>
    <row r="952" spans="2:5" x14ac:dyDescent="0.3">
      <c r="B952" s="14">
        <v>20127</v>
      </c>
      <c r="C952" s="14">
        <v>20</v>
      </c>
      <c r="D952" s="15" t="s">
        <v>633</v>
      </c>
      <c r="E952" s="14" t="s">
        <v>7</v>
      </c>
    </row>
    <row r="953" spans="2:5" x14ac:dyDescent="0.3">
      <c r="B953" s="14">
        <v>20129</v>
      </c>
      <c r="C953" s="14">
        <v>20</v>
      </c>
      <c r="D953" s="15" t="s">
        <v>634</v>
      </c>
      <c r="E953" s="14" t="s">
        <v>7</v>
      </c>
    </row>
    <row r="954" spans="2:5" x14ac:dyDescent="0.3">
      <c r="B954" s="14">
        <v>20131</v>
      </c>
      <c r="C954" s="14">
        <v>20</v>
      </c>
      <c r="D954" s="15" t="s">
        <v>635</v>
      </c>
      <c r="E954" s="14" t="s">
        <v>7</v>
      </c>
    </row>
    <row r="955" spans="2:5" x14ac:dyDescent="0.3">
      <c r="B955" s="14">
        <v>20133</v>
      </c>
      <c r="C955" s="14">
        <v>20</v>
      </c>
      <c r="D955" s="15" t="s">
        <v>636</v>
      </c>
      <c r="E955" s="14" t="s">
        <v>7</v>
      </c>
    </row>
    <row r="956" spans="2:5" x14ac:dyDescent="0.3">
      <c r="B956" s="14">
        <v>20135</v>
      </c>
      <c r="C956" s="14">
        <v>20</v>
      </c>
      <c r="D956" s="15" t="s">
        <v>637</v>
      </c>
      <c r="E956" s="14" t="s">
        <v>7</v>
      </c>
    </row>
    <row r="957" spans="2:5" x14ac:dyDescent="0.3">
      <c r="B957" s="14">
        <v>20137</v>
      </c>
      <c r="C957" s="14">
        <v>20</v>
      </c>
      <c r="D957" s="15" t="s">
        <v>638</v>
      </c>
      <c r="E957" s="14" t="s">
        <v>7</v>
      </c>
    </row>
    <row r="958" spans="2:5" x14ac:dyDescent="0.3">
      <c r="B958" s="14">
        <v>20139</v>
      </c>
      <c r="C958" s="14">
        <v>20</v>
      </c>
      <c r="D958" s="15" t="s">
        <v>639</v>
      </c>
      <c r="E958" s="14" t="s">
        <v>7</v>
      </c>
    </row>
    <row r="959" spans="2:5" x14ac:dyDescent="0.3">
      <c r="B959" s="14">
        <v>20141</v>
      </c>
      <c r="C959" s="14">
        <v>20</v>
      </c>
      <c r="D959" s="15" t="s">
        <v>640</v>
      </c>
      <c r="E959" s="14" t="s">
        <v>7</v>
      </c>
    </row>
    <row r="960" spans="2:5" x14ac:dyDescent="0.3">
      <c r="B960" s="14">
        <v>20143</v>
      </c>
      <c r="C960" s="14">
        <v>20</v>
      </c>
      <c r="D960" s="15" t="s">
        <v>641</v>
      </c>
      <c r="E960" s="14" t="s">
        <v>7</v>
      </c>
    </row>
    <row r="961" spans="2:5" x14ac:dyDescent="0.3">
      <c r="B961" s="14">
        <v>20145</v>
      </c>
      <c r="C961" s="14">
        <v>20</v>
      </c>
      <c r="D961" s="15" t="s">
        <v>642</v>
      </c>
      <c r="E961" s="14" t="s">
        <v>7</v>
      </c>
    </row>
    <row r="962" spans="2:5" x14ac:dyDescent="0.3">
      <c r="B962" s="14">
        <v>20147</v>
      </c>
      <c r="C962" s="14">
        <v>20</v>
      </c>
      <c r="D962" s="15" t="s">
        <v>127</v>
      </c>
      <c r="E962" s="14" t="s">
        <v>7</v>
      </c>
    </row>
    <row r="963" spans="2:5" x14ac:dyDescent="0.3">
      <c r="B963" s="14">
        <v>20149</v>
      </c>
      <c r="C963" s="14">
        <v>20</v>
      </c>
      <c r="D963" s="15" t="s">
        <v>643</v>
      </c>
      <c r="E963" s="14" t="s">
        <v>7</v>
      </c>
    </row>
    <row r="964" spans="2:5" x14ac:dyDescent="0.3">
      <c r="B964" s="14">
        <v>20151</v>
      </c>
      <c r="C964" s="14">
        <v>20</v>
      </c>
      <c r="D964" s="15" t="s">
        <v>644</v>
      </c>
      <c r="E964" s="14" t="s">
        <v>7</v>
      </c>
    </row>
    <row r="965" spans="2:5" x14ac:dyDescent="0.3">
      <c r="B965" s="14">
        <v>20153</v>
      </c>
      <c r="C965" s="14">
        <v>20</v>
      </c>
      <c r="D965" s="15" t="s">
        <v>645</v>
      </c>
      <c r="E965" s="14" t="s">
        <v>7</v>
      </c>
    </row>
    <row r="966" spans="2:5" x14ac:dyDescent="0.3">
      <c r="B966" s="14">
        <v>20155</v>
      </c>
      <c r="C966" s="14">
        <v>20</v>
      </c>
      <c r="D966" s="15" t="s">
        <v>646</v>
      </c>
      <c r="E966" s="14" t="s">
        <v>7</v>
      </c>
    </row>
    <row r="967" spans="2:5" x14ac:dyDescent="0.3">
      <c r="B967" s="14">
        <v>20157</v>
      </c>
      <c r="C967" s="14">
        <v>20</v>
      </c>
      <c r="D967" s="15" t="s">
        <v>647</v>
      </c>
      <c r="E967" s="14" t="s">
        <v>7</v>
      </c>
    </row>
    <row r="968" spans="2:5" x14ac:dyDescent="0.3">
      <c r="B968" s="14">
        <v>20159</v>
      </c>
      <c r="C968" s="14">
        <v>20</v>
      </c>
      <c r="D968" s="15" t="s">
        <v>648</v>
      </c>
      <c r="E968" s="14" t="s">
        <v>7</v>
      </c>
    </row>
    <row r="969" spans="2:5" x14ac:dyDescent="0.3">
      <c r="B969" s="14">
        <v>20161</v>
      </c>
      <c r="C969" s="14">
        <v>20</v>
      </c>
      <c r="D969" s="15" t="s">
        <v>649</v>
      </c>
      <c r="E969" s="14" t="s">
        <v>7</v>
      </c>
    </row>
    <row r="970" spans="2:5" x14ac:dyDescent="0.3">
      <c r="B970" s="14">
        <v>20163</v>
      </c>
      <c r="C970" s="14">
        <v>20</v>
      </c>
      <c r="D970" s="15" t="s">
        <v>650</v>
      </c>
      <c r="E970" s="14" t="s">
        <v>7</v>
      </c>
    </row>
    <row r="971" spans="2:5" x14ac:dyDescent="0.3">
      <c r="B971" s="14">
        <v>20165</v>
      </c>
      <c r="C971" s="14">
        <v>20</v>
      </c>
      <c r="D971" s="15" t="s">
        <v>540</v>
      </c>
      <c r="E971" s="14" t="s">
        <v>7</v>
      </c>
    </row>
    <row r="972" spans="2:5" x14ac:dyDescent="0.3">
      <c r="B972" s="14">
        <v>20167</v>
      </c>
      <c r="C972" s="14">
        <v>20</v>
      </c>
      <c r="D972" s="15" t="s">
        <v>63</v>
      </c>
      <c r="E972" s="14" t="s">
        <v>7</v>
      </c>
    </row>
    <row r="973" spans="2:5" x14ac:dyDescent="0.3">
      <c r="B973" s="14">
        <v>20169</v>
      </c>
      <c r="C973" s="14">
        <v>20</v>
      </c>
      <c r="D973" s="15" t="s">
        <v>134</v>
      </c>
      <c r="E973" s="14" t="s">
        <v>7</v>
      </c>
    </row>
    <row r="974" spans="2:5" x14ac:dyDescent="0.3">
      <c r="B974" s="14">
        <v>20171</v>
      </c>
      <c r="C974" s="14">
        <v>20</v>
      </c>
      <c r="D974" s="15" t="s">
        <v>135</v>
      </c>
      <c r="E974" s="14" t="s">
        <v>7</v>
      </c>
    </row>
    <row r="975" spans="2:5" x14ac:dyDescent="0.3">
      <c r="B975" s="14">
        <v>20173</v>
      </c>
      <c r="C975" s="14">
        <v>20</v>
      </c>
      <c r="D975" s="15" t="s">
        <v>253</v>
      </c>
      <c r="E975" s="14" t="s">
        <v>7</v>
      </c>
    </row>
    <row r="976" spans="2:5" x14ac:dyDescent="0.3">
      <c r="B976" s="14">
        <v>20175</v>
      </c>
      <c r="C976" s="14">
        <v>20</v>
      </c>
      <c r="D976" s="15" t="s">
        <v>651</v>
      </c>
      <c r="E976" s="14" t="s">
        <v>7</v>
      </c>
    </row>
    <row r="977" spans="2:5" x14ac:dyDescent="0.3">
      <c r="B977" s="14">
        <v>20177</v>
      </c>
      <c r="C977" s="14">
        <v>20</v>
      </c>
      <c r="D977" s="15" t="s">
        <v>652</v>
      </c>
      <c r="E977" s="14" t="s">
        <v>7</v>
      </c>
    </row>
    <row r="978" spans="2:5" x14ac:dyDescent="0.3">
      <c r="B978" s="14">
        <v>20179</v>
      </c>
      <c r="C978" s="14">
        <v>20</v>
      </c>
      <c r="D978" s="15" t="s">
        <v>653</v>
      </c>
      <c r="E978" s="14" t="s">
        <v>7</v>
      </c>
    </row>
    <row r="979" spans="2:5" x14ac:dyDescent="0.3">
      <c r="B979" s="14">
        <v>20181</v>
      </c>
      <c r="C979" s="14">
        <v>20</v>
      </c>
      <c r="D979" s="15" t="s">
        <v>654</v>
      </c>
      <c r="E979" s="14" t="s">
        <v>7</v>
      </c>
    </row>
    <row r="980" spans="2:5" x14ac:dyDescent="0.3">
      <c r="B980" s="14">
        <v>20183</v>
      </c>
      <c r="C980" s="14">
        <v>20</v>
      </c>
      <c r="D980" s="15" t="s">
        <v>655</v>
      </c>
      <c r="E980" s="14" t="s">
        <v>7</v>
      </c>
    </row>
    <row r="981" spans="2:5" x14ac:dyDescent="0.3">
      <c r="B981" s="14">
        <v>20185</v>
      </c>
      <c r="C981" s="14">
        <v>20</v>
      </c>
      <c r="D981" s="15" t="s">
        <v>656</v>
      </c>
      <c r="E981" s="14" t="s">
        <v>7</v>
      </c>
    </row>
    <row r="982" spans="2:5" x14ac:dyDescent="0.3">
      <c r="B982" s="14">
        <v>20187</v>
      </c>
      <c r="C982" s="14">
        <v>20</v>
      </c>
      <c r="D982" s="15" t="s">
        <v>657</v>
      </c>
      <c r="E982" s="14" t="s">
        <v>7</v>
      </c>
    </row>
    <row r="983" spans="2:5" x14ac:dyDescent="0.3">
      <c r="B983" s="14">
        <v>20189</v>
      </c>
      <c r="C983" s="14">
        <v>20</v>
      </c>
      <c r="D983" s="15" t="s">
        <v>658</v>
      </c>
      <c r="E983" s="14" t="s">
        <v>7</v>
      </c>
    </row>
    <row r="984" spans="2:5" x14ac:dyDescent="0.3">
      <c r="B984" s="14">
        <v>20191</v>
      </c>
      <c r="C984" s="14">
        <v>20</v>
      </c>
      <c r="D984" s="15" t="s">
        <v>659</v>
      </c>
      <c r="E984" s="14" t="s">
        <v>7</v>
      </c>
    </row>
    <row r="985" spans="2:5" x14ac:dyDescent="0.3">
      <c r="B985" s="14">
        <v>20193</v>
      </c>
      <c r="C985" s="14">
        <v>20</v>
      </c>
      <c r="D985" s="15" t="s">
        <v>408</v>
      </c>
      <c r="E985" s="14" t="s">
        <v>7</v>
      </c>
    </row>
    <row r="986" spans="2:5" x14ac:dyDescent="0.3">
      <c r="B986" s="14">
        <v>20195</v>
      </c>
      <c r="C986" s="14">
        <v>20</v>
      </c>
      <c r="D986" s="15" t="s">
        <v>660</v>
      </c>
      <c r="E986" s="14" t="s">
        <v>7</v>
      </c>
    </row>
    <row r="987" spans="2:5" x14ac:dyDescent="0.3">
      <c r="B987" s="14">
        <v>20197</v>
      </c>
      <c r="C987" s="14">
        <v>20</v>
      </c>
      <c r="D987" s="15" t="s">
        <v>661</v>
      </c>
      <c r="E987" s="14" t="s">
        <v>7</v>
      </c>
    </row>
    <row r="988" spans="2:5" x14ac:dyDescent="0.3">
      <c r="B988" s="14">
        <v>20199</v>
      </c>
      <c r="C988" s="14">
        <v>20</v>
      </c>
      <c r="D988" s="15" t="s">
        <v>662</v>
      </c>
      <c r="E988" s="14" t="s">
        <v>7</v>
      </c>
    </row>
    <row r="989" spans="2:5" x14ac:dyDescent="0.3">
      <c r="B989" s="14">
        <v>20201</v>
      </c>
      <c r="C989" s="14">
        <v>20</v>
      </c>
      <c r="D989" s="15" t="s">
        <v>71</v>
      </c>
      <c r="E989" s="14" t="s">
        <v>7</v>
      </c>
    </row>
    <row r="990" spans="2:5" x14ac:dyDescent="0.3">
      <c r="B990" s="14">
        <v>20203</v>
      </c>
      <c r="C990" s="14">
        <v>20</v>
      </c>
      <c r="D990" s="15" t="s">
        <v>663</v>
      </c>
      <c r="E990" s="14" t="s">
        <v>7</v>
      </c>
    </row>
    <row r="991" spans="2:5" x14ac:dyDescent="0.3">
      <c r="B991" s="14">
        <v>20205</v>
      </c>
      <c r="C991" s="14">
        <v>20</v>
      </c>
      <c r="D991" s="15" t="s">
        <v>664</v>
      </c>
      <c r="E991" s="14" t="s">
        <v>7</v>
      </c>
    </row>
    <row r="992" spans="2:5" x14ac:dyDescent="0.3">
      <c r="B992" s="14">
        <v>20207</v>
      </c>
      <c r="C992" s="14">
        <v>20</v>
      </c>
      <c r="D992" s="15" t="s">
        <v>665</v>
      </c>
      <c r="E992" s="14" t="s">
        <v>7</v>
      </c>
    </row>
    <row r="993" spans="2:5" x14ac:dyDescent="0.3">
      <c r="B993" s="14">
        <v>20209</v>
      </c>
      <c r="C993" s="14">
        <v>20</v>
      </c>
      <c r="D993" s="15" t="s">
        <v>666</v>
      </c>
      <c r="E993" s="14" t="s">
        <v>7</v>
      </c>
    </row>
    <row r="994" spans="2:5" x14ac:dyDescent="0.3">
      <c r="B994" s="14">
        <v>21001</v>
      </c>
      <c r="C994" s="14">
        <v>21</v>
      </c>
      <c r="D994" s="15" t="s">
        <v>555</v>
      </c>
      <c r="E994" s="14" t="s">
        <v>7</v>
      </c>
    </row>
    <row r="995" spans="2:5" x14ac:dyDescent="0.3">
      <c r="B995" s="14">
        <v>21003</v>
      </c>
      <c r="C995" s="14">
        <v>21</v>
      </c>
      <c r="D995" s="15" t="s">
        <v>513</v>
      </c>
      <c r="E995" s="14" t="s">
        <v>7</v>
      </c>
    </row>
    <row r="996" spans="2:5" x14ac:dyDescent="0.3">
      <c r="B996" s="14">
        <v>21005</v>
      </c>
      <c r="C996" s="14">
        <v>21</v>
      </c>
      <c r="D996" s="15" t="s">
        <v>600</v>
      </c>
      <c r="E996" s="14" t="s">
        <v>7</v>
      </c>
    </row>
    <row r="997" spans="2:5" x14ac:dyDescent="0.3">
      <c r="B997" s="14">
        <v>21007</v>
      </c>
      <c r="C997" s="14">
        <v>21</v>
      </c>
      <c r="D997" s="15" t="s">
        <v>667</v>
      </c>
      <c r="E997" s="14" t="s">
        <v>7</v>
      </c>
    </row>
    <row r="998" spans="2:5" x14ac:dyDescent="0.3">
      <c r="B998" s="14">
        <v>21009</v>
      </c>
      <c r="C998" s="14">
        <v>21</v>
      </c>
      <c r="D998" s="15" t="s">
        <v>668</v>
      </c>
      <c r="E998" s="14" t="s">
        <v>7</v>
      </c>
    </row>
    <row r="999" spans="2:5" x14ac:dyDescent="0.3">
      <c r="B999" s="14">
        <v>21011</v>
      </c>
      <c r="C999" s="14">
        <v>21</v>
      </c>
      <c r="D999" s="15" t="s">
        <v>669</v>
      </c>
      <c r="E999" s="14" t="s">
        <v>7</v>
      </c>
    </row>
    <row r="1000" spans="2:5" x14ac:dyDescent="0.3">
      <c r="B1000" s="14">
        <v>21013</v>
      </c>
      <c r="C1000" s="14">
        <v>21</v>
      </c>
      <c r="D1000" s="15" t="s">
        <v>670</v>
      </c>
      <c r="E1000" s="14" t="s">
        <v>7</v>
      </c>
    </row>
    <row r="1001" spans="2:5" x14ac:dyDescent="0.3">
      <c r="B1001" s="14">
        <v>21015</v>
      </c>
      <c r="C1001" s="14">
        <v>21</v>
      </c>
      <c r="D1001" s="15" t="s">
        <v>93</v>
      </c>
      <c r="E1001" s="14" t="s">
        <v>7</v>
      </c>
    </row>
    <row r="1002" spans="2:5" x14ac:dyDescent="0.3">
      <c r="B1002" s="14">
        <v>21017</v>
      </c>
      <c r="C1002" s="14">
        <v>21</v>
      </c>
      <c r="D1002" s="15" t="s">
        <v>604</v>
      </c>
      <c r="E1002" s="14" t="s">
        <v>7</v>
      </c>
    </row>
    <row r="1003" spans="2:5" x14ac:dyDescent="0.3">
      <c r="B1003" s="14">
        <v>21019</v>
      </c>
      <c r="C1003" s="14">
        <v>21</v>
      </c>
      <c r="D1003" s="15" t="s">
        <v>671</v>
      </c>
      <c r="E1003" s="14" t="s">
        <v>7</v>
      </c>
    </row>
    <row r="1004" spans="2:5" x14ac:dyDescent="0.3">
      <c r="B1004" s="14">
        <v>21021</v>
      </c>
      <c r="C1004" s="14">
        <v>21</v>
      </c>
      <c r="D1004" s="15" t="s">
        <v>672</v>
      </c>
      <c r="E1004" s="14" t="s">
        <v>7</v>
      </c>
    </row>
    <row r="1005" spans="2:5" x14ac:dyDescent="0.3">
      <c r="B1005" s="14">
        <v>21023</v>
      </c>
      <c r="C1005" s="14">
        <v>21</v>
      </c>
      <c r="D1005" s="15" t="s">
        <v>673</v>
      </c>
      <c r="E1005" s="14" t="s">
        <v>7</v>
      </c>
    </row>
    <row r="1006" spans="2:5" x14ac:dyDescent="0.3">
      <c r="B1006" s="14">
        <v>21025</v>
      </c>
      <c r="C1006" s="14">
        <v>21</v>
      </c>
      <c r="D1006" s="15" t="s">
        <v>674</v>
      </c>
      <c r="E1006" s="14" t="s">
        <v>7</v>
      </c>
    </row>
    <row r="1007" spans="2:5" x14ac:dyDescent="0.3">
      <c r="B1007" s="14">
        <v>21027</v>
      </c>
      <c r="C1007" s="14">
        <v>21</v>
      </c>
      <c r="D1007" s="15" t="s">
        <v>675</v>
      </c>
      <c r="E1007" s="14" t="s">
        <v>7</v>
      </c>
    </row>
    <row r="1008" spans="2:5" x14ac:dyDescent="0.3">
      <c r="B1008" s="14">
        <v>21029</v>
      </c>
      <c r="C1008" s="14">
        <v>21</v>
      </c>
      <c r="D1008" s="15" t="s">
        <v>676</v>
      </c>
      <c r="E1008" s="14" t="s">
        <v>7</v>
      </c>
    </row>
    <row r="1009" spans="2:5" x14ac:dyDescent="0.3">
      <c r="B1009" s="14">
        <v>21031</v>
      </c>
      <c r="C1009" s="14">
        <v>21</v>
      </c>
      <c r="D1009" s="15" t="s">
        <v>13</v>
      </c>
      <c r="E1009" s="14" t="s">
        <v>7</v>
      </c>
    </row>
    <row r="1010" spans="2:5" x14ac:dyDescent="0.3">
      <c r="B1010" s="14">
        <v>21033</v>
      </c>
      <c r="C1010" s="14">
        <v>21</v>
      </c>
      <c r="D1010" s="15" t="s">
        <v>677</v>
      </c>
      <c r="E1010" s="14" t="s">
        <v>7</v>
      </c>
    </row>
    <row r="1011" spans="2:5" x14ac:dyDescent="0.3">
      <c r="B1011" s="14">
        <v>21035</v>
      </c>
      <c r="C1011" s="14">
        <v>21</v>
      </c>
      <c r="D1011" s="15" t="s">
        <v>678</v>
      </c>
      <c r="E1011" s="14" t="s">
        <v>7</v>
      </c>
    </row>
    <row r="1012" spans="2:5" x14ac:dyDescent="0.3">
      <c r="B1012" s="14">
        <v>21037</v>
      </c>
      <c r="C1012" s="14">
        <v>21</v>
      </c>
      <c r="D1012" s="15" t="s">
        <v>679</v>
      </c>
      <c r="E1012" s="14" t="s">
        <v>7</v>
      </c>
    </row>
    <row r="1013" spans="2:5" x14ac:dyDescent="0.3">
      <c r="B1013" s="14">
        <v>21039</v>
      </c>
      <c r="C1013" s="14">
        <v>21</v>
      </c>
      <c r="D1013" s="15" t="s">
        <v>680</v>
      </c>
      <c r="E1013" s="14" t="s">
        <v>7</v>
      </c>
    </row>
    <row r="1014" spans="2:5" x14ac:dyDescent="0.3">
      <c r="B1014" s="14">
        <v>21041</v>
      </c>
      <c r="C1014" s="14">
        <v>21</v>
      </c>
      <c r="D1014" s="15" t="s">
        <v>95</v>
      </c>
      <c r="E1014" s="14" t="s">
        <v>7</v>
      </c>
    </row>
    <row r="1015" spans="2:5" x14ac:dyDescent="0.3">
      <c r="B1015" s="14">
        <v>21043</v>
      </c>
      <c r="C1015" s="14">
        <v>21</v>
      </c>
      <c r="D1015" s="15" t="s">
        <v>681</v>
      </c>
      <c r="E1015" s="14" t="s">
        <v>7</v>
      </c>
    </row>
    <row r="1016" spans="2:5" x14ac:dyDescent="0.3">
      <c r="B1016" s="14">
        <v>21045</v>
      </c>
      <c r="C1016" s="14">
        <v>21</v>
      </c>
      <c r="D1016" s="15" t="s">
        <v>682</v>
      </c>
      <c r="E1016" s="14" t="s">
        <v>7</v>
      </c>
    </row>
    <row r="1017" spans="2:5" x14ac:dyDescent="0.3">
      <c r="B1017" s="14">
        <v>21047</v>
      </c>
      <c r="C1017" s="14">
        <v>21</v>
      </c>
      <c r="D1017" s="15" t="s">
        <v>465</v>
      </c>
      <c r="E1017" s="14" t="s">
        <v>7</v>
      </c>
    </row>
    <row r="1018" spans="2:5" x14ac:dyDescent="0.3">
      <c r="B1018" s="14">
        <v>21049</v>
      </c>
      <c r="C1018" s="14">
        <v>21</v>
      </c>
      <c r="D1018" s="15" t="s">
        <v>97</v>
      </c>
      <c r="E1018" s="14" t="s">
        <v>7</v>
      </c>
    </row>
    <row r="1019" spans="2:5" x14ac:dyDescent="0.3">
      <c r="B1019" s="14">
        <v>21051</v>
      </c>
      <c r="C1019" s="14">
        <v>21</v>
      </c>
      <c r="D1019" s="15" t="s">
        <v>20</v>
      </c>
      <c r="E1019" s="14" t="s">
        <v>7</v>
      </c>
    </row>
    <row r="1020" spans="2:5" x14ac:dyDescent="0.3">
      <c r="B1020" s="14">
        <v>21053</v>
      </c>
      <c r="C1020" s="14">
        <v>21</v>
      </c>
      <c r="D1020" s="15" t="s">
        <v>466</v>
      </c>
      <c r="E1020" s="14" t="s">
        <v>7</v>
      </c>
    </row>
    <row r="1021" spans="2:5" x14ac:dyDescent="0.3">
      <c r="B1021" s="14">
        <v>21055</v>
      </c>
      <c r="C1021" s="14">
        <v>21</v>
      </c>
      <c r="D1021" s="15" t="s">
        <v>103</v>
      </c>
      <c r="E1021" s="14" t="s">
        <v>7</v>
      </c>
    </row>
    <row r="1022" spans="2:5" x14ac:dyDescent="0.3">
      <c r="B1022" s="14">
        <v>21057</v>
      </c>
      <c r="C1022" s="14">
        <v>21</v>
      </c>
      <c r="D1022" s="15" t="s">
        <v>468</v>
      </c>
      <c r="E1022" s="14" t="s">
        <v>7</v>
      </c>
    </row>
    <row r="1023" spans="2:5" x14ac:dyDescent="0.3">
      <c r="B1023" s="14">
        <v>21059</v>
      </c>
      <c r="C1023" s="14">
        <v>21</v>
      </c>
      <c r="D1023" s="15" t="s">
        <v>516</v>
      </c>
      <c r="E1023" s="14" t="s">
        <v>7</v>
      </c>
    </row>
    <row r="1024" spans="2:5" x14ac:dyDescent="0.3">
      <c r="B1024" s="14">
        <v>21061</v>
      </c>
      <c r="C1024" s="14">
        <v>21</v>
      </c>
      <c r="D1024" s="15" t="s">
        <v>683</v>
      </c>
      <c r="E1024" s="14" t="s">
        <v>7</v>
      </c>
    </row>
    <row r="1025" spans="2:5" x14ac:dyDescent="0.3">
      <c r="B1025" s="14">
        <v>21063</v>
      </c>
      <c r="C1025" s="14">
        <v>21</v>
      </c>
      <c r="D1025" s="15" t="s">
        <v>684</v>
      </c>
      <c r="E1025" s="14" t="s">
        <v>7</v>
      </c>
    </row>
    <row r="1026" spans="2:5" x14ac:dyDescent="0.3">
      <c r="B1026" s="14">
        <v>21065</v>
      </c>
      <c r="C1026" s="14">
        <v>21</v>
      </c>
      <c r="D1026" s="15" t="s">
        <v>685</v>
      </c>
      <c r="E1026" s="14" t="s">
        <v>7</v>
      </c>
    </row>
    <row r="1027" spans="2:5" x14ac:dyDescent="0.3">
      <c r="B1027" s="14">
        <v>21067</v>
      </c>
      <c r="C1027" s="14">
        <v>21</v>
      </c>
      <c r="D1027" s="15" t="s">
        <v>35</v>
      </c>
      <c r="E1027" s="14" t="s">
        <v>7</v>
      </c>
    </row>
    <row r="1028" spans="2:5" x14ac:dyDescent="0.3">
      <c r="B1028" s="14">
        <v>21069</v>
      </c>
      <c r="C1028" s="14">
        <v>21</v>
      </c>
      <c r="D1028" s="15" t="s">
        <v>686</v>
      </c>
      <c r="E1028" s="14" t="s">
        <v>7</v>
      </c>
    </row>
    <row r="1029" spans="2:5" x14ac:dyDescent="0.3">
      <c r="B1029" s="14">
        <v>21071</v>
      </c>
      <c r="C1029" s="14">
        <v>21</v>
      </c>
      <c r="D1029" s="15" t="s">
        <v>359</v>
      </c>
      <c r="E1029" s="14" t="s">
        <v>7</v>
      </c>
    </row>
    <row r="1030" spans="2:5" x14ac:dyDescent="0.3">
      <c r="B1030" s="14">
        <v>21073</v>
      </c>
      <c r="C1030" s="14">
        <v>21</v>
      </c>
      <c r="D1030" s="15" t="s">
        <v>36</v>
      </c>
      <c r="E1030" s="14" t="s">
        <v>7</v>
      </c>
    </row>
    <row r="1031" spans="2:5" x14ac:dyDescent="0.3">
      <c r="B1031" s="14">
        <v>21075</v>
      </c>
      <c r="C1031" s="14">
        <v>21</v>
      </c>
      <c r="D1031" s="15" t="s">
        <v>108</v>
      </c>
      <c r="E1031" s="14" t="s">
        <v>7</v>
      </c>
    </row>
    <row r="1032" spans="2:5" x14ac:dyDescent="0.3">
      <c r="B1032" s="14">
        <v>21077</v>
      </c>
      <c r="C1032" s="14">
        <v>21</v>
      </c>
      <c r="D1032" s="15" t="s">
        <v>474</v>
      </c>
      <c r="E1032" s="14" t="s">
        <v>7</v>
      </c>
    </row>
    <row r="1033" spans="2:5" x14ac:dyDescent="0.3">
      <c r="B1033" s="14">
        <v>21079</v>
      </c>
      <c r="C1033" s="14">
        <v>21</v>
      </c>
      <c r="D1033" s="15" t="s">
        <v>687</v>
      </c>
      <c r="E1033" s="14" t="s">
        <v>7</v>
      </c>
    </row>
    <row r="1034" spans="2:5" x14ac:dyDescent="0.3">
      <c r="B1034" s="14">
        <v>21081</v>
      </c>
      <c r="C1034" s="14">
        <v>21</v>
      </c>
      <c r="D1034" s="15" t="s">
        <v>110</v>
      </c>
      <c r="E1034" s="14" t="s">
        <v>7</v>
      </c>
    </row>
    <row r="1035" spans="2:5" x14ac:dyDescent="0.3">
      <c r="B1035" s="14">
        <v>21083</v>
      </c>
      <c r="C1035" s="14">
        <v>21</v>
      </c>
      <c r="D1035" s="15" t="s">
        <v>688</v>
      </c>
      <c r="E1035" s="14" t="s">
        <v>7</v>
      </c>
    </row>
    <row r="1036" spans="2:5" x14ac:dyDescent="0.3">
      <c r="B1036" s="14">
        <v>21085</v>
      </c>
      <c r="C1036" s="14">
        <v>21</v>
      </c>
      <c r="D1036" s="15" t="s">
        <v>689</v>
      </c>
      <c r="E1036" s="14" t="s">
        <v>7</v>
      </c>
    </row>
    <row r="1037" spans="2:5" x14ac:dyDescent="0.3">
      <c r="B1037" s="14">
        <v>21087</v>
      </c>
      <c r="C1037" s="14">
        <v>21</v>
      </c>
      <c r="D1037" s="15" t="s">
        <v>690</v>
      </c>
      <c r="E1037" s="14" t="s">
        <v>7</v>
      </c>
    </row>
    <row r="1038" spans="2:5" x14ac:dyDescent="0.3">
      <c r="B1038" s="14">
        <v>21089</v>
      </c>
      <c r="C1038" s="14">
        <v>21</v>
      </c>
      <c r="D1038" s="15" t="s">
        <v>691</v>
      </c>
      <c r="E1038" s="14" t="s">
        <v>7</v>
      </c>
    </row>
    <row r="1039" spans="2:5" x14ac:dyDescent="0.3">
      <c r="B1039" s="14">
        <v>21091</v>
      </c>
      <c r="C1039" s="14">
        <v>21</v>
      </c>
      <c r="D1039" s="15" t="s">
        <v>369</v>
      </c>
      <c r="E1039" s="14" t="s">
        <v>7</v>
      </c>
    </row>
    <row r="1040" spans="2:5" x14ac:dyDescent="0.3">
      <c r="B1040" s="14">
        <v>21093</v>
      </c>
      <c r="C1040" s="14">
        <v>21</v>
      </c>
      <c r="D1040" s="15" t="s">
        <v>476</v>
      </c>
      <c r="E1040" s="14" t="s">
        <v>7</v>
      </c>
    </row>
    <row r="1041" spans="2:5" x14ac:dyDescent="0.3">
      <c r="B1041" s="14">
        <v>21095</v>
      </c>
      <c r="C1041" s="14">
        <v>21</v>
      </c>
      <c r="D1041" s="15" t="s">
        <v>692</v>
      </c>
      <c r="E1041" s="14" t="s">
        <v>7</v>
      </c>
    </row>
    <row r="1042" spans="2:5" x14ac:dyDescent="0.3">
      <c r="B1042" s="14">
        <v>21097</v>
      </c>
      <c r="C1042" s="14">
        <v>21</v>
      </c>
      <c r="D1042" s="15" t="s">
        <v>524</v>
      </c>
      <c r="E1042" s="14" t="s">
        <v>7</v>
      </c>
    </row>
    <row r="1043" spans="2:5" x14ac:dyDescent="0.3">
      <c r="B1043" s="14">
        <v>21099</v>
      </c>
      <c r="C1043" s="14">
        <v>21</v>
      </c>
      <c r="D1043" s="15" t="s">
        <v>372</v>
      </c>
      <c r="E1043" s="14" t="s">
        <v>7</v>
      </c>
    </row>
    <row r="1044" spans="2:5" x14ac:dyDescent="0.3">
      <c r="B1044" s="14">
        <v>21101</v>
      </c>
      <c r="C1044" s="14">
        <v>21</v>
      </c>
      <c r="D1044" s="15" t="s">
        <v>477</v>
      </c>
      <c r="E1044" s="14" t="s">
        <v>7</v>
      </c>
    </row>
    <row r="1045" spans="2:5" x14ac:dyDescent="0.3">
      <c r="B1045" s="14">
        <v>21103</v>
      </c>
      <c r="C1045" s="14">
        <v>21</v>
      </c>
      <c r="D1045" s="15" t="s">
        <v>40</v>
      </c>
      <c r="E1045" s="14" t="s">
        <v>7</v>
      </c>
    </row>
    <row r="1046" spans="2:5" x14ac:dyDescent="0.3">
      <c r="B1046" s="14">
        <v>21105</v>
      </c>
      <c r="C1046" s="14">
        <v>21</v>
      </c>
      <c r="D1046" s="15" t="s">
        <v>693</v>
      </c>
      <c r="E1046" s="14" t="s">
        <v>7</v>
      </c>
    </row>
    <row r="1047" spans="2:5" x14ac:dyDescent="0.3">
      <c r="B1047" s="14">
        <v>21107</v>
      </c>
      <c r="C1047" s="14">
        <v>21</v>
      </c>
      <c r="D1047" s="15" t="s">
        <v>694</v>
      </c>
      <c r="E1047" s="14" t="s">
        <v>7</v>
      </c>
    </row>
    <row r="1048" spans="2:5" x14ac:dyDescent="0.3">
      <c r="B1048" s="14">
        <v>21109</v>
      </c>
      <c r="C1048" s="14">
        <v>21</v>
      </c>
      <c r="D1048" s="15" t="s">
        <v>42</v>
      </c>
      <c r="E1048" s="14" t="s">
        <v>7</v>
      </c>
    </row>
    <row r="1049" spans="2:5" x14ac:dyDescent="0.3">
      <c r="B1049" s="14">
        <v>21111</v>
      </c>
      <c r="C1049" s="14">
        <v>21</v>
      </c>
      <c r="D1049" s="15" t="s">
        <v>43</v>
      </c>
      <c r="E1049" s="14" t="s">
        <v>7</v>
      </c>
    </row>
    <row r="1050" spans="2:5" x14ac:dyDescent="0.3">
      <c r="B1050" s="14">
        <v>21113</v>
      </c>
      <c r="C1050" s="14">
        <v>21</v>
      </c>
      <c r="D1050" s="15" t="s">
        <v>695</v>
      </c>
      <c r="E1050" s="14" t="s">
        <v>7</v>
      </c>
    </row>
    <row r="1051" spans="2:5" x14ac:dyDescent="0.3">
      <c r="B1051" s="14">
        <v>21115</v>
      </c>
      <c r="C1051" s="14">
        <v>21</v>
      </c>
      <c r="D1051" s="15" t="s">
        <v>116</v>
      </c>
      <c r="E1051" s="14" t="s">
        <v>7</v>
      </c>
    </row>
    <row r="1052" spans="2:5" x14ac:dyDescent="0.3">
      <c r="B1052" s="14">
        <v>21117</v>
      </c>
      <c r="C1052" s="14">
        <v>21</v>
      </c>
      <c r="D1052" s="15" t="s">
        <v>696</v>
      </c>
      <c r="E1052" s="14" t="s">
        <v>7</v>
      </c>
    </row>
    <row r="1053" spans="2:5" x14ac:dyDescent="0.3">
      <c r="B1053" s="14">
        <v>21119</v>
      </c>
      <c r="C1053" s="14">
        <v>21</v>
      </c>
      <c r="D1053" s="15" t="s">
        <v>697</v>
      </c>
      <c r="E1053" s="14" t="s">
        <v>7</v>
      </c>
    </row>
    <row r="1054" spans="2:5" x14ac:dyDescent="0.3">
      <c r="B1054" s="14">
        <v>21121</v>
      </c>
      <c r="C1054" s="14">
        <v>21</v>
      </c>
      <c r="D1054" s="15" t="s">
        <v>484</v>
      </c>
      <c r="E1054" s="14" t="s">
        <v>7</v>
      </c>
    </row>
    <row r="1055" spans="2:5" x14ac:dyDescent="0.3">
      <c r="B1055" s="14">
        <v>21123</v>
      </c>
      <c r="C1055" s="14">
        <v>21</v>
      </c>
      <c r="D1055" s="15" t="s">
        <v>698</v>
      </c>
      <c r="E1055" s="14" t="s">
        <v>7</v>
      </c>
    </row>
    <row r="1056" spans="2:5" x14ac:dyDescent="0.3">
      <c r="B1056" s="14">
        <v>21125</v>
      </c>
      <c r="C1056" s="14">
        <v>21</v>
      </c>
      <c r="D1056" s="15" t="s">
        <v>699</v>
      </c>
      <c r="E1056" s="14" t="s">
        <v>7</v>
      </c>
    </row>
    <row r="1057" spans="2:5" x14ac:dyDescent="0.3">
      <c r="B1057" s="14">
        <v>21127</v>
      </c>
      <c r="C1057" s="14">
        <v>21</v>
      </c>
      <c r="D1057" s="15" t="s">
        <v>46</v>
      </c>
      <c r="E1057" s="14" t="s">
        <v>7</v>
      </c>
    </row>
    <row r="1058" spans="2:5" x14ac:dyDescent="0.3">
      <c r="B1058" s="14">
        <v>21129</v>
      </c>
      <c r="C1058" s="14">
        <v>21</v>
      </c>
      <c r="D1058" s="15" t="s">
        <v>47</v>
      </c>
      <c r="E1058" s="14" t="s">
        <v>7</v>
      </c>
    </row>
    <row r="1059" spans="2:5" x14ac:dyDescent="0.3">
      <c r="B1059" s="14">
        <v>21131</v>
      </c>
      <c r="C1059" s="14">
        <v>21</v>
      </c>
      <c r="D1059" s="15" t="s">
        <v>700</v>
      </c>
      <c r="E1059" s="14" t="s">
        <v>7</v>
      </c>
    </row>
    <row r="1060" spans="2:5" x14ac:dyDescent="0.3">
      <c r="B1060" s="14">
        <v>21133</v>
      </c>
      <c r="C1060" s="14">
        <v>21</v>
      </c>
      <c r="D1060" s="15" t="s">
        <v>701</v>
      </c>
      <c r="E1060" s="14" t="s">
        <v>7</v>
      </c>
    </row>
    <row r="1061" spans="2:5" x14ac:dyDescent="0.3">
      <c r="B1061" s="14">
        <v>21135</v>
      </c>
      <c r="C1061" s="14">
        <v>21</v>
      </c>
      <c r="D1061" s="15" t="s">
        <v>448</v>
      </c>
      <c r="E1061" s="14" t="s">
        <v>7</v>
      </c>
    </row>
    <row r="1062" spans="2:5" x14ac:dyDescent="0.3">
      <c r="B1062" s="14">
        <v>21137</v>
      </c>
      <c r="C1062" s="14">
        <v>21</v>
      </c>
      <c r="D1062" s="15" t="s">
        <v>118</v>
      </c>
      <c r="E1062" s="14" t="s">
        <v>7</v>
      </c>
    </row>
    <row r="1063" spans="2:5" x14ac:dyDescent="0.3">
      <c r="B1063" s="14">
        <v>21139</v>
      </c>
      <c r="C1063" s="14">
        <v>21</v>
      </c>
      <c r="D1063" s="15" t="s">
        <v>486</v>
      </c>
      <c r="E1063" s="14" t="s">
        <v>7</v>
      </c>
    </row>
    <row r="1064" spans="2:5" x14ac:dyDescent="0.3">
      <c r="B1064" s="14">
        <v>21141</v>
      </c>
      <c r="C1064" s="14">
        <v>21</v>
      </c>
      <c r="D1064" s="15" t="s">
        <v>120</v>
      </c>
      <c r="E1064" s="14" t="s">
        <v>7</v>
      </c>
    </row>
    <row r="1065" spans="2:5" x14ac:dyDescent="0.3">
      <c r="B1065" s="14">
        <v>21143</v>
      </c>
      <c r="C1065" s="14">
        <v>21</v>
      </c>
      <c r="D1065" s="15" t="s">
        <v>579</v>
      </c>
      <c r="E1065" s="14" t="s">
        <v>7</v>
      </c>
    </row>
    <row r="1066" spans="2:5" x14ac:dyDescent="0.3">
      <c r="B1066" s="14">
        <v>21145</v>
      </c>
      <c r="C1066" s="14">
        <v>21</v>
      </c>
      <c r="D1066" s="15" t="s">
        <v>702</v>
      </c>
      <c r="E1066" s="14" t="s">
        <v>7</v>
      </c>
    </row>
    <row r="1067" spans="2:5" x14ac:dyDescent="0.3">
      <c r="B1067" s="14">
        <v>21147</v>
      </c>
      <c r="C1067" s="14">
        <v>21</v>
      </c>
      <c r="D1067" s="15" t="s">
        <v>703</v>
      </c>
      <c r="E1067" s="14" t="s">
        <v>7</v>
      </c>
    </row>
    <row r="1068" spans="2:5" x14ac:dyDescent="0.3">
      <c r="B1068" s="14">
        <v>21149</v>
      </c>
      <c r="C1068" s="14">
        <v>21</v>
      </c>
      <c r="D1068" s="15" t="s">
        <v>489</v>
      </c>
      <c r="E1068" s="14" t="s">
        <v>7</v>
      </c>
    </row>
    <row r="1069" spans="2:5" x14ac:dyDescent="0.3">
      <c r="B1069" s="14">
        <v>21151</v>
      </c>
      <c r="C1069" s="14">
        <v>21</v>
      </c>
      <c r="D1069" s="15" t="s">
        <v>51</v>
      </c>
      <c r="E1069" s="14" t="s">
        <v>7</v>
      </c>
    </row>
    <row r="1070" spans="2:5" x14ac:dyDescent="0.3">
      <c r="B1070" s="14">
        <v>21153</v>
      </c>
      <c r="C1070" s="14">
        <v>21</v>
      </c>
      <c r="D1070" s="15" t="s">
        <v>704</v>
      </c>
      <c r="E1070" s="14" t="s">
        <v>7</v>
      </c>
    </row>
    <row r="1071" spans="2:5" x14ac:dyDescent="0.3">
      <c r="B1071" s="14">
        <v>21155</v>
      </c>
      <c r="C1071" s="14">
        <v>21</v>
      </c>
      <c r="D1071" s="15" t="s">
        <v>53</v>
      </c>
      <c r="E1071" s="14" t="s">
        <v>7</v>
      </c>
    </row>
    <row r="1072" spans="2:5" x14ac:dyDescent="0.3">
      <c r="B1072" s="14">
        <v>21157</v>
      </c>
      <c r="C1072" s="14">
        <v>21</v>
      </c>
      <c r="D1072" s="15" t="s">
        <v>54</v>
      </c>
      <c r="E1072" s="14" t="s">
        <v>7</v>
      </c>
    </row>
    <row r="1073" spans="2:5" x14ac:dyDescent="0.3">
      <c r="B1073" s="14">
        <v>21159</v>
      </c>
      <c r="C1073" s="14">
        <v>21</v>
      </c>
      <c r="D1073" s="15" t="s">
        <v>298</v>
      </c>
      <c r="E1073" s="14" t="s">
        <v>7</v>
      </c>
    </row>
    <row r="1074" spans="2:5" x14ac:dyDescent="0.3">
      <c r="B1074" s="14">
        <v>21161</v>
      </c>
      <c r="C1074" s="14">
        <v>21</v>
      </c>
      <c r="D1074" s="15" t="s">
        <v>491</v>
      </c>
      <c r="E1074" s="14" t="s">
        <v>7</v>
      </c>
    </row>
    <row r="1075" spans="2:5" x14ac:dyDescent="0.3">
      <c r="B1075" s="14">
        <v>21163</v>
      </c>
      <c r="C1075" s="14">
        <v>21</v>
      </c>
      <c r="D1075" s="15" t="s">
        <v>632</v>
      </c>
      <c r="E1075" s="14" t="s">
        <v>7</v>
      </c>
    </row>
    <row r="1076" spans="2:5" x14ac:dyDescent="0.3">
      <c r="B1076" s="14">
        <v>21165</v>
      </c>
      <c r="C1076" s="14">
        <v>21</v>
      </c>
      <c r="D1076" s="15" t="s">
        <v>705</v>
      </c>
      <c r="E1076" s="14" t="s">
        <v>7</v>
      </c>
    </row>
    <row r="1077" spans="2:5" x14ac:dyDescent="0.3">
      <c r="B1077" s="14">
        <v>21167</v>
      </c>
      <c r="C1077" s="14">
        <v>21</v>
      </c>
      <c r="D1077" s="15" t="s">
        <v>494</v>
      </c>
      <c r="E1077" s="14" t="s">
        <v>7</v>
      </c>
    </row>
    <row r="1078" spans="2:5" x14ac:dyDescent="0.3">
      <c r="B1078" s="14">
        <v>21169</v>
      </c>
      <c r="C1078" s="14">
        <v>21</v>
      </c>
      <c r="D1078" s="15" t="s">
        <v>706</v>
      </c>
      <c r="E1078" s="14" t="s">
        <v>7</v>
      </c>
    </row>
    <row r="1079" spans="2:5" x14ac:dyDescent="0.3">
      <c r="B1079" s="14">
        <v>21171</v>
      </c>
      <c r="C1079" s="14">
        <v>21</v>
      </c>
      <c r="D1079" s="15" t="s">
        <v>56</v>
      </c>
      <c r="E1079" s="14" t="s">
        <v>7</v>
      </c>
    </row>
    <row r="1080" spans="2:5" x14ac:dyDescent="0.3">
      <c r="B1080" s="14">
        <v>21173</v>
      </c>
      <c r="C1080" s="14">
        <v>21</v>
      </c>
      <c r="D1080" s="15" t="s">
        <v>57</v>
      </c>
      <c r="E1080" s="14" t="s">
        <v>7</v>
      </c>
    </row>
    <row r="1081" spans="2:5" x14ac:dyDescent="0.3">
      <c r="B1081" s="14">
        <v>21175</v>
      </c>
      <c r="C1081" s="14">
        <v>21</v>
      </c>
      <c r="D1081" s="15" t="s">
        <v>58</v>
      </c>
      <c r="E1081" s="14" t="s">
        <v>7</v>
      </c>
    </row>
    <row r="1082" spans="2:5" x14ac:dyDescent="0.3">
      <c r="B1082" s="14">
        <v>21177</v>
      </c>
      <c r="C1082" s="14">
        <v>21</v>
      </c>
      <c r="D1082" s="15" t="s">
        <v>707</v>
      </c>
      <c r="E1082" s="14" t="s">
        <v>7</v>
      </c>
    </row>
    <row r="1083" spans="2:5" x14ac:dyDescent="0.3">
      <c r="B1083" s="14">
        <v>21179</v>
      </c>
      <c r="C1083" s="14">
        <v>21</v>
      </c>
      <c r="D1083" s="15" t="s">
        <v>708</v>
      </c>
      <c r="E1083" s="14" t="s">
        <v>7</v>
      </c>
    </row>
    <row r="1084" spans="2:5" x14ac:dyDescent="0.3">
      <c r="B1084" s="14">
        <v>21181</v>
      </c>
      <c r="C1084" s="14">
        <v>21</v>
      </c>
      <c r="D1084" s="15" t="s">
        <v>709</v>
      </c>
      <c r="E1084" s="14" t="s">
        <v>7</v>
      </c>
    </row>
    <row r="1085" spans="2:5" x14ac:dyDescent="0.3">
      <c r="B1085" s="14">
        <v>21183</v>
      </c>
      <c r="C1085" s="14">
        <v>21</v>
      </c>
      <c r="D1085" s="15" t="s">
        <v>534</v>
      </c>
      <c r="E1085" s="14" t="s">
        <v>7</v>
      </c>
    </row>
    <row r="1086" spans="2:5" x14ac:dyDescent="0.3">
      <c r="B1086" s="14">
        <v>21185</v>
      </c>
      <c r="C1086" s="14">
        <v>21</v>
      </c>
      <c r="D1086" s="15" t="s">
        <v>710</v>
      </c>
      <c r="E1086" s="14" t="s">
        <v>7</v>
      </c>
    </row>
    <row r="1087" spans="2:5" x14ac:dyDescent="0.3">
      <c r="B1087" s="14">
        <v>21187</v>
      </c>
      <c r="C1087" s="14">
        <v>21</v>
      </c>
      <c r="D1087" s="15" t="s">
        <v>535</v>
      </c>
      <c r="E1087" s="14" t="s">
        <v>7</v>
      </c>
    </row>
    <row r="1088" spans="2:5" x14ac:dyDescent="0.3">
      <c r="B1088" s="14">
        <v>21189</v>
      </c>
      <c r="C1088" s="14">
        <v>21</v>
      </c>
      <c r="D1088" s="15" t="s">
        <v>711</v>
      </c>
      <c r="E1088" s="14" t="s">
        <v>7</v>
      </c>
    </row>
    <row r="1089" spans="2:5" x14ac:dyDescent="0.3">
      <c r="B1089" s="14">
        <v>21191</v>
      </c>
      <c r="C1089" s="14">
        <v>21</v>
      </c>
      <c r="D1089" s="15" t="s">
        <v>712</v>
      </c>
      <c r="E1089" s="14" t="s">
        <v>7</v>
      </c>
    </row>
    <row r="1090" spans="2:5" x14ac:dyDescent="0.3">
      <c r="B1090" s="14">
        <v>21193</v>
      </c>
      <c r="C1090" s="14">
        <v>21</v>
      </c>
      <c r="D1090" s="15" t="s">
        <v>59</v>
      </c>
      <c r="E1090" s="14" t="s">
        <v>7</v>
      </c>
    </row>
    <row r="1091" spans="2:5" x14ac:dyDescent="0.3">
      <c r="B1091" s="14">
        <v>21195</v>
      </c>
      <c r="C1091" s="14">
        <v>21</v>
      </c>
      <c r="D1091" s="15" t="s">
        <v>61</v>
      </c>
      <c r="E1091" s="14" t="s">
        <v>7</v>
      </c>
    </row>
    <row r="1092" spans="2:5" x14ac:dyDescent="0.3">
      <c r="B1092" s="14">
        <v>21197</v>
      </c>
      <c r="C1092" s="14">
        <v>21</v>
      </c>
      <c r="D1092" s="15" t="s">
        <v>713</v>
      </c>
      <c r="E1092" s="14" t="s">
        <v>7</v>
      </c>
    </row>
    <row r="1093" spans="2:5" x14ac:dyDescent="0.3">
      <c r="B1093" s="14">
        <v>21199</v>
      </c>
      <c r="C1093" s="14">
        <v>21</v>
      </c>
      <c r="D1093" s="15" t="s">
        <v>132</v>
      </c>
      <c r="E1093" s="14" t="s">
        <v>7</v>
      </c>
    </row>
    <row r="1094" spans="2:5" x14ac:dyDescent="0.3">
      <c r="B1094" s="14">
        <v>21201</v>
      </c>
      <c r="C1094" s="14">
        <v>21</v>
      </c>
      <c r="D1094" s="15" t="s">
        <v>714</v>
      </c>
      <c r="E1094" s="14" t="s">
        <v>7</v>
      </c>
    </row>
    <row r="1095" spans="2:5" x14ac:dyDescent="0.3">
      <c r="B1095" s="14">
        <v>21203</v>
      </c>
      <c r="C1095" s="14">
        <v>21</v>
      </c>
      <c r="D1095" s="15" t="s">
        <v>715</v>
      </c>
      <c r="E1095" s="14" t="s">
        <v>7</v>
      </c>
    </row>
    <row r="1096" spans="2:5" x14ac:dyDescent="0.3">
      <c r="B1096" s="14">
        <v>21205</v>
      </c>
      <c r="C1096" s="14">
        <v>21</v>
      </c>
      <c r="D1096" s="15" t="s">
        <v>716</v>
      </c>
      <c r="E1096" s="14" t="s">
        <v>7</v>
      </c>
    </row>
    <row r="1097" spans="2:5" x14ac:dyDescent="0.3">
      <c r="B1097" s="14">
        <v>21207</v>
      </c>
      <c r="C1097" s="14">
        <v>21</v>
      </c>
      <c r="D1097" s="15" t="s">
        <v>63</v>
      </c>
      <c r="E1097" s="14" t="s">
        <v>7</v>
      </c>
    </row>
    <row r="1098" spans="2:5" x14ac:dyDescent="0.3">
      <c r="B1098" s="14">
        <v>21209</v>
      </c>
      <c r="C1098" s="14">
        <v>21</v>
      </c>
      <c r="D1098" s="15" t="s">
        <v>135</v>
      </c>
      <c r="E1098" s="14" t="s">
        <v>7</v>
      </c>
    </row>
    <row r="1099" spans="2:5" x14ac:dyDescent="0.3">
      <c r="B1099" s="14">
        <v>21211</v>
      </c>
      <c r="C1099" s="14">
        <v>21</v>
      </c>
      <c r="D1099" s="15" t="s">
        <v>65</v>
      </c>
      <c r="E1099" s="14" t="s">
        <v>7</v>
      </c>
    </row>
    <row r="1100" spans="2:5" x14ac:dyDescent="0.3">
      <c r="B1100" s="14">
        <v>21213</v>
      </c>
      <c r="C1100" s="14">
        <v>21</v>
      </c>
      <c r="D1100" s="15" t="s">
        <v>717</v>
      </c>
      <c r="E1100" s="14" t="s">
        <v>7</v>
      </c>
    </row>
    <row r="1101" spans="2:5" x14ac:dyDescent="0.3">
      <c r="B1101" s="14">
        <v>21215</v>
      </c>
      <c r="C1101" s="14">
        <v>21</v>
      </c>
      <c r="D1101" s="15" t="s">
        <v>542</v>
      </c>
      <c r="E1101" s="14" t="s">
        <v>7</v>
      </c>
    </row>
    <row r="1102" spans="2:5" x14ac:dyDescent="0.3">
      <c r="B1102" s="14">
        <v>21217</v>
      </c>
      <c r="C1102" s="14">
        <v>21</v>
      </c>
      <c r="D1102" s="15" t="s">
        <v>314</v>
      </c>
      <c r="E1102" s="14" t="s">
        <v>7</v>
      </c>
    </row>
    <row r="1103" spans="2:5" x14ac:dyDescent="0.3">
      <c r="B1103" s="14">
        <v>21219</v>
      </c>
      <c r="C1103" s="14">
        <v>21</v>
      </c>
      <c r="D1103" s="15" t="s">
        <v>718</v>
      </c>
      <c r="E1103" s="14" t="s">
        <v>7</v>
      </c>
    </row>
    <row r="1104" spans="2:5" x14ac:dyDescent="0.3">
      <c r="B1104" s="14">
        <v>21221</v>
      </c>
      <c r="C1104" s="14">
        <v>21</v>
      </c>
      <c r="D1104" s="15" t="s">
        <v>719</v>
      </c>
      <c r="E1104" s="14" t="s">
        <v>7</v>
      </c>
    </row>
    <row r="1105" spans="2:5" x14ac:dyDescent="0.3">
      <c r="B1105" s="14">
        <v>21223</v>
      </c>
      <c r="C1105" s="14">
        <v>21</v>
      </c>
      <c r="D1105" s="15" t="s">
        <v>720</v>
      </c>
      <c r="E1105" s="14" t="s">
        <v>7</v>
      </c>
    </row>
    <row r="1106" spans="2:5" x14ac:dyDescent="0.3">
      <c r="B1106" s="14">
        <v>21225</v>
      </c>
      <c r="C1106" s="14">
        <v>21</v>
      </c>
      <c r="D1106" s="15" t="s">
        <v>141</v>
      </c>
      <c r="E1106" s="14" t="s">
        <v>7</v>
      </c>
    </row>
    <row r="1107" spans="2:5" x14ac:dyDescent="0.3">
      <c r="B1107" s="14">
        <v>21227</v>
      </c>
      <c r="C1107" s="14">
        <v>21</v>
      </c>
      <c r="D1107" s="15" t="s">
        <v>418</v>
      </c>
      <c r="E1107" s="14" t="s">
        <v>7</v>
      </c>
    </row>
    <row r="1108" spans="2:5" x14ac:dyDescent="0.3">
      <c r="B1108" s="14">
        <v>21229</v>
      </c>
      <c r="C1108" s="14">
        <v>21</v>
      </c>
      <c r="D1108" s="15" t="s">
        <v>71</v>
      </c>
      <c r="E1108" s="14" t="s">
        <v>7</v>
      </c>
    </row>
    <row r="1109" spans="2:5" x14ac:dyDescent="0.3">
      <c r="B1109" s="14">
        <v>21231</v>
      </c>
      <c r="C1109" s="14">
        <v>21</v>
      </c>
      <c r="D1109" s="15" t="s">
        <v>419</v>
      </c>
      <c r="E1109" s="14" t="s">
        <v>7</v>
      </c>
    </row>
    <row r="1110" spans="2:5" x14ac:dyDescent="0.3">
      <c r="B1110" s="14">
        <v>21233</v>
      </c>
      <c r="C1110" s="14">
        <v>21</v>
      </c>
      <c r="D1110" s="15" t="s">
        <v>420</v>
      </c>
      <c r="E1110" s="14" t="s">
        <v>7</v>
      </c>
    </row>
    <row r="1111" spans="2:5" x14ac:dyDescent="0.3">
      <c r="B1111" s="14">
        <v>21235</v>
      </c>
      <c r="C1111" s="14">
        <v>21</v>
      </c>
      <c r="D1111" s="15" t="s">
        <v>554</v>
      </c>
      <c r="E1111" s="14" t="s">
        <v>7</v>
      </c>
    </row>
    <row r="1112" spans="2:5" x14ac:dyDescent="0.3">
      <c r="B1112" s="14">
        <v>21237</v>
      </c>
      <c r="C1112" s="14">
        <v>21</v>
      </c>
      <c r="D1112" s="15" t="s">
        <v>721</v>
      </c>
      <c r="E1112" s="14" t="s">
        <v>7</v>
      </c>
    </row>
    <row r="1113" spans="2:5" x14ac:dyDescent="0.3">
      <c r="B1113" s="14">
        <v>21239</v>
      </c>
      <c r="C1113" s="14">
        <v>21</v>
      </c>
      <c r="D1113" s="15" t="s">
        <v>512</v>
      </c>
      <c r="E1113" s="14" t="s">
        <v>7</v>
      </c>
    </row>
    <row r="1114" spans="2:5" x14ac:dyDescent="0.3">
      <c r="B1114" s="14">
        <v>22001</v>
      </c>
      <c r="C1114" s="14">
        <v>22</v>
      </c>
      <c r="D1114" s="15" t="s">
        <v>722</v>
      </c>
      <c r="E1114" s="14" t="s">
        <v>7</v>
      </c>
    </row>
    <row r="1115" spans="2:5" x14ac:dyDescent="0.3">
      <c r="B1115" s="14">
        <v>22003</v>
      </c>
      <c r="C1115" s="14">
        <v>22</v>
      </c>
      <c r="D1115" s="15" t="s">
        <v>723</v>
      </c>
      <c r="E1115" s="14" t="s">
        <v>7</v>
      </c>
    </row>
    <row r="1116" spans="2:5" x14ac:dyDescent="0.3">
      <c r="B1116" s="14">
        <v>22005</v>
      </c>
      <c r="C1116" s="14">
        <v>22</v>
      </c>
      <c r="D1116" s="15" t="s">
        <v>724</v>
      </c>
      <c r="E1116" s="14" t="s">
        <v>7</v>
      </c>
    </row>
    <row r="1117" spans="2:5" x14ac:dyDescent="0.3">
      <c r="B1117" s="14">
        <v>22007</v>
      </c>
      <c r="C1117" s="14">
        <v>22</v>
      </c>
      <c r="D1117" s="15" t="s">
        <v>725</v>
      </c>
      <c r="E1117" s="14" t="s">
        <v>7</v>
      </c>
    </row>
    <row r="1118" spans="2:5" x14ac:dyDescent="0.3">
      <c r="B1118" s="14">
        <v>22009</v>
      </c>
      <c r="C1118" s="14">
        <v>22</v>
      </c>
      <c r="D1118" s="15" t="s">
        <v>726</v>
      </c>
      <c r="E1118" s="14" t="s">
        <v>7</v>
      </c>
    </row>
    <row r="1119" spans="2:5" x14ac:dyDescent="0.3">
      <c r="B1119" s="14">
        <v>22011</v>
      </c>
      <c r="C1119" s="14">
        <v>22</v>
      </c>
      <c r="D1119" s="15" t="s">
        <v>727</v>
      </c>
      <c r="E1119" s="14" t="s">
        <v>7</v>
      </c>
    </row>
    <row r="1120" spans="2:5" x14ac:dyDescent="0.3">
      <c r="B1120" s="14">
        <v>22013</v>
      </c>
      <c r="C1120" s="14">
        <v>22</v>
      </c>
      <c r="D1120" s="15" t="s">
        <v>728</v>
      </c>
      <c r="E1120" s="14" t="s">
        <v>7</v>
      </c>
    </row>
    <row r="1121" spans="2:5" x14ac:dyDescent="0.3">
      <c r="B1121" s="14">
        <v>22015</v>
      </c>
      <c r="C1121" s="14">
        <v>22</v>
      </c>
      <c r="D1121" s="15" t="s">
        <v>729</v>
      </c>
      <c r="E1121" s="14" t="s">
        <v>7</v>
      </c>
    </row>
    <row r="1122" spans="2:5" x14ac:dyDescent="0.3">
      <c r="B1122" s="14">
        <v>22017</v>
      </c>
      <c r="C1122" s="14">
        <v>22</v>
      </c>
      <c r="D1122" s="15" t="s">
        <v>730</v>
      </c>
      <c r="E1122" s="14" t="s">
        <v>7</v>
      </c>
    </row>
    <row r="1123" spans="2:5" x14ac:dyDescent="0.3">
      <c r="B1123" s="14">
        <v>22019</v>
      </c>
      <c r="C1123" s="14">
        <v>22</v>
      </c>
      <c r="D1123" s="15" t="s">
        <v>731</v>
      </c>
      <c r="E1123" s="14" t="s">
        <v>7</v>
      </c>
    </row>
    <row r="1124" spans="2:5" x14ac:dyDescent="0.3">
      <c r="B1124" s="14">
        <v>22021</v>
      </c>
      <c r="C1124" s="14">
        <v>22</v>
      </c>
      <c r="D1124" s="15" t="s">
        <v>732</v>
      </c>
      <c r="E1124" s="14" t="s">
        <v>7</v>
      </c>
    </row>
    <row r="1125" spans="2:5" x14ac:dyDescent="0.3">
      <c r="B1125" s="14">
        <v>22023</v>
      </c>
      <c r="C1125" s="14">
        <v>22</v>
      </c>
      <c r="D1125" s="15" t="s">
        <v>733</v>
      </c>
      <c r="E1125" s="14" t="s">
        <v>7</v>
      </c>
    </row>
    <row r="1126" spans="2:5" x14ac:dyDescent="0.3">
      <c r="B1126" s="14">
        <v>22025</v>
      </c>
      <c r="C1126" s="14">
        <v>22</v>
      </c>
      <c r="D1126" s="15" t="s">
        <v>734</v>
      </c>
      <c r="E1126" s="14" t="s">
        <v>7</v>
      </c>
    </row>
    <row r="1127" spans="2:5" x14ac:dyDescent="0.3">
      <c r="B1127" s="14">
        <v>22027</v>
      </c>
      <c r="C1127" s="14">
        <v>22</v>
      </c>
      <c r="D1127" s="15" t="s">
        <v>735</v>
      </c>
      <c r="E1127" s="14" t="s">
        <v>7</v>
      </c>
    </row>
    <row r="1128" spans="2:5" x14ac:dyDescent="0.3">
      <c r="B1128" s="14">
        <v>22029</v>
      </c>
      <c r="C1128" s="14">
        <v>22</v>
      </c>
      <c r="D1128" s="15" t="s">
        <v>736</v>
      </c>
      <c r="E1128" s="14" t="s">
        <v>7</v>
      </c>
    </row>
    <row r="1129" spans="2:5" x14ac:dyDescent="0.3">
      <c r="B1129" s="14">
        <v>22031</v>
      </c>
      <c r="C1129" s="14">
        <v>22</v>
      </c>
      <c r="D1129" s="15" t="s">
        <v>737</v>
      </c>
      <c r="E1129" s="14" t="s">
        <v>7</v>
      </c>
    </row>
    <row r="1130" spans="2:5" x14ac:dyDescent="0.3">
      <c r="B1130" s="14">
        <v>22033</v>
      </c>
      <c r="C1130" s="14">
        <v>22</v>
      </c>
      <c r="D1130" s="15" t="s">
        <v>738</v>
      </c>
      <c r="E1130" s="14" t="s">
        <v>7</v>
      </c>
    </row>
    <row r="1131" spans="2:5" x14ac:dyDescent="0.3">
      <c r="B1131" s="14">
        <v>22035</v>
      </c>
      <c r="C1131" s="14">
        <v>22</v>
      </c>
      <c r="D1131" s="15" t="s">
        <v>739</v>
      </c>
      <c r="E1131" s="14" t="s">
        <v>7</v>
      </c>
    </row>
    <row r="1132" spans="2:5" x14ac:dyDescent="0.3">
      <c r="B1132" s="14">
        <v>22037</v>
      </c>
      <c r="C1132" s="14">
        <v>22</v>
      </c>
      <c r="D1132" s="15" t="s">
        <v>740</v>
      </c>
      <c r="E1132" s="14" t="s">
        <v>7</v>
      </c>
    </row>
    <row r="1133" spans="2:5" x14ac:dyDescent="0.3">
      <c r="B1133" s="14">
        <v>22039</v>
      </c>
      <c r="C1133" s="14">
        <v>22</v>
      </c>
      <c r="D1133" s="15" t="s">
        <v>741</v>
      </c>
      <c r="E1133" s="14" t="s">
        <v>7</v>
      </c>
    </row>
    <row r="1134" spans="2:5" x14ac:dyDescent="0.3">
      <c r="B1134" s="14">
        <v>22041</v>
      </c>
      <c r="C1134" s="14">
        <v>22</v>
      </c>
      <c r="D1134" s="15" t="s">
        <v>742</v>
      </c>
      <c r="E1134" s="14" t="s">
        <v>7</v>
      </c>
    </row>
    <row r="1135" spans="2:5" x14ac:dyDescent="0.3">
      <c r="B1135" s="14">
        <v>22043</v>
      </c>
      <c r="C1135" s="14">
        <v>22</v>
      </c>
      <c r="D1135" s="15" t="s">
        <v>743</v>
      </c>
      <c r="E1135" s="14" t="s">
        <v>7</v>
      </c>
    </row>
    <row r="1136" spans="2:5" x14ac:dyDescent="0.3">
      <c r="B1136" s="14">
        <v>22045</v>
      </c>
      <c r="C1136" s="14">
        <v>22</v>
      </c>
      <c r="D1136" s="15" t="s">
        <v>744</v>
      </c>
      <c r="E1136" s="14" t="s">
        <v>7</v>
      </c>
    </row>
    <row r="1137" spans="2:5" x14ac:dyDescent="0.3">
      <c r="B1137" s="14">
        <v>22047</v>
      </c>
      <c r="C1137" s="14">
        <v>22</v>
      </c>
      <c r="D1137" s="15" t="s">
        <v>745</v>
      </c>
      <c r="E1137" s="14" t="s">
        <v>7</v>
      </c>
    </row>
    <row r="1138" spans="2:5" x14ac:dyDescent="0.3">
      <c r="B1138" s="14">
        <v>22049</v>
      </c>
      <c r="C1138" s="14">
        <v>22</v>
      </c>
      <c r="D1138" s="15" t="s">
        <v>746</v>
      </c>
      <c r="E1138" s="14" t="s">
        <v>7</v>
      </c>
    </row>
    <row r="1139" spans="2:5" x14ac:dyDescent="0.3">
      <c r="B1139" s="14">
        <v>22051</v>
      </c>
      <c r="C1139" s="14">
        <v>22</v>
      </c>
      <c r="D1139" s="15" t="s">
        <v>747</v>
      </c>
      <c r="E1139" s="14" t="s">
        <v>7</v>
      </c>
    </row>
    <row r="1140" spans="2:5" x14ac:dyDescent="0.3">
      <c r="B1140" s="14">
        <v>22053</v>
      </c>
      <c r="C1140" s="14">
        <v>22</v>
      </c>
      <c r="D1140" s="15" t="s">
        <v>748</v>
      </c>
      <c r="E1140" s="14" t="s">
        <v>7</v>
      </c>
    </row>
    <row r="1141" spans="2:5" x14ac:dyDescent="0.3">
      <c r="B1141" s="14">
        <v>22055</v>
      </c>
      <c r="C1141" s="14">
        <v>22</v>
      </c>
      <c r="D1141" s="15" t="s">
        <v>749</v>
      </c>
      <c r="E1141" s="14" t="s">
        <v>7</v>
      </c>
    </row>
    <row r="1142" spans="2:5" x14ac:dyDescent="0.3">
      <c r="B1142" s="14">
        <v>22057</v>
      </c>
      <c r="C1142" s="14">
        <v>22</v>
      </c>
      <c r="D1142" s="15" t="s">
        <v>750</v>
      </c>
      <c r="E1142" s="14" t="s">
        <v>7</v>
      </c>
    </row>
    <row r="1143" spans="2:5" x14ac:dyDescent="0.3">
      <c r="B1143" s="14">
        <v>22059</v>
      </c>
      <c r="C1143" s="14">
        <v>22</v>
      </c>
      <c r="D1143" s="15" t="s">
        <v>751</v>
      </c>
      <c r="E1143" s="14" t="s">
        <v>7</v>
      </c>
    </row>
    <row r="1144" spans="2:5" x14ac:dyDescent="0.3">
      <c r="B1144" s="14">
        <v>22061</v>
      </c>
      <c r="C1144" s="14">
        <v>22</v>
      </c>
      <c r="D1144" s="15" t="s">
        <v>752</v>
      </c>
      <c r="E1144" s="14" t="s">
        <v>7</v>
      </c>
    </row>
    <row r="1145" spans="2:5" x14ac:dyDescent="0.3">
      <c r="B1145" s="14">
        <v>22063</v>
      </c>
      <c r="C1145" s="14">
        <v>22</v>
      </c>
      <c r="D1145" s="15" t="s">
        <v>753</v>
      </c>
      <c r="E1145" s="14" t="s">
        <v>7</v>
      </c>
    </row>
    <row r="1146" spans="2:5" x14ac:dyDescent="0.3">
      <c r="B1146" s="14">
        <v>22065</v>
      </c>
      <c r="C1146" s="14">
        <v>22</v>
      </c>
      <c r="D1146" s="15" t="s">
        <v>754</v>
      </c>
      <c r="E1146" s="14" t="s">
        <v>7</v>
      </c>
    </row>
    <row r="1147" spans="2:5" x14ac:dyDescent="0.3">
      <c r="B1147" s="14">
        <v>22067</v>
      </c>
      <c r="C1147" s="14">
        <v>22</v>
      </c>
      <c r="D1147" s="15" t="s">
        <v>755</v>
      </c>
      <c r="E1147" s="14" t="s">
        <v>7</v>
      </c>
    </row>
    <row r="1148" spans="2:5" x14ac:dyDescent="0.3">
      <c r="B1148" s="14">
        <v>22069</v>
      </c>
      <c r="C1148" s="14">
        <v>22</v>
      </c>
      <c r="D1148" s="15" t="s">
        <v>756</v>
      </c>
      <c r="E1148" s="14" t="s">
        <v>7</v>
      </c>
    </row>
    <row r="1149" spans="2:5" x14ac:dyDescent="0.3">
      <c r="B1149" s="14">
        <v>22071</v>
      </c>
      <c r="C1149" s="14">
        <v>22</v>
      </c>
      <c r="D1149" s="15" t="s">
        <v>757</v>
      </c>
      <c r="E1149" s="14" t="s">
        <v>7</v>
      </c>
    </row>
    <row r="1150" spans="2:5" x14ac:dyDescent="0.3">
      <c r="B1150" s="14">
        <v>22073</v>
      </c>
      <c r="C1150" s="14">
        <v>22</v>
      </c>
      <c r="D1150" s="15" t="s">
        <v>758</v>
      </c>
      <c r="E1150" s="14" t="s">
        <v>7</v>
      </c>
    </row>
    <row r="1151" spans="2:5" x14ac:dyDescent="0.3">
      <c r="B1151" s="14">
        <v>22075</v>
      </c>
      <c r="C1151" s="14">
        <v>22</v>
      </c>
      <c r="D1151" s="15" t="s">
        <v>759</v>
      </c>
      <c r="E1151" s="14" t="s">
        <v>7</v>
      </c>
    </row>
    <row r="1152" spans="2:5" x14ac:dyDescent="0.3">
      <c r="B1152" s="14">
        <v>22077</v>
      </c>
      <c r="C1152" s="14">
        <v>22</v>
      </c>
      <c r="D1152" s="15" t="s">
        <v>760</v>
      </c>
      <c r="E1152" s="14" t="s">
        <v>7</v>
      </c>
    </row>
    <row r="1153" spans="2:5" x14ac:dyDescent="0.3">
      <c r="B1153" s="14">
        <v>22079</v>
      </c>
      <c r="C1153" s="14">
        <v>22</v>
      </c>
      <c r="D1153" s="15" t="s">
        <v>761</v>
      </c>
      <c r="E1153" s="14" t="s">
        <v>7</v>
      </c>
    </row>
    <row r="1154" spans="2:5" x14ac:dyDescent="0.3">
      <c r="B1154" s="14">
        <v>22081</v>
      </c>
      <c r="C1154" s="14">
        <v>22</v>
      </c>
      <c r="D1154" s="15" t="s">
        <v>762</v>
      </c>
      <c r="E1154" s="14" t="s">
        <v>7</v>
      </c>
    </row>
    <row r="1155" spans="2:5" x14ac:dyDescent="0.3">
      <c r="B1155" s="14">
        <v>22083</v>
      </c>
      <c r="C1155" s="14">
        <v>22</v>
      </c>
      <c r="D1155" s="15" t="s">
        <v>763</v>
      </c>
      <c r="E1155" s="14" t="s">
        <v>7</v>
      </c>
    </row>
    <row r="1156" spans="2:5" x14ac:dyDescent="0.3">
      <c r="B1156" s="14">
        <v>22085</v>
      </c>
      <c r="C1156" s="14">
        <v>22</v>
      </c>
      <c r="D1156" s="15" t="s">
        <v>764</v>
      </c>
      <c r="E1156" s="14" t="s">
        <v>7</v>
      </c>
    </row>
    <row r="1157" spans="2:5" x14ac:dyDescent="0.3">
      <c r="B1157" s="14">
        <v>22087</v>
      </c>
      <c r="C1157" s="14">
        <v>22</v>
      </c>
      <c r="D1157" s="15" t="s">
        <v>765</v>
      </c>
      <c r="E1157" s="14" t="s">
        <v>7</v>
      </c>
    </row>
    <row r="1158" spans="2:5" x14ac:dyDescent="0.3">
      <c r="B1158" s="14">
        <v>22089</v>
      </c>
      <c r="C1158" s="14">
        <v>22</v>
      </c>
      <c r="D1158" s="15" t="s">
        <v>766</v>
      </c>
      <c r="E1158" s="14" t="s">
        <v>7</v>
      </c>
    </row>
    <row r="1159" spans="2:5" x14ac:dyDescent="0.3">
      <c r="B1159" s="14">
        <v>22091</v>
      </c>
      <c r="C1159" s="14">
        <v>22</v>
      </c>
      <c r="D1159" s="15" t="s">
        <v>767</v>
      </c>
      <c r="E1159" s="14" t="s">
        <v>7</v>
      </c>
    </row>
    <row r="1160" spans="2:5" x14ac:dyDescent="0.3">
      <c r="B1160" s="14">
        <v>22093</v>
      </c>
      <c r="C1160" s="14">
        <v>22</v>
      </c>
      <c r="D1160" s="15" t="s">
        <v>768</v>
      </c>
      <c r="E1160" s="14" t="s">
        <v>7</v>
      </c>
    </row>
    <row r="1161" spans="2:5" x14ac:dyDescent="0.3">
      <c r="B1161" s="14">
        <v>22095</v>
      </c>
      <c r="C1161" s="14">
        <v>22</v>
      </c>
      <c r="D1161" s="15" t="s">
        <v>769</v>
      </c>
      <c r="E1161" s="14" t="s">
        <v>7</v>
      </c>
    </row>
    <row r="1162" spans="2:5" x14ac:dyDescent="0.3">
      <c r="B1162" s="14">
        <v>22097</v>
      </c>
      <c r="C1162" s="14">
        <v>22</v>
      </c>
      <c r="D1162" s="15" t="s">
        <v>770</v>
      </c>
      <c r="E1162" s="14" t="s">
        <v>7</v>
      </c>
    </row>
    <row r="1163" spans="2:5" x14ac:dyDescent="0.3">
      <c r="B1163" s="14">
        <v>22099</v>
      </c>
      <c r="C1163" s="14">
        <v>22</v>
      </c>
      <c r="D1163" s="15" t="s">
        <v>771</v>
      </c>
      <c r="E1163" s="14" t="s">
        <v>7</v>
      </c>
    </row>
    <row r="1164" spans="2:5" x14ac:dyDescent="0.3">
      <c r="B1164" s="14">
        <v>22101</v>
      </c>
      <c r="C1164" s="14">
        <v>22</v>
      </c>
      <c r="D1164" s="15" t="s">
        <v>772</v>
      </c>
      <c r="E1164" s="14" t="s">
        <v>7</v>
      </c>
    </row>
    <row r="1165" spans="2:5" x14ac:dyDescent="0.3">
      <c r="B1165" s="14">
        <v>22103</v>
      </c>
      <c r="C1165" s="14">
        <v>22</v>
      </c>
      <c r="D1165" s="15" t="s">
        <v>773</v>
      </c>
      <c r="E1165" s="14" t="s">
        <v>7</v>
      </c>
    </row>
    <row r="1166" spans="2:5" x14ac:dyDescent="0.3">
      <c r="B1166" s="14">
        <v>22105</v>
      </c>
      <c r="C1166" s="14">
        <v>22</v>
      </c>
      <c r="D1166" s="15" t="s">
        <v>774</v>
      </c>
      <c r="E1166" s="14" t="s">
        <v>7</v>
      </c>
    </row>
    <row r="1167" spans="2:5" x14ac:dyDescent="0.3">
      <c r="B1167" s="14">
        <v>22107</v>
      </c>
      <c r="C1167" s="14">
        <v>22</v>
      </c>
      <c r="D1167" s="15" t="s">
        <v>775</v>
      </c>
      <c r="E1167" s="14" t="s">
        <v>7</v>
      </c>
    </row>
    <row r="1168" spans="2:5" x14ac:dyDescent="0.3">
      <c r="B1168" s="14">
        <v>22109</v>
      </c>
      <c r="C1168" s="14">
        <v>22</v>
      </c>
      <c r="D1168" s="15" t="s">
        <v>776</v>
      </c>
      <c r="E1168" s="14" t="s">
        <v>7</v>
      </c>
    </row>
    <row r="1169" spans="2:5" x14ac:dyDescent="0.3">
      <c r="B1169" s="14">
        <v>22111</v>
      </c>
      <c r="C1169" s="14">
        <v>22</v>
      </c>
      <c r="D1169" s="15" t="s">
        <v>777</v>
      </c>
      <c r="E1169" s="14" t="s">
        <v>7</v>
      </c>
    </row>
    <row r="1170" spans="2:5" x14ac:dyDescent="0.3">
      <c r="B1170" s="14">
        <v>22113</v>
      </c>
      <c r="C1170" s="14">
        <v>22</v>
      </c>
      <c r="D1170" s="15" t="s">
        <v>778</v>
      </c>
      <c r="E1170" s="14" t="s">
        <v>7</v>
      </c>
    </row>
    <row r="1171" spans="2:5" x14ac:dyDescent="0.3">
      <c r="B1171" s="14">
        <v>22115</v>
      </c>
      <c r="C1171" s="14">
        <v>22</v>
      </c>
      <c r="D1171" s="15" t="s">
        <v>779</v>
      </c>
      <c r="E1171" s="14" t="s">
        <v>7</v>
      </c>
    </row>
    <row r="1172" spans="2:5" x14ac:dyDescent="0.3">
      <c r="B1172" s="14">
        <v>22117</v>
      </c>
      <c r="C1172" s="14">
        <v>22</v>
      </c>
      <c r="D1172" s="15" t="s">
        <v>780</v>
      </c>
      <c r="E1172" s="14" t="s">
        <v>7</v>
      </c>
    </row>
    <row r="1173" spans="2:5" x14ac:dyDescent="0.3">
      <c r="B1173" s="14">
        <v>22119</v>
      </c>
      <c r="C1173" s="14">
        <v>22</v>
      </c>
      <c r="D1173" s="15" t="s">
        <v>781</v>
      </c>
      <c r="E1173" s="14" t="s">
        <v>7</v>
      </c>
    </row>
    <row r="1174" spans="2:5" x14ac:dyDescent="0.3">
      <c r="B1174" s="14">
        <v>22121</v>
      </c>
      <c r="C1174" s="14">
        <v>22</v>
      </c>
      <c r="D1174" s="15" t="s">
        <v>782</v>
      </c>
      <c r="E1174" s="14" t="s">
        <v>7</v>
      </c>
    </row>
    <row r="1175" spans="2:5" x14ac:dyDescent="0.3">
      <c r="B1175" s="14">
        <v>22123</v>
      </c>
      <c r="C1175" s="14">
        <v>22</v>
      </c>
      <c r="D1175" s="15" t="s">
        <v>783</v>
      </c>
      <c r="E1175" s="14" t="s">
        <v>7</v>
      </c>
    </row>
    <row r="1176" spans="2:5" x14ac:dyDescent="0.3">
      <c r="B1176" s="14">
        <v>22125</v>
      </c>
      <c r="C1176" s="14">
        <v>22</v>
      </c>
      <c r="D1176" s="15" t="s">
        <v>784</v>
      </c>
      <c r="E1176" s="14" t="s">
        <v>7</v>
      </c>
    </row>
    <row r="1177" spans="2:5" x14ac:dyDescent="0.3">
      <c r="B1177" s="14">
        <v>22127</v>
      </c>
      <c r="C1177" s="14">
        <v>22</v>
      </c>
      <c r="D1177" s="15" t="s">
        <v>785</v>
      </c>
      <c r="E1177" s="14" t="s">
        <v>7</v>
      </c>
    </row>
    <row r="1178" spans="2:5" x14ac:dyDescent="0.3">
      <c r="B1178" s="14">
        <v>23001</v>
      </c>
      <c r="C1178" s="14">
        <v>23</v>
      </c>
      <c r="D1178" s="15" t="s">
        <v>786</v>
      </c>
      <c r="E1178" s="14" t="s">
        <v>7</v>
      </c>
    </row>
    <row r="1179" spans="2:5" x14ac:dyDescent="0.3">
      <c r="B1179" s="14">
        <v>23003</v>
      </c>
      <c r="C1179" s="14">
        <v>23</v>
      </c>
      <c r="D1179" s="15" t="s">
        <v>787</v>
      </c>
      <c r="E1179" s="14" t="s">
        <v>7</v>
      </c>
    </row>
    <row r="1180" spans="2:5" x14ac:dyDescent="0.3">
      <c r="B1180" s="14">
        <v>23005</v>
      </c>
      <c r="C1180" s="14">
        <v>23</v>
      </c>
      <c r="D1180" s="15" t="s">
        <v>468</v>
      </c>
      <c r="E1180" s="14" t="s">
        <v>7</v>
      </c>
    </row>
    <row r="1181" spans="2:5" x14ac:dyDescent="0.3">
      <c r="B1181" s="14">
        <v>23007</v>
      </c>
      <c r="C1181" s="14">
        <v>23</v>
      </c>
      <c r="D1181" s="15" t="s">
        <v>36</v>
      </c>
      <c r="E1181" s="14" t="s">
        <v>7</v>
      </c>
    </row>
    <row r="1182" spans="2:5" x14ac:dyDescent="0.3">
      <c r="B1182" s="14">
        <v>23009</v>
      </c>
      <c r="C1182" s="14">
        <v>23</v>
      </c>
      <c r="D1182" s="15" t="s">
        <v>369</v>
      </c>
      <c r="E1182" s="14" t="s">
        <v>7</v>
      </c>
    </row>
    <row r="1183" spans="2:5" x14ac:dyDescent="0.3">
      <c r="B1183" s="14">
        <v>23011</v>
      </c>
      <c r="C1183" s="14">
        <v>23</v>
      </c>
      <c r="D1183" s="15" t="s">
        <v>788</v>
      </c>
      <c r="E1183" s="14" t="s">
        <v>7</v>
      </c>
    </row>
    <row r="1184" spans="2:5" x14ac:dyDescent="0.3">
      <c r="B1184" s="14">
        <v>23013</v>
      </c>
      <c r="C1184" s="14">
        <v>23</v>
      </c>
      <c r="D1184" s="15" t="s">
        <v>484</v>
      </c>
      <c r="E1184" s="14" t="s">
        <v>7</v>
      </c>
    </row>
    <row r="1185" spans="2:5" x14ac:dyDescent="0.3">
      <c r="B1185" s="14">
        <v>23015</v>
      </c>
      <c r="C1185" s="14">
        <v>23</v>
      </c>
      <c r="D1185" s="15" t="s">
        <v>118</v>
      </c>
      <c r="E1185" s="14" t="s">
        <v>7</v>
      </c>
    </row>
    <row r="1186" spans="2:5" x14ac:dyDescent="0.3">
      <c r="B1186" s="14">
        <v>23017</v>
      </c>
      <c r="C1186" s="14">
        <v>23</v>
      </c>
      <c r="D1186" s="15" t="s">
        <v>789</v>
      </c>
      <c r="E1186" s="14" t="s">
        <v>7</v>
      </c>
    </row>
    <row r="1187" spans="2:5" x14ac:dyDescent="0.3">
      <c r="B1187" s="14">
        <v>23019</v>
      </c>
      <c r="C1187" s="14">
        <v>23</v>
      </c>
      <c r="D1187" s="15" t="s">
        <v>790</v>
      </c>
      <c r="E1187" s="14" t="s">
        <v>7</v>
      </c>
    </row>
    <row r="1188" spans="2:5" x14ac:dyDescent="0.3">
      <c r="B1188" s="14">
        <v>23021</v>
      </c>
      <c r="C1188" s="14">
        <v>23</v>
      </c>
      <c r="D1188" s="15" t="s">
        <v>791</v>
      </c>
      <c r="E1188" s="14" t="s">
        <v>7</v>
      </c>
    </row>
    <row r="1189" spans="2:5" x14ac:dyDescent="0.3">
      <c r="B1189" s="14">
        <v>23023</v>
      </c>
      <c r="C1189" s="14">
        <v>23</v>
      </c>
      <c r="D1189" s="15" t="s">
        <v>792</v>
      </c>
      <c r="E1189" s="14" t="s">
        <v>7</v>
      </c>
    </row>
    <row r="1190" spans="2:5" x14ac:dyDescent="0.3">
      <c r="B1190" s="14">
        <v>23025</v>
      </c>
      <c r="C1190" s="14">
        <v>23</v>
      </c>
      <c r="D1190" s="15" t="s">
        <v>793</v>
      </c>
      <c r="E1190" s="14" t="s">
        <v>7</v>
      </c>
    </row>
    <row r="1191" spans="2:5" x14ac:dyDescent="0.3">
      <c r="B1191" s="14">
        <v>23027</v>
      </c>
      <c r="C1191" s="14">
        <v>23</v>
      </c>
      <c r="D1191" s="15" t="s">
        <v>794</v>
      </c>
      <c r="E1191" s="14" t="s">
        <v>7</v>
      </c>
    </row>
    <row r="1192" spans="2:5" x14ac:dyDescent="0.3">
      <c r="B1192" s="14">
        <v>23029</v>
      </c>
      <c r="C1192" s="14">
        <v>23</v>
      </c>
      <c r="D1192" s="15" t="s">
        <v>71</v>
      </c>
      <c r="E1192" s="14" t="s">
        <v>7</v>
      </c>
    </row>
    <row r="1193" spans="2:5" x14ac:dyDescent="0.3">
      <c r="B1193" s="14">
        <v>23031</v>
      </c>
      <c r="C1193" s="14">
        <v>23</v>
      </c>
      <c r="D1193" s="15" t="s">
        <v>795</v>
      </c>
      <c r="E1193" s="14" t="s">
        <v>7</v>
      </c>
    </row>
    <row r="1194" spans="2:5" x14ac:dyDescent="0.3">
      <c r="B1194" s="14">
        <v>24001</v>
      </c>
      <c r="C1194" s="14">
        <v>24</v>
      </c>
      <c r="D1194" s="15" t="s">
        <v>796</v>
      </c>
      <c r="E1194" s="14" t="s">
        <v>7</v>
      </c>
    </row>
    <row r="1195" spans="2:5" x14ac:dyDescent="0.3">
      <c r="B1195" s="14">
        <v>24003</v>
      </c>
      <c r="C1195" s="14">
        <v>24</v>
      </c>
      <c r="D1195" s="15" t="s">
        <v>797</v>
      </c>
      <c r="E1195" s="14" t="s">
        <v>7</v>
      </c>
    </row>
    <row r="1196" spans="2:5" x14ac:dyDescent="0.3">
      <c r="B1196" s="14">
        <v>24005</v>
      </c>
      <c r="C1196" s="14">
        <v>24</v>
      </c>
      <c r="D1196" s="15" t="s">
        <v>798</v>
      </c>
      <c r="E1196" s="14" t="s">
        <v>7</v>
      </c>
    </row>
    <row r="1197" spans="2:5" x14ac:dyDescent="0.3">
      <c r="B1197" s="14">
        <v>24009</v>
      </c>
      <c r="C1197" s="14">
        <v>24</v>
      </c>
      <c r="D1197" s="15" t="s">
        <v>799</v>
      </c>
      <c r="E1197" s="14" t="s">
        <v>7</v>
      </c>
    </row>
    <row r="1198" spans="2:5" x14ac:dyDescent="0.3">
      <c r="B1198" s="14">
        <v>24011</v>
      </c>
      <c r="C1198" s="14">
        <v>24</v>
      </c>
      <c r="D1198" s="15" t="s">
        <v>800</v>
      </c>
      <c r="E1198" s="14" t="s">
        <v>7</v>
      </c>
    </row>
    <row r="1199" spans="2:5" x14ac:dyDescent="0.3">
      <c r="B1199" s="14">
        <v>24013</v>
      </c>
      <c r="C1199" s="14">
        <v>24</v>
      </c>
      <c r="D1199" s="15" t="s">
        <v>95</v>
      </c>
      <c r="E1199" s="14" t="s">
        <v>7</v>
      </c>
    </row>
    <row r="1200" spans="2:5" x14ac:dyDescent="0.3">
      <c r="B1200" s="14">
        <v>24015</v>
      </c>
      <c r="C1200" s="14">
        <v>24</v>
      </c>
      <c r="D1200" s="15" t="s">
        <v>801</v>
      </c>
      <c r="E1200" s="14" t="s">
        <v>7</v>
      </c>
    </row>
    <row r="1201" spans="2:5" x14ac:dyDescent="0.3">
      <c r="B1201" s="14">
        <v>24017</v>
      </c>
      <c r="C1201" s="14">
        <v>24</v>
      </c>
      <c r="D1201" s="15" t="s">
        <v>802</v>
      </c>
      <c r="E1201" s="14" t="s">
        <v>7</v>
      </c>
    </row>
    <row r="1202" spans="2:5" x14ac:dyDescent="0.3">
      <c r="B1202" s="14">
        <v>24019</v>
      </c>
      <c r="C1202" s="14">
        <v>24</v>
      </c>
      <c r="D1202" s="15" t="s">
        <v>803</v>
      </c>
      <c r="E1202" s="14" t="s">
        <v>7</v>
      </c>
    </row>
    <row r="1203" spans="2:5" x14ac:dyDescent="0.3">
      <c r="B1203" s="14">
        <v>24021</v>
      </c>
      <c r="C1203" s="14">
        <v>24</v>
      </c>
      <c r="D1203" s="15" t="s">
        <v>804</v>
      </c>
      <c r="E1203" s="14" t="s">
        <v>7</v>
      </c>
    </row>
    <row r="1204" spans="2:5" x14ac:dyDescent="0.3">
      <c r="B1204" s="14">
        <v>24023</v>
      </c>
      <c r="C1204" s="14">
        <v>24</v>
      </c>
      <c r="D1204" s="15" t="s">
        <v>805</v>
      </c>
      <c r="E1204" s="14" t="s">
        <v>7</v>
      </c>
    </row>
    <row r="1205" spans="2:5" x14ac:dyDescent="0.3">
      <c r="B1205" s="14">
        <v>24025</v>
      </c>
      <c r="C1205" s="14">
        <v>24</v>
      </c>
      <c r="D1205" s="15" t="s">
        <v>806</v>
      </c>
      <c r="E1205" s="14" t="s">
        <v>7</v>
      </c>
    </row>
    <row r="1206" spans="2:5" x14ac:dyDescent="0.3">
      <c r="B1206" s="14">
        <v>24027</v>
      </c>
      <c r="C1206" s="14">
        <v>24</v>
      </c>
      <c r="D1206" s="15" t="s">
        <v>113</v>
      </c>
      <c r="E1206" s="14" t="s">
        <v>7</v>
      </c>
    </row>
    <row r="1207" spans="2:5" x14ac:dyDescent="0.3">
      <c r="B1207" s="14">
        <v>24029</v>
      </c>
      <c r="C1207" s="14">
        <v>24</v>
      </c>
      <c r="D1207" s="15" t="s">
        <v>265</v>
      </c>
      <c r="E1207" s="14" t="s">
        <v>7</v>
      </c>
    </row>
    <row r="1208" spans="2:5" x14ac:dyDescent="0.3">
      <c r="B1208" s="14">
        <v>24031</v>
      </c>
      <c r="C1208" s="14">
        <v>24</v>
      </c>
      <c r="D1208" s="15" t="s">
        <v>57</v>
      </c>
      <c r="E1208" s="14" t="s">
        <v>7</v>
      </c>
    </row>
    <row r="1209" spans="2:5" x14ac:dyDescent="0.3">
      <c r="B1209" s="14">
        <v>24033</v>
      </c>
      <c r="C1209" s="14">
        <v>24</v>
      </c>
      <c r="D1209" s="15" t="s">
        <v>807</v>
      </c>
      <c r="E1209" s="14" t="s">
        <v>7</v>
      </c>
    </row>
    <row r="1210" spans="2:5" x14ac:dyDescent="0.3">
      <c r="B1210" s="14">
        <v>24035</v>
      </c>
      <c r="C1210" s="14">
        <v>24</v>
      </c>
      <c r="D1210" s="15" t="s">
        <v>808</v>
      </c>
      <c r="E1210" s="14" t="s">
        <v>7</v>
      </c>
    </row>
    <row r="1211" spans="2:5" x14ac:dyDescent="0.3">
      <c r="B1211" s="14">
        <v>24037</v>
      </c>
      <c r="C1211" s="14">
        <v>24</v>
      </c>
      <c r="D1211" s="15" t="s">
        <v>809</v>
      </c>
      <c r="E1211" s="14" t="s">
        <v>7</v>
      </c>
    </row>
    <row r="1212" spans="2:5" x14ac:dyDescent="0.3">
      <c r="B1212" s="14">
        <v>24039</v>
      </c>
      <c r="C1212" s="14">
        <v>24</v>
      </c>
      <c r="D1212" s="15" t="s">
        <v>793</v>
      </c>
      <c r="E1212" s="14" t="s">
        <v>7</v>
      </c>
    </row>
    <row r="1213" spans="2:5" x14ac:dyDescent="0.3">
      <c r="B1213" s="14">
        <v>24041</v>
      </c>
      <c r="C1213" s="14">
        <v>24</v>
      </c>
      <c r="D1213" s="15" t="s">
        <v>403</v>
      </c>
      <c r="E1213" s="14" t="s">
        <v>7</v>
      </c>
    </row>
    <row r="1214" spans="2:5" x14ac:dyDescent="0.3">
      <c r="B1214" s="14">
        <v>24043</v>
      </c>
      <c r="C1214" s="14">
        <v>24</v>
      </c>
      <c r="D1214" s="15" t="s">
        <v>71</v>
      </c>
      <c r="E1214" s="14" t="s">
        <v>7</v>
      </c>
    </row>
    <row r="1215" spans="2:5" x14ac:dyDescent="0.3">
      <c r="B1215" s="14">
        <v>24045</v>
      </c>
      <c r="C1215" s="14">
        <v>24</v>
      </c>
      <c r="D1215" s="15" t="s">
        <v>810</v>
      </c>
      <c r="E1215" s="14" t="s">
        <v>7</v>
      </c>
    </row>
    <row r="1216" spans="2:5" x14ac:dyDescent="0.3">
      <c r="B1216" s="14">
        <v>24047</v>
      </c>
      <c r="C1216" s="14">
        <v>24</v>
      </c>
      <c r="D1216" s="15" t="s">
        <v>811</v>
      </c>
      <c r="E1216" s="14" t="s">
        <v>7</v>
      </c>
    </row>
    <row r="1217" spans="2:5" x14ac:dyDescent="0.3">
      <c r="B1217" s="14">
        <v>24510</v>
      </c>
      <c r="C1217" s="14">
        <v>24</v>
      </c>
      <c r="D1217" s="15" t="s">
        <v>812</v>
      </c>
      <c r="E1217" s="14" t="s">
        <v>7</v>
      </c>
    </row>
    <row r="1218" spans="2:5" x14ac:dyDescent="0.3">
      <c r="B1218" s="14">
        <v>25001</v>
      </c>
      <c r="C1218" s="14">
        <v>25</v>
      </c>
      <c r="D1218" s="15" t="s">
        <v>813</v>
      </c>
      <c r="E1218" s="14" t="s">
        <v>7</v>
      </c>
    </row>
    <row r="1219" spans="2:5" x14ac:dyDescent="0.3">
      <c r="B1219" s="14">
        <v>25003</v>
      </c>
      <c r="C1219" s="14">
        <v>25</v>
      </c>
      <c r="D1219" s="15" t="s">
        <v>814</v>
      </c>
      <c r="E1219" s="14" t="s">
        <v>7</v>
      </c>
    </row>
    <row r="1220" spans="2:5" x14ac:dyDescent="0.3">
      <c r="B1220" s="14">
        <v>25005</v>
      </c>
      <c r="C1220" s="14">
        <v>25</v>
      </c>
      <c r="D1220" s="15" t="s">
        <v>815</v>
      </c>
      <c r="E1220" s="14" t="s">
        <v>7</v>
      </c>
    </row>
    <row r="1221" spans="2:5" x14ac:dyDescent="0.3">
      <c r="B1221" s="14">
        <v>25007</v>
      </c>
      <c r="C1221" s="14">
        <v>25</v>
      </c>
      <c r="D1221" s="15" t="s">
        <v>816</v>
      </c>
      <c r="E1221" s="14" t="s">
        <v>7</v>
      </c>
    </row>
    <row r="1222" spans="2:5" x14ac:dyDescent="0.3">
      <c r="B1222" s="14">
        <v>25009</v>
      </c>
      <c r="C1222" s="14">
        <v>25</v>
      </c>
      <c r="D1222" s="15" t="s">
        <v>817</v>
      </c>
      <c r="E1222" s="14" t="s">
        <v>7</v>
      </c>
    </row>
    <row r="1223" spans="2:5" x14ac:dyDescent="0.3">
      <c r="B1223" s="14">
        <v>25011</v>
      </c>
      <c r="C1223" s="14">
        <v>25</v>
      </c>
      <c r="D1223" s="15" t="s">
        <v>36</v>
      </c>
      <c r="E1223" s="14" t="s">
        <v>7</v>
      </c>
    </row>
    <row r="1224" spans="2:5" x14ac:dyDescent="0.3">
      <c r="B1224" s="14">
        <v>25013</v>
      </c>
      <c r="C1224" s="14">
        <v>25</v>
      </c>
      <c r="D1224" s="15" t="s">
        <v>818</v>
      </c>
      <c r="E1224" s="14" t="s">
        <v>7</v>
      </c>
    </row>
    <row r="1225" spans="2:5" x14ac:dyDescent="0.3">
      <c r="B1225" s="14">
        <v>25015</v>
      </c>
      <c r="C1225" s="14">
        <v>25</v>
      </c>
      <c r="D1225" s="15" t="s">
        <v>819</v>
      </c>
      <c r="E1225" s="14" t="s">
        <v>7</v>
      </c>
    </row>
    <row r="1226" spans="2:5" x14ac:dyDescent="0.3">
      <c r="B1226" s="14">
        <v>25017</v>
      </c>
      <c r="C1226" s="14">
        <v>25</v>
      </c>
      <c r="D1226" s="15" t="s">
        <v>260</v>
      </c>
      <c r="E1226" s="14" t="s">
        <v>7</v>
      </c>
    </row>
    <row r="1227" spans="2:5" x14ac:dyDescent="0.3">
      <c r="B1227" s="14">
        <v>25019</v>
      </c>
      <c r="C1227" s="14">
        <v>25</v>
      </c>
      <c r="D1227" s="15" t="s">
        <v>820</v>
      </c>
      <c r="E1227" s="14" t="s">
        <v>7</v>
      </c>
    </row>
    <row r="1228" spans="2:5" x14ac:dyDescent="0.3">
      <c r="B1228" s="14">
        <v>25021</v>
      </c>
      <c r="C1228" s="14">
        <v>25</v>
      </c>
      <c r="D1228" s="15" t="s">
        <v>821</v>
      </c>
      <c r="E1228" s="14" t="s">
        <v>7</v>
      </c>
    </row>
    <row r="1229" spans="2:5" x14ac:dyDescent="0.3">
      <c r="B1229" s="14">
        <v>25023</v>
      </c>
      <c r="C1229" s="14">
        <v>25</v>
      </c>
      <c r="D1229" s="15" t="s">
        <v>587</v>
      </c>
      <c r="E1229" s="14" t="s">
        <v>7</v>
      </c>
    </row>
    <row r="1230" spans="2:5" x14ac:dyDescent="0.3">
      <c r="B1230" s="14">
        <v>25025</v>
      </c>
      <c r="C1230" s="14">
        <v>25</v>
      </c>
      <c r="D1230" s="15" t="s">
        <v>822</v>
      </c>
      <c r="E1230" s="14" t="s">
        <v>7</v>
      </c>
    </row>
    <row r="1231" spans="2:5" x14ac:dyDescent="0.3">
      <c r="B1231" s="14">
        <v>25027</v>
      </c>
      <c r="C1231" s="14">
        <v>25</v>
      </c>
      <c r="D1231" s="15" t="s">
        <v>811</v>
      </c>
      <c r="E1231" s="14" t="s">
        <v>7</v>
      </c>
    </row>
    <row r="1232" spans="2:5" x14ac:dyDescent="0.3">
      <c r="B1232" s="14">
        <v>26001</v>
      </c>
      <c r="C1232" s="14">
        <v>26</v>
      </c>
      <c r="D1232" s="15" t="s">
        <v>823</v>
      </c>
      <c r="E1232" s="14" t="s">
        <v>7</v>
      </c>
    </row>
    <row r="1233" spans="2:5" x14ac:dyDescent="0.3">
      <c r="B1233" s="14">
        <v>26003</v>
      </c>
      <c r="C1233" s="14">
        <v>26</v>
      </c>
      <c r="D1233" s="15" t="s">
        <v>824</v>
      </c>
      <c r="E1233" s="14" t="s">
        <v>7</v>
      </c>
    </row>
    <row r="1234" spans="2:5" x14ac:dyDescent="0.3">
      <c r="B1234" s="14">
        <v>26005</v>
      </c>
      <c r="C1234" s="14">
        <v>26</v>
      </c>
      <c r="D1234" s="15" t="s">
        <v>825</v>
      </c>
      <c r="E1234" s="14" t="s">
        <v>7</v>
      </c>
    </row>
    <row r="1235" spans="2:5" x14ac:dyDescent="0.3">
      <c r="B1235" s="14">
        <v>26007</v>
      </c>
      <c r="C1235" s="14">
        <v>26</v>
      </c>
      <c r="D1235" s="15" t="s">
        <v>826</v>
      </c>
      <c r="E1235" s="14" t="s">
        <v>7</v>
      </c>
    </row>
    <row r="1236" spans="2:5" x14ac:dyDescent="0.3">
      <c r="B1236" s="14">
        <v>26009</v>
      </c>
      <c r="C1236" s="14">
        <v>26</v>
      </c>
      <c r="D1236" s="15" t="s">
        <v>827</v>
      </c>
      <c r="E1236" s="14" t="s">
        <v>7</v>
      </c>
    </row>
    <row r="1237" spans="2:5" x14ac:dyDescent="0.3">
      <c r="B1237" s="14">
        <v>26011</v>
      </c>
      <c r="C1237" s="14">
        <v>26</v>
      </c>
      <c r="D1237" s="15" t="s">
        <v>828</v>
      </c>
      <c r="E1237" s="14" t="s">
        <v>7</v>
      </c>
    </row>
    <row r="1238" spans="2:5" x14ac:dyDescent="0.3">
      <c r="B1238" s="14">
        <v>26013</v>
      </c>
      <c r="C1238" s="14">
        <v>26</v>
      </c>
      <c r="D1238" s="15" t="s">
        <v>829</v>
      </c>
      <c r="E1238" s="14" t="s">
        <v>7</v>
      </c>
    </row>
    <row r="1239" spans="2:5" x14ac:dyDescent="0.3">
      <c r="B1239" s="14">
        <v>26015</v>
      </c>
      <c r="C1239" s="14">
        <v>26</v>
      </c>
      <c r="D1239" s="15" t="s">
        <v>830</v>
      </c>
      <c r="E1239" s="14" t="s">
        <v>7</v>
      </c>
    </row>
    <row r="1240" spans="2:5" x14ac:dyDescent="0.3">
      <c r="B1240" s="14">
        <v>26017</v>
      </c>
      <c r="C1240" s="14">
        <v>26</v>
      </c>
      <c r="D1240" s="15" t="s">
        <v>271</v>
      </c>
      <c r="E1240" s="14" t="s">
        <v>7</v>
      </c>
    </row>
    <row r="1241" spans="2:5" x14ac:dyDescent="0.3">
      <c r="B1241" s="14">
        <v>26019</v>
      </c>
      <c r="C1241" s="14">
        <v>26</v>
      </c>
      <c r="D1241" s="15" t="s">
        <v>831</v>
      </c>
      <c r="E1241" s="14" t="s">
        <v>7</v>
      </c>
    </row>
    <row r="1242" spans="2:5" x14ac:dyDescent="0.3">
      <c r="B1242" s="14">
        <v>26021</v>
      </c>
      <c r="C1242" s="14">
        <v>26</v>
      </c>
      <c r="D1242" s="15" t="s">
        <v>325</v>
      </c>
      <c r="E1242" s="14" t="s">
        <v>7</v>
      </c>
    </row>
    <row r="1243" spans="2:5" x14ac:dyDescent="0.3">
      <c r="B1243" s="14">
        <v>26023</v>
      </c>
      <c r="C1243" s="14">
        <v>26</v>
      </c>
      <c r="D1243" s="15" t="s">
        <v>832</v>
      </c>
      <c r="E1243" s="14" t="s">
        <v>7</v>
      </c>
    </row>
    <row r="1244" spans="2:5" x14ac:dyDescent="0.3">
      <c r="B1244" s="14">
        <v>26025</v>
      </c>
      <c r="C1244" s="14">
        <v>26</v>
      </c>
      <c r="D1244" s="15" t="s">
        <v>14</v>
      </c>
      <c r="E1244" s="14" t="s">
        <v>7</v>
      </c>
    </row>
    <row r="1245" spans="2:5" x14ac:dyDescent="0.3">
      <c r="B1245" s="14">
        <v>26027</v>
      </c>
      <c r="C1245" s="14">
        <v>26</v>
      </c>
      <c r="D1245" s="15" t="s">
        <v>463</v>
      </c>
      <c r="E1245" s="14" t="s">
        <v>7</v>
      </c>
    </row>
    <row r="1246" spans="2:5" x14ac:dyDescent="0.3">
      <c r="B1246" s="14">
        <v>26029</v>
      </c>
      <c r="C1246" s="14">
        <v>26</v>
      </c>
      <c r="D1246" s="15" t="s">
        <v>833</v>
      </c>
      <c r="E1246" s="14" t="s">
        <v>7</v>
      </c>
    </row>
    <row r="1247" spans="2:5" x14ac:dyDescent="0.3">
      <c r="B1247" s="14">
        <v>26031</v>
      </c>
      <c r="C1247" s="14">
        <v>26</v>
      </c>
      <c r="D1247" s="15" t="s">
        <v>834</v>
      </c>
      <c r="E1247" s="14" t="s">
        <v>7</v>
      </c>
    </row>
    <row r="1248" spans="2:5" x14ac:dyDescent="0.3">
      <c r="B1248" s="14">
        <v>26033</v>
      </c>
      <c r="C1248" s="14">
        <v>26</v>
      </c>
      <c r="D1248" s="15" t="s">
        <v>835</v>
      </c>
      <c r="E1248" s="14" t="s">
        <v>7</v>
      </c>
    </row>
    <row r="1249" spans="2:5" x14ac:dyDescent="0.3">
      <c r="B1249" s="14">
        <v>26035</v>
      </c>
      <c r="C1249" s="14">
        <v>26</v>
      </c>
      <c r="D1249" s="15" t="s">
        <v>836</v>
      </c>
      <c r="E1249" s="14" t="s">
        <v>7</v>
      </c>
    </row>
    <row r="1250" spans="2:5" x14ac:dyDescent="0.3">
      <c r="B1250" s="14">
        <v>26037</v>
      </c>
      <c r="C1250" s="14">
        <v>26</v>
      </c>
      <c r="D1250" s="15" t="s">
        <v>466</v>
      </c>
      <c r="E1250" s="14" t="s">
        <v>7</v>
      </c>
    </row>
    <row r="1251" spans="2:5" x14ac:dyDescent="0.3">
      <c r="B1251" s="14">
        <v>26039</v>
      </c>
      <c r="C1251" s="14">
        <v>26</v>
      </c>
      <c r="D1251" s="15" t="s">
        <v>102</v>
      </c>
      <c r="E1251" s="14" t="s">
        <v>7</v>
      </c>
    </row>
    <row r="1252" spans="2:5" x14ac:dyDescent="0.3">
      <c r="B1252" s="14">
        <v>26041</v>
      </c>
      <c r="C1252" s="14">
        <v>26</v>
      </c>
      <c r="D1252" s="15" t="s">
        <v>217</v>
      </c>
      <c r="E1252" s="14" t="s">
        <v>7</v>
      </c>
    </row>
    <row r="1253" spans="2:5" x14ac:dyDescent="0.3">
      <c r="B1253" s="14">
        <v>26043</v>
      </c>
      <c r="C1253" s="14">
        <v>26</v>
      </c>
      <c r="D1253" s="15" t="s">
        <v>568</v>
      </c>
      <c r="E1253" s="14" t="s">
        <v>7</v>
      </c>
    </row>
    <row r="1254" spans="2:5" x14ac:dyDescent="0.3">
      <c r="B1254" s="14">
        <v>26045</v>
      </c>
      <c r="C1254" s="14">
        <v>26</v>
      </c>
      <c r="D1254" s="15" t="s">
        <v>837</v>
      </c>
      <c r="E1254" s="14" t="s">
        <v>7</v>
      </c>
    </row>
    <row r="1255" spans="2:5" x14ac:dyDescent="0.3">
      <c r="B1255" s="14">
        <v>26047</v>
      </c>
      <c r="C1255" s="14">
        <v>26</v>
      </c>
      <c r="D1255" s="15" t="s">
        <v>570</v>
      </c>
      <c r="E1255" s="14" t="s">
        <v>7</v>
      </c>
    </row>
    <row r="1256" spans="2:5" x14ac:dyDescent="0.3">
      <c r="B1256" s="14">
        <v>26049</v>
      </c>
      <c r="C1256" s="14">
        <v>26</v>
      </c>
      <c r="D1256" s="15" t="s">
        <v>838</v>
      </c>
      <c r="E1256" s="14" t="s">
        <v>7</v>
      </c>
    </row>
    <row r="1257" spans="2:5" x14ac:dyDescent="0.3">
      <c r="B1257" s="14">
        <v>26051</v>
      </c>
      <c r="C1257" s="14">
        <v>26</v>
      </c>
      <c r="D1257" s="15" t="s">
        <v>839</v>
      </c>
      <c r="E1257" s="14" t="s">
        <v>7</v>
      </c>
    </row>
    <row r="1258" spans="2:5" x14ac:dyDescent="0.3">
      <c r="B1258" s="14">
        <v>26053</v>
      </c>
      <c r="C1258" s="14">
        <v>26</v>
      </c>
      <c r="D1258" s="15" t="s">
        <v>840</v>
      </c>
      <c r="E1258" s="14" t="s">
        <v>7</v>
      </c>
    </row>
    <row r="1259" spans="2:5" x14ac:dyDescent="0.3">
      <c r="B1259" s="14">
        <v>26055</v>
      </c>
      <c r="C1259" s="14">
        <v>26</v>
      </c>
      <c r="D1259" s="15" t="s">
        <v>841</v>
      </c>
      <c r="E1259" s="14" t="s">
        <v>7</v>
      </c>
    </row>
    <row r="1260" spans="2:5" x14ac:dyDescent="0.3">
      <c r="B1260" s="14">
        <v>26057</v>
      </c>
      <c r="C1260" s="14">
        <v>26</v>
      </c>
      <c r="D1260" s="15" t="s">
        <v>842</v>
      </c>
      <c r="E1260" s="14" t="s">
        <v>7</v>
      </c>
    </row>
    <row r="1261" spans="2:5" x14ac:dyDescent="0.3">
      <c r="B1261" s="14">
        <v>26059</v>
      </c>
      <c r="C1261" s="14">
        <v>26</v>
      </c>
      <c r="D1261" s="15" t="s">
        <v>843</v>
      </c>
      <c r="E1261" s="14" t="s">
        <v>7</v>
      </c>
    </row>
    <row r="1262" spans="2:5" x14ac:dyDescent="0.3">
      <c r="B1262" s="14">
        <v>26061</v>
      </c>
      <c r="C1262" s="14">
        <v>26</v>
      </c>
      <c r="D1262" s="15" t="s">
        <v>844</v>
      </c>
      <c r="E1262" s="14" t="s">
        <v>7</v>
      </c>
    </row>
    <row r="1263" spans="2:5" x14ac:dyDescent="0.3">
      <c r="B1263" s="14">
        <v>26063</v>
      </c>
      <c r="C1263" s="14">
        <v>26</v>
      </c>
      <c r="D1263" s="15" t="s">
        <v>845</v>
      </c>
      <c r="E1263" s="14" t="s">
        <v>7</v>
      </c>
    </row>
    <row r="1264" spans="2:5" x14ac:dyDescent="0.3">
      <c r="B1264" s="14">
        <v>26065</v>
      </c>
      <c r="C1264" s="14">
        <v>26</v>
      </c>
      <c r="D1264" s="15" t="s">
        <v>846</v>
      </c>
      <c r="E1264" s="14" t="s">
        <v>7</v>
      </c>
    </row>
    <row r="1265" spans="2:5" x14ac:dyDescent="0.3">
      <c r="B1265" s="14">
        <v>26067</v>
      </c>
      <c r="C1265" s="14">
        <v>26</v>
      </c>
      <c r="D1265" s="15" t="s">
        <v>847</v>
      </c>
      <c r="E1265" s="14" t="s">
        <v>7</v>
      </c>
    </row>
    <row r="1266" spans="2:5" x14ac:dyDescent="0.3">
      <c r="B1266" s="14">
        <v>26069</v>
      </c>
      <c r="C1266" s="14">
        <v>26</v>
      </c>
      <c r="D1266" s="15" t="s">
        <v>848</v>
      </c>
      <c r="E1266" s="14" t="s">
        <v>7</v>
      </c>
    </row>
    <row r="1267" spans="2:5" x14ac:dyDescent="0.3">
      <c r="B1267" s="14">
        <v>26071</v>
      </c>
      <c r="C1267" s="14">
        <v>26</v>
      </c>
      <c r="D1267" s="15" t="s">
        <v>849</v>
      </c>
      <c r="E1267" s="14" t="s">
        <v>7</v>
      </c>
    </row>
    <row r="1268" spans="2:5" x14ac:dyDescent="0.3">
      <c r="B1268" s="14">
        <v>26073</v>
      </c>
      <c r="C1268" s="14">
        <v>26</v>
      </c>
      <c r="D1268" s="15" t="s">
        <v>850</v>
      </c>
      <c r="E1268" s="14" t="s">
        <v>7</v>
      </c>
    </row>
    <row r="1269" spans="2:5" x14ac:dyDescent="0.3">
      <c r="B1269" s="14">
        <v>26075</v>
      </c>
      <c r="C1269" s="14">
        <v>26</v>
      </c>
      <c r="D1269" s="15" t="s">
        <v>42</v>
      </c>
      <c r="E1269" s="14" t="s">
        <v>7</v>
      </c>
    </row>
    <row r="1270" spans="2:5" x14ac:dyDescent="0.3">
      <c r="B1270" s="14">
        <v>26077</v>
      </c>
      <c r="C1270" s="14">
        <v>26</v>
      </c>
      <c r="D1270" s="15" t="s">
        <v>851</v>
      </c>
      <c r="E1270" s="14" t="s">
        <v>7</v>
      </c>
    </row>
    <row r="1271" spans="2:5" x14ac:dyDescent="0.3">
      <c r="B1271" s="14">
        <v>26079</v>
      </c>
      <c r="C1271" s="14">
        <v>26</v>
      </c>
      <c r="D1271" s="15" t="s">
        <v>852</v>
      </c>
      <c r="E1271" s="14" t="s">
        <v>7</v>
      </c>
    </row>
    <row r="1272" spans="2:5" x14ac:dyDescent="0.3">
      <c r="B1272" s="14">
        <v>26081</v>
      </c>
      <c r="C1272" s="14">
        <v>26</v>
      </c>
      <c r="D1272" s="15" t="s">
        <v>265</v>
      </c>
      <c r="E1272" s="14" t="s">
        <v>7</v>
      </c>
    </row>
    <row r="1273" spans="2:5" x14ac:dyDescent="0.3">
      <c r="B1273" s="14">
        <v>26083</v>
      </c>
      <c r="C1273" s="14">
        <v>26</v>
      </c>
      <c r="D1273" s="15" t="s">
        <v>853</v>
      </c>
      <c r="E1273" s="14" t="s">
        <v>7</v>
      </c>
    </row>
    <row r="1274" spans="2:5" x14ac:dyDescent="0.3">
      <c r="B1274" s="14">
        <v>26085</v>
      </c>
      <c r="C1274" s="14">
        <v>26</v>
      </c>
      <c r="D1274" s="15" t="s">
        <v>162</v>
      </c>
      <c r="E1274" s="14" t="s">
        <v>7</v>
      </c>
    </row>
    <row r="1275" spans="2:5" x14ac:dyDescent="0.3">
      <c r="B1275" s="14">
        <v>26087</v>
      </c>
      <c r="C1275" s="14">
        <v>26</v>
      </c>
      <c r="D1275" s="15" t="s">
        <v>854</v>
      </c>
      <c r="E1275" s="14" t="s">
        <v>7</v>
      </c>
    </row>
    <row r="1276" spans="2:5" x14ac:dyDescent="0.3">
      <c r="B1276" s="14">
        <v>26089</v>
      </c>
      <c r="C1276" s="14">
        <v>26</v>
      </c>
      <c r="D1276" s="15" t="s">
        <v>855</v>
      </c>
      <c r="E1276" s="14" t="s">
        <v>7</v>
      </c>
    </row>
    <row r="1277" spans="2:5" x14ac:dyDescent="0.3">
      <c r="B1277" s="14">
        <v>26091</v>
      </c>
      <c r="C1277" s="14">
        <v>26</v>
      </c>
      <c r="D1277" s="15" t="s">
        <v>856</v>
      </c>
      <c r="E1277" s="14" t="s">
        <v>7</v>
      </c>
    </row>
    <row r="1278" spans="2:5" x14ac:dyDescent="0.3">
      <c r="B1278" s="14">
        <v>26093</v>
      </c>
      <c r="C1278" s="14">
        <v>26</v>
      </c>
      <c r="D1278" s="15" t="s">
        <v>486</v>
      </c>
      <c r="E1278" s="14" t="s">
        <v>7</v>
      </c>
    </row>
    <row r="1279" spans="2:5" x14ac:dyDescent="0.3">
      <c r="B1279" s="14">
        <v>26095</v>
      </c>
      <c r="C1279" s="14">
        <v>26</v>
      </c>
      <c r="D1279" s="15" t="s">
        <v>857</v>
      </c>
      <c r="E1279" s="14" t="s">
        <v>7</v>
      </c>
    </row>
    <row r="1280" spans="2:5" x14ac:dyDescent="0.3">
      <c r="B1280" s="14">
        <v>26097</v>
      </c>
      <c r="C1280" s="14">
        <v>26</v>
      </c>
      <c r="D1280" s="15" t="s">
        <v>858</v>
      </c>
      <c r="E1280" s="14" t="s">
        <v>7</v>
      </c>
    </row>
    <row r="1281" spans="2:5" x14ac:dyDescent="0.3">
      <c r="B1281" s="14">
        <v>26099</v>
      </c>
      <c r="C1281" s="14">
        <v>26</v>
      </c>
      <c r="D1281" s="15" t="s">
        <v>859</v>
      </c>
      <c r="E1281" s="14" t="s">
        <v>7</v>
      </c>
    </row>
    <row r="1282" spans="2:5" x14ac:dyDescent="0.3">
      <c r="B1282" s="14">
        <v>26101</v>
      </c>
      <c r="C1282" s="14">
        <v>26</v>
      </c>
      <c r="D1282" s="15" t="s">
        <v>860</v>
      </c>
      <c r="E1282" s="14" t="s">
        <v>7</v>
      </c>
    </row>
    <row r="1283" spans="2:5" x14ac:dyDescent="0.3">
      <c r="B1283" s="14">
        <v>26103</v>
      </c>
      <c r="C1283" s="14">
        <v>26</v>
      </c>
      <c r="D1283" s="15" t="s">
        <v>861</v>
      </c>
      <c r="E1283" s="14" t="s">
        <v>7</v>
      </c>
    </row>
    <row r="1284" spans="2:5" x14ac:dyDescent="0.3">
      <c r="B1284" s="14">
        <v>26105</v>
      </c>
      <c r="C1284" s="14">
        <v>26</v>
      </c>
      <c r="D1284" s="15" t="s">
        <v>491</v>
      </c>
      <c r="E1284" s="14" t="s">
        <v>7</v>
      </c>
    </row>
    <row r="1285" spans="2:5" x14ac:dyDescent="0.3">
      <c r="B1285" s="14">
        <v>26107</v>
      </c>
      <c r="C1285" s="14">
        <v>26</v>
      </c>
      <c r="D1285" s="15" t="s">
        <v>862</v>
      </c>
      <c r="E1285" s="14" t="s">
        <v>7</v>
      </c>
    </row>
    <row r="1286" spans="2:5" x14ac:dyDescent="0.3">
      <c r="B1286" s="14">
        <v>26109</v>
      </c>
      <c r="C1286" s="14">
        <v>26</v>
      </c>
      <c r="D1286" s="15" t="s">
        <v>863</v>
      </c>
      <c r="E1286" s="14" t="s">
        <v>7</v>
      </c>
    </row>
    <row r="1287" spans="2:5" x14ac:dyDescent="0.3">
      <c r="B1287" s="14">
        <v>26111</v>
      </c>
      <c r="C1287" s="14">
        <v>26</v>
      </c>
      <c r="D1287" s="15" t="s">
        <v>864</v>
      </c>
      <c r="E1287" s="14" t="s">
        <v>7</v>
      </c>
    </row>
    <row r="1288" spans="2:5" x14ac:dyDescent="0.3">
      <c r="B1288" s="14">
        <v>26113</v>
      </c>
      <c r="C1288" s="14">
        <v>26</v>
      </c>
      <c r="D1288" s="15" t="s">
        <v>865</v>
      </c>
      <c r="E1288" s="14" t="s">
        <v>7</v>
      </c>
    </row>
    <row r="1289" spans="2:5" x14ac:dyDescent="0.3">
      <c r="B1289" s="14">
        <v>26115</v>
      </c>
      <c r="C1289" s="14">
        <v>26</v>
      </c>
      <c r="D1289" s="15" t="s">
        <v>56</v>
      </c>
      <c r="E1289" s="14" t="s">
        <v>7</v>
      </c>
    </row>
    <row r="1290" spans="2:5" x14ac:dyDescent="0.3">
      <c r="B1290" s="14">
        <v>26117</v>
      </c>
      <c r="C1290" s="14">
        <v>26</v>
      </c>
      <c r="D1290" s="15" t="s">
        <v>866</v>
      </c>
      <c r="E1290" s="14" t="s">
        <v>7</v>
      </c>
    </row>
    <row r="1291" spans="2:5" x14ac:dyDescent="0.3">
      <c r="B1291" s="14">
        <v>26119</v>
      </c>
      <c r="C1291" s="14">
        <v>26</v>
      </c>
      <c r="D1291" s="15" t="s">
        <v>867</v>
      </c>
      <c r="E1291" s="14" t="s">
        <v>7</v>
      </c>
    </row>
    <row r="1292" spans="2:5" x14ac:dyDescent="0.3">
      <c r="B1292" s="14">
        <v>26121</v>
      </c>
      <c r="C1292" s="14">
        <v>26</v>
      </c>
      <c r="D1292" s="15" t="s">
        <v>868</v>
      </c>
      <c r="E1292" s="14" t="s">
        <v>7</v>
      </c>
    </row>
    <row r="1293" spans="2:5" x14ac:dyDescent="0.3">
      <c r="B1293" s="14">
        <v>26123</v>
      </c>
      <c r="C1293" s="14">
        <v>26</v>
      </c>
      <c r="D1293" s="15" t="s">
        <v>869</v>
      </c>
      <c r="E1293" s="14" t="s">
        <v>7</v>
      </c>
    </row>
    <row r="1294" spans="2:5" x14ac:dyDescent="0.3">
      <c r="B1294" s="14">
        <v>26125</v>
      </c>
      <c r="C1294" s="14">
        <v>26</v>
      </c>
      <c r="D1294" s="15" t="s">
        <v>870</v>
      </c>
      <c r="E1294" s="14" t="s">
        <v>7</v>
      </c>
    </row>
    <row r="1295" spans="2:5" x14ac:dyDescent="0.3">
      <c r="B1295" s="14">
        <v>26127</v>
      </c>
      <c r="C1295" s="14">
        <v>26</v>
      </c>
      <c r="D1295" s="15" t="s">
        <v>871</v>
      </c>
      <c r="E1295" s="14" t="s">
        <v>7</v>
      </c>
    </row>
    <row r="1296" spans="2:5" x14ac:dyDescent="0.3">
      <c r="B1296" s="14">
        <v>26129</v>
      </c>
      <c r="C1296" s="14">
        <v>26</v>
      </c>
      <c r="D1296" s="15" t="s">
        <v>872</v>
      </c>
      <c r="E1296" s="14" t="s">
        <v>7</v>
      </c>
    </row>
    <row r="1297" spans="2:5" x14ac:dyDescent="0.3">
      <c r="B1297" s="14">
        <v>26131</v>
      </c>
      <c r="C1297" s="14">
        <v>26</v>
      </c>
      <c r="D1297" s="15" t="s">
        <v>873</v>
      </c>
      <c r="E1297" s="14" t="s">
        <v>7</v>
      </c>
    </row>
    <row r="1298" spans="2:5" x14ac:dyDescent="0.3">
      <c r="B1298" s="14">
        <v>26133</v>
      </c>
      <c r="C1298" s="14">
        <v>26</v>
      </c>
      <c r="D1298" s="15" t="s">
        <v>303</v>
      </c>
      <c r="E1298" s="14" t="s">
        <v>7</v>
      </c>
    </row>
    <row r="1299" spans="2:5" x14ac:dyDescent="0.3">
      <c r="B1299" s="14">
        <v>26135</v>
      </c>
      <c r="C1299" s="14">
        <v>26</v>
      </c>
      <c r="D1299" s="15" t="s">
        <v>874</v>
      </c>
      <c r="E1299" s="14" t="s">
        <v>7</v>
      </c>
    </row>
    <row r="1300" spans="2:5" x14ac:dyDescent="0.3">
      <c r="B1300" s="14">
        <v>26137</v>
      </c>
      <c r="C1300" s="14">
        <v>26</v>
      </c>
      <c r="D1300" s="15" t="s">
        <v>875</v>
      </c>
      <c r="E1300" s="14" t="s">
        <v>7</v>
      </c>
    </row>
    <row r="1301" spans="2:5" x14ac:dyDescent="0.3">
      <c r="B1301" s="14">
        <v>26139</v>
      </c>
      <c r="C1301" s="14">
        <v>26</v>
      </c>
      <c r="D1301" s="15" t="s">
        <v>641</v>
      </c>
      <c r="E1301" s="14" t="s">
        <v>7</v>
      </c>
    </row>
    <row r="1302" spans="2:5" x14ac:dyDescent="0.3">
      <c r="B1302" s="14">
        <v>26141</v>
      </c>
      <c r="C1302" s="14">
        <v>26</v>
      </c>
      <c r="D1302" s="15" t="s">
        <v>876</v>
      </c>
      <c r="E1302" s="14" t="s">
        <v>7</v>
      </c>
    </row>
    <row r="1303" spans="2:5" x14ac:dyDescent="0.3">
      <c r="B1303" s="14">
        <v>26143</v>
      </c>
      <c r="C1303" s="14">
        <v>26</v>
      </c>
      <c r="D1303" s="15" t="s">
        <v>877</v>
      </c>
      <c r="E1303" s="14" t="s">
        <v>7</v>
      </c>
    </row>
    <row r="1304" spans="2:5" x14ac:dyDescent="0.3">
      <c r="B1304" s="14">
        <v>26145</v>
      </c>
      <c r="C1304" s="14">
        <v>26</v>
      </c>
      <c r="D1304" s="15" t="s">
        <v>878</v>
      </c>
      <c r="E1304" s="14" t="s">
        <v>7</v>
      </c>
    </row>
    <row r="1305" spans="2:5" x14ac:dyDescent="0.3">
      <c r="B1305" s="14">
        <v>26147</v>
      </c>
      <c r="C1305" s="14">
        <v>26</v>
      </c>
      <c r="D1305" s="15" t="s">
        <v>64</v>
      </c>
      <c r="E1305" s="14" t="s">
        <v>7</v>
      </c>
    </row>
    <row r="1306" spans="2:5" x14ac:dyDescent="0.3">
      <c r="B1306" s="14">
        <v>26149</v>
      </c>
      <c r="C1306" s="14">
        <v>26</v>
      </c>
      <c r="D1306" s="15" t="s">
        <v>541</v>
      </c>
      <c r="E1306" s="14" t="s">
        <v>7</v>
      </c>
    </row>
    <row r="1307" spans="2:5" x14ac:dyDescent="0.3">
      <c r="B1307" s="14">
        <v>26151</v>
      </c>
      <c r="C1307" s="14">
        <v>26</v>
      </c>
      <c r="D1307" s="15" t="s">
        <v>879</v>
      </c>
      <c r="E1307" s="14" t="s">
        <v>7</v>
      </c>
    </row>
    <row r="1308" spans="2:5" x14ac:dyDescent="0.3">
      <c r="B1308" s="14">
        <v>26153</v>
      </c>
      <c r="C1308" s="14">
        <v>26</v>
      </c>
      <c r="D1308" s="15" t="s">
        <v>880</v>
      </c>
      <c r="E1308" s="14" t="s">
        <v>7</v>
      </c>
    </row>
    <row r="1309" spans="2:5" x14ac:dyDescent="0.3">
      <c r="B1309" s="14">
        <v>26155</v>
      </c>
      <c r="C1309" s="14">
        <v>26</v>
      </c>
      <c r="D1309" s="15" t="s">
        <v>881</v>
      </c>
      <c r="E1309" s="14" t="s">
        <v>7</v>
      </c>
    </row>
    <row r="1310" spans="2:5" x14ac:dyDescent="0.3">
      <c r="B1310" s="14">
        <v>26157</v>
      </c>
      <c r="C1310" s="14">
        <v>26</v>
      </c>
      <c r="D1310" s="15" t="s">
        <v>882</v>
      </c>
      <c r="E1310" s="14" t="s">
        <v>7</v>
      </c>
    </row>
    <row r="1311" spans="2:5" x14ac:dyDescent="0.3">
      <c r="B1311" s="14">
        <v>26159</v>
      </c>
      <c r="C1311" s="14">
        <v>26</v>
      </c>
      <c r="D1311" s="15" t="s">
        <v>142</v>
      </c>
      <c r="E1311" s="14" t="s">
        <v>7</v>
      </c>
    </row>
    <row r="1312" spans="2:5" x14ac:dyDescent="0.3">
      <c r="B1312" s="14">
        <v>26161</v>
      </c>
      <c r="C1312" s="14">
        <v>26</v>
      </c>
      <c r="D1312" s="15" t="s">
        <v>883</v>
      </c>
      <c r="E1312" s="14" t="s">
        <v>7</v>
      </c>
    </row>
    <row r="1313" spans="2:5" x14ac:dyDescent="0.3">
      <c r="B1313" s="14">
        <v>26163</v>
      </c>
      <c r="C1313" s="14">
        <v>26</v>
      </c>
      <c r="D1313" s="15" t="s">
        <v>419</v>
      </c>
      <c r="E1313" s="14" t="s">
        <v>7</v>
      </c>
    </row>
    <row r="1314" spans="2:5" x14ac:dyDescent="0.3">
      <c r="B1314" s="14">
        <v>26165</v>
      </c>
      <c r="C1314" s="14">
        <v>26</v>
      </c>
      <c r="D1314" s="15" t="s">
        <v>884</v>
      </c>
      <c r="E1314" s="14" t="s">
        <v>7</v>
      </c>
    </row>
    <row r="1315" spans="2:5" x14ac:dyDescent="0.3">
      <c r="B1315" s="14">
        <v>27001</v>
      </c>
      <c r="C1315" s="14">
        <v>27</v>
      </c>
      <c r="D1315" s="15" t="s">
        <v>885</v>
      </c>
      <c r="E1315" s="14" t="s">
        <v>7</v>
      </c>
    </row>
    <row r="1316" spans="2:5" x14ac:dyDescent="0.3">
      <c r="B1316" s="14">
        <v>27003</v>
      </c>
      <c r="C1316" s="14">
        <v>27</v>
      </c>
      <c r="D1316" s="15" t="s">
        <v>886</v>
      </c>
      <c r="E1316" s="14" t="s">
        <v>7</v>
      </c>
    </row>
    <row r="1317" spans="2:5" x14ac:dyDescent="0.3">
      <c r="B1317" s="14">
        <v>27005</v>
      </c>
      <c r="C1317" s="14">
        <v>27</v>
      </c>
      <c r="D1317" s="15" t="s">
        <v>887</v>
      </c>
      <c r="E1317" s="14" t="s">
        <v>7</v>
      </c>
    </row>
    <row r="1318" spans="2:5" x14ac:dyDescent="0.3">
      <c r="B1318" s="14">
        <v>27007</v>
      </c>
      <c r="C1318" s="14">
        <v>27</v>
      </c>
      <c r="D1318" s="15" t="s">
        <v>888</v>
      </c>
      <c r="E1318" s="14" t="s">
        <v>7</v>
      </c>
    </row>
    <row r="1319" spans="2:5" x14ac:dyDescent="0.3">
      <c r="B1319" s="14">
        <v>27009</v>
      </c>
      <c r="C1319" s="14">
        <v>27</v>
      </c>
      <c r="D1319" s="15" t="s">
        <v>92</v>
      </c>
      <c r="E1319" s="14" t="s">
        <v>7</v>
      </c>
    </row>
    <row r="1320" spans="2:5" x14ac:dyDescent="0.3">
      <c r="B1320" s="14">
        <v>27011</v>
      </c>
      <c r="C1320" s="14">
        <v>27</v>
      </c>
      <c r="D1320" s="15" t="s">
        <v>889</v>
      </c>
      <c r="E1320" s="14" t="s">
        <v>7</v>
      </c>
    </row>
    <row r="1321" spans="2:5" x14ac:dyDescent="0.3">
      <c r="B1321" s="14">
        <v>27013</v>
      </c>
      <c r="C1321" s="14">
        <v>27</v>
      </c>
      <c r="D1321" s="15" t="s">
        <v>890</v>
      </c>
      <c r="E1321" s="14" t="s">
        <v>7</v>
      </c>
    </row>
    <row r="1322" spans="2:5" x14ac:dyDescent="0.3">
      <c r="B1322" s="14">
        <v>27015</v>
      </c>
      <c r="C1322" s="14">
        <v>27</v>
      </c>
      <c r="D1322" s="15" t="s">
        <v>461</v>
      </c>
      <c r="E1322" s="14" t="s">
        <v>7</v>
      </c>
    </row>
    <row r="1323" spans="2:5" x14ac:dyDescent="0.3">
      <c r="B1323" s="14">
        <v>27017</v>
      </c>
      <c r="C1323" s="14">
        <v>27</v>
      </c>
      <c r="D1323" s="15" t="s">
        <v>891</v>
      </c>
      <c r="E1323" s="14" t="s">
        <v>7</v>
      </c>
    </row>
    <row r="1324" spans="2:5" x14ac:dyDescent="0.3">
      <c r="B1324" s="14">
        <v>27019</v>
      </c>
      <c r="C1324" s="14">
        <v>27</v>
      </c>
      <c r="D1324" s="15" t="s">
        <v>892</v>
      </c>
      <c r="E1324" s="14" t="s">
        <v>7</v>
      </c>
    </row>
    <row r="1325" spans="2:5" x14ac:dyDescent="0.3">
      <c r="B1325" s="14">
        <v>27021</v>
      </c>
      <c r="C1325" s="14">
        <v>27</v>
      </c>
      <c r="D1325" s="15" t="s">
        <v>463</v>
      </c>
      <c r="E1325" s="14" t="s">
        <v>7</v>
      </c>
    </row>
    <row r="1326" spans="2:5" x14ac:dyDescent="0.3">
      <c r="B1326" s="14">
        <v>27023</v>
      </c>
      <c r="C1326" s="14">
        <v>27</v>
      </c>
      <c r="D1326" s="15" t="s">
        <v>835</v>
      </c>
      <c r="E1326" s="14" t="s">
        <v>7</v>
      </c>
    </row>
    <row r="1327" spans="2:5" x14ac:dyDescent="0.3">
      <c r="B1327" s="14">
        <v>27025</v>
      </c>
      <c r="C1327" s="14">
        <v>27</v>
      </c>
      <c r="D1327" s="15" t="s">
        <v>893</v>
      </c>
      <c r="E1327" s="14" t="s">
        <v>7</v>
      </c>
    </row>
    <row r="1328" spans="2:5" x14ac:dyDescent="0.3">
      <c r="B1328" s="14">
        <v>27027</v>
      </c>
      <c r="C1328" s="14">
        <v>27</v>
      </c>
      <c r="D1328" s="15" t="s">
        <v>20</v>
      </c>
      <c r="E1328" s="14" t="s">
        <v>7</v>
      </c>
    </row>
    <row r="1329" spans="2:5" x14ac:dyDescent="0.3">
      <c r="B1329" s="14">
        <v>27029</v>
      </c>
      <c r="C1329" s="14">
        <v>27</v>
      </c>
      <c r="D1329" s="15" t="s">
        <v>440</v>
      </c>
      <c r="E1329" s="14" t="s">
        <v>7</v>
      </c>
    </row>
    <row r="1330" spans="2:5" x14ac:dyDescent="0.3">
      <c r="B1330" s="14">
        <v>27031</v>
      </c>
      <c r="C1330" s="14">
        <v>27</v>
      </c>
      <c r="D1330" s="15" t="s">
        <v>344</v>
      </c>
      <c r="E1330" s="14" t="s">
        <v>7</v>
      </c>
    </row>
    <row r="1331" spans="2:5" x14ac:dyDescent="0.3">
      <c r="B1331" s="14">
        <v>27033</v>
      </c>
      <c r="C1331" s="14">
        <v>27</v>
      </c>
      <c r="D1331" s="15" t="s">
        <v>894</v>
      </c>
      <c r="E1331" s="14" t="s">
        <v>7</v>
      </c>
    </row>
    <row r="1332" spans="2:5" x14ac:dyDescent="0.3">
      <c r="B1332" s="14">
        <v>27035</v>
      </c>
      <c r="C1332" s="14">
        <v>27</v>
      </c>
      <c r="D1332" s="15" t="s">
        <v>895</v>
      </c>
      <c r="E1332" s="14" t="s">
        <v>7</v>
      </c>
    </row>
    <row r="1333" spans="2:5" x14ac:dyDescent="0.3">
      <c r="B1333" s="14">
        <v>27037</v>
      </c>
      <c r="C1333" s="14">
        <v>27</v>
      </c>
      <c r="D1333" s="15" t="s">
        <v>896</v>
      </c>
      <c r="E1333" s="14" t="s">
        <v>7</v>
      </c>
    </row>
    <row r="1334" spans="2:5" x14ac:dyDescent="0.3">
      <c r="B1334" s="14">
        <v>27039</v>
      </c>
      <c r="C1334" s="14">
        <v>27</v>
      </c>
      <c r="D1334" s="15" t="s">
        <v>350</v>
      </c>
      <c r="E1334" s="14" t="s">
        <v>7</v>
      </c>
    </row>
    <row r="1335" spans="2:5" x14ac:dyDescent="0.3">
      <c r="B1335" s="14">
        <v>27041</v>
      </c>
      <c r="C1335" s="14">
        <v>27</v>
      </c>
      <c r="D1335" s="15" t="s">
        <v>220</v>
      </c>
      <c r="E1335" s="14" t="s">
        <v>7</v>
      </c>
    </row>
    <row r="1336" spans="2:5" x14ac:dyDescent="0.3">
      <c r="B1336" s="14">
        <v>27043</v>
      </c>
      <c r="C1336" s="14">
        <v>27</v>
      </c>
      <c r="D1336" s="15" t="s">
        <v>897</v>
      </c>
      <c r="E1336" s="14" t="s">
        <v>7</v>
      </c>
    </row>
    <row r="1337" spans="2:5" x14ac:dyDescent="0.3">
      <c r="B1337" s="14">
        <v>27045</v>
      </c>
      <c r="C1337" s="14">
        <v>27</v>
      </c>
      <c r="D1337" s="15" t="s">
        <v>898</v>
      </c>
      <c r="E1337" s="14" t="s">
        <v>7</v>
      </c>
    </row>
    <row r="1338" spans="2:5" x14ac:dyDescent="0.3">
      <c r="B1338" s="14">
        <v>27047</v>
      </c>
      <c r="C1338" s="14">
        <v>27</v>
      </c>
      <c r="D1338" s="15" t="s">
        <v>899</v>
      </c>
      <c r="E1338" s="14" t="s">
        <v>7</v>
      </c>
    </row>
    <row r="1339" spans="2:5" x14ac:dyDescent="0.3">
      <c r="B1339" s="14">
        <v>27049</v>
      </c>
      <c r="C1339" s="14">
        <v>27</v>
      </c>
      <c r="D1339" s="15" t="s">
        <v>900</v>
      </c>
      <c r="E1339" s="14" t="s">
        <v>7</v>
      </c>
    </row>
    <row r="1340" spans="2:5" x14ac:dyDescent="0.3">
      <c r="B1340" s="14">
        <v>27051</v>
      </c>
      <c r="C1340" s="14">
        <v>27</v>
      </c>
      <c r="D1340" s="15" t="s">
        <v>110</v>
      </c>
      <c r="E1340" s="14" t="s">
        <v>7</v>
      </c>
    </row>
    <row r="1341" spans="2:5" x14ac:dyDescent="0.3">
      <c r="B1341" s="14">
        <v>27053</v>
      </c>
      <c r="C1341" s="14">
        <v>27</v>
      </c>
      <c r="D1341" s="15" t="s">
        <v>901</v>
      </c>
      <c r="E1341" s="14" t="s">
        <v>7</v>
      </c>
    </row>
    <row r="1342" spans="2:5" x14ac:dyDescent="0.3">
      <c r="B1342" s="14">
        <v>27055</v>
      </c>
      <c r="C1342" s="14">
        <v>27</v>
      </c>
      <c r="D1342" s="15" t="s">
        <v>41</v>
      </c>
      <c r="E1342" s="14" t="s">
        <v>7</v>
      </c>
    </row>
    <row r="1343" spans="2:5" x14ac:dyDescent="0.3">
      <c r="B1343" s="14">
        <v>27057</v>
      </c>
      <c r="C1343" s="14">
        <v>27</v>
      </c>
      <c r="D1343" s="15" t="s">
        <v>902</v>
      </c>
      <c r="E1343" s="14" t="s">
        <v>7</v>
      </c>
    </row>
    <row r="1344" spans="2:5" x14ac:dyDescent="0.3">
      <c r="B1344" s="14">
        <v>27059</v>
      </c>
      <c r="C1344" s="14">
        <v>27</v>
      </c>
      <c r="D1344" s="15" t="s">
        <v>903</v>
      </c>
      <c r="E1344" s="14" t="s">
        <v>7</v>
      </c>
    </row>
    <row r="1345" spans="2:5" x14ac:dyDescent="0.3">
      <c r="B1345" s="14">
        <v>27061</v>
      </c>
      <c r="C1345" s="14">
        <v>27</v>
      </c>
      <c r="D1345" s="15" t="s">
        <v>904</v>
      </c>
      <c r="E1345" s="14" t="s">
        <v>7</v>
      </c>
    </row>
    <row r="1346" spans="2:5" x14ac:dyDescent="0.3">
      <c r="B1346" s="14">
        <v>27063</v>
      </c>
      <c r="C1346" s="14">
        <v>27</v>
      </c>
      <c r="D1346" s="15" t="s">
        <v>42</v>
      </c>
      <c r="E1346" s="14" t="s">
        <v>7</v>
      </c>
    </row>
    <row r="1347" spans="2:5" x14ac:dyDescent="0.3">
      <c r="B1347" s="14">
        <v>27065</v>
      </c>
      <c r="C1347" s="14">
        <v>27</v>
      </c>
      <c r="D1347" s="15" t="s">
        <v>905</v>
      </c>
      <c r="E1347" s="14" t="s">
        <v>7</v>
      </c>
    </row>
    <row r="1348" spans="2:5" x14ac:dyDescent="0.3">
      <c r="B1348" s="14">
        <v>27067</v>
      </c>
      <c r="C1348" s="14">
        <v>27</v>
      </c>
      <c r="D1348" s="15" t="s">
        <v>906</v>
      </c>
      <c r="E1348" s="14" t="s">
        <v>7</v>
      </c>
    </row>
    <row r="1349" spans="2:5" x14ac:dyDescent="0.3">
      <c r="B1349" s="14">
        <v>27069</v>
      </c>
      <c r="C1349" s="14">
        <v>27</v>
      </c>
      <c r="D1349" s="15" t="s">
        <v>907</v>
      </c>
      <c r="E1349" s="14" t="s">
        <v>7</v>
      </c>
    </row>
    <row r="1350" spans="2:5" x14ac:dyDescent="0.3">
      <c r="B1350" s="14">
        <v>27071</v>
      </c>
      <c r="C1350" s="14">
        <v>27</v>
      </c>
      <c r="D1350" s="15" t="s">
        <v>908</v>
      </c>
      <c r="E1350" s="14" t="s">
        <v>7</v>
      </c>
    </row>
    <row r="1351" spans="2:5" x14ac:dyDescent="0.3">
      <c r="B1351" s="14">
        <v>27073</v>
      </c>
      <c r="C1351" s="14">
        <v>27</v>
      </c>
      <c r="D1351" s="15" t="s">
        <v>909</v>
      </c>
      <c r="E1351" s="14" t="s">
        <v>7</v>
      </c>
    </row>
    <row r="1352" spans="2:5" x14ac:dyDescent="0.3">
      <c r="B1352" s="14">
        <v>27075</v>
      </c>
      <c r="C1352" s="14">
        <v>27</v>
      </c>
      <c r="D1352" s="15" t="s">
        <v>162</v>
      </c>
      <c r="E1352" s="14" t="s">
        <v>7</v>
      </c>
    </row>
    <row r="1353" spans="2:5" x14ac:dyDescent="0.3">
      <c r="B1353" s="14">
        <v>27077</v>
      </c>
      <c r="C1353" s="14">
        <v>27</v>
      </c>
      <c r="D1353" s="15" t="s">
        <v>910</v>
      </c>
      <c r="E1353" s="14" t="s">
        <v>7</v>
      </c>
    </row>
    <row r="1354" spans="2:5" x14ac:dyDescent="0.3">
      <c r="B1354" s="14">
        <v>27079</v>
      </c>
      <c r="C1354" s="14">
        <v>27</v>
      </c>
      <c r="D1354" s="15" t="s">
        <v>911</v>
      </c>
      <c r="E1354" s="14" t="s">
        <v>7</v>
      </c>
    </row>
    <row r="1355" spans="2:5" x14ac:dyDescent="0.3">
      <c r="B1355" s="14">
        <v>27081</v>
      </c>
      <c r="C1355" s="14">
        <v>27</v>
      </c>
      <c r="D1355" s="15" t="s">
        <v>118</v>
      </c>
      <c r="E1355" s="14" t="s">
        <v>7</v>
      </c>
    </row>
    <row r="1356" spans="2:5" x14ac:dyDescent="0.3">
      <c r="B1356" s="14">
        <v>27083</v>
      </c>
      <c r="C1356" s="14">
        <v>27</v>
      </c>
      <c r="D1356" s="15" t="s">
        <v>579</v>
      </c>
      <c r="E1356" s="14" t="s">
        <v>7</v>
      </c>
    </row>
    <row r="1357" spans="2:5" x14ac:dyDescent="0.3">
      <c r="B1357" s="14">
        <v>27085</v>
      </c>
      <c r="C1357" s="14">
        <v>27</v>
      </c>
      <c r="D1357" s="15" t="s">
        <v>912</v>
      </c>
      <c r="E1357" s="14" t="s">
        <v>7</v>
      </c>
    </row>
    <row r="1358" spans="2:5" x14ac:dyDescent="0.3">
      <c r="B1358" s="14">
        <v>27087</v>
      </c>
      <c r="C1358" s="14">
        <v>27</v>
      </c>
      <c r="D1358" s="15" t="s">
        <v>913</v>
      </c>
      <c r="E1358" s="14" t="s">
        <v>7</v>
      </c>
    </row>
    <row r="1359" spans="2:5" x14ac:dyDescent="0.3">
      <c r="B1359" s="14">
        <v>27089</v>
      </c>
      <c r="C1359" s="14">
        <v>27</v>
      </c>
      <c r="D1359" s="15" t="s">
        <v>54</v>
      </c>
      <c r="E1359" s="14" t="s">
        <v>7</v>
      </c>
    </row>
    <row r="1360" spans="2:5" x14ac:dyDescent="0.3">
      <c r="B1360" s="14">
        <v>27091</v>
      </c>
      <c r="C1360" s="14">
        <v>27</v>
      </c>
      <c r="D1360" s="15" t="s">
        <v>298</v>
      </c>
      <c r="E1360" s="14" t="s">
        <v>7</v>
      </c>
    </row>
    <row r="1361" spans="2:5" x14ac:dyDescent="0.3">
      <c r="B1361" s="14">
        <v>27093</v>
      </c>
      <c r="C1361" s="14">
        <v>27</v>
      </c>
      <c r="D1361" s="15" t="s">
        <v>914</v>
      </c>
      <c r="E1361" s="14" t="s">
        <v>7</v>
      </c>
    </row>
    <row r="1362" spans="2:5" x14ac:dyDescent="0.3">
      <c r="B1362" s="14">
        <v>27095</v>
      </c>
      <c r="C1362" s="14">
        <v>27</v>
      </c>
      <c r="D1362" s="15" t="s">
        <v>915</v>
      </c>
      <c r="E1362" s="14" t="s">
        <v>7</v>
      </c>
    </row>
    <row r="1363" spans="2:5" x14ac:dyDescent="0.3">
      <c r="B1363" s="14">
        <v>27097</v>
      </c>
      <c r="C1363" s="14">
        <v>27</v>
      </c>
      <c r="D1363" s="15" t="s">
        <v>916</v>
      </c>
      <c r="E1363" s="14" t="s">
        <v>7</v>
      </c>
    </row>
    <row r="1364" spans="2:5" x14ac:dyDescent="0.3">
      <c r="B1364" s="14">
        <v>27099</v>
      </c>
      <c r="C1364" s="14">
        <v>27</v>
      </c>
      <c r="D1364" s="15" t="s">
        <v>917</v>
      </c>
      <c r="E1364" s="14" t="s">
        <v>7</v>
      </c>
    </row>
    <row r="1365" spans="2:5" x14ac:dyDescent="0.3">
      <c r="B1365" s="14">
        <v>27101</v>
      </c>
      <c r="C1365" s="14">
        <v>27</v>
      </c>
      <c r="D1365" s="15" t="s">
        <v>387</v>
      </c>
      <c r="E1365" s="14" t="s">
        <v>7</v>
      </c>
    </row>
    <row r="1366" spans="2:5" x14ac:dyDescent="0.3">
      <c r="B1366" s="14">
        <v>27103</v>
      </c>
      <c r="C1366" s="14">
        <v>27</v>
      </c>
      <c r="D1366" s="15" t="s">
        <v>918</v>
      </c>
      <c r="E1366" s="14" t="s">
        <v>7</v>
      </c>
    </row>
    <row r="1367" spans="2:5" x14ac:dyDescent="0.3">
      <c r="B1367" s="14">
        <v>27105</v>
      </c>
      <c r="C1367" s="14">
        <v>27</v>
      </c>
      <c r="D1367" s="15" t="s">
        <v>919</v>
      </c>
      <c r="E1367" s="14" t="s">
        <v>7</v>
      </c>
    </row>
    <row r="1368" spans="2:5" x14ac:dyDescent="0.3">
      <c r="B1368" s="14">
        <v>27107</v>
      </c>
      <c r="C1368" s="14">
        <v>27</v>
      </c>
      <c r="D1368" s="15" t="s">
        <v>920</v>
      </c>
      <c r="E1368" s="14" t="s">
        <v>7</v>
      </c>
    </row>
    <row r="1369" spans="2:5" x14ac:dyDescent="0.3">
      <c r="B1369" s="14">
        <v>27109</v>
      </c>
      <c r="C1369" s="14">
        <v>27</v>
      </c>
      <c r="D1369" s="15" t="s">
        <v>921</v>
      </c>
      <c r="E1369" s="14" t="s">
        <v>7</v>
      </c>
    </row>
    <row r="1370" spans="2:5" x14ac:dyDescent="0.3">
      <c r="B1370" s="14">
        <v>27111</v>
      </c>
      <c r="C1370" s="14">
        <v>27</v>
      </c>
      <c r="D1370" s="15" t="s">
        <v>922</v>
      </c>
      <c r="E1370" s="14" t="s">
        <v>7</v>
      </c>
    </row>
    <row r="1371" spans="2:5" x14ac:dyDescent="0.3">
      <c r="B1371" s="14">
        <v>27113</v>
      </c>
      <c r="C1371" s="14">
        <v>27</v>
      </c>
      <c r="D1371" s="15" t="s">
        <v>923</v>
      </c>
      <c r="E1371" s="14" t="s">
        <v>7</v>
      </c>
    </row>
    <row r="1372" spans="2:5" x14ac:dyDescent="0.3">
      <c r="B1372" s="14">
        <v>27115</v>
      </c>
      <c r="C1372" s="14">
        <v>27</v>
      </c>
      <c r="D1372" s="15" t="s">
        <v>924</v>
      </c>
      <c r="E1372" s="14" t="s">
        <v>7</v>
      </c>
    </row>
    <row r="1373" spans="2:5" x14ac:dyDescent="0.3">
      <c r="B1373" s="14">
        <v>27117</v>
      </c>
      <c r="C1373" s="14">
        <v>27</v>
      </c>
      <c r="D1373" s="15" t="s">
        <v>925</v>
      </c>
      <c r="E1373" s="14" t="s">
        <v>7</v>
      </c>
    </row>
    <row r="1374" spans="2:5" x14ac:dyDescent="0.3">
      <c r="B1374" s="14">
        <v>27119</v>
      </c>
      <c r="C1374" s="14">
        <v>27</v>
      </c>
      <c r="D1374" s="15" t="s">
        <v>129</v>
      </c>
      <c r="E1374" s="14" t="s">
        <v>7</v>
      </c>
    </row>
    <row r="1375" spans="2:5" x14ac:dyDescent="0.3">
      <c r="B1375" s="14">
        <v>27121</v>
      </c>
      <c r="C1375" s="14">
        <v>27</v>
      </c>
      <c r="D1375" s="15" t="s">
        <v>130</v>
      </c>
      <c r="E1375" s="14" t="s">
        <v>7</v>
      </c>
    </row>
    <row r="1376" spans="2:5" x14ac:dyDescent="0.3">
      <c r="B1376" s="14">
        <v>27123</v>
      </c>
      <c r="C1376" s="14">
        <v>27</v>
      </c>
      <c r="D1376" s="15" t="s">
        <v>926</v>
      </c>
      <c r="E1376" s="14" t="s">
        <v>7</v>
      </c>
    </row>
    <row r="1377" spans="2:5" x14ac:dyDescent="0.3">
      <c r="B1377" s="14">
        <v>27125</v>
      </c>
      <c r="C1377" s="14">
        <v>27</v>
      </c>
      <c r="D1377" s="15" t="s">
        <v>927</v>
      </c>
      <c r="E1377" s="14" t="s">
        <v>7</v>
      </c>
    </row>
    <row r="1378" spans="2:5" x14ac:dyDescent="0.3">
      <c r="B1378" s="14">
        <v>27127</v>
      </c>
      <c r="C1378" s="14">
        <v>27</v>
      </c>
      <c r="D1378" s="15" t="s">
        <v>928</v>
      </c>
      <c r="E1378" s="14" t="s">
        <v>7</v>
      </c>
    </row>
    <row r="1379" spans="2:5" x14ac:dyDescent="0.3">
      <c r="B1379" s="14">
        <v>27129</v>
      </c>
      <c r="C1379" s="14">
        <v>27</v>
      </c>
      <c r="D1379" s="15" t="s">
        <v>929</v>
      </c>
      <c r="E1379" s="14" t="s">
        <v>7</v>
      </c>
    </row>
    <row r="1380" spans="2:5" x14ac:dyDescent="0.3">
      <c r="B1380" s="14">
        <v>27131</v>
      </c>
      <c r="C1380" s="14">
        <v>27</v>
      </c>
      <c r="D1380" s="15" t="s">
        <v>648</v>
      </c>
      <c r="E1380" s="14" t="s">
        <v>7</v>
      </c>
    </row>
    <row r="1381" spans="2:5" x14ac:dyDescent="0.3">
      <c r="B1381" s="14">
        <v>27133</v>
      </c>
      <c r="C1381" s="14">
        <v>27</v>
      </c>
      <c r="D1381" s="15" t="s">
        <v>930</v>
      </c>
      <c r="E1381" s="14" t="s">
        <v>7</v>
      </c>
    </row>
    <row r="1382" spans="2:5" x14ac:dyDescent="0.3">
      <c r="B1382" s="14">
        <v>27135</v>
      </c>
      <c r="C1382" s="14">
        <v>27</v>
      </c>
      <c r="D1382" s="15" t="s">
        <v>931</v>
      </c>
      <c r="E1382" s="14" t="s">
        <v>7</v>
      </c>
    </row>
    <row r="1383" spans="2:5" x14ac:dyDescent="0.3">
      <c r="B1383" s="14">
        <v>27137</v>
      </c>
      <c r="C1383" s="14">
        <v>27</v>
      </c>
      <c r="D1383" s="15" t="s">
        <v>932</v>
      </c>
      <c r="E1383" s="14" t="s">
        <v>7</v>
      </c>
    </row>
    <row r="1384" spans="2:5" x14ac:dyDescent="0.3">
      <c r="B1384" s="14">
        <v>27139</v>
      </c>
      <c r="C1384" s="14">
        <v>27</v>
      </c>
      <c r="D1384" s="15" t="s">
        <v>135</v>
      </c>
      <c r="E1384" s="14" t="s">
        <v>7</v>
      </c>
    </row>
    <row r="1385" spans="2:5" x14ac:dyDescent="0.3">
      <c r="B1385" s="14">
        <v>27141</v>
      </c>
      <c r="C1385" s="14">
        <v>27</v>
      </c>
      <c r="D1385" s="15" t="s">
        <v>933</v>
      </c>
      <c r="E1385" s="14" t="s">
        <v>7</v>
      </c>
    </row>
    <row r="1386" spans="2:5" x14ac:dyDescent="0.3">
      <c r="B1386" s="14">
        <v>27143</v>
      </c>
      <c r="C1386" s="14">
        <v>27</v>
      </c>
      <c r="D1386" s="15" t="s">
        <v>934</v>
      </c>
      <c r="E1386" s="14" t="s">
        <v>7</v>
      </c>
    </row>
    <row r="1387" spans="2:5" x14ac:dyDescent="0.3">
      <c r="B1387" s="14">
        <v>27145</v>
      </c>
      <c r="C1387" s="14">
        <v>27</v>
      </c>
      <c r="D1387" s="15" t="s">
        <v>935</v>
      </c>
      <c r="E1387" s="14" t="s">
        <v>7</v>
      </c>
    </row>
    <row r="1388" spans="2:5" x14ac:dyDescent="0.3">
      <c r="B1388" s="14">
        <v>27147</v>
      </c>
      <c r="C1388" s="14">
        <v>27</v>
      </c>
      <c r="D1388" s="15" t="s">
        <v>936</v>
      </c>
      <c r="E1388" s="14" t="s">
        <v>7</v>
      </c>
    </row>
    <row r="1389" spans="2:5" x14ac:dyDescent="0.3">
      <c r="B1389" s="14">
        <v>27149</v>
      </c>
      <c r="C1389" s="14">
        <v>27</v>
      </c>
      <c r="D1389" s="15" t="s">
        <v>658</v>
      </c>
      <c r="E1389" s="14" t="s">
        <v>7</v>
      </c>
    </row>
    <row r="1390" spans="2:5" x14ac:dyDescent="0.3">
      <c r="B1390" s="14">
        <v>27151</v>
      </c>
      <c r="C1390" s="14">
        <v>27</v>
      </c>
      <c r="D1390" s="15" t="s">
        <v>937</v>
      </c>
      <c r="E1390" s="14" t="s">
        <v>7</v>
      </c>
    </row>
    <row r="1391" spans="2:5" x14ac:dyDescent="0.3">
      <c r="B1391" s="14">
        <v>27153</v>
      </c>
      <c r="C1391" s="14">
        <v>27</v>
      </c>
      <c r="D1391" s="15" t="s">
        <v>718</v>
      </c>
      <c r="E1391" s="14" t="s">
        <v>7</v>
      </c>
    </row>
    <row r="1392" spans="2:5" x14ac:dyDescent="0.3">
      <c r="B1392" s="14">
        <v>27155</v>
      </c>
      <c r="C1392" s="14">
        <v>27</v>
      </c>
      <c r="D1392" s="15" t="s">
        <v>938</v>
      </c>
      <c r="E1392" s="14" t="s">
        <v>7</v>
      </c>
    </row>
    <row r="1393" spans="2:5" x14ac:dyDescent="0.3">
      <c r="B1393" s="14">
        <v>27157</v>
      </c>
      <c r="C1393" s="14">
        <v>27</v>
      </c>
      <c r="D1393" s="15" t="s">
        <v>939</v>
      </c>
      <c r="E1393" s="14" t="s">
        <v>7</v>
      </c>
    </row>
    <row r="1394" spans="2:5" x14ac:dyDescent="0.3">
      <c r="B1394" s="14">
        <v>27159</v>
      </c>
      <c r="C1394" s="14">
        <v>27</v>
      </c>
      <c r="D1394" s="15" t="s">
        <v>940</v>
      </c>
      <c r="E1394" s="14" t="s">
        <v>7</v>
      </c>
    </row>
    <row r="1395" spans="2:5" x14ac:dyDescent="0.3">
      <c r="B1395" s="14">
        <v>27161</v>
      </c>
      <c r="C1395" s="14">
        <v>27</v>
      </c>
      <c r="D1395" s="15" t="s">
        <v>941</v>
      </c>
      <c r="E1395" s="14" t="s">
        <v>7</v>
      </c>
    </row>
    <row r="1396" spans="2:5" x14ac:dyDescent="0.3">
      <c r="B1396" s="14">
        <v>27163</v>
      </c>
      <c r="C1396" s="14">
        <v>27</v>
      </c>
      <c r="D1396" s="15" t="s">
        <v>71</v>
      </c>
      <c r="E1396" s="14" t="s">
        <v>7</v>
      </c>
    </row>
    <row r="1397" spans="2:5" x14ac:dyDescent="0.3">
      <c r="B1397" s="14">
        <v>27165</v>
      </c>
      <c r="C1397" s="14">
        <v>27</v>
      </c>
      <c r="D1397" s="15" t="s">
        <v>942</v>
      </c>
      <c r="E1397" s="14" t="s">
        <v>7</v>
      </c>
    </row>
    <row r="1398" spans="2:5" x14ac:dyDescent="0.3">
      <c r="B1398" s="14">
        <v>27167</v>
      </c>
      <c r="C1398" s="14">
        <v>27</v>
      </c>
      <c r="D1398" s="15" t="s">
        <v>943</v>
      </c>
      <c r="E1398" s="14" t="s">
        <v>7</v>
      </c>
    </row>
    <row r="1399" spans="2:5" x14ac:dyDescent="0.3">
      <c r="B1399" s="14">
        <v>27169</v>
      </c>
      <c r="C1399" s="14">
        <v>27</v>
      </c>
      <c r="D1399" s="15" t="s">
        <v>944</v>
      </c>
      <c r="E1399" s="14" t="s">
        <v>7</v>
      </c>
    </row>
    <row r="1400" spans="2:5" x14ac:dyDescent="0.3">
      <c r="B1400" s="14">
        <v>27171</v>
      </c>
      <c r="C1400" s="14">
        <v>27</v>
      </c>
      <c r="D1400" s="15" t="s">
        <v>599</v>
      </c>
      <c r="E1400" s="14" t="s">
        <v>7</v>
      </c>
    </row>
    <row r="1401" spans="2:5" x14ac:dyDescent="0.3">
      <c r="B1401" s="14">
        <v>27173</v>
      </c>
      <c r="C1401" s="14">
        <v>27</v>
      </c>
      <c r="D1401" s="15" t="s">
        <v>945</v>
      </c>
      <c r="E1401" s="14" t="s">
        <v>7</v>
      </c>
    </row>
    <row r="1402" spans="2:5" x14ac:dyDescent="0.3">
      <c r="B1402" s="14">
        <v>28001</v>
      </c>
      <c r="C1402" s="14">
        <v>28</v>
      </c>
      <c r="D1402" s="15" t="s">
        <v>202</v>
      </c>
      <c r="E1402" s="14" t="s">
        <v>7</v>
      </c>
    </row>
    <row r="1403" spans="2:5" x14ac:dyDescent="0.3">
      <c r="B1403" s="14">
        <v>28003</v>
      </c>
      <c r="C1403" s="14">
        <v>28</v>
      </c>
      <c r="D1403" s="15" t="s">
        <v>946</v>
      </c>
      <c r="E1403" s="14" t="s">
        <v>7</v>
      </c>
    </row>
    <row r="1404" spans="2:5" x14ac:dyDescent="0.3">
      <c r="B1404" s="14">
        <v>28005</v>
      </c>
      <c r="C1404" s="14">
        <v>28</v>
      </c>
      <c r="D1404" s="15" t="s">
        <v>947</v>
      </c>
      <c r="E1404" s="14" t="s">
        <v>7</v>
      </c>
    </row>
    <row r="1405" spans="2:5" x14ac:dyDescent="0.3">
      <c r="B1405" s="14">
        <v>28007</v>
      </c>
      <c r="C1405" s="14">
        <v>28</v>
      </c>
      <c r="D1405" s="15" t="s">
        <v>948</v>
      </c>
      <c r="E1405" s="14" t="s">
        <v>7</v>
      </c>
    </row>
    <row r="1406" spans="2:5" x14ac:dyDescent="0.3">
      <c r="B1406" s="14">
        <v>28009</v>
      </c>
      <c r="C1406" s="14">
        <v>28</v>
      </c>
      <c r="D1406" s="15" t="s">
        <v>92</v>
      </c>
      <c r="E1406" s="14" t="s">
        <v>7</v>
      </c>
    </row>
    <row r="1407" spans="2:5" x14ac:dyDescent="0.3">
      <c r="B1407" s="14">
        <v>28011</v>
      </c>
      <c r="C1407" s="14">
        <v>28</v>
      </c>
      <c r="D1407" s="15" t="s">
        <v>949</v>
      </c>
      <c r="E1407" s="14" t="s">
        <v>7</v>
      </c>
    </row>
    <row r="1408" spans="2:5" x14ac:dyDescent="0.3">
      <c r="B1408" s="14">
        <v>28013</v>
      </c>
      <c r="C1408" s="14">
        <v>28</v>
      </c>
      <c r="D1408" s="15" t="s">
        <v>14</v>
      </c>
      <c r="E1408" s="14" t="s">
        <v>7</v>
      </c>
    </row>
    <row r="1409" spans="2:5" x14ac:dyDescent="0.3">
      <c r="B1409" s="14">
        <v>28015</v>
      </c>
      <c r="C1409" s="14">
        <v>28</v>
      </c>
      <c r="D1409" s="15" t="s">
        <v>95</v>
      </c>
      <c r="E1409" s="14" t="s">
        <v>7</v>
      </c>
    </row>
    <row r="1410" spans="2:5" x14ac:dyDescent="0.3">
      <c r="B1410" s="14">
        <v>28017</v>
      </c>
      <c r="C1410" s="14">
        <v>28</v>
      </c>
      <c r="D1410" s="15" t="s">
        <v>565</v>
      </c>
      <c r="E1410" s="14" t="s">
        <v>7</v>
      </c>
    </row>
    <row r="1411" spans="2:5" x14ac:dyDescent="0.3">
      <c r="B1411" s="14">
        <v>28019</v>
      </c>
      <c r="C1411" s="14">
        <v>28</v>
      </c>
      <c r="D1411" s="15" t="s">
        <v>18</v>
      </c>
      <c r="E1411" s="14" t="s">
        <v>7</v>
      </c>
    </row>
    <row r="1412" spans="2:5" x14ac:dyDescent="0.3">
      <c r="B1412" s="14">
        <v>28021</v>
      </c>
      <c r="C1412" s="14">
        <v>28</v>
      </c>
      <c r="D1412" s="15" t="s">
        <v>950</v>
      </c>
      <c r="E1412" s="14" t="s">
        <v>7</v>
      </c>
    </row>
    <row r="1413" spans="2:5" x14ac:dyDescent="0.3">
      <c r="B1413" s="14">
        <v>28023</v>
      </c>
      <c r="C1413" s="14">
        <v>28</v>
      </c>
      <c r="D1413" s="15" t="s">
        <v>19</v>
      </c>
      <c r="E1413" s="14" t="s">
        <v>7</v>
      </c>
    </row>
    <row r="1414" spans="2:5" x14ac:dyDescent="0.3">
      <c r="B1414" s="14">
        <v>28025</v>
      </c>
      <c r="C1414" s="14">
        <v>28</v>
      </c>
      <c r="D1414" s="15" t="s">
        <v>20</v>
      </c>
      <c r="E1414" s="14" t="s">
        <v>7</v>
      </c>
    </row>
    <row r="1415" spans="2:5" x14ac:dyDescent="0.3">
      <c r="B1415" s="14">
        <v>28027</v>
      </c>
      <c r="C1415" s="14">
        <v>28</v>
      </c>
      <c r="D1415" s="15" t="s">
        <v>951</v>
      </c>
      <c r="E1415" s="14" t="s">
        <v>7</v>
      </c>
    </row>
    <row r="1416" spans="2:5" x14ac:dyDescent="0.3">
      <c r="B1416" s="14">
        <v>28029</v>
      </c>
      <c r="C1416" s="14">
        <v>28</v>
      </c>
      <c r="D1416" s="15" t="s">
        <v>952</v>
      </c>
      <c r="E1416" s="14" t="s">
        <v>7</v>
      </c>
    </row>
    <row r="1417" spans="2:5" x14ac:dyDescent="0.3">
      <c r="B1417" s="14">
        <v>28031</v>
      </c>
      <c r="C1417" s="14">
        <v>28</v>
      </c>
      <c r="D1417" s="15" t="s">
        <v>26</v>
      </c>
      <c r="E1417" s="14" t="s">
        <v>7</v>
      </c>
    </row>
    <row r="1418" spans="2:5" x14ac:dyDescent="0.3">
      <c r="B1418" s="14">
        <v>28033</v>
      </c>
      <c r="C1418" s="14">
        <v>28</v>
      </c>
      <c r="D1418" s="15" t="s">
        <v>278</v>
      </c>
      <c r="E1418" s="14" t="s">
        <v>7</v>
      </c>
    </row>
    <row r="1419" spans="2:5" x14ac:dyDescent="0.3">
      <c r="B1419" s="14">
        <v>28035</v>
      </c>
      <c r="C1419" s="14">
        <v>28</v>
      </c>
      <c r="D1419" s="15" t="s">
        <v>953</v>
      </c>
      <c r="E1419" s="14" t="s">
        <v>7</v>
      </c>
    </row>
    <row r="1420" spans="2:5" x14ac:dyDescent="0.3">
      <c r="B1420" s="14">
        <v>28037</v>
      </c>
      <c r="C1420" s="14">
        <v>28</v>
      </c>
      <c r="D1420" s="15" t="s">
        <v>36</v>
      </c>
      <c r="E1420" s="14" t="s">
        <v>7</v>
      </c>
    </row>
    <row r="1421" spans="2:5" x14ac:dyDescent="0.3">
      <c r="B1421" s="14">
        <v>28039</v>
      </c>
      <c r="C1421" s="14">
        <v>28</v>
      </c>
      <c r="D1421" s="15" t="s">
        <v>954</v>
      </c>
      <c r="E1421" s="14" t="s">
        <v>7</v>
      </c>
    </row>
    <row r="1422" spans="2:5" x14ac:dyDescent="0.3">
      <c r="B1422" s="14">
        <v>28041</v>
      </c>
      <c r="C1422" s="14">
        <v>28</v>
      </c>
      <c r="D1422" s="15" t="s">
        <v>38</v>
      </c>
      <c r="E1422" s="14" t="s">
        <v>7</v>
      </c>
    </row>
    <row r="1423" spans="2:5" x14ac:dyDescent="0.3">
      <c r="B1423" s="14">
        <v>28043</v>
      </c>
      <c r="C1423" s="14">
        <v>28</v>
      </c>
      <c r="D1423" s="15" t="s">
        <v>955</v>
      </c>
      <c r="E1423" s="14" t="s">
        <v>7</v>
      </c>
    </row>
    <row r="1424" spans="2:5" x14ac:dyDescent="0.3">
      <c r="B1424" s="14">
        <v>28045</v>
      </c>
      <c r="C1424" s="14">
        <v>28</v>
      </c>
      <c r="D1424" s="15" t="s">
        <v>369</v>
      </c>
      <c r="E1424" s="14" t="s">
        <v>7</v>
      </c>
    </row>
    <row r="1425" spans="2:5" x14ac:dyDescent="0.3">
      <c r="B1425" s="14">
        <v>28047</v>
      </c>
      <c r="C1425" s="14">
        <v>28</v>
      </c>
      <c r="D1425" s="15" t="s">
        <v>524</v>
      </c>
      <c r="E1425" s="14" t="s">
        <v>7</v>
      </c>
    </row>
    <row r="1426" spans="2:5" x14ac:dyDescent="0.3">
      <c r="B1426" s="14">
        <v>28049</v>
      </c>
      <c r="C1426" s="14">
        <v>28</v>
      </c>
      <c r="D1426" s="15" t="s">
        <v>956</v>
      </c>
      <c r="E1426" s="14" t="s">
        <v>7</v>
      </c>
    </row>
    <row r="1427" spans="2:5" x14ac:dyDescent="0.3">
      <c r="B1427" s="14">
        <v>28051</v>
      </c>
      <c r="C1427" s="14">
        <v>28</v>
      </c>
      <c r="D1427" s="15" t="s">
        <v>292</v>
      </c>
      <c r="E1427" s="14" t="s">
        <v>7</v>
      </c>
    </row>
    <row r="1428" spans="2:5" x14ac:dyDescent="0.3">
      <c r="B1428" s="14">
        <v>28053</v>
      </c>
      <c r="C1428" s="14">
        <v>28</v>
      </c>
      <c r="D1428" s="15" t="s">
        <v>957</v>
      </c>
      <c r="E1428" s="14" t="s">
        <v>7</v>
      </c>
    </row>
    <row r="1429" spans="2:5" x14ac:dyDescent="0.3">
      <c r="B1429" s="14">
        <v>28055</v>
      </c>
      <c r="C1429" s="14">
        <v>28</v>
      </c>
      <c r="D1429" s="15" t="s">
        <v>958</v>
      </c>
      <c r="E1429" s="14" t="s">
        <v>7</v>
      </c>
    </row>
    <row r="1430" spans="2:5" x14ac:dyDescent="0.3">
      <c r="B1430" s="14">
        <v>28057</v>
      </c>
      <c r="C1430" s="14">
        <v>28</v>
      </c>
      <c r="D1430" s="15" t="s">
        <v>959</v>
      </c>
      <c r="E1430" s="14" t="s">
        <v>7</v>
      </c>
    </row>
    <row r="1431" spans="2:5" x14ac:dyDescent="0.3">
      <c r="B1431" s="14">
        <v>28059</v>
      </c>
      <c r="C1431" s="14">
        <v>28</v>
      </c>
      <c r="D1431" s="15" t="s">
        <v>42</v>
      </c>
      <c r="E1431" s="14" t="s">
        <v>7</v>
      </c>
    </row>
    <row r="1432" spans="2:5" x14ac:dyDescent="0.3">
      <c r="B1432" s="14">
        <v>28061</v>
      </c>
      <c r="C1432" s="14">
        <v>28</v>
      </c>
      <c r="D1432" s="15" t="s">
        <v>375</v>
      </c>
      <c r="E1432" s="14" t="s">
        <v>7</v>
      </c>
    </row>
    <row r="1433" spans="2:5" x14ac:dyDescent="0.3">
      <c r="B1433" s="14">
        <v>28063</v>
      </c>
      <c r="C1433" s="14">
        <v>28</v>
      </c>
      <c r="D1433" s="15" t="s">
        <v>43</v>
      </c>
      <c r="E1433" s="14" t="s">
        <v>7</v>
      </c>
    </row>
    <row r="1434" spans="2:5" x14ac:dyDescent="0.3">
      <c r="B1434" s="14">
        <v>28065</v>
      </c>
      <c r="C1434" s="14">
        <v>28</v>
      </c>
      <c r="D1434" s="15" t="s">
        <v>960</v>
      </c>
      <c r="E1434" s="14" t="s">
        <v>7</v>
      </c>
    </row>
    <row r="1435" spans="2:5" x14ac:dyDescent="0.3">
      <c r="B1435" s="14">
        <v>28067</v>
      </c>
      <c r="C1435" s="14">
        <v>28</v>
      </c>
      <c r="D1435" s="15" t="s">
        <v>378</v>
      </c>
      <c r="E1435" s="14" t="s">
        <v>7</v>
      </c>
    </row>
    <row r="1436" spans="2:5" x14ac:dyDescent="0.3">
      <c r="B1436" s="14">
        <v>28069</v>
      </c>
      <c r="C1436" s="14">
        <v>28</v>
      </c>
      <c r="D1436" s="15" t="s">
        <v>961</v>
      </c>
      <c r="E1436" s="14" t="s">
        <v>7</v>
      </c>
    </row>
    <row r="1437" spans="2:5" x14ac:dyDescent="0.3">
      <c r="B1437" s="14">
        <v>28071</v>
      </c>
      <c r="C1437" s="14">
        <v>28</v>
      </c>
      <c r="D1437" s="15" t="s">
        <v>117</v>
      </c>
      <c r="E1437" s="14" t="s">
        <v>7</v>
      </c>
    </row>
    <row r="1438" spans="2:5" x14ac:dyDescent="0.3">
      <c r="B1438" s="14">
        <v>28073</v>
      </c>
      <c r="C1438" s="14">
        <v>28</v>
      </c>
      <c r="D1438" s="15" t="s">
        <v>44</v>
      </c>
      <c r="E1438" s="14" t="s">
        <v>7</v>
      </c>
    </row>
    <row r="1439" spans="2:5" x14ac:dyDescent="0.3">
      <c r="B1439" s="14">
        <v>28075</v>
      </c>
      <c r="C1439" s="14">
        <v>28</v>
      </c>
      <c r="D1439" s="15" t="s">
        <v>45</v>
      </c>
      <c r="E1439" s="14" t="s">
        <v>7</v>
      </c>
    </row>
    <row r="1440" spans="2:5" x14ac:dyDescent="0.3">
      <c r="B1440" s="14">
        <v>28077</v>
      </c>
      <c r="C1440" s="14">
        <v>28</v>
      </c>
      <c r="D1440" s="15" t="s">
        <v>46</v>
      </c>
      <c r="E1440" s="14" t="s">
        <v>7</v>
      </c>
    </row>
    <row r="1441" spans="2:5" x14ac:dyDescent="0.3">
      <c r="B1441" s="14">
        <v>28079</v>
      </c>
      <c r="C1441" s="14">
        <v>28</v>
      </c>
      <c r="D1441" s="15" t="s">
        <v>962</v>
      </c>
      <c r="E1441" s="14" t="s">
        <v>7</v>
      </c>
    </row>
    <row r="1442" spans="2:5" x14ac:dyDescent="0.3">
      <c r="B1442" s="14">
        <v>28081</v>
      </c>
      <c r="C1442" s="14">
        <v>28</v>
      </c>
      <c r="D1442" s="15" t="s">
        <v>47</v>
      </c>
      <c r="E1442" s="14" t="s">
        <v>7</v>
      </c>
    </row>
    <row r="1443" spans="2:5" x14ac:dyDescent="0.3">
      <c r="B1443" s="14">
        <v>28083</v>
      </c>
      <c r="C1443" s="14">
        <v>28</v>
      </c>
      <c r="D1443" s="15" t="s">
        <v>963</v>
      </c>
      <c r="E1443" s="14" t="s">
        <v>7</v>
      </c>
    </row>
    <row r="1444" spans="2:5" x14ac:dyDescent="0.3">
      <c r="B1444" s="14">
        <v>28085</v>
      </c>
      <c r="C1444" s="14">
        <v>28</v>
      </c>
      <c r="D1444" s="15" t="s">
        <v>118</v>
      </c>
      <c r="E1444" s="14" t="s">
        <v>7</v>
      </c>
    </row>
    <row r="1445" spans="2:5" x14ac:dyDescent="0.3">
      <c r="B1445" s="14">
        <v>28087</v>
      </c>
      <c r="C1445" s="14">
        <v>28</v>
      </c>
      <c r="D1445" s="15" t="s">
        <v>49</v>
      </c>
      <c r="E1445" s="14" t="s">
        <v>7</v>
      </c>
    </row>
    <row r="1446" spans="2:5" x14ac:dyDescent="0.3">
      <c r="B1446" s="14">
        <v>28089</v>
      </c>
      <c r="C1446" s="14">
        <v>28</v>
      </c>
      <c r="D1446" s="15" t="s">
        <v>51</v>
      </c>
      <c r="E1446" s="14" t="s">
        <v>7</v>
      </c>
    </row>
    <row r="1447" spans="2:5" x14ac:dyDescent="0.3">
      <c r="B1447" s="14">
        <v>28091</v>
      </c>
      <c r="C1447" s="14">
        <v>28</v>
      </c>
      <c r="D1447" s="15" t="s">
        <v>53</v>
      </c>
      <c r="E1447" s="14" t="s">
        <v>7</v>
      </c>
    </row>
    <row r="1448" spans="2:5" x14ac:dyDescent="0.3">
      <c r="B1448" s="14">
        <v>28093</v>
      </c>
      <c r="C1448" s="14">
        <v>28</v>
      </c>
      <c r="D1448" s="15" t="s">
        <v>54</v>
      </c>
      <c r="E1448" s="14" t="s">
        <v>7</v>
      </c>
    </row>
    <row r="1449" spans="2:5" x14ac:dyDescent="0.3">
      <c r="B1449" s="14">
        <v>28095</v>
      </c>
      <c r="C1449" s="14">
        <v>28</v>
      </c>
      <c r="D1449" s="15" t="s">
        <v>56</v>
      </c>
      <c r="E1449" s="14" t="s">
        <v>7</v>
      </c>
    </row>
    <row r="1450" spans="2:5" x14ac:dyDescent="0.3">
      <c r="B1450" s="14">
        <v>28097</v>
      </c>
      <c r="C1450" s="14">
        <v>28</v>
      </c>
      <c r="D1450" s="15" t="s">
        <v>57</v>
      </c>
      <c r="E1450" s="14" t="s">
        <v>7</v>
      </c>
    </row>
    <row r="1451" spans="2:5" x14ac:dyDescent="0.3">
      <c r="B1451" s="14">
        <v>28099</v>
      </c>
      <c r="C1451" s="14">
        <v>28</v>
      </c>
      <c r="D1451" s="15" t="s">
        <v>964</v>
      </c>
      <c r="E1451" s="14" t="s">
        <v>7</v>
      </c>
    </row>
    <row r="1452" spans="2:5" x14ac:dyDescent="0.3">
      <c r="B1452" s="14">
        <v>28101</v>
      </c>
      <c r="C1452" s="14">
        <v>28</v>
      </c>
      <c r="D1452" s="15" t="s">
        <v>125</v>
      </c>
      <c r="E1452" s="14" t="s">
        <v>7</v>
      </c>
    </row>
    <row r="1453" spans="2:5" x14ac:dyDescent="0.3">
      <c r="B1453" s="14">
        <v>28103</v>
      </c>
      <c r="C1453" s="14">
        <v>28</v>
      </c>
      <c r="D1453" s="15" t="s">
        <v>965</v>
      </c>
      <c r="E1453" s="14" t="s">
        <v>7</v>
      </c>
    </row>
    <row r="1454" spans="2:5" x14ac:dyDescent="0.3">
      <c r="B1454" s="14">
        <v>28105</v>
      </c>
      <c r="C1454" s="14">
        <v>28</v>
      </c>
      <c r="D1454" s="15" t="s">
        <v>966</v>
      </c>
      <c r="E1454" s="14" t="s">
        <v>7</v>
      </c>
    </row>
    <row r="1455" spans="2:5" x14ac:dyDescent="0.3">
      <c r="B1455" s="14">
        <v>28107</v>
      </c>
      <c r="C1455" s="14">
        <v>28</v>
      </c>
      <c r="D1455" s="15" t="s">
        <v>967</v>
      </c>
      <c r="E1455" s="14" t="s">
        <v>7</v>
      </c>
    </row>
    <row r="1456" spans="2:5" x14ac:dyDescent="0.3">
      <c r="B1456" s="14">
        <v>28109</v>
      </c>
      <c r="C1456" s="14">
        <v>28</v>
      </c>
      <c r="D1456" s="15" t="s">
        <v>968</v>
      </c>
      <c r="E1456" s="14" t="s">
        <v>7</v>
      </c>
    </row>
    <row r="1457" spans="2:5" x14ac:dyDescent="0.3">
      <c r="B1457" s="14">
        <v>28111</v>
      </c>
      <c r="C1457" s="14">
        <v>28</v>
      </c>
      <c r="D1457" s="15" t="s">
        <v>59</v>
      </c>
      <c r="E1457" s="14" t="s">
        <v>7</v>
      </c>
    </row>
    <row r="1458" spans="2:5" x14ac:dyDescent="0.3">
      <c r="B1458" s="14">
        <v>28113</v>
      </c>
      <c r="C1458" s="14">
        <v>28</v>
      </c>
      <c r="D1458" s="15" t="s">
        <v>61</v>
      </c>
      <c r="E1458" s="14" t="s">
        <v>7</v>
      </c>
    </row>
    <row r="1459" spans="2:5" x14ac:dyDescent="0.3">
      <c r="B1459" s="14">
        <v>28115</v>
      </c>
      <c r="C1459" s="14">
        <v>28</v>
      </c>
      <c r="D1459" s="15" t="s">
        <v>969</v>
      </c>
      <c r="E1459" s="14" t="s">
        <v>7</v>
      </c>
    </row>
    <row r="1460" spans="2:5" x14ac:dyDescent="0.3">
      <c r="B1460" s="14">
        <v>28117</v>
      </c>
      <c r="C1460" s="14">
        <v>28</v>
      </c>
      <c r="D1460" s="15" t="s">
        <v>970</v>
      </c>
      <c r="E1460" s="14" t="s">
        <v>7</v>
      </c>
    </row>
    <row r="1461" spans="2:5" x14ac:dyDescent="0.3">
      <c r="B1461" s="14">
        <v>28119</v>
      </c>
      <c r="C1461" s="14">
        <v>28</v>
      </c>
      <c r="D1461" s="15" t="s">
        <v>394</v>
      </c>
      <c r="E1461" s="14" t="s">
        <v>7</v>
      </c>
    </row>
    <row r="1462" spans="2:5" x14ac:dyDescent="0.3">
      <c r="B1462" s="14">
        <v>28121</v>
      </c>
      <c r="C1462" s="14">
        <v>28</v>
      </c>
      <c r="D1462" s="15" t="s">
        <v>971</v>
      </c>
      <c r="E1462" s="14" t="s">
        <v>7</v>
      </c>
    </row>
    <row r="1463" spans="2:5" x14ac:dyDescent="0.3">
      <c r="B1463" s="14">
        <v>28123</v>
      </c>
      <c r="C1463" s="14">
        <v>28</v>
      </c>
      <c r="D1463" s="15" t="s">
        <v>135</v>
      </c>
      <c r="E1463" s="14" t="s">
        <v>7</v>
      </c>
    </row>
    <row r="1464" spans="2:5" x14ac:dyDescent="0.3">
      <c r="B1464" s="14">
        <v>28125</v>
      </c>
      <c r="C1464" s="14">
        <v>28</v>
      </c>
      <c r="D1464" s="15" t="s">
        <v>972</v>
      </c>
      <c r="E1464" s="14" t="s">
        <v>7</v>
      </c>
    </row>
    <row r="1465" spans="2:5" x14ac:dyDescent="0.3">
      <c r="B1465" s="14">
        <v>28127</v>
      </c>
      <c r="C1465" s="14">
        <v>28</v>
      </c>
      <c r="D1465" s="15" t="s">
        <v>717</v>
      </c>
      <c r="E1465" s="14" t="s">
        <v>7</v>
      </c>
    </row>
    <row r="1466" spans="2:5" x14ac:dyDescent="0.3">
      <c r="B1466" s="14">
        <v>28129</v>
      </c>
      <c r="C1466" s="14">
        <v>28</v>
      </c>
      <c r="D1466" s="15" t="s">
        <v>655</v>
      </c>
      <c r="E1466" s="14" t="s">
        <v>7</v>
      </c>
    </row>
    <row r="1467" spans="2:5" x14ac:dyDescent="0.3">
      <c r="B1467" s="14">
        <v>28131</v>
      </c>
      <c r="C1467" s="14">
        <v>28</v>
      </c>
      <c r="D1467" s="15" t="s">
        <v>140</v>
      </c>
      <c r="E1467" s="14" t="s">
        <v>7</v>
      </c>
    </row>
    <row r="1468" spans="2:5" x14ac:dyDescent="0.3">
      <c r="B1468" s="14">
        <v>28133</v>
      </c>
      <c r="C1468" s="14">
        <v>28</v>
      </c>
      <c r="D1468" s="15" t="s">
        <v>973</v>
      </c>
      <c r="E1468" s="14" t="s">
        <v>7</v>
      </c>
    </row>
    <row r="1469" spans="2:5" x14ac:dyDescent="0.3">
      <c r="B1469" s="14">
        <v>28135</v>
      </c>
      <c r="C1469" s="14">
        <v>28</v>
      </c>
      <c r="D1469" s="15" t="s">
        <v>974</v>
      </c>
      <c r="E1469" s="14" t="s">
        <v>7</v>
      </c>
    </row>
    <row r="1470" spans="2:5" x14ac:dyDescent="0.3">
      <c r="B1470" s="14">
        <v>28137</v>
      </c>
      <c r="C1470" s="14">
        <v>28</v>
      </c>
      <c r="D1470" s="15" t="s">
        <v>975</v>
      </c>
      <c r="E1470" s="14" t="s">
        <v>7</v>
      </c>
    </row>
    <row r="1471" spans="2:5" x14ac:dyDescent="0.3">
      <c r="B1471" s="14">
        <v>28139</v>
      </c>
      <c r="C1471" s="14">
        <v>28</v>
      </c>
      <c r="D1471" s="15" t="s">
        <v>976</v>
      </c>
      <c r="E1471" s="14" t="s">
        <v>7</v>
      </c>
    </row>
    <row r="1472" spans="2:5" x14ac:dyDescent="0.3">
      <c r="B1472" s="14">
        <v>28141</v>
      </c>
      <c r="C1472" s="14">
        <v>28</v>
      </c>
      <c r="D1472" s="15" t="s">
        <v>977</v>
      </c>
      <c r="E1472" s="14" t="s">
        <v>7</v>
      </c>
    </row>
    <row r="1473" spans="2:5" x14ac:dyDescent="0.3">
      <c r="B1473" s="14">
        <v>28143</v>
      </c>
      <c r="C1473" s="14">
        <v>28</v>
      </c>
      <c r="D1473" s="15" t="s">
        <v>978</v>
      </c>
      <c r="E1473" s="14" t="s">
        <v>7</v>
      </c>
    </row>
    <row r="1474" spans="2:5" x14ac:dyDescent="0.3">
      <c r="B1474" s="14">
        <v>28145</v>
      </c>
      <c r="C1474" s="14">
        <v>28</v>
      </c>
      <c r="D1474" s="15" t="s">
        <v>141</v>
      </c>
      <c r="E1474" s="14" t="s">
        <v>7</v>
      </c>
    </row>
    <row r="1475" spans="2:5" x14ac:dyDescent="0.3">
      <c r="B1475" s="14">
        <v>28147</v>
      </c>
      <c r="C1475" s="14">
        <v>28</v>
      </c>
      <c r="D1475" s="15" t="s">
        <v>979</v>
      </c>
      <c r="E1475" s="14" t="s">
        <v>7</v>
      </c>
    </row>
    <row r="1476" spans="2:5" x14ac:dyDescent="0.3">
      <c r="B1476" s="14">
        <v>28149</v>
      </c>
      <c r="C1476" s="14">
        <v>28</v>
      </c>
      <c r="D1476" s="15" t="s">
        <v>418</v>
      </c>
      <c r="E1476" s="14" t="s">
        <v>7</v>
      </c>
    </row>
    <row r="1477" spans="2:5" x14ac:dyDescent="0.3">
      <c r="B1477" s="14">
        <v>28151</v>
      </c>
      <c r="C1477" s="14">
        <v>28</v>
      </c>
      <c r="D1477" s="15" t="s">
        <v>71</v>
      </c>
      <c r="E1477" s="14" t="s">
        <v>7</v>
      </c>
    </row>
    <row r="1478" spans="2:5" x14ac:dyDescent="0.3">
      <c r="B1478" s="14">
        <v>28153</v>
      </c>
      <c r="C1478" s="14">
        <v>28</v>
      </c>
      <c r="D1478" s="15" t="s">
        <v>419</v>
      </c>
      <c r="E1478" s="14" t="s">
        <v>7</v>
      </c>
    </row>
    <row r="1479" spans="2:5" x14ac:dyDescent="0.3">
      <c r="B1479" s="14">
        <v>28155</v>
      </c>
      <c r="C1479" s="14">
        <v>28</v>
      </c>
      <c r="D1479" s="15" t="s">
        <v>420</v>
      </c>
      <c r="E1479" s="14" t="s">
        <v>7</v>
      </c>
    </row>
    <row r="1480" spans="2:5" x14ac:dyDescent="0.3">
      <c r="B1480" s="14">
        <v>28157</v>
      </c>
      <c r="C1480" s="14">
        <v>28</v>
      </c>
      <c r="D1480" s="15" t="s">
        <v>424</v>
      </c>
      <c r="E1480" s="14" t="s">
        <v>7</v>
      </c>
    </row>
    <row r="1481" spans="2:5" x14ac:dyDescent="0.3">
      <c r="B1481" s="14">
        <v>28159</v>
      </c>
      <c r="C1481" s="14">
        <v>28</v>
      </c>
      <c r="D1481" s="15" t="s">
        <v>73</v>
      </c>
      <c r="E1481" s="14" t="s">
        <v>7</v>
      </c>
    </row>
    <row r="1482" spans="2:5" x14ac:dyDescent="0.3">
      <c r="B1482" s="14">
        <v>28161</v>
      </c>
      <c r="C1482" s="14">
        <v>28</v>
      </c>
      <c r="D1482" s="15" t="s">
        <v>980</v>
      </c>
      <c r="E1482" s="14" t="s">
        <v>7</v>
      </c>
    </row>
    <row r="1483" spans="2:5" x14ac:dyDescent="0.3">
      <c r="B1483" s="14">
        <v>28163</v>
      </c>
      <c r="C1483" s="14">
        <v>28</v>
      </c>
      <c r="D1483" s="15" t="s">
        <v>981</v>
      </c>
      <c r="E1483" s="14" t="s">
        <v>7</v>
      </c>
    </row>
    <row r="1484" spans="2:5" x14ac:dyDescent="0.3">
      <c r="B1484" s="14">
        <v>29001</v>
      </c>
      <c r="C1484" s="14">
        <v>29</v>
      </c>
      <c r="D1484" s="15" t="s">
        <v>555</v>
      </c>
      <c r="E1484" s="14" t="s">
        <v>7</v>
      </c>
    </row>
    <row r="1485" spans="2:5" x14ac:dyDescent="0.3">
      <c r="B1485" s="14">
        <v>29003</v>
      </c>
      <c r="C1485" s="14">
        <v>29</v>
      </c>
      <c r="D1485" s="15" t="s">
        <v>982</v>
      </c>
      <c r="E1485" s="14" t="s">
        <v>7</v>
      </c>
    </row>
    <row r="1486" spans="2:5" x14ac:dyDescent="0.3">
      <c r="B1486" s="14">
        <v>29005</v>
      </c>
      <c r="C1486" s="14">
        <v>29</v>
      </c>
      <c r="D1486" s="15" t="s">
        <v>601</v>
      </c>
      <c r="E1486" s="14" t="s">
        <v>7</v>
      </c>
    </row>
    <row r="1487" spans="2:5" x14ac:dyDescent="0.3">
      <c r="B1487" s="14">
        <v>29007</v>
      </c>
      <c r="C1487" s="14">
        <v>29</v>
      </c>
      <c r="D1487" s="15" t="s">
        <v>983</v>
      </c>
      <c r="E1487" s="14" t="s">
        <v>7</v>
      </c>
    </row>
    <row r="1488" spans="2:5" x14ac:dyDescent="0.3">
      <c r="B1488" s="14">
        <v>29009</v>
      </c>
      <c r="C1488" s="14">
        <v>29</v>
      </c>
      <c r="D1488" s="15" t="s">
        <v>830</v>
      </c>
      <c r="E1488" s="14" t="s">
        <v>7</v>
      </c>
    </row>
    <row r="1489" spans="2:5" x14ac:dyDescent="0.3">
      <c r="B1489" s="14">
        <v>29011</v>
      </c>
      <c r="C1489" s="14">
        <v>29</v>
      </c>
      <c r="D1489" s="15" t="s">
        <v>603</v>
      </c>
      <c r="E1489" s="14" t="s">
        <v>7</v>
      </c>
    </row>
    <row r="1490" spans="2:5" x14ac:dyDescent="0.3">
      <c r="B1490" s="14">
        <v>29013</v>
      </c>
      <c r="C1490" s="14">
        <v>29</v>
      </c>
      <c r="D1490" s="15" t="s">
        <v>984</v>
      </c>
      <c r="E1490" s="14" t="s">
        <v>7</v>
      </c>
    </row>
    <row r="1491" spans="2:5" x14ac:dyDescent="0.3">
      <c r="B1491" s="14">
        <v>29015</v>
      </c>
      <c r="C1491" s="14">
        <v>29</v>
      </c>
      <c r="D1491" s="15" t="s">
        <v>92</v>
      </c>
      <c r="E1491" s="14" t="s">
        <v>7</v>
      </c>
    </row>
    <row r="1492" spans="2:5" x14ac:dyDescent="0.3">
      <c r="B1492" s="14">
        <v>29017</v>
      </c>
      <c r="C1492" s="14">
        <v>29</v>
      </c>
      <c r="D1492" s="15" t="s">
        <v>985</v>
      </c>
      <c r="E1492" s="14" t="s">
        <v>7</v>
      </c>
    </row>
    <row r="1493" spans="2:5" x14ac:dyDescent="0.3">
      <c r="B1493" s="14">
        <v>29019</v>
      </c>
      <c r="C1493" s="14">
        <v>29</v>
      </c>
      <c r="D1493" s="15" t="s">
        <v>93</v>
      </c>
      <c r="E1493" s="14" t="s">
        <v>7</v>
      </c>
    </row>
    <row r="1494" spans="2:5" x14ac:dyDescent="0.3">
      <c r="B1494" s="14">
        <v>29021</v>
      </c>
      <c r="C1494" s="14">
        <v>29</v>
      </c>
      <c r="D1494" s="15" t="s">
        <v>561</v>
      </c>
      <c r="E1494" s="14" t="s">
        <v>7</v>
      </c>
    </row>
    <row r="1495" spans="2:5" x14ac:dyDescent="0.3">
      <c r="B1495" s="14">
        <v>29023</v>
      </c>
      <c r="C1495" s="14">
        <v>29</v>
      </c>
      <c r="D1495" s="15" t="s">
        <v>13</v>
      </c>
      <c r="E1495" s="14" t="s">
        <v>7</v>
      </c>
    </row>
    <row r="1496" spans="2:5" x14ac:dyDescent="0.3">
      <c r="B1496" s="14">
        <v>29025</v>
      </c>
      <c r="C1496" s="14">
        <v>29</v>
      </c>
      <c r="D1496" s="15" t="s">
        <v>677</v>
      </c>
      <c r="E1496" s="14" t="s">
        <v>7</v>
      </c>
    </row>
    <row r="1497" spans="2:5" x14ac:dyDescent="0.3">
      <c r="B1497" s="14">
        <v>29027</v>
      </c>
      <c r="C1497" s="14">
        <v>29</v>
      </c>
      <c r="D1497" s="15" t="s">
        <v>986</v>
      </c>
      <c r="E1497" s="14" t="s">
        <v>7</v>
      </c>
    </row>
    <row r="1498" spans="2:5" x14ac:dyDescent="0.3">
      <c r="B1498" s="14">
        <v>29029</v>
      </c>
      <c r="C1498" s="14">
        <v>29</v>
      </c>
      <c r="D1498" s="15" t="s">
        <v>333</v>
      </c>
      <c r="E1498" s="14" t="s">
        <v>7</v>
      </c>
    </row>
    <row r="1499" spans="2:5" x14ac:dyDescent="0.3">
      <c r="B1499" s="14">
        <v>29031</v>
      </c>
      <c r="C1499" s="14">
        <v>29</v>
      </c>
      <c r="D1499" s="15" t="s">
        <v>987</v>
      </c>
      <c r="E1499" s="14" t="s">
        <v>7</v>
      </c>
    </row>
    <row r="1500" spans="2:5" x14ac:dyDescent="0.3">
      <c r="B1500" s="14">
        <v>29033</v>
      </c>
      <c r="C1500" s="14">
        <v>29</v>
      </c>
      <c r="D1500" s="15" t="s">
        <v>95</v>
      </c>
      <c r="E1500" s="14" t="s">
        <v>7</v>
      </c>
    </row>
    <row r="1501" spans="2:5" x14ac:dyDescent="0.3">
      <c r="B1501" s="14">
        <v>29035</v>
      </c>
      <c r="C1501" s="14">
        <v>29</v>
      </c>
      <c r="D1501" s="15" t="s">
        <v>681</v>
      </c>
      <c r="E1501" s="14" t="s">
        <v>7</v>
      </c>
    </row>
    <row r="1502" spans="2:5" x14ac:dyDescent="0.3">
      <c r="B1502" s="14">
        <v>29037</v>
      </c>
      <c r="C1502" s="14">
        <v>29</v>
      </c>
      <c r="D1502" s="15" t="s">
        <v>463</v>
      </c>
      <c r="E1502" s="14" t="s">
        <v>7</v>
      </c>
    </row>
    <row r="1503" spans="2:5" x14ac:dyDescent="0.3">
      <c r="B1503" s="14">
        <v>29039</v>
      </c>
      <c r="C1503" s="14">
        <v>29</v>
      </c>
      <c r="D1503" s="15" t="s">
        <v>563</v>
      </c>
      <c r="E1503" s="14" t="s">
        <v>7</v>
      </c>
    </row>
    <row r="1504" spans="2:5" x14ac:dyDescent="0.3">
      <c r="B1504" s="14">
        <v>29041</v>
      </c>
      <c r="C1504" s="14">
        <v>29</v>
      </c>
      <c r="D1504" s="15" t="s">
        <v>988</v>
      </c>
      <c r="E1504" s="14" t="s">
        <v>7</v>
      </c>
    </row>
    <row r="1505" spans="2:5" x14ac:dyDescent="0.3">
      <c r="B1505" s="14">
        <v>29043</v>
      </c>
      <c r="C1505" s="14">
        <v>29</v>
      </c>
      <c r="D1505" s="15" t="s">
        <v>465</v>
      </c>
      <c r="E1505" s="14" t="s">
        <v>7</v>
      </c>
    </row>
    <row r="1506" spans="2:5" x14ac:dyDescent="0.3">
      <c r="B1506" s="14">
        <v>29045</v>
      </c>
      <c r="C1506" s="14">
        <v>29</v>
      </c>
      <c r="D1506" s="15" t="s">
        <v>97</v>
      </c>
      <c r="E1506" s="14" t="s">
        <v>7</v>
      </c>
    </row>
    <row r="1507" spans="2:5" x14ac:dyDescent="0.3">
      <c r="B1507" s="14">
        <v>29047</v>
      </c>
      <c r="C1507" s="14">
        <v>29</v>
      </c>
      <c r="D1507" s="15" t="s">
        <v>20</v>
      </c>
      <c r="E1507" s="14" t="s">
        <v>7</v>
      </c>
    </row>
    <row r="1508" spans="2:5" x14ac:dyDescent="0.3">
      <c r="B1508" s="14">
        <v>29049</v>
      </c>
      <c r="C1508" s="14">
        <v>29</v>
      </c>
      <c r="D1508" s="15" t="s">
        <v>466</v>
      </c>
      <c r="E1508" s="14" t="s">
        <v>7</v>
      </c>
    </row>
    <row r="1509" spans="2:5" x14ac:dyDescent="0.3">
      <c r="B1509" s="14">
        <v>29051</v>
      </c>
      <c r="C1509" s="14">
        <v>29</v>
      </c>
      <c r="D1509" s="15" t="s">
        <v>989</v>
      </c>
      <c r="E1509" s="14" t="s">
        <v>7</v>
      </c>
    </row>
    <row r="1510" spans="2:5" x14ac:dyDescent="0.3">
      <c r="B1510" s="14">
        <v>29053</v>
      </c>
      <c r="C1510" s="14">
        <v>29</v>
      </c>
      <c r="D1510" s="15" t="s">
        <v>990</v>
      </c>
      <c r="E1510" s="14" t="s">
        <v>7</v>
      </c>
    </row>
    <row r="1511" spans="2:5" x14ac:dyDescent="0.3">
      <c r="B1511" s="14">
        <v>29055</v>
      </c>
      <c r="C1511" s="14">
        <v>29</v>
      </c>
      <c r="D1511" s="15" t="s">
        <v>102</v>
      </c>
      <c r="E1511" s="14" t="s">
        <v>7</v>
      </c>
    </row>
    <row r="1512" spans="2:5" x14ac:dyDescent="0.3">
      <c r="B1512" s="14">
        <v>29057</v>
      </c>
      <c r="C1512" s="14">
        <v>29</v>
      </c>
      <c r="D1512" s="15" t="s">
        <v>347</v>
      </c>
      <c r="E1512" s="14" t="s">
        <v>7</v>
      </c>
    </row>
    <row r="1513" spans="2:5" x14ac:dyDescent="0.3">
      <c r="B1513" s="14">
        <v>29059</v>
      </c>
      <c r="C1513" s="14">
        <v>29</v>
      </c>
      <c r="D1513" s="15" t="s">
        <v>30</v>
      </c>
      <c r="E1513" s="14" t="s">
        <v>7</v>
      </c>
    </row>
    <row r="1514" spans="2:5" x14ac:dyDescent="0.3">
      <c r="B1514" s="14">
        <v>29061</v>
      </c>
      <c r="C1514" s="14">
        <v>29</v>
      </c>
      <c r="D1514" s="15" t="s">
        <v>516</v>
      </c>
      <c r="E1514" s="14" t="s">
        <v>7</v>
      </c>
    </row>
    <row r="1515" spans="2:5" x14ac:dyDescent="0.3">
      <c r="B1515" s="14">
        <v>29063</v>
      </c>
      <c r="C1515" s="14">
        <v>29</v>
      </c>
      <c r="D1515" s="15" t="s">
        <v>31</v>
      </c>
      <c r="E1515" s="14" t="s">
        <v>7</v>
      </c>
    </row>
    <row r="1516" spans="2:5" x14ac:dyDescent="0.3">
      <c r="B1516" s="14">
        <v>29065</v>
      </c>
      <c r="C1516" s="14">
        <v>29</v>
      </c>
      <c r="D1516" s="15" t="s">
        <v>991</v>
      </c>
      <c r="E1516" s="14" t="s">
        <v>7</v>
      </c>
    </row>
    <row r="1517" spans="2:5" x14ac:dyDescent="0.3">
      <c r="B1517" s="14">
        <v>29067</v>
      </c>
      <c r="C1517" s="14">
        <v>29</v>
      </c>
      <c r="D1517" s="15" t="s">
        <v>220</v>
      </c>
      <c r="E1517" s="14" t="s">
        <v>7</v>
      </c>
    </row>
    <row r="1518" spans="2:5" x14ac:dyDescent="0.3">
      <c r="B1518" s="14">
        <v>29069</v>
      </c>
      <c r="C1518" s="14">
        <v>29</v>
      </c>
      <c r="D1518" s="15" t="s">
        <v>992</v>
      </c>
      <c r="E1518" s="14" t="s">
        <v>7</v>
      </c>
    </row>
    <row r="1519" spans="2:5" x14ac:dyDescent="0.3">
      <c r="B1519" s="14">
        <v>29071</v>
      </c>
      <c r="C1519" s="14">
        <v>29</v>
      </c>
      <c r="D1519" s="15" t="s">
        <v>36</v>
      </c>
      <c r="E1519" s="14" t="s">
        <v>7</v>
      </c>
    </row>
    <row r="1520" spans="2:5" x14ac:dyDescent="0.3">
      <c r="B1520" s="14">
        <v>29073</v>
      </c>
      <c r="C1520" s="14">
        <v>29</v>
      </c>
      <c r="D1520" s="15" t="s">
        <v>993</v>
      </c>
      <c r="E1520" s="14" t="s">
        <v>7</v>
      </c>
    </row>
    <row r="1521" spans="2:5" x14ac:dyDescent="0.3">
      <c r="B1521" s="14">
        <v>29075</v>
      </c>
      <c r="C1521" s="14">
        <v>29</v>
      </c>
      <c r="D1521" s="15" t="s">
        <v>994</v>
      </c>
      <c r="E1521" s="14" t="s">
        <v>7</v>
      </c>
    </row>
    <row r="1522" spans="2:5" x14ac:dyDescent="0.3">
      <c r="B1522" s="14">
        <v>29077</v>
      </c>
      <c r="C1522" s="14">
        <v>29</v>
      </c>
      <c r="D1522" s="15" t="s">
        <v>38</v>
      </c>
      <c r="E1522" s="14" t="s">
        <v>7</v>
      </c>
    </row>
    <row r="1523" spans="2:5" x14ac:dyDescent="0.3">
      <c r="B1523" s="14">
        <v>29079</v>
      </c>
      <c r="C1523" s="14">
        <v>29</v>
      </c>
      <c r="D1523" s="15" t="s">
        <v>475</v>
      </c>
      <c r="E1523" s="14" t="s">
        <v>7</v>
      </c>
    </row>
    <row r="1524" spans="2:5" x14ac:dyDescent="0.3">
      <c r="B1524" s="14">
        <v>29081</v>
      </c>
      <c r="C1524" s="14">
        <v>29</v>
      </c>
      <c r="D1524" s="15" t="s">
        <v>524</v>
      </c>
      <c r="E1524" s="14" t="s">
        <v>7</v>
      </c>
    </row>
    <row r="1525" spans="2:5" x14ac:dyDescent="0.3">
      <c r="B1525" s="14">
        <v>29083</v>
      </c>
      <c r="C1525" s="14">
        <v>29</v>
      </c>
      <c r="D1525" s="15" t="s">
        <v>40</v>
      </c>
      <c r="E1525" s="14" t="s">
        <v>7</v>
      </c>
    </row>
    <row r="1526" spans="2:5" x14ac:dyDescent="0.3">
      <c r="B1526" s="14">
        <v>29085</v>
      </c>
      <c r="C1526" s="14">
        <v>29</v>
      </c>
      <c r="D1526" s="15" t="s">
        <v>995</v>
      </c>
      <c r="E1526" s="14" t="s">
        <v>7</v>
      </c>
    </row>
    <row r="1527" spans="2:5" x14ac:dyDescent="0.3">
      <c r="B1527" s="14">
        <v>29087</v>
      </c>
      <c r="C1527" s="14">
        <v>29</v>
      </c>
      <c r="D1527" s="15" t="s">
        <v>996</v>
      </c>
      <c r="E1527" s="14" t="s">
        <v>7</v>
      </c>
    </row>
    <row r="1528" spans="2:5" x14ac:dyDescent="0.3">
      <c r="B1528" s="14">
        <v>29089</v>
      </c>
      <c r="C1528" s="14">
        <v>29</v>
      </c>
      <c r="D1528" s="15" t="s">
        <v>113</v>
      </c>
      <c r="E1528" s="14" t="s">
        <v>7</v>
      </c>
    </row>
    <row r="1529" spans="2:5" x14ac:dyDescent="0.3">
      <c r="B1529" s="14">
        <v>29091</v>
      </c>
      <c r="C1529" s="14">
        <v>29</v>
      </c>
      <c r="D1529" s="15" t="s">
        <v>997</v>
      </c>
      <c r="E1529" s="14" t="s">
        <v>7</v>
      </c>
    </row>
    <row r="1530" spans="2:5" x14ac:dyDescent="0.3">
      <c r="B1530" s="14">
        <v>29093</v>
      </c>
      <c r="C1530" s="14">
        <v>29</v>
      </c>
      <c r="D1530" s="15" t="s">
        <v>849</v>
      </c>
      <c r="E1530" s="14" t="s">
        <v>7</v>
      </c>
    </row>
    <row r="1531" spans="2:5" x14ac:dyDescent="0.3">
      <c r="B1531" s="14">
        <v>29095</v>
      </c>
      <c r="C1531" s="14">
        <v>29</v>
      </c>
      <c r="D1531" s="15" t="s">
        <v>42</v>
      </c>
      <c r="E1531" s="14" t="s">
        <v>7</v>
      </c>
    </row>
    <row r="1532" spans="2:5" x14ac:dyDescent="0.3">
      <c r="B1532" s="14">
        <v>29097</v>
      </c>
      <c r="C1532" s="14">
        <v>29</v>
      </c>
      <c r="D1532" s="15" t="s">
        <v>375</v>
      </c>
      <c r="E1532" s="14" t="s">
        <v>7</v>
      </c>
    </row>
    <row r="1533" spans="2:5" x14ac:dyDescent="0.3">
      <c r="B1533" s="14">
        <v>29099</v>
      </c>
      <c r="C1533" s="14">
        <v>29</v>
      </c>
      <c r="D1533" s="15" t="s">
        <v>43</v>
      </c>
      <c r="E1533" s="14" t="s">
        <v>7</v>
      </c>
    </row>
    <row r="1534" spans="2:5" x14ac:dyDescent="0.3">
      <c r="B1534" s="14">
        <v>29101</v>
      </c>
      <c r="C1534" s="14">
        <v>29</v>
      </c>
      <c r="D1534" s="15" t="s">
        <v>116</v>
      </c>
      <c r="E1534" s="14" t="s">
        <v>7</v>
      </c>
    </row>
    <row r="1535" spans="2:5" x14ac:dyDescent="0.3">
      <c r="B1535" s="14">
        <v>29103</v>
      </c>
      <c r="C1535" s="14">
        <v>29</v>
      </c>
      <c r="D1535" s="15" t="s">
        <v>484</v>
      </c>
      <c r="E1535" s="14" t="s">
        <v>7</v>
      </c>
    </row>
    <row r="1536" spans="2:5" x14ac:dyDescent="0.3">
      <c r="B1536" s="14">
        <v>29105</v>
      </c>
      <c r="C1536" s="14">
        <v>29</v>
      </c>
      <c r="D1536" s="15" t="s">
        <v>998</v>
      </c>
      <c r="E1536" s="14" t="s">
        <v>7</v>
      </c>
    </row>
    <row r="1537" spans="2:5" x14ac:dyDescent="0.3">
      <c r="B1537" s="14">
        <v>29107</v>
      </c>
      <c r="C1537" s="14">
        <v>29</v>
      </c>
      <c r="D1537" s="15" t="s">
        <v>117</v>
      </c>
      <c r="E1537" s="14" t="s">
        <v>7</v>
      </c>
    </row>
    <row r="1538" spans="2:5" x14ac:dyDescent="0.3">
      <c r="B1538" s="14">
        <v>29109</v>
      </c>
      <c r="C1538" s="14">
        <v>29</v>
      </c>
      <c r="D1538" s="15" t="s">
        <v>46</v>
      </c>
      <c r="E1538" s="14" t="s">
        <v>7</v>
      </c>
    </row>
    <row r="1539" spans="2:5" x14ac:dyDescent="0.3">
      <c r="B1539" s="14">
        <v>29111</v>
      </c>
      <c r="C1539" s="14">
        <v>29</v>
      </c>
      <c r="D1539" s="15" t="s">
        <v>448</v>
      </c>
      <c r="E1539" s="14" t="s">
        <v>7</v>
      </c>
    </row>
    <row r="1540" spans="2:5" x14ac:dyDescent="0.3">
      <c r="B1540" s="14">
        <v>29113</v>
      </c>
      <c r="C1540" s="14">
        <v>29</v>
      </c>
      <c r="D1540" s="15" t="s">
        <v>118</v>
      </c>
      <c r="E1540" s="14" t="s">
        <v>7</v>
      </c>
    </row>
    <row r="1541" spans="2:5" x14ac:dyDescent="0.3">
      <c r="B1541" s="14">
        <v>29115</v>
      </c>
      <c r="C1541" s="14">
        <v>29</v>
      </c>
      <c r="D1541" s="15" t="s">
        <v>576</v>
      </c>
      <c r="E1541" s="14" t="s">
        <v>7</v>
      </c>
    </row>
    <row r="1542" spans="2:5" x14ac:dyDescent="0.3">
      <c r="B1542" s="14">
        <v>29117</v>
      </c>
      <c r="C1542" s="14">
        <v>29</v>
      </c>
      <c r="D1542" s="15" t="s">
        <v>486</v>
      </c>
      <c r="E1542" s="14" t="s">
        <v>7</v>
      </c>
    </row>
    <row r="1543" spans="2:5" x14ac:dyDescent="0.3">
      <c r="B1543" s="14">
        <v>29119</v>
      </c>
      <c r="C1543" s="14">
        <v>29</v>
      </c>
      <c r="D1543" s="15" t="s">
        <v>999</v>
      </c>
      <c r="E1543" s="14" t="s">
        <v>7</v>
      </c>
    </row>
    <row r="1544" spans="2:5" x14ac:dyDescent="0.3">
      <c r="B1544" s="14">
        <v>29121</v>
      </c>
      <c r="C1544" s="14">
        <v>29</v>
      </c>
      <c r="D1544" s="15" t="s">
        <v>50</v>
      </c>
      <c r="E1544" s="14" t="s">
        <v>7</v>
      </c>
    </row>
    <row r="1545" spans="2:5" x14ac:dyDescent="0.3">
      <c r="B1545" s="14">
        <v>29123</v>
      </c>
      <c r="C1545" s="14">
        <v>29</v>
      </c>
      <c r="D1545" s="15" t="s">
        <v>51</v>
      </c>
      <c r="E1545" s="14" t="s">
        <v>7</v>
      </c>
    </row>
    <row r="1546" spans="2:5" x14ac:dyDescent="0.3">
      <c r="B1546" s="14">
        <v>29125</v>
      </c>
      <c r="C1546" s="14">
        <v>29</v>
      </c>
      <c r="D1546" s="15" t="s">
        <v>1000</v>
      </c>
      <c r="E1546" s="14" t="s">
        <v>7</v>
      </c>
    </row>
    <row r="1547" spans="2:5" x14ac:dyDescent="0.3">
      <c r="B1547" s="14">
        <v>29127</v>
      </c>
      <c r="C1547" s="14">
        <v>29</v>
      </c>
      <c r="D1547" s="15" t="s">
        <v>53</v>
      </c>
      <c r="E1547" s="14" t="s">
        <v>7</v>
      </c>
    </row>
    <row r="1548" spans="2:5" x14ac:dyDescent="0.3">
      <c r="B1548" s="14">
        <v>29129</v>
      </c>
      <c r="C1548" s="14">
        <v>29</v>
      </c>
      <c r="D1548" s="15" t="s">
        <v>494</v>
      </c>
      <c r="E1548" s="14" t="s">
        <v>7</v>
      </c>
    </row>
    <row r="1549" spans="2:5" x14ac:dyDescent="0.3">
      <c r="B1549" s="14">
        <v>29131</v>
      </c>
      <c r="C1549" s="14">
        <v>29</v>
      </c>
      <c r="D1549" s="15" t="s">
        <v>122</v>
      </c>
      <c r="E1549" s="14" t="s">
        <v>7</v>
      </c>
    </row>
    <row r="1550" spans="2:5" x14ac:dyDescent="0.3">
      <c r="B1550" s="14">
        <v>29133</v>
      </c>
      <c r="C1550" s="14">
        <v>29</v>
      </c>
      <c r="D1550" s="15" t="s">
        <v>123</v>
      </c>
      <c r="E1550" s="14" t="s">
        <v>7</v>
      </c>
    </row>
    <row r="1551" spans="2:5" x14ac:dyDescent="0.3">
      <c r="B1551" s="14">
        <v>29135</v>
      </c>
      <c r="C1551" s="14">
        <v>29</v>
      </c>
      <c r="D1551" s="15" t="s">
        <v>1001</v>
      </c>
      <c r="E1551" s="14" t="s">
        <v>7</v>
      </c>
    </row>
    <row r="1552" spans="2:5" x14ac:dyDescent="0.3">
      <c r="B1552" s="14">
        <v>29137</v>
      </c>
      <c r="C1552" s="14">
        <v>29</v>
      </c>
      <c r="D1552" s="15" t="s">
        <v>56</v>
      </c>
      <c r="E1552" s="14" t="s">
        <v>7</v>
      </c>
    </row>
    <row r="1553" spans="2:5" x14ac:dyDescent="0.3">
      <c r="B1553" s="14">
        <v>29139</v>
      </c>
      <c r="C1553" s="14">
        <v>29</v>
      </c>
      <c r="D1553" s="15" t="s">
        <v>57</v>
      </c>
      <c r="E1553" s="14" t="s">
        <v>7</v>
      </c>
    </row>
    <row r="1554" spans="2:5" x14ac:dyDescent="0.3">
      <c r="B1554" s="14">
        <v>29141</v>
      </c>
      <c r="C1554" s="14">
        <v>29</v>
      </c>
      <c r="D1554" s="15" t="s">
        <v>58</v>
      </c>
      <c r="E1554" s="14" t="s">
        <v>7</v>
      </c>
    </row>
    <row r="1555" spans="2:5" x14ac:dyDescent="0.3">
      <c r="B1555" s="14">
        <v>29143</v>
      </c>
      <c r="C1555" s="14">
        <v>29</v>
      </c>
      <c r="D1555" s="15" t="s">
        <v>1002</v>
      </c>
      <c r="E1555" s="14" t="s">
        <v>7</v>
      </c>
    </row>
    <row r="1556" spans="2:5" x14ac:dyDescent="0.3">
      <c r="B1556" s="14">
        <v>29145</v>
      </c>
      <c r="C1556" s="14">
        <v>29</v>
      </c>
      <c r="D1556" s="15" t="s">
        <v>125</v>
      </c>
      <c r="E1556" s="14" t="s">
        <v>7</v>
      </c>
    </row>
    <row r="1557" spans="2:5" x14ac:dyDescent="0.3">
      <c r="B1557" s="14">
        <v>29147</v>
      </c>
      <c r="C1557" s="14">
        <v>29</v>
      </c>
      <c r="D1557" s="15" t="s">
        <v>1003</v>
      </c>
      <c r="E1557" s="14" t="s">
        <v>7</v>
      </c>
    </row>
    <row r="1558" spans="2:5" x14ac:dyDescent="0.3">
      <c r="B1558" s="14">
        <v>29149</v>
      </c>
      <c r="C1558" s="14">
        <v>29</v>
      </c>
      <c r="D1558" s="15" t="s">
        <v>1004</v>
      </c>
      <c r="E1558" s="14" t="s">
        <v>7</v>
      </c>
    </row>
    <row r="1559" spans="2:5" x14ac:dyDescent="0.3">
      <c r="B1559" s="14">
        <v>29151</v>
      </c>
      <c r="C1559" s="14">
        <v>29</v>
      </c>
      <c r="D1559" s="15" t="s">
        <v>639</v>
      </c>
      <c r="E1559" s="14" t="s">
        <v>7</v>
      </c>
    </row>
    <row r="1560" spans="2:5" x14ac:dyDescent="0.3">
      <c r="B1560" s="14">
        <v>29153</v>
      </c>
      <c r="C1560" s="14">
        <v>29</v>
      </c>
      <c r="D1560" s="15" t="s">
        <v>1005</v>
      </c>
      <c r="E1560" s="14" t="s">
        <v>7</v>
      </c>
    </row>
    <row r="1561" spans="2:5" x14ac:dyDescent="0.3">
      <c r="B1561" s="14">
        <v>29155</v>
      </c>
      <c r="C1561" s="14">
        <v>29</v>
      </c>
      <c r="D1561" s="15" t="s">
        <v>1006</v>
      </c>
      <c r="E1561" s="14" t="s">
        <v>7</v>
      </c>
    </row>
    <row r="1562" spans="2:5" x14ac:dyDescent="0.3">
      <c r="B1562" s="14">
        <v>29157</v>
      </c>
      <c r="C1562" s="14">
        <v>29</v>
      </c>
      <c r="D1562" s="15" t="s">
        <v>59</v>
      </c>
      <c r="E1562" s="14" t="s">
        <v>7</v>
      </c>
    </row>
    <row r="1563" spans="2:5" x14ac:dyDescent="0.3">
      <c r="B1563" s="14">
        <v>29159</v>
      </c>
      <c r="C1563" s="14">
        <v>29</v>
      </c>
      <c r="D1563" s="15" t="s">
        <v>1007</v>
      </c>
      <c r="E1563" s="14" t="s">
        <v>7</v>
      </c>
    </row>
    <row r="1564" spans="2:5" x14ac:dyDescent="0.3">
      <c r="B1564" s="14">
        <v>29161</v>
      </c>
      <c r="C1564" s="14">
        <v>29</v>
      </c>
      <c r="D1564" s="15" t="s">
        <v>1008</v>
      </c>
      <c r="E1564" s="14" t="s">
        <v>7</v>
      </c>
    </row>
    <row r="1565" spans="2:5" x14ac:dyDescent="0.3">
      <c r="B1565" s="14">
        <v>29163</v>
      </c>
      <c r="C1565" s="14">
        <v>29</v>
      </c>
      <c r="D1565" s="15" t="s">
        <v>61</v>
      </c>
      <c r="E1565" s="14" t="s">
        <v>7</v>
      </c>
    </row>
    <row r="1566" spans="2:5" x14ac:dyDescent="0.3">
      <c r="B1566" s="14">
        <v>29165</v>
      </c>
      <c r="C1566" s="14">
        <v>29</v>
      </c>
      <c r="D1566" s="15" t="s">
        <v>1009</v>
      </c>
      <c r="E1566" s="14" t="s">
        <v>7</v>
      </c>
    </row>
    <row r="1567" spans="2:5" x14ac:dyDescent="0.3">
      <c r="B1567" s="14">
        <v>29167</v>
      </c>
      <c r="C1567" s="14">
        <v>29</v>
      </c>
      <c r="D1567" s="15" t="s">
        <v>129</v>
      </c>
      <c r="E1567" s="14" t="s">
        <v>7</v>
      </c>
    </row>
    <row r="1568" spans="2:5" x14ac:dyDescent="0.3">
      <c r="B1568" s="14">
        <v>29169</v>
      </c>
      <c r="C1568" s="14">
        <v>29</v>
      </c>
      <c r="D1568" s="15" t="s">
        <v>132</v>
      </c>
      <c r="E1568" s="14" t="s">
        <v>7</v>
      </c>
    </row>
    <row r="1569" spans="2:5" x14ac:dyDescent="0.3">
      <c r="B1569" s="14">
        <v>29171</v>
      </c>
      <c r="C1569" s="14">
        <v>29</v>
      </c>
      <c r="D1569" s="15" t="s">
        <v>307</v>
      </c>
      <c r="E1569" s="14" t="s">
        <v>7</v>
      </c>
    </row>
    <row r="1570" spans="2:5" x14ac:dyDescent="0.3">
      <c r="B1570" s="14">
        <v>29173</v>
      </c>
      <c r="C1570" s="14">
        <v>29</v>
      </c>
      <c r="D1570" s="15" t="s">
        <v>1010</v>
      </c>
      <c r="E1570" s="14" t="s">
        <v>7</v>
      </c>
    </row>
    <row r="1571" spans="2:5" x14ac:dyDescent="0.3">
      <c r="B1571" s="14">
        <v>29175</v>
      </c>
      <c r="C1571" s="14">
        <v>29</v>
      </c>
      <c r="D1571" s="15" t="s">
        <v>62</v>
      </c>
      <c r="E1571" s="14" t="s">
        <v>7</v>
      </c>
    </row>
    <row r="1572" spans="2:5" x14ac:dyDescent="0.3">
      <c r="B1572" s="14">
        <v>29177</v>
      </c>
      <c r="C1572" s="14">
        <v>29</v>
      </c>
      <c r="D1572" s="15" t="s">
        <v>1011</v>
      </c>
      <c r="E1572" s="14" t="s">
        <v>7</v>
      </c>
    </row>
    <row r="1573" spans="2:5" x14ac:dyDescent="0.3">
      <c r="B1573" s="14">
        <v>29179</v>
      </c>
      <c r="C1573" s="14">
        <v>29</v>
      </c>
      <c r="D1573" s="15" t="s">
        <v>1012</v>
      </c>
      <c r="E1573" s="14" t="s">
        <v>7</v>
      </c>
    </row>
    <row r="1574" spans="2:5" x14ac:dyDescent="0.3">
      <c r="B1574" s="14">
        <v>29181</v>
      </c>
      <c r="C1574" s="14">
        <v>29</v>
      </c>
      <c r="D1574" s="15" t="s">
        <v>539</v>
      </c>
      <c r="E1574" s="14" t="s">
        <v>7</v>
      </c>
    </row>
    <row r="1575" spans="2:5" x14ac:dyDescent="0.3">
      <c r="B1575" s="14">
        <v>29183</v>
      </c>
      <c r="C1575" s="14">
        <v>29</v>
      </c>
      <c r="D1575" s="15" t="s">
        <v>1013</v>
      </c>
      <c r="E1575" s="14" t="s">
        <v>7</v>
      </c>
    </row>
    <row r="1576" spans="2:5" x14ac:dyDescent="0.3">
      <c r="B1576" s="14">
        <v>29185</v>
      </c>
      <c r="C1576" s="14">
        <v>29</v>
      </c>
      <c r="D1576" s="15" t="s">
        <v>64</v>
      </c>
      <c r="E1576" s="14" t="s">
        <v>7</v>
      </c>
    </row>
    <row r="1577" spans="2:5" x14ac:dyDescent="0.3">
      <c r="B1577" s="14">
        <v>29186</v>
      </c>
      <c r="C1577" s="14">
        <v>29</v>
      </c>
      <c r="D1577" s="15" t="s">
        <v>1014</v>
      </c>
      <c r="E1577" s="14" t="s">
        <v>7</v>
      </c>
    </row>
    <row r="1578" spans="2:5" x14ac:dyDescent="0.3">
      <c r="B1578" s="14">
        <v>29187</v>
      </c>
      <c r="C1578" s="14">
        <v>29</v>
      </c>
      <c r="D1578" s="15" t="s">
        <v>1015</v>
      </c>
      <c r="E1578" s="14" t="s">
        <v>7</v>
      </c>
    </row>
    <row r="1579" spans="2:5" x14ac:dyDescent="0.3">
      <c r="B1579" s="14">
        <v>29189</v>
      </c>
      <c r="C1579" s="14">
        <v>29</v>
      </c>
      <c r="D1579" s="15" t="s">
        <v>932</v>
      </c>
      <c r="E1579" s="14" t="s">
        <v>7</v>
      </c>
    </row>
    <row r="1580" spans="2:5" x14ac:dyDescent="0.3">
      <c r="B1580" s="14">
        <v>29195</v>
      </c>
      <c r="C1580" s="14">
        <v>29</v>
      </c>
      <c r="D1580" s="15" t="s">
        <v>134</v>
      </c>
      <c r="E1580" s="14" t="s">
        <v>7</v>
      </c>
    </row>
    <row r="1581" spans="2:5" x14ac:dyDescent="0.3">
      <c r="B1581" s="14">
        <v>29197</v>
      </c>
      <c r="C1581" s="14">
        <v>29</v>
      </c>
      <c r="D1581" s="15" t="s">
        <v>502</v>
      </c>
      <c r="E1581" s="14" t="s">
        <v>7</v>
      </c>
    </row>
    <row r="1582" spans="2:5" x14ac:dyDescent="0.3">
      <c r="B1582" s="14">
        <v>29199</v>
      </c>
      <c r="C1582" s="14">
        <v>29</v>
      </c>
      <c r="D1582" s="15" t="s">
        <v>1016</v>
      </c>
      <c r="E1582" s="14" t="s">
        <v>7</v>
      </c>
    </row>
    <row r="1583" spans="2:5" x14ac:dyDescent="0.3">
      <c r="B1583" s="14">
        <v>29201</v>
      </c>
      <c r="C1583" s="14">
        <v>29</v>
      </c>
      <c r="D1583" s="15" t="s">
        <v>135</v>
      </c>
      <c r="E1583" s="14" t="s">
        <v>7</v>
      </c>
    </row>
    <row r="1584" spans="2:5" x14ac:dyDescent="0.3">
      <c r="B1584" s="14">
        <v>29203</v>
      </c>
      <c r="C1584" s="14">
        <v>29</v>
      </c>
      <c r="D1584" s="15" t="s">
        <v>1017</v>
      </c>
      <c r="E1584" s="14" t="s">
        <v>7</v>
      </c>
    </row>
    <row r="1585" spans="2:5" x14ac:dyDescent="0.3">
      <c r="B1585" s="14">
        <v>29205</v>
      </c>
      <c r="C1585" s="14">
        <v>29</v>
      </c>
      <c r="D1585" s="15" t="s">
        <v>65</v>
      </c>
      <c r="E1585" s="14" t="s">
        <v>7</v>
      </c>
    </row>
    <row r="1586" spans="2:5" x14ac:dyDescent="0.3">
      <c r="B1586" s="14">
        <v>29207</v>
      </c>
      <c r="C1586" s="14">
        <v>29</v>
      </c>
      <c r="D1586" s="15" t="s">
        <v>1018</v>
      </c>
      <c r="E1586" s="14" t="s">
        <v>7</v>
      </c>
    </row>
    <row r="1587" spans="2:5" x14ac:dyDescent="0.3">
      <c r="B1587" s="14">
        <v>29209</v>
      </c>
      <c r="C1587" s="14">
        <v>29</v>
      </c>
      <c r="D1587" s="15" t="s">
        <v>140</v>
      </c>
      <c r="E1587" s="14" t="s">
        <v>7</v>
      </c>
    </row>
    <row r="1588" spans="2:5" x14ac:dyDescent="0.3">
      <c r="B1588" s="14">
        <v>29211</v>
      </c>
      <c r="C1588" s="14">
        <v>29</v>
      </c>
      <c r="D1588" s="15" t="s">
        <v>545</v>
      </c>
      <c r="E1588" s="14" t="s">
        <v>7</v>
      </c>
    </row>
    <row r="1589" spans="2:5" x14ac:dyDescent="0.3">
      <c r="B1589" s="14">
        <v>29213</v>
      </c>
      <c r="C1589" s="14">
        <v>29</v>
      </c>
      <c r="D1589" s="15" t="s">
        <v>1019</v>
      </c>
      <c r="E1589" s="14" t="s">
        <v>7</v>
      </c>
    </row>
    <row r="1590" spans="2:5" x14ac:dyDescent="0.3">
      <c r="B1590" s="14">
        <v>29215</v>
      </c>
      <c r="C1590" s="14">
        <v>29</v>
      </c>
      <c r="D1590" s="15" t="s">
        <v>1020</v>
      </c>
      <c r="E1590" s="14" t="s">
        <v>7</v>
      </c>
    </row>
    <row r="1591" spans="2:5" x14ac:dyDescent="0.3">
      <c r="B1591" s="14">
        <v>29217</v>
      </c>
      <c r="C1591" s="14">
        <v>29</v>
      </c>
      <c r="D1591" s="15" t="s">
        <v>1021</v>
      </c>
      <c r="E1591" s="14" t="s">
        <v>7</v>
      </c>
    </row>
    <row r="1592" spans="2:5" x14ac:dyDescent="0.3">
      <c r="B1592" s="14">
        <v>29219</v>
      </c>
      <c r="C1592" s="14">
        <v>29</v>
      </c>
      <c r="D1592" s="15" t="s">
        <v>418</v>
      </c>
      <c r="E1592" s="14" t="s">
        <v>7</v>
      </c>
    </row>
    <row r="1593" spans="2:5" x14ac:dyDescent="0.3">
      <c r="B1593" s="14">
        <v>29221</v>
      </c>
      <c r="C1593" s="14">
        <v>29</v>
      </c>
      <c r="D1593" s="15" t="s">
        <v>71</v>
      </c>
      <c r="E1593" s="14" t="s">
        <v>7</v>
      </c>
    </row>
    <row r="1594" spans="2:5" x14ac:dyDescent="0.3">
      <c r="B1594" s="14">
        <v>29223</v>
      </c>
      <c r="C1594" s="14">
        <v>29</v>
      </c>
      <c r="D1594" s="15" t="s">
        <v>419</v>
      </c>
      <c r="E1594" s="14" t="s">
        <v>7</v>
      </c>
    </row>
    <row r="1595" spans="2:5" x14ac:dyDescent="0.3">
      <c r="B1595" s="14">
        <v>29225</v>
      </c>
      <c r="C1595" s="14">
        <v>29</v>
      </c>
      <c r="D1595" s="15" t="s">
        <v>420</v>
      </c>
      <c r="E1595" s="14" t="s">
        <v>7</v>
      </c>
    </row>
    <row r="1596" spans="2:5" x14ac:dyDescent="0.3">
      <c r="B1596" s="14">
        <v>29227</v>
      </c>
      <c r="C1596" s="14">
        <v>29</v>
      </c>
      <c r="D1596" s="15" t="s">
        <v>425</v>
      </c>
      <c r="E1596" s="14" t="s">
        <v>7</v>
      </c>
    </row>
    <row r="1597" spans="2:5" x14ac:dyDescent="0.3">
      <c r="B1597" s="14">
        <v>29229</v>
      </c>
      <c r="C1597" s="14">
        <v>29</v>
      </c>
      <c r="D1597" s="15" t="s">
        <v>599</v>
      </c>
      <c r="E1597" s="14" t="s">
        <v>7</v>
      </c>
    </row>
    <row r="1598" spans="2:5" x14ac:dyDescent="0.3">
      <c r="B1598" s="14">
        <v>29510</v>
      </c>
      <c r="C1598" s="14">
        <v>29</v>
      </c>
      <c r="D1598" s="15" t="s">
        <v>1022</v>
      </c>
      <c r="E1598" s="14" t="s">
        <v>7</v>
      </c>
    </row>
    <row r="1599" spans="2:5" x14ac:dyDescent="0.3">
      <c r="B1599" s="14">
        <v>30001</v>
      </c>
      <c r="C1599" s="14">
        <v>30</v>
      </c>
      <c r="D1599" s="15" t="s">
        <v>1023</v>
      </c>
      <c r="E1599" s="14" t="s">
        <v>7</v>
      </c>
    </row>
    <row r="1600" spans="2:5" x14ac:dyDescent="0.3">
      <c r="B1600" s="14">
        <v>30003</v>
      </c>
      <c r="C1600" s="14">
        <v>30</v>
      </c>
      <c r="D1600" s="15" t="s">
        <v>1024</v>
      </c>
      <c r="E1600" s="14" t="s">
        <v>7</v>
      </c>
    </row>
    <row r="1601" spans="2:5" x14ac:dyDescent="0.3">
      <c r="B1601" s="14">
        <v>30005</v>
      </c>
      <c r="C1601" s="14">
        <v>30</v>
      </c>
      <c r="D1601" s="15" t="s">
        <v>431</v>
      </c>
      <c r="E1601" s="14" t="s">
        <v>7</v>
      </c>
    </row>
    <row r="1602" spans="2:5" x14ac:dyDescent="0.3">
      <c r="B1602" s="14">
        <v>30007</v>
      </c>
      <c r="C1602" s="14">
        <v>30</v>
      </c>
      <c r="D1602" s="15" t="s">
        <v>1025</v>
      </c>
      <c r="E1602" s="14" t="s">
        <v>7</v>
      </c>
    </row>
    <row r="1603" spans="2:5" x14ac:dyDescent="0.3">
      <c r="B1603" s="14">
        <v>30009</v>
      </c>
      <c r="C1603" s="14">
        <v>30</v>
      </c>
      <c r="D1603" s="15" t="s">
        <v>1026</v>
      </c>
      <c r="E1603" s="14" t="s">
        <v>7</v>
      </c>
    </row>
    <row r="1604" spans="2:5" x14ac:dyDescent="0.3">
      <c r="B1604" s="14">
        <v>30011</v>
      </c>
      <c r="C1604" s="14">
        <v>30</v>
      </c>
      <c r="D1604" s="15" t="s">
        <v>681</v>
      </c>
      <c r="E1604" s="14" t="s">
        <v>7</v>
      </c>
    </row>
    <row r="1605" spans="2:5" x14ac:dyDescent="0.3">
      <c r="B1605" s="14">
        <v>30013</v>
      </c>
      <c r="C1605" s="14">
        <v>30</v>
      </c>
      <c r="D1605" s="15" t="s">
        <v>1027</v>
      </c>
      <c r="E1605" s="14" t="s">
        <v>7</v>
      </c>
    </row>
    <row r="1606" spans="2:5" x14ac:dyDescent="0.3">
      <c r="B1606" s="14">
        <v>30015</v>
      </c>
      <c r="C1606" s="14">
        <v>30</v>
      </c>
      <c r="D1606" s="15" t="s">
        <v>1028</v>
      </c>
      <c r="E1606" s="14" t="s">
        <v>7</v>
      </c>
    </row>
    <row r="1607" spans="2:5" x14ac:dyDescent="0.3">
      <c r="B1607" s="14">
        <v>30017</v>
      </c>
      <c r="C1607" s="14">
        <v>30</v>
      </c>
      <c r="D1607" s="15" t="s">
        <v>216</v>
      </c>
      <c r="E1607" s="14" t="s">
        <v>7</v>
      </c>
    </row>
    <row r="1608" spans="2:5" x14ac:dyDescent="0.3">
      <c r="B1608" s="14">
        <v>30019</v>
      </c>
      <c r="C1608" s="14">
        <v>30</v>
      </c>
      <c r="D1608" s="15" t="s">
        <v>1029</v>
      </c>
      <c r="E1608" s="14" t="s">
        <v>7</v>
      </c>
    </row>
    <row r="1609" spans="2:5" x14ac:dyDescent="0.3">
      <c r="B1609" s="14">
        <v>30021</v>
      </c>
      <c r="C1609" s="14">
        <v>30</v>
      </c>
      <c r="D1609" s="15" t="s">
        <v>348</v>
      </c>
      <c r="E1609" s="14" t="s">
        <v>7</v>
      </c>
    </row>
    <row r="1610" spans="2:5" x14ac:dyDescent="0.3">
      <c r="B1610" s="14">
        <v>30023</v>
      </c>
      <c r="C1610" s="14">
        <v>30</v>
      </c>
      <c r="D1610" s="15" t="s">
        <v>1030</v>
      </c>
      <c r="E1610" s="14" t="s">
        <v>7</v>
      </c>
    </row>
    <row r="1611" spans="2:5" x14ac:dyDescent="0.3">
      <c r="B1611" s="14">
        <v>30025</v>
      </c>
      <c r="C1611" s="14">
        <v>30</v>
      </c>
      <c r="D1611" s="15" t="s">
        <v>1031</v>
      </c>
      <c r="E1611" s="14" t="s">
        <v>7</v>
      </c>
    </row>
    <row r="1612" spans="2:5" x14ac:dyDescent="0.3">
      <c r="B1612" s="14">
        <v>30027</v>
      </c>
      <c r="C1612" s="14">
        <v>30</v>
      </c>
      <c r="D1612" s="15" t="s">
        <v>1032</v>
      </c>
      <c r="E1612" s="14" t="s">
        <v>7</v>
      </c>
    </row>
    <row r="1613" spans="2:5" x14ac:dyDescent="0.3">
      <c r="B1613" s="14">
        <v>30029</v>
      </c>
      <c r="C1613" s="14">
        <v>30</v>
      </c>
      <c r="D1613" s="15" t="s">
        <v>1033</v>
      </c>
      <c r="E1613" s="14" t="s">
        <v>7</v>
      </c>
    </row>
    <row r="1614" spans="2:5" x14ac:dyDescent="0.3">
      <c r="B1614" s="14">
        <v>30031</v>
      </c>
      <c r="C1614" s="14">
        <v>30</v>
      </c>
      <c r="D1614" s="15" t="s">
        <v>474</v>
      </c>
      <c r="E1614" s="14" t="s">
        <v>7</v>
      </c>
    </row>
    <row r="1615" spans="2:5" x14ac:dyDescent="0.3">
      <c r="B1615" s="14">
        <v>30033</v>
      </c>
      <c r="C1615" s="14">
        <v>30</v>
      </c>
      <c r="D1615" s="15" t="s">
        <v>225</v>
      </c>
      <c r="E1615" s="14" t="s">
        <v>7</v>
      </c>
    </row>
    <row r="1616" spans="2:5" x14ac:dyDescent="0.3">
      <c r="B1616" s="14">
        <v>30035</v>
      </c>
      <c r="C1616" s="14">
        <v>30</v>
      </c>
      <c r="D1616" s="15" t="s">
        <v>1034</v>
      </c>
      <c r="E1616" s="14" t="s">
        <v>7</v>
      </c>
    </row>
    <row r="1617" spans="2:5" x14ac:dyDescent="0.3">
      <c r="B1617" s="14">
        <v>30037</v>
      </c>
      <c r="C1617" s="14">
        <v>30</v>
      </c>
      <c r="D1617" s="15" t="s">
        <v>1035</v>
      </c>
      <c r="E1617" s="14" t="s">
        <v>7</v>
      </c>
    </row>
    <row r="1618" spans="2:5" x14ac:dyDescent="0.3">
      <c r="B1618" s="14">
        <v>30039</v>
      </c>
      <c r="C1618" s="14">
        <v>30</v>
      </c>
      <c r="D1618" s="15" t="s">
        <v>1036</v>
      </c>
      <c r="E1618" s="14" t="s">
        <v>7</v>
      </c>
    </row>
    <row r="1619" spans="2:5" x14ac:dyDescent="0.3">
      <c r="B1619" s="14">
        <v>30041</v>
      </c>
      <c r="C1619" s="14">
        <v>30</v>
      </c>
      <c r="D1619" s="15" t="s">
        <v>1037</v>
      </c>
      <c r="E1619" s="14" t="s">
        <v>7</v>
      </c>
    </row>
    <row r="1620" spans="2:5" x14ac:dyDescent="0.3">
      <c r="B1620" s="14">
        <v>30043</v>
      </c>
      <c r="C1620" s="14">
        <v>30</v>
      </c>
      <c r="D1620" s="15" t="s">
        <v>43</v>
      </c>
      <c r="E1620" s="14" t="s">
        <v>7</v>
      </c>
    </row>
    <row r="1621" spans="2:5" x14ac:dyDescent="0.3">
      <c r="B1621" s="14">
        <v>30045</v>
      </c>
      <c r="C1621" s="14">
        <v>30</v>
      </c>
      <c r="D1621" s="15" t="s">
        <v>1038</v>
      </c>
      <c r="E1621" s="14" t="s">
        <v>7</v>
      </c>
    </row>
    <row r="1622" spans="2:5" x14ac:dyDescent="0.3">
      <c r="B1622" s="14">
        <v>30047</v>
      </c>
      <c r="C1622" s="14">
        <v>30</v>
      </c>
      <c r="D1622" s="15" t="s">
        <v>162</v>
      </c>
      <c r="E1622" s="14" t="s">
        <v>7</v>
      </c>
    </row>
    <row r="1623" spans="2:5" x14ac:dyDescent="0.3">
      <c r="B1623" s="14">
        <v>30049</v>
      </c>
      <c r="C1623" s="14">
        <v>30</v>
      </c>
      <c r="D1623" s="15" t="s">
        <v>1039</v>
      </c>
      <c r="E1623" s="14" t="s">
        <v>7</v>
      </c>
    </row>
    <row r="1624" spans="2:5" x14ac:dyDescent="0.3">
      <c r="B1624" s="14">
        <v>30051</v>
      </c>
      <c r="C1624" s="14">
        <v>30</v>
      </c>
      <c r="D1624" s="15" t="s">
        <v>296</v>
      </c>
      <c r="E1624" s="14" t="s">
        <v>7</v>
      </c>
    </row>
    <row r="1625" spans="2:5" x14ac:dyDescent="0.3">
      <c r="B1625" s="14">
        <v>30053</v>
      </c>
      <c r="C1625" s="14">
        <v>30</v>
      </c>
      <c r="D1625" s="15" t="s">
        <v>118</v>
      </c>
      <c r="E1625" s="14" t="s">
        <v>7</v>
      </c>
    </row>
    <row r="1626" spans="2:5" x14ac:dyDescent="0.3">
      <c r="B1626" s="14">
        <v>30055</v>
      </c>
      <c r="C1626" s="14">
        <v>30</v>
      </c>
      <c r="D1626" s="15" t="s">
        <v>1040</v>
      </c>
      <c r="E1626" s="14" t="s">
        <v>7</v>
      </c>
    </row>
    <row r="1627" spans="2:5" x14ac:dyDescent="0.3">
      <c r="B1627" s="14">
        <v>30057</v>
      </c>
      <c r="C1627" s="14">
        <v>30</v>
      </c>
      <c r="D1627" s="15" t="s">
        <v>51</v>
      </c>
      <c r="E1627" s="14" t="s">
        <v>7</v>
      </c>
    </row>
    <row r="1628" spans="2:5" x14ac:dyDescent="0.3">
      <c r="B1628" s="14">
        <v>30059</v>
      </c>
      <c r="C1628" s="14">
        <v>30</v>
      </c>
      <c r="D1628" s="15" t="s">
        <v>1041</v>
      </c>
      <c r="E1628" s="14" t="s">
        <v>7</v>
      </c>
    </row>
    <row r="1629" spans="2:5" x14ac:dyDescent="0.3">
      <c r="B1629" s="14">
        <v>30061</v>
      </c>
      <c r="C1629" s="14">
        <v>30</v>
      </c>
      <c r="D1629" s="15" t="s">
        <v>237</v>
      </c>
      <c r="E1629" s="14" t="s">
        <v>7</v>
      </c>
    </row>
    <row r="1630" spans="2:5" x14ac:dyDescent="0.3">
      <c r="B1630" s="14">
        <v>30063</v>
      </c>
      <c r="C1630" s="14">
        <v>30</v>
      </c>
      <c r="D1630" s="15" t="s">
        <v>1042</v>
      </c>
      <c r="E1630" s="14" t="s">
        <v>7</v>
      </c>
    </row>
    <row r="1631" spans="2:5" x14ac:dyDescent="0.3">
      <c r="B1631" s="14">
        <v>30065</v>
      </c>
      <c r="C1631" s="14">
        <v>30</v>
      </c>
      <c r="D1631" s="15" t="s">
        <v>1043</v>
      </c>
      <c r="E1631" s="14" t="s">
        <v>7</v>
      </c>
    </row>
    <row r="1632" spans="2:5" x14ac:dyDescent="0.3">
      <c r="B1632" s="14">
        <v>30067</v>
      </c>
      <c r="C1632" s="14">
        <v>30</v>
      </c>
      <c r="D1632" s="15" t="s">
        <v>243</v>
      </c>
      <c r="E1632" s="14" t="s">
        <v>7</v>
      </c>
    </row>
    <row r="1633" spans="2:5" x14ac:dyDescent="0.3">
      <c r="B1633" s="14">
        <v>30069</v>
      </c>
      <c r="C1633" s="14">
        <v>30</v>
      </c>
      <c r="D1633" s="15" t="s">
        <v>1044</v>
      </c>
      <c r="E1633" s="14" t="s">
        <v>7</v>
      </c>
    </row>
    <row r="1634" spans="2:5" x14ac:dyDescent="0.3">
      <c r="B1634" s="14">
        <v>30071</v>
      </c>
      <c r="C1634" s="14">
        <v>30</v>
      </c>
      <c r="D1634" s="15" t="s">
        <v>127</v>
      </c>
      <c r="E1634" s="14" t="s">
        <v>7</v>
      </c>
    </row>
    <row r="1635" spans="2:5" x14ac:dyDescent="0.3">
      <c r="B1635" s="14">
        <v>30073</v>
      </c>
      <c r="C1635" s="14">
        <v>30</v>
      </c>
      <c r="D1635" s="15" t="s">
        <v>1045</v>
      </c>
      <c r="E1635" s="14" t="s">
        <v>7</v>
      </c>
    </row>
    <row r="1636" spans="2:5" x14ac:dyDescent="0.3">
      <c r="B1636" s="14">
        <v>30075</v>
      </c>
      <c r="C1636" s="14">
        <v>30</v>
      </c>
      <c r="D1636" s="15" t="s">
        <v>1046</v>
      </c>
      <c r="E1636" s="14" t="s">
        <v>7</v>
      </c>
    </row>
    <row r="1637" spans="2:5" x14ac:dyDescent="0.3">
      <c r="B1637" s="14">
        <v>30077</v>
      </c>
      <c r="C1637" s="14">
        <v>30</v>
      </c>
      <c r="D1637" s="15" t="s">
        <v>713</v>
      </c>
      <c r="E1637" s="14" t="s">
        <v>7</v>
      </c>
    </row>
    <row r="1638" spans="2:5" x14ac:dyDescent="0.3">
      <c r="B1638" s="14">
        <v>30079</v>
      </c>
      <c r="C1638" s="14">
        <v>30</v>
      </c>
      <c r="D1638" s="15" t="s">
        <v>131</v>
      </c>
      <c r="E1638" s="14" t="s">
        <v>7</v>
      </c>
    </row>
    <row r="1639" spans="2:5" x14ac:dyDescent="0.3">
      <c r="B1639" s="14">
        <v>30081</v>
      </c>
      <c r="C1639" s="14">
        <v>30</v>
      </c>
      <c r="D1639" s="15" t="s">
        <v>1047</v>
      </c>
      <c r="E1639" s="14" t="s">
        <v>7</v>
      </c>
    </row>
    <row r="1640" spans="2:5" x14ac:dyDescent="0.3">
      <c r="B1640" s="14">
        <v>30083</v>
      </c>
      <c r="C1640" s="14">
        <v>30</v>
      </c>
      <c r="D1640" s="15" t="s">
        <v>499</v>
      </c>
      <c r="E1640" s="14" t="s">
        <v>7</v>
      </c>
    </row>
    <row r="1641" spans="2:5" x14ac:dyDescent="0.3">
      <c r="B1641" s="14">
        <v>30085</v>
      </c>
      <c r="C1641" s="14">
        <v>30</v>
      </c>
      <c r="D1641" s="15" t="s">
        <v>1048</v>
      </c>
      <c r="E1641" s="14" t="s">
        <v>7</v>
      </c>
    </row>
    <row r="1642" spans="2:5" x14ac:dyDescent="0.3">
      <c r="B1642" s="14">
        <v>30087</v>
      </c>
      <c r="C1642" s="14">
        <v>30</v>
      </c>
      <c r="D1642" s="15" t="s">
        <v>1049</v>
      </c>
      <c r="E1642" s="14" t="s">
        <v>7</v>
      </c>
    </row>
    <row r="1643" spans="2:5" x14ac:dyDescent="0.3">
      <c r="B1643" s="14">
        <v>30089</v>
      </c>
      <c r="C1643" s="14">
        <v>30</v>
      </c>
      <c r="D1643" s="15" t="s">
        <v>1050</v>
      </c>
      <c r="E1643" s="14" t="s">
        <v>7</v>
      </c>
    </row>
    <row r="1644" spans="2:5" x14ac:dyDescent="0.3">
      <c r="B1644" s="14">
        <v>30091</v>
      </c>
      <c r="C1644" s="14">
        <v>30</v>
      </c>
      <c r="D1644" s="15" t="s">
        <v>653</v>
      </c>
      <c r="E1644" s="14" t="s">
        <v>7</v>
      </c>
    </row>
    <row r="1645" spans="2:5" x14ac:dyDescent="0.3">
      <c r="B1645" s="14">
        <v>30093</v>
      </c>
      <c r="C1645" s="14">
        <v>30</v>
      </c>
      <c r="D1645" s="15" t="s">
        <v>1051</v>
      </c>
      <c r="E1645" s="14" t="s">
        <v>7</v>
      </c>
    </row>
    <row r="1646" spans="2:5" x14ac:dyDescent="0.3">
      <c r="B1646" s="14">
        <v>30095</v>
      </c>
      <c r="C1646" s="14">
        <v>30</v>
      </c>
      <c r="D1646" s="15" t="s">
        <v>1052</v>
      </c>
      <c r="E1646" s="14" t="s">
        <v>7</v>
      </c>
    </row>
    <row r="1647" spans="2:5" x14ac:dyDescent="0.3">
      <c r="B1647" s="14">
        <v>30097</v>
      </c>
      <c r="C1647" s="14">
        <v>30</v>
      </c>
      <c r="D1647" s="15" t="s">
        <v>1053</v>
      </c>
      <c r="E1647" s="14" t="s">
        <v>7</v>
      </c>
    </row>
    <row r="1648" spans="2:5" x14ac:dyDescent="0.3">
      <c r="B1648" s="14">
        <v>30099</v>
      </c>
      <c r="C1648" s="14">
        <v>30</v>
      </c>
      <c r="D1648" s="15" t="s">
        <v>456</v>
      </c>
      <c r="E1648" s="14" t="s">
        <v>7</v>
      </c>
    </row>
    <row r="1649" spans="2:5" x14ac:dyDescent="0.3">
      <c r="B1649" s="14">
        <v>30101</v>
      </c>
      <c r="C1649" s="14">
        <v>30</v>
      </c>
      <c r="D1649" s="15" t="s">
        <v>1054</v>
      </c>
      <c r="E1649" s="14" t="s">
        <v>7</v>
      </c>
    </row>
    <row r="1650" spans="2:5" x14ac:dyDescent="0.3">
      <c r="B1650" s="14">
        <v>30103</v>
      </c>
      <c r="C1650" s="14">
        <v>30</v>
      </c>
      <c r="D1650" s="15" t="s">
        <v>1055</v>
      </c>
      <c r="E1650" s="14" t="s">
        <v>7</v>
      </c>
    </row>
    <row r="1651" spans="2:5" x14ac:dyDescent="0.3">
      <c r="B1651" s="14">
        <v>30105</v>
      </c>
      <c r="C1651" s="14">
        <v>30</v>
      </c>
      <c r="D1651" s="15" t="s">
        <v>458</v>
      </c>
      <c r="E1651" s="14" t="s">
        <v>7</v>
      </c>
    </row>
    <row r="1652" spans="2:5" x14ac:dyDescent="0.3">
      <c r="B1652" s="14">
        <v>30107</v>
      </c>
      <c r="C1652" s="14">
        <v>30</v>
      </c>
      <c r="D1652" s="15" t="s">
        <v>1056</v>
      </c>
      <c r="E1652" s="14" t="s">
        <v>7</v>
      </c>
    </row>
    <row r="1653" spans="2:5" x14ac:dyDescent="0.3">
      <c r="B1653" s="14">
        <v>30109</v>
      </c>
      <c r="C1653" s="14">
        <v>30</v>
      </c>
      <c r="D1653" s="15" t="s">
        <v>1057</v>
      </c>
      <c r="E1653" s="14" t="s">
        <v>7</v>
      </c>
    </row>
    <row r="1654" spans="2:5" x14ac:dyDescent="0.3">
      <c r="B1654" s="14">
        <v>30111</v>
      </c>
      <c r="C1654" s="14">
        <v>30</v>
      </c>
      <c r="D1654" s="15" t="s">
        <v>1058</v>
      </c>
      <c r="E1654" s="14" t="s">
        <v>7</v>
      </c>
    </row>
    <row r="1655" spans="2:5" x14ac:dyDescent="0.3">
      <c r="B1655" s="14">
        <v>31001</v>
      </c>
      <c r="C1655" s="14">
        <v>31</v>
      </c>
      <c r="D1655" s="15" t="s">
        <v>202</v>
      </c>
      <c r="E1655" s="14" t="s">
        <v>7</v>
      </c>
    </row>
    <row r="1656" spans="2:5" x14ac:dyDescent="0.3">
      <c r="B1656" s="14">
        <v>31003</v>
      </c>
      <c r="C1656" s="14">
        <v>31</v>
      </c>
      <c r="D1656" s="15" t="s">
        <v>1059</v>
      </c>
      <c r="E1656" s="14" t="s">
        <v>7</v>
      </c>
    </row>
    <row r="1657" spans="2:5" x14ac:dyDescent="0.3">
      <c r="B1657" s="14">
        <v>31005</v>
      </c>
      <c r="C1657" s="14">
        <v>31</v>
      </c>
      <c r="D1657" s="15" t="s">
        <v>1060</v>
      </c>
      <c r="E1657" s="14" t="s">
        <v>7</v>
      </c>
    </row>
    <row r="1658" spans="2:5" x14ac:dyDescent="0.3">
      <c r="B1658" s="14">
        <v>31007</v>
      </c>
      <c r="C1658" s="14">
        <v>31</v>
      </c>
      <c r="D1658" s="15" t="s">
        <v>1061</v>
      </c>
      <c r="E1658" s="14" t="s">
        <v>7</v>
      </c>
    </row>
    <row r="1659" spans="2:5" x14ac:dyDescent="0.3">
      <c r="B1659" s="14">
        <v>31009</v>
      </c>
      <c r="C1659" s="14">
        <v>31</v>
      </c>
      <c r="D1659" s="15" t="s">
        <v>431</v>
      </c>
      <c r="E1659" s="14" t="s">
        <v>7</v>
      </c>
    </row>
    <row r="1660" spans="2:5" x14ac:dyDescent="0.3">
      <c r="B1660" s="14">
        <v>31011</v>
      </c>
      <c r="C1660" s="14">
        <v>31</v>
      </c>
      <c r="D1660" s="15" t="s">
        <v>93</v>
      </c>
      <c r="E1660" s="14" t="s">
        <v>7</v>
      </c>
    </row>
    <row r="1661" spans="2:5" x14ac:dyDescent="0.3">
      <c r="B1661" s="14">
        <v>31013</v>
      </c>
      <c r="C1661" s="14">
        <v>31</v>
      </c>
      <c r="D1661" s="15" t="s">
        <v>1062</v>
      </c>
      <c r="E1661" s="14" t="s">
        <v>7</v>
      </c>
    </row>
    <row r="1662" spans="2:5" x14ac:dyDescent="0.3">
      <c r="B1662" s="14">
        <v>31015</v>
      </c>
      <c r="C1662" s="14">
        <v>31</v>
      </c>
      <c r="D1662" s="15" t="s">
        <v>671</v>
      </c>
      <c r="E1662" s="14" t="s">
        <v>7</v>
      </c>
    </row>
    <row r="1663" spans="2:5" x14ac:dyDescent="0.3">
      <c r="B1663" s="14">
        <v>31017</v>
      </c>
      <c r="C1663" s="14">
        <v>31</v>
      </c>
      <c r="D1663" s="15" t="s">
        <v>461</v>
      </c>
      <c r="E1663" s="14" t="s">
        <v>7</v>
      </c>
    </row>
    <row r="1664" spans="2:5" x14ac:dyDescent="0.3">
      <c r="B1664" s="14">
        <v>31019</v>
      </c>
      <c r="C1664" s="14">
        <v>31</v>
      </c>
      <c r="D1664" s="15" t="s">
        <v>1063</v>
      </c>
      <c r="E1664" s="14" t="s">
        <v>7</v>
      </c>
    </row>
    <row r="1665" spans="2:5" x14ac:dyDescent="0.3">
      <c r="B1665" s="14">
        <v>31021</v>
      </c>
      <c r="C1665" s="14">
        <v>31</v>
      </c>
      <c r="D1665" s="15" t="s">
        <v>1064</v>
      </c>
      <c r="E1665" s="14" t="s">
        <v>7</v>
      </c>
    </row>
    <row r="1666" spans="2:5" x14ac:dyDescent="0.3">
      <c r="B1666" s="14">
        <v>31023</v>
      </c>
      <c r="C1666" s="14">
        <v>31</v>
      </c>
      <c r="D1666" s="15" t="s">
        <v>13</v>
      </c>
      <c r="E1666" s="14" t="s">
        <v>7</v>
      </c>
    </row>
    <row r="1667" spans="2:5" x14ac:dyDescent="0.3">
      <c r="B1667" s="14">
        <v>31025</v>
      </c>
      <c r="C1667" s="14">
        <v>31</v>
      </c>
      <c r="D1667" s="15" t="s">
        <v>463</v>
      </c>
      <c r="E1667" s="14" t="s">
        <v>7</v>
      </c>
    </row>
    <row r="1668" spans="2:5" x14ac:dyDescent="0.3">
      <c r="B1668" s="14">
        <v>31027</v>
      </c>
      <c r="C1668" s="14">
        <v>31</v>
      </c>
      <c r="D1668" s="15" t="s">
        <v>563</v>
      </c>
      <c r="E1668" s="14" t="s">
        <v>7</v>
      </c>
    </row>
    <row r="1669" spans="2:5" x14ac:dyDescent="0.3">
      <c r="B1669" s="14">
        <v>31029</v>
      </c>
      <c r="C1669" s="14">
        <v>31</v>
      </c>
      <c r="D1669" s="15" t="s">
        <v>605</v>
      </c>
      <c r="E1669" s="14" t="s">
        <v>7</v>
      </c>
    </row>
    <row r="1670" spans="2:5" x14ac:dyDescent="0.3">
      <c r="B1670" s="14">
        <v>31031</v>
      </c>
      <c r="C1670" s="14">
        <v>31</v>
      </c>
      <c r="D1670" s="15" t="s">
        <v>1065</v>
      </c>
      <c r="E1670" s="14" t="s">
        <v>7</v>
      </c>
    </row>
    <row r="1671" spans="2:5" x14ac:dyDescent="0.3">
      <c r="B1671" s="14">
        <v>31033</v>
      </c>
      <c r="C1671" s="14">
        <v>31</v>
      </c>
      <c r="D1671" s="15" t="s">
        <v>211</v>
      </c>
      <c r="E1671" s="14" t="s">
        <v>7</v>
      </c>
    </row>
    <row r="1672" spans="2:5" x14ac:dyDescent="0.3">
      <c r="B1672" s="14">
        <v>31035</v>
      </c>
      <c r="C1672" s="14">
        <v>31</v>
      </c>
      <c r="D1672" s="15" t="s">
        <v>20</v>
      </c>
      <c r="E1672" s="14" t="s">
        <v>7</v>
      </c>
    </row>
    <row r="1673" spans="2:5" x14ac:dyDescent="0.3">
      <c r="B1673" s="14">
        <v>31037</v>
      </c>
      <c r="C1673" s="14">
        <v>31</v>
      </c>
      <c r="D1673" s="15" t="s">
        <v>1066</v>
      </c>
      <c r="E1673" s="14" t="s">
        <v>7</v>
      </c>
    </row>
    <row r="1674" spans="2:5" x14ac:dyDescent="0.3">
      <c r="B1674" s="14">
        <v>31039</v>
      </c>
      <c r="C1674" s="14">
        <v>31</v>
      </c>
      <c r="D1674" s="15" t="s">
        <v>1067</v>
      </c>
      <c r="E1674" s="14" t="s">
        <v>7</v>
      </c>
    </row>
    <row r="1675" spans="2:5" x14ac:dyDescent="0.3">
      <c r="B1675" s="14">
        <v>31041</v>
      </c>
      <c r="C1675" s="14">
        <v>31</v>
      </c>
      <c r="D1675" s="15" t="s">
        <v>216</v>
      </c>
      <c r="E1675" s="14" t="s">
        <v>7</v>
      </c>
    </row>
    <row r="1676" spans="2:5" x14ac:dyDescent="0.3">
      <c r="B1676" s="14">
        <v>31043</v>
      </c>
      <c r="C1676" s="14">
        <v>31</v>
      </c>
      <c r="D1676" s="15" t="s">
        <v>896</v>
      </c>
      <c r="E1676" s="14" t="s">
        <v>7</v>
      </c>
    </row>
    <row r="1677" spans="2:5" x14ac:dyDescent="0.3">
      <c r="B1677" s="14">
        <v>31045</v>
      </c>
      <c r="C1677" s="14">
        <v>31</v>
      </c>
      <c r="D1677" s="15" t="s">
        <v>1068</v>
      </c>
      <c r="E1677" s="14" t="s">
        <v>7</v>
      </c>
    </row>
    <row r="1678" spans="2:5" x14ac:dyDescent="0.3">
      <c r="B1678" s="14">
        <v>31047</v>
      </c>
      <c r="C1678" s="14">
        <v>31</v>
      </c>
      <c r="D1678" s="15" t="s">
        <v>348</v>
      </c>
      <c r="E1678" s="14" t="s">
        <v>7</v>
      </c>
    </row>
    <row r="1679" spans="2:5" x14ac:dyDescent="0.3">
      <c r="B1679" s="14">
        <v>31049</v>
      </c>
      <c r="C1679" s="14">
        <v>31</v>
      </c>
      <c r="D1679" s="15" t="s">
        <v>1069</v>
      </c>
      <c r="E1679" s="14" t="s">
        <v>7</v>
      </c>
    </row>
    <row r="1680" spans="2:5" x14ac:dyDescent="0.3">
      <c r="B1680" s="14">
        <v>31051</v>
      </c>
      <c r="C1680" s="14">
        <v>31</v>
      </c>
      <c r="D1680" s="15" t="s">
        <v>1070</v>
      </c>
      <c r="E1680" s="14" t="s">
        <v>7</v>
      </c>
    </row>
    <row r="1681" spans="2:5" x14ac:dyDescent="0.3">
      <c r="B1681" s="14">
        <v>31053</v>
      </c>
      <c r="C1681" s="14">
        <v>31</v>
      </c>
      <c r="D1681" s="15" t="s">
        <v>350</v>
      </c>
      <c r="E1681" s="14" t="s">
        <v>7</v>
      </c>
    </row>
    <row r="1682" spans="2:5" x14ac:dyDescent="0.3">
      <c r="B1682" s="14">
        <v>31055</v>
      </c>
      <c r="C1682" s="14">
        <v>31</v>
      </c>
      <c r="D1682" s="15" t="s">
        <v>220</v>
      </c>
      <c r="E1682" s="14" t="s">
        <v>7</v>
      </c>
    </row>
    <row r="1683" spans="2:5" x14ac:dyDescent="0.3">
      <c r="B1683" s="14">
        <v>31057</v>
      </c>
      <c r="C1683" s="14">
        <v>31</v>
      </c>
      <c r="D1683" s="15" t="s">
        <v>1071</v>
      </c>
      <c r="E1683" s="14" t="s">
        <v>7</v>
      </c>
    </row>
    <row r="1684" spans="2:5" x14ac:dyDescent="0.3">
      <c r="B1684" s="14">
        <v>31059</v>
      </c>
      <c r="C1684" s="14">
        <v>31</v>
      </c>
      <c r="D1684" s="15" t="s">
        <v>898</v>
      </c>
      <c r="E1684" s="14" t="s">
        <v>7</v>
      </c>
    </row>
    <row r="1685" spans="2:5" x14ac:dyDescent="0.3">
      <c r="B1685" s="14">
        <v>31061</v>
      </c>
      <c r="C1685" s="14">
        <v>31</v>
      </c>
      <c r="D1685" s="15" t="s">
        <v>36</v>
      </c>
      <c r="E1685" s="14" t="s">
        <v>7</v>
      </c>
    </row>
    <row r="1686" spans="2:5" x14ac:dyDescent="0.3">
      <c r="B1686" s="14">
        <v>31063</v>
      </c>
      <c r="C1686" s="14">
        <v>31</v>
      </c>
      <c r="D1686" s="15" t="s">
        <v>1072</v>
      </c>
      <c r="E1686" s="14" t="s">
        <v>7</v>
      </c>
    </row>
    <row r="1687" spans="2:5" x14ac:dyDescent="0.3">
      <c r="B1687" s="14">
        <v>31065</v>
      </c>
      <c r="C1687" s="14">
        <v>31</v>
      </c>
      <c r="D1687" s="15" t="s">
        <v>1073</v>
      </c>
      <c r="E1687" s="14" t="s">
        <v>7</v>
      </c>
    </row>
    <row r="1688" spans="2:5" x14ac:dyDescent="0.3">
      <c r="B1688" s="14">
        <v>31067</v>
      </c>
      <c r="C1688" s="14">
        <v>31</v>
      </c>
      <c r="D1688" s="15" t="s">
        <v>1074</v>
      </c>
      <c r="E1688" s="14" t="s">
        <v>7</v>
      </c>
    </row>
    <row r="1689" spans="2:5" x14ac:dyDescent="0.3">
      <c r="B1689" s="14">
        <v>31069</v>
      </c>
      <c r="C1689" s="14">
        <v>31</v>
      </c>
      <c r="D1689" s="15" t="s">
        <v>1075</v>
      </c>
      <c r="E1689" s="14" t="s">
        <v>7</v>
      </c>
    </row>
    <row r="1690" spans="2:5" x14ac:dyDescent="0.3">
      <c r="B1690" s="14">
        <v>31071</v>
      </c>
      <c r="C1690" s="14">
        <v>31</v>
      </c>
      <c r="D1690" s="15" t="s">
        <v>225</v>
      </c>
      <c r="E1690" s="14" t="s">
        <v>7</v>
      </c>
    </row>
    <row r="1691" spans="2:5" x14ac:dyDescent="0.3">
      <c r="B1691" s="14">
        <v>31073</v>
      </c>
      <c r="C1691" s="14">
        <v>31</v>
      </c>
      <c r="D1691" s="15" t="s">
        <v>1076</v>
      </c>
      <c r="E1691" s="14" t="s">
        <v>7</v>
      </c>
    </row>
    <row r="1692" spans="2:5" x14ac:dyDescent="0.3">
      <c r="B1692" s="14">
        <v>31075</v>
      </c>
      <c r="C1692" s="14">
        <v>31</v>
      </c>
      <c r="D1692" s="15" t="s">
        <v>110</v>
      </c>
      <c r="E1692" s="14" t="s">
        <v>7</v>
      </c>
    </row>
    <row r="1693" spans="2:5" x14ac:dyDescent="0.3">
      <c r="B1693" s="14">
        <v>31077</v>
      </c>
      <c r="C1693" s="14">
        <v>31</v>
      </c>
      <c r="D1693" s="15" t="s">
        <v>619</v>
      </c>
      <c r="E1693" s="14" t="s">
        <v>7</v>
      </c>
    </row>
    <row r="1694" spans="2:5" x14ac:dyDescent="0.3">
      <c r="B1694" s="14">
        <v>31079</v>
      </c>
      <c r="C1694" s="14">
        <v>31</v>
      </c>
      <c r="D1694" s="15" t="s">
        <v>368</v>
      </c>
      <c r="E1694" s="14" t="s">
        <v>7</v>
      </c>
    </row>
    <row r="1695" spans="2:5" x14ac:dyDescent="0.3">
      <c r="B1695" s="14">
        <v>31081</v>
      </c>
      <c r="C1695" s="14">
        <v>31</v>
      </c>
      <c r="D1695" s="15" t="s">
        <v>286</v>
      </c>
      <c r="E1695" s="14" t="s">
        <v>7</v>
      </c>
    </row>
    <row r="1696" spans="2:5" x14ac:dyDescent="0.3">
      <c r="B1696" s="14">
        <v>31083</v>
      </c>
      <c r="C1696" s="14">
        <v>31</v>
      </c>
      <c r="D1696" s="15" t="s">
        <v>692</v>
      </c>
      <c r="E1696" s="14" t="s">
        <v>7</v>
      </c>
    </row>
    <row r="1697" spans="2:5" x14ac:dyDescent="0.3">
      <c r="B1697" s="14">
        <v>31085</v>
      </c>
      <c r="C1697" s="14">
        <v>31</v>
      </c>
      <c r="D1697" s="15" t="s">
        <v>1077</v>
      </c>
      <c r="E1697" s="14" t="s">
        <v>7</v>
      </c>
    </row>
    <row r="1698" spans="2:5" x14ac:dyDescent="0.3">
      <c r="B1698" s="14">
        <v>31087</v>
      </c>
      <c r="C1698" s="14">
        <v>31</v>
      </c>
      <c r="D1698" s="15" t="s">
        <v>1078</v>
      </c>
      <c r="E1698" s="14" t="s">
        <v>7</v>
      </c>
    </row>
    <row r="1699" spans="2:5" x14ac:dyDescent="0.3">
      <c r="B1699" s="14">
        <v>31089</v>
      </c>
      <c r="C1699" s="14">
        <v>31</v>
      </c>
      <c r="D1699" s="15" t="s">
        <v>996</v>
      </c>
      <c r="E1699" s="14" t="s">
        <v>7</v>
      </c>
    </row>
    <row r="1700" spans="2:5" x14ac:dyDescent="0.3">
      <c r="B1700" s="14">
        <v>31091</v>
      </c>
      <c r="C1700" s="14">
        <v>31</v>
      </c>
      <c r="D1700" s="15" t="s">
        <v>1079</v>
      </c>
      <c r="E1700" s="14" t="s">
        <v>7</v>
      </c>
    </row>
    <row r="1701" spans="2:5" x14ac:dyDescent="0.3">
      <c r="B1701" s="14">
        <v>31093</v>
      </c>
      <c r="C1701" s="14">
        <v>31</v>
      </c>
      <c r="D1701" s="15" t="s">
        <v>113</v>
      </c>
      <c r="E1701" s="14" t="s">
        <v>7</v>
      </c>
    </row>
    <row r="1702" spans="2:5" x14ac:dyDescent="0.3">
      <c r="B1702" s="14">
        <v>31095</v>
      </c>
      <c r="C1702" s="14">
        <v>31</v>
      </c>
      <c r="D1702" s="15" t="s">
        <v>43</v>
      </c>
      <c r="E1702" s="14" t="s">
        <v>7</v>
      </c>
    </row>
    <row r="1703" spans="2:5" x14ac:dyDescent="0.3">
      <c r="B1703" s="14">
        <v>31097</v>
      </c>
      <c r="C1703" s="14">
        <v>31</v>
      </c>
      <c r="D1703" s="15" t="s">
        <v>116</v>
      </c>
      <c r="E1703" s="14" t="s">
        <v>7</v>
      </c>
    </row>
    <row r="1704" spans="2:5" x14ac:dyDescent="0.3">
      <c r="B1704" s="14">
        <v>31099</v>
      </c>
      <c r="C1704" s="14">
        <v>31</v>
      </c>
      <c r="D1704" s="15" t="s">
        <v>1080</v>
      </c>
      <c r="E1704" s="14" t="s">
        <v>7</v>
      </c>
    </row>
    <row r="1705" spans="2:5" x14ac:dyDescent="0.3">
      <c r="B1705" s="14">
        <v>31101</v>
      </c>
      <c r="C1705" s="14">
        <v>31</v>
      </c>
      <c r="D1705" s="15" t="s">
        <v>1081</v>
      </c>
      <c r="E1705" s="14" t="s">
        <v>7</v>
      </c>
    </row>
    <row r="1706" spans="2:5" x14ac:dyDescent="0.3">
      <c r="B1706" s="14">
        <v>31103</v>
      </c>
      <c r="C1706" s="14">
        <v>31</v>
      </c>
      <c r="D1706" s="15" t="s">
        <v>1082</v>
      </c>
      <c r="E1706" s="14" t="s">
        <v>7</v>
      </c>
    </row>
    <row r="1707" spans="2:5" x14ac:dyDescent="0.3">
      <c r="B1707" s="14">
        <v>31105</v>
      </c>
      <c r="C1707" s="14">
        <v>31</v>
      </c>
      <c r="D1707" s="15" t="s">
        <v>1083</v>
      </c>
      <c r="E1707" s="14" t="s">
        <v>7</v>
      </c>
    </row>
    <row r="1708" spans="2:5" x14ac:dyDescent="0.3">
      <c r="B1708" s="14">
        <v>31107</v>
      </c>
      <c r="C1708" s="14">
        <v>31</v>
      </c>
      <c r="D1708" s="15" t="s">
        <v>484</v>
      </c>
      <c r="E1708" s="14" t="s">
        <v>7</v>
      </c>
    </row>
    <row r="1709" spans="2:5" x14ac:dyDescent="0.3">
      <c r="B1709" s="14">
        <v>31109</v>
      </c>
      <c r="C1709" s="14">
        <v>31</v>
      </c>
      <c r="D1709" s="15" t="s">
        <v>1084</v>
      </c>
      <c r="E1709" s="14" t="s">
        <v>7</v>
      </c>
    </row>
    <row r="1710" spans="2:5" x14ac:dyDescent="0.3">
      <c r="B1710" s="14">
        <v>31111</v>
      </c>
      <c r="C1710" s="14">
        <v>31</v>
      </c>
      <c r="D1710" s="15" t="s">
        <v>118</v>
      </c>
      <c r="E1710" s="14" t="s">
        <v>7</v>
      </c>
    </row>
    <row r="1711" spans="2:5" x14ac:dyDescent="0.3">
      <c r="B1711" s="14">
        <v>31113</v>
      </c>
      <c r="C1711" s="14">
        <v>31</v>
      </c>
      <c r="D1711" s="15" t="s">
        <v>120</v>
      </c>
      <c r="E1711" s="14" t="s">
        <v>7</v>
      </c>
    </row>
    <row r="1712" spans="2:5" x14ac:dyDescent="0.3">
      <c r="B1712" s="14">
        <v>31115</v>
      </c>
      <c r="C1712" s="14">
        <v>31</v>
      </c>
      <c r="D1712" s="15" t="s">
        <v>1085</v>
      </c>
      <c r="E1712" s="14" t="s">
        <v>7</v>
      </c>
    </row>
    <row r="1713" spans="2:5" x14ac:dyDescent="0.3">
      <c r="B1713" s="14">
        <v>31117</v>
      </c>
      <c r="C1713" s="14">
        <v>31</v>
      </c>
      <c r="D1713" s="15" t="s">
        <v>631</v>
      </c>
      <c r="E1713" s="14" t="s">
        <v>7</v>
      </c>
    </row>
    <row r="1714" spans="2:5" x14ac:dyDescent="0.3">
      <c r="B1714" s="14">
        <v>31119</v>
      </c>
      <c r="C1714" s="14">
        <v>31</v>
      </c>
      <c r="D1714" s="15" t="s">
        <v>51</v>
      </c>
      <c r="E1714" s="14" t="s">
        <v>7</v>
      </c>
    </row>
    <row r="1715" spans="2:5" x14ac:dyDescent="0.3">
      <c r="B1715" s="14">
        <v>31121</v>
      </c>
      <c r="C1715" s="14">
        <v>31</v>
      </c>
      <c r="D1715" s="15" t="s">
        <v>1086</v>
      </c>
      <c r="E1715" s="14" t="s">
        <v>7</v>
      </c>
    </row>
    <row r="1716" spans="2:5" x14ac:dyDescent="0.3">
      <c r="B1716" s="14">
        <v>31123</v>
      </c>
      <c r="C1716" s="14">
        <v>31</v>
      </c>
      <c r="D1716" s="15" t="s">
        <v>1087</v>
      </c>
      <c r="E1716" s="14" t="s">
        <v>7</v>
      </c>
    </row>
    <row r="1717" spans="2:5" x14ac:dyDescent="0.3">
      <c r="B1717" s="14">
        <v>31125</v>
      </c>
      <c r="C1717" s="14">
        <v>31</v>
      </c>
      <c r="D1717" s="15" t="s">
        <v>1088</v>
      </c>
      <c r="E1717" s="14" t="s">
        <v>7</v>
      </c>
    </row>
    <row r="1718" spans="2:5" x14ac:dyDescent="0.3">
      <c r="B1718" s="14">
        <v>31127</v>
      </c>
      <c r="C1718" s="14">
        <v>31</v>
      </c>
      <c r="D1718" s="15" t="s">
        <v>635</v>
      </c>
      <c r="E1718" s="14" t="s">
        <v>7</v>
      </c>
    </row>
    <row r="1719" spans="2:5" x14ac:dyDescent="0.3">
      <c r="B1719" s="14">
        <v>31129</v>
      </c>
      <c r="C1719" s="14">
        <v>31</v>
      </c>
      <c r="D1719" s="15" t="s">
        <v>1089</v>
      </c>
      <c r="E1719" s="14" t="s">
        <v>7</v>
      </c>
    </row>
    <row r="1720" spans="2:5" x14ac:dyDescent="0.3">
      <c r="B1720" s="14">
        <v>31131</v>
      </c>
      <c r="C1720" s="14">
        <v>31</v>
      </c>
      <c r="D1720" s="15" t="s">
        <v>1090</v>
      </c>
      <c r="E1720" s="14" t="s">
        <v>7</v>
      </c>
    </row>
    <row r="1721" spans="2:5" x14ac:dyDescent="0.3">
      <c r="B1721" s="14">
        <v>31133</v>
      </c>
      <c r="C1721" s="14">
        <v>31</v>
      </c>
      <c r="D1721" s="15" t="s">
        <v>642</v>
      </c>
      <c r="E1721" s="14" t="s">
        <v>7</v>
      </c>
    </row>
    <row r="1722" spans="2:5" x14ac:dyDescent="0.3">
      <c r="B1722" s="14">
        <v>31135</v>
      </c>
      <c r="C1722" s="14">
        <v>31</v>
      </c>
      <c r="D1722" s="15" t="s">
        <v>1091</v>
      </c>
      <c r="E1722" s="14" t="s">
        <v>7</v>
      </c>
    </row>
    <row r="1723" spans="2:5" x14ac:dyDescent="0.3">
      <c r="B1723" s="14">
        <v>31137</v>
      </c>
      <c r="C1723" s="14">
        <v>31</v>
      </c>
      <c r="D1723" s="15" t="s">
        <v>1008</v>
      </c>
      <c r="E1723" s="14" t="s">
        <v>7</v>
      </c>
    </row>
    <row r="1724" spans="2:5" x14ac:dyDescent="0.3">
      <c r="B1724" s="14">
        <v>31139</v>
      </c>
      <c r="C1724" s="14">
        <v>31</v>
      </c>
      <c r="D1724" s="15" t="s">
        <v>393</v>
      </c>
      <c r="E1724" s="14" t="s">
        <v>7</v>
      </c>
    </row>
    <row r="1725" spans="2:5" x14ac:dyDescent="0.3">
      <c r="B1725" s="14">
        <v>31141</v>
      </c>
      <c r="C1725" s="14">
        <v>31</v>
      </c>
      <c r="D1725" s="15" t="s">
        <v>1009</v>
      </c>
      <c r="E1725" s="14" t="s">
        <v>7</v>
      </c>
    </row>
    <row r="1726" spans="2:5" x14ac:dyDescent="0.3">
      <c r="B1726" s="14">
        <v>31143</v>
      </c>
      <c r="C1726" s="14">
        <v>31</v>
      </c>
      <c r="D1726" s="15" t="s">
        <v>129</v>
      </c>
      <c r="E1726" s="14" t="s">
        <v>7</v>
      </c>
    </row>
    <row r="1727" spans="2:5" x14ac:dyDescent="0.3">
      <c r="B1727" s="14">
        <v>31145</v>
      </c>
      <c r="C1727" s="14">
        <v>31</v>
      </c>
      <c r="D1727" s="15" t="s">
        <v>1092</v>
      </c>
      <c r="E1727" s="14" t="s">
        <v>7</v>
      </c>
    </row>
    <row r="1728" spans="2:5" x14ac:dyDescent="0.3">
      <c r="B1728" s="14">
        <v>31147</v>
      </c>
      <c r="C1728" s="14">
        <v>31</v>
      </c>
      <c r="D1728" s="15" t="s">
        <v>1093</v>
      </c>
      <c r="E1728" s="14" t="s">
        <v>7</v>
      </c>
    </row>
    <row r="1729" spans="2:5" x14ac:dyDescent="0.3">
      <c r="B1729" s="14">
        <v>31149</v>
      </c>
      <c r="C1729" s="14">
        <v>31</v>
      </c>
      <c r="D1729" s="15" t="s">
        <v>930</v>
      </c>
      <c r="E1729" s="14" t="s">
        <v>7</v>
      </c>
    </row>
    <row r="1730" spans="2:5" x14ac:dyDescent="0.3">
      <c r="B1730" s="14">
        <v>31151</v>
      </c>
      <c r="C1730" s="14">
        <v>31</v>
      </c>
      <c r="D1730" s="15" t="s">
        <v>134</v>
      </c>
      <c r="E1730" s="14" t="s">
        <v>7</v>
      </c>
    </row>
    <row r="1731" spans="2:5" x14ac:dyDescent="0.3">
      <c r="B1731" s="14">
        <v>31153</v>
      </c>
      <c r="C1731" s="14">
        <v>31</v>
      </c>
      <c r="D1731" s="15" t="s">
        <v>1094</v>
      </c>
      <c r="E1731" s="14" t="s">
        <v>7</v>
      </c>
    </row>
    <row r="1732" spans="2:5" x14ac:dyDescent="0.3">
      <c r="B1732" s="14">
        <v>31155</v>
      </c>
      <c r="C1732" s="14">
        <v>31</v>
      </c>
      <c r="D1732" s="15" t="s">
        <v>1095</v>
      </c>
      <c r="E1732" s="14" t="s">
        <v>7</v>
      </c>
    </row>
    <row r="1733" spans="2:5" x14ac:dyDescent="0.3">
      <c r="B1733" s="14">
        <v>31157</v>
      </c>
      <c r="C1733" s="14">
        <v>31</v>
      </c>
      <c r="D1733" s="15" t="s">
        <v>1096</v>
      </c>
      <c r="E1733" s="14" t="s">
        <v>7</v>
      </c>
    </row>
    <row r="1734" spans="2:5" x14ac:dyDescent="0.3">
      <c r="B1734" s="14">
        <v>31159</v>
      </c>
      <c r="C1734" s="14">
        <v>31</v>
      </c>
      <c r="D1734" s="15" t="s">
        <v>651</v>
      </c>
      <c r="E1734" s="14" t="s">
        <v>7</v>
      </c>
    </row>
    <row r="1735" spans="2:5" x14ac:dyDescent="0.3">
      <c r="B1735" s="14">
        <v>31161</v>
      </c>
      <c r="C1735" s="14">
        <v>31</v>
      </c>
      <c r="D1735" s="15" t="s">
        <v>653</v>
      </c>
      <c r="E1735" s="14" t="s">
        <v>7</v>
      </c>
    </row>
    <row r="1736" spans="2:5" x14ac:dyDescent="0.3">
      <c r="B1736" s="14">
        <v>31163</v>
      </c>
      <c r="C1736" s="14">
        <v>31</v>
      </c>
      <c r="D1736" s="15" t="s">
        <v>654</v>
      </c>
      <c r="E1736" s="14" t="s">
        <v>7</v>
      </c>
    </row>
    <row r="1737" spans="2:5" x14ac:dyDescent="0.3">
      <c r="B1737" s="14">
        <v>31165</v>
      </c>
      <c r="C1737" s="14">
        <v>31</v>
      </c>
      <c r="D1737" s="15" t="s">
        <v>593</v>
      </c>
      <c r="E1737" s="14" t="s">
        <v>7</v>
      </c>
    </row>
    <row r="1738" spans="2:5" x14ac:dyDescent="0.3">
      <c r="B1738" s="14">
        <v>31167</v>
      </c>
      <c r="C1738" s="14">
        <v>31</v>
      </c>
      <c r="D1738" s="15" t="s">
        <v>657</v>
      </c>
      <c r="E1738" s="14" t="s">
        <v>7</v>
      </c>
    </row>
    <row r="1739" spans="2:5" x14ac:dyDescent="0.3">
      <c r="B1739" s="14">
        <v>31169</v>
      </c>
      <c r="C1739" s="14">
        <v>31</v>
      </c>
      <c r="D1739" s="15" t="s">
        <v>1097</v>
      </c>
      <c r="E1739" s="14" t="s">
        <v>7</v>
      </c>
    </row>
    <row r="1740" spans="2:5" x14ac:dyDescent="0.3">
      <c r="B1740" s="14">
        <v>31171</v>
      </c>
      <c r="C1740" s="14">
        <v>31</v>
      </c>
      <c r="D1740" s="15" t="s">
        <v>408</v>
      </c>
      <c r="E1740" s="14" t="s">
        <v>7</v>
      </c>
    </row>
    <row r="1741" spans="2:5" x14ac:dyDescent="0.3">
      <c r="B1741" s="14">
        <v>31173</v>
      </c>
      <c r="C1741" s="14">
        <v>31</v>
      </c>
      <c r="D1741" s="15" t="s">
        <v>1098</v>
      </c>
      <c r="E1741" s="14" t="s">
        <v>7</v>
      </c>
    </row>
    <row r="1742" spans="2:5" x14ac:dyDescent="0.3">
      <c r="B1742" s="14">
        <v>31175</v>
      </c>
      <c r="C1742" s="14">
        <v>31</v>
      </c>
      <c r="D1742" s="15" t="s">
        <v>458</v>
      </c>
      <c r="E1742" s="14" t="s">
        <v>7</v>
      </c>
    </row>
    <row r="1743" spans="2:5" x14ac:dyDescent="0.3">
      <c r="B1743" s="14">
        <v>31177</v>
      </c>
      <c r="C1743" s="14">
        <v>31</v>
      </c>
      <c r="D1743" s="15" t="s">
        <v>71</v>
      </c>
      <c r="E1743" s="14" t="s">
        <v>7</v>
      </c>
    </row>
    <row r="1744" spans="2:5" x14ac:dyDescent="0.3">
      <c r="B1744" s="14">
        <v>31179</v>
      </c>
      <c r="C1744" s="14">
        <v>31</v>
      </c>
      <c r="D1744" s="15" t="s">
        <v>419</v>
      </c>
      <c r="E1744" s="14" t="s">
        <v>7</v>
      </c>
    </row>
    <row r="1745" spans="2:5" x14ac:dyDescent="0.3">
      <c r="B1745" s="14">
        <v>31181</v>
      </c>
      <c r="C1745" s="14">
        <v>31</v>
      </c>
      <c r="D1745" s="15" t="s">
        <v>420</v>
      </c>
      <c r="E1745" s="14" t="s">
        <v>7</v>
      </c>
    </row>
    <row r="1746" spans="2:5" x14ac:dyDescent="0.3">
      <c r="B1746" s="14">
        <v>31183</v>
      </c>
      <c r="C1746" s="14">
        <v>31</v>
      </c>
      <c r="D1746" s="15" t="s">
        <v>421</v>
      </c>
      <c r="E1746" s="14" t="s">
        <v>7</v>
      </c>
    </row>
    <row r="1747" spans="2:5" x14ac:dyDescent="0.3">
      <c r="B1747" s="14">
        <v>31185</v>
      </c>
      <c r="C1747" s="14">
        <v>31</v>
      </c>
      <c r="D1747" s="15" t="s">
        <v>795</v>
      </c>
      <c r="E1747" s="14" t="s">
        <v>7</v>
      </c>
    </row>
    <row r="1748" spans="2:5" x14ac:dyDescent="0.3">
      <c r="B1748" s="14">
        <v>32001</v>
      </c>
      <c r="C1748" s="14">
        <v>32</v>
      </c>
      <c r="D1748" s="15" t="s">
        <v>1099</v>
      </c>
      <c r="E1748" s="14" t="s">
        <v>203</v>
      </c>
    </row>
    <row r="1749" spans="2:5" x14ac:dyDescent="0.3">
      <c r="B1749" s="14">
        <v>32003</v>
      </c>
      <c r="C1749" s="14">
        <v>32</v>
      </c>
      <c r="D1749" s="15" t="s">
        <v>97</v>
      </c>
      <c r="E1749" s="14" t="s">
        <v>203</v>
      </c>
    </row>
    <row r="1750" spans="2:5" x14ac:dyDescent="0.3">
      <c r="B1750" s="14">
        <v>32005</v>
      </c>
      <c r="C1750" s="14">
        <v>32</v>
      </c>
      <c r="D1750" s="15" t="s">
        <v>220</v>
      </c>
      <c r="E1750" s="14" t="s">
        <v>203</v>
      </c>
    </row>
    <row r="1751" spans="2:5" x14ac:dyDescent="0.3">
      <c r="B1751" s="14">
        <v>32007</v>
      </c>
      <c r="C1751" s="14">
        <v>32</v>
      </c>
      <c r="D1751" s="15" t="s">
        <v>1100</v>
      </c>
      <c r="E1751" s="14" t="s">
        <v>203</v>
      </c>
    </row>
    <row r="1752" spans="2:5" x14ac:dyDescent="0.3">
      <c r="B1752" s="14">
        <v>32009</v>
      </c>
      <c r="C1752" s="14">
        <v>32</v>
      </c>
      <c r="D1752" s="15" t="s">
        <v>1101</v>
      </c>
      <c r="E1752" s="14" t="s">
        <v>203</v>
      </c>
    </row>
    <row r="1753" spans="2:5" x14ac:dyDescent="0.3">
      <c r="B1753" s="14">
        <v>32011</v>
      </c>
      <c r="C1753" s="14">
        <v>32</v>
      </c>
      <c r="D1753" s="15" t="s">
        <v>1102</v>
      </c>
      <c r="E1753" s="14" t="s">
        <v>203</v>
      </c>
    </row>
    <row r="1754" spans="2:5" x14ac:dyDescent="0.3">
      <c r="B1754" s="14">
        <v>32013</v>
      </c>
      <c r="C1754" s="14">
        <v>32</v>
      </c>
      <c r="D1754" s="15" t="s">
        <v>157</v>
      </c>
      <c r="E1754" s="14" t="s">
        <v>203</v>
      </c>
    </row>
    <row r="1755" spans="2:5" x14ac:dyDescent="0.3">
      <c r="B1755" s="14">
        <v>32015</v>
      </c>
      <c r="C1755" s="14">
        <v>32</v>
      </c>
      <c r="D1755" s="15" t="s">
        <v>1103</v>
      </c>
      <c r="E1755" s="14" t="s">
        <v>203</v>
      </c>
    </row>
    <row r="1756" spans="2:5" x14ac:dyDescent="0.3">
      <c r="B1756" s="14">
        <v>32017</v>
      </c>
      <c r="C1756" s="14">
        <v>32</v>
      </c>
      <c r="D1756" s="15" t="s">
        <v>118</v>
      </c>
      <c r="E1756" s="14" t="s">
        <v>203</v>
      </c>
    </row>
    <row r="1757" spans="2:5" x14ac:dyDescent="0.3">
      <c r="B1757" s="14">
        <v>32019</v>
      </c>
      <c r="C1757" s="14">
        <v>32</v>
      </c>
      <c r="D1757" s="15" t="s">
        <v>579</v>
      </c>
      <c r="E1757" s="14" t="s">
        <v>203</v>
      </c>
    </row>
    <row r="1758" spans="2:5" x14ac:dyDescent="0.3">
      <c r="B1758" s="14">
        <v>32021</v>
      </c>
      <c r="C1758" s="14">
        <v>32</v>
      </c>
      <c r="D1758" s="15" t="s">
        <v>237</v>
      </c>
      <c r="E1758" s="14" t="s">
        <v>203</v>
      </c>
    </row>
    <row r="1759" spans="2:5" x14ac:dyDescent="0.3">
      <c r="B1759" s="14">
        <v>32023</v>
      </c>
      <c r="C1759" s="14">
        <v>32</v>
      </c>
      <c r="D1759" s="15" t="s">
        <v>1104</v>
      </c>
      <c r="E1759" s="14" t="s">
        <v>203</v>
      </c>
    </row>
    <row r="1760" spans="2:5" x14ac:dyDescent="0.3">
      <c r="B1760" s="14">
        <v>32027</v>
      </c>
      <c r="C1760" s="14">
        <v>32</v>
      </c>
      <c r="D1760" s="15" t="s">
        <v>1105</v>
      </c>
      <c r="E1760" s="14" t="s">
        <v>203</v>
      </c>
    </row>
    <row r="1761" spans="2:5" x14ac:dyDescent="0.3">
      <c r="B1761" s="14">
        <v>32029</v>
      </c>
      <c r="C1761" s="14">
        <v>32</v>
      </c>
      <c r="D1761" s="15" t="s">
        <v>1106</v>
      </c>
      <c r="E1761" s="14" t="s">
        <v>203</v>
      </c>
    </row>
    <row r="1762" spans="2:5" x14ac:dyDescent="0.3">
      <c r="B1762" s="14">
        <v>32031</v>
      </c>
      <c r="C1762" s="14">
        <v>32</v>
      </c>
      <c r="D1762" s="15" t="s">
        <v>1107</v>
      </c>
      <c r="E1762" s="14" t="s">
        <v>203</v>
      </c>
    </row>
    <row r="1763" spans="2:5" x14ac:dyDescent="0.3">
      <c r="B1763" s="14">
        <v>32033</v>
      </c>
      <c r="C1763" s="14">
        <v>32</v>
      </c>
      <c r="D1763" s="15" t="s">
        <v>1108</v>
      </c>
      <c r="E1763" s="14" t="s">
        <v>203</v>
      </c>
    </row>
    <row r="1764" spans="2:5" x14ac:dyDescent="0.3">
      <c r="B1764" s="14">
        <v>32510</v>
      </c>
      <c r="C1764" s="14">
        <v>32</v>
      </c>
      <c r="D1764" s="15" t="s">
        <v>1109</v>
      </c>
      <c r="E1764" s="14" t="s">
        <v>203</v>
      </c>
    </row>
    <row r="1765" spans="2:5" x14ac:dyDescent="0.3">
      <c r="B1765" s="14">
        <v>33001</v>
      </c>
      <c r="C1765" s="14">
        <v>33</v>
      </c>
      <c r="D1765" s="15" t="s">
        <v>1110</v>
      </c>
      <c r="E1765" s="14" t="s">
        <v>7</v>
      </c>
    </row>
    <row r="1766" spans="2:5" x14ac:dyDescent="0.3">
      <c r="B1766" s="14">
        <v>33003</v>
      </c>
      <c r="C1766" s="14">
        <v>33</v>
      </c>
      <c r="D1766" s="15" t="s">
        <v>95</v>
      </c>
      <c r="E1766" s="14" t="s">
        <v>7</v>
      </c>
    </row>
    <row r="1767" spans="2:5" x14ac:dyDescent="0.3">
      <c r="B1767" s="14">
        <v>33005</v>
      </c>
      <c r="C1767" s="14">
        <v>33</v>
      </c>
      <c r="D1767" s="15" t="s">
        <v>1111</v>
      </c>
      <c r="E1767" s="14" t="s">
        <v>7</v>
      </c>
    </row>
    <row r="1768" spans="2:5" x14ac:dyDescent="0.3">
      <c r="B1768" s="14">
        <v>33007</v>
      </c>
      <c r="C1768" s="14">
        <v>33</v>
      </c>
      <c r="D1768" s="15" t="s">
        <v>1112</v>
      </c>
      <c r="E1768" s="14" t="s">
        <v>7</v>
      </c>
    </row>
    <row r="1769" spans="2:5" x14ac:dyDescent="0.3">
      <c r="B1769" s="14">
        <v>33009</v>
      </c>
      <c r="C1769" s="14">
        <v>33</v>
      </c>
      <c r="D1769" s="15" t="s">
        <v>1113</v>
      </c>
      <c r="E1769" s="14" t="s">
        <v>7</v>
      </c>
    </row>
    <row r="1770" spans="2:5" x14ac:dyDescent="0.3">
      <c r="B1770" s="14">
        <v>33011</v>
      </c>
      <c r="C1770" s="14">
        <v>33</v>
      </c>
      <c r="D1770" s="15" t="s">
        <v>291</v>
      </c>
      <c r="E1770" s="14" t="s">
        <v>7</v>
      </c>
    </row>
    <row r="1771" spans="2:5" x14ac:dyDescent="0.3">
      <c r="B1771" s="14">
        <v>33013</v>
      </c>
      <c r="C1771" s="14">
        <v>33</v>
      </c>
      <c r="D1771" s="15" t="s">
        <v>1114</v>
      </c>
      <c r="E1771" s="14" t="s">
        <v>7</v>
      </c>
    </row>
    <row r="1772" spans="2:5" x14ac:dyDescent="0.3">
      <c r="B1772" s="14">
        <v>33015</v>
      </c>
      <c r="C1772" s="14">
        <v>33</v>
      </c>
      <c r="D1772" s="15" t="s">
        <v>1115</v>
      </c>
      <c r="E1772" s="14" t="s">
        <v>7</v>
      </c>
    </row>
    <row r="1773" spans="2:5" x14ac:dyDescent="0.3">
      <c r="B1773" s="14">
        <v>33017</v>
      </c>
      <c r="C1773" s="14">
        <v>33</v>
      </c>
      <c r="D1773" s="15" t="s">
        <v>1116</v>
      </c>
      <c r="E1773" s="14" t="s">
        <v>7</v>
      </c>
    </row>
    <row r="1774" spans="2:5" x14ac:dyDescent="0.3">
      <c r="B1774" s="14">
        <v>33019</v>
      </c>
      <c r="C1774" s="14">
        <v>33</v>
      </c>
      <c r="D1774" s="15" t="s">
        <v>545</v>
      </c>
      <c r="E1774" s="14" t="s">
        <v>7</v>
      </c>
    </row>
    <row r="1775" spans="2:5" x14ac:dyDescent="0.3">
      <c r="B1775" s="14">
        <v>34001</v>
      </c>
      <c r="C1775" s="14">
        <v>34</v>
      </c>
      <c r="D1775" s="15" t="s">
        <v>1117</v>
      </c>
      <c r="E1775" s="14" t="s">
        <v>7</v>
      </c>
    </row>
    <row r="1776" spans="2:5" x14ac:dyDescent="0.3">
      <c r="B1776" s="14">
        <v>34003</v>
      </c>
      <c r="C1776" s="14">
        <v>34</v>
      </c>
      <c r="D1776" s="15" t="s">
        <v>1118</v>
      </c>
      <c r="E1776" s="14" t="s">
        <v>7</v>
      </c>
    </row>
    <row r="1777" spans="2:5" x14ac:dyDescent="0.3">
      <c r="B1777" s="14">
        <v>34005</v>
      </c>
      <c r="C1777" s="14">
        <v>34</v>
      </c>
      <c r="D1777" s="15" t="s">
        <v>1119</v>
      </c>
      <c r="E1777" s="14" t="s">
        <v>7</v>
      </c>
    </row>
    <row r="1778" spans="2:5" x14ac:dyDescent="0.3">
      <c r="B1778" s="14">
        <v>34007</v>
      </c>
      <c r="C1778" s="14">
        <v>34</v>
      </c>
      <c r="D1778" s="15" t="s">
        <v>333</v>
      </c>
      <c r="E1778" s="14" t="s">
        <v>7</v>
      </c>
    </row>
    <row r="1779" spans="2:5" x14ac:dyDescent="0.3">
      <c r="B1779" s="14">
        <v>34009</v>
      </c>
      <c r="C1779" s="14">
        <v>34</v>
      </c>
      <c r="D1779" s="15" t="s">
        <v>1120</v>
      </c>
      <c r="E1779" s="14" t="s">
        <v>7</v>
      </c>
    </row>
    <row r="1780" spans="2:5" x14ac:dyDescent="0.3">
      <c r="B1780" s="14">
        <v>34011</v>
      </c>
      <c r="C1780" s="14">
        <v>34</v>
      </c>
      <c r="D1780" s="15" t="s">
        <v>468</v>
      </c>
      <c r="E1780" s="14" t="s">
        <v>7</v>
      </c>
    </row>
    <row r="1781" spans="2:5" x14ac:dyDescent="0.3">
      <c r="B1781" s="14">
        <v>34013</v>
      </c>
      <c r="C1781" s="14">
        <v>34</v>
      </c>
      <c r="D1781" s="15" t="s">
        <v>817</v>
      </c>
      <c r="E1781" s="14" t="s">
        <v>7</v>
      </c>
    </row>
    <row r="1782" spans="2:5" x14ac:dyDescent="0.3">
      <c r="B1782" s="14">
        <v>34015</v>
      </c>
      <c r="C1782" s="14">
        <v>34</v>
      </c>
      <c r="D1782" s="15" t="s">
        <v>1121</v>
      </c>
      <c r="E1782" s="14" t="s">
        <v>7</v>
      </c>
    </row>
    <row r="1783" spans="2:5" x14ac:dyDescent="0.3">
      <c r="B1783" s="14">
        <v>34017</v>
      </c>
      <c r="C1783" s="14">
        <v>34</v>
      </c>
      <c r="D1783" s="15" t="s">
        <v>1122</v>
      </c>
      <c r="E1783" s="14" t="s">
        <v>7</v>
      </c>
    </row>
    <row r="1784" spans="2:5" x14ac:dyDescent="0.3">
      <c r="B1784" s="14">
        <v>34019</v>
      </c>
      <c r="C1784" s="14">
        <v>34</v>
      </c>
      <c r="D1784" s="15" t="s">
        <v>1123</v>
      </c>
      <c r="E1784" s="14" t="s">
        <v>7</v>
      </c>
    </row>
    <row r="1785" spans="2:5" x14ac:dyDescent="0.3">
      <c r="B1785" s="14">
        <v>34021</v>
      </c>
      <c r="C1785" s="14">
        <v>34</v>
      </c>
      <c r="D1785" s="15" t="s">
        <v>494</v>
      </c>
      <c r="E1785" s="14" t="s">
        <v>7</v>
      </c>
    </row>
    <row r="1786" spans="2:5" x14ac:dyDescent="0.3">
      <c r="B1786" s="14">
        <v>34023</v>
      </c>
      <c r="C1786" s="14">
        <v>34</v>
      </c>
      <c r="D1786" s="15" t="s">
        <v>260</v>
      </c>
      <c r="E1786" s="14" t="s">
        <v>7</v>
      </c>
    </row>
    <row r="1787" spans="2:5" x14ac:dyDescent="0.3">
      <c r="B1787" s="14">
        <v>34025</v>
      </c>
      <c r="C1787" s="14">
        <v>34</v>
      </c>
      <c r="D1787" s="15" t="s">
        <v>1124</v>
      </c>
      <c r="E1787" s="14" t="s">
        <v>7</v>
      </c>
    </row>
    <row r="1788" spans="2:5" x14ac:dyDescent="0.3">
      <c r="B1788" s="14">
        <v>34027</v>
      </c>
      <c r="C1788" s="14">
        <v>34</v>
      </c>
      <c r="D1788" s="15" t="s">
        <v>633</v>
      </c>
      <c r="E1788" s="14" t="s">
        <v>7</v>
      </c>
    </row>
    <row r="1789" spans="2:5" x14ac:dyDescent="0.3">
      <c r="B1789" s="14">
        <v>34029</v>
      </c>
      <c r="C1789" s="14">
        <v>34</v>
      </c>
      <c r="D1789" s="15" t="s">
        <v>1125</v>
      </c>
      <c r="E1789" s="14" t="s">
        <v>7</v>
      </c>
    </row>
    <row r="1790" spans="2:5" x14ac:dyDescent="0.3">
      <c r="B1790" s="14">
        <v>34031</v>
      </c>
      <c r="C1790" s="14">
        <v>34</v>
      </c>
      <c r="D1790" s="15" t="s">
        <v>1126</v>
      </c>
      <c r="E1790" s="14" t="s">
        <v>7</v>
      </c>
    </row>
    <row r="1791" spans="2:5" x14ac:dyDescent="0.3">
      <c r="B1791" s="14">
        <v>34033</v>
      </c>
      <c r="C1791" s="14">
        <v>34</v>
      </c>
      <c r="D1791" s="15" t="s">
        <v>1127</v>
      </c>
      <c r="E1791" s="14" t="s">
        <v>7</v>
      </c>
    </row>
    <row r="1792" spans="2:5" x14ac:dyDescent="0.3">
      <c r="B1792" s="14">
        <v>34035</v>
      </c>
      <c r="C1792" s="14">
        <v>34</v>
      </c>
      <c r="D1792" s="15" t="s">
        <v>793</v>
      </c>
      <c r="E1792" s="14" t="s">
        <v>7</v>
      </c>
    </row>
    <row r="1793" spans="2:5" x14ac:dyDescent="0.3">
      <c r="B1793" s="14">
        <v>34037</v>
      </c>
      <c r="C1793" s="14">
        <v>34</v>
      </c>
      <c r="D1793" s="15" t="s">
        <v>267</v>
      </c>
      <c r="E1793" s="14" t="s">
        <v>7</v>
      </c>
    </row>
    <row r="1794" spans="2:5" x14ac:dyDescent="0.3">
      <c r="B1794" s="14">
        <v>34039</v>
      </c>
      <c r="C1794" s="14">
        <v>34</v>
      </c>
      <c r="D1794" s="15" t="s">
        <v>141</v>
      </c>
      <c r="E1794" s="14" t="s">
        <v>7</v>
      </c>
    </row>
    <row r="1795" spans="2:5" x14ac:dyDescent="0.3">
      <c r="B1795" s="14">
        <v>34041</v>
      </c>
      <c r="C1795" s="14">
        <v>34</v>
      </c>
      <c r="D1795" s="15" t="s">
        <v>418</v>
      </c>
      <c r="E1795" s="14" t="s">
        <v>7</v>
      </c>
    </row>
    <row r="1796" spans="2:5" x14ac:dyDescent="0.3">
      <c r="B1796" s="14">
        <v>35001</v>
      </c>
      <c r="C1796" s="14">
        <v>35</v>
      </c>
      <c r="D1796" s="15" t="s">
        <v>1128</v>
      </c>
      <c r="E1796" s="14" t="s">
        <v>203</v>
      </c>
    </row>
    <row r="1797" spans="2:5" x14ac:dyDescent="0.3">
      <c r="B1797" s="14">
        <v>35003</v>
      </c>
      <c r="C1797" s="14">
        <v>35</v>
      </c>
      <c r="D1797" s="15" t="s">
        <v>1129</v>
      </c>
      <c r="E1797" s="14" t="s">
        <v>203</v>
      </c>
    </row>
    <row r="1798" spans="2:5" x14ac:dyDescent="0.3">
      <c r="B1798" s="14">
        <v>35005</v>
      </c>
      <c r="C1798" s="14">
        <v>35</v>
      </c>
      <c r="D1798" s="15" t="s">
        <v>1130</v>
      </c>
      <c r="E1798" s="14" t="s">
        <v>203</v>
      </c>
    </row>
    <row r="1799" spans="2:5" x14ac:dyDescent="0.3">
      <c r="B1799" s="14">
        <v>35006</v>
      </c>
      <c r="C1799" s="14">
        <v>35</v>
      </c>
      <c r="D1799" s="15" t="s">
        <v>1131</v>
      </c>
      <c r="E1799" s="14" t="s">
        <v>203</v>
      </c>
    </row>
    <row r="1800" spans="2:5" x14ac:dyDescent="0.3">
      <c r="B1800" s="14">
        <v>35007</v>
      </c>
      <c r="C1800" s="14">
        <v>35</v>
      </c>
      <c r="D1800" s="15" t="s">
        <v>1066</v>
      </c>
      <c r="E1800" s="14" t="s">
        <v>203</v>
      </c>
    </row>
    <row r="1801" spans="2:5" x14ac:dyDescent="0.3">
      <c r="B1801" s="14">
        <v>35009</v>
      </c>
      <c r="C1801" s="14">
        <v>35</v>
      </c>
      <c r="D1801" s="15" t="s">
        <v>1132</v>
      </c>
      <c r="E1801" s="14" t="s">
        <v>203</v>
      </c>
    </row>
    <row r="1802" spans="2:5" x14ac:dyDescent="0.3">
      <c r="B1802" s="14">
        <v>35011</v>
      </c>
      <c r="C1802" s="14">
        <v>35</v>
      </c>
      <c r="D1802" s="15" t="s">
        <v>1133</v>
      </c>
      <c r="E1802" s="14" t="s">
        <v>203</v>
      </c>
    </row>
    <row r="1803" spans="2:5" x14ac:dyDescent="0.3">
      <c r="B1803" s="14">
        <v>35013</v>
      </c>
      <c r="C1803" s="14">
        <v>35</v>
      </c>
      <c r="D1803" s="15" t="s">
        <v>1134</v>
      </c>
      <c r="E1803" s="14" t="s">
        <v>203</v>
      </c>
    </row>
    <row r="1804" spans="2:5" x14ac:dyDescent="0.3">
      <c r="B1804" s="14">
        <v>35015</v>
      </c>
      <c r="C1804" s="14">
        <v>35</v>
      </c>
      <c r="D1804" s="15" t="s">
        <v>1135</v>
      </c>
      <c r="E1804" s="14" t="s">
        <v>203</v>
      </c>
    </row>
    <row r="1805" spans="2:5" x14ac:dyDescent="0.3">
      <c r="B1805" s="14">
        <v>35017</v>
      </c>
      <c r="C1805" s="14">
        <v>35</v>
      </c>
      <c r="D1805" s="15" t="s">
        <v>110</v>
      </c>
      <c r="E1805" s="14" t="s">
        <v>203</v>
      </c>
    </row>
    <row r="1806" spans="2:5" x14ac:dyDescent="0.3">
      <c r="B1806" s="14">
        <v>35019</v>
      </c>
      <c r="C1806" s="14">
        <v>35</v>
      </c>
      <c r="D1806" s="15" t="s">
        <v>1136</v>
      </c>
      <c r="E1806" s="14" t="s">
        <v>203</v>
      </c>
    </row>
    <row r="1807" spans="2:5" x14ac:dyDescent="0.3">
      <c r="B1807" s="14">
        <v>35021</v>
      </c>
      <c r="C1807" s="14">
        <v>35</v>
      </c>
      <c r="D1807" s="15" t="s">
        <v>1137</v>
      </c>
      <c r="E1807" s="14" t="s">
        <v>203</v>
      </c>
    </row>
    <row r="1808" spans="2:5" x14ac:dyDescent="0.3">
      <c r="B1808" s="14">
        <v>35023</v>
      </c>
      <c r="C1808" s="14">
        <v>35</v>
      </c>
      <c r="D1808" s="15" t="s">
        <v>1138</v>
      </c>
      <c r="E1808" s="14" t="s">
        <v>203</v>
      </c>
    </row>
    <row r="1809" spans="2:5" x14ac:dyDescent="0.3">
      <c r="B1809" s="14">
        <v>35025</v>
      </c>
      <c r="C1809" s="14">
        <v>35</v>
      </c>
      <c r="D1809" s="15" t="s">
        <v>1139</v>
      </c>
      <c r="E1809" s="14" t="s">
        <v>203</v>
      </c>
    </row>
    <row r="1810" spans="2:5" x14ac:dyDescent="0.3">
      <c r="B1810" s="14">
        <v>35027</v>
      </c>
      <c r="C1810" s="14">
        <v>35</v>
      </c>
      <c r="D1810" s="15" t="s">
        <v>118</v>
      </c>
      <c r="E1810" s="14" t="s">
        <v>203</v>
      </c>
    </row>
    <row r="1811" spans="2:5" x14ac:dyDescent="0.3">
      <c r="B1811" s="14">
        <v>35028</v>
      </c>
      <c r="C1811" s="14">
        <v>35</v>
      </c>
      <c r="D1811" s="15" t="s">
        <v>1140</v>
      </c>
      <c r="E1811" s="14" t="s">
        <v>203</v>
      </c>
    </row>
    <row r="1812" spans="2:5" x14ac:dyDescent="0.3">
      <c r="B1812" s="14">
        <v>35029</v>
      </c>
      <c r="C1812" s="14">
        <v>35</v>
      </c>
      <c r="D1812" s="15" t="s">
        <v>1141</v>
      </c>
      <c r="E1812" s="14" t="s">
        <v>203</v>
      </c>
    </row>
    <row r="1813" spans="2:5" x14ac:dyDescent="0.3">
      <c r="B1813" s="14">
        <v>35031</v>
      </c>
      <c r="C1813" s="14">
        <v>35</v>
      </c>
      <c r="D1813" s="15" t="s">
        <v>1142</v>
      </c>
      <c r="E1813" s="14" t="s">
        <v>203</v>
      </c>
    </row>
    <row r="1814" spans="2:5" x14ac:dyDescent="0.3">
      <c r="B1814" s="14">
        <v>35033</v>
      </c>
      <c r="C1814" s="14">
        <v>35</v>
      </c>
      <c r="D1814" s="15" t="s">
        <v>1143</v>
      </c>
      <c r="E1814" s="14" t="s">
        <v>203</v>
      </c>
    </row>
    <row r="1815" spans="2:5" x14ac:dyDescent="0.3">
      <c r="B1815" s="14">
        <v>35035</v>
      </c>
      <c r="C1815" s="14">
        <v>35</v>
      </c>
      <c r="D1815" s="15" t="s">
        <v>241</v>
      </c>
      <c r="E1815" s="14" t="s">
        <v>203</v>
      </c>
    </row>
    <row r="1816" spans="2:5" x14ac:dyDescent="0.3">
      <c r="B1816" s="14">
        <v>35037</v>
      </c>
      <c r="C1816" s="14">
        <v>35</v>
      </c>
      <c r="D1816" s="15" t="s">
        <v>1144</v>
      </c>
      <c r="E1816" s="14" t="s">
        <v>203</v>
      </c>
    </row>
    <row r="1817" spans="2:5" x14ac:dyDescent="0.3">
      <c r="B1817" s="14">
        <v>35039</v>
      </c>
      <c r="C1817" s="14">
        <v>35</v>
      </c>
      <c r="D1817" s="15" t="s">
        <v>1145</v>
      </c>
      <c r="E1817" s="14" t="s">
        <v>203</v>
      </c>
    </row>
    <row r="1818" spans="2:5" x14ac:dyDescent="0.3">
      <c r="B1818" s="14">
        <v>35041</v>
      </c>
      <c r="C1818" s="14">
        <v>35</v>
      </c>
      <c r="D1818" s="15" t="s">
        <v>1048</v>
      </c>
      <c r="E1818" s="14" t="s">
        <v>203</v>
      </c>
    </row>
    <row r="1819" spans="2:5" x14ac:dyDescent="0.3">
      <c r="B1819" s="14">
        <v>35043</v>
      </c>
      <c r="C1819" s="14">
        <v>35</v>
      </c>
      <c r="D1819" s="15" t="s">
        <v>1146</v>
      </c>
      <c r="E1819" s="14" t="s">
        <v>203</v>
      </c>
    </row>
    <row r="1820" spans="2:5" x14ac:dyDescent="0.3">
      <c r="B1820" s="14">
        <v>35045</v>
      </c>
      <c r="C1820" s="14">
        <v>35</v>
      </c>
      <c r="D1820" s="15" t="s">
        <v>251</v>
      </c>
      <c r="E1820" s="14" t="s">
        <v>203</v>
      </c>
    </row>
    <row r="1821" spans="2:5" x14ac:dyDescent="0.3">
      <c r="B1821" s="14">
        <v>35047</v>
      </c>
      <c r="C1821" s="14">
        <v>35</v>
      </c>
      <c r="D1821" s="15" t="s">
        <v>252</v>
      </c>
      <c r="E1821" s="14" t="s">
        <v>203</v>
      </c>
    </row>
    <row r="1822" spans="2:5" x14ac:dyDescent="0.3">
      <c r="B1822" s="14">
        <v>35049</v>
      </c>
      <c r="C1822" s="14">
        <v>35</v>
      </c>
      <c r="D1822" s="15" t="s">
        <v>1147</v>
      </c>
      <c r="E1822" s="14" t="s">
        <v>203</v>
      </c>
    </row>
    <row r="1823" spans="2:5" x14ac:dyDescent="0.3">
      <c r="B1823" s="14">
        <v>35051</v>
      </c>
      <c r="C1823" s="14">
        <v>35</v>
      </c>
      <c r="D1823" s="15" t="s">
        <v>189</v>
      </c>
      <c r="E1823" s="14" t="s">
        <v>203</v>
      </c>
    </row>
    <row r="1824" spans="2:5" x14ac:dyDescent="0.3">
      <c r="B1824" s="14">
        <v>35053</v>
      </c>
      <c r="C1824" s="14">
        <v>35</v>
      </c>
      <c r="D1824" s="15" t="s">
        <v>1148</v>
      </c>
      <c r="E1824" s="14" t="s">
        <v>203</v>
      </c>
    </row>
    <row r="1825" spans="2:5" x14ac:dyDescent="0.3">
      <c r="B1825" s="14">
        <v>35055</v>
      </c>
      <c r="C1825" s="14">
        <v>35</v>
      </c>
      <c r="D1825" s="15" t="s">
        <v>1149</v>
      </c>
      <c r="E1825" s="14" t="s">
        <v>203</v>
      </c>
    </row>
    <row r="1826" spans="2:5" x14ac:dyDescent="0.3">
      <c r="B1826" s="14">
        <v>35057</v>
      </c>
      <c r="C1826" s="14">
        <v>35</v>
      </c>
      <c r="D1826" s="15" t="s">
        <v>1150</v>
      </c>
      <c r="E1826" s="14" t="s">
        <v>203</v>
      </c>
    </row>
    <row r="1827" spans="2:5" x14ac:dyDescent="0.3">
      <c r="B1827" s="14">
        <v>35059</v>
      </c>
      <c r="C1827" s="14">
        <v>35</v>
      </c>
      <c r="D1827" s="15" t="s">
        <v>141</v>
      </c>
      <c r="E1827" s="14" t="s">
        <v>203</v>
      </c>
    </row>
    <row r="1828" spans="2:5" x14ac:dyDescent="0.3">
      <c r="B1828" s="14">
        <v>35061</v>
      </c>
      <c r="C1828" s="14">
        <v>35</v>
      </c>
      <c r="D1828" s="15" t="s">
        <v>1151</v>
      </c>
      <c r="E1828" s="14" t="s">
        <v>203</v>
      </c>
    </row>
    <row r="1829" spans="2:5" x14ac:dyDescent="0.3">
      <c r="B1829" s="14">
        <v>36001</v>
      </c>
      <c r="C1829" s="14">
        <v>36</v>
      </c>
      <c r="D1829" s="15" t="s">
        <v>1152</v>
      </c>
      <c r="E1829" s="14" t="s">
        <v>7</v>
      </c>
    </row>
    <row r="1830" spans="2:5" x14ac:dyDescent="0.3">
      <c r="B1830" s="14">
        <v>36003</v>
      </c>
      <c r="C1830" s="14">
        <v>36</v>
      </c>
      <c r="D1830" s="15" t="s">
        <v>796</v>
      </c>
      <c r="E1830" s="14" t="s">
        <v>7</v>
      </c>
    </row>
    <row r="1831" spans="2:5" x14ac:dyDescent="0.3">
      <c r="B1831" s="14">
        <v>36005</v>
      </c>
      <c r="C1831" s="14">
        <v>36</v>
      </c>
      <c r="D1831" s="15" t="s">
        <v>1153</v>
      </c>
      <c r="E1831" s="14" t="s">
        <v>7</v>
      </c>
    </row>
    <row r="1832" spans="2:5" x14ac:dyDescent="0.3">
      <c r="B1832" s="14">
        <v>36007</v>
      </c>
      <c r="C1832" s="14">
        <v>36</v>
      </c>
      <c r="D1832" s="15" t="s">
        <v>1154</v>
      </c>
      <c r="E1832" s="14" t="s">
        <v>7</v>
      </c>
    </row>
    <row r="1833" spans="2:5" x14ac:dyDescent="0.3">
      <c r="B1833" s="14">
        <v>36009</v>
      </c>
      <c r="C1833" s="14">
        <v>36</v>
      </c>
      <c r="D1833" s="15" t="s">
        <v>1155</v>
      </c>
      <c r="E1833" s="14" t="s">
        <v>7</v>
      </c>
    </row>
    <row r="1834" spans="2:5" x14ac:dyDescent="0.3">
      <c r="B1834" s="14">
        <v>36011</v>
      </c>
      <c r="C1834" s="14">
        <v>36</v>
      </c>
      <c r="D1834" s="15" t="s">
        <v>1156</v>
      </c>
      <c r="E1834" s="14" t="s">
        <v>7</v>
      </c>
    </row>
    <row r="1835" spans="2:5" x14ac:dyDescent="0.3">
      <c r="B1835" s="14">
        <v>36013</v>
      </c>
      <c r="C1835" s="14">
        <v>36</v>
      </c>
      <c r="D1835" s="15" t="s">
        <v>606</v>
      </c>
      <c r="E1835" s="14" t="s">
        <v>7</v>
      </c>
    </row>
    <row r="1836" spans="2:5" x14ac:dyDescent="0.3">
      <c r="B1836" s="14">
        <v>36015</v>
      </c>
      <c r="C1836" s="14">
        <v>36</v>
      </c>
      <c r="D1836" s="15" t="s">
        <v>1157</v>
      </c>
      <c r="E1836" s="14" t="s">
        <v>7</v>
      </c>
    </row>
    <row r="1837" spans="2:5" x14ac:dyDescent="0.3">
      <c r="B1837" s="14">
        <v>36017</v>
      </c>
      <c r="C1837" s="14">
        <v>36</v>
      </c>
      <c r="D1837" s="15" t="s">
        <v>1158</v>
      </c>
      <c r="E1837" s="14" t="s">
        <v>7</v>
      </c>
    </row>
    <row r="1838" spans="2:5" x14ac:dyDescent="0.3">
      <c r="B1838" s="14">
        <v>36019</v>
      </c>
      <c r="C1838" s="14">
        <v>36</v>
      </c>
      <c r="D1838" s="15" t="s">
        <v>466</v>
      </c>
      <c r="E1838" s="14" t="s">
        <v>7</v>
      </c>
    </row>
    <row r="1839" spans="2:5" x14ac:dyDescent="0.3">
      <c r="B1839" s="14">
        <v>36021</v>
      </c>
      <c r="C1839" s="14">
        <v>36</v>
      </c>
      <c r="D1839" s="15" t="s">
        <v>99</v>
      </c>
      <c r="E1839" s="14" t="s">
        <v>7</v>
      </c>
    </row>
    <row r="1840" spans="2:5" x14ac:dyDescent="0.3">
      <c r="B1840" s="14">
        <v>36023</v>
      </c>
      <c r="C1840" s="14">
        <v>36</v>
      </c>
      <c r="D1840" s="15" t="s">
        <v>1159</v>
      </c>
      <c r="E1840" s="14" t="s">
        <v>7</v>
      </c>
    </row>
    <row r="1841" spans="2:5" x14ac:dyDescent="0.3">
      <c r="B1841" s="14">
        <v>36025</v>
      </c>
      <c r="C1841" s="14">
        <v>36</v>
      </c>
      <c r="D1841" s="15" t="s">
        <v>519</v>
      </c>
      <c r="E1841" s="14" t="s">
        <v>7</v>
      </c>
    </row>
    <row r="1842" spans="2:5" x14ac:dyDescent="0.3">
      <c r="B1842" s="14">
        <v>36027</v>
      </c>
      <c r="C1842" s="14">
        <v>36</v>
      </c>
      <c r="D1842" s="15" t="s">
        <v>1160</v>
      </c>
      <c r="E1842" s="14" t="s">
        <v>7</v>
      </c>
    </row>
    <row r="1843" spans="2:5" x14ac:dyDescent="0.3">
      <c r="B1843" s="14">
        <v>36029</v>
      </c>
      <c r="C1843" s="14">
        <v>36</v>
      </c>
      <c r="D1843" s="15" t="s">
        <v>1161</v>
      </c>
      <c r="E1843" s="14" t="s">
        <v>7</v>
      </c>
    </row>
    <row r="1844" spans="2:5" x14ac:dyDescent="0.3">
      <c r="B1844" s="14">
        <v>36031</v>
      </c>
      <c r="C1844" s="14">
        <v>36</v>
      </c>
      <c r="D1844" s="15" t="s">
        <v>817</v>
      </c>
      <c r="E1844" s="14" t="s">
        <v>7</v>
      </c>
    </row>
    <row r="1845" spans="2:5" x14ac:dyDescent="0.3">
      <c r="B1845" s="14">
        <v>36033</v>
      </c>
      <c r="C1845" s="14">
        <v>36</v>
      </c>
      <c r="D1845" s="15" t="s">
        <v>36</v>
      </c>
      <c r="E1845" s="14" t="s">
        <v>7</v>
      </c>
    </row>
    <row r="1846" spans="2:5" x14ac:dyDescent="0.3">
      <c r="B1846" s="14">
        <v>36035</v>
      </c>
      <c r="C1846" s="14">
        <v>36</v>
      </c>
      <c r="D1846" s="15" t="s">
        <v>108</v>
      </c>
      <c r="E1846" s="14" t="s">
        <v>7</v>
      </c>
    </row>
    <row r="1847" spans="2:5" x14ac:dyDescent="0.3">
      <c r="B1847" s="14">
        <v>36037</v>
      </c>
      <c r="C1847" s="14">
        <v>36</v>
      </c>
      <c r="D1847" s="15" t="s">
        <v>838</v>
      </c>
      <c r="E1847" s="14" t="s">
        <v>7</v>
      </c>
    </row>
    <row r="1848" spans="2:5" x14ac:dyDescent="0.3">
      <c r="B1848" s="14">
        <v>36039</v>
      </c>
      <c r="C1848" s="14">
        <v>36</v>
      </c>
      <c r="D1848" s="15" t="s">
        <v>38</v>
      </c>
      <c r="E1848" s="14" t="s">
        <v>7</v>
      </c>
    </row>
    <row r="1849" spans="2:5" x14ac:dyDescent="0.3">
      <c r="B1849" s="14">
        <v>36041</v>
      </c>
      <c r="C1849" s="14">
        <v>36</v>
      </c>
      <c r="D1849" s="15" t="s">
        <v>286</v>
      </c>
      <c r="E1849" s="14" t="s">
        <v>7</v>
      </c>
    </row>
    <row r="1850" spans="2:5" x14ac:dyDescent="0.3">
      <c r="B1850" s="14">
        <v>36043</v>
      </c>
      <c r="C1850" s="14">
        <v>36</v>
      </c>
      <c r="D1850" s="15" t="s">
        <v>1162</v>
      </c>
      <c r="E1850" s="14" t="s">
        <v>7</v>
      </c>
    </row>
    <row r="1851" spans="2:5" x14ac:dyDescent="0.3">
      <c r="B1851" s="14">
        <v>36045</v>
      </c>
      <c r="C1851" s="14">
        <v>36</v>
      </c>
      <c r="D1851" s="15" t="s">
        <v>43</v>
      </c>
      <c r="E1851" s="14" t="s">
        <v>7</v>
      </c>
    </row>
    <row r="1852" spans="2:5" x14ac:dyDescent="0.3">
      <c r="B1852" s="14">
        <v>36047</v>
      </c>
      <c r="C1852" s="14">
        <v>36</v>
      </c>
      <c r="D1852" s="15" t="s">
        <v>161</v>
      </c>
      <c r="E1852" s="14" t="s">
        <v>7</v>
      </c>
    </row>
    <row r="1853" spans="2:5" x14ac:dyDescent="0.3">
      <c r="B1853" s="14">
        <v>36049</v>
      </c>
      <c r="C1853" s="14">
        <v>36</v>
      </c>
      <c r="D1853" s="15" t="s">
        <v>448</v>
      </c>
      <c r="E1853" s="14" t="s">
        <v>7</v>
      </c>
    </row>
    <row r="1854" spans="2:5" x14ac:dyDescent="0.3">
      <c r="B1854" s="14">
        <v>36051</v>
      </c>
      <c r="C1854" s="14">
        <v>36</v>
      </c>
      <c r="D1854" s="15" t="s">
        <v>486</v>
      </c>
      <c r="E1854" s="14" t="s">
        <v>7</v>
      </c>
    </row>
    <row r="1855" spans="2:5" x14ac:dyDescent="0.3">
      <c r="B1855" s="14">
        <v>36053</v>
      </c>
      <c r="C1855" s="14">
        <v>36</v>
      </c>
      <c r="D1855" s="15" t="s">
        <v>51</v>
      </c>
      <c r="E1855" s="14" t="s">
        <v>7</v>
      </c>
    </row>
    <row r="1856" spans="2:5" x14ac:dyDescent="0.3">
      <c r="B1856" s="14">
        <v>36055</v>
      </c>
      <c r="C1856" s="14">
        <v>36</v>
      </c>
      <c r="D1856" s="15" t="s">
        <v>56</v>
      </c>
      <c r="E1856" s="14" t="s">
        <v>7</v>
      </c>
    </row>
    <row r="1857" spans="2:5" x14ac:dyDescent="0.3">
      <c r="B1857" s="14">
        <v>36057</v>
      </c>
      <c r="C1857" s="14">
        <v>36</v>
      </c>
      <c r="D1857" s="15" t="s">
        <v>57</v>
      </c>
      <c r="E1857" s="14" t="s">
        <v>7</v>
      </c>
    </row>
    <row r="1858" spans="2:5" x14ac:dyDescent="0.3">
      <c r="B1858" s="14">
        <v>36059</v>
      </c>
      <c r="C1858" s="14">
        <v>36</v>
      </c>
      <c r="D1858" s="15" t="s">
        <v>300</v>
      </c>
      <c r="E1858" s="14" t="s">
        <v>7</v>
      </c>
    </row>
    <row r="1859" spans="2:5" x14ac:dyDescent="0.3">
      <c r="B1859" s="14">
        <v>36061</v>
      </c>
      <c r="C1859" s="14">
        <v>36</v>
      </c>
      <c r="D1859" s="15" t="s">
        <v>1163</v>
      </c>
      <c r="E1859" s="14" t="s">
        <v>7</v>
      </c>
    </row>
    <row r="1860" spans="2:5" x14ac:dyDescent="0.3">
      <c r="B1860" s="14">
        <v>36063</v>
      </c>
      <c r="C1860" s="14">
        <v>36</v>
      </c>
      <c r="D1860" s="15" t="s">
        <v>1164</v>
      </c>
      <c r="E1860" s="14" t="s">
        <v>7</v>
      </c>
    </row>
    <row r="1861" spans="2:5" x14ac:dyDescent="0.3">
      <c r="B1861" s="14">
        <v>36065</v>
      </c>
      <c r="C1861" s="14">
        <v>36</v>
      </c>
      <c r="D1861" s="15" t="s">
        <v>451</v>
      </c>
      <c r="E1861" s="14" t="s">
        <v>7</v>
      </c>
    </row>
    <row r="1862" spans="2:5" x14ac:dyDescent="0.3">
      <c r="B1862" s="14">
        <v>36067</v>
      </c>
      <c r="C1862" s="14">
        <v>36</v>
      </c>
      <c r="D1862" s="15" t="s">
        <v>1165</v>
      </c>
      <c r="E1862" s="14" t="s">
        <v>7</v>
      </c>
    </row>
    <row r="1863" spans="2:5" x14ac:dyDescent="0.3">
      <c r="B1863" s="14">
        <v>36069</v>
      </c>
      <c r="C1863" s="14">
        <v>36</v>
      </c>
      <c r="D1863" s="15" t="s">
        <v>1166</v>
      </c>
      <c r="E1863" s="14" t="s">
        <v>7</v>
      </c>
    </row>
    <row r="1864" spans="2:5" x14ac:dyDescent="0.3">
      <c r="B1864" s="14">
        <v>36071</v>
      </c>
      <c r="C1864" s="14">
        <v>36</v>
      </c>
      <c r="D1864" s="15" t="s">
        <v>174</v>
      </c>
      <c r="E1864" s="14" t="s">
        <v>7</v>
      </c>
    </row>
    <row r="1865" spans="2:5" x14ac:dyDescent="0.3">
      <c r="B1865" s="14">
        <v>36073</v>
      </c>
      <c r="C1865" s="14">
        <v>36</v>
      </c>
      <c r="D1865" s="15" t="s">
        <v>1167</v>
      </c>
      <c r="E1865" s="14" t="s">
        <v>7</v>
      </c>
    </row>
    <row r="1866" spans="2:5" x14ac:dyDescent="0.3">
      <c r="B1866" s="14">
        <v>36075</v>
      </c>
      <c r="C1866" s="14">
        <v>36</v>
      </c>
      <c r="D1866" s="15" t="s">
        <v>1168</v>
      </c>
      <c r="E1866" s="14" t="s">
        <v>7</v>
      </c>
    </row>
    <row r="1867" spans="2:5" x14ac:dyDescent="0.3">
      <c r="B1867" s="14">
        <v>36077</v>
      </c>
      <c r="C1867" s="14">
        <v>36</v>
      </c>
      <c r="D1867" s="15" t="s">
        <v>875</v>
      </c>
      <c r="E1867" s="14" t="s">
        <v>7</v>
      </c>
    </row>
    <row r="1868" spans="2:5" x14ac:dyDescent="0.3">
      <c r="B1868" s="14">
        <v>36079</v>
      </c>
      <c r="C1868" s="14">
        <v>36</v>
      </c>
      <c r="D1868" s="15" t="s">
        <v>307</v>
      </c>
      <c r="E1868" s="14" t="s">
        <v>7</v>
      </c>
    </row>
    <row r="1869" spans="2:5" x14ac:dyDescent="0.3">
      <c r="B1869" s="14">
        <v>36081</v>
      </c>
      <c r="C1869" s="14">
        <v>36</v>
      </c>
      <c r="D1869" s="15" t="s">
        <v>1169</v>
      </c>
      <c r="E1869" s="14" t="s">
        <v>7</v>
      </c>
    </row>
    <row r="1870" spans="2:5" x14ac:dyDescent="0.3">
      <c r="B1870" s="14">
        <v>36083</v>
      </c>
      <c r="C1870" s="14">
        <v>36</v>
      </c>
      <c r="D1870" s="15" t="s">
        <v>1170</v>
      </c>
      <c r="E1870" s="14" t="s">
        <v>7</v>
      </c>
    </row>
    <row r="1871" spans="2:5" x14ac:dyDescent="0.3">
      <c r="B1871" s="14">
        <v>36085</v>
      </c>
      <c r="C1871" s="14">
        <v>36</v>
      </c>
      <c r="D1871" s="15" t="s">
        <v>396</v>
      </c>
      <c r="E1871" s="14" t="s">
        <v>7</v>
      </c>
    </row>
    <row r="1872" spans="2:5" x14ac:dyDescent="0.3">
      <c r="B1872" s="14">
        <v>36087</v>
      </c>
      <c r="C1872" s="14">
        <v>36</v>
      </c>
      <c r="D1872" s="15" t="s">
        <v>1171</v>
      </c>
      <c r="E1872" s="14" t="s">
        <v>7</v>
      </c>
    </row>
    <row r="1873" spans="2:5" x14ac:dyDescent="0.3">
      <c r="B1873" s="14">
        <v>36089</v>
      </c>
      <c r="C1873" s="14">
        <v>36</v>
      </c>
      <c r="D1873" s="15" t="s">
        <v>1172</v>
      </c>
      <c r="E1873" s="14" t="s">
        <v>7</v>
      </c>
    </row>
    <row r="1874" spans="2:5" x14ac:dyDescent="0.3">
      <c r="B1874" s="14">
        <v>36091</v>
      </c>
      <c r="C1874" s="14">
        <v>36</v>
      </c>
      <c r="D1874" s="15" t="s">
        <v>1173</v>
      </c>
      <c r="E1874" s="14" t="s">
        <v>7</v>
      </c>
    </row>
    <row r="1875" spans="2:5" x14ac:dyDescent="0.3">
      <c r="B1875" s="14">
        <v>36093</v>
      </c>
      <c r="C1875" s="14">
        <v>36</v>
      </c>
      <c r="D1875" s="15" t="s">
        <v>1174</v>
      </c>
      <c r="E1875" s="14" t="s">
        <v>7</v>
      </c>
    </row>
    <row r="1876" spans="2:5" x14ac:dyDescent="0.3">
      <c r="B1876" s="14">
        <v>36095</v>
      </c>
      <c r="C1876" s="14">
        <v>36</v>
      </c>
      <c r="D1876" s="15" t="s">
        <v>1175</v>
      </c>
      <c r="E1876" s="14" t="s">
        <v>7</v>
      </c>
    </row>
    <row r="1877" spans="2:5" x14ac:dyDescent="0.3">
      <c r="B1877" s="14">
        <v>36097</v>
      </c>
      <c r="C1877" s="14">
        <v>36</v>
      </c>
      <c r="D1877" s="15" t="s">
        <v>502</v>
      </c>
      <c r="E1877" s="14" t="s">
        <v>7</v>
      </c>
    </row>
    <row r="1878" spans="2:5" x14ac:dyDescent="0.3">
      <c r="B1878" s="14">
        <v>36099</v>
      </c>
      <c r="C1878" s="14">
        <v>36</v>
      </c>
      <c r="D1878" s="15" t="s">
        <v>1176</v>
      </c>
      <c r="E1878" s="14" t="s">
        <v>7</v>
      </c>
    </row>
    <row r="1879" spans="2:5" x14ac:dyDescent="0.3">
      <c r="B1879" s="14">
        <v>36101</v>
      </c>
      <c r="C1879" s="14">
        <v>36</v>
      </c>
      <c r="D1879" s="15" t="s">
        <v>544</v>
      </c>
      <c r="E1879" s="14" t="s">
        <v>7</v>
      </c>
    </row>
    <row r="1880" spans="2:5" x14ac:dyDescent="0.3">
      <c r="B1880" s="14">
        <v>36103</v>
      </c>
      <c r="C1880" s="14">
        <v>36</v>
      </c>
      <c r="D1880" s="15" t="s">
        <v>822</v>
      </c>
      <c r="E1880" s="14" t="s">
        <v>7</v>
      </c>
    </row>
    <row r="1881" spans="2:5" x14ac:dyDescent="0.3">
      <c r="B1881" s="14">
        <v>36105</v>
      </c>
      <c r="C1881" s="14">
        <v>36</v>
      </c>
      <c r="D1881" s="15" t="s">
        <v>545</v>
      </c>
      <c r="E1881" s="14" t="s">
        <v>7</v>
      </c>
    </row>
    <row r="1882" spans="2:5" x14ac:dyDescent="0.3">
      <c r="B1882" s="14">
        <v>36107</v>
      </c>
      <c r="C1882" s="14">
        <v>36</v>
      </c>
      <c r="D1882" s="15" t="s">
        <v>1177</v>
      </c>
      <c r="E1882" s="14" t="s">
        <v>7</v>
      </c>
    </row>
    <row r="1883" spans="2:5" x14ac:dyDescent="0.3">
      <c r="B1883" s="14">
        <v>36109</v>
      </c>
      <c r="C1883" s="14">
        <v>36</v>
      </c>
      <c r="D1883" s="15" t="s">
        <v>1178</v>
      </c>
      <c r="E1883" s="14" t="s">
        <v>7</v>
      </c>
    </row>
    <row r="1884" spans="2:5" x14ac:dyDescent="0.3">
      <c r="B1884" s="14">
        <v>36111</v>
      </c>
      <c r="C1884" s="14">
        <v>36</v>
      </c>
      <c r="D1884" s="15" t="s">
        <v>1179</v>
      </c>
      <c r="E1884" s="14" t="s">
        <v>7</v>
      </c>
    </row>
    <row r="1885" spans="2:5" x14ac:dyDescent="0.3">
      <c r="B1885" s="14">
        <v>36113</v>
      </c>
      <c r="C1885" s="14">
        <v>36</v>
      </c>
      <c r="D1885" s="15" t="s">
        <v>418</v>
      </c>
      <c r="E1885" s="14" t="s">
        <v>7</v>
      </c>
    </row>
    <row r="1886" spans="2:5" x14ac:dyDescent="0.3">
      <c r="B1886" s="14">
        <v>36115</v>
      </c>
      <c r="C1886" s="14">
        <v>36</v>
      </c>
      <c r="D1886" s="15" t="s">
        <v>71</v>
      </c>
      <c r="E1886" s="14" t="s">
        <v>7</v>
      </c>
    </row>
    <row r="1887" spans="2:5" x14ac:dyDescent="0.3">
      <c r="B1887" s="14">
        <v>36117</v>
      </c>
      <c r="C1887" s="14">
        <v>36</v>
      </c>
      <c r="D1887" s="15" t="s">
        <v>419</v>
      </c>
      <c r="E1887" s="14" t="s">
        <v>7</v>
      </c>
    </row>
    <row r="1888" spans="2:5" x14ac:dyDescent="0.3">
      <c r="B1888" s="14">
        <v>36119</v>
      </c>
      <c r="C1888" s="14">
        <v>36</v>
      </c>
      <c r="D1888" s="15" t="s">
        <v>1180</v>
      </c>
      <c r="E1888" s="14" t="s">
        <v>7</v>
      </c>
    </row>
    <row r="1889" spans="2:5" x14ac:dyDescent="0.3">
      <c r="B1889" s="14">
        <v>36121</v>
      </c>
      <c r="C1889" s="14">
        <v>36</v>
      </c>
      <c r="D1889" s="15" t="s">
        <v>1181</v>
      </c>
      <c r="E1889" s="14" t="s">
        <v>7</v>
      </c>
    </row>
    <row r="1890" spans="2:5" x14ac:dyDescent="0.3">
      <c r="B1890" s="14">
        <v>36123</v>
      </c>
      <c r="C1890" s="14">
        <v>36</v>
      </c>
      <c r="D1890" s="15" t="s">
        <v>1182</v>
      </c>
      <c r="E1890" s="14" t="s">
        <v>7</v>
      </c>
    </row>
    <row r="1891" spans="2:5" x14ac:dyDescent="0.3">
      <c r="B1891" s="14">
        <v>37001</v>
      </c>
      <c r="C1891" s="14">
        <v>37</v>
      </c>
      <c r="D1891" s="15" t="s">
        <v>1183</v>
      </c>
      <c r="E1891" s="14" t="s">
        <v>7</v>
      </c>
    </row>
    <row r="1892" spans="2:5" x14ac:dyDescent="0.3">
      <c r="B1892" s="14">
        <v>37003</v>
      </c>
      <c r="C1892" s="14">
        <v>37</v>
      </c>
      <c r="D1892" s="15" t="s">
        <v>459</v>
      </c>
      <c r="E1892" s="14" t="s">
        <v>7</v>
      </c>
    </row>
    <row r="1893" spans="2:5" x14ac:dyDescent="0.3">
      <c r="B1893" s="14">
        <v>37005</v>
      </c>
      <c r="C1893" s="14">
        <v>37</v>
      </c>
      <c r="D1893" s="15" t="s">
        <v>1184</v>
      </c>
      <c r="E1893" s="14" t="s">
        <v>7</v>
      </c>
    </row>
    <row r="1894" spans="2:5" x14ac:dyDescent="0.3">
      <c r="B1894" s="14">
        <v>37007</v>
      </c>
      <c r="C1894" s="14">
        <v>37</v>
      </c>
      <c r="D1894" s="15" t="s">
        <v>1185</v>
      </c>
      <c r="E1894" s="14" t="s">
        <v>7</v>
      </c>
    </row>
    <row r="1895" spans="2:5" x14ac:dyDescent="0.3">
      <c r="B1895" s="14">
        <v>37009</v>
      </c>
      <c r="C1895" s="14">
        <v>37</v>
      </c>
      <c r="D1895" s="15" t="s">
        <v>1186</v>
      </c>
      <c r="E1895" s="14" t="s">
        <v>7</v>
      </c>
    </row>
    <row r="1896" spans="2:5" x14ac:dyDescent="0.3">
      <c r="B1896" s="14">
        <v>37011</v>
      </c>
      <c r="C1896" s="14">
        <v>37</v>
      </c>
      <c r="D1896" s="15" t="s">
        <v>1187</v>
      </c>
      <c r="E1896" s="14" t="s">
        <v>7</v>
      </c>
    </row>
    <row r="1897" spans="2:5" x14ac:dyDescent="0.3">
      <c r="B1897" s="14">
        <v>37013</v>
      </c>
      <c r="C1897" s="14">
        <v>37</v>
      </c>
      <c r="D1897" s="15" t="s">
        <v>1188</v>
      </c>
      <c r="E1897" s="14" t="s">
        <v>7</v>
      </c>
    </row>
    <row r="1898" spans="2:5" x14ac:dyDescent="0.3">
      <c r="B1898" s="14">
        <v>37015</v>
      </c>
      <c r="C1898" s="14">
        <v>37</v>
      </c>
      <c r="D1898" s="15" t="s">
        <v>1189</v>
      </c>
      <c r="E1898" s="14" t="s">
        <v>7</v>
      </c>
    </row>
    <row r="1899" spans="2:5" x14ac:dyDescent="0.3">
      <c r="B1899" s="14">
        <v>37017</v>
      </c>
      <c r="C1899" s="14">
        <v>37</v>
      </c>
      <c r="D1899" s="15" t="s">
        <v>1190</v>
      </c>
      <c r="E1899" s="14" t="s">
        <v>7</v>
      </c>
    </row>
    <row r="1900" spans="2:5" x14ac:dyDescent="0.3">
      <c r="B1900" s="14">
        <v>37019</v>
      </c>
      <c r="C1900" s="14">
        <v>37</v>
      </c>
      <c r="D1900" s="15" t="s">
        <v>1191</v>
      </c>
      <c r="E1900" s="14" t="s">
        <v>7</v>
      </c>
    </row>
    <row r="1901" spans="2:5" x14ac:dyDescent="0.3">
      <c r="B1901" s="14">
        <v>37021</v>
      </c>
      <c r="C1901" s="14">
        <v>37</v>
      </c>
      <c r="D1901" s="15" t="s">
        <v>1192</v>
      </c>
      <c r="E1901" s="14" t="s">
        <v>7</v>
      </c>
    </row>
    <row r="1902" spans="2:5" x14ac:dyDescent="0.3">
      <c r="B1902" s="14">
        <v>37023</v>
      </c>
      <c r="C1902" s="14">
        <v>37</v>
      </c>
      <c r="D1902" s="15" t="s">
        <v>331</v>
      </c>
      <c r="E1902" s="14" t="s">
        <v>7</v>
      </c>
    </row>
    <row r="1903" spans="2:5" x14ac:dyDescent="0.3">
      <c r="B1903" s="14">
        <v>37025</v>
      </c>
      <c r="C1903" s="14">
        <v>37</v>
      </c>
      <c r="D1903" s="15" t="s">
        <v>1193</v>
      </c>
      <c r="E1903" s="14" t="s">
        <v>7</v>
      </c>
    </row>
    <row r="1904" spans="2:5" x14ac:dyDescent="0.3">
      <c r="B1904" s="14">
        <v>37027</v>
      </c>
      <c r="C1904" s="14">
        <v>37</v>
      </c>
      <c r="D1904" s="15" t="s">
        <v>677</v>
      </c>
      <c r="E1904" s="14" t="s">
        <v>7</v>
      </c>
    </row>
    <row r="1905" spans="2:5" x14ac:dyDescent="0.3">
      <c r="B1905" s="14">
        <v>37029</v>
      </c>
      <c r="C1905" s="14">
        <v>37</v>
      </c>
      <c r="D1905" s="15" t="s">
        <v>333</v>
      </c>
      <c r="E1905" s="14" t="s">
        <v>7</v>
      </c>
    </row>
    <row r="1906" spans="2:5" x14ac:dyDescent="0.3">
      <c r="B1906" s="14">
        <v>37031</v>
      </c>
      <c r="C1906" s="14">
        <v>37</v>
      </c>
      <c r="D1906" s="15" t="s">
        <v>1194</v>
      </c>
      <c r="E1906" s="14" t="s">
        <v>7</v>
      </c>
    </row>
    <row r="1907" spans="2:5" x14ac:dyDescent="0.3">
      <c r="B1907" s="14">
        <v>37033</v>
      </c>
      <c r="C1907" s="14">
        <v>37</v>
      </c>
      <c r="D1907" s="15" t="s">
        <v>1195</v>
      </c>
      <c r="E1907" s="14" t="s">
        <v>7</v>
      </c>
    </row>
    <row r="1908" spans="2:5" x14ac:dyDescent="0.3">
      <c r="B1908" s="14">
        <v>37035</v>
      </c>
      <c r="C1908" s="14">
        <v>37</v>
      </c>
      <c r="D1908" s="15" t="s">
        <v>1196</v>
      </c>
      <c r="E1908" s="14" t="s">
        <v>7</v>
      </c>
    </row>
    <row r="1909" spans="2:5" x14ac:dyDescent="0.3">
      <c r="B1909" s="14">
        <v>37037</v>
      </c>
      <c r="C1909" s="14">
        <v>37</v>
      </c>
      <c r="D1909" s="15" t="s">
        <v>337</v>
      </c>
      <c r="E1909" s="14" t="s">
        <v>7</v>
      </c>
    </row>
    <row r="1910" spans="2:5" x14ac:dyDescent="0.3">
      <c r="B1910" s="14">
        <v>37039</v>
      </c>
      <c r="C1910" s="14">
        <v>37</v>
      </c>
      <c r="D1910" s="15" t="s">
        <v>16</v>
      </c>
      <c r="E1910" s="14" t="s">
        <v>7</v>
      </c>
    </row>
    <row r="1911" spans="2:5" x14ac:dyDescent="0.3">
      <c r="B1911" s="14">
        <v>37041</v>
      </c>
      <c r="C1911" s="14">
        <v>37</v>
      </c>
      <c r="D1911" s="15" t="s">
        <v>1197</v>
      </c>
      <c r="E1911" s="14" t="s">
        <v>7</v>
      </c>
    </row>
    <row r="1912" spans="2:5" x14ac:dyDescent="0.3">
      <c r="B1912" s="14">
        <v>37043</v>
      </c>
      <c r="C1912" s="14">
        <v>37</v>
      </c>
      <c r="D1912" s="15" t="s">
        <v>20</v>
      </c>
      <c r="E1912" s="14" t="s">
        <v>7</v>
      </c>
    </row>
    <row r="1913" spans="2:5" x14ac:dyDescent="0.3">
      <c r="B1913" s="14">
        <v>37045</v>
      </c>
      <c r="C1913" s="14">
        <v>37</v>
      </c>
      <c r="D1913" s="15" t="s">
        <v>98</v>
      </c>
      <c r="E1913" s="14" t="s">
        <v>7</v>
      </c>
    </row>
    <row r="1914" spans="2:5" x14ac:dyDescent="0.3">
      <c r="B1914" s="14">
        <v>37047</v>
      </c>
      <c r="C1914" s="14">
        <v>37</v>
      </c>
      <c r="D1914" s="15" t="s">
        <v>1198</v>
      </c>
      <c r="E1914" s="14" t="s">
        <v>7</v>
      </c>
    </row>
    <row r="1915" spans="2:5" x14ac:dyDescent="0.3">
      <c r="B1915" s="14">
        <v>37049</v>
      </c>
      <c r="C1915" s="14">
        <v>37</v>
      </c>
      <c r="D1915" s="15" t="s">
        <v>1199</v>
      </c>
      <c r="E1915" s="14" t="s">
        <v>7</v>
      </c>
    </row>
    <row r="1916" spans="2:5" x14ac:dyDescent="0.3">
      <c r="B1916" s="14">
        <v>37051</v>
      </c>
      <c r="C1916" s="14">
        <v>37</v>
      </c>
      <c r="D1916" s="15" t="s">
        <v>468</v>
      </c>
      <c r="E1916" s="14" t="s">
        <v>7</v>
      </c>
    </row>
    <row r="1917" spans="2:5" x14ac:dyDescent="0.3">
      <c r="B1917" s="14">
        <v>37053</v>
      </c>
      <c r="C1917" s="14">
        <v>37</v>
      </c>
      <c r="D1917" s="15" t="s">
        <v>1200</v>
      </c>
      <c r="E1917" s="14" t="s">
        <v>7</v>
      </c>
    </row>
    <row r="1918" spans="2:5" x14ac:dyDescent="0.3">
      <c r="B1918" s="14">
        <v>37055</v>
      </c>
      <c r="C1918" s="14">
        <v>37</v>
      </c>
      <c r="D1918" s="15" t="s">
        <v>1201</v>
      </c>
      <c r="E1918" s="14" t="s">
        <v>7</v>
      </c>
    </row>
    <row r="1919" spans="2:5" x14ac:dyDescent="0.3">
      <c r="B1919" s="14">
        <v>37057</v>
      </c>
      <c r="C1919" s="14">
        <v>37</v>
      </c>
      <c r="D1919" s="15" t="s">
        <v>1202</v>
      </c>
      <c r="E1919" s="14" t="s">
        <v>7</v>
      </c>
    </row>
    <row r="1920" spans="2:5" x14ac:dyDescent="0.3">
      <c r="B1920" s="14">
        <v>37059</v>
      </c>
      <c r="C1920" s="14">
        <v>37</v>
      </c>
      <c r="D1920" s="15" t="s">
        <v>1203</v>
      </c>
      <c r="E1920" s="14" t="s">
        <v>7</v>
      </c>
    </row>
    <row r="1921" spans="2:5" x14ac:dyDescent="0.3">
      <c r="B1921" s="14">
        <v>37061</v>
      </c>
      <c r="C1921" s="14">
        <v>37</v>
      </c>
      <c r="D1921" s="15" t="s">
        <v>1204</v>
      </c>
      <c r="E1921" s="14" t="s">
        <v>7</v>
      </c>
    </row>
    <row r="1922" spans="2:5" x14ac:dyDescent="0.3">
      <c r="B1922" s="14">
        <v>37063</v>
      </c>
      <c r="C1922" s="14">
        <v>37</v>
      </c>
      <c r="D1922" s="15" t="s">
        <v>1205</v>
      </c>
      <c r="E1922" s="14" t="s">
        <v>7</v>
      </c>
    </row>
    <row r="1923" spans="2:5" x14ac:dyDescent="0.3">
      <c r="B1923" s="14">
        <v>37065</v>
      </c>
      <c r="C1923" s="14">
        <v>37</v>
      </c>
      <c r="D1923" s="15" t="s">
        <v>1206</v>
      </c>
      <c r="E1923" s="14" t="s">
        <v>7</v>
      </c>
    </row>
    <row r="1924" spans="2:5" x14ac:dyDescent="0.3">
      <c r="B1924" s="14">
        <v>37067</v>
      </c>
      <c r="C1924" s="14">
        <v>37</v>
      </c>
      <c r="D1924" s="15" t="s">
        <v>360</v>
      </c>
      <c r="E1924" s="14" t="s">
        <v>7</v>
      </c>
    </row>
    <row r="1925" spans="2:5" x14ac:dyDescent="0.3">
      <c r="B1925" s="14">
        <v>37069</v>
      </c>
      <c r="C1925" s="14">
        <v>37</v>
      </c>
      <c r="D1925" s="15" t="s">
        <v>36</v>
      </c>
      <c r="E1925" s="14" t="s">
        <v>7</v>
      </c>
    </row>
    <row r="1926" spans="2:5" x14ac:dyDescent="0.3">
      <c r="B1926" s="14">
        <v>37071</v>
      </c>
      <c r="C1926" s="14">
        <v>37</v>
      </c>
      <c r="D1926" s="15" t="s">
        <v>1207</v>
      </c>
      <c r="E1926" s="14" t="s">
        <v>7</v>
      </c>
    </row>
    <row r="1927" spans="2:5" x14ac:dyDescent="0.3">
      <c r="B1927" s="14">
        <v>37073</v>
      </c>
      <c r="C1927" s="14">
        <v>37</v>
      </c>
      <c r="D1927" s="15" t="s">
        <v>1208</v>
      </c>
      <c r="E1927" s="14" t="s">
        <v>7</v>
      </c>
    </row>
    <row r="1928" spans="2:5" x14ac:dyDescent="0.3">
      <c r="B1928" s="14">
        <v>37075</v>
      </c>
      <c r="C1928" s="14">
        <v>37</v>
      </c>
      <c r="D1928" s="15" t="s">
        <v>78</v>
      </c>
      <c r="E1928" s="14" t="s">
        <v>7</v>
      </c>
    </row>
    <row r="1929" spans="2:5" x14ac:dyDescent="0.3">
      <c r="B1929" s="14">
        <v>37077</v>
      </c>
      <c r="C1929" s="14">
        <v>37</v>
      </c>
      <c r="D1929" s="15" t="s">
        <v>1209</v>
      </c>
      <c r="E1929" s="14" t="s">
        <v>7</v>
      </c>
    </row>
    <row r="1930" spans="2:5" x14ac:dyDescent="0.3">
      <c r="B1930" s="14">
        <v>37079</v>
      </c>
      <c r="C1930" s="14">
        <v>37</v>
      </c>
      <c r="D1930" s="15" t="s">
        <v>38</v>
      </c>
      <c r="E1930" s="14" t="s">
        <v>7</v>
      </c>
    </row>
    <row r="1931" spans="2:5" x14ac:dyDescent="0.3">
      <c r="B1931" s="14">
        <v>37081</v>
      </c>
      <c r="C1931" s="14">
        <v>37</v>
      </c>
      <c r="D1931" s="15" t="s">
        <v>1210</v>
      </c>
      <c r="E1931" s="14" t="s">
        <v>7</v>
      </c>
    </row>
    <row r="1932" spans="2:5" x14ac:dyDescent="0.3">
      <c r="B1932" s="14">
        <v>37083</v>
      </c>
      <c r="C1932" s="14">
        <v>37</v>
      </c>
      <c r="D1932" s="15" t="s">
        <v>1211</v>
      </c>
      <c r="E1932" s="14" t="s">
        <v>7</v>
      </c>
    </row>
    <row r="1933" spans="2:5" x14ac:dyDescent="0.3">
      <c r="B1933" s="14">
        <v>37085</v>
      </c>
      <c r="C1933" s="14">
        <v>37</v>
      </c>
      <c r="D1933" s="15" t="s">
        <v>1212</v>
      </c>
      <c r="E1933" s="14" t="s">
        <v>7</v>
      </c>
    </row>
    <row r="1934" spans="2:5" x14ac:dyDescent="0.3">
      <c r="B1934" s="14">
        <v>37087</v>
      </c>
      <c r="C1934" s="14">
        <v>37</v>
      </c>
      <c r="D1934" s="15" t="s">
        <v>1213</v>
      </c>
      <c r="E1934" s="14" t="s">
        <v>7</v>
      </c>
    </row>
    <row r="1935" spans="2:5" x14ac:dyDescent="0.3">
      <c r="B1935" s="14">
        <v>37089</v>
      </c>
      <c r="C1935" s="14">
        <v>37</v>
      </c>
      <c r="D1935" s="15" t="s">
        <v>477</v>
      </c>
      <c r="E1935" s="14" t="s">
        <v>7</v>
      </c>
    </row>
    <row r="1936" spans="2:5" x14ac:dyDescent="0.3">
      <c r="B1936" s="14">
        <v>37091</v>
      </c>
      <c r="C1936" s="14">
        <v>37</v>
      </c>
      <c r="D1936" s="15" t="s">
        <v>1214</v>
      </c>
      <c r="E1936" s="14" t="s">
        <v>7</v>
      </c>
    </row>
    <row r="1937" spans="2:5" x14ac:dyDescent="0.3">
      <c r="B1937" s="14">
        <v>37093</v>
      </c>
      <c r="C1937" s="14">
        <v>37</v>
      </c>
      <c r="D1937" s="15" t="s">
        <v>1215</v>
      </c>
      <c r="E1937" s="14" t="s">
        <v>7</v>
      </c>
    </row>
    <row r="1938" spans="2:5" x14ac:dyDescent="0.3">
      <c r="B1938" s="14">
        <v>37095</v>
      </c>
      <c r="C1938" s="14">
        <v>37</v>
      </c>
      <c r="D1938" s="15" t="s">
        <v>1216</v>
      </c>
      <c r="E1938" s="14" t="s">
        <v>7</v>
      </c>
    </row>
    <row r="1939" spans="2:5" x14ac:dyDescent="0.3">
      <c r="B1939" s="14">
        <v>37097</v>
      </c>
      <c r="C1939" s="14">
        <v>37</v>
      </c>
      <c r="D1939" s="15" t="s">
        <v>1217</v>
      </c>
      <c r="E1939" s="14" t="s">
        <v>7</v>
      </c>
    </row>
    <row r="1940" spans="2:5" x14ac:dyDescent="0.3">
      <c r="B1940" s="14">
        <v>37099</v>
      </c>
      <c r="C1940" s="14">
        <v>37</v>
      </c>
      <c r="D1940" s="15" t="s">
        <v>42</v>
      </c>
      <c r="E1940" s="14" t="s">
        <v>7</v>
      </c>
    </row>
    <row r="1941" spans="2:5" x14ac:dyDescent="0.3">
      <c r="B1941" s="14">
        <v>37101</v>
      </c>
      <c r="C1941" s="14">
        <v>37</v>
      </c>
      <c r="D1941" s="15" t="s">
        <v>1218</v>
      </c>
      <c r="E1941" s="14" t="s">
        <v>7</v>
      </c>
    </row>
    <row r="1942" spans="2:5" x14ac:dyDescent="0.3">
      <c r="B1942" s="14">
        <v>37103</v>
      </c>
      <c r="C1942" s="14">
        <v>37</v>
      </c>
      <c r="D1942" s="15" t="s">
        <v>378</v>
      </c>
      <c r="E1942" s="14" t="s">
        <v>7</v>
      </c>
    </row>
    <row r="1943" spans="2:5" x14ac:dyDescent="0.3">
      <c r="B1943" s="14">
        <v>37105</v>
      </c>
      <c r="C1943" s="14">
        <v>37</v>
      </c>
      <c r="D1943" s="15" t="s">
        <v>47</v>
      </c>
      <c r="E1943" s="14" t="s">
        <v>7</v>
      </c>
    </row>
    <row r="1944" spans="2:5" x14ac:dyDescent="0.3">
      <c r="B1944" s="14">
        <v>37107</v>
      </c>
      <c r="C1944" s="14">
        <v>37</v>
      </c>
      <c r="D1944" s="15" t="s">
        <v>1219</v>
      </c>
      <c r="E1944" s="14" t="s">
        <v>7</v>
      </c>
    </row>
    <row r="1945" spans="2:5" x14ac:dyDescent="0.3">
      <c r="B1945" s="14">
        <v>37109</v>
      </c>
      <c r="C1945" s="14">
        <v>37</v>
      </c>
      <c r="D1945" s="15" t="s">
        <v>118</v>
      </c>
      <c r="E1945" s="14" t="s">
        <v>7</v>
      </c>
    </row>
    <row r="1946" spans="2:5" x14ac:dyDescent="0.3">
      <c r="B1946" s="14">
        <v>37111</v>
      </c>
      <c r="C1946" s="14">
        <v>37</v>
      </c>
      <c r="D1946" s="15" t="s">
        <v>1220</v>
      </c>
      <c r="E1946" s="14" t="s">
        <v>7</v>
      </c>
    </row>
    <row r="1947" spans="2:5" x14ac:dyDescent="0.3">
      <c r="B1947" s="14">
        <v>37113</v>
      </c>
      <c r="C1947" s="14">
        <v>37</v>
      </c>
      <c r="D1947" s="15" t="s">
        <v>50</v>
      </c>
      <c r="E1947" s="14" t="s">
        <v>7</v>
      </c>
    </row>
    <row r="1948" spans="2:5" x14ac:dyDescent="0.3">
      <c r="B1948" s="14">
        <v>37115</v>
      </c>
      <c r="C1948" s="14">
        <v>37</v>
      </c>
      <c r="D1948" s="15" t="s">
        <v>51</v>
      </c>
      <c r="E1948" s="14" t="s">
        <v>7</v>
      </c>
    </row>
    <row r="1949" spans="2:5" x14ac:dyDescent="0.3">
      <c r="B1949" s="14">
        <v>37117</v>
      </c>
      <c r="C1949" s="14">
        <v>37</v>
      </c>
      <c r="D1949" s="15" t="s">
        <v>298</v>
      </c>
      <c r="E1949" s="14" t="s">
        <v>7</v>
      </c>
    </row>
    <row r="1950" spans="2:5" x14ac:dyDescent="0.3">
      <c r="B1950" s="14">
        <v>37119</v>
      </c>
      <c r="C1950" s="14">
        <v>37</v>
      </c>
      <c r="D1950" s="15" t="s">
        <v>1221</v>
      </c>
      <c r="E1950" s="14" t="s">
        <v>7</v>
      </c>
    </row>
    <row r="1951" spans="2:5" x14ac:dyDescent="0.3">
      <c r="B1951" s="14">
        <v>37121</v>
      </c>
      <c r="C1951" s="14">
        <v>37</v>
      </c>
      <c r="D1951" s="15" t="s">
        <v>386</v>
      </c>
      <c r="E1951" s="14" t="s">
        <v>7</v>
      </c>
    </row>
    <row r="1952" spans="2:5" x14ac:dyDescent="0.3">
      <c r="B1952" s="14">
        <v>37123</v>
      </c>
      <c r="C1952" s="14">
        <v>37</v>
      </c>
      <c r="D1952" s="15" t="s">
        <v>57</v>
      </c>
      <c r="E1952" s="14" t="s">
        <v>7</v>
      </c>
    </row>
    <row r="1953" spans="2:5" x14ac:dyDescent="0.3">
      <c r="B1953" s="14">
        <v>37125</v>
      </c>
      <c r="C1953" s="14">
        <v>37</v>
      </c>
      <c r="D1953" s="15" t="s">
        <v>1222</v>
      </c>
      <c r="E1953" s="14" t="s">
        <v>7</v>
      </c>
    </row>
    <row r="1954" spans="2:5" x14ac:dyDescent="0.3">
      <c r="B1954" s="14">
        <v>37127</v>
      </c>
      <c r="C1954" s="14">
        <v>37</v>
      </c>
      <c r="D1954" s="15" t="s">
        <v>1223</v>
      </c>
      <c r="E1954" s="14" t="s">
        <v>7</v>
      </c>
    </row>
    <row r="1955" spans="2:5" x14ac:dyDescent="0.3">
      <c r="B1955" s="14">
        <v>37129</v>
      </c>
      <c r="C1955" s="14">
        <v>37</v>
      </c>
      <c r="D1955" s="15" t="s">
        <v>1224</v>
      </c>
      <c r="E1955" s="14" t="s">
        <v>7</v>
      </c>
    </row>
    <row r="1956" spans="2:5" x14ac:dyDescent="0.3">
      <c r="B1956" s="14">
        <v>37131</v>
      </c>
      <c r="C1956" s="14">
        <v>37</v>
      </c>
      <c r="D1956" s="15" t="s">
        <v>1225</v>
      </c>
      <c r="E1956" s="14" t="s">
        <v>7</v>
      </c>
    </row>
    <row r="1957" spans="2:5" x14ac:dyDescent="0.3">
      <c r="B1957" s="14">
        <v>37133</v>
      </c>
      <c r="C1957" s="14">
        <v>37</v>
      </c>
      <c r="D1957" s="15" t="s">
        <v>1226</v>
      </c>
      <c r="E1957" s="14" t="s">
        <v>7</v>
      </c>
    </row>
    <row r="1958" spans="2:5" x14ac:dyDescent="0.3">
      <c r="B1958" s="14">
        <v>37135</v>
      </c>
      <c r="C1958" s="14">
        <v>37</v>
      </c>
      <c r="D1958" s="15" t="s">
        <v>174</v>
      </c>
      <c r="E1958" s="14" t="s">
        <v>7</v>
      </c>
    </row>
    <row r="1959" spans="2:5" x14ac:dyDescent="0.3">
      <c r="B1959" s="14">
        <v>37137</v>
      </c>
      <c r="C1959" s="14">
        <v>37</v>
      </c>
      <c r="D1959" s="15" t="s">
        <v>1227</v>
      </c>
      <c r="E1959" s="14" t="s">
        <v>7</v>
      </c>
    </row>
    <row r="1960" spans="2:5" x14ac:dyDescent="0.3">
      <c r="B1960" s="14">
        <v>37139</v>
      </c>
      <c r="C1960" s="14">
        <v>37</v>
      </c>
      <c r="D1960" s="15" t="s">
        <v>1228</v>
      </c>
      <c r="E1960" s="14" t="s">
        <v>7</v>
      </c>
    </row>
    <row r="1961" spans="2:5" x14ac:dyDescent="0.3">
      <c r="B1961" s="14">
        <v>37141</v>
      </c>
      <c r="C1961" s="14">
        <v>37</v>
      </c>
      <c r="D1961" s="15" t="s">
        <v>1229</v>
      </c>
      <c r="E1961" s="14" t="s">
        <v>7</v>
      </c>
    </row>
    <row r="1962" spans="2:5" x14ac:dyDescent="0.3">
      <c r="B1962" s="14">
        <v>37143</v>
      </c>
      <c r="C1962" s="14">
        <v>37</v>
      </c>
      <c r="D1962" s="15" t="s">
        <v>1230</v>
      </c>
      <c r="E1962" s="14" t="s">
        <v>7</v>
      </c>
    </row>
    <row r="1963" spans="2:5" x14ac:dyDescent="0.3">
      <c r="B1963" s="14">
        <v>37145</v>
      </c>
      <c r="C1963" s="14">
        <v>37</v>
      </c>
      <c r="D1963" s="15" t="s">
        <v>1231</v>
      </c>
      <c r="E1963" s="14" t="s">
        <v>7</v>
      </c>
    </row>
    <row r="1964" spans="2:5" x14ac:dyDescent="0.3">
      <c r="B1964" s="14">
        <v>37147</v>
      </c>
      <c r="C1964" s="14">
        <v>37</v>
      </c>
      <c r="D1964" s="15" t="s">
        <v>1232</v>
      </c>
      <c r="E1964" s="14" t="s">
        <v>7</v>
      </c>
    </row>
    <row r="1965" spans="2:5" x14ac:dyDescent="0.3">
      <c r="B1965" s="14">
        <v>37149</v>
      </c>
      <c r="C1965" s="14">
        <v>37</v>
      </c>
      <c r="D1965" s="15" t="s">
        <v>129</v>
      </c>
      <c r="E1965" s="14" t="s">
        <v>7</v>
      </c>
    </row>
    <row r="1966" spans="2:5" x14ac:dyDescent="0.3">
      <c r="B1966" s="14">
        <v>37151</v>
      </c>
      <c r="C1966" s="14">
        <v>37</v>
      </c>
      <c r="D1966" s="15" t="s">
        <v>62</v>
      </c>
      <c r="E1966" s="14" t="s">
        <v>7</v>
      </c>
    </row>
    <row r="1967" spans="2:5" x14ac:dyDescent="0.3">
      <c r="B1967" s="14">
        <v>37153</v>
      </c>
      <c r="C1967" s="14">
        <v>37</v>
      </c>
      <c r="D1967" s="15" t="s">
        <v>396</v>
      </c>
      <c r="E1967" s="14" t="s">
        <v>7</v>
      </c>
    </row>
    <row r="1968" spans="2:5" x14ac:dyDescent="0.3">
      <c r="B1968" s="14">
        <v>37155</v>
      </c>
      <c r="C1968" s="14">
        <v>37</v>
      </c>
      <c r="D1968" s="15" t="s">
        <v>1233</v>
      </c>
      <c r="E1968" s="14" t="s">
        <v>7</v>
      </c>
    </row>
    <row r="1969" spans="2:5" x14ac:dyDescent="0.3">
      <c r="B1969" s="14">
        <v>37157</v>
      </c>
      <c r="C1969" s="14">
        <v>37</v>
      </c>
      <c r="D1969" s="15" t="s">
        <v>1115</v>
      </c>
      <c r="E1969" s="14" t="s">
        <v>7</v>
      </c>
    </row>
    <row r="1970" spans="2:5" x14ac:dyDescent="0.3">
      <c r="B1970" s="14">
        <v>37159</v>
      </c>
      <c r="C1970" s="14">
        <v>37</v>
      </c>
      <c r="D1970" s="15" t="s">
        <v>716</v>
      </c>
      <c r="E1970" s="14" t="s">
        <v>7</v>
      </c>
    </row>
    <row r="1971" spans="2:5" x14ac:dyDescent="0.3">
      <c r="B1971" s="14">
        <v>37161</v>
      </c>
      <c r="C1971" s="14">
        <v>37</v>
      </c>
      <c r="D1971" s="15" t="s">
        <v>1234</v>
      </c>
      <c r="E1971" s="14" t="s">
        <v>7</v>
      </c>
    </row>
    <row r="1972" spans="2:5" x14ac:dyDescent="0.3">
      <c r="B1972" s="14">
        <v>37163</v>
      </c>
      <c r="C1972" s="14">
        <v>37</v>
      </c>
      <c r="D1972" s="15" t="s">
        <v>1235</v>
      </c>
      <c r="E1972" s="14" t="s">
        <v>7</v>
      </c>
    </row>
    <row r="1973" spans="2:5" x14ac:dyDescent="0.3">
      <c r="B1973" s="14">
        <v>37165</v>
      </c>
      <c r="C1973" s="14">
        <v>37</v>
      </c>
      <c r="D1973" s="15" t="s">
        <v>1016</v>
      </c>
      <c r="E1973" s="14" t="s">
        <v>7</v>
      </c>
    </row>
    <row r="1974" spans="2:5" x14ac:dyDescent="0.3">
      <c r="B1974" s="14">
        <v>37167</v>
      </c>
      <c r="C1974" s="14">
        <v>37</v>
      </c>
      <c r="D1974" s="15" t="s">
        <v>1236</v>
      </c>
      <c r="E1974" s="14" t="s">
        <v>7</v>
      </c>
    </row>
    <row r="1975" spans="2:5" x14ac:dyDescent="0.3">
      <c r="B1975" s="14">
        <v>37169</v>
      </c>
      <c r="C1975" s="14">
        <v>37</v>
      </c>
      <c r="D1975" s="15" t="s">
        <v>1237</v>
      </c>
      <c r="E1975" s="14" t="s">
        <v>7</v>
      </c>
    </row>
    <row r="1976" spans="2:5" x14ac:dyDescent="0.3">
      <c r="B1976" s="14">
        <v>37171</v>
      </c>
      <c r="C1976" s="14">
        <v>37</v>
      </c>
      <c r="D1976" s="15" t="s">
        <v>1238</v>
      </c>
      <c r="E1976" s="14" t="s">
        <v>7</v>
      </c>
    </row>
    <row r="1977" spans="2:5" x14ac:dyDescent="0.3">
      <c r="B1977" s="14">
        <v>37173</v>
      </c>
      <c r="C1977" s="14">
        <v>37</v>
      </c>
      <c r="D1977" s="15" t="s">
        <v>1239</v>
      </c>
      <c r="E1977" s="14" t="s">
        <v>7</v>
      </c>
    </row>
    <row r="1978" spans="2:5" x14ac:dyDescent="0.3">
      <c r="B1978" s="14">
        <v>37175</v>
      </c>
      <c r="C1978" s="14">
        <v>37</v>
      </c>
      <c r="D1978" s="15" t="s">
        <v>1240</v>
      </c>
      <c r="E1978" s="14" t="s">
        <v>7</v>
      </c>
    </row>
    <row r="1979" spans="2:5" x14ac:dyDescent="0.3">
      <c r="B1979" s="14">
        <v>37177</v>
      </c>
      <c r="C1979" s="14">
        <v>37</v>
      </c>
      <c r="D1979" s="15" t="s">
        <v>1241</v>
      </c>
      <c r="E1979" s="14" t="s">
        <v>7</v>
      </c>
    </row>
    <row r="1980" spans="2:5" x14ac:dyDescent="0.3">
      <c r="B1980" s="14">
        <v>37179</v>
      </c>
      <c r="C1980" s="14">
        <v>37</v>
      </c>
      <c r="D1980" s="15" t="s">
        <v>141</v>
      </c>
      <c r="E1980" s="14" t="s">
        <v>7</v>
      </c>
    </row>
    <row r="1981" spans="2:5" x14ac:dyDescent="0.3">
      <c r="B1981" s="14">
        <v>37181</v>
      </c>
      <c r="C1981" s="14">
        <v>37</v>
      </c>
      <c r="D1981" s="15" t="s">
        <v>1242</v>
      </c>
      <c r="E1981" s="14" t="s">
        <v>7</v>
      </c>
    </row>
    <row r="1982" spans="2:5" x14ac:dyDescent="0.3">
      <c r="B1982" s="14">
        <v>37183</v>
      </c>
      <c r="C1982" s="14">
        <v>37</v>
      </c>
      <c r="D1982" s="15" t="s">
        <v>1243</v>
      </c>
      <c r="E1982" s="14" t="s">
        <v>7</v>
      </c>
    </row>
    <row r="1983" spans="2:5" x14ac:dyDescent="0.3">
      <c r="B1983" s="14">
        <v>37185</v>
      </c>
      <c r="C1983" s="14">
        <v>37</v>
      </c>
      <c r="D1983" s="15" t="s">
        <v>418</v>
      </c>
      <c r="E1983" s="14" t="s">
        <v>7</v>
      </c>
    </row>
    <row r="1984" spans="2:5" x14ac:dyDescent="0.3">
      <c r="B1984" s="14">
        <v>37187</v>
      </c>
      <c r="C1984" s="14">
        <v>37</v>
      </c>
      <c r="D1984" s="15" t="s">
        <v>71</v>
      </c>
      <c r="E1984" s="14" t="s">
        <v>7</v>
      </c>
    </row>
    <row r="1985" spans="2:5" x14ac:dyDescent="0.3">
      <c r="B1985" s="14">
        <v>37189</v>
      </c>
      <c r="C1985" s="14">
        <v>37</v>
      </c>
      <c r="D1985" s="15" t="s">
        <v>1244</v>
      </c>
      <c r="E1985" s="14" t="s">
        <v>7</v>
      </c>
    </row>
    <row r="1986" spans="2:5" x14ac:dyDescent="0.3">
      <c r="B1986" s="14">
        <v>37191</v>
      </c>
      <c r="C1986" s="14">
        <v>37</v>
      </c>
      <c r="D1986" s="15" t="s">
        <v>419</v>
      </c>
      <c r="E1986" s="14" t="s">
        <v>7</v>
      </c>
    </row>
    <row r="1987" spans="2:5" x14ac:dyDescent="0.3">
      <c r="B1987" s="14">
        <v>37193</v>
      </c>
      <c r="C1987" s="14">
        <v>37</v>
      </c>
      <c r="D1987" s="15" t="s">
        <v>423</v>
      </c>
      <c r="E1987" s="14" t="s">
        <v>7</v>
      </c>
    </row>
    <row r="1988" spans="2:5" x14ac:dyDescent="0.3">
      <c r="B1988" s="14">
        <v>37195</v>
      </c>
      <c r="C1988" s="14">
        <v>37</v>
      </c>
      <c r="D1988" s="15" t="s">
        <v>664</v>
      </c>
      <c r="E1988" s="14" t="s">
        <v>7</v>
      </c>
    </row>
    <row r="1989" spans="2:5" x14ac:dyDescent="0.3">
      <c r="B1989" s="14">
        <v>37197</v>
      </c>
      <c r="C1989" s="14">
        <v>37</v>
      </c>
      <c r="D1989" s="15" t="s">
        <v>1245</v>
      </c>
      <c r="E1989" s="14" t="s">
        <v>7</v>
      </c>
    </row>
    <row r="1990" spans="2:5" x14ac:dyDescent="0.3">
      <c r="B1990" s="14">
        <v>37199</v>
      </c>
      <c r="C1990" s="14">
        <v>37</v>
      </c>
      <c r="D1990" s="15" t="s">
        <v>1246</v>
      </c>
      <c r="E1990" s="14" t="s">
        <v>7</v>
      </c>
    </row>
    <row r="1991" spans="2:5" x14ac:dyDescent="0.3">
      <c r="B1991" s="14">
        <v>38001</v>
      </c>
      <c r="C1991" s="14">
        <v>38</v>
      </c>
      <c r="D1991" s="15" t="s">
        <v>202</v>
      </c>
      <c r="E1991" s="14" t="s">
        <v>7</v>
      </c>
    </row>
    <row r="1992" spans="2:5" x14ac:dyDescent="0.3">
      <c r="B1992" s="14">
        <v>38003</v>
      </c>
      <c r="C1992" s="14">
        <v>38</v>
      </c>
      <c r="D1992" s="15" t="s">
        <v>1247</v>
      </c>
      <c r="E1992" s="14" t="s">
        <v>7</v>
      </c>
    </row>
    <row r="1993" spans="2:5" x14ac:dyDescent="0.3">
      <c r="B1993" s="14">
        <v>38005</v>
      </c>
      <c r="C1993" s="14">
        <v>38</v>
      </c>
      <c r="D1993" s="15" t="s">
        <v>1248</v>
      </c>
      <c r="E1993" s="14" t="s">
        <v>7</v>
      </c>
    </row>
    <row r="1994" spans="2:5" x14ac:dyDescent="0.3">
      <c r="B1994" s="14">
        <v>38007</v>
      </c>
      <c r="C1994" s="14">
        <v>38</v>
      </c>
      <c r="D1994" s="15" t="s">
        <v>1249</v>
      </c>
      <c r="E1994" s="14" t="s">
        <v>7</v>
      </c>
    </row>
    <row r="1995" spans="2:5" x14ac:dyDescent="0.3">
      <c r="B1995" s="14">
        <v>38009</v>
      </c>
      <c r="C1995" s="14">
        <v>38</v>
      </c>
      <c r="D1995" s="15" t="s">
        <v>1250</v>
      </c>
      <c r="E1995" s="14" t="s">
        <v>7</v>
      </c>
    </row>
    <row r="1996" spans="2:5" x14ac:dyDescent="0.3">
      <c r="B1996" s="14">
        <v>38011</v>
      </c>
      <c r="C1996" s="14">
        <v>38</v>
      </c>
      <c r="D1996" s="15" t="s">
        <v>1251</v>
      </c>
      <c r="E1996" s="14" t="s">
        <v>7</v>
      </c>
    </row>
    <row r="1997" spans="2:5" x14ac:dyDescent="0.3">
      <c r="B1997" s="14">
        <v>38013</v>
      </c>
      <c r="C1997" s="14">
        <v>38</v>
      </c>
      <c r="D1997" s="15" t="s">
        <v>331</v>
      </c>
      <c r="E1997" s="14" t="s">
        <v>7</v>
      </c>
    </row>
    <row r="1998" spans="2:5" x14ac:dyDescent="0.3">
      <c r="B1998" s="14">
        <v>38015</v>
      </c>
      <c r="C1998" s="14">
        <v>38</v>
      </c>
      <c r="D1998" s="15" t="s">
        <v>1252</v>
      </c>
      <c r="E1998" s="14" t="s">
        <v>7</v>
      </c>
    </row>
    <row r="1999" spans="2:5" x14ac:dyDescent="0.3">
      <c r="B1999" s="14">
        <v>38017</v>
      </c>
      <c r="C1999" s="14">
        <v>38</v>
      </c>
      <c r="D1999" s="15" t="s">
        <v>463</v>
      </c>
      <c r="E1999" s="14" t="s">
        <v>7</v>
      </c>
    </row>
    <row r="2000" spans="2:5" x14ac:dyDescent="0.3">
      <c r="B2000" s="14">
        <v>38019</v>
      </c>
      <c r="C2000" s="14">
        <v>38</v>
      </c>
      <c r="D2000" s="15" t="s">
        <v>1253</v>
      </c>
      <c r="E2000" s="14" t="s">
        <v>7</v>
      </c>
    </row>
    <row r="2001" spans="2:5" x14ac:dyDescent="0.3">
      <c r="B2001" s="14">
        <v>38021</v>
      </c>
      <c r="C2001" s="14">
        <v>38</v>
      </c>
      <c r="D2001" s="15" t="s">
        <v>1254</v>
      </c>
      <c r="E2001" s="14" t="s">
        <v>7</v>
      </c>
    </row>
    <row r="2002" spans="2:5" x14ac:dyDescent="0.3">
      <c r="B2002" s="14">
        <v>38023</v>
      </c>
      <c r="C2002" s="14">
        <v>38</v>
      </c>
      <c r="D2002" s="15" t="s">
        <v>1255</v>
      </c>
      <c r="E2002" s="14" t="s">
        <v>7</v>
      </c>
    </row>
    <row r="2003" spans="2:5" x14ac:dyDescent="0.3">
      <c r="B2003" s="14">
        <v>38025</v>
      </c>
      <c r="C2003" s="14">
        <v>38</v>
      </c>
      <c r="D2003" s="15" t="s">
        <v>1256</v>
      </c>
      <c r="E2003" s="14" t="s">
        <v>7</v>
      </c>
    </row>
    <row r="2004" spans="2:5" x14ac:dyDescent="0.3">
      <c r="B2004" s="14">
        <v>38027</v>
      </c>
      <c r="C2004" s="14">
        <v>38</v>
      </c>
      <c r="D2004" s="15" t="s">
        <v>1135</v>
      </c>
      <c r="E2004" s="14" t="s">
        <v>7</v>
      </c>
    </row>
    <row r="2005" spans="2:5" x14ac:dyDescent="0.3">
      <c r="B2005" s="14">
        <v>38029</v>
      </c>
      <c r="C2005" s="14">
        <v>38</v>
      </c>
      <c r="D2005" s="15" t="s">
        <v>1257</v>
      </c>
      <c r="E2005" s="14" t="s">
        <v>7</v>
      </c>
    </row>
    <row r="2006" spans="2:5" x14ac:dyDescent="0.3">
      <c r="B2006" s="14">
        <v>38031</v>
      </c>
      <c r="C2006" s="14">
        <v>38</v>
      </c>
      <c r="D2006" s="15" t="s">
        <v>1258</v>
      </c>
      <c r="E2006" s="14" t="s">
        <v>7</v>
      </c>
    </row>
    <row r="2007" spans="2:5" x14ac:dyDescent="0.3">
      <c r="B2007" s="14">
        <v>38033</v>
      </c>
      <c r="C2007" s="14">
        <v>38</v>
      </c>
      <c r="D2007" s="15" t="s">
        <v>1035</v>
      </c>
      <c r="E2007" s="14" t="s">
        <v>7</v>
      </c>
    </row>
    <row r="2008" spans="2:5" x14ac:dyDescent="0.3">
      <c r="B2008" s="14">
        <v>38035</v>
      </c>
      <c r="C2008" s="14">
        <v>38</v>
      </c>
      <c r="D2008" s="15" t="s">
        <v>1259</v>
      </c>
      <c r="E2008" s="14" t="s">
        <v>7</v>
      </c>
    </row>
    <row r="2009" spans="2:5" x14ac:dyDescent="0.3">
      <c r="B2009" s="14">
        <v>38037</v>
      </c>
      <c r="C2009" s="14">
        <v>38</v>
      </c>
      <c r="D2009" s="15" t="s">
        <v>110</v>
      </c>
      <c r="E2009" s="14" t="s">
        <v>7</v>
      </c>
    </row>
    <row r="2010" spans="2:5" x14ac:dyDescent="0.3">
      <c r="B2010" s="14">
        <v>38039</v>
      </c>
      <c r="C2010" s="14">
        <v>38</v>
      </c>
      <c r="D2010" s="15" t="s">
        <v>1260</v>
      </c>
      <c r="E2010" s="14" t="s">
        <v>7</v>
      </c>
    </row>
    <row r="2011" spans="2:5" x14ac:dyDescent="0.3">
      <c r="B2011" s="14">
        <v>38041</v>
      </c>
      <c r="C2011" s="14">
        <v>38</v>
      </c>
      <c r="D2011" s="15" t="s">
        <v>1261</v>
      </c>
      <c r="E2011" s="14" t="s">
        <v>7</v>
      </c>
    </row>
    <row r="2012" spans="2:5" x14ac:dyDescent="0.3">
      <c r="B2012" s="14">
        <v>38043</v>
      </c>
      <c r="C2012" s="14">
        <v>38</v>
      </c>
      <c r="D2012" s="15" t="s">
        <v>1262</v>
      </c>
      <c r="E2012" s="14" t="s">
        <v>7</v>
      </c>
    </row>
    <row r="2013" spans="2:5" x14ac:dyDescent="0.3">
      <c r="B2013" s="14">
        <v>38045</v>
      </c>
      <c r="C2013" s="14">
        <v>38</v>
      </c>
      <c r="D2013" s="15" t="s">
        <v>1263</v>
      </c>
      <c r="E2013" s="14" t="s">
        <v>7</v>
      </c>
    </row>
    <row r="2014" spans="2:5" x14ac:dyDescent="0.3">
      <c r="B2014" s="14">
        <v>38047</v>
      </c>
      <c r="C2014" s="14">
        <v>38</v>
      </c>
      <c r="D2014" s="15" t="s">
        <v>120</v>
      </c>
      <c r="E2014" s="14" t="s">
        <v>7</v>
      </c>
    </row>
    <row r="2015" spans="2:5" x14ac:dyDescent="0.3">
      <c r="B2015" s="14">
        <v>38049</v>
      </c>
      <c r="C2015" s="14">
        <v>38</v>
      </c>
      <c r="D2015" s="15" t="s">
        <v>488</v>
      </c>
      <c r="E2015" s="14" t="s">
        <v>7</v>
      </c>
    </row>
    <row r="2016" spans="2:5" x14ac:dyDescent="0.3">
      <c r="B2016" s="14">
        <v>38051</v>
      </c>
      <c r="C2016" s="14">
        <v>38</v>
      </c>
      <c r="D2016" s="15" t="s">
        <v>384</v>
      </c>
      <c r="E2016" s="14" t="s">
        <v>7</v>
      </c>
    </row>
    <row r="2017" spans="2:5" x14ac:dyDescent="0.3">
      <c r="B2017" s="14">
        <v>38053</v>
      </c>
      <c r="C2017" s="14">
        <v>38</v>
      </c>
      <c r="D2017" s="15" t="s">
        <v>1264</v>
      </c>
      <c r="E2017" s="14" t="s">
        <v>7</v>
      </c>
    </row>
    <row r="2018" spans="2:5" x14ac:dyDescent="0.3">
      <c r="B2018" s="14">
        <v>38055</v>
      </c>
      <c r="C2018" s="14">
        <v>38</v>
      </c>
      <c r="D2018" s="15" t="s">
        <v>489</v>
      </c>
      <c r="E2018" s="14" t="s">
        <v>7</v>
      </c>
    </row>
    <row r="2019" spans="2:5" x14ac:dyDescent="0.3">
      <c r="B2019" s="14">
        <v>38057</v>
      </c>
      <c r="C2019" s="14">
        <v>38</v>
      </c>
      <c r="D2019" s="15" t="s">
        <v>494</v>
      </c>
      <c r="E2019" s="14" t="s">
        <v>7</v>
      </c>
    </row>
    <row r="2020" spans="2:5" x14ac:dyDescent="0.3">
      <c r="B2020" s="14">
        <v>38059</v>
      </c>
      <c r="C2020" s="14">
        <v>38</v>
      </c>
      <c r="D2020" s="15" t="s">
        <v>634</v>
      </c>
      <c r="E2020" s="14" t="s">
        <v>7</v>
      </c>
    </row>
    <row r="2021" spans="2:5" x14ac:dyDescent="0.3">
      <c r="B2021" s="14">
        <v>38061</v>
      </c>
      <c r="C2021" s="14">
        <v>38</v>
      </c>
      <c r="D2021" s="15" t="s">
        <v>1265</v>
      </c>
      <c r="E2021" s="14" t="s">
        <v>7</v>
      </c>
    </row>
    <row r="2022" spans="2:5" x14ac:dyDescent="0.3">
      <c r="B2022" s="14">
        <v>38063</v>
      </c>
      <c r="C2022" s="14">
        <v>38</v>
      </c>
      <c r="D2022" s="15" t="s">
        <v>708</v>
      </c>
      <c r="E2022" s="14" t="s">
        <v>7</v>
      </c>
    </row>
    <row r="2023" spans="2:5" x14ac:dyDescent="0.3">
      <c r="B2023" s="14">
        <v>38065</v>
      </c>
      <c r="C2023" s="14">
        <v>38</v>
      </c>
      <c r="D2023" s="15" t="s">
        <v>1266</v>
      </c>
      <c r="E2023" s="14" t="s">
        <v>7</v>
      </c>
    </row>
    <row r="2024" spans="2:5" x14ac:dyDescent="0.3">
      <c r="B2024" s="14">
        <v>38067</v>
      </c>
      <c r="C2024" s="14">
        <v>38</v>
      </c>
      <c r="D2024" s="15" t="s">
        <v>1267</v>
      </c>
      <c r="E2024" s="14" t="s">
        <v>7</v>
      </c>
    </row>
    <row r="2025" spans="2:5" x14ac:dyDescent="0.3">
      <c r="B2025" s="14">
        <v>38069</v>
      </c>
      <c r="C2025" s="14">
        <v>38</v>
      </c>
      <c r="D2025" s="15" t="s">
        <v>393</v>
      </c>
      <c r="E2025" s="14" t="s">
        <v>7</v>
      </c>
    </row>
    <row r="2026" spans="2:5" x14ac:dyDescent="0.3">
      <c r="B2026" s="14">
        <v>38071</v>
      </c>
      <c r="C2026" s="14">
        <v>38</v>
      </c>
      <c r="D2026" s="15" t="s">
        <v>926</v>
      </c>
      <c r="E2026" s="14" t="s">
        <v>7</v>
      </c>
    </row>
    <row r="2027" spans="2:5" x14ac:dyDescent="0.3">
      <c r="B2027" s="14">
        <v>38073</v>
      </c>
      <c r="C2027" s="14">
        <v>38</v>
      </c>
      <c r="D2027" s="15" t="s">
        <v>1268</v>
      </c>
      <c r="E2027" s="14" t="s">
        <v>7</v>
      </c>
    </row>
    <row r="2028" spans="2:5" x14ac:dyDescent="0.3">
      <c r="B2028" s="14">
        <v>38075</v>
      </c>
      <c r="C2028" s="14">
        <v>38</v>
      </c>
      <c r="D2028" s="15" t="s">
        <v>929</v>
      </c>
      <c r="E2028" s="14" t="s">
        <v>7</v>
      </c>
    </row>
    <row r="2029" spans="2:5" x14ac:dyDescent="0.3">
      <c r="B2029" s="14">
        <v>38077</v>
      </c>
      <c r="C2029" s="14">
        <v>38</v>
      </c>
      <c r="D2029" s="15" t="s">
        <v>499</v>
      </c>
      <c r="E2029" s="14" t="s">
        <v>7</v>
      </c>
    </row>
    <row r="2030" spans="2:5" x14ac:dyDescent="0.3">
      <c r="B2030" s="14">
        <v>38079</v>
      </c>
      <c r="C2030" s="14">
        <v>38</v>
      </c>
      <c r="D2030" s="15" t="s">
        <v>1269</v>
      </c>
      <c r="E2030" s="14" t="s">
        <v>7</v>
      </c>
    </row>
    <row r="2031" spans="2:5" x14ac:dyDescent="0.3">
      <c r="B2031" s="14">
        <v>38081</v>
      </c>
      <c r="C2031" s="14">
        <v>38</v>
      </c>
      <c r="D2031" s="15" t="s">
        <v>1270</v>
      </c>
      <c r="E2031" s="14" t="s">
        <v>7</v>
      </c>
    </row>
    <row r="2032" spans="2:5" x14ac:dyDescent="0.3">
      <c r="B2032" s="14">
        <v>38083</v>
      </c>
      <c r="C2032" s="14">
        <v>38</v>
      </c>
      <c r="D2032" s="15" t="s">
        <v>653</v>
      </c>
      <c r="E2032" s="14" t="s">
        <v>7</v>
      </c>
    </row>
    <row r="2033" spans="2:5" x14ac:dyDescent="0.3">
      <c r="B2033" s="14">
        <v>38085</v>
      </c>
      <c r="C2033" s="14">
        <v>38</v>
      </c>
      <c r="D2033" s="15" t="s">
        <v>593</v>
      </c>
      <c r="E2033" s="14" t="s">
        <v>7</v>
      </c>
    </row>
    <row r="2034" spans="2:5" x14ac:dyDescent="0.3">
      <c r="B2034" s="14">
        <v>38087</v>
      </c>
      <c r="C2034" s="14">
        <v>38</v>
      </c>
      <c r="D2034" s="15" t="s">
        <v>1271</v>
      </c>
      <c r="E2034" s="14" t="s">
        <v>7</v>
      </c>
    </row>
    <row r="2035" spans="2:5" x14ac:dyDescent="0.3">
      <c r="B2035" s="14">
        <v>38089</v>
      </c>
      <c r="C2035" s="14">
        <v>38</v>
      </c>
      <c r="D2035" s="15" t="s">
        <v>503</v>
      </c>
      <c r="E2035" s="14" t="s">
        <v>7</v>
      </c>
    </row>
    <row r="2036" spans="2:5" x14ac:dyDescent="0.3">
      <c r="B2036" s="14">
        <v>38091</v>
      </c>
      <c r="C2036" s="14">
        <v>38</v>
      </c>
      <c r="D2036" s="15" t="s">
        <v>936</v>
      </c>
      <c r="E2036" s="14" t="s">
        <v>7</v>
      </c>
    </row>
    <row r="2037" spans="2:5" x14ac:dyDescent="0.3">
      <c r="B2037" s="14">
        <v>38093</v>
      </c>
      <c r="C2037" s="14">
        <v>38</v>
      </c>
      <c r="D2037" s="15" t="s">
        <v>1272</v>
      </c>
      <c r="E2037" s="14" t="s">
        <v>7</v>
      </c>
    </row>
    <row r="2038" spans="2:5" x14ac:dyDescent="0.3">
      <c r="B2038" s="14">
        <v>38095</v>
      </c>
      <c r="C2038" s="14">
        <v>38</v>
      </c>
      <c r="D2038" s="15" t="s">
        <v>1273</v>
      </c>
      <c r="E2038" s="14" t="s">
        <v>7</v>
      </c>
    </row>
    <row r="2039" spans="2:5" x14ac:dyDescent="0.3">
      <c r="B2039" s="14">
        <v>38097</v>
      </c>
      <c r="C2039" s="14">
        <v>38</v>
      </c>
      <c r="D2039" s="15" t="s">
        <v>1274</v>
      </c>
      <c r="E2039" s="14" t="s">
        <v>7</v>
      </c>
    </row>
    <row r="2040" spans="2:5" x14ac:dyDescent="0.3">
      <c r="B2040" s="14">
        <v>38099</v>
      </c>
      <c r="C2040" s="14">
        <v>38</v>
      </c>
      <c r="D2040" s="15" t="s">
        <v>1275</v>
      </c>
      <c r="E2040" s="14" t="s">
        <v>7</v>
      </c>
    </row>
    <row r="2041" spans="2:5" x14ac:dyDescent="0.3">
      <c r="B2041" s="14">
        <v>38101</v>
      </c>
      <c r="C2041" s="14">
        <v>38</v>
      </c>
      <c r="D2041" s="15" t="s">
        <v>1276</v>
      </c>
      <c r="E2041" s="14" t="s">
        <v>7</v>
      </c>
    </row>
    <row r="2042" spans="2:5" x14ac:dyDescent="0.3">
      <c r="B2042" s="14">
        <v>38103</v>
      </c>
      <c r="C2042" s="14">
        <v>38</v>
      </c>
      <c r="D2042" s="15" t="s">
        <v>553</v>
      </c>
      <c r="E2042" s="14" t="s">
        <v>7</v>
      </c>
    </row>
    <row r="2043" spans="2:5" x14ac:dyDescent="0.3">
      <c r="B2043" s="14">
        <v>38105</v>
      </c>
      <c r="C2043" s="14">
        <v>38</v>
      </c>
      <c r="D2043" s="15" t="s">
        <v>1277</v>
      </c>
      <c r="E2043" s="14" t="s">
        <v>7</v>
      </c>
    </row>
    <row r="2044" spans="2:5" x14ac:dyDescent="0.3">
      <c r="B2044" s="14">
        <v>39001</v>
      </c>
      <c r="C2044" s="14">
        <v>39</v>
      </c>
      <c r="D2044" s="15" t="s">
        <v>202</v>
      </c>
      <c r="E2044" s="14" t="s">
        <v>7</v>
      </c>
    </row>
    <row r="2045" spans="2:5" x14ac:dyDescent="0.3">
      <c r="B2045" s="14">
        <v>39003</v>
      </c>
      <c r="C2045" s="14">
        <v>39</v>
      </c>
      <c r="D2045" s="15" t="s">
        <v>513</v>
      </c>
      <c r="E2045" s="14" t="s">
        <v>7</v>
      </c>
    </row>
    <row r="2046" spans="2:5" x14ac:dyDescent="0.3">
      <c r="B2046" s="14">
        <v>39005</v>
      </c>
      <c r="C2046" s="14">
        <v>39</v>
      </c>
      <c r="D2046" s="15" t="s">
        <v>1278</v>
      </c>
      <c r="E2046" s="14" t="s">
        <v>7</v>
      </c>
    </row>
    <row r="2047" spans="2:5" x14ac:dyDescent="0.3">
      <c r="B2047" s="14">
        <v>39007</v>
      </c>
      <c r="C2047" s="14">
        <v>39</v>
      </c>
      <c r="D2047" s="15" t="s">
        <v>1279</v>
      </c>
      <c r="E2047" s="14" t="s">
        <v>7</v>
      </c>
    </row>
    <row r="2048" spans="2:5" x14ac:dyDescent="0.3">
      <c r="B2048" s="14">
        <v>39009</v>
      </c>
      <c r="C2048" s="14">
        <v>39</v>
      </c>
      <c r="D2048" s="15" t="s">
        <v>1280</v>
      </c>
      <c r="E2048" s="14" t="s">
        <v>7</v>
      </c>
    </row>
    <row r="2049" spans="2:5" x14ac:dyDescent="0.3">
      <c r="B2049" s="14">
        <v>39011</v>
      </c>
      <c r="C2049" s="14">
        <v>39</v>
      </c>
      <c r="D2049" s="15" t="s">
        <v>1281</v>
      </c>
      <c r="E2049" s="14" t="s">
        <v>7</v>
      </c>
    </row>
    <row r="2050" spans="2:5" x14ac:dyDescent="0.3">
      <c r="B2050" s="14">
        <v>39013</v>
      </c>
      <c r="C2050" s="14">
        <v>39</v>
      </c>
      <c r="D2050" s="15" t="s">
        <v>1282</v>
      </c>
      <c r="E2050" s="14" t="s">
        <v>7</v>
      </c>
    </row>
    <row r="2051" spans="2:5" x14ac:dyDescent="0.3">
      <c r="B2051" s="14">
        <v>39015</v>
      </c>
      <c r="C2051" s="14">
        <v>39</v>
      </c>
      <c r="D2051" s="15" t="s">
        <v>461</v>
      </c>
      <c r="E2051" s="14" t="s">
        <v>7</v>
      </c>
    </row>
    <row r="2052" spans="2:5" x14ac:dyDescent="0.3">
      <c r="B2052" s="14">
        <v>39017</v>
      </c>
      <c r="C2052" s="14">
        <v>39</v>
      </c>
      <c r="D2052" s="15" t="s">
        <v>13</v>
      </c>
      <c r="E2052" s="14" t="s">
        <v>7</v>
      </c>
    </row>
    <row r="2053" spans="2:5" x14ac:dyDescent="0.3">
      <c r="B2053" s="14">
        <v>39019</v>
      </c>
      <c r="C2053" s="14">
        <v>39</v>
      </c>
      <c r="D2053" s="15" t="s">
        <v>95</v>
      </c>
      <c r="E2053" s="14" t="s">
        <v>7</v>
      </c>
    </row>
    <row r="2054" spans="2:5" x14ac:dyDescent="0.3">
      <c r="B2054" s="14">
        <v>39021</v>
      </c>
      <c r="C2054" s="14">
        <v>39</v>
      </c>
      <c r="D2054" s="15" t="s">
        <v>464</v>
      </c>
      <c r="E2054" s="14" t="s">
        <v>7</v>
      </c>
    </row>
    <row r="2055" spans="2:5" x14ac:dyDescent="0.3">
      <c r="B2055" s="14">
        <v>39023</v>
      </c>
      <c r="C2055" s="14">
        <v>39</v>
      </c>
      <c r="D2055" s="15" t="s">
        <v>97</v>
      </c>
      <c r="E2055" s="14" t="s">
        <v>7</v>
      </c>
    </row>
    <row r="2056" spans="2:5" x14ac:dyDescent="0.3">
      <c r="B2056" s="14">
        <v>39025</v>
      </c>
      <c r="C2056" s="14">
        <v>39</v>
      </c>
      <c r="D2056" s="15" t="s">
        <v>1283</v>
      </c>
      <c r="E2056" s="14" t="s">
        <v>7</v>
      </c>
    </row>
    <row r="2057" spans="2:5" x14ac:dyDescent="0.3">
      <c r="B2057" s="14">
        <v>39027</v>
      </c>
      <c r="C2057" s="14">
        <v>39</v>
      </c>
      <c r="D2057" s="15" t="s">
        <v>466</v>
      </c>
      <c r="E2057" s="14" t="s">
        <v>7</v>
      </c>
    </row>
    <row r="2058" spans="2:5" x14ac:dyDescent="0.3">
      <c r="B2058" s="14">
        <v>39029</v>
      </c>
      <c r="C2058" s="14">
        <v>39</v>
      </c>
      <c r="D2058" s="15" t="s">
        <v>1284</v>
      </c>
      <c r="E2058" s="14" t="s">
        <v>7</v>
      </c>
    </row>
    <row r="2059" spans="2:5" x14ac:dyDescent="0.3">
      <c r="B2059" s="14">
        <v>39031</v>
      </c>
      <c r="C2059" s="14">
        <v>39</v>
      </c>
      <c r="D2059" s="15" t="s">
        <v>1285</v>
      </c>
      <c r="E2059" s="14" t="s">
        <v>7</v>
      </c>
    </row>
    <row r="2060" spans="2:5" x14ac:dyDescent="0.3">
      <c r="B2060" s="14">
        <v>39033</v>
      </c>
      <c r="C2060" s="14">
        <v>39</v>
      </c>
      <c r="D2060" s="15" t="s">
        <v>102</v>
      </c>
      <c r="E2060" s="14" t="s">
        <v>7</v>
      </c>
    </row>
    <row r="2061" spans="2:5" x14ac:dyDescent="0.3">
      <c r="B2061" s="14">
        <v>39035</v>
      </c>
      <c r="C2061" s="14">
        <v>39</v>
      </c>
      <c r="D2061" s="15" t="s">
        <v>1286</v>
      </c>
      <c r="E2061" s="14" t="s">
        <v>7</v>
      </c>
    </row>
    <row r="2062" spans="2:5" x14ac:dyDescent="0.3">
      <c r="B2062" s="14">
        <v>39037</v>
      </c>
      <c r="C2062" s="14">
        <v>39</v>
      </c>
      <c r="D2062" s="15" t="s">
        <v>1287</v>
      </c>
      <c r="E2062" s="14" t="s">
        <v>7</v>
      </c>
    </row>
    <row r="2063" spans="2:5" x14ac:dyDescent="0.3">
      <c r="B2063" s="14">
        <v>39039</v>
      </c>
      <c r="C2063" s="14">
        <v>39</v>
      </c>
      <c r="D2063" s="15" t="s">
        <v>1288</v>
      </c>
      <c r="E2063" s="14" t="s">
        <v>7</v>
      </c>
    </row>
    <row r="2064" spans="2:5" x14ac:dyDescent="0.3">
      <c r="B2064" s="14">
        <v>39041</v>
      </c>
      <c r="C2064" s="14">
        <v>39</v>
      </c>
      <c r="D2064" s="15" t="s">
        <v>519</v>
      </c>
      <c r="E2064" s="14" t="s">
        <v>7</v>
      </c>
    </row>
    <row r="2065" spans="2:5" x14ac:dyDescent="0.3">
      <c r="B2065" s="14">
        <v>39043</v>
      </c>
      <c r="C2065" s="14">
        <v>39</v>
      </c>
      <c r="D2065" s="15" t="s">
        <v>1161</v>
      </c>
      <c r="E2065" s="14" t="s">
        <v>7</v>
      </c>
    </row>
    <row r="2066" spans="2:5" x14ac:dyDescent="0.3">
      <c r="B2066" s="14">
        <v>39045</v>
      </c>
      <c r="C2066" s="14">
        <v>39</v>
      </c>
      <c r="D2066" s="15" t="s">
        <v>257</v>
      </c>
      <c r="E2066" s="14" t="s">
        <v>7</v>
      </c>
    </row>
    <row r="2067" spans="2:5" x14ac:dyDescent="0.3">
      <c r="B2067" s="14">
        <v>39047</v>
      </c>
      <c r="C2067" s="14">
        <v>39</v>
      </c>
      <c r="D2067" s="15" t="s">
        <v>35</v>
      </c>
      <c r="E2067" s="14" t="s">
        <v>7</v>
      </c>
    </row>
    <row r="2068" spans="2:5" x14ac:dyDescent="0.3">
      <c r="B2068" s="14">
        <v>39049</v>
      </c>
      <c r="C2068" s="14">
        <v>39</v>
      </c>
      <c r="D2068" s="15" t="s">
        <v>36</v>
      </c>
      <c r="E2068" s="14" t="s">
        <v>7</v>
      </c>
    </row>
    <row r="2069" spans="2:5" x14ac:dyDescent="0.3">
      <c r="B2069" s="14">
        <v>39051</v>
      </c>
      <c r="C2069" s="14">
        <v>39</v>
      </c>
      <c r="D2069" s="15" t="s">
        <v>108</v>
      </c>
      <c r="E2069" s="14" t="s">
        <v>7</v>
      </c>
    </row>
    <row r="2070" spans="2:5" x14ac:dyDescent="0.3">
      <c r="B2070" s="14">
        <v>39053</v>
      </c>
      <c r="C2070" s="14">
        <v>39</v>
      </c>
      <c r="D2070" s="15" t="s">
        <v>1289</v>
      </c>
      <c r="E2070" s="14" t="s">
        <v>7</v>
      </c>
    </row>
    <row r="2071" spans="2:5" x14ac:dyDescent="0.3">
      <c r="B2071" s="14">
        <v>39055</v>
      </c>
      <c r="C2071" s="14">
        <v>39</v>
      </c>
      <c r="D2071" s="15" t="s">
        <v>1290</v>
      </c>
      <c r="E2071" s="14" t="s">
        <v>7</v>
      </c>
    </row>
    <row r="2072" spans="2:5" x14ac:dyDescent="0.3">
      <c r="B2072" s="14">
        <v>39057</v>
      </c>
      <c r="C2072" s="14">
        <v>39</v>
      </c>
      <c r="D2072" s="15" t="s">
        <v>38</v>
      </c>
      <c r="E2072" s="14" t="s">
        <v>7</v>
      </c>
    </row>
    <row r="2073" spans="2:5" x14ac:dyDescent="0.3">
      <c r="B2073" s="14">
        <v>39059</v>
      </c>
      <c r="C2073" s="14">
        <v>39</v>
      </c>
      <c r="D2073" s="15" t="s">
        <v>1291</v>
      </c>
      <c r="E2073" s="14" t="s">
        <v>7</v>
      </c>
    </row>
    <row r="2074" spans="2:5" x14ac:dyDescent="0.3">
      <c r="B2074" s="14">
        <v>39061</v>
      </c>
      <c r="C2074" s="14">
        <v>39</v>
      </c>
      <c r="D2074" s="15" t="s">
        <v>286</v>
      </c>
      <c r="E2074" s="14" t="s">
        <v>7</v>
      </c>
    </row>
    <row r="2075" spans="2:5" x14ac:dyDescent="0.3">
      <c r="B2075" s="14">
        <v>39063</v>
      </c>
      <c r="C2075" s="14">
        <v>39</v>
      </c>
      <c r="D2075" s="15" t="s">
        <v>369</v>
      </c>
      <c r="E2075" s="14" t="s">
        <v>7</v>
      </c>
    </row>
    <row r="2076" spans="2:5" x14ac:dyDescent="0.3">
      <c r="B2076" s="14">
        <v>39065</v>
      </c>
      <c r="C2076" s="14">
        <v>39</v>
      </c>
      <c r="D2076" s="15" t="s">
        <v>476</v>
      </c>
      <c r="E2076" s="14" t="s">
        <v>7</v>
      </c>
    </row>
    <row r="2077" spans="2:5" x14ac:dyDescent="0.3">
      <c r="B2077" s="14">
        <v>39067</v>
      </c>
      <c r="C2077" s="14">
        <v>39</v>
      </c>
      <c r="D2077" s="15" t="s">
        <v>524</v>
      </c>
      <c r="E2077" s="14" t="s">
        <v>7</v>
      </c>
    </row>
    <row r="2078" spans="2:5" x14ac:dyDescent="0.3">
      <c r="B2078" s="14">
        <v>39069</v>
      </c>
      <c r="C2078" s="14">
        <v>39</v>
      </c>
      <c r="D2078" s="15" t="s">
        <v>40</v>
      </c>
      <c r="E2078" s="14" t="s">
        <v>7</v>
      </c>
    </row>
    <row r="2079" spans="2:5" x14ac:dyDescent="0.3">
      <c r="B2079" s="14">
        <v>39071</v>
      </c>
      <c r="C2079" s="14">
        <v>39</v>
      </c>
      <c r="D2079" s="15" t="s">
        <v>1292</v>
      </c>
      <c r="E2079" s="14" t="s">
        <v>7</v>
      </c>
    </row>
    <row r="2080" spans="2:5" x14ac:dyDescent="0.3">
      <c r="B2080" s="14">
        <v>39073</v>
      </c>
      <c r="C2080" s="14">
        <v>39</v>
      </c>
      <c r="D2080" s="15" t="s">
        <v>1293</v>
      </c>
      <c r="E2080" s="14" t="s">
        <v>7</v>
      </c>
    </row>
    <row r="2081" spans="2:5" x14ac:dyDescent="0.3">
      <c r="B2081" s="14">
        <v>39075</v>
      </c>
      <c r="C2081" s="14">
        <v>39</v>
      </c>
      <c r="D2081" s="15" t="s">
        <v>292</v>
      </c>
      <c r="E2081" s="14" t="s">
        <v>7</v>
      </c>
    </row>
    <row r="2082" spans="2:5" x14ac:dyDescent="0.3">
      <c r="B2082" s="14">
        <v>39077</v>
      </c>
      <c r="C2082" s="14">
        <v>39</v>
      </c>
      <c r="D2082" s="15" t="s">
        <v>845</v>
      </c>
      <c r="E2082" s="14" t="s">
        <v>7</v>
      </c>
    </row>
    <row r="2083" spans="2:5" x14ac:dyDescent="0.3">
      <c r="B2083" s="14">
        <v>39079</v>
      </c>
      <c r="C2083" s="14">
        <v>39</v>
      </c>
      <c r="D2083" s="15" t="s">
        <v>42</v>
      </c>
      <c r="E2083" s="14" t="s">
        <v>7</v>
      </c>
    </row>
    <row r="2084" spans="2:5" x14ac:dyDescent="0.3">
      <c r="B2084" s="14">
        <v>39081</v>
      </c>
      <c r="C2084" s="14">
        <v>39</v>
      </c>
      <c r="D2084" s="15" t="s">
        <v>43</v>
      </c>
      <c r="E2084" s="14" t="s">
        <v>7</v>
      </c>
    </row>
    <row r="2085" spans="2:5" x14ac:dyDescent="0.3">
      <c r="B2085" s="14">
        <v>39083</v>
      </c>
      <c r="C2085" s="14">
        <v>39</v>
      </c>
      <c r="D2085" s="15" t="s">
        <v>484</v>
      </c>
      <c r="E2085" s="14" t="s">
        <v>7</v>
      </c>
    </row>
    <row r="2086" spans="2:5" x14ac:dyDescent="0.3">
      <c r="B2086" s="14">
        <v>39085</v>
      </c>
      <c r="C2086" s="14">
        <v>39</v>
      </c>
      <c r="D2086" s="15" t="s">
        <v>162</v>
      </c>
      <c r="E2086" s="14" t="s">
        <v>7</v>
      </c>
    </row>
    <row r="2087" spans="2:5" x14ac:dyDescent="0.3">
      <c r="B2087" s="14">
        <v>39087</v>
      </c>
      <c r="C2087" s="14">
        <v>39</v>
      </c>
      <c r="D2087" s="15" t="s">
        <v>46</v>
      </c>
      <c r="E2087" s="14" t="s">
        <v>7</v>
      </c>
    </row>
    <row r="2088" spans="2:5" x14ac:dyDescent="0.3">
      <c r="B2088" s="14">
        <v>39089</v>
      </c>
      <c r="C2088" s="14">
        <v>39</v>
      </c>
      <c r="D2088" s="15" t="s">
        <v>1294</v>
      </c>
      <c r="E2088" s="14" t="s">
        <v>7</v>
      </c>
    </row>
    <row r="2089" spans="2:5" x14ac:dyDescent="0.3">
      <c r="B2089" s="14">
        <v>39091</v>
      </c>
      <c r="C2089" s="14">
        <v>39</v>
      </c>
      <c r="D2089" s="15" t="s">
        <v>120</v>
      </c>
      <c r="E2089" s="14" t="s">
        <v>7</v>
      </c>
    </row>
    <row r="2090" spans="2:5" x14ac:dyDescent="0.3">
      <c r="B2090" s="14">
        <v>39093</v>
      </c>
      <c r="C2090" s="14">
        <v>39</v>
      </c>
      <c r="D2090" s="15" t="s">
        <v>1295</v>
      </c>
      <c r="E2090" s="14" t="s">
        <v>7</v>
      </c>
    </row>
    <row r="2091" spans="2:5" x14ac:dyDescent="0.3">
      <c r="B2091" s="14">
        <v>39095</v>
      </c>
      <c r="C2091" s="14">
        <v>39</v>
      </c>
      <c r="D2091" s="15" t="s">
        <v>578</v>
      </c>
      <c r="E2091" s="14" t="s">
        <v>7</v>
      </c>
    </row>
    <row r="2092" spans="2:5" x14ac:dyDescent="0.3">
      <c r="B2092" s="14">
        <v>39097</v>
      </c>
      <c r="C2092" s="14">
        <v>39</v>
      </c>
      <c r="D2092" s="15" t="s">
        <v>51</v>
      </c>
      <c r="E2092" s="14" t="s">
        <v>7</v>
      </c>
    </row>
    <row r="2093" spans="2:5" x14ac:dyDescent="0.3">
      <c r="B2093" s="14">
        <v>39099</v>
      </c>
      <c r="C2093" s="14">
        <v>39</v>
      </c>
      <c r="D2093" s="15" t="s">
        <v>1296</v>
      </c>
      <c r="E2093" s="14" t="s">
        <v>7</v>
      </c>
    </row>
    <row r="2094" spans="2:5" x14ac:dyDescent="0.3">
      <c r="B2094" s="14">
        <v>39101</v>
      </c>
      <c r="C2094" s="14">
        <v>39</v>
      </c>
      <c r="D2094" s="15" t="s">
        <v>53</v>
      </c>
      <c r="E2094" s="14" t="s">
        <v>7</v>
      </c>
    </row>
    <row r="2095" spans="2:5" x14ac:dyDescent="0.3">
      <c r="B2095" s="14">
        <v>39103</v>
      </c>
      <c r="C2095" s="14">
        <v>39</v>
      </c>
      <c r="D2095" s="15" t="s">
        <v>1297</v>
      </c>
      <c r="E2095" s="14" t="s">
        <v>7</v>
      </c>
    </row>
    <row r="2096" spans="2:5" x14ac:dyDescent="0.3">
      <c r="B2096" s="14">
        <v>39105</v>
      </c>
      <c r="C2096" s="14">
        <v>39</v>
      </c>
      <c r="D2096" s="15" t="s">
        <v>1298</v>
      </c>
      <c r="E2096" s="14" t="s">
        <v>7</v>
      </c>
    </row>
    <row r="2097" spans="2:5" x14ac:dyDescent="0.3">
      <c r="B2097" s="14">
        <v>39107</v>
      </c>
      <c r="C2097" s="14">
        <v>39</v>
      </c>
      <c r="D2097" s="15" t="s">
        <v>494</v>
      </c>
      <c r="E2097" s="14" t="s">
        <v>7</v>
      </c>
    </row>
    <row r="2098" spans="2:5" x14ac:dyDescent="0.3">
      <c r="B2098" s="14">
        <v>39109</v>
      </c>
      <c r="C2098" s="14">
        <v>39</v>
      </c>
      <c r="D2098" s="15" t="s">
        <v>532</v>
      </c>
      <c r="E2098" s="14" t="s">
        <v>7</v>
      </c>
    </row>
    <row r="2099" spans="2:5" x14ac:dyDescent="0.3">
      <c r="B2099" s="14">
        <v>39111</v>
      </c>
      <c r="C2099" s="14">
        <v>39</v>
      </c>
      <c r="D2099" s="15" t="s">
        <v>56</v>
      </c>
      <c r="E2099" s="14" t="s">
        <v>7</v>
      </c>
    </row>
    <row r="2100" spans="2:5" x14ac:dyDescent="0.3">
      <c r="B2100" s="14">
        <v>39113</v>
      </c>
      <c r="C2100" s="14">
        <v>39</v>
      </c>
      <c r="D2100" s="15" t="s">
        <v>57</v>
      </c>
      <c r="E2100" s="14" t="s">
        <v>7</v>
      </c>
    </row>
    <row r="2101" spans="2:5" x14ac:dyDescent="0.3">
      <c r="B2101" s="14">
        <v>39115</v>
      </c>
      <c r="C2101" s="14">
        <v>39</v>
      </c>
      <c r="D2101" s="15" t="s">
        <v>58</v>
      </c>
      <c r="E2101" s="14" t="s">
        <v>7</v>
      </c>
    </row>
    <row r="2102" spans="2:5" x14ac:dyDescent="0.3">
      <c r="B2102" s="14">
        <v>39117</v>
      </c>
      <c r="C2102" s="14">
        <v>39</v>
      </c>
      <c r="D2102" s="15" t="s">
        <v>1299</v>
      </c>
      <c r="E2102" s="14" t="s">
        <v>7</v>
      </c>
    </row>
    <row r="2103" spans="2:5" x14ac:dyDescent="0.3">
      <c r="B2103" s="14">
        <v>39119</v>
      </c>
      <c r="C2103" s="14">
        <v>39</v>
      </c>
      <c r="D2103" s="15" t="s">
        <v>1300</v>
      </c>
      <c r="E2103" s="14" t="s">
        <v>7</v>
      </c>
    </row>
    <row r="2104" spans="2:5" x14ac:dyDescent="0.3">
      <c r="B2104" s="14">
        <v>39121</v>
      </c>
      <c r="C2104" s="14">
        <v>39</v>
      </c>
      <c r="D2104" s="15" t="s">
        <v>533</v>
      </c>
      <c r="E2104" s="14" t="s">
        <v>7</v>
      </c>
    </row>
    <row r="2105" spans="2:5" x14ac:dyDescent="0.3">
      <c r="B2105" s="14">
        <v>39123</v>
      </c>
      <c r="C2105" s="14">
        <v>39</v>
      </c>
      <c r="D2105" s="15" t="s">
        <v>641</v>
      </c>
      <c r="E2105" s="14" t="s">
        <v>7</v>
      </c>
    </row>
    <row r="2106" spans="2:5" x14ac:dyDescent="0.3">
      <c r="B2106" s="14">
        <v>39125</v>
      </c>
      <c r="C2106" s="14">
        <v>39</v>
      </c>
      <c r="D2106" s="15" t="s">
        <v>391</v>
      </c>
      <c r="E2106" s="14" t="s">
        <v>7</v>
      </c>
    </row>
    <row r="2107" spans="2:5" x14ac:dyDescent="0.3">
      <c r="B2107" s="14">
        <v>39127</v>
      </c>
      <c r="C2107" s="14">
        <v>39</v>
      </c>
      <c r="D2107" s="15" t="s">
        <v>59</v>
      </c>
      <c r="E2107" s="14" t="s">
        <v>7</v>
      </c>
    </row>
    <row r="2108" spans="2:5" x14ac:dyDescent="0.3">
      <c r="B2108" s="14">
        <v>39129</v>
      </c>
      <c r="C2108" s="14">
        <v>39</v>
      </c>
      <c r="D2108" s="15" t="s">
        <v>1301</v>
      </c>
      <c r="E2108" s="14" t="s">
        <v>7</v>
      </c>
    </row>
    <row r="2109" spans="2:5" x14ac:dyDescent="0.3">
      <c r="B2109" s="14">
        <v>39131</v>
      </c>
      <c r="C2109" s="14">
        <v>39</v>
      </c>
      <c r="D2109" s="15" t="s">
        <v>61</v>
      </c>
      <c r="E2109" s="14" t="s">
        <v>7</v>
      </c>
    </row>
    <row r="2110" spans="2:5" x14ac:dyDescent="0.3">
      <c r="B2110" s="14">
        <v>39133</v>
      </c>
      <c r="C2110" s="14">
        <v>39</v>
      </c>
      <c r="D2110" s="15" t="s">
        <v>1302</v>
      </c>
      <c r="E2110" s="14" t="s">
        <v>7</v>
      </c>
    </row>
    <row r="2111" spans="2:5" x14ac:dyDescent="0.3">
      <c r="B2111" s="14">
        <v>39135</v>
      </c>
      <c r="C2111" s="14">
        <v>39</v>
      </c>
      <c r="D2111" s="15" t="s">
        <v>1303</v>
      </c>
      <c r="E2111" s="14" t="s">
        <v>7</v>
      </c>
    </row>
    <row r="2112" spans="2:5" x14ac:dyDescent="0.3">
      <c r="B2112" s="14">
        <v>39137</v>
      </c>
      <c r="C2112" s="14">
        <v>39</v>
      </c>
      <c r="D2112" s="15" t="s">
        <v>307</v>
      </c>
      <c r="E2112" s="14" t="s">
        <v>7</v>
      </c>
    </row>
    <row r="2113" spans="2:5" x14ac:dyDescent="0.3">
      <c r="B2113" s="14">
        <v>39139</v>
      </c>
      <c r="C2113" s="14">
        <v>39</v>
      </c>
      <c r="D2113" s="15" t="s">
        <v>499</v>
      </c>
      <c r="E2113" s="14" t="s">
        <v>7</v>
      </c>
    </row>
    <row r="2114" spans="2:5" x14ac:dyDescent="0.3">
      <c r="B2114" s="14">
        <v>39141</v>
      </c>
      <c r="C2114" s="14">
        <v>39</v>
      </c>
      <c r="D2114" s="15" t="s">
        <v>1304</v>
      </c>
      <c r="E2114" s="14" t="s">
        <v>7</v>
      </c>
    </row>
    <row r="2115" spans="2:5" x14ac:dyDescent="0.3">
      <c r="B2115" s="14">
        <v>39143</v>
      </c>
      <c r="C2115" s="14">
        <v>39</v>
      </c>
      <c r="D2115" s="15" t="s">
        <v>1305</v>
      </c>
      <c r="E2115" s="14" t="s">
        <v>7</v>
      </c>
    </row>
    <row r="2116" spans="2:5" x14ac:dyDescent="0.3">
      <c r="B2116" s="14">
        <v>39145</v>
      </c>
      <c r="C2116" s="14">
        <v>39</v>
      </c>
      <c r="D2116" s="15" t="s">
        <v>1306</v>
      </c>
      <c r="E2116" s="14" t="s">
        <v>7</v>
      </c>
    </row>
    <row r="2117" spans="2:5" x14ac:dyDescent="0.3">
      <c r="B2117" s="14">
        <v>39147</v>
      </c>
      <c r="C2117" s="14">
        <v>39</v>
      </c>
      <c r="D2117" s="15" t="s">
        <v>1176</v>
      </c>
      <c r="E2117" s="14" t="s">
        <v>7</v>
      </c>
    </row>
    <row r="2118" spans="2:5" x14ac:dyDescent="0.3">
      <c r="B2118" s="14">
        <v>39149</v>
      </c>
      <c r="C2118" s="14">
        <v>39</v>
      </c>
      <c r="D2118" s="15" t="s">
        <v>65</v>
      </c>
      <c r="E2118" s="14" t="s">
        <v>7</v>
      </c>
    </row>
    <row r="2119" spans="2:5" x14ac:dyDescent="0.3">
      <c r="B2119" s="14">
        <v>39151</v>
      </c>
      <c r="C2119" s="14">
        <v>39</v>
      </c>
      <c r="D2119" s="15" t="s">
        <v>503</v>
      </c>
      <c r="E2119" s="14" t="s">
        <v>7</v>
      </c>
    </row>
    <row r="2120" spans="2:5" x14ac:dyDescent="0.3">
      <c r="B2120" s="14">
        <v>39153</v>
      </c>
      <c r="C2120" s="14">
        <v>39</v>
      </c>
      <c r="D2120" s="15" t="s">
        <v>254</v>
      </c>
      <c r="E2120" s="14" t="s">
        <v>7</v>
      </c>
    </row>
    <row r="2121" spans="2:5" x14ac:dyDescent="0.3">
      <c r="B2121" s="14">
        <v>39155</v>
      </c>
      <c r="C2121" s="14">
        <v>39</v>
      </c>
      <c r="D2121" s="15" t="s">
        <v>1307</v>
      </c>
      <c r="E2121" s="14" t="s">
        <v>7</v>
      </c>
    </row>
    <row r="2122" spans="2:5" x14ac:dyDescent="0.3">
      <c r="B2122" s="14">
        <v>39157</v>
      </c>
      <c r="C2122" s="14">
        <v>39</v>
      </c>
      <c r="D2122" s="15" t="s">
        <v>1308</v>
      </c>
      <c r="E2122" s="14" t="s">
        <v>7</v>
      </c>
    </row>
    <row r="2123" spans="2:5" x14ac:dyDescent="0.3">
      <c r="B2123" s="14">
        <v>39159</v>
      </c>
      <c r="C2123" s="14">
        <v>39</v>
      </c>
      <c r="D2123" s="15" t="s">
        <v>141</v>
      </c>
      <c r="E2123" s="14" t="s">
        <v>7</v>
      </c>
    </row>
    <row r="2124" spans="2:5" x14ac:dyDescent="0.3">
      <c r="B2124" s="14">
        <v>39161</v>
      </c>
      <c r="C2124" s="14">
        <v>39</v>
      </c>
      <c r="D2124" s="15" t="s">
        <v>1309</v>
      </c>
      <c r="E2124" s="14" t="s">
        <v>7</v>
      </c>
    </row>
    <row r="2125" spans="2:5" x14ac:dyDescent="0.3">
      <c r="B2125" s="14">
        <v>39163</v>
      </c>
      <c r="C2125" s="14">
        <v>39</v>
      </c>
      <c r="D2125" s="15" t="s">
        <v>1310</v>
      </c>
      <c r="E2125" s="14" t="s">
        <v>7</v>
      </c>
    </row>
    <row r="2126" spans="2:5" x14ac:dyDescent="0.3">
      <c r="B2126" s="14">
        <v>39165</v>
      </c>
      <c r="C2126" s="14">
        <v>39</v>
      </c>
      <c r="D2126" s="15" t="s">
        <v>418</v>
      </c>
      <c r="E2126" s="14" t="s">
        <v>7</v>
      </c>
    </row>
    <row r="2127" spans="2:5" x14ac:dyDescent="0.3">
      <c r="B2127" s="14">
        <v>39167</v>
      </c>
      <c r="C2127" s="14">
        <v>39</v>
      </c>
      <c r="D2127" s="15" t="s">
        <v>71</v>
      </c>
      <c r="E2127" s="14" t="s">
        <v>7</v>
      </c>
    </row>
    <row r="2128" spans="2:5" x14ac:dyDescent="0.3">
      <c r="B2128" s="14">
        <v>39169</v>
      </c>
      <c r="C2128" s="14">
        <v>39</v>
      </c>
      <c r="D2128" s="15" t="s">
        <v>419</v>
      </c>
      <c r="E2128" s="14" t="s">
        <v>7</v>
      </c>
    </row>
    <row r="2129" spans="2:5" x14ac:dyDescent="0.3">
      <c r="B2129" s="14">
        <v>39171</v>
      </c>
      <c r="C2129" s="14">
        <v>39</v>
      </c>
      <c r="D2129" s="15" t="s">
        <v>1277</v>
      </c>
      <c r="E2129" s="14" t="s">
        <v>7</v>
      </c>
    </row>
    <row r="2130" spans="2:5" x14ac:dyDescent="0.3">
      <c r="B2130" s="14">
        <v>39173</v>
      </c>
      <c r="C2130" s="14">
        <v>39</v>
      </c>
      <c r="D2130" s="15" t="s">
        <v>1311</v>
      </c>
      <c r="E2130" s="14" t="s">
        <v>7</v>
      </c>
    </row>
    <row r="2131" spans="2:5" x14ac:dyDescent="0.3">
      <c r="B2131" s="14">
        <v>39175</v>
      </c>
      <c r="C2131" s="14">
        <v>39</v>
      </c>
      <c r="D2131" s="15" t="s">
        <v>1312</v>
      </c>
      <c r="E2131" s="14" t="s">
        <v>7</v>
      </c>
    </row>
    <row r="2132" spans="2:5" x14ac:dyDescent="0.3">
      <c r="B2132" s="14">
        <v>40001</v>
      </c>
      <c r="C2132" s="14">
        <v>40</v>
      </c>
      <c r="D2132" s="15" t="s">
        <v>555</v>
      </c>
      <c r="E2132" s="14" t="s">
        <v>7</v>
      </c>
    </row>
    <row r="2133" spans="2:5" x14ac:dyDescent="0.3">
      <c r="B2133" s="14">
        <v>40003</v>
      </c>
      <c r="C2133" s="14">
        <v>40</v>
      </c>
      <c r="D2133" s="15" t="s">
        <v>1313</v>
      </c>
      <c r="E2133" s="14" t="s">
        <v>7</v>
      </c>
    </row>
    <row r="2134" spans="2:5" x14ac:dyDescent="0.3">
      <c r="B2134" s="14">
        <v>40005</v>
      </c>
      <c r="C2134" s="14">
        <v>40</v>
      </c>
      <c r="D2134" s="15" t="s">
        <v>1314</v>
      </c>
      <c r="E2134" s="14" t="s">
        <v>7</v>
      </c>
    </row>
    <row r="2135" spans="2:5" x14ac:dyDescent="0.3">
      <c r="B2135" s="14">
        <v>40007</v>
      </c>
      <c r="C2135" s="14">
        <v>40</v>
      </c>
      <c r="D2135" s="15" t="s">
        <v>1315</v>
      </c>
      <c r="E2135" s="14" t="s">
        <v>7</v>
      </c>
    </row>
    <row r="2136" spans="2:5" x14ac:dyDescent="0.3">
      <c r="B2136" s="14">
        <v>40009</v>
      </c>
      <c r="C2136" s="14">
        <v>40</v>
      </c>
      <c r="D2136" s="15" t="s">
        <v>1316</v>
      </c>
      <c r="E2136" s="14" t="s">
        <v>7</v>
      </c>
    </row>
    <row r="2137" spans="2:5" x14ac:dyDescent="0.3">
      <c r="B2137" s="14">
        <v>40011</v>
      </c>
      <c r="C2137" s="14">
        <v>40</v>
      </c>
      <c r="D2137" s="15" t="s">
        <v>431</v>
      </c>
      <c r="E2137" s="14" t="s">
        <v>7</v>
      </c>
    </row>
    <row r="2138" spans="2:5" x14ac:dyDescent="0.3">
      <c r="B2138" s="14">
        <v>40013</v>
      </c>
      <c r="C2138" s="14">
        <v>40</v>
      </c>
      <c r="D2138" s="15" t="s">
        <v>329</v>
      </c>
      <c r="E2138" s="14" t="s">
        <v>7</v>
      </c>
    </row>
    <row r="2139" spans="2:5" x14ac:dyDescent="0.3">
      <c r="B2139" s="14">
        <v>40015</v>
      </c>
      <c r="C2139" s="14">
        <v>40</v>
      </c>
      <c r="D2139" s="15" t="s">
        <v>1317</v>
      </c>
      <c r="E2139" s="14" t="s">
        <v>7</v>
      </c>
    </row>
    <row r="2140" spans="2:5" x14ac:dyDescent="0.3">
      <c r="B2140" s="14">
        <v>40017</v>
      </c>
      <c r="C2140" s="14">
        <v>40</v>
      </c>
      <c r="D2140" s="15" t="s">
        <v>1318</v>
      </c>
      <c r="E2140" s="14" t="s">
        <v>7</v>
      </c>
    </row>
    <row r="2141" spans="2:5" x14ac:dyDescent="0.3">
      <c r="B2141" s="14">
        <v>40019</v>
      </c>
      <c r="C2141" s="14">
        <v>40</v>
      </c>
      <c r="D2141" s="15" t="s">
        <v>681</v>
      </c>
      <c r="E2141" s="14" t="s">
        <v>7</v>
      </c>
    </row>
    <row r="2142" spans="2:5" x14ac:dyDescent="0.3">
      <c r="B2142" s="14">
        <v>40021</v>
      </c>
      <c r="C2142" s="14">
        <v>40</v>
      </c>
      <c r="D2142" s="15" t="s">
        <v>16</v>
      </c>
      <c r="E2142" s="14" t="s">
        <v>7</v>
      </c>
    </row>
    <row r="2143" spans="2:5" x14ac:dyDescent="0.3">
      <c r="B2143" s="14">
        <v>40023</v>
      </c>
      <c r="C2143" s="14">
        <v>40</v>
      </c>
      <c r="D2143" s="15" t="s">
        <v>18</v>
      </c>
      <c r="E2143" s="14" t="s">
        <v>7</v>
      </c>
    </row>
    <row r="2144" spans="2:5" x14ac:dyDescent="0.3">
      <c r="B2144" s="14">
        <v>40025</v>
      </c>
      <c r="C2144" s="14">
        <v>40</v>
      </c>
      <c r="D2144" s="15" t="s">
        <v>1319</v>
      </c>
      <c r="E2144" s="14" t="s">
        <v>7</v>
      </c>
    </row>
    <row r="2145" spans="2:5" x14ac:dyDescent="0.3">
      <c r="B2145" s="14">
        <v>40027</v>
      </c>
      <c r="C2145" s="14">
        <v>40</v>
      </c>
      <c r="D2145" s="15" t="s">
        <v>98</v>
      </c>
      <c r="E2145" s="14" t="s">
        <v>7</v>
      </c>
    </row>
    <row r="2146" spans="2:5" x14ac:dyDescent="0.3">
      <c r="B2146" s="14">
        <v>40029</v>
      </c>
      <c r="C2146" s="14">
        <v>40</v>
      </c>
      <c r="D2146" s="15" t="s">
        <v>1320</v>
      </c>
      <c r="E2146" s="14" t="s">
        <v>7</v>
      </c>
    </row>
    <row r="2147" spans="2:5" x14ac:dyDescent="0.3">
      <c r="B2147" s="14">
        <v>40031</v>
      </c>
      <c r="C2147" s="14">
        <v>40</v>
      </c>
      <c r="D2147" s="15" t="s">
        <v>609</v>
      </c>
      <c r="E2147" s="14" t="s">
        <v>7</v>
      </c>
    </row>
    <row r="2148" spans="2:5" x14ac:dyDescent="0.3">
      <c r="B2148" s="14">
        <v>40033</v>
      </c>
      <c r="C2148" s="14">
        <v>40</v>
      </c>
      <c r="D2148" s="15" t="s">
        <v>1321</v>
      </c>
      <c r="E2148" s="14" t="s">
        <v>7</v>
      </c>
    </row>
    <row r="2149" spans="2:5" x14ac:dyDescent="0.3">
      <c r="B2149" s="14">
        <v>40035</v>
      </c>
      <c r="C2149" s="14">
        <v>40</v>
      </c>
      <c r="D2149" s="15" t="s">
        <v>1322</v>
      </c>
      <c r="E2149" s="14" t="s">
        <v>7</v>
      </c>
    </row>
    <row r="2150" spans="2:5" x14ac:dyDescent="0.3">
      <c r="B2150" s="14">
        <v>40037</v>
      </c>
      <c r="C2150" s="14">
        <v>40</v>
      </c>
      <c r="D2150" s="15" t="s">
        <v>1323</v>
      </c>
      <c r="E2150" s="14" t="s">
        <v>7</v>
      </c>
    </row>
    <row r="2151" spans="2:5" x14ac:dyDescent="0.3">
      <c r="B2151" s="14">
        <v>40039</v>
      </c>
      <c r="C2151" s="14">
        <v>40</v>
      </c>
      <c r="D2151" s="15" t="s">
        <v>216</v>
      </c>
      <c r="E2151" s="14" t="s">
        <v>7</v>
      </c>
    </row>
    <row r="2152" spans="2:5" x14ac:dyDescent="0.3">
      <c r="B2152" s="14">
        <v>40041</v>
      </c>
      <c r="C2152" s="14">
        <v>40</v>
      </c>
      <c r="D2152" s="15" t="s">
        <v>519</v>
      </c>
      <c r="E2152" s="14" t="s">
        <v>7</v>
      </c>
    </row>
    <row r="2153" spans="2:5" x14ac:dyDescent="0.3">
      <c r="B2153" s="14">
        <v>40043</v>
      </c>
      <c r="C2153" s="14">
        <v>40</v>
      </c>
      <c r="D2153" s="15" t="s">
        <v>1324</v>
      </c>
      <c r="E2153" s="14" t="s">
        <v>7</v>
      </c>
    </row>
    <row r="2154" spans="2:5" x14ac:dyDescent="0.3">
      <c r="B2154" s="14">
        <v>40045</v>
      </c>
      <c r="C2154" s="14">
        <v>40</v>
      </c>
      <c r="D2154" s="15" t="s">
        <v>613</v>
      </c>
      <c r="E2154" s="14" t="s">
        <v>7</v>
      </c>
    </row>
    <row r="2155" spans="2:5" x14ac:dyDescent="0.3">
      <c r="B2155" s="14">
        <v>40047</v>
      </c>
      <c r="C2155" s="14">
        <v>40</v>
      </c>
      <c r="D2155" s="15" t="s">
        <v>225</v>
      </c>
      <c r="E2155" s="14" t="s">
        <v>7</v>
      </c>
    </row>
    <row r="2156" spans="2:5" x14ac:dyDescent="0.3">
      <c r="B2156" s="14">
        <v>40049</v>
      </c>
      <c r="C2156" s="14">
        <v>40</v>
      </c>
      <c r="D2156" s="15" t="s">
        <v>1325</v>
      </c>
      <c r="E2156" s="14" t="s">
        <v>7</v>
      </c>
    </row>
    <row r="2157" spans="2:5" x14ac:dyDescent="0.3">
      <c r="B2157" s="14">
        <v>40051</v>
      </c>
      <c r="C2157" s="14">
        <v>40</v>
      </c>
      <c r="D2157" s="15" t="s">
        <v>365</v>
      </c>
      <c r="E2157" s="14" t="s">
        <v>7</v>
      </c>
    </row>
    <row r="2158" spans="2:5" x14ac:dyDescent="0.3">
      <c r="B2158" s="14">
        <v>40053</v>
      </c>
      <c r="C2158" s="14">
        <v>40</v>
      </c>
      <c r="D2158" s="15" t="s">
        <v>110</v>
      </c>
      <c r="E2158" s="14" t="s">
        <v>7</v>
      </c>
    </row>
    <row r="2159" spans="2:5" x14ac:dyDescent="0.3">
      <c r="B2159" s="14">
        <v>40055</v>
      </c>
      <c r="C2159" s="14">
        <v>40</v>
      </c>
      <c r="D2159" s="15" t="s">
        <v>1326</v>
      </c>
      <c r="E2159" s="14" t="s">
        <v>7</v>
      </c>
    </row>
    <row r="2160" spans="2:5" x14ac:dyDescent="0.3">
      <c r="B2160" s="14">
        <v>40057</v>
      </c>
      <c r="C2160" s="14">
        <v>40</v>
      </c>
      <c r="D2160" s="15" t="s">
        <v>1327</v>
      </c>
      <c r="E2160" s="14" t="s">
        <v>7</v>
      </c>
    </row>
    <row r="2161" spans="2:5" x14ac:dyDescent="0.3">
      <c r="B2161" s="14">
        <v>40059</v>
      </c>
      <c r="C2161" s="14">
        <v>40</v>
      </c>
      <c r="D2161" s="15" t="s">
        <v>621</v>
      </c>
      <c r="E2161" s="14" t="s">
        <v>7</v>
      </c>
    </row>
    <row r="2162" spans="2:5" x14ac:dyDescent="0.3">
      <c r="B2162" s="14">
        <v>40061</v>
      </c>
      <c r="C2162" s="14">
        <v>40</v>
      </c>
      <c r="D2162" s="15" t="s">
        <v>623</v>
      </c>
      <c r="E2162" s="14" t="s">
        <v>7</v>
      </c>
    </row>
    <row r="2163" spans="2:5" x14ac:dyDescent="0.3">
      <c r="B2163" s="14">
        <v>40063</v>
      </c>
      <c r="C2163" s="14">
        <v>40</v>
      </c>
      <c r="D2163" s="15" t="s">
        <v>1328</v>
      </c>
      <c r="E2163" s="14" t="s">
        <v>7</v>
      </c>
    </row>
    <row r="2164" spans="2:5" x14ac:dyDescent="0.3">
      <c r="B2164" s="14">
        <v>40065</v>
      </c>
      <c r="C2164" s="14">
        <v>40</v>
      </c>
      <c r="D2164" s="15" t="s">
        <v>42</v>
      </c>
      <c r="E2164" s="14" t="s">
        <v>7</v>
      </c>
    </row>
    <row r="2165" spans="2:5" x14ac:dyDescent="0.3">
      <c r="B2165" s="14">
        <v>40067</v>
      </c>
      <c r="C2165" s="14">
        <v>40</v>
      </c>
      <c r="D2165" s="15" t="s">
        <v>43</v>
      </c>
      <c r="E2165" s="14" t="s">
        <v>7</v>
      </c>
    </row>
    <row r="2166" spans="2:5" x14ac:dyDescent="0.3">
      <c r="B2166" s="14">
        <v>40069</v>
      </c>
      <c r="C2166" s="14">
        <v>40</v>
      </c>
      <c r="D2166" s="15" t="s">
        <v>1218</v>
      </c>
      <c r="E2166" s="14" t="s">
        <v>7</v>
      </c>
    </row>
    <row r="2167" spans="2:5" x14ac:dyDescent="0.3">
      <c r="B2167" s="14">
        <v>40071</v>
      </c>
      <c r="C2167" s="14">
        <v>40</v>
      </c>
      <c r="D2167" s="15" t="s">
        <v>1329</v>
      </c>
      <c r="E2167" s="14" t="s">
        <v>7</v>
      </c>
    </row>
    <row r="2168" spans="2:5" x14ac:dyDescent="0.3">
      <c r="B2168" s="14">
        <v>40073</v>
      </c>
      <c r="C2168" s="14">
        <v>40</v>
      </c>
      <c r="D2168" s="15" t="s">
        <v>1330</v>
      </c>
      <c r="E2168" s="14" t="s">
        <v>7</v>
      </c>
    </row>
    <row r="2169" spans="2:5" x14ac:dyDescent="0.3">
      <c r="B2169" s="14">
        <v>40075</v>
      </c>
      <c r="C2169" s="14">
        <v>40</v>
      </c>
      <c r="D2169" s="15" t="s">
        <v>231</v>
      </c>
      <c r="E2169" s="14" t="s">
        <v>7</v>
      </c>
    </row>
    <row r="2170" spans="2:5" x14ac:dyDescent="0.3">
      <c r="B2170" s="14">
        <v>40077</v>
      </c>
      <c r="C2170" s="14">
        <v>40</v>
      </c>
      <c r="D2170" s="15" t="s">
        <v>1331</v>
      </c>
      <c r="E2170" s="14" t="s">
        <v>7</v>
      </c>
    </row>
    <row r="2171" spans="2:5" x14ac:dyDescent="0.3">
      <c r="B2171" s="14">
        <v>40079</v>
      </c>
      <c r="C2171" s="14">
        <v>40</v>
      </c>
      <c r="D2171" s="15" t="s">
        <v>1332</v>
      </c>
      <c r="E2171" s="14" t="s">
        <v>7</v>
      </c>
    </row>
    <row r="2172" spans="2:5" x14ac:dyDescent="0.3">
      <c r="B2172" s="14">
        <v>40081</v>
      </c>
      <c r="C2172" s="14">
        <v>40</v>
      </c>
      <c r="D2172" s="15" t="s">
        <v>118</v>
      </c>
      <c r="E2172" s="14" t="s">
        <v>7</v>
      </c>
    </row>
    <row r="2173" spans="2:5" x14ac:dyDescent="0.3">
      <c r="B2173" s="14">
        <v>40083</v>
      </c>
      <c r="C2173" s="14">
        <v>40</v>
      </c>
      <c r="D2173" s="15" t="s">
        <v>120</v>
      </c>
      <c r="E2173" s="14" t="s">
        <v>7</v>
      </c>
    </row>
    <row r="2174" spans="2:5" x14ac:dyDescent="0.3">
      <c r="B2174" s="14">
        <v>40085</v>
      </c>
      <c r="C2174" s="14">
        <v>40</v>
      </c>
      <c r="D2174" s="15" t="s">
        <v>1333</v>
      </c>
      <c r="E2174" s="14" t="s">
        <v>7</v>
      </c>
    </row>
    <row r="2175" spans="2:5" x14ac:dyDescent="0.3">
      <c r="B2175" s="14">
        <v>40087</v>
      </c>
      <c r="C2175" s="14">
        <v>40</v>
      </c>
      <c r="D2175" s="15" t="s">
        <v>1334</v>
      </c>
      <c r="E2175" s="14" t="s">
        <v>7</v>
      </c>
    </row>
    <row r="2176" spans="2:5" x14ac:dyDescent="0.3">
      <c r="B2176" s="14">
        <v>40089</v>
      </c>
      <c r="C2176" s="14">
        <v>40</v>
      </c>
      <c r="D2176" s="15" t="s">
        <v>1335</v>
      </c>
      <c r="E2176" s="14" t="s">
        <v>7</v>
      </c>
    </row>
    <row r="2177" spans="2:5" x14ac:dyDescent="0.3">
      <c r="B2177" s="14">
        <v>40091</v>
      </c>
      <c r="C2177" s="14">
        <v>40</v>
      </c>
      <c r="D2177" s="15" t="s">
        <v>384</v>
      </c>
      <c r="E2177" s="14" t="s">
        <v>7</v>
      </c>
    </row>
    <row r="2178" spans="2:5" x14ac:dyDescent="0.3">
      <c r="B2178" s="14">
        <v>40093</v>
      </c>
      <c r="C2178" s="14">
        <v>40</v>
      </c>
      <c r="D2178" s="15" t="s">
        <v>1336</v>
      </c>
      <c r="E2178" s="14" t="s">
        <v>7</v>
      </c>
    </row>
    <row r="2179" spans="2:5" x14ac:dyDescent="0.3">
      <c r="B2179" s="14">
        <v>40095</v>
      </c>
      <c r="C2179" s="14">
        <v>40</v>
      </c>
      <c r="D2179" s="15" t="s">
        <v>54</v>
      </c>
      <c r="E2179" s="14" t="s">
        <v>7</v>
      </c>
    </row>
    <row r="2180" spans="2:5" x14ac:dyDescent="0.3">
      <c r="B2180" s="14">
        <v>40097</v>
      </c>
      <c r="C2180" s="14">
        <v>40</v>
      </c>
      <c r="D2180" s="15" t="s">
        <v>1337</v>
      </c>
      <c r="E2180" s="14" t="s">
        <v>7</v>
      </c>
    </row>
    <row r="2181" spans="2:5" x14ac:dyDescent="0.3">
      <c r="B2181" s="14">
        <v>40099</v>
      </c>
      <c r="C2181" s="14">
        <v>40</v>
      </c>
      <c r="D2181" s="15" t="s">
        <v>387</v>
      </c>
      <c r="E2181" s="14" t="s">
        <v>7</v>
      </c>
    </row>
    <row r="2182" spans="2:5" x14ac:dyDescent="0.3">
      <c r="B2182" s="14">
        <v>40101</v>
      </c>
      <c r="C2182" s="14">
        <v>40</v>
      </c>
      <c r="D2182" s="15" t="s">
        <v>1338</v>
      </c>
      <c r="E2182" s="14" t="s">
        <v>7</v>
      </c>
    </row>
    <row r="2183" spans="2:5" x14ac:dyDescent="0.3">
      <c r="B2183" s="14">
        <v>40103</v>
      </c>
      <c r="C2183" s="14">
        <v>40</v>
      </c>
      <c r="D2183" s="15" t="s">
        <v>533</v>
      </c>
      <c r="E2183" s="14" t="s">
        <v>7</v>
      </c>
    </row>
    <row r="2184" spans="2:5" x14ac:dyDescent="0.3">
      <c r="B2184" s="14">
        <v>40105</v>
      </c>
      <c r="C2184" s="14">
        <v>40</v>
      </c>
      <c r="D2184" s="15" t="s">
        <v>1339</v>
      </c>
      <c r="E2184" s="14" t="s">
        <v>7</v>
      </c>
    </row>
    <row r="2185" spans="2:5" x14ac:dyDescent="0.3">
      <c r="B2185" s="14">
        <v>40107</v>
      </c>
      <c r="C2185" s="14">
        <v>40</v>
      </c>
      <c r="D2185" s="15" t="s">
        <v>1340</v>
      </c>
      <c r="E2185" s="14" t="s">
        <v>7</v>
      </c>
    </row>
    <row r="2186" spans="2:5" x14ac:dyDescent="0.3">
      <c r="B2186" s="14">
        <v>40109</v>
      </c>
      <c r="C2186" s="14">
        <v>40</v>
      </c>
      <c r="D2186" s="15" t="s">
        <v>1341</v>
      </c>
      <c r="E2186" s="14" t="s">
        <v>7</v>
      </c>
    </row>
    <row r="2187" spans="2:5" x14ac:dyDescent="0.3">
      <c r="B2187" s="14">
        <v>40111</v>
      </c>
      <c r="C2187" s="14">
        <v>40</v>
      </c>
      <c r="D2187" s="15" t="s">
        <v>1342</v>
      </c>
      <c r="E2187" s="14" t="s">
        <v>7</v>
      </c>
    </row>
    <row r="2188" spans="2:5" x14ac:dyDescent="0.3">
      <c r="B2188" s="14">
        <v>40113</v>
      </c>
      <c r="C2188" s="14">
        <v>40</v>
      </c>
      <c r="D2188" s="15" t="s">
        <v>639</v>
      </c>
      <c r="E2188" s="14" t="s">
        <v>7</v>
      </c>
    </row>
    <row r="2189" spans="2:5" x14ac:dyDescent="0.3">
      <c r="B2189" s="14">
        <v>40115</v>
      </c>
      <c r="C2189" s="14">
        <v>40</v>
      </c>
      <c r="D2189" s="15" t="s">
        <v>641</v>
      </c>
      <c r="E2189" s="14" t="s">
        <v>7</v>
      </c>
    </row>
    <row r="2190" spans="2:5" x14ac:dyDescent="0.3">
      <c r="B2190" s="14">
        <v>40117</v>
      </c>
      <c r="C2190" s="14">
        <v>40</v>
      </c>
      <c r="D2190" s="15" t="s">
        <v>642</v>
      </c>
      <c r="E2190" s="14" t="s">
        <v>7</v>
      </c>
    </row>
    <row r="2191" spans="2:5" x14ac:dyDescent="0.3">
      <c r="B2191" s="14">
        <v>40119</v>
      </c>
      <c r="C2191" s="14">
        <v>40</v>
      </c>
      <c r="D2191" s="15" t="s">
        <v>1343</v>
      </c>
      <c r="E2191" s="14" t="s">
        <v>7</v>
      </c>
    </row>
    <row r="2192" spans="2:5" x14ac:dyDescent="0.3">
      <c r="B2192" s="14">
        <v>40121</v>
      </c>
      <c r="C2192" s="14">
        <v>40</v>
      </c>
      <c r="D2192" s="15" t="s">
        <v>1344</v>
      </c>
      <c r="E2192" s="14" t="s">
        <v>7</v>
      </c>
    </row>
    <row r="2193" spans="2:5" x14ac:dyDescent="0.3">
      <c r="B2193" s="14">
        <v>40123</v>
      </c>
      <c r="C2193" s="14">
        <v>40</v>
      </c>
      <c r="D2193" s="15" t="s">
        <v>969</v>
      </c>
      <c r="E2193" s="14" t="s">
        <v>7</v>
      </c>
    </row>
    <row r="2194" spans="2:5" x14ac:dyDescent="0.3">
      <c r="B2194" s="14">
        <v>40125</v>
      </c>
      <c r="C2194" s="14">
        <v>40</v>
      </c>
      <c r="D2194" s="15" t="s">
        <v>643</v>
      </c>
      <c r="E2194" s="14" t="s">
        <v>7</v>
      </c>
    </row>
    <row r="2195" spans="2:5" x14ac:dyDescent="0.3">
      <c r="B2195" s="14">
        <v>40127</v>
      </c>
      <c r="C2195" s="14">
        <v>40</v>
      </c>
      <c r="D2195" s="15" t="s">
        <v>1345</v>
      </c>
      <c r="E2195" s="14" t="s">
        <v>7</v>
      </c>
    </row>
    <row r="2196" spans="2:5" x14ac:dyDescent="0.3">
      <c r="B2196" s="14">
        <v>40129</v>
      </c>
      <c r="C2196" s="14">
        <v>40</v>
      </c>
      <c r="D2196" s="15" t="s">
        <v>1346</v>
      </c>
      <c r="E2196" s="14" t="s">
        <v>7</v>
      </c>
    </row>
    <row r="2197" spans="2:5" x14ac:dyDescent="0.3">
      <c r="B2197" s="14">
        <v>40131</v>
      </c>
      <c r="C2197" s="14">
        <v>40</v>
      </c>
      <c r="D2197" s="15" t="s">
        <v>1347</v>
      </c>
      <c r="E2197" s="14" t="s">
        <v>7</v>
      </c>
    </row>
    <row r="2198" spans="2:5" x14ac:dyDescent="0.3">
      <c r="B2198" s="14">
        <v>40133</v>
      </c>
      <c r="C2198" s="14">
        <v>40</v>
      </c>
      <c r="D2198" s="15" t="s">
        <v>312</v>
      </c>
      <c r="E2198" s="14" t="s">
        <v>7</v>
      </c>
    </row>
    <row r="2199" spans="2:5" x14ac:dyDescent="0.3">
      <c r="B2199" s="14">
        <v>40135</v>
      </c>
      <c r="C2199" s="14">
        <v>40</v>
      </c>
      <c r="D2199" s="15" t="s">
        <v>1348</v>
      </c>
      <c r="E2199" s="14" t="s">
        <v>7</v>
      </c>
    </row>
    <row r="2200" spans="2:5" x14ac:dyDescent="0.3">
      <c r="B2200" s="14">
        <v>40137</v>
      </c>
      <c r="C2200" s="14">
        <v>40</v>
      </c>
      <c r="D2200" s="15" t="s">
        <v>401</v>
      </c>
      <c r="E2200" s="14" t="s">
        <v>7</v>
      </c>
    </row>
    <row r="2201" spans="2:5" x14ac:dyDescent="0.3">
      <c r="B2201" s="14">
        <v>40139</v>
      </c>
      <c r="C2201" s="14">
        <v>40</v>
      </c>
      <c r="D2201" s="15" t="s">
        <v>1020</v>
      </c>
      <c r="E2201" s="14" t="s">
        <v>7</v>
      </c>
    </row>
    <row r="2202" spans="2:5" x14ac:dyDescent="0.3">
      <c r="B2202" s="14">
        <v>40141</v>
      </c>
      <c r="C2202" s="14">
        <v>40</v>
      </c>
      <c r="D2202" s="15" t="s">
        <v>1349</v>
      </c>
      <c r="E2202" s="14" t="s">
        <v>7</v>
      </c>
    </row>
    <row r="2203" spans="2:5" x14ac:dyDescent="0.3">
      <c r="B2203" s="14">
        <v>40143</v>
      </c>
      <c r="C2203" s="14">
        <v>40</v>
      </c>
      <c r="D2203" s="15" t="s">
        <v>1350</v>
      </c>
      <c r="E2203" s="14" t="s">
        <v>7</v>
      </c>
    </row>
    <row r="2204" spans="2:5" x14ac:dyDescent="0.3">
      <c r="B2204" s="14">
        <v>40145</v>
      </c>
      <c r="C2204" s="14">
        <v>40</v>
      </c>
      <c r="D2204" s="15" t="s">
        <v>1351</v>
      </c>
      <c r="E2204" s="14" t="s">
        <v>7</v>
      </c>
    </row>
    <row r="2205" spans="2:5" x14ac:dyDescent="0.3">
      <c r="B2205" s="14">
        <v>40147</v>
      </c>
      <c r="C2205" s="14">
        <v>40</v>
      </c>
      <c r="D2205" s="15" t="s">
        <v>71</v>
      </c>
      <c r="E2205" s="14" t="s">
        <v>7</v>
      </c>
    </row>
    <row r="2206" spans="2:5" x14ac:dyDescent="0.3">
      <c r="B2206" s="14">
        <v>40149</v>
      </c>
      <c r="C2206" s="14">
        <v>40</v>
      </c>
      <c r="D2206" s="15" t="s">
        <v>1352</v>
      </c>
      <c r="E2206" s="14" t="s">
        <v>7</v>
      </c>
    </row>
    <row r="2207" spans="2:5" x14ac:dyDescent="0.3">
      <c r="B2207" s="14">
        <v>40151</v>
      </c>
      <c r="C2207" s="14">
        <v>40</v>
      </c>
      <c r="D2207" s="15" t="s">
        <v>1353</v>
      </c>
      <c r="E2207" s="14" t="s">
        <v>7</v>
      </c>
    </row>
    <row r="2208" spans="2:5" x14ac:dyDescent="0.3">
      <c r="B2208" s="14">
        <v>40153</v>
      </c>
      <c r="C2208" s="14">
        <v>40</v>
      </c>
      <c r="D2208" s="15" t="s">
        <v>1354</v>
      </c>
      <c r="E2208" s="14" t="s">
        <v>7</v>
      </c>
    </row>
    <row r="2209" spans="2:5" x14ac:dyDescent="0.3">
      <c r="B2209" s="14">
        <v>41001</v>
      </c>
      <c r="C2209" s="14">
        <v>41</v>
      </c>
      <c r="D2209" s="15" t="s">
        <v>270</v>
      </c>
      <c r="E2209" s="14" t="s">
        <v>7</v>
      </c>
    </row>
    <row r="2210" spans="2:5" x14ac:dyDescent="0.3">
      <c r="B2210" s="14">
        <v>41003</v>
      </c>
      <c r="C2210" s="14">
        <v>41</v>
      </c>
      <c r="D2210" s="15" t="s">
        <v>92</v>
      </c>
      <c r="E2210" s="14" t="s">
        <v>7</v>
      </c>
    </row>
    <row r="2211" spans="2:5" x14ac:dyDescent="0.3">
      <c r="B2211" s="14">
        <v>41005</v>
      </c>
      <c r="C2211" s="14">
        <v>41</v>
      </c>
      <c r="D2211" s="15" t="s">
        <v>1355</v>
      </c>
      <c r="E2211" s="14" t="s">
        <v>7</v>
      </c>
    </row>
    <row r="2212" spans="2:5" x14ac:dyDescent="0.3">
      <c r="B2212" s="14">
        <v>41007</v>
      </c>
      <c r="C2212" s="14">
        <v>41</v>
      </c>
      <c r="D2212" s="15" t="s">
        <v>1356</v>
      </c>
      <c r="E2212" s="14" t="s">
        <v>7</v>
      </c>
    </row>
    <row r="2213" spans="2:5" x14ac:dyDescent="0.3">
      <c r="B2213" s="14">
        <v>41009</v>
      </c>
      <c r="C2213" s="14">
        <v>41</v>
      </c>
      <c r="D2213" s="15" t="s">
        <v>99</v>
      </c>
      <c r="E2213" s="14" t="s">
        <v>7</v>
      </c>
    </row>
    <row r="2214" spans="2:5" x14ac:dyDescent="0.3">
      <c r="B2214" s="14">
        <v>41011</v>
      </c>
      <c r="C2214" s="14">
        <v>41</v>
      </c>
      <c r="D2214" s="15" t="s">
        <v>1112</v>
      </c>
      <c r="E2214" s="14" t="s">
        <v>7</v>
      </c>
    </row>
    <row r="2215" spans="2:5" x14ac:dyDescent="0.3">
      <c r="B2215" s="14">
        <v>41013</v>
      </c>
      <c r="C2215" s="14">
        <v>41</v>
      </c>
      <c r="D2215" s="15" t="s">
        <v>1357</v>
      </c>
      <c r="E2215" s="14" t="s">
        <v>7</v>
      </c>
    </row>
    <row r="2216" spans="2:5" x14ac:dyDescent="0.3">
      <c r="B2216" s="14">
        <v>41015</v>
      </c>
      <c r="C2216" s="14">
        <v>41</v>
      </c>
      <c r="D2216" s="15" t="s">
        <v>1132</v>
      </c>
      <c r="E2216" s="14" t="s">
        <v>7</v>
      </c>
    </row>
    <row r="2217" spans="2:5" x14ac:dyDescent="0.3">
      <c r="B2217" s="14">
        <v>41017</v>
      </c>
      <c r="C2217" s="14">
        <v>41</v>
      </c>
      <c r="D2217" s="15" t="s">
        <v>1358</v>
      </c>
      <c r="E2217" s="14" t="s">
        <v>7</v>
      </c>
    </row>
    <row r="2218" spans="2:5" x14ac:dyDescent="0.3">
      <c r="B2218" s="14">
        <v>41019</v>
      </c>
      <c r="C2218" s="14">
        <v>41</v>
      </c>
      <c r="D2218" s="15" t="s">
        <v>220</v>
      </c>
      <c r="E2218" s="14" t="s">
        <v>7</v>
      </c>
    </row>
    <row r="2219" spans="2:5" x14ac:dyDescent="0.3">
      <c r="B2219" s="14">
        <v>41021</v>
      </c>
      <c r="C2219" s="14">
        <v>41</v>
      </c>
      <c r="D2219" s="15" t="s">
        <v>1359</v>
      </c>
      <c r="E2219" s="14" t="s">
        <v>7</v>
      </c>
    </row>
    <row r="2220" spans="2:5" x14ac:dyDescent="0.3">
      <c r="B2220" s="14">
        <v>41023</v>
      </c>
      <c r="C2220" s="14">
        <v>41</v>
      </c>
      <c r="D2220" s="15" t="s">
        <v>110</v>
      </c>
      <c r="E2220" s="14" t="s">
        <v>7</v>
      </c>
    </row>
    <row r="2221" spans="2:5" x14ac:dyDescent="0.3">
      <c r="B2221" s="14">
        <v>41025</v>
      </c>
      <c r="C2221" s="14">
        <v>41</v>
      </c>
      <c r="D2221" s="15" t="s">
        <v>1360</v>
      </c>
      <c r="E2221" s="14" t="s">
        <v>7</v>
      </c>
    </row>
    <row r="2222" spans="2:5" x14ac:dyDescent="0.3">
      <c r="B2222" s="14">
        <v>41027</v>
      </c>
      <c r="C2222" s="14">
        <v>41</v>
      </c>
      <c r="D2222" s="15" t="s">
        <v>1361</v>
      </c>
      <c r="E2222" s="14" t="s">
        <v>7</v>
      </c>
    </row>
    <row r="2223" spans="2:5" x14ac:dyDescent="0.3">
      <c r="B2223" s="14">
        <v>41029</v>
      </c>
      <c r="C2223" s="14">
        <v>41</v>
      </c>
      <c r="D2223" s="15" t="s">
        <v>42</v>
      </c>
      <c r="E2223" s="14" t="s">
        <v>7</v>
      </c>
    </row>
    <row r="2224" spans="2:5" x14ac:dyDescent="0.3">
      <c r="B2224" s="14">
        <v>41031</v>
      </c>
      <c r="C2224" s="14">
        <v>41</v>
      </c>
      <c r="D2224" s="15" t="s">
        <v>43</v>
      </c>
      <c r="E2224" s="14" t="s">
        <v>7</v>
      </c>
    </row>
    <row r="2225" spans="2:5" x14ac:dyDescent="0.3">
      <c r="B2225" s="14">
        <v>41033</v>
      </c>
      <c r="C2225" s="14">
        <v>41</v>
      </c>
      <c r="D2225" s="15" t="s">
        <v>1362</v>
      </c>
      <c r="E2225" s="14" t="s">
        <v>7</v>
      </c>
    </row>
    <row r="2226" spans="2:5" x14ac:dyDescent="0.3">
      <c r="B2226" s="14">
        <v>41035</v>
      </c>
      <c r="C2226" s="14">
        <v>41</v>
      </c>
      <c r="D2226" s="15" t="s">
        <v>1363</v>
      </c>
      <c r="E2226" s="14" t="s">
        <v>7</v>
      </c>
    </row>
    <row r="2227" spans="2:5" x14ac:dyDescent="0.3">
      <c r="B2227" s="14">
        <v>41037</v>
      </c>
      <c r="C2227" s="14">
        <v>41</v>
      </c>
      <c r="D2227" s="15" t="s">
        <v>162</v>
      </c>
      <c r="E2227" s="14" t="s">
        <v>7</v>
      </c>
    </row>
    <row r="2228" spans="2:5" x14ac:dyDescent="0.3">
      <c r="B2228" s="14">
        <v>41039</v>
      </c>
      <c r="C2228" s="14">
        <v>41</v>
      </c>
      <c r="D2228" s="15" t="s">
        <v>629</v>
      </c>
      <c r="E2228" s="14" t="s">
        <v>7</v>
      </c>
    </row>
    <row r="2229" spans="2:5" x14ac:dyDescent="0.3">
      <c r="B2229" s="14">
        <v>41041</v>
      </c>
      <c r="C2229" s="14">
        <v>41</v>
      </c>
      <c r="D2229" s="15" t="s">
        <v>118</v>
      </c>
      <c r="E2229" s="14" t="s">
        <v>7</v>
      </c>
    </row>
    <row r="2230" spans="2:5" x14ac:dyDescent="0.3">
      <c r="B2230" s="14">
        <v>41043</v>
      </c>
      <c r="C2230" s="14">
        <v>41</v>
      </c>
      <c r="D2230" s="15" t="s">
        <v>576</v>
      </c>
      <c r="E2230" s="14" t="s">
        <v>7</v>
      </c>
    </row>
    <row r="2231" spans="2:5" x14ac:dyDescent="0.3">
      <c r="B2231" s="14">
        <v>41045</v>
      </c>
      <c r="C2231" s="14">
        <v>41</v>
      </c>
      <c r="D2231" s="15" t="s">
        <v>1364</v>
      </c>
      <c r="E2231" s="14" t="s">
        <v>7</v>
      </c>
    </row>
    <row r="2232" spans="2:5" x14ac:dyDescent="0.3">
      <c r="B2232" s="14">
        <v>41047</v>
      </c>
      <c r="C2232" s="14">
        <v>41</v>
      </c>
      <c r="D2232" s="15" t="s">
        <v>53</v>
      </c>
      <c r="E2232" s="14" t="s">
        <v>7</v>
      </c>
    </row>
    <row r="2233" spans="2:5" x14ac:dyDescent="0.3">
      <c r="B2233" s="14">
        <v>41049</v>
      </c>
      <c r="C2233" s="14">
        <v>41</v>
      </c>
      <c r="D2233" s="15" t="s">
        <v>1299</v>
      </c>
      <c r="E2233" s="14" t="s">
        <v>7</v>
      </c>
    </row>
    <row r="2234" spans="2:5" x14ac:dyDescent="0.3">
      <c r="B2234" s="14">
        <v>41051</v>
      </c>
      <c r="C2234" s="14">
        <v>41</v>
      </c>
      <c r="D2234" s="15" t="s">
        <v>1365</v>
      </c>
      <c r="E2234" s="14" t="s">
        <v>7</v>
      </c>
    </row>
    <row r="2235" spans="2:5" x14ac:dyDescent="0.3">
      <c r="B2235" s="14">
        <v>41053</v>
      </c>
      <c r="C2235" s="14">
        <v>41</v>
      </c>
      <c r="D2235" s="15" t="s">
        <v>129</v>
      </c>
      <c r="E2235" s="14" t="s">
        <v>7</v>
      </c>
    </row>
    <row r="2236" spans="2:5" x14ac:dyDescent="0.3">
      <c r="B2236" s="14">
        <v>41055</v>
      </c>
      <c r="C2236" s="14">
        <v>41</v>
      </c>
      <c r="D2236" s="15" t="s">
        <v>654</v>
      </c>
      <c r="E2236" s="14" t="s">
        <v>7</v>
      </c>
    </row>
    <row r="2237" spans="2:5" x14ac:dyDescent="0.3">
      <c r="B2237" s="14">
        <v>41057</v>
      </c>
      <c r="C2237" s="14">
        <v>41</v>
      </c>
      <c r="D2237" s="15" t="s">
        <v>1366</v>
      </c>
      <c r="E2237" s="14" t="s">
        <v>7</v>
      </c>
    </row>
    <row r="2238" spans="2:5" x14ac:dyDescent="0.3">
      <c r="B2238" s="14">
        <v>41059</v>
      </c>
      <c r="C2238" s="14">
        <v>41</v>
      </c>
      <c r="D2238" s="15" t="s">
        <v>1367</v>
      </c>
      <c r="E2238" s="14" t="s">
        <v>7</v>
      </c>
    </row>
    <row r="2239" spans="2:5" x14ac:dyDescent="0.3">
      <c r="B2239" s="14">
        <v>41061</v>
      </c>
      <c r="C2239" s="14">
        <v>41</v>
      </c>
      <c r="D2239" s="15" t="s">
        <v>141</v>
      </c>
      <c r="E2239" s="14" t="s">
        <v>7</v>
      </c>
    </row>
    <row r="2240" spans="2:5" x14ac:dyDescent="0.3">
      <c r="B2240" s="14">
        <v>41063</v>
      </c>
      <c r="C2240" s="14">
        <v>41</v>
      </c>
      <c r="D2240" s="15" t="s">
        <v>1368</v>
      </c>
      <c r="E2240" s="14" t="s">
        <v>7</v>
      </c>
    </row>
    <row r="2241" spans="2:5" x14ac:dyDescent="0.3">
      <c r="B2241" s="14">
        <v>41065</v>
      </c>
      <c r="C2241" s="14">
        <v>41</v>
      </c>
      <c r="D2241" s="15" t="s">
        <v>1369</v>
      </c>
      <c r="E2241" s="14" t="s">
        <v>7</v>
      </c>
    </row>
    <row r="2242" spans="2:5" x14ac:dyDescent="0.3">
      <c r="B2242" s="14">
        <v>41067</v>
      </c>
      <c r="C2242" s="14">
        <v>41</v>
      </c>
      <c r="D2242" s="15" t="s">
        <v>71</v>
      </c>
      <c r="E2242" s="14" t="s">
        <v>7</v>
      </c>
    </row>
    <row r="2243" spans="2:5" x14ac:dyDescent="0.3">
      <c r="B2243" s="14">
        <v>41069</v>
      </c>
      <c r="C2243" s="14">
        <v>41</v>
      </c>
      <c r="D2243" s="15" t="s">
        <v>421</v>
      </c>
      <c r="E2243" s="14" t="s">
        <v>7</v>
      </c>
    </row>
    <row r="2244" spans="2:5" x14ac:dyDescent="0.3">
      <c r="B2244" s="14">
        <v>41071</v>
      </c>
      <c r="C2244" s="14">
        <v>41</v>
      </c>
      <c r="D2244" s="15" t="s">
        <v>1370</v>
      </c>
      <c r="E2244" s="14" t="s">
        <v>7</v>
      </c>
    </row>
    <row r="2245" spans="2:5" x14ac:dyDescent="0.3">
      <c r="B2245" s="14">
        <v>42001</v>
      </c>
      <c r="C2245" s="14">
        <v>42</v>
      </c>
      <c r="D2245" s="15" t="s">
        <v>202</v>
      </c>
      <c r="E2245" s="14" t="s">
        <v>7</v>
      </c>
    </row>
    <row r="2246" spans="2:5" x14ac:dyDescent="0.3">
      <c r="B2246" s="14">
        <v>42003</v>
      </c>
      <c r="C2246" s="14">
        <v>42</v>
      </c>
      <c r="D2246" s="15" t="s">
        <v>1371</v>
      </c>
      <c r="E2246" s="14" t="s">
        <v>7</v>
      </c>
    </row>
    <row r="2247" spans="2:5" x14ac:dyDescent="0.3">
      <c r="B2247" s="14">
        <v>42005</v>
      </c>
      <c r="C2247" s="14">
        <v>42</v>
      </c>
      <c r="D2247" s="15" t="s">
        <v>1372</v>
      </c>
      <c r="E2247" s="14" t="s">
        <v>7</v>
      </c>
    </row>
    <row r="2248" spans="2:5" x14ac:dyDescent="0.3">
      <c r="B2248" s="14">
        <v>42007</v>
      </c>
      <c r="C2248" s="14">
        <v>42</v>
      </c>
      <c r="D2248" s="15" t="s">
        <v>1315</v>
      </c>
      <c r="E2248" s="14" t="s">
        <v>7</v>
      </c>
    </row>
    <row r="2249" spans="2:5" x14ac:dyDescent="0.3">
      <c r="B2249" s="14">
        <v>42009</v>
      </c>
      <c r="C2249" s="14">
        <v>42</v>
      </c>
      <c r="D2249" s="15" t="s">
        <v>1373</v>
      </c>
      <c r="E2249" s="14" t="s">
        <v>7</v>
      </c>
    </row>
    <row r="2250" spans="2:5" x14ac:dyDescent="0.3">
      <c r="B2250" s="14">
        <v>42011</v>
      </c>
      <c r="C2250" s="14">
        <v>42</v>
      </c>
      <c r="D2250" s="15" t="s">
        <v>1374</v>
      </c>
      <c r="E2250" s="14" t="s">
        <v>7</v>
      </c>
    </row>
    <row r="2251" spans="2:5" x14ac:dyDescent="0.3">
      <c r="B2251" s="14">
        <v>42013</v>
      </c>
      <c r="C2251" s="14">
        <v>42</v>
      </c>
      <c r="D2251" s="15" t="s">
        <v>1375</v>
      </c>
      <c r="E2251" s="14" t="s">
        <v>7</v>
      </c>
    </row>
    <row r="2252" spans="2:5" x14ac:dyDescent="0.3">
      <c r="B2252" s="14">
        <v>42015</v>
      </c>
      <c r="C2252" s="14">
        <v>42</v>
      </c>
      <c r="D2252" s="15" t="s">
        <v>272</v>
      </c>
      <c r="E2252" s="14" t="s">
        <v>7</v>
      </c>
    </row>
    <row r="2253" spans="2:5" x14ac:dyDescent="0.3">
      <c r="B2253" s="14">
        <v>42017</v>
      </c>
      <c r="C2253" s="14">
        <v>42</v>
      </c>
      <c r="D2253" s="15" t="s">
        <v>1376</v>
      </c>
      <c r="E2253" s="14" t="s">
        <v>7</v>
      </c>
    </row>
    <row r="2254" spans="2:5" x14ac:dyDescent="0.3">
      <c r="B2254" s="14">
        <v>42019</v>
      </c>
      <c r="C2254" s="14">
        <v>42</v>
      </c>
      <c r="D2254" s="15" t="s">
        <v>13</v>
      </c>
      <c r="E2254" s="14" t="s">
        <v>7</v>
      </c>
    </row>
    <row r="2255" spans="2:5" x14ac:dyDescent="0.3">
      <c r="B2255" s="14">
        <v>42021</v>
      </c>
      <c r="C2255" s="14">
        <v>42</v>
      </c>
      <c r="D2255" s="15" t="s">
        <v>1377</v>
      </c>
      <c r="E2255" s="14" t="s">
        <v>7</v>
      </c>
    </row>
    <row r="2256" spans="2:5" x14ac:dyDescent="0.3">
      <c r="B2256" s="14">
        <v>42023</v>
      </c>
      <c r="C2256" s="14">
        <v>42</v>
      </c>
      <c r="D2256" s="15" t="s">
        <v>1378</v>
      </c>
      <c r="E2256" s="14" t="s">
        <v>7</v>
      </c>
    </row>
    <row r="2257" spans="2:5" x14ac:dyDescent="0.3">
      <c r="B2257" s="14">
        <v>42025</v>
      </c>
      <c r="C2257" s="14">
        <v>42</v>
      </c>
      <c r="D2257" s="15" t="s">
        <v>1026</v>
      </c>
      <c r="E2257" s="14" t="s">
        <v>7</v>
      </c>
    </row>
    <row r="2258" spans="2:5" x14ac:dyDescent="0.3">
      <c r="B2258" s="14">
        <v>42027</v>
      </c>
      <c r="C2258" s="14">
        <v>42</v>
      </c>
      <c r="D2258" s="15" t="s">
        <v>1379</v>
      </c>
      <c r="E2258" s="14" t="s">
        <v>7</v>
      </c>
    </row>
    <row r="2259" spans="2:5" x14ac:dyDescent="0.3">
      <c r="B2259" s="14">
        <v>42029</v>
      </c>
      <c r="C2259" s="14">
        <v>42</v>
      </c>
      <c r="D2259" s="15" t="s">
        <v>1380</v>
      </c>
      <c r="E2259" s="14" t="s">
        <v>7</v>
      </c>
    </row>
    <row r="2260" spans="2:5" x14ac:dyDescent="0.3">
      <c r="B2260" s="14">
        <v>42031</v>
      </c>
      <c r="C2260" s="14">
        <v>42</v>
      </c>
      <c r="D2260" s="15" t="s">
        <v>1381</v>
      </c>
      <c r="E2260" s="14" t="s">
        <v>7</v>
      </c>
    </row>
    <row r="2261" spans="2:5" x14ac:dyDescent="0.3">
      <c r="B2261" s="14">
        <v>42033</v>
      </c>
      <c r="C2261" s="14">
        <v>42</v>
      </c>
      <c r="D2261" s="15" t="s">
        <v>1382</v>
      </c>
      <c r="E2261" s="14" t="s">
        <v>7</v>
      </c>
    </row>
    <row r="2262" spans="2:5" x14ac:dyDescent="0.3">
      <c r="B2262" s="14">
        <v>42035</v>
      </c>
      <c r="C2262" s="14">
        <v>42</v>
      </c>
      <c r="D2262" s="15" t="s">
        <v>466</v>
      </c>
      <c r="E2262" s="14" t="s">
        <v>7</v>
      </c>
    </row>
    <row r="2263" spans="2:5" x14ac:dyDescent="0.3">
      <c r="B2263" s="14">
        <v>42037</v>
      </c>
      <c r="C2263" s="14">
        <v>42</v>
      </c>
      <c r="D2263" s="15" t="s">
        <v>99</v>
      </c>
      <c r="E2263" s="14" t="s">
        <v>7</v>
      </c>
    </row>
    <row r="2264" spans="2:5" x14ac:dyDescent="0.3">
      <c r="B2264" s="14">
        <v>42039</v>
      </c>
      <c r="C2264" s="14">
        <v>42</v>
      </c>
      <c r="D2264" s="15" t="s">
        <v>102</v>
      </c>
      <c r="E2264" s="14" t="s">
        <v>7</v>
      </c>
    </row>
    <row r="2265" spans="2:5" x14ac:dyDescent="0.3">
      <c r="B2265" s="14">
        <v>42041</v>
      </c>
      <c r="C2265" s="14">
        <v>42</v>
      </c>
      <c r="D2265" s="15" t="s">
        <v>468</v>
      </c>
      <c r="E2265" s="14" t="s">
        <v>7</v>
      </c>
    </row>
    <row r="2266" spans="2:5" x14ac:dyDescent="0.3">
      <c r="B2266" s="14">
        <v>42043</v>
      </c>
      <c r="C2266" s="14">
        <v>42</v>
      </c>
      <c r="D2266" s="15" t="s">
        <v>1383</v>
      </c>
      <c r="E2266" s="14" t="s">
        <v>7</v>
      </c>
    </row>
    <row r="2267" spans="2:5" x14ac:dyDescent="0.3">
      <c r="B2267" s="14">
        <v>42045</v>
      </c>
      <c r="C2267" s="14">
        <v>42</v>
      </c>
      <c r="D2267" s="15" t="s">
        <v>519</v>
      </c>
      <c r="E2267" s="14" t="s">
        <v>7</v>
      </c>
    </row>
    <row r="2268" spans="2:5" x14ac:dyDescent="0.3">
      <c r="B2268" s="14">
        <v>42047</v>
      </c>
      <c r="C2268" s="14">
        <v>42</v>
      </c>
      <c r="D2268" s="15" t="s">
        <v>612</v>
      </c>
      <c r="E2268" s="14" t="s">
        <v>7</v>
      </c>
    </row>
    <row r="2269" spans="2:5" x14ac:dyDescent="0.3">
      <c r="B2269" s="14">
        <v>42049</v>
      </c>
      <c r="C2269" s="14">
        <v>42</v>
      </c>
      <c r="D2269" s="15" t="s">
        <v>1161</v>
      </c>
      <c r="E2269" s="14" t="s">
        <v>7</v>
      </c>
    </row>
    <row r="2270" spans="2:5" x14ac:dyDescent="0.3">
      <c r="B2270" s="14">
        <v>42051</v>
      </c>
      <c r="C2270" s="14">
        <v>42</v>
      </c>
      <c r="D2270" s="15" t="s">
        <v>35</v>
      </c>
      <c r="E2270" s="14" t="s">
        <v>7</v>
      </c>
    </row>
    <row r="2271" spans="2:5" x14ac:dyDescent="0.3">
      <c r="B2271" s="14">
        <v>42053</v>
      </c>
      <c r="C2271" s="14">
        <v>42</v>
      </c>
      <c r="D2271" s="15" t="s">
        <v>1384</v>
      </c>
      <c r="E2271" s="14" t="s">
        <v>7</v>
      </c>
    </row>
    <row r="2272" spans="2:5" x14ac:dyDescent="0.3">
      <c r="B2272" s="14">
        <v>42055</v>
      </c>
      <c r="C2272" s="14">
        <v>42</v>
      </c>
      <c r="D2272" s="15" t="s">
        <v>36</v>
      </c>
      <c r="E2272" s="14" t="s">
        <v>7</v>
      </c>
    </row>
    <row r="2273" spans="2:5" x14ac:dyDescent="0.3">
      <c r="B2273" s="14">
        <v>42057</v>
      </c>
      <c r="C2273" s="14">
        <v>42</v>
      </c>
      <c r="D2273" s="15" t="s">
        <v>108</v>
      </c>
      <c r="E2273" s="14" t="s">
        <v>7</v>
      </c>
    </row>
    <row r="2274" spans="2:5" x14ac:dyDescent="0.3">
      <c r="B2274" s="14">
        <v>42059</v>
      </c>
      <c r="C2274" s="14">
        <v>42</v>
      </c>
      <c r="D2274" s="15" t="s">
        <v>38</v>
      </c>
      <c r="E2274" s="14" t="s">
        <v>7</v>
      </c>
    </row>
    <row r="2275" spans="2:5" x14ac:dyDescent="0.3">
      <c r="B2275" s="14">
        <v>42061</v>
      </c>
      <c r="C2275" s="14">
        <v>42</v>
      </c>
      <c r="D2275" s="15" t="s">
        <v>1385</v>
      </c>
      <c r="E2275" s="14" t="s">
        <v>7</v>
      </c>
    </row>
    <row r="2276" spans="2:5" x14ac:dyDescent="0.3">
      <c r="B2276" s="14">
        <v>42063</v>
      </c>
      <c r="C2276" s="14">
        <v>42</v>
      </c>
      <c r="D2276" s="15" t="s">
        <v>1386</v>
      </c>
      <c r="E2276" s="14" t="s">
        <v>7</v>
      </c>
    </row>
    <row r="2277" spans="2:5" x14ac:dyDescent="0.3">
      <c r="B2277" s="14">
        <v>42065</v>
      </c>
      <c r="C2277" s="14">
        <v>42</v>
      </c>
      <c r="D2277" s="15" t="s">
        <v>43</v>
      </c>
      <c r="E2277" s="14" t="s">
        <v>7</v>
      </c>
    </row>
    <row r="2278" spans="2:5" x14ac:dyDescent="0.3">
      <c r="B2278" s="14">
        <v>42067</v>
      </c>
      <c r="C2278" s="14">
        <v>42</v>
      </c>
      <c r="D2278" s="15" t="s">
        <v>1387</v>
      </c>
      <c r="E2278" s="14" t="s">
        <v>7</v>
      </c>
    </row>
    <row r="2279" spans="2:5" x14ac:dyDescent="0.3">
      <c r="B2279" s="14">
        <v>42069</v>
      </c>
      <c r="C2279" s="14">
        <v>42</v>
      </c>
      <c r="D2279" s="15" t="s">
        <v>1388</v>
      </c>
      <c r="E2279" s="14" t="s">
        <v>7</v>
      </c>
    </row>
    <row r="2280" spans="2:5" x14ac:dyDescent="0.3">
      <c r="B2280" s="14">
        <v>42071</v>
      </c>
      <c r="C2280" s="14">
        <v>42</v>
      </c>
      <c r="D2280" s="15" t="s">
        <v>1084</v>
      </c>
      <c r="E2280" s="14" t="s">
        <v>7</v>
      </c>
    </row>
    <row r="2281" spans="2:5" x14ac:dyDescent="0.3">
      <c r="B2281" s="14">
        <v>42073</v>
      </c>
      <c r="C2281" s="14">
        <v>42</v>
      </c>
      <c r="D2281" s="15" t="s">
        <v>46</v>
      </c>
      <c r="E2281" s="14" t="s">
        <v>7</v>
      </c>
    </row>
    <row r="2282" spans="2:5" x14ac:dyDescent="0.3">
      <c r="B2282" s="14">
        <v>42075</v>
      </c>
      <c r="C2282" s="14">
        <v>42</v>
      </c>
      <c r="D2282" s="15" t="s">
        <v>1389</v>
      </c>
      <c r="E2282" s="14" t="s">
        <v>7</v>
      </c>
    </row>
    <row r="2283" spans="2:5" x14ac:dyDescent="0.3">
      <c r="B2283" s="14">
        <v>42077</v>
      </c>
      <c r="C2283" s="14">
        <v>42</v>
      </c>
      <c r="D2283" s="15" t="s">
        <v>1390</v>
      </c>
      <c r="E2283" s="14" t="s">
        <v>7</v>
      </c>
    </row>
    <row r="2284" spans="2:5" x14ac:dyDescent="0.3">
      <c r="B2284" s="14">
        <v>42079</v>
      </c>
      <c r="C2284" s="14">
        <v>42</v>
      </c>
      <c r="D2284" s="15" t="s">
        <v>1391</v>
      </c>
      <c r="E2284" s="14" t="s">
        <v>7</v>
      </c>
    </row>
    <row r="2285" spans="2:5" x14ac:dyDescent="0.3">
      <c r="B2285" s="14">
        <v>42081</v>
      </c>
      <c r="C2285" s="14">
        <v>42</v>
      </c>
      <c r="D2285" s="15" t="s">
        <v>1392</v>
      </c>
      <c r="E2285" s="14" t="s">
        <v>7</v>
      </c>
    </row>
    <row r="2286" spans="2:5" x14ac:dyDescent="0.3">
      <c r="B2286" s="14">
        <v>42083</v>
      </c>
      <c r="C2286" s="14">
        <v>42</v>
      </c>
      <c r="D2286" s="15" t="s">
        <v>1393</v>
      </c>
      <c r="E2286" s="14" t="s">
        <v>7</v>
      </c>
    </row>
    <row r="2287" spans="2:5" x14ac:dyDescent="0.3">
      <c r="B2287" s="14">
        <v>42085</v>
      </c>
      <c r="C2287" s="14">
        <v>42</v>
      </c>
      <c r="D2287" s="15" t="s">
        <v>494</v>
      </c>
      <c r="E2287" s="14" t="s">
        <v>7</v>
      </c>
    </row>
    <row r="2288" spans="2:5" x14ac:dyDescent="0.3">
      <c r="B2288" s="14">
        <v>42087</v>
      </c>
      <c r="C2288" s="14">
        <v>42</v>
      </c>
      <c r="D2288" s="15" t="s">
        <v>1394</v>
      </c>
      <c r="E2288" s="14" t="s">
        <v>7</v>
      </c>
    </row>
    <row r="2289" spans="2:5" x14ac:dyDescent="0.3">
      <c r="B2289" s="14">
        <v>42089</v>
      </c>
      <c r="C2289" s="14">
        <v>42</v>
      </c>
      <c r="D2289" s="15" t="s">
        <v>56</v>
      </c>
      <c r="E2289" s="14" t="s">
        <v>7</v>
      </c>
    </row>
    <row r="2290" spans="2:5" x14ac:dyDescent="0.3">
      <c r="B2290" s="14">
        <v>42091</v>
      </c>
      <c r="C2290" s="14">
        <v>42</v>
      </c>
      <c r="D2290" s="15" t="s">
        <v>57</v>
      </c>
      <c r="E2290" s="14" t="s">
        <v>7</v>
      </c>
    </row>
    <row r="2291" spans="2:5" x14ac:dyDescent="0.3">
      <c r="B2291" s="14">
        <v>42093</v>
      </c>
      <c r="C2291" s="14">
        <v>42</v>
      </c>
      <c r="D2291" s="15" t="s">
        <v>1395</v>
      </c>
      <c r="E2291" s="14" t="s">
        <v>7</v>
      </c>
    </row>
    <row r="2292" spans="2:5" x14ac:dyDescent="0.3">
      <c r="B2292" s="14">
        <v>42095</v>
      </c>
      <c r="C2292" s="14">
        <v>42</v>
      </c>
      <c r="D2292" s="15" t="s">
        <v>1225</v>
      </c>
      <c r="E2292" s="14" t="s">
        <v>7</v>
      </c>
    </row>
    <row r="2293" spans="2:5" x14ac:dyDescent="0.3">
      <c r="B2293" s="14">
        <v>42097</v>
      </c>
      <c r="C2293" s="14">
        <v>42</v>
      </c>
      <c r="D2293" s="15" t="s">
        <v>1396</v>
      </c>
      <c r="E2293" s="14" t="s">
        <v>7</v>
      </c>
    </row>
    <row r="2294" spans="2:5" x14ac:dyDescent="0.3">
      <c r="B2294" s="14">
        <v>42099</v>
      </c>
      <c r="C2294" s="14">
        <v>42</v>
      </c>
      <c r="D2294" s="15" t="s">
        <v>59</v>
      </c>
      <c r="E2294" s="14" t="s">
        <v>7</v>
      </c>
    </row>
    <row r="2295" spans="2:5" x14ac:dyDescent="0.3">
      <c r="B2295" s="14">
        <v>42101</v>
      </c>
      <c r="C2295" s="14">
        <v>42</v>
      </c>
      <c r="D2295" s="15" t="s">
        <v>1397</v>
      </c>
      <c r="E2295" s="14" t="s">
        <v>7</v>
      </c>
    </row>
    <row r="2296" spans="2:5" x14ac:dyDescent="0.3">
      <c r="B2296" s="14">
        <v>42103</v>
      </c>
      <c r="C2296" s="14">
        <v>42</v>
      </c>
      <c r="D2296" s="15" t="s">
        <v>61</v>
      </c>
      <c r="E2296" s="14" t="s">
        <v>7</v>
      </c>
    </row>
    <row r="2297" spans="2:5" x14ac:dyDescent="0.3">
      <c r="B2297" s="14">
        <v>42105</v>
      </c>
      <c r="C2297" s="14">
        <v>42</v>
      </c>
      <c r="D2297" s="15" t="s">
        <v>1398</v>
      </c>
      <c r="E2297" s="14" t="s">
        <v>7</v>
      </c>
    </row>
    <row r="2298" spans="2:5" x14ac:dyDescent="0.3">
      <c r="B2298" s="14">
        <v>42107</v>
      </c>
      <c r="C2298" s="14">
        <v>42</v>
      </c>
      <c r="D2298" s="15" t="s">
        <v>1399</v>
      </c>
      <c r="E2298" s="14" t="s">
        <v>7</v>
      </c>
    </row>
    <row r="2299" spans="2:5" x14ac:dyDescent="0.3">
      <c r="B2299" s="14">
        <v>42109</v>
      </c>
      <c r="C2299" s="14">
        <v>42</v>
      </c>
      <c r="D2299" s="15" t="s">
        <v>1400</v>
      </c>
      <c r="E2299" s="14" t="s">
        <v>7</v>
      </c>
    </row>
    <row r="2300" spans="2:5" x14ac:dyDescent="0.3">
      <c r="B2300" s="14">
        <v>42111</v>
      </c>
      <c r="C2300" s="14">
        <v>42</v>
      </c>
      <c r="D2300" s="15" t="s">
        <v>793</v>
      </c>
      <c r="E2300" s="14" t="s">
        <v>7</v>
      </c>
    </row>
    <row r="2301" spans="2:5" x14ac:dyDescent="0.3">
      <c r="B2301" s="14">
        <v>42113</v>
      </c>
      <c r="C2301" s="14">
        <v>42</v>
      </c>
      <c r="D2301" s="15" t="s">
        <v>545</v>
      </c>
      <c r="E2301" s="14" t="s">
        <v>7</v>
      </c>
    </row>
    <row r="2302" spans="2:5" x14ac:dyDescent="0.3">
      <c r="B2302" s="14">
        <v>42115</v>
      </c>
      <c r="C2302" s="14">
        <v>42</v>
      </c>
      <c r="D2302" s="15" t="s">
        <v>1401</v>
      </c>
      <c r="E2302" s="14" t="s">
        <v>7</v>
      </c>
    </row>
    <row r="2303" spans="2:5" x14ac:dyDescent="0.3">
      <c r="B2303" s="14">
        <v>42117</v>
      </c>
      <c r="C2303" s="14">
        <v>42</v>
      </c>
      <c r="D2303" s="15" t="s">
        <v>1177</v>
      </c>
      <c r="E2303" s="14" t="s">
        <v>7</v>
      </c>
    </row>
    <row r="2304" spans="2:5" x14ac:dyDescent="0.3">
      <c r="B2304" s="14">
        <v>42119</v>
      </c>
      <c r="C2304" s="14">
        <v>42</v>
      </c>
      <c r="D2304" s="15" t="s">
        <v>141</v>
      </c>
      <c r="E2304" s="14" t="s">
        <v>7</v>
      </c>
    </row>
    <row r="2305" spans="2:5" x14ac:dyDescent="0.3">
      <c r="B2305" s="14">
        <v>42121</v>
      </c>
      <c r="C2305" s="14">
        <v>42</v>
      </c>
      <c r="D2305" s="15" t="s">
        <v>1402</v>
      </c>
      <c r="E2305" s="14" t="s">
        <v>7</v>
      </c>
    </row>
    <row r="2306" spans="2:5" x14ac:dyDescent="0.3">
      <c r="B2306" s="14">
        <v>42123</v>
      </c>
      <c r="C2306" s="14">
        <v>42</v>
      </c>
      <c r="D2306" s="15" t="s">
        <v>418</v>
      </c>
      <c r="E2306" s="14" t="s">
        <v>7</v>
      </c>
    </row>
    <row r="2307" spans="2:5" x14ac:dyDescent="0.3">
      <c r="B2307" s="14">
        <v>42125</v>
      </c>
      <c r="C2307" s="14">
        <v>42</v>
      </c>
      <c r="D2307" s="15" t="s">
        <v>71</v>
      </c>
      <c r="E2307" s="14" t="s">
        <v>7</v>
      </c>
    </row>
    <row r="2308" spans="2:5" x14ac:dyDescent="0.3">
      <c r="B2308" s="14">
        <v>42127</v>
      </c>
      <c r="C2308" s="14">
        <v>42</v>
      </c>
      <c r="D2308" s="15" t="s">
        <v>419</v>
      </c>
      <c r="E2308" s="14" t="s">
        <v>7</v>
      </c>
    </row>
    <row r="2309" spans="2:5" x14ac:dyDescent="0.3">
      <c r="B2309" s="14">
        <v>42129</v>
      </c>
      <c r="C2309" s="14">
        <v>42</v>
      </c>
      <c r="D2309" s="15" t="s">
        <v>1403</v>
      </c>
      <c r="E2309" s="14" t="s">
        <v>7</v>
      </c>
    </row>
    <row r="2310" spans="2:5" x14ac:dyDescent="0.3">
      <c r="B2310" s="14">
        <v>42131</v>
      </c>
      <c r="C2310" s="14">
        <v>42</v>
      </c>
      <c r="D2310" s="15" t="s">
        <v>1181</v>
      </c>
      <c r="E2310" s="14" t="s">
        <v>7</v>
      </c>
    </row>
    <row r="2311" spans="2:5" x14ac:dyDescent="0.3">
      <c r="B2311" s="14">
        <v>42133</v>
      </c>
      <c r="C2311" s="14">
        <v>42</v>
      </c>
      <c r="D2311" s="15" t="s">
        <v>795</v>
      </c>
      <c r="E2311" s="14" t="s">
        <v>7</v>
      </c>
    </row>
    <row r="2312" spans="2:5" x14ac:dyDescent="0.3">
      <c r="B2312" s="14">
        <v>44001</v>
      </c>
      <c r="C2312" s="14">
        <v>44</v>
      </c>
      <c r="D2312" s="15" t="s">
        <v>815</v>
      </c>
      <c r="E2312" s="14" t="s">
        <v>7</v>
      </c>
    </row>
    <row r="2313" spans="2:5" x14ac:dyDescent="0.3">
      <c r="B2313" s="14">
        <v>44003</v>
      </c>
      <c r="C2313" s="14">
        <v>44</v>
      </c>
      <c r="D2313" s="15" t="s">
        <v>265</v>
      </c>
      <c r="E2313" s="14" t="s">
        <v>7</v>
      </c>
    </row>
    <row r="2314" spans="2:5" x14ac:dyDescent="0.3">
      <c r="B2314" s="14">
        <v>44005</v>
      </c>
      <c r="C2314" s="14">
        <v>44</v>
      </c>
      <c r="D2314" s="15" t="s">
        <v>1404</v>
      </c>
      <c r="E2314" s="14" t="s">
        <v>7</v>
      </c>
    </row>
    <row r="2315" spans="2:5" x14ac:dyDescent="0.3">
      <c r="B2315" s="14">
        <v>44007</v>
      </c>
      <c r="C2315" s="14">
        <v>44</v>
      </c>
      <c r="D2315" s="15" t="s">
        <v>1405</v>
      </c>
      <c r="E2315" s="14" t="s">
        <v>7</v>
      </c>
    </row>
    <row r="2316" spans="2:5" x14ac:dyDescent="0.3">
      <c r="B2316" s="14">
        <v>44009</v>
      </c>
      <c r="C2316" s="14">
        <v>44</v>
      </c>
      <c r="D2316" s="15" t="s">
        <v>71</v>
      </c>
      <c r="E2316" s="14" t="s">
        <v>7</v>
      </c>
    </row>
    <row r="2317" spans="2:5" x14ac:dyDescent="0.3">
      <c r="B2317" s="14">
        <v>45001</v>
      </c>
      <c r="C2317" s="14">
        <v>45</v>
      </c>
      <c r="D2317" s="15" t="s">
        <v>1406</v>
      </c>
      <c r="E2317" s="14" t="s">
        <v>7</v>
      </c>
    </row>
    <row r="2318" spans="2:5" x14ac:dyDescent="0.3">
      <c r="B2318" s="14">
        <v>45003</v>
      </c>
      <c r="C2318" s="14">
        <v>45</v>
      </c>
      <c r="D2318" s="15" t="s">
        <v>1407</v>
      </c>
      <c r="E2318" s="14" t="s">
        <v>7</v>
      </c>
    </row>
    <row r="2319" spans="2:5" x14ac:dyDescent="0.3">
      <c r="B2319" s="14">
        <v>45005</v>
      </c>
      <c r="C2319" s="14">
        <v>45</v>
      </c>
      <c r="D2319" s="15" t="s">
        <v>1408</v>
      </c>
      <c r="E2319" s="14" t="s">
        <v>7</v>
      </c>
    </row>
    <row r="2320" spans="2:5" x14ac:dyDescent="0.3">
      <c r="B2320" s="14">
        <v>45007</v>
      </c>
      <c r="C2320" s="14">
        <v>45</v>
      </c>
      <c r="D2320" s="15" t="s">
        <v>600</v>
      </c>
      <c r="E2320" s="14" t="s">
        <v>7</v>
      </c>
    </row>
    <row r="2321" spans="2:5" x14ac:dyDescent="0.3">
      <c r="B2321" s="14">
        <v>45009</v>
      </c>
      <c r="C2321" s="14">
        <v>45</v>
      </c>
      <c r="D2321" s="15" t="s">
        <v>1409</v>
      </c>
      <c r="E2321" s="14" t="s">
        <v>7</v>
      </c>
    </row>
    <row r="2322" spans="2:5" x14ac:dyDescent="0.3">
      <c r="B2322" s="14">
        <v>45011</v>
      </c>
      <c r="C2322" s="14">
        <v>45</v>
      </c>
      <c r="D2322" s="15" t="s">
        <v>1410</v>
      </c>
      <c r="E2322" s="14" t="s">
        <v>7</v>
      </c>
    </row>
    <row r="2323" spans="2:5" x14ac:dyDescent="0.3">
      <c r="B2323" s="14">
        <v>45013</v>
      </c>
      <c r="C2323" s="14">
        <v>45</v>
      </c>
      <c r="D2323" s="15" t="s">
        <v>1188</v>
      </c>
      <c r="E2323" s="14" t="s">
        <v>7</v>
      </c>
    </row>
    <row r="2324" spans="2:5" x14ac:dyDescent="0.3">
      <c r="B2324" s="14">
        <v>45015</v>
      </c>
      <c r="C2324" s="14">
        <v>45</v>
      </c>
      <c r="D2324" s="15" t="s">
        <v>1411</v>
      </c>
      <c r="E2324" s="14" t="s">
        <v>7</v>
      </c>
    </row>
    <row r="2325" spans="2:5" x14ac:dyDescent="0.3">
      <c r="B2325" s="14">
        <v>45017</v>
      </c>
      <c r="C2325" s="14">
        <v>45</v>
      </c>
      <c r="D2325" s="15" t="s">
        <v>14</v>
      </c>
      <c r="E2325" s="14" t="s">
        <v>7</v>
      </c>
    </row>
    <row r="2326" spans="2:5" x14ac:dyDescent="0.3">
      <c r="B2326" s="14">
        <v>45019</v>
      </c>
      <c r="C2326" s="14">
        <v>45</v>
      </c>
      <c r="D2326" s="15" t="s">
        <v>1412</v>
      </c>
      <c r="E2326" s="14" t="s">
        <v>7</v>
      </c>
    </row>
    <row r="2327" spans="2:5" x14ac:dyDescent="0.3">
      <c r="B2327" s="14">
        <v>45021</v>
      </c>
      <c r="C2327" s="14">
        <v>45</v>
      </c>
      <c r="D2327" s="15" t="s">
        <v>16</v>
      </c>
      <c r="E2327" s="14" t="s">
        <v>7</v>
      </c>
    </row>
    <row r="2328" spans="2:5" x14ac:dyDescent="0.3">
      <c r="B2328" s="14">
        <v>45023</v>
      </c>
      <c r="C2328" s="14">
        <v>45</v>
      </c>
      <c r="D2328" s="15" t="s">
        <v>1380</v>
      </c>
      <c r="E2328" s="14" t="s">
        <v>7</v>
      </c>
    </row>
    <row r="2329" spans="2:5" x14ac:dyDescent="0.3">
      <c r="B2329" s="14">
        <v>45025</v>
      </c>
      <c r="C2329" s="14">
        <v>45</v>
      </c>
      <c r="D2329" s="15" t="s">
        <v>1413</v>
      </c>
      <c r="E2329" s="14" t="s">
        <v>7</v>
      </c>
    </row>
    <row r="2330" spans="2:5" x14ac:dyDescent="0.3">
      <c r="B2330" s="14">
        <v>45027</v>
      </c>
      <c r="C2330" s="14">
        <v>45</v>
      </c>
      <c r="D2330" s="15" t="s">
        <v>1414</v>
      </c>
      <c r="E2330" s="14" t="s">
        <v>7</v>
      </c>
    </row>
    <row r="2331" spans="2:5" x14ac:dyDescent="0.3">
      <c r="B2331" s="14">
        <v>45029</v>
      </c>
      <c r="C2331" s="14">
        <v>45</v>
      </c>
      <c r="D2331" s="15" t="s">
        <v>1415</v>
      </c>
      <c r="E2331" s="14" t="s">
        <v>7</v>
      </c>
    </row>
    <row r="2332" spans="2:5" x14ac:dyDescent="0.3">
      <c r="B2332" s="14">
        <v>45031</v>
      </c>
      <c r="C2332" s="14">
        <v>45</v>
      </c>
      <c r="D2332" s="15" t="s">
        <v>1416</v>
      </c>
      <c r="E2332" s="14" t="s">
        <v>7</v>
      </c>
    </row>
    <row r="2333" spans="2:5" x14ac:dyDescent="0.3">
      <c r="B2333" s="14">
        <v>45033</v>
      </c>
      <c r="C2333" s="14">
        <v>45</v>
      </c>
      <c r="D2333" s="15" t="s">
        <v>1417</v>
      </c>
      <c r="E2333" s="14" t="s">
        <v>7</v>
      </c>
    </row>
    <row r="2334" spans="2:5" x14ac:dyDescent="0.3">
      <c r="B2334" s="14">
        <v>45035</v>
      </c>
      <c r="C2334" s="14">
        <v>45</v>
      </c>
      <c r="D2334" s="15" t="s">
        <v>803</v>
      </c>
      <c r="E2334" s="14" t="s">
        <v>7</v>
      </c>
    </row>
    <row r="2335" spans="2:5" x14ac:dyDescent="0.3">
      <c r="B2335" s="14">
        <v>45037</v>
      </c>
      <c r="C2335" s="14">
        <v>45</v>
      </c>
      <c r="D2335" s="15" t="s">
        <v>1418</v>
      </c>
      <c r="E2335" s="14" t="s">
        <v>7</v>
      </c>
    </row>
    <row r="2336" spans="2:5" x14ac:dyDescent="0.3">
      <c r="B2336" s="14">
        <v>45039</v>
      </c>
      <c r="C2336" s="14">
        <v>45</v>
      </c>
      <c r="D2336" s="15" t="s">
        <v>257</v>
      </c>
      <c r="E2336" s="14" t="s">
        <v>7</v>
      </c>
    </row>
    <row r="2337" spans="2:5" x14ac:dyDescent="0.3">
      <c r="B2337" s="14">
        <v>45041</v>
      </c>
      <c r="C2337" s="14">
        <v>45</v>
      </c>
      <c r="D2337" s="15" t="s">
        <v>1419</v>
      </c>
      <c r="E2337" s="14" t="s">
        <v>7</v>
      </c>
    </row>
    <row r="2338" spans="2:5" x14ac:dyDescent="0.3">
      <c r="B2338" s="14">
        <v>45043</v>
      </c>
      <c r="C2338" s="14">
        <v>45</v>
      </c>
      <c r="D2338" s="15" t="s">
        <v>1420</v>
      </c>
      <c r="E2338" s="14" t="s">
        <v>7</v>
      </c>
    </row>
    <row r="2339" spans="2:5" x14ac:dyDescent="0.3">
      <c r="B2339" s="14">
        <v>45045</v>
      </c>
      <c r="C2339" s="14">
        <v>45</v>
      </c>
      <c r="D2339" s="15" t="s">
        <v>1421</v>
      </c>
      <c r="E2339" s="14" t="s">
        <v>7</v>
      </c>
    </row>
    <row r="2340" spans="2:5" x14ac:dyDescent="0.3">
      <c r="B2340" s="14">
        <v>45047</v>
      </c>
      <c r="C2340" s="14">
        <v>45</v>
      </c>
      <c r="D2340" s="15" t="s">
        <v>620</v>
      </c>
      <c r="E2340" s="14" t="s">
        <v>7</v>
      </c>
    </row>
    <row r="2341" spans="2:5" x14ac:dyDescent="0.3">
      <c r="B2341" s="14">
        <v>45049</v>
      </c>
      <c r="C2341" s="14">
        <v>45</v>
      </c>
      <c r="D2341" s="15" t="s">
        <v>1422</v>
      </c>
      <c r="E2341" s="14" t="s">
        <v>7</v>
      </c>
    </row>
    <row r="2342" spans="2:5" x14ac:dyDescent="0.3">
      <c r="B2342" s="14">
        <v>45051</v>
      </c>
      <c r="C2342" s="14">
        <v>45</v>
      </c>
      <c r="D2342" s="15" t="s">
        <v>1423</v>
      </c>
      <c r="E2342" s="14" t="s">
        <v>7</v>
      </c>
    </row>
    <row r="2343" spans="2:5" x14ac:dyDescent="0.3">
      <c r="B2343" s="14">
        <v>45053</v>
      </c>
      <c r="C2343" s="14">
        <v>45</v>
      </c>
      <c r="D2343" s="15" t="s">
        <v>375</v>
      </c>
      <c r="E2343" s="14" t="s">
        <v>7</v>
      </c>
    </row>
    <row r="2344" spans="2:5" x14ac:dyDescent="0.3">
      <c r="B2344" s="14">
        <v>45055</v>
      </c>
      <c r="C2344" s="14">
        <v>45</v>
      </c>
      <c r="D2344" s="15" t="s">
        <v>1424</v>
      </c>
      <c r="E2344" s="14" t="s">
        <v>7</v>
      </c>
    </row>
    <row r="2345" spans="2:5" x14ac:dyDescent="0.3">
      <c r="B2345" s="14">
        <v>45057</v>
      </c>
      <c r="C2345" s="14">
        <v>45</v>
      </c>
      <c r="D2345" s="15" t="s">
        <v>1084</v>
      </c>
      <c r="E2345" s="14" t="s">
        <v>7</v>
      </c>
    </row>
    <row r="2346" spans="2:5" x14ac:dyDescent="0.3">
      <c r="B2346" s="14">
        <v>45059</v>
      </c>
      <c r="C2346" s="14">
        <v>45</v>
      </c>
      <c r="D2346" s="15" t="s">
        <v>380</v>
      </c>
      <c r="E2346" s="14" t="s">
        <v>7</v>
      </c>
    </row>
    <row r="2347" spans="2:5" x14ac:dyDescent="0.3">
      <c r="B2347" s="14">
        <v>45061</v>
      </c>
      <c r="C2347" s="14">
        <v>45</v>
      </c>
      <c r="D2347" s="15" t="s">
        <v>47</v>
      </c>
      <c r="E2347" s="14" t="s">
        <v>7</v>
      </c>
    </row>
    <row r="2348" spans="2:5" x14ac:dyDescent="0.3">
      <c r="B2348" s="14">
        <v>45063</v>
      </c>
      <c r="C2348" s="14">
        <v>45</v>
      </c>
      <c r="D2348" s="15" t="s">
        <v>1425</v>
      </c>
      <c r="E2348" s="14" t="s">
        <v>7</v>
      </c>
    </row>
    <row r="2349" spans="2:5" x14ac:dyDescent="0.3">
      <c r="B2349" s="14">
        <v>45065</v>
      </c>
      <c r="C2349" s="14">
        <v>45</v>
      </c>
      <c r="D2349" s="15" t="s">
        <v>1426</v>
      </c>
      <c r="E2349" s="14" t="s">
        <v>7</v>
      </c>
    </row>
    <row r="2350" spans="2:5" x14ac:dyDescent="0.3">
      <c r="B2350" s="14">
        <v>45067</v>
      </c>
      <c r="C2350" s="14">
        <v>45</v>
      </c>
      <c r="D2350" s="15" t="s">
        <v>53</v>
      </c>
      <c r="E2350" s="14" t="s">
        <v>7</v>
      </c>
    </row>
    <row r="2351" spans="2:5" x14ac:dyDescent="0.3">
      <c r="B2351" s="14">
        <v>45069</v>
      </c>
      <c r="C2351" s="14">
        <v>45</v>
      </c>
      <c r="D2351" s="15" t="s">
        <v>1427</v>
      </c>
      <c r="E2351" s="14" t="s">
        <v>7</v>
      </c>
    </row>
    <row r="2352" spans="2:5" x14ac:dyDescent="0.3">
      <c r="B2352" s="14">
        <v>45071</v>
      </c>
      <c r="C2352" s="14">
        <v>45</v>
      </c>
      <c r="D2352" s="15" t="s">
        <v>1428</v>
      </c>
      <c r="E2352" s="14" t="s">
        <v>7</v>
      </c>
    </row>
    <row r="2353" spans="2:5" x14ac:dyDescent="0.3">
      <c r="B2353" s="14">
        <v>45073</v>
      </c>
      <c r="C2353" s="14">
        <v>45</v>
      </c>
      <c r="D2353" s="15" t="s">
        <v>389</v>
      </c>
      <c r="E2353" s="14" t="s">
        <v>7</v>
      </c>
    </row>
    <row r="2354" spans="2:5" x14ac:dyDescent="0.3">
      <c r="B2354" s="14">
        <v>45075</v>
      </c>
      <c r="C2354" s="14">
        <v>45</v>
      </c>
      <c r="D2354" s="15" t="s">
        <v>1429</v>
      </c>
      <c r="E2354" s="14" t="s">
        <v>7</v>
      </c>
    </row>
    <row r="2355" spans="2:5" x14ac:dyDescent="0.3">
      <c r="B2355" s="14">
        <v>45077</v>
      </c>
      <c r="C2355" s="14">
        <v>45</v>
      </c>
      <c r="D2355" s="15" t="s">
        <v>60</v>
      </c>
      <c r="E2355" s="14" t="s">
        <v>7</v>
      </c>
    </row>
    <row r="2356" spans="2:5" x14ac:dyDescent="0.3">
      <c r="B2356" s="14">
        <v>45079</v>
      </c>
      <c r="C2356" s="14">
        <v>45</v>
      </c>
      <c r="D2356" s="15" t="s">
        <v>499</v>
      </c>
      <c r="E2356" s="14" t="s">
        <v>7</v>
      </c>
    </row>
    <row r="2357" spans="2:5" x14ac:dyDescent="0.3">
      <c r="B2357" s="14">
        <v>45081</v>
      </c>
      <c r="C2357" s="14">
        <v>45</v>
      </c>
      <c r="D2357" s="15" t="s">
        <v>1430</v>
      </c>
      <c r="E2357" s="14" t="s">
        <v>7</v>
      </c>
    </row>
    <row r="2358" spans="2:5" x14ac:dyDescent="0.3">
      <c r="B2358" s="14">
        <v>45083</v>
      </c>
      <c r="C2358" s="14">
        <v>45</v>
      </c>
      <c r="D2358" s="15" t="s">
        <v>1431</v>
      </c>
      <c r="E2358" s="14" t="s">
        <v>7</v>
      </c>
    </row>
    <row r="2359" spans="2:5" x14ac:dyDescent="0.3">
      <c r="B2359" s="14">
        <v>45085</v>
      </c>
      <c r="C2359" s="14">
        <v>45</v>
      </c>
      <c r="D2359" s="15" t="s">
        <v>66</v>
      </c>
      <c r="E2359" s="14" t="s">
        <v>7</v>
      </c>
    </row>
    <row r="2360" spans="2:5" x14ac:dyDescent="0.3">
      <c r="B2360" s="14">
        <v>45087</v>
      </c>
      <c r="C2360" s="14">
        <v>45</v>
      </c>
      <c r="D2360" s="15" t="s">
        <v>141</v>
      </c>
      <c r="E2360" s="14" t="s">
        <v>7</v>
      </c>
    </row>
    <row r="2361" spans="2:5" x14ac:dyDescent="0.3">
      <c r="B2361" s="14">
        <v>45089</v>
      </c>
      <c r="C2361" s="14">
        <v>45</v>
      </c>
      <c r="D2361" s="15" t="s">
        <v>1432</v>
      </c>
      <c r="E2361" s="14" t="s">
        <v>7</v>
      </c>
    </row>
    <row r="2362" spans="2:5" x14ac:dyDescent="0.3">
      <c r="B2362" s="14">
        <v>45091</v>
      </c>
      <c r="C2362" s="14">
        <v>45</v>
      </c>
      <c r="D2362" s="15" t="s">
        <v>795</v>
      </c>
      <c r="E2362" s="14" t="s">
        <v>7</v>
      </c>
    </row>
    <row r="2363" spans="2:5" x14ac:dyDescent="0.3">
      <c r="B2363" s="14">
        <v>46003</v>
      </c>
      <c r="C2363" s="14">
        <v>46</v>
      </c>
      <c r="D2363" s="15" t="s">
        <v>1433</v>
      </c>
      <c r="E2363" s="14" t="s">
        <v>7</v>
      </c>
    </row>
    <row r="2364" spans="2:5" x14ac:dyDescent="0.3">
      <c r="B2364" s="14">
        <v>46005</v>
      </c>
      <c r="C2364" s="14">
        <v>46</v>
      </c>
      <c r="D2364" s="15" t="s">
        <v>1434</v>
      </c>
      <c r="E2364" s="14" t="s">
        <v>7</v>
      </c>
    </row>
    <row r="2365" spans="2:5" x14ac:dyDescent="0.3">
      <c r="B2365" s="14">
        <v>46007</v>
      </c>
      <c r="C2365" s="14">
        <v>46</v>
      </c>
      <c r="D2365" s="15" t="s">
        <v>1435</v>
      </c>
      <c r="E2365" s="14" t="s">
        <v>7</v>
      </c>
    </row>
    <row r="2366" spans="2:5" x14ac:dyDescent="0.3">
      <c r="B2366" s="14">
        <v>46009</v>
      </c>
      <c r="C2366" s="14">
        <v>46</v>
      </c>
      <c r="D2366" s="15" t="s">
        <v>1436</v>
      </c>
      <c r="E2366" s="14" t="s">
        <v>7</v>
      </c>
    </row>
    <row r="2367" spans="2:5" x14ac:dyDescent="0.3">
      <c r="B2367" s="14">
        <v>46011</v>
      </c>
      <c r="C2367" s="14">
        <v>46</v>
      </c>
      <c r="D2367" s="15" t="s">
        <v>1437</v>
      </c>
      <c r="E2367" s="14" t="s">
        <v>7</v>
      </c>
    </row>
    <row r="2368" spans="2:5" x14ac:dyDescent="0.3">
      <c r="B2368" s="14">
        <v>46013</v>
      </c>
      <c r="C2368" s="14">
        <v>46</v>
      </c>
      <c r="D2368" s="15" t="s">
        <v>461</v>
      </c>
      <c r="E2368" s="14" t="s">
        <v>7</v>
      </c>
    </row>
    <row r="2369" spans="2:5" x14ac:dyDescent="0.3">
      <c r="B2369" s="14">
        <v>46015</v>
      </c>
      <c r="C2369" s="14">
        <v>46</v>
      </c>
      <c r="D2369" s="15" t="s">
        <v>1438</v>
      </c>
      <c r="E2369" s="14" t="s">
        <v>7</v>
      </c>
    </row>
    <row r="2370" spans="2:5" x14ac:dyDescent="0.3">
      <c r="B2370" s="14">
        <v>46017</v>
      </c>
      <c r="C2370" s="14">
        <v>46</v>
      </c>
      <c r="D2370" s="15" t="s">
        <v>1063</v>
      </c>
      <c r="E2370" s="14" t="s">
        <v>7</v>
      </c>
    </row>
    <row r="2371" spans="2:5" x14ac:dyDescent="0.3">
      <c r="B2371" s="14">
        <v>46019</v>
      </c>
      <c r="C2371" s="14">
        <v>46</v>
      </c>
      <c r="D2371" s="15" t="s">
        <v>149</v>
      </c>
      <c r="E2371" s="14" t="s">
        <v>7</v>
      </c>
    </row>
    <row r="2372" spans="2:5" x14ac:dyDescent="0.3">
      <c r="B2372" s="14">
        <v>46021</v>
      </c>
      <c r="C2372" s="14">
        <v>46</v>
      </c>
      <c r="D2372" s="15" t="s">
        <v>679</v>
      </c>
      <c r="E2372" s="14" t="s">
        <v>7</v>
      </c>
    </row>
    <row r="2373" spans="2:5" x14ac:dyDescent="0.3">
      <c r="B2373" s="14">
        <v>46023</v>
      </c>
      <c r="C2373" s="14">
        <v>46</v>
      </c>
      <c r="D2373" s="15" t="s">
        <v>1439</v>
      </c>
      <c r="E2373" s="14" t="s">
        <v>7</v>
      </c>
    </row>
    <row r="2374" spans="2:5" x14ac:dyDescent="0.3">
      <c r="B2374" s="14">
        <v>46025</v>
      </c>
      <c r="C2374" s="14">
        <v>46</v>
      </c>
      <c r="D2374" s="15" t="s">
        <v>97</v>
      </c>
      <c r="E2374" s="14" t="s">
        <v>7</v>
      </c>
    </row>
    <row r="2375" spans="2:5" x14ac:dyDescent="0.3">
      <c r="B2375" s="14">
        <v>46027</v>
      </c>
      <c r="C2375" s="14">
        <v>46</v>
      </c>
      <c r="D2375" s="15" t="s">
        <v>20</v>
      </c>
      <c r="E2375" s="14" t="s">
        <v>7</v>
      </c>
    </row>
    <row r="2376" spans="2:5" x14ac:dyDescent="0.3">
      <c r="B2376" s="14">
        <v>46029</v>
      </c>
      <c r="C2376" s="14">
        <v>46</v>
      </c>
      <c r="D2376" s="15" t="s">
        <v>1440</v>
      </c>
      <c r="E2376" s="14" t="s">
        <v>7</v>
      </c>
    </row>
    <row r="2377" spans="2:5" x14ac:dyDescent="0.3">
      <c r="B2377" s="14">
        <v>46031</v>
      </c>
      <c r="C2377" s="14">
        <v>46</v>
      </c>
      <c r="D2377" s="15" t="s">
        <v>1441</v>
      </c>
      <c r="E2377" s="14" t="s">
        <v>7</v>
      </c>
    </row>
    <row r="2378" spans="2:5" x14ac:dyDescent="0.3">
      <c r="B2378" s="14">
        <v>46033</v>
      </c>
      <c r="C2378" s="14">
        <v>46</v>
      </c>
      <c r="D2378" s="15" t="s">
        <v>216</v>
      </c>
      <c r="E2378" s="14" t="s">
        <v>7</v>
      </c>
    </row>
    <row r="2379" spans="2:5" x14ac:dyDescent="0.3">
      <c r="B2379" s="14">
        <v>46035</v>
      </c>
      <c r="C2379" s="14">
        <v>46</v>
      </c>
      <c r="D2379" s="15" t="s">
        <v>1442</v>
      </c>
      <c r="E2379" s="14" t="s">
        <v>7</v>
      </c>
    </row>
    <row r="2380" spans="2:5" x14ac:dyDescent="0.3">
      <c r="B2380" s="14">
        <v>46037</v>
      </c>
      <c r="C2380" s="14">
        <v>46</v>
      </c>
      <c r="D2380" s="15" t="s">
        <v>1443</v>
      </c>
      <c r="E2380" s="14" t="s">
        <v>7</v>
      </c>
    </row>
    <row r="2381" spans="2:5" x14ac:dyDescent="0.3">
      <c r="B2381" s="14">
        <v>46039</v>
      </c>
      <c r="C2381" s="14">
        <v>46</v>
      </c>
      <c r="D2381" s="15" t="s">
        <v>1069</v>
      </c>
      <c r="E2381" s="14" t="s">
        <v>7</v>
      </c>
    </row>
    <row r="2382" spans="2:5" x14ac:dyDescent="0.3">
      <c r="B2382" s="14">
        <v>46041</v>
      </c>
      <c r="C2382" s="14">
        <v>46</v>
      </c>
      <c r="D2382" s="15" t="s">
        <v>1324</v>
      </c>
      <c r="E2382" s="14" t="s">
        <v>7</v>
      </c>
    </row>
    <row r="2383" spans="2:5" x14ac:dyDescent="0.3">
      <c r="B2383" s="14">
        <v>46043</v>
      </c>
      <c r="C2383" s="14">
        <v>46</v>
      </c>
      <c r="D2383" s="15" t="s">
        <v>220</v>
      </c>
      <c r="E2383" s="14" t="s">
        <v>7</v>
      </c>
    </row>
    <row r="2384" spans="2:5" x14ac:dyDescent="0.3">
      <c r="B2384" s="14">
        <v>46045</v>
      </c>
      <c r="C2384" s="14">
        <v>46</v>
      </c>
      <c r="D2384" s="15" t="s">
        <v>1444</v>
      </c>
      <c r="E2384" s="14" t="s">
        <v>7</v>
      </c>
    </row>
    <row r="2385" spans="2:5" x14ac:dyDescent="0.3">
      <c r="B2385" s="14">
        <v>46047</v>
      </c>
      <c r="C2385" s="14">
        <v>46</v>
      </c>
      <c r="D2385" s="15" t="s">
        <v>1445</v>
      </c>
      <c r="E2385" s="14" t="s">
        <v>7</v>
      </c>
    </row>
    <row r="2386" spans="2:5" x14ac:dyDescent="0.3">
      <c r="B2386" s="14">
        <v>46049</v>
      </c>
      <c r="C2386" s="14">
        <v>46</v>
      </c>
      <c r="D2386" s="15" t="s">
        <v>1446</v>
      </c>
      <c r="E2386" s="14" t="s">
        <v>7</v>
      </c>
    </row>
    <row r="2387" spans="2:5" x14ac:dyDescent="0.3">
      <c r="B2387" s="14">
        <v>46051</v>
      </c>
      <c r="C2387" s="14">
        <v>46</v>
      </c>
      <c r="D2387" s="15" t="s">
        <v>110</v>
      </c>
      <c r="E2387" s="14" t="s">
        <v>7</v>
      </c>
    </row>
    <row r="2388" spans="2:5" x14ac:dyDescent="0.3">
      <c r="B2388" s="14">
        <v>46053</v>
      </c>
      <c r="C2388" s="14">
        <v>46</v>
      </c>
      <c r="D2388" s="15" t="s">
        <v>1447</v>
      </c>
      <c r="E2388" s="14" t="s">
        <v>7</v>
      </c>
    </row>
    <row r="2389" spans="2:5" x14ac:dyDescent="0.3">
      <c r="B2389" s="14">
        <v>46055</v>
      </c>
      <c r="C2389" s="14">
        <v>46</v>
      </c>
      <c r="D2389" s="15" t="s">
        <v>1448</v>
      </c>
      <c r="E2389" s="14" t="s">
        <v>7</v>
      </c>
    </row>
    <row r="2390" spans="2:5" x14ac:dyDescent="0.3">
      <c r="B2390" s="14">
        <v>46057</v>
      </c>
      <c r="C2390" s="14">
        <v>46</v>
      </c>
      <c r="D2390" s="15" t="s">
        <v>1449</v>
      </c>
      <c r="E2390" s="14" t="s">
        <v>7</v>
      </c>
    </row>
    <row r="2391" spans="2:5" x14ac:dyDescent="0.3">
      <c r="B2391" s="14">
        <v>46059</v>
      </c>
      <c r="C2391" s="14">
        <v>46</v>
      </c>
      <c r="D2391" s="15" t="s">
        <v>1450</v>
      </c>
      <c r="E2391" s="14" t="s">
        <v>7</v>
      </c>
    </row>
    <row r="2392" spans="2:5" x14ac:dyDescent="0.3">
      <c r="B2392" s="14">
        <v>46061</v>
      </c>
      <c r="C2392" s="14">
        <v>46</v>
      </c>
      <c r="D2392" s="15" t="s">
        <v>1451</v>
      </c>
      <c r="E2392" s="14" t="s">
        <v>7</v>
      </c>
    </row>
    <row r="2393" spans="2:5" x14ac:dyDescent="0.3">
      <c r="B2393" s="14">
        <v>46063</v>
      </c>
      <c r="C2393" s="14">
        <v>46</v>
      </c>
      <c r="D2393" s="15" t="s">
        <v>1137</v>
      </c>
      <c r="E2393" s="14" t="s">
        <v>7</v>
      </c>
    </row>
    <row r="2394" spans="2:5" x14ac:dyDescent="0.3">
      <c r="B2394" s="14">
        <v>46065</v>
      </c>
      <c r="C2394" s="14">
        <v>46</v>
      </c>
      <c r="D2394" s="15" t="s">
        <v>1328</v>
      </c>
      <c r="E2394" s="14" t="s">
        <v>7</v>
      </c>
    </row>
    <row r="2395" spans="2:5" x14ac:dyDescent="0.3">
      <c r="B2395" s="14">
        <v>46067</v>
      </c>
      <c r="C2395" s="14">
        <v>46</v>
      </c>
      <c r="D2395" s="15" t="s">
        <v>1452</v>
      </c>
      <c r="E2395" s="14" t="s">
        <v>7</v>
      </c>
    </row>
    <row r="2396" spans="2:5" x14ac:dyDescent="0.3">
      <c r="B2396" s="14">
        <v>46069</v>
      </c>
      <c r="C2396" s="14">
        <v>46</v>
      </c>
      <c r="D2396" s="15" t="s">
        <v>1216</v>
      </c>
      <c r="E2396" s="14" t="s">
        <v>7</v>
      </c>
    </row>
    <row r="2397" spans="2:5" x14ac:dyDescent="0.3">
      <c r="B2397" s="14">
        <v>46071</v>
      </c>
      <c r="C2397" s="14">
        <v>46</v>
      </c>
      <c r="D2397" s="15" t="s">
        <v>42</v>
      </c>
      <c r="E2397" s="14" t="s">
        <v>7</v>
      </c>
    </row>
    <row r="2398" spans="2:5" x14ac:dyDescent="0.3">
      <c r="B2398" s="14">
        <v>46073</v>
      </c>
      <c r="C2398" s="14">
        <v>46</v>
      </c>
      <c r="D2398" s="15" t="s">
        <v>1453</v>
      </c>
      <c r="E2398" s="14" t="s">
        <v>7</v>
      </c>
    </row>
    <row r="2399" spans="2:5" x14ac:dyDescent="0.3">
      <c r="B2399" s="14">
        <v>46075</v>
      </c>
      <c r="C2399" s="14">
        <v>46</v>
      </c>
      <c r="D2399" s="15" t="s">
        <v>378</v>
      </c>
      <c r="E2399" s="14" t="s">
        <v>7</v>
      </c>
    </row>
    <row r="2400" spans="2:5" x14ac:dyDescent="0.3">
      <c r="B2400" s="14">
        <v>46077</v>
      </c>
      <c r="C2400" s="14">
        <v>46</v>
      </c>
      <c r="D2400" s="15" t="s">
        <v>1454</v>
      </c>
      <c r="E2400" s="14" t="s">
        <v>7</v>
      </c>
    </row>
    <row r="2401" spans="2:5" x14ac:dyDescent="0.3">
      <c r="B2401" s="14">
        <v>46079</v>
      </c>
      <c r="C2401" s="14">
        <v>46</v>
      </c>
      <c r="D2401" s="15" t="s">
        <v>162</v>
      </c>
      <c r="E2401" s="14" t="s">
        <v>7</v>
      </c>
    </row>
    <row r="2402" spans="2:5" x14ac:dyDescent="0.3">
      <c r="B2402" s="14">
        <v>46081</v>
      </c>
      <c r="C2402" s="14">
        <v>46</v>
      </c>
      <c r="D2402" s="15" t="s">
        <v>46</v>
      </c>
      <c r="E2402" s="14" t="s">
        <v>7</v>
      </c>
    </row>
    <row r="2403" spans="2:5" x14ac:dyDescent="0.3">
      <c r="B2403" s="14">
        <v>46083</v>
      </c>
      <c r="C2403" s="14">
        <v>46</v>
      </c>
      <c r="D2403" s="15" t="s">
        <v>118</v>
      </c>
      <c r="E2403" s="14" t="s">
        <v>7</v>
      </c>
    </row>
    <row r="2404" spans="2:5" x14ac:dyDescent="0.3">
      <c r="B2404" s="14">
        <v>46085</v>
      </c>
      <c r="C2404" s="14">
        <v>46</v>
      </c>
      <c r="D2404" s="15" t="s">
        <v>1455</v>
      </c>
      <c r="E2404" s="14" t="s">
        <v>7</v>
      </c>
    </row>
    <row r="2405" spans="2:5" x14ac:dyDescent="0.3">
      <c r="B2405" s="14">
        <v>46087</v>
      </c>
      <c r="C2405" s="14">
        <v>46</v>
      </c>
      <c r="D2405" s="15" t="s">
        <v>1456</v>
      </c>
      <c r="E2405" s="14" t="s">
        <v>7</v>
      </c>
    </row>
    <row r="2406" spans="2:5" x14ac:dyDescent="0.3">
      <c r="B2406" s="14">
        <v>46089</v>
      </c>
      <c r="C2406" s="14">
        <v>46</v>
      </c>
      <c r="D2406" s="15" t="s">
        <v>631</v>
      </c>
      <c r="E2406" s="14" t="s">
        <v>7</v>
      </c>
    </row>
    <row r="2407" spans="2:5" x14ac:dyDescent="0.3">
      <c r="B2407" s="14">
        <v>46091</v>
      </c>
      <c r="C2407" s="14">
        <v>46</v>
      </c>
      <c r="D2407" s="15" t="s">
        <v>54</v>
      </c>
      <c r="E2407" s="14" t="s">
        <v>7</v>
      </c>
    </row>
    <row r="2408" spans="2:5" x14ac:dyDescent="0.3">
      <c r="B2408" s="14">
        <v>46093</v>
      </c>
      <c r="C2408" s="14">
        <v>46</v>
      </c>
      <c r="D2408" s="15" t="s">
        <v>632</v>
      </c>
      <c r="E2408" s="14" t="s">
        <v>7</v>
      </c>
    </row>
    <row r="2409" spans="2:5" x14ac:dyDescent="0.3">
      <c r="B2409" s="14">
        <v>46095</v>
      </c>
      <c r="C2409" s="14">
        <v>46</v>
      </c>
      <c r="D2409" s="15" t="s">
        <v>1457</v>
      </c>
      <c r="E2409" s="14" t="s">
        <v>7</v>
      </c>
    </row>
    <row r="2410" spans="2:5" x14ac:dyDescent="0.3">
      <c r="B2410" s="14">
        <v>46097</v>
      </c>
      <c r="C2410" s="14">
        <v>46</v>
      </c>
      <c r="D2410" s="15" t="s">
        <v>1458</v>
      </c>
      <c r="E2410" s="14" t="s">
        <v>7</v>
      </c>
    </row>
    <row r="2411" spans="2:5" x14ac:dyDescent="0.3">
      <c r="B2411" s="14">
        <v>46099</v>
      </c>
      <c r="C2411" s="14">
        <v>46</v>
      </c>
      <c r="D2411" s="15" t="s">
        <v>1459</v>
      </c>
      <c r="E2411" s="14" t="s">
        <v>7</v>
      </c>
    </row>
    <row r="2412" spans="2:5" x14ac:dyDescent="0.3">
      <c r="B2412" s="14">
        <v>46101</v>
      </c>
      <c r="C2412" s="14">
        <v>46</v>
      </c>
      <c r="D2412" s="15" t="s">
        <v>1460</v>
      </c>
      <c r="E2412" s="14" t="s">
        <v>7</v>
      </c>
    </row>
    <row r="2413" spans="2:5" x14ac:dyDescent="0.3">
      <c r="B2413" s="14">
        <v>46103</v>
      </c>
      <c r="C2413" s="14">
        <v>46</v>
      </c>
      <c r="D2413" s="15" t="s">
        <v>923</v>
      </c>
      <c r="E2413" s="14" t="s">
        <v>7</v>
      </c>
    </row>
    <row r="2414" spans="2:5" x14ac:dyDescent="0.3">
      <c r="B2414" s="14">
        <v>46105</v>
      </c>
      <c r="C2414" s="14">
        <v>46</v>
      </c>
      <c r="D2414" s="15" t="s">
        <v>1091</v>
      </c>
      <c r="E2414" s="14" t="s">
        <v>7</v>
      </c>
    </row>
    <row r="2415" spans="2:5" x14ac:dyDescent="0.3">
      <c r="B2415" s="14">
        <v>46107</v>
      </c>
      <c r="C2415" s="14">
        <v>46</v>
      </c>
      <c r="D2415" s="15" t="s">
        <v>1398</v>
      </c>
      <c r="E2415" s="14" t="s">
        <v>7</v>
      </c>
    </row>
    <row r="2416" spans="2:5" x14ac:dyDescent="0.3">
      <c r="B2416" s="14">
        <v>46109</v>
      </c>
      <c r="C2416" s="14">
        <v>46</v>
      </c>
      <c r="D2416" s="15" t="s">
        <v>1461</v>
      </c>
      <c r="E2416" s="14" t="s">
        <v>7</v>
      </c>
    </row>
    <row r="2417" spans="2:5" x14ac:dyDescent="0.3">
      <c r="B2417" s="14">
        <v>46111</v>
      </c>
      <c r="C2417" s="14">
        <v>46</v>
      </c>
      <c r="D2417" s="15" t="s">
        <v>1462</v>
      </c>
      <c r="E2417" s="14" t="s">
        <v>7</v>
      </c>
    </row>
    <row r="2418" spans="2:5" x14ac:dyDescent="0.3">
      <c r="B2418" s="14">
        <v>46113</v>
      </c>
      <c r="C2418" s="14">
        <v>46</v>
      </c>
      <c r="D2418" s="15" t="s">
        <v>1017</v>
      </c>
      <c r="E2418" s="14" t="s">
        <v>7</v>
      </c>
    </row>
    <row r="2419" spans="2:5" x14ac:dyDescent="0.3">
      <c r="B2419" s="14">
        <v>46115</v>
      </c>
      <c r="C2419" s="14">
        <v>46</v>
      </c>
      <c r="D2419" s="15" t="s">
        <v>1464</v>
      </c>
      <c r="E2419" s="14" t="s">
        <v>7</v>
      </c>
    </row>
    <row r="2420" spans="2:5" x14ac:dyDescent="0.3">
      <c r="B2420" s="14">
        <v>46117</v>
      </c>
      <c r="C2420" s="14">
        <v>46</v>
      </c>
      <c r="D2420" s="15" t="s">
        <v>1465</v>
      </c>
      <c r="E2420" s="14" t="s">
        <v>7</v>
      </c>
    </row>
    <row r="2421" spans="2:5" x14ac:dyDescent="0.3">
      <c r="B2421" s="14">
        <v>46119</v>
      </c>
      <c r="C2421" s="14">
        <v>46</v>
      </c>
      <c r="D2421" s="15" t="s">
        <v>1466</v>
      </c>
      <c r="E2421" s="14" t="s">
        <v>7</v>
      </c>
    </row>
    <row r="2422" spans="2:5" x14ac:dyDescent="0.3">
      <c r="B2422" s="14">
        <v>46121</v>
      </c>
      <c r="C2422" s="14">
        <v>46</v>
      </c>
      <c r="D2422" s="15" t="s">
        <v>718</v>
      </c>
      <c r="E2422" s="14" t="s">
        <v>7</v>
      </c>
    </row>
    <row r="2423" spans="2:5" x14ac:dyDescent="0.3">
      <c r="B2423" s="14">
        <v>46123</v>
      </c>
      <c r="C2423" s="14">
        <v>46</v>
      </c>
      <c r="D2423" s="15" t="s">
        <v>1467</v>
      </c>
      <c r="E2423" s="14" t="s">
        <v>7</v>
      </c>
    </row>
    <row r="2424" spans="2:5" x14ac:dyDescent="0.3">
      <c r="B2424" s="14">
        <v>46125</v>
      </c>
      <c r="C2424" s="14">
        <v>46</v>
      </c>
      <c r="D2424" s="15" t="s">
        <v>414</v>
      </c>
      <c r="E2424" s="14" t="s">
        <v>7</v>
      </c>
    </row>
    <row r="2425" spans="2:5" x14ac:dyDescent="0.3">
      <c r="B2425" s="14">
        <v>46127</v>
      </c>
      <c r="C2425" s="14">
        <v>46</v>
      </c>
      <c r="D2425" s="15" t="s">
        <v>141</v>
      </c>
      <c r="E2425" s="14" t="s">
        <v>7</v>
      </c>
    </row>
    <row r="2426" spans="2:5" x14ac:dyDescent="0.3">
      <c r="B2426" s="14">
        <v>46129</v>
      </c>
      <c r="C2426" s="14">
        <v>46</v>
      </c>
      <c r="D2426" s="15" t="s">
        <v>1468</v>
      </c>
      <c r="E2426" s="14" t="s">
        <v>7</v>
      </c>
    </row>
    <row r="2427" spans="2:5" x14ac:dyDescent="0.3">
      <c r="B2427" s="14">
        <v>46135</v>
      </c>
      <c r="C2427" s="14">
        <v>46</v>
      </c>
      <c r="D2427" s="15" t="s">
        <v>1469</v>
      </c>
      <c r="E2427" s="14" t="s">
        <v>7</v>
      </c>
    </row>
    <row r="2428" spans="2:5" x14ac:dyDescent="0.3">
      <c r="B2428" s="14">
        <v>46137</v>
      </c>
      <c r="C2428" s="14">
        <v>46</v>
      </c>
      <c r="D2428" s="15" t="s">
        <v>1470</v>
      </c>
      <c r="E2428" s="14" t="s">
        <v>7</v>
      </c>
    </row>
    <row r="2429" spans="2:5" x14ac:dyDescent="0.3">
      <c r="B2429" s="14">
        <v>47001</v>
      </c>
      <c r="C2429" s="14">
        <v>47</v>
      </c>
      <c r="D2429" s="15" t="s">
        <v>600</v>
      </c>
      <c r="E2429" s="14" t="s">
        <v>7</v>
      </c>
    </row>
    <row r="2430" spans="2:5" x14ac:dyDescent="0.3">
      <c r="B2430" s="14">
        <v>47003</v>
      </c>
      <c r="C2430" s="14">
        <v>47</v>
      </c>
      <c r="D2430" s="15" t="s">
        <v>1373</v>
      </c>
      <c r="E2430" s="14" t="s">
        <v>7</v>
      </c>
    </row>
    <row r="2431" spans="2:5" x14ac:dyDescent="0.3">
      <c r="B2431" s="14">
        <v>47005</v>
      </c>
      <c r="C2431" s="14">
        <v>47</v>
      </c>
      <c r="D2431" s="15" t="s">
        <v>92</v>
      </c>
      <c r="E2431" s="14" t="s">
        <v>7</v>
      </c>
    </row>
    <row r="2432" spans="2:5" x14ac:dyDescent="0.3">
      <c r="B2432" s="14">
        <v>47007</v>
      </c>
      <c r="C2432" s="14">
        <v>47</v>
      </c>
      <c r="D2432" s="15" t="s">
        <v>1471</v>
      </c>
      <c r="E2432" s="14" t="s">
        <v>7</v>
      </c>
    </row>
    <row r="2433" spans="2:5" x14ac:dyDescent="0.3">
      <c r="B2433" s="14">
        <v>47009</v>
      </c>
      <c r="C2433" s="14">
        <v>47</v>
      </c>
      <c r="D2433" s="15" t="s">
        <v>11</v>
      </c>
      <c r="E2433" s="14" t="s">
        <v>7</v>
      </c>
    </row>
    <row r="2434" spans="2:5" x14ac:dyDescent="0.3">
      <c r="B2434" s="14">
        <v>47011</v>
      </c>
      <c r="C2434" s="14">
        <v>47</v>
      </c>
      <c r="D2434" s="15" t="s">
        <v>94</v>
      </c>
      <c r="E2434" s="14" t="s">
        <v>7</v>
      </c>
    </row>
    <row r="2435" spans="2:5" x14ac:dyDescent="0.3">
      <c r="B2435" s="14">
        <v>47013</v>
      </c>
      <c r="C2435" s="14">
        <v>47</v>
      </c>
      <c r="D2435" s="15" t="s">
        <v>679</v>
      </c>
      <c r="E2435" s="14" t="s">
        <v>7</v>
      </c>
    </row>
    <row r="2436" spans="2:5" x14ac:dyDescent="0.3">
      <c r="B2436" s="14">
        <v>47015</v>
      </c>
      <c r="C2436" s="14">
        <v>47</v>
      </c>
      <c r="D2436" s="15" t="s">
        <v>1472</v>
      </c>
      <c r="E2436" s="14" t="s">
        <v>7</v>
      </c>
    </row>
    <row r="2437" spans="2:5" x14ac:dyDescent="0.3">
      <c r="B2437" s="14">
        <v>47017</v>
      </c>
      <c r="C2437" s="14">
        <v>47</v>
      </c>
      <c r="D2437" s="15" t="s">
        <v>95</v>
      </c>
      <c r="E2437" s="14" t="s">
        <v>7</v>
      </c>
    </row>
    <row r="2438" spans="2:5" x14ac:dyDescent="0.3">
      <c r="B2438" s="14">
        <v>47019</v>
      </c>
      <c r="C2438" s="14">
        <v>47</v>
      </c>
      <c r="D2438" s="15" t="s">
        <v>681</v>
      </c>
      <c r="E2438" s="14" t="s">
        <v>7</v>
      </c>
    </row>
    <row r="2439" spans="2:5" x14ac:dyDescent="0.3">
      <c r="B2439" s="14">
        <v>47021</v>
      </c>
      <c r="C2439" s="14">
        <v>47</v>
      </c>
      <c r="D2439" s="15" t="s">
        <v>1473</v>
      </c>
      <c r="E2439" s="14" t="s">
        <v>7</v>
      </c>
    </row>
    <row r="2440" spans="2:5" x14ac:dyDescent="0.3">
      <c r="B2440" s="14">
        <v>47023</v>
      </c>
      <c r="C2440" s="14">
        <v>47</v>
      </c>
      <c r="D2440" s="15" t="s">
        <v>1380</v>
      </c>
      <c r="E2440" s="14" t="s">
        <v>7</v>
      </c>
    </row>
    <row r="2441" spans="2:5" x14ac:dyDescent="0.3">
      <c r="B2441" s="14">
        <v>47025</v>
      </c>
      <c r="C2441" s="14">
        <v>47</v>
      </c>
      <c r="D2441" s="15" t="s">
        <v>950</v>
      </c>
      <c r="E2441" s="14" t="s">
        <v>7</v>
      </c>
    </row>
    <row r="2442" spans="2:5" x14ac:dyDescent="0.3">
      <c r="B2442" s="14">
        <v>47027</v>
      </c>
      <c r="C2442" s="14">
        <v>47</v>
      </c>
      <c r="D2442" s="15" t="s">
        <v>20</v>
      </c>
      <c r="E2442" s="14" t="s">
        <v>7</v>
      </c>
    </row>
    <row r="2443" spans="2:5" x14ac:dyDescent="0.3">
      <c r="B2443" s="14">
        <v>47029</v>
      </c>
      <c r="C2443" s="14">
        <v>47</v>
      </c>
      <c r="D2443" s="15" t="s">
        <v>1474</v>
      </c>
      <c r="E2443" s="14" t="s">
        <v>7</v>
      </c>
    </row>
    <row r="2444" spans="2:5" x14ac:dyDescent="0.3">
      <c r="B2444" s="14">
        <v>47031</v>
      </c>
      <c r="C2444" s="14">
        <v>47</v>
      </c>
      <c r="D2444" s="15" t="s">
        <v>22</v>
      </c>
      <c r="E2444" s="14" t="s">
        <v>7</v>
      </c>
    </row>
    <row r="2445" spans="2:5" x14ac:dyDescent="0.3">
      <c r="B2445" s="14">
        <v>47033</v>
      </c>
      <c r="C2445" s="14">
        <v>47</v>
      </c>
      <c r="D2445" s="15" t="s">
        <v>1475</v>
      </c>
      <c r="E2445" s="14" t="s">
        <v>7</v>
      </c>
    </row>
    <row r="2446" spans="2:5" x14ac:dyDescent="0.3">
      <c r="B2446" s="14">
        <v>47035</v>
      </c>
      <c r="C2446" s="14">
        <v>47</v>
      </c>
      <c r="D2446" s="15" t="s">
        <v>468</v>
      </c>
      <c r="E2446" s="14" t="s">
        <v>7</v>
      </c>
    </row>
    <row r="2447" spans="2:5" x14ac:dyDescent="0.3">
      <c r="B2447" s="14">
        <v>47037</v>
      </c>
      <c r="C2447" s="14">
        <v>47</v>
      </c>
      <c r="D2447" s="15" t="s">
        <v>1202</v>
      </c>
      <c r="E2447" s="14" t="s">
        <v>7</v>
      </c>
    </row>
    <row r="2448" spans="2:5" x14ac:dyDescent="0.3">
      <c r="B2448" s="14">
        <v>47039</v>
      </c>
      <c r="C2448" s="14">
        <v>47</v>
      </c>
      <c r="D2448" s="15" t="s">
        <v>349</v>
      </c>
      <c r="E2448" s="14" t="s">
        <v>7</v>
      </c>
    </row>
    <row r="2449" spans="2:5" x14ac:dyDescent="0.3">
      <c r="B2449" s="14">
        <v>47041</v>
      </c>
      <c r="C2449" s="14">
        <v>47</v>
      </c>
      <c r="D2449" s="15" t="s">
        <v>31</v>
      </c>
      <c r="E2449" s="14" t="s">
        <v>7</v>
      </c>
    </row>
    <row r="2450" spans="2:5" x14ac:dyDescent="0.3">
      <c r="B2450" s="14">
        <v>47043</v>
      </c>
      <c r="C2450" s="14">
        <v>47</v>
      </c>
      <c r="D2450" s="15" t="s">
        <v>1476</v>
      </c>
      <c r="E2450" s="14" t="s">
        <v>7</v>
      </c>
    </row>
    <row r="2451" spans="2:5" x14ac:dyDescent="0.3">
      <c r="B2451" s="14">
        <v>47045</v>
      </c>
      <c r="C2451" s="14">
        <v>47</v>
      </c>
      <c r="D2451" s="15" t="s">
        <v>1477</v>
      </c>
      <c r="E2451" s="14" t="s">
        <v>7</v>
      </c>
    </row>
    <row r="2452" spans="2:5" x14ac:dyDescent="0.3">
      <c r="B2452" s="14">
        <v>47047</v>
      </c>
      <c r="C2452" s="14">
        <v>47</v>
      </c>
      <c r="D2452" s="15" t="s">
        <v>35</v>
      </c>
      <c r="E2452" s="14" t="s">
        <v>7</v>
      </c>
    </row>
    <row r="2453" spans="2:5" x14ac:dyDescent="0.3">
      <c r="B2453" s="14">
        <v>47049</v>
      </c>
      <c r="C2453" s="14">
        <v>47</v>
      </c>
      <c r="D2453" s="15" t="s">
        <v>1478</v>
      </c>
      <c r="E2453" s="14" t="s">
        <v>7</v>
      </c>
    </row>
    <row r="2454" spans="2:5" x14ac:dyDescent="0.3">
      <c r="B2454" s="14">
        <v>47051</v>
      </c>
      <c r="C2454" s="14">
        <v>47</v>
      </c>
      <c r="D2454" s="15" t="s">
        <v>36</v>
      </c>
      <c r="E2454" s="14" t="s">
        <v>7</v>
      </c>
    </row>
    <row r="2455" spans="2:5" x14ac:dyDescent="0.3">
      <c r="B2455" s="14">
        <v>47053</v>
      </c>
      <c r="C2455" s="14">
        <v>47</v>
      </c>
      <c r="D2455" s="15" t="s">
        <v>523</v>
      </c>
      <c r="E2455" s="14" t="s">
        <v>7</v>
      </c>
    </row>
    <row r="2456" spans="2:5" x14ac:dyDescent="0.3">
      <c r="B2456" s="14">
        <v>47055</v>
      </c>
      <c r="C2456" s="14">
        <v>47</v>
      </c>
      <c r="D2456" s="15" t="s">
        <v>1479</v>
      </c>
      <c r="E2456" s="14" t="s">
        <v>7</v>
      </c>
    </row>
    <row r="2457" spans="2:5" x14ac:dyDescent="0.3">
      <c r="B2457" s="14">
        <v>47057</v>
      </c>
      <c r="C2457" s="14">
        <v>47</v>
      </c>
      <c r="D2457" s="15" t="s">
        <v>1480</v>
      </c>
      <c r="E2457" s="14" t="s">
        <v>7</v>
      </c>
    </row>
    <row r="2458" spans="2:5" x14ac:dyDescent="0.3">
      <c r="B2458" s="14">
        <v>47059</v>
      </c>
      <c r="C2458" s="14">
        <v>47</v>
      </c>
      <c r="D2458" s="15" t="s">
        <v>38</v>
      </c>
      <c r="E2458" s="14" t="s">
        <v>7</v>
      </c>
    </row>
    <row r="2459" spans="2:5" x14ac:dyDescent="0.3">
      <c r="B2459" s="14">
        <v>47061</v>
      </c>
      <c r="C2459" s="14">
        <v>47</v>
      </c>
      <c r="D2459" s="15" t="s">
        <v>475</v>
      </c>
      <c r="E2459" s="14" t="s">
        <v>7</v>
      </c>
    </row>
    <row r="2460" spans="2:5" x14ac:dyDescent="0.3">
      <c r="B2460" s="14">
        <v>47063</v>
      </c>
      <c r="C2460" s="14">
        <v>47</v>
      </c>
      <c r="D2460" s="15" t="s">
        <v>1481</v>
      </c>
      <c r="E2460" s="14" t="s">
        <v>7</v>
      </c>
    </row>
    <row r="2461" spans="2:5" x14ac:dyDescent="0.3">
      <c r="B2461" s="14">
        <v>47065</v>
      </c>
      <c r="C2461" s="14">
        <v>47</v>
      </c>
      <c r="D2461" s="15" t="s">
        <v>286</v>
      </c>
      <c r="E2461" s="14" t="s">
        <v>7</v>
      </c>
    </row>
    <row r="2462" spans="2:5" x14ac:dyDescent="0.3">
      <c r="B2462" s="14">
        <v>47067</v>
      </c>
      <c r="C2462" s="14">
        <v>47</v>
      </c>
      <c r="D2462" s="15" t="s">
        <v>369</v>
      </c>
      <c r="E2462" s="14" t="s">
        <v>7</v>
      </c>
    </row>
    <row r="2463" spans="2:5" x14ac:dyDescent="0.3">
      <c r="B2463" s="14">
        <v>47069</v>
      </c>
      <c r="C2463" s="14">
        <v>47</v>
      </c>
      <c r="D2463" s="15" t="s">
        <v>1482</v>
      </c>
      <c r="E2463" s="14" t="s">
        <v>7</v>
      </c>
    </row>
    <row r="2464" spans="2:5" x14ac:dyDescent="0.3">
      <c r="B2464" s="14">
        <v>47071</v>
      </c>
      <c r="C2464" s="14">
        <v>47</v>
      </c>
      <c r="D2464" s="15" t="s">
        <v>476</v>
      </c>
      <c r="E2464" s="14" t="s">
        <v>7</v>
      </c>
    </row>
    <row r="2465" spans="2:5" x14ac:dyDescent="0.3">
      <c r="B2465" s="14">
        <v>47073</v>
      </c>
      <c r="C2465" s="14">
        <v>47</v>
      </c>
      <c r="D2465" s="15" t="s">
        <v>1483</v>
      </c>
      <c r="E2465" s="14" t="s">
        <v>7</v>
      </c>
    </row>
    <row r="2466" spans="2:5" x14ac:dyDescent="0.3">
      <c r="B2466" s="14">
        <v>47075</v>
      </c>
      <c r="C2466" s="14">
        <v>47</v>
      </c>
      <c r="D2466" s="15" t="s">
        <v>1213</v>
      </c>
      <c r="E2466" s="14" t="s">
        <v>7</v>
      </c>
    </row>
    <row r="2467" spans="2:5" x14ac:dyDescent="0.3">
      <c r="B2467" s="14">
        <v>47077</v>
      </c>
      <c r="C2467" s="14">
        <v>47</v>
      </c>
      <c r="D2467" s="15" t="s">
        <v>477</v>
      </c>
      <c r="E2467" s="14" t="s">
        <v>7</v>
      </c>
    </row>
    <row r="2468" spans="2:5" x14ac:dyDescent="0.3">
      <c r="B2468" s="14">
        <v>47079</v>
      </c>
      <c r="C2468" s="14">
        <v>47</v>
      </c>
      <c r="D2468" s="15" t="s">
        <v>40</v>
      </c>
      <c r="E2468" s="14" t="s">
        <v>7</v>
      </c>
    </row>
    <row r="2469" spans="2:5" x14ac:dyDescent="0.3">
      <c r="B2469" s="14">
        <v>47081</v>
      </c>
      <c r="C2469" s="14">
        <v>47</v>
      </c>
      <c r="D2469" s="15" t="s">
        <v>693</v>
      </c>
      <c r="E2469" s="14" t="s">
        <v>7</v>
      </c>
    </row>
    <row r="2470" spans="2:5" x14ac:dyDescent="0.3">
      <c r="B2470" s="14">
        <v>47083</v>
      </c>
      <c r="C2470" s="14">
        <v>47</v>
      </c>
      <c r="D2470" s="15" t="s">
        <v>41</v>
      </c>
      <c r="E2470" s="14" t="s">
        <v>7</v>
      </c>
    </row>
    <row r="2471" spans="2:5" x14ac:dyDescent="0.3">
      <c r="B2471" s="14">
        <v>47085</v>
      </c>
      <c r="C2471" s="14">
        <v>47</v>
      </c>
      <c r="D2471" s="15" t="s">
        <v>957</v>
      </c>
      <c r="E2471" s="14" t="s">
        <v>7</v>
      </c>
    </row>
    <row r="2472" spans="2:5" x14ac:dyDescent="0.3">
      <c r="B2472" s="14">
        <v>47087</v>
      </c>
      <c r="C2472" s="14">
        <v>47</v>
      </c>
      <c r="D2472" s="15" t="s">
        <v>42</v>
      </c>
      <c r="E2472" s="14" t="s">
        <v>7</v>
      </c>
    </row>
    <row r="2473" spans="2:5" x14ac:dyDescent="0.3">
      <c r="B2473" s="14">
        <v>47089</v>
      </c>
      <c r="C2473" s="14">
        <v>47</v>
      </c>
      <c r="D2473" s="15" t="s">
        <v>43</v>
      </c>
      <c r="E2473" s="14" t="s">
        <v>7</v>
      </c>
    </row>
    <row r="2474" spans="2:5" x14ac:dyDescent="0.3">
      <c r="B2474" s="14">
        <v>47091</v>
      </c>
      <c r="C2474" s="14">
        <v>47</v>
      </c>
      <c r="D2474" s="15" t="s">
        <v>116</v>
      </c>
      <c r="E2474" s="14" t="s">
        <v>7</v>
      </c>
    </row>
    <row r="2475" spans="2:5" x14ac:dyDescent="0.3">
      <c r="B2475" s="14">
        <v>47093</v>
      </c>
      <c r="C2475" s="14">
        <v>47</v>
      </c>
      <c r="D2475" s="15" t="s">
        <v>484</v>
      </c>
      <c r="E2475" s="14" t="s">
        <v>7</v>
      </c>
    </row>
    <row r="2476" spans="2:5" x14ac:dyDescent="0.3">
      <c r="B2476" s="14">
        <v>47095</v>
      </c>
      <c r="C2476" s="14">
        <v>47</v>
      </c>
      <c r="D2476" s="15" t="s">
        <v>162</v>
      </c>
      <c r="E2476" s="14" t="s">
        <v>7</v>
      </c>
    </row>
    <row r="2477" spans="2:5" x14ac:dyDescent="0.3">
      <c r="B2477" s="14">
        <v>47097</v>
      </c>
      <c r="C2477" s="14">
        <v>47</v>
      </c>
      <c r="D2477" s="15" t="s">
        <v>45</v>
      </c>
      <c r="E2477" s="14" t="s">
        <v>7</v>
      </c>
    </row>
    <row r="2478" spans="2:5" x14ac:dyDescent="0.3">
      <c r="B2478" s="14">
        <v>47099</v>
      </c>
      <c r="C2478" s="14">
        <v>47</v>
      </c>
      <c r="D2478" s="15" t="s">
        <v>46</v>
      </c>
      <c r="E2478" s="14" t="s">
        <v>7</v>
      </c>
    </row>
    <row r="2479" spans="2:5" x14ac:dyDescent="0.3">
      <c r="B2479" s="14">
        <v>47101</v>
      </c>
      <c r="C2479" s="14">
        <v>47</v>
      </c>
      <c r="D2479" s="15" t="s">
        <v>448</v>
      </c>
      <c r="E2479" s="14" t="s">
        <v>7</v>
      </c>
    </row>
    <row r="2480" spans="2:5" x14ac:dyDescent="0.3">
      <c r="B2480" s="14">
        <v>47103</v>
      </c>
      <c r="C2480" s="14">
        <v>47</v>
      </c>
      <c r="D2480" s="15" t="s">
        <v>118</v>
      </c>
      <c r="E2480" s="14" t="s">
        <v>7</v>
      </c>
    </row>
    <row r="2481" spans="2:5" x14ac:dyDescent="0.3">
      <c r="B2481" s="14">
        <v>47105</v>
      </c>
      <c r="C2481" s="14">
        <v>47</v>
      </c>
      <c r="D2481" s="15" t="s">
        <v>1484</v>
      </c>
      <c r="E2481" s="14" t="s">
        <v>7</v>
      </c>
    </row>
    <row r="2482" spans="2:5" x14ac:dyDescent="0.3">
      <c r="B2482" s="14">
        <v>47107</v>
      </c>
      <c r="C2482" s="14">
        <v>47</v>
      </c>
      <c r="D2482" s="15" t="s">
        <v>1485</v>
      </c>
      <c r="E2482" s="14" t="s">
        <v>7</v>
      </c>
    </row>
    <row r="2483" spans="2:5" x14ac:dyDescent="0.3">
      <c r="B2483" s="14">
        <v>47109</v>
      </c>
      <c r="C2483" s="14">
        <v>47</v>
      </c>
      <c r="D2483" s="15" t="s">
        <v>1486</v>
      </c>
      <c r="E2483" s="14" t="s">
        <v>7</v>
      </c>
    </row>
    <row r="2484" spans="2:5" x14ac:dyDescent="0.3">
      <c r="B2484" s="14">
        <v>47111</v>
      </c>
      <c r="C2484" s="14">
        <v>47</v>
      </c>
      <c r="D2484" s="15" t="s">
        <v>50</v>
      </c>
      <c r="E2484" s="14" t="s">
        <v>7</v>
      </c>
    </row>
    <row r="2485" spans="2:5" x14ac:dyDescent="0.3">
      <c r="B2485" s="14">
        <v>47113</v>
      </c>
      <c r="C2485" s="14">
        <v>47</v>
      </c>
      <c r="D2485" s="15" t="s">
        <v>51</v>
      </c>
      <c r="E2485" s="14" t="s">
        <v>7</v>
      </c>
    </row>
    <row r="2486" spans="2:5" x14ac:dyDescent="0.3">
      <c r="B2486" s="14">
        <v>47115</v>
      </c>
      <c r="C2486" s="14">
        <v>47</v>
      </c>
      <c r="D2486" s="15" t="s">
        <v>53</v>
      </c>
      <c r="E2486" s="14" t="s">
        <v>7</v>
      </c>
    </row>
    <row r="2487" spans="2:5" x14ac:dyDescent="0.3">
      <c r="B2487" s="14">
        <v>47117</v>
      </c>
      <c r="C2487" s="14">
        <v>47</v>
      </c>
      <c r="D2487" s="15" t="s">
        <v>54</v>
      </c>
      <c r="E2487" s="14" t="s">
        <v>7</v>
      </c>
    </row>
    <row r="2488" spans="2:5" x14ac:dyDescent="0.3">
      <c r="B2488" s="14">
        <v>47119</v>
      </c>
      <c r="C2488" s="14">
        <v>47</v>
      </c>
      <c r="D2488" s="15" t="s">
        <v>1487</v>
      </c>
      <c r="E2488" s="14" t="s">
        <v>7</v>
      </c>
    </row>
    <row r="2489" spans="2:5" x14ac:dyDescent="0.3">
      <c r="B2489" s="14">
        <v>47121</v>
      </c>
      <c r="C2489" s="14">
        <v>47</v>
      </c>
      <c r="D2489" s="15" t="s">
        <v>1298</v>
      </c>
      <c r="E2489" s="14" t="s">
        <v>7</v>
      </c>
    </row>
    <row r="2490" spans="2:5" x14ac:dyDescent="0.3">
      <c r="B2490" s="14">
        <v>47123</v>
      </c>
      <c r="C2490" s="14">
        <v>47</v>
      </c>
      <c r="D2490" s="15" t="s">
        <v>56</v>
      </c>
      <c r="E2490" s="14" t="s">
        <v>7</v>
      </c>
    </row>
    <row r="2491" spans="2:5" x14ac:dyDescent="0.3">
      <c r="B2491" s="14">
        <v>47125</v>
      </c>
      <c r="C2491" s="14">
        <v>47</v>
      </c>
      <c r="D2491" s="15" t="s">
        <v>57</v>
      </c>
      <c r="E2491" s="14" t="s">
        <v>7</v>
      </c>
    </row>
    <row r="2492" spans="2:5" x14ac:dyDescent="0.3">
      <c r="B2492" s="14">
        <v>47127</v>
      </c>
      <c r="C2492" s="14">
        <v>47</v>
      </c>
      <c r="D2492" s="15" t="s">
        <v>1222</v>
      </c>
      <c r="E2492" s="14" t="s">
        <v>7</v>
      </c>
    </row>
    <row r="2493" spans="2:5" x14ac:dyDescent="0.3">
      <c r="B2493" s="14">
        <v>47129</v>
      </c>
      <c r="C2493" s="14">
        <v>47</v>
      </c>
      <c r="D2493" s="15" t="s">
        <v>58</v>
      </c>
      <c r="E2493" s="14" t="s">
        <v>7</v>
      </c>
    </row>
    <row r="2494" spans="2:5" x14ac:dyDescent="0.3">
      <c r="B2494" s="14">
        <v>47131</v>
      </c>
      <c r="C2494" s="14">
        <v>47</v>
      </c>
      <c r="D2494" s="15" t="s">
        <v>1488</v>
      </c>
      <c r="E2494" s="14" t="s">
        <v>7</v>
      </c>
    </row>
    <row r="2495" spans="2:5" x14ac:dyDescent="0.3">
      <c r="B2495" s="14">
        <v>47133</v>
      </c>
      <c r="C2495" s="14">
        <v>47</v>
      </c>
      <c r="D2495" s="15" t="s">
        <v>1489</v>
      </c>
      <c r="E2495" s="14" t="s">
        <v>7</v>
      </c>
    </row>
    <row r="2496" spans="2:5" x14ac:dyDescent="0.3">
      <c r="B2496" s="14">
        <v>47135</v>
      </c>
      <c r="C2496" s="14">
        <v>47</v>
      </c>
      <c r="D2496" s="15" t="s">
        <v>59</v>
      </c>
      <c r="E2496" s="14" t="s">
        <v>7</v>
      </c>
    </row>
    <row r="2497" spans="2:5" x14ac:dyDescent="0.3">
      <c r="B2497" s="14">
        <v>47137</v>
      </c>
      <c r="C2497" s="14">
        <v>47</v>
      </c>
      <c r="D2497" s="15" t="s">
        <v>1490</v>
      </c>
      <c r="E2497" s="14" t="s">
        <v>7</v>
      </c>
    </row>
    <row r="2498" spans="2:5" x14ac:dyDescent="0.3">
      <c r="B2498" s="14">
        <v>47139</v>
      </c>
      <c r="C2498" s="14">
        <v>47</v>
      </c>
      <c r="D2498" s="15" t="s">
        <v>129</v>
      </c>
      <c r="E2498" s="14" t="s">
        <v>7</v>
      </c>
    </row>
    <row r="2499" spans="2:5" x14ac:dyDescent="0.3">
      <c r="B2499" s="14">
        <v>47141</v>
      </c>
      <c r="C2499" s="14">
        <v>47</v>
      </c>
      <c r="D2499" s="15" t="s">
        <v>307</v>
      </c>
      <c r="E2499" s="14" t="s">
        <v>7</v>
      </c>
    </row>
    <row r="2500" spans="2:5" x14ac:dyDescent="0.3">
      <c r="B2500" s="14">
        <v>47143</v>
      </c>
      <c r="C2500" s="14">
        <v>47</v>
      </c>
      <c r="D2500" s="15" t="s">
        <v>1491</v>
      </c>
      <c r="E2500" s="14" t="s">
        <v>7</v>
      </c>
    </row>
    <row r="2501" spans="2:5" x14ac:dyDescent="0.3">
      <c r="B2501" s="14">
        <v>47145</v>
      </c>
      <c r="C2501" s="14">
        <v>47</v>
      </c>
      <c r="D2501" s="15" t="s">
        <v>1492</v>
      </c>
      <c r="E2501" s="14" t="s">
        <v>7</v>
      </c>
    </row>
    <row r="2502" spans="2:5" x14ac:dyDescent="0.3">
      <c r="B2502" s="14">
        <v>47147</v>
      </c>
      <c r="C2502" s="14">
        <v>47</v>
      </c>
      <c r="D2502" s="15" t="s">
        <v>714</v>
      </c>
      <c r="E2502" s="14" t="s">
        <v>7</v>
      </c>
    </row>
    <row r="2503" spans="2:5" x14ac:dyDescent="0.3">
      <c r="B2503" s="14">
        <v>47149</v>
      </c>
      <c r="C2503" s="14">
        <v>47</v>
      </c>
      <c r="D2503" s="15" t="s">
        <v>1234</v>
      </c>
      <c r="E2503" s="14" t="s">
        <v>7</v>
      </c>
    </row>
    <row r="2504" spans="2:5" x14ac:dyDescent="0.3">
      <c r="B2504" s="14">
        <v>47151</v>
      </c>
      <c r="C2504" s="14">
        <v>47</v>
      </c>
      <c r="D2504" s="15" t="s">
        <v>135</v>
      </c>
      <c r="E2504" s="14" t="s">
        <v>7</v>
      </c>
    </row>
    <row r="2505" spans="2:5" x14ac:dyDescent="0.3">
      <c r="B2505" s="14">
        <v>47153</v>
      </c>
      <c r="C2505" s="14">
        <v>47</v>
      </c>
      <c r="D2505" s="15" t="s">
        <v>1493</v>
      </c>
      <c r="E2505" s="14" t="s">
        <v>7</v>
      </c>
    </row>
    <row r="2506" spans="2:5" x14ac:dyDescent="0.3">
      <c r="B2506" s="14">
        <v>47155</v>
      </c>
      <c r="C2506" s="14">
        <v>47</v>
      </c>
      <c r="D2506" s="15" t="s">
        <v>138</v>
      </c>
      <c r="E2506" s="14" t="s">
        <v>7</v>
      </c>
    </row>
    <row r="2507" spans="2:5" x14ac:dyDescent="0.3">
      <c r="B2507" s="14">
        <v>47157</v>
      </c>
      <c r="C2507" s="14">
        <v>47</v>
      </c>
      <c r="D2507" s="15" t="s">
        <v>65</v>
      </c>
      <c r="E2507" s="14" t="s">
        <v>7</v>
      </c>
    </row>
    <row r="2508" spans="2:5" x14ac:dyDescent="0.3">
      <c r="B2508" s="14">
        <v>47159</v>
      </c>
      <c r="C2508" s="14">
        <v>47</v>
      </c>
      <c r="D2508" s="15" t="s">
        <v>655</v>
      </c>
      <c r="E2508" s="14" t="s">
        <v>7</v>
      </c>
    </row>
    <row r="2509" spans="2:5" x14ac:dyDescent="0.3">
      <c r="B2509" s="14">
        <v>47161</v>
      </c>
      <c r="C2509" s="14">
        <v>47</v>
      </c>
      <c r="D2509" s="15" t="s">
        <v>402</v>
      </c>
      <c r="E2509" s="14" t="s">
        <v>7</v>
      </c>
    </row>
    <row r="2510" spans="2:5" x14ac:dyDescent="0.3">
      <c r="B2510" s="14">
        <v>47163</v>
      </c>
      <c r="C2510" s="14">
        <v>47</v>
      </c>
      <c r="D2510" s="15" t="s">
        <v>545</v>
      </c>
      <c r="E2510" s="14" t="s">
        <v>7</v>
      </c>
    </row>
    <row r="2511" spans="2:5" x14ac:dyDescent="0.3">
      <c r="B2511" s="14">
        <v>47165</v>
      </c>
      <c r="C2511" s="14">
        <v>47</v>
      </c>
      <c r="D2511" s="15" t="s">
        <v>659</v>
      </c>
      <c r="E2511" s="14" t="s">
        <v>7</v>
      </c>
    </row>
    <row r="2512" spans="2:5" x14ac:dyDescent="0.3">
      <c r="B2512" s="14">
        <v>47167</v>
      </c>
      <c r="C2512" s="14">
        <v>47</v>
      </c>
      <c r="D2512" s="15" t="s">
        <v>548</v>
      </c>
      <c r="E2512" s="14" t="s">
        <v>7</v>
      </c>
    </row>
    <row r="2513" spans="2:5" x14ac:dyDescent="0.3">
      <c r="B2513" s="14">
        <v>47169</v>
      </c>
      <c r="C2513" s="14">
        <v>47</v>
      </c>
      <c r="D2513" s="15" t="s">
        <v>1494</v>
      </c>
      <c r="E2513" s="14" t="s">
        <v>7</v>
      </c>
    </row>
    <row r="2514" spans="2:5" x14ac:dyDescent="0.3">
      <c r="B2514" s="14">
        <v>47171</v>
      </c>
      <c r="C2514" s="14">
        <v>47</v>
      </c>
      <c r="D2514" s="15" t="s">
        <v>1495</v>
      </c>
      <c r="E2514" s="14" t="s">
        <v>7</v>
      </c>
    </row>
    <row r="2515" spans="2:5" x14ac:dyDescent="0.3">
      <c r="B2515" s="14">
        <v>47173</v>
      </c>
      <c r="C2515" s="14">
        <v>47</v>
      </c>
      <c r="D2515" s="15" t="s">
        <v>141</v>
      </c>
      <c r="E2515" s="14" t="s">
        <v>7</v>
      </c>
    </row>
    <row r="2516" spans="2:5" x14ac:dyDescent="0.3">
      <c r="B2516" s="14">
        <v>47175</v>
      </c>
      <c r="C2516" s="14">
        <v>47</v>
      </c>
      <c r="D2516" s="15" t="s">
        <v>142</v>
      </c>
      <c r="E2516" s="14" t="s">
        <v>7</v>
      </c>
    </row>
    <row r="2517" spans="2:5" x14ac:dyDescent="0.3">
      <c r="B2517" s="14">
        <v>47177</v>
      </c>
      <c r="C2517" s="14">
        <v>47</v>
      </c>
      <c r="D2517" s="15" t="s">
        <v>418</v>
      </c>
      <c r="E2517" s="14" t="s">
        <v>7</v>
      </c>
    </row>
    <row r="2518" spans="2:5" x14ac:dyDescent="0.3">
      <c r="B2518" s="14">
        <v>47179</v>
      </c>
      <c r="C2518" s="14">
        <v>47</v>
      </c>
      <c r="D2518" s="15" t="s">
        <v>71</v>
      </c>
      <c r="E2518" s="14" t="s">
        <v>7</v>
      </c>
    </row>
    <row r="2519" spans="2:5" x14ac:dyDescent="0.3">
      <c r="B2519" s="14">
        <v>47181</v>
      </c>
      <c r="C2519" s="14">
        <v>47</v>
      </c>
      <c r="D2519" s="15" t="s">
        <v>419</v>
      </c>
      <c r="E2519" s="14" t="s">
        <v>7</v>
      </c>
    </row>
    <row r="2520" spans="2:5" x14ac:dyDescent="0.3">
      <c r="B2520" s="14">
        <v>47183</v>
      </c>
      <c r="C2520" s="14">
        <v>47</v>
      </c>
      <c r="D2520" s="15" t="s">
        <v>1496</v>
      </c>
      <c r="E2520" s="14" t="s">
        <v>7</v>
      </c>
    </row>
    <row r="2521" spans="2:5" x14ac:dyDescent="0.3">
      <c r="B2521" s="14">
        <v>47185</v>
      </c>
      <c r="C2521" s="14">
        <v>47</v>
      </c>
      <c r="D2521" s="15" t="s">
        <v>143</v>
      </c>
      <c r="E2521" s="14" t="s">
        <v>7</v>
      </c>
    </row>
    <row r="2522" spans="2:5" x14ac:dyDescent="0.3">
      <c r="B2522" s="14">
        <v>47187</v>
      </c>
      <c r="C2522" s="14">
        <v>47</v>
      </c>
      <c r="D2522" s="15" t="s">
        <v>510</v>
      </c>
      <c r="E2522" s="14" t="s">
        <v>7</v>
      </c>
    </row>
    <row r="2523" spans="2:5" x14ac:dyDescent="0.3">
      <c r="B2523" s="14">
        <v>47189</v>
      </c>
      <c r="C2523" s="14">
        <v>47</v>
      </c>
      <c r="D2523" s="15" t="s">
        <v>664</v>
      </c>
      <c r="E2523" s="14" t="s">
        <v>7</v>
      </c>
    </row>
    <row r="2524" spans="2:5" x14ac:dyDescent="0.3">
      <c r="B2524" s="14">
        <v>48001</v>
      </c>
      <c r="C2524" s="14">
        <v>48</v>
      </c>
      <c r="D2524" s="15" t="s">
        <v>600</v>
      </c>
      <c r="E2524" s="14" t="s">
        <v>7</v>
      </c>
    </row>
    <row r="2525" spans="2:5" x14ac:dyDescent="0.3">
      <c r="B2525" s="14">
        <v>48003</v>
      </c>
      <c r="C2525" s="14">
        <v>48</v>
      </c>
      <c r="D2525" s="15" t="s">
        <v>1497</v>
      </c>
      <c r="E2525" s="14" t="s">
        <v>7</v>
      </c>
    </row>
    <row r="2526" spans="2:5" x14ac:dyDescent="0.3">
      <c r="B2526" s="14">
        <v>48005</v>
      </c>
      <c r="C2526" s="14">
        <v>48</v>
      </c>
      <c r="D2526" s="15" t="s">
        <v>1498</v>
      </c>
      <c r="E2526" s="14" t="s">
        <v>7</v>
      </c>
    </row>
    <row r="2527" spans="2:5" x14ac:dyDescent="0.3">
      <c r="B2527" s="14">
        <v>48007</v>
      </c>
      <c r="C2527" s="14">
        <v>48</v>
      </c>
      <c r="D2527" s="15" t="s">
        <v>1499</v>
      </c>
      <c r="E2527" s="14" t="s">
        <v>7</v>
      </c>
    </row>
    <row r="2528" spans="2:5" x14ac:dyDescent="0.3">
      <c r="B2528" s="14">
        <v>48009</v>
      </c>
      <c r="C2528" s="14">
        <v>48</v>
      </c>
      <c r="D2528" s="15" t="s">
        <v>1500</v>
      </c>
      <c r="E2528" s="14" t="s">
        <v>7</v>
      </c>
    </row>
    <row r="2529" spans="2:5" x14ac:dyDescent="0.3">
      <c r="B2529" s="14">
        <v>48011</v>
      </c>
      <c r="C2529" s="14">
        <v>48</v>
      </c>
      <c r="D2529" s="15" t="s">
        <v>1372</v>
      </c>
      <c r="E2529" s="14" t="s">
        <v>7</v>
      </c>
    </row>
    <row r="2530" spans="2:5" x14ac:dyDescent="0.3">
      <c r="B2530" s="14">
        <v>48013</v>
      </c>
      <c r="C2530" s="14">
        <v>48</v>
      </c>
      <c r="D2530" s="15" t="s">
        <v>1501</v>
      </c>
      <c r="E2530" s="14" t="s">
        <v>7</v>
      </c>
    </row>
    <row r="2531" spans="2:5" x14ac:dyDescent="0.3">
      <c r="B2531" s="14">
        <v>48015</v>
      </c>
      <c r="C2531" s="14">
        <v>48</v>
      </c>
      <c r="D2531" s="15" t="s">
        <v>1502</v>
      </c>
      <c r="E2531" s="14" t="s">
        <v>7</v>
      </c>
    </row>
    <row r="2532" spans="2:5" x14ac:dyDescent="0.3">
      <c r="B2532" s="14">
        <v>48017</v>
      </c>
      <c r="C2532" s="14">
        <v>48</v>
      </c>
      <c r="D2532" s="15" t="s">
        <v>1503</v>
      </c>
      <c r="E2532" s="14" t="s">
        <v>7</v>
      </c>
    </row>
    <row r="2533" spans="2:5" x14ac:dyDescent="0.3">
      <c r="B2533" s="14">
        <v>48019</v>
      </c>
      <c r="C2533" s="14">
        <v>48</v>
      </c>
      <c r="D2533" s="15" t="s">
        <v>1504</v>
      </c>
      <c r="E2533" s="14" t="s">
        <v>7</v>
      </c>
    </row>
    <row r="2534" spans="2:5" x14ac:dyDescent="0.3">
      <c r="B2534" s="14">
        <v>48021</v>
      </c>
      <c r="C2534" s="14">
        <v>48</v>
      </c>
      <c r="D2534" s="15" t="s">
        <v>1505</v>
      </c>
      <c r="E2534" s="14" t="s">
        <v>7</v>
      </c>
    </row>
    <row r="2535" spans="2:5" x14ac:dyDescent="0.3">
      <c r="B2535" s="14">
        <v>48023</v>
      </c>
      <c r="C2535" s="14">
        <v>48</v>
      </c>
      <c r="D2535" s="15" t="s">
        <v>1506</v>
      </c>
      <c r="E2535" s="14" t="s">
        <v>7</v>
      </c>
    </row>
    <row r="2536" spans="2:5" x14ac:dyDescent="0.3">
      <c r="B2536" s="14">
        <v>48025</v>
      </c>
      <c r="C2536" s="14">
        <v>48</v>
      </c>
      <c r="D2536" s="15" t="s">
        <v>1507</v>
      </c>
      <c r="E2536" s="14" t="s">
        <v>7</v>
      </c>
    </row>
    <row r="2537" spans="2:5" x14ac:dyDescent="0.3">
      <c r="B2537" s="14">
        <v>48027</v>
      </c>
      <c r="C2537" s="14">
        <v>48</v>
      </c>
      <c r="D2537" s="15" t="s">
        <v>670</v>
      </c>
      <c r="E2537" s="14" t="s">
        <v>7</v>
      </c>
    </row>
    <row r="2538" spans="2:5" x14ac:dyDescent="0.3">
      <c r="B2538" s="14">
        <v>48029</v>
      </c>
      <c r="C2538" s="14">
        <v>48</v>
      </c>
      <c r="D2538" s="15" t="s">
        <v>1508</v>
      </c>
      <c r="E2538" s="14" t="s">
        <v>7</v>
      </c>
    </row>
    <row r="2539" spans="2:5" x14ac:dyDescent="0.3">
      <c r="B2539" s="14">
        <v>48031</v>
      </c>
      <c r="C2539" s="14">
        <v>48</v>
      </c>
      <c r="D2539" s="15" t="s">
        <v>1509</v>
      </c>
      <c r="E2539" s="14" t="s">
        <v>7</v>
      </c>
    </row>
    <row r="2540" spans="2:5" x14ac:dyDescent="0.3">
      <c r="B2540" s="14">
        <v>48033</v>
      </c>
      <c r="C2540" s="14">
        <v>48</v>
      </c>
      <c r="D2540" s="15" t="s">
        <v>1510</v>
      </c>
      <c r="E2540" s="14" t="s">
        <v>7</v>
      </c>
    </row>
    <row r="2541" spans="2:5" x14ac:dyDescent="0.3">
      <c r="B2541" s="14">
        <v>48035</v>
      </c>
      <c r="C2541" s="14">
        <v>48</v>
      </c>
      <c r="D2541" s="15" t="s">
        <v>1511</v>
      </c>
      <c r="E2541" s="14" t="s">
        <v>7</v>
      </c>
    </row>
    <row r="2542" spans="2:5" x14ac:dyDescent="0.3">
      <c r="B2542" s="14">
        <v>48037</v>
      </c>
      <c r="C2542" s="14">
        <v>48</v>
      </c>
      <c r="D2542" s="15" t="s">
        <v>1512</v>
      </c>
      <c r="E2542" s="14" t="s">
        <v>7</v>
      </c>
    </row>
    <row r="2543" spans="2:5" x14ac:dyDescent="0.3">
      <c r="B2543" s="14">
        <v>48039</v>
      </c>
      <c r="C2543" s="14">
        <v>48</v>
      </c>
      <c r="D2543" s="15" t="s">
        <v>1513</v>
      </c>
      <c r="E2543" s="14" t="s">
        <v>7</v>
      </c>
    </row>
    <row r="2544" spans="2:5" x14ac:dyDescent="0.3">
      <c r="B2544" s="14">
        <v>48041</v>
      </c>
      <c r="C2544" s="14">
        <v>48</v>
      </c>
      <c r="D2544" s="15" t="s">
        <v>1514</v>
      </c>
      <c r="E2544" s="14" t="s">
        <v>7</v>
      </c>
    </row>
    <row r="2545" spans="2:5" x14ac:dyDescent="0.3">
      <c r="B2545" s="14">
        <v>48043</v>
      </c>
      <c r="C2545" s="14">
        <v>48</v>
      </c>
      <c r="D2545" s="15" t="s">
        <v>1515</v>
      </c>
      <c r="E2545" s="14" t="s">
        <v>7</v>
      </c>
    </row>
    <row r="2546" spans="2:5" x14ac:dyDescent="0.3">
      <c r="B2546" s="14">
        <v>48045</v>
      </c>
      <c r="C2546" s="14">
        <v>48</v>
      </c>
      <c r="D2546" s="15" t="s">
        <v>1516</v>
      </c>
      <c r="E2546" s="14" t="s">
        <v>7</v>
      </c>
    </row>
    <row r="2547" spans="2:5" x14ac:dyDescent="0.3">
      <c r="B2547" s="14">
        <v>48047</v>
      </c>
      <c r="C2547" s="14">
        <v>48</v>
      </c>
      <c r="D2547" s="15" t="s">
        <v>328</v>
      </c>
      <c r="E2547" s="14" t="s">
        <v>7</v>
      </c>
    </row>
    <row r="2548" spans="2:5" x14ac:dyDescent="0.3">
      <c r="B2548" s="14">
        <v>48049</v>
      </c>
      <c r="C2548" s="14">
        <v>48</v>
      </c>
      <c r="D2548" s="15" t="s">
        <v>461</v>
      </c>
      <c r="E2548" s="14" t="s">
        <v>7</v>
      </c>
    </row>
    <row r="2549" spans="2:5" x14ac:dyDescent="0.3">
      <c r="B2549" s="14">
        <v>48051</v>
      </c>
      <c r="C2549" s="14">
        <v>48</v>
      </c>
      <c r="D2549" s="15" t="s">
        <v>1517</v>
      </c>
      <c r="E2549" s="14" t="s">
        <v>7</v>
      </c>
    </row>
    <row r="2550" spans="2:5" x14ac:dyDescent="0.3">
      <c r="B2550" s="14">
        <v>48053</v>
      </c>
      <c r="C2550" s="14">
        <v>48</v>
      </c>
      <c r="D2550" s="15" t="s">
        <v>1518</v>
      </c>
      <c r="E2550" s="14" t="s">
        <v>7</v>
      </c>
    </row>
    <row r="2551" spans="2:5" x14ac:dyDescent="0.3">
      <c r="B2551" s="14">
        <v>48055</v>
      </c>
      <c r="C2551" s="14">
        <v>48</v>
      </c>
      <c r="D2551" s="15" t="s">
        <v>677</v>
      </c>
      <c r="E2551" s="14" t="s">
        <v>7</v>
      </c>
    </row>
    <row r="2552" spans="2:5" x14ac:dyDescent="0.3">
      <c r="B2552" s="14">
        <v>48057</v>
      </c>
      <c r="C2552" s="14">
        <v>48</v>
      </c>
      <c r="D2552" s="15" t="s">
        <v>14</v>
      </c>
      <c r="E2552" s="14" t="s">
        <v>7</v>
      </c>
    </row>
    <row r="2553" spans="2:5" x14ac:dyDescent="0.3">
      <c r="B2553" s="14">
        <v>48059</v>
      </c>
      <c r="C2553" s="14">
        <v>48</v>
      </c>
      <c r="D2553" s="15" t="s">
        <v>1519</v>
      </c>
      <c r="E2553" s="14" t="s">
        <v>7</v>
      </c>
    </row>
    <row r="2554" spans="2:5" x14ac:dyDescent="0.3">
      <c r="B2554" s="14">
        <v>48061</v>
      </c>
      <c r="C2554" s="14">
        <v>48</v>
      </c>
      <c r="D2554" s="15" t="s">
        <v>1378</v>
      </c>
      <c r="E2554" s="14" t="s">
        <v>7</v>
      </c>
    </row>
    <row r="2555" spans="2:5" x14ac:dyDescent="0.3">
      <c r="B2555" s="14">
        <v>48063</v>
      </c>
      <c r="C2555" s="14">
        <v>48</v>
      </c>
      <c r="D2555" s="15" t="s">
        <v>1520</v>
      </c>
      <c r="E2555" s="14" t="s">
        <v>7</v>
      </c>
    </row>
    <row r="2556" spans="2:5" x14ac:dyDescent="0.3">
      <c r="B2556" s="14">
        <v>48065</v>
      </c>
      <c r="C2556" s="14">
        <v>48</v>
      </c>
      <c r="D2556" s="15" t="s">
        <v>1521</v>
      </c>
      <c r="E2556" s="14" t="s">
        <v>7</v>
      </c>
    </row>
    <row r="2557" spans="2:5" x14ac:dyDescent="0.3">
      <c r="B2557" s="14">
        <v>48067</v>
      </c>
      <c r="C2557" s="14">
        <v>48</v>
      </c>
      <c r="D2557" s="15" t="s">
        <v>463</v>
      </c>
      <c r="E2557" s="14" t="s">
        <v>7</v>
      </c>
    </row>
    <row r="2558" spans="2:5" x14ac:dyDescent="0.3">
      <c r="B2558" s="14">
        <v>48069</v>
      </c>
      <c r="C2558" s="14">
        <v>48</v>
      </c>
      <c r="D2558" s="15" t="s">
        <v>1522</v>
      </c>
      <c r="E2558" s="14" t="s">
        <v>7</v>
      </c>
    </row>
    <row r="2559" spans="2:5" x14ac:dyDescent="0.3">
      <c r="B2559" s="14">
        <v>48071</v>
      </c>
      <c r="C2559" s="14">
        <v>48</v>
      </c>
      <c r="D2559" s="15" t="s">
        <v>15</v>
      </c>
      <c r="E2559" s="14" t="s">
        <v>7</v>
      </c>
    </row>
    <row r="2560" spans="2:5" x14ac:dyDescent="0.3">
      <c r="B2560" s="14">
        <v>48073</v>
      </c>
      <c r="C2560" s="14">
        <v>48</v>
      </c>
      <c r="D2560" s="15" t="s">
        <v>16</v>
      </c>
      <c r="E2560" s="14" t="s">
        <v>7</v>
      </c>
    </row>
    <row r="2561" spans="2:5" x14ac:dyDescent="0.3">
      <c r="B2561" s="14">
        <v>48075</v>
      </c>
      <c r="C2561" s="14">
        <v>48</v>
      </c>
      <c r="D2561" s="15" t="s">
        <v>1523</v>
      </c>
      <c r="E2561" s="14" t="s">
        <v>7</v>
      </c>
    </row>
    <row r="2562" spans="2:5" x14ac:dyDescent="0.3">
      <c r="B2562" s="14">
        <v>48077</v>
      </c>
      <c r="C2562" s="14">
        <v>48</v>
      </c>
      <c r="D2562" s="15" t="s">
        <v>20</v>
      </c>
      <c r="E2562" s="14" t="s">
        <v>7</v>
      </c>
    </row>
    <row r="2563" spans="2:5" x14ac:dyDescent="0.3">
      <c r="B2563" s="14">
        <v>48079</v>
      </c>
      <c r="C2563" s="14">
        <v>48</v>
      </c>
      <c r="D2563" s="15" t="s">
        <v>1524</v>
      </c>
      <c r="E2563" s="14" t="s">
        <v>7</v>
      </c>
    </row>
    <row r="2564" spans="2:5" x14ac:dyDescent="0.3">
      <c r="B2564" s="14">
        <v>48081</v>
      </c>
      <c r="C2564" s="14">
        <v>48</v>
      </c>
      <c r="D2564" s="15" t="s">
        <v>1525</v>
      </c>
      <c r="E2564" s="14" t="s">
        <v>7</v>
      </c>
    </row>
    <row r="2565" spans="2:5" x14ac:dyDescent="0.3">
      <c r="B2565" s="14">
        <v>48083</v>
      </c>
      <c r="C2565" s="14">
        <v>48</v>
      </c>
      <c r="D2565" s="15" t="s">
        <v>1526</v>
      </c>
      <c r="E2565" s="14" t="s">
        <v>7</v>
      </c>
    </row>
    <row r="2566" spans="2:5" x14ac:dyDescent="0.3">
      <c r="B2566" s="14">
        <v>48085</v>
      </c>
      <c r="C2566" s="14">
        <v>48</v>
      </c>
      <c r="D2566" s="15" t="s">
        <v>1527</v>
      </c>
      <c r="E2566" s="14" t="s">
        <v>7</v>
      </c>
    </row>
    <row r="2567" spans="2:5" x14ac:dyDescent="0.3">
      <c r="B2567" s="14">
        <v>48087</v>
      </c>
      <c r="C2567" s="14">
        <v>48</v>
      </c>
      <c r="D2567" s="15" t="s">
        <v>1528</v>
      </c>
      <c r="E2567" s="14" t="s">
        <v>7</v>
      </c>
    </row>
    <row r="2568" spans="2:5" x14ac:dyDescent="0.3">
      <c r="B2568" s="14">
        <v>48089</v>
      </c>
      <c r="C2568" s="14">
        <v>48</v>
      </c>
      <c r="D2568" s="15" t="s">
        <v>1529</v>
      </c>
      <c r="E2568" s="14" t="s">
        <v>7</v>
      </c>
    </row>
    <row r="2569" spans="2:5" x14ac:dyDescent="0.3">
      <c r="B2569" s="14">
        <v>48091</v>
      </c>
      <c r="C2569" s="14">
        <v>48</v>
      </c>
      <c r="D2569" s="15" t="s">
        <v>1530</v>
      </c>
      <c r="E2569" s="14" t="s">
        <v>7</v>
      </c>
    </row>
    <row r="2570" spans="2:5" x14ac:dyDescent="0.3">
      <c r="B2570" s="14">
        <v>48093</v>
      </c>
      <c r="C2570" s="14">
        <v>48</v>
      </c>
      <c r="D2570" s="15" t="s">
        <v>609</v>
      </c>
      <c r="E2570" s="14" t="s">
        <v>7</v>
      </c>
    </row>
    <row r="2571" spans="2:5" x14ac:dyDescent="0.3">
      <c r="B2571" s="14">
        <v>48095</v>
      </c>
      <c r="C2571" s="14">
        <v>48</v>
      </c>
      <c r="D2571" s="15" t="s">
        <v>1531</v>
      </c>
      <c r="E2571" s="14" t="s">
        <v>7</v>
      </c>
    </row>
    <row r="2572" spans="2:5" x14ac:dyDescent="0.3">
      <c r="B2572" s="14">
        <v>48097</v>
      </c>
      <c r="C2572" s="14">
        <v>48</v>
      </c>
      <c r="D2572" s="15" t="s">
        <v>1532</v>
      </c>
      <c r="E2572" s="14" t="s">
        <v>7</v>
      </c>
    </row>
    <row r="2573" spans="2:5" x14ac:dyDescent="0.3">
      <c r="B2573" s="14">
        <v>48099</v>
      </c>
      <c r="C2573" s="14">
        <v>48</v>
      </c>
      <c r="D2573" s="15" t="s">
        <v>1533</v>
      </c>
      <c r="E2573" s="14" t="s">
        <v>7</v>
      </c>
    </row>
    <row r="2574" spans="2:5" x14ac:dyDescent="0.3">
      <c r="B2574" s="14">
        <v>48101</v>
      </c>
      <c r="C2574" s="14">
        <v>48</v>
      </c>
      <c r="D2574" s="15" t="s">
        <v>1534</v>
      </c>
      <c r="E2574" s="14" t="s">
        <v>7</v>
      </c>
    </row>
    <row r="2575" spans="2:5" x14ac:dyDescent="0.3">
      <c r="B2575" s="14">
        <v>48103</v>
      </c>
      <c r="C2575" s="14">
        <v>48</v>
      </c>
      <c r="D2575" s="15" t="s">
        <v>1535</v>
      </c>
      <c r="E2575" s="14" t="s">
        <v>7</v>
      </c>
    </row>
    <row r="2576" spans="2:5" x14ac:dyDescent="0.3">
      <c r="B2576" s="14">
        <v>48105</v>
      </c>
      <c r="C2576" s="14">
        <v>48</v>
      </c>
      <c r="D2576" s="15" t="s">
        <v>1475</v>
      </c>
      <c r="E2576" s="14" t="s">
        <v>7</v>
      </c>
    </row>
    <row r="2577" spans="2:5" x14ac:dyDescent="0.3">
      <c r="B2577" s="14">
        <v>48107</v>
      </c>
      <c r="C2577" s="14">
        <v>48</v>
      </c>
      <c r="D2577" s="15" t="s">
        <v>1536</v>
      </c>
      <c r="E2577" s="14" t="s">
        <v>7</v>
      </c>
    </row>
    <row r="2578" spans="2:5" x14ac:dyDescent="0.3">
      <c r="B2578" s="14">
        <v>48109</v>
      </c>
      <c r="C2578" s="14">
        <v>48</v>
      </c>
      <c r="D2578" s="15" t="s">
        <v>1537</v>
      </c>
      <c r="E2578" s="14" t="s">
        <v>7</v>
      </c>
    </row>
    <row r="2579" spans="2:5" x14ac:dyDescent="0.3">
      <c r="B2579" s="14">
        <v>48111</v>
      </c>
      <c r="C2579" s="14">
        <v>48</v>
      </c>
      <c r="D2579" s="15" t="s">
        <v>1538</v>
      </c>
      <c r="E2579" s="14" t="s">
        <v>7</v>
      </c>
    </row>
    <row r="2580" spans="2:5" x14ac:dyDescent="0.3">
      <c r="B2580" s="14">
        <v>48113</v>
      </c>
      <c r="C2580" s="14">
        <v>48</v>
      </c>
      <c r="D2580" s="15" t="s">
        <v>30</v>
      </c>
      <c r="E2580" s="14" t="s">
        <v>7</v>
      </c>
    </row>
    <row r="2581" spans="2:5" x14ac:dyDescent="0.3">
      <c r="B2581" s="14">
        <v>48115</v>
      </c>
      <c r="C2581" s="14">
        <v>48</v>
      </c>
      <c r="D2581" s="15" t="s">
        <v>348</v>
      </c>
      <c r="E2581" s="14" t="s">
        <v>7</v>
      </c>
    </row>
    <row r="2582" spans="2:5" x14ac:dyDescent="0.3">
      <c r="B2582" s="14">
        <v>48117</v>
      </c>
      <c r="C2582" s="14">
        <v>48</v>
      </c>
      <c r="D2582" s="15" t="s">
        <v>1539</v>
      </c>
      <c r="E2582" s="14" t="s">
        <v>7</v>
      </c>
    </row>
    <row r="2583" spans="2:5" x14ac:dyDescent="0.3">
      <c r="B2583" s="14">
        <v>48119</v>
      </c>
      <c r="C2583" s="14">
        <v>48</v>
      </c>
      <c r="D2583" s="15" t="s">
        <v>217</v>
      </c>
      <c r="E2583" s="14" t="s">
        <v>7</v>
      </c>
    </row>
    <row r="2584" spans="2:5" x14ac:dyDescent="0.3">
      <c r="B2584" s="14">
        <v>48121</v>
      </c>
      <c r="C2584" s="14">
        <v>48</v>
      </c>
      <c r="D2584" s="15" t="s">
        <v>1540</v>
      </c>
      <c r="E2584" s="14" t="s">
        <v>7</v>
      </c>
    </row>
    <row r="2585" spans="2:5" x14ac:dyDescent="0.3">
      <c r="B2585" s="14">
        <v>48123</v>
      </c>
      <c r="C2585" s="14">
        <v>48</v>
      </c>
      <c r="D2585" s="15" t="s">
        <v>1541</v>
      </c>
      <c r="E2585" s="14" t="s">
        <v>7</v>
      </c>
    </row>
    <row r="2586" spans="2:5" x14ac:dyDescent="0.3">
      <c r="B2586" s="14">
        <v>48125</v>
      </c>
      <c r="C2586" s="14">
        <v>48</v>
      </c>
      <c r="D2586" s="15" t="s">
        <v>1542</v>
      </c>
      <c r="E2586" s="14" t="s">
        <v>7</v>
      </c>
    </row>
    <row r="2587" spans="2:5" x14ac:dyDescent="0.3">
      <c r="B2587" s="14">
        <v>48127</v>
      </c>
      <c r="C2587" s="14">
        <v>48</v>
      </c>
      <c r="D2587" s="15" t="s">
        <v>1543</v>
      </c>
      <c r="E2587" s="14" t="s">
        <v>7</v>
      </c>
    </row>
    <row r="2588" spans="2:5" x14ac:dyDescent="0.3">
      <c r="B2588" s="14">
        <v>48129</v>
      </c>
      <c r="C2588" s="14">
        <v>48</v>
      </c>
      <c r="D2588" s="15" t="s">
        <v>1544</v>
      </c>
      <c r="E2588" s="14" t="s">
        <v>7</v>
      </c>
    </row>
    <row r="2589" spans="2:5" x14ac:dyDescent="0.3">
      <c r="B2589" s="14">
        <v>48131</v>
      </c>
      <c r="C2589" s="14">
        <v>48</v>
      </c>
      <c r="D2589" s="15" t="s">
        <v>280</v>
      </c>
      <c r="E2589" s="14" t="s">
        <v>7</v>
      </c>
    </row>
    <row r="2590" spans="2:5" x14ac:dyDescent="0.3">
      <c r="B2590" s="14">
        <v>48133</v>
      </c>
      <c r="C2590" s="14">
        <v>48</v>
      </c>
      <c r="D2590" s="15" t="s">
        <v>1545</v>
      </c>
      <c r="E2590" s="14" t="s">
        <v>7</v>
      </c>
    </row>
    <row r="2591" spans="2:5" x14ac:dyDescent="0.3">
      <c r="B2591" s="14">
        <v>48135</v>
      </c>
      <c r="C2591" s="14">
        <v>48</v>
      </c>
      <c r="D2591" s="15" t="s">
        <v>1546</v>
      </c>
      <c r="E2591" s="14" t="s">
        <v>7</v>
      </c>
    </row>
    <row r="2592" spans="2:5" x14ac:dyDescent="0.3">
      <c r="B2592" s="14">
        <v>48137</v>
      </c>
      <c r="C2592" s="14">
        <v>48</v>
      </c>
      <c r="D2592" s="15" t="s">
        <v>472</v>
      </c>
      <c r="E2592" s="14" t="s">
        <v>7</v>
      </c>
    </row>
    <row r="2593" spans="2:5" x14ac:dyDescent="0.3">
      <c r="B2593" s="14">
        <v>48139</v>
      </c>
      <c r="C2593" s="14">
        <v>48</v>
      </c>
      <c r="D2593" s="15" t="s">
        <v>613</v>
      </c>
      <c r="E2593" s="14" t="s">
        <v>7</v>
      </c>
    </row>
    <row r="2594" spans="2:5" x14ac:dyDescent="0.3">
      <c r="B2594" s="14">
        <v>48141</v>
      </c>
      <c r="C2594" s="14">
        <v>48</v>
      </c>
      <c r="D2594" s="15" t="s">
        <v>223</v>
      </c>
      <c r="E2594" s="14" t="s">
        <v>7</v>
      </c>
    </row>
    <row r="2595" spans="2:5" x14ac:dyDescent="0.3">
      <c r="B2595" s="14">
        <v>48143</v>
      </c>
      <c r="C2595" s="14">
        <v>48</v>
      </c>
      <c r="D2595" s="15" t="s">
        <v>1547</v>
      </c>
      <c r="E2595" s="14" t="s">
        <v>7</v>
      </c>
    </row>
    <row r="2596" spans="2:5" x14ac:dyDescent="0.3">
      <c r="B2596" s="14">
        <v>48145</v>
      </c>
      <c r="C2596" s="14">
        <v>48</v>
      </c>
      <c r="D2596" s="15" t="s">
        <v>1548</v>
      </c>
      <c r="E2596" s="14" t="s">
        <v>7</v>
      </c>
    </row>
    <row r="2597" spans="2:5" x14ac:dyDescent="0.3">
      <c r="B2597" s="14">
        <v>48147</v>
      </c>
      <c r="C2597" s="14">
        <v>48</v>
      </c>
      <c r="D2597" s="15" t="s">
        <v>358</v>
      </c>
      <c r="E2597" s="14" t="s">
        <v>7</v>
      </c>
    </row>
    <row r="2598" spans="2:5" x14ac:dyDescent="0.3">
      <c r="B2598" s="14">
        <v>48149</v>
      </c>
      <c r="C2598" s="14">
        <v>48</v>
      </c>
      <c r="D2598" s="15" t="s">
        <v>35</v>
      </c>
      <c r="E2598" s="14" t="s">
        <v>7</v>
      </c>
    </row>
    <row r="2599" spans="2:5" x14ac:dyDescent="0.3">
      <c r="B2599" s="14">
        <v>48151</v>
      </c>
      <c r="C2599" s="14">
        <v>48</v>
      </c>
      <c r="D2599" s="15" t="s">
        <v>1549</v>
      </c>
      <c r="E2599" s="14" t="s">
        <v>7</v>
      </c>
    </row>
    <row r="2600" spans="2:5" x14ac:dyDescent="0.3">
      <c r="B2600" s="14">
        <v>48153</v>
      </c>
      <c r="C2600" s="14">
        <v>48</v>
      </c>
      <c r="D2600" s="15" t="s">
        <v>359</v>
      </c>
      <c r="E2600" s="14" t="s">
        <v>7</v>
      </c>
    </row>
    <row r="2601" spans="2:5" x14ac:dyDescent="0.3">
      <c r="B2601" s="14">
        <v>48155</v>
      </c>
      <c r="C2601" s="14">
        <v>48</v>
      </c>
      <c r="D2601" s="15" t="s">
        <v>1550</v>
      </c>
      <c r="E2601" s="14" t="s">
        <v>7</v>
      </c>
    </row>
    <row r="2602" spans="2:5" x14ac:dyDescent="0.3">
      <c r="B2602" s="14">
        <v>48157</v>
      </c>
      <c r="C2602" s="14">
        <v>48</v>
      </c>
      <c r="D2602" s="15" t="s">
        <v>1551</v>
      </c>
      <c r="E2602" s="14" t="s">
        <v>7</v>
      </c>
    </row>
    <row r="2603" spans="2:5" x14ac:dyDescent="0.3">
      <c r="B2603" s="14">
        <v>48159</v>
      </c>
      <c r="C2603" s="14">
        <v>48</v>
      </c>
      <c r="D2603" s="15" t="s">
        <v>36</v>
      </c>
      <c r="E2603" s="14" t="s">
        <v>7</v>
      </c>
    </row>
    <row r="2604" spans="2:5" x14ac:dyDescent="0.3">
      <c r="B2604" s="14">
        <v>48161</v>
      </c>
      <c r="C2604" s="14">
        <v>48</v>
      </c>
      <c r="D2604" s="15" t="s">
        <v>1552</v>
      </c>
      <c r="E2604" s="14" t="s">
        <v>7</v>
      </c>
    </row>
    <row r="2605" spans="2:5" x14ac:dyDescent="0.3">
      <c r="B2605" s="14">
        <v>48163</v>
      </c>
      <c r="C2605" s="14">
        <v>48</v>
      </c>
      <c r="D2605" s="15" t="s">
        <v>1553</v>
      </c>
      <c r="E2605" s="14" t="s">
        <v>7</v>
      </c>
    </row>
    <row r="2606" spans="2:5" x14ac:dyDescent="0.3">
      <c r="B2606" s="14">
        <v>48165</v>
      </c>
      <c r="C2606" s="14">
        <v>48</v>
      </c>
      <c r="D2606" s="15" t="s">
        <v>1554</v>
      </c>
      <c r="E2606" s="14" t="s">
        <v>7</v>
      </c>
    </row>
    <row r="2607" spans="2:5" x14ac:dyDescent="0.3">
      <c r="B2607" s="14">
        <v>48167</v>
      </c>
      <c r="C2607" s="14">
        <v>48</v>
      </c>
      <c r="D2607" s="15" t="s">
        <v>1555</v>
      </c>
      <c r="E2607" s="14" t="s">
        <v>7</v>
      </c>
    </row>
    <row r="2608" spans="2:5" x14ac:dyDescent="0.3">
      <c r="B2608" s="14">
        <v>48169</v>
      </c>
      <c r="C2608" s="14">
        <v>48</v>
      </c>
      <c r="D2608" s="15" t="s">
        <v>1556</v>
      </c>
      <c r="E2608" s="14" t="s">
        <v>7</v>
      </c>
    </row>
    <row r="2609" spans="2:5" x14ac:dyDescent="0.3">
      <c r="B2609" s="14">
        <v>48171</v>
      </c>
      <c r="C2609" s="14">
        <v>48</v>
      </c>
      <c r="D2609" s="15" t="s">
        <v>1557</v>
      </c>
      <c r="E2609" s="14" t="s">
        <v>7</v>
      </c>
    </row>
    <row r="2610" spans="2:5" x14ac:dyDescent="0.3">
      <c r="B2610" s="14">
        <v>48173</v>
      </c>
      <c r="C2610" s="14">
        <v>48</v>
      </c>
      <c r="D2610" s="15" t="s">
        <v>1558</v>
      </c>
      <c r="E2610" s="14" t="s">
        <v>7</v>
      </c>
    </row>
    <row r="2611" spans="2:5" x14ac:dyDescent="0.3">
      <c r="B2611" s="14">
        <v>48175</v>
      </c>
      <c r="C2611" s="14">
        <v>48</v>
      </c>
      <c r="D2611" s="15" t="s">
        <v>1559</v>
      </c>
      <c r="E2611" s="14" t="s">
        <v>7</v>
      </c>
    </row>
    <row r="2612" spans="2:5" x14ac:dyDescent="0.3">
      <c r="B2612" s="14">
        <v>48177</v>
      </c>
      <c r="C2612" s="14">
        <v>48</v>
      </c>
      <c r="D2612" s="15" t="s">
        <v>1560</v>
      </c>
      <c r="E2612" s="14" t="s">
        <v>7</v>
      </c>
    </row>
    <row r="2613" spans="2:5" x14ac:dyDescent="0.3">
      <c r="B2613" s="14">
        <v>48179</v>
      </c>
      <c r="C2613" s="14">
        <v>48</v>
      </c>
      <c r="D2613" s="15" t="s">
        <v>618</v>
      </c>
      <c r="E2613" s="14" t="s">
        <v>7</v>
      </c>
    </row>
    <row r="2614" spans="2:5" x14ac:dyDescent="0.3">
      <c r="B2614" s="14">
        <v>48181</v>
      </c>
      <c r="C2614" s="14">
        <v>48</v>
      </c>
      <c r="D2614" s="15" t="s">
        <v>689</v>
      </c>
      <c r="E2614" s="14" t="s">
        <v>7</v>
      </c>
    </row>
    <row r="2615" spans="2:5" x14ac:dyDescent="0.3">
      <c r="B2615" s="14">
        <v>48183</v>
      </c>
      <c r="C2615" s="14">
        <v>48</v>
      </c>
      <c r="D2615" s="15" t="s">
        <v>1561</v>
      </c>
      <c r="E2615" s="14" t="s">
        <v>7</v>
      </c>
    </row>
    <row r="2616" spans="2:5" x14ac:dyDescent="0.3">
      <c r="B2616" s="14">
        <v>48185</v>
      </c>
      <c r="C2616" s="14">
        <v>48</v>
      </c>
      <c r="D2616" s="15" t="s">
        <v>1562</v>
      </c>
      <c r="E2616" s="14" t="s">
        <v>7</v>
      </c>
    </row>
    <row r="2617" spans="2:5" x14ac:dyDescent="0.3">
      <c r="B2617" s="14">
        <v>48187</v>
      </c>
      <c r="C2617" s="14">
        <v>48</v>
      </c>
      <c r="D2617" s="15" t="s">
        <v>1136</v>
      </c>
      <c r="E2617" s="14" t="s">
        <v>7</v>
      </c>
    </row>
    <row r="2618" spans="2:5" x14ac:dyDescent="0.3">
      <c r="B2618" s="14">
        <v>48189</v>
      </c>
      <c r="C2618" s="14">
        <v>48</v>
      </c>
      <c r="D2618" s="15" t="s">
        <v>39</v>
      </c>
      <c r="E2618" s="14" t="s">
        <v>7</v>
      </c>
    </row>
    <row r="2619" spans="2:5" x14ac:dyDescent="0.3">
      <c r="B2619" s="14">
        <v>48191</v>
      </c>
      <c r="C2619" s="14">
        <v>48</v>
      </c>
      <c r="D2619" s="15" t="s">
        <v>368</v>
      </c>
      <c r="E2619" s="14" t="s">
        <v>7</v>
      </c>
    </row>
    <row r="2620" spans="2:5" x14ac:dyDescent="0.3">
      <c r="B2620" s="14">
        <v>48193</v>
      </c>
      <c r="C2620" s="14">
        <v>48</v>
      </c>
      <c r="D2620" s="15" t="s">
        <v>286</v>
      </c>
      <c r="E2620" s="14" t="s">
        <v>7</v>
      </c>
    </row>
    <row r="2621" spans="2:5" x14ac:dyDescent="0.3">
      <c r="B2621" s="14">
        <v>48195</v>
      </c>
      <c r="C2621" s="14">
        <v>48</v>
      </c>
      <c r="D2621" s="15" t="s">
        <v>1563</v>
      </c>
      <c r="E2621" s="14" t="s">
        <v>7</v>
      </c>
    </row>
    <row r="2622" spans="2:5" x14ac:dyDescent="0.3">
      <c r="B2622" s="14">
        <v>48197</v>
      </c>
      <c r="C2622" s="14">
        <v>48</v>
      </c>
      <c r="D2622" s="15" t="s">
        <v>1482</v>
      </c>
      <c r="E2622" s="14" t="s">
        <v>7</v>
      </c>
    </row>
    <row r="2623" spans="2:5" x14ac:dyDescent="0.3">
      <c r="B2623" s="14">
        <v>48199</v>
      </c>
      <c r="C2623" s="14">
        <v>48</v>
      </c>
      <c r="D2623" s="15" t="s">
        <v>476</v>
      </c>
      <c r="E2623" s="14" t="s">
        <v>7</v>
      </c>
    </row>
    <row r="2624" spans="2:5" x14ac:dyDescent="0.3">
      <c r="B2624" s="14">
        <v>48201</v>
      </c>
      <c r="C2624" s="14">
        <v>48</v>
      </c>
      <c r="D2624" s="15" t="s">
        <v>371</v>
      </c>
      <c r="E2624" s="14" t="s">
        <v>7</v>
      </c>
    </row>
    <row r="2625" spans="2:5" x14ac:dyDescent="0.3">
      <c r="B2625" s="14">
        <v>48203</v>
      </c>
      <c r="C2625" s="14">
        <v>48</v>
      </c>
      <c r="D2625" s="15" t="s">
        <v>524</v>
      </c>
      <c r="E2625" s="14" t="s">
        <v>7</v>
      </c>
    </row>
    <row r="2626" spans="2:5" x14ac:dyDescent="0.3">
      <c r="B2626" s="14">
        <v>48205</v>
      </c>
      <c r="C2626" s="14">
        <v>48</v>
      </c>
      <c r="D2626" s="15" t="s">
        <v>1564</v>
      </c>
      <c r="E2626" s="14" t="s">
        <v>7</v>
      </c>
    </row>
    <row r="2627" spans="2:5" x14ac:dyDescent="0.3">
      <c r="B2627" s="14">
        <v>48207</v>
      </c>
      <c r="C2627" s="14">
        <v>48</v>
      </c>
      <c r="D2627" s="15" t="s">
        <v>623</v>
      </c>
      <c r="E2627" s="14" t="s">
        <v>7</v>
      </c>
    </row>
    <row r="2628" spans="2:5" x14ac:dyDescent="0.3">
      <c r="B2628" s="14">
        <v>48209</v>
      </c>
      <c r="C2628" s="14">
        <v>48</v>
      </c>
      <c r="D2628" s="15" t="s">
        <v>1565</v>
      </c>
      <c r="E2628" s="14" t="s">
        <v>7</v>
      </c>
    </row>
    <row r="2629" spans="2:5" x14ac:dyDescent="0.3">
      <c r="B2629" s="14">
        <v>48211</v>
      </c>
      <c r="C2629" s="14">
        <v>48</v>
      </c>
      <c r="D2629" s="15" t="s">
        <v>1566</v>
      </c>
      <c r="E2629" s="14" t="s">
        <v>7</v>
      </c>
    </row>
    <row r="2630" spans="2:5" x14ac:dyDescent="0.3">
      <c r="B2630" s="14">
        <v>48213</v>
      </c>
      <c r="C2630" s="14">
        <v>48</v>
      </c>
      <c r="D2630" s="15" t="s">
        <v>477</v>
      </c>
      <c r="E2630" s="14" t="s">
        <v>7</v>
      </c>
    </row>
    <row r="2631" spans="2:5" x14ac:dyDescent="0.3">
      <c r="B2631" s="14">
        <v>48215</v>
      </c>
      <c r="C2631" s="14">
        <v>48</v>
      </c>
      <c r="D2631" s="15" t="s">
        <v>1138</v>
      </c>
      <c r="E2631" s="14" t="s">
        <v>7</v>
      </c>
    </row>
    <row r="2632" spans="2:5" x14ac:dyDescent="0.3">
      <c r="B2632" s="14">
        <v>48217</v>
      </c>
      <c r="C2632" s="14">
        <v>48</v>
      </c>
      <c r="D2632" s="15" t="s">
        <v>1037</v>
      </c>
      <c r="E2632" s="14" t="s">
        <v>7</v>
      </c>
    </row>
    <row r="2633" spans="2:5" x14ac:dyDescent="0.3">
      <c r="B2633" s="14">
        <v>48219</v>
      </c>
      <c r="C2633" s="14">
        <v>48</v>
      </c>
      <c r="D2633" s="15" t="s">
        <v>1567</v>
      </c>
      <c r="E2633" s="14" t="s">
        <v>7</v>
      </c>
    </row>
    <row r="2634" spans="2:5" x14ac:dyDescent="0.3">
      <c r="B2634" s="14">
        <v>48221</v>
      </c>
      <c r="C2634" s="14">
        <v>48</v>
      </c>
      <c r="D2634" s="15" t="s">
        <v>1568</v>
      </c>
      <c r="E2634" s="14" t="s">
        <v>7</v>
      </c>
    </row>
    <row r="2635" spans="2:5" x14ac:dyDescent="0.3">
      <c r="B2635" s="14">
        <v>48223</v>
      </c>
      <c r="C2635" s="14">
        <v>48</v>
      </c>
      <c r="D2635" s="15" t="s">
        <v>694</v>
      </c>
      <c r="E2635" s="14" t="s">
        <v>7</v>
      </c>
    </row>
    <row r="2636" spans="2:5" x14ac:dyDescent="0.3">
      <c r="B2636" s="14">
        <v>48225</v>
      </c>
      <c r="C2636" s="14">
        <v>48</v>
      </c>
      <c r="D2636" s="15" t="s">
        <v>41</v>
      </c>
      <c r="E2636" s="14" t="s">
        <v>7</v>
      </c>
    </row>
    <row r="2637" spans="2:5" x14ac:dyDescent="0.3">
      <c r="B2637" s="14">
        <v>48227</v>
      </c>
      <c r="C2637" s="14">
        <v>48</v>
      </c>
      <c r="D2637" s="15" t="s">
        <v>113</v>
      </c>
      <c r="E2637" s="14" t="s">
        <v>7</v>
      </c>
    </row>
    <row r="2638" spans="2:5" x14ac:dyDescent="0.3">
      <c r="B2638" s="14">
        <v>48229</v>
      </c>
      <c r="C2638" s="14">
        <v>48</v>
      </c>
      <c r="D2638" s="15" t="s">
        <v>1569</v>
      </c>
      <c r="E2638" s="14" t="s">
        <v>7</v>
      </c>
    </row>
    <row r="2639" spans="2:5" x14ac:dyDescent="0.3">
      <c r="B2639" s="14">
        <v>48231</v>
      </c>
      <c r="C2639" s="14">
        <v>48</v>
      </c>
      <c r="D2639" s="15" t="s">
        <v>1570</v>
      </c>
      <c r="E2639" s="14" t="s">
        <v>7</v>
      </c>
    </row>
    <row r="2640" spans="2:5" x14ac:dyDescent="0.3">
      <c r="B2640" s="14">
        <v>48233</v>
      </c>
      <c r="C2640" s="14">
        <v>48</v>
      </c>
      <c r="D2640" s="15" t="s">
        <v>1452</v>
      </c>
      <c r="E2640" s="14" t="s">
        <v>7</v>
      </c>
    </row>
    <row r="2641" spans="2:5" x14ac:dyDescent="0.3">
      <c r="B2641" s="14">
        <v>48235</v>
      </c>
      <c r="C2641" s="14">
        <v>48</v>
      </c>
      <c r="D2641" s="15" t="s">
        <v>1571</v>
      </c>
      <c r="E2641" s="14" t="s">
        <v>7</v>
      </c>
    </row>
    <row r="2642" spans="2:5" x14ac:dyDescent="0.3">
      <c r="B2642" s="14">
        <v>48237</v>
      </c>
      <c r="C2642" s="14">
        <v>48</v>
      </c>
      <c r="D2642" s="15" t="s">
        <v>1572</v>
      </c>
      <c r="E2642" s="14" t="s">
        <v>7</v>
      </c>
    </row>
    <row r="2643" spans="2:5" x14ac:dyDescent="0.3">
      <c r="B2643" s="14">
        <v>48239</v>
      </c>
      <c r="C2643" s="14">
        <v>48</v>
      </c>
      <c r="D2643" s="15" t="s">
        <v>42</v>
      </c>
      <c r="E2643" s="14" t="s">
        <v>7</v>
      </c>
    </row>
    <row r="2644" spans="2:5" x14ac:dyDescent="0.3">
      <c r="B2644" s="14">
        <v>48241</v>
      </c>
      <c r="C2644" s="14">
        <v>48</v>
      </c>
      <c r="D2644" s="15" t="s">
        <v>375</v>
      </c>
      <c r="E2644" s="14" t="s">
        <v>7</v>
      </c>
    </row>
    <row r="2645" spans="2:5" x14ac:dyDescent="0.3">
      <c r="B2645" s="14">
        <v>48243</v>
      </c>
      <c r="C2645" s="14">
        <v>48</v>
      </c>
      <c r="D2645" s="15" t="s">
        <v>376</v>
      </c>
      <c r="E2645" s="14" t="s">
        <v>7</v>
      </c>
    </row>
    <row r="2646" spans="2:5" x14ac:dyDescent="0.3">
      <c r="B2646" s="14">
        <v>48245</v>
      </c>
      <c r="C2646" s="14">
        <v>48</v>
      </c>
      <c r="D2646" s="15" t="s">
        <v>43</v>
      </c>
      <c r="E2646" s="14" t="s">
        <v>7</v>
      </c>
    </row>
    <row r="2647" spans="2:5" x14ac:dyDescent="0.3">
      <c r="B2647" s="14">
        <v>48247</v>
      </c>
      <c r="C2647" s="14">
        <v>48</v>
      </c>
      <c r="D2647" s="15" t="s">
        <v>1573</v>
      </c>
      <c r="E2647" s="14" t="s">
        <v>7</v>
      </c>
    </row>
    <row r="2648" spans="2:5" x14ac:dyDescent="0.3">
      <c r="B2648" s="14">
        <v>48249</v>
      </c>
      <c r="C2648" s="14">
        <v>48</v>
      </c>
      <c r="D2648" s="15" t="s">
        <v>1574</v>
      </c>
      <c r="E2648" s="14" t="s">
        <v>7</v>
      </c>
    </row>
    <row r="2649" spans="2:5" x14ac:dyDescent="0.3">
      <c r="B2649" s="14">
        <v>48251</v>
      </c>
      <c r="C2649" s="14">
        <v>48</v>
      </c>
      <c r="D2649" s="15" t="s">
        <v>116</v>
      </c>
      <c r="E2649" s="14" t="s">
        <v>7</v>
      </c>
    </row>
    <row r="2650" spans="2:5" x14ac:dyDescent="0.3">
      <c r="B2650" s="14">
        <v>48253</v>
      </c>
      <c r="C2650" s="14">
        <v>48</v>
      </c>
      <c r="D2650" s="15" t="s">
        <v>378</v>
      </c>
      <c r="E2650" s="14" t="s">
        <v>7</v>
      </c>
    </row>
    <row r="2651" spans="2:5" x14ac:dyDescent="0.3">
      <c r="B2651" s="14">
        <v>48255</v>
      </c>
      <c r="C2651" s="14">
        <v>48</v>
      </c>
      <c r="D2651" s="15" t="s">
        <v>1575</v>
      </c>
      <c r="E2651" s="14" t="s">
        <v>7</v>
      </c>
    </row>
    <row r="2652" spans="2:5" x14ac:dyDescent="0.3">
      <c r="B2652" s="14">
        <v>48257</v>
      </c>
      <c r="C2652" s="14">
        <v>48</v>
      </c>
      <c r="D2652" s="15" t="s">
        <v>1576</v>
      </c>
      <c r="E2652" s="14" t="s">
        <v>7</v>
      </c>
    </row>
    <row r="2653" spans="2:5" x14ac:dyDescent="0.3">
      <c r="B2653" s="14">
        <v>48259</v>
      </c>
      <c r="C2653" s="14">
        <v>48</v>
      </c>
      <c r="D2653" s="15" t="s">
        <v>483</v>
      </c>
      <c r="E2653" s="14" t="s">
        <v>7</v>
      </c>
    </row>
    <row r="2654" spans="2:5" x14ac:dyDescent="0.3">
      <c r="B2654" s="14">
        <v>48261</v>
      </c>
      <c r="C2654" s="14">
        <v>48</v>
      </c>
      <c r="D2654" s="15" t="s">
        <v>1577</v>
      </c>
      <c r="E2654" s="14" t="s">
        <v>7</v>
      </c>
    </row>
    <row r="2655" spans="2:5" x14ac:dyDescent="0.3">
      <c r="B2655" s="14">
        <v>48263</v>
      </c>
      <c r="C2655" s="14">
        <v>48</v>
      </c>
      <c r="D2655" s="15" t="s">
        <v>265</v>
      </c>
      <c r="E2655" s="14" t="s">
        <v>7</v>
      </c>
    </row>
    <row r="2656" spans="2:5" x14ac:dyDescent="0.3">
      <c r="B2656" s="14">
        <v>48265</v>
      </c>
      <c r="C2656" s="14">
        <v>48</v>
      </c>
      <c r="D2656" s="15" t="s">
        <v>1578</v>
      </c>
      <c r="E2656" s="14" t="s">
        <v>7</v>
      </c>
    </row>
    <row r="2657" spans="2:5" x14ac:dyDescent="0.3">
      <c r="B2657" s="14">
        <v>48267</v>
      </c>
      <c r="C2657" s="14">
        <v>48</v>
      </c>
      <c r="D2657" s="15" t="s">
        <v>1579</v>
      </c>
      <c r="E2657" s="14" t="s">
        <v>7</v>
      </c>
    </row>
    <row r="2658" spans="2:5" x14ac:dyDescent="0.3">
      <c r="B2658" s="14">
        <v>48269</v>
      </c>
      <c r="C2658" s="14">
        <v>48</v>
      </c>
      <c r="D2658" s="15" t="s">
        <v>1580</v>
      </c>
      <c r="E2658" s="14" t="s">
        <v>7</v>
      </c>
    </row>
    <row r="2659" spans="2:5" x14ac:dyDescent="0.3">
      <c r="B2659" s="14">
        <v>48271</v>
      </c>
      <c r="C2659" s="14">
        <v>48</v>
      </c>
      <c r="D2659" s="15" t="s">
        <v>1581</v>
      </c>
      <c r="E2659" s="14" t="s">
        <v>7</v>
      </c>
    </row>
    <row r="2660" spans="2:5" x14ac:dyDescent="0.3">
      <c r="B2660" s="14">
        <v>48273</v>
      </c>
      <c r="C2660" s="14">
        <v>48</v>
      </c>
      <c r="D2660" s="15" t="s">
        <v>1582</v>
      </c>
      <c r="E2660" s="14" t="s">
        <v>7</v>
      </c>
    </row>
    <row r="2661" spans="2:5" x14ac:dyDescent="0.3">
      <c r="B2661" s="14">
        <v>48275</v>
      </c>
      <c r="C2661" s="14">
        <v>48</v>
      </c>
      <c r="D2661" s="15" t="s">
        <v>484</v>
      </c>
      <c r="E2661" s="14" t="s">
        <v>7</v>
      </c>
    </row>
    <row r="2662" spans="2:5" x14ac:dyDescent="0.3">
      <c r="B2662" s="14">
        <v>48277</v>
      </c>
      <c r="C2662" s="14">
        <v>48</v>
      </c>
      <c r="D2662" s="15" t="s">
        <v>44</v>
      </c>
      <c r="E2662" s="14" t="s">
        <v>7</v>
      </c>
    </row>
    <row r="2663" spans="2:5" x14ac:dyDescent="0.3">
      <c r="B2663" s="14">
        <v>48279</v>
      </c>
      <c r="C2663" s="14">
        <v>48</v>
      </c>
      <c r="D2663" s="15" t="s">
        <v>1583</v>
      </c>
      <c r="E2663" s="14" t="s">
        <v>7</v>
      </c>
    </row>
    <row r="2664" spans="2:5" x14ac:dyDescent="0.3">
      <c r="B2664" s="14">
        <v>48281</v>
      </c>
      <c r="C2664" s="14">
        <v>48</v>
      </c>
      <c r="D2664" s="15" t="s">
        <v>1584</v>
      </c>
      <c r="E2664" s="14" t="s">
        <v>7</v>
      </c>
    </row>
    <row r="2665" spans="2:5" x14ac:dyDescent="0.3">
      <c r="B2665" s="14">
        <v>48283</v>
      </c>
      <c r="C2665" s="14">
        <v>48</v>
      </c>
      <c r="D2665" s="15" t="s">
        <v>485</v>
      </c>
      <c r="E2665" s="14" t="s">
        <v>7</v>
      </c>
    </row>
    <row r="2666" spans="2:5" x14ac:dyDescent="0.3">
      <c r="B2666" s="14">
        <v>48285</v>
      </c>
      <c r="C2666" s="14">
        <v>48</v>
      </c>
      <c r="D2666" s="15" t="s">
        <v>1585</v>
      </c>
      <c r="E2666" s="14" t="s">
        <v>7</v>
      </c>
    </row>
    <row r="2667" spans="2:5" x14ac:dyDescent="0.3">
      <c r="B2667" s="14">
        <v>48287</v>
      </c>
      <c r="C2667" s="14">
        <v>48</v>
      </c>
      <c r="D2667" s="15" t="s">
        <v>47</v>
      </c>
      <c r="E2667" s="14" t="s">
        <v>7</v>
      </c>
    </row>
    <row r="2668" spans="2:5" x14ac:dyDescent="0.3">
      <c r="B2668" s="14">
        <v>48289</v>
      </c>
      <c r="C2668" s="14">
        <v>48</v>
      </c>
      <c r="D2668" s="15" t="s">
        <v>294</v>
      </c>
      <c r="E2668" s="14" t="s">
        <v>7</v>
      </c>
    </row>
    <row r="2669" spans="2:5" x14ac:dyDescent="0.3">
      <c r="B2669" s="14">
        <v>48291</v>
      </c>
      <c r="C2669" s="14">
        <v>48</v>
      </c>
      <c r="D2669" s="15" t="s">
        <v>296</v>
      </c>
      <c r="E2669" s="14" t="s">
        <v>7</v>
      </c>
    </row>
    <row r="2670" spans="2:5" x14ac:dyDescent="0.3">
      <c r="B2670" s="14">
        <v>48293</v>
      </c>
      <c r="C2670" s="14">
        <v>48</v>
      </c>
      <c r="D2670" s="15" t="s">
        <v>48</v>
      </c>
      <c r="E2670" s="14" t="s">
        <v>7</v>
      </c>
    </row>
    <row r="2671" spans="2:5" x14ac:dyDescent="0.3">
      <c r="B2671" s="14">
        <v>48295</v>
      </c>
      <c r="C2671" s="14">
        <v>48</v>
      </c>
      <c r="D2671" s="15" t="s">
        <v>1586</v>
      </c>
      <c r="E2671" s="14" t="s">
        <v>7</v>
      </c>
    </row>
    <row r="2672" spans="2:5" x14ac:dyDescent="0.3">
      <c r="B2672" s="14">
        <v>48297</v>
      </c>
      <c r="C2672" s="14">
        <v>48</v>
      </c>
      <c r="D2672" s="15" t="s">
        <v>1587</v>
      </c>
      <c r="E2672" s="14" t="s">
        <v>7</v>
      </c>
    </row>
    <row r="2673" spans="2:5" x14ac:dyDescent="0.3">
      <c r="B2673" s="14">
        <v>48299</v>
      </c>
      <c r="C2673" s="14">
        <v>48</v>
      </c>
      <c r="D2673" s="15" t="s">
        <v>1588</v>
      </c>
      <c r="E2673" s="14" t="s">
        <v>7</v>
      </c>
    </row>
    <row r="2674" spans="2:5" x14ac:dyDescent="0.3">
      <c r="B2674" s="14">
        <v>48301</v>
      </c>
      <c r="C2674" s="14">
        <v>48</v>
      </c>
      <c r="D2674" s="15" t="s">
        <v>1589</v>
      </c>
      <c r="E2674" s="14" t="s">
        <v>7</v>
      </c>
    </row>
    <row r="2675" spans="2:5" x14ac:dyDescent="0.3">
      <c r="B2675" s="14">
        <v>48303</v>
      </c>
      <c r="C2675" s="14">
        <v>48</v>
      </c>
      <c r="D2675" s="15" t="s">
        <v>1590</v>
      </c>
      <c r="E2675" s="14" t="s">
        <v>7</v>
      </c>
    </row>
    <row r="2676" spans="2:5" x14ac:dyDescent="0.3">
      <c r="B2676" s="14">
        <v>48305</v>
      </c>
      <c r="C2676" s="14">
        <v>48</v>
      </c>
      <c r="D2676" s="15" t="s">
        <v>1591</v>
      </c>
      <c r="E2676" s="14" t="s">
        <v>7</v>
      </c>
    </row>
    <row r="2677" spans="2:5" x14ac:dyDescent="0.3">
      <c r="B2677" s="14">
        <v>48307</v>
      </c>
      <c r="C2677" s="14">
        <v>48</v>
      </c>
      <c r="D2677" s="15" t="s">
        <v>1592</v>
      </c>
      <c r="E2677" s="14" t="s">
        <v>7</v>
      </c>
    </row>
    <row r="2678" spans="2:5" x14ac:dyDescent="0.3">
      <c r="B2678" s="14">
        <v>48309</v>
      </c>
      <c r="C2678" s="14">
        <v>48</v>
      </c>
      <c r="D2678" s="15" t="s">
        <v>1593</v>
      </c>
      <c r="E2678" s="14" t="s">
        <v>7</v>
      </c>
    </row>
    <row r="2679" spans="2:5" x14ac:dyDescent="0.3">
      <c r="B2679" s="14">
        <v>48311</v>
      </c>
      <c r="C2679" s="14">
        <v>48</v>
      </c>
      <c r="D2679" s="15" t="s">
        <v>1594</v>
      </c>
      <c r="E2679" s="14" t="s">
        <v>7</v>
      </c>
    </row>
    <row r="2680" spans="2:5" x14ac:dyDescent="0.3">
      <c r="B2680" s="14">
        <v>48313</v>
      </c>
      <c r="C2680" s="14">
        <v>48</v>
      </c>
      <c r="D2680" s="15" t="s">
        <v>51</v>
      </c>
      <c r="E2680" s="14" t="s">
        <v>7</v>
      </c>
    </row>
    <row r="2681" spans="2:5" x14ac:dyDescent="0.3">
      <c r="B2681" s="14">
        <v>48315</v>
      </c>
      <c r="C2681" s="14">
        <v>48</v>
      </c>
      <c r="D2681" s="15" t="s">
        <v>53</v>
      </c>
      <c r="E2681" s="14" t="s">
        <v>7</v>
      </c>
    </row>
    <row r="2682" spans="2:5" x14ac:dyDescent="0.3">
      <c r="B2682" s="14">
        <v>48317</v>
      </c>
      <c r="C2682" s="14">
        <v>48</v>
      </c>
      <c r="D2682" s="15" t="s">
        <v>298</v>
      </c>
      <c r="E2682" s="14" t="s">
        <v>7</v>
      </c>
    </row>
    <row r="2683" spans="2:5" x14ac:dyDescent="0.3">
      <c r="B2683" s="14">
        <v>48319</v>
      </c>
      <c r="C2683" s="14">
        <v>48</v>
      </c>
      <c r="D2683" s="15" t="s">
        <v>491</v>
      </c>
      <c r="E2683" s="14" t="s">
        <v>7</v>
      </c>
    </row>
    <row r="2684" spans="2:5" x14ac:dyDescent="0.3">
      <c r="B2684" s="14">
        <v>48321</v>
      </c>
      <c r="C2684" s="14">
        <v>48</v>
      </c>
      <c r="D2684" s="15" t="s">
        <v>1595</v>
      </c>
      <c r="E2684" s="14" t="s">
        <v>7</v>
      </c>
    </row>
    <row r="2685" spans="2:5" x14ac:dyDescent="0.3">
      <c r="B2685" s="14">
        <v>48323</v>
      </c>
      <c r="C2685" s="14">
        <v>48</v>
      </c>
      <c r="D2685" s="15" t="s">
        <v>1596</v>
      </c>
      <c r="E2685" s="14" t="s">
        <v>7</v>
      </c>
    </row>
    <row r="2686" spans="2:5" x14ac:dyDescent="0.3">
      <c r="B2686" s="14">
        <v>48325</v>
      </c>
      <c r="C2686" s="14">
        <v>48</v>
      </c>
      <c r="D2686" s="15" t="s">
        <v>1297</v>
      </c>
      <c r="E2686" s="14" t="s">
        <v>7</v>
      </c>
    </row>
    <row r="2687" spans="2:5" x14ac:dyDescent="0.3">
      <c r="B2687" s="14">
        <v>48327</v>
      </c>
      <c r="C2687" s="14">
        <v>48</v>
      </c>
      <c r="D2687" s="15" t="s">
        <v>493</v>
      </c>
      <c r="E2687" s="14" t="s">
        <v>7</v>
      </c>
    </row>
    <row r="2688" spans="2:5" x14ac:dyDescent="0.3">
      <c r="B2688" s="14">
        <v>48329</v>
      </c>
      <c r="C2688" s="14">
        <v>48</v>
      </c>
      <c r="D2688" s="15" t="s">
        <v>864</v>
      </c>
      <c r="E2688" s="14" t="s">
        <v>7</v>
      </c>
    </row>
    <row r="2689" spans="2:5" x14ac:dyDescent="0.3">
      <c r="B2689" s="14">
        <v>48331</v>
      </c>
      <c r="C2689" s="14">
        <v>48</v>
      </c>
      <c r="D2689" s="15" t="s">
        <v>1597</v>
      </c>
      <c r="E2689" s="14" t="s">
        <v>7</v>
      </c>
    </row>
    <row r="2690" spans="2:5" x14ac:dyDescent="0.3">
      <c r="B2690" s="14">
        <v>48333</v>
      </c>
      <c r="C2690" s="14">
        <v>48</v>
      </c>
      <c r="D2690" s="15" t="s">
        <v>581</v>
      </c>
      <c r="E2690" s="14" t="s">
        <v>7</v>
      </c>
    </row>
    <row r="2691" spans="2:5" x14ac:dyDescent="0.3">
      <c r="B2691" s="14">
        <v>48335</v>
      </c>
      <c r="C2691" s="14">
        <v>48</v>
      </c>
      <c r="D2691" s="15" t="s">
        <v>386</v>
      </c>
      <c r="E2691" s="14" t="s">
        <v>7</v>
      </c>
    </row>
    <row r="2692" spans="2:5" x14ac:dyDescent="0.3">
      <c r="B2692" s="14">
        <v>48337</v>
      </c>
      <c r="C2692" s="14">
        <v>48</v>
      </c>
      <c r="D2692" s="15" t="s">
        <v>1598</v>
      </c>
      <c r="E2692" s="14" t="s">
        <v>7</v>
      </c>
    </row>
    <row r="2693" spans="2:5" x14ac:dyDescent="0.3">
      <c r="B2693" s="14">
        <v>48339</v>
      </c>
      <c r="C2693" s="14">
        <v>48</v>
      </c>
      <c r="D2693" s="15" t="s">
        <v>57</v>
      </c>
      <c r="E2693" s="14" t="s">
        <v>7</v>
      </c>
    </row>
    <row r="2694" spans="2:5" x14ac:dyDescent="0.3">
      <c r="B2694" s="14">
        <v>48341</v>
      </c>
      <c r="C2694" s="14">
        <v>48</v>
      </c>
      <c r="D2694" s="15" t="s">
        <v>1222</v>
      </c>
      <c r="E2694" s="14" t="s">
        <v>7</v>
      </c>
    </row>
    <row r="2695" spans="2:5" x14ac:dyDescent="0.3">
      <c r="B2695" s="14">
        <v>48343</v>
      </c>
      <c r="C2695" s="14">
        <v>48</v>
      </c>
      <c r="D2695" s="15" t="s">
        <v>633</v>
      </c>
      <c r="E2695" s="14" t="s">
        <v>7</v>
      </c>
    </row>
    <row r="2696" spans="2:5" x14ac:dyDescent="0.3">
      <c r="B2696" s="14">
        <v>48345</v>
      </c>
      <c r="C2696" s="14">
        <v>48</v>
      </c>
      <c r="D2696" s="15" t="s">
        <v>1599</v>
      </c>
      <c r="E2696" s="14" t="s">
        <v>7</v>
      </c>
    </row>
    <row r="2697" spans="2:5" x14ac:dyDescent="0.3">
      <c r="B2697" s="14">
        <v>48347</v>
      </c>
      <c r="C2697" s="14">
        <v>48</v>
      </c>
      <c r="D2697" s="15" t="s">
        <v>1600</v>
      </c>
      <c r="E2697" s="14" t="s">
        <v>7</v>
      </c>
    </row>
    <row r="2698" spans="2:5" x14ac:dyDescent="0.3">
      <c r="B2698" s="14">
        <v>48349</v>
      </c>
      <c r="C2698" s="14">
        <v>48</v>
      </c>
      <c r="D2698" s="15" t="s">
        <v>1601</v>
      </c>
      <c r="E2698" s="14" t="s">
        <v>7</v>
      </c>
    </row>
    <row r="2699" spans="2:5" x14ac:dyDescent="0.3">
      <c r="B2699" s="14">
        <v>48351</v>
      </c>
      <c r="C2699" s="14">
        <v>48</v>
      </c>
      <c r="D2699" s="15" t="s">
        <v>125</v>
      </c>
      <c r="E2699" s="14" t="s">
        <v>7</v>
      </c>
    </row>
    <row r="2700" spans="2:5" x14ac:dyDescent="0.3">
      <c r="B2700" s="14">
        <v>48353</v>
      </c>
      <c r="C2700" s="14">
        <v>48</v>
      </c>
      <c r="D2700" s="15" t="s">
        <v>1602</v>
      </c>
      <c r="E2700" s="14" t="s">
        <v>7</v>
      </c>
    </row>
    <row r="2701" spans="2:5" x14ac:dyDescent="0.3">
      <c r="B2701" s="14">
        <v>48355</v>
      </c>
      <c r="C2701" s="14">
        <v>48</v>
      </c>
      <c r="D2701" s="15" t="s">
        <v>1603</v>
      </c>
      <c r="E2701" s="14" t="s">
        <v>7</v>
      </c>
    </row>
    <row r="2702" spans="2:5" x14ac:dyDescent="0.3">
      <c r="B2702" s="14">
        <v>48357</v>
      </c>
      <c r="C2702" s="14">
        <v>48</v>
      </c>
      <c r="D2702" s="15" t="s">
        <v>1604</v>
      </c>
      <c r="E2702" s="14" t="s">
        <v>7</v>
      </c>
    </row>
    <row r="2703" spans="2:5" x14ac:dyDescent="0.3">
      <c r="B2703" s="14">
        <v>48359</v>
      </c>
      <c r="C2703" s="14">
        <v>48</v>
      </c>
      <c r="D2703" s="15" t="s">
        <v>710</v>
      </c>
      <c r="E2703" s="14" t="s">
        <v>7</v>
      </c>
    </row>
    <row r="2704" spans="2:5" x14ac:dyDescent="0.3">
      <c r="B2704" s="14">
        <v>48361</v>
      </c>
      <c r="C2704" s="14">
        <v>48</v>
      </c>
      <c r="D2704" s="15" t="s">
        <v>174</v>
      </c>
      <c r="E2704" s="14" t="s">
        <v>7</v>
      </c>
    </row>
    <row r="2705" spans="2:5" x14ac:dyDescent="0.3">
      <c r="B2705" s="14">
        <v>48363</v>
      </c>
      <c r="C2705" s="14">
        <v>48</v>
      </c>
      <c r="D2705" s="15" t="s">
        <v>1605</v>
      </c>
      <c r="E2705" s="14" t="s">
        <v>7</v>
      </c>
    </row>
    <row r="2706" spans="2:5" x14ac:dyDescent="0.3">
      <c r="B2706" s="14">
        <v>48365</v>
      </c>
      <c r="C2706" s="14">
        <v>48</v>
      </c>
      <c r="D2706" s="15" t="s">
        <v>967</v>
      </c>
      <c r="E2706" s="14" t="s">
        <v>7</v>
      </c>
    </row>
    <row r="2707" spans="2:5" x14ac:dyDescent="0.3">
      <c r="B2707" s="14">
        <v>48367</v>
      </c>
      <c r="C2707" s="14">
        <v>48</v>
      </c>
      <c r="D2707" s="15" t="s">
        <v>1606</v>
      </c>
      <c r="E2707" s="14" t="s">
        <v>7</v>
      </c>
    </row>
    <row r="2708" spans="2:5" x14ac:dyDescent="0.3">
      <c r="B2708" s="14">
        <v>48369</v>
      </c>
      <c r="C2708" s="14">
        <v>48</v>
      </c>
      <c r="D2708" s="15" t="s">
        <v>1607</v>
      </c>
      <c r="E2708" s="14" t="s">
        <v>7</v>
      </c>
    </row>
    <row r="2709" spans="2:5" x14ac:dyDescent="0.3">
      <c r="B2709" s="14">
        <v>48371</v>
      </c>
      <c r="C2709" s="14">
        <v>48</v>
      </c>
      <c r="D2709" s="15" t="s">
        <v>1608</v>
      </c>
      <c r="E2709" s="14" t="s">
        <v>7</v>
      </c>
    </row>
    <row r="2710" spans="2:5" x14ac:dyDescent="0.3">
      <c r="B2710" s="14">
        <v>48373</v>
      </c>
      <c r="C2710" s="14">
        <v>48</v>
      </c>
      <c r="D2710" s="15" t="s">
        <v>129</v>
      </c>
      <c r="E2710" s="14" t="s">
        <v>7</v>
      </c>
    </row>
    <row r="2711" spans="2:5" x14ac:dyDescent="0.3">
      <c r="B2711" s="14">
        <v>48375</v>
      </c>
      <c r="C2711" s="14">
        <v>48</v>
      </c>
      <c r="D2711" s="15" t="s">
        <v>1398</v>
      </c>
      <c r="E2711" s="14" t="s">
        <v>7</v>
      </c>
    </row>
    <row r="2712" spans="2:5" x14ac:dyDescent="0.3">
      <c r="B2712" s="14">
        <v>48377</v>
      </c>
      <c r="C2712" s="14">
        <v>48</v>
      </c>
      <c r="D2712" s="15" t="s">
        <v>1609</v>
      </c>
      <c r="E2712" s="14" t="s">
        <v>7</v>
      </c>
    </row>
    <row r="2713" spans="2:5" x14ac:dyDescent="0.3">
      <c r="B2713" s="14">
        <v>48379</v>
      </c>
      <c r="C2713" s="14">
        <v>48</v>
      </c>
      <c r="D2713" s="15" t="s">
        <v>1610</v>
      </c>
      <c r="E2713" s="14" t="s">
        <v>7</v>
      </c>
    </row>
    <row r="2714" spans="2:5" x14ac:dyDescent="0.3">
      <c r="B2714" s="14">
        <v>48381</v>
      </c>
      <c r="C2714" s="14">
        <v>48</v>
      </c>
      <c r="D2714" s="15" t="s">
        <v>1611</v>
      </c>
      <c r="E2714" s="14" t="s">
        <v>7</v>
      </c>
    </row>
    <row r="2715" spans="2:5" x14ac:dyDescent="0.3">
      <c r="B2715" s="14">
        <v>48383</v>
      </c>
      <c r="C2715" s="14">
        <v>48</v>
      </c>
      <c r="D2715" s="15" t="s">
        <v>1612</v>
      </c>
      <c r="E2715" s="14" t="s">
        <v>7</v>
      </c>
    </row>
    <row r="2716" spans="2:5" x14ac:dyDescent="0.3">
      <c r="B2716" s="14">
        <v>48385</v>
      </c>
      <c r="C2716" s="14">
        <v>48</v>
      </c>
      <c r="D2716" s="15" t="s">
        <v>1613</v>
      </c>
      <c r="E2716" s="14" t="s">
        <v>7</v>
      </c>
    </row>
    <row r="2717" spans="2:5" x14ac:dyDescent="0.3">
      <c r="B2717" s="14">
        <v>48387</v>
      </c>
      <c r="C2717" s="14">
        <v>48</v>
      </c>
      <c r="D2717" s="15" t="s">
        <v>1614</v>
      </c>
      <c r="E2717" s="14" t="s">
        <v>7</v>
      </c>
    </row>
    <row r="2718" spans="2:5" x14ac:dyDescent="0.3">
      <c r="B2718" s="14">
        <v>48389</v>
      </c>
      <c r="C2718" s="14">
        <v>48</v>
      </c>
      <c r="D2718" s="15" t="s">
        <v>1615</v>
      </c>
      <c r="E2718" s="14" t="s">
        <v>7</v>
      </c>
    </row>
    <row r="2719" spans="2:5" x14ac:dyDescent="0.3">
      <c r="B2719" s="14">
        <v>48391</v>
      </c>
      <c r="C2719" s="14">
        <v>48</v>
      </c>
      <c r="D2719" s="15" t="s">
        <v>1616</v>
      </c>
      <c r="E2719" s="14" t="s">
        <v>7</v>
      </c>
    </row>
    <row r="2720" spans="2:5" x14ac:dyDescent="0.3">
      <c r="B2720" s="14">
        <v>48393</v>
      </c>
      <c r="C2720" s="14">
        <v>48</v>
      </c>
      <c r="D2720" s="15" t="s">
        <v>1461</v>
      </c>
      <c r="E2720" s="14" t="s">
        <v>7</v>
      </c>
    </row>
    <row r="2721" spans="2:5" x14ac:dyDescent="0.3">
      <c r="B2721" s="14">
        <v>48395</v>
      </c>
      <c r="C2721" s="14">
        <v>48</v>
      </c>
      <c r="D2721" s="15" t="s">
        <v>714</v>
      </c>
      <c r="E2721" s="14" t="s">
        <v>7</v>
      </c>
    </row>
    <row r="2722" spans="2:5" x14ac:dyDescent="0.3">
      <c r="B2722" s="14">
        <v>48397</v>
      </c>
      <c r="C2722" s="14">
        <v>48</v>
      </c>
      <c r="D2722" s="15" t="s">
        <v>1617</v>
      </c>
      <c r="E2722" s="14" t="s">
        <v>7</v>
      </c>
    </row>
    <row r="2723" spans="2:5" x14ac:dyDescent="0.3">
      <c r="B2723" s="14">
        <v>48399</v>
      </c>
      <c r="C2723" s="14">
        <v>48</v>
      </c>
      <c r="D2723" s="15" t="s">
        <v>1618</v>
      </c>
      <c r="E2723" s="14" t="s">
        <v>7</v>
      </c>
    </row>
    <row r="2724" spans="2:5" x14ac:dyDescent="0.3">
      <c r="B2724" s="14">
        <v>48401</v>
      </c>
      <c r="C2724" s="14">
        <v>48</v>
      </c>
      <c r="D2724" s="15" t="s">
        <v>1619</v>
      </c>
      <c r="E2724" s="14" t="s">
        <v>7</v>
      </c>
    </row>
    <row r="2725" spans="2:5" x14ac:dyDescent="0.3">
      <c r="B2725" s="14">
        <v>48403</v>
      </c>
      <c r="C2725" s="14">
        <v>48</v>
      </c>
      <c r="D2725" s="15" t="s">
        <v>1620</v>
      </c>
      <c r="E2725" s="14" t="s">
        <v>7</v>
      </c>
    </row>
    <row r="2726" spans="2:5" x14ac:dyDescent="0.3">
      <c r="B2726" s="14">
        <v>48405</v>
      </c>
      <c r="C2726" s="14">
        <v>48</v>
      </c>
      <c r="D2726" s="15" t="s">
        <v>1621</v>
      </c>
      <c r="E2726" s="14" t="s">
        <v>7</v>
      </c>
    </row>
    <row r="2727" spans="2:5" x14ac:dyDescent="0.3">
      <c r="B2727" s="14">
        <v>48407</v>
      </c>
      <c r="C2727" s="14">
        <v>48</v>
      </c>
      <c r="D2727" s="15" t="s">
        <v>1622</v>
      </c>
      <c r="E2727" s="14" t="s">
        <v>7</v>
      </c>
    </row>
    <row r="2728" spans="2:5" x14ac:dyDescent="0.3">
      <c r="B2728" s="14">
        <v>48409</v>
      </c>
      <c r="C2728" s="14">
        <v>48</v>
      </c>
      <c r="D2728" s="15" t="s">
        <v>1623</v>
      </c>
      <c r="E2728" s="14" t="s">
        <v>7</v>
      </c>
    </row>
    <row r="2729" spans="2:5" x14ac:dyDescent="0.3">
      <c r="B2729" s="14">
        <v>48411</v>
      </c>
      <c r="C2729" s="14">
        <v>48</v>
      </c>
      <c r="D2729" s="15" t="s">
        <v>1624</v>
      </c>
      <c r="E2729" s="14" t="s">
        <v>7</v>
      </c>
    </row>
    <row r="2730" spans="2:5" x14ac:dyDescent="0.3">
      <c r="B2730" s="14">
        <v>48413</v>
      </c>
      <c r="C2730" s="14">
        <v>48</v>
      </c>
      <c r="D2730" s="15" t="s">
        <v>1625</v>
      </c>
      <c r="E2730" s="14" t="s">
        <v>7</v>
      </c>
    </row>
    <row r="2731" spans="2:5" x14ac:dyDescent="0.3">
      <c r="B2731" s="14">
        <v>48415</v>
      </c>
      <c r="C2731" s="14">
        <v>48</v>
      </c>
      <c r="D2731" s="15" t="s">
        <v>1626</v>
      </c>
      <c r="E2731" s="14" t="s">
        <v>7</v>
      </c>
    </row>
    <row r="2732" spans="2:5" x14ac:dyDescent="0.3">
      <c r="B2732" s="14">
        <v>48417</v>
      </c>
      <c r="C2732" s="14">
        <v>48</v>
      </c>
      <c r="D2732" s="15" t="s">
        <v>1627</v>
      </c>
      <c r="E2732" s="14" t="s">
        <v>7</v>
      </c>
    </row>
    <row r="2733" spans="2:5" x14ac:dyDescent="0.3">
      <c r="B2733" s="14">
        <v>48419</v>
      </c>
      <c r="C2733" s="14">
        <v>48</v>
      </c>
      <c r="D2733" s="15" t="s">
        <v>65</v>
      </c>
      <c r="E2733" s="14" t="s">
        <v>7</v>
      </c>
    </row>
    <row r="2734" spans="2:5" x14ac:dyDescent="0.3">
      <c r="B2734" s="14">
        <v>48421</v>
      </c>
      <c r="C2734" s="14">
        <v>48</v>
      </c>
      <c r="D2734" s="15" t="s">
        <v>654</v>
      </c>
      <c r="E2734" s="14" t="s">
        <v>7</v>
      </c>
    </row>
    <row r="2735" spans="2:5" x14ac:dyDescent="0.3">
      <c r="B2735" s="14">
        <v>48423</v>
      </c>
      <c r="C2735" s="14">
        <v>48</v>
      </c>
      <c r="D2735" s="15" t="s">
        <v>655</v>
      </c>
      <c r="E2735" s="14" t="s">
        <v>7</v>
      </c>
    </row>
    <row r="2736" spans="2:5" x14ac:dyDescent="0.3">
      <c r="B2736" s="14">
        <v>48425</v>
      </c>
      <c r="C2736" s="14">
        <v>48</v>
      </c>
      <c r="D2736" s="15" t="s">
        <v>1628</v>
      </c>
      <c r="E2736" s="14" t="s">
        <v>7</v>
      </c>
    </row>
    <row r="2737" spans="2:5" x14ac:dyDescent="0.3">
      <c r="B2737" s="14">
        <v>48427</v>
      </c>
      <c r="C2737" s="14">
        <v>48</v>
      </c>
      <c r="D2737" s="15" t="s">
        <v>1629</v>
      </c>
      <c r="E2737" s="14" t="s">
        <v>7</v>
      </c>
    </row>
    <row r="2738" spans="2:5" x14ac:dyDescent="0.3">
      <c r="B2738" s="14">
        <v>48429</v>
      </c>
      <c r="C2738" s="14">
        <v>48</v>
      </c>
      <c r="D2738" s="15" t="s">
        <v>401</v>
      </c>
      <c r="E2738" s="14" t="s">
        <v>7</v>
      </c>
    </row>
    <row r="2739" spans="2:5" x14ac:dyDescent="0.3">
      <c r="B2739" s="14">
        <v>48431</v>
      </c>
      <c r="C2739" s="14">
        <v>48</v>
      </c>
      <c r="D2739" s="15" t="s">
        <v>1630</v>
      </c>
      <c r="E2739" s="14" t="s">
        <v>7</v>
      </c>
    </row>
    <row r="2740" spans="2:5" x14ac:dyDescent="0.3">
      <c r="B2740" s="14">
        <v>48433</v>
      </c>
      <c r="C2740" s="14">
        <v>48</v>
      </c>
      <c r="D2740" s="15" t="s">
        <v>1631</v>
      </c>
      <c r="E2740" s="14" t="s">
        <v>7</v>
      </c>
    </row>
    <row r="2741" spans="2:5" x14ac:dyDescent="0.3">
      <c r="B2741" s="14">
        <v>48435</v>
      </c>
      <c r="C2741" s="14">
        <v>48</v>
      </c>
      <c r="D2741" s="15" t="s">
        <v>1632</v>
      </c>
      <c r="E2741" s="14" t="s">
        <v>7</v>
      </c>
    </row>
    <row r="2742" spans="2:5" x14ac:dyDescent="0.3">
      <c r="B2742" s="14">
        <v>48437</v>
      </c>
      <c r="C2742" s="14">
        <v>48</v>
      </c>
      <c r="D2742" s="15" t="s">
        <v>1633</v>
      </c>
      <c r="E2742" s="14" t="s">
        <v>7</v>
      </c>
    </row>
    <row r="2743" spans="2:5" x14ac:dyDescent="0.3">
      <c r="B2743" s="14">
        <v>48439</v>
      </c>
      <c r="C2743" s="14">
        <v>48</v>
      </c>
      <c r="D2743" s="15" t="s">
        <v>1634</v>
      </c>
      <c r="E2743" s="14" t="s">
        <v>7</v>
      </c>
    </row>
    <row r="2744" spans="2:5" x14ac:dyDescent="0.3">
      <c r="B2744" s="14">
        <v>48441</v>
      </c>
      <c r="C2744" s="14">
        <v>48</v>
      </c>
      <c r="D2744" s="15" t="s">
        <v>314</v>
      </c>
      <c r="E2744" s="14" t="s">
        <v>7</v>
      </c>
    </row>
    <row r="2745" spans="2:5" x14ac:dyDescent="0.3">
      <c r="B2745" s="14">
        <v>48443</v>
      </c>
      <c r="C2745" s="14">
        <v>48</v>
      </c>
      <c r="D2745" s="15" t="s">
        <v>407</v>
      </c>
      <c r="E2745" s="14" t="s">
        <v>7</v>
      </c>
    </row>
    <row r="2746" spans="2:5" x14ac:dyDescent="0.3">
      <c r="B2746" s="14">
        <v>48445</v>
      </c>
      <c r="C2746" s="14">
        <v>48</v>
      </c>
      <c r="D2746" s="15" t="s">
        <v>1635</v>
      </c>
      <c r="E2746" s="14" t="s">
        <v>7</v>
      </c>
    </row>
    <row r="2747" spans="2:5" x14ac:dyDescent="0.3">
      <c r="B2747" s="14">
        <v>48447</v>
      </c>
      <c r="C2747" s="14">
        <v>48</v>
      </c>
      <c r="D2747" s="15" t="s">
        <v>1636</v>
      </c>
      <c r="E2747" s="14" t="s">
        <v>7</v>
      </c>
    </row>
    <row r="2748" spans="2:5" x14ac:dyDescent="0.3">
      <c r="B2748" s="14">
        <v>48449</v>
      </c>
      <c r="C2748" s="14">
        <v>48</v>
      </c>
      <c r="D2748" s="15" t="s">
        <v>1637</v>
      </c>
      <c r="E2748" s="14" t="s">
        <v>7</v>
      </c>
    </row>
    <row r="2749" spans="2:5" x14ac:dyDescent="0.3">
      <c r="B2749" s="14">
        <v>48451</v>
      </c>
      <c r="C2749" s="14">
        <v>48</v>
      </c>
      <c r="D2749" s="15" t="s">
        <v>1638</v>
      </c>
      <c r="E2749" s="14" t="s">
        <v>7</v>
      </c>
    </row>
    <row r="2750" spans="2:5" x14ac:dyDescent="0.3">
      <c r="B2750" s="14">
        <v>48453</v>
      </c>
      <c r="C2750" s="14">
        <v>48</v>
      </c>
      <c r="D2750" s="15" t="s">
        <v>1639</v>
      </c>
      <c r="E2750" s="14" t="s">
        <v>7</v>
      </c>
    </row>
    <row r="2751" spans="2:5" x14ac:dyDescent="0.3">
      <c r="B2751" s="14">
        <v>48455</v>
      </c>
      <c r="C2751" s="14">
        <v>48</v>
      </c>
      <c r="D2751" s="15" t="s">
        <v>196</v>
      </c>
      <c r="E2751" s="14" t="s">
        <v>7</v>
      </c>
    </row>
    <row r="2752" spans="2:5" x14ac:dyDescent="0.3">
      <c r="B2752" s="14">
        <v>48457</v>
      </c>
      <c r="C2752" s="14">
        <v>48</v>
      </c>
      <c r="D2752" s="15" t="s">
        <v>1640</v>
      </c>
      <c r="E2752" s="14" t="s">
        <v>7</v>
      </c>
    </row>
    <row r="2753" spans="2:5" x14ac:dyDescent="0.3">
      <c r="B2753" s="14">
        <v>48459</v>
      </c>
      <c r="C2753" s="14">
        <v>48</v>
      </c>
      <c r="D2753" s="15" t="s">
        <v>1641</v>
      </c>
      <c r="E2753" s="14" t="s">
        <v>7</v>
      </c>
    </row>
    <row r="2754" spans="2:5" x14ac:dyDescent="0.3">
      <c r="B2754" s="14">
        <v>48461</v>
      </c>
      <c r="C2754" s="14">
        <v>48</v>
      </c>
      <c r="D2754" s="15" t="s">
        <v>1642</v>
      </c>
      <c r="E2754" s="14" t="s">
        <v>7</v>
      </c>
    </row>
    <row r="2755" spans="2:5" x14ac:dyDescent="0.3">
      <c r="B2755" s="14">
        <v>48463</v>
      </c>
      <c r="C2755" s="14">
        <v>48</v>
      </c>
      <c r="D2755" s="15" t="s">
        <v>1643</v>
      </c>
      <c r="E2755" s="14" t="s">
        <v>7</v>
      </c>
    </row>
    <row r="2756" spans="2:5" x14ac:dyDescent="0.3">
      <c r="B2756" s="14">
        <v>48465</v>
      </c>
      <c r="C2756" s="14">
        <v>48</v>
      </c>
      <c r="D2756" s="15" t="s">
        <v>1644</v>
      </c>
      <c r="E2756" s="14" t="s">
        <v>7</v>
      </c>
    </row>
    <row r="2757" spans="2:5" x14ac:dyDescent="0.3">
      <c r="B2757" s="14">
        <v>48467</v>
      </c>
      <c r="C2757" s="14">
        <v>48</v>
      </c>
      <c r="D2757" s="15" t="s">
        <v>1645</v>
      </c>
      <c r="E2757" s="14" t="s">
        <v>7</v>
      </c>
    </row>
    <row r="2758" spans="2:5" x14ac:dyDescent="0.3">
      <c r="B2758" s="14">
        <v>48469</v>
      </c>
      <c r="C2758" s="14">
        <v>48</v>
      </c>
      <c r="D2758" s="15" t="s">
        <v>1646</v>
      </c>
      <c r="E2758" s="14" t="s">
        <v>7</v>
      </c>
    </row>
    <row r="2759" spans="2:5" x14ac:dyDescent="0.3">
      <c r="B2759" s="14">
        <v>48471</v>
      </c>
      <c r="C2759" s="14">
        <v>48</v>
      </c>
      <c r="D2759" s="15" t="s">
        <v>70</v>
      </c>
      <c r="E2759" s="14" t="s">
        <v>7</v>
      </c>
    </row>
    <row r="2760" spans="2:5" x14ac:dyDescent="0.3">
      <c r="B2760" s="14">
        <v>48473</v>
      </c>
      <c r="C2760" s="14">
        <v>48</v>
      </c>
      <c r="D2760" s="15" t="s">
        <v>1647</v>
      </c>
      <c r="E2760" s="14" t="s">
        <v>7</v>
      </c>
    </row>
    <row r="2761" spans="2:5" x14ac:dyDescent="0.3">
      <c r="B2761" s="14">
        <v>48475</v>
      </c>
      <c r="C2761" s="14">
        <v>48</v>
      </c>
      <c r="D2761" s="15" t="s">
        <v>1276</v>
      </c>
      <c r="E2761" s="14" t="s">
        <v>7</v>
      </c>
    </row>
    <row r="2762" spans="2:5" x14ac:dyDescent="0.3">
      <c r="B2762" s="14">
        <v>48477</v>
      </c>
      <c r="C2762" s="14">
        <v>48</v>
      </c>
      <c r="D2762" s="15" t="s">
        <v>71</v>
      </c>
      <c r="E2762" s="14" t="s">
        <v>7</v>
      </c>
    </row>
    <row r="2763" spans="2:5" x14ac:dyDescent="0.3">
      <c r="B2763" s="14">
        <v>48479</v>
      </c>
      <c r="C2763" s="14">
        <v>48</v>
      </c>
      <c r="D2763" s="15" t="s">
        <v>1648</v>
      </c>
      <c r="E2763" s="14" t="s">
        <v>7</v>
      </c>
    </row>
    <row r="2764" spans="2:5" x14ac:dyDescent="0.3">
      <c r="B2764" s="14">
        <v>48481</v>
      </c>
      <c r="C2764" s="14">
        <v>48</v>
      </c>
      <c r="D2764" s="15" t="s">
        <v>1649</v>
      </c>
      <c r="E2764" s="14" t="s">
        <v>7</v>
      </c>
    </row>
    <row r="2765" spans="2:5" x14ac:dyDescent="0.3">
      <c r="B2765" s="14">
        <v>48483</v>
      </c>
      <c r="C2765" s="14">
        <v>48</v>
      </c>
      <c r="D2765" s="15" t="s">
        <v>421</v>
      </c>
      <c r="E2765" s="14" t="s">
        <v>7</v>
      </c>
    </row>
    <row r="2766" spans="2:5" x14ac:dyDescent="0.3">
      <c r="B2766" s="14">
        <v>48485</v>
      </c>
      <c r="C2766" s="14">
        <v>48</v>
      </c>
      <c r="D2766" s="15" t="s">
        <v>663</v>
      </c>
      <c r="E2766" s="14" t="s">
        <v>7</v>
      </c>
    </row>
    <row r="2767" spans="2:5" x14ac:dyDescent="0.3">
      <c r="B2767" s="14">
        <v>48487</v>
      </c>
      <c r="C2767" s="14">
        <v>48</v>
      </c>
      <c r="D2767" s="15" t="s">
        <v>1650</v>
      </c>
      <c r="E2767" s="14" t="s">
        <v>7</v>
      </c>
    </row>
    <row r="2768" spans="2:5" x14ac:dyDescent="0.3">
      <c r="B2768" s="14">
        <v>48489</v>
      </c>
      <c r="C2768" s="14">
        <v>48</v>
      </c>
      <c r="D2768" s="15" t="s">
        <v>1651</v>
      </c>
      <c r="E2768" s="14" t="s">
        <v>7</v>
      </c>
    </row>
    <row r="2769" spans="2:5" x14ac:dyDescent="0.3">
      <c r="B2769" s="14">
        <v>48491</v>
      </c>
      <c r="C2769" s="14">
        <v>48</v>
      </c>
      <c r="D2769" s="15" t="s">
        <v>510</v>
      </c>
      <c r="E2769" s="14" t="s">
        <v>7</v>
      </c>
    </row>
    <row r="2770" spans="2:5" x14ac:dyDescent="0.3">
      <c r="B2770" s="14">
        <v>48493</v>
      </c>
      <c r="C2770" s="14">
        <v>48</v>
      </c>
      <c r="D2770" s="15" t="s">
        <v>664</v>
      </c>
      <c r="E2770" s="14" t="s">
        <v>7</v>
      </c>
    </row>
    <row r="2771" spans="2:5" x14ac:dyDescent="0.3">
      <c r="B2771" s="14">
        <v>48495</v>
      </c>
      <c r="C2771" s="14">
        <v>48</v>
      </c>
      <c r="D2771" s="15" t="s">
        <v>1652</v>
      </c>
      <c r="E2771" s="14" t="s">
        <v>7</v>
      </c>
    </row>
    <row r="2772" spans="2:5" x14ac:dyDescent="0.3">
      <c r="B2772" s="14">
        <v>48497</v>
      </c>
      <c r="C2772" s="14">
        <v>48</v>
      </c>
      <c r="D2772" s="15" t="s">
        <v>1653</v>
      </c>
      <c r="E2772" s="14" t="s">
        <v>7</v>
      </c>
    </row>
    <row r="2773" spans="2:5" x14ac:dyDescent="0.3">
      <c r="B2773" s="14">
        <v>48499</v>
      </c>
      <c r="C2773" s="14">
        <v>48</v>
      </c>
      <c r="D2773" s="15" t="s">
        <v>1311</v>
      </c>
      <c r="E2773" s="14" t="s">
        <v>7</v>
      </c>
    </row>
    <row r="2774" spans="2:5" x14ac:dyDescent="0.3">
      <c r="B2774" s="14">
        <v>48501</v>
      </c>
      <c r="C2774" s="14">
        <v>48</v>
      </c>
      <c r="D2774" s="15" t="s">
        <v>1654</v>
      </c>
      <c r="E2774" s="14" t="s">
        <v>7</v>
      </c>
    </row>
    <row r="2775" spans="2:5" x14ac:dyDescent="0.3">
      <c r="B2775" s="14">
        <v>48503</v>
      </c>
      <c r="C2775" s="14">
        <v>48</v>
      </c>
      <c r="D2775" s="15" t="s">
        <v>1655</v>
      </c>
      <c r="E2775" s="14" t="s">
        <v>7</v>
      </c>
    </row>
    <row r="2776" spans="2:5" x14ac:dyDescent="0.3">
      <c r="B2776" s="14">
        <v>48505</v>
      </c>
      <c r="C2776" s="14">
        <v>48</v>
      </c>
      <c r="D2776" s="15" t="s">
        <v>1656</v>
      </c>
      <c r="E2776" s="14" t="s">
        <v>7</v>
      </c>
    </row>
    <row r="2777" spans="2:5" x14ac:dyDescent="0.3">
      <c r="B2777" s="14">
        <v>48507</v>
      </c>
      <c r="C2777" s="14">
        <v>48</v>
      </c>
      <c r="D2777" s="15" t="s">
        <v>1657</v>
      </c>
      <c r="E2777" s="14" t="s">
        <v>7</v>
      </c>
    </row>
    <row r="2778" spans="2:5" x14ac:dyDescent="0.3">
      <c r="B2778" s="14">
        <v>49001</v>
      </c>
      <c r="C2778" s="14">
        <v>49</v>
      </c>
      <c r="D2778" s="15" t="s">
        <v>1315</v>
      </c>
      <c r="E2778" s="14" t="s">
        <v>203</v>
      </c>
    </row>
    <row r="2779" spans="2:5" x14ac:dyDescent="0.3">
      <c r="B2779" s="14">
        <v>49003</v>
      </c>
      <c r="C2779" s="14">
        <v>49</v>
      </c>
      <c r="D2779" s="15" t="s">
        <v>1658</v>
      </c>
      <c r="E2779" s="14" t="s">
        <v>203</v>
      </c>
    </row>
    <row r="2780" spans="2:5" x14ac:dyDescent="0.3">
      <c r="B2780" s="14">
        <v>49005</v>
      </c>
      <c r="C2780" s="14">
        <v>49</v>
      </c>
      <c r="D2780" s="15" t="s">
        <v>1659</v>
      </c>
      <c r="E2780" s="14" t="s">
        <v>203</v>
      </c>
    </row>
    <row r="2781" spans="2:5" x14ac:dyDescent="0.3">
      <c r="B2781" s="14">
        <v>49007</v>
      </c>
      <c r="C2781" s="14">
        <v>49</v>
      </c>
      <c r="D2781" s="15" t="s">
        <v>1026</v>
      </c>
      <c r="E2781" s="14" t="s">
        <v>203</v>
      </c>
    </row>
    <row r="2782" spans="2:5" x14ac:dyDescent="0.3">
      <c r="B2782" s="14">
        <v>49009</v>
      </c>
      <c r="C2782" s="14">
        <v>49</v>
      </c>
      <c r="D2782" s="15" t="s">
        <v>1660</v>
      </c>
      <c r="E2782" s="14" t="s">
        <v>203</v>
      </c>
    </row>
    <row r="2783" spans="2:5" x14ac:dyDescent="0.3">
      <c r="B2783" s="14">
        <v>49011</v>
      </c>
      <c r="C2783" s="14">
        <v>49</v>
      </c>
      <c r="D2783" s="15" t="s">
        <v>566</v>
      </c>
      <c r="E2783" s="14" t="s">
        <v>203</v>
      </c>
    </row>
    <row r="2784" spans="2:5" x14ac:dyDescent="0.3">
      <c r="B2784" s="14">
        <v>49013</v>
      </c>
      <c r="C2784" s="14">
        <v>49</v>
      </c>
      <c r="D2784" s="15" t="s">
        <v>1661</v>
      </c>
      <c r="E2784" s="14" t="s">
        <v>203</v>
      </c>
    </row>
    <row r="2785" spans="2:5" x14ac:dyDescent="0.3">
      <c r="B2785" s="14">
        <v>49015</v>
      </c>
      <c r="C2785" s="14">
        <v>49</v>
      </c>
      <c r="D2785" s="15" t="s">
        <v>1662</v>
      </c>
      <c r="E2785" s="14" t="s">
        <v>203</v>
      </c>
    </row>
    <row r="2786" spans="2:5" x14ac:dyDescent="0.3">
      <c r="B2786" s="14">
        <v>49017</v>
      </c>
      <c r="C2786" s="14">
        <v>49</v>
      </c>
      <c r="D2786" s="15" t="s">
        <v>225</v>
      </c>
      <c r="E2786" s="14" t="s">
        <v>203</v>
      </c>
    </row>
    <row r="2787" spans="2:5" x14ac:dyDescent="0.3">
      <c r="B2787" s="14">
        <v>49019</v>
      </c>
      <c r="C2787" s="14">
        <v>49</v>
      </c>
      <c r="D2787" s="15" t="s">
        <v>227</v>
      </c>
      <c r="E2787" s="14" t="s">
        <v>203</v>
      </c>
    </row>
    <row r="2788" spans="2:5" x14ac:dyDescent="0.3">
      <c r="B2788" s="14">
        <v>49021</v>
      </c>
      <c r="C2788" s="14">
        <v>49</v>
      </c>
      <c r="D2788" s="15" t="s">
        <v>849</v>
      </c>
      <c r="E2788" s="14" t="s">
        <v>203</v>
      </c>
    </row>
    <row r="2789" spans="2:5" x14ac:dyDescent="0.3">
      <c r="B2789" s="14">
        <v>49023</v>
      </c>
      <c r="C2789" s="14">
        <v>49</v>
      </c>
      <c r="D2789" s="15" t="s">
        <v>1663</v>
      </c>
      <c r="E2789" s="14" t="s">
        <v>203</v>
      </c>
    </row>
    <row r="2790" spans="2:5" x14ac:dyDescent="0.3">
      <c r="B2790" s="14">
        <v>49025</v>
      </c>
      <c r="C2790" s="14">
        <v>49</v>
      </c>
      <c r="D2790" s="15" t="s">
        <v>481</v>
      </c>
      <c r="E2790" s="14" t="s">
        <v>203</v>
      </c>
    </row>
    <row r="2791" spans="2:5" x14ac:dyDescent="0.3">
      <c r="B2791" s="14">
        <v>49027</v>
      </c>
      <c r="C2791" s="14">
        <v>49</v>
      </c>
      <c r="D2791" s="15" t="s">
        <v>1664</v>
      </c>
      <c r="E2791" s="14" t="s">
        <v>203</v>
      </c>
    </row>
    <row r="2792" spans="2:5" x14ac:dyDescent="0.3">
      <c r="B2792" s="14">
        <v>49029</v>
      </c>
      <c r="C2792" s="14">
        <v>49</v>
      </c>
      <c r="D2792" s="15" t="s">
        <v>58</v>
      </c>
      <c r="E2792" s="14" t="s">
        <v>203</v>
      </c>
    </row>
    <row r="2793" spans="2:5" x14ac:dyDescent="0.3">
      <c r="B2793" s="14">
        <v>49031</v>
      </c>
      <c r="C2793" s="14">
        <v>49</v>
      </c>
      <c r="D2793" s="15" t="s">
        <v>1665</v>
      </c>
      <c r="E2793" s="14" t="s">
        <v>203</v>
      </c>
    </row>
    <row r="2794" spans="2:5" x14ac:dyDescent="0.3">
      <c r="B2794" s="14">
        <v>49033</v>
      </c>
      <c r="C2794" s="14">
        <v>49</v>
      </c>
      <c r="D2794" s="15" t="s">
        <v>1666</v>
      </c>
      <c r="E2794" s="14" t="s">
        <v>203</v>
      </c>
    </row>
    <row r="2795" spans="2:5" x14ac:dyDescent="0.3">
      <c r="B2795" s="14">
        <v>49035</v>
      </c>
      <c r="C2795" s="14">
        <v>49</v>
      </c>
      <c r="D2795" s="15" t="s">
        <v>1667</v>
      </c>
      <c r="E2795" s="14" t="s">
        <v>203</v>
      </c>
    </row>
    <row r="2796" spans="2:5" x14ac:dyDescent="0.3">
      <c r="B2796" s="14">
        <v>49037</v>
      </c>
      <c r="C2796" s="14">
        <v>49</v>
      </c>
      <c r="D2796" s="15" t="s">
        <v>251</v>
      </c>
      <c r="E2796" s="14" t="s">
        <v>203</v>
      </c>
    </row>
    <row r="2797" spans="2:5" x14ac:dyDescent="0.3">
      <c r="B2797" s="14">
        <v>49039</v>
      </c>
      <c r="C2797" s="14">
        <v>49</v>
      </c>
      <c r="D2797" s="15" t="s">
        <v>1668</v>
      </c>
      <c r="E2797" s="14" t="s">
        <v>203</v>
      </c>
    </row>
    <row r="2798" spans="2:5" x14ac:dyDescent="0.3">
      <c r="B2798" s="14">
        <v>49041</v>
      </c>
      <c r="C2798" s="14">
        <v>49</v>
      </c>
      <c r="D2798" s="15" t="s">
        <v>138</v>
      </c>
      <c r="E2798" s="14" t="s">
        <v>203</v>
      </c>
    </row>
    <row r="2799" spans="2:5" x14ac:dyDescent="0.3">
      <c r="B2799" s="14">
        <v>49043</v>
      </c>
      <c r="C2799" s="14">
        <v>49</v>
      </c>
      <c r="D2799" s="15" t="s">
        <v>254</v>
      </c>
      <c r="E2799" s="14" t="s">
        <v>203</v>
      </c>
    </row>
    <row r="2800" spans="2:5" x14ac:dyDescent="0.3">
      <c r="B2800" s="14">
        <v>49045</v>
      </c>
      <c r="C2800" s="14">
        <v>49</v>
      </c>
      <c r="D2800" s="15" t="s">
        <v>1669</v>
      </c>
      <c r="E2800" s="14" t="s">
        <v>203</v>
      </c>
    </row>
    <row r="2801" spans="2:5" x14ac:dyDescent="0.3">
      <c r="B2801" s="14">
        <v>49047</v>
      </c>
      <c r="C2801" s="14">
        <v>49</v>
      </c>
      <c r="D2801" s="15" t="s">
        <v>1670</v>
      </c>
      <c r="E2801" s="14" t="s">
        <v>203</v>
      </c>
    </row>
    <row r="2802" spans="2:5" x14ac:dyDescent="0.3">
      <c r="B2802" s="14">
        <v>49049</v>
      </c>
      <c r="C2802" s="14">
        <v>49</v>
      </c>
      <c r="D2802" s="15" t="s">
        <v>1671</v>
      </c>
      <c r="E2802" s="14" t="s">
        <v>203</v>
      </c>
    </row>
    <row r="2803" spans="2:5" x14ac:dyDescent="0.3">
      <c r="B2803" s="14">
        <v>49051</v>
      </c>
      <c r="C2803" s="14">
        <v>49</v>
      </c>
      <c r="D2803" s="15" t="s">
        <v>1672</v>
      </c>
      <c r="E2803" s="14" t="s">
        <v>203</v>
      </c>
    </row>
    <row r="2804" spans="2:5" x14ac:dyDescent="0.3">
      <c r="B2804" s="14">
        <v>49053</v>
      </c>
      <c r="C2804" s="14">
        <v>49</v>
      </c>
      <c r="D2804" s="15" t="s">
        <v>71</v>
      </c>
      <c r="E2804" s="14" t="s">
        <v>203</v>
      </c>
    </row>
    <row r="2805" spans="2:5" x14ac:dyDescent="0.3">
      <c r="B2805" s="14">
        <v>49055</v>
      </c>
      <c r="C2805" s="14">
        <v>49</v>
      </c>
      <c r="D2805" s="15" t="s">
        <v>419</v>
      </c>
      <c r="E2805" s="14" t="s">
        <v>203</v>
      </c>
    </row>
    <row r="2806" spans="2:5" x14ac:dyDescent="0.3">
      <c r="B2806" s="14">
        <v>49057</v>
      </c>
      <c r="C2806" s="14">
        <v>49</v>
      </c>
      <c r="D2806" s="15" t="s">
        <v>1673</v>
      </c>
      <c r="E2806" s="14" t="s">
        <v>203</v>
      </c>
    </row>
    <row r="2807" spans="2:5" x14ac:dyDescent="0.3">
      <c r="B2807" s="14">
        <v>50001</v>
      </c>
      <c r="C2807" s="14">
        <v>50</v>
      </c>
      <c r="D2807" s="15" t="s">
        <v>1674</v>
      </c>
      <c r="E2807" s="14" t="s">
        <v>7</v>
      </c>
    </row>
    <row r="2808" spans="2:5" x14ac:dyDescent="0.3">
      <c r="B2808" s="14">
        <v>50003</v>
      </c>
      <c r="C2808" s="14">
        <v>50</v>
      </c>
      <c r="D2808" s="15" t="s">
        <v>1675</v>
      </c>
      <c r="E2808" s="14" t="s">
        <v>7</v>
      </c>
    </row>
    <row r="2809" spans="2:5" x14ac:dyDescent="0.3">
      <c r="B2809" s="14">
        <v>50005</v>
      </c>
      <c r="C2809" s="14">
        <v>50</v>
      </c>
      <c r="D2809" s="15" t="s">
        <v>1676</v>
      </c>
      <c r="E2809" s="14" t="s">
        <v>7</v>
      </c>
    </row>
    <row r="2810" spans="2:5" x14ac:dyDescent="0.3">
      <c r="B2810" s="14">
        <v>50007</v>
      </c>
      <c r="C2810" s="14">
        <v>50</v>
      </c>
      <c r="D2810" s="15" t="s">
        <v>1677</v>
      </c>
      <c r="E2810" s="14" t="s">
        <v>7</v>
      </c>
    </row>
    <row r="2811" spans="2:5" x14ac:dyDescent="0.3">
      <c r="B2811" s="14">
        <v>50009</v>
      </c>
      <c r="C2811" s="14">
        <v>50</v>
      </c>
      <c r="D2811" s="15" t="s">
        <v>817</v>
      </c>
      <c r="E2811" s="14" t="s">
        <v>7</v>
      </c>
    </row>
    <row r="2812" spans="2:5" x14ac:dyDescent="0.3">
      <c r="B2812" s="14">
        <v>50011</v>
      </c>
      <c r="C2812" s="14">
        <v>50</v>
      </c>
      <c r="D2812" s="15" t="s">
        <v>36</v>
      </c>
      <c r="E2812" s="14" t="s">
        <v>7</v>
      </c>
    </row>
    <row r="2813" spans="2:5" x14ac:dyDescent="0.3">
      <c r="B2813" s="14">
        <v>50013</v>
      </c>
      <c r="C2813" s="14">
        <v>50</v>
      </c>
      <c r="D2813" s="15" t="s">
        <v>1678</v>
      </c>
      <c r="E2813" s="14" t="s">
        <v>7</v>
      </c>
    </row>
    <row r="2814" spans="2:5" x14ac:dyDescent="0.3">
      <c r="B2814" s="14">
        <v>50015</v>
      </c>
      <c r="C2814" s="14">
        <v>50</v>
      </c>
      <c r="D2814" s="15" t="s">
        <v>1679</v>
      </c>
      <c r="E2814" s="14" t="s">
        <v>7</v>
      </c>
    </row>
    <row r="2815" spans="2:5" x14ac:dyDescent="0.3">
      <c r="B2815" s="14">
        <v>50017</v>
      </c>
      <c r="C2815" s="14">
        <v>50</v>
      </c>
      <c r="D2815" s="15" t="s">
        <v>174</v>
      </c>
      <c r="E2815" s="14" t="s">
        <v>7</v>
      </c>
    </row>
    <row r="2816" spans="2:5" x14ac:dyDescent="0.3">
      <c r="B2816" s="14">
        <v>50019</v>
      </c>
      <c r="C2816" s="14">
        <v>50</v>
      </c>
      <c r="D2816" s="15" t="s">
        <v>1167</v>
      </c>
      <c r="E2816" s="14" t="s">
        <v>7</v>
      </c>
    </row>
    <row r="2817" spans="2:5" x14ac:dyDescent="0.3">
      <c r="B2817" s="14">
        <v>50021</v>
      </c>
      <c r="C2817" s="14">
        <v>50</v>
      </c>
      <c r="D2817" s="15" t="s">
        <v>1680</v>
      </c>
      <c r="E2817" s="14" t="s">
        <v>7</v>
      </c>
    </row>
    <row r="2818" spans="2:5" x14ac:dyDescent="0.3">
      <c r="B2818" s="14">
        <v>50023</v>
      </c>
      <c r="C2818" s="14">
        <v>50</v>
      </c>
      <c r="D2818" s="15" t="s">
        <v>71</v>
      </c>
      <c r="E2818" s="14" t="s">
        <v>7</v>
      </c>
    </row>
    <row r="2819" spans="2:5" x14ac:dyDescent="0.3">
      <c r="B2819" s="14">
        <v>50025</v>
      </c>
      <c r="C2819" s="14">
        <v>50</v>
      </c>
      <c r="D2819" s="15" t="s">
        <v>264</v>
      </c>
      <c r="E2819" s="14" t="s">
        <v>7</v>
      </c>
    </row>
    <row r="2820" spans="2:5" x14ac:dyDescent="0.3">
      <c r="B2820" s="14">
        <v>50027</v>
      </c>
      <c r="C2820" s="14">
        <v>50</v>
      </c>
      <c r="D2820" s="15" t="s">
        <v>1681</v>
      </c>
      <c r="E2820" s="14" t="s">
        <v>7</v>
      </c>
    </row>
    <row r="2821" spans="2:5" x14ac:dyDescent="0.3">
      <c r="B2821" s="14">
        <v>51001</v>
      </c>
      <c r="C2821" s="14">
        <v>51</v>
      </c>
      <c r="D2821" s="15" t="s">
        <v>1682</v>
      </c>
      <c r="E2821" s="14" t="s">
        <v>7</v>
      </c>
    </row>
    <row r="2822" spans="2:5" x14ac:dyDescent="0.3">
      <c r="B2822" s="14">
        <v>51003</v>
      </c>
      <c r="C2822" s="14">
        <v>51</v>
      </c>
      <c r="D2822" s="15" t="s">
        <v>1683</v>
      </c>
      <c r="E2822" s="14" t="s">
        <v>7</v>
      </c>
    </row>
    <row r="2823" spans="2:5" x14ac:dyDescent="0.3">
      <c r="B2823" s="14">
        <v>51005</v>
      </c>
      <c r="C2823" s="14">
        <v>51</v>
      </c>
      <c r="D2823" s="15" t="s">
        <v>1184</v>
      </c>
      <c r="E2823" s="14" t="s">
        <v>7</v>
      </c>
    </row>
    <row r="2824" spans="2:5" x14ac:dyDescent="0.3">
      <c r="B2824" s="14">
        <v>51007</v>
      </c>
      <c r="C2824" s="14">
        <v>51</v>
      </c>
      <c r="D2824" s="15" t="s">
        <v>1684</v>
      </c>
      <c r="E2824" s="14" t="s">
        <v>7</v>
      </c>
    </row>
    <row r="2825" spans="2:5" x14ac:dyDescent="0.3">
      <c r="B2825" s="14">
        <v>51009</v>
      </c>
      <c r="C2825" s="14">
        <v>51</v>
      </c>
      <c r="D2825" s="15" t="s">
        <v>1685</v>
      </c>
      <c r="E2825" s="14" t="s">
        <v>7</v>
      </c>
    </row>
    <row r="2826" spans="2:5" x14ac:dyDescent="0.3">
      <c r="B2826" s="14">
        <v>51011</v>
      </c>
      <c r="C2826" s="14">
        <v>51</v>
      </c>
      <c r="D2826" s="15" t="s">
        <v>1686</v>
      </c>
      <c r="E2826" s="14" t="s">
        <v>7</v>
      </c>
    </row>
    <row r="2827" spans="2:5" x14ac:dyDescent="0.3">
      <c r="B2827" s="14">
        <v>51013</v>
      </c>
      <c r="C2827" s="14">
        <v>51</v>
      </c>
      <c r="D2827" s="15" t="s">
        <v>1687</v>
      </c>
      <c r="E2827" s="14" t="s">
        <v>7</v>
      </c>
    </row>
    <row r="2828" spans="2:5" x14ac:dyDescent="0.3">
      <c r="B2828" s="14">
        <v>51015</v>
      </c>
      <c r="C2828" s="14">
        <v>51</v>
      </c>
      <c r="D2828" s="15" t="s">
        <v>1688</v>
      </c>
      <c r="E2828" s="14" t="s">
        <v>7</v>
      </c>
    </row>
    <row r="2829" spans="2:5" x14ac:dyDescent="0.3">
      <c r="B2829" s="14">
        <v>51017</v>
      </c>
      <c r="C2829" s="14">
        <v>51</v>
      </c>
      <c r="D2829" s="15" t="s">
        <v>669</v>
      </c>
      <c r="E2829" s="14" t="s">
        <v>7</v>
      </c>
    </row>
    <row r="2830" spans="2:5" x14ac:dyDescent="0.3">
      <c r="B2830" s="14">
        <v>51019</v>
      </c>
      <c r="C2830" s="14">
        <v>51</v>
      </c>
      <c r="D2830" s="15" t="s">
        <v>1373</v>
      </c>
      <c r="E2830" s="14" t="s">
        <v>7</v>
      </c>
    </row>
    <row r="2831" spans="2:5" x14ac:dyDescent="0.3">
      <c r="B2831" s="14">
        <v>51021</v>
      </c>
      <c r="C2831" s="14">
        <v>51</v>
      </c>
      <c r="D2831" s="15" t="s">
        <v>1689</v>
      </c>
      <c r="E2831" s="14" t="s">
        <v>7</v>
      </c>
    </row>
    <row r="2832" spans="2:5" x14ac:dyDescent="0.3">
      <c r="B2832" s="14">
        <v>51023</v>
      </c>
      <c r="C2832" s="14">
        <v>51</v>
      </c>
      <c r="D2832" s="15" t="s">
        <v>1690</v>
      </c>
      <c r="E2832" s="14" t="s">
        <v>7</v>
      </c>
    </row>
    <row r="2833" spans="2:5" x14ac:dyDescent="0.3">
      <c r="B2833" s="14">
        <v>51025</v>
      </c>
      <c r="C2833" s="14">
        <v>51</v>
      </c>
      <c r="D2833" s="15" t="s">
        <v>1191</v>
      </c>
      <c r="E2833" s="14" t="s">
        <v>7</v>
      </c>
    </row>
    <row r="2834" spans="2:5" x14ac:dyDescent="0.3">
      <c r="B2834" s="14">
        <v>51027</v>
      </c>
      <c r="C2834" s="14">
        <v>51</v>
      </c>
      <c r="D2834" s="15" t="s">
        <v>561</v>
      </c>
      <c r="E2834" s="14" t="s">
        <v>7</v>
      </c>
    </row>
    <row r="2835" spans="2:5" x14ac:dyDescent="0.3">
      <c r="B2835" s="14">
        <v>51029</v>
      </c>
      <c r="C2835" s="14">
        <v>51</v>
      </c>
      <c r="D2835" s="15" t="s">
        <v>1691</v>
      </c>
      <c r="E2835" s="14" t="s">
        <v>7</v>
      </c>
    </row>
    <row r="2836" spans="2:5" x14ac:dyDescent="0.3">
      <c r="B2836" s="14">
        <v>51031</v>
      </c>
      <c r="C2836" s="14">
        <v>51</v>
      </c>
      <c r="D2836" s="15" t="s">
        <v>679</v>
      </c>
      <c r="E2836" s="14" t="s">
        <v>7</v>
      </c>
    </row>
    <row r="2837" spans="2:5" x14ac:dyDescent="0.3">
      <c r="B2837" s="14">
        <v>51033</v>
      </c>
      <c r="C2837" s="14">
        <v>51</v>
      </c>
      <c r="D2837" s="15" t="s">
        <v>800</v>
      </c>
      <c r="E2837" s="14" t="s">
        <v>7</v>
      </c>
    </row>
    <row r="2838" spans="2:5" x14ac:dyDescent="0.3">
      <c r="B2838" s="14">
        <v>51035</v>
      </c>
      <c r="C2838" s="14">
        <v>51</v>
      </c>
      <c r="D2838" s="15" t="s">
        <v>95</v>
      </c>
      <c r="E2838" s="14" t="s">
        <v>7</v>
      </c>
    </row>
    <row r="2839" spans="2:5" x14ac:dyDescent="0.3">
      <c r="B2839" s="14">
        <v>51036</v>
      </c>
      <c r="C2839" s="14">
        <v>51</v>
      </c>
      <c r="D2839" s="15" t="s">
        <v>1692</v>
      </c>
      <c r="E2839" s="14" t="s">
        <v>7</v>
      </c>
    </row>
    <row r="2840" spans="2:5" x14ac:dyDescent="0.3">
      <c r="B2840" s="14">
        <v>51037</v>
      </c>
      <c r="C2840" s="14">
        <v>51</v>
      </c>
      <c r="D2840" s="15" t="s">
        <v>275</v>
      </c>
      <c r="E2840" s="14" t="s">
        <v>7</v>
      </c>
    </row>
    <row r="2841" spans="2:5" x14ac:dyDescent="0.3">
      <c r="B2841" s="14">
        <v>51041</v>
      </c>
      <c r="C2841" s="14">
        <v>51</v>
      </c>
      <c r="D2841" s="15" t="s">
        <v>1413</v>
      </c>
      <c r="E2841" s="14" t="s">
        <v>7</v>
      </c>
    </row>
    <row r="2842" spans="2:5" x14ac:dyDescent="0.3">
      <c r="B2842" s="14">
        <v>51043</v>
      </c>
      <c r="C2842" s="14">
        <v>51</v>
      </c>
      <c r="D2842" s="15" t="s">
        <v>19</v>
      </c>
      <c r="E2842" s="14" t="s">
        <v>7</v>
      </c>
    </row>
    <row r="2843" spans="2:5" x14ac:dyDescent="0.3">
      <c r="B2843" s="14">
        <v>51045</v>
      </c>
      <c r="C2843" s="14">
        <v>51</v>
      </c>
      <c r="D2843" s="15" t="s">
        <v>1322</v>
      </c>
      <c r="E2843" s="14" t="s">
        <v>7</v>
      </c>
    </row>
    <row r="2844" spans="2:5" x14ac:dyDescent="0.3">
      <c r="B2844" s="14">
        <v>51047</v>
      </c>
      <c r="C2844" s="14">
        <v>51</v>
      </c>
      <c r="D2844" s="15" t="s">
        <v>1693</v>
      </c>
      <c r="E2844" s="14" t="s">
        <v>7</v>
      </c>
    </row>
    <row r="2845" spans="2:5" x14ac:dyDescent="0.3">
      <c r="B2845" s="14">
        <v>51049</v>
      </c>
      <c r="C2845" s="14">
        <v>51</v>
      </c>
      <c r="D2845" s="15" t="s">
        <v>468</v>
      </c>
      <c r="E2845" s="14" t="s">
        <v>7</v>
      </c>
    </row>
    <row r="2846" spans="2:5" x14ac:dyDescent="0.3">
      <c r="B2846" s="14">
        <v>51051</v>
      </c>
      <c r="C2846" s="14">
        <v>51</v>
      </c>
      <c r="D2846" s="15" t="s">
        <v>1694</v>
      </c>
      <c r="E2846" s="14" t="s">
        <v>7</v>
      </c>
    </row>
    <row r="2847" spans="2:5" x14ac:dyDescent="0.3">
      <c r="B2847" s="14">
        <v>51053</v>
      </c>
      <c r="C2847" s="14">
        <v>51</v>
      </c>
      <c r="D2847" s="15" t="s">
        <v>1695</v>
      </c>
      <c r="E2847" s="14" t="s">
        <v>7</v>
      </c>
    </row>
    <row r="2848" spans="2:5" x14ac:dyDescent="0.3">
      <c r="B2848" s="14">
        <v>51057</v>
      </c>
      <c r="C2848" s="14">
        <v>51</v>
      </c>
      <c r="D2848" s="15" t="s">
        <v>817</v>
      </c>
      <c r="E2848" s="14" t="s">
        <v>7</v>
      </c>
    </row>
    <row r="2849" spans="2:5" x14ac:dyDescent="0.3">
      <c r="B2849" s="14">
        <v>51059</v>
      </c>
      <c r="C2849" s="14">
        <v>51</v>
      </c>
      <c r="D2849" s="15" t="s">
        <v>1696</v>
      </c>
      <c r="E2849" s="14" t="s">
        <v>7</v>
      </c>
    </row>
    <row r="2850" spans="2:5" x14ac:dyDescent="0.3">
      <c r="B2850" s="14">
        <v>51061</v>
      </c>
      <c r="C2850" s="14">
        <v>51</v>
      </c>
      <c r="D2850" s="15" t="s">
        <v>1697</v>
      </c>
      <c r="E2850" s="14" t="s">
        <v>7</v>
      </c>
    </row>
    <row r="2851" spans="2:5" x14ac:dyDescent="0.3">
      <c r="B2851" s="14">
        <v>51063</v>
      </c>
      <c r="C2851" s="14">
        <v>51</v>
      </c>
      <c r="D2851" s="15" t="s">
        <v>359</v>
      </c>
      <c r="E2851" s="14" t="s">
        <v>7</v>
      </c>
    </row>
    <row r="2852" spans="2:5" x14ac:dyDescent="0.3">
      <c r="B2852" s="14">
        <v>51065</v>
      </c>
      <c r="C2852" s="14">
        <v>51</v>
      </c>
      <c r="D2852" s="15" t="s">
        <v>1698</v>
      </c>
      <c r="E2852" s="14" t="s">
        <v>7</v>
      </c>
    </row>
    <row r="2853" spans="2:5" x14ac:dyDescent="0.3">
      <c r="B2853" s="14">
        <v>51067</v>
      </c>
      <c r="C2853" s="14">
        <v>51</v>
      </c>
      <c r="D2853" s="15" t="s">
        <v>36</v>
      </c>
      <c r="E2853" s="14" t="s">
        <v>7</v>
      </c>
    </row>
    <row r="2854" spans="2:5" x14ac:dyDescent="0.3">
      <c r="B2854" s="14">
        <v>51069</v>
      </c>
      <c r="C2854" s="14">
        <v>51</v>
      </c>
      <c r="D2854" s="15" t="s">
        <v>804</v>
      </c>
      <c r="E2854" s="14" t="s">
        <v>7</v>
      </c>
    </row>
    <row r="2855" spans="2:5" x14ac:dyDescent="0.3">
      <c r="B2855" s="14">
        <v>51071</v>
      </c>
      <c r="C2855" s="14">
        <v>51</v>
      </c>
      <c r="D2855" s="15" t="s">
        <v>1479</v>
      </c>
      <c r="E2855" s="14" t="s">
        <v>7</v>
      </c>
    </row>
    <row r="2856" spans="2:5" x14ac:dyDescent="0.3">
      <c r="B2856" s="14">
        <v>51073</v>
      </c>
      <c r="C2856" s="14">
        <v>51</v>
      </c>
      <c r="D2856" s="15" t="s">
        <v>1121</v>
      </c>
      <c r="E2856" s="14" t="s">
        <v>7</v>
      </c>
    </row>
    <row r="2857" spans="2:5" x14ac:dyDescent="0.3">
      <c r="B2857" s="14">
        <v>51075</v>
      </c>
      <c r="C2857" s="14">
        <v>51</v>
      </c>
      <c r="D2857" s="15" t="s">
        <v>1699</v>
      </c>
      <c r="E2857" s="14" t="s">
        <v>7</v>
      </c>
    </row>
    <row r="2858" spans="2:5" x14ac:dyDescent="0.3">
      <c r="B2858" s="14">
        <v>51077</v>
      </c>
      <c r="C2858" s="14">
        <v>51</v>
      </c>
      <c r="D2858" s="15" t="s">
        <v>689</v>
      </c>
      <c r="E2858" s="14" t="s">
        <v>7</v>
      </c>
    </row>
    <row r="2859" spans="2:5" x14ac:dyDescent="0.3">
      <c r="B2859" s="14">
        <v>51079</v>
      </c>
      <c r="C2859" s="14">
        <v>51</v>
      </c>
      <c r="D2859" s="15" t="s">
        <v>38</v>
      </c>
      <c r="E2859" s="14" t="s">
        <v>7</v>
      </c>
    </row>
    <row r="2860" spans="2:5" x14ac:dyDescent="0.3">
      <c r="B2860" s="14">
        <v>51081</v>
      </c>
      <c r="C2860" s="14">
        <v>51</v>
      </c>
      <c r="D2860" s="15" t="s">
        <v>1700</v>
      </c>
      <c r="E2860" s="14" t="s">
        <v>7</v>
      </c>
    </row>
    <row r="2861" spans="2:5" x14ac:dyDescent="0.3">
      <c r="B2861" s="14">
        <v>51083</v>
      </c>
      <c r="C2861" s="14">
        <v>51</v>
      </c>
      <c r="D2861" s="15" t="s">
        <v>1211</v>
      </c>
      <c r="E2861" s="14" t="s">
        <v>7</v>
      </c>
    </row>
    <row r="2862" spans="2:5" x14ac:dyDescent="0.3">
      <c r="B2862" s="14">
        <v>51085</v>
      </c>
      <c r="C2862" s="14">
        <v>51</v>
      </c>
      <c r="D2862" s="15" t="s">
        <v>1701</v>
      </c>
      <c r="E2862" s="14" t="s">
        <v>7</v>
      </c>
    </row>
    <row r="2863" spans="2:5" x14ac:dyDescent="0.3">
      <c r="B2863" s="14">
        <v>51087</v>
      </c>
      <c r="C2863" s="14">
        <v>51</v>
      </c>
      <c r="D2863" s="15" t="s">
        <v>1702</v>
      </c>
      <c r="E2863" s="14" t="s">
        <v>7</v>
      </c>
    </row>
    <row r="2864" spans="2:5" x14ac:dyDescent="0.3">
      <c r="B2864" s="14">
        <v>51089</v>
      </c>
      <c r="C2864" s="14">
        <v>51</v>
      </c>
      <c r="D2864" s="15" t="s">
        <v>40</v>
      </c>
      <c r="E2864" s="14" t="s">
        <v>7</v>
      </c>
    </row>
    <row r="2865" spans="2:5" x14ac:dyDescent="0.3">
      <c r="B2865" s="14">
        <v>51091</v>
      </c>
      <c r="C2865" s="14">
        <v>51</v>
      </c>
      <c r="D2865" s="15" t="s">
        <v>1292</v>
      </c>
      <c r="E2865" s="14" t="s">
        <v>7</v>
      </c>
    </row>
    <row r="2866" spans="2:5" x14ac:dyDescent="0.3">
      <c r="B2866" s="14">
        <v>51093</v>
      </c>
      <c r="C2866" s="14">
        <v>51</v>
      </c>
      <c r="D2866" s="15" t="s">
        <v>1703</v>
      </c>
      <c r="E2866" s="14" t="s">
        <v>7</v>
      </c>
    </row>
    <row r="2867" spans="2:5" x14ac:dyDescent="0.3">
      <c r="B2867" s="14">
        <v>51095</v>
      </c>
      <c r="C2867" s="14">
        <v>51</v>
      </c>
      <c r="D2867" s="15" t="s">
        <v>1704</v>
      </c>
      <c r="E2867" s="14" t="s">
        <v>7</v>
      </c>
    </row>
    <row r="2868" spans="2:5" x14ac:dyDescent="0.3">
      <c r="B2868" s="14">
        <v>51097</v>
      </c>
      <c r="C2868" s="14">
        <v>51</v>
      </c>
      <c r="D2868" s="15" t="s">
        <v>1705</v>
      </c>
      <c r="E2868" s="14" t="s">
        <v>7</v>
      </c>
    </row>
    <row r="2869" spans="2:5" x14ac:dyDescent="0.3">
      <c r="B2869" s="14">
        <v>51099</v>
      </c>
      <c r="C2869" s="14">
        <v>51</v>
      </c>
      <c r="D2869" s="15" t="s">
        <v>1706</v>
      </c>
      <c r="E2869" s="14" t="s">
        <v>7</v>
      </c>
    </row>
    <row r="2870" spans="2:5" x14ac:dyDescent="0.3">
      <c r="B2870" s="14">
        <v>51101</v>
      </c>
      <c r="C2870" s="14">
        <v>51</v>
      </c>
      <c r="D2870" s="15" t="s">
        <v>1707</v>
      </c>
      <c r="E2870" s="14" t="s">
        <v>7</v>
      </c>
    </row>
    <row r="2871" spans="2:5" x14ac:dyDescent="0.3">
      <c r="B2871" s="14">
        <v>51103</v>
      </c>
      <c r="C2871" s="14">
        <v>51</v>
      </c>
      <c r="D2871" s="15" t="s">
        <v>1084</v>
      </c>
      <c r="E2871" s="14" t="s">
        <v>7</v>
      </c>
    </row>
    <row r="2872" spans="2:5" x14ac:dyDescent="0.3">
      <c r="B2872" s="14">
        <v>51105</v>
      </c>
      <c r="C2872" s="14">
        <v>51</v>
      </c>
      <c r="D2872" s="15" t="s">
        <v>47</v>
      </c>
      <c r="E2872" s="14" t="s">
        <v>7</v>
      </c>
    </row>
    <row r="2873" spans="2:5" x14ac:dyDescent="0.3">
      <c r="B2873" s="14">
        <v>51107</v>
      </c>
      <c r="C2873" s="14">
        <v>51</v>
      </c>
      <c r="D2873" s="15" t="s">
        <v>1708</v>
      </c>
      <c r="E2873" s="14" t="s">
        <v>7</v>
      </c>
    </row>
    <row r="2874" spans="2:5" x14ac:dyDescent="0.3">
      <c r="B2874" s="14">
        <v>51109</v>
      </c>
      <c r="C2874" s="14">
        <v>51</v>
      </c>
      <c r="D2874" s="15" t="s">
        <v>577</v>
      </c>
      <c r="E2874" s="14" t="s">
        <v>7</v>
      </c>
    </row>
    <row r="2875" spans="2:5" x14ac:dyDescent="0.3">
      <c r="B2875" s="14">
        <v>51111</v>
      </c>
      <c r="C2875" s="14">
        <v>51</v>
      </c>
      <c r="D2875" s="15" t="s">
        <v>1709</v>
      </c>
      <c r="E2875" s="14" t="s">
        <v>7</v>
      </c>
    </row>
    <row r="2876" spans="2:5" x14ac:dyDescent="0.3">
      <c r="B2876" s="14">
        <v>51113</v>
      </c>
      <c r="C2876" s="14">
        <v>51</v>
      </c>
      <c r="D2876" s="15" t="s">
        <v>51</v>
      </c>
      <c r="E2876" s="14" t="s">
        <v>7</v>
      </c>
    </row>
    <row r="2877" spans="2:5" x14ac:dyDescent="0.3">
      <c r="B2877" s="14">
        <v>51115</v>
      </c>
      <c r="C2877" s="14">
        <v>51</v>
      </c>
      <c r="D2877" s="15" t="s">
        <v>1710</v>
      </c>
      <c r="E2877" s="14" t="s">
        <v>7</v>
      </c>
    </row>
    <row r="2878" spans="2:5" x14ac:dyDescent="0.3">
      <c r="B2878" s="14">
        <v>51117</v>
      </c>
      <c r="C2878" s="14">
        <v>51</v>
      </c>
      <c r="D2878" s="15" t="s">
        <v>1221</v>
      </c>
      <c r="E2878" s="14" t="s">
        <v>7</v>
      </c>
    </row>
    <row r="2879" spans="2:5" x14ac:dyDescent="0.3">
      <c r="B2879" s="14">
        <v>51119</v>
      </c>
      <c r="C2879" s="14">
        <v>51</v>
      </c>
      <c r="D2879" s="15" t="s">
        <v>260</v>
      </c>
      <c r="E2879" s="14" t="s">
        <v>7</v>
      </c>
    </row>
    <row r="2880" spans="2:5" x14ac:dyDescent="0.3">
      <c r="B2880" s="14">
        <v>51121</v>
      </c>
      <c r="C2880" s="14">
        <v>51</v>
      </c>
      <c r="D2880" s="15" t="s">
        <v>57</v>
      </c>
      <c r="E2880" s="14" t="s">
        <v>7</v>
      </c>
    </row>
    <row r="2881" spans="2:5" x14ac:dyDescent="0.3">
      <c r="B2881" s="14">
        <v>51125</v>
      </c>
      <c r="C2881" s="14">
        <v>51</v>
      </c>
      <c r="D2881" s="15" t="s">
        <v>708</v>
      </c>
      <c r="E2881" s="14" t="s">
        <v>7</v>
      </c>
    </row>
    <row r="2882" spans="2:5" x14ac:dyDescent="0.3">
      <c r="B2882" s="14">
        <v>51127</v>
      </c>
      <c r="C2882" s="14">
        <v>51</v>
      </c>
      <c r="D2882" s="15" t="s">
        <v>1711</v>
      </c>
      <c r="E2882" s="14" t="s">
        <v>7</v>
      </c>
    </row>
    <row r="2883" spans="2:5" x14ac:dyDescent="0.3">
      <c r="B2883" s="14">
        <v>51131</v>
      </c>
      <c r="C2883" s="14">
        <v>51</v>
      </c>
      <c r="D2883" s="15" t="s">
        <v>1225</v>
      </c>
      <c r="E2883" s="14" t="s">
        <v>7</v>
      </c>
    </row>
    <row r="2884" spans="2:5" x14ac:dyDescent="0.3">
      <c r="B2884" s="14">
        <v>51133</v>
      </c>
      <c r="C2884" s="14">
        <v>51</v>
      </c>
      <c r="D2884" s="15" t="s">
        <v>1396</v>
      </c>
      <c r="E2884" s="14" t="s">
        <v>7</v>
      </c>
    </row>
    <row r="2885" spans="2:5" x14ac:dyDescent="0.3">
      <c r="B2885" s="14">
        <v>51135</v>
      </c>
      <c r="C2885" s="14">
        <v>51</v>
      </c>
      <c r="D2885" s="15" t="s">
        <v>1712</v>
      </c>
      <c r="E2885" s="14" t="s">
        <v>7</v>
      </c>
    </row>
    <row r="2886" spans="2:5" x14ac:dyDescent="0.3">
      <c r="B2886" s="14">
        <v>51137</v>
      </c>
      <c r="C2886" s="14">
        <v>51</v>
      </c>
      <c r="D2886" s="15" t="s">
        <v>174</v>
      </c>
      <c r="E2886" s="14" t="s">
        <v>7</v>
      </c>
    </row>
    <row r="2887" spans="2:5" x14ac:dyDescent="0.3">
      <c r="B2887" s="14">
        <v>51139</v>
      </c>
      <c r="C2887" s="14">
        <v>51</v>
      </c>
      <c r="D2887" s="15" t="s">
        <v>585</v>
      </c>
      <c r="E2887" s="14" t="s">
        <v>7</v>
      </c>
    </row>
    <row r="2888" spans="2:5" x14ac:dyDescent="0.3">
      <c r="B2888" s="14">
        <v>51141</v>
      </c>
      <c r="C2888" s="14">
        <v>51</v>
      </c>
      <c r="D2888" s="15" t="s">
        <v>1713</v>
      </c>
      <c r="E2888" s="14" t="s">
        <v>7</v>
      </c>
    </row>
    <row r="2889" spans="2:5" x14ac:dyDescent="0.3">
      <c r="B2889" s="14">
        <v>51143</v>
      </c>
      <c r="C2889" s="14">
        <v>51</v>
      </c>
      <c r="D2889" s="15" t="s">
        <v>1714</v>
      </c>
      <c r="E2889" s="14" t="s">
        <v>7</v>
      </c>
    </row>
    <row r="2890" spans="2:5" x14ac:dyDescent="0.3">
      <c r="B2890" s="14">
        <v>51145</v>
      </c>
      <c r="C2890" s="14">
        <v>51</v>
      </c>
      <c r="D2890" s="15" t="s">
        <v>1715</v>
      </c>
      <c r="E2890" s="14" t="s">
        <v>7</v>
      </c>
    </row>
    <row r="2891" spans="2:5" x14ac:dyDescent="0.3">
      <c r="B2891" s="14">
        <v>51147</v>
      </c>
      <c r="C2891" s="14">
        <v>51</v>
      </c>
      <c r="D2891" s="15" t="s">
        <v>1716</v>
      </c>
      <c r="E2891" s="14" t="s">
        <v>7</v>
      </c>
    </row>
    <row r="2892" spans="2:5" x14ac:dyDescent="0.3">
      <c r="B2892" s="14">
        <v>51149</v>
      </c>
      <c r="C2892" s="14">
        <v>51</v>
      </c>
      <c r="D2892" s="15" t="s">
        <v>1717</v>
      </c>
      <c r="E2892" s="14" t="s">
        <v>7</v>
      </c>
    </row>
    <row r="2893" spans="2:5" x14ac:dyDescent="0.3">
      <c r="B2893" s="14">
        <v>51153</v>
      </c>
      <c r="C2893" s="14">
        <v>51</v>
      </c>
      <c r="D2893" s="15" t="s">
        <v>1718</v>
      </c>
      <c r="E2893" s="14" t="s">
        <v>7</v>
      </c>
    </row>
    <row r="2894" spans="2:5" x14ac:dyDescent="0.3">
      <c r="B2894" s="14">
        <v>51155</v>
      </c>
      <c r="C2894" s="14">
        <v>51</v>
      </c>
      <c r="D2894" s="15" t="s">
        <v>132</v>
      </c>
      <c r="E2894" s="14" t="s">
        <v>7</v>
      </c>
    </row>
    <row r="2895" spans="2:5" x14ac:dyDescent="0.3">
      <c r="B2895" s="14">
        <v>51157</v>
      </c>
      <c r="C2895" s="14">
        <v>51</v>
      </c>
      <c r="D2895" s="15" t="s">
        <v>1719</v>
      </c>
      <c r="E2895" s="14" t="s">
        <v>7</v>
      </c>
    </row>
    <row r="2896" spans="2:5" x14ac:dyDescent="0.3">
      <c r="B2896" s="14">
        <v>51159</v>
      </c>
      <c r="C2896" s="14">
        <v>51</v>
      </c>
      <c r="D2896" s="15" t="s">
        <v>396</v>
      </c>
      <c r="E2896" s="14" t="s">
        <v>7</v>
      </c>
    </row>
    <row r="2897" spans="2:5" x14ac:dyDescent="0.3">
      <c r="B2897" s="14">
        <v>51161</v>
      </c>
      <c r="C2897" s="14">
        <v>51</v>
      </c>
      <c r="D2897" s="15" t="s">
        <v>1720</v>
      </c>
      <c r="E2897" s="14" t="s">
        <v>7</v>
      </c>
    </row>
    <row r="2898" spans="2:5" x14ac:dyDescent="0.3">
      <c r="B2898" s="14">
        <v>51163</v>
      </c>
      <c r="C2898" s="14">
        <v>51</v>
      </c>
      <c r="D2898" s="15" t="s">
        <v>1721</v>
      </c>
      <c r="E2898" s="14" t="s">
        <v>7</v>
      </c>
    </row>
    <row r="2899" spans="2:5" x14ac:dyDescent="0.3">
      <c r="B2899" s="14">
        <v>51165</v>
      </c>
      <c r="C2899" s="14">
        <v>51</v>
      </c>
      <c r="D2899" s="15" t="s">
        <v>1115</v>
      </c>
      <c r="E2899" s="14" t="s">
        <v>7</v>
      </c>
    </row>
    <row r="2900" spans="2:5" x14ac:dyDescent="0.3">
      <c r="B2900" s="14">
        <v>51167</v>
      </c>
      <c r="C2900" s="14">
        <v>51</v>
      </c>
      <c r="D2900" s="15" t="s">
        <v>63</v>
      </c>
      <c r="E2900" s="14" t="s">
        <v>7</v>
      </c>
    </row>
    <row r="2901" spans="2:5" x14ac:dyDescent="0.3">
      <c r="B2901" s="14">
        <v>51169</v>
      </c>
      <c r="C2901" s="14">
        <v>51</v>
      </c>
      <c r="D2901" s="15" t="s">
        <v>135</v>
      </c>
      <c r="E2901" s="14" t="s">
        <v>7</v>
      </c>
    </row>
    <row r="2902" spans="2:5" x14ac:dyDescent="0.3">
      <c r="B2902" s="14">
        <v>51171</v>
      </c>
      <c r="C2902" s="14">
        <v>51</v>
      </c>
      <c r="D2902" s="15" t="s">
        <v>1722</v>
      </c>
      <c r="E2902" s="14" t="s">
        <v>7</v>
      </c>
    </row>
    <row r="2903" spans="2:5" x14ac:dyDescent="0.3">
      <c r="B2903" s="14">
        <v>51173</v>
      </c>
      <c r="C2903" s="14">
        <v>51</v>
      </c>
      <c r="D2903" s="15" t="s">
        <v>1723</v>
      </c>
      <c r="E2903" s="14" t="s">
        <v>7</v>
      </c>
    </row>
    <row r="2904" spans="2:5" x14ac:dyDescent="0.3">
      <c r="B2904" s="14">
        <v>51175</v>
      </c>
      <c r="C2904" s="14">
        <v>51</v>
      </c>
      <c r="D2904" s="15" t="s">
        <v>1724</v>
      </c>
      <c r="E2904" s="14" t="s">
        <v>7</v>
      </c>
    </row>
    <row r="2905" spans="2:5" x14ac:dyDescent="0.3">
      <c r="B2905" s="14">
        <v>51177</v>
      </c>
      <c r="C2905" s="14">
        <v>51</v>
      </c>
      <c r="D2905" s="15" t="s">
        <v>1725</v>
      </c>
      <c r="E2905" s="14" t="s">
        <v>7</v>
      </c>
    </row>
    <row r="2906" spans="2:5" x14ac:dyDescent="0.3">
      <c r="B2906" s="14">
        <v>51179</v>
      </c>
      <c r="C2906" s="14">
        <v>51</v>
      </c>
      <c r="D2906" s="15" t="s">
        <v>656</v>
      </c>
      <c r="E2906" s="14" t="s">
        <v>7</v>
      </c>
    </row>
    <row r="2907" spans="2:5" x14ac:dyDescent="0.3">
      <c r="B2907" s="14">
        <v>51181</v>
      </c>
      <c r="C2907" s="14">
        <v>51</v>
      </c>
      <c r="D2907" s="15" t="s">
        <v>1238</v>
      </c>
      <c r="E2907" s="14" t="s">
        <v>7</v>
      </c>
    </row>
    <row r="2908" spans="2:5" x14ac:dyDescent="0.3">
      <c r="B2908" s="14">
        <v>51183</v>
      </c>
      <c r="C2908" s="14">
        <v>51</v>
      </c>
      <c r="D2908" s="15" t="s">
        <v>267</v>
      </c>
      <c r="E2908" s="14" t="s">
        <v>7</v>
      </c>
    </row>
    <row r="2909" spans="2:5" x14ac:dyDescent="0.3">
      <c r="B2909" s="14">
        <v>51185</v>
      </c>
      <c r="C2909" s="14">
        <v>51</v>
      </c>
      <c r="D2909" s="15" t="s">
        <v>505</v>
      </c>
      <c r="E2909" s="14" t="s">
        <v>7</v>
      </c>
    </row>
    <row r="2910" spans="2:5" x14ac:dyDescent="0.3">
      <c r="B2910" s="14">
        <v>51187</v>
      </c>
      <c r="C2910" s="14">
        <v>51</v>
      </c>
      <c r="D2910" s="15" t="s">
        <v>418</v>
      </c>
      <c r="E2910" s="14" t="s">
        <v>7</v>
      </c>
    </row>
    <row r="2911" spans="2:5" x14ac:dyDescent="0.3">
      <c r="B2911" s="14">
        <v>51191</v>
      </c>
      <c r="C2911" s="14">
        <v>51</v>
      </c>
      <c r="D2911" s="15" t="s">
        <v>71</v>
      </c>
      <c r="E2911" s="14" t="s">
        <v>7</v>
      </c>
    </row>
    <row r="2912" spans="2:5" x14ac:dyDescent="0.3">
      <c r="B2912" s="14">
        <v>51193</v>
      </c>
      <c r="C2912" s="14">
        <v>51</v>
      </c>
      <c r="D2912" s="15" t="s">
        <v>1403</v>
      </c>
      <c r="E2912" s="14" t="s">
        <v>7</v>
      </c>
    </row>
    <row r="2913" spans="2:5" x14ac:dyDescent="0.3">
      <c r="B2913" s="14">
        <v>51195</v>
      </c>
      <c r="C2913" s="14">
        <v>51</v>
      </c>
      <c r="D2913" s="15" t="s">
        <v>1653</v>
      </c>
      <c r="E2913" s="14" t="s">
        <v>7</v>
      </c>
    </row>
    <row r="2914" spans="2:5" x14ac:dyDescent="0.3">
      <c r="B2914" s="14">
        <v>51197</v>
      </c>
      <c r="C2914" s="14">
        <v>51</v>
      </c>
      <c r="D2914" s="15" t="s">
        <v>1726</v>
      </c>
      <c r="E2914" s="14" t="s">
        <v>7</v>
      </c>
    </row>
    <row r="2915" spans="2:5" x14ac:dyDescent="0.3">
      <c r="B2915" s="14">
        <v>51199</v>
      </c>
      <c r="C2915" s="14">
        <v>51</v>
      </c>
      <c r="D2915" s="15" t="s">
        <v>795</v>
      </c>
      <c r="E2915" s="14" t="s">
        <v>7</v>
      </c>
    </row>
    <row r="2916" spans="2:5" x14ac:dyDescent="0.3">
      <c r="B2916" s="14">
        <v>51510</v>
      </c>
      <c r="C2916" s="14">
        <v>51</v>
      </c>
      <c r="D2916" s="15" t="s">
        <v>1727</v>
      </c>
      <c r="E2916" s="14" t="s">
        <v>7</v>
      </c>
    </row>
    <row r="2917" spans="2:5" x14ac:dyDescent="0.3">
      <c r="B2917" s="14">
        <v>51515</v>
      </c>
      <c r="C2917" s="14">
        <v>51</v>
      </c>
      <c r="D2917" s="15" t="s">
        <v>2372</v>
      </c>
      <c r="E2917" s="14" t="s">
        <v>7</v>
      </c>
    </row>
    <row r="2918" spans="2:5" x14ac:dyDescent="0.3">
      <c r="B2918" s="14">
        <v>51520</v>
      </c>
      <c r="C2918" s="14">
        <v>51</v>
      </c>
      <c r="D2918" s="15" t="s">
        <v>1728</v>
      </c>
      <c r="E2918" s="14" t="s">
        <v>7</v>
      </c>
    </row>
    <row r="2919" spans="2:5" x14ac:dyDescent="0.3">
      <c r="B2919" s="14">
        <v>51530</v>
      </c>
      <c r="C2919" s="14">
        <v>51</v>
      </c>
      <c r="D2919" s="15" t="s">
        <v>1729</v>
      </c>
      <c r="E2919" s="14" t="s">
        <v>7</v>
      </c>
    </row>
    <row r="2920" spans="2:5" x14ac:dyDescent="0.3">
      <c r="B2920" s="14">
        <v>51540</v>
      </c>
      <c r="C2920" s="14">
        <v>51</v>
      </c>
      <c r="D2920" s="15" t="s">
        <v>1730</v>
      </c>
      <c r="E2920" s="14" t="s">
        <v>7</v>
      </c>
    </row>
    <row r="2921" spans="2:5" x14ac:dyDescent="0.3">
      <c r="B2921" s="14">
        <v>51550</v>
      </c>
      <c r="C2921" s="14">
        <v>51</v>
      </c>
      <c r="D2921" s="15" t="s">
        <v>1731</v>
      </c>
      <c r="E2921" s="14" t="s">
        <v>7</v>
      </c>
    </row>
    <row r="2922" spans="2:5" x14ac:dyDescent="0.3">
      <c r="B2922" s="14">
        <v>51560</v>
      </c>
      <c r="C2922" s="14">
        <v>51</v>
      </c>
      <c r="D2922" s="15" t="s">
        <v>2373</v>
      </c>
      <c r="E2922" s="14" t="s">
        <v>7</v>
      </c>
    </row>
    <row r="2923" spans="2:5" x14ac:dyDescent="0.3">
      <c r="B2923" s="14">
        <v>51570</v>
      </c>
      <c r="C2923" s="14">
        <v>51</v>
      </c>
      <c r="D2923" s="15" t="s">
        <v>1732</v>
      </c>
      <c r="E2923" s="14" t="s">
        <v>7</v>
      </c>
    </row>
    <row r="2924" spans="2:5" x14ac:dyDescent="0.3">
      <c r="B2924" s="14">
        <v>51580</v>
      </c>
      <c r="C2924" s="14">
        <v>51</v>
      </c>
      <c r="D2924" s="15" t="s">
        <v>1733</v>
      </c>
      <c r="E2924" s="14" t="s">
        <v>7</v>
      </c>
    </row>
    <row r="2925" spans="2:5" x14ac:dyDescent="0.3">
      <c r="B2925" s="14">
        <v>51590</v>
      </c>
      <c r="C2925" s="14">
        <v>51</v>
      </c>
      <c r="D2925" s="15" t="s">
        <v>1734</v>
      </c>
      <c r="E2925" s="14" t="s">
        <v>7</v>
      </c>
    </row>
    <row r="2926" spans="2:5" x14ac:dyDescent="0.3">
      <c r="B2926" s="14">
        <v>51595</v>
      </c>
      <c r="C2926" s="14">
        <v>51</v>
      </c>
      <c r="D2926" s="15" t="s">
        <v>1735</v>
      </c>
      <c r="E2926" s="14" t="s">
        <v>7</v>
      </c>
    </row>
    <row r="2927" spans="2:5" x14ac:dyDescent="0.3">
      <c r="B2927" s="14">
        <v>51600</v>
      </c>
      <c r="C2927" s="14">
        <v>51</v>
      </c>
      <c r="D2927" s="15" t="s">
        <v>1736</v>
      </c>
      <c r="E2927" s="14" t="s">
        <v>7</v>
      </c>
    </row>
    <row r="2928" spans="2:5" x14ac:dyDescent="0.3">
      <c r="B2928" s="14">
        <v>51610</v>
      </c>
      <c r="C2928" s="14">
        <v>51</v>
      </c>
      <c r="D2928" s="15" t="s">
        <v>1737</v>
      </c>
      <c r="E2928" s="14" t="s">
        <v>7</v>
      </c>
    </row>
    <row r="2929" spans="2:5" x14ac:dyDescent="0.3">
      <c r="B2929" s="14">
        <v>51620</v>
      </c>
      <c r="C2929" s="14">
        <v>51</v>
      </c>
      <c r="D2929" s="15" t="s">
        <v>1738</v>
      </c>
      <c r="E2929" s="14" t="s">
        <v>7</v>
      </c>
    </row>
    <row r="2930" spans="2:5" x14ac:dyDescent="0.3">
      <c r="B2930" s="14">
        <v>51630</v>
      </c>
      <c r="C2930" s="14">
        <v>51</v>
      </c>
      <c r="D2930" s="15" t="s">
        <v>1739</v>
      </c>
      <c r="E2930" s="14" t="s">
        <v>7</v>
      </c>
    </row>
    <row r="2931" spans="2:5" x14ac:dyDescent="0.3">
      <c r="B2931" s="14">
        <v>51640</v>
      </c>
      <c r="C2931" s="14">
        <v>51</v>
      </c>
      <c r="D2931" s="15" t="s">
        <v>1740</v>
      </c>
      <c r="E2931" s="14" t="s">
        <v>7</v>
      </c>
    </row>
    <row r="2932" spans="2:5" x14ac:dyDescent="0.3">
      <c r="B2932" s="14">
        <v>51650</v>
      </c>
      <c r="C2932" s="14">
        <v>51</v>
      </c>
      <c r="D2932" s="15" t="s">
        <v>1741</v>
      </c>
      <c r="E2932" s="14" t="s">
        <v>7</v>
      </c>
    </row>
    <row r="2933" spans="2:5" x14ac:dyDescent="0.3">
      <c r="B2933" s="14">
        <v>51660</v>
      </c>
      <c r="C2933" s="14">
        <v>51</v>
      </c>
      <c r="D2933" s="15" t="s">
        <v>1742</v>
      </c>
      <c r="E2933" s="14" t="s">
        <v>7</v>
      </c>
    </row>
    <row r="2934" spans="2:5" x14ac:dyDescent="0.3">
      <c r="B2934" s="14">
        <v>51670</v>
      </c>
      <c r="C2934" s="14">
        <v>51</v>
      </c>
      <c r="D2934" s="15" t="s">
        <v>1743</v>
      </c>
      <c r="E2934" s="14" t="s">
        <v>7</v>
      </c>
    </row>
    <row r="2935" spans="2:5" x14ac:dyDescent="0.3">
      <c r="B2935" s="14">
        <v>51678</v>
      </c>
      <c r="C2935" s="14">
        <v>51</v>
      </c>
      <c r="D2935" s="15" t="s">
        <v>1744</v>
      </c>
      <c r="E2935" s="14" t="s">
        <v>7</v>
      </c>
    </row>
    <row r="2936" spans="2:5" x14ac:dyDescent="0.3">
      <c r="B2936" s="14">
        <v>51680</v>
      </c>
      <c r="C2936" s="14">
        <v>51</v>
      </c>
      <c r="D2936" s="15" t="s">
        <v>1745</v>
      </c>
      <c r="E2936" s="14" t="s">
        <v>7</v>
      </c>
    </row>
    <row r="2937" spans="2:5" x14ac:dyDescent="0.3">
      <c r="B2937" s="14">
        <v>51683</v>
      </c>
      <c r="C2937" s="14">
        <v>51</v>
      </c>
      <c r="D2937" s="15" t="s">
        <v>1746</v>
      </c>
      <c r="E2937" s="14" t="s">
        <v>7</v>
      </c>
    </row>
    <row r="2938" spans="2:5" x14ac:dyDescent="0.3">
      <c r="B2938" s="14">
        <v>51685</v>
      </c>
      <c r="C2938" s="14">
        <v>51</v>
      </c>
      <c r="D2938" s="15" t="s">
        <v>1747</v>
      </c>
      <c r="E2938" s="14" t="s">
        <v>7</v>
      </c>
    </row>
    <row r="2939" spans="2:5" x14ac:dyDescent="0.3">
      <c r="B2939" s="14">
        <v>51690</v>
      </c>
      <c r="C2939" s="14">
        <v>51</v>
      </c>
      <c r="D2939" s="15" t="s">
        <v>1748</v>
      </c>
      <c r="E2939" s="14" t="s">
        <v>7</v>
      </c>
    </row>
    <row r="2940" spans="2:5" x14ac:dyDescent="0.3">
      <c r="B2940" s="14">
        <v>51700</v>
      </c>
      <c r="C2940" s="14">
        <v>51</v>
      </c>
      <c r="D2940" s="15" t="s">
        <v>1749</v>
      </c>
      <c r="E2940" s="14" t="s">
        <v>7</v>
      </c>
    </row>
    <row r="2941" spans="2:5" x14ac:dyDescent="0.3">
      <c r="B2941" s="14">
        <v>51710</v>
      </c>
      <c r="C2941" s="14">
        <v>51</v>
      </c>
      <c r="D2941" s="15" t="s">
        <v>1750</v>
      </c>
      <c r="E2941" s="14" t="s">
        <v>7</v>
      </c>
    </row>
    <row r="2942" spans="2:5" x14ac:dyDescent="0.3">
      <c r="B2942" s="14">
        <v>51720</v>
      </c>
      <c r="C2942" s="14">
        <v>51</v>
      </c>
      <c r="D2942" s="15" t="s">
        <v>1751</v>
      </c>
      <c r="E2942" s="14" t="s">
        <v>7</v>
      </c>
    </row>
    <row r="2943" spans="2:5" x14ac:dyDescent="0.3">
      <c r="B2943" s="14">
        <v>51730</v>
      </c>
      <c r="C2943" s="14">
        <v>51</v>
      </c>
      <c r="D2943" s="15" t="s">
        <v>1752</v>
      </c>
      <c r="E2943" s="14" t="s">
        <v>7</v>
      </c>
    </row>
    <row r="2944" spans="2:5" x14ac:dyDescent="0.3">
      <c r="B2944" s="14">
        <v>51735</v>
      </c>
      <c r="C2944" s="14">
        <v>51</v>
      </c>
      <c r="D2944" s="15" t="s">
        <v>1753</v>
      </c>
      <c r="E2944" s="14" t="s">
        <v>7</v>
      </c>
    </row>
    <row r="2945" spans="2:5" x14ac:dyDescent="0.3">
      <c r="B2945" s="14">
        <v>51740</v>
      </c>
      <c r="C2945" s="14">
        <v>51</v>
      </c>
      <c r="D2945" s="15" t="s">
        <v>1754</v>
      </c>
      <c r="E2945" s="14" t="s">
        <v>7</v>
      </c>
    </row>
    <row r="2946" spans="2:5" x14ac:dyDescent="0.3">
      <c r="B2946" s="14">
        <v>51750</v>
      </c>
      <c r="C2946" s="14">
        <v>51</v>
      </c>
      <c r="D2946" s="15" t="s">
        <v>1755</v>
      </c>
      <c r="E2946" s="14" t="s">
        <v>7</v>
      </c>
    </row>
    <row r="2947" spans="2:5" x14ac:dyDescent="0.3">
      <c r="B2947" s="14">
        <v>51760</v>
      </c>
      <c r="C2947" s="14">
        <v>51</v>
      </c>
      <c r="D2947" s="15" t="s">
        <v>1756</v>
      </c>
      <c r="E2947" s="14" t="s">
        <v>7</v>
      </c>
    </row>
    <row r="2948" spans="2:5" x14ac:dyDescent="0.3">
      <c r="B2948" s="14">
        <v>51770</v>
      </c>
      <c r="C2948" s="14">
        <v>51</v>
      </c>
      <c r="D2948" s="15" t="s">
        <v>1757</v>
      </c>
      <c r="E2948" s="14" t="s">
        <v>7</v>
      </c>
    </row>
    <row r="2949" spans="2:5" x14ac:dyDescent="0.3">
      <c r="B2949" s="14">
        <v>51775</v>
      </c>
      <c r="C2949" s="14">
        <v>51</v>
      </c>
      <c r="D2949" s="15" t="s">
        <v>1758</v>
      </c>
      <c r="E2949" s="14" t="s">
        <v>7</v>
      </c>
    </row>
    <row r="2950" spans="2:5" x14ac:dyDescent="0.3">
      <c r="B2950" s="14">
        <v>51790</v>
      </c>
      <c r="C2950" s="14">
        <v>51</v>
      </c>
      <c r="D2950" s="15" t="s">
        <v>1759</v>
      </c>
      <c r="E2950" s="14" t="s">
        <v>7</v>
      </c>
    </row>
    <row r="2951" spans="2:5" x14ac:dyDescent="0.3">
      <c r="B2951" s="14">
        <v>51800</v>
      </c>
      <c r="C2951" s="14">
        <v>51</v>
      </c>
      <c r="D2951" s="15" t="s">
        <v>1760</v>
      </c>
      <c r="E2951" s="14" t="s">
        <v>7</v>
      </c>
    </row>
    <row r="2952" spans="2:5" x14ac:dyDescent="0.3">
      <c r="B2952" s="14">
        <v>51810</v>
      </c>
      <c r="C2952" s="14">
        <v>51</v>
      </c>
      <c r="D2952" s="15" t="s">
        <v>1761</v>
      </c>
      <c r="E2952" s="14" t="s">
        <v>7</v>
      </c>
    </row>
    <row r="2953" spans="2:5" x14ac:dyDescent="0.3">
      <c r="B2953" s="14">
        <v>51820</v>
      </c>
      <c r="C2953" s="14">
        <v>51</v>
      </c>
      <c r="D2953" s="15" t="s">
        <v>1762</v>
      </c>
      <c r="E2953" s="14" t="s">
        <v>7</v>
      </c>
    </row>
    <row r="2954" spans="2:5" x14ac:dyDescent="0.3">
      <c r="B2954" s="14">
        <v>51830</v>
      </c>
      <c r="C2954" s="14">
        <v>51</v>
      </c>
      <c r="D2954" s="15" t="s">
        <v>1763</v>
      </c>
      <c r="E2954" s="14" t="s">
        <v>7</v>
      </c>
    </row>
    <row r="2955" spans="2:5" x14ac:dyDescent="0.3">
      <c r="B2955" s="14">
        <v>51840</v>
      </c>
      <c r="C2955" s="14">
        <v>51</v>
      </c>
      <c r="D2955" s="15" t="s">
        <v>1764</v>
      </c>
      <c r="E2955" s="14" t="s">
        <v>7</v>
      </c>
    </row>
    <row r="2956" spans="2:5" x14ac:dyDescent="0.3">
      <c r="B2956" s="14">
        <v>53001</v>
      </c>
      <c r="C2956" s="14">
        <v>53</v>
      </c>
      <c r="D2956" s="15" t="s">
        <v>202</v>
      </c>
      <c r="E2956" s="14" t="s">
        <v>7</v>
      </c>
    </row>
    <row r="2957" spans="2:5" x14ac:dyDescent="0.3">
      <c r="B2957" s="14">
        <v>53003</v>
      </c>
      <c r="C2957" s="14">
        <v>53</v>
      </c>
      <c r="D2957" s="15" t="s">
        <v>1765</v>
      </c>
      <c r="E2957" s="14" t="s">
        <v>7</v>
      </c>
    </row>
    <row r="2958" spans="2:5" x14ac:dyDescent="0.3">
      <c r="B2958" s="14">
        <v>53005</v>
      </c>
      <c r="C2958" s="14">
        <v>53</v>
      </c>
      <c r="D2958" s="15" t="s">
        <v>92</v>
      </c>
      <c r="E2958" s="14" t="s">
        <v>7</v>
      </c>
    </row>
    <row r="2959" spans="2:5" x14ac:dyDescent="0.3">
      <c r="B2959" s="14">
        <v>53007</v>
      </c>
      <c r="C2959" s="14">
        <v>53</v>
      </c>
      <c r="D2959" s="15" t="s">
        <v>1766</v>
      </c>
      <c r="E2959" s="14" t="s">
        <v>7</v>
      </c>
    </row>
    <row r="2960" spans="2:5" x14ac:dyDescent="0.3">
      <c r="B2960" s="14">
        <v>53009</v>
      </c>
      <c r="C2960" s="14">
        <v>53</v>
      </c>
      <c r="D2960" s="15" t="s">
        <v>1767</v>
      </c>
      <c r="E2960" s="14" t="s">
        <v>7</v>
      </c>
    </row>
    <row r="2961" spans="2:5" x14ac:dyDescent="0.3">
      <c r="B2961" s="14">
        <v>53011</v>
      </c>
      <c r="C2961" s="14">
        <v>53</v>
      </c>
      <c r="D2961" s="15" t="s">
        <v>97</v>
      </c>
      <c r="E2961" s="14" t="s">
        <v>7</v>
      </c>
    </row>
    <row r="2962" spans="2:5" x14ac:dyDescent="0.3">
      <c r="B2962" s="14">
        <v>53013</v>
      </c>
      <c r="C2962" s="14">
        <v>53</v>
      </c>
      <c r="D2962" s="15" t="s">
        <v>99</v>
      </c>
      <c r="E2962" s="14" t="s">
        <v>7</v>
      </c>
    </row>
    <row r="2963" spans="2:5" x14ac:dyDescent="0.3">
      <c r="B2963" s="14">
        <v>53015</v>
      </c>
      <c r="C2963" s="14">
        <v>53</v>
      </c>
      <c r="D2963" s="15" t="s">
        <v>1768</v>
      </c>
      <c r="E2963" s="14" t="s">
        <v>7</v>
      </c>
    </row>
    <row r="2964" spans="2:5" x14ac:dyDescent="0.3">
      <c r="B2964" s="14">
        <v>53017</v>
      </c>
      <c r="C2964" s="14">
        <v>53</v>
      </c>
      <c r="D2964" s="15" t="s">
        <v>220</v>
      </c>
      <c r="E2964" s="14" t="s">
        <v>7</v>
      </c>
    </row>
    <row r="2965" spans="2:5" x14ac:dyDescent="0.3">
      <c r="B2965" s="14">
        <v>53019</v>
      </c>
      <c r="C2965" s="14">
        <v>53</v>
      </c>
      <c r="D2965" s="15" t="s">
        <v>1769</v>
      </c>
      <c r="E2965" s="14" t="s">
        <v>7</v>
      </c>
    </row>
    <row r="2966" spans="2:5" x14ac:dyDescent="0.3">
      <c r="B2966" s="14">
        <v>53021</v>
      </c>
      <c r="C2966" s="14">
        <v>53</v>
      </c>
      <c r="D2966" s="15" t="s">
        <v>36</v>
      </c>
      <c r="E2966" s="14" t="s">
        <v>7</v>
      </c>
    </row>
    <row r="2967" spans="2:5" x14ac:dyDescent="0.3">
      <c r="B2967" s="14">
        <v>53023</v>
      </c>
      <c r="C2967" s="14">
        <v>53</v>
      </c>
      <c r="D2967" s="15" t="s">
        <v>225</v>
      </c>
      <c r="E2967" s="14" t="s">
        <v>7</v>
      </c>
    </row>
    <row r="2968" spans="2:5" x14ac:dyDescent="0.3">
      <c r="B2968" s="14">
        <v>53025</v>
      </c>
      <c r="C2968" s="14">
        <v>53</v>
      </c>
      <c r="D2968" s="15" t="s">
        <v>110</v>
      </c>
      <c r="E2968" s="14" t="s">
        <v>7</v>
      </c>
    </row>
    <row r="2969" spans="2:5" x14ac:dyDescent="0.3">
      <c r="B2969" s="14">
        <v>53027</v>
      </c>
      <c r="C2969" s="14">
        <v>53</v>
      </c>
      <c r="D2969" s="15" t="s">
        <v>1770</v>
      </c>
      <c r="E2969" s="14" t="s">
        <v>7</v>
      </c>
    </row>
    <row r="2970" spans="2:5" x14ac:dyDescent="0.3">
      <c r="B2970" s="14">
        <v>53029</v>
      </c>
      <c r="C2970" s="14">
        <v>53</v>
      </c>
      <c r="D2970" s="15" t="s">
        <v>1771</v>
      </c>
      <c r="E2970" s="14" t="s">
        <v>7</v>
      </c>
    </row>
    <row r="2971" spans="2:5" x14ac:dyDescent="0.3">
      <c r="B2971" s="14">
        <v>53031</v>
      </c>
      <c r="C2971" s="14">
        <v>53</v>
      </c>
      <c r="D2971" s="15" t="s">
        <v>43</v>
      </c>
      <c r="E2971" s="14" t="s">
        <v>7</v>
      </c>
    </row>
    <row r="2972" spans="2:5" x14ac:dyDescent="0.3">
      <c r="B2972" s="14">
        <v>53033</v>
      </c>
      <c r="C2972" s="14">
        <v>53</v>
      </c>
      <c r="D2972" s="15" t="s">
        <v>1580</v>
      </c>
      <c r="E2972" s="14" t="s">
        <v>7</v>
      </c>
    </row>
    <row r="2973" spans="2:5" x14ac:dyDescent="0.3">
      <c r="B2973" s="14">
        <v>53035</v>
      </c>
      <c r="C2973" s="14">
        <v>53</v>
      </c>
      <c r="D2973" s="15" t="s">
        <v>1772</v>
      </c>
      <c r="E2973" s="14" t="s">
        <v>7</v>
      </c>
    </row>
    <row r="2974" spans="2:5" x14ac:dyDescent="0.3">
      <c r="B2974" s="14">
        <v>53037</v>
      </c>
      <c r="C2974" s="14">
        <v>53</v>
      </c>
      <c r="D2974" s="15" t="s">
        <v>1773</v>
      </c>
      <c r="E2974" s="14" t="s">
        <v>7</v>
      </c>
    </row>
    <row r="2975" spans="2:5" x14ac:dyDescent="0.3">
      <c r="B2975" s="14">
        <v>53039</v>
      </c>
      <c r="C2975" s="14">
        <v>53</v>
      </c>
      <c r="D2975" s="15" t="s">
        <v>1774</v>
      </c>
      <c r="E2975" s="14" t="s">
        <v>7</v>
      </c>
    </row>
    <row r="2976" spans="2:5" x14ac:dyDescent="0.3">
      <c r="B2976" s="14">
        <v>53041</v>
      </c>
      <c r="C2976" s="14">
        <v>53</v>
      </c>
      <c r="D2976" s="15" t="s">
        <v>448</v>
      </c>
      <c r="E2976" s="14" t="s">
        <v>7</v>
      </c>
    </row>
    <row r="2977" spans="2:5" x14ac:dyDescent="0.3">
      <c r="B2977" s="14">
        <v>53043</v>
      </c>
      <c r="C2977" s="14">
        <v>53</v>
      </c>
      <c r="D2977" s="15" t="s">
        <v>118</v>
      </c>
      <c r="E2977" s="14" t="s">
        <v>7</v>
      </c>
    </row>
    <row r="2978" spans="2:5" x14ac:dyDescent="0.3">
      <c r="B2978" s="14">
        <v>53045</v>
      </c>
      <c r="C2978" s="14">
        <v>53</v>
      </c>
      <c r="D2978" s="15" t="s">
        <v>491</v>
      </c>
      <c r="E2978" s="14" t="s">
        <v>7</v>
      </c>
    </row>
    <row r="2979" spans="2:5" x14ac:dyDescent="0.3">
      <c r="B2979" s="14">
        <v>53047</v>
      </c>
      <c r="C2979" s="14">
        <v>53</v>
      </c>
      <c r="D2979" s="15" t="s">
        <v>1775</v>
      </c>
      <c r="E2979" s="14" t="s">
        <v>7</v>
      </c>
    </row>
    <row r="2980" spans="2:5" x14ac:dyDescent="0.3">
      <c r="B2980" s="14">
        <v>53049</v>
      </c>
      <c r="C2980" s="14">
        <v>53</v>
      </c>
      <c r="D2980" s="15" t="s">
        <v>1776</v>
      </c>
      <c r="E2980" s="14" t="s">
        <v>7</v>
      </c>
    </row>
    <row r="2981" spans="2:5" x14ac:dyDescent="0.3">
      <c r="B2981" s="14">
        <v>53051</v>
      </c>
      <c r="C2981" s="14">
        <v>53</v>
      </c>
      <c r="D2981" s="15" t="s">
        <v>1777</v>
      </c>
      <c r="E2981" s="14" t="s">
        <v>7</v>
      </c>
    </row>
    <row r="2982" spans="2:5" x14ac:dyDescent="0.3">
      <c r="B2982" s="14">
        <v>53053</v>
      </c>
      <c r="C2982" s="14">
        <v>53</v>
      </c>
      <c r="D2982" s="15" t="s">
        <v>393</v>
      </c>
      <c r="E2982" s="14" t="s">
        <v>7</v>
      </c>
    </row>
    <row r="2983" spans="2:5" x14ac:dyDescent="0.3">
      <c r="B2983" s="14">
        <v>53055</v>
      </c>
      <c r="C2983" s="14">
        <v>53</v>
      </c>
      <c r="D2983" s="15" t="s">
        <v>251</v>
      </c>
      <c r="E2983" s="14" t="s">
        <v>7</v>
      </c>
    </row>
    <row r="2984" spans="2:5" x14ac:dyDescent="0.3">
      <c r="B2984" s="14">
        <v>53057</v>
      </c>
      <c r="C2984" s="14">
        <v>53</v>
      </c>
      <c r="D2984" s="15" t="s">
        <v>1778</v>
      </c>
      <c r="E2984" s="14" t="s">
        <v>7</v>
      </c>
    </row>
    <row r="2985" spans="2:5" x14ac:dyDescent="0.3">
      <c r="B2985" s="14">
        <v>53059</v>
      </c>
      <c r="C2985" s="14">
        <v>53</v>
      </c>
      <c r="D2985" s="15" t="s">
        <v>1779</v>
      </c>
      <c r="E2985" s="14" t="s">
        <v>7</v>
      </c>
    </row>
    <row r="2986" spans="2:5" x14ac:dyDescent="0.3">
      <c r="B2986" s="14">
        <v>53061</v>
      </c>
      <c r="C2986" s="14">
        <v>53</v>
      </c>
      <c r="D2986" s="15" t="s">
        <v>1780</v>
      </c>
      <c r="E2986" s="14" t="s">
        <v>7</v>
      </c>
    </row>
    <row r="2987" spans="2:5" x14ac:dyDescent="0.3">
      <c r="B2987" s="14">
        <v>53063</v>
      </c>
      <c r="C2987" s="14">
        <v>53</v>
      </c>
      <c r="D2987" s="15" t="s">
        <v>1781</v>
      </c>
      <c r="E2987" s="14" t="s">
        <v>7</v>
      </c>
    </row>
    <row r="2988" spans="2:5" x14ac:dyDescent="0.3">
      <c r="B2988" s="14">
        <v>53065</v>
      </c>
      <c r="C2988" s="14">
        <v>53</v>
      </c>
      <c r="D2988" s="15" t="s">
        <v>658</v>
      </c>
      <c r="E2988" s="14" t="s">
        <v>7</v>
      </c>
    </row>
    <row r="2989" spans="2:5" x14ac:dyDescent="0.3">
      <c r="B2989" s="14">
        <v>53067</v>
      </c>
      <c r="C2989" s="14">
        <v>53</v>
      </c>
      <c r="D2989" s="15" t="s">
        <v>1098</v>
      </c>
      <c r="E2989" s="14" t="s">
        <v>7</v>
      </c>
    </row>
    <row r="2990" spans="2:5" x14ac:dyDescent="0.3">
      <c r="B2990" s="14">
        <v>53069</v>
      </c>
      <c r="C2990" s="14">
        <v>53</v>
      </c>
      <c r="D2990" s="15" t="s">
        <v>1782</v>
      </c>
      <c r="E2990" s="14" t="s">
        <v>7</v>
      </c>
    </row>
    <row r="2991" spans="2:5" x14ac:dyDescent="0.3">
      <c r="B2991" s="14">
        <v>53071</v>
      </c>
      <c r="C2991" s="14">
        <v>53</v>
      </c>
      <c r="D2991" s="15" t="s">
        <v>1783</v>
      </c>
      <c r="E2991" s="14" t="s">
        <v>7</v>
      </c>
    </row>
    <row r="2992" spans="2:5" x14ac:dyDescent="0.3">
      <c r="B2992" s="14">
        <v>53073</v>
      </c>
      <c r="C2992" s="14">
        <v>53</v>
      </c>
      <c r="D2992" s="15" t="s">
        <v>1784</v>
      </c>
      <c r="E2992" s="14" t="s">
        <v>7</v>
      </c>
    </row>
    <row r="2993" spans="2:5" x14ac:dyDescent="0.3">
      <c r="B2993" s="14">
        <v>53075</v>
      </c>
      <c r="C2993" s="14">
        <v>53</v>
      </c>
      <c r="D2993" s="15" t="s">
        <v>1785</v>
      </c>
      <c r="E2993" s="14" t="s">
        <v>7</v>
      </c>
    </row>
    <row r="2994" spans="2:5" x14ac:dyDescent="0.3">
      <c r="B2994" s="14">
        <v>53077</v>
      </c>
      <c r="C2994" s="14">
        <v>53</v>
      </c>
      <c r="D2994" s="15" t="s">
        <v>1786</v>
      </c>
      <c r="E2994" s="14" t="s">
        <v>7</v>
      </c>
    </row>
    <row r="2995" spans="2:5" x14ac:dyDescent="0.3">
      <c r="B2995" s="14">
        <v>54001</v>
      </c>
      <c r="C2995" s="14">
        <v>54</v>
      </c>
      <c r="D2995" s="15" t="s">
        <v>9</v>
      </c>
      <c r="E2995" s="14" t="s">
        <v>7</v>
      </c>
    </row>
    <row r="2996" spans="2:5" x14ac:dyDescent="0.3">
      <c r="B2996" s="14">
        <v>54003</v>
      </c>
      <c r="C2996" s="14">
        <v>54</v>
      </c>
      <c r="D2996" s="15" t="s">
        <v>1411</v>
      </c>
      <c r="E2996" s="14" t="s">
        <v>7</v>
      </c>
    </row>
    <row r="2997" spans="2:5" x14ac:dyDescent="0.3">
      <c r="B2997" s="14">
        <v>54005</v>
      </c>
      <c r="C2997" s="14">
        <v>54</v>
      </c>
      <c r="D2997" s="15" t="s">
        <v>93</v>
      </c>
      <c r="E2997" s="14" t="s">
        <v>7</v>
      </c>
    </row>
    <row r="2998" spans="2:5" x14ac:dyDescent="0.3">
      <c r="B2998" s="14">
        <v>54007</v>
      </c>
      <c r="C2998" s="14">
        <v>54</v>
      </c>
      <c r="D2998" s="15" t="s">
        <v>1787</v>
      </c>
      <c r="E2998" s="14" t="s">
        <v>7</v>
      </c>
    </row>
    <row r="2999" spans="2:5" x14ac:dyDescent="0.3">
      <c r="B2999" s="14">
        <v>54009</v>
      </c>
      <c r="C2999" s="14">
        <v>54</v>
      </c>
      <c r="D2999" s="15" t="s">
        <v>1788</v>
      </c>
      <c r="E2999" s="14" t="s">
        <v>7</v>
      </c>
    </row>
    <row r="3000" spans="2:5" x14ac:dyDescent="0.3">
      <c r="B3000" s="14">
        <v>54011</v>
      </c>
      <c r="C3000" s="14">
        <v>54</v>
      </c>
      <c r="D3000" s="15" t="s">
        <v>1789</v>
      </c>
      <c r="E3000" s="14" t="s">
        <v>7</v>
      </c>
    </row>
    <row r="3001" spans="2:5" x14ac:dyDescent="0.3">
      <c r="B3001" s="14">
        <v>54013</v>
      </c>
      <c r="C3001" s="14">
        <v>54</v>
      </c>
      <c r="D3001" s="15" t="s">
        <v>14</v>
      </c>
      <c r="E3001" s="14" t="s">
        <v>7</v>
      </c>
    </row>
    <row r="3002" spans="2:5" x14ac:dyDescent="0.3">
      <c r="B3002" s="14">
        <v>54015</v>
      </c>
      <c r="C3002" s="14">
        <v>54</v>
      </c>
      <c r="D3002" s="15" t="s">
        <v>20</v>
      </c>
      <c r="E3002" s="14" t="s">
        <v>7</v>
      </c>
    </row>
    <row r="3003" spans="2:5" x14ac:dyDescent="0.3">
      <c r="B3003" s="14">
        <v>54017</v>
      </c>
      <c r="C3003" s="14">
        <v>54</v>
      </c>
      <c r="D3003" s="15" t="s">
        <v>1790</v>
      </c>
      <c r="E3003" s="14" t="s">
        <v>7</v>
      </c>
    </row>
    <row r="3004" spans="2:5" x14ac:dyDescent="0.3">
      <c r="B3004" s="14">
        <v>54019</v>
      </c>
      <c r="C3004" s="14">
        <v>54</v>
      </c>
      <c r="D3004" s="15" t="s">
        <v>35</v>
      </c>
      <c r="E3004" s="14" t="s">
        <v>7</v>
      </c>
    </row>
    <row r="3005" spans="2:5" x14ac:dyDescent="0.3">
      <c r="B3005" s="14">
        <v>54021</v>
      </c>
      <c r="C3005" s="14">
        <v>54</v>
      </c>
      <c r="D3005" s="15" t="s">
        <v>361</v>
      </c>
      <c r="E3005" s="14" t="s">
        <v>7</v>
      </c>
    </row>
    <row r="3006" spans="2:5" x14ac:dyDescent="0.3">
      <c r="B3006" s="14">
        <v>54023</v>
      </c>
      <c r="C3006" s="14">
        <v>54</v>
      </c>
      <c r="D3006" s="15" t="s">
        <v>110</v>
      </c>
      <c r="E3006" s="14" t="s">
        <v>7</v>
      </c>
    </row>
    <row r="3007" spans="2:5" x14ac:dyDescent="0.3">
      <c r="B3007" s="14">
        <v>54025</v>
      </c>
      <c r="C3007" s="14">
        <v>54</v>
      </c>
      <c r="D3007" s="15" t="s">
        <v>1791</v>
      </c>
      <c r="E3007" s="14" t="s">
        <v>7</v>
      </c>
    </row>
    <row r="3008" spans="2:5" x14ac:dyDescent="0.3">
      <c r="B3008" s="14">
        <v>54027</v>
      </c>
      <c r="C3008" s="14">
        <v>54</v>
      </c>
      <c r="D3008" s="15" t="s">
        <v>819</v>
      </c>
      <c r="E3008" s="14" t="s">
        <v>7</v>
      </c>
    </row>
    <row r="3009" spans="2:5" x14ac:dyDescent="0.3">
      <c r="B3009" s="14">
        <v>54029</v>
      </c>
      <c r="C3009" s="14">
        <v>54</v>
      </c>
      <c r="D3009" s="15" t="s">
        <v>369</v>
      </c>
      <c r="E3009" s="14" t="s">
        <v>7</v>
      </c>
    </row>
    <row r="3010" spans="2:5" x14ac:dyDescent="0.3">
      <c r="B3010" s="14">
        <v>54031</v>
      </c>
      <c r="C3010" s="14">
        <v>54</v>
      </c>
      <c r="D3010" s="15" t="s">
        <v>1792</v>
      </c>
      <c r="E3010" s="14" t="s">
        <v>7</v>
      </c>
    </row>
    <row r="3011" spans="2:5" x14ac:dyDescent="0.3">
      <c r="B3011" s="14">
        <v>54033</v>
      </c>
      <c r="C3011" s="14">
        <v>54</v>
      </c>
      <c r="D3011" s="15" t="s">
        <v>524</v>
      </c>
      <c r="E3011" s="14" t="s">
        <v>7</v>
      </c>
    </row>
    <row r="3012" spans="2:5" x14ac:dyDescent="0.3">
      <c r="B3012" s="14">
        <v>54035</v>
      </c>
      <c r="C3012" s="14">
        <v>54</v>
      </c>
      <c r="D3012" s="15" t="s">
        <v>42</v>
      </c>
      <c r="E3012" s="14" t="s">
        <v>7</v>
      </c>
    </row>
    <row r="3013" spans="2:5" x14ac:dyDescent="0.3">
      <c r="B3013" s="14">
        <v>54037</v>
      </c>
      <c r="C3013" s="14">
        <v>54</v>
      </c>
      <c r="D3013" s="15" t="s">
        <v>43</v>
      </c>
      <c r="E3013" s="14" t="s">
        <v>7</v>
      </c>
    </row>
    <row r="3014" spans="2:5" x14ac:dyDescent="0.3">
      <c r="B3014" s="14">
        <v>54039</v>
      </c>
      <c r="C3014" s="14">
        <v>54</v>
      </c>
      <c r="D3014" s="15" t="s">
        <v>1793</v>
      </c>
      <c r="E3014" s="14" t="s">
        <v>7</v>
      </c>
    </row>
    <row r="3015" spans="2:5" x14ac:dyDescent="0.3">
      <c r="B3015" s="14">
        <v>54041</v>
      </c>
      <c r="C3015" s="14">
        <v>54</v>
      </c>
      <c r="D3015" s="15" t="s">
        <v>448</v>
      </c>
      <c r="E3015" s="14" t="s">
        <v>7</v>
      </c>
    </row>
    <row r="3016" spans="2:5" x14ac:dyDescent="0.3">
      <c r="B3016" s="14">
        <v>54043</v>
      </c>
      <c r="C3016" s="14">
        <v>54</v>
      </c>
      <c r="D3016" s="15" t="s">
        <v>118</v>
      </c>
      <c r="E3016" s="14" t="s">
        <v>7</v>
      </c>
    </row>
    <row r="3017" spans="2:5" x14ac:dyDescent="0.3">
      <c r="B3017" s="14">
        <v>54045</v>
      </c>
      <c r="C3017" s="14">
        <v>54</v>
      </c>
      <c r="D3017" s="15" t="s">
        <v>120</v>
      </c>
      <c r="E3017" s="14" t="s">
        <v>7</v>
      </c>
    </row>
    <row r="3018" spans="2:5" x14ac:dyDescent="0.3">
      <c r="B3018" s="14">
        <v>54047</v>
      </c>
      <c r="C3018" s="14">
        <v>54</v>
      </c>
      <c r="D3018" s="15" t="s">
        <v>1220</v>
      </c>
      <c r="E3018" s="14" t="s">
        <v>7</v>
      </c>
    </row>
    <row r="3019" spans="2:5" x14ac:dyDescent="0.3">
      <c r="B3019" s="14">
        <v>54049</v>
      </c>
      <c r="C3019" s="14">
        <v>54</v>
      </c>
      <c r="D3019" s="15" t="s">
        <v>53</v>
      </c>
      <c r="E3019" s="14" t="s">
        <v>7</v>
      </c>
    </row>
    <row r="3020" spans="2:5" x14ac:dyDescent="0.3">
      <c r="B3020" s="14">
        <v>54051</v>
      </c>
      <c r="C3020" s="14">
        <v>54</v>
      </c>
      <c r="D3020" s="15" t="s">
        <v>54</v>
      </c>
      <c r="E3020" s="14" t="s">
        <v>7</v>
      </c>
    </row>
    <row r="3021" spans="2:5" x14ac:dyDescent="0.3">
      <c r="B3021" s="14">
        <v>54053</v>
      </c>
      <c r="C3021" s="14">
        <v>54</v>
      </c>
      <c r="D3021" s="15" t="s">
        <v>491</v>
      </c>
      <c r="E3021" s="14" t="s">
        <v>7</v>
      </c>
    </row>
    <row r="3022" spans="2:5" x14ac:dyDescent="0.3">
      <c r="B3022" s="14">
        <v>54055</v>
      </c>
      <c r="C3022" s="14">
        <v>54</v>
      </c>
      <c r="D3022" s="15" t="s">
        <v>494</v>
      </c>
      <c r="E3022" s="14" t="s">
        <v>7</v>
      </c>
    </row>
    <row r="3023" spans="2:5" x14ac:dyDescent="0.3">
      <c r="B3023" s="14">
        <v>54057</v>
      </c>
      <c r="C3023" s="14">
        <v>54</v>
      </c>
      <c r="D3023" s="15" t="s">
        <v>237</v>
      </c>
      <c r="E3023" s="14" t="s">
        <v>7</v>
      </c>
    </row>
    <row r="3024" spans="2:5" x14ac:dyDescent="0.3">
      <c r="B3024" s="14">
        <v>54059</v>
      </c>
      <c r="C3024" s="14">
        <v>54</v>
      </c>
      <c r="D3024" s="15" t="s">
        <v>1794</v>
      </c>
      <c r="E3024" s="14" t="s">
        <v>7</v>
      </c>
    </row>
    <row r="3025" spans="2:5" x14ac:dyDescent="0.3">
      <c r="B3025" s="14">
        <v>54061</v>
      </c>
      <c r="C3025" s="14">
        <v>54</v>
      </c>
      <c r="D3025" s="15" t="s">
        <v>1795</v>
      </c>
      <c r="E3025" s="14" t="s">
        <v>7</v>
      </c>
    </row>
    <row r="3026" spans="2:5" x14ac:dyDescent="0.3">
      <c r="B3026" s="14">
        <v>54063</v>
      </c>
      <c r="C3026" s="14">
        <v>54</v>
      </c>
      <c r="D3026" s="15" t="s">
        <v>56</v>
      </c>
      <c r="E3026" s="14" t="s">
        <v>7</v>
      </c>
    </row>
    <row r="3027" spans="2:5" x14ac:dyDescent="0.3">
      <c r="B3027" s="14">
        <v>54065</v>
      </c>
      <c r="C3027" s="14">
        <v>54</v>
      </c>
      <c r="D3027" s="15" t="s">
        <v>58</v>
      </c>
      <c r="E3027" s="14" t="s">
        <v>7</v>
      </c>
    </row>
    <row r="3028" spans="2:5" x14ac:dyDescent="0.3">
      <c r="B3028" s="14">
        <v>54067</v>
      </c>
      <c r="C3028" s="14">
        <v>54</v>
      </c>
      <c r="D3028" s="15" t="s">
        <v>709</v>
      </c>
      <c r="E3028" s="14" t="s">
        <v>7</v>
      </c>
    </row>
    <row r="3029" spans="2:5" x14ac:dyDescent="0.3">
      <c r="B3029" s="14">
        <v>54069</v>
      </c>
      <c r="C3029" s="14">
        <v>54</v>
      </c>
      <c r="D3029" s="15" t="s">
        <v>534</v>
      </c>
      <c r="E3029" s="14" t="s">
        <v>7</v>
      </c>
    </row>
    <row r="3030" spans="2:5" x14ac:dyDescent="0.3">
      <c r="B3030" s="14">
        <v>54071</v>
      </c>
      <c r="C3030" s="14">
        <v>54</v>
      </c>
      <c r="D3030" s="15" t="s">
        <v>712</v>
      </c>
      <c r="E3030" s="14" t="s">
        <v>7</v>
      </c>
    </row>
    <row r="3031" spans="2:5" x14ac:dyDescent="0.3">
      <c r="B3031" s="14">
        <v>54073</v>
      </c>
      <c r="C3031" s="14">
        <v>54</v>
      </c>
      <c r="D3031" s="15" t="s">
        <v>1796</v>
      </c>
      <c r="E3031" s="14" t="s">
        <v>7</v>
      </c>
    </row>
    <row r="3032" spans="2:5" x14ac:dyDescent="0.3">
      <c r="B3032" s="14">
        <v>54075</v>
      </c>
      <c r="C3032" s="14">
        <v>54</v>
      </c>
      <c r="D3032" s="15" t="s">
        <v>588</v>
      </c>
      <c r="E3032" s="14" t="s">
        <v>7</v>
      </c>
    </row>
    <row r="3033" spans="2:5" x14ac:dyDescent="0.3">
      <c r="B3033" s="14">
        <v>54077</v>
      </c>
      <c r="C3033" s="14">
        <v>54</v>
      </c>
      <c r="D3033" s="15" t="s">
        <v>1797</v>
      </c>
      <c r="E3033" s="14" t="s">
        <v>7</v>
      </c>
    </row>
    <row r="3034" spans="2:5" x14ac:dyDescent="0.3">
      <c r="B3034" s="14">
        <v>54079</v>
      </c>
      <c r="C3034" s="14">
        <v>54</v>
      </c>
      <c r="D3034" s="15" t="s">
        <v>307</v>
      </c>
      <c r="E3034" s="14" t="s">
        <v>7</v>
      </c>
    </row>
    <row r="3035" spans="2:5" x14ac:dyDescent="0.3">
      <c r="B3035" s="14">
        <v>54081</v>
      </c>
      <c r="C3035" s="14">
        <v>54</v>
      </c>
      <c r="D3035" s="15" t="s">
        <v>1798</v>
      </c>
      <c r="E3035" s="14" t="s">
        <v>7</v>
      </c>
    </row>
    <row r="3036" spans="2:5" x14ac:dyDescent="0.3">
      <c r="B3036" s="14">
        <v>54083</v>
      </c>
      <c r="C3036" s="14">
        <v>54</v>
      </c>
      <c r="D3036" s="15" t="s">
        <v>62</v>
      </c>
      <c r="E3036" s="14" t="s">
        <v>7</v>
      </c>
    </row>
    <row r="3037" spans="2:5" x14ac:dyDescent="0.3">
      <c r="B3037" s="14">
        <v>54085</v>
      </c>
      <c r="C3037" s="14">
        <v>54</v>
      </c>
      <c r="D3037" s="15" t="s">
        <v>1799</v>
      </c>
      <c r="E3037" s="14" t="s">
        <v>7</v>
      </c>
    </row>
    <row r="3038" spans="2:5" x14ac:dyDescent="0.3">
      <c r="B3038" s="14">
        <v>54087</v>
      </c>
      <c r="C3038" s="14">
        <v>54</v>
      </c>
      <c r="D3038" s="15" t="s">
        <v>1492</v>
      </c>
      <c r="E3038" s="14" t="s">
        <v>7</v>
      </c>
    </row>
    <row r="3039" spans="2:5" x14ac:dyDescent="0.3">
      <c r="B3039" s="14">
        <v>54089</v>
      </c>
      <c r="C3039" s="14">
        <v>54</v>
      </c>
      <c r="D3039" s="15" t="s">
        <v>1800</v>
      </c>
      <c r="E3039" s="14" t="s">
        <v>7</v>
      </c>
    </row>
    <row r="3040" spans="2:5" x14ac:dyDescent="0.3">
      <c r="B3040" s="14">
        <v>54091</v>
      </c>
      <c r="C3040" s="14">
        <v>54</v>
      </c>
      <c r="D3040" s="15" t="s">
        <v>314</v>
      </c>
      <c r="E3040" s="14" t="s">
        <v>7</v>
      </c>
    </row>
    <row r="3041" spans="2:5" x14ac:dyDescent="0.3">
      <c r="B3041" s="14">
        <v>54093</v>
      </c>
      <c r="C3041" s="14">
        <v>54</v>
      </c>
      <c r="D3041" s="15" t="s">
        <v>1801</v>
      </c>
      <c r="E3041" s="14" t="s">
        <v>7</v>
      </c>
    </row>
    <row r="3042" spans="2:5" x14ac:dyDescent="0.3">
      <c r="B3042" s="14">
        <v>54095</v>
      </c>
      <c r="C3042" s="14">
        <v>54</v>
      </c>
      <c r="D3042" s="15" t="s">
        <v>1640</v>
      </c>
      <c r="E3042" s="14" t="s">
        <v>7</v>
      </c>
    </row>
    <row r="3043" spans="2:5" x14ac:dyDescent="0.3">
      <c r="B3043" s="14">
        <v>54097</v>
      </c>
      <c r="C3043" s="14">
        <v>54</v>
      </c>
      <c r="D3043" s="15" t="s">
        <v>1641</v>
      </c>
      <c r="E3043" s="14" t="s">
        <v>7</v>
      </c>
    </row>
    <row r="3044" spans="2:5" x14ac:dyDescent="0.3">
      <c r="B3044" s="14">
        <v>54099</v>
      </c>
      <c r="C3044" s="14">
        <v>54</v>
      </c>
      <c r="D3044" s="15" t="s">
        <v>419</v>
      </c>
      <c r="E3044" s="14" t="s">
        <v>7</v>
      </c>
    </row>
    <row r="3045" spans="2:5" x14ac:dyDescent="0.3">
      <c r="B3045" s="14">
        <v>54101</v>
      </c>
      <c r="C3045" s="14">
        <v>54</v>
      </c>
      <c r="D3045" s="15" t="s">
        <v>420</v>
      </c>
      <c r="E3045" s="14" t="s">
        <v>7</v>
      </c>
    </row>
    <row r="3046" spans="2:5" x14ac:dyDescent="0.3">
      <c r="B3046" s="14">
        <v>54103</v>
      </c>
      <c r="C3046" s="14">
        <v>54</v>
      </c>
      <c r="D3046" s="15" t="s">
        <v>1802</v>
      </c>
      <c r="E3046" s="14" t="s">
        <v>7</v>
      </c>
    </row>
    <row r="3047" spans="2:5" x14ac:dyDescent="0.3">
      <c r="B3047" s="14">
        <v>54105</v>
      </c>
      <c r="C3047" s="14">
        <v>54</v>
      </c>
      <c r="D3047" s="15" t="s">
        <v>1803</v>
      </c>
      <c r="E3047" s="14" t="s">
        <v>7</v>
      </c>
    </row>
    <row r="3048" spans="2:5" x14ac:dyDescent="0.3">
      <c r="B3048" s="14">
        <v>54107</v>
      </c>
      <c r="C3048" s="14">
        <v>54</v>
      </c>
      <c r="D3048" s="15" t="s">
        <v>1311</v>
      </c>
      <c r="E3048" s="14" t="s">
        <v>7</v>
      </c>
    </row>
    <row r="3049" spans="2:5" x14ac:dyDescent="0.3">
      <c r="B3049" s="14">
        <v>54109</v>
      </c>
      <c r="C3049" s="14">
        <v>54</v>
      </c>
      <c r="D3049" s="15" t="s">
        <v>1181</v>
      </c>
      <c r="E3049" s="14" t="s">
        <v>7</v>
      </c>
    </row>
    <row r="3050" spans="2:5" x14ac:dyDescent="0.3">
      <c r="B3050" s="14">
        <v>55001</v>
      </c>
      <c r="C3050" s="14">
        <v>55</v>
      </c>
      <c r="D3050" s="15" t="s">
        <v>202</v>
      </c>
      <c r="E3050" s="14" t="s">
        <v>7</v>
      </c>
    </row>
    <row r="3051" spans="2:5" x14ac:dyDescent="0.3">
      <c r="B3051" s="14">
        <v>55003</v>
      </c>
      <c r="C3051" s="14">
        <v>55</v>
      </c>
      <c r="D3051" s="15" t="s">
        <v>1278</v>
      </c>
      <c r="E3051" s="14" t="s">
        <v>7</v>
      </c>
    </row>
    <row r="3052" spans="2:5" x14ac:dyDescent="0.3">
      <c r="B3052" s="14">
        <v>55005</v>
      </c>
      <c r="C3052" s="14">
        <v>55</v>
      </c>
      <c r="D3052" s="15" t="s">
        <v>1804</v>
      </c>
      <c r="E3052" s="14" t="s">
        <v>7</v>
      </c>
    </row>
    <row r="3053" spans="2:5" x14ac:dyDescent="0.3">
      <c r="B3053" s="14">
        <v>55007</v>
      </c>
      <c r="C3053" s="14">
        <v>55</v>
      </c>
      <c r="D3053" s="15" t="s">
        <v>1805</v>
      </c>
      <c r="E3053" s="14" t="s">
        <v>7</v>
      </c>
    </row>
    <row r="3054" spans="2:5" x14ac:dyDescent="0.3">
      <c r="B3054" s="14">
        <v>55009</v>
      </c>
      <c r="C3054" s="14">
        <v>55</v>
      </c>
      <c r="D3054" s="15" t="s">
        <v>461</v>
      </c>
      <c r="E3054" s="14" t="s">
        <v>7</v>
      </c>
    </row>
    <row r="3055" spans="2:5" x14ac:dyDescent="0.3">
      <c r="B3055" s="14">
        <v>55011</v>
      </c>
      <c r="C3055" s="14">
        <v>55</v>
      </c>
      <c r="D3055" s="15" t="s">
        <v>1063</v>
      </c>
      <c r="E3055" s="14" t="s">
        <v>7</v>
      </c>
    </row>
    <row r="3056" spans="2:5" x14ac:dyDescent="0.3">
      <c r="B3056" s="14">
        <v>55013</v>
      </c>
      <c r="C3056" s="14">
        <v>55</v>
      </c>
      <c r="D3056" s="15" t="s">
        <v>1806</v>
      </c>
      <c r="E3056" s="14" t="s">
        <v>7</v>
      </c>
    </row>
    <row r="3057" spans="2:5" x14ac:dyDescent="0.3">
      <c r="B3057" s="14">
        <v>55015</v>
      </c>
      <c r="C3057" s="14">
        <v>55</v>
      </c>
      <c r="D3057" s="15" t="s">
        <v>1807</v>
      </c>
      <c r="E3057" s="14" t="s">
        <v>7</v>
      </c>
    </row>
    <row r="3058" spans="2:5" x14ac:dyDescent="0.3">
      <c r="B3058" s="14">
        <v>55017</v>
      </c>
      <c r="C3058" s="14">
        <v>55</v>
      </c>
      <c r="D3058" s="15" t="s">
        <v>835</v>
      </c>
      <c r="E3058" s="14" t="s">
        <v>7</v>
      </c>
    </row>
    <row r="3059" spans="2:5" x14ac:dyDescent="0.3">
      <c r="B3059" s="14">
        <v>55019</v>
      </c>
      <c r="C3059" s="14">
        <v>55</v>
      </c>
      <c r="D3059" s="15" t="s">
        <v>97</v>
      </c>
      <c r="E3059" s="14" t="s">
        <v>7</v>
      </c>
    </row>
    <row r="3060" spans="2:5" x14ac:dyDescent="0.3">
      <c r="B3060" s="14">
        <v>55021</v>
      </c>
      <c r="C3060" s="14">
        <v>55</v>
      </c>
      <c r="D3060" s="15" t="s">
        <v>99</v>
      </c>
      <c r="E3060" s="14" t="s">
        <v>7</v>
      </c>
    </row>
    <row r="3061" spans="2:5" x14ac:dyDescent="0.3">
      <c r="B3061" s="14">
        <v>55023</v>
      </c>
      <c r="C3061" s="14">
        <v>55</v>
      </c>
      <c r="D3061" s="15" t="s">
        <v>102</v>
      </c>
      <c r="E3061" s="14" t="s">
        <v>7</v>
      </c>
    </row>
    <row r="3062" spans="2:5" x14ac:dyDescent="0.3">
      <c r="B3062" s="14">
        <v>55025</v>
      </c>
      <c r="C3062" s="14">
        <v>55</v>
      </c>
      <c r="D3062" s="15" t="s">
        <v>1808</v>
      </c>
      <c r="E3062" s="14" t="s">
        <v>7</v>
      </c>
    </row>
    <row r="3063" spans="2:5" x14ac:dyDescent="0.3">
      <c r="B3063" s="14">
        <v>55027</v>
      </c>
      <c r="C3063" s="14">
        <v>55</v>
      </c>
      <c r="D3063" s="15" t="s">
        <v>350</v>
      </c>
      <c r="E3063" s="14" t="s">
        <v>7</v>
      </c>
    </row>
    <row r="3064" spans="2:5" x14ac:dyDescent="0.3">
      <c r="B3064" s="14">
        <v>55029</v>
      </c>
      <c r="C3064" s="14">
        <v>55</v>
      </c>
      <c r="D3064" s="15" t="s">
        <v>1809</v>
      </c>
      <c r="E3064" s="14" t="s">
        <v>7</v>
      </c>
    </row>
    <row r="3065" spans="2:5" x14ac:dyDescent="0.3">
      <c r="B3065" s="14">
        <v>55031</v>
      </c>
      <c r="C3065" s="14">
        <v>55</v>
      </c>
      <c r="D3065" s="15" t="s">
        <v>220</v>
      </c>
      <c r="E3065" s="14" t="s">
        <v>7</v>
      </c>
    </row>
    <row r="3066" spans="2:5" x14ac:dyDescent="0.3">
      <c r="B3066" s="14">
        <v>55033</v>
      </c>
      <c r="C3066" s="14">
        <v>55</v>
      </c>
      <c r="D3066" s="15" t="s">
        <v>1256</v>
      </c>
      <c r="E3066" s="14" t="s">
        <v>7</v>
      </c>
    </row>
    <row r="3067" spans="2:5" x14ac:dyDescent="0.3">
      <c r="B3067" s="14">
        <v>55035</v>
      </c>
      <c r="C3067" s="14">
        <v>55</v>
      </c>
      <c r="D3067" s="15" t="s">
        <v>1810</v>
      </c>
      <c r="E3067" s="14" t="s">
        <v>7</v>
      </c>
    </row>
    <row r="3068" spans="2:5" x14ac:dyDescent="0.3">
      <c r="B3068" s="14">
        <v>55037</v>
      </c>
      <c r="C3068" s="14">
        <v>55</v>
      </c>
      <c r="D3068" s="15" t="s">
        <v>1419</v>
      </c>
      <c r="E3068" s="14" t="s">
        <v>7</v>
      </c>
    </row>
    <row r="3069" spans="2:5" x14ac:dyDescent="0.3">
      <c r="B3069" s="14">
        <v>55039</v>
      </c>
      <c r="C3069" s="14">
        <v>55</v>
      </c>
      <c r="D3069" s="15" t="s">
        <v>1811</v>
      </c>
      <c r="E3069" s="14" t="s">
        <v>7</v>
      </c>
    </row>
    <row r="3070" spans="2:5" x14ac:dyDescent="0.3">
      <c r="B3070" s="14">
        <v>55041</v>
      </c>
      <c r="C3070" s="14">
        <v>55</v>
      </c>
      <c r="D3070" s="15" t="s">
        <v>1384</v>
      </c>
      <c r="E3070" s="14" t="s">
        <v>7</v>
      </c>
    </row>
    <row r="3071" spans="2:5" x14ac:dyDescent="0.3">
      <c r="B3071" s="14">
        <v>55043</v>
      </c>
      <c r="C3071" s="14">
        <v>55</v>
      </c>
      <c r="D3071" s="15" t="s">
        <v>110</v>
      </c>
      <c r="E3071" s="14" t="s">
        <v>7</v>
      </c>
    </row>
    <row r="3072" spans="2:5" x14ac:dyDescent="0.3">
      <c r="B3072" s="14">
        <v>55045</v>
      </c>
      <c r="C3072" s="14">
        <v>55</v>
      </c>
      <c r="D3072" s="15" t="s">
        <v>690</v>
      </c>
      <c r="E3072" s="14" t="s">
        <v>7</v>
      </c>
    </row>
    <row r="3073" spans="2:5" x14ac:dyDescent="0.3">
      <c r="B3073" s="14">
        <v>55047</v>
      </c>
      <c r="C3073" s="14">
        <v>55</v>
      </c>
      <c r="D3073" s="15" t="s">
        <v>1812</v>
      </c>
      <c r="E3073" s="14" t="s">
        <v>7</v>
      </c>
    </row>
    <row r="3074" spans="2:5" x14ac:dyDescent="0.3">
      <c r="B3074" s="14">
        <v>55049</v>
      </c>
      <c r="C3074" s="14">
        <v>55</v>
      </c>
      <c r="D3074" s="15" t="s">
        <v>573</v>
      </c>
      <c r="E3074" s="14" t="s">
        <v>7</v>
      </c>
    </row>
    <row r="3075" spans="2:5" x14ac:dyDescent="0.3">
      <c r="B3075" s="14">
        <v>55051</v>
      </c>
      <c r="C3075" s="14">
        <v>55</v>
      </c>
      <c r="D3075" s="15" t="s">
        <v>849</v>
      </c>
      <c r="E3075" s="14" t="s">
        <v>7</v>
      </c>
    </row>
    <row r="3076" spans="2:5" x14ac:dyDescent="0.3">
      <c r="B3076" s="14">
        <v>55053</v>
      </c>
      <c r="C3076" s="14">
        <v>55</v>
      </c>
      <c r="D3076" s="15" t="s">
        <v>42</v>
      </c>
      <c r="E3076" s="14" t="s">
        <v>7</v>
      </c>
    </row>
    <row r="3077" spans="2:5" x14ac:dyDescent="0.3">
      <c r="B3077" s="14">
        <v>55055</v>
      </c>
      <c r="C3077" s="14">
        <v>55</v>
      </c>
      <c r="D3077" s="15" t="s">
        <v>43</v>
      </c>
      <c r="E3077" s="14" t="s">
        <v>7</v>
      </c>
    </row>
    <row r="3078" spans="2:5" x14ac:dyDescent="0.3">
      <c r="B3078" s="14">
        <v>55057</v>
      </c>
      <c r="C3078" s="14">
        <v>55</v>
      </c>
      <c r="D3078" s="15" t="s">
        <v>1813</v>
      </c>
      <c r="E3078" s="14" t="s">
        <v>7</v>
      </c>
    </row>
    <row r="3079" spans="2:5" x14ac:dyDescent="0.3">
      <c r="B3079" s="14">
        <v>55059</v>
      </c>
      <c r="C3079" s="14">
        <v>55</v>
      </c>
      <c r="D3079" s="15" t="s">
        <v>1814</v>
      </c>
      <c r="E3079" s="14" t="s">
        <v>7</v>
      </c>
    </row>
    <row r="3080" spans="2:5" x14ac:dyDescent="0.3">
      <c r="B3080" s="14">
        <v>55061</v>
      </c>
      <c r="C3080" s="14">
        <v>55</v>
      </c>
      <c r="D3080" s="15" t="s">
        <v>1815</v>
      </c>
      <c r="E3080" s="14" t="s">
        <v>7</v>
      </c>
    </row>
    <row r="3081" spans="2:5" x14ac:dyDescent="0.3">
      <c r="B3081" s="14">
        <v>55063</v>
      </c>
      <c r="C3081" s="14">
        <v>55</v>
      </c>
      <c r="D3081" s="15" t="s">
        <v>1816</v>
      </c>
      <c r="E3081" s="14" t="s">
        <v>7</v>
      </c>
    </row>
    <row r="3082" spans="2:5" x14ac:dyDescent="0.3">
      <c r="B3082" s="14">
        <v>55065</v>
      </c>
      <c r="C3082" s="14">
        <v>55</v>
      </c>
      <c r="D3082" s="15" t="s">
        <v>117</v>
      </c>
      <c r="E3082" s="14" t="s">
        <v>7</v>
      </c>
    </row>
    <row r="3083" spans="2:5" x14ac:dyDescent="0.3">
      <c r="B3083" s="14">
        <v>55067</v>
      </c>
      <c r="C3083" s="14">
        <v>55</v>
      </c>
      <c r="D3083" s="15" t="s">
        <v>1817</v>
      </c>
      <c r="E3083" s="14" t="s">
        <v>7</v>
      </c>
    </row>
    <row r="3084" spans="2:5" x14ac:dyDescent="0.3">
      <c r="B3084" s="14">
        <v>55069</v>
      </c>
      <c r="C3084" s="14">
        <v>55</v>
      </c>
      <c r="D3084" s="15" t="s">
        <v>118</v>
      </c>
      <c r="E3084" s="14" t="s">
        <v>7</v>
      </c>
    </row>
    <row r="3085" spans="2:5" x14ac:dyDescent="0.3">
      <c r="B3085" s="14">
        <v>55071</v>
      </c>
      <c r="C3085" s="14">
        <v>55</v>
      </c>
      <c r="D3085" s="15" t="s">
        <v>1818</v>
      </c>
      <c r="E3085" s="14" t="s">
        <v>7</v>
      </c>
    </row>
    <row r="3086" spans="2:5" x14ac:dyDescent="0.3">
      <c r="B3086" s="14">
        <v>55073</v>
      </c>
      <c r="C3086" s="14">
        <v>55</v>
      </c>
      <c r="D3086" s="15" t="s">
        <v>1819</v>
      </c>
      <c r="E3086" s="14" t="s">
        <v>7</v>
      </c>
    </row>
    <row r="3087" spans="2:5" x14ac:dyDescent="0.3">
      <c r="B3087" s="14">
        <v>55075</v>
      </c>
      <c r="C3087" s="14">
        <v>55</v>
      </c>
      <c r="D3087" s="15" t="s">
        <v>1820</v>
      </c>
      <c r="E3087" s="14" t="s">
        <v>7</v>
      </c>
    </row>
    <row r="3088" spans="2:5" x14ac:dyDescent="0.3">
      <c r="B3088" s="14">
        <v>55077</v>
      </c>
      <c r="C3088" s="14">
        <v>55</v>
      </c>
      <c r="D3088" s="15" t="s">
        <v>861</v>
      </c>
      <c r="E3088" s="14" t="s">
        <v>7</v>
      </c>
    </row>
    <row r="3089" spans="2:5" x14ac:dyDescent="0.3">
      <c r="B3089" s="14">
        <v>55078</v>
      </c>
      <c r="C3089" s="14">
        <v>55</v>
      </c>
      <c r="D3089" s="15" t="s">
        <v>863</v>
      </c>
      <c r="E3089" s="14" t="s">
        <v>7</v>
      </c>
    </row>
    <row r="3090" spans="2:5" x14ac:dyDescent="0.3">
      <c r="B3090" s="14">
        <v>55079</v>
      </c>
      <c r="C3090" s="14">
        <v>55</v>
      </c>
      <c r="D3090" s="15" t="s">
        <v>1821</v>
      </c>
      <c r="E3090" s="14" t="s">
        <v>7</v>
      </c>
    </row>
    <row r="3091" spans="2:5" x14ac:dyDescent="0.3">
      <c r="B3091" s="14">
        <v>55081</v>
      </c>
      <c r="C3091" s="14">
        <v>55</v>
      </c>
      <c r="D3091" s="15" t="s">
        <v>56</v>
      </c>
      <c r="E3091" s="14" t="s">
        <v>7</v>
      </c>
    </row>
    <row r="3092" spans="2:5" x14ac:dyDescent="0.3">
      <c r="B3092" s="14">
        <v>55083</v>
      </c>
      <c r="C3092" s="14">
        <v>55</v>
      </c>
      <c r="D3092" s="15" t="s">
        <v>1822</v>
      </c>
      <c r="E3092" s="14" t="s">
        <v>7</v>
      </c>
    </row>
    <row r="3093" spans="2:5" x14ac:dyDescent="0.3">
      <c r="B3093" s="14">
        <v>55085</v>
      </c>
      <c r="C3093" s="14">
        <v>55</v>
      </c>
      <c r="D3093" s="15" t="s">
        <v>451</v>
      </c>
      <c r="E3093" s="14" t="s">
        <v>7</v>
      </c>
    </row>
    <row r="3094" spans="2:5" x14ac:dyDescent="0.3">
      <c r="B3094" s="14">
        <v>55087</v>
      </c>
      <c r="C3094" s="14">
        <v>55</v>
      </c>
      <c r="D3094" s="15" t="s">
        <v>1823</v>
      </c>
      <c r="E3094" s="14" t="s">
        <v>7</v>
      </c>
    </row>
    <row r="3095" spans="2:5" x14ac:dyDescent="0.3">
      <c r="B3095" s="14">
        <v>55089</v>
      </c>
      <c r="C3095" s="14">
        <v>55</v>
      </c>
      <c r="D3095" s="15" t="s">
        <v>1824</v>
      </c>
      <c r="E3095" s="14" t="s">
        <v>7</v>
      </c>
    </row>
    <row r="3096" spans="2:5" x14ac:dyDescent="0.3">
      <c r="B3096" s="14">
        <v>55091</v>
      </c>
      <c r="C3096" s="14">
        <v>55</v>
      </c>
      <c r="D3096" s="15" t="s">
        <v>1825</v>
      </c>
      <c r="E3096" s="14" t="s">
        <v>7</v>
      </c>
    </row>
    <row r="3097" spans="2:5" x14ac:dyDescent="0.3">
      <c r="B3097" s="14">
        <v>55093</v>
      </c>
      <c r="C3097" s="14">
        <v>55</v>
      </c>
      <c r="D3097" s="15" t="s">
        <v>393</v>
      </c>
      <c r="E3097" s="14" t="s">
        <v>7</v>
      </c>
    </row>
    <row r="3098" spans="2:5" x14ac:dyDescent="0.3">
      <c r="B3098" s="14">
        <v>55095</v>
      </c>
      <c r="C3098" s="14">
        <v>55</v>
      </c>
      <c r="D3098" s="15" t="s">
        <v>129</v>
      </c>
      <c r="E3098" s="14" t="s">
        <v>7</v>
      </c>
    </row>
    <row r="3099" spans="2:5" x14ac:dyDescent="0.3">
      <c r="B3099" s="14">
        <v>55097</v>
      </c>
      <c r="C3099" s="14">
        <v>55</v>
      </c>
      <c r="D3099" s="15" t="s">
        <v>1302</v>
      </c>
      <c r="E3099" s="14" t="s">
        <v>7</v>
      </c>
    </row>
    <row r="3100" spans="2:5" x14ac:dyDescent="0.3">
      <c r="B3100" s="14">
        <v>55099</v>
      </c>
      <c r="C3100" s="14">
        <v>55</v>
      </c>
      <c r="D3100" s="15" t="s">
        <v>1826</v>
      </c>
      <c r="E3100" s="14" t="s">
        <v>7</v>
      </c>
    </row>
    <row r="3101" spans="2:5" x14ac:dyDescent="0.3">
      <c r="B3101" s="14">
        <v>55101</v>
      </c>
      <c r="C3101" s="14">
        <v>55</v>
      </c>
      <c r="D3101" s="15" t="s">
        <v>1827</v>
      </c>
      <c r="E3101" s="14" t="s">
        <v>7</v>
      </c>
    </row>
    <row r="3102" spans="2:5" x14ac:dyDescent="0.3">
      <c r="B3102" s="14">
        <v>55103</v>
      </c>
      <c r="C3102" s="14">
        <v>55</v>
      </c>
      <c r="D3102" s="15" t="s">
        <v>499</v>
      </c>
      <c r="E3102" s="14" t="s">
        <v>7</v>
      </c>
    </row>
    <row r="3103" spans="2:5" x14ac:dyDescent="0.3">
      <c r="B3103" s="14">
        <v>55105</v>
      </c>
      <c r="C3103" s="14">
        <v>55</v>
      </c>
      <c r="D3103" s="15" t="s">
        <v>930</v>
      </c>
      <c r="E3103" s="14" t="s">
        <v>7</v>
      </c>
    </row>
    <row r="3104" spans="2:5" x14ac:dyDescent="0.3">
      <c r="B3104" s="14">
        <v>55107</v>
      </c>
      <c r="C3104" s="14">
        <v>55</v>
      </c>
      <c r="D3104" s="15" t="s">
        <v>1619</v>
      </c>
      <c r="E3104" s="14" t="s">
        <v>7</v>
      </c>
    </row>
    <row r="3105" spans="2:5" x14ac:dyDescent="0.3">
      <c r="B3105" s="14">
        <v>55109</v>
      </c>
      <c r="C3105" s="14">
        <v>55</v>
      </c>
      <c r="D3105" s="15" t="s">
        <v>1828</v>
      </c>
      <c r="E3105" s="14" t="s">
        <v>7</v>
      </c>
    </row>
    <row r="3106" spans="2:5" x14ac:dyDescent="0.3">
      <c r="B3106" s="14">
        <v>55111</v>
      </c>
      <c r="C3106" s="14">
        <v>55</v>
      </c>
      <c r="D3106" s="15" t="s">
        <v>1829</v>
      </c>
      <c r="E3106" s="14" t="s">
        <v>7</v>
      </c>
    </row>
    <row r="3107" spans="2:5" x14ac:dyDescent="0.3">
      <c r="B3107" s="14">
        <v>55113</v>
      </c>
      <c r="C3107" s="14">
        <v>55</v>
      </c>
      <c r="D3107" s="15" t="s">
        <v>1830</v>
      </c>
      <c r="E3107" s="14" t="s">
        <v>7</v>
      </c>
    </row>
    <row r="3108" spans="2:5" x14ac:dyDescent="0.3">
      <c r="B3108" s="14">
        <v>55115</v>
      </c>
      <c r="C3108" s="14">
        <v>55</v>
      </c>
      <c r="D3108" s="15" t="s">
        <v>1831</v>
      </c>
      <c r="E3108" s="14" t="s">
        <v>7</v>
      </c>
    </row>
    <row r="3109" spans="2:5" x14ac:dyDescent="0.3">
      <c r="B3109" s="14">
        <v>55117</v>
      </c>
      <c r="C3109" s="14">
        <v>55</v>
      </c>
      <c r="D3109" s="15" t="s">
        <v>1832</v>
      </c>
      <c r="E3109" s="14" t="s">
        <v>7</v>
      </c>
    </row>
    <row r="3110" spans="2:5" x14ac:dyDescent="0.3">
      <c r="B3110" s="14">
        <v>55119</v>
      </c>
      <c r="C3110" s="14">
        <v>55</v>
      </c>
      <c r="D3110" s="15" t="s">
        <v>314</v>
      </c>
      <c r="E3110" s="14" t="s">
        <v>7</v>
      </c>
    </row>
    <row r="3111" spans="2:5" x14ac:dyDescent="0.3">
      <c r="B3111" s="14">
        <v>55121</v>
      </c>
      <c r="C3111" s="14">
        <v>55</v>
      </c>
      <c r="D3111" s="15" t="s">
        <v>1833</v>
      </c>
      <c r="E3111" s="14" t="s">
        <v>7</v>
      </c>
    </row>
    <row r="3112" spans="2:5" x14ac:dyDescent="0.3">
      <c r="B3112" s="14">
        <v>55123</v>
      </c>
      <c r="C3112" s="14">
        <v>55</v>
      </c>
      <c r="D3112" s="15" t="s">
        <v>1021</v>
      </c>
      <c r="E3112" s="14" t="s">
        <v>7</v>
      </c>
    </row>
    <row r="3113" spans="2:5" x14ac:dyDescent="0.3">
      <c r="B3113" s="14">
        <v>55125</v>
      </c>
      <c r="C3113" s="14">
        <v>55</v>
      </c>
      <c r="D3113" s="15" t="s">
        <v>1834</v>
      </c>
      <c r="E3113" s="14" t="s">
        <v>7</v>
      </c>
    </row>
    <row r="3114" spans="2:5" x14ac:dyDescent="0.3">
      <c r="B3114" s="14">
        <v>55127</v>
      </c>
      <c r="C3114" s="14">
        <v>55</v>
      </c>
      <c r="D3114" s="15" t="s">
        <v>1468</v>
      </c>
      <c r="E3114" s="14" t="s">
        <v>7</v>
      </c>
    </row>
    <row r="3115" spans="2:5" x14ac:dyDescent="0.3">
      <c r="B3115" s="14">
        <v>55129</v>
      </c>
      <c r="C3115" s="14">
        <v>55</v>
      </c>
      <c r="D3115" s="15" t="s">
        <v>1835</v>
      </c>
      <c r="E3115" s="14" t="s">
        <v>7</v>
      </c>
    </row>
    <row r="3116" spans="2:5" x14ac:dyDescent="0.3">
      <c r="B3116" s="14">
        <v>55131</v>
      </c>
      <c r="C3116" s="14">
        <v>55</v>
      </c>
      <c r="D3116" s="15" t="s">
        <v>71</v>
      </c>
      <c r="E3116" s="14" t="s">
        <v>7</v>
      </c>
    </row>
    <row r="3117" spans="2:5" x14ac:dyDescent="0.3">
      <c r="B3117" s="14">
        <v>55133</v>
      </c>
      <c r="C3117" s="14">
        <v>55</v>
      </c>
      <c r="D3117" s="15" t="s">
        <v>1836</v>
      </c>
      <c r="E3117" s="14" t="s">
        <v>7</v>
      </c>
    </row>
    <row r="3118" spans="2:5" x14ac:dyDescent="0.3">
      <c r="B3118" s="14">
        <v>55135</v>
      </c>
      <c r="C3118" s="14">
        <v>55</v>
      </c>
      <c r="D3118" s="15" t="s">
        <v>1837</v>
      </c>
      <c r="E3118" s="14" t="s">
        <v>7</v>
      </c>
    </row>
    <row r="3119" spans="2:5" x14ac:dyDescent="0.3">
      <c r="B3119" s="14">
        <v>55137</v>
      </c>
      <c r="C3119" s="14">
        <v>55</v>
      </c>
      <c r="D3119" s="15" t="s">
        <v>1838</v>
      </c>
      <c r="E3119" s="14" t="s">
        <v>7</v>
      </c>
    </row>
    <row r="3120" spans="2:5" x14ac:dyDescent="0.3">
      <c r="B3120" s="14">
        <v>55139</v>
      </c>
      <c r="C3120" s="14">
        <v>55</v>
      </c>
      <c r="D3120" s="15" t="s">
        <v>511</v>
      </c>
      <c r="E3120" s="14" t="s">
        <v>7</v>
      </c>
    </row>
    <row r="3121" spans="2:5" x14ac:dyDescent="0.3">
      <c r="B3121" s="14">
        <v>55141</v>
      </c>
      <c r="C3121" s="14">
        <v>55</v>
      </c>
      <c r="D3121" s="15" t="s">
        <v>1311</v>
      </c>
      <c r="E3121" s="14" t="s">
        <v>7</v>
      </c>
    </row>
    <row r="3122" spans="2:5" x14ac:dyDescent="0.3">
      <c r="B3122" s="14">
        <v>56001</v>
      </c>
      <c r="C3122" s="14">
        <v>56</v>
      </c>
      <c r="D3122" s="15" t="s">
        <v>1152</v>
      </c>
      <c r="E3122" s="14" t="s">
        <v>7</v>
      </c>
    </row>
    <row r="3123" spans="2:5" x14ac:dyDescent="0.3">
      <c r="B3123" s="14">
        <v>56003</v>
      </c>
      <c r="C3123" s="14">
        <v>56</v>
      </c>
      <c r="D3123" s="15" t="s">
        <v>1024</v>
      </c>
      <c r="E3123" s="14" t="s">
        <v>7</v>
      </c>
    </row>
    <row r="3124" spans="2:5" x14ac:dyDescent="0.3">
      <c r="B3124" s="14">
        <v>56005</v>
      </c>
      <c r="C3124" s="14">
        <v>56</v>
      </c>
      <c r="D3124" s="15" t="s">
        <v>679</v>
      </c>
      <c r="E3124" s="14" t="s">
        <v>7</v>
      </c>
    </row>
    <row r="3125" spans="2:5" x14ac:dyDescent="0.3">
      <c r="B3125" s="14">
        <v>56007</v>
      </c>
      <c r="C3125" s="14">
        <v>56</v>
      </c>
      <c r="D3125" s="15" t="s">
        <v>1026</v>
      </c>
      <c r="E3125" s="14" t="s">
        <v>7</v>
      </c>
    </row>
    <row r="3126" spans="2:5" x14ac:dyDescent="0.3">
      <c r="B3126" s="14">
        <v>56009</v>
      </c>
      <c r="C3126" s="14">
        <v>56</v>
      </c>
      <c r="D3126" s="15" t="s">
        <v>1839</v>
      </c>
      <c r="E3126" s="14" t="s">
        <v>7</v>
      </c>
    </row>
    <row r="3127" spans="2:5" x14ac:dyDescent="0.3">
      <c r="B3127" s="14">
        <v>56011</v>
      </c>
      <c r="C3127" s="14">
        <v>56</v>
      </c>
      <c r="D3127" s="15" t="s">
        <v>1357</v>
      </c>
      <c r="E3127" s="14" t="s">
        <v>7</v>
      </c>
    </row>
    <row r="3128" spans="2:5" x14ac:dyDescent="0.3">
      <c r="B3128" s="14">
        <v>56013</v>
      </c>
      <c r="C3128" s="14">
        <v>56</v>
      </c>
      <c r="D3128" s="15" t="s">
        <v>224</v>
      </c>
      <c r="E3128" s="14" t="s">
        <v>7</v>
      </c>
    </row>
    <row r="3129" spans="2:5" x14ac:dyDescent="0.3">
      <c r="B3129" s="14">
        <v>56015</v>
      </c>
      <c r="C3129" s="14">
        <v>56</v>
      </c>
      <c r="D3129" s="15" t="s">
        <v>1840</v>
      </c>
      <c r="E3129" s="14" t="s">
        <v>7</v>
      </c>
    </row>
    <row r="3130" spans="2:5" x14ac:dyDescent="0.3">
      <c r="B3130" s="14">
        <v>56017</v>
      </c>
      <c r="C3130" s="14">
        <v>56</v>
      </c>
      <c r="D3130" s="15" t="s">
        <v>1841</v>
      </c>
      <c r="E3130" s="14" t="s">
        <v>7</v>
      </c>
    </row>
    <row r="3131" spans="2:5" x14ac:dyDescent="0.3">
      <c r="B3131" s="14">
        <v>56019</v>
      </c>
      <c r="C3131" s="14">
        <v>56</v>
      </c>
      <c r="D3131" s="15" t="s">
        <v>116</v>
      </c>
      <c r="E3131" s="14" t="s">
        <v>7</v>
      </c>
    </row>
    <row r="3132" spans="2:5" x14ac:dyDescent="0.3">
      <c r="B3132" s="14">
        <v>56021</v>
      </c>
      <c r="C3132" s="14">
        <v>56</v>
      </c>
      <c r="D3132" s="15" t="s">
        <v>1842</v>
      </c>
      <c r="E3132" s="14" t="s">
        <v>7</v>
      </c>
    </row>
    <row r="3133" spans="2:5" x14ac:dyDescent="0.3">
      <c r="B3133" s="14">
        <v>56023</v>
      </c>
      <c r="C3133" s="14">
        <v>56</v>
      </c>
      <c r="D3133" s="15" t="s">
        <v>118</v>
      </c>
      <c r="E3133" s="14" t="s">
        <v>7</v>
      </c>
    </row>
    <row r="3134" spans="2:5" x14ac:dyDescent="0.3">
      <c r="B3134" s="14">
        <v>56025</v>
      </c>
      <c r="C3134" s="14">
        <v>56</v>
      </c>
      <c r="D3134" s="15" t="s">
        <v>1843</v>
      </c>
      <c r="E3134" s="14" t="s">
        <v>7</v>
      </c>
    </row>
    <row r="3135" spans="2:5" x14ac:dyDescent="0.3">
      <c r="B3135" s="14">
        <v>56027</v>
      </c>
      <c r="C3135" s="14">
        <v>56</v>
      </c>
      <c r="D3135" s="15" t="s">
        <v>1844</v>
      </c>
      <c r="E3135" s="14" t="s">
        <v>7</v>
      </c>
    </row>
    <row r="3136" spans="2:5" x14ac:dyDescent="0.3">
      <c r="B3136" s="14">
        <v>56029</v>
      </c>
      <c r="C3136" s="14">
        <v>56</v>
      </c>
      <c r="D3136" s="15" t="s">
        <v>243</v>
      </c>
      <c r="E3136" s="14" t="s">
        <v>7</v>
      </c>
    </row>
    <row r="3137" spans="2:5" x14ac:dyDescent="0.3">
      <c r="B3137" s="14">
        <v>56031</v>
      </c>
      <c r="C3137" s="14">
        <v>56</v>
      </c>
      <c r="D3137" s="15" t="s">
        <v>1009</v>
      </c>
      <c r="E3137" s="14" t="s">
        <v>7</v>
      </c>
    </row>
    <row r="3138" spans="2:5" x14ac:dyDescent="0.3">
      <c r="B3138" s="14">
        <v>56033</v>
      </c>
      <c r="C3138" s="14">
        <v>56</v>
      </c>
      <c r="D3138" s="15" t="s">
        <v>653</v>
      </c>
      <c r="E3138" s="14" t="s">
        <v>7</v>
      </c>
    </row>
    <row r="3139" spans="2:5" x14ac:dyDescent="0.3">
      <c r="B3139" s="14">
        <v>56035</v>
      </c>
      <c r="C3139" s="14">
        <v>56</v>
      </c>
      <c r="D3139" s="15" t="s">
        <v>1845</v>
      </c>
      <c r="E3139" s="14" t="s">
        <v>7</v>
      </c>
    </row>
    <row r="3140" spans="2:5" x14ac:dyDescent="0.3">
      <c r="B3140" s="14">
        <v>56037</v>
      </c>
      <c r="C3140" s="14">
        <v>56</v>
      </c>
      <c r="D3140" s="15" t="s">
        <v>1846</v>
      </c>
      <c r="E3140" s="14" t="s">
        <v>7</v>
      </c>
    </row>
    <row r="3141" spans="2:5" x14ac:dyDescent="0.3">
      <c r="B3141" s="14">
        <v>56039</v>
      </c>
      <c r="C3141" s="14">
        <v>56</v>
      </c>
      <c r="D3141" s="15" t="s">
        <v>456</v>
      </c>
      <c r="E3141" s="14" t="s">
        <v>7</v>
      </c>
    </row>
    <row r="3142" spans="2:5" x14ac:dyDescent="0.3">
      <c r="B3142" s="14">
        <v>56041</v>
      </c>
      <c r="C3142" s="14">
        <v>56</v>
      </c>
      <c r="D3142" s="15" t="s">
        <v>1847</v>
      </c>
      <c r="E3142" s="14" t="s">
        <v>7</v>
      </c>
    </row>
    <row r="3143" spans="2:5" x14ac:dyDescent="0.3">
      <c r="B3143" s="14">
        <v>56043</v>
      </c>
      <c r="C3143" s="14">
        <v>56</v>
      </c>
      <c r="D3143" s="15" t="s">
        <v>1848</v>
      </c>
      <c r="E3143" s="14" t="s">
        <v>7</v>
      </c>
    </row>
    <row r="3144" spans="2:5" x14ac:dyDescent="0.3">
      <c r="B3144" s="14">
        <v>56045</v>
      </c>
      <c r="C3144" s="14">
        <v>56</v>
      </c>
      <c r="D3144" s="15" t="s">
        <v>1849</v>
      </c>
      <c r="E3144" s="14" t="s">
        <v>7</v>
      </c>
    </row>
    <row r="3145" spans="2:5" x14ac:dyDescent="0.3">
      <c r="B3145" s="14">
        <v>72153</v>
      </c>
      <c r="C3145" s="14">
        <v>72</v>
      </c>
      <c r="D3145" s="15" t="s">
        <v>2374</v>
      </c>
      <c r="E3145" s="14" t="s">
        <v>7</v>
      </c>
    </row>
    <row r="3146" spans="2:5" x14ac:dyDescent="0.3">
      <c r="B3146" s="14">
        <v>72151</v>
      </c>
      <c r="C3146" s="14">
        <v>72</v>
      </c>
      <c r="D3146" s="15" t="s">
        <v>2375</v>
      </c>
      <c r="E3146" s="14" t="s">
        <v>7</v>
      </c>
    </row>
    <row r="3147" spans="2:5" x14ac:dyDescent="0.3">
      <c r="B3147" s="14">
        <v>72149</v>
      </c>
      <c r="C3147" s="14">
        <v>72</v>
      </c>
      <c r="D3147" s="15" t="s">
        <v>2376</v>
      </c>
      <c r="E3147" s="14" t="s">
        <v>7</v>
      </c>
    </row>
    <row r="3148" spans="2:5" x14ac:dyDescent="0.3">
      <c r="B3148" s="14">
        <v>72147</v>
      </c>
      <c r="C3148" s="14">
        <v>72</v>
      </c>
      <c r="D3148" s="15" t="s">
        <v>2377</v>
      </c>
      <c r="E3148" s="14" t="s">
        <v>7</v>
      </c>
    </row>
    <row r="3149" spans="2:5" x14ac:dyDescent="0.3">
      <c r="B3149" s="14">
        <v>72145</v>
      </c>
      <c r="C3149" s="14">
        <v>72</v>
      </c>
      <c r="D3149" s="15" t="s">
        <v>2378</v>
      </c>
      <c r="E3149" s="14" t="s">
        <v>7</v>
      </c>
    </row>
    <row r="3150" spans="2:5" x14ac:dyDescent="0.3">
      <c r="B3150" s="14">
        <v>72143</v>
      </c>
      <c r="C3150" s="14">
        <v>72</v>
      </c>
      <c r="D3150" s="15" t="s">
        <v>2379</v>
      </c>
      <c r="E3150" s="14" t="s">
        <v>7</v>
      </c>
    </row>
    <row r="3151" spans="2:5" x14ac:dyDescent="0.3">
      <c r="B3151" s="14">
        <v>72141</v>
      </c>
      <c r="C3151" s="14">
        <v>72</v>
      </c>
      <c r="D3151" s="15" t="s">
        <v>2380</v>
      </c>
      <c r="E3151" s="14" t="s">
        <v>7</v>
      </c>
    </row>
    <row r="3152" spans="2:5" x14ac:dyDescent="0.3">
      <c r="B3152" s="14">
        <v>72139</v>
      </c>
      <c r="C3152" s="14">
        <v>72</v>
      </c>
      <c r="D3152" s="15" t="s">
        <v>2381</v>
      </c>
      <c r="E3152" s="14" t="s">
        <v>7</v>
      </c>
    </row>
    <row r="3153" spans="2:5" x14ac:dyDescent="0.3">
      <c r="B3153" s="14">
        <v>72137</v>
      </c>
      <c r="C3153" s="14">
        <v>72</v>
      </c>
      <c r="D3153" s="15" t="s">
        <v>2382</v>
      </c>
      <c r="E3153" s="14" t="s">
        <v>7</v>
      </c>
    </row>
    <row r="3154" spans="2:5" x14ac:dyDescent="0.3">
      <c r="B3154" s="14">
        <v>72135</v>
      </c>
      <c r="C3154" s="14">
        <v>72</v>
      </c>
      <c r="D3154" s="15" t="s">
        <v>2383</v>
      </c>
      <c r="E3154" s="14" t="s">
        <v>7</v>
      </c>
    </row>
    <row r="3155" spans="2:5" x14ac:dyDescent="0.3">
      <c r="B3155" s="14">
        <v>72133</v>
      </c>
      <c r="C3155" s="14">
        <v>72</v>
      </c>
      <c r="D3155" s="15" t="s">
        <v>2384</v>
      </c>
      <c r="E3155" s="14" t="s">
        <v>7</v>
      </c>
    </row>
    <row r="3156" spans="2:5" x14ac:dyDescent="0.3">
      <c r="B3156" s="14">
        <v>72131</v>
      </c>
      <c r="C3156" s="14">
        <v>72</v>
      </c>
      <c r="D3156" s="15" t="s">
        <v>2385</v>
      </c>
      <c r="E3156" s="14" t="s">
        <v>7</v>
      </c>
    </row>
    <row r="3157" spans="2:5" x14ac:dyDescent="0.3">
      <c r="B3157" s="14">
        <v>72129</v>
      </c>
      <c r="C3157" s="14">
        <v>72</v>
      </c>
      <c r="D3157" s="15" t="s">
        <v>2386</v>
      </c>
      <c r="E3157" s="14" t="s">
        <v>7</v>
      </c>
    </row>
    <row r="3158" spans="2:5" x14ac:dyDescent="0.3">
      <c r="B3158" s="14">
        <v>72127</v>
      </c>
      <c r="C3158" s="14">
        <v>72</v>
      </c>
      <c r="D3158" s="15" t="s">
        <v>2387</v>
      </c>
      <c r="E3158" s="14" t="s">
        <v>7</v>
      </c>
    </row>
    <row r="3159" spans="2:5" x14ac:dyDescent="0.3">
      <c r="B3159" s="14">
        <v>72125</v>
      </c>
      <c r="C3159" s="14">
        <v>72</v>
      </c>
      <c r="D3159" s="15" t="s">
        <v>2388</v>
      </c>
      <c r="E3159" s="14" t="s">
        <v>7</v>
      </c>
    </row>
    <row r="3160" spans="2:5" x14ac:dyDescent="0.3">
      <c r="B3160" s="14">
        <v>72123</v>
      </c>
      <c r="C3160" s="14">
        <v>72</v>
      </c>
      <c r="D3160" s="15" t="s">
        <v>2389</v>
      </c>
      <c r="E3160" s="14" t="s">
        <v>7</v>
      </c>
    </row>
    <row r="3161" spans="2:5" x14ac:dyDescent="0.3">
      <c r="B3161" s="14">
        <v>72121</v>
      </c>
      <c r="C3161" s="14">
        <v>72</v>
      </c>
      <c r="D3161" s="15" t="s">
        <v>2390</v>
      </c>
      <c r="E3161" s="14" t="s">
        <v>7</v>
      </c>
    </row>
    <row r="3162" spans="2:5" x14ac:dyDescent="0.3">
      <c r="B3162" s="14">
        <v>72119</v>
      </c>
      <c r="C3162" s="14">
        <v>72</v>
      </c>
      <c r="D3162" s="15" t="s">
        <v>2391</v>
      </c>
      <c r="E3162" s="14" t="s">
        <v>7</v>
      </c>
    </row>
    <row r="3163" spans="2:5" x14ac:dyDescent="0.3">
      <c r="B3163" s="14">
        <v>72117</v>
      </c>
      <c r="C3163" s="14">
        <v>72</v>
      </c>
      <c r="D3163" s="15" t="s">
        <v>2392</v>
      </c>
      <c r="E3163" s="14" t="s">
        <v>7</v>
      </c>
    </row>
    <row r="3164" spans="2:5" x14ac:dyDescent="0.3">
      <c r="B3164" s="14">
        <v>72115</v>
      </c>
      <c r="C3164" s="14">
        <v>72</v>
      </c>
      <c r="D3164" s="15" t="s">
        <v>2393</v>
      </c>
      <c r="E3164" s="14" t="s">
        <v>7</v>
      </c>
    </row>
    <row r="3165" spans="2:5" x14ac:dyDescent="0.3">
      <c r="B3165" s="14">
        <v>72113</v>
      </c>
      <c r="C3165" s="14">
        <v>72</v>
      </c>
      <c r="D3165" s="15" t="s">
        <v>2394</v>
      </c>
      <c r="E3165" s="14" t="s">
        <v>7</v>
      </c>
    </row>
    <row r="3166" spans="2:5" x14ac:dyDescent="0.3">
      <c r="B3166" s="14">
        <v>72111</v>
      </c>
      <c r="C3166" s="14">
        <v>72</v>
      </c>
      <c r="D3166" s="15" t="s">
        <v>2395</v>
      </c>
      <c r="E3166" s="14" t="s">
        <v>7</v>
      </c>
    </row>
    <row r="3167" spans="2:5" x14ac:dyDescent="0.3">
      <c r="B3167" s="14">
        <v>72109</v>
      </c>
      <c r="C3167" s="14">
        <v>72</v>
      </c>
      <c r="D3167" s="15" t="s">
        <v>2396</v>
      </c>
      <c r="E3167" s="14" t="s">
        <v>7</v>
      </c>
    </row>
    <row r="3168" spans="2:5" x14ac:dyDescent="0.3">
      <c r="B3168" s="14">
        <v>72107</v>
      </c>
      <c r="C3168" s="14">
        <v>72</v>
      </c>
      <c r="D3168" s="15" t="s">
        <v>2397</v>
      </c>
      <c r="E3168" s="14" t="s">
        <v>7</v>
      </c>
    </row>
    <row r="3169" spans="2:5" x14ac:dyDescent="0.3">
      <c r="B3169" s="14">
        <v>72105</v>
      </c>
      <c r="C3169" s="14">
        <v>72</v>
      </c>
      <c r="D3169" s="15" t="s">
        <v>2398</v>
      </c>
      <c r="E3169" s="14" t="s">
        <v>7</v>
      </c>
    </row>
    <row r="3170" spans="2:5" x14ac:dyDescent="0.3">
      <c r="B3170" s="14">
        <v>72103</v>
      </c>
      <c r="C3170" s="14">
        <v>72</v>
      </c>
      <c r="D3170" s="15" t="s">
        <v>2399</v>
      </c>
      <c r="E3170" s="14" t="s">
        <v>7</v>
      </c>
    </row>
    <row r="3171" spans="2:5" x14ac:dyDescent="0.3">
      <c r="B3171" s="14">
        <v>72101</v>
      </c>
      <c r="C3171" s="14">
        <v>72</v>
      </c>
      <c r="D3171" s="15" t="s">
        <v>2400</v>
      </c>
      <c r="E3171" s="14" t="s">
        <v>7</v>
      </c>
    </row>
    <row r="3172" spans="2:5" x14ac:dyDescent="0.3">
      <c r="B3172" s="14">
        <v>72099</v>
      </c>
      <c r="C3172" s="14">
        <v>72</v>
      </c>
      <c r="D3172" s="15" t="s">
        <v>2401</v>
      </c>
      <c r="E3172" s="14" t="s">
        <v>7</v>
      </c>
    </row>
    <row r="3173" spans="2:5" x14ac:dyDescent="0.3">
      <c r="B3173" s="14">
        <v>72097</v>
      </c>
      <c r="C3173" s="14">
        <v>72</v>
      </c>
      <c r="D3173" s="15" t="s">
        <v>2402</v>
      </c>
      <c r="E3173" s="14" t="s">
        <v>7</v>
      </c>
    </row>
    <row r="3174" spans="2:5" x14ac:dyDescent="0.3">
      <c r="B3174" s="14">
        <v>72095</v>
      </c>
      <c r="C3174" s="14">
        <v>72</v>
      </c>
      <c r="D3174" s="15" t="s">
        <v>2403</v>
      </c>
      <c r="E3174" s="14" t="s">
        <v>7</v>
      </c>
    </row>
    <row r="3175" spans="2:5" x14ac:dyDescent="0.3">
      <c r="B3175" s="14">
        <v>72093</v>
      </c>
      <c r="C3175" s="14">
        <v>72</v>
      </c>
      <c r="D3175" s="15" t="s">
        <v>2404</v>
      </c>
      <c r="E3175" s="14" t="s">
        <v>7</v>
      </c>
    </row>
    <row r="3176" spans="2:5" x14ac:dyDescent="0.3">
      <c r="B3176" s="14">
        <v>72091</v>
      </c>
      <c r="C3176" s="14">
        <v>72</v>
      </c>
      <c r="D3176" s="15" t="s">
        <v>2405</v>
      </c>
      <c r="E3176" s="14" t="s">
        <v>7</v>
      </c>
    </row>
    <row r="3177" spans="2:5" x14ac:dyDescent="0.3">
      <c r="B3177" s="14">
        <v>72089</v>
      </c>
      <c r="C3177" s="14">
        <v>72</v>
      </c>
      <c r="D3177" s="15" t="s">
        <v>2406</v>
      </c>
      <c r="E3177" s="14" t="s">
        <v>7</v>
      </c>
    </row>
    <row r="3178" spans="2:5" x14ac:dyDescent="0.3">
      <c r="B3178" s="14">
        <v>72087</v>
      </c>
      <c r="C3178" s="14">
        <v>72</v>
      </c>
      <c r="D3178" s="15" t="s">
        <v>2407</v>
      </c>
      <c r="E3178" s="14" t="s">
        <v>7</v>
      </c>
    </row>
    <row r="3179" spans="2:5" x14ac:dyDescent="0.3">
      <c r="B3179" s="14">
        <v>72085</v>
      </c>
      <c r="C3179" s="14">
        <v>72</v>
      </c>
      <c r="D3179" s="15" t="s">
        <v>2408</v>
      </c>
      <c r="E3179" s="14" t="s">
        <v>7</v>
      </c>
    </row>
    <row r="3180" spans="2:5" x14ac:dyDescent="0.3">
      <c r="B3180" s="14">
        <v>72083</v>
      </c>
      <c r="C3180" s="14">
        <v>72</v>
      </c>
      <c r="D3180" s="15" t="s">
        <v>2409</v>
      </c>
      <c r="E3180" s="14" t="s">
        <v>7</v>
      </c>
    </row>
    <row r="3181" spans="2:5" x14ac:dyDescent="0.3">
      <c r="B3181" s="14">
        <v>72081</v>
      </c>
      <c r="C3181" s="14">
        <v>72</v>
      </c>
      <c r="D3181" s="15" t="s">
        <v>2410</v>
      </c>
      <c r="E3181" s="14" t="s">
        <v>7</v>
      </c>
    </row>
    <row r="3182" spans="2:5" x14ac:dyDescent="0.3">
      <c r="B3182" s="14">
        <v>72079</v>
      </c>
      <c r="C3182" s="14">
        <v>72</v>
      </c>
      <c r="D3182" s="15" t="s">
        <v>2411</v>
      </c>
      <c r="E3182" s="14" t="s">
        <v>7</v>
      </c>
    </row>
    <row r="3183" spans="2:5" x14ac:dyDescent="0.3">
      <c r="B3183" s="14">
        <v>72077</v>
      </c>
      <c r="C3183" s="14">
        <v>72</v>
      </c>
      <c r="D3183" s="15" t="s">
        <v>2412</v>
      </c>
      <c r="E3183" s="14" t="s">
        <v>7</v>
      </c>
    </row>
    <row r="3184" spans="2:5" x14ac:dyDescent="0.3">
      <c r="B3184" s="14">
        <v>72075</v>
      </c>
      <c r="C3184" s="14">
        <v>72</v>
      </c>
      <c r="D3184" s="15" t="s">
        <v>2413</v>
      </c>
      <c r="E3184" s="14" t="s">
        <v>7</v>
      </c>
    </row>
    <row r="3185" spans="2:5" x14ac:dyDescent="0.3">
      <c r="B3185" s="14">
        <v>72073</v>
      </c>
      <c r="C3185" s="14">
        <v>72</v>
      </c>
      <c r="D3185" s="15" t="s">
        <v>2414</v>
      </c>
      <c r="E3185" s="14" t="s">
        <v>7</v>
      </c>
    </row>
    <row r="3186" spans="2:5" x14ac:dyDescent="0.3">
      <c r="B3186" s="14">
        <v>72071</v>
      </c>
      <c r="C3186" s="14">
        <v>72</v>
      </c>
      <c r="D3186" s="15" t="s">
        <v>2415</v>
      </c>
      <c r="E3186" s="14" t="s">
        <v>7</v>
      </c>
    </row>
    <row r="3187" spans="2:5" x14ac:dyDescent="0.3">
      <c r="B3187" s="14">
        <v>72069</v>
      </c>
      <c r="C3187" s="14">
        <v>72</v>
      </c>
      <c r="D3187" s="15" t="s">
        <v>2416</v>
      </c>
      <c r="E3187" s="14" t="s">
        <v>7</v>
      </c>
    </row>
    <row r="3188" spans="2:5" x14ac:dyDescent="0.3">
      <c r="B3188" s="14">
        <v>72067</v>
      </c>
      <c r="C3188" s="14">
        <v>72</v>
      </c>
      <c r="D3188" s="15" t="s">
        <v>2417</v>
      </c>
      <c r="E3188" s="14" t="s">
        <v>7</v>
      </c>
    </row>
    <row r="3189" spans="2:5" x14ac:dyDescent="0.3">
      <c r="B3189" s="14">
        <v>72065</v>
      </c>
      <c r="C3189" s="14">
        <v>72</v>
      </c>
      <c r="D3189" s="15" t="s">
        <v>2418</v>
      </c>
      <c r="E3189" s="14" t="s">
        <v>7</v>
      </c>
    </row>
    <row r="3190" spans="2:5" x14ac:dyDescent="0.3">
      <c r="B3190" s="14">
        <v>72063</v>
      </c>
      <c r="C3190" s="14">
        <v>72</v>
      </c>
      <c r="D3190" s="15" t="s">
        <v>2419</v>
      </c>
      <c r="E3190" s="14" t="s">
        <v>7</v>
      </c>
    </row>
    <row r="3191" spans="2:5" x14ac:dyDescent="0.3">
      <c r="B3191" s="14">
        <v>72061</v>
      </c>
      <c r="C3191" s="14">
        <v>72</v>
      </c>
      <c r="D3191" s="15" t="s">
        <v>2420</v>
      </c>
      <c r="E3191" s="14" t="s">
        <v>7</v>
      </c>
    </row>
    <row r="3192" spans="2:5" x14ac:dyDescent="0.3">
      <c r="B3192" s="14">
        <v>72059</v>
      </c>
      <c r="C3192" s="14">
        <v>72</v>
      </c>
      <c r="D3192" s="15" t="s">
        <v>2421</v>
      </c>
      <c r="E3192" s="14" t="s">
        <v>7</v>
      </c>
    </row>
    <row r="3193" spans="2:5" x14ac:dyDescent="0.3">
      <c r="B3193" s="14">
        <v>72057</v>
      </c>
      <c r="C3193" s="14">
        <v>72</v>
      </c>
      <c r="D3193" s="15" t="s">
        <v>2422</v>
      </c>
      <c r="E3193" s="14" t="s">
        <v>7</v>
      </c>
    </row>
    <row r="3194" spans="2:5" x14ac:dyDescent="0.3">
      <c r="B3194" s="14">
        <v>72055</v>
      </c>
      <c r="C3194" s="14">
        <v>72</v>
      </c>
      <c r="D3194" s="15" t="s">
        <v>2423</v>
      </c>
      <c r="E3194" s="14" t="s">
        <v>7</v>
      </c>
    </row>
    <row r="3195" spans="2:5" x14ac:dyDescent="0.3">
      <c r="B3195" s="14">
        <v>72054</v>
      </c>
      <c r="C3195" s="14">
        <v>72</v>
      </c>
      <c r="D3195" s="15" t="s">
        <v>2424</v>
      </c>
      <c r="E3195" s="14" t="s">
        <v>7</v>
      </c>
    </row>
    <row r="3196" spans="2:5" x14ac:dyDescent="0.3">
      <c r="B3196" s="14">
        <v>72053</v>
      </c>
      <c r="C3196" s="14">
        <v>72</v>
      </c>
      <c r="D3196" s="15" t="s">
        <v>2425</v>
      </c>
      <c r="E3196" s="14" t="s">
        <v>7</v>
      </c>
    </row>
    <row r="3197" spans="2:5" x14ac:dyDescent="0.3">
      <c r="B3197" s="14">
        <v>72051</v>
      </c>
      <c r="C3197" s="14">
        <v>72</v>
      </c>
      <c r="D3197" s="15" t="s">
        <v>2426</v>
      </c>
      <c r="E3197" s="14" t="s">
        <v>7</v>
      </c>
    </row>
    <row r="3198" spans="2:5" x14ac:dyDescent="0.3">
      <c r="B3198" s="14">
        <v>72049</v>
      </c>
      <c r="C3198" s="14">
        <v>72</v>
      </c>
      <c r="D3198" s="15" t="s">
        <v>2427</v>
      </c>
      <c r="E3198" s="14" t="s">
        <v>7</v>
      </c>
    </row>
    <row r="3199" spans="2:5" x14ac:dyDescent="0.3">
      <c r="B3199" s="14">
        <v>72047</v>
      </c>
      <c r="C3199" s="14">
        <v>72</v>
      </c>
      <c r="D3199" s="15" t="s">
        <v>2428</v>
      </c>
      <c r="E3199" s="14" t="s">
        <v>7</v>
      </c>
    </row>
    <row r="3200" spans="2:5" x14ac:dyDescent="0.3">
      <c r="B3200" s="14">
        <v>72045</v>
      </c>
      <c r="C3200" s="14">
        <v>72</v>
      </c>
      <c r="D3200" s="15" t="s">
        <v>2429</v>
      </c>
      <c r="E3200" s="14" t="s">
        <v>7</v>
      </c>
    </row>
    <row r="3201" spans="2:5" x14ac:dyDescent="0.3">
      <c r="B3201" s="14">
        <v>72043</v>
      </c>
      <c r="C3201" s="14">
        <v>72</v>
      </c>
      <c r="D3201" s="15" t="s">
        <v>2430</v>
      </c>
      <c r="E3201" s="14" t="s">
        <v>7</v>
      </c>
    </row>
    <row r="3202" spans="2:5" x14ac:dyDescent="0.3">
      <c r="B3202" s="14">
        <v>72041</v>
      </c>
      <c r="C3202" s="14">
        <v>72</v>
      </c>
      <c r="D3202" s="15" t="s">
        <v>2431</v>
      </c>
      <c r="E3202" s="14" t="s">
        <v>7</v>
      </c>
    </row>
    <row r="3203" spans="2:5" x14ac:dyDescent="0.3">
      <c r="B3203" s="14">
        <v>72039</v>
      </c>
      <c r="C3203" s="14">
        <v>72</v>
      </c>
      <c r="D3203" s="15" t="s">
        <v>2432</v>
      </c>
      <c r="E3203" s="14" t="s">
        <v>7</v>
      </c>
    </row>
    <row r="3204" spans="2:5" x14ac:dyDescent="0.3">
      <c r="B3204" s="14">
        <v>72037</v>
      </c>
      <c r="C3204" s="14">
        <v>72</v>
      </c>
      <c r="D3204" s="15" t="s">
        <v>2433</v>
      </c>
      <c r="E3204" s="14" t="s">
        <v>7</v>
      </c>
    </row>
    <row r="3205" spans="2:5" x14ac:dyDescent="0.3">
      <c r="B3205" s="14">
        <v>72035</v>
      </c>
      <c r="C3205" s="14">
        <v>72</v>
      </c>
      <c r="D3205" s="15" t="s">
        <v>2434</v>
      </c>
      <c r="E3205" s="14" t="s">
        <v>7</v>
      </c>
    </row>
    <row r="3206" spans="2:5" x14ac:dyDescent="0.3">
      <c r="B3206" s="14">
        <v>72033</v>
      </c>
      <c r="C3206" s="14">
        <v>72</v>
      </c>
      <c r="D3206" s="15" t="s">
        <v>2435</v>
      </c>
      <c r="E3206" s="14" t="s">
        <v>7</v>
      </c>
    </row>
    <row r="3207" spans="2:5" x14ac:dyDescent="0.3">
      <c r="B3207" s="14">
        <v>72031</v>
      </c>
      <c r="C3207" s="14">
        <v>72</v>
      </c>
      <c r="D3207" s="15" t="s">
        <v>2436</v>
      </c>
      <c r="E3207" s="14" t="s">
        <v>7</v>
      </c>
    </row>
    <row r="3208" spans="2:5" x14ac:dyDescent="0.3">
      <c r="B3208" s="14">
        <v>72029</v>
      </c>
      <c r="C3208" s="14">
        <v>72</v>
      </c>
      <c r="D3208" s="15" t="s">
        <v>2437</v>
      </c>
      <c r="E3208" s="14" t="s">
        <v>7</v>
      </c>
    </row>
    <row r="3209" spans="2:5" x14ac:dyDescent="0.3">
      <c r="B3209" s="14">
        <v>72027</v>
      </c>
      <c r="C3209" s="14">
        <v>72</v>
      </c>
      <c r="D3209" s="15" t="s">
        <v>2438</v>
      </c>
      <c r="E3209" s="14" t="s">
        <v>7</v>
      </c>
    </row>
    <row r="3210" spans="2:5" x14ac:dyDescent="0.3">
      <c r="B3210" s="14">
        <v>72025</v>
      </c>
      <c r="C3210" s="14">
        <v>72</v>
      </c>
      <c r="D3210" s="15" t="s">
        <v>2439</v>
      </c>
      <c r="E3210" s="14" t="s">
        <v>7</v>
      </c>
    </row>
    <row r="3211" spans="2:5" x14ac:dyDescent="0.3">
      <c r="B3211" s="14">
        <v>72023</v>
      </c>
      <c r="C3211" s="14">
        <v>72</v>
      </c>
      <c r="D3211" s="15" t="s">
        <v>2440</v>
      </c>
      <c r="E3211" s="14" t="s">
        <v>7</v>
      </c>
    </row>
    <row r="3212" spans="2:5" x14ac:dyDescent="0.3">
      <c r="B3212" s="14">
        <v>72021</v>
      </c>
      <c r="C3212" s="14">
        <v>72</v>
      </c>
      <c r="D3212" s="15" t="s">
        <v>2441</v>
      </c>
      <c r="E3212" s="14" t="s">
        <v>7</v>
      </c>
    </row>
    <row r="3213" spans="2:5" x14ac:dyDescent="0.3">
      <c r="B3213" s="14">
        <v>72019</v>
      </c>
      <c r="C3213" s="14">
        <v>72</v>
      </c>
      <c r="D3213" s="15" t="s">
        <v>2442</v>
      </c>
      <c r="E3213" s="14" t="s">
        <v>7</v>
      </c>
    </row>
    <row r="3214" spans="2:5" x14ac:dyDescent="0.3">
      <c r="B3214" s="14">
        <v>72017</v>
      </c>
      <c r="C3214" s="14">
        <v>72</v>
      </c>
      <c r="D3214" s="15" t="s">
        <v>2443</v>
      </c>
      <c r="E3214" s="14" t="s">
        <v>7</v>
      </c>
    </row>
    <row r="3215" spans="2:5" x14ac:dyDescent="0.3">
      <c r="B3215" s="14">
        <v>72015</v>
      </c>
      <c r="C3215" s="14">
        <v>72</v>
      </c>
      <c r="D3215" s="15" t="s">
        <v>2444</v>
      </c>
      <c r="E3215" s="14" t="s">
        <v>7</v>
      </c>
    </row>
    <row r="3216" spans="2:5" x14ac:dyDescent="0.3">
      <c r="B3216" s="14">
        <v>72013</v>
      </c>
      <c r="C3216" s="14">
        <v>72</v>
      </c>
      <c r="D3216" s="15" t="s">
        <v>2445</v>
      </c>
      <c r="E3216" s="14" t="s">
        <v>7</v>
      </c>
    </row>
    <row r="3217" spans="2:5" x14ac:dyDescent="0.3">
      <c r="B3217" s="14">
        <v>72011</v>
      </c>
      <c r="C3217" s="14">
        <v>72</v>
      </c>
      <c r="D3217" s="15" t="s">
        <v>2446</v>
      </c>
      <c r="E3217" s="14" t="s">
        <v>7</v>
      </c>
    </row>
    <row r="3218" spans="2:5" x14ac:dyDescent="0.3">
      <c r="B3218" s="14">
        <v>72009</v>
      </c>
      <c r="C3218" s="14">
        <v>72</v>
      </c>
      <c r="D3218" s="15" t="s">
        <v>2447</v>
      </c>
      <c r="E3218" s="14" t="s">
        <v>7</v>
      </c>
    </row>
    <row r="3219" spans="2:5" x14ac:dyDescent="0.3">
      <c r="B3219" s="14">
        <v>72007</v>
      </c>
      <c r="C3219" s="14">
        <v>72</v>
      </c>
      <c r="D3219" s="15" t="s">
        <v>2448</v>
      </c>
      <c r="E3219" s="14" t="s">
        <v>7</v>
      </c>
    </row>
    <row r="3220" spans="2:5" x14ac:dyDescent="0.3">
      <c r="B3220" s="14">
        <v>72005</v>
      </c>
      <c r="C3220" s="14">
        <v>72</v>
      </c>
      <c r="D3220" s="15" t="s">
        <v>2449</v>
      </c>
      <c r="E3220" s="14" t="s">
        <v>7</v>
      </c>
    </row>
    <row r="3221" spans="2:5" x14ac:dyDescent="0.3">
      <c r="B3221" s="14">
        <v>72003</v>
      </c>
      <c r="C3221" s="14">
        <v>72</v>
      </c>
      <c r="D3221" s="15" t="s">
        <v>2450</v>
      </c>
      <c r="E3221" s="14" t="s">
        <v>7</v>
      </c>
    </row>
    <row r="3222" spans="2:5" x14ac:dyDescent="0.3">
      <c r="B3222" s="14">
        <v>72001</v>
      </c>
      <c r="C3222" s="14">
        <v>72</v>
      </c>
      <c r="D3222" s="15" t="s">
        <v>2451</v>
      </c>
      <c r="E3222" s="14" t="s">
        <v>7</v>
      </c>
    </row>
    <row r="3223" spans="2:5" x14ac:dyDescent="0.3">
      <c r="B3223" s="14">
        <v>78030</v>
      </c>
      <c r="C3223" s="14">
        <v>78</v>
      </c>
      <c r="D3223" s="15" t="s">
        <v>2452</v>
      </c>
      <c r="E3223" s="14" t="s">
        <v>7</v>
      </c>
    </row>
    <row r="3224" spans="2:5" x14ac:dyDescent="0.3">
      <c r="B3224" s="14">
        <v>78020</v>
      </c>
      <c r="C3224" s="14">
        <v>78</v>
      </c>
      <c r="D3224" s="15" t="s">
        <v>2453</v>
      </c>
      <c r="E3224" s="14" t="s">
        <v>7</v>
      </c>
    </row>
    <row r="3225" spans="2:5" x14ac:dyDescent="0.3">
      <c r="B3225" s="14">
        <v>78010</v>
      </c>
      <c r="C3225" s="14">
        <v>78</v>
      </c>
      <c r="D3225" s="15" t="s">
        <v>2454</v>
      </c>
      <c r="E3225" s="14" t="s">
        <v>7</v>
      </c>
    </row>
    <row r="3226" spans="2:5" x14ac:dyDescent="0.3">
      <c r="B3226" s="14">
        <v>8014</v>
      </c>
      <c r="C3226" s="14">
        <v>8</v>
      </c>
      <c r="D3226" s="15" t="s">
        <v>1850</v>
      </c>
      <c r="E3226" s="14" t="s">
        <v>203</v>
      </c>
    </row>
    <row r="3227" spans="2:5" x14ac:dyDescent="0.3">
      <c r="B3227" s="14">
        <v>2198</v>
      </c>
      <c r="C3227" s="14">
        <v>2</v>
      </c>
      <c r="D3227" s="15" t="s">
        <v>2455</v>
      </c>
      <c r="E3227" s="14" t="s">
        <v>7</v>
      </c>
    </row>
    <row r="3228" spans="2:5" x14ac:dyDescent="0.3">
      <c r="B3228" s="14">
        <v>2105</v>
      </c>
      <c r="C3228" s="14">
        <v>2</v>
      </c>
      <c r="D3228" s="15" t="s">
        <v>2456</v>
      </c>
      <c r="E3228" s="14" t="s">
        <v>7</v>
      </c>
    </row>
    <row r="3229" spans="2:5" x14ac:dyDescent="0.3">
      <c r="B3229" s="14">
        <v>2195</v>
      </c>
      <c r="C3229" s="14">
        <v>2</v>
      </c>
      <c r="D3229" s="15" t="s">
        <v>2457</v>
      </c>
      <c r="E3229" s="14" t="s">
        <v>7</v>
      </c>
    </row>
    <row r="3230" spans="2:5" x14ac:dyDescent="0.3">
      <c r="B3230" s="14">
        <v>2230</v>
      </c>
      <c r="C3230" s="14">
        <v>2</v>
      </c>
      <c r="D3230" s="15" t="s">
        <v>2458</v>
      </c>
      <c r="E3230" s="14" t="s">
        <v>7</v>
      </c>
    </row>
    <row r="3231" spans="2:5" x14ac:dyDescent="0.3">
      <c r="B3231" s="14">
        <v>2275</v>
      </c>
      <c r="C3231" s="14">
        <v>2</v>
      </c>
      <c r="D3231" s="15" t="s">
        <v>2459</v>
      </c>
      <c r="E3231" s="14" t="s">
        <v>7</v>
      </c>
    </row>
    <row r="3232" spans="2:5" x14ac:dyDescent="0.3">
      <c r="B3232" s="14">
        <v>46102</v>
      </c>
      <c r="C3232" s="14">
        <v>46</v>
      </c>
      <c r="D3232" s="15" t="s">
        <v>2460</v>
      </c>
      <c r="E3232" s="14" t="s">
        <v>7</v>
      </c>
    </row>
  </sheetData>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AEABB-7458-4CBD-8750-7ABACEBEEB3E}">
  <dimension ref="B1:Y3233"/>
  <sheetViews>
    <sheetView zoomScaleNormal="100" workbookViewId="0">
      <pane ySplit="5" topLeftCell="A6" activePane="bottomLeft" state="frozen"/>
      <selection pane="bottomLeft" activeCell="A6" sqref="A6"/>
    </sheetView>
  </sheetViews>
  <sheetFormatPr defaultRowHeight="15.6" x14ac:dyDescent="0.3"/>
  <cols>
    <col min="1" max="1" width="4.09765625" customWidth="1"/>
    <col min="2" max="2" width="7.59765625" bestFit="1" customWidth="1"/>
    <col min="3" max="3" width="8.59765625" style="10" bestFit="1" customWidth="1"/>
    <col min="4" max="4" width="10.8984375" style="10" bestFit="1" customWidth="1"/>
    <col min="5" max="5" width="12.3984375" style="10" bestFit="1" customWidth="1"/>
    <col min="6" max="6" width="9.59765625" style="10" bestFit="1" customWidth="1"/>
    <col min="7" max="11" width="9.59765625" style="10" customWidth="1"/>
    <col min="12" max="12" width="15.69921875" style="10" bestFit="1" customWidth="1"/>
    <col min="13" max="13" width="13.59765625" bestFit="1" customWidth="1"/>
    <col min="15" max="15" width="10.8984375" bestFit="1" customWidth="1"/>
    <col min="17" max="17" width="15.3984375" bestFit="1" customWidth="1"/>
    <col min="18" max="18" width="10.3984375" customWidth="1"/>
    <col min="19" max="19" width="12.19921875" customWidth="1"/>
    <col min="21" max="21" width="107.5" bestFit="1" customWidth="1"/>
    <col min="22" max="22" width="9.59765625" style="6" customWidth="1"/>
    <col min="23" max="23" width="18.5" bestFit="1" customWidth="1"/>
    <col min="24" max="24" width="12.09765625" customWidth="1"/>
  </cols>
  <sheetData>
    <row r="1" spans="2:25" ht="21" x14ac:dyDescent="0.4">
      <c r="C1" s="67" t="s">
        <v>4643</v>
      </c>
      <c r="D1" s="67"/>
      <c r="E1" s="67"/>
      <c r="F1" s="67"/>
      <c r="H1" s="67" t="s">
        <v>4644</v>
      </c>
      <c r="I1" s="67"/>
      <c r="J1" s="67"/>
      <c r="K1" s="67"/>
    </row>
    <row r="2" spans="2:25" x14ac:dyDescent="0.3">
      <c r="C2" s="11" t="s">
        <v>2466</v>
      </c>
      <c r="D2" t="s">
        <v>2470</v>
      </c>
      <c r="H2" s="11" t="s">
        <v>2466</v>
      </c>
      <c r="I2" s="50" t="s">
        <v>4641</v>
      </c>
      <c r="W2" t="s">
        <v>2491</v>
      </c>
      <c r="X2" t="s">
        <v>2487</v>
      </c>
    </row>
    <row r="3" spans="2:25" x14ac:dyDescent="0.3">
      <c r="D3" s="65" t="s">
        <v>2486</v>
      </c>
      <c r="E3" s="65"/>
      <c r="F3" s="65"/>
      <c r="G3" s="4"/>
      <c r="H3" s="4"/>
      <c r="I3" s="4"/>
      <c r="J3" s="4"/>
      <c r="K3" s="4"/>
      <c r="L3" s="4"/>
      <c r="M3" s="6"/>
      <c r="N3" s="6"/>
      <c r="O3" s="6"/>
      <c r="P3" s="6"/>
      <c r="Q3" s="6"/>
      <c r="W3">
        <v>13011</v>
      </c>
      <c r="X3">
        <v>13011</v>
      </c>
      <c r="Y3" t="b">
        <f>W3=X3</f>
        <v>1</v>
      </c>
    </row>
    <row r="4" spans="2:25" x14ac:dyDescent="0.3">
      <c r="D4" s="66"/>
      <c r="E4" s="66"/>
      <c r="F4" s="66"/>
      <c r="G4" s="4"/>
      <c r="H4" s="4"/>
      <c r="I4" s="4"/>
      <c r="J4" s="4"/>
      <c r="K4" s="4"/>
      <c r="L4" s="4"/>
      <c r="M4" s="6"/>
      <c r="N4" s="6"/>
      <c r="O4" s="6"/>
      <c r="P4" s="6"/>
      <c r="Q4" s="6"/>
    </row>
    <row r="5" spans="2:25" x14ac:dyDescent="0.3">
      <c r="B5" s="16" t="s">
        <v>2485</v>
      </c>
      <c r="C5" s="12" t="s">
        <v>2337</v>
      </c>
      <c r="D5" s="12" t="s">
        <v>2467</v>
      </c>
      <c r="E5" s="12" t="s">
        <v>2468</v>
      </c>
      <c r="F5" s="12" t="s">
        <v>2469</v>
      </c>
      <c r="G5" s="51"/>
      <c r="H5" s="12" t="s">
        <v>2337</v>
      </c>
      <c r="I5" s="12" t="s">
        <v>2467</v>
      </c>
      <c r="J5" s="12" t="s">
        <v>2468</v>
      </c>
      <c r="K5" s="12" t="s">
        <v>2469</v>
      </c>
      <c r="L5" s="52" t="s">
        <v>4642</v>
      </c>
      <c r="M5" s="52" t="s">
        <v>4640</v>
      </c>
      <c r="O5" s="6"/>
      <c r="P5" s="6"/>
      <c r="Q5" s="6"/>
      <c r="R5" s="6"/>
      <c r="T5" s="6"/>
      <c r="U5" s="6"/>
      <c r="W5">
        <v>13013</v>
      </c>
      <c r="X5">
        <v>13013</v>
      </c>
      <c r="Y5" t="b">
        <f t="shared" ref="Y5:Y48" si="0">W5=X5</f>
        <v>1</v>
      </c>
    </row>
    <row r="6" spans="2:25" x14ac:dyDescent="0.3">
      <c r="B6" s="18">
        <f t="shared" ref="B6:B69" si="1">TRUNC(C6/1000,0)</f>
        <v>1</v>
      </c>
      <c r="C6" s="14">
        <v>1001</v>
      </c>
      <c r="D6" s="14">
        <v>100001000</v>
      </c>
      <c r="E6" s="14">
        <v>1</v>
      </c>
      <c r="F6" s="14">
        <v>2017</v>
      </c>
      <c r="G6" s="49"/>
      <c r="H6" s="14">
        <v>1001</v>
      </c>
      <c r="I6" s="14">
        <v>100001000</v>
      </c>
      <c r="J6" s="14">
        <v>1</v>
      </c>
      <c r="K6" s="14">
        <v>2017</v>
      </c>
      <c r="L6" s="53">
        <f>VLOOKUP(H6,$C$5:$D$3233,2,FALSE)</f>
        <v>100001000</v>
      </c>
      <c r="M6" s="54" t="b">
        <f>L6=I6</f>
        <v>1</v>
      </c>
      <c r="O6" s="1" t="s">
        <v>2466</v>
      </c>
      <c r="P6" t="s">
        <v>2471</v>
      </c>
      <c r="W6">
        <v>13015</v>
      </c>
      <c r="X6">
        <v>13015</v>
      </c>
      <c r="Y6" t="b">
        <f t="shared" si="0"/>
        <v>1</v>
      </c>
    </row>
    <row r="7" spans="2:25" x14ac:dyDescent="0.3">
      <c r="B7" s="18">
        <f t="shared" si="1"/>
        <v>1</v>
      </c>
      <c r="C7" s="14">
        <v>1003</v>
      </c>
      <c r="D7" s="14">
        <v>100001000</v>
      </c>
      <c r="E7" s="14">
        <v>1</v>
      </c>
      <c r="F7" s="14">
        <v>2017</v>
      </c>
      <c r="G7" s="49"/>
      <c r="H7" s="14">
        <v>1003</v>
      </c>
      <c r="I7" s="14">
        <v>100001000</v>
      </c>
      <c r="J7" s="14">
        <v>1</v>
      </c>
      <c r="K7" s="14">
        <v>2017</v>
      </c>
      <c r="L7" s="53">
        <f t="shared" ref="L7:L70" si="2">VLOOKUP(H7,$C$5:$D$3233,2,FALSE)</f>
        <v>100001000</v>
      </c>
      <c r="M7" s="54" t="b">
        <f t="shared" ref="M7:M70" si="3">L7=I7</f>
        <v>1</v>
      </c>
      <c r="P7" s="17" t="s">
        <v>2480</v>
      </c>
      <c r="Q7" s="17" t="s">
        <v>2481</v>
      </c>
      <c r="R7" s="17" t="s">
        <v>2482</v>
      </c>
      <c r="S7" s="17" t="s">
        <v>2483</v>
      </c>
      <c r="T7" s="17" t="s">
        <v>2484</v>
      </c>
      <c r="W7">
        <v>13035</v>
      </c>
      <c r="X7">
        <v>13035</v>
      </c>
      <c r="Y7" t="b">
        <f t="shared" si="0"/>
        <v>1</v>
      </c>
    </row>
    <row r="8" spans="2:25" x14ac:dyDescent="0.3">
      <c r="B8" s="18">
        <f t="shared" si="1"/>
        <v>1</v>
      </c>
      <c r="C8" s="14">
        <v>1005</v>
      </c>
      <c r="D8" s="14">
        <v>100001000</v>
      </c>
      <c r="E8" s="14">
        <v>1</v>
      </c>
      <c r="F8" s="14">
        <v>2017</v>
      </c>
      <c r="G8" s="49"/>
      <c r="H8" s="14">
        <v>1005</v>
      </c>
      <c r="I8" s="14">
        <v>100001000</v>
      </c>
      <c r="J8" s="14">
        <v>1</v>
      </c>
      <c r="K8" s="14">
        <v>2017</v>
      </c>
      <c r="L8" s="53">
        <f t="shared" si="2"/>
        <v>100001000</v>
      </c>
      <c r="M8" s="54" t="b">
        <f t="shared" si="3"/>
        <v>1</v>
      </c>
      <c r="O8" s="13" t="s">
        <v>2467</v>
      </c>
      <c r="P8" s="13" t="s">
        <v>2472</v>
      </c>
      <c r="Q8" s="13" t="s">
        <v>2473</v>
      </c>
      <c r="R8" s="13" t="s">
        <v>2474</v>
      </c>
      <c r="S8" s="13" t="s">
        <v>2475</v>
      </c>
      <c r="T8" s="13" t="s">
        <v>2476</v>
      </c>
      <c r="U8" s="13" t="s">
        <v>2477</v>
      </c>
      <c r="V8" s="22"/>
      <c r="W8">
        <v>13045</v>
      </c>
      <c r="X8">
        <v>13045</v>
      </c>
      <c r="Y8" t="b">
        <f t="shared" si="0"/>
        <v>1</v>
      </c>
    </row>
    <row r="9" spans="2:25" x14ac:dyDescent="0.3">
      <c r="B9" s="18">
        <f t="shared" si="1"/>
        <v>1</v>
      </c>
      <c r="C9" s="14">
        <v>1007</v>
      </c>
      <c r="D9" s="14">
        <v>100001000</v>
      </c>
      <c r="E9" s="14">
        <v>1</v>
      </c>
      <c r="F9" s="14">
        <v>2017</v>
      </c>
      <c r="G9" s="49"/>
      <c r="H9" s="14">
        <v>1007</v>
      </c>
      <c r="I9" s="14">
        <v>100001000</v>
      </c>
      <c r="J9" s="14">
        <v>1</v>
      </c>
      <c r="K9" s="14">
        <v>2017</v>
      </c>
      <c r="L9" s="53">
        <f t="shared" si="2"/>
        <v>100001000</v>
      </c>
      <c r="M9" s="54" t="b">
        <f t="shared" si="3"/>
        <v>1</v>
      </c>
      <c r="O9" s="15">
        <v>0</v>
      </c>
      <c r="P9" s="14">
        <v>1</v>
      </c>
      <c r="Q9" s="14">
        <v>0</v>
      </c>
      <c r="R9" s="14">
        <v>0</v>
      </c>
      <c r="S9" s="14">
        <v>0</v>
      </c>
      <c r="T9" s="14">
        <v>0</v>
      </c>
      <c r="U9" s="15" t="s">
        <v>2478</v>
      </c>
      <c r="V9" s="23"/>
      <c r="W9">
        <v>13055</v>
      </c>
      <c r="X9">
        <v>13055</v>
      </c>
      <c r="Y9" t="b">
        <f t="shared" si="0"/>
        <v>1</v>
      </c>
    </row>
    <row r="10" spans="2:25" x14ac:dyDescent="0.3">
      <c r="B10" s="18">
        <f t="shared" si="1"/>
        <v>1</v>
      </c>
      <c r="C10" s="14">
        <v>1009</v>
      </c>
      <c r="D10" s="14">
        <v>100001000</v>
      </c>
      <c r="E10" s="14">
        <v>1</v>
      </c>
      <c r="F10" s="14">
        <v>2017</v>
      </c>
      <c r="G10" s="49"/>
      <c r="H10" s="14">
        <v>1009</v>
      </c>
      <c r="I10" s="14">
        <v>100001000</v>
      </c>
      <c r="J10" s="14">
        <v>1</v>
      </c>
      <c r="K10" s="14">
        <v>2017</v>
      </c>
      <c r="L10" s="53">
        <f t="shared" si="2"/>
        <v>100001000</v>
      </c>
      <c r="M10" s="54" t="b">
        <f t="shared" si="3"/>
        <v>1</v>
      </c>
      <c r="O10" s="15">
        <v>100000000</v>
      </c>
      <c r="P10" s="14">
        <v>1</v>
      </c>
      <c r="Q10" s="14">
        <v>0</v>
      </c>
      <c r="R10" s="14">
        <v>0</v>
      </c>
      <c r="S10" s="14">
        <v>0</v>
      </c>
      <c r="T10" s="14">
        <v>0</v>
      </c>
      <c r="U10" s="15" t="s">
        <v>2479</v>
      </c>
      <c r="V10" s="23"/>
      <c r="W10">
        <v>13057</v>
      </c>
      <c r="X10">
        <v>13057</v>
      </c>
      <c r="Y10" t="b">
        <f t="shared" si="0"/>
        <v>1</v>
      </c>
    </row>
    <row r="11" spans="2:25" x14ac:dyDescent="0.3">
      <c r="B11" s="18">
        <f t="shared" si="1"/>
        <v>1</v>
      </c>
      <c r="C11" s="14">
        <v>1011</v>
      </c>
      <c r="D11" s="14">
        <v>100001000</v>
      </c>
      <c r="E11" s="14">
        <v>1</v>
      </c>
      <c r="F11" s="14">
        <v>2017</v>
      </c>
      <c r="G11" s="49"/>
      <c r="H11" s="14">
        <v>1011</v>
      </c>
      <c r="I11" s="14">
        <v>100001000</v>
      </c>
      <c r="J11" s="14">
        <v>1</v>
      </c>
      <c r="K11" s="14">
        <v>2017</v>
      </c>
      <c r="L11" s="53">
        <f t="shared" si="2"/>
        <v>100001000</v>
      </c>
      <c r="M11" s="54" t="b">
        <f t="shared" si="3"/>
        <v>1</v>
      </c>
      <c r="O11" s="15">
        <v>100010000</v>
      </c>
      <c r="P11" s="14">
        <v>1</v>
      </c>
      <c r="Q11" s="14">
        <v>0</v>
      </c>
      <c r="R11" s="14">
        <v>10</v>
      </c>
      <c r="S11" s="14">
        <v>0</v>
      </c>
      <c r="T11" s="14">
        <v>0</v>
      </c>
      <c r="U11" s="15" t="s">
        <v>2479</v>
      </c>
      <c r="V11" s="23"/>
      <c r="W11">
        <v>13059</v>
      </c>
      <c r="X11">
        <v>13059</v>
      </c>
      <c r="Y11" t="b">
        <f t="shared" si="0"/>
        <v>1</v>
      </c>
    </row>
    <row r="12" spans="2:25" x14ac:dyDescent="0.3">
      <c r="B12" s="18">
        <f t="shared" si="1"/>
        <v>1</v>
      </c>
      <c r="C12" s="14">
        <v>1013</v>
      </c>
      <c r="D12" s="14">
        <v>100001000</v>
      </c>
      <c r="E12" s="14">
        <v>1</v>
      </c>
      <c r="F12" s="14">
        <v>2017</v>
      </c>
      <c r="G12" s="49"/>
      <c r="H12" s="14">
        <v>1013</v>
      </c>
      <c r="I12" s="14">
        <v>100001000</v>
      </c>
      <c r="J12" s="14">
        <v>1</v>
      </c>
      <c r="K12" s="14">
        <v>2017</v>
      </c>
      <c r="L12" s="53">
        <f t="shared" si="2"/>
        <v>100001000</v>
      </c>
      <c r="M12" s="54" t="b">
        <f t="shared" si="3"/>
        <v>1</v>
      </c>
      <c r="O12" s="15">
        <v>170000000</v>
      </c>
      <c r="P12" s="14">
        <v>1</v>
      </c>
      <c r="Q12" s="14">
        <v>70</v>
      </c>
      <c r="R12" s="14">
        <v>0</v>
      </c>
      <c r="S12" s="14">
        <v>0</v>
      </c>
      <c r="T12" s="14">
        <v>0</v>
      </c>
      <c r="U12" s="15" t="s">
        <v>2479</v>
      </c>
      <c r="V12" s="23"/>
      <c r="W12">
        <v>13063</v>
      </c>
      <c r="X12">
        <v>13063</v>
      </c>
      <c r="Y12" t="b">
        <f t="shared" si="0"/>
        <v>1</v>
      </c>
    </row>
    <row r="13" spans="2:25" x14ac:dyDescent="0.3">
      <c r="B13" s="18">
        <f t="shared" si="1"/>
        <v>1</v>
      </c>
      <c r="C13" s="14">
        <v>1015</v>
      </c>
      <c r="D13" s="14">
        <v>100001000</v>
      </c>
      <c r="E13" s="14">
        <v>1</v>
      </c>
      <c r="F13" s="14">
        <v>2017</v>
      </c>
      <c r="G13" s="49"/>
      <c r="H13" s="14">
        <v>1015</v>
      </c>
      <c r="I13" s="14">
        <v>100001000</v>
      </c>
      <c r="J13" s="14">
        <v>1</v>
      </c>
      <c r="K13" s="14">
        <v>2017</v>
      </c>
      <c r="L13" s="53">
        <f t="shared" si="2"/>
        <v>100001000</v>
      </c>
      <c r="M13" s="54" t="b">
        <f t="shared" si="3"/>
        <v>1</v>
      </c>
      <c r="O13" s="15">
        <v>178000000</v>
      </c>
      <c r="P13" s="14">
        <v>1</v>
      </c>
      <c r="Q13" s="14">
        <v>78</v>
      </c>
      <c r="R13" s="14">
        <v>0</v>
      </c>
      <c r="S13" s="14">
        <v>0</v>
      </c>
      <c r="T13" s="14">
        <v>0</v>
      </c>
      <c r="U13" s="15" t="s">
        <v>2479</v>
      </c>
      <c r="V13" s="23"/>
      <c r="W13">
        <v>13067</v>
      </c>
      <c r="X13">
        <v>13067</v>
      </c>
      <c r="Y13" t="b">
        <f t="shared" si="0"/>
        <v>1</v>
      </c>
    </row>
    <row r="14" spans="2:25" x14ac:dyDescent="0.3">
      <c r="B14" s="18">
        <f t="shared" si="1"/>
        <v>1</v>
      </c>
      <c r="C14" s="14">
        <v>1017</v>
      </c>
      <c r="D14" s="14">
        <v>100001000</v>
      </c>
      <c r="E14" s="14">
        <v>1</v>
      </c>
      <c r="F14" s="14">
        <v>2017</v>
      </c>
      <c r="G14" s="49"/>
      <c r="H14" s="14">
        <v>1017</v>
      </c>
      <c r="I14" s="14">
        <v>100001000</v>
      </c>
      <c r="J14" s="14">
        <v>1</v>
      </c>
      <c r="K14" s="14">
        <v>2017</v>
      </c>
      <c r="L14" s="53">
        <f t="shared" si="2"/>
        <v>100001000</v>
      </c>
      <c r="M14" s="54" t="b">
        <f t="shared" si="3"/>
        <v>1</v>
      </c>
      <c r="O14" s="15">
        <v>178010000</v>
      </c>
      <c r="P14" s="14">
        <v>1</v>
      </c>
      <c r="Q14" s="14">
        <v>78</v>
      </c>
      <c r="R14" s="14">
        <v>10</v>
      </c>
      <c r="S14" s="14">
        <v>0</v>
      </c>
      <c r="T14" s="14">
        <v>0</v>
      </c>
      <c r="U14" s="15" t="s">
        <v>2479</v>
      </c>
      <c r="V14" s="23"/>
      <c r="W14">
        <v>13077</v>
      </c>
      <c r="X14">
        <v>13077</v>
      </c>
      <c r="Y14" t="b">
        <f t="shared" si="0"/>
        <v>1</v>
      </c>
    </row>
    <row r="15" spans="2:25" x14ac:dyDescent="0.3">
      <c r="B15" s="18">
        <f t="shared" si="1"/>
        <v>1</v>
      </c>
      <c r="C15" s="14">
        <v>1019</v>
      </c>
      <c r="D15" s="14">
        <v>100001000</v>
      </c>
      <c r="E15" s="14">
        <v>1</v>
      </c>
      <c r="F15" s="14">
        <v>2017</v>
      </c>
      <c r="G15" s="49"/>
      <c r="H15" s="14">
        <v>1019</v>
      </c>
      <c r="I15" s="14">
        <v>100001000</v>
      </c>
      <c r="J15" s="14">
        <v>1</v>
      </c>
      <c r="K15" s="14">
        <v>2017</v>
      </c>
      <c r="L15" s="53">
        <f t="shared" si="2"/>
        <v>100001000</v>
      </c>
      <c r="M15" s="54" t="b">
        <f t="shared" si="3"/>
        <v>1</v>
      </c>
      <c r="O15" s="15">
        <v>200000000</v>
      </c>
      <c r="P15" s="14">
        <v>2</v>
      </c>
      <c r="Q15" s="14">
        <v>0</v>
      </c>
      <c r="R15" s="14">
        <v>0</v>
      </c>
      <c r="S15" s="14">
        <v>0</v>
      </c>
      <c r="T15" s="14">
        <v>0</v>
      </c>
      <c r="U15" s="15" t="s">
        <v>2479</v>
      </c>
      <c r="V15" s="23"/>
      <c r="W15">
        <v>13085</v>
      </c>
      <c r="X15">
        <v>13085</v>
      </c>
      <c r="Y15" t="b">
        <f t="shared" si="0"/>
        <v>1</v>
      </c>
    </row>
    <row r="16" spans="2:25" x14ac:dyDescent="0.3">
      <c r="B16" s="18">
        <f t="shared" si="1"/>
        <v>1</v>
      </c>
      <c r="C16" s="14">
        <v>1021</v>
      </c>
      <c r="D16" s="14">
        <v>100001000</v>
      </c>
      <c r="E16" s="14">
        <v>1</v>
      </c>
      <c r="F16" s="14">
        <v>2017</v>
      </c>
      <c r="G16" s="49"/>
      <c r="H16" s="14">
        <v>1021</v>
      </c>
      <c r="I16" s="14">
        <v>100001000</v>
      </c>
      <c r="J16" s="14">
        <v>1</v>
      </c>
      <c r="K16" s="14">
        <v>2017</v>
      </c>
      <c r="L16" s="53">
        <f t="shared" si="2"/>
        <v>100001000</v>
      </c>
      <c r="M16" s="54" t="b">
        <f t="shared" si="3"/>
        <v>1</v>
      </c>
      <c r="O16" s="15">
        <v>270000000</v>
      </c>
      <c r="P16" s="14">
        <v>2</v>
      </c>
      <c r="Q16" s="14">
        <v>70</v>
      </c>
      <c r="R16" s="14">
        <v>0</v>
      </c>
      <c r="S16" s="14">
        <v>0</v>
      </c>
      <c r="T16" s="14">
        <v>0</v>
      </c>
      <c r="U16" s="15" t="s">
        <v>2479</v>
      </c>
      <c r="V16" s="23"/>
      <c r="W16">
        <v>13089</v>
      </c>
      <c r="X16">
        <v>13089</v>
      </c>
      <c r="Y16" t="b">
        <f t="shared" si="0"/>
        <v>1</v>
      </c>
    </row>
    <row r="17" spans="2:25" x14ac:dyDescent="0.3">
      <c r="B17" s="18">
        <f t="shared" si="1"/>
        <v>1</v>
      </c>
      <c r="C17" s="14">
        <v>1023</v>
      </c>
      <c r="D17" s="14">
        <v>100001000</v>
      </c>
      <c r="E17" s="14">
        <v>1</v>
      </c>
      <c r="F17" s="14">
        <v>2017</v>
      </c>
      <c r="G17" s="49"/>
      <c r="H17" s="14">
        <v>1023</v>
      </c>
      <c r="I17" s="14">
        <v>100001000</v>
      </c>
      <c r="J17" s="14">
        <v>1</v>
      </c>
      <c r="K17" s="14">
        <v>2017</v>
      </c>
      <c r="L17" s="53">
        <f t="shared" si="2"/>
        <v>100001000</v>
      </c>
      <c r="M17" s="54" t="b">
        <f t="shared" si="3"/>
        <v>1</v>
      </c>
      <c r="O17" s="15">
        <v>278000000</v>
      </c>
      <c r="P17" s="14">
        <v>2</v>
      </c>
      <c r="Q17" s="14">
        <v>78</v>
      </c>
      <c r="R17" s="14">
        <v>0</v>
      </c>
      <c r="S17" s="14">
        <v>0</v>
      </c>
      <c r="T17" s="14">
        <v>0</v>
      </c>
      <c r="U17" s="15" t="s">
        <v>2479</v>
      </c>
      <c r="V17" s="23"/>
      <c r="W17">
        <v>13097</v>
      </c>
      <c r="X17">
        <v>13097</v>
      </c>
      <c r="Y17" t="b">
        <f t="shared" si="0"/>
        <v>1</v>
      </c>
    </row>
    <row r="18" spans="2:25" x14ac:dyDescent="0.3">
      <c r="B18" s="18">
        <f t="shared" si="1"/>
        <v>1</v>
      </c>
      <c r="C18" s="14">
        <v>1025</v>
      </c>
      <c r="D18" s="14">
        <v>100001000</v>
      </c>
      <c r="E18" s="14">
        <v>1</v>
      </c>
      <c r="F18" s="14">
        <v>2017</v>
      </c>
      <c r="G18" s="49"/>
      <c r="H18" s="14">
        <v>1025</v>
      </c>
      <c r="I18" s="14">
        <v>100001000</v>
      </c>
      <c r="J18" s="14">
        <v>1</v>
      </c>
      <c r="K18" s="14">
        <v>2017</v>
      </c>
      <c r="L18" s="53">
        <f t="shared" si="2"/>
        <v>100001000</v>
      </c>
      <c r="M18" s="54" t="b">
        <f t="shared" si="3"/>
        <v>1</v>
      </c>
      <c r="O18" s="15">
        <v>278010000</v>
      </c>
      <c r="P18" s="14">
        <v>2</v>
      </c>
      <c r="Q18" s="14">
        <v>78</v>
      </c>
      <c r="R18" s="14">
        <v>10</v>
      </c>
      <c r="S18" s="14">
        <v>0</v>
      </c>
      <c r="T18" s="14">
        <v>0</v>
      </c>
      <c r="U18" s="15" t="s">
        <v>2479</v>
      </c>
      <c r="V18" s="23"/>
      <c r="W18">
        <v>13113</v>
      </c>
      <c r="X18">
        <v>13113</v>
      </c>
      <c r="Y18" t="b">
        <f t="shared" si="0"/>
        <v>1</v>
      </c>
    </row>
    <row r="19" spans="2:25" x14ac:dyDescent="0.3">
      <c r="B19" s="18">
        <f t="shared" si="1"/>
        <v>1</v>
      </c>
      <c r="C19" s="14">
        <v>1027</v>
      </c>
      <c r="D19" s="14">
        <v>100001000</v>
      </c>
      <c r="E19" s="14">
        <v>1</v>
      </c>
      <c r="F19" s="14">
        <v>2017</v>
      </c>
      <c r="G19" s="49"/>
      <c r="H19" s="14">
        <v>1027</v>
      </c>
      <c r="I19" s="14">
        <v>100001000</v>
      </c>
      <c r="J19" s="14">
        <v>1</v>
      </c>
      <c r="K19" s="14">
        <v>2017</v>
      </c>
      <c r="L19" s="53">
        <f t="shared" si="2"/>
        <v>100001000</v>
      </c>
      <c r="M19" s="54" t="b">
        <f t="shared" si="3"/>
        <v>1</v>
      </c>
      <c r="O19" s="15">
        <v>300000000</v>
      </c>
      <c r="P19" s="14">
        <v>3</v>
      </c>
      <c r="Q19" s="14">
        <v>0</v>
      </c>
      <c r="R19" s="14">
        <v>0</v>
      </c>
      <c r="S19" s="14">
        <v>0</v>
      </c>
      <c r="T19" s="14">
        <v>0</v>
      </c>
      <c r="U19" s="15" t="s">
        <v>2479</v>
      </c>
      <c r="V19" s="23"/>
      <c r="W19">
        <v>13115</v>
      </c>
      <c r="X19">
        <v>13115</v>
      </c>
      <c r="Y19" t="b">
        <f t="shared" si="0"/>
        <v>1</v>
      </c>
    </row>
    <row r="20" spans="2:25" x14ac:dyDescent="0.3">
      <c r="B20" s="18">
        <f t="shared" si="1"/>
        <v>1</v>
      </c>
      <c r="C20" s="14">
        <v>1029</v>
      </c>
      <c r="D20" s="14">
        <v>100001000</v>
      </c>
      <c r="E20" s="14">
        <v>1</v>
      </c>
      <c r="F20" s="14">
        <v>2017</v>
      </c>
      <c r="G20" s="49"/>
      <c r="H20" s="14">
        <v>1029</v>
      </c>
      <c r="I20" s="14">
        <v>100001000</v>
      </c>
      <c r="J20" s="14">
        <v>1</v>
      </c>
      <c r="K20" s="14">
        <v>2017</v>
      </c>
      <c r="L20" s="53">
        <f t="shared" si="2"/>
        <v>100001000</v>
      </c>
      <c r="M20" s="54" t="b">
        <f t="shared" si="3"/>
        <v>1</v>
      </c>
      <c r="O20" s="15">
        <v>370000000</v>
      </c>
      <c r="P20" s="14">
        <v>3</v>
      </c>
      <c r="Q20" s="14">
        <v>70</v>
      </c>
      <c r="R20" s="14">
        <v>0</v>
      </c>
      <c r="S20" s="14">
        <v>0</v>
      </c>
      <c r="T20" s="14">
        <v>0</v>
      </c>
      <c r="U20" s="15" t="s">
        <v>2479</v>
      </c>
      <c r="V20" s="23"/>
      <c r="W20">
        <v>13117</v>
      </c>
      <c r="X20">
        <v>13117</v>
      </c>
      <c r="Y20" t="b">
        <f t="shared" si="0"/>
        <v>1</v>
      </c>
    </row>
    <row r="21" spans="2:25" x14ac:dyDescent="0.3">
      <c r="B21" s="18">
        <f t="shared" si="1"/>
        <v>1</v>
      </c>
      <c r="C21" s="14">
        <v>1031</v>
      </c>
      <c r="D21" s="14">
        <v>100001000</v>
      </c>
      <c r="E21" s="14">
        <v>1</v>
      </c>
      <c r="F21" s="14">
        <v>2017</v>
      </c>
      <c r="G21" s="49"/>
      <c r="H21" s="14">
        <v>1031</v>
      </c>
      <c r="I21" s="14">
        <v>100001000</v>
      </c>
      <c r="J21" s="14">
        <v>1</v>
      </c>
      <c r="K21" s="14">
        <v>2017</v>
      </c>
      <c r="L21" s="53">
        <f t="shared" si="2"/>
        <v>100001000</v>
      </c>
      <c r="M21" s="54" t="b">
        <f t="shared" si="3"/>
        <v>1</v>
      </c>
      <c r="O21" s="15">
        <v>370010000</v>
      </c>
      <c r="P21" s="14">
        <v>3</v>
      </c>
      <c r="Q21" s="14">
        <v>70</v>
      </c>
      <c r="R21" s="14">
        <v>10</v>
      </c>
      <c r="S21" s="14">
        <v>0</v>
      </c>
      <c r="T21" s="14">
        <v>0</v>
      </c>
      <c r="U21" s="15" t="s">
        <v>2479</v>
      </c>
      <c r="V21" s="23"/>
      <c r="W21">
        <v>13121</v>
      </c>
      <c r="X21">
        <v>13121</v>
      </c>
      <c r="Y21" t="b">
        <f t="shared" si="0"/>
        <v>1</v>
      </c>
    </row>
    <row r="22" spans="2:25" x14ac:dyDescent="0.3">
      <c r="B22" s="18">
        <f t="shared" si="1"/>
        <v>1</v>
      </c>
      <c r="C22" s="14">
        <v>1033</v>
      </c>
      <c r="D22" s="14">
        <v>100001000</v>
      </c>
      <c r="E22" s="14">
        <v>1</v>
      </c>
      <c r="F22" s="14">
        <v>2017</v>
      </c>
      <c r="G22" s="49"/>
      <c r="H22" s="14">
        <v>1033</v>
      </c>
      <c r="I22" s="14">
        <v>100001000</v>
      </c>
      <c r="J22" s="14">
        <v>1</v>
      </c>
      <c r="K22" s="14">
        <v>2017</v>
      </c>
      <c r="L22" s="53">
        <f t="shared" si="2"/>
        <v>100001000</v>
      </c>
      <c r="M22" s="54" t="b">
        <f t="shared" si="3"/>
        <v>1</v>
      </c>
      <c r="O22" s="15">
        <v>400000000</v>
      </c>
      <c r="P22" s="14">
        <v>4</v>
      </c>
      <c r="Q22" s="14">
        <v>0</v>
      </c>
      <c r="R22" s="14">
        <v>0</v>
      </c>
      <c r="S22" s="14">
        <v>0</v>
      </c>
      <c r="T22" s="14">
        <v>0</v>
      </c>
      <c r="U22" s="15" t="s">
        <v>2479</v>
      </c>
      <c r="V22" s="23"/>
      <c r="W22">
        <v>13129</v>
      </c>
      <c r="X22">
        <v>13129</v>
      </c>
      <c r="Y22" t="b">
        <f t="shared" si="0"/>
        <v>1</v>
      </c>
    </row>
    <row r="23" spans="2:25" x14ac:dyDescent="0.3">
      <c r="B23" s="18">
        <f t="shared" si="1"/>
        <v>1</v>
      </c>
      <c r="C23" s="14">
        <v>1035</v>
      </c>
      <c r="D23" s="14">
        <v>100001000</v>
      </c>
      <c r="E23" s="14">
        <v>1</v>
      </c>
      <c r="F23" s="14">
        <v>2017</v>
      </c>
      <c r="G23" s="49"/>
      <c r="H23" s="14">
        <v>1035</v>
      </c>
      <c r="I23" s="14">
        <v>100001000</v>
      </c>
      <c r="J23" s="14">
        <v>1</v>
      </c>
      <c r="K23" s="14">
        <v>2017</v>
      </c>
      <c r="L23" s="53">
        <f t="shared" si="2"/>
        <v>100001000</v>
      </c>
      <c r="M23" s="54" t="b">
        <f t="shared" si="3"/>
        <v>1</v>
      </c>
      <c r="O23" s="15">
        <v>500000000</v>
      </c>
      <c r="P23" s="14">
        <v>5</v>
      </c>
      <c r="Q23" s="14">
        <v>0</v>
      </c>
      <c r="R23" s="14">
        <v>0</v>
      </c>
      <c r="S23" s="14">
        <v>0</v>
      </c>
      <c r="T23" s="14">
        <v>0</v>
      </c>
      <c r="U23" s="15" t="s">
        <v>2479</v>
      </c>
      <c r="V23" s="23"/>
      <c r="W23">
        <v>13135</v>
      </c>
      <c r="X23">
        <v>13135</v>
      </c>
      <c r="Y23" t="b">
        <f t="shared" si="0"/>
        <v>1</v>
      </c>
    </row>
    <row r="24" spans="2:25" x14ac:dyDescent="0.3">
      <c r="B24" s="18">
        <f t="shared" si="1"/>
        <v>1</v>
      </c>
      <c r="C24" s="14">
        <v>1037</v>
      </c>
      <c r="D24" s="14">
        <v>100001000</v>
      </c>
      <c r="E24" s="14">
        <v>1</v>
      </c>
      <c r="F24" s="14">
        <v>2017</v>
      </c>
      <c r="G24" s="49"/>
      <c r="H24" s="14">
        <v>1037</v>
      </c>
      <c r="I24" s="14">
        <v>100001000</v>
      </c>
      <c r="J24" s="14">
        <v>1</v>
      </c>
      <c r="K24" s="14">
        <v>2017</v>
      </c>
      <c r="L24" s="53">
        <f t="shared" si="2"/>
        <v>100001000</v>
      </c>
      <c r="M24" s="54" t="b">
        <f t="shared" si="3"/>
        <v>1</v>
      </c>
      <c r="O24" s="15">
        <v>578000000</v>
      </c>
      <c r="P24" s="14">
        <v>6</v>
      </c>
      <c r="Q24" s="14">
        <v>78</v>
      </c>
      <c r="R24" s="14">
        <v>0</v>
      </c>
      <c r="S24" s="14">
        <v>0</v>
      </c>
      <c r="T24" s="14">
        <v>0</v>
      </c>
      <c r="U24" s="15" t="s">
        <v>2479</v>
      </c>
      <c r="V24" s="23"/>
      <c r="W24">
        <v>13139</v>
      </c>
      <c r="X24">
        <v>13139</v>
      </c>
      <c r="Y24" t="b">
        <f t="shared" si="0"/>
        <v>1</v>
      </c>
    </row>
    <row r="25" spans="2:25" x14ac:dyDescent="0.3">
      <c r="B25" s="18">
        <f t="shared" si="1"/>
        <v>1</v>
      </c>
      <c r="C25" s="14">
        <v>1039</v>
      </c>
      <c r="D25" s="14">
        <v>100001000</v>
      </c>
      <c r="E25" s="14">
        <v>1</v>
      </c>
      <c r="F25" s="14">
        <v>2017</v>
      </c>
      <c r="G25" s="49"/>
      <c r="H25" s="14">
        <v>1039</v>
      </c>
      <c r="I25" s="14">
        <v>100001000</v>
      </c>
      <c r="J25" s="14">
        <v>1</v>
      </c>
      <c r="K25" s="14">
        <v>2017</v>
      </c>
      <c r="L25" s="53">
        <f t="shared" si="2"/>
        <v>100001000</v>
      </c>
      <c r="M25" s="54" t="b">
        <f t="shared" si="3"/>
        <v>1</v>
      </c>
      <c r="O25" s="15">
        <v>600000000</v>
      </c>
      <c r="P25" s="14">
        <v>6</v>
      </c>
      <c r="Q25" s="14">
        <v>0</v>
      </c>
      <c r="R25" s="14">
        <v>0</v>
      </c>
      <c r="S25" s="14">
        <v>0</v>
      </c>
      <c r="T25" s="14">
        <v>0</v>
      </c>
      <c r="U25" s="15" t="s">
        <v>2479</v>
      </c>
      <c r="V25" s="23"/>
      <c r="W25">
        <v>13143</v>
      </c>
      <c r="X25">
        <v>13143</v>
      </c>
      <c r="Y25" t="b">
        <f t="shared" si="0"/>
        <v>1</v>
      </c>
    </row>
    <row r="26" spans="2:25" x14ac:dyDescent="0.3">
      <c r="B26" s="18">
        <f t="shared" si="1"/>
        <v>1</v>
      </c>
      <c r="C26" s="14">
        <v>1041</v>
      </c>
      <c r="D26" s="14">
        <v>100001000</v>
      </c>
      <c r="E26" s="14">
        <v>1</v>
      </c>
      <c r="F26" s="14">
        <v>2017</v>
      </c>
      <c r="G26" s="49"/>
      <c r="H26" s="14">
        <v>1041</v>
      </c>
      <c r="I26" s="14">
        <v>100001000</v>
      </c>
      <c r="J26" s="14">
        <v>1</v>
      </c>
      <c r="K26" s="14">
        <v>2017</v>
      </c>
      <c r="L26" s="53">
        <f t="shared" si="2"/>
        <v>100001000</v>
      </c>
      <c r="M26" s="54" t="b">
        <f t="shared" si="3"/>
        <v>1</v>
      </c>
      <c r="O26" s="15">
        <v>678000000</v>
      </c>
      <c r="P26" s="14">
        <v>6</v>
      </c>
      <c r="Q26" s="14">
        <v>78</v>
      </c>
      <c r="R26" s="14">
        <v>0</v>
      </c>
      <c r="S26" s="14">
        <v>0</v>
      </c>
      <c r="T26" s="14">
        <v>0</v>
      </c>
      <c r="U26" s="15" t="s">
        <v>2479</v>
      </c>
      <c r="V26" s="23"/>
      <c r="W26">
        <v>13149</v>
      </c>
      <c r="X26">
        <v>13149</v>
      </c>
      <c r="Y26" t="b">
        <f t="shared" si="0"/>
        <v>1</v>
      </c>
    </row>
    <row r="27" spans="2:25" x14ac:dyDescent="0.3">
      <c r="B27" s="18">
        <f t="shared" si="1"/>
        <v>1</v>
      </c>
      <c r="C27" s="14">
        <v>1043</v>
      </c>
      <c r="D27" s="14">
        <v>100001000</v>
      </c>
      <c r="E27" s="14">
        <v>1</v>
      </c>
      <c r="F27" s="14">
        <v>2017</v>
      </c>
      <c r="G27" s="49"/>
      <c r="H27" s="14">
        <v>1043</v>
      </c>
      <c r="I27" s="14">
        <v>100001000</v>
      </c>
      <c r="J27" s="14">
        <v>1</v>
      </c>
      <c r="K27" s="14">
        <v>2017</v>
      </c>
      <c r="L27" s="53">
        <f t="shared" si="2"/>
        <v>100001000</v>
      </c>
      <c r="M27" s="54" t="b">
        <f t="shared" si="3"/>
        <v>1</v>
      </c>
      <c r="O27" s="15">
        <v>1170011000</v>
      </c>
      <c r="P27" s="14">
        <v>11</v>
      </c>
      <c r="Q27" s="14">
        <v>70</v>
      </c>
      <c r="R27" s="14">
        <v>1</v>
      </c>
      <c r="S27" s="14">
        <v>10</v>
      </c>
      <c r="T27" s="14">
        <v>0</v>
      </c>
      <c r="U27" s="15" t="s">
        <v>2479</v>
      </c>
      <c r="V27" s="23"/>
      <c r="W27">
        <v>13151</v>
      </c>
      <c r="X27">
        <v>13151</v>
      </c>
      <c r="Y27" t="b">
        <f t="shared" si="0"/>
        <v>1</v>
      </c>
    </row>
    <row r="28" spans="2:25" x14ac:dyDescent="0.3">
      <c r="B28" s="18">
        <f t="shared" si="1"/>
        <v>1</v>
      </c>
      <c r="C28" s="14">
        <v>1045</v>
      </c>
      <c r="D28" s="14">
        <v>100001000</v>
      </c>
      <c r="E28" s="14">
        <v>1</v>
      </c>
      <c r="F28" s="14">
        <v>2017</v>
      </c>
      <c r="G28" s="49"/>
      <c r="H28" s="14">
        <v>1045</v>
      </c>
      <c r="I28" s="14">
        <v>100001000</v>
      </c>
      <c r="J28" s="14">
        <v>1</v>
      </c>
      <c r="K28" s="14">
        <v>2017</v>
      </c>
      <c r="L28" s="53">
        <f t="shared" si="2"/>
        <v>100001000</v>
      </c>
      <c r="M28" s="54" t="b">
        <f t="shared" si="3"/>
        <v>1</v>
      </c>
      <c r="O28" s="15">
        <v>1270011000</v>
      </c>
      <c r="P28" s="14">
        <v>12</v>
      </c>
      <c r="Q28" s="14">
        <v>70</v>
      </c>
      <c r="R28" s="14">
        <v>1</v>
      </c>
      <c r="S28" s="14">
        <v>10</v>
      </c>
      <c r="T28" s="14">
        <v>0</v>
      </c>
      <c r="U28" s="15" t="s">
        <v>2479</v>
      </c>
      <c r="V28" s="23"/>
      <c r="W28">
        <v>13157</v>
      </c>
      <c r="X28">
        <v>13157</v>
      </c>
      <c r="Y28" t="b">
        <f t="shared" si="0"/>
        <v>1</v>
      </c>
    </row>
    <row r="29" spans="2:25" x14ac:dyDescent="0.3">
      <c r="B29" s="18">
        <f t="shared" si="1"/>
        <v>1</v>
      </c>
      <c r="C29" s="14">
        <v>1047</v>
      </c>
      <c r="D29" s="14">
        <v>100001000</v>
      </c>
      <c r="E29" s="14">
        <v>1</v>
      </c>
      <c r="F29" s="14">
        <v>2017</v>
      </c>
      <c r="G29" s="49"/>
      <c r="H29" s="14">
        <v>1047</v>
      </c>
      <c r="I29" s="14">
        <v>100001000</v>
      </c>
      <c r="J29" s="14">
        <v>1</v>
      </c>
      <c r="K29" s="14">
        <v>2017</v>
      </c>
      <c r="L29" s="53">
        <f t="shared" si="2"/>
        <v>100001000</v>
      </c>
      <c r="M29" s="54" t="b">
        <f t="shared" si="3"/>
        <v>1</v>
      </c>
      <c r="O29" s="15">
        <v>1370011000</v>
      </c>
      <c r="P29" s="14">
        <v>13</v>
      </c>
      <c r="Q29" s="14">
        <v>70</v>
      </c>
      <c r="R29" s="14">
        <v>1</v>
      </c>
      <c r="S29" s="14">
        <v>10</v>
      </c>
      <c r="T29" s="14">
        <v>0</v>
      </c>
      <c r="U29" s="15" t="s">
        <v>2479</v>
      </c>
      <c r="V29" s="23"/>
      <c r="W29">
        <v>13159</v>
      </c>
      <c r="X29">
        <v>13159</v>
      </c>
      <c r="Y29" t="b">
        <f t="shared" si="0"/>
        <v>1</v>
      </c>
    </row>
    <row r="30" spans="2:25" x14ac:dyDescent="0.3">
      <c r="B30" s="18">
        <f t="shared" si="1"/>
        <v>1</v>
      </c>
      <c r="C30" s="14">
        <v>1049</v>
      </c>
      <c r="D30" s="14">
        <v>100001000</v>
      </c>
      <c r="E30" s="14">
        <v>1</v>
      </c>
      <c r="F30" s="14">
        <v>2017</v>
      </c>
      <c r="G30" s="49"/>
      <c r="H30" s="14">
        <v>1049</v>
      </c>
      <c r="I30" s="14">
        <v>100001000</v>
      </c>
      <c r="J30" s="14">
        <v>1</v>
      </c>
      <c r="K30" s="14">
        <v>2017</v>
      </c>
      <c r="L30" s="53">
        <f t="shared" si="2"/>
        <v>100001000</v>
      </c>
      <c r="M30" s="54" t="b">
        <f t="shared" si="3"/>
        <v>1</v>
      </c>
      <c r="O30" s="15">
        <v>1470011000</v>
      </c>
      <c r="P30" s="14">
        <v>14</v>
      </c>
      <c r="Q30" s="14">
        <v>70</v>
      </c>
      <c r="R30" s="14">
        <v>1</v>
      </c>
      <c r="S30" s="14">
        <v>10</v>
      </c>
      <c r="T30" s="14">
        <v>0</v>
      </c>
      <c r="U30" s="15" t="s">
        <v>2479</v>
      </c>
      <c r="V30" s="23"/>
      <c r="W30">
        <v>13169</v>
      </c>
      <c r="X30">
        <v>13169</v>
      </c>
      <c r="Y30" t="b">
        <f t="shared" si="0"/>
        <v>1</v>
      </c>
    </row>
    <row r="31" spans="2:25" x14ac:dyDescent="0.3">
      <c r="B31" s="18">
        <f t="shared" si="1"/>
        <v>1</v>
      </c>
      <c r="C31" s="14">
        <v>1051</v>
      </c>
      <c r="D31" s="14">
        <v>100001000</v>
      </c>
      <c r="E31" s="14">
        <v>1</v>
      </c>
      <c r="F31" s="14">
        <v>2017</v>
      </c>
      <c r="G31" s="49"/>
      <c r="H31" s="14">
        <v>1051</v>
      </c>
      <c r="I31" s="14">
        <v>100001000</v>
      </c>
      <c r="J31" s="14">
        <v>1</v>
      </c>
      <c r="K31" s="14">
        <v>2017</v>
      </c>
      <c r="L31" s="53">
        <f t="shared" si="2"/>
        <v>100001000</v>
      </c>
      <c r="M31" s="54" t="b">
        <f t="shared" si="3"/>
        <v>1</v>
      </c>
      <c r="O31" s="15">
        <v>1570011000</v>
      </c>
      <c r="P31" s="14">
        <v>15</v>
      </c>
      <c r="Q31" s="14">
        <v>70</v>
      </c>
      <c r="R31" s="14">
        <v>1</v>
      </c>
      <c r="S31" s="14">
        <v>10</v>
      </c>
      <c r="T31" s="14">
        <v>0</v>
      </c>
      <c r="U31" s="15" t="s">
        <v>2479</v>
      </c>
      <c r="V31" s="23"/>
      <c r="W31">
        <v>13171</v>
      </c>
      <c r="X31">
        <v>13171</v>
      </c>
      <c r="Y31" t="b">
        <f t="shared" si="0"/>
        <v>1</v>
      </c>
    </row>
    <row r="32" spans="2:25" x14ac:dyDescent="0.3">
      <c r="B32" s="18">
        <f t="shared" si="1"/>
        <v>1</v>
      </c>
      <c r="C32" s="14">
        <v>1053</v>
      </c>
      <c r="D32" s="14">
        <v>100001000</v>
      </c>
      <c r="E32" s="14">
        <v>1</v>
      </c>
      <c r="F32" s="14">
        <v>2017</v>
      </c>
      <c r="G32" s="49"/>
      <c r="H32" s="14">
        <v>1053</v>
      </c>
      <c r="I32" s="14">
        <v>100001000</v>
      </c>
      <c r="J32" s="14">
        <v>1</v>
      </c>
      <c r="K32" s="14">
        <v>2017</v>
      </c>
      <c r="L32" s="53">
        <f t="shared" si="2"/>
        <v>100001000</v>
      </c>
      <c r="M32" s="54" t="b">
        <f t="shared" si="3"/>
        <v>1</v>
      </c>
      <c r="W32">
        <v>13187</v>
      </c>
      <c r="X32">
        <v>13187</v>
      </c>
      <c r="Y32" t="b">
        <f t="shared" si="0"/>
        <v>1</v>
      </c>
    </row>
    <row r="33" spans="2:25" x14ac:dyDescent="0.3">
      <c r="B33" s="18">
        <f t="shared" si="1"/>
        <v>1</v>
      </c>
      <c r="C33" s="14">
        <v>1055</v>
      </c>
      <c r="D33" s="14">
        <v>100001000</v>
      </c>
      <c r="E33" s="14">
        <v>1</v>
      </c>
      <c r="F33" s="14">
        <v>2017</v>
      </c>
      <c r="G33" s="49"/>
      <c r="H33" s="14">
        <v>1055</v>
      </c>
      <c r="I33" s="14">
        <v>100001000</v>
      </c>
      <c r="J33" s="14">
        <v>1</v>
      </c>
      <c r="K33" s="14">
        <v>2017</v>
      </c>
      <c r="L33" s="53">
        <f t="shared" si="2"/>
        <v>100001000</v>
      </c>
      <c r="M33" s="54" t="b">
        <f t="shared" si="3"/>
        <v>1</v>
      </c>
      <c r="O33" s="1" t="s">
        <v>2490</v>
      </c>
      <c r="W33">
        <v>13195</v>
      </c>
      <c r="X33">
        <v>13195</v>
      </c>
      <c r="Y33" t="b">
        <f t="shared" si="0"/>
        <v>1</v>
      </c>
    </row>
    <row r="34" spans="2:25" x14ac:dyDescent="0.3">
      <c r="B34" s="18">
        <f t="shared" si="1"/>
        <v>1</v>
      </c>
      <c r="C34" s="14">
        <v>1057</v>
      </c>
      <c r="D34" s="14">
        <v>100001000</v>
      </c>
      <c r="E34" s="14">
        <v>1</v>
      </c>
      <c r="F34" s="14">
        <v>2017</v>
      </c>
      <c r="G34" s="49"/>
      <c r="H34" s="14">
        <v>1057</v>
      </c>
      <c r="I34" s="14">
        <v>100001000</v>
      </c>
      <c r="J34" s="14">
        <v>1</v>
      </c>
      <c r="K34" s="14">
        <v>2017</v>
      </c>
      <c r="L34" s="53">
        <f t="shared" si="2"/>
        <v>100001000</v>
      </c>
      <c r="M34" s="54" t="b">
        <f t="shared" si="3"/>
        <v>1</v>
      </c>
      <c r="O34" s="1" t="s">
        <v>2488</v>
      </c>
      <c r="P34" t="s">
        <v>2489</v>
      </c>
      <c r="W34">
        <v>13199</v>
      </c>
      <c r="X34">
        <v>13199</v>
      </c>
      <c r="Y34" t="b">
        <f t="shared" si="0"/>
        <v>1</v>
      </c>
    </row>
    <row r="35" spans="2:25" x14ac:dyDescent="0.3">
      <c r="B35" s="18">
        <f t="shared" si="1"/>
        <v>1</v>
      </c>
      <c r="C35" s="14">
        <v>1059</v>
      </c>
      <c r="D35" s="14">
        <v>100001000</v>
      </c>
      <c r="E35" s="14">
        <v>1</v>
      </c>
      <c r="F35" s="14">
        <v>2017</v>
      </c>
      <c r="G35" s="49"/>
      <c r="H35" s="14">
        <v>1059</v>
      </c>
      <c r="I35" s="14">
        <v>100001000</v>
      </c>
      <c r="J35" s="14">
        <v>1</v>
      </c>
      <c r="K35" s="14">
        <v>2017</v>
      </c>
      <c r="L35" s="53">
        <f t="shared" si="2"/>
        <v>100001000</v>
      </c>
      <c r="M35" s="54" t="b">
        <f t="shared" si="3"/>
        <v>1</v>
      </c>
      <c r="P35" t="s">
        <v>2492</v>
      </c>
      <c r="W35">
        <v>13207</v>
      </c>
      <c r="X35">
        <v>13207</v>
      </c>
      <c r="Y35" t="b">
        <f t="shared" si="0"/>
        <v>1</v>
      </c>
    </row>
    <row r="36" spans="2:25" x14ac:dyDescent="0.3">
      <c r="B36" s="18">
        <f t="shared" si="1"/>
        <v>1</v>
      </c>
      <c r="C36" s="14">
        <v>1061</v>
      </c>
      <c r="D36" s="14">
        <v>100001000</v>
      </c>
      <c r="E36" s="14">
        <v>1</v>
      </c>
      <c r="F36" s="14">
        <v>2017</v>
      </c>
      <c r="G36" s="49"/>
      <c r="H36" s="14">
        <v>1061</v>
      </c>
      <c r="I36" s="14">
        <v>100001000</v>
      </c>
      <c r="J36" s="14">
        <v>1</v>
      </c>
      <c r="K36" s="14">
        <v>2017</v>
      </c>
      <c r="L36" s="53">
        <f t="shared" si="2"/>
        <v>100001000</v>
      </c>
      <c r="M36" s="54" t="b">
        <f t="shared" si="3"/>
        <v>1</v>
      </c>
      <c r="W36">
        <v>13211</v>
      </c>
      <c r="X36">
        <v>13211</v>
      </c>
      <c r="Y36" t="b">
        <f t="shared" si="0"/>
        <v>1</v>
      </c>
    </row>
    <row r="37" spans="2:25" x14ac:dyDescent="0.3">
      <c r="B37" s="18">
        <f t="shared" si="1"/>
        <v>1</v>
      </c>
      <c r="C37" s="14">
        <v>1063</v>
      </c>
      <c r="D37" s="14">
        <v>100001000</v>
      </c>
      <c r="E37" s="14">
        <v>1</v>
      </c>
      <c r="F37" s="14">
        <v>2017</v>
      </c>
      <c r="G37" s="49"/>
      <c r="H37" s="14">
        <v>1063</v>
      </c>
      <c r="I37" s="14">
        <v>100001000</v>
      </c>
      <c r="J37" s="14">
        <v>1</v>
      </c>
      <c r="K37" s="14">
        <v>2017</v>
      </c>
      <c r="L37" s="53">
        <f t="shared" si="2"/>
        <v>100001000</v>
      </c>
      <c r="M37" s="54" t="b">
        <f t="shared" si="3"/>
        <v>1</v>
      </c>
      <c r="W37">
        <v>13217</v>
      </c>
      <c r="X37">
        <v>13217</v>
      </c>
      <c r="Y37" t="b">
        <f t="shared" si="0"/>
        <v>1</v>
      </c>
    </row>
    <row r="38" spans="2:25" x14ac:dyDescent="0.3">
      <c r="B38" s="18">
        <f t="shared" si="1"/>
        <v>1</v>
      </c>
      <c r="C38" s="14">
        <v>1065</v>
      </c>
      <c r="D38" s="14">
        <v>100001000</v>
      </c>
      <c r="E38" s="14">
        <v>1</v>
      </c>
      <c r="F38" s="14">
        <v>2017</v>
      </c>
      <c r="G38" s="49"/>
      <c r="H38" s="14">
        <v>1065</v>
      </c>
      <c r="I38" s="14">
        <v>100001000</v>
      </c>
      <c r="J38" s="14">
        <v>1</v>
      </c>
      <c r="K38" s="14">
        <v>2017</v>
      </c>
      <c r="L38" s="53">
        <f t="shared" si="2"/>
        <v>100001000</v>
      </c>
      <c r="M38" s="54" t="b">
        <f t="shared" si="3"/>
        <v>1</v>
      </c>
      <c r="W38">
        <v>13219</v>
      </c>
      <c r="X38">
        <v>13219</v>
      </c>
      <c r="Y38" t="b">
        <f t="shared" si="0"/>
        <v>1</v>
      </c>
    </row>
    <row r="39" spans="2:25" x14ac:dyDescent="0.3">
      <c r="B39" s="18">
        <f t="shared" si="1"/>
        <v>1</v>
      </c>
      <c r="C39" s="14">
        <v>1067</v>
      </c>
      <c r="D39" s="14">
        <v>100001000</v>
      </c>
      <c r="E39" s="14">
        <v>1</v>
      </c>
      <c r="F39" s="14">
        <v>2017</v>
      </c>
      <c r="G39" s="49"/>
      <c r="H39" s="14">
        <v>1067</v>
      </c>
      <c r="I39" s="14">
        <v>100001000</v>
      </c>
      <c r="J39" s="14">
        <v>1</v>
      </c>
      <c r="K39" s="14">
        <v>2017</v>
      </c>
      <c r="L39" s="53">
        <f t="shared" si="2"/>
        <v>100001000</v>
      </c>
      <c r="M39" s="54" t="b">
        <f t="shared" si="3"/>
        <v>1</v>
      </c>
      <c r="W39">
        <v>13223</v>
      </c>
      <c r="X39">
        <v>13223</v>
      </c>
      <c r="Y39" t="b">
        <f t="shared" si="0"/>
        <v>1</v>
      </c>
    </row>
    <row r="40" spans="2:25" x14ac:dyDescent="0.3">
      <c r="B40" s="18">
        <f t="shared" si="1"/>
        <v>1</v>
      </c>
      <c r="C40" s="14">
        <v>1069</v>
      </c>
      <c r="D40" s="14">
        <v>100001000</v>
      </c>
      <c r="E40" s="14">
        <v>1</v>
      </c>
      <c r="F40" s="14">
        <v>2017</v>
      </c>
      <c r="G40" s="49"/>
      <c r="H40" s="14">
        <v>1069</v>
      </c>
      <c r="I40" s="14">
        <v>100001000</v>
      </c>
      <c r="J40" s="14">
        <v>1</v>
      </c>
      <c r="K40" s="14">
        <v>2017</v>
      </c>
      <c r="L40" s="53">
        <f t="shared" si="2"/>
        <v>100001000</v>
      </c>
      <c r="M40" s="54" t="b">
        <f t="shared" si="3"/>
        <v>1</v>
      </c>
      <c r="W40">
        <v>13227</v>
      </c>
      <c r="X40">
        <v>13227</v>
      </c>
      <c r="Y40" t="b">
        <f t="shared" si="0"/>
        <v>1</v>
      </c>
    </row>
    <row r="41" spans="2:25" x14ac:dyDescent="0.3">
      <c r="B41" s="18">
        <f t="shared" si="1"/>
        <v>1</v>
      </c>
      <c r="C41" s="14">
        <v>1071</v>
      </c>
      <c r="D41" s="14">
        <v>100001000</v>
      </c>
      <c r="E41" s="14">
        <v>1</v>
      </c>
      <c r="F41" s="14">
        <v>2017</v>
      </c>
      <c r="G41" s="49"/>
      <c r="H41" s="14">
        <v>1071</v>
      </c>
      <c r="I41" s="14">
        <v>100001000</v>
      </c>
      <c r="J41" s="14">
        <v>1</v>
      </c>
      <c r="K41" s="14">
        <v>2017</v>
      </c>
      <c r="L41" s="53">
        <f t="shared" si="2"/>
        <v>100001000</v>
      </c>
      <c r="M41" s="54" t="b">
        <f t="shared" si="3"/>
        <v>1</v>
      </c>
      <c r="W41">
        <v>13231</v>
      </c>
      <c r="X41">
        <v>13231</v>
      </c>
      <c r="Y41" t="b">
        <f t="shared" si="0"/>
        <v>1</v>
      </c>
    </row>
    <row r="42" spans="2:25" x14ac:dyDescent="0.3">
      <c r="B42" s="18">
        <f t="shared" si="1"/>
        <v>1</v>
      </c>
      <c r="C42" s="14">
        <v>1073</v>
      </c>
      <c r="D42" s="14">
        <v>100001000</v>
      </c>
      <c r="E42" s="14">
        <v>1</v>
      </c>
      <c r="F42" s="14">
        <v>2017</v>
      </c>
      <c r="G42" s="49"/>
      <c r="H42" s="14">
        <v>1073</v>
      </c>
      <c r="I42" s="14">
        <v>170001000</v>
      </c>
      <c r="J42" s="14">
        <v>1</v>
      </c>
      <c r="K42" s="14">
        <v>2017</v>
      </c>
      <c r="L42" s="53">
        <f t="shared" si="2"/>
        <v>100001000</v>
      </c>
      <c r="M42" s="54" t="b">
        <f t="shared" si="3"/>
        <v>0</v>
      </c>
      <c r="W42">
        <v>13233</v>
      </c>
      <c r="X42">
        <v>13233</v>
      </c>
      <c r="Y42" t="b">
        <f t="shared" si="0"/>
        <v>1</v>
      </c>
    </row>
    <row r="43" spans="2:25" x14ac:dyDescent="0.3">
      <c r="B43" s="18">
        <f t="shared" si="1"/>
        <v>1</v>
      </c>
      <c r="C43" s="14">
        <v>1075</v>
      </c>
      <c r="D43" s="14">
        <v>100001000</v>
      </c>
      <c r="E43" s="14">
        <v>1</v>
      </c>
      <c r="F43" s="14">
        <v>2017</v>
      </c>
      <c r="G43" s="49"/>
      <c r="H43" s="14">
        <v>1075</v>
      </c>
      <c r="I43" s="14">
        <v>100001000</v>
      </c>
      <c r="J43" s="14">
        <v>1</v>
      </c>
      <c r="K43" s="14">
        <v>2017</v>
      </c>
      <c r="L43" s="53">
        <f t="shared" si="2"/>
        <v>100001000</v>
      </c>
      <c r="M43" s="54" t="b">
        <f t="shared" si="3"/>
        <v>1</v>
      </c>
      <c r="W43">
        <v>13237</v>
      </c>
      <c r="X43">
        <v>13237</v>
      </c>
      <c r="Y43" t="b">
        <f t="shared" si="0"/>
        <v>1</v>
      </c>
    </row>
    <row r="44" spans="2:25" x14ac:dyDescent="0.3">
      <c r="B44" s="18">
        <f t="shared" si="1"/>
        <v>1</v>
      </c>
      <c r="C44" s="14">
        <v>1077</v>
      </c>
      <c r="D44" s="14">
        <v>100001000</v>
      </c>
      <c r="E44" s="14">
        <v>1</v>
      </c>
      <c r="F44" s="14">
        <v>2017</v>
      </c>
      <c r="G44" s="49"/>
      <c r="H44" s="14">
        <v>1077</v>
      </c>
      <c r="I44" s="14">
        <v>100001000</v>
      </c>
      <c r="J44" s="14">
        <v>1</v>
      </c>
      <c r="K44" s="14">
        <v>2017</v>
      </c>
      <c r="L44" s="53">
        <f t="shared" si="2"/>
        <v>100001000</v>
      </c>
      <c r="M44" s="54" t="b">
        <f t="shared" si="3"/>
        <v>1</v>
      </c>
      <c r="W44">
        <v>13247</v>
      </c>
      <c r="X44">
        <v>13247</v>
      </c>
      <c r="Y44" t="b">
        <f t="shared" si="0"/>
        <v>1</v>
      </c>
    </row>
    <row r="45" spans="2:25" x14ac:dyDescent="0.3">
      <c r="B45" s="18">
        <f t="shared" si="1"/>
        <v>1</v>
      </c>
      <c r="C45" s="14">
        <v>1079</v>
      </c>
      <c r="D45" s="14">
        <v>100001000</v>
      </c>
      <c r="E45" s="14">
        <v>1</v>
      </c>
      <c r="F45" s="14">
        <v>2017</v>
      </c>
      <c r="G45" s="49"/>
      <c r="H45" s="14">
        <v>1079</v>
      </c>
      <c r="I45" s="14">
        <v>100001000</v>
      </c>
      <c r="J45" s="14">
        <v>1</v>
      </c>
      <c r="K45" s="14">
        <v>2017</v>
      </c>
      <c r="L45" s="53">
        <f t="shared" si="2"/>
        <v>100001000</v>
      </c>
      <c r="M45" s="54" t="b">
        <f t="shared" si="3"/>
        <v>1</v>
      </c>
      <c r="W45">
        <v>13255</v>
      </c>
      <c r="X45">
        <v>13255</v>
      </c>
      <c r="Y45" t="b">
        <f t="shared" si="0"/>
        <v>1</v>
      </c>
    </row>
    <row r="46" spans="2:25" x14ac:dyDescent="0.3">
      <c r="B46" s="18">
        <f t="shared" si="1"/>
        <v>1</v>
      </c>
      <c r="C46" s="14">
        <v>1081</v>
      </c>
      <c r="D46" s="14">
        <v>100001000</v>
      </c>
      <c r="E46" s="14">
        <v>1</v>
      </c>
      <c r="F46" s="14">
        <v>2017</v>
      </c>
      <c r="G46" s="49"/>
      <c r="H46" s="14">
        <v>1081</v>
      </c>
      <c r="I46" s="14">
        <v>100001000</v>
      </c>
      <c r="J46" s="14">
        <v>1</v>
      </c>
      <c r="K46" s="14">
        <v>2017</v>
      </c>
      <c r="L46" s="53">
        <f t="shared" si="2"/>
        <v>100001000</v>
      </c>
      <c r="M46" s="54" t="b">
        <f t="shared" si="3"/>
        <v>1</v>
      </c>
      <c r="W46">
        <v>13285</v>
      </c>
      <c r="X46">
        <v>13285</v>
      </c>
      <c r="Y46" t="b">
        <f t="shared" si="0"/>
        <v>1</v>
      </c>
    </row>
    <row r="47" spans="2:25" x14ac:dyDescent="0.3">
      <c r="B47" s="18">
        <f t="shared" si="1"/>
        <v>1</v>
      </c>
      <c r="C47" s="14">
        <v>1083</v>
      </c>
      <c r="D47" s="14">
        <v>100001000</v>
      </c>
      <c r="E47" s="14">
        <v>1</v>
      </c>
      <c r="F47" s="14">
        <v>2017</v>
      </c>
      <c r="G47" s="49"/>
      <c r="H47" s="14">
        <v>1083</v>
      </c>
      <c r="I47" s="14">
        <v>100001000</v>
      </c>
      <c r="J47" s="14">
        <v>1</v>
      </c>
      <c r="K47" s="14">
        <v>2017</v>
      </c>
      <c r="L47" s="53">
        <f t="shared" si="2"/>
        <v>100001000</v>
      </c>
      <c r="M47" s="54" t="b">
        <f t="shared" si="3"/>
        <v>1</v>
      </c>
      <c r="W47">
        <v>13293</v>
      </c>
      <c r="X47">
        <v>13293</v>
      </c>
      <c r="Y47" t="b">
        <f t="shared" si="0"/>
        <v>1</v>
      </c>
    </row>
    <row r="48" spans="2:25" x14ac:dyDescent="0.3">
      <c r="B48" s="18">
        <f t="shared" si="1"/>
        <v>1</v>
      </c>
      <c r="C48" s="14">
        <v>1085</v>
      </c>
      <c r="D48" s="14">
        <v>100001000</v>
      </c>
      <c r="E48" s="14">
        <v>1</v>
      </c>
      <c r="F48" s="14">
        <v>2017</v>
      </c>
      <c r="G48" s="49"/>
      <c r="H48" s="14">
        <v>1085</v>
      </c>
      <c r="I48" s="14">
        <v>100001000</v>
      </c>
      <c r="J48" s="14">
        <v>1</v>
      </c>
      <c r="K48" s="14">
        <v>2017</v>
      </c>
      <c r="L48" s="53">
        <f t="shared" si="2"/>
        <v>100001000</v>
      </c>
      <c r="M48" s="54" t="b">
        <f t="shared" si="3"/>
        <v>1</v>
      </c>
      <c r="W48">
        <v>13297</v>
      </c>
      <c r="X48">
        <v>13297</v>
      </c>
      <c r="Y48" t="b">
        <f t="shared" si="0"/>
        <v>1</v>
      </c>
    </row>
    <row r="49" spans="2:13" x14ac:dyDescent="0.3">
      <c r="B49" s="18">
        <f t="shared" si="1"/>
        <v>1</v>
      </c>
      <c r="C49" s="14">
        <v>1087</v>
      </c>
      <c r="D49" s="14">
        <v>100001000</v>
      </c>
      <c r="E49" s="14">
        <v>1</v>
      </c>
      <c r="F49" s="14">
        <v>2017</v>
      </c>
      <c r="G49" s="49"/>
      <c r="H49" s="14">
        <v>1087</v>
      </c>
      <c r="I49" s="14">
        <v>100001000</v>
      </c>
      <c r="J49" s="14">
        <v>1</v>
      </c>
      <c r="K49" s="14">
        <v>2017</v>
      </c>
      <c r="L49" s="53">
        <f t="shared" si="2"/>
        <v>100001000</v>
      </c>
      <c r="M49" s="54" t="b">
        <f t="shared" si="3"/>
        <v>1</v>
      </c>
    </row>
    <row r="50" spans="2:13" x14ac:dyDescent="0.3">
      <c r="B50" s="18">
        <f t="shared" si="1"/>
        <v>1</v>
      </c>
      <c r="C50" s="14">
        <v>1089</v>
      </c>
      <c r="D50" s="14">
        <v>100001000</v>
      </c>
      <c r="E50" s="14">
        <v>1</v>
      </c>
      <c r="F50" s="14">
        <v>2017</v>
      </c>
      <c r="G50" s="49"/>
      <c r="H50" s="14">
        <v>1089</v>
      </c>
      <c r="I50" s="14">
        <v>100001000</v>
      </c>
      <c r="J50" s="14">
        <v>1</v>
      </c>
      <c r="K50" s="14">
        <v>2017</v>
      </c>
      <c r="L50" s="53">
        <f t="shared" si="2"/>
        <v>100001000</v>
      </c>
      <c r="M50" s="54" t="b">
        <f t="shared" si="3"/>
        <v>1</v>
      </c>
    </row>
    <row r="51" spans="2:13" x14ac:dyDescent="0.3">
      <c r="B51" s="18">
        <f t="shared" si="1"/>
        <v>1</v>
      </c>
      <c r="C51" s="14">
        <v>1091</v>
      </c>
      <c r="D51" s="14">
        <v>100001000</v>
      </c>
      <c r="E51" s="14">
        <v>1</v>
      </c>
      <c r="F51" s="14">
        <v>2017</v>
      </c>
      <c r="G51" s="49"/>
      <c r="H51" s="14">
        <v>1091</v>
      </c>
      <c r="I51" s="14">
        <v>100001000</v>
      </c>
      <c r="J51" s="14">
        <v>1</v>
      </c>
      <c r="K51" s="14">
        <v>2017</v>
      </c>
      <c r="L51" s="53">
        <f t="shared" si="2"/>
        <v>100001000</v>
      </c>
      <c r="M51" s="54" t="b">
        <f t="shared" si="3"/>
        <v>1</v>
      </c>
    </row>
    <row r="52" spans="2:13" x14ac:dyDescent="0.3">
      <c r="B52" s="18">
        <f t="shared" si="1"/>
        <v>1</v>
      </c>
      <c r="C52" s="14">
        <v>1093</v>
      </c>
      <c r="D52" s="14">
        <v>100001000</v>
      </c>
      <c r="E52" s="14">
        <v>1</v>
      </c>
      <c r="F52" s="14">
        <v>2017</v>
      </c>
      <c r="G52" s="49"/>
      <c r="H52" s="14">
        <v>1093</v>
      </c>
      <c r="I52" s="14">
        <v>100001000</v>
      </c>
      <c r="J52" s="14">
        <v>1</v>
      </c>
      <c r="K52" s="14">
        <v>2017</v>
      </c>
      <c r="L52" s="53">
        <f t="shared" si="2"/>
        <v>100001000</v>
      </c>
      <c r="M52" s="54" t="b">
        <f t="shared" si="3"/>
        <v>1</v>
      </c>
    </row>
    <row r="53" spans="2:13" x14ac:dyDescent="0.3">
      <c r="B53" s="18">
        <f t="shared" si="1"/>
        <v>1</v>
      </c>
      <c r="C53" s="14">
        <v>1095</v>
      </c>
      <c r="D53" s="14">
        <v>100001000</v>
      </c>
      <c r="E53" s="14">
        <v>1</v>
      </c>
      <c r="F53" s="14">
        <v>2017</v>
      </c>
      <c r="G53" s="49"/>
      <c r="H53" s="14">
        <v>1095</v>
      </c>
      <c r="I53" s="14">
        <v>100001000</v>
      </c>
      <c r="J53" s="14">
        <v>1</v>
      </c>
      <c r="K53" s="14">
        <v>2017</v>
      </c>
      <c r="L53" s="53">
        <f t="shared" si="2"/>
        <v>100001000</v>
      </c>
      <c r="M53" s="54" t="b">
        <f t="shared" si="3"/>
        <v>1</v>
      </c>
    </row>
    <row r="54" spans="2:13" x14ac:dyDescent="0.3">
      <c r="B54" s="18">
        <f t="shared" si="1"/>
        <v>1</v>
      </c>
      <c r="C54" s="14">
        <v>1097</v>
      </c>
      <c r="D54" s="14">
        <v>100001000</v>
      </c>
      <c r="E54" s="14">
        <v>1</v>
      </c>
      <c r="F54" s="14">
        <v>2017</v>
      </c>
      <c r="G54" s="49"/>
      <c r="H54" s="14">
        <v>1097</v>
      </c>
      <c r="I54" s="14">
        <v>100001000</v>
      </c>
      <c r="J54" s="14">
        <v>1</v>
      </c>
      <c r="K54" s="14">
        <v>2017</v>
      </c>
      <c r="L54" s="53">
        <f t="shared" si="2"/>
        <v>100001000</v>
      </c>
      <c r="M54" s="54" t="b">
        <f t="shared" si="3"/>
        <v>1</v>
      </c>
    </row>
    <row r="55" spans="2:13" x14ac:dyDescent="0.3">
      <c r="B55" s="18">
        <f t="shared" si="1"/>
        <v>1</v>
      </c>
      <c r="C55" s="14">
        <v>1099</v>
      </c>
      <c r="D55" s="14">
        <v>100001000</v>
      </c>
      <c r="E55" s="14">
        <v>1</v>
      </c>
      <c r="F55" s="14">
        <v>2017</v>
      </c>
      <c r="G55" s="49"/>
      <c r="H55" s="14">
        <v>1099</v>
      </c>
      <c r="I55" s="14">
        <v>100001000</v>
      </c>
      <c r="J55" s="14">
        <v>1</v>
      </c>
      <c r="K55" s="14">
        <v>2017</v>
      </c>
      <c r="L55" s="53">
        <f t="shared" si="2"/>
        <v>100001000</v>
      </c>
      <c r="M55" s="54" t="b">
        <f t="shared" si="3"/>
        <v>1</v>
      </c>
    </row>
    <row r="56" spans="2:13" x14ac:dyDescent="0.3">
      <c r="B56" s="18">
        <f t="shared" si="1"/>
        <v>1</v>
      </c>
      <c r="C56" s="14">
        <v>1101</v>
      </c>
      <c r="D56" s="14">
        <v>100001000</v>
      </c>
      <c r="E56" s="14">
        <v>1</v>
      </c>
      <c r="F56" s="14">
        <v>2017</v>
      </c>
      <c r="G56" s="49"/>
      <c r="H56" s="14">
        <v>1101</v>
      </c>
      <c r="I56" s="14">
        <v>100001000</v>
      </c>
      <c r="J56" s="14">
        <v>1</v>
      </c>
      <c r="K56" s="14">
        <v>2017</v>
      </c>
      <c r="L56" s="53">
        <f t="shared" si="2"/>
        <v>100001000</v>
      </c>
      <c r="M56" s="54" t="b">
        <f t="shared" si="3"/>
        <v>1</v>
      </c>
    </row>
    <row r="57" spans="2:13" x14ac:dyDescent="0.3">
      <c r="B57" s="18">
        <f t="shared" si="1"/>
        <v>1</v>
      </c>
      <c r="C57" s="14">
        <v>1103</v>
      </c>
      <c r="D57" s="14">
        <v>100001000</v>
      </c>
      <c r="E57" s="14">
        <v>1</v>
      </c>
      <c r="F57" s="14">
        <v>2017</v>
      </c>
      <c r="G57" s="49"/>
      <c r="H57" s="14">
        <v>1103</v>
      </c>
      <c r="I57" s="14">
        <v>100001000</v>
      </c>
      <c r="J57" s="14">
        <v>1</v>
      </c>
      <c r="K57" s="14">
        <v>2017</v>
      </c>
      <c r="L57" s="53">
        <f t="shared" si="2"/>
        <v>100001000</v>
      </c>
      <c r="M57" s="54" t="b">
        <f t="shared" si="3"/>
        <v>1</v>
      </c>
    </row>
    <row r="58" spans="2:13" x14ac:dyDescent="0.3">
      <c r="B58" s="18">
        <f t="shared" si="1"/>
        <v>1</v>
      </c>
      <c r="C58" s="14">
        <v>1105</v>
      </c>
      <c r="D58" s="14">
        <v>100001000</v>
      </c>
      <c r="E58" s="14">
        <v>1</v>
      </c>
      <c r="F58" s="14">
        <v>2017</v>
      </c>
      <c r="G58" s="49"/>
      <c r="H58" s="14">
        <v>1105</v>
      </c>
      <c r="I58" s="14">
        <v>100001000</v>
      </c>
      <c r="J58" s="14">
        <v>1</v>
      </c>
      <c r="K58" s="14">
        <v>2017</v>
      </c>
      <c r="L58" s="53">
        <f t="shared" si="2"/>
        <v>100001000</v>
      </c>
      <c r="M58" s="54" t="b">
        <f t="shared" si="3"/>
        <v>1</v>
      </c>
    </row>
    <row r="59" spans="2:13" x14ac:dyDescent="0.3">
      <c r="B59" s="18">
        <f t="shared" si="1"/>
        <v>1</v>
      </c>
      <c r="C59" s="14">
        <v>1107</v>
      </c>
      <c r="D59" s="14">
        <v>100001000</v>
      </c>
      <c r="E59" s="14">
        <v>1</v>
      </c>
      <c r="F59" s="14">
        <v>2017</v>
      </c>
      <c r="G59" s="49"/>
      <c r="H59" s="14">
        <v>1107</v>
      </c>
      <c r="I59" s="14">
        <v>100001000</v>
      </c>
      <c r="J59" s="14">
        <v>1</v>
      </c>
      <c r="K59" s="14">
        <v>2017</v>
      </c>
      <c r="L59" s="53">
        <f t="shared" si="2"/>
        <v>100001000</v>
      </c>
      <c r="M59" s="54" t="b">
        <f t="shared" si="3"/>
        <v>1</v>
      </c>
    </row>
    <row r="60" spans="2:13" x14ac:dyDescent="0.3">
      <c r="B60" s="18">
        <f t="shared" si="1"/>
        <v>1</v>
      </c>
      <c r="C60" s="14">
        <v>1109</v>
      </c>
      <c r="D60" s="14">
        <v>100001000</v>
      </c>
      <c r="E60" s="14">
        <v>1</v>
      </c>
      <c r="F60" s="14">
        <v>2017</v>
      </c>
      <c r="G60" s="49"/>
      <c r="H60" s="14">
        <v>1109</v>
      </c>
      <c r="I60" s="14">
        <v>100001000</v>
      </c>
      <c r="J60" s="14">
        <v>1</v>
      </c>
      <c r="K60" s="14">
        <v>2017</v>
      </c>
      <c r="L60" s="53">
        <f t="shared" si="2"/>
        <v>100001000</v>
      </c>
      <c r="M60" s="54" t="b">
        <f t="shared" si="3"/>
        <v>1</v>
      </c>
    </row>
    <row r="61" spans="2:13" x14ac:dyDescent="0.3">
      <c r="B61" s="18">
        <f t="shared" si="1"/>
        <v>1</v>
      </c>
      <c r="C61" s="14">
        <v>1111</v>
      </c>
      <c r="D61" s="14">
        <v>100001000</v>
      </c>
      <c r="E61" s="14">
        <v>1</v>
      </c>
      <c r="F61" s="14">
        <v>2017</v>
      </c>
      <c r="G61" s="49"/>
      <c r="H61" s="14">
        <v>1111</v>
      </c>
      <c r="I61" s="14">
        <v>100001000</v>
      </c>
      <c r="J61" s="14">
        <v>1</v>
      </c>
      <c r="K61" s="14">
        <v>2017</v>
      </c>
      <c r="L61" s="53">
        <f t="shared" si="2"/>
        <v>100001000</v>
      </c>
      <c r="M61" s="54" t="b">
        <f t="shared" si="3"/>
        <v>1</v>
      </c>
    </row>
    <row r="62" spans="2:13" x14ac:dyDescent="0.3">
      <c r="B62" s="18">
        <f t="shared" si="1"/>
        <v>1</v>
      </c>
      <c r="C62" s="14">
        <v>1113</v>
      </c>
      <c r="D62" s="14">
        <v>100001000</v>
      </c>
      <c r="E62" s="14">
        <v>1</v>
      </c>
      <c r="F62" s="14">
        <v>2017</v>
      </c>
      <c r="G62" s="49"/>
      <c r="H62" s="14">
        <v>1113</v>
      </c>
      <c r="I62" s="14">
        <v>100001000</v>
      </c>
      <c r="J62" s="14">
        <v>1</v>
      </c>
      <c r="K62" s="14">
        <v>2017</v>
      </c>
      <c r="L62" s="53">
        <f t="shared" si="2"/>
        <v>100001000</v>
      </c>
      <c r="M62" s="54" t="b">
        <f t="shared" si="3"/>
        <v>1</v>
      </c>
    </row>
    <row r="63" spans="2:13" x14ac:dyDescent="0.3">
      <c r="B63" s="18">
        <f t="shared" si="1"/>
        <v>1</v>
      </c>
      <c r="C63" s="14">
        <v>1115</v>
      </c>
      <c r="D63" s="14">
        <v>100001000</v>
      </c>
      <c r="E63" s="14">
        <v>1</v>
      </c>
      <c r="F63" s="14">
        <v>2017</v>
      </c>
      <c r="G63" s="49"/>
      <c r="H63" s="14">
        <v>1115</v>
      </c>
      <c r="I63" s="14">
        <v>100001000</v>
      </c>
      <c r="J63" s="14">
        <v>1</v>
      </c>
      <c r="K63" s="14">
        <v>2017</v>
      </c>
      <c r="L63" s="53">
        <f t="shared" si="2"/>
        <v>100001000</v>
      </c>
      <c r="M63" s="54" t="b">
        <f t="shared" si="3"/>
        <v>1</v>
      </c>
    </row>
    <row r="64" spans="2:13" x14ac:dyDescent="0.3">
      <c r="B64" s="18">
        <f t="shared" si="1"/>
        <v>1</v>
      </c>
      <c r="C64" s="14">
        <v>1117</v>
      </c>
      <c r="D64" s="14">
        <v>100001000</v>
      </c>
      <c r="E64" s="14">
        <v>1</v>
      </c>
      <c r="F64" s="14">
        <v>2017</v>
      </c>
      <c r="G64" s="49"/>
      <c r="H64" s="14">
        <v>1117</v>
      </c>
      <c r="I64" s="14">
        <v>170001000</v>
      </c>
      <c r="J64" s="14">
        <v>1</v>
      </c>
      <c r="K64" s="14">
        <v>2017</v>
      </c>
      <c r="L64" s="53">
        <f t="shared" si="2"/>
        <v>100001000</v>
      </c>
      <c r="M64" s="54" t="b">
        <f t="shared" si="3"/>
        <v>0</v>
      </c>
    </row>
    <row r="65" spans="2:13" x14ac:dyDescent="0.3">
      <c r="B65" s="18">
        <f t="shared" si="1"/>
        <v>1</v>
      </c>
      <c r="C65" s="14">
        <v>1119</v>
      </c>
      <c r="D65" s="14">
        <v>100001000</v>
      </c>
      <c r="E65" s="14">
        <v>1</v>
      </c>
      <c r="F65" s="14">
        <v>2017</v>
      </c>
      <c r="G65" s="49"/>
      <c r="H65" s="14">
        <v>1119</v>
      </c>
      <c r="I65" s="14">
        <v>100001000</v>
      </c>
      <c r="J65" s="14">
        <v>1</v>
      </c>
      <c r="K65" s="14">
        <v>2017</v>
      </c>
      <c r="L65" s="53">
        <f t="shared" si="2"/>
        <v>100001000</v>
      </c>
      <c r="M65" s="54" t="b">
        <f t="shared" si="3"/>
        <v>1</v>
      </c>
    </row>
    <row r="66" spans="2:13" x14ac:dyDescent="0.3">
      <c r="B66" s="18">
        <f t="shared" si="1"/>
        <v>1</v>
      </c>
      <c r="C66" s="14">
        <v>1121</v>
      </c>
      <c r="D66" s="14">
        <v>100001000</v>
      </c>
      <c r="E66" s="14">
        <v>1</v>
      </c>
      <c r="F66" s="14">
        <v>2017</v>
      </c>
      <c r="G66" s="49"/>
      <c r="H66" s="14">
        <v>1121</v>
      </c>
      <c r="I66" s="14">
        <v>100001000</v>
      </c>
      <c r="J66" s="14">
        <v>1</v>
      </c>
      <c r="K66" s="14">
        <v>2017</v>
      </c>
      <c r="L66" s="53">
        <f t="shared" si="2"/>
        <v>100001000</v>
      </c>
      <c r="M66" s="54" t="b">
        <f t="shared" si="3"/>
        <v>1</v>
      </c>
    </row>
    <row r="67" spans="2:13" x14ac:dyDescent="0.3">
      <c r="B67" s="18">
        <f t="shared" si="1"/>
        <v>1</v>
      </c>
      <c r="C67" s="14">
        <v>1123</v>
      </c>
      <c r="D67" s="14">
        <v>100001000</v>
      </c>
      <c r="E67" s="14">
        <v>1</v>
      </c>
      <c r="F67" s="14">
        <v>2017</v>
      </c>
      <c r="G67" s="49"/>
      <c r="H67" s="14">
        <v>1123</v>
      </c>
      <c r="I67" s="14">
        <v>100001000</v>
      </c>
      <c r="J67" s="14">
        <v>1</v>
      </c>
      <c r="K67" s="14">
        <v>2017</v>
      </c>
      <c r="L67" s="53">
        <f t="shared" si="2"/>
        <v>100001000</v>
      </c>
      <c r="M67" s="54" t="b">
        <f t="shared" si="3"/>
        <v>1</v>
      </c>
    </row>
    <row r="68" spans="2:13" x14ac:dyDescent="0.3">
      <c r="B68" s="18">
        <f t="shared" si="1"/>
        <v>1</v>
      </c>
      <c r="C68" s="14">
        <v>1125</v>
      </c>
      <c r="D68" s="14">
        <v>100001000</v>
      </c>
      <c r="E68" s="14">
        <v>1</v>
      </c>
      <c r="F68" s="14">
        <v>2017</v>
      </c>
      <c r="G68" s="49"/>
      <c r="H68" s="14">
        <v>1125</v>
      </c>
      <c r="I68" s="14">
        <v>100001000</v>
      </c>
      <c r="J68" s="14">
        <v>1</v>
      </c>
      <c r="K68" s="14">
        <v>2017</v>
      </c>
      <c r="L68" s="53">
        <f t="shared" si="2"/>
        <v>100001000</v>
      </c>
      <c r="M68" s="54" t="b">
        <f t="shared" si="3"/>
        <v>1</v>
      </c>
    </row>
    <row r="69" spans="2:13" x14ac:dyDescent="0.3">
      <c r="B69" s="18">
        <f t="shared" si="1"/>
        <v>1</v>
      </c>
      <c r="C69" s="14">
        <v>1127</v>
      </c>
      <c r="D69" s="14">
        <v>100001000</v>
      </c>
      <c r="E69" s="14">
        <v>1</v>
      </c>
      <c r="F69" s="14">
        <v>2017</v>
      </c>
      <c r="G69" s="49"/>
      <c r="H69" s="14">
        <v>1127</v>
      </c>
      <c r="I69" s="14">
        <v>100001000</v>
      </c>
      <c r="J69" s="14">
        <v>1</v>
      </c>
      <c r="K69" s="14">
        <v>2017</v>
      </c>
      <c r="L69" s="53">
        <f t="shared" si="2"/>
        <v>100001000</v>
      </c>
      <c r="M69" s="54" t="b">
        <f t="shared" si="3"/>
        <v>1</v>
      </c>
    </row>
    <row r="70" spans="2:13" x14ac:dyDescent="0.3">
      <c r="B70" s="18">
        <f t="shared" ref="B70:B133" si="4">TRUNC(C70/1000,0)</f>
        <v>1</v>
      </c>
      <c r="C70" s="14">
        <v>1129</v>
      </c>
      <c r="D70" s="14">
        <v>100001000</v>
      </c>
      <c r="E70" s="14">
        <v>1</v>
      </c>
      <c r="F70" s="14">
        <v>2017</v>
      </c>
      <c r="G70" s="49"/>
      <c r="H70" s="14">
        <v>1129</v>
      </c>
      <c r="I70" s="14">
        <v>100001000</v>
      </c>
      <c r="J70" s="14">
        <v>1</v>
      </c>
      <c r="K70" s="14">
        <v>2017</v>
      </c>
      <c r="L70" s="53">
        <f t="shared" si="2"/>
        <v>100001000</v>
      </c>
      <c r="M70" s="54" t="b">
        <f t="shared" si="3"/>
        <v>1</v>
      </c>
    </row>
    <row r="71" spans="2:13" x14ac:dyDescent="0.3">
      <c r="B71" s="18">
        <f t="shared" si="4"/>
        <v>1</v>
      </c>
      <c r="C71" s="14">
        <v>1131</v>
      </c>
      <c r="D71" s="14">
        <v>100001000</v>
      </c>
      <c r="E71" s="14">
        <v>1</v>
      </c>
      <c r="F71" s="14">
        <v>2017</v>
      </c>
      <c r="G71" s="49"/>
      <c r="H71" s="14">
        <v>1131</v>
      </c>
      <c r="I71" s="14">
        <v>100001000</v>
      </c>
      <c r="J71" s="14">
        <v>1</v>
      </c>
      <c r="K71" s="14">
        <v>2017</v>
      </c>
      <c r="L71" s="53">
        <f t="shared" ref="L71:L134" si="5">VLOOKUP(H71,$C$5:$D$3233,2,FALSE)</f>
        <v>100001000</v>
      </c>
      <c r="M71" s="54" t="b">
        <f t="shared" ref="M71:M134" si="6">L71=I71</f>
        <v>1</v>
      </c>
    </row>
    <row r="72" spans="2:13" x14ac:dyDescent="0.3">
      <c r="B72" s="18">
        <f t="shared" si="4"/>
        <v>1</v>
      </c>
      <c r="C72" s="14">
        <v>1133</v>
      </c>
      <c r="D72" s="14">
        <v>100001000</v>
      </c>
      <c r="E72" s="14">
        <v>1</v>
      </c>
      <c r="F72" s="14">
        <v>2017</v>
      </c>
      <c r="G72" s="49"/>
      <c r="H72" s="14">
        <v>1133</v>
      </c>
      <c r="I72" s="14">
        <v>100001000</v>
      </c>
      <c r="J72" s="14">
        <v>1</v>
      </c>
      <c r="K72" s="14">
        <v>2017</v>
      </c>
      <c r="L72" s="53">
        <f t="shared" si="5"/>
        <v>100001000</v>
      </c>
      <c r="M72" s="54" t="b">
        <f t="shared" si="6"/>
        <v>1</v>
      </c>
    </row>
    <row r="73" spans="2:13" x14ac:dyDescent="0.3">
      <c r="B73" s="18">
        <f t="shared" si="4"/>
        <v>2</v>
      </c>
      <c r="C73" s="14">
        <v>2013</v>
      </c>
      <c r="D73" s="14">
        <v>600001000</v>
      </c>
      <c r="E73" s="14">
        <v>1</v>
      </c>
      <c r="F73" s="14">
        <v>2017</v>
      </c>
      <c r="G73" s="49"/>
      <c r="H73" s="14">
        <v>4001</v>
      </c>
      <c r="I73" s="14">
        <v>600001000</v>
      </c>
      <c r="J73" s="14">
        <v>1</v>
      </c>
      <c r="K73" s="14">
        <v>2017</v>
      </c>
      <c r="L73" s="53">
        <f t="shared" si="5"/>
        <v>600001000</v>
      </c>
      <c r="M73" s="54" t="b">
        <f t="shared" si="6"/>
        <v>1</v>
      </c>
    </row>
    <row r="74" spans="2:13" x14ac:dyDescent="0.3">
      <c r="B74" s="18">
        <f t="shared" si="4"/>
        <v>2</v>
      </c>
      <c r="C74" s="14">
        <v>2016</v>
      </c>
      <c r="D74" s="14">
        <v>600001000</v>
      </c>
      <c r="E74" s="14">
        <v>1</v>
      </c>
      <c r="F74" s="14">
        <v>2017</v>
      </c>
      <c r="G74" s="49"/>
      <c r="H74" s="14">
        <v>4003</v>
      </c>
      <c r="I74" s="14">
        <v>600001000</v>
      </c>
      <c r="J74" s="14">
        <v>1</v>
      </c>
      <c r="K74" s="14">
        <v>2017</v>
      </c>
      <c r="L74" s="53">
        <f t="shared" si="5"/>
        <v>600001000</v>
      </c>
      <c r="M74" s="54" t="b">
        <f t="shared" si="6"/>
        <v>1</v>
      </c>
    </row>
    <row r="75" spans="2:13" x14ac:dyDescent="0.3">
      <c r="B75" s="18">
        <f t="shared" si="4"/>
        <v>2</v>
      </c>
      <c r="C75" s="14">
        <v>2020</v>
      </c>
      <c r="D75" s="14">
        <v>600001000</v>
      </c>
      <c r="E75" s="14">
        <v>1</v>
      </c>
      <c r="F75" s="14">
        <v>2017</v>
      </c>
      <c r="G75" s="49"/>
      <c r="H75" s="14">
        <v>4005</v>
      </c>
      <c r="I75" s="14">
        <v>600001000</v>
      </c>
      <c r="J75" s="14">
        <v>1</v>
      </c>
      <c r="K75" s="14">
        <v>2017</v>
      </c>
      <c r="L75" s="53">
        <f t="shared" si="5"/>
        <v>600001000</v>
      </c>
      <c r="M75" s="54" t="b">
        <f t="shared" si="6"/>
        <v>1</v>
      </c>
    </row>
    <row r="76" spans="2:13" x14ac:dyDescent="0.3">
      <c r="B76" s="18">
        <f t="shared" si="4"/>
        <v>2</v>
      </c>
      <c r="C76" s="14">
        <v>2050</v>
      </c>
      <c r="D76" s="14">
        <v>600001000</v>
      </c>
      <c r="E76" s="14">
        <v>1</v>
      </c>
      <c r="F76" s="14">
        <v>2017</v>
      </c>
      <c r="G76" s="49"/>
      <c r="H76" s="14">
        <v>4007</v>
      </c>
      <c r="I76" s="14">
        <v>600001000</v>
      </c>
      <c r="J76" s="14">
        <v>1</v>
      </c>
      <c r="K76" s="14">
        <v>2017</v>
      </c>
      <c r="L76" s="53">
        <f t="shared" si="5"/>
        <v>600001000</v>
      </c>
      <c r="M76" s="54" t="b">
        <f t="shared" si="6"/>
        <v>1</v>
      </c>
    </row>
    <row r="77" spans="2:13" x14ac:dyDescent="0.3">
      <c r="B77" s="18">
        <f t="shared" si="4"/>
        <v>2</v>
      </c>
      <c r="C77" s="14">
        <v>2060</v>
      </c>
      <c r="D77" s="14">
        <v>600001000</v>
      </c>
      <c r="E77" s="14">
        <v>1</v>
      </c>
      <c r="F77" s="14">
        <v>2017</v>
      </c>
      <c r="G77" s="49"/>
      <c r="H77" s="14">
        <v>4009</v>
      </c>
      <c r="I77" s="14">
        <v>600001000</v>
      </c>
      <c r="J77" s="14">
        <v>1</v>
      </c>
      <c r="K77" s="14">
        <v>2017</v>
      </c>
      <c r="L77" s="53">
        <f t="shared" si="5"/>
        <v>600001000</v>
      </c>
      <c r="M77" s="54" t="b">
        <f t="shared" si="6"/>
        <v>1</v>
      </c>
    </row>
    <row r="78" spans="2:13" x14ac:dyDescent="0.3">
      <c r="B78" s="18">
        <f t="shared" si="4"/>
        <v>2</v>
      </c>
      <c r="C78" s="14">
        <v>2068</v>
      </c>
      <c r="D78" s="14">
        <v>600001000</v>
      </c>
      <c r="E78" s="14">
        <v>1</v>
      </c>
      <c r="F78" s="14">
        <v>2017</v>
      </c>
      <c r="G78" s="49"/>
      <c r="H78" s="14">
        <v>4011</v>
      </c>
      <c r="I78" s="14">
        <v>600001000</v>
      </c>
      <c r="J78" s="14">
        <v>1</v>
      </c>
      <c r="K78" s="14">
        <v>2017</v>
      </c>
      <c r="L78" s="53">
        <f t="shared" si="5"/>
        <v>600001000</v>
      </c>
      <c r="M78" s="54" t="b">
        <f t="shared" si="6"/>
        <v>1</v>
      </c>
    </row>
    <row r="79" spans="2:13" x14ac:dyDescent="0.3">
      <c r="B79" s="18">
        <f t="shared" si="4"/>
        <v>2</v>
      </c>
      <c r="C79" s="14">
        <v>2070</v>
      </c>
      <c r="D79" s="14">
        <v>600001000</v>
      </c>
      <c r="E79" s="14">
        <v>1</v>
      </c>
      <c r="F79" s="14">
        <v>2017</v>
      </c>
      <c r="G79" s="49"/>
      <c r="H79" s="14">
        <v>4012</v>
      </c>
      <c r="I79" s="14">
        <v>600001000</v>
      </c>
      <c r="J79" s="14">
        <v>1</v>
      </c>
      <c r="K79" s="14">
        <v>2017</v>
      </c>
      <c r="L79" s="53">
        <f t="shared" si="5"/>
        <v>600001000</v>
      </c>
      <c r="M79" s="54" t="b">
        <f t="shared" si="6"/>
        <v>1</v>
      </c>
    </row>
    <row r="80" spans="2:13" x14ac:dyDescent="0.3">
      <c r="B80" s="18">
        <f t="shared" si="4"/>
        <v>2</v>
      </c>
      <c r="C80" s="14">
        <v>2090</v>
      </c>
      <c r="D80" s="14">
        <v>600001000</v>
      </c>
      <c r="E80" s="14">
        <v>1</v>
      </c>
      <c r="F80" s="14">
        <v>2017</v>
      </c>
      <c r="G80" s="49"/>
      <c r="H80" s="14">
        <v>4013</v>
      </c>
      <c r="I80" s="14">
        <v>1570011000</v>
      </c>
      <c r="J80" s="14">
        <v>1</v>
      </c>
      <c r="K80" s="14">
        <v>2017</v>
      </c>
      <c r="L80" s="53">
        <f t="shared" si="5"/>
        <v>1570011000</v>
      </c>
      <c r="M80" s="54" t="b">
        <f t="shared" si="6"/>
        <v>1</v>
      </c>
    </row>
    <row r="81" spans="2:13" x14ac:dyDescent="0.3">
      <c r="B81" s="18">
        <f t="shared" si="4"/>
        <v>2</v>
      </c>
      <c r="C81" s="14">
        <v>2100</v>
      </c>
      <c r="D81" s="14">
        <v>600001000</v>
      </c>
      <c r="E81" s="14">
        <v>1</v>
      </c>
      <c r="F81" s="14">
        <v>2017</v>
      </c>
      <c r="G81" s="49"/>
      <c r="H81" s="14">
        <v>4015</v>
      </c>
      <c r="I81" s="14">
        <v>600001000</v>
      </c>
      <c r="J81" s="14">
        <v>1</v>
      </c>
      <c r="K81" s="14">
        <v>2017</v>
      </c>
      <c r="L81" s="53">
        <f t="shared" si="5"/>
        <v>600001000</v>
      </c>
      <c r="M81" s="54" t="b">
        <f t="shared" si="6"/>
        <v>1</v>
      </c>
    </row>
    <row r="82" spans="2:13" x14ac:dyDescent="0.3">
      <c r="B82" s="18">
        <f t="shared" si="4"/>
        <v>2</v>
      </c>
      <c r="C82" s="14">
        <v>2105</v>
      </c>
      <c r="D82" s="14">
        <v>600001000</v>
      </c>
      <c r="E82" s="14">
        <v>1</v>
      </c>
      <c r="F82" s="14">
        <v>2017</v>
      </c>
      <c r="G82" s="49"/>
      <c r="H82" s="14">
        <v>4017</v>
      </c>
      <c r="I82" s="14">
        <v>600001000</v>
      </c>
      <c r="J82" s="14">
        <v>1</v>
      </c>
      <c r="K82" s="14">
        <v>2017</v>
      </c>
      <c r="L82" s="53">
        <f t="shared" si="5"/>
        <v>600001000</v>
      </c>
      <c r="M82" s="54" t="b">
        <f t="shared" si="6"/>
        <v>1</v>
      </c>
    </row>
    <row r="83" spans="2:13" x14ac:dyDescent="0.3">
      <c r="B83" s="18">
        <f t="shared" si="4"/>
        <v>2</v>
      </c>
      <c r="C83" s="14">
        <v>2110</v>
      </c>
      <c r="D83" s="14">
        <v>600001000</v>
      </c>
      <c r="E83" s="14">
        <v>1</v>
      </c>
      <c r="F83" s="14">
        <v>2017</v>
      </c>
      <c r="G83" s="49"/>
      <c r="H83" s="14">
        <v>4019</v>
      </c>
      <c r="I83" s="14">
        <v>600001000</v>
      </c>
      <c r="J83" s="14">
        <v>1</v>
      </c>
      <c r="K83" s="14">
        <v>2017</v>
      </c>
      <c r="L83" s="53">
        <f t="shared" si="5"/>
        <v>600001000</v>
      </c>
      <c r="M83" s="54" t="b">
        <f t="shared" si="6"/>
        <v>1</v>
      </c>
    </row>
    <row r="84" spans="2:13" x14ac:dyDescent="0.3">
      <c r="B84" s="18">
        <f t="shared" si="4"/>
        <v>2</v>
      </c>
      <c r="C84" s="14">
        <v>2122</v>
      </c>
      <c r="D84" s="14">
        <v>600001000</v>
      </c>
      <c r="E84" s="14">
        <v>1</v>
      </c>
      <c r="F84" s="14">
        <v>2017</v>
      </c>
      <c r="G84" s="49"/>
      <c r="H84" s="14">
        <v>4021</v>
      </c>
      <c r="I84" s="14">
        <v>600001000</v>
      </c>
      <c r="J84" s="14">
        <v>1</v>
      </c>
      <c r="K84" s="14">
        <v>2017</v>
      </c>
      <c r="L84" s="53">
        <f t="shared" si="5"/>
        <v>600001000</v>
      </c>
      <c r="M84" s="54" t="b">
        <f t="shared" si="6"/>
        <v>1</v>
      </c>
    </row>
    <row r="85" spans="2:13" x14ac:dyDescent="0.3">
      <c r="B85" s="18">
        <f t="shared" si="4"/>
        <v>2</v>
      </c>
      <c r="C85" s="14">
        <v>2130</v>
      </c>
      <c r="D85" s="14">
        <v>600001000</v>
      </c>
      <c r="E85" s="14">
        <v>1</v>
      </c>
      <c r="F85" s="14">
        <v>2017</v>
      </c>
      <c r="G85" s="49"/>
      <c r="H85" s="14">
        <v>4023</v>
      </c>
      <c r="I85" s="14">
        <v>600001000</v>
      </c>
      <c r="J85" s="14">
        <v>1</v>
      </c>
      <c r="K85" s="14">
        <v>2017</v>
      </c>
      <c r="L85" s="53">
        <f t="shared" si="5"/>
        <v>600001000</v>
      </c>
      <c r="M85" s="54" t="b">
        <f t="shared" si="6"/>
        <v>1</v>
      </c>
    </row>
    <row r="86" spans="2:13" x14ac:dyDescent="0.3">
      <c r="B86" s="18">
        <f t="shared" si="4"/>
        <v>2</v>
      </c>
      <c r="C86" s="14">
        <v>2150</v>
      </c>
      <c r="D86" s="14">
        <v>600001000</v>
      </c>
      <c r="E86" s="14">
        <v>1</v>
      </c>
      <c r="F86" s="14">
        <v>2017</v>
      </c>
      <c r="G86" s="49"/>
      <c r="H86" s="14">
        <v>4025</v>
      </c>
      <c r="I86" s="14">
        <v>600001000</v>
      </c>
      <c r="J86" s="14">
        <v>1</v>
      </c>
      <c r="K86" s="14">
        <v>2017</v>
      </c>
      <c r="L86" s="53">
        <f t="shared" si="5"/>
        <v>600001000</v>
      </c>
      <c r="M86" s="54" t="b">
        <f t="shared" si="6"/>
        <v>1</v>
      </c>
    </row>
    <row r="87" spans="2:13" x14ac:dyDescent="0.3">
      <c r="B87" s="18">
        <f t="shared" si="4"/>
        <v>2</v>
      </c>
      <c r="C87" s="14">
        <v>2164</v>
      </c>
      <c r="D87" s="14">
        <v>600001000</v>
      </c>
      <c r="E87" s="14">
        <v>1</v>
      </c>
      <c r="F87" s="14">
        <v>2017</v>
      </c>
      <c r="G87" s="49"/>
      <c r="H87" s="14">
        <v>4027</v>
      </c>
      <c r="I87" s="14">
        <v>600001000</v>
      </c>
      <c r="J87" s="14">
        <v>1</v>
      </c>
      <c r="K87" s="14">
        <v>2017</v>
      </c>
      <c r="L87" s="53">
        <f t="shared" si="5"/>
        <v>600001000</v>
      </c>
      <c r="M87" s="54" t="b">
        <f t="shared" si="6"/>
        <v>1</v>
      </c>
    </row>
    <row r="88" spans="2:13" x14ac:dyDescent="0.3">
      <c r="B88" s="18">
        <f t="shared" si="4"/>
        <v>2</v>
      </c>
      <c r="C88" s="14">
        <v>2170</v>
      </c>
      <c r="D88" s="14">
        <v>600001000</v>
      </c>
      <c r="E88" s="14">
        <v>1</v>
      </c>
      <c r="F88" s="14">
        <v>2017</v>
      </c>
      <c r="G88" s="49"/>
      <c r="H88" s="14">
        <v>5001</v>
      </c>
      <c r="I88" s="14">
        <v>300001000</v>
      </c>
      <c r="J88" s="14">
        <v>1</v>
      </c>
      <c r="K88" s="14">
        <v>2017</v>
      </c>
      <c r="L88" s="53">
        <f t="shared" si="5"/>
        <v>300001000</v>
      </c>
      <c r="M88" s="54" t="b">
        <f t="shared" si="6"/>
        <v>1</v>
      </c>
    </row>
    <row r="89" spans="2:13" x14ac:dyDescent="0.3">
      <c r="B89" s="18">
        <f t="shared" si="4"/>
        <v>2</v>
      </c>
      <c r="C89" s="14">
        <v>2180</v>
      </c>
      <c r="D89" s="14">
        <v>600001000</v>
      </c>
      <c r="E89" s="14">
        <v>1</v>
      </c>
      <c r="F89" s="14">
        <v>2017</v>
      </c>
      <c r="G89" s="49"/>
      <c r="H89" s="14">
        <v>5003</v>
      </c>
      <c r="I89" s="14">
        <v>300001000</v>
      </c>
      <c r="J89" s="14">
        <v>1</v>
      </c>
      <c r="K89" s="14">
        <v>2017</v>
      </c>
      <c r="L89" s="53">
        <f t="shared" si="5"/>
        <v>300001000</v>
      </c>
      <c r="M89" s="54" t="b">
        <f t="shared" si="6"/>
        <v>1</v>
      </c>
    </row>
    <row r="90" spans="2:13" x14ac:dyDescent="0.3">
      <c r="B90" s="18">
        <f t="shared" si="4"/>
        <v>2</v>
      </c>
      <c r="C90" s="14">
        <v>2185</v>
      </c>
      <c r="D90" s="14">
        <v>600001000</v>
      </c>
      <c r="E90" s="14">
        <v>1</v>
      </c>
      <c r="F90" s="14">
        <v>2017</v>
      </c>
      <c r="G90" s="49"/>
      <c r="H90" s="14">
        <v>5005</v>
      </c>
      <c r="I90" s="14">
        <v>300001000</v>
      </c>
      <c r="J90" s="14">
        <v>1</v>
      </c>
      <c r="K90" s="14">
        <v>2017</v>
      </c>
      <c r="L90" s="53">
        <f t="shared" si="5"/>
        <v>300001000</v>
      </c>
      <c r="M90" s="54" t="b">
        <f t="shared" si="6"/>
        <v>1</v>
      </c>
    </row>
    <row r="91" spans="2:13" x14ac:dyDescent="0.3">
      <c r="B91" s="18">
        <f t="shared" si="4"/>
        <v>2</v>
      </c>
      <c r="C91" s="14">
        <v>2188</v>
      </c>
      <c r="D91" s="14">
        <v>600001000</v>
      </c>
      <c r="E91" s="14">
        <v>1</v>
      </c>
      <c r="F91" s="14">
        <v>2017</v>
      </c>
      <c r="G91" s="49"/>
      <c r="H91" s="14">
        <v>5007</v>
      </c>
      <c r="I91" s="14">
        <v>300001000</v>
      </c>
      <c r="J91" s="14">
        <v>1</v>
      </c>
      <c r="K91" s="14">
        <v>2017</v>
      </c>
      <c r="L91" s="53">
        <f t="shared" si="5"/>
        <v>300001000</v>
      </c>
      <c r="M91" s="54" t="b">
        <f t="shared" si="6"/>
        <v>1</v>
      </c>
    </row>
    <row r="92" spans="2:13" x14ac:dyDescent="0.3">
      <c r="B92" s="18">
        <f t="shared" si="4"/>
        <v>2</v>
      </c>
      <c r="C92" s="14">
        <v>2195</v>
      </c>
      <c r="D92" s="14">
        <v>600001000</v>
      </c>
      <c r="E92" s="14">
        <v>1</v>
      </c>
      <c r="F92" s="14">
        <v>2017</v>
      </c>
      <c r="G92" s="49"/>
      <c r="H92" s="14">
        <v>5009</v>
      </c>
      <c r="I92" s="14">
        <v>300001000</v>
      </c>
      <c r="J92" s="14">
        <v>1</v>
      </c>
      <c r="K92" s="14">
        <v>2017</v>
      </c>
      <c r="L92" s="53">
        <f t="shared" si="5"/>
        <v>300001000</v>
      </c>
      <c r="M92" s="54" t="b">
        <f t="shared" si="6"/>
        <v>1</v>
      </c>
    </row>
    <row r="93" spans="2:13" x14ac:dyDescent="0.3">
      <c r="B93" s="18">
        <f t="shared" si="4"/>
        <v>2</v>
      </c>
      <c r="C93" s="14">
        <v>2198</v>
      </c>
      <c r="D93" s="14">
        <v>600001000</v>
      </c>
      <c r="E93" s="14">
        <v>1</v>
      </c>
      <c r="F93" s="14">
        <v>2017</v>
      </c>
      <c r="G93" s="49"/>
      <c r="H93" s="14">
        <v>5011</v>
      </c>
      <c r="I93" s="14">
        <v>300001000</v>
      </c>
      <c r="J93" s="14">
        <v>1</v>
      </c>
      <c r="K93" s="14">
        <v>2017</v>
      </c>
      <c r="L93" s="53">
        <f t="shared" si="5"/>
        <v>300001000</v>
      </c>
      <c r="M93" s="54" t="b">
        <f t="shared" si="6"/>
        <v>1</v>
      </c>
    </row>
    <row r="94" spans="2:13" x14ac:dyDescent="0.3">
      <c r="B94" s="18">
        <f t="shared" si="4"/>
        <v>2</v>
      </c>
      <c r="C94" s="14">
        <v>2201</v>
      </c>
      <c r="D94" s="14">
        <v>600001000</v>
      </c>
      <c r="E94" s="14">
        <v>1</v>
      </c>
      <c r="F94" s="14">
        <v>2017</v>
      </c>
      <c r="G94" s="49"/>
      <c r="H94" s="14">
        <v>5013</v>
      </c>
      <c r="I94" s="14">
        <v>300001000</v>
      </c>
      <c r="J94" s="14">
        <v>1</v>
      </c>
      <c r="K94" s="14">
        <v>2017</v>
      </c>
      <c r="L94" s="53">
        <f t="shared" si="5"/>
        <v>300001000</v>
      </c>
      <c r="M94" s="54" t="b">
        <f t="shared" si="6"/>
        <v>1</v>
      </c>
    </row>
    <row r="95" spans="2:13" x14ac:dyDescent="0.3">
      <c r="B95" s="18">
        <f t="shared" si="4"/>
        <v>2</v>
      </c>
      <c r="C95" s="14">
        <v>2220</v>
      </c>
      <c r="D95" s="14">
        <v>600001000</v>
      </c>
      <c r="E95" s="14">
        <v>1</v>
      </c>
      <c r="F95" s="14">
        <v>2017</v>
      </c>
      <c r="G95" s="49"/>
      <c r="H95" s="14">
        <v>5015</v>
      </c>
      <c r="I95" s="14">
        <v>300001000</v>
      </c>
      <c r="J95" s="14">
        <v>1</v>
      </c>
      <c r="K95" s="14">
        <v>2017</v>
      </c>
      <c r="L95" s="53">
        <f t="shared" si="5"/>
        <v>300001000</v>
      </c>
      <c r="M95" s="54" t="b">
        <f t="shared" si="6"/>
        <v>1</v>
      </c>
    </row>
    <row r="96" spans="2:13" x14ac:dyDescent="0.3">
      <c r="B96" s="18">
        <f t="shared" si="4"/>
        <v>2</v>
      </c>
      <c r="C96" s="14">
        <v>2230</v>
      </c>
      <c r="D96" s="14">
        <v>600001000</v>
      </c>
      <c r="E96" s="14">
        <v>1</v>
      </c>
      <c r="F96" s="14">
        <v>2017</v>
      </c>
      <c r="G96" s="49"/>
      <c r="H96" s="14">
        <v>5017</v>
      </c>
      <c r="I96" s="14">
        <v>300001000</v>
      </c>
      <c r="J96" s="14">
        <v>1</v>
      </c>
      <c r="K96" s="14">
        <v>2017</v>
      </c>
      <c r="L96" s="53">
        <f t="shared" si="5"/>
        <v>300001000</v>
      </c>
      <c r="M96" s="54" t="b">
        <f t="shared" si="6"/>
        <v>1</v>
      </c>
    </row>
    <row r="97" spans="2:13" x14ac:dyDescent="0.3">
      <c r="B97" s="18">
        <f t="shared" si="4"/>
        <v>2</v>
      </c>
      <c r="C97" s="14">
        <v>2232</v>
      </c>
      <c r="D97" s="14">
        <v>600001000</v>
      </c>
      <c r="E97" s="14">
        <v>1</v>
      </c>
      <c r="F97" s="14">
        <v>2017</v>
      </c>
      <c r="G97" s="49"/>
      <c r="H97" s="14">
        <v>5019</v>
      </c>
      <c r="I97" s="14">
        <v>300001000</v>
      </c>
      <c r="J97" s="14">
        <v>1</v>
      </c>
      <c r="K97" s="14">
        <v>2017</v>
      </c>
      <c r="L97" s="53">
        <f t="shared" si="5"/>
        <v>300001000</v>
      </c>
      <c r="M97" s="54" t="b">
        <f t="shared" si="6"/>
        <v>1</v>
      </c>
    </row>
    <row r="98" spans="2:13" x14ac:dyDescent="0.3">
      <c r="B98" s="18">
        <f t="shared" si="4"/>
        <v>2</v>
      </c>
      <c r="C98" s="14">
        <v>2240</v>
      </c>
      <c r="D98" s="14">
        <v>600001000</v>
      </c>
      <c r="E98" s="14">
        <v>1</v>
      </c>
      <c r="F98" s="14">
        <v>2017</v>
      </c>
      <c r="G98" s="49"/>
      <c r="H98" s="14">
        <v>5021</v>
      </c>
      <c r="I98" s="14">
        <v>300001000</v>
      </c>
      <c r="J98" s="14">
        <v>1</v>
      </c>
      <c r="K98" s="14">
        <v>2017</v>
      </c>
      <c r="L98" s="53">
        <f t="shared" si="5"/>
        <v>300001000</v>
      </c>
      <c r="M98" s="54" t="b">
        <f t="shared" si="6"/>
        <v>1</v>
      </c>
    </row>
    <row r="99" spans="2:13" x14ac:dyDescent="0.3">
      <c r="B99" s="18">
        <f t="shared" si="4"/>
        <v>2</v>
      </c>
      <c r="C99" s="14">
        <v>2261</v>
      </c>
      <c r="D99" s="14">
        <v>600001000</v>
      </c>
      <c r="E99" s="14">
        <v>1</v>
      </c>
      <c r="F99" s="14">
        <v>2017</v>
      </c>
      <c r="G99" s="49"/>
      <c r="H99" s="14">
        <v>5023</v>
      </c>
      <c r="I99" s="14">
        <v>300001000</v>
      </c>
      <c r="J99" s="14">
        <v>1</v>
      </c>
      <c r="K99" s="14">
        <v>2017</v>
      </c>
      <c r="L99" s="53">
        <f t="shared" si="5"/>
        <v>300001000</v>
      </c>
      <c r="M99" s="54" t="b">
        <f t="shared" si="6"/>
        <v>1</v>
      </c>
    </row>
    <row r="100" spans="2:13" x14ac:dyDescent="0.3">
      <c r="B100" s="18">
        <f t="shared" si="4"/>
        <v>2</v>
      </c>
      <c r="C100" s="14">
        <v>2270</v>
      </c>
      <c r="D100" s="14">
        <v>600001000</v>
      </c>
      <c r="E100" s="14">
        <v>1</v>
      </c>
      <c r="F100" s="14">
        <v>2017</v>
      </c>
      <c r="G100" s="49"/>
      <c r="H100" s="14">
        <v>5025</v>
      </c>
      <c r="I100" s="14">
        <v>300001000</v>
      </c>
      <c r="J100" s="14">
        <v>1</v>
      </c>
      <c r="K100" s="14">
        <v>2017</v>
      </c>
      <c r="L100" s="53">
        <f t="shared" si="5"/>
        <v>300001000</v>
      </c>
      <c r="M100" s="54" t="b">
        <f t="shared" si="6"/>
        <v>1</v>
      </c>
    </row>
    <row r="101" spans="2:13" x14ac:dyDescent="0.3">
      <c r="B101" s="18">
        <f t="shared" si="4"/>
        <v>2</v>
      </c>
      <c r="C101" s="14">
        <v>2275</v>
      </c>
      <c r="D101" s="14">
        <v>600001000</v>
      </c>
      <c r="E101" s="14">
        <v>1</v>
      </c>
      <c r="F101" s="14">
        <v>2017</v>
      </c>
      <c r="G101" s="49"/>
      <c r="H101" s="14">
        <v>5027</v>
      </c>
      <c r="I101" s="14">
        <v>300001000</v>
      </c>
      <c r="J101" s="14">
        <v>1</v>
      </c>
      <c r="K101" s="14">
        <v>2017</v>
      </c>
      <c r="L101" s="53">
        <f t="shared" si="5"/>
        <v>300001000</v>
      </c>
      <c r="M101" s="54" t="b">
        <f t="shared" si="6"/>
        <v>1</v>
      </c>
    </row>
    <row r="102" spans="2:13" x14ac:dyDescent="0.3">
      <c r="B102" s="18">
        <f t="shared" si="4"/>
        <v>2</v>
      </c>
      <c r="C102" s="14">
        <v>2280</v>
      </c>
      <c r="D102" s="14">
        <v>600001000</v>
      </c>
      <c r="E102" s="14">
        <v>1</v>
      </c>
      <c r="F102" s="14">
        <v>2017</v>
      </c>
      <c r="G102" s="49"/>
      <c r="H102" s="14">
        <v>5029</v>
      </c>
      <c r="I102" s="14">
        <v>300001000</v>
      </c>
      <c r="J102" s="14">
        <v>1</v>
      </c>
      <c r="K102" s="14">
        <v>2017</v>
      </c>
      <c r="L102" s="53">
        <f t="shared" si="5"/>
        <v>300001000</v>
      </c>
      <c r="M102" s="54" t="b">
        <f t="shared" si="6"/>
        <v>1</v>
      </c>
    </row>
    <row r="103" spans="2:13" x14ac:dyDescent="0.3">
      <c r="B103" s="18">
        <f t="shared" si="4"/>
        <v>2</v>
      </c>
      <c r="C103" s="14">
        <v>2282</v>
      </c>
      <c r="D103" s="14">
        <v>600001000</v>
      </c>
      <c r="E103" s="14">
        <v>1</v>
      </c>
      <c r="F103" s="14">
        <v>2017</v>
      </c>
      <c r="G103" s="49"/>
      <c r="H103" s="14">
        <v>5031</v>
      </c>
      <c r="I103" s="14">
        <v>300001000</v>
      </c>
      <c r="J103" s="14">
        <v>1</v>
      </c>
      <c r="K103" s="14">
        <v>2017</v>
      </c>
      <c r="L103" s="53">
        <f t="shared" si="5"/>
        <v>300001000</v>
      </c>
      <c r="M103" s="54" t="b">
        <f t="shared" si="6"/>
        <v>1</v>
      </c>
    </row>
    <row r="104" spans="2:13" x14ac:dyDescent="0.3">
      <c r="B104" s="18">
        <f t="shared" si="4"/>
        <v>2</v>
      </c>
      <c r="C104" s="14">
        <v>2290</v>
      </c>
      <c r="D104" s="14">
        <v>600001000</v>
      </c>
      <c r="E104" s="14">
        <v>1</v>
      </c>
      <c r="F104" s="14">
        <v>2017</v>
      </c>
      <c r="G104" s="49"/>
      <c r="H104" s="14">
        <v>5033</v>
      </c>
      <c r="I104" s="14">
        <v>300001000</v>
      </c>
      <c r="J104" s="14">
        <v>1</v>
      </c>
      <c r="K104" s="14">
        <v>2017</v>
      </c>
      <c r="L104" s="53">
        <f t="shared" si="5"/>
        <v>300001000</v>
      </c>
      <c r="M104" s="54" t="b">
        <f t="shared" si="6"/>
        <v>1</v>
      </c>
    </row>
    <row r="105" spans="2:13" x14ac:dyDescent="0.3">
      <c r="B105" s="18">
        <f t="shared" si="4"/>
        <v>4</v>
      </c>
      <c r="C105" s="14">
        <v>4001</v>
      </c>
      <c r="D105" s="14">
        <v>600001000</v>
      </c>
      <c r="E105" s="14">
        <v>1</v>
      </c>
      <c r="F105" s="14">
        <v>2017</v>
      </c>
      <c r="G105" s="49"/>
      <c r="H105" s="14">
        <v>5035</v>
      </c>
      <c r="I105" s="14">
        <v>300001000</v>
      </c>
      <c r="J105" s="14">
        <v>1</v>
      </c>
      <c r="K105" s="14">
        <v>2017</v>
      </c>
      <c r="L105" s="53">
        <f t="shared" si="5"/>
        <v>300001000</v>
      </c>
      <c r="M105" s="54" t="b">
        <f t="shared" si="6"/>
        <v>1</v>
      </c>
    </row>
    <row r="106" spans="2:13" x14ac:dyDescent="0.3">
      <c r="B106" s="18">
        <f t="shared" si="4"/>
        <v>4</v>
      </c>
      <c r="C106" s="14">
        <v>4003</v>
      </c>
      <c r="D106" s="14">
        <v>600001000</v>
      </c>
      <c r="E106" s="14">
        <v>1</v>
      </c>
      <c r="F106" s="14">
        <v>2017</v>
      </c>
      <c r="G106" s="49"/>
      <c r="H106" s="14">
        <v>5037</v>
      </c>
      <c r="I106" s="14">
        <v>300001000</v>
      </c>
      <c r="J106" s="14">
        <v>1</v>
      </c>
      <c r="K106" s="14">
        <v>2017</v>
      </c>
      <c r="L106" s="53">
        <f t="shared" si="5"/>
        <v>300001000</v>
      </c>
      <c r="M106" s="54" t="b">
        <f t="shared" si="6"/>
        <v>1</v>
      </c>
    </row>
    <row r="107" spans="2:13" x14ac:dyDescent="0.3">
      <c r="B107" s="18">
        <f t="shared" si="4"/>
        <v>4</v>
      </c>
      <c r="C107" s="14">
        <v>4005</v>
      </c>
      <c r="D107" s="14">
        <v>600001000</v>
      </c>
      <c r="E107" s="14">
        <v>1</v>
      </c>
      <c r="F107" s="14">
        <v>2017</v>
      </c>
      <c r="G107" s="49"/>
      <c r="H107" s="14">
        <v>5039</v>
      </c>
      <c r="I107" s="14">
        <v>300001000</v>
      </c>
      <c r="J107" s="14">
        <v>1</v>
      </c>
      <c r="K107" s="14">
        <v>2017</v>
      </c>
      <c r="L107" s="53">
        <f t="shared" si="5"/>
        <v>300001000</v>
      </c>
      <c r="M107" s="54" t="b">
        <f t="shared" si="6"/>
        <v>1</v>
      </c>
    </row>
    <row r="108" spans="2:13" x14ac:dyDescent="0.3">
      <c r="B108" s="18">
        <f t="shared" si="4"/>
        <v>4</v>
      </c>
      <c r="C108" s="14">
        <v>4007</v>
      </c>
      <c r="D108" s="14">
        <v>600001000</v>
      </c>
      <c r="E108" s="14">
        <v>1</v>
      </c>
      <c r="F108" s="14">
        <v>2017</v>
      </c>
      <c r="G108" s="49"/>
      <c r="H108" s="14">
        <v>5041</v>
      </c>
      <c r="I108" s="14">
        <v>300001000</v>
      </c>
      <c r="J108" s="14">
        <v>1</v>
      </c>
      <c r="K108" s="14">
        <v>2017</v>
      </c>
      <c r="L108" s="53">
        <f t="shared" si="5"/>
        <v>300001000</v>
      </c>
      <c r="M108" s="54" t="b">
        <f t="shared" si="6"/>
        <v>1</v>
      </c>
    </row>
    <row r="109" spans="2:13" x14ac:dyDescent="0.3">
      <c r="B109" s="18">
        <f t="shared" si="4"/>
        <v>4</v>
      </c>
      <c r="C109" s="14">
        <v>4009</v>
      </c>
      <c r="D109" s="14">
        <v>600001000</v>
      </c>
      <c r="E109" s="14">
        <v>1</v>
      </c>
      <c r="F109" s="14">
        <v>2017</v>
      </c>
      <c r="G109" s="49"/>
      <c r="H109" s="14">
        <v>5043</v>
      </c>
      <c r="I109" s="14">
        <v>300001000</v>
      </c>
      <c r="J109" s="14">
        <v>1</v>
      </c>
      <c r="K109" s="14">
        <v>2017</v>
      </c>
      <c r="L109" s="53">
        <f t="shared" si="5"/>
        <v>300001000</v>
      </c>
      <c r="M109" s="54" t="b">
        <f t="shared" si="6"/>
        <v>1</v>
      </c>
    </row>
    <row r="110" spans="2:13" x14ac:dyDescent="0.3">
      <c r="B110" s="18">
        <f t="shared" si="4"/>
        <v>4</v>
      </c>
      <c r="C110" s="14">
        <v>4011</v>
      </c>
      <c r="D110" s="14">
        <v>600001000</v>
      </c>
      <c r="E110" s="14">
        <v>1</v>
      </c>
      <c r="F110" s="14">
        <v>2017</v>
      </c>
      <c r="G110" s="49"/>
      <c r="H110" s="14">
        <v>5045</v>
      </c>
      <c r="I110" s="14">
        <v>300001000</v>
      </c>
      <c r="J110" s="14">
        <v>1</v>
      </c>
      <c r="K110" s="14">
        <v>2017</v>
      </c>
      <c r="L110" s="53">
        <f t="shared" si="5"/>
        <v>300001000</v>
      </c>
      <c r="M110" s="54" t="b">
        <f t="shared" si="6"/>
        <v>1</v>
      </c>
    </row>
    <row r="111" spans="2:13" x14ac:dyDescent="0.3">
      <c r="B111" s="18">
        <f t="shared" si="4"/>
        <v>4</v>
      </c>
      <c r="C111" s="14">
        <v>4012</v>
      </c>
      <c r="D111" s="14">
        <v>600001000</v>
      </c>
      <c r="E111" s="14">
        <v>1</v>
      </c>
      <c r="F111" s="14">
        <v>2017</v>
      </c>
      <c r="G111" s="49"/>
      <c r="H111" s="14">
        <v>5047</v>
      </c>
      <c r="I111" s="14">
        <v>300001000</v>
      </c>
      <c r="J111" s="14">
        <v>1</v>
      </c>
      <c r="K111" s="14">
        <v>2017</v>
      </c>
      <c r="L111" s="53">
        <f t="shared" si="5"/>
        <v>300001000</v>
      </c>
      <c r="M111" s="54" t="b">
        <f t="shared" si="6"/>
        <v>1</v>
      </c>
    </row>
    <row r="112" spans="2:13" x14ac:dyDescent="0.3">
      <c r="B112" s="18">
        <f t="shared" si="4"/>
        <v>4</v>
      </c>
      <c r="C112" s="14">
        <v>4013</v>
      </c>
      <c r="D112" s="14">
        <v>1570011000</v>
      </c>
      <c r="E112" s="14">
        <v>1</v>
      </c>
      <c r="F112" s="14">
        <v>2017</v>
      </c>
      <c r="G112" s="49"/>
      <c r="H112" s="14">
        <v>5049</v>
      </c>
      <c r="I112" s="14">
        <v>300001000</v>
      </c>
      <c r="J112" s="14">
        <v>1</v>
      </c>
      <c r="K112" s="14">
        <v>2017</v>
      </c>
      <c r="L112" s="53">
        <f t="shared" si="5"/>
        <v>300001000</v>
      </c>
      <c r="M112" s="54" t="b">
        <f t="shared" si="6"/>
        <v>1</v>
      </c>
    </row>
    <row r="113" spans="2:13" x14ac:dyDescent="0.3">
      <c r="B113" s="18">
        <f t="shared" si="4"/>
        <v>4</v>
      </c>
      <c r="C113" s="14">
        <v>4015</v>
      </c>
      <c r="D113" s="14">
        <v>600001000</v>
      </c>
      <c r="E113" s="14">
        <v>1</v>
      </c>
      <c r="F113" s="14">
        <v>2017</v>
      </c>
      <c r="G113" s="49"/>
      <c r="H113" s="14">
        <v>5051</v>
      </c>
      <c r="I113" s="14">
        <v>300001000</v>
      </c>
      <c r="J113" s="14">
        <v>1</v>
      </c>
      <c r="K113" s="14">
        <v>2017</v>
      </c>
      <c r="L113" s="53">
        <f t="shared" si="5"/>
        <v>300001000</v>
      </c>
      <c r="M113" s="54" t="b">
        <f t="shared" si="6"/>
        <v>1</v>
      </c>
    </row>
    <row r="114" spans="2:13" x14ac:dyDescent="0.3">
      <c r="B114" s="18">
        <f t="shared" si="4"/>
        <v>4</v>
      </c>
      <c r="C114" s="14">
        <v>4017</v>
      </c>
      <c r="D114" s="14">
        <v>600001000</v>
      </c>
      <c r="E114" s="14">
        <v>1</v>
      </c>
      <c r="F114" s="14">
        <v>2017</v>
      </c>
      <c r="G114" s="49"/>
      <c r="H114" s="14">
        <v>5053</v>
      </c>
      <c r="I114" s="14">
        <v>300001000</v>
      </c>
      <c r="J114" s="14">
        <v>1</v>
      </c>
      <c r="K114" s="14">
        <v>2017</v>
      </c>
      <c r="L114" s="53">
        <f t="shared" si="5"/>
        <v>300001000</v>
      </c>
      <c r="M114" s="54" t="b">
        <f t="shared" si="6"/>
        <v>1</v>
      </c>
    </row>
    <row r="115" spans="2:13" x14ac:dyDescent="0.3">
      <c r="B115" s="18">
        <f t="shared" si="4"/>
        <v>4</v>
      </c>
      <c r="C115" s="14">
        <v>4019</v>
      </c>
      <c r="D115" s="14">
        <v>600001000</v>
      </c>
      <c r="E115" s="14">
        <v>1</v>
      </c>
      <c r="F115" s="14">
        <v>2017</v>
      </c>
      <c r="G115" s="49"/>
      <c r="H115" s="14">
        <v>5055</v>
      </c>
      <c r="I115" s="14">
        <v>300001000</v>
      </c>
      <c r="J115" s="14">
        <v>1</v>
      </c>
      <c r="K115" s="14">
        <v>2017</v>
      </c>
      <c r="L115" s="53">
        <f t="shared" si="5"/>
        <v>300001000</v>
      </c>
      <c r="M115" s="54" t="b">
        <f t="shared" si="6"/>
        <v>1</v>
      </c>
    </row>
    <row r="116" spans="2:13" x14ac:dyDescent="0.3">
      <c r="B116" s="18">
        <f t="shared" si="4"/>
        <v>4</v>
      </c>
      <c r="C116" s="14">
        <v>4021</v>
      </c>
      <c r="D116" s="14">
        <v>600001000</v>
      </c>
      <c r="E116" s="14">
        <v>1</v>
      </c>
      <c r="F116" s="14">
        <v>2017</v>
      </c>
      <c r="G116" s="49"/>
      <c r="H116" s="14">
        <v>5057</v>
      </c>
      <c r="I116" s="14">
        <v>300001000</v>
      </c>
      <c r="J116" s="14">
        <v>1</v>
      </c>
      <c r="K116" s="14">
        <v>2017</v>
      </c>
      <c r="L116" s="53">
        <f t="shared" si="5"/>
        <v>300001000</v>
      </c>
      <c r="M116" s="54" t="b">
        <f t="shared" si="6"/>
        <v>1</v>
      </c>
    </row>
    <row r="117" spans="2:13" x14ac:dyDescent="0.3">
      <c r="B117" s="18">
        <f t="shared" si="4"/>
        <v>4</v>
      </c>
      <c r="C117" s="14">
        <v>4023</v>
      </c>
      <c r="D117" s="14">
        <v>600001000</v>
      </c>
      <c r="E117" s="14">
        <v>1</v>
      </c>
      <c r="F117" s="14">
        <v>2017</v>
      </c>
      <c r="G117" s="49"/>
      <c r="H117" s="14">
        <v>5059</v>
      </c>
      <c r="I117" s="14">
        <v>300001000</v>
      </c>
      <c r="J117" s="14">
        <v>1</v>
      </c>
      <c r="K117" s="14">
        <v>2017</v>
      </c>
      <c r="L117" s="53">
        <f t="shared" si="5"/>
        <v>300001000</v>
      </c>
      <c r="M117" s="54" t="b">
        <f t="shared" si="6"/>
        <v>1</v>
      </c>
    </row>
    <row r="118" spans="2:13" x14ac:dyDescent="0.3">
      <c r="B118" s="18">
        <f t="shared" si="4"/>
        <v>4</v>
      </c>
      <c r="C118" s="14">
        <v>4025</v>
      </c>
      <c r="D118" s="14">
        <v>600001000</v>
      </c>
      <c r="E118" s="14">
        <v>1</v>
      </c>
      <c r="F118" s="14">
        <v>2017</v>
      </c>
      <c r="G118" s="49"/>
      <c r="H118" s="14">
        <v>5061</v>
      </c>
      <c r="I118" s="14">
        <v>300001000</v>
      </c>
      <c r="J118" s="14">
        <v>1</v>
      </c>
      <c r="K118" s="14">
        <v>2017</v>
      </c>
      <c r="L118" s="53">
        <f t="shared" si="5"/>
        <v>300001000</v>
      </c>
      <c r="M118" s="54" t="b">
        <f t="shared" si="6"/>
        <v>1</v>
      </c>
    </row>
    <row r="119" spans="2:13" x14ac:dyDescent="0.3">
      <c r="B119" s="18">
        <f t="shared" si="4"/>
        <v>4</v>
      </c>
      <c r="C119" s="14">
        <v>4027</v>
      </c>
      <c r="D119" s="14">
        <v>600001000</v>
      </c>
      <c r="E119" s="14">
        <v>1</v>
      </c>
      <c r="F119" s="14">
        <v>2017</v>
      </c>
      <c r="G119" s="49"/>
      <c r="H119" s="14">
        <v>5063</v>
      </c>
      <c r="I119" s="14">
        <v>300001000</v>
      </c>
      <c r="J119" s="14">
        <v>1</v>
      </c>
      <c r="K119" s="14">
        <v>2017</v>
      </c>
      <c r="L119" s="53">
        <f t="shared" si="5"/>
        <v>300001000</v>
      </c>
      <c r="M119" s="54" t="b">
        <f t="shared" si="6"/>
        <v>1</v>
      </c>
    </row>
    <row r="120" spans="2:13" x14ac:dyDescent="0.3">
      <c r="B120" s="18">
        <f t="shared" si="4"/>
        <v>5</v>
      </c>
      <c r="C120" s="14">
        <v>5001</v>
      </c>
      <c r="D120" s="14">
        <v>300001000</v>
      </c>
      <c r="E120" s="14">
        <v>1</v>
      </c>
      <c r="F120" s="14">
        <v>2017</v>
      </c>
      <c r="G120" s="49"/>
      <c r="H120" s="14">
        <v>5065</v>
      </c>
      <c r="I120" s="14">
        <v>300001000</v>
      </c>
      <c r="J120" s="14">
        <v>1</v>
      </c>
      <c r="K120" s="14">
        <v>2017</v>
      </c>
      <c r="L120" s="53">
        <f t="shared" si="5"/>
        <v>300001000</v>
      </c>
      <c r="M120" s="54" t="b">
        <f t="shared" si="6"/>
        <v>1</v>
      </c>
    </row>
    <row r="121" spans="2:13" x14ac:dyDescent="0.3">
      <c r="B121" s="18">
        <f t="shared" si="4"/>
        <v>5</v>
      </c>
      <c r="C121" s="14">
        <v>5003</v>
      </c>
      <c r="D121" s="14">
        <v>300001000</v>
      </c>
      <c r="E121" s="14">
        <v>1</v>
      </c>
      <c r="F121" s="14">
        <v>2017</v>
      </c>
      <c r="G121" s="49"/>
      <c r="H121" s="14">
        <v>5067</v>
      </c>
      <c r="I121" s="14">
        <v>300001000</v>
      </c>
      <c r="J121" s="14">
        <v>1</v>
      </c>
      <c r="K121" s="14">
        <v>2017</v>
      </c>
      <c r="L121" s="53">
        <f t="shared" si="5"/>
        <v>300001000</v>
      </c>
      <c r="M121" s="54" t="b">
        <f t="shared" si="6"/>
        <v>1</v>
      </c>
    </row>
    <row r="122" spans="2:13" x14ac:dyDescent="0.3">
      <c r="B122" s="18">
        <f t="shared" si="4"/>
        <v>5</v>
      </c>
      <c r="C122" s="14">
        <v>5005</v>
      </c>
      <c r="D122" s="14">
        <v>300001000</v>
      </c>
      <c r="E122" s="14">
        <v>1</v>
      </c>
      <c r="F122" s="14">
        <v>2017</v>
      </c>
      <c r="G122" s="49"/>
      <c r="H122" s="14">
        <v>5069</v>
      </c>
      <c r="I122" s="14">
        <v>300001000</v>
      </c>
      <c r="J122" s="14">
        <v>1</v>
      </c>
      <c r="K122" s="14">
        <v>2017</v>
      </c>
      <c r="L122" s="53">
        <f t="shared" si="5"/>
        <v>300001000</v>
      </c>
      <c r="M122" s="54" t="b">
        <f t="shared" si="6"/>
        <v>1</v>
      </c>
    </row>
    <row r="123" spans="2:13" x14ac:dyDescent="0.3">
      <c r="B123" s="18">
        <f t="shared" si="4"/>
        <v>5</v>
      </c>
      <c r="C123" s="14">
        <v>5007</v>
      </c>
      <c r="D123" s="14">
        <v>300001000</v>
      </c>
      <c r="E123" s="14">
        <v>1</v>
      </c>
      <c r="F123" s="14">
        <v>2017</v>
      </c>
      <c r="G123" s="49"/>
      <c r="H123" s="14">
        <v>5071</v>
      </c>
      <c r="I123" s="14">
        <v>300001000</v>
      </c>
      <c r="J123" s="14">
        <v>1</v>
      </c>
      <c r="K123" s="14">
        <v>2017</v>
      </c>
      <c r="L123" s="53">
        <f t="shared" si="5"/>
        <v>300001000</v>
      </c>
      <c r="M123" s="54" t="b">
        <f t="shared" si="6"/>
        <v>1</v>
      </c>
    </row>
    <row r="124" spans="2:13" x14ac:dyDescent="0.3">
      <c r="B124" s="18">
        <f t="shared" si="4"/>
        <v>5</v>
      </c>
      <c r="C124" s="14">
        <v>5009</v>
      </c>
      <c r="D124" s="14">
        <v>300001000</v>
      </c>
      <c r="E124" s="14">
        <v>1</v>
      </c>
      <c r="F124" s="14">
        <v>2017</v>
      </c>
      <c r="G124" s="49"/>
      <c r="H124" s="14">
        <v>5073</v>
      </c>
      <c r="I124" s="14">
        <v>300001000</v>
      </c>
      <c r="J124" s="14">
        <v>1</v>
      </c>
      <c r="K124" s="14">
        <v>2017</v>
      </c>
      <c r="L124" s="53">
        <f t="shared" si="5"/>
        <v>300001000</v>
      </c>
      <c r="M124" s="54" t="b">
        <f t="shared" si="6"/>
        <v>1</v>
      </c>
    </row>
    <row r="125" spans="2:13" x14ac:dyDescent="0.3">
      <c r="B125" s="18">
        <f t="shared" si="4"/>
        <v>5</v>
      </c>
      <c r="C125" s="14">
        <v>5011</v>
      </c>
      <c r="D125" s="14">
        <v>300001000</v>
      </c>
      <c r="E125" s="14">
        <v>1</v>
      </c>
      <c r="F125" s="14">
        <v>2017</v>
      </c>
      <c r="G125" s="49"/>
      <c r="H125" s="14">
        <v>5075</v>
      </c>
      <c r="I125" s="14">
        <v>300001000</v>
      </c>
      <c r="J125" s="14">
        <v>1</v>
      </c>
      <c r="K125" s="14">
        <v>2017</v>
      </c>
      <c r="L125" s="53">
        <f t="shared" si="5"/>
        <v>300001000</v>
      </c>
      <c r="M125" s="54" t="b">
        <f t="shared" si="6"/>
        <v>1</v>
      </c>
    </row>
    <row r="126" spans="2:13" x14ac:dyDescent="0.3">
      <c r="B126" s="18">
        <f t="shared" si="4"/>
        <v>5</v>
      </c>
      <c r="C126" s="14">
        <v>5013</v>
      </c>
      <c r="D126" s="14">
        <v>300001000</v>
      </c>
      <c r="E126" s="14">
        <v>1</v>
      </c>
      <c r="F126" s="14">
        <v>2017</v>
      </c>
      <c r="G126" s="49"/>
      <c r="H126" s="14">
        <v>5077</v>
      </c>
      <c r="I126" s="14">
        <v>300001000</v>
      </c>
      <c r="J126" s="14">
        <v>1</v>
      </c>
      <c r="K126" s="14">
        <v>2017</v>
      </c>
      <c r="L126" s="53">
        <f t="shared" si="5"/>
        <v>300001000</v>
      </c>
      <c r="M126" s="54" t="b">
        <f t="shared" si="6"/>
        <v>1</v>
      </c>
    </row>
    <row r="127" spans="2:13" x14ac:dyDescent="0.3">
      <c r="B127" s="18">
        <f t="shared" si="4"/>
        <v>5</v>
      </c>
      <c r="C127" s="14">
        <v>5015</v>
      </c>
      <c r="D127" s="14">
        <v>300001000</v>
      </c>
      <c r="E127" s="14">
        <v>1</v>
      </c>
      <c r="F127" s="14">
        <v>2017</v>
      </c>
      <c r="G127" s="49"/>
      <c r="H127" s="14">
        <v>5079</v>
      </c>
      <c r="I127" s="14">
        <v>300001000</v>
      </c>
      <c r="J127" s="14">
        <v>1</v>
      </c>
      <c r="K127" s="14">
        <v>2017</v>
      </c>
      <c r="L127" s="53">
        <f t="shared" si="5"/>
        <v>300001000</v>
      </c>
      <c r="M127" s="54" t="b">
        <f t="shared" si="6"/>
        <v>1</v>
      </c>
    </row>
    <row r="128" spans="2:13" x14ac:dyDescent="0.3">
      <c r="B128" s="18">
        <f t="shared" si="4"/>
        <v>5</v>
      </c>
      <c r="C128" s="14">
        <v>5017</v>
      </c>
      <c r="D128" s="14">
        <v>300001000</v>
      </c>
      <c r="E128" s="14">
        <v>1</v>
      </c>
      <c r="F128" s="14">
        <v>2017</v>
      </c>
      <c r="G128" s="49"/>
      <c r="H128" s="14">
        <v>5081</v>
      </c>
      <c r="I128" s="14">
        <v>300001000</v>
      </c>
      <c r="J128" s="14">
        <v>1</v>
      </c>
      <c r="K128" s="14">
        <v>2017</v>
      </c>
      <c r="L128" s="53">
        <f t="shared" si="5"/>
        <v>300001000</v>
      </c>
      <c r="M128" s="54" t="b">
        <f t="shared" si="6"/>
        <v>1</v>
      </c>
    </row>
    <row r="129" spans="2:13" x14ac:dyDescent="0.3">
      <c r="B129" s="18">
        <f t="shared" si="4"/>
        <v>5</v>
      </c>
      <c r="C129" s="14">
        <v>5019</v>
      </c>
      <c r="D129" s="14">
        <v>300001000</v>
      </c>
      <c r="E129" s="14">
        <v>1</v>
      </c>
      <c r="F129" s="14">
        <v>2017</v>
      </c>
      <c r="G129" s="49"/>
      <c r="H129" s="14">
        <v>5083</v>
      </c>
      <c r="I129" s="14">
        <v>300001000</v>
      </c>
      <c r="J129" s="14">
        <v>1</v>
      </c>
      <c r="K129" s="14">
        <v>2017</v>
      </c>
      <c r="L129" s="53">
        <f t="shared" si="5"/>
        <v>300001000</v>
      </c>
      <c r="M129" s="54" t="b">
        <f t="shared" si="6"/>
        <v>1</v>
      </c>
    </row>
    <row r="130" spans="2:13" x14ac:dyDescent="0.3">
      <c r="B130" s="18">
        <f t="shared" si="4"/>
        <v>5</v>
      </c>
      <c r="C130" s="14">
        <v>5021</v>
      </c>
      <c r="D130" s="14">
        <v>300001000</v>
      </c>
      <c r="E130" s="14">
        <v>1</v>
      </c>
      <c r="F130" s="14">
        <v>2017</v>
      </c>
      <c r="G130" s="49"/>
      <c r="H130" s="14">
        <v>5085</v>
      </c>
      <c r="I130" s="14">
        <v>300001000</v>
      </c>
      <c r="J130" s="14">
        <v>1</v>
      </c>
      <c r="K130" s="14">
        <v>2017</v>
      </c>
      <c r="L130" s="53">
        <f t="shared" si="5"/>
        <v>300001000</v>
      </c>
      <c r="M130" s="54" t="b">
        <f t="shared" si="6"/>
        <v>1</v>
      </c>
    </row>
    <row r="131" spans="2:13" x14ac:dyDescent="0.3">
      <c r="B131" s="18">
        <f t="shared" si="4"/>
        <v>5</v>
      </c>
      <c r="C131" s="14">
        <v>5023</v>
      </c>
      <c r="D131" s="14">
        <v>300001000</v>
      </c>
      <c r="E131" s="14">
        <v>1</v>
      </c>
      <c r="F131" s="14">
        <v>2017</v>
      </c>
      <c r="G131" s="49"/>
      <c r="H131" s="14">
        <v>5087</v>
      </c>
      <c r="I131" s="14">
        <v>300001000</v>
      </c>
      <c r="J131" s="14">
        <v>1</v>
      </c>
      <c r="K131" s="14">
        <v>2017</v>
      </c>
      <c r="L131" s="53">
        <f t="shared" si="5"/>
        <v>300001000</v>
      </c>
      <c r="M131" s="54" t="b">
        <f t="shared" si="6"/>
        <v>1</v>
      </c>
    </row>
    <row r="132" spans="2:13" x14ac:dyDescent="0.3">
      <c r="B132" s="18">
        <f t="shared" si="4"/>
        <v>5</v>
      </c>
      <c r="C132" s="14">
        <v>5025</v>
      </c>
      <c r="D132" s="14">
        <v>300001000</v>
      </c>
      <c r="E132" s="14">
        <v>1</v>
      </c>
      <c r="F132" s="14">
        <v>2017</v>
      </c>
      <c r="G132" s="49"/>
      <c r="H132" s="14">
        <v>5089</v>
      </c>
      <c r="I132" s="14">
        <v>300001000</v>
      </c>
      <c r="J132" s="14">
        <v>1</v>
      </c>
      <c r="K132" s="14">
        <v>2017</v>
      </c>
      <c r="L132" s="53">
        <f t="shared" si="5"/>
        <v>300001000</v>
      </c>
      <c r="M132" s="54" t="b">
        <f t="shared" si="6"/>
        <v>1</v>
      </c>
    </row>
    <row r="133" spans="2:13" x14ac:dyDescent="0.3">
      <c r="B133" s="18">
        <f t="shared" si="4"/>
        <v>5</v>
      </c>
      <c r="C133" s="14">
        <v>5027</v>
      </c>
      <c r="D133" s="14">
        <v>300001000</v>
      </c>
      <c r="E133" s="14">
        <v>1</v>
      </c>
      <c r="F133" s="14">
        <v>2017</v>
      </c>
      <c r="G133" s="49"/>
      <c r="H133" s="14">
        <v>5091</v>
      </c>
      <c r="I133" s="14">
        <v>300001000</v>
      </c>
      <c r="J133" s="14">
        <v>1</v>
      </c>
      <c r="K133" s="14">
        <v>2017</v>
      </c>
      <c r="L133" s="53">
        <f t="shared" si="5"/>
        <v>300001000</v>
      </c>
      <c r="M133" s="54" t="b">
        <f t="shared" si="6"/>
        <v>1</v>
      </c>
    </row>
    <row r="134" spans="2:13" x14ac:dyDescent="0.3">
      <c r="B134" s="18">
        <f t="shared" ref="B134:B197" si="7">TRUNC(C134/1000,0)</f>
        <v>5</v>
      </c>
      <c r="C134" s="14">
        <v>5029</v>
      </c>
      <c r="D134" s="14">
        <v>300001000</v>
      </c>
      <c r="E134" s="14">
        <v>1</v>
      </c>
      <c r="F134" s="14">
        <v>2017</v>
      </c>
      <c r="G134" s="49"/>
      <c r="H134" s="14">
        <v>5093</v>
      </c>
      <c r="I134" s="14">
        <v>300001000</v>
      </c>
      <c r="J134" s="14">
        <v>1</v>
      </c>
      <c r="K134" s="14">
        <v>2017</v>
      </c>
      <c r="L134" s="53">
        <f t="shared" si="5"/>
        <v>300001000</v>
      </c>
      <c r="M134" s="54" t="b">
        <f t="shared" si="6"/>
        <v>1</v>
      </c>
    </row>
    <row r="135" spans="2:13" x14ac:dyDescent="0.3">
      <c r="B135" s="18">
        <f t="shared" si="7"/>
        <v>5</v>
      </c>
      <c r="C135" s="14">
        <v>5031</v>
      </c>
      <c r="D135" s="14">
        <v>300001000</v>
      </c>
      <c r="E135" s="14">
        <v>1</v>
      </c>
      <c r="F135" s="14">
        <v>2017</v>
      </c>
      <c r="G135" s="49"/>
      <c r="H135" s="14">
        <v>5095</v>
      </c>
      <c r="I135" s="14">
        <v>300001000</v>
      </c>
      <c r="J135" s="14">
        <v>1</v>
      </c>
      <c r="K135" s="14">
        <v>2017</v>
      </c>
      <c r="L135" s="53">
        <f t="shared" ref="L135:L198" si="8">VLOOKUP(H135,$C$5:$D$3233,2,FALSE)</f>
        <v>300001000</v>
      </c>
      <c r="M135" s="54" t="b">
        <f t="shared" ref="M135:M198" si="9">L135=I135</f>
        <v>1</v>
      </c>
    </row>
    <row r="136" spans="2:13" x14ac:dyDescent="0.3">
      <c r="B136" s="18">
        <f t="shared" si="7"/>
        <v>5</v>
      </c>
      <c r="C136" s="14">
        <v>5033</v>
      </c>
      <c r="D136" s="14">
        <v>300001000</v>
      </c>
      <c r="E136" s="14">
        <v>1</v>
      </c>
      <c r="F136" s="14">
        <v>2017</v>
      </c>
      <c r="G136" s="49"/>
      <c r="H136" s="14">
        <v>5097</v>
      </c>
      <c r="I136" s="14">
        <v>300001000</v>
      </c>
      <c r="J136" s="14">
        <v>1</v>
      </c>
      <c r="K136" s="14">
        <v>2017</v>
      </c>
      <c r="L136" s="53">
        <f t="shared" si="8"/>
        <v>300001000</v>
      </c>
      <c r="M136" s="54" t="b">
        <f t="shared" si="9"/>
        <v>1</v>
      </c>
    </row>
    <row r="137" spans="2:13" x14ac:dyDescent="0.3">
      <c r="B137" s="18">
        <f t="shared" si="7"/>
        <v>5</v>
      </c>
      <c r="C137" s="14">
        <v>5035</v>
      </c>
      <c r="D137" s="14">
        <v>300001000</v>
      </c>
      <c r="E137" s="14">
        <v>1</v>
      </c>
      <c r="F137" s="14">
        <v>2017</v>
      </c>
      <c r="G137" s="49"/>
      <c r="H137" s="14">
        <v>5099</v>
      </c>
      <c r="I137" s="14">
        <v>300001000</v>
      </c>
      <c r="J137" s="14">
        <v>1</v>
      </c>
      <c r="K137" s="14">
        <v>2017</v>
      </c>
      <c r="L137" s="53">
        <f t="shared" si="8"/>
        <v>300001000</v>
      </c>
      <c r="M137" s="54" t="b">
        <f t="shared" si="9"/>
        <v>1</v>
      </c>
    </row>
    <row r="138" spans="2:13" x14ac:dyDescent="0.3">
      <c r="B138" s="18">
        <f t="shared" si="7"/>
        <v>5</v>
      </c>
      <c r="C138" s="14">
        <v>5037</v>
      </c>
      <c r="D138" s="14">
        <v>300001000</v>
      </c>
      <c r="E138" s="14">
        <v>1</v>
      </c>
      <c r="F138" s="14">
        <v>2017</v>
      </c>
      <c r="G138" s="49"/>
      <c r="H138" s="14">
        <v>5101</v>
      </c>
      <c r="I138" s="14">
        <v>300001000</v>
      </c>
      <c r="J138" s="14">
        <v>1</v>
      </c>
      <c r="K138" s="14">
        <v>2017</v>
      </c>
      <c r="L138" s="53">
        <f t="shared" si="8"/>
        <v>300001000</v>
      </c>
      <c r="M138" s="54" t="b">
        <f t="shared" si="9"/>
        <v>1</v>
      </c>
    </row>
    <row r="139" spans="2:13" x14ac:dyDescent="0.3">
      <c r="B139" s="18">
        <f t="shared" si="7"/>
        <v>5</v>
      </c>
      <c r="C139" s="14">
        <v>5039</v>
      </c>
      <c r="D139" s="14">
        <v>300001000</v>
      </c>
      <c r="E139" s="14">
        <v>1</v>
      </c>
      <c r="F139" s="14">
        <v>2017</v>
      </c>
      <c r="G139" s="49"/>
      <c r="H139" s="14">
        <v>5103</v>
      </c>
      <c r="I139" s="14">
        <v>300001000</v>
      </c>
      <c r="J139" s="14">
        <v>1</v>
      </c>
      <c r="K139" s="14">
        <v>2017</v>
      </c>
      <c r="L139" s="53">
        <f t="shared" si="8"/>
        <v>300001000</v>
      </c>
      <c r="M139" s="54" t="b">
        <f t="shared" si="9"/>
        <v>1</v>
      </c>
    </row>
    <row r="140" spans="2:13" x14ac:dyDescent="0.3">
      <c r="B140" s="18">
        <f t="shared" si="7"/>
        <v>5</v>
      </c>
      <c r="C140" s="14">
        <v>5041</v>
      </c>
      <c r="D140" s="14">
        <v>300001000</v>
      </c>
      <c r="E140" s="14">
        <v>1</v>
      </c>
      <c r="F140" s="14">
        <v>2017</v>
      </c>
      <c r="G140" s="49"/>
      <c r="H140" s="14">
        <v>5105</v>
      </c>
      <c r="I140" s="14">
        <v>300001000</v>
      </c>
      <c r="J140" s="14">
        <v>1</v>
      </c>
      <c r="K140" s="14">
        <v>2017</v>
      </c>
      <c r="L140" s="53">
        <f t="shared" si="8"/>
        <v>300001000</v>
      </c>
      <c r="M140" s="54" t="b">
        <f t="shared" si="9"/>
        <v>1</v>
      </c>
    </row>
    <row r="141" spans="2:13" x14ac:dyDescent="0.3">
      <c r="B141" s="18">
        <f t="shared" si="7"/>
        <v>5</v>
      </c>
      <c r="C141" s="14">
        <v>5043</v>
      </c>
      <c r="D141" s="14">
        <v>300001000</v>
      </c>
      <c r="E141" s="14">
        <v>1</v>
      </c>
      <c r="F141" s="14">
        <v>2017</v>
      </c>
      <c r="G141" s="49"/>
      <c r="H141" s="14">
        <v>5107</v>
      </c>
      <c r="I141" s="14">
        <v>300001000</v>
      </c>
      <c r="J141" s="14">
        <v>1</v>
      </c>
      <c r="K141" s="14">
        <v>2017</v>
      </c>
      <c r="L141" s="53">
        <f t="shared" si="8"/>
        <v>300001000</v>
      </c>
      <c r="M141" s="54" t="b">
        <f t="shared" si="9"/>
        <v>1</v>
      </c>
    </row>
    <row r="142" spans="2:13" x14ac:dyDescent="0.3">
      <c r="B142" s="18">
        <f t="shared" si="7"/>
        <v>5</v>
      </c>
      <c r="C142" s="14">
        <v>5045</v>
      </c>
      <c r="D142" s="14">
        <v>300001000</v>
      </c>
      <c r="E142" s="14">
        <v>1</v>
      </c>
      <c r="F142" s="14">
        <v>2017</v>
      </c>
      <c r="G142" s="49"/>
      <c r="H142" s="14">
        <v>5109</v>
      </c>
      <c r="I142" s="14">
        <v>300001000</v>
      </c>
      <c r="J142" s="14">
        <v>1</v>
      </c>
      <c r="K142" s="14">
        <v>2017</v>
      </c>
      <c r="L142" s="53">
        <f t="shared" si="8"/>
        <v>300001000</v>
      </c>
      <c r="M142" s="54" t="b">
        <f t="shared" si="9"/>
        <v>1</v>
      </c>
    </row>
    <row r="143" spans="2:13" x14ac:dyDescent="0.3">
      <c r="B143" s="18">
        <f t="shared" si="7"/>
        <v>5</v>
      </c>
      <c r="C143" s="14">
        <v>5047</v>
      </c>
      <c r="D143" s="14">
        <v>300001000</v>
      </c>
      <c r="E143" s="14">
        <v>1</v>
      </c>
      <c r="F143" s="14">
        <v>2017</v>
      </c>
      <c r="G143" s="49"/>
      <c r="H143" s="14">
        <v>5111</v>
      </c>
      <c r="I143" s="14">
        <v>300001000</v>
      </c>
      <c r="J143" s="14">
        <v>1</v>
      </c>
      <c r="K143" s="14">
        <v>2017</v>
      </c>
      <c r="L143" s="53">
        <f t="shared" si="8"/>
        <v>300001000</v>
      </c>
      <c r="M143" s="54" t="b">
        <f t="shared" si="9"/>
        <v>1</v>
      </c>
    </row>
    <row r="144" spans="2:13" x14ac:dyDescent="0.3">
      <c r="B144" s="18">
        <f t="shared" si="7"/>
        <v>5</v>
      </c>
      <c r="C144" s="14">
        <v>5049</v>
      </c>
      <c r="D144" s="14">
        <v>300001000</v>
      </c>
      <c r="E144" s="14">
        <v>1</v>
      </c>
      <c r="F144" s="14">
        <v>2017</v>
      </c>
      <c r="G144" s="49"/>
      <c r="H144" s="14">
        <v>5113</v>
      </c>
      <c r="I144" s="14">
        <v>300001000</v>
      </c>
      <c r="J144" s="14">
        <v>1</v>
      </c>
      <c r="K144" s="14">
        <v>2017</v>
      </c>
      <c r="L144" s="53">
        <f t="shared" si="8"/>
        <v>300001000</v>
      </c>
      <c r="M144" s="54" t="b">
        <f t="shared" si="9"/>
        <v>1</v>
      </c>
    </row>
    <row r="145" spans="2:13" x14ac:dyDescent="0.3">
      <c r="B145" s="18">
        <f t="shared" si="7"/>
        <v>5</v>
      </c>
      <c r="C145" s="14">
        <v>5051</v>
      </c>
      <c r="D145" s="14">
        <v>300001000</v>
      </c>
      <c r="E145" s="14">
        <v>1</v>
      </c>
      <c r="F145" s="14">
        <v>2017</v>
      </c>
      <c r="G145" s="49"/>
      <c r="H145" s="14">
        <v>5115</v>
      </c>
      <c r="I145" s="14">
        <v>300001000</v>
      </c>
      <c r="J145" s="14">
        <v>1</v>
      </c>
      <c r="K145" s="14">
        <v>2017</v>
      </c>
      <c r="L145" s="53">
        <f t="shared" si="8"/>
        <v>300001000</v>
      </c>
      <c r="M145" s="54" t="b">
        <f t="shared" si="9"/>
        <v>1</v>
      </c>
    </row>
    <row r="146" spans="2:13" x14ac:dyDescent="0.3">
      <c r="B146" s="18">
        <f t="shared" si="7"/>
        <v>5</v>
      </c>
      <c r="C146" s="14">
        <v>5053</v>
      </c>
      <c r="D146" s="14">
        <v>300001000</v>
      </c>
      <c r="E146" s="14">
        <v>1</v>
      </c>
      <c r="F146" s="14">
        <v>2017</v>
      </c>
      <c r="G146" s="49"/>
      <c r="H146" s="14">
        <v>5117</v>
      </c>
      <c r="I146" s="14">
        <v>300001000</v>
      </c>
      <c r="J146" s="14">
        <v>1</v>
      </c>
      <c r="K146" s="14">
        <v>2017</v>
      </c>
      <c r="L146" s="53">
        <f t="shared" si="8"/>
        <v>300001000</v>
      </c>
      <c r="M146" s="54" t="b">
        <f t="shared" si="9"/>
        <v>1</v>
      </c>
    </row>
    <row r="147" spans="2:13" x14ac:dyDescent="0.3">
      <c r="B147" s="18">
        <f t="shared" si="7"/>
        <v>5</v>
      </c>
      <c r="C147" s="14">
        <v>5055</v>
      </c>
      <c r="D147" s="14">
        <v>300001000</v>
      </c>
      <c r="E147" s="14">
        <v>1</v>
      </c>
      <c r="F147" s="14">
        <v>2017</v>
      </c>
      <c r="G147" s="49"/>
      <c r="H147" s="14">
        <v>5119</v>
      </c>
      <c r="I147" s="14">
        <v>300001000</v>
      </c>
      <c r="J147" s="14">
        <v>1</v>
      </c>
      <c r="K147" s="14">
        <v>2017</v>
      </c>
      <c r="L147" s="53">
        <f t="shared" si="8"/>
        <v>300001000</v>
      </c>
      <c r="M147" s="54" t="b">
        <f t="shared" si="9"/>
        <v>1</v>
      </c>
    </row>
    <row r="148" spans="2:13" x14ac:dyDescent="0.3">
      <c r="B148" s="18">
        <f t="shared" si="7"/>
        <v>5</v>
      </c>
      <c r="C148" s="14">
        <v>5057</v>
      </c>
      <c r="D148" s="14">
        <v>300001000</v>
      </c>
      <c r="E148" s="14">
        <v>1</v>
      </c>
      <c r="F148" s="14">
        <v>2017</v>
      </c>
      <c r="G148" s="49"/>
      <c r="H148" s="14">
        <v>5121</v>
      </c>
      <c r="I148" s="14">
        <v>300001000</v>
      </c>
      <c r="J148" s="14">
        <v>1</v>
      </c>
      <c r="K148" s="14">
        <v>2017</v>
      </c>
      <c r="L148" s="53">
        <f t="shared" si="8"/>
        <v>300001000</v>
      </c>
      <c r="M148" s="54" t="b">
        <f t="shared" si="9"/>
        <v>1</v>
      </c>
    </row>
    <row r="149" spans="2:13" x14ac:dyDescent="0.3">
      <c r="B149" s="18">
        <f t="shared" si="7"/>
        <v>5</v>
      </c>
      <c r="C149" s="14">
        <v>5059</v>
      </c>
      <c r="D149" s="14">
        <v>300001000</v>
      </c>
      <c r="E149" s="14">
        <v>1</v>
      </c>
      <c r="F149" s="14">
        <v>2017</v>
      </c>
      <c r="G149" s="49"/>
      <c r="H149" s="14">
        <v>5123</v>
      </c>
      <c r="I149" s="14">
        <v>300001000</v>
      </c>
      <c r="J149" s="14">
        <v>1</v>
      </c>
      <c r="K149" s="14">
        <v>2017</v>
      </c>
      <c r="L149" s="53">
        <f t="shared" si="8"/>
        <v>300001000</v>
      </c>
      <c r="M149" s="54" t="b">
        <f t="shared" si="9"/>
        <v>1</v>
      </c>
    </row>
    <row r="150" spans="2:13" x14ac:dyDescent="0.3">
      <c r="B150" s="18">
        <f t="shared" si="7"/>
        <v>5</v>
      </c>
      <c r="C150" s="14">
        <v>5061</v>
      </c>
      <c r="D150" s="14">
        <v>300001000</v>
      </c>
      <c r="E150" s="14">
        <v>1</v>
      </c>
      <c r="F150" s="14">
        <v>2017</v>
      </c>
      <c r="G150" s="49"/>
      <c r="H150" s="14">
        <v>5125</v>
      </c>
      <c r="I150" s="14">
        <v>300001000</v>
      </c>
      <c r="J150" s="14">
        <v>1</v>
      </c>
      <c r="K150" s="14">
        <v>2017</v>
      </c>
      <c r="L150" s="53">
        <f t="shared" si="8"/>
        <v>300001000</v>
      </c>
      <c r="M150" s="54" t="b">
        <f t="shared" si="9"/>
        <v>1</v>
      </c>
    </row>
    <row r="151" spans="2:13" x14ac:dyDescent="0.3">
      <c r="B151" s="18">
        <f t="shared" si="7"/>
        <v>5</v>
      </c>
      <c r="C151" s="14">
        <v>5063</v>
      </c>
      <c r="D151" s="14">
        <v>300001000</v>
      </c>
      <c r="E151" s="14">
        <v>1</v>
      </c>
      <c r="F151" s="14">
        <v>2017</v>
      </c>
      <c r="G151" s="49"/>
      <c r="H151" s="14">
        <v>5127</v>
      </c>
      <c r="I151" s="14">
        <v>300001000</v>
      </c>
      <c r="J151" s="14">
        <v>1</v>
      </c>
      <c r="K151" s="14">
        <v>2017</v>
      </c>
      <c r="L151" s="53">
        <f t="shared" si="8"/>
        <v>300001000</v>
      </c>
      <c r="M151" s="54" t="b">
        <f t="shared" si="9"/>
        <v>1</v>
      </c>
    </row>
    <row r="152" spans="2:13" x14ac:dyDescent="0.3">
      <c r="B152" s="18">
        <f t="shared" si="7"/>
        <v>5</v>
      </c>
      <c r="C152" s="14">
        <v>5065</v>
      </c>
      <c r="D152" s="14">
        <v>300001000</v>
      </c>
      <c r="E152" s="14">
        <v>1</v>
      </c>
      <c r="F152" s="14">
        <v>2017</v>
      </c>
      <c r="G152" s="49"/>
      <c r="H152" s="14">
        <v>5129</v>
      </c>
      <c r="I152" s="14">
        <v>300001000</v>
      </c>
      <c r="J152" s="14">
        <v>1</v>
      </c>
      <c r="K152" s="14">
        <v>2017</v>
      </c>
      <c r="L152" s="53">
        <f t="shared" si="8"/>
        <v>300001000</v>
      </c>
      <c r="M152" s="54" t="b">
        <f t="shared" si="9"/>
        <v>1</v>
      </c>
    </row>
    <row r="153" spans="2:13" x14ac:dyDescent="0.3">
      <c r="B153" s="18">
        <f t="shared" si="7"/>
        <v>5</v>
      </c>
      <c r="C153" s="14">
        <v>5067</v>
      </c>
      <c r="D153" s="14">
        <v>300001000</v>
      </c>
      <c r="E153" s="14">
        <v>1</v>
      </c>
      <c r="F153" s="14">
        <v>2017</v>
      </c>
      <c r="G153" s="49"/>
      <c r="H153" s="14">
        <v>5131</v>
      </c>
      <c r="I153" s="14">
        <v>300001000</v>
      </c>
      <c r="J153" s="14">
        <v>1</v>
      </c>
      <c r="K153" s="14">
        <v>2017</v>
      </c>
      <c r="L153" s="53">
        <f t="shared" si="8"/>
        <v>300001000</v>
      </c>
      <c r="M153" s="54" t="b">
        <f t="shared" si="9"/>
        <v>1</v>
      </c>
    </row>
    <row r="154" spans="2:13" x14ac:dyDescent="0.3">
      <c r="B154" s="18">
        <f t="shared" si="7"/>
        <v>5</v>
      </c>
      <c r="C154" s="14">
        <v>5069</v>
      </c>
      <c r="D154" s="14">
        <v>300001000</v>
      </c>
      <c r="E154" s="14">
        <v>1</v>
      </c>
      <c r="F154" s="14">
        <v>2017</v>
      </c>
      <c r="G154" s="49"/>
      <c r="H154" s="14">
        <v>5133</v>
      </c>
      <c r="I154" s="14">
        <v>300001000</v>
      </c>
      <c r="J154" s="14">
        <v>1</v>
      </c>
      <c r="K154" s="14">
        <v>2017</v>
      </c>
      <c r="L154" s="53">
        <f t="shared" si="8"/>
        <v>300001000</v>
      </c>
      <c r="M154" s="54" t="b">
        <f t="shared" si="9"/>
        <v>1</v>
      </c>
    </row>
    <row r="155" spans="2:13" x14ac:dyDescent="0.3">
      <c r="B155" s="18">
        <f t="shared" si="7"/>
        <v>5</v>
      </c>
      <c r="C155" s="14">
        <v>5071</v>
      </c>
      <c r="D155" s="14">
        <v>300001000</v>
      </c>
      <c r="E155" s="14">
        <v>1</v>
      </c>
      <c r="F155" s="14">
        <v>2017</v>
      </c>
      <c r="G155" s="49"/>
      <c r="H155" s="14">
        <v>5135</v>
      </c>
      <c r="I155" s="14">
        <v>300001000</v>
      </c>
      <c r="J155" s="14">
        <v>1</v>
      </c>
      <c r="K155" s="14">
        <v>2017</v>
      </c>
      <c r="L155" s="53">
        <f t="shared" si="8"/>
        <v>300001000</v>
      </c>
      <c r="M155" s="54" t="b">
        <f t="shared" si="9"/>
        <v>1</v>
      </c>
    </row>
    <row r="156" spans="2:13" x14ac:dyDescent="0.3">
      <c r="B156" s="18">
        <f t="shared" si="7"/>
        <v>5</v>
      </c>
      <c r="C156" s="14">
        <v>5073</v>
      </c>
      <c r="D156" s="14">
        <v>300001000</v>
      </c>
      <c r="E156" s="14">
        <v>1</v>
      </c>
      <c r="F156" s="14">
        <v>2017</v>
      </c>
      <c r="G156" s="49"/>
      <c r="H156" s="14">
        <v>5137</v>
      </c>
      <c r="I156" s="14">
        <v>300001000</v>
      </c>
      <c r="J156" s="14">
        <v>1</v>
      </c>
      <c r="K156" s="14">
        <v>2017</v>
      </c>
      <c r="L156" s="53">
        <f t="shared" si="8"/>
        <v>300001000</v>
      </c>
      <c r="M156" s="54" t="b">
        <f t="shared" si="9"/>
        <v>1</v>
      </c>
    </row>
    <row r="157" spans="2:13" x14ac:dyDescent="0.3">
      <c r="B157" s="18">
        <f t="shared" si="7"/>
        <v>5</v>
      </c>
      <c r="C157" s="14">
        <v>5075</v>
      </c>
      <c r="D157" s="14">
        <v>300001000</v>
      </c>
      <c r="E157" s="14">
        <v>1</v>
      </c>
      <c r="F157" s="14">
        <v>2017</v>
      </c>
      <c r="G157" s="49"/>
      <c r="H157" s="14">
        <v>5139</v>
      </c>
      <c r="I157" s="14">
        <v>300001000</v>
      </c>
      <c r="J157" s="14">
        <v>1</v>
      </c>
      <c r="K157" s="14">
        <v>2017</v>
      </c>
      <c r="L157" s="53">
        <f t="shared" si="8"/>
        <v>300001000</v>
      </c>
      <c r="M157" s="54" t="b">
        <f t="shared" si="9"/>
        <v>1</v>
      </c>
    </row>
    <row r="158" spans="2:13" x14ac:dyDescent="0.3">
      <c r="B158" s="18">
        <f t="shared" si="7"/>
        <v>5</v>
      </c>
      <c r="C158" s="14">
        <v>5077</v>
      </c>
      <c r="D158" s="14">
        <v>300001000</v>
      </c>
      <c r="E158" s="14">
        <v>1</v>
      </c>
      <c r="F158" s="14">
        <v>2017</v>
      </c>
      <c r="G158" s="49"/>
      <c r="H158" s="14">
        <v>5141</v>
      </c>
      <c r="I158" s="14">
        <v>300001000</v>
      </c>
      <c r="J158" s="14">
        <v>1</v>
      </c>
      <c r="K158" s="14">
        <v>2017</v>
      </c>
      <c r="L158" s="53">
        <f t="shared" si="8"/>
        <v>300001000</v>
      </c>
      <c r="M158" s="54" t="b">
        <f t="shared" si="9"/>
        <v>1</v>
      </c>
    </row>
    <row r="159" spans="2:13" x14ac:dyDescent="0.3">
      <c r="B159" s="18">
        <f t="shared" si="7"/>
        <v>5</v>
      </c>
      <c r="C159" s="14">
        <v>5079</v>
      </c>
      <c r="D159" s="14">
        <v>300001000</v>
      </c>
      <c r="E159" s="14">
        <v>1</v>
      </c>
      <c r="F159" s="14">
        <v>2017</v>
      </c>
      <c r="G159" s="49"/>
      <c r="H159" s="14">
        <v>5143</v>
      </c>
      <c r="I159" s="14">
        <v>300001000</v>
      </c>
      <c r="J159" s="14">
        <v>1</v>
      </c>
      <c r="K159" s="14">
        <v>2017</v>
      </c>
      <c r="L159" s="53">
        <f t="shared" si="8"/>
        <v>300001000</v>
      </c>
      <c r="M159" s="54" t="b">
        <f t="shared" si="9"/>
        <v>1</v>
      </c>
    </row>
    <row r="160" spans="2:13" x14ac:dyDescent="0.3">
      <c r="B160" s="18">
        <f t="shared" si="7"/>
        <v>5</v>
      </c>
      <c r="C160" s="14">
        <v>5081</v>
      </c>
      <c r="D160" s="14">
        <v>300001000</v>
      </c>
      <c r="E160" s="14">
        <v>1</v>
      </c>
      <c r="F160" s="14">
        <v>2017</v>
      </c>
      <c r="G160" s="49"/>
      <c r="H160" s="14">
        <v>5145</v>
      </c>
      <c r="I160" s="14">
        <v>300001000</v>
      </c>
      <c r="J160" s="14">
        <v>1</v>
      </c>
      <c r="K160" s="14">
        <v>2017</v>
      </c>
      <c r="L160" s="53">
        <f t="shared" si="8"/>
        <v>300001000</v>
      </c>
      <c r="M160" s="54" t="b">
        <f t="shared" si="9"/>
        <v>1</v>
      </c>
    </row>
    <row r="161" spans="2:13" x14ac:dyDescent="0.3">
      <c r="B161" s="18">
        <f t="shared" si="7"/>
        <v>5</v>
      </c>
      <c r="C161" s="14">
        <v>5083</v>
      </c>
      <c r="D161" s="14">
        <v>300001000</v>
      </c>
      <c r="E161" s="14">
        <v>1</v>
      </c>
      <c r="F161" s="14">
        <v>2017</v>
      </c>
      <c r="G161" s="49"/>
      <c r="H161" s="14">
        <v>5147</v>
      </c>
      <c r="I161" s="14">
        <v>300001000</v>
      </c>
      <c r="J161" s="14">
        <v>1</v>
      </c>
      <c r="K161" s="14">
        <v>2017</v>
      </c>
      <c r="L161" s="53">
        <f t="shared" si="8"/>
        <v>300001000</v>
      </c>
      <c r="M161" s="54" t="b">
        <f t="shared" si="9"/>
        <v>1</v>
      </c>
    </row>
    <row r="162" spans="2:13" x14ac:dyDescent="0.3">
      <c r="B162" s="18">
        <f t="shared" si="7"/>
        <v>5</v>
      </c>
      <c r="C162" s="14">
        <v>5085</v>
      </c>
      <c r="D162" s="14">
        <v>300001000</v>
      </c>
      <c r="E162" s="14">
        <v>1</v>
      </c>
      <c r="F162" s="14">
        <v>2017</v>
      </c>
      <c r="G162" s="49"/>
      <c r="H162" s="14">
        <v>5149</v>
      </c>
      <c r="I162" s="14">
        <v>300001000</v>
      </c>
      <c r="J162" s="14">
        <v>1</v>
      </c>
      <c r="K162" s="14">
        <v>2017</v>
      </c>
      <c r="L162" s="53">
        <f t="shared" si="8"/>
        <v>300001000</v>
      </c>
      <c r="M162" s="54" t="b">
        <f t="shared" si="9"/>
        <v>1</v>
      </c>
    </row>
    <row r="163" spans="2:13" x14ac:dyDescent="0.3">
      <c r="B163" s="18">
        <f t="shared" si="7"/>
        <v>5</v>
      </c>
      <c r="C163" s="14">
        <v>5087</v>
      </c>
      <c r="D163" s="14">
        <v>300001000</v>
      </c>
      <c r="E163" s="14">
        <v>1</v>
      </c>
      <c r="F163" s="14">
        <v>2017</v>
      </c>
      <c r="G163" s="49"/>
      <c r="H163" s="14">
        <v>6001</v>
      </c>
      <c r="I163" s="14">
        <v>1570011000</v>
      </c>
      <c r="J163" s="14">
        <v>1</v>
      </c>
      <c r="K163" s="14">
        <v>2017</v>
      </c>
      <c r="L163" s="53">
        <f t="shared" si="8"/>
        <v>1570011000</v>
      </c>
      <c r="M163" s="54" t="b">
        <f t="shared" si="9"/>
        <v>1</v>
      </c>
    </row>
    <row r="164" spans="2:13" x14ac:dyDescent="0.3">
      <c r="B164" s="18">
        <f t="shared" si="7"/>
        <v>5</v>
      </c>
      <c r="C164" s="14">
        <v>5089</v>
      </c>
      <c r="D164" s="14">
        <v>300001000</v>
      </c>
      <c r="E164" s="14">
        <v>1</v>
      </c>
      <c r="F164" s="14">
        <v>2017</v>
      </c>
      <c r="G164" s="49"/>
      <c r="H164" s="14">
        <v>6003</v>
      </c>
      <c r="I164" s="14">
        <v>1570011000</v>
      </c>
      <c r="J164" s="14">
        <v>1</v>
      </c>
      <c r="K164" s="14">
        <v>2017</v>
      </c>
      <c r="L164" s="53">
        <f t="shared" si="8"/>
        <v>1570011000</v>
      </c>
      <c r="M164" s="54" t="b">
        <f t="shared" si="9"/>
        <v>1</v>
      </c>
    </row>
    <row r="165" spans="2:13" x14ac:dyDescent="0.3">
      <c r="B165" s="18">
        <f t="shared" si="7"/>
        <v>5</v>
      </c>
      <c r="C165" s="14">
        <v>5091</v>
      </c>
      <c r="D165" s="14">
        <v>300001000</v>
      </c>
      <c r="E165" s="14">
        <v>1</v>
      </c>
      <c r="F165" s="14">
        <v>2017</v>
      </c>
      <c r="G165" s="49"/>
      <c r="H165" s="14">
        <v>6005</v>
      </c>
      <c r="I165" s="14">
        <v>1570011000</v>
      </c>
      <c r="J165" s="14">
        <v>1</v>
      </c>
      <c r="K165" s="14">
        <v>2017</v>
      </c>
      <c r="L165" s="53">
        <f t="shared" si="8"/>
        <v>1570011000</v>
      </c>
      <c r="M165" s="54" t="b">
        <f t="shared" si="9"/>
        <v>1</v>
      </c>
    </row>
    <row r="166" spans="2:13" x14ac:dyDescent="0.3">
      <c r="B166" s="18">
        <f t="shared" si="7"/>
        <v>5</v>
      </c>
      <c r="C166" s="14">
        <v>5093</v>
      </c>
      <c r="D166" s="14">
        <v>300001000</v>
      </c>
      <c r="E166" s="14">
        <v>1</v>
      </c>
      <c r="F166" s="14">
        <v>2017</v>
      </c>
      <c r="G166" s="49"/>
      <c r="H166" s="14">
        <v>6007</v>
      </c>
      <c r="I166" s="14">
        <v>1570011000</v>
      </c>
      <c r="J166" s="14">
        <v>1</v>
      </c>
      <c r="K166" s="14">
        <v>2017</v>
      </c>
      <c r="L166" s="53">
        <f t="shared" si="8"/>
        <v>1570011000</v>
      </c>
      <c r="M166" s="54" t="b">
        <f t="shared" si="9"/>
        <v>1</v>
      </c>
    </row>
    <row r="167" spans="2:13" x14ac:dyDescent="0.3">
      <c r="B167" s="18">
        <f t="shared" si="7"/>
        <v>5</v>
      </c>
      <c r="C167" s="14">
        <v>5095</v>
      </c>
      <c r="D167" s="14">
        <v>300001000</v>
      </c>
      <c r="E167" s="14">
        <v>1</v>
      </c>
      <c r="F167" s="14">
        <v>2017</v>
      </c>
      <c r="G167" s="49"/>
      <c r="H167" s="14">
        <v>6009</v>
      </c>
      <c r="I167" s="14">
        <v>1570011000</v>
      </c>
      <c r="J167" s="14">
        <v>1</v>
      </c>
      <c r="K167" s="14">
        <v>2017</v>
      </c>
      <c r="L167" s="53">
        <f t="shared" si="8"/>
        <v>1570011000</v>
      </c>
      <c r="M167" s="54" t="b">
        <f t="shared" si="9"/>
        <v>1</v>
      </c>
    </row>
    <row r="168" spans="2:13" x14ac:dyDescent="0.3">
      <c r="B168" s="18">
        <f t="shared" si="7"/>
        <v>5</v>
      </c>
      <c r="C168" s="14">
        <v>5097</v>
      </c>
      <c r="D168" s="14">
        <v>300001000</v>
      </c>
      <c r="E168" s="14">
        <v>1</v>
      </c>
      <c r="F168" s="14">
        <v>2017</v>
      </c>
      <c r="G168" s="49"/>
      <c r="H168" s="14">
        <v>6011</v>
      </c>
      <c r="I168" s="14">
        <v>1570011000</v>
      </c>
      <c r="J168" s="14">
        <v>1</v>
      </c>
      <c r="K168" s="14">
        <v>2017</v>
      </c>
      <c r="L168" s="53">
        <f t="shared" si="8"/>
        <v>1570011000</v>
      </c>
      <c r="M168" s="54" t="b">
        <f t="shared" si="9"/>
        <v>1</v>
      </c>
    </row>
    <row r="169" spans="2:13" x14ac:dyDescent="0.3">
      <c r="B169" s="18">
        <f t="shared" si="7"/>
        <v>5</v>
      </c>
      <c r="C169" s="14">
        <v>5099</v>
      </c>
      <c r="D169" s="14">
        <v>300001000</v>
      </c>
      <c r="E169" s="14">
        <v>1</v>
      </c>
      <c r="F169" s="14">
        <v>2017</v>
      </c>
      <c r="G169" s="49"/>
      <c r="H169" s="14">
        <v>6013</v>
      </c>
      <c r="I169" s="14">
        <v>1570011000</v>
      </c>
      <c r="J169" s="14">
        <v>1</v>
      </c>
      <c r="K169" s="14">
        <v>2017</v>
      </c>
      <c r="L169" s="53">
        <f t="shared" si="8"/>
        <v>1570011000</v>
      </c>
      <c r="M169" s="54" t="b">
        <f t="shared" si="9"/>
        <v>1</v>
      </c>
    </row>
    <row r="170" spans="2:13" x14ac:dyDescent="0.3">
      <c r="B170" s="18">
        <f t="shared" si="7"/>
        <v>5</v>
      </c>
      <c r="C170" s="14">
        <v>5101</v>
      </c>
      <c r="D170" s="14">
        <v>300001000</v>
      </c>
      <c r="E170" s="14">
        <v>1</v>
      </c>
      <c r="F170" s="14">
        <v>2017</v>
      </c>
      <c r="G170" s="49"/>
      <c r="H170" s="14">
        <v>6015</v>
      </c>
      <c r="I170" s="14">
        <v>1570011000</v>
      </c>
      <c r="J170" s="14">
        <v>1</v>
      </c>
      <c r="K170" s="14">
        <v>2017</v>
      </c>
      <c r="L170" s="53">
        <f t="shared" si="8"/>
        <v>1570011000</v>
      </c>
      <c r="M170" s="54" t="b">
        <f t="shared" si="9"/>
        <v>1</v>
      </c>
    </row>
    <row r="171" spans="2:13" x14ac:dyDescent="0.3">
      <c r="B171" s="18">
        <f t="shared" si="7"/>
        <v>5</v>
      </c>
      <c r="C171" s="14">
        <v>5103</v>
      </c>
      <c r="D171" s="14">
        <v>300001000</v>
      </c>
      <c r="E171" s="14">
        <v>1</v>
      </c>
      <c r="F171" s="14">
        <v>2017</v>
      </c>
      <c r="G171" s="49"/>
      <c r="H171" s="14">
        <v>6017</v>
      </c>
      <c r="I171" s="14">
        <v>1570011000</v>
      </c>
      <c r="J171" s="14">
        <v>1</v>
      </c>
      <c r="K171" s="14">
        <v>2017</v>
      </c>
      <c r="L171" s="53">
        <f t="shared" si="8"/>
        <v>1570011000</v>
      </c>
      <c r="M171" s="54" t="b">
        <f t="shared" si="9"/>
        <v>1</v>
      </c>
    </row>
    <row r="172" spans="2:13" x14ac:dyDescent="0.3">
      <c r="B172" s="18">
        <f t="shared" si="7"/>
        <v>5</v>
      </c>
      <c r="C172" s="14">
        <v>5105</v>
      </c>
      <c r="D172" s="14">
        <v>300001000</v>
      </c>
      <c r="E172" s="14">
        <v>1</v>
      </c>
      <c r="F172" s="14">
        <v>2017</v>
      </c>
      <c r="G172" s="49"/>
      <c r="H172" s="14">
        <v>6019</v>
      </c>
      <c r="I172" s="14">
        <v>1570011000</v>
      </c>
      <c r="J172" s="14">
        <v>1</v>
      </c>
      <c r="K172" s="14">
        <v>2017</v>
      </c>
      <c r="L172" s="53">
        <f t="shared" si="8"/>
        <v>1570011000</v>
      </c>
      <c r="M172" s="54" t="b">
        <f t="shared" si="9"/>
        <v>1</v>
      </c>
    </row>
    <row r="173" spans="2:13" x14ac:dyDescent="0.3">
      <c r="B173" s="18">
        <f t="shared" si="7"/>
        <v>5</v>
      </c>
      <c r="C173" s="14">
        <v>5107</v>
      </c>
      <c r="D173" s="14">
        <v>300001000</v>
      </c>
      <c r="E173" s="14">
        <v>1</v>
      </c>
      <c r="F173" s="14">
        <v>2017</v>
      </c>
      <c r="G173" s="49"/>
      <c r="H173" s="14">
        <v>6021</v>
      </c>
      <c r="I173" s="14">
        <v>1570011000</v>
      </c>
      <c r="J173" s="14">
        <v>1</v>
      </c>
      <c r="K173" s="14">
        <v>2017</v>
      </c>
      <c r="L173" s="53">
        <f t="shared" si="8"/>
        <v>1570011000</v>
      </c>
      <c r="M173" s="54" t="b">
        <f t="shared" si="9"/>
        <v>1</v>
      </c>
    </row>
    <row r="174" spans="2:13" x14ac:dyDescent="0.3">
      <c r="B174" s="18">
        <f t="shared" si="7"/>
        <v>5</v>
      </c>
      <c r="C174" s="14">
        <v>5109</v>
      </c>
      <c r="D174" s="14">
        <v>300001000</v>
      </c>
      <c r="E174" s="14">
        <v>1</v>
      </c>
      <c r="F174" s="14">
        <v>2017</v>
      </c>
      <c r="G174" s="49"/>
      <c r="H174" s="14">
        <v>6023</v>
      </c>
      <c r="I174" s="14">
        <v>1570011000</v>
      </c>
      <c r="J174" s="14">
        <v>1</v>
      </c>
      <c r="K174" s="14">
        <v>2017</v>
      </c>
      <c r="L174" s="53">
        <f t="shared" si="8"/>
        <v>1570011000</v>
      </c>
      <c r="M174" s="54" t="b">
        <f t="shared" si="9"/>
        <v>1</v>
      </c>
    </row>
    <row r="175" spans="2:13" x14ac:dyDescent="0.3">
      <c r="B175" s="18">
        <f t="shared" si="7"/>
        <v>5</v>
      </c>
      <c r="C175" s="14">
        <v>5111</v>
      </c>
      <c r="D175" s="14">
        <v>300001000</v>
      </c>
      <c r="E175" s="14">
        <v>1</v>
      </c>
      <c r="F175" s="14">
        <v>2017</v>
      </c>
      <c r="G175" s="49"/>
      <c r="H175" s="14">
        <v>6025</v>
      </c>
      <c r="I175" s="14">
        <v>1570011000</v>
      </c>
      <c r="J175" s="14">
        <v>1</v>
      </c>
      <c r="K175" s="14">
        <v>2017</v>
      </c>
      <c r="L175" s="53">
        <f t="shared" si="8"/>
        <v>1570011000</v>
      </c>
      <c r="M175" s="54" t="b">
        <f t="shared" si="9"/>
        <v>1</v>
      </c>
    </row>
    <row r="176" spans="2:13" x14ac:dyDescent="0.3">
      <c r="B176" s="18">
        <f t="shared" si="7"/>
        <v>5</v>
      </c>
      <c r="C176" s="14">
        <v>5113</v>
      </c>
      <c r="D176" s="14">
        <v>300001000</v>
      </c>
      <c r="E176" s="14">
        <v>1</v>
      </c>
      <c r="F176" s="14">
        <v>2017</v>
      </c>
      <c r="G176" s="49"/>
      <c r="H176" s="14">
        <v>6027</v>
      </c>
      <c r="I176" s="14">
        <v>1570011000</v>
      </c>
      <c r="J176" s="14">
        <v>1</v>
      </c>
      <c r="K176" s="14">
        <v>2017</v>
      </c>
      <c r="L176" s="53">
        <f t="shared" si="8"/>
        <v>1570011000</v>
      </c>
      <c r="M176" s="54" t="b">
        <f t="shared" si="9"/>
        <v>1</v>
      </c>
    </row>
    <row r="177" spans="2:13" x14ac:dyDescent="0.3">
      <c r="B177" s="18">
        <f t="shared" si="7"/>
        <v>5</v>
      </c>
      <c r="C177" s="14">
        <v>5115</v>
      </c>
      <c r="D177" s="14">
        <v>300001000</v>
      </c>
      <c r="E177" s="14">
        <v>1</v>
      </c>
      <c r="F177" s="14">
        <v>2017</v>
      </c>
      <c r="G177" s="49"/>
      <c r="H177" s="14">
        <v>6029</v>
      </c>
      <c r="I177" s="14">
        <v>1570011000</v>
      </c>
      <c r="J177" s="14">
        <v>1</v>
      </c>
      <c r="K177" s="14">
        <v>2017</v>
      </c>
      <c r="L177" s="53">
        <f t="shared" si="8"/>
        <v>1570011000</v>
      </c>
      <c r="M177" s="54" t="b">
        <f t="shared" si="9"/>
        <v>1</v>
      </c>
    </row>
    <row r="178" spans="2:13" x14ac:dyDescent="0.3">
      <c r="B178" s="18">
        <f t="shared" si="7"/>
        <v>5</v>
      </c>
      <c r="C178" s="14">
        <v>5117</v>
      </c>
      <c r="D178" s="14">
        <v>300001000</v>
      </c>
      <c r="E178" s="14">
        <v>1</v>
      </c>
      <c r="F178" s="14">
        <v>2017</v>
      </c>
      <c r="G178" s="49"/>
      <c r="H178" s="14">
        <v>6031</v>
      </c>
      <c r="I178" s="14">
        <v>1570011000</v>
      </c>
      <c r="J178" s="14">
        <v>1</v>
      </c>
      <c r="K178" s="14">
        <v>2017</v>
      </c>
      <c r="L178" s="53">
        <f t="shared" si="8"/>
        <v>1570011000</v>
      </c>
      <c r="M178" s="54" t="b">
        <f t="shared" si="9"/>
        <v>1</v>
      </c>
    </row>
    <row r="179" spans="2:13" x14ac:dyDescent="0.3">
      <c r="B179" s="18">
        <f t="shared" si="7"/>
        <v>5</v>
      </c>
      <c r="C179" s="14">
        <v>5119</v>
      </c>
      <c r="D179" s="14">
        <v>300001000</v>
      </c>
      <c r="E179" s="14">
        <v>1</v>
      </c>
      <c r="F179" s="14">
        <v>2017</v>
      </c>
      <c r="G179" s="49"/>
      <c r="H179" s="14">
        <v>6033</v>
      </c>
      <c r="I179" s="14">
        <v>1570011000</v>
      </c>
      <c r="J179" s="14">
        <v>1</v>
      </c>
      <c r="K179" s="14">
        <v>2017</v>
      </c>
      <c r="L179" s="53">
        <f t="shared" si="8"/>
        <v>1570011000</v>
      </c>
      <c r="M179" s="54" t="b">
        <f t="shared" si="9"/>
        <v>1</v>
      </c>
    </row>
    <row r="180" spans="2:13" x14ac:dyDescent="0.3">
      <c r="B180" s="18">
        <f t="shared" si="7"/>
        <v>5</v>
      </c>
      <c r="C180" s="14">
        <v>5121</v>
      </c>
      <c r="D180" s="14">
        <v>300001000</v>
      </c>
      <c r="E180" s="14">
        <v>1</v>
      </c>
      <c r="F180" s="14">
        <v>2017</v>
      </c>
      <c r="G180" s="49"/>
      <c r="H180" s="14">
        <v>6035</v>
      </c>
      <c r="I180" s="14">
        <v>1570011000</v>
      </c>
      <c r="J180" s="14">
        <v>1</v>
      </c>
      <c r="K180" s="14">
        <v>2017</v>
      </c>
      <c r="L180" s="53">
        <f t="shared" si="8"/>
        <v>1570011000</v>
      </c>
      <c r="M180" s="54" t="b">
        <f t="shared" si="9"/>
        <v>1</v>
      </c>
    </row>
    <row r="181" spans="2:13" x14ac:dyDescent="0.3">
      <c r="B181" s="18">
        <f t="shared" si="7"/>
        <v>5</v>
      </c>
      <c r="C181" s="14">
        <v>5123</v>
      </c>
      <c r="D181" s="14">
        <v>300001000</v>
      </c>
      <c r="E181" s="14">
        <v>1</v>
      </c>
      <c r="F181" s="14">
        <v>2017</v>
      </c>
      <c r="G181" s="49"/>
      <c r="H181" s="14">
        <v>6037</v>
      </c>
      <c r="I181" s="14">
        <v>1570011000</v>
      </c>
      <c r="J181" s="14">
        <v>1</v>
      </c>
      <c r="K181" s="14">
        <v>2017</v>
      </c>
      <c r="L181" s="53">
        <f t="shared" si="8"/>
        <v>1570011000</v>
      </c>
      <c r="M181" s="54" t="b">
        <f t="shared" si="9"/>
        <v>1</v>
      </c>
    </row>
    <row r="182" spans="2:13" x14ac:dyDescent="0.3">
      <c r="B182" s="18">
        <f t="shared" si="7"/>
        <v>5</v>
      </c>
      <c r="C182" s="14">
        <v>5125</v>
      </c>
      <c r="D182" s="14">
        <v>300001000</v>
      </c>
      <c r="E182" s="14">
        <v>1</v>
      </c>
      <c r="F182" s="14">
        <v>2017</v>
      </c>
      <c r="G182" s="49"/>
      <c r="H182" s="14">
        <v>6039</v>
      </c>
      <c r="I182" s="14">
        <v>1570011000</v>
      </c>
      <c r="J182" s="14">
        <v>1</v>
      </c>
      <c r="K182" s="14">
        <v>2017</v>
      </c>
      <c r="L182" s="53">
        <f t="shared" si="8"/>
        <v>1570011000</v>
      </c>
      <c r="M182" s="54" t="b">
        <f t="shared" si="9"/>
        <v>1</v>
      </c>
    </row>
    <row r="183" spans="2:13" x14ac:dyDescent="0.3">
      <c r="B183" s="18">
        <f t="shared" si="7"/>
        <v>5</v>
      </c>
      <c r="C183" s="14">
        <v>5127</v>
      </c>
      <c r="D183" s="14">
        <v>300001000</v>
      </c>
      <c r="E183" s="14">
        <v>1</v>
      </c>
      <c r="F183" s="14">
        <v>2017</v>
      </c>
      <c r="G183" s="49"/>
      <c r="H183" s="14">
        <v>6041</v>
      </c>
      <c r="I183" s="14">
        <v>1570011000</v>
      </c>
      <c r="J183" s="14">
        <v>1</v>
      </c>
      <c r="K183" s="14">
        <v>2017</v>
      </c>
      <c r="L183" s="53">
        <f t="shared" si="8"/>
        <v>1570011000</v>
      </c>
      <c r="M183" s="54" t="b">
        <f t="shared" si="9"/>
        <v>1</v>
      </c>
    </row>
    <row r="184" spans="2:13" x14ac:dyDescent="0.3">
      <c r="B184" s="18">
        <f t="shared" si="7"/>
        <v>5</v>
      </c>
      <c r="C184" s="14">
        <v>5129</v>
      </c>
      <c r="D184" s="14">
        <v>300001000</v>
      </c>
      <c r="E184" s="14">
        <v>1</v>
      </c>
      <c r="F184" s="14">
        <v>2017</v>
      </c>
      <c r="G184" s="49"/>
      <c r="H184" s="14">
        <v>6043</v>
      </c>
      <c r="I184" s="14">
        <v>1570011000</v>
      </c>
      <c r="J184" s="14">
        <v>1</v>
      </c>
      <c r="K184" s="14">
        <v>2017</v>
      </c>
      <c r="L184" s="53">
        <f t="shared" si="8"/>
        <v>1570011000</v>
      </c>
      <c r="M184" s="54" t="b">
        <f t="shared" si="9"/>
        <v>1</v>
      </c>
    </row>
    <row r="185" spans="2:13" x14ac:dyDescent="0.3">
      <c r="B185" s="18">
        <f t="shared" si="7"/>
        <v>5</v>
      </c>
      <c r="C185" s="14">
        <v>5131</v>
      </c>
      <c r="D185" s="14">
        <v>300001000</v>
      </c>
      <c r="E185" s="14">
        <v>1</v>
      </c>
      <c r="F185" s="14">
        <v>2017</v>
      </c>
      <c r="G185" s="49"/>
      <c r="H185" s="14">
        <v>6045</v>
      </c>
      <c r="I185" s="14">
        <v>1570011000</v>
      </c>
      <c r="J185" s="14">
        <v>1</v>
      </c>
      <c r="K185" s="14">
        <v>2017</v>
      </c>
      <c r="L185" s="53">
        <f t="shared" si="8"/>
        <v>1570011000</v>
      </c>
      <c r="M185" s="54" t="b">
        <f t="shared" si="9"/>
        <v>1</v>
      </c>
    </row>
    <row r="186" spans="2:13" x14ac:dyDescent="0.3">
      <c r="B186" s="18">
        <f t="shared" si="7"/>
        <v>5</v>
      </c>
      <c r="C186" s="14">
        <v>5133</v>
      </c>
      <c r="D186" s="14">
        <v>300001000</v>
      </c>
      <c r="E186" s="14">
        <v>1</v>
      </c>
      <c r="F186" s="14">
        <v>2017</v>
      </c>
      <c r="G186" s="49"/>
      <c r="H186" s="14">
        <v>6047</v>
      </c>
      <c r="I186" s="14">
        <v>1570011000</v>
      </c>
      <c r="J186" s="14">
        <v>1</v>
      </c>
      <c r="K186" s="14">
        <v>2017</v>
      </c>
      <c r="L186" s="53">
        <f t="shared" si="8"/>
        <v>1570011000</v>
      </c>
      <c r="M186" s="54" t="b">
        <f t="shared" si="9"/>
        <v>1</v>
      </c>
    </row>
    <row r="187" spans="2:13" x14ac:dyDescent="0.3">
      <c r="B187" s="18">
        <f t="shared" si="7"/>
        <v>5</v>
      </c>
      <c r="C187" s="14">
        <v>5135</v>
      </c>
      <c r="D187" s="14">
        <v>300001000</v>
      </c>
      <c r="E187" s="14">
        <v>1</v>
      </c>
      <c r="F187" s="14">
        <v>2017</v>
      </c>
      <c r="G187" s="49"/>
      <c r="H187" s="14">
        <v>6049</v>
      </c>
      <c r="I187" s="14">
        <v>1570011000</v>
      </c>
      <c r="J187" s="14">
        <v>1</v>
      </c>
      <c r="K187" s="14">
        <v>2017</v>
      </c>
      <c r="L187" s="53">
        <f t="shared" si="8"/>
        <v>1570011000</v>
      </c>
      <c r="M187" s="54" t="b">
        <f t="shared" si="9"/>
        <v>1</v>
      </c>
    </row>
    <row r="188" spans="2:13" x14ac:dyDescent="0.3">
      <c r="B188" s="18">
        <f t="shared" si="7"/>
        <v>5</v>
      </c>
      <c r="C188" s="14">
        <v>5137</v>
      </c>
      <c r="D188" s="14">
        <v>300001000</v>
      </c>
      <c r="E188" s="14">
        <v>1</v>
      </c>
      <c r="F188" s="14">
        <v>2017</v>
      </c>
      <c r="G188" s="49"/>
      <c r="H188" s="14">
        <v>6051</v>
      </c>
      <c r="I188" s="14">
        <v>1570011000</v>
      </c>
      <c r="J188" s="14">
        <v>1</v>
      </c>
      <c r="K188" s="14">
        <v>2017</v>
      </c>
      <c r="L188" s="53">
        <f t="shared" si="8"/>
        <v>1570011000</v>
      </c>
      <c r="M188" s="54" t="b">
        <f t="shared" si="9"/>
        <v>1</v>
      </c>
    </row>
    <row r="189" spans="2:13" x14ac:dyDescent="0.3">
      <c r="B189" s="18">
        <f t="shared" si="7"/>
        <v>5</v>
      </c>
      <c r="C189" s="14">
        <v>5139</v>
      </c>
      <c r="D189" s="14">
        <v>300001000</v>
      </c>
      <c r="E189" s="14">
        <v>1</v>
      </c>
      <c r="F189" s="14">
        <v>2017</v>
      </c>
      <c r="G189" s="49"/>
      <c r="H189" s="14">
        <v>6053</v>
      </c>
      <c r="I189" s="14">
        <v>1570011000</v>
      </c>
      <c r="J189" s="14">
        <v>1</v>
      </c>
      <c r="K189" s="14">
        <v>2017</v>
      </c>
      <c r="L189" s="53">
        <f t="shared" si="8"/>
        <v>1570011000</v>
      </c>
      <c r="M189" s="54" t="b">
        <f t="shared" si="9"/>
        <v>1</v>
      </c>
    </row>
    <row r="190" spans="2:13" x14ac:dyDescent="0.3">
      <c r="B190" s="18">
        <f t="shared" si="7"/>
        <v>5</v>
      </c>
      <c r="C190" s="14">
        <v>5141</v>
      </c>
      <c r="D190" s="14">
        <v>300001000</v>
      </c>
      <c r="E190" s="14">
        <v>1</v>
      </c>
      <c r="F190" s="14">
        <v>2017</v>
      </c>
      <c r="G190" s="49"/>
      <c r="H190" s="14">
        <v>6055</v>
      </c>
      <c r="I190" s="14">
        <v>1570011000</v>
      </c>
      <c r="J190" s="14">
        <v>1</v>
      </c>
      <c r="K190" s="14">
        <v>2017</v>
      </c>
      <c r="L190" s="53">
        <f t="shared" si="8"/>
        <v>1570011000</v>
      </c>
      <c r="M190" s="54" t="b">
        <f t="shared" si="9"/>
        <v>1</v>
      </c>
    </row>
    <row r="191" spans="2:13" x14ac:dyDescent="0.3">
      <c r="B191" s="18">
        <f t="shared" si="7"/>
        <v>5</v>
      </c>
      <c r="C191" s="14">
        <v>5143</v>
      </c>
      <c r="D191" s="14">
        <v>300001000</v>
      </c>
      <c r="E191" s="14">
        <v>1</v>
      </c>
      <c r="F191" s="14">
        <v>2017</v>
      </c>
      <c r="G191" s="49"/>
      <c r="H191" s="14">
        <v>6057</v>
      </c>
      <c r="I191" s="14">
        <v>1570011000</v>
      </c>
      <c r="J191" s="14">
        <v>1</v>
      </c>
      <c r="K191" s="14">
        <v>2017</v>
      </c>
      <c r="L191" s="53">
        <f t="shared" si="8"/>
        <v>1570011000</v>
      </c>
      <c r="M191" s="54" t="b">
        <f t="shared" si="9"/>
        <v>1</v>
      </c>
    </row>
    <row r="192" spans="2:13" x14ac:dyDescent="0.3">
      <c r="B192" s="18">
        <f t="shared" si="7"/>
        <v>5</v>
      </c>
      <c r="C192" s="14">
        <v>5145</v>
      </c>
      <c r="D192" s="14">
        <v>300001000</v>
      </c>
      <c r="E192" s="14">
        <v>1</v>
      </c>
      <c r="F192" s="14">
        <v>2017</v>
      </c>
      <c r="G192" s="49"/>
      <c r="H192" s="14">
        <v>6059</v>
      </c>
      <c r="I192" s="14">
        <v>1570011000</v>
      </c>
      <c r="J192" s="14">
        <v>1</v>
      </c>
      <c r="K192" s="14">
        <v>2017</v>
      </c>
      <c r="L192" s="53">
        <f t="shared" si="8"/>
        <v>1570011000</v>
      </c>
      <c r="M192" s="54" t="b">
        <f t="shared" si="9"/>
        <v>1</v>
      </c>
    </row>
    <row r="193" spans="2:13" x14ac:dyDescent="0.3">
      <c r="B193" s="18">
        <f t="shared" si="7"/>
        <v>5</v>
      </c>
      <c r="C193" s="14">
        <v>5147</v>
      </c>
      <c r="D193" s="14">
        <v>300001000</v>
      </c>
      <c r="E193" s="14">
        <v>1</v>
      </c>
      <c r="F193" s="14">
        <v>2017</v>
      </c>
      <c r="G193" s="49"/>
      <c r="H193" s="14">
        <v>6061</v>
      </c>
      <c r="I193" s="14">
        <v>1570011000</v>
      </c>
      <c r="J193" s="14">
        <v>1</v>
      </c>
      <c r="K193" s="14">
        <v>2017</v>
      </c>
      <c r="L193" s="53">
        <f t="shared" si="8"/>
        <v>1570011000</v>
      </c>
      <c r="M193" s="54" t="b">
        <f t="shared" si="9"/>
        <v>1</v>
      </c>
    </row>
    <row r="194" spans="2:13" x14ac:dyDescent="0.3">
      <c r="B194" s="18">
        <f t="shared" si="7"/>
        <v>5</v>
      </c>
      <c r="C194" s="14">
        <v>5149</v>
      </c>
      <c r="D194" s="14">
        <v>300001000</v>
      </c>
      <c r="E194" s="14">
        <v>1</v>
      </c>
      <c r="F194" s="14">
        <v>2017</v>
      </c>
      <c r="G194" s="49"/>
      <c r="H194" s="14">
        <v>6063</v>
      </c>
      <c r="I194" s="14">
        <v>1570011000</v>
      </c>
      <c r="J194" s="14">
        <v>1</v>
      </c>
      <c r="K194" s="14">
        <v>2017</v>
      </c>
      <c r="L194" s="53">
        <f t="shared" si="8"/>
        <v>1570011000</v>
      </c>
      <c r="M194" s="54" t="b">
        <f t="shared" si="9"/>
        <v>1</v>
      </c>
    </row>
    <row r="195" spans="2:13" x14ac:dyDescent="0.3">
      <c r="B195" s="18">
        <f t="shared" si="7"/>
        <v>6</v>
      </c>
      <c r="C195" s="14">
        <v>6001</v>
      </c>
      <c r="D195" s="14">
        <v>1570011000</v>
      </c>
      <c r="E195" s="14">
        <v>1</v>
      </c>
      <c r="F195" s="14">
        <v>2017</v>
      </c>
      <c r="G195" s="49"/>
      <c r="H195" s="14">
        <v>6065</v>
      </c>
      <c r="I195" s="14">
        <v>1570011000</v>
      </c>
      <c r="J195" s="14">
        <v>1</v>
      </c>
      <c r="K195" s="14">
        <v>2017</v>
      </c>
      <c r="L195" s="53">
        <f t="shared" si="8"/>
        <v>1570011000</v>
      </c>
      <c r="M195" s="54" t="b">
        <f t="shared" si="9"/>
        <v>1</v>
      </c>
    </row>
    <row r="196" spans="2:13" x14ac:dyDescent="0.3">
      <c r="B196" s="18">
        <f t="shared" si="7"/>
        <v>6</v>
      </c>
      <c r="C196" s="14">
        <v>6003</v>
      </c>
      <c r="D196" s="14">
        <v>1570011000</v>
      </c>
      <c r="E196" s="14">
        <v>1</v>
      </c>
      <c r="F196" s="14">
        <v>2017</v>
      </c>
      <c r="G196" s="49"/>
      <c r="H196" s="14">
        <v>6067</v>
      </c>
      <c r="I196" s="14">
        <v>1570011000</v>
      </c>
      <c r="J196" s="14">
        <v>1</v>
      </c>
      <c r="K196" s="14">
        <v>2017</v>
      </c>
      <c r="L196" s="53">
        <f t="shared" si="8"/>
        <v>1570011000</v>
      </c>
      <c r="M196" s="54" t="b">
        <f t="shared" si="9"/>
        <v>1</v>
      </c>
    </row>
    <row r="197" spans="2:13" x14ac:dyDescent="0.3">
      <c r="B197" s="18">
        <f t="shared" si="7"/>
        <v>6</v>
      </c>
      <c r="C197" s="14">
        <v>6005</v>
      </c>
      <c r="D197" s="14">
        <v>1570011000</v>
      </c>
      <c r="E197" s="14">
        <v>1</v>
      </c>
      <c r="F197" s="14">
        <v>2017</v>
      </c>
      <c r="G197" s="49"/>
      <c r="H197" s="14">
        <v>6069</v>
      </c>
      <c r="I197" s="14">
        <v>1570011000</v>
      </c>
      <c r="J197" s="14">
        <v>1</v>
      </c>
      <c r="K197" s="14">
        <v>2017</v>
      </c>
      <c r="L197" s="53">
        <f t="shared" si="8"/>
        <v>1570011000</v>
      </c>
      <c r="M197" s="54" t="b">
        <f t="shared" si="9"/>
        <v>1</v>
      </c>
    </row>
    <row r="198" spans="2:13" x14ac:dyDescent="0.3">
      <c r="B198" s="18">
        <f t="shared" ref="B198:B261" si="10">TRUNC(C198/1000,0)</f>
        <v>6</v>
      </c>
      <c r="C198" s="14">
        <v>6007</v>
      </c>
      <c r="D198" s="14">
        <v>1570011000</v>
      </c>
      <c r="E198" s="14">
        <v>1</v>
      </c>
      <c r="F198" s="14">
        <v>2017</v>
      </c>
      <c r="G198" s="49"/>
      <c r="H198" s="14">
        <v>6071</v>
      </c>
      <c r="I198" s="14">
        <v>1570011000</v>
      </c>
      <c r="J198" s="14">
        <v>1</v>
      </c>
      <c r="K198" s="14">
        <v>2017</v>
      </c>
      <c r="L198" s="53">
        <f t="shared" si="8"/>
        <v>1570011000</v>
      </c>
      <c r="M198" s="54" t="b">
        <f t="shared" si="9"/>
        <v>1</v>
      </c>
    </row>
    <row r="199" spans="2:13" x14ac:dyDescent="0.3">
      <c r="B199" s="18">
        <f t="shared" si="10"/>
        <v>6</v>
      </c>
      <c r="C199" s="14">
        <v>6009</v>
      </c>
      <c r="D199" s="14">
        <v>1570011000</v>
      </c>
      <c r="E199" s="14">
        <v>1</v>
      </c>
      <c r="F199" s="14">
        <v>2017</v>
      </c>
      <c r="G199" s="49"/>
      <c r="H199" s="14">
        <v>6073</v>
      </c>
      <c r="I199" s="14">
        <v>1570011000</v>
      </c>
      <c r="J199" s="14">
        <v>1</v>
      </c>
      <c r="K199" s="14">
        <v>2017</v>
      </c>
      <c r="L199" s="53">
        <f t="shared" ref="L199:L262" si="11">VLOOKUP(H199,$C$5:$D$3233,2,FALSE)</f>
        <v>1570011000</v>
      </c>
      <c r="M199" s="54" t="b">
        <f t="shared" ref="M199:M262" si="12">L199=I199</f>
        <v>1</v>
      </c>
    </row>
    <row r="200" spans="2:13" x14ac:dyDescent="0.3">
      <c r="B200" s="18">
        <f t="shared" si="10"/>
        <v>6</v>
      </c>
      <c r="C200" s="14">
        <v>6011</v>
      </c>
      <c r="D200" s="14">
        <v>1570011000</v>
      </c>
      <c r="E200" s="14">
        <v>1</v>
      </c>
      <c r="F200" s="14">
        <v>2017</v>
      </c>
      <c r="G200" s="49"/>
      <c r="H200" s="14">
        <v>6075</v>
      </c>
      <c r="I200" s="14">
        <v>1570011000</v>
      </c>
      <c r="J200" s="14">
        <v>1</v>
      </c>
      <c r="K200" s="14">
        <v>2017</v>
      </c>
      <c r="L200" s="53">
        <f t="shared" si="11"/>
        <v>1570011000</v>
      </c>
      <c r="M200" s="54" t="b">
        <f t="shared" si="12"/>
        <v>1</v>
      </c>
    </row>
    <row r="201" spans="2:13" x14ac:dyDescent="0.3">
      <c r="B201" s="18">
        <f t="shared" si="10"/>
        <v>6</v>
      </c>
      <c r="C201" s="14">
        <v>6013</v>
      </c>
      <c r="D201" s="14">
        <v>1570011000</v>
      </c>
      <c r="E201" s="14">
        <v>1</v>
      </c>
      <c r="F201" s="14">
        <v>2017</v>
      </c>
      <c r="G201" s="49"/>
      <c r="H201" s="14">
        <v>6077</v>
      </c>
      <c r="I201" s="14">
        <v>1570011000</v>
      </c>
      <c r="J201" s="14">
        <v>1</v>
      </c>
      <c r="K201" s="14">
        <v>2017</v>
      </c>
      <c r="L201" s="53">
        <f t="shared" si="11"/>
        <v>1570011000</v>
      </c>
      <c r="M201" s="54" t="b">
        <f t="shared" si="12"/>
        <v>1</v>
      </c>
    </row>
    <row r="202" spans="2:13" x14ac:dyDescent="0.3">
      <c r="B202" s="18">
        <f t="shared" si="10"/>
        <v>6</v>
      </c>
      <c r="C202" s="14">
        <v>6015</v>
      </c>
      <c r="D202" s="14">
        <v>1570011000</v>
      </c>
      <c r="E202" s="14">
        <v>1</v>
      </c>
      <c r="F202" s="14">
        <v>2017</v>
      </c>
      <c r="G202" s="49"/>
      <c r="H202" s="14">
        <v>6079</v>
      </c>
      <c r="I202" s="14">
        <v>1570011000</v>
      </c>
      <c r="J202" s="14">
        <v>1</v>
      </c>
      <c r="K202" s="14">
        <v>2017</v>
      </c>
      <c r="L202" s="53">
        <f t="shared" si="11"/>
        <v>1570011000</v>
      </c>
      <c r="M202" s="54" t="b">
        <f t="shared" si="12"/>
        <v>1</v>
      </c>
    </row>
    <row r="203" spans="2:13" x14ac:dyDescent="0.3">
      <c r="B203" s="18">
        <f t="shared" si="10"/>
        <v>6</v>
      </c>
      <c r="C203" s="14">
        <v>6017</v>
      </c>
      <c r="D203" s="14">
        <v>1570011000</v>
      </c>
      <c r="E203" s="14">
        <v>1</v>
      </c>
      <c r="F203" s="14">
        <v>2017</v>
      </c>
      <c r="G203" s="49"/>
      <c r="H203" s="14">
        <v>6081</v>
      </c>
      <c r="I203" s="14">
        <v>1570011000</v>
      </c>
      <c r="J203" s="14">
        <v>1</v>
      </c>
      <c r="K203" s="14">
        <v>2017</v>
      </c>
      <c r="L203" s="53">
        <f t="shared" si="11"/>
        <v>1570011000</v>
      </c>
      <c r="M203" s="54" t="b">
        <f t="shared" si="12"/>
        <v>1</v>
      </c>
    </row>
    <row r="204" spans="2:13" x14ac:dyDescent="0.3">
      <c r="B204" s="18">
        <f t="shared" si="10"/>
        <v>6</v>
      </c>
      <c r="C204" s="14">
        <v>6019</v>
      </c>
      <c r="D204" s="14">
        <v>1570011000</v>
      </c>
      <c r="E204" s="14">
        <v>1</v>
      </c>
      <c r="F204" s="14">
        <v>2017</v>
      </c>
      <c r="G204" s="49"/>
      <c r="H204" s="14">
        <v>6083</v>
      </c>
      <c r="I204" s="14">
        <v>1570011000</v>
      </c>
      <c r="J204" s="14">
        <v>1</v>
      </c>
      <c r="K204" s="14">
        <v>2017</v>
      </c>
      <c r="L204" s="53">
        <f t="shared" si="11"/>
        <v>1570011000</v>
      </c>
      <c r="M204" s="54" t="b">
        <f t="shared" si="12"/>
        <v>1</v>
      </c>
    </row>
    <row r="205" spans="2:13" x14ac:dyDescent="0.3">
      <c r="B205" s="18">
        <f t="shared" si="10"/>
        <v>6</v>
      </c>
      <c r="C205" s="14">
        <v>6021</v>
      </c>
      <c r="D205" s="14">
        <v>1570011000</v>
      </c>
      <c r="E205" s="14">
        <v>1</v>
      </c>
      <c r="F205" s="14">
        <v>2017</v>
      </c>
      <c r="G205" s="49"/>
      <c r="H205" s="14">
        <v>6085</v>
      </c>
      <c r="I205" s="14">
        <v>1570011000</v>
      </c>
      <c r="J205" s="14">
        <v>1</v>
      </c>
      <c r="K205" s="14">
        <v>2017</v>
      </c>
      <c r="L205" s="53">
        <f t="shared" si="11"/>
        <v>1570011000</v>
      </c>
      <c r="M205" s="54" t="b">
        <f t="shared" si="12"/>
        <v>1</v>
      </c>
    </row>
    <row r="206" spans="2:13" x14ac:dyDescent="0.3">
      <c r="B206" s="18">
        <f t="shared" si="10"/>
        <v>6</v>
      </c>
      <c r="C206" s="14">
        <v>6023</v>
      </c>
      <c r="D206" s="14">
        <v>1570011000</v>
      </c>
      <c r="E206" s="14">
        <v>1</v>
      </c>
      <c r="F206" s="14">
        <v>2017</v>
      </c>
      <c r="G206" s="49"/>
      <c r="H206" s="14">
        <v>6087</v>
      </c>
      <c r="I206" s="14">
        <v>1570011000</v>
      </c>
      <c r="J206" s="14">
        <v>1</v>
      </c>
      <c r="K206" s="14">
        <v>2017</v>
      </c>
      <c r="L206" s="53">
        <f t="shared" si="11"/>
        <v>1570011000</v>
      </c>
      <c r="M206" s="54" t="b">
        <f t="shared" si="12"/>
        <v>1</v>
      </c>
    </row>
    <row r="207" spans="2:13" x14ac:dyDescent="0.3">
      <c r="B207" s="18">
        <f t="shared" si="10"/>
        <v>6</v>
      </c>
      <c r="C207" s="14">
        <v>6025</v>
      </c>
      <c r="D207" s="14">
        <v>1570011000</v>
      </c>
      <c r="E207" s="14">
        <v>1</v>
      </c>
      <c r="F207" s="14">
        <v>2017</v>
      </c>
      <c r="G207" s="49"/>
      <c r="H207" s="14">
        <v>6089</v>
      </c>
      <c r="I207" s="14">
        <v>1570011000</v>
      </c>
      <c r="J207" s="14">
        <v>1</v>
      </c>
      <c r="K207" s="14">
        <v>2017</v>
      </c>
      <c r="L207" s="53">
        <f t="shared" si="11"/>
        <v>1570011000</v>
      </c>
      <c r="M207" s="54" t="b">
        <f t="shared" si="12"/>
        <v>1</v>
      </c>
    </row>
    <row r="208" spans="2:13" x14ac:dyDescent="0.3">
      <c r="B208" s="18">
        <f t="shared" si="10"/>
        <v>6</v>
      </c>
      <c r="C208" s="14">
        <v>6027</v>
      </c>
      <c r="D208" s="14">
        <v>1570011000</v>
      </c>
      <c r="E208" s="14">
        <v>1</v>
      </c>
      <c r="F208" s="14">
        <v>2017</v>
      </c>
      <c r="G208" s="49"/>
      <c r="H208" s="14">
        <v>6091</v>
      </c>
      <c r="I208" s="14">
        <v>1570011000</v>
      </c>
      <c r="J208" s="14">
        <v>1</v>
      </c>
      <c r="K208" s="14">
        <v>2017</v>
      </c>
      <c r="L208" s="53">
        <f t="shared" si="11"/>
        <v>1570011000</v>
      </c>
      <c r="M208" s="54" t="b">
        <f t="shared" si="12"/>
        <v>1</v>
      </c>
    </row>
    <row r="209" spans="2:13" x14ac:dyDescent="0.3">
      <c r="B209" s="18">
        <f t="shared" si="10"/>
        <v>6</v>
      </c>
      <c r="C209" s="14">
        <v>6029</v>
      </c>
      <c r="D209" s="14">
        <v>1570011000</v>
      </c>
      <c r="E209" s="14">
        <v>1</v>
      </c>
      <c r="F209" s="14">
        <v>2017</v>
      </c>
      <c r="G209" s="49"/>
      <c r="H209" s="14">
        <v>6093</v>
      </c>
      <c r="I209" s="14">
        <v>1570011000</v>
      </c>
      <c r="J209" s="14">
        <v>1</v>
      </c>
      <c r="K209" s="14">
        <v>2017</v>
      </c>
      <c r="L209" s="53">
        <f t="shared" si="11"/>
        <v>1570011000</v>
      </c>
      <c r="M209" s="54" t="b">
        <f t="shared" si="12"/>
        <v>1</v>
      </c>
    </row>
    <row r="210" spans="2:13" x14ac:dyDescent="0.3">
      <c r="B210" s="18">
        <f t="shared" si="10"/>
        <v>6</v>
      </c>
      <c r="C210" s="14">
        <v>6031</v>
      </c>
      <c r="D210" s="14">
        <v>1570011000</v>
      </c>
      <c r="E210" s="14">
        <v>1</v>
      </c>
      <c r="F210" s="14">
        <v>2017</v>
      </c>
      <c r="G210" s="49"/>
      <c r="H210" s="14">
        <v>6095</v>
      </c>
      <c r="I210" s="14">
        <v>1570011000</v>
      </c>
      <c r="J210" s="14">
        <v>1</v>
      </c>
      <c r="K210" s="14">
        <v>2017</v>
      </c>
      <c r="L210" s="53">
        <f t="shared" si="11"/>
        <v>1570011000</v>
      </c>
      <c r="M210" s="54" t="b">
        <f t="shared" si="12"/>
        <v>1</v>
      </c>
    </row>
    <row r="211" spans="2:13" x14ac:dyDescent="0.3">
      <c r="B211" s="18">
        <f t="shared" si="10"/>
        <v>6</v>
      </c>
      <c r="C211" s="14">
        <v>6033</v>
      </c>
      <c r="D211" s="14">
        <v>1570011000</v>
      </c>
      <c r="E211" s="14">
        <v>1</v>
      </c>
      <c r="F211" s="14">
        <v>2017</v>
      </c>
      <c r="G211" s="49"/>
      <c r="H211" s="14">
        <v>6097</v>
      </c>
      <c r="I211" s="14">
        <v>1570011000</v>
      </c>
      <c r="J211" s="14">
        <v>1</v>
      </c>
      <c r="K211" s="14">
        <v>2017</v>
      </c>
      <c r="L211" s="53">
        <f t="shared" si="11"/>
        <v>1570011000</v>
      </c>
      <c r="M211" s="54" t="b">
        <f t="shared" si="12"/>
        <v>1</v>
      </c>
    </row>
    <row r="212" spans="2:13" x14ac:dyDescent="0.3">
      <c r="B212" s="18">
        <f t="shared" si="10"/>
        <v>6</v>
      </c>
      <c r="C212" s="14">
        <v>6035</v>
      </c>
      <c r="D212" s="14">
        <v>1570011000</v>
      </c>
      <c r="E212" s="14">
        <v>1</v>
      </c>
      <c r="F212" s="14">
        <v>2017</v>
      </c>
      <c r="G212" s="49"/>
      <c r="H212" s="14">
        <v>6099</v>
      </c>
      <c r="I212" s="14">
        <v>1570011000</v>
      </c>
      <c r="J212" s="14">
        <v>1</v>
      </c>
      <c r="K212" s="14">
        <v>2017</v>
      </c>
      <c r="L212" s="53">
        <f t="shared" si="11"/>
        <v>1570011000</v>
      </c>
      <c r="M212" s="54" t="b">
        <f t="shared" si="12"/>
        <v>1</v>
      </c>
    </row>
    <row r="213" spans="2:13" x14ac:dyDescent="0.3">
      <c r="B213" s="18">
        <f t="shared" si="10"/>
        <v>6</v>
      </c>
      <c r="C213" s="14">
        <v>6037</v>
      </c>
      <c r="D213" s="14">
        <v>1570011000</v>
      </c>
      <c r="E213" s="14">
        <v>1</v>
      </c>
      <c r="F213" s="14">
        <v>2017</v>
      </c>
      <c r="G213" s="49"/>
      <c r="H213" s="14">
        <v>6101</v>
      </c>
      <c r="I213" s="14">
        <v>1570011000</v>
      </c>
      <c r="J213" s="14">
        <v>1</v>
      </c>
      <c r="K213" s="14">
        <v>2017</v>
      </c>
      <c r="L213" s="53">
        <f t="shared" si="11"/>
        <v>1570011000</v>
      </c>
      <c r="M213" s="54" t="b">
        <f t="shared" si="12"/>
        <v>1</v>
      </c>
    </row>
    <row r="214" spans="2:13" x14ac:dyDescent="0.3">
      <c r="B214" s="18">
        <f t="shared" si="10"/>
        <v>6</v>
      </c>
      <c r="C214" s="14">
        <v>6039</v>
      </c>
      <c r="D214" s="14">
        <v>1570011000</v>
      </c>
      <c r="E214" s="14">
        <v>1</v>
      </c>
      <c r="F214" s="14">
        <v>2017</v>
      </c>
      <c r="G214" s="49"/>
      <c r="H214" s="14">
        <v>6103</v>
      </c>
      <c r="I214" s="14">
        <v>1570011000</v>
      </c>
      <c r="J214" s="14">
        <v>1</v>
      </c>
      <c r="K214" s="14">
        <v>2017</v>
      </c>
      <c r="L214" s="53">
        <f t="shared" si="11"/>
        <v>1570011000</v>
      </c>
      <c r="M214" s="54" t="b">
        <f t="shared" si="12"/>
        <v>1</v>
      </c>
    </row>
    <row r="215" spans="2:13" x14ac:dyDescent="0.3">
      <c r="B215" s="18">
        <f t="shared" si="10"/>
        <v>6</v>
      </c>
      <c r="C215" s="14">
        <v>6041</v>
      </c>
      <c r="D215" s="14">
        <v>1570011000</v>
      </c>
      <c r="E215" s="14">
        <v>1</v>
      </c>
      <c r="F215" s="14">
        <v>2017</v>
      </c>
      <c r="G215" s="49"/>
      <c r="H215" s="14">
        <v>6105</v>
      </c>
      <c r="I215" s="14">
        <v>1570011000</v>
      </c>
      <c r="J215" s="14">
        <v>1</v>
      </c>
      <c r="K215" s="14">
        <v>2017</v>
      </c>
      <c r="L215" s="53">
        <f t="shared" si="11"/>
        <v>1570011000</v>
      </c>
      <c r="M215" s="54" t="b">
        <f t="shared" si="12"/>
        <v>1</v>
      </c>
    </row>
    <row r="216" spans="2:13" x14ac:dyDescent="0.3">
      <c r="B216" s="18">
        <f t="shared" si="10"/>
        <v>6</v>
      </c>
      <c r="C216" s="14">
        <v>6043</v>
      </c>
      <c r="D216" s="14">
        <v>1570011000</v>
      </c>
      <c r="E216" s="14">
        <v>1</v>
      </c>
      <c r="F216" s="14">
        <v>2017</v>
      </c>
      <c r="G216" s="49"/>
      <c r="H216" s="14">
        <v>6107</v>
      </c>
      <c r="I216" s="14">
        <v>1570011000</v>
      </c>
      <c r="J216" s="14">
        <v>1</v>
      </c>
      <c r="K216" s="14">
        <v>2017</v>
      </c>
      <c r="L216" s="53">
        <f t="shared" si="11"/>
        <v>1570011000</v>
      </c>
      <c r="M216" s="54" t="b">
        <f t="shared" si="12"/>
        <v>1</v>
      </c>
    </row>
    <row r="217" spans="2:13" x14ac:dyDescent="0.3">
      <c r="B217" s="18">
        <f t="shared" si="10"/>
        <v>6</v>
      </c>
      <c r="C217" s="14">
        <v>6045</v>
      </c>
      <c r="D217" s="14">
        <v>1570011000</v>
      </c>
      <c r="E217" s="14">
        <v>1</v>
      </c>
      <c r="F217" s="14">
        <v>2017</v>
      </c>
      <c r="G217" s="49"/>
      <c r="H217" s="14">
        <v>6109</v>
      </c>
      <c r="I217" s="14">
        <v>1570011000</v>
      </c>
      <c r="J217" s="14">
        <v>1</v>
      </c>
      <c r="K217" s="14">
        <v>2017</v>
      </c>
      <c r="L217" s="53">
        <f t="shared" si="11"/>
        <v>1570011000</v>
      </c>
      <c r="M217" s="54" t="b">
        <f t="shared" si="12"/>
        <v>1</v>
      </c>
    </row>
    <row r="218" spans="2:13" x14ac:dyDescent="0.3">
      <c r="B218" s="18">
        <f t="shared" si="10"/>
        <v>6</v>
      </c>
      <c r="C218" s="14">
        <v>6047</v>
      </c>
      <c r="D218" s="14">
        <v>1570011000</v>
      </c>
      <c r="E218" s="14">
        <v>1</v>
      </c>
      <c r="F218" s="14">
        <v>2017</v>
      </c>
      <c r="G218" s="49"/>
      <c r="H218" s="14">
        <v>6111</v>
      </c>
      <c r="I218" s="14">
        <v>1570011000</v>
      </c>
      <c r="J218" s="14">
        <v>1</v>
      </c>
      <c r="K218" s="14">
        <v>2017</v>
      </c>
      <c r="L218" s="53">
        <f t="shared" si="11"/>
        <v>1570011000</v>
      </c>
      <c r="M218" s="54" t="b">
        <f t="shared" si="12"/>
        <v>1</v>
      </c>
    </row>
    <row r="219" spans="2:13" x14ac:dyDescent="0.3">
      <c r="B219" s="18">
        <f t="shared" si="10"/>
        <v>6</v>
      </c>
      <c r="C219" s="14">
        <v>6049</v>
      </c>
      <c r="D219" s="14">
        <v>1570011000</v>
      </c>
      <c r="E219" s="14">
        <v>1</v>
      </c>
      <c r="F219" s="14">
        <v>2017</v>
      </c>
      <c r="G219" s="49"/>
      <c r="H219" s="14">
        <v>6113</v>
      </c>
      <c r="I219" s="14">
        <v>1570011000</v>
      </c>
      <c r="J219" s="14">
        <v>1</v>
      </c>
      <c r="K219" s="14">
        <v>2017</v>
      </c>
      <c r="L219" s="53">
        <f t="shared" si="11"/>
        <v>1570011000</v>
      </c>
      <c r="M219" s="54" t="b">
        <f t="shared" si="12"/>
        <v>1</v>
      </c>
    </row>
    <row r="220" spans="2:13" x14ac:dyDescent="0.3">
      <c r="B220" s="18">
        <f t="shared" si="10"/>
        <v>6</v>
      </c>
      <c r="C220" s="14">
        <v>6051</v>
      </c>
      <c r="D220" s="14">
        <v>1570011000</v>
      </c>
      <c r="E220" s="14">
        <v>1</v>
      </c>
      <c r="F220" s="14">
        <v>2017</v>
      </c>
      <c r="G220" s="49"/>
      <c r="H220" s="14">
        <v>6115</v>
      </c>
      <c r="I220" s="14">
        <v>1570011000</v>
      </c>
      <c r="J220" s="14">
        <v>1</v>
      </c>
      <c r="K220" s="14">
        <v>2017</v>
      </c>
      <c r="L220" s="53">
        <f t="shared" si="11"/>
        <v>1570011000</v>
      </c>
      <c r="M220" s="54" t="b">
        <f t="shared" si="12"/>
        <v>1</v>
      </c>
    </row>
    <row r="221" spans="2:13" x14ac:dyDescent="0.3">
      <c r="B221" s="18">
        <f t="shared" si="10"/>
        <v>6</v>
      </c>
      <c r="C221" s="14">
        <v>6053</v>
      </c>
      <c r="D221" s="14">
        <v>1570011000</v>
      </c>
      <c r="E221" s="14">
        <v>1</v>
      </c>
      <c r="F221" s="14">
        <v>2017</v>
      </c>
      <c r="G221" s="49"/>
      <c r="H221" s="14">
        <v>8001</v>
      </c>
      <c r="I221" s="14">
        <v>578001000</v>
      </c>
      <c r="J221" s="14">
        <v>1</v>
      </c>
      <c r="K221" s="14">
        <v>2017</v>
      </c>
      <c r="L221" s="53">
        <f t="shared" si="11"/>
        <v>578001000</v>
      </c>
      <c r="M221" s="54" t="b">
        <f t="shared" si="12"/>
        <v>1</v>
      </c>
    </row>
    <row r="222" spans="2:13" x14ac:dyDescent="0.3">
      <c r="B222" s="18">
        <f t="shared" si="10"/>
        <v>6</v>
      </c>
      <c r="C222" s="14">
        <v>6055</v>
      </c>
      <c r="D222" s="14">
        <v>1570011000</v>
      </c>
      <c r="E222" s="14">
        <v>1</v>
      </c>
      <c r="F222" s="14">
        <v>2017</v>
      </c>
      <c r="G222" s="49"/>
      <c r="H222" s="14">
        <v>8003</v>
      </c>
      <c r="I222" s="14">
        <v>500001000</v>
      </c>
      <c r="J222" s="14">
        <v>1</v>
      </c>
      <c r="K222" s="14">
        <v>2017</v>
      </c>
      <c r="L222" s="53">
        <f t="shared" si="11"/>
        <v>500001000</v>
      </c>
      <c r="M222" s="54" t="b">
        <f t="shared" si="12"/>
        <v>1</v>
      </c>
    </row>
    <row r="223" spans="2:13" x14ac:dyDescent="0.3">
      <c r="B223" s="18">
        <f t="shared" si="10"/>
        <v>6</v>
      </c>
      <c r="C223" s="14">
        <v>6057</v>
      </c>
      <c r="D223" s="14">
        <v>1570011000</v>
      </c>
      <c r="E223" s="14">
        <v>1</v>
      </c>
      <c r="F223" s="14">
        <v>2017</v>
      </c>
      <c r="G223" s="49"/>
      <c r="H223" s="14">
        <v>8005</v>
      </c>
      <c r="I223" s="14">
        <v>578001000</v>
      </c>
      <c r="J223" s="14">
        <v>1</v>
      </c>
      <c r="K223" s="14">
        <v>2017</v>
      </c>
      <c r="L223" s="53">
        <f t="shared" si="11"/>
        <v>578001000</v>
      </c>
      <c r="M223" s="54" t="b">
        <f t="shared" si="12"/>
        <v>1</v>
      </c>
    </row>
    <row r="224" spans="2:13" x14ac:dyDescent="0.3">
      <c r="B224" s="18">
        <f t="shared" si="10"/>
        <v>6</v>
      </c>
      <c r="C224" s="14">
        <v>6059</v>
      </c>
      <c r="D224" s="14">
        <v>1570011000</v>
      </c>
      <c r="E224" s="14">
        <v>1</v>
      </c>
      <c r="F224" s="14">
        <v>2017</v>
      </c>
      <c r="G224" s="49"/>
      <c r="H224" s="14">
        <v>8007</v>
      </c>
      <c r="I224" s="14">
        <v>500001000</v>
      </c>
      <c r="J224" s="14">
        <v>1</v>
      </c>
      <c r="K224" s="14">
        <v>2017</v>
      </c>
      <c r="L224" s="53">
        <f t="shared" si="11"/>
        <v>500001000</v>
      </c>
      <c r="M224" s="54" t="b">
        <f t="shared" si="12"/>
        <v>1</v>
      </c>
    </row>
    <row r="225" spans="2:13" x14ac:dyDescent="0.3">
      <c r="B225" s="18">
        <f t="shared" si="10"/>
        <v>6</v>
      </c>
      <c r="C225" s="14">
        <v>6061</v>
      </c>
      <c r="D225" s="14">
        <v>1570011000</v>
      </c>
      <c r="E225" s="14">
        <v>1</v>
      </c>
      <c r="F225" s="14">
        <v>2017</v>
      </c>
      <c r="G225" s="49"/>
      <c r="H225" s="14">
        <v>8009</v>
      </c>
      <c r="I225" s="14">
        <v>500001000</v>
      </c>
      <c r="J225" s="14">
        <v>1</v>
      </c>
      <c r="K225" s="14">
        <v>2017</v>
      </c>
      <c r="L225" s="53">
        <f t="shared" si="11"/>
        <v>500001000</v>
      </c>
      <c r="M225" s="54" t="b">
        <f t="shared" si="12"/>
        <v>1</v>
      </c>
    </row>
    <row r="226" spans="2:13" x14ac:dyDescent="0.3">
      <c r="B226" s="18">
        <f t="shared" si="10"/>
        <v>6</v>
      </c>
      <c r="C226" s="14">
        <v>6063</v>
      </c>
      <c r="D226" s="14">
        <v>1570011000</v>
      </c>
      <c r="E226" s="14">
        <v>1</v>
      </c>
      <c r="F226" s="14">
        <v>2017</v>
      </c>
      <c r="G226" s="49"/>
      <c r="H226" s="14">
        <v>8011</v>
      </c>
      <c r="I226" s="14">
        <v>500001000</v>
      </c>
      <c r="J226" s="14">
        <v>1</v>
      </c>
      <c r="K226" s="14">
        <v>2017</v>
      </c>
      <c r="L226" s="53">
        <f t="shared" si="11"/>
        <v>500001000</v>
      </c>
      <c r="M226" s="54" t="b">
        <f t="shared" si="12"/>
        <v>1</v>
      </c>
    </row>
    <row r="227" spans="2:13" x14ac:dyDescent="0.3">
      <c r="B227" s="18">
        <f t="shared" si="10"/>
        <v>6</v>
      </c>
      <c r="C227" s="14">
        <v>6065</v>
      </c>
      <c r="D227" s="14">
        <v>1570011000</v>
      </c>
      <c r="E227" s="14">
        <v>1</v>
      </c>
      <c r="F227" s="14">
        <v>2017</v>
      </c>
      <c r="G227" s="49"/>
      <c r="H227" s="14">
        <v>8013</v>
      </c>
      <c r="I227" s="14">
        <v>578001000</v>
      </c>
      <c r="J227" s="14">
        <v>1</v>
      </c>
      <c r="K227" s="14">
        <v>2017</v>
      </c>
      <c r="L227" s="53">
        <f t="shared" si="11"/>
        <v>578001000</v>
      </c>
      <c r="M227" s="54" t="b">
        <f t="shared" si="12"/>
        <v>1</v>
      </c>
    </row>
    <row r="228" spans="2:13" x14ac:dyDescent="0.3">
      <c r="B228" s="18">
        <f t="shared" si="10"/>
        <v>6</v>
      </c>
      <c r="C228" s="14">
        <v>6067</v>
      </c>
      <c r="D228" s="14">
        <v>1570011000</v>
      </c>
      <c r="E228" s="14">
        <v>1</v>
      </c>
      <c r="F228" s="14">
        <v>2017</v>
      </c>
      <c r="G228" s="49"/>
      <c r="H228" s="14">
        <v>8014</v>
      </c>
      <c r="I228" s="14">
        <v>578001000</v>
      </c>
      <c r="J228" s="14">
        <v>1</v>
      </c>
      <c r="K228" s="14">
        <v>2017</v>
      </c>
      <c r="L228" s="53">
        <f t="shared" si="11"/>
        <v>578001000</v>
      </c>
      <c r="M228" s="54" t="b">
        <f t="shared" si="12"/>
        <v>1</v>
      </c>
    </row>
    <row r="229" spans="2:13" x14ac:dyDescent="0.3">
      <c r="B229" s="18">
        <f t="shared" si="10"/>
        <v>6</v>
      </c>
      <c r="C229" s="14">
        <v>6069</v>
      </c>
      <c r="D229" s="14">
        <v>1570011000</v>
      </c>
      <c r="E229" s="14">
        <v>1</v>
      </c>
      <c r="F229" s="14">
        <v>2017</v>
      </c>
      <c r="G229" s="49"/>
      <c r="H229" s="14">
        <v>8015</v>
      </c>
      <c r="I229" s="14">
        <v>500001000</v>
      </c>
      <c r="J229" s="14">
        <v>1</v>
      </c>
      <c r="K229" s="14">
        <v>2017</v>
      </c>
      <c r="L229" s="53">
        <f t="shared" si="11"/>
        <v>500001000</v>
      </c>
      <c r="M229" s="54" t="b">
        <f t="shared" si="12"/>
        <v>1</v>
      </c>
    </row>
    <row r="230" spans="2:13" x14ac:dyDescent="0.3">
      <c r="B230" s="18">
        <f t="shared" si="10"/>
        <v>6</v>
      </c>
      <c r="C230" s="14">
        <v>6071</v>
      </c>
      <c r="D230" s="14">
        <v>1570011000</v>
      </c>
      <c r="E230" s="14">
        <v>1</v>
      </c>
      <c r="F230" s="14">
        <v>2017</v>
      </c>
      <c r="G230" s="49"/>
      <c r="H230" s="14">
        <v>8017</v>
      </c>
      <c r="I230" s="14">
        <v>500001000</v>
      </c>
      <c r="J230" s="14">
        <v>1</v>
      </c>
      <c r="K230" s="14">
        <v>2017</v>
      </c>
      <c r="L230" s="53">
        <f t="shared" si="11"/>
        <v>500001000</v>
      </c>
      <c r="M230" s="54" t="b">
        <f t="shared" si="12"/>
        <v>1</v>
      </c>
    </row>
    <row r="231" spans="2:13" x14ac:dyDescent="0.3">
      <c r="B231" s="18">
        <f t="shared" si="10"/>
        <v>6</v>
      </c>
      <c r="C231" s="14">
        <v>6073</v>
      </c>
      <c r="D231" s="14">
        <v>1570011000</v>
      </c>
      <c r="E231" s="14">
        <v>1</v>
      </c>
      <c r="F231" s="14">
        <v>2017</v>
      </c>
      <c r="G231" s="49"/>
      <c r="H231" s="14">
        <v>8019</v>
      </c>
      <c r="I231" s="14">
        <v>500001000</v>
      </c>
      <c r="J231" s="14">
        <v>1</v>
      </c>
      <c r="K231" s="14">
        <v>2017</v>
      </c>
      <c r="L231" s="53">
        <f t="shared" si="11"/>
        <v>500001000</v>
      </c>
      <c r="M231" s="54" t="b">
        <f t="shared" si="12"/>
        <v>1</v>
      </c>
    </row>
    <row r="232" spans="2:13" x14ac:dyDescent="0.3">
      <c r="B232" s="18">
        <f t="shared" si="10"/>
        <v>6</v>
      </c>
      <c r="C232" s="14">
        <v>6075</v>
      </c>
      <c r="D232" s="14">
        <v>1570011000</v>
      </c>
      <c r="E232" s="14">
        <v>1</v>
      </c>
      <c r="F232" s="14">
        <v>2017</v>
      </c>
      <c r="G232" s="49"/>
      <c r="H232" s="14">
        <v>8021</v>
      </c>
      <c r="I232" s="14">
        <v>500001000</v>
      </c>
      <c r="J232" s="14">
        <v>1</v>
      </c>
      <c r="K232" s="14">
        <v>2017</v>
      </c>
      <c r="L232" s="53">
        <f t="shared" si="11"/>
        <v>500001000</v>
      </c>
      <c r="M232" s="54" t="b">
        <f t="shared" si="12"/>
        <v>1</v>
      </c>
    </row>
    <row r="233" spans="2:13" x14ac:dyDescent="0.3">
      <c r="B233" s="18">
        <f t="shared" si="10"/>
        <v>6</v>
      </c>
      <c r="C233" s="14">
        <v>6077</v>
      </c>
      <c r="D233" s="14">
        <v>1570011000</v>
      </c>
      <c r="E233" s="14">
        <v>1</v>
      </c>
      <c r="F233" s="14">
        <v>2017</v>
      </c>
      <c r="G233" s="49"/>
      <c r="H233" s="14">
        <v>8023</v>
      </c>
      <c r="I233" s="14">
        <v>500001000</v>
      </c>
      <c r="J233" s="14">
        <v>1</v>
      </c>
      <c r="K233" s="14">
        <v>2017</v>
      </c>
      <c r="L233" s="53">
        <f t="shared" si="11"/>
        <v>500001000</v>
      </c>
      <c r="M233" s="54" t="b">
        <f t="shared" si="12"/>
        <v>1</v>
      </c>
    </row>
    <row r="234" spans="2:13" x14ac:dyDescent="0.3">
      <c r="B234" s="18">
        <f t="shared" si="10"/>
        <v>6</v>
      </c>
      <c r="C234" s="14">
        <v>6079</v>
      </c>
      <c r="D234" s="14">
        <v>1570011000</v>
      </c>
      <c r="E234" s="14">
        <v>1</v>
      </c>
      <c r="F234" s="14">
        <v>2017</v>
      </c>
      <c r="G234" s="49"/>
      <c r="H234" s="14">
        <v>8025</v>
      </c>
      <c r="I234" s="14">
        <v>500001000</v>
      </c>
      <c r="J234" s="14">
        <v>1</v>
      </c>
      <c r="K234" s="14">
        <v>2017</v>
      </c>
      <c r="L234" s="53">
        <f t="shared" si="11"/>
        <v>500001000</v>
      </c>
      <c r="M234" s="54" t="b">
        <f t="shared" si="12"/>
        <v>1</v>
      </c>
    </row>
    <row r="235" spans="2:13" x14ac:dyDescent="0.3">
      <c r="B235" s="18">
        <f t="shared" si="10"/>
        <v>6</v>
      </c>
      <c r="C235" s="14">
        <v>6081</v>
      </c>
      <c r="D235" s="14">
        <v>1570011000</v>
      </c>
      <c r="E235" s="14">
        <v>1</v>
      </c>
      <c r="F235" s="14">
        <v>2017</v>
      </c>
      <c r="G235" s="49"/>
      <c r="H235" s="14">
        <v>8027</v>
      </c>
      <c r="I235" s="14">
        <v>500001000</v>
      </c>
      <c r="J235" s="14">
        <v>1</v>
      </c>
      <c r="K235" s="14">
        <v>2017</v>
      </c>
      <c r="L235" s="53">
        <f t="shared" si="11"/>
        <v>500001000</v>
      </c>
      <c r="M235" s="54" t="b">
        <f t="shared" si="12"/>
        <v>1</v>
      </c>
    </row>
    <row r="236" spans="2:13" x14ac:dyDescent="0.3">
      <c r="B236" s="18">
        <f t="shared" si="10"/>
        <v>6</v>
      </c>
      <c r="C236" s="14">
        <v>6083</v>
      </c>
      <c r="D236" s="14">
        <v>1570011000</v>
      </c>
      <c r="E236" s="14">
        <v>1</v>
      </c>
      <c r="F236" s="14">
        <v>2017</v>
      </c>
      <c r="G236" s="49"/>
      <c r="H236" s="14">
        <v>8029</v>
      </c>
      <c r="I236" s="14">
        <v>500001000</v>
      </c>
      <c r="J236" s="14">
        <v>1</v>
      </c>
      <c r="K236" s="14">
        <v>2017</v>
      </c>
      <c r="L236" s="53">
        <f t="shared" si="11"/>
        <v>500001000</v>
      </c>
      <c r="M236" s="54" t="b">
        <f t="shared" si="12"/>
        <v>1</v>
      </c>
    </row>
    <row r="237" spans="2:13" x14ac:dyDescent="0.3">
      <c r="B237" s="18">
        <f t="shared" si="10"/>
        <v>6</v>
      </c>
      <c r="C237" s="14">
        <v>6085</v>
      </c>
      <c r="D237" s="14">
        <v>1570011000</v>
      </c>
      <c r="E237" s="14">
        <v>1</v>
      </c>
      <c r="F237" s="14">
        <v>2017</v>
      </c>
      <c r="G237" s="49"/>
      <c r="H237" s="14">
        <v>8031</v>
      </c>
      <c r="I237" s="14">
        <v>578001000</v>
      </c>
      <c r="J237" s="14">
        <v>1</v>
      </c>
      <c r="K237" s="14">
        <v>2017</v>
      </c>
      <c r="L237" s="53">
        <f t="shared" si="11"/>
        <v>578001000</v>
      </c>
      <c r="M237" s="54" t="b">
        <f t="shared" si="12"/>
        <v>1</v>
      </c>
    </row>
    <row r="238" spans="2:13" x14ac:dyDescent="0.3">
      <c r="B238" s="18">
        <f t="shared" si="10"/>
        <v>6</v>
      </c>
      <c r="C238" s="14">
        <v>6087</v>
      </c>
      <c r="D238" s="14">
        <v>1570011000</v>
      </c>
      <c r="E238" s="14">
        <v>1</v>
      </c>
      <c r="F238" s="14">
        <v>2017</v>
      </c>
      <c r="G238" s="49"/>
      <c r="H238" s="14">
        <v>8033</v>
      </c>
      <c r="I238" s="14">
        <v>500001000</v>
      </c>
      <c r="J238" s="14">
        <v>1</v>
      </c>
      <c r="K238" s="14">
        <v>2017</v>
      </c>
      <c r="L238" s="53">
        <f t="shared" si="11"/>
        <v>500001000</v>
      </c>
      <c r="M238" s="54" t="b">
        <f t="shared" si="12"/>
        <v>1</v>
      </c>
    </row>
    <row r="239" spans="2:13" x14ac:dyDescent="0.3">
      <c r="B239" s="18">
        <f t="shared" si="10"/>
        <v>6</v>
      </c>
      <c r="C239" s="14">
        <v>6089</v>
      </c>
      <c r="D239" s="14">
        <v>1570011000</v>
      </c>
      <c r="E239" s="14">
        <v>1</v>
      </c>
      <c r="F239" s="14">
        <v>2017</v>
      </c>
      <c r="G239" s="49"/>
      <c r="H239" s="14">
        <v>8035</v>
      </c>
      <c r="I239" s="14">
        <v>578001000</v>
      </c>
      <c r="J239" s="14">
        <v>1</v>
      </c>
      <c r="K239" s="14">
        <v>2017</v>
      </c>
      <c r="L239" s="53">
        <f t="shared" si="11"/>
        <v>578001000</v>
      </c>
      <c r="M239" s="54" t="b">
        <f t="shared" si="12"/>
        <v>1</v>
      </c>
    </row>
    <row r="240" spans="2:13" x14ac:dyDescent="0.3">
      <c r="B240" s="18">
        <f t="shared" si="10"/>
        <v>6</v>
      </c>
      <c r="C240" s="14">
        <v>6091</v>
      </c>
      <c r="D240" s="14">
        <v>1570011000</v>
      </c>
      <c r="E240" s="14">
        <v>1</v>
      </c>
      <c r="F240" s="14">
        <v>2017</v>
      </c>
      <c r="G240" s="49"/>
      <c r="H240" s="14">
        <v>8037</v>
      </c>
      <c r="I240" s="14">
        <v>500001000</v>
      </c>
      <c r="J240" s="14">
        <v>1</v>
      </c>
      <c r="K240" s="14">
        <v>2017</v>
      </c>
      <c r="L240" s="53">
        <f t="shared" si="11"/>
        <v>500001000</v>
      </c>
      <c r="M240" s="54" t="b">
        <f t="shared" si="12"/>
        <v>1</v>
      </c>
    </row>
    <row r="241" spans="2:13" x14ac:dyDescent="0.3">
      <c r="B241" s="18">
        <f t="shared" si="10"/>
        <v>6</v>
      </c>
      <c r="C241" s="14">
        <v>6093</v>
      </c>
      <c r="D241" s="14">
        <v>1570011000</v>
      </c>
      <c r="E241" s="14">
        <v>1</v>
      </c>
      <c r="F241" s="14">
        <v>2017</v>
      </c>
      <c r="G241" s="49"/>
      <c r="H241" s="14">
        <v>8039</v>
      </c>
      <c r="I241" s="14">
        <v>500001000</v>
      </c>
      <c r="J241" s="14">
        <v>1</v>
      </c>
      <c r="K241" s="14">
        <v>2017</v>
      </c>
      <c r="L241" s="53">
        <f t="shared" si="11"/>
        <v>500001000</v>
      </c>
      <c r="M241" s="54" t="b">
        <f t="shared" si="12"/>
        <v>1</v>
      </c>
    </row>
    <row r="242" spans="2:13" x14ac:dyDescent="0.3">
      <c r="B242" s="18">
        <f t="shared" si="10"/>
        <v>6</v>
      </c>
      <c r="C242" s="14">
        <v>6095</v>
      </c>
      <c r="D242" s="14">
        <v>1570011000</v>
      </c>
      <c r="E242" s="14">
        <v>1</v>
      </c>
      <c r="F242" s="14">
        <v>2017</v>
      </c>
      <c r="G242" s="49"/>
      <c r="H242" s="14">
        <v>8041</v>
      </c>
      <c r="I242" s="14">
        <v>500001000</v>
      </c>
      <c r="J242" s="14">
        <v>1</v>
      </c>
      <c r="K242" s="14">
        <v>2017</v>
      </c>
      <c r="L242" s="53">
        <f t="shared" si="11"/>
        <v>500001000</v>
      </c>
      <c r="M242" s="54" t="b">
        <f t="shared" si="12"/>
        <v>1</v>
      </c>
    </row>
    <row r="243" spans="2:13" x14ac:dyDescent="0.3">
      <c r="B243" s="18">
        <f t="shared" si="10"/>
        <v>6</v>
      </c>
      <c r="C243" s="14">
        <v>6097</v>
      </c>
      <c r="D243" s="14">
        <v>1570011000</v>
      </c>
      <c r="E243" s="14">
        <v>1</v>
      </c>
      <c r="F243" s="14">
        <v>2017</v>
      </c>
      <c r="G243" s="49"/>
      <c r="H243" s="14">
        <v>8043</v>
      </c>
      <c r="I243" s="14">
        <v>500001000</v>
      </c>
      <c r="J243" s="14">
        <v>1</v>
      </c>
      <c r="K243" s="14">
        <v>2017</v>
      </c>
      <c r="L243" s="53">
        <f t="shared" si="11"/>
        <v>500001000</v>
      </c>
      <c r="M243" s="54" t="b">
        <f t="shared" si="12"/>
        <v>1</v>
      </c>
    </row>
    <row r="244" spans="2:13" x14ac:dyDescent="0.3">
      <c r="B244" s="18">
        <f t="shared" si="10"/>
        <v>6</v>
      </c>
      <c r="C244" s="14">
        <v>6099</v>
      </c>
      <c r="D244" s="14">
        <v>1570011000</v>
      </c>
      <c r="E244" s="14">
        <v>1</v>
      </c>
      <c r="F244" s="14">
        <v>2017</v>
      </c>
      <c r="G244" s="49"/>
      <c r="H244" s="14">
        <v>8045</v>
      </c>
      <c r="I244" s="14">
        <v>500001000</v>
      </c>
      <c r="J244" s="14">
        <v>1</v>
      </c>
      <c r="K244" s="14">
        <v>2017</v>
      </c>
      <c r="L244" s="53">
        <f t="shared" si="11"/>
        <v>500001000</v>
      </c>
      <c r="M244" s="54" t="b">
        <f t="shared" si="12"/>
        <v>1</v>
      </c>
    </row>
    <row r="245" spans="2:13" x14ac:dyDescent="0.3">
      <c r="B245" s="18">
        <f t="shared" si="10"/>
        <v>6</v>
      </c>
      <c r="C245" s="14">
        <v>6101</v>
      </c>
      <c r="D245" s="14">
        <v>1570011000</v>
      </c>
      <c r="E245" s="14">
        <v>1</v>
      </c>
      <c r="F245" s="14">
        <v>2017</v>
      </c>
      <c r="G245" s="49"/>
      <c r="H245" s="14">
        <v>8047</v>
      </c>
      <c r="I245" s="14">
        <v>500001000</v>
      </c>
      <c r="J245" s="14">
        <v>1</v>
      </c>
      <c r="K245" s="14">
        <v>2017</v>
      </c>
      <c r="L245" s="53">
        <f t="shared" si="11"/>
        <v>500001000</v>
      </c>
      <c r="M245" s="54" t="b">
        <f t="shared" si="12"/>
        <v>1</v>
      </c>
    </row>
    <row r="246" spans="2:13" x14ac:dyDescent="0.3">
      <c r="B246" s="18">
        <f t="shared" si="10"/>
        <v>6</v>
      </c>
      <c r="C246" s="14">
        <v>6103</v>
      </c>
      <c r="D246" s="14">
        <v>1570011000</v>
      </c>
      <c r="E246" s="14">
        <v>1</v>
      </c>
      <c r="F246" s="14">
        <v>2017</v>
      </c>
      <c r="G246" s="49"/>
      <c r="H246" s="14">
        <v>8049</v>
      </c>
      <c r="I246" s="14">
        <v>500001000</v>
      </c>
      <c r="J246" s="14">
        <v>1</v>
      </c>
      <c r="K246" s="14">
        <v>2017</v>
      </c>
      <c r="L246" s="53">
        <f t="shared" si="11"/>
        <v>500001000</v>
      </c>
      <c r="M246" s="54" t="b">
        <f t="shared" si="12"/>
        <v>1</v>
      </c>
    </row>
    <row r="247" spans="2:13" x14ac:dyDescent="0.3">
      <c r="B247" s="18">
        <f t="shared" si="10"/>
        <v>6</v>
      </c>
      <c r="C247" s="14">
        <v>6105</v>
      </c>
      <c r="D247" s="14">
        <v>1570011000</v>
      </c>
      <c r="E247" s="14">
        <v>1</v>
      </c>
      <c r="F247" s="14">
        <v>2017</v>
      </c>
      <c r="G247" s="49"/>
      <c r="H247" s="14">
        <v>8051</v>
      </c>
      <c r="I247" s="14">
        <v>500001000</v>
      </c>
      <c r="J247" s="14">
        <v>1</v>
      </c>
      <c r="K247" s="14">
        <v>2017</v>
      </c>
      <c r="L247" s="53">
        <f t="shared" si="11"/>
        <v>500001000</v>
      </c>
      <c r="M247" s="54" t="b">
        <f t="shared" si="12"/>
        <v>1</v>
      </c>
    </row>
    <row r="248" spans="2:13" x14ac:dyDescent="0.3">
      <c r="B248" s="18">
        <f t="shared" si="10"/>
        <v>6</v>
      </c>
      <c r="C248" s="14">
        <v>6107</v>
      </c>
      <c r="D248" s="14">
        <v>1570011000</v>
      </c>
      <c r="E248" s="14">
        <v>1</v>
      </c>
      <c r="F248" s="14">
        <v>2017</v>
      </c>
      <c r="G248" s="49"/>
      <c r="H248" s="14">
        <v>8053</v>
      </c>
      <c r="I248" s="14">
        <v>500001000</v>
      </c>
      <c r="J248" s="14">
        <v>1</v>
      </c>
      <c r="K248" s="14">
        <v>2017</v>
      </c>
      <c r="L248" s="53">
        <f t="shared" si="11"/>
        <v>500001000</v>
      </c>
      <c r="M248" s="54" t="b">
        <f t="shared" si="12"/>
        <v>1</v>
      </c>
    </row>
    <row r="249" spans="2:13" x14ac:dyDescent="0.3">
      <c r="B249" s="18">
        <f t="shared" si="10"/>
        <v>6</v>
      </c>
      <c r="C249" s="14">
        <v>6109</v>
      </c>
      <c r="D249" s="14">
        <v>1570011000</v>
      </c>
      <c r="E249" s="14">
        <v>1</v>
      </c>
      <c r="F249" s="14">
        <v>2017</v>
      </c>
      <c r="G249" s="49"/>
      <c r="H249" s="14">
        <v>8055</v>
      </c>
      <c r="I249" s="14">
        <v>500001000</v>
      </c>
      <c r="J249" s="14">
        <v>1</v>
      </c>
      <c r="K249" s="14">
        <v>2017</v>
      </c>
      <c r="L249" s="53">
        <f t="shared" si="11"/>
        <v>500001000</v>
      </c>
      <c r="M249" s="54" t="b">
        <f t="shared" si="12"/>
        <v>1</v>
      </c>
    </row>
    <row r="250" spans="2:13" x14ac:dyDescent="0.3">
      <c r="B250" s="18">
        <f t="shared" si="10"/>
        <v>6</v>
      </c>
      <c r="C250" s="14">
        <v>6111</v>
      </c>
      <c r="D250" s="14">
        <v>1570011000</v>
      </c>
      <c r="E250" s="14">
        <v>1</v>
      </c>
      <c r="F250" s="14">
        <v>2017</v>
      </c>
      <c r="G250" s="49"/>
      <c r="H250" s="14">
        <v>8057</v>
      </c>
      <c r="I250" s="14">
        <v>500001000</v>
      </c>
      <c r="J250" s="14">
        <v>1</v>
      </c>
      <c r="K250" s="14">
        <v>2017</v>
      </c>
      <c r="L250" s="53">
        <f t="shared" si="11"/>
        <v>500001000</v>
      </c>
      <c r="M250" s="54" t="b">
        <f t="shared" si="12"/>
        <v>1</v>
      </c>
    </row>
    <row r="251" spans="2:13" x14ac:dyDescent="0.3">
      <c r="B251" s="18">
        <f t="shared" si="10"/>
        <v>6</v>
      </c>
      <c r="C251" s="14">
        <v>6113</v>
      </c>
      <c r="D251" s="14">
        <v>1570011000</v>
      </c>
      <c r="E251" s="14">
        <v>1</v>
      </c>
      <c r="F251" s="14">
        <v>2017</v>
      </c>
      <c r="G251" s="49"/>
      <c r="H251" s="14">
        <v>8059</v>
      </c>
      <c r="I251" s="14">
        <v>578001000</v>
      </c>
      <c r="J251" s="14">
        <v>1</v>
      </c>
      <c r="K251" s="14">
        <v>2017</v>
      </c>
      <c r="L251" s="53">
        <f t="shared" si="11"/>
        <v>578001000</v>
      </c>
      <c r="M251" s="54" t="b">
        <f t="shared" si="12"/>
        <v>1</v>
      </c>
    </row>
    <row r="252" spans="2:13" x14ac:dyDescent="0.3">
      <c r="B252" s="18">
        <f t="shared" si="10"/>
        <v>6</v>
      </c>
      <c r="C252" s="14">
        <v>6115</v>
      </c>
      <c r="D252" s="14">
        <v>1570011000</v>
      </c>
      <c r="E252" s="14">
        <v>1</v>
      </c>
      <c r="F252" s="14">
        <v>2017</v>
      </c>
      <c r="G252" s="49"/>
      <c r="H252" s="14">
        <v>8061</v>
      </c>
      <c r="I252" s="14">
        <v>500001000</v>
      </c>
      <c r="J252" s="14">
        <v>1</v>
      </c>
      <c r="K252" s="14">
        <v>2017</v>
      </c>
      <c r="L252" s="53">
        <f t="shared" si="11"/>
        <v>500001000</v>
      </c>
      <c r="M252" s="54" t="b">
        <f t="shared" si="12"/>
        <v>1</v>
      </c>
    </row>
    <row r="253" spans="2:13" x14ac:dyDescent="0.3">
      <c r="B253" s="18">
        <f t="shared" si="10"/>
        <v>8</v>
      </c>
      <c r="C253" s="14">
        <v>8001</v>
      </c>
      <c r="D253" s="14">
        <v>578001000</v>
      </c>
      <c r="E253" s="14">
        <v>1</v>
      </c>
      <c r="F253" s="14">
        <v>2017</v>
      </c>
      <c r="G253" s="49"/>
      <c r="H253" s="14">
        <v>8063</v>
      </c>
      <c r="I253" s="14">
        <v>500001000</v>
      </c>
      <c r="J253" s="14">
        <v>1</v>
      </c>
      <c r="K253" s="14">
        <v>2017</v>
      </c>
      <c r="L253" s="53">
        <f t="shared" si="11"/>
        <v>500001000</v>
      </c>
      <c r="M253" s="54" t="b">
        <f t="shared" si="12"/>
        <v>1</v>
      </c>
    </row>
    <row r="254" spans="2:13" x14ac:dyDescent="0.3">
      <c r="B254" s="18">
        <f t="shared" si="10"/>
        <v>8</v>
      </c>
      <c r="C254" s="14">
        <v>8003</v>
      </c>
      <c r="D254" s="14">
        <v>500001000</v>
      </c>
      <c r="E254" s="14">
        <v>1</v>
      </c>
      <c r="F254" s="14">
        <v>2017</v>
      </c>
      <c r="G254" s="49"/>
      <c r="H254" s="14">
        <v>8065</v>
      </c>
      <c r="I254" s="14">
        <v>500001000</v>
      </c>
      <c r="J254" s="14">
        <v>1</v>
      </c>
      <c r="K254" s="14">
        <v>2017</v>
      </c>
      <c r="L254" s="53">
        <f t="shared" si="11"/>
        <v>500001000</v>
      </c>
      <c r="M254" s="54" t="b">
        <f t="shared" si="12"/>
        <v>1</v>
      </c>
    </row>
    <row r="255" spans="2:13" x14ac:dyDescent="0.3">
      <c r="B255" s="18">
        <f t="shared" si="10"/>
        <v>8</v>
      </c>
      <c r="C255" s="14">
        <v>8005</v>
      </c>
      <c r="D255" s="14">
        <v>578001000</v>
      </c>
      <c r="E255" s="14">
        <v>1</v>
      </c>
      <c r="F255" s="14">
        <v>2017</v>
      </c>
      <c r="G255" s="49"/>
      <c r="H255" s="14">
        <v>8067</v>
      </c>
      <c r="I255" s="14">
        <v>500001000</v>
      </c>
      <c r="J255" s="14">
        <v>1</v>
      </c>
      <c r="K255" s="14">
        <v>2017</v>
      </c>
      <c r="L255" s="53">
        <f t="shared" si="11"/>
        <v>500001000</v>
      </c>
      <c r="M255" s="54" t="b">
        <f t="shared" si="12"/>
        <v>1</v>
      </c>
    </row>
    <row r="256" spans="2:13" x14ac:dyDescent="0.3">
      <c r="B256" s="18">
        <f t="shared" si="10"/>
        <v>8</v>
      </c>
      <c r="C256" s="14">
        <v>8007</v>
      </c>
      <c r="D256" s="14">
        <v>500001000</v>
      </c>
      <c r="E256" s="14">
        <v>1</v>
      </c>
      <c r="F256" s="14">
        <v>2017</v>
      </c>
      <c r="G256" s="49"/>
      <c r="H256" s="14">
        <v>8069</v>
      </c>
      <c r="I256" s="14">
        <v>578001000</v>
      </c>
      <c r="J256" s="14">
        <v>1</v>
      </c>
      <c r="K256" s="14">
        <v>2017</v>
      </c>
      <c r="L256" s="53">
        <f t="shared" si="11"/>
        <v>578001000</v>
      </c>
      <c r="M256" s="54" t="b">
        <f t="shared" si="12"/>
        <v>1</v>
      </c>
    </row>
    <row r="257" spans="2:13" x14ac:dyDescent="0.3">
      <c r="B257" s="18">
        <f t="shared" si="10"/>
        <v>8</v>
      </c>
      <c r="C257" s="14">
        <v>8009</v>
      </c>
      <c r="D257" s="14">
        <v>500001000</v>
      </c>
      <c r="E257" s="14">
        <v>1</v>
      </c>
      <c r="F257" s="14">
        <v>2017</v>
      </c>
      <c r="G257" s="49"/>
      <c r="H257" s="14">
        <v>8071</v>
      </c>
      <c r="I257" s="14">
        <v>500001000</v>
      </c>
      <c r="J257" s="14">
        <v>1</v>
      </c>
      <c r="K257" s="14">
        <v>2017</v>
      </c>
      <c r="L257" s="53">
        <f t="shared" si="11"/>
        <v>500001000</v>
      </c>
      <c r="M257" s="54" t="b">
        <f t="shared" si="12"/>
        <v>1</v>
      </c>
    </row>
    <row r="258" spans="2:13" x14ac:dyDescent="0.3">
      <c r="B258" s="18">
        <f t="shared" si="10"/>
        <v>8</v>
      </c>
      <c r="C258" s="14">
        <v>8011</v>
      </c>
      <c r="D258" s="14">
        <v>500001000</v>
      </c>
      <c r="E258" s="14">
        <v>1</v>
      </c>
      <c r="F258" s="14">
        <v>2017</v>
      </c>
      <c r="G258" s="49"/>
      <c r="H258" s="14">
        <v>8073</v>
      </c>
      <c r="I258" s="14">
        <v>500001000</v>
      </c>
      <c r="J258" s="14">
        <v>1</v>
      </c>
      <c r="K258" s="14">
        <v>2017</v>
      </c>
      <c r="L258" s="53">
        <f t="shared" si="11"/>
        <v>500001000</v>
      </c>
      <c r="M258" s="54" t="b">
        <f t="shared" si="12"/>
        <v>1</v>
      </c>
    </row>
    <row r="259" spans="2:13" x14ac:dyDescent="0.3">
      <c r="B259" s="18">
        <f t="shared" si="10"/>
        <v>8</v>
      </c>
      <c r="C259" s="14">
        <v>8013</v>
      </c>
      <c r="D259" s="14">
        <v>578001000</v>
      </c>
      <c r="E259" s="14">
        <v>1</v>
      </c>
      <c r="F259" s="14">
        <v>2017</v>
      </c>
      <c r="G259" s="49"/>
      <c r="H259" s="14">
        <v>8075</v>
      </c>
      <c r="I259" s="14">
        <v>500001000</v>
      </c>
      <c r="J259" s="14">
        <v>1</v>
      </c>
      <c r="K259" s="14">
        <v>2017</v>
      </c>
      <c r="L259" s="53">
        <f t="shared" si="11"/>
        <v>500001000</v>
      </c>
      <c r="M259" s="54" t="b">
        <f t="shared" si="12"/>
        <v>1</v>
      </c>
    </row>
    <row r="260" spans="2:13" x14ac:dyDescent="0.3">
      <c r="B260" s="18">
        <f t="shared" si="10"/>
        <v>8</v>
      </c>
      <c r="C260" s="14">
        <v>8014</v>
      </c>
      <c r="D260" s="14">
        <v>578001000</v>
      </c>
      <c r="E260" s="14">
        <v>1</v>
      </c>
      <c r="F260" s="14">
        <v>2017</v>
      </c>
      <c r="G260" s="49"/>
      <c r="H260" s="14">
        <v>8077</v>
      </c>
      <c r="I260" s="14">
        <v>500001000</v>
      </c>
      <c r="J260" s="14">
        <v>1</v>
      </c>
      <c r="K260" s="14">
        <v>2017</v>
      </c>
      <c r="L260" s="53">
        <f t="shared" si="11"/>
        <v>500001000</v>
      </c>
      <c r="M260" s="54" t="b">
        <f t="shared" si="12"/>
        <v>1</v>
      </c>
    </row>
    <row r="261" spans="2:13" x14ac:dyDescent="0.3">
      <c r="B261" s="18">
        <f t="shared" si="10"/>
        <v>8</v>
      </c>
      <c r="C261" s="14">
        <v>8015</v>
      </c>
      <c r="D261" s="14">
        <v>500001000</v>
      </c>
      <c r="E261" s="14">
        <v>1</v>
      </c>
      <c r="F261" s="14">
        <v>2017</v>
      </c>
      <c r="G261" s="49"/>
      <c r="H261" s="14">
        <v>8079</v>
      </c>
      <c r="I261" s="14">
        <v>500001000</v>
      </c>
      <c r="J261" s="14">
        <v>1</v>
      </c>
      <c r="K261" s="14">
        <v>2017</v>
      </c>
      <c r="L261" s="53">
        <f t="shared" si="11"/>
        <v>500001000</v>
      </c>
      <c r="M261" s="54" t="b">
        <f t="shared" si="12"/>
        <v>1</v>
      </c>
    </row>
    <row r="262" spans="2:13" x14ac:dyDescent="0.3">
      <c r="B262" s="18">
        <f t="shared" ref="B262:B325" si="13">TRUNC(C262/1000,0)</f>
        <v>8</v>
      </c>
      <c r="C262" s="14">
        <v>8017</v>
      </c>
      <c r="D262" s="14">
        <v>500001000</v>
      </c>
      <c r="E262" s="14">
        <v>1</v>
      </c>
      <c r="F262" s="14">
        <v>2017</v>
      </c>
      <c r="G262" s="49"/>
      <c r="H262" s="14">
        <v>8081</v>
      </c>
      <c r="I262" s="14">
        <v>500001000</v>
      </c>
      <c r="J262" s="14">
        <v>1</v>
      </c>
      <c r="K262" s="14">
        <v>2017</v>
      </c>
      <c r="L262" s="53">
        <f t="shared" si="11"/>
        <v>500001000</v>
      </c>
      <c r="M262" s="54" t="b">
        <f t="shared" si="12"/>
        <v>1</v>
      </c>
    </row>
    <row r="263" spans="2:13" x14ac:dyDescent="0.3">
      <c r="B263" s="18">
        <f t="shared" si="13"/>
        <v>8</v>
      </c>
      <c r="C263" s="14">
        <v>8019</v>
      </c>
      <c r="D263" s="14">
        <v>500001000</v>
      </c>
      <c r="E263" s="14">
        <v>1</v>
      </c>
      <c r="F263" s="14">
        <v>2017</v>
      </c>
      <c r="G263" s="49"/>
      <c r="H263" s="14">
        <v>8083</v>
      </c>
      <c r="I263" s="14">
        <v>500001000</v>
      </c>
      <c r="J263" s="14">
        <v>1</v>
      </c>
      <c r="K263" s="14">
        <v>2017</v>
      </c>
      <c r="L263" s="53">
        <f t="shared" ref="L263:L326" si="14">VLOOKUP(H263,$C$5:$D$3233,2,FALSE)</f>
        <v>500001000</v>
      </c>
      <c r="M263" s="54" t="b">
        <f t="shared" ref="M263:M326" si="15">L263=I263</f>
        <v>1</v>
      </c>
    </row>
    <row r="264" spans="2:13" x14ac:dyDescent="0.3">
      <c r="B264" s="18">
        <f t="shared" si="13"/>
        <v>8</v>
      </c>
      <c r="C264" s="14">
        <v>8021</v>
      </c>
      <c r="D264" s="14">
        <v>500001000</v>
      </c>
      <c r="E264" s="14">
        <v>1</v>
      </c>
      <c r="F264" s="14">
        <v>2017</v>
      </c>
      <c r="G264" s="49"/>
      <c r="H264" s="14">
        <v>8085</v>
      </c>
      <c r="I264" s="14">
        <v>500001000</v>
      </c>
      <c r="J264" s="14">
        <v>1</v>
      </c>
      <c r="K264" s="14">
        <v>2017</v>
      </c>
      <c r="L264" s="53">
        <f t="shared" si="14"/>
        <v>500001000</v>
      </c>
      <c r="M264" s="54" t="b">
        <f t="shared" si="15"/>
        <v>1</v>
      </c>
    </row>
    <row r="265" spans="2:13" x14ac:dyDescent="0.3">
      <c r="B265" s="18">
        <f t="shared" si="13"/>
        <v>8</v>
      </c>
      <c r="C265" s="14">
        <v>8023</v>
      </c>
      <c r="D265" s="14">
        <v>500001000</v>
      </c>
      <c r="E265" s="14">
        <v>1</v>
      </c>
      <c r="F265" s="14">
        <v>2017</v>
      </c>
      <c r="G265" s="49"/>
      <c r="H265" s="14">
        <v>8087</v>
      </c>
      <c r="I265" s="14">
        <v>500001000</v>
      </c>
      <c r="J265" s="14">
        <v>1</v>
      </c>
      <c r="K265" s="14">
        <v>2017</v>
      </c>
      <c r="L265" s="53">
        <f t="shared" si="14"/>
        <v>500001000</v>
      </c>
      <c r="M265" s="54" t="b">
        <f t="shared" si="15"/>
        <v>1</v>
      </c>
    </row>
    <row r="266" spans="2:13" x14ac:dyDescent="0.3">
      <c r="B266" s="18">
        <f t="shared" si="13"/>
        <v>8</v>
      </c>
      <c r="C266" s="14">
        <v>8025</v>
      </c>
      <c r="D266" s="14">
        <v>500001000</v>
      </c>
      <c r="E266" s="14">
        <v>1</v>
      </c>
      <c r="F266" s="14">
        <v>2017</v>
      </c>
      <c r="G266" s="49"/>
      <c r="H266" s="14">
        <v>8089</v>
      </c>
      <c r="I266" s="14">
        <v>500001000</v>
      </c>
      <c r="J266" s="14">
        <v>1</v>
      </c>
      <c r="K266" s="14">
        <v>2017</v>
      </c>
      <c r="L266" s="53">
        <f t="shared" si="14"/>
        <v>500001000</v>
      </c>
      <c r="M266" s="54" t="b">
        <f t="shared" si="15"/>
        <v>1</v>
      </c>
    </row>
    <row r="267" spans="2:13" x14ac:dyDescent="0.3">
      <c r="B267" s="18">
        <f t="shared" si="13"/>
        <v>8</v>
      </c>
      <c r="C267" s="14">
        <v>8027</v>
      </c>
      <c r="D267" s="14">
        <v>500001000</v>
      </c>
      <c r="E267" s="14">
        <v>1</v>
      </c>
      <c r="F267" s="14">
        <v>2017</v>
      </c>
      <c r="G267" s="49"/>
      <c r="H267" s="14">
        <v>8091</v>
      </c>
      <c r="I267" s="14">
        <v>500001000</v>
      </c>
      <c r="J267" s="14">
        <v>1</v>
      </c>
      <c r="K267" s="14">
        <v>2017</v>
      </c>
      <c r="L267" s="53">
        <f t="shared" si="14"/>
        <v>500001000</v>
      </c>
      <c r="M267" s="54" t="b">
        <f t="shared" si="15"/>
        <v>1</v>
      </c>
    </row>
    <row r="268" spans="2:13" x14ac:dyDescent="0.3">
      <c r="B268" s="18">
        <f t="shared" si="13"/>
        <v>8</v>
      </c>
      <c r="C268" s="14">
        <v>8029</v>
      </c>
      <c r="D268" s="14">
        <v>500001000</v>
      </c>
      <c r="E268" s="14">
        <v>1</v>
      </c>
      <c r="F268" s="14">
        <v>2017</v>
      </c>
      <c r="G268" s="49"/>
      <c r="H268" s="14">
        <v>8093</v>
      </c>
      <c r="I268" s="14">
        <v>500001000</v>
      </c>
      <c r="J268" s="14">
        <v>1</v>
      </c>
      <c r="K268" s="14">
        <v>2017</v>
      </c>
      <c r="L268" s="53">
        <f t="shared" si="14"/>
        <v>500001000</v>
      </c>
      <c r="M268" s="54" t="b">
        <f t="shared" si="15"/>
        <v>1</v>
      </c>
    </row>
    <row r="269" spans="2:13" x14ac:dyDescent="0.3">
      <c r="B269" s="18">
        <f t="shared" si="13"/>
        <v>8</v>
      </c>
      <c r="C269" s="14">
        <v>8031</v>
      </c>
      <c r="D269" s="14">
        <v>578001000</v>
      </c>
      <c r="E269" s="14">
        <v>1</v>
      </c>
      <c r="F269" s="14">
        <v>2017</v>
      </c>
      <c r="G269" s="49"/>
      <c r="H269" s="14">
        <v>8095</v>
      </c>
      <c r="I269" s="14">
        <v>500001000</v>
      </c>
      <c r="J269" s="14">
        <v>1</v>
      </c>
      <c r="K269" s="14">
        <v>2017</v>
      </c>
      <c r="L269" s="53">
        <f t="shared" si="14"/>
        <v>500001000</v>
      </c>
      <c r="M269" s="54" t="b">
        <f t="shared" si="15"/>
        <v>1</v>
      </c>
    </row>
    <row r="270" spans="2:13" x14ac:dyDescent="0.3">
      <c r="B270" s="18">
        <f t="shared" si="13"/>
        <v>8</v>
      </c>
      <c r="C270" s="14">
        <v>8033</v>
      </c>
      <c r="D270" s="14">
        <v>500001000</v>
      </c>
      <c r="E270" s="14">
        <v>1</v>
      </c>
      <c r="F270" s="14">
        <v>2017</v>
      </c>
      <c r="G270" s="49"/>
      <c r="H270" s="14">
        <v>8097</v>
      </c>
      <c r="I270" s="14">
        <v>500001000</v>
      </c>
      <c r="J270" s="14">
        <v>1</v>
      </c>
      <c r="K270" s="14">
        <v>2017</v>
      </c>
      <c r="L270" s="53">
        <f t="shared" si="14"/>
        <v>500001000</v>
      </c>
      <c r="M270" s="54" t="b">
        <f t="shared" si="15"/>
        <v>1</v>
      </c>
    </row>
    <row r="271" spans="2:13" x14ac:dyDescent="0.3">
      <c r="B271" s="18">
        <f t="shared" si="13"/>
        <v>8</v>
      </c>
      <c r="C271" s="14">
        <v>8035</v>
      </c>
      <c r="D271" s="14">
        <v>578001000</v>
      </c>
      <c r="E271" s="14">
        <v>1</v>
      </c>
      <c r="F271" s="14">
        <v>2017</v>
      </c>
      <c r="G271" s="49"/>
      <c r="H271" s="14">
        <v>8099</v>
      </c>
      <c r="I271" s="14">
        <v>500001000</v>
      </c>
      <c r="J271" s="14">
        <v>1</v>
      </c>
      <c r="K271" s="14">
        <v>2017</v>
      </c>
      <c r="L271" s="53">
        <f t="shared" si="14"/>
        <v>500001000</v>
      </c>
      <c r="M271" s="54" t="b">
        <f t="shared" si="15"/>
        <v>1</v>
      </c>
    </row>
    <row r="272" spans="2:13" x14ac:dyDescent="0.3">
      <c r="B272" s="18">
        <f t="shared" si="13"/>
        <v>8</v>
      </c>
      <c r="C272" s="14">
        <v>8037</v>
      </c>
      <c r="D272" s="14">
        <v>500001000</v>
      </c>
      <c r="E272" s="14">
        <v>1</v>
      </c>
      <c r="F272" s="14">
        <v>2017</v>
      </c>
      <c r="G272" s="49"/>
      <c r="H272" s="14">
        <v>8101</v>
      </c>
      <c r="I272" s="14">
        <v>500001000</v>
      </c>
      <c r="J272" s="14">
        <v>1</v>
      </c>
      <c r="K272" s="14">
        <v>2017</v>
      </c>
      <c r="L272" s="53">
        <f t="shared" si="14"/>
        <v>500001000</v>
      </c>
      <c r="M272" s="54" t="b">
        <f t="shared" si="15"/>
        <v>1</v>
      </c>
    </row>
    <row r="273" spans="2:13" x14ac:dyDescent="0.3">
      <c r="B273" s="18">
        <f t="shared" si="13"/>
        <v>8</v>
      </c>
      <c r="C273" s="14">
        <v>8039</v>
      </c>
      <c r="D273" s="14">
        <v>500001000</v>
      </c>
      <c r="E273" s="14">
        <v>1</v>
      </c>
      <c r="F273" s="14">
        <v>2017</v>
      </c>
      <c r="G273" s="49"/>
      <c r="H273" s="14">
        <v>8103</v>
      </c>
      <c r="I273" s="14">
        <v>500001000</v>
      </c>
      <c r="J273" s="14">
        <v>1</v>
      </c>
      <c r="K273" s="14">
        <v>2017</v>
      </c>
      <c r="L273" s="53">
        <f t="shared" si="14"/>
        <v>500001000</v>
      </c>
      <c r="M273" s="54" t="b">
        <f t="shared" si="15"/>
        <v>1</v>
      </c>
    </row>
    <row r="274" spans="2:13" x14ac:dyDescent="0.3">
      <c r="B274" s="18">
        <f t="shared" si="13"/>
        <v>8</v>
      </c>
      <c r="C274" s="14">
        <v>8041</v>
      </c>
      <c r="D274" s="14">
        <v>500001000</v>
      </c>
      <c r="E274" s="14">
        <v>1</v>
      </c>
      <c r="F274" s="14">
        <v>2017</v>
      </c>
      <c r="G274" s="49"/>
      <c r="H274" s="14">
        <v>8105</v>
      </c>
      <c r="I274" s="14">
        <v>500001000</v>
      </c>
      <c r="J274" s="14">
        <v>1</v>
      </c>
      <c r="K274" s="14">
        <v>2017</v>
      </c>
      <c r="L274" s="53">
        <f t="shared" si="14"/>
        <v>500001000</v>
      </c>
      <c r="M274" s="54" t="b">
        <f t="shared" si="15"/>
        <v>1</v>
      </c>
    </row>
    <row r="275" spans="2:13" x14ac:dyDescent="0.3">
      <c r="B275" s="18">
        <f t="shared" si="13"/>
        <v>8</v>
      </c>
      <c r="C275" s="14">
        <v>8043</v>
      </c>
      <c r="D275" s="14">
        <v>500001000</v>
      </c>
      <c r="E275" s="14">
        <v>1</v>
      </c>
      <c r="F275" s="14">
        <v>2017</v>
      </c>
      <c r="G275" s="49"/>
      <c r="H275" s="14">
        <v>8107</v>
      </c>
      <c r="I275" s="14">
        <v>500001000</v>
      </c>
      <c r="J275" s="14">
        <v>1</v>
      </c>
      <c r="K275" s="14">
        <v>2017</v>
      </c>
      <c r="L275" s="53">
        <f t="shared" si="14"/>
        <v>500001000</v>
      </c>
      <c r="M275" s="54" t="b">
        <f t="shared" si="15"/>
        <v>1</v>
      </c>
    </row>
    <row r="276" spans="2:13" x14ac:dyDescent="0.3">
      <c r="B276" s="18">
        <f t="shared" si="13"/>
        <v>8</v>
      </c>
      <c r="C276" s="14">
        <v>8045</v>
      </c>
      <c r="D276" s="14">
        <v>500001000</v>
      </c>
      <c r="E276" s="14">
        <v>1</v>
      </c>
      <c r="F276" s="14">
        <v>2017</v>
      </c>
      <c r="G276" s="49"/>
      <c r="H276" s="14">
        <v>8109</v>
      </c>
      <c r="I276" s="14">
        <v>500001000</v>
      </c>
      <c r="J276" s="14">
        <v>1</v>
      </c>
      <c r="K276" s="14">
        <v>2017</v>
      </c>
      <c r="L276" s="53">
        <f t="shared" si="14"/>
        <v>500001000</v>
      </c>
      <c r="M276" s="54" t="b">
        <f t="shared" si="15"/>
        <v>1</v>
      </c>
    </row>
    <row r="277" spans="2:13" x14ac:dyDescent="0.3">
      <c r="B277" s="18">
        <f t="shared" si="13"/>
        <v>8</v>
      </c>
      <c r="C277" s="14">
        <v>8047</v>
      </c>
      <c r="D277" s="14">
        <v>500001000</v>
      </c>
      <c r="E277" s="14">
        <v>1</v>
      </c>
      <c r="F277" s="14">
        <v>2017</v>
      </c>
      <c r="G277" s="49"/>
      <c r="H277" s="14">
        <v>8111</v>
      </c>
      <c r="I277" s="14">
        <v>500001000</v>
      </c>
      <c r="J277" s="14">
        <v>1</v>
      </c>
      <c r="K277" s="14">
        <v>2017</v>
      </c>
      <c r="L277" s="53">
        <f t="shared" si="14"/>
        <v>500001000</v>
      </c>
      <c r="M277" s="54" t="b">
        <f t="shared" si="15"/>
        <v>1</v>
      </c>
    </row>
    <row r="278" spans="2:13" x14ac:dyDescent="0.3">
      <c r="B278" s="18">
        <f t="shared" si="13"/>
        <v>8</v>
      </c>
      <c r="C278" s="14">
        <v>8049</v>
      </c>
      <c r="D278" s="14">
        <v>500001000</v>
      </c>
      <c r="E278" s="14">
        <v>1</v>
      </c>
      <c r="F278" s="14">
        <v>2017</v>
      </c>
      <c r="G278" s="49"/>
      <c r="H278" s="14">
        <v>8113</v>
      </c>
      <c r="I278" s="14">
        <v>500001000</v>
      </c>
      <c r="J278" s="14">
        <v>1</v>
      </c>
      <c r="K278" s="14">
        <v>2017</v>
      </c>
      <c r="L278" s="53">
        <f t="shared" si="14"/>
        <v>500001000</v>
      </c>
      <c r="M278" s="54" t="b">
        <f t="shared" si="15"/>
        <v>1</v>
      </c>
    </row>
    <row r="279" spans="2:13" x14ac:dyDescent="0.3">
      <c r="B279" s="18">
        <f t="shared" si="13"/>
        <v>8</v>
      </c>
      <c r="C279" s="14">
        <v>8051</v>
      </c>
      <c r="D279" s="14">
        <v>500001000</v>
      </c>
      <c r="E279" s="14">
        <v>1</v>
      </c>
      <c r="F279" s="14">
        <v>2017</v>
      </c>
      <c r="G279" s="49"/>
      <c r="H279" s="14">
        <v>8115</v>
      </c>
      <c r="I279" s="14">
        <v>500001000</v>
      </c>
      <c r="J279" s="14">
        <v>1</v>
      </c>
      <c r="K279" s="14">
        <v>2017</v>
      </c>
      <c r="L279" s="53">
        <f t="shared" si="14"/>
        <v>500001000</v>
      </c>
      <c r="M279" s="54" t="b">
        <f t="shared" si="15"/>
        <v>1</v>
      </c>
    </row>
    <row r="280" spans="2:13" x14ac:dyDescent="0.3">
      <c r="B280" s="18">
        <f t="shared" si="13"/>
        <v>8</v>
      </c>
      <c r="C280" s="14">
        <v>8053</v>
      </c>
      <c r="D280" s="14">
        <v>500001000</v>
      </c>
      <c r="E280" s="14">
        <v>1</v>
      </c>
      <c r="F280" s="14">
        <v>2017</v>
      </c>
      <c r="G280" s="49"/>
      <c r="H280" s="14">
        <v>8117</v>
      </c>
      <c r="I280" s="14">
        <v>500001000</v>
      </c>
      <c r="J280" s="14">
        <v>1</v>
      </c>
      <c r="K280" s="14">
        <v>2017</v>
      </c>
      <c r="L280" s="53">
        <f t="shared" si="14"/>
        <v>500001000</v>
      </c>
      <c r="M280" s="54" t="b">
        <f t="shared" si="15"/>
        <v>1</v>
      </c>
    </row>
    <row r="281" spans="2:13" x14ac:dyDescent="0.3">
      <c r="B281" s="18">
        <f t="shared" si="13"/>
        <v>8</v>
      </c>
      <c r="C281" s="14">
        <v>8055</v>
      </c>
      <c r="D281" s="14">
        <v>500001000</v>
      </c>
      <c r="E281" s="14">
        <v>1</v>
      </c>
      <c r="F281" s="14">
        <v>2017</v>
      </c>
      <c r="G281" s="49"/>
      <c r="H281" s="14">
        <v>8119</v>
      </c>
      <c r="I281" s="14">
        <v>500001000</v>
      </c>
      <c r="J281" s="14">
        <v>1</v>
      </c>
      <c r="K281" s="14">
        <v>2017</v>
      </c>
      <c r="L281" s="53">
        <f t="shared" si="14"/>
        <v>500001000</v>
      </c>
      <c r="M281" s="54" t="b">
        <f t="shared" si="15"/>
        <v>1</v>
      </c>
    </row>
    <row r="282" spans="2:13" x14ac:dyDescent="0.3">
      <c r="B282" s="18">
        <f t="shared" si="13"/>
        <v>8</v>
      </c>
      <c r="C282" s="14">
        <v>8057</v>
      </c>
      <c r="D282" s="14">
        <v>500001000</v>
      </c>
      <c r="E282" s="14">
        <v>1</v>
      </c>
      <c r="F282" s="14">
        <v>2017</v>
      </c>
      <c r="G282" s="49"/>
      <c r="H282" s="14">
        <v>8121</v>
      </c>
      <c r="I282" s="14">
        <v>500001000</v>
      </c>
      <c r="J282" s="14">
        <v>1</v>
      </c>
      <c r="K282" s="14">
        <v>2017</v>
      </c>
      <c r="L282" s="53">
        <f t="shared" si="14"/>
        <v>500001000</v>
      </c>
      <c r="M282" s="54" t="b">
        <f t="shared" si="15"/>
        <v>1</v>
      </c>
    </row>
    <row r="283" spans="2:13" x14ac:dyDescent="0.3">
      <c r="B283" s="18">
        <f t="shared" si="13"/>
        <v>8</v>
      </c>
      <c r="C283" s="14">
        <v>8059</v>
      </c>
      <c r="D283" s="14">
        <v>578001000</v>
      </c>
      <c r="E283" s="14">
        <v>1</v>
      </c>
      <c r="F283" s="14">
        <v>2017</v>
      </c>
      <c r="G283" s="49"/>
      <c r="H283" s="14">
        <v>8123</v>
      </c>
      <c r="I283" s="14">
        <v>578001000</v>
      </c>
      <c r="J283" s="14">
        <v>1</v>
      </c>
      <c r="K283" s="14">
        <v>2017</v>
      </c>
      <c r="L283" s="53">
        <f t="shared" si="14"/>
        <v>578001000</v>
      </c>
      <c r="M283" s="54" t="b">
        <f t="shared" si="15"/>
        <v>1</v>
      </c>
    </row>
    <row r="284" spans="2:13" x14ac:dyDescent="0.3">
      <c r="B284" s="18">
        <f t="shared" si="13"/>
        <v>8</v>
      </c>
      <c r="C284" s="14">
        <v>8061</v>
      </c>
      <c r="D284" s="14">
        <v>500001000</v>
      </c>
      <c r="E284" s="14">
        <v>1</v>
      </c>
      <c r="F284" s="14">
        <v>2017</v>
      </c>
      <c r="G284" s="49"/>
      <c r="H284" s="14">
        <v>8125</v>
      </c>
      <c r="I284" s="14">
        <v>500001000</v>
      </c>
      <c r="J284" s="14">
        <v>1</v>
      </c>
      <c r="K284" s="14">
        <v>2017</v>
      </c>
      <c r="L284" s="53">
        <f t="shared" si="14"/>
        <v>500001000</v>
      </c>
      <c r="M284" s="54" t="b">
        <f t="shared" si="15"/>
        <v>1</v>
      </c>
    </row>
    <row r="285" spans="2:13" x14ac:dyDescent="0.3">
      <c r="B285" s="18">
        <f t="shared" si="13"/>
        <v>8</v>
      </c>
      <c r="C285" s="14">
        <v>8063</v>
      </c>
      <c r="D285" s="14">
        <v>500001000</v>
      </c>
      <c r="E285" s="14">
        <v>1</v>
      </c>
      <c r="F285" s="14">
        <v>2017</v>
      </c>
      <c r="G285" s="49"/>
      <c r="H285" s="14">
        <v>9001</v>
      </c>
      <c r="I285" s="14">
        <v>1170011000</v>
      </c>
      <c r="J285" s="14">
        <v>1</v>
      </c>
      <c r="K285" s="14">
        <v>2017</v>
      </c>
      <c r="L285" s="53">
        <f t="shared" si="14"/>
        <v>1170011000</v>
      </c>
      <c r="M285" s="54" t="b">
        <f t="shared" si="15"/>
        <v>1</v>
      </c>
    </row>
    <row r="286" spans="2:13" x14ac:dyDescent="0.3">
      <c r="B286" s="18">
        <f t="shared" si="13"/>
        <v>8</v>
      </c>
      <c r="C286" s="14">
        <v>8065</v>
      </c>
      <c r="D286" s="14">
        <v>500001000</v>
      </c>
      <c r="E286" s="14">
        <v>1</v>
      </c>
      <c r="F286" s="14">
        <v>2017</v>
      </c>
      <c r="G286" s="49"/>
      <c r="H286" s="14">
        <v>9003</v>
      </c>
      <c r="I286" s="14">
        <v>1170011000</v>
      </c>
      <c r="J286" s="14">
        <v>1</v>
      </c>
      <c r="K286" s="14">
        <v>2017</v>
      </c>
      <c r="L286" s="53">
        <f t="shared" si="14"/>
        <v>1170011000</v>
      </c>
      <c r="M286" s="54" t="b">
        <f t="shared" si="15"/>
        <v>1</v>
      </c>
    </row>
    <row r="287" spans="2:13" x14ac:dyDescent="0.3">
      <c r="B287" s="18">
        <f t="shared" si="13"/>
        <v>8</v>
      </c>
      <c r="C287" s="14">
        <v>8067</v>
      </c>
      <c r="D287" s="14">
        <v>500001000</v>
      </c>
      <c r="E287" s="14">
        <v>1</v>
      </c>
      <c r="F287" s="14">
        <v>2017</v>
      </c>
      <c r="G287" s="49"/>
      <c r="H287" s="14">
        <v>9005</v>
      </c>
      <c r="I287" s="14">
        <v>1170011000</v>
      </c>
      <c r="J287" s="14">
        <v>1</v>
      </c>
      <c r="K287" s="14">
        <v>2017</v>
      </c>
      <c r="L287" s="53">
        <f t="shared" si="14"/>
        <v>1170011000</v>
      </c>
      <c r="M287" s="54" t="b">
        <f t="shared" si="15"/>
        <v>1</v>
      </c>
    </row>
    <row r="288" spans="2:13" x14ac:dyDescent="0.3">
      <c r="B288" s="18">
        <f t="shared" si="13"/>
        <v>8</v>
      </c>
      <c r="C288" s="14">
        <v>8069</v>
      </c>
      <c r="D288" s="14">
        <v>578001000</v>
      </c>
      <c r="E288" s="14">
        <v>1</v>
      </c>
      <c r="F288" s="14">
        <v>2017</v>
      </c>
      <c r="G288" s="49"/>
      <c r="H288" s="14">
        <v>9007</v>
      </c>
      <c r="I288" s="14">
        <v>1170011000</v>
      </c>
      <c r="J288" s="14">
        <v>1</v>
      </c>
      <c r="K288" s="14">
        <v>2017</v>
      </c>
      <c r="L288" s="53">
        <f t="shared" si="14"/>
        <v>1170011000</v>
      </c>
      <c r="M288" s="54" t="b">
        <f t="shared" si="15"/>
        <v>1</v>
      </c>
    </row>
    <row r="289" spans="2:13" x14ac:dyDescent="0.3">
      <c r="B289" s="18">
        <f t="shared" si="13"/>
        <v>8</v>
      </c>
      <c r="C289" s="14">
        <v>8071</v>
      </c>
      <c r="D289" s="14">
        <v>500001000</v>
      </c>
      <c r="E289" s="14">
        <v>1</v>
      </c>
      <c r="F289" s="14">
        <v>2017</v>
      </c>
      <c r="G289" s="49"/>
      <c r="H289" s="14">
        <v>9009</v>
      </c>
      <c r="I289" s="14">
        <v>1170011000</v>
      </c>
      <c r="J289" s="14">
        <v>1</v>
      </c>
      <c r="K289" s="14">
        <v>2017</v>
      </c>
      <c r="L289" s="53">
        <f t="shared" si="14"/>
        <v>1170011000</v>
      </c>
      <c r="M289" s="54" t="b">
        <f t="shared" si="15"/>
        <v>1</v>
      </c>
    </row>
    <row r="290" spans="2:13" x14ac:dyDescent="0.3">
      <c r="B290" s="18">
        <f t="shared" si="13"/>
        <v>8</v>
      </c>
      <c r="C290" s="14">
        <v>8073</v>
      </c>
      <c r="D290" s="14">
        <v>500001000</v>
      </c>
      <c r="E290" s="14">
        <v>1</v>
      </c>
      <c r="F290" s="14">
        <v>2017</v>
      </c>
      <c r="G290" s="49"/>
      <c r="H290" s="14">
        <v>9011</v>
      </c>
      <c r="I290" s="14">
        <v>1170011000</v>
      </c>
      <c r="J290" s="14">
        <v>1</v>
      </c>
      <c r="K290" s="14">
        <v>2017</v>
      </c>
      <c r="L290" s="53">
        <f t="shared" si="14"/>
        <v>1170011000</v>
      </c>
      <c r="M290" s="54" t="b">
        <f t="shared" si="15"/>
        <v>1</v>
      </c>
    </row>
    <row r="291" spans="2:13" x14ac:dyDescent="0.3">
      <c r="B291" s="18">
        <f t="shared" si="13"/>
        <v>8</v>
      </c>
      <c r="C291" s="14">
        <v>8075</v>
      </c>
      <c r="D291" s="14">
        <v>500001000</v>
      </c>
      <c r="E291" s="14">
        <v>1</v>
      </c>
      <c r="F291" s="14">
        <v>2017</v>
      </c>
      <c r="G291" s="49"/>
      <c r="H291" s="14">
        <v>9013</v>
      </c>
      <c r="I291" s="14">
        <v>1170011000</v>
      </c>
      <c r="J291" s="14">
        <v>1</v>
      </c>
      <c r="K291" s="14">
        <v>2017</v>
      </c>
      <c r="L291" s="53">
        <f t="shared" si="14"/>
        <v>1170011000</v>
      </c>
      <c r="M291" s="54" t="b">
        <f t="shared" si="15"/>
        <v>1</v>
      </c>
    </row>
    <row r="292" spans="2:13" x14ac:dyDescent="0.3">
      <c r="B292" s="18">
        <f t="shared" si="13"/>
        <v>8</v>
      </c>
      <c r="C292" s="14">
        <v>8077</v>
      </c>
      <c r="D292" s="14">
        <v>500001000</v>
      </c>
      <c r="E292" s="14">
        <v>1</v>
      </c>
      <c r="F292" s="14">
        <v>2017</v>
      </c>
      <c r="G292" s="49"/>
      <c r="H292" s="14">
        <v>9015</v>
      </c>
      <c r="I292" s="14">
        <v>1170011000</v>
      </c>
      <c r="J292" s="14">
        <v>1</v>
      </c>
      <c r="K292" s="14">
        <v>2017</v>
      </c>
      <c r="L292" s="53">
        <f t="shared" si="14"/>
        <v>1170011000</v>
      </c>
      <c r="M292" s="54" t="b">
        <f t="shared" si="15"/>
        <v>1</v>
      </c>
    </row>
    <row r="293" spans="2:13" x14ac:dyDescent="0.3">
      <c r="B293" s="18">
        <f t="shared" si="13"/>
        <v>8</v>
      </c>
      <c r="C293" s="14">
        <v>8079</v>
      </c>
      <c r="D293" s="14">
        <v>500001000</v>
      </c>
      <c r="E293" s="14">
        <v>1</v>
      </c>
      <c r="F293" s="14">
        <v>2017</v>
      </c>
      <c r="G293" s="49"/>
      <c r="H293" s="14">
        <v>10001</v>
      </c>
      <c r="I293" s="14">
        <v>1170011000</v>
      </c>
      <c r="J293" s="14">
        <v>1</v>
      </c>
      <c r="K293" s="14">
        <v>2017</v>
      </c>
      <c r="L293" s="53">
        <f t="shared" si="14"/>
        <v>1170011000</v>
      </c>
      <c r="M293" s="54" t="b">
        <f t="shared" si="15"/>
        <v>1</v>
      </c>
    </row>
    <row r="294" spans="2:13" x14ac:dyDescent="0.3">
      <c r="B294" s="18">
        <f t="shared" si="13"/>
        <v>8</v>
      </c>
      <c r="C294" s="14">
        <v>8081</v>
      </c>
      <c r="D294" s="14">
        <v>500001000</v>
      </c>
      <c r="E294" s="14">
        <v>1</v>
      </c>
      <c r="F294" s="14">
        <v>2017</v>
      </c>
      <c r="G294" s="49"/>
      <c r="H294" s="14">
        <v>10003</v>
      </c>
      <c r="I294" s="14">
        <v>1170011000</v>
      </c>
      <c r="J294" s="14">
        <v>1</v>
      </c>
      <c r="K294" s="14">
        <v>2017</v>
      </c>
      <c r="L294" s="53">
        <f t="shared" si="14"/>
        <v>1170011000</v>
      </c>
      <c r="M294" s="54" t="b">
        <f t="shared" si="15"/>
        <v>1</v>
      </c>
    </row>
    <row r="295" spans="2:13" x14ac:dyDescent="0.3">
      <c r="B295" s="18">
        <f t="shared" si="13"/>
        <v>8</v>
      </c>
      <c r="C295" s="14">
        <v>8083</v>
      </c>
      <c r="D295" s="14">
        <v>500001000</v>
      </c>
      <c r="E295" s="14">
        <v>1</v>
      </c>
      <c r="F295" s="14">
        <v>2017</v>
      </c>
      <c r="G295" s="49"/>
      <c r="H295" s="14">
        <v>10005</v>
      </c>
      <c r="I295" s="14">
        <v>1170011000</v>
      </c>
      <c r="J295" s="14">
        <v>1</v>
      </c>
      <c r="K295" s="14">
        <v>2017</v>
      </c>
      <c r="L295" s="53">
        <f t="shared" si="14"/>
        <v>1170011000</v>
      </c>
      <c r="M295" s="54" t="b">
        <f t="shared" si="15"/>
        <v>1</v>
      </c>
    </row>
    <row r="296" spans="2:13" x14ac:dyDescent="0.3">
      <c r="B296" s="18">
        <f t="shared" si="13"/>
        <v>8</v>
      </c>
      <c r="C296" s="14">
        <v>8085</v>
      </c>
      <c r="D296" s="14">
        <v>500001000</v>
      </c>
      <c r="E296" s="14">
        <v>1</v>
      </c>
      <c r="F296" s="14">
        <v>2017</v>
      </c>
      <c r="G296" s="49"/>
      <c r="H296" s="14">
        <v>11001</v>
      </c>
      <c r="I296" s="14">
        <v>1170011000</v>
      </c>
      <c r="J296" s="14">
        <v>1</v>
      </c>
      <c r="K296" s="14">
        <v>2017</v>
      </c>
      <c r="L296" s="53">
        <f t="shared" si="14"/>
        <v>1170011000</v>
      </c>
      <c r="M296" s="54" t="b">
        <f t="shared" si="15"/>
        <v>1</v>
      </c>
    </row>
    <row r="297" spans="2:13" x14ac:dyDescent="0.3">
      <c r="B297" s="18">
        <f t="shared" si="13"/>
        <v>8</v>
      </c>
      <c r="C297" s="14">
        <v>8087</v>
      </c>
      <c r="D297" s="14">
        <v>500001000</v>
      </c>
      <c r="E297" s="14">
        <v>1</v>
      </c>
      <c r="F297" s="14">
        <v>2017</v>
      </c>
      <c r="G297" s="49"/>
      <c r="H297" s="14">
        <v>12001</v>
      </c>
      <c r="I297" s="14">
        <v>100001000</v>
      </c>
      <c r="J297" s="14">
        <v>1</v>
      </c>
      <c r="K297" s="14">
        <v>2017</v>
      </c>
      <c r="L297" s="53">
        <f t="shared" si="14"/>
        <v>100001000</v>
      </c>
      <c r="M297" s="54" t="b">
        <f t="shared" si="15"/>
        <v>1</v>
      </c>
    </row>
    <row r="298" spans="2:13" x14ac:dyDescent="0.3">
      <c r="B298" s="18">
        <f t="shared" si="13"/>
        <v>8</v>
      </c>
      <c r="C298" s="14">
        <v>8089</v>
      </c>
      <c r="D298" s="14">
        <v>500001000</v>
      </c>
      <c r="E298" s="14">
        <v>1</v>
      </c>
      <c r="F298" s="14">
        <v>2017</v>
      </c>
      <c r="G298" s="49"/>
      <c r="H298" s="14">
        <v>12003</v>
      </c>
      <c r="I298" s="14">
        <v>100001000</v>
      </c>
      <c r="J298" s="14">
        <v>1</v>
      </c>
      <c r="K298" s="14">
        <v>2017</v>
      </c>
      <c r="L298" s="53">
        <f t="shared" si="14"/>
        <v>100001000</v>
      </c>
      <c r="M298" s="54" t="b">
        <f t="shared" si="15"/>
        <v>1</v>
      </c>
    </row>
    <row r="299" spans="2:13" x14ac:dyDescent="0.3">
      <c r="B299" s="18">
        <f t="shared" si="13"/>
        <v>8</v>
      </c>
      <c r="C299" s="14">
        <v>8091</v>
      </c>
      <c r="D299" s="14">
        <v>500001000</v>
      </c>
      <c r="E299" s="14">
        <v>1</v>
      </c>
      <c r="F299" s="14">
        <v>2017</v>
      </c>
      <c r="G299" s="49"/>
      <c r="H299" s="14">
        <v>12005</v>
      </c>
      <c r="I299" s="14">
        <v>100001000</v>
      </c>
      <c r="J299" s="14">
        <v>1</v>
      </c>
      <c r="K299" s="14">
        <v>2017</v>
      </c>
      <c r="L299" s="53">
        <f t="shared" si="14"/>
        <v>100001000</v>
      </c>
      <c r="M299" s="54" t="b">
        <f t="shared" si="15"/>
        <v>1</v>
      </c>
    </row>
    <row r="300" spans="2:13" x14ac:dyDescent="0.3">
      <c r="B300" s="18">
        <f t="shared" si="13"/>
        <v>8</v>
      </c>
      <c r="C300" s="14">
        <v>8093</v>
      </c>
      <c r="D300" s="14">
        <v>500001000</v>
      </c>
      <c r="E300" s="14">
        <v>1</v>
      </c>
      <c r="F300" s="14">
        <v>2017</v>
      </c>
      <c r="G300" s="49"/>
      <c r="H300" s="14">
        <v>12007</v>
      </c>
      <c r="I300" s="14">
        <v>100001000</v>
      </c>
      <c r="J300" s="14">
        <v>1</v>
      </c>
      <c r="K300" s="14">
        <v>2017</v>
      </c>
      <c r="L300" s="53">
        <f t="shared" si="14"/>
        <v>100001000</v>
      </c>
      <c r="M300" s="54" t="b">
        <f t="shared" si="15"/>
        <v>1</v>
      </c>
    </row>
    <row r="301" spans="2:13" x14ac:dyDescent="0.3">
      <c r="B301" s="18">
        <f t="shared" si="13"/>
        <v>8</v>
      </c>
      <c r="C301" s="14">
        <v>8095</v>
      </c>
      <c r="D301" s="14">
        <v>500001000</v>
      </c>
      <c r="E301" s="14">
        <v>1</v>
      </c>
      <c r="F301" s="14">
        <v>2017</v>
      </c>
      <c r="G301" s="49"/>
      <c r="H301" s="14">
        <v>12009</v>
      </c>
      <c r="I301" s="14">
        <v>100001000</v>
      </c>
      <c r="J301" s="14">
        <v>1</v>
      </c>
      <c r="K301" s="14">
        <v>2017</v>
      </c>
      <c r="L301" s="53">
        <f t="shared" si="14"/>
        <v>100001000</v>
      </c>
      <c r="M301" s="54" t="b">
        <f t="shared" si="15"/>
        <v>1</v>
      </c>
    </row>
    <row r="302" spans="2:13" x14ac:dyDescent="0.3">
      <c r="B302" s="18">
        <f t="shared" si="13"/>
        <v>8</v>
      </c>
      <c r="C302" s="14">
        <v>8097</v>
      </c>
      <c r="D302" s="14">
        <v>500001000</v>
      </c>
      <c r="E302" s="14">
        <v>1</v>
      </c>
      <c r="F302" s="14">
        <v>2017</v>
      </c>
      <c r="G302" s="49"/>
      <c r="H302" s="14">
        <v>12011</v>
      </c>
      <c r="I302" s="14">
        <v>178001000</v>
      </c>
      <c r="J302" s="14">
        <v>1</v>
      </c>
      <c r="K302" s="14">
        <v>2017</v>
      </c>
      <c r="L302" s="53">
        <f t="shared" si="14"/>
        <v>100001000</v>
      </c>
      <c r="M302" s="54" t="b">
        <f t="shared" si="15"/>
        <v>0</v>
      </c>
    </row>
    <row r="303" spans="2:13" x14ac:dyDescent="0.3">
      <c r="B303" s="18">
        <f t="shared" si="13"/>
        <v>8</v>
      </c>
      <c r="C303" s="14">
        <v>8099</v>
      </c>
      <c r="D303" s="14">
        <v>500001000</v>
      </c>
      <c r="E303" s="14">
        <v>1</v>
      </c>
      <c r="F303" s="14">
        <v>2017</v>
      </c>
      <c r="G303" s="49"/>
      <c r="H303" s="14">
        <v>12013</v>
      </c>
      <c r="I303" s="14">
        <v>100001000</v>
      </c>
      <c r="J303" s="14">
        <v>1</v>
      </c>
      <c r="K303" s="14">
        <v>2017</v>
      </c>
      <c r="L303" s="53">
        <f t="shared" si="14"/>
        <v>100001000</v>
      </c>
      <c r="M303" s="54" t="b">
        <f t="shared" si="15"/>
        <v>1</v>
      </c>
    </row>
    <row r="304" spans="2:13" x14ac:dyDescent="0.3">
      <c r="B304" s="18">
        <f t="shared" si="13"/>
        <v>8</v>
      </c>
      <c r="C304" s="14">
        <v>8101</v>
      </c>
      <c r="D304" s="14">
        <v>500001000</v>
      </c>
      <c r="E304" s="14">
        <v>1</v>
      </c>
      <c r="F304" s="14">
        <v>2017</v>
      </c>
      <c r="G304" s="49"/>
      <c r="H304" s="14">
        <v>12015</v>
      </c>
      <c r="I304" s="14">
        <v>100001000</v>
      </c>
      <c r="J304" s="14">
        <v>1</v>
      </c>
      <c r="K304" s="14">
        <v>2017</v>
      </c>
      <c r="L304" s="53">
        <f t="shared" si="14"/>
        <v>100001000</v>
      </c>
      <c r="M304" s="54" t="b">
        <f t="shared" si="15"/>
        <v>1</v>
      </c>
    </row>
    <row r="305" spans="2:13" x14ac:dyDescent="0.3">
      <c r="B305" s="18">
        <f t="shared" si="13"/>
        <v>8</v>
      </c>
      <c r="C305" s="14">
        <v>8103</v>
      </c>
      <c r="D305" s="14">
        <v>500001000</v>
      </c>
      <c r="E305" s="14">
        <v>1</v>
      </c>
      <c r="F305" s="14">
        <v>2017</v>
      </c>
      <c r="G305" s="49"/>
      <c r="H305" s="14">
        <v>12017</v>
      </c>
      <c r="I305" s="14">
        <v>100001000</v>
      </c>
      <c r="J305" s="14">
        <v>1</v>
      </c>
      <c r="K305" s="14">
        <v>2017</v>
      </c>
      <c r="L305" s="53">
        <f t="shared" si="14"/>
        <v>100001000</v>
      </c>
      <c r="M305" s="54" t="b">
        <f t="shared" si="15"/>
        <v>1</v>
      </c>
    </row>
    <row r="306" spans="2:13" x14ac:dyDescent="0.3">
      <c r="B306" s="18">
        <f t="shared" si="13"/>
        <v>8</v>
      </c>
      <c r="C306" s="14">
        <v>8105</v>
      </c>
      <c r="D306" s="14">
        <v>500001000</v>
      </c>
      <c r="E306" s="14">
        <v>1</v>
      </c>
      <c r="F306" s="14">
        <v>2017</v>
      </c>
      <c r="G306" s="49"/>
      <c r="H306" s="14">
        <v>12019</v>
      </c>
      <c r="I306" s="14">
        <v>100001000</v>
      </c>
      <c r="J306" s="14">
        <v>1</v>
      </c>
      <c r="K306" s="14">
        <v>2017</v>
      </c>
      <c r="L306" s="53">
        <f t="shared" si="14"/>
        <v>100001000</v>
      </c>
      <c r="M306" s="54" t="b">
        <f t="shared" si="15"/>
        <v>1</v>
      </c>
    </row>
    <row r="307" spans="2:13" x14ac:dyDescent="0.3">
      <c r="B307" s="18">
        <f t="shared" si="13"/>
        <v>8</v>
      </c>
      <c r="C307" s="14">
        <v>8107</v>
      </c>
      <c r="D307" s="14">
        <v>500001000</v>
      </c>
      <c r="E307" s="14">
        <v>1</v>
      </c>
      <c r="F307" s="14">
        <v>2017</v>
      </c>
      <c r="G307" s="49"/>
      <c r="H307" s="14">
        <v>12021</v>
      </c>
      <c r="I307" s="14">
        <v>100001000</v>
      </c>
      <c r="J307" s="14">
        <v>1</v>
      </c>
      <c r="K307" s="14">
        <v>2017</v>
      </c>
      <c r="L307" s="53">
        <f t="shared" si="14"/>
        <v>100001000</v>
      </c>
      <c r="M307" s="54" t="b">
        <f t="shared" si="15"/>
        <v>1</v>
      </c>
    </row>
    <row r="308" spans="2:13" x14ac:dyDescent="0.3">
      <c r="B308" s="18">
        <f t="shared" si="13"/>
        <v>8</v>
      </c>
      <c r="C308" s="14">
        <v>8109</v>
      </c>
      <c r="D308" s="14">
        <v>500001000</v>
      </c>
      <c r="E308" s="14">
        <v>1</v>
      </c>
      <c r="F308" s="14">
        <v>2017</v>
      </c>
      <c r="G308" s="49"/>
      <c r="H308" s="14">
        <v>12023</v>
      </c>
      <c r="I308" s="14">
        <v>100001000</v>
      </c>
      <c r="J308" s="14">
        <v>1</v>
      </c>
      <c r="K308" s="14">
        <v>2017</v>
      </c>
      <c r="L308" s="53">
        <f t="shared" si="14"/>
        <v>100001000</v>
      </c>
      <c r="M308" s="54" t="b">
        <f t="shared" si="15"/>
        <v>1</v>
      </c>
    </row>
    <row r="309" spans="2:13" x14ac:dyDescent="0.3">
      <c r="B309" s="18">
        <f t="shared" si="13"/>
        <v>8</v>
      </c>
      <c r="C309" s="14">
        <v>8111</v>
      </c>
      <c r="D309" s="14">
        <v>500001000</v>
      </c>
      <c r="E309" s="14">
        <v>1</v>
      </c>
      <c r="F309" s="14">
        <v>2017</v>
      </c>
      <c r="G309" s="49"/>
      <c r="H309" s="14">
        <v>12027</v>
      </c>
      <c r="I309" s="14">
        <v>100001000</v>
      </c>
      <c r="J309" s="14">
        <v>1</v>
      </c>
      <c r="K309" s="14">
        <v>2017</v>
      </c>
      <c r="L309" s="53">
        <f t="shared" si="14"/>
        <v>100001000</v>
      </c>
      <c r="M309" s="54" t="b">
        <f t="shared" si="15"/>
        <v>1</v>
      </c>
    </row>
    <row r="310" spans="2:13" x14ac:dyDescent="0.3">
      <c r="B310" s="18">
        <f t="shared" si="13"/>
        <v>8</v>
      </c>
      <c r="C310" s="14">
        <v>8113</v>
      </c>
      <c r="D310" s="14">
        <v>500001000</v>
      </c>
      <c r="E310" s="14">
        <v>1</v>
      </c>
      <c r="F310" s="14">
        <v>2017</v>
      </c>
      <c r="G310" s="49"/>
      <c r="H310" s="14">
        <v>12029</v>
      </c>
      <c r="I310" s="14">
        <v>100001000</v>
      </c>
      <c r="J310" s="14">
        <v>1</v>
      </c>
      <c r="K310" s="14">
        <v>2017</v>
      </c>
      <c r="L310" s="53">
        <f t="shared" si="14"/>
        <v>100001000</v>
      </c>
      <c r="M310" s="54" t="b">
        <f t="shared" si="15"/>
        <v>1</v>
      </c>
    </row>
    <row r="311" spans="2:13" x14ac:dyDescent="0.3">
      <c r="B311" s="18">
        <f t="shared" si="13"/>
        <v>8</v>
      </c>
      <c r="C311" s="14">
        <v>8115</v>
      </c>
      <c r="D311" s="14">
        <v>500001000</v>
      </c>
      <c r="E311" s="14">
        <v>1</v>
      </c>
      <c r="F311" s="14">
        <v>2017</v>
      </c>
      <c r="G311" s="49"/>
      <c r="H311" s="14">
        <v>12031</v>
      </c>
      <c r="I311" s="14">
        <v>178001000</v>
      </c>
      <c r="J311" s="14">
        <v>1</v>
      </c>
      <c r="K311" s="14">
        <v>2017</v>
      </c>
      <c r="L311" s="53">
        <f t="shared" si="14"/>
        <v>100001000</v>
      </c>
      <c r="M311" s="54" t="b">
        <f t="shared" si="15"/>
        <v>0</v>
      </c>
    </row>
    <row r="312" spans="2:13" x14ac:dyDescent="0.3">
      <c r="B312" s="18">
        <f t="shared" si="13"/>
        <v>8</v>
      </c>
      <c r="C312" s="14">
        <v>8117</v>
      </c>
      <c r="D312" s="14">
        <v>500001000</v>
      </c>
      <c r="E312" s="14">
        <v>1</v>
      </c>
      <c r="F312" s="14">
        <v>2017</v>
      </c>
      <c r="G312" s="49"/>
      <c r="H312" s="14">
        <v>12033</v>
      </c>
      <c r="I312" s="14">
        <v>100001000</v>
      </c>
      <c r="J312" s="14">
        <v>1</v>
      </c>
      <c r="K312" s="14">
        <v>2017</v>
      </c>
      <c r="L312" s="53">
        <f t="shared" si="14"/>
        <v>100001000</v>
      </c>
      <c r="M312" s="54" t="b">
        <f t="shared" si="15"/>
        <v>1</v>
      </c>
    </row>
    <row r="313" spans="2:13" x14ac:dyDescent="0.3">
      <c r="B313" s="18">
        <f t="shared" si="13"/>
        <v>8</v>
      </c>
      <c r="C313" s="14">
        <v>8119</v>
      </c>
      <c r="D313" s="14">
        <v>500001000</v>
      </c>
      <c r="E313" s="14">
        <v>1</v>
      </c>
      <c r="F313" s="14">
        <v>2017</v>
      </c>
      <c r="G313" s="49"/>
      <c r="H313" s="14">
        <v>12035</v>
      </c>
      <c r="I313" s="14">
        <v>100001000</v>
      </c>
      <c r="J313" s="14">
        <v>1</v>
      </c>
      <c r="K313" s="14">
        <v>2017</v>
      </c>
      <c r="L313" s="53">
        <f t="shared" si="14"/>
        <v>100001000</v>
      </c>
      <c r="M313" s="54" t="b">
        <f t="shared" si="15"/>
        <v>1</v>
      </c>
    </row>
    <row r="314" spans="2:13" x14ac:dyDescent="0.3">
      <c r="B314" s="18">
        <f t="shared" si="13"/>
        <v>8</v>
      </c>
      <c r="C314" s="14">
        <v>8121</v>
      </c>
      <c r="D314" s="14">
        <v>500001000</v>
      </c>
      <c r="E314" s="14">
        <v>1</v>
      </c>
      <c r="F314" s="14">
        <v>2017</v>
      </c>
      <c r="G314" s="49"/>
      <c r="H314" s="14">
        <v>12037</v>
      </c>
      <c r="I314" s="14">
        <v>100001000</v>
      </c>
      <c r="J314" s="14">
        <v>1</v>
      </c>
      <c r="K314" s="14">
        <v>2017</v>
      </c>
      <c r="L314" s="53">
        <f t="shared" si="14"/>
        <v>100001000</v>
      </c>
      <c r="M314" s="54" t="b">
        <f t="shared" si="15"/>
        <v>1</v>
      </c>
    </row>
    <row r="315" spans="2:13" x14ac:dyDescent="0.3">
      <c r="B315" s="18">
        <f t="shared" si="13"/>
        <v>8</v>
      </c>
      <c r="C315" s="14">
        <v>8123</v>
      </c>
      <c r="D315" s="14">
        <v>578001000</v>
      </c>
      <c r="E315" s="14">
        <v>1</v>
      </c>
      <c r="F315" s="14">
        <v>2017</v>
      </c>
      <c r="G315" s="49"/>
      <c r="H315" s="14">
        <v>12039</v>
      </c>
      <c r="I315" s="14">
        <v>100001000</v>
      </c>
      <c r="J315" s="14">
        <v>1</v>
      </c>
      <c r="K315" s="14">
        <v>2017</v>
      </c>
      <c r="L315" s="53">
        <f t="shared" si="14"/>
        <v>100001000</v>
      </c>
      <c r="M315" s="54" t="b">
        <f t="shared" si="15"/>
        <v>1</v>
      </c>
    </row>
    <row r="316" spans="2:13" x14ac:dyDescent="0.3">
      <c r="B316" s="18">
        <f t="shared" si="13"/>
        <v>8</v>
      </c>
      <c r="C316" s="14">
        <v>8125</v>
      </c>
      <c r="D316" s="14">
        <v>500001000</v>
      </c>
      <c r="E316" s="14">
        <v>1</v>
      </c>
      <c r="F316" s="14">
        <v>2017</v>
      </c>
      <c r="G316" s="49"/>
      <c r="H316" s="14">
        <v>12041</v>
      </c>
      <c r="I316" s="14">
        <v>100001000</v>
      </c>
      <c r="J316" s="14">
        <v>1</v>
      </c>
      <c r="K316" s="14">
        <v>2017</v>
      </c>
      <c r="L316" s="53">
        <f t="shared" si="14"/>
        <v>100001000</v>
      </c>
      <c r="M316" s="54" t="b">
        <f t="shared" si="15"/>
        <v>1</v>
      </c>
    </row>
    <row r="317" spans="2:13" x14ac:dyDescent="0.3">
      <c r="B317" s="18">
        <f t="shared" si="13"/>
        <v>9</v>
      </c>
      <c r="C317" s="14">
        <v>9001</v>
      </c>
      <c r="D317" s="14">
        <v>1170011000</v>
      </c>
      <c r="E317" s="14">
        <v>1</v>
      </c>
      <c r="F317" s="14">
        <v>2017</v>
      </c>
      <c r="G317" s="49"/>
      <c r="H317" s="14">
        <v>12043</v>
      </c>
      <c r="I317" s="14">
        <v>100001000</v>
      </c>
      <c r="J317" s="14">
        <v>1</v>
      </c>
      <c r="K317" s="14">
        <v>2017</v>
      </c>
      <c r="L317" s="53">
        <f t="shared" si="14"/>
        <v>100001000</v>
      </c>
      <c r="M317" s="54" t="b">
        <f t="shared" si="15"/>
        <v>1</v>
      </c>
    </row>
    <row r="318" spans="2:13" x14ac:dyDescent="0.3">
      <c r="B318" s="18">
        <f t="shared" si="13"/>
        <v>9</v>
      </c>
      <c r="C318" s="14">
        <v>9003</v>
      </c>
      <c r="D318" s="14">
        <v>1170011000</v>
      </c>
      <c r="E318" s="14">
        <v>1</v>
      </c>
      <c r="F318" s="14">
        <v>2017</v>
      </c>
      <c r="G318" s="49"/>
      <c r="H318" s="14">
        <v>12045</v>
      </c>
      <c r="I318" s="14">
        <v>100001000</v>
      </c>
      <c r="J318" s="14">
        <v>1</v>
      </c>
      <c r="K318" s="14">
        <v>2017</v>
      </c>
      <c r="L318" s="53">
        <f t="shared" si="14"/>
        <v>100001000</v>
      </c>
      <c r="M318" s="54" t="b">
        <f t="shared" si="15"/>
        <v>1</v>
      </c>
    </row>
    <row r="319" spans="2:13" x14ac:dyDescent="0.3">
      <c r="B319" s="18">
        <f t="shared" si="13"/>
        <v>9</v>
      </c>
      <c r="C319" s="14">
        <v>9005</v>
      </c>
      <c r="D319" s="14">
        <v>1170011000</v>
      </c>
      <c r="E319" s="14">
        <v>1</v>
      </c>
      <c r="F319" s="14">
        <v>2017</v>
      </c>
      <c r="G319" s="49"/>
      <c r="H319" s="14">
        <v>12047</v>
      </c>
      <c r="I319" s="14">
        <v>100001000</v>
      </c>
      <c r="J319" s="14">
        <v>1</v>
      </c>
      <c r="K319" s="14">
        <v>2017</v>
      </c>
      <c r="L319" s="53">
        <f t="shared" si="14"/>
        <v>100001000</v>
      </c>
      <c r="M319" s="54" t="b">
        <f t="shared" si="15"/>
        <v>1</v>
      </c>
    </row>
    <row r="320" spans="2:13" x14ac:dyDescent="0.3">
      <c r="B320" s="18">
        <f t="shared" si="13"/>
        <v>9</v>
      </c>
      <c r="C320" s="14">
        <v>9007</v>
      </c>
      <c r="D320" s="14">
        <v>1170011000</v>
      </c>
      <c r="E320" s="14">
        <v>1</v>
      </c>
      <c r="F320" s="14">
        <v>2017</v>
      </c>
      <c r="G320" s="49"/>
      <c r="H320" s="14">
        <v>12049</v>
      </c>
      <c r="I320" s="14">
        <v>100001000</v>
      </c>
      <c r="J320" s="14">
        <v>1</v>
      </c>
      <c r="K320" s="14">
        <v>2017</v>
      </c>
      <c r="L320" s="53">
        <f t="shared" si="14"/>
        <v>100001000</v>
      </c>
      <c r="M320" s="54" t="b">
        <f t="shared" si="15"/>
        <v>1</v>
      </c>
    </row>
    <row r="321" spans="2:13" x14ac:dyDescent="0.3">
      <c r="B321" s="18">
        <f t="shared" si="13"/>
        <v>9</v>
      </c>
      <c r="C321" s="14">
        <v>9009</v>
      </c>
      <c r="D321" s="14">
        <v>1170011000</v>
      </c>
      <c r="E321" s="14">
        <v>1</v>
      </c>
      <c r="F321" s="14">
        <v>2017</v>
      </c>
      <c r="G321" s="49"/>
      <c r="H321" s="14">
        <v>12051</v>
      </c>
      <c r="I321" s="14">
        <v>100001000</v>
      </c>
      <c r="J321" s="14">
        <v>1</v>
      </c>
      <c r="K321" s="14">
        <v>2017</v>
      </c>
      <c r="L321" s="53">
        <f t="shared" si="14"/>
        <v>100001000</v>
      </c>
      <c r="M321" s="54" t="b">
        <f t="shared" si="15"/>
        <v>1</v>
      </c>
    </row>
    <row r="322" spans="2:13" x14ac:dyDescent="0.3">
      <c r="B322" s="18">
        <f t="shared" si="13"/>
        <v>9</v>
      </c>
      <c r="C322" s="14">
        <v>9011</v>
      </c>
      <c r="D322" s="14">
        <v>1170011000</v>
      </c>
      <c r="E322" s="14">
        <v>1</v>
      </c>
      <c r="F322" s="14">
        <v>2017</v>
      </c>
      <c r="G322" s="49"/>
      <c r="H322" s="14">
        <v>12053</v>
      </c>
      <c r="I322" s="14">
        <v>100001000</v>
      </c>
      <c r="J322" s="14">
        <v>1</v>
      </c>
      <c r="K322" s="14">
        <v>2017</v>
      </c>
      <c r="L322" s="53">
        <f t="shared" si="14"/>
        <v>100001000</v>
      </c>
      <c r="M322" s="54" t="b">
        <f t="shared" si="15"/>
        <v>1</v>
      </c>
    </row>
    <row r="323" spans="2:13" x14ac:dyDescent="0.3">
      <c r="B323" s="18">
        <f t="shared" si="13"/>
        <v>9</v>
      </c>
      <c r="C323" s="14">
        <v>9013</v>
      </c>
      <c r="D323" s="14">
        <v>1170011000</v>
      </c>
      <c r="E323" s="14">
        <v>1</v>
      </c>
      <c r="F323" s="14">
        <v>2017</v>
      </c>
      <c r="G323" s="49"/>
      <c r="H323" s="14">
        <v>12055</v>
      </c>
      <c r="I323" s="14">
        <v>100001000</v>
      </c>
      <c r="J323" s="14">
        <v>1</v>
      </c>
      <c r="K323" s="14">
        <v>2017</v>
      </c>
      <c r="L323" s="53">
        <f t="shared" si="14"/>
        <v>100001000</v>
      </c>
      <c r="M323" s="54" t="b">
        <f t="shared" si="15"/>
        <v>1</v>
      </c>
    </row>
    <row r="324" spans="2:13" x14ac:dyDescent="0.3">
      <c r="B324" s="18">
        <f t="shared" si="13"/>
        <v>9</v>
      </c>
      <c r="C324" s="14">
        <v>9015</v>
      </c>
      <c r="D324" s="14">
        <v>1170011000</v>
      </c>
      <c r="E324" s="14">
        <v>1</v>
      </c>
      <c r="F324" s="14">
        <v>2017</v>
      </c>
      <c r="G324" s="49"/>
      <c r="H324" s="14">
        <v>12057</v>
      </c>
      <c r="I324" s="14">
        <v>178001000</v>
      </c>
      <c r="J324" s="14">
        <v>1</v>
      </c>
      <c r="K324" s="14">
        <v>2017</v>
      </c>
      <c r="L324" s="53">
        <f t="shared" si="14"/>
        <v>100001000</v>
      </c>
      <c r="M324" s="54" t="b">
        <f t="shared" si="15"/>
        <v>0</v>
      </c>
    </row>
    <row r="325" spans="2:13" x14ac:dyDescent="0.3">
      <c r="B325" s="18">
        <f t="shared" si="13"/>
        <v>10</v>
      </c>
      <c r="C325" s="14">
        <v>10001</v>
      </c>
      <c r="D325" s="14">
        <v>1170011000</v>
      </c>
      <c r="E325" s="14">
        <v>1</v>
      </c>
      <c r="F325" s="14">
        <v>2017</v>
      </c>
      <c r="G325" s="49"/>
      <c r="H325" s="14">
        <v>12059</v>
      </c>
      <c r="I325" s="14">
        <v>100001000</v>
      </c>
      <c r="J325" s="14">
        <v>1</v>
      </c>
      <c r="K325" s="14">
        <v>2017</v>
      </c>
      <c r="L325" s="53">
        <f t="shared" si="14"/>
        <v>100001000</v>
      </c>
      <c r="M325" s="54" t="b">
        <f t="shared" si="15"/>
        <v>1</v>
      </c>
    </row>
    <row r="326" spans="2:13" x14ac:dyDescent="0.3">
      <c r="B326" s="18">
        <f t="shared" ref="B326:B389" si="16">TRUNC(C326/1000,0)</f>
        <v>10</v>
      </c>
      <c r="C326" s="14">
        <v>10003</v>
      </c>
      <c r="D326" s="14">
        <v>1170011000</v>
      </c>
      <c r="E326" s="14">
        <v>1</v>
      </c>
      <c r="F326" s="14">
        <v>2017</v>
      </c>
      <c r="G326" s="49"/>
      <c r="H326" s="14">
        <v>12061</v>
      </c>
      <c r="I326" s="14">
        <v>100001000</v>
      </c>
      <c r="J326" s="14">
        <v>1</v>
      </c>
      <c r="K326" s="14">
        <v>2017</v>
      </c>
      <c r="L326" s="53">
        <f t="shared" si="14"/>
        <v>100001000</v>
      </c>
      <c r="M326" s="54" t="b">
        <f t="shared" si="15"/>
        <v>1</v>
      </c>
    </row>
    <row r="327" spans="2:13" x14ac:dyDescent="0.3">
      <c r="B327" s="18">
        <f t="shared" si="16"/>
        <v>10</v>
      </c>
      <c r="C327" s="14">
        <v>10005</v>
      </c>
      <c r="D327" s="14">
        <v>1170011000</v>
      </c>
      <c r="E327" s="14">
        <v>1</v>
      </c>
      <c r="F327" s="14">
        <v>2017</v>
      </c>
      <c r="G327" s="49"/>
      <c r="H327" s="14">
        <v>12063</v>
      </c>
      <c r="I327" s="14">
        <v>100001000</v>
      </c>
      <c r="J327" s="14">
        <v>1</v>
      </c>
      <c r="K327" s="14">
        <v>2017</v>
      </c>
      <c r="L327" s="53">
        <f t="shared" ref="L327:L390" si="17">VLOOKUP(H327,$C$5:$D$3233,2,FALSE)</f>
        <v>100001000</v>
      </c>
      <c r="M327" s="54" t="b">
        <f t="shared" ref="M327:M390" si="18">L327=I327</f>
        <v>1</v>
      </c>
    </row>
    <row r="328" spans="2:13" x14ac:dyDescent="0.3">
      <c r="B328" s="18">
        <f t="shared" si="16"/>
        <v>11</v>
      </c>
      <c r="C328" s="14">
        <v>11001</v>
      </c>
      <c r="D328" s="14">
        <v>1170011000</v>
      </c>
      <c r="E328" s="14">
        <v>1</v>
      </c>
      <c r="F328" s="14">
        <v>2017</v>
      </c>
      <c r="G328" s="49"/>
      <c r="H328" s="14">
        <v>12065</v>
      </c>
      <c r="I328" s="14">
        <v>100001000</v>
      </c>
      <c r="J328" s="14">
        <v>1</v>
      </c>
      <c r="K328" s="14">
        <v>2017</v>
      </c>
      <c r="L328" s="53">
        <f t="shared" si="17"/>
        <v>100001000</v>
      </c>
      <c r="M328" s="54" t="b">
        <f t="shared" si="18"/>
        <v>1</v>
      </c>
    </row>
    <row r="329" spans="2:13" x14ac:dyDescent="0.3">
      <c r="B329" s="18">
        <f t="shared" si="16"/>
        <v>12</v>
      </c>
      <c r="C329" s="14">
        <v>12001</v>
      </c>
      <c r="D329" s="14">
        <v>100001000</v>
      </c>
      <c r="E329" s="14">
        <v>1</v>
      </c>
      <c r="F329" s="14">
        <v>2017</v>
      </c>
      <c r="G329" s="49"/>
      <c r="H329" s="14">
        <v>12067</v>
      </c>
      <c r="I329" s="14">
        <v>100001000</v>
      </c>
      <c r="J329" s="14">
        <v>1</v>
      </c>
      <c r="K329" s="14">
        <v>2017</v>
      </c>
      <c r="L329" s="53">
        <f t="shared" si="17"/>
        <v>100001000</v>
      </c>
      <c r="M329" s="54" t="b">
        <f t="shared" si="18"/>
        <v>1</v>
      </c>
    </row>
    <row r="330" spans="2:13" x14ac:dyDescent="0.3">
      <c r="B330" s="18">
        <f t="shared" si="16"/>
        <v>12</v>
      </c>
      <c r="C330" s="14">
        <v>12003</v>
      </c>
      <c r="D330" s="14">
        <v>100001000</v>
      </c>
      <c r="E330" s="14">
        <v>1</v>
      </c>
      <c r="F330" s="14">
        <v>2017</v>
      </c>
      <c r="G330" s="49"/>
      <c r="H330" s="14">
        <v>12069</v>
      </c>
      <c r="I330" s="14">
        <v>100001000</v>
      </c>
      <c r="J330" s="14">
        <v>1</v>
      </c>
      <c r="K330" s="14">
        <v>2017</v>
      </c>
      <c r="L330" s="53">
        <f t="shared" si="17"/>
        <v>100001000</v>
      </c>
      <c r="M330" s="54" t="b">
        <f t="shared" si="18"/>
        <v>1</v>
      </c>
    </row>
    <row r="331" spans="2:13" x14ac:dyDescent="0.3">
      <c r="B331" s="18">
        <f t="shared" si="16"/>
        <v>12</v>
      </c>
      <c r="C331" s="14">
        <v>12005</v>
      </c>
      <c r="D331" s="14">
        <v>100001000</v>
      </c>
      <c r="E331" s="14">
        <v>1</v>
      </c>
      <c r="F331" s="14">
        <v>2017</v>
      </c>
      <c r="G331" s="49"/>
      <c r="H331" s="14">
        <v>12071</v>
      </c>
      <c r="I331" s="14">
        <v>100001000</v>
      </c>
      <c r="J331" s="14">
        <v>1</v>
      </c>
      <c r="K331" s="14">
        <v>2017</v>
      </c>
      <c r="L331" s="53">
        <f t="shared" si="17"/>
        <v>100001000</v>
      </c>
      <c r="M331" s="54" t="b">
        <f t="shared" si="18"/>
        <v>1</v>
      </c>
    </row>
    <row r="332" spans="2:13" x14ac:dyDescent="0.3">
      <c r="B332" s="18">
        <f t="shared" si="16"/>
        <v>12</v>
      </c>
      <c r="C332" s="14">
        <v>12007</v>
      </c>
      <c r="D332" s="14">
        <v>100001000</v>
      </c>
      <c r="E332" s="14">
        <v>1</v>
      </c>
      <c r="F332" s="14">
        <v>2017</v>
      </c>
      <c r="G332" s="49"/>
      <c r="H332" s="14">
        <v>12073</v>
      </c>
      <c r="I332" s="14">
        <v>100001000</v>
      </c>
      <c r="J332" s="14">
        <v>1</v>
      </c>
      <c r="K332" s="14">
        <v>2017</v>
      </c>
      <c r="L332" s="53">
        <f t="shared" si="17"/>
        <v>100001000</v>
      </c>
      <c r="M332" s="54" t="b">
        <f t="shared" si="18"/>
        <v>1</v>
      </c>
    </row>
    <row r="333" spans="2:13" x14ac:dyDescent="0.3">
      <c r="B333" s="18">
        <f t="shared" si="16"/>
        <v>12</v>
      </c>
      <c r="C333" s="14">
        <v>12009</v>
      </c>
      <c r="D333" s="14">
        <v>100001000</v>
      </c>
      <c r="E333" s="14">
        <v>1</v>
      </c>
      <c r="F333" s="14">
        <v>2017</v>
      </c>
      <c r="G333" s="49"/>
      <c r="H333" s="14">
        <v>12075</v>
      </c>
      <c r="I333" s="14">
        <v>100001000</v>
      </c>
      <c r="J333" s="14">
        <v>1</v>
      </c>
      <c r="K333" s="14">
        <v>2017</v>
      </c>
      <c r="L333" s="53">
        <f t="shared" si="17"/>
        <v>100001000</v>
      </c>
      <c r="M333" s="54" t="b">
        <f t="shared" si="18"/>
        <v>1</v>
      </c>
    </row>
    <row r="334" spans="2:13" x14ac:dyDescent="0.3">
      <c r="B334" s="18">
        <f t="shared" si="16"/>
        <v>12</v>
      </c>
      <c r="C334" s="14">
        <v>12011</v>
      </c>
      <c r="D334" s="14">
        <v>100001000</v>
      </c>
      <c r="E334" s="14">
        <v>1</v>
      </c>
      <c r="F334" s="14">
        <v>2017</v>
      </c>
      <c r="G334" s="49"/>
      <c r="H334" s="14">
        <v>12077</v>
      </c>
      <c r="I334" s="14">
        <v>100001000</v>
      </c>
      <c r="J334" s="14">
        <v>1</v>
      </c>
      <c r="K334" s="14">
        <v>2017</v>
      </c>
      <c r="L334" s="53">
        <f t="shared" si="17"/>
        <v>100001000</v>
      </c>
      <c r="M334" s="54" t="b">
        <f t="shared" si="18"/>
        <v>1</v>
      </c>
    </row>
    <row r="335" spans="2:13" x14ac:dyDescent="0.3">
      <c r="B335" s="18">
        <f t="shared" si="16"/>
        <v>12</v>
      </c>
      <c r="C335" s="14">
        <v>12013</v>
      </c>
      <c r="D335" s="14">
        <v>100001000</v>
      </c>
      <c r="E335" s="14">
        <v>1</v>
      </c>
      <c r="F335" s="14">
        <v>2017</v>
      </c>
      <c r="G335" s="49"/>
      <c r="H335" s="14">
        <v>12079</v>
      </c>
      <c r="I335" s="14">
        <v>100001000</v>
      </c>
      <c r="J335" s="14">
        <v>1</v>
      </c>
      <c r="K335" s="14">
        <v>2017</v>
      </c>
      <c r="L335" s="53">
        <f t="shared" si="17"/>
        <v>100001000</v>
      </c>
      <c r="M335" s="54" t="b">
        <f t="shared" si="18"/>
        <v>1</v>
      </c>
    </row>
    <row r="336" spans="2:13" x14ac:dyDescent="0.3">
      <c r="B336" s="18">
        <f t="shared" si="16"/>
        <v>12</v>
      </c>
      <c r="C336" s="14">
        <v>12015</v>
      </c>
      <c r="D336" s="14">
        <v>100001000</v>
      </c>
      <c r="E336" s="14">
        <v>1</v>
      </c>
      <c r="F336" s="14">
        <v>2017</v>
      </c>
      <c r="G336" s="49"/>
      <c r="H336" s="14">
        <v>12081</v>
      </c>
      <c r="I336" s="14">
        <v>100001000</v>
      </c>
      <c r="J336" s="14">
        <v>1</v>
      </c>
      <c r="K336" s="14">
        <v>2017</v>
      </c>
      <c r="L336" s="53">
        <f t="shared" si="17"/>
        <v>100001000</v>
      </c>
      <c r="M336" s="54" t="b">
        <f t="shared" si="18"/>
        <v>1</v>
      </c>
    </row>
    <row r="337" spans="2:13" x14ac:dyDescent="0.3">
      <c r="B337" s="18">
        <f t="shared" si="16"/>
        <v>12</v>
      </c>
      <c r="C337" s="14">
        <v>12017</v>
      </c>
      <c r="D337" s="14">
        <v>100001000</v>
      </c>
      <c r="E337" s="14">
        <v>1</v>
      </c>
      <c r="F337" s="14">
        <v>2017</v>
      </c>
      <c r="G337" s="49"/>
      <c r="H337" s="14">
        <v>12083</v>
      </c>
      <c r="I337" s="14">
        <v>100001000</v>
      </c>
      <c r="J337" s="14">
        <v>1</v>
      </c>
      <c r="K337" s="14">
        <v>2017</v>
      </c>
      <c r="L337" s="53">
        <f t="shared" si="17"/>
        <v>100001000</v>
      </c>
      <c r="M337" s="54" t="b">
        <f t="shared" si="18"/>
        <v>1</v>
      </c>
    </row>
    <row r="338" spans="2:13" x14ac:dyDescent="0.3">
      <c r="B338" s="18">
        <f t="shared" si="16"/>
        <v>12</v>
      </c>
      <c r="C338" s="14">
        <v>12019</v>
      </c>
      <c r="D338" s="14">
        <v>100001000</v>
      </c>
      <c r="E338" s="14">
        <v>1</v>
      </c>
      <c r="F338" s="14">
        <v>2017</v>
      </c>
      <c r="G338" s="49"/>
      <c r="H338" s="14">
        <v>12085</v>
      </c>
      <c r="I338" s="14">
        <v>100001000</v>
      </c>
      <c r="J338" s="14">
        <v>1</v>
      </c>
      <c r="K338" s="14">
        <v>2017</v>
      </c>
      <c r="L338" s="53">
        <f t="shared" si="17"/>
        <v>100001000</v>
      </c>
      <c r="M338" s="54" t="b">
        <f t="shared" si="18"/>
        <v>1</v>
      </c>
    </row>
    <row r="339" spans="2:13" x14ac:dyDescent="0.3">
      <c r="B339" s="18">
        <f t="shared" si="16"/>
        <v>12</v>
      </c>
      <c r="C339" s="14">
        <v>12021</v>
      </c>
      <c r="D339" s="14">
        <v>100001000</v>
      </c>
      <c r="E339" s="14">
        <v>1</v>
      </c>
      <c r="F339" s="14">
        <v>2017</v>
      </c>
      <c r="G339" s="49"/>
      <c r="H339" s="14">
        <v>12086</v>
      </c>
      <c r="I339" s="14">
        <v>178001000</v>
      </c>
      <c r="J339" s="14">
        <v>1</v>
      </c>
      <c r="K339" s="14">
        <v>2017</v>
      </c>
      <c r="L339" s="53">
        <f t="shared" si="17"/>
        <v>100001000</v>
      </c>
      <c r="M339" s="54" t="b">
        <f t="shared" si="18"/>
        <v>0</v>
      </c>
    </row>
    <row r="340" spans="2:13" x14ac:dyDescent="0.3">
      <c r="B340" s="18">
        <f t="shared" si="16"/>
        <v>12</v>
      </c>
      <c r="C340" s="14">
        <v>12023</v>
      </c>
      <c r="D340" s="14">
        <v>100001000</v>
      </c>
      <c r="E340" s="14">
        <v>1</v>
      </c>
      <c r="F340" s="14">
        <v>2017</v>
      </c>
      <c r="G340" s="49"/>
      <c r="H340" s="14">
        <v>12087</v>
      </c>
      <c r="I340" s="14">
        <v>100001000</v>
      </c>
      <c r="J340" s="14">
        <v>1</v>
      </c>
      <c r="K340" s="14">
        <v>2017</v>
      </c>
      <c r="L340" s="53">
        <f t="shared" si="17"/>
        <v>100001000</v>
      </c>
      <c r="M340" s="54" t="b">
        <f t="shared" si="18"/>
        <v>1</v>
      </c>
    </row>
    <row r="341" spans="2:13" x14ac:dyDescent="0.3">
      <c r="B341" s="18">
        <f t="shared" si="16"/>
        <v>12</v>
      </c>
      <c r="C341" s="14">
        <v>12027</v>
      </c>
      <c r="D341" s="14">
        <v>100001000</v>
      </c>
      <c r="E341" s="14">
        <v>1</v>
      </c>
      <c r="F341" s="14">
        <v>2017</v>
      </c>
      <c r="G341" s="49"/>
      <c r="H341" s="14">
        <v>12089</v>
      </c>
      <c r="I341" s="14">
        <v>100001000</v>
      </c>
      <c r="J341" s="14">
        <v>1</v>
      </c>
      <c r="K341" s="14">
        <v>2017</v>
      </c>
      <c r="L341" s="53">
        <f t="shared" si="17"/>
        <v>100001000</v>
      </c>
      <c r="M341" s="54" t="b">
        <f t="shared" si="18"/>
        <v>1</v>
      </c>
    </row>
    <row r="342" spans="2:13" x14ac:dyDescent="0.3">
      <c r="B342" s="18">
        <f t="shared" si="16"/>
        <v>12</v>
      </c>
      <c r="C342" s="14">
        <v>12029</v>
      </c>
      <c r="D342" s="14">
        <v>100001000</v>
      </c>
      <c r="E342" s="14">
        <v>1</v>
      </c>
      <c r="F342" s="14">
        <v>2017</v>
      </c>
      <c r="G342" s="49"/>
      <c r="H342" s="14">
        <v>12091</v>
      </c>
      <c r="I342" s="14">
        <v>100001000</v>
      </c>
      <c r="J342" s="14">
        <v>1</v>
      </c>
      <c r="K342" s="14">
        <v>2017</v>
      </c>
      <c r="L342" s="53">
        <f t="shared" si="17"/>
        <v>100001000</v>
      </c>
      <c r="M342" s="54" t="b">
        <f t="shared" si="18"/>
        <v>1</v>
      </c>
    </row>
    <row r="343" spans="2:13" x14ac:dyDescent="0.3">
      <c r="B343" s="18">
        <f t="shared" si="16"/>
        <v>12</v>
      </c>
      <c r="C343" s="14">
        <v>12031</v>
      </c>
      <c r="D343" s="14">
        <v>100001000</v>
      </c>
      <c r="E343" s="14">
        <v>1</v>
      </c>
      <c r="F343" s="14">
        <v>2017</v>
      </c>
      <c r="G343" s="49"/>
      <c r="H343" s="14">
        <v>12093</v>
      </c>
      <c r="I343" s="14">
        <v>100001000</v>
      </c>
      <c r="J343" s="14">
        <v>1</v>
      </c>
      <c r="K343" s="14">
        <v>2017</v>
      </c>
      <c r="L343" s="53">
        <f t="shared" si="17"/>
        <v>100001000</v>
      </c>
      <c r="M343" s="54" t="b">
        <f t="shared" si="18"/>
        <v>1</v>
      </c>
    </row>
    <row r="344" spans="2:13" x14ac:dyDescent="0.3">
      <c r="B344" s="18">
        <f t="shared" si="16"/>
        <v>12</v>
      </c>
      <c r="C344" s="14">
        <v>12033</v>
      </c>
      <c r="D344" s="14">
        <v>100001000</v>
      </c>
      <c r="E344" s="14">
        <v>1</v>
      </c>
      <c r="F344" s="14">
        <v>2017</v>
      </c>
      <c r="G344" s="49"/>
      <c r="H344" s="14">
        <v>12095</v>
      </c>
      <c r="I344" s="14">
        <v>100001000</v>
      </c>
      <c r="J344" s="14">
        <v>1</v>
      </c>
      <c r="K344" s="14">
        <v>2017</v>
      </c>
      <c r="L344" s="53">
        <f t="shared" si="17"/>
        <v>100001000</v>
      </c>
      <c r="M344" s="54" t="b">
        <f t="shared" si="18"/>
        <v>1</v>
      </c>
    </row>
    <row r="345" spans="2:13" x14ac:dyDescent="0.3">
      <c r="B345" s="18">
        <f t="shared" si="16"/>
        <v>12</v>
      </c>
      <c r="C345" s="14">
        <v>12035</v>
      </c>
      <c r="D345" s="14">
        <v>100001000</v>
      </c>
      <c r="E345" s="14">
        <v>1</v>
      </c>
      <c r="F345" s="14">
        <v>2017</v>
      </c>
      <c r="G345" s="49"/>
      <c r="H345" s="14">
        <v>12097</v>
      </c>
      <c r="I345" s="14">
        <v>100001000</v>
      </c>
      <c r="J345" s="14">
        <v>1</v>
      </c>
      <c r="K345" s="14">
        <v>2017</v>
      </c>
      <c r="L345" s="53">
        <f t="shared" si="17"/>
        <v>100001000</v>
      </c>
      <c r="M345" s="54" t="b">
        <f t="shared" si="18"/>
        <v>1</v>
      </c>
    </row>
    <row r="346" spans="2:13" x14ac:dyDescent="0.3">
      <c r="B346" s="18">
        <f t="shared" si="16"/>
        <v>12</v>
      </c>
      <c r="C346" s="14">
        <v>12037</v>
      </c>
      <c r="D346" s="14">
        <v>100001000</v>
      </c>
      <c r="E346" s="14">
        <v>1</v>
      </c>
      <c r="F346" s="14">
        <v>2017</v>
      </c>
      <c r="G346" s="49"/>
      <c r="H346" s="14">
        <v>12099</v>
      </c>
      <c r="I346" s="14">
        <v>178001000</v>
      </c>
      <c r="J346" s="14">
        <v>1</v>
      </c>
      <c r="K346" s="14">
        <v>2017</v>
      </c>
      <c r="L346" s="53">
        <f t="shared" si="17"/>
        <v>100001000</v>
      </c>
      <c r="M346" s="54" t="b">
        <f t="shared" si="18"/>
        <v>0</v>
      </c>
    </row>
    <row r="347" spans="2:13" x14ac:dyDescent="0.3">
      <c r="B347" s="18">
        <f t="shared" si="16"/>
        <v>12</v>
      </c>
      <c r="C347" s="14">
        <v>12039</v>
      </c>
      <c r="D347" s="14">
        <v>100001000</v>
      </c>
      <c r="E347" s="14">
        <v>1</v>
      </c>
      <c r="F347" s="14">
        <v>2017</v>
      </c>
      <c r="G347" s="49"/>
      <c r="H347" s="14">
        <v>12101</v>
      </c>
      <c r="I347" s="14">
        <v>100001000</v>
      </c>
      <c r="J347" s="14">
        <v>1</v>
      </c>
      <c r="K347" s="14">
        <v>2017</v>
      </c>
      <c r="L347" s="53">
        <f t="shared" si="17"/>
        <v>100001000</v>
      </c>
      <c r="M347" s="54" t="b">
        <f t="shared" si="18"/>
        <v>1</v>
      </c>
    </row>
    <row r="348" spans="2:13" x14ac:dyDescent="0.3">
      <c r="B348" s="18">
        <f t="shared" si="16"/>
        <v>12</v>
      </c>
      <c r="C348" s="14">
        <v>12041</v>
      </c>
      <c r="D348" s="14">
        <v>100001000</v>
      </c>
      <c r="E348" s="14">
        <v>1</v>
      </c>
      <c r="F348" s="14">
        <v>2017</v>
      </c>
      <c r="G348" s="49"/>
      <c r="H348" s="14">
        <v>12103</v>
      </c>
      <c r="I348" s="14">
        <v>178001000</v>
      </c>
      <c r="J348" s="14">
        <v>1</v>
      </c>
      <c r="K348" s="14">
        <v>2017</v>
      </c>
      <c r="L348" s="53">
        <f t="shared" si="17"/>
        <v>100001000</v>
      </c>
      <c r="M348" s="54" t="b">
        <f t="shared" si="18"/>
        <v>0</v>
      </c>
    </row>
    <row r="349" spans="2:13" x14ac:dyDescent="0.3">
      <c r="B349" s="18">
        <f t="shared" si="16"/>
        <v>12</v>
      </c>
      <c r="C349" s="14">
        <v>12043</v>
      </c>
      <c r="D349" s="14">
        <v>100001000</v>
      </c>
      <c r="E349" s="14">
        <v>1</v>
      </c>
      <c r="F349" s="14">
        <v>2017</v>
      </c>
      <c r="G349" s="49"/>
      <c r="H349" s="14">
        <v>12105</v>
      </c>
      <c r="I349" s="14">
        <v>100001000</v>
      </c>
      <c r="J349" s="14">
        <v>1</v>
      </c>
      <c r="K349" s="14">
        <v>2017</v>
      </c>
      <c r="L349" s="53">
        <f t="shared" si="17"/>
        <v>100001000</v>
      </c>
      <c r="M349" s="54" t="b">
        <f t="shared" si="18"/>
        <v>1</v>
      </c>
    </row>
    <row r="350" spans="2:13" x14ac:dyDescent="0.3">
      <c r="B350" s="18">
        <f t="shared" si="16"/>
        <v>12</v>
      </c>
      <c r="C350" s="14">
        <v>12045</v>
      </c>
      <c r="D350" s="14">
        <v>100001000</v>
      </c>
      <c r="E350" s="14">
        <v>1</v>
      </c>
      <c r="F350" s="14">
        <v>2017</v>
      </c>
      <c r="G350" s="49"/>
      <c r="H350" s="14">
        <v>12107</v>
      </c>
      <c r="I350" s="14">
        <v>100001000</v>
      </c>
      <c r="J350" s="14">
        <v>1</v>
      </c>
      <c r="K350" s="14">
        <v>2017</v>
      </c>
      <c r="L350" s="53">
        <f t="shared" si="17"/>
        <v>100001000</v>
      </c>
      <c r="M350" s="54" t="b">
        <f t="shared" si="18"/>
        <v>1</v>
      </c>
    </row>
    <row r="351" spans="2:13" x14ac:dyDescent="0.3">
      <c r="B351" s="18">
        <f t="shared" si="16"/>
        <v>12</v>
      </c>
      <c r="C351" s="14">
        <v>12047</v>
      </c>
      <c r="D351" s="14">
        <v>100001000</v>
      </c>
      <c r="E351" s="14">
        <v>1</v>
      </c>
      <c r="F351" s="14">
        <v>2017</v>
      </c>
      <c r="G351" s="49"/>
      <c r="H351" s="14">
        <v>12109</v>
      </c>
      <c r="I351" s="14">
        <v>100001000</v>
      </c>
      <c r="J351" s="14">
        <v>1</v>
      </c>
      <c r="K351" s="14">
        <v>2017</v>
      </c>
      <c r="L351" s="53">
        <f t="shared" si="17"/>
        <v>100001000</v>
      </c>
      <c r="M351" s="54" t="b">
        <f t="shared" si="18"/>
        <v>1</v>
      </c>
    </row>
    <row r="352" spans="2:13" x14ac:dyDescent="0.3">
      <c r="B352" s="18">
        <f t="shared" si="16"/>
        <v>12</v>
      </c>
      <c r="C352" s="14">
        <v>12049</v>
      </c>
      <c r="D352" s="14">
        <v>100001000</v>
      </c>
      <c r="E352" s="14">
        <v>1</v>
      </c>
      <c r="F352" s="14">
        <v>2017</v>
      </c>
      <c r="G352" s="49"/>
      <c r="H352" s="14">
        <v>12111</v>
      </c>
      <c r="I352" s="14">
        <v>100001000</v>
      </c>
      <c r="J352" s="14">
        <v>1</v>
      </c>
      <c r="K352" s="14">
        <v>2017</v>
      </c>
      <c r="L352" s="53">
        <f t="shared" si="17"/>
        <v>100001000</v>
      </c>
      <c r="M352" s="54" t="b">
        <f t="shared" si="18"/>
        <v>1</v>
      </c>
    </row>
    <row r="353" spans="2:13" x14ac:dyDescent="0.3">
      <c r="B353" s="18">
        <f t="shared" si="16"/>
        <v>12</v>
      </c>
      <c r="C353" s="14">
        <v>12051</v>
      </c>
      <c r="D353" s="14">
        <v>100001000</v>
      </c>
      <c r="E353" s="14">
        <v>1</v>
      </c>
      <c r="F353" s="14">
        <v>2017</v>
      </c>
      <c r="G353" s="49"/>
      <c r="H353" s="14">
        <v>12113</v>
      </c>
      <c r="I353" s="14">
        <v>100001000</v>
      </c>
      <c r="J353" s="14">
        <v>1</v>
      </c>
      <c r="K353" s="14">
        <v>2017</v>
      </c>
      <c r="L353" s="53">
        <f t="shared" si="17"/>
        <v>100001000</v>
      </c>
      <c r="M353" s="54" t="b">
        <f t="shared" si="18"/>
        <v>1</v>
      </c>
    </row>
    <row r="354" spans="2:13" x14ac:dyDescent="0.3">
      <c r="B354" s="18">
        <f t="shared" si="16"/>
        <v>12</v>
      </c>
      <c r="C354" s="14">
        <v>12053</v>
      </c>
      <c r="D354" s="14">
        <v>100001000</v>
      </c>
      <c r="E354" s="14">
        <v>1</v>
      </c>
      <c r="F354" s="14">
        <v>2017</v>
      </c>
      <c r="G354" s="49"/>
      <c r="H354" s="14">
        <v>12115</v>
      </c>
      <c r="I354" s="14">
        <v>100001000</v>
      </c>
      <c r="J354" s="14">
        <v>1</v>
      </c>
      <c r="K354" s="14">
        <v>2017</v>
      </c>
      <c r="L354" s="53">
        <f t="shared" si="17"/>
        <v>100001000</v>
      </c>
      <c r="M354" s="54" t="b">
        <f t="shared" si="18"/>
        <v>1</v>
      </c>
    </row>
    <row r="355" spans="2:13" x14ac:dyDescent="0.3">
      <c r="B355" s="18">
        <f t="shared" si="16"/>
        <v>12</v>
      </c>
      <c r="C355" s="14">
        <v>12055</v>
      </c>
      <c r="D355" s="14">
        <v>100001000</v>
      </c>
      <c r="E355" s="14">
        <v>1</v>
      </c>
      <c r="F355" s="14">
        <v>2017</v>
      </c>
      <c r="G355" s="49"/>
      <c r="H355" s="14">
        <v>12117</v>
      </c>
      <c r="I355" s="14">
        <v>100001000</v>
      </c>
      <c r="J355" s="14">
        <v>1</v>
      </c>
      <c r="K355" s="14">
        <v>2017</v>
      </c>
      <c r="L355" s="53">
        <f t="shared" si="17"/>
        <v>100001000</v>
      </c>
      <c r="M355" s="54" t="b">
        <f t="shared" si="18"/>
        <v>1</v>
      </c>
    </row>
    <row r="356" spans="2:13" x14ac:dyDescent="0.3">
      <c r="B356" s="18">
        <f t="shared" si="16"/>
        <v>12</v>
      </c>
      <c r="C356" s="14">
        <v>12057</v>
      </c>
      <c r="D356" s="14">
        <v>100001000</v>
      </c>
      <c r="E356" s="14">
        <v>1</v>
      </c>
      <c r="F356" s="14">
        <v>2017</v>
      </c>
      <c r="G356" s="49"/>
      <c r="H356" s="14">
        <v>12119</v>
      </c>
      <c r="I356" s="14">
        <v>100001000</v>
      </c>
      <c r="J356" s="14">
        <v>1</v>
      </c>
      <c r="K356" s="14">
        <v>2017</v>
      </c>
      <c r="L356" s="53">
        <f t="shared" si="17"/>
        <v>100001000</v>
      </c>
      <c r="M356" s="54" t="b">
        <f t="shared" si="18"/>
        <v>1</v>
      </c>
    </row>
    <row r="357" spans="2:13" x14ac:dyDescent="0.3">
      <c r="B357" s="18">
        <f t="shared" si="16"/>
        <v>12</v>
      </c>
      <c r="C357" s="14">
        <v>12059</v>
      </c>
      <c r="D357" s="14">
        <v>100001000</v>
      </c>
      <c r="E357" s="14">
        <v>1</v>
      </c>
      <c r="F357" s="14">
        <v>2017</v>
      </c>
      <c r="G357" s="49"/>
      <c r="H357" s="14">
        <v>12121</v>
      </c>
      <c r="I357" s="14">
        <v>100001000</v>
      </c>
      <c r="J357" s="14">
        <v>1</v>
      </c>
      <c r="K357" s="14">
        <v>2017</v>
      </c>
      <c r="L357" s="53">
        <f t="shared" si="17"/>
        <v>100001000</v>
      </c>
      <c r="M357" s="54" t="b">
        <f t="shared" si="18"/>
        <v>1</v>
      </c>
    </row>
    <row r="358" spans="2:13" x14ac:dyDescent="0.3">
      <c r="B358" s="18">
        <f t="shared" si="16"/>
        <v>12</v>
      </c>
      <c r="C358" s="14">
        <v>12061</v>
      </c>
      <c r="D358" s="14">
        <v>100001000</v>
      </c>
      <c r="E358" s="14">
        <v>1</v>
      </c>
      <c r="F358" s="14">
        <v>2017</v>
      </c>
      <c r="G358" s="49"/>
      <c r="H358" s="14">
        <v>12123</v>
      </c>
      <c r="I358" s="14">
        <v>100001000</v>
      </c>
      <c r="J358" s="14">
        <v>1</v>
      </c>
      <c r="K358" s="14">
        <v>2017</v>
      </c>
      <c r="L358" s="53">
        <f t="shared" si="17"/>
        <v>100001000</v>
      </c>
      <c r="M358" s="54" t="b">
        <f t="shared" si="18"/>
        <v>1</v>
      </c>
    </row>
    <row r="359" spans="2:13" x14ac:dyDescent="0.3">
      <c r="B359" s="18">
        <f t="shared" si="16"/>
        <v>12</v>
      </c>
      <c r="C359" s="14">
        <v>12063</v>
      </c>
      <c r="D359" s="14">
        <v>100001000</v>
      </c>
      <c r="E359" s="14">
        <v>1</v>
      </c>
      <c r="F359" s="14">
        <v>2017</v>
      </c>
      <c r="G359" s="49"/>
      <c r="H359" s="14">
        <v>12125</v>
      </c>
      <c r="I359" s="14">
        <v>100001000</v>
      </c>
      <c r="J359" s="14">
        <v>1</v>
      </c>
      <c r="K359" s="14">
        <v>2017</v>
      </c>
      <c r="L359" s="53">
        <f t="shared" si="17"/>
        <v>100001000</v>
      </c>
      <c r="M359" s="54" t="b">
        <f t="shared" si="18"/>
        <v>1</v>
      </c>
    </row>
    <row r="360" spans="2:13" x14ac:dyDescent="0.3">
      <c r="B360" s="18">
        <f t="shared" si="16"/>
        <v>12</v>
      </c>
      <c r="C360" s="14">
        <v>12065</v>
      </c>
      <c r="D360" s="14">
        <v>100001000</v>
      </c>
      <c r="E360" s="14">
        <v>1</v>
      </c>
      <c r="F360" s="14">
        <v>2017</v>
      </c>
      <c r="G360" s="49"/>
      <c r="H360" s="14">
        <v>12127</v>
      </c>
      <c r="I360" s="14">
        <v>100001000</v>
      </c>
      <c r="J360" s="14">
        <v>1</v>
      </c>
      <c r="K360" s="14">
        <v>2017</v>
      </c>
      <c r="L360" s="53">
        <f t="shared" si="17"/>
        <v>100001000</v>
      </c>
      <c r="M360" s="54" t="b">
        <f t="shared" si="18"/>
        <v>1</v>
      </c>
    </row>
    <row r="361" spans="2:13" x14ac:dyDescent="0.3">
      <c r="B361" s="18">
        <f t="shared" si="16"/>
        <v>12</v>
      </c>
      <c r="C361" s="14">
        <v>12067</v>
      </c>
      <c r="D361" s="14">
        <v>100001000</v>
      </c>
      <c r="E361" s="14">
        <v>1</v>
      </c>
      <c r="F361" s="14">
        <v>2017</v>
      </c>
      <c r="G361" s="49"/>
      <c r="H361" s="14">
        <v>12129</v>
      </c>
      <c r="I361" s="14">
        <v>100001000</v>
      </c>
      <c r="J361" s="14">
        <v>1</v>
      </c>
      <c r="K361" s="14">
        <v>2017</v>
      </c>
      <c r="L361" s="53">
        <f t="shared" si="17"/>
        <v>100001000</v>
      </c>
      <c r="M361" s="54" t="b">
        <f t="shared" si="18"/>
        <v>1</v>
      </c>
    </row>
    <row r="362" spans="2:13" x14ac:dyDescent="0.3">
      <c r="B362" s="18">
        <f t="shared" si="16"/>
        <v>12</v>
      </c>
      <c r="C362" s="14">
        <v>12069</v>
      </c>
      <c r="D362" s="14">
        <v>100001000</v>
      </c>
      <c r="E362" s="14">
        <v>1</v>
      </c>
      <c r="F362" s="14">
        <v>2017</v>
      </c>
      <c r="G362" s="49"/>
      <c r="H362" s="14">
        <v>12131</v>
      </c>
      <c r="I362" s="14">
        <v>100001000</v>
      </c>
      <c r="J362" s="14">
        <v>1</v>
      </c>
      <c r="K362" s="14">
        <v>2017</v>
      </c>
      <c r="L362" s="53">
        <f t="shared" si="17"/>
        <v>100001000</v>
      </c>
      <c r="M362" s="54" t="b">
        <f t="shared" si="18"/>
        <v>1</v>
      </c>
    </row>
    <row r="363" spans="2:13" x14ac:dyDescent="0.3">
      <c r="B363" s="18">
        <f t="shared" si="16"/>
        <v>12</v>
      </c>
      <c r="C363" s="14">
        <v>12071</v>
      </c>
      <c r="D363" s="14">
        <v>100001000</v>
      </c>
      <c r="E363" s="14">
        <v>1</v>
      </c>
      <c r="F363" s="14">
        <v>2017</v>
      </c>
      <c r="G363" s="49"/>
      <c r="H363" s="14">
        <v>12133</v>
      </c>
      <c r="I363" s="14">
        <v>100001000</v>
      </c>
      <c r="J363" s="14">
        <v>1</v>
      </c>
      <c r="K363" s="14">
        <v>2017</v>
      </c>
      <c r="L363" s="53">
        <f t="shared" si="17"/>
        <v>100001000</v>
      </c>
      <c r="M363" s="54" t="b">
        <f t="shared" si="18"/>
        <v>1</v>
      </c>
    </row>
    <row r="364" spans="2:13" x14ac:dyDescent="0.3">
      <c r="B364" s="18">
        <f t="shared" si="16"/>
        <v>12</v>
      </c>
      <c r="C364" s="14">
        <v>12073</v>
      </c>
      <c r="D364" s="14">
        <v>100001000</v>
      </c>
      <c r="E364" s="14">
        <v>1</v>
      </c>
      <c r="F364" s="14">
        <v>2017</v>
      </c>
      <c r="G364" s="49"/>
      <c r="H364" s="14">
        <v>13001</v>
      </c>
      <c r="I364" s="14">
        <v>100001000</v>
      </c>
      <c r="J364" s="14">
        <v>1</v>
      </c>
      <c r="K364" s="14">
        <v>2017</v>
      </c>
      <c r="L364" s="53">
        <f t="shared" si="17"/>
        <v>100001000</v>
      </c>
      <c r="M364" s="54" t="b">
        <f t="shared" si="18"/>
        <v>1</v>
      </c>
    </row>
    <row r="365" spans="2:13" x14ac:dyDescent="0.3">
      <c r="B365" s="18">
        <f t="shared" si="16"/>
        <v>12</v>
      </c>
      <c r="C365" s="14">
        <v>12075</v>
      </c>
      <c r="D365" s="14">
        <v>100001000</v>
      </c>
      <c r="E365" s="14">
        <v>1</v>
      </c>
      <c r="F365" s="14">
        <v>2017</v>
      </c>
      <c r="G365" s="49"/>
      <c r="H365" s="14">
        <v>13003</v>
      </c>
      <c r="I365" s="14">
        <v>100001000</v>
      </c>
      <c r="J365" s="14">
        <v>1</v>
      </c>
      <c r="K365" s="14">
        <v>2017</v>
      </c>
      <c r="L365" s="53">
        <f t="shared" si="17"/>
        <v>100001000</v>
      </c>
      <c r="M365" s="54" t="b">
        <f t="shared" si="18"/>
        <v>1</v>
      </c>
    </row>
    <row r="366" spans="2:13" x14ac:dyDescent="0.3">
      <c r="B366" s="18">
        <f t="shared" si="16"/>
        <v>12</v>
      </c>
      <c r="C366" s="14">
        <v>12077</v>
      </c>
      <c r="D366" s="14">
        <v>100001000</v>
      </c>
      <c r="E366" s="14">
        <v>1</v>
      </c>
      <c r="F366" s="14">
        <v>2017</v>
      </c>
      <c r="G366" s="49"/>
      <c r="H366" s="14">
        <v>13005</v>
      </c>
      <c r="I366" s="14">
        <v>100001000</v>
      </c>
      <c r="J366" s="14">
        <v>1</v>
      </c>
      <c r="K366" s="14">
        <v>2017</v>
      </c>
      <c r="L366" s="53">
        <f t="shared" si="17"/>
        <v>100001000</v>
      </c>
      <c r="M366" s="54" t="b">
        <f t="shared" si="18"/>
        <v>1</v>
      </c>
    </row>
    <row r="367" spans="2:13" x14ac:dyDescent="0.3">
      <c r="B367" s="18">
        <f t="shared" si="16"/>
        <v>12</v>
      </c>
      <c r="C367" s="14">
        <v>12079</v>
      </c>
      <c r="D367" s="14">
        <v>100001000</v>
      </c>
      <c r="E367" s="14">
        <v>1</v>
      </c>
      <c r="F367" s="14">
        <v>2017</v>
      </c>
      <c r="G367" s="49"/>
      <c r="H367" s="14">
        <v>13007</v>
      </c>
      <c r="I367" s="14">
        <v>100001000</v>
      </c>
      <c r="J367" s="14">
        <v>1</v>
      </c>
      <c r="K367" s="14">
        <v>2017</v>
      </c>
      <c r="L367" s="53">
        <f t="shared" si="17"/>
        <v>100001000</v>
      </c>
      <c r="M367" s="54" t="b">
        <f t="shared" si="18"/>
        <v>1</v>
      </c>
    </row>
    <row r="368" spans="2:13" x14ac:dyDescent="0.3">
      <c r="B368" s="18">
        <f t="shared" si="16"/>
        <v>12</v>
      </c>
      <c r="C368" s="14">
        <v>12081</v>
      </c>
      <c r="D368" s="14">
        <v>100001000</v>
      </c>
      <c r="E368" s="14">
        <v>1</v>
      </c>
      <c r="F368" s="14">
        <v>2017</v>
      </c>
      <c r="G368" s="49"/>
      <c r="H368" s="14">
        <v>13009</v>
      </c>
      <c r="I368" s="14">
        <v>100001000</v>
      </c>
      <c r="J368" s="14">
        <v>1</v>
      </c>
      <c r="K368" s="14">
        <v>2017</v>
      </c>
      <c r="L368" s="53">
        <f t="shared" si="17"/>
        <v>100001000</v>
      </c>
      <c r="M368" s="54" t="b">
        <f t="shared" si="18"/>
        <v>1</v>
      </c>
    </row>
    <row r="369" spans="2:13" x14ac:dyDescent="0.3">
      <c r="B369" s="18">
        <f t="shared" si="16"/>
        <v>12</v>
      </c>
      <c r="C369" s="14">
        <v>12083</v>
      </c>
      <c r="D369" s="14">
        <v>100001000</v>
      </c>
      <c r="E369" s="14">
        <v>1</v>
      </c>
      <c r="F369" s="14">
        <v>2017</v>
      </c>
      <c r="G369" s="49"/>
      <c r="H369" s="14">
        <v>13011</v>
      </c>
      <c r="I369" s="14">
        <v>170001000</v>
      </c>
      <c r="J369" s="14">
        <v>1</v>
      </c>
      <c r="K369" s="14">
        <v>2017</v>
      </c>
      <c r="L369" s="53">
        <f t="shared" si="17"/>
        <v>100001000</v>
      </c>
      <c r="M369" s="54" t="b">
        <f t="shared" si="18"/>
        <v>0</v>
      </c>
    </row>
    <row r="370" spans="2:13" x14ac:dyDescent="0.3">
      <c r="B370" s="18">
        <f t="shared" si="16"/>
        <v>12</v>
      </c>
      <c r="C370" s="14">
        <v>12085</v>
      </c>
      <c r="D370" s="14">
        <v>100001000</v>
      </c>
      <c r="E370" s="14">
        <v>1</v>
      </c>
      <c r="F370" s="14">
        <v>2017</v>
      </c>
      <c r="G370" s="49"/>
      <c r="H370" s="14">
        <v>13013</v>
      </c>
      <c r="I370" s="14">
        <v>170001000</v>
      </c>
      <c r="J370" s="14">
        <v>1</v>
      </c>
      <c r="K370" s="14">
        <v>2017</v>
      </c>
      <c r="L370" s="53">
        <f t="shared" si="17"/>
        <v>100001000</v>
      </c>
      <c r="M370" s="54" t="b">
        <f t="shared" si="18"/>
        <v>0</v>
      </c>
    </row>
    <row r="371" spans="2:13" x14ac:dyDescent="0.3">
      <c r="B371" s="18">
        <f t="shared" si="16"/>
        <v>12</v>
      </c>
      <c r="C371" s="14">
        <v>12086</v>
      </c>
      <c r="D371" s="14">
        <v>100001000</v>
      </c>
      <c r="E371" s="14">
        <v>1</v>
      </c>
      <c r="F371" s="14">
        <v>2017</v>
      </c>
      <c r="G371" s="49"/>
      <c r="H371" s="14">
        <v>13015</v>
      </c>
      <c r="I371" s="14">
        <v>170001000</v>
      </c>
      <c r="J371" s="14">
        <v>1</v>
      </c>
      <c r="K371" s="14">
        <v>2017</v>
      </c>
      <c r="L371" s="53">
        <f t="shared" si="17"/>
        <v>100001000</v>
      </c>
      <c r="M371" s="54" t="b">
        <f t="shared" si="18"/>
        <v>0</v>
      </c>
    </row>
    <row r="372" spans="2:13" x14ac:dyDescent="0.3">
      <c r="B372" s="18">
        <f t="shared" si="16"/>
        <v>12</v>
      </c>
      <c r="C372" s="14">
        <v>12087</v>
      </c>
      <c r="D372" s="14">
        <v>100001000</v>
      </c>
      <c r="E372" s="14">
        <v>1</v>
      </c>
      <c r="F372" s="14">
        <v>2017</v>
      </c>
      <c r="G372" s="49"/>
      <c r="H372" s="14">
        <v>13017</v>
      </c>
      <c r="I372" s="14">
        <v>100001000</v>
      </c>
      <c r="J372" s="14">
        <v>1</v>
      </c>
      <c r="K372" s="14">
        <v>2017</v>
      </c>
      <c r="L372" s="53">
        <f t="shared" si="17"/>
        <v>100001000</v>
      </c>
      <c r="M372" s="54" t="b">
        <f t="shared" si="18"/>
        <v>1</v>
      </c>
    </row>
    <row r="373" spans="2:13" x14ac:dyDescent="0.3">
      <c r="B373" s="18">
        <f t="shared" si="16"/>
        <v>12</v>
      </c>
      <c r="C373" s="14">
        <v>12089</v>
      </c>
      <c r="D373" s="14">
        <v>100001000</v>
      </c>
      <c r="E373" s="14">
        <v>1</v>
      </c>
      <c r="F373" s="14">
        <v>2017</v>
      </c>
      <c r="G373" s="49"/>
      <c r="H373" s="14">
        <v>13019</v>
      </c>
      <c r="I373" s="14">
        <v>100001000</v>
      </c>
      <c r="J373" s="14">
        <v>1</v>
      </c>
      <c r="K373" s="14">
        <v>2017</v>
      </c>
      <c r="L373" s="53">
        <f t="shared" si="17"/>
        <v>100001000</v>
      </c>
      <c r="M373" s="54" t="b">
        <f t="shared" si="18"/>
        <v>1</v>
      </c>
    </row>
    <row r="374" spans="2:13" x14ac:dyDescent="0.3">
      <c r="B374" s="18">
        <f t="shared" si="16"/>
        <v>12</v>
      </c>
      <c r="C374" s="14">
        <v>12091</v>
      </c>
      <c r="D374" s="14">
        <v>100001000</v>
      </c>
      <c r="E374" s="14">
        <v>1</v>
      </c>
      <c r="F374" s="14">
        <v>2017</v>
      </c>
      <c r="G374" s="49"/>
      <c r="H374" s="14">
        <v>13021</v>
      </c>
      <c r="I374" s="14">
        <v>100001000</v>
      </c>
      <c r="J374" s="14">
        <v>1</v>
      </c>
      <c r="K374" s="14">
        <v>2017</v>
      </c>
      <c r="L374" s="53">
        <f t="shared" si="17"/>
        <v>100001000</v>
      </c>
      <c r="M374" s="54" t="b">
        <f t="shared" si="18"/>
        <v>1</v>
      </c>
    </row>
    <row r="375" spans="2:13" x14ac:dyDescent="0.3">
      <c r="B375" s="18">
        <f t="shared" si="16"/>
        <v>12</v>
      </c>
      <c r="C375" s="14">
        <v>12093</v>
      </c>
      <c r="D375" s="14">
        <v>100001000</v>
      </c>
      <c r="E375" s="14">
        <v>1</v>
      </c>
      <c r="F375" s="14">
        <v>2017</v>
      </c>
      <c r="G375" s="49"/>
      <c r="H375" s="14">
        <v>13023</v>
      </c>
      <c r="I375" s="14">
        <v>100001000</v>
      </c>
      <c r="J375" s="14">
        <v>1</v>
      </c>
      <c r="K375" s="14">
        <v>2017</v>
      </c>
      <c r="L375" s="53">
        <f t="shared" si="17"/>
        <v>100001000</v>
      </c>
      <c r="M375" s="54" t="b">
        <f t="shared" si="18"/>
        <v>1</v>
      </c>
    </row>
    <row r="376" spans="2:13" x14ac:dyDescent="0.3">
      <c r="B376" s="18">
        <f t="shared" si="16"/>
        <v>12</v>
      </c>
      <c r="C376" s="14">
        <v>12095</v>
      </c>
      <c r="D376" s="14">
        <v>100001000</v>
      </c>
      <c r="E376" s="14">
        <v>1</v>
      </c>
      <c r="F376" s="14">
        <v>2017</v>
      </c>
      <c r="G376" s="49"/>
      <c r="H376" s="14">
        <v>13025</v>
      </c>
      <c r="I376" s="14">
        <v>100001000</v>
      </c>
      <c r="J376" s="14">
        <v>1</v>
      </c>
      <c r="K376" s="14">
        <v>2017</v>
      </c>
      <c r="L376" s="53">
        <f t="shared" si="17"/>
        <v>100001000</v>
      </c>
      <c r="M376" s="54" t="b">
        <f t="shared" si="18"/>
        <v>1</v>
      </c>
    </row>
    <row r="377" spans="2:13" x14ac:dyDescent="0.3">
      <c r="B377" s="18">
        <f t="shared" si="16"/>
        <v>12</v>
      </c>
      <c r="C377" s="14">
        <v>12097</v>
      </c>
      <c r="D377" s="14">
        <v>100001000</v>
      </c>
      <c r="E377" s="14">
        <v>1</v>
      </c>
      <c r="F377" s="14">
        <v>2017</v>
      </c>
      <c r="G377" s="49"/>
      <c r="H377" s="14">
        <v>13027</v>
      </c>
      <c r="I377" s="14">
        <v>100001000</v>
      </c>
      <c r="J377" s="14">
        <v>1</v>
      </c>
      <c r="K377" s="14">
        <v>2017</v>
      </c>
      <c r="L377" s="53">
        <f t="shared" si="17"/>
        <v>100001000</v>
      </c>
      <c r="M377" s="54" t="b">
        <f t="shared" si="18"/>
        <v>1</v>
      </c>
    </row>
    <row r="378" spans="2:13" x14ac:dyDescent="0.3">
      <c r="B378" s="18">
        <f t="shared" si="16"/>
        <v>12</v>
      </c>
      <c r="C378" s="14">
        <v>12099</v>
      </c>
      <c r="D378" s="14">
        <v>100001000</v>
      </c>
      <c r="E378" s="14">
        <v>1</v>
      </c>
      <c r="F378" s="14">
        <v>2017</v>
      </c>
      <c r="G378" s="49"/>
      <c r="H378" s="14">
        <v>13029</v>
      </c>
      <c r="I378" s="14">
        <v>100001000</v>
      </c>
      <c r="J378" s="14">
        <v>1</v>
      </c>
      <c r="K378" s="14">
        <v>2017</v>
      </c>
      <c r="L378" s="53">
        <f t="shared" si="17"/>
        <v>100001000</v>
      </c>
      <c r="M378" s="54" t="b">
        <f t="shared" si="18"/>
        <v>1</v>
      </c>
    </row>
    <row r="379" spans="2:13" x14ac:dyDescent="0.3">
      <c r="B379" s="18">
        <f t="shared" si="16"/>
        <v>12</v>
      </c>
      <c r="C379" s="14">
        <v>12101</v>
      </c>
      <c r="D379" s="14">
        <v>100001000</v>
      </c>
      <c r="E379" s="14">
        <v>1</v>
      </c>
      <c r="F379" s="14">
        <v>2017</v>
      </c>
      <c r="G379" s="49"/>
      <c r="H379" s="14">
        <v>13031</v>
      </c>
      <c r="I379" s="14">
        <v>100001000</v>
      </c>
      <c r="J379" s="14">
        <v>1</v>
      </c>
      <c r="K379" s="14">
        <v>2017</v>
      </c>
      <c r="L379" s="53">
        <f t="shared" si="17"/>
        <v>100001000</v>
      </c>
      <c r="M379" s="54" t="b">
        <f t="shared" si="18"/>
        <v>1</v>
      </c>
    </row>
    <row r="380" spans="2:13" x14ac:dyDescent="0.3">
      <c r="B380" s="18">
        <f t="shared" si="16"/>
        <v>12</v>
      </c>
      <c r="C380" s="14">
        <v>12103</v>
      </c>
      <c r="D380" s="14">
        <v>100001000</v>
      </c>
      <c r="E380" s="14">
        <v>1</v>
      </c>
      <c r="F380" s="14">
        <v>2017</v>
      </c>
      <c r="G380" s="49"/>
      <c r="H380" s="14">
        <v>13033</v>
      </c>
      <c r="I380" s="14">
        <v>100001000</v>
      </c>
      <c r="J380" s="14">
        <v>1</v>
      </c>
      <c r="K380" s="14">
        <v>2017</v>
      </c>
      <c r="L380" s="53">
        <f t="shared" si="17"/>
        <v>100001000</v>
      </c>
      <c r="M380" s="54" t="b">
        <f t="shared" si="18"/>
        <v>1</v>
      </c>
    </row>
    <row r="381" spans="2:13" x14ac:dyDescent="0.3">
      <c r="B381" s="18">
        <f t="shared" si="16"/>
        <v>12</v>
      </c>
      <c r="C381" s="14">
        <v>12105</v>
      </c>
      <c r="D381" s="14">
        <v>100001000</v>
      </c>
      <c r="E381" s="14">
        <v>1</v>
      </c>
      <c r="F381" s="14">
        <v>2017</v>
      </c>
      <c r="G381" s="49"/>
      <c r="H381" s="14">
        <v>13035</v>
      </c>
      <c r="I381" s="14">
        <v>170001000</v>
      </c>
      <c r="J381" s="14">
        <v>1</v>
      </c>
      <c r="K381" s="14">
        <v>2017</v>
      </c>
      <c r="L381" s="53">
        <f t="shared" si="17"/>
        <v>100001000</v>
      </c>
      <c r="M381" s="54" t="b">
        <f t="shared" si="18"/>
        <v>0</v>
      </c>
    </row>
    <row r="382" spans="2:13" x14ac:dyDescent="0.3">
      <c r="B382" s="18">
        <f t="shared" si="16"/>
        <v>12</v>
      </c>
      <c r="C382" s="14">
        <v>12107</v>
      </c>
      <c r="D382" s="14">
        <v>100001000</v>
      </c>
      <c r="E382" s="14">
        <v>1</v>
      </c>
      <c r="F382" s="14">
        <v>2017</v>
      </c>
      <c r="G382" s="49"/>
      <c r="H382" s="14">
        <v>13037</v>
      </c>
      <c r="I382" s="14">
        <v>100001000</v>
      </c>
      <c r="J382" s="14">
        <v>1</v>
      </c>
      <c r="K382" s="14">
        <v>2017</v>
      </c>
      <c r="L382" s="53">
        <f t="shared" si="17"/>
        <v>100001000</v>
      </c>
      <c r="M382" s="54" t="b">
        <f t="shared" si="18"/>
        <v>1</v>
      </c>
    </row>
    <row r="383" spans="2:13" x14ac:dyDescent="0.3">
      <c r="B383" s="18">
        <f t="shared" si="16"/>
        <v>12</v>
      </c>
      <c r="C383" s="14">
        <v>12109</v>
      </c>
      <c r="D383" s="14">
        <v>100001000</v>
      </c>
      <c r="E383" s="14">
        <v>1</v>
      </c>
      <c r="F383" s="14">
        <v>2017</v>
      </c>
      <c r="G383" s="49"/>
      <c r="H383" s="14">
        <v>13039</v>
      </c>
      <c r="I383" s="14">
        <v>100001000</v>
      </c>
      <c r="J383" s="14">
        <v>1</v>
      </c>
      <c r="K383" s="14">
        <v>2017</v>
      </c>
      <c r="L383" s="53">
        <f t="shared" si="17"/>
        <v>100001000</v>
      </c>
      <c r="M383" s="54" t="b">
        <f t="shared" si="18"/>
        <v>1</v>
      </c>
    </row>
    <row r="384" spans="2:13" x14ac:dyDescent="0.3">
      <c r="B384" s="18">
        <f t="shared" si="16"/>
        <v>12</v>
      </c>
      <c r="C384" s="14">
        <v>12111</v>
      </c>
      <c r="D384" s="14">
        <v>100001000</v>
      </c>
      <c r="E384" s="14">
        <v>1</v>
      </c>
      <c r="F384" s="14">
        <v>2017</v>
      </c>
      <c r="G384" s="49"/>
      <c r="H384" s="14">
        <v>13043</v>
      </c>
      <c r="I384" s="14">
        <v>100001000</v>
      </c>
      <c r="J384" s="14">
        <v>1</v>
      </c>
      <c r="K384" s="14">
        <v>2017</v>
      </c>
      <c r="L384" s="53">
        <f t="shared" si="17"/>
        <v>100001000</v>
      </c>
      <c r="M384" s="54" t="b">
        <f t="shared" si="18"/>
        <v>1</v>
      </c>
    </row>
    <row r="385" spans="2:13" x14ac:dyDescent="0.3">
      <c r="B385" s="18">
        <f t="shared" si="16"/>
        <v>12</v>
      </c>
      <c r="C385" s="14">
        <v>12113</v>
      </c>
      <c r="D385" s="14">
        <v>100001000</v>
      </c>
      <c r="E385" s="14">
        <v>1</v>
      </c>
      <c r="F385" s="14">
        <v>2017</v>
      </c>
      <c r="G385" s="49"/>
      <c r="H385" s="14">
        <v>13045</v>
      </c>
      <c r="I385" s="14">
        <v>170001000</v>
      </c>
      <c r="J385" s="14">
        <v>1</v>
      </c>
      <c r="K385" s="14">
        <v>2017</v>
      </c>
      <c r="L385" s="53">
        <f t="shared" si="17"/>
        <v>100001000</v>
      </c>
      <c r="M385" s="54" t="b">
        <f t="shared" si="18"/>
        <v>0</v>
      </c>
    </row>
    <row r="386" spans="2:13" x14ac:dyDescent="0.3">
      <c r="B386" s="18">
        <f t="shared" si="16"/>
        <v>12</v>
      </c>
      <c r="C386" s="14">
        <v>12115</v>
      </c>
      <c r="D386" s="14">
        <v>100001000</v>
      </c>
      <c r="E386" s="14">
        <v>1</v>
      </c>
      <c r="F386" s="14">
        <v>2017</v>
      </c>
      <c r="G386" s="49"/>
      <c r="H386" s="14">
        <v>13047</v>
      </c>
      <c r="I386" s="14">
        <v>100001000</v>
      </c>
      <c r="J386" s="14">
        <v>1</v>
      </c>
      <c r="K386" s="14">
        <v>2017</v>
      </c>
      <c r="L386" s="53">
        <f t="shared" si="17"/>
        <v>100001000</v>
      </c>
      <c r="M386" s="54" t="b">
        <f t="shared" si="18"/>
        <v>1</v>
      </c>
    </row>
    <row r="387" spans="2:13" x14ac:dyDescent="0.3">
      <c r="B387" s="18">
        <f t="shared" si="16"/>
        <v>12</v>
      </c>
      <c r="C387" s="14">
        <v>12117</v>
      </c>
      <c r="D387" s="14">
        <v>100001000</v>
      </c>
      <c r="E387" s="14">
        <v>1</v>
      </c>
      <c r="F387" s="14">
        <v>2017</v>
      </c>
      <c r="G387" s="49"/>
      <c r="H387" s="14">
        <v>13049</v>
      </c>
      <c r="I387" s="14">
        <v>100001000</v>
      </c>
      <c r="J387" s="14">
        <v>1</v>
      </c>
      <c r="K387" s="14">
        <v>2017</v>
      </c>
      <c r="L387" s="53">
        <f t="shared" si="17"/>
        <v>100001000</v>
      </c>
      <c r="M387" s="54" t="b">
        <f t="shared" si="18"/>
        <v>1</v>
      </c>
    </row>
    <row r="388" spans="2:13" x14ac:dyDescent="0.3">
      <c r="B388" s="18">
        <f t="shared" si="16"/>
        <v>12</v>
      </c>
      <c r="C388" s="14">
        <v>12119</v>
      </c>
      <c r="D388" s="14">
        <v>100001000</v>
      </c>
      <c r="E388" s="14">
        <v>1</v>
      </c>
      <c r="F388" s="14">
        <v>2017</v>
      </c>
      <c r="G388" s="49"/>
      <c r="H388" s="14">
        <v>13051</v>
      </c>
      <c r="I388" s="14">
        <v>100001000</v>
      </c>
      <c r="J388" s="14">
        <v>1</v>
      </c>
      <c r="K388" s="14">
        <v>2017</v>
      </c>
      <c r="L388" s="53">
        <f t="shared" si="17"/>
        <v>100001000</v>
      </c>
      <c r="M388" s="54" t="b">
        <f t="shared" si="18"/>
        <v>1</v>
      </c>
    </row>
    <row r="389" spans="2:13" x14ac:dyDescent="0.3">
      <c r="B389" s="18">
        <f t="shared" si="16"/>
        <v>12</v>
      </c>
      <c r="C389" s="14">
        <v>12121</v>
      </c>
      <c r="D389" s="14">
        <v>100001000</v>
      </c>
      <c r="E389" s="14">
        <v>1</v>
      </c>
      <c r="F389" s="14">
        <v>2017</v>
      </c>
      <c r="G389" s="49"/>
      <c r="H389" s="14">
        <v>13053</v>
      </c>
      <c r="I389" s="14">
        <v>100001000</v>
      </c>
      <c r="J389" s="14">
        <v>1</v>
      </c>
      <c r="K389" s="14">
        <v>2017</v>
      </c>
      <c r="L389" s="53">
        <f t="shared" si="17"/>
        <v>100001000</v>
      </c>
      <c r="M389" s="54" t="b">
        <f t="shared" si="18"/>
        <v>1</v>
      </c>
    </row>
    <row r="390" spans="2:13" x14ac:dyDescent="0.3">
      <c r="B390" s="18">
        <f t="shared" ref="B390:B453" si="19">TRUNC(C390/1000,0)</f>
        <v>12</v>
      </c>
      <c r="C390" s="14">
        <v>12123</v>
      </c>
      <c r="D390" s="14">
        <v>100001000</v>
      </c>
      <c r="E390" s="14">
        <v>1</v>
      </c>
      <c r="F390" s="14">
        <v>2017</v>
      </c>
      <c r="G390" s="49"/>
      <c r="H390" s="14">
        <v>13055</v>
      </c>
      <c r="I390" s="14">
        <v>170001000</v>
      </c>
      <c r="J390" s="14">
        <v>1</v>
      </c>
      <c r="K390" s="14">
        <v>2017</v>
      </c>
      <c r="L390" s="53">
        <f t="shared" si="17"/>
        <v>100001000</v>
      </c>
      <c r="M390" s="54" t="b">
        <f t="shared" si="18"/>
        <v>0</v>
      </c>
    </row>
    <row r="391" spans="2:13" x14ac:dyDescent="0.3">
      <c r="B391" s="18">
        <f t="shared" si="19"/>
        <v>12</v>
      </c>
      <c r="C391" s="14">
        <v>12125</v>
      </c>
      <c r="D391" s="14">
        <v>100001000</v>
      </c>
      <c r="E391" s="14">
        <v>1</v>
      </c>
      <c r="F391" s="14">
        <v>2017</v>
      </c>
      <c r="G391" s="49"/>
      <c r="H391" s="14">
        <v>13057</v>
      </c>
      <c r="I391" s="14">
        <v>170001000</v>
      </c>
      <c r="J391" s="14">
        <v>1</v>
      </c>
      <c r="K391" s="14">
        <v>2017</v>
      </c>
      <c r="L391" s="53">
        <f t="shared" ref="L391:L454" si="20">VLOOKUP(H391,$C$5:$D$3233,2,FALSE)</f>
        <v>170001000</v>
      </c>
      <c r="M391" s="54" t="b">
        <f t="shared" ref="M391:M454" si="21">L391=I391</f>
        <v>1</v>
      </c>
    </row>
    <row r="392" spans="2:13" x14ac:dyDescent="0.3">
      <c r="B392" s="18">
        <f t="shared" si="19"/>
        <v>12</v>
      </c>
      <c r="C392" s="14">
        <v>12127</v>
      </c>
      <c r="D392" s="14">
        <v>100001000</v>
      </c>
      <c r="E392" s="14">
        <v>1</v>
      </c>
      <c r="F392" s="14">
        <v>2017</v>
      </c>
      <c r="G392" s="49"/>
      <c r="H392" s="14">
        <v>13059</v>
      </c>
      <c r="I392" s="14">
        <v>170001000</v>
      </c>
      <c r="J392" s="14">
        <v>1</v>
      </c>
      <c r="K392" s="14">
        <v>2017</v>
      </c>
      <c r="L392" s="53">
        <f t="shared" si="20"/>
        <v>100001000</v>
      </c>
      <c r="M392" s="54" t="b">
        <f t="shared" si="21"/>
        <v>0</v>
      </c>
    </row>
    <row r="393" spans="2:13" x14ac:dyDescent="0.3">
      <c r="B393" s="18">
        <f t="shared" si="19"/>
        <v>12</v>
      </c>
      <c r="C393" s="14">
        <v>12129</v>
      </c>
      <c r="D393" s="14">
        <v>100001000</v>
      </c>
      <c r="E393" s="14">
        <v>1</v>
      </c>
      <c r="F393" s="14">
        <v>2017</v>
      </c>
      <c r="G393" s="49"/>
      <c r="H393" s="14">
        <v>13061</v>
      </c>
      <c r="I393" s="14">
        <v>100001000</v>
      </c>
      <c r="J393" s="14">
        <v>1</v>
      </c>
      <c r="K393" s="14">
        <v>2017</v>
      </c>
      <c r="L393" s="53">
        <f t="shared" si="20"/>
        <v>100001000</v>
      </c>
      <c r="M393" s="54" t="b">
        <f t="shared" si="21"/>
        <v>1</v>
      </c>
    </row>
    <row r="394" spans="2:13" x14ac:dyDescent="0.3">
      <c r="B394" s="18">
        <f t="shared" si="19"/>
        <v>12</v>
      </c>
      <c r="C394" s="14">
        <v>12131</v>
      </c>
      <c r="D394" s="14">
        <v>100001000</v>
      </c>
      <c r="E394" s="14">
        <v>1</v>
      </c>
      <c r="F394" s="14">
        <v>2017</v>
      </c>
      <c r="G394" s="49"/>
      <c r="H394" s="14">
        <v>13063</v>
      </c>
      <c r="I394" s="14">
        <v>170001000</v>
      </c>
      <c r="J394" s="14">
        <v>1</v>
      </c>
      <c r="K394" s="14">
        <v>2017</v>
      </c>
      <c r="L394" s="53">
        <f t="shared" si="20"/>
        <v>170001000</v>
      </c>
      <c r="M394" s="54" t="b">
        <f t="shared" si="21"/>
        <v>1</v>
      </c>
    </row>
    <row r="395" spans="2:13" x14ac:dyDescent="0.3">
      <c r="B395" s="18">
        <f t="shared" si="19"/>
        <v>12</v>
      </c>
      <c r="C395" s="14">
        <v>12133</v>
      </c>
      <c r="D395" s="14">
        <v>100001000</v>
      </c>
      <c r="E395" s="14">
        <v>1</v>
      </c>
      <c r="F395" s="14">
        <v>2017</v>
      </c>
      <c r="G395" s="49"/>
      <c r="H395" s="14">
        <v>13065</v>
      </c>
      <c r="I395" s="14">
        <v>100001000</v>
      </c>
      <c r="J395" s="14">
        <v>1</v>
      </c>
      <c r="K395" s="14">
        <v>2017</v>
      </c>
      <c r="L395" s="53">
        <f t="shared" si="20"/>
        <v>100001000</v>
      </c>
      <c r="M395" s="54" t="b">
        <f t="shared" si="21"/>
        <v>1</v>
      </c>
    </row>
    <row r="396" spans="2:13" x14ac:dyDescent="0.3">
      <c r="B396" s="18">
        <f t="shared" si="19"/>
        <v>13</v>
      </c>
      <c r="C396" s="14">
        <v>13001</v>
      </c>
      <c r="D396" s="14">
        <v>100001000</v>
      </c>
      <c r="E396" s="14">
        <v>1</v>
      </c>
      <c r="F396" s="14">
        <v>2017</v>
      </c>
      <c r="G396" s="49"/>
      <c r="H396" s="14">
        <v>13067</v>
      </c>
      <c r="I396" s="14">
        <v>170001000</v>
      </c>
      <c r="J396" s="14">
        <v>1</v>
      </c>
      <c r="K396" s="14">
        <v>2017</v>
      </c>
      <c r="L396" s="53">
        <f t="shared" si="20"/>
        <v>170001000</v>
      </c>
      <c r="M396" s="54" t="b">
        <f t="shared" si="21"/>
        <v>1</v>
      </c>
    </row>
    <row r="397" spans="2:13" x14ac:dyDescent="0.3">
      <c r="B397" s="18">
        <f t="shared" si="19"/>
        <v>13</v>
      </c>
      <c r="C397" s="14">
        <v>13003</v>
      </c>
      <c r="D397" s="14">
        <v>100001000</v>
      </c>
      <c r="E397" s="14">
        <v>1</v>
      </c>
      <c r="F397" s="14">
        <v>2017</v>
      </c>
      <c r="G397" s="49"/>
      <c r="H397" s="14">
        <v>13069</v>
      </c>
      <c r="I397" s="14">
        <v>100001000</v>
      </c>
      <c r="J397" s="14">
        <v>1</v>
      </c>
      <c r="K397" s="14">
        <v>2017</v>
      </c>
      <c r="L397" s="53">
        <f t="shared" si="20"/>
        <v>100001000</v>
      </c>
      <c r="M397" s="54" t="b">
        <f t="shared" si="21"/>
        <v>1</v>
      </c>
    </row>
    <row r="398" spans="2:13" x14ac:dyDescent="0.3">
      <c r="B398" s="18">
        <f t="shared" si="19"/>
        <v>13</v>
      </c>
      <c r="C398" s="14">
        <v>13005</v>
      </c>
      <c r="D398" s="14">
        <v>100001000</v>
      </c>
      <c r="E398" s="14">
        <v>1</v>
      </c>
      <c r="F398" s="14">
        <v>2017</v>
      </c>
      <c r="G398" s="49"/>
      <c r="H398" s="14">
        <v>13071</v>
      </c>
      <c r="I398" s="14">
        <v>100001000</v>
      </c>
      <c r="J398" s="14">
        <v>1</v>
      </c>
      <c r="K398" s="14">
        <v>2017</v>
      </c>
      <c r="L398" s="53">
        <f t="shared" si="20"/>
        <v>100001000</v>
      </c>
      <c r="M398" s="54" t="b">
        <f t="shared" si="21"/>
        <v>1</v>
      </c>
    </row>
    <row r="399" spans="2:13" x14ac:dyDescent="0.3">
      <c r="B399" s="18">
        <f t="shared" si="19"/>
        <v>13</v>
      </c>
      <c r="C399" s="14">
        <v>13007</v>
      </c>
      <c r="D399" s="14">
        <v>100001000</v>
      </c>
      <c r="E399" s="14">
        <v>1</v>
      </c>
      <c r="F399" s="14">
        <v>2017</v>
      </c>
      <c r="G399" s="49"/>
      <c r="H399" s="14">
        <v>13073</v>
      </c>
      <c r="I399" s="14">
        <v>100001000</v>
      </c>
      <c r="J399" s="14">
        <v>1</v>
      </c>
      <c r="K399" s="14">
        <v>2017</v>
      </c>
      <c r="L399" s="53">
        <f t="shared" si="20"/>
        <v>100001000</v>
      </c>
      <c r="M399" s="54" t="b">
        <f t="shared" si="21"/>
        <v>1</v>
      </c>
    </row>
    <row r="400" spans="2:13" x14ac:dyDescent="0.3">
      <c r="B400" s="18">
        <f t="shared" si="19"/>
        <v>13</v>
      </c>
      <c r="C400" s="14">
        <v>13009</v>
      </c>
      <c r="D400" s="14">
        <v>100001000</v>
      </c>
      <c r="E400" s="14">
        <v>1</v>
      </c>
      <c r="F400" s="14">
        <v>2017</v>
      </c>
      <c r="G400" s="49"/>
      <c r="H400" s="14">
        <v>13075</v>
      </c>
      <c r="I400" s="14">
        <v>100001000</v>
      </c>
      <c r="J400" s="14">
        <v>1</v>
      </c>
      <c r="K400" s="14">
        <v>2017</v>
      </c>
      <c r="L400" s="53">
        <f t="shared" si="20"/>
        <v>100001000</v>
      </c>
      <c r="M400" s="54" t="b">
        <f t="shared" si="21"/>
        <v>1</v>
      </c>
    </row>
    <row r="401" spans="2:13" x14ac:dyDescent="0.3">
      <c r="B401" s="18">
        <f t="shared" si="19"/>
        <v>13</v>
      </c>
      <c r="C401" s="14">
        <v>13011</v>
      </c>
      <c r="D401" s="20">
        <v>100001000</v>
      </c>
      <c r="E401" s="14">
        <v>1</v>
      </c>
      <c r="F401" s="14">
        <v>2017</v>
      </c>
      <c r="G401" s="49"/>
      <c r="H401" s="14">
        <v>13077</v>
      </c>
      <c r="I401" s="14">
        <v>170001000</v>
      </c>
      <c r="J401" s="14">
        <v>1</v>
      </c>
      <c r="K401" s="14">
        <v>2017</v>
      </c>
      <c r="L401" s="53">
        <f t="shared" si="20"/>
        <v>170001000</v>
      </c>
      <c r="M401" s="54" t="b">
        <f t="shared" si="21"/>
        <v>1</v>
      </c>
    </row>
    <row r="402" spans="2:13" x14ac:dyDescent="0.3">
      <c r="B402" s="18">
        <f t="shared" si="19"/>
        <v>13</v>
      </c>
      <c r="C402" s="14">
        <v>13013</v>
      </c>
      <c r="D402" s="20">
        <v>100001000</v>
      </c>
      <c r="E402" s="14">
        <v>1</v>
      </c>
      <c r="F402" s="14">
        <v>2017</v>
      </c>
      <c r="G402" s="49"/>
      <c r="H402" s="14">
        <v>13079</v>
      </c>
      <c r="I402" s="14">
        <v>100001000</v>
      </c>
      <c r="J402" s="14">
        <v>1</v>
      </c>
      <c r="K402" s="14">
        <v>2017</v>
      </c>
      <c r="L402" s="53">
        <f t="shared" si="20"/>
        <v>100001000</v>
      </c>
      <c r="M402" s="54" t="b">
        <f t="shared" si="21"/>
        <v>1</v>
      </c>
    </row>
    <row r="403" spans="2:13" x14ac:dyDescent="0.3">
      <c r="B403" s="18">
        <f t="shared" si="19"/>
        <v>13</v>
      </c>
      <c r="C403" s="14">
        <v>13015</v>
      </c>
      <c r="D403" s="20">
        <v>100001000</v>
      </c>
      <c r="E403" s="14">
        <v>1</v>
      </c>
      <c r="F403" s="14">
        <v>2017</v>
      </c>
      <c r="G403" s="49"/>
      <c r="H403" s="14">
        <v>13081</v>
      </c>
      <c r="I403" s="14">
        <v>100001000</v>
      </c>
      <c r="J403" s="14">
        <v>1</v>
      </c>
      <c r="K403" s="14">
        <v>2017</v>
      </c>
      <c r="L403" s="53">
        <f t="shared" si="20"/>
        <v>100001000</v>
      </c>
      <c r="M403" s="54" t="b">
        <f t="shared" si="21"/>
        <v>1</v>
      </c>
    </row>
    <row r="404" spans="2:13" x14ac:dyDescent="0.3">
      <c r="B404" s="18">
        <f t="shared" si="19"/>
        <v>13</v>
      </c>
      <c r="C404" s="14">
        <v>13017</v>
      </c>
      <c r="D404" s="14">
        <v>100001000</v>
      </c>
      <c r="E404" s="14">
        <v>1</v>
      </c>
      <c r="F404" s="14">
        <v>2017</v>
      </c>
      <c r="G404" s="49"/>
      <c r="H404" s="14">
        <v>13083</v>
      </c>
      <c r="I404" s="14">
        <v>100001000</v>
      </c>
      <c r="J404" s="14">
        <v>1</v>
      </c>
      <c r="K404" s="14">
        <v>2017</v>
      </c>
      <c r="L404" s="53">
        <f t="shared" si="20"/>
        <v>100001000</v>
      </c>
      <c r="M404" s="54" t="b">
        <f t="shared" si="21"/>
        <v>1</v>
      </c>
    </row>
    <row r="405" spans="2:13" x14ac:dyDescent="0.3">
      <c r="B405" s="18">
        <f t="shared" si="19"/>
        <v>13</v>
      </c>
      <c r="C405" s="14">
        <v>13019</v>
      </c>
      <c r="D405" s="14">
        <v>100001000</v>
      </c>
      <c r="E405" s="14">
        <v>1</v>
      </c>
      <c r="F405" s="14">
        <v>2017</v>
      </c>
      <c r="G405" s="49"/>
      <c r="H405" s="14">
        <v>13085</v>
      </c>
      <c r="I405" s="14">
        <v>170001000</v>
      </c>
      <c r="J405" s="14">
        <v>1</v>
      </c>
      <c r="K405" s="14">
        <v>2017</v>
      </c>
      <c r="L405" s="53">
        <f t="shared" si="20"/>
        <v>100001000</v>
      </c>
      <c r="M405" s="54" t="b">
        <f t="shared" si="21"/>
        <v>0</v>
      </c>
    </row>
    <row r="406" spans="2:13" x14ac:dyDescent="0.3">
      <c r="B406" s="18">
        <f t="shared" si="19"/>
        <v>13</v>
      </c>
      <c r="C406" s="14">
        <v>13021</v>
      </c>
      <c r="D406" s="14">
        <v>100001000</v>
      </c>
      <c r="E406" s="14">
        <v>1</v>
      </c>
      <c r="F406" s="14">
        <v>2017</v>
      </c>
      <c r="G406" s="49"/>
      <c r="H406" s="14">
        <v>13087</v>
      </c>
      <c r="I406" s="14">
        <v>100001000</v>
      </c>
      <c r="J406" s="14">
        <v>1</v>
      </c>
      <c r="K406" s="14">
        <v>2017</v>
      </c>
      <c r="L406" s="53">
        <f t="shared" si="20"/>
        <v>100001000</v>
      </c>
      <c r="M406" s="54" t="b">
        <f t="shared" si="21"/>
        <v>1</v>
      </c>
    </row>
    <row r="407" spans="2:13" x14ac:dyDescent="0.3">
      <c r="B407" s="18">
        <f t="shared" si="19"/>
        <v>13</v>
      </c>
      <c r="C407" s="14">
        <v>13023</v>
      </c>
      <c r="D407" s="14">
        <v>100001000</v>
      </c>
      <c r="E407" s="14">
        <v>1</v>
      </c>
      <c r="F407" s="14">
        <v>2017</v>
      </c>
      <c r="G407" s="49"/>
      <c r="H407" s="14">
        <v>13089</v>
      </c>
      <c r="I407" s="14">
        <v>170001000</v>
      </c>
      <c r="J407" s="14">
        <v>1</v>
      </c>
      <c r="K407" s="14">
        <v>2017</v>
      </c>
      <c r="L407" s="53">
        <f t="shared" si="20"/>
        <v>170001000</v>
      </c>
      <c r="M407" s="54" t="b">
        <f t="shared" si="21"/>
        <v>1</v>
      </c>
    </row>
    <row r="408" spans="2:13" x14ac:dyDescent="0.3">
      <c r="B408" s="18">
        <f t="shared" si="19"/>
        <v>13</v>
      </c>
      <c r="C408" s="14">
        <v>13025</v>
      </c>
      <c r="D408" s="14">
        <v>100001000</v>
      </c>
      <c r="E408" s="14">
        <v>1</v>
      </c>
      <c r="F408" s="14">
        <v>2017</v>
      </c>
      <c r="G408" s="49"/>
      <c r="H408" s="14">
        <v>13091</v>
      </c>
      <c r="I408" s="14">
        <v>100001000</v>
      </c>
      <c r="J408" s="14">
        <v>1</v>
      </c>
      <c r="K408" s="14">
        <v>2017</v>
      </c>
      <c r="L408" s="53">
        <f t="shared" si="20"/>
        <v>100001000</v>
      </c>
      <c r="M408" s="54" t="b">
        <f t="shared" si="21"/>
        <v>1</v>
      </c>
    </row>
    <row r="409" spans="2:13" x14ac:dyDescent="0.3">
      <c r="B409" s="18">
        <f t="shared" si="19"/>
        <v>13</v>
      </c>
      <c r="C409" s="14">
        <v>13027</v>
      </c>
      <c r="D409" s="14">
        <v>100001000</v>
      </c>
      <c r="E409" s="14">
        <v>1</v>
      </c>
      <c r="F409" s="14">
        <v>2017</v>
      </c>
      <c r="G409" s="49"/>
      <c r="H409" s="14">
        <v>13093</v>
      </c>
      <c r="I409" s="14">
        <v>100001000</v>
      </c>
      <c r="J409" s="14">
        <v>1</v>
      </c>
      <c r="K409" s="14">
        <v>2017</v>
      </c>
      <c r="L409" s="53">
        <f t="shared" si="20"/>
        <v>100001000</v>
      </c>
      <c r="M409" s="54" t="b">
        <f t="shared" si="21"/>
        <v>1</v>
      </c>
    </row>
    <row r="410" spans="2:13" x14ac:dyDescent="0.3">
      <c r="B410" s="18">
        <f t="shared" si="19"/>
        <v>13</v>
      </c>
      <c r="C410" s="14">
        <v>13029</v>
      </c>
      <c r="D410" s="14">
        <v>100001000</v>
      </c>
      <c r="E410" s="14">
        <v>1</v>
      </c>
      <c r="F410" s="14">
        <v>2017</v>
      </c>
      <c r="G410" s="49"/>
      <c r="H410" s="14">
        <v>13095</v>
      </c>
      <c r="I410" s="14">
        <v>100001000</v>
      </c>
      <c r="J410" s="14">
        <v>1</v>
      </c>
      <c r="K410" s="14">
        <v>2017</v>
      </c>
      <c r="L410" s="53">
        <f t="shared" si="20"/>
        <v>100001000</v>
      </c>
      <c r="M410" s="54" t="b">
        <f t="shared" si="21"/>
        <v>1</v>
      </c>
    </row>
    <row r="411" spans="2:13" x14ac:dyDescent="0.3">
      <c r="B411" s="18">
        <f t="shared" si="19"/>
        <v>13</v>
      </c>
      <c r="C411" s="14">
        <v>13031</v>
      </c>
      <c r="D411" s="14">
        <v>100001000</v>
      </c>
      <c r="E411" s="14">
        <v>1</v>
      </c>
      <c r="F411" s="14">
        <v>2017</v>
      </c>
      <c r="G411" s="49"/>
      <c r="H411" s="14">
        <v>13097</v>
      </c>
      <c r="I411" s="14">
        <v>170001000</v>
      </c>
      <c r="J411" s="14">
        <v>1</v>
      </c>
      <c r="K411" s="14">
        <v>2017</v>
      </c>
      <c r="L411" s="53">
        <f t="shared" si="20"/>
        <v>170001000</v>
      </c>
      <c r="M411" s="54" t="b">
        <f t="shared" si="21"/>
        <v>1</v>
      </c>
    </row>
    <row r="412" spans="2:13" x14ac:dyDescent="0.3">
      <c r="B412" s="18">
        <f t="shared" si="19"/>
        <v>13</v>
      </c>
      <c r="C412" s="14">
        <v>13033</v>
      </c>
      <c r="D412" s="14">
        <v>100001000</v>
      </c>
      <c r="E412" s="14">
        <v>1</v>
      </c>
      <c r="F412" s="14">
        <v>2017</v>
      </c>
      <c r="G412" s="49"/>
      <c r="H412" s="14">
        <v>13099</v>
      </c>
      <c r="I412" s="14">
        <v>100001000</v>
      </c>
      <c r="J412" s="14">
        <v>1</v>
      </c>
      <c r="K412" s="14">
        <v>2017</v>
      </c>
      <c r="L412" s="53">
        <f t="shared" si="20"/>
        <v>100001000</v>
      </c>
      <c r="M412" s="54" t="b">
        <f t="shared" si="21"/>
        <v>1</v>
      </c>
    </row>
    <row r="413" spans="2:13" x14ac:dyDescent="0.3">
      <c r="B413" s="18">
        <f t="shared" si="19"/>
        <v>13</v>
      </c>
      <c r="C413" s="14">
        <v>13035</v>
      </c>
      <c r="D413" s="20">
        <v>100001000</v>
      </c>
      <c r="E413" s="14">
        <v>1</v>
      </c>
      <c r="F413" s="14">
        <v>2017</v>
      </c>
      <c r="G413" s="49"/>
      <c r="H413" s="14">
        <v>13101</v>
      </c>
      <c r="I413" s="14">
        <v>100001000</v>
      </c>
      <c r="J413" s="14">
        <v>1</v>
      </c>
      <c r="K413" s="14">
        <v>2017</v>
      </c>
      <c r="L413" s="53">
        <f t="shared" si="20"/>
        <v>100001000</v>
      </c>
      <c r="M413" s="54" t="b">
        <f t="shared" si="21"/>
        <v>1</v>
      </c>
    </row>
    <row r="414" spans="2:13" x14ac:dyDescent="0.3">
      <c r="B414" s="18">
        <f t="shared" si="19"/>
        <v>13</v>
      </c>
      <c r="C414" s="14">
        <v>13037</v>
      </c>
      <c r="D414" s="14">
        <v>100001000</v>
      </c>
      <c r="E414" s="14">
        <v>1</v>
      </c>
      <c r="F414" s="14">
        <v>2017</v>
      </c>
      <c r="G414" s="49"/>
      <c r="H414" s="14">
        <v>13103</v>
      </c>
      <c r="I414" s="14">
        <v>100001000</v>
      </c>
      <c r="J414" s="14">
        <v>1</v>
      </c>
      <c r="K414" s="14">
        <v>2017</v>
      </c>
      <c r="L414" s="53">
        <f t="shared" si="20"/>
        <v>100001000</v>
      </c>
      <c r="M414" s="54" t="b">
        <f t="shared" si="21"/>
        <v>1</v>
      </c>
    </row>
    <row r="415" spans="2:13" x14ac:dyDescent="0.3">
      <c r="B415" s="18">
        <f t="shared" si="19"/>
        <v>13</v>
      </c>
      <c r="C415" s="14">
        <v>13039</v>
      </c>
      <c r="D415" s="14">
        <v>100001000</v>
      </c>
      <c r="E415" s="14">
        <v>1</v>
      </c>
      <c r="F415" s="14">
        <v>2017</v>
      </c>
      <c r="G415" s="49"/>
      <c r="H415" s="14">
        <v>13105</v>
      </c>
      <c r="I415" s="14">
        <v>100001000</v>
      </c>
      <c r="J415" s="14">
        <v>1</v>
      </c>
      <c r="K415" s="14">
        <v>2017</v>
      </c>
      <c r="L415" s="53">
        <f t="shared" si="20"/>
        <v>100001000</v>
      </c>
      <c r="M415" s="54" t="b">
        <f t="shared" si="21"/>
        <v>1</v>
      </c>
    </row>
    <row r="416" spans="2:13" x14ac:dyDescent="0.3">
      <c r="B416" s="18">
        <f t="shared" si="19"/>
        <v>13</v>
      </c>
      <c r="C416" s="14">
        <v>13043</v>
      </c>
      <c r="D416" s="14">
        <v>100001000</v>
      </c>
      <c r="E416" s="14">
        <v>1</v>
      </c>
      <c r="F416" s="14">
        <v>2017</v>
      </c>
      <c r="G416" s="49"/>
      <c r="H416" s="14">
        <v>13107</v>
      </c>
      <c r="I416" s="14">
        <v>100001000</v>
      </c>
      <c r="J416" s="14">
        <v>1</v>
      </c>
      <c r="K416" s="14">
        <v>2017</v>
      </c>
      <c r="L416" s="53">
        <f t="shared" si="20"/>
        <v>100001000</v>
      </c>
      <c r="M416" s="54" t="b">
        <f t="shared" si="21"/>
        <v>1</v>
      </c>
    </row>
    <row r="417" spans="2:13" x14ac:dyDescent="0.3">
      <c r="B417" s="18">
        <f t="shared" si="19"/>
        <v>13</v>
      </c>
      <c r="C417" s="14">
        <v>13045</v>
      </c>
      <c r="D417" s="20">
        <v>100001000</v>
      </c>
      <c r="E417" s="14">
        <v>1</v>
      </c>
      <c r="F417" s="14">
        <v>2017</v>
      </c>
      <c r="G417" s="49"/>
      <c r="H417" s="14">
        <v>13109</v>
      </c>
      <c r="I417" s="14">
        <v>100001000</v>
      </c>
      <c r="J417" s="14">
        <v>1</v>
      </c>
      <c r="K417" s="14">
        <v>2017</v>
      </c>
      <c r="L417" s="53">
        <f t="shared" si="20"/>
        <v>100001000</v>
      </c>
      <c r="M417" s="54" t="b">
        <f t="shared" si="21"/>
        <v>1</v>
      </c>
    </row>
    <row r="418" spans="2:13" x14ac:dyDescent="0.3">
      <c r="B418" s="18">
        <f t="shared" si="19"/>
        <v>13</v>
      </c>
      <c r="C418" s="14">
        <v>13047</v>
      </c>
      <c r="D418" s="14">
        <v>100001000</v>
      </c>
      <c r="E418" s="14">
        <v>1</v>
      </c>
      <c r="F418" s="14">
        <v>2017</v>
      </c>
      <c r="G418" s="49"/>
      <c r="H418" s="14">
        <v>13111</v>
      </c>
      <c r="I418" s="14">
        <v>100001000</v>
      </c>
      <c r="J418" s="14">
        <v>1</v>
      </c>
      <c r="K418" s="14">
        <v>2017</v>
      </c>
      <c r="L418" s="53">
        <f t="shared" si="20"/>
        <v>100001000</v>
      </c>
      <c r="M418" s="54" t="b">
        <f t="shared" si="21"/>
        <v>1</v>
      </c>
    </row>
    <row r="419" spans="2:13" x14ac:dyDescent="0.3">
      <c r="B419" s="18">
        <f t="shared" si="19"/>
        <v>13</v>
      </c>
      <c r="C419" s="14">
        <v>13049</v>
      </c>
      <c r="D419" s="14">
        <v>100001000</v>
      </c>
      <c r="E419" s="14">
        <v>1</v>
      </c>
      <c r="F419" s="14">
        <v>2017</v>
      </c>
      <c r="G419" s="49"/>
      <c r="H419" s="14">
        <v>13113</v>
      </c>
      <c r="I419" s="14">
        <v>170001000</v>
      </c>
      <c r="J419" s="14">
        <v>1</v>
      </c>
      <c r="K419" s="14">
        <v>2017</v>
      </c>
      <c r="L419" s="53">
        <f t="shared" si="20"/>
        <v>170001000</v>
      </c>
      <c r="M419" s="54" t="b">
        <f t="shared" si="21"/>
        <v>1</v>
      </c>
    </row>
    <row r="420" spans="2:13" x14ac:dyDescent="0.3">
      <c r="B420" s="18">
        <f t="shared" si="19"/>
        <v>13</v>
      </c>
      <c r="C420" s="14">
        <v>13051</v>
      </c>
      <c r="D420" s="14">
        <v>100001000</v>
      </c>
      <c r="E420" s="14">
        <v>1</v>
      </c>
      <c r="F420" s="14">
        <v>2017</v>
      </c>
      <c r="G420" s="49"/>
      <c r="H420" s="14">
        <v>13115</v>
      </c>
      <c r="I420" s="14">
        <v>170001000</v>
      </c>
      <c r="J420" s="14">
        <v>1</v>
      </c>
      <c r="K420" s="14">
        <v>2017</v>
      </c>
      <c r="L420" s="53">
        <f t="shared" si="20"/>
        <v>100001000</v>
      </c>
      <c r="M420" s="54" t="b">
        <f t="shared" si="21"/>
        <v>0</v>
      </c>
    </row>
    <row r="421" spans="2:13" x14ac:dyDescent="0.3">
      <c r="B421" s="18">
        <f t="shared" si="19"/>
        <v>13</v>
      </c>
      <c r="C421" s="14">
        <v>13053</v>
      </c>
      <c r="D421" s="14">
        <v>100001000</v>
      </c>
      <c r="E421" s="14">
        <v>1</v>
      </c>
      <c r="F421" s="14">
        <v>2017</v>
      </c>
      <c r="G421" s="49"/>
      <c r="H421" s="14">
        <v>13117</v>
      </c>
      <c r="I421" s="14">
        <v>170001000</v>
      </c>
      <c r="J421" s="14">
        <v>1</v>
      </c>
      <c r="K421" s="14">
        <v>2017</v>
      </c>
      <c r="L421" s="53">
        <f t="shared" si="20"/>
        <v>170001000</v>
      </c>
      <c r="M421" s="54" t="b">
        <f t="shared" si="21"/>
        <v>1</v>
      </c>
    </row>
    <row r="422" spans="2:13" x14ac:dyDescent="0.3">
      <c r="B422" s="18">
        <f t="shared" si="19"/>
        <v>13</v>
      </c>
      <c r="C422" s="14">
        <v>13055</v>
      </c>
      <c r="D422" s="20">
        <v>100001000</v>
      </c>
      <c r="E422" s="14">
        <v>1</v>
      </c>
      <c r="F422" s="14">
        <v>2017</v>
      </c>
      <c r="G422" s="49"/>
      <c r="H422" s="14">
        <v>13119</v>
      </c>
      <c r="I422" s="14">
        <v>100001000</v>
      </c>
      <c r="J422" s="14">
        <v>1</v>
      </c>
      <c r="K422" s="14">
        <v>2017</v>
      </c>
      <c r="L422" s="53">
        <f t="shared" si="20"/>
        <v>100001000</v>
      </c>
      <c r="M422" s="54" t="b">
        <f t="shared" si="21"/>
        <v>1</v>
      </c>
    </row>
    <row r="423" spans="2:13" x14ac:dyDescent="0.3">
      <c r="B423" s="18">
        <f t="shared" si="19"/>
        <v>13</v>
      </c>
      <c r="C423" s="14">
        <v>13057</v>
      </c>
      <c r="D423" s="21">
        <v>170001000</v>
      </c>
      <c r="E423" s="14">
        <v>1</v>
      </c>
      <c r="F423" s="14">
        <v>2017</v>
      </c>
      <c r="G423" s="49"/>
      <c r="H423" s="14">
        <v>13121</v>
      </c>
      <c r="I423" s="14">
        <v>170001000</v>
      </c>
      <c r="J423" s="14">
        <v>1</v>
      </c>
      <c r="K423" s="14">
        <v>2017</v>
      </c>
      <c r="L423" s="53">
        <f t="shared" si="20"/>
        <v>170001000</v>
      </c>
      <c r="M423" s="54" t="b">
        <f t="shared" si="21"/>
        <v>1</v>
      </c>
    </row>
    <row r="424" spans="2:13" x14ac:dyDescent="0.3">
      <c r="B424" s="18">
        <f t="shared" si="19"/>
        <v>13</v>
      </c>
      <c r="C424" s="14">
        <v>13059</v>
      </c>
      <c r="D424" s="20">
        <v>100001000</v>
      </c>
      <c r="E424" s="14">
        <v>1</v>
      </c>
      <c r="F424" s="14">
        <v>2017</v>
      </c>
      <c r="G424" s="49"/>
      <c r="H424" s="14">
        <v>13123</v>
      </c>
      <c r="I424" s="14">
        <v>100001000</v>
      </c>
      <c r="J424" s="14">
        <v>1</v>
      </c>
      <c r="K424" s="14">
        <v>2017</v>
      </c>
      <c r="L424" s="53">
        <f t="shared" si="20"/>
        <v>100001000</v>
      </c>
      <c r="M424" s="54" t="b">
        <f t="shared" si="21"/>
        <v>1</v>
      </c>
    </row>
    <row r="425" spans="2:13" x14ac:dyDescent="0.3">
      <c r="B425" s="18">
        <f t="shared" si="19"/>
        <v>13</v>
      </c>
      <c r="C425" s="14">
        <v>13061</v>
      </c>
      <c r="D425" s="14">
        <v>100001000</v>
      </c>
      <c r="E425" s="14">
        <v>1</v>
      </c>
      <c r="F425" s="14">
        <v>2017</v>
      </c>
      <c r="G425" s="49"/>
      <c r="H425" s="14">
        <v>13125</v>
      </c>
      <c r="I425" s="14">
        <v>100001000</v>
      </c>
      <c r="J425" s="14">
        <v>1</v>
      </c>
      <c r="K425" s="14">
        <v>2017</v>
      </c>
      <c r="L425" s="53">
        <f t="shared" si="20"/>
        <v>100001000</v>
      </c>
      <c r="M425" s="54" t="b">
        <f t="shared" si="21"/>
        <v>1</v>
      </c>
    </row>
    <row r="426" spans="2:13" x14ac:dyDescent="0.3">
      <c r="B426" s="18">
        <f t="shared" si="19"/>
        <v>13</v>
      </c>
      <c r="C426" s="14">
        <v>13063</v>
      </c>
      <c r="D426" s="21">
        <v>170001000</v>
      </c>
      <c r="E426" s="14">
        <v>1</v>
      </c>
      <c r="F426" s="14">
        <v>2017</v>
      </c>
      <c r="G426" s="49"/>
      <c r="H426" s="14">
        <v>13127</v>
      </c>
      <c r="I426" s="14">
        <v>100001000</v>
      </c>
      <c r="J426" s="14">
        <v>1</v>
      </c>
      <c r="K426" s="14">
        <v>2017</v>
      </c>
      <c r="L426" s="53">
        <f t="shared" si="20"/>
        <v>100001000</v>
      </c>
      <c r="M426" s="54" t="b">
        <f t="shared" si="21"/>
        <v>1</v>
      </c>
    </row>
    <row r="427" spans="2:13" x14ac:dyDescent="0.3">
      <c r="B427" s="18">
        <f t="shared" si="19"/>
        <v>13</v>
      </c>
      <c r="C427" s="14">
        <v>13065</v>
      </c>
      <c r="D427" s="14">
        <v>100001000</v>
      </c>
      <c r="E427" s="14">
        <v>1</v>
      </c>
      <c r="F427" s="14">
        <v>2017</v>
      </c>
      <c r="G427" s="49"/>
      <c r="H427" s="14">
        <v>13129</v>
      </c>
      <c r="I427" s="14">
        <v>170001000</v>
      </c>
      <c r="J427" s="14">
        <v>1</v>
      </c>
      <c r="K427" s="14">
        <v>2017</v>
      </c>
      <c r="L427" s="53">
        <f t="shared" si="20"/>
        <v>100001000</v>
      </c>
      <c r="M427" s="54" t="b">
        <f t="shared" si="21"/>
        <v>0</v>
      </c>
    </row>
    <row r="428" spans="2:13" x14ac:dyDescent="0.3">
      <c r="B428" s="18">
        <f t="shared" si="19"/>
        <v>13</v>
      </c>
      <c r="C428" s="14">
        <v>13067</v>
      </c>
      <c r="D428" s="21">
        <v>170001000</v>
      </c>
      <c r="E428" s="14">
        <v>1</v>
      </c>
      <c r="F428" s="14">
        <v>2017</v>
      </c>
      <c r="G428" s="49"/>
      <c r="H428" s="14">
        <v>13131</v>
      </c>
      <c r="I428" s="14">
        <v>100001000</v>
      </c>
      <c r="J428" s="14">
        <v>1</v>
      </c>
      <c r="K428" s="14">
        <v>2017</v>
      </c>
      <c r="L428" s="53">
        <f t="shared" si="20"/>
        <v>100001000</v>
      </c>
      <c r="M428" s="54" t="b">
        <f t="shared" si="21"/>
        <v>1</v>
      </c>
    </row>
    <row r="429" spans="2:13" x14ac:dyDescent="0.3">
      <c r="B429" s="18">
        <f t="shared" si="19"/>
        <v>13</v>
      </c>
      <c r="C429" s="14">
        <v>13069</v>
      </c>
      <c r="D429" s="14">
        <v>100001000</v>
      </c>
      <c r="E429" s="14">
        <v>1</v>
      </c>
      <c r="F429" s="14">
        <v>2017</v>
      </c>
      <c r="G429" s="49"/>
      <c r="H429" s="14">
        <v>13133</v>
      </c>
      <c r="I429" s="14">
        <v>100001000</v>
      </c>
      <c r="J429" s="14">
        <v>1</v>
      </c>
      <c r="K429" s="14">
        <v>2017</v>
      </c>
      <c r="L429" s="53">
        <f t="shared" si="20"/>
        <v>100001000</v>
      </c>
      <c r="M429" s="54" t="b">
        <f t="shared" si="21"/>
        <v>1</v>
      </c>
    </row>
    <row r="430" spans="2:13" x14ac:dyDescent="0.3">
      <c r="B430" s="18">
        <f t="shared" si="19"/>
        <v>13</v>
      </c>
      <c r="C430" s="14">
        <v>13071</v>
      </c>
      <c r="D430" s="14">
        <v>100001000</v>
      </c>
      <c r="E430" s="14">
        <v>1</v>
      </c>
      <c r="F430" s="14">
        <v>2017</v>
      </c>
      <c r="G430" s="49"/>
      <c r="H430" s="14">
        <v>13135</v>
      </c>
      <c r="I430" s="14">
        <v>170001000</v>
      </c>
      <c r="J430" s="14">
        <v>1</v>
      </c>
      <c r="K430" s="14">
        <v>2017</v>
      </c>
      <c r="L430" s="53">
        <f t="shared" si="20"/>
        <v>170001000</v>
      </c>
      <c r="M430" s="54" t="b">
        <f t="shared" si="21"/>
        <v>1</v>
      </c>
    </row>
    <row r="431" spans="2:13" x14ac:dyDescent="0.3">
      <c r="B431" s="18">
        <f t="shared" si="19"/>
        <v>13</v>
      </c>
      <c r="C431" s="14">
        <v>13073</v>
      </c>
      <c r="D431" s="14">
        <v>100001000</v>
      </c>
      <c r="E431" s="14">
        <v>1</v>
      </c>
      <c r="F431" s="14">
        <v>2017</v>
      </c>
      <c r="G431" s="49"/>
      <c r="H431" s="14">
        <v>13137</v>
      </c>
      <c r="I431" s="14">
        <v>100001000</v>
      </c>
      <c r="J431" s="14">
        <v>1</v>
      </c>
      <c r="K431" s="14">
        <v>2017</v>
      </c>
      <c r="L431" s="53">
        <f t="shared" si="20"/>
        <v>100001000</v>
      </c>
      <c r="M431" s="54" t="b">
        <f t="shared" si="21"/>
        <v>1</v>
      </c>
    </row>
    <row r="432" spans="2:13" x14ac:dyDescent="0.3">
      <c r="B432" s="18">
        <f t="shared" si="19"/>
        <v>13</v>
      </c>
      <c r="C432" s="14">
        <v>13075</v>
      </c>
      <c r="D432" s="14">
        <v>100001000</v>
      </c>
      <c r="E432" s="14">
        <v>1</v>
      </c>
      <c r="F432" s="14">
        <v>2017</v>
      </c>
      <c r="G432" s="49"/>
      <c r="H432" s="14">
        <v>13139</v>
      </c>
      <c r="I432" s="14">
        <v>170001000</v>
      </c>
      <c r="J432" s="14">
        <v>1</v>
      </c>
      <c r="K432" s="14">
        <v>2017</v>
      </c>
      <c r="L432" s="53">
        <f t="shared" si="20"/>
        <v>100001000</v>
      </c>
      <c r="M432" s="54" t="b">
        <f t="shared" si="21"/>
        <v>0</v>
      </c>
    </row>
    <row r="433" spans="2:13" x14ac:dyDescent="0.3">
      <c r="B433" s="18">
        <f t="shared" si="19"/>
        <v>13</v>
      </c>
      <c r="C433" s="14">
        <v>13077</v>
      </c>
      <c r="D433" s="21">
        <v>170001000</v>
      </c>
      <c r="E433" s="14">
        <v>1</v>
      </c>
      <c r="F433" s="14">
        <v>2017</v>
      </c>
      <c r="G433" s="49"/>
      <c r="H433" s="14">
        <v>13141</v>
      </c>
      <c r="I433" s="14">
        <v>100001000</v>
      </c>
      <c r="J433" s="14">
        <v>1</v>
      </c>
      <c r="K433" s="14">
        <v>2017</v>
      </c>
      <c r="L433" s="53">
        <f t="shared" si="20"/>
        <v>100001000</v>
      </c>
      <c r="M433" s="54" t="b">
        <f t="shared" si="21"/>
        <v>1</v>
      </c>
    </row>
    <row r="434" spans="2:13" x14ac:dyDescent="0.3">
      <c r="B434" s="18">
        <f t="shared" si="19"/>
        <v>13</v>
      </c>
      <c r="C434" s="14">
        <v>13079</v>
      </c>
      <c r="D434" s="14">
        <v>100001000</v>
      </c>
      <c r="E434" s="14">
        <v>1</v>
      </c>
      <c r="F434" s="14">
        <v>2017</v>
      </c>
      <c r="G434" s="49"/>
      <c r="H434" s="14">
        <v>13143</v>
      </c>
      <c r="I434" s="14">
        <v>170001000</v>
      </c>
      <c r="J434" s="14">
        <v>1</v>
      </c>
      <c r="K434" s="14">
        <v>2017</v>
      </c>
      <c r="L434" s="53">
        <f t="shared" si="20"/>
        <v>100001000</v>
      </c>
      <c r="M434" s="54" t="b">
        <f t="shared" si="21"/>
        <v>0</v>
      </c>
    </row>
    <row r="435" spans="2:13" x14ac:dyDescent="0.3">
      <c r="B435" s="18">
        <f t="shared" si="19"/>
        <v>13</v>
      </c>
      <c r="C435" s="14">
        <v>13081</v>
      </c>
      <c r="D435" s="14">
        <v>100001000</v>
      </c>
      <c r="E435" s="14">
        <v>1</v>
      </c>
      <c r="F435" s="14">
        <v>2017</v>
      </c>
      <c r="G435" s="49"/>
      <c r="H435" s="14">
        <v>13145</v>
      </c>
      <c r="I435" s="14">
        <v>100001000</v>
      </c>
      <c r="J435" s="14">
        <v>1</v>
      </c>
      <c r="K435" s="14">
        <v>2017</v>
      </c>
      <c r="L435" s="53">
        <f t="shared" si="20"/>
        <v>100001000</v>
      </c>
      <c r="M435" s="54" t="b">
        <f t="shared" si="21"/>
        <v>1</v>
      </c>
    </row>
    <row r="436" spans="2:13" x14ac:dyDescent="0.3">
      <c r="B436" s="18">
        <f t="shared" si="19"/>
        <v>13</v>
      </c>
      <c r="C436" s="14">
        <v>13083</v>
      </c>
      <c r="D436" s="14">
        <v>100001000</v>
      </c>
      <c r="E436" s="14">
        <v>1</v>
      </c>
      <c r="F436" s="14">
        <v>2017</v>
      </c>
      <c r="G436" s="49"/>
      <c r="H436" s="14">
        <v>13147</v>
      </c>
      <c r="I436" s="14">
        <v>100001000</v>
      </c>
      <c r="J436" s="14">
        <v>1</v>
      </c>
      <c r="K436" s="14">
        <v>2017</v>
      </c>
      <c r="L436" s="53">
        <f t="shared" si="20"/>
        <v>100001000</v>
      </c>
      <c r="M436" s="54" t="b">
        <f t="shared" si="21"/>
        <v>1</v>
      </c>
    </row>
    <row r="437" spans="2:13" x14ac:dyDescent="0.3">
      <c r="B437" s="18">
        <f t="shared" si="19"/>
        <v>13</v>
      </c>
      <c r="C437" s="14">
        <v>13085</v>
      </c>
      <c r="D437" s="20">
        <v>100001000</v>
      </c>
      <c r="E437" s="14">
        <v>1</v>
      </c>
      <c r="F437" s="14">
        <v>2017</v>
      </c>
      <c r="G437" s="49"/>
      <c r="H437" s="14">
        <v>13149</v>
      </c>
      <c r="I437" s="14">
        <v>170001000</v>
      </c>
      <c r="J437" s="14">
        <v>1</v>
      </c>
      <c r="K437" s="14">
        <v>2017</v>
      </c>
      <c r="L437" s="53">
        <f t="shared" si="20"/>
        <v>100001000</v>
      </c>
      <c r="M437" s="54" t="b">
        <f t="shared" si="21"/>
        <v>0</v>
      </c>
    </row>
    <row r="438" spans="2:13" x14ac:dyDescent="0.3">
      <c r="B438" s="18">
        <f t="shared" si="19"/>
        <v>13</v>
      </c>
      <c r="C438" s="14">
        <v>13087</v>
      </c>
      <c r="D438" s="14">
        <v>100001000</v>
      </c>
      <c r="E438" s="14">
        <v>1</v>
      </c>
      <c r="F438" s="14">
        <v>2017</v>
      </c>
      <c r="G438" s="49"/>
      <c r="H438" s="14">
        <v>13151</v>
      </c>
      <c r="I438" s="14">
        <v>170001000</v>
      </c>
      <c r="J438" s="14">
        <v>1</v>
      </c>
      <c r="K438" s="14">
        <v>2017</v>
      </c>
      <c r="L438" s="53">
        <f t="shared" si="20"/>
        <v>170001000</v>
      </c>
      <c r="M438" s="54" t="b">
        <f t="shared" si="21"/>
        <v>1</v>
      </c>
    </row>
    <row r="439" spans="2:13" x14ac:dyDescent="0.3">
      <c r="B439" s="18">
        <f t="shared" si="19"/>
        <v>13</v>
      </c>
      <c r="C439" s="14">
        <v>13089</v>
      </c>
      <c r="D439" s="21">
        <v>170001000</v>
      </c>
      <c r="E439" s="14">
        <v>1</v>
      </c>
      <c r="F439" s="14">
        <v>2017</v>
      </c>
      <c r="G439" s="49"/>
      <c r="H439" s="14">
        <v>13153</v>
      </c>
      <c r="I439" s="14">
        <v>100001000</v>
      </c>
      <c r="J439" s="14">
        <v>1</v>
      </c>
      <c r="K439" s="14">
        <v>2017</v>
      </c>
      <c r="L439" s="53">
        <f t="shared" si="20"/>
        <v>100001000</v>
      </c>
      <c r="M439" s="54" t="b">
        <f t="shared" si="21"/>
        <v>1</v>
      </c>
    </row>
    <row r="440" spans="2:13" x14ac:dyDescent="0.3">
      <c r="B440" s="18">
        <f t="shared" si="19"/>
        <v>13</v>
      </c>
      <c r="C440" s="14">
        <v>13091</v>
      </c>
      <c r="D440" s="14">
        <v>100001000</v>
      </c>
      <c r="E440" s="14">
        <v>1</v>
      </c>
      <c r="F440" s="14">
        <v>2017</v>
      </c>
      <c r="G440" s="49"/>
      <c r="H440" s="14">
        <v>13155</v>
      </c>
      <c r="I440" s="14">
        <v>100001000</v>
      </c>
      <c r="J440" s="14">
        <v>1</v>
      </c>
      <c r="K440" s="14">
        <v>2017</v>
      </c>
      <c r="L440" s="53">
        <f t="shared" si="20"/>
        <v>100001000</v>
      </c>
      <c r="M440" s="54" t="b">
        <f t="shared" si="21"/>
        <v>1</v>
      </c>
    </row>
    <row r="441" spans="2:13" x14ac:dyDescent="0.3">
      <c r="B441" s="18">
        <f t="shared" si="19"/>
        <v>13</v>
      </c>
      <c r="C441" s="14">
        <v>13093</v>
      </c>
      <c r="D441" s="14">
        <v>100001000</v>
      </c>
      <c r="E441" s="14">
        <v>1</v>
      </c>
      <c r="F441" s="14">
        <v>2017</v>
      </c>
      <c r="G441" s="49"/>
      <c r="H441" s="14">
        <v>13157</v>
      </c>
      <c r="I441" s="14">
        <v>170001000</v>
      </c>
      <c r="J441" s="14">
        <v>1</v>
      </c>
      <c r="K441" s="14">
        <v>2017</v>
      </c>
      <c r="L441" s="53">
        <f t="shared" si="20"/>
        <v>100001000</v>
      </c>
      <c r="M441" s="54" t="b">
        <f t="shared" si="21"/>
        <v>0</v>
      </c>
    </row>
    <row r="442" spans="2:13" x14ac:dyDescent="0.3">
      <c r="B442" s="18">
        <f t="shared" si="19"/>
        <v>13</v>
      </c>
      <c r="C442" s="14">
        <v>13095</v>
      </c>
      <c r="D442" s="14">
        <v>100001000</v>
      </c>
      <c r="E442" s="14">
        <v>1</v>
      </c>
      <c r="F442" s="14">
        <v>2017</v>
      </c>
      <c r="G442" s="49"/>
      <c r="H442" s="14">
        <v>13159</v>
      </c>
      <c r="I442" s="14">
        <v>170001000</v>
      </c>
      <c r="J442" s="14">
        <v>1</v>
      </c>
      <c r="K442" s="14">
        <v>2017</v>
      </c>
      <c r="L442" s="53">
        <f t="shared" si="20"/>
        <v>100001000</v>
      </c>
      <c r="M442" s="54" t="b">
        <f t="shared" si="21"/>
        <v>0</v>
      </c>
    </row>
    <row r="443" spans="2:13" x14ac:dyDescent="0.3">
      <c r="B443" s="18">
        <f t="shared" si="19"/>
        <v>13</v>
      </c>
      <c r="C443" s="14">
        <v>13097</v>
      </c>
      <c r="D443" s="21">
        <v>170001000</v>
      </c>
      <c r="E443" s="14">
        <v>1</v>
      </c>
      <c r="F443" s="14">
        <v>2017</v>
      </c>
      <c r="G443" s="49"/>
      <c r="H443" s="14">
        <v>13161</v>
      </c>
      <c r="I443" s="14">
        <v>100001000</v>
      </c>
      <c r="J443" s="14">
        <v>1</v>
      </c>
      <c r="K443" s="14">
        <v>2017</v>
      </c>
      <c r="L443" s="53">
        <f t="shared" si="20"/>
        <v>100001000</v>
      </c>
      <c r="M443" s="54" t="b">
        <f t="shared" si="21"/>
        <v>1</v>
      </c>
    </row>
    <row r="444" spans="2:13" x14ac:dyDescent="0.3">
      <c r="B444" s="18">
        <f t="shared" si="19"/>
        <v>13</v>
      </c>
      <c r="C444" s="14">
        <v>13099</v>
      </c>
      <c r="D444" s="14">
        <v>100001000</v>
      </c>
      <c r="E444" s="14">
        <v>1</v>
      </c>
      <c r="F444" s="14">
        <v>2017</v>
      </c>
      <c r="G444" s="49"/>
      <c r="H444" s="14">
        <v>13163</v>
      </c>
      <c r="I444" s="14">
        <v>100001000</v>
      </c>
      <c r="J444" s="14">
        <v>1</v>
      </c>
      <c r="K444" s="14">
        <v>2017</v>
      </c>
      <c r="L444" s="53">
        <f t="shared" si="20"/>
        <v>100001000</v>
      </c>
      <c r="M444" s="54" t="b">
        <f t="shared" si="21"/>
        <v>1</v>
      </c>
    </row>
    <row r="445" spans="2:13" x14ac:dyDescent="0.3">
      <c r="B445" s="18">
        <f t="shared" si="19"/>
        <v>13</v>
      </c>
      <c r="C445" s="14">
        <v>13101</v>
      </c>
      <c r="D445" s="14">
        <v>100001000</v>
      </c>
      <c r="E445" s="14">
        <v>1</v>
      </c>
      <c r="F445" s="14">
        <v>2017</v>
      </c>
      <c r="G445" s="49"/>
      <c r="H445" s="14">
        <v>13165</v>
      </c>
      <c r="I445" s="14">
        <v>100001000</v>
      </c>
      <c r="J445" s="14">
        <v>1</v>
      </c>
      <c r="K445" s="14">
        <v>2017</v>
      </c>
      <c r="L445" s="53">
        <f t="shared" si="20"/>
        <v>100001000</v>
      </c>
      <c r="M445" s="54" t="b">
        <f t="shared" si="21"/>
        <v>1</v>
      </c>
    </row>
    <row r="446" spans="2:13" x14ac:dyDescent="0.3">
      <c r="B446" s="18">
        <f t="shared" si="19"/>
        <v>13</v>
      </c>
      <c r="C446" s="14">
        <v>13103</v>
      </c>
      <c r="D446" s="14">
        <v>100001000</v>
      </c>
      <c r="E446" s="14">
        <v>1</v>
      </c>
      <c r="F446" s="14">
        <v>2017</v>
      </c>
      <c r="G446" s="49"/>
      <c r="H446" s="14">
        <v>13167</v>
      </c>
      <c r="I446" s="14">
        <v>100001000</v>
      </c>
      <c r="J446" s="14">
        <v>1</v>
      </c>
      <c r="K446" s="14">
        <v>2017</v>
      </c>
      <c r="L446" s="53">
        <f t="shared" si="20"/>
        <v>100001000</v>
      </c>
      <c r="M446" s="54" t="b">
        <f t="shared" si="21"/>
        <v>1</v>
      </c>
    </row>
    <row r="447" spans="2:13" x14ac:dyDescent="0.3">
      <c r="B447" s="18">
        <f t="shared" si="19"/>
        <v>13</v>
      </c>
      <c r="C447" s="14">
        <v>13105</v>
      </c>
      <c r="D447" s="14">
        <v>100001000</v>
      </c>
      <c r="E447" s="14">
        <v>1</v>
      </c>
      <c r="F447" s="14">
        <v>2017</v>
      </c>
      <c r="G447" s="49"/>
      <c r="H447" s="14">
        <v>13169</v>
      </c>
      <c r="I447" s="14">
        <v>170001000</v>
      </c>
      <c r="J447" s="14">
        <v>1</v>
      </c>
      <c r="K447" s="14">
        <v>2017</v>
      </c>
      <c r="L447" s="53">
        <f t="shared" si="20"/>
        <v>100001000</v>
      </c>
      <c r="M447" s="54" t="b">
        <f t="shared" si="21"/>
        <v>0</v>
      </c>
    </row>
    <row r="448" spans="2:13" x14ac:dyDescent="0.3">
      <c r="B448" s="18">
        <f t="shared" si="19"/>
        <v>13</v>
      </c>
      <c r="C448" s="14">
        <v>13107</v>
      </c>
      <c r="D448" s="14">
        <v>100001000</v>
      </c>
      <c r="E448" s="14">
        <v>1</v>
      </c>
      <c r="F448" s="14">
        <v>2017</v>
      </c>
      <c r="G448" s="49"/>
      <c r="H448" s="14">
        <v>13171</v>
      </c>
      <c r="I448" s="14">
        <v>170001000</v>
      </c>
      <c r="J448" s="14">
        <v>1</v>
      </c>
      <c r="K448" s="14">
        <v>2017</v>
      </c>
      <c r="L448" s="53">
        <f t="shared" si="20"/>
        <v>100001000</v>
      </c>
      <c r="M448" s="54" t="b">
        <f t="shared" si="21"/>
        <v>0</v>
      </c>
    </row>
    <row r="449" spans="2:13" x14ac:dyDescent="0.3">
      <c r="B449" s="18">
        <f t="shared" si="19"/>
        <v>13</v>
      </c>
      <c r="C449" s="14">
        <v>13109</v>
      </c>
      <c r="D449" s="14">
        <v>100001000</v>
      </c>
      <c r="E449" s="14">
        <v>1</v>
      </c>
      <c r="F449" s="14">
        <v>2017</v>
      </c>
      <c r="G449" s="49"/>
      <c r="H449" s="14">
        <v>13173</v>
      </c>
      <c r="I449" s="14">
        <v>100001000</v>
      </c>
      <c r="J449" s="14">
        <v>1</v>
      </c>
      <c r="K449" s="14">
        <v>2017</v>
      </c>
      <c r="L449" s="53">
        <f t="shared" si="20"/>
        <v>100001000</v>
      </c>
      <c r="M449" s="54" t="b">
        <f t="shared" si="21"/>
        <v>1</v>
      </c>
    </row>
    <row r="450" spans="2:13" x14ac:dyDescent="0.3">
      <c r="B450" s="18">
        <f t="shared" si="19"/>
        <v>13</v>
      </c>
      <c r="C450" s="14">
        <v>13111</v>
      </c>
      <c r="D450" s="14">
        <v>100001000</v>
      </c>
      <c r="E450" s="14">
        <v>1</v>
      </c>
      <c r="F450" s="14">
        <v>2017</v>
      </c>
      <c r="G450" s="49"/>
      <c r="H450" s="14">
        <v>13175</v>
      </c>
      <c r="I450" s="14">
        <v>100001000</v>
      </c>
      <c r="J450" s="14">
        <v>1</v>
      </c>
      <c r="K450" s="14">
        <v>2017</v>
      </c>
      <c r="L450" s="53">
        <f t="shared" si="20"/>
        <v>100001000</v>
      </c>
      <c r="M450" s="54" t="b">
        <f t="shared" si="21"/>
        <v>1</v>
      </c>
    </row>
    <row r="451" spans="2:13" x14ac:dyDescent="0.3">
      <c r="B451" s="18">
        <f t="shared" si="19"/>
        <v>13</v>
      </c>
      <c r="C451" s="14">
        <v>13113</v>
      </c>
      <c r="D451" s="21">
        <v>170001000</v>
      </c>
      <c r="E451" s="14">
        <v>1</v>
      </c>
      <c r="F451" s="14">
        <v>2017</v>
      </c>
      <c r="G451" s="49"/>
      <c r="H451" s="14">
        <v>13177</v>
      </c>
      <c r="I451" s="14">
        <v>100001000</v>
      </c>
      <c r="J451" s="14">
        <v>1</v>
      </c>
      <c r="K451" s="14">
        <v>2017</v>
      </c>
      <c r="L451" s="53">
        <f t="shared" si="20"/>
        <v>100001000</v>
      </c>
      <c r="M451" s="54" t="b">
        <f t="shared" si="21"/>
        <v>1</v>
      </c>
    </row>
    <row r="452" spans="2:13" x14ac:dyDescent="0.3">
      <c r="B452" s="18">
        <f t="shared" si="19"/>
        <v>13</v>
      </c>
      <c r="C452" s="14">
        <v>13115</v>
      </c>
      <c r="D452" s="20">
        <v>100001000</v>
      </c>
      <c r="E452" s="14">
        <v>1</v>
      </c>
      <c r="F452" s="14">
        <v>2017</v>
      </c>
      <c r="G452" s="49"/>
      <c r="H452" s="14">
        <v>13179</v>
      </c>
      <c r="I452" s="14">
        <v>100001000</v>
      </c>
      <c r="J452" s="14">
        <v>1</v>
      </c>
      <c r="K452" s="14">
        <v>2017</v>
      </c>
      <c r="L452" s="53">
        <f t="shared" si="20"/>
        <v>100001000</v>
      </c>
      <c r="M452" s="54" t="b">
        <f t="shared" si="21"/>
        <v>1</v>
      </c>
    </row>
    <row r="453" spans="2:13" x14ac:dyDescent="0.3">
      <c r="B453" s="18">
        <f t="shared" si="19"/>
        <v>13</v>
      </c>
      <c r="C453" s="14">
        <v>13117</v>
      </c>
      <c r="D453" s="21">
        <v>170001000</v>
      </c>
      <c r="E453" s="14">
        <v>1</v>
      </c>
      <c r="F453" s="14">
        <v>2017</v>
      </c>
      <c r="G453" s="49"/>
      <c r="H453" s="14">
        <v>13181</v>
      </c>
      <c r="I453" s="14">
        <v>100001000</v>
      </c>
      <c r="J453" s="14">
        <v>1</v>
      </c>
      <c r="K453" s="14">
        <v>2017</v>
      </c>
      <c r="L453" s="53">
        <f t="shared" si="20"/>
        <v>100001000</v>
      </c>
      <c r="M453" s="54" t="b">
        <f t="shared" si="21"/>
        <v>1</v>
      </c>
    </row>
    <row r="454" spans="2:13" x14ac:dyDescent="0.3">
      <c r="B454" s="18">
        <f t="shared" ref="B454:B517" si="22">TRUNC(C454/1000,0)</f>
        <v>13</v>
      </c>
      <c r="C454" s="14">
        <v>13119</v>
      </c>
      <c r="D454" s="14">
        <v>100001000</v>
      </c>
      <c r="E454" s="14">
        <v>1</v>
      </c>
      <c r="F454" s="14">
        <v>2017</v>
      </c>
      <c r="G454" s="49"/>
      <c r="H454" s="14">
        <v>13183</v>
      </c>
      <c r="I454" s="14">
        <v>100001000</v>
      </c>
      <c r="J454" s="14">
        <v>1</v>
      </c>
      <c r="K454" s="14">
        <v>2017</v>
      </c>
      <c r="L454" s="53">
        <f t="shared" si="20"/>
        <v>100001000</v>
      </c>
      <c r="M454" s="54" t="b">
        <f t="shared" si="21"/>
        <v>1</v>
      </c>
    </row>
    <row r="455" spans="2:13" x14ac:dyDescent="0.3">
      <c r="B455" s="18">
        <f t="shared" si="22"/>
        <v>13</v>
      </c>
      <c r="C455" s="14">
        <v>13121</v>
      </c>
      <c r="D455" s="21">
        <v>170001000</v>
      </c>
      <c r="E455" s="14">
        <v>1</v>
      </c>
      <c r="F455" s="14">
        <v>2017</v>
      </c>
      <c r="G455" s="49"/>
      <c r="H455" s="14">
        <v>13185</v>
      </c>
      <c r="I455" s="14">
        <v>100001000</v>
      </c>
      <c r="J455" s="14">
        <v>1</v>
      </c>
      <c r="K455" s="14">
        <v>2017</v>
      </c>
      <c r="L455" s="53">
        <f t="shared" ref="L455:L518" si="23">VLOOKUP(H455,$C$5:$D$3233,2,FALSE)</f>
        <v>100001000</v>
      </c>
      <c r="M455" s="54" t="b">
        <f t="shared" ref="M455:M518" si="24">L455=I455</f>
        <v>1</v>
      </c>
    </row>
    <row r="456" spans="2:13" x14ac:dyDescent="0.3">
      <c r="B456" s="18">
        <f t="shared" si="22"/>
        <v>13</v>
      </c>
      <c r="C456" s="14">
        <v>13123</v>
      </c>
      <c r="D456" s="14">
        <v>100001000</v>
      </c>
      <c r="E456" s="14">
        <v>1</v>
      </c>
      <c r="F456" s="14">
        <v>2017</v>
      </c>
      <c r="G456" s="49"/>
      <c r="H456" s="14">
        <v>13187</v>
      </c>
      <c r="I456" s="14">
        <v>170001000</v>
      </c>
      <c r="J456" s="14">
        <v>1</v>
      </c>
      <c r="K456" s="14">
        <v>2017</v>
      </c>
      <c r="L456" s="53">
        <f t="shared" si="23"/>
        <v>100001000</v>
      </c>
      <c r="M456" s="54" t="b">
        <f t="shared" si="24"/>
        <v>0</v>
      </c>
    </row>
    <row r="457" spans="2:13" x14ac:dyDescent="0.3">
      <c r="B457" s="18">
        <f t="shared" si="22"/>
        <v>13</v>
      </c>
      <c r="C457" s="14">
        <v>13125</v>
      </c>
      <c r="D457" s="14">
        <v>100001000</v>
      </c>
      <c r="E457" s="14">
        <v>1</v>
      </c>
      <c r="F457" s="14">
        <v>2017</v>
      </c>
      <c r="G457" s="49"/>
      <c r="H457" s="14">
        <v>13189</v>
      </c>
      <c r="I457" s="14">
        <v>100001000</v>
      </c>
      <c r="J457" s="14">
        <v>1</v>
      </c>
      <c r="K457" s="14">
        <v>2017</v>
      </c>
      <c r="L457" s="53">
        <f t="shared" si="23"/>
        <v>100001000</v>
      </c>
      <c r="M457" s="54" t="b">
        <f t="shared" si="24"/>
        <v>1</v>
      </c>
    </row>
    <row r="458" spans="2:13" x14ac:dyDescent="0.3">
      <c r="B458" s="18">
        <f t="shared" si="22"/>
        <v>13</v>
      </c>
      <c r="C458" s="14">
        <v>13127</v>
      </c>
      <c r="D458" s="14">
        <v>100001000</v>
      </c>
      <c r="E458" s="14">
        <v>1</v>
      </c>
      <c r="F458" s="14">
        <v>2017</v>
      </c>
      <c r="G458" s="49"/>
      <c r="H458" s="14">
        <v>13191</v>
      </c>
      <c r="I458" s="14">
        <v>100001000</v>
      </c>
      <c r="J458" s="14">
        <v>1</v>
      </c>
      <c r="K458" s="14">
        <v>2017</v>
      </c>
      <c r="L458" s="53">
        <f t="shared" si="23"/>
        <v>100001000</v>
      </c>
      <c r="M458" s="54" t="b">
        <f t="shared" si="24"/>
        <v>1</v>
      </c>
    </row>
    <row r="459" spans="2:13" x14ac:dyDescent="0.3">
      <c r="B459" s="18">
        <f t="shared" si="22"/>
        <v>13</v>
      </c>
      <c r="C459" s="14">
        <v>13129</v>
      </c>
      <c r="D459" s="20">
        <v>100001000</v>
      </c>
      <c r="E459" s="14">
        <v>1</v>
      </c>
      <c r="F459" s="14">
        <v>2017</v>
      </c>
      <c r="G459" s="49"/>
      <c r="H459" s="14">
        <v>13193</v>
      </c>
      <c r="I459" s="14">
        <v>100001000</v>
      </c>
      <c r="J459" s="14">
        <v>1</v>
      </c>
      <c r="K459" s="14">
        <v>2017</v>
      </c>
      <c r="L459" s="53">
        <f t="shared" si="23"/>
        <v>100001000</v>
      </c>
      <c r="M459" s="54" t="b">
        <f t="shared" si="24"/>
        <v>1</v>
      </c>
    </row>
    <row r="460" spans="2:13" x14ac:dyDescent="0.3">
      <c r="B460" s="18">
        <f t="shared" si="22"/>
        <v>13</v>
      </c>
      <c r="C460" s="14">
        <v>13131</v>
      </c>
      <c r="D460" s="14">
        <v>100001000</v>
      </c>
      <c r="E460" s="14">
        <v>1</v>
      </c>
      <c r="F460" s="14">
        <v>2017</v>
      </c>
      <c r="G460" s="49"/>
      <c r="H460" s="14">
        <v>13195</v>
      </c>
      <c r="I460" s="14">
        <v>170001000</v>
      </c>
      <c r="J460" s="14">
        <v>1</v>
      </c>
      <c r="K460" s="14">
        <v>2017</v>
      </c>
      <c r="L460" s="53">
        <f t="shared" si="23"/>
        <v>100001000</v>
      </c>
      <c r="M460" s="54" t="b">
        <f t="shared" si="24"/>
        <v>0</v>
      </c>
    </row>
    <row r="461" spans="2:13" x14ac:dyDescent="0.3">
      <c r="B461" s="18">
        <f t="shared" si="22"/>
        <v>13</v>
      </c>
      <c r="C461" s="14">
        <v>13133</v>
      </c>
      <c r="D461" s="14">
        <v>100001000</v>
      </c>
      <c r="E461" s="14">
        <v>1</v>
      </c>
      <c r="F461" s="14">
        <v>2017</v>
      </c>
      <c r="G461" s="49"/>
      <c r="H461" s="14">
        <v>13197</v>
      </c>
      <c r="I461" s="14">
        <v>100001000</v>
      </c>
      <c r="J461" s="14">
        <v>1</v>
      </c>
      <c r="K461" s="14">
        <v>2017</v>
      </c>
      <c r="L461" s="53">
        <f t="shared" si="23"/>
        <v>100001000</v>
      </c>
      <c r="M461" s="54" t="b">
        <f t="shared" si="24"/>
        <v>1</v>
      </c>
    </row>
    <row r="462" spans="2:13" x14ac:dyDescent="0.3">
      <c r="B462" s="18">
        <f t="shared" si="22"/>
        <v>13</v>
      </c>
      <c r="C462" s="14">
        <v>13135</v>
      </c>
      <c r="D462" s="21">
        <v>170001000</v>
      </c>
      <c r="E462" s="14">
        <v>1</v>
      </c>
      <c r="F462" s="14">
        <v>2017</v>
      </c>
      <c r="G462" s="49"/>
      <c r="H462" s="14">
        <v>13199</v>
      </c>
      <c r="I462" s="14">
        <v>170001000</v>
      </c>
      <c r="J462" s="14">
        <v>1</v>
      </c>
      <c r="K462" s="14">
        <v>2017</v>
      </c>
      <c r="L462" s="53">
        <f t="shared" si="23"/>
        <v>100001000</v>
      </c>
      <c r="M462" s="54" t="b">
        <f t="shared" si="24"/>
        <v>0</v>
      </c>
    </row>
    <row r="463" spans="2:13" x14ac:dyDescent="0.3">
      <c r="B463" s="18">
        <f t="shared" si="22"/>
        <v>13</v>
      </c>
      <c r="C463" s="14">
        <v>13137</v>
      </c>
      <c r="D463" s="14">
        <v>100001000</v>
      </c>
      <c r="E463" s="14">
        <v>1</v>
      </c>
      <c r="F463" s="14">
        <v>2017</v>
      </c>
      <c r="G463" s="49"/>
      <c r="H463" s="14">
        <v>13201</v>
      </c>
      <c r="I463" s="14">
        <v>100001000</v>
      </c>
      <c r="J463" s="14">
        <v>1</v>
      </c>
      <c r="K463" s="14">
        <v>2017</v>
      </c>
      <c r="L463" s="53">
        <f t="shared" si="23"/>
        <v>100001000</v>
      </c>
      <c r="M463" s="54" t="b">
        <f t="shared" si="24"/>
        <v>1</v>
      </c>
    </row>
    <row r="464" spans="2:13" x14ac:dyDescent="0.3">
      <c r="B464" s="18">
        <f t="shared" si="22"/>
        <v>13</v>
      </c>
      <c r="C464" s="14">
        <v>13139</v>
      </c>
      <c r="D464" s="20">
        <v>100001000</v>
      </c>
      <c r="E464" s="14">
        <v>1</v>
      </c>
      <c r="F464" s="14">
        <v>2017</v>
      </c>
      <c r="G464" s="49"/>
      <c r="H464" s="14">
        <v>13205</v>
      </c>
      <c r="I464" s="14">
        <v>100001000</v>
      </c>
      <c r="J464" s="14">
        <v>1</v>
      </c>
      <c r="K464" s="14">
        <v>2017</v>
      </c>
      <c r="L464" s="53">
        <f t="shared" si="23"/>
        <v>100001000</v>
      </c>
      <c r="M464" s="54" t="b">
        <f t="shared" si="24"/>
        <v>1</v>
      </c>
    </row>
    <row r="465" spans="2:13" x14ac:dyDescent="0.3">
      <c r="B465" s="18">
        <f t="shared" si="22"/>
        <v>13</v>
      </c>
      <c r="C465" s="14">
        <v>13141</v>
      </c>
      <c r="D465" s="14">
        <v>100001000</v>
      </c>
      <c r="E465" s="14">
        <v>1</v>
      </c>
      <c r="F465" s="14">
        <v>2017</v>
      </c>
      <c r="G465" s="49"/>
      <c r="H465" s="14">
        <v>13207</v>
      </c>
      <c r="I465" s="14">
        <v>170001000</v>
      </c>
      <c r="J465" s="14">
        <v>1</v>
      </c>
      <c r="K465" s="14">
        <v>2017</v>
      </c>
      <c r="L465" s="53">
        <f t="shared" si="23"/>
        <v>100001000</v>
      </c>
      <c r="M465" s="54" t="b">
        <f t="shared" si="24"/>
        <v>0</v>
      </c>
    </row>
    <row r="466" spans="2:13" x14ac:dyDescent="0.3">
      <c r="B466" s="18">
        <f t="shared" si="22"/>
        <v>13</v>
      </c>
      <c r="C466" s="14">
        <v>13143</v>
      </c>
      <c r="D466" s="20">
        <v>100001000</v>
      </c>
      <c r="E466" s="14">
        <v>1</v>
      </c>
      <c r="F466" s="14">
        <v>2017</v>
      </c>
      <c r="G466" s="49"/>
      <c r="H466" s="14">
        <v>13209</v>
      </c>
      <c r="I466" s="14">
        <v>100001000</v>
      </c>
      <c r="J466" s="14">
        <v>1</v>
      </c>
      <c r="K466" s="14">
        <v>2017</v>
      </c>
      <c r="L466" s="53">
        <f t="shared" si="23"/>
        <v>100001000</v>
      </c>
      <c r="M466" s="54" t="b">
        <f t="shared" si="24"/>
        <v>1</v>
      </c>
    </row>
    <row r="467" spans="2:13" x14ac:dyDescent="0.3">
      <c r="B467" s="18">
        <f t="shared" si="22"/>
        <v>13</v>
      </c>
      <c r="C467" s="14">
        <v>13145</v>
      </c>
      <c r="D467" s="14">
        <v>100001000</v>
      </c>
      <c r="E467" s="14">
        <v>1</v>
      </c>
      <c r="F467" s="14">
        <v>2017</v>
      </c>
      <c r="G467" s="49"/>
      <c r="H467" s="14">
        <v>13211</v>
      </c>
      <c r="I467" s="14">
        <v>170001000</v>
      </c>
      <c r="J467" s="14">
        <v>1</v>
      </c>
      <c r="K467" s="14">
        <v>2017</v>
      </c>
      <c r="L467" s="53">
        <f t="shared" si="23"/>
        <v>100001000</v>
      </c>
      <c r="M467" s="54" t="b">
        <f t="shared" si="24"/>
        <v>0</v>
      </c>
    </row>
    <row r="468" spans="2:13" x14ac:dyDescent="0.3">
      <c r="B468" s="18">
        <f t="shared" si="22"/>
        <v>13</v>
      </c>
      <c r="C468" s="14">
        <v>13147</v>
      </c>
      <c r="D468" s="14">
        <v>100001000</v>
      </c>
      <c r="E468" s="14">
        <v>1</v>
      </c>
      <c r="F468" s="14">
        <v>2017</v>
      </c>
      <c r="G468" s="49"/>
      <c r="H468" s="14">
        <v>13213</v>
      </c>
      <c r="I468" s="14">
        <v>100001000</v>
      </c>
      <c r="J468" s="14">
        <v>1</v>
      </c>
      <c r="K468" s="14">
        <v>2017</v>
      </c>
      <c r="L468" s="53">
        <f t="shared" si="23"/>
        <v>100001000</v>
      </c>
      <c r="M468" s="54" t="b">
        <f t="shared" si="24"/>
        <v>1</v>
      </c>
    </row>
    <row r="469" spans="2:13" x14ac:dyDescent="0.3">
      <c r="B469" s="18">
        <f t="shared" si="22"/>
        <v>13</v>
      </c>
      <c r="C469" s="14">
        <v>13149</v>
      </c>
      <c r="D469" s="20">
        <v>100001000</v>
      </c>
      <c r="E469" s="14">
        <v>1</v>
      </c>
      <c r="F469" s="14">
        <v>2017</v>
      </c>
      <c r="G469" s="49"/>
      <c r="H469" s="14">
        <v>13215</v>
      </c>
      <c r="I469" s="14">
        <v>100001000</v>
      </c>
      <c r="J469" s="14">
        <v>1</v>
      </c>
      <c r="K469" s="14">
        <v>2017</v>
      </c>
      <c r="L469" s="53">
        <f t="shared" si="23"/>
        <v>100001000</v>
      </c>
      <c r="M469" s="54" t="b">
        <f t="shared" si="24"/>
        <v>1</v>
      </c>
    </row>
    <row r="470" spans="2:13" x14ac:dyDescent="0.3">
      <c r="B470" s="18">
        <f t="shared" si="22"/>
        <v>13</v>
      </c>
      <c r="C470" s="14">
        <v>13151</v>
      </c>
      <c r="D470" s="21">
        <v>170001000</v>
      </c>
      <c r="E470" s="14">
        <v>1</v>
      </c>
      <c r="F470" s="14">
        <v>2017</v>
      </c>
      <c r="G470" s="49"/>
      <c r="H470" s="14">
        <v>13217</v>
      </c>
      <c r="I470" s="14">
        <v>170001000</v>
      </c>
      <c r="J470" s="14">
        <v>1</v>
      </c>
      <c r="K470" s="14">
        <v>2017</v>
      </c>
      <c r="L470" s="53">
        <f t="shared" si="23"/>
        <v>100001000</v>
      </c>
      <c r="M470" s="54" t="b">
        <f t="shared" si="24"/>
        <v>0</v>
      </c>
    </row>
    <row r="471" spans="2:13" x14ac:dyDescent="0.3">
      <c r="B471" s="18">
        <f t="shared" si="22"/>
        <v>13</v>
      </c>
      <c r="C471" s="14">
        <v>13153</v>
      </c>
      <c r="D471" s="14">
        <v>100001000</v>
      </c>
      <c r="E471" s="14">
        <v>1</v>
      </c>
      <c r="F471" s="14">
        <v>2017</v>
      </c>
      <c r="G471" s="49"/>
      <c r="H471" s="14">
        <v>13219</v>
      </c>
      <c r="I471" s="14">
        <v>170001000</v>
      </c>
      <c r="J471" s="14">
        <v>1</v>
      </c>
      <c r="K471" s="14">
        <v>2017</v>
      </c>
      <c r="L471" s="53">
        <f t="shared" si="23"/>
        <v>100001000</v>
      </c>
      <c r="M471" s="54" t="b">
        <f t="shared" si="24"/>
        <v>0</v>
      </c>
    </row>
    <row r="472" spans="2:13" x14ac:dyDescent="0.3">
      <c r="B472" s="18">
        <f t="shared" si="22"/>
        <v>13</v>
      </c>
      <c r="C472" s="14">
        <v>13155</v>
      </c>
      <c r="D472" s="14">
        <v>100001000</v>
      </c>
      <c r="E472" s="14">
        <v>1</v>
      </c>
      <c r="F472" s="14">
        <v>2017</v>
      </c>
      <c r="G472" s="49"/>
      <c r="H472" s="14">
        <v>13221</v>
      </c>
      <c r="I472" s="14">
        <v>100001000</v>
      </c>
      <c r="J472" s="14">
        <v>1</v>
      </c>
      <c r="K472" s="14">
        <v>2017</v>
      </c>
      <c r="L472" s="53">
        <f t="shared" si="23"/>
        <v>100001000</v>
      </c>
      <c r="M472" s="54" t="b">
        <f t="shared" si="24"/>
        <v>1</v>
      </c>
    </row>
    <row r="473" spans="2:13" x14ac:dyDescent="0.3">
      <c r="B473" s="18">
        <f t="shared" si="22"/>
        <v>13</v>
      </c>
      <c r="C473" s="14">
        <v>13157</v>
      </c>
      <c r="D473" s="20">
        <v>100001000</v>
      </c>
      <c r="E473" s="14">
        <v>1</v>
      </c>
      <c r="F473" s="14">
        <v>2017</v>
      </c>
      <c r="G473" s="49"/>
      <c r="H473" s="14">
        <v>13223</v>
      </c>
      <c r="I473" s="14">
        <v>170001000</v>
      </c>
      <c r="J473" s="14">
        <v>1</v>
      </c>
      <c r="K473" s="14">
        <v>2017</v>
      </c>
      <c r="L473" s="53">
        <f t="shared" si="23"/>
        <v>170001000</v>
      </c>
      <c r="M473" s="54" t="b">
        <f t="shared" si="24"/>
        <v>1</v>
      </c>
    </row>
    <row r="474" spans="2:13" x14ac:dyDescent="0.3">
      <c r="B474" s="18">
        <f t="shared" si="22"/>
        <v>13</v>
      </c>
      <c r="C474" s="14">
        <v>13159</v>
      </c>
      <c r="D474" s="20">
        <v>100001000</v>
      </c>
      <c r="E474" s="14">
        <v>1</v>
      </c>
      <c r="F474" s="14">
        <v>2017</v>
      </c>
      <c r="G474" s="49"/>
      <c r="H474" s="14">
        <v>13225</v>
      </c>
      <c r="I474" s="14">
        <v>100001000</v>
      </c>
      <c r="J474" s="14">
        <v>1</v>
      </c>
      <c r="K474" s="14">
        <v>2017</v>
      </c>
      <c r="L474" s="53">
        <f t="shared" si="23"/>
        <v>100001000</v>
      </c>
      <c r="M474" s="54" t="b">
        <f t="shared" si="24"/>
        <v>1</v>
      </c>
    </row>
    <row r="475" spans="2:13" x14ac:dyDescent="0.3">
      <c r="B475" s="18">
        <f t="shared" si="22"/>
        <v>13</v>
      </c>
      <c r="C475" s="14">
        <v>13161</v>
      </c>
      <c r="D475" s="14">
        <v>100001000</v>
      </c>
      <c r="E475" s="14">
        <v>1</v>
      </c>
      <c r="F475" s="14">
        <v>2017</v>
      </c>
      <c r="G475" s="49"/>
      <c r="H475" s="14">
        <v>13227</v>
      </c>
      <c r="I475" s="14">
        <v>170001000</v>
      </c>
      <c r="J475" s="14">
        <v>1</v>
      </c>
      <c r="K475" s="14">
        <v>2017</v>
      </c>
      <c r="L475" s="53">
        <f t="shared" si="23"/>
        <v>100001000</v>
      </c>
      <c r="M475" s="54" t="b">
        <f t="shared" si="24"/>
        <v>0</v>
      </c>
    </row>
    <row r="476" spans="2:13" x14ac:dyDescent="0.3">
      <c r="B476" s="18">
        <f t="shared" si="22"/>
        <v>13</v>
      </c>
      <c r="C476" s="14">
        <v>13163</v>
      </c>
      <c r="D476" s="14">
        <v>100001000</v>
      </c>
      <c r="E476" s="14">
        <v>1</v>
      </c>
      <c r="F476" s="14">
        <v>2017</v>
      </c>
      <c r="G476" s="49"/>
      <c r="H476" s="14">
        <v>13229</v>
      </c>
      <c r="I476" s="14">
        <v>100001000</v>
      </c>
      <c r="J476" s="14">
        <v>1</v>
      </c>
      <c r="K476" s="14">
        <v>2017</v>
      </c>
      <c r="L476" s="53">
        <f t="shared" si="23"/>
        <v>100001000</v>
      </c>
      <c r="M476" s="54" t="b">
        <f t="shared" si="24"/>
        <v>1</v>
      </c>
    </row>
    <row r="477" spans="2:13" x14ac:dyDescent="0.3">
      <c r="B477" s="18">
        <f t="shared" si="22"/>
        <v>13</v>
      </c>
      <c r="C477" s="14">
        <v>13165</v>
      </c>
      <c r="D477" s="14">
        <v>100001000</v>
      </c>
      <c r="E477" s="14">
        <v>1</v>
      </c>
      <c r="F477" s="14">
        <v>2017</v>
      </c>
      <c r="G477" s="49"/>
      <c r="H477" s="14">
        <v>13231</v>
      </c>
      <c r="I477" s="14">
        <v>170001000</v>
      </c>
      <c r="J477" s="14">
        <v>1</v>
      </c>
      <c r="K477" s="14">
        <v>2017</v>
      </c>
      <c r="L477" s="53">
        <f t="shared" si="23"/>
        <v>100001000</v>
      </c>
      <c r="M477" s="54" t="b">
        <f t="shared" si="24"/>
        <v>0</v>
      </c>
    </row>
    <row r="478" spans="2:13" x14ac:dyDescent="0.3">
      <c r="B478" s="18">
        <f t="shared" si="22"/>
        <v>13</v>
      </c>
      <c r="C478" s="14">
        <v>13167</v>
      </c>
      <c r="D478" s="14">
        <v>100001000</v>
      </c>
      <c r="E478" s="14">
        <v>1</v>
      </c>
      <c r="F478" s="14">
        <v>2017</v>
      </c>
      <c r="G478" s="49"/>
      <c r="H478" s="14">
        <v>13233</v>
      </c>
      <c r="I478" s="14">
        <v>170001000</v>
      </c>
      <c r="J478" s="14">
        <v>1</v>
      </c>
      <c r="K478" s="14">
        <v>2017</v>
      </c>
      <c r="L478" s="53">
        <f t="shared" si="23"/>
        <v>100001000</v>
      </c>
      <c r="M478" s="54" t="b">
        <f t="shared" si="24"/>
        <v>0</v>
      </c>
    </row>
    <row r="479" spans="2:13" x14ac:dyDescent="0.3">
      <c r="B479" s="18">
        <f t="shared" si="22"/>
        <v>13</v>
      </c>
      <c r="C479" s="14">
        <v>13169</v>
      </c>
      <c r="D479" s="20">
        <v>100001000</v>
      </c>
      <c r="E479" s="14">
        <v>1</v>
      </c>
      <c r="F479" s="14">
        <v>2017</v>
      </c>
      <c r="G479" s="49"/>
      <c r="H479" s="14">
        <v>13235</v>
      </c>
      <c r="I479" s="14">
        <v>100001000</v>
      </c>
      <c r="J479" s="14">
        <v>1</v>
      </c>
      <c r="K479" s="14">
        <v>2017</v>
      </c>
      <c r="L479" s="53">
        <f t="shared" si="23"/>
        <v>100001000</v>
      </c>
      <c r="M479" s="54" t="b">
        <f t="shared" si="24"/>
        <v>1</v>
      </c>
    </row>
    <row r="480" spans="2:13" x14ac:dyDescent="0.3">
      <c r="B480" s="18">
        <f t="shared" si="22"/>
        <v>13</v>
      </c>
      <c r="C480" s="14">
        <v>13171</v>
      </c>
      <c r="D480" s="20">
        <v>100001000</v>
      </c>
      <c r="E480" s="14">
        <v>1</v>
      </c>
      <c r="F480" s="14">
        <v>2017</v>
      </c>
      <c r="G480" s="49"/>
      <c r="H480" s="14">
        <v>13237</v>
      </c>
      <c r="I480" s="14">
        <v>170001000</v>
      </c>
      <c r="J480" s="14">
        <v>1</v>
      </c>
      <c r="K480" s="14">
        <v>2017</v>
      </c>
      <c r="L480" s="53">
        <f t="shared" si="23"/>
        <v>100001000</v>
      </c>
      <c r="M480" s="54" t="b">
        <f t="shared" si="24"/>
        <v>0</v>
      </c>
    </row>
    <row r="481" spans="2:13" x14ac:dyDescent="0.3">
      <c r="B481" s="18">
        <f t="shared" si="22"/>
        <v>13</v>
      </c>
      <c r="C481" s="14">
        <v>13173</v>
      </c>
      <c r="D481" s="14">
        <v>100001000</v>
      </c>
      <c r="E481" s="14">
        <v>1</v>
      </c>
      <c r="F481" s="14">
        <v>2017</v>
      </c>
      <c r="G481" s="49"/>
      <c r="H481" s="14">
        <v>13239</v>
      </c>
      <c r="I481" s="14">
        <v>100001000</v>
      </c>
      <c r="J481" s="14">
        <v>1</v>
      </c>
      <c r="K481" s="14">
        <v>2017</v>
      </c>
      <c r="L481" s="53">
        <f t="shared" si="23"/>
        <v>100001000</v>
      </c>
      <c r="M481" s="54" t="b">
        <f t="shared" si="24"/>
        <v>1</v>
      </c>
    </row>
    <row r="482" spans="2:13" x14ac:dyDescent="0.3">
      <c r="B482" s="18">
        <f t="shared" si="22"/>
        <v>13</v>
      </c>
      <c r="C482" s="14">
        <v>13175</v>
      </c>
      <c r="D482" s="14">
        <v>100001000</v>
      </c>
      <c r="E482" s="14">
        <v>1</v>
      </c>
      <c r="F482" s="14">
        <v>2017</v>
      </c>
      <c r="G482" s="49"/>
      <c r="H482" s="14">
        <v>13241</v>
      </c>
      <c r="I482" s="14">
        <v>100001000</v>
      </c>
      <c r="J482" s="14">
        <v>1</v>
      </c>
      <c r="K482" s="14">
        <v>2017</v>
      </c>
      <c r="L482" s="53">
        <f t="shared" si="23"/>
        <v>100001000</v>
      </c>
      <c r="M482" s="54" t="b">
        <f t="shared" si="24"/>
        <v>1</v>
      </c>
    </row>
    <row r="483" spans="2:13" x14ac:dyDescent="0.3">
      <c r="B483" s="18">
        <f t="shared" si="22"/>
        <v>13</v>
      </c>
      <c r="C483" s="14">
        <v>13177</v>
      </c>
      <c r="D483" s="14">
        <v>100001000</v>
      </c>
      <c r="E483" s="14">
        <v>1</v>
      </c>
      <c r="F483" s="14">
        <v>2017</v>
      </c>
      <c r="G483" s="49"/>
      <c r="H483" s="14">
        <v>13243</v>
      </c>
      <c r="I483" s="14">
        <v>100001000</v>
      </c>
      <c r="J483" s="14">
        <v>1</v>
      </c>
      <c r="K483" s="14">
        <v>2017</v>
      </c>
      <c r="L483" s="53">
        <f t="shared" si="23"/>
        <v>100001000</v>
      </c>
      <c r="M483" s="54" t="b">
        <f t="shared" si="24"/>
        <v>1</v>
      </c>
    </row>
    <row r="484" spans="2:13" x14ac:dyDescent="0.3">
      <c r="B484" s="18">
        <f t="shared" si="22"/>
        <v>13</v>
      </c>
      <c r="C484" s="14">
        <v>13179</v>
      </c>
      <c r="D484" s="14">
        <v>100001000</v>
      </c>
      <c r="E484" s="14">
        <v>1</v>
      </c>
      <c r="F484" s="14">
        <v>2017</v>
      </c>
      <c r="G484" s="49"/>
      <c r="H484" s="14">
        <v>13245</v>
      </c>
      <c r="I484" s="14">
        <v>100001000</v>
      </c>
      <c r="J484" s="14">
        <v>1</v>
      </c>
      <c r="K484" s="14">
        <v>2017</v>
      </c>
      <c r="L484" s="53">
        <f t="shared" si="23"/>
        <v>100001000</v>
      </c>
      <c r="M484" s="54" t="b">
        <f t="shared" si="24"/>
        <v>1</v>
      </c>
    </row>
    <row r="485" spans="2:13" x14ac:dyDescent="0.3">
      <c r="B485" s="18">
        <f t="shared" si="22"/>
        <v>13</v>
      </c>
      <c r="C485" s="14">
        <v>13181</v>
      </c>
      <c r="D485" s="14">
        <v>100001000</v>
      </c>
      <c r="E485" s="14">
        <v>1</v>
      </c>
      <c r="F485" s="14">
        <v>2017</v>
      </c>
      <c r="G485" s="49"/>
      <c r="H485" s="14">
        <v>13247</v>
      </c>
      <c r="I485" s="14">
        <v>170001000</v>
      </c>
      <c r="J485" s="14">
        <v>1</v>
      </c>
      <c r="K485" s="14">
        <v>2017</v>
      </c>
      <c r="L485" s="53">
        <f t="shared" si="23"/>
        <v>170001000</v>
      </c>
      <c r="M485" s="54" t="b">
        <f t="shared" si="24"/>
        <v>1</v>
      </c>
    </row>
    <row r="486" spans="2:13" x14ac:dyDescent="0.3">
      <c r="B486" s="18">
        <f t="shared" si="22"/>
        <v>13</v>
      </c>
      <c r="C486" s="14">
        <v>13183</v>
      </c>
      <c r="D486" s="14">
        <v>100001000</v>
      </c>
      <c r="E486" s="14">
        <v>1</v>
      </c>
      <c r="F486" s="14">
        <v>2017</v>
      </c>
      <c r="G486" s="49"/>
      <c r="H486" s="14">
        <v>13249</v>
      </c>
      <c r="I486" s="14">
        <v>100001000</v>
      </c>
      <c r="J486" s="14">
        <v>1</v>
      </c>
      <c r="K486" s="14">
        <v>2017</v>
      </c>
      <c r="L486" s="53">
        <f t="shared" si="23"/>
        <v>100001000</v>
      </c>
      <c r="M486" s="54" t="b">
        <f t="shared" si="24"/>
        <v>1</v>
      </c>
    </row>
    <row r="487" spans="2:13" x14ac:dyDescent="0.3">
      <c r="B487" s="18">
        <f t="shared" si="22"/>
        <v>13</v>
      </c>
      <c r="C487" s="14">
        <v>13185</v>
      </c>
      <c r="D487" s="14">
        <v>100001000</v>
      </c>
      <c r="E487" s="14">
        <v>1</v>
      </c>
      <c r="F487" s="14">
        <v>2017</v>
      </c>
      <c r="G487" s="49"/>
      <c r="H487" s="14">
        <v>13251</v>
      </c>
      <c r="I487" s="14">
        <v>100001000</v>
      </c>
      <c r="J487" s="14">
        <v>1</v>
      </c>
      <c r="K487" s="14">
        <v>2017</v>
      </c>
      <c r="L487" s="53">
        <f t="shared" si="23"/>
        <v>100001000</v>
      </c>
      <c r="M487" s="54" t="b">
        <f t="shared" si="24"/>
        <v>1</v>
      </c>
    </row>
    <row r="488" spans="2:13" x14ac:dyDescent="0.3">
      <c r="B488" s="18">
        <f t="shared" si="22"/>
        <v>13</v>
      </c>
      <c r="C488" s="14">
        <v>13187</v>
      </c>
      <c r="D488" s="20">
        <v>100001000</v>
      </c>
      <c r="E488" s="14">
        <v>1</v>
      </c>
      <c r="F488" s="14">
        <v>2017</v>
      </c>
      <c r="G488" s="49"/>
      <c r="H488" s="14">
        <v>13253</v>
      </c>
      <c r="I488" s="14">
        <v>100001000</v>
      </c>
      <c r="J488" s="14">
        <v>1</v>
      </c>
      <c r="K488" s="14">
        <v>2017</v>
      </c>
      <c r="L488" s="53">
        <f t="shared" si="23"/>
        <v>100001000</v>
      </c>
      <c r="M488" s="54" t="b">
        <f t="shared" si="24"/>
        <v>1</v>
      </c>
    </row>
    <row r="489" spans="2:13" x14ac:dyDescent="0.3">
      <c r="B489" s="18">
        <f t="shared" si="22"/>
        <v>13</v>
      </c>
      <c r="C489" s="14">
        <v>13189</v>
      </c>
      <c r="D489" s="14">
        <v>100001000</v>
      </c>
      <c r="E489" s="14">
        <v>1</v>
      </c>
      <c r="F489" s="14">
        <v>2017</v>
      </c>
      <c r="G489" s="49"/>
      <c r="H489" s="14">
        <v>13255</v>
      </c>
      <c r="I489" s="14">
        <v>170001000</v>
      </c>
      <c r="J489" s="14">
        <v>1</v>
      </c>
      <c r="K489" s="14">
        <v>2017</v>
      </c>
      <c r="L489" s="53">
        <f t="shared" si="23"/>
        <v>100001000</v>
      </c>
      <c r="M489" s="54" t="b">
        <f t="shared" si="24"/>
        <v>0</v>
      </c>
    </row>
    <row r="490" spans="2:13" x14ac:dyDescent="0.3">
      <c r="B490" s="18">
        <f t="shared" si="22"/>
        <v>13</v>
      </c>
      <c r="C490" s="14">
        <v>13191</v>
      </c>
      <c r="D490" s="14">
        <v>100001000</v>
      </c>
      <c r="E490" s="14">
        <v>1</v>
      </c>
      <c r="F490" s="14">
        <v>2017</v>
      </c>
      <c r="G490" s="49"/>
      <c r="H490" s="14">
        <v>13257</v>
      </c>
      <c r="I490" s="14">
        <v>100001000</v>
      </c>
      <c r="J490" s="14">
        <v>1</v>
      </c>
      <c r="K490" s="14">
        <v>2017</v>
      </c>
      <c r="L490" s="53">
        <f t="shared" si="23"/>
        <v>100001000</v>
      </c>
      <c r="M490" s="54" t="b">
        <f t="shared" si="24"/>
        <v>1</v>
      </c>
    </row>
    <row r="491" spans="2:13" x14ac:dyDescent="0.3">
      <c r="B491" s="18">
        <f t="shared" si="22"/>
        <v>13</v>
      </c>
      <c r="C491" s="14">
        <v>13193</v>
      </c>
      <c r="D491" s="14">
        <v>100001000</v>
      </c>
      <c r="E491" s="14">
        <v>1</v>
      </c>
      <c r="F491" s="14">
        <v>2017</v>
      </c>
      <c r="G491" s="49"/>
      <c r="H491" s="14">
        <v>13259</v>
      </c>
      <c r="I491" s="14">
        <v>100001000</v>
      </c>
      <c r="J491" s="14">
        <v>1</v>
      </c>
      <c r="K491" s="14">
        <v>2017</v>
      </c>
      <c r="L491" s="53">
        <f t="shared" si="23"/>
        <v>100001000</v>
      </c>
      <c r="M491" s="54" t="b">
        <f t="shared" si="24"/>
        <v>1</v>
      </c>
    </row>
    <row r="492" spans="2:13" x14ac:dyDescent="0.3">
      <c r="B492" s="18">
        <f t="shared" si="22"/>
        <v>13</v>
      </c>
      <c r="C492" s="14">
        <v>13195</v>
      </c>
      <c r="D492" s="20">
        <v>100001000</v>
      </c>
      <c r="E492" s="14">
        <v>1</v>
      </c>
      <c r="F492" s="14">
        <v>2017</v>
      </c>
      <c r="G492" s="49"/>
      <c r="H492" s="14">
        <v>13261</v>
      </c>
      <c r="I492" s="14">
        <v>100001000</v>
      </c>
      <c r="J492" s="14">
        <v>1</v>
      </c>
      <c r="K492" s="14">
        <v>2017</v>
      </c>
      <c r="L492" s="53">
        <f t="shared" si="23"/>
        <v>100001000</v>
      </c>
      <c r="M492" s="54" t="b">
        <f t="shared" si="24"/>
        <v>1</v>
      </c>
    </row>
    <row r="493" spans="2:13" x14ac:dyDescent="0.3">
      <c r="B493" s="18">
        <f t="shared" si="22"/>
        <v>13</v>
      </c>
      <c r="C493" s="14">
        <v>13197</v>
      </c>
      <c r="D493" s="14">
        <v>100001000</v>
      </c>
      <c r="E493" s="14">
        <v>1</v>
      </c>
      <c r="F493" s="14">
        <v>2017</v>
      </c>
      <c r="G493" s="49"/>
      <c r="H493" s="14">
        <v>13263</v>
      </c>
      <c r="I493" s="14">
        <v>100001000</v>
      </c>
      <c r="J493" s="14">
        <v>1</v>
      </c>
      <c r="K493" s="14">
        <v>2017</v>
      </c>
      <c r="L493" s="53">
        <f t="shared" si="23"/>
        <v>100001000</v>
      </c>
      <c r="M493" s="54" t="b">
        <f t="shared" si="24"/>
        <v>1</v>
      </c>
    </row>
    <row r="494" spans="2:13" x14ac:dyDescent="0.3">
      <c r="B494" s="18">
        <f t="shared" si="22"/>
        <v>13</v>
      </c>
      <c r="C494" s="14">
        <v>13199</v>
      </c>
      <c r="D494" s="20">
        <v>100001000</v>
      </c>
      <c r="E494" s="14">
        <v>1</v>
      </c>
      <c r="F494" s="14">
        <v>2017</v>
      </c>
      <c r="G494" s="49"/>
      <c r="H494" s="14">
        <v>13265</v>
      </c>
      <c r="I494" s="14">
        <v>100001000</v>
      </c>
      <c r="J494" s="14">
        <v>1</v>
      </c>
      <c r="K494" s="14">
        <v>2017</v>
      </c>
      <c r="L494" s="53">
        <f t="shared" si="23"/>
        <v>100001000</v>
      </c>
      <c r="M494" s="54" t="b">
        <f t="shared" si="24"/>
        <v>1</v>
      </c>
    </row>
    <row r="495" spans="2:13" x14ac:dyDescent="0.3">
      <c r="B495" s="18">
        <f t="shared" si="22"/>
        <v>13</v>
      </c>
      <c r="C495" s="14">
        <v>13201</v>
      </c>
      <c r="D495" s="14">
        <v>100001000</v>
      </c>
      <c r="E495" s="14">
        <v>1</v>
      </c>
      <c r="F495" s="14">
        <v>2017</v>
      </c>
      <c r="G495" s="49"/>
      <c r="H495" s="14">
        <v>13267</v>
      </c>
      <c r="I495" s="14">
        <v>100001000</v>
      </c>
      <c r="J495" s="14">
        <v>1</v>
      </c>
      <c r="K495" s="14">
        <v>2017</v>
      </c>
      <c r="L495" s="53">
        <f t="shared" si="23"/>
        <v>100001000</v>
      </c>
      <c r="M495" s="54" t="b">
        <f t="shared" si="24"/>
        <v>1</v>
      </c>
    </row>
    <row r="496" spans="2:13" x14ac:dyDescent="0.3">
      <c r="B496" s="18">
        <f t="shared" si="22"/>
        <v>13</v>
      </c>
      <c r="C496" s="14">
        <v>13205</v>
      </c>
      <c r="D496" s="14">
        <v>100001000</v>
      </c>
      <c r="E496" s="14">
        <v>1</v>
      </c>
      <c r="F496" s="14">
        <v>2017</v>
      </c>
      <c r="G496" s="49"/>
      <c r="H496" s="14">
        <v>13269</v>
      </c>
      <c r="I496" s="14">
        <v>100001000</v>
      </c>
      <c r="J496" s="14">
        <v>1</v>
      </c>
      <c r="K496" s="14">
        <v>2017</v>
      </c>
      <c r="L496" s="53">
        <f t="shared" si="23"/>
        <v>100001000</v>
      </c>
      <c r="M496" s="54" t="b">
        <f t="shared" si="24"/>
        <v>1</v>
      </c>
    </row>
    <row r="497" spans="2:13" x14ac:dyDescent="0.3">
      <c r="B497" s="18">
        <f t="shared" si="22"/>
        <v>13</v>
      </c>
      <c r="C497" s="14">
        <v>13207</v>
      </c>
      <c r="D497" s="20">
        <v>100001000</v>
      </c>
      <c r="E497" s="14">
        <v>1</v>
      </c>
      <c r="F497" s="14">
        <v>2017</v>
      </c>
      <c r="G497" s="49"/>
      <c r="H497" s="14">
        <v>13271</v>
      </c>
      <c r="I497" s="14">
        <v>100001000</v>
      </c>
      <c r="J497" s="14">
        <v>1</v>
      </c>
      <c r="K497" s="14">
        <v>2017</v>
      </c>
      <c r="L497" s="53">
        <f t="shared" si="23"/>
        <v>100001000</v>
      </c>
      <c r="M497" s="54" t="b">
        <f t="shared" si="24"/>
        <v>1</v>
      </c>
    </row>
    <row r="498" spans="2:13" x14ac:dyDescent="0.3">
      <c r="B498" s="18">
        <f t="shared" si="22"/>
        <v>13</v>
      </c>
      <c r="C498" s="14">
        <v>13209</v>
      </c>
      <c r="D498" s="14">
        <v>100001000</v>
      </c>
      <c r="E498" s="14">
        <v>1</v>
      </c>
      <c r="F498" s="14">
        <v>2017</v>
      </c>
      <c r="G498" s="49"/>
      <c r="H498" s="14">
        <v>13273</v>
      </c>
      <c r="I498" s="14">
        <v>100001000</v>
      </c>
      <c r="J498" s="14">
        <v>1</v>
      </c>
      <c r="K498" s="14">
        <v>2017</v>
      </c>
      <c r="L498" s="53">
        <f t="shared" si="23"/>
        <v>100001000</v>
      </c>
      <c r="M498" s="54" t="b">
        <f t="shared" si="24"/>
        <v>1</v>
      </c>
    </row>
    <row r="499" spans="2:13" x14ac:dyDescent="0.3">
      <c r="B499" s="18">
        <f t="shared" si="22"/>
        <v>13</v>
      </c>
      <c r="C499" s="14">
        <v>13211</v>
      </c>
      <c r="D499" s="20">
        <v>100001000</v>
      </c>
      <c r="E499" s="14">
        <v>1</v>
      </c>
      <c r="F499" s="14">
        <v>2017</v>
      </c>
      <c r="G499" s="49"/>
      <c r="H499" s="14">
        <v>13275</v>
      </c>
      <c r="I499" s="14">
        <v>100001000</v>
      </c>
      <c r="J499" s="14">
        <v>1</v>
      </c>
      <c r="K499" s="14">
        <v>2017</v>
      </c>
      <c r="L499" s="53">
        <f t="shared" si="23"/>
        <v>100001000</v>
      </c>
      <c r="M499" s="54" t="b">
        <f t="shared" si="24"/>
        <v>1</v>
      </c>
    </row>
    <row r="500" spans="2:13" x14ac:dyDescent="0.3">
      <c r="B500" s="18">
        <f t="shared" si="22"/>
        <v>13</v>
      </c>
      <c r="C500" s="14">
        <v>13213</v>
      </c>
      <c r="D500" s="14">
        <v>100001000</v>
      </c>
      <c r="E500" s="14">
        <v>1</v>
      </c>
      <c r="F500" s="14">
        <v>2017</v>
      </c>
      <c r="G500" s="49"/>
      <c r="H500" s="14">
        <v>13277</v>
      </c>
      <c r="I500" s="14">
        <v>100001000</v>
      </c>
      <c r="J500" s="14">
        <v>1</v>
      </c>
      <c r="K500" s="14">
        <v>2017</v>
      </c>
      <c r="L500" s="53">
        <f t="shared" si="23"/>
        <v>100001000</v>
      </c>
      <c r="M500" s="54" t="b">
        <f t="shared" si="24"/>
        <v>1</v>
      </c>
    </row>
    <row r="501" spans="2:13" x14ac:dyDescent="0.3">
      <c r="B501" s="18">
        <f t="shared" si="22"/>
        <v>13</v>
      </c>
      <c r="C501" s="14">
        <v>13215</v>
      </c>
      <c r="D501" s="14">
        <v>100001000</v>
      </c>
      <c r="E501" s="14">
        <v>1</v>
      </c>
      <c r="F501" s="14">
        <v>2017</v>
      </c>
      <c r="G501" s="49"/>
      <c r="H501" s="14">
        <v>13279</v>
      </c>
      <c r="I501" s="14">
        <v>100001000</v>
      </c>
      <c r="J501" s="14">
        <v>1</v>
      </c>
      <c r="K501" s="14">
        <v>2017</v>
      </c>
      <c r="L501" s="53">
        <f t="shared" si="23"/>
        <v>100001000</v>
      </c>
      <c r="M501" s="54" t="b">
        <f t="shared" si="24"/>
        <v>1</v>
      </c>
    </row>
    <row r="502" spans="2:13" x14ac:dyDescent="0.3">
      <c r="B502" s="18">
        <f t="shared" si="22"/>
        <v>13</v>
      </c>
      <c r="C502" s="14">
        <v>13217</v>
      </c>
      <c r="D502" s="20">
        <v>100001000</v>
      </c>
      <c r="E502" s="14">
        <v>1</v>
      </c>
      <c r="F502" s="14">
        <v>2017</v>
      </c>
      <c r="G502" s="49"/>
      <c r="H502" s="14">
        <v>13281</v>
      </c>
      <c r="I502" s="14">
        <v>100001000</v>
      </c>
      <c r="J502" s="14">
        <v>1</v>
      </c>
      <c r="K502" s="14">
        <v>2017</v>
      </c>
      <c r="L502" s="53">
        <f t="shared" si="23"/>
        <v>100001000</v>
      </c>
      <c r="M502" s="54" t="b">
        <f t="shared" si="24"/>
        <v>1</v>
      </c>
    </row>
    <row r="503" spans="2:13" x14ac:dyDescent="0.3">
      <c r="B503" s="18">
        <f t="shared" si="22"/>
        <v>13</v>
      </c>
      <c r="C503" s="14">
        <v>13219</v>
      </c>
      <c r="D503" s="20">
        <v>100001000</v>
      </c>
      <c r="E503" s="14">
        <v>1</v>
      </c>
      <c r="F503" s="14">
        <v>2017</v>
      </c>
      <c r="G503" s="49"/>
      <c r="H503" s="14">
        <v>13283</v>
      </c>
      <c r="I503" s="14">
        <v>100001000</v>
      </c>
      <c r="J503" s="14">
        <v>1</v>
      </c>
      <c r="K503" s="14">
        <v>2017</v>
      </c>
      <c r="L503" s="53">
        <f t="shared" si="23"/>
        <v>100001000</v>
      </c>
      <c r="M503" s="54" t="b">
        <f t="shared" si="24"/>
        <v>1</v>
      </c>
    </row>
    <row r="504" spans="2:13" x14ac:dyDescent="0.3">
      <c r="B504" s="18">
        <f t="shared" si="22"/>
        <v>13</v>
      </c>
      <c r="C504" s="14">
        <v>13221</v>
      </c>
      <c r="D504" s="14">
        <v>100001000</v>
      </c>
      <c r="E504" s="14">
        <v>1</v>
      </c>
      <c r="F504" s="14">
        <v>2017</v>
      </c>
      <c r="G504" s="49"/>
      <c r="H504" s="14">
        <v>13285</v>
      </c>
      <c r="I504" s="14">
        <v>170001000</v>
      </c>
      <c r="J504" s="14">
        <v>1</v>
      </c>
      <c r="K504" s="14">
        <v>2017</v>
      </c>
      <c r="L504" s="53">
        <f t="shared" si="23"/>
        <v>100001000</v>
      </c>
      <c r="M504" s="54" t="b">
        <f t="shared" si="24"/>
        <v>0</v>
      </c>
    </row>
    <row r="505" spans="2:13" x14ac:dyDescent="0.3">
      <c r="B505" s="18">
        <f t="shared" si="22"/>
        <v>13</v>
      </c>
      <c r="C505" s="14">
        <v>13223</v>
      </c>
      <c r="D505" s="21">
        <v>170001000</v>
      </c>
      <c r="E505" s="14">
        <v>1</v>
      </c>
      <c r="F505" s="14">
        <v>2017</v>
      </c>
      <c r="G505" s="49"/>
      <c r="H505" s="14">
        <v>13287</v>
      </c>
      <c r="I505" s="14">
        <v>100001000</v>
      </c>
      <c r="J505" s="14">
        <v>1</v>
      </c>
      <c r="K505" s="14">
        <v>2017</v>
      </c>
      <c r="L505" s="53">
        <f t="shared" si="23"/>
        <v>100001000</v>
      </c>
      <c r="M505" s="54" t="b">
        <f t="shared" si="24"/>
        <v>1</v>
      </c>
    </row>
    <row r="506" spans="2:13" x14ac:dyDescent="0.3">
      <c r="B506" s="18">
        <f t="shared" si="22"/>
        <v>13</v>
      </c>
      <c r="C506" s="14">
        <v>13225</v>
      </c>
      <c r="D506" s="14">
        <v>100001000</v>
      </c>
      <c r="E506" s="14">
        <v>1</v>
      </c>
      <c r="F506" s="14">
        <v>2017</v>
      </c>
      <c r="G506" s="49"/>
      <c r="H506" s="14">
        <v>13289</v>
      </c>
      <c r="I506" s="14">
        <v>100001000</v>
      </c>
      <c r="J506" s="14">
        <v>1</v>
      </c>
      <c r="K506" s="14">
        <v>2017</v>
      </c>
      <c r="L506" s="53">
        <f t="shared" si="23"/>
        <v>100001000</v>
      </c>
      <c r="M506" s="54" t="b">
        <f t="shared" si="24"/>
        <v>1</v>
      </c>
    </row>
    <row r="507" spans="2:13" x14ac:dyDescent="0.3">
      <c r="B507" s="18">
        <f t="shared" si="22"/>
        <v>13</v>
      </c>
      <c r="C507" s="14">
        <v>13227</v>
      </c>
      <c r="D507" s="20">
        <v>100001000</v>
      </c>
      <c r="E507" s="14">
        <v>1</v>
      </c>
      <c r="F507" s="14">
        <v>2017</v>
      </c>
      <c r="G507" s="49"/>
      <c r="H507" s="14">
        <v>13291</v>
      </c>
      <c r="I507" s="14">
        <v>100001000</v>
      </c>
      <c r="J507" s="14">
        <v>1</v>
      </c>
      <c r="K507" s="14">
        <v>2017</v>
      </c>
      <c r="L507" s="53">
        <f t="shared" si="23"/>
        <v>100001000</v>
      </c>
      <c r="M507" s="54" t="b">
        <f t="shared" si="24"/>
        <v>1</v>
      </c>
    </row>
    <row r="508" spans="2:13" x14ac:dyDescent="0.3">
      <c r="B508" s="18">
        <f t="shared" si="22"/>
        <v>13</v>
      </c>
      <c r="C508" s="14">
        <v>13229</v>
      </c>
      <c r="D508" s="14">
        <v>100001000</v>
      </c>
      <c r="E508" s="14">
        <v>1</v>
      </c>
      <c r="F508" s="14">
        <v>2017</v>
      </c>
      <c r="G508" s="49"/>
      <c r="H508" s="14">
        <v>13293</v>
      </c>
      <c r="I508" s="14">
        <v>170001000</v>
      </c>
      <c r="J508" s="14">
        <v>1</v>
      </c>
      <c r="K508" s="14">
        <v>2017</v>
      </c>
      <c r="L508" s="53">
        <f t="shared" si="23"/>
        <v>100001000</v>
      </c>
      <c r="M508" s="54" t="b">
        <f t="shared" si="24"/>
        <v>0</v>
      </c>
    </row>
    <row r="509" spans="2:13" x14ac:dyDescent="0.3">
      <c r="B509" s="18">
        <f t="shared" si="22"/>
        <v>13</v>
      </c>
      <c r="C509" s="14">
        <v>13231</v>
      </c>
      <c r="D509" s="20">
        <v>100001000</v>
      </c>
      <c r="E509" s="14">
        <v>1</v>
      </c>
      <c r="F509" s="14">
        <v>2017</v>
      </c>
      <c r="G509" s="49"/>
      <c r="H509" s="14">
        <v>13295</v>
      </c>
      <c r="I509" s="14">
        <v>100001000</v>
      </c>
      <c r="J509" s="14">
        <v>1</v>
      </c>
      <c r="K509" s="14">
        <v>2017</v>
      </c>
      <c r="L509" s="53">
        <f t="shared" si="23"/>
        <v>100001000</v>
      </c>
      <c r="M509" s="54" t="b">
        <f t="shared" si="24"/>
        <v>1</v>
      </c>
    </row>
    <row r="510" spans="2:13" x14ac:dyDescent="0.3">
      <c r="B510" s="18">
        <f t="shared" si="22"/>
        <v>13</v>
      </c>
      <c r="C510" s="14">
        <v>13233</v>
      </c>
      <c r="D510" s="20">
        <v>100001000</v>
      </c>
      <c r="E510" s="14">
        <v>1</v>
      </c>
      <c r="F510" s="14">
        <v>2017</v>
      </c>
      <c r="G510" s="49"/>
      <c r="H510" s="14">
        <v>13297</v>
      </c>
      <c r="I510" s="14">
        <v>170001000</v>
      </c>
      <c r="J510" s="14">
        <v>1</v>
      </c>
      <c r="K510" s="14">
        <v>2017</v>
      </c>
      <c r="L510" s="53">
        <f t="shared" si="23"/>
        <v>100001000</v>
      </c>
      <c r="M510" s="54" t="b">
        <f t="shared" si="24"/>
        <v>0</v>
      </c>
    </row>
    <row r="511" spans="2:13" x14ac:dyDescent="0.3">
      <c r="B511" s="18">
        <f t="shared" si="22"/>
        <v>13</v>
      </c>
      <c r="C511" s="14">
        <v>13235</v>
      </c>
      <c r="D511" s="14">
        <v>100001000</v>
      </c>
      <c r="E511" s="14">
        <v>1</v>
      </c>
      <c r="F511" s="14">
        <v>2017</v>
      </c>
      <c r="G511" s="49"/>
      <c r="H511" s="14">
        <v>13299</v>
      </c>
      <c r="I511" s="14">
        <v>100001000</v>
      </c>
      <c r="J511" s="14">
        <v>1</v>
      </c>
      <c r="K511" s="14">
        <v>2017</v>
      </c>
      <c r="L511" s="53">
        <f t="shared" si="23"/>
        <v>100001000</v>
      </c>
      <c r="M511" s="54" t="b">
        <f t="shared" si="24"/>
        <v>1</v>
      </c>
    </row>
    <row r="512" spans="2:13" x14ac:dyDescent="0.3">
      <c r="B512" s="18">
        <f t="shared" si="22"/>
        <v>13</v>
      </c>
      <c r="C512" s="14">
        <v>13237</v>
      </c>
      <c r="D512" s="20">
        <v>100001000</v>
      </c>
      <c r="E512" s="14">
        <v>1</v>
      </c>
      <c r="F512" s="14">
        <v>2017</v>
      </c>
      <c r="G512" s="49"/>
      <c r="H512" s="14">
        <v>13301</v>
      </c>
      <c r="I512" s="14">
        <v>100001000</v>
      </c>
      <c r="J512" s="14">
        <v>1</v>
      </c>
      <c r="K512" s="14">
        <v>2017</v>
      </c>
      <c r="L512" s="53">
        <f t="shared" si="23"/>
        <v>100001000</v>
      </c>
      <c r="M512" s="54" t="b">
        <f t="shared" si="24"/>
        <v>1</v>
      </c>
    </row>
    <row r="513" spans="2:13" x14ac:dyDescent="0.3">
      <c r="B513" s="18">
        <f t="shared" si="22"/>
        <v>13</v>
      </c>
      <c r="C513" s="14">
        <v>13239</v>
      </c>
      <c r="D513" s="14">
        <v>100001000</v>
      </c>
      <c r="E513" s="14">
        <v>1</v>
      </c>
      <c r="F513" s="14">
        <v>2017</v>
      </c>
      <c r="G513" s="49"/>
      <c r="H513" s="14">
        <v>13303</v>
      </c>
      <c r="I513" s="14">
        <v>100001000</v>
      </c>
      <c r="J513" s="14">
        <v>1</v>
      </c>
      <c r="K513" s="14">
        <v>2017</v>
      </c>
      <c r="L513" s="53">
        <f t="shared" si="23"/>
        <v>100001000</v>
      </c>
      <c r="M513" s="54" t="b">
        <f t="shared" si="24"/>
        <v>1</v>
      </c>
    </row>
    <row r="514" spans="2:13" x14ac:dyDescent="0.3">
      <c r="B514" s="18">
        <f t="shared" si="22"/>
        <v>13</v>
      </c>
      <c r="C514" s="14">
        <v>13241</v>
      </c>
      <c r="D514" s="14">
        <v>100001000</v>
      </c>
      <c r="E514" s="14">
        <v>1</v>
      </c>
      <c r="F514" s="14">
        <v>2017</v>
      </c>
      <c r="G514" s="49"/>
      <c r="H514" s="14">
        <v>13305</v>
      </c>
      <c r="I514" s="14">
        <v>100001000</v>
      </c>
      <c r="J514" s="14">
        <v>1</v>
      </c>
      <c r="K514" s="14">
        <v>2017</v>
      </c>
      <c r="L514" s="53">
        <f t="shared" si="23"/>
        <v>100001000</v>
      </c>
      <c r="M514" s="54" t="b">
        <f t="shared" si="24"/>
        <v>1</v>
      </c>
    </row>
    <row r="515" spans="2:13" x14ac:dyDescent="0.3">
      <c r="B515" s="18">
        <f t="shared" si="22"/>
        <v>13</v>
      </c>
      <c r="C515" s="14">
        <v>13243</v>
      </c>
      <c r="D515" s="14">
        <v>100001000</v>
      </c>
      <c r="E515" s="14">
        <v>1</v>
      </c>
      <c r="F515" s="14">
        <v>2017</v>
      </c>
      <c r="G515" s="49"/>
      <c r="H515" s="14">
        <v>13307</v>
      </c>
      <c r="I515" s="14">
        <v>100001000</v>
      </c>
      <c r="J515" s="14">
        <v>1</v>
      </c>
      <c r="K515" s="14">
        <v>2017</v>
      </c>
      <c r="L515" s="53">
        <f t="shared" si="23"/>
        <v>100001000</v>
      </c>
      <c r="M515" s="54" t="b">
        <f t="shared" si="24"/>
        <v>1</v>
      </c>
    </row>
    <row r="516" spans="2:13" x14ac:dyDescent="0.3">
      <c r="B516" s="18">
        <f t="shared" si="22"/>
        <v>13</v>
      </c>
      <c r="C516" s="14">
        <v>13245</v>
      </c>
      <c r="D516" s="14">
        <v>100001000</v>
      </c>
      <c r="E516" s="14">
        <v>1</v>
      </c>
      <c r="F516" s="14">
        <v>2017</v>
      </c>
      <c r="G516" s="49"/>
      <c r="H516" s="14">
        <v>13309</v>
      </c>
      <c r="I516" s="14">
        <v>100001000</v>
      </c>
      <c r="J516" s="14">
        <v>1</v>
      </c>
      <c r="K516" s="14">
        <v>2017</v>
      </c>
      <c r="L516" s="53">
        <f t="shared" si="23"/>
        <v>100001000</v>
      </c>
      <c r="M516" s="54" t="b">
        <f t="shared" si="24"/>
        <v>1</v>
      </c>
    </row>
    <row r="517" spans="2:13" x14ac:dyDescent="0.3">
      <c r="B517" s="18">
        <f t="shared" si="22"/>
        <v>13</v>
      </c>
      <c r="C517" s="14">
        <v>13247</v>
      </c>
      <c r="D517" s="21">
        <v>170001000</v>
      </c>
      <c r="E517" s="14">
        <v>1</v>
      </c>
      <c r="F517" s="14">
        <v>2017</v>
      </c>
      <c r="G517" s="49"/>
      <c r="H517" s="14">
        <v>13311</v>
      </c>
      <c r="I517" s="14">
        <v>100001000</v>
      </c>
      <c r="J517" s="14">
        <v>1</v>
      </c>
      <c r="K517" s="14">
        <v>2017</v>
      </c>
      <c r="L517" s="53">
        <f t="shared" si="23"/>
        <v>100001000</v>
      </c>
      <c r="M517" s="54" t="b">
        <f t="shared" si="24"/>
        <v>1</v>
      </c>
    </row>
    <row r="518" spans="2:13" x14ac:dyDescent="0.3">
      <c r="B518" s="18">
        <f t="shared" ref="B518:B581" si="25">TRUNC(C518/1000,0)</f>
        <v>13</v>
      </c>
      <c r="C518" s="14">
        <v>13249</v>
      </c>
      <c r="D518" s="14">
        <v>100001000</v>
      </c>
      <c r="E518" s="14">
        <v>1</v>
      </c>
      <c r="F518" s="14">
        <v>2017</v>
      </c>
      <c r="G518" s="49"/>
      <c r="H518" s="14">
        <v>13313</v>
      </c>
      <c r="I518" s="14">
        <v>100001000</v>
      </c>
      <c r="J518" s="14">
        <v>1</v>
      </c>
      <c r="K518" s="14">
        <v>2017</v>
      </c>
      <c r="L518" s="53">
        <f t="shared" si="23"/>
        <v>100001000</v>
      </c>
      <c r="M518" s="54" t="b">
        <f t="shared" si="24"/>
        <v>1</v>
      </c>
    </row>
    <row r="519" spans="2:13" x14ac:dyDescent="0.3">
      <c r="B519" s="18">
        <f t="shared" si="25"/>
        <v>13</v>
      </c>
      <c r="C519" s="14">
        <v>13251</v>
      </c>
      <c r="D519" s="14">
        <v>100001000</v>
      </c>
      <c r="E519" s="14">
        <v>1</v>
      </c>
      <c r="F519" s="14">
        <v>2017</v>
      </c>
      <c r="G519" s="49"/>
      <c r="H519" s="14">
        <v>13315</v>
      </c>
      <c r="I519" s="14">
        <v>100001000</v>
      </c>
      <c r="J519" s="14">
        <v>1</v>
      </c>
      <c r="K519" s="14">
        <v>2017</v>
      </c>
      <c r="L519" s="53">
        <f t="shared" ref="L519:L582" si="26">VLOOKUP(H519,$C$5:$D$3233,2,FALSE)</f>
        <v>100001000</v>
      </c>
      <c r="M519" s="54" t="b">
        <f t="shared" ref="M519:M582" si="27">L519=I519</f>
        <v>1</v>
      </c>
    </row>
    <row r="520" spans="2:13" x14ac:dyDescent="0.3">
      <c r="B520" s="18">
        <f t="shared" si="25"/>
        <v>13</v>
      </c>
      <c r="C520" s="14">
        <v>13253</v>
      </c>
      <c r="D520" s="14">
        <v>100001000</v>
      </c>
      <c r="E520" s="14">
        <v>1</v>
      </c>
      <c r="F520" s="14">
        <v>2017</v>
      </c>
      <c r="G520" s="49"/>
      <c r="H520" s="14">
        <v>13317</v>
      </c>
      <c r="I520" s="14">
        <v>100001000</v>
      </c>
      <c r="J520" s="14">
        <v>1</v>
      </c>
      <c r="K520" s="14">
        <v>2017</v>
      </c>
      <c r="L520" s="53">
        <f t="shared" si="26"/>
        <v>100001000</v>
      </c>
      <c r="M520" s="54" t="b">
        <f t="shared" si="27"/>
        <v>1</v>
      </c>
    </row>
    <row r="521" spans="2:13" x14ac:dyDescent="0.3">
      <c r="B521" s="18">
        <f t="shared" si="25"/>
        <v>13</v>
      </c>
      <c r="C521" s="14">
        <v>13255</v>
      </c>
      <c r="D521" s="20">
        <v>100001000</v>
      </c>
      <c r="E521" s="14">
        <v>1</v>
      </c>
      <c r="F521" s="14">
        <v>2017</v>
      </c>
      <c r="G521" s="49"/>
      <c r="H521" s="14">
        <v>13319</v>
      </c>
      <c r="I521" s="14">
        <v>100001000</v>
      </c>
      <c r="J521" s="14">
        <v>1</v>
      </c>
      <c r="K521" s="14">
        <v>2017</v>
      </c>
      <c r="L521" s="53">
        <f t="shared" si="26"/>
        <v>100001000</v>
      </c>
      <c r="M521" s="54" t="b">
        <f t="shared" si="27"/>
        <v>1</v>
      </c>
    </row>
    <row r="522" spans="2:13" x14ac:dyDescent="0.3">
      <c r="B522" s="18">
        <f t="shared" si="25"/>
        <v>13</v>
      </c>
      <c r="C522" s="14">
        <v>13257</v>
      </c>
      <c r="D522" s="14">
        <v>100001000</v>
      </c>
      <c r="E522" s="14">
        <v>1</v>
      </c>
      <c r="F522" s="14">
        <v>2017</v>
      </c>
      <c r="G522" s="49"/>
      <c r="H522" s="14">
        <v>13321</v>
      </c>
      <c r="I522" s="14">
        <v>100001000</v>
      </c>
      <c r="J522" s="14">
        <v>1</v>
      </c>
      <c r="K522" s="14">
        <v>2017</v>
      </c>
      <c r="L522" s="53">
        <f t="shared" si="26"/>
        <v>100001000</v>
      </c>
      <c r="M522" s="54" t="b">
        <f t="shared" si="27"/>
        <v>1</v>
      </c>
    </row>
    <row r="523" spans="2:13" x14ac:dyDescent="0.3">
      <c r="B523" s="18">
        <f t="shared" si="25"/>
        <v>13</v>
      </c>
      <c r="C523" s="14">
        <v>13259</v>
      </c>
      <c r="D523" s="14">
        <v>100001000</v>
      </c>
      <c r="E523" s="14">
        <v>1</v>
      </c>
      <c r="F523" s="14">
        <v>2017</v>
      </c>
      <c r="G523" s="49"/>
      <c r="H523" s="14">
        <v>16001</v>
      </c>
      <c r="I523" s="14">
        <v>500001000</v>
      </c>
      <c r="J523" s="14">
        <v>1</v>
      </c>
      <c r="K523" s="14">
        <v>2017</v>
      </c>
      <c r="L523" s="53">
        <f t="shared" si="26"/>
        <v>500001000</v>
      </c>
      <c r="M523" s="54" t="b">
        <f t="shared" si="27"/>
        <v>1</v>
      </c>
    </row>
    <row r="524" spans="2:13" x14ac:dyDescent="0.3">
      <c r="B524" s="18">
        <f t="shared" si="25"/>
        <v>13</v>
      </c>
      <c r="C524" s="14">
        <v>13261</v>
      </c>
      <c r="D524" s="14">
        <v>100001000</v>
      </c>
      <c r="E524" s="14">
        <v>1</v>
      </c>
      <c r="F524" s="14">
        <v>2017</v>
      </c>
      <c r="G524" s="49"/>
      <c r="H524" s="14">
        <v>16003</v>
      </c>
      <c r="I524" s="14">
        <v>500001000</v>
      </c>
      <c r="J524" s="14">
        <v>1</v>
      </c>
      <c r="K524" s="14">
        <v>2017</v>
      </c>
      <c r="L524" s="53">
        <f t="shared" si="26"/>
        <v>500001000</v>
      </c>
      <c r="M524" s="54" t="b">
        <f t="shared" si="27"/>
        <v>1</v>
      </c>
    </row>
    <row r="525" spans="2:13" x14ac:dyDescent="0.3">
      <c r="B525" s="18">
        <f t="shared" si="25"/>
        <v>13</v>
      </c>
      <c r="C525" s="14">
        <v>13263</v>
      </c>
      <c r="D525" s="14">
        <v>100001000</v>
      </c>
      <c r="E525" s="14">
        <v>1</v>
      </c>
      <c r="F525" s="14">
        <v>2017</v>
      </c>
      <c r="G525" s="49"/>
      <c r="H525" s="14">
        <v>16005</v>
      </c>
      <c r="I525" s="14">
        <v>500001000</v>
      </c>
      <c r="J525" s="14">
        <v>1</v>
      </c>
      <c r="K525" s="14">
        <v>2017</v>
      </c>
      <c r="L525" s="53">
        <f t="shared" si="26"/>
        <v>500001000</v>
      </c>
      <c r="M525" s="54" t="b">
        <f t="shared" si="27"/>
        <v>1</v>
      </c>
    </row>
    <row r="526" spans="2:13" x14ac:dyDescent="0.3">
      <c r="B526" s="18">
        <f t="shared" si="25"/>
        <v>13</v>
      </c>
      <c r="C526" s="14">
        <v>13265</v>
      </c>
      <c r="D526" s="14">
        <v>100001000</v>
      </c>
      <c r="E526" s="14">
        <v>1</v>
      </c>
      <c r="F526" s="14">
        <v>2017</v>
      </c>
      <c r="G526" s="49"/>
      <c r="H526" s="14">
        <v>16007</v>
      </c>
      <c r="I526" s="14">
        <v>500001000</v>
      </c>
      <c r="J526" s="14">
        <v>1</v>
      </c>
      <c r="K526" s="14">
        <v>2017</v>
      </c>
      <c r="L526" s="53">
        <f t="shared" si="26"/>
        <v>500001000</v>
      </c>
      <c r="M526" s="54" t="b">
        <f t="shared" si="27"/>
        <v>1</v>
      </c>
    </row>
    <row r="527" spans="2:13" x14ac:dyDescent="0.3">
      <c r="B527" s="18">
        <f t="shared" si="25"/>
        <v>13</v>
      </c>
      <c r="C527" s="14">
        <v>13267</v>
      </c>
      <c r="D527" s="14">
        <v>100001000</v>
      </c>
      <c r="E527" s="14">
        <v>1</v>
      </c>
      <c r="F527" s="14">
        <v>2017</v>
      </c>
      <c r="G527" s="49"/>
      <c r="H527" s="14">
        <v>16009</v>
      </c>
      <c r="I527" s="14">
        <v>500001000</v>
      </c>
      <c r="J527" s="14">
        <v>1</v>
      </c>
      <c r="K527" s="14">
        <v>2017</v>
      </c>
      <c r="L527" s="53">
        <f t="shared" si="26"/>
        <v>500001000</v>
      </c>
      <c r="M527" s="54" t="b">
        <f t="shared" si="27"/>
        <v>1</v>
      </c>
    </row>
    <row r="528" spans="2:13" x14ac:dyDescent="0.3">
      <c r="B528" s="18">
        <f t="shared" si="25"/>
        <v>13</v>
      </c>
      <c r="C528" s="14">
        <v>13269</v>
      </c>
      <c r="D528" s="14">
        <v>100001000</v>
      </c>
      <c r="E528" s="14">
        <v>1</v>
      </c>
      <c r="F528" s="14">
        <v>2017</v>
      </c>
      <c r="G528" s="49"/>
      <c r="H528" s="14">
        <v>16011</v>
      </c>
      <c r="I528" s="14">
        <v>500001000</v>
      </c>
      <c r="J528" s="14">
        <v>1</v>
      </c>
      <c r="K528" s="14">
        <v>2017</v>
      </c>
      <c r="L528" s="53">
        <f t="shared" si="26"/>
        <v>500001000</v>
      </c>
      <c r="M528" s="54" t="b">
        <f t="shared" si="27"/>
        <v>1</v>
      </c>
    </row>
    <row r="529" spans="2:13" x14ac:dyDescent="0.3">
      <c r="B529" s="18">
        <f t="shared" si="25"/>
        <v>13</v>
      </c>
      <c r="C529" s="14">
        <v>13271</v>
      </c>
      <c r="D529" s="14">
        <v>100001000</v>
      </c>
      <c r="E529" s="14">
        <v>1</v>
      </c>
      <c r="F529" s="14">
        <v>2017</v>
      </c>
      <c r="G529" s="49"/>
      <c r="H529" s="14">
        <v>16013</v>
      </c>
      <c r="I529" s="14">
        <v>500001000</v>
      </c>
      <c r="J529" s="14">
        <v>1</v>
      </c>
      <c r="K529" s="14">
        <v>2017</v>
      </c>
      <c r="L529" s="53">
        <f t="shared" si="26"/>
        <v>500001000</v>
      </c>
      <c r="M529" s="54" t="b">
        <f t="shared" si="27"/>
        <v>1</v>
      </c>
    </row>
    <row r="530" spans="2:13" x14ac:dyDescent="0.3">
      <c r="B530" s="18">
        <f t="shared" si="25"/>
        <v>13</v>
      </c>
      <c r="C530" s="14">
        <v>13273</v>
      </c>
      <c r="D530" s="14">
        <v>100001000</v>
      </c>
      <c r="E530" s="14">
        <v>1</v>
      </c>
      <c r="F530" s="14">
        <v>2017</v>
      </c>
      <c r="G530" s="49"/>
      <c r="H530" s="14">
        <v>16015</v>
      </c>
      <c r="I530" s="14">
        <v>500001000</v>
      </c>
      <c r="J530" s="14">
        <v>1</v>
      </c>
      <c r="K530" s="14">
        <v>2017</v>
      </c>
      <c r="L530" s="53">
        <f t="shared" si="26"/>
        <v>500001000</v>
      </c>
      <c r="M530" s="54" t="b">
        <f t="shared" si="27"/>
        <v>1</v>
      </c>
    </row>
    <row r="531" spans="2:13" x14ac:dyDescent="0.3">
      <c r="B531" s="18">
        <f t="shared" si="25"/>
        <v>13</v>
      </c>
      <c r="C531" s="14">
        <v>13275</v>
      </c>
      <c r="D531" s="14">
        <v>100001000</v>
      </c>
      <c r="E531" s="14">
        <v>1</v>
      </c>
      <c r="F531" s="14">
        <v>2017</v>
      </c>
      <c r="G531" s="49"/>
      <c r="H531" s="14">
        <v>16017</v>
      </c>
      <c r="I531" s="14">
        <v>500001000</v>
      </c>
      <c r="J531" s="14">
        <v>1</v>
      </c>
      <c r="K531" s="14">
        <v>2017</v>
      </c>
      <c r="L531" s="53">
        <f t="shared" si="26"/>
        <v>500001000</v>
      </c>
      <c r="M531" s="54" t="b">
        <f t="shared" si="27"/>
        <v>1</v>
      </c>
    </row>
    <row r="532" spans="2:13" x14ac:dyDescent="0.3">
      <c r="B532" s="18">
        <f t="shared" si="25"/>
        <v>13</v>
      </c>
      <c r="C532" s="14">
        <v>13277</v>
      </c>
      <c r="D532" s="14">
        <v>100001000</v>
      </c>
      <c r="E532" s="14">
        <v>1</v>
      </c>
      <c r="F532" s="14">
        <v>2017</v>
      </c>
      <c r="G532" s="49"/>
      <c r="H532" s="14">
        <v>16019</v>
      </c>
      <c r="I532" s="14">
        <v>500001000</v>
      </c>
      <c r="J532" s="14">
        <v>1</v>
      </c>
      <c r="K532" s="14">
        <v>2017</v>
      </c>
      <c r="L532" s="53">
        <f t="shared" si="26"/>
        <v>500001000</v>
      </c>
      <c r="M532" s="54" t="b">
        <f t="shared" si="27"/>
        <v>1</v>
      </c>
    </row>
    <row r="533" spans="2:13" x14ac:dyDescent="0.3">
      <c r="B533" s="18">
        <f t="shared" si="25"/>
        <v>13</v>
      </c>
      <c r="C533" s="14">
        <v>13279</v>
      </c>
      <c r="D533" s="14">
        <v>100001000</v>
      </c>
      <c r="E533" s="14">
        <v>1</v>
      </c>
      <c r="F533" s="14">
        <v>2017</v>
      </c>
      <c r="G533" s="49"/>
      <c r="H533" s="14">
        <v>16021</v>
      </c>
      <c r="I533" s="14">
        <v>500001000</v>
      </c>
      <c r="J533" s="14">
        <v>1</v>
      </c>
      <c r="K533" s="14">
        <v>2017</v>
      </c>
      <c r="L533" s="53">
        <f t="shared" si="26"/>
        <v>500001000</v>
      </c>
      <c r="M533" s="54" t="b">
        <f t="shared" si="27"/>
        <v>1</v>
      </c>
    </row>
    <row r="534" spans="2:13" x14ac:dyDescent="0.3">
      <c r="B534" s="18">
        <f t="shared" si="25"/>
        <v>13</v>
      </c>
      <c r="C534" s="14">
        <v>13281</v>
      </c>
      <c r="D534" s="14">
        <v>100001000</v>
      </c>
      <c r="E534" s="14">
        <v>1</v>
      </c>
      <c r="F534" s="14">
        <v>2017</v>
      </c>
      <c r="G534" s="49"/>
      <c r="H534" s="14">
        <v>16023</v>
      </c>
      <c r="I534" s="14">
        <v>500001000</v>
      </c>
      <c r="J534" s="14">
        <v>1</v>
      </c>
      <c r="K534" s="14">
        <v>2017</v>
      </c>
      <c r="L534" s="53">
        <f t="shared" si="26"/>
        <v>500001000</v>
      </c>
      <c r="M534" s="54" t="b">
        <f t="shared" si="27"/>
        <v>1</v>
      </c>
    </row>
    <row r="535" spans="2:13" x14ac:dyDescent="0.3">
      <c r="B535" s="18">
        <f t="shared" si="25"/>
        <v>13</v>
      </c>
      <c r="C535" s="14">
        <v>13283</v>
      </c>
      <c r="D535" s="14">
        <v>100001000</v>
      </c>
      <c r="E535" s="14">
        <v>1</v>
      </c>
      <c r="F535" s="14">
        <v>2017</v>
      </c>
      <c r="G535" s="49"/>
      <c r="H535" s="14">
        <v>16025</v>
      </c>
      <c r="I535" s="14">
        <v>500001000</v>
      </c>
      <c r="J535" s="14">
        <v>1</v>
      </c>
      <c r="K535" s="14">
        <v>2017</v>
      </c>
      <c r="L535" s="53">
        <f t="shared" si="26"/>
        <v>500001000</v>
      </c>
      <c r="M535" s="54" t="b">
        <f t="shared" si="27"/>
        <v>1</v>
      </c>
    </row>
    <row r="536" spans="2:13" x14ac:dyDescent="0.3">
      <c r="B536" s="18">
        <f t="shared" si="25"/>
        <v>13</v>
      </c>
      <c r="C536" s="14">
        <v>13285</v>
      </c>
      <c r="D536" s="20">
        <v>100001000</v>
      </c>
      <c r="E536" s="14">
        <v>1</v>
      </c>
      <c r="F536" s="14">
        <v>2017</v>
      </c>
      <c r="G536" s="49"/>
      <c r="H536" s="14">
        <v>16027</v>
      </c>
      <c r="I536" s="14">
        <v>500001000</v>
      </c>
      <c r="J536" s="14">
        <v>1</v>
      </c>
      <c r="K536" s="14">
        <v>2017</v>
      </c>
      <c r="L536" s="53">
        <f t="shared" si="26"/>
        <v>500001000</v>
      </c>
      <c r="M536" s="54" t="b">
        <f t="shared" si="27"/>
        <v>1</v>
      </c>
    </row>
    <row r="537" spans="2:13" x14ac:dyDescent="0.3">
      <c r="B537" s="18">
        <f t="shared" si="25"/>
        <v>13</v>
      </c>
      <c r="C537" s="14">
        <v>13287</v>
      </c>
      <c r="D537" s="14">
        <v>100001000</v>
      </c>
      <c r="E537" s="14">
        <v>1</v>
      </c>
      <c r="F537" s="14">
        <v>2017</v>
      </c>
      <c r="G537" s="49"/>
      <c r="H537" s="14">
        <v>16029</v>
      </c>
      <c r="I537" s="14">
        <v>500001000</v>
      </c>
      <c r="J537" s="14">
        <v>1</v>
      </c>
      <c r="K537" s="14">
        <v>2017</v>
      </c>
      <c r="L537" s="53">
        <f t="shared" si="26"/>
        <v>500001000</v>
      </c>
      <c r="M537" s="54" t="b">
        <f t="shared" si="27"/>
        <v>1</v>
      </c>
    </row>
    <row r="538" spans="2:13" x14ac:dyDescent="0.3">
      <c r="B538" s="18">
        <f t="shared" si="25"/>
        <v>13</v>
      </c>
      <c r="C538" s="14">
        <v>13289</v>
      </c>
      <c r="D538" s="14">
        <v>100001000</v>
      </c>
      <c r="E538" s="14">
        <v>1</v>
      </c>
      <c r="F538" s="14">
        <v>2017</v>
      </c>
      <c r="G538" s="49"/>
      <c r="H538" s="14">
        <v>16031</v>
      </c>
      <c r="I538" s="14">
        <v>500001000</v>
      </c>
      <c r="J538" s="14">
        <v>1</v>
      </c>
      <c r="K538" s="14">
        <v>2017</v>
      </c>
      <c r="L538" s="53">
        <f t="shared" si="26"/>
        <v>500001000</v>
      </c>
      <c r="M538" s="54" t="b">
        <f t="shared" si="27"/>
        <v>1</v>
      </c>
    </row>
    <row r="539" spans="2:13" x14ac:dyDescent="0.3">
      <c r="B539" s="18">
        <f t="shared" si="25"/>
        <v>13</v>
      </c>
      <c r="C539" s="14">
        <v>13291</v>
      </c>
      <c r="D539" s="14">
        <v>100001000</v>
      </c>
      <c r="E539" s="14">
        <v>1</v>
      </c>
      <c r="F539" s="14">
        <v>2017</v>
      </c>
      <c r="G539" s="49"/>
      <c r="H539" s="14">
        <v>16033</v>
      </c>
      <c r="I539" s="14">
        <v>500001000</v>
      </c>
      <c r="J539" s="14">
        <v>1</v>
      </c>
      <c r="K539" s="14">
        <v>2017</v>
      </c>
      <c r="L539" s="53">
        <f t="shared" si="26"/>
        <v>500001000</v>
      </c>
      <c r="M539" s="54" t="b">
        <f t="shared" si="27"/>
        <v>1</v>
      </c>
    </row>
    <row r="540" spans="2:13" x14ac:dyDescent="0.3">
      <c r="B540" s="18">
        <f t="shared" si="25"/>
        <v>13</v>
      </c>
      <c r="C540" s="14">
        <v>13293</v>
      </c>
      <c r="D540" s="20">
        <v>100001000</v>
      </c>
      <c r="E540" s="14">
        <v>1</v>
      </c>
      <c r="F540" s="14">
        <v>2017</v>
      </c>
      <c r="G540" s="49"/>
      <c r="H540" s="14">
        <v>16035</v>
      </c>
      <c r="I540" s="14">
        <v>500001000</v>
      </c>
      <c r="J540" s="14">
        <v>1</v>
      </c>
      <c r="K540" s="14">
        <v>2017</v>
      </c>
      <c r="L540" s="53">
        <f t="shared" si="26"/>
        <v>500001000</v>
      </c>
      <c r="M540" s="54" t="b">
        <f t="shared" si="27"/>
        <v>1</v>
      </c>
    </row>
    <row r="541" spans="2:13" x14ac:dyDescent="0.3">
      <c r="B541" s="18">
        <f t="shared" si="25"/>
        <v>13</v>
      </c>
      <c r="C541" s="14">
        <v>13295</v>
      </c>
      <c r="D541" s="14">
        <v>100001000</v>
      </c>
      <c r="E541" s="14">
        <v>1</v>
      </c>
      <c r="F541" s="14">
        <v>2017</v>
      </c>
      <c r="G541" s="49"/>
      <c r="H541" s="14">
        <v>16037</v>
      </c>
      <c r="I541" s="14">
        <v>500001000</v>
      </c>
      <c r="J541" s="14">
        <v>1</v>
      </c>
      <c r="K541" s="14">
        <v>2017</v>
      </c>
      <c r="L541" s="53">
        <f t="shared" si="26"/>
        <v>500001000</v>
      </c>
      <c r="M541" s="54" t="b">
        <f t="shared" si="27"/>
        <v>1</v>
      </c>
    </row>
    <row r="542" spans="2:13" x14ac:dyDescent="0.3">
      <c r="B542" s="18">
        <f t="shared" si="25"/>
        <v>13</v>
      </c>
      <c r="C542" s="14">
        <v>13297</v>
      </c>
      <c r="D542" s="20">
        <v>100001000</v>
      </c>
      <c r="E542" s="14">
        <v>1</v>
      </c>
      <c r="F542" s="14">
        <v>2017</v>
      </c>
      <c r="G542" s="49"/>
      <c r="H542" s="14">
        <v>16039</v>
      </c>
      <c r="I542" s="14">
        <v>500001000</v>
      </c>
      <c r="J542" s="14">
        <v>1</v>
      </c>
      <c r="K542" s="14">
        <v>2017</v>
      </c>
      <c r="L542" s="53">
        <f t="shared" si="26"/>
        <v>500001000</v>
      </c>
      <c r="M542" s="54" t="b">
        <f t="shared" si="27"/>
        <v>1</v>
      </c>
    </row>
    <row r="543" spans="2:13" x14ac:dyDescent="0.3">
      <c r="B543" s="18">
        <f t="shared" si="25"/>
        <v>13</v>
      </c>
      <c r="C543" s="14">
        <v>13299</v>
      </c>
      <c r="D543" s="14">
        <v>100001000</v>
      </c>
      <c r="E543" s="14">
        <v>1</v>
      </c>
      <c r="F543" s="14">
        <v>2017</v>
      </c>
      <c r="G543" s="49"/>
      <c r="H543" s="14">
        <v>16041</v>
      </c>
      <c r="I543" s="14">
        <v>500001000</v>
      </c>
      <c r="J543" s="14">
        <v>1</v>
      </c>
      <c r="K543" s="14">
        <v>2017</v>
      </c>
      <c r="L543" s="53">
        <f t="shared" si="26"/>
        <v>500001000</v>
      </c>
      <c r="M543" s="54" t="b">
        <f t="shared" si="27"/>
        <v>1</v>
      </c>
    </row>
    <row r="544" spans="2:13" x14ac:dyDescent="0.3">
      <c r="B544" s="18">
        <f t="shared" si="25"/>
        <v>13</v>
      </c>
      <c r="C544" s="14">
        <v>13301</v>
      </c>
      <c r="D544" s="14">
        <v>100001000</v>
      </c>
      <c r="E544" s="14">
        <v>1</v>
      </c>
      <c r="F544" s="14">
        <v>2017</v>
      </c>
      <c r="G544" s="49"/>
      <c r="H544" s="14">
        <v>16043</v>
      </c>
      <c r="I544" s="14">
        <v>500001000</v>
      </c>
      <c r="J544" s="14">
        <v>1</v>
      </c>
      <c r="K544" s="14">
        <v>2017</v>
      </c>
      <c r="L544" s="53">
        <f t="shared" si="26"/>
        <v>500001000</v>
      </c>
      <c r="M544" s="54" t="b">
        <f t="shared" si="27"/>
        <v>1</v>
      </c>
    </row>
    <row r="545" spans="2:13" x14ac:dyDescent="0.3">
      <c r="B545" s="18">
        <f t="shared" si="25"/>
        <v>13</v>
      </c>
      <c r="C545" s="14">
        <v>13303</v>
      </c>
      <c r="D545" s="14">
        <v>100001000</v>
      </c>
      <c r="E545" s="14">
        <v>1</v>
      </c>
      <c r="F545" s="14">
        <v>2017</v>
      </c>
      <c r="G545" s="49"/>
      <c r="H545" s="14">
        <v>16045</v>
      </c>
      <c r="I545" s="14">
        <v>500001000</v>
      </c>
      <c r="J545" s="14">
        <v>1</v>
      </c>
      <c r="K545" s="14">
        <v>2017</v>
      </c>
      <c r="L545" s="53">
        <f t="shared" si="26"/>
        <v>500001000</v>
      </c>
      <c r="M545" s="54" t="b">
        <f t="shared" si="27"/>
        <v>1</v>
      </c>
    </row>
    <row r="546" spans="2:13" x14ac:dyDescent="0.3">
      <c r="B546" s="18">
        <f t="shared" si="25"/>
        <v>13</v>
      </c>
      <c r="C546" s="14">
        <v>13305</v>
      </c>
      <c r="D546" s="14">
        <v>100001000</v>
      </c>
      <c r="E546" s="14">
        <v>1</v>
      </c>
      <c r="F546" s="14">
        <v>2017</v>
      </c>
      <c r="G546" s="49"/>
      <c r="H546" s="14">
        <v>16047</v>
      </c>
      <c r="I546" s="14">
        <v>500001000</v>
      </c>
      <c r="J546" s="14">
        <v>1</v>
      </c>
      <c r="K546" s="14">
        <v>2017</v>
      </c>
      <c r="L546" s="53">
        <f t="shared" si="26"/>
        <v>500001000</v>
      </c>
      <c r="M546" s="54" t="b">
        <f t="shared" si="27"/>
        <v>1</v>
      </c>
    </row>
    <row r="547" spans="2:13" x14ac:dyDescent="0.3">
      <c r="B547" s="18">
        <f t="shared" si="25"/>
        <v>13</v>
      </c>
      <c r="C547" s="14">
        <v>13307</v>
      </c>
      <c r="D547" s="14">
        <v>100001000</v>
      </c>
      <c r="E547" s="14">
        <v>1</v>
      </c>
      <c r="F547" s="14">
        <v>2017</v>
      </c>
      <c r="G547" s="49"/>
      <c r="H547" s="14">
        <v>16049</v>
      </c>
      <c r="I547" s="14">
        <v>500001000</v>
      </c>
      <c r="J547" s="14">
        <v>1</v>
      </c>
      <c r="K547" s="14">
        <v>2017</v>
      </c>
      <c r="L547" s="53">
        <f t="shared" si="26"/>
        <v>500001000</v>
      </c>
      <c r="M547" s="54" t="b">
        <f t="shared" si="27"/>
        <v>1</v>
      </c>
    </row>
    <row r="548" spans="2:13" x14ac:dyDescent="0.3">
      <c r="B548" s="18">
        <f t="shared" si="25"/>
        <v>13</v>
      </c>
      <c r="C548" s="14">
        <v>13309</v>
      </c>
      <c r="D548" s="14">
        <v>100001000</v>
      </c>
      <c r="E548" s="14">
        <v>1</v>
      </c>
      <c r="F548" s="14">
        <v>2017</v>
      </c>
      <c r="G548" s="49"/>
      <c r="H548" s="14">
        <v>16051</v>
      </c>
      <c r="I548" s="14">
        <v>500001000</v>
      </c>
      <c r="J548" s="14">
        <v>1</v>
      </c>
      <c r="K548" s="14">
        <v>2017</v>
      </c>
      <c r="L548" s="53">
        <f t="shared" si="26"/>
        <v>500001000</v>
      </c>
      <c r="M548" s="54" t="b">
        <f t="shared" si="27"/>
        <v>1</v>
      </c>
    </row>
    <row r="549" spans="2:13" x14ac:dyDescent="0.3">
      <c r="B549" s="18">
        <f t="shared" si="25"/>
        <v>13</v>
      </c>
      <c r="C549" s="14">
        <v>13311</v>
      </c>
      <c r="D549" s="14">
        <v>100001000</v>
      </c>
      <c r="E549" s="14">
        <v>1</v>
      </c>
      <c r="F549" s="14">
        <v>2017</v>
      </c>
      <c r="G549" s="49"/>
      <c r="H549" s="14">
        <v>16053</v>
      </c>
      <c r="I549" s="14">
        <v>500001000</v>
      </c>
      <c r="J549" s="14">
        <v>1</v>
      </c>
      <c r="K549" s="14">
        <v>2017</v>
      </c>
      <c r="L549" s="53">
        <f t="shared" si="26"/>
        <v>500001000</v>
      </c>
      <c r="M549" s="54" t="b">
        <f t="shared" si="27"/>
        <v>1</v>
      </c>
    </row>
    <row r="550" spans="2:13" x14ac:dyDescent="0.3">
      <c r="B550" s="18">
        <f t="shared" si="25"/>
        <v>13</v>
      </c>
      <c r="C550" s="14">
        <v>13313</v>
      </c>
      <c r="D550" s="14">
        <v>100001000</v>
      </c>
      <c r="E550" s="14">
        <v>1</v>
      </c>
      <c r="F550" s="14">
        <v>2017</v>
      </c>
      <c r="G550" s="49"/>
      <c r="H550" s="14">
        <v>16055</v>
      </c>
      <c r="I550" s="14">
        <v>500001000</v>
      </c>
      <c r="J550" s="14">
        <v>1</v>
      </c>
      <c r="K550" s="14">
        <v>2017</v>
      </c>
      <c r="L550" s="53">
        <f t="shared" si="26"/>
        <v>500001000</v>
      </c>
      <c r="M550" s="54" t="b">
        <f t="shared" si="27"/>
        <v>1</v>
      </c>
    </row>
    <row r="551" spans="2:13" x14ac:dyDescent="0.3">
      <c r="B551" s="18">
        <f t="shared" si="25"/>
        <v>13</v>
      </c>
      <c r="C551" s="14">
        <v>13315</v>
      </c>
      <c r="D551" s="14">
        <v>100001000</v>
      </c>
      <c r="E551" s="14">
        <v>1</v>
      </c>
      <c r="F551" s="14">
        <v>2017</v>
      </c>
      <c r="G551" s="49"/>
      <c r="H551" s="14">
        <v>16057</v>
      </c>
      <c r="I551" s="14">
        <v>500001000</v>
      </c>
      <c r="J551" s="14">
        <v>1</v>
      </c>
      <c r="K551" s="14">
        <v>2017</v>
      </c>
      <c r="L551" s="53">
        <f t="shared" si="26"/>
        <v>500001000</v>
      </c>
      <c r="M551" s="54" t="b">
        <f t="shared" si="27"/>
        <v>1</v>
      </c>
    </row>
    <row r="552" spans="2:13" x14ac:dyDescent="0.3">
      <c r="B552" s="18">
        <f t="shared" si="25"/>
        <v>13</v>
      </c>
      <c r="C552" s="14">
        <v>13317</v>
      </c>
      <c r="D552" s="14">
        <v>100001000</v>
      </c>
      <c r="E552" s="14">
        <v>1</v>
      </c>
      <c r="F552" s="14">
        <v>2017</v>
      </c>
      <c r="G552" s="49"/>
      <c r="H552" s="14">
        <v>16059</v>
      </c>
      <c r="I552" s="14">
        <v>500001000</v>
      </c>
      <c r="J552" s="14">
        <v>1</v>
      </c>
      <c r="K552" s="14">
        <v>2017</v>
      </c>
      <c r="L552" s="53">
        <f t="shared" si="26"/>
        <v>500001000</v>
      </c>
      <c r="M552" s="54" t="b">
        <f t="shared" si="27"/>
        <v>1</v>
      </c>
    </row>
    <row r="553" spans="2:13" x14ac:dyDescent="0.3">
      <c r="B553" s="18">
        <f t="shared" si="25"/>
        <v>13</v>
      </c>
      <c r="C553" s="14">
        <v>13319</v>
      </c>
      <c r="D553" s="14">
        <v>100001000</v>
      </c>
      <c r="E553" s="14">
        <v>1</v>
      </c>
      <c r="F553" s="14">
        <v>2017</v>
      </c>
      <c r="G553" s="49"/>
      <c r="H553" s="14">
        <v>16061</v>
      </c>
      <c r="I553" s="14">
        <v>500001000</v>
      </c>
      <c r="J553" s="14">
        <v>1</v>
      </c>
      <c r="K553" s="14">
        <v>2017</v>
      </c>
      <c r="L553" s="53">
        <f t="shared" si="26"/>
        <v>500001000</v>
      </c>
      <c r="M553" s="54" t="b">
        <f t="shared" si="27"/>
        <v>1</v>
      </c>
    </row>
    <row r="554" spans="2:13" x14ac:dyDescent="0.3">
      <c r="B554" s="18">
        <f t="shared" si="25"/>
        <v>13</v>
      </c>
      <c r="C554" s="14">
        <v>13321</v>
      </c>
      <c r="D554" s="14">
        <v>100001000</v>
      </c>
      <c r="E554" s="14">
        <v>1</v>
      </c>
      <c r="F554" s="14">
        <v>2017</v>
      </c>
      <c r="G554" s="49"/>
      <c r="H554" s="14">
        <v>16063</v>
      </c>
      <c r="I554" s="14">
        <v>500001000</v>
      </c>
      <c r="J554" s="14">
        <v>1</v>
      </c>
      <c r="K554" s="14">
        <v>2017</v>
      </c>
      <c r="L554" s="53">
        <f t="shared" si="26"/>
        <v>500001000</v>
      </c>
      <c r="M554" s="54" t="b">
        <f t="shared" si="27"/>
        <v>1</v>
      </c>
    </row>
    <row r="555" spans="2:13" x14ac:dyDescent="0.3">
      <c r="B555" s="18">
        <f t="shared" si="25"/>
        <v>15</v>
      </c>
      <c r="C555" s="14">
        <v>15001</v>
      </c>
      <c r="D555" s="14">
        <v>600001000</v>
      </c>
      <c r="E555" s="14">
        <v>1</v>
      </c>
      <c r="F555" s="14">
        <v>2017</v>
      </c>
      <c r="G555" s="49"/>
      <c r="H555" s="14">
        <v>16065</v>
      </c>
      <c r="I555" s="14">
        <v>500001000</v>
      </c>
      <c r="J555" s="14">
        <v>1</v>
      </c>
      <c r="K555" s="14">
        <v>2017</v>
      </c>
      <c r="L555" s="53">
        <f t="shared" si="26"/>
        <v>500001000</v>
      </c>
      <c r="M555" s="54" t="b">
        <f t="shared" si="27"/>
        <v>1</v>
      </c>
    </row>
    <row r="556" spans="2:13" x14ac:dyDescent="0.3">
      <c r="B556" s="18">
        <f t="shared" si="25"/>
        <v>15</v>
      </c>
      <c r="C556" s="14">
        <v>15003</v>
      </c>
      <c r="D556" s="14">
        <v>600001000</v>
      </c>
      <c r="E556" s="14">
        <v>1</v>
      </c>
      <c r="F556" s="14">
        <v>2017</v>
      </c>
      <c r="G556" s="49"/>
      <c r="H556" s="14">
        <v>16067</v>
      </c>
      <c r="I556" s="14">
        <v>500001000</v>
      </c>
      <c r="J556" s="14">
        <v>1</v>
      </c>
      <c r="K556" s="14">
        <v>2017</v>
      </c>
      <c r="L556" s="53">
        <f t="shared" si="26"/>
        <v>500001000</v>
      </c>
      <c r="M556" s="54" t="b">
        <f t="shared" si="27"/>
        <v>1</v>
      </c>
    </row>
    <row r="557" spans="2:13" x14ac:dyDescent="0.3">
      <c r="B557" s="18">
        <f t="shared" si="25"/>
        <v>15</v>
      </c>
      <c r="C557" s="14">
        <v>15005</v>
      </c>
      <c r="D557" s="14">
        <v>600001000</v>
      </c>
      <c r="E557" s="14">
        <v>1</v>
      </c>
      <c r="F557" s="14">
        <v>2017</v>
      </c>
      <c r="G557" s="49"/>
      <c r="H557" s="14">
        <v>16069</v>
      </c>
      <c r="I557" s="14">
        <v>500001000</v>
      </c>
      <c r="J557" s="14">
        <v>1</v>
      </c>
      <c r="K557" s="14">
        <v>2017</v>
      </c>
      <c r="L557" s="53">
        <f t="shared" si="26"/>
        <v>500001000</v>
      </c>
      <c r="M557" s="54" t="b">
        <f t="shared" si="27"/>
        <v>1</v>
      </c>
    </row>
    <row r="558" spans="2:13" x14ac:dyDescent="0.3">
      <c r="B558" s="18">
        <f t="shared" si="25"/>
        <v>15</v>
      </c>
      <c r="C558" s="14">
        <v>15007</v>
      </c>
      <c r="D558" s="14">
        <v>600001000</v>
      </c>
      <c r="E558" s="14">
        <v>1</v>
      </c>
      <c r="F558" s="14">
        <v>2017</v>
      </c>
      <c r="G558" s="49"/>
      <c r="H558" s="14">
        <v>16071</v>
      </c>
      <c r="I558" s="14">
        <v>500001000</v>
      </c>
      <c r="J558" s="14">
        <v>1</v>
      </c>
      <c r="K558" s="14">
        <v>2017</v>
      </c>
      <c r="L558" s="53">
        <f t="shared" si="26"/>
        <v>500001000</v>
      </c>
      <c r="M558" s="54" t="b">
        <f t="shared" si="27"/>
        <v>1</v>
      </c>
    </row>
    <row r="559" spans="2:13" x14ac:dyDescent="0.3">
      <c r="B559" s="18">
        <f t="shared" si="25"/>
        <v>15</v>
      </c>
      <c r="C559" s="14">
        <v>15009</v>
      </c>
      <c r="D559" s="14">
        <v>600001000</v>
      </c>
      <c r="E559" s="14">
        <v>1</v>
      </c>
      <c r="F559" s="14">
        <v>2017</v>
      </c>
      <c r="G559" s="49"/>
      <c r="H559" s="14">
        <v>16073</v>
      </c>
      <c r="I559" s="14">
        <v>500001000</v>
      </c>
      <c r="J559" s="14">
        <v>1</v>
      </c>
      <c r="K559" s="14">
        <v>2017</v>
      </c>
      <c r="L559" s="53">
        <f t="shared" si="26"/>
        <v>500001000</v>
      </c>
      <c r="M559" s="54" t="b">
        <f t="shared" si="27"/>
        <v>1</v>
      </c>
    </row>
    <row r="560" spans="2:13" x14ac:dyDescent="0.3">
      <c r="B560" s="18">
        <f t="shared" si="25"/>
        <v>16</v>
      </c>
      <c r="C560" s="14">
        <v>16001</v>
      </c>
      <c r="D560" s="14">
        <v>500001000</v>
      </c>
      <c r="E560" s="14">
        <v>1</v>
      </c>
      <c r="F560" s="14">
        <v>2017</v>
      </c>
      <c r="G560" s="49"/>
      <c r="H560" s="14">
        <v>16075</v>
      </c>
      <c r="I560" s="14">
        <v>500001000</v>
      </c>
      <c r="J560" s="14">
        <v>1</v>
      </c>
      <c r="K560" s="14">
        <v>2017</v>
      </c>
      <c r="L560" s="53">
        <f t="shared" si="26"/>
        <v>500001000</v>
      </c>
      <c r="M560" s="54" t="b">
        <f t="shared" si="27"/>
        <v>1</v>
      </c>
    </row>
    <row r="561" spans="2:13" x14ac:dyDescent="0.3">
      <c r="B561" s="18">
        <f t="shared" si="25"/>
        <v>16</v>
      </c>
      <c r="C561" s="14">
        <v>16003</v>
      </c>
      <c r="D561" s="14">
        <v>500001000</v>
      </c>
      <c r="E561" s="14">
        <v>1</v>
      </c>
      <c r="F561" s="14">
        <v>2017</v>
      </c>
      <c r="G561" s="49"/>
      <c r="H561" s="14">
        <v>16077</v>
      </c>
      <c r="I561" s="14">
        <v>500001000</v>
      </c>
      <c r="J561" s="14">
        <v>1</v>
      </c>
      <c r="K561" s="14">
        <v>2017</v>
      </c>
      <c r="L561" s="53">
        <f t="shared" si="26"/>
        <v>500001000</v>
      </c>
      <c r="M561" s="54" t="b">
        <f t="shared" si="27"/>
        <v>1</v>
      </c>
    </row>
    <row r="562" spans="2:13" x14ac:dyDescent="0.3">
      <c r="B562" s="18">
        <f t="shared" si="25"/>
        <v>16</v>
      </c>
      <c r="C562" s="14">
        <v>16005</v>
      </c>
      <c r="D562" s="14">
        <v>500001000</v>
      </c>
      <c r="E562" s="14">
        <v>1</v>
      </c>
      <c r="F562" s="14">
        <v>2017</v>
      </c>
      <c r="G562" s="49"/>
      <c r="H562" s="14">
        <v>16079</v>
      </c>
      <c r="I562" s="14">
        <v>500001000</v>
      </c>
      <c r="J562" s="14">
        <v>1</v>
      </c>
      <c r="K562" s="14">
        <v>2017</v>
      </c>
      <c r="L562" s="53">
        <f t="shared" si="26"/>
        <v>500001000</v>
      </c>
      <c r="M562" s="54" t="b">
        <f t="shared" si="27"/>
        <v>1</v>
      </c>
    </row>
    <row r="563" spans="2:13" x14ac:dyDescent="0.3">
      <c r="B563" s="18">
        <f t="shared" si="25"/>
        <v>16</v>
      </c>
      <c r="C563" s="14">
        <v>16007</v>
      </c>
      <c r="D563" s="14">
        <v>500001000</v>
      </c>
      <c r="E563" s="14">
        <v>1</v>
      </c>
      <c r="F563" s="14">
        <v>2017</v>
      </c>
      <c r="G563" s="49"/>
      <c r="H563" s="14">
        <v>16081</v>
      </c>
      <c r="I563" s="14">
        <v>500001000</v>
      </c>
      <c r="J563" s="14">
        <v>1</v>
      </c>
      <c r="K563" s="14">
        <v>2017</v>
      </c>
      <c r="L563" s="53">
        <f t="shared" si="26"/>
        <v>500001000</v>
      </c>
      <c r="M563" s="54" t="b">
        <f t="shared" si="27"/>
        <v>1</v>
      </c>
    </row>
    <row r="564" spans="2:13" x14ac:dyDescent="0.3">
      <c r="B564" s="18">
        <f t="shared" si="25"/>
        <v>16</v>
      </c>
      <c r="C564" s="14">
        <v>16009</v>
      </c>
      <c r="D564" s="14">
        <v>500001000</v>
      </c>
      <c r="E564" s="14">
        <v>1</v>
      </c>
      <c r="F564" s="14">
        <v>2017</v>
      </c>
      <c r="G564" s="49"/>
      <c r="H564" s="14">
        <v>16083</v>
      </c>
      <c r="I564" s="14">
        <v>500001000</v>
      </c>
      <c r="J564" s="14">
        <v>1</v>
      </c>
      <c r="K564" s="14">
        <v>2017</v>
      </c>
      <c r="L564" s="53">
        <f t="shared" si="26"/>
        <v>500001000</v>
      </c>
      <c r="M564" s="54" t="b">
        <f t="shared" si="27"/>
        <v>1</v>
      </c>
    </row>
    <row r="565" spans="2:13" x14ac:dyDescent="0.3">
      <c r="B565" s="18">
        <f t="shared" si="25"/>
        <v>16</v>
      </c>
      <c r="C565" s="14">
        <v>16011</v>
      </c>
      <c r="D565" s="14">
        <v>500001000</v>
      </c>
      <c r="E565" s="14">
        <v>1</v>
      </c>
      <c r="F565" s="14">
        <v>2017</v>
      </c>
      <c r="G565" s="49"/>
      <c r="H565" s="14">
        <v>16085</v>
      </c>
      <c r="I565" s="14">
        <v>500001000</v>
      </c>
      <c r="J565" s="14">
        <v>1</v>
      </c>
      <c r="K565" s="14">
        <v>2017</v>
      </c>
      <c r="L565" s="53">
        <f t="shared" si="26"/>
        <v>500001000</v>
      </c>
      <c r="M565" s="54" t="b">
        <f t="shared" si="27"/>
        <v>1</v>
      </c>
    </row>
    <row r="566" spans="2:13" x14ac:dyDescent="0.3">
      <c r="B566" s="18">
        <f t="shared" si="25"/>
        <v>16</v>
      </c>
      <c r="C566" s="14">
        <v>16013</v>
      </c>
      <c r="D566" s="14">
        <v>500001000</v>
      </c>
      <c r="E566" s="14">
        <v>1</v>
      </c>
      <c r="F566" s="14">
        <v>2017</v>
      </c>
      <c r="G566" s="49"/>
      <c r="H566" s="14">
        <v>16087</v>
      </c>
      <c r="I566" s="14">
        <v>500001000</v>
      </c>
      <c r="J566" s="14">
        <v>1</v>
      </c>
      <c r="K566" s="14">
        <v>2017</v>
      </c>
      <c r="L566" s="53">
        <f t="shared" si="26"/>
        <v>500001000</v>
      </c>
      <c r="M566" s="54" t="b">
        <f t="shared" si="27"/>
        <v>1</v>
      </c>
    </row>
    <row r="567" spans="2:13" x14ac:dyDescent="0.3">
      <c r="B567" s="18">
        <f t="shared" si="25"/>
        <v>16</v>
      </c>
      <c r="C567" s="14">
        <v>16015</v>
      </c>
      <c r="D567" s="14">
        <v>500001000</v>
      </c>
      <c r="E567" s="14">
        <v>1</v>
      </c>
      <c r="F567" s="14">
        <v>2017</v>
      </c>
      <c r="G567" s="49"/>
      <c r="H567" s="14">
        <v>17001</v>
      </c>
      <c r="I567" s="14">
        <v>200001000</v>
      </c>
      <c r="J567" s="14">
        <v>1</v>
      </c>
      <c r="K567" s="14">
        <v>2017</v>
      </c>
      <c r="L567" s="53">
        <f t="shared" si="26"/>
        <v>200001000</v>
      </c>
      <c r="M567" s="54" t="b">
        <f t="shared" si="27"/>
        <v>1</v>
      </c>
    </row>
    <row r="568" spans="2:13" x14ac:dyDescent="0.3">
      <c r="B568" s="18">
        <f t="shared" si="25"/>
        <v>16</v>
      </c>
      <c r="C568" s="14">
        <v>16017</v>
      </c>
      <c r="D568" s="14">
        <v>500001000</v>
      </c>
      <c r="E568" s="14">
        <v>1</v>
      </c>
      <c r="F568" s="14">
        <v>2017</v>
      </c>
      <c r="G568" s="49"/>
      <c r="H568" s="14">
        <v>17003</v>
      </c>
      <c r="I568" s="14">
        <v>200001000</v>
      </c>
      <c r="J568" s="14">
        <v>1</v>
      </c>
      <c r="K568" s="14">
        <v>2017</v>
      </c>
      <c r="L568" s="53">
        <f t="shared" si="26"/>
        <v>200001000</v>
      </c>
      <c r="M568" s="54" t="b">
        <f t="shared" si="27"/>
        <v>1</v>
      </c>
    </row>
    <row r="569" spans="2:13" x14ac:dyDescent="0.3">
      <c r="B569" s="18">
        <f t="shared" si="25"/>
        <v>16</v>
      </c>
      <c r="C569" s="14">
        <v>16019</v>
      </c>
      <c r="D569" s="14">
        <v>500001000</v>
      </c>
      <c r="E569" s="14">
        <v>1</v>
      </c>
      <c r="F569" s="14">
        <v>2017</v>
      </c>
      <c r="G569" s="49"/>
      <c r="H569" s="14">
        <v>17005</v>
      </c>
      <c r="I569" s="14">
        <v>200001000</v>
      </c>
      <c r="J569" s="14">
        <v>1</v>
      </c>
      <c r="K569" s="14">
        <v>2017</v>
      </c>
      <c r="L569" s="53">
        <f t="shared" si="26"/>
        <v>200001000</v>
      </c>
      <c r="M569" s="54" t="b">
        <f t="shared" si="27"/>
        <v>1</v>
      </c>
    </row>
    <row r="570" spans="2:13" x14ac:dyDescent="0.3">
      <c r="B570" s="18">
        <f t="shared" si="25"/>
        <v>16</v>
      </c>
      <c r="C570" s="14">
        <v>16021</v>
      </c>
      <c r="D570" s="14">
        <v>500001000</v>
      </c>
      <c r="E570" s="14">
        <v>1</v>
      </c>
      <c r="F570" s="14">
        <v>2017</v>
      </c>
      <c r="G570" s="49"/>
      <c r="H570" s="14">
        <v>17007</v>
      </c>
      <c r="I570" s="14">
        <v>200001000</v>
      </c>
      <c r="J570" s="14">
        <v>1</v>
      </c>
      <c r="K570" s="14">
        <v>2017</v>
      </c>
      <c r="L570" s="53">
        <f t="shared" si="26"/>
        <v>200001000</v>
      </c>
      <c r="M570" s="54" t="b">
        <f t="shared" si="27"/>
        <v>1</v>
      </c>
    </row>
    <row r="571" spans="2:13" x14ac:dyDescent="0.3">
      <c r="B571" s="18">
        <f t="shared" si="25"/>
        <v>16</v>
      </c>
      <c r="C571" s="14">
        <v>16023</v>
      </c>
      <c r="D571" s="14">
        <v>500001000</v>
      </c>
      <c r="E571" s="14">
        <v>1</v>
      </c>
      <c r="F571" s="14">
        <v>2017</v>
      </c>
      <c r="G571" s="49"/>
      <c r="H571" s="14">
        <v>17009</v>
      </c>
      <c r="I571" s="14">
        <v>200001000</v>
      </c>
      <c r="J571" s="14">
        <v>1</v>
      </c>
      <c r="K571" s="14">
        <v>2017</v>
      </c>
      <c r="L571" s="53">
        <f t="shared" si="26"/>
        <v>200001000</v>
      </c>
      <c r="M571" s="54" t="b">
        <f t="shared" si="27"/>
        <v>1</v>
      </c>
    </row>
    <row r="572" spans="2:13" x14ac:dyDescent="0.3">
      <c r="B572" s="18">
        <f t="shared" si="25"/>
        <v>16</v>
      </c>
      <c r="C572" s="14">
        <v>16025</v>
      </c>
      <c r="D572" s="14">
        <v>500001000</v>
      </c>
      <c r="E572" s="14">
        <v>1</v>
      </c>
      <c r="F572" s="14">
        <v>2017</v>
      </c>
      <c r="G572" s="49"/>
      <c r="H572" s="14">
        <v>17011</v>
      </c>
      <c r="I572" s="14">
        <v>200001000</v>
      </c>
      <c r="J572" s="14">
        <v>1</v>
      </c>
      <c r="K572" s="14">
        <v>2017</v>
      </c>
      <c r="L572" s="53">
        <f t="shared" si="26"/>
        <v>200001000</v>
      </c>
      <c r="M572" s="54" t="b">
        <f t="shared" si="27"/>
        <v>1</v>
      </c>
    </row>
    <row r="573" spans="2:13" x14ac:dyDescent="0.3">
      <c r="B573" s="18">
        <f t="shared" si="25"/>
        <v>16</v>
      </c>
      <c r="C573" s="14">
        <v>16027</v>
      </c>
      <c r="D573" s="14">
        <v>500001000</v>
      </c>
      <c r="E573" s="14">
        <v>1</v>
      </c>
      <c r="F573" s="14">
        <v>2017</v>
      </c>
      <c r="G573" s="49"/>
      <c r="H573" s="14">
        <v>17013</v>
      </c>
      <c r="I573" s="14">
        <v>200001000</v>
      </c>
      <c r="J573" s="14">
        <v>1</v>
      </c>
      <c r="K573" s="14">
        <v>2017</v>
      </c>
      <c r="L573" s="53">
        <f t="shared" si="26"/>
        <v>200001000</v>
      </c>
      <c r="M573" s="54" t="b">
        <f t="shared" si="27"/>
        <v>1</v>
      </c>
    </row>
    <row r="574" spans="2:13" x14ac:dyDescent="0.3">
      <c r="B574" s="18">
        <f t="shared" si="25"/>
        <v>16</v>
      </c>
      <c r="C574" s="14">
        <v>16029</v>
      </c>
      <c r="D574" s="14">
        <v>500001000</v>
      </c>
      <c r="E574" s="14">
        <v>1</v>
      </c>
      <c r="F574" s="14">
        <v>2017</v>
      </c>
      <c r="G574" s="49"/>
      <c r="H574" s="14">
        <v>17015</v>
      </c>
      <c r="I574" s="14">
        <v>200001000</v>
      </c>
      <c r="J574" s="14">
        <v>1</v>
      </c>
      <c r="K574" s="14">
        <v>2017</v>
      </c>
      <c r="L574" s="53">
        <f t="shared" si="26"/>
        <v>200001000</v>
      </c>
      <c r="M574" s="54" t="b">
        <f t="shared" si="27"/>
        <v>1</v>
      </c>
    </row>
    <row r="575" spans="2:13" x14ac:dyDescent="0.3">
      <c r="B575" s="18">
        <f t="shared" si="25"/>
        <v>16</v>
      </c>
      <c r="C575" s="14">
        <v>16031</v>
      </c>
      <c r="D575" s="14">
        <v>500001000</v>
      </c>
      <c r="E575" s="14">
        <v>1</v>
      </c>
      <c r="F575" s="14">
        <v>2017</v>
      </c>
      <c r="G575" s="49"/>
      <c r="H575" s="14">
        <v>17017</v>
      </c>
      <c r="I575" s="14">
        <v>200001000</v>
      </c>
      <c r="J575" s="14">
        <v>1</v>
      </c>
      <c r="K575" s="14">
        <v>2017</v>
      </c>
      <c r="L575" s="53">
        <f t="shared" si="26"/>
        <v>200001000</v>
      </c>
      <c r="M575" s="54" t="b">
        <f t="shared" si="27"/>
        <v>1</v>
      </c>
    </row>
    <row r="576" spans="2:13" x14ac:dyDescent="0.3">
      <c r="B576" s="18">
        <f t="shared" si="25"/>
        <v>16</v>
      </c>
      <c r="C576" s="14">
        <v>16033</v>
      </c>
      <c r="D576" s="14">
        <v>500001000</v>
      </c>
      <c r="E576" s="14">
        <v>1</v>
      </c>
      <c r="F576" s="14">
        <v>2017</v>
      </c>
      <c r="G576" s="49"/>
      <c r="H576" s="14">
        <v>17019</v>
      </c>
      <c r="I576" s="14">
        <v>200001000</v>
      </c>
      <c r="J576" s="14">
        <v>1</v>
      </c>
      <c r="K576" s="14">
        <v>2017</v>
      </c>
      <c r="L576" s="53">
        <f t="shared" si="26"/>
        <v>200001000</v>
      </c>
      <c r="M576" s="54" t="b">
        <f t="shared" si="27"/>
        <v>1</v>
      </c>
    </row>
    <row r="577" spans="2:13" x14ac:dyDescent="0.3">
      <c r="B577" s="18">
        <f t="shared" si="25"/>
        <v>16</v>
      </c>
      <c r="C577" s="14">
        <v>16035</v>
      </c>
      <c r="D577" s="14">
        <v>500001000</v>
      </c>
      <c r="E577" s="14">
        <v>1</v>
      </c>
      <c r="F577" s="14">
        <v>2017</v>
      </c>
      <c r="G577" s="49"/>
      <c r="H577" s="14">
        <v>17021</v>
      </c>
      <c r="I577" s="14">
        <v>200001000</v>
      </c>
      <c r="J577" s="14">
        <v>1</v>
      </c>
      <c r="K577" s="14">
        <v>2017</v>
      </c>
      <c r="L577" s="53">
        <f t="shared" si="26"/>
        <v>200001000</v>
      </c>
      <c r="M577" s="54" t="b">
        <f t="shared" si="27"/>
        <v>1</v>
      </c>
    </row>
    <row r="578" spans="2:13" x14ac:dyDescent="0.3">
      <c r="B578" s="18">
        <f t="shared" si="25"/>
        <v>16</v>
      </c>
      <c r="C578" s="14">
        <v>16037</v>
      </c>
      <c r="D578" s="14">
        <v>500001000</v>
      </c>
      <c r="E578" s="14">
        <v>1</v>
      </c>
      <c r="F578" s="14">
        <v>2017</v>
      </c>
      <c r="G578" s="49"/>
      <c r="H578" s="14">
        <v>17023</v>
      </c>
      <c r="I578" s="14">
        <v>200001000</v>
      </c>
      <c r="J578" s="14">
        <v>1</v>
      </c>
      <c r="K578" s="14">
        <v>2017</v>
      </c>
      <c r="L578" s="53">
        <f t="shared" si="26"/>
        <v>200001000</v>
      </c>
      <c r="M578" s="54" t="b">
        <f t="shared" si="27"/>
        <v>1</v>
      </c>
    </row>
    <row r="579" spans="2:13" x14ac:dyDescent="0.3">
      <c r="B579" s="18">
        <f t="shared" si="25"/>
        <v>16</v>
      </c>
      <c r="C579" s="14">
        <v>16039</v>
      </c>
      <c r="D579" s="14">
        <v>500001000</v>
      </c>
      <c r="E579" s="14">
        <v>1</v>
      </c>
      <c r="F579" s="14">
        <v>2017</v>
      </c>
      <c r="G579" s="49"/>
      <c r="H579" s="14">
        <v>17025</v>
      </c>
      <c r="I579" s="14">
        <v>200001000</v>
      </c>
      <c r="J579" s="14">
        <v>1</v>
      </c>
      <c r="K579" s="14">
        <v>2017</v>
      </c>
      <c r="L579" s="53">
        <f t="shared" si="26"/>
        <v>200001000</v>
      </c>
      <c r="M579" s="54" t="b">
        <f t="shared" si="27"/>
        <v>1</v>
      </c>
    </row>
    <row r="580" spans="2:13" x14ac:dyDescent="0.3">
      <c r="B580" s="18">
        <f t="shared" si="25"/>
        <v>16</v>
      </c>
      <c r="C580" s="14">
        <v>16041</v>
      </c>
      <c r="D580" s="14">
        <v>500001000</v>
      </c>
      <c r="E580" s="14">
        <v>1</v>
      </c>
      <c r="F580" s="14">
        <v>2017</v>
      </c>
      <c r="G580" s="49"/>
      <c r="H580" s="14">
        <v>17027</v>
      </c>
      <c r="I580" s="14">
        <v>200001000</v>
      </c>
      <c r="J580" s="14">
        <v>1</v>
      </c>
      <c r="K580" s="14">
        <v>2017</v>
      </c>
      <c r="L580" s="53">
        <f t="shared" si="26"/>
        <v>200001000</v>
      </c>
      <c r="M580" s="54" t="b">
        <f t="shared" si="27"/>
        <v>1</v>
      </c>
    </row>
    <row r="581" spans="2:13" x14ac:dyDescent="0.3">
      <c r="B581" s="18">
        <f t="shared" si="25"/>
        <v>16</v>
      </c>
      <c r="C581" s="14">
        <v>16043</v>
      </c>
      <c r="D581" s="14">
        <v>500001000</v>
      </c>
      <c r="E581" s="14">
        <v>1</v>
      </c>
      <c r="F581" s="14">
        <v>2017</v>
      </c>
      <c r="G581" s="49"/>
      <c r="H581" s="14">
        <v>17029</v>
      </c>
      <c r="I581" s="14">
        <v>200001000</v>
      </c>
      <c r="J581" s="14">
        <v>1</v>
      </c>
      <c r="K581" s="14">
        <v>2017</v>
      </c>
      <c r="L581" s="53">
        <f t="shared" si="26"/>
        <v>200001000</v>
      </c>
      <c r="M581" s="54" t="b">
        <f t="shared" si="27"/>
        <v>1</v>
      </c>
    </row>
    <row r="582" spans="2:13" x14ac:dyDescent="0.3">
      <c r="B582" s="18">
        <f t="shared" ref="B582:B645" si="28">TRUNC(C582/1000,0)</f>
        <v>16</v>
      </c>
      <c r="C582" s="14">
        <v>16045</v>
      </c>
      <c r="D582" s="14">
        <v>500001000</v>
      </c>
      <c r="E582" s="14">
        <v>1</v>
      </c>
      <c r="F582" s="14">
        <v>2017</v>
      </c>
      <c r="G582" s="49"/>
      <c r="H582" s="14">
        <v>17031</v>
      </c>
      <c r="I582" s="14">
        <v>1470011000</v>
      </c>
      <c r="J582" s="14">
        <v>1</v>
      </c>
      <c r="K582" s="14">
        <v>2017</v>
      </c>
      <c r="L582" s="53">
        <f t="shared" si="26"/>
        <v>1470011000</v>
      </c>
      <c r="M582" s="54" t="b">
        <f t="shared" si="27"/>
        <v>1</v>
      </c>
    </row>
    <row r="583" spans="2:13" x14ac:dyDescent="0.3">
      <c r="B583" s="18">
        <f t="shared" si="28"/>
        <v>16</v>
      </c>
      <c r="C583" s="14">
        <v>16047</v>
      </c>
      <c r="D583" s="14">
        <v>500001000</v>
      </c>
      <c r="E583" s="14">
        <v>1</v>
      </c>
      <c r="F583" s="14">
        <v>2017</v>
      </c>
      <c r="G583" s="49"/>
      <c r="H583" s="14">
        <v>17033</v>
      </c>
      <c r="I583" s="14">
        <v>200001000</v>
      </c>
      <c r="J583" s="14">
        <v>1</v>
      </c>
      <c r="K583" s="14">
        <v>2017</v>
      </c>
      <c r="L583" s="53">
        <f t="shared" ref="L583:L646" si="29">VLOOKUP(H583,$C$5:$D$3233,2,FALSE)</f>
        <v>200001000</v>
      </c>
      <c r="M583" s="54" t="b">
        <f t="shared" ref="M583:M646" si="30">L583=I583</f>
        <v>1</v>
      </c>
    </row>
    <row r="584" spans="2:13" x14ac:dyDescent="0.3">
      <c r="B584" s="18">
        <f t="shared" si="28"/>
        <v>16</v>
      </c>
      <c r="C584" s="14">
        <v>16049</v>
      </c>
      <c r="D584" s="14">
        <v>500001000</v>
      </c>
      <c r="E584" s="14">
        <v>1</v>
      </c>
      <c r="F584" s="14">
        <v>2017</v>
      </c>
      <c r="G584" s="49"/>
      <c r="H584" s="14">
        <v>17035</v>
      </c>
      <c r="I584" s="14">
        <v>200001000</v>
      </c>
      <c r="J584" s="14">
        <v>1</v>
      </c>
      <c r="K584" s="14">
        <v>2017</v>
      </c>
      <c r="L584" s="53">
        <f t="shared" si="29"/>
        <v>200001000</v>
      </c>
      <c r="M584" s="54" t="b">
        <f t="shared" si="30"/>
        <v>1</v>
      </c>
    </row>
    <row r="585" spans="2:13" x14ac:dyDescent="0.3">
      <c r="B585" s="18">
        <f t="shared" si="28"/>
        <v>16</v>
      </c>
      <c r="C585" s="14">
        <v>16051</v>
      </c>
      <c r="D585" s="14">
        <v>500001000</v>
      </c>
      <c r="E585" s="14">
        <v>1</v>
      </c>
      <c r="F585" s="14">
        <v>2017</v>
      </c>
      <c r="G585" s="49"/>
      <c r="H585" s="14">
        <v>17037</v>
      </c>
      <c r="I585" s="14">
        <v>200001000</v>
      </c>
      <c r="J585" s="14">
        <v>1</v>
      </c>
      <c r="K585" s="14">
        <v>2017</v>
      </c>
      <c r="L585" s="53">
        <f t="shared" si="29"/>
        <v>200001000</v>
      </c>
      <c r="M585" s="54" t="b">
        <f t="shared" si="30"/>
        <v>1</v>
      </c>
    </row>
    <row r="586" spans="2:13" x14ac:dyDescent="0.3">
      <c r="B586" s="18">
        <f t="shared" si="28"/>
        <v>16</v>
      </c>
      <c r="C586" s="14">
        <v>16053</v>
      </c>
      <c r="D586" s="14">
        <v>500001000</v>
      </c>
      <c r="E586" s="14">
        <v>1</v>
      </c>
      <c r="F586" s="14">
        <v>2017</v>
      </c>
      <c r="G586" s="49"/>
      <c r="H586" s="14">
        <v>17039</v>
      </c>
      <c r="I586" s="14">
        <v>200001000</v>
      </c>
      <c r="J586" s="14">
        <v>1</v>
      </c>
      <c r="K586" s="14">
        <v>2017</v>
      </c>
      <c r="L586" s="53">
        <f t="shared" si="29"/>
        <v>200001000</v>
      </c>
      <c r="M586" s="54" t="b">
        <f t="shared" si="30"/>
        <v>1</v>
      </c>
    </row>
    <row r="587" spans="2:13" x14ac:dyDescent="0.3">
      <c r="B587" s="18">
        <f t="shared" si="28"/>
        <v>16</v>
      </c>
      <c r="C587" s="14">
        <v>16055</v>
      </c>
      <c r="D587" s="14">
        <v>500001000</v>
      </c>
      <c r="E587" s="14">
        <v>1</v>
      </c>
      <c r="F587" s="14">
        <v>2017</v>
      </c>
      <c r="G587" s="49"/>
      <c r="H587" s="14">
        <v>17041</v>
      </c>
      <c r="I587" s="14">
        <v>200001000</v>
      </c>
      <c r="J587" s="14">
        <v>1</v>
      </c>
      <c r="K587" s="14">
        <v>2017</v>
      </c>
      <c r="L587" s="53">
        <f t="shared" si="29"/>
        <v>200001000</v>
      </c>
      <c r="M587" s="54" t="b">
        <f t="shared" si="30"/>
        <v>1</v>
      </c>
    </row>
    <row r="588" spans="2:13" x14ac:dyDescent="0.3">
      <c r="B588" s="18">
        <f t="shared" si="28"/>
        <v>16</v>
      </c>
      <c r="C588" s="14">
        <v>16057</v>
      </c>
      <c r="D588" s="14">
        <v>500001000</v>
      </c>
      <c r="E588" s="14">
        <v>1</v>
      </c>
      <c r="F588" s="14">
        <v>2017</v>
      </c>
      <c r="G588" s="49"/>
      <c r="H588" s="14">
        <v>17043</v>
      </c>
      <c r="I588" s="14">
        <v>1470011000</v>
      </c>
      <c r="J588" s="14">
        <v>1</v>
      </c>
      <c r="K588" s="14">
        <v>2017</v>
      </c>
      <c r="L588" s="53">
        <f t="shared" si="29"/>
        <v>1470011000</v>
      </c>
      <c r="M588" s="54" t="b">
        <f t="shared" si="30"/>
        <v>1</v>
      </c>
    </row>
    <row r="589" spans="2:13" x14ac:dyDescent="0.3">
      <c r="B589" s="18">
        <f t="shared" si="28"/>
        <v>16</v>
      </c>
      <c r="C589" s="14">
        <v>16059</v>
      </c>
      <c r="D589" s="14">
        <v>500001000</v>
      </c>
      <c r="E589" s="14">
        <v>1</v>
      </c>
      <c r="F589" s="14">
        <v>2017</v>
      </c>
      <c r="G589" s="49"/>
      <c r="H589" s="14">
        <v>17045</v>
      </c>
      <c r="I589" s="14">
        <v>200001000</v>
      </c>
      <c r="J589" s="14">
        <v>1</v>
      </c>
      <c r="K589" s="14">
        <v>2017</v>
      </c>
      <c r="L589" s="53">
        <f t="shared" si="29"/>
        <v>200001000</v>
      </c>
      <c r="M589" s="54" t="b">
        <f t="shared" si="30"/>
        <v>1</v>
      </c>
    </row>
    <row r="590" spans="2:13" x14ac:dyDescent="0.3">
      <c r="B590" s="18">
        <f t="shared" si="28"/>
        <v>16</v>
      </c>
      <c r="C590" s="14">
        <v>16061</v>
      </c>
      <c r="D590" s="14">
        <v>500001000</v>
      </c>
      <c r="E590" s="14">
        <v>1</v>
      </c>
      <c r="F590" s="14">
        <v>2017</v>
      </c>
      <c r="G590" s="49"/>
      <c r="H590" s="14">
        <v>17047</v>
      </c>
      <c r="I590" s="14">
        <v>200001000</v>
      </c>
      <c r="J590" s="14">
        <v>1</v>
      </c>
      <c r="K590" s="14">
        <v>2017</v>
      </c>
      <c r="L590" s="53">
        <f t="shared" si="29"/>
        <v>200001000</v>
      </c>
      <c r="M590" s="54" t="b">
        <f t="shared" si="30"/>
        <v>1</v>
      </c>
    </row>
    <row r="591" spans="2:13" x14ac:dyDescent="0.3">
      <c r="B591" s="18">
        <f t="shared" si="28"/>
        <v>16</v>
      </c>
      <c r="C591" s="14">
        <v>16063</v>
      </c>
      <c r="D591" s="14">
        <v>500001000</v>
      </c>
      <c r="E591" s="14">
        <v>1</v>
      </c>
      <c r="F591" s="14">
        <v>2017</v>
      </c>
      <c r="G591" s="49"/>
      <c r="H591" s="14">
        <v>17049</v>
      </c>
      <c r="I591" s="14">
        <v>200001000</v>
      </c>
      <c r="J591" s="14">
        <v>1</v>
      </c>
      <c r="K591" s="14">
        <v>2017</v>
      </c>
      <c r="L591" s="53">
        <f t="shared" si="29"/>
        <v>200001000</v>
      </c>
      <c r="M591" s="54" t="b">
        <f t="shared" si="30"/>
        <v>1</v>
      </c>
    </row>
    <row r="592" spans="2:13" x14ac:dyDescent="0.3">
      <c r="B592" s="18">
        <f t="shared" si="28"/>
        <v>16</v>
      </c>
      <c r="C592" s="14">
        <v>16065</v>
      </c>
      <c r="D592" s="14">
        <v>500001000</v>
      </c>
      <c r="E592" s="14">
        <v>1</v>
      </c>
      <c r="F592" s="14">
        <v>2017</v>
      </c>
      <c r="G592" s="49"/>
      <c r="H592" s="14">
        <v>17051</v>
      </c>
      <c r="I592" s="14">
        <v>200001000</v>
      </c>
      <c r="J592" s="14">
        <v>1</v>
      </c>
      <c r="K592" s="14">
        <v>2017</v>
      </c>
      <c r="L592" s="53">
        <f t="shared" si="29"/>
        <v>200001000</v>
      </c>
      <c r="M592" s="54" t="b">
        <f t="shared" si="30"/>
        <v>1</v>
      </c>
    </row>
    <row r="593" spans="2:13" x14ac:dyDescent="0.3">
      <c r="B593" s="18">
        <f t="shared" si="28"/>
        <v>16</v>
      </c>
      <c r="C593" s="14">
        <v>16067</v>
      </c>
      <c r="D593" s="14">
        <v>500001000</v>
      </c>
      <c r="E593" s="14">
        <v>1</v>
      </c>
      <c r="F593" s="14">
        <v>2017</v>
      </c>
      <c r="G593" s="49"/>
      <c r="H593" s="14">
        <v>17053</v>
      </c>
      <c r="I593" s="14">
        <v>200001000</v>
      </c>
      <c r="J593" s="14">
        <v>1</v>
      </c>
      <c r="K593" s="14">
        <v>2017</v>
      </c>
      <c r="L593" s="53">
        <f t="shared" si="29"/>
        <v>200001000</v>
      </c>
      <c r="M593" s="54" t="b">
        <f t="shared" si="30"/>
        <v>1</v>
      </c>
    </row>
    <row r="594" spans="2:13" x14ac:dyDescent="0.3">
      <c r="B594" s="18">
        <f t="shared" si="28"/>
        <v>16</v>
      </c>
      <c r="C594" s="14">
        <v>16069</v>
      </c>
      <c r="D594" s="14">
        <v>500001000</v>
      </c>
      <c r="E594" s="14">
        <v>1</v>
      </c>
      <c r="F594" s="14">
        <v>2017</v>
      </c>
      <c r="G594" s="49"/>
      <c r="H594" s="14">
        <v>17055</v>
      </c>
      <c r="I594" s="14">
        <v>200001000</v>
      </c>
      <c r="J594" s="14">
        <v>1</v>
      </c>
      <c r="K594" s="14">
        <v>2017</v>
      </c>
      <c r="L594" s="53">
        <f t="shared" si="29"/>
        <v>200001000</v>
      </c>
      <c r="M594" s="54" t="b">
        <f t="shared" si="30"/>
        <v>1</v>
      </c>
    </row>
    <row r="595" spans="2:13" x14ac:dyDescent="0.3">
      <c r="B595" s="18">
        <f t="shared" si="28"/>
        <v>16</v>
      </c>
      <c r="C595" s="14">
        <v>16071</v>
      </c>
      <c r="D595" s="14">
        <v>500001000</v>
      </c>
      <c r="E595" s="14">
        <v>1</v>
      </c>
      <c r="F595" s="14">
        <v>2017</v>
      </c>
      <c r="G595" s="49"/>
      <c r="H595" s="14">
        <v>17057</v>
      </c>
      <c r="I595" s="14">
        <v>200001000</v>
      </c>
      <c r="J595" s="14">
        <v>1</v>
      </c>
      <c r="K595" s="14">
        <v>2017</v>
      </c>
      <c r="L595" s="53">
        <f t="shared" si="29"/>
        <v>200001000</v>
      </c>
      <c r="M595" s="54" t="b">
        <f t="shared" si="30"/>
        <v>1</v>
      </c>
    </row>
    <row r="596" spans="2:13" x14ac:dyDescent="0.3">
      <c r="B596" s="18">
        <f t="shared" si="28"/>
        <v>16</v>
      </c>
      <c r="C596" s="14">
        <v>16073</v>
      </c>
      <c r="D596" s="14">
        <v>500001000</v>
      </c>
      <c r="E596" s="14">
        <v>1</v>
      </c>
      <c r="F596" s="14">
        <v>2017</v>
      </c>
      <c r="G596" s="49"/>
      <c r="H596" s="14">
        <v>17059</v>
      </c>
      <c r="I596" s="14">
        <v>200001000</v>
      </c>
      <c r="J596" s="14">
        <v>1</v>
      </c>
      <c r="K596" s="14">
        <v>2017</v>
      </c>
      <c r="L596" s="53">
        <f t="shared" si="29"/>
        <v>200001000</v>
      </c>
      <c r="M596" s="54" t="b">
        <f t="shared" si="30"/>
        <v>1</v>
      </c>
    </row>
    <row r="597" spans="2:13" x14ac:dyDescent="0.3">
      <c r="B597" s="18">
        <f t="shared" si="28"/>
        <v>16</v>
      </c>
      <c r="C597" s="14">
        <v>16075</v>
      </c>
      <c r="D597" s="14">
        <v>500001000</v>
      </c>
      <c r="E597" s="14">
        <v>1</v>
      </c>
      <c r="F597" s="14">
        <v>2017</v>
      </c>
      <c r="G597" s="49"/>
      <c r="H597" s="14">
        <v>17061</v>
      </c>
      <c r="I597" s="14">
        <v>200001000</v>
      </c>
      <c r="J597" s="14">
        <v>1</v>
      </c>
      <c r="K597" s="14">
        <v>2017</v>
      </c>
      <c r="L597" s="53">
        <f t="shared" si="29"/>
        <v>200001000</v>
      </c>
      <c r="M597" s="54" t="b">
        <f t="shared" si="30"/>
        <v>1</v>
      </c>
    </row>
    <row r="598" spans="2:13" x14ac:dyDescent="0.3">
      <c r="B598" s="18">
        <f t="shared" si="28"/>
        <v>16</v>
      </c>
      <c r="C598" s="14">
        <v>16077</v>
      </c>
      <c r="D598" s="14">
        <v>500001000</v>
      </c>
      <c r="E598" s="14">
        <v>1</v>
      </c>
      <c r="F598" s="14">
        <v>2017</v>
      </c>
      <c r="G598" s="49"/>
      <c r="H598" s="14">
        <v>17063</v>
      </c>
      <c r="I598" s="14">
        <v>1470011000</v>
      </c>
      <c r="J598" s="14">
        <v>1</v>
      </c>
      <c r="K598" s="14">
        <v>2017</v>
      </c>
      <c r="L598" s="53">
        <f t="shared" si="29"/>
        <v>1470011000</v>
      </c>
      <c r="M598" s="54" t="b">
        <f t="shared" si="30"/>
        <v>1</v>
      </c>
    </row>
    <row r="599" spans="2:13" x14ac:dyDescent="0.3">
      <c r="B599" s="18">
        <f t="shared" si="28"/>
        <v>16</v>
      </c>
      <c r="C599" s="14">
        <v>16079</v>
      </c>
      <c r="D599" s="14">
        <v>500001000</v>
      </c>
      <c r="E599" s="14">
        <v>1</v>
      </c>
      <c r="F599" s="14">
        <v>2017</v>
      </c>
      <c r="G599" s="49"/>
      <c r="H599" s="14">
        <v>17065</v>
      </c>
      <c r="I599" s="14">
        <v>200001000</v>
      </c>
      <c r="J599" s="14">
        <v>1</v>
      </c>
      <c r="K599" s="14">
        <v>2017</v>
      </c>
      <c r="L599" s="53">
        <f t="shared" si="29"/>
        <v>200001000</v>
      </c>
      <c r="M599" s="54" t="b">
        <f t="shared" si="30"/>
        <v>1</v>
      </c>
    </row>
    <row r="600" spans="2:13" x14ac:dyDescent="0.3">
      <c r="B600" s="18">
        <f t="shared" si="28"/>
        <v>16</v>
      </c>
      <c r="C600" s="14">
        <v>16081</v>
      </c>
      <c r="D600" s="14">
        <v>500001000</v>
      </c>
      <c r="E600" s="14">
        <v>1</v>
      </c>
      <c r="F600" s="14">
        <v>2017</v>
      </c>
      <c r="G600" s="49"/>
      <c r="H600" s="14">
        <v>17067</v>
      </c>
      <c r="I600" s="14">
        <v>200001000</v>
      </c>
      <c r="J600" s="14">
        <v>1</v>
      </c>
      <c r="K600" s="14">
        <v>2017</v>
      </c>
      <c r="L600" s="53">
        <f t="shared" si="29"/>
        <v>200001000</v>
      </c>
      <c r="M600" s="54" t="b">
        <f t="shared" si="30"/>
        <v>1</v>
      </c>
    </row>
    <row r="601" spans="2:13" x14ac:dyDescent="0.3">
      <c r="B601" s="18">
        <f t="shared" si="28"/>
        <v>16</v>
      </c>
      <c r="C601" s="14">
        <v>16083</v>
      </c>
      <c r="D601" s="14">
        <v>500001000</v>
      </c>
      <c r="E601" s="14">
        <v>1</v>
      </c>
      <c r="F601" s="14">
        <v>2017</v>
      </c>
      <c r="G601" s="49"/>
      <c r="H601" s="14">
        <v>17069</v>
      </c>
      <c r="I601" s="14">
        <v>200001000</v>
      </c>
      <c r="J601" s="14">
        <v>1</v>
      </c>
      <c r="K601" s="14">
        <v>2017</v>
      </c>
      <c r="L601" s="53">
        <f t="shared" si="29"/>
        <v>200001000</v>
      </c>
      <c r="M601" s="54" t="b">
        <f t="shared" si="30"/>
        <v>1</v>
      </c>
    </row>
    <row r="602" spans="2:13" x14ac:dyDescent="0.3">
      <c r="B602" s="18">
        <f t="shared" si="28"/>
        <v>16</v>
      </c>
      <c r="C602" s="14">
        <v>16085</v>
      </c>
      <c r="D602" s="14">
        <v>500001000</v>
      </c>
      <c r="E602" s="14">
        <v>1</v>
      </c>
      <c r="F602" s="14">
        <v>2017</v>
      </c>
      <c r="G602" s="49"/>
      <c r="H602" s="14">
        <v>17071</v>
      </c>
      <c r="I602" s="14">
        <v>200001000</v>
      </c>
      <c r="J602" s="14">
        <v>1</v>
      </c>
      <c r="K602" s="14">
        <v>2017</v>
      </c>
      <c r="L602" s="53">
        <f t="shared" si="29"/>
        <v>200001000</v>
      </c>
      <c r="M602" s="54" t="b">
        <f t="shared" si="30"/>
        <v>1</v>
      </c>
    </row>
    <row r="603" spans="2:13" x14ac:dyDescent="0.3">
      <c r="B603" s="18">
        <f t="shared" si="28"/>
        <v>16</v>
      </c>
      <c r="C603" s="14">
        <v>16087</v>
      </c>
      <c r="D603" s="14">
        <v>500001000</v>
      </c>
      <c r="E603" s="14">
        <v>1</v>
      </c>
      <c r="F603" s="14">
        <v>2017</v>
      </c>
      <c r="G603" s="49"/>
      <c r="H603" s="14">
        <v>17073</v>
      </c>
      <c r="I603" s="14">
        <v>200001000</v>
      </c>
      <c r="J603" s="14">
        <v>1</v>
      </c>
      <c r="K603" s="14">
        <v>2017</v>
      </c>
      <c r="L603" s="53">
        <f t="shared" si="29"/>
        <v>200001000</v>
      </c>
      <c r="M603" s="54" t="b">
        <f t="shared" si="30"/>
        <v>1</v>
      </c>
    </row>
    <row r="604" spans="2:13" x14ac:dyDescent="0.3">
      <c r="B604" s="18">
        <f t="shared" si="28"/>
        <v>17</v>
      </c>
      <c r="C604" s="14">
        <v>17001</v>
      </c>
      <c r="D604" s="14">
        <v>200001000</v>
      </c>
      <c r="E604" s="14">
        <v>1</v>
      </c>
      <c r="F604" s="14">
        <v>2017</v>
      </c>
      <c r="G604" s="49"/>
      <c r="H604" s="14">
        <v>17075</v>
      </c>
      <c r="I604" s="14">
        <v>200001000</v>
      </c>
      <c r="J604" s="14">
        <v>1</v>
      </c>
      <c r="K604" s="14">
        <v>2017</v>
      </c>
      <c r="L604" s="53">
        <f t="shared" si="29"/>
        <v>200001000</v>
      </c>
      <c r="M604" s="54" t="b">
        <f t="shared" si="30"/>
        <v>1</v>
      </c>
    </row>
    <row r="605" spans="2:13" x14ac:dyDescent="0.3">
      <c r="B605" s="18">
        <f t="shared" si="28"/>
        <v>17</v>
      </c>
      <c r="C605" s="14">
        <v>17003</v>
      </c>
      <c r="D605" s="14">
        <v>200001000</v>
      </c>
      <c r="E605" s="14">
        <v>1</v>
      </c>
      <c r="F605" s="14">
        <v>2017</v>
      </c>
      <c r="G605" s="49"/>
      <c r="H605" s="14">
        <v>17077</v>
      </c>
      <c r="I605" s="14">
        <v>200001000</v>
      </c>
      <c r="J605" s="14">
        <v>1</v>
      </c>
      <c r="K605" s="14">
        <v>2017</v>
      </c>
      <c r="L605" s="53">
        <f t="shared" si="29"/>
        <v>200001000</v>
      </c>
      <c r="M605" s="54" t="b">
        <f t="shared" si="30"/>
        <v>1</v>
      </c>
    </row>
    <row r="606" spans="2:13" x14ac:dyDescent="0.3">
      <c r="B606" s="18">
        <f t="shared" si="28"/>
        <v>17</v>
      </c>
      <c r="C606" s="14">
        <v>17005</v>
      </c>
      <c r="D606" s="14">
        <v>200001000</v>
      </c>
      <c r="E606" s="14">
        <v>1</v>
      </c>
      <c r="F606" s="14">
        <v>2017</v>
      </c>
      <c r="G606" s="49"/>
      <c r="H606" s="14">
        <v>17079</v>
      </c>
      <c r="I606" s="14">
        <v>200001000</v>
      </c>
      <c r="J606" s="14">
        <v>1</v>
      </c>
      <c r="K606" s="14">
        <v>2017</v>
      </c>
      <c r="L606" s="53">
        <f t="shared" si="29"/>
        <v>200001000</v>
      </c>
      <c r="M606" s="54" t="b">
        <f t="shared" si="30"/>
        <v>1</v>
      </c>
    </row>
    <row r="607" spans="2:13" x14ac:dyDescent="0.3">
      <c r="B607" s="18">
        <f t="shared" si="28"/>
        <v>17</v>
      </c>
      <c r="C607" s="14">
        <v>17007</v>
      </c>
      <c r="D607" s="14">
        <v>200001000</v>
      </c>
      <c r="E607" s="14">
        <v>1</v>
      </c>
      <c r="F607" s="14">
        <v>2017</v>
      </c>
      <c r="G607" s="49"/>
      <c r="H607" s="14">
        <v>17081</v>
      </c>
      <c r="I607" s="14">
        <v>200001000</v>
      </c>
      <c r="J607" s="14">
        <v>1</v>
      </c>
      <c r="K607" s="14">
        <v>2017</v>
      </c>
      <c r="L607" s="53">
        <f t="shared" si="29"/>
        <v>200001000</v>
      </c>
      <c r="M607" s="54" t="b">
        <f t="shared" si="30"/>
        <v>1</v>
      </c>
    </row>
    <row r="608" spans="2:13" x14ac:dyDescent="0.3">
      <c r="B608" s="18">
        <f t="shared" si="28"/>
        <v>17</v>
      </c>
      <c r="C608" s="14">
        <v>17009</v>
      </c>
      <c r="D608" s="14">
        <v>200001000</v>
      </c>
      <c r="E608" s="14">
        <v>1</v>
      </c>
      <c r="F608" s="14">
        <v>2017</v>
      </c>
      <c r="G608" s="49"/>
      <c r="H608" s="14">
        <v>17083</v>
      </c>
      <c r="I608" s="14">
        <v>1470011000</v>
      </c>
      <c r="J608" s="14">
        <v>1</v>
      </c>
      <c r="K608" s="14">
        <v>2017</v>
      </c>
      <c r="L608" s="53">
        <f t="shared" si="29"/>
        <v>1470011000</v>
      </c>
      <c r="M608" s="54" t="b">
        <f t="shared" si="30"/>
        <v>1</v>
      </c>
    </row>
    <row r="609" spans="2:13" x14ac:dyDescent="0.3">
      <c r="B609" s="18">
        <f t="shared" si="28"/>
        <v>17</v>
      </c>
      <c r="C609" s="14">
        <v>17011</v>
      </c>
      <c r="D609" s="14">
        <v>200001000</v>
      </c>
      <c r="E609" s="14">
        <v>1</v>
      </c>
      <c r="F609" s="14">
        <v>2017</v>
      </c>
      <c r="G609" s="49"/>
      <c r="H609" s="14">
        <v>17085</v>
      </c>
      <c r="I609" s="14">
        <v>200001000</v>
      </c>
      <c r="J609" s="14">
        <v>1</v>
      </c>
      <c r="K609" s="14">
        <v>2017</v>
      </c>
      <c r="L609" s="53">
        <f t="shared" si="29"/>
        <v>200001000</v>
      </c>
      <c r="M609" s="54" t="b">
        <f t="shared" si="30"/>
        <v>1</v>
      </c>
    </row>
    <row r="610" spans="2:13" x14ac:dyDescent="0.3">
      <c r="B610" s="18">
        <f t="shared" si="28"/>
        <v>17</v>
      </c>
      <c r="C610" s="14">
        <v>17013</v>
      </c>
      <c r="D610" s="14">
        <v>200001000</v>
      </c>
      <c r="E610" s="14">
        <v>1</v>
      </c>
      <c r="F610" s="14">
        <v>2017</v>
      </c>
      <c r="G610" s="49"/>
      <c r="H610" s="14">
        <v>17087</v>
      </c>
      <c r="I610" s="14">
        <v>200001000</v>
      </c>
      <c r="J610" s="14">
        <v>1</v>
      </c>
      <c r="K610" s="14">
        <v>2017</v>
      </c>
      <c r="L610" s="53">
        <f t="shared" si="29"/>
        <v>200001000</v>
      </c>
      <c r="M610" s="54" t="b">
        <f t="shared" si="30"/>
        <v>1</v>
      </c>
    </row>
    <row r="611" spans="2:13" x14ac:dyDescent="0.3">
      <c r="B611" s="18">
        <f t="shared" si="28"/>
        <v>17</v>
      </c>
      <c r="C611" s="14">
        <v>17015</v>
      </c>
      <c r="D611" s="14">
        <v>200001000</v>
      </c>
      <c r="E611" s="14">
        <v>1</v>
      </c>
      <c r="F611" s="14">
        <v>2017</v>
      </c>
      <c r="G611" s="49"/>
      <c r="H611" s="14">
        <v>17089</v>
      </c>
      <c r="I611" s="14">
        <v>1470011000</v>
      </c>
      <c r="J611" s="14">
        <v>1</v>
      </c>
      <c r="K611" s="14">
        <v>2017</v>
      </c>
      <c r="L611" s="53">
        <f t="shared" si="29"/>
        <v>1470011000</v>
      </c>
      <c r="M611" s="54" t="b">
        <f t="shared" si="30"/>
        <v>1</v>
      </c>
    </row>
    <row r="612" spans="2:13" x14ac:dyDescent="0.3">
      <c r="B612" s="18">
        <f t="shared" si="28"/>
        <v>17</v>
      </c>
      <c r="C612" s="14">
        <v>17017</v>
      </c>
      <c r="D612" s="14">
        <v>200001000</v>
      </c>
      <c r="E612" s="14">
        <v>1</v>
      </c>
      <c r="F612" s="14">
        <v>2017</v>
      </c>
      <c r="G612" s="49"/>
      <c r="H612" s="14">
        <v>17091</v>
      </c>
      <c r="I612" s="14">
        <v>200001000</v>
      </c>
      <c r="J612" s="14">
        <v>1</v>
      </c>
      <c r="K612" s="14">
        <v>2017</v>
      </c>
      <c r="L612" s="53">
        <f t="shared" si="29"/>
        <v>200001000</v>
      </c>
      <c r="M612" s="54" t="b">
        <f t="shared" si="30"/>
        <v>1</v>
      </c>
    </row>
    <row r="613" spans="2:13" x14ac:dyDescent="0.3">
      <c r="B613" s="18">
        <f t="shared" si="28"/>
        <v>17</v>
      </c>
      <c r="C613" s="14">
        <v>17019</v>
      </c>
      <c r="D613" s="14">
        <v>200001000</v>
      </c>
      <c r="E613" s="14">
        <v>1</v>
      </c>
      <c r="F613" s="14">
        <v>2017</v>
      </c>
      <c r="G613" s="49"/>
      <c r="H613" s="14">
        <v>17093</v>
      </c>
      <c r="I613" s="14">
        <v>1470011000</v>
      </c>
      <c r="J613" s="14">
        <v>1</v>
      </c>
      <c r="K613" s="14">
        <v>2017</v>
      </c>
      <c r="L613" s="53">
        <f t="shared" si="29"/>
        <v>1470011000</v>
      </c>
      <c r="M613" s="54" t="b">
        <f t="shared" si="30"/>
        <v>1</v>
      </c>
    </row>
    <row r="614" spans="2:13" x14ac:dyDescent="0.3">
      <c r="B614" s="18">
        <f t="shared" si="28"/>
        <v>17</v>
      </c>
      <c r="C614" s="14">
        <v>17021</v>
      </c>
      <c r="D614" s="14">
        <v>200001000</v>
      </c>
      <c r="E614" s="14">
        <v>1</v>
      </c>
      <c r="F614" s="14">
        <v>2017</v>
      </c>
      <c r="G614" s="49"/>
      <c r="H614" s="14">
        <v>17095</v>
      </c>
      <c r="I614" s="14">
        <v>200001000</v>
      </c>
      <c r="J614" s="14">
        <v>1</v>
      </c>
      <c r="K614" s="14">
        <v>2017</v>
      </c>
      <c r="L614" s="53">
        <f t="shared" si="29"/>
        <v>200001000</v>
      </c>
      <c r="M614" s="54" t="b">
        <f t="shared" si="30"/>
        <v>1</v>
      </c>
    </row>
    <row r="615" spans="2:13" x14ac:dyDescent="0.3">
      <c r="B615" s="18">
        <f t="shared" si="28"/>
        <v>17</v>
      </c>
      <c r="C615" s="14">
        <v>17023</v>
      </c>
      <c r="D615" s="14">
        <v>200001000</v>
      </c>
      <c r="E615" s="14">
        <v>1</v>
      </c>
      <c r="F615" s="14">
        <v>2017</v>
      </c>
      <c r="G615" s="49"/>
      <c r="H615" s="14">
        <v>17097</v>
      </c>
      <c r="I615" s="14">
        <v>1470011000</v>
      </c>
      <c r="J615" s="14">
        <v>1</v>
      </c>
      <c r="K615" s="14">
        <v>2017</v>
      </c>
      <c r="L615" s="53">
        <f t="shared" si="29"/>
        <v>1470011000</v>
      </c>
      <c r="M615" s="54" t="b">
        <f t="shared" si="30"/>
        <v>1</v>
      </c>
    </row>
    <row r="616" spans="2:13" x14ac:dyDescent="0.3">
      <c r="B616" s="18">
        <f t="shared" si="28"/>
        <v>17</v>
      </c>
      <c r="C616" s="14">
        <v>17025</v>
      </c>
      <c r="D616" s="14">
        <v>200001000</v>
      </c>
      <c r="E616" s="14">
        <v>1</v>
      </c>
      <c r="F616" s="14">
        <v>2017</v>
      </c>
      <c r="G616" s="49"/>
      <c r="H616" s="14">
        <v>17099</v>
      </c>
      <c r="I616" s="14">
        <v>200001000</v>
      </c>
      <c r="J616" s="14">
        <v>1</v>
      </c>
      <c r="K616" s="14">
        <v>2017</v>
      </c>
      <c r="L616" s="53">
        <f t="shared" si="29"/>
        <v>200001000</v>
      </c>
      <c r="M616" s="54" t="b">
        <f t="shared" si="30"/>
        <v>1</v>
      </c>
    </row>
    <row r="617" spans="2:13" x14ac:dyDescent="0.3">
      <c r="B617" s="18">
        <f t="shared" si="28"/>
        <v>17</v>
      </c>
      <c r="C617" s="14">
        <v>17027</v>
      </c>
      <c r="D617" s="14">
        <v>200001000</v>
      </c>
      <c r="E617" s="14">
        <v>1</v>
      </c>
      <c r="F617" s="14">
        <v>2017</v>
      </c>
      <c r="G617" s="49"/>
      <c r="H617" s="14">
        <v>17101</v>
      </c>
      <c r="I617" s="14">
        <v>200001000</v>
      </c>
      <c r="J617" s="14">
        <v>1</v>
      </c>
      <c r="K617" s="14">
        <v>2017</v>
      </c>
      <c r="L617" s="53">
        <f t="shared" si="29"/>
        <v>200001000</v>
      </c>
      <c r="M617" s="54" t="b">
        <f t="shared" si="30"/>
        <v>1</v>
      </c>
    </row>
    <row r="618" spans="2:13" x14ac:dyDescent="0.3">
      <c r="B618" s="18">
        <f t="shared" si="28"/>
        <v>17</v>
      </c>
      <c r="C618" s="14">
        <v>17029</v>
      </c>
      <c r="D618" s="14">
        <v>200001000</v>
      </c>
      <c r="E618" s="14">
        <v>1</v>
      </c>
      <c r="F618" s="14">
        <v>2017</v>
      </c>
      <c r="G618" s="49"/>
      <c r="H618" s="14">
        <v>17103</v>
      </c>
      <c r="I618" s="14">
        <v>200001000</v>
      </c>
      <c r="J618" s="14">
        <v>1</v>
      </c>
      <c r="K618" s="14">
        <v>2017</v>
      </c>
      <c r="L618" s="53">
        <f t="shared" si="29"/>
        <v>200001000</v>
      </c>
      <c r="M618" s="54" t="b">
        <f t="shared" si="30"/>
        <v>1</v>
      </c>
    </row>
    <row r="619" spans="2:13" x14ac:dyDescent="0.3">
      <c r="B619" s="18">
        <f t="shared" si="28"/>
        <v>17</v>
      </c>
      <c r="C619" s="14">
        <v>17031</v>
      </c>
      <c r="D619" s="14">
        <v>1470011000</v>
      </c>
      <c r="E619" s="14">
        <v>1</v>
      </c>
      <c r="F619" s="14">
        <v>2017</v>
      </c>
      <c r="G619" s="49"/>
      <c r="H619" s="14">
        <v>17105</v>
      </c>
      <c r="I619" s="14">
        <v>200001000</v>
      </c>
      <c r="J619" s="14">
        <v>1</v>
      </c>
      <c r="K619" s="14">
        <v>2017</v>
      </c>
      <c r="L619" s="53">
        <f t="shared" si="29"/>
        <v>200001000</v>
      </c>
      <c r="M619" s="54" t="b">
        <f t="shared" si="30"/>
        <v>1</v>
      </c>
    </row>
    <row r="620" spans="2:13" x14ac:dyDescent="0.3">
      <c r="B620" s="18">
        <f t="shared" si="28"/>
        <v>17</v>
      </c>
      <c r="C620" s="14">
        <v>17033</v>
      </c>
      <c r="D620" s="14">
        <v>200001000</v>
      </c>
      <c r="E620" s="14">
        <v>1</v>
      </c>
      <c r="F620" s="14">
        <v>2017</v>
      </c>
      <c r="G620" s="49"/>
      <c r="H620" s="14">
        <v>17107</v>
      </c>
      <c r="I620" s="14">
        <v>200001000</v>
      </c>
      <c r="J620" s="14">
        <v>1</v>
      </c>
      <c r="K620" s="14">
        <v>2017</v>
      </c>
      <c r="L620" s="53">
        <f t="shared" si="29"/>
        <v>200001000</v>
      </c>
      <c r="M620" s="54" t="b">
        <f t="shared" si="30"/>
        <v>1</v>
      </c>
    </row>
    <row r="621" spans="2:13" x14ac:dyDescent="0.3">
      <c r="B621" s="18">
        <f t="shared" si="28"/>
        <v>17</v>
      </c>
      <c r="C621" s="14">
        <v>17035</v>
      </c>
      <c r="D621" s="14">
        <v>200001000</v>
      </c>
      <c r="E621" s="14">
        <v>1</v>
      </c>
      <c r="F621" s="14">
        <v>2017</v>
      </c>
      <c r="G621" s="49"/>
      <c r="H621" s="14">
        <v>17109</v>
      </c>
      <c r="I621" s="14">
        <v>200001000</v>
      </c>
      <c r="J621" s="14">
        <v>1</v>
      </c>
      <c r="K621" s="14">
        <v>2017</v>
      </c>
      <c r="L621" s="53">
        <f t="shared" si="29"/>
        <v>200001000</v>
      </c>
      <c r="M621" s="54" t="b">
        <f t="shared" si="30"/>
        <v>1</v>
      </c>
    </row>
    <row r="622" spans="2:13" x14ac:dyDescent="0.3">
      <c r="B622" s="18">
        <f t="shared" si="28"/>
        <v>17</v>
      </c>
      <c r="C622" s="14">
        <v>17037</v>
      </c>
      <c r="D622" s="14">
        <v>200001000</v>
      </c>
      <c r="E622" s="14">
        <v>1</v>
      </c>
      <c r="F622" s="14">
        <v>2017</v>
      </c>
      <c r="G622" s="49"/>
      <c r="H622" s="14">
        <v>17111</v>
      </c>
      <c r="I622" s="14">
        <v>1470011000</v>
      </c>
      <c r="J622" s="14">
        <v>1</v>
      </c>
      <c r="K622" s="14">
        <v>2017</v>
      </c>
      <c r="L622" s="53">
        <f t="shared" si="29"/>
        <v>1470011000</v>
      </c>
      <c r="M622" s="54" t="b">
        <f t="shared" si="30"/>
        <v>1</v>
      </c>
    </row>
    <row r="623" spans="2:13" x14ac:dyDescent="0.3">
      <c r="B623" s="18">
        <f t="shared" si="28"/>
        <v>17</v>
      </c>
      <c r="C623" s="14">
        <v>17039</v>
      </c>
      <c r="D623" s="14">
        <v>200001000</v>
      </c>
      <c r="E623" s="14">
        <v>1</v>
      </c>
      <c r="F623" s="14">
        <v>2017</v>
      </c>
      <c r="G623" s="49"/>
      <c r="H623" s="14">
        <v>17113</v>
      </c>
      <c r="I623" s="14">
        <v>200001000</v>
      </c>
      <c r="J623" s="14">
        <v>1</v>
      </c>
      <c r="K623" s="14">
        <v>2017</v>
      </c>
      <c r="L623" s="53">
        <f t="shared" si="29"/>
        <v>200001000</v>
      </c>
      <c r="M623" s="54" t="b">
        <f t="shared" si="30"/>
        <v>1</v>
      </c>
    </row>
    <row r="624" spans="2:13" x14ac:dyDescent="0.3">
      <c r="B624" s="18">
        <f t="shared" si="28"/>
        <v>17</v>
      </c>
      <c r="C624" s="14">
        <v>17041</v>
      </c>
      <c r="D624" s="14">
        <v>200001000</v>
      </c>
      <c r="E624" s="14">
        <v>1</v>
      </c>
      <c r="F624" s="14">
        <v>2017</v>
      </c>
      <c r="G624" s="49"/>
      <c r="H624" s="14">
        <v>17115</v>
      </c>
      <c r="I624" s="14">
        <v>200001000</v>
      </c>
      <c r="J624" s="14">
        <v>1</v>
      </c>
      <c r="K624" s="14">
        <v>2017</v>
      </c>
      <c r="L624" s="53">
        <f t="shared" si="29"/>
        <v>200001000</v>
      </c>
      <c r="M624" s="54" t="b">
        <f t="shared" si="30"/>
        <v>1</v>
      </c>
    </row>
    <row r="625" spans="2:13" x14ac:dyDescent="0.3">
      <c r="B625" s="18">
        <f t="shared" si="28"/>
        <v>17</v>
      </c>
      <c r="C625" s="14">
        <v>17043</v>
      </c>
      <c r="D625" s="14">
        <v>1470011000</v>
      </c>
      <c r="E625" s="14">
        <v>1</v>
      </c>
      <c r="F625" s="14">
        <v>2017</v>
      </c>
      <c r="G625" s="49"/>
      <c r="H625" s="14">
        <v>17117</v>
      </c>
      <c r="I625" s="14">
        <v>200001000</v>
      </c>
      <c r="J625" s="14">
        <v>1</v>
      </c>
      <c r="K625" s="14">
        <v>2017</v>
      </c>
      <c r="L625" s="53">
        <f t="shared" si="29"/>
        <v>200001000</v>
      </c>
      <c r="M625" s="54" t="b">
        <f t="shared" si="30"/>
        <v>1</v>
      </c>
    </row>
    <row r="626" spans="2:13" x14ac:dyDescent="0.3">
      <c r="B626" s="18">
        <f t="shared" si="28"/>
        <v>17</v>
      </c>
      <c r="C626" s="14">
        <v>17045</v>
      </c>
      <c r="D626" s="14">
        <v>200001000</v>
      </c>
      <c r="E626" s="14">
        <v>1</v>
      </c>
      <c r="F626" s="14">
        <v>2017</v>
      </c>
      <c r="G626" s="49"/>
      <c r="H626" s="14">
        <v>17119</v>
      </c>
      <c r="I626" s="14">
        <v>1470011000</v>
      </c>
      <c r="J626" s="14">
        <v>1</v>
      </c>
      <c r="K626" s="14">
        <v>2017</v>
      </c>
      <c r="L626" s="53">
        <f t="shared" si="29"/>
        <v>1470011000</v>
      </c>
      <c r="M626" s="54" t="b">
        <f t="shared" si="30"/>
        <v>1</v>
      </c>
    </row>
    <row r="627" spans="2:13" x14ac:dyDescent="0.3">
      <c r="B627" s="18">
        <f t="shared" si="28"/>
        <v>17</v>
      </c>
      <c r="C627" s="14">
        <v>17047</v>
      </c>
      <c r="D627" s="14">
        <v>200001000</v>
      </c>
      <c r="E627" s="14">
        <v>1</v>
      </c>
      <c r="F627" s="14">
        <v>2017</v>
      </c>
      <c r="G627" s="49"/>
      <c r="H627" s="14">
        <v>17121</v>
      </c>
      <c r="I627" s="14">
        <v>200001000</v>
      </c>
      <c r="J627" s="14">
        <v>1</v>
      </c>
      <c r="K627" s="14">
        <v>2017</v>
      </c>
      <c r="L627" s="53">
        <f t="shared" si="29"/>
        <v>200001000</v>
      </c>
      <c r="M627" s="54" t="b">
        <f t="shared" si="30"/>
        <v>1</v>
      </c>
    </row>
    <row r="628" spans="2:13" x14ac:dyDescent="0.3">
      <c r="B628" s="18">
        <f t="shared" si="28"/>
        <v>17</v>
      </c>
      <c r="C628" s="14">
        <v>17049</v>
      </c>
      <c r="D628" s="14">
        <v>200001000</v>
      </c>
      <c r="E628" s="14">
        <v>1</v>
      </c>
      <c r="F628" s="14">
        <v>2017</v>
      </c>
      <c r="G628" s="49"/>
      <c r="H628" s="14">
        <v>17123</v>
      </c>
      <c r="I628" s="14">
        <v>200001000</v>
      </c>
      <c r="J628" s="14">
        <v>1</v>
      </c>
      <c r="K628" s="14">
        <v>2017</v>
      </c>
      <c r="L628" s="53">
        <f t="shared" si="29"/>
        <v>200001000</v>
      </c>
      <c r="M628" s="54" t="b">
        <f t="shared" si="30"/>
        <v>1</v>
      </c>
    </row>
    <row r="629" spans="2:13" x14ac:dyDescent="0.3">
      <c r="B629" s="18">
        <f t="shared" si="28"/>
        <v>17</v>
      </c>
      <c r="C629" s="14">
        <v>17051</v>
      </c>
      <c r="D629" s="14">
        <v>200001000</v>
      </c>
      <c r="E629" s="14">
        <v>1</v>
      </c>
      <c r="F629" s="14">
        <v>2017</v>
      </c>
      <c r="G629" s="49"/>
      <c r="H629" s="14">
        <v>17125</v>
      </c>
      <c r="I629" s="14">
        <v>200001000</v>
      </c>
      <c r="J629" s="14">
        <v>1</v>
      </c>
      <c r="K629" s="14">
        <v>2017</v>
      </c>
      <c r="L629" s="53">
        <f t="shared" si="29"/>
        <v>200001000</v>
      </c>
      <c r="M629" s="54" t="b">
        <f t="shared" si="30"/>
        <v>1</v>
      </c>
    </row>
    <row r="630" spans="2:13" x14ac:dyDescent="0.3">
      <c r="B630" s="18">
        <f t="shared" si="28"/>
        <v>17</v>
      </c>
      <c r="C630" s="14">
        <v>17053</v>
      </c>
      <c r="D630" s="14">
        <v>200001000</v>
      </c>
      <c r="E630" s="14">
        <v>1</v>
      </c>
      <c r="F630" s="14">
        <v>2017</v>
      </c>
      <c r="G630" s="49"/>
      <c r="H630" s="14">
        <v>17127</v>
      </c>
      <c r="I630" s="14">
        <v>200001000</v>
      </c>
      <c r="J630" s="14">
        <v>1</v>
      </c>
      <c r="K630" s="14">
        <v>2017</v>
      </c>
      <c r="L630" s="53">
        <f t="shared" si="29"/>
        <v>200001000</v>
      </c>
      <c r="M630" s="54" t="b">
        <f t="shared" si="30"/>
        <v>1</v>
      </c>
    </row>
    <row r="631" spans="2:13" x14ac:dyDescent="0.3">
      <c r="B631" s="18">
        <f t="shared" si="28"/>
        <v>17</v>
      </c>
      <c r="C631" s="14">
        <v>17055</v>
      </c>
      <c r="D631" s="14">
        <v>200001000</v>
      </c>
      <c r="E631" s="14">
        <v>1</v>
      </c>
      <c r="F631" s="14">
        <v>2017</v>
      </c>
      <c r="G631" s="49"/>
      <c r="H631" s="14">
        <v>17129</v>
      </c>
      <c r="I631" s="14">
        <v>200001000</v>
      </c>
      <c r="J631" s="14">
        <v>1</v>
      </c>
      <c r="K631" s="14">
        <v>2017</v>
      </c>
      <c r="L631" s="53">
        <f t="shared" si="29"/>
        <v>200001000</v>
      </c>
      <c r="M631" s="54" t="b">
        <f t="shared" si="30"/>
        <v>1</v>
      </c>
    </row>
    <row r="632" spans="2:13" x14ac:dyDescent="0.3">
      <c r="B632" s="18">
        <f t="shared" si="28"/>
        <v>17</v>
      </c>
      <c r="C632" s="14">
        <v>17057</v>
      </c>
      <c r="D632" s="14">
        <v>200001000</v>
      </c>
      <c r="E632" s="14">
        <v>1</v>
      </c>
      <c r="F632" s="14">
        <v>2017</v>
      </c>
      <c r="G632" s="49"/>
      <c r="H632" s="14">
        <v>17131</v>
      </c>
      <c r="I632" s="14">
        <v>200001000</v>
      </c>
      <c r="J632" s="14">
        <v>1</v>
      </c>
      <c r="K632" s="14">
        <v>2017</v>
      </c>
      <c r="L632" s="53">
        <f t="shared" si="29"/>
        <v>200001000</v>
      </c>
      <c r="M632" s="54" t="b">
        <f t="shared" si="30"/>
        <v>1</v>
      </c>
    </row>
    <row r="633" spans="2:13" x14ac:dyDescent="0.3">
      <c r="B633" s="18">
        <f t="shared" si="28"/>
        <v>17</v>
      </c>
      <c r="C633" s="14">
        <v>17059</v>
      </c>
      <c r="D633" s="14">
        <v>200001000</v>
      </c>
      <c r="E633" s="14">
        <v>1</v>
      </c>
      <c r="F633" s="14">
        <v>2017</v>
      </c>
      <c r="G633" s="49"/>
      <c r="H633" s="14">
        <v>17133</v>
      </c>
      <c r="I633" s="14">
        <v>1470011000</v>
      </c>
      <c r="J633" s="14">
        <v>1</v>
      </c>
      <c r="K633" s="14">
        <v>2017</v>
      </c>
      <c r="L633" s="53">
        <f t="shared" si="29"/>
        <v>1470011000</v>
      </c>
      <c r="M633" s="54" t="b">
        <f t="shared" si="30"/>
        <v>1</v>
      </c>
    </row>
    <row r="634" spans="2:13" x14ac:dyDescent="0.3">
      <c r="B634" s="18">
        <f t="shared" si="28"/>
        <v>17</v>
      </c>
      <c r="C634" s="14">
        <v>17061</v>
      </c>
      <c r="D634" s="14">
        <v>200001000</v>
      </c>
      <c r="E634" s="14">
        <v>1</v>
      </c>
      <c r="F634" s="14">
        <v>2017</v>
      </c>
      <c r="G634" s="49"/>
      <c r="H634" s="14">
        <v>17135</v>
      </c>
      <c r="I634" s="14">
        <v>200001000</v>
      </c>
      <c r="J634" s="14">
        <v>1</v>
      </c>
      <c r="K634" s="14">
        <v>2017</v>
      </c>
      <c r="L634" s="53">
        <f t="shared" si="29"/>
        <v>200001000</v>
      </c>
      <c r="M634" s="54" t="b">
        <f t="shared" si="30"/>
        <v>1</v>
      </c>
    </row>
    <row r="635" spans="2:13" x14ac:dyDescent="0.3">
      <c r="B635" s="18">
        <f t="shared" si="28"/>
        <v>17</v>
      </c>
      <c r="C635" s="14">
        <v>17063</v>
      </c>
      <c r="D635" s="14">
        <v>1470011000</v>
      </c>
      <c r="E635" s="14">
        <v>1</v>
      </c>
      <c r="F635" s="14">
        <v>2017</v>
      </c>
      <c r="G635" s="49"/>
      <c r="H635" s="14">
        <v>17137</v>
      </c>
      <c r="I635" s="14">
        <v>200001000</v>
      </c>
      <c r="J635" s="14">
        <v>1</v>
      </c>
      <c r="K635" s="14">
        <v>2017</v>
      </c>
      <c r="L635" s="53">
        <f t="shared" si="29"/>
        <v>200001000</v>
      </c>
      <c r="M635" s="54" t="b">
        <f t="shared" si="30"/>
        <v>1</v>
      </c>
    </row>
    <row r="636" spans="2:13" x14ac:dyDescent="0.3">
      <c r="B636" s="18">
        <f t="shared" si="28"/>
        <v>17</v>
      </c>
      <c r="C636" s="14">
        <v>17065</v>
      </c>
      <c r="D636" s="14">
        <v>200001000</v>
      </c>
      <c r="E636" s="14">
        <v>1</v>
      </c>
      <c r="F636" s="14">
        <v>2017</v>
      </c>
      <c r="G636" s="49"/>
      <c r="H636" s="14">
        <v>17139</v>
      </c>
      <c r="I636" s="14">
        <v>200001000</v>
      </c>
      <c r="J636" s="14">
        <v>1</v>
      </c>
      <c r="K636" s="14">
        <v>2017</v>
      </c>
      <c r="L636" s="53">
        <f t="shared" si="29"/>
        <v>200001000</v>
      </c>
      <c r="M636" s="54" t="b">
        <f t="shared" si="30"/>
        <v>1</v>
      </c>
    </row>
    <row r="637" spans="2:13" x14ac:dyDescent="0.3">
      <c r="B637" s="18">
        <f t="shared" si="28"/>
        <v>17</v>
      </c>
      <c r="C637" s="14">
        <v>17067</v>
      </c>
      <c r="D637" s="14">
        <v>200001000</v>
      </c>
      <c r="E637" s="14">
        <v>1</v>
      </c>
      <c r="F637" s="14">
        <v>2017</v>
      </c>
      <c r="G637" s="49"/>
      <c r="H637" s="14">
        <v>17141</v>
      </c>
      <c r="I637" s="14">
        <v>200001000</v>
      </c>
      <c r="J637" s="14">
        <v>1</v>
      </c>
      <c r="K637" s="14">
        <v>2017</v>
      </c>
      <c r="L637" s="53">
        <f t="shared" si="29"/>
        <v>200001000</v>
      </c>
      <c r="M637" s="54" t="b">
        <f t="shared" si="30"/>
        <v>1</v>
      </c>
    </row>
    <row r="638" spans="2:13" x14ac:dyDescent="0.3">
      <c r="B638" s="18">
        <f t="shared" si="28"/>
        <v>17</v>
      </c>
      <c r="C638" s="14">
        <v>17069</v>
      </c>
      <c r="D638" s="14">
        <v>200001000</v>
      </c>
      <c r="E638" s="14">
        <v>1</v>
      </c>
      <c r="F638" s="14">
        <v>2017</v>
      </c>
      <c r="G638" s="49"/>
      <c r="H638" s="14">
        <v>17143</v>
      </c>
      <c r="I638" s="14">
        <v>200001000</v>
      </c>
      <c r="J638" s="14">
        <v>1</v>
      </c>
      <c r="K638" s="14">
        <v>2017</v>
      </c>
      <c r="L638" s="53">
        <f t="shared" si="29"/>
        <v>200001000</v>
      </c>
      <c r="M638" s="54" t="b">
        <f t="shared" si="30"/>
        <v>1</v>
      </c>
    </row>
    <row r="639" spans="2:13" x14ac:dyDescent="0.3">
      <c r="B639" s="18">
        <f t="shared" si="28"/>
        <v>17</v>
      </c>
      <c r="C639" s="14">
        <v>17071</v>
      </c>
      <c r="D639" s="14">
        <v>200001000</v>
      </c>
      <c r="E639" s="14">
        <v>1</v>
      </c>
      <c r="F639" s="14">
        <v>2017</v>
      </c>
      <c r="G639" s="49"/>
      <c r="H639" s="14">
        <v>17145</v>
      </c>
      <c r="I639" s="14">
        <v>200001000</v>
      </c>
      <c r="J639" s="14">
        <v>1</v>
      </c>
      <c r="K639" s="14">
        <v>2017</v>
      </c>
      <c r="L639" s="53">
        <f t="shared" si="29"/>
        <v>200001000</v>
      </c>
      <c r="M639" s="54" t="b">
        <f t="shared" si="30"/>
        <v>1</v>
      </c>
    </row>
    <row r="640" spans="2:13" x14ac:dyDescent="0.3">
      <c r="B640" s="18">
        <f t="shared" si="28"/>
        <v>17</v>
      </c>
      <c r="C640" s="14">
        <v>17073</v>
      </c>
      <c r="D640" s="14">
        <v>200001000</v>
      </c>
      <c r="E640" s="14">
        <v>1</v>
      </c>
      <c r="F640" s="14">
        <v>2017</v>
      </c>
      <c r="G640" s="49"/>
      <c r="H640" s="14">
        <v>17147</v>
      </c>
      <c r="I640" s="14">
        <v>200001000</v>
      </c>
      <c r="J640" s="14">
        <v>1</v>
      </c>
      <c r="K640" s="14">
        <v>2017</v>
      </c>
      <c r="L640" s="53">
        <f t="shared" si="29"/>
        <v>200001000</v>
      </c>
      <c r="M640" s="54" t="b">
        <f t="shared" si="30"/>
        <v>1</v>
      </c>
    </row>
    <row r="641" spans="2:13" x14ac:dyDescent="0.3">
      <c r="B641" s="18">
        <f t="shared" si="28"/>
        <v>17</v>
      </c>
      <c r="C641" s="14">
        <v>17075</v>
      </c>
      <c r="D641" s="14">
        <v>200001000</v>
      </c>
      <c r="E641" s="14">
        <v>1</v>
      </c>
      <c r="F641" s="14">
        <v>2017</v>
      </c>
      <c r="G641" s="49"/>
      <c r="H641" s="14">
        <v>17149</v>
      </c>
      <c r="I641" s="14">
        <v>200001000</v>
      </c>
      <c r="J641" s="14">
        <v>1</v>
      </c>
      <c r="K641" s="14">
        <v>2017</v>
      </c>
      <c r="L641" s="53">
        <f t="shared" si="29"/>
        <v>200001000</v>
      </c>
      <c r="M641" s="54" t="b">
        <f t="shared" si="30"/>
        <v>1</v>
      </c>
    </row>
    <row r="642" spans="2:13" x14ac:dyDescent="0.3">
      <c r="B642" s="18">
        <f t="shared" si="28"/>
        <v>17</v>
      </c>
      <c r="C642" s="14">
        <v>17077</v>
      </c>
      <c r="D642" s="14">
        <v>200001000</v>
      </c>
      <c r="E642" s="14">
        <v>1</v>
      </c>
      <c r="F642" s="14">
        <v>2017</v>
      </c>
      <c r="G642" s="49"/>
      <c r="H642" s="14">
        <v>17151</v>
      </c>
      <c r="I642" s="14">
        <v>200001000</v>
      </c>
      <c r="J642" s="14">
        <v>1</v>
      </c>
      <c r="K642" s="14">
        <v>2017</v>
      </c>
      <c r="L642" s="53">
        <f t="shared" si="29"/>
        <v>200001000</v>
      </c>
      <c r="M642" s="54" t="b">
        <f t="shared" si="30"/>
        <v>1</v>
      </c>
    </row>
    <row r="643" spans="2:13" x14ac:dyDescent="0.3">
      <c r="B643" s="18">
        <f t="shared" si="28"/>
        <v>17</v>
      </c>
      <c r="C643" s="14">
        <v>17079</v>
      </c>
      <c r="D643" s="14">
        <v>200001000</v>
      </c>
      <c r="E643" s="14">
        <v>1</v>
      </c>
      <c r="F643" s="14">
        <v>2017</v>
      </c>
      <c r="G643" s="49"/>
      <c r="H643" s="14">
        <v>17153</v>
      </c>
      <c r="I643" s="14">
        <v>200001000</v>
      </c>
      <c r="J643" s="14">
        <v>1</v>
      </c>
      <c r="K643" s="14">
        <v>2017</v>
      </c>
      <c r="L643" s="53">
        <f t="shared" si="29"/>
        <v>200001000</v>
      </c>
      <c r="M643" s="54" t="b">
        <f t="shared" si="30"/>
        <v>1</v>
      </c>
    </row>
    <row r="644" spans="2:13" x14ac:dyDescent="0.3">
      <c r="B644" s="18">
        <f t="shared" si="28"/>
        <v>17</v>
      </c>
      <c r="C644" s="14">
        <v>17081</v>
      </c>
      <c r="D644" s="14">
        <v>200001000</v>
      </c>
      <c r="E644" s="14">
        <v>1</v>
      </c>
      <c r="F644" s="14">
        <v>2017</v>
      </c>
      <c r="G644" s="49"/>
      <c r="H644" s="14">
        <v>17155</v>
      </c>
      <c r="I644" s="14">
        <v>200001000</v>
      </c>
      <c r="J644" s="14">
        <v>1</v>
      </c>
      <c r="K644" s="14">
        <v>2017</v>
      </c>
      <c r="L644" s="53">
        <f t="shared" si="29"/>
        <v>200001000</v>
      </c>
      <c r="M644" s="54" t="b">
        <f t="shared" si="30"/>
        <v>1</v>
      </c>
    </row>
    <row r="645" spans="2:13" x14ac:dyDescent="0.3">
      <c r="B645" s="18">
        <f t="shared" si="28"/>
        <v>17</v>
      </c>
      <c r="C645" s="14">
        <v>17083</v>
      </c>
      <c r="D645" s="14">
        <v>1470011000</v>
      </c>
      <c r="E645" s="14">
        <v>1</v>
      </c>
      <c r="F645" s="14">
        <v>2017</v>
      </c>
      <c r="G645" s="49"/>
      <c r="H645" s="14">
        <v>17157</v>
      </c>
      <c r="I645" s="14">
        <v>200001000</v>
      </c>
      <c r="J645" s="14">
        <v>1</v>
      </c>
      <c r="K645" s="14">
        <v>2017</v>
      </c>
      <c r="L645" s="53">
        <f t="shared" si="29"/>
        <v>200001000</v>
      </c>
      <c r="M645" s="54" t="b">
        <f t="shared" si="30"/>
        <v>1</v>
      </c>
    </row>
    <row r="646" spans="2:13" x14ac:dyDescent="0.3">
      <c r="B646" s="18">
        <f t="shared" ref="B646:B709" si="31">TRUNC(C646/1000,0)</f>
        <v>17</v>
      </c>
      <c r="C646" s="14">
        <v>17085</v>
      </c>
      <c r="D646" s="14">
        <v>200001000</v>
      </c>
      <c r="E646" s="14">
        <v>1</v>
      </c>
      <c r="F646" s="14">
        <v>2017</v>
      </c>
      <c r="G646" s="49"/>
      <c r="H646" s="14">
        <v>17159</v>
      </c>
      <c r="I646" s="14">
        <v>200001000</v>
      </c>
      <c r="J646" s="14">
        <v>1</v>
      </c>
      <c r="K646" s="14">
        <v>2017</v>
      </c>
      <c r="L646" s="53">
        <f t="shared" si="29"/>
        <v>200001000</v>
      </c>
      <c r="M646" s="54" t="b">
        <f t="shared" si="30"/>
        <v>1</v>
      </c>
    </row>
    <row r="647" spans="2:13" x14ac:dyDescent="0.3">
      <c r="B647" s="18">
        <f t="shared" si="31"/>
        <v>17</v>
      </c>
      <c r="C647" s="14">
        <v>17087</v>
      </c>
      <c r="D647" s="14">
        <v>200001000</v>
      </c>
      <c r="E647" s="14">
        <v>1</v>
      </c>
      <c r="F647" s="14">
        <v>2017</v>
      </c>
      <c r="G647" s="49"/>
      <c r="H647" s="14">
        <v>17161</v>
      </c>
      <c r="I647" s="14">
        <v>200001000</v>
      </c>
      <c r="J647" s="14">
        <v>1</v>
      </c>
      <c r="K647" s="14">
        <v>2017</v>
      </c>
      <c r="L647" s="53">
        <f t="shared" ref="L647:L710" si="32">VLOOKUP(H647,$C$5:$D$3233,2,FALSE)</f>
        <v>200001000</v>
      </c>
      <c r="M647" s="54" t="b">
        <f t="shared" ref="M647:M710" si="33">L647=I647</f>
        <v>1</v>
      </c>
    </row>
    <row r="648" spans="2:13" x14ac:dyDescent="0.3">
      <c r="B648" s="18">
        <f t="shared" si="31"/>
        <v>17</v>
      </c>
      <c r="C648" s="14">
        <v>17089</v>
      </c>
      <c r="D648" s="14">
        <v>1470011000</v>
      </c>
      <c r="E648" s="14">
        <v>1</v>
      </c>
      <c r="F648" s="14">
        <v>2017</v>
      </c>
      <c r="G648" s="49"/>
      <c r="H648" s="14">
        <v>17163</v>
      </c>
      <c r="I648" s="14">
        <v>1470011000</v>
      </c>
      <c r="J648" s="14">
        <v>1</v>
      </c>
      <c r="K648" s="14">
        <v>2017</v>
      </c>
      <c r="L648" s="53">
        <f t="shared" si="32"/>
        <v>1470011000</v>
      </c>
      <c r="M648" s="54" t="b">
        <f t="shared" si="33"/>
        <v>1</v>
      </c>
    </row>
    <row r="649" spans="2:13" x14ac:dyDescent="0.3">
      <c r="B649" s="18">
        <f t="shared" si="31"/>
        <v>17</v>
      </c>
      <c r="C649" s="14">
        <v>17091</v>
      </c>
      <c r="D649" s="14">
        <v>200001000</v>
      </c>
      <c r="E649" s="14">
        <v>1</v>
      </c>
      <c r="F649" s="14">
        <v>2017</v>
      </c>
      <c r="G649" s="49"/>
      <c r="H649" s="14">
        <v>17165</v>
      </c>
      <c r="I649" s="14">
        <v>200001000</v>
      </c>
      <c r="J649" s="14">
        <v>1</v>
      </c>
      <c r="K649" s="14">
        <v>2017</v>
      </c>
      <c r="L649" s="53">
        <f t="shared" si="32"/>
        <v>200001000</v>
      </c>
      <c r="M649" s="54" t="b">
        <f t="shared" si="33"/>
        <v>1</v>
      </c>
    </row>
    <row r="650" spans="2:13" x14ac:dyDescent="0.3">
      <c r="B650" s="18">
        <f t="shared" si="31"/>
        <v>17</v>
      </c>
      <c r="C650" s="14">
        <v>17093</v>
      </c>
      <c r="D650" s="14">
        <v>1470011000</v>
      </c>
      <c r="E650" s="14">
        <v>1</v>
      </c>
      <c r="F650" s="14">
        <v>2017</v>
      </c>
      <c r="G650" s="49"/>
      <c r="H650" s="14">
        <v>17167</v>
      </c>
      <c r="I650" s="14">
        <v>200001000</v>
      </c>
      <c r="J650" s="14">
        <v>1</v>
      </c>
      <c r="K650" s="14">
        <v>2017</v>
      </c>
      <c r="L650" s="53">
        <f t="shared" si="32"/>
        <v>200001000</v>
      </c>
      <c r="M650" s="54" t="b">
        <f t="shared" si="33"/>
        <v>1</v>
      </c>
    </row>
    <row r="651" spans="2:13" x14ac:dyDescent="0.3">
      <c r="B651" s="18">
        <f t="shared" si="31"/>
        <v>17</v>
      </c>
      <c r="C651" s="14">
        <v>17095</v>
      </c>
      <c r="D651" s="14">
        <v>200001000</v>
      </c>
      <c r="E651" s="14">
        <v>1</v>
      </c>
      <c r="F651" s="14">
        <v>2017</v>
      </c>
      <c r="G651" s="49"/>
      <c r="H651" s="14">
        <v>17169</v>
      </c>
      <c r="I651" s="14">
        <v>200001000</v>
      </c>
      <c r="J651" s="14">
        <v>1</v>
      </c>
      <c r="K651" s="14">
        <v>2017</v>
      </c>
      <c r="L651" s="53">
        <f t="shared" si="32"/>
        <v>200001000</v>
      </c>
      <c r="M651" s="54" t="b">
        <f t="shared" si="33"/>
        <v>1</v>
      </c>
    </row>
    <row r="652" spans="2:13" x14ac:dyDescent="0.3">
      <c r="B652" s="18">
        <f t="shared" si="31"/>
        <v>17</v>
      </c>
      <c r="C652" s="14">
        <v>17097</v>
      </c>
      <c r="D652" s="14">
        <v>1470011000</v>
      </c>
      <c r="E652" s="14">
        <v>1</v>
      </c>
      <c r="F652" s="14">
        <v>2017</v>
      </c>
      <c r="G652" s="49"/>
      <c r="H652" s="14">
        <v>17171</v>
      </c>
      <c r="I652" s="14">
        <v>200001000</v>
      </c>
      <c r="J652" s="14">
        <v>1</v>
      </c>
      <c r="K652" s="14">
        <v>2017</v>
      </c>
      <c r="L652" s="53">
        <f t="shared" si="32"/>
        <v>200001000</v>
      </c>
      <c r="M652" s="54" t="b">
        <f t="shared" si="33"/>
        <v>1</v>
      </c>
    </row>
    <row r="653" spans="2:13" x14ac:dyDescent="0.3">
      <c r="B653" s="18">
        <f t="shared" si="31"/>
        <v>17</v>
      </c>
      <c r="C653" s="14">
        <v>17099</v>
      </c>
      <c r="D653" s="14">
        <v>200001000</v>
      </c>
      <c r="E653" s="14">
        <v>1</v>
      </c>
      <c r="F653" s="14">
        <v>2017</v>
      </c>
      <c r="G653" s="49"/>
      <c r="H653" s="14">
        <v>17173</v>
      </c>
      <c r="I653" s="14">
        <v>200001000</v>
      </c>
      <c r="J653" s="14">
        <v>1</v>
      </c>
      <c r="K653" s="14">
        <v>2017</v>
      </c>
      <c r="L653" s="53">
        <f t="shared" si="32"/>
        <v>200001000</v>
      </c>
      <c r="M653" s="54" t="b">
        <f t="shared" si="33"/>
        <v>1</v>
      </c>
    </row>
    <row r="654" spans="2:13" x14ac:dyDescent="0.3">
      <c r="B654" s="18">
        <f t="shared" si="31"/>
        <v>17</v>
      </c>
      <c r="C654" s="14">
        <v>17101</v>
      </c>
      <c r="D654" s="14">
        <v>200001000</v>
      </c>
      <c r="E654" s="14">
        <v>1</v>
      </c>
      <c r="F654" s="14">
        <v>2017</v>
      </c>
      <c r="G654" s="49"/>
      <c r="H654" s="14">
        <v>17175</v>
      </c>
      <c r="I654" s="14">
        <v>200001000</v>
      </c>
      <c r="J654" s="14">
        <v>1</v>
      </c>
      <c r="K654" s="14">
        <v>2017</v>
      </c>
      <c r="L654" s="53">
        <f t="shared" si="32"/>
        <v>200001000</v>
      </c>
      <c r="M654" s="54" t="b">
        <f t="shared" si="33"/>
        <v>1</v>
      </c>
    </row>
    <row r="655" spans="2:13" x14ac:dyDescent="0.3">
      <c r="B655" s="18">
        <f t="shared" si="31"/>
        <v>17</v>
      </c>
      <c r="C655" s="14">
        <v>17103</v>
      </c>
      <c r="D655" s="14">
        <v>200001000</v>
      </c>
      <c r="E655" s="14">
        <v>1</v>
      </c>
      <c r="F655" s="14">
        <v>2017</v>
      </c>
      <c r="G655" s="49"/>
      <c r="H655" s="14">
        <v>17177</v>
      </c>
      <c r="I655" s="14">
        <v>200001000</v>
      </c>
      <c r="J655" s="14">
        <v>1</v>
      </c>
      <c r="K655" s="14">
        <v>2017</v>
      </c>
      <c r="L655" s="53">
        <f t="shared" si="32"/>
        <v>200001000</v>
      </c>
      <c r="M655" s="54" t="b">
        <f t="shared" si="33"/>
        <v>1</v>
      </c>
    </row>
    <row r="656" spans="2:13" x14ac:dyDescent="0.3">
      <c r="B656" s="18">
        <f t="shared" si="31"/>
        <v>17</v>
      </c>
      <c r="C656" s="14">
        <v>17105</v>
      </c>
      <c r="D656" s="14">
        <v>200001000</v>
      </c>
      <c r="E656" s="14">
        <v>1</v>
      </c>
      <c r="F656" s="14">
        <v>2017</v>
      </c>
      <c r="G656" s="49"/>
      <c r="H656" s="14">
        <v>17179</v>
      </c>
      <c r="I656" s="14">
        <v>200001000</v>
      </c>
      <c r="J656" s="14">
        <v>1</v>
      </c>
      <c r="K656" s="14">
        <v>2017</v>
      </c>
      <c r="L656" s="53">
        <f t="shared" si="32"/>
        <v>200001000</v>
      </c>
      <c r="M656" s="54" t="b">
        <f t="shared" si="33"/>
        <v>1</v>
      </c>
    </row>
    <row r="657" spans="2:13" x14ac:dyDescent="0.3">
      <c r="B657" s="18">
        <f t="shared" si="31"/>
        <v>17</v>
      </c>
      <c r="C657" s="14">
        <v>17107</v>
      </c>
      <c r="D657" s="14">
        <v>200001000</v>
      </c>
      <c r="E657" s="14">
        <v>1</v>
      </c>
      <c r="F657" s="14">
        <v>2017</v>
      </c>
      <c r="G657" s="49"/>
      <c r="H657" s="14">
        <v>17181</v>
      </c>
      <c r="I657" s="14">
        <v>200001000</v>
      </c>
      <c r="J657" s="14">
        <v>1</v>
      </c>
      <c r="K657" s="14">
        <v>2017</v>
      </c>
      <c r="L657" s="53">
        <f t="shared" si="32"/>
        <v>200001000</v>
      </c>
      <c r="M657" s="54" t="b">
        <f t="shared" si="33"/>
        <v>1</v>
      </c>
    </row>
    <row r="658" spans="2:13" x14ac:dyDescent="0.3">
      <c r="B658" s="18">
        <f t="shared" si="31"/>
        <v>17</v>
      </c>
      <c r="C658" s="14">
        <v>17109</v>
      </c>
      <c r="D658" s="14">
        <v>200001000</v>
      </c>
      <c r="E658" s="14">
        <v>1</v>
      </c>
      <c r="F658" s="14">
        <v>2017</v>
      </c>
      <c r="G658" s="49"/>
      <c r="H658" s="14">
        <v>17183</v>
      </c>
      <c r="I658" s="14">
        <v>200001000</v>
      </c>
      <c r="J658" s="14">
        <v>1</v>
      </c>
      <c r="K658" s="14">
        <v>2017</v>
      </c>
      <c r="L658" s="53">
        <f t="shared" si="32"/>
        <v>200001000</v>
      </c>
      <c r="M658" s="54" t="b">
        <f t="shared" si="33"/>
        <v>1</v>
      </c>
    </row>
    <row r="659" spans="2:13" x14ac:dyDescent="0.3">
      <c r="B659" s="18">
        <f t="shared" si="31"/>
        <v>17</v>
      </c>
      <c r="C659" s="14">
        <v>17111</v>
      </c>
      <c r="D659" s="14">
        <v>1470011000</v>
      </c>
      <c r="E659" s="14">
        <v>1</v>
      </c>
      <c r="F659" s="14">
        <v>2017</v>
      </c>
      <c r="G659" s="49"/>
      <c r="H659" s="14">
        <v>17185</v>
      </c>
      <c r="I659" s="14">
        <v>200001000</v>
      </c>
      <c r="J659" s="14">
        <v>1</v>
      </c>
      <c r="K659" s="14">
        <v>2017</v>
      </c>
      <c r="L659" s="53">
        <f t="shared" si="32"/>
        <v>200001000</v>
      </c>
      <c r="M659" s="54" t="b">
        <f t="shared" si="33"/>
        <v>1</v>
      </c>
    </row>
    <row r="660" spans="2:13" x14ac:dyDescent="0.3">
      <c r="B660" s="18">
        <f t="shared" si="31"/>
        <v>17</v>
      </c>
      <c r="C660" s="14">
        <v>17113</v>
      </c>
      <c r="D660" s="14">
        <v>200001000</v>
      </c>
      <c r="E660" s="14">
        <v>1</v>
      </c>
      <c r="F660" s="14">
        <v>2017</v>
      </c>
      <c r="G660" s="49"/>
      <c r="H660" s="14">
        <v>17187</v>
      </c>
      <c r="I660" s="14">
        <v>200001000</v>
      </c>
      <c r="J660" s="14">
        <v>1</v>
      </c>
      <c r="K660" s="14">
        <v>2017</v>
      </c>
      <c r="L660" s="53">
        <f t="shared" si="32"/>
        <v>200001000</v>
      </c>
      <c r="M660" s="54" t="b">
        <f t="shared" si="33"/>
        <v>1</v>
      </c>
    </row>
    <row r="661" spans="2:13" x14ac:dyDescent="0.3">
      <c r="B661" s="18">
        <f t="shared" si="31"/>
        <v>17</v>
      </c>
      <c r="C661" s="14">
        <v>17115</v>
      </c>
      <c r="D661" s="14">
        <v>200001000</v>
      </c>
      <c r="E661" s="14">
        <v>1</v>
      </c>
      <c r="F661" s="14">
        <v>2017</v>
      </c>
      <c r="G661" s="49"/>
      <c r="H661" s="14">
        <v>17189</v>
      </c>
      <c r="I661" s="14">
        <v>200001000</v>
      </c>
      <c r="J661" s="14">
        <v>1</v>
      </c>
      <c r="K661" s="14">
        <v>2017</v>
      </c>
      <c r="L661" s="53">
        <f t="shared" si="32"/>
        <v>200001000</v>
      </c>
      <c r="M661" s="54" t="b">
        <f t="shared" si="33"/>
        <v>1</v>
      </c>
    </row>
    <row r="662" spans="2:13" x14ac:dyDescent="0.3">
      <c r="B662" s="18">
        <f t="shared" si="31"/>
        <v>17</v>
      </c>
      <c r="C662" s="14">
        <v>17117</v>
      </c>
      <c r="D662" s="14">
        <v>200001000</v>
      </c>
      <c r="E662" s="14">
        <v>1</v>
      </c>
      <c r="F662" s="14">
        <v>2017</v>
      </c>
      <c r="G662" s="49"/>
      <c r="H662" s="14">
        <v>17191</v>
      </c>
      <c r="I662" s="14">
        <v>200001000</v>
      </c>
      <c r="J662" s="14">
        <v>1</v>
      </c>
      <c r="K662" s="14">
        <v>2017</v>
      </c>
      <c r="L662" s="53">
        <f t="shared" si="32"/>
        <v>200001000</v>
      </c>
      <c r="M662" s="54" t="b">
        <f t="shared" si="33"/>
        <v>1</v>
      </c>
    </row>
    <row r="663" spans="2:13" x14ac:dyDescent="0.3">
      <c r="B663" s="18">
        <f t="shared" si="31"/>
        <v>17</v>
      </c>
      <c r="C663" s="14">
        <v>17119</v>
      </c>
      <c r="D663" s="14">
        <v>1470011000</v>
      </c>
      <c r="E663" s="14">
        <v>1</v>
      </c>
      <c r="F663" s="14">
        <v>2017</v>
      </c>
      <c r="G663" s="49"/>
      <c r="H663" s="14">
        <v>17193</v>
      </c>
      <c r="I663" s="14">
        <v>200001000</v>
      </c>
      <c r="J663" s="14">
        <v>1</v>
      </c>
      <c r="K663" s="14">
        <v>2017</v>
      </c>
      <c r="L663" s="53">
        <f t="shared" si="32"/>
        <v>200001000</v>
      </c>
      <c r="M663" s="54" t="b">
        <f t="shared" si="33"/>
        <v>1</v>
      </c>
    </row>
    <row r="664" spans="2:13" x14ac:dyDescent="0.3">
      <c r="B664" s="18">
        <f t="shared" si="31"/>
        <v>17</v>
      </c>
      <c r="C664" s="14">
        <v>17121</v>
      </c>
      <c r="D664" s="14">
        <v>200001000</v>
      </c>
      <c r="E664" s="14">
        <v>1</v>
      </c>
      <c r="F664" s="14">
        <v>2017</v>
      </c>
      <c r="G664" s="49"/>
      <c r="H664" s="14">
        <v>17195</v>
      </c>
      <c r="I664" s="14">
        <v>200001000</v>
      </c>
      <c r="J664" s="14">
        <v>1</v>
      </c>
      <c r="K664" s="14">
        <v>2017</v>
      </c>
      <c r="L664" s="53">
        <f t="shared" si="32"/>
        <v>200001000</v>
      </c>
      <c r="M664" s="54" t="b">
        <f t="shared" si="33"/>
        <v>1</v>
      </c>
    </row>
    <row r="665" spans="2:13" x14ac:dyDescent="0.3">
      <c r="B665" s="18">
        <f t="shared" si="31"/>
        <v>17</v>
      </c>
      <c r="C665" s="14">
        <v>17123</v>
      </c>
      <c r="D665" s="14">
        <v>200001000</v>
      </c>
      <c r="E665" s="14">
        <v>1</v>
      </c>
      <c r="F665" s="14">
        <v>2017</v>
      </c>
      <c r="G665" s="49"/>
      <c r="H665" s="14">
        <v>17197</v>
      </c>
      <c r="I665" s="14">
        <v>1470011000</v>
      </c>
      <c r="J665" s="14">
        <v>1</v>
      </c>
      <c r="K665" s="14">
        <v>2017</v>
      </c>
      <c r="L665" s="53">
        <f t="shared" si="32"/>
        <v>1470011000</v>
      </c>
      <c r="M665" s="54" t="b">
        <f t="shared" si="33"/>
        <v>1</v>
      </c>
    </row>
    <row r="666" spans="2:13" x14ac:dyDescent="0.3">
      <c r="B666" s="18">
        <f t="shared" si="31"/>
        <v>17</v>
      </c>
      <c r="C666" s="14">
        <v>17125</v>
      </c>
      <c r="D666" s="14">
        <v>200001000</v>
      </c>
      <c r="E666" s="14">
        <v>1</v>
      </c>
      <c r="F666" s="14">
        <v>2017</v>
      </c>
      <c r="G666" s="49"/>
      <c r="H666" s="14">
        <v>17199</v>
      </c>
      <c r="I666" s="14">
        <v>200001000</v>
      </c>
      <c r="J666" s="14">
        <v>1</v>
      </c>
      <c r="K666" s="14">
        <v>2017</v>
      </c>
      <c r="L666" s="53">
        <f t="shared" si="32"/>
        <v>200001000</v>
      </c>
      <c r="M666" s="54" t="b">
        <f t="shared" si="33"/>
        <v>1</v>
      </c>
    </row>
    <row r="667" spans="2:13" x14ac:dyDescent="0.3">
      <c r="B667" s="18">
        <f t="shared" si="31"/>
        <v>17</v>
      </c>
      <c r="C667" s="14">
        <v>17127</v>
      </c>
      <c r="D667" s="14">
        <v>200001000</v>
      </c>
      <c r="E667" s="14">
        <v>1</v>
      </c>
      <c r="F667" s="14">
        <v>2017</v>
      </c>
      <c r="G667" s="49"/>
      <c r="H667" s="14">
        <v>17201</v>
      </c>
      <c r="I667" s="14">
        <v>200001000</v>
      </c>
      <c r="J667" s="14">
        <v>1</v>
      </c>
      <c r="K667" s="14">
        <v>2017</v>
      </c>
      <c r="L667" s="53">
        <f t="shared" si="32"/>
        <v>200001000</v>
      </c>
      <c r="M667" s="54" t="b">
        <f t="shared" si="33"/>
        <v>1</v>
      </c>
    </row>
    <row r="668" spans="2:13" x14ac:dyDescent="0.3">
      <c r="B668" s="18">
        <f t="shared" si="31"/>
        <v>17</v>
      </c>
      <c r="C668" s="14">
        <v>17129</v>
      </c>
      <c r="D668" s="14">
        <v>200001000</v>
      </c>
      <c r="E668" s="14">
        <v>1</v>
      </c>
      <c r="F668" s="14">
        <v>2017</v>
      </c>
      <c r="G668" s="49"/>
      <c r="H668" s="14">
        <v>17203</v>
      </c>
      <c r="I668" s="14">
        <v>200001000</v>
      </c>
      <c r="J668" s="14">
        <v>1</v>
      </c>
      <c r="K668" s="14">
        <v>2017</v>
      </c>
      <c r="L668" s="53">
        <f t="shared" si="32"/>
        <v>200001000</v>
      </c>
      <c r="M668" s="54" t="b">
        <f t="shared" si="33"/>
        <v>1</v>
      </c>
    </row>
    <row r="669" spans="2:13" x14ac:dyDescent="0.3">
      <c r="B669" s="18">
        <f t="shared" si="31"/>
        <v>17</v>
      </c>
      <c r="C669" s="14">
        <v>17131</v>
      </c>
      <c r="D669" s="14">
        <v>200001000</v>
      </c>
      <c r="E669" s="14">
        <v>1</v>
      </c>
      <c r="F669" s="14">
        <v>2017</v>
      </c>
      <c r="G669" s="49"/>
      <c r="H669" s="14">
        <v>18001</v>
      </c>
      <c r="I669" s="14">
        <v>200001000</v>
      </c>
      <c r="J669" s="14">
        <v>1</v>
      </c>
      <c r="K669" s="14">
        <v>2017</v>
      </c>
      <c r="L669" s="53">
        <f t="shared" si="32"/>
        <v>200001000</v>
      </c>
      <c r="M669" s="54" t="b">
        <f t="shared" si="33"/>
        <v>1</v>
      </c>
    </row>
    <row r="670" spans="2:13" x14ac:dyDescent="0.3">
      <c r="B670" s="18">
        <f t="shared" si="31"/>
        <v>17</v>
      </c>
      <c r="C670" s="14">
        <v>17133</v>
      </c>
      <c r="D670" s="14">
        <v>1470011000</v>
      </c>
      <c r="E670" s="14">
        <v>1</v>
      </c>
      <c r="F670" s="14">
        <v>2017</v>
      </c>
      <c r="G670" s="49"/>
      <c r="H670" s="14">
        <v>18003</v>
      </c>
      <c r="I670" s="14">
        <v>200001000</v>
      </c>
      <c r="J670" s="14">
        <v>1</v>
      </c>
      <c r="K670" s="14">
        <v>2017</v>
      </c>
      <c r="L670" s="53">
        <f t="shared" si="32"/>
        <v>200001000</v>
      </c>
      <c r="M670" s="54" t="b">
        <f t="shared" si="33"/>
        <v>1</v>
      </c>
    </row>
    <row r="671" spans="2:13" x14ac:dyDescent="0.3">
      <c r="B671" s="18">
        <f t="shared" si="31"/>
        <v>17</v>
      </c>
      <c r="C671" s="14">
        <v>17135</v>
      </c>
      <c r="D671" s="14">
        <v>200001000</v>
      </c>
      <c r="E671" s="14">
        <v>1</v>
      </c>
      <c r="F671" s="14">
        <v>2017</v>
      </c>
      <c r="G671" s="49"/>
      <c r="H671" s="14">
        <v>18005</v>
      </c>
      <c r="I671" s="14">
        <v>200001000</v>
      </c>
      <c r="J671" s="14">
        <v>1</v>
      </c>
      <c r="K671" s="14">
        <v>2017</v>
      </c>
      <c r="L671" s="53">
        <f t="shared" si="32"/>
        <v>200001000</v>
      </c>
      <c r="M671" s="54" t="b">
        <f t="shared" si="33"/>
        <v>1</v>
      </c>
    </row>
    <row r="672" spans="2:13" x14ac:dyDescent="0.3">
      <c r="B672" s="18">
        <f t="shared" si="31"/>
        <v>17</v>
      </c>
      <c r="C672" s="14">
        <v>17137</v>
      </c>
      <c r="D672" s="14">
        <v>200001000</v>
      </c>
      <c r="E672" s="14">
        <v>1</v>
      </c>
      <c r="F672" s="14">
        <v>2017</v>
      </c>
      <c r="G672" s="49"/>
      <c r="H672" s="14">
        <v>18007</v>
      </c>
      <c r="I672" s="14">
        <v>200001000</v>
      </c>
      <c r="J672" s="14">
        <v>1</v>
      </c>
      <c r="K672" s="14">
        <v>2017</v>
      </c>
      <c r="L672" s="53">
        <f t="shared" si="32"/>
        <v>200001000</v>
      </c>
      <c r="M672" s="54" t="b">
        <f t="shared" si="33"/>
        <v>1</v>
      </c>
    </row>
    <row r="673" spans="2:13" x14ac:dyDescent="0.3">
      <c r="B673" s="18">
        <f t="shared" si="31"/>
        <v>17</v>
      </c>
      <c r="C673" s="14">
        <v>17139</v>
      </c>
      <c r="D673" s="14">
        <v>200001000</v>
      </c>
      <c r="E673" s="14">
        <v>1</v>
      </c>
      <c r="F673" s="14">
        <v>2017</v>
      </c>
      <c r="G673" s="49"/>
      <c r="H673" s="14">
        <v>18009</v>
      </c>
      <c r="I673" s="14">
        <v>200001000</v>
      </c>
      <c r="J673" s="14">
        <v>1</v>
      </c>
      <c r="K673" s="14">
        <v>2017</v>
      </c>
      <c r="L673" s="53">
        <f t="shared" si="32"/>
        <v>200001000</v>
      </c>
      <c r="M673" s="54" t="b">
        <f t="shared" si="33"/>
        <v>1</v>
      </c>
    </row>
    <row r="674" spans="2:13" x14ac:dyDescent="0.3">
      <c r="B674" s="18">
        <f t="shared" si="31"/>
        <v>17</v>
      </c>
      <c r="C674" s="14">
        <v>17141</v>
      </c>
      <c r="D674" s="14">
        <v>200001000</v>
      </c>
      <c r="E674" s="14">
        <v>1</v>
      </c>
      <c r="F674" s="14">
        <v>2017</v>
      </c>
      <c r="G674" s="49"/>
      <c r="H674" s="14">
        <v>18011</v>
      </c>
      <c r="I674" s="14">
        <v>200001000</v>
      </c>
      <c r="J674" s="14">
        <v>1</v>
      </c>
      <c r="K674" s="14">
        <v>2017</v>
      </c>
      <c r="L674" s="53">
        <f t="shared" si="32"/>
        <v>200001000</v>
      </c>
      <c r="M674" s="54" t="b">
        <f t="shared" si="33"/>
        <v>1</v>
      </c>
    </row>
    <row r="675" spans="2:13" x14ac:dyDescent="0.3">
      <c r="B675" s="18">
        <f t="shared" si="31"/>
        <v>17</v>
      </c>
      <c r="C675" s="14">
        <v>17143</v>
      </c>
      <c r="D675" s="14">
        <v>200001000</v>
      </c>
      <c r="E675" s="14">
        <v>1</v>
      </c>
      <c r="F675" s="14">
        <v>2017</v>
      </c>
      <c r="G675" s="49"/>
      <c r="H675" s="14">
        <v>18013</v>
      </c>
      <c r="I675" s="14">
        <v>200001000</v>
      </c>
      <c r="J675" s="14">
        <v>1</v>
      </c>
      <c r="K675" s="14">
        <v>2017</v>
      </c>
      <c r="L675" s="53">
        <f t="shared" si="32"/>
        <v>200001000</v>
      </c>
      <c r="M675" s="54" t="b">
        <f t="shared" si="33"/>
        <v>1</v>
      </c>
    </row>
    <row r="676" spans="2:13" x14ac:dyDescent="0.3">
      <c r="B676" s="18">
        <f t="shared" si="31"/>
        <v>17</v>
      </c>
      <c r="C676" s="14">
        <v>17145</v>
      </c>
      <c r="D676" s="14">
        <v>200001000</v>
      </c>
      <c r="E676" s="14">
        <v>1</v>
      </c>
      <c r="F676" s="14">
        <v>2017</v>
      </c>
      <c r="G676" s="49"/>
      <c r="H676" s="14">
        <v>18015</v>
      </c>
      <c r="I676" s="14">
        <v>200001000</v>
      </c>
      <c r="J676" s="14">
        <v>1</v>
      </c>
      <c r="K676" s="14">
        <v>2017</v>
      </c>
      <c r="L676" s="53">
        <f t="shared" si="32"/>
        <v>200001000</v>
      </c>
      <c r="M676" s="54" t="b">
        <f t="shared" si="33"/>
        <v>1</v>
      </c>
    </row>
    <row r="677" spans="2:13" x14ac:dyDescent="0.3">
      <c r="B677" s="18">
        <f t="shared" si="31"/>
        <v>17</v>
      </c>
      <c r="C677" s="14">
        <v>17147</v>
      </c>
      <c r="D677" s="14">
        <v>200001000</v>
      </c>
      <c r="E677" s="14">
        <v>1</v>
      </c>
      <c r="F677" s="14">
        <v>2017</v>
      </c>
      <c r="G677" s="49"/>
      <c r="H677" s="14">
        <v>18017</v>
      </c>
      <c r="I677" s="14">
        <v>200001000</v>
      </c>
      <c r="J677" s="14">
        <v>1</v>
      </c>
      <c r="K677" s="14">
        <v>2017</v>
      </c>
      <c r="L677" s="53">
        <f t="shared" si="32"/>
        <v>200001000</v>
      </c>
      <c r="M677" s="54" t="b">
        <f t="shared" si="33"/>
        <v>1</v>
      </c>
    </row>
    <row r="678" spans="2:13" x14ac:dyDescent="0.3">
      <c r="B678" s="18">
        <f t="shared" si="31"/>
        <v>17</v>
      </c>
      <c r="C678" s="14">
        <v>17149</v>
      </c>
      <c r="D678" s="14">
        <v>200001000</v>
      </c>
      <c r="E678" s="14">
        <v>1</v>
      </c>
      <c r="F678" s="14">
        <v>2017</v>
      </c>
      <c r="G678" s="49"/>
      <c r="H678" s="14">
        <v>18019</v>
      </c>
      <c r="I678" s="14">
        <v>278001000</v>
      </c>
      <c r="J678" s="14">
        <v>1</v>
      </c>
      <c r="K678" s="14">
        <v>2017</v>
      </c>
      <c r="L678" s="53">
        <f t="shared" si="32"/>
        <v>278001000</v>
      </c>
      <c r="M678" s="54" t="b">
        <f t="shared" si="33"/>
        <v>1</v>
      </c>
    </row>
    <row r="679" spans="2:13" x14ac:dyDescent="0.3">
      <c r="B679" s="18">
        <f t="shared" si="31"/>
        <v>17</v>
      </c>
      <c r="C679" s="14">
        <v>17151</v>
      </c>
      <c r="D679" s="14">
        <v>200001000</v>
      </c>
      <c r="E679" s="14">
        <v>1</v>
      </c>
      <c r="F679" s="14">
        <v>2017</v>
      </c>
      <c r="G679" s="49"/>
      <c r="H679" s="14">
        <v>18021</v>
      </c>
      <c r="I679" s="14">
        <v>200001000</v>
      </c>
      <c r="J679" s="14">
        <v>1</v>
      </c>
      <c r="K679" s="14">
        <v>2017</v>
      </c>
      <c r="L679" s="53">
        <f t="shared" si="32"/>
        <v>200001000</v>
      </c>
      <c r="M679" s="54" t="b">
        <f t="shared" si="33"/>
        <v>1</v>
      </c>
    </row>
    <row r="680" spans="2:13" x14ac:dyDescent="0.3">
      <c r="B680" s="18">
        <f t="shared" si="31"/>
        <v>17</v>
      </c>
      <c r="C680" s="14">
        <v>17153</v>
      </c>
      <c r="D680" s="14">
        <v>200001000</v>
      </c>
      <c r="E680" s="14">
        <v>1</v>
      </c>
      <c r="F680" s="14">
        <v>2017</v>
      </c>
      <c r="G680" s="49"/>
      <c r="H680" s="14">
        <v>18023</v>
      </c>
      <c r="I680" s="14">
        <v>200001000</v>
      </c>
      <c r="J680" s="14">
        <v>1</v>
      </c>
      <c r="K680" s="14">
        <v>2017</v>
      </c>
      <c r="L680" s="53">
        <f t="shared" si="32"/>
        <v>200001000</v>
      </c>
      <c r="M680" s="54" t="b">
        <f t="shared" si="33"/>
        <v>1</v>
      </c>
    </row>
    <row r="681" spans="2:13" x14ac:dyDescent="0.3">
      <c r="B681" s="18">
        <f t="shared" si="31"/>
        <v>17</v>
      </c>
      <c r="C681" s="14">
        <v>17155</v>
      </c>
      <c r="D681" s="14">
        <v>200001000</v>
      </c>
      <c r="E681" s="14">
        <v>1</v>
      </c>
      <c r="F681" s="14">
        <v>2017</v>
      </c>
      <c r="G681" s="49"/>
      <c r="H681" s="14">
        <v>18025</v>
      </c>
      <c r="I681" s="14">
        <v>200001000</v>
      </c>
      <c r="J681" s="14">
        <v>1</v>
      </c>
      <c r="K681" s="14">
        <v>2017</v>
      </c>
      <c r="L681" s="53">
        <f t="shared" si="32"/>
        <v>200001000</v>
      </c>
      <c r="M681" s="54" t="b">
        <f t="shared" si="33"/>
        <v>1</v>
      </c>
    </row>
    <row r="682" spans="2:13" x14ac:dyDescent="0.3">
      <c r="B682" s="18">
        <f t="shared" si="31"/>
        <v>17</v>
      </c>
      <c r="C682" s="14">
        <v>17157</v>
      </c>
      <c r="D682" s="14">
        <v>200001000</v>
      </c>
      <c r="E682" s="14">
        <v>1</v>
      </c>
      <c r="F682" s="14">
        <v>2017</v>
      </c>
      <c r="G682" s="49"/>
      <c r="H682" s="14">
        <v>18027</v>
      </c>
      <c r="I682" s="14">
        <v>200001000</v>
      </c>
      <c r="J682" s="14">
        <v>1</v>
      </c>
      <c r="K682" s="14">
        <v>2017</v>
      </c>
      <c r="L682" s="53">
        <f t="shared" si="32"/>
        <v>200001000</v>
      </c>
      <c r="M682" s="54" t="b">
        <f t="shared" si="33"/>
        <v>1</v>
      </c>
    </row>
    <row r="683" spans="2:13" x14ac:dyDescent="0.3">
      <c r="B683" s="18">
        <f t="shared" si="31"/>
        <v>17</v>
      </c>
      <c r="C683" s="14">
        <v>17159</v>
      </c>
      <c r="D683" s="14">
        <v>200001000</v>
      </c>
      <c r="E683" s="14">
        <v>1</v>
      </c>
      <c r="F683" s="14">
        <v>2017</v>
      </c>
      <c r="G683" s="49"/>
      <c r="H683" s="14">
        <v>18029</v>
      </c>
      <c r="I683" s="14">
        <v>200001000</v>
      </c>
      <c r="J683" s="14">
        <v>1</v>
      </c>
      <c r="K683" s="14">
        <v>2017</v>
      </c>
      <c r="L683" s="53">
        <f t="shared" si="32"/>
        <v>200001000</v>
      </c>
      <c r="M683" s="54" t="b">
        <f t="shared" si="33"/>
        <v>1</v>
      </c>
    </row>
    <row r="684" spans="2:13" x14ac:dyDescent="0.3">
      <c r="B684" s="18">
        <f t="shared" si="31"/>
        <v>17</v>
      </c>
      <c r="C684" s="14">
        <v>17161</v>
      </c>
      <c r="D684" s="14">
        <v>200001000</v>
      </c>
      <c r="E684" s="14">
        <v>1</v>
      </c>
      <c r="F684" s="14">
        <v>2017</v>
      </c>
      <c r="G684" s="49"/>
      <c r="H684" s="14">
        <v>18031</v>
      </c>
      <c r="I684" s="14">
        <v>200001000</v>
      </c>
      <c r="J684" s="14">
        <v>1</v>
      </c>
      <c r="K684" s="14">
        <v>2017</v>
      </c>
      <c r="L684" s="53">
        <f t="shared" si="32"/>
        <v>200001000</v>
      </c>
      <c r="M684" s="54" t="b">
        <f t="shared" si="33"/>
        <v>1</v>
      </c>
    </row>
    <row r="685" spans="2:13" x14ac:dyDescent="0.3">
      <c r="B685" s="18">
        <f t="shared" si="31"/>
        <v>17</v>
      </c>
      <c r="C685" s="14">
        <v>17163</v>
      </c>
      <c r="D685" s="14">
        <v>1470011000</v>
      </c>
      <c r="E685" s="14">
        <v>1</v>
      </c>
      <c r="F685" s="14">
        <v>2017</v>
      </c>
      <c r="G685" s="49"/>
      <c r="H685" s="14">
        <v>18033</v>
      </c>
      <c r="I685" s="14">
        <v>200001000</v>
      </c>
      <c r="J685" s="14">
        <v>1</v>
      </c>
      <c r="K685" s="14">
        <v>2017</v>
      </c>
      <c r="L685" s="53">
        <f t="shared" si="32"/>
        <v>200001000</v>
      </c>
      <c r="M685" s="54" t="b">
        <f t="shared" si="33"/>
        <v>1</v>
      </c>
    </row>
    <row r="686" spans="2:13" x14ac:dyDescent="0.3">
      <c r="B686" s="18">
        <f t="shared" si="31"/>
        <v>17</v>
      </c>
      <c r="C686" s="14">
        <v>17165</v>
      </c>
      <c r="D686" s="14">
        <v>200001000</v>
      </c>
      <c r="E686" s="14">
        <v>1</v>
      </c>
      <c r="F686" s="14">
        <v>2017</v>
      </c>
      <c r="G686" s="49"/>
      <c r="H686" s="14">
        <v>18035</v>
      </c>
      <c r="I686" s="14">
        <v>200001000</v>
      </c>
      <c r="J686" s="14">
        <v>1</v>
      </c>
      <c r="K686" s="14">
        <v>2017</v>
      </c>
      <c r="L686" s="53">
        <f t="shared" si="32"/>
        <v>200001000</v>
      </c>
      <c r="M686" s="54" t="b">
        <f t="shared" si="33"/>
        <v>1</v>
      </c>
    </row>
    <row r="687" spans="2:13" x14ac:dyDescent="0.3">
      <c r="B687" s="18">
        <f t="shared" si="31"/>
        <v>17</v>
      </c>
      <c r="C687" s="14">
        <v>17167</v>
      </c>
      <c r="D687" s="14">
        <v>200001000</v>
      </c>
      <c r="E687" s="14">
        <v>1</v>
      </c>
      <c r="F687" s="14">
        <v>2017</v>
      </c>
      <c r="G687" s="49"/>
      <c r="H687" s="14">
        <v>18037</v>
      </c>
      <c r="I687" s="14">
        <v>200001000</v>
      </c>
      <c r="J687" s="14">
        <v>1</v>
      </c>
      <c r="K687" s="14">
        <v>2017</v>
      </c>
      <c r="L687" s="53">
        <f t="shared" si="32"/>
        <v>200001000</v>
      </c>
      <c r="M687" s="54" t="b">
        <f t="shared" si="33"/>
        <v>1</v>
      </c>
    </row>
    <row r="688" spans="2:13" x14ac:dyDescent="0.3">
      <c r="B688" s="18">
        <f t="shared" si="31"/>
        <v>17</v>
      </c>
      <c r="C688" s="14">
        <v>17169</v>
      </c>
      <c r="D688" s="14">
        <v>200001000</v>
      </c>
      <c r="E688" s="14">
        <v>1</v>
      </c>
      <c r="F688" s="14">
        <v>2017</v>
      </c>
      <c r="G688" s="49"/>
      <c r="H688" s="14">
        <v>18039</v>
      </c>
      <c r="I688" s="14">
        <v>200001000</v>
      </c>
      <c r="J688" s="14">
        <v>1</v>
      </c>
      <c r="K688" s="14">
        <v>2017</v>
      </c>
      <c r="L688" s="53">
        <f t="shared" si="32"/>
        <v>200001000</v>
      </c>
      <c r="M688" s="54" t="b">
        <f t="shared" si="33"/>
        <v>1</v>
      </c>
    </row>
    <row r="689" spans="2:13" x14ac:dyDescent="0.3">
      <c r="B689" s="18">
        <f t="shared" si="31"/>
        <v>17</v>
      </c>
      <c r="C689" s="14">
        <v>17171</v>
      </c>
      <c r="D689" s="14">
        <v>200001000</v>
      </c>
      <c r="E689" s="14">
        <v>1</v>
      </c>
      <c r="F689" s="14">
        <v>2017</v>
      </c>
      <c r="G689" s="49"/>
      <c r="H689" s="14">
        <v>18041</v>
      </c>
      <c r="I689" s="14">
        <v>200001000</v>
      </c>
      <c r="J689" s="14">
        <v>1</v>
      </c>
      <c r="K689" s="14">
        <v>2017</v>
      </c>
      <c r="L689" s="53">
        <f t="shared" si="32"/>
        <v>200001000</v>
      </c>
      <c r="M689" s="54" t="b">
        <f t="shared" si="33"/>
        <v>1</v>
      </c>
    </row>
    <row r="690" spans="2:13" x14ac:dyDescent="0.3">
      <c r="B690" s="18">
        <f t="shared" si="31"/>
        <v>17</v>
      </c>
      <c r="C690" s="14">
        <v>17173</v>
      </c>
      <c r="D690" s="14">
        <v>200001000</v>
      </c>
      <c r="E690" s="14">
        <v>1</v>
      </c>
      <c r="F690" s="14">
        <v>2017</v>
      </c>
      <c r="G690" s="49"/>
      <c r="H690" s="14">
        <v>18043</v>
      </c>
      <c r="I690" s="14">
        <v>278001000</v>
      </c>
      <c r="J690" s="14">
        <v>1</v>
      </c>
      <c r="K690" s="14">
        <v>2017</v>
      </c>
      <c r="L690" s="53">
        <f t="shared" si="32"/>
        <v>278001000</v>
      </c>
      <c r="M690" s="54" t="b">
        <f t="shared" si="33"/>
        <v>1</v>
      </c>
    </row>
    <row r="691" spans="2:13" x14ac:dyDescent="0.3">
      <c r="B691" s="18">
        <f t="shared" si="31"/>
        <v>17</v>
      </c>
      <c r="C691" s="14">
        <v>17175</v>
      </c>
      <c r="D691" s="14">
        <v>200001000</v>
      </c>
      <c r="E691" s="14">
        <v>1</v>
      </c>
      <c r="F691" s="14">
        <v>2017</v>
      </c>
      <c r="G691" s="49"/>
      <c r="H691" s="14">
        <v>18045</v>
      </c>
      <c r="I691" s="14">
        <v>200001000</v>
      </c>
      <c r="J691" s="14">
        <v>1</v>
      </c>
      <c r="K691" s="14">
        <v>2017</v>
      </c>
      <c r="L691" s="53">
        <f t="shared" si="32"/>
        <v>200001000</v>
      </c>
      <c r="M691" s="54" t="b">
        <f t="shared" si="33"/>
        <v>1</v>
      </c>
    </row>
    <row r="692" spans="2:13" x14ac:dyDescent="0.3">
      <c r="B692" s="18">
        <f t="shared" si="31"/>
        <v>17</v>
      </c>
      <c r="C692" s="14">
        <v>17177</v>
      </c>
      <c r="D692" s="14">
        <v>200001000</v>
      </c>
      <c r="E692" s="14">
        <v>1</v>
      </c>
      <c r="F692" s="14">
        <v>2017</v>
      </c>
      <c r="G692" s="49"/>
      <c r="H692" s="14">
        <v>18047</v>
      </c>
      <c r="I692" s="14">
        <v>200001000</v>
      </c>
      <c r="J692" s="14">
        <v>1</v>
      </c>
      <c r="K692" s="14">
        <v>2017</v>
      </c>
      <c r="L692" s="53">
        <f t="shared" si="32"/>
        <v>200001000</v>
      </c>
      <c r="M692" s="54" t="b">
        <f t="shared" si="33"/>
        <v>1</v>
      </c>
    </row>
    <row r="693" spans="2:13" x14ac:dyDescent="0.3">
      <c r="B693" s="18">
        <f t="shared" si="31"/>
        <v>17</v>
      </c>
      <c r="C693" s="14">
        <v>17179</v>
      </c>
      <c r="D693" s="14">
        <v>200001000</v>
      </c>
      <c r="E693" s="14">
        <v>1</v>
      </c>
      <c r="F693" s="14">
        <v>2017</v>
      </c>
      <c r="G693" s="49"/>
      <c r="H693" s="14">
        <v>18049</v>
      </c>
      <c r="I693" s="14">
        <v>200001000</v>
      </c>
      <c r="J693" s="14">
        <v>1</v>
      </c>
      <c r="K693" s="14">
        <v>2017</v>
      </c>
      <c r="L693" s="53">
        <f t="shared" si="32"/>
        <v>200001000</v>
      </c>
      <c r="M693" s="54" t="b">
        <f t="shared" si="33"/>
        <v>1</v>
      </c>
    </row>
    <row r="694" spans="2:13" x14ac:dyDescent="0.3">
      <c r="B694" s="18">
        <f t="shared" si="31"/>
        <v>17</v>
      </c>
      <c r="C694" s="14">
        <v>17181</v>
      </c>
      <c r="D694" s="14">
        <v>200001000</v>
      </c>
      <c r="E694" s="14">
        <v>1</v>
      </c>
      <c r="F694" s="14">
        <v>2017</v>
      </c>
      <c r="G694" s="49"/>
      <c r="H694" s="14">
        <v>18051</v>
      </c>
      <c r="I694" s="14">
        <v>200001000</v>
      </c>
      <c r="J694" s="14">
        <v>1</v>
      </c>
      <c r="K694" s="14">
        <v>2017</v>
      </c>
      <c r="L694" s="53">
        <f t="shared" si="32"/>
        <v>200001000</v>
      </c>
      <c r="M694" s="54" t="b">
        <f t="shared" si="33"/>
        <v>1</v>
      </c>
    </row>
    <row r="695" spans="2:13" x14ac:dyDescent="0.3">
      <c r="B695" s="18">
        <f t="shared" si="31"/>
        <v>17</v>
      </c>
      <c r="C695" s="14">
        <v>17183</v>
      </c>
      <c r="D695" s="14">
        <v>200001000</v>
      </c>
      <c r="E695" s="14">
        <v>1</v>
      </c>
      <c r="F695" s="14">
        <v>2017</v>
      </c>
      <c r="G695" s="49"/>
      <c r="H695" s="14">
        <v>18053</v>
      </c>
      <c r="I695" s="14">
        <v>200001000</v>
      </c>
      <c r="J695" s="14">
        <v>1</v>
      </c>
      <c r="K695" s="14">
        <v>2017</v>
      </c>
      <c r="L695" s="53">
        <f t="shared" si="32"/>
        <v>200001000</v>
      </c>
      <c r="M695" s="54" t="b">
        <f t="shared" si="33"/>
        <v>1</v>
      </c>
    </row>
    <row r="696" spans="2:13" x14ac:dyDescent="0.3">
      <c r="B696" s="18">
        <f t="shared" si="31"/>
        <v>17</v>
      </c>
      <c r="C696" s="14">
        <v>17185</v>
      </c>
      <c r="D696" s="14">
        <v>200001000</v>
      </c>
      <c r="E696" s="14">
        <v>1</v>
      </c>
      <c r="F696" s="14">
        <v>2017</v>
      </c>
      <c r="G696" s="49"/>
      <c r="H696" s="14">
        <v>18055</v>
      </c>
      <c r="I696" s="14">
        <v>200001000</v>
      </c>
      <c r="J696" s="14">
        <v>1</v>
      </c>
      <c r="K696" s="14">
        <v>2017</v>
      </c>
      <c r="L696" s="53">
        <f t="shared" si="32"/>
        <v>200001000</v>
      </c>
      <c r="M696" s="54" t="b">
        <f t="shared" si="33"/>
        <v>1</v>
      </c>
    </row>
    <row r="697" spans="2:13" x14ac:dyDescent="0.3">
      <c r="B697" s="18">
        <f t="shared" si="31"/>
        <v>17</v>
      </c>
      <c r="C697" s="14">
        <v>17187</v>
      </c>
      <c r="D697" s="14">
        <v>200001000</v>
      </c>
      <c r="E697" s="14">
        <v>1</v>
      </c>
      <c r="F697" s="14">
        <v>2017</v>
      </c>
      <c r="G697" s="49"/>
      <c r="H697" s="14">
        <v>18057</v>
      </c>
      <c r="I697" s="14">
        <v>200001000</v>
      </c>
      <c r="J697" s="14">
        <v>1</v>
      </c>
      <c r="K697" s="14">
        <v>2017</v>
      </c>
      <c r="L697" s="53">
        <f t="shared" si="32"/>
        <v>200001000</v>
      </c>
      <c r="M697" s="54" t="b">
        <f t="shared" si="33"/>
        <v>1</v>
      </c>
    </row>
    <row r="698" spans="2:13" x14ac:dyDescent="0.3">
      <c r="B698" s="18">
        <f t="shared" si="31"/>
        <v>17</v>
      </c>
      <c r="C698" s="14">
        <v>17189</v>
      </c>
      <c r="D698" s="14">
        <v>200001000</v>
      </c>
      <c r="E698" s="14">
        <v>1</v>
      </c>
      <c r="F698" s="14">
        <v>2017</v>
      </c>
      <c r="G698" s="49"/>
      <c r="H698" s="14">
        <v>18059</v>
      </c>
      <c r="I698" s="14">
        <v>200001000</v>
      </c>
      <c r="J698" s="14">
        <v>1</v>
      </c>
      <c r="K698" s="14">
        <v>2017</v>
      </c>
      <c r="L698" s="53">
        <f t="shared" si="32"/>
        <v>200001000</v>
      </c>
      <c r="M698" s="54" t="b">
        <f t="shared" si="33"/>
        <v>1</v>
      </c>
    </row>
    <row r="699" spans="2:13" x14ac:dyDescent="0.3">
      <c r="B699" s="18">
        <f t="shared" si="31"/>
        <v>17</v>
      </c>
      <c r="C699" s="14">
        <v>17191</v>
      </c>
      <c r="D699" s="14">
        <v>200001000</v>
      </c>
      <c r="E699" s="14">
        <v>1</v>
      </c>
      <c r="F699" s="14">
        <v>2017</v>
      </c>
      <c r="G699" s="49"/>
      <c r="H699" s="14">
        <v>18061</v>
      </c>
      <c r="I699" s="14">
        <v>200001000</v>
      </c>
      <c r="J699" s="14">
        <v>1</v>
      </c>
      <c r="K699" s="14">
        <v>2017</v>
      </c>
      <c r="L699" s="53">
        <f t="shared" si="32"/>
        <v>200001000</v>
      </c>
      <c r="M699" s="54" t="b">
        <f t="shared" si="33"/>
        <v>1</v>
      </c>
    </row>
    <row r="700" spans="2:13" x14ac:dyDescent="0.3">
      <c r="B700" s="18">
        <f t="shared" si="31"/>
        <v>17</v>
      </c>
      <c r="C700" s="14">
        <v>17193</v>
      </c>
      <c r="D700" s="14">
        <v>200001000</v>
      </c>
      <c r="E700" s="14">
        <v>1</v>
      </c>
      <c r="F700" s="14">
        <v>2017</v>
      </c>
      <c r="G700" s="49"/>
      <c r="H700" s="14">
        <v>18063</v>
      </c>
      <c r="I700" s="14">
        <v>200001000</v>
      </c>
      <c r="J700" s="14">
        <v>1</v>
      </c>
      <c r="K700" s="14">
        <v>2017</v>
      </c>
      <c r="L700" s="53">
        <f t="shared" si="32"/>
        <v>200001000</v>
      </c>
      <c r="M700" s="54" t="b">
        <f t="shared" si="33"/>
        <v>1</v>
      </c>
    </row>
    <row r="701" spans="2:13" x14ac:dyDescent="0.3">
      <c r="B701" s="18">
        <f t="shared" si="31"/>
        <v>17</v>
      </c>
      <c r="C701" s="14">
        <v>17195</v>
      </c>
      <c r="D701" s="14">
        <v>200001000</v>
      </c>
      <c r="E701" s="14">
        <v>1</v>
      </c>
      <c r="F701" s="14">
        <v>2017</v>
      </c>
      <c r="G701" s="49"/>
      <c r="H701" s="14">
        <v>18065</v>
      </c>
      <c r="I701" s="14">
        <v>200001000</v>
      </c>
      <c r="J701" s="14">
        <v>1</v>
      </c>
      <c r="K701" s="14">
        <v>2017</v>
      </c>
      <c r="L701" s="53">
        <f t="shared" si="32"/>
        <v>200001000</v>
      </c>
      <c r="M701" s="54" t="b">
        <f t="shared" si="33"/>
        <v>1</v>
      </c>
    </row>
    <row r="702" spans="2:13" x14ac:dyDescent="0.3">
      <c r="B702" s="18">
        <f t="shared" si="31"/>
        <v>17</v>
      </c>
      <c r="C702" s="14">
        <v>17197</v>
      </c>
      <c r="D702" s="14">
        <v>1470011000</v>
      </c>
      <c r="E702" s="14">
        <v>1</v>
      </c>
      <c r="F702" s="14">
        <v>2017</v>
      </c>
      <c r="G702" s="49"/>
      <c r="H702" s="14">
        <v>18067</v>
      </c>
      <c r="I702" s="14">
        <v>200001000</v>
      </c>
      <c r="J702" s="14">
        <v>1</v>
      </c>
      <c r="K702" s="14">
        <v>2017</v>
      </c>
      <c r="L702" s="53">
        <f t="shared" si="32"/>
        <v>200001000</v>
      </c>
      <c r="M702" s="54" t="b">
        <f t="shared" si="33"/>
        <v>1</v>
      </c>
    </row>
    <row r="703" spans="2:13" x14ac:dyDescent="0.3">
      <c r="B703" s="18">
        <f t="shared" si="31"/>
        <v>17</v>
      </c>
      <c r="C703" s="14">
        <v>17199</v>
      </c>
      <c r="D703" s="14">
        <v>200001000</v>
      </c>
      <c r="E703" s="14">
        <v>1</v>
      </c>
      <c r="F703" s="14">
        <v>2017</v>
      </c>
      <c r="G703" s="49"/>
      <c r="H703" s="14">
        <v>18069</v>
      </c>
      <c r="I703" s="14">
        <v>200001000</v>
      </c>
      <c r="J703" s="14">
        <v>1</v>
      </c>
      <c r="K703" s="14">
        <v>2017</v>
      </c>
      <c r="L703" s="53">
        <f t="shared" si="32"/>
        <v>200001000</v>
      </c>
      <c r="M703" s="54" t="b">
        <f t="shared" si="33"/>
        <v>1</v>
      </c>
    </row>
    <row r="704" spans="2:13" x14ac:dyDescent="0.3">
      <c r="B704" s="18">
        <f t="shared" si="31"/>
        <v>17</v>
      </c>
      <c r="C704" s="14">
        <v>17201</v>
      </c>
      <c r="D704" s="14">
        <v>200001000</v>
      </c>
      <c r="E704" s="14">
        <v>1</v>
      </c>
      <c r="F704" s="14">
        <v>2017</v>
      </c>
      <c r="G704" s="49"/>
      <c r="H704" s="14">
        <v>18071</v>
      </c>
      <c r="I704" s="14">
        <v>200001000</v>
      </c>
      <c r="J704" s="14">
        <v>1</v>
      </c>
      <c r="K704" s="14">
        <v>2017</v>
      </c>
      <c r="L704" s="53">
        <f t="shared" si="32"/>
        <v>200001000</v>
      </c>
      <c r="M704" s="54" t="b">
        <f t="shared" si="33"/>
        <v>1</v>
      </c>
    </row>
    <row r="705" spans="2:13" x14ac:dyDescent="0.3">
      <c r="B705" s="18">
        <f t="shared" si="31"/>
        <v>17</v>
      </c>
      <c r="C705" s="14">
        <v>17203</v>
      </c>
      <c r="D705" s="14">
        <v>200001000</v>
      </c>
      <c r="E705" s="14">
        <v>1</v>
      </c>
      <c r="F705" s="14">
        <v>2017</v>
      </c>
      <c r="G705" s="49"/>
      <c r="H705" s="14">
        <v>18073</v>
      </c>
      <c r="I705" s="14">
        <v>200001000</v>
      </c>
      <c r="J705" s="14">
        <v>1</v>
      </c>
      <c r="K705" s="14">
        <v>2017</v>
      </c>
      <c r="L705" s="53">
        <f t="shared" si="32"/>
        <v>200001000</v>
      </c>
      <c r="M705" s="54" t="b">
        <f t="shared" si="33"/>
        <v>1</v>
      </c>
    </row>
    <row r="706" spans="2:13" x14ac:dyDescent="0.3">
      <c r="B706" s="18">
        <f t="shared" si="31"/>
        <v>18</v>
      </c>
      <c r="C706" s="14">
        <v>18001</v>
      </c>
      <c r="D706" s="14">
        <v>200001000</v>
      </c>
      <c r="E706" s="14">
        <v>1</v>
      </c>
      <c r="F706" s="14">
        <v>2017</v>
      </c>
      <c r="G706" s="49"/>
      <c r="H706" s="14">
        <v>18075</v>
      </c>
      <c r="I706" s="14">
        <v>200001000</v>
      </c>
      <c r="J706" s="14">
        <v>1</v>
      </c>
      <c r="K706" s="14">
        <v>2017</v>
      </c>
      <c r="L706" s="53">
        <f t="shared" si="32"/>
        <v>200001000</v>
      </c>
      <c r="M706" s="54" t="b">
        <f t="shared" si="33"/>
        <v>1</v>
      </c>
    </row>
    <row r="707" spans="2:13" x14ac:dyDescent="0.3">
      <c r="B707" s="18">
        <f t="shared" si="31"/>
        <v>18</v>
      </c>
      <c r="C707" s="14">
        <v>18003</v>
      </c>
      <c r="D707" s="14">
        <v>200001000</v>
      </c>
      <c r="E707" s="14">
        <v>1</v>
      </c>
      <c r="F707" s="14">
        <v>2017</v>
      </c>
      <c r="G707" s="49"/>
      <c r="H707" s="14">
        <v>18077</v>
      </c>
      <c r="I707" s="14">
        <v>200001000</v>
      </c>
      <c r="J707" s="14">
        <v>1</v>
      </c>
      <c r="K707" s="14">
        <v>2017</v>
      </c>
      <c r="L707" s="53">
        <f t="shared" si="32"/>
        <v>200001000</v>
      </c>
      <c r="M707" s="54" t="b">
        <f t="shared" si="33"/>
        <v>1</v>
      </c>
    </row>
    <row r="708" spans="2:13" x14ac:dyDescent="0.3">
      <c r="B708" s="18">
        <f t="shared" si="31"/>
        <v>18</v>
      </c>
      <c r="C708" s="14">
        <v>18005</v>
      </c>
      <c r="D708" s="14">
        <v>200001000</v>
      </c>
      <c r="E708" s="14">
        <v>1</v>
      </c>
      <c r="F708" s="14">
        <v>2017</v>
      </c>
      <c r="G708" s="49"/>
      <c r="H708" s="14">
        <v>18079</v>
      </c>
      <c r="I708" s="14">
        <v>200001000</v>
      </c>
      <c r="J708" s="14">
        <v>1</v>
      </c>
      <c r="K708" s="14">
        <v>2017</v>
      </c>
      <c r="L708" s="53">
        <f t="shared" si="32"/>
        <v>200001000</v>
      </c>
      <c r="M708" s="54" t="b">
        <f t="shared" si="33"/>
        <v>1</v>
      </c>
    </row>
    <row r="709" spans="2:13" x14ac:dyDescent="0.3">
      <c r="B709" s="18">
        <f t="shared" si="31"/>
        <v>18</v>
      </c>
      <c r="C709" s="14">
        <v>18007</v>
      </c>
      <c r="D709" s="14">
        <v>200001000</v>
      </c>
      <c r="E709" s="14">
        <v>1</v>
      </c>
      <c r="F709" s="14">
        <v>2017</v>
      </c>
      <c r="G709" s="49"/>
      <c r="H709" s="14">
        <v>18081</v>
      </c>
      <c r="I709" s="14">
        <v>200001000</v>
      </c>
      <c r="J709" s="14">
        <v>1</v>
      </c>
      <c r="K709" s="14">
        <v>2017</v>
      </c>
      <c r="L709" s="53">
        <f t="shared" si="32"/>
        <v>200001000</v>
      </c>
      <c r="M709" s="54" t="b">
        <f t="shared" si="33"/>
        <v>1</v>
      </c>
    </row>
    <row r="710" spans="2:13" x14ac:dyDescent="0.3">
      <c r="B710" s="18">
        <f t="shared" ref="B710:B773" si="34">TRUNC(C710/1000,0)</f>
        <v>18</v>
      </c>
      <c r="C710" s="14">
        <v>18009</v>
      </c>
      <c r="D710" s="14">
        <v>200001000</v>
      </c>
      <c r="E710" s="14">
        <v>1</v>
      </c>
      <c r="F710" s="14">
        <v>2017</v>
      </c>
      <c r="G710" s="49"/>
      <c r="H710" s="14">
        <v>18083</v>
      </c>
      <c r="I710" s="14">
        <v>200001000</v>
      </c>
      <c r="J710" s="14">
        <v>1</v>
      </c>
      <c r="K710" s="14">
        <v>2017</v>
      </c>
      <c r="L710" s="53">
        <f t="shared" si="32"/>
        <v>200001000</v>
      </c>
      <c r="M710" s="54" t="b">
        <f t="shared" si="33"/>
        <v>1</v>
      </c>
    </row>
    <row r="711" spans="2:13" x14ac:dyDescent="0.3">
      <c r="B711" s="18">
        <f t="shared" si="34"/>
        <v>18</v>
      </c>
      <c r="C711" s="14">
        <v>18011</v>
      </c>
      <c r="D711" s="14">
        <v>200001000</v>
      </c>
      <c r="E711" s="14">
        <v>1</v>
      </c>
      <c r="F711" s="14">
        <v>2017</v>
      </c>
      <c r="G711" s="49"/>
      <c r="H711" s="14">
        <v>18085</v>
      </c>
      <c r="I711" s="14">
        <v>200001000</v>
      </c>
      <c r="J711" s="14">
        <v>1</v>
      </c>
      <c r="K711" s="14">
        <v>2017</v>
      </c>
      <c r="L711" s="53">
        <f t="shared" ref="L711:L774" si="35">VLOOKUP(H711,$C$5:$D$3233,2,FALSE)</f>
        <v>200001000</v>
      </c>
      <c r="M711" s="54" t="b">
        <f t="shared" ref="M711:M774" si="36">L711=I711</f>
        <v>1</v>
      </c>
    </row>
    <row r="712" spans="2:13" x14ac:dyDescent="0.3">
      <c r="B712" s="18">
        <f t="shared" si="34"/>
        <v>18</v>
      </c>
      <c r="C712" s="14">
        <v>18013</v>
      </c>
      <c r="D712" s="14">
        <v>200001000</v>
      </c>
      <c r="E712" s="14">
        <v>1</v>
      </c>
      <c r="F712" s="14">
        <v>2017</v>
      </c>
      <c r="G712" s="49"/>
      <c r="H712" s="14">
        <v>18087</v>
      </c>
      <c r="I712" s="14">
        <v>200001000</v>
      </c>
      <c r="J712" s="14">
        <v>1</v>
      </c>
      <c r="K712" s="14">
        <v>2017</v>
      </c>
      <c r="L712" s="53">
        <f t="shared" si="35"/>
        <v>200001000</v>
      </c>
      <c r="M712" s="54" t="b">
        <f t="shared" si="36"/>
        <v>1</v>
      </c>
    </row>
    <row r="713" spans="2:13" x14ac:dyDescent="0.3">
      <c r="B713" s="18">
        <f t="shared" si="34"/>
        <v>18</v>
      </c>
      <c r="C713" s="14">
        <v>18015</v>
      </c>
      <c r="D713" s="14">
        <v>200001000</v>
      </c>
      <c r="E713" s="14">
        <v>1</v>
      </c>
      <c r="F713" s="14">
        <v>2017</v>
      </c>
      <c r="G713" s="49"/>
      <c r="H713" s="14">
        <v>18089</v>
      </c>
      <c r="I713" s="14">
        <v>1470011000</v>
      </c>
      <c r="J713" s="14">
        <v>1</v>
      </c>
      <c r="K713" s="14">
        <v>2017</v>
      </c>
      <c r="L713" s="53">
        <f t="shared" si="35"/>
        <v>1470011000</v>
      </c>
      <c r="M713" s="54" t="b">
        <f t="shared" si="36"/>
        <v>1</v>
      </c>
    </row>
    <row r="714" spans="2:13" x14ac:dyDescent="0.3">
      <c r="B714" s="18">
        <f t="shared" si="34"/>
        <v>18</v>
      </c>
      <c r="C714" s="14">
        <v>18017</v>
      </c>
      <c r="D714" s="14">
        <v>200001000</v>
      </c>
      <c r="E714" s="14">
        <v>1</v>
      </c>
      <c r="F714" s="14">
        <v>2017</v>
      </c>
      <c r="G714" s="49"/>
      <c r="H714" s="14">
        <v>18091</v>
      </c>
      <c r="I714" s="14">
        <v>200001000</v>
      </c>
      <c r="J714" s="14">
        <v>1</v>
      </c>
      <c r="K714" s="14">
        <v>2017</v>
      </c>
      <c r="L714" s="53">
        <f t="shared" si="35"/>
        <v>200001000</v>
      </c>
      <c r="M714" s="54" t="b">
        <f t="shared" si="36"/>
        <v>1</v>
      </c>
    </row>
    <row r="715" spans="2:13" x14ac:dyDescent="0.3">
      <c r="B715" s="18">
        <f t="shared" si="34"/>
        <v>18</v>
      </c>
      <c r="C715" s="14">
        <v>18019</v>
      </c>
      <c r="D715" s="14">
        <v>278001000</v>
      </c>
      <c r="E715" s="14">
        <v>1</v>
      </c>
      <c r="F715" s="14">
        <v>2017</v>
      </c>
      <c r="G715" s="49"/>
      <c r="H715" s="14">
        <v>18093</v>
      </c>
      <c r="I715" s="14">
        <v>200001000</v>
      </c>
      <c r="J715" s="14">
        <v>1</v>
      </c>
      <c r="K715" s="14">
        <v>2017</v>
      </c>
      <c r="L715" s="53">
        <f t="shared" si="35"/>
        <v>200001000</v>
      </c>
      <c r="M715" s="54" t="b">
        <f t="shared" si="36"/>
        <v>1</v>
      </c>
    </row>
    <row r="716" spans="2:13" x14ac:dyDescent="0.3">
      <c r="B716" s="18">
        <f t="shared" si="34"/>
        <v>18</v>
      </c>
      <c r="C716" s="14">
        <v>18021</v>
      </c>
      <c r="D716" s="14">
        <v>200001000</v>
      </c>
      <c r="E716" s="14">
        <v>1</v>
      </c>
      <c r="F716" s="14">
        <v>2017</v>
      </c>
      <c r="G716" s="49"/>
      <c r="H716" s="14">
        <v>18095</v>
      </c>
      <c r="I716" s="14">
        <v>200001000</v>
      </c>
      <c r="J716" s="14">
        <v>1</v>
      </c>
      <c r="K716" s="14">
        <v>2017</v>
      </c>
      <c r="L716" s="53">
        <f t="shared" si="35"/>
        <v>200001000</v>
      </c>
      <c r="M716" s="54" t="b">
        <f t="shared" si="36"/>
        <v>1</v>
      </c>
    </row>
    <row r="717" spans="2:13" x14ac:dyDescent="0.3">
      <c r="B717" s="18">
        <f t="shared" si="34"/>
        <v>18</v>
      </c>
      <c r="C717" s="14">
        <v>18023</v>
      </c>
      <c r="D717" s="14">
        <v>200001000</v>
      </c>
      <c r="E717" s="14">
        <v>1</v>
      </c>
      <c r="F717" s="14">
        <v>2017</v>
      </c>
      <c r="G717" s="49"/>
      <c r="H717" s="14">
        <v>18097</v>
      </c>
      <c r="I717" s="14">
        <v>200001000</v>
      </c>
      <c r="J717" s="14">
        <v>1</v>
      </c>
      <c r="K717" s="14">
        <v>2017</v>
      </c>
      <c r="L717" s="53">
        <f t="shared" si="35"/>
        <v>200001000</v>
      </c>
      <c r="M717" s="54" t="b">
        <f t="shared" si="36"/>
        <v>1</v>
      </c>
    </row>
    <row r="718" spans="2:13" x14ac:dyDescent="0.3">
      <c r="B718" s="18">
        <f t="shared" si="34"/>
        <v>18</v>
      </c>
      <c r="C718" s="14">
        <v>18025</v>
      </c>
      <c r="D718" s="14">
        <v>200001000</v>
      </c>
      <c r="E718" s="14">
        <v>1</v>
      </c>
      <c r="F718" s="14">
        <v>2017</v>
      </c>
      <c r="G718" s="49"/>
      <c r="H718" s="14">
        <v>18099</v>
      </c>
      <c r="I718" s="14">
        <v>200001000</v>
      </c>
      <c r="J718" s="14">
        <v>1</v>
      </c>
      <c r="K718" s="14">
        <v>2017</v>
      </c>
      <c r="L718" s="53">
        <f t="shared" si="35"/>
        <v>200001000</v>
      </c>
      <c r="M718" s="54" t="b">
        <f t="shared" si="36"/>
        <v>1</v>
      </c>
    </row>
    <row r="719" spans="2:13" x14ac:dyDescent="0.3">
      <c r="B719" s="18">
        <f t="shared" si="34"/>
        <v>18</v>
      </c>
      <c r="C719" s="14">
        <v>18027</v>
      </c>
      <c r="D719" s="14">
        <v>200001000</v>
      </c>
      <c r="E719" s="14">
        <v>1</v>
      </c>
      <c r="F719" s="14">
        <v>2017</v>
      </c>
      <c r="G719" s="49"/>
      <c r="H719" s="14">
        <v>18101</v>
      </c>
      <c r="I719" s="14">
        <v>200001000</v>
      </c>
      <c r="J719" s="14">
        <v>1</v>
      </c>
      <c r="K719" s="14">
        <v>2017</v>
      </c>
      <c r="L719" s="53">
        <f t="shared" si="35"/>
        <v>200001000</v>
      </c>
      <c r="M719" s="54" t="b">
        <f t="shared" si="36"/>
        <v>1</v>
      </c>
    </row>
    <row r="720" spans="2:13" x14ac:dyDescent="0.3">
      <c r="B720" s="18">
        <f t="shared" si="34"/>
        <v>18</v>
      </c>
      <c r="C720" s="14">
        <v>18029</v>
      </c>
      <c r="D720" s="14">
        <v>200001000</v>
      </c>
      <c r="E720" s="14">
        <v>1</v>
      </c>
      <c r="F720" s="14">
        <v>2017</v>
      </c>
      <c r="G720" s="49"/>
      <c r="H720" s="14">
        <v>18103</v>
      </c>
      <c r="I720" s="14">
        <v>200001000</v>
      </c>
      <c r="J720" s="14">
        <v>1</v>
      </c>
      <c r="K720" s="14">
        <v>2017</v>
      </c>
      <c r="L720" s="53">
        <f t="shared" si="35"/>
        <v>200001000</v>
      </c>
      <c r="M720" s="54" t="b">
        <f t="shared" si="36"/>
        <v>1</v>
      </c>
    </row>
    <row r="721" spans="2:13" x14ac:dyDescent="0.3">
      <c r="B721" s="18">
        <f t="shared" si="34"/>
        <v>18</v>
      </c>
      <c r="C721" s="14">
        <v>18031</v>
      </c>
      <c r="D721" s="14">
        <v>200001000</v>
      </c>
      <c r="E721" s="14">
        <v>1</v>
      </c>
      <c r="F721" s="14">
        <v>2017</v>
      </c>
      <c r="G721" s="49"/>
      <c r="H721" s="14">
        <v>18105</v>
      </c>
      <c r="I721" s="14">
        <v>200001000</v>
      </c>
      <c r="J721" s="14">
        <v>1</v>
      </c>
      <c r="K721" s="14">
        <v>2017</v>
      </c>
      <c r="L721" s="53">
        <f t="shared" si="35"/>
        <v>200001000</v>
      </c>
      <c r="M721" s="54" t="b">
        <f t="shared" si="36"/>
        <v>1</v>
      </c>
    </row>
    <row r="722" spans="2:13" x14ac:dyDescent="0.3">
      <c r="B722" s="18">
        <f t="shared" si="34"/>
        <v>18</v>
      </c>
      <c r="C722" s="14">
        <v>18033</v>
      </c>
      <c r="D722" s="14">
        <v>200001000</v>
      </c>
      <c r="E722" s="14">
        <v>1</v>
      </c>
      <c r="F722" s="14">
        <v>2017</v>
      </c>
      <c r="G722" s="49"/>
      <c r="H722" s="14">
        <v>18107</v>
      </c>
      <c r="I722" s="14">
        <v>200001000</v>
      </c>
      <c r="J722" s="14">
        <v>1</v>
      </c>
      <c r="K722" s="14">
        <v>2017</v>
      </c>
      <c r="L722" s="53">
        <f t="shared" si="35"/>
        <v>200001000</v>
      </c>
      <c r="M722" s="54" t="b">
        <f t="shared" si="36"/>
        <v>1</v>
      </c>
    </row>
    <row r="723" spans="2:13" x14ac:dyDescent="0.3">
      <c r="B723" s="18">
        <f t="shared" si="34"/>
        <v>18</v>
      </c>
      <c r="C723" s="14">
        <v>18035</v>
      </c>
      <c r="D723" s="14">
        <v>200001000</v>
      </c>
      <c r="E723" s="14">
        <v>1</v>
      </c>
      <c r="F723" s="14">
        <v>2017</v>
      </c>
      <c r="G723" s="49"/>
      <c r="H723" s="14">
        <v>18109</v>
      </c>
      <c r="I723" s="14">
        <v>200001000</v>
      </c>
      <c r="J723" s="14">
        <v>1</v>
      </c>
      <c r="K723" s="14">
        <v>2017</v>
      </c>
      <c r="L723" s="53">
        <f t="shared" si="35"/>
        <v>200001000</v>
      </c>
      <c r="M723" s="54" t="b">
        <f t="shared" si="36"/>
        <v>1</v>
      </c>
    </row>
    <row r="724" spans="2:13" x14ac:dyDescent="0.3">
      <c r="B724" s="18">
        <f t="shared" si="34"/>
        <v>18</v>
      </c>
      <c r="C724" s="14">
        <v>18037</v>
      </c>
      <c r="D724" s="14">
        <v>200001000</v>
      </c>
      <c r="E724" s="14">
        <v>1</v>
      </c>
      <c r="F724" s="14">
        <v>2017</v>
      </c>
      <c r="G724" s="49"/>
      <c r="H724" s="14">
        <v>18111</v>
      </c>
      <c r="I724" s="14">
        <v>200001000</v>
      </c>
      <c r="J724" s="14">
        <v>1</v>
      </c>
      <c r="K724" s="14">
        <v>2017</v>
      </c>
      <c r="L724" s="53">
        <f t="shared" si="35"/>
        <v>200001000</v>
      </c>
      <c r="M724" s="54" t="b">
        <f t="shared" si="36"/>
        <v>1</v>
      </c>
    </row>
    <row r="725" spans="2:13" x14ac:dyDescent="0.3">
      <c r="B725" s="18">
        <f t="shared" si="34"/>
        <v>18</v>
      </c>
      <c r="C725" s="14">
        <v>18039</v>
      </c>
      <c r="D725" s="14">
        <v>200001000</v>
      </c>
      <c r="E725" s="14">
        <v>1</v>
      </c>
      <c r="F725" s="14">
        <v>2017</v>
      </c>
      <c r="G725" s="49"/>
      <c r="H725" s="14">
        <v>18113</v>
      </c>
      <c r="I725" s="14">
        <v>200001000</v>
      </c>
      <c r="J725" s="14">
        <v>1</v>
      </c>
      <c r="K725" s="14">
        <v>2017</v>
      </c>
      <c r="L725" s="53">
        <f t="shared" si="35"/>
        <v>200001000</v>
      </c>
      <c r="M725" s="54" t="b">
        <f t="shared" si="36"/>
        <v>1</v>
      </c>
    </row>
    <row r="726" spans="2:13" x14ac:dyDescent="0.3">
      <c r="B726" s="18">
        <f t="shared" si="34"/>
        <v>18</v>
      </c>
      <c r="C726" s="14">
        <v>18041</v>
      </c>
      <c r="D726" s="14">
        <v>200001000</v>
      </c>
      <c r="E726" s="14">
        <v>1</v>
      </c>
      <c r="F726" s="14">
        <v>2017</v>
      </c>
      <c r="G726" s="49"/>
      <c r="H726" s="14">
        <v>18115</v>
      </c>
      <c r="I726" s="14">
        <v>200001000</v>
      </c>
      <c r="J726" s="14">
        <v>1</v>
      </c>
      <c r="K726" s="14">
        <v>2017</v>
      </c>
      <c r="L726" s="53">
        <f t="shared" si="35"/>
        <v>200001000</v>
      </c>
      <c r="M726" s="54" t="b">
        <f t="shared" si="36"/>
        <v>1</v>
      </c>
    </row>
    <row r="727" spans="2:13" x14ac:dyDescent="0.3">
      <c r="B727" s="18">
        <f t="shared" si="34"/>
        <v>18</v>
      </c>
      <c r="C727" s="14">
        <v>18043</v>
      </c>
      <c r="D727" s="14">
        <v>278001000</v>
      </c>
      <c r="E727" s="14">
        <v>1</v>
      </c>
      <c r="F727" s="14">
        <v>2017</v>
      </c>
      <c r="G727" s="49"/>
      <c r="H727" s="14">
        <v>18117</v>
      </c>
      <c r="I727" s="14">
        <v>200001000</v>
      </c>
      <c r="J727" s="14">
        <v>1</v>
      </c>
      <c r="K727" s="14">
        <v>2017</v>
      </c>
      <c r="L727" s="53">
        <f t="shared" si="35"/>
        <v>200001000</v>
      </c>
      <c r="M727" s="54" t="b">
        <f t="shared" si="36"/>
        <v>1</v>
      </c>
    </row>
    <row r="728" spans="2:13" x14ac:dyDescent="0.3">
      <c r="B728" s="18">
        <f t="shared" si="34"/>
        <v>18</v>
      </c>
      <c r="C728" s="14">
        <v>18045</v>
      </c>
      <c r="D728" s="14">
        <v>200001000</v>
      </c>
      <c r="E728" s="14">
        <v>1</v>
      </c>
      <c r="F728" s="14">
        <v>2017</v>
      </c>
      <c r="G728" s="49"/>
      <c r="H728" s="14">
        <v>18119</v>
      </c>
      <c r="I728" s="14">
        <v>200001000</v>
      </c>
      <c r="J728" s="14">
        <v>1</v>
      </c>
      <c r="K728" s="14">
        <v>2017</v>
      </c>
      <c r="L728" s="53">
        <f t="shared" si="35"/>
        <v>200001000</v>
      </c>
      <c r="M728" s="54" t="b">
        <f t="shared" si="36"/>
        <v>1</v>
      </c>
    </row>
    <row r="729" spans="2:13" x14ac:dyDescent="0.3">
      <c r="B729" s="18">
        <f t="shared" si="34"/>
        <v>18</v>
      </c>
      <c r="C729" s="14">
        <v>18047</v>
      </c>
      <c r="D729" s="14">
        <v>200001000</v>
      </c>
      <c r="E729" s="14">
        <v>1</v>
      </c>
      <c r="F729" s="14">
        <v>2017</v>
      </c>
      <c r="G729" s="49"/>
      <c r="H729" s="14">
        <v>18121</v>
      </c>
      <c r="I729" s="14">
        <v>200001000</v>
      </c>
      <c r="J729" s="14">
        <v>1</v>
      </c>
      <c r="K729" s="14">
        <v>2017</v>
      </c>
      <c r="L729" s="53">
        <f t="shared" si="35"/>
        <v>200001000</v>
      </c>
      <c r="M729" s="54" t="b">
        <f t="shared" si="36"/>
        <v>1</v>
      </c>
    </row>
    <row r="730" spans="2:13" x14ac:dyDescent="0.3">
      <c r="B730" s="18">
        <f t="shared" si="34"/>
        <v>18</v>
      </c>
      <c r="C730" s="14">
        <v>18049</v>
      </c>
      <c r="D730" s="14">
        <v>200001000</v>
      </c>
      <c r="E730" s="14">
        <v>1</v>
      </c>
      <c r="F730" s="14">
        <v>2017</v>
      </c>
      <c r="G730" s="49"/>
      <c r="H730" s="14">
        <v>18123</v>
      </c>
      <c r="I730" s="14">
        <v>200001000</v>
      </c>
      <c r="J730" s="14">
        <v>1</v>
      </c>
      <c r="K730" s="14">
        <v>2017</v>
      </c>
      <c r="L730" s="53">
        <f t="shared" si="35"/>
        <v>200001000</v>
      </c>
      <c r="M730" s="54" t="b">
        <f t="shared" si="36"/>
        <v>1</v>
      </c>
    </row>
    <row r="731" spans="2:13" x14ac:dyDescent="0.3">
      <c r="B731" s="18">
        <f t="shared" si="34"/>
        <v>18</v>
      </c>
      <c r="C731" s="14">
        <v>18051</v>
      </c>
      <c r="D731" s="14">
        <v>200001000</v>
      </c>
      <c r="E731" s="14">
        <v>1</v>
      </c>
      <c r="F731" s="14">
        <v>2017</v>
      </c>
      <c r="G731" s="49"/>
      <c r="H731" s="14">
        <v>18125</v>
      </c>
      <c r="I731" s="14">
        <v>200001000</v>
      </c>
      <c r="J731" s="14">
        <v>1</v>
      </c>
      <c r="K731" s="14">
        <v>2017</v>
      </c>
      <c r="L731" s="53">
        <f t="shared" si="35"/>
        <v>200001000</v>
      </c>
      <c r="M731" s="54" t="b">
        <f t="shared" si="36"/>
        <v>1</v>
      </c>
    </row>
    <row r="732" spans="2:13" x14ac:dyDescent="0.3">
      <c r="B732" s="18">
        <f t="shared" si="34"/>
        <v>18</v>
      </c>
      <c r="C732" s="14">
        <v>18053</v>
      </c>
      <c r="D732" s="14">
        <v>200001000</v>
      </c>
      <c r="E732" s="14">
        <v>1</v>
      </c>
      <c r="F732" s="14">
        <v>2017</v>
      </c>
      <c r="G732" s="49"/>
      <c r="H732" s="14">
        <v>18127</v>
      </c>
      <c r="I732" s="14">
        <v>1470011000</v>
      </c>
      <c r="J732" s="14">
        <v>1</v>
      </c>
      <c r="K732" s="14">
        <v>2017</v>
      </c>
      <c r="L732" s="53">
        <f t="shared" si="35"/>
        <v>1470011000</v>
      </c>
      <c r="M732" s="54" t="b">
        <f t="shared" si="36"/>
        <v>1</v>
      </c>
    </row>
    <row r="733" spans="2:13" x14ac:dyDescent="0.3">
      <c r="B733" s="18">
        <f t="shared" si="34"/>
        <v>18</v>
      </c>
      <c r="C733" s="14">
        <v>18055</v>
      </c>
      <c r="D733" s="14">
        <v>200001000</v>
      </c>
      <c r="E733" s="14">
        <v>1</v>
      </c>
      <c r="F733" s="14">
        <v>2017</v>
      </c>
      <c r="G733" s="49"/>
      <c r="H733" s="14">
        <v>18129</v>
      </c>
      <c r="I733" s="14">
        <v>200001000</v>
      </c>
      <c r="J733" s="14">
        <v>1</v>
      </c>
      <c r="K733" s="14">
        <v>2017</v>
      </c>
      <c r="L733" s="53">
        <f t="shared" si="35"/>
        <v>200001000</v>
      </c>
      <c r="M733" s="54" t="b">
        <f t="shared" si="36"/>
        <v>1</v>
      </c>
    </row>
    <row r="734" spans="2:13" x14ac:dyDescent="0.3">
      <c r="B734" s="18">
        <f t="shared" si="34"/>
        <v>18</v>
      </c>
      <c r="C734" s="14">
        <v>18057</v>
      </c>
      <c r="D734" s="14">
        <v>200001000</v>
      </c>
      <c r="E734" s="14">
        <v>1</v>
      </c>
      <c r="F734" s="14">
        <v>2017</v>
      </c>
      <c r="G734" s="49"/>
      <c r="H734" s="14">
        <v>18131</v>
      </c>
      <c r="I734" s="14">
        <v>200001000</v>
      </c>
      <c r="J734" s="14">
        <v>1</v>
      </c>
      <c r="K734" s="14">
        <v>2017</v>
      </c>
      <c r="L734" s="53">
        <f t="shared" si="35"/>
        <v>200001000</v>
      </c>
      <c r="M734" s="54" t="b">
        <f t="shared" si="36"/>
        <v>1</v>
      </c>
    </row>
    <row r="735" spans="2:13" x14ac:dyDescent="0.3">
      <c r="B735" s="18">
        <f t="shared" si="34"/>
        <v>18</v>
      </c>
      <c r="C735" s="14">
        <v>18059</v>
      </c>
      <c r="D735" s="14">
        <v>200001000</v>
      </c>
      <c r="E735" s="14">
        <v>1</v>
      </c>
      <c r="F735" s="14">
        <v>2017</v>
      </c>
      <c r="G735" s="49"/>
      <c r="H735" s="14">
        <v>18133</v>
      </c>
      <c r="I735" s="14">
        <v>200001000</v>
      </c>
      <c r="J735" s="14">
        <v>1</v>
      </c>
      <c r="K735" s="14">
        <v>2017</v>
      </c>
      <c r="L735" s="53">
        <f t="shared" si="35"/>
        <v>200001000</v>
      </c>
      <c r="M735" s="54" t="b">
        <f t="shared" si="36"/>
        <v>1</v>
      </c>
    </row>
    <row r="736" spans="2:13" x14ac:dyDescent="0.3">
      <c r="B736" s="18">
        <f t="shared" si="34"/>
        <v>18</v>
      </c>
      <c r="C736" s="14">
        <v>18061</v>
      </c>
      <c r="D736" s="14">
        <v>200001000</v>
      </c>
      <c r="E736" s="14">
        <v>1</v>
      </c>
      <c r="F736" s="14">
        <v>2017</v>
      </c>
      <c r="G736" s="49"/>
      <c r="H736" s="14">
        <v>18135</v>
      </c>
      <c r="I736" s="14">
        <v>200001000</v>
      </c>
      <c r="J736" s="14">
        <v>1</v>
      </c>
      <c r="K736" s="14">
        <v>2017</v>
      </c>
      <c r="L736" s="53">
        <f t="shared" si="35"/>
        <v>200001000</v>
      </c>
      <c r="M736" s="54" t="b">
        <f t="shared" si="36"/>
        <v>1</v>
      </c>
    </row>
    <row r="737" spans="2:13" x14ac:dyDescent="0.3">
      <c r="B737" s="18">
        <f t="shared" si="34"/>
        <v>18</v>
      </c>
      <c r="C737" s="14">
        <v>18063</v>
      </c>
      <c r="D737" s="14">
        <v>200001000</v>
      </c>
      <c r="E737" s="14">
        <v>1</v>
      </c>
      <c r="F737" s="14">
        <v>2017</v>
      </c>
      <c r="G737" s="49"/>
      <c r="H737" s="14">
        <v>18137</v>
      </c>
      <c r="I737" s="14">
        <v>200001000</v>
      </c>
      <c r="J737" s="14">
        <v>1</v>
      </c>
      <c r="K737" s="14">
        <v>2017</v>
      </c>
      <c r="L737" s="53">
        <f t="shared" si="35"/>
        <v>200001000</v>
      </c>
      <c r="M737" s="54" t="b">
        <f t="shared" si="36"/>
        <v>1</v>
      </c>
    </row>
    <row r="738" spans="2:13" x14ac:dyDescent="0.3">
      <c r="B738" s="18">
        <f t="shared" si="34"/>
        <v>18</v>
      </c>
      <c r="C738" s="14">
        <v>18065</v>
      </c>
      <c r="D738" s="14">
        <v>200001000</v>
      </c>
      <c r="E738" s="14">
        <v>1</v>
      </c>
      <c r="F738" s="14">
        <v>2017</v>
      </c>
      <c r="G738" s="49"/>
      <c r="H738" s="14">
        <v>18139</v>
      </c>
      <c r="I738" s="14">
        <v>200001000</v>
      </c>
      <c r="J738" s="14">
        <v>1</v>
      </c>
      <c r="K738" s="14">
        <v>2017</v>
      </c>
      <c r="L738" s="53">
        <f t="shared" si="35"/>
        <v>200001000</v>
      </c>
      <c r="M738" s="54" t="b">
        <f t="shared" si="36"/>
        <v>1</v>
      </c>
    </row>
    <row r="739" spans="2:13" x14ac:dyDescent="0.3">
      <c r="B739" s="18">
        <f t="shared" si="34"/>
        <v>18</v>
      </c>
      <c r="C739" s="14">
        <v>18067</v>
      </c>
      <c r="D739" s="14">
        <v>200001000</v>
      </c>
      <c r="E739" s="14">
        <v>1</v>
      </c>
      <c r="F739" s="14">
        <v>2017</v>
      </c>
      <c r="G739" s="49"/>
      <c r="H739" s="14">
        <v>18141</v>
      </c>
      <c r="I739" s="14">
        <v>200001000</v>
      </c>
      <c r="J739" s="14">
        <v>1</v>
      </c>
      <c r="K739" s="14">
        <v>2017</v>
      </c>
      <c r="L739" s="53">
        <f t="shared" si="35"/>
        <v>200001000</v>
      </c>
      <c r="M739" s="54" t="b">
        <f t="shared" si="36"/>
        <v>1</v>
      </c>
    </row>
    <row r="740" spans="2:13" x14ac:dyDescent="0.3">
      <c r="B740" s="18">
        <f t="shared" si="34"/>
        <v>18</v>
      </c>
      <c r="C740" s="14">
        <v>18069</v>
      </c>
      <c r="D740" s="14">
        <v>200001000</v>
      </c>
      <c r="E740" s="14">
        <v>1</v>
      </c>
      <c r="F740" s="14">
        <v>2017</v>
      </c>
      <c r="G740" s="49"/>
      <c r="H740" s="14">
        <v>18143</v>
      </c>
      <c r="I740" s="14">
        <v>200001000</v>
      </c>
      <c r="J740" s="14">
        <v>1</v>
      </c>
      <c r="K740" s="14">
        <v>2017</v>
      </c>
      <c r="L740" s="53">
        <f t="shared" si="35"/>
        <v>200001000</v>
      </c>
      <c r="M740" s="54" t="b">
        <f t="shared" si="36"/>
        <v>1</v>
      </c>
    </row>
    <row r="741" spans="2:13" x14ac:dyDescent="0.3">
      <c r="B741" s="18">
        <f t="shared" si="34"/>
        <v>18</v>
      </c>
      <c r="C741" s="14">
        <v>18071</v>
      </c>
      <c r="D741" s="14">
        <v>200001000</v>
      </c>
      <c r="E741" s="14">
        <v>1</v>
      </c>
      <c r="F741" s="14">
        <v>2017</v>
      </c>
      <c r="G741" s="49"/>
      <c r="H741" s="14">
        <v>18145</v>
      </c>
      <c r="I741" s="14">
        <v>200001000</v>
      </c>
      <c r="J741" s="14">
        <v>1</v>
      </c>
      <c r="K741" s="14">
        <v>2017</v>
      </c>
      <c r="L741" s="53">
        <f t="shared" si="35"/>
        <v>200001000</v>
      </c>
      <c r="M741" s="54" t="b">
        <f t="shared" si="36"/>
        <v>1</v>
      </c>
    </row>
    <row r="742" spans="2:13" x14ac:dyDescent="0.3">
      <c r="B742" s="18">
        <f t="shared" si="34"/>
        <v>18</v>
      </c>
      <c r="C742" s="14">
        <v>18073</v>
      </c>
      <c r="D742" s="14">
        <v>200001000</v>
      </c>
      <c r="E742" s="14">
        <v>1</v>
      </c>
      <c r="F742" s="14">
        <v>2017</v>
      </c>
      <c r="G742" s="49"/>
      <c r="H742" s="14">
        <v>18147</v>
      </c>
      <c r="I742" s="14">
        <v>200001000</v>
      </c>
      <c r="J742" s="14">
        <v>1</v>
      </c>
      <c r="K742" s="14">
        <v>2017</v>
      </c>
      <c r="L742" s="53">
        <f t="shared" si="35"/>
        <v>200001000</v>
      </c>
      <c r="M742" s="54" t="b">
        <f t="shared" si="36"/>
        <v>1</v>
      </c>
    </row>
    <row r="743" spans="2:13" x14ac:dyDescent="0.3">
      <c r="B743" s="18">
        <f t="shared" si="34"/>
        <v>18</v>
      </c>
      <c r="C743" s="14">
        <v>18075</v>
      </c>
      <c r="D743" s="14">
        <v>200001000</v>
      </c>
      <c r="E743" s="14">
        <v>1</v>
      </c>
      <c r="F743" s="14">
        <v>2017</v>
      </c>
      <c r="G743" s="49"/>
      <c r="H743" s="14">
        <v>18149</v>
      </c>
      <c r="I743" s="14">
        <v>200001000</v>
      </c>
      <c r="J743" s="14">
        <v>1</v>
      </c>
      <c r="K743" s="14">
        <v>2017</v>
      </c>
      <c r="L743" s="53">
        <f t="shared" si="35"/>
        <v>200001000</v>
      </c>
      <c r="M743" s="54" t="b">
        <f t="shared" si="36"/>
        <v>1</v>
      </c>
    </row>
    <row r="744" spans="2:13" x14ac:dyDescent="0.3">
      <c r="B744" s="18">
        <f t="shared" si="34"/>
        <v>18</v>
      </c>
      <c r="C744" s="14">
        <v>18077</v>
      </c>
      <c r="D744" s="14">
        <v>200001000</v>
      </c>
      <c r="E744" s="14">
        <v>1</v>
      </c>
      <c r="F744" s="14">
        <v>2017</v>
      </c>
      <c r="G744" s="49"/>
      <c r="H744" s="14">
        <v>18151</v>
      </c>
      <c r="I744" s="14">
        <v>200001000</v>
      </c>
      <c r="J744" s="14">
        <v>1</v>
      </c>
      <c r="K744" s="14">
        <v>2017</v>
      </c>
      <c r="L744" s="53">
        <f t="shared" si="35"/>
        <v>200001000</v>
      </c>
      <c r="M744" s="54" t="b">
        <f t="shared" si="36"/>
        <v>1</v>
      </c>
    </row>
    <row r="745" spans="2:13" x14ac:dyDescent="0.3">
      <c r="B745" s="18">
        <f t="shared" si="34"/>
        <v>18</v>
      </c>
      <c r="C745" s="14">
        <v>18079</v>
      </c>
      <c r="D745" s="14">
        <v>200001000</v>
      </c>
      <c r="E745" s="14">
        <v>1</v>
      </c>
      <c r="F745" s="14">
        <v>2017</v>
      </c>
      <c r="G745" s="49"/>
      <c r="H745" s="14">
        <v>18153</v>
      </c>
      <c r="I745" s="14">
        <v>200001000</v>
      </c>
      <c r="J745" s="14">
        <v>1</v>
      </c>
      <c r="K745" s="14">
        <v>2017</v>
      </c>
      <c r="L745" s="53">
        <f t="shared" si="35"/>
        <v>200001000</v>
      </c>
      <c r="M745" s="54" t="b">
        <f t="shared" si="36"/>
        <v>1</v>
      </c>
    </row>
    <row r="746" spans="2:13" x14ac:dyDescent="0.3">
      <c r="B746" s="18">
        <f t="shared" si="34"/>
        <v>18</v>
      </c>
      <c r="C746" s="14">
        <v>18081</v>
      </c>
      <c r="D746" s="14">
        <v>200001000</v>
      </c>
      <c r="E746" s="14">
        <v>1</v>
      </c>
      <c r="F746" s="14">
        <v>2017</v>
      </c>
      <c r="G746" s="49"/>
      <c r="H746" s="14">
        <v>18155</v>
      </c>
      <c r="I746" s="14">
        <v>200001000</v>
      </c>
      <c r="J746" s="14">
        <v>1</v>
      </c>
      <c r="K746" s="14">
        <v>2017</v>
      </c>
      <c r="L746" s="53">
        <f t="shared" si="35"/>
        <v>200001000</v>
      </c>
      <c r="M746" s="54" t="b">
        <f t="shared" si="36"/>
        <v>1</v>
      </c>
    </row>
    <row r="747" spans="2:13" x14ac:dyDescent="0.3">
      <c r="B747" s="18">
        <f t="shared" si="34"/>
        <v>18</v>
      </c>
      <c r="C747" s="14">
        <v>18083</v>
      </c>
      <c r="D747" s="14">
        <v>200001000</v>
      </c>
      <c r="E747" s="14">
        <v>1</v>
      </c>
      <c r="F747" s="14">
        <v>2017</v>
      </c>
      <c r="G747" s="49"/>
      <c r="H747" s="14">
        <v>18157</v>
      </c>
      <c r="I747" s="14">
        <v>200001000</v>
      </c>
      <c r="J747" s="14">
        <v>1</v>
      </c>
      <c r="K747" s="14">
        <v>2017</v>
      </c>
      <c r="L747" s="53">
        <f t="shared" si="35"/>
        <v>200001000</v>
      </c>
      <c r="M747" s="54" t="b">
        <f t="shared" si="36"/>
        <v>1</v>
      </c>
    </row>
    <row r="748" spans="2:13" x14ac:dyDescent="0.3">
      <c r="B748" s="18">
        <f t="shared" si="34"/>
        <v>18</v>
      </c>
      <c r="C748" s="14">
        <v>18085</v>
      </c>
      <c r="D748" s="14">
        <v>200001000</v>
      </c>
      <c r="E748" s="14">
        <v>1</v>
      </c>
      <c r="F748" s="14">
        <v>2017</v>
      </c>
      <c r="G748" s="49"/>
      <c r="H748" s="14">
        <v>18159</v>
      </c>
      <c r="I748" s="14">
        <v>200001000</v>
      </c>
      <c r="J748" s="14">
        <v>1</v>
      </c>
      <c r="K748" s="14">
        <v>2017</v>
      </c>
      <c r="L748" s="53">
        <f t="shared" si="35"/>
        <v>200001000</v>
      </c>
      <c r="M748" s="54" t="b">
        <f t="shared" si="36"/>
        <v>1</v>
      </c>
    </row>
    <row r="749" spans="2:13" x14ac:dyDescent="0.3">
      <c r="B749" s="18">
        <f t="shared" si="34"/>
        <v>18</v>
      </c>
      <c r="C749" s="14">
        <v>18087</v>
      </c>
      <c r="D749" s="14">
        <v>200001000</v>
      </c>
      <c r="E749" s="14">
        <v>1</v>
      </c>
      <c r="F749" s="14">
        <v>2017</v>
      </c>
      <c r="G749" s="49"/>
      <c r="H749" s="14">
        <v>18161</v>
      </c>
      <c r="I749" s="14">
        <v>200001000</v>
      </c>
      <c r="J749" s="14">
        <v>1</v>
      </c>
      <c r="K749" s="14">
        <v>2017</v>
      </c>
      <c r="L749" s="53">
        <f t="shared" si="35"/>
        <v>200001000</v>
      </c>
      <c r="M749" s="54" t="b">
        <f t="shared" si="36"/>
        <v>1</v>
      </c>
    </row>
    <row r="750" spans="2:13" x14ac:dyDescent="0.3">
      <c r="B750" s="18">
        <f t="shared" si="34"/>
        <v>18</v>
      </c>
      <c r="C750" s="14">
        <v>18089</v>
      </c>
      <c r="D750" s="14">
        <v>1470011000</v>
      </c>
      <c r="E750" s="14">
        <v>1</v>
      </c>
      <c r="F750" s="14">
        <v>2017</v>
      </c>
      <c r="G750" s="49"/>
      <c r="H750" s="14">
        <v>18163</v>
      </c>
      <c r="I750" s="14">
        <v>200001000</v>
      </c>
      <c r="J750" s="14">
        <v>1</v>
      </c>
      <c r="K750" s="14">
        <v>2017</v>
      </c>
      <c r="L750" s="53">
        <f t="shared" si="35"/>
        <v>200001000</v>
      </c>
      <c r="M750" s="54" t="b">
        <f t="shared" si="36"/>
        <v>1</v>
      </c>
    </row>
    <row r="751" spans="2:13" x14ac:dyDescent="0.3">
      <c r="B751" s="18">
        <f t="shared" si="34"/>
        <v>18</v>
      </c>
      <c r="C751" s="14">
        <v>18091</v>
      </c>
      <c r="D751" s="14">
        <v>200001000</v>
      </c>
      <c r="E751" s="14">
        <v>1</v>
      </c>
      <c r="F751" s="14">
        <v>2017</v>
      </c>
      <c r="G751" s="49"/>
      <c r="H751" s="14">
        <v>18165</v>
      </c>
      <c r="I751" s="14">
        <v>200001000</v>
      </c>
      <c r="J751" s="14">
        <v>1</v>
      </c>
      <c r="K751" s="14">
        <v>2017</v>
      </c>
      <c r="L751" s="53">
        <f t="shared" si="35"/>
        <v>200001000</v>
      </c>
      <c r="M751" s="54" t="b">
        <f t="shared" si="36"/>
        <v>1</v>
      </c>
    </row>
    <row r="752" spans="2:13" x14ac:dyDescent="0.3">
      <c r="B752" s="18">
        <f t="shared" si="34"/>
        <v>18</v>
      </c>
      <c r="C752" s="14">
        <v>18093</v>
      </c>
      <c r="D752" s="14">
        <v>200001000</v>
      </c>
      <c r="E752" s="14">
        <v>1</v>
      </c>
      <c r="F752" s="14">
        <v>2017</v>
      </c>
      <c r="G752" s="49"/>
      <c r="H752" s="14">
        <v>18167</v>
      </c>
      <c r="I752" s="14">
        <v>200001000</v>
      </c>
      <c r="J752" s="14">
        <v>1</v>
      </c>
      <c r="K752" s="14">
        <v>2017</v>
      </c>
      <c r="L752" s="53">
        <f t="shared" si="35"/>
        <v>200001000</v>
      </c>
      <c r="M752" s="54" t="b">
        <f t="shared" si="36"/>
        <v>1</v>
      </c>
    </row>
    <row r="753" spans="2:13" x14ac:dyDescent="0.3">
      <c r="B753" s="18">
        <f t="shared" si="34"/>
        <v>18</v>
      </c>
      <c r="C753" s="14">
        <v>18095</v>
      </c>
      <c r="D753" s="14">
        <v>200001000</v>
      </c>
      <c r="E753" s="14">
        <v>1</v>
      </c>
      <c r="F753" s="14">
        <v>2017</v>
      </c>
      <c r="G753" s="49"/>
      <c r="H753" s="14">
        <v>18169</v>
      </c>
      <c r="I753" s="14">
        <v>200001000</v>
      </c>
      <c r="J753" s="14">
        <v>1</v>
      </c>
      <c r="K753" s="14">
        <v>2017</v>
      </c>
      <c r="L753" s="53">
        <f t="shared" si="35"/>
        <v>200001000</v>
      </c>
      <c r="M753" s="54" t="b">
        <f t="shared" si="36"/>
        <v>1</v>
      </c>
    </row>
    <row r="754" spans="2:13" x14ac:dyDescent="0.3">
      <c r="B754" s="18">
        <f t="shared" si="34"/>
        <v>18</v>
      </c>
      <c r="C754" s="14">
        <v>18097</v>
      </c>
      <c r="D754" s="14">
        <v>200001000</v>
      </c>
      <c r="E754" s="14">
        <v>1</v>
      </c>
      <c r="F754" s="14">
        <v>2017</v>
      </c>
      <c r="G754" s="49"/>
      <c r="H754" s="14">
        <v>18171</v>
      </c>
      <c r="I754" s="14">
        <v>200001000</v>
      </c>
      <c r="J754" s="14">
        <v>1</v>
      </c>
      <c r="K754" s="14">
        <v>2017</v>
      </c>
      <c r="L754" s="53">
        <f t="shared" si="35"/>
        <v>200001000</v>
      </c>
      <c r="M754" s="54" t="b">
        <f t="shared" si="36"/>
        <v>1</v>
      </c>
    </row>
    <row r="755" spans="2:13" x14ac:dyDescent="0.3">
      <c r="B755" s="18">
        <f t="shared" si="34"/>
        <v>18</v>
      </c>
      <c r="C755" s="14">
        <v>18099</v>
      </c>
      <c r="D755" s="14">
        <v>200001000</v>
      </c>
      <c r="E755" s="14">
        <v>1</v>
      </c>
      <c r="F755" s="14">
        <v>2017</v>
      </c>
      <c r="G755" s="49"/>
      <c r="H755" s="14">
        <v>18173</v>
      </c>
      <c r="I755" s="14">
        <v>200001000</v>
      </c>
      <c r="J755" s="14">
        <v>1</v>
      </c>
      <c r="K755" s="14">
        <v>2017</v>
      </c>
      <c r="L755" s="53">
        <f t="shared" si="35"/>
        <v>200001000</v>
      </c>
      <c r="M755" s="54" t="b">
        <f t="shared" si="36"/>
        <v>1</v>
      </c>
    </row>
    <row r="756" spans="2:13" x14ac:dyDescent="0.3">
      <c r="B756" s="18">
        <f t="shared" si="34"/>
        <v>18</v>
      </c>
      <c r="C756" s="14">
        <v>18101</v>
      </c>
      <c r="D756" s="14">
        <v>200001000</v>
      </c>
      <c r="E756" s="14">
        <v>1</v>
      </c>
      <c r="F756" s="14">
        <v>2017</v>
      </c>
      <c r="G756" s="49"/>
      <c r="H756" s="14">
        <v>18175</v>
      </c>
      <c r="I756" s="14">
        <v>200001000</v>
      </c>
      <c r="J756" s="14">
        <v>1</v>
      </c>
      <c r="K756" s="14">
        <v>2017</v>
      </c>
      <c r="L756" s="53">
        <f t="shared" si="35"/>
        <v>200001000</v>
      </c>
      <c r="M756" s="54" t="b">
        <f t="shared" si="36"/>
        <v>1</v>
      </c>
    </row>
    <row r="757" spans="2:13" x14ac:dyDescent="0.3">
      <c r="B757" s="18">
        <f t="shared" si="34"/>
        <v>18</v>
      </c>
      <c r="C757" s="14">
        <v>18103</v>
      </c>
      <c r="D757" s="14">
        <v>200001000</v>
      </c>
      <c r="E757" s="14">
        <v>1</v>
      </c>
      <c r="F757" s="14">
        <v>2017</v>
      </c>
      <c r="G757" s="49"/>
      <c r="H757" s="14">
        <v>18177</v>
      </c>
      <c r="I757" s="14">
        <v>200001000</v>
      </c>
      <c r="J757" s="14">
        <v>1</v>
      </c>
      <c r="K757" s="14">
        <v>2017</v>
      </c>
      <c r="L757" s="53">
        <f t="shared" si="35"/>
        <v>200001000</v>
      </c>
      <c r="M757" s="54" t="b">
        <f t="shared" si="36"/>
        <v>1</v>
      </c>
    </row>
    <row r="758" spans="2:13" x14ac:dyDescent="0.3">
      <c r="B758" s="18">
        <f t="shared" si="34"/>
        <v>18</v>
      </c>
      <c r="C758" s="14">
        <v>18105</v>
      </c>
      <c r="D758" s="14">
        <v>200001000</v>
      </c>
      <c r="E758" s="14">
        <v>1</v>
      </c>
      <c r="F758" s="14">
        <v>2017</v>
      </c>
      <c r="G758" s="49"/>
      <c r="H758" s="14">
        <v>18179</v>
      </c>
      <c r="I758" s="14">
        <v>200001000</v>
      </c>
      <c r="J758" s="14">
        <v>1</v>
      </c>
      <c r="K758" s="14">
        <v>2017</v>
      </c>
      <c r="L758" s="53">
        <f t="shared" si="35"/>
        <v>200001000</v>
      </c>
      <c r="M758" s="54" t="b">
        <f t="shared" si="36"/>
        <v>1</v>
      </c>
    </row>
    <row r="759" spans="2:13" x14ac:dyDescent="0.3">
      <c r="B759" s="18">
        <f t="shared" si="34"/>
        <v>18</v>
      </c>
      <c r="C759" s="14">
        <v>18107</v>
      </c>
      <c r="D759" s="14">
        <v>200001000</v>
      </c>
      <c r="E759" s="14">
        <v>1</v>
      </c>
      <c r="F759" s="14">
        <v>2017</v>
      </c>
      <c r="G759" s="49"/>
      <c r="H759" s="14">
        <v>18181</v>
      </c>
      <c r="I759" s="14">
        <v>200001000</v>
      </c>
      <c r="J759" s="14">
        <v>1</v>
      </c>
      <c r="K759" s="14">
        <v>2017</v>
      </c>
      <c r="L759" s="53">
        <f t="shared" si="35"/>
        <v>200001000</v>
      </c>
      <c r="M759" s="54" t="b">
        <f t="shared" si="36"/>
        <v>1</v>
      </c>
    </row>
    <row r="760" spans="2:13" x14ac:dyDescent="0.3">
      <c r="B760" s="18">
        <f t="shared" si="34"/>
        <v>18</v>
      </c>
      <c r="C760" s="14">
        <v>18109</v>
      </c>
      <c r="D760" s="14">
        <v>200001000</v>
      </c>
      <c r="E760" s="14">
        <v>1</v>
      </c>
      <c r="F760" s="14">
        <v>2017</v>
      </c>
      <c r="G760" s="49"/>
      <c r="H760" s="14">
        <v>18183</v>
      </c>
      <c r="I760" s="14">
        <v>200001000</v>
      </c>
      <c r="J760" s="14">
        <v>1</v>
      </c>
      <c r="K760" s="14">
        <v>2017</v>
      </c>
      <c r="L760" s="53">
        <f t="shared" si="35"/>
        <v>200001000</v>
      </c>
      <c r="M760" s="54" t="b">
        <f t="shared" si="36"/>
        <v>1</v>
      </c>
    </row>
    <row r="761" spans="2:13" x14ac:dyDescent="0.3">
      <c r="B761" s="18">
        <f t="shared" si="34"/>
        <v>18</v>
      </c>
      <c r="C761" s="14">
        <v>18111</v>
      </c>
      <c r="D761" s="14">
        <v>200001000</v>
      </c>
      <c r="E761" s="14">
        <v>1</v>
      </c>
      <c r="F761" s="14">
        <v>2017</v>
      </c>
      <c r="G761" s="49"/>
      <c r="H761" s="14">
        <v>19001</v>
      </c>
      <c r="I761" s="14">
        <v>300001000</v>
      </c>
      <c r="J761" s="14">
        <v>1</v>
      </c>
      <c r="K761" s="14">
        <v>2017</v>
      </c>
      <c r="L761" s="53">
        <f t="shared" si="35"/>
        <v>300001000</v>
      </c>
      <c r="M761" s="54" t="b">
        <f t="shared" si="36"/>
        <v>1</v>
      </c>
    </row>
    <row r="762" spans="2:13" x14ac:dyDescent="0.3">
      <c r="B762" s="18">
        <f t="shared" si="34"/>
        <v>18</v>
      </c>
      <c r="C762" s="14">
        <v>18113</v>
      </c>
      <c r="D762" s="14">
        <v>200001000</v>
      </c>
      <c r="E762" s="14">
        <v>1</v>
      </c>
      <c r="F762" s="14">
        <v>2017</v>
      </c>
      <c r="G762" s="49"/>
      <c r="H762" s="14">
        <v>19003</v>
      </c>
      <c r="I762" s="14">
        <v>300001000</v>
      </c>
      <c r="J762" s="14">
        <v>1</v>
      </c>
      <c r="K762" s="14">
        <v>2017</v>
      </c>
      <c r="L762" s="53">
        <f t="shared" si="35"/>
        <v>300001000</v>
      </c>
      <c r="M762" s="54" t="b">
        <f t="shared" si="36"/>
        <v>1</v>
      </c>
    </row>
    <row r="763" spans="2:13" x14ac:dyDescent="0.3">
      <c r="B763" s="18">
        <f t="shared" si="34"/>
        <v>18</v>
      </c>
      <c r="C763" s="14">
        <v>18115</v>
      </c>
      <c r="D763" s="14">
        <v>200001000</v>
      </c>
      <c r="E763" s="14">
        <v>1</v>
      </c>
      <c r="F763" s="14">
        <v>2017</v>
      </c>
      <c r="G763" s="49"/>
      <c r="H763" s="14">
        <v>19005</v>
      </c>
      <c r="I763" s="14">
        <v>300001000</v>
      </c>
      <c r="J763" s="14">
        <v>1</v>
      </c>
      <c r="K763" s="14">
        <v>2017</v>
      </c>
      <c r="L763" s="53">
        <f t="shared" si="35"/>
        <v>300001000</v>
      </c>
      <c r="M763" s="54" t="b">
        <f t="shared" si="36"/>
        <v>1</v>
      </c>
    </row>
    <row r="764" spans="2:13" x14ac:dyDescent="0.3">
      <c r="B764" s="18">
        <f t="shared" si="34"/>
        <v>18</v>
      </c>
      <c r="C764" s="14">
        <v>18117</v>
      </c>
      <c r="D764" s="14">
        <v>200001000</v>
      </c>
      <c r="E764" s="14">
        <v>1</v>
      </c>
      <c r="F764" s="14">
        <v>2017</v>
      </c>
      <c r="G764" s="49"/>
      <c r="H764" s="14">
        <v>19007</v>
      </c>
      <c r="I764" s="14">
        <v>300001000</v>
      </c>
      <c r="J764" s="14">
        <v>1</v>
      </c>
      <c r="K764" s="14">
        <v>2017</v>
      </c>
      <c r="L764" s="53">
        <f t="shared" si="35"/>
        <v>300001000</v>
      </c>
      <c r="M764" s="54" t="b">
        <f t="shared" si="36"/>
        <v>1</v>
      </c>
    </row>
    <row r="765" spans="2:13" x14ac:dyDescent="0.3">
      <c r="B765" s="18">
        <f t="shared" si="34"/>
        <v>18</v>
      </c>
      <c r="C765" s="14">
        <v>18119</v>
      </c>
      <c r="D765" s="14">
        <v>200001000</v>
      </c>
      <c r="E765" s="14">
        <v>1</v>
      </c>
      <c r="F765" s="14">
        <v>2017</v>
      </c>
      <c r="G765" s="49"/>
      <c r="H765" s="14">
        <v>19009</v>
      </c>
      <c r="I765" s="14">
        <v>300001000</v>
      </c>
      <c r="J765" s="14">
        <v>1</v>
      </c>
      <c r="K765" s="14">
        <v>2017</v>
      </c>
      <c r="L765" s="53">
        <f t="shared" si="35"/>
        <v>300001000</v>
      </c>
      <c r="M765" s="54" t="b">
        <f t="shared" si="36"/>
        <v>1</v>
      </c>
    </row>
    <row r="766" spans="2:13" x14ac:dyDescent="0.3">
      <c r="B766" s="18">
        <f t="shared" si="34"/>
        <v>18</v>
      </c>
      <c r="C766" s="14">
        <v>18121</v>
      </c>
      <c r="D766" s="14">
        <v>200001000</v>
      </c>
      <c r="E766" s="14">
        <v>1</v>
      </c>
      <c r="F766" s="14">
        <v>2017</v>
      </c>
      <c r="G766" s="49"/>
      <c r="H766" s="14">
        <v>19011</v>
      </c>
      <c r="I766" s="14">
        <v>300001000</v>
      </c>
      <c r="J766" s="14">
        <v>1</v>
      </c>
      <c r="K766" s="14">
        <v>2017</v>
      </c>
      <c r="L766" s="53">
        <f t="shared" si="35"/>
        <v>300001000</v>
      </c>
      <c r="M766" s="54" t="b">
        <f t="shared" si="36"/>
        <v>1</v>
      </c>
    </row>
    <row r="767" spans="2:13" x14ac:dyDescent="0.3">
      <c r="B767" s="18">
        <f t="shared" si="34"/>
        <v>18</v>
      </c>
      <c r="C767" s="14">
        <v>18123</v>
      </c>
      <c r="D767" s="14">
        <v>200001000</v>
      </c>
      <c r="E767" s="14">
        <v>1</v>
      </c>
      <c r="F767" s="14">
        <v>2017</v>
      </c>
      <c r="G767" s="49"/>
      <c r="H767" s="14">
        <v>19013</v>
      </c>
      <c r="I767" s="14">
        <v>300001000</v>
      </c>
      <c r="J767" s="14">
        <v>1</v>
      </c>
      <c r="K767" s="14">
        <v>2017</v>
      </c>
      <c r="L767" s="53">
        <f t="shared" si="35"/>
        <v>300001000</v>
      </c>
      <c r="M767" s="54" t="b">
        <f t="shared" si="36"/>
        <v>1</v>
      </c>
    </row>
    <row r="768" spans="2:13" x14ac:dyDescent="0.3">
      <c r="B768" s="18">
        <f t="shared" si="34"/>
        <v>18</v>
      </c>
      <c r="C768" s="14">
        <v>18125</v>
      </c>
      <c r="D768" s="14">
        <v>200001000</v>
      </c>
      <c r="E768" s="14">
        <v>1</v>
      </c>
      <c r="F768" s="14">
        <v>2017</v>
      </c>
      <c r="G768" s="49"/>
      <c r="H768" s="14">
        <v>19015</v>
      </c>
      <c r="I768" s="14">
        <v>300001000</v>
      </c>
      <c r="J768" s="14">
        <v>1</v>
      </c>
      <c r="K768" s="14">
        <v>2017</v>
      </c>
      <c r="L768" s="53">
        <f t="shared" si="35"/>
        <v>300001000</v>
      </c>
      <c r="M768" s="54" t="b">
        <f t="shared" si="36"/>
        <v>1</v>
      </c>
    </row>
    <row r="769" spans="2:13" x14ac:dyDescent="0.3">
      <c r="B769" s="18">
        <f t="shared" si="34"/>
        <v>18</v>
      </c>
      <c r="C769" s="14">
        <v>18127</v>
      </c>
      <c r="D769" s="14">
        <v>1470011000</v>
      </c>
      <c r="E769" s="14">
        <v>1</v>
      </c>
      <c r="F769" s="14">
        <v>2017</v>
      </c>
      <c r="G769" s="49"/>
      <c r="H769" s="14">
        <v>19017</v>
      </c>
      <c r="I769" s="14">
        <v>300001000</v>
      </c>
      <c r="J769" s="14">
        <v>1</v>
      </c>
      <c r="K769" s="14">
        <v>2017</v>
      </c>
      <c r="L769" s="53">
        <f t="shared" si="35"/>
        <v>300001000</v>
      </c>
      <c r="M769" s="54" t="b">
        <f t="shared" si="36"/>
        <v>1</v>
      </c>
    </row>
    <row r="770" spans="2:13" x14ac:dyDescent="0.3">
      <c r="B770" s="18">
        <f t="shared" si="34"/>
        <v>18</v>
      </c>
      <c r="C770" s="14">
        <v>18129</v>
      </c>
      <c r="D770" s="14">
        <v>200001000</v>
      </c>
      <c r="E770" s="14">
        <v>1</v>
      </c>
      <c r="F770" s="14">
        <v>2017</v>
      </c>
      <c r="G770" s="49"/>
      <c r="H770" s="14">
        <v>19019</v>
      </c>
      <c r="I770" s="14">
        <v>300001000</v>
      </c>
      <c r="J770" s="14">
        <v>1</v>
      </c>
      <c r="K770" s="14">
        <v>2017</v>
      </c>
      <c r="L770" s="53">
        <f t="shared" si="35"/>
        <v>300001000</v>
      </c>
      <c r="M770" s="54" t="b">
        <f t="shared" si="36"/>
        <v>1</v>
      </c>
    </row>
    <row r="771" spans="2:13" x14ac:dyDescent="0.3">
      <c r="B771" s="18">
        <f t="shared" si="34"/>
        <v>18</v>
      </c>
      <c r="C771" s="14">
        <v>18131</v>
      </c>
      <c r="D771" s="14">
        <v>200001000</v>
      </c>
      <c r="E771" s="14">
        <v>1</v>
      </c>
      <c r="F771" s="14">
        <v>2017</v>
      </c>
      <c r="G771" s="49"/>
      <c r="H771" s="14">
        <v>19021</v>
      </c>
      <c r="I771" s="14">
        <v>300001000</v>
      </c>
      <c r="J771" s="14">
        <v>1</v>
      </c>
      <c r="K771" s="14">
        <v>2017</v>
      </c>
      <c r="L771" s="53">
        <f t="shared" si="35"/>
        <v>300001000</v>
      </c>
      <c r="M771" s="54" t="b">
        <f t="shared" si="36"/>
        <v>1</v>
      </c>
    </row>
    <row r="772" spans="2:13" x14ac:dyDescent="0.3">
      <c r="B772" s="18">
        <f t="shared" si="34"/>
        <v>18</v>
      </c>
      <c r="C772" s="14">
        <v>18133</v>
      </c>
      <c r="D772" s="14">
        <v>200001000</v>
      </c>
      <c r="E772" s="14">
        <v>1</v>
      </c>
      <c r="F772" s="14">
        <v>2017</v>
      </c>
      <c r="G772" s="49"/>
      <c r="H772" s="14">
        <v>19023</v>
      </c>
      <c r="I772" s="14">
        <v>300001000</v>
      </c>
      <c r="J772" s="14">
        <v>1</v>
      </c>
      <c r="K772" s="14">
        <v>2017</v>
      </c>
      <c r="L772" s="53">
        <f t="shared" si="35"/>
        <v>300001000</v>
      </c>
      <c r="M772" s="54" t="b">
        <f t="shared" si="36"/>
        <v>1</v>
      </c>
    </row>
    <row r="773" spans="2:13" x14ac:dyDescent="0.3">
      <c r="B773" s="18">
        <f t="shared" si="34"/>
        <v>18</v>
      </c>
      <c r="C773" s="14">
        <v>18135</v>
      </c>
      <c r="D773" s="14">
        <v>200001000</v>
      </c>
      <c r="E773" s="14">
        <v>1</v>
      </c>
      <c r="F773" s="14">
        <v>2017</v>
      </c>
      <c r="G773" s="49"/>
      <c r="H773" s="14">
        <v>19025</v>
      </c>
      <c r="I773" s="14">
        <v>300001000</v>
      </c>
      <c r="J773" s="14">
        <v>1</v>
      </c>
      <c r="K773" s="14">
        <v>2017</v>
      </c>
      <c r="L773" s="53">
        <f t="shared" si="35"/>
        <v>300001000</v>
      </c>
      <c r="M773" s="54" t="b">
        <f t="shared" si="36"/>
        <v>1</v>
      </c>
    </row>
    <row r="774" spans="2:13" x14ac:dyDescent="0.3">
      <c r="B774" s="18">
        <f t="shared" ref="B774:B837" si="37">TRUNC(C774/1000,0)</f>
        <v>18</v>
      </c>
      <c r="C774" s="14">
        <v>18137</v>
      </c>
      <c r="D774" s="14">
        <v>200001000</v>
      </c>
      <c r="E774" s="14">
        <v>1</v>
      </c>
      <c r="F774" s="14">
        <v>2017</v>
      </c>
      <c r="G774" s="49"/>
      <c r="H774" s="14">
        <v>19027</v>
      </c>
      <c r="I774" s="14">
        <v>300001000</v>
      </c>
      <c r="J774" s="14">
        <v>1</v>
      </c>
      <c r="K774" s="14">
        <v>2017</v>
      </c>
      <c r="L774" s="53">
        <f t="shared" si="35"/>
        <v>300001000</v>
      </c>
      <c r="M774" s="54" t="b">
        <f t="shared" si="36"/>
        <v>1</v>
      </c>
    </row>
    <row r="775" spans="2:13" x14ac:dyDescent="0.3">
      <c r="B775" s="18">
        <f t="shared" si="37"/>
        <v>18</v>
      </c>
      <c r="C775" s="14">
        <v>18139</v>
      </c>
      <c r="D775" s="14">
        <v>200001000</v>
      </c>
      <c r="E775" s="14">
        <v>1</v>
      </c>
      <c r="F775" s="14">
        <v>2017</v>
      </c>
      <c r="G775" s="49"/>
      <c r="H775" s="14">
        <v>19029</v>
      </c>
      <c r="I775" s="14">
        <v>300001000</v>
      </c>
      <c r="J775" s="14">
        <v>1</v>
      </c>
      <c r="K775" s="14">
        <v>2017</v>
      </c>
      <c r="L775" s="53">
        <f t="shared" ref="L775:L838" si="38">VLOOKUP(H775,$C$5:$D$3233,2,FALSE)</f>
        <v>300001000</v>
      </c>
      <c r="M775" s="54" t="b">
        <f t="shared" ref="M775:M838" si="39">L775=I775</f>
        <v>1</v>
      </c>
    </row>
    <row r="776" spans="2:13" x14ac:dyDescent="0.3">
      <c r="B776" s="18">
        <f t="shared" si="37"/>
        <v>18</v>
      </c>
      <c r="C776" s="14">
        <v>18141</v>
      </c>
      <c r="D776" s="14">
        <v>200001000</v>
      </c>
      <c r="E776" s="14">
        <v>1</v>
      </c>
      <c r="F776" s="14">
        <v>2017</v>
      </c>
      <c r="G776" s="49"/>
      <c r="H776" s="14">
        <v>19031</v>
      </c>
      <c r="I776" s="14">
        <v>300001000</v>
      </c>
      <c r="J776" s="14">
        <v>1</v>
      </c>
      <c r="K776" s="14">
        <v>2017</v>
      </c>
      <c r="L776" s="53">
        <f t="shared" si="38"/>
        <v>300001000</v>
      </c>
      <c r="M776" s="54" t="b">
        <f t="shared" si="39"/>
        <v>1</v>
      </c>
    </row>
    <row r="777" spans="2:13" x14ac:dyDescent="0.3">
      <c r="B777" s="18">
        <f t="shared" si="37"/>
        <v>18</v>
      </c>
      <c r="C777" s="14">
        <v>18143</v>
      </c>
      <c r="D777" s="14">
        <v>200001000</v>
      </c>
      <c r="E777" s="14">
        <v>1</v>
      </c>
      <c r="F777" s="14">
        <v>2017</v>
      </c>
      <c r="G777" s="49"/>
      <c r="H777" s="14">
        <v>19033</v>
      </c>
      <c r="I777" s="14">
        <v>300001000</v>
      </c>
      <c r="J777" s="14">
        <v>1</v>
      </c>
      <c r="K777" s="14">
        <v>2017</v>
      </c>
      <c r="L777" s="53">
        <f t="shared" si="38"/>
        <v>300001000</v>
      </c>
      <c r="M777" s="54" t="b">
        <f t="shared" si="39"/>
        <v>1</v>
      </c>
    </row>
    <row r="778" spans="2:13" x14ac:dyDescent="0.3">
      <c r="B778" s="18">
        <f t="shared" si="37"/>
        <v>18</v>
      </c>
      <c r="C778" s="14">
        <v>18145</v>
      </c>
      <c r="D778" s="14">
        <v>200001000</v>
      </c>
      <c r="E778" s="14">
        <v>1</v>
      </c>
      <c r="F778" s="14">
        <v>2017</v>
      </c>
      <c r="G778" s="49"/>
      <c r="H778" s="14">
        <v>19035</v>
      </c>
      <c r="I778" s="14">
        <v>300001000</v>
      </c>
      <c r="J778" s="14">
        <v>1</v>
      </c>
      <c r="K778" s="14">
        <v>2017</v>
      </c>
      <c r="L778" s="53">
        <f t="shared" si="38"/>
        <v>300001000</v>
      </c>
      <c r="M778" s="54" t="b">
        <f t="shared" si="39"/>
        <v>1</v>
      </c>
    </row>
    <row r="779" spans="2:13" x14ac:dyDescent="0.3">
      <c r="B779" s="18">
        <f t="shared" si="37"/>
        <v>18</v>
      </c>
      <c r="C779" s="14">
        <v>18147</v>
      </c>
      <c r="D779" s="14">
        <v>200001000</v>
      </c>
      <c r="E779" s="14">
        <v>1</v>
      </c>
      <c r="F779" s="14">
        <v>2017</v>
      </c>
      <c r="G779" s="49"/>
      <c r="H779" s="14">
        <v>19037</v>
      </c>
      <c r="I779" s="14">
        <v>300001000</v>
      </c>
      <c r="J779" s="14">
        <v>1</v>
      </c>
      <c r="K779" s="14">
        <v>2017</v>
      </c>
      <c r="L779" s="53">
        <f t="shared" si="38"/>
        <v>300001000</v>
      </c>
      <c r="M779" s="54" t="b">
        <f t="shared" si="39"/>
        <v>1</v>
      </c>
    </row>
    <row r="780" spans="2:13" x14ac:dyDescent="0.3">
      <c r="B780" s="18">
        <f t="shared" si="37"/>
        <v>18</v>
      </c>
      <c r="C780" s="14">
        <v>18149</v>
      </c>
      <c r="D780" s="14">
        <v>200001000</v>
      </c>
      <c r="E780" s="14">
        <v>1</v>
      </c>
      <c r="F780" s="14">
        <v>2017</v>
      </c>
      <c r="G780" s="49"/>
      <c r="H780" s="14">
        <v>19039</v>
      </c>
      <c r="I780" s="14">
        <v>300001000</v>
      </c>
      <c r="J780" s="14">
        <v>1</v>
      </c>
      <c r="K780" s="14">
        <v>2017</v>
      </c>
      <c r="L780" s="53">
        <f t="shared" si="38"/>
        <v>300001000</v>
      </c>
      <c r="M780" s="54" t="b">
        <f t="shared" si="39"/>
        <v>1</v>
      </c>
    </row>
    <row r="781" spans="2:13" x14ac:dyDescent="0.3">
      <c r="B781" s="18">
        <f t="shared" si="37"/>
        <v>18</v>
      </c>
      <c r="C781" s="14">
        <v>18151</v>
      </c>
      <c r="D781" s="14">
        <v>200001000</v>
      </c>
      <c r="E781" s="14">
        <v>1</v>
      </c>
      <c r="F781" s="14">
        <v>2017</v>
      </c>
      <c r="G781" s="49"/>
      <c r="H781" s="14">
        <v>19041</v>
      </c>
      <c r="I781" s="14">
        <v>300001000</v>
      </c>
      <c r="J781" s="14">
        <v>1</v>
      </c>
      <c r="K781" s="14">
        <v>2017</v>
      </c>
      <c r="L781" s="53">
        <f t="shared" si="38"/>
        <v>300001000</v>
      </c>
      <c r="M781" s="54" t="b">
        <f t="shared" si="39"/>
        <v>1</v>
      </c>
    </row>
    <row r="782" spans="2:13" x14ac:dyDescent="0.3">
      <c r="B782" s="18">
        <f t="shared" si="37"/>
        <v>18</v>
      </c>
      <c r="C782" s="14">
        <v>18153</v>
      </c>
      <c r="D782" s="14">
        <v>200001000</v>
      </c>
      <c r="E782" s="14">
        <v>1</v>
      </c>
      <c r="F782" s="14">
        <v>2017</v>
      </c>
      <c r="G782" s="49"/>
      <c r="H782" s="14">
        <v>19043</v>
      </c>
      <c r="I782" s="14">
        <v>300001000</v>
      </c>
      <c r="J782" s="14">
        <v>1</v>
      </c>
      <c r="K782" s="14">
        <v>2017</v>
      </c>
      <c r="L782" s="53">
        <f t="shared" si="38"/>
        <v>300001000</v>
      </c>
      <c r="M782" s="54" t="b">
        <f t="shared" si="39"/>
        <v>1</v>
      </c>
    </row>
    <row r="783" spans="2:13" x14ac:dyDescent="0.3">
      <c r="B783" s="18">
        <f t="shared" si="37"/>
        <v>18</v>
      </c>
      <c r="C783" s="14">
        <v>18155</v>
      </c>
      <c r="D783" s="14">
        <v>200001000</v>
      </c>
      <c r="E783" s="14">
        <v>1</v>
      </c>
      <c r="F783" s="14">
        <v>2017</v>
      </c>
      <c r="G783" s="49"/>
      <c r="H783" s="14">
        <v>19045</v>
      </c>
      <c r="I783" s="14">
        <v>300001000</v>
      </c>
      <c r="J783" s="14">
        <v>1</v>
      </c>
      <c r="K783" s="14">
        <v>2017</v>
      </c>
      <c r="L783" s="53">
        <f t="shared" si="38"/>
        <v>300001000</v>
      </c>
      <c r="M783" s="54" t="b">
        <f t="shared" si="39"/>
        <v>1</v>
      </c>
    </row>
    <row r="784" spans="2:13" x14ac:dyDescent="0.3">
      <c r="B784" s="18">
        <f t="shared" si="37"/>
        <v>18</v>
      </c>
      <c r="C784" s="14">
        <v>18157</v>
      </c>
      <c r="D784" s="14">
        <v>200001000</v>
      </c>
      <c r="E784" s="14">
        <v>1</v>
      </c>
      <c r="F784" s="14">
        <v>2017</v>
      </c>
      <c r="G784" s="49"/>
      <c r="H784" s="14">
        <v>19047</v>
      </c>
      <c r="I784" s="14">
        <v>300001000</v>
      </c>
      <c r="J784" s="14">
        <v>1</v>
      </c>
      <c r="K784" s="14">
        <v>2017</v>
      </c>
      <c r="L784" s="53">
        <f t="shared" si="38"/>
        <v>300001000</v>
      </c>
      <c r="M784" s="54" t="b">
        <f t="shared" si="39"/>
        <v>1</v>
      </c>
    </row>
    <row r="785" spans="2:13" x14ac:dyDescent="0.3">
      <c r="B785" s="18">
        <f t="shared" si="37"/>
        <v>18</v>
      </c>
      <c r="C785" s="14">
        <v>18159</v>
      </c>
      <c r="D785" s="14">
        <v>200001000</v>
      </c>
      <c r="E785" s="14">
        <v>1</v>
      </c>
      <c r="F785" s="14">
        <v>2017</v>
      </c>
      <c r="G785" s="49"/>
      <c r="H785" s="14">
        <v>19049</v>
      </c>
      <c r="I785" s="14">
        <v>300001000</v>
      </c>
      <c r="J785" s="14">
        <v>1</v>
      </c>
      <c r="K785" s="14">
        <v>2017</v>
      </c>
      <c r="L785" s="53">
        <f t="shared" si="38"/>
        <v>300001000</v>
      </c>
      <c r="M785" s="54" t="b">
        <f t="shared" si="39"/>
        <v>1</v>
      </c>
    </row>
    <row r="786" spans="2:13" x14ac:dyDescent="0.3">
      <c r="B786" s="18">
        <f t="shared" si="37"/>
        <v>18</v>
      </c>
      <c r="C786" s="14">
        <v>18161</v>
      </c>
      <c r="D786" s="14">
        <v>200001000</v>
      </c>
      <c r="E786" s="14">
        <v>1</v>
      </c>
      <c r="F786" s="14">
        <v>2017</v>
      </c>
      <c r="G786" s="49"/>
      <c r="H786" s="14">
        <v>19051</v>
      </c>
      <c r="I786" s="14">
        <v>300001000</v>
      </c>
      <c r="J786" s="14">
        <v>1</v>
      </c>
      <c r="K786" s="14">
        <v>2017</v>
      </c>
      <c r="L786" s="53">
        <f t="shared" si="38"/>
        <v>300001000</v>
      </c>
      <c r="M786" s="54" t="b">
        <f t="shared" si="39"/>
        <v>1</v>
      </c>
    </row>
    <row r="787" spans="2:13" x14ac:dyDescent="0.3">
      <c r="B787" s="18">
        <f t="shared" si="37"/>
        <v>18</v>
      </c>
      <c r="C787" s="14">
        <v>18163</v>
      </c>
      <c r="D787" s="14">
        <v>200001000</v>
      </c>
      <c r="E787" s="14">
        <v>1</v>
      </c>
      <c r="F787" s="14">
        <v>2017</v>
      </c>
      <c r="G787" s="49"/>
      <c r="H787" s="14">
        <v>19053</v>
      </c>
      <c r="I787" s="14">
        <v>300001000</v>
      </c>
      <c r="J787" s="14">
        <v>1</v>
      </c>
      <c r="K787" s="14">
        <v>2017</v>
      </c>
      <c r="L787" s="53">
        <f t="shared" si="38"/>
        <v>300001000</v>
      </c>
      <c r="M787" s="54" t="b">
        <f t="shared" si="39"/>
        <v>1</v>
      </c>
    </row>
    <row r="788" spans="2:13" x14ac:dyDescent="0.3">
      <c r="B788" s="18">
        <f t="shared" si="37"/>
        <v>18</v>
      </c>
      <c r="C788" s="14">
        <v>18165</v>
      </c>
      <c r="D788" s="14">
        <v>200001000</v>
      </c>
      <c r="E788" s="14">
        <v>1</v>
      </c>
      <c r="F788" s="14">
        <v>2017</v>
      </c>
      <c r="G788" s="49"/>
      <c r="H788" s="14">
        <v>19055</v>
      </c>
      <c r="I788" s="14">
        <v>300001000</v>
      </c>
      <c r="J788" s="14">
        <v>1</v>
      </c>
      <c r="K788" s="14">
        <v>2017</v>
      </c>
      <c r="L788" s="53">
        <f t="shared" si="38"/>
        <v>300001000</v>
      </c>
      <c r="M788" s="54" t="b">
        <f t="shared" si="39"/>
        <v>1</v>
      </c>
    </row>
    <row r="789" spans="2:13" x14ac:dyDescent="0.3">
      <c r="B789" s="18">
        <f t="shared" si="37"/>
        <v>18</v>
      </c>
      <c r="C789" s="14">
        <v>18167</v>
      </c>
      <c r="D789" s="14">
        <v>200001000</v>
      </c>
      <c r="E789" s="14">
        <v>1</v>
      </c>
      <c r="F789" s="14">
        <v>2017</v>
      </c>
      <c r="G789" s="49"/>
      <c r="H789" s="14">
        <v>19057</v>
      </c>
      <c r="I789" s="14">
        <v>300001000</v>
      </c>
      <c r="J789" s="14">
        <v>1</v>
      </c>
      <c r="K789" s="14">
        <v>2017</v>
      </c>
      <c r="L789" s="53">
        <f t="shared" si="38"/>
        <v>300001000</v>
      </c>
      <c r="M789" s="54" t="b">
        <f t="shared" si="39"/>
        <v>1</v>
      </c>
    </row>
    <row r="790" spans="2:13" x14ac:dyDescent="0.3">
      <c r="B790" s="18">
        <f t="shared" si="37"/>
        <v>18</v>
      </c>
      <c r="C790" s="14">
        <v>18169</v>
      </c>
      <c r="D790" s="14">
        <v>200001000</v>
      </c>
      <c r="E790" s="14">
        <v>1</v>
      </c>
      <c r="F790" s="14">
        <v>2017</v>
      </c>
      <c r="G790" s="49"/>
      <c r="H790" s="14">
        <v>19059</v>
      </c>
      <c r="I790" s="14">
        <v>300001000</v>
      </c>
      <c r="J790" s="14">
        <v>1</v>
      </c>
      <c r="K790" s="14">
        <v>2017</v>
      </c>
      <c r="L790" s="53">
        <f t="shared" si="38"/>
        <v>300001000</v>
      </c>
      <c r="M790" s="54" t="b">
        <f t="shared" si="39"/>
        <v>1</v>
      </c>
    </row>
    <row r="791" spans="2:13" x14ac:dyDescent="0.3">
      <c r="B791" s="18">
        <f t="shared" si="37"/>
        <v>18</v>
      </c>
      <c r="C791" s="14">
        <v>18171</v>
      </c>
      <c r="D791" s="14">
        <v>200001000</v>
      </c>
      <c r="E791" s="14">
        <v>1</v>
      </c>
      <c r="F791" s="14">
        <v>2017</v>
      </c>
      <c r="G791" s="49"/>
      <c r="H791" s="14">
        <v>19061</v>
      </c>
      <c r="I791" s="14">
        <v>300001000</v>
      </c>
      <c r="J791" s="14">
        <v>1</v>
      </c>
      <c r="K791" s="14">
        <v>2017</v>
      </c>
      <c r="L791" s="53">
        <f t="shared" si="38"/>
        <v>300001000</v>
      </c>
      <c r="M791" s="54" t="b">
        <f t="shared" si="39"/>
        <v>1</v>
      </c>
    </row>
    <row r="792" spans="2:13" x14ac:dyDescent="0.3">
      <c r="B792" s="18">
        <f t="shared" si="37"/>
        <v>18</v>
      </c>
      <c r="C792" s="14">
        <v>18173</v>
      </c>
      <c r="D792" s="14">
        <v>200001000</v>
      </c>
      <c r="E792" s="14">
        <v>1</v>
      </c>
      <c r="F792" s="14">
        <v>2017</v>
      </c>
      <c r="G792" s="49"/>
      <c r="H792" s="14">
        <v>19063</v>
      </c>
      <c r="I792" s="14">
        <v>300001000</v>
      </c>
      <c r="J792" s="14">
        <v>1</v>
      </c>
      <c r="K792" s="14">
        <v>2017</v>
      </c>
      <c r="L792" s="53">
        <f t="shared" si="38"/>
        <v>300001000</v>
      </c>
      <c r="M792" s="54" t="b">
        <f t="shared" si="39"/>
        <v>1</v>
      </c>
    </row>
    <row r="793" spans="2:13" x14ac:dyDescent="0.3">
      <c r="B793" s="18">
        <f t="shared" si="37"/>
        <v>18</v>
      </c>
      <c r="C793" s="14">
        <v>18175</v>
      </c>
      <c r="D793" s="14">
        <v>200001000</v>
      </c>
      <c r="E793" s="14">
        <v>1</v>
      </c>
      <c r="F793" s="14">
        <v>2017</v>
      </c>
      <c r="G793" s="49"/>
      <c r="H793" s="14">
        <v>19065</v>
      </c>
      <c r="I793" s="14">
        <v>300001000</v>
      </c>
      <c r="J793" s="14">
        <v>1</v>
      </c>
      <c r="K793" s="14">
        <v>2017</v>
      </c>
      <c r="L793" s="53">
        <f t="shared" si="38"/>
        <v>300001000</v>
      </c>
      <c r="M793" s="54" t="b">
        <f t="shared" si="39"/>
        <v>1</v>
      </c>
    </row>
    <row r="794" spans="2:13" x14ac:dyDescent="0.3">
      <c r="B794" s="18">
        <f t="shared" si="37"/>
        <v>18</v>
      </c>
      <c r="C794" s="14">
        <v>18177</v>
      </c>
      <c r="D794" s="14">
        <v>200001000</v>
      </c>
      <c r="E794" s="14">
        <v>1</v>
      </c>
      <c r="F794" s="14">
        <v>2017</v>
      </c>
      <c r="G794" s="49"/>
      <c r="H794" s="14">
        <v>19067</v>
      </c>
      <c r="I794" s="14">
        <v>300001000</v>
      </c>
      <c r="J794" s="14">
        <v>1</v>
      </c>
      <c r="K794" s="14">
        <v>2017</v>
      </c>
      <c r="L794" s="53">
        <f t="shared" si="38"/>
        <v>300001000</v>
      </c>
      <c r="M794" s="54" t="b">
        <f t="shared" si="39"/>
        <v>1</v>
      </c>
    </row>
    <row r="795" spans="2:13" x14ac:dyDescent="0.3">
      <c r="B795" s="18">
        <f t="shared" si="37"/>
        <v>18</v>
      </c>
      <c r="C795" s="14">
        <v>18179</v>
      </c>
      <c r="D795" s="14">
        <v>200001000</v>
      </c>
      <c r="E795" s="14">
        <v>1</v>
      </c>
      <c r="F795" s="14">
        <v>2017</v>
      </c>
      <c r="G795" s="49"/>
      <c r="H795" s="14">
        <v>19069</v>
      </c>
      <c r="I795" s="14">
        <v>300001000</v>
      </c>
      <c r="J795" s="14">
        <v>1</v>
      </c>
      <c r="K795" s="14">
        <v>2017</v>
      </c>
      <c r="L795" s="53">
        <f t="shared" si="38"/>
        <v>300001000</v>
      </c>
      <c r="M795" s="54" t="b">
        <f t="shared" si="39"/>
        <v>1</v>
      </c>
    </row>
    <row r="796" spans="2:13" x14ac:dyDescent="0.3">
      <c r="B796" s="18">
        <f t="shared" si="37"/>
        <v>18</v>
      </c>
      <c r="C796" s="14">
        <v>18181</v>
      </c>
      <c r="D796" s="14">
        <v>200001000</v>
      </c>
      <c r="E796" s="14">
        <v>1</v>
      </c>
      <c r="F796" s="14">
        <v>2017</v>
      </c>
      <c r="G796" s="49"/>
      <c r="H796" s="14">
        <v>19071</v>
      </c>
      <c r="I796" s="14">
        <v>300001000</v>
      </c>
      <c r="J796" s="14">
        <v>1</v>
      </c>
      <c r="K796" s="14">
        <v>2017</v>
      </c>
      <c r="L796" s="53">
        <f t="shared" si="38"/>
        <v>300001000</v>
      </c>
      <c r="M796" s="54" t="b">
        <f t="shared" si="39"/>
        <v>1</v>
      </c>
    </row>
    <row r="797" spans="2:13" x14ac:dyDescent="0.3">
      <c r="B797" s="18">
        <f t="shared" si="37"/>
        <v>18</v>
      </c>
      <c r="C797" s="14">
        <v>18183</v>
      </c>
      <c r="D797" s="14">
        <v>200001000</v>
      </c>
      <c r="E797" s="14">
        <v>1</v>
      </c>
      <c r="F797" s="14">
        <v>2017</v>
      </c>
      <c r="G797" s="49"/>
      <c r="H797" s="14">
        <v>19073</v>
      </c>
      <c r="I797" s="14">
        <v>300001000</v>
      </c>
      <c r="J797" s="14">
        <v>1</v>
      </c>
      <c r="K797" s="14">
        <v>2017</v>
      </c>
      <c r="L797" s="53">
        <f t="shared" si="38"/>
        <v>300001000</v>
      </c>
      <c r="M797" s="54" t="b">
        <f t="shared" si="39"/>
        <v>1</v>
      </c>
    </row>
    <row r="798" spans="2:13" x14ac:dyDescent="0.3">
      <c r="B798" s="18">
        <f t="shared" si="37"/>
        <v>19</v>
      </c>
      <c r="C798" s="14">
        <v>19001</v>
      </c>
      <c r="D798" s="14">
        <v>300001000</v>
      </c>
      <c r="E798" s="14">
        <v>1</v>
      </c>
      <c r="F798" s="14">
        <v>2017</v>
      </c>
      <c r="G798" s="49"/>
      <c r="H798" s="14">
        <v>19075</v>
      </c>
      <c r="I798" s="14">
        <v>300001000</v>
      </c>
      <c r="J798" s="14">
        <v>1</v>
      </c>
      <c r="K798" s="14">
        <v>2017</v>
      </c>
      <c r="L798" s="53">
        <f t="shared" si="38"/>
        <v>300001000</v>
      </c>
      <c r="M798" s="54" t="b">
        <f t="shared" si="39"/>
        <v>1</v>
      </c>
    </row>
    <row r="799" spans="2:13" x14ac:dyDescent="0.3">
      <c r="B799" s="18">
        <f t="shared" si="37"/>
        <v>19</v>
      </c>
      <c r="C799" s="14">
        <v>19003</v>
      </c>
      <c r="D799" s="14">
        <v>300001000</v>
      </c>
      <c r="E799" s="14">
        <v>1</v>
      </c>
      <c r="F799" s="14">
        <v>2017</v>
      </c>
      <c r="G799" s="49"/>
      <c r="H799" s="14">
        <v>19077</v>
      </c>
      <c r="I799" s="14">
        <v>300001000</v>
      </c>
      <c r="J799" s="14">
        <v>1</v>
      </c>
      <c r="K799" s="14">
        <v>2017</v>
      </c>
      <c r="L799" s="53">
        <f t="shared" si="38"/>
        <v>300001000</v>
      </c>
      <c r="M799" s="54" t="b">
        <f t="shared" si="39"/>
        <v>1</v>
      </c>
    </row>
    <row r="800" spans="2:13" x14ac:dyDescent="0.3">
      <c r="B800" s="18">
        <f t="shared" si="37"/>
        <v>19</v>
      </c>
      <c r="C800" s="14">
        <v>19005</v>
      </c>
      <c r="D800" s="14">
        <v>300001000</v>
      </c>
      <c r="E800" s="14">
        <v>1</v>
      </c>
      <c r="F800" s="14">
        <v>2017</v>
      </c>
      <c r="G800" s="49"/>
      <c r="H800" s="14">
        <v>19079</v>
      </c>
      <c r="I800" s="14">
        <v>300001000</v>
      </c>
      <c r="J800" s="14">
        <v>1</v>
      </c>
      <c r="K800" s="14">
        <v>2017</v>
      </c>
      <c r="L800" s="53">
        <f t="shared" si="38"/>
        <v>300001000</v>
      </c>
      <c r="M800" s="54" t="b">
        <f t="shared" si="39"/>
        <v>1</v>
      </c>
    </row>
    <row r="801" spans="2:13" x14ac:dyDescent="0.3">
      <c r="B801" s="18">
        <f t="shared" si="37"/>
        <v>19</v>
      </c>
      <c r="C801" s="14">
        <v>19007</v>
      </c>
      <c r="D801" s="14">
        <v>300001000</v>
      </c>
      <c r="E801" s="14">
        <v>1</v>
      </c>
      <c r="F801" s="14">
        <v>2017</v>
      </c>
      <c r="G801" s="49"/>
      <c r="H801" s="14">
        <v>19081</v>
      </c>
      <c r="I801" s="14">
        <v>300001000</v>
      </c>
      <c r="J801" s="14">
        <v>1</v>
      </c>
      <c r="K801" s="14">
        <v>2017</v>
      </c>
      <c r="L801" s="53">
        <f t="shared" si="38"/>
        <v>300001000</v>
      </c>
      <c r="M801" s="54" t="b">
        <f t="shared" si="39"/>
        <v>1</v>
      </c>
    </row>
    <row r="802" spans="2:13" x14ac:dyDescent="0.3">
      <c r="B802" s="18">
        <f t="shared" si="37"/>
        <v>19</v>
      </c>
      <c r="C802" s="14">
        <v>19009</v>
      </c>
      <c r="D802" s="14">
        <v>300001000</v>
      </c>
      <c r="E802" s="14">
        <v>1</v>
      </c>
      <c r="F802" s="14">
        <v>2017</v>
      </c>
      <c r="G802" s="49"/>
      <c r="H802" s="14">
        <v>19083</v>
      </c>
      <c r="I802" s="14">
        <v>300001000</v>
      </c>
      <c r="J802" s="14">
        <v>1</v>
      </c>
      <c r="K802" s="14">
        <v>2017</v>
      </c>
      <c r="L802" s="53">
        <f t="shared" si="38"/>
        <v>300001000</v>
      </c>
      <c r="M802" s="54" t="b">
        <f t="shared" si="39"/>
        <v>1</v>
      </c>
    </row>
    <row r="803" spans="2:13" x14ac:dyDescent="0.3">
      <c r="B803" s="18">
        <f t="shared" si="37"/>
        <v>19</v>
      </c>
      <c r="C803" s="14">
        <v>19011</v>
      </c>
      <c r="D803" s="14">
        <v>300001000</v>
      </c>
      <c r="E803" s="14">
        <v>1</v>
      </c>
      <c r="F803" s="14">
        <v>2017</v>
      </c>
      <c r="G803" s="49"/>
      <c r="H803" s="14">
        <v>19085</v>
      </c>
      <c r="I803" s="14">
        <v>300001000</v>
      </c>
      <c r="J803" s="14">
        <v>1</v>
      </c>
      <c r="K803" s="14">
        <v>2017</v>
      </c>
      <c r="L803" s="53">
        <f t="shared" si="38"/>
        <v>300001000</v>
      </c>
      <c r="M803" s="54" t="b">
        <f t="shared" si="39"/>
        <v>1</v>
      </c>
    </row>
    <row r="804" spans="2:13" x14ac:dyDescent="0.3">
      <c r="B804" s="18">
        <f t="shared" si="37"/>
        <v>19</v>
      </c>
      <c r="C804" s="14">
        <v>19013</v>
      </c>
      <c r="D804" s="14">
        <v>300001000</v>
      </c>
      <c r="E804" s="14">
        <v>1</v>
      </c>
      <c r="F804" s="14">
        <v>2017</v>
      </c>
      <c r="G804" s="49"/>
      <c r="H804" s="14">
        <v>19087</v>
      </c>
      <c r="I804" s="14">
        <v>300001000</v>
      </c>
      <c r="J804" s="14">
        <v>1</v>
      </c>
      <c r="K804" s="14">
        <v>2017</v>
      </c>
      <c r="L804" s="53">
        <f t="shared" si="38"/>
        <v>300001000</v>
      </c>
      <c r="M804" s="54" t="b">
        <f t="shared" si="39"/>
        <v>1</v>
      </c>
    </row>
    <row r="805" spans="2:13" x14ac:dyDescent="0.3">
      <c r="B805" s="18">
        <f t="shared" si="37"/>
        <v>19</v>
      </c>
      <c r="C805" s="14">
        <v>19015</v>
      </c>
      <c r="D805" s="14">
        <v>300001000</v>
      </c>
      <c r="E805" s="14">
        <v>1</v>
      </c>
      <c r="F805" s="14">
        <v>2017</v>
      </c>
      <c r="G805" s="49"/>
      <c r="H805" s="14">
        <v>19089</v>
      </c>
      <c r="I805" s="14">
        <v>300001000</v>
      </c>
      <c r="J805" s="14">
        <v>1</v>
      </c>
      <c r="K805" s="14">
        <v>2017</v>
      </c>
      <c r="L805" s="53">
        <f t="shared" si="38"/>
        <v>300001000</v>
      </c>
      <c r="M805" s="54" t="b">
        <f t="shared" si="39"/>
        <v>1</v>
      </c>
    </row>
    <row r="806" spans="2:13" x14ac:dyDescent="0.3">
      <c r="B806" s="18">
        <f t="shared" si="37"/>
        <v>19</v>
      </c>
      <c r="C806" s="14">
        <v>19017</v>
      </c>
      <c r="D806" s="14">
        <v>300001000</v>
      </c>
      <c r="E806" s="14">
        <v>1</v>
      </c>
      <c r="F806" s="14">
        <v>2017</v>
      </c>
      <c r="G806" s="49"/>
      <c r="H806" s="14">
        <v>19091</v>
      </c>
      <c r="I806" s="14">
        <v>300001000</v>
      </c>
      <c r="J806" s="14">
        <v>1</v>
      </c>
      <c r="K806" s="14">
        <v>2017</v>
      </c>
      <c r="L806" s="53">
        <f t="shared" si="38"/>
        <v>300001000</v>
      </c>
      <c r="M806" s="54" t="b">
        <f t="shared" si="39"/>
        <v>1</v>
      </c>
    </row>
    <row r="807" spans="2:13" x14ac:dyDescent="0.3">
      <c r="B807" s="18">
        <f t="shared" si="37"/>
        <v>19</v>
      </c>
      <c r="C807" s="14">
        <v>19019</v>
      </c>
      <c r="D807" s="14">
        <v>300001000</v>
      </c>
      <c r="E807" s="14">
        <v>1</v>
      </c>
      <c r="F807" s="14">
        <v>2017</v>
      </c>
      <c r="G807" s="49"/>
      <c r="H807" s="14">
        <v>19093</v>
      </c>
      <c r="I807" s="14">
        <v>300001000</v>
      </c>
      <c r="J807" s="14">
        <v>1</v>
      </c>
      <c r="K807" s="14">
        <v>2017</v>
      </c>
      <c r="L807" s="53">
        <f t="shared" si="38"/>
        <v>300001000</v>
      </c>
      <c r="M807" s="54" t="b">
        <f t="shared" si="39"/>
        <v>1</v>
      </c>
    </row>
    <row r="808" spans="2:13" x14ac:dyDescent="0.3">
      <c r="B808" s="18">
        <f t="shared" si="37"/>
        <v>19</v>
      </c>
      <c r="C808" s="14">
        <v>19021</v>
      </c>
      <c r="D808" s="14">
        <v>300001000</v>
      </c>
      <c r="E808" s="14">
        <v>1</v>
      </c>
      <c r="F808" s="14">
        <v>2017</v>
      </c>
      <c r="G808" s="49"/>
      <c r="H808" s="14">
        <v>19095</v>
      </c>
      <c r="I808" s="14">
        <v>300001000</v>
      </c>
      <c r="J808" s="14">
        <v>1</v>
      </c>
      <c r="K808" s="14">
        <v>2017</v>
      </c>
      <c r="L808" s="53">
        <f t="shared" si="38"/>
        <v>300001000</v>
      </c>
      <c r="M808" s="54" t="b">
        <f t="shared" si="39"/>
        <v>1</v>
      </c>
    </row>
    <row r="809" spans="2:13" x14ac:dyDescent="0.3">
      <c r="B809" s="18">
        <f t="shared" si="37"/>
        <v>19</v>
      </c>
      <c r="C809" s="14">
        <v>19023</v>
      </c>
      <c r="D809" s="14">
        <v>300001000</v>
      </c>
      <c r="E809" s="14">
        <v>1</v>
      </c>
      <c r="F809" s="14">
        <v>2017</v>
      </c>
      <c r="G809" s="49"/>
      <c r="H809" s="14">
        <v>19097</v>
      </c>
      <c r="I809" s="14">
        <v>300001000</v>
      </c>
      <c r="J809" s="14">
        <v>1</v>
      </c>
      <c r="K809" s="14">
        <v>2017</v>
      </c>
      <c r="L809" s="53">
        <f t="shared" si="38"/>
        <v>300001000</v>
      </c>
      <c r="M809" s="54" t="b">
        <f t="shared" si="39"/>
        <v>1</v>
      </c>
    </row>
    <row r="810" spans="2:13" x14ac:dyDescent="0.3">
      <c r="B810" s="18">
        <f t="shared" si="37"/>
        <v>19</v>
      </c>
      <c r="C810" s="14">
        <v>19025</v>
      </c>
      <c r="D810" s="14">
        <v>300001000</v>
      </c>
      <c r="E810" s="14">
        <v>1</v>
      </c>
      <c r="F810" s="14">
        <v>2017</v>
      </c>
      <c r="G810" s="49"/>
      <c r="H810" s="14">
        <v>19099</v>
      </c>
      <c r="I810" s="14">
        <v>300001000</v>
      </c>
      <c r="J810" s="14">
        <v>1</v>
      </c>
      <c r="K810" s="14">
        <v>2017</v>
      </c>
      <c r="L810" s="53">
        <f t="shared" si="38"/>
        <v>300001000</v>
      </c>
      <c r="M810" s="54" t="b">
        <f t="shared" si="39"/>
        <v>1</v>
      </c>
    </row>
    <row r="811" spans="2:13" x14ac:dyDescent="0.3">
      <c r="B811" s="18">
        <f t="shared" si="37"/>
        <v>19</v>
      </c>
      <c r="C811" s="14">
        <v>19027</v>
      </c>
      <c r="D811" s="14">
        <v>300001000</v>
      </c>
      <c r="E811" s="14">
        <v>1</v>
      </c>
      <c r="F811" s="14">
        <v>2017</v>
      </c>
      <c r="G811" s="49"/>
      <c r="H811" s="14">
        <v>19101</v>
      </c>
      <c r="I811" s="14">
        <v>300001000</v>
      </c>
      <c r="J811" s="14">
        <v>1</v>
      </c>
      <c r="K811" s="14">
        <v>2017</v>
      </c>
      <c r="L811" s="53">
        <f t="shared" si="38"/>
        <v>300001000</v>
      </c>
      <c r="M811" s="54" t="b">
        <f t="shared" si="39"/>
        <v>1</v>
      </c>
    </row>
    <row r="812" spans="2:13" x14ac:dyDescent="0.3">
      <c r="B812" s="18">
        <f t="shared" si="37"/>
        <v>19</v>
      </c>
      <c r="C812" s="14">
        <v>19029</v>
      </c>
      <c r="D812" s="14">
        <v>300001000</v>
      </c>
      <c r="E812" s="14">
        <v>1</v>
      </c>
      <c r="F812" s="14">
        <v>2017</v>
      </c>
      <c r="G812" s="49"/>
      <c r="H812" s="14">
        <v>19103</v>
      </c>
      <c r="I812" s="14">
        <v>300001000</v>
      </c>
      <c r="J812" s="14">
        <v>1</v>
      </c>
      <c r="K812" s="14">
        <v>2017</v>
      </c>
      <c r="L812" s="53">
        <f t="shared" si="38"/>
        <v>300001000</v>
      </c>
      <c r="M812" s="54" t="b">
        <f t="shared" si="39"/>
        <v>1</v>
      </c>
    </row>
    <row r="813" spans="2:13" x14ac:dyDescent="0.3">
      <c r="B813" s="18">
        <f t="shared" si="37"/>
        <v>19</v>
      </c>
      <c r="C813" s="14">
        <v>19031</v>
      </c>
      <c r="D813" s="14">
        <v>300001000</v>
      </c>
      <c r="E813" s="14">
        <v>1</v>
      </c>
      <c r="F813" s="14">
        <v>2017</v>
      </c>
      <c r="G813" s="49"/>
      <c r="H813" s="14">
        <v>19105</v>
      </c>
      <c r="I813" s="14">
        <v>300001000</v>
      </c>
      <c r="J813" s="14">
        <v>1</v>
      </c>
      <c r="K813" s="14">
        <v>2017</v>
      </c>
      <c r="L813" s="53">
        <f t="shared" si="38"/>
        <v>300001000</v>
      </c>
      <c r="M813" s="54" t="b">
        <f t="shared" si="39"/>
        <v>1</v>
      </c>
    </row>
    <row r="814" spans="2:13" x14ac:dyDescent="0.3">
      <c r="B814" s="18">
        <f t="shared" si="37"/>
        <v>19</v>
      </c>
      <c r="C814" s="14">
        <v>19033</v>
      </c>
      <c r="D814" s="14">
        <v>300001000</v>
      </c>
      <c r="E814" s="14">
        <v>1</v>
      </c>
      <c r="F814" s="14">
        <v>2017</v>
      </c>
      <c r="G814" s="49"/>
      <c r="H814" s="14">
        <v>19107</v>
      </c>
      <c r="I814" s="14">
        <v>300001000</v>
      </c>
      <c r="J814" s="14">
        <v>1</v>
      </c>
      <c r="K814" s="14">
        <v>2017</v>
      </c>
      <c r="L814" s="53">
        <f t="shared" si="38"/>
        <v>300001000</v>
      </c>
      <c r="M814" s="54" t="b">
        <f t="shared" si="39"/>
        <v>1</v>
      </c>
    </row>
    <row r="815" spans="2:13" x14ac:dyDescent="0.3">
      <c r="B815" s="18">
        <f t="shared" si="37"/>
        <v>19</v>
      </c>
      <c r="C815" s="14">
        <v>19035</v>
      </c>
      <c r="D815" s="14">
        <v>300001000</v>
      </c>
      <c r="E815" s="14">
        <v>1</v>
      </c>
      <c r="F815" s="14">
        <v>2017</v>
      </c>
      <c r="G815" s="49"/>
      <c r="H815" s="14">
        <v>19109</v>
      </c>
      <c r="I815" s="14">
        <v>300001000</v>
      </c>
      <c r="J815" s="14">
        <v>1</v>
      </c>
      <c r="K815" s="14">
        <v>2017</v>
      </c>
      <c r="L815" s="53">
        <f t="shared" si="38"/>
        <v>300001000</v>
      </c>
      <c r="M815" s="54" t="b">
        <f t="shared" si="39"/>
        <v>1</v>
      </c>
    </row>
    <row r="816" spans="2:13" x14ac:dyDescent="0.3">
      <c r="B816" s="18">
        <f t="shared" si="37"/>
        <v>19</v>
      </c>
      <c r="C816" s="14">
        <v>19037</v>
      </c>
      <c r="D816" s="14">
        <v>300001000</v>
      </c>
      <c r="E816" s="14">
        <v>1</v>
      </c>
      <c r="F816" s="14">
        <v>2017</v>
      </c>
      <c r="G816" s="49"/>
      <c r="H816" s="14">
        <v>19111</v>
      </c>
      <c r="I816" s="14">
        <v>300001000</v>
      </c>
      <c r="J816" s="14">
        <v>1</v>
      </c>
      <c r="K816" s="14">
        <v>2017</v>
      </c>
      <c r="L816" s="53">
        <f t="shared" si="38"/>
        <v>300001000</v>
      </c>
      <c r="M816" s="54" t="b">
        <f t="shared" si="39"/>
        <v>1</v>
      </c>
    </row>
    <row r="817" spans="2:13" x14ac:dyDescent="0.3">
      <c r="B817" s="18">
        <f t="shared" si="37"/>
        <v>19</v>
      </c>
      <c r="C817" s="14">
        <v>19039</v>
      </c>
      <c r="D817" s="14">
        <v>300001000</v>
      </c>
      <c r="E817" s="14">
        <v>1</v>
      </c>
      <c r="F817" s="14">
        <v>2017</v>
      </c>
      <c r="G817" s="49"/>
      <c r="H817" s="14">
        <v>19113</v>
      </c>
      <c r="I817" s="14">
        <v>300001000</v>
      </c>
      <c r="J817" s="14">
        <v>1</v>
      </c>
      <c r="K817" s="14">
        <v>2017</v>
      </c>
      <c r="L817" s="53">
        <f t="shared" si="38"/>
        <v>300001000</v>
      </c>
      <c r="M817" s="54" t="b">
        <f t="shared" si="39"/>
        <v>1</v>
      </c>
    </row>
    <row r="818" spans="2:13" x14ac:dyDescent="0.3">
      <c r="B818" s="18">
        <f t="shared" si="37"/>
        <v>19</v>
      </c>
      <c r="C818" s="14">
        <v>19041</v>
      </c>
      <c r="D818" s="14">
        <v>300001000</v>
      </c>
      <c r="E818" s="14">
        <v>1</v>
      </c>
      <c r="F818" s="14">
        <v>2017</v>
      </c>
      <c r="G818" s="49"/>
      <c r="H818" s="14">
        <v>19115</v>
      </c>
      <c r="I818" s="14">
        <v>300001000</v>
      </c>
      <c r="J818" s="14">
        <v>1</v>
      </c>
      <c r="K818" s="14">
        <v>2017</v>
      </c>
      <c r="L818" s="53">
        <f t="shared" si="38"/>
        <v>300001000</v>
      </c>
      <c r="M818" s="54" t="b">
        <f t="shared" si="39"/>
        <v>1</v>
      </c>
    </row>
    <row r="819" spans="2:13" x14ac:dyDescent="0.3">
      <c r="B819" s="18">
        <f t="shared" si="37"/>
        <v>19</v>
      </c>
      <c r="C819" s="14">
        <v>19043</v>
      </c>
      <c r="D819" s="14">
        <v>300001000</v>
      </c>
      <c r="E819" s="14">
        <v>1</v>
      </c>
      <c r="F819" s="14">
        <v>2017</v>
      </c>
      <c r="G819" s="49"/>
      <c r="H819" s="14">
        <v>19117</v>
      </c>
      <c r="I819" s="14">
        <v>300001000</v>
      </c>
      <c r="J819" s="14">
        <v>1</v>
      </c>
      <c r="K819" s="14">
        <v>2017</v>
      </c>
      <c r="L819" s="53">
        <f t="shared" si="38"/>
        <v>300001000</v>
      </c>
      <c r="M819" s="54" t="b">
        <f t="shared" si="39"/>
        <v>1</v>
      </c>
    </row>
    <row r="820" spans="2:13" x14ac:dyDescent="0.3">
      <c r="B820" s="18">
        <f t="shared" si="37"/>
        <v>19</v>
      </c>
      <c r="C820" s="14">
        <v>19045</v>
      </c>
      <c r="D820" s="14">
        <v>300001000</v>
      </c>
      <c r="E820" s="14">
        <v>1</v>
      </c>
      <c r="F820" s="14">
        <v>2017</v>
      </c>
      <c r="G820" s="49"/>
      <c r="H820" s="14">
        <v>19119</v>
      </c>
      <c r="I820" s="14">
        <v>300001000</v>
      </c>
      <c r="J820" s="14">
        <v>1</v>
      </c>
      <c r="K820" s="14">
        <v>2017</v>
      </c>
      <c r="L820" s="53">
        <f t="shared" si="38"/>
        <v>300001000</v>
      </c>
      <c r="M820" s="54" t="b">
        <f t="shared" si="39"/>
        <v>1</v>
      </c>
    </row>
    <row r="821" spans="2:13" x14ac:dyDescent="0.3">
      <c r="B821" s="18">
        <f t="shared" si="37"/>
        <v>19</v>
      </c>
      <c r="C821" s="14">
        <v>19047</v>
      </c>
      <c r="D821" s="14">
        <v>300001000</v>
      </c>
      <c r="E821" s="14">
        <v>1</v>
      </c>
      <c r="F821" s="14">
        <v>2017</v>
      </c>
      <c r="G821" s="49"/>
      <c r="H821" s="14">
        <v>19121</v>
      </c>
      <c r="I821" s="14">
        <v>300001000</v>
      </c>
      <c r="J821" s="14">
        <v>1</v>
      </c>
      <c r="K821" s="14">
        <v>2017</v>
      </c>
      <c r="L821" s="53">
        <f t="shared" si="38"/>
        <v>300001000</v>
      </c>
      <c r="M821" s="54" t="b">
        <f t="shared" si="39"/>
        <v>1</v>
      </c>
    </row>
    <row r="822" spans="2:13" x14ac:dyDescent="0.3">
      <c r="B822" s="18">
        <f t="shared" si="37"/>
        <v>19</v>
      </c>
      <c r="C822" s="14">
        <v>19049</v>
      </c>
      <c r="D822" s="14">
        <v>300001000</v>
      </c>
      <c r="E822" s="14">
        <v>1</v>
      </c>
      <c r="F822" s="14">
        <v>2017</v>
      </c>
      <c r="G822" s="49"/>
      <c r="H822" s="14">
        <v>19123</v>
      </c>
      <c r="I822" s="14">
        <v>300001000</v>
      </c>
      <c r="J822" s="14">
        <v>1</v>
      </c>
      <c r="K822" s="14">
        <v>2017</v>
      </c>
      <c r="L822" s="53">
        <f t="shared" si="38"/>
        <v>300001000</v>
      </c>
      <c r="M822" s="54" t="b">
        <f t="shared" si="39"/>
        <v>1</v>
      </c>
    </row>
    <row r="823" spans="2:13" x14ac:dyDescent="0.3">
      <c r="B823" s="18">
        <f t="shared" si="37"/>
        <v>19</v>
      </c>
      <c r="C823" s="14">
        <v>19051</v>
      </c>
      <c r="D823" s="14">
        <v>300001000</v>
      </c>
      <c r="E823" s="14">
        <v>1</v>
      </c>
      <c r="F823" s="14">
        <v>2017</v>
      </c>
      <c r="G823" s="49"/>
      <c r="H823" s="14">
        <v>19125</v>
      </c>
      <c r="I823" s="14">
        <v>300001000</v>
      </c>
      <c r="J823" s="14">
        <v>1</v>
      </c>
      <c r="K823" s="14">
        <v>2017</v>
      </c>
      <c r="L823" s="53">
        <f t="shared" si="38"/>
        <v>300001000</v>
      </c>
      <c r="M823" s="54" t="b">
        <f t="shared" si="39"/>
        <v>1</v>
      </c>
    </row>
    <row r="824" spans="2:13" x14ac:dyDescent="0.3">
      <c r="B824" s="18">
        <f t="shared" si="37"/>
        <v>19</v>
      </c>
      <c r="C824" s="14">
        <v>19053</v>
      </c>
      <c r="D824" s="14">
        <v>300001000</v>
      </c>
      <c r="E824" s="14">
        <v>1</v>
      </c>
      <c r="F824" s="14">
        <v>2017</v>
      </c>
      <c r="G824" s="49"/>
      <c r="H824" s="14">
        <v>19127</v>
      </c>
      <c r="I824" s="14">
        <v>300001000</v>
      </c>
      <c r="J824" s="14">
        <v>1</v>
      </c>
      <c r="K824" s="14">
        <v>2017</v>
      </c>
      <c r="L824" s="53">
        <f t="shared" si="38"/>
        <v>300001000</v>
      </c>
      <c r="M824" s="54" t="b">
        <f t="shared" si="39"/>
        <v>1</v>
      </c>
    </row>
    <row r="825" spans="2:13" x14ac:dyDescent="0.3">
      <c r="B825" s="18">
        <f t="shared" si="37"/>
        <v>19</v>
      </c>
      <c r="C825" s="14">
        <v>19055</v>
      </c>
      <c r="D825" s="14">
        <v>300001000</v>
      </c>
      <c r="E825" s="14">
        <v>1</v>
      </c>
      <c r="F825" s="14">
        <v>2017</v>
      </c>
      <c r="G825" s="49"/>
      <c r="H825" s="14">
        <v>19129</v>
      </c>
      <c r="I825" s="14">
        <v>300001000</v>
      </c>
      <c r="J825" s="14">
        <v>1</v>
      </c>
      <c r="K825" s="14">
        <v>2017</v>
      </c>
      <c r="L825" s="53">
        <f t="shared" si="38"/>
        <v>300001000</v>
      </c>
      <c r="M825" s="54" t="b">
        <f t="shared" si="39"/>
        <v>1</v>
      </c>
    </row>
    <row r="826" spans="2:13" x14ac:dyDescent="0.3">
      <c r="B826" s="18">
        <f t="shared" si="37"/>
        <v>19</v>
      </c>
      <c r="C826" s="14">
        <v>19057</v>
      </c>
      <c r="D826" s="14">
        <v>300001000</v>
      </c>
      <c r="E826" s="14">
        <v>1</v>
      </c>
      <c r="F826" s="14">
        <v>2017</v>
      </c>
      <c r="G826" s="49"/>
      <c r="H826" s="14">
        <v>19131</v>
      </c>
      <c r="I826" s="14">
        <v>300001000</v>
      </c>
      <c r="J826" s="14">
        <v>1</v>
      </c>
      <c r="K826" s="14">
        <v>2017</v>
      </c>
      <c r="L826" s="53">
        <f t="shared" si="38"/>
        <v>300001000</v>
      </c>
      <c r="M826" s="54" t="b">
        <f t="shared" si="39"/>
        <v>1</v>
      </c>
    </row>
    <row r="827" spans="2:13" x14ac:dyDescent="0.3">
      <c r="B827" s="18">
        <f t="shared" si="37"/>
        <v>19</v>
      </c>
      <c r="C827" s="14">
        <v>19059</v>
      </c>
      <c r="D827" s="14">
        <v>300001000</v>
      </c>
      <c r="E827" s="14">
        <v>1</v>
      </c>
      <c r="F827" s="14">
        <v>2017</v>
      </c>
      <c r="G827" s="49"/>
      <c r="H827" s="14">
        <v>19133</v>
      </c>
      <c r="I827" s="14">
        <v>300001000</v>
      </c>
      <c r="J827" s="14">
        <v>1</v>
      </c>
      <c r="K827" s="14">
        <v>2017</v>
      </c>
      <c r="L827" s="53">
        <f t="shared" si="38"/>
        <v>300001000</v>
      </c>
      <c r="M827" s="54" t="b">
        <f t="shared" si="39"/>
        <v>1</v>
      </c>
    </row>
    <row r="828" spans="2:13" x14ac:dyDescent="0.3">
      <c r="B828" s="18">
        <f t="shared" si="37"/>
        <v>19</v>
      </c>
      <c r="C828" s="14">
        <v>19061</v>
      </c>
      <c r="D828" s="14">
        <v>300001000</v>
      </c>
      <c r="E828" s="14">
        <v>1</v>
      </c>
      <c r="F828" s="14">
        <v>2017</v>
      </c>
      <c r="G828" s="49"/>
      <c r="H828" s="14">
        <v>19135</v>
      </c>
      <c r="I828" s="14">
        <v>300001000</v>
      </c>
      <c r="J828" s="14">
        <v>1</v>
      </c>
      <c r="K828" s="14">
        <v>2017</v>
      </c>
      <c r="L828" s="53">
        <f t="shared" si="38"/>
        <v>300001000</v>
      </c>
      <c r="M828" s="54" t="b">
        <f t="shared" si="39"/>
        <v>1</v>
      </c>
    </row>
    <row r="829" spans="2:13" x14ac:dyDescent="0.3">
      <c r="B829" s="18">
        <f t="shared" si="37"/>
        <v>19</v>
      </c>
      <c r="C829" s="14">
        <v>19063</v>
      </c>
      <c r="D829" s="14">
        <v>300001000</v>
      </c>
      <c r="E829" s="14">
        <v>1</v>
      </c>
      <c r="F829" s="14">
        <v>2017</v>
      </c>
      <c r="G829" s="49"/>
      <c r="H829" s="14">
        <v>19137</v>
      </c>
      <c r="I829" s="14">
        <v>300001000</v>
      </c>
      <c r="J829" s="14">
        <v>1</v>
      </c>
      <c r="K829" s="14">
        <v>2017</v>
      </c>
      <c r="L829" s="53">
        <f t="shared" si="38"/>
        <v>300001000</v>
      </c>
      <c r="M829" s="54" t="b">
        <f t="shared" si="39"/>
        <v>1</v>
      </c>
    </row>
    <row r="830" spans="2:13" x14ac:dyDescent="0.3">
      <c r="B830" s="18">
        <f t="shared" si="37"/>
        <v>19</v>
      </c>
      <c r="C830" s="14">
        <v>19065</v>
      </c>
      <c r="D830" s="14">
        <v>300001000</v>
      </c>
      <c r="E830" s="14">
        <v>1</v>
      </c>
      <c r="F830" s="14">
        <v>2017</v>
      </c>
      <c r="G830" s="49"/>
      <c r="H830" s="14">
        <v>19139</v>
      </c>
      <c r="I830" s="14">
        <v>300001000</v>
      </c>
      <c r="J830" s="14">
        <v>1</v>
      </c>
      <c r="K830" s="14">
        <v>2017</v>
      </c>
      <c r="L830" s="53">
        <f t="shared" si="38"/>
        <v>300001000</v>
      </c>
      <c r="M830" s="54" t="b">
        <f t="shared" si="39"/>
        <v>1</v>
      </c>
    </row>
    <row r="831" spans="2:13" x14ac:dyDescent="0.3">
      <c r="B831" s="18">
        <f t="shared" si="37"/>
        <v>19</v>
      </c>
      <c r="C831" s="14">
        <v>19067</v>
      </c>
      <c r="D831" s="14">
        <v>300001000</v>
      </c>
      <c r="E831" s="14">
        <v>1</v>
      </c>
      <c r="F831" s="14">
        <v>2017</v>
      </c>
      <c r="G831" s="49"/>
      <c r="H831" s="14">
        <v>19141</v>
      </c>
      <c r="I831" s="14">
        <v>300001000</v>
      </c>
      <c r="J831" s="14">
        <v>1</v>
      </c>
      <c r="K831" s="14">
        <v>2017</v>
      </c>
      <c r="L831" s="53">
        <f t="shared" si="38"/>
        <v>300001000</v>
      </c>
      <c r="M831" s="54" t="b">
        <f t="shared" si="39"/>
        <v>1</v>
      </c>
    </row>
    <row r="832" spans="2:13" x14ac:dyDescent="0.3">
      <c r="B832" s="18">
        <f t="shared" si="37"/>
        <v>19</v>
      </c>
      <c r="C832" s="14">
        <v>19069</v>
      </c>
      <c r="D832" s="14">
        <v>300001000</v>
      </c>
      <c r="E832" s="14">
        <v>1</v>
      </c>
      <c r="F832" s="14">
        <v>2017</v>
      </c>
      <c r="G832" s="49"/>
      <c r="H832" s="14">
        <v>19143</v>
      </c>
      <c r="I832" s="14">
        <v>300001000</v>
      </c>
      <c r="J832" s="14">
        <v>1</v>
      </c>
      <c r="K832" s="14">
        <v>2017</v>
      </c>
      <c r="L832" s="53">
        <f t="shared" si="38"/>
        <v>300001000</v>
      </c>
      <c r="M832" s="54" t="b">
        <f t="shared" si="39"/>
        <v>1</v>
      </c>
    </row>
    <row r="833" spans="2:13" x14ac:dyDescent="0.3">
      <c r="B833" s="18">
        <f t="shared" si="37"/>
        <v>19</v>
      </c>
      <c r="C833" s="14">
        <v>19071</v>
      </c>
      <c r="D833" s="14">
        <v>300001000</v>
      </c>
      <c r="E833" s="14">
        <v>1</v>
      </c>
      <c r="F833" s="14">
        <v>2017</v>
      </c>
      <c r="G833" s="49"/>
      <c r="H833" s="14">
        <v>19145</v>
      </c>
      <c r="I833" s="14">
        <v>300001000</v>
      </c>
      <c r="J833" s="14">
        <v>1</v>
      </c>
      <c r="K833" s="14">
        <v>2017</v>
      </c>
      <c r="L833" s="53">
        <f t="shared" si="38"/>
        <v>300001000</v>
      </c>
      <c r="M833" s="54" t="b">
        <f t="shared" si="39"/>
        <v>1</v>
      </c>
    </row>
    <row r="834" spans="2:13" x14ac:dyDescent="0.3">
      <c r="B834" s="18">
        <f t="shared" si="37"/>
        <v>19</v>
      </c>
      <c r="C834" s="14">
        <v>19073</v>
      </c>
      <c r="D834" s="14">
        <v>300001000</v>
      </c>
      <c r="E834" s="14">
        <v>1</v>
      </c>
      <c r="F834" s="14">
        <v>2017</v>
      </c>
      <c r="G834" s="49"/>
      <c r="H834" s="14">
        <v>19147</v>
      </c>
      <c r="I834" s="14">
        <v>300001000</v>
      </c>
      <c r="J834" s="14">
        <v>1</v>
      </c>
      <c r="K834" s="14">
        <v>2017</v>
      </c>
      <c r="L834" s="53">
        <f t="shared" si="38"/>
        <v>300001000</v>
      </c>
      <c r="M834" s="54" t="b">
        <f t="shared" si="39"/>
        <v>1</v>
      </c>
    </row>
    <row r="835" spans="2:13" x14ac:dyDescent="0.3">
      <c r="B835" s="18">
        <f t="shared" si="37"/>
        <v>19</v>
      </c>
      <c r="C835" s="14">
        <v>19075</v>
      </c>
      <c r="D835" s="14">
        <v>300001000</v>
      </c>
      <c r="E835" s="14">
        <v>1</v>
      </c>
      <c r="F835" s="14">
        <v>2017</v>
      </c>
      <c r="G835" s="49"/>
      <c r="H835" s="14">
        <v>19149</v>
      </c>
      <c r="I835" s="14">
        <v>300001000</v>
      </c>
      <c r="J835" s="14">
        <v>1</v>
      </c>
      <c r="K835" s="14">
        <v>2017</v>
      </c>
      <c r="L835" s="53">
        <f t="shared" si="38"/>
        <v>300001000</v>
      </c>
      <c r="M835" s="54" t="b">
        <f t="shared" si="39"/>
        <v>1</v>
      </c>
    </row>
    <row r="836" spans="2:13" x14ac:dyDescent="0.3">
      <c r="B836" s="18">
        <f t="shared" si="37"/>
        <v>19</v>
      </c>
      <c r="C836" s="14">
        <v>19077</v>
      </c>
      <c r="D836" s="14">
        <v>300001000</v>
      </c>
      <c r="E836" s="14">
        <v>1</v>
      </c>
      <c r="F836" s="14">
        <v>2017</v>
      </c>
      <c r="G836" s="49"/>
      <c r="H836" s="14">
        <v>19151</v>
      </c>
      <c r="I836" s="14">
        <v>300001000</v>
      </c>
      <c r="J836" s="14">
        <v>1</v>
      </c>
      <c r="K836" s="14">
        <v>2017</v>
      </c>
      <c r="L836" s="53">
        <f t="shared" si="38"/>
        <v>300001000</v>
      </c>
      <c r="M836" s="54" t="b">
        <f t="shared" si="39"/>
        <v>1</v>
      </c>
    </row>
    <row r="837" spans="2:13" x14ac:dyDescent="0.3">
      <c r="B837" s="18">
        <f t="shared" si="37"/>
        <v>19</v>
      </c>
      <c r="C837" s="14">
        <v>19079</v>
      </c>
      <c r="D837" s="14">
        <v>300001000</v>
      </c>
      <c r="E837" s="14">
        <v>1</v>
      </c>
      <c r="F837" s="14">
        <v>2017</v>
      </c>
      <c r="G837" s="49"/>
      <c r="H837" s="14">
        <v>19153</v>
      </c>
      <c r="I837" s="14">
        <v>300001000</v>
      </c>
      <c r="J837" s="14">
        <v>1</v>
      </c>
      <c r="K837" s="14">
        <v>2017</v>
      </c>
      <c r="L837" s="53">
        <f t="shared" si="38"/>
        <v>300001000</v>
      </c>
      <c r="M837" s="54" t="b">
        <f t="shared" si="39"/>
        <v>1</v>
      </c>
    </row>
    <row r="838" spans="2:13" x14ac:dyDescent="0.3">
      <c r="B838" s="18">
        <f t="shared" ref="B838:B901" si="40">TRUNC(C838/1000,0)</f>
        <v>19</v>
      </c>
      <c r="C838" s="14">
        <v>19081</v>
      </c>
      <c r="D838" s="14">
        <v>300001000</v>
      </c>
      <c r="E838" s="14">
        <v>1</v>
      </c>
      <c r="F838" s="14">
        <v>2017</v>
      </c>
      <c r="G838" s="49"/>
      <c r="H838" s="14">
        <v>19155</v>
      </c>
      <c r="I838" s="14">
        <v>300001000</v>
      </c>
      <c r="J838" s="14">
        <v>1</v>
      </c>
      <c r="K838" s="14">
        <v>2017</v>
      </c>
      <c r="L838" s="53">
        <f t="shared" si="38"/>
        <v>300001000</v>
      </c>
      <c r="M838" s="54" t="b">
        <f t="shared" si="39"/>
        <v>1</v>
      </c>
    </row>
    <row r="839" spans="2:13" x14ac:dyDescent="0.3">
      <c r="B839" s="18">
        <f t="shared" si="40"/>
        <v>19</v>
      </c>
      <c r="C839" s="14">
        <v>19083</v>
      </c>
      <c r="D839" s="14">
        <v>300001000</v>
      </c>
      <c r="E839" s="14">
        <v>1</v>
      </c>
      <c r="F839" s="14">
        <v>2017</v>
      </c>
      <c r="G839" s="49"/>
      <c r="H839" s="14">
        <v>19157</v>
      </c>
      <c r="I839" s="14">
        <v>300001000</v>
      </c>
      <c r="J839" s="14">
        <v>1</v>
      </c>
      <c r="K839" s="14">
        <v>2017</v>
      </c>
      <c r="L839" s="53">
        <f t="shared" ref="L839:L902" si="41">VLOOKUP(H839,$C$5:$D$3233,2,FALSE)</f>
        <v>300001000</v>
      </c>
      <c r="M839" s="54" t="b">
        <f t="shared" ref="M839:M902" si="42">L839=I839</f>
        <v>1</v>
      </c>
    </row>
    <row r="840" spans="2:13" x14ac:dyDescent="0.3">
      <c r="B840" s="18">
        <f t="shared" si="40"/>
        <v>19</v>
      </c>
      <c r="C840" s="14">
        <v>19085</v>
      </c>
      <c r="D840" s="14">
        <v>300001000</v>
      </c>
      <c r="E840" s="14">
        <v>1</v>
      </c>
      <c r="F840" s="14">
        <v>2017</v>
      </c>
      <c r="G840" s="49"/>
      <c r="H840" s="14">
        <v>19159</v>
      </c>
      <c r="I840" s="14">
        <v>300001000</v>
      </c>
      <c r="J840" s="14">
        <v>1</v>
      </c>
      <c r="K840" s="14">
        <v>2017</v>
      </c>
      <c r="L840" s="53">
        <f t="shared" si="41"/>
        <v>300001000</v>
      </c>
      <c r="M840" s="54" t="b">
        <f t="shared" si="42"/>
        <v>1</v>
      </c>
    </row>
    <row r="841" spans="2:13" x14ac:dyDescent="0.3">
      <c r="B841" s="18">
        <f t="shared" si="40"/>
        <v>19</v>
      </c>
      <c r="C841" s="14">
        <v>19087</v>
      </c>
      <c r="D841" s="14">
        <v>300001000</v>
      </c>
      <c r="E841" s="14">
        <v>1</v>
      </c>
      <c r="F841" s="14">
        <v>2017</v>
      </c>
      <c r="G841" s="49"/>
      <c r="H841" s="14">
        <v>19161</v>
      </c>
      <c r="I841" s="14">
        <v>300001000</v>
      </c>
      <c r="J841" s="14">
        <v>1</v>
      </c>
      <c r="K841" s="14">
        <v>2017</v>
      </c>
      <c r="L841" s="53">
        <f t="shared" si="41"/>
        <v>300001000</v>
      </c>
      <c r="M841" s="54" t="b">
        <f t="shared" si="42"/>
        <v>1</v>
      </c>
    </row>
    <row r="842" spans="2:13" x14ac:dyDescent="0.3">
      <c r="B842" s="18">
        <f t="shared" si="40"/>
        <v>19</v>
      </c>
      <c r="C842" s="14">
        <v>19089</v>
      </c>
      <c r="D842" s="14">
        <v>300001000</v>
      </c>
      <c r="E842" s="14">
        <v>1</v>
      </c>
      <c r="F842" s="14">
        <v>2017</v>
      </c>
      <c r="G842" s="49"/>
      <c r="H842" s="14">
        <v>19163</v>
      </c>
      <c r="I842" s="14">
        <v>300001000</v>
      </c>
      <c r="J842" s="14">
        <v>1</v>
      </c>
      <c r="K842" s="14">
        <v>2017</v>
      </c>
      <c r="L842" s="53">
        <f t="shared" si="41"/>
        <v>300001000</v>
      </c>
      <c r="M842" s="54" t="b">
        <f t="shared" si="42"/>
        <v>1</v>
      </c>
    </row>
    <row r="843" spans="2:13" x14ac:dyDescent="0.3">
      <c r="B843" s="18">
        <f t="shared" si="40"/>
        <v>19</v>
      </c>
      <c r="C843" s="14">
        <v>19091</v>
      </c>
      <c r="D843" s="14">
        <v>300001000</v>
      </c>
      <c r="E843" s="14">
        <v>1</v>
      </c>
      <c r="F843" s="14">
        <v>2017</v>
      </c>
      <c r="G843" s="49"/>
      <c r="H843" s="14">
        <v>19165</v>
      </c>
      <c r="I843" s="14">
        <v>300001000</v>
      </c>
      <c r="J843" s="14">
        <v>1</v>
      </c>
      <c r="K843" s="14">
        <v>2017</v>
      </c>
      <c r="L843" s="53">
        <f t="shared" si="41"/>
        <v>300001000</v>
      </c>
      <c r="M843" s="54" t="b">
        <f t="shared" si="42"/>
        <v>1</v>
      </c>
    </row>
    <row r="844" spans="2:13" x14ac:dyDescent="0.3">
      <c r="B844" s="18">
        <f t="shared" si="40"/>
        <v>19</v>
      </c>
      <c r="C844" s="14">
        <v>19093</v>
      </c>
      <c r="D844" s="14">
        <v>300001000</v>
      </c>
      <c r="E844" s="14">
        <v>1</v>
      </c>
      <c r="F844" s="14">
        <v>2017</v>
      </c>
      <c r="G844" s="49"/>
      <c r="H844" s="14">
        <v>19167</v>
      </c>
      <c r="I844" s="14">
        <v>300001000</v>
      </c>
      <c r="J844" s="14">
        <v>1</v>
      </c>
      <c r="K844" s="14">
        <v>2017</v>
      </c>
      <c r="L844" s="53">
        <f t="shared" si="41"/>
        <v>300001000</v>
      </c>
      <c r="M844" s="54" t="b">
        <f t="shared" si="42"/>
        <v>1</v>
      </c>
    </row>
    <row r="845" spans="2:13" x14ac:dyDescent="0.3">
      <c r="B845" s="18">
        <f t="shared" si="40"/>
        <v>19</v>
      </c>
      <c r="C845" s="14">
        <v>19095</v>
      </c>
      <c r="D845" s="14">
        <v>300001000</v>
      </c>
      <c r="E845" s="14">
        <v>1</v>
      </c>
      <c r="F845" s="14">
        <v>2017</v>
      </c>
      <c r="G845" s="49"/>
      <c r="H845" s="14">
        <v>19169</v>
      </c>
      <c r="I845" s="14">
        <v>300001000</v>
      </c>
      <c r="J845" s="14">
        <v>1</v>
      </c>
      <c r="K845" s="14">
        <v>2017</v>
      </c>
      <c r="L845" s="53">
        <f t="shared" si="41"/>
        <v>300001000</v>
      </c>
      <c r="M845" s="54" t="b">
        <f t="shared" si="42"/>
        <v>1</v>
      </c>
    </row>
    <row r="846" spans="2:13" x14ac:dyDescent="0.3">
      <c r="B846" s="18">
        <f t="shared" si="40"/>
        <v>19</v>
      </c>
      <c r="C846" s="14">
        <v>19097</v>
      </c>
      <c r="D846" s="14">
        <v>300001000</v>
      </c>
      <c r="E846" s="14">
        <v>1</v>
      </c>
      <c r="F846" s="14">
        <v>2017</v>
      </c>
      <c r="G846" s="49"/>
      <c r="H846" s="14">
        <v>19171</v>
      </c>
      <c r="I846" s="14">
        <v>300001000</v>
      </c>
      <c r="J846" s="14">
        <v>1</v>
      </c>
      <c r="K846" s="14">
        <v>2017</v>
      </c>
      <c r="L846" s="53">
        <f t="shared" si="41"/>
        <v>300001000</v>
      </c>
      <c r="M846" s="54" t="b">
        <f t="shared" si="42"/>
        <v>1</v>
      </c>
    </row>
    <row r="847" spans="2:13" x14ac:dyDescent="0.3">
      <c r="B847" s="18">
        <f t="shared" si="40"/>
        <v>19</v>
      </c>
      <c r="C847" s="14">
        <v>19099</v>
      </c>
      <c r="D847" s="14">
        <v>300001000</v>
      </c>
      <c r="E847" s="14">
        <v>1</v>
      </c>
      <c r="F847" s="14">
        <v>2017</v>
      </c>
      <c r="G847" s="49"/>
      <c r="H847" s="14">
        <v>19173</v>
      </c>
      <c r="I847" s="14">
        <v>300001000</v>
      </c>
      <c r="J847" s="14">
        <v>1</v>
      </c>
      <c r="K847" s="14">
        <v>2017</v>
      </c>
      <c r="L847" s="53">
        <f t="shared" si="41"/>
        <v>300001000</v>
      </c>
      <c r="M847" s="54" t="b">
        <f t="shared" si="42"/>
        <v>1</v>
      </c>
    </row>
    <row r="848" spans="2:13" x14ac:dyDescent="0.3">
      <c r="B848" s="18">
        <f t="shared" si="40"/>
        <v>19</v>
      </c>
      <c r="C848" s="14">
        <v>19101</v>
      </c>
      <c r="D848" s="14">
        <v>300001000</v>
      </c>
      <c r="E848" s="14">
        <v>1</v>
      </c>
      <c r="F848" s="14">
        <v>2017</v>
      </c>
      <c r="G848" s="49"/>
      <c r="H848" s="14">
        <v>19175</v>
      </c>
      <c r="I848" s="14">
        <v>300001000</v>
      </c>
      <c r="J848" s="14">
        <v>1</v>
      </c>
      <c r="K848" s="14">
        <v>2017</v>
      </c>
      <c r="L848" s="53">
        <f t="shared" si="41"/>
        <v>300001000</v>
      </c>
      <c r="M848" s="54" t="b">
        <f t="shared" si="42"/>
        <v>1</v>
      </c>
    </row>
    <row r="849" spans="2:13" x14ac:dyDescent="0.3">
      <c r="B849" s="18">
        <f t="shared" si="40"/>
        <v>19</v>
      </c>
      <c r="C849" s="14">
        <v>19103</v>
      </c>
      <c r="D849" s="14">
        <v>300001000</v>
      </c>
      <c r="E849" s="14">
        <v>1</v>
      </c>
      <c r="F849" s="14">
        <v>2017</v>
      </c>
      <c r="G849" s="49"/>
      <c r="H849" s="14">
        <v>19177</v>
      </c>
      <c r="I849" s="14">
        <v>300001000</v>
      </c>
      <c r="J849" s="14">
        <v>1</v>
      </c>
      <c r="K849" s="14">
        <v>2017</v>
      </c>
      <c r="L849" s="53">
        <f t="shared" si="41"/>
        <v>300001000</v>
      </c>
      <c r="M849" s="54" t="b">
        <f t="shared" si="42"/>
        <v>1</v>
      </c>
    </row>
    <row r="850" spans="2:13" x14ac:dyDescent="0.3">
      <c r="B850" s="18">
        <f t="shared" si="40"/>
        <v>19</v>
      </c>
      <c r="C850" s="14">
        <v>19105</v>
      </c>
      <c r="D850" s="14">
        <v>300001000</v>
      </c>
      <c r="E850" s="14">
        <v>1</v>
      </c>
      <c r="F850" s="14">
        <v>2017</v>
      </c>
      <c r="G850" s="49"/>
      <c r="H850" s="14">
        <v>19179</v>
      </c>
      <c r="I850" s="14">
        <v>300001000</v>
      </c>
      <c r="J850" s="14">
        <v>1</v>
      </c>
      <c r="K850" s="14">
        <v>2017</v>
      </c>
      <c r="L850" s="53">
        <f t="shared" si="41"/>
        <v>300001000</v>
      </c>
      <c r="M850" s="54" t="b">
        <f t="shared" si="42"/>
        <v>1</v>
      </c>
    </row>
    <row r="851" spans="2:13" x14ac:dyDescent="0.3">
      <c r="B851" s="18">
        <f t="shared" si="40"/>
        <v>19</v>
      </c>
      <c r="C851" s="14">
        <v>19107</v>
      </c>
      <c r="D851" s="14">
        <v>300001000</v>
      </c>
      <c r="E851" s="14">
        <v>1</v>
      </c>
      <c r="F851" s="14">
        <v>2017</v>
      </c>
      <c r="G851" s="49"/>
      <c r="H851" s="14">
        <v>19181</v>
      </c>
      <c r="I851" s="14">
        <v>300001000</v>
      </c>
      <c r="J851" s="14">
        <v>1</v>
      </c>
      <c r="K851" s="14">
        <v>2017</v>
      </c>
      <c r="L851" s="53">
        <f t="shared" si="41"/>
        <v>300001000</v>
      </c>
      <c r="M851" s="54" t="b">
        <f t="shared" si="42"/>
        <v>1</v>
      </c>
    </row>
    <row r="852" spans="2:13" x14ac:dyDescent="0.3">
      <c r="B852" s="18">
        <f t="shared" si="40"/>
        <v>19</v>
      </c>
      <c r="C852" s="14">
        <v>19109</v>
      </c>
      <c r="D852" s="14">
        <v>300001000</v>
      </c>
      <c r="E852" s="14">
        <v>1</v>
      </c>
      <c r="F852" s="14">
        <v>2017</v>
      </c>
      <c r="G852" s="49"/>
      <c r="H852" s="14">
        <v>19183</v>
      </c>
      <c r="I852" s="14">
        <v>300001000</v>
      </c>
      <c r="J852" s="14">
        <v>1</v>
      </c>
      <c r="K852" s="14">
        <v>2017</v>
      </c>
      <c r="L852" s="53">
        <f t="shared" si="41"/>
        <v>300001000</v>
      </c>
      <c r="M852" s="54" t="b">
        <f t="shared" si="42"/>
        <v>1</v>
      </c>
    </row>
    <row r="853" spans="2:13" x14ac:dyDescent="0.3">
      <c r="B853" s="18">
        <f t="shared" si="40"/>
        <v>19</v>
      </c>
      <c r="C853" s="14">
        <v>19111</v>
      </c>
      <c r="D853" s="14">
        <v>300001000</v>
      </c>
      <c r="E853" s="14">
        <v>1</v>
      </c>
      <c r="F853" s="14">
        <v>2017</v>
      </c>
      <c r="G853" s="49"/>
      <c r="H853" s="14">
        <v>19185</v>
      </c>
      <c r="I853" s="14">
        <v>300001000</v>
      </c>
      <c r="J853" s="14">
        <v>1</v>
      </c>
      <c r="K853" s="14">
        <v>2017</v>
      </c>
      <c r="L853" s="53">
        <f t="shared" si="41"/>
        <v>300001000</v>
      </c>
      <c r="M853" s="54" t="b">
        <f t="shared" si="42"/>
        <v>1</v>
      </c>
    </row>
    <row r="854" spans="2:13" x14ac:dyDescent="0.3">
      <c r="B854" s="18">
        <f t="shared" si="40"/>
        <v>19</v>
      </c>
      <c r="C854" s="14">
        <v>19113</v>
      </c>
      <c r="D854" s="14">
        <v>300001000</v>
      </c>
      <c r="E854" s="14">
        <v>1</v>
      </c>
      <c r="F854" s="14">
        <v>2017</v>
      </c>
      <c r="G854" s="49"/>
      <c r="H854" s="14">
        <v>19187</v>
      </c>
      <c r="I854" s="14">
        <v>300001000</v>
      </c>
      <c r="J854" s="14">
        <v>1</v>
      </c>
      <c r="K854" s="14">
        <v>2017</v>
      </c>
      <c r="L854" s="53">
        <f t="shared" si="41"/>
        <v>300001000</v>
      </c>
      <c r="M854" s="54" t="b">
        <f t="shared" si="42"/>
        <v>1</v>
      </c>
    </row>
    <row r="855" spans="2:13" x14ac:dyDescent="0.3">
      <c r="B855" s="18">
        <f t="shared" si="40"/>
        <v>19</v>
      </c>
      <c r="C855" s="14">
        <v>19115</v>
      </c>
      <c r="D855" s="14">
        <v>300001000</v>
      </c>
      <c r="E855" s="14">
        <v>1</v>
      </c>
      <c r="F855" s="14">
        <v>2017</v>
      </c>
      <c r="G855" s="49"/>
      <c r="H855" s="14">
        <v>19189</v>
      </c>
      <c r="I855" s="14">
        <v>300001000</v>
      </c>
      <c r="J855" s="14">
        <v>1</v>
      </c>
      <c r="K855" s="14">
        <v>2017</v>
      </c>
      <c r="L855" s="53">
        <f t="shared" si="41"/>
        <v>300001000</v>
      </c>
      <c r="M855" s="54" t="b">
        <f t="shared" si="42"/>
        <v>1</v>
      </c>
    </row>
    <row r="856" spans="2:13" x14ac:dyDescent="0.3">
      <c r="B856" s="18">
        <f t="shared" si="40"/>
        <v>19</v>
      </c>
      <c r="C856" s="14">
        <v>19117</v>
      </c>
      <c r="D856" s="14">
        <v>300001000</v>
      </c>
      <c r="E856" s="14">
        <v>1</v>
      </c>
      <c r="F856" s="14">
        <v>2017</v>
      </c>
      <c r="G856" s="49"/>
      <c r="H856" s="14">
        <v>19191</v>
      </c>
      <c r="I856" s="14">
        <v>300001000</v>
      </c>
      <c r="J856" s="14">
        <v>1</v>
      </c>
      <c r="K856" s="14">
        <v>2017</v>
      </c>
      <c r="L856" s="53">
        <f t="shared" si="41"/>
        <v>300001000</v>
      </c>
      <c r="M856" s="54" t="b">
        <f t="shared" si="42"/>
        <v>1</v>
      </c>
    </row>
    <row r="857" spans="2:13" x14ac:dyDescent="0.3">
      <c r="B857" s="18">
        <f t="shared" si="40"/>
        <v>19</v>
      </c>
      <c r="C857" s="14">
        <v>19119</v>
      </c>
      <c r="D857" s="14">
        <v>300001000</v>
      </c>
      <c r="E857" s="14">
        <v>1</v>
      </c>
      <c r="F857" s="14">
        <v>2017</v>
      </c>
      <c r="G857" s="49"/>
      <c r="H857" s="14">
        <v>19193</v>
      </c>
      <c r="I857" s="14">
        <v>300001000</v>
      </c>
      <c r="J857" s="14">
        <v>1</v>
      </c>
      <c r="K857" s="14">
        <v>2017</v>
      </c>
      <c r="L857" s="53">
        <f t="shared" si="41"/>
        <v>300001000</v>
      </c>
      <c r="M857" s="54" t="b">
        <f t="shared" si="42"/>
        <v>1</v>
      </c>
    </row>
    <row r="858" spans="2:13" x14ac:dyDescent="0.3">
      <c r="B858" s="18">
        <f t="shared" si="40"/>
        <v>19</v>
      </c>
      <c r="C858" s="14">
        <v>19121</v>
      </c>
      <c r="D858" s="14">
        <v>300001000</v>
      </c>
      <c r="E858" s="14">
        <v>1</v>
      </c>
      <c r="F858" s="14">
        <v>2017</v>
      </c>
      <c r="G858" s="49"/>
      <c r="H858" s="14">
        <v>19195</v>
      </c>
      <c r="I858" s="14">
        <v>300001000</v>
      </c>
      <c r="J858" s="14">
        <v>1</v>
      </c>
      <c r="K858" s="14">
        <v>2017</v>
      </c>
      <c r="L858" s="53">
        <f t="shared" si="41"/>
        <v>300001000</v>
      </c>
      <c r="M858" s="54" t="b">
        <f t="shared" si="42"/>
        <v>1</v>
      </c>
    </row>
    <row r="859" spans="2:13" x14ac:dyDescent="0.3">
      <c r="B859" s="18">
        <f t="shared" si="40"/>
        <v>19</v>
      </c>
      <c r="C859" s="14">
        <v>19123</v>
      </c>
      <c r="D859" s="14">
        <v>300001000</v>
      </c>
      <c r="E859" s="14">
        <v>1</v>
      </c>
      <c r="F859" s="14">
        <v>2017</v>
      </c>
      <c r="G859" s="49"/>
      <c r="H859" s="14">
        <v>19197</v>
      </c>
      <c r="I859" s="14">
        <v>300001000</v>
      </c>
      <c r="J859" s="14">
        <v>1</v>
      </c>
      <c r="K859" s="14">
        <v>2017</v>
      </c>
      <c r="L859" s="53">
        <f t="shared" si="41"/>
        <v>300001000</v>
      </c>
      <c r="M859" s="54" t="b">
        <f t="shared" si="42"/>
        <v>1</v>
      </c>
    </row>
    <row r="860" spans="2:13" x14ac:dyDescent="0.3">
      <c r="B860" s="18">
        <f t="shared" si="40"/>
        <v>19</v>
      </c>
      <c r="C860" s="14">
        <v>19125</v>
      </c>
      <c r="D860" s="14">
        <v>300001000</v>
      </c>
      <c r="E860" s="14">
        <v>1</v>
      </c>
      <c r="F860" s="14">
        <v>2017</v>
      </c>
      <c r="G860" s="49"/>
      <c r="H860" s="14">
        <v>20001</v>
      </c>
      <c r="I860" s="14">
        <v>300001000</v>
      </c>
      <c r="J860" s="14">
        <v>1</v>
      </c>
      <c r="K860" s="14">
        <v>2017</v>
      </c>
      <c r="L860" s="53">
        <f t="shared" si="41"/>
        <v>300001000</v>
      </c>
      <c r="M860" s="54" t="b">
        <f t="shared" si="42"/>
        <v>1</v>
      </c>
    </row>
    <row r="861" spans="2:13" x14ac:dyDescent="0.3">
      <c r="B861" s="18">
        <f t="shared" si="40"/>
        <v>19</v>
      </c>
      <c r="C861" s="14">
        <v>19127</v>
      </c>
      <c r="D861" s="14">
        <v>300001000</v>
      </c>
      <c r="E861" s="14">
        <v>1</v>
      </c>
      <c r="F861" s="14">
        <v>2017</v>
      </c>
      <c r="G861" s="49"/>
      <c r="H861" s="14">
        <v>20003</v>
      </c>
      <c r="I861" s="14">
        <v>300001000</v>
      </c>
      <c r="J861" s="14">
        <v>1</v>
      </c>
      <c r="K861" s="14">
        <v>2017</v>
      </c>
      <c r="L861" s="53">
        <f t="shared" si="41"/>
        <v>300001000</v>
      </c>
      <c r="M861" s="54" t="b">
        <f t="shared" si="42"/>
        <v>1</v>
      </c>
    </row>
    <row r="862" spans="2:13" x14ac:dyDescent="0.3">
      <c r="B862" s="18">
        <f t="shared" si="40"/>
        <v>19</v>
      </c>
      <c r="C862" s="14">
        <v>19129</v>
      </c>
      <c r="D862" s="14">
        <v>300001000</v>
      </c>
      <c r="E862" s="14">
        <v>1</v>
      </c>
      <c r="F862" s="14">
        <v>2017</v>
      </c>
      <c r="G862" s="49"/>
      <c r="H862" s="14">
        <v>20005</v>
      </c>
      <c r="I862" s="14">
        <v>300001000</v>
      </c>
      <c r="J862" s="14">
        <v>1</v>
      </c>
      <c r="K862" s="14">
        <v>2017</v>
      </c>
      <c r="L862" s="53">
        <f t="shared" si="41"/>
        <v>300001000</v>
      </c>
      <c r="M862" s="54" t="b">
        <f t="shared" si="42"/>
        <v>1</v>
      </c>
    </row>
    <row r="863" spans="2:13" x14ac:dyDescent="0.3">
      <c r="B863" s="18">
        <f t="shared" si="40"/>
        <v>19</v>
      </c>
      <c r="C863" s="14">
        <v>19131</v>
      </c>
      <c r="D863" s="14">
        <v>300001000</v>
      </c>
      <c r="E863" s="14">
        <v>1</v>
      </c>
      <c r="F863" s="14">
        <v>2017</v>
      </c>
      <c r="G863" s="49"/>
      <c r="H863" s="14">
        <v>20007</v>
      </c>
      <c r="I863" s="14">
        <v>300001000</v>
      </c>
      <c r="J863" s="14">
        <v>1</v>
      </c>
      <c r="K863" s="14">
        <v>2017</v>
      </c>
      <c r="L863" s="53">
        <f t="shared" si="41"/>
        <v>300001000</v>
      </c>
      <c r="M863" s="54" t="b">
        <f t="shared" si="42"/>
        <v>1</v>
      </c>
    </row>
    <row r="864" spans="2:13" x14ac:dyDescent="0.3">
      <c r="B864" s="18">
        <f t="shared" si="40"/>
        <v>19</v>
      </c>
      <c r="C864" s="14">
        <v>19133</v>
      </c>
      <c r="D864" s="14">
        <v>300001000</v>
      </c>
      <c r="E864" s="14">
        <v>1</v>
      </c>
      <c r="F864" s="14">
        <v>2017</v>
      </c>
      <c r="G864" s="49"/>
      <c r="H864" s="14">
        <v>20009</v>
      </c>
      <c r="I864" s="14">
        <v>300001000</v>
      </c>
      <c r="J864" s="14">
        <v>1</v>
      </c>
      <c r="K864" s="14">
        <v>2017</v>
      </c>
      <c r="L864" s="53">
        <f t="shared" si="41"/>
        <v>300001000</v>
      </c>
      <c r="M864" s="54" t="b">
        <f t="shared" si="42"/>
        <v>1</v>
      </c>
    </row>
    <row r="865" spans="2:13" x14ac:dyDescent="0.3">
      <c r="B865" s="18">
        <f t="shared" si="40"/>
        <v>19</v>
      </c>
      <c r="C865" s="14">
        <v>19135</v>
      </c>
      <c r="D865" s="14">
        <v>300001000</v>
      </c>
      <c r="E865" s="14">
        <v>1</v>
      </c>
      <c r="F865" s="14">
        <v>2017</v>
      </c>
      <c r="G865" s="49"/>
      <c r="H865" s="14">
        <v>20011</v>
      </c>
      <c r="I865" s="14">
        <v>300001000</v>
      </c>
      <c r="J865" s="14">
        <v>1</v>
      </c>
      <c r="K865" s="14">
        <v>2017</v>
      </c>
      <c r="L865" s="53">
        <f t="shared" si="41"/>
        <v>300001000</v>
      </c>
      <c r="M865" s="54" t="b">
        <f t="shared" si="42"/>
        <v>1</v>
      </c>
    </row>
    <row r="866" spans="2:13" x14ac:dyDescent="0.3">
      <c r="B866" s="18">
        <f t="shared" si="40"/>
        <v>19</v>
      </c>
      <c r="C866" s="14">
        <v>19137</v>
      </c>
      <c r="D866" s="14">
        <v>300001000</v>
      </c>
      <c r="E866" s="14">
        <v>1</v>
      </c>
      <c r="F866" s="14">
        <v>2017</v>
      </c>
      <c r="G866" s="49"/>
      <c r="H866" s="14">
        <v>20013</v>
      </c>
      <c r="I866" s="14">
        <v>300001000</v>
      </c>
      <c r="J866" s="14">
        <v>1</v>
      </c>
      <c r="K866" s="14">
        <v>2017</v>
      </c>
      <c r="L866" s="53">
        <f t="shared" si="41"/>
        <v>300001000</v>
      </c>
      <c r="M866" s="54" t="b">
        <f t="shared" si="42"/>
        <v>1</v>
      </c>
    </row>
    <row r="867" spans="2:13" x14ac:dyDescent="0.3">
      <c r="B867" s="18">
        <f t="shared" si="40"/>
        <v>19</v>
      </c>
      <c r="C867" s="14">
        <v>19139</v>
      </c>
      <c r="D867" s="14">
        <v>300001000</v>
      </c>
      <c r="E867" s="14">
        <v>1</v>
      </c>
      <c r="F867" s="14">
        <v>2017</v>
      </c>
      <c r="G867" s="49"/>
      <c r="H867" s="14">
        <v>20015</v>
      </c>
      <c r="I867" s="14">
        <v>300001000</v>
      </c>
      <c r="J867" s="14">
        <v>1</v>
      </c>
      <c r="K867" s="14">
        <v>2017</v>
      </c>
      <c r="L867" s="53">
        <f t="shared" si="41"/>
        <v>300001000</v>
      </c>
      <c r="M867" s="54" t="b">
        <f t="shared" si="42"/>
        <v>1</v>
      </c>
    </row>
    <row r="868" spans="2:13" x14ac:dyDescent="0.3">
      <c r="B868" s="18">
        <f t="shared" si="40"/>
        <v>19</v>
      </c>
      <c r="C868" s="14">
        <v>19141</v>
      </c>
      <c r="D868" s="14">
        <v>300001000</v>
      </c>
      <c r="E868" s="14">
        <v>1</v>
      </c>
      <c r="F868" s="14">
        <v>2017</v>
      </c>
      <c r="G868" s="49"/>
      <c r="H868" s="14">
        <v>20017</v>
      </c>
      <c r="I868" s="14">
        <v>300001000</v>
      </c>
      <c r="J868" s="14">
        <v>1</v>
      </c>
      <c r="K868" s="14">
        <v>2017</v>
      </c>
      <c r="L868" s="53">
        <f t="shared" si="41"/>
        <v>300001000</v>
      </c>
      <c r="M868" s="54" t="b">
        <f t="shared" si="42"/>
        <v>1</v>
      </c>
    </row>
    <row r="869" spans="2:13" x14ac:dyDescent="0.3">
      <c r="B869" s="18">
        <f t="shared" si="40"/>
        <v>19</v>
      </c>
      <c r="C869" s="14">
        <v>19143</v>
      </c>
      <c r="D869" s="14">
        <v>300001000</v>
      </c>
      <c r="E869" s="14">
        <v>1</v>
      </c>
      <c r="F869" s="14">
        <v>2017</v>
      </c>
      <c r="G869" s="49"/>
      <c r="H869" s="14">
        <v>20019</v>
      </c>
      <c r="I869" s="14">
        <v>300001000</v>
      </c>
      <c r="J869" s="14">
        <v>1</v>
      </c>
      <c r="K869" s="14">
        <v>2017</v>
      </c>
      <c r="L869" s="53">
        <f t="shared" si="41"/>
        <v>300001000</v>
      </c>
      <c r="M869" s="54" t="b">
        <f t="shared" si="42"/>
        <v>1</v>
      </c>
    </row>
    <row r="870" spans="2:13" x14ac:dyDescent="0.3">
      <c r="B870" s="18">
        <f t="shared" si="40"/>
        <v>19</v>
      </c>
      <c r="C870" s="14">
        <v>19145</v>
      </c>
      <c r="D870" s="14">
        <v>300001000</v>
      </c>
      <c r="E870" s="14">
        <v>1</v>
      </c>
      <c r="F870" s="14">
        <v>2017</v>
      </c>
      <c r="G870" s="49"/>
      <c r="H870" s="14">
        <v>20021</v>
      </c>
      <c r="I870" s="14">
        <v>300001000</v>
      </c>
      <c r="J870" s="14">
        <v>1</v>
      </c>
      <c r="K870" s="14">
        <v>2017</v>
      </c>
      <c r="L870" s="53">
        <f t="shared" si="41"/>
        <v>300001000</v>
      </c>
      <c r="M870" s="54" t="b">
        <f t="shared" si="42"/>
        <v>1</v>
      </c>
    </row>
    <row r="871" spans="2:13" x14ac:dyDescent="0.3">
      <c r="B871" s="18">
        <f t="shared" si="40"/>
        <v>19</v>
      </c>
      <c r="C871" s="14">
        <v>19147</v>
      </c>
      <c r="D871" s="14">
        <v>300001000</v>
      </c>
      <c r="E871" s="14">
        <v>1</v>
      </c>
      <c r="F871" s="14">
        <v>2017</v>
      </c>
      <c r="G871" s="49"/>
      <c r="H871" s="14">
        <v>20023</v>
      </c>
      <c r="I871" s="14">
        <v>300001000</v>
      </c>
      <c r="J871" s="14">
        <v>1</v>
      </c>
      <c r="K871" s="14">
        <v>2017</v>
      </c>
      <c r="L871" s="53">
        <f t="shared" si="41"/>
        <v>300001000</v>
      </c>
      <c r="M871" s="54" t="b">
        <f t="shared" si="42"/>
        <v>1</v>
      </c>
    </row>
    <row r="872" spans="2:13" x14ac:dyDescent="0.3">
      <c r="B872" s="18">
        <f t="shared" si="40"/>
        <v>19</v>
      </c>
      <c r="C872" s="14">
        <v>19149</v>
      </c>
      <c r="D872" s="14">
        <v>300001000</v>
      </c>
      <c r="E872" s="14">
        <v>1</v>
      </c>
      <c r="F872" s="14">
        <v>2017</v>
      </c>
      <c r="G872" s="49"/>
      <c r="H872" s="14">
        <v>20025</v>
      </c>
      <c r="I872" s="14">
        <v>300001000</v>
      </c>
      <c r="J872" s="14">
        <v>1</v>
      </c>
      <c r="K872" s="14">
        <v>2017</v>
      </c>
      <c r="L872" s="53">
        <f t="shared" si="41"/>
        <v>300001000</v>
      </c>
      <c r="M872" s="54" t="b">
        <f t="shared" si="42"/>
        <v>1</v>
      </c>
    </row>
    <row r="873" spans="2:13" x14ac:dyDescent="0.3">
      <c r="B873" s="18">
        <f t="shared" si="40"/>
        <v>19</v>
      </c>
      <c r="C873" s="14">
        <v>19151</v>
      </c>
      <c r="D873" s="14">
        <v>300001000</v>
      </c>
      <c r="E873" s="14">
        <v>1</v>
      </c>
      <c r="F873" s="14">
        <v>2017</v>
      </c>
      <c r="G873" s="49"/>
      <c r="H873" s="14">
        <v>20027</v>
      </c>
      <c r="I873" s="14">
        <v>300001000</v>
      </c>
      <c r="J873" s="14">
        <v>1</v>
      </c>
      <c r="K873" s="14">
        <v>2017</v>
      </c>
      <c r="L873" s="53">
        <f t="shared" si="41"/>
        <v>300001000</v>
      </c>
      <c r="M873" s="54" t="b">
        <f t="shared" si="42"/>
        <v>1</v>
      </c>
    </row>
    <row r="874" spans="2:13" x14ac:dyDescent="0.3">
      <c r="B874" s="18">
        <f t="shared" si="40"/>
        <v>19</v>
      </c>
      <c r="C874" s="14">
        <v>19153</v>
      </c>
      <c r="D874" s="14">
        <v>300001000</v>
      </c>
      <c r="E874" s="14">
        <v>1</v>
      </c>
      <c r="F874" s="14">
        <v>2017</v>
      </c>
      <c r="G874" s="49"/>
      <c r="H874" s="14">
        <v>20029</v>
      </c>
      <c r="I874" s="14">
        <v>300001000</v>
      </c>
      <c r="J874" s="14">
        <v>1</v>
      </c>
      <c r="K874" s="14">
        <v>2017</v>
      </c>
      <c r="L874" s="53">
        <f t="shared" si="41"/>
        <v>300001000</v>
      </c>
      <c r="M874" s="54" t="b">
        <f t="shared" si="42"/>
        <v>1</v>
      </c>
    </row>
    <row r="875" spans="2:13" x14ac:dyDescent="0.3">
      <c r="B875" s="18">
        <f t="shared" si="40"/>
        <v>19</v>
      </c>
      <c r="C875" s="14">
        <v>19155</v>
      </c>
      <c r="D875" s="14">
        <v>300001000</v>
      </c>
      <c r="E875" s="14">
        <v>1</v>
      </c>
      <c r="F875" s="14">
        <v>2017</v>
      </c>
      <c r="G875" s="49"/>
      <c r="H875" s="14">
        <v>20031</v>
      </c>
      <c r="I875" s="14">
        <v>300001000</v>
      </c>
      <c r="J875" s="14">
        <v>1</v>
      </c>
      <c r="K875" s="14">
        <v>2017</v>
      </c>
      <c r="L875" s="53">
        <f t="shared" si="41"/>
        <v>300001000</v>
      </c>
      <c r="M875" s="54" t="b">
        <f t="shared" si="42"/>
        <v>1</v>
      </c>
    </row>
    <row r="876" spans="2:13" x14ac:dyDescent="0.3">
      <c r="B876" s="18">
        <f t="shared" si="40"/>
        <v>19</v>
      </c>
      <c r="C876" s="14">
        <v>19157</v>
      </c>
      <c r="D876" s="14">
        <v>300001000</v>
      </c>
      <c r="E876" s="14">
        <v>1</v>
      </c>
      <c r="F876" s="14">
        <v>2017</v>
      </c>
      <c r="G876" s="49"/>
      <c r="H876" s="14">
        <v>20033</v>
      </c>
      <c r="I876" s="14">
        <v>300001000</v>
      </c>
      <c r="J876" s="14">
        <v>1</v>
      </c>
      <c r="K876" s="14">
        <v>2017</v>
      </c>
      <c r="L876" s="53">
        <f t="shared" si="41"/>
        <v>300001000</v>
      </c>
      <c r="M876" s="54" t="b">
        <f t="shared" si="42"/>
        <v>1</v>
      </c>
    </row>
    <row r="877" spans="2:13" x14ac:dyDescent="0.3">
      <c r="B877" s="18">
        <f t="shared" si="40"/>
        <v>19</v>
      </c>
      <c r="C877" s="14">
        <v>19159</v>
      </c>
      <c r="D877" s="14">
        <v>300001000</v>
      </c>
      <c r="E877" s="14">
        <v>1</v>
      </c>
      <c r="F877" s="14">
        <v>2017</v>
      </c>
      <c r="G877" s="49"/>
      <c r="H877" s="14">
        <v>20035</v>
      </c>
      <c r="I877" s="14">
        <v>300001000</v>
      </c>
      <c r="J877" s="14">
        <v>1</v>
      </c>
      <c r="K877" s="14">
        <v>2017</v>
      </c>
      <c r="L877" s="53">
        <f t="shared" si="41"/>
        <v>300001000</v>
      </c>
      <c r="M877" s="54" t="b">
        <f t="shared" si="42"/>
        <v>1</v>
      </c>
    </row>
    <row r="878" spans="2:13" x14ac:dyDescent="0.3">
      <c r="B878" s="18">
        <f t="shared" si="40"/>
        <v>19</v>
      </c>
      <c r="C878" s="14">
        <v>19161</v>
      </c>
      <c r="D878" s="14">
        <v>300001000</v>
      </c>
      <c r="E878" s="14">
        <v>1</v>
      </c>
      <c r="F878" s="14">
        <v>2017</v>
      </c>
      <c r="G878" s="49"/>
      <c r="H878" s="14">
        <v>20037</v>
      </c>
      <c r="I878" s="14">
        <v>300001000</v>
      </c>
      <c r="J878" s="14">
        <v>1</v>
      </c>
      <c r="K878" s="14">
        <v>2017</v>
      </c>
      <c r="L878" s="53">
        <f t="shared" si="41"/>
        <v>300001000</v>
      </c>
      <c r="M878" s="54" t="b">
        <f t="shared" si="42"/>
        <v>1</v>
      </c>
    </row>
    <row r="879" spans="2:13" x14ac:dyDescent="0.3">
      <c r="B879" s="18">
        <f t="shared" si="40"/>
        <v>19</v>
      </c>
      <c r="C879" s="14">
        <v>19163</v>
      </c>
      <c r="D879" s="14">
        <v>300001000</v>
      </c>
      <c r="E879" s="14">
        <v>1</v>
      </c>
      <c r="F879" s="14">
        <v>2017</v>
      </c>
      <c r="G879" s="49"/>
      <c r="H879" s="14">
        <v>20039</v>
      </c>
      <c r="I879" s="14">
        <v>300001000</v>
      </c>
      <c r="J879" s="14">
        <v>1</v>
      </c>
      <c r="K879" s="14">
        <v>2017</v>
      </c>
      <c r="L879" s="53">
        <f t="shared" si="41"/>
        <v>300001000</v>
      </c>
      <c r="M879" s="54" t="b">
        <f t="shared" si="42"/>
        <v>1</v>
      </c>
    </row>
    <row r="880" spans="2:13" x14ac:dyDescent="0.3">
      <c r="B880" s="18">
        <f t="shared" si="40"/>
        <v>19</v>
      </c>
      <c r="C880" s="14">
        <v>19165</v>
      </c>
      <c r="D880" s="14">
        <v>300001000</v>
      </c>
      <c r="E880" s="14">
        <v>1</v>
      </c>
      <c r="F880" s="14">
        <v>2017</v>
      </c>
      <c r="G880" s="49"/>
      <c r="H880" s="14">
        <v>20041</v>
      </c>
      <c r="I880" s="14">
        <v>300001000</v>
      </c>
      <c r="J880" s="14">
        <v>1</v>
      </c>
      <c r="K880" s="14">
        <v>2017</v>
      </c>
      <c r="L880" s="53">
        <f t="shared" si="41"/>
        <v>300001000</v>
      </c>
      <c r="M880" s="54" t="b">
        <f t="shared" si="42"/>
        <v>1</v>
      </c>
    </row>
    <row r="881" spans="2:13" x14ac:dyDescent="0.3">
      <c r="B881" s="18">
        <f t="shared" si="40"/>
        <v>19</v>
      </c>
      <c r="C881" s="14">
        <v>19167</v>
      </c>
      <c r="D881" s="14">
        <v>300001000</v>
      </c>
      <c r="E881" s="14">
        <v>1</v>
      </c>
      <c r="F881" s="14">
        <v>2017</v>
      </c>
      <c r="G881" s="49"/>
      <c r="H881" s="14">
        <v>20043</v>
      </c>
      <c r="I881" s="14">
        <v>300001000</v>
      </c>
      <c r="J881" s="14">
        <v>1</v>
      </c>
      <c r="K881" s="14">
        <v>2017</v>
      </c>
      <c r="L881" s="53">
        <f t="shared" si="41"/>
        <v>300001000</v>
      </c>
      <c r="M881" s="54" t="b">
        <f t="shared" si="42"/>
        <v>1</v>
      </c>
    </row>
    <row r="882" spans="2:13" x14ac:dyDescent="0.3">
      <c r="B882" s="18">
        <f t="shared" si="40"/>
        <v>19</v>
      </c>
      <c r="C882" s="14">
        <v>19169</v>
      </c>
      <c r="D882" s="14">
        <v>300001000</v>
      </c>
      <c r="E882" s="14">
        <v>1</v>
      </c>
      <c r="F882" s="14">
        <v>2017</v>
      </c>
      <c r="G882" s="49"/>
      <c r="H882" s="14">
        <v>20045</v>
      </c>
      <c r="I882" s="14">
        <v>300001000</v>
      </c>
      <c r="J882" s="14">
        <v>1</v>
      </c>
      <c r="K882" s="14">
        <v>2017</v>
      </c>
      <c r="L882" s="53">
        <f t="shared" si="41"/>
        <v>300001000</v>
      </c>
      <c r="M882" s="54" t="b">
        <f t="shared" si="42"/>
        <v>1</v>
      </c>
    </row>
    <row r="883" spans="2:13" x14ac:dyDescent="0.3">
      <c r="B883" s="18">
        <f t="shared" si="40"/>
        <v>19</v>
      </c>
      <c r="C883" s="14">
        <v>19171</v>
      </c>
      <c r="D883" s="14">
        <v>300001000</v>
      </c>
      <c r="E883" s="14">
        <v>1</v>
      </c>
      <c r="F883" s="14">
        <v>2017</v>
      </c>
      <c r="G883" s="49"/>
      <c r="H883" s="14">
        <v>20047</v>
      </c>
      <c r="I883" s="14">
        <v>300001000</v>
      </c>
      <c r="J883" s="14">
        <v>1</v>
      </c>
      <c r="K883" s="14">
        <v>2017</v>
      </c>
      <c r="L883" s="53">
        <f t="shared" si="41"/>
        <v>300001000</v>
      </c>
      <c r="M883" s="54" t="b">
        <f t="shared" si="42"/>
        <v>1</v>
      </c>
    </row>
    <row r="884" spans="2:13" x14ac:dyDescent="0.3">
      <c r="B884" s="18">
        <f t="shared" si="40"/>
        <v>19</v>
      </c>
      <c r="C884" s="14">
        <v>19173</v>
      </c>
      <c r="D884" s="14">
        <v>300001000</v>
      </c>
      <c r="E884" s="14">
        <v>1</v>
      </c>
      <c r="F884" s="14">
        <v>2017</v>
      </c>
      <c r="G884" s="49"/>
      <c r="H884" s="14">
        <v>20049</v>
      </c>
      <c r="I884" s="14">
        <v>300001000</v>
      </c>
      <c r="J884" s="14">
        <v>1</v>
      </c>
      <c r="K884" s="14">
        <v>2017</v>
      </c>
      <c r="L884" s="53">
        <f t="shared" si="41"/>
        <v>300001000</v>
      </c>
      <c r="M884" s="54" t="b">
        <f t="shared" si="42"/>
        <v>1</v>
      </c>
    </row>
    <row r="885" spans="2:13" x14ac:dyDescent="0.3">
      <c r="B885" s="18">
        <f t="shared" si="40"/>
        <v>19</v>
      </c>
      <c r="C885" s="14">
        <v>19175</v>
      </c>
      <c r="D885" s="14">
        <v>300001000</v>
      </c>
      <c r="E885" s="14">
        <v>1</v>
      </c>
      <c r="F885" s="14">
        <v>2017</v>
      </c>
      <c r="G885" s="49"/>
      <c r="H885" s="14">
        <v>20051</v>
      </c>
      <c r="I885" s="14">
        <v>300001000</v>
      </c>
      <c r="J885" s="14">
        <v>1</v>
      </c>
      <c r="K885" s="14">
        <v>2017</v>
      </c>
      <c r="L885" s="53">
        <f t="shared" si="41"/>
        <v>300001000</v>
      </c>
      <c r="M885" s="54" t="b">
        <f t="shared" si="42"/>
        <v>1</v>
      </c>
    </row>
    <row r="886" spans="2:13" x14ac:dyDescent="0.3">
      <c r="B886" s="18">
        <f t="shared" si="40"/>
        <v>19</v>
      </c>
      <c r="C886" s="14">
        <v>19177</v>
      </c>
      <c r="D886" s="14">
        <v>300001000</v>
      </c>
      <c r="E886" s="14">
        <v>1</v>
      </c>
      <c r="F886" s="14">
        <v>2017</v>
      </c>
      <c r="G886" s="49"/>
      <c r="H886" s="14">
        <v>20053</v>
      </c>
      <c r="I886" s="14">
        <v>300001000</v>
      </c>
      <c r="J886" s="14">
        <v>1</v>
      </c>
      <c r="K886" s="14">
        <v>2017</v>
      </c>
      <c r="L886" s="53">
        <f t="shared" si="41"/>
        <v>300001000</v>
      </c>
      <c r="M886" s="54" t="b">
        <f t="shared" si="42"/>
        <v>1</v>
      </c>
    </row>
    <row r="887" spans="2:13" x14ac:dyDescent="0.3">
      <c r="B887" s="18">
        <f t="shared" si="40"/>
        <v>19</v>
      </c>
      <c r="C887" s="14">
        <v>19179</v>
      </c>
      <c r="D887" s="14">
        <v>300001000</v>
      </c>
      <c r="E887" s="14">
        <v>1</v>
      </c>
      <c r="F887" s="14">
        <v>2017</v>
      </c>
      <c r="G887" s="49"/>
      <c r="H887" s="14">
        <v>20055</v>
      </c>
      <c r="I887" s="14">
        <v>300001000</v>
      </c>
      <c r="J887" s="14">
        <v>1</v>
      </c>
      <c r="K887" s="14">
        <v>2017</v>
      </c>
      <c r="L887" s="53">
        <f t="shared" si="41"/>
        <v>300001000</v>
      </c>
      <c r="M887" s="54" t="b">
        <f t="shared" si="42"/>
        <v>1</v>
      </c>
    </row>
    <row r="888" spans="2:13" x14ac:dyDescent="0.3">
      <c r="B888" s="18">
        <f t="shared" si="40"/>
        <v>19</v>
      </c>
      <c r="C888" s="14">
        <v>19181</v>
      </c>
      <c r="D888" s="14">
        <v>300001000</v>
      </c>
      <c r="E888" s="14">
        <v>1</v>
      </c>
      <c r="F888" s="14">
        <v>2017</v>
      </c>
      <c r="G888" s="49"/>
      <c r="H888" s="14">
        <v>20057</v>
      </c>
      <c r="I888" s="14">
        <v>300001000</v>
      </c>
      <c r="J888" s="14">
        <v>1</v>
      </c>
      <c r="K888" s="14">
        <v>2017</v>
      </c>
      <c r="L888" s="53">
        <f t="shared" si="41"/>
        <v>300001000</v>
      </c>
      <c r="M888" s="54" t="b">
        <f t="shared" si="42"/>
        <v>1</v>
      </c>
    </row>
    <row r="889" spans="2:13" x14ac:dyDescent="0.3">
      <c r="B889" s="18">
        <f t="shared" si="40"/>
        <v>19</v>
      </c>
      <c r="C889" s="14">
        <v>19183</v>
      </c>
      <c r="D889" s="14">
        <v>300001000</v>
      </c>
      <c r="E889" s="14">
        <v>1</v>
      </c>
      <c r="F889" s="14">
        <v>2017</v>
      </c>
      <c r="G889" s="49"/>
      <c r="H889" s="14">
        <v>20059</v>
      </c>
      <c r="I889" s="14">
        <v>300001000</v>
      </c>
      <c r="J889" s="14">
        <v>1</v>
      </c>
      <c r="K889" s="14">
        <v>2017</v>
      </c>
      <c r="L889" s="53">
        <f t="shared" si="41"/>
        <v>300001000</v>
      </c>
      <c r="M889" s="54" t="b">
        <f t="shared" si="42"/>
        <v>1</v>
      </c>
    </row>
    <row r="890" spans="2:13" x14ac:dyDescent="0.3">
      <c r="B890" s="18">
        <f t="shared" si="40"/>
        <v>19</v>
      </c>
      <c r="C890" s="14">
        <v>19185</v>
      </c>
      <c r="D890" s="14">
        <v>300001000</v>
      </c>
      <c r="E890" s="14">
        <v>1</v>
      </c>
      <c r="F890" s="14">
        <v>2017</v>
      </c>
      <c r="G890" s="49"/>
      <c r="H890" s="14">
        <v>20061</v>
      </c>
      <c r="I890" s="14">
        <v>300001000</v>
      </c>
      <c r="J890" s="14">
        <v>1</v>
      </c>
      <c r="K890" s="14">
        <v>2017</v>
      </c>
      <c r="L890" s="53">
        <f t="shared" si="41"/>
        <v>300001000</v>
      </c>
      <c r="M890" s="54" t="b">
        <f t="shared" si="42"/>
        <v>1</v>
      </c>
    </row>
    <row r="891" spans="2:13" x14ac:dyDescent="0.3">
      <c r="B891" s="18">
        <f t="shared" si="40"/>
        <v>19</v>
      </c>
      <c r="C891" s="14">
        <v>19187</v>
      </c>
      <c r="D891" s="14">
        <v>300001000</v>
      </c>
      <c r="E891" s="14">
        <v>1</v>
      </c>
      <c r="F891" s="14">
        <v>2017</v>
      </c>
      <c r="G891" s="49"/>
      <c r="H891" s="14">
        <v>20063</v>
      </c>
      <c r="I891" s="14">
        <v>300001000</v>
      </c>
      <c r="J891" s="14">
        <v>1</v>
      </c>
      <c r="K891" s="14">
        <v>2017</v>
      </c>
      <c r="L891" s="53">
        <f t="shared" si="41"/>
        <v>300001000</v>
      </c>
      <c r="M891" s="54" t="b">
        <f t="shared" si="42"/>
        <v>1</v>
      </c>
    </row>
    <row r="892" spans="2:13" x14ac:dyDescent="0.3">
      <c r="B892" s="18">
        <f t="shared" si="40"/>
        <v>19</v>
      </c>
      <c r="C892" s="14">
        <v>19189</v>
      </c>
      <c r="D892" s="14">
        <v>300001000</v>
      </c>
      <c r="E892" s="14">
        <v>1</v>
      </c>
      <c r="F892" s="14">
        <v>2017</v>
      </c>
      <c r="G892" s="49"/>
      <c r="H892" s="14">
        <v>20065</v>
      </c>
      <c r="I892" s="14">
        <v>300001000</v>
      </c>
      <c r="J892" s="14">
        <v>1</v>
      </c>
      <c r="K892" s="14">
        <v>2017</v>
      </c>
      <c r="L892" s="53">
        <f t="shared" si="41"/>
        <v>300001000</v>
      </c>
      <c r="M892" s="54" t="b">
        <f t="shared" si="42"/>
        <v>1</v>
      </c>
    </row>
    <row r="893" spans="2:13" x14ac:dyDescent="0.3">
      <c r="B893" s="18">
        <f t="shared" si="40"/>
        <v>19</v>
      </c>
      <c r="C893" s="14">
        <v>19191</v>
      </c>
      <c r="D893" s="14">
        <v>300001000</v>
      </c>
      <c r="E893" s="14">
        <v>1</v>
      </c>
      <c r="F893" s="14">
        <v>2017</v>
      </c>
      <c r="G893" s="49"/>
      <c r="H893" s="14">
        <v>20067</v>
      </c>
      <c r="I893" s="14">
        <v>300001000</v>
      </c>
      <c r="J893" s="14">
        <v>1</v>
      </c>
      <c r="K893" s="14">
        <v>2017</v>
      </c>
      <c r="L893" s="53">
        <f t="shared" si="41"/>
        <v>300001000</v>
      </c>
      <c r="M893" s="54" t="b">
        <f t="shared" si="42"/>
        <v>1</v>
      </c>
    </row>
    <row r="894" spans="2:13" x14ac:dyDescent="0.3">
      <c r="B894" s="18">
        <f t="shared" si="40"/>
        <v>19</v>
      </c>
      <c r="C894" s="14">
        <v>19193</v>
      </c>
      <c r="D894" s="14">
        <v>300001000</v>
      </c>
      <c r="E894" s="14">
        <v>1</v>
      </c>
      <c r="F894" s="14">
        <v>2017</v>
      </c>
      <c r="G894" s="49"/>
      <c r="H894" s="14">
        <v>20069</v>
      </c>
      <c r="I894" s="14">
        <v>300001000</v>
      </c>
      <c r="J894" s="14">
        <v>1</v>
      </c>
      <c r="K894" s="14">
        <v>2017</v>
      </c>
      <c r="L894" s="53">
        <f t="shared" si="41"/>
        <v>300001000</v>
      </c>
      <c r="M894" s="54" t="b">
        <f t="shared" si="42"/>
        <v>1</v>
      </c>
    </row>
    <row r="895" spans="2:13" x14ac:dyDescent="0.3">
      <c r="B895" s="18">
        <f t="shared" si="40"/>
        <v>19</v>
      </c>
      <c r="C895" s="14">
        <v>19195</v>
      </c>
      <c r="D895" s="14">
        <v>300001000</v>
      </c>
      <c r="E895" s="14">
        <v>1</v>
      </c>
      <c r="F895" s="14">
        <v>2017</v>
      </c>
      <c r="G895" s="49"/>
      <c r="H895" s="14">
        <v>20071</v>
      </c>
      <c r="I895" s="14">
        <v>300001000</v>
      </c>
      <c r="J895" s="14">
        <v>1</v>
      </c>
      <c r="K895" s="14">
        <v>2017</v>
      </c>
      <c r="L895" s="53">
        <f t="shared" si="41"/>
        <v>300001000</v>
      </c>
      <c r="M895" s="54" t="b">
        <f t="shared" si="42"/>
        <v>1</v>
      </c>
    </row>
    <row r="896" spans="2:13" x14ac:dyDescent="0.3">
      <c r="B896" s="18">
        <f t="shared" si="40"/>
        <v>19</v>
      </c>
      <c r="C896" s="14">
        <v>19197</v>
      </c>
      <c r="D896" s="14">
        <v>300001000</v>
      </c>
      <c r="E896" s="14">
        <v>1</v>
      </c>
      <c r="F896" s="14">
        <v>2017</v>
      </c>
      <c r="G896" s="49"/>
      <c r="H896" s="14">
        <v>20073</v>
      </c>
      <c r="I896" s="14">
        <v>300001000</v>
      </c>
      <c r="J896" s="14">
        <v>1</v>
      </c>
      <c r="K896" s="14">
        <v>2017</v>
      </c>
      <c r="L896" s="53">
        <f t="shared" si="41"/>
        <v>300001000</v>
      </c>
      <c r="M896" s="54" t="b">
        <f t="shared" si="42"/>
        <v>1</v>
      </c>
    </row>
    <row r="897" spans="2:13" x14ac:dyDescent="0.3">
      <c r="B897" s="18">
        <f t="shared" si="40"/>
        <v>20</v>
      </c>
      <c r="C897" s="14">
        <v>20001</v>
      </c>
      <c r="D897" s="14">
        <v>300001000</v>
      </c>
      <c r="E897" s="14">
        <v>1</v>
      </c>
      <c r="F897" s="14">
        <v>2017</v>
      </c>
      <c r="G897" s="49"/>
      <c r="H897" s="14">
        <v>20075</v>
      </c>
      <c r="I897" s="14">
        <v>300001000</v>
      </c>
      <c r="J897" s="14">
        <v>1</v>
      </c>
      <c r="K897" s="14">
        <v>2017</v>
      </c>
      <c r="L897" s="53">
        <f t="shared" si="41"/>
        <v>300001000</v>
      </c>
      <c r="M897" s="54" t="b">
        <f t="shared" si="42"/>
        <v>1</v>
      </c>
    </row>
    <row r="898" spans="2:13" x14ac:dyDescent="0.3">
      <c r="B898" s="18">
        <f t="shared" si="40"/>
        <v>20</v>
      </c>
      <c r="C898" s="14">
        <v>20003</v>
      </c>
      <c r="D898" s="14">
        <v>300001000</v>
      </c>
      <c r="E898" s="14">
        <v>1</v>
      </c>
      <c r="F898" s="14">
        <v>2017</v>
      </c>
      <c r="G898" s="49"/>
      <c r="H898" s="14">
        <v>20077</v>
      </c>
      <c r="I898" s="14">
        <v>300001000</v>
      </c>
      <c r="J898" s="14">
        <v>1</v>
      </c>
      <c r="K898" s="14">
        <v>2017</v>
      </c>
      <c r="L898" s="53">
        <f t="shared" si="41"/>
        <v>300001000</v>
      </c>
      <c r="M898" s="54" t="b">
        <f t="shared" si="42"/>
        <v>1</v>
      </c>
    </row>
    <row r="899" spans="2:13" x14ac:dyDescent="0.3">
      <c r="B899" s="18">
        <f t="shared" si="40"/>
        <v>20</v>
      </c>
      <c r="C899" s="14">
        <v>20005</v>
      </c>
      <c r="D899" s="14">
        <v>300001000</v>
      </c>
      <c r="E899" s="14">
        <v>1</v>
      </c>
      <c r="F899" s="14">
        <v>2017</v>
      </c>
      <c r="G899" s="49"/>
      <c r="H899" s="14">
        <v>20079</v>
      </c>
      <c r="I899" s="14">
        <v>300001000</v>
      </c>
      <c r="J899" s="14">
        <v>1</v>
      </c>
      <c r="K899" s="14">
        <v>2017</v>
      </c>
      <c r="L899" s="53">
        <f t="shared" si="41"/>
        <v>300001000</v>
      </c>
      <c r="M899" s="54" t="b">
        <f t="shared" si="42"/>
        <v>1</v>
      </c>
    </row>
    <row r="900" spans="2:13" x14ac:dyDescent="0.3">
      <c r="B900" s="18">
        <f t="shared" si="40"/>
        <v>20</v>
      </c>
      <c r="C900" s="14">
        <v>20007</v>
      </c>
      <c r="D900" s="14">
        <v>300001000</v>
      </c>
      <c r="E900" s="14">
        <v>1</v>
      </c>
      <c r="F900" s="14">
        <v>2017</v>
      </c>
      <c r="G900" s="49"/>
      <c r="H900" s="14">
        <v>20081</v>
      </c>
      <c r="I900" s="14">
        <v>300001000</v>
      </c>
      <c r="J900" s="14">
        <v>1</v>
      </c>
      <c r="K900" s="14">
        <v>2017</v>
      </c>
      <c r="L900" s="53">
        <f t="shared" si="41"/>
        <v>300001000</v>
      </c>
      <c r="M900" s="54" t="b">
        <f t="shared" si="42"/>
        <v>1</v>
      </c>
    </row>
    <row r="901" spans="2:13" x14ac:dyDescent="0.3">
      <c r="B901" s="18">
        <f t="shared" si="40"/>
        <v>20</v>
      </c>
      <c r="C901" s="14">
        <v>20009</v>
      </c>
      <c r="D901" s="14">
        <v>300001000</v>
      </c>
      <c r="E901" s="14">
        <v>1</v>
      </c>
      <c r="F901" s="14">
        <v>2017</v>
      </c>
      <c r="G901" s="49"/>
      <c r="H901" s="14">
        <v>20083</v>
      </c>
      <c r="I901" s="14">
        <v>300001000</v>
      </c>
      <c r="J901" s="14">
        <v>1</v>
      </c>
      <c r="K901" s="14">
        <v>2017</v>
      </c>
      <c r="L901" s="53">
        <f t="shared" si="41"/>
        <v>300001000</v>
      </c>
      <c r="M901" s="54" t="b">
        <f t="shared" si="42"/>
        <v>1</v>
      </c>
    </row>
    <row r="902" spans="2:13" x14ac:dyDescent="0.3">
      <c r="B902" s="18">
        <f t="shared" ref="B902:B965" si="43">TRUNC(C902/1000,0)</f>
        <v>20</v>
      </c>
      <c r="C902" s="14">
        <v>20011</v>
      </c>
      <c r="D902" s="14">
        <v>300001000</v>
      </c>
      <c r="E902" s="14">
        <v>1</v>
      </c>
      <c r="F902" s="14">
        <v>2017</v>
      </c>
      <c r="G902" s="49"/>
      <c r="H902" s="14">
        <v>20085</v>
      </c>
      <c r="I902" s="14">
        <v>300001000</v>
      </c>
      <c r="J902" s="14">
        <v>1</v>
      </c>
      <c r="K902" s="14">
        <v>2017</v>
      </c>
      <c r="L902" s="53">
        <f t="shared" si="41"/>
        <v>300001000</v>
      </c>
      <c r="M902" s="54" t="b">
        <f t="shared" si="42"/>
        <v>1</v>
      </c>
    </row>
    <row r="903" spans="2:13" x14ac:dyDescent="0.3">
      <c r="B903" s="18">
        <f t="shared" si="43"/>
        <v>20</v>
      </c>
      <c r="C903" s="14">
        <v>20013</v>
      </c>
      <c r="D903" s="14">
        <v>300001000</v>
      </c>
      <c r="E903" s="14">
        <v>1</v>
      </c>
      <c r="F903" s="14">
        <v>2017</v>
      </c>
      <c r="G903" s="49"/>
      <c r="H903" s="14">
        <v>20087</v>
      </c>
      <c r="I903" s="14">
        <v>300001000</v>
      </c>
      <c r="J903" s="14">
        <v>1</v>
      </c>
      <c r="K903" s="14">
        <v>2017</v>
      </c>
      <c r="L903" s="53">
        <f t="shared" ref="L903:L966" si="44">VLOOKUP(H903,$C$5:$D$3233,2,FALSE)</f>
        <v>300001000</v>
      </c>
      <c r="M903" s="54" t="b">
        <f t="shared" ref="M903:M966" si="45">L903=I903</f>
        <v>1</v>
      </c>
    </row>
    <row r="904" spans="2:13" x14ac:dyDescent="0.3">
      <c r="B904" s="18">
        <f t="shared" si="43"/>
        <v>20</v>
      </c>
      <c r="C904" s="14">
        <v>20015</v>
      </c>
      <c r="D904" s="14">
        <v>300001000</v>
      </c>
      <c r="E904" s="14">
        <v>1</v>
      </c>
      <c r="F904" s="14">
        <v>2017</v>
      </c>
      <c r="G904" s="49"/>
      <c r="H904" s="14">
        <v>20089</v>
      </c>
      <c r="I904" s="14">
        <v>300001000</v>
      </c>
      <c r="J904" s="14">
        <v>1</v>
      </c>
      <c r="K904" s="14">
        <v>2017</v>
      </c>
      <c r="L904" s="53">
        <f t="shared" si="44"/>
        <v>300001000</v>
      </c>
      <c r="M904" s="54" t="b">
        <f t="shared" si="45"/>
        <v>1</v>
      </c>
    </row>
    <row r="905" spans="2:13" x14ac:dyDescent="0.3">
      <c r="B905" s="18">
        <f t="shared" si="43"/>
        <v>20</v>
      </c>
      <c r="C905" s="14">
        <v>20017</v>
      </c>
      <c r="D905" s="14">
        <v>300001000</v>
      </c>
      <c r="E905" s="14">
        <v>1</v>
      </c>
      <c r="F905" s="14">
        <v>2017</v>
      </c>
      <c r="G905" s="49"/>
      <c r="H905" s="14">
        <v>20091</v>
      </c>
      <c r="I905" s="14">
        <v>370001000</v>
      </c>
      <c r="J905" s="14">
        <v>1</v>
      </c>
      <c r="K905" s="14">
        <v>2017</v>
      </c>
      <c r="L905" s="53">
        <f t="shared" si="44"/>
        <v>370001000</v>
      </c>
      <c r="M905" s="54" t="b">
        <f t="shared" si="45"/>
        <v>1</v>
      </c>
    </row>
    <row r="906" spans="2:13" x14ac:dyDescent="0.3">
      <c r="B906" s="18">
        <f t="shared" si="43"/>
        <v>20</v>
      </c>
      <c r="C906" s="14">
        <v>20019</v>
      </c>
      <c r="D906" s="14">
        <v>300001000</v>
      </c>
      <c r="E906" s="14">
        <v>1</v>
      </c>
      <c r="F906" s="14">
        <v>2017</v>
      </c>
      <c r="G906" s="49"/>
      <c r="H906" s="14">
        <v>20093</v>
      </c>
      <c r="I906" s="14">
        <v>300001000</v>
      </c>
      <c r="J906" s="14">
        <v>1</v>
      </c>
      <c r="K906" s="14">
        <v>2017</v>
      </c>
      <c r="L906" s="53">
        <f t="shared" si="44"/>
        <v>300001000</v>
      </c>
      <c r="M906" s="54" t="b">
        <f t="shared" si="45"/>
        <v>1</v>
      </c>
    </row>
    <row r="907" spans="2:13" x14ac:dyDescent="0.3">
      <c r="B907" s="18">
        <f t="shared" si="43"/>
        <v>20</v>
      </c>
      <c r="C907" s="14">
        <v>20021</v>
      </c>
      <c r="D907" s="14">
        <v>300001000</v>
      </c>
      <c r="E907" s="14">
        <v>1</v>
      </c>
      <c r="F907" s="14">
        <v>2017</v>
      </c>
      <c r="G907" s="49"/>
      <c r="H907" s="14">
        <v>20095</v>
      </c>
      <c r="I907" s="14">
        <v>300001000</v>
      </c>
      <c r="J907" s="14">
        <v>1</v>
      </c>
      <c r="K907" s="14">
        <v>2017</v>
      </c>
      <c r="L907" s="53">
        <f t="shared" si="44"/>
        <v>300001000</v>
      </c>
      <c r="M907" s="54" t="b">
        <f t="shared" si="45"/>
        <v>1</v>
      </c>
    </row>
    <row r="908" spans="2:13" x14ac:dyDescent="0.3">
      <c r="B908" s="18">
        <f t="shared" si="43"/>
        <v>20</v>
      </c>
      <c r="C908" s="14">
        <v>20023</v>
      </c>
      <c r="D908" s="14">
        <v>300001000</v>
      </c>
      <c r="E908" s="14">
        <v>1</v>
      </c>
      <c r="F908" s="14">
        <v>2017</v>
      </c>
      <c r="G908" s="49"/>
      <c r="H908" s="14">
        <v>20097</v>
      </c>
      <c r="I908" s="14">
        <v>300001000</v>
      </c>
      <c r="J908" s="14">
        <v>1</v>
      </c>
      <c r="K908" s="14">
        <v>2017</v>
      </c>
      <c r="L908" s="53">
        <f t="shared" si="44"/>
        <v>300001000</v>
      </c>
      <c r="M908" s="54" t="b">
        <f t="shared" si="45"/>
        <v>1</v>
      </c>
    </row>
    <row r="909" spans="2:13" x14ac:dyDescent="0.3">
      <c r="B909" s="18">
        <f t="shared" si="43"/>
        <v>20</v>
      </c>
      <c r="C909" s="14">
        <v>20025</v>
      </c>
      <c r="D909" s="14">
        <v>300001000</v>
      </c>
      <c r="E909" s="14">
        <v>1</v>
      </c>
      <c r="F909" s="14">
        <v>2017</v>
      </c>
      <c r="G909" s="49"/>
      <c r="H909" s="14">
        <v>20099</v>
      </c>
      <c r="I909" s="14">
        <v>300001000</v>
      </c>
      <c r="J909" s="14">
        <v>1</v>
      </c>
      <c r="K909" s="14">
        <v>2017</v>
      </c>
      <c r="L909" s="53">
        <f t="shared" si="44"/>
        <v>300001000</v>
      </c>
      <c r="M909" s="54" t="b">
        <f t="shared" si="45"/>
        <v>1</v>
      </c>
    </row>
    <row r="910" spans="2:13" x14ac:dyDescent="0.3">
      <c r="B910" s="18">
        <f t="shared" si="43"/>
        <v>20</v>
      </c>
      <c r="C910" s="14">
        <v>20027</v>
      </c>
      <c r="D910" s="14">
        <v>300001000</v>
      </c>
      <c r="E910" s="14">
        <v>1</v>
      </c>
      <c r="F910" s="14">
        <v>2017</v>
      </c>
      <c r="G910" s="49"/>
      <c r="H910" s="14">
        <v>20101</v>
      </c>
      <c r="I910" s="14">
        <v>300001000</v>
      </c>
      <c r="J910" s="14">
        <v>1</v>
      </c>
      <c r="K910" s="14">
        <v>2017</v>
      </c>
      <c r="L910" s="53">
        <f t="shared" si="44"/>
        <v>300001000</v>
      </c>
      <c r="M910" s="54" t="b">
        <f t="shared" si="45"/>
        <v>1</v>
      </c>
    </row>
    <row r="911" spans="2:13" x14ac:dyDescent="0.3">
      <c r="B911" s="18">
        <f t="shared" si="43"/>
        <v>20</v>
      </c>
      <c r="C911" s="14">
        <v>20029</v>
      </c>
      <c r="D911" s="14">
        <v>300001000</v>
      </c>
      <c r="E911" s="14">
        <v>1</v>
      </c>
      <c r="F911" s="14">
        <v>2017</v>
      </c>
      <c r="G911" s="49"/>
      <c r="H911" s="14">
        <v>20103</v>
      </c>
      <c r="I911" s="14">
        <v>300001000</v>
      </c>
      <c r="J911" s="14">
        <v>1</v>
      </c>
      <c r="K911" s="14">
        <v>2017</v>
      </c>
      <c r="L911" s="53">
        <f t="shared" si="44"/>
        <v>300001000</v>
      </c>
      <c r="M911" s="54" t="b">
        <f t="shared" si="45"/>
        <v>1</v>
      </c>
    </row>
    <row r="912" spans="2:13" x14ac:dyDescent="0.3">
      <c r="B912" s="18">
        <f t="shared" si="43"/>
        <v>20</v>
      </c>
      <c r="C912" s="14">
        <v>20031</v>
      </c>
      <c r="D912" s="14">
        <v>300001000</v>
      </c>
      <c r="E912" s="14">
        <v>1</v>
      </c>
      <c r="F912" s="14">
        <v>2017</v>
      </c>
      <c r="G912" s="49"/>
      <c r="H912" s="14">
        <v>20105</v>
      </c>
      <c r="I912" s="14">
        <v>300001000</v>
      </c>
      <c r="J912" s="14">
        <v>1</v>
      </c>
      <c r="K912" s="14">
        <v>2017</v>
      </c>
      <c r="L912" s="53">
        <f t="shared" si="44"/>
        <v>300001000</v>
      </c>
      <c r="M912" s="54" t="b">
        <f t="shared" si="45"/>
        <v>1</v>
      </c>
    </row>
    <row r="913" spans="2:13" x14ac:dyDescent="0.3">
      <c r="B913" s="18">
        <f t="shared" si="43"/>
        <v>20</v>
      </c>
      <c r="C913" s="14">
        <v>20033</v>
      </c>
      <c r="D913" s="14">
        <v>300001000</v>
      </c>
      <c r="E913" s="14">
        <v>1</v>
      </c>
      <c r="F913" s="14">
        <v>2017</v>
      </c>
      <c r="G913" s="49"/>
      <c r="H913" s="14">
        <v>20107</v>
      </c>
      <c r="I913" s="14">
        <v>300001000</v>
      </c>
      <c r="J913" s="14">
        <v>1</v>
      </c>
      <c r="K913" s="14">
        <v>2017</v>
      </c>
      <c r="L913" s="53">
        <f t="shared" si="44"/>
        <v>300001000</v>
      </c>
      <c r="M913" s="54" t="b">
        <f t="shared" si="45"/>
        <v>1</v>
      </c>
    </row>
    <row r="914" spans="2:13" x14ac:dyDescent="0.3">
      <c r="B914" s="18">
        <f t="shared" si="43"/>
        <v>20</v>
      </c>
      <c r="C914" s="14">
        <v>20035</v>
      </c>
      <c r="D914" s="14">
        <v>300001000</v>
      </c>
      <c r="E914" s="14">
        <v>1</v>
      </c>
      <c r="F914" s="14">
        <v>2017</v>
      </c>
      <c r="G914" s="49"/>
      <c r="H914" s="14">
        <v>20109</v>
      </c>
      <c r="I914" s="14">
        <v>300001000</v>
      </c>
      <c r="J914" s="14">
        <v>1</v>
      </c>
      <c r="K914" s="14">
        <v>2017</v>
      </c>
      <c r="L914" s="53">
        <f t="shared" si="44"/>
        <v>300001000</v>
      </c>
      <c r="M914" s="54" t="b">
        <f t="shared" si="45"/>
        <v>1</v>
      </c>
    </row>
    <row r="915" spans="2:13" x14ac:dyDescent="0.3">
      <c r="B915" s="18">
        <f t="shared" si="43"/>
        <v>20</v>
      </c>
      <c r="C915" s="14">
        <v>20037</v>
      </c>
      <c r="D915" s="14">
        <v>300001000</v>
      </c>
      <c r="E915" s="14">
        <v>1</v>
      </c>
      <c r="F915" s="14">
        <v>2017</v>
      </c>
      <c r="G915" s="49"/>
      <c r="H915" s="14">
        <v>20111</v>
      </c>
      <c r="I915" s="14">
        <v>300001000</v>
      </c>
      <c r="J915" s="14">
        <v>1</v>
      </c>
      <c r="K915" s="14">
        <v>2017</v>
      </c>
      <c r="L915" s="53">
        <f t="shared" si="44"/>
        <v>300001000</v>
      </c>
      <c r="M915" s="54" t="b">
        <f t="shared" si="45"/>
        <v>1</v>
      </c>
    </row>
    <row r="916" spans="2:13" x14ac:dyDescent="0.3">
      <c r="B916" s="18">
        <f t="shared" si="43"/>
        <v>20</v>
      </c>
      <c r="C916" s="14">
        <v>20039</v>
      </c>
      <c r="D916" s="14">
        <v>300001000</v>
      </c>
      <c r="E916" s="14">
        <v>1</v>
      </c>
      <c r="F916" s="14">
        <v>2017</v>
      </c>
      <c r="G916" s="49"/>
      <c r="H916" s="14">
        <v>20113</v>
      </c>
      <c r="I916" s="14">
        <v>300001000</v>
      </c>
      <c r="J916" s="14">
        <v>1</v>
      </c>
      <c r="K916" s="14">
        <v>2017</v>
      </c>
      <c r="L916" s="53">
        <f t="shared" si="44"/>
        <v>300001000</v>
      </c>
      <c r="M916" s="54" t="b">
        <f t="shared" si="45"/>
        <v>1</v>
      </c>
    </row>
    <row r="917" spans="2:13" x14ac:dyDescent="0.3">
      <c r="B917" s="18">
        <f t="shared" si="43"/>
        <v>20</v>
      </c>
      <c r="C917" s="14">
        <v>20041</v>
      </c>
      <c r="D917" s="14">
        <v>300001000</v>
      </c>
      <c r="E917" s="14">
        <v>1</v>
      </c>
      <c r="F917" s="14">
        <v>2017</v>
      </c>
      <c r="G917" s="49"/>
      <c r="H917" s="14">
        <v>20115</v>
      </c>
      <c r="I917" s="14">
        <v>300001000</v>
      </c>
      <c r="J917" s="14">
        <v>1</v>
      </c>
      <c r="K917" s="14">
        <v>2017</v>
      </c>
      <c r="L917" s="53">
        <f t="shared" si="44"/>
        <v>300001000</v>
      </c>
      <c r="M917" s="54" t="b">
        <f t="shared" si="45"/>
        <v>1</v>
      </c>
    </row>
    <row r="918" spans="2:13" x14ac:dyDescent="0.3">
      <c r="B918" s="18">
        <f t="shared" si="43"/>
        <v>20</v>
      </c>
      <c r="C918" s="14">
        <v>20043</v>
      </c>
      <c r="D918" s="14">
        <v>300001000</v>
      </c>
      <c r="E918" s="14">
        <v>1</v>
      </c>
      <c r="F918" s="14">
        <v>2017</v>
      </c>
      <c r="G918" s="49"/>
      <c r="H918" s="14">
        <v>20117</v>
      </c>
      <c r="I918" s="14">
        <v>300001000</v>
      </c>
      <c r="J918" s="14">
        <v>1</v>
      </c>
      <c r="K918" s="14">
        <v>2017</v>
      </c>
      <c r="L918" s="53">
        <f t="shared" si="44"/>
        <v>300001000</v>
      </c>
      <c r="M918" s="54" t="b">
        <f t="shared" si="45"/>
        <v>1</v>
      </c>
    </row>
    <row r="919" spans="2:13" x14ac:dyDescent="0.3">
      <c r="B919" s="18">
        <f t="shared" si="43"/>
        <v>20</v>
      </c>
      <c r="C919" s="14">
        <v>20045</v>
      </c>
      <c r="D919" s="14">
        <v>300001000</v>
      </c>
      <c r="E919" s="14">
        <v>1</v>
      </c>
      <c r="F919" s="14">
        <v>2017</v>
      </c>
      <c r="G919" s="49"/>
      <c r="H919" s="14">
        <v>20119</v>
      </c>
      <c r="I919" s="14">
        <v>300001000</v>
      </c>
      <c r="J919" s="14">
        <v>1</v>
      </c>
      <c r="K919" s="14">
        <v>2017</v>
      </c>
      <c r="L919" s="53">
        <f t="shared" si="44"/>
        <v>300001000</v>
      </c>
      <c r="M919" s="54" t="b">
        <f t="shared" si="45"/>
        <v>1</v>
      </c>
    </row>
    <row r="920" spans="2:13" x14ac:dyDescent="0.3">
      <c r="B920" s="18">
        <f t="shared" si="43"/>
        <v>20</v>
      </c>
      <c r="C920" s="14">
        <v>20047</v>
      </c>
      <c r="D920" s="14">
        <v>300001000</v>
      </c>
      <c r="E920" s="14">
        <v>1</v>
      </c>
      <c r="F920" s="14">
        <v>2017</v>
      </c>
      <c r="G920" s="49"/>
      <c r="H920" s="14">
        <v>20121</v>
      </c>
      <c r="I920" s="14">
        <v>300001000</v>
      </c>
      <c r="J920" s="14">
        <v>1</v>
      </c>
      <c r="K920" s="14">
        <v>2017</v>
      </c>
      <c r="L920" s="53">
        <f t="shared" si="44"/>
        <v>300001000</v>
      </c>
      <c r="M920" s="54" t="b">
        <f t="shared" si="45"/>
        <v>1</v>
      </c>
    </row>
    <row r="921" spans="2:13" x14ac:dyDescent="0.3">
      <c r="B921" s="18">
        <f t="shared" si="43"/>
        <v>20</v>
      </c>
      <c r="C921" s="14">
        <v>20049</v>
      </c>
      <c r="D921" s="14">
        <v>300001000</v>
      </c>
      <c r="E921" s="14">
        <v>1</v>
      </c>
      <c r="F921" s="14">
        <v>2017</v>
      </c>
      <c r="G921" s="49"/>
      <c r="H921" s="14">
        <v>20123</v>
      </c>
      <c r="I921" s="14">
        <v>300001000</v>
      </c>
      <c r="J921" s="14">
        <v>1</v>
      </c>
      <c r="K921" s="14">
        <v>2017</v>
      </c>
      <c r="L921" s="53">
        <f t="shared" si="44"/>
        <v>300001000</v>
      </c>
      <c r="M921" s="54" t="b">
        <f t="shared" si="45"/>
        <v>1</v>
      </c>
    </row>
    <row r="922" spans="2:13" x14ac:dyDescent="0.3">
      <c r="B922" s="18">
        <f t="shared" si="43"/>
        <v>20</v>
      </c>
      <c r="C922" s="14">
        <v>20051</v>
      </c>
      <c r="D922" s="14">
        <v>300001000</v>
      </c>
      <c r="E922" s="14">
        <v>1</v>
      </c>
      <c r="F922" s="14">
        <v>2017</v>
      </c>
      <c r="G922" s="49"/>
      <c r="H922" s="14">
        <v>20125</v>
      </c>
      <c r="I922" s="14">
        <v>300001000</v>
      </c>
      <c r="J922" s="14">
        <v>1</v>
      </c>
      <c r="K922" s="14">
        <v>2017</v>
      </c>
      <c r="L922" s="53">
        <f t="shared" si="44"/>
        <v>300001000</v>
      </c>
      <c r="M922" s="54" t="b">
        <f t="shared" si="45"/>
        <v>1</v>
      </c>
    </row>
    <row r="923" spans="2:13" x14ac:dyDescent="0.3">
      <c r="B923" s="18">
        <f t="shared" si="43"/>
        <v>20</v>
      </c>
      <c r="C923" s="14">
        <v>20053</v>
      </c>
      <c r="D923" s="14">
        <v>300001000</v>
      </c>
      <c r="E923" s="14">
        <v>1</v>
      </c>
      <c r="F923" s="14">
        <v>2017</v>
      </c>
      <c r="G923" s="49"/>
      <c r="H923" s="14">
        <v>20127</v>
      </c>
      <c r="I923" s="14">
        <v>300001000</v>
      </c>
      <c r="J923" s="14">
        <v>1</v>
      </c>
      <c r="K923" s="14">
        <v>2017</v>
      </c>
      <c r="L923" s="53">
        <f t="shared" si="44"/>
        <v>300001000</v>
      </c>
      <c r="M923" s="54" t="b">
        <f t="shared" si="45"/>
        <v>1</v>
      </c>
    </row>
    <row r="924" spans="2:13" x14ac:dyDescent="0.3">
      <c r="B924" s="18">
        <f t="shared" si="43"/>
        <v>20</v>
      </c>
      <c r="C924" s="14">
        <v>20055</v>
      </c>
      <c r="D924" s="14">
        <v>300001000</v>
      </c>
      <c r="E924" s="14">
        <v>1</v>
      </c>
      <c r="F924" s="14">
        <v>2017</v>
      </c>
      <c r="G924" s="49"/>
      <c r="H924" s="14">
        <v>20129</v>
      </c>
      <c r="I924" s="14">
        <v>300001000</v>
      </c>
      <c r="J924" s="14">
        <v>1</v>
      </c>
      <c r="K924" s="14">
        <v>2017</v>
      </c>
      <c r="L924" s="53">
        <f t="shared" si="44"/>
        <v>300001000</v>
      </c>
      <c r="M924" s="54" t="b">
        <f t="shared" si="45"/>
        <v>1</v>
      </c>
    </row>
    <row r="925" spans="2:13" x14ac:dyDescent="0.3">
      <c r="B925" s="18">
        <f t="shared" si="43"/>
        <v>20</v>
      </c>
      <c r="C925" s="14">
        <v>20057</v>
      </c>
      <c r="D925" s="14">
        <v>300001000</v>
      </c>
      <c r="E925" s="14">
        <v>1</v>
      </c>
      <c r="F925" s="14">
        <v>2017</v>
      </c>
      <c r="G925" s="49"/>
      <c r="H925" s="14">
        <v>20131</v>
      </c>
      <c r="I925" s="14">
        <v>300001000</v>
      </c>
      <c r="J925" s="14">
        <v>1</v>
      </c>
      <c r="K925" s="14">
        <v>2017</v>
      </c>
      <c r="L925" s="53">
        <f t="shared" si="44"/>
        <v>300001000</v>
      </c>
      <c r="M925" s="54" t="b">
        <f t="shared" si="45"/>
        <v>1</v>
      </c>
    </row>
    <row r="926" spans="2:13" x14ac:dyDescent="0.3">
      <c r="B926" s="18">
        <f t="shared" si="43"/>
        <v>20</v>
      </c>
      <c r="C926" s="14">
        <v>20059</v>
      </c>
      <c r="D926" s="14">
        <v>300001000</v>
      </c>
      <c r="E926" s="14">
        <v>1</v>
      </c>
      <c r="F926" s="14">
        <v>2017</v>
      </c>
      <c r="G926" s="49"/>
      <c r="H926" s="14">
        <v>20133</v>
      </c>
      <c r="I926" s="14">
        <v>300001000</v>
      </c>
      <c r="J926" s="14">
        <v>1</v>
      </c>
      <c r="K926" s="14">
        <v>2017</v>
      </c>
      <c r="L926" s="53">
        <f t="shared" si="44"/>
        <v>300001000</v>
      </c>
      <c r="M926" s="54" t="b">
        <f t="shared" si="45"/>
        <v>1</v>
      </c>
    </row>
    <row r="927" spans="2:13" x14ac:dyDescent="0.3">
      <c r="B927" s="18">
        <f t="shared" si="43"/>
        <v>20</v>
      </c>
      <c r="C927" s="14">
        <v>20061</v>
      </c>
      <c r="D927" s="14">
        <v>300001000</v>
      </c>
      <c r="E927" s="14">
        <v>1</v>
      </c>
      <c r="F927" s="14">
        <v>2017</v>
      </c>
      <c r="G927" s="49"/>
      <c r="H927" s="14">
        <v>20135</v>
      </c>
      <c r="I927" s="14">
        <v>300001000</v>
      </c>
      <c r="J927" s="14">
        <v>1</v>
      </c>
      <c r="K927" s="14">
        <v>2017</v>
      </c>
      <c r="L927" s="53">
        <f t="shared" si="44"/>
        <v>300001000</v>
      </c>
      <c r="M927" s="54" t="b">
        <f t="shared" si="45"/>
        <v>1</v>
      </c>
    </row>
    <row r="928" spans="2:13" x14ac:dyDescent="0.3">
      <c r="B928" s="18">
        <f t="shared" si="43"/>
        <v>20</v>
      </c>
      <c r="C928" s="14">
        <v>20063</v>
      </c>
      <c r="D928" s="14">
        <v>300001000</v>
      </c>
      <c r="E928" s="14">
        <v>1</v>
      </c>
      <c r="F928" s="14">
        <v>2017</v>
      </c>
      <c r="G928" s="49"/>
      <c r="H928" s="14">
        <v>20137</v>
      </c>
      <c r="I928" s="14">
        <v>300001000</v>
      </c>
      <c r="J928" s="14">
        <v>1</v>
      </c>
      <c r="K928" s="14">
        <v>2017</v>
      </c>
      <c r="L928" s="53">
        <f t="shared" si="44"/>
        <v>300001000</v>
      </c>
      <c r="M928" s="54" t="b">
        <f t="shared" si="45"/>
        <v>1</v>
      </c>
    </row>
    <row r="929" spans="2:13" x14ac:dyDescent="0.3">
      <c r="B929" s="18">
        <f t="shared" si="43"/>
        <v>20</v>
      </c>
      <c r="C929" s="14">
        <v>20065</v>
      </c>
      <c r="D929" s="14">
        <v>300001000</v>
      </c>
      <c r="E929" s="14">
        <v>1</v>
      </c>
      <c r="F929" s="14">
        <v>2017</v>
      </c>
      <c r="G929" s="49"/>
      <c r="H929" s="14">
        <v>20139</v>
      </c>
      <c r="I929" s="14">
        <v>300001000</v>
      </c>
      <c r="J929" s="14">
        <v>1</v>
      </c>
      <c r="K929" s="14">
        <v>2017</v>
      </c>
      <c r="L929" s="53">
        <f t="shared" si="44"/>
        <v>300001000</v>
      </c>
      <c r="M929" s="54" t="b">
        <f t="shared" si="45"/>
        <v>1</v>
      </c>
    </row>
    <row r="930" spans="2:13" x14ac:dyDescent="0.3">
      <c r="B930" s="18">
        <f t="shared" si="43"/>
        <v>20</v>
      </c>
      <c r="C930" s="14">
        <v>20067</v>
      </c>
      <c r="D930" s="14">
        <v>300001000</v>
      </c>
      <c r="E930" s="14">
        <v>1</v>
      </c>
      <c r="F930" s="14">
        <v>2017</v>
      </c>
      <c r="G930" s="49"/>
      <c r="H930" s="14">
        <v>20141</v>
      </c>
      <c r="I930" s="14">
        <v>300001000</v>
      </c>
      <c r="J930" s="14">
        <v>1</v>
      </c>
      <c r="K930" s="14">
        <v>2017</v>
      </c>
      <c r="L930" s="53">
        <f t="shared" si="44"/>
        <v>300001000</v>
      </c>
      <c r="M930" s="54" t="b">
        <f t="shared" si="45"/>
        <v>1</v>
      </c>
    </row>
    <row r="931" spans="2:13" x14ac:dyDescent="0.3">
      <c r="B931" s="18">
        <f t="shared" si="43"/>
        <v>20</v>
      </c>
      <c r="C931" s="14">
        <v>20069</v>
      </c>
      <c r="D931" s="14">
        <v>300001000</v>
      </c>
      <c r="E931" s="14">
        <v>1</v>
      </c>
      <c r="F931" s="14">
        <v>2017</v>
      </c>
      <c r="G931" s="49"/>
      <c r="H931" s="14">
        <v>20143</v>
      </c>
      <c r="I931" s="14">
        <v>300001000</v>
      </c>
      <c r="J931" s="14">
        <v>1</v>
      </c>
      <c r="K931" s="14">
        <v>2017</v>
      </c>
      <c r="L931" s="53">
        <f t="shared" si="44"/>
        <v>300001000</v>
      </c>
      <c r="M931" s="54" t="b">
        <f t="shared" si="45"/>
        <v>1</v>
      </c>
    </row>
    <row r="932" spans="2:13" x14ac:dyDescent="0.3">
      <c r="B932" s="18">
        <f t="shared" si="43"/>
        <v>20</v>
      </c>
      <c r="C932" s="14">
        <v>20071</v>
      </c>
      <c r="D932" s="14">
        <v>300001000</v>
      </c>
      <c r="E932" s="14">
        <v>1</v>
      </c>
      <c r="F932" s="14">
        <v>2017</v>
      </c>
      <c r="G932" s="49"/>
      <c r="H932" s="14">
        <v>20145</v>
      </c>
      <c r="I932" s="14">
        <v>300001000</v>
      </c>
      <c r="J932" s="14">
        <v>1</v>
      </c>
      <c r="K932" s="14">
        <v>2017</v>
      </c>
      <c r="L932" s="53">
        <f t="shared" si="44"/>
        <v>300001000</v>
      </c>
      <c r="M932" s="54" t="b">
        <f t="shared" si="45"/>
        <v>1</v>
      </c>
    </row>
    <row r="933" spans="2:13" x14ac:dyDescent="0.3">
      <c r="B933" s="18">
        <f t="shared" si="43"/>
        <v>20</v>
      </c>
      <c r="C933" s="14">
        <v>20073</v>
      </c>
      <c r="D933" s="14">
        <v>300001000</v>
      </c>
      <c r="E933" s="14">
        <v>1</v>
      </c>
      <c r="F933" s="14">
        <v>2017</v>
      </c>
      <c r="G933" s="49"/>
      <c r="H933" s="14">
        <v>20147</v>
      </c>
      <c r="I933" s="14">
        <v>300001000</v>
      </c>
      <c r="J933" s="14">
        <v>1</v>
      </c>
      <c r="K933" s="14">
        <v>2017</v>
      </c>
      <c r="L933" s="53">
        <f t="shared" si="44"/>
        <v>300001000</v>
      </c>
      <c r="M933" s="54" t="b">
        <f t="shared" si="45"/>
        <v>1</v>
      </c>
    </row>
    <row r="934" spans="2:13" x14ac:dyDescent="0.3">
      <c r="B934" s="18">
        <f t="shared" si="43"/>
        <v>20</v>
      </c>
      <c r="C934" s="14">
        <v>20075</v>
      </c>
      <c r="D934" s="14">
        <v>300001000</v>
      </c>
      <c r="E934" s="14">
        <v>1</v>
      </c>
      <c r="F934" s="14">
        <v>2017</v>
      </c>
      <c r="G934" s="49"/>
      <c r="H934" s="14">
        <v>20149</v>
      </c>
      <c r="I934" s="14">
        <v>300001000</v>
      </c>
      <c r="J934" s="14">
        <v>1</v>
      </c>
      <c r="K934" s="14">
        <v>2017</v>
      </c>
      <c r="L934" s="53">
        <f t="shared" si="44"/>
        <v>300001000</v>
      </c>
      <c r="M934" s="54" t="b">
        <f t="shared" si="45"/>
        <v>1</v>
      </c>
    </row>
    <row r="935" spans="2:13" x14ac:dyDescent="0.3">
      <c r="B935" s="18">
        <f t="shared" si="43"/>
        <v>20</v>
      </c>
      <c r="C935" s="14">
        <v>20077</v>
      </c>
      <c r="D935" s="14">
        <v>300001000</v>
      </c>
      <c r="E935" s="14">
        <v>1</v>
      </c>
      <c r="F935" s="14">
        <v>2017</v>
      </c>
      <c r="G935" s="49"/>
      <c r="H935" s="14">
        <v>20151</v>
      </c>
      <c r="I935" s="14">
        <v>300001000</v>
      </c>
      <c r="J935" s="14">
        <v>1</v>
      </c>
      <c r="K935" s="14">
        <v>2017</v>
      </c>
      <c r="L935" s="53">
        <f t="shared" si="44"/>
        <v>300001000</v>
      </c>
      <c r="M935" s="54" t="b">
        <f t="shared" si="45"/>
        <v>1</v>
      </c>
    </row>
    <row r="936" spans="2:13" x14ac:dyDescent="0.3">
      <c r="B936" s="18">
        <f t="shared" si="43"/>
        <v>20</v>
      </c>
      <c r="C936" s="14">
        <v>20079</v>
      </c>
      <c r="D936" s="14">
        <v>300001000</v>
      </c>
      <c r="E936" s="14">
        <v>1</v>
      </c>
      <c r="F936" s="14">
        <v>2017</v>
      </c>
      <c r="G936" s="49"/>
      <c r="H936" s="14">
        <v>20153</v>
      </c>
      <c r="I936" s="14">
        <v>300001000</v>
      </c>
      <c r="J936" s="14">
        <v>1</v>
      </c>
      <c r="K936" s="14">
        <v>2017</v>
      </c>
      <c r="L936" s="53">
        <f t="shared" si="44"/>
        <v>300001000</v>
      </c>
      <c r="M936" s="54" t="b">
        <f t="shared" si="45"/>
        <v>1</v>
      </c>
    </row>
    <row r="937" spans="2:13" x14ac:dyDescent="0.3">
      <c r="B937" s="18">
        <f t="shared" si="43"/>
        <v>20</v>
      </c>
      <c r="C937" s="14">
        <v>20081</v>
      </c>
      <c r="D937" s="14">
        <v>300001000</v>
      </c>
      <c r="E937" s="14">
        <v>1</v>
      </c>
      <c r="F937" s="14">
        <v>2017</v>
      </c>
      <c r="G937" s="49"/>
      <c r="H937" s="14">
        <v>20155</v>
      </c>
      <c r="I937" s="14">
        <v>300001000</v>
      </c>
      <c r="J937" s="14">
        <v>1</v>
      </c>
      <c r="K937" s="14">
        <v>2017</v>
      </c>
      <c r="L937" s="53">
        <f t="shared" si="44"/>
        <v>300001000</v>
      </c>
      <c r="M937" s="54" t="b">
        <f t="shared" si="45"/>
        <v>1</v>
      </c>
    </row>
    <row r="938" spans="2:13" x14ac:dyDescent="0.3">
      <c r="B938" s="18">
        <f t="shared" si="43"/>
        <v>20</v>
      </c>
      <c r="C938" s="14">
        <v>20083</v>
      </c>
      <c r="D938" s="14">
        <v>300001000</v>
      </c>
      <c r="E938" s="14">
        <v>1</v>
      </c>
      <c r="F938" s="14">
        <v>2017</v>
      </c>
      <c r="G938" s="49"/>
      <c r="H938" s="14">
        <v>20157</v>
      </c>
      <c r="I938" s="14">
        <v>300001000</v>
      </c>
      <c r="J938" s="14">
        <v>1</v>
      </c>
      <c r="K938" s="14">
        <v>2017</v>
      </c>
      <c r="L938" s="53">
        <f t="shared" si="44"/>
        <v>300001000</v>
      </c>
      <c r="M938" s="54" t="b">
        <f t="shared" si="45"/>
        <v>1</v>
      </c>
    </row>
    <row r="939" spans="2:13" x14ac:dyDescent="0.3">
      <c r="B939" s="18">
        <f t="shared" si="43"/>
        <v>20</v>
      </c>
      <c r="C939" s="14">
        <v>20085</v>
      </c>
      <c r="D939" s="14">
        <v>300001000</v>
      </c>
      <c r="E939" s="14">
        <v>1</v>
      </c>
      <c r="F939" s="14">
        <v>2017</v>
      </c>
      <c r="G939" s="49"/>
      <c r="H939" s="14">
        <v>20159</v>
      </c>
      <c r="I939" s="14">
        <v>300001000</v>
      </c>
      <c r="J939" s="14">
        <v>1</v>
      </c>
      <c r="K939" s="14">
        <v>2017</v>
      </c>
      <c r="L939" s="53">
        <f t="shared" si="44"/>
        <v>300001000</v>
      </c>
      <c r="M939" s="54" t="b">
        <f t="shared" si="45"/>
        <v>1</v>
      </c>
    </row>
    <row r="940" spans="2:13" x14ac:dyDescent="0.3">
      <c r="B940" s="18">
        <f t="shared" si="43"/>
        <v>20</v>
      </c>
      <c r="C940" s="14">
        <v>20087</v>
      </c>
      <c r="D940" s="14">
        <v>300001000</v>
      </c>
      <c r="E940" s="14">
        <v>1</v>
      </c>
      <c r="F940" s="14">
        <v>2017</v>
      </c>
      <c r="G940" s="49"/>
      <c r="H940" s="14">
        <v>20161</v>
      </c>
      <c r="I940" s="14">
        <v>300001000</v>
      </c>
      <c r="J940" s="14">
        <v>1</v>
      </c>
      <c r="K940" s="14">
        <v>2017</v>
      </c>
      <c r="L940" s="53">
        <f t="shared" si="44"/>
        <v>300001000</v>
      </c>
      <c r="M940" s="54" t="b">
        <f t="shared" si="45"/>
        <v>1</v>
      </c>
    </row>
    <row r="941" spans="2:13" x14ac:dyDescent="0.3">
      <c r="B941" s="18">
        <f t="shared" si="43"/>
        <v>20</v>
      </c>
      <c r="C941" s="14">
        <v>20089</v>
      </c>
      <c r="D941" s="14">
        <v>300001000</v>
      </c>
      <c r="E941" s="14">
        <v>1</v>
      </c>
      <c r="F941" s="14">
        <v>2017</v>
      </c>
      <c r="G941" s="49"/>
      <c r="H941" s="14">
        <v>20163</v>
      </c>
      <c r="I941" s="14">
        <v>300001000</v>
      </c>
      <c r="J941" s="14">
        <v>1</v>
      </c>
      <c r="K941" s="14">
        <v>2017</v>
      </c>
      <c r="L941" s="53">
        <f t="shared" si="44"/>
        <v>300001000</v>
      </c>
      <c r="M941" s="54" t="b">
        <f t="shared" si="45"/>
        <v>1</v>
      </c>
    </row>
    <row r="942" spans="2:13" x14ac:dyDescent="0.3">
      <c r="B942" s="18">
        <f t="shared" si="43"/>
        <v>20</v>
      </c>
      <c r="C942" s="14">
        <v>20091</v>
      </c>
      <c r="D942" s="14">
        <v>370001000</v>
      </c>
      <c r="E942" s="14">
        <v>1</v>
      </c>
      <c r="F942" s="14">
        <v>2017</v>
      </c>
      <c r="G942" s="49"/>
      <c r="H942" s="14">
        <v>20165</v>
      </c>
      <c r="I942" s="14">
        <v>300001000</v>
      </c>
      <c r="J942" s="14">
        <v>1</v>
      </c>
      <c r="K942" s="14">
        <v>2017</v>
      </c>
      <c r="L942" s="53">
        <f t="shared" si="44"/>
        <v>300001000</v>
      </c>
      <c r="M942" s="54" t="b">
        <f t="shared" si="45"/>
        <v>1</v>
      </c>
    </row>
    <row r="943" spans="2:13" x14ac:dyDescent="0.3">
      <c r="B943" s="18">
        <f t="shared" si="43"/>
        <v>20</v>
      </c>
      <c r="C943" s="14">
        <v>20093</v>
      </c>
      <c r="D943" s="14">
        <v>300001000</v>
      </c>
      <c r="E943" s="14">
        <v>1</v>
      </c>
      <c r="F943" s="14">
        <v>2017</v>
      </c>
      <c r="G943" s="49"/>
      <c r="H943" s="14">
        <v>20167</v>
      </c>
      <c r="I943" s="14">
        <v>300001000</v>
      </c>
      <c r="J943" s="14">
        <v>1</v>
      </c>
      <c r="K943" s="14">
        <v>2017</v>
      </c>
      <c r="L943" s="53">
        <f t="shared" si="44"/>
        <v>300001000</v>
      </c>
      <c r="M943" s="54" t="b">
        <f t="shared" si="45"/>
        <v>1</v>
      </c>
    </row>
    <row r="944" spans="2:13" x14ac:dyDescent="0.3">
      <c r="B944" s="18">
        <f t="shared" si="43"/>
        <v>20</v>
      </c>
      <c r="C944" s="14">
        <v>20095</v>
      </c>
      <c r="D944" s="14">
        <v>300001000</v>
      </c>
      <c r="E944" s="14">
        <v>1</v>
      </c>
      <c r="F944" s="14">
        <v>2017</v>
      </c>
      <c r="G944" s="49"/>
      <c r="H944" s="14">
        <v>20169</v>
      </c>
      <c r="I944" s="14">
        <v>300001000</v>
      </c>
      <c r="J944" s="14">
        <v>1</v>
      </c>
      <c r="K944" s="14">
        <v>2017</v>
      </c>
      <c r="L944" s="53">
        <f t="shared" si="44"/>
        <v>300001000</v>
      </c>
      <c r="M944" s="54" t="b">
        <f t="shared" si="45"/>
        <v>1</v>
      </c>
    </row>
    <row r="945" spans="2:13" x14ac:dyDescent="0.3">
      <c r="B945" s="18">
        <f t="shared" si="43"/>
        <v>20</v>
      </c>
      <c r="C945" s="14">
        <v>20097</v>
      </c>
      <c r="D945" s="14">
        <v>300001000</v>
      </c>
      <c r="E945" s="14">
        <v>1</v>
      </c>
      <c r="F945" s="14">
        <v>2017</v>
      </c>
      <c r="G945" s="49"/>
      <c r="H945" s="14">
        <v>20171</v>
      </c>
      <c r="I945" s="14">
        <v>300001000</v>
      </c>
      <c r="J945" s="14">
        <v>1</v>
      </c>
      <c r="K945" s="14">
        <v>2017</v>
      </c>
      <c r="L945" s="53">
        <f t="shared" si="44"/>
        <v>300001000</v>
      </c>
      <c r="M945" s="54" t="b">
        <f t="shared" si="45"/>
        <v>1</v>
      </c>
    </row>
    <row r="946" spans="2:13" x14ac:dyDescent="0.3">
      <c r="B946" s="18">
        <f t="shared" si="43"/>
        <v>20</v>
      </c>
      <c r="C946" s="14">
        <v>20099</v>
      </c>
      <c r="D946" s="14">
        <v>300001000</v>
      </c>
      <c r="E946" s="14">
        <v>1</v>
      </c>
      <c r="F946" s="14">
        <v>2017</v>
      </c>
      <c r="G946" s="49"/>
      <c r="H946" s="14">
        <v>20173</v>
      </c>
      <c r="I946" s="14">
        <v>300001000</v>
      </c>
      <c r="J946" s="14">
        <v>1</v>
      </c>
      <c r="K946" s="14">
        <v>2017</v>
      </c>
      <c r="L946" s="53">
        <f t="shared" si="44"/>
        <v>300001000</v>
      </c>
      <c r="M946" s="54" t="b">
        <f t="shared" si="45"/>
        <v>1</v>
      </c>
    </row>
    <row r="947" spans="2:13" x14ac:dyDescent="0.3">
      <c r="B947" s="18">
        <f t="shared" si="43"/>
        <v>20</v>
      </c>
      <c r="C947" s="14">
        <v>20101</v>
      </c>
      <c r="D947" s="14">
        <v>300001000</v>
      </c>
      <c r="E947" s="14">
        <v>1</v>
      </c>
      <c r="F947" s="14">
        <v>2017</v>
      </c>
      <c r="G947" s="49"/>
      <c r="H947" s="14">
        <v>20175</v>
      </c>
      <c r="I947" s="14">
        <v>300001000</v>
      </c>
      <c r="J947" s="14">
        <v>1</v>
      </c>
      <c r="K947" s="14">
        <v>2017</v>
      </c>
      <c r="L947" s="53">
        <f t="shared" si="44"/>
        <v>300001000</v>
      </c>
      <c r="M947" s="54" t="b">
        <f t="shared" si="45"/>
        <v>1</v>
      </c>
    </row>
    <row r="948" spans="2:13" x14ac:dyDescent="0.3">
      <c r="B948" s="18">
        <f t="shared" si="43"/>
        <v>20</v>
      </c>
      <c r="C948" s="14">
        <v>20103</v>
      </c>
      <c r="D948" s="14">
        <v>300001000</v>
      </c>
      <c r="E948" s="14">
        <v>1</v>
      </c>
      <c r="F948" s="14">
        <v>2017</v>
      </c>
      <c r="G948" s="49"/>
      <c r="H948" s="14">
        <v>20177</v>
      </c>
      <c r="I948" s="14">
        <v>300001000</v>
      </c>
      <c r="J948" s="14">
        <v>1</v>
      </c>
      <c r="K948" s="14">
        <v>2017</v>
      </c>
      <c r="L948" s="53">
        <f t="shared" si="44"/>
        <v>300001000</v>
      </c>
      <c r="M948" s="54" t="b">
        <f t="shared" si="45"/>
        <v>1</v>
      </c>
    </row>
    <row r="949" spans="2:13" x14ac:dyDescent="0.3">
      <c r="B949" s="18">
        <f t="shared" si="43"/>
        <v>20</v>
      </c>
      <c r="C949" s="14">
        <v>20105</v>
      </c>
      <c r="D949" s="14">
        <v>300001000</v>
      </c>
      <c r="E949" s="14">
        <v>1</v>
      </c>
      <c r="F949" s="14">
        <v>2017</v>
      </c>
      <c r="G949" s="49"/>
      <c r="H949" s="14">
        <v>20179</v>
      </c>
      <c r="I949" s="14">
        <v>300001000</v>
      </c>
      <c r="J949" s="14">
        <v>1</v>
      </c>
      <c r="K949" s="14">
        <v>2017</v>
      </c>
      <c r="L949" s="53">
        <f t="shared" si="44"/>
        <v>300001000</v>
      </c>
      <c r="M949" s="54" t="b">
        <f t="shared" si="45"/>
        <v>1</v>
      </c>
    </row>
    <row r="950" spans="2:13" x14ac:dyDescent="0.3">
      <c r="B950" s="18">
        <f t="shared" si="43"/>
        <v>20</v>
      </c>
      <c r="C950" s="14">
        <v>20107</v>
      </c>
      <c r="D950" s="14">
        <v>300001000</v>
      </c>
      <c r="E950" s="14">
        <v>1</v>
      </c>
      <c r="F950" s="14">
        <v>2017</v>
      </c>
      <c r="G950" s="49"/>
      <c r="H950" s="14">
        <v>20181</v>
      </c>
      <c r="I950" s="14">
        <v>300001000</v>
      </c>
      <c r="J950" s="14">
        <v>1</v>
      </c>
      <c r="K950" s="14">
        <v>2017</v>
      </c>
      <c r="L950" s="53">
        <f t="shared" si="44"/>
        <v>300001000</v>
      </c>
      <c r="M950" s="54" t="b">
        <f t="shared" si="45"/>
        <v>1</v>
      </c>
    </row>
    <row r="951" spans="2:13" x14ac:dyDescent="0.3">
      <c r="B951" s="18">
        <f t="shared" si="43"/>
        <v>20</v>
      </c>
      <c r="C951" s="14">
        <v>20109</v>
      </c>
      <c r="D951" s="14">
        <v>300001000</v>
      </c>
      <c r="E951" s="14">
        <v>1</v>
      </c>
      <c r="F951" s="14">
        <v>2017</v>
      </c>
      <c r="G951" s="49"/>
      <c r="H951" s="14">
        <v>20183</v>
      </c>
      <c r="I951" s="14">
        <v>300001000</v>
      </c>
      <c r="J951" s="14">
        <v>1</v>
      </c>
      <c r="K951" s="14">
        <v>2017</v>
      </c>
      <c r="L951" s="53">
        <f t="shared" si="44"/>
        <v>300001000</v>
      </c>
      <c r="M951" s="54" t="b">
        <f t="shared" si="45"/>
        <v>1</v>
      </c>
    </row>
    <row r="952" spans="2:13" x14ac:dyDescent="0.3">
      <c r="B952" s="18">
        <f t="shared" si="43"/>
        <v>20</v>
      </c>
      <c r="C952" s="14">
        <v>20111</v>
      </c>
      <c r="D952" s="14">
        <v>300001000</v>
      </c>
      <c r="E952" s="14">
        <v>1</v>
      </c>
      <c r="F952" s="14">
        <v>2017</v>
      </c>
      <c r="G952" s="49"/>
      <c r="H952" s="14">
        <v>20185</v>
      </c>
      <c r="I952" s="14">
        <v>300001000</v>
      </c>
      <c r="J952" s="14">
        <v>1</v>
      </c>
      <c r="K952" s="14">
        <v>2017</v>
      </c>
      <c r="L952" s="53">
        <f t="shared" si="44"/>
        <v>300001000</v>
      </c>
      <c r="M952" s="54" t="b">
        <f t="shared" si="45"/>
        <v>1</v>
      </c>
    </row>
    <row r="953" spans="2:13" x14ac:dyDescent="0.3">
      <c r="B953" s="18">
        <f t="shared" si="43"/>
        <v>20</v>
      </c>
      <c r="C953" s="14">
        <v>20113</v>
      </c>
      <c r="D953" s="14">
        <v>300001000</v>
      </c>
      <c r="E953" s="14">
        <v>1</v>
      </c>
      <c r="F953" s="14">
        <v>2017</v>
      </c>
      <c r="G953" s="49"/>
      <c r="H953" s="14">
        <v>20187</v>
      </c>
      <c r="I953" s="14">
        <v>300001000</v>
      </c>
      <c r="J953" s="14">
        <v>1</v>
      </c>
      <c r="K953" s="14">
        <v>2017</v>
      </c>
      <c r="L953" s="53">
        <f t="shared" si="44"/>
        <v>300001000</v>
      </c>
      <c r="M953" s="54" t="b">
        <f t="shared" si="45"/>
        <v>1</v>
      </c>
    </row>
    <row r="954" spans="2:13" x14ac:dyDescent="0.3">
      <c r="B954" s="18">
        <f t="shared" si="43"/>
        <v>20</v>
      </c>
      <c r="C954" s="14">
        <v>20115</v>
      </c>
      <c r="D954" s="14">
        <v>300001000</v>
      </c>
      <c r="E954" s="14">
        <v>1</v>
      </c>
      <c r="F954" s="14">
        <v>2017</v>
      </c>
      <c r="G954" s="49"/>
      <c r="H954" s="14">
        <v>20189</v>
      </c>
      <c r="I954" s="14">
        <v>300001000</v>
      </c>
      <c r="J954" s="14">
        <v>1</v>
      </c>
      <c r="K954" s="14">
        <v>2017</v>
      </c>
      <c r="L954" s="53">
        <f t="shared" si="44"/>
        <v>300001000</v>
      </c>
      <c r="M954" s="54" t="b">
        <f t="shared" si="45"/>
        <v>1</v>
      </c>
    </row>
    <row r="955" spans="2:13" x14ac:dyDescent="0.3">
      <c r="B955" s="18">
        <f t="shared" si="43"/>
        <v>20</v>
      </c>
      <c r="C955" s="14">
        <v>20117</v>
      </c>
      <c r="D955" s="14">
        <v>300001000</v>
      </c>
      <c r="E955" s="14">
        <v>1</v>
      </c>
      <c r="F955" s="14">
        <v>2017</v>
      </c>
      <c r="G955" s="49"/>
      <c r="H955" s="14">
        <v>20191</v>
      </c>
      <c r="I955" s="14">
        <v>300001000</v>
      </c>
      <c r="J955" s="14">
        <v>1</v>
      </c>
      <c r="K955" s="14">
        <v>2017</v>
      </c>
      <c r="L955" s="53">
        <f t="shared" si="44"/>
        <v>300001000</v>
      </c>
      <c r="M955" s="54" t="b">
        <f t="shared" si="45"/>
        <v>1</v>
      </c>
    </row>
    <row r="956" spans="2:13" x14ac:dyDescent="0.3">
      <c r="B956" s="18">
        <f t="shared" si="43"/>
        <v>20</v>
      </c>
      <c r="C956" s="14">
        <v>20119</v>
      </c>
      <c r="D956" s="14">
        <v>300001000</v>
      </c>
      <c r="E956" s="14">
        <v>1</v>
      </c>
      <c r="F956" s="14">
        <v>2017</v>
      </c>
      <c r="G956" s="49"/>
      <c r="H956" s="14">
        <v>20193</v>
      </c>
      <c r="I956" s="14">
        <v>300001000</v>
      </c>
      <c r="J956" s="14">
        <v>1</v>
      </c>
      <c r="K956" s="14">
        <v>2017</v>
      </c>
      <c r="L956" s="53">
        <f t="shared" si="44"/>
        <v>300001000</v>
      </c>
      <c r="M956" s="54" t="b">
        <f t="shared" si="45"/>
        <v>1</v>
      </c>
    </row>
    <row r="957" spans="2:13" x14ac:dyDescent="0.3">
      <c r="B957" s="18">
        <f t="shared" si="43"/>
        <v>20</v>
      </c>
      <c r="C957" s="14">
        <v>20121</v>
      </c>
      <c r="D957" s="14">
        <v>300001000</v>
      </c>
      <c r="E957" s="14">
        <v>1</v>
      </c>
      <c r="F957" s="14">
        <v>2017</v>
      </c>
      <c r="G957" s="49"/>
      <c r="H957" s="14">
        <v>20195</v>
      </c>
      <c r="I957" s="14">
        <v>300001000</v>
      </c>
      <c r="J957" s="14">
        <v>1</v>
      </c>
      <c r="K957" s="14">
        <v>2017</v>
      </c>
      <c r="L957" s="53">
        <f t="shared" si="44"/>
        <v>300001000</v>
      </c>
      <c r="M957" s="54" t="b">
        <f t="shared" si="45"/>
        <v>1</v>
      </c>
    </row>
    <row r="958" spans="2:13" x14ac:dyDescent="0.3">
      <c r="B958" s="18">
        <f t="shared" si="43"/>
        <v>20</v>
      </c>
      <c r="C958" s="14">
        <v>20123</v>
      </c>
      <c r="D958" s="14">
        <v>300001000</v>
      </c>
      <c r="E958" s="14">
        <v>1</v>
      </c>
      <c r="F958" s="14">
        <v>2017</v>
      </c>
      <c r="G958" s="49"/>
      <c r="H958" s="14">
        <v>20197</v>
      </c>
      <c r="I958" s="14">
        <v>300001000</v>
      </c>
      <c r="J958" s="14">
        <v>1</v>
      </c>
      <c r="K958" s="14">
        <v>2017</v>
      </c>
      <c r="L958" s="53">
        <f t="shared" si="44"/>
        <v>300001000</v>
      </c>
      <c r="M958" s="54" t="b">
        <f t="shared" si="45"/>
        <v>1</v>
      </c>
    </row>
    <row r="959" spans="2:13" x14ac:dyDescent="0.3">
      <c r="B959" s="18">
        <f t="shared" si="43"/>
        <v>20</v>
      </c>
      <c r="C959" s="14">
        <v>20125</v>
      </c>
      <c r="D959" s="14">
        <v>300001000</v>
      </c>
      <c r="E959" s="14">
        <v>1</v>
      </c>
      <c r="F959" s="14">
        <v>2017</v>
      </c>
      <c r="G959" s="49"/>
      <c r="H959" s="14">
        <v>20199</v>
      </c>
      <c r="I959" s="14">
        <v>300001000</v>
      </c>
      <c r="J959" s="14">
        <v>1</v>
      </c>
      <c r="K959" s="14">
        <v>2017</v>
      </c>
      <c r="L959" s="53">
        <f t="shared" si="44"/>
        <v>300001000</v>
      </c>
      <c r="M959" s="54" t="b">
        <f t="shared" si="45"/>
        <v>1</v>
      </c>
    </row>
    <row r="960" spans="2:13" x14ac:dyDescent="0.3">
      <c r="B960" s="18">
        <f t="shared" si="43"/>
        <v>20</v>
      </c>
      <c r="C960" s="14">
        <v>20127</v>
      </c>
      <c r="D960" s="14">
        <v>300001000</v>
      </c>
      <c r="E960" s="14">
        <v>1</v>
      </c>
      <c r="F960" s="14">
        <v>2017</v>
      </c>
      <c r="G960" s="49"/>
      <c r="H960" s="14">
        <v>20201</v>
      </c>
      <c r="I960" s="14">
        <v>300001000</v>
      </c>
      <c r="J960" s="14">
        <v>1</v>
      </c>
      <c r="K960" s="14">
        <v>2017</v>
      </c>
      <c r="L960" s="53">
        <f t="shared" si="44"/>
        <v>300001000</v>
      </c>
      <c r="M960" s="54" t="b">
        <f t="shared" si="45"/>
        <v>1</v>
      </c>
    </row>
    <row r="961" spans="2:13" x14ac:dyDescent="0.3">
      <c r="B961" s="18">
        <f t="shared" si="43"/>
        <v>20</v>
      </c>
      <c r="C961" s="14">
        <v>20129</v>
      </c>
      <c r="D961" s="14">
        <v>300001000</v>
      </c>
      <c r="E961" s="14">
        <v>1</v>
      </c>
      <c r="F961" s="14">
        <v>2017</v>
      </c>
      <c r="G961" s="49"/>
      <c r="H961" s="14">
        <v>20203</v>
      </c>
      <c r="I961" s="14">
        <v>300001000</v>
      </c>
      <c r="J961" s="14">
        <v>1</v>
      </c>
      <c r="K961" s="14">
        <v>2017</v>
      </c>
      <c r="L961" s="53">
        <f t="shared" si="44"/>
        <v>300001000</v>
      </c>
      <c r="M961" s="54" t="b">
        <f t="shared" si="45"/>
        <v>1</v>
      </c>
    </row>
    <row r="962" spans="2:13" x14ac:dyDescent="0.3">
      <c r="B962" s="18">
        <f t="shared" si="43"/>
        <v>20</v>
      </c>
      <c r="C962" s="14">
        <v>20131</v>
      </c>
      <c r="D962" s="14">
        <v>300001000</v>
      </c>
      <c r="E962" s="14">
        <v>1</v>
      </c>
      <c r="F962" s="14">
        <v>2017</v>
      </c>
      <c r="G962" s="49"/>
      <c r="H962" s="14">
        <v>20205</v>
      </c>
      <c r="I962" s="14">
        <v>300001000</v>
      </c>
      <c r="J962" s="14">
        <v>1</v>
      </c>
      <c r="K962" s="14">
        <v>2017</v>
      </c>
      <c r="L962" s="53">
        <f t="shared" si="44"/>
        <v>300001000</v>
      </c>
      <c r="M962" s="54" t="b">
        <f t="shared" si="45"/>
        <v>1</v>
      </c>
    </row>
    <row r="963" spans="2:13" x14ac:dyDescent="0.3">
      <c r="B963" s="18">
        <f t="shared" si="43"/>
        <v>20</v>
      </c>
      <c r="C963" s="14">
        <v>20133</v>
      </c>
      <c r="D963" s="14">
        <v>300001000</v>
      </c>
      <c r="E963" s="14">
        <v>1</v>
      </c>
      <c r="F963" s="14">
        <v>2017</v>
      </c>
      <c r="G963" s="49"/>
      <c r="H963" s="14">
        <v>20207</v>
      </c>
      <c r="I963" s="14">
        <v>300001000</v>
      </c>
      <c r="J963" s="14">
        <v>1</v>
      </c>
      <c r="K963" s="14">
        <v>2017</v>
      </c>
      <c r="L963" s="53">
        <f t="shared" si="44"/>
        <v>300001000</v>
      </c>
      <c r="M963" s="54" t="b">
        <f t="shared" si="45"/>
        <v>1</v>
      </c>
    </row>
    <row r="964" spans="2:13" x14ac:dyDescent="0.3">
      <c r="B964" s="18">
        <f t="shared" si="43"/>
        <v>20</v>
      </c>
      <c r="C964" s="14">
        <v>20135</v>
      </c>
      <c r="D964" s="14">
        <v>300001000</v>
      </c>
      <c r="E964" s="14">
        <v>1</v>
      </c>
      <c r="F964" s="14">
        <v>2017</v>
      </c>
      <c r="G964" s="49"/>
      <c r="H964" s="14">
        <v>20209</v>
      </c>
      <c r="I964" s="14">
        <v>370001000</v>
      </c>
      <c r="J964" s="14">
        <v>1</v>
      </c>
      <c r="K964" s="14">
        <v>2017</v>
      </c>
      <c r="L964" s="53">
        <f t="shared" si="44"/>
        <v>370001000</v>
      </c>
      <c r="M964" s="54" t="b">
        <f t="shared" si="45"/>
        <v>1</v>
      </c>
    </row>
    <row r="965" spans="2:13" x14ac:dyDescent="0.3">
      <c r="B965" s="18">
        <f t="shared" si="43"/>
        <v>20</v>
      </c>
      <c r="C965" s="14">
        <v>20137</v>
      </c>
      <c r="D965" s="14">
        <v>300001000</v>
      </c>
      <c r="E965" s="14">
        <v>1</v>
      </c>
      <c r="F965" s="14">
        <v>2017</v>
      </c>
      <c r="G965" s="49"/>
      <c r="H965" s="14">
        <v>21001</v>
      </c>
      <c r="I965" s="14">
        <v>200001000</v>
      </c>
      <c r="J965" s="14">
        <v>1</v>
      </c>
      <c r="K965" s="14">
        <v>2017</v>
      </c>
      <c r="L965" s="53">
        <f t="shared" si="44"/>
        <v>200001000</v>
      </c>
      <c r="M965" s="54" t="b">
        <f t="shared" si="45"/>
        <v>1</v>
      </c>
    </row>
    <row r="966" spans="2:13" x14ac:dyDescent="0.3">
      <c r="B966" s="18">
        <f t="shared" ref="B966:B1029" si="46">TRUNC(C966/1000,0)</f>
        <v>20</v>
      </c>
      <c r="C966" s="14">
        <v>20139</v>
      </c>
      <c r="D966" s="14">
        <v>300001000</v>
      </c>
      <c r="E966" s="14">
        <v>1</v>
      </c>
      <c r="F966" s="14">
        <v>2017</v>
      </c>
      <c r="G966" s="49"/>
      <c r="H966" s="14">
        <v>21003</v>
      </c>
      <c r="I966" s="14">
        <v>200001000</v>
      </c>
      <c r="J966" s="14">
        <v>1</v>
      </c>
      <c r="K966" s="14">
        <v>2017</v>
      </c>
      <c r="L966" s="53">
        <f t="shared" si="44"/>
        <v>200001000</v>
      </c>
      <c r="M966" s="54" t="b">
        <f t="shared" si="45"/>
        <v>1</v>
      </c>
    </row>
    <row r="967" spans="2:13" x14ac:dyDescent="0.3">
      <c r="B967" s="18">
        <f t="shared" si="46"/>
        <v>20</v>
      </c>
      <c r="C967" s="14">
        <v>20141</v>
      </c>
      <c r="D967" s="14">
        <v>300001000</v>
      </c>
      <c r="E967" s="14">
        <v>1</v>
      </c>
      <c r="F967" s="14">
        <v>2017</v>
      </c>
      <c r="G967" s="49"/>
      <c r="H967" s="14">
        <v>21005</v>
      </c>
      <c r="I967" s="14">
        <v>200001000</v>
      </c>
      <c r="J967" s="14">
        <v>1</v>
      </c>
      <c r="K967" s="14">
        <v>2017</v>
      </c>
      <c r="L967" s="53">
        <f t="shared" ref="L967:L1030" si="47">VLOOKUP(H967,$C$5:$D$3233,2,FALSE)</f>
        <v>200001000</v>
      </c>
      <c r="M967" s="54" t="b">
        <f t="shared" ref="M967:M1030" si="48">L967=I967</f>
        <v>1</v>
      </c>
    </row>
    <row r="968" spans="2:13" x14ac:dyDescent="0.3">
      <c r="B968" s="18">
        <f t="shared" si="46"/>
        <v>20</v>
      </c>
      <c r="C968" s="14">
        <v>20143</v>
      </c>
      <c r="D968" s="14">
        <v>300001000</v>
      </c>
      <c r="E968" s="14">
        <v>1</v>
      </c>
      <c r="F968" s="14">
        <v>2017</v>
      </c>
      <c r="G968" s="49"/>
      <c r="H968" s="14">
        <v>21007</v>
      </c>
      <c r="I968" s="14">
        <v>200001000</v>
      </c>
      <c r="J968" s="14">
        <v>1</v>
      </c>
      <c r="K968" s="14">
        <v>2017</v>
      </c>
      <c r="L968" s="53">
        <f t="shared" si="47"/>
        <v>200001000</v>
      </c>
      <c r="M968" s="54" t="b">
        <f t="shared" si="48"/>
        <v>1</v>
      </c>
    </row>
    <row r="969" spans="2:13" x14ac:dyDescent="0.3">
      <c r="B969" s="18">
        <f t="shared" si="46"/>
        <v>20</v>
      </c>
      <c r="C969" s="14">
        <v>20145</v>
      </c>
      <c r="D969" s="14">
        <v>300001000</v>
      </c>
      <c r="E969" s="14">
        <v>1</v>
      </c>
      <c r="F969" s="14">
        <v>2017</v>
      </c>
      <c r="G969" s="49"/>
      <c r="H969" s="14">
        <v>21009</v>
      </c>
      <c r="I969" s="14">
        <v>200001000</v>
      </c>
      <c r="J969" s="14">
        <v>1</v>
      </c>
      <c r="K969" s="14">
        <v>2017</v>
      </c>
      <c r="L969" s="53">
        <f t="shared" si="47"/>
        <v>200001000</v>
      </c>
      <c r="M969" s="54" t="b">
        <f t="shared" si="48"/>
        <v>1</v>
      </c>
    </row>
    <row r="970" spans="2:13" x14ac:dyDescent="0.3">
      <c r="B970" s="18">
        <f t="shared" si="46"/>
        <v>20</v>
      </c>
      <c r="C970" s="14">
        <v>20147</v>
      </c>
      <c r="D970" s="14">
        <v>300001000</v>
      </c>
      <c r="E970" s="14">
        <v>1</v>
      </c>
      <c r="F970" s="14">
        <v>2017</v>
      </c>
      <c r="G970" s="49"/>
      <c r="H970" s="14">
        <v>21011</v>
      </c>
      <c r="I970" s="14">
        <v>200001000</v>
      </c>
      <c r="J970" s="14">
        <v>1</v>
      </c>
      <c r="K970" s="14">
        <v>2017</v>
      </c>
      <c r="L970" s="53">
        <f t="shared" si="47"/>
        <v>200001000</v>
      </c>
      <c r="M970" s="54" t="b">
        <f t="shared" si="48"/>
        <v>1</v>
      </c>
    </row>
    <row r="971" spans="2:13" x14ac:dyDescent="0.3">
      <c r="B971" s="18">
        <f t="shared" si="46"/>
        <v>20</v>
      </c>
      <c r="C971" s="14">
        <v>20149</v>
      </c>
      <c r="D971" s="14">
        <v>300001000</v>
      </c>
      <c r="E971" s="14">
        <v>1</v>
      </c>
      <c r="F971" s="14">
        <v>2017</v>
      </c>
      <c r="G971" s="49"/>
      <c r="H971" s="14">
        <v>21013</v>
      </c>
      <c r="I971" s="14">
        <v>200001000</v>
      </c>
      <c r="J971" s="14">
        <v>1</v>
      </c>
      <c r="K971" s="14">
        <v>2017</v>
      </c>
      <c r="L971" s="53">
        <f t="shared" si="47"/>
        <v>200001000</v>
      </c>
      <c r="M971" s="54" t="b">
        <f t="shared" si="48"/>
        <v>1</v>
      </c>
    </row>
    <row r="972" spans="2:13" x14ac:dyDescent="0.3">
      <c r="B972" s="18">
        <f t="shared" si="46"/>
        <v>20</v>
      </c>
      <c r="C972" s="14">
        <v>20151</v>
      </c>
      <c r="D972" s="14">
        <v>300001000</v>
      </c>
      <c r="E972" s="14">
        <v>1</v>
      </c>
      <c r="F972" s="14">
        <v>2017</v>
      </c>
      <c r="G972" s="49"/>
      <c r="H972" s="14">
        <v>21015</v>
      </c>
      <c r="I972" s="14">
        <v>1470011000</v>
      </c>
      <c r="J972" s="14">
        <v>1</v>
      </c>
      <c r="K972" s="14">
        <v>2017</v>
      </c>
      <c r="L972" s="53">
        <f t="shared" si="47"/>
        <v>1470011000</v>
      </c>
      <c r="M972" s="54" t="b">
        <f t="shared" si="48"/>
        <v>1</v>
      </c>
    </row>
    <row r="973" spans="2:13" x14ac:dyDescent="0.3">
      <c r="B973" s="18">
        <f t="shared" si="46"/>
        <v>20</v>
      </c>
      <c r="C973" s="14">
        <v>20153</v>
      </c>
      <c r="D973" s="14">
        <v>300001000</v>
      </c>
      <c r="E973" s="14">
        <v>1</v>
      </c>
      <c r="F973" s="14">
        <v>2017</v>
      </c>
      <c r="G973" s="49"/>
      <c r="H973" s="14">
        <v>21017</v>
      </c>
      <c r="I973" s="14">
        <v>200001000</v>
      </c>
      <c r="J973" s="14">
        <v>1</v>
      </c>
      <c r="K973" s="14">
        <v>2017</v>
      </c>
      <c r="L973" s="53">
        <f t="shared" si="47"/>
        <v>200001000</v>
      </c>
      <c r="M973" s="54" t="b">
        <f t="shared" si="48"/>
        <v>1</v>
      </c>
    </row>
    <row r="974" spans="2:13" x14ac:dyDescent="0.3">
      <c r="B974" s="18">
        <f t="shared" si="46"/>
        <v>20</v>
      </c>
      <c r="C974" s="14">
        <v>20155</v>
      </c>
      <c r="D974" s="14">
        <v>300001000</v>
      </c>
      <c r="E974" s="14">
        <v>1</v>
      </c>
      <c r="F974" s="14">
        <v>2017</v>
      </c>
      <c r="G974" s="49"/>
      <c r="H974" s="14">
        <v>21019</v>
      </c>
      <c r="I974" s="14">
        <v>200001000</v>
      </c>
      <c r="J974" s="14">
        <v>1</v>
      </c>
      <c r="K974" s="14">
        <v>2017</v>
      </c>
      <c r="L974" s="53">
        <f t="shared" si="47"/>
        <v>200001000</v>
      </c>
      <c r="M974" s="54" t="b">
        <f t="shared" si="48"/>
        <v>1</v>
      </c>
    </row>
    <row r="975" spans="2:13" x14ac:dyDescent="0.3">
      <c r="B975" s="18">
        <f t="shared" si="46"/>
        <v>20</v>
      </c>
      <c r="C975" s="14">
        <v>20157</v>
      </c>
      <c r="D975" s="14">
        <v>300001000</v>
      </c>
      <c r="E975" s="14">
        <v>1</v>
      </c>
      <c r="F975" s="14">
        <v>2017</v>
      </c>
      <c r="G975" s="49"/>
      <c r="H975" s="14">
        <v>21021</v>
      </c>
      <c r="I975" s="14">
        <v>200001000</v>
      </c>
      <c r="J975" s="14">
        <v>1</v>
      </c>
      <c r="K975" s="14">
        <v>2017</v>
      </c>
      <c r="L975" s="53">
        <f t="shared" si="47"/>
        <v>200001000</v>
      </c>
      <c r="M975" s="54" t="b">
        <f t="shared" si="48"/>
        <v>1</v>
      </c>
    </row>
    <row r="976" spans="2:13" x14ac:dyDescent="0.3">
      <c r="B976" s="18">
        <f t="shared" si="46"/>
        <v>20</v>
      </c>
      <c r="C976" s="14">
        <v>20159</v>
      </c>
      <c r="D976" s="14">
        <v>300001000</v>
      </c>
      <c r="E976" s="14">
        <v>1</v>
      </c>
      <c r="F976" s="14">
        <v>2017</v>
      </c>
      <c r="G976" s="49"/>
      <c r="H976" s="14">
        <v>21023</v>
      </c>
      <c r="I976" s="14">
        <v>200001000</v>
      </c>
      <c r="J976" s="14">
        <v>1</v>
      </c>
      <c r="K976" s="14">
        <v>2017</v>
      </c>
      <c r="L976" s="53">
        <f t="shared" si="47"/>
        <v>200001000</v>
      </c>
      <c r="M976" s="54" t="b">
        <f t="shared" si="48"/>
        <v>1</v>
      </c>
    </row>
    <row r="977" spans="2:13" x14ac:dyDescent="0.3">
      <c r="B977" s="18">
        <f t="shared" si="46"/>
        <v>20</v>
      </c>
      <c r="C977" s="14">
        <v>20161</v>
      </c>
      <c r="D977" s="14">
        <v>300001000</v>
      </c>
      <c r="E977" s="14">
        <v>1</v>
      </c>
      <c r="F977" s="14">
        <v>2017</v>
      </c>
      <c r="G977" s="49"/>
      <c r="H977" s="14">
        <v>21025</v>
      </c>
      <c r="I977" s="14">
        <v>200001000</v>
      </c>
      <c r="J977" s="14">
        <v>1</v>
      </c>
      <c r="K977" s="14">
        <v>2017</v>
      </c>
      <c r="L977" s="53">
        <f t="shared" si="47"/>
        <v>200001000</v>
      </c>
      <c r="M977" s="54" t="b">
        <f t="shared" si="48"/>
        <v>1</v>
      </c>
    </row>
    <row r="978" spans="2:13" x14ac:dyDescent="0.3">
      <c r="B978" s="18">
        <f t="shared" si="46"/>
        <v>20</v>
      </c>
      <c r="C978" s="14">
        <v>20163</v>
      </c>
      <c r="D978" s="14">
        <v>300001000</v>
      </c>
      <c r="E978" s="14">
        <v>1</v>
      </c>
      <c r="F978" s="14">
        <v>2017</v>
      </c>
      <c r="G978" s="49"/>
      <c r="H978" s="14">
        <v>21027</v>
      </c>
      <c r="I978" s="14">
        <v>200001000</v>
      </c>
      <c r="J978" s="14">
        <v>1</v>
      </c>
      <c r="K978" s="14">
        <v>2017</v>
      </c>
      <c r="L978" s="53">
        <f t="shared" si="47"/>
        <v>200001000</v>
      </c>
      <c r="M978" s="54" t="b">
        <f t="shared" si="48"/>
        <v>1</v>
      </c>
    </row>
    <row r="979" spans="2:13" x14ac:dyDescent="0.3">
      <c r="B979" s="18">
        <f t="shared" si="46"/>
        <v>20</v>
      </c>
      <c r="C979" s="14">
        <v>20165</v>
      </c>
      <c r="D979" s="14">
        <v>300001000</v>
      </c>
      <c r="E979" s="14">
        <v>1</v>
      </c>
      <c r="F979" s="14">
        <v>2017</v>
      </c>
      <c r="G979" s="49"/>
      <c r="H979" s="14">
        <v>21029</v>
      </c>
      <c r="I979" s="14">
        <v>1470011000</v>
      </c>
      <c r="J979" s="14">
        <v>1</v>
      </c>
      <c r="K979" s="14">
        <v>2017</v>
      </c>
      <c r="L979" s="53">
        <f t="shared" si="47"/>
        <v>1470011000</v>
      </c>
      <c r="M979" s="54" t="b">
        <f t="shared" si="48"/>
        <v>1</v>
      </c>
    </row>
    <row r="980" spans="2:13" x14ac:dyDescent="0.3">
      <c r="B980" s="18">
        <f t="shared" si="46"/>
        <v>20</v>
      </c>
      <c r="C980" s="14">
        <v>20167</v>
      </c>
      <c r="D980" s="14">
        <v>300001000</v>
      </c>
      <c r="E980" s="14">
        <v>1</v>
      </c>
      <c r="F980" s="14">
        <v>2017</v>
      </c>
      <c r="G980" s="49"/>
      <c r="H980" s="14">
        <v>21031</v>
      </c>
      <c r="I980" s="14">
        <v>200001000</v>
      </c>
      <c r="J980" s="14">
        <v>1</v>
      </c>
      <c r="K980" s="14">
        <v>2017</v>
      </c>
      <c r="L980" s="53">
        <f t="shared" si="47"/>
        <v>200001000</v>
      </c>
      <c r="M980" s="54" t="b">
        <f t="shared" si="48"/>
        <v>1</v>
      </c>
    </row>
    <row r="981" spans="2:13" x14ac:dyDescent="0.3">
      <c r="B981" s="18">
        <f t="shared" si="46"/>
        <v>20</v>
      </c>
      <c r="C981" s="14">
        <v>20169</v>
      </c>
      <c r="D981" s="14">
        <v>300001000</v>
      </c>
      <c r="E981" s="14">
        <v>1</v>
      </c>
      <c r="F981" s="14">
        <v>2017</v>
      </c>
      <c r="G981" s="49"/>
      <c r="H981" s="14">
        <v>21033</v>
      </c>
      <c r="I981" s="14">
        <v>200001000</v>
      </c>
      <c r="J981" s="14">
        <v>1</v>
      </c>
      <c r="K981" s="14">
        <v>2017</v>
      </c>
      <c r="L981" s="53">
        <f t="shared" si="47"/>
        <v>200001000</v>
      </c>
      <c r="M981" s="54" t="b">
        <f t="shared" si="48"/>
        <v>1</v>
      </c>
    </row>
    <row r="982" spans="2:13" x14ac:dyDescent="0.3">
      <c r="B982" s="18">
        <f t="shared" si="46"/>
        <v>20</v>
      </c>
      <c r="C982" s="14">
        <v>20171</v>
      </c>
      <c r="D982" s="14">
        <v>300001000</v>
      </c>
      <c r="E982" s="14">
        <v>1</v>
      </c>
      <c r="F982" s="14">
        <v>2017</v>
      </c>
      <c r="G982" s="49"/>
      <c r="H982" s="14">
        <v>21035</v>
      </c>
      <c r="I982" s="14">
        <v>200001000</v>
      </c>
      <c r="J982" s="14">
        <v>1</v>
      </c>
      <c r="K982" s="14">
        <v>2017</v>
      </c>
      <c r="L982" s="53">
        <f t="shared" si="47"/>
        <v>200001000</v>
      </c>
      <c r="M982" s="54" t="b">
        <f t="shared" si="48"/>
        <v>1</v>
      </c>
    </row>
    <row r="983" spans="2:13" x14ac:dyDescent="0.3">
      <c r="B983" s="18">
        <f t="shared" si="46"/>
        <v>20</v>
      </c>
      <c r="C983" s="14">
        <v>20173</v>
      </c>
      <c r="D983" s="14">
        <v>300001000</v>
      </c>
      <c r="E983" s="14">
        <v>1</v>
      </c>
      <c r="F983" s="14">
        <v>2017</v>
      </c>
      <c r="G983" s="49"/>
      <c r="H983" s="14">
        <v>21037</v>
      </c>
      <c r="I983" s="14">
        <v>1470011000</v>
      </c>
      <c r="J983" s="14">
        <v>1</v>
      </c>
      <c r="K983" s="14">
        <v>2017</v>
      </c>
      <c r="L983" s="53">
        <f t="shared" si="47"/>
        <v>1470011000</v>
      </c>
      <c r="M983" s="54" t="b">
        <f t="shared" si="48"/>
        <v>1</v>
      </c>
    </row>
    <row r="984" spans="2:13" x14ac:dyDescent="0.3">
      <c r="B984" s="18">
        <f t="shared" si="46"/>
        <v>20</v>
      </c>
      <c r="C984" s="14">
        <v>20175</v>
      </c>
      <c r="D984" s="14">
        <v>300001000</v>
      </c>
      <c r="E984" s="14">
        <v>1</v>
      </c>
      <c r="F984" s="14">
        <v>2017</v>
      </c>
      <c r="G984" s="49"/>
      <c r="H984" s="14">
        <v>21039</v>
      </c>
      <c r="I984" s="14">
        <v>200001000</v>
      </c>
      <c r="J984" s="14">
        <v>1</v>
      </c>
      <c r="K984" s="14">
        <v>2017</v>
      </c>
      <c r="L984" s="53">
        <f t="shared" si="47"/>
        <v>200001000</v>
      </c>
      <c r="M984" s="54" t="b">
        <f t="shared" si="48"/>
        <v>1</v>
      </c>
    </row>
    <row r="985" spans="2:13" x14ac:dyDescent="0.3">
      <c r="B985" s="18">
        <f t="shared" si="46"/>
        <v>20</v>
      </c>
      <c r="C985" s="14">
        <v>20177</v>
      </c>
      <c r="D985" s="14">
        <v>300001000</v>
      </c>
      <c r="E985" s="14">
        <v>1</v>
      </c>
      <c r="F985" s="14">
        <v>2017</v>
      </c>
      <c r="G985" s="49"/>
      <c r="H985" s="14">
        <v>21041</v>
      </c>
      <c r="I985" s="14">
        <v>200001000</v>
      </c>
      <c r="J985" s="14">
        <v>1</v>
      </c>
      <c r="K985" s="14">
        <v>2017</v>
      </c>
      <c r="L985" s="53">
        <f t="shared" si="47"/>
        <v>200001000</v>
      </c>
      <c r="M985" s="54" t="b">
        <f t="shared" si="48"/>
        <v>1</v>
      </c>
    </row>
    <row r="986" spans="2:13" x14ac:dyDescent="0.3">
      <c r="B986" s="18">
        <f t="shared" si="46"/>
        <v>20</v>
      </c>
      <c r="C986" s="14">
        <v>20179</v>
      </c>
      <c r="D986" s="14">
        <v>300001000</v>
      </c>
      <c r="E986" s="14">
        <v>1</v>
      </c>
      <c r="F986" s="14">
        <v>2017</v>
      </c>
      <c r="G986" s="49"/>
      <c r="H986" s="14">
        <v>21043</v>
      </c>
      <c r="I986" s="14">
        <v>200001000</v>
      </c>
      <c r="J986" s="14">
        <v>1</v>
      </c>
      <c r="K986" s="14">
        <v>2017</v>
      </c>
      <c r="L986" s="53">
        <f t="shared" si="47"/>
        <v>200001000</v>
      </c>
      <c r="M986" s="54" t="b">
        <f t="shared" si="48"/>
        <v>1</v>
      </c>
    </row>
    <row r="987" spans="2:13" x14ac:dyDescent="0.3">
      <c r="B987" s="18">
        <f t="shared" si="46"/>
        <v>20</v>
      </c>
      <c r="C987" s="14">
        <v>20181</v>
      </c>
      <c r="D987" s="14">
        <v>300001000</v>
      </c>
      <c r="E987" s="14">
        <v>1</v>
      </c>
      <c r="F987" s="14">
        <v>2017</v>
      </c>
      <c r="G987" s="49"/>
      <c r="H987" s="14">
        <v>21045</v>
      </c>
      <c r="I987" s="14">
        <v>200001000</v>
      </c>
      <c r="J987" s="14">
        <v>1</v>
      </c>
      <c r="K987" s="14">
        <v>2017</v>
      </c>
      <c r="L987" s="53">
        <f t="shared" si="47"/>
        <v>200001000</v>
      </c>
      <c r="M987" s="54" t="b">
        <f t="shared" si="48"/>
        <v>1</v>
      </c>
    </row>
    <row r="988" spans="2:13" x14ac:dyDescent="0.3">
      <c r="B988" s="18">
        <f t="shared" si="46"/>
        <v>20</v>
      </c>
      <c r="C988" s="14">
        <v>20183</v>
      </c>
      <c r="D988" s="14">
        <v>300001000</v>
      </c>
      <c r="E988" s="14">
        <v>1</v>
      </c>
      <c r="F988" s="14">
        <v>2017</v>
      </c>
      <c r="G988" s="49"/>
      <c r="H988" s="14">
        <v>21047</v>
      </c>
      <c r="I988" s="14">
        <v>200001000</v>
      </c>
      <c r="J988" s="14">
        <v>1</v>
      </c>
      <c r="K988" s="14">
        <v>2017</v>
      </c>
      <c r="L988" s="53">
        <f t="shared" si="47"/>
        <v>200001000</v>
      </c>
      <c r="M988" s="54" t="b">
        <f t="shared" si="48"/>
        <v>1</v>
      </c>
    </row>
    <row r="989" spans="2:13" x14ac:dyDescent="0.3">
      <c r="B989" s="18">
        <f t="shared" si="46"/>
        <v>20</v>
      </c>
      <c r="C989" s="14">
        <v>20185</v>
      </c>
      <c r="D989" s="14">
        <v>300001000</v>
      </c>
      <c r="E989" s="14">
        <v>1</v>
      </c>
      <c r="F989" s="14">
        <v>2017</v>
      </c>
      <c r="G989" s="49"/>
      <c r="H989" s="14">
        <v>21049</v>
      </c>
      <c r="I989" s="14">
        <v>200001000</v>
      </c>
      <c r="J989" s="14">
        <v>1</v>
      </c>
      <c r="K989" s="14">
        <v>2017</v>
      </c>
      <c r="L989" s="53">
        <f t="shared" si="47"/>
        <v>200001000</v>
      </c>
      <c r="M989" s="54" t="b">
        <f t="shared" si="48"/>
        <v>1</v>
      </c>
    </row>
    <row r="990" spans="2:13" x14ac:dyDescent="0.3">
      <c r="B990" s="18">
        <f t="shared" si="46"/>
        <v>20</v>
      </c>
      <c r="C990" s="14">
        <v>20187</v>
      </c>
      <c r="D990" s="14">
        <v>300001000</v>
      </c>
      <c r="E990" s="14">
        <v>1</v>
      </c>
      <c r="F990" s="14">
        <v>2017</v>
      </c>
      <c r="G990" s="49"/>
      <c r="H990" s="14">
        <v>21051</v>
      </c>
      <c r="I990" s="14">
        <v>200001000</v>
      </c>
      <c r="J990" s="14">
        <v>1</v>
      </c>
      <c r="K990" s="14">
        <v>2017</v>
      </c>
      <c r="L990" s="53">
        <f t="shared" si="47"/>
        <v>200001000</v>
      </c>
      <c r="M990" s="54" t="b">
        <f t="shared" si="48"/>
        <v>1</v>
      </c>
    </row>
    <row r="991" spans="2:13" x14ac:dyDescent="0.3">
      <c r="B991" s="18">
        <f t="shared" si="46"/>
        <v>20</v>
      </c>
      <c r="C991" s="14">
        <v>20189</v>
      </c>
      <c r="D991" s="14">
        <v>300001000</v>
      </c>
      <c r="E991" s="14">
        <v>1</v>
      </c>
      <c r="F991" s="14">
        <v>2017</v>
      </c>
      <c r="G991" s="49"/>
      <c r="H991" s="14">
        <v>21053</v>
      </c>
      <c r="I991" s="14">
        <v>200001000</v>
      </c>
      <c r="J991" s="14">
        <v>1</v>
      </c>
      <c r="K991" s="14">
        <v>2017</v>
      </c>
      <c r="L991" s="53">
        <f t="shared" si="47"/>
        <v>200001000</v>
      </c>
      <c r="M991" s="54" t="b">
        <f t="shared" si="48"/>
        <v>1</v>
      </c>
    </row>
    <row r="992" spans="2:13" x14ac:dyDescent="0.3">
      <c r="B992" s="18">
        <f t="shared" si="46"/>
        <v>20</v>
      </c>
      <c r="C992" s="14">
        <v>20191</v>
      </c>
      <c r="D992" s="14">
        <v>300001000</v>
      </c>
      <c r="E992" s="14">
        <v>1</v>
      </c>
      <c r="F992" s="14">
        <v>2017</v>
      </c>
      <c r="G992" s="49"/>
      <c r="H992" s="14">
        <v>21055</v>
      </c>
      <c r="I992" s="14">
        <v>200001000</v>
      </c>
      <c r="J992" s="14">
        <v>1</v>
      </c>
      <c r="K992" s="14">
        <v>2017</v>
      </c>
      <c r="L992" s="53">
        <f t="shared" si="47"/>
        <v>200001000</v>
      </c>
      <c r="M992" s="54" t="b">
        <f t="shared" si="48"/>
        <v>1</v>
      </c>
    </row>
    <row r="993" spans="2:13" x14ac:dyDescent="0.3">
      <c r="B993" s="18">
        <f t="shared" si="46"/>
        <v>20</v>
      </c>
      <c r="C993" s="14">
        <v>20193</v>
      </c>
      <c r="D993" s="14">
        <v>300001000</v>
      </c>
      <c r="E993" s="14">
        <v>1</v>
      </c>
      <c r="F993" s="14">
        <v>2017</v>
      </c>
      <c r="G993" s="49"/>
      <c r="H993" s="14">
        <v>21057</v>
      </c>
      <c r="I993" s="14">
        <v>200001000</v>
      </c>
      <c r="J993" s="14">
        <v>1</v>
      </c>
      <c r="K993" s="14">
        <v>2017</v>
      </c>
      <c r="L993" s="53">
        <f t="shared" si="47"/>
        <v>200001000</v>
      </c>
      <c r="M993" s="54" t="b">
        <f t="shared" si="48"/>
        <v>1</v>
      </c>
    </row>
    <row r="994" spans="2:13" x14ac:dyDescent="0.3">
      <c r="B994" s="18">
        <f t="shared" si="46"/>
        <v>20</v>
      </c>
      <c r="C994" s="14">
        <v>20195</v>
      </c>
      <c r="D994" s="14">
        <v>300001000</v>
      </c>
      <c r="E994" s="14">
        <v>1</v>
      </c>
      <c r="F994" s="14">
        <v>2017</v>
      </c>
      <c r="G994" s="49"/>
      <c r="H994" s="14">
        <v>21059</v>
      </c>
      <c r="I994" s="14">
        <v>200001000</v>
      </c>
      <c r="J994" s="14">
        <v>1</v>
      </c>
      <c r="K994" s="14">
        <v>2017</v>
      </c>
      <c r="L994" s="53">
        <f t="shared" si="47"/>
        <v>200001000</v>
      </c>
      <c r="M994" s="54" t="b">
        <f t="shared" si="48"/>
        <v>1</v>
      </c>
    </row>
    <row r="995" spans="2:13" x14ac:dyDescent="0.3">
      <c r="B995" s="18">
        <f t="shared" si="46"/>
        <v>20</v>
      </c>
      <c r="C995" s="14">
        <v>20197</v>
      </c>
      <c r="D995" s="14">
        <v>300001000</v>
      </c>
      <c r="E995" s="14">
        <v>1</v>
      </c>
      <c r="F995" s="14">
        <v>2017</v>
      </c>
      <c r="G995" s="49"/>
      <c r="H995" s="14">
        <v>21061</v>
      </c>
      <c r="I995" s="14">
        <v>200001000</v>
      </c>
      <c r="J995" s="14">
        <v>1</v>
      </c>
      <c r="K995" s="14">
        <v>2017</v>
      </c>
      <c r="L995" s="53">
        <f t="shared" si="47"/>
        <v>200001000</v>
      </c>
      <c r="M995" s="54" t="b">
        <f t="shared" si="48"/>
        <v>1</v>
      </c>
    </row>
    <row r="996" spans="2:13" x14ac:dyDescent="0.3">
      <c r="B996" s="18">
        <f t="shared" si="46"/>
        <v>20</v>
      </c>
      <c r="C996" s="14">
        <v>20199</v>
      </c>
      <c r="D996" s="14">
        <v>300001000</v>
      </c>
      <c r="E996" s="14">
        <v>1</v>
      </c>
      <c r="F996" s="14">
        <v>2017</v>
      </c>
      <c r="G996" s="49"/>
      <c r="H996" s="14">
        <v>21063</v>
      </c>
      <c r="I996" s="14">
        <v>200001000</v>
      </c>
      <c r="J996" s="14">
        <v>1</v>
      </c>
      <c r="K996" s="14">
        <v>2017</v>
      </c>
      <c r="L996" s="53">
        <f t="shared" si="47"/>
        <v>200001000</v>
      </c>
      <c r="M996" s="54" t="b">
        <f t="shared" si="48"/>
        <v>1</v>
      </c>
    </row>
    <row r="997" spans="2:13" x14ac:dyDescent="0.3">
      <c r="B997" s="18">
        <f t="shared" si="46"/>
        <v>20</v>
      </c>
      <c r="C997" s="14">
        <v>20201</v>
      </c>
      <c r="D997" s="14">
        <v>300001000</v>
      </c>
      <c r="E997" s="14">
        <v>1</v>
      </c>
      <c r="F997" s="14">
        <v>2017</v>
      </c>
      <c r="G997" s="49"/>
      <c r="H997" s="14">
        <v>21065</v>
      </c>
      <c r="I997" s="14">
        <v>200001000</v>
      </c>
      <c r="J997" s="14">
        <v>1</v>
      </c>
      <c r="K997" s="14">
        <v>2017</v>
      </c>
      <c r="L997" s="53">
        <f t="shared" si="47"/>
        <v>200001000</v>
      </c>
      <c r="M997" s="54" t="b">
        <f t="shared" si="48"/>
        <v>1</v>
      </c>
    </row>
    <row r="998" spans="2:13" x14ac:dyDescent="0.3">
      <c r="B998" s="18">
        <f t="shared" si="46"/>
        <v>20</v>
      </c>
      <c r="C998" s="14">
        <v>20203</v>
      </c>
      <c r="D998" s="14">
        <v>300001000</v>
      </c>
      <c r="E998" s="14">
        <v>1</v>
      </c>
      <c r="F998" s="14">
        <v>2017</v>
      </c>
      <c r="G998" s="49"/>
      <c r="H998" s="14">
        <v>21067</v>
      </c>
      <c r="I998" s="14">
        <v>200001000</v>
      </c>
      <c r="J998" s="14">
        <v>1</v>
      </c>
      <c r="K998" s="14">
        <v>2017</v>
      </c>
      <c r="L998" s="53">
        <f t="shared" si="47"/>
        <v>200001000</v>
      </c>
      <c r="M998" s="54" t="b">
        <f t="shared" si="48"/>
        <v>1</v>
      </c>
    </row>
    <row r="999" spans="2:13" x14ac:dyDescent="0.3">
      <c r="B999" s="18">
        <f t="shared" si="46"/>
        <v>20</v>
      </c>
      <c r="C999" s="14">
        <v>20205</v>
      </c>
      <c r="D999" s="14">
        <v>300001000</v>
      </c>
      <c r="E999" s="14">
        <v>1</v>
      </c>
      <c r="F999" s="14">
        <v>2017</v>
      </c>
      <c r="G999" s="49"/>
      <c r="H999" s="14">
        <v>21069</v>
      </c>
      <c r="I999" s="14">
        <v>200001000</v>
      </c>
      <c r="J999" s="14">
        <v>1</v>
      </c>
      <c r="K999" s="14">
        <v>2017</v>
      </c>
      <c r="L999" s="53">
        <f t="shared" si="47"/>
        <v>200001000</v>
      </c>
      <c r="M999" s="54" t="b">
        <f t="shared" si="48"/>
        <v>1</v>
      </c>
    </row>
    <row r="1000" spans="2:13" x14ac:dyDescent="0.3">
      <c r="B1000" s="18">
        <f t="shared" si="46"/>
        <v>20</v>
      </c>
      <c r="C1000" s="14">
        <v>20207</v>
      </c>
      <c r="D1000" s="14">
        <v>300001000</v>
      </c>
      <c r="E1000" s="14">
        <v>1</v>
      </c>
      <c r="F1000" s="14">
        <v>2017</v>
      </c>
      <c r="G1000" s="49"/>
      <c r="H1000" s="14">
        <v>21071</v>
      </c>
      <c r="I1000" s="14">
        <v>200001000</v>
      </c>
      <c r="J1000" s="14">
        <v>1</v>
      </c>
      <c r="K1000" s="14">
        <v>2017</v>
      </c>
      <c r="L1000" s="53">
        <f t="shared" si="47"/>
        <v>200001000</v>
      </c>
      <c r="M1000" s="54" t="b">
        <f t="shared" si="48"/>
        <v>1</v>
      </c>
    </row>
    <row r="1001" spans="2:13" x14ac:dyDescent="0.3">
      <c r="B1001" s="18">
        <f t="shared" si="46"/>
        <v>20</v>
      </c>
      <c r="C1001" s="14">
        <v>20209</v>
      </c>
      <c r="D1001" s="14">
        <v>370001000</v>
      </c>
      <c r="E1001" s="14">
        <v>1</v>
      </c>
      <c r="F1001" s="14">
        <v>2017</v>
      </c>
      <c r="G1001" s="49"/>
      <c r="H1001" s="14">
        <v>21073</v>
      </c>
      <c r="I1001" s="14">
        <v>200001000</v>
      </c>
      <c r="J1001" s="14">
        <v>1</v>
      </c>
      <c r="K1001" s="14">
        <v>2017</v>
      </c>
      <c r="L1001" s="53">
        <f t="shared" si="47"/>
        <v>200001000</v>
      </c>
      <c r="M1001" s="54" t="b">
        <f t="shared" si="48"/>
        <v>1</v>
      </c>
    </row>
    <row r="1002" spans="2:13" x14ac:dyDescent="0.3">
      <c r="B1002" s="18">
        <f t="shared" si="46"/>
        <v>21</v>
      </c>
      <c r="C1002" s="14">
        <v>21001</v>
      </c>
      <c r="D1002" s="14">
        <v>200001000</v>
      </c>
      <c r="E1002" s="14">
        <v>1</v>
      </c>
      <c r="F1002" s="14">
        <v>2017</v>
      </c>
      <c r="G1002" s="49"/>
      <c r="H1002" s="14">
        <v>21075</v>
      </c>
      <c r="I1002" s="14">
        <v>200001000</v>
      </c>
      <c r="J1002" s="14">
        <v>1</v>
      </c>
      <c r="K1002" s="14">
        <v>2017</v>
      </c>
      <c r="L1002" s="53">
        <f t="shared" si="47"/>
        <v>200001000</v>
      </c>
      <c r="M1002" s="54" t="b">
        <f t="shared" si="48"/>
        <v>1</v>
      </c>
    </row>
    <row r="1003" spans="2:13" x14ac:dyDescent="0.3">
      <c r="B1003" s="18">
        <f t="shared" si="46"/>
        <v>21</v>
      </c>
      <c r="C1003" s="14">
        <v>21003</v>
      </c>
      <c r="D1003" s="14">
        <v>200001000</v>
      </c>
      <c r="E1003" s="14">
        <v>1</v>
      </c>
      <c r="F1003" s="14">
        <v>2017</v>
      </c>
      <c r="G1003" s="49"/>
      <c r="H1003" s="14">
        <v>21077</v>
      </c>
      <c r="I1003" s="14">
        <v>200001000</v>
      </c>
      <c r="J1003" s="14">
        <v>1</v>
      </c>
      <c r="K1003" s="14">
        <v>2017</v>
      </c>
      <c r="L1003" s="53">
        <f t="shared" si="47"/>
        <v>200001000</v>
      </c>
      <c r="M1003" s="54" t="b">
        <f t="shared" si="48"/>
        <v>1</v>
      </c>
    </row>
    <row r="1004" spans="2:13" x14ac:dyDescent="0.3">
      <c r="B1004" s="18">
        <f t="shared" si="46"/>
        <v>21</v>
      </c>
      <c r="C1004" s="14">
        <v>21005</v>
      </c>
      <c r="D1004" s="14">
        <v>200001000</v>
      </c>
      <c r="E1004" s="14">
        <v>1</v>
      </c>
      <c r="F1004" s="14">
        <v>2017</v>
      </c>
      <c r="G1004" s="49"/>
      <c r="H1004" s="14">
        <v>21079</v>
      </c>
      <c r="I1004" s="14">
        <v>200001000</v>
      </c>
      <c r="J1004" s="14">
        <v>1</v>
      </c>
      <c r="K1004" s="14">
        <v>2017</v>
      </c>
      <c r="L1004" s="53">
        <f t="shared" si="47"/>
        <v>200001000</v>
      </c>
      <c r="M1004" s="54" t="b">
        <f t="shared" si="48"/>
        <v>1</v>
      </c>
    </row>
    <row r="1005" spans="2:13" x14ac:dyDescent="0.3">
      <c r="B1005" s="18">
        <f t="shared" si="46"/>
        <v>21</v>
      </c>
      <c r="C1005" s="14">
        <v>21007</v>
      </c>
      <c r="D1005" s="14">
        <v>200001000</v>
      </c>
      <c r="E1005" s="14">
        <v>1</v>
      </c>
      <c r="F1005" s="14">
        <v>2017</v>
      </c>
      <c r="G1005" s="49"/>
      <c r="H1005" s="14">
        <v>21081</v>
      </c>
      <c r="I1005" s="14">
        <v>200001000</v>
      </c>
      <c r="J1005" s="14">
        <v>1</v>
      </c>
      <c r="K1005" s="14">
        <v>2017</v>
      </c>
      <c r="L1005" s="53">
        <f t="shared" si="47"/>
        <v>200001000</v>
      </c>
      <c r="M1005" s="54" t="b">
        <f t="shared" si="48"/>
        <v>1</v>
      </c>
    </row>
    <row r="1006" spans="2:13" x14ac:dyDescent="0.3">
      <c r="B1006" s="18">
        <f t="shared" si="46"/>
        <v>21</v>
      </c>
      <c r="C1006" s="14">
        <v>21009</v>
      </c>
      <c r="D1006" s="14">
        <v>200001000</v>
      </c>
      <c r="E1006" s="14">
        <v>1</v>
      </c>
      <c r="F1006" s="14">
        <v>2017</v>
      </c>
      <c r="G1006" s="49"/>
      <c r="H1006" s="14">
        <v>21083</v>
      </c>
      <c r="I1006" s="14">
        <v>200001000</v>
      </c>
      <c r="J1006" s="14">
        <v>1</v>
      </c>
      <c r="K1006" s="14">
        <v>2017</v>
      </c>
      <c r="L1006" s="53">
        <f t="shared" si="47"/>
        <v>200001000</v>
      </c>
      <c r="M1006" s="54" t="b">
        <f t="shared" si="48"/>
        <v>1</v>
      </c>
    </row>
    <row r="1007" spans="2:13" x14ac:dyDescent="0.3">
      <c r="B1007" s="18">
        <f t="shared" si="46"/>
        <v>21</v>
      </c>
      <c r="C1007" s="14">
        <v>21011</v>
      </c>
      <c r="D1007" s="14">
        <v>200001000</v>
      </c>
      <c r="E1007" s="14">
        <v>1</v>
      </c>
      <c r="F1007" s="14">
        <v>2017</v>
      </c>
      <c r="G1007" s="49"/>
      <c r="H1007" s="14">
        <v>21085</v>
      </c>
      <c r="I1007" s="14">
        <v>200001000</v>
      </c>
      <c r="J1007" s="14">
        <v>1</v>
      </c>
      <c r="K1007" s="14">
        <v>2017</v>
      </c>
      <c r="L1007" s="53">
        <f t="shared" si="47"/>
        <v>200001000</v>
      </c>
      <c r="M1007" s="54" t="b">
        <f t="shared" si="48"/>
        <v>1</v>
      </c>
    </row>
    <row r="1008" spans="2:13" x14ac:dyDescent="0.3">
      <c r="B1008" s="18">
        <f t="shared" si="46"/>
        <v>21</v>
      </c>
      <c r="C1008" s="14">
        <v>21013</v>
      </c>
      <c r="D1008" s="14">
        <v>200001000</v>
      </c>
      <c r="E1008" s="14">
        <v>1</v>
      </c>
      <c r="F1008" s="14">
        <v>2017</v>
      </c>
      <c r="G1008" s="49"/>
      <c r="H1008" s="14">
        <v>21087</v>
      </c>
      <c r="I1008" s="14">
        <v>200001000</v>
      </c>
      <c r="J1008" s="14">
        <v>1</v>
      </c>
      <c r="K1008" s="14">
        <v>2017</v>
      </c>
      <c r="L1008" s="53">
        <f t="shared" si="47"/>
        <v>200001000</v>
      </c>
      <c r="M1008" s="54" t="b">
        <f t="shared" si="48"/>
        <v>1</v>
      </c>
    </row>
    <row r="1009" spans="2:13" x14ac:dyDescent="0.3">
      <c r="B1009" s="18">
        <f t="shared" si="46"/>
        <v>21</v>
      </c>
      <c r="C1009" s="14">
        <v>21015</v>
      </c>
      <c r="D1009" s="14">
        <v>1470011000</v>
      </c>
      <c r="E1009" s="14">
        <v>1</v>
      </c>
      <c r="F1009" s="14">
        <v>2017</v>
      </c>
      <c r="G1009" s="49"/>
      <c r="H1009" s="14">
        <v>21089</v>
      </c>
      <c r="I1009" s="14">
        <v>200001000</v>
      </c>
      <c r="J1009" s="14">
        <v>1</v>
      </c>
      <c r="K1009" s="14">
        <v>2017</v>
      </c>
      <c r="L1009" s="53">
        <f t="shared" si="47"/>
        <v>200001000</v>
      </c>
      <c r="M1009" s="54" t="b">
        <f t="shared" si="48"/>
        <v>1</v>
      </c>
    </row>
    <row r="1010" spans="2:13" x14ac:dyDescent="0.3">
      <c r="B1010" s="18">
        <f t="shared" si="46"/>
        <v>21</v>
      </c>
      <c r="C1010" s="14">
        <v>21017</v>
      </c>
      <c r="D1010" s="14">
        <v>200001000</v>
      </c>
      <c r="E1010" s="14">
        <v>1</v>
      </c>
      <c r="F1010" s="14">
        <v>2017</v>
      </c>
      <c r="G1010" s="49"/>
      <c r="H1010" s="14">
        <v>21091</v>
      </c>
      <c r="I1010" s="14">
        <v>200001000</v>
      </c>
      <c r="J1010" s="14">
        <v>1</v>
      </c>
      <c r="K1010" s="14">
        <v>2017</v>
      </c>
      <c r="L1010" s="53">
        <f t="shared" si="47"/>
        <v>200001000</v>
      </c>
      <c r="M1010" s="54" t="b">
        <f t="shared" si="48"/>
        <v>1</v>
      </c>
    </row>
    <row r="1011" spans="2:13" x14ac:dyDescent="0.3">
      <c r="B1011" s="18">
        <f t="shared" si="46"/>
        <v>21</v>
      </c>
      <c r="C1011" s="14">
        <v>21019</v>
      </c>
      <c r="D1011" s="14">
        <v>200001000</v>
      </c>
      <c r="E1011" s="14">
        <v>1</v>
      </c>
      <c r="F1011" s="14">
        <v>2017</v>
      </c>
      <c r="G1011" s="49"/>
      <c r="H1011" s="14">
        <v>21093</v>
      </c>
      <c r="I1011" s="14">
        <v>200001000</v>
      </c>
      <c r="J1011" s="14">
        <v>1</v>
      </c>
      <c r="K1011" s="14">
        <v>2017</v>
      </c>
      <c r="L1011" s="53">
        <f t="shared" si="47"/>
        <v>200001000</v>
      </c>
      <c r="M1011" s="54" t="b">
        <f t="shared" si="48"/>
        <v>1</v>
      </c>
    </row>
    <row r="1012" spans="2:13" x14ac:dyDescent="0.3">
      <c r="B1012" s="18">
        <f t="shared" si="46"/>
        <v>21</v>
      </c>
      <c r="C1012" s="14">
        <v>21021</v>
      </c>
      <c r="D1012" s="14">
        <v>200001000</v>
      </c>
      <c r="E1012" s="14">
        <v>1</v>
      </c>
      <c r="F1012" s="14">
        <v>2017</v>
      </c>
      <c r="G1012" s="49"/>
      <c r="H1012" s="14">
        <v>21095</v>
      </c>
      <c r="I1012" s="14">
        <v>200001000</v>
      </c>
      <c r="J1012" s="14">
        <v>1</v>
      </c>
      <c r="K1012" s="14">
        <v>2017</v>
      </c>
      <c r="L1012" s="53">
        <f t="shared" si="47"/>
        <v>200001000</v>
      </c>
      <c r="M1012" s="54" t="b">
        <f t="shared" si="48"/>
        <v>1</v>
      </c>
    </row>
    <row r="1013" spans="2:13" x14ac:dyDescent="0.3">
      <c r="B1013" s="18">
        <f t="shared" si="46"/>
        <v>21</v>
      </c>
      <c r="C1013" s="14">
        <v>21023</v>
      </c>
      <c r="D1013" s="14">
        <v>200001000</v>
      </c>
      <c r="E1013" s="14">
        <v>1</v>
      </c>
      <c r="F1013" s="14">
        <v>2017</v>
      </c>
      <c r="G1013" s="49"/>
      <c r="H1013" s="14">
        <v>21097</v>
      </c>
      <c r="I1013" s="14">
        <v>200001000</v>
      </c>
      <c r="J1013" s="14">
        <v>1</v>
      </c>
      <c r="K1013" s="14">
        <v>2017</v>
      </c>
      <c r="L1013" s="53">
        <f t="shared" si="47"/>
        <v>200001000</v>
      </c>
      <c r="M1013" s="54" t="b">
        <f t="shared" si="48"/>
        <v>1</v>
      </c>
    </row>
    <row r="1014" spans="2:13" x14ac:dyDescent="0.3">
      <c r="B1014" s="18">
        <f t="shared" si="46"/>
        <v>21</v>
      </c>
      <c r="C1014" s="14">
        <v>21025</v>
      </c>
      <c r="D1014" s="14">
        <v>200001000</v>
      </c>
      <c r="E1014" s="14">
        <v>1</v>
      </c>
      <c r="F1014" s="14">
        <v>2017</v>
      </c>
      <c r="G1014" s="49"/>
      <c r="H1014" s="14">
        <v>21099</v>
      </c>
      <c r="I1014" s="14">
        <v>200001000</v>
      </c>
      <c r="J1014" s="14">
        <v>1</v>
      </c>
      <c r="K1014" s="14">
        <v>2017</v>
      </c>
      <c r="L1014" s="53">
        <f t="shared" si="47"/>
        <v>200001000</v>
      </c>
      <c r="M1014" s="54" t="b">
        <f t="shared" si="48"/>
        <v>1</v>
      </c>
    </row>
    <row r="1015" spans="2:13" x14ac:dyDescent="0.3">
      <c r="B1015" s="18">
        <f t="shared" si="46"/>
        <v>21</v>
      </c>
      <c r="C1015" s="14">
        <v>21027</v>
      </c>
      <c r="D1015" s="14">
        <v>200001000</v>
      </c>
      <c r="E1015" s="14">
        <v>1</v>
      </c>
      <c r="F1015" s="14">
        <v>2017</v>
      </c>
      <c r="G1015" s="49"/>
      <c r="H1015" s="14">
        <v>21101</v>
      </c>
      <c r="I1015" s="14">
        <v>200001000</v>
      </c>
      <c r="J1015" s="14">
        <v>1</v>
      </c>
      <c r="K1015" s="14">
        <v>2017</v>
      </c>
      <c r="L1015" s="53">
        <f t="shared" si="47"/>
        <v>200001000</v>
      </c>
      <c r="M1015" s="54" t="b">
        <f t="shared" si="48"/>
        <v>1</v>
      </c>
    </row>
    <row r="1016" spans="2:13" x14ac:dyDescent="0.3">
      <c r="B1016" s="18">
        <f t="shared" si="46"/>
        <v>21</v>
      </c>
      <c r="C1016" s="14">
        <v>21029</v>
      </c>
      <c r="D1016" s="14">
        <v>1470011000</v>
      </c>
      <c r="E1016" s="14">
        <v>1</v>
      </c>
      <c r="F1016" s="14">
        <v>2017</v>
      </c>
      <c r="G1016" s="49"/>
      <c r="H1016" s="14">
        <v>21103</v>
      </c>
      <c r="I1016" s="14">
        <v>200001000</v>
      </c>
      <c r="J1016" s="14">
        <v>1</v>
      </c>
      <c r="K1016" s="14">
        <v>2017</v>
      </c>
      <c r="L1016" s="53">
        <f t="shared" si="47"/>
        <v>200001000</v>
      </c>
      <c r="M1016" s="54" t="b">
        <f t="shared" si="48"/>
        <v>1</v>
      </c>
    </row>
    <row r="1017" spans="2:13" x14ac:dyDescent="0.3">
      <c r="B1017" s="18">
        <f t="shared" si="46"/>
        <v>21</v>
      </c>
      <c r="C1017" s="14">
        <v>21031</v>
      </c>
      <c r="D1017" s="14">
        <v>200001000</v>
      </c>
      <c r="E1017" s="14">
        <v>1</v>
      </c>
      <c r="F1017" s="14">
        <v>2017</v>
      </c>
      <c r="G1017" s="49"/>
      <c r="H1017" s="14">
        <v>21105</v>
      </c>
      <c r="I1017" s="14">
        <v>200001000</v>
      </c>
      <c r="J1017" s="14">
        <v>1</v>
      </c>
      <c r="K1017" s="14">
        <v>2017</v>
      </c>
      <c r="L1017" s="53">
        <f t="shared" si="47"/>
        <v>200001000</v>
      </c>
      <c r="M1017" s="54" t="b">
        <f t="shared" si="48"/>
        <v>1</v>
      </c>
    </row>
    <row r="1018" spans="2:13" x14ac:dyDescent="0.3">
      <c r="B1018" s="18">
        <f t="shared" si="46"/>
        <v>21</v>
      </c>
      <c r="C1018" s="14">
        <v>21033</v>
      </c>
      <c r="D1018" s="14">
        <v>200001000</v>
      </c>
      <c r="E1018" s="14">
        <v>1</v>
      </c>
      <c r="F1018" s="14">
        <v>2017</v>
      </c>
      <c r="G1018" s="49"/>
      <c r="H1018" s="14">
        <v>21107</v>
      </c>
      <c r="I1018" s="14">
        <v>200001000</v>
      </c>
      <c r="J1018" s="14">
        <v>1</v>
      </c>
      <c r="K1018" s="14">
        <v>2017</v>
      </c>
      <c r="L1018" s="53">
        <f t="shared" si="47"/>
        <v>200001000</v>
      </c>
      <c r="M1018" s="54" t="b">
        <f t="shared" si="48"/>
        <v>1</v>
      </c>
    </row>
    <row r="1019" spans="2:13" x14ac:dyDescent="0.3">
      <c r="B1019" s="18">
        <f t="shared" si="46"/>
        <v>21</v>
      </c>
      <c r="C1019" s="14">
        <v>21035</v>
      </c>
      <c r="D1019" s="14">
        <v>200001000</v>
      </c>
      <c r="E1019" s="14">
        <v>1</v>
      </c>
      <c r="F1019" s="14">
        <v>2017</v>
      </c>
      <c r="G1019" s="49"/>
      <c r="H1019" s="14">
        <v>21109</v>
      </c>
      <c r="I1019" s="14">
        <v>200001000</v>
      </c>
      <c r="J1019" s="14">
        <v>1</v>
      </c>
      <c r="K1019" s="14">
        <v>2017</v>
      </c>
      <c r="L1019" s="53">
        <f t="shared" si="47"/>
        <v>200001000</v>
      </c>
      <c r="M1019" s="54" t="b">
        <f t="shared" si="48"/>
        <v>1</v>
      </c>
    </row>
    <row r="1020" spans="2:13" x14ac:dyDescent="0.3">
      <c r="B1020" s="18">
        <f t="shared" si="46"/>
        <v>21</v>
      </c>
      <c r="C1020" s="14">
        <v>21037</v>
      </c>
      <c r="D1020" s="14">
        <v>1470011000</v>
      </c>
      <c r="E1020" s="14">
        <v>1</v>
      </c>
      <c r="F1020" s="14">
        <v>2017</v>
      </c>
      <c r="G1020" s="49"/>
      <c r="H1020" s="14">
        <v>21111</v>
      </c>
      <c r="I1020" s="14">
        <v>1470011000</v>
      </c>
      <c r="J1020" s="14">
        <v>1</v>
      </c>
      <c r="K1020" s="14">
        <v>2017</v>
      </c>
      <c r="L1020" s="53">
        <f t="shared" si="47"/>
        <v>1470011000</v>
      </c>
      <c r="M1020" s="54" t="b">
        <f t="shared" si="48"/>
        <v>1</v>
      </c>
    </row>
    <row r="1021" spans="2:13" x14ac:dyDescent="0.3">
      <c r="B1021" s="18">
        <f t="shared" si="46"/>
        <v>21</v>
      </c>
      <c r="C1021" s="14">
        <v>21039</v>
      </c>
      <c r="D1021" s="14">
        <v>200001000</v>
      </c>
      <c r="E1021" s="14">
        <v>1</v>
      </c>
      <c r="F1021" s="14">
        <v>2017</v>
      </c>
      <c r="G1021" s="49"/>
      <c r="H1021" s="14">
        <v>21113</v>
      </c>
      <c r="I1021" s="14">
        <v>200001000</v>
      </c>
      <c r="J1021" s="14">
        <v>1</v>
      </c>
      <c r="K1021" s="14">
        <v>2017</v>
      </c>
      <c r="L1021" s="53">
        <f t="shared" si="47"/>
        <v>200001000</v>
      </c>
      <c r="M1021" s="54" t="b">
        <f t="shared" si="48"/>
        <v>1</v>
      </c>
    </row>
    <row r="1022" spans="2:13" x14ac:dyDescent="0.3">
      <c r="B1022" s="18">
        <f t="shared" si="46"/>
        <v>21</v>
      </c>
      <c r="C1022" s="14">
        <v>21041</v>
      </c>
      <c r="D1022" s="14">
        <v>200001000</v>
      </c>
      <c r="E1022" s="14">
        <v>1</v>
      </c>
      <c r="F1022" s="14">
        <v>2017</v>
      </c>
      <c r="G1022" s="49"/>
      <c r="H1022" s="14">
        <v>21115</v>
      </c>
      <c r="I1022" s="14">
        <v>200001000</v>
      </c>
      <c r="J1022" s="14">
        <v>1</v>
      </c>
      <c r="K1022" s="14">
        <v>2017</v>
      </c>
      <c r="L1022" s="53">
        <f t="shared" si="47"/>
        <v>200001000</v>
      </c>
      <c r="M1022" s="54" t="b">
        <f t="shared" si="48"/>
        <v>1</v>
      </c>
    </row>
    <row r="1023" spans="2:13" x14ac:dyDescent="0.3">
      <c r="B1023" s="18">
        <f t="shared" si="46"/>
        <v>21</v>
      </c>
      <c r="C1023" s="14">
        <v>21043</v>
      </c>
      <c r="D1023" s="14">
        <v>200001000</v>
      </c>
      <c r="E1023" s="14">
        <v>1</v>
      </c>
      <c r="F1023" s="14">
        <v>2017</v>
      </c>
      <c r="G1023" s="49"/>
      <c r="H1023" s="14">
        <v>21117</v>
      </c>
      <c r="I1023" s="14">
        <v>1470011000</v>
      </c>
      <c r="J1023" s="14">
        <v>1</v>
      </c>
      <c r="K1023" s="14">
        <v>2017</v>
      </c>
      <c r="L1023" s="53">
        <f t="shared" si="47"/>
        <v>1470011000</v>
      </c>
      <c r="M1023" s="54" t="b">
        <f t="shared" si="48"/>
        <v>1</v>
      </c>
    </row>
    <row r="1024" spans="2:13" x14ac:dyDescent="0.3">
      <c r="B1024" s="18">
        <f t="shared" si="46"/>
        <v>21</v>
      </c>
      <c r="C1024" s="14">
        <v>21045</v>
      </c>
      <c r="D1024" s="14">
        <v>200001000</v>
      </c>
      <c r="E1024" s="14">
        <v>1</v>
      </c>
      <c r="F1024" s="14">
        <v>2017</v>
      </c>
      <c r="G1024" s="49"/>
      <c r="H1024" s="14">
        <v>21119</v>
      </c>
      <c r="I1024" s="14">
        <v>200001000</v>
      </c>
      <c r="J1024" s="14">
        <v>1</v>
      </c>
      <c r="K1024" s="14">
        <v>2017</v>
      </c>
      <c r="L1024" s="53">
        <f t="shared" si="47"/>
        <v>200001000</v>
      </c>
      <c r="M1024" s="54" t="b">
        <f t="shared" si="48"/>
        <v>1</v>
      </c>
    </row>
    <row r="1025" spans="2:13" x14ac:dyDescent="0.3">
      <c r="B1025" s="18">
        <f t="shared" si="46"/>
        <v>21</v>
      </c>
      <c r="C1025" s="14">
        <v>21047</v>
      </c>
      <c r="D1025" s="14">
        <v>200001000</v>
      </c>
      <c r="E1025" s="14">
        <v>1</v>
      </c>
      <c r="F1025" s="14">
        <v>2017</v>
      </c>
      <c r="G1025" s="49"/>
      <c r="H1025" s="14">
        <v>21121</v>
      </c>
      <c r="I1025" s="14">
        <v>200001000</v>
      </c>
      <c r="J1025" s="14">
        <v>1</v>
      </c>
      <c r="K1025" s="14">
        <v>2017</v>
      </c>
      <c r="L1025" s="53">
        <f t="shared" si="47"/>
        <v>200001000</v>
      </c>
      <c r="M1025" s="54" t="b">
        <f t="shared" si="48"/>
        <v>1</v>
      </c>
    </row>
    <row r="1026" spans="2:13" x14ac:dyDescent="0.3">
      <c r="B1026" s="18">
        <f t="shared" si="46"/>
        <v>21</v>
      </c>
      <c r="C1026" s="14">
        <v>21049</v>
      </c>
      <c r="D1026" s="14">
        <v>200001000</v>
      </c>
      <c r="E1026" s="14">
        <v>1</v>
      </c>
      <c r="F1026" s="14">
        <v>2017</v>
      </c>
      <c r="G1026" s="49"/>
      <c r="H1026" s="14">
        <v>21123</v>
      </c>
      <c r="I1026" s="14">
        <v>200001000</v>
      </c>
      <c r="J1026" s="14">
        <v>1</v>
      </c>
      <c r="K1026" s="14">
        <v>2017</v>
      </c>
      <c r="L1026" s="53">
        <f t="shared" si="47"/>
        <v>200001000</v>
      </c>
      <c r="M1026" s="54" t="b">
        <f t="shared" si="48"/>
        <v>1</v>
      </c>
    </row>
    <row r="1027" spans="2:13" x14ac:dyDescent="0.3">
      <c r="B1027" s="18">
        <f t="shared" si="46"/>
        <v>21</v>
      </c>
      <c r="C1027" s="14">
        <v>21051</v>
      </c>
      <c r="D1027" s="14">
        <v>200001000</v>
      </c>
      <c r="E1027" s="14">
        <v>1</v>
      </c>
      <c r="F1027" s="14">
        <v>2017</v>
      </c>
      <c r="G1027" s="49"/>
      <c r="H1027" s="14">
        <v>21125</v>
      </c>
      <c r="I1027" s="14">
        <v>200001000</v>
      </c>
      <c r="J1027" s="14">
        <v>1</v>
      </c>
      <c r="K1027" s="14">
        <v>2017</v>
      </c>
      <c r="L1027" s="53">
        <f t="shared" si="47"/>
        <v>200001000</v>
      </c>
      <c r="M1027" s="54" t="b">
        <f t="shared" si="48"/>
        <v>1</v>
      </c>
    </row>
    <row r="1028" spans="2:13" x14ac:dyDescent="0.3">
      <c r="B1028" s="18">
        <f t="shared" si="46"/>
        <v>21</v>
      </c>
      <c r="C1028" s="14">
        <v>21053</v>
      </c>
      <c r="D1028" s="14">
        <v>200001000</v>
      </c>
      <c r="E1028" s="14">
        <v>1</v>
      </c>
      <c r="F1028" s="14">
        <v>2017</v>
      </c>
      <c r="G1028" s="49"/>
      <c r="H1028" s="14">
        <v>21127</v>
      </c>
      <c r="I1028" s="14">
        <v>200001000</v>
      </c>
      <c r="J1028" s="14">
        <v>1</v>
      </c>
      <c r="K1028" s="14">
        <v>2017</v>
      </c>
      <c r="L1028" s="53">
        <f t="shared" si="47"/>
        <v>200001000</v>
      </c>
      <c r="M1028" s="54" t="b">
        <f t="shared" si="48"/>
        <v>1</v>
      </c>
    </row>
    <row r="1029" spans="2:13" x14ac:dyDescent="0.3">
      <c r="B1029" s="18">
        <f t="shared" si="46"/>
        <v>21</v>
      </c>
      <c r="C1029" s="14">
        <v>21055</v>
      </c>
      <c r="D1029" s="14">
        <v>200001000</v>
      </c>
      <c r="E1029" s="14">
        <v>1</v>
      </c>
      <c r="F1029" s="14">
        <v>2017</v>
      </c>
      <c r="G1029" s="49"/>
      <c r="H1029" s="14">
        <v>21129</v>
      </c>
      <c r="I1029" s="14">
        <v>200001000</v>
      </c>
      <c r="J1029" s="14">
        <v>1</v>
      </c>
      <c r="K1029" s="14">
        <v>2017</v>
      </c>
      <c r="L1029" s="53">
        <f t="shared" si="47"/>
        <v>200001000</v>
      </c>
      <c r="M1029" s="54" t="b">
        <f t="shared" si="48"/>
        <v>1</v>
      </c>
    </row>
    <row r="1030" spans="2:13" x14ac:dyDescent="0.3">
      <c r="B1030" s="18">
        <f t="shared" ref="B1030:B1093" si="49">TRUNC(C1030/1000,0)</f>
        <v>21</v>
      </c>
      <c r="C1030" s="14">
        <v>21057</v>
      </c>
      <c r="D1030" s="14">
        <v>200001000</v>
      </c>
      <c r="E1030" s="14">
        <v>1</v>
      </c>
      <c r="F1030" s="14">
        <v>2017</v>
      </c>
      <c r="G1030" s="49"/>
      <c r="H1030" s="14">
        <v>21131</v>
      </c>
      <c r="I1030" s="14">
        <v>200001000</v>
      </c>
      <c r="J1030" s="14">
        <v>1</v>
      </c>
      <c r="K1030" s="14">
        <v>2017</v>
      </c>
      <c r="L1030" s="53">
        <f t="shared" si="47"/>
        <v>200001000</v>
      </c>
      <c r="M1030" s="54" t="b">
        <f t="shared" si="48"/>
        <v>1</v>
      </c>
    </row>
    <row r="1031" spans="2:13" x14ac:dyDescent="0.3">
      <c r="B1031" s="18">
        <f t="shared" si="49"/>
        <v>21</v>
      </c>
      <c r="C1031" s="14">
        <v>21059</v>
      </c>
      <c r="D1031" s="14">
        <v>200001000</v>
      </c>
      <c r="E1031" s="14">
        <v>1</v>
      </c>
      <c r="F1031" s="14">
        <v>2017</v>
      </c>
      <c r="G1031" s="49"/>
      <c r="H1031" s="14">
        <v>21133</v>
      </c>
      <c r="I1031" s="14">
        <v>200001000</v>
      </c>
      <c r="J1031" s="14">
        <v>1</v>
      </c>
      <c r="K1031" s="14">
        <v>2017</v>
      </c>
      <c r="L1031" s="53">
        <f t="shared" ref="L1031:L1094" si="50">VLOOKUP(H1031,$C$5:$D$3233,2,FALSE)</f>
        <v>200001000</v>
      </c>
      <c r="M1031" s="54" t="b">
        <f t="shared" ref="M1031:M1094" si="51">L1031=I1031</f>
        <v>1</v>
      </c>
    </row>
    <row r="1032" spans="2:13" x14ac:dyDescent="0.3">
      <c r="B1032" s="18">
        <f t="shared" si="49"/>
        <v>21</v>
      </c>
      <c r="C1032" s="14">
        <v>21061</v>
      </c>
      <c r="D1032" s="14">
        <v>200001000</v>
      </c>
      <c r="E1032" s="14">
        <v>1</v>
      </c>
      <c r="F1032" s="14">
        <v>2017</v>
      </c>
      <c r="G1032" s="49"/>
      <c r="H1032" s="14">
        <v>21135</v>
      </c>
      <c r="I1032" s="14">
        <v>200001000</v>
      </c>
      <c r="J1032" s="14">
        <v>1</v>
      </c>
      <c r="K1032" s="14">
        <v>2017</v>
      </c>
      <c r="L1032" s="53">
        <f t="shared" si="50"/>
        <v>200001000</v>
      </c>
      <c r="M1032" s="54" t="b">
        <f t="shared" si="51"/>
        <v>1</v>
      </c>
    </row>
    <row r="1033" spans="2:13" x14ac:dyDescent="0.3">
      <c r="B1033" s="18">
        <f t="shared" si="49"/>
        <v>21</v>
      </c>
      <c r="C1033" s="14">
        <v>21063</v>
      </c>
      <c r="D1033" s="14">
        <v>200001000</v>
      </c>
      <c r="E1033" s="14">
        <v>1</v>
      </c>
      <c r="F1033" s="14">
        <v>2017</v>
      </c>
      <c r="G1033" s="49"/>
      <c r="H1033" s="14">
        <v>21137</v>
      </c>
      <c r="I1033" s="14">
        <v>200001000</v>
      </c>
      <c r="J1033" s="14">
        <v>1</v>
      </c>
      <c r="K1033" s="14">
        <v>2017</v>
      </c>
      <c r="L1033" s="53">
        <f t="shared" si="50"/>
        <v>200001000</v>
      </c>
      <c r="M1033" s="54" t="b">
        <f t="shared" si="51"/>
        <v>1</v>
      </c>
    </row>
    <row r="1034" spans="2:13" x14ac:dyDescent="0.3">
      <c r="B1034" s="18">
        <f t="shared" si="49"/>
        <v>21</v>
      </c>
      <c r="C1034" s="14">
        <v>21065</v>
      </c>
      <c r="D1034" s="14">
        <v>200001000</v>
      </c>
      <c r="E1034" s="14">
        <v>1</v>
      </c>
      <c r="F1034" s="14">
        <v>2017</v>
      </c>
      <c r="G1034" s="49"/>
      <c r="H1034" s="14">
        <v>21139</v>
      </c>
      <c r="I1034" s="14">
        <v>200001000</v>
      </c>
      <c r="J1034" s="14">
        <v>1</v>
      </c>
      <c r="K1034" s="14">
        <v>2017</v>
      </c>
      <c r="L1034" s="53">
        <f t="shared" si="50"/>
        <v>200001000</v>
      </c>
      <c r="M1034" s="54" t="b">
        <f t="shared" si="51"/>
        <v>1</v>
      </c>
    </row>
    <row r="1035" spans="2:13" x14ac:dyDescent="0.3">
      <c r="B1035" s="18">
        <f t="shared" si="49"/>
        <v>21</v>
      </c>
      <c r="C1035" s="14">
        <v>21067</v>
      </c>
      <c r="D1035" s="14">
        <v>200001000</v>
      </c>
      <c r="E1035" s="14">
        <v>1</v>
      </c>
      <c r="F1035" s="14">
        <v>2017</v>
      </c>
      <c r="G1035" s="49"/>
      <c r="H1035" s="14">
        <v>21141</v>
      </c>
      <c r="I1035" s="14">
        <v>200001000</v>
      </c>
      <c r="J1035" s="14">
        <v>1</v>
      </c>
      <c r="K1035" s="14">
        <v>2017</v>
      </c>
      <c r="L1035" s="53">
        <f t="shared" si="50"/>
        <v>200001000</v>
      </c>
      <c r="M1035" s="54" t="b">
        <f t="shared" si="51"/>
        <v>1</v>
      </c>
    </row>
    <row r="1036" spans="2:13" x14ac:dyDescent="0.3">
      <c r="B1036" s="18">
        <f t="shared" si="49"/>
        <v>21</v>
      </c>
      <c r="C1036" s="14">
        <v>21069</v>
      </c>
      <c r="D1036" s="14">
        <v>200001000</v>
      </c>
      <c r="E1036" s="14">
        <v>1</v>
      </c>
      <c r="F1036" s="14">
        <v>2017</v>
      </c>
      <c r="G1036" s="49"/>
      <c r="H1036" s="14">
        <v>21143</v>
      </c>
      <c r="I1036" s="14">
        <v>200001000</v>
      </c>
      <c r="J1036" s="14">
        <v>1</v>
      </c>
      <c r="K1036" s="14">
        <v>2017</v>
      </c>
      <c r="L1036" s="53">
        <f t="shared" si="50"/>
        <v>200001000</v>
      </c>
      <c r="M1036" s="54" t="b">
        <f t="shared" si="51"/>
        <v>1</v>
      </c>
    </row>
    <row r="1037" spans="2:13" x14ac:dyDescent="0.3">
      <c r="B1037" s="18">
        <f t="shared" si="49"/>
        <v>21</v>
      </c>
      <c r="C1037" s="14">
        <v>21071</v>
      </c>
      <c r="D1037" s="14">
        <v>200001000</v>
      </c>
      <c r="E1037" s="14">
        <v>1</v>
      </c>
      <c r="F1037" s="14">
        <v>2017</v>
      </c>
      <c r="G1037" s="49"/>
      <c r="H1037" s="14">
        <v>21145</v>
      </c>
      <c r="I1037" s="14">
        <v>200001000</v>
      </c>
      <c r="J1037" s="14">
        <v>1</v>
      </c>
      <c r="K1037" s="14">
        <v>2017</v>
      </c>
      <c r="L1037" s="53">
        <f t="shared" si="50"/>
        <v>200001000</v>
      </c>
      <c r="M1037" s="54" t="b">
        <f t="shared" si="51"/>
        <v>1</v>
      </c>
    </row>
    <row r="1038" spans="2:13" x14ac:dyDescent="0.3">
      <c r="B1038" s="18">
        <f t="shared" si="49"/>
        <v>21</v>
      </c>
      <c r="C1038" s="14">
        <v>21073</v>
      </c>
      <c r="D1038" s="14">
        <v>200001000</v>
      </c>
      <c r="E1038" s="14">
        <v>1</v>
      </c>
      <c r="F1038" s="14">
        <v>2017</v>
      </c>
      <c r="G1038" s="49"/>
      <c r="H1038" s="14">
        <v>21147</v>
      </c>
      <c r="I1038" s="14">
        <v>200001000</v>
      </c>
      <c r="J1038" s="14">
        <v>1</v>
      </c>
      <c r="K1038" s="14">
        <v>2017</v>
      </c>
      <c r="L1038" s="53">
        <f t="shared" si="50"/>
        <v>200001000</v>
      </c>
      <c r="M1038" s="54" t="b">
        <f t="shared" si="51"/>
        <v>1</v>
      </c>
    </row>
    <row r="1039" spans="2:13" x14ac:dyDescent="0.3">
      <c r="B1039" s="18">
        <f t="shared" si="49"/>
        <v>21</v>
      </c>
      <c r="C1039" s="14">
        <v>21075</v>
      </c>
      <c r="D1039" s="14">
        <v>200001000</v>
      </c>
      <c r="E1039" s="14">
        <v>1</v>
      </c>
      <c r="F1039" s="14">
        <v>2017</v>
      </c>
      <c r="G1039" s="49"/>
      <c r="H1039" s="14">
        <v>21149</v>
      </c>
      <c r="I1039" s="14">
        <v>200001000</v>
      </c>
      <c r="J1039" s="14">
        <v>1</v>
      </c>
      <c r="K1039" s="14">
        <v>2017</v>
      </c>
      <c r="L1039" s="53">
        <f t="shared" si="50"/>
        <v>200001000</v>
      </c>
      <c r="M1039" s="54" t="b">
        <f t="shared" si="51"/>
        <v>1</v>
      </c>
    </row>
    <row r="1040" spans="2:13" x14ac:dyDescent="0.3">
      <c r="B1040" s="18">
        <f t="shared" si="49"/>
        <v>21</v>
      </c>
      <c r="C1040" s="14">
        <v>21077</v>
      </c>
      <c r="D1040" s="14">
        <v>200001000</v>
      </c>
      <c r="E1040" s="14">
        <v>1</v>
      </c>
      <c r="F1040" s="14">
        <v>2017</v>
      </c>
      <c r="G1040" s="49"/>
      <c r="H1040" s="14">
        <v>21151</v>
      </c>
      <c r="I1040" s="14">
        <v>200001000</v>
      </c>
      <c r="J1040" s="14">
        <v>1</v>
      </c>
      <c r="K1040" s="14">
        <v>2017</v>
      </c>
      <c r="L1040" s="53">
        <f t="shared" si="50"/>
        <v>200001000</v>
      </c>
      <c r="M1040" s="54" t="b">
        <f t="shared" si="51"/>
        <v>1</v>
      </c>
    </row>
    <row r="1041" spans="2:13" x14ac:dyDescent="0.3">
      <c r="B1041" s="18">
        <f t="shared" si="49"/>
        <v>21</v>
      </c>
      <c r="C1041" s="14">
        <v>21079</v>
      </c>
      <c r="D1041" s="14">
        <v>200001000</v>
      </c>
      <c r="E1041" s="14">
        <v>1</v>
      </c>
      <c r="F1041" s="14">
        <v>2017</v>
      </c>
      <c r="G1041" s="49"/>
      <c r="H1041" s="14">
        <v>21153</v>
      </c>
      <c r="I1041" s="14">
        <v>200001000</v>
      </c>
      <c r="J1041" s="14">
        <v>1</v>
      </c>
      <c r="K1041" s="14">
        <v>2017</v>
      </c>
      <c r="L1041" s="53">
        <f t="shared" si="50"/>
        <v>200001000</v>
      </c>
      <c r="M1041" s="54" t="b">
        <f t="shared" si="51"/>
        <v>1</v>
      </c>
    </row>
    <row r="1042" spans="2:13" x14ac:dyDescent="0.3">
      <c r="B1042" s="18">
        <f t="shared" si="49"/>
        <v>21</v>
      </c>
      <c r="C1042" s="14">
        <v>21081</v>
      </c>
      <c r="D1042" s="14">
        <v>200001000</v>
      </c>
      <c r="E1042" s="14">
        <v>1</v>
      </c>
      <c r="F1042" s="14">
        <v>2017</v>
      </c>
      <c r="G1042" s="49"/>
      <c r="H1042" s="14">
        <v>21155</v>
      </c>
      <c r="I1042" s="14">
        <v>200001000</v>
      </c>
      <c r="J1042" s="14">
        <v>1</v>
      </c>
      <c r="K1042" s="14">
        <v>2017</v>
      </c>
      <c r="L1042" s="53">
        <f t="shared" si="50"/>
        <v>200001000</v>
      </c>
      <c r="M1042" s="54" t="b">
        <f t="shared" si="51"/>
        <v>1</v>
      </c>
    </row>
    <row r="1043" spans="2:13" x14ac:dyDescent="0.3">
      <c r="B1043" s="18">
        <f t="shared" si="49"/>
        <v>21</v>
      </c>
      <c r="C1043" s="14">
        <v>21083</v>
      </c>
      <c r="D1043" s="14">
        <v>200001000</v>
      </c>
      <c r="E1043" s="14">
        <v>1</v>
      </c>
      <c r="F1043" s="14">
        <v>2017</v>
      </c>
      <c r="G1043" s="49"/>
      <c r="H1043" s="14">
        <v>21157</v>
      </c>
      <c r="I1043" s="14">
        <v>200001000</v>
      </c>
      <c r="J1043" s="14">
        <v>1</v>
      </c>
      <c r="K1043" s="14">
        <v>2017</v>
      </c>
      <c r="L1043" s="53">
        <f t="shared" si="50"/>
        <v>200001000</v>
      </c>
      <c r="M1043" s="54" t="b">
        <f t="shared" si="51"/>
        <v>1</v>
      </c>
    </row>
    <row r="1044" spans="2:13" x14ac:dyDescent="0.3">
      <c r="B1044" s="18">
        <f t="shared" si="49"/>
        <v>21</v>
      </c>
      <c r="C1044" s="14">
        <v>21085</v>
      </c>
      <c r="D1044" s="14">
        <v>200001000</v>
      </c>
      <c r="E1044" s="14">
        <v>1</v>
      </c>
      <c r="F1044" s="14">
        <v>2017</v>
      </c>
      <c r="G1044" s="49"/>
      <c r="H1044" s="14">
        <v>21159</v>
      </c>
      <c r="I1044" s="14">
        <v>200001000</v>
      </c>
      <c r="J1044" s="14">
        <v>1</v>
      </c>
      <c r="K1044" s="14">
        <v>2017</v>
      </c>
      <c r="L1044" s="53">
        <f t="shared" si="50"/>
        <v>200001000</v>
      </c>
      <c r="M1044" s="54" t="b">
        <f t="shared" si="51"/>
        <v>1</v>
      </c>
    </row>
    <row r="1045" spans="2:13" x14ac:dyDescent="0.3">
      <c r="B1045" s="18">
        <f t="shared" si="49"/>
        <v>21</v>
      </c>
      <c r="C1045" s="14">
        <v>21087</v>
      </c>
      <c r="D1045" s="14">
        <v>200001000</v>
      </c>
      <c r="E1045" s="14">
        <v>1</v>
      </c>
      <c r="F1045" s="14">
        <v>2017</v>
      </c>
      <c r="G1045" s="49"/>
      <c r="H1045" s="14">
        <v>21161</v>
      </c>
      <c r="I1045" s="14">
        <v>200001000</v>
      </c>
      <c r="J1045" s="14">
        <v>1</v>
      </c>
      <c r="K1045" s="14">
        <v>2017</v>
      </c>
      <c r="L1045" s="53">
        <f t="shared" si="50"/>
        <v>200001000</v>
      </c>
      <c r="M1045" s="54" t="b">
        <f t="shared" si="51"/>
        <v>1</v>
      </c>
    </row>
    <row r="1046" spans="2:13" x14ac:dyDescent="0.3">
      <c r="B1046" s="18">
        <f t="shared" si="49"/>
        <v>21</v>
      </c>
      <c r="C1046" s="14">
        <v>21089</v>
      </c>
      <c r="D1046" s="14">
        <v>200001000</v>
      </c>
      <c r="E1046" s="14">
        <v>1</v>
      </c>
      <c r="F1046" s="14">
        <v>2017</v>
      </c>
      <c r="G1046" s="49"/>
      <c r="H1046" s="14">
        <v>21163</v>
      </c>
      <c r="I1046" s="14">
        <v>200001000</v>
      </c>
      <c r="J1046" s="14">
        <v>1</v>
      </c>
      <c r="K1046" s="14">
        <v>2017</v>
      </c>
      <c r="L1046" s="53">
        <f t="shared" si="50"/>
        <v>200001000</v>
      </c>
      <c r="M1046" s="54" t="b">
        <f t="shared" si="51"/>
        <v>1</v>
      </c>
    </row>
    <row r="1047" spans="2:13" x14ac:dyDescent="0.3">
      <c r="B1047" s="18">
        <f t="shared" si="49"/>
        <v>21</v>
      </c>
      <c r="C1047" s="14">
        <v>21091</v>
      </c>
      <c r="D1047" s="14">
        <v>200001000</v>
      </c>
      <c r="E1047" s="14">
        <v>1</v>
      </c>
      <c r="F1047" s="14">
        <v>2017</v>
      </c>
      <c r="G1047" s="49"/>
      <c r="H1047" s="14">
        <v>21165</v>
      </c>
      <c r="I1047" s="14">
        <v>200001000</v>
      </c>
      <c r="J1047" s="14">
        <v>1</v>
      </c>
      <c r="K1047" s="14">
        <v>2017</v>
      </c>
      <c r="L1047" s="53">
        <f t="shared" si="50"/>
        <v>200001000</v>
      </c>
      <c r="M1047" s="54" t="b">
        <f t="shared" si="51"/>
        <v>1</v>
      </c>
    </row>
    <row r="1048" spans="2:13" x14ac:dyDescent="0.3">
      <c r="B1048" s="18">
        <f t="shared" si="49"/>
        <v>21</v>
      </c>
      <c r="C1048" s="14">
        <v>21093</v>
      </c>
      <c r="D1048" s="14">
        <v>200001000</v>
      </c>
      <c r="E1048" s="14">
        <v>1</v>
      </c>
      <c r="F1048" s="14">
        <v>2017</v>
      </c>
      <c r="G1048" s="49"/>
      <c r="H1048" s="14">
        <v>21167</v>
      </c>
      <c r="I1048" s="14">
        <v>200001000</v>
      </c>
      <c r="J1048" s="14">
        <v>1</v>
      </c>
      <c r="K1048" s="14">
        <v>2017</v>
      </c>
      <c r="L1048" s="53">
        <f t="shared" si="50"/>
        <v>200001000</v>
      </c>
      <c r="M1048" s="54" t="b">
        <f t="shared" si="51"/>
        <v>1</v>
      </c>
    </row>
    <row r="1049" spans="2:13" x14ac:dyDescent="0.3">
      <c r="B1049" s="18">
        <f t="shared" si="49"/>
        <v>21</v>
      </c>
      <c r="C1049" s="14">
        <v>21095</v>
      </c>
      <c r="D1049" s="14">
        <v>200001000</v>
      </c>
      <c r="E1049" s="14">
        <v>1</v>
      </c>
      <c r="F1049" s="14">
        <v>2017</v>
      </c>
      <c r="G1049" s="49"/>
      <c r="H1049" s="14">
        <v>21169</v>
      </c>
      <c r="I1049" s="14">
        <v>200001000</v>
      </c>
      <c r="J1049" s="14">
        <v>1</v>
      </c>
      <c r="K1049" s="14">
        <v>2017</v>
      </c>
      <c r="L1049" s="53">
        <f t="shared" si="50"/>
        <v>200001000</v>
      </c>
      <c r="M1049" s="54" t="b">
        <f t="shared" si="51"/>
        <v>1</v>
      </c>
    </row>
    <row r="1050" spans="2:13" x14ac:dyDescent="0.3">
      <c r="B1050" s="18">
        <f t="shared" si="49"/>
        <v>21</v>
      </c>
      <c r="C1050" s="14">
        <v>21097</v>
      </c>
      <c r="D1050" s="14">
        <v>200001000</v>
      </c>
      <c r="E1050" s="14">
        <v>1</v>
      </c>
      <c r="F1050" s="14">
        <v>2017</v>
      </c>
      <c r="G1050" s="49"/>
      <c r="H1050" s="14">
        <v>21171</v>
      </c>
      <c r="I1050" s="14">
        <v>200001000</v>
      </c>
      <c r="J1050" s="14">
        <v>1</v>
      </c>
      <c r="K1050" s="14">
        <v>2017</v>
      </c>
      <c r="L1050" s="53">
        <f t="shared" si="50"/>
        <v>200001000</v>
      </c>
      <c r="M1050" s="54" t="b">
        <f t="shared" si="51"/>
        <v>1</v>
      </c>
    </row>
    <row r="1051" spans="2:13" x14ac:dyDescent="0.3">
      <c r="B1051" s="18">
        <f t="shared" si="49"/>
        <v>21</v>
      </c>
      <c r="C1051" s="14">
        <v>21099</v>
      </c>
      <c r="D1051" s="14">
        <v>200001000</v>
      </c>
      <c r="E1051" s="14">
        <v>1</v>
      </c>
      <c r="F1051" s="14">
        <v>2017</v>
      </c>
      <c r="G1051" s="49"/>
      <c r="H1051" s="14">
        <v>21173</v>
      </c>
      <c r="I1051" s="14">
        <v>200001000</v>
      </c>
      <c r="J1051" s="14">
        <v>1</v>
      </c>
      <c r="K1051" s="14">
        <v>2017</v>
      </c>
      <c r="L1051" s="53">
        <f t="shared" si="50"/>
        <v>200001000</v>
      </c>
      <c r="M1051" s="54" t="b">
        <f t="shared" si="51"/>
        <v>1</v>
      </c>
    </row>
    <row r="1052" spans="2:13" x14ac:dyDescent="0.3">
      <c r="B1052" s="18">
        <f t="shared" si="49"/>
        <v>21</v>
      </c>
      <c r="C1052" s="14">
        <v>21101</v>
      </c>
      <c r="D1052" s="14">
        <v>200001000</v>
      </c>
      <c r="E1052" s="14">
        <v>1</v>
      </c>
      <c r="F1052" s="14">
        <v>2017</v>
      </c>
      <c r="G1052" s="49"/>
      <c r="H1052" s="14">
        <v>21175</v>
      </c>
      <c r="I1052" s="14">
        <v>200001000</v>
      </c>
      <c r="J1052" s="14">
        <v>1</v>
      </c>
      <c r="K1052" s="14">
        <v>2017</v>
      </c>
      <c r="L1052" s="53">
        <f t="shared" si="50"/>
        <v>200001000</v>
      </c>
      <c r="M1052" s="54" t="b">
        <f t="shared" si="51"/>
        <v>1</v>
      </c>
    </row>
    <row r="1053" spans="2:13" x14ac:dyDescent="0.3">
      <c r="B1053" s="18">
        <f t="shared" si="49"/>
        <v>21</v>
      </c>
      <c r="C1053" s="14">
        <v>21103</v>
      </c>
      <c r="D1053" s="14">
        <v>200001000</v>
      </c>
      <c r="E1053" s="14">
        <v>1</v>
      </c>
      <c r="F1053" s="14">
        <v>2017</v>
      </c>
      <c r="G1053" s="49"/>
      <c r="H1053" s="14">
        <v>21177</v>
      </c>
      <c r="I1053" s="14">
        <v>200001000</v>
      </c>
      <c r="J1053" s="14">
        <v>1</v>
      </c>
      <c r="K1053" s="14">
        <v>2017</v>
      </c>
      <c r="L1053" s="53">
        <f t="shared" si="50"/>
        <v>200001000</v>
      </c>
      <c r="M1053" s="54" t="b">
        <f t="shared" si="51"/>
        <v>1</v>
      </c>
    </row>
    <row r="1054" spans="2:13" x14ac:dyDescent="0.3">
      <c r="B1054" s="18">
        <f t="shared" si="49"/>
        <v>21</v>
      </c>
      <c r="C1054" s="14">
        <v>21105</v>
      </c>
      <c r="D1054" s="14">
        <v>200001000</v>
      </c>
      <c r="E1054" s="14">
        <v>1</v>
      </c>
      <c r="F1054" s="14">
        <v>2017</v>
      </c>
      <c r="G1054" s="49"/>
      <c r="H1054" s="14">
        <v>21179</v>
      </c>
      <c r="I1054" s="14">
        <v>200001000</v>
      </c>
      <c r="J1054" s="14">
        <v>1</v>
      </c>
      <c r="K1054" s="14">
        <v>2017</v>
      </c>
      <c r="L1054" s="53">
        <f t="shared" si="50"/>
        <v>200001000</v>
      </c>
      <c r="M1054" s="54" t="b">
        <f t="shared" si="51"/>
        <v>1</v>
      </c>
    </row>
    <row r="1055" spans="2:13" x14ac:dyDescent="0.3">
      <c r="B1055" s="18">
        <f t="shared" si="49"/>
        <v>21</v>
      </c>
      <c r="C1055" s="14">
        <v>21107</v>
      </c>
      <c r="D1055" s="14">
        <v>200001000</v>
      </c>
      <c r="E1055" s="14">
        <v>1</v>
      </c>
      <c r="F1055" s="14">
        <v>2017</v>
      </c>
      <c r="G1055" s="49"/>
      <c r="H1055" s="14">
        <v>21181</v>
      </c>
      <c r="I1055" s="14">
        <v>200001000</v>
      </c>
      <c r="J1055" s="14">
        <v>1</v>
      </c>
      <c r="K1055" s="14">
        <v>2017</v>
      </c>
      <c r="L1055" s="53">
        <f t="shared" si="50"/>
        <v>200001000</v>
      </c>
      <c r="M1055" s="54" t="b">
        <f t="shared" si="51"/>
        <v>1</v>
      </c>
    </row>
    <row r="1056" spans="2:13" x14ac:dyDescent="0.3">
      <c r="B1056" s="18">
        <f t="shared" si="49"/>
        <v>21</v>
      </c>
      <c r="C1056" s="14">
        <v>21109</v>
      </c>
      <c r="D1056" s="14">
        <v>200001000</v>
      </c>
      <c r="E1056" s="14">
        <v>1</v>
      </c>
      <c r="F1056" s="14">
        <v>2017</v>
      </c>
      <c r="G1056" s="49"/>
      <c r="H1056" s="14">
        <v>21183</v>
      </c>
      <c r="I1056" s="14">
        <v>200001000</v>
      </c>
      <c r="J1056" s="14">
        <v>1</v>
      </c>
      <c r="K1056" s="14">
        <v>2017</v>
      </c>
      <c r="L1056" s="53">
        <f t="shared" si="50"/>
        <v>200001000</v>
      </c>
      <c r="M1056" s="54" t="b">
        <f t="shared" si="51"/>
        <v>1</v>
      </c>
    </row>
    <row r="1057" spans="2:13" x14ac:dyDescent="0.3">
      <c r="B1057" s="18">
        <f t="shared" si="49"/>
        <v>21</v>
      </c>
      <c r="C1057" s="14">
        <v>21111</v>
      </c>
      <c r="D1057" s="14">
        <v>1470011000</v>
      </c>
      <c r="E1057" s="14">
        <v>1</v>
      </c>
      <c r="F1057" s="14">
        <v>2017</v>
      </c>
      <c r="G1057" s="49"/>
      <c r="H1057" s="14">
        <v>21185</v>
      </c>
      <c r="I1057" s="14">
        <v>1470011000</v>
      </c>
      <c r="J1057" s="14">
        <v>1</v>
      </c>
      <c r="K1057" s="14">
        <v>2017</v>
      </c>
      <c r="L1057" s="53">
        <f t="shared" si="50"/>
        <v>1470011000</v>
      </c>
      <c r="M1057" s="54" t="b">
        <f t="shared" si="51"/>
        <v>1</v>
      </c>
    </row>
    <row r="1058" spans="2:13" x14ac:dyDescent="0.3">
      <c r="B1058" s="18">
        <f t="shared" si="49"/>
        <v>21</v>
      </c>
      <c r="C1058" s="14">
        <v>21113</v>
      </c>
      <c r="D1058" s="14">
        <v>200001000</v>
      </c>
      <c r="E1058" s="14">
        <v>1</v>
      </c>
      <c r="F1058" s="14">
        <v>2017</v>
      </c>
      <c r="G1058" s="49"/>
      <c r="H1058" s="14">
        <v>21187</v>
      </c>
      <c r="I1058" s="14">
        <v>200001000</v>
      </c>
      <c r="J1058" s="14">
        <v>1</v>
      </c>
      <c r="K1058" s="14">
        <v>2017</v>
      </c>
      <c r="L1058" s="53">
        <f t="shared" si="50"/>
        <v>200001000</v>
      </c>
      <c r="M1058" s="54" t="b">
        <f t="shared" si="51"/>
        <v>1</v>
      </c>
    </row>
    <row r="1059" spans="2:13" x14ac:dyDescent="0.3">
      <c r="B1059" s="18">
        <f t="shared" si="49"/>
        <v>21</v>
      </c>
      <c r="C1059" s="14">
        <v>21115</v>
      </c>
      <c r="D1059" s="14">
        <v>200001000</v>
      </c>
      <c r="E1059" s="14">
        <v>1</v>
      </c>
      <c r="F1059" s="14">
        <v>2017</v>
      </c>
      <c r="G1059" s="49"/>
      <c r="H1059" s="14">
        <v>21189</v>
      </c>
      <c r="I1059" s="14">
        <v>200001000</v>
      </c>
      <c r="J1059" s="14">
        <v>1</v>
      </c>
      <c r="K1059" s="14">
        <v>2017</v>
      </c>
      <c r="L1059" s="53">
        <f t="shared" si="50"/>
        <v>200001000</v>
      </c>
      <c r="M1059" s="54" t="b">
        <f t="shared" si="51"/>
        <v>1</v>
      </c>
    </row>
    <row r="1060" spans="2:13" x14ac:dyDescent="0.3">
      <c r="B1060" s="18">
        <f t="shared" si="49"/>
        <v>21</v>
      </c>
      <c r="C1060" s="14">
        <v>21117</v>
      </c>
      <c r="D1060" s="14">
        <v>1470011000</v>
      </c>
      <c r="E1060" s="14">
        <v>1</v>
      </c>
      <c r="F1060" s="14">
        <v>2017</v>
      </c>
      <c r="G1060" s="49"/>
      <c r="H1060" s="14">
        <v>21191</v>
      </c>
      <c r="I1060" s="14">
        <v>200001000</v>
      </c>
      <c r="J1060" s="14">
        <v>1</v>
      </c>
      <c r="K1060" s="14">
        <v>2017</v>
      </c>
      <c r="L1060" s="53">
        <f t="shared" si="50"/>
        <v>200001000</v>
      </c>
      <c r="M1060" s="54" t="b">
        <f t="shared" si="51"/>
        <v>1</v>
      </c>
    </row>
    <row r="1061" spans="2:13" x14ac:dyDescent="0.3">
      <c r="B1061" s="18">
        <f t="shared" si="49"/>
        <v>21</v>
      </c>
      <c r="C1061" s="14">
        <v>21119</v>
      </c>
      <c r="D1061" s="14">
        <v>200001000</v>
      </c>
      <c r="E1061" s="14">
        <v>1</v>
      </c>
      <c r="F1061" s="14">
        <v>2017</v>
      </c>
      <c r="G1061" s="49"/>
      <c r="H1061" s="14">
        <v>21193</v>
      </c>
      <c r="I1061" s="14">
        <v>200001000</v>
      </c>
      <c r="J1061" s="14">
        <v>1</v>
      </c>
      <c r="K1061" s="14">
        <v>2017</v>
      </c>
      <c r="L1061" s="53">
        <f t="shared" si="50"/>
        <v>200001000</v>
      </c>
      <c r="M1061" s="54" t="b">
        <f t="shared" si="51"/>
        <v>1</v>
      </c>
    </row>
    <row r="1062" spans="2:13" x14ac:dyDescent="0.3">
      <c r="B1062" s="18">
        <f t="shared" si="49"/>
        <v>21</v>
      </c>
      <c r="C1062" s="14">
        <v>21121</v>
      </c>
      <c r="D1062" s="14">
        <v>200001000</v>
      </c>
      <c r="E1062" s="14">
        <v>1</v>
      </c>
      <c r="F1062" s="14">
        <v>2017</v>
      </c>
      <c r="G1062" s="49"/>
      <c r="H1062" s="14">
        <v>21195</v>
      </c>
      <c r="I1062" s="14">
        <v>200001000</v>
      </c>
      <c r="J1062" s="14">
        <v>1</v>
      </c>
      <c r="K1062" s="14">
        <v>2017</v>
      </c>
      <c r="L1062" s="53">
        <f t="shared" si="50"/>
        <v>200001000</v>
      </c>
      <c r="M1062" s="54" t="b">
        <f t="shared" si="51"/>
        <v>1</v>
      </c>
    </row>
    <row r="1063" spans="2:13" x14ac:dyDescent="0.3">
      <c r="B1063" s="18">
        <f t="shared" si="49"/>
        <v>21</v>
      </c>
      <c r="C1063" s="14">
        <v>21123</v>
      </c>
      <c r="D1063" s="14">
        <v>200001000</v>
      </c>
      <c r="E1063" s="14">
        <v>1</v>
      </c>
      <c r="F1063" s="14">
        <v>2017</v>
      </c>
      <c r="G1063" s="49"/>
      <c r="H1063" s="14">
        <v>21197</v>
      </c>
      <c r="I1063" s="14">
        <v>200001000</v>
      </c>
      <c r="J1063" s="14">
        <v>1</v>
      </c>
      <c r="K1063" s="14">
        <v>2017</v>
      </c>
      <c r="L1063" s="53">
        <f t="shared" si="50"/>
        <v>200001000</v>
      </c>
      <c r="M1063" s="54" t="b">
        <f t="shared" si="51"/>
        <v>1</v>
      </c>
    </row>
    <row r="1064" spans="2:13" x14ac:dyDescent="0.3">
      <c r="B1064" s="18">
        <f t="shared" si="49"/>
        <v>21</v>
      </c>
      <c r="C1064" s="14">
        <v>21125</v>
      </c>
      <c r="D1064" s="14">
        <v>200001000</v>
      </c>
      <c r="E1064" s="14">
        <v>1</v>
      </c>
      <c r="F1064" s="14">
        <v>2017</v>
      </c>
      <c r="G1064" s="49"/>
      <c r="H1064" s="14">
        <v>21199</v>
      </c>
      <c r="I1064" s="14">
        <v>200001000</v>
      </c>
      <c r="J1064" s="14">
        <v>1</v>
      </c>
      <c r="K1064" s="14">
        <v>2017</v>
      </c>
      <c r="L1064" s="53">
        <f t="shared" si="50"/>
        <v>200001000</v>
      </c>
      <c r="M1064" s="54" t="b">
        <f t="shared" si="51"/>
        <v>1</v>
      </c>
    </row>
    <row r="1065" spans="2:13" x14ac:dyDescent="0.3">
      <c r="B1065" s="18">
        <f t="shared" si="49"/>
        <v>21</v>
      </c>
      <c r="C1065" s="14">
        <v>21127</v>
      </c>
      <c r="D1065" s="14">
        <v>200001000</v>
      </c>
      <c r="E1065" s="14">
        <v>1</v>
      </c>
      <c r="F1065" s="14">
        <v>2017</v>
      </c>
      <c r="G1065" s="49"/>
      <c r="H1065" s="14">
        <v>21201</v>
      </c>
      <c r="I1065" s="14">
        <v>200001000</v>
      </c>
      <c r="J1065" s="14">
        <v>1</v>
      </c>
      <c r="K1065" s="14">
        <v>2017</v>
      </c>
      <c r="L1065" s="53">
        <f t="shared" si="50"/>
        <v>200001000</v>
      </c>
      <c r="M1065" s="54" t="b">
        <f t="shared" si="51"/>
        <v>1</v>
      </c>
    </row>
    <row r="1066" spans="2:13" x14ac:dyDescent="0.3">
      <c r="B1066" s="18">
        <f t="shared" si="49"/>
        <v>21</v>
      </c>
      <c r="C1066" s="14">
        <v>21129</v>
      </c>
      <c r="D1066" s="14">
        <v>200001000</v>
      </c>
      <c r="E1066" s="14">
        <v>1</v>
      </c>
      <c r="F1066" s="14">
        <v>2017</v>
      </c>
      <c r="G1066" s="49"/>
      <c r="H1066" s="14">
        <v>21203</v>
      </c>
      <c r="I1066" s="14">
        <v>200001000</v>
      </c>
      <c r="J1066" s="14">
        <v>1</v>
      </c>
      <c r="K1066" s="14">
        <v>2017</v>
      </c>
      <c r="L1066" s="53">
        <f t="shared" si="50"/>
        <v>200001000</v>
      </c>
      <c r="M1066" s="54" t="b">
        <f t="shared" si="51"/>
        <v>1</v>
      </c>
    </row>
    <row r="1067" spans="2:13" x14ac:dyDescent="0.3">
      <c r="B1067" s="18">
        <f t="shared" si="49"/>
        <v>21</v>
      </c>
      <c r="C1067" s="14">
        <v>21131</v>
      </c>
      <c r="D1067" s="14">
        <v>200001000</v>
      </c>
      <c r="E1067" s="14">
        <v>1</v>
      </c>
      <c r="F1067" s="14">
        <v>2017</v>
      </c>
      <c r="G1067" s="49"/>
      <c r="H1067" s="14">
        <v>21205</v>
      </c>
      <c r="I1067" s="14">
        <v>200001000</v>
      </c>
      <c r="J1067" s="14">
        <v>1</v>
      </c>
      <c r="K1067" s="14">
        <v>2017</v>
      </c>
      <c r="L1067" s="53">
        <f t="shared" si="50"/>
        <v>200001000</v>
      </c>
      <c r="M1067" s="54" t="b">
        <f t="shared" si="51"/>
        <v>1</v>
      </c>
    </row>
    <row r="1068" spans="2:13" x14ac:dyDescent="0.3">
      <c r="B1068" s="18">
        <f t="shared" si="49"/>
        <v>21</v>
      </c>
      <c r="C1068" s="14">
        <v>21133</v>
      </c>
      <c r="D1068" s="14">
        <v>200001000</v>
      </c>
      <c r="E1068" s="14">
        <v>1</v>
      </c>
      <c r="F1068" s="14">
        <v>2017</v>
      </c>
      <c r="G1068" s="49"/>
      <c r="H1068" s="14">
        <v>21207</v>
      </c>
      <c r="I1068" s="14">
        <v>200001000</v>
      </c>
      <c r="J1068" s="14">
        <v>1</v>
      </c>
      <c r="K1068" s="14">
        <v>2017</v>
      </c>
      <c r="L1068" s="53">
        <f t="shared" si="50"/>
        <v>200001000</v>
      </c>
      <c r="M1068" s="54" t="b">
        <f t="shared" si="51"/>
        <v>1</v>
      </c>
    </row>
    <row r="1069" spans="2:13" x14ac:dyDescent="0.3">
      <c r="B1069" s="18">
        <f t="shared" si="49"/>
        <v>21</v>
      </c>
      <c r="C1069" s="14">
        <v>21135</v>
      </c>
      <c r="D1069" s="14">
        <v>200001000</v>
      </c>
      <c r="E1069" s="14">
        <v>1</v>
      </c>
      <c r="F1069" s="14">
        <v>2017</v>
      </c>
      <c r="G1069" s="49"/>
      <c r="H1069" s="14">
        <v>21209</v>
      </c>
      <c r="I1069" s="14">
        <v>200001000</v>
      </c>
      <c r="J1069" s="14">
        <v>1</v>
      </c>
      <c r="K1069" s="14">
        <v>2017</v>
      </c>
      <c r="L1069" s="53">
        <f t="shared" si="50"/>
        <v>200001000</v>
      </c>
      <c r="M1069" s="54" t="b">
        <f t="shared" si="51"/>
        <v>1</v>
      </c>
    </row>
    <row r="1070" spans="2:13" x14ac:dyDescent="0.3">
      <c r="B1070" s="18">
        <f t="shared" si="49"/>
        <v>21</v>
      </c>
      <c r="C1070" s="14">
        <v>21137</v>
      </c>
      <c r="D1070" s="14">
        <v>200001000</v>
      </c>
      <c r="E1070" s="14">
        <v>1</v>
      </c>
      <c r="F1070" s="14">
        <v>2017</v>
      </c>
      <c r="G1070" s="49"/>
      <c r="H1070" s="14">
        <v>21211</v>
      </c>
      <c r="I1070" s="14">
        <v>200001000</v>
      </c>
      <c r="J1070" s="14">
        <v>1</v>
      </c>
      <c r="K1070" s="14">
        <v>2017</v>
      </c>
      <c r="L1070" s="53">
        <f t="shared" si="50"/>
        <v>200001000</v>
      </c>
      <c r="M1070" s="54" t="b">
        <f t="shared" si="51"/>
        <v>1</v>
      </c>
    </row>
    <row r="1071" spans="2:13" x14ac:dyDescent="0.3">
      <c r="B1071" s="18">
        <f t="shared" si="49"/>
        <v>21</v>
      </c>
      <c r="C1071" s="14">
        <v>21139</v>
      </c>
      <c r="D1071" s="14">
        <v>200001000</v>
      </c>
      <c r="E1071" s="14">
        <v>1</v>
      </c>
      <c r="F1071" s="14">
        <v>2017</v>
      </c>
      <c r="G1071" s="49"/>
      <c r="H1071" s="14">
        <v>21213</v>
      </c>
      <c r="I1071" s="14">
        <v>200001000</v>
      </c>
      <c r="J1071" s="14">
        <v>1</v>
      </c>
      <c r="K1071" s="14">
        <v>2017</v>
      </c>
      <c r="L1071" s="53">
        <f t="shared" si="50"/>
        <v>200001000</v>
      </c>
      <c r="M1071" s="54" t="b">
        <f t="shared" si="51"/>
        <v>1</v>
      </c>
    </row>
    <row r="1072" spans="2:13" x14ac:dyDescent="0.3">
      <c r="B1072" s="18">
        <f t="shared" si="49"/>
        <v>21</v>
      </c>
      <c r="C1072" s="14">
        <v>21141</v>
      </c>
      <c r="D1072" s="14">
        <v>200001000</v>
      </c>
      <c r="E1072" s="14">
        <v>1</v>
      </c>
      <c r="F1072" s="14">
        <v>2017</v>
      </c>
      <c r="G1072" s="49"/>
      <c r="H1072" s="14">
        <v>21215</v>
      </c>
      <c r="I1072" s="14">
        <v>200001000</v>
      </c>
      <c r="J1072" s="14">
        <v>1</v>
      </c>
      <c r="K1072" s="14">
        <v>2017</v>
      </c>
      <c r="L1072" s="53">
        <f t="shared" si="50"/>
        <v>200001000</v>
      </c>
      <c r="M1072" s="54" t="b">
        <f t="shared" si="51"/>
        <v>1</v>
      </c>
    </row>
    <row r="1073" spans="2:13" x14ac:dyDescent="0.3">
      <c r="B1073" s="18">
        <f t="shared" si="49"/>
        <v>21</v>
      </c>
      <c r="C1073" s="14">
        <v>21143</v>
      </c>
      <c r="D1073" s="14">
        <v>200001000</v>
      </c>
      <c r="E1073" s="14">
        <v>1</v>
      </c>
      <c r="F1073" s="14">
        <v>2017</v>
      </c>
      <c r="G1073" s="49"/>
      <c r="H1073" s="14">
        <v>21217</v>
      </c>
      <c r="I1073" s="14">
        <v>200001000</v>
      </c>
      <c r="J1073" s="14">
        <v>1</v>
      </c>
      <c r="K1073" s="14">
        <v>2017</v>
      </c>
      <c r="L1073" s="53">
        <f t="shared" si="50"/>
        <v>200001000</v>
      </c>
      <c r="M1073" s="54" t="b">
        <f t="shared" si="51"/>
        <v>1</v>
      </c>
    </row>
    <row r="1074" spans="2:13" x14ac:dyDescent="0.3">
      <c r="B1074" s="18">
        <f t="shared" si="49"/>
        <v>21</v>
      </c>
      <c r="C1074" s="14">
        <v>21145</v>
      </c>
      <c r="D1074" s="14">
        <v>200001000</v>
      </c>
      <c r="E1074" s="14">
        <v>1</v>
      </c>
      <c r="F1074" s="14">
        <v>2017</v>
      </c>
      <c r="G1074" s="49"/>
      <c r="H1074" s="14">
        <v>21219</v>
      </c>
      <c r="I1074" s="14">
        <v>200001000</v>
      </c>
      <c r="J1074" s="14">
        <v>1</v>
      </c>
      <c r="K1074" s="14">
        <v>2017</v>
      </c>
      <c r="L1074" s="53">
        <f t="shared" si="50"/>
        <v>200001000</v>
      </c>
      <c r="M1074" s="54" t="b">
        <f t="shared" si="51"/>
        <v>1</v>
      </c>
    </row>
    <row r="1075" spans="2:13" x14ac:dyDescent="0.3">
      <c r="B1075" s="18">
        <f t="shared" si="49"/>
        <v>21</v>
      </c>
      <c r="C1075" s="14">
        <v>21147</v>
      </c>
      <c r="D1075" s="14">
        <v>200001000</v>
      </c>
      <c r="E1075" s="14">
        <v>1</v>
      </c>
      <c r="F1075" s="14">
        <v>2017</v>
      </c>
      <c r="G1075" s="49"/>
      <c r="H1075" s="14">
        <v>21221</v>
      </c>
      <c r="I1075" s="14">
        <v>200001000</v>
      </c>
      <c r="J1075" s="14">
        <v>1</v>
      </c>
      <c r="K1075" s="14">
        <v>2017</v>
      </c>
      <c r="L1075" s="53">
        <f t="shared" si="50"/>
        <v>200001000</v>
      </c>
      <c r="M1075" s="54" t="b">
        <f t="shared" si="51"/>
        <v>1</v>
      </c>
    </row>
    <row r="1076" spans="2:13" x14ac:dyDescent="0.3">
      <c r="B1076" s="18">
        <f t="shared" si="49"/>
        <v>21</v>
      </c>
      <c r="C1076" s="14">
        <v>21149</v>
      </c>
      <c r="D1076" s="14">
        <v>200001000</v>
      </c>
      <c r="E1076" s="14">
        <v>1</v>
      </c>
      <c r="F1076" s="14">
        <v>2017</v>
      </c>
      <c r="G1076" s="49"/>
      <c r="H1076" s="14">
        <v>21223</v>
      </c>
      <c r="I1076" s="14">
        <v>200001000</v>
      </c>
      <c r="J1076" s="14">
        <v>1</v>
      </c>
      <c r="K1076" s="14">
        <v>2017</v>
      </c>
      <c r="L1076" s="53">
        <f t="shared" si="50"/>
        <v>200001000</v>
      </c>
      <c r="M1076" s="54" t="b">
        <f t="shared" si="51"/>
        <v>1</v>
      </c>
    </row>
    <row r="1077" spans="2:13" x14ac:dyDescent="0.3">
      <c r="B1077" s="18">
        <f t="shared" si="49"/>
        <v>21</v>
      </c>
      <c r="C1077" s="14">
        <v>21151</v>
      </c>
      <c r="D1077" s="14">
        <v>200001000</v>
      </c>
      <c r="E1077" s="14">
        <v>1</v>
      </c>
      <c r="F1077" s="14">
        <v>2017</v>
      </c>
      <c r="G1077" s="49"/>
      <c r="H1077" s="14">
        <v>21225</v>
      </c>
      <c r="I1077" s="14">
        <v>200001000</v>
      </c>
      <c r="J1077" s="14">
        <v>1</v>
      </c>
      <c r="K1077" s="14">
        <v>2017</v>
      </c>
      <c r="L1077" s="53">
        <f t="shared" si="50"/>
        <v>200001000</v>
      </c>
      <c r="M1077" s="54" t="b">
        <f t="shared" si="51"/>
        <v>1</v>
      </c>
    </row>
    <row r="1078" spans="2:13" x14ac:dyDescent="0.3">
      <c r="B1078" s="18">
        <f t="shared" si="49"/>
        <v>21</v>
      </c>
      <c r="C1078" s="14">
        <v>21153</v>
      </c>
      <c r="D1078" s="14">
        <v>200001000</v>
      </c>
      <c r="E1078" s="14">
        <v>1</v>
      </c>
      <c r="F1078" s="14">
        <v>2017</v>
      </c>
      <c r="G1078" s="49"/>
      <c r="H1078" s="14">
        <v>21227</v>
      </c>
      <c r="I1078" s="14">
        <v>200001000</v>
      </c>
      <c r="J1078" s="14">
        <v>1</v>
      </c>
      <c r="K1078" s="14">
        <v>2017</v>
      </c>
      <c r="L1078" s="53">
        <f t="shared" si="50"/>
        <v>200001000</v>
      </c>
      <c r="M1078" s="54" t="b">
        <f t="shared" si="51"/>
        <v>1</v>
      </c>
    </row>
    <row r="1079" spans="2:13" x14ac:dyDescent="0.3">
      <c r="B1079" s="18">
        <f t="shared" si="49"/>
        <v>21</v>
      </c>
      <c r="C1079" s="14">
        <v>21155</v>
      </c>
      <c r="D1079" s="14">
        <v>200001000</v>
      </c>
      <c r="E1079" s="14">
        <v>1</v>
      </c>
      <c r="F1079" s="14">
        <v>2017</v>
      </c>
      <c r="G1079" s="49"/>
      <c r="H1079" s="14">
        <v>21229</v>
      </c>
      <c r="I1079" s="14">
        <v>200001000</v>
      </c>
      <c r="J1079" s="14">
        <v>1</v>
      </c>
      <c r="K1079" s="14">
        <v>2017</v>
      </c>
      <c r="L1079" s="53">
        <f t="shared" si="50"/>
        <v>200001000</v>
      </c>
      <c r="M1079" s="54" t="b">
        <f t="shared" si="51"/>
        <v>1</v>
      </c>
    </row>
    <row r="1080" spans="2:13" x14ac:dyDescent="0.3">
      <c r="B1080" s="18">
        <f t="shared" si="49"/>
        <v>21</v>
      </c>
      <c r="C1080" s="14">
        <v>21157</v>
      </c>
      <c r="D1080" s="14">
        <v>200001000</v>
      </c>
      <c r="E1080" s="14">
        <v>1</v>
      </c>
      <c r="F1080" s="14">
        <v>2017</v>
      </c>
      <c r="G1080" s="49"/>
      <c r="H1080" s="14">
        <v>21231</v>
      </c>
      <c r="I1080" s="14">
        <v>200001000</v>
      </c>
      <c r="J1080" s="14">
        <v>1</v>
      </c>
      <c r="K1080" s="14">
        <v>2017</v>
      </c>
      <c r="L1080" s="53">
        <f t="shared" si="50"/>
        <v>200001000</v>
      </c>
      <c r="M1080" s="54" t="b">
        <f t="shared" si="51"/>
        <v>1</v>
      </c>
    </row>
    <row r="1081" spans="2:13" x14ac:dyDescent="0.3">
      <c r="B1081" s="18">
        <f t="shared" si="49"/>
        <v>21</v>
      </c>
      <c r="C1081" s="14">
        <v>21159</v>
      </c>
      <c r="D1081" s="14">
        <v>200001000</v>
      </c>
      <c r="E1081" s="14">
        <v>1</v>
      </c>
      <c r="F1081" s="14">
        <v>2017</v>
      </c>
      <c r="G1081" s="49"/>
      <c r="H1081" s="14">
        <v>21233</v>
      </c>
      <c r="I1081" s="14">
        <v>200001000</v>
      </c>
      <c r="J1081" s="14">
        <v>1</v>
      </c>
      <c r="K1081" s="14">
        <v>2017</v>
      </c>
      <c r="L1081" s="53">
        <f t="shared" si="50"/>
        <v>200001000</v>
      </c>
      <c r="M1081" s="54" t="b">
        <f t="shared" si="51"/>
        <v>1</v>
      </c>
    </row>
    <row r="1082" spans="2:13" x14ac:dyDescent="0.3">
      <c r="B1082" s="18">
        <f t="shared" si="49"/>
        <v>21</v>
      </c>
      <c r="C1082" s="14">
        <v>21161</v>
      </c>
      <c r="D1082" s="14">
        <v>200001000</v>
      </c>
      <c r="E1082" s="14">
        <v>1</v>
      </c>
      <c r="F1082" s="14">
        <v>2017</v>
      </c>
      <c r="G1082" s="49"/>
      <c r="H1082" s="14">
        <v>21235</v>
      </c>
      <c r="I1082" s="14">
        <v>200001000</v>
      </c>
      <c r="J1082" s="14">
        <v>1</v>
      </c>
      <c r="K1082" s="14">
        <v>2017</v>
      </c>
      <c r="L1082" s="53">
        <f t="shared" si="50"/>
        <v>200001000</v>
      </c>
      <c r="M1082" s="54" t="b">
        <f t="shared" si="51"/>
        <v>1</v>
      </c>
    </row>
    <row r="1083" spans="2:13" x14ac:dyDescent="0.3">
      <c r="B1083" s="18">
        <f t="shared" si="49"/>
        <v>21</v>
      </c>
      <c r="C1083" s="14">
        <v>21163</v>
      </c>
      <c r="D1083" s="14">
        <v>200001000</v>
      </c>
      <c r="E1083" s="14">
        <v>1</v>
      </c>
      <c r="F1083" s="14">
        <v>2017</v>
      </c>
      <c r="G1083" s="49"/>
      <c r="H1083" s="14">
        <v>21237</v>
      </c>
      <c r="I1083" s="14">
        <v>200001000</v>
      </c>
      <c r="J1083" s="14">
        <v>1</v>
      </c>
      <c r="K1083" s="14">
        <v>2017</v>
      </c>
      <c r="L1083" s="53">
        <f t="shared" si="50"/>
        <v>200001000</v>
      </c>
      <c r="M1083" s="54" t="b">
        <f t="shared" si="51"/>
        <v>1</v>
      </c>
    </row>
    <row r="1084" spans="2:13" x14ac:dyDescent="0.3">
      <c r="B1084" s="18">
        <f t="shared" si="49"/>
        <v>21</v>
      </c>
      <c r="C1084" s="14">
        <v>21165</v>
      </c>
      <c r="D1084" s="14">
        <v>200001000</v>
      </c>
      <c r="E1084" s="14">
        <v>1</v>
      </c>
      <c r="F1084" s="14">
        <v>2017</v>
      </c>
      <c r="G1084" s="49"/>
      <c r="H1084" s="14">
        <v>21239</v>
      </c>
      <c r="I1084" s="14">
        <v>200001000</v>
      </c>
      <c r="J1084" s="14">
        <v>1</v>
      </c>
      <c r="K1084" s="14">
        <v>2017</v>
      </c>
      <c r="L1084" s="53">
        <f t="shared" si="50"/>
        <v>200001000</v>
      </c>
      <c r="M1084" s="54" t="b">
        <f t="shared" si="51"/>
        <v>1</v>
      </c>
    </row>
    <row r="1085" spans="2:13" x14ac:dyDescent="0.3">
      <c r="B1085" s="18">
        <f t="shared" si="49"/>
        <v>21</v>
      </c>
      <c r="C1085" s="14">
        <v>21167</v>
      </c>
      <c r="D1085" s="14">
        <v>200001000</v>
      </c>
      <c r="E1085" s="14">
        <v>1</v>
      </c>
      <c r="F1085" s="14">
        <v>2017</v>
      </c>
      <c r="G1085" s="49"/>
      <c r="H1085" s="14">
        <v>22001</v>
      </c>
      <c r="I1085" s="14">
        <v>100001000</v>
      </c>
      <c r="J1085" s="14">
        <v>1</v>
      </c>
      <c r="K1085" s="14">
        <v>2017</v>
      </c>
      <c r="L1085" s="53">
        <f t="shared" si="50"/>
        <v>100001000</v>
      </c>
      <c r="M1085" s="54" t="b">
        <f t="shared" si="51"/>
        <v>1</v>
      </c>
    </row>
    <row r="1086" spans="2:13" x14ac:dyDescent="0.3">
      <c r="B1086" s="18">
        <f t="shared" si="49"/>
        <v>21</v>
      </c>
      <c r="C1086" s="14">
        <v>21169</v>
      </c>
      <c r="D1086" s="14">
        <v>200001000</v>
      </c>
      <c r="E1086" s="14">
        <v>1</v>
      </c>
      <c r="F1086" s="14">
        <v>2017</v>
      </c>
      <c r="G1086" s="49"/>
      <c r="H1086" s="14">
        <v>22003</v>
      </c>
      <c r="I1086" s="14">
        <v>100001000</v>
      </c>
      <c r="J1086" s="14">
        <v>1</v>
      </c>
      <c r="K1086" s="14">
        <v>2017</v>
      </c>
      <c r="L1086" s="53">
        <f t="shared" si="50"/>
        <v>100001000</v>
      </c>
      <c r="M1086" s="54" t="b">
        <f t="shared" si="51"/>
        <v>1</v>
      </c>
    </row>
    <row r="1087" spans="2:13" x14ac:dyDescent="0.3">
      <c r="B1087" s="18">
        <f t="shared" si="49"/>
        <v>21</v>
      </c>
      <c r="C1087" s="14">
        <v>21171</v>
      </c>
      <c r="D1087" s="14">
        <v>200001000</v>
      </c>
      <c r="E1087" s="14">
        <v>1</v>
      </c>
      <c r="F1087" s="14">
        <v>2017</v>
      </c>
      <c r="G1087" s="49"/>
      <c r="H1087" s="14">
        <v>22005</v>
      </c>
      <c r="I1087" s="14">
        <v>178001000</v>
      </c>
      <c r="J1087" s="14">
        <v>1</v>
      </c>
      <c r="K1087" s="14">
        <v>2017</v>
      </c>
      <c r="L1087" s="53">
        <f t="shared" si="50"/>
        <v>178001000</v>
      </c>
      <c r="M1087" s="54" t="b">
        <f t="shared" si="51"/>
        <v>1</v>
      </c>
    </row>
    <row r="1088" spans="2:13" x14ac:dyDescent="0.3">
      <c r="B1088" s="18">
        <f t="shared" si="49"/>
        <v>21</v>
      </c>
      <c r="C1088" s="14">
        <v>21173</v>
      </c>
      <c r="D1088" s="14">
        <v>200001000</v>
      </c>
      <c r="E1088" s="14">
        <v>1</v>
      </c>
      <c r="F1088" s="14">
        <v>2017</v>
      </c>
      <c r="G1088" s="49"/>
      <c r="H1088" s="14">
        <v>22007</v>
      </c>
      <c r="I1088" s="14">
        <v>100001000</v>
      </c>
      <c r="J1088" s="14">
        <v>1</v>
      </c>
      <c r="K1088" s="14">
        <v>2017</v>
      </c>
      <c r="L1088" s="53">
        <f t="shared" si="50"/>
        <v>100001000</v>
      </c>
      <c r="M1088" s="54" t="b">
        <f t="shared" si="51"/>
        <v>1</v>
      </c>
    </row>
    <row r="1089" spans="2:13" x14ac:dyDescent="0.3">
      <c r="B1089" s="18">
        <f t="shared" si="49"/>
        <v>21</v>
      </c>
      <c r="C1089" s="14">
        <v>21175</v>
      </c>
      <c r="D1089" s="14">
        <v>200001000</v>
      </c>
      <c r="E1089" s="14">
        <v>1</v>
      </c>
      <c r="F1089" s="14">
        <v>2017</v>
      </c>
      <c r="G1089" s="49"/>
      <c r="H1089" s="14">
        <v>22009</v>
      </c>
      <c r="I1089" s="14">
        <v>100001000</v>
      </c>
      <c r="J1089" s="14">
        <v>1</v>
      </c>
      <c r="K1089" s="14">
        <v>2017</v>
      </c>
      <c r="L1089" s="53">
        <f t="shared" si="50"/>
        <v>100001000</v>
      </c>
      <c r="M1089" s="54" t="b">
        <f t="shared" si="51"/>
        <v>1</v>
      </c>
    </row>
    <row r="1090" spans="2:13" x14ac:dyDescent="0.3">
      <c r="B1090" s="18">
        <f t="shared" si="49"/>
        <v>21</v>
      </c>
      <c r="C1090" s="14">
        <v>21177</v>
      </c>
      <c r="D1090" s="14">
        <v>200001000</v>
      </c>
      <c r="E1090" s="14">
        <v>1</v>
      </c>
      <c r="F1090" s="14">
        <v>2017</v>
      </c>
      <c r="G1090" s="49"/>
      <c r="H1090" s="14">
        <v>22011</v>
      </c>
      <c r="I1090" s="14">
        <v>178001000</v>
      </c>
      <c r="J1090" s="14">
        <v>1</v>
      </c>
      <c r="K1090" s="14">
        <v>2017</v>
      </c>
      <c r="L1090" s="53">
        <f t="shared" si="50"/>
        <v>178001000</v>
      </c>
      <c r="M1090" s="54" t="b">
        <f t="shared" si="51"/>
        <v>1</v>
      </c>
    </row>
    <row r="1091" spans="2:13" x14ac:dyDescent="0.3">
      <c r="B1091" s="18">
        <f t="shared" si="49"/>
        <v>21</v>
      </c>
      <c r="C1091" s="14">
        <v>21179</v>
      </c>
      <c r="D1091" s="14">
        <v>200001000</v>
      </c>
      <c r="E1091" s="14">
        <v>1</v>
      </c>
      <c r="F1091" s="14">
        <v>2017</v>
      </c>
      <c r="G1091" s="49"/>
      <c r="H1091" s="14">
        <v>22013</v>
      </c>
      <c r="I1091" s="14">
        <v>100001000</v>
      </c>
      <c r="J1091" s="14">
        <v>1</v>
      </c>
      <c r="K1091" s="14">
        <v>2017</v>
      </c>
      <c r="L1091" s="53">
        <f t="shared" si="50"/>
        <v>100001000</v>
      </c>
      <c r="M1091" s="54" t="b">
        <f t="shared" si="51"/>
        <v>1</v>
      </c>
    </row>
    <row r="1092" spans="2:13" x14ac:dyDescent="0.3">
      <c r="B1092" s="18">
        <f t="shared" si="49"/>
        <v>21</v>
      </c>
      <c r="C1092" s="14">
        <v>21181</v>
      </c>
      <c r="D1092" s="14">
        <v>200001000</v>
      </c>
      <c r="E1092" s="14">
        <v>1</v>
      </c>
      <c r="F1092" s="14">
        <v>2017</v>
      </c>
      <c r="G1092" s="49"/>
      <c r="H1092" s="14">
        <v>22015</v>
      </c>
      <c r="I1092" s="14">
        <v>100001000</v>
      </c>
      <c r="J1092" s="14">
        <v>1</v>
      </c>
      <c r="K1092" s="14">
        <v>2017</v>
      </c>
      <c r="L1092" s="53">
        <f t="shared" si="50"/>
        <v>100001000</v>
      </c>
      <c r="M1092" s="54" t="b">
        <f t="shared" si="51"/>
        <v>1</v>
      </c>
    </row>
    <row r="1093" spans="2:13" x14ac:dyDescent="0.3">
      <c r="B1093" s="18">
        <f t="shared" si="49"/>
        <v>21</v>
      </c>
      <c r="C1093" s="14">
        <v>21183</v>
      </c>
      <c r="D1093" s="14">
        <v>200001000</v>
      </c>
      <c r="E1093" s="14">
        <v>1</v>
      </c>
      <c r="F1093" s="14">
        <v>2017</v>
      </c>
      <c r="G1093" s="49"/>
      <c r="H1093" s="14">
        <v>22017</v>
      </c>
      <c r="I1093" s="14">
        <v>100001000</v>
      </c>
      <c r="J1093" s="14">
        <v>1</v>
      </c>
      <c r="K1093" s="14">
        <v>2017</v>
      </c>
      <c r="L1093" s="53">
        <f t="shared" si="50"/>
        <v>100001000</v>
      </c>
      <c r="M1093" s="54" t="b">
        <f t="shared" si="51"/>
        <v>1</v>
      </c>
    </row>
    <row r="1094" spans="2:13" x14ac:dyDescent="0.3">
      <c r="B1094" s="18">
        <f t="shared" ref="B1094:B1157" si="52">TRUNC(C1094/1000,0)</f>
        <v>21</v>
      </c>
      <c r="C1094" s="14">
        <v>21185</v>
      </c>
      <c r="D1094" s="14">
        <v>1470011000</v>
      </c>
      <c r="E1094" s="14">
        <v>1</v>
      </c>
      <c r="F1094" s="14">
        <v>2017</v>
      </c>
      <c r="G1094" s="49"/>
      <c r="H1094" s="14">
        <v>22019</v>
      </c>
      <c r="I1094" s="14">
        <v>178001000</v>
      </c>
      <c r="J1094" s="14">
        <v>1</v>
      </c>
      <c r="K1094" s="14">
        <v>2017</v>
      </c>
      <c r="L1094" s="53">
        <f t="shared" si="50"/>
        <v>178001000</v>
      </c>
      <c r="M1094" s="54" t="b">
        <f t="shared" si="51"/>
        <v>1</v>
      </c>
    </row>
    <row r="1095" spans="2:13" x14ac:dyDescent="0.3">
      <c r="B1095" s="18">
        <f t="shared" si="52"/>
        <v>21</v>
      </c>
      <c r="C1095" s="14">
        <v>21187</v>
      </c>
      <c r="D1095" s="14">
        <v>200001000</v>
      </c>
      <c r="E1095" s="14">
        <v>1</v>
      </c>
      <c r="F1095" s="14">
        <v>2017</v>
      </c>
      <c r="G1095" s="49"/>
      <c r="H1095" s="14">
        <v>22021</v>
      </c>
      <c r="I1095" s="14">
        <v>100001000</v>
      </c>
      <c r="J1095" s="14">
        <v>1</v>
      </c>
      <c r="K1095" s="14">
        <v>2017</v>
      </c>
      <c r="L1095" s="53">
        <f t="shared" ref="L1095:L1158" si="53">VLOOKUP(H1095,$C$5:$D$3233,2,FALSE)</f>
        <v>100001000</v>
      </c>
      <c r="M1095" s="54" t="b">
        <f t="shared" ref="M1095:M1158" si="54">L1095=I1095</f>
        <v>1</v>
      </c>
    </row>
    <row r="1096" spans="2:13" x14ac:dyDescent="0.3">
      <c r="B1096" s="18">
        <f t="shared" si="52"/>
        <v>21</v>
      </c>
      <c r="C1096" s="14">
        <v>21189</v>
      </c>
      <c r="D1096" s="14">
        <v>200001000</v>
      </c>
      <c r="E1096" s="14">
        <v>1</v>
      </c>
      <c r="F1096" s="14">
        <v>2017</v>
      </c>
      <c r="G1096" s="49"/>
      <c r="H1096" s="14">
        <v>22023</v>
      </c>
      <c r="I1096" s="14">
        <v>100001000</v>
      </c>
      <c r="J1096" s="14">
        <v>1</v>
      </c>
      <c r="K1096" s="14">
        <v>2017</v>
      </c>
      <c r="L1096" s="53">
        <f t="shared" si="53"/>
        <v>100001000</v>
      </c>
      <c r="M1096" s="54" t="b">
        <f t="shared" si="54"/>
        <v>1</v>
      </c>
    </row>
    <row r="1097" spans="2:13" x14ac:dyDescent="0.3">
      <c r="B1097" s="18">
        <f t="shared" si="52"/>
        <v>21</v>
      </c>
      <c r="C1097" s="14">
        <v>21191</v>
      </c>
      <c r="D1097" s="14">
        <v>200001000</v>
      </c>
      <c r="E1097" s="14">
        <v>1</v>
      </c>
      <c r="F1097" s="14">
        <v>2017</v>
      </c>
      <c r="G1097" s="49"/>
      <c r="H1097" s="14">
        <v>22025</v>
      </c>
      <c r="I1097" s="14">
        <v>100001000</v>
      </c>
      <c r="J1097" s="14">
        <v>1</v>
      </c>
      <c r="K1097" s="14">
        <v>2017</v>
      </c>
      <c r="L1097" s="53">
        <f t="shared" si="53"/>
        <v>100001000</v>
      </c>
      <c r="M1097" s="54" t="b">
        <f t="shared" si="54"/>
        <v>1</v>
      </c>
    </row>
    <row r="1098" spans="2:13" x14ac:dyDescent="0.3">
      <c r="B1098" s="18">
        <f t="shared" si="52"/>
        <v>21</v>
      </c>
      <c r="C1098" s="14">
        <v>21193</v>
      </c>
      <c r="D1098" s="14">
        <v>200001000</v>
      </c>
      <c r="E1098" s="14">
        <v>1</v>
      </c>
      <c r="F1098" s="14">
        <v>2017</v>
      </c>
      <c r="G1098" s="49"/>
      <c r="H1098" s="14">
        <v>22027</v>
      </c>
      <c r="I1098" s="14">
        <v>100001000</v>
      </c>
      <c r="J1098" s="14">
        <v>1</v>
      </c>
      <c r="K1098" s="14">
        <v>2017</v>
      </c>
      <c r="L1098" s="53">
        <f t="shared" si="53"/>
        <v>100001000</v>
      </c>
      <c r="M1098" s="54" t="b">
        <f t="shared" si="54"/>
        <v>1</v>
      </c>
    </row>
    <row r="1099" spans="2:13" x14ac:dyDescent="0.3">
      <c r="B1099" s="18">
        <f t="shared" si="52"/>
        <v>21</v>
      </c>
      <c r="C1099" s="14">
        <v>21195</v>
      </c>
      <c r="D1099" s="14">
        <v>200001000</v>
      </c>
      <c r="E1099" s="14">
        <v>1</v>
      </c>
      <c r="F1099" s="14">
        <v>2017</v>
      </c>
      <c r="G1099" s="49"/>
      <c r="H1099" s="14">
        <v>22029</v>
      </c>
      <c r="I1099" s="14">
        <v>100001000</v>
      </c>
      <c r="J1099" s="14">
        <v>1</v>
      </c>
      <c r="K1099" s="14">
        <v>2017</v>
      </c>
      <c r="L1099" s="53">
        <f t="shared" si="53"/>
        <v>100001000</v>
      </c>
      <c r="M1099" s="54" t="b">
        <f t="shared" si="54"/>
        <v>1</v>
      </c>
    </row>
    <row r="1100" spans="2:13" x14ac:dyDescent="0.3">
      <c r="B1100" s="18">
        <f t="shared" si="52"/>
        <v>21</v>
      </c>
      <c r="C1100" s="14">
        <v>21197</v>
      </c>
      <c r="D1100" s="14">
        <v>200001000</v>
      </c>
      <c r="E1100" s="14">
        <v>1</v>
      </c>
      <c r="F1100" s="14">
        <v>2017</v>
      </c>
      <c r="G1100" s="49"/>
      <c r="H1100" s="14">
        <v>22031</v>
      </c>
      <c r="I1100" s="14">
        <v>100001000</v>
      </c>
      <c r="J1100" s="14">
        <v>1</v>
      </c>
      <c r="K1100" s="14">
        <v>2017</v>
      </c>
      <c r="L1100" s="53">
        <f t="shared" si="53"/>
        <v>100001000</v>
      </c>
      <c r="M1100" s="54" t="b">
        <f t="shared" si="54"/>
        <v>1</v>
      </c>
    </row>
    <row r="1101" spans="2:13" x14ac:dyDescent="0.3">
      <c r="B1101" s="18">
        <f t="shared" si="52"/>
        <v>21</v>
      </c>
      <c r="C1101" s="14">
        <v>21199</v>
      </c>
      <c r="D1101" s="14">
        <v>200001000</v>
      </c>
      <c r="E1101" s="14">
        <v>1</v>
      </c>
      <c r="F1101" s="14">
        <v>2017</v>
      </c>
      <c r="G1101" s="49"/>
      <c r="H1101" s="14">
        <v>22033</v>
      </c>
      <c r="I1101" s="14">
        <v>178001000</v>
      </c>
      <c r="J1101" s="14">
        <v>1</v>
      </c>
      <c r="K1101" s="14">
        <v>2017</v>
      </c>
      <c r="L1101" s="53">
        <f t="shared" si="53"/>
        <v>178001000</v>
      </c>
      <c r="M1101" s="54" t="b">
        <f t="shared" si="54"/>
        <v>1</v>
      </c>
    </row>
    <row r="1102" spans="2:13" x14ac:dyDescent="0.3">
      <c r="B1102" s="18">
        <f t="shared" si="52"/>
        <v>21</v>
      </c>
      <c r="C1102" s="14">
        <v>21201</v>
      </c>
      <c r="D1102" s="14">
        <v>200001000</v>
      </c>
      <c r="E1102" s="14">
        <v>1</v>
      </c>
      <c r="F1102" s="14">
        <v>2017</v>
      </c>
      <c r="G1102" s="49"/>
      <c r="H1102" s="14">
        <v>22035</v>
      </c>
      <c r="I1102" s="14">
        <v>100001000</v>
      </c>
      <c r="J1102" s="14">
        <v>1</v>
      </c>
      <c r="K1102" s="14">
        <v>2017</v>
      </c>
      <c r="L1102" s="53">
        <f t="shared" si="53"/>
        <v>100001000</v>
      </c>
      <c r="M1102" s="54" t="b">
        <f t="shared" si="54"/>
        <v>1</v>
      </c>
    </row>
    <row r="1103" spans="2:13" x14ac:dyDescent="0.3">
      <c r="B1103" s="18">
        <f t="shared" si="52"/>
        <v>21</v>
      </c>
      <c r="C1103" s="14">
        <v>21203</v>
      </c>
      <c r="D1103" s="14">
        <v>200001000</v>
      </c>
      <c r="E1103" s="14">
        <v>1</v>
      </c>
      <c r="F1103" s="14">
        <v>2017</v>
      </c>
      <c r="G1103" s="49"/>
      <c r="H1103" s="14">
        <v>22037</v>
      </c>
      <c r="I1103" s="14">
        <v>100001000</v>
      </c>
      <c r="J1103" s="14">
        <v>1</v>
      </c>
      <c r="K1103" s="14">
        <v>2017</v>
      </c>
      <c r="L1103" s="53">
        <f t="shared" si="53"/>
        <v>100001000</v>
      </c>
      <c r="M1103" s="54" t="b">
        <f t="shared" si="54"/>
        <v>1</v>
      </c>
    </row>
    <row r="1104" spans="2:13" x14ac:dyDescent="0.3">
      <c r="B1104" s="18">
        <f t="shared" si="52"/>
        <v>21</v>
      </c>
      <c r="C1104" s="14">
        <v>21205</v>
      </c>
      <c r="D1104" s="14">
        <v>200001000</v>
      </c>
      <c r="E1104" s="14">
        <v>1</v>
      </c>
      <c r="F1104" s="14">
        <v>2017</v>
      </c>
      <c r="G1104" s="49"/>
      <c r="H1104" s="14">
        <v>22039</v>
      </c>
      <c r="I1104" s="14">
        <v>100001000</v>
      </c>
      <c r="J1104" s="14">
        <v>1</v>
      </c>
      <c r="K1104" s="14">
        <v>2017</v>
      </c>
      <c r="L1104" s="53">
        <f t="shared" si="53"/>
        <v>100001000</v>
      </c>
      <c r="M1104" s="54" t="b">
        <f t="shared" si="54"/>
        <v>1</v>
      </c>
    </row>
    <row r="1105" spans="2:13" x14ac:dyDescent="0.3">
      <c r="B1105" s="18">
        <f t="shared" si="52"/>
        <v>21</v>
      </c>
      <c r="C1105" s="14">
        <v>21207</v>
      </c>
      <c r="D1105" s="14">
        <v>200001000</v>
      </c>
      <c r="E1105" s="14">
        <v>1</v>
      </c>
      <c r="F1105" s="14">
        <v>2017</v>
      </c>
      <c r="G1105" s="49"/>
      <c r="H1105" s="14">
        <v>22041</v>
      </c>
      <c r="I1105" s="14">
        <v>100001000</v>
      </c>
      <c r="J1105" s="14">
        <v>1</v>
      </c>
      <c r="K1105" s="14">
        <v>2017</v>
      </c>
      <c r="L1105" s="53">
        <f t="shared" si="53"/>
        <v>100001000</v>
      </c>
      <c r="M1105" s="54" t="b">
        <f t="shared" si="54"/>
        <v>1</v>
      </c>
    </row>
    <row r="1106" spans="2:13" x14ac:dyDescent="0.3">
      <c r="B1106" s="18">
        <f t="shared" si="52"/>
        <v>21</v>
      </c>
      <c r="C1106" s="14">
        <v>21209</v>
      </c>
      <c r="D1106" s="14">
        <v>200001000</v>
      </c>
      <c r="E1106" s="14">
        <v>1</v>
      </c>
      <c r="F1106" s="14">
        <v>2017</v>
      </c>
      <c r="G1106" s="49"/>
      <c r="H1106" s="14">
        <v>22043</v>
      </c>
      <c r="I1106" s="14">
        <v>100001000</v>
      </c>
      <c r="J1106" s="14">
        <v>1</v>
      </c>
      <c r="K1106" s="14">
        <v>2017</v>
      </c>
      <c r="L1106" s="53">
        <f t="shared" si="53"/>
        <v>100001000</v>
      </c>
      <c r="M1106" s="54" t="b">
        <f t="shared" si="54"/>
        <v>1</v>
      </c>
    </row>
    <row r="1107" spans="2:13" x14ac:dyDescent="0.3">
      <c r="B1107" s="18">
        <f t="shared" si="52"/>
        <v>21</v>
      </c>
      <c r="C1107" s="14">
        <v>21211</v>
      </c>
      <c r="D1107" s="14">
        <v>200001000</v>
      </c>
      <c r="E1107" s="14">
        <v>1</v>
      </c>
      <c r="F1107" s="14">
        <v>2017</v>
      </c>
      <c r="G1107" s="49"/>
      <c r="H1107" s="14">
        <v>22045</v>
      </c>
      <c r="I1107" s="14">
        <v>100001000</v>
      </c>
      <c r="J1107" s="14">
        <v>1</v>
      </c>
      <c r="K1107" s="14">
        <v>2017</v>
      </c>
      <c r="L1107" s="53">
        <f t="shared" si="53"/>
        <v>100001000</v>
      </c>
      <c r="M1107" s="54" t="b">
        <f t="shared" si="54"/>
        <v>1</v>
      </c>
    </row>
    <row r="1108" spans="2:13" x14ac:dyDescent="0.3">
      <c r="B1108" s="18">
        <f t="shared" si="52"/>
        <v>21</v>
      </c>
      <c r="C1108" s="14">
        <v>21213</v>
      </c>
      <c r="D1108" s="14">
        <v>200001000</v>
      </c>
      <c r="E1108" s="14">
        <v>1</v>
      </c>
      <c r="F1108" s="14">
        <v>2017</v>
      </c>
      <c r="G1108" s="49"/>
      <c r="H1108" s="14">
        <v>22047</v>
      </c>
      <c r="I1108" s="14">
        <v>178001000</v>
      </c>
      <c r="J1108" s="14">
        <v>1</v>
      </c>
      <c r="K1108" s="14">
        <v>2017</v>
      </c>
      <c r="L1108" s="53">
        <f t="shared" si="53"/>
        <v>178001000</v>
      </c>
      <c r="M1108" s="54" t="b">
        <f t="shared" si="54"/>
        <v>1</v>
      </c>
    </row>
    <row r="1109" spans="2:13" x14ac:dyDescent="0.3">
      <c r="B1109" s="18">
        <f t="shared" si="52"/>
        <v>21</v>
      </c>
      <c r="C1109" s="14">
        <v>21215</v>
      </c>
      <c r="D1109" s="14">
        <v>200001000</v>
      </c>
      <c r="E1109" s="14">
        <v>1</v>
      </c>
      <c r="F1109" s="14">
        <v>2017</v>
      </c>
      <c r="G1109" s="49"/>
      <c r="H1109" s="14">
        <v>22049</v>
      </c>
      <c r="I1109" s="14">
        <v>100001000</v>
      </c>
      <c r="J1109" s="14">
        <v>1</v>
      </c>
      <c r="K1109" s="14">
        <v>2017</v>
      </c>
      <c r="L1109" s="53">
        <f t="shared" si="53"/>
        <v>100001000</v>
      </c>
      <c r="M1109" s="54" t="b">
        <f t="shared" si="54"/>
        <v>1</v>
      </c>
    </row>
    <row r="1110" spans="2:13" x14ac:dyDescent="0.3">
      <c r="B1110" s="18">
        <f t="shared" si="52"/>
        <v>21</v>
      </c>
      <c r="C1110" s="14">
        <v>21217</v>
      </c>
      <c r="D1110" s="14">
        <v>200001000</v>
      </c>
      <c r="E1110" s="14">
        <v>1</v>
      </c>
      <c r="F1110" s="14">
        <v>2017</v>
      </c>
      <c r="G1110" s="49"/>
      <c r="H1110" s="14">
        <v>22051</v>
      </c>
      <c r="I1110" s="14">
        <v>178001000</v>
      </c>
      <c r="J1110" s="14">
        <v>1</v>
      </c>
      <c r="K1110" s="14">
        <v>2017</v>
      </c>
      <c r="L1110" s="53">
        <f t="shared" si="53"/>
        <v>178001000</v>
      </c>
      <c r="M1110" s="54" t="b">
        <f t="shared" si="54"/>
        <v>1</v>
      </c>
    </row>
    <row r="1111" spans="2:13" x14ac:dyDescent="0.3">
      <c r="B1111" s="18">
        <f t="shared" si="52"/>
        <v>21</v>
      </c>
      <c r="C1111" s="14">
        <v>21219</v>
      </c>
      <c r="D1111" s="14">
        <v>200001000</v>
      </c>
      <c r="E1111" s="14">
        <v>1</v>
      </c>
      <c r="F1111" s="14">
        <v>2017</v>
      </c>
      <c r="G1111" s="49"/>
      <c r="H1111" s="14">
        <v>22053</v>
      </c>
      <c r="I1111" s="14">
        <v>100001000</v>
      </c>
      <c r="J1111" s="14">
        <v>1</v>
      </c>
      <c r="K1111" s="14">
        <v>2017</v>
      </c>
      <c r="L1111" s="53">
        <f t="shared" si="53"/>
        <v>100001000</v>
      </c>
      <c r="M1111" s="54" t="b">
        <f t="shared" si="54"/>
        <v>1</v>
      </c>
    </row>
    <row r="1112" spans="2:13" x14ac:dyDescent="0.3">
      <c r="B1112" s="18">
        <f t="shared" si="52"/>
        <v>21</v>
      </c>
      <c r="C1112" s="14">
        <v>21221</v>
      </c>
      <c r="D1112" s="14">
        <v>200001000</v>
      </c>
      <c r="E1112" s="14">
        <v>1</v>
      </c>
      <c r="F1112" s="14">
        <v>2017</v>
      </c>
      <c r="G1112" s="49"/>
      <c r="H1112" s="14">
        <v>22055</v>
      </c>
      <c r="I1112" s="14">
        <v>178001000</v>
      </c>
      <c r="J1112" s="14">
        <v>1</v>
      </c>
      <c r="K1112" s="14">
        <v>2017</v>
      </c>
      <c r="L1112" s="53">
        <f t="shared" si="53"/>
        <v>178001000</v>
      </c>
      <c r="M1112" s="54" t="b">
        <f t="shared" si="54"/>
        <v>1</v>
      </c>
    </row>
    <row r="1113" spans="2:13" x14ac:dyDescent="0.3">
      <c r="B1113" s="18">
        <f t="shared" si="52"/>
        <v>21</v>
      </c>
      <c r="C1113" s="14">
        <v>21223</v>
      </c>
      <c r="D1113" s="14">
        <v>200001000</v>
      </c>
      <c r="E1113" s="14">
        <v>1</v>
      </c>
      <c r="F1113" s="14">
        <v>2017</v>
      </c>
      <c r="G1113" s="49"/>
      <c r="H1113" s="14">
        <v>22057</v>
      </c>
      <c r="I1113" s="14">
        <v>178001000</v>
      </c>
      <c r="J1113" s="14">
        <v>1</v>
      </c>
      <c r="K1113" s="14">
        <v>2017</v>
      </c>
      <c r="L1113" s="53">
        <f t="shared" si="53"/>
        <v>178001000</v>
      </c>
      <c r="M1113" s="54" t="b">
        <f t="shared" si="54"/>
        <v>1</v>
      </c>
    </row>
    <row r="1114" spans="2:13" x14ac:dyDescent="0.3">
      <c r="B1114" s="18">
        <f t="shared" si="52"/>
        <v>21</v>
      </c>
      <c r="C1114" s="14">
        <v>21225</v>
      </c>
      <c r="D1114" s="14">
        <v>200001000</v>
      </c>
      <c r="E1114" s="14">
        <v>1</v>
      </c>
      <c r="F1114" s="14">
        <v>2017</v>
      </c>
      <c r="G1114" s="49"/>
      <c r="H1114" s="14">
        <v>22059</v>
      </c>
      <c r="I1114" s="14">
        <v>100001000</v>
      </c>
      <c r="J1114" s="14">
        <v>1</v>
      </c>
      <c r="K1114" s="14">
        <v>2017</v>
      </c>
      <c r="L1114" s="53">
        <f t="shared" si="53"/>
        <v>100001000</v>
      </c>
      <c r="M1114" s="54" t="b">
        <f t="shared" si="54"/>
        <v>1</v>
      </c>
    </row>
    <row r="1115" spans="2:13" x14ac:dyDescent="0.3">
      <c r="B1115" s="18">
        <f t="shared" si="52"/>
        <v>21</v>
      </c>
      <c r="C1115" s="14">
        <v>21227</v>
      </c>
      <c r="D1115" s="14">
        <v>200001000</v>
      </c>
      <c r="E1115" s="14">
        <v>1</v>
      </c>
      <c r="F1115" s="14">
        <v>2017</v>
      </c>
      <c r="G1115" s="49"/>
      <c r="H1115" s="14">
        <v>22061</v>
      </c>
      <c r="I1115" s="14">
        <v>100001000</v>
      </c>
      <c r="J1115" s="14">
        <v>1</v>
      </c>
      <c r="K1115" s="14">
        <v>2017</v>
      </c>
      <c r="L1115" s="53">
        <f t="shared" si="53"/>
        <v>100001000</v>
      </c>
      <c r="M1115" s="54" t="b">
        <f t="shared" si="54"/>
        <v>1</v>
      </c>
    </row>
    <row r="1116" spans="2:13" x14ac:dyDescent="0.3">
      <c r="B1116" s="18">
        <f t="shared" si="52"/>
        <v>21</v>
      </c>
      <c r="C1116" s="14">
        <v>21229</v>
      </c>
      <c r="D1116" s="14">
        <v>200001000</v>
      </c>
      <c r="E1116" s="14">
        <v>1</v>
      </c>
      <c r="F1116" s="14">
        <v>2017</v>
      </c>
      <c r="G1116" s="49"/>
      <c r="H1116" s="14">
        <v>22063</v>
      </c>
      <c r="I1116" s="14">
        <v>178001000</v>
      </c>
      <c r="J1116" s="14">
        <v>1</v>
      </c>
      <c r="K1116" s="14">
        <v>2017</v>
      </c>
      <c r="L1116" s="53">
        <f t="shared" si="53"/>
        <v>178001000</v>
      </c>
      <c r="M1116" s="54" t="b">
        <f t="shared" si="54"/>
        <v>1</v>
      </c>
    </row>
    <row r="1117" spans="2:13" x14ac:dyDescent="0.3">
      <c r="B1117" s="18">
        <f t="shared" si="52"/>
        <v>21</v>
      </c>
      <c r="C1117" s="14">
        <v>21231</v>
      </c>
      <c r="D1117" s="14">
        <v>200001000</v>
      </c>
      <c r="E1117" s="14">
        <v>1</v>
      </c>
      <c r="F1117" s="14">
        <v>2017</v>
      </c>
      <c r="G1117" s="49"/>
      <c r="H1117" s="14">
        <v>22065</v>
      </c>
      <c r="I1117" s="14">
        <v>100001000</v>
      </c>
      <c r="J1117" s="14">
        <v>1</v>
      </c>
      <c r="K1117" s="14">
        <v>2017</v>
      </c>
      <c r="L1117" s="53">
        <f t="shared" si="53"/>
        <v>100001000</v>
      </c>
      <c r="M1117" s="54" t="b">
        <f t="shared" si="54"/>
        <v>1</v>
      </c>
    </row>
    <row r="1118" spans="2:13" x14ac:dyDescent="0.3">
      <c r="B1118" s="18">
        <f t="shared" si="52"/>
        <v>21</v>
      </c>
      <c r="C1118" s="14">
        <v>21233</v>
      </c>
      <c r="D1118" s="14">
        <v>200001000</v>
      </c>
      <c r="E1118" s="14">
        <v>1</v>
      </c>
      <c r="F1118" s="14">
        <v>2017</v>
      </c>
      <c r="G1118" s="49"/>
      <c r="H1118" s="14">
        <v>22067</v>
      </c>
      <c r="I1118" s="14">
        <v>100001000</v>
      </c>
      <c r="J1118" s="14">
        <v>1</v>
      </c>
      <c r="K1118" s="14">
        <v>2017</v>
      </c>
      <c r="L1118" s="53">
        <f t="shared" si="53"/>
        <v>100001000</v>
      </c>
      <c r="M1118" s="54" t="b">
        <f t="shared" si="54"/>
        <v>1</v>
      </c>
    </row>
    <row r="1119" spans="2:13" x14ac:dyDescent="0.3">
      <c r="B1119" s="18">
        <f t="shared" si="52"/>
        <v>21</v>
      </c>
      <c r="C1119" s="14">
        <v>21235</v>
      </c>
      <c r="D1119" s="14">
        <v>200001000</v>
      </c>
      <c r="E1119" s="14">
        <v>1</v>
      </c>
      <c r="F1119" s="14">
        <v>2017</v>
      </c>
      <c r="G1119" s="49"/>
      <c r="H1119" s="14">
        <v>22069</v>
      </c>
      <c r="I1119" s="14">
        <v>100001000</v>
      </c>
      <c r="J1119" s="14">
        <v>1</v>
      </c>
      <c r="K1119" s="14">
        <v>2017</v>
      </c>
      <c r="L1119" s="53">
        <f t="shared" si="53"/>
        <v>100001000</v>
      </c>
      <c r="M1119" s="54" t="b">
        <f t="shared" si="54"/>
        <v>1</v>
      </c>
    </row>
    <row r="1120" spans="2:13" x14ac:dyDescent="0.3">
      <c r="B1120" s="18">
        <f t="shared" si="52"/>
        <v>21</v>
      </c>
      <c r="C1120" s="14">
        <v>21237</v>
      </c>
      <c r="D1120" s="14">
        <v>200001000</v>
      </c>
      <c r="E1120" s="14">
        <v>1</v>
      </c>
      <c r="F1120" s="14">
        <v>2017</v>
      </c>
      <c r="G1120" s="49"/>
      <c r="H1120" s="14">
        <v>22071</v>
      </c>
      <c r="I1120" s="14">
        <v>178001000</v>
      </c>
      <c r="J1120" s="14">
        <v>1</v>
      </c>
      <c r="K1120" s="14">
        <v>2017</v>
      </c>
      <c r="L1120" s="53">
        <f t="shared" si="53"/>
        <v>178001000</v>
      </c>
      <c r="M1120" s="54" t="b">
        <f t="shared" si="54"/>
        <v>1</v>
      </c>
    </row>
    <row r="1121" spans="2:13" x14ac:dyDescent="0.3">
      <c r="B1121" s="18">
        <f t="shared" si="52"/>
        <v>21</v>
      </c>
      <c r="C1121" s="14">
        <v>21239</v>
      </c>
      <c r="D1121" s="14">
        <v>200001000</v>
      </c>
      <c r="E1121" s="14">
        <v>1</v>
      </c>
      <c r="F1121" s="14">
        <v>2017</v>
      </c>
      <c r="G1121" s="49"/>
      <c r="H1121" s="14">
        <v>22073</v>
      </c>
      <c r="I1121" s="14">
        <v>100001000</v>
      </c>
      <c r="J1121" s="14">
        <v>1</v>
      </c>
      <c r="K1121" s="14">
        <v>2017</v>
      </c>
      <c r="L1121" s="53">
        <f t="shared" si="53"/>
        <v>100001000</v>
      </c>
      <c r="M1121" s="54" t="b">
        <f t="shared" si="54"/>
        <v>1</v>
      </c>
    </row>
    <row r="1122" spans="2:13" x14ac:dyDescent="0.3">
      <c r="B1122" s="18">
        <f t="shared" si="52"/>
        <v>22</v>
      </c>
      <c r="C1122" s="14">
        <v>22001</v>
      </c>
      <c r="D1122" s="14">
        <v>100001000</v>
      </c>
      <c r="E1122" s="14">
        <v>1</v>
      </c>
      <c r="F1122" s="14">
        <v>2017</v>
      </c>
      <c r="G1122" s="49"/>
      <c r="H1122" s="14">
        <v>22075</v>
      </c>
      <c r="I1122" s="14">
        <v>100001000</v>
      </c>
      <c r="J1122" s="14">
        <v>1</v>
      </c>
      <c r="K1122" s="14">
        <v>2017</v>
      </c>
      <c r="L1122" s="53">
        <f t="shared" si="53"/>
        <v>100001000</v>
      </c>
      <c r="M1122" s="54" t="b">
        <f t="shared" si="54"/>
        <v>1</v>
      </c>
    </row>
    <row r="1123" spans="2:13" x14ac:dyDescent="0.3">
      <c r="B1123" s="18">
        <f t="shared" si="52"/>
        <v>22</v>
      </c>
      <c r="C1123" s="14">
        <v>22003</v>
      </c>
      <c r="D1123" s="14">
        <v>100001000</v>
      </c>
      <c r="E1123" s="14">
        <v>1</v>
      </c>
      <c r="F1123" s="14">
        <v>2017</v>
      </c>
      <c r="G1123" s="49"/>
      <c r="H1123" s="14">
        <v>22077</v>
      </c>
      <c r="I1123" s="14">
        <v>178001000</v>
      </c>
      <c r="J1123" s="14">
        <v>1</v>
      </c>
      <c r="K1123" s="14">
        <v>2017</v>
      </c>
      <c r="L1123" s="53">
        <f t="shared" si="53"/>
        <v>178001000</v>
      </c>
      <c r="M1123" s="54" t="b">
        <f t="shared" si="54"/>
        <v>1</v>
      </c>
    </row>
    <row r="1124" spans="2:13" x14ac:dyDescent="0.3">
      <c r="B1124" s="18">
        <f t="shared" si="52"/>
        <v>22</v>
      </c>
      <c r="C1124" s="14">
        <v>22005</v>
      </c>
      <c r="D1124" s="14">
        <v>178001000</v>
      </c>
      <c r="E1124" s="14">
        <v>1</v>
      </c>
      <c r="F1124" s="14">
        <v>2017</v>
      </c>
      <c r="G1124" s="49"/>
      <c r="H1124" s="14">
        <v>22079</v>
      </c>
      <c r="I1124" s="14">
        <v>100001000</v>
      </c>
      <c r="J1124" s="14">
        <v>1</v>
      </c>
      <c r="K1124" s="14">
        <v>2017</v>
      </c>
      <c r="L1124" s="53">
        <f t="shared" si="53"/>
        <v>100001000</v>
      </c>
      <c r="M1124" s="54" t="b">
        <f t="shared" si="54"/>
        <v>1</v>
      </c>
    </row>
    <row r="1125" spans="2:13" x14ac:dyDescent="0.3">
      <c r="B1125" s="18">
        <f t="shared" si="52"/>
        <v>22</v>
      </c>
      <c r="C1125" s="14">
        <v>22007</v>
      </c>
      <c r="D1125" s="14">
        <v>100001000</v>
      </c>
      <c r="E1125" s="14">
        <v>1</v>
      </c>
      <c r="F1125" s="14">
        <v>2017</v>
      </c>
      <c r="G1125" s="49"/>
      <c r="H1125" s="14">
        <v>22081</v>
      </c>
      <c r="I1125" s="14">
        <v>100001000</v>
      </c>
      <c r="J1125" s="14">
        <v>1</v>
      </c>
      <c r="K1125" s="14">
        <v>2017</v>
      </c>
      <c r="L1125" s="53">
        <f t="shared" si="53"/>
        <v>100001000</v>
      </c>
      <c r="M1125" s="54" t="b">
        <f t="shared" si="54"/>
        <v>1</v>
      </c>
    </row>
    <row r="1126" spans="2:13" x14ac:dyDescent="0.3">
      <c r="B1126" s="18">
        <f t="shared" si="52"/>
        <v>22</v>
      </c>
      <c r="C1126" s="14">
        <v>22009</v>
      </c>
      <c r="D1126" s="14">
        <v>100001000</v>
      </c>
      <c r="E1126" s="14">
        <v>1</v>
      </c>
      <c r="F1126" s="14">
        <v>2017</v>
      </c>
      <c r="G1126" s="49"/>
      <c r="H1126" s="14">
        <v>22083</v>
      </c>
      <c r="I1126" s="14">
        <v>100001000</v>
      </c>
      <c r="J1126" s="14">
        <v>1</v>
      </c>
      <c r="K1126" s="14">
        <v>2017</v>
      </c>
      <c r="L1126" s="53">
        <f t="shared" si="53"/>
        <v>100001000</v>
      </c>
      <c r="M1126" s="54" t="b">
        <f t="shared" si="54"/>
        <v>1</v>
      </c>
    </row>
    <row r="1127" spans="2:13" x14ac:dyDescent="0.3">
      <c r="B1127" s="18">
        <f t="shared" si="52"/>
        <v>22</v>
      </c>
      <c r="C1127" s="14">
        <v>22011</v>
      </c>
      <c r="D1127" s="14">
        <v>178001000</v>
      </c>
      <c r="E1127" s="14">
        <v>1</v>
      </c>
      <c r="F1127" s="14">
        <v>2017</v>
      </c>
      <c r="G1127" s="49"/>
      <c r="H1127" s="14">
        <v>22085</v>
      </c>
      <c r="I1127" s="14">
        <v>100001000</v>
      </c>
      <c r="J1127" s="14">
        <v>1</v>
      </c>
      <c r="K1127" s="14">
        <v>2017</v>
      </c>
      <c r="L1127" s="53">
        <f t="shared" si="53"/>
        <v>100001000</v>
      </c>
      <c r="M1127" s="54" t="b">
        <f t="shared" si="54"/>
        <v>1</v>
      </c>
    </row>
    <row r="1128" spans="2:13" x14ac:dyDescent="0.3">
      <c r="B1128" s="18">
        <f t="shared" si="52"/>
        <v>22</v>
      </c>
      <c r="C1128" s="14">
        <v>22013</v>
      </c>
      <c r="D1128" s="14">
        <v>100001000</v>
      </c>
      <c r="E1128" s="14">
        <v>1</v>
      </c>
      <c r="F1128" s="14">
        <v>2017</v>
      </c>
      <c r="G1128" s="49"/>
      <c r="H1128" s="14">
        <v>22087</v>
      </c>
      <c r="I1128" s="14">
        <v>178001000</v>
      </c>
      <c r="J1128" s="14">
        <v>1</v>
      </c>
      <c r="K1128" s="14">
        <v>2017</v>
      </c>
      <c r="L1128" s="53">
        <f t="shared" si="53"/>
        <v>178001000</v>
      </c>
      <c r="M1128" s="54" t="b">
        <f t="shared" si="54"/>
        <v>1</v>
      </c>
    </row>
    <row r="1129" spans="2:13" x14ac:dyDescent="0.3">
      <c r="B1129" s="18">
        <f t="shared" si="52"/>
        <v>22</v>
      </c>
      <c r="C1129" s="14">
        <v>22015</v>
      </c>
      <c r="D1129" s="14">
        <v>100001000</v>
      </c>
      <c r="E1129" s="14">
        <v>1</v>
      </c>
      <c r="F1129" s="14">
        <v>2017</v>
      </c>
      <c r="G1129" s="49"/>
      <c r="H1129" s="14">
        <v>22089</v>
      </c>
      <c r="I1129" s="14">
        <v>178001000</v>
      </c>
      <c r="J1129" s="14">
        <v>1</v>
      </c>
      <c r="K1129" s="14">
        <v>2017</v>
      </c>
      <c r="L1129" s="53">
        <f t="shared" si="53"/>
        <v>178001000</v>
      </c>
      <c r="M1129" s="54" t="b">
        <f t="shared" si="54"/>
        <v>1</v>
      </c>
    </row>
    <row r="1130" spans="2:13" x14ac:dyDescent="0.3">
      <c r="B1130" s="18">
        <f t="shared" si="52"/>
        <v>22</v>
      </c>
      <c r="C1130" s="14">
        <v>22017</v>
      </c>
      <c r="D1130" s="14">
        <v>100001000</v>
      </c>
      <c r="E1130" s="14">
        <v>1</v>
      </c>
      <c r="F1130" s="14">
        <v>2017</v>
      </c>
      <c r="G1130" s="49"/>
      <c r="H1130" s="14">
        <v>22091</v>
      </c>
      <c r="I1130" s="14">
        <v>100001000</v>
      </c>
      <c r="J1130" s="14">
        <v>1</v>
      </c>
      <c r="K1130" s="14">
        <v>2017</v>
      </c>
      <c r="L1130" s="53">
        <f t="shared" si="53"/>
        <v>100001000</v>
      </c>
      <c r="M1130" s="54" t="b">
        <f t="shared" si="54"/>
        <v>1</v>
      </c>
    </row>
    <row r="1131" spans="2:13" x14ac:dyDescent="0.3">
      <c r="B1131" s="18">
        <f t="shared" si="52"/>
        <v>22</v>
      </c>
      <c r="C1131" s="14">
        <v>22019</v>
      </c>
      <c r="D1131" s="14">
        <v>178001000</v>
      </c>
      <c r="E1131" s="14">
        <v>1</v>
      </c>
      <c r="F1131" s="14">
        <v>2017</v>
      </c>
      <c r="G1131" s="49"/>
      <c r="H1131" s="14">
        <v>22093</v>
      </c>
      <c r="I1131" s="14">
        <v>178001000</v>
      </c>
      <c r="J1131" s="14">
        <v>1</v>
      </c>
      <c r="K1131" s="14">
        <v>2017</v>
      </c>
      <c r="L1131" s="53">
        <f t="shared" si="53"/>
        <v>178001000</v>
      </c>
      <c r="M1131" s="54" t="b">
        <f t="shared" si="54"/>
        <v>1</v>
      </c>
    </row>
    <row r="1132" spans="2:13" x14ac:dyDescent="0.3">
      <c r="B1132" s="18">
        <f t="shared" si="52"/>
        <v>22</v>
      </c>
      <c r="C1132" s="14">
        <v>22021</v>
      </c>
      <c r="D1132" s="14">
        <v>100001000</v>
      </c>
      <c r="E1132" s="14">
        <v>1</v>
      </c>
      <c r="F1132" s="14">
        <v>2017</v>
      </c>
      <c r="G1132" s="49"/>
      <c r="H1132" s="14">
        <v>22095</v>
      </c>
      <c r="I1132" s="14">
        <v>100001000</v>
      </c>
      <c r="J1132" s="14">
        <v>1</v>
      </c>
      <c r="K1132" s="14">
        <v>2017</v>
      </c>
      <c r="L1132" s="53">
        <f t="shared" si="53"/>
        <v>100001000</v>
      </c>
      <c r="M1132" s="54" t="b">
        <f t="shared" si="54"/>
        <v>1</v>
      </c>
    </row>
    <row r="1133" spans="2:13" x14ac:dyDescent="0.3">
      <c r="B1133" s="18">
        <f t="shared" si="52"/>
        <v>22</v>
      </c>
      <c r="C1133" s="14">
        <v>22023</v>
      </c>
      <c r="D1133" s="14">
        <v>100001000</v>
      </c>
      <c r="E1133" s="14">
        <v>1</v>
      </c>
      <c r="F1133" s="14">
        <v>2017</v>
      </c>
      <c r="G1133" s="49"/>
      <c r="H1133" s="14">
        <v>22097</v>
      </c>
      <c r="I1133" s="14">
        <v>100001000</v>
      </c>
      <c r="J1133" s="14">
        <v>1</v>
      </c>
      <c r="K1133" s="14">
        <v>2017</v>
      </c>
      <c r="L1133" s="53">
        <f t="shared" si="53"/>
        <v>100001000</v>
      </c>
      <c r="M1133" s="54" t="b">
        <f t="shared" si="54"/>
        <v>1</v>
      </c>
    </row>
    <row r="1134" spans="2:13" x14ac:dyDescent="0.3">
      <c r="B1134" s="18">
        <f t="shared" si="52"/>
        <v>22</v>
      </c>
      <c r="C1134" s="14">
        <v>22025</v>
      </c>
      <c r="D1134" s="14">
        <v>100001000</v>
      </c>
      <c r="E1134" s="14">
        <v>1</v>
      </c>
      <c r="F1134" s="14">
        <v>2017</v>
      </c>
      <c r="G1134" s="49"/>
      <c r="H1134" s="14">
        <v>22099</v>
      </c>
      <c r="I1134" s="14">
        <v>100001000</v>
      </c>
      <c r="J1134" s="14">
        <v>1</v>
      </c>
      <c r="K1134" s="14">
        <v>2017</v>
      </c>
      <c r="L1134" s="53">
        <f t="shared" si="53"/>
        <v>100001000</v>
      </c>
      <c r="M1134" s="54" t="b">
        <f t="shared" si="54"/>
        <v>1</v>
      </c>
    </row>
    <row r="1135" spans="2:13" x14ac:dyDescent="0.3">
      <c r="B1135" s="18">
        <f t="shared" si="52"/>
        <v>22</v>
      </c>
      <c r="C1135" s="14">
        <v>22027</v>
      </c>
      <c r="D1135" s="14">
        <v>100001000</v>
      </c>
      <c r="E1135" s="14">
        <v>1</v>
      </c>
      <c r="F1135" s="14">
        <v>2017</v>
      </c>
      <c r="G1135" s="49"/>
      <c r="H1135" s="14">
        <v>22101</v>
      </c>
      <c r="I1135" s="14">
        <v>178001000</v>
      </c>
      <c r="J1135" s="14">
        <v>1</v>
      </c>
      <c r="K1135" s="14">
        <v>2017</v>
      </c>
      <c r="L1135" s="53">
        <f t="shared" si="53"/>
        <v>178001000</v>
      </c>
      <c r="M1135" s="54" t="b">
        <f t="shared" si="54"/>
        <v>1</v>
      </c>
    </row>
    <row r="1136" spans="2:13" x14ac:dyDescent="0.3">
      <c r="B1136" s="18">
        <f t="shared" si="52"/>
        <v>22</v>
      </c>
      <c r="C1136" s="14">
        <v>22029</v>
      </c>
      <c r="D1136" s="14">
        <v>100001000</v>
      </c>
      <c r="E1136" s="14">
        <v>1</v>
      </c>
      <c r="F1136" s="14">
        <v>2017</v>
      </c>
      <c r="G1136" s="49"/>
      <c r="H1136" s="14">
        <v>22103</v>
      </c>
      <c r="I1136" s="14">
        <v>100001000</v>
      </c>
      <c r="J1136" s="14">
        <v>1</v>
      </c>
      <c r="K1136" s="14">
        <v>2017</v>
      </c>
      <c r="L1136" s="53">
        <f t="shared" si="53"/>
        <v>100001000</v>
      </c>
      <c r="M1136" s="54" t="b">
        <f t="shared" si="54"/>
        <v>1</v>
      </c>
    </row>
    <row r="1137" spans="2:13" x14ac:dyDescent="0.3">
      <c r="B1137" s="18">
        <f t="shared" si="52"/>
        <v>22</v>
      </c>
      <c r="C1137" s="14">
        <v>22031</v>
      </c>
      <c r="D1137" s="14">
        <v>100001000</v>
      </c>
      <c r="E1137" s="14">
        <v>1</v>
      </c>
      <c r="F1137" s="14">
        <v>2017</v>
      </c>
      <c r="G1137" s="49"/>
      <c r="H1137" s="14">
        <v>22105</v>
      </c>
      <c r="I1137" s="14">
        <v>100001000</v>
      </c>
      <c r="J1137" s="14">
        <v>1</v>
      </c>
      <c r="K1137" s="14">
        <v>2017</v>
      </c>
      <c r="L1137" s="53">
        <f t="shared" si="53"/>
        <v>100001000</v>
      </c>
      <c r="M1137" s="54" t="b">
        <f t="shared" si="54"/>
        <v>1</v>
      </c>
    </row>
    <row r="1138" spans="2:13" x14ac:dyDescent="0.3">
      <c r="B1138" s="18">
        <f t="shared" si="52"/>
        <v>22</v>
      </c>
      <c r="C1138" s="14">
        <v>22033</v>
      </c>
      <c r="D1138" s="14">
        <v>178001000</v>
      </c>
      <c r="E1138" s="14">
        <v>1</v>
      </c>
      <c r="F1138" s="14">
        <v>2017</v>
      </c>
      <c r="G1138" s="49"/>
      <c r="H1138" s="14">
        <v>22107</v>
      </c>
      <c r="I1138" s="14">
        <v>100001000</v>
      </c>
      <c r="J1138" s="14">
        <v>1</v>
      </c>
      <c r="K1138" s="14">
        <v>2017</v>
      </c>
      <c r="L1138" s="53">
        <f t="shared" si="53"/>
        <v>100001000</v>
      </c>
      <c r="M1138" s="54" t="b">
        <f t="shared" si="54"/>
        <v>1</v>
      </c>
    </row>
    <row r="1139" spans="2:13" x14ac:dyDescent="0.3">
      <c r="B1139" s="18">
        <f t="shared" si="52"/>
        <v>22</v>
      </c>
      <c r="C1139" s="14">
        <v>22035</v>
      </c>
      <c r="D1139" s="14">
        <v>100001000</v>
      </c>
      <c r="E1139" s="14">
        <v>1</v>
      </c>
      <c r="F1139" s="14">
        <v>2017</v>
      </c>
      <c r="G1139" s="49"/>
      <c r="H1139" s="14">
        <v>22109</v>
      </c>
      <c r="I1139" s="14">
        <v>100001000</v>
      </c>
      <c r="J1139" s="14">
        <v>1</v>
      </c>
      <c r="K1139" s="14">
        <v>2017</v>
      </c>
      <c r="L1139" s="53">
        <f t="shared" si="53"/>
        <v>100001000</v>
      </c>
      <c r="M1139" s="54" t="b">
        <f t="shared" si="54"/>
        <v>1</v>
      </c>
    </row>
    <row r="1140" spans="2:13" x14ac:dyDescent="0.3">
      <c r="B1140" s="18">
        <f t="shared" si="52"/>
        <v>22</v>
      </c>
      <c r="C1140" s="14">
        <v>22037</v>
      </c>
      <c r="D1140" s="14">
        <v>100001000</v>
      </c>
      <c r="E1140" s="14">
        <v>1</v>
      </c>
      <c r="F1140" s="14">
        <v>2017</v>
      </c>
      <c r="G1140" s="49"/>
      <c r="H1140" s="14">
        <v>22111</v>
      </c>
      <c r="I1140" s="14">
        <v>100001000</v>
      </c>
      <c r="J1140" s="14">
        <v>1</v>
      </c>
      <c r="K1140" s="14">
        <v>2017</v>
      </c>
      <c r="L1140" s="53">
        <f t="shared" si="53"/>
        <v>100001000</v>
      </c>
      <c r="M1140" s="54" t="b">
        <f t="shared" si="54"/>
        <v>1</v>
      </c>
    </row>
    <row r="1141" spans="2:13" x14ac:dyDescent="0.3">
      <c r="B1141" s="18">
        <f t="shared" si="52"/>
        <v>22</v>
      </c>
      <c r="C1141" s="14">
        <v>22039</v>
      </c>
      <c r="D1141" s="14">
        <v>100001000</v>
      </c>
      <c r="E1141" s="14">
        <v>1</v>
      </c>
      <c r="F1141" s="14">
        <v>2017</v>
      </c>
      <c r="G1141" s="49"/>
      <c r="H1141" s="14">
        <v>22113</v>
      </c>
      <c r="I1141" s="14">
        <v>100001000</v>
      </c>
      <c r="J1141" s="14">
        <v>1</v>
      </c>
      <c r="K1141" s="14">
        <v>2017</v>
      </c>
      <c r="L1141" s="53">
        <f t="shared" si="53"/>
        <v>100001000</v>
      </c>
      <c r="M1141" s="54" t="b">
        <f t="shared" si="54"/>
        <v>1</v>
      </c>
    </row>
    <row r="1142" spans="2:13" x14ac:dyDescent="0.3">
      <c r="B1142" s="18">
        <f t="shared" si="52"/>
        <v>22</v>
      </c>
      <c r="C1142" s="14">
        <v>22041</v>
      </c>
      <c r="D1142" s="14">
        <v>100001000</v>
      </c>
      <c r="E1142" s="14">
        <v>1</v>
      </c>
      <c r="F1142" s="14">
        <v>2017</v>
      </c>
      <c r="G1142" s="49"/>
      <c r="H1142" s="14">
        <v>22115</v>
      </c>
      <c r="I1142" s="14">
        <v>100001000</v>
      </c>
      <c r="J1142" s="14">
        <v>1</v>
      </c>
      <c r="K1142" s="14">
        <v>2017</v>
      </c>
      <c r="L1142" s="53">
        <f t="shared" si="53"/>
        <v>100001000</v>
      </c>
      <c r="M1142" s="54" t="b">
        <f t="shared" si="54"/>
        <v>1</v>
      </c>
    </row>
    <row r="1143" spans="2:13" x14ac:dyDescent="0.3">
      <c r="B1143" s="18">
        <f t="shared" si="52"/>
        <v>22</v>
      </c>
      <c r="C1143" s="14">
        <v>22043</v>
      </c>
      <c r="D1143" s="14">
        <v>100001000</v>
      </c>
      <c r="E1143" s="14">
        <v>1</v>
      </c>
      <c r="F1143" s="14">
        <v>2017</v>
      </c>
      <c r="G1143" s="49"/>
      <c r="H1143" s="14">
        <v>22117</v>
      </c>
      <c r="I1143" s="14">
        <v>100001000</v>
      </c>
      <c r="J1143" s="14">
        <v>1</v>
      </c>
      <c r="K1143" s="14">
        <v>2017</v>
      </c>
      <c r="L1143" s="53">
        <f t="shared" si="53"/>
        <v>100001000</v>
      </c>
      <c r="M1143" s="54" t="b">
        <f t="shared" si="54"/>
        <v>1</v>
      </c>
    </row>
    <row r="1144" spans="2:13" x14ac:dyDescent="0.3">
      <c r="B1144" s="18">
        <f t="shared" si="52"/>
        <v>22</v>
      </c>
      <c r="C1144" s="14">
        <v>22045</v>
      </c>
      <c r="D1144" s="14">
        <v>100001000</v>
      </c>
      <c r="E1144" s="14">
        <v>1</v>
      </c>
      <c r="F1144" s="14">
        <v>2017</v>
      </c>
      <c r="G1144" s="49"/>
      <c r="H1144" s="14">
        <v>22119</v>
      </c>
      <c r="I1144" s="14">
        <v>100001000</v>
      </c>
      <c r="J1144" s="14">
        <v>1</v>
      </c>
      <c r="K1144" s="14">
        <v>2017</v>
      </c>
      <c r="L1144" s="53">
        <f t="shared" si="53"/>
        <v>100001000</v>
      </c>
      <c r="M1144" s="54" t="b">
        <f t="shared" si="54"/>
        <v>1</v>
      </c>
    </row>
    <row r="1145" spans="2:13" x14ac:dyDescent="0.3">
      <c r="B1145" s="18">
        <f t="shared" si="52"/>
        <v>22</v>
      </c>
      <c r="C1145" s="14">
        <v>22047</v>
      </c>
      <c r="D1145" s="14">
        <v>178001000</v>
      </c>
      <c r="E1145" s="14">
        <v>1</v>
      </c>
      <c r="F1145" s="14">
        <v>2017</v>
      </c>
      <c r="G1145" s="49"/>
      <c r="H1145" s="14">
        <v>22121</v>
      </c>
      <c r="I1145" s="14">
        <v>178001000</v>
      </c>
      <c r="J1145" s="14">
        <v>1</v>
      </c>
      <c r="K1145" s="14">
        <v>2017</v>
      </c>
      <c r="L1145" s="53">
        <f t="shared" si="53"/>
        <v>178001000</v>
      </c>
      <c r="M1145" s="54" t="b">
        <f t="shared" si="54"/>
        <v>1</v>
      </c>
    </row>
    <row r="1146" spans="2:13" x14ac:dyDescent="0.3">
      <c r="B1146" s="18">
        <f t="shared" si="52"/>
        <v>22</v>
      </c>
      <c r="C1146" s="14">
        <v>22049</v>
      </c>
      <c r="D1146" s="14">
        <v>100001000</v>
      </c>
      <c r="E1146" s="14">
        <v>1</v>
      </c>
      <c r="F1146" s="14">
        <v>2017</v>
      </c>
      <c r="G1146" s="49"/>
      <c r="H1146" s="14">
        <v>22123</v>
      </c>
      <c r="I1146" s="14">
        <v>100001000</v>
      </c>
      <c r="J1146" s="14">
        <v>1</v>
      </c>
      <c r="K1146" s="14">
        <v>2017</v>
      </c>
      <c r="L1146" s="53">
        <f t="shared" si="53"/>
        <v>100001000</v>
      </c>
      <c r="M1146" s="54" t="b">
        <f t="shared" si="54"/>
        <v>1</v>
      </c>
    </row>
    <row r="1147" spans="2:13" x14ac:dyDescent="0.3">
      <c r="B1147" s="18">
        <f t="shared" si="52"/>
        <v>22</v>
      </c>
      <c r="C1147" s="14">
        <v>22051</v>
      </c>
      <c r="D1147" s="14">
        <v>178001000</v>
      </c>
      <c r="E1147" s="14">
        <v>1</v>
      </c>
      <c r="F1147" s="14">
        <v>2017</v>
      </c>
      <c r="G1147" s="49"/>
      <c r="H1147" s="14">
        <v>22125</v>
      </c>
      <c r="I1147" s="14">
        <v>100001000</v>
      </c>
      <c r="J1147" s="14">
        <v>1</v>
      </c>
      <c r="K1147" s="14">
        <v>2017</v>
      </c>
      <c r="L1147" s="53">
        <f t="shared" si="53"/>
        <v>100001000</v>
      </c>
      <c r="M1147" s="54" t="b">
        <f t="shared" si="54"/>
        <v>1</v>
      </c>
    </row>
    <row r="1148" spans="2:13" x14ac:dyDescent="0.3">
      <c r="B1148" s="18">
        <f t="shared" si="52"/>
        <v>22</v>
      </c>
      <c r="C1148" s="14">
        <v>22053</v>
      </c>
      <c r="D1148" s="14">
        <v>100001000</v>
      </c>
      <c r="E1148" s="14">
        <v>1</v>
      </c>
      <c r="F1148" s="14">
        <v>2017</v>
      </c>
      <c r="G1148" s="49"/>
      <c r="H1148" s="14">
        <v>22127</v>
      </c>
      <c r="I1148" s="14">
        <v>100001000</v>
      </c>
      <c r="J1148" s="14">
        <v>1</v>
      </c>
      <c r="K1148" s="14">
        <v>2017</v>
      </c>
      <c r="L1148" s="53">
        <f t="shared" si="53"/>
        <v>100001000</v>
      </c>
      <c r="M1148" s="54" t="b">
        <f t="shared" si="54"/>
        <v>1</v>
      </c>
    </row>
    <row r="1149" spans="2:13" x14ac:dyDescent="0.3">
      <c r="B1149" s="18">
        <f t="shared" si="52"/>
        <v>22</v>
      </c>
      <c r="C1149" s="14">
        <v>22055</v>
      </c>
      <c r="D1149" s="14">
        <v>178001000</v>
      </c>
      <c r="E1149" s="14">
        <v>1</v>
      </c>
      <c r="F1149" s="14">
        <v>2017</v>
      </c>
      <c r="G1149" s="49"/>
      <c r="H1149" s="14">
        <v>23001</v>
      </c>
      <c r="I1149" s="14">
        <v>178011000</v>
      </c>
      <c r="J1149" s="14">
        <v>1</v>
      </c>
      <c r="K1149" s="14">
        <v>2017</v>
      </c>
      <c r="L1149" s="53">
        <f t="shared" si="53"/>
        <v>1170011000</v>
      </c>
      <c r="M1149" s="54" t="b">
        <f t="shared" si="54"/>
        <v>0</v>
      </c>
    </row>
    <row r="1150" spans="2:13" x14ac:dyDescent="0.3">
      <c r="B1150" s="18">
        <f t="shared" si="52"/>
        <v>22</v>
      </c>
      <c r="C1150" s="14">
        <v>22057</v>
      </c>
      <c r="D1150" s="14">
        <v>178001000</v>
      </c>
      <c r="E1150" s="14">
        <v>1</v>
      </c>
      <c r="F1150" s="14">
        <v>2017</v>
      </c>
      <c r="G1150" s="49"/>
      <c r="H1150" s="14">
        <v>23003</v>
      </c>
      <c r="I1150" s="14">
        <v>100011000</v>
      </c>
      <c r="J1150" s="14">
        <v>1</v>
      </c>
      <c r="K1150" s="14">
        <v>2017</v>
      </c>
      <c r="L1150" s="53">
        <f t="shared" si="53"/>
        <v>100011000</v>
      </c>
      <c r="M1150" s="54" t="b">
        <f t="shared" si="54"/>
        <v>1</v>
      </c>
    </row>
    <row r="1151" spans="2:13" x14ac:dyDescent="0.3">
      <c r="B1151" s="18">
        <f t="shared" si="52"/>
        <v>22</v>
      </c>
      <c r="C1151" s="14">
        <v>22059</v>
      </c>
      <c r="D1151" s="14">
        <v>100001000</v>
      </c>
      <c r="E1151" s="14">
        <v>1</v>
      </c>
      <c r="F1151" s="14">
        <v>2017</v>
      </c>
      <c r="G1151" s="49"/>
      <c r="H1151" s="14">
        <v>23005</v>
      </c>
      <c r="I1151" s="14">
        <v>178011000</v>
      </c>
      <c r="J1151" s="14">
        <v>1</v>
      </c>
      <c r="K1151" s="14">
        <v>2017</v>
      </c>
      <c r="L1151" s="53">
        <f t="shared" si="53"/>
        <v>1170011000</v>
      </c>
      <c r="M1151" s="54" t="b">
        <f t="shared" si="54"/>
        <v>0</v>
      </c>
    </row>
    <row r="1152" spans="2:13" x14ac:dyDescent="0.3">
      <c r="B1152" s="18">
        <f t="shared" si="52"/>
        <v>22</v>
      </c>
      <c r="C1152" s="14">
        <v>22061</v>
      </c>
      <c r="D1152" s="14">
        <v>100001000</v>
      </c>
      <c r="E1152" s="14">
        <v>1</v>
      </c>
      <c r="F1152" s="14">
        <v>2017</v>
      </c>
      <c r="G1152" s="49"/>
      <c r="H1152" s="14">
        <v>23007</v>
      </c>
      <c r="I1152" s="14">
        <v>100011000</v>
      </c>
      <c r="J1152" s="14">
        <v>1</v>
      </c>
      <c r="K1152" s="14">
        <v>2017</v>
      </c>
      <c r="L1152" s="53">
        <f t="shared" si="53"/>
        <v>100011000</v>
      </c>
      <c r="M1152" s="54" t="b">
        <f t="shared" si="54"/>
        <v>1</v>
      </c>
    </row>
    <row r="1153" spans="2:13" x14ac:dyDescent="0.3">
      <c r="B1153" s="18">
        <f t="shared" si="52"/>
        <v>22</v>
      </c>
      <c r="C1153" s="14">
        <v>22063</v>
      </c>
      <c r="D1153" s="14">
        <v>178001000</v>
      </c>
      <c r="E1153" s="14">
        <v>1</v>
      </c>
      <c r="F1153" s="14">
        <v>2017</v>
      </c>
      <c r="G1153" s="49"/>
      <c r="H1153" s="14">
        <v>23009</v>
      </c>
      <c r="I1153" s="14">
        <v>100011000</v>
      </c>
      <c r="J1153" s="14">
        <v>1</v>
      </c>
      <c r="K1153" s="14">
        <v>2017</v>
      </c>
      <c r="L1153" s="53">
        <f t="shared" si="53"/>
        <v>100011000</v>
      </c>
      <c r="M1153" s="54" t="b">
        <f t="shared" si="54"/>
        <v>1</v>
      </c>
    </row>
    <row r="1154" spans="2:13" x14ac:dyDescent="0.3">
      <c r="B1154" s="18">
        <f t="shared" si="52"/>
        <v>22</v>
      </c>
      <c r="C1154" s="14">
        <v>22065</v>
      </c>
      <c r="D1154" s="14">
        <v>100001000</v>
      </c>
      <c r="E1154" s="14">
        <v>1</v>
      </c>
      <c r="F1154" s="14">
        <v>2017</v>
      </c>
      <c r="G1154" s="49"/>
      <c r="H1154" s="14">
        <v>23011</v>
      </c>
      <c r="I1154" s="14">
        <v>178011000</v>
      </c>
      <c r="J1154" s="14">
        <v>1</v>
      </c>
      <c r="K1154" s="14">
        <v>2017</v>
      </c>
      <c r="L1154" s="53">
        <f t="shared" si="53"/>
        <v>1170011000</v>
      </c>
      <c r="M1154" s="54" t="b">
        <f t="shared" si="54"/>
        <v>0</v>
      </c>
    </row>
    <row r="1155" spans="2:13" x14ac:dyDescent="0.3">
      <c r="B1155" s="18">
        <f t="shared" si="52"/>
        <v>22</v>
      </c>
      <c r="C1155" s="14">
        <v>22067</v>
      </c>
      <c r="D1155" s="14">
        <v>100001000</v>
      </c>
      <c r="E1155" s="14">
        <v>1</v>
      </c>
      <c r="F1155" s="14">
        <v>2017</v>
      </c>
      <c r="G1155" s="49"/>
      <c r="H1155" s="14">
        <v>23013</v>
      </c>
      <c r="I1155" s="14">
        <v>178011000</v>
      </c>
      <c r="J1155" s="14">
        <v>1</v>
      </c>
      <c r="K1155" s="14">
        <v>2017</v>
      </c>
      <c r="L1155" s="53">
        <f t="shared" si="53"/>
        <v>1170011000</v>
      </c>
      <c r="M1155" s="54" t="b">
        <f t="shared" si="54"/>
        <v>0</v>
      </c>
    </row>
    <row r="1156" spans="2:13" x14ac:dyDescent="0.3">
      <c r="B1156" s="18">
        <f t="shared" si="52"/>
        <v>22</v>
      </c>
      <c r="C1156" s="14">
        <v>22069</v>
      </c>
      <c r="D1156" s="14">
        <v>100001000</v>
      </c>
      <c r="E1156" s="14">
        <v>1</v>
      </c>
      <c r="F1156" s="14">
        <v>2017</v>
      </c>
      <c r="G1156" s="49"/>
      <c r="H1156" s="14">
        <v>23015</v>
      </c>
      <c r="I1156" s="14">
        <v>178011000</v>
      </c>
      <c r="J1156" s="14">
        <v>1</v>
      </c>
      <c r="K1156" s="14">
        <v>2017</v>
      </c>
      <c r="L1156" s="53">
        <f t="shared" si="53"/>
        <v>1170011000</v>
      </c>
      <c r="M1156" s="54" t="b">
        <f t="shared" si="54"/>
        <v>0</v>
      </c>
    </row>
    <row r="1157" spans="2:13" x14ac:dyDescent="0.3">
      <c r="B1157" s="18">
        <f t="shared" si="52"/>
        <v>22</v>
      </c>
      <c r="C1157" s="14">
        <v>22071</v>
      </c>
      <c r="D1157" s="14">
        <v>178001000</v>
      </c>
      <c r="E1157" s="14">
        <v>1</v>
      </c>
      <c r="F1157" s="14">
        <v>2017</v>
      </c>
      <c r="G1157" s="49"/>
      <c r="H1157" s="14">
        <v>23017</v>
      </c>
      <c r="I1157" s="14">
        <v>100011000</v>
      </c>
      <c r="J1157" s="14">
        <v>1</v>
      </c>
      <c r="K1157" s="14">
        <v>2017</v>
      </c>
      <c r="L1157" s="53">
        <f t="shared" si="53"/>
        <v>100011000</v>
      </c>
      <c r="M1157" s="54" t="b">
        <f t="shared" si="54"/>
        <v>1</v>
      </c>
    </row>
    <row r="1158" spans="2:13" x14ac:dyDescent="0.3">
      <c r="B1158" s="18">
        <f t="shared" ref="B1158:B1221" si="55">TRUNC(C1158/1000,0)</f>
        <v>22</v>
      </c>
      <c r="C1158" s="14">
        <v>22073</v>
      </c>
      <c r="D1158" s="14">
        <v>100001000</v>
      </c>
      <c r="E1158" s="14">
        <v>1</v>
      </c>
      <c r="F1158" s="14">
        <v>2017</v>
      </c>
      <c r="G1158" s="49"/>
      <c r="H1158" s="14">
        <v>23019</v>
      </c>
      <c r="I1158" s="14">
        <v>100011000</v>
      </c>
      <c r="J1158" s="14">
        <v>1</v>
      </c>
      <c r="K1158" s="14">
        <v>2017</v>
      </c>
      <c r="L1158" s="53">
        <f t="shared" si="53"/>
        <v>100011000</v>
      </c>
      <c r="M1158" s="54" t="b">
        <f t="shared" si="54"/>
        <v>1</v>
      </c>
    </row>
    <row r="1159" spans="2:13" x14ac:dyDescent="0.3">
      <c r="B1159" s="18">
        <f t="shared" si="55"/>
        <v>22</v>
      </c>
      <c r="C1159" s="14">
        <v>22075</v>
      </c>
      <c r="D1159" s="14">
        <v>100001000</v>
      </c>
      <c r="E1159" s="14">
        <v>1</v>
      </c>
      <c r="F1159" s="14">
        <v>2017</v>
      </c>
      <c r="G1159" s="49"/>
      <c r="H1159" s="14">
        <v>23021</v>
      </c>
      <c r="I1159" s="14">
        <v>100011000</v>
      </c>
      <c r="J1159" s="14">
        <v>1</v>
      </c>
      <c r="K1159" s="14">
        <v>2017</v>
      </c>
      <c r="L1159" s="53">
        <f t="shared" ref="L1159:L1222" si="56">VLOOKUP(H1159,$C$5:$D$3233,2,FALSE)</f>
        <v>100011000</v>
      </c>
      <c r="M1159" s="54" t="b">
        <f t="shared" ref="M1159:M1222" si="57">L1159=I1159</f>
        <v>1</v>
      </c>
    </row>
    <row r="1160" spans="2:13" x14ac:dyDescent="0.3">
      <c r="B1160" s="18">
        <f t="shared" si="55"/>
        <v>22</v>
      </c>
      <c r="C1160" s="14">
        <v>22077</v>
      </c>
      <c r="D1160" s="14">
        <v>178001000</v>
      </c>
      <c r="E1160" s="14">
        <v>1</v>
      </c>
      <c r="F1160" s="14">
        <v>2017</v>
      </c>
      <c r="G1160" s="49"/>
      <c r="H1160" s="14">
        <v>23023</v>
      </c>
      <c r="I1160" s="14">
        <v>178011000</v>
      </c>
      <c r="J1160" s="14">
        <v>1</v>
      </c>
      <c r="K1160" s="14">
        <v>2017</v>
      </c>
      <c r="L1160" s="53">
        <f t="shared" si="56"/>
        <v>1170011000</v>
      </c>
      <c r="M1160" s="54" t="b">
        <f t="shared" si="57"/>
        <v>0</v>
      </c>
    </row>
    <row r="1161" spans="2:13" x14ac:dyDescent="0.3">
      <c r="B1161" s="18">
        <f t="shared" si="55"/>
        <v>22</v>
      </c>
      <c r="C1161" s="14">
        <v>22079</v>
      </c>
      <c r="D1161" s="14">
        <v>100001000</v>
      </c>
      <c r="E1161" s="14">
        <v>1</v>
      </c>
      <c r="F1161" s="14">
        <v>2017</v>
      </c>
      <c r="G1161" s="49"/>
      <c r="H1161" s="14">
        <v>23025</v>
      </c>
      <c r="I1161" s="14">
        <v>100011000</v>
      </c>
      <c r="J1161" s="14">
        <v>1</v>
      </c>
      <c r="K1161" s="14">
        <v>2017</v>
      </c>
      <c r="L1161" s="53">
        <f t="shared" si="56"/>
        <v>100011000</v>
      </c>
      <c r="M1161" s="54" t="b">
        <f t="shared" si="57"/>
        <v>1</v>
      </c>
    </row>
    <row r="1162" spans="2:13" x14ac:dyDescent="0.3">
      <c r="B1162" s="18">
        <f t="shared" si="55"/>
        <v>22</v>
      </c>
      <c r="C1162" s="14">
        <v>22081</v>
      </c>
      <c r="D1162" s="14">
        <v>100001000</v>
      </c>
      <c r="E1162" s="14">
        <v>1</v>
      </c>
      <c r="F1162" s="14">
        <v>2017</v>
      </c>
      <c r="G1162" s="49"/>
      <c r="H1162" s="14">
        <v>23027</v>
      </c>
      <c r="I1162" s="14">
        <v>100011000</v>
      </c>
      <c r="J1162" s="14">
        <v>1</v>
      </c>
      <c r="K1162" s="14">
        <v>2017</v>
      </c>
      <c r="L1162" s="53">
        <f t="shared" si="56"/>
        <v>100011000</v>
      </c>
      <c r="M1162" s="54" t="b">
        <f t="shared" si="57"/>
        <v>1</v>
      </c>
    </row>
    <row r="1163" spans="2:13" x14ac:dyDescent="0.3">
      <c r="B1163" s="18">
        <f t="shared" si="55"/>
        <v>22</v>
      </c>
      <c r="C1163" s="14">
        <v>22083</v>
      </c>
      <c r="D1163" s="14">
        <v>100001000</v>
      </c>
      <c r="E1163" s="14">
        <v>1</v>
      </c>
      <c r="F1163" s="14">
        <v>2017</v>
      </c>
      <c r="G1163" s="49"/>
      <c r="H1163" s="14">
        <v>23029</v>
      </c>
      <c r="I1163" s="14">
        <v>100011000</v>
      </c>
      <c r="J1163" s="14">
        <v>1</v>
      </c>
      <c r="K1163" s="14">
        <v>2017</v>
      </c>
      <c r="L1163" s="53">
        <f t="shared" si="56"/>
        <v>100011000</v>
      </c>
      <c r="M1163" s="54" t="b">
        <f t="shared" si="57"/>
        <v>1</v>
      </c>
    </row>
    <row r="1164" spans="2:13" x14ac:dyDescent="0.3">
      <c r="B1164" s="18">
        <f t="shared" si="55"/>
        <v>22</v>
      </c>
      <c r="C1164" s="14">
        <v>22085</v>
      </c>
      <c r="D1164" s="14">
        <v>100001000</v>
      </c>
      <c r="E1164" s="14">
        <v>1</v>
      </c>
      <c r="F1164" s="14">
        <v>2017</v>
      </c>
      <c r="G1164" s="49"/>
      <c r="H1164" s="14">
        <v>23031</v>
      </c>
      <c r="I1164" s="14">
        <v>178011000</v>
      </c>
      <c r="J1164" s="14">
        <v>1</v>
      </c>
      <c r="K1164" s="14">
        <v>2017</v>
      </c>
      <c r="L1164" s="53">
        <f t="shared" si="56"/>
        <v>1170011000</v>
      </c>
      <c r="M1164" s="54" t="b">
        <f t="shared" si="57"/>
        <v>0</v>
      </c>
    </row>
    <row r="1165" spans="2:13" x14ac:dyDescent="0.3">
      <c r="B1165" s="18">
        <f t="shared" si="55"/>
        <v>22</v>
      </c>
      <c r="C1165" s="14">
        <v>22087</v>
      </c>
      <c r="D1165" s="14">
        <v>178001000</v>
      </c>
      <c r="E1165" s="14">
        <v>1</v>
      </c>
      <c r="F1165" s="14">
        <v>2017</v>
      </c>
      <c r="G1165" s="49"/>
      <c r="H1165" s="14">
        <v>24001</v>
      </c>
      <c r="I1165" s="14">
        <v>100001000</v>
      </c>
      <c r="J1165" s="14">
        <v>1</v>
      </c>
      <c r="K1165" s="14">
        <v>2017</v>
      </c>
      <c r="L1165" s="53">
        <f t="shared" si="56"/>
        <v>100001000</v>
      </c>
      <c r="M1165" s="54" t="b">
        <f t="shared" si="57"/>
        <v>1</v>
      </c>
    </row>
    <row r="1166" spans="2:13" x14ac:dyDescent="0.3">
      <c r="B1166" s="18">
        <f t="shared" si="55"/>
        <v>22</v>
      </c>
      <c r="C1166" s="14">
        <v>22089</v>
      </c>
      <c r="D1166" s="14">
        <v>178001000</v>
      </c>
      <c r="E1166" s="14">
        <v>1</v>
      </c>
      <c r="F1166" s="14">
        <v>2017</v>
      </c>
      <c r="G1166" s="49"/>
      <c r="H1166" s="14">
        <v>24003</v>
      </c>
      <c r="I1166" s="14">
        <v>1270011000</v>
      </c>
      <c r="J1166" s="14">
        <v>1</v>
      </c>
      <c r="K1166" s="14">
        <v>2017</v>
      </c>
      <c r="L1166" s="53">
        <f t="shared" si="56"/>
        <v>1270011000</v>
      </c>
      <c r="M1166" s="54" t="b">
        <f t="shared" si="57"/>
        <v>1</v>
      </c>
    </row>
    <row r="1167" spans="2:13" x14ac:dyDescent="0.3">
      <c r="B1167" s="18">
        <f t="shared" si="55"/>
        <v>22</v>
      </c>
      <c r="C1167" s="14">
        <v>22091</v>
      </c>
      <c r="D1167" s="14">
        <v>100001000</v>
      </c>
      <c r="E1167" s="14">
        <v>1</v>
      </c>
      <c r="F1167" s="14">
        <v>2017</v>
      </c>
      <c r="G1167" s="49"/>
      <c r="H1167" s="14">
        <v>24005</v>
      </c>
      <c r="I1167" s="14">
        <v>1270011000</v>
      </c>
      <c r="J1167" s="14">
        <v>1</v>
      </c>
      <c r="K1167" s="14">
        <v>2017</v>
      </c>
      <c r="L1167" s="53">
        <f t="shared" si="56"/>
        <v>1270011000</v>
      </c>
      <c r="M1167" s="54" t="b">
        <f t="shared" si="57"/>
        <v>1</v>
      </c>
    </row>
    <row r="1168" spans="2:13" x14ac:dyDescent="0.3">
      <c r="B1168" s="18">
        <f t="shared" si="55"/>
        <v>22</v>
      </c>
      <c r="C1168" s="14">
        <v>22093</v>
      </c>
      <c r="D1168" s="14">
        <v>178001000</v>
      </c>
      <c r="E1168" s="14">
        <v>1</v>
      </c>
      <c r="F1168" s="14">
        <v>2017</v>
      </c>
      <c r="G1168" s="49"/>
      <c r="H1168" s="14">
        <v>24009</v>
      </c>
      <c r="I1168" s="14">
        <v>1270011000</v>
      </c>
      <c r="J1168" s="14">
        <v>1</v>
      </c>
      <c r="K1168" s="14">
        <v>2017</v>
      </c>
      <c r="L1168" s="53">
        <f t="shared" si="56"/>
        <v>1270011000</v>
      </c>
      <c r="M1168" s="54" t="b">
        <f t="shared" si="57"/>
        <v>1</v>
      </c>
    </row>
    <row r="1169" spans="2:13" x14ac:dyDescent="0.3">
      <c r="B1169" s="18">
        <f t="shared" si="55"/>
        <v>22</v>
      </c>
      <c r="C1169" s="14">
        <v>22095</v>
      </c>
      <c r="D1169" s="14">
        <v>100001000</v>
      </c>
      <c r="E1169" s="14">
        <v>1</v>
      </c>
      <c r="F1169" s="14">
        <v>2017</v>
      </c>
      <c r="G1169" s="49"/>
      <c r="H1169" s="14">
        <v>24011</v>
      </c>
      <c r="I1169" s="14">
        <v>100001000</v>
      </c>
      <c r="J1169" s="14">
        <v>1</v>
      </c>
      <c r="K1169" s="14">
        <v>2017</v>
      </c>
      <c r="L1169" s="53">
        <f t="shared" si="56"/>
        <v>100001000</v>
      </c>
      <c r="M1169" s="54" t="b">
        <f t="shared" si="57"/>
        <v>1</v>
      </c>
    </row>
    <row r="1170" spans="2:13" x14ac:dyDescent="0.3">
      <c r="B1170" s="18">
        <f t="shared" si="55"/>
        <v>22</v>
      </c>
      <c r="C1170" s="14">
        <v>22097</v>
      </c>
      <c r="D1170" s="14">
        <v>100001000</v>
      </c>
      <c r="E1170" s="14">
        <v>1</v>
      </c>
      <c r="F1170" s="14">
        <v>2017</v>
      </c>
      <c r="G1170" s="49"/>
      <c r="H1170" s="14">
        <v>24013</v>
      </c>
      <c r="I1170" s="14">
        <v>1270011000</v>
      </c>
      <c r="J1170" s="14">
        <v>1</v>
      </c>
      <c r="K1170" s="14">
        <v>2017</v>
      </c>
      <c r="L1170" s="53">
        <f t="shared" si="56"/>
        <v>1270011000</v>
      </c>
      <c r="M1170" s="54" t="b">
        <f t="shared" si="57"/>
        <v>1</v>
      </c>
    </row>
    <row r="1171" spans="2:13" x14ac:dyDescent="0.3">
      <c r="B1171" s="18">
        <f t="shared" si="55"/>
        <v>22</v>
      </c>
      <c r="C1171" s="14">
        <v>22099</v>
      </c>
      <c r="D1171" s="14">
        <v>100001000</v>
      </c>
      <c r="E1171" s="14">
        <v>1</v>
      </c>
      <c r="F1171" s="14">
        <v>2017</v>
      </c>
      <c r="G1171" s="49"/>
      <c r="H1171" s="14">
        <v>24015</v>
      </c>
      <c r="I1171" s="14">
        <v>1270011000</v>
      </c>
      <c r="J1171" s="14">
        <v>1</v>
      </c>
      <c r="K1171" s="14">
        <v>2017</v>
      </c>
      <c r="L1171" s="53">
        <f t="shared" si="56"/>
        <v>1270011000</v>
      </c>
      <c r="M1171" s="54" t="b">
        <f t="shared" si="57"/>
        <v>1</v>
      </c>
    </row>
    <row r="1172" spans="2:13" x14ac:dyDescent="0.3">
      <c r="B1172" s="18">
        <f t="shared" si="55"/>
        <v>22</v>
      </c>
      <c r="C1172" s="14">
        <v>22101</v>
      </c>
      <c r="D1172" s="14">
        <v>178001000</v>
      </c>
      <c r="E1172" s="14">
        <v>1</v>
      </c>
      <c r="F1172" s="14">
        <v>2017</v>
      </c>
      <c r="G1172" s="49"/>
      <c r="H1172" s="14">
        <v>24017</v>
      </c>
      <c r="I1172" s="14">
        <v>1270011000</v>
      </c>
      <c r="J1172" s="14">
        <v>1</v>
      </c>
      <c r="K1172" s="14">
        <v>2017</v>
      </c>
      <c r="L1172" s="53">
        <f t="shared" si="56"/>
        <v>1270011000</v>
      </c>
      <c r="M1172" s="54" t="b">
        <f t="shared" si="57"/>
        <v>1</v>
      </c>
    </row>
    <row r="1173" spans="2:13" x14ac:dyDescent="0.3">
      <c r="B1173" s="18">
        <f t="shared" si="55"/>
        <v>22</v>
      </c>
      <c r="C1173" s="14">
        <v>22103</v>
      </c>
      <c r="D1173" s="14">
        <v>100001000</v>
      </c>
      <c r="E1173" s="14">
        <v>1</v>
      </c>
      <c r="F1173" s="14">
        <v>2017</v>
      </c>
      <c r="G1173" s="49"/>
      <c r="H1173" s="14">
        <v>24019</v>
      </c>
      <c r="I1173" s="14">
        <v>100001000</v>
      </c>
      <c r="J1173" s="14">
        <v>1</v>
      </c>
      <c r="K1173" s="14">
        <v>2017</v>
      </c>
      <c r="L1173" s="53">
        <f t="shared" si="56"/>
        <v>100001000</v>
      </c>
      <c r="M1173" s="54" t="b">
        <f t="shared" si="57"/>
        <v>1</v>
      </c>
    </row>
    <row r="1174" spans="2:13" x14ac:dyDescent="0.3">
      <c r="B1174" s="18">
        <f t="shared" si="55"/>
        <v>22</v>
      </c>
      <c r="C1174" s="14">
        <v>22105</v>
      </c>
      <c r="D1174" s="14">
        <v>100001000</v>
      </c>
      <c r="E1174" s="14">
        <v>1</v>
      </c>
      <c r="F1174" s="14">
        <v>2017</v>
      </c>
      <c r="G1174" s="49"/>
      <c r="H1174" s="14">
        <v>24021</v>
      </c>
      <c r="I1174" s="14">
        <v>1270011000</v>
      </c>
      <c r="J1174" s="14">
        <v>1</v>
      </c>
      <c r="K1174" s="14">
        <v>2017</v>
      </c>
      <c r="L1174" s="53">
        <f t="shared" si="56"/>
        <v>1270011000</v>
      </c>
      <c r="M1174" s="54" t="b">
        <f t="shared" si="57"/>
        <v>1</v>
      </c>
    </row>
    <row r="1175" spans="2:13" x14ac:dyDescent="0.3">
      <c r="B1175" s="18">
        <f t="shared" si="55"/>
        <v>22</v>
      </c>
      <c r="C1175" s="14">
        <v>22107</v>
      </c>
      <c r="D1175" s="14">
        <v>100001000</v>
      </c>
      <c r="E1175" s="14">
        <v>1</v>
      </c>
      <c r="F1175" s="14">
        <v>2017</v>
      </c>
      <c r="G1175" s="49"/>
      <c r="H1175" s="14">
        <v>24023</v>
      </c>
      <c r="I1175" s="14">
        <v>100001000</v>
      </c>
      <c r="J1175" s="14">
        <v>1</v>
      </c>
      <c r="K1175" s="14">
        <v>2017</v>
      </c>
      <c r="L1175" s="53">
        <f t="shared" si="56"/>
        <v>100001000</v>
      </c>
      <c r="M1175" s="54" t="b">
        <f t="shared" si="57"/>
        <v>1</v>
      </c>
    </row>
    <row r="1176" spans="2:13" x14ac:dyDescent="0.3">
      <c r="B1176" s="18">
        <f t="shared" si="55"/>
        <v>22</v>
      </c>
      <c r="C1176" s="14">
        <v>22109</v>
      </c>
      <c r="D1176" s="14">
        <v>100001000</v>
      </c>
      <c r="E1176" s="14">
        <v>1</v>
      </c>
      <c r="F1176" s="14">
        <v>2017</v>
      </c>
      <c r="G1176" s="49"/>
      <c r="H1176" s="14">
        <v>24025</v>
      </c>
      <c r="I1176" s="14">
        <v>1270011000</v>
      </c>
      <c r="J1176" s="14">
        <v>1</v>
      </c>
      <c r="K1176" s="14">
        <v>2017</v>
      </c>
      <c r="L1176" s="53">
        <f t="shared" si="56"/>
        <v>1270011000</v>
      </c>
      <c r="M1176" s="54" t="b">
        <f t="shared" si="57"/>
        <v>1</v>
      </c>
    </row>
    <row r="1177" spans="2:13" x14ac:dyDescent="0.3">
      <c r="B1177" s="18">
        <f t="shared" si="55"/>
        <v>22</v>
      </c>
      <c r="C1177" s="14">
        <v>22111</v>
      </c>
      <c r="D1177" s="14">
        <v>100001000</v>
      </c>
      <c r="E1177" s="14">
        <v>1</v>
      </c>
      <c r="F1177" s="14">
        <v>2017</v>
      </c>
      <c r="G1177" s="49"/>
      <c r="H1177" s="14">
        <v>24027</v>
      </c>
      <c r="I1177" s="14">
        <v>1270011000</v>
      </c>
      <c r="J1177" s="14">
        <v>1</v>
      </c>
      <c r="K1177" s="14">
        <v>2017</v>
      </c>
      <c r="L1177" s="53">
        <f t="shared" si="56"/>
        <v>1270011000</v>
      </c>
      <c r="M1177" s="54" t="b">
        <f t="shared" si="57"/>
        <v>1</v>
      </c>
    </row>
    <row r="1178" spans="2:13" x14ac:dyDescent="0.3">
      <c r="B1178" s="18">
        <f t="shared" si="55"/>
        <v>22</v>
      </c>
      <c r="C1178" s="14">
        <v>22113</v>
      </c>
      <c r="D1178" s="14">
        <v>100001000</v>
      </c>
      <c r="E1178" s="14">
        <v>1</v>
      </c>
      <c r="F1178" s="14">
        <v>2017</v>
      </c>
      <c r="G1178" s="49"/>
      <c r="H1178" s="14">
        <v>24029</v>
      </c>
      <c r="I1178" s="14">
        <v>1270011000</v>
      </c>
      <c r="J1178" s="14">
        <v>1</v>
      </c>
      <c r="K1178" s="14">
        <v>2017</v>
      </c>
      <c r="L1178" s="53">
        <f t="shared" si="56"/>
        <v>1270011000</v>
      </c>
      <c r="M1178" s="54" t="b">
        <f t="shared" si="57"/>
        <v>1</v>
      </c>
    </row>
    <row r="1179" spans="2:13" x14ac:dyDescent="0.3">
      <c r="B1179" s="18">
        <f t="shared" si="55"/>
        <v>22</v>
      </c>
      <c r="C1179" s="14">
        <v>22115</v>
      </c>
      <c r="D1179" s="14">
        <v>100001000</v>
      </c>
      <c r="E1179" s="14">
        <v>1</v>
      </c>
      <c r="F1179" s="14">
        <v>2017</v>
      </c>
      <c r="G1179" s="49"/>
      <c r="H1179" s="14">
        <v>24031</v>
      </c>
      <c r="I1179" s="14">
        <v>1270011000</v>
      </c>
      <c r="J1179" s="14">
        <v>1</v>
      </c>
      <c r="K1179" s="14">
        <v>2017</v>
      </c>
      <c r="L1179" s="53">
        <f t="shared" si="56"/>
        <v>1270011000</v>
      </c>
      <c r="M1179" s="54" t="b">
        <f t="shared" si="57"/>
        <v>1</v>
      </c>
    </row>
    <row r="1180" spans="2:13" x14ac:dyDescent="0.3">
      <c r="B1180" s="18">
        <f t="shared" si="55"/>
        <v>22</v>
      </c>
      <c r="C1180" s="14">
        <v>22117</v>
      </c>
      <c r="D1180" s="14">
        <v>100001000</v>
      </c>
      <c r="E1180" s="14">
        <v>1</v>
      </c>
      <c r="F1180" s="14">
        <v>2017</v>
      </c>
      <c r="G1180" s="49"/>
      <c r="H1180" s="14">
        <v>24033</v>
      </c>
      <c r="I1180" s="14">
        <v>1270011000</v>
      </c>
      <c r="J1180" s="14">
        <v>1</v>
      </c>
      <c r="K1180" s="14">
        <v>2017</v>
      </c>
      <c r="L1180" s="53">
        <f t="shared" si="56"/>
        <v>1270011000</v>
      </c>
      <c r="M1180" s="54" t="b">
        <f t="shared" si="57"/>
        <v>1</v>
      </c>
    </row>
    <row r="1181" spans="2:13" x14ac:dyDescent="0.3">
      <c r="B1181" s="18">
        <f t="shared" si="55"/>
        <v>22</v>
      </c>
      <c r="C1181" s="14">
        <v>22119</v>
      </c>
      <c r="D1181" s="14">
        <v>100001000</v>
      </c>
      <c r="E1181" s="14">
        <v>1</v>
      </c>
      <c r="F1181" s="14">
        <v>2017</v>
      </c>
      <c r="G1181" s="49"/>
      <c r="H1181" s="14">
        <v>24035</v>
      </c>
      <c r="I1181" s="14">
        <v>1270011000</v>
      </c>
      <c r="J1181" s="14">
        <v>1</v>
      </c>
      <c r="K1181" s="14">
        <v>2017</v>
      </c>
      <c r="L1181" s="53">
        <f t="shared" si="56"/>
        <v>1270011000</v>
      </c>
      <c r="M1181" s="54" t="b">
        <f t="shared" si="57"/>
        <v>1</v>
      </c>
    </row>
    <row r="1182" spans="2:13" x14ac:dyDescent="0.3">
      <c r="B1182" s="18">
        <f t="shared" si="55"/>
        <v>22</v>
      </c>
      <c r="C1182" s="14">
        <v>22121</v>
      </c>
      <c r="D1182" s="14">
        <v>178001000</v>
      </c>
      <c r="E1182" s="14">
        <v>1</v>
      </c>
      <c r="F1182" s="14">
        <v>2017</v>
      </c>
      <c r="G1182" s="49"/>
      <c r="H1182" s="14">
        <v>24037</v>
      </c>
      <c r="I1182" s="14">
        <v>100001000</v>
      </c>
      <c r="J1182" s="14">
        <v>1</v>
      </c>
      <c r="K1182" s="14">
        <v>2017</v>
      </c>
      <c r="L1182" s="53">
        <f t="shared" si="56"/>
        <v>100001000</v>
      </c>
      <c r="M1182" s="54" t="b">
        <f t="shared" si="57"/>
        <v>1</v>
      </c>
    </row>
    <row r="1183" spans="2:13" x14ac:dyDescent="0.3">
      <c r="B1183" s="18">
        <f t="shared" si="55"/>
        <v>22</v>
      </c>
      <c r="C1183" s="14">
        <v>22123</v>
      </c>
      <c r="D1183" s="14">
        <v>100001000</v>
      </c>
      <c r="E1183" s="14">
        <v>1</v>
      </c>
      <c r="F1183" s="14">
        <v>2017</v>
      </c>
      <c r="G1183" s="49"/>
      <c r="H1183" s="14">
        <v>24039</v>
      </c>
      <c r="I1183" s="14">
        <v>100001000</v>
      </c>
      <c r="J1183" s="14">
        <v>1</v>
      </c>
      <c r="K1183" s="14">
        <v>2017</v>
      </c>
      <c r="L1183" s="53">
        <f t="shared" si="56"/>
        <v>100001000</v>
      </c>
      <c r="M1183" s="54" t="b">
        <f t="shared" si="57"/>
        <v>1</v>
      </c>
    </row>
    <row r="1184" spans="2:13" x14ac:dyDescent="0.3">
      <c r="B1184" s="18">
        <f t="shared" si="55"/>
        <v>22</v>
      </c>
      <c r="C1184" s="14">
        <v>22125</v>
      </c>
      <c r="D1184" s="14">
        <v>100001000</v>
      </c>
      <c r="E1184" s="14">
        <v>1</v>
      </c>
      <c r="F1184" s="14">
        <v>2017</v>
      </c>
      <c r="G1184" s="49"/>
      <c r="H1184" s="14">
        <v>24041</v>
      </c>
      <c r="I1184" s="14">
        <v>100001000</v>
      </c>
      <c r="J1184" s="14">
        <v>1</v>
      </c>
      <c r="K1184" s="14">
        <v>2017</v>
      </c>
      <c r="L1184" s="53">
        <f t="shared" si="56"/>
        <v>100001000</v>
      </c>
      <c r="M1184" s="54" t="b">
        <f t="shared" si="57"/>
        <v>1</v>
      </c>
    </row>
    <row r="1185" spans="2:13" x14ac:dyDescent="0.3">
      <c r="B1185" s="18">
        <f t="shared" si="55"/>
        <v>22</v>
      </c>
      <c r="C1185" s="14">
        <v>22127</v>
      </c>
      <c r="D1185" s="14">
        <v>100001000</v>
      </c>
      <c r="E1185" s="14">
        <v>1</v>
      </c>
      <c r="F1185" s="14">
        <v>2017</v>
      </c>
      <c r="G1185" s="49"/>
      <c r="H1185" s="14">
        <v>24043</v>
      </c>
      <c r="I1185" s="14">
        <v>100001000</v>
      </c>
      <c r="J1185" s="14">
        <v>1</v>
      </c>
      <c r="K1185" s="14">
        <v>2017</v>
      </c>
      <c r="L1185" s="53">
        <f t="shared" si="56"/>
        <v>100001000</v>
      </c>
      <c r="M1185" s="54" t="b">
        <f t="shared" si="57"/>
        <v>1</v>
      </c>
    </row>
    <row r="1186" spans="2:13" x14ac:dyDescent="0.3">
      <c r="B1186" s="18">
        <f t="shared" si="55"/>
        <v>23</v>
      </c>
      <c r="C1186" s="14">
        <v>23001</v>
      </c>
      <c r="D1186" s="14">
        <v>1170011000</v>
      </c>
      <c r="E1186" s="14">
        <v>1</v>
      </c>
      <c r="F1186" s="14">
        <v>2017</v>
      </c>
      <c r="G1186" s="49"/>
      <c r="H1186" s="14">
        <v>24045</v>
      </c>
      <c r="I1186" s="14">
        <v>100001000</v>
      </c>
      <c r="J1186" s="14">
        <v>1</v>
      </c>
      <c r="K1186" s="14">
        <v>2017</v>
      </c>
      <c r="L1186" s="53">
        <f t="shared" si="56"/>
        <v>100001000</v>
      </c>
      <c r="M1186" s="54" t="b">
        <f t="shared" si="57"/>
        <v>1</v>
      </c>
    </row>
    <row r="1187" spans="2:13" x14ac:dyDescent="0.3">
      <c r="B1187" s="18">
        <f t="shared" si="55"/>
        <v>23</v>
      </c>
      <c r="C1187" s="14">
        <v>23003</v>
      </c>
      <c r="D1187" s="14">
        <v>100011000</v>
      </c>
      <c r="E1187" s="14">
        <v>1</v>
      </c>
      <c r="F1187" s="14">
        <v>2017</v>
      </c>
      <c r="G1187" s="49"/>
      <c r="H1187" s="14">
        <v>24047</v>
      </c>
      <c r="I1187" s="14">
        <v>100001000</v>
      </c>
      <c r="J1187" s="14">
        <v>1</v>
      </c>
      <c r="K1187" s="14">
        <v>2017</v>
      </c>
      <c r="L1187" s="53">
        <f t="shared" si="56"/>
        <v>100001000</v>
      </c>
      <c r="M1187" s="54" t="b">
        <f t="shared" si="57"/>
        <v>1</v>
      </c>
    </row>
    <row r="1188" spans="2:13" x14ac:dyDescent="0.3">
      <c r="B1188" s="18">
        <f t="shared" si="55"/>
        <v>23</v>
      </c>
      <c r="C1188" s="14">
        <v>23005</v>
      </c>
      <c r="D1188" s="14">
        <v>1170011000</v>
      </c>
      <c r="E1188" s="14">
        <v>1</v>
      </c>
      <c r="F1188" s="14">
        <v>2017</v>
      </c>
      <c r="G1188" s="49"/>
      <c r="H1188" s="14">
        <v>24510</v>
      </c>
      <c r="I1188" s="14">
        <v>1270011000</v>
      </c>
      <c r="J1188" s="14">
        <v>1</v>
      </c>
      <c r="K1188" s="14">
        <v>2017</v>
      </c>
      <c r="L1188" s="53">
        <f t="shared" si="56"/>
        <v>1270011000</v>
      </c>
      <c r="M1188" s="54" t="b">
        <f t="shared" si="57"/>
        <v>1</v>
      </c>
    </row>
    <row r="1189" spans="2:13" x14ac:dyDescent="0.3">
      <c r="B1189" s="18">
        <f t="shared" si="55"/>
        <v>23</v>
      </c>
      <c r="C1189" s="14">
        <v>23007</v>
      </c>
      <c r="D1189" s="14">
        <v>100011000</v>
      </c>
      <c r="E1189" s="14">
        <v>1</v>
      </c>
      <c r="F1189" s="14">
        <v>2017</v>
      </c>
      <c r="G1189" s="49"/>
      <c r="H1189" s="14">
        <v>25001</v>
      </c>
      <c r="I1189" s="14">
        <v>1170011000</v>
      </c>
      <c r="J1189" s="14">
        <v>1</v>
      </c>
      <c r="K1189" s="14">
        <v>2017</v>
      </c>
      <c r="L1189" s="53">
        <f t="shared" si="56"/>
        <v>1170011000</v>
      </c>
      <c r="M1189" s="54" t="b">
        <f t="shared" si="57"/>
        <v>1</v>
      </c>
    </row>
    <row r="1190" spans="2:13" x14ac:dyDescent="0.3">
      <c r="B1190" s="18">
        <f t="shared" si="55"/>
        <v>23</v>
      </c>
      <c r="C1190" s="14">
        <v>23009</v>
      </c>
      <c r="D1190" s="14">
        <v>100011000</v>
      </c>
      <c r="E1190" s="14">
        <v>1</v>
      </c>
      <c r="F1190" s="14">
        <v>2017</v>
      </c>
      <c r="G1190" s="49"/>
      <c r="H1190" s="14">
        <v>25003</v>
      </c>
      <c r="I1190" s="14">
        <v>1170011000</v>
      </c>
      <c r="J1190" s="14">
        <v>1</v>
      </c>
      <c r="K1190" s="14">
        <v>2017</v>
      </c>
      <c r="L1190" s="53">
        <f t="shared" si="56"/>
        <v>1170011000</v>
      </c>
      <c r="M1190" s="54" t="b">
        <f t="shared" si="57"/>
        <v>1</v>
      </c>
    </row>
    <row r="1191" spans="2:13" x14ac:dyDescent="0.3">
      <c r="B1191" s="18">
        <f t="shared" si="55"/>
        <v>23</v>
      </c>
      <c r="C1191" s="14">
        <v>23011</v>
      </c>
      <c r="D1191" s="14">
        <v>1170011000</v>
      </c>
      <c r="E1191" s="14">
        <v>1</v>
      </c>
      <c r="F1191" s="14">
        <v>2017</v>
      </c>
      <c r="G1191" s="49"/>
      <c r="H1191" s="14">
        <v>25005</v>
      </c>
      <c r="I1191" s="14">
        <v>1170011000</v>
      </c>
      <c r="J1191" s="14">
        <v>1</v>
      </c>
      <c r="K1191" s="14">
        <v>2017</v>
      </c>
      <c r="L1191" s="53">
        <f t="shared" si="56"/>
        <v>1170011000</v>
      </c>
      <c r="M1191" s="54" t="b">
        <f t="shared" si="57"/>
        <v>1</v>
      </c>
    </row>
    <row r="1192" spans="2:13" x14ac:dyDescent="0.3">
      <c r="B1192" s="18">
        <f t="shared" si="55"/>
        <v>23</v>
      </c>
      <c r="C1192" s="14">
        <v>23013</v>
      </c>
      <c r="D1192" s="14">
        <v>1170011000</v>
      </c>
      <c r="E1192" s="14">
        <v>1</v>
      </c>
      <c r="F1192" s="14">
        <v>2017</v>
      </c>
      <c r="G1192" s="49"/>
      <c r="H1192" s="14">
        <v>25007</v>
      </c>
      <c r="I1192" s="14">
        <v>1170011000</v>
      </c>
      <c r="J1192" s="14">
        <v>1</v>
      </c>
      <c r="K1192" s="14">
        <v>2017</v>
      </c>
      <c r="L1192" s="53">
        <f t="shared" si="56"/>
        <v>1170011000</v>
      </c>
      <c r="M1192" s="54" t="b">
        <f t="shared" si="57"/>
        <v>1</v>
      </c>
    </row>
    <row r="1193" spans="2:13" x14ac:dyDescent="0.3">
      <c r="B1193" s="18">
        <f t="shared" si="55"/>
        <v>23</v>
      </c>
      <c r="C1193" s="14">
        <v>23015</v>
      </c>
      <c r="D1193" s="14">
        <v>1170011000</v>
      </c>
      <c r="E1193" s="14">
        <v>1</v>
      </c>
      <c r="F1193" s="14">
        <v>2017</v>
      </c>
      <c r="G1193" s="49"/>
      <c r="H1193" s="14">
        <v>25009</v>
      </c>
      <c r="I1193" s="14">
        <v>1170011000</v>
      </c>
      <c r="J1193" s="14">
        <v>1</v>
      </c>
      <c r="K1193" s="14">
        <v>2017</v>
      </c>
      <c r="L1193" s="53">
        <f t="shared" si="56"/>
        <v>1170011000</v>
      </c>
      <c r="M1193" s="54" t="b">
        <f t="shared" si="57"/>
        <v>1</v>
      </c>
    </row>
    <row r="1194" spans="2:13" x14ac:dyDescent="0.3">
      <c r="B1194" s="18">
        <f t="shared" si="55"/>
        <v>23</v>
      </c>
      <c r="C1194" s="14">
        <v>23017</v>
      </c>
      <c r="D1194" s="14">
        <v>100011000</v>
      </c>
      <c r="E1194" s="14">
        <v>1</v>
      </c>
      <c r="F1194" s="14">
        <v>2017</v>
      </c>
      <c r="G1194" s="49"/>
      <c r="H1194" s="14">
        <v>25011</v>
      </c>
      <c r="I1194" s="14">
        <v>1170011000</v>
      </c>
      <c r="J1194" s="14">
        <v>1</v>
      </c>
      <c r="K1194" s="14">
        <v>2017</v>
      </c>
      <c r="L1194" s="53">
        <f t="shared" si="56"/>
        <v>1170011000</v>
      </c>
      <c r="M1194" s="54" t="b">
        <f t="shared" si="57"/>
        <v>1</v>
      </c>
    </row>
    <row r="1195" spans="2:13" x14ac:dyDescent="0.3">
      <c r="B1195" s="18">
        <f t="shared" si="55"/>
        <v>23</v>
      </c>
      <c r="C1195" s="14">
        <v>23019</v>
      </c>
      <c r="D1195" s="14">
        <v>100011000</v>
      </c>
      <c r="E1195" s="14">
        <v>1</v>
      </c>
      <c r="F1195" s="14">
        <v>2017</v>
      </c>
      <c r="G1195" s="49"/>
      <c r="H1195" s="14">
        <v>25013</v>
      </c>
      <c r="I1195" s="14">
        <v>1170011000</v>
      </c>
      <c r="J1195" s="14">
        <v>1</v>
      </c>
      <c r="K1195" s="14">
        <v>2017</v>
      </c>
      <c r="L1195" s="53">
        <f t="shared" si="56"/>
        <v>1170011000</v>
      </c>
      <c r="M1195" s="54" t="b">
        <f t="shared" si="57"/>
        <v>1</v>
      </c>
    </row>
    <row r="1196" spans="2:13" x14ac:dyDescent="0.3">
      <c r="B1196" s="18">
        <f t="shared" si="55"/>
        <v>23</v>
      </c>
      <c r="C1196" s="14">
        <v>23021</v>
      </c>
      <c r="D1196" s="14">
        <v>100011000</v>
      </c>
      <c r="E1196" s="14">
        <v>1</v>
      </c>
      <c r="F1196" s="14">
        <v>2017</v>
      </c>
      <c r="G1196" s="49"/>
      <c r="H1196" s="14">
        <v>25015</v>
      </c>
      <c r="I1196" s="14">
        <v>1170011000</v>
      </c>
      <c r="J1196" s="14">
        <v>1</v>
      </c>
      <c r="K1196" s="14">
        <v>2017</v>
      </c>
      <c r="L1196" s="53">
        <f t="shared" si="56"/>
        <v>1170011000</v>
      </c>
      <c r="M1196" s="54" t="b">
        <f t="shared" si="57"/>
        <v>1</v>
      </c>
    </row>
    <row r="1197" spans="2:13" x14ac:dyDescent="0.3">
      <c r="B1197" s="18">
        <f t="shared" si="55"/>
        <v>23</v>
      </c>
      <c r="C1197" s="14">
        <v>23023</v>
      </c>
      <c r="D1197" s="14">
        <v>1170011000</v>
      </c>
      <c r="E1197" s="14">
        <v>1</v>
      </c>
      <c r="F1197" s="14">
        <v>2017</v>
      </c>
      <c r="G1197" s="49"/>
      <c r="H1197" s="14">
        <v>25017</v>
      </c>
      <c r="I1197" s="14">
        <v>1170011000</v>
      </c>
      <c r="J1197" s="14">
        <v>1</v>
      </c>
      <c r="K1197" s="14">
        <v>2017</v>
      </c>
      <c r="L1197" s="53">
        <f t="shared" si="56"/>
        <v>1170011000</v>
      </c>
      <c r="M1197" s="54" t="b">
        <f t="shared" si="57"/>
        <v>1</v>
      </c>
    </row>
    <row r="1198" spans="2:13" x14ac:dyDescent="0.3">
      <c r="B1198" s="18">
        <f t="shared" si="55"/>
        <v>23</v>
      </c>
      <c r="C1198" s="14">
        <v>23025</v>
      </c>
      <c r="D1198" s="14">
        <v>100011000</v>
      </c>
      <c r="E1198" s="14">
        <v>1</v>
      </c>
      <c r="F1198" s="14">
        <v>2017</v>
      </c>
      <c r="G1198" s="49"/>
      <c r="H1198" s="14">
        <v>25019</v>
      </c>
      <c r="I1198" s="14">
        <v>1170011000</v>
      </c>
      <c r="J1198" s="14">
        <v>1</v>
      </c>
      <c r="K1198" s="14">
        <v>2017</v>
      </c>
      <c r="L1198" s="53">
        <f t="shared" si="56"/>
        <v>1170011000</v>
      </c>
      <c r="M1198" s="54" t="b">
        <f t="shared" si="57"/>
        <v>1</v>
      </c>
    </row>
    <row r="1199" spans="2:13" x14ac:dyDescent="0.3">
      <c r="B1199" s="18">
        <f t="shared" si="55"/>
        <v>23</v>
      </c>
      <c r="C1199" s="14">
        <v>23027</v>
      </c>
      <c r="D1199" s="14">
        <v>100011000</v>
      </c>
      <c r="E1199" s="14">
        <v>1</v>
      </c>
      <c r="F1199" s="14">
        <v>2017</v>
      </c>
      <c r="G1199" s="49"/>
      <c r="H1199" s="14">
        <v>25021</v>
      </c>
      <c r="I1199" s="14">
        <v>1170011000</v>
      </c>
      <c r="J1199" s="14">
        <v>1</v>
      </c>
      <c r="K1199" s="14">
        <v>2017</v>
      </c>
      <c r="L1199" s="53">
        <f t="shared" si="56"/>
        <v>1170011000</v>
      </c>
      <c r="M1199" s="54" t="b">
        <f t="shared" si="57"/>
        <v>1</v>
      </c>
    </row>
    <row r="1200" spans="2:13" x14ac:dyDescent="0.3">
      <c r="B1200" s="18">
        <f t="shared" si="55"/>
        <v>23</v>
      </c>
      <c r="C1200" s="14">
        <v>23029</v>
      </c>
      <c r="D1200" s="14">
        <v>100011000</v>
      </c>
      <c r="E1200" s="14">
        <v>1</v>
      </c>
      <c r="F1200" s="14">
        <v>2017</v>
      </c>
      <c r="G1200" s="49"/>
      <c r="H1200" s="14">
        <v>25023</v>
      </c>
      <c r="I1200" s="14">
        <v>1170011000</v>
      </c>
      <c r="J1200" s="14">
        <v>1</v>
      </c>
      <c r="K1200" s="14">
        <v>2017</v>
      </c>
      <c r="L1200" s="53">
        <f t="shared" si="56"/>
        <v>1170011000</v>
      </c>
      <c r="M1200" s="54" t="b">
        <f t="shared" si="57"/>
        <v>1</v>
      </c>
    </row>
    <row r="1201" spans="2:13" x14ac:dyDescent="0.3">
      <c r="B1201" s="18">
        <f t="shared" si="55"/>
        <v>23</v>
      </c>
      <c r="C1201" s="14">
        <v>23031</v>
      </c>
      <c r="D1201" s="14">
        <v>1170011000</v>
      </c>
      <c r="E1201" s="14">
        <v>1</v>
      </c>
      <c r="F1201" s="14">
        <v>2017</v>
      </c>
      <c r="G1201" s="49"/>
      <c r="H1201" s="14">
        <v>25025</v>
      </c>
      <c r="I1201" s="14">
        <v>1170011000</v>
      </c>
      <c r="J1201" s="14">
        <v>1</v>
      </c>
      <c r="K1201" s="14">
        <v>2017</v>
      </c>
      <c r="L1201" s="53">
        <f t="shared" si="56"/>
        <v>1170011000</v>
      </c>
      <c r="M1201" s="54" t="b">
        <f t="shared" si="57"/>
        <v>1</v>
      </c>
    </row>
    <row r="1202" spans="2:13" x14ac:dyDescent="0.3">
      <c r="B1202" s="18">
        <f t="shared" si="55"/>
        <v>24</v>
      </c>
      <c r="C1202" s="14">
        <v>24001</v>
      </c>
      <c r="D1202" s="14">
        <v>100001000</v>
      </c>
      <c r="E1202" s="14">
        <v>1</v>
      </c>
      <c r="F1202" s="14">
        <v>2017</v>
      </c>
      <c r="G1202" s="49"/>
      <c r="H1202" s="14">
        <v>25027</v>
      </c>
      <c r="I1202" s="14">
        <v>1170011000</v>
      </c>
      <c r="J1202" s="14">
        <v>1</v>
      </c>
      <c r="K1202" s="14">
        <v>2017</v>
      </c>
      <c r="L1202" s="53">
        <f t="shared" si="56"/>
        <v>1170011000</v>
      </c>
      <c r="M1202" s="54" t="b">
        <f t="shared" si="57"/>
        <v>1</v>
      </c>
    </row>
    <row r="1203" spans="2:13" x14ac:dyDescent="0.3">
      <c r="B1203" s="18">
        <f t="shared" si="55"/>
        <v>24</v>
      </c>
      <c r="C1203" s="14">
        <v>24003</v>
      </c>
      <c r="D1203" s="14">
        <v>1270011000</v>
      </c>
      <c r="E1203" s="14">
        <v>1</v>
      </c>
      <c r="F1203" s="14">
        <v>2017</v>
      </c>
      <c r="G1203" s="49"/>
      <c r="H1203" s="14">
        <v>26001</v>
      </c>
      <c r="I1203" s="14">
        <v>200001000</v>
      </c>
      <c r="J1203" s="14">
        <v>1</v>
      </c>
      <c r="K1203" s="14">
        <v>2017</v>
      </c>
      <c r="L1203" s="53">
        <f t="shared" si="56"/>
        <v>200001000</v>
      </c>
      <c r="M1203" s="54" t="b">
        <f t="shared" si="57"/>
        <v>1</v>
      </c>
    </row>
    <row r="1204" spans="2:13" x14ac:dyDescent="0.3">
      <c r="B1204" s="18">
        <f t="shared" si="55"/>
        <v>24</v>
      </c>
      <c r="C1204" s="14">
        <v>24005</v>
      </c>
      <c r="D1204" s="14">
        <v>1270011000</v>
      </c>
      <c r="E1204" s="14">
        <v>1</v>
      </c>
      <c r="F1204" s="14">
        <v>2017</v>
      </c>
      <c r="G1204" s="49"/>
      <c r="H1204" s="14">
        <v>26003</v>
      </c>
      <c r="I1204" s="14">
        <v>200001000</v>
      </c>
      <c r="J1204" s="14">
        <v>1</v>
      </c>
      <c r="K1204" s="14">
        <v>2017</v>
      </c>
      <c r="L1204" s="53">
        <f t="shared" si="56"/>
        <v>200001000</v>
      </c>
      <c r="M1204" s="54" t="b">
        <f t="shared" si="57"/>
        <v>1</v>
      </c>
    </row>
    <row r="1205" spans="2:13" x14ac:dyDescent="0.3">
      <c r="B1205" s="18">
        <f t="shared" si="55"/>
        <v>24</v>
      </c>
      <c r="C1205" s="14">
        <v>24009</v>
      </c>
      <c r="D1205" s="14">
        <v>1270011000</v>
      </c>
      <c r="E1205" s="14">
        <v>1</v>
      </c>
      <c r="F1205" s="14">
        <v>2017</v>
      </c>
      <c r="G1205" s="49"/>
      <c r="H1205" s="14">
        <v>26005</v>
      </c>
      <c r="I1205" s="14">
        <v>200001000</v>
      </c>
      <c r="J1205" s="14">
        <v>1</v>
      </c>
      <c r="K1205" s="14">
        <v>2017</v>
      </c>
      <c r="L1205" s="53">
        <f t="shared" si="56"/>
        <v>200001000</v>
      </c>
      <c r="M1205" s="54" t="b">
        <f t="shared" si="57"/>
        <v>1</v>
      </c>
    </row>
    <row r="1206" spans="2:13" x14ac:dyDescent="0.3">
      <c r="B1206" s="18">
        <f t="shared" si="55"/>
        <v>24</v>
      </c>
      <c r="C1206" s="14">
        <v>24011</v>
      </c>
      <c r="D1206" s="14">
        <v>100001000</v>
      </c>
      <c r="E1206" s="14">
        <v>1</v>
      </c>
      <c r="F1206" s="14">
        <v>2017</v>
      </c>
      <c r="G1206" s="49"/>
      <c r="H1206" s="14">
        <v>26007</v>
      </c>
      <c r="I1206" s="14">
        <v>200001000</v>
      </c>
      <c r="J1206" s="14">
        <v>1</v>
      </c>
      <c r="K1206" s="14">
        <v>2017</v>
      </c>
      <c r="L1206" s="53">
        <f t="shared" si="56"/>
        <v>200001000</v>
      </c>
      <c r="M1206" s="54" t="b">
        <f t="shared" si="57"/>
        <v>1</v>
      </c>
    </row>
    <row r="1207" spans="2:13" x14ac:dyDescent="0.3">
      <c r="B1207" s="18">
        <f t="shared" si="55"/>
        <v>24</v>
      </c>
      <c r="C1207" s="14">
        <v>24013</v>
      </c>
      <c r="D1207" s="14">
        <v>1270011000</v>
      </c>
      <c r="E1207" s="14">
        <v>1</v>
      </c>
      <c r="F1207" s="14">
        <v>2017</v>
      </c>
      <c r="G1207" s="49"/>
      <c r="H1207" s="14">
        <v>26009</v>
      </c>
      <c r="I1207" s="14">
        <v>200001000</v>
      </c>
      <c r="J1207" s="14">
        <v>1</v>
      </c>
      <c r="K1207" s="14">
        <v>2017</v>
      </c>
      <c r="L1207" s="53">
        <f t="shared" si="56"/>
        <v>200001000</v>
      </c>
      <c r="M1207" s="54" t="b">
        <f t="shared" si="57"/>
        <v>1</v>
      </c>
    </row>
    <row r="1208" spans="2:13" x14ac:dyDescent="0.3">
      <c r="B1208" s="18">
        <f t="shared" si="55"/>
        <v>24</v>
      </c>
      <c r="C1208" s="14">
        <v>24015</v>
      </c>
      <c r="D1208" s="14">
        <v>1270011000</v>
      </c>
      <c r="E1208" s="14">
        <v>1</v>
      </c>
      <c r="F1208" s="14">
        <v>2017</v>
      </c>
      <c r="G1208" s="49"/>
      <c r="H1208" s="14">
        <v>26011</v>
      </c>
      <c r="I1208" s="14">
        <v>200001000</v>
      </c>
      <c r="J1208" s="14">
        <v>1</v>
      </c>
      <c r="K1208" s="14">
        <v>2017</v>
      </c>
      <c r="L1208" s="53">
        <f t="shared" si="56"/>
        <v>200001000</v>
      </c>
      <c r="M1208" s="54" t="b">
        <f t="shared" si="57"/>
        <v>1</v>
      </c>
    </row>
    <row r="1209" spans="2:13" x14ac:dyDescent="0.3">
      <c r="B1209" s="18">
        <f t="shared" si="55"/>
        <v>24</v>
      </c>
      <c r="C1209" s="14">
        <v>24017</v>
      </c>
      <c r="D1209" s="14">
        <v>1270011000</v>
      </c>
      <c r="E1209" s="14">
        <v>1</v>
      </c>
      <c r="F1209" s="14">
        <v>2017</v>
      </c>
      <c r="G1209" s="49"/>
      <c r="H1209" s="14">
        <v>26013</v>
      </c>
      <c r="I1209" s="14">
        <v>200001000</v>
      </c>
      <c r="J1209" s="14">
        <v>1</v>
      </c>
      <c r="K1209" s="14">
        <v>2017</v>
      </c>
      <c r="L1209" s="53">
        <f t="shared" si="56"/>
        <v>200001000</v>
      </c>
      <c r="M1209" s="54" t="b">
        <f t="shared" si="57"/>
        <v>1</v>
      </c>
    </row>
    <row r="1210" spans="2:13" x14ac:dyDescent="0.3">
      <c r="B1210" s="18">
        <f t="shared" si="55"/>
        <v>24</v>
      </c>
      <c r="C1210" s="14">
        <v>24019</v>
      </c>
      <c r="D1210" s="14">
        <v>100001000</v>
      </c>
      <c r="E1210" s="14">
        <v>1</v>
      </c>
      <c r="F1210" s="14">
        <v>2017</v>
      </c>
      <c r="G1210" s="49"/>
      <c r="H1210" s="14">
        <v>26015</v>
      </c>
      <c r="I1210" s="14">
        <v>200001000</v>
      </c>
      <c r="J1210" s="14">
        <v>1</v>
      </c>
      <c r="K1210" s="14">
        <v>2017</v>
      </c>
      <c r="L1210" s="53">
        <f t="shared" si="56"/>
        <v>200001000</v>
      </c>
      <c r="M1210" s="54" t="b">
        <f t="shared" si="57"/>
        <v>1</v>
      </c>
    </row>
    <row r="1211" spans="2:13" x14ac:dyDescent="0.3">
      <c r="B1211" s="18">
        <f t="shared" si="55"/>
        <v>24</v>
      </c>
      <c r="C1211" s="14">
        <v>24021</v>
      </c>
      <c r="D1211" s="14">
        <v>1270011000</v>
      </c>
      <c r="E1211" s="14">
        <v>1</v>
      </c>
      <c r="F1211" s="14">
        <v>2017</v>
      </c>
      <c r="G1211" s="49"/>
      <c r="H1211" s="14">
        <v>26017</v>
      </c>
      <c r="I1211" s="14">
        <v>200001000</v>
      </c>
      <c r="J1211" s="14">
        <v>1</v>
      </c>
      <c r="K1211" s="14">
        <v>2017</v>
      </c>
      <c r="L1211" s="53">
        <f t="shared" si="56"/>
        <v>200001000</v>
      </c>
      <c r="M1211" s="54" t="b">
        <f t="shared" si="57"/>
        <v>1</v>
      </c>
    </row>
    <row r="1212" spans="2:13" x14ac:dyDescent="0.3">
      <c r="B1212" s="18">
        <f t="shared" si="55"/>
        <v>24</v>
      </c>
      <c r="C1212" s="14">
        <v>24023</v>
      </c>
      <c r="D1212" s="14">
        <v>100001000</v>
      </c>
      <c r="E1212" s="14">
        <v>1</v>
      </c>
      <c r="F1212" s="14">
        <v>2017</v>
      </c>
      <c r="G1212" s="49"/>
      <c r="H1212" s="14">
        <v>26019</v>
      </c>
      <c r="I1212" s="14">
        <v>200001000</v>
      </c>
      <c r="J1212" s="14">
        <v>1</v>
      </c>
      <c r="K1212" s="14">
        <v>2017</v>
      </c>
      <c r="L1212" s="53">
        <f t="shared" si="56"/>
        <v>200001000</v>
      </c>
      <c r="M1212" s="54" t="b">
        <f t="shared" si="57"/>
        <v>1</v>
      </c>
    </row>
    <row r="1213" spans="2:13" x14ac:dyDescent="0.3">
      <c r="B1213" s="18">
        <f t="shared" si="55"/>
        <v>24</v>
      </c>
      <c r="C1213" s="14">
        <v>24025</v>
      </c>
      <c r="D1213" s="14">
        <v>1270011000</v>
      </c>
      <c r="E1213" s="14">
        <v>1</v>
      </c>
      <c r="F1213" s="14">
        <v>2017</v>
      </c>
      <c r="G1213" s="49"/>
      <c r="H1213" s="14">
        <v>26021</v>
      </c>
      <c r="I1213" s="14">
        <v>200001000</v>
      </c>
      <c r="J1213" s="14">
        <v>1</v>
      </c>
      <c r="K1213" s="14">
        <v>2017</v>
      </c>
      <c r="L1213" s="53">
        <f t="shared" si="56"/>
        <v>200001000</v>
      </c>
      <c r="M1213" s="54" t="b">
        <f t="shared" si="57"/>
        <v>1</v>
      </c>
    </row>
    <row r="1214" spans="2:13" x14ac:dyDescent="0.3">
      <c r="B1214" s="18">
        <f t="shared" si="55"/>
        <v>24</v>
      </c>
      <c r="C1214" s="14">
        <v>24027</v>
      </c>
      <c r="D1214" s="14">
        <v>1270011000</v>
      </c>
      <c r="E1214" s="14">
        <v>1</v>
      </c>
      <c r="F1214" s="14">
        <v>2017</v>
      </c>
      <c r="G1214" s="49"/>
      <c r="H1214" s="14">
        <v>26023</v>
      </c>
      <c r="I1214" s="14">
        <v>200001000</v>
      </c>
      <c r="J1214" s="14">
        <v>1</v>
      </c>
      <c r="K1214" s="14">
        <v>2017</v>
      </c>
      <c r="L1214" s="53">
        <f t="shared" si="56"/>
        <v>200001000</v>
      </c>
      <c r="M1214" s="54" t="b">
        <f t="shared" si="57"/>
        <v>1</v>
      </c>
    </row>
    <row r="1215" spans="2:13" x14ac:dyDescent="0.3">
      <c r="B1215" s="18">
        <f t="shared" si="55"/>
        <v>24</v>
      </c>
      <c r="C1215" s="14">
        <v>24029</v>
      </c>
      <c r="D1215" s="14">
        <v>1270011000</v>
      </c>
      <c r="E1215" s="14">
        <v>1</v>
      </c>
      <c r="F1215" s="14">
        <v>2017</v>
      </c>
      <c r="G1215" s="49"/>
      <c r="H1215" s="14">
        <v>26025</v>
      </c>
      <c r="I1215" s="14">
        <v>200001000</v>
      </c>
      <c r="J1215" s="14">
        <v>1</v>
      </c>
      <c r="K1215" s="14">
        <v>2017</v>
      </c>
      <c r="L1215" s="53">
        <f t="shared" si="56"/>
        <v>200001000</v>
      </c>
      <c r="M1215" s="54" t="b">
        <f t="shared" si="57"/>
        <v>1</v>
      </c>
    </row>
    <row r="1216" spans="2:13" x14ac:dyDescent="0.3">
      <c r="B1216" s="18">
        <f t="shared" si="55"/>
        <v>24</v>
      </c>
      <c r="C1216" s="14">
        <v>24031</v>
      </c>
      <c r="D1216" s="14">
        <v>1270011000</v>
      </c>
      <c r="E1216" s="14">
        <v>1</v>
      </c>
      <c r="F1216" s="14">
        <v>2017</v>
      </c>
      <c r="G1216" s="49"/>
      <c r="H1216" s="14">
        <v>26027</v>
      </c>
      <c r="I1216" s="14">
        <v>200001000</v>
      </c>
      <c r="J1216" s="14">
        <v>1</v>
      </c>
      <c r="K1216" s="14">
        <v>2017</v>
      </c>
      <c r="L1216" s="53">
        <f t="shared" si="56"/>
        <v>200001000</v>
      </c>
      <c r="M1216" s="54" t="b">
        <f t="shared" si="57"/>
        <v>1</v>
      </c>
    </row>
    <row r="1217" spans="2:13" x14ac:dyDescent="0.3">
      <c r="B1217" s="18">
        <f t="shared" si="55"/>
        <v>24</v>
      </c>
      <c r="C1217" s="14">
        <v>24033</v>
      </c>
      <c r="D1217" s="14">
        <v>1270011000</v>
      </c>
      <c r="E1217" s="14">
        <v>1</v>
      </c>
      <c r="F1217" s="14">
        <v>2017</v>
      </c>
      <c r="G1217" s="49"/>
      <c r="H1217" s="14">
        <v>26029</v>
      </c>
      <c r="I1217" s="14">
        <v>200001000</v>
      </c>
      <c r="J1217" s="14">
        <v>1</v>
      </c>
      <c r="K1217" s="14">
        <v>2017</v>
      </c>
      <c r="L1217" s="53">
        <f t="shared" si="56"/>
        <v>200001000</v>
      </c>
      <c r="M1217" s="54" t="b">
        <f t="shared" si="57"/>
        <v>1</v>
      </c>
    </row>
    <row r="1218" spans="2:13" x14ac:dyDescent="0.3">
      <c r="B1218" s="18">
        <f t="shared" si="55"/>
        <v>24</v>
      </c>
      <c r="C1218" s="14">
        <v>24035</v>
      </c>
      <c r="D1218" s="14">
        <v>1270011000</v>
      </c>
      <c r="E1218" s="14">
        <v>1</v>
      </c>
      <c r="F1218" s="14">
        <v>2017</v>
      </c>
      <c r="G1218" s="49"/>
      <c r="H1218" s="14">
        <v>26031</v>
      </c>
      <c r="I1218" s="14">
        <v>200001000</v>
      </c>
      <c r="J1218" s="14">
        <v>1</v>
      </c>
      <c r="K1218" s="14">
        <v>2017</v>
      </c>
      <c r="L1218" s="53">
        <f t="shared" si="56"/>
        <v>200001000</v>
      </c>
      <c r="M1218" s="54" t="b">
        <f t="shared" si="57"/>
        <v>1</v>
      </c>
    </row>
    <row r="1219" spans="2:13" x14ac:dyDescent="0.3">
      <c r="B1219" s="18">
        <f t="shared" si="55"/>
        <v>24</v>
      </c>
      <c r="C1219" s="14">
        <v>24037</v>
      </c>
      <c r="D1219" s="14">
        <v>100001000</v>
      </c>
      <c r="E1219" s="14">
        <v>1</v>
      </c>
      <c r="F1219" s="14">
        <v>2017</v>
      </c>
      <c r="G1219" s="49"/>
      <c r="H1219" s="14">
        <v>26033</v>
      </c>
      <c r="I1219" s="14">
        <v>200001000</v>
      </c>
      <c r="J1219" s="14">
        <v>1</v>
      </c>
      <c r="K1219" s="14">
        <v>2017</v>
      </c>
      <c r="L1219" s="53">
        <f t="shared" si="56"/>
        <v>200001000</v>
      </c>
      <c r="M1219" s="54" t="b">
        <f t="shared" si="57"/>
        <v>1</v>
      </c>
    </row>
    <row r="1220" spans="2:13" x14ac:dyDescent="0.3">
      <c r="B1220" s="18">
        <f t="shared" si="55"/>
        <v>24</v>
      </c>
      <c r="C1220" s="14">
        <v>24039</v>
      </c>
      <c r="D1220" s="14">
        <v>100001000</v>
      </c>
      <c r="E1220" s="14">
        <v>1</v>
      </c>
      <c r="F1220" s="14">
        <v>2017</v>
      </c>
      <c r="G1220" s="49"/>
      <c r="H1220" s="14">
        <v>26035</v>
      </c>
      <c r="I1220" s="14">
        <v>200001000</v>
      </c>
      <c r="J1220" s="14">
        <v>1</v>
      </c>
      <c r="K1220" s="14">
        <v>2017</v>
      </c>
      <c r="L1220" s="53">
        <f t="shared" si="56"/>
        <v>200001000</v>
      </c>
      <c r="M1220" s="54" t="b">
        <f t="shared" si="57"/>
        <v>1</v>
      </c>
    </row>
    <row r="1221" spans="2:13" x14ac:dyDescent="0.3">
      <c r="B1221" s="18">
        <f t="shared" si="55"/>
        <v>24</v>
      </c>
      <c r="C1221" s="14">
        <v>24041</v>
      </c>
      <c r="D1221" s="14">
        <v>100001000</v>
      </c>
      <c r="E1221" s="14">
        <v>1</v>
      </c>
      <c r="F1221" s="14">
        <v>2017</v>
      </c>
      <c r="G1221" s="49"/>
      <c r="H1221" s="14">
        <v>26037</v>
      </c>
      <c r="I1221" s="14">
        <v>200001000</v>
      </c>
      <c r="J1221" s="14">
        <v>1</v>
      </c>
      <c r="K1221" s="14">
        <v>2017</v>
      </c>
      <c r="L1221" s="53">
        <f t="shared" si="56"/>
        <v>200001000</v>
      </c>
      <c r="M1221" s="54" t="b">
        <f t="shared" si="57"/>
        <v>1</v>
      </c>
    </row>
    <row r="1222" spans="2:13" x14ac:dyDescent="0.3">
      <c r="B1222" s="18">
        <f t="shared" ref="B1222:B1285" si="58">TRUNC(C1222/1000,0)</f>
        <v>24</v>
      </c>
      <c r="C1222" s="14">
        <v>24043</v>
      </c>
      <c r="D1222" s="14">
        <v>100001000</v>
      </c>
      <c r="E1222" s="14">
        <v>1</v>
      </c>
      <c r="F1222" s="14">
        <v>2017</v>
      </c>
      <c r="G1222" s="49"/>
      <c r="H1222" s="14">
        <v>26039</v>
      </c>
      <c r="I1222" s="14">
        <v>200001000</v>
      </c>
      <c r="J1222" s="14">
        <v>1</v>
      </c>
      <c r="K1222" s="14">
        <v>2017</v>
      </c>
      <c r="L1222" s="53">
        <f t="shared" si="56"/>
        <v>200001000</v>
      </c>
      <c r="M1222" s="54" t="b">
        <f t="shared" si="57"/>
        <v>1</v>
      </c>
    </row>
    <row r="1223" spans="2:13" x14ac:dyDescent="0.3">
      <c r="B1223" s="18">
        <f t="shared" si="58"/>
        <v>24</v>
      </c>
      <c r="C1223" s="14">
        <v>24045</v>
      </c>
      <c r="D1223" s="14">
        <v>100001000</v>
      </c>
      <c r="E1223" s="14">
        <v>1</v>
      </c>
      <c r="F1223" s="14">
        <v>2017</v>
      </c>
      <c r="G1223" s="49"/>
      <c r="H1223" s="14">
        <v>26041</v>
      </c>
      <c r="I1223" s="14">
        <v>200001000</v>
      </c>
      <c r="J1223" s="14">
        <v>1</v>
      </c>
      <c r="K1223" s="14">
        <v>2017</v>
      </c>
      <c r="L1223" s="53">
        <f t="shared" ref="L1223:L1286" si="59">VLOOKUP(H1223,$C$5:$D$3233,2,FALSE)</f>
        <v>200001000</v>
      </c>
      <c r="M1223" s="54" t="b">
        <f t="shared" ref="M1223:M1286" si="60">L1223=I1223</f>
        <v>1</v>
      </c>
    </row>
    <row r="1224" spans="2:13" x14ac:dyDescent="0.3">
      <c r="B1224" s="18">
        <f t="shared" si="58"/>
        <v>24</v>
      </c>
      <c r="C1224" s="14">
        <v>24047</v>
      </c>
      <c r="D1224" s="14">
        <v>100001000</v>
      </c>
      <c r="E1224" s="14">
        <v>1</v>
      </c>
      <c r="F1224" s="14">
        <v>2017</v>
      </c>
      <c r="G1224" s="49"/>
      <c r="H1224" s="14">
        <v>26043</v>
      </c>
      <c r="I1224" s="14">
        <v>200001000</v>
      </c>
      <c r="J1224" s="14">
        <v>1</v>
      </c>
      <c r="K1224" s="14">
        <v>2017</v>
      </c>
      <c r="L1224" s="53">
        <f t="shared" si="59"/>
        <v>200001000</v>
      </c>
      <c r="M1224" s="54" t="b">
        <f t="shared" si="60"/>
        <v>1</v>
      </c>
    </row>
    <row r="1225" spans="2:13" x14ac:dyDescent="0.3">
      <c r="B1225" s="18">
        <f t="shared" si="58"/>
        <v>24</v>
      </c>
      <c r="C1225" s="14">
        <v>24510</v>
      </c>
      <c r="D1225" s="14">
        <v>1270011000</v>
      </c>
      <c r="E1225" s="14">
        <v>1</v>
      </c>
      <c r="F1225" s="14">
        <v>2017</v>
      </c>
      <c r="G1225" s="49"/>
      <c r="H1225" s="14">
        <v>26045</v>
      </c>
      <c r="I1225" s="14">
        <v>200001000</v>
      </c>
      <c r="J1225" s="14">
        <v>1</v>
      </c>
      <c r="K1225" s="14">
        <v>2017</v>
      </c>
      <c r="L1225" s="53">
        <f t="shared" si="59"/>
        <v>200001000</v>
      </c>
      <c r="M1225" s="54" t="b">
        <f t="shared" si="60"/>
        <v>1</v>
      </c>
    </row>
    <row r="1226" spans="2:13" x14ac:dyDescent="0.3">
      <c r="B1226" s="18">
        <f t="shared" si="58"/>
        <v>25</v>
      </c>
      <c r="C1226" s="14">
        <v>25001</v>
      </c>
      <c r="D1226" s="14">
        <v>1170011000</v>
      </c>
      <c r="E1226" s="14">
        <v>1</v>
      </c>
      <c r="F1226" s="14">
        <v>2017</v>
      </c>
      <c r="G1226" s="49"/>
      <c r="H1226" s="14">
        <v>26047</v>
      </c>
      <c r="I1226" s="14">
        <v>200001000</v>
      </c>
      <c r="J1226" s="14">
        <v>1</v>
      </c>
      <c r="K1226" s="14">
        <v>2017</v>
      </c>
      <c r="L1226" s="53">
        <f t="shared" si="59"/>
        <v>200001000</v>
      </c>
      <c r="M1226" s="54" t="b">
        <f t="shared" si="60"/>
        <v>1</v>
      </c>
    </row>
    <row r="1227" spans="2:13" x14ac:dyDescent="0.3">
      <c r="B1227" s="18">
        <f t="shared" si="58"/>
        <v>25</v>
      </c>
      <c r="C1227" s="14">
        <v>25003</v>
      </c>
      <c r="D1227" s="14">
        <v>1170011000</v>
      </c>
      <c r="E1227" s="14">
        <v>1</v>
      </c>
      <c r="F1227" s="14">
        <v>2017</v>
      </c>
      <c r="G1227" s="49"/>
      <c r="H1227" s="14">
        <v>26049</v>
      </c>
      <c r="I1227" s="14">
        <v>200001000</v>
      </c>
      <c r="J1227" s="14">
        <v>1</v>
      </c>
      <c r="K1227" s="14">
        <v>2017</v>
      </c>
      <c r="L1227" s="53">
        <f t="shared" si="59"/>
        <v>200001000</v>
      </c>
      <c r="M1227" s="54" t="b">
        <f t="shared" si="60"/>
        <v>1</v>
      </c>
    </row>
    <row r="1228" spans="2:13" x14ac:dyDescent="0.3">
      <c r="B1228" s="18">
        <f t="shared" si="58"/>
        <v>25</v>
      </c>
      <c r="C1228" s="14">
        <v>25005</v>
      </c>
      <c r="D1228" s="14">
        <v>1170011000</v>
      </c>
      <c r="E1228" s="14">
        <v>1</v>
      </c>
      <c r="F1228" s="14">
        <v>2017</v>
      </c>
      <c r="G1228" s="49"/>
      <c r="H1228" s="14">
        <v>26051</v>
      </c>
      <c r="I1228" s="14">
        <v>200001000</v>
      </c>
      <c r="J1228" s="14">
        <v>1</v>
      </c>
      <c r="K1228" s="14">
        <v>2017</v>
      </c>
      <c r="L1228" s="53">
        <f t="shared" si="59"/>
        <v>200001000</v>
      </c>
      <c r="M1228" s="54" t="b">
        <f t="shared" si="60"/>
        <v>1</v>
      </c>
    </row>
    <row r="1229" spans="2:13" x14ac:dyDescent="0.3">
      <c r="B1229" s="18">
        <f t="shared" si="58"/>
        <v>25</v>
      </c>
      <c r="C1229" s="14">
        <v>25007</v>
      </c>
      <c r="D1229" s="14">
        <v>1170011000</v>
      </c>
      <c r="E1229" s="14">
        <v>1</v>
      </c>
      <c r="F1229" s="14">
        <v>2017</v>
      </c>
      <c r="G1229" s="49"/>
      <c r="H1229" s="14">
        <v>26053</v>
      </c>
      <c r="I1229" s="14">
        <v>200001000</v>
      </c>
      <c r="J1229" s="14">
        <v>1</v>
      </c>
      <c r="K1229" s="14">
        <v>2017</v>
      </c>
      <c r="L1229" s="53">
        <f t="shared" si="59"/>
        <v>200001000</v>
      </c>
      <c r="M1229" s="54" t="b">
        <f t="shared" si="60"/>
        <v>1</v>
      </c>
    </row>
    <row r="1230" spans="2:13" x14ac:dyDescent="0.3">
      <c r="B1230" s="18">
        <f t="shared" si="58"/>
        <v>25</v>
      </c>
      <c r="C1230" s="14">
        <v>25009</v>
      </c>
      <c r="D1230" s="14">
        <v>1170011000</v>
      </c>
      <c r="E1230" s="14">
        <v>1</v>
      </c>
      <c r="F1230" s="14">
        <v>2017</v>
      </c>
      <c r="G1230" s="49"/>
      <c r="H1230" s="14">
        <v>26055</v>
      </c>
      <c r="I1230" s="14">
        <v>200001000</v>
      </c>
      <c r="J1230" s="14">
        <v>1</v>
      </c>
      <c r="K1230" s="14">
        <v>2017</v>
      </c>
      <c r="L1230" s="53">
        <f t="shared" si="59"/>
        <v>200001000</v>
      </c>
      <c r="M1230" s="54" t="b">
        <f t="shared" si="60"/>
        <v>1</v>
      </c>
    </row>
    <row r="1231" spans="2:13" x14ac:dyDescent="0.3">
      <c r="B1231" s="18">
        <f t="shared" si="58"/>
        <v>25</v>
      </c>
      <c r="C1231" s="14">
        <v>25011</v>
      </c>
      <c r="D1231" s="14">
        <v>1170011000</v>
      </c>
      <c r="E1231" s="14">
        <v>1</v>
      </c>
      <c r="F1231" s="14">
        <v>2017</v>
      </c>
      <c r="G1231" s="49"/>
      <c r="H1231" s="14">
        <v>26057</v>
      </c>
      <c r="I1231" s="14">
        <v>200001000</v>
      </c>
      <c r="J1231" s="14">
        <v>1</v>
      </c>
      <c r="K1231" s="14">
        <v>2017</v>
      </c>
      <c r="L1231" s="53">
        <f t="shared" si="59"/>
        <v>200001000</v>
      </c>
      <c r="M1231" s="54" t="b">
        <f t="shared" si="60"/>
        <v>1</v>
      </c>
    </row>
    <row r="1232" spans="2:13" x14ac:dyDescent="0.3">
      <c r="B1232" s="18">
        <f t="shared" si="58"/>
        <v>25</v>
      </c>
      <c r="C1232" s="14">
        <v>25013</v>
      </c>
      <c r="D1232" s="14">
        <v>1170011000</v>
      </c>
      <c r="E1232" s="14">
        <v>1</v>
      </c>
      <c r="F1232" s="14">
        <v>2017</v>
      </c>
      <c r="G1232" s="49"/>
      <c r="H1232" s="14">
        <v>26059</v>
      </c>
      <c r="I1232" s="14">
        <v>200001000</v>
      </c>
      <c r="J1232" s="14">
        <v>1</v>
      </c>
      <c r="K1232" s="14">
        <v>2017</v>
      </c>
      <c r="L1232" s="53">
        <f t="shared" si="59"/>
        <v>200001000</v>
      </c>
      <c r="M1232" s="54" t="b">
        <f t="shared" si="60"/>
        <v>1</v>
      </c>
    </row>
    <row r="1233" spans="2:13" x14ac:dyDescent="0.3">
      <c r="B1233" s="18">
        <f t="shared" si="58"/>
        <v>25</v>
      </c>
      <c r="C1233" s="14">
        <v>25015</v>
      </c>
      <c r="D1233" s="14">
        <v>1170011000</v>
      </c>
      <c r="E1233" s="14">
        <v>1</v>
      </c>
      <c r="F1233" s="14">
        <v>2017</v>
      </c>
      <c r="G1233" s="49"/>
      <c r="H1233" s="14">
        <v>26061</v>
      </c>
      <c r="I1233" s="14">
        <v>200001000</v>
      </c>
      <c r="J1233" s="14">
        <v>1</v>
      </c>
      <c r="K1233" s="14">
        <v>2017</v>
      </c>
      <c r="L1233" s="53">
        <f t="shared" si="59"/>
        <v>200001000</v>
      </c>
      <c r="M1233" s="54" t="b">
        <f t="shared" si="60"/>
        <v>1</v>
      </c>
    </row>
    <row r="1234" spans="2:13" x14ac:dyDescent="0.3">
      <c r="B1234" s="18">
        <f t="shared" si="58"/>
        <v>25</v>
      </c>
      <c r="C1234" s="14">
        <v>25017</v>
      </c>
      <c r="D1234" s="14">
        <v>1170011000</v>
      </c>
      <c r="E1234" s="14">
        <v>1</v>
      </c>
      <c r="F1234" s="14">
        <v>2017</v>
      </c>
      <c r="G1234" s="49"/>
      <c r="H1234" s="14">
        <v>26063</v>
      </c>
      <c r="I1234" s="14">
        <v>200001000</v>
      </c>
      <c r="J1234" s="14">
        <v>1</v>
      </c>
      <c r="K1234" s="14">
        <v>2017</v>
      </c>
      <c r="L1234" s="53">
        <f t="shared" si="59"/>
        <v>200001000</v>
      </c>
      <c r="M1234" s="54" t="b">
        <f t="shared" si="60"/>
        <v>1</v>
      </c>
    </row>
    <row r="1235" spans="2:13" x14ac:dyDescent="0.3">
      <c r="B1235" s="18">
        <f t="shared" si="58"/>
        <v>25</v>
      </c>
      <c r="C1235" s="14">
        <v>25019</v>
      </c>
      <c r="D1235" s="14">
        <v>1170011000</v>
      </c>
      <c r="E1235" s="14">
        <v>1</v>
      </c>
      <c r="F1235" s="14">
        <v>2017</v>
      </c>
      <c r="G1235" s="49"/>
      <c r="H1235" s="14">
        <v>26065</v>
      </c>
      <c r="I1235" s="14">
        <v>200001000</v>
      </c>
      <c r="J1235" s="14">
        <v>1</v>
      </c>
      <c r="K1235" s="14">
        <v>2017</v>
      </c>
      <c r="L1235" s="53">
        <f t="shared" si="59"/>
        <v>200001000</v>
      </c>
      <c r="M1235" s="54" t="b">
        <f t="shared" si="60"/>
        <v>1</v>
      </c>
    </row>
    <row r="1236" spans="2:13" x14ac:dyDescent="0.3">
      <c r="B1236" s="18">
        <f t="shared" si="58"/>
        <v>25</v>
      </c>
      <c r="C1236" s="14">
        <v>25021</v>
      </c>
      <c r="D1236" s="14">
        <v>1170011000</v>
      </c>
      <c r="E1236" s="14">
        <v>1</v>
      </c>
      <c r="F1236" s="14">
        <v>2017</v>
      </c>
      <c r="G1236" s="49"/>
      <c r="H1236" s="14">
        <v>26067</v>
      </c>
      <c r="I1236" s="14">
        <v>200001000</v>
      </c>
      <c r="J1236" s="14">
        <v>1</v>
      </c>
      <c r="K1236" s="14">
        <v>2017</v>
      </c>
      <c r="L1236" s="53">
        <f t="shared" si="59"/>
        <v>200001000</v>
      </c>
      <c r="M1236" s="54" t="b">
        <f t="shared" si="60"/>
        <v>1</v>
      </c>
    </row>
    <row r="1237" spans="2:13" x14ac:dyDescent="0.3">
      <c r="B1237" s="18">
        <f t="shared" si="58"/>
        <v>25</v>
      </c>
      <c r="C1237" s="14">
        <v>25023</v>
      </c>
      <c r="D1237" s="14">
        <v>1170011000</v>
      </c>
      <c r="E1237" s="14">
        <v>1</v>
      </c>
      <c r="F1237" s="14">
        <v>2017</v>
      </c>
      <c r="G1237" s="49"/>
      <c r="H1237" s="14">
        <v>26069</v>
      </c>
      <c r="I1237" s="14">
        <v>200001000</v>
      </c>
      <c r="J1237" s="14">
        <v>1</v>
      </c>
      <c r="K1237" s="14">
        <v>2017</v>
      </c>
      <c r="L1237" s="53">
        <f t="shared" si="59"/>
        <v>200001000</v>
      </c>
      <c r="M1237" s="54" t="b">
        <f t="shared" si="60"/>
        <v>1</v>
      </c>
    </row>
    <row r="1238" spans="2:13" x14ac:dyDescent="0.3">
      <c r="B1238" s="18">
        <f t="shared" si="58"/>
        <v>25</v>
      </c>
      <c r="C1238" s="14">
        <v>25025</v>
      </c>
      <c r="D1238" s="14">
        <v>1170011000</v>
      </c>
      <c r="E1238" s="14">
        <v>1</v>
      </c>
      <c r="F1238" s="14">
        <v>2017</v>
      </c>
      <c r="G1238" s="49"/>
      <c r="H1238" s="14">
        <v>26071</v>
      </c>
      <c r="I1238" s="14">
        <v>200001000</v>
      </c>
      <c r="J1238" s="14">
        <v>1</v>
      </c>
      <c r="K1238" s="14">
        <v>2017</v>
      </c>
      <c r="L1238" s="53">
        <f t="shared" si="59"/>
        <v>200001000</v>
      </c>
      <c r="M1238" s="54" t="b">
        <f t="shared" si="60"/>
        <v>1</v>
      </c>
    </row>
    <row r="1239" spans="2:13" x14ac:dyDescent="0.3">
      <c r="B1239" s="18">
        <f t="shared" si="58"/>
        <v>25</v>
      </c>
      <c r="C1239" s="14">
        <v>25027</v>
      </c>
      <c r="D1239" s="14">
        <v>1170011000</v>
      </c>
      <c r="E1239" s="14">
        <v>1</v>
      </c>
      <c r="F1239" s="14">
        <v>2017</v>
      </c>
      <c r="G1239" s="49"/>
      <c r="H1239" s="14">
        <v>26073</v>
      </c>
      <c r="I1239" s="14">
        <v>200001000</v>
      </c>
      <c r="J1239" s="14">
        <v>1</v>
      </c>
      <c r="K1239" s="14">
        <v>2017</v>
      </c>
      <c r="L1239" s="53">
        <f t="shared" si="59"/>
        <v>200001000</v>
      </c>
      <c r="M1239" s="54" t="b">
        <f t="shared" si="60"/>
        <v>1</v>
      </c>
    </row>
    <row r="1240" spans="2:13" x14ac:dyDescent="0.3">
      <c r="B1240" s="18">
        <f t="shared" si="58"/>
        <v>26</v>
      </c>
      <c r="C1240" s="14">
        <v>26001</v>
      </c>
      <c r="D1240" s="14">
        <v>200001000</v>
      </c>
      <c r="E1240" s="14">
        <v>1</v>
      </c>
      <c r="F1240" s="14">
        <v>2017</v>
      </c>
      <c r="G1240" s="49"/>
      <c r="H1240" s="14">
        <v>26075</v>
      </c>
      <c r="I1240" s="14">
        <v>200001000</v>
      </c>
      <c r="J1240" s="14">
        <v>1</v>
      </c>
      <c r="K1240" s="14">
        <v>2017</v>
      </c>
      <c r="L1240" s="53">
        <f t="shared" si="59"/>
        <v>200001000</v>
      </c>
      <c r="M1240" s="54" t="b">
        <f t="shared" si="60"/>
        <v>1</v>
      </c>
    </row>
    <row r="1241" spans="2:13" x14ac:dyDescent="0.3">
      <c r="B1241" s="18">
        <f t="shared" si="58"/>
        <v>26</v>
      </c>
      <c r="C1241" s="14">
        <v>26003</v>
      </c>
      <c r="D1241" s="14">
        <v>200001000</v>
      </c>
      <c r="E1241" s="14">
        <v>1</v>
      </c>
      <c r="F1241" s="14">
        <v>2017</v>
      </c>
      <c r="G1241" s="49"/>
      <c r="H1241" s="14">
        <v>26077</v>
      </c>
      <c r="I1241" s="14">
        <v>200001000</v>
      </c>
      <c r="J1241" s="14">
        <v>1</v>
      </c>
      <c r="K1241" s="14">
        <v>2017</v>
      </c>
      <c r="L1241" s="53">
        <f t="shared" si="59"/>
        <v>200001000</v>
      </c>
      <c r="M1241" s="54" t="b">
        <f t="shared" si="60"/>
        <v>1</v>
      </c>
    </row>
    <row r="1242" spans="2:13" x14ac:dyDescent="0.3">
      <c r="B1242" s="18">
        <f t="shared" si="58"/>
        <v>26</v>
      </c>
      <c r="C1242" s="14">
        <v>26005</v>
      </c>
      <c r="D1242" s="14">
        <v>200001000</v>
      </c>
      <c r="E1242" s="14">
        <v>1</v>
      </c>
      <c r="F1242" s="14">
        <v>2017</v>
      </c>
      <c r="G1242" s="49"/>
      <c r="H1242" s="14">
        <v>26079</v>
      </c>
      <c r="I1242" s="14">
        <v>200001000</v>
      </c>
      <c r="J1242" s="14">
        <v>1</v>
      </c>
      <c r="K1242" s="14">
        <v>2017</v>
      </c>
      <c r="L1242" s="53">
        <f t="shared" si="59"/>
        <v>200001000</v>
      </c>
      <c r="M1242" s="54" t="b">
        <f t="shared" si="60"/>
        <v>1</v>
      </c>
    </row>
    <row r="1243" spans="2:13" x14ac:dyDescent="0.3">
      <c r="B1243" s="18">
        <f t="shared" si="58"/>
        <v>26</v>
      </c>
      <c r="C1243" s="14">
        <v>26007</v>
      </c>
      <c r="D1243" s="14">
        <v>200001000</v>
      </c>
      <c r="E1243" s="14">
        <v>1</v>
      </c>
      <c r="F1243" s="14">
        <v>2017</v>
      </c>
      <c r="G1243" s="49"/>
      <c r="H1243" s="14">
        <v>26081</v>
      </c>
      <c r="I1243" s="14">
        <v>200001000</v>
      </c>
      <c r="J1243" s="14">
        <v>1</v>
      </c>
      <c r="K1243" s="14">
        <v>2017</v>
      </c>
      <c r="L1243" s="53">
        <f t="shared" si="59"/>
        <v>200001000</v>
      </c>
      <c r="M1243" s="54" t="b">
        <f t="shared" si="60"/>
        <v>1</v>
      </c>
    </row>
    <row r="1244" spans="2:13" x14ac:dyDescent="0.3">
      <c r="B1244" s="18">
        <f t="shared" si="58"/>
        <v>26</v>
      </c>
      <c r="C1244" s="14">
        <v>26009</v>
      </c>
      <c r="D1244" s="14">
        <v>200001000</v>
      </c>
      <c r="E1244" s="14">
        <v>1</v>
      </c>
      <c r="F1244" s="14">
        <v>2017</v>
      </c>
      <c r="G1244" s="49"/>
      <c r="H1244" s="14">
        <v>26083</v>
      </c>
      <c r="I1244" s="14">
        <v>200001000</v>
      </c>
      <c r="J1244" s="14">
        <v>1</v>
      </c>
      <c r="K1244" s="14">
        <v>2017</v>
      </c>
      <c r="L1244" s="53">
        <f t="shared" si="59"/>
        <v>200001000</v>
      </c>
      <c r="M1244" s="54" t="b">
        <f t="shared" si="60"/>
        <v>1</v>
      </c>
    </row>
    <row r="1245" spans="2:13" x14ac:dyDescent="0.3">
      <c r="B1245" s="18">
        <f t="shared" si="58"/>
        <v>26</v>
      </c>
      <c r="C1245" s="14">
        <v>26011</v>
      </c>
      <c r="D1245" s="14">
        <v>200001000</v>
      </c>
      <c r="E1245" s="14">
        <v>1</v>
      </c>
      <c r="F1245" s="14">
        <v>2017</v>
      </c>
      <c r="G1245" s="49"/>
      <c r="H1245" s="14">
        <v>26085</v>
      </c>
      <c r="I1245" s="14">
        <v>200001000</v>
      </c>
      <c r="J1245" s="14">
        <v>1</v>
      </c>
      <c r="K1245" s="14">
        <v>2017</v>
      </c>
      <c r="L1245" s="53">
        <f t="shared" si="59"/>
        <v>200001000</v>
      </c>
      <c r="M1245" s="54" t="b">
        <f t="shared" si="60"/>
        <v>1</v>
      </c>
    </row>
    <row r="1246" spans="2:13" x14ac:dyDescent="0.3">
      <c r="B1246" s="18">
        <f t="shared" si="58"/>
        <v>26</v>
      </c>
      <c r="C1246" s="14">
        <v>26013</v>
      </c>
      <c r="D1246" s="14">
        <v>200001000</v>
      </c>
      <c r="E1246" s="14">
        <v>1</v>
      </c>
      <c r="F1246" s="14">
        <v>2017</v>
      </c>
      <c r="G1246" s="49"/>
      <c r="H1246" s="14">
        <v>26087</v>
      </c>
      <c r="I1246" s="14">
        <v>200001000</v>
      </c>
      <c r="J1246" s="14">
        <v>1</v>
      </c>
      <c r="K1246" s="14">
        <v>2017</v>
      </c>
      <c r="L1246" s="53">
        <f t="shared" si="59"/>
        <v>200001000</v>
      </c>
      <c r="M1246" s="54" t="b">
        <f t="shared" si="60"/>
        <v>1</v>
      </c>
    </row>
    <row r="1247" spans="2:13" x14ac:dyDescent="0.3">
      <c r="B1247" s="18">
        <f t="shared" si="58"/>
        <v>26</v>
      </c>
      <c r="C1247" s="14">
        <v>26015</v>
      </c>
      <c r="D1247" s="14">
        <v>200001000</v>
      </c>
      <c r="E1247" s="14">
        <v>1</v>
      </c>
      <c r="F1247" s="14">
        <v>2017</v>
      </c>
      <c r="G1247" s="49"/>
      <c r="H1247" s="14">
        <v>26089</v>
      </c>
      <c r="I1247" s="14">
        <v>200001000</v>
      </c>
      <c r="J1247" s="14">
        <v>1</v>
      </c>
      <c r="K1247" s="14">
        <v>2017</v>
      </c>
      <c r="L1247" s="53">
        <f t="shared" si="59"/>
        <v>200001000</v>
      </c>
      <c r="M1247" s="54" t="b">
        <f t="shared" si="60"/>
        <v>1</v>
      </c>
    </row>
    <row r="1248" spans="2:13" x14ac:dyDescent="0.3">
      <c r="B1248" s="18">
        <f t="shared" si="58"/>
        <v>26</v>
      </c>
      <c r="C1248" s="14">
        <v>26017</v>
      </c>
      <c r="D1248" s="14">
        <v>200001000</v>
      </c>
      <c r="E1248" s="14">
        <v>1</v>
      </c>
      <c r="F1248" s="14">
        <v>2017</v>
      </c>
      <c r="G1248" s="49"/>
      <c r="H1248" s="14">
        <v>26091</v>
      </c>
      <c r="I1248" s="14">
        <v>270001000</v>
      </c>
      <c r="J1248" s="14">
        <v>1</v>
      </c>
      <c r="K1248" s="14">
        <v>2017</v>
      </c>
      <c r="L1248" s="53">
        <f t="shared" si="59"/>
        <v>270001000</v>
      </c>
      <c r="M1248" s="54" t="b">
        <f t="shared" si="60"/>
        <v>1</v>
      </c>
    </row>
    <row r="1249" spans="2:13" x14ac:dyDescent="0.3">
      <c r="B1249" s="18">
        <f t="shared" si="58"/>
        <v>26</v>
      </c>
      <c r="C1249" s="14">
        <v>26019</v>
      </c>
      <c r="D1249" s="14">
        <v>200001000</v>
      </c>
      <c r="E1249" s="14">
        <v>1</v>
      </c>
      <c r="F1249" s="14">
        <v>2017</v>
      </c>
      <c r="G1249" s="49"/>
      <c r="H1249" s="14">
        <v>26093</v>
      </c>
      <c r="I1249" s="14">
        <v>270001000</v>
      </c>
      <c r="J1249" s="14">
        <v>1</v>
      </c>
      <c r="K1249" s="14">
        <v>2017</v>
      </c>
      <c r="L1249" s="53">
        <f t="shared" si="59"/>
        <v>270001000</v>
      </c>
      <c r="M1249" s="54" t="b">
        <f t="shared" si="60"/>
        <v>1</v>
      </c>
    </row>
    <row r="1250" spans="2:13" x14ac:dyDescent="0.3">
      <c r="B1250" s="18">
        <f t="shared" si="58"/>
        <v>26</v>
      </c>
      <c r="C1250" s="14">
        <v>26021</v>
      </c>
      <c r="D1250" s="14">
        <v>200001000</v>
      </c>
      <c r="E1250" s="14">
        <v>1</v>
      </c>
      <c r="F1250" s="14">
        <v>2017</v>
      </c>
      <c r="G1250" s="49"/>
      <c r="H1250" s="14">
        <v>26095</v>
      </c>
      <c r="I1250" s="14">
        <v>200001000</v>
      </c>
      <c r="J1250" s="14">
        <v>1</v>
      </c>
      <c r="K1250" s="14">
        <v>2017</v>
      </c>
      <c r="L1250" s="53">
        <f t="shared" si="59"/>
        <v>200001000</v>
      </c>
      <c r="M1250" s="54" t="b">
        <f t="shared" si="60"/>
        <v>1</v>
      </c>
    </row>
    <row r="1251" spans="2:13" x14ac:dyDescent="0.3">
      <c r="B1251" s="18">
        <f t="shared" si="58"/>
        <v>26</v>
      </c>
      <c r="C1251" s="14">
        <v>26023</v>
      </c>
      <c r="D1251" s="14">
        <v>200001000</v>
      </c>
      <c r="E1251" s="14">
        <v>1</v>
      </c>
      <c r="F1251" s="14">
        <v>2017</v>
      </c>
      <c r="G1251" s="49"/>
      <c r="H1251" s="14">
        <v>26097</v>
      </c>
      <c r="I1251" s="14">
        <v>200001000</v>
      </c>
      <c r="J1251" s="14">
        <v>1</v>
      </c>
      <c r="K1251" s="14">
        <v>2017</v>
      </c>
      <c r="L1251" s="53">
        <f t="shared" si="59"/>
        <v>200001000</v>
      </c>
      <c r="M1251" s="54" t="b">
        <f t="shared" si="60"/>
        <v>1</v>
      </c>
    </row>
    <row r="1252" spans="2:13" x14ac:dyDescent="0.3">
      <c r="B1252" s="18">
        <f t="shared" si="58"/>
        <v>26</v>
      </c>
      <c r="C1252" s="14">
        <v>26025</v>
      </c>
      <c r="D1252" s="14">
        <v>200001000</v>
      </c>
      <c r="E1252" s="14">
        <v>1</v>
      </c>
      <c r="F1252" s="14">
        <v>2017</v>
      </c>
      <c r="G1252" s="49"/>
      <c r="H1252" s="14">
        <v>26099</v>
      </c>
      <c r="I1252" s="14">
        <v>270001000</v>
      </c>
      <c r="J1252" s="14">
        <v>1</v>
      </c>
      <c r="K1252" s="14">
        <v>2017</v>
      </c>
      <c r="L1252" s="53">
        <f t="shared" si="59"/>
        <v>270001000</v>
      </c>
      <c r="M1252" s="54" t="b">
        <f t="shared" si="60"/>
        <v>1</v>
      </c>
    </row>
    <row r="1253" spans="2:13" x14ac:dyDescent="0.3">
      <c r="B1253" s="18">
        <f t="shared" si="58"/>
        <v>26</v>
      </c>
      <c r="C1253" s="14">
        <v>26027</v>
      </c>
      <c r="D1253" s="14">
        <v>200001000</v>
      </c>
      <c r="E1253" s="14">
        <v>1</v>
      </c>
      <c r="F1253" s="14">
        <v>2017</v>
      </c>
      <c r="G1253" s="49"/>
      <c r="H1253" s="14">
        <v>26101</v>
      </c>
      <c r="I1253" s="14">
        <v>200001000</v>
      </c>
      <c r="J1253" s="14">
        <v>1</v>
      </c>
      <c r="K1253" s="14">
        <v>2017</v>
      </c>
      <c r="L1253" s="53">
        <f t="shared" si="59"/>
        <v>200001000</v>
      </c>
      <c r="M1253" s="54" t="b">
        <f t="shared" si="60"/>
        <v>1</v>
      </c>
    </row>
    <row r="1254" spans="2:13" x14ac:dyDescent="0.3">
      <c r="B1254" s="18">
        <f t="shared" si="58"/>
        <v>26</v>
      </c>
      <c r="C1254" s="14">
        <v>26029</v>
      </c>
      <c r="D1254" s="14">
        <v>200001000</v>
      </c>
      <c r="E1254" s="14">
        <v>1</v>
      </c>
      <c r="F1254" s="14">
        <v>2017</v>
      </c>
      <c r="G1254" s="49"/>
      <c r="H1254" s="14">
        <v>26103</v>
      </c>
      <c r="I1254" s="14">
        <v>200001000</v>
      </c>
      <c r="J1254" s="14">
        <v>1</v>
      </c>
      <c r="K1254" s="14">
        <v>2017</v>
      </c>
      <c r="L1254" s="53">
        <f t="shared" si="59"/>
        <v>200001000</v>
      </c>
      <c r="M1254" s="54" t="b">
        <f t="shared" si="60"/>
        <v>1</v>
      </c>
    </row>
    <row r="1255" spans="2:13" x14ac:dyDescent="0.3">
      <c r="B1255" s="18">
        <f t="shared" si="58"/>
        <v>26</v>
      </c>
      <c r="C1255" s="14">
        <v>26031</v>
      </c>
      <c r="D1255" s="14">
        <v>200001000</v>
      </c>
      <c r="E1255" s="14">
        <v>1</v>
      </c>
      <c r="F1255" s="14">
        <v>2017</v>
      </c>
      <c r="G1255" s="49"/>
      <c r="H1255" s="14">
        <v>26105</v>
      </c>
      <c r="I1255" s="14">
        <v>200001000</v>
      </c>
      <c r="J1255" s="14">
        <v>1</v>
      </c>
      <c r="K1255" s="14">
        <v>2017</v>
      </c>
      <c r="L1255" s="53">
        <f t="shared" si="59"/>
        <v>200001000</v>
      </c>
      <c r="M1255" s="54" t="b">
        <f t="shared" si="60"/>
        <v>1</v>
      </c>
    </row>
    <row r="1256" spans="2:13" x14ac:dyDescent="0.3">
      <c r="B1256" s="18">
        <f t="shared" si="58"/>
        <v>26</v>
      </c>
      <c r="C1256" s="14">
        <v>26033</v>
      </c>
      <c r="D1256" s="14">
        <v>200001000</v>
      </c>
      <c r="E1256" s="14">
        <v>1</v>
      </c>
      <c r="F1256" s="14">
        <v>2017</v>
      </c>
      <c r="G1256" s="49"/>
      <c r="H1256" s="14">
        <v>26107</v>
      </c>
      <c r="I1256" s="14">
        <v>200001000</v>
      </c>
      <c r="J1256" s="14">
        <v>1</v>
      </c>
      <c r="K1256" s="14">
        <v>2017</v>
      </c>
      <c r="L1256" s="53">
        <f t="shared" si="59"/>
        <v>200001000</v>
      </c>
      <c r="M1256" s="54" t="b">
        <f t="shared" si="60"/>
        <v>1</v>
      </c>
    </row>
    <row r="1257" spans="2:13" x14ac:dyDescent="0.3">
      <c r="B1257" s="18">
        <f t="shared" si="58"/>
        <v>26</v>
      </c>
      <c r="C1257" s="14">
        <v>26035</v>
      </c>
      <c r="D1257" s="14">
        <v>200001000</v>
      </c>
      <c r="E1257" s="14">
        <v>1</v>
      </c>
      <c r="F1257" s="14">
        <v>2017</v>
      </c>
      <c r="G1257" s="49"/>
      <c r="H1257" s="14">
        <v>26109</v>
      </c>
      <c r="I1257" s="14">
        <v>200001000</v>
      </c>
      <c r="J1257" s="14">
        <v>1</v>
      </c>
      <c r="K1257" s="14">
        <v>2017</v>
      </c>
      <c r="L1257" s="53">
        <f t="shared" si="59"/>
        <v>200001000</v>
      </c>
      <c r="M1257" s="54" t="b">
        <f t="shared" si="60"/>
        <v>1</v>
      </c>
    </row>
    <row r="1258" spans="2:13" x14ac:dyDescent="0.3">
      <c r="B1258" s="18">
        <f t="shared" si="58"/>
        <v>26</v>
      </c>
      <c r="C1258" s="14">
        <v>26037</v>
      </c>
      <c r="D1258" s="14">
        <v>200001000</v>
      </c>
      <c r="E1258" s="14">
        <v>1</v>
      </c>
      <c r="F1258" s="14">
        <v>2017</v>
      </c>
      <c r="G1258" s="49"/>
      <c r="H1258" s="14">
        <v>26111</v>
      </c>
      <c r="I1258" s="14">
        <v>200001000</v>
      </c>
      <c r="J1258" s="14">
        <v>1</v>
      </c>
      <c r="K1258" s="14">
        <v>2017</v>
      </c>
      <c r="L1258" s="53">
        <f t="shared" si="59"/>
        <v>200001000</v>
      </c>
      <c r="M1258" s="54" t="b">
        <f t="shared" si="60"/>
        <v>1</v>
      </c>
    </row>
    <row r="1259" spans="2:13" x14ac:dyDescent="0.3">
      <c r="B1259" s="18">
        <f t="shared" si="58"/>
        <v>26</v>
      </c>
      <c r="C1259" s="14">
        <v>26039</v>
      </c>
      <c r="D1259" s="14">
        <v>200001000</v>
      </c>
      <c r="E1259" s="14">
        <v>1</v>
      </c>
      <c r="F1259" s="14">
        <v>2017</v>
      </c>
      <c r="G1259" s="49"/>
      <c r="H1259" s="14">
        <v>26113</v>
      </c>
      <c r="I1259" s="14">
        <v>200001000</v>
      </c>
      <c r="J1259" s="14">
        <v>1</v>
      </c>
      <c r="K1259" s="14">
        <v>2017</v>
      </c>
      <c r="L1259" s="53">
        <f t="shared" si="59"/>
        <v>200001000</v>
      </c>
      <c r="M1259" s="54" t="b">
        <f t="shared" si="60"/>
        <v>1</v>
      </c>
    </row>
    <row r="1260" spans="2:13" x14ac:dyDescent="0.3">
      <c r="B1260" s="18">
        <f t="shared" si="58"/>
        <v>26</v>
      </c>
      <c r="C1260" s="14">
        <v>26041</v>
      </c>
      <c r="D1260" s="14">
        <v>200001000</v>
      </c>
      <c r="E1260" s="14">
        <v>1</v>
      </c>
      <c r="F1260" s="14">
        <v>2017</v>
      </c>
      <c r="G1260" s="49"/>
      <c r="H1260" s="14">
        <v>26115</v>
      </c>
      <c r="I1260" s="14">
        <v>270001000</v>
      </c>
      <c r="J1260" s="14">
        <v>1</v>
      </c>
      <c r="K1260" s="14">
        <v>2017</v>
      </c>
      <c r="L1260" s="53">
        <f t="shared" si="59"/>
        <v>270001000</v>
      </c>
      <c r="M1260" s="54" t="b">
        <f t="shared" si="60"/>
        <v>1</v>
      </c>
    </row>
    <row r="1261" spans="2:13" x14ac:dyDescent="0.3">
      <c r="B1261" s="18">
        <f t="shared" si="58"/>
        <v>26</v>
      </c>
      <c r="C1261" s="14">
        <v>26043</v>
      </c>
      <c r="D1261" s="14">
        <v>200001000</v>
      </c>
      <c r="E1261" s="14">
        <v>1</v>
      </c>
      <c r="F1261" s="14">
        <v>2017</v>
      </c>
      <c r="G1261" s="49"/>
      <c r="H1261" s="14">
        <v>26117</v>
      </c>
      <c r="I1261" s="14">
        <v>200001000</v>
      </c>
      <c r="J1261" s="14">
        <v>1</v>
      </c>
      <c r="K1261" s="14">
        <v>2017</v>
      </c>
      <c r="L1261" s="53">
        <f t="shared" si="59"/>
        <v>200001000</v>
      </c>
      <c r="M1261" s="54" t="b">
        <f t="shared" si="60"/>
        <v>1</v>
      </c>
    </row>
    <row r="1262" spans="2:13" x14ac:dyDescent="0.3">
      <c r="B1262" s="18">
        <f t="shared" si="58"/>
        <v>26</v>
      </c>
      <c r="C1262" s="14">
        <v>26045</v>
      </c>
      <c r="D1262" s="14">
        <v>200001000</v>
      </c>
      <c r="E1262" s="14">
        <v>1</v>
      </c>
      <c r="F1262" s="14">
        <v>2017</v>
      </c>
      <c r="G1262" s="49"/>
      <c r="H1262" s="14">
        <v>26119</v>
      </c>
      <c r="I1262" s="14">
        <v>200001000</v>
      </c>
      <c r="J1262" s="14">
        <v>1</v>
      </c>
      <c r="K1262" s="14">
        <v>2017</v>
      </c>
      <c r="L1262" s="53">
        <f t="shared" si="59"/>
        <v>200001000</v>
      </c>
      <c r="M1262" s="54" t="b">
        <f t="shared" si="60"/>
        <v>1</v>
      </c>
    </row>
    <row r="1263" spans="2:13" x14ac:dyDescent="0.3">
      <c r="B1263" s="18">
        <f t="shared" si="58"/>
        <v>26</v>
      </c>
      <c r="C1263" s="14">
        <v>26047</v>
      </c>
      <c r="D1263" s="14">
        <v>200001000</v>
      </c>
      <c r="E1263" s="14">
        <v>1</v>
      </c>
      <c r="F1263" s="14">
        <v>2017</v>
      </c>
      <c r="G1263" s="49"/>
      <c r="H1263" s="14">
        <v>26121</v>
      </c>
      <c r="I1263" s="14">
        <v>200001000</v>
      </c>
      <c r="J1263" s="14">
        <v>1</v>
      </c>
      <c r="K1263" s="14">
        <v>2017</v>
      </c>
      <c r="L1263" s="53">
        <f t="shared" si="59"/>
        <v>200001000</v>
      </c>
      <c r="M1263" s="54" t="b">
        <f t="shared" si="60"/>
        <v>1</v>
      </c>
    </row>
    <row r="1264" spans="2:13" x14ac:dyDescent="0.3">
      <c r="B1264" s="18">
        <f t="shared" si="58"/>
        <v>26</v>
      </c>
      <c r="C1264" s="14">
        <v>26049</v>
      </c>
      <c r="D1264" s="14">
        <v>200001000</v>
      </c>
      <c r="E1264" s="14">
        <v>1</v>
      </c>
      <c r="F1264" s="14">
        <v>2017</v>
      </c>
      <c r="G1264" s="49"/>
      <c r="H1264" s="14">
        <v>26123</v>
      </c>
      <c r="I1264" s="14">
        <v>200001000</v>
      </c>
      <c r="J1264" s="14">
        <v>1</v>
      </c>
      <c r="K1264" s="14">
        <v>2017</v>
      </c>
      <c r="L1264" s="53">
        <f t="shared" si="59"/>
        <v>200001000</v>
      </c>
      <c r="M1264" s="54" t="b">
        <f t="shared" si="60"/>
        <v>1</v>
      </c>
    </row>
    <row r="1265" spans="2:13" x14ac:dyDescent="0.3">
      <c r="B1265" s="18">
        <f t="shared" si="58"/>
        <v>26</v>
      </c>
      <c r="C1265" s="14">
        <v>26051</v>
      </c>
      <c r="D1265" s="14">
        <v>200001000</v>
      </c>
      <c r="E1265" s="14">
        <v>1</v>
      </c>
      <c r="F1265" s="14">
        <v>2017</v>
      </c>
      <c r="G1265" s="49"/>
      <c r="H1265" s="14">
        <v>26125</v>
      </c>
      <c r="I1265" s="14">
        <v>270001000</v>
      </c>
      <c r="J1265" s="14">
        <v>1</v>
      </c>
      <c r="K1265" s="14">
        <v>2017</v>
      </c>
      <c r="L1265" s="53">
        <f t="shared" si="59"/>
        <v>270001000</v>
      </c>
      <c r="M1265" s="54" t="b">
        <f t="shared" si="60"/>
        <v>1</v>
      </c>
    </row>
    <row r="1266" spans="2:13" x14ac:dyDescent="0.3">
      <c r="B1266" s="18">
        <f t="shared" si="58"/>
        <v>26</v>
      </c>
      <c r="C1266" s="14">
        <v>26053</v>
      </c>
      <c r="D1266" s="14">
        <v>200001000</v>
      </c>
      <c r="E1266" s="14">
        <v>1</v>
      </c>
      <c r="F1266" s="14">
        <v>2017</v>
      </c>
      <c r="G1266" s="49"/>
      <c r="H1266" s="14">
        <v>26127</v>
      </c>
      <c r="I1266" s="14">
        <v>200001000</v>
      </c>
      <c r="J1266" s="14">
        <v>1</v>
      </c>
      <c r="K1266" s="14">
        <v>2017</v>
      </c>
      <c r="L1266" s="53">
        <f t="shared" si="59"/>
        <v>200001000</v>
      </c>
      <c r="M1266" s="54" t="b">
        <f t="shared" si="60"/>
        <v>1</v>
      </c>
    </row>
    <row r="1267" spans="2:13" x14ac:dyDescent="0.3">
      <c r="B1267" s="18">
        <f t="shared" si="58"/>
        <v>26</v>
      </c>
      <c r="C1267" s="14">
        <v>26055</v>
      </c>
      <c r="D1267" s="14">
        <v>200001000</v>
      </c>
      <c r="E1267" s="14">
        <v>1</v>
      </c>
      <c r="F1267" s="14">
        <v>2017</v>
      </c>
      <c r="G1267" s="49"/>
      <c r="H1267" s="14">
        <v>26129</v>
      </c>
      <c r="I1267" s="14">
        <v>200001000</v>
      </c>
      <c r="J1267" s="14">
        <v>1</v>
      </c>
      <c r="K1267" s="14">
        <v>2017</v>
      </c>
      <c r="L1267" s="53">
        <f t="shared" si="59"/>
        <v>200001000</v>
      </c>
      <c r="M1267" s="54" t="b">
        <f t="shared" si="60"/>
        <v>1</v>
      </c>
    </row>
    <row r="1268" spans="2:13" x14ac:dyDescent="0.3">
      <c r="B1268" s="18">
        <f t="shared" si="58"/>
        <v>26</v>
      </c>
      <c r="C1268" s="14">
        <v>26057</v>
      </c>
      <c r="D1268" s="14">
        <v>200001000</v>
      </c>
      <c r="E1268" s="14">
        <v>1</v>
      </c>
      <c r="F1268" s="14">
        <v>2017</v>
      </c>
      <c r="G1268" s="49"/>
      <c r="H1268" s="14">
        <v>26131</v>
      </c>
      <c r="I1268" s="14">
        <v>200001000</v>
      </c>
      <c r="J1268" s="14">
        <v>1</v>
      </c>
      <c r="K1268" s="14">
        <v>2017</v>
      </c>
      <c r="L1268" s="53">
        <f t="shared" si="59"/>
        <v>200001000</v>
      </c>
      <c r="M1268" s="54" t="b">
        <f t="shared" si="60"/>
        <v>1</v>
      </c>
    </row>
    <row r="1269" spans="2:13" x14ac:dyDescent="0.3">
      <c r="B1269" s="18">
        <f t="shared" si="58"/>
        <v>26</v>
      </c>
      <c r="C1269" s="14">
        <v>26059</v>
      </c>
      <c r="D1269" s="14">
        <v>200001000</v>
      </c>
      <c r="E1269" s="14">
        <v>1</v>
      </c>
      <c r="F1269" s="14">
        <v>2017</v>
      </c>
      <c r="G1269" s="49"/>
      <c r="H1269" s="14">
        <v>26133</v>
      </c>
      <c r="I1269" s="14">
        <v>200001000</v>
      </c>
      <c r="J1269" s="14">
        <v>1</v>
      </c>
      <c r="K1269" s="14">
        <v>2017</v>
      </c>
      <c r="L1269" s="53">
        <f t="shared" si="59"/>
        <v>200001000</v>
      </c>
      <c r="M1269" s="54" t="b">
        <f t="shared" si="60"/>
        <v>1</v>
      </c>
    </row>
    <row r="1270" spans="2:13" x14ac:dyDescent="0.3">
      <c r="B1270" s="18">
        <f t="shared" si="58"/>
        <v>26</v>
      </c>
      <c r="C1270" s="14">
        <v>26061</v>
      </c>
      <c r="D1270" s="14">
        <v>200001000</v>
      </c>
      <c r="E1270" s="14">
        <v>1</v>
      </c>
      <c r="F1270" s="14">
        <v>2017</v>
      </c>
      <c r="G1270" s="49"/>
      <c r="H1270" s="14">
        <v>26135</v>
      </c>
      <c r="I1270" s="14">
        <v>200001000</v>
      </c>
      <c r="J1270" s="14">
        <v>1</v>
      </c>
      <c r="K1270" s="14">
        <v>2017</v>
      </c>
      <c r="L1270" s="53">
        <f t="shared" si="59"/>
        <v>200001000</v>
      </c>
      <c r="M1270" s="54" t="b">
        <f t="shared" si="60"/>
        <v>1</v>
      </c>
    </row>
    <row r="1271" spans="2:13" x14ac:dyDescent="0.3">
      <c r="B1271" s="18">
        <f t="shared" si="58"/>
        <v>26</v>
      </c>
      <c r="C1271" s="14">
        <v>26063</v>
      </c>
      <c r="D1271" s="14">
        <v>200001000</v>
      </c>
      <c r="E1271" s="14">
        <v>1</v>
      </c>
      <c r="F1271" s="14">
        <v>2017</v>
      </c>
      <c r="G1271" s="49"/>
      <c r="H1271" s="14">
        <v>26137</v>
      </c>
      <c r="I1271" s="14">
        <v>200001000</v>
      </c>
      <c r="J1271" s="14">
        <v>1</v>
      </c>
      <c r="K1271" s="14">
        <v>2017</v>
      </c>
      <c r="L1271" s="53">
        <f t="shared" si="59"/>
        <v>200001000</v>
      </c>
      <c r="M1271" s="54" t="b">
        <f t="shared" si="60"/>
        <v>1</v>
      </c>
    </row>
    <row r="1272" spans="2:13" x14ac:dyDescent="0.3">
      <c r="B1272" s="18">
        <f t="shared" si="58"/>
        <v>26</v>
      </c>
      <c r="C1272" s="14">
        <v>26065</v>
      </c>
      <c r="D1272" s="14">
        <v>200001000</v>
      </c>
      <c r="E1272" s="14">
        <v>1</v>
      </c>
      <c r="F1272" s="14">
        <v>2017</v>
      </c>
      <c r="G1272" s="49"/>
      <c r="H1272" s="14">
        <v>26139</v>
      </c>
      <c r="I1272" s="14">
        <v>200001000</v>
      </c>
      <c r="J1272" s="14">
        <v>1</v>
      </c>
      <c r="K1272" s="14">
        <v>2017</v>
      </c>
      <c r="L1272" s="53">
        <f t="shared" si="59"/>
        <v>200001000</v>
      </c>
      <c r="M1272" s="54" t="b">
        <f t="shared" si="60"/>
        <v>1</v>
      </c>
    </row>
    <row r="1273" spans="2:13" x14ac:dyDescent="0.3">
      <c r="B1273" s="18">
        <f t="shared" si="58"/>
        <v>26</v>
      </c>
      <c r="C1273" s="14">
        <v>26067</v>
      </c>
      <c r="D1273" s="14">
        <v>200001000</v>
      </c>
      <c r="E1273" s="14">
        <v>1</v>
      </c>
      <c r="F1273" s="14">
        <v>2017</v>
      </c>
      <c r="G1273" s="49"/>
      <c r="H1273" s="14">
        <v>26141</v>
      </c>
      <c r="I1273" s="14">
        <v>200001000</v>
      </c>
      <c r="J1273" s="14">
        <v>1</v>
      </c>
      <c r="K1273" s="14">
        <v>2017</v>
      </c>
      <c r="L1273" s="53">
        <f t="shared" si="59"/>
        <v>200001000</v>
      </c>
      <c r="M1273" s="54" t="b">
        <f t="shared" si="60"/>
        <v>1</v>
      </c>
    </row>
    <row r="1274" spans="2:13" x14ac:dyDescent="0.3">
      <c r="B1274" s="18">
        <f t="shared" si="58"/>
        <v>26</v>
      </c>
      <c r="C1274" s="14">
        <v>26069</v>
      </c>
      <c r="D1274" s="14">
        <v>200001000</v>
      </c>
      <c r="E1274" s="14">
        <v>1</v>
      </c>
      <c r="F1274" s="14">
        <v>2017</v>
      </c>
      <c r="G1274" s="49"/>
      <c r="H1274" s="14">
        <v>26143</v>
      </c>
      <c r="I1274" s="14">
        <v>200001000</v>
      </c>
      <c r="J1274" s="14">
        <v>1</v>
      </c>
      <c r="K1274" s="14">
        <v>2017</v>
      </c>
      <c r="L1274" s="53">
        <f t="shared" si="59"/>
        <v>200001000</v>
      </c>
      <c r="M1274" s="54" t="b">
        <f t="shared" si="60"/>
        <v>1</v>
      </c>
    </row>
    <row r="1275" spans="2:13" x14ac:dyDescent="0.3">
      <c r="B1275" s="18">
        <f t="shared" si="58"/>
        <v>26</v>
      </c>
      <c r="C1275" s="14">
        <v>26071</v>
      </c>
      <c r="D1275" s="14">
        <v>200001000</v>
      </c>
      <c r="E1275" s="14">
        <v>1</v>
      </c>
      <c r="F1275" s="14">
        <v>2017</v>
      </c>
      <c r="G1275" s="49"/>
      <c r="H1275" s="14">
        <v>26145</v>
      </c>
      <c r="I1275" s="14">
        <v>200001000</v>
      </c>
      <c r="J1275" s="14">
        <v>1</v>
      </c>
      <c r="K1275" s="14">
        <v>2017</v>
      </c>
      <c r="L1275" s="53">
        <f t="shared" si="59"/>
        <v>200001000</v>
      </c>
      <c r="M1275" s="54" t="b">
        <f t="shared" si="60"/>
        <v>1</v>
      </c>
    </row>
    <row r="1276" spans="2:13" x14ac:dyDescent="0.3">
      <c r="B1276" s="18">
        <f t="shared" si="58"/>
        <v>26</v>
      </c>
      <c r="C1276" s="14">
        <v>26073</v>
      </c>
      <c r="D1276" s="14">
        <v>200001000</v>
      </c>
      <c r="E1276" s="14">
        <v>1</v>
      </c>
      <c r="F1276" s="14">
        <v>2017</v>
      </c>
      <c r="G1276" s="49"/>
      <c r="H1276" s="14">
        <v>26147</v>
      </c>
      <c r="I1276" s="14">
        <v>270001000</v>
      </c>
      <c r="J1276" s="14">
        <v>1</v>
      </c>
      <c r="K1276" s="14">
        <v>2017</v>
      </c>
      <c r="L1276" s="53">
        <f t="shared" si="59"/>
        <v>270001000</v>
      </c>
      <c r="M1276" s="54" t="b">
        <f t="shared" si="60"/>
        <v>1</v>
      </c>
    </row>
    <row r="1277" spans="2:13" x14ac:dyDescent="0.3">
      <c r="B1277" s="18">
        <f t="shared" si="58"/>
        <v>26</v>
      </c>
      <c r="C1277" s="14">
        <v>26075</v>
      </c>
      <c r="D1277" s="14">
        <v>200001000</v>
      </c>
      <c r="E1277" s="14">
        <v>1</v>
      </c>
      <c r="F1277" s="14">
        <v>2017</v>
      </c>
      <c r="G1277" s="49"/>
      <c r="H1277" s="14">
        <v>26149</v>
      </c>
      <c r="I1277" s="14">
        <v>200001000</v>
      </c>
      <c r="J1277" s="14">
        <v>1</v>
      </c>
      <c r="K1277" s="14">
        <v>2017</v>
      </c>
      <c r="L1277" s="53">
        <f t="shared" si="59"/>
        <v>200001000</v>
      </c>
      <c r="M1277" s="54" t="b">
        <f t="shared" si="60"/>
        <v>1</v>
      </c>
    </row>
    <row r="1278" spans="2:13" x14ac:dyDescent="0.3">
      <c r="B1278" s="18">
        <f t="shared" si="58"/>
        <v>26</v>
      </c>
      <c r="C1278" s="14">
        <v>26077</v>
      </c>
      <c r="D1278" s="14">
        <v>200001000</v>
      </c>
      <c r="E1278" s="14">
        <v>1</v>
      </c>
      <c r="F1278" s="14">
        <v>2017</v>
      </c>
      <c r="G1278" s="49"/>
      <c r="H1278" s="14">
        <v>26151</v>
      </c>
      <c r="I1278" s="14">
        <v>200001000</v>
      </c>
      <c r="J1278" s="14">
        <v>1</v>
      </c>
      <c r="K1278" s="14">
        <v>2017</v>
      </c>
      <c r="L1278" s="53">
        <f t="shared" si="59"/>
        <v>200001000</v>
      </c>
      <c r="M1278" s="54" t="b">
        <f t="shared" si="60"/>
        <v>1</v>
      </c>
    </row>
    <row r="1279" spans="2:13" x14ac:dyDescent="0.3">
      <c r="B1279" s="18">
        <f t="shared" si="58"/>
        <v>26</v>
      </c>
      <c r="C1279" s="14">
        <v>26079</v>
      </c>
      <c r="D1279" s="14">
        <v>200001000</v>
      </c>
      <c r="E1279" s="14">
        <v>1</v>
      </c>
      <c r="F1279" s="14">
        <v>2017</v>
      </c>
      <c r="G1279" s="49"/>
      <c r="H1279" s="14">
        <v>26153</v>
      </c>
      <c r="I1279" s="14">
        <v>200001000</v>
      </c>
      <c r="J1279" s="14">
        <v>1</v>
      </c>
      <c r="K1279" s="14">
        <v>2017</v>
      </c>
      <c r="L1279" s="53">
        <f t="shared" si="59"/>
        <v>200001000</v>
      </c>
      <c r="M1279" s="54" t="b">
        <f t="shared" si="60"/>
        <v>1</v>
      </c>
    </row>
    <row r="1280" spans="2:13" x14ac:dyDescent="0.3">
      <c r="B1280" s="18">
        <f t="shared" si="58"/>
        <v>26</v>
      </c>
      <c r="C1280" s="14">
        <v>26081</v>
      </c>
      <c r="D1280" s="14">
        <v>200001000</v>
      </c>
      <c r="E1280" s="14">
        <v>1</v>
      </c>
      <c r="F1280" s="14">
        <v>2017</v>
      </c>
      <c r="G1280" s="49"/>
      <c r="H1280" s="14">
        <v>26155</v>
      </c>
      <c r="I1280" s="14">
        <v>200001000</v>
      </c>
      <c r="J1280" s="14">
        <v>1</v>
      </c>
      <c r="K1280" s="14">
        <v>2017</v>
      </c>
      <c r="L1280" s="53">
        <f t="shared" si="59"/>
        <v>200001000</v>
      </c>
      <c r="M1280" s="54" t="b">
        <f t="shared" si="60"/>
        <v>1</v>
      </c>
    </row>
    <row r="1281" spans="2:13" x14ac:dyDescent="0.3">
      <c r="B1281" s="18">
        <f t="shared" si="58"/>
        <v>26</v>
      </c>
      <c r="C1281" s="14">
        <v>26083</v>
      </c>
      <c r="D1281" s="14">
        <v>200001000</v>
      </c>
      <c r="E1281" s="14">
        <v>1</v>
      </c>
      <c r="F1281" s="14">
        <v>2017</v>
      </c>
      <c r="G1281" s="49"/>
      <c r="H1281" s="14">
        <v>26157</v>
      </c>
      <c r="I1281" s="14">
        <v>200001000</v>
      </c>
      <c r="J1281" s="14">
        <v>1</v>
      </c>
      <c r="K1281" s="14">
        <v>2017</v>
      </c>
      <c r="L1281" s="53">
        <f t="shared" si="59"/>
        <v>200001000</v>
      </c>
      <c r="M1281" s="54" t="b">
        <f t="shared" si="60"/>
        <v>1</v>
      </c>
    </row>
    <row r="1282" spans="2:13" x14ac:dyDescent="0.3">
      <c r="B1282" s="18">
        <f t="shared" si="58"/>
        <v>26</v>
      </c>
      <c r="C1282" s="14">
        <v>26085</v>
      </c>
      <c r="D1282" s="14">
        <v>200001000</v>
      </c>
      <c r="E1282" s="14">
        <v>1</v>
      </c>
      <c r="F1282" s="14">
        <v>2017</v>
      </c>
      <c r="G1282" s="49"/>
      <c r="H1282" s="14">
        <v>26159</v>
      </c>
      <c r="I1282" s="14">
        <v>200001000</v>
      </c>
      <c r="J1282" s="14">
        <v>1</v>
      </c>
      <c r="K1282" s="14">
        <v>2017</v>
      </c>
      <c r="L1282" s="53">
        <f t="shared" si="59"/>
        <v>200001000</v>
      </c>
      <c r="M1282" s="54" t="b">
        <f t="shared" si="60"/>
        <v>1</v>
      </c>
    </row>
    <row r="1283" spans="2:13" x14ac:dyDescent="0.3">
      <c r="B1283" s="18">
        <f t="shared" si="58"/>
        <v>26</v>
      </c>
      <c r="C1283" s="14">
        <v>26087</v>
      </c>
      <c r="D1283" s="14">
        <v>200001000</v>
      </c>
      <c r="E1283" s="14">
        <v>1</v>
      </c>
      <c r="F1283" s="14">
        <v>2017</v>
      </c>
      <c r="G1283" s="49"/>
      <c r="H1283" s="14">
        <v>26161</v>
      </c>
      <c r="I1283" s="14">
        <v>270001000</v>
      </c>
      <c r="J1283" s="14">
        <v>1</v>
      </c>
      <c r="K1283" s="14">
        <v>2017</v>
      </c>
      <c r="L1283" s="53">
        <f t="shared" si="59"/>
        <v>270001000</v>
      </c>
      <c r="M1283" s="54" t="b">
        <f t="shared" si="60"/>
        <v>1</v>
      </c>
    </row>
    <row r="1284" spans="2:13" x14ac:dyDescent="0.3">
      <c r="B1284" s="18">
        <f t="shared" si="58"/>
        <v>26</v>
      </c>
      <c r="C1284" s="14">
        <v>26089</v>
      </c>
      <c r="D1284" s="14">
        <v>200001000</v>
      </c>
      <c r="E1284" s="14">
        <v>1</v>
      </c>
      <c r="F1284" s="14">
        <v>2017</v>
      </c>
      <c r="G1284" s="49"/>
      <c r="H1284" s="14">
        <v>26163</v>
      </c>
      <c r="I1284" s="14">
        <v>270001000</v>
      </c>
      <c r="J1284" s="14">
        <v>1</v>
      </c>
      <c r="K1284" s="14">
        <v>2017</v>
      </c>
      <c r="L1284" s="53">
        <f t="shared" si="59"/>
        <v>270001000</v>
      </c>
      <c r="M1284" s="54" t="b">
        <f t="shared" si="60"/>
        <v>1</v>
      </c>
    </row>
    <row r="1285" spans="2:13" x14ac:dyDescent="0.3">
      <c r="B1285" s="18">
        <f t="shared" si="58"/>
        <v>26</v>
      </c>
      <c r="C1285" s="14">
        <v>26091</v>
      </c>
      <c r="D1285" s="14">
        <v>270001000</v>
      </c>
      <c r="E1285" s="14">
        <v>1</v>
      </c>
      <c r="F1285" s="14">
        <v>2017</v>
      </c>
      <c r="G1285" s="49"/>
      <c r="H1285" s="14">
        <v>26165</v>
      </c>
      <c r="I1285" s="14">
        <v>200001000</v>
      </c>
      <c r="J1285" s="14">
        <v>1</v>
      </c>
      <c r="K1285" s="14">
        <v>2017</v>
      </c>
      <c r="L1285" s="53">
        <f t="shared" si="59"/>
        <v>200001000</v>
      </c>
      <c r="M1285" s="54" t="b">
        <f t="shared" si="60"/>
        <v>1</v>
      </c>
    </row>
    <row r="1286" spans="2:13" x14ac:dyDescent="0.3">
      <c r="B1286" s="18">
        <f t="shared" ref="B1286:B1349" si="61">TRUNC(C1286/1000,0)</f>
        <v>26</v>
      </c>
      <c r="C1286" s="14">
        <v>26093</v>
      </c>
      <c r="D1286" s="14">
        <v>270001000</v>
      </c>
      <c r="E1286" s="14">
        <v>1</v>
      </c>
      <c r="F1286" s="14">
        <v>2017</v>
      </c>
      <c r="G1286" s="49"/>
      <c r="H1286" s="14">
        <v>27001</v>
      </c>
      <c r="I1286" s="14">
        <v>400001000</v>
      </c>
      <c r="J1286" s="14">
        <v>1</v>
      </c>
      <c r="K1286" s="14">
        <v>2017</v>
      </c>
      <c r="L1286" s="53">
        <f t="shared" si="59"/>
        <v>400001000</v>
      </c>
      <c r="M1286" s="54" t="b">
        <f t="shared" si="60"/>
        <v>1</v>
      </c>
    </row>
    <row r="1287" spans="2:13" x14ac:dyDescent="0.3">
      <c r="B1287" s="18">
        <f t="shared" si="61"/>
        <v>26</v>
      </c>
      <c r="C1287" s="14">
        <v>26095</v>
      </c>
      <c r="D1287" s="14">
        <v>200001000</v>
      </c>
      <c r="E1287" s="14">
        <v>1</v>
      </c>
      <c r="F1287" s="14">
        <v>2017</v>
      </c>
      <c r="G1287" s="49"/>
      <c r="H1287" s="14">
        <v>27003</v>
      </c>
      <c r="I1287" s="14">
        <v>400001000</v>
      </c>
      <c r="J1287" s="14">
        <v>1</v>
      </c>
      <c r="K1287" s="14">
        <v>2017</v>
      </c>
      <c r="L1287" s="53">
        <f t="shared" ref="L1287:L1350" si="62">VLOOKUP(H1287,$C$5:$D$3233,2,FALSE)</f>
        <v>400001000</v>
      </c>
      <c r="M1287" s="54" t="b">
        <f t="shared" ref="M1287:M1350" si="63">L1287=I1287</f>
        <v>1</v>
      </c>
    </row>
    <row r="1288" spans="2:13" x14ac:dyDescent="0.3">
      <c r="B1288" s="18">
        <f t="shared" si="61"/>
        <v>26</v>
      </c>
      <c r="C1288" s="14">
        <v>26097</v>
      </c>
      <c r="D1288" s="14">
        <v>200001000</v>
      </c>
      <c r="E1288" s="14">
        <v>1</v>
      </c>
      <c r="F1288" s="14">
        <v>2017</v>
      </c>
      <c r="G1288" s="49"/>
      <c r="H1288" s="14">
        <v>27005</v>
      </c>
      <c r="I1288" s="14">
        <v>400001000</v>
      </c>
      <c r="J1288" s="14">
        <v>1</v>
      </c>
      <c r="K1288" s="14">
        <v>2017</v>
      </c>
      <c r="L1288" s="53">
        <f t="shared" si="62"/>
        <v>400001000</v>
      </c>
      <c r="M1288" s="54" t="b">
        <f t="shared" si="63"/>
        <v>1</v>
      </c>
    </row>
    <row r="1289" spans="2:13" x14ac:dyDescent="0.3">
      <c r="B1289" s="18">
        <f t="shared" si="61"/>
        <v>26</v>
      </c>
      <c r="C1289" s="14">
        <v>26099</v>
      </c>
      <c r="D1289" s="14">
        <v>270001000</v>
      </c>
      <c r="E1289" s="14">
        <v>1</v>
      </c>
      <c r="F1289" s="14">
        <v>2017</v>
      </c>
      <c r="G1289" s="49"/>
      <c r="H1289" s="14">
        <v>27007</v>
      </c>
      <c r="I1289" s="14">
        <v>400001000</v>
      </c>
      <c r="J1289" s="14">
        <v>1</v>
      </c>
      <c r="K1289" s="14">
        <v>2017</v>
      </c>
      <c r="L1289" s="53">
        <f t="shared" si="62"/>
        <v>400001000</v>
      </c>
      <c r="M1289" s="54" t="b">
        <f t="shared" si="63"/>
        <v>1</v>
      </c>
    </row>
    <row r="1290" spans="2:13" x14ac:dyDescent="0.3">
      <c r="B1290" s="18">
        <f t="shared" si="61"/>
        <v>26</v>
      </c>
      <c r="C1290" s="14">
        <v>26101</v>
      </c>
      <c r="D1290" s="14">
        <v>200001000</v>
      </c>
      <c r="E1290" s="14">
        <v>1</v>
      </c>
      <c r="F1290" s="14">
        <v>2017</v>
      </c>
      <c r="G1290" s="49"/>
      <c r="H1290" s="14">
        <v>27009</v>
      </c>
      <c r="I1290" s="14">
        <v>400001000</v>
      </c>
      <c r="J1290" s="14">
        <v>1</v>
      </c>
      <c r="K1290" s="14">
        <v>2017</v>
      </c>
      <c r="L1290" s="53">
        <f t="shared" si="62"/>
        <v>400001000</v>
      </c>
      <c r="M1290" s="54" t="b">
        <f t="shared" si="63"/>
        <v>1</v>
      </c>
    </row>
    <row r="1291" spans="2:13" x14ac:dyDescent="0.3">
      <c r="B1291" s="18">
        <f t="shared" si="61"/>
        <v>26</v>
      </c>
      <c r="C1291" s="14">
        <v>26103</v>
      </c>
      <c r="D1291" s="14">
        <v>200001000</v>
      </c>
      <c r="E1291" s="14">
        <v>1</v>
      </c>
      <c r="F1291" s="14">
        <v>2017</v>
      </c>
      <c r="G1291" s="49"/>
      <c r="H1291" s="14">
        <v>27011</v>
      </c>
      <c r="I1291" s="14">
        <v>400001000</v>
      </c>
      <c r="J1291" s="14">
        <v>1</v>
      </c>
      <c r="K1291" s="14">
        <v>2017</v>
      </c>
      <c r="L1291" s="53">
        <f t="shared" si="62"/>
        <v>400001000</v>
      </c>
      <c r="M1291" s="54" t="b">
        <f t="shared" si="63"/>
        <v>1</v>
      </c>
    </row>
    <row r="1292" spans="2:13" x14ac:dyDescent="0.3">
      <c r="B1292" s="18">
        <f t="shared" si="61"/>
        <v>26</v>
      </c>
      <c r="C1292" s="14">
        <v>26105</v>
      </c>
      <c r="D1292" s="14">
        <v>200001000</v>
      </c>
      <c r="E1292" s="14">
        <v>1</v>
      </c>
      <c r="F1292" s="14">
        <v>2017</v>
      </c>
      <c r="G1292" s="49"/>
      <c r="H1292" s="14">
        <v>27013</v>
      </c>
      <c r="I1292" s="14">
        <v>400001000</v>
      </c>
      <c r="J1292" s="14">
        <v>1</v>
      </c>
      <c r="K1292" s="14">
        <v>2017</v>
      </c>
      <c r="L1292" s="53">
        <f t="shared" si="62"/>
        <v>400001000</v>
      </c>
      <c r="M1292" s="54" t="b">
        <f t="shared" si="63"/>
        <v>1</v>
      </c>
    </row>
    <row r="1293" spans="2:13" x14ac:dyDescent="0.3">
      <c r="B1293" s="18">
        <f t="shared" si="61"/>
        <v>26</v>
      </c>
      <c r="C1293" s="14">
        <v>26107</v>
      </c>
      <c r="D1293" s="14">
        <v>200001000</v>
      </c>
      <c r="E1293" s="14">
        <v>1</v>
      </c>
      <c r="F1293" s="14">
        <v>2017</v>
      </c>
      <c r="G1293" s="49"/>
      <c r="H1293" s="14">
        <v>27015</v>
      </c>
      <c r="I1293" s="14">
        <v>400001000</v>
      </c>
      <c r="J1293" s="14">
        <v>1</v>
      </c>
      <c r="K1293" s="14">
        <v>2017</v>
      </c>
      <c r="L1293" s="53">
        <f t="shared" si="62"/>
        <v>400001000</v>
      </c>
      <c r="M1293" s="54" t="b">
        <f t="shared" si="63"/>
        <v>1</v>
      </c>
    </row>
    <row r="1294" spans="2:13" x14ac:dyDescent="0.3">
      <c r="B1294" s="18">
        <f t="shared" si="61"/>
        <v>26</v>
      </c>
      <c r="C1294" s="14">
        <v>26109</v>
      </c>
      <c r="D1294" s="14">
        <v>200001000</v>
      </c>
      <c r="E1294" s="14">
        <v>1</v>
      </c>
      <c r="F1294" s="14">
        <v>2017</v>
      </c>
      <c r="G1294" s="49"/>
      <c r="H1294" s="14">
        <v>27017</v>
      </c>
      <c r="I1294" s="14">
        <v>400001000</v>
      </c>
      <c r="J1294" s="14">
        <v>1</v>
      </c>
      <c r="K1294" s="14">
        <v>2017</v>
      </c>
      <c r="L1294" s="53">
        <f t="shared" si="62"/>
        <v>400001000</v>
      </c>
      <c r="M1294" s="54" t="b">
        <f t="shared" si="63"/>
        <v>1</v>
      </c>
    </row>
    <row r="1295" spans="2:13" x14ac:dyDescent="0.3">
      <c r="B1295" s="18">
        <f t="shared" si="61"/>
        <v>26</v>
      </c>
      <c r="C1295" s="14">
        <v>26111</v>
      </c>
      <c r="D1295" s="14">
        <v>200001000</v>
      </c>
      <c r="E1295" s="14">
        <v>1</v>
      </c>
      <c r="F1295" s="14">
        <v>2017</v>
      </c>
      <c r="G1295" s="49"/>
      <c r="H1295" s="14">
        <v>27019</v>
      </c>
      <c r="I1295" s="14">
        <v>400001000</v>
      </c>
      <c r="J1295" s="14">
        <v>1</v>
      </c>
      <c r="K1295" s="14">
        <v>2017</v>
      </c>
      <c r="L1295" s="53">
        <f t="shared" si="62"/>
        <v>400001000</v>
      </c>
      <c r="M1295" s="54" t="b">
        <f t="shared" si="63"/>
        <v>1</v>
      </c>
    </row>
    <row r="1296" spans="2:13" x14ac:dyDescent="0.3">
      <c r="B1296" s="18">
        <f t="shared" si="61"/>
        <v>26</v>
      </c>
      <c r="C1296" s="14">
        <v>26113</v>
      </c>
      <c r="D1296" s="14">
        <v>200001000</v>
      </c>
      <c r="E1296" s="14">
        <v>1</v>
      </c>
      <c r="F1296" s="14">
        <v>2017</v>
      </c>
      <c r="G1296" s="49"/>
      <c r="H1296" s="14">
        <v>27021</v>
      </c>
      <c r="I1296" s="14">
        <v>400001000</v>
      </c>
      <c r="J1296" s="14">
        <v>1</v>
      </c>
      <c r="K1296" s="14">
        <v>2017</v>
      </c>
      <c r="L1296" s="53">
        <f t="shared" si="62"/>
        <v>400001000</v>
      </c>
      <c r="M1296" s="54" t="b">
        <f t="shared" si="63"/>
        <v>1</v>
      </c>
    </row>
    <row r="1297" spans="2:13" x14ac:dyDescent="0.3">
      <c r="B1297" s="18">
        <f t="shared" si="61"/>
        <v>26</v>
      </c>
      <c r="C1297" s="14">
        <v>26115</v>
      </c>
      <c r="D1297" s="14">
        <v>270001000</v>
      </c>
      <c r="E1297" s="14">
        <v>1</v>
      </c>
      <c r="F1297" s="14">
        <v>2017</v>
      </c>
      <c r="G1297" s="49"/>
      <c r="H1297" s="14">
        <v>27023</v>
      </c>
      <c r="I1297" s="14">
        <v>400001000</v>
      </c>
      <c r="J1297" s="14">
        <v>1</v>
      </c>
      <c r="K1297" s="14">
        <v>2017</v>
      </c>
      <c r="L1297" s="53">
        <f t="shared" si="62"/>
        <v>400001000</v>
      </c>
      <c r="M1297" s="54" t="b">
        <f t="shared" si="63"/>
        <v>1</v>
      </c>
    </row>
    <row r="1298" spans="2:13" x14ac:dyDescent="0.3">
      <c r="B1298" s="18">
        <f t="shared" si="61"/>
        <v>26</v>
      </c>
      <c r="C1298" s="14">
        <v>26117</v>
      </c>
      <c r="D1298" s="14">
        <v>200001000</v>
      </c>
      <c r="E1298" s="14">
        <v>1</v>
      </c>
      <c r="F1298" s="14">
        <v>2017</v>
      </c>
      <c r="G1298" s="49"/>
      <c r="H1298" s="14">
        <v>27025</v>
      </c>
      <c r="I1298" s="14">
        <v>400001000</v>
      </c>
      <c r="J1298" s="14">
        <v>1</v>
      </c>
      <c r="K1298" s="14">
        <v>2017</v>
      </c>
      <c r="L1298" s="53">
        <f t="shared" si="62"/>
        <v>400001000</v>
      </c>
      <c r="M1298" s="54" t="b">
        <f t="shared" si="63"/>
        <v>1</v>
      </c>
    </row>
    <row r="1299" spans="2:13" x14ac:dyDescent="0.3">
      <c r="B1299" s="18">
        <f t="shared" si="61"/>
        <v>26</v>
      </c>
      <c r="C1299" s="14">
        <v>26119</v>
      </c>
      <c r="D1299" s="14">
        <v>200001000</v>
      </c>
      <c r="E1299" s="14">
        <v>1</v>
      </c>
      <c r="F1299" s="14">
        <v>2017</v>
      </c>
      <c r="G1299" s="49"/>
      <c r="H1299" s="14">
        <v>27027</v>
      </c>
      <c r="I1299" s="14">
        <v>400001000</v>
      </c>
      <c r="J1299" s="14">
        <v>1</v>
      </c>
      <c r="K1299" s="14">
        <v>2017</v>
      </c>
      <c r="L1299" s="53">
        <f t="shared" si="62"/>
        <v>400001000</v>
      </c>
      <c r="M1299" s="54" t="b">
        <f t="shared" si="63"/>
        <v>1</v>
      </c>
    </row>
    <row r="1300" spans="2:13" x14ac:dyDescent="0.3">
      <c r="B1300" s="18">
        <f t="shared" si="61"/>
        <v>26</v>
      </c>
      <c r="C1300" s="14">
        <v>26121</v>
      </c>
      <c r="D1300" s="14">
        <v>200001000</v>
      </c>
      <c r="E1300" s="14">
        <v>1</v>
      </c>
      <c r="F1300" s="14">
        <v>2017</v>
      </c>
      <c r="G1300" s="49"/>
      <c r="H1300" s="14">
        <v>27029</v>
      </c>
      <c r="I1300" s="14">
        <v>400001000</v>
      </c>
      <c r="J1300" s="14">
        <v>1</v>
      </c>
      <c r="K1300" s="14">
        <v>2017</v>
      </c>
      <c r="L1300" s="53">
        <f t="shared" si="62"/>
        <v>400001000</v>
      </c>
      <c r="M1300" s="54" t="b">
        <f t="shared" si="63"/>
        <v>1</v>
      </c>
    </row>
    <row r="1301" spans="2:13" x14ac:dyDescent="0.3">
      <c r="B1301" s="18">
        <f t="shared" si="61"/>
        <v>26</v>
      </c>
      <c r="C1301" s="14">
        <v>26123</v>
      </c>
      <c r="D1301" s="14">
        <v>200001000</v>
      </c>
      <c r="E1301" s="14">
        <v>1</v>
      </c>
      <c r="F1301" s="14">
        <v>2017</v>
      </c>
      <c r="G1301" s="49"/>
      <c r="H1301" s="14">
        <v>27031</v>
      </c>
      <c r="I1301" s="14">
        <v>400001000</v>
      </c>
      <c r="J1301" s="14">
        <v>1</v>
      </c>
      <c r="K1301" s="14">
        <v>2017</v>
      </c>
      <c r="L1301" s="53">
        <f t="shared" si="62"/>
        <v>400001000</v>
      </c>
      <c r="M1301" s="54" t="b">
        <f t="shared" si="63"/>
        <v>1</v>
      </c>
    </row>
    <row r="1302" spans="2:13" x14ac:dyDescent="0.3">
      <c r="B1302" s="18">
        <f t="shared" si="61"/>
        <v>26</v>
      </c>
      <c r="C1302" s="14">
        <v>26125</v>
      </c>
      <c r="D1302" s="14">
        <v>270001000</v>
      </c>
      <c r="E1302" s="14">
        <v>1</v>
      </c>
      <c r="F1302" s="14">
        <v>2017</v>
      </c>
      <c r="G1302" s="49"/>
      <c r="H1302" s="14">
        <v>27033</v>
      </c>
      <c r="I1302" s="14">
        <v>400001000</v>
      </c>
      <c r="J1302" s="14">
        <v>1</v>
      </c>
      <c r="K1302" s="14">
        <v>2017</v>
      </c>
      <c r="L1302" s="53">
        <f t="shared" si="62"/>
        <v>400001000</v>
      </c>
      <c r="M1302" s="54" t="b">
        <f t="shared" si="63"/>
        <v>1</v>
      </c>
    </row>
    <row r="1303" spans="2:13" x14ac:dyDescent="0.3">
      <c r="B1303" s="18">
        <f t="shared" si="61"/>
        <v>26</v>
      </c>
      <c r="C1303" s="14">
        <v>26127</v>
      </c>
      <c r="D1303" s="14">
        <v>200001000</v>
      </c>
      <c r="E1303" s="14">
        <v>1</v>
      </c>
      <c r="F1303" s="14">
        <v>2017</v>
      </c>
      <c r="G1303" s="49"/>
      <c r="H1303" s="14">
        <v>27035</v>
      </c>
      <c r="I1303" s="14">
        <v>400001000</v>
      </c>
      <c r="J1303" s="14">
        <v>1</v>
      </c>
      <c r="K1303" s="14">
        <v>2017</v>
      </c>
      <c r="L1303" s="53">
        <f t="shared" si="62"/>
        <v>400001000</v>
      </c>
      <c r="M1303" s="54" t="b">
        <f t="shared" si="63"/>
        <v>1</v>
      </c>
    </row>
    <row r="1304" spans="2:13" x14ac:dyDescent="0.3">
      <c r="B1304" s="18">
        <f t="shared" si="61"/>
        <v>26</v>
      </c>
      <c r="C1304" s="14">
        <v>26129</v>
      </c>
      <c r="D1304" s="14">
        <v>200001000</v>
      </c>
      <c r="E1304" s="14">
        <v>1</v>
      </c>
      <c r="F1304" s="14">
        <v>2017</v>
      </c>
      <c r="G1304" s="49"/>
      <c r="H1304" s="14">
        <v>27037</v>
      </c>
      <c r="I1304" s="14">
        <v>400001000</v>
      </c>
      <c r="J1304" s="14">
        <v>1</v>
      </c>
      <c r="K1304" s="14">
        <v>2017</v>
      </c>
      <c r="L1304" s="53">
        <f t="shared" si="62"/>
        <v>400001000</v>
      </c>
      <c r="M1304" s="54" t="b">
        <f t="shared" si="63"/>
        <v>1</v>
      </c>
    </row>
    <row r="1305" spans="2:13" x14ac:dyDescent="0.3">
      <c r="B1305" s="18">
        <f t="shared" si="61"/>
        <v>26</v>
      </c>
      <c r="C1305" s="14">
        <v>26131</v>
      </c>
      <c r="D1305" s="14">
        <v>200001000</v>
      </c>
      <c r="E1305" s="14">
        <v>1</v>
      </c>
      <c r="F1305" s="14">
        <v>2017</v>
      </c>
      <c r="G1305" s="49"/>
      <c r="H1305" s="14">
        <v>27039</v>
      </c>
      <c r="I1305" s="14">
        <v>400001000</v>
      </c>
      <c r="J1305" s="14">
        <v>1</v>
      </c>
      <c r="K1305" s="14">
        <v>2017</v>
      </c>
      <c r="L1305" s="53">
        <f t="shared" si="62"/>
        <v>400001000</v>
      </c>
      <c r="M1305" s="54" t="b">
        <f t="shared" si="63"/>
        <v>1</v>
      </c>
    </row>
    <row r="1306" spans="2:13" x14ac:dyDescent="0.3">
      <c r="B1306" s="18">
        <f t="shared" si="61"/>
        <v>26</v>
      </c>
      <c r="C1306" s="14">
        <v>26133</v>
      </c>
      <c r="D1306" s="14">
        <v>200001000</v>
      </c>
      <c r="E1306" s="14">
        <v>1</v>
      </c>
      <c r="F1306" s="14">
        <v>2017</v>
      </c>
      <c r="G1306" s="49"/>
      <c r="H1306" s="14">
        <v>27041</v>
      </c>
      <c r="I1306" s="14">
        <v>400001000</v>
      </c>
      <c r="J1306" s="14">
        <v>1</v>
      </c>
      <c r="K1306" s="14">
        <v>2017</v>
      </c>
      <c r="L1306" s="53">
        <f t="shared" si="62"/>
        <v>400001000</v>
      </c>
      <c r="M1306" s="54" t="b">
        <f t="shared" si="63"/>
        <v>1</v>
      </c>
    </row>
    <row r="1307" spans="2:13" x14ac:dyDescent="0.3">
      <c r="B1307" s="18">
        <f t="shared" si="61"/>
        <v>26</v>
      </c>
      <c r="C1307" s="14">
        <v>26135</v>
      </c>
      <c r="D1307" s="14">
        <v>200001000</v>
      </c>
      <c r="E1307" s="14">
        <v>1</v>
      </c>
      <c r="F1307" s="14">
        <v>2017</v>
      </c>
      <c r="G1307" s="49"/>
      <c r="H1307" s="14">
        <v>27043</v>
      </c>
      <c r="I1307" s="14">
        <v>400001000</v>
      </c>
      <c r="J1307" s="14">
        <v>1</v>
      </c>
      <c r="K1307" s="14">
        <v>2017</v>
      </c>
      <c r="L1307" s="53">
        <f t="shared" si="62"/>
        <v>400001000</v>
      </c>
      <c r="M1307" s="54" t="b">
        <f t="shared" si="63"/>
        <v>1</v>
      </c>
    </row>
    <row r="1308" spans="2:13" x14ac:dyDescent="0.3">
      <c r="B1308" s="18">
        <f t="shared" si="61"/>
        <v>26</v>
      </c>
      <c r="C1308" s="14">
        <v>26137</v>
      </c>
      <c r="D1308" s="14">
        <v>200001000</v>
      </c>
      <c r="E1308" s="14">
        <v>1</v>
      </c>
      <c r="F1308" s="14">
        <v>2017</v>
      </c>
      <c r="G1308" s="49"/>
      <c r="H1308" s="14">
        <v>27045</v>
      </c>
      <c r="I1308" s="14">
        <v>400001000</v>
      </c>
      <c r="J1308" s="14">
        <v>1</v>
      </c>
      <c r="K1308" s="14">
        <v>2017</v>
      </c>
      <c r="L1308" s="53">
        <f t="shared" si="62"/>
        <v>400001000</v>
      </c>
      <c r="M1308" s="54" t="b">
        <f t="shared" si="63"/>
        <v>1</v>
      </c>
    </row>
    <row r="1309" spans="2:13" x14ac:dyDescent="0.3">
      <c r="B1309" s="18">
        <f t="shared" si="61"/>
        <v>26</v>
      </c>
      <c r="C1309" s="14">
        <v>26139</v>
      </c>
      <c r="D1309" s="14">
        <v>200001000</v>
      </c>
      <c r="E1309" s="14">
        <v>1</v>
      </c>
      <c r="F1309" s="14">
        <v>2017</v>
      </c>
      <c r="G1309" s="49"/>
      <c r="H1309" s="14">
        <v>27047</v>
      </c>
      <c r="I1309" s="14">
        <v>400001000</v>
      </c>
      <c r="J1309" s="14">
        <v>1</v>
      </c>
      <c r="K1309" s="14">
        <v>2017</v>
      </c>
      <c r="L1309" s="53">
        <f t="shared" si="62"/>
        <v>400001000</v>
      </c>
      <c r="M1309" s="54" t="b">
        <f t="shared" si="63"/>
        <v>1</v>
      </c>
    </row>
    <row r="1310" spans="2:13" x14ac:dyDescent="0.3">
      <c r="B1310" s="18">
        <f t="shared" si="61"/>
        <v>26</v>
      </c>
      <c r="C1310" s="14">
        <v>26141</v>
      </c>
      <c r="D1310" s="14">
        <v>200001000</v>
      </c>
      <c r="E1310" s="14">
        <v>1</v>
      </c>
      <c r="F1310" s="14">
        <v>2017</v>
      </c>
      <c r="G1310" s="49"/>
      <c r="H1310" s="14">
        <v>27049</v>
      </c>
      <c r="I1310" s="14">
        <v>400001000</v>
      </c>
      <c r="J1310" s="14">
        <v>1</v>
      </c>
      <c r="K1310" s="14">
        <v>2017</v>
      </c>
      <c r="L1310" s="53">
        <f t="shared" si="62"/>
        <v>400001000</v>
      </c>
      <c r="M1310" s="54" t="b">
        <f t="shared" si="63"/>
        <v>1</v>
      </c>
    </row>
    <row r="1311" spans="2:13" x14ac:dyDescent="0.3">
      <c r="B1311" s="18">
        <f t="shared" si="61"/>
        <v>26</v>
      </c>
      <c r="C1311" s="14">
        <v>26143</v>
      </c>
      <c r="D1311" s="14">
        <v>200001000</v>
      </c>
      <c r="E1311" s="14">
        <v>1</v>
      </c>
      <c r="F1311" s="14">
        <v>2017</v>
      </c>
      <c r="G1311" s="49"/>
      <c r="H1311" s="14">
        <v>27051</v>
      </c>
      <c r="I1311" s="14">
        <v>400001000</v>
      </c>
      <c r="J1311" s="14">
        <v>1</v>
      </c>
      <c r="K1311" s="14">
        <v>2017</v>
      </c>
      <c r="L1311" s="53">
        <f t="shared" si="62"/>
        <v>400001000</v>
      </c>
      <c r="M1311" s="54" t="b">
        <f t="shared" si="63"/>
        <v>1</v>
      </c>
    </row>
    <row r="1312" spans="2:13" x14ac:dyDescent="0.3">
      <c r="B1312" s="18">
        <f t="shared" si="61"/>
        <v>26</v>
      </c>
      <c r="C1312" s="14">
        <v>26145</v>
      </c>
      <c r="D1312" s="14">
        <v>200001000</v>
      </c>
      <c r="E1312" s="14">
        <v>1</v>
      </c>
      <c r="F1312" s="14">
        <v>2017</v>
      </c>
      <c r="G1312" s="49"/>
      <c r="H1312" s="14">
        <v>27053</v>
      </c>
      <c r="I1312" s="14">
        <v>400001000</v>
      </c>
      <c r="J1312" s="14">
        <v>1</v>
      </c>
      <c r="K1312" s="14">
        <v>2017</v>
      </c>
      <c r="L1312" s="53">
        <f t="shared" si="62"/>
        <v>400001000</v>
      </c>
      <c r="M1312" s="54" t="b">
        <f t="shared" si="63"/>
        <v>1</v>
      </c>
    </row>
    <row r="1313" spans="2:13" x14ac:dyDescent="0.3">
      <c r="B1313" s="18">
        <f t="shared" si="61"/>
        <v>26</v>
      </c>
      <c r="C1313" s="14">
        <v>26147</v>
      </c>
      <c r="D1313" s="14">
        <v>270001000</v>
      </c>
      <c r="E1313" s="14">
        <v>1</v>
      </c>
      <c r="F1313" s="14">
        <v>2017</v>
      </c>
      <c r="G1313" s="49"/>
      <c r="H1313" s="14">
        <v>27055</v>
      </c>
      <c r="I1313" s="14">
        <v>400001000</v>
      </c>
      <c r="J1313" s="14">
        <v>1</v>
      </c>
      <c r="K1313" s="14">
        <v>2017</v>
      </c>
      <c r="L1313" s="53">
        <f t="shared" si="62"/>
        <v>400001000</v>
      </c>
      <c r="M1313" s="54" t="b">
        <f t="shared" si="63"/>
        <v>1</v>
      </c>
    </row>
    <row r="1314" spans="2:13" x14ac:dyDescent="0.3">
      <c r="B1314" s="18">
        <f t="shared" si="61"/>
        <v>26</v>
      </c>
      <c r="C1314" s="14">
        <v>26149</v>
      </c>
      <c r="D1314" s="14">
        <v>200001000</v>
      </c>
      <c r="E1314" s="14">
        <v>1</v>
      </c>
      <c r="F1314" s="14">
        <v>2017</v>
      </c>
      <c r="G1314" s="49"/>
      <c r="H1314" s="14">
        <v>27057</v>
      </c>
      <c r="I1314" s="14">
        <v>400001000</v>
      </c>
      <c r="J1314" s="14">
        <v>1</v>
      </c>
      <c r="K1314" s="14">
        <v>2017</v>
      </c>
      <c r="L1314" s="53">
        <f t="shared" si="62"/>
        <v>400001000</v>
      </c>
      <c r="M1314" s="54" t="b">
        <f t="shared" si="63"/>
        <v>1</v>
      </c>
    </row>
    <row r="1315" spans="2:13" x14ac:dyDescent="0.3">
      <c r="B1315" s="18">
        <f t="shared" si="61"/>
        <v>26</v>
      </c>
      <c r="C1315" s="14">
        <v>26151</v>
      </c>
      <c r="D1315" s="14">
        <v>200001000</v>
      </c>
      <c r="E1315" s="14">
        <v>1</v>
      </c>
      <c r="F1315" s="14">
        <v>2017</v>
      </c>
      <c r="G1315" s="49"/>
      <c r="H1315" s="14">
        <v>27059</v>
      </c>
      <c r="I1315" s="14">
        <v>400001000</v>
      </c>
      <c r="J1315" s="14">
        <v>1</v>
      </c>
      <c r="K1315" s="14">
        <v>2017</v>
      </c>
      <c r="L1315" s="53">
        <f t="shared" si="62"/>
        <v>400001000</v>
      </c>
      <c r="M1315" s="54" t="b">
        <f t="shared" si="63"/>
        <v>1</v>
      </c>
    </row>
    <row r="1316" spans="2:13" x14ac:dyDescent="0.3">
      <c r="B1316" s="18">
        <f t="shared" si="61"/>
        <v>26</v>
      </c>
      <c r="C1316" s="14">
        <v>26153</v>
      </c>
      <c r="D1316" s="14">
        <v>200001000</v>
      </c>
      <c r="E1316" s="14">
        <v>1</v>
      </c>
      <c r="F1316" s="14">
        <v>2017</v>
      </c>
      <c r="G1316" s="49"/>
      <c r="H1316" s="14">
        <v>27061</v>
      </c>
      <c r="I1316" s="14">
        <v>400001000</v>
      </c>
      <c r="J1316" s="14">
        <v>1</v>
      </c>
      <c r="K1316" s="14">
        <v>2017</v>
      </c>
      <c r="L1316" s="53">
        <f t="shared" si="62"/>
        <v>400001000</v>
      </c>
      <c r="M1316" s="54" t="b">
        <f t="shared" si="63"/>
        <v>1</v>
      </c>
    </row>
    <row r="1317" spans="2:13" x14ac:dyDescent="0.3">
      <c r="B1317" s="18">
        <f t="shared" si="61"/>
        <v>26</v>
      </c>
      <c r="C1317" s="14">
        <v>26155</v>
      </c>
      <c r="D1317" s="14">
        <v>200001000</v>
      </c>
      <c r="E1317" s="14">
        <v>1</v>
      </c>
      <c r="F1317" s="14">
        <v>2017</v>
      </c>
      <c r="G1317" s="49"/>
      <c r="H1317" s="14">
        <v>27063</v>
      </c>
      <c r="I1317" s="14">
        <v>400001000</v>
      </c>
      <c r="J1317" s="14">
        <v>1</v>
      </c>
      <c r="K1317" s="14">
        <v>2017</v>
      </c>
      <c r="L1317" s="53">
        <f t="shared" si="62"/>
        <v>400001000</v>
      </c>
      <c r="M1317" s="54" t="b">
        <f t="shared" si="63"/>
        <v>1</v>
      </c>
    </row>
    <row r="1318" spans="2:13" x14ac:dyDescent="0.3">
      <c r="B1318" s="18">
        <f t="shared" si="61"/>
        <v>26</v>
      </c>
      <c r="C1318" s="14">
        <v>26157</v>
      </c>
      <c r="D1318" s="14">
        <v>200001000</v>
      </c>
      <c r="E1318" s="14">
        <v>1</v>
      </c>
      <c r="F1318" s="14">
        <v>2017</v>
      </c>
      <c r="G1318" s="49"/>
      <c r="H1318" s="14">
        <v>27065</v>
      </c>
      <c r="I1318" s="14">
        <v>400001000</v>
      </c>
      <c r="J1318" s="14">
        <v>1</v>
      </c>
      <c r="K1318" s="14">
        <v>2017</v>
      </c>
      <c r="L1318" s="53">
        <f t="shared" si="62"/>
        <v>400001000</v>
      </c>
      <c r="M1318" s="54" t="b">
        <f t="shared" si="63"/>
        <v>1</v>
      </c>
    </row>
    <row r="1319" spans="2:13" x14ac:dyDescent="0.3">
      <c r="B1319" s="18">
        <f t="shared" si="61"/>
        <v>26</v>
      </c>
      <c r="C1319" s="14">
        <v>26159</v>
      </c>
      <c r="D1319" s="14">
        <v>200001000</v>
      </c>
      <c r="E1319" s="14">
        <v>1</v>
      </c>
      <c r="F1319" s="14">
        <v>2017</v>
      </c>
      <c r="G1319" s="49"/>
      <c r="H1319" s="14">
        <v>27067</v>
      </c>
      <c r="I1319" s="14">
        <v>400001000</v>
      </c>
      <c r="J1319" s="14">
        <v>1</v>
      </c>
      <c r="K1319" s="14">
        <v>2017</v>
      </c>
      <c r="L1319" s="53">
        <f t="shared" si="62"/>
        <v>400001000</v>
      </c>
      <c r="M1319" s="54" t="b">
        <f t="shared" si="63"/>
        <v>1</v>
      </c>
    </row>
    <row r="1320" spans="2:13" x14ac:dyDescent="0.3">
      <c r="B1320" s="18">
        <f t="shared" si="61"/>
        <v>26</v>
      </c>
      <c r="C1320" s="14">
        <v>26161</v>
      </c>
      <c r="D1320" s="14">
        <v>270001000</v>
      </c>
      <c r="E1320" s="14">
        <v>1</v>
      </c>
      <c r="F1320" s="14">
        <v>2017</v>
      </c>
      <c r="G1320" s="49"/>
      <c r="H1320" s="14">
        <v>27069</v>
      </c>
      <c r="I1320" s="14">
        <v>400001000</v>
      </c>
      <c r="J1320" s="14">
        <v>1</v>
      </c>
      <c r="K1320" s="14">
        <v>2017</v>
      </c>
      <c r="L1320" s="53">
        <f t="shared" si="62"/>
        <v>400001000</v>
      </c>
      <c r="M1320" s="54" t="b">
        <f t="shared" si="63"/>
        <v>1</v>
      </c>
    </row>
    <row r="1321" spans="2:13" x14ac:dyDescent="0.3">
      <c r="B1321" s="18">
        <f t="shared" si="61"/>
        <v>26</v>
      </c>
      <c r="C1321" s="14">
        <v>26163</v>
      </c>
      <c r="D1321" s="14">
        <v>270001000</v>
      </c>
      <c r="E1321" s="14">
        <v>1</v>
      </c>
      <c r="F1321" s="14">
        <v>2017</v>
      </c>
      <c r="G1321" s="49"/>
      <c r="H1321" s="14">
        <v>27071</v>
      </c>
      <c r="I1321" s="14">
        <v>400001000</v>
      </c>
      <c r="J1321" s="14">
        <v>1</v>
      </c>
      <c r="K1321" s="14">
        <v>2017</v>
      </c>
      <c r="L1321" s="53">
        <f t="shared" si="62"/>
        <v>400001000</v>
      </c>
      <c r="M1321" s="54" t="b">
        <f t="shared" si="63"/>
        <v>1</v>
      </c>
    </row>
    <row r="1322" spans="2:13" x14ac:dyDescent="0.3">
      <c r="B1322" s="18">
        <f t="shared" si="61"/>
        <v>26</v>
      </c>
      <c r="C1322" s="14">
        <v>26165</v>
      </c>
      <c r="D1322" s="14">
        <v>200001000</v>
      </c>
      <c r="E1322" s="14">
        <v>1</v>
      </c>
      <c r="F1322" s="14">
        <v>2017</v>
      </c>
      <c r="G1322" s="49"/>
      <c r="H1322" s="14">
        <v>27073</v>
      </c>
      <c r="I1322" s="14">
        <v>400001000</v>
      </c>
      <c r="J1322" s="14">
        <v>1</v>
      </c>
      <c r="K1322" s="14">
        <v>2017</v>
      </c>
      <c r="L1322" s="53">
        <f t="shared" si="62"/>
        <v>400001000</v>
      </c>
      <c r="M1322" s="54" t="b">
        <f t="shared" si="63"/>
        <v>1</v>
      </c>
    </row>
    <row r="1323" spans="2:13" x14ac:dyDescent="0.3">
      <c r="B1323" s="18">
        <f t="shared" si="61"/>
        <v>27</v>
      </c>
      <c r="C1323" s="14">
        <v>27001</v>
      </c>
      <c r="D1323" s="14">
        <v>400001000</v>
      </c>
      <c r="E1323" s="14">
        <v>1</v>
      </c>
      <c r="F1323" s="14">
        <v>2017</v>
      </c>
      <c r="G1323" s="49"/>
      <c r="H1323" s="14">
        <v>27075</v>
      </c>
      <c r="I1323" s="14">
        <v>400001000</v>
      </c>
      <c r="J1323" s="14">
        <v>1</v>
      </c>
      <c r="K1323" s="14">
        <v>2017</v>
      </c>
      <c r="L1323" s="53">
        <f t="shared" si="62"/>
        <v>400001000</v>
      </c>
      <c r="M1323" s="54" t="b">
        <f t="shared" si="63"/>
        <v>1</v>
      </c>
    </row>
    <row r="1324" spans="2:13" x14ac:dyDescent="0.3">
      <c r="B1324" s="18">
        <f t="shared" si="61"/>
        <v>27</v>
      </c>
      <c r="C1324" s="14">
        <v>27003</v>
      </c>
      <c r="D1324" s="14">
        <v>400001000</v>
      </c>
      <c r="E1324" s="14">
        <v>1</v>
      </c>
      <c r="F1324" s="14">
        <v>2017</v>
      </c>
      <c r="G1324" s="49"/>
      <c r="H1324" s="14">
        <v>27077</v>
      </c>
      <c r="I1324" s="14">
        <v>400001000</v>
      </c>
      <c r="J1324" s="14">
        <v>1</v>
      </c>
      <c r="K1324" s="14">
        <v>2017</v>
      </c>
      <c r="L1324" s="53">
        <f t="shared" si="62"/>
        <v>400001000</v>
      </c>
      <c r="M1324" s="54" t="b">
        <f t="shared" si="63"/>
        <v>1</v>
      </c>
    </row>
    <row r="1325" spans="2:13" x14ac:dyDescent="0.3">
      <c r="B1325" s="18">
        <f t="shared" si="61"/>
        <v>27</v>
      </c>
      <c r="C1325" s="14">
        <v>27005</v>
      </c>
      <c r="D1325" s="14">
        <v>400001000</v>
      </c>
      <c r="E1325" s="14">
        <v>1</v>
      </c>
      <c r="F1325" s="14">
        <v>2017</v>
      </c>
      <c r="G1325" s="49"/>
      <c r="H1325" s="14">
        <v>27079</v>
      </c>
      <c r="I1325" s="14">
        <v>400001000</v>
      </c>
      <c r="J1325" s="14">
        <v>1</v>
      </c>
      <c r="K1325" s="14">
        <v>2017</v>
      </c>
      <c r="L1325" s="53">
        <f t="shared" si="62"/>
        <v>400001000</v>
      </c>
      <c r="M1325" s="54" t="b">
        <f t="shared" si="63"/>
        <v>1</v>
      </c>
    </row>
    <row r="1326" spans="2:13" x14ac:dyDescent="0.3">
      <c r="B1326" s="18">
        <f t="shared" si="61"/>
        <v>27</v>
      </c>
      <c r="C1326" s="14">
        <v>27007</v>
      </c>
      <c r="D1326" s="14">
        <v>400001000</v>
      </c>
      <c r="E1326" s="14">
        <v>1</v>
      </c>
      <c r="F1326" s="14">
        <v>2017</v>
      </c>
      <c r="G1326" s="49"/>
      <c r="H1326" s="14">
        <v>27081</v>
      </c>
      <c r="I1326" s="14">
        <v>400001000</v>
      </c>
      <c r="J1326" s="14">
        <v>1</v>
      </c>
      <c r="K1326" s="14">
        <v>2017</v>
      </c>
      <c r="L1326" s="53">
        <f t="shared" si="62"/>
        <v>400001000</v>
      </c>
      <c r="M1326" s="54" t="b">
        <f t="shared" si="63"/>
        <v>1</v>
      </c>
    </row>
    <row r="1327" spans="2:13" x14ac:dyDescent="0.3">
      <c r="B1327" s="18">
        <f t="shared" si="61"/>
        <v>27</v>
      </c>
      <c r="C1327" s="14">
        <v>27009</v>
      </c>
      <c r="D1327" s="14">
        <v>400001000</v>
      </c>
      <c r="E1327" s="14">
        <v>1</v>
      </c>
      <c r="F1327" s="14">
        <v>2017</v>
      </c>
      <c r="G1327" s="49"/>
      <c r="H1327" s="14">
        <v>27083</v>
      </c>
      <c r="I1327" s="14">
        <v>400001000</v>
      </c>
      <c r="J1327" s="14">
        <v>1</v>
      </c>
      <c r="K1327" s="14">
        <v>2017</v>
      </c>
      <c r="L1327" s="53">
        <f t="shared" si="62"/>
        <v>400001000</v>
      </c>
      <c r="M1327" s="54" t="b">
        <f t="shared" si="63"/>
        <v>1</v>
      </c>
    </row>
    <row r="1328" spans="2:13" x14ac:dyDescent="0.3">
      <c r="B1328" s="18">
        <f t="shared" si="61"/>
        <v>27</v>
      </c>
      <c r="C1328" s="14">
        <v>27011</v>
      </c>
      <c r="D1328" s="14">
        <v>400001000</v>
      </c>
      <c r="E1328" s="14">
        <v>1</v>
      </c>
      <c r="F1328" s="14">
        <v>2017</v>
      </c>
      <c r="G1328" s="49"/>
      <c r="H1328" s="14">
        <v>27085</v>
      </c>
      <c r="I1328" s="14">
        <v>400001000</v>
      </c>
      <c r="J1328" s="14">
        <v>1</v>
      </c>
      <c r="K1328" s="14">
        <v>2017</v>
      </c>
      <c r="L1328" s="53">
        <f t="shared" si="62"/>
        <v>400001000</v>
      </c>
      <c r="M1328" s="54" t="b">
        <f t="shared" si="63"/>
        <v>1</v>
      </c>
    </row>
    <row r="1329" spans="2:13" x14ac:dyDescent="0.3">
      <c r="B1329" s="18">
        <f t="shared" si="61"/>
        <v>27</v>
      </c>
      <c r="C1329" s="14">
        <v>27013</v>
      </c>
      <c r="D1329" s="14">
        <v>400001000</v>
      </c>
      <c r="E1329" s="14">
        <v>1</v>
      </c>
      <c r="F1329" s="14">
        <v>2017</v>
      </c>
      <c r="G1329" s="49"/>
      <c r="H1329" s="14">
        <v>27087</v>
      </c>
      <c r="I1329" s="14">
        <v>400001000</v>
      </c>
      <c r="J1329" s="14">
        <v>1</v>
      </c>
      <c r="K1329" s="14">
        <v>2017</v>
      </c>
      <c r="L1329" s="53">
        <f t="shared" si="62"/>
        <v>400001000</v>
      </c>
      <c r="M1329" s="54" t="b">
        <f t="shared" si="63"/>
        <v>1</v>
      </c>
    </row>
    <row r="1330" spans="2:13" x14ac:dyDescent="0.3">
      <c r="B1330" s="18">
        <f t="shared" si="61"/>
        <v>27</v>
      </c>
      <c r="C1330" s="14">
        <v>27015</v>
      </c>
      <c r="D1330" s="14">
        <v>400001000</v>
      </c>
      <c r="E1330" s="14">
        <v>1</v>
      </c>
      <c r="F1330" s="14">
        <v>2017</v>
      </c>
      <c r="G1330" s="49"/>
      <c r="H1330" s="14">
        <v>27089</v>
      </c>
      <c r="I1330" s="14">
        <v>400001000</v>
      </c>
      <c r="J1330" s="14">
        <v>1</v>
      </c>
      <c r="K1330" s="14">
        <v>2017</v>
      </c>
      <c r="L1330" s="53">
        <f t="shared" si="62"/>
        <v>400001000</v>
      </c>
      <c r="M1330" s="54" t="b">
        <f t="shared" si="63"/>
        <v>1</v>
      </c>
    </row>
    <row r="1331" spans="2:13" x14ac:dyDescent="0.3">
      <c r="B1331" s="18">
        <f t="shared" si="61"/>
        <v>27</v>
      </c>
      <c r="C1331" s="14">
        <v>27017</v>
      </c>
      <c r="D1331" s="14">
        <v>400001000</v>
      </c>
      <c r="E1331" s="14">
        <v>1</v>
      </c>
      <c r="F1331" s="14">
        <v>2017</v>
      </c>
      <c r="G1331" s="49"/>
      <c r="H1331" s="14">
        <v>27091</v>
      </c>
      <c r="I1331" s="14">
        <v>400001000</v>
      </c>
      <c r="J1331" s="14">
        <v>1</v>
      </c>
      <c r="K1331" s="14">
        <v>2017</v>
      </c>
      <c r="L1331" s="53">
        <f t="shared" si="62"/>
        <v>400001000</v>
      </c>
      <c r="M1331" s="54" t="b">
        <f t="shared" si="63"/>
        <v>1</v>
      </c>
    </row>
    <row r="1332" spans="2:13" x14ac:dyDescent="0.3">
      <c r="B1332" s="18">
        <f t="shared" si="61"/>
        <v>27</v>
      </c>
      <c r="C1332" s="14">
        <v>27019</v>
      </c>
      <c r="D1332" s="14">
        <v>400001000</v>
      </c>
      <c r="E1332" s="14">
        <v>1</v>
      </c>
      <c r="F1332" s="14">
        <v>2017</v>
      </c>
      <c r="G1332" s="49"/>
      <c r="H1332" s="14">
        <v>27093</v>
      </c>
      <c r="I1332" s="14">
        <v>400001000</v>
      </c>
      <c r="J1332" s="14">
        <v>1</v>
      </c>
      <c r="K1332" s="14">
        <v>2017</v>
      </c>
      <c r="L1332" s="53">
        <f t="shared" si="62"/>
        <v>400001000</v>
      </c>
      <c r="M1332" s="54" t="b">
        <f t="shared" si="63"/>
        <v>1</v>
      </c>
    </row>
    <row r="1333" spans="2:13" x14ac:dyDescent="0.3">
      <c r="B1333" s="18">
        <f t="shared" si="61"/>
        <v>27</v>
      </c>
      <c r="C1333" s="14">
        <v>27021</v>
      </c>
      <c r="D1333" s="14">
        <v>400001000</v>
      </c>
      <c r="E1333" s="14">
        <v>1</v>
      </c>
      <c r="F1333" s="14">
        <v>2017</v>
      </c>
      <c r="G1333" s="49"/>
      <c r="H1333" s="14">
        <v>27095</v>
      </c>
      <c r="I1333" s="14">
        <v>400001000</v>
      </c>
      <c r="J1333" s="14">
        <v>1</v>
      </c>
      <c r="K1333" s="14">
        <v>2017</v>
      </c>
      <c r="L1333" s="53">
        <f t="shared" si="62"/>
        <v>400001000</v>
      </c>
      <c r="M1333" s="54" t="b">
        <f t="shared" si="63"/>
        <v>1</v>
      </c>
    </row>
    <row r="1334" spans="2:13" x14ac:dyDescent="0.3">
      <c r="B1334" s="18">
        <f t="shared" si="61"/>
        <v>27</v>
      </c>
      <c r="C1334" s="14">
        <v>27023</v>
      </c>
      <c r="D1334" s="14">
        <v>400001000</v>
      </c>
      <c r="E1334" s="14">
        <v>1</v>
      </c>
      <c r="F1334" s="14">
        <v>2017</v>
      </c>
      <c r="G1334" s="49"/>
      <c r="H1334" s="14">
        <v>27097</v>
      </c>
      <c r="I1334" s="14">
        <v>400001000</v>
      </c>
      <c r="J1334" s="14">
        <v>1</v>
      </c>
      <c r="K1334" s="14">
        <v>2017</v>
      </c>
      <c r="L1334" s="53">
        <f t="shared" si="62"/>
        <v>400001000</v>
      </c>
      <c r="M1334" s="54" t="b">
        <f t="shared" si="63"/>
        <v>1</v>
      </c>
    </row>
    <row r="1335" spans="2:13" x14ac:dyDescent="0.3">
      <c r="B1335" s="18">
        <f t="shared" si="61"/>
        <v>27</v>
      </c>
      <c r="C1335" s="14">
        <v>27025</v>
      </c>
      <c r="D1335" s="14">
        <v>400001000</v>
      </c>
      <c r="E1335" s="14">
        <v>1</v>
      </c>
      <c r="F1335" s="14">
        <v>2017</v>
      </c>
      <c r="G1335" s="49"/>
      <c r="H1335" s="14">
        <v>27099</v>
      </c>
      <c r="I1335" s="14">
        <v>400001000</v>
      </c>
      <c r="J1335" s="14">
        <v>1</v>
      </c>
      <c r="K1335" s="14">
        <v>2017</v>
      </c>
      <c r="L1335" s="53">
        <f t="shared" si="62"/>
        <v>400001000</v>
      </c>
      <c r="M1335" s="54" t="b">
        <f t="shared" si="63"/>
        <v>1</v>
      </c>
    </row>
    <row r="1336" spans="2:13" x14ac:dyDescent="0.3">
      <c r="B1336" s="18">
        <f t="shared" si="61"/>
        <v>27</v>
      </c>
      <c r="C1336" s="14">
        <v>27027</v>
      </c>
      <c r="D1336" s="14">
        <v>400001000</v>
      </c>
      <c r="E1336" s="14">
        <v>1</v>
      </c>
      <c r="F1336" s="14">
        <v>2017</v>
      </c>
      <c r="G1336" s="49"/>
      <c r="H1336" s="14">
        <v>27101</v>
      </c>
      <c r="I1336" s="14">
        <v>400001000</v>
      </c>
      <c r="J1336" s="14">
        <v>1</v>
      </c>
      <c r="K1336" s="14">
        <v>2017</v>
      </c>
      <c r="L1336" s="53">
        <f t="shared" si="62"/>
        <v>400001000</v>
      </c>
      <c r="M1336" s="54" t="b">
        <f t="shared" si="63"/>
        <v>1</v>
      </c>
    </row>
    <row r="1337" spans="2:13" x14ac:dyDescent="0.3">
      <c r="B1337" s="18">
        <f t="shared" si="61"/>
        <v>27</v>
      </c>
      <c r="C1337" s="14">
        <v>27029</v>
      </c>
      <c r="D1337" s="14">
        <v>400001000</v>
      </c>
      <c r="E1337" s="14">
        <v>1</v>
      </c>
      <c r="F1337" s="14">
        <v>2017</v>
      </c>
      <c r="G1337" s="49"/>
      <c r="H1337" s="14">
        <v>27103</v>
      </c>
      <c r="I1337" s="14">
        <v>400001000</v>
      </c>
      <c r="J1337" s="14">
        <v>1</v>
      </c>
      <c r="K1337" s="14">
        <v>2017</v>
      </c>
      <c r="L1337" s="53">
        <f t="shared" si="62"/>
        <v>400001000</v>
      </c>
      <c r="M1337" s="54" t="b">
        <f t="shared" si="63"/>
        <v>1</v>
      </c>
    </row>
    <row r="1338" spans="2:13" x14ac:dyDescent="0.3">
      <c r="B1338" s="18">
        <f t="shared" si="61"/>
        <v>27</v>
      </c>
      <c r="C1338" s="14">
        <v>27031</v>
      </c>
      <c r="D1338" s="14">
        <v>400001000</v>
      </c>
      <c r="E1338" s="14">
        <v>1</v>
      </c>
      <c r="F1338" s="14">
        <v>2017</v>
      </c>
      <c r="G1338" s="49"/>
      <c r="H1338" s="14">
        <v>27105</v>
      </c>
      <c r="I1338" s="14">
        <v>400001000</v>
      </c>
      <c r="J1338" s="14">
        <v>1</v>
      </c>
      <c r="K1338" s="14">
        <v>2017</v>
      </c>
      <c r="L1338" s="53">
        <f t="shared" si="62"/>
        <v>400001000</v>
      </c>
      <c r="M1338" s="54" t="b">
        <f t="shared" si="63"/>
        <v>1</v>
      </c>
    </row>
    <row r="1339" spans="2:13" x14ac:dyDescent="0.3">
      <c r="B1339" s="18">
        <f t="shared" si="61"/>
        <v>27</v>
      </c>
      <c r="C1339" s="14">
        <v>27033</v>
      </c>
      <c r="D1339" s="14">
        <v>400001000</v>
      </c>
      <c r="E1339" s="14">
        <v>1</v>
      </c>
      <c r="F1339" s="14">
        <v>2017</v>
      </c>
      <c r="G1339" s="49"/>
      <c r="H1339" s="14">
        <v>27107</v>
      </c>
      <c r="I1339" s="14">
        <v>400001000</v>
      </c>
      <c r="J1339" s="14">
        <v>1</v>
      </c>
      <c r="K1339" s="14">
        <v>2017</v>
      </c>
      <c r="L1339" s="53">
        <f t="shared" si="62"/>
        <v>400001000</v>
      </c>
      <c r="M1339" s="54" t="b">
        <f t="shared" si="63"/>
        <v>1</v>
      </c>
    </row>
    <row r="1340" spans="2:13" x14ac:dyDescent="0.3">
      <c r="B1340" s="18">
        <f t="shared" si="61"/>
        <v>27</v>
      </c>
      <c r="C1340" s="14">
        <v>27035</v>
      </c>
      <c r="D1340" s="14">
        <v>400001000</v>
      </c>
      <c r="E1340" s="14">
        <v>1</v>
      </c>
      <c r="F1340" s="14">
        <v>2017</v>
      </c>
      <c r="G1340" s="49"/>
      <c r="H1340" s="14">
        <v>27109</v>
      </c>
      <c r="I1340" s="14">
        <v>400001000</v>
      </c>
      <c r="J1340" s="14">
        <v>1</v>
      </c>
      <c r="K1340" s="14">
        <v>2017</v>
      </c>
      <c r="L1340" s="53">
        <f t="shared" si="62"/>
        <v>400001000</v>
      </c>
      <c r="M1340" s="54" t="b">
        <f t="shared" si="63"/>
        <v>1</v>
      </c>
    </row>
    <row r="1341" spans="2:13" x14ac:dyDescent="0.3">
      <c r="B1341" s="18">
        <f t="shared" si="61"/>
        <v>27</v>
      </c>
      <c r="C1341" s="14">
        <v>27037</v>
      </c>
      <c r="D1341" s="14">
        <v>400001000</v>
      </c>
      <c r="E1341" s="14">
        <v>1</v>
      </c>
      <c r="F1341" s="14">
        <v>2017</v>
      </c>
      <c r="G1341" s="49"/>
      <c r="H1341" s="14">
        <v>27111</v>
      </c>
      <c r="I1341" s="14">
        <v>400001000</v>
      </c>
      <c r="J1341" s="14">
        <v>1</v>
      </c>
      <c r="K1341" s="14">
        <v>2017</v>
      </c>
      <c r="L1341" s="53">
        <f t="shared" si="62"/>
        <v>400001000</v>
      </c>
      <c r="M1341" s="54" t="b">
        <f t="shared" si="63"/>
        <v>1</v>
      </c>
    </row>
    <row r="1342" spans="2:13" x14ac:dyDescent="0.3">
      <c r="B1342" s="18">
        <f t="shared" si="61"/>
        <v>27</v>
      </c>
      <c r="C1342" s="14">
        <v>27039</v>
      </c>
      <c r="D1342" s="14">
        <v>400001000</v>
      </c>
      <c r="E1342" s="14">
        <v>1</v>
      </c>
      <c r="F1342" s="14">
        <v>2017</v>
      </c>
      <c r="G1342" s="49"/>
      <c r="H1342" s="14">
        <v>27113</v>
      </c>
      <c r="I1342" s="14">
        <v>400001000</v>
      </c>
      <c r="J1342" s="14">
        <v>1</v>
      </c>
      <c r="K1342" s="14">
        <v>2017</v>
      </c>
      <c r="L1342" s="53">
        <f t="shared" si="62"/>
        <v>400001000</v>
      </c>
      <c r="M1342" s="54" t="b">
        <f t="shared" si="63"/>
        <v>1</v>
      </c>
    </row>
    <row r="1343" spans="2:13" x14ac:dyDescent="0.3">
      <c r="B1343" s="18">
        <f t="shared" si="61"/>
        <v>27</v>
      </c>
      <c r="C1343" s="14">
        <v>27041</v>
      </c>
      <c r="D1343" s="14">
        <v>400001000</v>
      </c>
      <c r="E1343" s="14">
        <v>1</v>
      </c>
      <c r="F1343" s="14">
        <v>2017</v>
      </c>
      <c r="G1343" s="49"/>
      <c r="H1343" s="14">
        <v>27115</v>
      </c>
      <c r="I1343" s="14">
        <v>400001000</v>
      </c>
      <c r="J1343" s="14">
        <v>1</v>
      </c>
      <c r="K1343" s="14">
        <v>2017</v>
      </c>
      <c r="L1343" s="53">
        <f t="shared" si="62"/>
        <v>400001000</v>
      </c>
      <c r="M1343" s="54" t="b">
        <f t="shared" si="63"/>
        <v>1</v>
      </c>
    </row>
    <row r="1344" spans="2:13" x14ac:dyDescent="0.3">
      <c r="B1344" s="18">
        <f t="shared" si="61"/>
        <v>27</v>
      </c>
      <c r="C1344" s="14">
        <v>27043</v>
      </c>
      <c r="D1344" s="14">
        <v>400001000</v>
      </c>
      <c r="E1344" s="14">
        <v>1</v>
      </c>
      <c r="F1344" s="14">
        <v>2017</v>
      </c>
      <c r="G1344" s="49"/>
      <c r="H1344" s="14">
        <v>27117</v>
      </c>
      <c r="I1344" s="14">
        <v>400001000</v>
      </c>
      <c r="J1344" s="14">
        <v>1</v>
      </c>
      <c r="K1344" s="14">
        <v>2017</v>
      </c>
      <c r="L1344" s="53">
        <f t="shared" si="62"/>
        <v>400001000</v>
      </c>
      <c r="M1344" s="54" t="b">
        <f t="shared" si="63"/>
        <v>1</v>
      </c>
    </row>
    <row r="1345" spans="2:13" x14ac:dyDescent="0.3">
      <c r="B1345" s="18">
        <f t="shared" si="61"/>
        <v>27</v>
      </c>
      <c r="C1345" s="14">
        <v>27045</v>
      </c>
      <c r="D1345" s="14">
        <v>400001000</v>
      </c>
      <c r="E1345" s="14">
        <v>1</v>
      </c>
      <c r="F1345" s="14">
        <v>2017</v>
      </c>
      <c r="G1345" s="49"/>
      <c r="H1345" s="14">
        <v>27119</v>
      </c>
      <c r="I1345" s="14">
        <v>400001000</v>
      </c>
      <c r="J1345" s="14">
        <v>1</v>
      </c>
      <c r="K1345" s="14">
        <v>2017</v>
      </c>
      <c r="L1345" s="53">
        <f t="shared" si="62"/>
        <v>400001000</v>
      </c>
      <c r="M1345" s="54" t="b">
        <f t="shared" si="63"/>
        <v>1</v>
      </c>
    </row>
    <row r="1346" spans="2:13" x14ac:dyDescent="0.3">
      <c r="B1346" s="18">
        <f t="shared" si="61"/>
        <v>27</v>
      </c>
      <c r="C1346" s="14">
        <v>27047</v>
      </c>
      <c r="D1346" s="14">
        <v>400001000</v>
      </c>
      <c r="E1346" s="14">
        <v>1</v>
      </c>
      <c r="F1346" s="14">
        <v>2017</v>
      </c>
      <c r="G1346" s="49"/>
      <c r="H1346" s="14">
        <v>27121</v>
      </c>
      <c r="I1346" s="14">
        <v>400001000</v>
      </c>
      <c r="J1346" s="14">
        <v>1</v>
      </c>
      <c r="K1346" s="14">
        <v>2017</v>
      </c>
      <c r="L1346" s="53">
        <f t="shared" si="62"/>
        <v>400001000</v>
      </c>
      <c r="M1346" s="54" t="b">
        <f t="shared" si="63"/>
        <v>1</v>
      </c>
    </row>
    <row r="1347" spans="2:13" x14ac:dyDescent="0.3">
      <c r="B1347" s="18">
        <f t="shared" si="61"/>
        <v>27</v>
      </c>
      <c r="C1347" s="14">
        <v>27049</v>
      </c>
      <c r="D1347" s="14">
        <v>400001000</v>
      </c>
      <c r="E1347" s="14">
        <v>1</v>
      </c>
      <c r="F1347" s="14">
        <v>2017</v>
      </c>
      <c r="G1347" s="49"/>
      <c r="H1347" s="14">
        <v>27123</v>
      </c>
      <c r="I1347" s="14">
        <v>400001000</v>
      </c>
      <c r="J1347" s="14">
        <v>1</v>
      </c>
      <c r="K1347" s="14">
        <v>2017</v>
      </c>
      <c r="L1347" s="53">
        <f t="shared" si="62"/>
        <v>400001000</v>
      </c>
      <c r="M1347" s="54" t="b">
        <f t="shared" si="63"/>
        <v>1</v>
      </c>
    </row>
    <row r="1348" spans="2:13" x14ac:dyDescent="0.3">
      <c r="B1348" s="18">
        <f t="shared" si="61"/>
        <v>27</v>
      </c>
      <c r="C1348" s="14">
        <v>27051</v>
      </c>
      <c r="D1348" s="14">
        <v>400001000</v>
      </c>
      <c r="E1348" s="14">
        <v>1</v>
      </c>
      <c r="F1348" s="14">
        <v>2017</v>
      </c>
      <c r="G1348" s="49"/>
      <c r="H1348" s="14">
        <v>27125</v>
      </c>
      <c r="I1348" s="14">
        <v>400001000</v>
      </c>
      <c r="J1348" s="14">
        <v>1</v>
      </c>
      <c r="K1348" s="14">
        <v>2017</v>
      </c>
      <c r="L1348" s="53">
        <f t="shared" si="62"/>
        <v>400001000</v>
      </c>
      <c r="M1348" s="54" t="b">
        <f t="shared" si="63"/>
        <v>1</v>
      </c>
    </row>
    <row r="1349" spans="2:13" x14ac:dyDescent="0.3">
      <c r="B1349" s="18">
        <f t="shared" si="61"/>
        <v>27</v>
      </c>
      <c r="C1349" s="14">
        <v>27053</v>
      </c>
      <c r="D1349" s="14">
        <v>400001000</v>
      </c>
      <c r="E1349" s="14">
        <v>1</v>
      </c>
      <c r="F1349" s="14">
        <v>2017</v>
      </c>
      <c r="G1349" s="49"/>
      <c r="H1349" s="14">
        <v>27127</v>
      </c>
      <c r="I1349" s="14">
        <v>400001000</v>
      </c>
      <c r="J1349" s="14">
        <v>1</v>
      </c>
      <c r="K1349" s="14">
        <v>2017</v>
      </c>
      <c r="L1349" s="53">
        <f t="shared" si="62"/>
        <v>400001000</v>
      </c>
      <c r="M1349" s="54" t="b">
        <f t="shared" si="63"/>
        <v>1</v>
      </c>
    </row>
    <row r="1350" spans="2:13" x14ac:dyDescent="0.3">
      <c r="B1350" s="18">
        <f t="shared" ref="B1350:B1413" si="64">TRUNC(C1350/1000,0)</f>
        <v>27</v>
      </c>
      <c r="C1350" s="14">
        <v>27055</v>
      </c>
      <c r="D1350" s="14">
        <v>400001000</v>
      </c>
      <c r="E1350" s="14">
        <v>1</v>
      </c>
      <c r="F1350" s="14">
        <v>2017</v>
      </c>
      <c r="G1350" s="49"/>
      <c r="H1350" s="14">
        <v>27129</v>
      </c>
      <c r="I1350" s="14">
        <v>400001000</v>
      </c>
      <c r="J1350" s="14">
        <v>1</v>
      </c>
      <c r="K1350" s="14">
        <v>2017</v>
      </c>
      <c r="L1350" s="53">
        <f t="shared" si="62"/>
        <v>400001000</v>
      </c>
      <c r="M1350" s="54" t="b">
        <f t="shared" si="63"/>
        <v>1</v>
      </c>
    </row>
    <row r="1351" spans="2:13" x14ac:dyDescent="0.3">
      <c r="B1351" s="18">
        <f t="shared" si="64"/>
        <v>27</v>
      </c>
      <c r="C1351" s="14">
        <v>27057</v>
      </c>
      <c r="D1351" s="14">
        <v>400001000</v>
      </c>
      <c r="E1351" s="14">
        <v>1</v>
      </c>
      <c r="F1351" s="14">
        <v>2017</v>
      </c>
      <c r="G1351" s="49"/>
      <c r="H1351" s="14">
        <v>27131</v>
      </c>
      <c r="I1351" s="14">
        <v>400001000</v>
      </c>
      <c r="J1351" s="14">
        <v>1</v>
      </c>
      <c r="K1351" s="14">
        <v>2017</v>
      </c>
      <c r="L1351" s="53">
        <f t="shared" ref="L1351:L1414" si="65">VLOOKUP(H1351,$C$5:$D$3233,2,FALSE)</f>
        <v>400001000</v>
      </c>
      <c r="M1351" s="54" t="b">
        <f t="shared" ref="M1351:M1414" si="66">L1351=I1351</f>
        <v>1</v>
      </c>
    </row>
    <row r="1352" spans="2:13" x14ac:dyDescent="0.3">
      <c r="B1352" s="18">
        <f t="shared" si="64"/>
        <v>27</v>
      </c>
      <c r="C1352" s="14">
        <v>27059</v>
      </c>
      <c r="D1352" s="14">
        <v>400001000</v>
      </c>
      <c r="E1352" s="14">
        <v>1</v>
      </c>
      <c r="F1352" s="14">
        <v>2017</v>
      </c>
      <c r="G1352" s="49"/>
      <c r="H1352" s="14">
        <v>27133</v>
      </c>
      <c r="I1352" s="14">
        <v>400001000</v>
      </c>
      <c r="J1352" s="14">
        <v>1</v>
      </c>
      <c r="K1352" s="14">
        <v>2017</v>
      </c>
      <c r="L1352" s="53">
        <f t="shared" si="65"/>
        <v>400001000</v>
      </c>
      <c r="M1352" s="54" t="b">
        <f t="shared" si="66"/>
        <v>1</v>
      </c>
    </row>
    <row r="1353" spans="2:13" x14ac:dyDescent="0.3">
      <c r="B1353" s="18">
        <f t="shared" si="64"/>
        <v>27</v>
      </c>
      <c r="C1353" s="14">
        <v>27061</v>
      </c>
      <c r="D1353" s="14">
        <v>400001000</v>
      </c>
      <c r="E1353" s="14">
        <v>1</v>
      </c>
      <c r="F1353" s="14">
        <v>2017</v>
      </c>
      <c r="G1353" s="49"/>
      <c r="H1353" s="14">
        <v>27135</v>
      </c>
      <c r="I1353" s="14">
        <v>400001000</v>
      </c>
      <c r="J1353" s="14">
        <v>1</v>
      </c>
      <c r="K1353" s="14">
        <v>2017</v>
      </c>
      <c r="L1353" s="53">
        <f t="shared" si="65"/>
        <v>400001000</v>
      </c>
      <c r="M1353" s="54" t="b">
        <f t="shared" si="66"/>
        <v>1</v>
      </c>
    </row>
    <row r="1354" spans="2:13" x14ac:dyDescent="0.3">
      <c r="B1354" s="18">
        <f t="shared" si="64"/>
        <v>27</v>
      </c>
      <c r="C1354" s="14">
        <v>27063</v>
      </c>
      <c r="D1354" s="14">
        <v>400001000</v>
      </c>
      <c r="E1354" s="14">
        <v>1</v>
      </c>
      <c r="F1354" s="14">
        <v>2017</v>
      </c>
      <c r="G1354" s="49"/>
      <c r="H1354" s="14">
        <v>27137</v>
      </c>
      <c r="I1354" s="14">
        <v>400001000</v>
      </c>
      <c r="J1354" s="14">
        <v>1</v>
      </c>
      <c r="K1354" s="14">
        <v>2017</v>
      </c>
      <c r="L1354" s="53">
        <f t="shared" si="65"/>
        <v>400001000</v>
      </c>
      <c r="M1354" s="54" t="b">
        <f t="shared" si="66"/>
        <v>1</v>
      </c>
    </row>
    <row r="1355" spans="2:13" x14ac:dyDescent="0.3">
      <c r="B1355" s="18">
        <f t="shared" si="64"/>
        <v>27</v>
      </c>
      <c r="C1355" s="14">
        <v>27065</v>
      </c>
      <c r="D1355" s="14">
        <v>400001000</v>
      </c>
      <c r="E1355" s="14">
        <v>1</v>
      </c>
      <c r="F1355" s="14">
        <v>2017</v>
      </c>
      <c r="G1355" s="49"/>
      <c r="H1355" s="14">
        <v>27139</v>
      </c>
      <c r="I1355" s="14">
        <v>400001000</v>
      </c>
      <c r="J1355" s="14">
        <v>1</v>
      </c>
      <c r="K1355" s="14">
        <v>2017</v>
      </c>
      <c r="L1355" s="53">
        <f t="shared" si="65"/>
        <v>400001000</v>
      </c>
      <c r="M1355" s="54" t="b">
        <f t="shared" si="66"/>
        <v>1</v>
      </c>
    </row>
    <row r="1356" spans="2:13" x14ac:dyDescent="0.3">
      <c r="B1356" s="18">
        <f t="shared" si="64"/>
        <v>27</v>
      </c>
      <c r="C1356" s="14">
        <v>27067</v>
      </c>
      <c r="D1356" s="14">
        <v>400001000</v>
      </c>
      <c r="E1356" s="14">
        <v>1</v>
      </c>
      <c r="F1356" s="14">
        <v>2017</v>
      </c>
      <c r="G1356" s="49"/>
      <c r="H1356" s="14">
        <v>27141</v>
      </c>
      <c r="I1356" s="14">
        <v>400001000</v>
      </c>
      <c r="J1356" s="14">
        <v>1</v>
      </c>
      <c r="K1356" s="14">
        <v>2017</v>
      </c>
      <c r="L1356" s="53">
        <f t="shared" si="65"/>
        <v>400001000</v>
      </c>
      <c r="M1356" s="54" t="b">
        <f t="shared" si="66"/>
        <v>1</v>
      </c>
    </row>
    <row r="1357" spans="2:13" x14ac:dyDescent="0.3">
      <c r="B1357" s="18">
        <f t="shared" si="64"/>
        <v>27</v>
      </c>
      <c r="C1357" s="14">
        <v>27069</v>
      </c>
      <c r="D1357" s="14">
        <v>400001000</v>
      </c>
      <c r="E1357" s="14">
        <v>1</v>
      </c>
      <c r="F1357" s="14">
        <v>2017</v>
      </c>
      <c r="G1357" s="49"/>
      <c r="H1357" s="14">
        <v>27143</v>
      </c>
      <c r="I1357" s="14">
        <v>400001000</v>
      </c>
      <c r="J1357" s="14">
        <v>1</v>
      </c>
      <c r="K1357" s="14">
        <v>2017</v>
      </c>
      <c r="L1357" s="53">
        <f t="shared" si="65"/>
        <v>400001000</v>
      </c>
      <c r="M1357" s="54" t="b">
        <f t="shared" si="66"/>
        <v>1</v>
      </c>
    </row>
    <row r="1358" spans="2:13" x14ac:dyDescent="0.3">
      <c r="B1358" s="18">
        <f t="shared" si="64"/>
        <v>27</v>
      </c>
      <c r="C1358" s="14">
        <v>27071</v>
      </c>
      <c r="D1358" s="14">
        <v>400001000</v>
      </c>
      <c r="E1358" s="14">
        <v>1</v>
      </c>
      <c r="F1358" s="14">
        <v>2017</v>
      </c>
      <c r="G1358" s="49"/>
      <c r="H1358" s="14">
        <v>27145</v>
      </c>
      <c r="I1358" s="14">
        <v>400001000</v>
      </c>
      <c r="J1358" s="14">
        <v>1</v>
      </c>
      <c r="K1358" s="14">
        <v>2017</v>
      </c>
      <c r="L1358" s="53">
        <f t="shared" si="65"/>
        <v>400001000</v>
      </c>
      <c r="M1358" s="54" t="b">
        <f t="shared" si="66"/>
        <v>1</v>
      </c>
    </row>
    <row r="1359" spans="2:13" x14ac:dyDescent="0.3">
      <c r="B1359" s="18">
        <f t="shared" si="64"/>
        <v>27</v>
      </c>
      <c r="C1359" s="14">
        <v>27073</v>
      </c>
      <c r="D1359" s="14">
        <v>400001000</v>
      </c>
      <c r="E1359" s="14">
        <v>1</v>
      </c>
      <c r="F1359" s="14">
        <v>2017</v>
      </c>
      <c r="G1359" s="49"/>
      <c r="H1359" s="14">
        <v>27147</v>
      </c>
      <c r="I1359" s="14">
        <v>400001000</v>
      </c>
      <c r="J1359" s="14">
        <v>1</v>
      </c>
      <c r="K1359" s="14">
        <v>2017</v>
      </c>
      <c r="L1359" s="53">
        <f t="shared" si="65"/>
        <v>400001000</v>
      </c>
      <c r="M1359" s="54" t="b">
        <f t="shared" si="66"/>
        <v>1</v>
      </c>
    </row>
    <row r="1360" spans="2:13" x14ac:dyDescent="0.3">
      <c r="B1360" s="18">
        <f t="shared" si="64"/>
        <v>27</v>
      </c>
      <c r="C1360" s="14">
        <v>27075</v>
      </c>
      <c r="D1360" s="14">
        <v>400001000</v>
      </c>
      <c r="E1360" s="14">
        <v>1</v>
      </c>
      <c r="F1360" s="14">
        <v>2017</v>
      </c>
      <c r="G1360" s="49"/>
      <c r="H1360" s="14">
        <v>27149</v>
      </c>
      <c r="I1360" s="14">
        <v>400001000</v>
      </c>
      <c r="J1360" s="14">
        <v>1</v>
      </c>
      <c r="K1360" s="14">
        <v>2017</v>
      </c>
      <c r="L1360" s="53">
        <f t="shared" si="65"/>
        <v>400001000</v>
      </c>
      <c r="M1360" s="54" t="b">
        <f t="shared" si="66"/>
        <v>1</v>
      </c>
    </row>
    <row r="1361" spans="2:13" x14ac:dyDescent="0.3">
      <c r="B1361" s="18">
        <f t="shared" si="64"/>
        <v>27</v>
      </c>
      <c r="C1361" s="14">
        <v>27077</v>
      </c>
      <c r="D1361" s="14">
        <v>400001000</v>
      </c>
      <c r="E1361" s="14">
        <v>1</v>
      </c>
      <c r="F1361" s="14">
        <v>2017</v>
      </c>
      <c r="G1361" s="49"/>
      <c r="H1361" s="14">
        <v>27151</v>
      </c>
      <c r="I1361" s="14">
        <v>400001000</v>
      </c>
      <c r="J1361" s="14">
        <v>1</v>
      </c>
      <c r="K1361" s="14">
        <v>2017</v>
      </c>
      <c r="L1361" s="53">
        <f t="shared" si="65"/>
        <v>400001000</v>
      </c>
      <c r="M1361" s="54" t="b">
        <f t="shared" si="66"/>
        <v>1</v>
      </c>
    </row>
    <row r="1362" spans="2:13" x14ac:dyDescent="0.3">
      <c r="B1362" s="18">
        <f t="shared" si="64"/>
        <v>27</v>
      </c>
      <c r="C1362" s="14">
        <v>27079</v>
      </c>
      <c r="D1362" s="14">
        <v>400001000</v>
      </c>
      <c r="E1362" s="14">
        <v>1</v>
      </c>
      <c r="F1362" s="14">
        <v>2017</v>
      </c>
      <c r="G1362" s="49"/>
      <c r="H1362" s="14">
        <v>27153</v>
      </c>
      <c r="I1362" s="14">
        <v>400001000</v>
      </c>
      <c r="J1362" s="14">
        <v>1</v>
      </c>
      <c r="K1362" s="14">
        <v>2017</v>
      </c>
      <c r="L1362" s="53">
        <f t="shared" si="65"/>
        <v>400001000</v>
      </c>
      <c r="M1362" s="54" t="b">
        <f t="shared" si="66"/>
        <v>1</v>
      </c>
    </row>
    <row r="1363" spans="2:13" x14ac:dyDescent="0.3">
      <c r="B1363" s="18">
        <f t="shared" si="64"/>
        <v>27</v>
      </c>
      <c r="C1363" s="14">
        <v>27081</v>
      </c>
      <c r="D1363" s="14">
        <v>400001000</v>
      </c>
      <c r="E1363" s="14">
        <v>1</v>
      </c>
      <c r="F1363" s="14">
        <v>2017</v>
      </c>
      <c r="G1363" s="49"/>
      <c r="H1363" s="14">
        <v>27155</v>
      </c>
      <c r="I1363" s="14">
        <v>400001000</v>
      </c>
      <c r="J1363" s="14">
        <v>1</v>
      </c>
      <c r="K1363" s="14">
        <v>2017</v>
      </c>
      <c r="L1363" s="53">
        <f t="shared" si="65"/>
        <v>400001000</v>
      </c>
      <c r="M1363" s="54" t="b">
        <f t="shared" si="66"/>
        <v>1</v>
      </c>
    </row>
    <row r="1364" spans="2:13" x14ac:dyDescent="0.3">
      <c r="B1364" s="18">
        <f t="shared" si="64"/>
        <v>27</v>
      </c>
      <c r="C1364" s="14">
        <v>27083</v>
      </c>
      <c r="D1364" s="14">
        <v>400001000</v>
      </c>
      <c r="E1364" s="14">
        <v>1</v>
      </c>
      <c r="F1364" s="14">
        <v>2017</v>
      </c>
      <c r="G1364" s="49"/>
      <c r="H1364" s="14">
        <v>27157</v>
      </c>
      <c r="I1364" s="14">
        <v>400001000</v>
      </c>
      <c r="J1364" s="14">
        <v>1</v>
      </c>
      <c r="K1364" s="14">
        <v>2017</v>
      </c>
      <c r="L1364" s="53">
        <f t="shared" si="65"/>
        <v>400001000</v>
      </c>
      <c r="M1364" s="54" t="b">
        <f t="shared" si="66"/>
        <v>1</v>
      </c>
    </row>
    <row r="1365" spans="2:13" x14ac:dyDescent="0.3">
      <c r="B1365" s="18">
        <f t="shared" si="64"/>
        <v>27</v>
      </c>
      <c r="C1365" s="14">
        <v>27085</v>
      </c>
      <c r="D1365" s="14">
        <v>400001000</v>
      </c>
      <c r="E1365" s="14">
        <v>1</v>
      </c>
      <c r="F1365" s="14">
        <v>2017</v>
      </c>
      <c r="G1365" s="49"/>
      <c r="H1365" s="14">
        <v>27159</v>
      </c>
      <c r="I1365" s="14">
        <v>400001000</v>
      </c>
      <c r="J1365" s="14">
        <v>1</v>
      </c>
      <c r="K1365" s="14">
        <v>2017</v>
      </c>
      <c r="L1365" s="53">
        <f t="shared" si="65"/>
        <v>400001000</v>
      </c>
      <c r="M1365" s="54" t="b">
        <f t="shared" si="66"/>
        <v>1</v>
      </c>
    </row>
    <row r="1366" spans="2:13" x14ac:dyDescent="0.3">
      <c r="B1366" s="18">
        <f t="shared" si="64"/>
        <v>27</v>
      </c>
      <c r="C1366" s="14">
        <v>27087</v>
      </c>
      <c r="D1366" s="14">
        <v>400001000</v>
      </c>
      <c r="E1366" s="14">
        <v>1</v>
      </c>
      <c r="F1366" s="14">
        <v>2017</v>
      </c>
      <c r="G1366" s="49"/>
      <c r="H1366" s="14">
        <v>27161</v>
      </c>
      <c r="I1366" s="14">
        <v>400001000</v>
      </c>
      <c r="J1366" s="14">
        <v>1</v>
      </c>
      <c r="K1366" s="14">
        <v>2017</v>
      </c>
      <c r="L1366" s="53">
        <f t="shared" si="65"/>
        <v>400001000</v>
      </c>
      <c r="M1366" s="54" t="b">
        <f t="shared" si="66"/>
        <v>1</v>
      </c>
    </row>
    <row r="1367" spans="2:13" x14ac:dyDescent="0.3">
      <c r="B1367" s="18">
        <f t="shared" si="64"/>
        <v>27</v>
      </c>
      <c r="C1367" s="14">
        <v>27089</v>
      </c>
      <c r="D1367" s="14">
        <v>400001000</v>
      </c>
      <c r="E1367" s="14">
        <v>1</v>
      </c>
      <c r="F1367" s="14">
        <v>2017</v>
      </c>
      <c r="G1367" s="49"/>
      <c r="H1367" s="14">
        <v>27163</v>
      </c>
      <c r="I1367" s="14">
        <v>400001000</v>
      </c>
      <c r="J1367" s="14">
        <v>1</v>
      </c>
      <c r="K1367" s="14">
        <v>2017</v>
      </c>
      <c r="L1367" s="53">
        <f t="shared" si="65"/>
        <v>400001000</v>
      </c>
      <c r="M1367" s="54" t="b">
        <f t="shared" si="66"/>
        <v>1</v>
      </c>
    </row>
    <row r="1368" spans="2:13" x14ac:dyDescent="0.3">
      <c r="B1368" s="18">
        <f t="shared" si="64"/>
        <v>27</v>
      </c>
      <c r="C1368" s="14">
        <v>27091</v>
      </c>
      <c r="D1368" s="14">
        <v>400001000</v>
      </c>
      <c r="E1368" s="14">
        <v>1</v>
      </c>
      <c r="F1368" s="14">
        <v>2017</v>
      </c>
      <c r="G1368" s="49"/>
      <c r="H1368" s="14">
        <v>27165</v>
      </c>
      <c r="I1368" s="14">
        <v>400001000</v>
      </c>
      <c r="J1368" s="14">
        <v>1</v>
      </c>
      <c r="K1368" s="14">
        <v>2017</v>
      </c>
      <c r="L1368" s="53">
        <f t="shared" si="65"/>
        <v>400001000</v>
      </c>
      <c r="M1368" s="54" t="b">
        <f t="shared" si="66"/>
        <v>1</v>
      </c>
    </row>
    <row r="1369" spans="2:13" x14ac:dyDescent="0.3">
      <c r="B1369" s="18">
        <f t="shared" si="64"/>
        <v>27</v>
      </c>
      <c r="C1369" s="14">
        <v>27093</v>
      </c>
      <c r="D1369" s="14">
        <v>400001000</v>
      </c>
      <c r="E1369" s="14">
        <v>1</v>
      </c>
      <c r="F1369" s="14">
        <v>2017</v>
      </c>
      <c r="G1369" s="49"/>
      <c r="H1369" s="14">
        <v>27167</v>
      </c>
      <c r="I1369" s="14">
        <v>400001000</v>
      </c>
      <c r="J1369" s="14">
        <v>1</v>
      </c>
      <c r="K1369" s="14">
        <v>2017</v>
      </c>
      <c r="L1369" s="53">
        <f t="shared" si="65"/>
        <v>400001000</v>
      </c>
      <c r="M1369" s="54" t="b">
        <f t="shared" si="66"/>
        <v>1</v>
      </c>
    </row>
    <row r="1370" spans="2:13" x14ac:dyDescent="0.3">
      <c r="B1370" s="18">
        <f t="shared" si="64"/>
        <v>27</v>
      </c>
      <c r="C1370" s="14">
        <v>27095</v>
      </c>
      <c r="D1370" s="14">
        <v>400001000</v>
      </c>
      <c r="E1370" s="14">
        <v>1</v>
      </c>
      <c r="F1370" s="14">
        <v>2017</v>
      </c>
      <c r="G1370" s="49"/>
      <c r="H1370" s="14">
        <v>27169</v>
      </c>
      <c r="I1370" s="14">
        <v>400001000</v>
      </c>
      <c r="J1370" s="14">
        <v>1</v>
      </c>
      <c r="K1370" s="14">
        <v>2017</v>
      </c>
      <c r="L1370" s="53">
        <f t="shared" si="65"/>
        <v>400001000</v>
      </c>
      <c r="M1370" s="54" t="b">
        <f t="shared" si="66"/>
        <v>1</v>
      </c>
    </row>
    <row r="1371" spans="2:13" x14ac:dyDescent="0.3">
      <c r="B1371" s="18">
        <f t="shared" si="64"/>
        <v>27</v>
      </c>
      <c r="C1371" s="14">
        <v>27097</v>
      </c>
      <c r="D1371" s="14">
        <v>400001000</v>
      </c>
      <c r="E1371" s="14">
        <v>1</v>
      </c>
      <c r="F1371" s="14">
        <v>2017</v>
      </c>
      <c r="G1371" s="49"/>
      <c r="H1371" s="14">
        <v>27171</v>
      </c>
      <c r="I1371" s="14">
        <v>400001000</v>
      </c>
      <c r="J1371" s="14">
        <v>1</v>
      </c>
      <c r="K1371" s="14">
        <v>2017</v>
      </c>
      <c r="L1371" s="53">
        <f t="shared" si="65"/>
        <v>400001000</v>
      </c>
      <c r="M1371" s="54" t="b">
        <f t="shared" si="66"/>
        <v>1</v>
      </c>
    </row>
    <row r="1372" spans="2:13" x14ac:dyDescent="0.3">
      <c r="B1372" s="18">
        <f t="shared" si="64"/>
        <v>27</v>
      </c>
      <c r="C1372" s="14">
        <v>27099</v>
      </c>
      <c r="D1372" s="14">
        <v>400001000</v>
      </c>
      <c r="E1372" s="14">
        <v>1</v>
      </c>
      <c r="F1372" s="14">
        <v>2017</v>
      </c>
      <c r="G1372" s="49"/>
      <c r="H1372" s="14">
        <v>27173</v>
      </c>
      <c r="I1372" s="14">
        <v>400001000</v>
      </c>
      <c r="J1372" s="14">
        <v>1</v>
      </c>
      <c r="K1372" s="14">
        <v>2017</v>
      </c>
      <c r="L1372" s="53">
        <f t="shared" si="65"/>
        <v>400001000</v>
      </c>
      <c r="M1372" s="54" t="b">
        <f t="shared" si="66"/>
        <v>1</v>
      </c>
    </row>
    <row r="1373" spans="2:13" x14ac:dyDescent="0.3">
      <c r="B1373" s="18">
        <f t="shared" si="64"/>
        <v>27</v>
      </c>
      <c r="C1373" s="14">
        <v>27101</v>
      </c>
      <c r="D1373" s="14">
        <v>400001000</v>
      </c>
      <c r="E1373" s="14">
        <v>1</v>
      </c>
      <c r="F1373" s="14">
        <v>2017</v>
      </c>
      <c r="G1373" s="49"/>
      <c r="H1373" s="14">
        <v>28001</v>
      </c>
      <c r="I1373" s="14">
        <v>100001000</v>
      </c>
      <c r="J1373" s="14">
        <v>1</v>
      </c>
      <c r="K1373" s="14">
        <v>2017</v>
      </c>
      <c r="L1373" s="53">
        <f t="shared" si="65"/>
        <v>100001000</v>
      </c>
      <c r="M1373" s="54" t="b">
        <f t="shared" si="66"/>
        <v>1</v>
      </c>
    </row>
    <row r="1374" spans="2:13" x14ac:dyDescent="0.3">
      <c r="B1374" s="18">
        <f t="shared" si="64"/>
        <v>27</v>
      </c>
      <c r="C1374" s="14">
        <v>27103</v>
      </c>
      <c r="D1374" s="14">
        <v>400001000</v>
      </c>
      <c r="E1374" s="14">
        <v>1</v>
      </c>
      <c r="F1374" s="14">
        <v>2017</v>
      </c>
      <c r="G1374" s="49"/>
      <c r="H1374" s="14">
        <v>28003</v>
      </c>
      <c r="I1374" s="14">
        <v>100001000</v>
      </c>
      <c r="J1374" s="14">
        <v>1</v>
      </c>
      <c r="K1374" s="14">
        <v>2017</v>
      </c>
      <c r="L1374" s="53">
        <f t="shared" si="65"/>
        <v>100001000</v>
      </c>
      <c r="M1374" s="54" t="b">
        <f t="shared" si="66"/>
        <v>1</v>
      </c>
    </row>
    <row r="1375" spans="2:13" x14ac:dyDescent="0.3">
      <c r="B1375" s="18">
        <f t="shared" si="64"/>
        <v>27</v>
      </c>
      <c r="C1375" s="14">
        <v>27105</v>
      </c>
      <c r="D1375" s="14">
        <v>400001000</v>
      </c>
      <c r="E1375" s="14">
        <v>1</v>
      </c>
      <c r="F1375" s="14">
        <v>2017</v>
      </c>
      <c r="G1375" s="49"/>
      <c r="H1375" s="14">
        <v>28005</v>
      </c>
      <c r="I1375" s="14">
        <v>100001000</v>
      </c>
      <c r="J1375" s="14">
        <v>1</v>
      </c>
      <c r="K1375" s="14">
        <v>2017</v>
      </c>
      <c r="L1375" s="53">
        <f t="shared" si="65"/>
        <v>100001000</v>
      </c>
      <c r="M1375" s="54" t="b">
        <f t="shared" si="66"/>
        <v>1</v>
      </c>
    </row>
    <row r="1376" spans="2:13" x14ac:dyDescent="0.3">
      <c r="B1376" s="18">
        <f t="shared" si="64"/>
        <v>27</v>
      </c>
      <c r="C1376" s="14">
        <v>27107</v>
      </c>
      <c r="D1376" s="14">
        <v>400001000</v>
      </c>
      <c r="E1376" s="14">
        <v>1</v>
      </c>
      <c r="F1376" s="14">
        <v>2017</v>
      </c>
      <c r="G1376" s="49"/>
      <c r="H1376" s="14">
        <v>28007</v>
      </c>
      <c r="I1376" s="14">
        <v>100001000</v>
      </c>
      <c r="J1376" s="14">
        <v>1</v>
      </c>
      <c r="K1376" s="14">
        <v>2017</v>
      </c>
      <c r="L1376" s="53">
        <f t="shared" si="65"/>
        <v>100001000</v>
      </c>
      <c r="M1376" s="54" t="b">
        <f t="shared" si="66"/>
        <v>1</v>
      </c>
    </row>
    <row r="1377" spans="2:13" x14ac:dyDescent="0.3">
      <c r="B1377" s="18">
        <f t="shared" si="64"/>
        <v>27</v>
      </c>
      <c r="C1377" s="14">
        <v>27109</v>
      </c>
      <c r="D1377" s="14">
        <v>400001000</v>
      </c>
      <c r="E1377" s="14">
        <v>1</v>
      </c>
      <c r="F1377" s="14">
        <v>2017</v>
      </c>
      <c r="G1377" s="49"/>
      <c r="H1377" s="14">
        <v>28009</v>
      </c>
      <c r="I1377" s="14">
        <v>100001000</v>
      </c>
      <c r="J1377" s="14">
        <v>1</v>
      </c>
      <c r="K1377" s="14">
        <v>2017</v>
      </c>
      <c r="L1377" s="53">
        <f t="shared" si="65"/>
        <v>100001000</v>
      </c>
      <c r="M1377" s="54" t="b">
        <f t="shared" si="66"/>
        <v>1</v>
      </c>
    </row>
    <row r="1378" spans="2:13" x14ac:dyDescent="0.3">
      <c r="B1378" s="18">
        <f t="shared" si="64"/>
        <v>27</v>
      </c>
      <c r="C1378" s="14">
        <v>27111</v>
      </c>
      <c r="D1378" s="14">
        <v>400001000</v>
      </c>
      <c r="E1378" s="14">
        <v>1</v>
      </c>
      <c r="F1378" s="14">
        <v>2017</v>
      </c>
      <c r="G1378" s="49"/>
      <c r="H1378" s="14">
        <v>28011</v>
      </c>
      <c r="I1378" s="14">
        <v>100001000</v>
      </c>
      <c r="J1378" s="14">
        <v>1</v>
      </c>
      <c r="K1378" s="14">
        <v>2017</v>
      </c>
      <c r="L1378" s="53">
        <f t="shared" si="65"/>
        <v>100001000</v>
      </c>
      <c r="M1378" s="54" t="b">
        <f t="shared" si="66"/>
        <v>1</v>
      </c>
    </row>
    <row r="1379" spans="2:13" x14ac:dyDescent="0.3">
      <c r="B1379" s="18">
        <f t="shared" si="64"/>
        <v>27</v>
      </c>
      <c r="C1379" s="14">
        <v>27113</v>
      </c>
      <c r="D1379" s="14">
        <v>400001000</v>
      </c>
      <c r="E1379" s="14">
        <v>1</v>
      </c>
      <c r="F1379" s="14">
        <v>2017</v>
      </c>
      <c r="G1379" s="49"/>
      <c r="H1379" s="14">
        <v>28013</v>
      </c>
      <c r="I1379" s="14">
        <v>100001000</v>
      </c>
      <c r="J1379" s="14">
        <v>1</v>
      </c>
      <c r="K1379" s="14">
        <v>2017</v>
      </c>
      <c r="L1379" s="53">
        <f t="shared" si="65"/>
        <v>100001000</v>
      </c>
      <c r="M1379" s="54" t="b">
        <f t="shared" si="66"/>
        <v>1</v>
      </c>
    </row>
    <row r="1380" spans="2:13" x14ac:dyDescent="0.3">
      <c r="B1380" s="18">
        <f t="shared" si="64"/>
        <v>27</v>
      </c>
      <c r="C1380" s="14">
        <v>27115</v>
      </c>
      <c r="D1380" s="14">
        <v>400001000</v>
      </c>
      <c r="E1380" s="14">
        <v>1</v>
      </c>
      <c r="F1380" s="14">
        <v>2017</v>
      </c>
      <c r="G1380" s="49"/>
      <c r="H1380" s="14">
        <v>28015</v>
      </c>
      <c r="I1380" s="14">
        <v>100001000</v>
      </c>
      <c r="J1380" s="14">
        <v>1</v>
      </c>
      <c r="K1380" s="14">
        <v>2017</v>
      </c>
      <c r="L1380" s="53">
        <f t="shared" si="65"/>
        <v>100001000</v>
      </c>
      <c r="M1380" s="54" t="b">
        <f t="shared" si="66"/>
        <v>1</v>
      </c>
    </row>
    <row r="1381" spans="2:13" x14ac:dyDescent="0.3">
      <c r="B1381" s="18">
        <f t="shared" si="64"/>
        <v>27</v>
      </c>
      <c r="C1381" s="14">
        <v>27117</v>
      </c>
      <c r="D1381" s="14">
        <v>400001000</v>
      </c>
      <c r="E1381" s="14">
        <v>1</v>
      </c>
      <c r="F1381" s="14">
        <v>2017</v>
      </c>
      <c r="G1381" s="49"/>
      <c r="H1381" s="14">
        <v>28017</v>
      </c>
      <c r="I1381" s="14">
        <v>100001000</v>
      </c>
      <c r="J1381" s="14">
        <v>1</v>
      </c>
      <c r="K1381" s="14">
        <v>2017</v>
      </c>
      <c r="L1381" s="53">
        <f t="shared" si="65"/>
        <v>100001000</v>
      </c>
      <c r="M1381" s="54" t="b">
        <f t="shared" si="66"/>
        <v>1</v>
      </c>
    </row>
    <row r="1382" spans="2:13" x14ac:dyDescent="0.3">
      <c r="B1382" s="18">
        <f t="shared" si="64"/>
        <v>27</v>
      </c>
      <c r="C1382" s="14">
        <v>27119</v>
      </c>
      <c r="D1382" s="14">
        <v>400001000</v>
      </c>
      <c r="E1382" s="14">
        <v>1</v>
      </c>
      <c r="F1382" s="14">
        <v>2017</v>
      </c>
      <c r="G1382" s="49"/>
      <c r="H1382" s="14">
        <v>28019</v>
      </c>
      <c r="I1382" s="14">
        <v>100001000</v>
      </c>
      <c r="J1382" s="14">
        <v>1</v>
      </c>
      <c r="K1382" s="14">
        <v>2017</v>
      </c>
      <c r="L1382" s="53">
        <f t="shared" si="65"/>
        <v>100001000</v>
      </c>
      <c r="M1382" s="54" t="b">
        <f t="shared" si="66"/>
        <v>1</v>
      </c>
    </row>
    <row r="1383" spans="2:13" x14ac:dyDescent="0.3">
      <c r="B1383" s="18">
        <f t="shared" si="64"/>
        <v>27</v>
      </c>
      <c r="C1383" s="14">
        <v>27121</v>
      </c>
      <c r="D1383" s="14">
        <v>400001000</v>
      </c>
      <c r="E1383" s="14">
        <v>1</v>
      </c>
      <c r="F1383" s="14">
        <v>2017</v>
      </c>
      <c r="G1383" s="49"/>
      <c r="H1383" s="14">
        <v>28021</v>
      </c>
      <c r="I1383" s="14">
        <v>100001000</v>
      </c>
      <c r="J1383" s="14">
        <v>1</v>
      </c>
      <c r="K1383" s="14">
        <v>2017</v>
      </c>
      <c r="L1383" s="53">
        <f t="shared" si="65"/>
        <v>100001000</v>
      </c>
      <c r="M1383" s="54" t="b">
        <f t="shared" si="66"/>
        <v>1</v>
      </c>
    </row>
    <row r="1384" spans="2:13" x14ac:dyDescent="0.3">
      <c r="B1384" s="18">
        <f t="shared" si="64"/>
        <v>27</v>
      </c>
      <c r="C1384" s="14">
        <v>27123</v>
      </c>
      <c r="D1384" s="14">
        <v>400001000</v>
      </c>
      <c r="E1384" s="14">
        <v>1</v>
      </c>
      <c r="F1384" s="14">
        <v>2017</v>
      </c>
      <c r="G1384" s="49"/>
      <c r="H1384" s="14">
        <v>28023</v>
      </c>
      <c r="I1384" s="14">
        <v>100001000</v>
      </c>
      <c r="J1384" s="14">
        <v>1</v>
      </c>
      <c r="K1384" s="14">
        <v>2017</v>
      </c>
      <c r="L1384" s="53">
        <f t="shared" si="65"/>
        <v>100001000</v>
      </c>
      <c r="M1384" s="54" t="b">
        <f t="shared" si="66"/>
        <v>1</v>
      </c>
    </row>
    <row r="1385" spans="2:13" x14ac:dyDescent="0.3">
      <c r="B1385" s="18">
        <f t="shared" si="64"/>
        <v>27</v>
      </c>
      <c r="C1385" s="14">
        <v>27125</v>
      </c>
      <c r="D1385" s="14">
        <v>400001000</v>
      </c>
      <c r="E1385" s="14">
        <v>1</v>
      </c>
      <c r="F1385" s="14">
        <v>2017</v>
      </c>
      <c r="G1385" s="49"/>
      <c r="H1385" s="14">
        <v>28025</v>
      </c>
      <c r="I1385" s="14">
        <v>100001000</v>
      </c>
      <c r="J1385" s="14">
        <v>1</v>
      </c>
      <c r="K1385" s="14">
        <v>2017</v>
      </c>
      <c r="L1385" s="53">
        <f t="shared" si="65"/>
        <v>100001000</v>
      </c>
      <c r="M1385" s="54" t="b">
        <f t="shared" si="66"/>
        <v>1</v>
      </c>
    </row>
    <row r="1386" spans="2:13" x14ac:dyDescent="0.3">
      <c r="B1386" s="18">
        <f t="shared" si="64"/>
        <v>27</v>
      </c>
      <c r="C1386" s="14">
        <v>27127</v>
      </c>
      <c r="D1386" s="14">
        <v>400001000</v>
      </c>
      <c r="E1386" s="14">
        <v>1</v>
      </c>
      <c r="F1386" s="14">
        <v>2017</v>
      </c>
      <c r="G1386" s="49"/>
      <c r="H1386" s="14">
        <v>28027</v>
      </c>
      <c r="I1386" s="14">
        <v>100001000</v>
      </c>
      <c r="J1386" s="14">
        <v>1</v>
      </c>
      <c r="K1386" s="14">
        <v>2017</v>
      </c>
      <c r="L1386" s="53">
        <f t="shared" si="65"/>
        <v>100001000</v>
      </c>
      <c r="M1386" s="54" t="b">
        <f t="shared" si="66"/>
        <v>1</v>
      </c>
    </row>
    <row r="1387" spans="2:13" x14ac:dyDescent="0.3">
      <c r="B1387" s="18">
        <f t="shared" si="64"/>
        <v>27</v>
      </c>
      <c r="C1387" s="14">
        <v>27129</v>
      </c>
      <c r="D1387" s="14">
        <v>400001000</v>
      </c>
      <c r="E1387" s="14">
        <v>1</v>
      </c>
      <c r="F1387" s="14">
        <v>2017</v>
      </c>
      <c r="G1387" s="49"/>
      <c r="H1387" s="14">
        <v>28029</v>
      </c>
      <c r="I1387" s="14">
        <v>100001000</v>
      </c>
      <c r="J1387" s="14">
        <v>1</v>
      </c>
      <c r="K1387" s="14">
        <v>2017</v>
      </c>
      <c r="L1387" s="53">
        <f t="shared" si="65"/>
        <v>100001000</v>
      </c>
      <c r="M1387" s="54" t="b">
        <f t="shared" si="66"/>
        <v>1</v>
      </c>
    </row>
    <row r="1388" spans="2:13" x14ac:dyDescent="0.3">
      <c r="B1388" s="18">
        <f t="shared" si="64"/>
        <v>27</v>
      </c>
      <c r="C1388" s="14">
        <v>27131</v>
      </c>
      <c r="D1388" s="14">
        <v>400001000</v>
      </c>
      <c r="E1388" s="14">
        <v>1</v>
      </c>
      <c r="F1388" s="14">
        <v>2017</v>
      </c>
      <c r="G1388" s="49"/>
      <c r="H1388" s="14">
        <v>28031</v>
      </c>
      <c r="I1388" s="14">
        <v>100001000</v>
      </c>
      <c r="J1388" s="14">
        <v>1</v>
      </c>
      <c r="K1388" s="14">
        <v>2017</v>
      </c>
      <c r="L1388" s="53">
        <f t="shared" si="65"/>
        <v>100001000</v>
      </c>
      <c r="M1388" s="54" t="b">
        <f t="shared" si="66"/>
        <v>1</v>
      </c>
    </row>
    <row r="1389" spans="2:13" x14ac:dyDescent="0.3">
      <c r="B1389" s="18">
        <f t="shared" si="64"/>
        <v>27</v>
      </c>
      <c r="C1389" s="14">
        <v>27133</v>
      </c>
      <c r="D1389" s="14">
        <v>400001000</v>
      </c>
      <c r="E1389" s="14">
        <v>1</v>
      </c>
      <c r="F1389" s="14">
        <v>2017</v>
      </c>
      <c r="G1389" s="49"/>
      <c r="H1389" s="14">
        <v>28033</v>
      </c>
      <c r="I1389" s="14">
        <v>100001000</v>
      </c>
      <c r="J1389" s="14">
        <v>1</v>
      </c>
      <c r="K1389" s="14">
        <v>2017</v>
      </c>
      <c r="L1389" s="53">
        <f t="shared" si="65"/>
        <v>100001000</v>
      </c>
      <c r="M1389" s="54" t="b">
        <f t="shared" si="66"/>
        <v>1</v>
      </c>
    </row>
    <row r="1390" spans="2:13" x14ac:dyDescent="0.3">
      <c r="B1390" s="18">
        <f t="shared" si="64"/>
        <v>27</v>
      </c>
      <c r="C1390" s="14">
        <v>27135</v>
      </c>
      <c r="D1390" s="14">
        <v>400001000</v>
      </c>
      <c r="E1390" s="14">
        <v>1</v>
      </c>
      <c r="F1390" s="14">
        <v>2017</v>
      </c>
      <c r="G1390" s="49"/>
      <c r="H1390" s="14">
        <v>28035</v>
      </c>
      <c r="I1390" s="14">
        <v>100001000</v>
      </c>
      <c r="J1390" s="14">
        <v>1</v>
      </c>
      <c r="K1390" s="14">
        <v>2017</v>
      </c>
      <c r="L1390" s="53">
        <f t="shared" si="65"/>
        <v>100001000</v>
      </c>
      <c r="M1390" s="54" t="b">
        <f t="shared" si="66"/>
        <v>1</v>
      </c>
    </row>
    <row r="1391" spans="2:13" x14ac:dyDescent="0.3">
      <c r="B1391" s="18">
        <f t="shared" si="64"/>
        <v>27</v>
      </c>
      <c r="C1391" s="14">
        <v>27137</v>
      </c>
      <c r="D1391" s="14">
        <v>400001000</v>
      </c>
      <c r="E1391" s="14">
        <v>1</v>
      </c>
      <c r="F1391" s="14">
        <v>2017</v>
      </c>
      <c r="G1391" s="49"/>
      <c r="H1391" s="14">
        <v>28037</v>
      </c>
      <c r="I1391" s="14">
        <v>100001000</v>
      </c>
      <c r="J1391" s="14">
        <v>1</v>
      </c>
      <c r="K1391" s="14">
        <v>2017</v>
      </c>
      <c r="L1391" s="53">
        <f t="shared" si="65"/>
        <v>100001000</v>
      </c>
      <c r="M1391" s="54" t="b">
        <f t="shared" si="66"/>
        <v>1</v>
      </c>
    </row>
    <row r="1392" spans="2:13" x14ac:dyDescent="0.3">
      <c r="B1392" s="18">
        <f t="shared" si="64"/>
        <v>27</v>
      </c>
      <c r="C1392" s="14">
        <v>27139</v>
      </c>
      <c r="D1392" s="14">
        <v>400001000</v>
      </c>
      <c r="E1392" s="14">
        <v>1</v>
      </c>
      <c r="F1392" s="14">
        <v>2017</v>
      </c>
      <c r="G1392" s="49"/>
      <c r="H1392" s="14">
        <v>28039</v>
      </c>
      <c r="I1392" s="14">
        <v>100001000</v>
      </c>
      <c r="J1392" s="14">
        <v>1</v>
      </c>
      <c r="K1392" s="14">
        <v>2017</v>
      </c>
      <c r="L1392" s="53">
        <f t="shared" si="65"/>
        <v>100001000</v>
      </c>
      <c r="M1392" s="54" t="b">
        <f t="shared" si="66"/>
        <v>1</v>
      </c>
    </row>
    <row r="1393" spans="2:13" x14ac:dyDescent="0.3">
      <c r="B1393" s="18">
        <f t="shared" si="64"/>
        <v>27</v>
      </c>
      <c r="C1393" s="14">
        <v>27141</v>
      </c>
      <c r="D1393" s="14">
        <v>400001000</v>
      </c>
      <c r="E1393" s="14">
        <v>1</v>
      </c>
      <c r="F1393" s="14">
        <v>2017</v>
      </c>
      <c r="G1393" s="49"/>
      <c r="H1393" s="14">
        <v>28041</v>
      </c>
      <c r="I1393" s="14">
        <v>100001000</v>
      </c>
      <c r="J1393" s="14">
        <v>1</v>
      </c>
      <c r="K1393" s="14">
        <v>2017</v>
      </c>
      <c r="L1393" s="53">
        <f t="shared" si="65"/>
        <v>100001000</v>
      </c>
      <c r="M1393" s="54" t="b">
        <f t="shared" si="66"/>
        <v>1</v>
      </c>
    </row>
    <row r="1394" spans="2:13" x14ac:dyDescent="0.3">
      <c r="B1394" s="18">
        <f t="shared" si="64"/>
        <v>27</v>
      </c>
      <c r="C1394" s="14">
        <v>27143</v>
      </c>
      <c r="D1394" s="14">
        <v>400001000</v>
      </c>
      <c r="E1394" s="14">
        <v>1</v>
      </c>
      <c r="F1394" s="14">
        <v>2017</v>
      </c>
      <c r="G1394" s="49"/>
      <c r="H1394" s="14">
        <v>28043</v>
      </c>
      <c r="I1394" s="14">
        <v>100001000</v>
      </c>
      <c r="J1394" s="14">
        <v>1</v>
      </c>
      <c r="K1394" s="14">
        <v>2017</v>
      </c>
      <c r="L1394" s="53">
        <f t="shared" si="65"/>
        <v>100001000</v>
      </c>
      <c r="M1394" s="54" t="b">
        <f t="shared" si="66"/>
        <v>1</v>
      </c>
    </row>
    <row r="1395" spans="2:13" x14ac:dyDescent="0.3">
      <c r="B1395" s="18">
        <f t="shared" si="64"/>
        <v>27</v>
      </c>
      <c r="C1395" s="14">
        <v>27145</v>
      </c>
      <c r="D1395" s="14">
        <v>400001000</v>
      </c>
      <c r="E1395" s="14">
        <v>1</v>
      </c>
      <c r="F1395" s="14">
        <v>2017</v>
      </c>
      <c r="G1395" s="49"/>
      <c r="H1395" s="14">
        <v>28045</v>
      </c>
      <c r="I1395" s="14">
        <v>100001000</v>
      </c>
      <c r="J1395" s="14">
        <v>1</v>
      </c>
      <c r="K1395" s="14">
        <v>2017</v>
      </c>
      <c r="L1395" s="53">
        <f t="shared" si="65"/>
        <v>100001000</v>
      </c>
      <c r="M1395" s="54" t="b">
        <f t="shared" si="66"/>
        <v>1</v>
      </c>
    </row>
    <row r="1396" spans="2:13" x14ac:dyDescent="0.3">
      <c r="B1396" s="18">
        <f t="shared" si="64"/>
        <v>27</v>
      </c>
      <c r="C1396" s="14">
        <v>27147</v>
      </c>
      <c r="D1396" s="14">
        <v>400001000</v>
      </c>
      <c r="E1396" s="14">
        <v>1</v>
      </c>
      <c r="F1396" s="14">
        <v>2017</v>
      </c>
      <c r="G1396" s="49"/>
      <c r="H1396" s="14">
        <v>28047</v>
      </c>
      <c r="I1396" s="14">
        <v>100001000</v>
      </c>
      <c r="J1396" s="14">
        <v>1</v>
      </c>
      <c r="K1396" s="14">
        <v>2017</v>
      </c>
      <c r="L1396" s="53">
        <f t="shared" si="65"/>
        <v>100001000</v>
      </c>
      <c r="M1396" s="54" t="b">
        <f t="shared" si="66"/>
        <v>1</v>
      </c>
    </row>
    <row r="1397" spans="2:13" x14ac:dyDescent="0.3">
      <c r="B1397" s="18">
        <f t="shared" si="64"/>
        <v>27</v>
      </c>
      <c r="C1397" s="14">
        <v>27149</v>
      </c>
      <c r="D1397" s="14">
        <v>400001000</v>
      </c>
      <c r="E1397" s="14">
        <v>1</v>
      </c>
      <c r="F1397" s="14">
        <v>2017</v>
      </c>
      <c r="G1397" s="49"/>
      <c r="H1397" s="14">
        <v>28049</v>
      </c>
      <c r="I1397" s="14">
        <v>100001000</v>
      </c>
      <c r="J1397" s="14">
        <v>1</v>
      </c>
      <c r="K1397" s="14">
        <v>2017</v>
      </c>
      <c r="L1397" s="53">
        <f t="shared" si="65"/>
        <v>100001000</v>
      </c>
      <c r="M1397" s="54" t="b">
        <f t="shared" si="66"/>
        <v>1</v>
      </c>
    </row>
    <row r="1398" spans="2:13" x14ac:dyDescent="0.3">
      <c r="B1398" s="18">
        <f t="shared" si="64"/>
        <v>27</v>
      </c>
      <c r="C1398" s="14">
        <v>27151</v>
      </c>
      <c r="D1398" s="14">
        <v>400001000</v>
      </c>
      <c r="E1398" s="14">
        <v>1</v>
      </c>
      <c r="F1398" s="14">
        <v>2017</v>
      </c>
      <c r="G1398" s="49"/>
      <c r="H1398" s="14">
        <v>28051</v>
      </c>
      <c r="I1398" s="14">
        <v>100001000</v>
      </c>
      <c r="J1398" s="14">
        <v>1</v>
      </c>
      <c r="K1398" s="14">
        <v>2017</v>
      </c>
      <c r="L1398" s="53">
        <f t="shared" si="65"/>
        <v>100001000</v>
      </c>
      <c r="M1398" s="54" t="b">
        <f t="shared" si="66"/>
        <v>1</v>
      </c>
    </row>
    <row r="1399" spans="2:13" x14ac:dyDescent="0.3">
      <c r="B1399" s="18">
        <f t="shared" si="64"/>
        <v>27</v>
      </c>
      <c r="C1399" s="14">
        <v>27153</v>
      </c>
      <c r="D1399" s="14">
        <v>400001000</v>
      </c>
      <c r="E1399" s="14">
        <v>1</v>
      </c>
      <c r="F1399" s="14">
        <v>2017</v>
      </c>
      <c r="G1399" s="49"/>
      <c r="H1399" s="14">
        <v>28053</v>
      </c>
      <c r="I1399" s="14">
        <v>100001000</v>
      </c>
      <c r="J1399" s="14">
        <v>1</v>
      </c>
      <c r="K1399" s="14">
        <v>2017</v>
      </c>
      <c r="L1399" s="53">
        <f t="shared" si="65"/>
        <v>100001000</v>
      </c>
      <c r="M1399" s="54" t="b">
        <f t="shared" si="66"/>
        <v>1</v>
      </c>
    </row>
    <row r="1400" spans="2:13" x14ac:dyDescent="0.3">
      <c r="B1400" s="18">
        <f t="shared" si="64"/>
        <v>27</v>
      </c>
      <c r="C1400" s="14">
        <v>27155</v>
      </c>
      <c r="D1400" s="14">
        <v>400001000</v>
      </c>
      <c r="E1400" s="14">
        <v>1</v>
      </c>
      <c r="F1400" s="14">
        <v>2017</v>
      </c>
      <c r="G1400" s="49"/>
      <c r="H1400" s="14">
        <v>28055</v>
      </c>
      <c r="I1400" s="14">
        <v>100001000</v>
      </c>
      <c r="J1400" s="14">
        <v>1</v>
      </c>
      <c r="K1400" s="14">
        <v>2017</v>
      </c>
      <c r="L1400" s="53">
        <f t="shared" si="65"/>
        <v>100001000</v>
      </c>
      <c r="M1400" s="54" t="b">
        <f t="shared" si="66"/>
        <v>1</v>
      </c>
    </row>
    <row r="1401" spans="2:13" x14ac:dyDescent="0.3">
      <c r="B1401" s="18">
        <f t="shared" si="64"/>
        <v>27</v>
      </c>
      <c r="C1401" s="14">
        <v>27157</v>
      </c>
      <c r="D1401" s="14">
        <v>400001000</v>
      </c>
      <c r="E1401" s="14">
        <v>1</v>
      </c>
      <c r="F1401" s="14">
        <v>2017</v>
      </c>
      <c r="G1401" s="49"/>
      <c r="H1401" s="14">
        <v>28057</v>
      </c>
      <c r="I1401" s="14">
        <v>100001000</v>
      </c>
      <c r="J1401" s="14">
        <v>1</v>
      </c>
      <c r="K1401" s="14">
        <v>2017</v>
      </c>
      <c r="L1401" s="53">
        <f t="shared" si="65"/>
        <v>100001000</v>
      </c>
      <c r="M1401" s="54" t="b">
        <f t="shared" si="66"/>
        <v>1</v>
      </c>
    </row>
    <row r="1402" spans="2:13" x14ac:dyDescent="0.3">
      <c r="B1402" s="18">
        <f t="shared" si="64"/>
        <v>27</v>
      </c>
      <c r="C1402" s="14">
        <v>27159</v>
      </c>
      <c r="D1402" s="14">
        <v>400001000</v>
      </c>
      <c r="E1402" s="14">
        <v>1</v>
      </c>
      <c r="F1402" s="14">
        <v>2017</v>
      </c>
      <c r="G1402" s="49"/>
      <c r="H1402" s="14">
        <v>28059</v>
      </c>
      <c r="I1402" s="14">
        <v>100001000</v>
      </c>
      <c r="J1402" s="14">
        <v>1</v>
      </c>
      <c r="K1402" s="14">
        <v>2017</v>
      </c>
      <c r="L1402" s="53">
        <f t="shared" si="65"/>
        <v>100001000</v>
      </c>
      <c r="M1402" s="54" t="b">
        <f t="shared" si="66"/>
        <v>1</v>
      </c>
    </row>
    <row r="1403" spans="2:13" x14ac:dyDescent="0.3">
      <c r="B1403" s="18">
        <f t="shared" si="64"/>
        <v>27</v>
      </c>
      <c r="C1403" s="14">
        <v>27161</v>
      </c>
      <c r="D1403" s="14">
        <v>400001000</v>
      </c>
      <c r="E1403" s="14">
        <v>1</v>
      </c>
      <c r="F1403" s="14">
        <v>2017</v>
      </c>
      <c r="G1403" s="49"/>
      <c r="H1403" s="14">
        <v>28061</v>
      </c>
      <c r="I1403" s="14">
        <v>100001000</v>
      </c>
      <c r="J1403" s="14">
        <v>1</v>
      </c>
      <c r="K1403" s="14">
        <v>2017</v>
      </c>
      <c r="L1403" s="53">
        <f t="shared" si="65"/>
        <v>100001000</v>
      </c>
      <c r="M1403" s="54" t="b">
        <f t="shared" si="66"/>
        <v>1</v>
      </c>
    </row>
    <row r="1404" spans="2:13" x14ac:dyDescent="0.3">
      <c r="B1404" s="18">
        <f t="shared" si="64"/>
        <v>27</v>
      </c>
      <c r="C1404" s="14">
        <v>27163</v>
      </c>
      <c r="D1404" s="14">
        <v>400001000</v>
      </c>
      <c r="E1404" s="14">
        <v>1</v>
      </c>
      <c r="F1404" s="14">
        <v>2017</v>
      </c>
      <c r="G1404" s="49"/>
      <c r="H1404" s="14">
        <v>28063</v>
      </c>
      <c r="I1404" s="14">
        <v>100001000</v>
      </c>
      <c r="J1404" s="14">
        <v>1</v>
      </c>
      <c r="K1404" s="14">
        <v>2017</v>
      </c>
      <c r="L1404" s="53">
        <f t="shared" si="65"/>
        <v>100001000</v>
      </c>
      <c r="M1404" s="54" t="b">
        <f t="shared" si="66"/>
        <v>1</v>
      </c>
    </row>
    <row r="1405" spans="2:13" x14ac:dyDescent="0.3">
      <c r="B1405" s="18">
        <f t="shared" si="64"/>
        <v>27</v>
      </c>
      <c r="C1405" s="14">
        <v>27165</v>
      </c>
      <c r="D1405" s="14">
        <v>400001000</v>
      </c>
      <c r="E1405" s="14">
        <v>1</v>
      </c>
      <c r="F1405" s="14">
        <v>2017</v>
      </c>
      <c r="G1405" s="49"/>
      <c r="H1405" s="14">
        <v>28065</v>
      </c>
      <c r="I1405" s="14">
        <v>100001000</v>
      </c>
      <c r="J1405" s="14">
        <v>1</v>
      </c>
      <c r="K1405" s="14">
        <v>2017</v>
      </c>
      <c r="L1405" s="53">
        <f t="shared" si="65"/>
        <v>100001000</v>
      </c>
      <c r="M1405" s="54" t="b">
        <f t="shared" si="66"/>
        <v>1</v>
      </c>
    </row>
    <row r="1406" spans="2:13" x14ac:dyDescent="0.3">
      <c r="B1406" s="18">
        <f t="shared" si="64"/>
        <v>27</v>
      </c>
      <c r="C1406" s="14">
        <v>27167</v>
      </c>
      <c r="D1406" s="14">
        <v>400001000</v>
      </c>
      <c r="E1406" s="14">
        <v>1</v>
      </c>
      <c r="F1406" s="14">
        <v>2017</v>
      </c>
      <c r="G1406" s="49"/>
      <c r="H1406" s="14">
        <v>28067</v>
      </c>
      <c r="I1406" s="14">
        <v>100001000</v>
      </c>
      <c r="J1406" s="14">
        <v>1</v>
      </c>
      <c r="K1406" s="14">
        <v>2017</v>
      </c>
      <c r="L1406" s="53">
        <f t="shared" si="65"/>
        <v>100001000</v>
      </c>
      <c r="M1406" s="54" t="b">
        <f t="shared" si="66"/>
        <v>1</v>
      </c>
    </row>
    <row r="1407" spans="2:13" x14ac:dyDescent="0.3">
      <c r="B1407" s="18">
        <f t="shared" si="64"/>
        <v>27</v>
      </c>
      <c r="C1407" s="14">
        <v>27169</v>
      </c>
      <c r="D1407" s="14">
        <v>400001000</v>
      </c>
      <c r="E1407" s="14">
        <v>1</v>
      </c>
      <c r="F1407" s="14">
        <v>2017</v>
      </c>
      <c r="G1407" s="49"/>
      <c r="H1407" s="14">
        <v>28069</v>
      </c>
      <c r="I1407" s="14">
        <v>100001000</v>
      </c>
      <c r="J1407" s="14">
        <v>1</v>
      </c>
      <c r="K1407" s="14">
        <v>2017</v>
      </c>
      <c r="L1407" s="53">
        <f t="shared" si="65"/>
        <v>100001000</v>
      </c>
      <c r="M1407" s="54" t="b">
        <f t="shared" si="66"/>
        <v>1</v>
      </c>
    </row>
    <row r="1408" spans="2:13" x14ac:dyDescent="0.3">
      <c r="B1408" s="18">
        <f t="shared" si="64"/>
        <v>27</v>
      </c>
      <c r="C1408" s="14">
        <v>27171</v>
      </c>
      <c r="D1408" s="14">
        <v>400001000</v>
      </c>
      <c r="E1408" s="14">
        <v>1</v>
      </c>
      <c r="F1408" s="14">
        <v>2017</v>
      </c>
      <c r="G1408" s="49"/>
      <c r="H1408" s="14">
        <v>28071</v>
      </c>
      <c r="I1408" s="14">
        <v>100001000</v>
      </c>
      <c r="J1408" s="14">
        <v>1</v>
      </c>
      <c r="K1408" s="14">
        <v>2017</v>
      </c>
      <c r="L1408" s="53">
        <f t="shared" si="65"/>
        <v>100001000</v>
      </c>
      <c r="M1408" s="54" t="b">
        <f t="shared" si="66"/>
        <v>1</v>
      </c>
    </row>
    <row r="1409" spans="2:13" x14ac:dyDescent="0.3">
      <c r="B1409" s="18">
        <f t="shared" si="64"/>
        <v>27</v>
      </c>
      <c r="C1409" s="14">
        <v>27173</v>
      </c>
      <c r="D1409" s="14">
        <v>400001000</v>
      </c>
      <c r="E1409" s="14">
        <v>1</v>
      </c>
      <c r="F1409" s="14">
        <v>2017</v>
      </c>
      <c r="G1409" s="49"/>
      <c r="H1409" s="14">
        <v>28073</v>
      </c>
      <c r="I1409" s="14">
        <v>100001000</v>
      </c>
      <c r="J1409" s="14">
        <v>1</v>
      </c>
      <c r="K1409" s="14">
        <v>2017</v>
      </c>
      <c r="L1409" s="53">
        <f t="shared" si="65"/>
        <v>100001000</v>
      </c>
      <c r="M1409" s="54" t="b">
        <f t="shared" si="66"/>
        <v>1</v>
      </c>
    </row>
    <row r="1410" spans="2:13" x14ac:dyDescent="0.3">
      <c r="B1410" s="18">
        <f t="shared" si="64"/>
        <v>28</v>
      </c>
      <c r="C1410" s="14">
        <v>28001</v>
      </c>
      <c r="D1410" s="14">
        <v>100001000</v>
      </c>
      <c r="E1410" s="14">
        <v>1</v>
      </c>
      <c r="F1410" s="14">
        <v>2017</v>
      </c>
      <c r="G1410" s="49"/>
      <c r="H1410" s="14">
        <v>28075</v>
      </c>
      <c r="I1410" s="14">
        <v>100001000</v>
      </c>
      <c r="J1410" s="14">
        <v>1</v>
      </c>
      <c r="K1410" s="14">
        <v>2017</v>
      </c>
      <c r="L1410" s="53">
        <f t="shared" si="65"/>
        <v>100001000</v>
      </c>
      <c r="M1410" s="54" t="b">
        <f t="shared" si="66"/>
        <v>1</v>
      </c>
    </row>
    <row r="1411" spans="2:13" x14ac:dyDescent="0.3">
      <c r="B1411" s="18">
        <f t="shared" si="64"/>
        <v>28</v>
      </c>
      <c r="C1411" s="14">
        <v>28003</v>
      </c>
      <c r="D1411" s="14">
        <v>100001000</v>
      </c>
      <c r="E1411" s="14">
        <v>1</v>
      </c>
      <c r="F1411" s="14">
        <v>2017</v>
      </c>
      <c r="G1411" s="49"/>
      <c r="H1411" s="14">
        <v>28077</v>
      </c>
      <c r="I1411" s="14">
        <v>100001000</v>
      </c>
      <c r="J1411" s="14">
        <v>1</v>
      </c>
      <c r="K1411" s="14">
        <v>2017</v>
      </c>
      <c r="L1411" s="53">
        <f t="shared" si="65"/>
        <v>100001000</v>
      </c>
      <c r="M1411" s="54" t="b">
        <f t="shared" si="66"/>
        <v>1</v>
      </c>
    </row>
    <row r="1412" spans="2:13" x14ac:dyDescent="0.3">
      <c r="B1412" s="18">
        <f t="shared" si="64"/>
        <v>28</v>
      </c>
      <c r="C1412" s="14">
        <v>28005</v>
      </c>
      <c r="D1412" s="14">
        <v>100001000</v>
      </c>
      <c r="E1412" s="14">
        <v>1</v>
      </c>
      <c r="F1412" s="14">
        <v>2017</v>
      </c>
      <c r="G1412" s="49"/>
      <c r="H1412" s="14">
        <v>28079</v>
      </c>
      <c r="I1412" s="14">
        <v>100001000</v>
      </c>
      <c r="J1412" s="14">
        <v>1</v>
      </c>
      <c r="K1412" s="14">
        <v>2017</v>
      </c>
      <c r="L1412" s="53">
        <f t="shared" si="65"/>
        <v>100001000</v>
      </c>
      <c r="M1412" s="54" t="b">
        <f t="shared" si="66"/>
        <v>1</v>
      </c>
    </row>
    <row r="1413" spans="2:13" x14ac:dyDescent="0.3">
      <c r="B1413" s="18">
        <f t="shared" si="64"/>
        <v>28</v>
      </c>
      <c r="C1413" s="14">
        <v>28007</v>
      </c>
      <c r="D1413" s="14">
        <v>100001000</v>
      </c>
      <c r="E1413" s="14">
        <v>1</v>
      </c>
      <c r="F1413" s="14">
        <v>2017</v>
      </c>
      <c r="G1413" s="49"/>
      <c r="H1413" s="14">
        <v>28081</v>
      </c>
      <c r="I1413" s="14">
        <v>100001000</v>
      </c>
      <c r="J1413" s="14">
        <v>1</v>
      </c>
      <c r="K1413" s="14">
        <v>2017</v>
      </c>
      <c r="L1413" s="53">
        <f t="shared" si="65"/>
        <v>100001000</v>
      </c>
      <c r="M1413" s="54" t="b">
        <f t="shared" si="66"/>
        <v>1</v>
      </c>
    </row>
    <row r="1414" spans="2:13" x14ac:dyDescent="0.3">
      <c r="B1414" s="18">
        <f t="shared" ref="B1414:B1477" si="67">TRUNC(C1414/1000,0)</f>
        <v>28</v>
      </c>
      <c r="C1414" s="14">
        <v>28009</v>
      </c>
      <c r="D1414" s="14">
        <v>100001000</v>
      </c>
      <c r="E1414" s="14">
        <v>1</v>
      </c>
      <c r="F1414" s="14">
        <v>2017</v>
      </c>
      <c r="G1414" s="49"/>
      <c r="H1414" s="14">
        <v>28083</v>
      </c>
      <c r="I1414" s="14">
        <v>100001000</v>
      </c>
      <c r="J1414" s="14">
        <v>1</v>
      </c>
      <c r="K1414" s="14">
        <v>2017</v>
      </c>
      <c r="L1414" s="53">
        <f t="shared" si="65"/>
        <v>100001000</v>
      </c>
      <c r="M1414" s="54" t="b">
        <f t="shared" si="66"/>
        <v>1</v>
      </c>
    </row>
    <row r="1415" spans="2:13" x14ac:dyDescent="0.3">
      <c r="B1415" s="18">
        <f t="shared" si="67"/>
        <v>28</v>
      </c>
      <c r="C1415" s="14">
        <v>28011</v>
      </c>
      <c r="D1415" s="14">
        <v>100001000</v>
      </c>
      <c r="E1415" s="14">
        <v>1</v>
      </c>
      <c r="F1415" s="14">
        <v>2017</v>
      </c>
      <c r="G1415" s="49"/>
      <c r="H1415" s="14">
        <v>28085</v>
      </c>
      <c r="I1415" s="14">
        <v>100001000</v>
      </c>
      <c r="J1415" s="14">
        <v>1</v>
      </c>
      <c r="K1415" s="14">
        <v>2017</v>
      </c>
      <c r="L1415" s="53">
        <f t="shared" ref="L1415:L1478" si="68">VLOOKUP(H1415,$C$5:$D$3233,2,FALSE)</f>
        <v>100001000</v>
      </c>
      <c r="M1415" s="54" t="b">
        <f t="shared" ref="M1415:M1478" si="69">L1415=I1415</f>
        <v>1</v>
      </c>
    </row>
    <row r="1416" spans="2:13" x14ac:dyDescent="0.3">
      <c r="B1416" s="18">
        <f t="shared" si="67"/>
        <v>28</v>
      </c>
      <c r="C1416" s="14">
        <v>28013</v>
      </c>
      <c r="D1416" s="14">
        <v>100001000</v>
      </c>
      <c r="E1416" s="14">
        <v>1</v>
      </c>
      <c r="F1416" s="14">
        <v>2017</v>
      </c>
      <c r="G1416" s="49"/>
      <c r="H1416" s="14">
        <v>28087</v>
      </c>
      <c r="I1416" s="14">
        <v>100001000</v>
      </c>
      <c r="J1416" s="14">
        <v>1</v>
      </c>
      <c r="K1416" s="14">
        <v>2017</v>
      </c>
      <c r="L1416" s="53">
        <f t="shared" si="68"/>
        <v>100001000</v>
      </c>
      <c r="M1416" s="54" t="b">
        <f t="shared" si="69"/>
        <v>1</v>
      </c>
    </row>
    <row r="1417" spans="2:13" x14ac:dyDescent="0.3">
      <c r="B1417" s="18">
        <f t="shared" si="67"/>
        <v>28</v>
      </c>
      <c r="C1417" s="14">
        <v>28015</v>
      </c>
      <c r="D1417" s="14">
        <v>100001000</v>
      </c>
      <c r="E1417" s="14">
        <v>1</v>
      </c>
      <c r="F1417" s="14">
        <v>2017</v>
      </c>
      <c r="G1417" s="49"/>
      <c r="H1417" s="14">
        <v>28089</v>
      </c>
      <c r="I1417" s="14">
        <v>100001000</v>
      </c>
      <c r="J1417" s="14">
        <v>1</v>
      </c>
      <c r="K1417" s="14">
        <v>2017</v>
      </c>
      <c r="L1417" s="53">
        <f t="shared" si="68"/>
        <v>100001000</v>
      </c>
      <c r="M1417" s="54" t="b">
        <f t="shared" si="69"/>
        <v>1</v>
      </c>
    </row>
    <row r="1418" spans="2:13" x14ac:dyDescent="0.3">
      <c r="B1418" s="18">
        <f t="shared" si="67"/>
        <v>28</v>
      </c>
      <c r="C1418" s="14">
        <v>28017</v>
      </c>
      <c r="D1418" s="14">
        <v>100001000</v>
      </c>
      <c r="E1418" s="14">
        <v>1</v>
      </c>
      <c r="F1418" s="14">
        <v>2017</v>
      </c>
      <c r="G1418" s="49"/>
      <c r="H1418" s="14">
        <v>28091</v>
      </c>
      <c r="I1418" s="14">
        <v>100001000</v>
      </c>
      <c r="J1418" s="14">
        <v>1</v>
      </c>
      <c r="K1418" s="14">
        <v>2017</v>
      </c>
      <c r="L1418" s="53">
        <f t="shared" si="68"/>
        <v>100001000</v>
      </c>
      <c r="M1418" s="54" t="b">
        <f t="shared" si="69"/>
        <v>1</v>
      </c>
    </row>
    <row r="1419" spans="2:13" x14ac:dyDescent="0.3">
      <c r="B1419" s="18">
        <f t="shared" si="67"/>
        <v>28</v>
      </c>
      <c r="C1419" s="14">
        <v>28019</v>
      </c>
      <c r="D1419" s="14">
        <v>100001000</v>
      </c>
      <c r="E1419" s="14">
        <v>1</v>
      </c>
      <c r="F1419" s="14">
        <v>2017</v>
      </c>
      <c r="G1419" s="49"/>
      <c r="H1419" s="14">
        <v>28093</v>
      </c>
      <c r="I1419" s="14">
        <v>100001000</v>
      </c>
      <c r="J1419" s="14">
        <v>1</v>
      </c>
      <c r="K1419" s="14">
        <v>2017</v>
      </c>
      <c r="L1419" s="53">
        <f t="shared" si="68"/>
        <v>100001000</v>
      </c>
      <c r="M1419" s="54" t="b">
        <f t="shared" si="69"/>
        <v>1</v>
      </c>
    </row>
    <row r="1420" spans="2:13" x14ac:dyDescent="0.3">
      <c r="B1420" s="18">
        <f t="shared" si="67"/>
        <v>28</v>
      </c>
      <c r="C1420" s="14">
        <v>28021</v>
      </c>
      <c r="D1420" s="14">
        <v>100001000</v>
      </c>
      <c r="E1420" s="14">
        <v>1</v>
      </c>
      <c r="F1420" s="14">
        <v>2017</v>
      </c>
      <c r="G1420" s="49"/>
      <c r="H1420" s="14">
        <v>28095</v>
      </c>
      <c r="I1420" s="14">
        <v>100001000</v>
      </c>
      <c r="J1420" s="14">
        <v>1</v>
      </c>
      <c r="K1420" s="14">
        <v>2017</v>
      </c>
      <c r="L1420" s="53">
        <f t="shared" si="68"/>
        <v>100001000</v>
      </c>
      <c r="M1420" s="54" t="b">
        <f t="shared" si="69"/>
        <v>1</v>
      </c>
    </row>
    <row r="1421" spans="2:13" x14ac:dyDescent="0.3">
      <c r="B1421" s="18">
        <f t="shared" si="67"/>
        <v>28</v>
      </c>
      <c r="C1421" s="14">
        <v>28023</v>
      </c>
      <c r="D1421" s="14">
        <v>100001000</v>
      </c>
      <c r="E1421" s="14">
        <v>1</v>
      </c>
      <c r="F1421" s="14">
        <v>2017</v>
      </c>
      <c r="G1421" s="49"/>
      <c r="H1421" s="14">
        <v>28097</v>
      </c>
      <c r="I1421" s="14">
        <v>100001000</v>
      </c>
      <c r="J1421" s="14">
        <v>1</v>
      </c>
      <c r="K1421" s="14">
        <v>2017</v>
      </c>
      <c r="L1421" s="53">
        <f t="shared" si="68"/>
        <v>100001000</v>
      </c>
      <c r="M1421" s="54" t="b">
        <f t="shared" si="69"/>
        <v>1</v>
      </c>
    </row>
    <row r="1422" spans="2:13" x14ac:dyDescent="0.3">
      <c r="B1422" s="18">
        <f t="shared" si="67"/>
        <v>28</v>
      </c>
      <c r="C1422" s="14">
        <v>28025</v>
      </c>
      <c r="D1422" s="14">
        <v>100001000</v>
      </c>
      <c r="E1422" s="14">
        <v>1</v>
      </c>
      <c r="F1422" s="14">
        <v>2017</v>
      </c>
      <c r="G1422" s="49"/>
      <c r="H1422" s="14">
        <v>28099</v>
      </c>
      <c r="I1422" s="14">
        <v>100001000</v>
      </c>
      <c r="J1422" s="14">
        <v>1</v>
      </c>
      <c r="K1422" s="14">
        <v>2017</v>
      </c>
      <c r="L1422" s="53">
        <f t="shared" si="68"/>
        <v>100001000</v>
      </c>
      <c r="M1422" s="54" t="b">
        <f t="shared" si="69"/>
        <v>1</v>
      </c>
    </row>
    <row r="1423" spans="2:13" x14ac:dyDescent="0.3">
      <c r="B1423" s="18">
        <f t="shared" si="67"/>
        <v>28</v>
      </c>
      <c r="C1423" s="14">
        <v>28027</v>
      </c>
      <c r="D1423" s="14">
        <v>100001000</v>
      </c>
      <c r="E1423" s="14">
        <v>1</v>
      </c>
      <c r="F1423" s="14">
        <v>2017</v>
      </c>
      <c r="G1423" s="49"/>
      <c r="H1423" s="14">
        <v>28101</v>
      </c>
      <c r="I1423" s="14">
        <v>100001000</v>
      </c>
      <c r="J1423" s="14">
        <v>1</v>
      </c>
      <c r="K1423" s="14">
        <v>2017</v>
      </c>
      <c r="L1423" s="53">
        <f t="shared" si="68"/>
        <v>100001000</v>
      </c>
      <c r="M1423" s="54" t="b">
        <f t="shared" si="69"/>
        <v>1</v>
      </c>
    </row>
    <row r="1424" spans="2:13" x14ac:dyDescent="0.3">
      <c r="B1424" s="18">
        <f t="shared" si="67"/>
        <v>28</v>
      </c>
      <c r="C1424" s="14">
        <v>28029</v>
      </c>
      <c r="D1424" s="14">
        <v>100001000</v>
      </c>
      <c r="E1424" s="14">
        <v>1</v>
      </c>
      <c r="F1424" s="14">
        <v>2017</v>
      </c>
      <c r="G1424" s="49"/>
      <c r="H1424" s="14">
        <v>28103</v>
      </c>
      <c r="I1424" s="14">
        <v>100001000</v>
      </c>
      <c r="J1424" s="14">
        <v>1</v>
      </c>
      <c r="K1424" s="14">
        <v>2017</v>
      </c>
      <c r="L1424" s="53">
        <f t="shared" si="68"/>
        <v>100001000</v>
      </c>
      <c r="M1424" s="54" t="b">
        <f t="shared" si="69"/>
        <v>1</v>
      </c>
    </row>
    <row r="1425" spans="2:13" x14ac:dyDescent="0.3">
      <c r="B1425" s="18">
        <f t="shared" si="67"/>
        <v>28</v>
      </c>
      <c r="C1425" s="14">
        <v>28031</v>
      </c>
      <c r="D1425" s="14">
        <v>100001000</v>
      </c>
      <c r="E1425" s="14">
        <v>1</v>
      </c>
      <c r="F1425" s="14">
        <v>2017</v>
      </c>
      <c r="G1425" s="49"/>
      <c r="H1425" s="14">
        <v>28105</v>
      </c>
      <c r="I1425" s="14">
        <v>100001000</v>
      </c>
      <c r="J1425" s="14">
        <v>1</v>
      </c>
      <c r="K1425" s="14">
        <v>2017</v>
      </c>
      <c r="L1425" s="53">
        <f t="shared" si="68"/>
        <v>100001000</v>
      </c>
      <c r="M1425" s="54" t="b">
        <f t="shared" si="69"/>
        <v>1</v>
      </c>
    </row>
    <row r="1426" spans="2:13" x14ac:dyDescent="0.3">
      <c r="B1426" s="18">
        <f t="shared" si="67"/>
        <v>28</v>
      </c>
      <c r="C1426" s="14">
        <v>28033</v>
      </c>
      <c r="D1426" s="14">
        <v>100001000</v>
      </c>
      <c r="E1426" s="14">
        <v>1</v>
      </c>
      <c r="F1426" s="14">
        <v>2017</v>
      </c>
      <c r="G1426" s="49"/>
      <c r="H1426" s="14">
        <v>28107</v>
      </c>
      <c r="I1426" s="14">
        <v>100001000</v>
      </c>
      <c r="J1426" s="14">
        <v>1</v>
      </c>
      <c r="K1426" s="14">
        <v>2017</v>
      </c>
      <c r="L1426" s="53">
        <f t="shared" si="68"/>
        <v>100001000</v>
      </c>
      <c r="M1426" s="54" t="b">
        <f t="shared" si="69"/>
        <v>1</v>
      </c>
    </row>
    <row r="1427" spans="2:13" x14ac:dyDescent="0.3">
      <c r="B1427" s="18">
        <f t="shared" si="67"/>
        <v>28</v>
      </c>
      <c r="C1427" s="14">
        <v>28035</v>
      </c>
      <c r="D1427" s="14">
        <v>100001000</v>
      </c>
      <c r="E1427" s="14">
        <v>1</v>
      </c>
      <c r="F1427" s="14">
        <v>2017</v>
      </c>
      <c r="G1427" s="49"/>
      <c r="H1427" s="14">
        <v>28109</v>
      </c>
      <c r="I1427" s="14">
        <v>100001000</v>
      </c>
      <c r="J1427" s="14">
        <v>1</v>
      </c>
      <c r="K1427" s="14">
        <v>2017</v>
      </c>
      <c r="L1427" s="53">
        <f t="shared" si="68"/>
        <v>100001000</v>
      </c>
      <c r="M1427" s="54" t="b">
        <f t="shared" si="69"/>
        <v>1</v>
      </c>
    </row>
    <row r="1428" spans="2:13" x14ac:dyDescent="0.3">
      <c r="B1428" s="18">
        <f t="shared" si="67"/>
        <v>28</v>
      </c>
      <c r="C1428" s="14">
        <v>28037</v>
      </c>
      <c r="D1428" s="14">
        <v>100001000</v>
      </c>
      <c r="E1428" s="14">
        <v>1</v>
      </c>
      <c r="F1428" s="14">
        <v>2017</v>
      </c>
      <c r="G1428" s="49"/>
      <c r="H1428" s="14">
        <v>28111</v>
      </c>
      <c r="I1428" s="14">
        <v>100001000</v>
      </c>
      <c r="J1428" s="14">
        <v>1</v>
      </c>
      <c r="K1428" s="14">
        <v>2017</v>
      </c>
      <c r="L1428" s="53">
        <f t="shared" si="68"/>
        <v>100001000</v>
      </c>
      <c r="M1428" s="54" t="b">
        <f t="shared" si="69"/>
        <v>1</v>
      </c>
    </row>
    <row r="1429" spans="2:13" x14ac:dyDescent="0.3">
      <c r="B1429" s="18">
        <f t="shared" si="67"/>
        <v>28</v>
      </c>
      <c r="C1429" s="14">
        <v>28039</v>
      </c>
      <c r="D1429" s="14">
        <v>100001000</v>
      </c>
      <c r="E1429" s="14">
        <v>1</v>
      </c>
      <c r="F1429" s="14">
        <v>2017</v>
      </c>
      <c r="G1429" s="49"/>
      <c r="H1429" s="14">
        <v>28113</v>
      </c>
      <c r="I1429" s="14">
        <v>100001000</v>
      </c>
      <c r="J1429" s="14">
        <v>1</v>
      </c>
      <c r="K1429" s="14">
        <v>2017</v>
      </c>
      <c r="L1429" s="53">
        <f t="shared" si="68"/>
        <v>100001000</v>
      </c>
      <c r="M1429" s="54" t="b">
        <f t="shared" si="69"/>
        <v>1</v>
      </c>
    </row>
    <row r="1430" spans="2:13" x14ac:dyDescent="0.3">
      <c r="B1430" s="18">
        <f t="shared" si="67"/>
        <v>28</v>
      </c>
      <c r="C1430" s="14">
        <v>28041</v>
      </c>
      <c r="D1430" s="14">
        <v>100001000</v>
      </c>
      <c r="E1430" s="14">
        <v>1</v>
      </c>
      <c r="F1430" s="14">
        <v>2017</v>
      </c>
      <c r="G1430" s="49"/>
      <c r="H1430" s="14">
        <v>28115</v>
      </c>
      <c r="I1430" s="14">
        <v>100001000</v>
      </c>
      <c r="J1430" s="14">
        <v>1</v>
      </c>
      <c r="K1430" s="14">
        <v>2017</v>
      </c>
      <c r="L1430" s="53">
        <f t="shared" si="68"/>
        <v>100001000</v>
      </c>
      <c r="M1430" s="54" t="b">
        <f t="shared" si="69"/>
        <v>1</v>
      </c>
    </row>
    <row r="1431" spans="2:13" x14ac:dyDescent="0.3">
      <c r="B1431" s="18">
        <f t="shared" si="67"/>
        <v>28</v>
      </c>
      <c r="C1431" s="14">
        <v>28043</v>
      </c>
      <c r="D1431" s="14">
        <v>100001000</v>
      </c>
      <c r="E1431" s="14">
        <v>1</v>
      </c>
      <c r="F1431" s="14">
        <v>2017</v>
      </c>
      <c r="G1431" s="49"/>
      <c r="H1431" s="14">
        <v>28117</v>
      </c>
      <c r="I1431" s="14">
        <v>100001000</v>
      </c>
      <c r="J1431" s="14">
        <v>1</v>
      </c>
      <c r="K1431" s="14">
        <v>2017</v>
      </c>
      <c r="L1431" s="53">
        <f t="shared" si="68"/>
        <v>100001000</v>
      </c>
      <c r="M1431" s="54" t="b">
        <f t="shared" si="69"/>
        <v>1</v>
      </c>
    </row>
    <row r="1432" spans="2:13" x14ac:dyDescent="0.3">
      <c r="B1432" s="18">
        <f t="shared" si="67"/>
        <v>28</v>
      </c>
      <c r="C1432" s="14">
        <v>28045</v>
      </c>
      <c r="D1432" s="14">
        <v>100001000</v>
      </c>
      <c r="E1432" s="14">
        <v>1</v>
      </c>
      <c r="F1432" s="14">
        <v>2017</v>
      </c>
      <c r="G1432" s="49"/>
      <c r="H1432" s="14">
        <v>28119</v>
      </c>
      <c r="I1432" s="14">
        <v>100001000</v>
      </c>
      <c r="J1432" s="14">
        <v>1</v>
      </c>
      <c r="K1432" s="14">
        <v>2017</v>
      </c>
      <c r="L1432" s="53">
        <f t="shared" si="68"/>
        <v>100001000</v>
      </c>
      <c r="M1432" s="54" t="b">
        <f t="shared" si="69"/>
        <v>1</v>
      </c>
    </row>
    <row r="1433" spans="2:13" x14ac:dyDescent="0.3">
      <c r="B1433" s="18">
        <f t="shared" si="67"/>
        <v>28</v>
      </c>
      <c r="C1433" s="14">
        <v>28047</v>
      </c>
      <c r="D1433" s="14">
        <v>100001000</v>
      </c>
      <c r="E1433" s="14">
        <v>1</v>
      </c>
      <c r="F1433" s="14">
        <v>2017</v>
      </c>
      <c r="G1433" s="49"/>
      <c r="H1433" s="14">
        <v>28121</v>
      </c>
      <c r="I1433" s="14">
        <v>100001000</v>
      </c>
      <c r="J1433" s="14">
        <v>1</v>
      </c>
      <c r="K1433" s="14">
        <v>2017</v>
      </c>
      <c r="L1433" s="53">
        <f t="shared" si="68"/>
        <v>100001000</v>
      </c>
      <c r="M1433" s="54" t="b">
        <f t="shared" si="69"/>
        <v>1</v>
      </c>
    </row>
    <row r="1434" spans="2:13" x14ac:dyDescent="0.3">
      <c r="B1434" s="18">
        <f t="shared" si="67"/>
        <v>28</v>
      </c>
      <c r="C1434" s="14">
        <v>28049</v>
      </c>
      <c r="D1434" s="14">
        <v>100001000</v>
      </c>
      <c r="E1434" s="14">
        <v>1</v>
      </c>
      <c r="F1434" s="14">
        <v>2017</v>
      </c>
      <c r="G1434" s="49"/>
      <c r="H1434" s="14">
        <v>28123</v>
      </c>
      <c r="I1434" s="14">
        <v>100001000</v>
      </c>
      <c r="J1434" s="14">
        <v>1</v>
      </c>
      <c r="K1434" s="14">
        <v>2017</v>
      </c>
      <c r="L1434" s="53">
        <f t="shared" si="68"/>
        <v>100001000</v>
      </c>
      <c r="M1434" s="54" t="b">
        <f t="shared" si="69"/>
        <v>1</v>
      </c>
    </row>
    <row r="1435" spans="2:13" x14ac:dyDescent="0.3">
      <c r="B1435" s="18">
        <f t="shared" si="67"/>
        <v>28</v>
      </c>
      <c r="C1435" s="14">
        <v>28051</v>
      </c>
      <c r="D1435" s="14">
        <v>100001000</v>
      </c>
      <c r="E1435" s="14">
        <v>1</v>
      </c>
      <c r="F1435" s="14">
        <v>2017</v>
      </c>
      <c r="G1435" s="49"/>
      <c r="H1435" s="14">
        <v>28125</v>
      </c>
      <c r="I1435" s="14">
        <v>100001000</v>
      </c>
      <c r="J1435" s="14">
        <v>1</v>
      </c>
      <c r="K1435" s="14">
        <v>2017</v>
      </c>
      <c r="L1435" s="53">
        <f t="shared" si="68"/>
        <v>100001000</v>
      </c>
      <c r="M1435" s="54" t="b">
        <f t="shared" si="69"/>
        <v>1</v>
      </c>
    </row>
    <row r="1436" spans="2:13" x14ac:dyDescent="0.3">
      <c r="B1436" s="18">
        <f t="shared" si="67"/>
        <v>28</v>
      </c>
      <c r="C1436" s="14">
        <v>28053</v>
      </c>
      <c r="D1436" s="14">
        <v>100001000</v>
      </c>
      <c r="E1436" s="14">
        <v>1</v>
      </c>
      <c r="F1436" s="14">
        <v>2017</v>
      </c>
      <c r="G1436" s="49"/>
      <c r="H1436" s="14">
        <v>28127</v>
      </c>
      <c r="I1436" s="14">
        <v>100001000</v>
      </c>
      <c r="J1436" s="14">
        <v>1</v>
      </c>
      <c r="K1436" s="14">
        <v>2017</v>
      </c>
      <c r="L1436" s="53">
        <f t="shared" si="68"/>
        <v>100001000</v>
      </c>
      <c r="M1436" s="54" t="b">
        <f t="shared" si="69"/>
        <v>1</v>
      </c>
    </row>
    <row r="1437" spans="2:13" x14ac:dyDescent="0.3">
      <c r="B1437" s="18">
        <f t="shared" si="67"/>
        <v>28</v>
      </c>
      <c r="C1437" s="14">
        <v>28055</v>
      </c>
      <c r="D1437" s="14">
        <v>100001000</v>
      </c>
      <c r="E1437" s="14">
        <v>1</v>
      </c>
      <c r="F1437" s="14">
        <v>2017</v>
      </c>
      <c r="G1437" s="49"/>
      <c r="H1437" s="14">
        <v>28129</v>
      </c>
      <c r="I1437" s="14">
        <v>100001000</v>
      </c>
      <c r="J1437" s="14">
        <v>1</v>
      </c>
      <c r="K1437" s="14">
        <v>2017</v>
      </c>
      <c r="L1437" s="53">
        <f t="shared" si="68"/>
        <v>100001000</v>
      </c>
      <c r="M1437" s="54" t="b">
        <f t="shared" si="69"/>
        <v>1</v>
      </c>
    </row>
    <row r="1438" spans="2:13" x14ac:dyDescent="0.3">
      <c r="B1438" s="18">
        <f t="shared" si="67"/>
        <v>28</v>
      </c>
      <c r="C1438" s="14">
        <v>28057</v>
      </c>
      <c r="D1438" s="14">
        <v>100001000</v>
      </c>
      <c r="E1438" s="14">
        <v>1</v>
      </c>
      <c r="F1438" s="14">
        <v>2017</v>
      </c>
      <c r="G1438" s="49"/>
      <c r="H1438" s="14">
        <v>28131</v>
      </c>
      <c r="I1438" s="14">
        <v>100001000</v>
      </c>
      <c r="J1438" s="14">
        <v>1</v>
      </c>
      <c r="K1438" s="14">
        <v>2017</v>
      </c>
      <c r="L1438" s="53">
        <f t="shared" si="68"/>
        <v>100001000</v>
      </c>
      <c r="M1438" s="54" t="b">
        <f t="shared" si="69"/>
        <v>1</v>
      </c>
    </row>
    <row r="1439" spans="2:13" x14ac:dyDescent="0.3">
      <c r="B1439" s="18">
        <f t="shared" si="67"/>
        <v>28</v>
      </c>
      <c r="C1439" s="14">
        <v>28059</v>
      </c>
      <c r="D1439" s="14">
        <v>100001000</v>
      </c>
      <c r="E1439" s="14">
        <v>1</v>
      </c>
      <c r="F1439" s="14">
        <v>2017</v>
      </c>
      <c r="G1439" s="49"/>
      <c r="H1439" s="14">
        <v>28133</v>
      </c>
      <c r="I1439" s="14">
        <v>100001000</v>
      </c>
      <c r="J1439" s="14">
        <v>1</v>
      </c>
      <c r="K1439" s="14">
        <v>2017</v>
      </c>
      <c r="L1439" s="53">
        <f t="shared" si="68"/>
        <v>100001000</v>
      </c>
      <c r="M1439" s="54" t="b">
        <f t="shared" si="69"/>
        <v>1</v>
      </c>
    </row>
    <row r="1440" spans="2:13" x14ac:dyDescent="0.3">
      <c r="B1440" s="18">
        <f t="shared" si="67"/>
        <v>28</v>
      </c>
      <c r="C1440" s="14">
        <v>28061</v>
      </c>
      <c r="D1440" s="14">
        <v>100001000</v>
      </c>
      <c r="E1440" s="14">
        <v>1</v>
      </c>
      <c r="F1440" s="14">
        <v>2017</v>
      </c>
      <c r="G1440" s="49"/>
      <c r="H1440" s="14">
        <v>28135</v>
      </c>
      <c r="I1440" s="14">
        <v>100001000</v>
      </c>
      <c r="J1440" s="14">
        <v>1</v>
      </c>
      <c r="K1440" s="14">
        <v>2017</v>
      </c>
      <c r="L1440" s="53">
        <f t="shared" si="68"/>
        <v>100001000</v>
      </c>
      <c r="M1440" s="54" t="b">
        <f t="shared" si="69"/>
        <v>1</v>
      </c>
    </row>
    <row r="1441" spans="2:13" x14ac:dyDescent="0.3">
      <c r="B1441" s="18">
        <f t="shared" si="67"/>
        <v>28</v>
      </c>
      <c r="C1441" s="14">
        <v>28063</v>
      </c>
      <c r="D1441" s="14">
        <v>100001000</v>
      </c>
      <c r="E1441" s="14">
        <v>1</v>
      </c>
      <c r="F1441" s="14">
        <v>2017</v>
      </c>
      <c r="G1441" s="49"/>
      <c r="H1441" s="14">
        <v>28137</v>
      </c>
      <c r="I1441" s="14">
        <v>100001000</v>
      </c>
      <c r="J1441" s="14">
        <v>1</v>
      </c>
      <c r="K1441" s="14">
        <v>2017</v>
      </c>
      <c r="L1441" s="53">
        <f t="shared" si="68"/>
        <v>100001000</v>
      </c>
      <c r="M1441" s="54" t="b">
        <f t="shared" si="69"/>
        <v>1</v>
      </c>
    </row>
    <row r="1442" spans="2:13" x14ac:dyDescent="0.3">
      <c r="B1442" s="18">
        <f t="shared" si="67"/>
        <v>28</v>
      </c>
      <c r="C1442" s="14">
        <v>28065</v>
      </c>
      <c r="D1442" s="14">
        <v>100001000</v>
      </c>
      <c r="E1442" s="14">
        <v>1</v>
      </c>
      <c r="F1442" s="14">
        <v>2017</v>
      </c>
      <c r="G1442" s="49"/>
      <c r="H1442" s="14">
        <v>28139</v>
      </c>
      <c r="I1442" s="14">
        <v>100001000</v>
      </c>
      <c r="J1442" s="14">
        <v>1</v>
      </c>
      <c r="K1442" s="14">
        <v>2017</v>
      </c>
      <c r="L1442" s="53">
        <f t="shared" si="68"/>
        <v>100001000</v>
      </c>
      <c r="M1442" s="54" t="b">
        <f t="shared" si="69"/>
        <v>1</v>
      </c>
    </row>
    <row r="1443" spans="2:13" x14ac:dyDescent="0.3">
      <c r="B1443" s="18">
        <f t="shared" si="67"/>
        <v>28</v>
      </c>
      <c r="C1443" s="14">
        <v>28067</v>
      </c>
      <c r="D1443" s="14">
        <v>100001000</v>
      </c>
      <c r="E1443" s="14">
        <v>1</v>
      </c>
      <c r="F1443" s="14">
        <v>2017</v>
      </c>
      <c r="G1443" s="49"/>
      <c r="H1443" s="14">
        <v>28141</v>
      </c>
      <c r="I1443" s="14">
        <v>100001000</v>
      </c>
      <c r="J1443" s="14">
        <v>1</v>
      </c>
      <c r="K1443" s="14">
        <v>2017</v>
      </c>
      <c r="L1443" s="53">
        <f t="shared" si="68"/>
        <v>100001000</v>
      </c>
      <c r="M1443" s="54" t="b">
        <f t="shared" si="69"/>
        <v>1</v>
      </c>
    </row>
    <row r="1444" spans="2:13" x14ac:dyDescent="0.3">
      <c r="B1444" s="18">
        <f t="shared" si="67"/>
        <v>28</v>
      </c>
      <c r="C1444" s="14">
        <v>28069</v>
      </c>
      <c r="D1444" s="14">
        <v>100001000</v>
      </c>
      <c r="E1444" s="14">
        <v>1</v>
      </c>
      <c r="F1444" s="14">
        <v>2017</v>
      </c>
      <c r="G1444" s="49"/>
      <c r="H1444" s="14">
        <v>28143</v>
      </c>
      <c r="I1444" s="14">
        <v>100001000</v>
      </c>
      <c r="J1444" s="14">
        <v>1</v>
      </c>
      <c r="K1444" s="14">
        <v>2017</v>
      </c>
      <c r="L1444" s="53">
        <f t="shared" si="68"/>
        <v>100001000</v>
      </c>
      <c r="M1444" s="54" t="b">
        <f t="shared" si="69"/>
        <v>1</v>
      </c>
    </row>
    <row r="1445" spans="2:13" x14ac:dyDescent="0.3">
      <c r="B1445" s="18">
        <f t="shared" si="67"/>
        <v>28</v>
      </c>
      <c r="C1445" s="14">
        <v>28071</v>
      </c>
      <c r="D1445" s="14">
        <v>100001000</v>
      </c>
      <c r="E1445" s="14">
        <v>1</v>
      </c>
      <c r="F1445" s="14">
        <v>2017</v>
      </c>
      <c r="G1445" s="49"/>
      <c r="H1445" s="14">
        <v>28145</v>
      </c>
      <c r="I1445" s="14">
        <v>100001000</v>
      </c>
      <c r="J1445" s="14">
        <v>1</v>
      </c>
      <c r="K1445" s="14">
        <v>2017</v>
      </c>
      <c r="L1445" s="53">
        <f t="shared" si="68"/>
        <v>100001000</v>
      </c>
      <c r="M1445" s="54" t="b">
        <f t="shared" si="69"/>
        <v>1</v>
      </c>
    </row>
    <row r="1446" spans="2:13" x14ac:dyDescent="0.3">
      <c r="B1446" s="18">
        <f t="shared" si="67"/>
        <v>28</v>
      </c>
      <c r="C1446" s="14">
        <v>28073</v>
      </c>
      <c r="D1446" s="14">
        <v>100001000</v>
      </c>
      <c r="E1446" s="14">
        <v>1</v>
      </c>
      <c r="F1446" s="14">
        <v>2017</v>
      </c>
      <c r="G1446" s="49"/>
      <c r="H1446" s="14">
        <v>28147</v>
      </c>
      <c r="I1446" s="14">
        <v>100001000</v>
      </c>
      <c r="J1446" s="14">
        <v>1</v>
      </c>
      <c r="K1446" s="14">
        <v>2017</v>
      </c>
      <c r="L1446" s="53">
        <f t="shared" si="68"/>
        <v>100001000</v>
      </c>
      <c r="M1446" s="54" t="b">
        <f t="shared" si="69"/>
        <v>1</v>
      </c>
    </row>
    <row r="1447" spans="2:13" x14ac:dyDescent="0.3">
      <c r="B1447" s="18">
        <f t="shared" si="67"/>
        <v>28</v>
      </c>
      <c r="C1447" s="14">
        <v>28075</v>
      </c>
      <c r="D1447" s="14">
        <v>100001000</v>
      </c>
      <c r="E1447" s="14">
        <v>1</v>
      </c>
      <c r="F1447" s="14">
        <v>2017</v>
      </c>
      <c r="G1447" s="49"/>
      <c r="H1447" s="14">
        <v>28149</v>
      </c>
      <c r="I1447" s="14">
        <v>100001000</v>
      </c>
      <c r="J1447" s="14">
        <v>1</v>
      </c>
      <c r="K1447" s="14">
        <v>2017</v>
      </c>
      <c r="L1447" s="53">
        <f t="shared" si="68"/>
        <v>100001000</v>
      </c>
      <c r="M1447" s="54" t="b">
        <f t="shared" si="69"/>
        <v>1</v>
      </c>
    </row>
    <row r="1448" spans="2:13" x14ac:dyDescent="0.3">
      <c r="B1448" s="18">
        <f t="shared" si="67"/>
        <v>28</v>
      </c>
      <c r="C1448" s="14">
        <v>28077</v>
      </c>
      <c r="D1448" s="14">
        <v>100001000</v>
      </c>
      <c r="E1448" s="14">
        <v>1</v>
      </c>
      <c r="F1448" s="14">
        <v>2017</v>
      </c>
      <c r="G1448" s="49"/>
      <c r="H1448" s="14">
        <v>28151</v>
      </c>
      <c r="I1448" s="14">
        <v>100001000</v>
      </c>
      <c r="J1448" s="14">
        <v>1</v>
      </c>
      <c r="K1448" s="14">
        <v>2017</v>
      </c>
      <c r="L1448" s="53">
        <f t="shared" si="68"/>
        <v>100001000</v>
      </c>
      <c r="M1448" s="54" t="b">
        <f t="shared" si="69"/>
        <v>1</v>
      </c>
    </row>
    <row r="1449" spans="2:13" x14ac:dyDescent="0.3">
      <c r="B1449" s="18">
        <f t="shared" si="67"/>
        <v>28</v>
      </c>
      <c r="C1449" s="14">
        <v>28079</v>
      </c>
      <c r="D1449" s="14">
        <v>100001000</v>
      </c>
      <c r="E1449" s="14">
        <v>1</v>
      </c>
      <c r="F1449" s="14">
        <v>2017</v>
      </c>
      <c r="G1449" s="49"/>
      <c r="H1449" s="14">
        <v>28153</v>
      </c>
      <c r="I1449" s="14">
        <v>100001000</v>
      </c>
      <c r="J1449" s="14">
        <v>1</v>
      </c>
      <c r="K1449" s="14">
        <v>2017</v>
      </c>
      <c r="L1449" s="53">
        <f t="shared" si="68"/>
        <v>100001000</v>
      </c>
      <c r="M1449" s="54" t="b">
        <f t="shared" si="69"/>
        <v>1</v>
      </c>
    </row>
    <row r="1450" spans="2:13" x14ac:dyDescent="0.3">
      <c r="B1450" s="18">
        <f t="shared" si="67"/>
        <v>28</v>
      </c>
      <c r="C1450" s="14">
        <v>28081</v>
      </c>
      <c r="D1450" s="14">
        <v>100001000</v>
      </c>
      <c r="E1450" s="14">
        <v>1</v>
      </c>
      <c r="F1450" s="14">
        <v>2017</v>
      </c>
      <c r="G1450" s="49"/>
      <c r="H1450" s="14">
        <v>28155</v>
      </c>
      <c r="I1450" s="14">
        <v>100001000</v>
      </c>
      <c r="J1450" s="14">
        <v>1</v>
      </c>
      <c r="K1450" s="14">
        <v>2017</v>
      </c>
      <c r="L1450" s="53">
        <f t="shared" si="68"/>
        <v>100001000</v>
      </c>
      <c r="M1450" s="54" t="b">
        <f t="shared" si="69"/>
        <v>1</v>
      </c>
    </row>
    <row r="1451" spans="2:13" x14ac:dyDescent="0.3">
      <c r="B1451" s="18">
        <f t="shared" si="67"/>
        <v>28</v>
      </c>
      <c r="C1451" s="14">
        <v>28083</v>
      </c>
      <c r="D1451" s="14">
        <v>100001000</v>
      </c>
      <c r="E1451" s="14">
        <v>1</v>
      </c>
      <c r="F1451" s="14">
        <v>2017</v>
      </c>
      <c r="G1451" s="49"/>
      <c r="H1451" s="14">
        <v>28157</v>
      </c>
      <c r="I1451" s="14">
        <v>100001000</v>
      </c>
      <c r="J1451" s="14">
        <v>1</v>
      </c>
      <c r="K1451" s="14">
        <v>2017</v>
      </c>
      <c r="L1451" s="53">
        <f t="shared" si="68"/>
        <v>100001000</v>
      </c>
      <c r="M1451" s="54" t="b">
        <f t="shared" si="69"/>
        <v>1</v>
      </c>
    </row>
    <row r="1452" spans="2:13" x14ac:dyDescent="0.3">
      <c r="B1452" s="18">
        <f t="shared" si="67"/>
        <v>28</v>
      </c>
      <c r="C1452" s="14">
        <v>28085</v>
      </c>
      <c r="D1452" s="14">
        <v>100001000</v>
      </c>
      <c r="E1452" s="14">
        <v>1</v>
      </c>
      <c r="F1452" s="14">
        <v>2017</v>
      </c>
      <c r="G1452" s="49"/>
      <c r="H1452" s="14">
        <v>28159</v>
      </c>
      <c r="I1452" s="14">
        <v>100001000</v>
      </c>
      <c r="J1452" s="14">
        <v>1</v>
      </c>
      <c r="K1452" s="14">
        <v>2017</v>
      </c>
      <c r="L1452" s="53">
        <f t="shared" si="68"/>
        <v>100001000</v>
      </c>
      <c r="M1452" s="54" t="b">
        <f t="shared" si="69"/>
        <v>1</v>
      </c>
    </row>
    <row r="1453" spans="2:13" x14ac:dyDescent="0.3">
      <c r="B1453" s="18">
        <f t="shared" si="67"/>
        <v>28</v>
      </c>
      <c r="C1453" s="14">
        <v>28087</v>
      </c>
      <c r="D1453" s="14">
        <v>100001000</v>
      </c>
      <c r="E1453" s="14">
        <v>1</v>
      </c>
      <c r="F1453" s="14">
        <v>2017</v>
      </c>
      <c r="G1453" s="49"/>
      <c r="H1453" s="14">
        <v>28161</v>
      </c>
      <c r="I1453" s="14">
        <v>100001000</v>
      </c>
      <c r="J1453" s="14">
        <v>1</v>
      </c>
      <c r="K1453" s="14">
        <v>2017</v>
      </c>
      <c r="L1453" s="53">
        <f t="shared" si="68"/>
        <v>100001000</v>
      </c>
      <c r="M1453" s="54" t="b">
        <f t="shared" si="69"/>
        <v>1</v>
      </c>
    </row>
    <row r="1454" spans="2:13" x14ac:dyDescent="0.3">
      <c r="B1454" s="18">
        <f t="shared" si="67"/>
        <v>28</v>
      </c>
      <c r="C1454" s="14">
        <v>28089</v>
      </c>
      <c r="D1454" s="14">
        <v>100001000</v>
      </c>
      <c r="E1454" s="14">
        <v>1</v>
      </c>
      <c r="F1454" s="14">
        <v>2017</v>
      </c>
      <c r="G1454" s="49"/>
      <c r="H1454" s="14">
        <v>28163</v>
      </c>
      <c r="I1454" s="14">
        <v>100001000</v>
      </c>
      <c r="J1454" s="14">
        <v>1</v>
      </c>
      <c r="K1454" s="14">
        <v>2017</v>
      </c>
      <c r="L1454" s="53">
        <f t="shared" si="68"/>
        <v>100001000</v>
      </c>
      <c r="M1454" s="54" t="b">
        <f t="shared" si="69"/>
        <v>1</v>
      </c>
    </row>
    <row r="1455" spans="2:13" x14ac:dyDescent="0.3">
      <c r="B1455" s="18">
        <f t="shared" si="67"/>
        <v>28</v>
      </c>
      <c r="C1455" s="14">
        <v>28091</v>
      </c>
      <c r="D1455" s="14">
        <v>100001000</v>
      </c>
      <c r="E1455" s="14">
        <v>1</v>
      </c>
      <c r="F1455" s="14">
        <v>2017</v>
      </c>
      <c r="G1455" s="49"/>
      <c r="H1455" s="14">
        <v>29001</v>
      </c>
      <c r="I1455" s="14">
        <v>300001000</v>
      </c>
      <c r="J1455" s="14">
        <v>1</v>
      </c>
      <c r="K1455" s="14">
        <v>2017</v>
      </c>
      <c r="L1455" s="53">
        <f t="shared" si="68"/>
        <v>300001000</v>
      </c>
      <c r="M1455" s="54" t="b">
        <f t="shared" si="69"/>
        <v>1</v>
      </c>
    </row>
    <row r="1456" spans="2:13" x14ac:dyDescent="0.3">
      <c r="B1456" s="18">
        <f t="shared" si="67"/>
        <v>28</v>
      </c>
      <c r="C1456" s="14">
        <v>28093</v>
      </c>
      <c r="D1456" s="14">
        <v>100001000</v>
      </c>
      <c r="E1456" s="14">
        <v>1</v>
      </c>
      <c r="F1456" s="14">
        <v>2017</v>
      </c>
      <c r="G1456" s="49"/>
      <c r="H1456" s="14">
        <v>29003</v>
      </c>
      <c r="I1456" s="14">
        <v>300001000</v>
      </c>
      <c r="J1456" s="14">
        <v>1</v>
      </c>
      <c r="K1456" s="14">
        <v>2017</v>
      </c>
      <c r="L1456" s="53">
        <f t="shared" si="68"/>
        <v>300001000</v>
      </c>
      <c r="M1456" s="54" t="b">
        <f t="shared" si="69"/>
        <v>1</v>
      </c>
    </row>
    <row r="1457" spans="2:13" x14ac:dyDescent="0.3">
      <c r="B1457" s="18">
        <f t="shared" si="67"/>
        <v>28</v>
      </c>
      <c r="C1457" s="14">
        <v>28095</v>
      </c>
      <c r="D1457" s="14">
        <v>100001000</v>
      </c>
      <c r="E1457" s="14">
        <v>1</v>
      </c>
      <c r="F1457" s="14">
        <v>2017</v>
      </c>
      <c r="G1457" s="49"/>
      <c r="H1457" s="14">
        <v>29005</v>
      </c>
      <c r="I1457" s="14">
        <v>300001000</v>
      </c>
      <c r="J1457" s="14">
        <v>1</v>
      </c>
      <c r="K1457" s="14">
        <v>2017</v>
      </c>
      <c r="L1457" s="53">
        <f t="shared" si="68"/>
        <v>300001000</v>
      </c>
      <c r="M1457" s="54" t="b">
        <f t="shared" si="69"/>
        <v>1</v>
      </c>
    </row>
    <row r="1458" spans="2:13" x14ac:dyDescent="0.3">
      <c r="B1458" s="18">
        <f t="shared" si="67"/>
        <v>28</v>
      </c>
      <c r="C1458" s="14">
        <v>28097</v>
      </c>
      <c r="D1458" s="14">
        <v>100001000</v>
      </c>
      <c r="E1458" s="14">
        <v>1</v>
      </c>
      <c r="F1458" s="14">
        <v>2017</v>
      </c>
      <c r="G1458" s="49"/>
      <c r="H1458" s="14">
        <v>29007</v>
      </c>
      <c r="I1458" s="14">
        <v>300001000</v>
      </c>
      <c r="J1458" s="14">
        <v>1</v>
      </c>
      <c r="K1458" s="14">
        <v>2017</v>
      </c>
      <c r="L1458" s="53">
        <f t="shared" si="68"/>
        <v>300001000</v>
      </c>
      <c r="M1458" s="54" t="b">
        <f t="shared" si="69"/>
        <v>1</v>
      </c>
    </row>
    <row r="1459" spans="2:13" x14ac:dyDescent="0.3">
      <c r="B1459" s="18">
        <f t="shared" si="67"/>
        <v>28</v>
      </c>
      <c r="C1459" s="14">
        <v>28099</v>
      </c>
      <c r="D1459" s="14">
        <v>100001000</v>
      </c>
      <c r="E1459" s="14">
        <v>1</v>
      </c>
      <c r="F1459" s="14">
        <v>2017</v>
      </c>
      <c r="G1459" s="49"/>
      <c r="H1459" s="14">
        <v>29009</v>
      </c>
      <c r="I1459" s="14">
        <v>300001000</v>
      </c>
      <c r="J1459" s="14">
        <v>1</v>
      </c>
      <c r="K1459" s="14">
        <v>2017</v>
      </c>
      <c r="L1459" s="53">
        <f t="shared" si="68"/>
        <v>300001000</v>
      </c>
      <c r="M1459" s="54" t="b">
        <f t="shared" si="69"/>
        <v>1</v>
      </c>
    </row>
    <row r="1460" spans="2:13" x14ac:dyDescent="0.3">
      <c r="B1460" s="18">
        <f t="shared" si="67"/>
        <v>28</v>
      </c>
      <c r="C1460" s="14">
        <v>28101</v>
      </c>
      <c r="D1460" s="14">
        <v>100001000</v>
      </c>
      <c r="E1460" s="14">
        <v>1</v>
      </c>
      <c r="F1460" s="14">
        <v>2017</v>
      </c>
      <c r="G1460" s="49"/>
      <c r="H1460" s="14">
        <v>29011</v>
      </c>
      <c r="I1460" s="14">
        <v>300001000</v>
      </c>
      <c r="J1460" s="14">
        <v>1</v>
      </c>
      <c r="K1460" s="14">
        <v>2017</v>
      </c>
      <c r="L1460" s="53">
        <f t="shared" si="68"/>
        <v>300001000</v>
      </c>
      <c r="M1460" s="54" t="b">
        <f t="shared" si="69"/>
        <v>1</v>
      </c>
    </row>
    <row r="1461" spans="2:13" x14ac:dyDescent="0.3">
      <c r="B1461" s="18">
        <f t="shared" si="67"/>
        <v>28</v>
      </c>
      <c r="C1461" s="14">
        <v>28103</v>
      </c>
      <c r="D1461" s="14">
        <v>100001000</v>
      </c>
      <c r="E1461" s="14">
        <v>1</v>
      </c>
      <c r="F1461" s="14">
        <v>2017</v>
      </c>
      <c r="G1461" s="49"/>
      <c r="H1461" s="14">
        <v>29013</v>
      </c>
      <c r="I1461" s="14">
        <v>300001000</v>
      </c>
      <c r="J1461" s="14">
        <v>1</v>
      </c>
      <c r="K1461" s="14">
        <v>2017</v>
      </c>
      <c r="L1461" s="53">
        <f t="shared" si="68"/>
        <v>300001000</v>
      </c>
      <c r="M1461" s="54" t="b">
        <f t="shared" si="69"/>
        <v>1</v>
      </c>
    </row>
    <row r="1462" spans="2:13" x14ac:dyDescent="0.3">
      <c r="B1462" s="18">
        <f t="shared" si="67"/>
        <v>28</v>
      </c>
      <c r="C1462" s="14">
        <v>28105</v>
      </c>
      <c r="D1462" s="14">
        <v>100001000</v>
      </c>
      <c r="E1462" s="14">
        <v>1</v>
      </c>
      <c r="F1462" s="14">
        <v>2017</v>
      </c>
      <c r="G1462" s="49"/>
      <c r="H1462" s="14">
        <v>29015</v>
      </c>
      <c r="I1462" s="14">
        <v>300001000</v>
      </c>
      <c r="J1462" s="14">
        <v>1</v>
      </c>
      <c r="K1462" s="14">
        <v>2017</v>
      </c>
      <c r="L1462" s="53">
        <f t="shared" si="68"/>
        <v>300001000</v>
      </c>
      <c r="M1462" s="54" t="b">
        <f t="shared" si="69"/>
        <v>1</v>
      </c>
    </row>
    <row r="1463" spans="2:13" x14ac:dyDescent="0.3">
      <c r="B1463" s="18">
        <f t="shared" si="67"/>
        <v>28</v>
      </c>
      <c r="C1463" s="14">
        <v>28107</v>
      </c>
      <c r="D1463" s="14">
        <v>100001000</v>
      </c>
      <c r="E1463" s="14">
        <v>1</v>
      </c>
      <c r="F1463" s="14">
        <v>2017</v>
      </c>
      <c r="G1463" s="49"/>
      <c r="H1463" s="14">
        <v>29017</v>
      </c>
      <c r="I1463" s="14">
        <v>300001000</v>
      </c>
      <c r="J1463" s="14">
        <v>1</v>
      </c>
      <c r="K1463" s="14">
        <v>2017</v>
      </c>
      <c r="L1463" s="53">
        <f t="shared" si="68"/>
        <v>300001000</v>
      </c>
      <c r="M1463" s="54" t="b">
        <f t="shared" si="69"/>
        <v>1</v>
      </c>
    </row>
    <row r="1464" spans="2:13" x14ac:dyDescent="0.3">
      <c r="B1464" s="18">
        <f t="shared" si="67"/>
        <v>28</v>
      </c>
      <c r="C1464" s="14">
        <v>28109</v>
      </c>
      <c r="D1464" s="14">
        <v>100001000</v>
      </c>
      <c r="E1464" s="14">
        <v>1</v>
      </c>
      <c r="F1464" s="14">
        <v>2017</v>
      </c>
      <c r="G1464" s="49"/>
      <c r="H1464" s="14">
        <v>29019</v>
      </c>
      <c r="I1464" s="14">
        <v>300001000</v>
      </c>
      <c r="J1464" s="14">
        <v>1</v>
      </c>
      <c r="K1464" s="14">
        <v>2017</v>
      </c>
      <c r="L1464" s="53">
        <f t="shared" si="68"/>
        <v>300001000</v>
      </c>
      <c r="M1464" s="54" t="b">
        <f t="shared" si="69"/>
        <v>1</v>
      </c>
    </row>
    <row r="1465" spans="2:13" x14ac:dyDescent="0.3">
      <c r="B1465" s="18">
        <f t="shared" si="67"/>
        <v>28</v>
      </c>
      <c r="C1465" s="14">
        <v>28111</v>
      </c>
      <c r="D1465" s="14">
        <v>100001000</v>
      </c>
      <c r="E1465" s="14">
        <v>1</v>
      </c>
      <c r="F1465" s="14">
        <v>2017</v>
      </c>
      <c r="G1465" s="49"/>
      <c r="H1465" s="14">
        <v>29021</v>
      </c>
      <c r="I1465" s="14">
        <v>300001000</v>
      </c>
      <c r="J1465" s="14">
        <v>1</v>
      </c>
      <c r="K1465" s="14">
        <v>2017</v>
      </c>
      <c r="L1465" s="53">
        <f t="shared" si="68"/>
        <v>300001000</v>
      </c>
      <c r="M1465" s="54" t="b">
        <f t="shared" si="69"/>
        <v>1</v>
      </c>
    </row>
    <row r="1466" spans="2:13" x14ac:dyDescent="0.3">
      <c r="B1466" s="18">
        <f t="shared" si="67"/>
        <v>28</v>
      </c>
      <c r="C1466" s="14">
        <v>28113</v>
      </c>
      <c r="D1466" s="14">
        <v>100001000</v>
      </c>
      <c r="E1466" s="14">
        <v>1</v>
      </c>
      <c r="F1466" s="14">
        <v>2017</v>
      </c>
      <c r="G1466" s="49"/>
      <c r="H1466" s="14">
        <v>29023</v>
      </c>
      <c r="I1466" s="14">
        <v>300001000</v>
      </c>
      <c r="J1466" s="14">
        <v>1</v>
      </c>
      <c r="K1466" s="14">
        <v>2017</v>
      </c>
      <c r="L1466" s="53">
        <f t="shared" si="68"/>
        <v>300001000</v>
      </c>
      <c r="M1466" s="54" t="b">
        <f t="shared" si="69"/>
        <v>1</v>
      </c>
    </row>
    <row r="1467" spans="2:13" x14ac:dyDescent="0.3">
      <c r="B1467" s="18">
        <f t="shared" si="67"/>
        <v>28</v>
      </c>
      <c r="C1467" s="14">
        <v>28115</v>
      </c>
      <c r="D1467" s="14">
        <v>100001000</v>
      </c>
      <c r="E1467" s="14">
        <v>1</v>
      </c>
      <c r="F1467" s="14">
        <v>2017</v>
      </c>
      <c r="G1467" s="49"/>
      <c r="H1467" s="14">
        <v>29025</v>
      </c>
      <c r="I1467" s="14">
        <v>300001000</v>
      </c>
      <c r="J1467" s="14">
        <v>1</v>
      </c>
      <c r="K1467" s="14">
        <v>2017</v>
      </c>
      <c r="L1467" s="53">
        <f t="shared" si="68"/>
        <v>300001000</v>
      </c>
      <c r="M1467" s="54" t="b">
        <f t="shared" si="69"/>
        <v>1</v>
      </c>
    </row>
    <row r="1468" spans="2:13" x14ac:dyDescent="0.3">
      <c r="B1468" s="18">
        <f t="shared" si="67"/>
        <v>28</v>
      </c>
      <c r="C1468" s="14">
        <v>28117</v>
      </c>
      <c r="D1468" s="14">
        <v>100001000</v>
      </c>
      <c r="E1468" s="14">
        <v>1</v>
      </c>
      <c r="F1468" s="14">
        <v>2017</v>
      </c>
      <c r="G1468" s="49"/>
      <c r="H1468" s="14">
        <v>29027</v>
      </c>
      <c r="I1468" s="14">
        <v>300001000</v>
      </c>
      <c r="J1468" s="14">
        <v>1</v>
      </c>
      <c r="K1468" s="14">
        <v>2017</v>
      </c>
      <c r="L1468" s="53">
        <f t="shared" si="68"/>
        <v>300001000</v>
      </c>
      <c r="M1468" s="54" t="b">
        <f t="shared" si="69"/>
        <v>1</v>
      </c>
    </row>
    <row r="1469" spans="2:13" x14ac:dyDescent="0.3">
      <c r="B1469" s="18">
        <f t="shared" si="67"/>
        <v>28</v>
      </c>
      <c r="C1469" s="14">
        <v>28119</v>
      </c>
      <c r="D1469" s="14">
        <v>100001000</v>
      </c>
      <c r="E1469" s="14">
        <v>1</v>
      </c>
      <c r="F1469" s="14">
        <v>2017</v>
      </c>
      <c r="G1469" s="49"/>
      <c r="H1469" s="14">
        <v>29029</v>
      </c>
      <c r="I1469" s="14">
        <v>300001000</v>
      </c>
      <c r="J1469" s="14">
        <v>1</v>
      </c>
      <c r="K1469" s="14">
        <v>2017</v>
      </c>
      <c r="L1469" s="53">
        <f t="shared" si="68"/>
        <v>300001000</v>
      </c>
      <c r="M1469" s="54" t="b">
        <f t="shared" si="69"/>
        <v>1</v>
      </c>
    </row>
    <row r="1470" spans="2:13" x14ac:dyDescent="0.3">
      <c r="B1470" s="18">
        <f t="shared" si="67"/>
        <v>28</v>
      </c>
      <c r="C1470" s="14">
        <v>28121</v>
      </c>
      <c r="D1470" s="14">
        <v>100001000</v>
      </c>
      <c r="E1470" s="14">
        <v>1</v>
      </c>
      <c r="F1470" s="14">
        <v>2017</v>
      </c>
      <c r="G1470" s="49"/>
      <c r="H1470" s="14">
        <v>29031</v>
      </c>
      <c r="I1470" s="14">
        <v>300001000</v>
      </c>
      <c r="J1470" s="14">
        <v>1</v>
      </c>
      <c r="K1470" s="14">
        <v>2017</v>
      </c>
      <c r="L1470" s="53">
        <f t="shared" si="68"/>
        <v>300001000</v>
      </c>
      <c r="M1470" s="54" t="b">
        <f t="shared" si="69"/>
        <v>1</v>
      </c>
    </row>
    <row r="1471" spans="2:13" x14ac:dyDescent="0.3">
      <c r="B1471" s="18">
        <f t="shared" si="67"/>
        <v>28</v>
      </c>
      <c r="C1471" s="14">
        <v>28123</v>
      </c>
      <c r="D1471" s="14">
        <v>100001000</v>
      </c>
      <c r="E1471" s="14">
        <v>1</v>
      </c>
      <c r="F1471" s="14">
        <v>2017</v>
      </c>
      <c r="G1471" s="49"/>
      <c r="H1471" s="14">
        <v>29033</v>
      </c>
      <c r="I1471" s="14">
        <v>300001000</v>
      </c>
      <c r="J1471" s="14">
        <v>1</v>
      </c>
      <c r="K1471" s="14">
        <v>2017</v>
      </c>
      <c r="L1471" s="53">
        <f t="shared" si="68"/>
        <v>300001000</v>
      </c>
      <c r="M1471" s="54" t="b">
        <f t="shared" si="69"/>
        <v>1</v>
      </c>
    </row>
    <row r="1472" spans="2:13" x14ac:dyDescent="0.3">
      <c r="B1472" s="18">
        <f t="shared" si="67"/>
        <v>28</v>
      </c>
      <c r="C1472" s="14">
        <v>28125</v>
      </c>
      <c r="D1472" s="14">
        <v>100001000</v>
      </c>
      <c r="E1472" s="14">
        <v>1</v>
      </c>
      <c r="F1472" s="14">
        <v>2017</v>
      </c>
      <c r="G1472" s="49"/>
      <c r="H1472" s="14">
        <v>29035</v>
      </c>
      <c r="I1472" s="14">
        <v>300001000</v>
      </c>
      <c r="J1472" s="14">
        <v>1</v>
      </c>
      <c r="K1472" s="14">
        <v>2017</v>
      </c>
      <c r="L1472" s="53">
        <f t="shared" si="68"/>
        <v>300001000</v>
      </c>
      <c r="M1472" s="54" t="b">
        <f t="shared" si="69"/>
        <v>1</v>
      </c>
    </row>
    <row r="1473" spans="2:13" x14ac:dyDescent="0.3">
      <c r="B1473" s="18">
        <f t="shared" si="67"/>
        <v>28</v>
      </c>
      <c r="C1473" s="14">
        <v>28127</v>
      </c>
      <c r="D1473" s="14">
        <v>100001000</v>
      </c>
      <c r="E1473" s="14">
        <v>1</v>
      </c>
      <c r="F1473" s="14">
        <v>2017</v>
      </c>
      <c r="G1473" s="49"/>
      <c r="H1473" s="14">
        <v>29037</v>
      </c>
      <c r="I1473" s="14">
        <v>300001000</v>
      </c>
      <c r="J1473" s="14">
        <v>1</v>
      </c>
      <c r="K1473" s="14">
        <v>2017</v>
      </c>
      <c r="L1473" s="53">
        <f t="shared" si="68"/>
        <v>300001000</v>
      </c>
      <c r="M1473" s="54" t="b">
        <f t="shared" si="69"/>
        <v>1</v>
      </c>
    </row>
    <row r="1474" spans="2:13" x14ac:dyDescent="0.3">
      <c r="B1474" s="18">
        <f t="shared" si="67"/>
        <v>28</v>
      </c>
      <c r="C1474" s="14">
        <v>28129</v>
      </c>
      <c r="D1474" s="14">
        <v>100001000</v>
      </c>
      <c r="E1474" s="14">
        <v>1</v>
      </c>
      <c r="F1474" s="14">
        <v>2017</v>
      </c>
      <c r="G1474" s="49"/>
      <c r="H1474" s="14">
        <v>29039</v>
      </c>
      <c r="I1474" s="14">
        <v>300001000</v>
      </c>
      <c r="J1474" s="14">
        <v>1</v>
      </c>
      <c r="K1474" s="14">
        <v>2017</v>
      </c>
      <c r="L1474" s="53">
        <f t="shared" si="68"/>
        <v>300001000</v>
      </c>
      <c r="M1474" s="54" t="b">
        <f t="shared" si="69"/>
        <v>1</v>
      </c>
    </row>
    <row r="1475" spans="2:13" x14ac:dyDescent="0.3">
      <c r="B1475" s="18">
        <f t="shared" si="67"/>
        <v>28</v>
      </c>
      <c r="C1475" s="14">
        <v>28131</v>
      </c>
      <c r="D1475" s="14">
        <v>100001000</v>
      </c>
      <c r="E1475" s="14">
        <v>1</v>
      </c>
      <c r="F1475" s="14">
        <v>2017</v>
      </c>
      <c r="G1475" s="49"/>
      <c r="H1475" s="14">
        <v>29041</v>
      </c>
      <c r="I1475" s="14">
        <v>300001000</v>
      </c>
      <c r="J1475" s="14">
        <v>1</v>
      </c>
      <c r="K1475" s="14">
        <v>2017</v>
      </c>
      <c r="L1475" s="53">
        <f t="shared" si="68"/>
        <v>300001000</v>
      </c>
      <c r="M1475" s="54" t="b">
        <f t="shared" si="69"/>
        <v>1</v>
      </c>
    </row>
    <row r="1476" spans="2:13" x14ac:dyDescent="0.3">
      <c r="B1476" s="18">
        <f t="shared" si="67"/>
        <v>28</v>
      </c>
      <c r="C1476" s="14">
        <v>28133</v>
      </c>
      <c r="D1476" s="14">
        <v>100001000</v>
      </c>
      <c r="E1476" s="14">
        <v>1</v>
      </c>
      <c r="F1476" s="14">
        <v>2017</v>
      </c>
      <c r="G1476" s="49"/>
      <c r="H1476" s="14">
        <v>29043</v>
      </c>
      <c r="I1476" s="14">
        <v>300001000</v>
      </c>
      <c r="J1476" s="14">
        <v>1</v>
      </c>
      <c r="K1476" s="14">
        <v>2017</v>
      </c>
      <c r="L1476" s="53">
        <f t="shared" si="68"/>
        <v>300001000</v>
      </c>
      <c r="M1476" s="54" t="b">
        <f t="shared" si="69"/>
        <v>1</v>
      </c>
    </row>
    <row r="1477" spans="2:13" x14ac:dyDescent="0.3">
      <c r="B1477" s="18">
        <f t="shared" si="67"/>
        <v>28</v>
      </c>
      <c r="C1477" s="14">
        <v>28135</v>
      </c>
      <c r="D1477" s="14">
        <v>100001000</v>
      </c>
      <c r="E1477" s="14">
        <v>1</v>
      </c>
      <c r="F1477" s="14">
        <v>2017</v>
      </c>
      <c r="G1477" s="49"/>
      <c r="H1477" s="14">
        <v>29045</v>
      </c>
      <c r="I1477" s="14">
        <v>300001000</v>
      </c>
      <c r="J1477" s="14">
        <v>1</v>
      </c>
      <c r="K1477" s="14">
        <v>2017</v>
      </c>
      <c r="L1477" s="53">
        <f t="shared" si="68"/>
        <v>300001000</v>
      </c>
      <c r="M1477" s="54" t="b">
        <f t="shared" si="69"/>
        <v>1</v>
      </c>
    </row>
    <row r="1478" spans="2:13" x14ac:dyDescent="0.3">
      <c r="B1478" s="18">
        <f t="shared" ref="B1478:B1541" si="70">TRUNC(C1478/1000,0)</f>
        <v>28</v>
      </c>
      <c r="C1478" s="14">
        <v>28137</v>
      </c>
      <c r="D1478" s="14">
        <v>100001000</v>
      </c>
      <c r="E1478" s="14">
        <v>1</v>
      </c>
      <c r="F1478" s="14">
        <v>2017</v>
      </c>
      <c r="G1478" s="49"/>
      <c r="H1478" s="14">
        <v>29047</v>
      </c>
      <c r="I1478" s="14">
        <v>370001000</v>
      </c>
      <c r="J1478" s="14">
        <v>1</v>
      </c>
      <c r="K1478" s="14">
        <v>2017</v>
      </c>
      <c r="L1478" s="53">
        <f t="shared" si="68"/>
        <v>370001000</v>
      </c>
      <c r="M1478" s="54" t="b">
        <f t="shared" si="69"/>
        <v>1</v>
      </c>
    </row>
    <row r="1479" spans="2:13" x14ac:dyDescent="0.3">
      <c r="B1479" s="18">
        <f t="shared" si="70"/>
        <v>28</v>
      </c>
      <c r="C1479" s="14">
        <v>28139</v>
      </c>
      <c r="D1479" s="14">
        <v>100001000</v>
      </c>
      <c r="E1479" s="14">
        <v>1</v>
      </c>
      <c r="F1479" s="14">
        <v>2017</v>
      </c>
      <c r="G1479" s="49"/>
      <c r="H1479" s="14">
        <v>29049</v>
      </c>
      <c r="I1479" s="14">
        <v>300001000</v>
      </c>
      <c r="J1479" s="14">
        <v>1</v>
      </c>
      <c r="K1479" s="14">
        <v>2017</v>
      </c>
      <c r="L1479" s="53">
        <f t="shared" ref="L1479:L1542" si="71">VLOOKUP(H1479,$C$5:$D$3233,2,FALSE)</f>
        <v>300001000</v>
      </c>
      <c r="M1479" s="54" t="b">
        <f t="shared" ref="M1479:M1542" si="72">L1479=I1479</f>
        <v>1</v>
      </c>
    </row>
    <row r="1480" spans="2:13" x14ac:dyDescent="0.3">
      <c r="B1480" s="18">
        <f t="shared" si="70"/>
        <v>28</v>
      </c>
      <c r="C1480" s="14">
        <v>28141</v>
      </c>
      <c r="D1480" s="14">
        <v>100001000</v>
      </c>
      <c r="E1480" s="14">
        <v>1</v>
      </c>
      <c r="F1480" s="14">
        <v>2017</v>
      </c>
      <c r="G1480" s="49"/>
      <c r="H1480" s="14">
        <v>29051</v>
      </c>
      <c r="I1480" s="14">
        <v>300001000</v>
      </c>
      <c r="J1480" s="14">
        <v>1</v>
      </c>
      <c r="K1480" s="14">
        <v>2017</v>
      </c>
      <c r="L1480" s="53">
        <f t="shared" si="71"/>
        <v>300001000</v>
      </c>
      <c r="M1480" s="54" t="b">
        <f t="shared" si="72"/>
        <v>1</v>
      </c>
    </row>
    <row r="1481" spans="2:13" x14ac:dyDescent="0.3">
      <c r="B1481" s="18">
        <f t="shared" si="70"/>
        <v>28</v>
      </c>
      <c r="C1481" s="14">
        <v>28143</v>
      </c>
      <c r="D1481" s="14">
        <v>100001000</v>
      </c>
      <c r="E1481" s="14">
        <v>1</v>
      </c>
      <c r="F1481" s="14">
        <v>2017</v>
      </c>
      <c r="G1481" s="49"/>
      <c r="H1481" s="14">
        <v>29053</v>
      </c>
      <c r="I1481" s="14">
        <v>300001000</v>
      </c>
      <c r="J1481" s="14">
        <v>1</v>
      </c>
      <c r="K1481" s="14">
        <v>2017</v>
      </c>
      <c r="L1481" s="53">
        <f t="shared" si="71"/>
        <v>300001000</v>
      </c>
      <c r="M1481" s="54" t="b">
        <f t="shared" si="72"/>
        <v>1</v>
      </c>
    </row>
    <row r="1482" spans="2:13" x14ac:dyDescent="0.3">
      <c r="B1482" s="18">
        <f t="shared" si="70"/>
        <v>28</v>
      </c>
      <c r="C1482" s="14">
        <v>28145</v>
      </c>
      <c r="D1482" s="14">
        <v>100001000</v>
      </c>
      <c r="E1482" s="14">
        <v>1</v>
      </c>
      <c r="F1482" s="14">
        <v>2017</v>
      </c>
      <c r="G1482" s="49"/>
      <c r="H1482" s="14">
        <v>29055</v>
      </c>
      <c r="I1482" s="14">
        <v>300001000</v>
      </c>
      <c r="J1482" s="14">
        <v>1</v>
      </c>
      <c r="K1482" s="14">
        <v>2017</v>
      </c>
      <c r="L1482" s="53">
        <f t="shared" si="71"/>
        <v>300001000</v>
      </c>
      <c r="M1482" s="54" t="b">
        <f t="shared" si="72"/>
        <v>1</v>
      </c>
    </row>
    <row r="1483" spans="2:13" x14ac:dyDescent="0.3">
      <c r="B1483" s="18">
        <f t="shared" si="70"/>
        <v>28</v>
      </c>
      <c r="C1483" s="14">
        <v>28147</v>
      </c>
      <c r="D1483" s="14">
        <v>100001000</v>
      </c>
      <c r="E1483" s="14">
        <v>1</v>
      </c>
      <c r="F1483" s="14">
        <v>2017</v>
      </c>
      <c r="G1483" s="49"/>
      <c r="H1483" s="14">
        <v>29057</v>
      </c>
      <c r="I1483" s="14">
        <v>300001000</v>
      </c>
      <c r="J1483" s="14">
        <v>1</v>
      </c>
      <c r="K1483" s="14">
        <v>2017</v>
      </c>
      <c r="L1483" s="53">
        <f t="shared" si="71"/>
        <v>300001000</v>
      </c>
      <c r="M1483" s="54" t="b">
        <f t="shared" si="72"/>
        <v>1</v>
      </c>
    </row>
    <row r="1484" spans="2:13" x14ac:dyDescent="0.3">
      <c r="B1484" s="18">
        <f t="shared" si="70"/>
        <v>28</v>
      </c>
      <c r="C1484" s="14">
        <v>28149</v>
      </c>
      <c r="D1484" s="14">
        <v>100001000</v>
      </c>
      <c r="E1484" s="14">
        <v>1</v>
      </c>
      <c r="F1484" s="14">
        <v>2017</v>
      </c>
      <c r="G1484" s="49"/>
      <c r="H1484" s="14">
        <v>29059</v>
      </c>
      <c r="I1484" s="14">
        <v>300001000</v>
      </c>
      <c r="J1484" s="14">
        <v>1</v>
      </c>
      <c r="K1484" s="14">
        <v>2017</v>
      </c>
      <c r="L1484" s="53">
        <f t="shared" si="71"/>
        <v>300001000</v>
      </c>
      <c r="M1484" s="54" t="b">
        <f t="shared" si="72"/>
        <v>1</v>
      </c>
    </row>
    <row r="1485" spans="2:13" x14ac:dyDescent="0.3">
      <c r="B1485" s="18">
        <f t="shared" si="70"/>
        <v>28</v>
      </c>
      <c r="C1485" s="14">
        <v>28151</v>
      </c>
      <c r="D1485" s="14">
        <v>100001000</v>
      </c>
      <c r="E1485" s="14">
        <v>1</v>
      </c>
      <c r="F1485" s="14">
        <v>2017</v>
      </c>
      <c r="G1485" s="49"/>
      <c r="H1485" s="14">
        <v>29061</v>
      </c>
      <c r="I1485" s="14">
        <v>300001000</v>
      </c>
      <c r="J1485" s="14">
        <v>1</v>
      </c>
      <c r="K1485" s="14">
        <v>2017</v>
      </c>
      <c r="L1485" s="53">
        <f t="shared" si="71"/>
        <v>300001000</v>
      </c>
      <c r="M1485" s="54" t="b">
        <f t="shared" si="72"/>
        <v>1</v>
      </c>
    </row>
    <row r="1486" spans="2:13" x14ac:dyDescent="0.3">
      <c r="B1486" s="18">
        <f t="shared" si="70"/>
        <v>28</v>
      </c>
      <c r="C1486" s="14">
        <v>28153</v>
      </c>
      <c r="D1486" s="14">
        <v>100001000</v>
      </c>
      <c r="E1486" s="14">
        <v>1</v>
      </c>
      <c r="F1486" s="14">
        <v>2017</v>
      </c>
      <c r="G1486" s="49"/>
      <c r="H1486" s="14">
        <v>29063</v>
      </c>
      <c r="I1486" s="14">
        <v>300001000</v>
      </c>
      <c r="J1486" s="14">
        <v>1</v>
      </c>
      <c r="K1486" s="14">
        <v>2017</v>
      </c>
      <c r="L1486" s="53">
        <f t="shared" si="71"/>
        <v>300001000</v>
      </c>
      <c r="M1486" s="54" t="b">
        <f t="shared" si="72"/>
        <v>1</v>
      </c>
    </row>
    <row r="1487" spans="2:13" x14ac:dyDescent="0.3">
      <c r="B1487" s="18">
        <f t="shared" si="70"/>
        <v>28</v>
      </c>
      <c r="C1487" s="14">
        <v>28155</v>
      </c>
      <c r="D1487" s="14">
        <v>100001000</v>
      </c>
      <c r="E1487" s="14">
        <v>1</v>
      </c>
      <c r="F1487" s="14">
        <v>2017</v>
      </c>
      <c r="G1487" s="49"/>
      <c r="H1487" s="14">
        <v>29065</v>
      </c>
      <c r="I1487" s="14">
        <v>300001000</v>
      </c>
      <c r="J1487" s="14">
        <v>1</v>
      </c>
      <c r="K1487" s="14">
        <v>2017</v>
      </c>
      <c r="L1487" s="53">
        <f t="shared" si="71"/>
        <v>300001000</v>
      </c>
      <c r="M1487" s="54" t="b">
        <f t="shared" si="72"/>
        <v>1</v>
      </c>
    </row>
    <row r="1488" spans="2:13" x14ac:dyDescent="0.3">
      <c r="B1488" s="18">
        <f t="shared" si="70"/>
        <v>28</v>
      </c>
      <c r="C1488" s="14">
        <v>28157</v>
      </c>
      <c r="D1488" s="14">
        <v>100001000</v>
      </c>
      <c r="E1488" s="14">
        <v>1</v>
      </c>
      <c r="F1488" s="14">
        <v>2017</v>
      </c>
      <c r="G1488" s="49"/>
      <c r="H1488" s="14">
        <v>29067</v>
      </c>
      <c r="I1488" s="14">
        <v>300001000</v>
      </c>
      <c r="J1488" s="14">
        <v>1</v>
      </c>
      <c r="K1488" s="14">
        <v>2017</v>
      </c>
      <c r="L1488" s="53">
        <f t="shared" si="71"/>
        <v>300001000</v>
      </c>
      <c r="M1488" s="54" t="b">
        <f t="shared" si="72"/>
        <v>1</v>
      </c>
    </row>
    <row r="1489" spans="2:13" x14ac:dyDescent="0.3">
      <c r="B1489" s="18">
        <f t="shared" si="70"/>
        <v>28</v>
      </c>
      <c r="C1489" s="14">
        <v>28159</v>
      </c>
      <c r="D1489" s="14">
        <v>100001000</v>
      </c>
      <c r="E1489" s="14">
        <v>1</v>
      </c>
      <c r="F1489" s="14">
        <v>2017</v>
      </c>
      <c r="G1489" s="49"/>
      <c r="H1489" s="14">
        <v>29069</v>
      </c>
      <c r="I1489" s="14">
        <v>300001000</v>
      </c>
      <c r="J1489" s="14">
        <v>1</v>
      </c>
      <c r="K1489" s="14">
        <v>2017</v>
      </c>
      <c r="L1489" s="53">
        <f t="shared" si="71"/>
        <v>300001000</v>
      </c>
      <c r="M1489" s="54" t="b">
        <f t="shared" si="72"/>
        <v>1</v>
      </c>
    </row>
    <row r="1490" spans="2:13" x14ac:dyDescent="0.3">
      <c r="B1490" s="18">
        <f t="shared" si="70"/>
        <v>28</v>
      </c>
      <c r="C1490" s="14">
        <v>28161</v>
      </c>
      <c r="D1490" s="14">
        <v>100001000</v>
      </c>
      <c r="E1490" s="14">
        <v>1</v>
      </c>
      <c r="F1490" s="14">
        <v>2017</v>
      </c>
      <c r="G1490" s="49"/>
      <c r="H1490" s="14">
        <v>29071</v>
      </c>
      <c r="I1490" s="14">
        <v>1470011000</v>
      </c>
      <c r="J1490" s="14">
        <v>1</v>
      </c>
      <c r="K1490" s="14">
        <v>2017</v>
      </c>
      <c r="L1490" s="53">
        <f t="shared" si="71"/>
        <v>1470011000</v>
      </c>
      <c r="M1490" s="54" t="b">
        <f t="shared" si="72"/>
        <v>1</v>
      </c>
    </row>
    <row r="1491" spans="2:13" x14ac:dyDescent="0.3">
      <c r="B1491" s="18">
        <f t="shared" si="70"/>
        <v>28</v>
      </c>
      <c r="C1491" s="14">
        <v>28163</v>
      </c>
      <c r="D1491" s="14">
        <v>100001000</v>
      </c>
      <c r="E1491" s="14">
        <v>1</v>
      </c>
      <c r="F1491" s="14">
        <v>2017</v>
      </c>
      <c r="G1491" s="49"/>
      <c r="H1491" s="14">
        <v>29073</v>
      </c>
      <c r="I1491" s="14">
        <v>300001000</v>
      </c>
      <c r="J1491" s="14">
        <v>1</v>
      </c>
      <c r="K1491" s="14">
        <v>2017</v>
      </c>
      <c r="L1491" s="53">
        <f t="shared" si="71"/>
        <v>300001000</v>
      </c>
      <c r="M1491" s="54" t="b">
        <f t="shared" si="72"/>
        <v>1</v>
      </c>
    </row>
    <row r="1492" spans="2:13" x14ac:dyDescent="0.3">
      <c r="B1492" s="18">
        <f t="shared" si="70"/>
        <v>29</v>
      </c>
      <c r="C1492" s="14">
        <v>29001</v>
      </c>
      <c r="D1492" s="14">
        <v>300001000</v>
      </c>
      <c r="E1492" s="14">
        <v>1</v>
      </c>
      <c r="F1492" s="14">
        <v>2017</v>
      </c>
      <c r="G1492" s="49"/>
      <c r="H1492" s="14">
        <v>29075</v>
      </c>
      <c r="I1492" s="14">
        <v>300001000</v>
      </c>
      <c r="J1492" s="14">
        <v>1</v>
      </c>
      <c r="K1492" s="14">
        <v>2017</v>
      </c>
      <c r="L1492" s="53">
        <f t="shared" si="71"/>
        <v>300001000</v>
      </c>
      <c r="M1492" s="54" t="b">
        <f t="shared" si="72"/>
        <v>1</v>
      </c>
    </row>
    <row r="1493" spans="2:13" x14ac:dyDescent="0.3">
      <c r="B1493" s="18">
        <f t="shared" si="70"/>
        <v>29</v>
      </c>
      <c r="C1493" s="14">
        <v>29003</v>
      </c>
      <c r="D1493" s="14">
        <v>300001000</v>
      </c>
      <c r="E1493" s="14">
        <v>1</v>
      </c>
      <c r="F1493" s="14">
        <v>2017</v>
      </c>
      <c r="G1493" s="49"/>
      <c r="H1493" s="14">
        <v>29077</v>
      </c>
      <c r="I1493" s="14">
        <v>300001000</v>
      </c>
      <c r="J1493" s="14">
        <v>1</v>
      </c>
      <c r="K1493" s="14">
        <v>2017</v>
      </c>
      <c r="L1493" s="53">
        <f t="shared" si="71"/>
        <v>300001000</v>
      </c>
      <c r="M1493" s="54" t="b">
        <f t="shared" si="72"/>
        <v>1</v>
      </c>
    </row>
    <row r="1494" spans="2:13" x14ac:dyDescent="0.3">
      <c r="B1494" s="18">
        <f t="shared" si="70"/>
        <v>29</v>
      </c>
      <c r="C1494" s="14">
        <v>29005</v>
      </c>
      <c r="D1494" s="14">
        <v>300001000</v>
      </c>
      <c r="E1494" s="14">
        <v>1</v>
      </c>
      <c r="F1494" s="14">
        <v>2017</v>
      </c>
      <c r="G1494" s="49"/>
      <c r="H1494" s="14">
        <v>29079</v>
      </c>
      <c r="I1494" s="14">
        <v>300001000</v>
      </c>
      <c r="J1494" s="14">
        <v>1</v>
      </c>
      <c r="K1494" s="14">
        <v>2017</v>
      </c>
      <c r="L1494" s="53">
        <f t="shared" si="71"/>
        <v>300001000</v>
      </c>
      <c r="M1494" s="54" t="b">
        <f t="shared" si="72"/>
        <v>1</v>
      </c>
    </row>
    <row r="1495" spans="2:13" x14ac:dyDescent="0.3">
      <c r="B1495" s="18">
        <f t="shared" si="70"/>
        <v>29</v>
      </c>
      <c r="C1495" s="14">
        <v>29007</v>
      </c>
      <c r="D1495" s="14">
        <v>300001000</v>
      </c>
      <c r="E1495" s="14">
        <v>1</v>
      </c>
      <c r="F1495" s="14">
        <v>2017</v>
      </c>
      <c r="G1495" s="49"/>
      <c r="H1495" s="14">
        <v>29081</v>
      </c>
      <c r="I1495" s="14">
        <v>300001000</v>
      </c>
      <c r="J1495" s="14">
        <v>1</v>
      </c>
      <c r="K1495" s="14">
        <v>2017</v>
      </c>
      <c r="L1495" s="53">
        <f t="shared" si="71"/>
        <v>300001000</v>
      </c>
      <c r="M1495" s="54" t="b">
        <f t="shared" si="72"/>
        <v>1</v>
      </c>
    </row>
    <row r="1496" spans="2:13" x14ac:dyDescent="0.3">
      <c r="B1496" s="18">
        <f t="shared" si="70"/>
        <v>29</v>
      </c>
      <c r="C1496" s="14">
        <v>29009</v>
      </c>
      <c r="D1496" s="14">
        <v>300001000</v>
      </c>
      <c r="E1496" s="14">
        <v>1</v>
      </c>
      <c r="F1496" s="14">
        <v>2017</v>
      </c>
      <c r="G1496" s="49"/>
      <c r="H1496" s="14">
        <v>29083</v>
      </c>
      <c r="I1496" s="14">
        <v>300001000</v>
      </c>
      <c r="J1496" s="14">
        <v>1</v>
      </c>
      <c r="K1496" s="14">
        <v>2017</v>
      </c>
      <c r="L1496" s="53">
        <f t="shared" si="71"/>
        <v>300001000</v>
      </c>
      <c r="M1496" s="54" t="b">
        <f t="shared" si="72"/>
        <v>1</v>
      </c>
    </row>
    <row r="1497" spans="2:13" x14ac:dyDescent="0.3">
      <c r="B1497" s="18">
        <f t="shared" si="70"/>
        <v>29</v>
      </c>
      <c r="C1497" s="14">
        <v>29011</v>
      </c>
      <c r="D1497" s="14">
        <v>300001000</v>
      </c>
      <c r="E1497" s="14">
        <v>1</v>
      </c>
      <c r="F1497" s="14">
        <v>2017</v>
      </c>
      <c r="G1497" s="49"/>
      <c r="H1497" s="14">
        <v>29085</v>
      </c>
      <c r="I1497" s="14">
        <v>300001000</v>
      </c>
      <c r="J1497" s="14">
        <v>1</v>
      </c>
      <c r="K1497" s="14">
        <v>2017</v>
      </c>
      <c r="L1497" s="53">
        <f t="shared" si="71"/>
        <v>300001000</v>
      </c>
      <c r="M1497" s="54" t="b">
        <f t="shared" si="72"/>
        <v>1</v>
      </c>
    </row>
    <row r="1498" spans="2:13" x14ac:dyDescent="0.3">
      <c r="B1498" s="18">
        <f t="shared" si="70"/>
        <v>29</v>
      </c>
      <c r="C1498" s="14">
        <v>29013</v>
      </c>
      <c r="D1498" s="14">
        <v>300001000</v>
      </c>
      <c r="E1498" s="14">
        <v>1</v>
      </c>
      <c r="F1498" s="14">
        <v>2017</v>
      </c>
      <c r="G1498" s="49"/>
      <c r="H1498" s="14">
        <v>29087</v>
      </c>
      <c r="I1498" s="14">
        <v>300001000</v>
      </c>
      <c r="J1498" s="14">
        <v>1</v>
      </c>
      <c r="K1498" s="14">
        <v>2017</v>
      </c>
      <c r="L1498" s="53">
        <f t="shared" si="71"/>
        <v>300001000</v>
      </c>
      <c r="M1498" s="54" t="b">
        <f t="shared" si="72"/>
        <v>1</v>
      </c>
    </row>
    <row r="1499" spans="2:13" x14ac:dyDescent="0.3">
      <c r="B1499" s="18">
        <f t="shared" si="70"/>
        <v>29</v>
      </c>
      <c r="C1499" s="14">
        <v>29015</v>
      </c>
      <c r="D1499" s="14">
        <v>300001000</v>
      </c>
      <c r="E1499" s="14">
        <v>1</v>
      </c>
      <c r="F1499" s="14">
        <v>2017</v>
      </c>
      <c r="G1499" s="49"/>
      <c r="H1499" s="14">
        <v>29089</v>
      </c>
      <c r="I1499" s="14">
        <v>300001000</v>
      </c>
      <c r="J1499" s="14">
        <v>1</v>
      </c>
      <c r="K1499" s="14">
        <v>2017</v>
      </c>
      <c r="L1499" s="53">
        <f t="shared" si="71"/>
        <v>300001000</v>
      </c>
      <c r="M1499" s="54" t="b">
        <f t="shared" si="72"/>
        <v>1</v>
      </c>
    </row>
    <row r="1500" spans="2:13" x14ac:dyDescent="0.3">
      <c r="B1500" s="18">
        <f t="shared" si="70"/>
        <v>29</v>
      </c>
      <c r="C1500" s="14">
        <v>29017</v>
      </c>
      <c r="D1500" s="14">
        <v>300001000</v>
      </c>
      <c r="E1500" s="14">
        <v>1</v>
      </c>
      <c r="F1500" s="14">
        <v>2017</v>
      </c>
      <c r="G1500" s="49"/>
      <c r="H1500" s="14">
        <v>29091</v>
      </c>
      <c r="I1500" s="14">
        <v>300001000</v>
      </c>
      <c r="J1500" s="14">
        <v>1</v>
      </c>
      <c r="K1500" s="14">
        <v>2017</v>
      </c>
      <c r="L1500" s="53">
        <f t="shared" si="71"/>
        <v>300001000</v>
      </c>
      <c r="M1500" s="54" t="b">
        <f t="shared" si="72"/>
        <v>1</v>
      </c>
    </row>
    <row r="1501" spans="2:13" x14ac:dyDescent="0.3">
      <c r="B1501" s="18">
        <f t="shared" si="70"/>
        <v>29</v>
      </c>
      <c r="C1501" s="14">
        <v>29019</v>
      </c>
      <c r="D1501" s="14">
        <v>300001000</v>
      </c>
      <c r="E1501" s="14">
        <v>1</v>
      </c>
      <c r="F1501" s="14">
        <v>2017</v>
      </c>
      <c r="G1501" s="49"/>
      <c r="H1501" s="14">
        <v>29093</v>
      </c>
      <c r="I1501" s="14">
        <v>300001000</v>
      </c>
      <c r="J1501" s="14">
        <v>1</v>
      </c>
      <c r="K1501" s="14">
        <v>2017</v>
      </c>
      <c r="L1501" s="53">
        <f t="shared" si="71"/>
        <v>300001000</v>
      </c>
      <c r="M1501" s="54" t="b">
        <f t="shared" si="72"/>
        <v>1</v>
      </c>
    </row>
    <row r="1502" spans="2:13" x14ac:dyDescent="0.3">
      <c r="B1502" s="18">
        <f t="shared" si="70"/>
        <v>29</v>
      </c>
      <c r="C1502" s="14">
        <v>29021</v>
      </c>
      <c r="D1502" s="14">
        <v>300001000</v>
      </c>
      <c r="E1502" s="14">
        <v>1</v>
      </c>
      <c r="F1502" s="14">
        <v>2017</v>
      </c>
      <c r="G1502" s="49"/>
      <c r="H1502" s="14">
        <v>29095</v>
      </c>
      <c r="I1502" s="14">
        <v>370001000</v>
      </c>
      <c r="J1502" s="14">
        <v>1</v>
      </c>
      <c r="K1502" s="14">
        <v>2017</v>
      </c>
      <c r="L1502" s="53">
        <f t="shared" si="71"/>
        <v>370001000</v>
      </c>
      <c r="M1502" s="54" t="b">
        <f t="shared" si="72"/>
        <v>1</v>
      </c>
    </row>
    <row r="1503" spans="2:13" x14ac:dyDescent="0.3">
      <c r="B1503" s="18">
        <f t="shared" si="70"/>
        <v>29</v>
      </c>
      <c r="C1503" s="14">
        <v>29023</v>
      </c>
      <c r="D1503" s="14">
        <v>300001000</v>
      </c>
      <c r="E1503" s="14">
        <v>1</v>
      </c>
      <c r="F1503" s="14">
        <v>2017</v>
      </c>
      <c r="G1503" s="49"/>
      <c r="H1503" s="14">
        <v>29097</v>
      </c>
      <c r="I1503" s="14">
        <v>300001000</v>
      </c>
      <c r="J1503" s="14">
        <v>1</v>
      </c>
      <c r="K1503" s="14">
        <v>2017</v>
      </c>
      <c r="L1503" s="53">
        <f t="shared" si="71"/>
        <v>300001000</v>
      </c>
      <c r="M1503" s="54" t="b">
        <f t="shared" si="72"/>
        <v>1</v>
      </c>
    </row>
    <row r="1504" spans="2:13" x14ac:dyDescent="0.3">
      <c r="B1504" s="18">
        <f t="shared" si="70"/>
        <v>29</v>
      </c>
      <c r="C1504" s="14">
        <v>29025</v>
      </c>
      <c r="D1504" s="14">
        <v>300001000</v>
      </c>
      <c r="E1504" s="14">
        <v>1</v>
      </c>
      <c r="F1504" s="14">
        <v>2017</v>
      </c>
      <c r="G1504" s="49"/>
      <c r="H1504" s="14">
        <v>29099</v>
      </c>
      <c r="I1504" s="14">
        <v>1470011000</v>
      </c>
      <c r="J1504" s="14">
        <v>1</v>
      </c>
      <c r="K1504" s="14">
        <v>2017</v>
      </c>
      <c r="L1504" s="53">
        <f t="shared" si="71"/>
        <v>1470011000</v>
      </c>
      <c r="M1504" s="54" t="b">
        <f t="shared" si="72"/>
        <v>1</v>
      </c>
    </row>
    <row r="1505" spans="2:13" x14ac:dyDescent="0.3">
      <c r="B1505" s="18">
        <f t="shared" si="70"/>
        <v>29</v>
      </c>
      <c r="C1505" s="14">
        <v>29027</v>
      </c>
      <c r="D1505" s="14">
        <v>300001000</v>
      </c>
      <c r="E1505" s="14">
        <v>1</v>
      </c>
      <c r="F1505" s="14">
        <v>2017</v>
      </c>
      <c r="G1505" s="49"/>
      <c r="H1505" s="14">
        <v>29101</v>
      </c>
      <c r="I1505" s="14">
        <v>300001000</v>
      </c>
      <c r="J1505" s="14">
        <v>1</v>
      </c>
      <c r="K1505" s="14">
        <v>2017</v>
      </c>
      <c r="L1505" s="53">
        <f t="shared" si="71"/>
        <v>300001000</v>
      </c>
      <c r="M1505" s="54" t="b">
        <f t="shared" si="72"/>
        <v>1</v>
      </c>
    </row>
    <row r="1506" spans="2:13" x14ac:dyDescent="0.3">
      <c r="B1506" s="18">
        <f t="shared" si="70"/>
        <v>29</v>
      </c>
      <c r="C1506" s="14">
        <v>29029</v>
      </c>
      <c r="D1506" s="14">
        <v>300001000</v>
      </c>
      <c r="E1506" s="14">
        <v>1</v>
      </c>
      <c r="F1506" s="14">
        <v>2017</v>
      </c>
      <c r="G1506" s="49"/>
      <c r="H1506" s="14">
        <v>29103</v>
      </c>
      <c r="I1506" s="14">
        <v>300001000</v>
      </c>
      <c r="J1506" s="14">
        <v>1</v>
      </c>
      <c r="K1506" s="14">
        <v>2017</v>
      </c>
      <c r="L1506" s="53">
        <f t="shared" si="71"/>
        <v>300001000</v>
      </c>
      <c r="M1506" s="54" t="b">
        <f t="shared" si="72"/>
        <v>1</v>
      </c>
    </row>
    <row r="1507" spans="2:13" x14ac:dyDescent="0.3">
      <c r="B1507" s="18">
        <f t="shared" si="70"/>
        <v>29</v>
      </c>
      <c r="C1507" s="14">
        <v>29031</v>
      </c>
      <c r="D1507" s="14">
        <v>300001000</v>
      </c>
      <c r="E1507" s="14">
        <v>1</v>
      </c>
      <c r="F1507" s="14">
        <v>2017</v>
      </c>
      <c r="G1507" s="49"/>
      <c r="H1507" s="14">
        <v>29105</v>
      </c>
      <c r="I1507" s="14">
        <v>300001000</v>
      </c>
      <c r="J1507" s="14">
        <v>1</v>
      </c>
      <c r="K1507" s="14">
        <v>2017</v>
      </c>
      <c r="L1507" s="53">
        <f t="shared" si="71"/>
        <v>300001000</v>
      </c>
      <c r="M1507" s="54" t="b">
        <f t="shared" si="72"/>
        <v>1</v>
      </c>
    </row>
    <row r="1508" spans="2:13" x14ac:dyDescent="0.3">
      <c r="B1508" s="18">
        <f t="shared" si="70"/>
        <v>29</v>
      </c>
      <c r="C1508" s="14">
        <v>29033</v>
      </c>
      <c r="D1508" s="14">
        <v>300001000</v>
      </c>
      <c r="E1508" s="14">
        <v>1</v>
      </c>
      <c r="F1508" s="14">
        <v>2017</v>
      </c>
      <c r="G1508" s="49"/>
      <c r="H1508" s="14">
        <v>29107</v>
      </c>
      <c r="I1508" s="14">
        <v>300001000</v>
      </c>
      <c r="J1508" s="14">
        <v>1</v>
      </c>
      <c r="K1508" s="14">
        <v>2017</v>
      </c>
      <c r="L1508" s="53">
        <f t="shared" si="71"/>
        <v>300001000</v>
      </c>
      <c r="M1508" s="54" t="b">
        <f t="shared" si="72"/>
        <v>1</v>
      </c>
    </row>
    <row r="1509" spans="2:13" x14ac:dyDescent="0.3">
      <c r="B1509" s="18">
        <f t="shared" si="70"/>
        <v>29</v>
      </c>
      <c r="C1509" s="14">
        <v>29035</v>
      </c>
      <c r="D1509" s="14">
        <v>300001000</v>
      </c>
      <c r="E1509" s="14">
        <v>1</v>
      </c>
      <c r="F1509" s="14">
        <v>2017</v>
      </c>
      <c r="G1509" s="49"/>
      <c r="H1509" s="14">
        <v>29109</v>
      </c>
      <c r="I1509" s="14">
        <v>300001000</v>
      </c>
      <c r="J1509" s="14">
        <v>1</v>
      </c>
      <c r="K1509" s="14">
        <v>2017</v>
      </c>
      <c r="L1509" s="53">
        <f t="shared" si="71"/>
        <v>300001000</v>
      </c>
      <c r="M1509" s="54" t="b">
        <f t="shared" si="72"/>
        <v>1</v>
      </c>
    </row>
    <row r="1510" spans="2:13" x14ac:dyDescent="0.3">
      <c r="B1510" s="18">
        <f t="shared" si="70"/>
        <v>29</v>
      </c>
      <c r="C1510" s="14">
        <v>29037</v>
      </c>
      <c r="D1510" s="14">
        <v>300001000</v>
      </c>
      <c r="E1510" s="14">
        <v>1</v>
      </c>
      <c r="F1510" s="14">
        <v>2017</v>
      </c>
      <c r="G1510" s="49"/>
      <c r="H1510" s="14">
        <v>29111</v>
      </c>
      <c r="I1510" s="14">
        <v>300001000</v>
      </c>
      <c r="J1510" s="14">
        <v>1</v>
      </c>
      <c r="K1510" s="14">
        <v>2017</v>
      </c>
      <c r="L1510" s="53">
        <f t="shared" si="71"/>
        <v>300001000</v>
      </c>
      <c r="M1510" s="54" t="b">
        <f t="shared" si="72"/>
        <v>1</v>
      </c>
    </row>
    <row r="1511" spans="2:13" x14ac:dyDescent="0.3">
      <c r="B1511" s="18">
        <f t="shared" si="70"/>
        <v>29</v>
      </c>
      <c r="C1511" s="14">
        <v>29039</v>
      </c>
      <c r="D1511" s="14">
        <v>300001000</v>
      </c>
      <c r="E1511" s="14">
        <v>1</v>
      </c>
      <c r="F1511" s="14">
        <v>2017</v>
      </c>
      <c r="G1511" s="49"/>
      <c r="H1511" s="14">
        <v>29113</v>
      </c>
      <c r="I1511" s="14">
        <v>300001000</v>
      </c>
      <c r="J1511" s="14">
        <v>1</v>
      </c>
      <c r="K1511" s="14">
        <v>2017</v>
      </c>
      <c r="L1511" s="53">
        <f t="shared" si="71"/>
        <v>300001000</v>
      </c>
      <c r="M1511" s="54" t="b">
        <f t="shared" si="72"/>
        <v>1</v>
      </c>
    </row>
    <row r="1512" spans="2:13" x14ac:dyDescent="0.3">
      <c r="B1512" s="18">
        <f t="shared" si="70"/>
        <v>29</v>
      </c>
      <c r="C1512" s="14">
        <v>29041</v>
      </c>
      <c r="D1512" s="14">
        <v>300001000</v>
      </c>
      <c r="E1512" s="14">
        <v>1</v>
      </c>
      <c r="F1512" s="14">
        <v>2017</v>
      </c>
      <c r="G1512" s="49"/>
      <c r="H1512" s="14">
        <v>29115</v>
      </c>
      <c r="I1512" s="14">
        <v>300001000</v>
      </c>
      <c r="J1512" s="14">
        <v>1</v>
      </c>
      <c r="K1512" s="14">
        <v>2017</v>
      </c>
      <c r="L1512" s="53">
        <f t="shared" si="71"/>
        <v>300001000</v>
      </c>
      <c r="M1512" s="54" t="b">
        <f t="shared" si="72"/>
        <v>1</v>
      </c>
    </row>
    <row r="1513" spans="2:13" x14ac:dyDescent="0.3">
      <c r="B1513" s="18">
        <f t="shared" si="70"/>
        <v>29</v>
      </c>
      <c r="C1513" s="14">
        <v>29043</v>
      </c>
      <c r="D1513" s="14">
        <v>300001000</v>
      </c>
      <c r="E1513" s="14">
        <v>1</v>
      </c>
      <c r="F1513" s="14">
        <v>2017</v>
      </c>
      <c r="G1513" s="49"/>
      <c r="H1513" s="14">
        <v>29117</v>
      </c>
      <c r="I1513" s="14">
        <v>300001000</v>
      </c>
      <c r="J1513" s="14">
        <v>1</v>
      </c>
      <c r="K1513" s="14">
        <v>2017</v>
      </c>
      <c r="L1513" s="53">
        <f t="shared" si="71"/>
        <v>300001000</v>
      </c>
      <c r="M1513" s="54" t="b">
        <f t="shared" si="72"/>
        <v>1</v>
      </c>
    </row>
    <row r="1514" spans="2:13" x14ac:dyDescent="0.3">
      <c r="B1514" s="18">
        <f t="shared" si="70"/>
        <v>29</v>
      </c>
      <c r="C1514" s="14">
        <v>29045</v>
      </c>
      <c r="D1514" s="14">
        <v>300001000</v>
      </c>
      <c r="E1514" s="14">
        <v>1</v>
      </c>
      <c r="F1514" s="14">
        <v>2017</v>
      </c>
      <c r="G1514" s="49"/>
      <c r="H1514" s="14">
        <v>29119</v>
      </c>
      <c r="I1514" s="14">
        <v>300001000</v>
      </c>
      <c r="J1514" s="14">
        <v>1</v>
      </c>
      <c r="K1514" s="14">
        <v>2017</v>
      </c>
      <c r="L1514" s="53">
        <f t="shared" si="71"/>
        <v>300001000</v>
      </c>
      <c r="M1514" s="54" t="b">
        <f t="shared" si="72"/>
        <v>1</v>
      </c>
    </row>
    <row r="1515" spans="2:13" x14ac:dyDescent="0.3">
      <c r="B1515" s="18">
        <f t="shared" si="70"/>
        <v>29</v>
      </c>
      <c r="C1515" s="14">
        <v>29047</v>
      </c>
      <c r="D1515" s="14">
        <v>370001000</v>
      </c>
      <c r="E1515" s="14">
        <v>1</v>
      </c>
      <c r="F1515" s="14">
        <v>2017</v>
      </c>
      <c r="G1515" s="49"/>
      <c r="H1515" s="14">
        <v>29121</v>
      </c>
      <c r="I1515" s="14">
        <v>300001000</v>
      </c>
      <c r="J1515" s="14">
        <v>1</v>
      </c>
      <c r="K1515" s="14">
        <v>2017</v>
      </c>
      <c r="L1515" s="53">
        <f t="shared" si="71"/>
        <v>300001000</v>
      </c>
      <c r="M1515" s="54" t="b">
        <f t="shared" si="72"/>
        <v>1</v>
      </c>
    </row>
    <row r="1516" spans="2:13" x14ac:dyDescent="0.3">
      <c r="B1516" s="18">
        <f t="shared" si="70"/>
        <v>29</v>
      </c>
      <c r="C1516" s="14">
        <v>29049</v>
      </c>
      <c r="D1516" s="14">
        <v>300001000</v>
      </c>
      <c r="E1516" s="14">
        <v>1</v>
      </c>
      <c r="F1516" s="14">
        <v>2017</v>
      </c>
      <c r="G1516" s="49"/>
      <c r="H1516" s="14">
        <v>29123</v>
      </c>
      <c r="I1516" s="14">
        <v>300001000</v>
      </c>
      <c r="J1516" s="14">
        <v>1</v>
      </c>
      <c r="K1516" s="14">
        <v>2017</v>
      </c>
      <c r="L1516" s="53">
        <f t="shared" si="71"/>
        <v>300001000</v>
      </c>
      <c r="M1516" s="54" t="b">
        <f t="shared" si="72"/>
        <v>1</v>
      </c>
    </row>
    <row r="1517" spans="2:13" x14ac:dyDescent="0.3">
      <c r="B1517" s="18">
        <f t="shared" si="70"/>
        <v>29</v>
      </c>
      <c r="C1517" s="14">
        <v>29051</v>
      </c>
      <c r="D1517" s="14">
        <v>300001000</v>
      </c>
      <c r="E1517" s="14">
        <v>1</v>
      </c>
      <c r="F1517" s="14">
        <v>2017</v>
      </c>
      <c r="G1517" s="49"/>
      <c r="H1517" s="14">
        <v>29125</v>
      </c>
      <c r="I1517" s="14">
        <v>300001000</v>
      </c>
      <c r="J1517" s="14">
        <v>1</v>
      </c>
      <c r="K1517" s="14">
        <v>2017</v>
      </c>
      <c r="L1517" s="53">
        <f t="shared" si="71"/>
        <v>300001000</v>
      </c>
      <c r="M1517" s="54" t="b">
        <f t="shared" si="72"/>
        <v>1</v>
      </c>
    </row>
    <row r="1518" spans="2:13" x14ac:dyDescent="0.3">
      <c r="B1518" s="18">
        <f t="shared" si="70"/>
        <v>29</v>
      </c>
      <c r="C1518" s="14">
        <v>29053</v>
      </c>
      <c r="D1518" s="14">
        <v>300001000</v>
      </c>
      <c r="E1518" s="14">
        <v>1</v>
      </c>
      <c r="F1518" s="14">
        <v>2017</v>
      </c>
      <c r="G1518" s="49"/>
      <c r="H1518" s="14">
        <v>29127</v>
      </c>
      <c r="I1518" s="14">
        <v>300001000</v>
      </c>
      <c r="J1518" s="14">
        <v>1</v>
      </c>
      <c r="K1518" s="14">
        <v>2017</v>
      </c>
      <c r="L1518" s="53">
        <f t="shared" si="71"/>
        <v>300001000</v>
      </c>
      <c r="M1518" s="54" t="b">
        <f t="shared" si="72"/>
        <v>1</v>
      </c>
    </row>
    <row r="1519" spans="2:13" x14ac:dyDescent="0.3">
      <c r="B1519" s="18">
        <f t="shared" si="70"/>
        <v>29</v>
      </c>
      <c r="C1519" s="14">
        <v>29055</v>
      </c>
      <c r="D1519" s="14">
        <v>300001000</v>
      </c>
      <c r="E1519" s="14">
        <v>1</v>
      </c>
      <c r="F1519" s="14">
        <v>2017</v>
      </c>
      <c r="G1519" s="49"/>
      <c r="H1519" s="14">
        <v>29129</v>
      </c>
      <c r="I1519" s="14">
        <v>300001000</v>
      </c>
      <c r="J1519" s="14">
        <v>1</v>
      </c>
      <c r="K1519" s="14">
        <v>2017</v>
      </c>
      <c r="L1519" s="53">
        <f t="shared" si="71"/>
        <v>300001000</v>
      </c>
      <c r="M1519" s="54" t="b">
        <f t="shared" si="72"/>
        <v>1</v>
      </c>
    </row>
    <row r="1520" spans="2:13" x14ac:dyDescent="0.3">
      <c r="B1520" s="18">
        <f t="shared" si="70"/>
        <v>29</v>
      </c>
      <c r="C1520" s="14">
        <v>29057</v>
      </c>
      <c r="D1520" s="14">
        <v>300001000</v>
      </c>
      <c r="E1520" s="14">
        <v>1</v>
      </c>
      <c r="F1520" s="14">
        <v>2017</v>
      </c>
      <c r="G1520" s="49"/>
      <c r="H1520" s="14">
        <v>29131</v>
      </c>
      <c r="I1520" s="14">
        <v>300001000</v>
      </c>
      <c r="J1520" s="14">
        <v>1</v>
      </c>
      <c r="K1520" s="14">
        <v>2017</v>
      </c>
      <c r="L1520" s="53">
        <f t="shared" si="71"/>
        <v>300001000</v>
      </c>
      <c r="M1520" s="54" t="b">
        <f t="shared" si="72"/>
        <v>1</v>
      </c>
    </row>
    <row r="1521" spans="2:13" x14ac:dyDescent="0.3">
      <c r="B1521" s="18">
        <f t="shared" si="70"/>
        <v>29</v>
      </c>
      <c r="C1521" s="14">
        <v>29059</v>
      </c>
      <c r="D1521" s="14">
        <v>300001000</v>
      </c>
      <c r="E1521" s="14">
        <v>1</v>
      </c>
      <c r="F1521" s="14">
        <v>2017</v>
      </c>
      <c r="G1521" s="49"/>
      <c r="H1521" s="14">
        <v>29133</v>
      </c>
      <c r="I1521" s="14">
        <v>300001000</v>
      </c>
      <c r="J1521" s="14">
        <v>1</v>
      </c>
      <c r="K1521" s="14">
        <v>2017</v>
      </c>
      <c r="L1521" s="53">
        <f t="shared" si="71"/>
        <v>300001000</v>
      </c>
      <c r="M1521" s="54" t="b">
        <f t="shared" si="72"/>
        <v>1</v>
      </c>
    </row>
    <row r="1522" spans="2:13" x14ac:dyDescent="0.3">
      <c r="B1522" s="18">
        <f t="shared" si="70"/>
        <v>29</v>
      </c>
      <c r="C1522" s="14">
        <v>29061</v>
      </c>
      <c r="D1522" s="14">
        <v>300001000</v>
      </c>
      <c r="E1522" s="14">
        <v>1</v>
      </c>
      <c r="F1522" s="14">
        <v>2017</v>
      </c>
      <c r="G1522" s="49"/>
      <c r="H1522" s="14">
        <v>29135</v>
      </c>
      <c r="I1522" s="14">
        <v>300001000</v>
      </c>
      <c r="J1522" s="14">
        <v>1</v>
      </c>
      <c r="K1522" s="14">
        <v>2017</v>
      </c>
      <c r="L1522" s="53">
        <f t="shared" si="71"/>
        <v>300001000</v>
      </c>
      <c r="M1522" s="54" t="b">
        <f t="shared" si="72"/>
        <v>1</v>
      </c>
    </row>
    <row r="1523" spans="2:13" x14ac:dyDescent="0.3">
      <c r="B1523" s="18">
        <f t="shared" si="70"/>
        <v>29</v>
      </c>
      <c r="C1523" s="14">
        <v>29063</v>
      </c>
      <c r="D1523" s="14">
        <v>300001000</v>
      </c>
      <c r="E1523" s="14">
        <v>1</v>
      </c>
      <c r="F1523" s="14">
        <v>2017</v>
      </c>
      <c r="G1523" s="49"/>
      <c r="H1523" s="14">
        <v>29137</v>
      </c>
      <c r="I1523" s="14">
        <v>300001000</v>
      </c>
      <c r="J1523" s="14">
        <v>1</v>
      </c>
      <c r="K1523" s="14">
        <v>2017</v>
      </c>
      <c r="L1523" s="53">
        <f t="shared" si="71"/>
        <v>300001000</v>
      </c>
      <c r="M1523" s="54" t="b">
        <f t="shared" si="72"/>
        <v>1</v>
      </c>
    </row>
    <row r="1524" spans="2:13" x14ac:dyDescent="0.3">
      <c r="B1524" s="18">
        <f t="shared" si="70"/>
        <v>29</v>
      </c>
      <c r="C1524" s="14">
        <v>29065</v>
      </c>
      <c r="D1524" s="14">
        <v>300001000</v>
      </c>
      <c r="E1524" s="14">
        <v>1</v>
      </c>
      <c r="F1524" s="14">
        <v>2017</v>
      </c>
      <c r="G1524" s="49"/>
      <c r="H1524" s="14">
        <v>29139</v>
      </c>
      <c r="I1524" s="14">
        <v>300001000</v>
      </c>
      <c r="J1524" s="14">
        <v>1</v>
      </c>
      <c r="K1524" s="14">
        <v>2017</v>
      </c>
      <c r="L1524" s="53">
        <f t="shared" si="71"/>
        <v>300001000</v>
      </c>
      <c r="M1524" s="54" t="b">
        <f t="shared" si="72"/>
        <v>1</v>
      </c>
    </row>
    <row r="1525" spans="2:13" x14ac:dyDescent="0.3">
      <c r="B1525" s="18">
        <f t="shared" si="70"/>
        <v>29</v>
      </c>
      <c r="C1525" s="14">
        <v>29067</v>
      </c>
      <c r="D1525" s="14">
        <v>300001000</v>
      </c>
      <c r="E1525" s="14">
        <v>1</v>
      </c>
      <c r="F1525" s="14">
        <v>2017</v>
      </c>
      <c r="G1525" s="49"/>
      <c r="H1525" s="14">
        <v>29141</v>
      </c>
      <c r="I1525" s="14">
        <v>300001000</v>
      </c>
      <c r="J1525" s="14">
        <v>1</v>
      </c>
      <c r="K1525" s="14">
        <v>2017</v>
      </c>
      <c r="L1525" s="53">
        <f t="shared" si="71"/>
        <v>300001000</v>
      </c>
      <c r="M1525" s="54" t="b">
        <f t="shared" si="72"/>
        <v>1</v>
      </c>
    </row>
    <row r="1526" spans="2:13" x14ac:dyDescent="0.3">
      <c r="B1526" s="18">
        <f t="shared" si="70"/>
        <v>29</v>
      </c>
      <c r="C1526" s="14">
        <v>29069</v>
      </c>
      <c r="D1526" s="14">
        <v>300001000</v>
      </c>
      <c r="E1526" s="14">
        <v>1</v>
      </c>
      <c r="F1526" s="14">
        <v>2017</v>
      </c>
      <c r="G1526" s="49"/>
      <c r="H1526" s="14">
        <v>29143</v>
      </c>
      <c r="I1526" s="14">
        <v>300001000</v>
      </c>
      <c r="J1526" s="14">
        <v>1</v>
      </c>
      <c r="K1526" s="14">
        <v>2017</v>
      </c>
      <c r="L1526" s="53">
        <f t="shared" si="71"/>
        <v>300001000</v>
      </c>
      <c r="M1526" s="54" t="b">
        <f t="shared" si="72"/>
        <v>1</v>
      </c>
    </row>
    <row r="1527" spans="2:13" x14ac:dyDescent="0.3">
      <c r="B1527" s="18">
        <f t="shared" si="70"/>
        <v>29</v>
      </c>
      <c r="C1527" s="14">
        <v>29071</v>
      </c>
      <c r="D1527" s="14">
        <v>1470011000</v>
      </c>
      <c r="E1527" s="14">
        <v>1</v>
      </c>
      <c r="F1527" s="14">
        <v>2017</v>
      </c>
      <c r="G1527" s="49"/>
      <c r="H1527" s="14">
        <v>29145</v>
      </c>
      <c r="I1527" s="14">
        <v>300001000</v>
      </c>
      <c r="J1527" s="14">
        <v>1</v>
      </c>
      <c r="K1527" s="14">
        <v>2017</v>
      </c>
      <c r="L1527" s="53">
        <f t="shared" si="71"/>
        <v>300001000</v>
      </c>
      <c r="M1527" s="54" t="b">
        <f t="shared" si="72"/>
        <v>1</v>
      </c>
    </row>
    <row r="1528" spans="2:13" x14ac:dyDescent="0.3">
      <c r="B1528" s="18">
        <f t="shared" si="70"/>
        <v>29</v>
      </c>
      <c r="C1528" s="14">
        <v>29073</v>
      </c>
      <c r="D1528" s="14">
        <v>300001000</v>
      </c>
      <c r="E1528" s="14">
        <v>1</v>
      </c>
      <c r="F1528" s="14">
        <v>2017</v>
      </c>
      <c r="G1528" s="49"/>
      <c r="H1528" s="14">
        <v>29147</v>
      </c>
      <c r="I1528" s="14">
        <v>300001000</v>
      </c>
      <c r="J1528" s="14">
        <v>1</v>
      </c>
      <c r="K1528" s="14">
        <v>2017</v>
      </c>
      <c r="L1528" s="53">
        <f t="shared" si="71"/>
        <v>300001000</v>
      </c>
      <c r="M1528" s="54" t="b">
        <f t="shared" si="72"/>
        <v>1</v>
      </c>
    </row>
    <row r="1529" spans="2:13" x14ac:dyDescent="0.3">
      <c r="B1529" s="18">
        <f t="shared" si="70"/>
        <v>29</v>
      </c>
      <c r="C1529" s="14">
        <v>29075</v>
      </c>
      <c r="D1529" s="14">
        <v>300001000</v>
      </c>
      <c r="E1529" s="14">
        <v>1</v>
      </c>
      <c r="F1529" s="14">
        <v>2017</v>
      </c>
      <c r="G1529" s="49"/>
      <c r="H1529" s="14">
        <v>29149</v>
      </c>
      <c r="I1529" s="14">
        <v>300001000</v>
      </c>
      <c r="J1529" s="14">
        <v>1</v>
      </c>
      <c r="K1529" s="14">
        <v>2017</v>
      </c>
      <c r="L1529" s="53">
        <f t="shared" si="71"/>
        <v>300001000</v>
      </c>
      <c r="M1529" s="54" t="b">
        <f t="shared" si="72"/>
        <v>1</v>
      </c>
    </row>
    <row r="1530" spans="2:13" x14ac:dyDescent="0.3">
      <c r="B1530" s="18">
        <f t="shared" si="70"/>
        <v>29</v>
      </c>
      <c r="C1530" s="14">
        <v>29077</v>
      </c>
      <c r="D1530" s="14">
        <v>300001000</v>
      </c>
      <c r="E1530" s="14">
        <v>1</v>
      </c>
      <c r="F1530" s="14">
        <v>2017</v>
      </c>
      <c r="G1530" s="49"/>
      <c r="H1530" s="14">
        <v>29151</v>
      </c>
      <c r="I1530" s="14">
        <v>300001000</v>
      </c>
      <c r="J1530" s="14">
        <v>1</v>
      </c>
      <c r="K1530" s="14">
        <v>2017</v>
      </c>
      <c r="L1530" s="53">
        <f t="shared" si="71"/>
        <v>300001000</v>
      </c>
      <c r="M1530" s="54" t="b">
        <f t="shared" si="72"/>
        <v>1</v>
      </c>
    </row>
    <row r="1531" spans="2:13" x14ac:dyDescent="0.3">
      <c r="B1531" s="18">
        <f t="shared" si="70"/>
        <v>29</v>
      </c>
      <c r="C1531" s="14">
        <v>29079</v>
      </c>
      <c r="D1531" s="14">
        <v>300001000</v>
      </c>
      <c r="E1531" s="14">
        <v>1</v>
      </c>
      <c r="F1531" s="14">
        <v>2017</v>
      </c>
      <c r="G1531" s="49"/>
      <c r="H1531" s="14">
        <v>29153</v>
      </c>
      <c r="I1531" s="14">
        <v>300001000</v>
      </c>
      <c r="J1531" s="14">
        <v>1</v>
      </c>
      <c r="K1531" s="14">
        <v>2017</v>
      </c>
      <c r="L1531" s="53">
        <f t="shared" si="71"/>
        <v>300001000</v>
      </c>
      <c r="M1531" s="54" t="b">
        <f t="shared" si="72"/>
        <v>1</v>
      </c>
    </row>
    <row r="1532" spans="2:13" x14ac:dyDescent="0.3">
      <c r="B1532" s="18">
        <f t="shared" si="70"/>
        <v>29</v>
      </c>
      <c r="C1532" s="14">
        <v>29081</v>
      </c>
      <c r="D1532" s="14">
        <v>300001000</v>
      </c>
      <c r="E1532" s="14">
        <v>1</v>
      </c>
      <c r="F1532" s="14">
        <v>2017</v>
      </c>
      <c r="G1532" s="49"/>
      <c r="H1532" s="14">
        <v>29155</v>
      </c>
      <c r="I1532" s="14">
        <v>300001000</v>
      </c>
      <c r="J1532" s="14">
        <v>1</v>
      </c>
      <c r="K1532" s="14">
        <v>2017</v>
      </c>
      <c r="L1532" s="53">
        <f t="shared" si="71"/>
        <v>300001000</v>
      </c>
      <c r="M1532" s="54" t="b">
        <f t="shared" si="72"/>
        <v>1</v>
      </c>
    </row>
    <row r="1533" spans="2:13" x14ac:dyDescent="0.3">
      <c r="B1533" s="18">
        <f t="shared" si="70"/>
        <v>29</v>
      </c>
      <c r="C1533" s="14">
        <v>29083</v>
      </c>
      <c r="D1533" s="14">
        <v>300001000</v>
      </c>
      <c r="E1533" s="14">
        <v>1</v>
      </c>
      <c r="F1533" s="14">
        <v>2017</v>
      </c>
      <c r="G1533" s="49"/>
      <c r="H1533" s="14">
        <v>29157</v>
      </c>
      <c r="I1533" s="14">
        <v>300001000</v>
      </c>
      <c r="J1533" s="14">
        <v>1</v>
      </c>
      <c r="K1533" s="14">
        <v>2017</v>
      </c>
      <c r="L1533" s="53">
        <f t="shared" si="71"/>
        <v>300001000</v>
      </c>
      <c r="M1533" s="54" t="b">
        <f t="shared" si="72"/>
        <v>1</v>
      </c>
    </row>
    <row r="1534" spans="2:13" x14ac:dyDescent="0.3">
      <c r="B1534" s="18">
        <f t="shared" si="70"/>
        <v>29</v>
      </c>
      <c r="C1534" s="14">
        <v>29085</v>
      </c>
      <c r="D1534" s="14">
        <v>300001000</v>
      </c>
      <c r="E1534" s="14">
        <v>1</v>
      </c>
      <c r="F1534" s="14">
        <v>2017</v>
      </c>
      <c r="G1534" s="49"/>
      <c r="H1534" s="14">
        <v>29159</v>
      </c>
      <c r="I1534" s="14">
        <v>300001000</v>
      </c>
      <c r="J1534" s="14">
        <v>1</v>
      </c>
      <c r="K1534" s="14">
        <v>2017</v>
      </c>
      <c r="L1534" s="53">
        <f t="shared" si="71"/>
        <v>300001000</v>
      </c>
      <c r="M1534" s="54" t="b">
        <f t="shared" si="72"/>
        <v>1</v>
      </c>
    </row>
    <row r="1535" spans="2:13" x14ac:dyDescent="0.3">
      <c r="B1535" s="18">
        <f t="shared" si="70"/>
        <v>29</v>
      </c>
      <c r="C1535" s="14">
        <v>29087</v>
      </c>
      <c r="D1535" s="14">
        <v>300001000</v>
      </c>
      <c r="E1535" s="14">
        <v>1</v>
      </c>
      <c r="F1535" s="14">
        <v>2017</v>
      </c>
      <c r="G1535" s="49"/>
      <c r="H1535" s="14">
        <v>29161</v>
      </c>
      <c r="I1535" s="14">
        <v>300001000</v>
      </c>
      <c r="J1535" s="14">
        <v>1</v>
      </c>
      <c r="K1535" s="14">
        <v>2017</v>
      </c>
      <c r="L1535" s="53">
        <f t="shared" si="71"/>
        <v>300001000</v>
      </c>
      <c r="M1535" s="54" t="b">
        <f t="shared" si="72"/>
        <v>1</v>
      </c>
    </row>
    <row r="1536" spans="2:13" x14ac:dyDescent="0.3">
      <c r="B1536" s="18">
        <f t="shared" si="70"/>
        <v>29</v>
      </c>
      <c r="C1536" s="14">
        <v>29089</v>
      </c>
      <c r="D1536" s="14">
        <v>300001000</v>
      </c>
      <c r="E1536" s="14">
        <v>1</v>
      </c>
      <c r="F1536" s="14">
        <v>2017</v>
      </c>
      <c r="G1536" s="49"/>
      <c r="H1536" s="14">
        <v>29163</v>
      </c>
      <c r="I1536" s="14">
        <v>300001000</v>
      </c>
      <c r="J1536" s="14">
        <v>1</v>
      </c>
      <c r="K1536" s="14">
        <v>2017</v>
      </c>
      <c r="L1536" s="53">
        <f t="shared" si="71"/>
        <v>300001000</v>
      </c>
      <c r="M1536" s="54" t="b">
        <f t="shared" si="72"/>
        <v>1</v>
      </c>
    </row>
    <row r="1537" spans="2:13" x14ac:dyDescent="0.3">
      <c r="B1537" s="18">
        <f t="shared" si="70"/>
        <v>29</v>
      </c>
      <c r="C1537" s="14">
        <v>29091</v>
      </c>
      <c r="D1537" s="14">
        <v>300001000</v>
      </c>
      <c r="E1537" s="14">
        <v>1</v>
      </c>
      <c r="F1537" s="14">
        <v>2017</v>
      </c>
      <c r="G1537" s="49"/>
      <c r="H1537" s="14">
        <v>29165</v>
      </c>
      <c r="I1537" s="14">
        <v>370001000</v>
      </c>
      <c r="J1537" s="14">
        <v>1</v>
      </c>
      <c r="K1537" s="14">
        <v>2017</v>
      </c>
      <c r="L1537" s="53">
        <f t="shared" si="71"/>
        <v>370001000</v>
      </c>
      <c r="M1537" s="54" t="b">
        <f t="shared" si="72"/>
        <v>1</v>
      </c>
    </row>
    <row r="1538" spans="2:13" x14ac:dyDescent="0.3">
      <c r="B1538" s="18">
        <f t="shared" si="70"/>
        <v>29</v>
      </c>
      <c r="C1538" s="14">
        <v>29093</v>
      </c>
      <c r="D1538" s="14">
        <v>300001000</v>
      </c>
      <c r="E1538" s="14">
        <v>1</v>
      </c>
      <c r="F1538" s="14">
        <v>2017</v>
      </c>
      <c r="G1538" s="49"/>
      <c r="H1538" s="14">
        <v>29167</v>
      </c>
      <c r="I1538" s="14">
        <v>300001000</v>
      </c>
      <c r="J1538" s="14">
        <v>1</v>
      </c>
      <c r="K1538" s="14">
        <v>2017</v>
      </c>
      <c r="L1538" s="53">
        <f t="shared" si="71"/>
        <v>300001000</v>
      </c>
      <c r="M1538" s="54" t="b">
        <f t="shared" si="72"/>
        <v>1</v>
      </c>
    </row>
    <row r="1539" spans="2:13" x14ac:dyDescent="0.3">
      <c r="B1539" s="18">
        <f t="shared" si="70"/>
        <v>29</v>
      </c>
      <c r="C1539" s="14">
        <v>29095</v>
      </c>
      <c r="D1539" s="14">
        <v>370001000</v>
      </c>
      <c r="E1539" s="14">
        <v>1</v>
      </c>
      <c r="F1539" s="14">
        <v>2017</v>
      </c>
      <c r="G1539" s="49"/>
      <c r="H1539" s="14">
        <v>29169</v>
      </c>
      <c r="I1539" s="14">
        <v>300001000</v>
      </c>
      <c r="J1539" s="14">
        <v>1</v>
      </c>
      <c r="K1539" s="14">
        <v>2017</v>
      </c>
      <c r="L1539" s="53">
        <f t="shared" si="71"/>
        <v>300001000</v>
      </c>
      <c r="M1539" s="54" t="b">
        <f t="shared" si="72"/>
        <v>1</v>
      </c>
    </row>
    <row r="1540" spans="2:13" x14ac:dyDescent="0.3">
      <c r="B1540" s="18">
        <f t="shared" si="70"/>
        <v>29</v>
      </c>
      <c r="C1540" s="14">
        <v>29097</v>
      </c>
      <c r="D1540" s="14">
        <v>300001000</v>
      </c>
      <c r="E1540" s="14">
        <v>1</v>
      </c>
      <c r="F1540" s="14">
        <v>2017</v>
      </c>
      <c r="G1540" s="49"/>
      <c r="H1540" s="14">
        <v>29171</v>
      </c>
      <c r="I1540" s="14">
        <v>300001000</v>
      </c>
      <c r="J1540" s="14">
        <v>1</v>
      </c>
      <c r="K1540" s="14">
        <v>2017</v>
      </c>
      <c r="L1540" s="53">
        <f t="shared" si="71"/>
        <v>300001000</v>
      </c>
      <c r="M1540" s="54" t="b">
        <f t="shared" si="72"/>
        <v>1</v>
      </c>
    </row>
    <row r="1541" spans="2:13" x14ac:dyDescent="0.3">
      <c r="B1541" s="18">
        <f t="shared" si="70"/>
        <v>29</v>
      </c>
      <c r="C1541" s="14">
        <v>29099</v>
      </c>
      <c r="D1541" s="14">
        <v>1470011000</v>
      </c>
      <c r="E1541" s="14">
        <v>1</v>
      </c>
      <c r="F1541" s="14">
        <v>2017</v>
      </c>
      <c r="G1541" s="49"/>
      <c r="H1541" s="14">
        <v>29173</v>
      </c>
      <c r="I1541" s="14">
        <v>300001000</v>
      </c>
      <c r="J1541" s="14">
        <v>1</v>
      </c>
      <c r="K1541" s="14">
        <v>2017</v>
      </c>
      <c r="L1541" s="53">
        <f t="shared" si="71"/>
        <v>300001000</v>
      </c>
      <c r="M1541" s="54" t="b">
        <f t="shared" si="72"/>
        <v>1</v>
      </c>
    </row>
    <row r="1542" spans="2:13" x14ac:dyDescent="0.3">
      <c r="B1542" s="18">
        <f t="shared" ref="B1542:B1605" si="73">TRUNC(C1542/1000,0)</f>
        <v>29</v>
      </c>
      <c r="C1542" s="14">
        <v>29101</v>
      </c>
      <c r="D1542" s="14">
        <v>300001000</v>
      </c>
      <c r="E1542" s="14">
        <v>1</v>
      </c>
      <c r="F1542" s="14">
        <v>2017</v>
      </c>
      <c r="G1542" s="49"/>
      <c r="H1542" s="14">
        <v>29175</v>
      </c>
      <c r="I1542" s="14">
        <v>300001000</v>
      </c>
      <c r="J1542" s="14">
        <v>1</v>
      </c>
      <c r="K1542" s="14">
        <v>2017</v>
      </c>
      <c r="L1542" s="53">
        <f t="shared" si="71"/>
        <v>300001000</v>
      </c>
      <c r="M1542" s="54" t="b">
        <f t="shared" si="72"/>
        <v>1</v>
      </c>
    </row>
    <row r="1543" spans="2:13" x14ac:dyDescent="0.3">
      <c r="B1543" s="18">
        <f t="shared" si="73"/>
        <v>29</v>
      </c>
      <c r="C1543" s="14">
        <v>29103</v>
      </c>
      <c r="D1543" s="14">
        <v>300001000</v>
      </c>
      <c r="E1543" s="14">
        <v>1</v>
      </c>
      <c r="F1543" s="14">
        <v>2017</v>
      </c>
      <c r="G1543" s="49"/>
      <c r="H1543" s="14">
        <v>29177</v>
      </c>
      <c r="I1543" s="14">
        <v>300001000</v>
      </c>
      <c r="J1543" s="14">
        <v>1</v>
      </c>
      <c r="K1543" s="14">
        <v>2017</v>
      </c>
      <c r="L1543" s="53">
        <f t="shared" ref="L1543:L1606" si="74">VLOOKUP(H1543,$C$5:$D$3233,2,FALSE)</f>
        <v>300001000</v>
      </c>
      <c r="M1543" s="54" t="b">
        <f t="shared" ref="M1543:M1606" si="75">L1543=I1543</f>
        <v>1</v>
      </c>
    </row>
    <row r="1544" spans="2:13" x14ac:dyDescent="0.3">
      <c r="B1544" s="18">
        <f t="shared" si="73"/>
        <v>29</v>
      </c>
      <c r="C1544" s="14">
        <v>29105</v>
      </c>
      <c r="D1544" s="14">
        <v>300001000</v>
      </c>
      <c r="E1544" s="14">
        <v>1</v>
      </c>
      <c r="F1544" s="14">
        <v>2017</v>
      </c>
      <c r="G1544" s="49"/>
      <c r="H1544" s="14">
        <v>29179</v>
      </c>
      <c r="I1544" s="14">
        <v>300001000</v>
      </c>
      <c r="J1544" s="14">
        <v>1</v>
      </c>
      <c r="K1544" s="14">
        <v>2017</v>
      </c>
      <c r="L1544" s="53">
        <f t="shared" si="74"/>
        <v>300001000</v>
      </c>
      <c r="M1544" s="54" t="b">
        <f t="shared" si="75"/>
        <v>1</v>
      </c>
    </row>
    <row r="1545" spans="2:13" x14ac:dyDescent="0.3">
      <c r="B1545" s="18">
        <f t="shared" si="73"/>
        <v>29</v>
      </c>
      <c r="C1545" s="14">
        <v>29107</v>
      </c>
      <c r="D1545" s="14">
        <v>300001000</v>
      </c>
      <c r="E1545" s="14">
        <v>1</v>
      </c>
      <c r="F1545" s="14">
        <v>2017</v>
      </c>
      <c r="G1545" s="49"/>
      <c r="H1545" s="14">
        <v>29181</v>
      </c>
      <c r="I1545" s="14">
        <v>300001000</v>
      </c>
      <c r="J1545" s="14">
        <v>1</v>
      </c>
      <c r="K1545" s="14">
        <v>2017</v>
      </c>
      <c r="L1545" s="53">
        <f t="shared" si="74"/>
        <v>300001000</v>
      </c>
      <c r="M1545" s="54" t="b">
        <f t="shared" si="75"/>
        <v>1</v>
      </c>
    </row>
    <row r="1546" spans="2:13" x14ac:dyDescent="0.3">
      <c r="B1546" s="18">
        <f t="shared" si="73"/>
        <v>29</v>
      </c>
      <c r="C1546" s="14">
        <v>29109</v>
      </c>
      <c r="D1546" s="14">
        <v>300001000</v>
      </c>
      <c r="E1546" s="14">
        <v>1</v>
      </c>
      <c r="F1546" s="14">
        <v>2017</v>
      </c>
      <c r="G1546" s="49"/>
      <c r="H1546" s="14">
        <v>29183</v>
      </c>
      <c r="I1546" s="14">
        <v>1470011000</v>
      </c>
      <c r="J1546" s="14">
        <v>1</v>
      </c>
      <c r="K1546" s="14">
        <v>2017</v>
      </c>
      <c r="L1546" s="53">
        <f t="shared" si="74"/>
        <v>1470011000</v>
      </c>
      <c r="M1546" s="54" t="b">
        <f t="shared" si="75"/>
        <v>1</v>
      </c>
    </row>
    <row r="1547" spans="2:13" x14ac:dyDescent="0.3">
      <c r="B1547" s="18">
        <f t="shared" si="73"/>
        <v>29</v>
      </c>
      <c r="C1547" s="14">
        <v>29111</v>
      </c>
      <c r="D1547" s="14">
        <v>300001000</v>
      </c>
      <c r="E1547" s="14">
        <v>1</v>
      </c>
      <c r="F1547" s="14">
        <v>2017</v>
      </c>
      <c r="G1547" s="49"/>
      <c r="H1547" s="14">
        <v>29185</v>
      </c>
      <c r="I1547" s="14">
        <v>300001000</v>
      </c>
      <c r="J1547" s="14">
        <v>1</v>
      </c>
      <c r="K1547" s="14">
        <v>2017</v>
      </c>
      <c r="L1547" s="53">
        <f t="shared" si="74"/>
        <v>300001000</v>
      </c>
      <c r="M1547" s="54" t="b">
        <f t="shared" si="75"/>
        <v>1</v>
      </c>
    </row>
    <row r="1548" spans="2:13" x14ac:dyDescent="0.3">
      <c r="B1548" s="18">
        <f t="shared" si="73"/>
        <v>29</v>
      </c>
      <c r="C1548" s="14">
        <v>29113</v>
      </c>
      <c r="D1548" s="14">
        <v>300001000</v>
      </c>
      <c r="E1548" s="14">
        <v>1</v>
      </c>
      <c r="F1548" s="14">
        <v>2017</v>
      </c>
      <c r="G1548" s="49"/>
      <c r="H1548" s="14">
        <v>29186</v>
      </c>
      <c r="I1548" s="14">
        <v>300001000</v>
      </c>
      <c r="J1548" s="14">
        <v>1</v>
      </c>
      <c r="K1548" s="14">
        <v>2017</v>
      </c>
      <c r="L1548" s="53">
        <f t="shared" si="74"/>
        <v>300001000</v>
      </c>
      <c r="M1548" s="54" t="b">
        <f t="shared" si="75"/>
        <v>1</v>
      </c>
    </row>
    <row r="1549" spans="2:13" x14ac:dyDescent="0.3">
      <c r="B1549" s="18">
        <f t="shared" si="73"/>
        <v>29</v>
      </c>
      <c r="C1549" s="14">
        <v>29115</v>
      </c>
      <c r="D1549" s="14">
        <v>300001000</v>
      </c>
      <c r="E1549" s="14">
        <v>1</v>
      </c>
      <c r="F1549" s="14">
        <v>2017</v>
      </c>
      <c r="G1549" s="49"/>
      <c r="H1549" s="14">
        <v>29187</v>
      </c>
      <c r="I1549" s="14">
        <v>300001000</v>
      </c>
      <c r="J1549" s="14">
        <v>1</v>
      </c>
      <c r="K1549" s="14">
        <v>2017</v>
      </c>
      <c r="L1549" s="53">
        <f t="shared" si="74"/>
        <v>300001000</v>
      </c>
      <c r="M1549" s="54" t="b">
        <f t="shared" si="75"/>
        <v>1</v>
      </c>
    </row>
    <row r="1550" spans="2:13" x14ac:dyDescent="0.3">
      <c r="B1550" s="18">
        <f t="shared" si="73"/>
        <v>29</v>
      </c>
      <c r="C1550" s="14">
        <v>29117</v>
      </c>
      <c r="D1550" s="14">
        <v>300001000</v>
      </c>
      <c r="E1550" s="14">
        <v>1</v>
      </c>
      <c r="F1550" s="14">
        <v>2017</v>
      </c>
      <c r="G1550" s="49"/>
      <c r="H1550" s="14">
        <v>29189</v>
      </c>
      <c r="I1550" s="14">
        <v>1470011000</v>
      </c>
      <c r="J1550" s="14">
        <v>1</v>
      </c>
      <c r="K1550" s="14">
        <v>2017</v>
      </c>
      <c r="L1550" s="53">
        <f t="shared" si="74"/>
        <v>1470011000</v>
      </c>
      <c r="M1550" s="54" t="b">
        <f t="shared" si="75"/>
        <v>1</v>
      </c>
    </row>
    <row r="1551" spans="2:13" x14ac:dyDescent="0.3">
      <c r="B1551" s="18">
        <f t="shared" si="73"/>
        <v>29</v>
      </c>
      <c r="C1551" s="14">
        <v>29119</v>
      </c>
      <c r="D1551" s="14">
        <v>300001000</v>
      </c>
      <c r="E1551" s="14">
        <v>1</v>
      </c>
      <c r="F1551" s="14">
        <v>2017</v>
      </c>
      <c r="G1551" s="49"/>
      <c r="H1551" s="14">
        <v>29195</v>
      </c>
      <c r="I1551" s="14">
        <v>300001000</v>
      </c>
      <c r="J1551" s="14">
        <v>1</v>
      </c>
      <c r="K1551" s="14">
        <v>2017</v>
      </c>
      <c r="L1551" s="53">
        <f t="shared" si="74"/>
        <v>300001000</v>
      </c>
      <c r="M1551" s="54" t="b">
        <f t="shared" si="75"/>
        <v>1</v>
      </c>
    </row>
    <row r="1552" spans="2:13" x14ac:dyDescent="0.3">
      <c r="B1552" s="18">
        <f t="shared" si="73"/>
        <v>29</v>
      </c>
      <c r="C1552" s="14">
        <v>29121</v>
      </c>
      <c r="D1552" s="14">
        <v>300001000</v>
      </c>
      <c r="E1552" s="14">
        <v>1</v>
      </c>
      <c r="F1552" s="14">
        <v>2017</v>
      </c>
      <c r="G1552" s="49"/>
      <c r="H1552" s="14">
        <v>29197</v>
      </c>
      <c r="I1552" s="14">
        <v>300001000</v>
      </c>
      <c r="J1552" s="14">
        <v>1</v>
      </c>
      <c r="K1552" s="14">
        <v>2017</v>
      </c>
      <c r="L1552" s="53">
        <f t="shared" si="74"/>
        <v>300001000</v>
      </c>
      <c r="M1552" s="54" t="b">
        <f t="shared" si="75"/>
        <v>1</v>
      </c>
    </row>
    <row r="1553" spans="2:13" x14ac:dyDescent="0.3">
      <c r="B1553" s="18">
        <f t="shared" si="73"/>
        <v>29</v>
      </c>
      <c r="C1553" s="14">
        <v>29123</v>
      </c>
      <c r="D1553" s="14">
        <v>300001000</v>
      </c>
      <c r="E1553" s="14">
        <v>1</v>
      </c>
      <c r="F1553" s="14">
        <v>2017</v>
      </c>
      <c r="G1553" s="49"/>
      <c r="H1553" s="14">
        <v>29199</v>
      </c>
      <c r="I1553" s="14">
        <v>300001000</v>
      </c>
      <c r="J1553" s="14">
        <v>1</v>
      </c>
      <c r="K1553" s="14">
        <v>2017</v>
      </c>
      <c r="L1553" s="53">
        <f t="shared" si="74"/>
        <v>300001000</v>
      </c>
      <c r="M1553" s="54" t="b">
        <f t="shared" si="75"/>
        <v>1</v>
      </c>
    </row>
    <row r="1554" spans="2:13" x14ac:dyDescent="0.3">
      <c r="B1554" s="18">
        <f t="shared" si="73"/>
        <v>29</v>
      </c>
      <c r="C1554" s="14">
        <v>29125</v>
      </c>
      <c r="D1554" s="14">
        <v>300001000</v>
      </c>
      <c r="E1554" s="14">
        <v>1</v>
      </c>
      <c r="F1554" s="14">
        <v>2017</v>
      </c>
      <c r="G1554" s="49"/>
      <c r="H1554" s="14">
        <v>29201</v>
      </c>
      <c r="I1554" s="14">
        <v>300001000</v>
      </c>
      <c r="J1554" s="14">
        <v>1</v>
      </c>
      <c r="K1554" s="14">
        <v>2017</v>
      </c>
      <c r="L1554" s="53">
        <f t="shared" si="74"/>
        <v>300001000</v>
      </c>
      <c r="M1554" s="54" t="b">
        <f t="shared" si="75"/>
        <v>1</v>
      </c>
    </row>
    <row r="1555" spans="2:13" x14ac:dyDescent="0.3">
      <c r="B1555" s="18">
        <f t="shared" si="73"/>
        <v>29</v>
      </c>
      <c r="C1555" s="14">
        <v>29127</v>
      </c>
      <c r="D1555" s="14">
        <v>300001000</v>
      </c>
      <c r="E1555" s="14">
        <v>1</v>
      </c>
      <c r="F1555" s="14">
        <v>2017</v>
      </c>
      <c r="G1555" s="49"/>
      <c r="H1555" s="14">
        <v>29203</v>
      </c>
      <c r="I1555" s="14">
        <v>300001000</v>
      </c>
      <c r="J1555" s="14">
        <v>1</v>
      </c>
      <c r="K1555" s="14">
        <v>2017</v>
      </c>
      <c r="L1555" s="53">
        <f t="shared" si="74"/>
        <v>300001000</v>
      </c>
      <c r="M1555" s="54" t="b">
        <f t="shared" si="75"/>
        <v>1</v>
      </c>
    </row>
    <row r="1556" spans="2:13" x14ac:dyDescent="0.3">
      <c r="B1556" s="18">
        <f t="shared" si="73"/>
        <v>29</v>
      </c>
      <c r="C1556" s="14">
        <v>29129</v>
      </c>
      <c r="D1556" s="14">
        <v>300001000</v>
      </c>
      <c r="E1556" s="14">
        <v>1</v>
      </c>
      <c r="F1556" s="14">
        <v>2017</v>
      </c>
      <c r="G1556" s="49"/>
      <c r="H1556" s="14">
        <v>29205</v>
      </c>
      <c r="I1556" s="14">
        <v>300001000</v>
      </c>
      <c r="J1556" s="14">
        <v>1</v>
      </c>
      <c r="K1556" s="14">
        <v>2017</v>
      </c>
      <c r="L1556" s="53">
        <f t="shared" si="74"/>
        <v>300001000</v>
      </c>
      <c r="M1556" s="54" t="b">
        <f t="shared" si="75"/>
        <v>1</v>
      </c>
    </row>
    <row r="1557" spans="2:13" x14ac:dyDescent="0.3">
      <c r="B1557" s="18">
        <f t="shared" si="73"/>
        <v>29</v>
      </c>
      <c r="C1557" s="14">
        <v>29131</v>
      </c>
      <c r="D1557" s="14">
        <v>300001000</v>
      </c>
      <c r="E1557" s="14">
        <v>1</v>
      </c>
      <c r="F1557" s="14">
        <v>2017</v>
      </c>
      <c r="G1557" s="49"/>
      <c r="H1557" s="14">
        <v>29207</v>
      </c>
      <c r="I1557" s="14">
        <v>300001000</v>
      </c>
      <c r="J1557" s="14">
        <v>1</v>
      </c>
      <c r="K1557" s="14">
        <v>2017</v>
      </c>
      <c r="L1557" s="53">
        <f t="shared" si="74"/>
        <v>300001000</v>
      </c>
      <c r="M1557" s="54" t="b">
        <f t="shared" si="75"/>
        <v>1</v>
      </c>
    </row>
    <row r="1558" spans="2:13" x14ac:dyDescent="0.3">
      <c r="B1558" s="18">
        <f t="shared" si="73"/>
        <v>29</v>
      </c>
      <c r="C1558" s="14">
        <v>29133</v>
      </c>
      <c r="D1558" s="14">
        <v>300001000</v>
      </c>
      <c r="E1558" s="14">
        <v>1</v>
      </c>
      <c r="F1558" s="14">
        <v>2017</v>
      </c>
      <c r="G1558" s="49"/>
      <c r="H1558" s="14">
        <v>29209</v>
      </c>
      <c r="I1558" s="14">
        <v>300001000</v>
      </c>
      <c r="J1558" s="14">
        <v>1</v>
      </c>
      <c r="K1558" s="14">
        <v>2017</v>
      </c>
      <c r="L1558" s="53">
        <f t="shared" si="74"/>
        <v>300001000</v>
      </c>
      <c r="M1558" s="54" t="b">
        <f t="shared" si="75"/>
        <v>1</v>
      </c>
    </row>
    <row r="1559" spans="2:13" x14ac:dyDescent="0.3">
      <c r="B1559" s="18">
        <f t="shared" si="73"/>
        <v>29</v>
      </c>
      <c r="C1559" s="14">
        <v>29135</v>
      </c>
      <c r="D1559" s="14">
        <v>300001000</v>
      </c>
      <c r="E1559" s="14">
        <v>1</v>
      </c>
      <c r="F1559" s="14">
        <v>2017</v>
      </c>
      <c r="G1559" s="49"/>
      <c r="H1559" s="14">
        <v>29211</v>
      </c>
      <c r="I1559" s="14">
        <v>300001000</v>
      </c>
      <c r="J1559" s="14">
        <v>1</v>
      </c>
      <c r="K1559" s="14">
        <v>2017</v>
      </c>
      <c r="L1559" s="53">
        <f t="shared" si="74"/>
        <v>300001000</v>
      </c>
      <c r="M1559" s="54" t="b">
        <f t="shared" si="75"/>
        <v>1</v>
      </c>
    </row>
    <row r="1560" spans="2:13" x14ac:dyDescent="0.3">
      <c r="B1560" s="18">
        <f t="shared" si="73"/>
        <v>29</v>
      </c>
      <c r="C1560" s="14">
        <v>29137</v>
      </c>
      <c r="D1560" s="14">
        <v>300001000</v>
      </c>
      <c r="E1560" s="14">
        <v>1</v>
      </c>
      <c r="F1560" s="14">
        <v>2017</v>
      </c>
      <c r="G1560" s="49"/>
      <c r="H1560" s="14">
        <v>29213</v>
      </c>
      <c r="I1560" s="14">
        <v>300001000</v>
      </c>
      <c r="J1560" s="14">
        <v>1</v>
      </c>
      <c r="K1560" s="14">
        <v>2017</v>
      </c>
      <c r="L1560" s="53">
        <f t="shared" si="74"/>
        <v>300001000</v>
      </c>
      <c r="M1560" s="54" t="b">
        <f t="shared" si="75"/>
        <v>1</v>
      </c>
    </row>
    <row r="1561" spans="2:13" x14ac:dyDescent="0.3">
      <c r="B1561" s="18">
        <f t="shared" si="73"/>
        <v>29</v>
      </c>
      <c r="C1561" s="14">
        <v>29139</v>
      </c>
      <c r="D1561" s="14">
        <v>300001000</v>
      </c>
      <c r="E1561" s="14">
        <v>1</v>
      </c>
      <c r="F1561" s="14">
        <v>2017</v>
      </c>
      <c r="G1561" s="49"/>
      <c r="H1561" s="14">
        <v>29215</v>
      </c>
      <c r="I1561" s="14">
        <v>300001000</v>
      </c>
      <c r="J1561" s="14">
        <v>1</v>
      </c>
      <c r="K1561" s="14">
        <v>2017</v>
      </c>
      <c r="L1561" s="53">
        <f t="shared" si="74"/>
        <v>300001000</v>
      </c>
      <c r="M1561" s="54" t="b">
        <f t="shared" si="75"/>
        <v>1</v>
      </c>
    </row>
    <row r="1562" spans="2:13" x14ac:dyDescent="0.3">
      <c r="B1562" s="18">
        <f t="shared" si="73"/>
        <v>29</v>
      </c>
      <c r="C1562" s="14">
        <v>29141</v>
      </c>
      <c r="D1562" s="14">
        <v>300001000</v>
      </c>
      <c r="E1562" s="14">
        <v>1</v>
      </c>
      <c r="F1562" s="14">
        <v>2017</v>
      </c>
      <c r="G1562" s="49"/>
      <c r="H1562" s="14">
        <v>29217</v>
      </c>
      <c r="I1562" s="14">
        <v>300001000</v>
      </c>
      <c r="J1562" s="14">
        <v>1</v>
      </c>
      <c r="K1562" s="14">
        <v>2017</v>
      </c>
      <c r="L1562" s="53">
        <f t="shared" si="74"/>
        <v>300001000</v>
      </c>
      <c r="M1562" s="54" t="b">
        <f t="shared" si="75"/>
        <v>1</v>
      </c>
    </row>
    <row r="1563" spans="2:13" x14ac:dyDescent="0.3">
      <c r="B1563" s="18">
        <f t="shared" si="73"/>
        <v>29</v>
      </c>
      <c r="C1563" s="14">
        <v>29143</v>
      </c>
      <c r="D1563" s="14">
        <v>300001000</v>
      </c>
      <c r="E1563" s="14">
        <v>1</v>
      </c>
      <c r="F1563" s="14">
        <v>2017</v>
      </c>
      <c r="G1563" s="49"/>
      <c r="H1563" s="14">
        <v>29219</v>
      </c>
      <c r="I1563" s="14">
        <v>300001000</v>
      </c>
      <c r="J1563" s="14">
        <v>1</v>
      </c>
      <c r="K1563" s="14">
        <v>2017</v>
      </c>
      <c r="L1563" s="53">
        <f t="shared" si="74"/>
        <v>300001000</v>
      </c>
      <c r="M1563" s="54" t="b">
        <f t="shared" si="75"/>
        <v>1</v>
      </c>
    </row>
    <row r="1564" spans="2:13" x14ac:dyDescent="0.3">
      <c r="B1564" s="18">
        <f t="shared" si="73"/>
        <v>29</v>
      </c>
      <c r="C1564" s="14">
        <v>29145</v>
      </c>
      <c r="D1564" s="14">
        <v>300001000</v>
      </c>
      <c r="E1564" s="14">
        <v>1</v>
      </c>
      <c r="F1564" s="14">
        <v>2017</v>
      </c>
      <c r="G1564" s="49"/>
      <c r="H1564" s="14">
        <v>29221</v>
      </c>
      <c r="I1564" s="14">
        <v>300001000</v>
      </c>
      <c r="J1564" s="14">
        <v>1</v>
      </c>
      <c r="K1564" s="14">
        <v>2017</v>
      </c>
      <c r="L1564" s="53">
        <f t="shared" si="74"/>
        <v>300001000</v>
      </c>
      <c r="M1564" s="54" t="b">
        <f t="shared" si="75"/>
        <v>1</v>
      </c>
    </row>
    <row r="1565" spans="2:13" x14ac:dyDescent="0.3">
      <c r="B1565" s="18">
        <f t="shared" si="73"/>
        <v>29</v>
      </c>
      <c r="C1565" s="14">
        <v>29147</v>
      </c>
      <c r="D1565" s="14">
        <v>300001000</v>
      </c>
      <c r="E1565" s="14">
        <v>1</v>
      </c>
      <c r="F1565" s="14">
        <v>2017</v>
      </c>
      <c r="G1565" s="49"/>
      <c r="H1565" s="14">
        <v>29223</v>
      </c>
      <c r="I1565" s="14">
        <v>300001000</v>
      </c>
      <c r="J1565" s="14">
        <v>1</v>
      </c>
      <c r="K1565" s="14">
        <v>2017</v>
      </c>
      <c r="L1565" s="53">
        <f t="shared" si="74"/>
        <v>300001000</v>
      </c>
      <c r="M1565" s="54" t="b">
        <f t="shared" si="75"/>
        <v>1</v>
      </c>
    </row>
    <row r="1566" spans="2:13" x14ac:dyDescent="0.3">
      <c r="B1566" s="18">
        <f t="shared" si="73"/>
        <v>29</v>
      </c>
      <c r="C1566" s="14">
        <v>29149</v>
      </c>
      <c r="D1566" s="14">
        <v>300001000</v>
      </c>
      <c r="E1566" s="14">
        <v>1</v>
      </c>
      <c r="F1566" s="14">
        <v>2017</v>
      </c>
      <c r="G1566" s="49"/>
      <c r="H1566" s="14">
        <v>29225</v>
      </c>
      <c r="I1566" s="14">
        <v>300001000</v>
      </c>
      <c r="J1566" s="14">
        <v>1</v>
      </c>
      <c r="K1566" s="14">
        <v>2017</v>
      </c>
      <c r="L1566" s="53">
        <f t="shared" si="74"/>
        <v>300001000</v>
      </c>
      <c r="M1566" s="54" t="b">
        <f t="shared" si="75"/>
        <v>1</v>
      </c>
    </row>
    <row r="1567" spans="2:13" x14ac:dyDescent="0.3">
      <c r="B1567" s="18">
        <f t="shared" si="73"/>
        <v>29</v>
      </c>
      <c r="C1567" s="14">
        <v>29151</v>
      </c>
      <c r="D1567" s="14">
        <v>300001000</v>
      </c>
      <c r="E1567" s="14">
        <v>1</v>
      </c>
      <c r="F1567" s="14">
        <v>2017</v>
      </c>
      <c r="G1567" s="49"/>
      <c r="H1567" s="14">
        <v>29227</v>
      </c>
      <c r="I1567" s="14">
        <v>300001000</v>
      </c>
      <c r="J1567" s="14">
        <v>1</v>
      </c>
      <c r="K1567" s="14">
        <v>2017</v>
      </c>
      <c r="L1567" s="53">
        <f t="shared" si="74"/>
        <v>300001000</v>
      </c>
      <c r="M1567" s="54" t="b">
        <f t="shared" si="75"/>
        <v>1</v>
      </c>
    </row>
    <row r="1568" spans="2:13" x14ac:dyDescent="0.3">
      <c r="B1568" s="18">
        <f t="shared" si="73"/>
        <v>29</v>
      </c>
      <c r="C1568" s="14">
        <v>29153</v>
      </c>
      <c r="D1568" s="14">
        <v>300001000</v>
      </c>
      <c r="E1568" s="14">
        <v>1</v>
      </c>
      <c r="F1568" s="14">
        <v>2017</v>
      </c>
      <c r="G1568" s="49"/>
      <c r="H1568" s="14">
        <v>29229</v>
      </c>
      <c r="I1568" s="14">
        <v>300001000</v>
      </c>
      <c r="J1568" s="14">
        <v>1</v>
      </c>
      <c r="K1568" s="14">
        <v>2017</v>
      </c>
      <c r="L1568" s="53">
        <f t="shared" si="74"/>
        <v>300001000</v>
      </c>
      <c r="M1568" s="54" t="b">
        <f t="shared" si="75"/>
        <v>1</v>
      </c>
    </row>
    <row r="1569" spans="2:13" x14ac:dyDescent="0.3">
      <c r="B1569" s="18">
        <f t="shared" si="73"/>
        <v>29</v>
      </c>
      <c r="C1569" s="14">
        <v>29155</v>
      </c>
      <c r="D1569" s="14">
        <v>300001000</v>
      </c>
      <c r="E1569" s="14">
        <v>1</v>
      </c>
      <c r="F1569" s="14">
        <v>2017</v>
      </c>
      <c r="G1569" s="49"/>
      <c r="H1569" s="14">
        <v>29510</v>
      </c>
      <c r="I1569" s="14">
        <v>1470011000</v>
      </c>
      <c r="J1569" s="14">
        <v>1</v>
      </c>
      <c r="K1569" s="14">
        <v>2017</v>
      </c>
      <c r="L1569" s="53">
        <f t="shared" si="74"/>
        <v>1470011000</v>
      </c>
      <c r="M1569" s="54" t="b">
        <f t="shared" si="75"/>
        <v>1</v>
      </c>
    </row>
    <row r="1570" spans="2:13" x14ac:dyDescent="0.3">
      <c r="B1570" s="18">
        <f t="shared" si="73"/>
        <v>29</v>
      </c>
      <c r="C1570" s="14">
        <v>29157</v>
      </c>
      <c r="D1570" s="14">
        <v>300001000</v>
      </c>
      <c r="E1570" s="14">
        <v>1</v>
      </c>
      <c r="F1570" s="14">
        <v>2017</v>
      </c>
      <c r="G1570" s="49"/>
      <c r="H1570" s="14">
        <v>30001</v>
      </c>
      <c r="I1570" s="14">
        <v>500001000</v>
      </c>
      <c r="J1570" s="14">
        <v>1</v>
      </c>
      <c r="K1570" s="14">
        <v>2017</v>
      </c>
      <c r="L1570" s="53">
        <f t="shared" si="74"/>
        <v>500001000</v>
      </c>
      <c r="M1570" s="54" t="b">
        <f t="shared" si="75"/>
        <v>1</v>
      </c>
    </row>
    <row r="1571" spans="2:13" x14ac:dyDescent="0.3">
      <c r="B1571" s="18">
        <f t="shared" si="73"/>
        <v>29</v>
      </c>
      <c r="C1571" s="14">
        <v>29159</v>
      </c>
      <c r="D1571" s="14">
        <v>300001000</v>
      </c>
      <c r="E1571" s="14">
        <v>1</v>
      </c>
      <c r="F1571" s="14">
        <v>2017</v>
      </c>
      <c r="G1571" s="49"/>
      <c r="H1571" s="14">
        <v>30003</v>
      </c>
      <c r="I1571" s="14">
        <v>500001000</v>
      </c>
      <c r="J1571" s="14">
        <v>1</v>
      </c>
      <c r="K1571" s="14">
        <v>2017</v>
      </c>
      <c r="L1571" s="53">
        <f t="shared" si="74"/>
        <v>500001000</v>
      </c>
      <c r="M1571" s="54" t="b">
        <f t="shared" si="75"/>
        <v>1</v>
      </c>
    </row>
    <row r="1572" spans="2:13" x14ac:dyDescent="0.3">
      <c r="B1572" s="18">
        <f t="shared" si="73"/>
        <v>29</v>
      </c>
      <c r="C1572" s="14">
        <v>29161</v>
      </c>
      <c r="D1572" s="14">
        <v>300001000</v>
      </c>
      <c r="E1572" s="14">
        <v>1</v>
      </c>
      <c r="F1572" s="14">
        <v>2017</v>
      </c>
      <c r="G1572" s="49"/>
      <c r="H1572" s="14">
        <v>30005</v>
      </c>
      <c r="I1572" s="14">
        <v>500001000</v>
      </c>
      <c r="J1572" s="14">
        <v>1</v>
      </c>
      <c r="K1572" s="14">
        <v>2017</v>
      </c>
      <c r="L1572" s="53">
        <f t="shared" si="74"/>
        <v>500001000</v>
      </c>
      <c r="M1572" s="54" t="b">
        <f t="shared" si="75"/>
        <v>1</v>
      </c>
    </row>
    <row r="1573" spans="2:13" x14ac:dyDescent="0.3">
      <c r="B1573" s="18">
        <f t="shared" si="73"/>
        <v>29</v>
      </c>
      <c r="C1573" s="14">
        <v>29163</v>
      </c>
      <c r="D1573" s="14">
        <v>300001000</v>
      </c>
      <c r="E1573" s="14">
        <v>1</v>
      </c>
      <c r="F1573" s="14">
        <v>2017</v>
      </c>
      <c r="G1573" s="49"/>
      <c r="H1573" s="14">
        <v>30007</v>
      </c>
      <c r="I1573" s="14">
        <v>500001000</v>
      </c>
      <c r="J1573" s="14">
        <v>1</v>
      </c>
      <c r="K1573" s="14">
        <v>2017</v>
      </c>
      <c r="L1573" s="53">
        <f t="shared" si="74"/>
        <v>500001000</v>
      </c>
      <c r="M1573" s="54" t="b">
        <f t="shared" si="75"/>
        <v>1</v>
      </c>
    </row>
    <row r="1574" spans="2:13" x14ac:dyDescent="0.3">
      <c r="B1574" s="18">
        <f t="shared" si="73"/>
        <v>29</v>
      </c>
      <c r="C1574" s="14">
        <v>29165</v>
      </c>
      <c r="D1574" s="14">
        <v>370001000</v>
      </c>
      <c r="E1574" s="14">
        <v>1</v>
      </c>
      <c r="F1574" s="14">
        <v>2017</v>
      </c>
      <c r="G1574" s="49"/>
      <c r="H1574" s="14">
        <v>30009</v>
      </c>
      <c r="I1574" s="14">
        <v>500001000</v>
      </c>
      <c r="J1574" s="14">
        <v>1</v>
      </c>
      <c r="K1574" s="14">
        <v>2017</v>
      </c>
      <c r="L1574" s="53">
        <f t="shared" si="74"/>
        <v>500001000</v>
      </c>
      <c r="M1574" s="54" t="b">
        <f t="shared" si="75"/>
        <v>1</v>
      </c>
    </row>
    <row r="1575" spans="2:13" x14ac:dyDescent="0.3">
      <c r="B1575" s="18">
        <f t="shared" si="73"/>
        <v>29</v>
      </c>
      <c r="C1575" s="14">
        <v>29167</v>
      </c>
      <c r="D1575" s="14">
        <v>300001000</v>
      </c>
      <c r="E1575" s="14">
        <v>1</v>
      </c>
      <c r="F1575" s="14">
        <v>2017</v>
      </c>
      <c r="G1575" s="49"/>
      <c r="H1575" s="14">
        <v>30011</v>
      </c>
      <c r="I1575" s="14">
        <v>500001000</v>
      </c>
      <c r="J1575" s="14">
        <v>1</v>
      </c>
      <c r="K1575" s="14">
        <v>2017</v>
      </c>
      <c r="L1575" s="53">
        <f t="shared" si="74"/>
        <v>500001000</v>
      </c>
      <c r="M1575" s="54" t="b">
        <f t="shared" si="75"/>
        <v>1</v>
      </c>
    </row>
    <row r="1576" spans="2:13" x14ac:dyDescent="0.3">
      <c r="B1576" s="18">
        <f t="shared" si="73"/>
        <v>29</v>
      </c>
      <c r="C1576" s="14">
        <v>29169</v>
      </c>
      <c r="D1576" s="14">
        <v>300001000</v>
      </c>
      <c r="E1576" s="14">
        <v>1</v>
      </c>
      <c r="F1576" s="14">
        <v>2017</v>
      </c>
      <c r="G1576" s="49"/>
      <c r="H1576" s="14">
        <v>30013</v>
      </c>
      <c r="I1576" s="14">
        <v>500001000</v>
      </c>
      <c r="J1576" s="14">
        <v>1</v>
      </c>
      <c r="K1576" s="14">
        <v>2017</v>
      </c>
      <c r="L1576" s="53">
        <f t="shared" si="74"/>
        <v>500001000</v>
      </c>
      <c r="M1576" s="54" t="b">
        <f t="shared" si="75"/>
        <v>1</v>
      </c>
    </row>
    <row r="1577" spans="2:13" x14ac:dyDescent="0.3">
      <c r="B1577" s="18">
        <f t="shared" si="73"/>
        <v>29</v>
      </c>
      <c r="C1577" s="14">
        <v>29171</v>
      </c>
      <c r="D1577" s="14">
        <v>300001000</v>
      </c>
      <c r="E1577" s="14">
        <v>1</v>
      </c>
      <c r="F1577" s="14">
        <v>2017</v>
      </c>
      <c r="G1577" s="49"/>
      <c r="H1577" s="14">
        <v>30015</v>
      </c>
      <c r="I1577" s="14">
        <v>500001000</v>
      </c>
      <c r="J1577" s="14">
        <v>1</v>
      </c>
      <c r="K1577" s="14">
        <v>2017</v>
      </c>
      <c r="L1577" s="53">
        <f t="shared" si="74"/>
        <v>500001000</v>
      </c>
      <c r="M1577" s="54" t="b">
        <f t="shared" si="75"/>
        <v>1</v>
      </c>
    </row>
    <row r="1578" spans="2:13" x14ac:dyDescent="0.3">
      <c r="B1578" s="18">
        <f t="shared" si="73"/>
        <v>29</v>
      </c>
      <c r="C1578" s="14">
        <v>29173</v>
      </c>
      <c r="D1578" s="14">
        <v>300001000</v>
      </c>
      <c r="E1578" s="14">
        <v>1</v>
      </c>
      <c r="F1578" s="14">
        <v>2017</v>
      </c>
      <c r="G1578" s="49"/>
      <c r="H1578" s="14">
        <v>30017</v>
      </c>
      <c r="I1578" s="14">
        <v>500001000</v>
      </c>
      <c r="J1578" s="14">
        <v>1</v>
      </c>
      <c r="K1578" s="14">
        <v>2017</v>
      </c>
      <c r="L1578" s="53">
        <f t="shared" si="74"/>
        <v>500001000</v>
      </c>
      <c r="M1578" s="54" t="b">
        <f t="shared" si="75"/>
        <v>1</v>
      </c>
    </row>
    <row r="1579" spans="2:13" x14ac:dyDescent="0.3">
      <c r="B1579" s="18">
        <f t="shared" si="73"/>
        <v>29</v>
      </c>
      <c r="C1579" s="14">
        <v>29175</v>
      </c>
      <c r="D1579" s="14">
        <v>300001000</v>
      </c>
      <c r="E1579" s="14">
        <v>1</v>
      </c>
      <c r="F1579" s="14">
        <v>2017</v>
      </c>
      <c r="G1579" s="49"/>
      <c r="H1579" s="14">
        <v>30019</v>
      </c>
      <c r="I1579" s="14">
        <v>500001000</v>
      </c>
      <c r="J1579" s="14">
        <v>1</v>
      </c>
      <c r="K1579" s="14">
        <v>2017</v>
      </c>
      <c r="L1579" s="53">
        <f t="shared" si="74"/>
        <v>500001000</v>
      </c>
      <c r="M1579" s="54" t="b">
        <f t="shared" si="75"/>
        <v>1</v>
      </c>
    </row>
    <row r="1580" spans="2:13" x14ac:dyDescent="0.3">
      <c r="B1580" s="18">
        <f t="shared" si="73"/>
        <v>29</v>
      </c>
      <c r="C1580" s="14">
        <v>29177</v>
      </c>
      <c r="D1580" s="14">
        <v>300001000</v>
      </c>
      <c r="E1580" s="14">
        <v>1</v>
      </c>
      <c r="F1580" s="14">
        <v>2017</v>
      </c>
      <c r="G1580" s="49"/>
      <c r="H1580" s="14">
        <v>30021</v>
      </c>
      <c r="I1580" s="14">
        <v>500001000</v>
      </c>
      <c r="J1580" s="14">
        <v>1</v>
      </c>
      <c r="K1580" s="14">
        <v>2017</v>
      </c>
      <c r="L1580" s="53">
        <f t="shared" si="74"/>
        <v>500001000</v>
      </c>
      <c r="M1580" s="54" t="b">
        <f t="shared" si="75"/>
        <v>1</v>
      </c>
    </row>
    <row r="1581" spans="2:13" x14ac:dyDescent="0.3">
      <c r="B1581" s="18">
        <f t="shared" si="73"/>
        <v>29</v>
      </c>
      <c r="C1581" s="14">
        <v>29179</v>
      </c>
      <c r="D1581" s="14">
        <v>300001000</v>
      </c>
      <c r="E1581" s="14">
        <v>1</v>
      </c>
      <c r="F1581" s="14">
        <v>2017</v>
      </c>
      <c r="G1581" s="49"/>
      <c r="H1581" s="14">
        <v>30023</v>
      </c>
      <c r="I1581" s="14">
        <v>500001000</v>
      </c>
      <c r="J1581" s="14">
        <v>1</v>
      </c>
      <c r="K1581" s="14">
        <v>2017</v>
      </c>
      <c r="L1581" s="53">
        <f t="shared" si="74"/>
        <v>500001000</v>
      </c>
      <c r="M1581" s="54" t="b">
        <f t="shared" si="75"/>
        <v>1</v>
      </c>
    </row>
    <row r="1582" spans="2:13" x14ac:dyDescent="0.3">
      <c r="B1582" s="18">
        <f t="shared" si="73"/>
        <v>29</v>
      </c>
      <c r="C1582" s="14">
        <v>29181</v>
      </c>
      <c r="D1582" s="14">
        <v>300001000</v>
      </c>
      <c r="E1582" s="14">
        <v>1</v>
      </c>
      <c r="F1582" s="14">
        <v>2017</v>
      </c>
      <c r="G1582" s="49"/>
      <c r="H1582" s="14">
        <v>30025</v>
      </c>
      <c r="I1582" s="14">
        <v>500001000</v>
      </c>
      <c r="J1582" s="14">
        <v>1</v>
      </c>
      <c r="K1582" s="14">
        <v>2017</v>
      </c>
      <c r="L1582" s="53">
        <f t="shared" si="74"/>
        <v>500001000</v>
      </c>
      <c r="M1582" s="54" t="b">
        <f t="shared" si="75"/>
        <v>1</v>
      </c>
    </row>
    <row r="1583" spans="2:13" x14ac:dyDescent="0.3">
      <c r="B1583" s="18">
        <f t="shared" si="73"/>
        <v>29</v>
      </c>
      <c r="C1583" s="14">
        <v>29183</v>
      </c>
      <c r="D1583" s="14">
        <v>1470011000</v>
      </c>
      <c r="E1583" s="14">
        <v>1</v>
      </c>
      <c r="F1583" s="14">
        <v>2017</v>
      </c>
      <c r="G1583" s="49"/>
      <c r="H1583" s="14">
        <v>30027</v>
      </c>
      <c r="I1583" s="14">
        <v>500001000</v>
      </c>
      <c r="J1583" s="14">
        <v>1</v>
      </c>
      <c r="K1583" s="14">
        <v>2017</v>
      </c>
      <c r="L1583" s="53">
        <f t="shared" si="74"/>
        <v>500001000</v>
      </c>
      <c r="M1583" s="54" t="b">
        <f t="shared" si="75"/>
        <v>1</v>
      </c>
    </row>
    <row r="1584" spans="2:13" x14ac:dyDescent="0.3">
      <c r="B1584" s="18">
        <f t="shared" si="73"/>
        <v>29</v>
      </c>
      <c r="C1584" s="14">
        <v>29185</v>
      </c>
      <c r="D1584" s="14">
        <v>300001000</v>
      </c>
      <c r="E1584" s="14">
        <v>1</v>
      </c>
      <c r="F1584" s="14">
        <v>2017</v>
      </c>
      <c r="G1584" s="49"/>
      <c r="H1584" s="14">
        <v>30029</v>
      </c>
      <c r="I1584" s="14">
        <v>500001000</v>
      </c>
      <c r="J1584" s="14">
        <v>1</v>
      </c>
      <c r="K1584" s="14">
        <v>2017</v>
      </c>
      <c r="L1584" s="53">
        <f t="shared" si="74"/>
        <v>500001000</v>
      </c>
      <c r="M1584" s="54" t="b">
        <f t="shared" si="75"/>
        <v>1</v>
      </c>
    </row>
    <row r="1585" spans="2:13" x14ac:dyDescent="0.3">
      <c r="B1585" s="18">
        <f t="shared" si="73"/>
        <v>29</v>
      </c>
      <c r="C1585" s="14">
        <v>29186</v>
      </c>
      <c r="D1585" s="14">
        <v>300001000</v>
      </c>
      <c r="E1585" s="14">
        <v>1</v>
      </c>
      <c r="F1585" s="14">
        <v>2017</v>
      </c>
      <c r="G1585" s="49"/>
      <c r="H1585" s="14">
        <v>30031</v>
      </c>
      <c r="I1585" s="14">
        <v>500001000</v>
      </c>
      <c r="J1585" s="14">
        <v>1</v>
      </c>
      <c r="K1585" s="14">
        <v>2017</v>
      </c>
      <c r="L1585" s="53">
        <f t="shared" si="74"/>
        <v>500001000</v>
      </c>
      <c r="M1585" s="54" t="b">
        <f t="shared" si="75"/>
        <v>1</v>
      </c>
    </row>
    <row r="1586" spans="2:13" x14ac:dyDescent="0.3">
      <c r="B1586" s="18">
        <f t="shared" si="73"/>
        <v>29</v>
      </c>
      <c r="C1586" s="14">
        <v>29187</v>
      </c>
      <c r="D1586" s="14">
        <v>300001000</v>
      </c>
      <c r="E1586" s="14">
        <v>1</v>
      </c>
      <c r="F1586" s="14">
        <v>2017</v>
      </c>
      <c r="G1586" s="49"/>
      <c r="H1586" s="14">
        <v>30033</v>
      </c>
      <c r="I1586" s="14">
        <v>500001000</v>
      </c>
      <c r="J1586" s="14">
        <v>1</v>
      </c>
      <c r="K1586" s="14">
        <v>2017</v>
      </c>
      <c r="L1586" s="53">
        <f t="shared" si="74"/>
        <v>500001000</v>
      </c>
      <c r="M1586" s="54" t="b">
        <f t="shared" si="75"/>
        <v>1</v>
      </c>
    </row>
    <row r="1587" spans="2:13" x14ac:dyDescent="0.3">
      <c r="B1587" s="18">
        <f t="shared" si="73"/>
        <v>29</v>
      </c>
      <c r="C1587" s="14">
        <v>29189</v>
      </c>
      <c r="D1587" s="14">
        <v>1470011000</v>
      </c>
      <c r="E1587" s="14">
        <v>1</v>
      </c>
      <c r="F1587" s="14">
        <v>2017</v>
      </c>
      <c r="G1587" s="49"/>
      <c r="H1587" s="14">
        <v>30035</v>
      </c>
      <c r="I1587" s="14">
        <v>500001000</v>
      </c>
      <c r="J1587" s="14">
        <v>1</v>
      </c>
      <c r="K1587" s="14">
        <v>2017</v>
      </c>
      <c r="L1587" s="53">
        <f t="shared" si="74"/>
        <v>500001000</v>
      </c>
      <c r="M1587" s="54" t="b">
        <f t="shared" si="75"/>
        <v>1</v>
      </c>
    </row>
    <row r="1588" spans="2:13" x14ac:dyDescent="0.3">
      <c r="B1588" s="18">
        <f t="shared" si="73"/>
        <v>29</v>
      </c>
      <c r="C1588" s="14">
        <v>29195</v>
      </c>
      <c r="D1588" s="14">
        <v>300001000</v>
      </c>
      <c r="E1588" s="14">
        <v>1</v>
      </c>
      <c r="F1588" s="14">
        <v>2017</v>
      </c>
      <c r="G1588" s="49"/>
      <c r="H1588" s="14">
        <v>30037</v>
      </c>
      <c r="I1588" s="14">
        <v>500001000</v>
      </c>
      <c r="J1588" s="14">
        <v>1</v>
      </c>
      <c r="K1588" s="14">
        <v>2017</v>
      </c>
      <c r="L1588" s="53">
        <f t="shared" si="74"/>
        <v>500001000</v>
      </c>
      <c r="M1588" s="54" t="b">
        <f t="shared" si="75"/>
        <v>1</v>
      </c>
    </row>
    <row r="1589" spans="2:13" x14ac:dyDescent="0.3">
      <c r="B1589" s="18">
        <f t="shared" si="73"/>
        <v>29</v>
      </c>
      <c r="C1589" s="14">
        <v>29197</v>
      </c>
      <c r="D1589" s="14">
        <v>300001000</v>
      </c>
      <c r="E1589" s="14">
        <v>1</v>
      </c>
      <c r="F1589" s="14">
        <v>2017</v>
      </c>
      <c r="G1589" s="49"/>
      <c r="H1589" s="14">
        <v>30039</v>
      </c>
      <c r="I1589" s="14">
        <v>500001000</v>
      </c>
      <c r="J1589" s="14">
        <v>1</v>
      </c>
      <c r="K1589" s="14">
        <v>2017</v>
      </c>
      <c r="L1589" s="53">
        <f t="shared" si="74"/>
        <v>500001000</v>
      </c>
      <c r="M1589" s="54" t="b">
        <f t="shared" si="75"/>
        <v>1</v>
      </c>
    </row>
    <row r="1590" spans="2:13" x14ac:dyDescent="0.3">
      <c r="B1590" s="18">
        <f t="shared" si="73"/>
        <v>29</v>
      </c>
      <c r="C1590" s="14">
        <v>29199</v>
      </c>
      <c r="D1590" s="14">
        <v>300001000</v>
      </c>
      <c r="E1590" s="14">
        <v>1</v>
      </c>
      <c r="F1590" s="14">
        <v>2017</v>
      </c>
      <c r="G1590" s="49"/>
      <c r="H1590" s="14">
        <v>30041</v>
      </c>
      <c r="I1590" s="14">
        <v>500001000</v>
      </c>
      <c r="J1590" s="14">
        <v>1</v>
      </c>
      <c r="K1590" s="14">
        <v>2017</v>
      </c>
      <c r="L1590" s="53">
        <f t="shared" si="74"/>
        <v>500001000</v>
      </c>
      <c r="M1590" s="54" t="b">
        <f t="shared" si="75"/>
        <v>1</v>
      </c>
    </row>
    <row r="1591" spans="2:13" x14ac:dyDescent="0.3">
      <c r="B1591" s="18">
        <f t="shared" si="73"/>
        <v>29</v>
      </c>
      <c r="C1591" s="14">
        <v>29201</v>
      </c>
      <c r="D1591" s="14">
        <v>300001000</v>
      </c>
      <c r="E1591" s="14">
        <v>1</v>
      </c>
      <c r="F1591" s="14">
        <v>2017</v>
      </c>
      <c r="G1591" s="49"/>
      <c r="H1591" s="14">
        <v>30043</v>
      </c>
      <c r="I1591" s="14">
        <v>500001000</v>
      </c>
      <c r="J1591" s="14">
        <v>1</v>
      </c>
      <c r="K1591" s="14">
        <v>2017</v>
      </c>
      <c r="L1591" s="53">
        <f t="shared" si="74"/>
        <v>500001000</v>
      </c>
      <c r="M1591" s="54" t="b">
        <f t="shared" si="75"/>
        <v>1</v>
      </c>
    </row>
    <row r="1592" spans="2:13" x14ac:dyDescent="0.3">
      <c r="B1592" s="18">
        <f t="shared" si="73"/>
        <v>29</v>
      </c>
      <c r="C1592" s="14">
        <v>29203</v>
      </c>
      <c r="D1592" s="14">
        <v>300001000</v>
      </c>
      <c r="E1592" s="14">
        <v>1</v>
      </c>
      <c r="F1592" s="14">
        <v>2017</v>
      </c>
      <c r="G1592" s="49"/>
      <c r="H1592" s="14">
        <v>30045</v>
      </c>
      <c r="I1592" s="14">
        <v>500001000</v>
      </c>
      <c r="J1592" s="14">
        <v>1</v>
      </c>
      <c r="K1592" s="14">
        <v>2017</v>
      </c>
      <c r="L1592" s="53">
        <f t="shared" si="74"/>
        <v>500001000</v>
      </c>
      <c r="M1592" s="54" t="b">
        <f t="shared" si="75"/>
        <v>1</v>
      </c>
    </row>
    <row r="1593" spans="2:13" x14ac:dyDescent="0.3">
      <c r="B1593" s="18">
        <f t="shared" si="73"/>
        <v>29</v>
      </c>
      <c r="C1593" s="14">
        <v>29205</v>
      </c>
      <c r="D1593" s="14">
        <v>300001000</v>
      </c>
      <c r="E1593" s="14">
        <v>1</v>
      </c>
      <c r="F1593" s="14">
        <v>2017</v>
      </c>
      <c r="G1593" s="49"/>
      <c r="H1593" s="14">
        <v>30047</v>
      </c>
      <c r="I1593" s="14">
        <v>500001000</v>
      </c>
      <c r="J1593" s="14">
        <v>1</v>
      </c>
      <c r="K1593" s="14">
        <v>2017</v>
      </c>
      <c r="L1593" s="53">
        <f t="shared" si="74"/>
        <v>500001000</v>
      </c>
      <c r="M1593" s="54" t="b">
        <f t="shared" si="75"/>
        <v>1</v>
      </c>
    </row>
    <row r="1594" spans="2:13" x14ac:dyDescent="0.3">
      <c r="B1594" s="18">
        <f t="shared" si="73"/>
        <v>29</v>
      </c>
      <c r="C1594" s="14">
        <v>29207</v>
      </c>
      <c r="D1594" s="14">
        <v>300001000</v>
      </c>
      <c r="E1594" s="14">
        <v>1</v>
      </c>
      <c r="F1594" s="14">
        <v>2017</v>
      </c>
      <c r="G1594" s="49"/>
      <c r="H1594" s="14">
        <v>30049</v>
      </c>
      <c r="I1594" s="14">
        <v>500001000</v>
      </c>
      <c r="J1594" s="14">
        <v>1</v>
      </c>
      <c r="K1594" s="14">
        <v>2017</v>
      </c>
      <c r="L1594" s="53">
        <f t="shared" si="74"/>
        <v>500001000</v>
      </c>
      <c r="M1594" s="54" t="b">
        <f t="shared" si="75"/>
        <v>1</v>
      </c>
    </row>
    <row r="1595" spans="2:13" x14ac:dyDescent="0.3">
      <c r="B1595" s="18">
        <f t="shared" si="73"/>
        <v>29</v>
      </c>
      <c r="C1595" s="14">
        <v>29209</v>
      </c>
      <c r="D1595" s="14">
        <v>300001000</v>
      </c>
      <c r="E1595" s="14">
        <v>1</v>
      </c>
      <c r="F1595" s="14">
        <v>2017</v>
      </c>
      <c r="G1595" s="49"/>
      <c r="H1595" s="14">
        <v>30051</v>
      </c>
      <c r="I1595" s="14">
        <v>500001000</v>
      </c>
      <c r="J1595" s="14">
        <v>1</v>
      </c>
      <c r="K1595" s="14">
        <v>2017</v>
      </c>
      <c r="L1595" s="53">
        <f t="shared" si="74"/>
        <v>500001000</v>
      </c>
      <c r="M1595" s="54" t="b">
        <f t="shared" si="75"/>
        <v>1</v>
      </c>
    </row>
    <row r="1596" spans="2:13" x14ac:dyDescent="0.3">
      <c r="B1596" s="18">
        <f t="shared" si="73"/>
        <v>29</v>
      </c>
      <c r="C1596" s="14">
        <v>29211</v>
      </c>
      <c r="D1596" s="14">
        <v>300001000</v>
      </c>
      <c r="E1596" s="14">
        <v>1</v>
      </c>
      <c r="F1596" s="14">
        <v>2017</v>
      </c>
      <c r="G1596" s="49"/>
      <c r="H1596" s="14">
        <v>30053</v>
      </c>
      <c r="I1596" s="14">
        <v>500001000</v>
      </c>
      <c r="J1596" s="14">
        <v>1</v>
      </c>
      <c r="K1596" s="14">
        <v>2017</v>
      </c>
      <c r="L1596" s="53">
        <f t="shared" si="74"/>
        <v>500001000</v>
      </c>
      <c r="M1596" s="54" t="b">
        <f t="shared" si="75"/>
        <v>1</v>
      </c>
    </row>
    <row r="1597" spans="2:13" x14ac:dyDescent="0.3">
      <c r="B1597" s="18">
        <f t="shared" si="73"/>
        <v>29</v>
      </c>
      <c r="C1597" s="14">
        <v>29213</v>
      </c>
      <c r="D1597" s="14">
        <v>300001000</v>
      </c>
      <c r="E1597" s="14">
        <v>1</v>
      </c>
      <c r="F1597" s="14">
        <v>2017</v>
      </c>
      <c r="G1597" s="49"/>
      <c r="H1597" s="14">
        <v>30055</v>
      </c>
      <c r="I1597" s="14">
        <v>500001000</v>
      </c>
      <c r="J1597" s="14">
        <v>1</v>
      </c>
      <c r="K1597" s="14">
        <v>2017</v>
      </c>
      <c r="L1597" s="53">
        <f t="shared" si="74"/>
        <v>500001000</v>
      </c>
      <c r="M1597" s="54" t="b">
        <f t="shared" si="75"/>
        <v>1</v>
      </c>
    </row>
    <row r="1598" spans="2:13" x14ac:dyDescent="0.3">
      <c r="B1598" s="18">
        <f t="shared" si="73"/>
        <v>29</v>
      </c>
      <c r="C1598" s="14">
        <v>29215</v>
      </c>
      <c r="D1598" s="14">
        <v>300001000</v>
      </c>
      <c r="E1598" s="14">
        <v>1</v>
      </c>
      <c r="F1598" s="14">
        <v>2017</v>
      </c>
      <c r="G1598" s="49"/>
      <c r="H1598" s="14">
        <v>30057</v>
      </c>
      <c r="I1598" s="14">
        <v>500001000</v>
      </c>
      <c r="J1598" s="14">
        <v>1</v>
      </c>
      <c r="K1598" s="14">
        <v>2017</v>
      </c>
      <c r="L1598" s="53">
        <f t="shared" si="74"/>
        <v>500001000</v>
      </c>
      <c r="M1598" s="54" t="b">
        <f t="shared" si="75"/>
        <v>1</v>
      </c>
    </row>
    <row r="1599" spans="2:13" x14ac:dyDescent="0.3">
      <c r="B1599" s="18">
        <f t="shared" si="73"/>
        <v>29</v>
      </c>
      <c r="C1599" s="14">
        <v>29217</v>
      </c>
      <c r="D1599" s="14">
        <v>300001000</v>
      </c>
      <c r="E1599" s="14">
        <v>1</v>
      </c>
      <c r="F1599" s="14">
        <v>2017</v>
      </c>
      <c r="G1599" s="49"/>
      <c r="H1599" s="14">
        <v>30059</v>
      </c>
      <c r="I1599" s="14">
        <v>500001000</v>
      </c>
      <c r="J1599" s="14">
        <v>1</v>
      </c>
      <c r="K1599" s="14">
        <v>2017</v>
      </c>
      <c r="L1599" s="53">
        <f t="shared" si="74"/>
        <v>500001000</v>
      </c>
      <c r="M1599" s="54" t="b">
        <f t="shared" si="75"/>
        <v>1</v>
      </c>
    </row>
    <row r="1600" spans="2:13" x14ac:dyDescent="0.3">
      <c r="B1600" s="18">
        <f t="shared" si="73"/>
        <v>29</v>
      </c>
      <c r="C1600" s="14">
        <v>29219</v>
      </c>
      <c r="D1600" s="14">
        <v>300001000</v>
      </c>
      <c r="E1600" s="14">
        <v>1</v>
      </c>
      <c r="F1600" s="14">
        <v>2017</v>
      </c>
      <c r="G1600" s="49"/>
      <c r="H1600" s="14">
        <v>30061</v>
      </c>
      <c r="I1600" s="14">
        <v>500001000</v>
      </c>
      <c r="J1600" s="14">
        <v>1</v>
      </c>
      <c r="K1600" s="14">
        <v>2017</v>
      </c>
      <c r="L1600" s="53">
        <f t="shared" si="74"/>
        <v>500001000</v>
      </c>
      <c r="M1600" s="54" t="b">
        <f t="shared" si="75"/>
        <v>1</v>
      </c>
    </row>
    <row r="1601" spans="2:13" x14ac:dyDescent="0.3">
      <c r="B1601" s="18">
        <f t="shared" si="73"/>
        <v>29</v>
      </c>
      <c r="C1601" s="14">
        <v>29221</v>
      </c>
      <c r="D1601" s="14">
        <v>300001000</v>
      </c>
      <c r="E1601" s="14">
        <v>1</v>
      </c>
      <c r="F1601" s="14">
        <v>2017</v>
      </c>
      <c r="G1601" s="49"/>
      <c r="H1601" s="14">
        <v>30063</v>
      </c>
      <c r="I1601" s="14">
        <v>500001000</v>
      </c>
      <c r="J1601" s="14">
        <v>1</v>
      </c>
      <c r="K1601" s="14">
        <v>2017</v>
      </c>
      <c r="L1601" s="53">
        <f t="shared" si="74"/>
        <v>500001000</v>
      </c>
      <c r="M1601" s="54" t="b">
        <f t="shared" si="75"/>
        <v>1</v>
      </c>
    </row>
    <row r="1602" spans="2:13" x14ac:dyDescent="0.3">
      <c r="B1602" s="18">
        <f t="shared" si="73"/>
        <v>29</v>
      </c>
      <c r="C1602" s="14">
        <v>29223</v>
      </c>
      <c r="D1602" s="14">
        <v>300001000</v>
      </c>
      <c r="E1602" s="14">
        <v>1</v>
      </c>
      <c r="F1602" s="14">
        <v>2017</v>
      </c>
      <c r="G1602" s="49"/>
      <c r="H1602" s="14">
        <v>30065</v>
      </c>
      <c r="I1602" s="14">
        <v>500001000</v>
      </c>
      <c r="J1602" s="14">
        <v>1</v>
      </c>
      <c r="K1602" s="14">
        <v>2017</v>
      </c>
      <c r="L1602" s="53">
        <f t="shared" si="74"/>
        <v>500001000</v>
      </c>
      <c r="M1602" s="54" t="b">
        <f t="shared" si="75"/>
        <v>1</v>
      </c>
    </row>
    <row r="1603" spans="2:13" x14ac:dyDescent="0.3">
      <c r="B1603" s="18">
        <f t="shared" si="73"/>
        <v>29</v>
      </c>
      <c r="C1603" s="14">
        <v>29225</v>
      </c>
      <c r="D1603" s="14">
        <v>300001000</v>
      </c>
      <c r="E1603" s="14">
        <v>1</v>
      </c>
      <c r="F1603" s="14">
        <v>2017</v>
      </c>
      <c r="G1603" s="49"/>
      <c r="H1603" s="14">
        <v>30067</v>
      </c>
      <c r="I1603" s="14">
        <v>500001000</v>
      </c>
      <c r="J1603" s="14">
        <v>1</v>
      </c>
      <c r="K1603" s="14">
        <v>2017</v>
      </c>
      <c r="L1603" s="53">
        <f t="shared" si="74"/>
        <v>500001000</v>
      </c>
      <c r="M1603" s="54" t="b">
        <f t="shared" si="75"/>
        <v>1</v>
      </c>
    </row>
    <row r="1604" spans="2:13" x14ac:dyDescent="0.3">
      <c r="B1604" s="18">
        <f t="shared" si="73"/>
        <v>29</v>
      </c>
      <c r="C1604" s="14">
        <v>29227</v>
      </c>
      <c r="D1604" s="14">
        <v>300001000</v>
      </c>
      <c r="E1604" s="14">
        <v>1</v>
      </c>
      <c r="F1604" s="14">
        <v>2017</v>
      </c>
      <c r="G1604" s="49"/>
      <c r="H1604" s="14">
        <v>30069</v>
      </c>
      <c r="I1604" s="14">
        <v>500001000</v>
      </c>
      <c r="J1604" s="14">
        <v>1</v>
      </c>
      <c r="K1604" s="14">
        <v>2017</v>
      </c>
      <c r="L1604" s="53">
        <f t="shared" si="74"/>
        <v>500001000</v>
      </c>
      <c r="M1604" s="54" t="b">
        <f t="shared" si="75"/>
        <v>1</v>
      </c>
    </row>
    <row r="1605" spans="2:13" x14ac:dyDescent="0.3">
      <c r="B1605" s="18">
        <f t="shared" si="73"/>
        <v>29</v>
      </c>
      <c r="C1605" s="14">
        <v>29229</v>
      </c>
      <c r="D1605" s="14">
        <v>300001000</v>
      </c>
      <c r="E1605" s="14">
        <v>1</v>
      </c>
      <c r="F1605" s="14">
        <v>2017</v>
      </c>
      <c r="G1605" s="49"/>
      <c r="H1605" s="14">
        <v>30071</v>
      </c>
      <c r="I1605" s="14">
        <v>500001000</v>
      </c>
      <c r="J1605" s="14">
        <v>1</v>
      </c>
      <c r="K1605" s="14">
        <v>2017</v>
      </c>
      <c r="L1605" s="53">
        <f t="shared" si="74"/>
        <v>500001000</v>
      </c>
      <c r="M1605" s="54" t="b">
        <f t="shared" si="75"/>
        <v>1</v>
      </c>
    </row>
    <row r="1606" spans="2:13" x14ac:dyDescent="0.3">
      <c r="B1606" s="18">
        <f t="shared" ref="B1606:B1669" si="76">TRUNC(C1606/1000,0)</f>
        <v>29</v>
      </c>
      <c r="C1606" s="14">
        <v>29510</v>
      </c>
      <c r="D1606" s="14">
        <v>1470011000</v>
      </c>
      <c r="E1606" s="14">
        <v>1</v>
      </c>
      <c r="F1606" s="14">
        <v>2017</v>
      </c>
      <c r="G1606" s="49"/>
      <c r="H1606" s="14">
        <v>30073</v>
      </c>
      <c r="I1606" s="14">
        <v>500001000</v>
      </c>
      <c r="J1606" s="14">
        <v>1</v>
      </c>
      <c r="K1606" s="14">
        <v>2017</v>
      </c>
      <c r="L1606" s="53">
        <f t="shared" si="74"/>
        <v>500001000</v>
      </c>
      <c r="M1606" s="54" t="b">
        <f t="shared" si="75"/>
        <v>1</v>
      </c>
    </row>
    <row r="1607" spans="2:13" x14ac:dyDescent="0.3">
      <c r="B1607" s="18">
        <f t="shared" si="76"/>
        <v>30</v>
      </c>
      <c r="C1607" s="14">
        <v>30001</v>
      </c>
      <c r="D1607" s="14">
        <v>500001000</v>
      </c>
      <c r="E1607" s="14">
        <v>1</v>
      </c>
      <c r="F1607" s="14">
        <v>2017</v>
      </c>
      <c r="G1607" s="49"/>
      <c r="H1607" s="14">
        <v>30075</v>
      </c>
      <c r="I1607" s="14">
        <v>500001000</v>
      </c>
      <c r="J1607" s="14">
        <v>1</v>
      </c>
      <c r="K1607" s="14">
        <v>2017</v>
      </c>
      <c r="L1607" s="53">
        <f t="shared" ref="L1607:L1670" si="77">VLOOKUP(H1607,$C$5:$D$3233,2,FALSE)</f>
        <v>500001000</v>
      </c>
      <c r="M1607" s="54" t="b">
        <f t="shared" ref="M1607:M1670" si="78">L1607=I1607</f>
        <v>1</v>
      </c>
    </row>
    <row r="1608" spans="2:13" x14ac:dyDescent="0.3">
      <c r="B1608" s="18">
        <f t="shared" si="76"/>
        <v>30</v>
      </c>
      <c r="C1608" s="14">
        <v>30003</v>
      </c>
      <c r="D1608" s="14">
        <v>500001000</v>
      </c>
      <c r="E1608" s="14">
        <v>1</v>
      </c>
      <c r="F1608" s="14">
        <v>2017</v>
      </c>
      <c r="G1608" s="49"/>
      <c r="H1608" s="14">
        <v>30077</v>
      </c>
      <c r="I1608" s="14">
        <v>500001000</v>
      </c>
      <c r="J1608" s="14">
        <v>1</v>
      </c>
      <c r="K1608" s="14">
        <v>2017</v>
      </c>
      <c r="L1608" s="53">
        <f t="shared" si="77"/>
        <v>500001000</v>
      </c>
      <c r="M1608" s="54" t="b">
        <f t="shared" si="78"/>
        <v>1</v>
      </c>
    </row>
    <row r="1609" spans="2:13" x14ac:dyDescent="0.3">
      <c r="B1609" s="18">
        <f t="shared" si="76"/>
        <v>30</v>
      </c>
      <c r="C1609" s="14">
        <v>30005</v>
      </c>
      <c r="D1609" s="14">
        <v>500001000</v>
      </c>
      <c r="E1609" s="14">
        <v>1</v>
      </c>
      <c r="F1609" s="14">
        <v>2017</v>
      </c>
      <c r="G1609" s="49"/>
      <c r="H1609" s="14">
        <v>30079</v>
      </c>
      <c r="I1609" s="14">
        <v>500001000</v>
      </c>
      <c r="J1609" s="14">
        <v>1</v>
      </c>
      <c r="K1609" s="14">
        <v>2017</v>
      </c>
      <c r="L1609" s="53">
        <f t="shared" si="77"/>
        <v>500001000</v>
      </c>
      <c r="M1609" s="54" t="b">
        <f t="shared" si="78"/>
        <v>1</v>
      </c>
    </row>
    <row r="1610" spans="2:13" x14ac:dyDescent="0.3">
      <c r="B1610" s="18">
        <f t="shared" si="76"/>
        <v>30</v>
      </c>
      <c r="C1610" s="14">
        <v>30007</v>
      </c>
      <c r="D1610" s="14">
        <v>500001000</v>
      </c>
      <c r="E1610" s="14">
        <v>1</v>
      </c>
      <c r="F1610" s="14">
        <v>2017</v>
      </c>
      <c r="G1610" s="49"/>
      <c r="H1610" s="14">
        <v>30081</v>
      </c>
      <c r="I1610" s="14">
        <v>500001000</v>
      </c>
      <c r="J1610" s="14">
        <v>1</v>
      </c>
      <c r="K1610" s="14">
        <v>2017</v>
      </c>
      <c r="L1610" s="53">
        <f t="shared" si="77"/>
        <v>500001000</v>
      </c>
      <c r="M1610" s="54" t="b">
        <f t="shared" si="78"/>
        <v>1</v>
      </c>
    </row>
    <row r="1611" spans="2:13" x14ac:dyDescent="0.3">
      <c r="B1611" s="18">
        <f t="shared" si="76"/>
        <v>30</v>
      </c>
      <c r="C1611" s="14">
        <v>30009</v>
      </c>
      <c r="D1611" s="14">
        <v>500001000</v>
      </c>
      <c r="E1611" s="14">
        <v>1</v>
      </c>
      <c r="F1611" s="14">
        <v>2017</v>
      </c>
      <c r="G1611" s="49"/>
      <c r="H1611" s="14">
        <v>30083</v>
      </c>
      <c r="I1611" s="14">
        <v>500001000</v>
      </c>
      <c r="J1611" s="14">
        <v>1</v>
      </c>
      <c r="K1611" s="14">
        <v>2017</v>
      </c>
      <c r="L1611" s="53">
        <f t="shared" si="77"/>
        <v>500001000</v>
      </c>
      <c r="M1611" s="54" t="b">
        <f t="shared" si="78"/>
        <v>1</v>
      </c>
    </row>
    <row r="1612" spans="2:13" x14ac:dyDescent="0.3">
      <c r="B1612" s="18">
        <f t="shared" si="76"/>
        <v>30</v>
      </c>
      <c r="C1612" s="14">
        <v>30011</v>
      </c>
      <c r="D1612" s="14">
        <v>500001000</v>
      </c>
      <c r="E1612" s="14">
        <v>1</v>
      </c>
      <c r="F1612" s="14">
        <v>2017</v>
      </c>
      <c r="G1612" s="49"/>
      <c r="H1612" s="14">
        <v>30085</v>
      </c>
      <c r="I1612" s="14">
        <v>500001000</v>
      </c>
      <c r="J1612" s="14">
        <v>1</v>
      </c>
      <c r="K1612" s="14">
        <v>2017</v>
      </c>
      <c r="L1612" s="53">
        <f t="shared" si="77"/>
        <v>500001000</v>
      </c>
      <c r="M1612" s="54" t="b">
        <f t="shared" si="78"/>
        <v>1</v>
      </c>
    </row>
    <row r="1613" spans="2:13" x14ac:dyDescent="0.3">
      <c r="B1613" s="18">
        <f t="shared" si="76"/>
        <v>30</v>
      </c>
      <c r="C1613" s="14">
        <v>30013</v>
      </c>
      <c r="D1613" s="14">
        <v>500001000</v>
      </c>
      <c r="E1613" s="14">
        <v>1</v>
      </c>
      <c r="F1613" s="14">
        <v>2017</v>
      </c>
      <c r="G1613" s="49"/>
      <c r="H1613" s="14">
        <v>30087</v>
      </c>
      <c r="I1613" s="14">
        <v>500001000</v>
      </c>
      <c r="J1613" s="14">
        <v>1</v>
      </c>
      <c r="K1613" s="14">
        <v>2017</v>
      </c>
      <c r="L1613" s="53">
        <f t="shared" si="77"/>
        <v>500001000</v>
      </c>
      <c r="M1613" s="54" t="b">
        <f t="shared" si="78"/>
        <v>1</v>
      </c>
    </row>
    <row r="1614" spans="2:13" x14ac:dyDescent="0.3">
      <c r="B1614" s="18">
        <f t="shared" si="76"/>
        <v>30</v>
      </c>
      <c r="C1614" s="14">
        <v>30015</v>
      </c>
      <c r="D1614" s="14">
        <v>500001000</v>
      </c>
      <c r="E1614" s="14">
        <v>1</v>
      </c>
      <c r="F1614" s="14">
        <v>2017</v>
      </c>
      <c r="G1614" s="49"/>
      <c r="H1614" s="14">
        <v>30089</v>
      </c>
      <c r="I1614" s="14">
        <v>500001000</v>
      </c>
      <c r="J1614" s="14">
        <v>1</v>
      </c>
      <c r="K1614" s="14">
        <v>2017</v>
      </c>
      <c r="L1614" s="53">
        <f t="shared" si="77"/>
        <v>500001000</v>
      </c>
      <c r="M1614" s="54" t="b">
        <f t="shared" si="78"/>
        <v>1</v>
      </c>
    </row>
    <row r="1615" spans="2:13" x14ac:dyDescent="0.3">
      <c r="B1615" s="18">
        <f t="shared" si="76"/>
        <v>30</v>
      </c>
      <c r="C1615" s="14">
        <v>30017</v>
      </c>
      <c r="D1615" s="14">
        <v>500001000</v>
      </c>
      <c r="E1615" s="14">
        <v>1</v>
      </c>
      <c r="F1615" s="14">
        <v>2017</v>
      </c>
      <c r="G1615" s="49"/>
      <c r="H1615" s="14">
        <v>30091</v>
      </c>
      <c r="I1615" s="14">
        <v>500001000</v>
      </c>
      <c r="J1615" s="14">
        <v>1</v>
      </c>
      <c r="K1615" s="14">
        <v>2017</v>
      </c>
      <c r="L1615" s="53">
        <f t="shared" si="77"/>
        <v>500001000</v>
      </c>
      <c r="M1615" s="54" t="b">
        <f t="shared" si="78"/>
        <v>1</v>
      </c>
    </row>
    <row r="1616" spans="2:13" x14ac:dyDescent="0.3">
      <c r="B1616" s="18">
        <f t="shared" si="76"/>
        <v>30</v>
      </c>
      <c r="C1616" s="14">
        <v>30019</v>
      </c>
      <c r="D1616" s="14">
        <v>500001000</v>
      </c>
      <c r="E1616" s="14">
        <v>1</v>
      </c>
      <c r="F1616" s="14">
        <v>2017</v>
      </c>
      <c r="G1616" s="49"/>
      <c r="H1616" s="14">
        <v>30093</v>
      </c>
      <c r="I1616" s="14">
        <v>500001000</v>
      </c>
      <c r="J1616" s="14">
        <v>1</v>
      </c>
      <c r="K1616" s="14">
        <v>2017</v>
      </c>
      <c r="L1616" s="53">
        <f t="shared" si="77"/>
        <v>500001000</v>
      </c>
      <c r="M1616" s="54" t="b">
        <f t="shared" si="78"/>
        <v>1</v>
      </c>
    </row>
    <row r="1617" spans="2:13" x14ac:dyDescent="0.3">
      <c r="B1617" s="18">
        <f t="shared" si="76"/>
        <v>30</v>
      </c>
      <c r="C1617" s="14">
        <v>30021</v>
      </c>
      <c r="D1617" s="14">
        <v>500001000</v>
      </c>
      <c r="E1617" s="14">
        <v>1</v>
      </c>
      <c r="F1617" s="14">
        <v>2017</v>
      </c>
      <c r="G1617" s="49"/>
      <c r="H1617" s="14">
        <v>30095</v>
      </c>
      <c r="I1617" s="14">
        <v>500001000</v>
      </c>
      <c r="J1617" s="14">
        <v>1</v>
      </c>
      <c r="K1617" s="14">
        <v>2017</v>
      </c>
      <c r="L1617" s="53">
        <f t="shared" si="77"/>
        <v>500001000</v>
      </c>
      <c r="M1617" s="54" t="b">
        <f t="shared" si="78"/>
        <v>1</v>
      </c>
    </row>
    <row r="1618" spans="2:13" x14ac:dyDescent="0.3">
      <c r="B1618" s="18">
        <f t="shared" si="76"/>
        <v>30</v>
      </c>
      <c r="C1618" s="14">
        <v>30023</v>
      </c>
      <c r="D1618" s="14">
        <v>500001000</v>
      </c>
      <c r="E1618" s="14">
        <v>1</v>
      </c>
      <c r="F1618" s="14">
        <v>2017</v>
      </c>
      <c r="G1618" s="49"/>
      <c r="H1618" s="14">
        <v>30097</v>
      </c>
      <c r="I1618" s="14">
        <v>500001000</v>
      </c>
      <c r="J1618" s="14">
        <v>1</v>
      </c>
      <c r="K1618" s="14">
        <v>2017</v>
      </c>
      <c r="L1618" s="53">
        <f t="shared" si="77"/>
        <v>500001000</v>
      </c>
      <c r="M1618" s="54" t="b">
        <f t="shared" si="78"/>
        <v>1</v>
      </c>
    </row>
    <row r="1619" spans="2:13" x14ac:dyDescent="0.3">
      <c r="B1619" s="18">
        <f t="shared" si="76"/>
        <v>30</v>
      </c>
      <c r="C1619" s="14">
        <v>30025</v>
      </c>
      <c r="D1619" s="14">
        <v>500001000</v>
      </c>
      <c r="E1619" s="14">
        <v>1</v>
      </c>
      <c r="F1619" s="14">
        <v>2017</v>
      </c>
      <c r="G1619" s="49"/>
      <c r="H1619" s="14">
        <v>30099</v>
      </c>
      <c r="I1619" s="14">
        <v>500001000</v>
      </c>
      <c r="J1619" s="14">
        <v>1</v>
      </c>
      <c r="K1619" s="14">
        <v>2017</v>
      </c>
      <c r="L1619" s="53">
        <f t="shared" si="77"/>
        <v>500001000</v>
      </c>
      <c r="M1619" s="54" t="b">
        <f t="shared" si="78"/>
        <v>1</v>
      </c>
    </row>
    <row r="1620" spans="2:13" x14ac:dyDescent="0.3">
      <c r="B1620" s="18">
        <f t="shared" si="76"/>
        <v>30</v>
      </c>
      <c r="C1620" s="14">
        <v>30027</v>
      </c>
      <c r="D1620" s="14">
        <v>500001000</v>
      </c>
      <c r="E1620" s="14">
        <v>1</v>
      </c>
      <c r="F1620" s="14">
        <v>2017</v>
      </c>
      <c r="G1620" s="49"/>
      <c r="H1620" s="14">
        <v>30101</v>
      </c>
      <c r="I1620" s="14">
        <v>500001000</v>
      </c>
      <c r="J1620" s="14">
        <v>1</v>
      </c>
      <c r="K1620" s="14">
        <v>2017</v>
      </c>
      <c r="L1620" s="53">
        <f t="shared" si="77"/>
        <v>500001000</v>
      </c>
      <c r="M1620" s="54" t="b">
        <f t="shared" si="78"/>
        <v>1</v>
      </c>
    </row>
    <row r="1621" spans="2:13" x14ac:dyDescent="0.3">
      <c r="B1621" s="18">
        <f t="shared" si="76"/>
        <v>30</v>
      </c>
      <c r="C1621" s="14">
        <v>30029</v>
      </c>
      <c r="D1621" s="14">
        <v>500001000</v>
      </c>
      <c r="E1621" s="14">
        <v>1</v>
      </c>
      <c r="F1621" s="14">
        <v>2017</v>
      </c>
      <c r="G1621" s="49"/>
      <c r="H1621" s="14">
        <v>30103</v>
      </c>
      <c r="I1621" s="14">
        <v>500001000</v>
      </c>
      <c r="J1621" s="14">
        <v>1</v>
      </c>
      <c r="K1621" s="14">
        <v>2017</v>
      </c>
      <c r="L1621" s="53">
        <f t="shared" si="77"/>
        <v>500001000</v>
      </c>
      <c r="M1621" s="54" t="b">
        <f t="shared" si="78"/>
        <v>1</v>
      </c>
    </row>
    <row r="1622" spans="2:13" x14ac:dyDescent="0.3">
      <c r="B1622" s="18">
        <f t="shared" si="76"/>
        <v>30</v>
      </c>
      <c r="C1622" s="14">
        <v>30031</v>
      </c>
      <c r="D1622" s="14">
        <v>500001000</v>
      </c>
      <c r="E1622" s="14">
        <v>1</v>
      </c>
      <c r="F1622" s="14">
        <v>2017</v>
      </c>
      <c r="G1622" s="49"/>
      <c r="H1622" s="14">
        <v>30105</v>
      </c>
      <c r="I1622" s="14">
        <v>500001000</v>
      </c>
      <c r="J1622" s="14">
        <v>1</v>
      </c>
      <c r="K1622" s="14">
        <v>2017</v>
      </c>
      <c r="L1622" s="53">
        <f t="shared" si="77"/>
        <v>500001000</v>
      </c>
      <c r="M1622" s="54" t="b">
        <f t="shared" si="78"/>
        <v>1</v>
      </c>
    </row>
    <row r="1623" spans="2:13" x14ac:dyDescent="0.3">
      <c r="B1623" s="18">
        <f t="shared" si="76"/>
        <v>30</v>
      </c>
      <c r="C1623" s="14">
        <v>30033</v>
      </c>
      <c r="D1623" s="14">
        <v>500001000</v>
      </c>
      <c r="E1623" s="14">
        <v>1</v>
      </c>
      <c r="F1623" s="14">
        <v>2017</v>
      </c>
      <c r="G1623" s="49"/>
      <c r="H1623" s="14">
        <v>30107</v>
      </c>
      <c r="I1623" s="14">
        <v>500001000</v>
      </c>
      <c r="J1623" s="14">
        <v>1</v>
      </c>
      <c r="K1623" s="14">
        <v>2017</v>
      </c>
      <c r="L1623" s="53">
        <f t="shared" si="77"/>
        <v>500001000</v>
      </c>
      <c r="M1623" s="54" t="b">
        <f t="shared" si="78"/>
        <v>1</v>
      </c>
    </row>
    <row r="1624" spans="2:13" x14ac:dyDescent="0.3">
      <c r="B1624" s="18">
        <f t="shared" si="76"/>
        <v>30</v>
      </c>
      <c r="C1624" s="14">
        <v>30035</v>
      </c>
      <c r="D1624" s="14">
        <v>500001000</v>
      </c>
      <c r="E1624" s="14">
        <v>1</v>
      </c>
      <c r="F1624" s="14">
        <v>2017</v>
      </c>
      <c r="G1624" s="49"/>
      <c r="H1624" s="14">
        <v>30109</v>
      </c>
      <c r="I1624" s="14">
        <v>500001000</v>
      </c>
      <c r="J1624" s="14">
        <v>1</v>
      </c>
      <c r="K1624" s="14">
        <v>2017</v>
      </c>
      <c r="L1624" s="53">
        <f t="shared" si="77"/>
        <v>500001000</v>
      </c>
      <c r="M1624" s="54" t="b">
        <f t="shared" si="78"/>
        <v>1</v>
      </c>
    </row>
    <row r="1625" spans="2:13" x14ac:dyDescent="0.3">
      <c r="B1625" s="18">
        <f t="shared" si="76"/>
        <v>30</v>
      </c>
      <c r="C1625" s="14">
        <v>30037</v>
      </c>
      <c r="D1625" s="14">
        <v>500001000</v>
      </c>
      <c r="E1625" s="14">
        <v>1</v>
      </c>
      <c r="F1625" s="14">
        <v>2017</v>
      </c>
      <c r="G1625" s="49"/>
      <c r="H1625" s="14">
        <v>30111</v>
      </c>
      <c r="I1625" s="14">
        <v>500001000</v>
      </c>
      <c r="J1625" s="14">
        <v>1</v>
      </c>
      <c r="K1625" s="14">
        <v>2017</v>
      </c>
      <c r="L1625" s="53">
        <f t="shared" si="77"/>
        <v>500001000</v>
      </c>
      <c r="M1625" s="54" t="b">
        <f t="shared" si="78"/>
        <v>1</v>
      </c>
    </row>
    <row r="1626" spans="2:13" x14ac:dyDescent="0.3">
      <c r="B1626" s="18">
        <f t="shared" si="76"/>
        <v>30</v>
      </c>
      <c r="C1626" s="14">
        <v>30039</v>
      </c>
      <c r="D1626" s="14">
        <v>500001000</v>
      </c>
      <c r="E1626" s="14">
        <v>1</v>
      </c>
      <c r="F1626" s="14">
        <v>2017</v>
      </c>
      <c r="G1626" s="49"/>
      <c r="H1626" s="14">
        <v>31001</v>
      </c>
      <c r="I1626" s="14">
        <v>300001000</v>
      </c>
      <c r="J1626" s="14">
        <v>1</v>
      </c>
      <c r="K1626" s="14">
        <v>2017</v>
      </c>
      <c r="L1626" s="53">
        <f t="shared" si="77"/>
        <v>300001000</v>
      </c>
      <c r="M1626" s="54" t="b">
        <f t="shared" si="78"/>
        <v>1</v>
      </c>
    </row>
    <row r="1627" spans="2:13" x14ac:dyDescent="0.3">
      <c r="B1627" s="18">
        <f t="shared" si="76"/>
        <v>30</v>
      </c>
      <c r="C1627" s="14">
        <v>30041</v>
      </c>
      <c r="D1627" s="14">
        <v>500001000</v>
      </c>
      <c r="E1627" s="14">
        <v>1</v>
      </c>
      <c r="F1627" s="14">
        <v>2017</v>
      </c>
      <c r="G1627" s="49"/>
      <c r="H1627" s="14">
        <v>31003</v>
      </c>
      <c r="I1627" s="14">
        <v>300001000</v>
      </c>
      <c r="J1627" s="14">
        <v>1</v>
      </c>
      <c r="K1627" s="14">
        <v>2017</v>
      </c>
      <c r="L1627" s="53">
        <f t="shared" si="77"/>
        <v>300001000</v>
      </c>
      <c r="M1627" s="54" t="b">
        <f t="shared" si="78"/>
        <v>1</v>
      </c>
    </row>
    <row r="1628" spans="2:13" x14ac:dyDescent="0.3">
      <c r="B1628" s="18">
        <f t="shared" si="76"/>
        <v>30</v>
      </c>
      <c r="C1628" s="14">
        <v>30043</v>
      </c>
      <c r="D1628" s="14">
        <v>500001000</v>
      </c>
      <c r="E1628" s="14">
        <v>1</v>
      </c>
      <c r="F1628" s="14">
        <v>2017</v>
      </c>
      <c r="G1628" s="49"/>
      <c r="H1628" s="14">
        <v>31005</v>
      </c>
      <c r="I1628" s="14">
        <v>300001000</v>
      </c>
      <c r="J1628" s="14">
        <v>1</v>
      </c>
      <c r="K1628" s="14">
        <v>2017</v>
      </c>
      <c r="L1628" s="53">
        <f t="shared" si="77"/>
        <v>300001000</v>
      </c>
      <c r="M1628" s="54" t="b">
        <f t="shared" si="78"/>
        <v>1</v>
      </c>
    </row>
    <row r="1629" spans="2:13" x14ac:dyDescent="0.3">
      <c r="B1629" s="18">
        <f t="shared" si="76"/>
        <v>30</v>
      </c>
      <c r="C1629" s="14">
        <v>30045</v>
      </c>
      <c r="D1629" s="14">
        <v>500001000</v>
      </c>
      <c r="E1629" s="14">
        <v>1</v>
      </c>
      <c r="F1629" s="14">
        <v>2017</v>
      </c>
      <c r="G1629" s="49"/>
      <c r="H1629" s="14">
        <v>31007</v>
      </c>
      <c r="I1629" s="14">
        <v>300001000</v>
      </c>
      <c r="J1629" s="14">
        <v>1</v>
      </c>
      <c r="K1629" s="14">
        <v>2017</v>
      </c>
      <c r="L1629" s="53">
        <f t="shared" si="77"/>
        <v>300001000</v>
      </c>
      <c r="M1629" s="54" t="b">
        <f t="shared" si="78"/>
        <v>1</v>
      </c>
    </row>
    <row r="1630" spans="2:13" x14ac:dyDescent="0.3">
      <c r="B1630" s="18">
        <f t="shared" si="76"/>
        <v>30</v>
      </c>
      <c r="C1630" s="14">
        <v>30047</v>
      </c>
      <c r="D1630" s="14">
        <v>500001000</v>
      </c>
      <c r="E1630" s="14">
        <v>1</v>
      </c>
      <c r="F1630" s="14">
        <v>2017</v>
      </c>
      <c r="G1630" s="49"/>
      <c r="H1630" s="14">
        <v>31009</v>
      </c>
      <c r="I1630" s="14">
        <v>300001000</v>
      </c>
      <c r="J1630" s="14">
        <v>1</v>
      </c>
      <c r="K1630" s="14">
        <v>2017</v>
      </c>
      <c r="L1630" s="53">
        <f t="shared" si="77"/>
        <v>300001000</v>
      </c>
      <c r="M1630" s="54" t="b">
        <f t="shared" si="78"/>
        <v>1</v>
      </c>
    </row>
    <row r="1631" spans="2:13" x14ac:dyDescent="0.3">
      <c r="B1631" s="18">
        <f t="shared" si="76"/>
        <v>30</v>
      </c>
      <c r="C1631" s="14">
        <v>30049</v>
      </c>
      <c r="D1631" s="14">
        <v>500001000</v>
      </c>
      <c r="E1631" s="14">
        <v>1</v>
      </c>
      <c r="F1631" s="14">
        <v>2017</v>
      </c>
      <c r="G1631" s="49"/>
      <c r="H1631" s="14">
        <v>31011</v>
      </c>
      <c r="I1631" s="14">
        <v>300001000</v>
      </c>
      <c r="J1631" s="14">
        <v>1</v>
      </c>
      <c r="K1631" s="14">
        <v>2017</v>
      </c>
      <c r="L1631" s="53">
        <f t="shared" si="77"/>
        <v>300001000</v>
      </c>
      <c r="M1631" s="54" t="b">
        <f t="shared" si="78"/>
        <v>1</v>
      </c>
    </row>
    <row r="1632" spans="2:13" x14ac:dyDescent="0.3">
      <c r="B1632" s="18">
        <f t="shared" si="76"/>
        <v>30</v>
      </c>
      <c r="C1632" s="14">
        <v>30051</v>
      </c>
      <c r="D1632" s="14">
        <v>500001000</v>
      </c>
      <c r="E1632" s="14">
        <v>1</v>
      </c>
      <c r="F1632" s="14">
        <v>2017</v>
      </c>
      <c r="G1632" s="49"/>
      <c r="H1632" s="14">
        <v>31013</v>
      </c>
      <c r="I1632" s="14">
        <v>300001000</v>
      </c>
      <c r="J1632" s="14">
        <v>1</v>
      </c>
      <c r="K1632" s="14">
        <v>2017</v>
      </c>
      <c r="L1632" s="53">
        <f t="shared" si="77"/>
        <v>300001000</v>
      </c>
      <c r="M1632" s="54" t="b">
        <f t="shared" si="78"/>
        <v>1</v>
      </c>
    </row>
    <row r="1633" spans="2:13" x14ac:dyDescent="0.3">
      <c r="B1633" s="18">
        <f t="shared" si="76"/>
        <v>30</v>
      </c>
      <c r="C1633" s="14">
        <v>30053</v>
      </c>
      <c r="D1633" s="14">
        <v>500001000</v>
      </c>
      <c r="E1633" s="14">
        <v>1</v>
      </c>
      <c r="F1633" s="14">
        <v>2017</v>
      </c>
      <c r="G1633" s="49"/>
      <c r="H1633" s="14">
        <v>31015</v>
      </c>
      <c r="I1633" s="14">
        <v>300001000</v>
      </c>
      <c r="J1633" s="14">
        <v>1</v>
      </c>
      <c r="K1633" s="14">
        <v>2017</v>
      </c>
      <c r="L1633" s="53">
        <f t="shared" si="77"/>
        <v>300001000</v>
      </c>
      <c r="M1633" s="54" t="b">
        <f t="shared" si="78"/>
        <v>1</v>
      </c>
    </row>
    <row r="1634" spans="2:13" x14ac:dyDescent="0.3">
      <c r="B1634" s="18">
        <f t="shared" si="76"/>
        <v>30</v>
      </c>
      <c r="C1634" s="14">
        <v>30055</v>
      </c>
      <c r="D1634" s="14">
        <v>500001000</v>
      </c>
      <c r="E1634" s="14">
        <v>1</v>
      </c>
      <c r="F1634" s="14">
        <v>2017</v>
      </c>
      <c r="G1634" s="49"/>
      <c r="H1634" s="14">
        <v>31017</v>
      </c>
      <c r="I1634" s="14">
        <v>300001000</v>
      </c>
      <c r="J1634" s="14">
        <v>1</v>
      </c>
      <c r="K1634" s="14">
        <v>2017</v>
      </c>
      <c r="L1634" s="53">
        <f t="shared" si="77"/>
        <v>300001000</v>
      </c>
      <c r="M1634" s="54" t="b">
        <f t="shared" si="78"/>
        <v>1</v>
      </c>
    </row>
    <row r="1635" spans="2:13" x14ac:dyDescent="0.3">
      <c r="B1635" s="18">
        <f t="shared" si="76"/>
        <v>30</v>
      </c>
      <c r="C1635" s="14">
        <v>30057</v>
      </c>
      <c r="D1635" s="14">
        <v>500001000</v>
      </c>
      <c r="E1635" s="14">
        <v>1</v>
      </c>
      <c r="F1635" s="14">
        <v>2017</v>
      </c>
      <c r="G1635" s="49"/>
      <c r="H1635" s="14">
        <v>31019</v>
      </c>
      <c r="I1635" s="14">
        <v>300001000</v>
      </c>
      <c r="J1635" s="14">
        <v>1</v>
      </c>
      <c r="K1635" s="14">
        <v>2017</v>
      </c>
      <c r="L1635" s="53">
        <f t="shared" si="77"/>
        <v>300001000</v>
      </c>
      <c r="M1635" s="54" t="b">
        <f t="shared" si="78"/>
        <v>1</v>
      </c>
    </row>
    <row r="1636" spans="2:13" x14ac:dyDescent="0.3">
      <c r="B1636" s="18">
        <f t="shared" si="76"/>
        <v>30</v>
      </c>
      <c r="C1636" s="14">
        <v>30059</v>
      </c>
      <c r="D1636" s="14">
        <v>500001000</v>
      </c>
      <c r="E1636" s="14">
        <v>1</v>
      </c>
      <c r="F1636" s="14">
        <v>2017</v>
      </c>
      <c r="G1636" s="49"/>
      <c r="H1636" s="14">
        <v>31021</v>
      </c>
      <c r="I1636" s="14">
        <v>300001000</v>
      </c>
      <c r="J1636" s="14">
        <v>1</v>
      </c>
      <c r="K1636" s="14">
        <v>2017</v>
      </c>
      <c r="L1636" s="53">
        <f t="shared" si="77"/>
        <v>300001000</v>
      </c>
      <c r="M1636" s="54" t="b">
        <f t="shared" si="78"/>
        <v>1</v>
      </c>
    </row>
    <row r="1637" spans="2:13" x14ac:dyDescent="0.3">
      <c r="B1637" s="18">
        <f t="shared" si="76"/>
        <v>30</v>
      </c>
      <c r="C1637" s="14">
        <v>30061</v>
      </c>
      <c r="D1637" s="14">
        <v>500001000</v>
      </c>
      <c r="E1637" s="14">
        <v>1</v>
      </c>
      <c r="F1637" s="14">
        <v>2017</v>
      </c>
      <c r="G1637" s="49"/>
      <c r="H1637" s="14">
        <v>31023</v>
      </c>
      <c r="I1637" s="14">
        <v>300001000</v>
      </c>
      <c r="J1637" s="14">
        <v>1</v>
      </c>
      <c r="K1637" s="14">
        <v>2017</v>
      </c>
      <c r="L1637" s="53">
        <f t="shared" si="77"/>
        <v>300001000</v>
      </c>
      <c r="M1637" s="54" t="b">
        <f t="shared" si="78"/>
        <v>1</v>
      </c>
    </row>
    <row r="1638" spans="2:13" x14ac:dyDescent="0.3">
      <c r="B1638" s="18">
        <f t="shared" si="76"/>
        <v>30</v>
      </c>
      <c r="C1638" s="14">
        <v>30063</v>
      </c>
      <c r="D1638" s="14">
        <v>500001000</v>
      </c>
      <c r="E1638" s="14">
        <v>1</v>
      </c>
      <c r="F1638" s="14">
        <v>2017</v>
      </c>
      <c r="G1638" s="49"/>
      <c r="H1638" s="14">
        <v>31025</v>
      </c>
      <c r="I1638" s="14">
        <v>300001000</v>
      </c>
      <c r="J1638" s="14">
        <v>1</v>
      </c>
      <c r="K1638" s="14">
        <v>2017</v>
      </c>
      <c r="L1638" s="53">
        <f t="shared" si="77"/>
        <v>300001000</v>
      </c>
      <c r="M1638" s="54" t="b">
        <f t="shared" si="78"/>
        <v>1</v>
      </c>
    </row>
    <row r="1639" spans="2:13" x14ac:dyDescent="0.3">
      <c r="B1639" s="18">
        <f t="shared" si="76"/>
        <v>30</v>
      </c>
      <c r="C1639" s="14">
        <v>30065</v>
      </c>
      <c r="D1639" s="14">
        <v>500001000</v>
      </c>
      <c r="E1639" s="14">
        <v>1</v>
      </c>
      <c r="F1639" s="14">
        <v>2017</v>
      </c>
      <c r="G1639" s="49"/>
      <c r="H1639" s="14">
        <v>31027</v>
      </c>
      <c r="I1639" s="14">
        <v>300001000</v>
      </c>
      <c r="J1639" s="14">
        <v>1</v>
      </c>
      <c r="K1639" s="14">
        <v>2017</v>
      </c>
      <c r="L1639" s="53">
        <f t="shared" si="77"/>
        <v>300001000</v>
      </c>
      <c r="M1639" s="54" t="b">
        <f t="shared" si="78"/>
        <v>1</v>
      </c>
    </row>
    <row r="1640" spans="2:13" x14ac:dyDescent="0.3">
      <c r="B1640" s="18">
        <f t="shared" si="76"/>
        <v>30</v>
      </c>
      <c r="C1640" s="14">
        <v>30067</v>
      </c>
      <c r="D1640" s="14">
        <v>500001000</v>
      </c>
      <c r="E1640" s="14">
        <v>1</v>
      </c>
      <c r="F1640" s="14">
        <v>2017</v>
      </c>
      <c r="G1640" s="49"/>
      <c r="H1640" s="14">
        <v>31029</v>
      </c>
      <c r="I1640" s="14">
        <v>300001000</v>
      </c>
      <c r="J1640" s="14">
        <v>1</v>
      </c>
      <c r="K1640" s="14">
        <v>2017</v>
      </c>
      <c r="L1640" s="53">
        <f t="shared" si="77"/>
        <v>300001000</v>
      </c>
      <c r="M1640" s="54" t="b">
        <f t="shared" si="78"/>
        <v>1</v>
      </c>
    </row>
    <row r="1641" spans="2:13" x14ac:dyDescent="0.3">
      <c r="B1641" s="18">
        <f t="shared" si="76"/>
        <v>30</v>
      </c>
      <c r="C1641" s="14">
        <v>30069</v>
      </c>
      <c r="D1641" s="14">
        <v>500001000</v>
      </c>
      <c r="E1641" s="14">
        <v>1</v>
      </c>
      <c r="F1641" s="14">
        <v>2017</v>
      </c>
      <c r="G1641" s="49"/>
      <c r="H1641" s="14">
        <v>31031</v>
      </c>
      <c r="I1641" s="14">
        <v>300001000</v>
      </c>
      <c r="J1641" s="14">
        <v>1</v>
      </c>
      <c r="K1641" s="14">
        <v>2017</v>
      </c>
      <c r="L1641" s="53">
        <f t="shared" si="77"/>
        <v>300001000</v>
      </c>
      <c r="M1641" s="54" t="b">
        <f t="shared" si="78"/>
        <v>1</v>
      </c>
    </row>
    <row r="1642" spans="2:13" x14ac:dyDescent="0.3">
      <c r="B1642" s="18">
        <f t="shared" si="76"/>
        <v>30</v>
      </c>
      <c r="C1642" s="14">
        <v>30071</v>
      </c>
      <c r="D1642" s="14">
        <v>500001000</v>
      </c>
      <c r="E1642" s="14">
        <v>1</v>
      </c>
      <c r="F1642" s="14">
        <v>2017</v>
      </c>
      <c r="G1642" s="49"/>
      <c r="H1642" s="14">
        <v>31033</v>
      </c>
      <c r="I1642" s="14">
        <v>300001000</v>
      </c>
      <c r="J1642" s="14">
        <v>1</v>
      </c>
      <c r="K1642" s="14">
        <v>2017</v>
      </c>
      <c r="L1642" s="53">
        <f t="shared" si="77"/>
        <v>300001000</v>
      </c>
      <c r="M1642" s="54" t="b">
        <f t="shared" si="78"/>
        <v>1</v>
      </c>
    </row>
    <row r="1643" spans="2:13" x14ac:dyDescent="0.3">
      <c r="B1643" s="18">
        <f t="shared" si="76"/>
        <v>30</v>
      </c>
      <c r="C1643" s="14">
        <v>30073</v>
      </c>
      <c r="D1643" s="14">
        <v>500001000</v>
      </c>
      <c r="E1643" s="14">
        <v>1</v>
      </c>
      <c r="F1643" s="14">
        <v>2017</v>
      </c>
      <c r="G1643" s="49"/>
      <c r="H1643" s="14">
        <v>31035</v>
      </c>
      <c r="I1643" s="14">
        <v>300001000</v>
      </c>
      <c r="J1643" s="14">
        <v>1</v>
      </c>
      <c r="K1643" s="14">
        <v>2017</v>
      </c>
      <c r="L1643" s="53">
        <f t="shared" si="77"/>
        <v>300001000</v>
      </c>
      <c r="M1643" s="54" t="b">
        <f t="shared" si="78"/>
        <v>1</v>
      </c>
    </row>
    <row r="1644" spans="2:13" x14ac:dyDescent="0.3">
      <c r="B1644" s="18">
        <f t="shared" si="76"/>
        <v>30</v>
      </c>
      <c r="C1644" s="14">
        <v>30075</v>
      </c>
      <c r="D1644" s="14">
        <v>500001000</v>
      </c>
      <c r="E1644" s="14">
        <v>1</v>
      </c>
      <c r="F1644" s="14">
        <v>2017</v>
      </c>
      <c r="G1644" s="49"/>
      <c r="H1644" s="14">
        <v>31037</v>
      </c>
      <c r="I1644" s="14">
        <v>300001000</v>
      </c>
      <c r="J1644" s="14">
        <v>1</v>
      </c>
      <c r="K1644" s="14">
        <v>2017</v>
      </c>
      <c r="L1644" s="53">
        <f t="shared" si="77"/>
        <v>300001000</v>
      </c>
      <c r="M1644" s="54" t="b">
        <f t="shared" si="78"/>
        <v>1</v>
      </c>
    </row>
    <row r="1645" spans="2:13" x14ac:dyDescent="0.3">
      <c r="B1645" s="18">
        <f t="shared" si="76"/>
        <v>30</v>
      </c>
      <c r="C1645" s="14">
        <v>30077</v>
      </c>
      <c r="D1645" s="14">
        <v>500001000</v>
      </c>
      <c r="E1645" s="14">
        <v>1</v>
      </c>
      <c r="F1645" s="14">
        <v>2017</v>
      </c>
      <c r="G1645" s="49"/>
      <c r="H1645" s="14">
        <v>31039</v>
      </c>
      <c r="I1645" s="14">
        <v>300001000</v>
      </c>
      <c r="J1645" s="14">
        <v>1</v>
      </c>
      <c r="K1645" s="14">
        <v>2017</v>
      </c>
      <c r="L1645" s="53">
        <f t="shared" si="77"/>
        <v>300001000</v>
      </c>
      <c r="M1645" s="54" t="b">
        <f t="shared" si="78"/>
        <v>1</v>
      </c>
    </row>
    <row r="1646" spans="2:13" x14ac:dyDescent="0.3">
      <c r="B1646" s="18">
        <f t="shared" si="76"/>
        <v>30</v>
      </c>
      <c r="C1646" s="14">
        <v>30079</v>
      </c>
      <c r="D1646" s="14">
        <v>500001000</v>
      </c>
      <c r="E1646" s="14">
        <v>1</v>
      </c>
      <c r="F1646" s="14">
        <v>2017</v>
      </c>
      <c r="G1646" s="49"/>
      <c r="H1646" s="14">
        <v>31041</v>
      </c>
      <c r="I1646" s="14">
        <v>300001000</v>
      </c>
      <c r="J1646" s="14">
        <v>1</v>
      </c>
      <c r="K1646" s="14">
        <v>2017</v>
      </c>
      <c r="L1646" s="53">
        <f t="shared" si="77"/>
        <v>300001000</v>
      </c>
      <c r="M1646" s="54" t="b">
        <f t="shared" si="78"/>
        <v>1</v>
      </c>
    </row>
    <row r="1647" spans="2:13" x14ac:dyDescent="0.3">
      <c r="B1647" s="18">
        <f t="shared" si="76"/>
        <v>30</v>
      </c>
      <c r="C1647" s="14">
        <v>30081</v>
      </c>
      <c r="D1647" s="14">
        <v>500001000</v>
      </c>
      <c r="E1647" s="14">
        <v>1</v>
      </c>
      <c r="F1647" s="14">
        <v>2017</v>
      </c>
      <c r="G1647" s="49"/>
      <c r="H1647" s="14">
        <v>31043</v>
      </c>
      <c r="I1647" s="14">
        <v>300001000</v>
      </c>
      <c r="J1647" s="14">
        <v>1</v>
      </c>
      <c r="K1647" s="14">
        <v>2017</v>
      </c>
      <c r="L1647" s="53">
        <f t="shared" si="77"/>
        <v>300001000</v>
      </c>
      <c r="M1647" s="54" t="b">
        <f t="shared" si="78"/>
        <v>1</v>
      </c>
    </row>
    <row r="1648" spans="2:13" x14ac:dyDescent="0.3">
      <c r="B1648" s="18">
        <f t="shared" si="76"/>
        <v>30</v>
      </c>
      <c r="C1648" s="14">
        <v>30083</v>
      </c>
      <c r="D1648" s="14">
        <v>500001000</v>
      </c>
      <c r="E1648" s="14">
        <v>1</v>
      </c>
      <c r="F1648" s="14">
        <v>2017</v>
      </c>
      <c r="G1648" s="49"/>
      <c r="H1648" s="14">
        <v>31045</v>
      </c>
      <c r="I1648" s="14">
        <v>300001000</v>
      </c>
      <c r="J1648" s="14">
        <v>1</v>
      </c>
      <c r="K1648" s="14">
        <v>2017</v>
      </c>
      <c r="L1648" s="53">
        <f t="shared" si="77"/>
        <v>300001000</v>
      </c>
      <c r="M1648" s="54" t="b">
        <f t="shared" si="78"/>
        <v>1</v>
      </c>
    </row>
    <row r="1649" spans="2:13" x14ac:dyDescent="0.3">
      <c r="B1649" s="18">
        <f t="shared" si="76"/>
        <v>30</v>
      </c>
      <c r="C1649" s="14">
        <v>30085</v>
      </c>
      <c r="D1649" s="14">
        <v>500001000</v>
      </c>
      <c r="E1649" s="14">
        <v>1</v>
      </c>
      <c r="F1649" s="14">
        <v>2017</v>
      </c>
      <c r="G1649" s="49"/>
      <c r="H1649" s="14">
        <v>31047</v>
      </c>
      <c r="I1649" s="14">
        <v>300001000</v>
      </c>
      <c r="J1649" s="14">
        <v>1</v>
      </c>
      <c r="K1649" s="14">
        <v>2017</v>
      </c>
      <c r="L1649" s="53">
        <f t="shared" si="77"/>
        <v>300001000</v>
      </c>
      <c r="M1649" s="54" t="b">
        <f t="shared" si="78"/>
        <v>1</v>
      </c>
    </row>
    <row r="1650" spans="2:13" x14ac:dyDescent="0.3">
      <c r="B1650" s="18">
        <f t="shared" si="76"/>
        <v>30</v>
      </c>
      <c r="C1650" s="14">
        <v>30087</v>
      </c>
      <c r="D1650" s="14">
        <v>500001000</v>
      </c>
      <c r="E1650" s="14">
        <v>1</v>
      </c>
      <c r="F1650" s="14">
        <v>2017</v>
      </c>
      <c r="G1650" s="49"/>
      <c r="H1650" s="14">
        <v>31049</v>
      </c>
      <c r="I1650" s="14">
        <v>300001000</v>
      </c>
      <c r="J1650" s="14">
        <v>1</v>
      </c>
      <c r="K1650" s="14">
        <v>2017</v>
      </c>
      <c r="L1650" s="53">
        <f t="shared" si="77"/>
        <v>300001000</v>
      </c>
      <c r="M1650" s="54" t="b">
        <f t="shared" si="78"/>
        <v>1</v>
      </c>
    </row>
    <row r="1651" spans="2:13" x14ac:dyDescent="0.3">
      <c r="B1651" s="18">
        <f t="shared" si="76"/>
        <v>30</v>
      </c>
      <c r="C1651" s="14">
        <v>30089</v>
      </c>
      <c r="D1651" s="14">
        <v>500001000</v>
      </c>
      <c r="E1651" s="14">
        <v>1</v>
      </c>
      <c r="F1651" s="14">
        <v>2017</v>
      </c>
      <c r="G1651" s="49"/>
      <c r="H1651" s="14">
        <v>31051</v>
      </c>
      <c r="I1651" s="14">
        <v>300001000</v>
      </c>
      <c r="J1651" s="14">
        <v>1</v>
      </c>
      <c r="K1651" s="14">
        <v>2017</v>
      </c>
      <c r="L1651" s="53">
        <f t="shared" si="77"/>
        <v>300001000</v>
      </c>
      <c r="M1651" s="54" t="b">
        <f t="shared" si="78"/>
        <v>1</v>
      </c>
    </row>
    <row r="1652" spans="2:13" x14ac:dyDescent="0.3">
      <c r="B1652" s="18">
        <f t="shared" si="76"/>
        <v>30</v>
      </c>
      <c r="C1652" s="14">
        <v>30091</v>
      </c>
      <c r="D1652" s="14">
        <v>500001000</v>
      </c>
      <c r="E1652" s="14">
        <v>1</v>
      </c>
      <c r="F1652" s="14">
        <v>2017</v>
      </c>
      <c r="G1652" s="49"/>
      <c r="H1652" s="14">
        <v>31053</v>
      </c>
      <c r="I1652" s="14">
        <v>300001000</v>
      </c>
      <c r="J1652" s="14">
        <v>1</v>
      </c>
      <c r="K1652" s="14">
        <v>2017</v>
      </c>
      <c r="L1652" s="53">
        <f t="shared" si="77"/>
        <v>300001000</v>
      </c>
      <c r="M1652" s="54" t="b">
        <f t="shared" si="78"/>
        <v>1</v>
      </c>
    </row>
    <row r="1653" spans="2:13" x14ac:dyDescent="0.3">
      <c r="B1653" s="18">
        <f t="shared" si="76"/>
        <v>30</v>
      </c>
      <c r="C1653" s="14">
        <v>30093</v>
      </c>
      <c r="D1653" s="14">
        <v>500001000</v>
      </c>
      <c r="E1653" s="14">
        <v>1</v>
      </c>
      <c r="F1653" s="14">
        <v>2017</v>
      </c>
      <c r="G1653" s="49"/>
      <c r="H1653" s="14">
        <v>31055</v>
      </c>
      <c r="I1653" s="14">
        <v>300001000</v>
      </c>
      <c r="J1653" s="14">
        <v>1</v>
      </c>
      <c r="K1653" s="14">
        <v>2017</v>
      </c>
      <c r="L1653" s="53">
        <f t="shared" si="77"/>
        <v>300001000</v>
      </c>
      <c r="M1653" s="54" t="b">
        <f t="shared" si="78"/>
        <v>1</v>
      </c>
    </row>
    <row r="1654" spans="2:13" x14ac:dyDescent="0.3">
      <c r="B1654" s="18">
        <f t="shared" si="76"/>
        <v>30</v>
      </c>
      <c r="C1654" s="14">
        <v>30095</v>
      </c>
      <c r="D1654" s="14">
        <v>500001000</v>
      </c>
      <c r="E1654" s="14">
        <v>1</v>
      </c>
      <c r="F1654" s="14">
        <v>2017</v>
      </c>
      <c r="G1654" s="49"/>
      <c r="H1654" s="14">
        <v>31057</v>
      </c>
      <c r="I1654" s="14">
        <v>300001000</v>
      </c>
      <c r="J1654" s="14">
        <v>1</v>
      </c>
      <c r="K1654" s="14">
        <v>2017</v>
      </c>
      <c r="L1654" s="53">
        <f t="shared" si="77"/>
        <v>300001000</v>
      </c>
      <c r="M1654" s="54" t="b">
        <f t="shared" si="78"/>
        <v>1</v>
      </c>
    </row>
    <row r="1655" spans="2:13" x14ac:dyDescent="0.3">
      <c r="B1655" s="18">
        <f t="shared" si="76"/>
        <v>30</v>
      </c>
      <c r="C1655" s="14">
        <v>30097</v>
      </c>
      <c r="D1655" s="14">
        <v>500001000</v>
      </c>
      <c r="E1655" s="14">
        <v>1</v>
      </c>
      <c r="F1655" s="14">
        <v>2017</v>
      </c>
      <c r="G1655" s="49"/>
      <c r="H1655" s="14">
        <v>31059</v>
      </c>
      <c r="I1655" s="14">
        <v>300001000</v>
      </c>
      <c r="J1655" s="14">
        <v>1</v>
      </c>
      <c r="K1655" s="14">
        <v>2017</v>
      </c>
      <c r="L1655" s="53">
        <f t="shared" si="77"/>
        <v>300001000</v>
      </c>
      <c r="M1655" s="54" t="b">
        <f t="shared" si="78"/>
        <v>1</v>
      </c>
    </row>
    <row r="1656" spans="2:13" x14ac:dyDescent="0.3">
      <c r="B1656" s="18">
        <f t="shared" si="76"/>
        <v>30</v>
      </c>
      <c r="C1656" s="14">
        <v>30099</v>
      </c>
      <c r="D1656" s="14">
        <v>500001000</v>
      </c>
      <c r="E1656" s="14">
        <v>1</v>
      </c>
      <c r="F1656" s="14">
        <v>2017</v>
      </c>
      <c r="G1656" s="49"/>
      <c r="H1656" s="14">
        <v>31061</v>
      </c>
      <c r="I1656" s="14">
        <v>300001000</v>
      </c>
      <c r="J1656" s="14">
        <v>1</v>
      </c>
      <c r="K1656" s="14">
        <v>2017</v>
      </c>
      <c r="L1656" s="53">
        <f t="shared" si="77"/>
        <v>300001000</v>
      </c>
      <c r="M1656" s="54" t="b">
        <f t="shared" si="78"/>
        <v>1</v>
      </c>
    </row>
    <row r="1657" spans="2:13" x14ac:dyDescent="0.3">
      <c r="B1657" s="18">
        <f t="shared" si="76"/>
        <v>30</v>
      </c>
      <c r="C1657" s="14">
        <v>30101</v>
      </c>
      <c r="D1657" s="14">
        <v>500001000</v>
      </c>
      <c r="E1657" s="14">
        <v>1</v>
      </c>
      <c r="F1657" s="14">
        <v>2017</v>
      </c>
      <c r="G1657" s="49"/>
      <c r="H1657" s="14">
        <v>31063</v>
      </c>
      <c r="I1657" s="14">
        <v>300001000</v>
      </c>
      <c r="J1657" s="14">
        <v>1</v>
      </c>
      <c r="K1657" s="14">
        <v>2017</v>
      </c>
      <c r="L1657" s="53">
        <f t="shared" si="77"/>
        <v>300001000</v>
      </c>
      <c r="M1657" s="54" t="b">
        <f t="shared" si="78"/>
        <v>1</v>
      </c>
    </row>
    <row r="1658" spans="2:13" x14ac:dyDescent="0.3">
      <c r="B1658" s="18">
        <f t="shared" si="76"/>
        <v>30</v>
      </c>
      <c r="C1658" s="14">
        <v>30103</v>
      </c>
      <c r="D1658" s="14">
        <v>500001000</v>
      </c>
      <c r="E1658" s="14">
        <v>1</v>
      </c>
      <c r="F1658" s="14">
        <v>2017</v>
      </c>
      <c r="G1658" s="49"/>
      <c r="H1658" s="14">
        <v>31065</v>
      </c>
      <c r="I1658" s="14">
        <v>300001000</v>
      </c>
      <c r="J1658" s="14">
        <v>1</v>
      </c>
      <c r="K1658" s="14">
        <v>2017</v>
      </c>
      <c r="L1658" s="53">
        <f t="shared" si="77"/>
        <v>300001000</v>
      </c>
      <c r="M1658" s="54" t="b">
        <f t="shared" si="78"/>
        <v>1</v>
      </c>
    </row>
    <row r="1659" spans="2:13" x14ac:dyDescent="0.3">
      <c r="B1659" s="18">
        <f t="shared" si="76"/>
        <v>30</v>
      </c>
      <c r="C1659" s="14">
        <v>30105</v>
      </c>
      <c r="D1659" s="14">
        <v>500001000</v>
      </c>
      <c r="E1659" s="14">
        <v>1</v>
      </c>
      <c r="F1659" s="14">
        <v>2017</v>
      </c>
      <c r="G1659" s="49"/>
      <c r="H1659" s="14">
        <v>31067</v>
      </c>
      <c r="I1659" s="14">
        <v>300001000</v>
      </c>
      <c r="J1659" s="14">
        <v>1</v>
      </c>
      <c r="K1659" s="14">
        <v>2017</v>
      </c>
      <c r="L1659" s="53">
        <f t="shared" si="77"/>
        <v>300001000</v>
      </c>
      <c r="M1659" s="54" t="b">
        <f t="shared" si="78"/>
        <v>1</v>
      </c>
    </row>
    <row r="1660" spans="2:13" x14ac:dyDescent="0.3">
      <c r="B1660" s="18">
        <f t="shared" si="76"/>
        <v>30</v>
      </c>
      <c r="C1660" s="14">
        <v>30107</v>
      </c>
      <c r="D1660" s="14">
        <v>500001000</v>
      </c>
      <c r="E1660" s="14">
        <v>1</v>
      </c>
      <c r="F1660" s="14">
        <v>2017</v>
      </c>
      <c r="G1660" s="49"/>
      <c r="H1660" s="14">
        <v>31069</v>
      </c>
      <c r="I1660" s="14">
        <v>300001000</v>
      </c>
      <c r="J1660" s="14">
        <v>1</v>
      </c>
      <c r="K1660" s="14">
        <v>2017</v>
      </c>
      <c r="L1660" s="53">
        <f t="shared" si="77"/>
        <v>300001000</v>
      </c>
      <c r="M1660" s="54" t="b">
        <f t="shared" si="78"/>
        <v>1</v>
      </c>
    </row>
    <row r="1661" spans="2:13" x14ac:dyDescent="0.3">
      <c r="B1661" s="18">
        <f t="shared" si="76"/>
        <v>30</v>
      </c>
      <c r="C1661" s="14">
        <v>30109</v>
      </c>
      <c r="D1661" s="14">
        <v>500001000</v>
      </c>
      <c r="E1661" s="14">
        <v>1</v>
      </c>
      <c r="F1661" s="14">
        <v>2017</v>
      </c>
      <c r="G1661" s="49"/>
      <c r="H1661" s="14">
        <v>31071</v>
      </c>
      <c r="I1661" s="14">
        <v>300001000</v>
      </c>
      <c r="J1661" s="14">
        <v>1</v>
      </c>
      <c r="K1661" s="14">
        <v>2017</v>
      </c>
      <c r="L1661" s="53">
        <f t="shared" si="77"/>
        <v>300001000</v>
      </c>
      <c r="M1661" s="54" t="b">
        <f t="shared" si="78"/>
        <v>1</v>
      </c>
    </row>
    <row r="1662" spans="2:13" x14ac:dyDescent="0.3">
      <c r="B1662" s="18">
        <f t="shared" si="76"/>
        <v>30</v>
      </c>
      <c r="C1662" s="14">
        <v>30111</v>
      </c>
      <c r="D1662" s="14">
        <v>500001000</v>
      </c>
      <c r="E1662" s="14">
        <v>1</v>
      </c>
      <c r="F1662" s="14">
        <v>2017</v>
      </c>
      <c r="G1662" s="49"/>
      <c r="H1662" s="14">
        <v>31073</v>
      </c>
      <c r="I1662" s="14">
        <v>300001000</v>
      </c>
      <c r="J1662" s="14">
        <v>1</v>
      </c>
      <c r="K1662" s="14">
        <v>2017</v>
      </c>
      <c r="L1662" s="53">
        <f t="shared" si="77"/>
        <v>300001000</v>
      </c>
      <c r="M1662" s="54" t="b">
        <f t="shared" si="78"/>
        <v>1</v>
      </c>
    </row>
    <row r="1663" spans="2:13" x14ac:dyDescent="0.3">
      <c r="B1663" s="18">
        <f t="shared" si="76"/>
        <v>31</v>
      </c>
      <c r="C1663" s="14">
        <v>31001</v>
      </c>
      <c r="D1663" s="14">
        <v>300001000</v>
      </c>
      <c r="E1663" s="14">
        <v>1</v>
      </c>
      <c r="F1663" s="14">
        <v>2017</v>
      </c>
      <c r="G1663" s="49"/>
      <c r="H1663" s="14">
        <v>31075</v>
      </c>
      <c r="I1663" s="14">
        <v>300001000</v>
      </c>
      <c r="J1663" s="14">
        <v>1</v>
      </c>
      <c r="K1663" s="14">
        <v>2017</v>
      </c>
      <c r="L1663" s="53">
        <f t="shared" si="77"/>
        <v>300001000</v>
      </c>
      <c r="M1663" s="54" t="b">
        <f t="shared" si="78"/>
        <v>1</v>
      </c>
    </row>
    <row r="1664" spans="2:13" x14ac:dyDescent="0.3">
      <c r="B1664" s="18">
        <f t="shared" si="76"/>
        <v>31</v>
      </c>
      <c r="C1664" s="14">
        <v>31003</v>
      </c>
      <c r="D1664" s="14">
        <v>300001000</v>
      </c>
      <c r="E1664" s="14">
        <v>1</v>
      </c>
      <c r="F1664" s="14">
        <v>2017</v>
      </c>
      <c r="G1664" s="49"/>
      <c r="H1664" s="14">
        <v>31077</v>
      </c>
      <c r="I1664" s="14">
        <v>300001000</v>
      </c>
      <c r="J1664" s="14">
        <v>1</v>
      </c>
      <c r="K1664" s="14">
        <v>2017</v>
      </c>
      <c r="L1664" s="53">
        <f t="shared" si="77"/>
        <v>300001000</v>
      </c>
      <c r="M1664" s="54" t="b">
        <f t="shared" si="78"/>
        <v>1</v>
      </c>
    </row>
    <row r="1665" spans="2:13" x14ac:dyDescent="0.3">
      <c r="B1665" s="18">
        <f t="shared" si="76"/>
        <v>31</v>
      </c>
      <c r="C1665" s="14">
        <v>31005</v>
      </c>
      <c r="D1665" s="14">
        <v>300001000</v>
      </c>
      <c r="E1665" s="14">
        <v>1</v>
      </c>
      <c r="F1665" s="14">
        <v>2017</v>
      </c>
      <c r="G1665" s="49"/>
      <c r="H1665" s="14">
        <v>31079</v>
      </c>
      <c r="I1665" s="14">
        <v>300001000</v>
      </c>
      <c r="J1665" s="14">
        <v>1</v>
      </c>
      <c r="K1665" s="14">
        <v>2017</v>
      </c>
      <c r="L1665" s="53">
        <f t="shared" si="77"/>
        <v>300001000</v>
      </c>
      <c r="M1665" s="54" t="b">
        <f t="shared" si="78"/>
        <v>1</v>
      </c>
    </row>
    <row r="1666" spans="2:13" x14ac:dyDescent="0.3">
      <c r="B1666" s="18">
        <f t="shared" si="76"/>
        <v>31</v>
      </c>
      <c r="C1666" s="14">
        <v>31007</v>
      </c>
      <c r="D1666" s="14">
        <v>300001000</v>
      </c>
      <c r="E1666" s="14">
        <v>1</v>
      </c>
      <c r="F1666" s="14">
        <v>2017</v>
      </c>
      <c r="G1666" s="49"/>
      <c r="H1666" s="14">
        <v>31081</v>
      </c>
      <c r="I1666" s="14">
        <v>300001000</v>
      </c>
      <c r="J1666" s="14">
        <v>1</v>
      </c>
      <c r="K1666" s="14">
        <v>2017</v>
      </c>
      <c r="L1666" s="53">
        <f t="shared" si="77"/>
        <v>300001000</v>
      </c>
      <c r="M1666" s="54" t="b">
        <f t="shared" si="78"/>
        <v>1</v>
      </c>
    </row>
    <row r="1667" spans="2:13" x14ac:dyDescent="0.3">
      <c r="B1667" s="18">
        <f t="shared" si="76"/>
        <v>31</v>
      </c>
      <c r="C1667" s="14">
        <v>31009</v>
      </c>
      <c r="D1667" s="14">
        <v>300001000</v>
      </c>
      <c r="E1667" s="14">
        <v>1</v>
      </c>
      <c r="F1667" s="14">
        <v>2017</v>
      </c>
      <c r="G1667" s="49"/>
      <c r="H1667" s="14">
        <v>31083</v>
      </c>
      <c r="I1667" s="14">
        <v>300001000</v>
      </c>
      <c r="J1667" s="14">
        <v>1</v>
      </c>
      <c r="K1667" s="14">
        <v>2017</v>
      </c>
      <c r="L1667" s="53">
        <f t="shared" si="77"/>
        <v>300001000</v>
      </c>
      <c r="M1667" s="54" t="b">
        <f t="shared" si="78"/>
        <v>1</v>
      </c>
    </row>
    <row r="1668" spans="2:13" x14ac:dyDescent="0.3">
      <c r="B1668" s="18">
        <f t="shared" si="76"/>
        <v>31</v>
      </c>
      <c r="C1668" s="14">
        <v>31011</v>
      </c>
      <c r="D1668" s="14">
        <v>300001000</v>
      </c>
      <c r="E1668" s="14">
        <v>1</v>
      </c>
      <c r="F1668" s="14">
        <v>2017</v>
      </c>
      <c r="G1668" s="49"/>
      <c r="H1668" s="14">
        <v>31085</v>
      </c>
      <c r="I1668" s="14">
        <v>300001000</v>
      </c>
      <c r="J1668" s="14">
        <v>1</v>
      </c>
      <c r="K1668" s="14">
        <v>2017</v>
      </c>
      <c r="L1668" s="53">
        <f t="shared" si="77"/>
        <v>300001000</v>
      </c>
      <c r="M1668" s="54" t="b">
        <f t="shared" si="78"/>
        <v>1</v>
      </c>
    </row>
    <row r="1669" spans="2:13" x14ac:dyDescent="0.3">
      <c r="B1669" s="18">
        <f t="shared" si="76"/>
        <v>31</v>
      </c>
      <c r="C1669" s="14">
        <v>31013</v>
      </c>
      <c r="D1669" s="14">
        <v>300001000</v>
      </c>
      <c r="E1669" s="14">
        <v>1</v>
      </c>
      <c r="F1669" s="14">
        <v>2017</v>
      </c>
      <c r="G1669" s="49"/>
      <c r="H1669" s="14">
        <v>31087</v>
      </c>
      <c r="I1669" s="14">
        <v>300001000</v>
      </c>
      <c r="J1669" s="14">
        <v>1</v>
      </c>
      <c r="K1669" s="14">
        <v>2017</v>
      </c>
      <c r="L1669" s="53">
        <f t="shared" si="77"/>
        <v>300001000</v>
      </c>
      <c r="M1669" s="54" t="b">
        <f t="shared" si="78"/>
        <v>1</v>
      </c>
    </row>
    <row r="1670" spans="2:13" x14ac:dyDescent="0.3">
      <c r="B1670" s="18">
        <f t="shared" ref="B1670:B1733" si="79">TRUNC(C1670/1000,0)</f>
        <v>31</v>
      </c>
      <c r="C1670" s="14">
        <v>31015</v>
      </c>
      <c r="D1670" s="14">
        <v>300001000</v>
      </c>
      <c r="E1670" s="14">
        <v>1</v>
      </c>
      <c r="F1670" s="14">
        <v>2017</v>
      </c>
      <c r="G1670" s="49"/>
      <c r="H1670" s="14">
        <v>31089</v>
      </c>
      <c r="I1670" s="14">
        <v>300001000</v>
      </c>
      <c r="J1670" s="14">
        <v>1</v>
      </c>
      <c r="K1670" s="14">
        <v>2017</v>
      </c>
      <c r="L1670" s="53">
        <f t="shared" si="77"/>
        <v>300001000</v>
      </c>
      <c r="M1670" s="54" t="b">
        <f t="shared" si="78"/>
        <v>1</v>
      </c>
    </row>
    <row r="1671" spans="2:13" x14ac:dyDescent="0.3">
      <c r="B1671" s="18">
        <f t="shared" si="79"/>
        <v>31</v>
      </c>
      <c r="C1671" s="14">
        <v>31017</v>
      </c>
      <c r="D1671" s="14">
        <v>300001000</v>
      </c>
      <c r="E1671" s="14">
        <v>1</v>
      </c>
      <c r="F1671" s="14">
        <v>2017</v>
      </c>
      <c r="G1671" s="49"/>
      <c r="H1671" s="14">
        <v>31091</v>
      </c>
      <c r="I1671" s="14">
        <v>300001000</v>
      </c>
      <c r="J1671" s="14">
        <v>1</v>
      </c>
      <c r="K1671" s="14">
        <v>2017</v>
      </c>
      <c r="L1671" s="53">
        <f t="shared" ref="L1671:L1734" si="80">VLOOKUP(H1671,$C$5:$D$3233,2,FALSE)</f>
        <v>300001000</v>
      </c>
      <c r="M1671" s="54" t="b">
        <f t="shared" ref="M1671:M1734" si="81">L1671=I1671</f>
        <v>1</v>
      </c>
    </row>
    <row r="1672" spans="2:13" x14ac:dyDescent="0.3">
      <c r="B1672" s="18">
        <f t="shared" si="79"/>
        <v>31</v>
      </c>
      <c r="C1672" s="14">
        <v>31019</v>
      </c>
      <c r="D1672" s="14">
        <v>300001000</v>
      </c>
      <c r="E1672" s="14">
        <v>1</v>
      </c>
      <c r="F1672" s="14">
        <v>2017</v>
      </c>
      <c r="G1672" s="49"/>
      <c r="H1672" s="14">
        <v>31093</v>
      </c>
      <c r="I1672" s="14">
        <v>300001000</v>
      </c>
      <c r="J1672" s="14">
        <v>1</v>
      </c>
      <c r="K1672" s="14">
        <v>2017</v>
      </c>
      <c r="L1672" s="53">
        <f t="shared" si="80"/>
        <v>300001000</v>
      </c>
      <c r="M1672" s="54" t="b">
        <f t="shared" si="81"/>
        <v>1</v>
      </c>
    </row>
    <row r="1673" spans="2:13" x14ac:dyDescent="0.3">
      <c r="B1673" s="18">
        <f t="shared" si="79"/>
        <v>31</v>
      </c>
      <c r="C1673" s="14">
        <v>31021</v>
      </c>
      <c r="D1673" s="14">
        <v>300001000</v>
      </c>
      <c r="E1673" s="14">
        <v>1</v>
      </c>
      <c r="F1673" s="14">
        <v>2017</v>
      </c>
      <c r="G1673" s="49"/>
      <c r="H1673" s="14">
        <v>31095</v>
      </c>
      <c r="I1673" s="14">
        <v>300001000</v>
      </c>
      <c r="J1673" s="14">
        <v>1</v>
      </c>
      <c r="K1673" s="14">
        <v>2017</v>
      </c>
      <c r="L1673" s="53">
        <f t="shared" si="80"/>
        <v>300001000</v>
      </c>
      <c r="M1673" s="54" t="b">
        <f t="shared" si="81"/>
        <v>1</v>
      </c>
    </row>
    <row r="1674" spans="2:13" x14ac:dyDescent="0.3">
      <c r="B1674" s="18">
        <f t="shared" si="79"/>
        <v>31</v>
      </c>
      <c r="C1674" s="14">
        <v>31023</v>
      </c>
      <c r="D1674" s="14">
        <v>300001000</v>
      </c>
      <c r="E1674" s="14">
        <v>1</v>
      </c>
      <c r="F1674" s="14">
        <v>2017</v>
      </c>
      <c r="G1674" s="49"/>
      <c r="H1674" s="14">
        <v>31097</v>
      </c>
      <c r="I1674" s="14">
        <v>300001000</v>
      </c>
      <c r="J1674" s="14">
        <v>1</v>
      </c>
      <c r="K1674" s="14">
        <v>2017</v>
      </c>
      <c r="L1674" s="53">
        <f t="shared" si="80"/>
        <v>300001000</v>
      </c>
      <c r="M1674" s="54" t="b">
        <f t="shared" si="81"/>
        <v>1</v>
      </c>
    </row>
    <row r="1675" spans="2:13" x14ac:dyDescent="0.3">
      <c r="B1675" s="18">
        <f t="shared" si="79"/>
        <v>31</v>
      </c>
      <c r="C1675" s="14">
        <v>31025</v>
      </c>
      <c r="D1675" s="14">
        <v>300001000</v>
      </c>
      <c r="E1675" s="14">
        <v>1</v>
      </c>
      <c r="F1675" s="14">
        <v>2017</v>
      </c>
      <c r="G1675" s="49"/>
      <c r="H1675" s="14">
        <v>31099</v>
      </c>
      <c r="I1675" s="14">
        <v>300001000</v>
      </c>
      <c r="J1675" s="14">
        <v>1</v>
      </c>
      <c r="K1675" s="14">
        <v>2017</v>
      </c>
      <c r="L1675" s="53">
        <f t="shared" si="80"/>
        <v>300001000</v>
      </c>
      <c r="M1675" s="54" t="b">
        <f t="shared" si="81"/>
        <v>1</v>
      </c>
    </row>
    <row r="1676" spans="2:13" x14ac:dyDescent="0.3">
      <c r="B1676" s="18">
        <f t="shared" si="79"/>
        <v>31</v>
      </c>
      <c r="C1676" s="14">
        <v>31027</v>
      </c>
      <c r="D1676" s="14">
        <v>300001000</v>
      </c>
      <c r="E1676" s="14">
        <v>1</v>
      </c>
      <c r="F1676" s="14">
        <v>2017</v>
      </c>
      <c r="G1676" s="49"/>
      <c r="H1676" s="14">
        <v>31101</v>
      </c>
      <c r="I1676" s="14">
        <v>300001000</v>
      </c>
      <c r="J1676" s="14">
        <v>1</v>
      </c>
      <c r="K1676" s="14">
        <v>2017</v>
      </c>
      <c r="L1676" s="53">
        <f t="shared" si="80"/>
        <v>300001000</v>
      </c>
      <c r="M1676" s="54" t="b">
        <f t="shared" si="81"/>
        <v>1</v>
      </c>
    </row>
    <row r="1677" spans="2:13" x14ac:dyDescent="0.3">
      <c r="B1677" s="18">
        <f t="shared" si="79"/>
        <v>31</v>
      </c>
      <c r="C1677" s="14">
        <v>31029</v>
      </c>
      <c r="D1677" s="14">
        <v>300001000</v>
      </c>
      <c r="E1677" s="14">
        <v>1</v>
      </c>
      <c r="F1677" s="14">
        <v>2017</v>
      </c>
      <c r="G1677" s="49"/>
      <c r="H1677" s="14">
        <v>31103</v>
      </c>
      <c r="I1677" s="14">
        <v>300001000</v>
      </c>
      <c r="J1677" s="14">
        <v>1</v>
      </c>
      <c r="K1677" s="14">
        <v>2017</v>
      </c>
      <c r="L1677" s="53">
        <f t="shared" si="80"/>
        <v>300001000</v>
      </c>
      <c r="M1677" s="54" t="b">
        <f t="shared" si="81"/>
        <v>1</v>
      </c>
    </row>
    <row r="1678" spans="2:13" x14ac:dyDescent="0.3">
      <c r="B1678" s="18">
        <f t="shared" si="79"/>
        <v>31</v>
      </c>
      <c r="C1678" s="14">
        <v>31031</v>
      </c>
      <c r="D1678" s="14">
        <v>300001000</v>
      </c>
      <c r="E1678" s="14">
        <v>1</v>
      </c>
      <c r="F1678" s="14">
        <v>2017</v>
      </c>
      <c r="G1678" s="49"/>
      <c r="H1678" s="14">
        <v>31105</v>
      </c>
      <c r="I1678" s="14">
        <v>300001000</v>
      </c>
      <c r="J1678" s="14">
        <v>1</v>
      </c>
      <c r="K1678" s="14">
        <v>2017</v>
      </c>
      <c r="L1678" s="53">
        <f t="shared" si="80"/>
        <v>300001000</v>
      </c>
      <c r="M1678" s="54" t="b">
        <f t="shared" si="81"/>
        <v>1</v>
      </c>
    </row>
    <row r="1679" spans="2:13" x14ac:dyDescent="0.3">
      <c r="B1679" s="18">
        <f t="shared" si="79"/>
        <v>31</v>
      </c>
      <c r="C1679" s="14">
        <v>31033</v>
      </c>
      <c r="D1679" s="14">
        <v>300001000</v>
      </c>
      <c r="E1679" s="14">
        <v>1</v>
      </c>
      <c r="F1679" s="14">
        <v>2017</v>
      </c>
      <c r="G1679" s="49"/>
      <c r="H1679" s="14">
        <v>31107</v>
      </c>
      <c r="I1679" s="14">
        <v>300001000</v>
      </c>
      <c r="J1679" s="14">
        <v>1</v>
      </c>
      <c r="K1679" s="14">
        <v>2017</v>
      </c>
      <c r="L1679" s="53">
        <f t="shared" si="80"/>
        <v>300001000</v>
      </c>
      <c r="M1679" s="54" t="b">
        <f t="shared" si="81"/>
        <v>1</v>
      </c>
    </row>
    <row r="1680" spans="2:13" x14ac:dyDescent="0.3">
      <c r="B1680" s="18">
        <f t="shared" si="79"/>
        <v>31</v>
      </c>
      <c r="C1680" s="14">
        <v>31035</v>
      </c>
      <c r="D1680" s="14">
        <v>300001000</v>
      </c>
      <c r="E1680" s="14">
        <v>1</v>
      </c>
      <c r="F1680" s="14">
        <v>2017</v>
      </c>
      <c r="G1680" s="49"/>
      <c r="H1680" s="14">
        <v>31109</v>
      </c>
      <c r="I1680" s="14">
        <v>300001000</v>
      </c>
      <c r="J1680" s="14">
        <v>1</v>
      </c>
      <c r="K1680" s="14">
        <v>2017</v>
      </c>
      <c r="L1680" s="53">
        <f t="shared" si="80"/>
        <v>300001000</v>
      </c>
      <c r="M1680" s="54" t="b">
        <f t="shared" si="81"/>
        <v>1</v>
      </c>
    </row>
    <row r="1681" spans="2:13" x14ac:dyDescent="0.3">
      <c r="B1681" s="18">
        <f t="shared" si="79"/>
        <v>31</v>
      </c>
      <c r="C1681" s="14">
        <v>31037</v>
      </c>
      <c r="D1681" s="14">
        <v>300001000</v>
      </c>
      <c r="E1681" s="14">
        <v>1</v>
      </c>
      <c r="F1681" s="14">
        <v>2017</v>
      </c>
      <c r="G1681" s="49"/>
      <c r="H1681" s="14">
        <v>31111</v>
      </c>
      <c r="I1681" s="14">
        <v>300001000</v>
      </c>
      <c r="J1681" s="14">
        <v>1</v>
      </c>
      <c r="K1681" s="14">
        <v>2017</v>
      </c>
      <c r="L1681" s="53">
        <f t="shared" si="80"/>
        <v>300001000</v>
      </c>
      <c r="M1681" s="54" t="b">
        <f t="shared" si="81"/>
        <v>1</v>
      </c>
    </row>
    <row r="1682" spans="2:13" x14ac:dyDescent="0.3">
      <c r="B1682" s="18">
        <f t="shared" si="79"/>
        <v>31</v>
      </c>
      <c r="C1682" s="14">
        <v>31039</v>
      </c>
      <c r="D1682" s="14">
        <v>300001000</v>
      </c>
      <c r="E1682" s="14">
        <v>1</v>
      </c>
      <c r="F1682" s="14">
        <v>2017</v>
      </c>
      <c r="G1682" s="49"/>
      <c r="H1682" s="14">
        <v>31113</v>
      </c>
      <c r="I1682" s="14">
        <v>300001000</v>
      </c>
      <c r="J1682" s="14">
        <v>1</v>
      </c>
      <c r="K1682" s="14">
        <v>2017</v>
      </c>
      <c r="L1682" s="53">
        <f t="shared" si="80"/>
        <v>300001000</v>
      </c>
      <c r="M1682" s="54" t="b">
        <f t="shared" si="81"/>
        <v>1</v>
      </c>
    </row>
    <row r="1683" spans="2:13" x14ac:dyDescent="0.3">
      <c r="B1683" s="18">
        <f t="shared" si="79"/>
        <v>31</v>
      </c>
      <c r="C1683" s="14">
        <v>31041</v>
      </c>
      <c r="D1683" s="14">
        <v>300001000</v>
      </c>
      <c r="E1683" s="14">
        <v>1</v>
      </c>
      <c r="F1683" s="14">
        <v>2017</v>
      </c>
      <c r="G1683" s="49"/>
      <c r="H1683" s="14">
        <v>31115</v>
      </c>
      <c r="I1683" s="14">
        <v>300001000</v>
      </c>
      <c r="J1683" s="14">
        <v>1</v>
      </c>
      <c r="K1683" s="14">
        <v>2017</v>
      </c>
      <c r="L1683" s="53">
        <f t="shared" si="80"/>
        <v>300001000</v>
      </c>
      <c r="M1683" s="54" t="b">
        <f t="shared" si="81"/>
        <v>1</v>
      </c>
    </row>
    <row r="1684" spans="2:13" x14ac:dyDescent="0.3">
      <c r="B1684" s="18">
        <f t="shared" si="79"/>
        <v>31</v>
      </c>
      <c r="C1684" s="14">
        <v>31043</v>
      </c>
      <c r="D1684" s="14">
        <v>300001000</v>
      </c>
      <c r="E1684" s="14">
        <v>1</v>
      </c>
      <c r="F1684" s="14">
        <v>2017</v>
      </c>
      <c r="G1684" s="49"/>
      <c r="H1684" s="14">
        <v>31117</v>
      </c>
      <c r="I1684" s="14">
        <v>300001000</v>
      </c>
      <c r="J1684" s="14">
        <v>1</v>
      </c>
      <c r="K1684" s="14">
        <v>2017</v>
      </c>
      <c r="L1684" s="53">
        <f t="shared" si="80"/>
        <v>300001000</v>
      </c>
      <c r="M1684" s="54" t="b">
        <f t="shared" si="81"/>
        <v>1</v>
      </c>
    </row>
    <row r="1685" spans="2:13" x14ac:dyDescent="0.3">
      <c r="B1685" s="18">
        <f t="shared" si="79"/>
        <v>31</v>
      </c>
      <c r="C1685" s="14">
        <v>31045</v>
      </c>
      <c r="D1685" s="14">
        <v>300001000</v>
      </c>
      <c r="E1685" s="14">
        <v>1</v>
      </c>
      <c r="F1685" s="14">
        <v>2017</v>
      </c>
      <c r="G1685" s="49"/>
      <c r="H1685" s="14">
        <v>31119</v>
      </c>
      <c r="I1685" s="14">
        <v>300001000</v>
      </c>
      <c r="J1685" s="14">
        <v>1</v>
      </c>
      <c r="K1685" s="14">
        <v>2017</v>
      </c>
      <c r="L1685" s="53">
        <f t="shared" si="80"/>
        <v>300001000</v>
      </c>
      <c r="M1685" s="54" t="b">
        <f t="shared" si="81"/>
        <v>1</v>
      </c>
    </row>
    <row r="1686" spans="2:13" x14ac:dyDescent="0.3">
      <c r="B1686" s="18">
        <f t="shared" si="79"/>
        <v>31</v>
      </c>
      <c r="C1686" s="14">
        <v>31047</v>
      </c>
      <c r="D1686" s="14">
        <v>300001000</v>
      </c>
      <c r="E1686" s="14">
        <v>1</v>
      </c>
      <c r="F1686" s="14">
        <v>2017</v>
      </c>
      <c r="G1686" s="49"/>
      <c r="H1686" s="14">
        <v>31121</v>
      </c>
      <c r="I1686" s="14">
        <v>300001000</v>
      </c>
      <c r="J1686" s="14">
        <v>1</v>
      </c>
      <c r="K1686" s="14">
        <v>2017</v>
      </c>
      <c r="L1686" s="53">
        <f t="shared" si="80"/>
        <v>300001000</v>
      </c>
      <c r="M1686" s="54" t="b">
        <f t="shared" si="81"/>
        <v>1</v>
      </c>
    </row>
    <row r="1687" spans="2:13" x14ac:dyDescent="0.3">
      <c r="B1687" s="18">
        <f t="shared" si="79"/>
        <v>31</v>
      </c>
      <c r="C1687" s="14">
        <v>31049</v>
      </c>
      <c r="D1687" s="14">
        <v>300001000</v>
      </c>
      <c r="E1687" s="14">
        <v>1</v>
      </c>
      <c r="F1687" s="14">
        <v>2017</v>
      </c>
      <c r="G1687" s="49"/>
      <c r="H1687" s="14">
        <v>31123</v>
      </c>
      <c r="I1687" s="14">
        <v>300001000</v>
      </c>
      <c r="J1687" s="14">
        <v>1</v>
      </c>
      <c r="K1687" s="14">
        <v>2017</v>
      </c>
      <c r="L1687" s="53">
        <f t="shared" si="80"/>
        <v>300001000</v>
      </c>
      <c r="M1687" s="54" t="b">
        <f t="shared" si="81"/>
        <v>1</v>
      </c>
    </row>
    <row r="1688" spans="2:13" x14ac:dyDescent="0.3">
      <c r="B1688" s="18">
        <f t="shared" si="79"/>
        <v>31</v>
      </c>
      <c r="C1688" s="14">
        <v>31051</v>
      </c>
      <c r="D1688" s="14">
        <v>300001000</v>
      </c>
      <c r="E1688" s="14">
        <v>1</v>
      </c>
      <c r="F1688" s="14">
        <v>2017</v>
      </c>
      <c r="G1688" s="49"/>
      <c r="H1688" s="14">
        <v>31125</v>
      </c>
      <c r="I1688" s="14">
        <v>300001000</v>
      </c>
      <c r="J1688" s="14">
        <v>1</v>
      </c>
      <c r="K1688" s="14">
        <v>2017</v>
      </c>
      <c r="L1688" s="53">
        <f t="shared" si="80"/>
        <v>300001000</v>
      </c>
      <c r="M1688" s="54" t="b">
        <f t="shared" si="81"/>
        <v>1</v>
      </c>
    </row>
    <row r="1689" spans="2:13" x14ac:dyDescent="0.3">
      <c r="B1689" s="18">
        <f t="shared" si="79"/>
        <v>31</v>
      </c>
      <c r="C1689" s="14">
        <v>31053</v>
      </c>
      <c r="D1689" s="14">
        <v>300001000</v>
      </c>
      <c r="E1689" s="14">
        <v>1</v>
      </c>
      <c r="F1689" s="14">
        <v>2017</v>
      </c>
      <c r="G1689" s="49"/>
      <c r="H1689" s="14">
        <v>31127</v>
      </c>
      <c r="I1689" s="14">
        <v>300001000</v>
      </c>
      <c r="J1689" s="14">
        <v>1</v>
      </c>
      <c r="K1689" s="14">
        <v>2017</v>
      </c>
      <c r="L1689" s="53">
        <f t="shared" si="80"/>
        <v>300001000</v>
      </c>
      <c r="M1689" s="54" t="b">
        <f t="shared" si="81"/>
        <v>1</v>
      </c>
    </row>
    <row r="1690" spans="2:13" x14ac:dyDescent="0.3">
      <c r="B1690" s="18">
        <f t="shared" si="79"/>
        <v>31</v>
      </c>
      <c r="C1690" s="14">
        <v>31055</v>
      </c>
      <c r="D1690" s="14">
        <v>300001000</v>
      </c>
      <c r="E1690" s="14">
        <v>1</v>
      </c>
      <c r="F1690" s="14">
        <v>2017</v>
      </c>
      <c r="G1690" s="49"/>
      <c r="H1690" s="14">
        <v>31129</v>
      </c>
      <c r="I1690" s="14">
        <v>300001000</v>
      </c>
      <c r="J1690" s="14">
        <v>1</v>
      </c>
      <c r="K1690" s="14">
        <v>2017</v>
      </c>
      <c r="L1690" s="53">
        <f t="shared" si="80"/>
        <v>300001000</v>
      </c>
      <c r="M1690" s="54" t="b">
        <f t="shared" si="81"/>
        <v>1</v>
      </c>
    </row>
    <row r="1691" spans="2:13" x14ac:dyDescent="0.3">
      <c r="B1691" s="18">
        <f t="shared" si="79"/>
        <v>31</v>
      </c>
      <c r="C1691" s="14">
        <v>31057</v>
      </c>
      <c r="D1691" s="14">
        <v>300001000</v>
      </c>
      <c r="E1691" s="14">
        <v>1</v>
      </c>
      <c r="F1691" s="14">
        <v>2017</v>
      </c>
      <c r="G1691" s="49"/>
      <c r="H1691" s="14">
        <v>31131</v>
      </c>
      <c r="I1691" s="14">
        <v>300001000</v>
      </c>
      <c r="J1691" s="14">
        <v>1</v>
      </c>
      <c r="K1691" s="14">
        <v>2017</v>
      </c>
      <c r="L1691" s="53">
        <f t="shared" si="80"/>
        <v>300001000</v>
      </c>
      <c r="M1691" s="54" t="b">
        <f t="shared" si="81"/>
        <v>1</v>
      </c>
    </row>
    <row r="1692" spans="2:13" x14ac:dyDescent="0.3">
      <c r="B1692" s="18">
        <f t="shared" si="79"/>
        <v>31</v>
      </c>
      <c r="C1692" s="14">
        <v>31059</v>
      </c>
      <c r="D1692" s="14">
        <v>300001000</v>
      </c>
      <c r="E1692" s="14">
        <v>1</v>
      </c>
      <c r="F1692" s="14">
        <v>2017</v>
      </c>
      <c r="G1692" s="49"/>
      <c r="H1692" s="14">
        <v>31133</v>
      </c>
      <c r="I1692" s="14">
        <v>300001000</v>
      </c>
      <c r="J1692" s="14">
        <v>1</v>
      </c>
      <c r="K1692" s="14">
        <v>2017</v>
      </c>
      <c r="L1692" s="53">
        <f t="shared" si="80"/>
        <v>300001000</v>
      </c>
      <c r="M1692" s="54" t="b">
        <f t="shared" si="81"/>
        <v>1</v>
      </c>
    </row>
    <row r="1693" spans="2:13" x14ac:dyDescent="0.3">
      <c r="B1693" s="18">
        <f t="shared" si="79"/>
        <v>31</v>
      </c>
      <c r="C1693" s="14">
        <v>31061</v>
      </c>
      <c r="D1693" s="14">
        <v>300001000</v>
      </c>
      <c r="E1693" s="14">
        <v>1</v>
      </c>
      <c r="F1693" s="14">
        <v>2017</v>
      </c>
      <c r="G1693" s="49"/>
      <c r="H1693" s="14">
        <v>31135</v>
      </c>
      <c r="I1693" s="14">
        <v>300001000</v>
      </c>
      <c r="J1693" s="14">
        <v>1</v>
      </c>
      <c r="K1693" s="14">
        <v>2017</v>
      </c>
      <c r="L1693" s="53">
        <f t="shared" si="80"/>
        <v>300001000</v>
      </c>
      <c r="M1693" s="54" t="b">
        <f t="shared" si="81"/>
        <v>1</v>
      </c>
    </row>
    <row r="1694" spans="2:13" x14ac:dyDescent="0.3">
      <c r="B1694" s="18">
        <f t="shared" si="79"/>
        <v>31</v>
      </c>
      <c r="C1694" s="14">
        <v>31063</v>
      </c>
      <c r="D1694" s="14">
        <v>300001000</v>
      </c>
      <c r="E1694" s="14">
        <v>1</v>
      </c>
      <c r="F1694" s="14">
        <v>2017</v>
      </c>
      <c r="G1694" s="49"/>
      <c r="H1694" s="14">
        <v>31137</v>
      </c>
      <c r="I1694" s="14">
        <v>300001000</v>
      </c>
      <c r="J1694" s="14">
        <v>1</v>
      </c>
      <c r="K1694" s="14">
        <v>2017</v>
      </c>
      <c r="L1694" s="53">
        <f t="shared" si="80"/>
        <v>300001000</v>
      </c>
      <c r="M1694" s="54" t="b">
        <f t="shared" si="81"/>
        <v>1</v>
      </c>
    </row>
    <row r="1695" spans="2:13" x14ac:dyDescent="0.3">
      <c r="B1695" s="18">
        <f t="shared" si="79"/>
        <v>31</v>
      </c>
      <c r="C1695" s="14">
        <v>31065</v>
      </c>
      <c r="D1695" s="14">
        <v>300001000</v>
      </c>
      <c r="E1695" s="14">
        <v>1</v>
      </c>
      <c r="F1695" s="14">
        <v>2017</v>
      </c>
      <c r="G1695" s="49"/>
      <c r="H1695" s="14">
        <v>31139</v>
      </c>
      <c r="I1695" s="14">
        <v>300001000</v>
      </c>
      <c r="J1695" s="14">
        <v>1</v>
      </c>
      <c r="K1695" s="14">
        <v>2017</v>
      </c>
      <c r="L1695" s="53">
        <f t="shared" si="80"/>
        <v>300001000</v>
      </c>
      <c r="M1695" s="54" t="b">
        <f t="shared" si="81"/>
        <v>1</v>
      </c>
    </row>
    <row r="1696" spans="2:13" x14ac:dyDescent="0.3">
      <c r="B1696" s="18">
        <f t="shared" si="79"/>
        <v>31</v>
      </c>
      <c r="C1696" s="14">
        <v>31067</v>
      </c>
      <c r="D1696" s="14">
        <v>300001000</v>
      </c>
      <c r="E1696" s="14">
        <v>1</v>
      </c>
      <c r="F1696" s="14">
        <v>2017</v>
      </c>
      <c r="G1696" s="49"/>
      <c r="H1696" s="14">
        <v>31141</v>
      </c>
      <c r="I1696" s="14">
        <v>300001000</v>
      </c>
      <c r="J1696" s="14">
        <v>1</v>
      </c>
      <c r="K1696" s="14">
        <v>2017</v>
      </c>
      <c r="L1696" s="53">
        <f t="shared" si="80"/>
        <v>300001000</v>
      </c>
      <c r="M1696" s="54" t="b">
        <f t="shared" si="81"/>
        <v>1</v>
      </c>
    </row>
    <row r="1697" spans="2:13" x14ac:dyDescent="0.3">
      <c r="B1697" s="18">
        <f t="shared" si="79"/>
        <v>31</v>
      </c>
      <c r="C1697" s="14">
        <v>31069</v>
      </c>
      <c r="D1697" s="14">
        <v>300001000</v>
      </c>
      <c r="E1697" s="14">
        <v>1</v>
      </c>
      <c r="F1697" s="14">
        <v>2017</v>
      </c>
      <c r="G1697" s="49"/>
      <c r="H1697" s="14">
        <v>31143</v>
      </c>
      <c r="I1697" s="14">
        <v>300001000</v>
      </c>
      <c r="J1697" s="14">
        <v>1</v>
      </c>
      <c r="K1697" s="14">
        <v>2017</v>
      </c>
      <c r="L1697" s="53">
        <f t="shared" si="80"/>
        <v>300001000</v>
      </c>
      <c r="M1697" s="54" t="b">
        <f t="shared" si="81"/>
        <v>1</v>
      </c>
    </row>
    <row r="1698" spans="2:13" x14ac:dyDescent="0.3">
      <c r="B1698" s="18">
        <f t="shared" si="79"/>
        <v>31</v>
      </c>
      <c r="C1698" s="14">
        <v>31071</v>
      </c>
      <c r="D1698" s="14">
        <v>300001000</v>
      </c>
      <c r="E1698" s="14">
        <v>1</v>
      </c>
      <c r="F1698" s="14">
        <v>2017</v>
      </c>
      <c r="G1698" s="49"/>
      <c r="H1698" s="14">
        <v>31145</v>
      </c>
      <c r="I1698" s="14">
        <v>300001000</v>
      </c>
      <c r="J1698" s="14">
        <v>1</v>
      </c>
      <c r="K1698" s="14">
        <v>2017</v>
      </c>
      <c r="L1698" s="53">
        <f t="shared" si="80"/>
        <v>300001000</v>
      </c>
      <c r="M1698" s="54" t="b">
        <f t="shared" si="81"/>
        <v>1</v>
      </c>
    </row>
    <row r="1699" spans="2:13" x14ac:dyDescent="0.3">
      <c r="B1699" s="18">
        <f t="shared" si="79"/>
        <v>31</v>
      </c>
      <c r="C1699" s="14">
        <v>31073</v>
      </c>
      <c r="D1699" s="14">
        <v>300001000</v>
      </c>
      <c r="E1699" s="14">
        <v>1</v>
      </c>
      <c r="F1699" s="14">
        <v>2017</v>
      </c>
      <c r="G1699" s="49"/>
      <c r="H1699" s="14">
        <v>31147</v>
      </c>
      <c r="I1699" s="14">
        <v>300001000</v>
      </c>
      <c r="J1699" s="14">
        <v>1</v>
      </c>
      <c r="K1699" s="14">
        <v>2017</v>
      </c>
      <c r="L1699" s="53">
        <f t="shared" si="80"/>
        <v>300001000</v>
      </c>
      <c r="M1699" s="54" t="b">
        <f t="shared" si="81"/>
        <v>1</v>
      </c>
    </row>
    <row r="1700" spans="2:13" x14ac:dyDescent="0.3">
      <c r="B1700" s="18">
        <f t="shared" si="79"/>
        <v>31</v>
      </c>
      <c r="C1700" s="14">
        <v>31075</v>
      </c>
      <c r="D1700" s="14">
        <v>300001000</v>
      </c>
      <c r="E1700" s="14">
        <v>1</v>
      </c>
      <c r="F1700" s="14">
        <v>2017</v>
      </c>
      <c r="G1700" s="49"/>
      <c r="H1700" s="14">
        <v>31149</v>
      </c>
      <c r="I1700" s="14">
        <v>300001000</v>
      </c>
      <c r="J1700" s="14">
        <v>1</v>
      </c>
      <c r="K1700" s="14">
        <v>2017</v>
      </c>
      <c r="L1700" s="53">
        <f t="shared" si="80"/>
        <v>300001000</v>
      </c>
      <c r="M1700" s="54" t="b">
        <f t="shared" si="81"/>
        <v>1</v>
      </c>
    </row>
    <row r="1701" spans="2:13" x14ac:dyDescent="0.3">
      <c r="B1701" s="18">
        <f t="shared" si="79"/>
        <v>31</v>
      </c>
      <c r="C1701" s="14">
        <v>31077</v>
      </c>
      <c r="D1701" s="14">
        <v>300001000</v>
      </c>
      <c r="E1701" s="14">
        <v>1</v>
      </c>
      <c r="F1701" s="14">
        <v>2017</v>
      </c>
      <c r="G1701" s="49"/>
      <c r="H1701" s="14">
        <v>31151</v>
      </c>
      <c r="I1701" s="14">
        <v>300001000</v>
      </c>
      <c r="J1701" s="14">
        <v>1</v>
      </c>
      <c r="K1701" s="14">
        <v>2017</v>
      </c>
      <c r="L1701" s="53">
        <f t="shared" si="80"/>
        <v>300001000</v>
      </c>
      <c r="M1701" s="54" t="b">
        <f t="shared" si="81"/>
        <v>1</v>
      </c>
    </row>
    <row r="1702" spans="2:13" x14ac:dyDescent="0.3">
      <c r="B1702" s="18">
        <f t="shared" si="79"/>
        <v>31</v>
      </c>
      <c r="C1702" s="14">
        <v>31079</v>
      </c>
      <c r="D1702" s="14">
        <v>300001000</v>
      </c>
      <c r="E1702" s="14">
        <v>1</v>
      </c>
      <c r="F1702" s="14">
        <v>2017</v>
      </c>
      <c r="G1702" s="49"/>
      <c r="H1702" s="14">
        <v>31153</v>
      </c>
      <c r="I1702" s="14">
        <v>300001000</v>
      </c>
      <c r="J1702" s="14">
        <v>1</v>
      </c>
      <c r="K1702" s="14">
        <v>2017</v>
      </c>
      <c r="L1702" s="53">
        <f t="shared" si="80"/>
        <v>300001000</v>
      </c>
      <c r="M1702" s="54" t="b">
        <f t="shared" si="81"/>
        <v>1</v>
      </c>
    </row>
    <row r="1703" spans="2:13" x14ac:dyDescent="0.3">
      <c r="B1703" s="18">
        <f t="shared" si="79"/>
        <v>31</v>
      </c>
      <c r="C1703" s="14">
        <v>31081</v>
      </c>
      <c r="D1703" s="14">
        <v>300001000</v>
      </c>
      <c r="E1703" s="14">
        <v>1</v>
      </c>
      <c r="F1703" s="14">
        <v>2017</v>
      </c>
      <c r="G1703" s="49"/>
      <c r="H1703" s="14">
        <v>31155</v>
      </c>
      <c r="I1703" s="14">
        <v>300001000</v>
      </c>
      <c r="J1703" s="14">
        <v>1</v>
      </c>
      <c r="K1703" s="14">
        <v>2017</v>
      </c>
      <c r="L1703" s="53">
        <f t="shared" si="80"/>
        <v>300001000</v>
      </c>
      <c r="M1703" s="54" t="b">
        <f t="shared" si="81"/>
        <v>1</v>
      </c>
    </row>
    <row r="1704" spans="2:13" x14ac:dyDescent="0.3">
      <c r="B1704" s="18">
        <f t="shared" si="79"/>
        <v>31</v>
      </c>
      <c r="C1704" s="14">
        <v>31083</v>
      </c>
      <c r="D1704" s="14">
        <v>300001000</v>
      </c>
      <c r="E1704" s="14">
        <v>1</v>
      </c>
      <c r="F1704" s="14">
        <v>2017</v>
      </c>
      <c r="G1704" s="49"/>
      <c r="H1704" s="14">
        <v>31157</v>
      </c>
      <c r="I1704" s="14">
        <v>300001000</v>
      </c>
      <c r="J1704" s="14">
        <v>1</v>
      </c>
      <c r="K1704" s="14">
        <v>2017</v>
      </c>
      <c r="L1704" s="53">
        <f t="shared" si="80"/>
        <v>300001000</v>
      </c>
      <c r="M1704" s="54" t="b">
        <f t="shared" si="81"/>
        <v>1</v>
      </c>
    </row>
    <row r="1705" spans="2:13" x14ac:dyDescent="0.3">
      <c r="B1705" s="18">
        <f t="shared" si="79"/>
        <v>31</v>
      </c>
      <c r="C1705" s="14">
        <v>31085</v>
      </c>
      <c r="D1705" s="14">
        <v>300001000</v>
      </c>
      <c r="E1705" s="14">
        <v>1</v>
      </c>
      <c r="F1705" s="14">
        <v>2017</v>
      </c>
      <c r="G1705" s="49"/>
      <c r="H1705" s="14">
        <v>31159</v>
      </c>
      <c r="I1705" s="14">
        <v>300001000</v>
      </c>
      <c r="J1705" s="14">
        <v>1</v>
      </c>
      <c r="K1705" s="14">
        <v>2017</v>
      </c>
      <c r="L1705" s="53">
        <f t="shared" si="80"/>
        <v>300001000</v>
      </c>
      <c r="M1705" s="54" t="b">
        <f t="shared" si="81"/>
        <v>1</v>
      </c>
    </row>
    <row r="1706" spans="2:13" x14ac:dyDescent="0.3">
      <c r="B1706" s="18">
        <f t="shared" si="79"/>
        <v>31</v>
      </c>
      <c r="C1706" s="14">
        <v>31087</v>
      </c>
      <c r="D1706" s="14">
        <v>300001000</v>
      </c>
      <c r="E1706" s="14">
        <v>1</v>
      </c>
      <c r="F1706" s="14">
        <v>2017</v>
      </c>
      <c r="G1706" s="49"/>
      <c r="H1706" s="14">
        <v>31161</v>
      </c>
      <c r="I1706" s="14">
        <v>300001000</v>
      </c>
      <c r="J1706" s="14">
        <v>1</v>
      </c>
      <c r="K1706" s="14">
        <v>2017</v>
      </c>
      <c r="L1706" s="53">
        <f t="shared" si="80"/>
        <v>300001000</v>
      </c>
      <c r="M1706" s="54" t="b">
        <f t="shared" si="81"/>
        <v>1</v>
      </c>
    </row>
    <row r="1707" spans="2:13" x14ac:dyDescent="0.3">
      <c r="B1707" s="18">
        <f t="shared" si="79"/>
        <v>31</v>
      </c>
      <c r="C1707" s="14">
        <v>31089</v>
      </c>
      <c r="D1707" s="14">
        <v>300001000</v>
      </c>
      <c r="E1707" s="14">
        <v>1</v>
      </c>
      <c r="F1707" s="14">
        <v>2017</v>
      </c>
      <c r="G1707" s="49"/>
      <c r="H1707" s="14">
        <v>31163</v>
      </c>
      <c r="I1707" s="14">
        <v>300001000</v>
      </c>
      <c r="J1707" s="14">
        <v>1</v>
      </c>
      <c r="K1707" s="14">
        <v>2017</v>
      </c>
      <c r="L1707" s="53">
        <f t="shared" si="80"/>
        <v>300001000</v>
      </c>
      <c r="M1707" s="54" t="b">
        <f t="shared" si="81"/>
        <v>1</v>
      </c>
    </row>
    <row r="1708" spans="2:13" x14ac:dyDescent="0.3">
      <c r="B1708" s="18">
        <f t="shared" si="79"/>
        <v>31</v>
      </c>
      <c r="C1708" s="14">
        <v>31091</v>
      </c>
      <c r="D1708" s="14">
        <v>300001000</v>
      </c>
      <c r="E1708" s="14">
        <v>1</v>
      </c>
      <c r="F1708" s="14">
        <v>2017</v>
      </c>
      <c r="G1708" s="49"/>
      <c r="H1708" s="14">
        <v>31165</v>
      </c>
      <c r="I1708" s="14">
        <v>300001000</v>
      </c>
      <c r="J1708" s="14">
        <v>1</v>
      </c>
      <c r="K1708" s="14">
        <v>2017</v>
      </c>
      <c r="L1708" s="53">
        <f t="shared" si="80"/>
        <v>300001000</v>
      </c>
      <c r="M1708" s="54" t="b">
        <f t="shared" si="81"/>
        <v>1</v>
      </c>
    </row>
    <row r="1709" spans="2:13" x14ac:dyDescent="0.3">
      <c r="B1709" s="18">
        <f t="shared" si="79"/>
        <v>31</v>
      </c>
      <c r="C1709" s="14">
        <v>31093</v>
      </c>
      <c r="D1709" s="14">
        <v>300001000</v>
      </c>
      <c r="E1709" s="14">
        <v>1</v>
      </c>
      <c r="F1709" s="14">
        <v>2017</v>
      </c>
      <c r="G1709" s="49"/>
      <c r="H1709" s="14">
        <v>31167</v>
      </c>
      <c r="I1709" s="14">
        <v>300001000</v>
      </c>
      <c r="J1709" s="14">
        <v>1</v>
      </c>
      <c r="K1709" s="14">
        <v>2017</v>
      </c>
      <c r="L1709" s="53">
        <f t="shared" si="80"/>
        <v>300001000</v>
      </c>
      <c r="M1709" s="54" t="b">
        <f t="shared" si="81"/>
        <v>1</v>
      </c>
    </row>
    <row r="1710" spans="2:13" x14ac:dyDescent="0.3">
      <c r="B1710" s="18">
        <f t="shared" si="79"/>
        <v>31</v>
      </c>
      <c r="C1710" s="14">
        <v>31095</v>
      </c>
      <c r="D1710" s="14">
        <v>300001000</v>
      </c>
      <c r="E1710" s="14">
        <v>1</v>
      </c>
      <c r="F1710" s="14">
        <v>2017</v>
      </c>
      <c r="G1710" s="49"/>
      <c r="H1710" s="14">
        <v>31169</v>
      </c>
      <c r="I1710" s="14">
        <v>300001000</v>
      </c>
      <c r="J1710" s="14">
        <v>1</v>
      </c>
      <c r="K1710" s="14">
        <v>2017</v>
      </c>
      <c r="L1710" s="53">
        <f t="shared" si="80"/>
        <v>300001000</v>
      </c>
      <c r="M1710" s="54" t="b">
        <f t="shared" si="81"/>
        <v>1</v>
      </c>
    </row>
    <row r="1711" spans="2:13" x14ac:dyDescent="0.3">
      <c r="B1711" s="18">
        <f t="shared" si="79"/>
        <v>31</v>
      </c>
      <c r="C1711" s="14">
        <v>31097</v>
      </c>
      <c r="D1711" s="14">
        <v>300001000</v>
      </c>
      <c r="E1711" s="14">
        <v>1</v>
      </c>
      <c r="F1711" s="14">
        <v>2017</v>
      </c>
      <c r="G1711" s="49"/>
      <c r="H1711" s="14">
        <v>31171</v>
      </c>
      <c r="I1711" s="14">
        <v>300001000</v>
      </c>
      <c r="J1711" s="14">
        <v>1</v>
      </c>
      <c r="K1711" s="14">
        <v>2017</v>
      </c>
      <c r="L1711" s="53">
        <f t="shared" si="80"/>
        <v>300001000</v>
      </c>
      <c r="M1711" s="54" t="b">
        <f t="shared" si="81"/>
        <v>1</v>
      </c>
    </row>
    <row r="1712" spans="2:13" x14ac:dyDescent="0.3">
      <c r="B1712" s="18">
        <f t="shared" si="79"/>
        <v>31</v>
      </c>
      <c r="C1712" s="14">
        <v>31099</v>
      </c>
      <c r="D1712" s="14">
        <v>300001000</v>
      </c>
      <c r="E1712" s="14">
        <v>1</v>
      </c>
      <c r="F1712" s="14">
        <v>2017</v>
      </c>
      <c r="G1712" s="49"/>
      <c r="H1712" s="14">
        <v>31173</v>
      </c>
      <c r="I1712" s="14">
        <v>300001000</v>
      </c>
      <c r="J1712" s="14">
        <v>1</v>
      </c>
      <c r="K1712" s="14">
        <v>2017</v>
      </c>
      <c r="L1712" s="53">
        <f t="shared" si="80"/>
        <v>300001000</v>
      </c>
      <c r="M1712" s="54" t="b">
        <f t="shared" si="81"/>
        <v>1</v>
      </c>
    </row>
    <row r="1713" spans="2:13" x14ac:dyDescent="0.3">
      <c r="B1713" s="18">
        <f t="shared" si="79"/>
        <v>31</v>
      </c>
      <c r="C1713" s="14">
        <v>31101</v>
      </c>
      <c r="D1713" s="14">
        <v>300001000</v>
      </c>
      <c r="E1713" s="14">
        <v>1</v>
      </c>
      <c r="F1713" s="14">
        <v>2017</v>
      </c>
      <c r="G1713" s="49"/>
      <c r="H1713" s="14">
        <v>31175</v>
      </c>
      <c r="I1713" s="14">
        <v>300001000</v>
      </c>
      <c r="J1713" s="14">
        <v>1</v>
      </c>
      <c r="K1713" s="14">
        <v>2017</v>
      </c>
      <c r="L1713" s="53">
        <f t="shared" si="80"/>
        <v>300001000</v>
      </c>
      <c r="M1713" s="54" t="b">
        <f t="shared" si="81"/>
        <v>1</v>
      </c>
    </row>
    <row r="1714" spans="2:13" x14ac:dyDescent="0.3">
      <c r="B1714" s="18">
        <f t="shared" si="79"/>
        <v>31</v>
      </c>
      <c r="C1714" s="14">
        <v>31103</v>
      </c>
      <c r="D1714" s="14">
        <v>300001000</v>
      </c>
      <c r="E1714" s="14">
        <v>1</v>
      </c>
      <c r="F1714" s="14">
        <v>2017</v>
      </c>
      <c r="G1714" s="49"/>
      <c r="H1714" s="14">
        <v>31177</v>
      </c>
      <c r="I1714" s="14">
        <v>300001000</v>
      </c>
      <c r="J1714" s="14">
        <v>1</v>
      </c>
      <c r="K1714" s="14">
        <v>2017</v>
      </c>
      <c r="L1714" s="53">
        <f t="shared" si="80"/>
        <v>300001000</v>
      </c>
      <c r="M1714" s="54" t="b">
        <f t="shared" si="81"/>
        <v>1</v>
      </c>
    </row>
    <row r="1715" spans="2:13" x14ac:dyDescent="0.3">
      <c r="B1715" s="18">
        <f t="shared" si="79"/>
        <v>31</v>
      </c>
      <c r="C1715" s="14">
        <v>31105</v>
      </c>
      <c r="D1715" s="14">
        <v>300001000</v>
      </c>
      <c r="E1715" s="14">
        <v>1</v>
      </c>
      <c r="F1715" s="14">
        <v>2017</v>
      </c>
      <c r="G1715" s="49"/>
      <c r="H1715" s="14">
        <v>31179</v>
      </c>
      <c r="I1715" s="14">
        <v>300001000</v>
      </c>
      <c r="J1715" s="14">
        <v>1</v>
      </c>
      <c r="K1715" s="14">
        <v>2017</v>
      </c>
      <c r="L1715" s="53">
        <f t="shared" si="80"/>
        <v>300001000</v>
      </c>
      <c r="M1715" s="54" t="b">
        <f t="shared" si="81"/>
        <v>1</v>
      </c>
    </row>
    <row r="1716" spans="2:13" x14ac:dyDescent="0.3">
      <c r="B1716" s="18">
        <f t="shared" si="79"/>
        <v>31</v>
      </c>
      <c r="C1716" s="14">
        <v>31107</v>
      </c>
      <c r="D1716" s="14">
        <v>300001000</v>
      </c>
      <c r="E1716" s="14">
        <v>1</v>
      </c>
      <c r="F1716" s="14">
        <v>2017</v>
      </c>
      <c r="G1716" s="49"/>
      <c r="H1716" s="14">
        <v>31181</v>
      </c>
      <c r="I1716" s="14">
        <v>300001000</v>
      </c>
      <c r="J1716" s="14">
        <v>1</v>
      </c>
      <c r="K1716" s="14">
        <v>2017</v>
      </c>
      <c r="L1716" s="53">
        <f t="shared" si="80"/>
        <v>300001000</v>
      </c>
      <c r="M1716" s="54" t="b">
        <f t="shared" si="81"/>
        <v>1</v>
      </c>
    </row>
    <row r="1717" spans="2:13" x14ac:dyDescent="0.3">
      <c r="B1717" s="18">
        <f t="shared" si="79"/>
        <v>31</v>
      </c>
      <c r="C1717" s="14">
        <v>31109</v>
      </c>
      <c r="D1717" s="14">
        <v>300001000</v>
      </c>
      <c r="E1717" s="14">
        <v>1</v>
      </c>
      <c r="F1717" s="14">
        <v>2017</v>
      </c>
      <c r="G1717" s="49"/>
      <c r="H1717" s="14">
        <v>31183</v>
      </c>
      <c r="I1717" s="14">
        <v>300001000</v>
      </c>
      <c r="J1717" s="14">
        <v>1</v>
      </c>
      <c r="K1717" s="14">
        <v>2017</v>
      </c>
      <c r="L1717" s="53">
        <f t="shared" si="80"/>
        <v>300001000</v>
      </c>
      <c r="M1717" s="54" t="b">
        <f t="shared" si="81"/>
        <v>1</v>
      </c>
    </row>
    <row r="1718" spans="2:13" x14ac:dyDescent="0.3">
      <c r="B1718" s="18">
        <f t="shared" si="79"/>
        <v>31</v>
      </c>
      <c r="C1718" s="14">
        <v>31111</v>
      </c>
      <c r="D1718" s="14">
        <v>300001000</v>
      </c>
      <c r="E1718" s="14">
        <v>1</v>
      </c>
      <c r="F1718" s="14">
        <v>2017</v>
      </c>
      <c r="G1718" s="49"/>
      <c r="H1718" s="14">
        <v>31185</v>
      </c>
      <c r="I1718" s="14">
        <v>300001000</v>
      </c>
      <c r="J1718" s="14">
        <v>1</v>
      </c>
      <c r="K1718" s="14">
        <v>2017</v>
      </c>
      <c r="L1718" s="53">
        <f t="shared" si="80"/>
        <v>300001000</v>
      </c>
      <c r="M1718" s="54" t="b">
        <f t="shared" si="81"/>
        <v>1</v>
      </c>
    </row>
    <row r="1719" spans="2:13" x14ac:dyDescent="0.3">
      <c r="B1719" s="18">
        <f t="shared" si="79"/>
        <v>31</v>
      </c>
      <c r="C1719" s="14">
        <v>31113</v>
      </c>
      <c r="D1719" s="14">
        <v>300001000</v>
      </c>
      <c r="E1719" s="14">
        <v>1</v>
      </c>
      <c r="F1719" s="14">
        <v>2017</v>
      </c>
      <c r="G1719" s="49"/>
      <c r="H1719" s="14">
        <v>32001</v>
      </c>
      <c r="I1719" s="14">
        <v>600001000</v>
      </c>
      <c r="J1719" s="14">
        <v>1</v>
      </c>
      <c r="K1719" s="14">
        <v>2017</v>
      </c>
      <c r="L1719" s="53">
        <f t="shared" si="80"/>
        <v>600001000</v>
      </c>
      <c r="M1719" s="54" t="b">
        <f t="shared" si="81"/>
        <v>1</v>
      </c>
    </row>
    <row r="1720" spans="2:13" x14ac:dyDescent="0.3">
      <c r="B1720" s="18">
        <f t="shared" si="79"/>
        <v>31</v>
      </c>
      <c r="C1720" s="14">
        <v>31115</v>
      </c>
      <c r="D1720" s="14">
        <v>300001000</v>
      </c>
      <c r="E1720" s="14">
        <v>1</v>
      </c>
      <c r="F1720" s="14">
        <v>2017</v>
      </c>
      <c r="G1720" s="49"/>
      <c r="H1720" s="14">
        <v>32003</v>
      </c>
      <c r="I1720" s="14">
        <v>600001000</v>
      </c>
      <c r="J1720" s="14">
        <v>1</v>
      </c>
      <c r="K1720" s="14">
        <v>2017</v>
      </c>
      <c r="L1720" s="53">
        <f t="shared" si="80"/>
        <v>600001000</v>
      </c>
      <c r="M1720" s="54" t="b">
        <f t="shared" si="81"/>
        <v>1</v>
      </c>
    </row>
    <row r="1721" spans="2:13" x14ac:dyDescent="0.3">
      <c r="B1721" s="18">
        <f t="shared" si="79"/>
        <v>31</v>
      </c>
      <c r="C1721" s="14">
        <v>31117</v>
      </c>
      <c r="D1721" s="14">
        <v>300001000</v>
      </c>
      <c r="E1721" s="14">
        <v>1</v>
      </c>
      <c r="F1721" s="14">
        <v>2017</v>
      </c>
      <c r="G1721" s="49"/>
      <c r="H1721" s="14">
        <v>32005</v>
      </c>
      <c r="I1721" s="14">
        <v>600001000</v>
      </c>
      <c r="J1721" s="14">
        <v>1</v>
      </c>
      <c r="K1721" s="14">
        <v>2017</v>
      </c>
      <c r="L1721" s="53">
        <f t="shared" si="80"/>
        <v>600001000</v>
      </c>
      <c r="M1721" s="54" t="b">
        <f t="shared" si="81"/>
        <v>1</v>
      </c>
    </row>
    <row r="1722" spans="2:13" x14ac:dyDescent="0.3">
      <c r="B1722" s="18">
        <f t="shared" si="79"/>
        <v>31</v>
      </c>
      <c r="C1722" s="14">
        <v>31119</v>
      </c>
      <c r="D1722" s="14">
        <v>300001000</v>
      </c>
      <c r="E1722" s="14">
        <v>1</v>
      </c>
      <c r="F1722" s="14">
        <v>2017</v>
      </c>
      <c r="G1722" s="49"/>
      <c r="H1722" s="14">
        <v>32007</v>
      </c>
      <c r="I1722" s="14">
        <v>600001000</v>
      </c>
      <c r="J1722" s="14">
        <v>1</v>
      </c>
      <c r="K1722" s="14">
        <v>2017</v>
      </c>
      <c r="L1722" s="53">
        <f t="shared" si="80"/>
        <v>600001000</v>
      </c>
      <c r="M1722" s="54" t="b">
        <f t="shared" si="81"/>
        <v>1</v>
      </c>
    </row>
    <row r="1723" spans="2:13" x14ac:dyDescent="0.3">
      <c r="B1723" s="18">
        <f t="shared" si="79"/>
        <v>31</v>
      </c>
      <c r="C1723" s="14">
        <v>31121</v>
      </c>
      <c r="D1723" s="14">
        <v>300001000</v>
      </c>
      <c r="E1723" s="14">
        <v>1</v>
      </c>
      <c r="F1723" s="14">
        <v>2017</v>
      </c>
      <c r="G1723" s="49"/>
      <c r="H1723" s="14">
        <v>32009</v>
      </c>
      <c r="I1723" s="14">
        <v>600001000</v>
      </c>
      <c r="J1723" s="14">
        <v>1</v>
      </c>
      <c r="K1723" s="14">
        <v>2017</v>
      </c>
      <c r="L1723" s="53">
        <f t="shared" si="80"/>
        <v>600001000</v>
      </c>
      <c r="M1723" s="54" t="b">
        <f t="shared" si="81"/>
        <v>1</v>
      </c>
    </row>
    <row r="1724" spans="2:13" x14ac:dyDescent="0.3">
      <c r="B1724" s="18">
        <f t="shared" si="79"/>
        <v>31</v>
      </c>
      <c r="C1724" s="14">
        <v>31123</v>
      </c>
      <c r="D1724" s="14">
        <v>300001000</v>
      </c>
      <c r="E1724" s="14">
        <v>1</v>
      </c>
      <c r="F1724" s="14">
        <v>2017</v>
      </c>
      <c r="G1724" s="49"/>
      <c r="H1724" s="14">
        <v>32011</v>
      </c>
      <c r="I1724" s="14">
        <v>600001000</v>
      </c>
      <c r="J1724" s="14">
        <v>1</v>
      </c>
      <c r="K1724" s="14">
        <v>2017</v>
      </c>
      <c r="L1724" s="53">
        <f t="shared" si="80"/>
        <v>600001000</v>
      </c>
      <c r="M1724" s="54" t="b">
        <f t="shared" si="81"/>
        <v>1</v>
      </c>
    </row>
    <row r="1725" spans="2:13" x14ac:dyDescent="0.3">
      <c r="B1725" s="18">
        <f t="shared" si="79"/>
        <v>31</v>
      </c>
      <c r="C1725" s="14">
        <v>31125</v>
      </c>
      <c r="D1725" s="14">
        <v>300001000</v>
      </c>
      <c r="E1725" s="14">
        <v>1</v>
      </c>
      <c r="F1725" s="14">
        <v>2017</v>
      </c>
      <c r="G1725" s="49"/>
      <c r="H1725" s="14">
        <v>32013</v>
      </c>
      <c r="I1725" s="14">
        <v>600001000</v>
      </c>
      <c r="J1725" s="14">
        <v>1</v>
      </c>
      <c r="K1725" s="14">
        <v>2017</v>
      </c>
      <c r="L1725" s="53">
        <f t="shared" si="80"/>
        <v>600001000</v>
      </c>
      <c r="M1725" s="54" t="b">
        <f t="shared" si="81"/>
        <v>1</v>
      </c>
    </row>
    <row r="1726" spans="2:13" x14ac:dyDescent="0.3">
      <c r="B1726" s="18">
        <f t="shared" si="79"/>
        <v>31</v>
      </c>
      <c r="C1726" s="14">
        <v>31127</v>
      </c>
      <c r="D1726" s="14">
        <v>300001000</v>
      </c>
      <c r="E1726" s="14">
        <v>1</v>
      </c>
      <c r="F1726" s="14">
        <v>2017</v>
      </c>
      <c r="G1726" s="49"/>
      <c r="H1726" s="14">
        <v>32015</v>
      </c>
      <c r="I1726" s="14">
        <v>600001000</v>
      </c>
      <c r="J1726" s="14">
        <v>1</v>
      </c>
      <c r="K1726" s="14">
        <v>2017</v>
      </c>
      <c r="L1726" s="53">
        <f t="shared" si="80"/>
        <v>600001000</v>
      </c>
      <c r="M1726" s="54" t="b">
        <f t="shared" si="81"/>
        <v>1</v>
      </c>
    </row>
    <row r="1727" spans="2:13" x14ac:dyDescent="0.3">
      <c r="B1727" s="18">
        <f t="shared" si="79"/>
        <v>31</v>
      </c>
      <c r="C1727" s="14">
        <v>31129</v>
      </c>
      <c r="D1727" s="14">
        <v>300001000</v>
      </c>
      <c r="E1727" s="14">
        <v>1</v>
      </c>
      <c r="F1727" s="14">
        <v>2017</v>
      </c>
      <c r="G1727" s="49"/>
      <c r="H1727" s="14">
        <v>32017</v>
      </c>
      <c r="I1727" s="14">
        <v>600001000</v>
      </c>
      <c r="J1727" s="14">
        <v>1</v>
      </c>
      <c r="K1727" s="14">
        <v>2017</v>
      </c>
      <c r="L1727" s="53">
        <f t="shared" si="80"/>
        <v>600001000</v>
      </c>
      <c r="M1727" s="54" t="b">
        <f t="shared" si="81"/>
        <v>1</v>
      </c>
    </row>
    <row r="1728" spans="2:13" x14ac:dyDescent="0.3">
      <c r="B1728" s="18">
        <f t="shared" si="79"/>
        <v>31</v>
      </c>
      <c r="C1728" s="14">
        <v>31131</v>
      </c>
      <c r="D1728" s="14">
        <v>300001000</v>
      </c>
      <c r="E1728" s="14">
        <v>1</v>
      </c>
      <c r="F1728" s="14">
        <v>2017</v>
      </c>
      <c r="G1728" s="49"/>
      <c r="H1728" s="14">
        <v>32019</v>
      </c>
      <c r="I1728" s="14">
        <v>600001000</v>
      </c>
      <c r="J1728" s="14">
        <v>1</v>
      </c>
      <c r="K1728" s="14">
        <v>2017</v>
      </c>
      <c r="L1728" s="53">
        <f t="shared" si="80"/>
        <v>600001000</v>
      </c>
      <c r="M1728" s="54" t="b">
        <f t="shared" si="81"/>
        <v>1</v>
      </c>
    </row>
    <row r="1729" spans="2:13" x14ac:dyDescent="0.3">
      <c r="B1729" s="18">
        <f t="shared" si="79"/>
        <v>31</v>
      </c>
      <c r="C1729" s="14">
        <v>31133</v>
      </c>
      <c r="D1729" s="14">
        <v>300001000</v>
      </c>
      <c r="E1729" s="14">
        <v>1</v>
      </c>
      <c r="F1729" s="14">
        <v>2017</v>
      </c>
      <c r="G1729" s="49"/>
      <c r="H1729" s="14">
        <v>32021</v>
      </c>
      <c r="I1729" s="14">
        <v>600001000</v>
      </c>
      <c r="J1729" s="14">
        <v>1</v>
      </c>
      <c r="K1729" s="14">
        <v>2017</v>
      </c>
      <c r="L1729" s="53">
        <f t="shared" si="80"/>
        <v>600001000</v>
      </c>
      <c r="M1729" s="54" t="b">
        <f t="shared" si="81"/>
        <v>1</v>
      </c>
    </row>
    <row r="1730" spans="2:13" x14ac:dyDescent="0.3">
      <c r="B1730" s="18">
        <f t="shared" si="79"/>
        <v>31</v>
      </c>
      <c r="C1730" s="14">
        <v>31135</v>
      </c>
      <c r="D1730" s="14">
        <v>300001000</v>
      </c>
      <c r="E1730" s="14">
        <v>1</v>
      </c>
      <c r="F1730" s="14">
        <v>2017</v>
      </c>
      <c r="G1730" s="49"/>
      <c r="H1730" s="14">
        <v>32023</v>
      </c>
      <c r="I1730" s="14">
        <v>600001000</v>
      </c>
      <c r="J1730" s="14">
        <v>1</v>
      </c>
      <c r="K1730" s="14">
        <v>2017</v>
      </c>
      <c r="L1730" s="53">
        <f t="shared" si="80"/>
        <v>600001000</v>
      </c>
      <c r="M1730" s="54" t="b">
        <f t="shared" si="81"/>
        <v>1</v>
      </c>
    </row>
    <row r="1731" spans="2:13" x14ac:dyDescent="0.3">
      <c r="B1731" s="18">
        <f t="shared" si="79"/>
        <v>31</v>
      </c>
      <c r="C1731" s="14">
        <v>31137</v>
      </c>
      <c r="D1731" s="14">
        <v>300001000</v>
      </c>
      <c r="E1731" s="14">
        <v>1</v>
      </c>
      <c r="F1731" s="14">
        <v>2017</v>
      </c>
      <c r="G1731" s="49"/>
      <c r="H1731" s="14">
        <v>32027</v>
      </c>
      <c r="I1731" s="14">
        <v>600001000</v>
      </c>
      <c r="J1731" s="14">
        <v>1</v>
      </c>
      <c r="K1731" s="14">
        <v>2017</v>
      </c>
      <c r="L1731" s="53">
        <f t="shared" si="80"/>
        <v>600001000</v>
      </c>
      <c r="M1731" s="54" t="b">
        <f t="shared" si="81"/>
        <v>1</v>
      </c>
    </row>
    <row r="1732" spans="2:13" x14ac:dyDescent="0.3">
      <c r="B1732" s="18">
        <f t="shared" si="79"/>
        <v>31</v>
      </c>
      <c r="C1732" s="14">
        <v>31139</v>
      </c>
      <c r="D1732" s="14">
        <v>300001000</v>
      </c>
      <c r="E1732" s="14">
        <v>1</v>
      </c>
      <c r="F1732" s="14">
        <v>2017</v>
      </c>
      <c r="G1732" s="49"/>
      <c r="H1732" s="14">
        <v>32029</v>
      </c>
      <c r="I1732" s="14">
        <v>600001000</v>
      </c>
      <c r="J1732" s="14">
        <v>1</v>
      </c>
      <c r="K1732" s="14">
        <v>2017</v>
      </c>
      <c r="L1732" s="53">
        <f t="shared" si="80"/>
        <v>600001000</v>
      </c>
      <c r="M1732" s="54" t="b">
        <f t="shared" si="81"/>
        <v>1</v>
      </c>
    </row>
    <row r="1733" spans="2:13" x14ac:dyDescent="0.3">
      <c r="B1733" s="18">
        <f t="shared" si="79"/>
        <v>31</v>
      </c>
      <c r="C1733" s="14">
        <v>31141</v>
      </c>
      <c r="D1733" s="14">
        <v>300001000</v>
      </c>
      <c r="E1733" s="14">
        <v>1</v>
      </c>
      <c r="F1733" s="14">
        <v>2017</v>
      </c>
      <c r="G1733" s="49"/>
      <c r="H1733" s="14">
        <v>32031</v>
      </c>
      <c r="I1733" s="14">
        <v>678001000</v>
      </c>
      <c r="J1733" s="14">
        <v>1</v>
      </c>
      <c r="K1733" s="14">
        <v>2017</v>
      </c>
      <c r="L1733" s="53">
        <f t="shared" si="80"/>
        <v>678001000</v>
      </c>
      <c r="M1733" s="54" t="b">
        <f t="shared" si="81"/>
        <v>1</v>
      </c>
    </row>
    <row r="1734" spans="2:13" x14ac:dyDescent="0.3">
      <c r="B1734" s="18">
        <f t="shared" ref="B1734:B1797" si="82">TRUNC(C1734/1000,0)</f>
        <v>31</v>
      </c>
      <c r="C1734" s="14">
        <v>31143</v>
      </c>
      <c r="D1734" s="14">
        <v>300001000</v>
      </c>
      <c r="E1734" s="14">
        <v>1</v>
      </c>
      <c r="F1734" s="14">
        <v>2017</v>
      </c>
      <c r="G1734" s="49"/>
      <c r="H1734" s="14">
        <v>32033</v>
      </c>
      <c r="I1734" s="14">
        <v>600001000</v>
      </c>
      <c r="J1734" s="14">
        <v>1</v>
      </c>
      <c r="K1734" s="14">
        <v>2017</v>
      </c>
      <c r="L1734" s="53">
        <f t="shared" si="80"/>
        <v>600001000</v>
      </c>
      <c r="M1734" s="54" t="b">
        <f t="shared" si="81"/>
        <v>1</v>
      </c>
    </row>
    <row r="1735" spans="2:13" x14ac:dyDescent="0.3">
      <c r="B1735" s="18">
        <f t="shared" si="82"/>
        <v>31</v>
      </c>
      <c r="C1735" s="14">
        <v>31145</v>
      </c>
      <c r="D1735" s="14">
        <v>300001000</v>
      </c>
      <c r="E1735" s="14">
        <v>1</v>
      </c>
      <c r="F1735" s="14">
        <v>2017</v>
      </c>
      <c r="G1735" s="49"/>
      <c r="H1735" s="14">
        <v>32510</v>
      </c>
      <c r="I1735" s="14">
        <v>600001000</v>
      </c>
      <c r="J1735" s="14">
        <v>1</v>
      </c>
      <c r="K1735" s="14">
        <v>2017</v>
      </c>
      <c r="L1735" s="53">
        <f t="shared" ref="L1735:L1798" si="83">VLOOKUP(H1735,$C$5:$D$3233,2,FALSE)</f>
        <v>600001000</v>
      </c>
      <c r="M1735" s="54" t="b">
        <f t="shared" ref="M1735:M1798" si="84">L1735=I1735</f>
        <v>1</v>
      </c>
    </row>
    <row r="1736" spans="2:13" x14ac:dyDescent="0.3">
      <c r="B1736" s="18">
        <f t="shared" si="82"/>
        <v>31</v>
      </c>
      <c r="C1736" s="14">
        <v>31147</v>
      </c>
      <c r="D1736" s="14">
        <v>300001000</v>
      </c>
      <c r="E1736" s="14">
        <v>1</v>
      </c>
      <c r="F1736" s="14">
        <v>2017</v>
      </c>
      <c r="G1736" s="49"/>
      <c r="H1736" s="14">
        <v>33001</v>
      </c>
      <c r="I1736" s="14">
        <v>100001000</v>
      </c>
      <c r="J1736" s="14">
        <v>1</v>
      </c>
      <c r="K1736" s="14">
        <v>2017</v>
      </c>
      <c r="L1736" s="53">
        <f t="shared" si="83"/>
        <v>100001000</v>
      </c>
      <c r="M1736" s="54" t="b">
        <f t="shared" si="84"/>
        <v>1</v>
      </c>
    </row>
    <row r="1737" spans="2:13" x14ac:dyDescent="0.3">
      <c r="B1737" s="18">
        <f t="shared" si="82"/>
        <v>31</v>
      </c>
      <c r="C1737" s="14">
        <v>31149</v>
      </c>
      <c r="D1737" s="14">
        <v>300001000</v>
      </c>
      <c r="E1737" s="14">
        <v>1</v>
      </c>
      <c r="F1737" s="14">
        <v>2017</v>
      </c>
      <c r="G1737" s="49"/>
      <c r="H1737" s="14">
        <v>33003</v>
      </c>
      <c r="I1737" s="14">
        <v>100001000</v>
      </c>
      <c r="J1737" s="14">
        <v>1</v>
      </c>
      <c r="K1737" s="14">
        <v>2017</v>
      </c>
      <c r="L1737" s="53">
        <f t="shared" si="83"/>
        <v>100001000</v>
      </c>
      <c r="M1737" s="54" t="b">
        <f t="shared" si="84"/>
        <v>1</v>
      </c>
    </row>
    <row r="1738" spans="2:13" x14ac:dyDescent="0.3">
      <c r="B1738" s="18">
        <f t="shared" si="82"/>
        <v>31</v>
      </c>
      <c r="C1738" s="14">
        <v>31151</v>
      </c>
      <c r="D1738" s="14">
        <v>300001000</v>
      </c>
      <c r="E1738" s="14">
        <v>1</v>
      </c>
      <c r="F1738" s="14">
        <v>2017</v>
      </c>
      <c r="G1738" s="49"/>
      <c r="H1738" s="14">
        <v>33005</v>
      </c>
      <c r="I1738" s="14">
        <v>100001000</v>
      </c>
      <c r="J1738" s="14">
        <v>1</v>
      </c>
      <c r="K1738" s="14">
        <v>2017</v>
      </c>
      <c r="L1738" s="53">
        <f t="shared" si="83"/>
        <v>100001000</v>
      </c>
      <c r="M1738" s="54" t="b">
        <f t="shared" si="84"/>
        <v>1</v>
      </c>
    </row>
    <row r="1739" spans="2:13" x14ac:dyDescent="0.3">
      <c r="B1739" s="18">
        <f t="shared" si="82"/>
        <v>31</v>
      </c>
      <c r="C1739" s="14">
        <v>31153</v>
      </c>
      <c r="D1739" s="14">
        <v>300001000</v>
      </c>
      <c r="E1739" s="14">
        <v>1</v>
      </c>
      <c r="F1739" s="14">
        <v>2017</v>
      </c>
      <c r="G1739" s="49"/>
      <c r="H1739" s="14">
        <v>33007</v>
      </c>
      <c r="I1739" s="14">
        <v>100001000</v>
      </c>
      <c r="J1739" s="14">
        <v>1</v>
      </c>
      <c r="K1739" s="14">
        <v>2017</v>
      </c>
      <c r="L1739" s="53">
        <f t="shared" si="83"/>
        <v>100001000</v>
      </c>
      <c r="M1739" s="54" t="b">
        <f t="shared" si="84"/>
        <v>1</v>
      </c>
    </row>
    <row r="1740" spans="2:13" x14ac:dyDescent="0.3">
      <c r="B1740" s="18">
        <f t="shared" si="82"/>
        <v>31</v>
      </c>
      <c r="C1740" s="14">
        <v>31155</v>
      </c>
      <c r="D1740" s="14">
        <v>300001000</v>
      </c>
      <c r="E1740" s="14">
        <v>1</v>
      </c>
      <c r="F1740" s="14">
        <v>2017</v>
      </c>
      <c r="G1740" s="49"/>
      <c r="H1740" s="14">
        <v>33009</v>
      </c>
      <c r="I1740" s="14">
        <v>100001000</v>
      </c>
      <c r="J1740" s="14">
        <v>1</v>
      </c>
      <c r="K1740" s="14">
        <v>2017</v>
      </c>
      <c r="L1740" s="53">
        <f t="shared" si="83"/>
        <v>100001000</v>
      </c>
      <c r="M1740" s="54" t="b">
        <f t="shared" si="84"/>
        <v>1</v>
      </c>
    </row>
    <row r="1741" spans="2:13" x14ac:dyDescent="0.3">
      <c r="B1741" s="18">
        <f t="shared" si="82"/>
        <v>31</v>
      </c>
      <c r="C1741" s="14">
        <v>31157</v>
      </c>
      <c r="D1741" s="14">
        <v>300001000</v>
      </c>
      <c r="E1741" s="14">
        <v>1</v>
      </c>
      <c r="F1741" s="14">
        <v>2017</v>
      </c>
      <c r="G1741" s="49"/>
      <c r="H1741" s="14">
        <v>33011</v>
      </c>
      <c r="I1741" s="14">
        <v>1170011000</v>
      </c>
      <c r="J1741" s="14">
        <v>1</v>
      </c>
      <c r="K1741" s="14">
        <v>2017</v>
      </c>
      <c r="L1741" s="53">
        <f t="shared" si="83"/>
        <v>1170011000</v>
      </c>
      <c r="M1741" s="54" t="b">
        <f t="shared" si="84"/>
        <v>1</v>
      </c>
    </row>
    <row r="1742" spans="2:13" x14ac:dyDescent="0.3">
      <c r="B1742" s="18">
        <f t="shared" si="82"/>
        <v>31</v>
      </c>
      <c r="C1742" s="14">
        <v>31159</v>
      </c>
      <c r="D1742" s="14">
        <v>300001000</v>
      </c>
      <c r="E1742" s="14">
        <v>1</v>
      </c>
      <c r="F1742" s="14">
        <v>2017</v>
      </c>
      <c r="G1742" s="49"/>
      <c r="H1742" s="14">
        <v>33013</v>
      </c>
      <c r="I1742" s="14">
        <v>1170011000</v>
      </c>
      <c r="J1742" s="14">
        <v>1</v>
      </c>
      <c r="K1742" s="14">
        <v>2017</v>
      </c>
      <c r="L1742" s="53">
        <f t="shared" si="83"/>
        <v>1170011000</v>
      </c>
      <c r="M1742" s="54" t="b">
        <f t="shared" si="84"/>
        <v>1</v>
      </c>
    </row>
    <row r="1743" spans="2:13" x14ac:dyDescent="0.3">
      <c r="B1743" s="18">
        <f t="shared" si="82"/>
        <v>31</v>
      </c>
      <c r="C1743" s="14">
        <v>31161</v>
      </c>
      <c r="D1743" s="14">
        <v>300001000</v>
      </c>
      <c r="E1743" s="14">
        <v>1</v>
      </c>
      <c r="F1743" s="14">
        <v>2017</v>
      </c>
      <c r="G1743" s="49"/>
      <c r="H1743" s="14">
        <v>33015</v>
      </c>
      <c r="I1743" s="14">
        <v>1170011000</v>
      </c>
      <c r="J1743" s="14">
        <v>1</v>
      </c>
      <c r="K1743" s="14">
        <v>2017</v>
      </c>
      <c r="L1743" s="53">
        <f t="shared" si="83"/>
        <v>1170011000</v>
      </c>
      <c r="M1743" s="54" t="b">
        <f t="shared" si="84"/>
        <v>1</v>
      </c>
    </row>
    <row r="1744" spans="2:13" x14ac:dyDescent="0.3">
      <c r="B1744" s="18">
        <f t="shared" si="82"/>
        <v>31</v>
      </c>
      <c r="C1744" s="14">
        <v>31163</v>
      </c>
      <c r="D1744" s="14">
        <v>300001000</v>
      </c>
      <c r="E1744" s="14">
        <v>1</v>
      </c>
      <c r="F1744" s="14">
        <v>2017</v>
      </c>
      <c r="G1744" s="49"/>
      <c r="H1744" s="14">
        <v>33017</v>
      </c>
      <c r="I1744" s="14">
        <v>1170011000</v>
      </c>
      <c r="J1744" s="14">
        <v>1</v>
      </c>
      <c r="K1744" s="14">
        <v>2017</v>
      </c>
      <c r="L1744" s="53">
        <f t="shared" si="83"/>
        <v>1170011000</v>
      </c>
      <c r="M1744" s="54" t="b">
        <f t="shared" si="84"/>
        <v>1</v>
      </c>
    </row>
    <row r="1745" spans="2:13" x14ac:dyDescent="0.3">
      <c r="B1745" s="18">
        <f t="shared" si="82"/>
        <v>31</v>
      </c>
      <c r="C1745" s="14">
        <v>31165</v>
      </c>
      <c r="D1745" s="14">
        <v>300001000</v>
      </c>
      <c r="E1745" s="14">
        <v>1</v>
      </c>
      <c r="F1745" s="14">
        <v>2017</v>
      </c>
      <c r="G1745" s="49"/>
      <c r="H1745" s="14">
        <v>33019</v>
      </c>
      <c r="I1745" s="14">
        <v>100001000</v>
      </c>
      <c r="J1745" s="14">
        <v>1</v>
      </c>
      <c r="K1745" s="14">
        <v>2017</v>
      </c>
      <c r="L1745" s="53">
        <f t="shared" si="83"/>
        <v>100001000</v>
      </c>
      <c r="M1745" s="54" t="b">
        <f t="shared" si="84"/>
        <v>1</v>
      </c>
    </row>
    <row r="1746" spans="2:13" x14ac:dyDescent="0.3">
      <c r="B1746" s="18">
        <f t="shared" si="82"/>
        <v>31</v>
      </c>
      <c r="C1746" s="14">
        <v>31167</v>
      </c>
      <c r="D1746" s="14">
        <v>300001000</v>
      </c>
      <c r="E1746" s="14">
        <v>1</v>
      </c>
      <c r="F1746" s="14">
        <v>2017</v>
      </c>
      <c r="G1746" s="49"/>
      <c r="H1746" s="14">
        <v>34001</v>
      </c>
      <c r="I1746" s="14">
        <v>1170011000</v>
      </c>
      <c r="J1746" s="14">
        <v>1</v>
      </c>
      <c r="K1746" s="14">
        <v>2017</v>
      </c>
      <c r="L1746" s="53">
        <f t="shared" si="83"/>
        <v>1170011000</v>
      </c>
      <c r="M1746" s="54" t="b">
        <f t="shared" si="84"/>
        <v>1</v>
      </c>
    </row>
    <row r="1747" spans="2:13" x14ac:dyDescent="0.3">
      <c r="B1747" s="18">
        <f t="shared" si="82"/>
        <v>31</v>
      </c>
      <c r="C1747" s="14">
        <v>31169</v>
      </c>
      <c r="D1747" s="14">
        <v>300001000</v>
      </c>
      <c r="E1747" s="14">
        <v>1</v>
      </c>
      <c r="F1747" s="14">
        <v>2017</v>
      </c>
      <c r="G1747" s="49"/>
      <c r="H1747" s="14">
        <v>34003</v>
      </c>
      <c r="I1747" s="14">
        <v>1170011000</v>
      </c>
      <c r="J1747" s="14">
        <v>1</v>
      </c>
      <c r="K1747" s="14">
        <v>2017</v>
      </c>
      <c r="L1747" s="53">
        <f t="shared" si="83"/>
        <v>1170011000</v>
      </c>
      <c r="M1747" s="54" t="b">
        <f t="shared" si="84"/>
        <v>1</v>
      </c>
    </row>
    <row r="1748" spans="2:13" x14ac:dyDescent="0.3">
      <c r="B1748" s="18">
        <f t="shared" si="82"/>
        <v>31</v>
      </c>
      <c r="C1748" s="14">
        <v>31171</v>
      </c>
      <c r="D1748" s="14">
        <v>300001000</v>
      </c>
      <c r="E1748" s="14">
        <v>1</v>
      </c>
      <c r="F1748" s="14">
        <v>2017</v>
      </c>
      <c r="G1748" s="49"/>
      <c r="H1748" s="14">
        <v>34005</v>
      </c>
      <c r="I1748" s="14">
        <v>1170011000</v>
      </c>
      <c r="J1748" s="14">
        <v>1</v>
      </c>
      <c r="K1748" s="14">
        <v>2017</v>
      </c>
      <c r="L1748" s="53">
        <f t="shared" si="83"/>
        <v>1170011000</v>
      </c>
      <c r="M1748" s="54" t="b">
        <f t="shared" si="84"/>
        <v>1</v>
      </c>
    </row>
    <row r="1749" spans="2:13" x14ac:dyDescent="0.3">
      <c r="B1749" s="18">
        <f t="shared" si="82"/>
        <v>31</v>
      </c>
      <c r="C1749" s="14">
        <v>31173</v>
      </c>
      <c r="D1749" s="14">
        <v>300001000</v>
      </c>
      <c r="E1749" s="14">
        <v>1</v>
      </c>
      <c r="F1749" s="14">
        <v>2017</v>
      </c>
      <c r="G1749" s="49"/>
      <c r="H1749" s="14">
        <v>34007</v>
      </c>
      <c r="I1749" s="14">
        <v>1170011000</v>
      </c>
      <c r="J1749" s="14">
        <v>1</v>
      </c>
      <c r="K1749" s="14">
        <v>2017</v>
      </c>
      <c r="L1749" s="53">
        <f t="shared" si="83"/>
        <v>1170011000</v>
      </c>
      <c r="M1749" s="54" t="b">
        <f t="shared" si="84"/>
        <v>1</v>
      </c>
    </row>
    <row r="1750" spans="2:13" x14ac:dyDescent="0.3">
      <c r="B1750" s="18">
        <f t="shared" si="82"/>
        <v>31</v>
      </c>
      <c r="C1750" s="14">
        <v>31175</v>
      </c>
      <c r="D1750" s="14">
        <v>300001000</v>
      </c>
      <c r="E1750" s="14">
        <v>1</v>
      </c>
      <c r="F1750" s="14">
        <v>2017</v>
      </c>
      <c r="G1750" s="49"/>
      <c r="H1750" s="14">
        <v>34009</v>
      </c>
      <c r="I1750" s="14">
        <v>1170011000</v>
      </c>
      <c r="J1750" s="14">
        <v>1</v>
      </c>
      <c r="K1750" s="14">
        <v>2017</v>
      </c>
      <c r="L1750" s="53">
        <f t="shared" si="83"/>
        <v>1170011000</v>
      </c>
      <c r="M1750" s="54" t="b">
        <f t="shared" si="84"/>
        <v>1</v>
      </c>
    </row>
    <row r="1751" spans="2:13" x14ac:dyDescent="0.3">
      <c r="B1751" s="18">
        <f t="shared" si="82"/>
        <v>31</v>
      </c>
      <c r="C1751" s="14">
        <v>31177</v>
      </c>
      <c r="D1751" s="14">
        <v>300001000</v>
      </c>
      <c r="E1751" s="14">
        <v>1</v>
      </c>
      <c r="F1751" s="14">
        <v>2017</v>
      </c>
      <c r="G1751" s="49"/>
      <c r="H1751" s="14">
        <v>34011</v>
      </c>
      <c r="I1751" s="14">
        <v>1170011000</v>
      </c>
      <c r="J1751" s="14">
        <v>1</v>
      </c>
      <c r="K1751" s="14">
        <v>2017</v>
      </c>
      <c r="L1751" s="53">
        <f t="shared" si="83"/>
        <v>1170011000</v>
      </c>
      <c r="M1751" s="54" t="b">
        <f t="shared" si="84"/>
        <v>1</v>
      </c>
    </row>
    <row r="1752" spans="2:13" x14ac:dyDescent="0.3">
      <c r="B1752" s="18">
        <f t="shared" si="82"/>
        <v>31</v>
      </c>
      <c r="C1752" s="14">
        <v>31179</v>
      </c>
      <c r="D1752" s="14">
        <v>300001000</v>
      </c>
      <c r="E1752" s="14">
        <v>1</v>
      </c>
      <c r="F1752" s="14">
        <v>2017</v>
      </c>
      <c r="G1752" s="49"/>
      <c r="H1752" s="14">
        <v>34013</v>
      </c>
      <c r="I1752" s="14">
        <v>1170011000</v>
      </c>
      <c r="J1752" s="14">
        <v>1</v>
      </c>
      <c r="K1752" s="14">
        <v>2017</v>
      </c>
      <c r="L1752" s="53">
        <f t="shared" si="83"/>
        <v>1170011000</v>
      </c>
      <c r="M1752" s="54" t="b">
        <f t="shared" si="84"/>
        <v>1</v>
      </c>
    </row>
    <row r="1753" spans="2:13" x14ac:dyDescent="0.3">
      <c r="B1753" s="18">
        <f t="shared" si="82"/>
        <v>31</v>
      </c>
      <c r="C1753" s="14">
        <v>31181</v>
      </c>
      <c r="D1753" s="14">
        <v>300001000</v>
      </c>
      <c r="E1753" s="14">
        <v>1</v>
      </c>
      <c r="F1753" s="14">
        <v>2017</v>
      </c>
      <c r="G1753" s="49"/>
      <c r="H1753" s="14">
        <v>34015</v>
      </c>
      <c r="I1753" s="14">
        <v>1170011000</v>
      </c>
      <c r="J1753" s="14">
        <v>1</v>
      </c>
      <c r="K1753" s="14">
        <v>2017</v>
      </c>
      <c r="L1753" s="53">
        <f t="shared" si="83"/>
        <v>1170011000</v>
      </c>
      <c r="M1753" s="54" t="b">
        <f t="shared" si="84"/>
        <v>1</v>
      </c>
    </row>
    <row r="1754" spans="2:13" x14ac:dyDescent="0.3">
      <c r="B1754" s="18">
        <f t="shared" si="82"/>
        <v>31</v>
      </c>
      <c r="C1754" s="14">
        <v>31183</v>
      </c>
      <c r="D1754" s="14">
        <v>300001000</v>
      </c>
      <c r="E1754" s="14">
        <v>1</v>
      </c>
      <c r="F1754" s="14">
        <v>2017</v>
      </c>
      <c r="G1754" s="49"/>
      <c r="H1754" s="14">
        <v>34017</v>
      </c>
      <c r="I1754" s="14">
        <v>1170011000</v>
      </c>
      <c r="J1754" s="14">
        <v>1</v>
      </c>
      <c r="K1754" s="14">
        <v>2017</v>
      </c>
      <c r="L1754" s="53">
        <f t="shared" si="83"/>
        <v>1170011000</v>
      </c>
      <c r="M1754" s="54" t="b">
        <f t="shared" si="84"/>
        <v>1</v>
      </c>
    </row>
    <row r="1755" spans="2:13" x14ac:dyDescent="0.3">
      <c r="B1755" s="18">
        <f t="shared" si="82"/>
        <v>31</v>
      </c>
      <c r="C1755" s="14">
        <v>31185</v>
      </c>
      <c r="D1755" s="14">
        <v>300001000</v>
      </c>
      <c r="E1755" s="14">
        <v>1</v>
      </c>
      <c r="F1755" s="14">
        <v>2017</v>
      </c>
      <c r="G1755" s="49"/>
      <c r="H1755" s="14">
        <v>34019</v>
      </c>
      <c r="I1755" s="14">
        <v>1170011000</v>
      </c>
      <c r="J1755" s="14">
        <v>1</v>
      </c>
      <c r="K1755" s="14">
        <v>2017</v>
      </c>
      <c r="L1755" s="53">
        <f t="shared" si="83"/>
        <v>1170011000</v>
      </c>
      <c r="M1755" s="54" t="b">
        <f t="shared" si="84"/>
        <v>1</v>
      </c>
    </row>
    <row r="1756" spans="2:13" x14ac:dyDescent="0.3">
      <c r="B1756" s="18">
        <f t="shared" si="82"/>
        <v>32</v>
      </c>
      <c r="C1756" s="14">
        <v>32001</v>
      </c>
      <c r="D1756" s="14">
        <v>600001000</v>
      </c>
      <c r="E1756" s="14">
        <v>1</v>
      </c>
      <c r="F1756" s="14">
        <v>2017</v>
      </c>
      <c r="G1756" s="49"/>
      <c r="H1756" s="14">
        <v>34021</v>
      </c>
      <c r="I1756" s="14">
        <v>1170011000</v>
      </c>
      <c r="J1756" s="14">
        <v>1</v>
      </c>
      <c r="K1756" s="14">
        <v>2017</v>
      </c>
      <c r="L1756" s="53">
        <f t="shared" si="83"/>
        <v>1170011000</v>
      </c>
      <c r="M1756" s="54" t="b">
        <f t="shared" si="84"/>
        <v>1</v>
      </c>
    </row>
    <row r="1757" spans="2:13" x14ac:dyDescent="0.3">
      <c r="B1757" s="18">
        <f t="shared" si="82"/>
        <v>32</v>
      </c>
      <c r="C1757" s="14">
        <v>32003</v>
      </c>
      <c r="D1757" s="14">
        <v>600001000</v>
      </c>
      <c r="E1757" s="14">
        <v>1</v>
      </c>
      <c r="F1757" s="14">
        <v>2017</v>
      </c>
      <c r="G1757" s="49"/>
      <c r="H1757" s="14">
        <v>34023</v>
      </c>
      <c r="I1757" s="14">
        <v>1170011000</v>
      </c>
      <c r="J1757" s="14">
        <v>1</v>
      </c>
      <c r="K1757" s="14">
        <v>2017</v>
      </c>
      <c r="L1757" s="53">
        <f t="shared" si="83"/>
        <v>1170011000</v>
      </c>
      <c r="M1757" s="54" t="b">
        <f t="shared" si="84"/>
        <v>1</v>
      </c>
    </row>
    <row r="1758" spans="2:13" x14ac:dyDescent="0.3">
      <c r="B1758" s="18">
        <f t="shared" si="82"/>
        <v>32</v>
      </c>
      <c r="C1758" s="14">
        <v>32005</v>
      </c>
      <c r="D1758" s="14">
        <v>600001000</v>
      </c>
      <c r="E1758" s="14">
        <v>1</v>
      </c>
      <c r="F1758" s="14">
        <v>2017</v>
      </c>
      <c r="G1758" s="49"/>
      <c r="H1758" s="14">
        <v>34025</v>
      </c>
      <c r="I1758" s="14">
        <v>1170011000</v>
      </c>
      <c r="J1758" s="14">
        <v>1</v>
      </c>
      <c r="K1758" s="14">
        <v>2017</v>
      </c>
      <c r="L1758" s="53">
        <f t="shared" si="83"/>
        <v>1170011000</v>
      </c>
      <c r="M1758" s="54" t="b">
        <f t="shared" si="84"/>
        <v>1</v>
      </c>
    </row>
    <row r="1759" spans="2:13" x14ac:dyDescent="0.3">
      <c r="B1759" s="18">
        <f t="shared" si="82"/>
        <v>32</v>
      </c>
      <c r="C1759" s="14">
        <v>32007</v>
      </c>
      <c r="D1759" s="14">
        <v>600001000</v>
      </c>
      <c r="E1759" s="14">
        <v>1</v>
      </c>
      <c r="F1759" s="14">
        <v>2017</v>
      </c>
      <c r="G1759" s="49"/>
      <c r="H1759" s="14">
        <v>34027</v>
      </c>
      <c r="I1759" s="14">
        <v>1170011000</v>
      </c>
      <c r="J1759" s="14">
        <v>1</v>
      </c>
      <c r="K1759" s="14">
        <v>2017</v>
      </c>
      <c r="L1759" s="53">
        <f t="shared" si="83"/>
        <v>1170011000</v>
      </c>
      <c r="M1759" s="54" t="b">
        <f t="shared" si="84"/>
        <v>1</v>
      </c>
    </row>
    <row r="1760" spans="2:13" x14ac:dyDescent="0.3">
      <c r="B1760" s="18">
        <f t="shared" si="82"/>
        <v>32</v>
      </c>
      <c r="C1760" s="14">
        <v>32009</v>
      </c>
      <c r="D1760" s="14">
        <v>600001000</v>
      </c>
      <c r="E1760" s="14">
        <v>1</v>
      </c>
      <c r="F1760" s="14">
        <v>2017</v>
      </c>
      <c r="G1760" s="49"/>
      <c r="H1760" s="14">
        <v>34029</v>
      </c>
      <c r="I1760" s="14">
        <v>1170011000</v>
      </c>
      <c r="J1760" s="14">
        <v>1</v>
      </c>
      <c r="K1760" s="14">
        <v>2017</v>
      </c>
      <c r="L1760" s="53">
        <f t="shared" si="83"/>
        <v>1170011000</v>
      </c>
      <c r="M1760" s="54" t="b">
        <f t="shared" si="84"/>
        <v>1</v>
      </c>
    </row>
    <row r="1761" spans="2:13" x14ac:dyDescent="0.3">
      <c r="B1761" s="18">
        <f t="shared" si="82"/>
        <v>32</v>
      </c>
      <c r="C1761" s="14">
        <v>32011</v>
      </c>
      <c r="D1761" s="14">
        <v>600001000</v>
      </c>
      <c r="E1761" s="14">
        <v>1</v>
      </c>
      <c r="F1761" s="14">
        <v>2017</v>
      </c>
      <c r="G1761" s="49"/>
      <c r="H1761" s="14">
        <v>34031</v>
      </c>
      <c r="I1761" s="14">
        <v>1170011000</v>
      </c>
      <c r="J1761" s="14">
        <v>1</v>
      </c>
      <c r="K1761" s="14">
        <v>2017</v>
      </c>
      <c r="L1761" s="53">
        <f t="shared" si="83"/>
        <v>1170011000</v>
      </c>
      <c r="M1761" s="54" t="b">
        <f t="shared" si="84"/>
        <v>1</v>
      </c>
    </row>
    <row r="1762" spans="2:13" x14ac:dyDescent="0.3">
      <c r="B1762" s="18">
        <f t="shared" si="82"/>
        <v>32</v>
      </c>
      <c r="C1762" s="14">
        <v>32013</v>
      </c>
      <c r="D1762" s="14">
        <v>600001000</v>
      </c>
      <c r="E1762" s="14">
        <v>1</v>
      </c>
      <c r="F1762" s="14">
        <v>2017</v>
      </c>
      <c r="G1762" s="49"/>
      <c r="H1762" s="14">
        <v>34033</v>
      </c>
      <c r="I1762" s="14">
        <v>1170011000</v>
      </c>
      <c r="J1762" s="14">
        <v>1</v>
      </c>
      <c r="K1762" s="14">
        <v>2017</v>
      </c>
      <c r="L1762" s="53">
        <f t="shared" si="83"/>
        <v>1170011000</v>
      </c>
      <c r="M1762" s="54" t="b">
        <f t="shared" si="84"/>
        <v>1</v>
      </c>
    </row>
    <row r="1763" spans="2:13" x14ac:dyDescent="0.3">
      <c r="B1763" s="18">
        <f t="shared" si="82"/>
        <v>32</v>
      </c>
      <c r="C1763" s="14">
        <v>32015</v>
      </c>
      <c r="D1763" s="14">
        <v>600001000</v>
      </c>
      <c r="E1763" s="14">
        <v>1</v>
      </c>
      <c r="F1763" s="14">
        <v>2017</v>
      </c>
      <c r="G1763" s="49"/>
      <c r="H1763" s="14">
        <v>34035</v>
      </c>
      <c r="I1763" s="14">
        <v>1170011000</v>
      </c>
      <c r="J1763" s="14">
        <v>1</v>
      </c>
      <c r="K1763" s="14">
        <v>2017</v>
      </c>
      <c r="L1763" s="53">
        <f t="shared" si="83"/>
        <v>1170011000</v>
      </c>
      <c r="M1763" s="54" t="b">
        <f t="shared" si="84"/>
        <v>1</v>
      </c>
    </row>
    <row r="1764" spans="2:13" x14ac:dyDescent="0.3">
      <c r="B1764" s="18">
        <f t="shared" si="82"/>
        <v>32</v>
      </c>
      <c r="C1764" s="14">
        <v>32017</v>
      </c>
      <c r="D1764" s="14">
        <v>600001000</v>
      </c>
      <c r="E1764" s="14">
        <v>1</v>
      </c>
      <c r="F1764" s="14">
        <v>2017</v>
      </c>
      <c r="G1764" s="49"/>
      <c r="H1764" s="14">
        <v>34037</v>
      </c>
      <c r="I1764" s="14">
        <v>1170011000</v>
      </c>
      <c r="J1764" s="14">
        <v>1</v>
      </c>
      <c r="K1764" s="14">
        <v>2017</v>
      </c>
      <c r="L1764" s="53">
        <f t="shared" si="83"/>
        <v>1170011000</v>
      </c>
      <c r="M1764" s="54" t="b">
        <f t="shared" si="84"/>
        <v>1</v>
      </c>
    </row>
    <row r="1765" spans="2:13" x14ac:dyDescent="0.3">
      <c r="B1765" s="18">
        <f t="shared" si="82"/>
        <v>32</v>
      </c>
      <c r="C1765" s="14">
        <v>32019</v>
      </c>
      <c r="D1765" s="14">
        <v>600001000</v>
      </c>
      <c r="E1765" s="14">
        <v>1</v>
      </c>
      <c r="F1765" s="14">
        <v>2017</v>
      </c>
      <c r="G1765" s="49"/>
      <c r="H1765" s="14">
        <v>34039</v>
      </c>
      <c r="I1765" s="14">
        <v>1170011000</v>
      </c>
      <c r="J1765" s="14">
        <v>1</v>
      </c>
      <c r="K1765" s="14">
        <v>2017</v>
      </c>
      <c r="L1765" s="53">
        <f t="shared" si="83"/>
        <v>1170011000</v>
      </c>
      <c r="M1765" s="54" t="b">
        <f t="shared" si="84"/>
        <v>1</v>
      </c>
    </row>
    <row r="1766" spans="2:13" x14ac:dyDescent="0.3">
      <c r="B1766" s="18">
        <f t="shared" si="82"/>
        <v>32</v>
      </c>
      <c r="C1766" s="14">
        <v>32021</v>
      </c>
      <c r="D1766" s="14">
        <v>600001000</v>
      </c>
      <c r="E1766" s="14">
        <v>1</v>
      </c>
      <c r="F1766" s="14">
        <v>2017</v>
      </c>
      <c r="G1766" s="49"/>
      <c r="H1766" s="14">
        <v>34041</v>
      </c>
      <c r="I1766" s="14">
        <v>1170011000</v>
      </c>
      <c r="J1766" s="14">
        <v>1</v>
      </c>
      <c r="K1766" s="14">
        <v>2017</v>
      </c>
      <c r="L1766" s="53">
        <f t="shared" si="83"/>
        <v>1170011000</v>
      </c>
      <c r="M1766" s="54" t="b">
        <f t="shared" si="84"/>
        <v>1</v>
      </c>
    </row>
    <row r="1767" spans="2:13" x14ac:dyDescent="0.3">
      <c r="B1767" s="18">
        <f t="shared" si="82"/>
        <v>32</v>
      </c>
      <c r="C1767" s="14">
        <v>32023</v>
      </c>
      <c r="D1767" s="14">
        <v>600001000</v>
      </c>
      <c r="E1767" s="14">
        <v>1</v>
      </c>
      <c r="F1767" s="14">
        <v>2017</v>
      </c>
      <c r="G1767" s="49"/>
      <c r="H1767" s="14">
        <v>35001</v>
      </c>
      <c r="I1767" s="14">
        <v>300001000</v>
      </c>
      <c r="J1767" s="14">
        <v>1</v>
      </c>
      <c r="K1767" s="14">
        <v>2017</v>
      </c>
      <c r="L1767" s="53">
        <f t="shared" si="83"/>
        <v>300001000</v>
      </c>
      <c r="M1767" s="54" t="b">
        <f t="shared" si="84"/>
        <v>1</v>
      </c>
    </row>
    <row r="1768" spans="2:13" x14ac:dyDescent="0.3">
      <c r="B1768" s="18">
        <f t="shared" si="82"/>
        <v>32</v>
      </c>
      <c r="C1768" s="14">
        <v>32027</v>
      </c>
      <c r="D1768" s="14">
        <v>600001000</v>
      </c>
      <c r="E1768" s="14">
        <v>1</v>
      </c>
      <c r="F1768" s="14">
        <v>2017</v>
      </c>
      <c r="G1768" s="49"/>
      <c r="H1768" s="14">
        <v>35003</v>
      </c>
      <c r="I1768" s="14">
        <v>300001000</v>
      </c>
      <c r="J1768" s="14">
        <v>1</v>
      </c>
      <c r="K1768" s="14">
        <v>2017</v>
      </c>
      <c r="L1768" s="53">
        <f t="shared" si="83"/>
        <v>300001000</v>
      </c>
      <c r="M1768" s="54" t="b">
        <f t="shared" si="84"/>
        <v>1</v>
      </c>
    </row>
    <row r="1769" spans="2:13" x14ac:dyDescent="0.3">
      <c r="B1769" s="18">
        <f t="shared" si="82"/>
        <v>32</v>
      </c>
      <c r="C1769" s="14">
        <v>32029</v>
      </c>
      <c r="D1769" s="14">
        <v>600001000</v>
      </c>
      <c r="E1769" s="14">
        <v>1</v>
      </c>
      <c r="F1769" s="14">
        <v>2017</v>
      </c>
      <c r="G1769" s="49"/>
      <c r="H1769" s="14">
        <v>35005</v>
      </c>
      <c r="I1769" s="14">
        <v>300001000</v>
      </c>
      <c r="J1769" s="14">
        <v>1</v>
      </c>
      <c r="K1769" s="14">
        <v>2017</v>
      </c>
      <c r="L1769" s="53">
        <f t="shared" si="83"/>
        <v>300001000</v>
      </c>
      <c r="M1769" s="54" t="b">
        <f t="shared" si="84"/>
        <v>1</v>
      </c>
    </row>
    <row r="1770" spans="2:13" x14ac:dyDescent="0.3">
      <c r="B1770" s="18">
        <f t="shared" si="82"/>
        <v>32</v>
      </c>
      <c r="C1770" s="14">
        <v>32031</v>
      </c>
      <c r="D1770" s="14">
        <v>678001000</v>
      </c>
      <c r="E1770" s="14">
        <v>1</v>
      </c>
      <c r="F1770" s="14">
        <v>2017</v>
      </c>
      <c r="G1770" s="49"/>
      <c r="H1770" s="14">
        <v>35006</v>
      </c>
      <c r="I1770" s="14">
        <v>300001000</v>
      </c>
      <c r="J1770" s="14">
        <v>1</v>
      </c>
      <c r="K1770" s="14">
        <v>2017</v>
      </c>
      <c r="L1770" s="53">
        <f t="shared" si="83"/>
        <v>300001000</v>
      </c>
      <c r="M1770" s="54" t="b">
        <f t="shared" si="84"/>
        <v>1</v>
      </c>
    </row>
    <row r="1771" spans="2:13" x14ac:dyDescent="0.3">
      <c r="B1771" s="18">
        <f t="shared" si="82"/>
        <v>32</v>
      </c>
      <c r="C1771" s="14">
        <v>32033</v>
      </c>
      <c r="D1771" s="14">
        <v>600001000</v>
      </c>
      <c r="E1771" s="14">
        <v>1</v>
      </c>
      <c r="F1771" s="14">
        <v>2017</v>
      </c>
      <c r="G1771" s="49"/>
      <c r="H1771" s="14">
        <v>35007</v>
      </c>
      <c r="I1771" s="14">
        <v>300001000</v>
      </c>
      <c r="J1771" s="14">
        <v>1</v>
      </c>
      <c r="K1771" s="14">
        <v>2017</v>
      </c>
      <c r="L1771" s="53">
        <f t="shared" si="83"/>
        <v>300001000</v>
      </c>
      <c r="M1771" s="54" t="b">
        <f t="shared" si="84"/>
        <v>1</v>
      </c>
    </row>
    <row r="1772" spans="2:13" x14ac:dyDescent="0.3">
      <c r="B1772" s="18">
        <f t="shared" si="82"/>
        <v>32</v>
      </c>
      <c r="C1772" s="14">
        <v>32510</v>
      </c>
      <c r="D1772" s="14">
        <v>600001000</v>
      </c>
      <c r="E1772" s="14">
        <v>1</v>
      </c>
      <c r="F1772" s="14">
        <v>2017</v>
      </c>
      <c r="G1772" s="49"/>
      <c r="H1772" s="14">
        <v>35009</v>
      </c>
      <c r="I1772" s="14">
        <v>300001000</v>
      </c>
      <c r="J1772" s="14">
        <v>1</v>
      </c>
      <c r="K1772" s="14">
        <v>2017</v>
      </c>
      <c r="L1772" s="53">
        <f t="shared" si="83"/>
        <v>300001000</v>
      </c>
      <c r="M1772" s="54" t="b">
        <f t="shared" si="84"/>
        <v>1</v>
      </c>
    </row>
    <row r="1773" spans="2:13" x14ac:dyDescent="0.3">
      <c r="B1773" s="18">
        <f t="shared" si="82"/>
        <v>33</v>
      </c>
      <c r="C1773" s="14">
        <v>33001</v>
      </c>
      <c r="D1773" s="14">
        <v>100001000</v>
      </c>
      <c r="E1773" s="14">
        <v>1</v>
      </c>
      <c r="F1773" s="14">
        <v>2017</v>
      </c>
      <c r="G1773" s="49"/>
      <c r="H1773" s="14">
        <v>35011</v>
      </c>
      <c r="I1773" s="14">
        <v>300001000</v>
      </c>
      <c r="J1773" s="14">
        <v>1</v>
      </c>
      <c r="K1773" s="14">
        <v>2017</v>
      </c>
      <c r="L1773" s="53">
        <f t="shared" si="83"/>
        <v>300001000</v>
      </c>
      <c r="M1773" s="54" t="b">
        <f t="shared" si="84"/>
        <v>1</v>
      </c>
    </row>
    <row r="1774" spans="2:13" x14ac:dyDescent="0.3">
      <c r="B1774" s="18">
        <f t="shared" si="82"/>
        <v>33</v>
      </c>
      <c r="C1774" s="14">
        <v>33003</v>
      </c>
      <c r="D1774" s="14">
        <v>100001000</v>
      </c>
      <c r="E1774" s="14">
        <v>1</v>
      </c>
      <c r="F1774" s="14">
        <v>2017</v>
      </c>
      <c r="G1774" s="49"/>
      <c r="H1774" s="14">
        <v>35013</v>
      </c>
      <c r="I1774" s="14">
        <v>300001000</v>
      </c>
      <c r="J1774" s="14">
        <v>1</v>
      </c>
      <c r="K1774" s="14">
        <v>2017</v>
      </c>
      <c r="L1774" s="53">
        <f t="shared" si="83"/>
        <v>300001000</v>
      </c>
      <c r="M1774" s="54" t="b">
        <f t="shared" si="84"/>
        <v>1</v>
      </c>
    </row>
    <row r="1775" spans="2:13" x14ac:dyDescent="0.3">
      <c r="B1775" s="18">
        <f t="shared" si="82"/>
        <v>33</v>
      </c>
      <c r="C1775" s="14">
        <v>33005</v>
      </c>
      <c r="D1775" s="14">
        <v>100001000</v>
      </c>
      <c r="E1775" s="14">
        <v>1</v>
      </c>
      <c r="F1775" s="14">
        <v>2017</v>
      </c>
      <c r="G1775" s="49"/>
      <c r="H1775" s="14">
        <v>35015</v>
      </c>
      <c r="I1775" s="14">
        <v>300001000</v>
      </c>
      <c r="J1775" s="14">
        <v>1</v>
      </c>
      <c r="K1775" s="14">
        <v>2017</v>
      </c>
      <c r="L1775" s="53">
        <f t="shared" si="83"/>
        <v>300001000</v>
      </c>
      <c r="M1775" s="54" t="b">
        <f t="shared" si="84"/>
        <v>1</v>
      </c>
    </row>
    <row r="1776" spans="2:13" x14ac:dyDescent="0.3">
      <c r="B1776" s="18">
        <f t="shared" si="82"/>
        <v>33</v>
      </c>
      <c r="C1776" s="14">
        <v>33007</v>
      </c>
      <c r="D1776" s="14">
        <v>100001000</v>
      </c>
      <c r="E1776" s="14">
        <v>1</v>
      </c>
      <c r="F1776" s="14">
        <v>2017</v>
      </c>
      <c r="G1776" s="49"/>
      <c r="H1776" s="14">
        <v>35017</v>
      </c>
      <c r="I1776" s="14">
        <v>300001000</v>
      </c>
      <c r="J1776" s="14">
        <v>1</v>
      </c>
      <c r="K1776" s="14">
        <v>2017</v>
      </c>
      <c r="L1776" s="53">
        <f t="shared" si="83"/>
        <v>300001000</v>
      </c>
      <c r="M1776" s="54" t="b">
        <f t="shared" si="84"/>
        <v>1</v>
      </c>
    </row>
    <row r="1777" spans="2:13" x14ac:dyDescent="0.3">
      <c r="B1777" s="18">
        <f t="shared" si="82"/>
        <v>33</v>
      </c>
      <c r="C1777" s="14">
        <v>33009</v>
      </c>
      <c r="D1777" s="14">
        <v>100001000</v>
      </c>
      <c r="E1777" s="14">
        <v>1</v>
      </c>
      <c r="F1777" s="14">
        <v>2017</v>
      </c>
      <c r="G1777" s="49"/>
      <c r="H1777" s="14">
        <v>35019</v>
      </c>
      <c r="I1777" s="14">
        <v>300001000</v>
      </c>
      <c r="J1777" s="14">
        <v>1</v>
      </c>
      <c r="K1777" s="14">
        <v>2017</v>
      </c>
      <c r="L1777" s="53">
        <f t="shared" si="83"/>
        <v>300001000</v>
      </c>
      <c r="M1777" s="54" t="b">
        <f t="shared" si="84"/>
        <v>1</v>
      </c>
    </row>
    <row r="1778" spans="2:13" x14ac:dyDescent="0.3">
      <c r="B1778" s="18">
        <f t="shared" si="82"/>
        <v>33</v>
      </c>
      <c r="C1778" s="14">
        <v>33011</v>
      </c>
      <c r="D1778" s="14">
        <v>1170011000</v>
      </c>
      <c r="E1778" s="14">
        <v>1</v>
      </c>
      <c r="F1778" s="14">
        <v>2017</v>
      </c>
      <c r="G1778" s="49"/>
      <c r="H1778" s="14">
        <v>35021</v>
      </c>
      <c r="I1778" s="14">
        <v>300001000</v>
      </c>
      <c r="J1778" s="14">
        <v>1</v>
      </c>
      <c r="K1778" s="14">
        <v>2017</v>
      </c>
      <c r="L1778" s="53">
        <f t="shared" si="83"/>
        <v>300001000</v>
      </c>
      <c r="M1778" s="54" t="b">
        <f t="shared" si="84"/>
        <v>1</v>
      </c>
    </row>
    <row r="1779" spans="2:13" x14ac:dyDescent="0.3">
      <c r="B1779" s="18">
        <f t="shared" si="82"/>
        <v>33</v>
      </c>
      <c r="C1779" s="14">
        <v>33013</v>
      </c>
      <c r="D1779" s="14">
        <v>1170011000</v>
      </c>
      <c r="E1779" s="14">
        <v>1</v>
      </c>
      <c r="F1779" s="14">
        <v>2017</v>
      </c>
      <c r="G1779" s="49"/>
      <c r="H1779" s="14">
        <v>35023</v>
      </c>
      <c r="I1779" s="14">
        <v>300001000</v>
      </c>
      <c r="J1779" s="14">
        <v>1</v>
      </c>
      <c r="K1779" s="14">
        <v>2017</v>
      </c>
      <c r="L1779" s="53">
        <f t="shared" si="83"/>
        <v>300001000</v>
      </c>
      <c r="M1779" s="54" t="b">
        <f t="shared" si="84"/>
        <v>1</v>
      </c>
    </row>
    <row r="1780" spans="2:13" x14ac:dyDescent="0.3">
      <c r="B1780" s="18">
        <f t="shared" si="82"/>
        <v>33</v>
      </c>
      <c r="C1780" s="14">
        <v>33015</v>
      </c>
      <c r="D1780" s="14">
        <v>1170011000</v>
      </c>
      <c r="E1780" s="14">
        <v>1</v>
      </c>
      <c r="F1780" s="14">
        <v>2017</v>
      </c>
      <c r="G1780" s="49"/>
      <c r="H1780" s="14">
        <v>35025</v>
      </c>
      <c r="I1780" s="14">
        <v>300001000</v>
      </c>
      <c r="J1780" s="14">
        <v>1</v>
      </c>
      <c r="K1780" s="14">
        <v>2017</v>
      </c>
      <c r="L1780" s="53">
        <f t="shared" si="83"/>
        <v>300001000</v>
      </c>
      <c r="M1780" s="54" t="b">
        <f t="shared" si="84"/>
        <v>1</v>
      </c>
    </row>
    <row r="1781" spans="2:13" x14ac:dyDescent="0.3">
      <c r="B1781" s="18">
        <f t="shared" si="82"/>
        <v>33</v>
      </c>
      <c r="C1781" s="14">
        <v>33017</v>
      </c>
      <c r="D1781" s="14">
        <v>1170011000</v>
      </c>
      <c r="E1781" s="14">
        <v>1</v>
      </c>
      <c r="F1781" s="14">
        <v>2017</v>
      </c>
      <c r="G1781" s="49"/>
      <c r="H1781" s="14">
        <v>35027</v>
      </c>
      <c r="I1781" s="14">
        <v>300001000</v>
      </c>
      <c r="J1781" s="14">
        <v>1</v>
      </c>
      <c r="K1781" s="14">
        <v>2017</v>
      </c>
      <c r="L1781" s="53">
        <f t="shared" si="83"/>
        <v>300001000</v>
      </c>
      <c r="M1781" s="54" t="b">
        <f t="shared" si="84"/>
        <v>1</v>
      </c>
    </row>
    <row r="1782" spans="2:13" x14ac:dyDescent="0.3">
      <c r="B1782" s="18">
        <f t="shared" si="82"/>
        <v>33</v>
      </c>
      <c r="C1782" s="14">
        <v>33019</v>
      </c>
      <c r="D1782" s="14">
        <v>100001000</v>
      </c>
      <c r="E1782" s="14">
        <v>1</v>
      </c>
      <c r="F1782" s="14">
        <v>2017</v>
      </c>
      <c r="G1782" s="49"/>
      <c r="H1782" s="14">
        <v>35028</v>
      </c>
      <c r="I1782" s="14">
        <v>300001000</v>
      </c>
      <c r="J1782" s="14">
        <v>1</v>
      </c>
      <c r="K1782" s="14">
        <v>2017</v>
      </c>
      <c r="L1782" s="53">
        <f t="shared" si="83"/>
        <v>300001000</v>
      </c>
      <c r="M1782" s="54" t="b">
        <f t="shared" si="84"/>
        <v>1</v>
      </c>
    </row>
    <row r="1783" spans="2:13" x14ac:dyDescent="0.3">
      <c r="B1783" s="18">
        <f t="shared" si="82"/>
        <v>34</v>
      </c>
      <c r="C1783" s="14">
        <v>34001</v>
      </c>
      <c r="D1783" s="14">
        <v>1170011000</v>
      </c>
      <c r="E1783" s="14">
        <v>1</v>
      </c>
      <c r="F1783" s="14">
        <v>2017</v>
      </c>
      <c r="G1783" s="49"/>
      <c r="H1783" s="14">
        <v>35029</v>
      </c>
      <c r="I1783" s="14">
        <v>300001000</v>
      </c>
      <c r="J1783" s="14">
        <v>1</v>
      </c>
      <c r="K1783" s="14">
        <v>2017</v>
      </c>
      <c r="L1783" s="53">
        <f t="shared" si="83"/>
        <v>300001000</v>
      </c>
      <c r="M1783" s="54" t="b">
        <f t="shared" si="84"/>
        <v>1</v>
      </c>
    </row>
    <row r="1784" spans="2:13" x14ac:dyDescent="0.3">
      <c r="B1784" s="18">
        <f t="shared" si="82"/>
        <v>34</v>
      </c>
      <c r="C1784" s="14">
        <v>34003</v>
      </c>
      <c r="D1784" s="14">
        <v>1170011000</v>
      </c>
      <c r="E1784" s="14">
        <v>1</v>
      </c>
      <c r="F1784" s="14">
        <v>2017</v>
      </c>
      <c r="G1784" s="49"/>
      <c r="H1784" s="14">
        <v>35031</v>
      </c>
      <c r="I1784" s="14">
        <v>300001000</v>
      </c>
      <c r="J1784" s="14">
        <v>1</v>
      </c>
      <c r="K1784" s="14">
        <v>2017</v>
      </c>
      <c r="L1784" s="53">
        <f t="shared" si="83"/>
        <v>300001000</v>
      </c>
      <c r="M1784" s="54" t="b">
        <f t="shared" si="84"/>
        <v>1</v>
      </c>
    </row>
    <row r="1785" spans="2:13" x14ac:dyDescent="0.3">
      <c r="B1785" s="18">
        <f t="shared" si="82"/>
        <v>34</v>
      </c>
      <c r="C1785" s="14">
        <v>34005</v>
      </c>
      <c r="D1785" s="14">
        <v>1170011000</v>
      </c>
      <c r="E1785" s="14">
        <v>1</v>
      </c>
      <c r="F1785" s="14">
        <v>2017</v>
      </c>
      <c r="G1785" s="49"/>
      <c r="H1785" s="14">
        <v>35033</v>
      </c>
      <c r="I1785" s="14">
        <v>300001000</v>
      </c>
      <c r="J1785" s="14">
        <v>1</v>
      </c>
      <c r="K1785" s="14">
        <v>2017</v>
      </c>
      <c r="L1785" s="53">
        <f t="shared" si="83"/>
        <v>300001000</v>
      </c>
      <c r="M1785" s="54" t="b">
        <f t="shared" si="84"/>
        <v>1</v>
      </c>
    </row>
    <row r="1786" spans="2:13" x14ac:dyDescent="0.3">
      <c r="B1786" s="18">
        <f t="shared" si="82"/>
        <v>34</v>
      </c>
      <c r="C1786" s="14">
        <v>34007</v>
      </c>
      <c r="D1786" s="14">
        <v>1170011000</v>
      </c>
      <c r="E1786" s="14">
        <v>1</v>
      </c>
      <c r="F1786" s="14">
        <v>2017</v>
      </c>
      <c r="G1786" s="49"/>
      <c r="H1786" s="14">
        <v>35035</v>
      </c>
      <c r="I1786" s="14">
        <v>300001000</v>
      </c>
      <c r="J1786" s="14">
        <v>1</v>
      </c>
      <c r="K1786" s="14">
        <v>2017</v>
      </c>
      <c r="L1786" s="53">
        <f t="shared" si="83"/>
        <v>300001000</v>
      </c>
      <c r="M1786" s="54" t="b">
        <f t="shared" si="84"/>
        <v>1</v>
      </c>
    </row>
    <row r="1787" spans="2:13" x14ac:dyDescent="0.3">
      <c r="B1787" s="18">
        <f t="shared" si="82"/>
        <v>34</v>
      </c>
      <c r="C1787" s="14">
        <v>34009</v>
      </c>
      <c r="D1787" s="14">
        <v>1170011000</v>
      </c>
      <c r="E1787" s="14">
        <v>1</v>
      </c>
      <c r="F1787" s="14">
        <v>2017</v>
      </c>
      <c r="G1787" s="49"/>
      <c r="H1787" s="14">
        <v>35037</v>
      </c>
      <c r="I1787" s="14">
        <v>300001000</v>
      </c>
      <c r="J1787" s="14">
        <v>1</v>
      </c>
      <c r="K1787" s="14">
        <v>2017</v>
      </c>
      <c r="L1787" s="53">
        <f t="shared" si="83"/>
        <v>300001000</v>
      </c>
      <c r="M1787" s="54" t="b">
        <f t="shared" si="84"/>
        <v>1</v>
      </c>
    </row>
    <row r="1788" spans="2:13" x14ac:dyDescent="0.3">
      <c r="B1788" s="18">
        <f t="shared" si="82"/>
        <v>34</v>
      </c>
      <c r="C1788" s="14">
        <v>34011</v>
      </c>
      <c r="D1788" s="14">
        <v>1170011000</v>
      </c>
      <c r="E1788" s="14">
        <v>1</v>
      </c>
      <c r="F1788" s="14">
        <v>2017</v>
      </c>
      <c r="G1788" s="49"/>
      <c r="H1788" s="14">
        <v>35039</v>
      </c>
      <c r="I1788" s="14">
        <v>300001000</v>
      </c>
      <c r="J1788" s="14">
        <v>1</v>
      </c>
      <c r="K1788" s="14">
        <v>2017</v>
      </c>
      <c r="L1788" s="53">
        <f t="shared" si="83"/>
        <v>300001000</v>
      </c>
      <c r="M1788" s="54" t="b">
        <f t="shared" si="84"/>
        <v>1</v>
      </c>
    </row>
    <row r="1789" spans="2:13" x14ac:dyDescent="0.3">
      <c r="B1789" s="18">
        <f t="shared" si="82"/>
        <v>34</v>
      </c>
      <c r="C1789" s="14">
        <v>34013</v>
      </c>
      <c r="D1789" s="14">
        <v>1170011000</v>
      </c>
      <c r="E1789" s="14">
        <v>1</v>
      </c>
      <c r="F1789" s="14">
        <v>2017</v>
      </c>
      <c r="G1789" s="49"/>
      <c r="H1789" s="14">
        <v>35041</v>
      </c>
      <c r="I1789" s="14">
        <v>300001000</v>
      </c>
      <c r="J1789" s="14">
        <v>1</v>
      </c>
      <c r="K1789" s="14">
        <v>2017</v>
      </c>
      <c r="L1789" s="53">
        <f t="shared" si="83"/>
        <v>300001000</v>
      </c>
      <c r="M1789" s="54" t="b">
        <f t="shared" si="84"/>
        <v>1</v>
      </c>
    </row>
    <row r="1790" spans="2:13" x14ac:dyDescent="0.3">
      <c r="B1790" s="18">
        <f t="shared" si="82"/>
        <v>34</v>
      </c>
      <c r="C1790" s="14">
        <v>34015</v>
      </c>
      <c r="D1790" s="14">
        <v>1170011000</v>
      </c>
      <c r="E1790" s="14">
        <v>1</v>
      </c>
      <c r="F1790" s="14">
        <v>2017</v>
      </c>
      <c r="G1790" s="49"/>
      <c r="H1790" s="14">
        <v>35043</v>
      </c>
      <c r="I1790" s="14">
        <v>300001000</v>
      </c>
      <c r="J1790" s="14">
        <v>1</v>
      </c>
      <c r="K1790" s="14">
        <v>2017</v>
      </c>
      <c r="L1790" s="53">
        <f t="shared" si="83"/>
        <v>300001000</v>
      </c>
      <c r="M1790" s="54" t="b">
        <f t="shared" si="84"/>
        <v>1</v>
      </c>
    </row>
    <row r="1791" spans="2:13" x14ac:dyDescent="0.3">
      <c r="B1791" s="18">
        <f t="shared" si="82"/>
        <v>34</v>
      </c>
      <c r="C1791" s="14">
        <v>34017</v>
      </c>
      <c r="D1791" s="14">
        <v>1170011000</v>
      </c>
      <c r="E1791" s="14">
        <v>1</v>
      </c>
      <c r="F1791" s="14">
        <v>2017</v>
      </c>
      <c r="G1791" s="49"/>
      <c r="H1791" s="14">
        <v>35045</v>
      </c>
      <c r="I1791" s="14">
        <v>300001000</v>
      </c>
      <c r="J1791" s="14">
        <v>1</v>
      </c>
      <c r="K1791" s="14">
        <v>2017</v>
      </c>
      <c r="L1791" s="53">
        <f t="shared" si="83"/>
        <v>300001000</v>
      </c>
      <c r="M1791" s="54" t="b">
        <f t="shared" si="84"/>
        <v>1</v>
      </c>
    </row>
    <row r="1792" spans="2:13" x14ac:dyDescent="0.3">
      <c r="B1792" s="18">
        <f t="shared" si="82"/>
        <v>34</v>
      </c>
      <c r="C1792" s="14">
        <v>34019</v>
      </c>
      <c r="D1792" s="14">
        <v>1170011000</v>
      </c>
      <c r="E1792" s="14">
        <v>1</v>
      </c>
      <c r="F1792" s="14">
        <v>2017</v>
      </c>
      <c r="G1792" s="49"/>
      <c r="H1792" s="14">
        <v>35047</v>
      </c>
      <c r="I1792" s="14">
        <v>300001000</v>
      </c>
      <c r="J1792" s="14">
        <v>1</v>
      </c>
      <c r="K1792" s="14">
        <v>2017</v>
      </c>
      <c r="L1792" s="53">
        <f t="shared" si="83"/>
        <v>300001000</v>
      </c>
      <c r="M1792" s="54" t="b">
        <f t="shared" si="84"/>
        <v>1</v>
      </c>
    </row>
    <row r="1793" spans="2:13" x14ac:dyDescent="0.3">
      <c r="B1793" s="18">
        <f t="shared" si="82"/>
        <v>34</v>
      </c>
      <c r="C1793" s="14">
        <v>34021</v>
      </c>
      <c r="D1793" s="14">
        <v>1170011000</v>
      </c>
      <c r="E1793" s="14">
        <v>1</v>
      </c>
      <c r="F1793" s="14">
        <v>2017</v>
      </c>
      <c r="G1793" s="49"/>
      <c r="H1793" s="14">
        <v>35049</v>
      </c>
      <c r="I1793" s="14">
        <v>300001000</v>
      </c>
      <c r="J1793" s="14">
        <v>1</v>
      </c>
      <c r="K1793" s="14">
        <v>2017</v>
      </c>
      <c r="L1793" s="53">
        <f t="shared" si="83"/>
        <v>300001000</v>
      </c>
      <c r="M1793" s="54" t="b">
        <f t="shared" si="84"/>
        <v>1</v>
      </c>
    </row>
    <row r="1794" spans="2:13" x14ac:dyDescent="0.3">
      <c r="B1794" s="18">
        <f t="shared" si="82"/>
        <v>34</v>
      </c>
      <c r="C1794" s="14">
        <v>34023</v>
      </c>
      <c r="D1794" s="14">
        <v>1170011000</v>
      </c>
      <c r="E1794" s="14">
        <v>1</v>
      </c>
      <c r="F1794" s="14">
        <v>2017</v>
      </c>
      <c r="G1794" s="49"/>
      <c r="H1794" s="14">
        <v>35051</v>
      </c>
      <c r="I1794" s="14">
        <v>300001000</v>
      </c>
      <c r="J1794" s="14">
        <v>1</v>
      </c>
      <c r="K1794" s="14">
        <v>2017</v>
      </c>
      <c r="L1794" s="53">
        <f t="shared" si="83"/>
        <v>300001000</v>
      </c>
      <c r="M1794" s="54" t="b">
        <f t="shared" si="84"/>
        <v>1</v>
      </c>
    </row>
    <row r="1795" spans="2:13" x14ac:dyDescent="0.3">
      <c r="B1795" s="18">
        <f t="shared" si="82"/>
        <v>34</v>
      </c>
      <c r="C1795" s="14">
        <v>34025</v>
      </c>
      <c r="D1795" s="14">
        <v>1170011000</v>
      </c>
      <c r="E1795" s="14">
        <v>1</v>
      </c>
      <c r="F1795" s="14">
        <v>2017</v>
      </c>
      <c r="G1795" s="49"/>
      <c r="H1795" s="14">
        <v>35053</v>
      </c>
      <c r="I1795" s="14">
        <v>300001000</v>
      </c>
      <c r="J1795" s="14">
        <v>1</v>
      </c>
      <c r="K1795" s="14">
        <v>2017</v>
      </c>
      <c r="L1795" s="53">
        <f t="shared" si="83"/>
        <v>300001000</v>
      </c>
      <c r="M1795" s="54" t="b">
        <f t="shared" si="84"/>
        <v>1</v>
      </c>
    </row>
    <row r="1796" spans="2:13" x14ac:dyDescent="0.3">
      <c r="B1796" s="18">
        <f t="shared" si="82"/>
        <v>34</v>
      </c>
      <c r="C1796" s="14">
        <v>34027</v>
      </c>
      <c r="D1796" s="14">
        <v>1170011000</v>
      </c>
      <c r="E1796" s="14">
        <v>1</v>
      </c>
      <c r="F1796" s="14">
        <v>2017</v>
      </c>
      <c r="G1796" s="49"/>
      <c r="H1796" s="14">
        <v>35055</v>
      </c>
      <c r="I1796" s="14">
        <v>300001000</v>
      </c>
      <c r="J1796" s="14">
        <v>1</v>
      </c>
      <c r="K1796" s="14">
        <v>2017</v>
      </c>
      <c r="L1796" s="53">
        <f t="shared" si="83"/>
        <v>300001000</v>
      </c>
      <c r="M1796" s="54" t="b">
        <f t="shared" si="84"/>
        <v>1</v>
      </c>
    </row>
    <row r="1797" spans="2:13" x14ac:dyDescent="0.3">
      <c r="B1797" s="18">
        <f t="shared" si="82"/>
        <v>34</v>
      </c>
      <c r="C1797" s="14">
        <v>34029</v>
      </c>
      <c r="D1797" s="14">
        <v>1170011000</v>
      </c>
      <c r="E1797" s="14">
        <v>1</v>
      </c>
      <c r="F1797" s="14">
        <v>2017</v>
      </c>
      <c r="G1797" s="49"/>
      <c r="H1797" s="14">
        <v>35057</v>
      </c>
      <c r="I1797" s="14">
        <v>300001000</v>
      </c>
      <c r="J1797" s="14">
        <v>1</v>
      </c>
      <c r="K1797" s="14">
        <v>2017</v>
      </c>
      <c r="L1797" s="53">
        <f t="shared" si="83"/>
        <v>300001000</v>
      </c>
      <c r="M1797" s="54" t="b">
        <f t="shared" si="84"/>
        <v>1</v>
      </c>
    </row>
    <row r="1798" spans="2:13" x14ac:dyDescent="0.3">
      <c r="B1798" s="18">
        <f t="shared" ref="B1798:B1861" si="85">TRUNC(C1798/1000,0)</f>
        <v>34</v>
      </c>
      <c r="C1798" s="14">
        <v>34031</v>
      </c>
      <c r="D1798" s="14">
        <v>1170011000</v>
      </c>
      <c r="E1798" s="14">
        <v>1</v>
      </c>
      <c r="F1798" s="14">
        <v>2017</v>
      </c>
      <c r="G1798" s="49"/>
      <c r="H1798" s="14">
        <v>35059</v>
      </c>
      <c r="I1798" s="14">
        <v>300001000</v>
      </c>
      <c r="J1798" s="14">
        <v>1</v>
      </c>
      <c r="K1798" s="14">
        <v>2017</v>
      </c>
      <c r="L1798" s="53">
        <f t="shared" si="83"/>
        <v>300001000</v>
      </c>
      <c r="M1798" s="54" t="b">
        <f t="shared" si="84"/>
        <v>1</v>
      </c>
    </row>
    <row r="1799" spans="2:13" x14ac:dyDescent="0.3">
      <c r="B1799" s="18">
        <f t="shared" si="85"/>
        <v>34</v>
      </c>
      <c r="C1799" s="14">
        <v>34033</v>
      </c>
      <c r="D1799" s="14">
        <v>1170011000</v>
      </c>
      <c r="E1799" s="14">
        <v>1</v>
      </c>
      <c r="F1799" s="14">
        <v>2017</v>
      </c>
      <c r="G1799" s="49"/>
      <c r="H1799" s="14">
        <v>35061</v>
      </c>
      <c r="I1799" s="14">
        <v>300001000</v>
      </c>
      <c r="J1799" s="14">
        <v>1</v>
      </c>
      <c r="K1799" s="14">
        <v>2017</v>
      </c>
      <c r="L1799" s="53">
        <f t="shared" ref="L1799:L1862" si="86">VLOOKUP(H1799,$C$5:$D$3233,2,FALSE)</f>
        <v>300001000</v>
      </c>
      <c r="M1799" s="54" t="b">
        <f t="shared" ref="M1799:M1862" si="87">L1799=I1799</f>
        <v>1</v>
      </c>
    </row>
    <row r="1800" spans="2:13" x14ac:dyDescent="0.3">
      <c r="B1800" s="18">
        <f t="shared" si="85"/>
        <v>34</v>
      </c>
      <c r="C1800" s="14">
        <v>34035</v>
      </c>
      <c r="D1800" s="14">
        <v>1170011000</v>
      </c>
      <c r="E1800" s="14">
        <v>1</v>
      </c>
      <c r="F1800" s="14">
        <v>2017</v>
      </c>
      <c r="G1800" s="49"/>
      <c r="H1800" s="14">
        <v>36001</v>
      </c>
      <c r="I1800" s="14">
        <v>100011000</v>
      </c>
      <c r="J1800" s="14">
        <v>1</v>
      </c>
      <c r="K1800" s="14">
        <v>2017</v>
      </c>
      <c r="L1800" s="53">
        <f t="shared" si="86"/>
        <v>100011000</v>
      </c>
      <c r="M1800" s="54" t="b">
        <f t="shared" si="87"/>
        <v>1</v>
      </c>
    </row>
    <row r="1801" spans="2:13" x14ac:dyDescent="0.3">
      <c r="B1801" s="18">
        <f t="shared" si="85"/>
        <v>34</v>
      </c>
      <c r="C1801" s="14">
        <v>34037</v>
      </c>
      <c r="D1801" s="14">
        <v>1170011000</v>
      </c>
      <c r="E1801" s="14">
        <v>1</v>
      </c>
      <c r="F1801" s="14">
        <v>2017</v>
      </c>
      <c r="G1801" s="49"/>
      <c r="H1801" s="14">
        <v>36003</v>
      </c>
      <c r="I1801" s="14">
        <v>100011000</v>
      </c>
      <c r="J1801" s="14">
        <v>1</v>
      </c>
      <c r="K1801" s="14">
        <v>2017</v>
      </c>
      <c r="L1801" s="53">
        <f t="shared" si="86"/>
        <v>100011000</v>
      </c>
      <c r="M1801" s="54" t="b">
        <f t="shared" si="87"/>
        <v>1</v>
      </c>
    </row>
    <row r="1802" spans="2:13" x14ac:dyDescent="0.3">
      <c r="B1802" s="18">
        <f t="shared" si="85"/>
        <v>34</v>
      </c>
      <c r="C1802" s="14">
        <v>34039</v>
      </c>
      <c r="D1802" s="14">
        <v>1170011000</v>
      </c>
      <c r="E1802" s="14">
        <v>1</v>
      </c>
      <c r="F1802" s="14">
        <v>2017</v>
      </c>
      <c r="G1802" s="49"/>
      <c r="H1802" s="14">
        <v>36005</v>
      </c>
      <c r="I1802" s="14">
        <v>1170011000</v>
      </c>
      <c r="J1802" s="14">
        <v>1</v>
      </c>
      <c r="K1802" s="14">
        <v>2017</v>
      </c>
      <c r="L1802" s="53">
        <f t="shared" si="86"/>
        <v>1170011000</v>
      </c>
      <c r="M1802" s="54" t="b">
        <f t="shared" si="87"/>
        <v>1</v>
      </c>
    </row>
    <row r="1803" spans="2:13" x14ac:dyDescent="0.3">
      <c r="B1803" s="18">
        <f t="shared" si="85"/>
        <v>34</v>
      </c>
      <c r="C1803" s="14">
        <v>34041</v>
      </c>
      <c r="D1803" s="14">
        <v>1170011000</v>
      </c>
      <c r="E1803" s="14">
        <v>1</v>
      </c>
      <c r="F1803" s="14">
        <v>2017</v>
      </c>
      <c r="G1803" s="49"/>
      <c r="H1803" s="14">
        <v>36007</v>
      </c>
      <c r="I1803" s="14">
        <v>100011000</v>
      </c>
      <c r="J1803" s="14">
        <v>1</v>
      </c>
      <c r="K1803" s="14">
        <v>2017</v>
      </c>
      <c r="L1803" s="53">
        <f t="shared" si="86"/>
        <v>100011000</v>
      </c>
      <c r="M1803" s="54" t="b">
        <f t="shared" si="87"/>
        <v>1</v>
      </c>
    </row>
    <row r="1804" spans="2:13" x14ac:dyDescent="0.3">
      <c r="B1804" s="18">
        <f t="shared" si="85"/>
        <v>35</v>
      </c>
      <c r="C1804" s="14">
        <v>35001</v>
      </c>
      <c r="D1804" s="14">
        <v>300001000</v>
      </c>
      <c r="E1804" s="14">
        <v>1</v>
      </c>
      <c r="F1804" s="14">
        <v>2017</v>
      </c>
      <c r="G1804" s="49"/>
      <c r="H1804" s="14">
        <v>36009</v>
      </c>
      <c r="I1804" s="14">
        <v>100011000</v>
      </c>
      <c r="J1804" s="14">
        <v>1</v>
      </c>
      <c r="K1804" s="14">
        <v>2017</v>
      </c>
      <c r="L1804" s="53">
        <f t="shared" si="86"/>
        <v>100011000</v>
      </c>
      <c r="M1804" s="54" t="b">
        <f t="shared" si="87"/>
        <v>1</v>
      </c>
    </row>
    <row r="1805" spans="2:13" x14ac:dyDescent="0.3">
      <c r="B1805" s="18">
        <f t="shared" si="85"/>
        <v>35</v>
      </c>
      <c r="C1805" s="14">
        <v>35003</v>
      </c>
      <c r="D1805" s="14">
        <v>300001000</v>
      </c>
      <c r="E1805" s="14">
        <v>1</v>
      </c>
      <c r="F1805" s="14">
        <v>2017</v>
      </c>
      <c r="G1805" s="49"/>
      <c r="H1805" s="14">
        <v>36011</v>
      </c>
      <c r="I1805" s="14">
        <v>100011000</v>
      </c>
      <c r="J1805" s="14">
        <v>1</v>
      </c>
      <c r="K1805" s="14">
        <v>2017</v>
      </c>
      <c r="L1805" s="53">
        <f t="shared" si="86"/>
        <v>100011000</v>
      </c>
      <c r="M1805" s="54" t="b">
        <f t="shared" si="87"/>
        <v>1</v>
      </c>
    </row>
    <row r="1806" spans="2:13" x14ac:dyDescent="0.3">
      <c r="B1806" s="18">
        <f t="shared" si="85"/>
        <v>35</v>
      </c>
      <c r="C1806" s="14">
        <v>35005</v>
      </c>
      <c r="D1806" s="14">
        <v>300001000</v>
      </c>
      <c r="E1806" s="14">
        <v>1</v>
      </c>
      <c r="F1806" s="14">
        <v>2017</v>
      </c>
      <c r="G1806" s="49"/>
      <c r="H1806" s="14">
        <v>36013</v>
      </c>
      <c r="I1806" s="14">
        <v>100011000</v>
      </c>
      <c r="J1806" s="14">
        <v>1</v>
      </c>
      <c r="K1806" s="14">
        <v>2017</v>
      </c>
      <c r="L1806" s="53">
        <f t="shared" si="86"/>
        <v>100011000</v>
      </c>
      <c r="M1806" s="54" t="b">
        <f t="shared" si="87"/>
        <v>1</v>
      </c>
    </row>
    <row r="1807" spans="2:13" x14ac:dyDescent="0.3">
      <c r="B1807" s="18">
        <f t="shared" si="85"/>
        <v>35</v>
      </c>
      <c r="C1807" s="14">
        <v>35006</v>
      </c>
      <c r="D1807" s="14">
        <v>300001000</v>
      </c>
      <c r="E1807" s="14">
        <v>1</v>
      </c>
      <c r="F1807" s="14">
        <v>2017</v>
      </c>
      <c r="G1807" s="49"/>
      <c r="H1807" s="14">
        <v>36015</v>
      </c>
      <c r="I1807" s="14">
        <v>100011000</v>
      </c>
      <c r="J1807" s="14">
        <v>1</v>
      </c>
      <c r="K1807" s="14">
        <v>2017</v>
      </c>
      <c r="L1807" s="53">
        <f t="shared" si="86"/>
        <v>100011000</v>
      </c>
      <c r="M1807" s="54" t="b">
        <f t="shared" si="87"/>
        <v>1</v>
      </c>
    </row>
    <row r="1808" spans="2:13" x14ac:dyDescent="0.3">
      <c r="B1808" s="18">
        <f t="shared" si="85"/>
        <v>35</v>
      </c>
      <c r="C1808" s="14">
        <v>35007</v>
      </c>
      <c r="D1808" s="14">
        <v>300001000</v>
      </c>
      <c r="E1808" s="14">
        <v>1</v>
      </c>
      <c r="F1808" s="14">
        <v>2017</v>
      </c>
      <c r="G1808" s="49"/>
      <c r="H1808" s="14">
        <v>36017</v>
      </c>
      <c r="I1808" s="14">
        <v>100011000</v>
      </c>
      <c r="J1808" s="14">
        <v>1</v>
      </c>
      <c r="K1808" s="14">
        <v>2017</v>
      </c>
      <c r="L1808" s="53">
        <f t="shared" si="86"/>
        <v>100011000</v>
      </c>
      <c r="M1808" s="54" t="b">
        <f t="shared" si="87"/>
        <v>1</v>
      </c>
    </row>
    <row r="1809" spans="2:13" x14ac:dyDescent="0.3">
      <c r="B1809" s="18">
        <f t="shared" si="85"/>
        <v>35</v>
      </c>
      <c r="C1809" s="14">
        <v>35009</v>
      </c>
      <c r="D1809" s="14">
        <v>300001000</v>
      </c>
      <c r="E1809" s="14">
        <v>1</v>
      </c>
      <c r="F1809" s="14">
        <v>2017</v>
      </c>
      <c r="G1809" s="49"/>
      <c r="H1809" s="14">
        <v>36019</v>
      </c>
      <c r="I1809" s="14">
        <v>100011000</v>
      </c>
      <c r="J1809" s="14">
        <v>1</v>
      </c>
      <c r="K1809" s="14">
        <v>2017</v>
      </c>
      <c r="L1809" s="53">
        <f t="shared" si="86"/>
        <v>100011000</v>
      </c>
      <c r="M1809" s="54" t="b">
        <f t="shared" si="87"/>
        <v>1</v>
      </c>
    </row>
    <row r="1810" spans="2:13" x14ac:dyDescent="0.3">
      <c r="B1810" s="18">
        <f t="shared" si="85"/>
        <v>35</v>
      </c>
      <c r="C1810" s="14">
        <v>35011</v>
      </c>
      <c r="D1810" s="14">
        <v>300001000</v>
      </c>
      <c r="E1810" s="14">
        <v>1</v>
      </c>
      <c r="F1810" s="14">
        <v>2017</v>
      </c>
      <c r="G1810" s="49"/>
      <c r="H1810" s="14">
        <v>36021</v>
      </c>
      <c r="I1810" s="14">
        <v>100011000</v>
      </c>
      <c r="J1810" s="14">
        <v>1</v>
      </c>
      <c r="K1810" s="14">
        <v>2017</v>
      </c>
      <c r="L1810" s="53">
        <f t="shared" si="86"/>
        <v>100011000</v>
      </c>
      <c r="M1810" s="54" t="b">
        <f t="shared" si="87"/>
        <v>1</v>
      </c>
    </row>
    <row r="1811" spans="2:13" x14ac:dyDescent="0.3">
      <c r="B1811" s="18">
        <f t="shared" si="85"/>
        <v>35</v>
      </c>
      <c r="C1811" s="14">
        <v>35013</v>
      </c>
      <c r="D1811" s="14">
        <v>300001000</v>
      </c>
      <c r="E1811" s="14">
        <v>1</v>
      </c>
      <c r="F1811" s="14">
        <v>2017</v>
      </c>
      <c r="G1811" s="49"/>
      <c r="H1811" s="14">
        <v>36023</v>
      </c>
      <c r="I1811" s="14">
        <v>100011000</v>
      </c>
      <c r="J1811" s="14">
        <v>1</v>
      </c>
      <c r="K1811" s="14">
        <v>2017</v>
      </c>
      <c r="L1811" s="53">
        <f t="shared" si="86"/>
        <v>100011000</v>
      </c>
      <c r="M1811" s="54" t="b">
        <f t="shared" si="87"/>
        <v>1</v>
      </c>
    </row>
    <row r="1812" spans="2:13" x14ac:dyDescent="0.3">
      <c r="B1812" s="18">
        <f t="shared" si="85"/>
        <v>35</v>
      </c>
      <c r="C1812" s="14">
        <v>35015</v>
      </c>
      <c r="D1812" s="14">
        <v>300001000</v>
      </c>
      <c r="E1812" s="14">
        <v>1</v>
      </c>
      <c r="F1812" s="14">
        <v>2017</v>
      </c>
      <c r="G1812" s="49"/>
      <c r="H1812" s="14">
        <v>36025</v>
      </c>
      <c r="I1812" s="14">
        <v>100011000</v>
      </c>
      <c r="J1812" s="14">
        <v>1</v>
      </c>
      <c r="K1812" s="14">
        <v>2017</v>
      </c>
      <c r="L1812" s="53">
        <f t="shared" si="86"/>
        <v>100011000</v>
      </c>
      <c r="M1812" s="54" t="b">
        <f t="shared" si="87"/>
        <v>1</v>
      </c>
    </row>
    <row r="1813" spans="2:13" x14ac:dyDescent="0.3">
      <c r="B1813" s="18">
        <f t="shared" si="85"/>
        <v>35</v>
      </c>
      <c r="C1813" s="14">
        <v>35017</v>
      </c>
      <c r="D1813" s="14">
        <v>300001000</v>
      </c>
      <c r="E1813" s="14">
        <v>1</v>
      </c>
      <c r="F1813" s="14">
        <v>2017</v>
      </c>
      <c r="G1813" s="49"/>
      <c r="H1813" s="14">
        <v>36027</v>
      </c>
      <c r="I1813" s="14">
        <v>1170011000</v>
      </c>
      <c r="J1813" s="14">
        <v>1</v>
      </c>
      <c r="K1813" s="14">
        <v>2017</v>
      </c>
      <c r="L1813" s="53">
        <f t="shared" si="86"/>
        <v>1170011000</v>
      </c>
      <c r="M1813" s="54" t="b">
        <f t="shared" si="87"/>
        <v>1</v>
      </c>
    </row>
    <row r="1814" spans="2:13" x14ac:dyDescent="0.3">
      <c r="B1814" s="18">
        <f t="shared" si="85"/>
        <v>35</v>
      </c>
      <c r="C1814" s="14">
        <v>35019</v>
      </c>
      <c r="D1814" s="14">
        <v>300001000</v>
      </c>
      <c r="E1814" s="14">
        <v>1</v>
      </c>
      <c r="F1814" s="14">
        <v>2017</v>
      </c>
      <c r="G1814" s="49"/>
      <c r="H1814" s="14">
        <v>36029</v>
      </c>
      <c r="I1814" s="14">
        <v>100011000</v>
      </c>
      <c r="J1814" s="14">
        <v>1</v>
      </c>
      <c r="K1814" s="14">
        <v>2017</v>
      </c>
      <c r="L1814" s="53">
        <f t="shared" si="86"/>
        <v>100011000</v>
      </c>
      <c r="M1814" s="54" t="b">
        <f t="shared" si="87"/>
        <v>1</v>
      </c>
    </row>
    <row r="1815" spans="2:13" x14ac:dyDescent="0.3">
      <c r="B1815" s="18">
        <f t="shared" si="85"/>
        <v>35</v>
      </c>
      <c r="C1815" s="14">
        <v>35021</v>
      </c>
      <c r="D1815" s="14">
        <v>300001000</v>
      </c>
      <c r="E1815" s="14">
        <v>1</v>
      </c>
      <c r="F1815" s="14">
        <v>2017</v>
      </c>
      <c r="G1815" s="49"/>
      <c r="H1815" s="14">
        <v>36031</v>
      </c>
      <c r="I1815" s="14">
        <v>1170011000</v>
      </c>
      <c r="J1815" s="14">
        <v>1</v>
      </c>
      <c r="K1815" s="14">
        <v>2017</v>
      </c>
      <c r="L1815" s="53">
        <f t="shared" si="86"/>
        <v>1170011000</v>
      </c>
      <c r="M1815" s="54" t="b">
        <f t="shared" si="87"/>
        <v>1</v>
      </c>
    </row>
    <row r="1816" spans="2:13" x14ac:dyDescent="0.3">
      <c r="B1816" s="18">
        <f t="shared" si="85"/>
        <v>35</v>
      </c>
      <c r="C1816" s="14">
        <v>35023</v>
      </c>
      <c r="D1816" s="14">
        <v>300001000</v>
      </c>
      <c r="E1816" s="14">
        <v>1</v>
      </c>
      <c r="F1816" s="14">
        <v>2017</v>
      </c>
      <c r="G1816" s="49"/>
      <c r="H1816" s="14">
        <v>36033</v>
      </c>
      <c r="I1816" s="14">
        <v>100011000</v>
      </c>
      <c r="J1816" s="14">
        <v>1</v>
      </c>
      <c r="K1816" s="14">
        <v>2017</v>
      </c>
      <c r="L1816" s="53">
        <f t="shared" si="86"/>
        <v>100011000</v>
      </c>
      <c r="M1816" s="54" t="b">
        <f t="shared" si="87"/>
        <v>1</v>
      </c>
    </row>
    <row r="1817" spans="2:13" x14ac:dyDescent="0.3">
      <c r="B1817" s="18">
        <f t="shared" si="85"/>
        <v>35</v>
      </c>
      <c r="C1817" s="14">
        <v>35025</v>
      </c>
      <c r="D1817" s="14">
        <v>300001000</v>
      </c>
      <c r="E1817" s="14">
        <v>1</v>
      </c>
      <c r="F1817" s="14">
        <v>2017</v>
      </c>
      <c r="G1817" s="49"/>
      <c r="H1817" s="14">
        <v>36035</v>
      </c>
      <c r="I1817" s="14">
        <v>100011000</v>
      </c>
      <c r="J1817" s="14">
        <v>1</v>
      </c>
      <c r="K1817" s="14">
        <v>2017</v>
      </c>
      <c r="L1817" s="53">
        <f t="shared" si="86"/>
        <v>100011000</v>
      </c>
      <c r="M1817" s="54" t="b">
        <f t="shared" si="87"/>
        <v>1</v>
      </c>
    </row>
    <row r="1818" spans="2:13" x14ac:dyDescent="0.3">
      <c r="B1818" s="18">
        <f t="shared" si="85"/>
        <v>35</v>
      </c>
      <c r="C1818" s="14">
        <v>35027</v>
      </c>
      <c r="D1818" s="14">
        <v>300001000</v>
      </c>
      <c r="E1818" s="14">
        <v>1</v>
      </c>
      <c r="F1818" s="14">
        <v>2017</v>
      </c>
      <c r="G1818" s="49"/>
      <c r="H1818" s="14">
        <v>36037</v>
      </c>
      <c r="I1818" s="14">
        <v>100011000</v>
      </c>
      <c r="J1818" s="14">
        <v>1</v>
      </c>
      <c r="K1818" s="14">
        <v>2017</v>
      </c>
      <c r="L1818" s="53">
        <f t="shared" si="86"/>
        <v>100011000</v>
      </c>
      <c r="M1818" s="54" t="b">
        <f t="shared" si="87"/>
        <v>1</v>
      </c>
    </row>
    <row r="1819" spans="2:13" x14ac:dyDescent="0.3">
      <c r="B1819" s="18">
        <f t="shared" si="85"/>
        <v>35</v>
      </c>
      <c r="C1819" s="14">
        <v>35028</v>
      </c>
      <c r="D1819" s="14">
        <v>300001000</v>
      </c>
      <c r="E1819" s="14">
        <v>1</v>
      </c>
      <c r="F1819" s="14">
        <v>2017</v>
      </c>
      <c r="G1819" s="49"/>
      <c r="H1819" s="14">
        <v>36039</v>
      </c>
      <c r="I1819" s="14">
        <v>100011000</v>
      </c>
      <c r="J1819" s="14">
        <v>1</v>
      </c>
      <c r="K1819" s="14">
        <v>2017</v>
      </c>
      <c r="L1819" s="53">
        <f t="shared" si="86"/>
        <v>100011000</v>
      </c>
      <c r="M1819" s="54" t="b">
        <f t="shared" si="87"/>
        <v>1</v>
      </c>
    </row>
    <row r="1820" spans="2:13" x14ac:dyDescent="0.3">
      <c r="B1820" s="18">
        <f t="shared" si="85"/>
        <v>35</v>
      </c>
      <c r="C1820" s="14">
        <v>35029</v>
      </c>
      <c r="D1820" s="14">
        <v>300001000</v>
      </c>
      <c r="E1820" s="14">
        <v>1</v>
      </c>
      <c r="F1820" s="14">
        <v>2017</v>
      </c>
      <c r="G1820" s="49"/>
      <c r="H1820" s="14">
        <v>36041</v>
      </c>
      <c r="I1820" s="14">
        <v>100011000</v>
      </c>
      <c r="J1820" s="14">
        <v>1</v>
      </c>
      <c r="K1820" s="14">
        <v>2017</v>
      </c>
      <c r="L1820" s="53">
        <f t="shared" si="86"/>
        <v>100011000</v>
      </c>
      <c r="M1820" s="54" t="b">
        <f t="shared" si="87"/>
        <v>1</v>
      </c>
    </row>
    <row r="1821" spans="2:13" x14ac:dyDescent="0.3">
      <c r="B1821" s="18">
        <f t="shared" si="85"/>
        <v>35</v>
      </c>
      <c r="C1821" s="14">
        <v>35031</v>
      </c>
      <c r="D1821" s="14">
        <v>300001000</v>
      </c>
      <c r="E1821" s="14">
        <v>1</v>
      </c>
      <c r="F1821" s="14">
        <v>2017</v>
      </c>
      <c r="G1821" s="49"/>
      <c r="H1821" s="14">
        <v>36043</v>
      </c>
      <c r="I1821" s="14">
        <v>100011000</v>
      </c>
      <c r="J1821" s="14">
        <v>1</v>
      </c>
      <c r="K1821" s="14">
        <v>2017</v>
      </c>
      <c r="L1821" s="53">
        <f t="shared" si="86"/>
        <v>100011000</v>
      </c>
      <c r="M1821" s="54" t="b">
        <f t="shared" si="87"/>
        <v>1</v>
      </c>
    </row>
    <row r="1822" spans="2:13" x14ac:dyDescent="0.3">
      <c r="B1822" s="18">
        <f t="shared" si="85"/>
        <v>35</v>
      </c>
      <c r="C1822" s="14">
        <v>35033</v>
      </c>
      <c r="D1822" s="14">
        <v>300001000</v>
      </c>
      <c r="E1822" s="14">
        <v>1</v>
      </c>
      <c r="F1822" s="14">
        <v>2017</v>
      </c>
      <c r="G1822" s="49"/>
      <c r="H1822" s="14">
        <v>36045</v>
      </c>
      <c r="I1822" s="14">
        <v>100011000</v>
      </c>
      <c r="J1822" s="14">
        <v>1</v>
      </c>
      <c r="K1822" s="14">
        <v>2017</v>
      </c>
      <c r="L1822" s="53">
        <f t="shared" si="86"/>
        <v>100011000</v>
      </c>
      <c r="M1822" s="54" t="b">
        <f t="shared" si="87"/>
        <v>1</v>
      </c>
    </row>
    <row r="1823" spans="2:13" x14ac:dyDescent="0.3">
      <c r="B1823" s="18">
        <f t="shared" si="85"/>
        <v>35</v>
      </c>
      <c r="C1823" s="14">
        <v>35035</v>
      </c>
      <c r="D1823" s="14">
        <v>300001000</v>
      </c>
      <c r="E1823" s="14">
        <v>1</v>
      </c>
      <c r="F1823" s="14">
        <v>2017</v>
      </c>
      <c r="G1823" s="49"/>
      <c r="H1823" s="14">
        <v>36047</v>
      </c>
      <c r="I1823" s="14">
        <v>1170011000</v>
      </c>
      <c r="J1823" s="14">
        <v>1</v>
      </c>
      <c r="K1823" s="14">
        <v>2017</v>
      </c>
      <c r="L1823" s="53">
        <f t="shared" si="86"/>
        <v>1170011000</v>
      </c>
      <c r="M1823" s="54" t="b">
        <f t="shared" si="87"/>
        <v>1</v>
      </c>
    </row>
    <row r="1824" spans="2:13" x14ac:dyDescent="0.3">
      <c r="B1824" s="18">
        <f t="shared" si="85"/>
        <v>35</v>
      </c>
      <c r="C1824" s="14">
        <v>35037</v>
      </c>
      <c r="D1824" s="14">
        <v>300001000</v>
      </c>
      <c r="E1824" s="14">
        <v>1</v>
      </c>
      <c r="F1824" s="14">
        <v>2017</v>
      </c>
      <c r="G1824" s="49"/>
      <c r="H1824" s="14">
        <v>36049</v>
      </c>
      <c r="I1824" s="14">
        <v>100011000</v>
      </c>
      <c r="J1824" s="14">
        <v>1</v>
      </c>
      <c r="K1824" s="14">
        <v>2017</v>
      </c>
      <c r="L1824" s="53">
        <f t="shared" si="86"/>
        <v>100011000</v>
      </c>
      <c r="M1824" s="54" t="b">
        <f t="shared" si="87"/>
        <v>1</v>
      </c>
    </row>
    <row r="1825" spans="2:13" x14ac:dyDescent="0.3">
      <c r="B1825" s="18">
        <f t="shared" si="85"/>
        <v>35</v>
      </c>
      <c r="C1825" s="14">
        <v>35039</v>
      </c>
      <c r="D1825" s="14">
        <v>300001000</v>
      </c>
      <c r="E1825" s="14">
        <v>1</v>
      </c>
      <c r="F1825" s="14">
        <v>2017</v>
      </c>
      <c r="G1825" s="49"/>
      <c r="H1825" s="14">
        <v>36051</v>
      </c>
      <c r="I1825" s="14">
        <v>100011000</v>
      </c>
      <c r="J1825" s="14">
        <v>1</v>
      </c>
      <c r="K1825" s="14">
        <v>2017</v>
      </c>
      <c r="L1825" s="53">
        <f t="shared" si="86"/>
        <v>100011000</v>
      </c>
      <c r="M1825" s="54" t="b">
        <f t="shared" si="87"/>
        <v>1</v>
      </c>
    </row>
    <row r="1826" spans="2:13" x14ac:dyDescent="0.3">
      <c r="B1826" s="18">
        <f t="shared" si="85"/>
        <v>35</v>
      </c>
      <c r="C1826" s="14">
        <v>35041</v>
      </c>
      <c r="D1826" s="14">
        <v>300001000</v>
      </c>
      <c r="E1826" s="14">
        <v>1</v>
      </c>
      <c r="F1826" s="14">
        <v>2017</v>
      </c>
      <c r="G1826" s="49"/>
      <c r="H1826" s="14">
        <v>36053</v>
      </c>
      <c r="I1826" s="14">
        <v>100011000</v>
      </c>
      <c r="J1826" s="14">
        <v>1</v>
      </c>
      <c r="K1826" s="14">
        <v>2017</v>
      </c>
      <c r="L1826" s="53">
        <f t="shared" si="86"/>
        <v>100011000</v>
      </c>
      <c r="M1826" s="54" t="b">
        <f t="shared" si="87"/>
        <v>1</v>
      </c>
    </row>
    <row r="1827" spans="2:13" x14ac:dyDescent="0.3">
      <c r="B1827" s="18">
        <f t="shared" si="85"/>
        <v>35</v>
      </c>
      <c r="C1827" s="14">
        <v>35043</v>
      </c>
      <c r="D1827" s="14">
        <v>300001000</v>
      </c>
      <c r="E1827" s="14">
        <v>1</v>
      </c>
      <c r="F1827" s="14">
        <v>2017</v>
      </c>
      <c r="G1827" s="49"/>
      <c r="H1827" s="14">
        <v>36055</v>
      </c>
      <c r="I1827" s="14">
        <v>100011000</v>
      </c>
      <c r="J1827" s="14">
        <v>1</v>
      </c>
      <c r="K1827" s="14">
        <v>2017</v>
      </c>
      <c r="L1827" s="53">
        <f t="shared" si="86"/>
        <v>100011000</v>
      </c>
      <c r="M1827" s="54" t="b">
        <f t="shared" si="87"/>
        <v>1</v>
      </c>
    </row>
    <row r="1828" spans="2:13" x14ac:dyDescent="0.3">
      <c r="B1828" s="18">
        <f t="shared" si="85"/>
        <v>35</v>
      </c>
      <c r="C1828" s="14">
        <v>35045</v>
      </c>
      <c r="D1828" s="14">
        <v>300001000</v>
      </c>
      <c r="E1828" s="14">
        <v>1</v>
      </c>
      <c r="F1828" s="14">
        <v>2017</v>
      </c>
      <c r="G1828" s="49"/>
      <c r="H1828" s="14">
        <v>36057</v>
      </c>
      <c r="I1828" s="14">
        <v>100011000</v>
      </c>
      <c r="J1828" s="14">
        <v>1</v>
      </c>
      <c r="K1828" s="14">
        <v>2017</v>
      </c>
      <c r="L1828" s="53">
        <f t="shared" si="86"/>
        <v>100011000</v>
      </c>
      <c r="M1828" s="54" t="b">
        <f t="shared" si="87"/>
        <v>1</v>
      </c>
    </row>
    <row r="1829" spans="2:13" x14ac:dyDescent="0.3">
      <c r="B1829" s="18">
        <f t="shared" si="85"/>
        <v>35</v>
      </c>
      <c r="C1829" s="14">
        <v>35047</v>
      </c>
      <c r="D1829" s="14">
        <v>300001000</v>
      </c>
      <c r="E1829" s="14">
        <v>1</v>
      </c>
      <c r="F1829" s="14">
        <v>2017</v>
      </c>
      <c r="G1829" s="49"/>
      <c r="H1829" s="14">
        <v>36059</v>
      </c>
      <c r="I1829" s="14">
        <v>1170011000</v>
      </c>
      <c r="J1829" s="14">
        <v>1</v>
      </c>
      <c r="K1829" s="14">
        <v>2017</v>
      </c>
      <c r="L1829" s="53">
        <f t="shared" si="86"/>
        <v>1170011000</v>
      </c>
      <c r="M1829" s="54" t="b">
        <f t="shared" si="87"/>
        <v>1</v>
      </c>
    </row>
    <row r="1830" spans="2:13" x14ac:dyDescent="0.3">
      <c r="B1830" s="18">
        <f t="shared" si="85"/>
        <v>35</v>
      </c>
      <c r="C1830" s="14">
        <v>35049</v>
      </c>
      <c r="D1830" s="14">
        <v>300001000</v>
      </c>
      <c r="E1830" s="14">
        <v>1</v>
      </c>
      <c r="F1830" s="14">
        <v>2017</v>
      </c>
      <c r="G1830" s="49"/>
      <c r="H1830" s="14">
        <v>36061</v>
      </c>
      <c r="I1830" s="14">
        <v>1170011000</v>
      </c>
      <c r="J1830" s="14">
        <v>1</v>
      </c>
      <c r="K1830" s="14">
        <v>2017</v>
      </c>
      <c r="L1830" s="53">
        <f t="shared" si="86"/>
        <v>1170011000</v>
      </c>
      <c r="M1830" s="54" t="b">
        <f t="shared" si="87"/>
        <v>1</v>
      </c>
    </row>
    <row r="1831" spans="2:13" x14ac:dyDescent="0.3">
      <c r="B1831" s="18">
        <f t="shared" si="85"/>
        <v>35</v>
      </c>
      <c r="C1831" s="14">
        <v>35051</v>
      </c>
      <c r="D1831" s="14">
        <v>300001000</v>
      </c>
      <c r="E1831" s="14">
        <v>1</v>
      </c>
      <c r="F1831" s="14">
        <v>2017</v>
      </c>
      <c r="G1831" s="49"/>
      <c r="H1831" s="14">
        <v>36063</v>
      </c>
      <c r="I1831" s="14">
        <v>100011000</v>
      </c>
      <c r="J1831" s="14">
        <v>1</v>
      </c>
      <c r="K1831" s="14">
        <v>2017</v>
      </c>
      <c r="L1831" s="53">
        <f t="shared" si="86"/>
        <v>100011000</v>
      </c>
      <c r="M1831" s="54" t="b">
        <f t="shared" si="87"/>
        <v>1</v>
      </c>
    </row>
    <row r="1832" spans="2:13" x14ac:dyDescent="0.3">
      <c r="B1832" s="18">
        <f t="shared" si="85"/>
        <v>35</v>
      </c>
      <c r="C1832" s="14">
        <v>35053</v>
      </c>
      <c r="D1832" s="14">
        <v>300001000</v>
      </c>
      <c r="E1832" s="14">
        <v>1</v>
      </c>
      <c r="F1832" s="14">
        <v>2017</v>
      </c>
      <c r="G1832" s="49"/>
      <c r="H1832" s="14">
        <v>36065</v>
      </c>
      <c r="I1832" s="14">
        <v>100011000</v>
      </c>
      <c r="J1832" s="14">
        <v>1</v>
      </c>
      <c r="K1832" s="14">
        <v>2017</v>
      </c>
      <c r="L1832" s="53">
        <f t="shared" si="86"/>
        <v>100011000</v>
      </c>
      <c r="M1832" s="54" t="b">
        <f t="shared" si="87"/>
        <v>1</v>
      </c>
    </row>
    <row r="1833" spans="2:13" x14ac:dyDescent="0.3">
      <c r="B1833" s="18">
        <f t="shared" si="85"/>
        <v>35</v>
      </c>
      <c r="C1833" s="14">
        <v>35055</v>
      </c>
      <c r="D1833" s="14">
        <v>300001000</v>
      </c>
      <c r="E1833" s="14">
        <v>1</v>
      </c>
      <c r="F1833" s="14">
        <v>2017</v>
      </c>
      <c r="G1833" s="49"/>
      <c r="H1833" s="14">
        <v>36067</v>
      </c>
      <c r="I1833" s="14">
        <v>100011000</v>
      </c>
      <c r="J1833" s="14">
        <v>1</v>
      </c>
      <c r="K1833" s="14">
        <v>2017</v>
      </c>
      <c r="L1833" s="53">
        <f t="shared" si="86"/>
        <v>100011000</v>
      </c>
      <c r="M1833" s="54" t="b">
        <f t="shared" si="87"/>
        <v>1</v>
      </c>
    </row>
    <row r="1834" spans="2:13" x14ac:dyDescent="0.3">
      <c r="B1834" s="18">
        <f t="shared" si="85"/>
        <v>35</v>
      </c>
      <c r="C1834" s="14">
        <v>35057</v>
      </c>
      <c r="D1834" s="14">
        <v>300001000</v>
      </c>
      <c r="E1834" s="14">
        <v>1</v>
      </c>
      <c r="F1834" s="14">
        <v>2017</v>
      </c>
      <c r="G1834" s="49"/>
      <c r="H1834" s="14">
        <v>36069</v>
      </c>
      <c r="I1834" s="14">
        <v>100011000</v>
      </c>
      <c r="J1834" s="14">
        <v>1</v>
      </c>
      <c r="K1834" s="14">
        <v>2017</v>
      </c>
      <c r="L1834" s="53">
        <f t="shared" si="86"/>
        <v>100011000</v>
      </c>
      <c r="M1834" s="54" t="b">
        <f t="shared" si="87"/>
        <v>1</v>
      </c>
    </row>
    <row r="1835" spans="2:13" x14ac:dyDescent="0.3">
      <c r="B1835" s="18">
        <f t="shared" si="85"/>
        <v>35</v>
      </c>
      <c r="C1835" s="14">
        <v>35059</v>
      </c>
      <c r="D1835" s="14">
        <v>300001000</v>
      </c>
      <c r="E1835" s="14">
        <v>1</v>
      </c>
      <c r="F1835" s="14">
        <v>2017</v>
      </c>
      <c r="G1835" s="49"/>
      <c r="H1835" s="14">
        <v>36071</v>
      </c>
      <c r="I1835" s="14">
        <v>1170011000</v>
      </c>
      <c r="J1835" s="14">
        <v>1</v>
      </c>
      <c r="K1835" s="14">
        <v>2017</v>
      </c>
      <c r="L1835" s="53">
        <f t="shared" si="86"/>
        <v>1170011000</v>
      </c>
      <c r="M1835" s="54" t="b">
        <f t="shared" si="87"/>
        <v>1</v>
      </c>
    </row>
    <row r="1836" spans="2:13" x14ac:dyDescent="0.3">
      <c r="B1836" s="18">
        <f t="shared" si="85"/>
        <v>35</v>
      </c>
      <c r="C1836" s="14">
        <v>35061</v>
      </c>
      <c r="D1836" s="14">
        <v>300001000</v>
      </c>
      <c r="E1836" s="14">
        <v>1</v>
      </c>
      <c r="F1836" s="14">
        <v>2017</v>
      </c>
      <c r="G1836" s="49"/>
      <c r="H1836" s="14">
        <v>36073</v>
      </c>
      <c r="I1836" s="14">
        <v>100011000</v>
      </c>
      <c r="J1836" s="14">
        <v>1</v>
      </c>
      <c r="K1836" s="14">
        <v>2017</v>
      </c>
      <c r="L1836" s="53">
        <f t="shared" si="86"/>
        <v>100011000</v>
      </c>
      <c r="M1836" s="54" t="b">
        <f t="shared" si="87"/>
        <v>1</v>
      </c>
    </row>
    <row r="1837" spans="2:13" x14ac:dyDescent="0.3">
      <c r="B1837" s="18">
        <f t="shared" si="85"/>
        <v>36</v>
      </c>
      <c r="C1837" s="14">
        <v>36001</v>
      </c>
      <c r="D1837" s="14">
        <v>100011000</v>
      </c>
      <c r="E1837" s="14">
        <v>1</v>
      </c>
      <c r="F1837" s="14">
        <v>2017</v>
      </c>
      <c r="G1837" s="49"/>
      <c r="H1837" s="14">
        <v>36075</v>
      </c>
      <c r="I1837" s="14">
        <v>100011000</v>
      </c>
      <c r="J1837" s="14">
        <v>1</v>
      </c>
      <c r="K1837" s="14">
        <v>2017</v>
      </c>
      <c r="L1837" s="53">
        <f t="shared" si="86"/>
        <v>100011000</v>
      </c>
      <c r="M1837" s="54" t="b">
        <f t="shared" si="87"/>
        <v>1</v>
      </c>
    </row>
    <row r="1838" spans="2:13" x14ac:dyDescent="0.3">
      <c r="B1838" s="18">
        <f t="shared" si="85"/>
        <v>36</v>
      </c>
      <c r="C1838" s="14">
        <v>36003</v>
      </c>
      <c r="D1838" s="14">
        <v>100011000</v>
      </c>
      <c r="E1838" s="14">
        <v>1</v>
      </c>
      <c r="F1838" s="14">
        <v>2017</v>
      </c>
      <c r="G1838" s="49"/>
      <c r="H1838" s="14">
        <v>36077</v>
      </c>
      <c r="I1838" s="14">
        <v>100011000</v>
      </c>
      <c r="J1838" s="14">
        <v>1</v>
      </c>
      <c r="K1838" s="14">
        <v>2017</v>
      </c>
      <c r="L1838" s="53">
        <f t="shared" si="86"/>
        <v>100011000</v>
      </c>
      <c r="M1838" s="54" t="b">
        <f t="shared" si="87"/>
        <v>1</v>
      </c>
    </row>
    <row r="1839" spans="2:13" x14ac:dyDescent="0.3">
      <c r="B1839" s="18">
        <f t="shared" si="85"/>
        <v>36</v>
      </c>
      <c r="C1839" s="14">
        <v>36005</v>
      </c>
      <c r="D1839" s="14">
        <v>1170011000</v>
      </c>
      <c r="E1839" s="14">
        <v>1</v>
      </c>
      <c r="F1839" s="14">
        <v>2017</v>
      </c>
      <c r="G1839" s="49"/>
      <c r="H1839" s="14">
        <v>36079</v>
      </c>
      <c r="I1839" s="14">
        <v>1170011000</v>
      </c>
      <c r="J1839" s="14">
        <v>1</v>
      </c>
      <c r="K1839" s="14">
        <v>2017</v>
      </c>
      <c r="L1839" s="53">
        <f t="shared" si="86"/>
        <v>1170011000</v>
      </c>
      <c r="M1839" s="54" t="b">
        <f t="shared" si="87"/>
        <v>1</v>
      </c>
    </row>
    <row r="1840" spans="2:13" x14ac:dyDescent="0.3">
      <c r="B1840" s="18">
        <f t="shared" si="85"/>
        <v>36</v>
      </c>
      <c r="C1840" s="14">
        <v>36007</v>
      </c>
      <c r="D1840" s="14">
        <v>100011000</v>
      </c>
      <c r="E1840" s="14">
        <v>1</v>
      </c>
      <c r="F1840" s="14">
        <v>2017</v>
      </c>
      <c r="G1840" s="49"/>
      <c r="H1840" s="14">
        <v>36081</v>
      </c>
      <c r="I1840" s="14">
        <v>1170011000</v>
      </c>
      <c r="J1840" s="14">
        <v>1</v>
      </c>
      <c r="K1840" s="14">
        <v>2017</v>
      </c>
      <c r="L1840" s="53">
        <f t="shared" si="86"/>
        <v>1170011000</v>
      </c>
      <c r="M1840" s="54" t="b">
        <f t="shared" si="87"/>
        <v>1</v>
      </c>
    </row>
    <row r="1841" spans="2:13" x14ac:dyDescent="0.3">
      <c r="B1841" s="18">
        <f t="shared" si="85"/>
        <v>36</v>
      </c>
      <c r="C1841" s="14">
        <v>36009</v>
      </c>
      <c r="D1841" s="14">
        <v>100011000</v>
      </c>
      <c r="E1841" s="14">
        <v>1</v>
      </c>
      <c r="F1841" s="14">
        <v>2017</v>
      </c>
      <c r="G1841" s="49"/>
      <c r="H1841" s="14">
        <v>36083</v>
      </c>
      <c r="I1841" s="14">
        <v>100011000</v>
      </c>
      <c r="J1841" s="14">
        <v>1</v>
      </c>
      <c r="K1841" s="14">
        <v>2017</v>
      </c>
      <c r="L1841" s="53">
        <f t="shared" si="86"/>
        <v>100011000</v>
      </c>
      <c r="M1841" s="54" t="b">
        <f t="shared" si="87"/>
        <v>1</v>
      </c>
    </row>
    <row r="1842" spans="2:13" x14ac:dyDescent="0.3">
      <c r="B1842" s="18">
        <f t="shared" si="85"/>
        <v>36</v>
      </c>
      <c r="C1842" s="14">
        <v>36011</v>
      </c>
      <c r="D1842" s="14">
        <v>100011000</v>
      </c>
      <c r="E1842" s="14">
        <v>1</v>
      </c>
      <c r="F1842" s="14">
        <v>2017</v>
      </c>
      <c r="G1842" s="49"/>
      <c r="H1842" s="14">
        <v>36085</v>
      </c>
      <c r="I1842" s="14">
        <v>1170011000</v>
      </c>
      <c r="J1842" s="14">
        <v>1</v>
      </c>
      <c r="K1842" s="14">
        <v>2017</v>
      </c>
      <c r="L1842" s="53">
        <f t="shared" si="86"/>
        <v>1170011000</v>
      </c>
      <c r="M1842" s="54" t="b">
        <f t="shared" si="87"/>
        <v>1</v>
      </c>
    </row>
    <row r="1843" spans="2:13" x14ac:dyDescent="0.3">
      <c r="B1843" s="18">
        <f t="shared" si="85"/>
        <v>36</v>
      </c>
      <c r="C1843" s="14">
        <v>36013</v>
      </c>
      <c r="D1843" s="14">
        <v>100011000</v>
      </c>
      <c r="E1843" s="14">
        <v>1</v>
      </c>
      <c r="F1843" s="14">
        <v>2017</v>
      </c>
      <c r="G1843" s="49"/>
      <c r="H1843" s="14">
        <v>36087</v>
      </c>
      <c r="I1843" s="14">
        <v>1170011000</v>
      </c>
      <c r="J1843" s="14">
        <v>1</v>
      </c>
      <c r="K1843" s="14">
        <v>2017</v>
      </c>
      <c r="L1843" s="53">
        <f t="shared" si="86"/>
        <v>1170011000</v>
      </c>
      <c r="M1843" s="54" t="b">
        <f t="shared" si="87"/>
        <v>1</v>
      </c>
    </row>
    <row r="1844" spans="2:13" x14ac:dyDescent="0.3">
      <c r="B1844" s="18">
        <f t="shared" si="85"/>
        <v>36</v>
      </c>
      <c r="C1844" s="14">
        <v>36015</v>
      </c>
      <c r="D1844" s="14">
        <v>100011000</v>
      </c>
      <c r="E1844" s="14">
        <v>1</v>
      </c>
      <c r="F1844" s="14">
        <v>2017</v>
      </c>
      <c r="G1844" s="49"/>
      <c r="H1844" s="14">
        <v>36089</v>
      </c>
      <c r="I1844" s="14">
        <v>100011000</v>
      </c>
      <c r="J1844" s="14">
        <v>1</v>
      </c>
      <c r="K1844" s="14">
        <v>2017</v>
      </c>
      <c r="L1844" s="53">
        <f t="shared" si="86"/>
        <v>100011000</v>
      </c>
      <c r="M1844" s="54" t="b">
        <f t="shared" si="87"/>
        <v>1</v>
      </c>
    </row>
    <row r="1845" spans="2:13" x14ac:dyDescent="0.3">
      <c r="B1845" s="18">
        <f t="shared" si="85"/>
        <v>36</v>
      </c>
      <c r="C1845" s="14">
        <v>36017</v>
      </c>
      <c r="D1845" s="14">
        <v>100011000</v>
      </c>
      <c r="E1845" s="14">
        <v>1</v>
      </c>
      <c r="F1845" s="14">
        <v>2017</v>
      </c>
      <c r="G1845" s="49"/>
      <c r="H1845" s="14">
        <v>36091</v>
      </c>
      <c r="I1845" s="14">
        <v>100011000</v>
      </c>
      <c r="J1845" s="14">
        <v>1</v>
      </c>
      <c r="K1845" s="14">
        <v>2017</v>
      </c>
      <c r="L1845" s="53">
        <f t="shared" si="86"/>
        <v>100011000</v>
      </c>
      <c r="M1845" s="54" t="b">
        <f t="shared" si="87"/>
        <v>1</v>
      </c>
    </row>
    <row r="1846" spans="2:13" x14ac:dyDescent="0.3">
      <c r="B1846" s="18">
        <f t="shared" si="85"/>
        <v>36</v>
      </c>
      <c r="C1846" s="14">
        <v>36019</v>
      </c>
      <c r="D1846" s="14">
        <v>100011000</v>
      </c>
      <c r="E1846" s="14">
        <v>1</v>
      </c>
      <c r="F1846" s="14">
        <v>2017</v>
      </c>
      <c r="G1846" s="49"/>
      <c r="H1846" s="14">
        <v>36093</v>
      </c>
      <c r="I1846" s="14">
        <v>100011000</v>
      </c>
      <c r="J1846" s="14">
        <v>1</v>
      </c>
      <c r="K1846" s="14">
        <v>2017</v>
      </c>
      <c r="L1846" s="53">
        <f t="shared" si="86"/>
        <v>100011000</v>
      </c>
      <c r="M1846" s="54" t="b">
        <f t="shared" si="87"/>
        <v>1</v>
      </c>
    </row>
    <row r="1847" spans="2:13" x14ac:dyDescent="0.3">
      <c r="B1847" s="18">
        <f t="shared" si="85"/>
        <v>36</v>
      </c>
      <c r="C1847" s="14">
        <v>36021</v>
      </c>
      <c r="D1847" s="14">
        <v>100011000</v>
      </c>
      <c r="E1847" s="14">
        <v>1</v>
      </c>
      <c r="F1847" s="14">
        <v>2017</v>
      </c>
      <c r="G1847" s="49"/>
      <c r="H1847" s="14">
        <v>36095</v>
      </c>
      <c r="I1847" s="14">
        <v>100011000</v>
      </c>
      <c r="J1847" s="14">
        <v>1</v>
      </c>
      <c r="K1847" s="14">
        <v>2017</v>
      </c>
      <c r="L1847" s="53">
        <f t="shared" si="86"/>
        <v>100011000</v>
      </c>
      <c r="M1847" s="54" t="b">
        <f t="shared" si="87"/>
        <v>1</v>
      </c>
    </row>
    <row r="1848" spans="2:13" x14ac:dyDescent="0.3">
      <c r="B1848" s="18">
        <f t="shared" si="85"/>
        <v>36</v>
      </c>
      <c r="C1848" s="14">
        <v>36023</v>
      </c>
      <c r="D1848" s="14">
        <v>100011000</v>
      </c>
      <c r="E1848" s="14">
        <v>1</v>
      </c>
      <c r="F1848" s="14">
        <v>2017</v>
      </c>
      <c r="G1848" s="49"/>
      <c r="H1848" s="14">
        <v>36097</v>
      </c>
      <c r="I1848" s="14">
        <v>100011000</v>
      </c>
      <c r="J1848" s="14">
        <v>1</v>
      </c>
      <c r="K1848" s="14">
        <v>2017</v>
      </c>
      <c r="L1848" s="53">
        <f t="shared" si="86"/>
        <v>100011000</v>
      </c>
      <c r="M1848" s="54" t="b">
        <f t="shared" si="87"/>
        <v>1</v>
      </c>
    </row>
    <row r="1849" spans="2:13" x14ac:dyDescent="0.3">
      <c r="B1849" s="18">
        <f t="shared" si="85"/>
        <v>36</v>
      </c>
      <c r="C1849" s="14">
        <v>36025</v>
      </c>
      <c r="D1849" s="14">
        <v>100011000</v>
      </c>
      <c r="E1849" s="14">
        <v>1</v>
      </c>
      <c r="F1849" s="14">
        <v>2017</v>
      </c>
      <c r="G1849" s="49"/>
      <c r="H1849" s="14">
        <v>36099</v>
      </c>
      <c r="I1849" s="14">
        <v>100011000</v>
      </c>
      <c r="J1849" s="14">
        <v>1</v>
      </c>
      <c r="K1849" s="14">
        <v>2017</v>
      </c>
      <c r="L1849" s="53">
        <f t="shared" si="86"/>
        <v>100011000</v>
      </c>
      <c r="M1849" s="54" t="b">
        <f t="shared" si="87"/>
        <v>1</v>
      </c>
    </row>
    <row r="1850" spans="2:13" x14ac:dyDescent="0.3">
      <c r="B1850" s="18">
        <f t="shared" si="85"/>
        <v>36</v>
      </c>
      <c r="C1850" s="14">
        <v>36027</v>
      </c>
      <c r="D1850" s="14">
        <v>1170011000</v>
      </c>
      <c r="E1850" s="14">
        <v>1</v>
      </c>
      <c r="F1850" s="14">
        <v>2017</v>
      </c>
      <c r="G1850" s="49"/>
      <c r="H1850" s="14">
        <v>36101</v>
      </c>
      <c r="I1850" s="14">
        <v>100011000</v>
      </c>
      <c r="J1850" s="14">
        <v>1</v>
      </c>
      <c r="K1850" s="14">
        <v>2017</v>
      </c>
      <c r="L1850" s="53">
        <f t="shared" si="86"/>
        <v>100011000</v>
      </c>
      <c r="M1850" s="54" t="b">
        <f t="shared" si="87"/>
        <v>1</v>
      </c>
    </row>
    <row r="1851" spans="2:13" x14ac:dyDescent="0.3">
      <c r="B1851" s="18">
        <f t="shared" si="85"/>
        <v>36</v>
      </c>
      <c r="C1851" s="14">
        <v>36029</v>
      </c>
      <c r="D1851" s="14">
        <v>100011000</v>
      </c>
      <c r="E1851" s="14">
        <v>1</v>
      </c>
      <c r="F1851" s="14">
        <v>2017</v>
      </c>
      <c r="G1851" s="49"/>
      <c r="H1851" s="14">
        <v>36103</v>
      </c>
      <c r="I1851" s="14">
        <v>1170011000</v>
      </c>
      <c r="J1851" s="14">
        <v>1</v>
      </c>
      <c r="K1851" s="14">
        <v>2017</v>
      </c>
      <c r="L1851" s="53">
        <f t="shared" si="86"/>
        <v>1170011000</v>
      </c>
      <c r="M1851" s="54" t="b">
        <f t="shared" si="87"/>
        <v>1</v>
      </c>
    </row>
    <row r="1852" spans="2:13" x14ac:dyDescent="0.3">
      <c r="B1852" s="18">
        <f t="shared" si="85"/>
        <v>36</v>
      </c>
      <c r="C1852" s="14">
        <v>36031</v>
      </c>
      <c r="D1852" s="14">
        <v>1170011000</v>
      </c>
      <c r="E1852" s="14">
        <v>1</v>
      </c>
      <c r="F1852" s="14">
        <v>2017</v>
      </c>
      <c r="G1852" s="49"/>
      <c r="H1852" s="14">
        <v>36105</v>
      </c>
      <c r="I1852" s="14">
        <v>100011000</v>
      </c>
      <c r="J1852" s="14">
        <v>1</v>
      </c>
      <c r="K1852" s="14">
        <v>2017</v>
      </c>
      <c r="L1852" s="53">
        <f t="shared" si="86"/>
        <v>100011000</v>
      </c>
      <c r="M1852" s="54" t="b">
        <f t="shared" si="87"/>
        <v>1</v>
      </c>
    </row>
    <row r="1853" spans="2:13" x14ac:dyDescent="0.3">
      <c r="B1853" s="18">
        <f t="shared" si="85"/>
        <v>36</v>
      </c>
      <c r="C1853" s="14">
        <v>36033</v>
      </c>
      <c r="D1853" s="14">
        <v>100011000</v>
      </c>
      <c r="E1853" s="14">
        <v>1</v>
      </c>
      <c r="F1853" s="14">
        <v>2017</v>
      </c>
      <c r="G1853" s="49"/>
      <c r="H1853" s="14">
        <v>36107</v>
      </c>
      <c r="I1853" s="14">
        <v>100011000</v>
      </c>
      <c r="J1853" s="14">
        <v>1</v>
      </c>
      <c r="K1853" s="14">
        <v>2017</v>
      </c>
      <c r="L1853" s="53">
        <f t="shared" si="86"/>
        <v>100011000</v>
      </c>
      <c r="M1853" s="54" t="b">
        <f t="shared" si="87"/>
        <v>1</v>
      </c>
    </row>
    <row r="1854" spans="2:13" x14ac:dyDescent="0.3">
      <c r="B1854" s="18">
        <f t="shared" si="85"/>
        <v>36</v>
      </c>
      <c r="C1854" s="14">
        <v>36035</v>
      </c>
      <c r="D1854" s="14">
        <v>100011000</v>
      </c>
      <c r="E1854" s="14">
        <v>1</v>
      </c>
      <c r="F1854" s="14">
        <v>2017</v>
      </c>
      <c r="G1854" s="49"/>
      <c r="H1854" s="14">
        <v>36109</v>
      </c>
      <c r="I1854" s="14">
        <v>100011000</v>
      </c>
      <c r="J1854" s="14">
        <v>1</v>
      </c>
      <c r="K1854" s="14">
        <v>2017</v>
      </c>
      <c r="L1854" s="53">
        <f t="shared" si="86"/>
        <v>100011000</v>
      </c>
      <c r="M1854" s="54" t="b">
        <f t="shared" si="87"/>
        <v>1</v>
      </c>
    </row>
    <row r="1855" spans="2:13" x14ac:dyDescent="0.3">
      <c r="B1855" s="18">
        <f t="shared" si="85"/>
        <v>36</v>
      </c>
      <c r="C1855" s="14">
        <v>36037</v>
      </c>
      <c r="D1855" s="14">
        <v>100011000</v>
      </c>
      <c r="E1855" s="14">
        <v>1</v>
      </c>
      <c r="F1855" s="14">
        <v>2017</v>
      </c>
      <c r="G1855" s="49"/>
      <c r="H1855" s="14">
        <v>36111</v>
      </c>
      <c r="I1855" s="14">
        <v>100011000</v>
      </c>
      <c r="J1855" s="14">
        <v>1</v>
      </c>
      <c r="K1855" s="14">
        <v>2017</v>
      </c>
      <c r="L1855" s="53">
        <f t="shared" si="86"/>
        <v>100011000</v>
      </c>
      <c r="M1855" s="54" t="b">
        <f t="shared" si="87"/>
        <v>1</v>
      </c>
    </row>
    <row r="1856" spans="2:13" x14ac:dyDescent="0.3">
      <c r="B1856" s="18">
        <f t="shared" si="85"/>
        <v>36</v>
      </c>
      <c r="C1856" s="14">
        <v>36039</v>
      </c>
      <c r="D1856" s="14">
        <v>100011000</v>
      </c>
      <c r="E1856" s="14">
        <v>1</v>
      </c>
      <c r="F1856" s="14">
        <v>2017</v>
      </c>
      <c r="G1856" s="49"/>
      <c r="H1856" s="14">
        <v>36113</v>
      </c>
      <c r="I1856" s="14">
        <v>100011000</v>
      </c>
      <c r="J1856" s="14">
        <v>1</v>
      </c>
      <c r="K1856" s="14">
        <v>2017</v>
      </c>
      <c r="L1856" s="53">
        <f t="shared" si="86"/>
        <v>100011000</v>
      </c>
      <c r="M1856" s="54" t="b">
        <f t="shared" si="87"/>
        <v>1</v>
      </c>
    </row>
    <row r="1857" spans="2:13" x14ac:dyDescent="0.3">
      <c r="B1857" s="18">
        <f t="shared" si="85"/>
        <v>36</v>
      </c>
      <c r="C1857" s="14">
        <v>36041</v>
      </c>
      <c r="D1857" s="14">
        <v>100011000</v>
      </c>
      <c r="E1857" s="14">
        <v>1</v>
      </c>
      <c r="F1857" s="14">
        <v>2017</v>
      </c>
      <c r="G1857" s="49"/>
      <c r="H1857" s="14">
        <v>36115</v>
      </c>
      <c r="I1857" s="14">
        <v>100011000</v>
      </c>
      <c r="J1857" s="14">
        <v>1</v>
      </c>
      <c r="K1857" s="14">
        <v>2017</v>
      </c>
      <c r="L1857" s="53">
        <f t="shared" si="86"/>
        <v>100011000</v>
      </c>
      <c r="M1857" s="54" t="b">
        <f t="shared" si="87"/>
        <v>1</v>
      </c>
    </row>
    <row r="1858" spans="2:13" x14ac:dyDescent="0.3">
      <c r="B1858" s="18">
        <f t="shared" si="85"/>
        <v>36</v>
      </c>
      <c r="C1858" s="14">
        <v>36043</v>
      </c>
      <c r="D1858" s="14">
        <v>100011000</v>
      </c>
      <c r="E1858" s="14">
        <v>1</v>
      </c>
      <c r="F1858" s="14">
        <v>2017</v>
      </c>
      <c r="G1858" s="49"/>
      <c r="H1858" s="14">
        <v>36117</v>
      </c>
      <c r="I1858" s="14">
        <v>100011000</v>
      </c>
      <c r="J1858" s="14">
        <v>1</v>
      </c>
      <c r="K1858" s="14">
        <v>2017</v>
      </c>
      <c r="L1858" s="53">
        <f t="shared" si="86"/>
        <v>100011000</v>
      </c>
      <c r="M1858" s="54" t="b">
        <f t="shared" si="87"/>
        <v>1</v>
      </c>
    </row>
    <row r="1859" spans="2:13" x14ac:dyDescent="0.3">
      <c r="B1859" s="18">
        <f t="shared" si="85"/>
        <v>36</v>
      </c>
      <c r="C1859" s="14">
        <v>36045</v>
      </c>
      <c r="D1859" s="14">
        <v>100011000</v>
      </c>
      <c r="E1859" s="14">
        <v>1</v>
      </c>
      <c r="F1859" s="14">
        <v>2017</v>
      </c>
      <c r="G1859" s="49"/>
      <c r="H1859" s="14">
        <v>36119</v>
      </c>
      <c r="I1859" s="14">
        <v>1170011000</v>
      </c>
      <c r="J1859" s="14">
        <v>1</v>
      </c>
      <c r="K1859" s="14">
        <v>2017</v>
      </c>
      <c r="L1859" s="53">
        <f t="shared" si="86"/>
        <v>1170011000</v>
      </c>
      <c r="M1859" s="54" t="b">
        <f t="shared" si="87"/>
        <v>1</v>
      </c>
    </row>
    <row r="1860" spans="2:13" x14ac:dyDescent="0.3">
      <c r="B1860" s="18">
        <f t="shared" si="85"/>
        <v>36</v>
      </c>
      <c r="C1860" s="14">
        <v>36047</v>
      </c>
      <c r="D1860" s="14">
        <v>1170011000</v>
      </c>
      <c r="E1860" s="14">
        <v>1</v>
      </c>
      <c r="F1860" s="14">
        <v>2017</v>
      </c>
      <c r="G1860" s="49"/>
      <c r="H1860" s="14">
        <v>36121</v>
      </c>
      <c r="I1860" s="14">
        <v>100011000</v>
      </c>
      <c r="J1860" s="14">
        <v>1</v>
      </c>
      <c r="K1860" s="14">
        <v>2017</v>
      </c>
      <c r="L1860" s="53">
        <f t="shared" si="86"/>
        <v>100011000</v>
      </c>
      <c r="M1860" s="54" t="b">
        <f t="shared" si="87"/>
        <v>1</v>
      </c>
    </row>
    <row r="1861" spans="2:13" x14ac:dyDescent="0.3">
      <c r="B1861" s="18">
        <f t="shared" si="85"/>
        <v>36</v>
      </c>
      <c r="C1861" s="14">
        <v>36049</v>
      </c>
      <c r="D1861" s="14">
        <v>100011000</v>
      </c>
      <c r="E1861" s="14">
        <v>1</v>
      </c>
      <c r="F1861" s="14">
        <v>2017</v>
      </c>
      <c r="G1861" s="49"/>
      <c r="H1861" s="14">
        <v>36123</v>
      </c>
      <c r="I1861" s="14">
        <v>100011000</v>
      </c>
      <c r="J1861" s="14">
        <v>1</v>
      </c>
      <c r="K1861" s="14">
        <v>2017</v>
      </c>
      <c r="L1861" s="53">
        <f t="shared" si="86"/>
        <v>100011000</v>
      </c>
      <c r="M1861" s="54" t="b">
        <f t="shared" si="87"/>
        <v>1</v>
      </c>
    </row>
    <row r="1862" spans="2:13" x14ac:dyDescent="0.3">
      <c r="B1862" s="18">
        <f t="shared" ref="B1862:B1925" si="88">TRUNC(C1862/1000,0)</f>
        <v>36</v>
      </c>
      <c r="C1862" s="14">
        <v>36051</v>
      </c>
      <c r="D1862" s="14">
        <v>100011000</v>
      </c>
      <c r="E1862" s="14">
        <v>1</v>
      </c>
      <c r="F1862" s="14">
        <v>2017</v>
      </c>
      <c r="G1862" s="49"/>
      <c r="H1862" s="14">
        <v>37001</v>
      </c>
      <c r="I1862" s="14">
        <v>100001000</v>
      </c>
      <c r="J1862" s="14">
        <v>1</v>
      </c>
      <c r="K1862" s="14">
        <v>2017</v>
      </c>
      <c r="L1862" s="53">
        <f t="shared" si="86"/>
        <v>100001000</v>
      </c>
      <c r="M1862" s="54" t="b">
        <f t="shared" si="87"/>
        <v>1</v>
      </c>
    </row>
    <row r="1863" spans="2:13" x14ac:dyDescent="0.3">
      <c r="B1863" s="18">
        <f t="shared" si="88"/>
        <v>36</v>
      </c>
      <c r="C1863" s="14">
        <v>36053</v>
      </c>
      <c r="D1863" s="14">
        <v>100011000</v>
      </c>
      <c r="E1863" s="14">
        <v>1</v>
      </c>
      <c r="F1863" s="14">
        <v>2017</v>
      </c>
      <c r="G1863" s="49"/>
      <c r="H1863" s="14">
        <v>37003</v>
      </c>
      <c r="I1863" s="14">
        <v>100001000</v>
      </c>
      <c r="J1863" s="14">
        <v>1</v>
      </c>
      <c r="K1863" s="14">
        <v>2017</v>
      </c>
      <c r="L1863" s="53">
        <f t="shared" ref="L1863:L1926" si="89">VLOOKUP(H1863,$C$5:$D$3233,2,FALSE)</f>
        <v>100001000</v>
      </c>
      <c r="M1863" s="54" t="b">
        <f t="shared" ref="M1863:M1926" si="90">L1863=I1863</f>
        <v>1</v>
      </c>
    </row>
    <row r="1864" spans="2:13" x14ac:dyDescent="0.3">
      <c r="B1864" s="18">
        <f t="shared" si="88"/>
        <v>36</v>
      </c>
      <c r="C1864" s="14">
        <v>36055</v>
      </c>
      <c r="D1864" s="14">
        <v>100011000</v>
      </c>
      <c r="E1864" s="14">
        <v>1</v>
      </c>
      <c r="F1864" s="14">
        <v>2017</v>
      </c>
      <c r="G1864" s="49"/>
      <c r="H1864" s="14">
        <v>37005</v>
      </c>
      <c r="I1864" s="14">
        <v>100001000</v>
      </c>
      <c r="J1864" s="14">
        <v>1</v>
      </c>
      <c r="K1864" s="14">
        <v>2017</v>
      </c>
      <c r="L1864" s="53">
        <f t="shared" si="89"/>
        <v>100001000</v>
      </c>
      <c r="M1864" s="54" t="b">
        <f t="shared" si="90"/>
        <v>1</v>
      </c>
    </row>
    <row r="1865" spans="2:13" x14ac:dyDescent="0.3">
      <c r="B1865" s="18">
        <f t="shared" si="88"/>
        <v>36</v>
      </c>
      <c r="C1865" s="14">
        <v>36057</v>
      </c>
      <c r="D1865" s="14">
        <v>100011000</v>
      </c>
      <c r="E1865" s="14">
        <v>1</v>
      </c>
      <c r="F1865" s="14">
        <v>2017</v>
      </c>
      <c r="G1865" s="49"/>
      <c r="H1865" s="14">
        <v>37007</v>
      </c>
      <c r="I1865" s="14">
        <v>100001000</v>
      </c>
      <c r="J1865" s="14">
        <v>1</v>
      </c>
      <c r="K1865" s="14">
        <v>2017</v>
      </c>
      <c r="L1865" s="53">
        <f t="shared" si="89"/>
        <v>100001000</v>
      </c>
      <c r="M1865" s="54" t="b">
        <f t="shared" si="90"/>
        <v>1</v>
      </c>
    </row>
    <row r="1866" spans="2:13" x14ac:dyDescent="0.3">
      <c r="B1866" s="18">
        <f t="shared" si="88"/>
        <v>36</v>
      </c>
      <c r="C1866" s="14">
        <v>36059</v>
      </c>
      <c r="D1866" s="14">
        <v>1170011000</v>
      </c>
      <c r="E1866" s="14">
        <v>1</v>
      </c>
      <c r="F1866" s="14">
        <v>2017</v>
      </c>
      <c r="G1866" s="49"/>
      <c r="H1866" s="14">
        <v>37009</v>
      </c>
      <c r="I1866" s="14">
        <v>100001000</v>
      </c>
      <c r="J1866" s="14">
        <v>1</v>
      </c>
      <c r="K1866" s="14">
        <v>2017</v>
      </c>
      <c r="L1866" s="53">
        <f t="shared" si="89"/>
        <v>100001000</v>
      </c>
      <c r="M1866" s="54" t="b">
        <f t="shared" si="90"/>
        <v>1</v>
      </c>
    </row>
    <row r="1867" spans="2:13" x14ac:dyDescent="0.3">
      <c r="B1867" s="18">
        <f t="shared" si="88"/>
        <v>36</v>
      </c>
      <c r="C1867" s="14">
        <v>36061</v>
      </c>
      <c r="D1867" s="14">
        <v>1170011000</v>
      </c>
      <c r="E1867" s="14">
        <v>1</v>
      </c>
      <c r="F1867" s="14">
        <v>2017</v>
      </c>
      <c r="G1867" s="49"/>
      <c r="H1867" s="14">
        <v>37011</v>
      </c>
      <c r="I1867" s="14">
        <v>100001000</v>
      </c>
      <c r="J1867" s="14">
        <v>1</v>
      </c>
      <c r="K1867" s="14">
        <v>2017</v>
      </c>
      <c r="L1867" s="53">
        <f t="shared" si="89"/>
        <v>100001000</v>
      </c>
      <c r="M1867" s="54" t="b">
        <f t="shared" si="90"/>
        <v>1</v>
      </c>
    </row>
    <row r="1868" spans="2:13" x14ac:dyDescent="0.3">
      <c r="B1868" s="18">
        <f t="shared" si="88"/>
        <v>36</v>
      </c>
      <c r="C1868" s="14">
        <v>36063</v>
      </c>
      <c r="D1868" s="14">
        <v>100011000</v>
      </c>
      <c r="E1868" s="14">
        <v>1</v>
      </c>
      <c r="F1868" s="14">
        <v>2017</v>
      </c>
      <c r="G1868" s="49"/>
      <c r="H1868" s="14">
        <v>37013</v>
      </c>
      <c r="I1868" s="14">
        <v>100001000</v>
      </c>
      <c r="J1868" s="14">
        <v>1</v>
      </c>
      <c r="K1868" s="14">
        <v>2017</v>
      </c>
      <c r="L1868" s="53">
        <f t="shared" si="89"/>
        <v>100001000</v>
      </c>
      <c r="M1868" s="54" t="b">
        <f t="shared" si="90"/>
        <v>1</v>
      </c>
    </row>
    <row r="1869" spans="2:13" x14ac:dyDescent="0.3">
      <c r="B1869" s="18">
        <f t="shared" si="88"/>
        <v>36</v>
      </c>
      <c r="C1869" s="14">
        <v>36065</v>
      </c>
      <c r="D1869" s="14">
        <v>100011000</v>
      </c>
      <c r="E1869" s="14">
        <v>1</v>
      </c>
      <c r="F1869" s="14">
        <v>2017</v>
      </c>
      <c r="G1869" s="49"/>
      <c r="H1869" s="14">
        <v>37015</v>
      </c>
      <c r="I1869" s="14">
        <v>100001000</v>
      </c>
      <c r="J1869" s="14">
        <v>1</v>
      </c>
      <c r="K1869" s="14">
        <v>2017</v>
      </c>
      <c r="L1869" s="53">
        <f t="shared" si="89"/>
        <v>100001000</v>
      </c>
      <c r="M1869" s="54" t="b">
        <f t="shared" si="90"/>
        <v>1</v>
      </c>
    </row>
    <row r="1870" spans="2:13" x14ac:dyDescent="0.3">
      <c r="B1870" s="18">
        <f t="shared" si="88"/>
        <v>36</v>
      </c>
      <c r="C1870" s="14">
        <v>36067</v>
      </c>
      <c r="D1870" s="14">
        <v>100011000</v>
      </c>
      <c r="E1870" s="14">
        <v>1</v>
      </c>
      <c r="F1870" s="14">
        <v>2017</v>
      </c>
      <c r="G1870" s="49"/>
      <c r="H1870" s="14">
        <v>37017</v>
      </c>
      <c r="I1870" s="14">
        <v>100001000</v>
      </c>
      <c r="J1870" s="14">
        <v>1</v>
      </c>
      <c r="K1870" s="14">
        <v>2017</v>
      </c>
      <c r="L1870" s="53">
        <f t="shared" si="89"/>
        <v>100001000</v>
      </c>
      <c r="M1870" s="54" t="b">
        <f t="shared" si="90"/>
        <v>1</v>
      </c>
    </row>
    <row r="1871" spans="2:13" x14ac:dyDescent="0.3">
      <c r="B1871" s="18">
        <f t="shared" si="88"/>
        <v>36</v>
      </c>
      <c r="C1871" s="14">
        <v>36069</v>
      </c>
      <c r="D1871" s="14">
        <v>100011000</v>
      </c>
      <c r="E1871" s="14">
        <v>1</v>
      </c>
      <c r="F1871" s="14">
        <v>2017</v>
      </c>
      <c r="G1871" s="49"/>
      <c r="H1871" s="14">
        <v>37019</v>
      </c>
      <c r="I1871" s="14">
        <v>100001000</v>
      </c>
      <c r="J1871" s="14">
        <v>1</v>
      </c>
      <c r="K1871" s="14">
        <v>2017</v>
      </c>
      <c r="L1871" s="53">
        <f t="shared" si="89"/>
        <v>100001000</v>
      </c>
      <c r="M1871" s="54" t="b">
        <f t="shared" si="90"/>
        <v>1</v>
      </c>
    </row>
    <row r="1872" spans="2:13" x14ac:dyDescent="0.3">
      <c r="B1872" s="18">
        <f t="shared" si="88"/>
        <v>36</v>
      </c>
      <c r="C1872" s="14">
        <v>36071</v>
      </c>
      <c r="D1872" s="14">
        <v>1170011000</v>
      </c>
      <c r="E1872" s="14">
        <v>1</v>
      </c>
      <c r="F1872" s="14">
        <v>2017</v>
      </c>
      <c r="G1872" s="49"/>
      <c r="H1872" s="14">
        <v>37021</v>
      </c>
      <c r="I1872" s="14">
        <v>100001000</v>
      </c>
      <c r="J1872" s="14">
        <v>1</v>
      </c>
      <c r="K1872" s="14">
        <v>2017</v>
      </c>
      <c r="L1872" s="53">
        <f t="shared" si="89"/>
        <v>100001000</v>
      </c>
      <c r="M1872" s="54" t="b">
        <f t="shared" si="90"/>
        <v>1</v>
      </c>
    </row>
    <row r="1873" spans="2:13" x14ac:dyDescent="0.3">
      <c r="B1873" s="18">
        <f t="shared" si="88"/>
        <v>36</v>
      </c>
      <c r="C1873" s="14">
        <v>36073</v>
      </c>
      <c r="D1873" s="14">
        <v>100011000</v>
      </c>
      <c r="E1873" s="14">
        <v>1</v>
      </c>
      <c r="F1873" s="14">
        <v>2017</v>
      </c>
      <c r="G1873" s="49"/>
      <c r="H1873" s="14">
        <v>37023</v>
      </c>
      <c r="I1873" s="14">
        <v>100001000</v>
      </c>
      <c r="J1873" s="14">
        <v>1</v>
      </c>
      <c r="K1873" s="14">
        <v>2017</v>
      </c>
      <c r="L1873" s="53">
        <f t="shared" si="89"/>
        <v>100001000</v>
      </c>
      <c r="M1873" s="54" t="b">
        <f t="shared" si="90"/>
        <v>1</v>
      </c>
    </row>
    <row r="1874" spans="2:13" x14ac:dyDescent="0.3">
      <c r="B1874" s="18">
        <f t="shared" si="88"/>
        <v>36</v>
      </c>
      <c r="C1874" s="14">
        <v>36075</v>
      </c>
      <c r="D1874" s="14">
        <v>100011000</v>
      </c>
      <c r="E1874" s="14">
        <v>1</v>
      </c>
      <c r="F1874" s="14">
        <v>2017</v>
      </c>
      <c r="G1874" s="49"/>
      <c r="H1874" s="14">
        <v>37025</v>
      </c>
      <c r="I1874" s="14">
        <v>100001000</v>
      </c>
      <c r="J1874" s="14">
        <v>1</v>
      </c>
      <c r="K1874" s="14">
        <v>2017</v>
      </c>
      <c r="L1874" s="53">
        <f t="shared" si="89"/>
        <v>100001000</v>
      </c>
      <c r="M1874" s="54" t="b">
        <f t="shared" si="90"/>
        <v>1</v>
      </c>
    </row>
    <row r="1875" spans="2:13" x14ac:dyDescent="0.3">
      <c r="B1875" s="18">
        <f t="shared" si="88"/>
        <v>36</v>
      </c>
      <c r="C1875" s="14">
        <v>36077</v>
      </c>
      <c r="D1875" s="14">
        <v>100011000</v>
      </c>
      <c r="E1875" s="14">
        <v>1</v>
      </c>
      <c r="F1875" s="14">
        <v>2017</v>
      </c>
      <c r="G1875" s="49"/>
      <c r="H1875" s="14">
        <v>37027</v>
      </c>
      <c r="I1875" s="14">
        <v>100001000</v>
      </c>
      <c r="J1875" s="14">
        <v>1</v>
      </c>
      <c r="K1875" s="14">
        <v>2017</v>
      </c>
      <c r="L1875" s="53">
        <f t="shared" si="89"/>
        <v>100001000</v>
      </c>
      <c r="M1875" s="54" t="b">
        <f t="shared" si="90"/>
        <v>1</v>
      </c>
    </row>
    <row r="1876" spans="2:13" x14ac:dyDescent="0.3">
      <c r="B1876" s="18">
        <f t="shared" si="88"/>
        <v>36</v>
      </c>
      <c r="C1876" s="14">
        <v>36079</v>
      </c>
      <c r="D1876" s="14">
        <v>1170011000</v>
      </c>
      <c r="E1876" s="14">
        <v>1</v>
      </c>
      <c r="F1876" s="14">
        <v>2017</v>
      </c>
      <c r="G1876" s="49"/>
      <c r="H1876" s="14">
        <v>37029</v>
      </c>
      <c r="I1876" s="14">
        <v>100001000</v>
      </c>
      <c r="J1876" s="14">
        <v>1</v>
      </c>
      <c r="K1876" s="14">
        <v>2017</v>
      </c>
      <c r="L1876" s="53">
        <f t="shared" si="89"/>
        <v>100001000</v>
      </c>
      <c r="M1876" s="54" t="b">
        <f t="shared" si="90"/>
        <v>1</v>
      </c>
    </row>
    <row r="1877" spans="2:13" x14ac:dyDescent="0.3">
      <c r="B1877" s="18">
        <f t="shared" si="88"/>
        <v>36</v>
      </c>
      <c r="C1877" s="14">
        <v>36081</v>
      </c>
      <c r="D1877" s="14">
        <v>1170011000</v>
      </c>
      <c r="E1877" s="14">
        <v>1</v>
      </c>
      <c r="F1877" s="14">
        <v>2017</v>
      </c>
      <c r="G1877" s="49"/>
      <c r="H1877" s="14">
        <v>37031</v>
      </c>
      <c r="I1877" s="14">
        <v>100001000</v>
      </c>
      <c r="J1877" s="14">
        <v>1</v>
      </c>
      <c r="K1877" s="14">
        <v>2017</v>
      </c>
      <c r="L1877" s="53">
        <f t="shared" si="89"/>
        <v>100001000</v>
      </c>
      <c r="M1877" s="54" t="b">
        <f t="shared" si="90"/>
        <v>1</v>
      </c>
    </row>
    <row r="1878" spans="2:13" x14ac:dyDescent="0.3">
      <c r="B1878" s="18">
        <f t="shared" si="88"/>
        <v>36</v>
      </c>
      <c r="C1878" s="14">
        <v>36083</v>
      </c>
      <c r="D1878" s="14">
        <v>100011000</v>
      </c>
      <c r="E1878" s="14">
        <v>1</v>
      </c>
      <c r="F1878" s="14">
        <v>2017</v>
      </c>
      <c r="G1878" s="49"/>
      <c r="H1878" s="14">
        <v>37033</v>
      </c>
      <c r="I1878" s="14">
        <v>100001000</v>
      </c>
      <c r="J1878" s="14">
        <v>1</v>
      </c>
      <c r="K1878" s="14">
        <v>2017</v>
      </c>
      <c r="L1878" s="53">
        <f t="shared" si="89"/>
        <v>100001000</v>
      </c>
      <c r="M1878" s="54" t="b">
        <f t="shared" si="90"/>
        <v>1</v>
      </c>
    </row>
    <row r="1879" spans="2:13" x14ac:dyDescent="0.3">
      <c r="B1879" s="18">
        <f t="shared" si="88"/>
        <v>36</v>
      </c>
      <c r="C1879" s="14">
        <v>36085</v>
      </c>
      <c r="D1879" s="14">
        <v>1170011000</v>
      </c>
      <c r="E1879" s="14">
        <v>1</v>
      </c>
      <c r="F1879" s="14">
        <v>2017</v>
      </c>
      <c r="G1879" s="49"/>
      <c r="H1879" s="14">
        <v>37035</v>
      </c>
      <c r="I1879" s="14">
        <v>100001000</v>
      </c>
      <c r="J1879" s="14">
        <v>1</v>
      </c>
      <c r="K1879" s="14">
        <v>2017</v>
      </c>
      <c r="L1879" s="53">
        <f t="shared" si="89"/>
        <v>100001000</v>
      </c>
      <c r="M1879" s="54" t="b">
        <f t="shared" si="90"/>
        <v>1</v>
      </c>
    </row>
    <row r="1880" spans="2:13" x14ac:dyDescent="0.3">
      <c r="B1880" s="18">
        <f t="shared" si="88"/>
        <v>36</v>
      </c>
      <c r="C1880" s="14">
        <v>36087</v>
      </c>
      <c r="D1880" s="14">
        <v>1170011000</v>
      </c>
      <c r="E1880" s="14">
        <v>1</v>
      </c>
      <c r="F1880" s="14">
        <v>2017</v>
      </c>
      <c r="G1880" s="49"/>
      <c r="H1880" s="14">
        <v>37037</v>
      </c>
      <c r="I1880" s="14">
        <v>100001000</v>
      </c>
      <c r="J1880" s="14">
        <v>1</v>
      </c>
      <c r="K1880" s="14">
        <v>2017</v>
      </c>
      <c r="L1880" s="53">
        <f t="shared" si="89"/>
        <v>100001000</v>
      </c>
      <c r="M1880" s="54" t="b">
        <f t="shared" si="90"/>
        <v>1</v>
      </c>
    </row>
    <row r="1881" spans="2:13" x14ac:dyDescent="0.3">
      <c r="B1881" s="18">
        <f t="shared" si="88"/>
        <v>36</v>
      </c>
      <c r="C1881" s="14">
        <v>36089</v>
      </c>
      <c r="D1881" s="14">
        <v>100011000</v>
      </c>
      <c r="E1881" s="14">
        <v>1</v>
      </c>
      <c r="F1881" s="14">
        <v>2017</v>
      </c>
      <c r="G1881" s="49"/>
      <c r="H1881" s="14">
        <v>37039</v>
      </c>
      <c r="I1881" s="14">
        <v>100001000</v>
      </c>
      <c r="J1881" s="14">
        <v>1</v>
      </c>
      <c r="K1881" s="14">
        <v>2017</v>
      </c>
      <c r="L1881" s="53">
        <f t="shared" si="89"/>
        <v>100001000</v>
      </c>
      <c r="M1881" s="54" t="b">
        <f t="shared" si="90"/>
        <v>1</v>
      </c>
    </row>
    <row r="1882" spans="2:13" x14ac:dyDescent="0.3">
      <c r="B1882" s="18">
        <f t="shared" si="88"/>
        <v>36</v>
      </c>
      <c r="C1882" s="14">
        <v>36091</v>
      </c>
      <c r="D1882" s="14">
        <v>100011000</v>
      </c>
      <c r="E1882" s="14">
        <v>1</v>
      </c>
      <c r="F1882" s="14">
        <v>2017</v>
      </c>
      <c r="G1882" s="49"/>
      <c r="H1882" s="14">
        <v>37041</v>
      </c>
      <c r="I1882" s="14">
        <v>100001000</v>
      </c>
      <c r="J1882" s="14">
        <v>1</v>
      </c>
      <c r="K1882" s="14">
        <v>2017</v>
      </c>
      <c r="L1882" s="53">
        <f t="shared" si="89"/>
        <v>100001000</v>
      </c>
      <c r="M1882" s="54" t="b">
        <f t="shared" si="90"/>
        <v>1</v>
      </c>
    </row>
    <row r="1883" spans="2:13" x14ac:dyDescent="0.3">
      <c r="B1883" s="18">
        <f t="shared" si="88"/>
        <v>36</v>
      </c>
      <c r="C1883" s="14">
        <v>36093</v>
      </c>
      <c r="D1883" s="14">
        <v>100011000</v>
      </c>
      <c r="E1883" s="14">
        <v>1</v>
      </c>
      <c r="F1883" s="14">
        <v>2017</v>
      </c>
      <c r="G1883" s="49"/>
      <c r="H1883" s="14">
        <v>37043</v>
      </c>
      <c r="I1883" s="14">
        <v>100001000</v>
      </c>
      <c r="J1883" s="14">
        <v>1</v>
      </c>
      <c r="K1883" s="14">
        <v>2017</v>
      </c>
      <c r="L1883" s="53">
        <f t="shared" si="89"/>
        <v>100001000</v>
      </c>
      <c r="M1883" s="54" t="b">
        <f t="shared" si="90"/>
        <v>1</v>
      </c>
    </row>
    <row r="1884" spans="2:13" x14ac:dyDescent="0.3">
      <c r="B1884" s="18">
        <f t="shared" si="88"/>
        <v>36</v>
      </c>
      <c r="C1884" s="14">
        <v>36095</v>
      </c>
      <c r="D1884" s="14">
        <v>100011000</v>
      </c>
      <c r="E1884" s="14">
        <v>1</v>
      </c>
      <c r="F1884" s="14">
        <v>2017</v>
      </c>
      <c r="G1884" s="49"/>
      <c r="H1884" s="14">
        <v>37045</v>
      </c>
      <c r="I1884" s="14">
        <v>100001000</v>
      </c>
      <c r="J1884" s="14">
        <v>1</v>
      </c>
      <c r="K1884" s="14">
        <v>2017</v>
      </c>
      <c r="L1884" s="53">
        <f t="shared" si="89"/>
        <v>100001000</v>
      </c>
      <c r="M1884" s="54" t="b">
        <f t="shared" si="90"/>
        <v>1</v>
      </c>
    </row>
    <row r="1885" spans="2:13" x14ac:dyDescent="0.3">
      <c r="B1885" s="18">
        <f t="shared" si="88"/>
        <v>36</v>
      </c>
      <c r="C1885" s="14">
        <v>36097</v>
      </c>
      <c r="D1885" s="14">
        <v>100011000</v>
      </c>
      <c r="E1885" s="14">
        <v>1</v>
      </c>
      <c r="F1885" s="14">
        <v>2017</v>
      </c>
      <c r="G1885" s="49"/>
      <c r="H1885" s="14">
        <v>37047</v>
      </c>
      <c r="I1885" s="14">
        <v>100001000</v>
      </c>
      <c r="J1885" s="14">
        <v>1</v>
      </c>
      <c r="K1885" s="14">
        <v>2017</v>
      </c>
      <c r="L1885" s="53">
        <f t="shared" si="89"/>
        <v>100001000</v>
      </c>
      <c r="M1885" s="54" t="b">
        <f t="shared" si="90"/>
        <v>1</v>
      </c>
    </row>
    <row r="1886" spans="2:13" x14ac:dyDescent="0.3">
      <c r="B1886" s="18">
        <f t="shared" si="88"/>
        <v>36</v>
      </c>
      <c r="C1886" s="14">
        <v>36099</v>
      </c>
      <c r="D1886" s="14">
        <v>100011000</v>
      </c>
      <c r="E1886" s="14">
        <v>1</v>
      </c>
      <c r="F1886" s="14">
        <v>2017</v>
      </c>
      <c r="G1886" s="49"/>
      <c r="H1886" s="14">
        <v>37049</v>
      </c>
      <c r="I1886" s="14">
        <v>100001000</v>
      </c>
      <c r="J1886" s="14">
        <v>1</v>
      </c>
      <c r="K1886" s="14">
        <v>2017</v>
      </c>
      <c r="L1886" s="53">
        <f t="shared" si="89"/>
        <v>100001000</v>
      </c>
      <c r="M1886" s="54" t="b">
        <f t="shared" si="90"/>
        <v>1</v>
      </c>
    </row>
    <row r="1887" spans="2:13" x14ac:dyDescent="0.3">
      <c r="B1887" s="18">
        <f t="shared" si="88"/>
        <v>36</v>
      </c>
      <c r="C1887" s="14">
        <v>36101</v>
      </c>
      <c r="D1887" s="14">
        <v>100011000</v>
      </c>
      <c r="E1887" s="14">
        <v>1</v>
      </c>
      <c r="F1887" s="14">
        <v>2017</v>
      </c>
      <c r="G1887" s="49"/>
      <c r="H1887" s="14">
        <v>37051</v>
      </c>
      <c r="I1887" s="14">
        <v>100001000</v>
      </c>
      <c r="J1887" s="14">
        <v>1</v>
      </c>
      <c r="K1887" s="14">
        <v>2017</v>
      </c>
      <c r="L1887" s="53">
        <f t="shared" si="89"/>
        <v>100001000</v>
      </c>
      <c r="M1887" s="54" t="b">
        <f t="shared" si="90"/>
        <v>1</v>
      </c>
    </row>
    <row r="1888" spans="2:13" x14ac:dyDescent="0.3">
      <c r="B1888" s="18">
        <f t="shared" si="88"/>
        <v>36</v>
      </c>
      <c r="C1888" s="14">
        <v>36103</v>
      </c>
      <c r="D1888" s="14">
        <v>1170011000</v>
      </c>
      <c r="E1888" s="14">
        <v>1</v>
      </c>
      <c r="F1888" s="14">
        <v>2017</v>
      </c>
      <c r="G1888" s="49"/>
      <c r="H1888" s="14">
        <v>37053</v>
      </c>
      <c r="I1888" s="14">
        <v>100001000</v>
      </c>
      <c r="J1888" s="14">
        <v>1</v>
      </c>
      <c r="K1888" s="14">
        <v>2017</v>
      </c>
      <c r="L1888" s="53">
        <f t="shared" si="89"/>
        <v>100001000</v>
      </c>
      <c r="M1888" s="54" t="b">
        <f t="shared" si="90"/>
        <v>1</v>
      </c>
    </row>
    <row r="1889" spans="2:13" x14ac:dyDescent="0.3">
      <c r="B1889" s="18">
        <f t="shared" si="88"/>
        <v>36</v>
      </c>
      <c r="C1889" s="14">
        <v>36105</v>
      </c>
      <c r="D1889" s="14">
        <v>100011000</v>
      </c>
      <c r="E1889" s="14">
        <v>1</v>
      </c>
      <c r="F1889" s="14">
        <v>2017</v>
      </c>
      <c r="G1889" s="49"/>
      <c r="H1889" s="14">
        <v>37055</v>
      </c>
      <c r="I1889" s="14">
        <v>100001000</v>
      </c>
      <c r="J1889" s="14">
        <v>1</v>
      </c>
      <c r="K1889" s="14">
        <v>2017</v>
      </c>
      <c r="L1889" s="53">
        <f t="shared" si="89"/>
        <v>100001000</v>
      </c>
      <c r="M1889" s="54" t="b">
        <f t="shared" si="90"/>
        <v>1</v>
      </c>
    </row>
    <row r="1890" spans="2:13" x14ac:dyDescent="0.3">
      <c r="B1890" s="18">
        <f t="shared" si="88"/>
        <v>36</v>
      </c>
      <c r="C1890" s="14">
        <v>36107</v>
      </c>
      <c r="D1890" s="14">
        <v>100011000</v>
      </c>
      <c r="E1890" s="14">
        <v>1</v>
      </c>
      <c r="F1890" s="14">
        <v>2017</v>
      </c>
      <c r="G1890" s="49"/>
      <c r="H1890" s="14">
        <v>37057</v>
      </c>
      <c r="I1890" s="14">
        <v>100001000</v>
      </c>
      <c r="J1890" s="14">
        <v>1</v>
      </c>
      <c r="K1890" s="14">
        <v>2017</v>
      </c>
      <c r="L1890" s="53">
        <f t="shared" si="89"/>
        <v>100001000</v>
      </c>
      <c r="M1890" s="54" t="b">
        <f t="shared" si="90"/>
        <v>1</v>
      </c>
    </row>
    <row r="1891" spans="2:13" x14ac:dyDescent="0.3">
      <c r="B1891" s="18">
        <f t="shared" si="88"/>
        <v>36</v>
      </c>
      <c r="C1891" s="14">
        <v>36109</v>
      </c>
      <c r="D1891" s="14">
        <v>100011000</v>
      </c>
      <c r="E1891" s="14">
        <v>1</v>
      </c>
      <c r="F1891" s="14">
        <v>2017</v>
      </c>
      <c r="G1891" s="49"/>
      <c r="H1891" s="14">
        <v>37059</v>
      </c>
      <c r="I1891" s="14">
        <v>100001000</v>
      </c>
      <c r="J1891" s="14">
        <v>1</v>
      </c>
      <c r="K1891" s="14">
        <v>2017</v>
      </c>
      <c r="L1891" s="53">
        <f t="shared" si="89"/>
        <v>100001000</v>
      </c>
      <c r="M1891" s="54" t="b">
        <f t="shared" si="90"/>
        <v>1</v>
      </c>
    </row>
    <row r="1892" spans="2:13" x14ac:dyDescent="0.3">
      <c r="B1892" s="18">
        <f t="shared" si="88"/>
        <v>36</v>
      </c>
      <c r="C1892" s="14">
        <v>36111</v>
      </c>
      <c r="D1892" s="14">
        <v>100011000</v>
      </c>
      <c r="E1892" s="14">
        <v>1</v>
      </c>
      <c r="F1892" s="14">
        <v>2017</v>
      </c>
      <c r="G1892" s="49"/>
      <c r="H1892" s="14">
        <v>37061</v>
      </c>
      <c r="I1892" s="14">
        <v>100001000</v>
      </c>
      <c r="J1892" s="14">
        <v>1</v>
      </c>
      <c r="K1892" s="14">
        <v>2017</v>
      </c>
      <c r="L1892" s="53">
        <f t="shared" si="89"/>
        <v>100001000</v>
      </c>
      <c r="M1892" s="54" t="b">
        <f t="shared" si="90"/>
        <v>1</v>
      </c>
    </row>
    <row r="1893" spans="2:13" x14ac:dyDescent="0.3">
      <c r="B1893" s="18">
        <f t="shared" si="88"/>
        <v>36</v>
      </c>
      <c r="C1893" s="14">
        <v>36113</v>
      </c>
      <c r="D1893" s="14">
        <v>100011000</v>
      </c>
      <c r="E1893" s="14">
        <v>1</v>
      </c>
      <c r="F1893" s="14">
        <v>2017</v>
      </c>
      <c r="G1893" s="49"/>
      <c r="H1893" s="14">
        <v>37063</v>
      </c>
      <c r="I1893" s="14">
        <v>100001000</v>
      </c>
      <c r="J1893" s="14">
        <v>1</v>
      </c>
      <c r="K1893" s="14">
        <v>2017</v>
      </c>
      <c r="L1893" s="53">
        <f t="shared" si="89"/>
        <v>100001000</v>
      </c>
      <c r="M1893" s="54" t="b">
        <f t="shared" si="90"/>
        <v>1</v>
      </c>
    </row>
    <row r="1894" spans="2:13" x14ac:dyDescent="0.3">
      <c r="B1894" s="18">
        <f t="shared" si="88"/>
        <v>36</v>
      </c>
      <c r="C1894" s="14">
        <v>36115</v>
      </c>
      <c r="D1894" s="14">
        <v>100011000</v>
      </c>
      <c r="E1894" s="14">
        <v>1</v>
      </c>
      <c r="F1894" s="14">
        <v>2017</v>
      </c>
      <c r="G1894" s="49"/>
      <c r="H1894" s="14">
        <v>37065</v>
      </c>
      <c r="I1894" s="14">
        <v>100001000</v>
      </c>
      <c r="J1894" s="14">
        <v>1</v>
      </c>
      <c r="K1894" s="14">
        <v>2017</v>
      </c>
      <c r="L1894" s="53">
        <f t="shared" si="89"/>
        <v>100001000</v>
      </c>
      <c r="M1894" s="54" t="b">
        <f t="shared" si="90"/>
        <v>1</v>
      </c>
    </row>
    <row r="1895" spans="2:13" x14ac:dyDescent="0.3">
      <c r="B1895" s="18">
        <f t="shared" si="88"/>
        <v>36</v>
      </c>
      <c r="C1895" s="14">
        <v>36117</v>
      </c>
      <c r="D1895" s="14">
        <v>100011000</v>
      </c>
      <c r="E1895" s="14">
        <v>1</v>
      </c>
      <c r="F1895" s="14">
        <v>2017</v>
      </c>
      <c r="G1895" s="49"/>
      <c r="H1895" s="14">
        <v>37067</v>
      </c>
      <c r="I1895" s="14">
        <v>100001000</v>
      </c>
      <c r="J1895" s="14">
        <v>1</v>
      </c>
      <c r="K1895" s="14">
        <v>2017</v>
      </c>
      <c r="L1895" s="53">
        <f t="shared" si="89"/>
        <v>100001000</v>
      </c>
      <c r="M1895" s="54" t="b">
        <f t="shared" si="90"/>
        <v>1</v>
      </c>
    </row>
    <row r="1896" spans="2:13" x14ac:dyDescent="0.3">
      <c r="B1896" s="18">
        <f t="shared" si="88"/>
        <v>36</v>
      </c>
      <c r="C1896" s="14">
        <v>36119</v>
      </c>
      <c r="D1896" s="14">
        <v>1170011000</v>
      </c>
      <c r="E1896" s="14">
        <v>1</v>
      </c>
      <c r="F1896" s="14">
        <v>2017</v>
      </c>
      <c r="G1896" s="49"/>
      <c r="H1896" s="14">
        <v>37069</v>
      </c>
      <c r="I1896" s="14">
        <v>100001000</v>
      </c>
      <c r="J1896" s="14">
        <v>1</v>
      </c>
      <c r="K1896" s="14">
        <v>2017</v>
      </c>
      <c r="L1896" s="53">
        <f t="shared" si="89"/>
        <v>100001000</v>
      </c>
      <c r="M1896" s="54" t="b">
        <f t="shared" si="90"/>
        <v>1</v>
      </c>
    </row>
    <row r="1897" spans="2:13" x14ac:dyDescent="0.3">
      <c r="B1897" s="18">
        <f t="shared" si="88"/>
        <v>36</v>
      </c>
      <c r="C1897" s="14">
        <v>36121</v>
      </c>
      <c r="D1897" s="14">
        <v>100011000</v>
      </c>
      <c r="E1897" s="14">
        <v>1</v>
      </c>
      <c r="F1897" s="14">
        <v>2017</v>
      </c>
      <c r="G1897" s="49"/>
      <c r="H1897" s="14">
        <v>37071</v>
      </c>
      <c r="I1897" s="14">
        <v>178001000</v>
      </c>
      <c r="J1897" s="14">
        <v>1</v>
      </c>
      <c r="K1897" s="14">
        <v>2017</v>
      </c>
      <c r="L1897" s="53">
        <f t="shared" si="89"/>
        <v>100001000</v>
      </c>
      <c r="M1897" s="54" t="b">
        <f t="shared" si="90"/>
        <v>0</v>
      </c>
    </row>
    <row r="1898" spans="2:13" x14ac:dyDescent="0.3">
      <c r="B1898" s="18">
        <f t="shared" si="88"/>
        <v>36</v>
      </c>
      <c r="C1898" s="14">
        <v>36123</v>
      </c>
      <c r="D1898" s="14">
        <v>100011000</v>
      </c>
      <c r="E1898" s="14">
        <v>1</v>
      </c>
      <c r="F1898" s="14">
        <v>2017</v>
      </c>
      <c r="G1898" s="49"/>
      <c r="H1898" s="14">
        <v>37073</v>
      </c>
      <c r="I1898" s="14">
        <v>100001000</v>
      </c>
      <c r="J1898" s="14">
        <v>1</v>
      </c>
      <c r="K1898" s="14">
        <v>2017</v>
      </c>
      <c r="L1898" s="53">
        <f t="shared" si="89"/>
        <v>100001000</v>
      </c>
      <c r="M1898" s="54" t="b">
        <f t="shared" si="90"/>
        <v>1</v>
      </c>
    </row>
    <row r="1899" spans="2:13" x14ac:dyDescent="0.3">
      <c r="B1899" s="18">
        <f t="shared" si="88"/>
        <v>37</v>
      </c>
      <c r="C1899" s="14">
        <v>37001</v>
      </c>
      <c r="D1899" s="14">
        <v>100001000</v>
      </c>
      <c r="E1899" s="14">
        <v>1</v>
      </c>
      <c r="F1899" s="14">
        <v>2017</v>
      </c>
      <c r="G1899" s="49"/>
      <c r="H1899" s="14">
        <v>37075</v>
      </c>
      <c r="I1899" s="14">
        <v>100001000</v>
      </c>
      <c r="J1899" s="14">
        <v>1</v>
      </c>
      <c r="K1899" s="14">
        <v>2017</v>
      </c>
      <c r="L1899" s="53">
        <f t="shared" si="89"/>
        <v>100001000</v>
      </c>
      <c r="M1899" s="54" t="b">
        <f t="shared" si="90"/>
        <v>1</v>
      </c>
    </row>
    <row r="1900" spans="2:13" x14ac:dyDescent="0.3">
      <c r="B1900" s="18">
        <f t="shared" si="88"/>
        <v>37</v>
      </c>
      <c r="C1900" s="14">
        <v>37003</v>
      </c>
      <c r="D1900" s="14">
        <v>100001000</v>
      </c>
      <c r="E1900" s="14">
        <v>1</v>
      </c>
      <c r="F1900" s="14">
        <v>2017</v>
      </c>
      <c r="G1900" s="49"/>
      <c r="H1900" s="14">
        <v>37077</v>
      </c>
      <c r="I1900" s="14">
        <v>100001000</v>
      </c>
      <c r="J1900" s="14">
        <v>1</v>
      </c>
      <c r="K1900" s="14">
        <v>2017</v>
      </c>
      <c r="L1900" s="53">
        <f t="shared" si="89"/>
        <v>100001000</v>
      </c>
      <c r="M1900" s="54" t="b">
        <f t="shared" si="90"/>
        <v>1</v>
      </c>
    </row>
    <row r="1901" spans="2:13" x14ac:dyDescent="0.3">
      <c r="B1901" s="18">
        <f t="shared" si="88"/>
        <v>37</v>
      </c>
      <c r="C1901" s="14">
        <v>37005</v>
      </c>
      <c r="D1901" s="14">
        <v>100001000</v>
      </c>
      <c r="E1901" s="14">
        <v>1</v>
      </c>
      <c r="F1901" s="14">
        <v>2017</v>
      </c>
      <c r="G1901" s="49"/>
      <c r="H1901" s="14">
        <v>37079</v>
      </c>
      <c r="I1901" s="14">
        <v>100001000</v>
      </c>
      <c r="J1901" s="14">
        <v>1</v>
      </c>
      <c r="K1901" s="14">
        <v>2017</v>
      </c>
      <c r="L1901" s="53">
        <f t="shared" si="89"/>
        <v>100001000</v>
      </c>
      <c r="M1901" s="54" t="b">
        <f t="shared" si="90"/>
        <v>1</v>
      </c>
    </row>
    <row r="1902" spans="2:13" x14ac:dyDescent="0.3">
      <c r="B1902" s="18">
        <f t="shared" si="88"/>
        <v>37</v>
      </c>
      <c r="C1902" s="14">
        <v>37007</v>
      </c>
      <c r="D1902" s="14">
        <v>100001000</v>
      </c>
      <c r="E1902" s="14">
        <v>1</v>
      </c>
      <c r="F1902" s="14">
        <v>2017</v>
      </c>
      <c r="G1902" s="49"/>
      <c r="H1902" s="14">
        <v>37081</v>
      </c>
      <c r="I1902" s="14">
        <v>100001000</v>
      </c>
      <c r="J1902" s="14">
        <v>1</v>
      </c>
      <c r="K1902" s="14">
        <v>2017</v>
      </c>
      <c r="L1902" s="53">
        <f t="shared" si="89"/>
        <v>100001000</v>
      </c>
      <c r="M1902" s="54" t="b">
        <f t="shared" si="90"/>
        <v>1</v>
      </c>
    </row>
    <row r="1903" spans="2:13" x14ac:dyDescent="0.3">
      <c r="B1903" s="18">
        <f t="shared" si="88"/>
        <v>37</v>
      </c>
      <c r="C1903" s="14">
        <v>37009</v>
      </c>
      <c r="D1903" s="14">
        <v>100001000</v>
      </c>
      <c r="E1903" s="14">
        <v>1</v>
      </c>
      <c r="F1903" s="14">
        <v>2017</v>
      </c>
      <c r="G1903" s="49"/>
      <c r="H1903" s="14">
        <v>37083</v>
      </c>
      <c r="I1903" s="14">
        <v>100001000</v>
      </c>
      <c r="J1903" s="14">
        <v>1</v>
      </c>
      <c r="K1903" s="14">
        <v>2017</v>
      </c>
      <c r="L1903" s="53">
        <f t="shared" si="89"/>
        <v>100001000</v>
      </c>
      <c r="M1903" s="54" t="b">
        <f t="shared" si="90"/>
        <v>1</v>
      </c>
    </row>
    <row r="1904" spans="2:13" x14ac:dyDescent="0.3">
      <c r="B1904" s="18">
        <f t="shared" si="88"/>
        <v>37</v>
      </c>
      <c r="C1904" s="14">
        <v>37011</v>
      </c>
      <c r="D1904" s="14">
        <v>100001000</v>
      </c>
      <c r="E1904" s="14">
        <v>1</v>
      </c>
      <c r="F1904" s="14">
        <v>2017</v>
      </c>
      <c r="G1904" s="49"/>
      <c r="H1904" s="14">
        <v>37085</v>
      </c>
      <c r="I1904" s="14">
        <v>100001000</v>
      </c>
      <c r="J1904" s="14">
        <v>1</v>
      </c>
      <c r="K1904" s="14">
        <v>2017</v>
      </c>
      <c r="L1904" s="53">
        <f t="shared" si="89"/>
        <v>100001000</v>
      </c>
      <c r="M1904" s="54" t="b">
        <f t="shared" si="90"/>
        <v>1</v>
      </c>
    </row>
    <row r="1905" spans="2:13" x14ac:dyDescent="0.3">
      <c r="B1905" s="18">
        <f t="shared" si="88"/>
        <v>37</v>
      </c>
      <c r="C1905" s="14">
        <v>37013</v>
      </c>
      <c r="D1905" s="14">
        <v>100001000</v>
      </c>
      <c r="E1905" s="14">
        <v>1</v>
      </c>
      <c r="F1905" s="14">
        <v>2017</v>
      </c>
      <c r="G1905" s="49"/>
      <c r="H1905" s="14">
        <v>37087</v>
      </c>
      <c r="I1905" s="14">
        <v>100001000</v>
      </c>
      <c r="J1905" s="14">
        <v>1</v>
      </c>
      <c r="K1905" s="14">
        <v>2017</v>
      </c>
      <c r="L1905" s="53">
        <f t="shared" si="89"/>
        <v>100001000</v>
      </c>
      <c r="M1905" s="54" t="b">
        <f t="shared" si="90"/>
        <v>1</v>
      </c>
    </row>
    <row r="1906" spans="2:13" x14ac:dyDescent="0.3">
      <c r="B1906" s="18">
        <f t="shared" si="88"/>
        <v>37</v>
      </c>
      <c r="C1906" s="14">
        <v>37015</v>
      </c>
      <c r="D1906" s="14">
        <v>100001000</v>
      </c>
      <c r="E1906" s="14">
        <v>1</v>
      </c>
      <c r="F1906" s="14">
        <v>2017</v>
      </c>
      <c r="G1906" s="49"/>
      <c r="H1906" s="14">
        <v>37089</v>
      </c>
      <c r="I1906" s="14">
        <v>100001000</v>
      </c>
      <c r="J1906" s="14">
        <v>1</v>
      </c>
      <c r="K1906" s="14">
        <v>2017</v>
      </c>
      <c r="L1906" s="53">
        <f t="shared" si="89"/>
        <v>100001000</v>
      </c>
      <c r="M1906" s="54" t="b">
        <f t="shared" si="90"/>
        <v>1</v>
      </c>
    </row>
    <row r="1907" spans="2:13" x14ac:dyDescent="0.3">
      <c r="B1907" s="18">
        <f t="shared" si="88"/>
        <v>37</v>
      </c>
      <c r="C1907" s="14">
        <v>37017</v>
      </c>
      <c r="D1907" s="14">
        <v>100001000</v>
      </c>
      <c r="E1907" s="14">
        <v>1</v>
      </c>
      <c r="F1907" s="14">
        <v>2017</v>
      </c>
      <c r="G1907" s="49"/>
      <c r="H1907" s="14">
        <v>37091</v>
      </c>
      <c r="I1907" s="14">
        <v>100001000</v>
      </c>
      <c r="J1907" s="14">
        <v>1</v>
      </c>
      <c r="K1907" s="14">
        <v>2017</v>
      </c>
      <c r="L1907" s="53">
        <f t="shared" si="89"/>
        <v>100001000</v>
      </c>
      <c r="M1907" s="54" t="b">
        <f t="shared" si="90"/>
        <v>1</v>
      </c>
    </row>
    <row r="1908" spans="2:13" x14ac:dyDescent="0.3">
      <c r="B1908" s="18">
        <f t="shared" si="88"/>
        <v>37</v>
      </c>
      <c r="C1908" s="14">
        <v>37019</v>
      </c>
      <c r="D1908" s="14">
        <v>100001000</v>
      </c>
      <c r="E1908" s="14">
        <v>1</v>
      </c>
      <c r="F1908" s="14">
        <v>2017</v>
      </c>
      <c r="G1908" s="49"/>
      <c r="H1908" s="14">
        <v>37093</v>
      </c>
      <c r="I1908" s="14">
        <v>100001000</v>
      </c>
      <c r="J1908" s="14">
        <v>1</v>
      </c>
      <c r="K1908" s="14">
        <v>2017</v>
      </c>
      <c r="L1908" s="53">
        <f t="shared" si="89"/>
        <v>100001000</v>
      </c>
      <c r="M1908" s="54" t="b">
        <f t="shared" si="90"/>
        <v>1</v>
      </c>
    </row>
    <row r="1909" spans="2:13" x14ac:dyDescent="0.3">
      <c r="B1909" s="18">
        <f t="shared" si="88"/>
        <v>37</v>
      </c>
      <c r="C1909" s="14">
        <v>37021</v>
      </c>
      <c r="D1909" s="14">
        <v>100001000</v>
      </c>
      <c r="E1909" s="14">
        <v>1</v>
      </c>
      <c r="F1909" s="14">
        <v>2017</v>
      </c>
      <c r="G1909" s="49"/>
      <c r="H1909" s="14">
        <v>37095</v>
      </c>
      <c r="I1909" s="14">
        <v>100001000</v>
      </c>
      <c r="J1909" s="14">
        <v>1</v>
      </c>
      <c r="K1909" s="14">
        <v>2017</v>
      </c>
      <c r="L1909" s="53">
        <f t="shared" si="89"/>
        <v>100001000</v>
      </c>
      <c r="M1909" s="54" t="b">
        <f t="shared" si="90"/>
        <v>1</v>
      </c>
    </row>
    <row r="1910" spans="2:13" x14ac:dyDescent="0.3">
      <c r="B1910" s="18">
        <f t="shared" si="88"/>
        <v>37</v>
      </c>
      <c r="C1910" s="14">
        <v>37023</v>
      </c>
      <c r="D1910" s="14">
        <v>100001000</v>
      </c>
      <c r="E1910" s="14">
        <v>1</v>
      </c>
      <c r="F1910" s="14">
        <v>2017</v>
      </c>
      <c r="G1910" s="49"/>
      <c r="H1910" s="14">
        <v>37097</v>
      </c>
      <c r="I1910" s="14">
        <v>100001000</v>
      </c>
      <c r="J1910" s="14">
        <v>1</v>
      </c>
      <c r="K1910" s="14">
        <v>2017</v>
      </c>
      <c r="L1910" s="53">
        <f t="shared" si="89"/>
        <v>100001000</v>
      </c>
      <c r="M1910" s="54" t="b">
        <f t="shared" si="90"/>
        <v>1</v>
      </c>
    </row>
    <row r="1911" spans="2:13" x14ac:dyDescent="0.3">
      <c r="B1911" s="18">
        <f t="shared" si="88"/>
        <v>37</v>
      </c>
      <c r="C1911" s="14">
        <v>37025</v>
      </c>
      <c r="D1911" s="14">
        <v>100001000</v>
      </c>
      <c r="E1911" s="14">
        <v>1</v>
      </c>
      <c r="F1911" s="14">
        <v>2017</v>
      </c>
      <c r="G1911" s="49"/>
      <c r="H1911" s="14">
        <v>37099</v>
      </c>
      <c r="I1911" s="14">
        <v>100001000</v>
      </c>
      <c r="J1911" s="14">
        <v>1</v>
      </c>
      <c r="K1911" s="14">
        <v>2017</v>
      </c>
      <c r="L1911" s="53">
        <f t="shared" si="89"/>
        <v>100001000</v>
      </c>
      <c r="M1911" s="54" t="b">
        <f t="shared" si="90"/>
        <v>1</v>
      </c>
    </row>
    <row r="1912" spans="2:13" x14ac:dyDescent="0.3">
      <c r="B1912" s="18">
        <f t="shared" si="88"/>
        <v>37</v>
      </c>
      <c r="C1912" s="14">
        <v>37027</v>
      </c>
      <c r="D1912" s="14">
        <v>100001000</v>
      </c>
      <c r="E1912" s="14">
        <v>1</v>
      </c>
      <c r="F1912" s="14">
        <v>2017</v>
      </c>
      <c r="G1912" s="49"/>
      <c r="H1912" s="14">
        <v>37101</v>
      </c>
      <c r="I1912" s="14">
        <v>100001000</v>
      </c>
      <c r="J1912" s="14">
        <v>1</v>
      </c>
      <c r="K1912" s="14">
        <v>2017</v>
      </c>
      <c r="L1912" s="53">
        <f t="shared" si="89"/>
        <v>100001000</v>
      </c>
      <c r="M1912" s="54" t="b">
        <f t="shared" si="90"/>
        <v>1</v>
      </c>
    </row>
    <row r="1913" spans="2:13" x14ac:dyDescent="0.3">
      <c r="B1913" s="18">
        <f t="shared" si="88"/>
        <v>37</v>
      </c>
      <c r="C1913" s="14">
        <v>37029</v>
      </c>
      <c r="D1913" s="14">
        <v>100001000</v>
      </c>
      <c r="E1913" s="14">
        <v>1</v>
      </c>
      <c r="F1913" s="14">
        <v>2017</v>
      </c>
      <c r="G1913" s="49"/>
      <c r="H1913" s="14">
        <v>37103</v>
      </c>
      <c r="I1913" s="14">
        <v>100001000</v>
      </c>
      <c r="J1913" s="14">
        <v>1</v>
      </c>
      <c r="K1913" s="14">
        <v>2017</v>
      </c>
      <c r="L1913" s="53">
        <f t="shared" si="89"/>
        <v>100001000</v>
      </c>
      <c r="M1913" s="54" t="b">
        <f t="shared" si="90"/>
        <v>1</v>
      </c>
    </row>
    <row r="1914" spans="2:13" x14ac:dyDescent="0.3">
      <c r="B1914" s="18">
        <f t="shared" si="88"/>
        <v>37</v>
      </c>
      <c r="C1914" s="14">
        <v>37031</v>
      </c>
      <c r="D1914" s="14">
        <v>100001000</v>
      </c>
      <c r="E1914" s="14">
        <v>1</v>
      </c>
      <c r="F1914" s="14">
        <v>2017</v>
      </c>
      <c r="G1914" s="49"/>
      <c r="H1914" s="14">
        <v>37105</v>
      </c>
      <c r="I1914" s="14">
        <v>100001000</v>
      </c>
      <c r="J1914" s="14">
        <v>1</v>
      </c>
      <c r="K1914" s="14">
        <v>2017</v>
      </c>
      <c r="L1914" s="53">
        <f t="shared" si="89"/>
        <v>100001000</v>
      </c>
      <c r="M1914" s="54" t="b">
        <f t="shared" si="90"/>
        <v>1</v>
      </c>
    </row>
    <row r="1915" spans="2:13" x14ac:dyDescent="0.3">
      <c r="B1915" s="18">
        <f t="shared" si="88"/>
        <v>37</v>
      </c>
      <c r="C1915" s="14">
        <v>37033</v>
      </c>
      <c r="D1915" s="14">
        <v>100001000</v>
      </c>
      <c r="E1915" s="14">
        <v>1</v>
      </c>
      <c r="F1915" s="14">
        <v>2017</v>
      </c>
      <c r="G1915" s="49"/>
      <c r="H1915" s="14">
        <v>37107</v>
      </c>
      <c r="I1915" s="14">
        <v>100001000</v>
      </c>
      <c r="J1915" s="14">
        <v>1</v>
      </c>
      <c r="K1915" s="14">
        <v>2017</v>
      </c>
      <c r="L1915" s="53">
        <f t="shared" si="89"/>
        <v>100001000</v>
      </c>
      <c r="M1915" s="54" t="b">
        <f t="shared" si="90"/>
        <v>1</v>
      </c>
    </row>
    <row r="1916" spans="2:13" x14ac:dyDescent="0.3">
      <c r="B1916" s="18">
        <f t="shared" si="88"/>
        <v>37</v>
      </c>
      <c r="C1916" s="14">
        <v>37035</v>
      </c>
      <c r="D1916" s="14">
        <v>100001000</v>
      </c>
      <c r="E1916" s="14">
        <v>1</v>
      </c>
      <c r="F1916" s="14">
        <v>2017</v>
      </c>
      <c r="G1916" s="49"/>
      <c r="H1916" s="14">
        <v>37109</v>
      </c>
      <c r="I1916" s="14">
        <v>100001000</v>
      </c>
      <c r="J1916" s="14">
        <v>1</v>
      </c>
      <c r="K1916" s="14">
        <v>2017</v>
      </c>
      <c r="L1916" s="53">
        <f t="shared" si="89"/>
        <v>100001000</v>
      </c>
      <c r="M1916" s="54" t="b">
        <f t="shared" si="90"/>
        <v>1</v>
      </c>
    </row>
    <row r="1917" spans="2:13" x14ac:dyDescent="0.3">
      <c r="B1917" s="18">
        <f t="shared" si="88"/>
        <v>37</v>
      </c>
      <c r="C1917" s="14">
        <v>37037</v>
      </c>
      <c r="D1917" s="14">
        <v>100001000</v>
      </c>
      <c r="E1917" s="14">
        <v>1</v>
      </c>
      <c r="F1917" s="14">
        <v>2017</v>
      </c>
      <c r="G1917" s="49"/>
      <c r="H1917" s="14">
        <v>37111</v>
      </c>
      <c r="I1917" s="14">
        <v>100001000</v>
      </c>
      <c r="J1917" s="14">
        <v>1</v>
      </c>
      <c r="K1917" s="14">
        <v>2017</v>
      </c>
      <c r="L1917" s="53">
        <f t="shared" si="89"/>
        <v>100001000</v>
      </c>
      <c r="M1917" s="54" t="b">
        <f t="shared" si="90"/>
        <v>1</v>
      </c>
    </row>
    <row r="1918" spans="2:13" x14ac:dyDescent="0.3">
      <c r="B1918" s="18">
        <f t="shared" si="88"/>
        <v>37</v>
      </c>
      <c r="C1918" s="14">
        <v>37039</v>
      </c>
      <c r="D1918" s="14">
        <v>100001000</v>
      </c>
      <c r="E1918" s="14">
        <v>1</v>
      </c>
      <c r="F1918" s="14">
        <v>2017</v>
      </c>
      <c r="G1918" s="49"/>
      <c r="H1918" s="14">
        <v>37113</v>
      </c>
      <c r="I1918" s="14">
        <v>100001000</v>
      </c>
      <c r="J1918" s="14">
        <v>1</v>
      </c>
      <c r="K1918" s="14">
        <v>2017</v>
      </c>
      <c r="L1918" s="53">
        <f t="shared" si="89"/>
        <v>100001000</v>
      </c>
      <c r="M1918" s="54" t="b">
        <f t="shared" si="90"/>
        <v>1</v>
      </c>
    </row>
    <row r="1919" spans="2:13" x14ac:dyDescent="0.3">
      <c r="B1919" s="18">
        <f t="shared" si="88"/>
        <v>37</v>
      </c>
      <c r="C1919" s="14">
        <v>37041</v>
      </c>
      <c r="D1919" s="14">
        <v>100001000</v>
      </c>
      <c r="E1919" s="14">
        <v>1</v>
      </c>
      <c r="F1919" s="14">
        <v>2017</v>
      </c>
      <c r="G1919" s="49"/>
      <c r="H1919" s="14">
        <v>37115</v>
      </c>
      <c r="I1919" s="14">
        <v>100001000</v>
      </c>
      <c r="J1919" s="14">
        <v>1</v>
      </c>
      <c r="K1919" s="14">
        <v>2017</v>
      </c>
      <c r="L1919" s="53">
        <f t="shared" si="89"/>
        <v>100001000</v>
      </c>
      <c r="M1919" s="54" t="b">
        <f t="shared" si="90"/>
        <v>1</v>
      </c>
    </row>
    <row r="1920" spans="2:13" x14ac:dyDescent="0.3">
      <c r="B1920" s="18">
        <f t="shared" si="88"/>
        <v>37</v>
      </c>
      <c r="C1920" s="14">
        <v>37043</v>
      </c>
      <c r="D1920" s="14">
        <v>100001000</v>
      </c>
      <c r="E1920" s="14">
        <v>1</v>
      </c>
      <c r="F1920" s="14">
        <v>2017</v>
      </c>
      <c r="G1920" s="49"/>
      <c r="H1920" s="14">
        <v>37117</v>
      </c>
      <c r="I1920" s="14">
        <v>100001000</v>
      </c>
      <c r="J1920" s="14">
        <v>1</v>
      </c>
      <c r="K1920" s="14">
        <v>2017</v>
      </c>
      <c r="L1920" s="53">
        <f t="shared" si="89"/>
        <v>100001000</v>
      </c>
      <c r="M1920" s="54" t="b">
        <f t="shared" si="90"/>
        <v>1</v>
      </c>
    </row>
    <row r="1921" spans="2:13" x14ac:dyDescent="0.3">
      <c r="B1921" s="18">
        <f t="shared" si="88"/>
        <v>37</v>
      </c>
      <c r="C1921" s="14">
        <v>37045</v>
      </c>
      <c r="D1921" s="14">
        <v>100001000</v>
      </c>
      <c r="E1921" s="14">
        <v>1</v>
      </c>
      <c r="F1921" s="14">
        <v>2017</v>
      </c>
      <c r="G1921" s="49"/>
      <c r="H1921" s="14">
        <v>37119</v>
      </c>
      <c r="I1921" s="14">
        <v>178001000</v>
      </c>
      <c r="J1921" s="14">
        <v>1</v>
      </c>
      <c r="K1921" s="14">
        <v>2017</v>
      </c>
      <c r="L1921" s="53">
        <f t="shared" si="89"/>
        <v>100001000</v>
      </c>
      <c r="M1921" s="54" t="b">
        <f t="shared" si="90"/>
        <v>0</v>
      </c>
    </row>
    <row r="1922" spans="2:13" x14ac:dyDescent="0.3">
      <c r="B1922" s="18">
        <f t="shared" si="88"/>
        <v>37</v>
      </c>
      <c r="C1922" s="14">
        <v>37047</v>
      </c>
      <c r="D1922" s="14">
        <v>100001000</v>
      </c>
      <c r="E1922" s="14">
        <v>1</v>
      </c>
      <c r="F1922" s="14">
        <v>2017</v>
      </c>
      <c r="G1922" s="49"/>
      <c r="H1922" s="14">
        <v>37121</v>
      </c>
      <c r="I1922" s="14">
        <v>100001000</v>
      </c>
      <c r="J1922" s="14">
        <v>1</v>
      </c>
      <c r="K1922" s="14">
        <v>2017</v>
      </c>
      <c r="L1922" s="53">
        <f t="shared" si="89"/>
        <v>100001000</v>
      </c>
      <c r="M1922" s="54" t="b">
        <f t="shared" si="90"/>
        <v>1</v>
      </c>
    </row>
    <row r="1923" spans="2:13" x14ac:dyDescent="0.3">
      <c r="B1923" s="18">
        <f t="shared" si="88"/>
        <v>37</v>
      </c>
      <c r="C1923" s="14">
        <v>37049</v>
      </c>
      <c r="D1923" s="14">
        <v>100001000</v>
      </c>
      <c r="E1923" s="14">
        <v>1</v>
      </c>
      <c r="F1923" s="14">
        <v>2017</v>
      </c>
      <c r="G1923" s="49"/>
      <c r="H1923" s="14">
        <v>37123</v>
      </c>
      <c r="I1923" s="14">
        <v>100001000</v>
      </c>
      <c r="J1923" s="14">
        <v>1</v>
      </c>
      <c r="K1923" s="14">
        <v>2017</v>
      </c>
      <c r="L1923" s="53">
        <f t="shared" si="89"/>
        <v>100001000</v>
      </c>
      <c r="M1923" s="54" t="b">
        <f t="shared" si="90"/>
        <v>1</v>
      </c>
    </row>
    <row r="1924" spans="2:13" x14ac:dyDescent="0.3">
      <c r="B1924" s="18">
        <f t="shared" si="88"/>
        <v>37</v>
      </c>
      <c r="C1924" s="14">
        <v>37051</v>
      </c>
      <c r="D1924" s="14">
        <v>100001000</v>
      </c>
      <c r="E1924" s="14">
        <v>1</v>
      </c>
      <c r="F1924" s="14">
        <v>2017</v>
      </c>
      <c r="G1924" s="49"/>
      <c r="H1924" s="14">
        <v>37125</v>
      </c>
      <c r="I1924" s="14">
        <v>100001000</v>
      </c>
      <c r="J1924" s="14">
        <v>1</v>
      </c>
      <c r="K1924" s="14">
        <v>2017</v>
      </c>
      <c r="L1924" s="53">
        <f t="shared" si="89"/>
        <v>100001000</v>
      </c>
      <c r="M1924" s="54" t="b">
        <f t="shared" si="90"/>
        <v>1</v>
      </c>
    </row>
    <row r="1925" spans="2:13" x14ac:dyDescent="0.3">
      <c r="B1925" s="18">
        <f t="shared" si="88"/>
        <v>37</v>
      </c>
      <c r="C1925" s="14">
        <v>37053</v>
      </c>
      <c r="D1925" s="14">
        <v>100001000</v>
      </c>
      <c r="E1925" s="14">
        <v>1</v>
      </c>
      <c r="F1925" s="14">
        <v>2017</v>
      </c>
      <c r="G1925" s="49"/>
      <c r="H1925" s="14">
        <v>37127</v>
      </c>
      <c r="I1925" s="14">
        <v>100001000</v>
      </c>
      <c r="J1925" s="14">
        <v>1</v>
      </c>
      <c r="K1925" s="14">
        <v>2017</v>
      </c>
      <c r="L1925" s="53">
        <f t="shared" si="89"/>
        <v>100001000</v>
      </c>
      <c r="M1925" s="54" t="b">
        <f t="shared" si="90"/>
        <v>1</v>
      </c>
    </row>
    <row r="1926" spans="2:13" x14ac:dyDescent="0.3">
      <c r="B1926" s="18">
        <f t="shared" ref="B1926:B1989" si="91">TRUNC(C1926/1000,0)</f>
        <v>37</v>
      </c>
      <c r="C1926" s="14">
        <v>37055</v>
      </c>
      <c r="D1926" s="14">
        <v>100001000</v>
      </c>
      <c r="E1926" s="14">
        <v>1</v>
      </c>
      <c r="F1926" s="14">
        <v>2017</v>
      </c>
      <c r="G1926" s="49"/>
      <c r="H1926" s="14">
        <v>37129</v>
      </c>
      <c r="I1926" s="14">
        <v>100001000</v>
      </c>
      <c r="J1926" s="14">
        <v>1</v>
      </c>
      <c r="K1926" s="14">
        <v>2017</v>
      </c>
      <c r="L1926" s="53">
        <f t="shared" si="89"/>
        <v>100001000</v>
      </c>
      <c r="M1926" s="54" t="b">
        <f t="shared" si="90"/>
        <v>1</v>
      </c>
    </row>
    <row r="1927" spans="2:13" x14ac:dyDescent="0.3">
      <c r="B1927" s="18">
        <f t="shared" si="91"/>
        <v>37</v>
      </c>
      <c r="C1927" s="14">
        <v>37057</v>
      </c>
      <c r="D1927" s="14">
        <v>100001000</v>
      </c>
      <c r="E1927" s="14">
        <v>1</v>
      </c>
      <c r="F1927" s="14">
        <v>2017</v>
      </c>
      <c r="G1927" s="49"/>
      <c r="H1927" s="14">
        <v>37131</v>
      </c>
      <c r="I1927" s="14">
        <v>100001000</v>
      </c>
      <c r="J1927" s="14">
        <v>1</v>
      </c>
      <c r="K1927" s="14">
        <v>2017</v>
      </c>
      <c r="L1927" s="53">
        <f t="shared" ref="L1927:L1990" si="92">VLOOKUP(H1927,$C$5:$D$3233,2,FALSE)</f>
        <v>100001000</v>
      </c>
      <c r="M1927" s="54" t="b">
        <f t="shared" ref="M1927:M1990" si="93">L1927=I1927</f>
        <v>1</v>
      </c>
    </row>
    <row r="1928" spans="2:13" x14ac:dyDescent="0.3">
      <c r="B1928" s="18">
        <f t="shared" si="91"/>
        <v>37</v>
      </c>
      <c r="C1928" s="14">
        <v>37059</v>
      </c>
      <c r="D1928" s="14">
        <v>100001000</v>
      </c>
      <c r="E1928" s="14">
        <v>1</v>
      </c>
      <c r="F1928" s="14">
        <v>2017</v>
      </c>
      <c r="G1928" s="49"/>
      <c r="H1928" s="14">
        <v>37133</v>
      </c>
      <c r="I1928" s="14">
        <v>100001000</v>
      </c>
      <c r="J1928" s="14">
        <v>1</v>
      </c>
      <c r="K1928" s="14">
        <v>2017</v>
      </c>
      <c r="L1928" s="53">
        <f t="shared" si="92"/>
        <v>100001000</v>
      </c>
      <c r="M1928" s="54" t="b">
        <f t="shared" si="93"/>
        <v>1</v>
      </c>
    </row>
    <row r="1929" spans="2:13" x14ac:dyDescent="0.3">
      <c r="B1929" s="18">
        <f t="shared" si="91"/>
        <v>37</v>
      </c>
      <c r="C1929" s="14">
        <v>37061</v>
      </c>
      <c r="D1929" s="14">
        <v>100001000</v>
      </c>
      <c r="E1929" s="14">
        <v>1</v>
      </c>
      <c r="F1929" s="14">
        <v>2017</v>
      </c>
      <c r="G1929" s="49"/>
      <c r="H1929" s="14">
        <v>37135</v>
      </c>
      <c r="I1929" s="14">
        <v>100001000</v>
      </c>
      <c r="J1929" s="14">
        <v>1</v>
      </c>
      <c r="K1929" s="14">
        <v>2017</v>
      </c>
      <c r="L1929" s="53">
        <f t="shared" si="92"/>
        <v>100001000</v>
      </c>
      <c r="M1929" s="54" t="b">
        <f t="shared" si="93"/>
        <v>1</v>
      </c>
    </row>
    <row r="1930" spans="2:13" x14ac:dyDescent="0.3">
      <c r="B1930" s="18">
        <f t="shared" si="91"/>
        <v>37</v>
      </c>
      <c r="C1930" s="14">
        <v>37063</v>
      </c>
      <c r="D1930" s="14">
        <v>100001000</v>
      </c>
      <c r="E1930" s="14">
        <v>1</v>
      </c>
      <c r="F1930" s="14">
        <v>2017</v>
      </c>
      <c r="G1930" s="49"/>
      <c r="H1930" s="14">
        <v>37137</v>
      </c>
      <c r="I1930" s="14">
        <v>100001000</v>
      </c>
      <c r="J1930" s="14">
        <v>1</v>
      </c>
      <c r="K1930" s="14">
        <v>2017</v>
      </c>
      <c r="L1930" s="53">
        <f t="shared" si="92"/>
        <v>100001000</v>
      </c>
      <c r="M1930" s="54" t="b">
        <f t="shared" si="93"/>
        <v>1</v>
      </c>
    </row>
    <row r="1931" spans="2:13" x14ac:dyDescent="0.3">
      <c r="B1931" s="18">
        <f t="shared" si="91"/>
        <v>37</v>
      </c>
      <c r="C1931" s="14">
        <v>37065</v>
      </c>
      <c r="D1931" s="14">
        <v>100001000</v>
      </c>
      <c r="E1931" s="14">
        <v>1</v>
      </c>
      <c r="F1931" s="14">
        <v>2017</v>
      </c>
      <c r="G1931" s="49"/>
      <c r="H1931" s="14">
        <v>37139</v>
      </c>
      <c r="I1931" s="14">
        <v>100001000</v>
      </c>
      <c r="J1931" s="14">
        <v>1</v>
      </c>
      <c r="K1931" s="14">
        <v>2017</v>
      </c>
      <c r="L1931" s="53">
        <f t="shared" si="92"/>
        <v>100001000</v>
      </c>
      <c r="M1931" s="54" t="b">
        <f t="shared" si="93"/>
        <v>1</v>
      </c>
    </row>
    <row r="1932" spans="2:13" x14ac:dyDescent="0.3">
      <c r="B1932" s="18">
        <f t="shared" si="91"/>
        <v>37</v>
      </c>
      <c r="C1932" s="14">
        <v>37067</v>
      </c>
      <c r="D1932" s="14">
        <v>100001000</v>
      </c>
      <c r="E1932" s="14">
        <v>1</v>
      </c>
      <c r="F1932" s="14">
        <v>2017</v>
      </c>
      <c r="G1932" s="49"/>
      <c r="H1932" s="14">
        <v>37141</v>
      </c>
      <c r="I1932" s="14">
        <v>100001000</v>
      </c>
      <c r="J1932" s="14">
        <v>1</v>
      </c>
      <c r="K1932" s="14">
        <v>2017</v>
      </c>
      <c r="L1932" s="53">
        <f t="shared" si="92"/>
        <v>100001000</v>
      </c>
      <c r="M1932" s="54" t="b">
        <f t="shared" si="93"/>
        <v>1</v>
      </c>
    </row>
    <row r="1933" spans="2:13" x14ac:dyDescent="0.3">
      <c r="B1933" s="18">
        <f t="shared" si="91"/>
        <v>37</v>
      </c>
      <c r="C1933" s="14">
        <v>37069</v>
      </c>
      <c r="D1933" s="14">
        <v>100001000</v>
      </c>
      <c r="E1933" s="14">
        <v>1</v>
      </c>
      <c r="F1933" s="14">
        <v>2017</v>
      </c>
      <c r="G1933" s="49"/>
      <c r="H1933" s="14">
        <v>37143</v>
      </c>
      <c r="I1933" s="14">
        <v>100001000</v>
      </c>
      <c r="J1933" s="14">
        <v>1</v>
      </c>
      <c r="K1933" s="14">
        <v>2017</v>
      </c>
      <c r="L1933" s="53">
        <f t="shared" si="92"/>
        <v>100001000</v>
      </c>
      <c r="M1933" s="54" t="b">
        <f t="shared" si="93"/>
        <v>1</v>
      </c>
    </row>
    <row r="1934" spans="2:13" x14ac:dyDescent="0.3">
      <c r="B1934" s="18">
        <f t="shared" si="91"/>
        <v>37</v>
      </c>
      <c r="C1934" s="14">
        <v>37071</v>
      </c>
      <c r="D1934" s="14">
        <v>100001000</v>
      </c>
      <c r="E1934" s="14">
        <v>1</v>
      </c>
      <c r="F1934" s="14">
        <v>2017</v>
      </c>
      <c r="G1934" s="49"/>
      <c r="H1934" s="14">
        <v>37145</v>
      </c>
      <c r="I1934" s="14">
        <v>100001000</v>
      </c>
      <c r="J1934" s="14">
        <v>1</v>
      </c>
      <c r="K1934" s="14">
        <v>2017</v>
      </c>
      <c r="L1934" s="53">
        <f t="shared" si="92"/>
        <v>100001000</v>
      </c>
      <c r="M1934" s="54" t="b">
        <f t="shared" si="93"/>
        <v>1</v>
      </c>
    </row>
    <row r="1935" spans="2:13" x14ac:dyDescent="0.3">
      <c r="B1935" s="18">
        <f t="shared" si="91"/>
        <v>37</v>
      </c>
      <c r="C1935" s="14">
        <v>37073</v>
      </c>
      <c r="D1935" s="14">
        <v>100001000</v>
      </c>
      <c r="E1935" s="14">
        <v>1</v>
      </c>
      <c r="F1935" s="14">
        <v>2017</v>
      </c>
      <c r="G1935" s="49"/>
      <c r="H1935" s="14">
        <v>37147</v>
      </c>
      <c r="I1935" s="14">
        <v>100001000</v>
      </c>
      <c r="J1935" s="14">
        <v>1</v>
      </c>
      <c r="K1935" s="14">
        <v>2017</v>
      </c>
      <c r="L1935" s="53">
        <f t="shared" si="92"/>
        <v>100001000</v>
      </c>
      <c r="M1935" s="54" t="b">
        <f t="shared" si="93"/>
        <v>1</v>
      </c>
    </row>
    <row r="1936" spans="2:13" x14ac:dyDescent="0.3">
      <c r="B1936" s="18">
        <f t="shared" si="91"/>
        <v>37</v>
      </c>
      <c r="C1936" s="14">
        <v>37075</v>
      </c>
      <c r="D1936" s="14">
        <v>100001000</v>
      </c>
      <c r="E1936" s="14">
        <v>1</v>
      </c>
      <c r="F1936" s="14">
        <v>2017</v>
      </c>
      <c r="G1936" s="49"/>
      <c r="H1936" s="14">
        <v>37149</v>
      </c>
      <c r="I1936" s="14">
        <v>100001000</v>
      </c>
      <c r="J1936" s="14">
        <v>1</v>
      </c>
      <c r="K1936" s="14">
        <v>2017</v>
      </c>
      <c r="L1936" s="53">
        <f t="shared" si="92"/>
        <v>100001000</v>
      </c>
      <c r="M1936" s="54" t="b">
        <f t="shared" si="93"/>
        <v>1</v>
      </c>
    </row>
    <row r="1937" spans="2:13" x14ac:dyDescent="0.3">
      <c r="B1937" s="18">
        <f t="shared" si="91"/>
        <v>37</v>
      </c>
      <c r="C1937" s="14">
        <v>37077</v>
      </c>
      <c r="D1937" s="14">
        <v>100001000</v>
      </c>
      <c r="E1937" s="14">
        <v>1</v>
      </c>
      <c r="F1937" s="14">
        <v>2017</v>
      </c>
      <c r="G1937" s="49"/>
      <c r="H1937" s="14">
        <v>37151</v>
      </c>
      <c r="I1937" s="14">
        <v>100001000</v>
      </c>
      <c r="J1937" s="14">
        <v>1</v>
      </c>
      <c r="K1937" s="14">
        <v>2017</v>
      </c>
      <c r="L1937" s="53">
        <f t="shared" si="92"/>
        <v>100001000</v>
      </c>
      <c r="M1937" s="54" t="b">
        <f t="shared" si="93"/>
        <v>1</v>
      </c>
    </row>
    <row r="1938" spans="2:13" x14ac:dyDescent="0.3">
      <c r="B1938" s="18">
        <f t="shared" si="91"/>
        <v>37</v>
      </c>
      <c r="C1938" s="14">
        <v>37079</v>
      </c>
      <c r="D1938" s="14">
        <v>100001000</v>
      </c>
      <c r="E1938" s="14">
        <v>1</v>
      </c>
      <c r="F1938" s="14">
        <v>2017</v>
      </c>
      <c r="G1938" s="49"/>
      <c r="H1938" s="14">
        <v>37153</v>
      </c>
      <c r="I1938" s="14">
        <v>100001000</v>
      </c>
      <c r="J1938" s="14">
        <v>1</v>
      </c>
      <c r="K1938" s="14">
        <v>2017</v>
      </c>
      <c r="L1938" s="53">
        <f t="shared" si="92"/>
        <v>100001000</v>
      </c>
      <c r="M1938" s="54" t="b">
        <f t="shared" si="93"/>
        <v>1</v>
      </c>
    </row>
    <row r="1939" spans="2:13" x14ac:dyDescent="0.3">
      <c r="B1939" s="18">
        <f t="shared" si="91"/>
        <v>37</v>
      </c>
      <c r="C1939" s="14">
        <v>37081</v>
      </c>
      <c r="D1939" s="14">
        <v>100001000</v>
      </c>
      <c r="E1939" s="14">
        <v>1</v>
      </c>
      <c r="F1939" s="14">
        <v>2017</v>
      </c>
      <c r="G1939" s="49"/>
      <c r="H1939" s="14">
        <v>37155</v>
      </c>
      <c r="I1939" s="14">
        <v>100001000</v>
      </c>
      <c r="J1939" s="14">
        <v>1</v>
      </c>
      <c r="K1939" s="14">
        <v>2017</v>
      </c>
      <c r="L1939" s="53">
        <f t="shared" si="92"/>
        <v>100001000</v>
      </c>
      <c r="M1939" s="54" t="b">
        <f t="shared" si="93"/>
        <v>1</v>
      </c>
    </row>
    <row r="1940" spans="2:13" x14ac:dyDescent="0.3">
      <c r="B1940" s="18">
        <f t="shared" si="91"/>
        <v>37</v>
      </c>
      <c r="C1940" s="14">
        <v>37083</v>
      </c>
      <c r="D1940" s="14">
        <v>100001000</v>
      </c>
      <c r="E1940" s="14">
        <v>1</v>
      </c>
      <c r="F1940" s="14">
        <v>2017</v>
      </c>
      <c r="G1940" s="49"/>
      <c r="H1940" s="14">
        <v>37157</v>
      </c>
      <c r="I1940" s="14">
        <v>100001000</v>
      </c>
      <c r="J1940" s="14">
        <v>1</v>
      </c>
      <c r="K1940" s="14">
        <v>2017</v>
      </c>
      <c r="L1940" s="53">
        <f t="shared" si="92"/>
        <v>100001000</v>
      </c>
      <c r="M1940" s="54" t="b">
        <f t="shared" si="93"/>
        <v>1</v>
      </c>
    </row>
    <row r="1941" spans="2:13" x14ac:dyDescent="0.3">
      <c r="B1941" s="18">
        <f t="shared" si="91"/>
        <v>37</v>
      </c>
      <c r="C1941" s="14">
        <v>37085</v>
      </c>
      <c r="D1941" s="14">
        <v>100001000</v>
      </c>
      <c r="E1941" s="14">
        <v>1</v>
      </c>
      <c r="F1941" s="14">
        <v>2017</v>
      </c>
      <c r="G1941" s="49"/>
      <c r="H1941" s="14">
        <v>37159</v>
      </c>
      <c r="I1941" s="14">
        <v>100001000</v>
      </c>
      <c r="J1941" s="14">
        <v>1</v>
      </c>
      <c r="K1941" s="14">
        <v>2017</v>
      </c>
      <c r="L1941" s="53">
        <f t="shared" si="92"/>
        <v>100001000</v>
      </c>
      <c r="M1941" s="54" t="b">
        <f t="shared" si="93"/>
        <v>1</v>
      </c>
    </row>
    <row r="1942" spans="2:13" x14ac:dyDescent="0.3">
      <c r="B1942" s="18">
        <f t="shared" si="91"/>
        <v>37</v>
      </c>
      <c r="C1942" s="14">
        <v>37087</v>
      </c>
      <c r="D1942" s="14">
        <v>100001000</v>
      </c>
      <c r="E1942" s="14">
        <v>1</v>
      </c>
      <c r="F1942" s="14">
        <v>2017</v>
      </c>
      <c r="G1942" s="49"/>
      <c r="H1942" s="14">
        <v>37161</v>
      </c>
      <c r="I1942" s="14">
        <v>100001000</v>
      </c>
      <c r="J1942" s="14">
        <v>1</v>
      </c>
      <c r="K1942" s="14">
        <v>2017</v>
      </c>
      <c r="L1942" s="53">
        <f t="shared" si="92"/>
        <v>100001000</v>
      </c>
      <c r="M1942" s="54" t="b">
        <f t="shared" si="93"/>
        <v>1</v>
      </c>
    </row>
    <row r="1943" spans="2:13" x14ac:dyDescent="0.3">
      <c r="B1943" s="18">
        <f t="shared" si="91"/>
        <v>37</v>
      </c>
      <c r="C1943" s="14">
        <v>37089</v>
      </c>
      <c r="D1943" s="14">
        <v>100001000</v>
      </c>
      <c r="E1943" s="14">
        <v>1</v>
      </c>
      <c r="F1943" s="14">
        <v>2017</v>
      </c>
      <c r="G1943" s="49"/>
      <c r="H1943" s="14">
        <v>37163</v>
      </c>
      <c r="I1943" s="14">
        <v>100001000</v>
      </c>
      <c r="J1943" s="14">
        <v>1</v>
      </c>
      <c r="K1943" s="14">
        <v>2017</v>
      </c>
      <c r="L1943" s="53">
        <f t="shared" si="92"/>
        <v>100001000</v>
      </c>
      <c r="M1943" s="54" t="b">
        <f t="shared" si="93"/>
        <v>1</v>
      </c>
    </row>
    <row r="1944" spans="2:13" x14ac:dyDescent="0.3">
      <c r="B1944" s="18">
        <f t="shared" si="91"/>
        <v>37</v>
      </c>
      <c r="C1944" s="14">
        <v>37091</v>
      </c>
      <c r="D1944" s="14">
        <v>100001000</v>
      </c>
      <c r="E1944" s="14">
        <v>1</v>
      </c>
      <c r="F1944" s="14">
        <v>2017</v>
      </c>
      <c r="G1944" s="49"/>
      <c r="H1944" s="14">
        <v>37165</v>
      </c>
      <c r="I1944" s="14">
        <v>100001000</v>
      </c>
      <c r="J1944" s="14">
        <v>1</v>
      </c>
      <c r="K1944" s="14">
        <v>2017</v>
      </c>
      <c r="L1944" s="53">
        <f t="shared" si="92"/>
        <v>100001000</v>
      </c>
      <c r="M1944" s="54" t="b">
        <f t="shared" si="93"/>
        <v>1</v>
      </c>
    </row>
    <row r="1945" spans="2:13" x14ac:dyDescent="0.3">
      <c r="B1945" s="18">
        <f t="shared" si="91"/>
        <v>37</v>
      </c>
      <c r="C1945" s="14">
        <v>37093</v>
      </c>
      <c r="D1945" s="14">
        <v>100001000</v>
      </c>
      <c r="E1945" s="14">
        <v>1</v>
      </c>
      <c r="F1945" s="14">
        <v>2017</v>
      </c>
      <c r="G1945" s="49"/>
      <c r="H1945" s="14">
        <v>37167</v>
      </c>
      <c r="I1945" s="14">
        <v>100001000</v>
      </c>
      <c r="J1945" s="14">
        <v>1</v>
      </c>
      <c r="K1945" s="14">
        <v>2017</v>
      </c>
      <c r="L1945" s="53">
        <f t="shared" si="92"/>
        <v>100001000</v>
      </c>
      <c r="M1945" s="54" t="b">
        <f t="shared" si="93"/>
        <v>1</v>
      </c>
    </row>
    <row r="1946" spans="2:13" x14ac:dyDescent="0.3">
      <c r="B1946" s="18">
        <f t="shared" si="91"/>
        <v>37</v>
      </c>
      <c r="C1946" s="14">
        <v>37095</v>
      </c>
      <c r="D1946" s="14">
        <v>100001000</v>
      </c>
      <c r="E1946" s="14">
        <v>1</v>
      </c>
      <c r="F1946" s="14">
        <v>2017</v>
      </c>
      <c r="G1946" s="49"/>
      <c r="H1946" s="14">
        <v>37169</v>
      </c>
      <c r="I1946" s="14">
        <v>100001000</v>
      </c>
      <c r="J1946" s="14">
        <v>1</v>
      </c>
      <c r="K1946" s="14">
        <v>2017</v>
      </c>
      <c r="L1946" s="53">
        <f t="shared" si="92"/>
        <v>100001000</v>
      </c>
      <c r="M1946" s="54" t="b">
        <f t="shared" si="93"/>
        <v>1</v>
      </c>
    </row>
    <row r="1947" spans="2:13" x14ac:dyDescent="0.3">
      <c r="B1947" s="18">
        <f t="shared" si="91"/>
        <v>37</v>
      </c>
      <c r="C1947" s="14">
        <v>37097</v>
      </c>
      <c r="D1947" s="14">
        <v>100001000</v>
      </c>
      <c r="E1947" s="14">
        <v>1</v>
      </c>
      <c r="F1947" s="14">
        <v>2017</v>
      </c>
      <c r="G1947" s="49"/>
      <c r="H1947" s="14">
        <v>37171</v>
      </c>
      <c r="I1947" s="14">
        <v>100001000</v>
      </c>
      <c r="J1947" s="14">
        <v>1</v>
      </c>
      <c r="K1947" s="14">
        <v>2017</v>
      </c>
      <c r="L1947" s="53">
        <f t="shared" si="92"/>
        <v>100001000</v>
      </c>
      <c r="M1947" s="54" t="b">
        <f t="shared" si="93"/>
        <v>1</v>
      </c>
    </row>
    <row r="1948" spans="2:13" x14ac:dyDescent="0.3">
      <c r="B1948" s="18">
        <f t="shared" si="91"/>
        <v>37</v>
      </c>
      <c r="C1948" s="14">
        <v>37099</v>
      </c>
      <c r="D1948" s="14">
        <v>100001000</v>
      </c>
      <c r="E1948" s="14">
        <v>1</v>
      </c>
      <c r="F1948" s="14">
        <v>2017</v>
      </c>
      <c r="G1948" s="49"/>
      <c r="H1948" s="14">
        <v>37173</v>
      </c>
      <c r="I1948" s="14">
        <v>100001000</v>
      </c>
      <c r="J1948" s="14">
        <v>1</v>
      </c>
      <c r="K1948" s="14">
        <v>2017</v>
      </c>
      <c r="L1948" s="53">
        <f t="shared" si="92"/>
        <v>100001000</v>
      </c>
      <c r="M1948" s="54" t="b">
        <f t="shared" si="93"/>
        <v>1</v>
      </c>
    </row>
    <row r="1949" spans="2:13" x14ac:dyDescent="0.3">
      <c r="B1949" s="18">
        <f t="shared" si="91"/>
        <v>37</v>
      </c>
      <c r="C1949" s="14">
        <v>37101</v>
      </c>
      <c r="D1949" s="14">
        <v>100001000</v>
      </c>
      <c r="E1949" s="14">
        <v>1</v>
      </c>
      <c r="F1949" s="14">
        <v>2017</v>
      </c>
      <c r="G1949" s="49"/>
      <c r="H1949" s="14">
        <v>37175</v>
      </c>
      <c r="I1949" s="14">
        <v>100001000</v>
      </c>
      <c r="J1949" s="14">
        <v>1</v>
      </c>
      <c r="K1949" s="14">
        <v>2017</v>
      </c>
      <c r="L1949" s="53">
        <f t="shared" si="92"/>
        <v>100001000</v>
      </c>
      <c r="M1949" s="54" t="b">
        <f t="shared" si="93"/>
        <v>1</v>
      </c>
    </row>
    <row r="1950" spans="2:13" x14ac:dyDescent="0.3">
      <c r="B1950" s="18">
        <f t="shared" si="91"/>
        <v>37</v>
      </c>
      <c r="C1950" s="14">
        <v>37103</v>
      </c>
      <c r="D1950" s="14">
        <v>100001000</v>
      </c>
      <c r="E1950" s="14">
        <v>1</v>
      </c>
      <c r="F1950" s="14">
        <v>2017</v>
      </c>
      <c r="G1950" s="49"/>
      <c r="H1950" s="14">
        <v>37177</v>
      </c>
      <c r="I1950" s="14">
        <v>100001000</v>
      </c>
      <c r="J1950" s="14">
        <v>1</v>
      </c>
      <c r="K1950" s="14">
        <v>2017</v>
      </c>
      <c r="L1950" s="53">
        <f t="shared" si="92"/>
        <v>100001000</v>
      </c>
      <c r="M1950" s="54" t="b">
        <f t="shared" si="93"/>
        <v>1</v>
      </c>
    </row>
    <row r="1951" spans="2:13" x14ac:dyDescent="0.3">
      <c r="B1951" s="18">
        <f t="shared" si="91"/>
        <v>37</v>
      </c>
      <c r="C1951" s="14">
        <v>37105</v>
      </c>
      <c r="D1951" s="14">
        <v>100001000</v>
      </c>
      <c r="E1951" s="14">
        <v>1</v>
      </c>
      <c r="F1951" s="14">
        <v>2017</v>
      </c>
      <c r="G1951" s="49"/>
      <c r="H1951" s="14">
        <v>37179</v>
      </c>
      <c r="I1951" s="14">
        <v>100001000</v>
      </c>
      <c r="J1951" s="14">
        <v>1</v>
      </c>
      <c r="K1951" s="14">
        <v>2017</v>
      </c>
      <c r="L1951" s="53">
        <f t="shared" si="92"/>
        <v>100001000</v>
      </c>
      <c r="M1951" s="54" t="b">
        <f t="shared" si="93"/>
        <v>1</v>
      </c>
    </row>
    <row r="1952" spans="2:13" x14ac:dyDescent="0.3">
      <c r="B1952" s="18">
        <f t="shared" si="91"/>
        <v>37</v>
      </c>
      <c r="C1952" s="14">
        <v>37107</v>
      </c>
      <c r="D1952" s="14">
        <v>100001000</v>
      </c>
      <c r="E1952" s="14">
        <v>1</v>
      </c>
      <c r="F1952" s="14">
        <v>2017</v>
      </c>
      <c r="G1952" s="49"/>
      <c r="H1952" s="14">
        <v>37181</v>
      </c>
      <c r="I1952" s="14">
        <v>100001000</v>
      </c>
      <c r="J1952" s="14">
        <v>1</v>
      </c>
      <c r="K1952" s="14">
        <v>2017</v>
      </c>
      <c r="L1952" s="53">
        <f t="shared" si="92"/>
        <v>100001000</v>
      </c>
      <c r="M1952" s="54" t="b">
        <f t="shared" si="93"/>
        <v>1</v>
      </c>
    </row>
    <row r="1953" spans="2:13" x14ac:dyDescent="0.3">
      <c r="B1953" s="18">
        <f t="shared" si="91"/>
        <v>37</v>
      </c>
      <c r="C1953" s="14">
        <v>37109</v>
      </c>
      <c r="D1953" s="14">
        <v>100001000</v>
      </c>
      <c r="E1953" s="14">
        <v>1</v>
      </c>
      <c r="F1953" s="14">
        <v>2017</v>
      </c>
      <c r="G1953" s="49"/>
      <c r="H1953" s="14">
        <v>37183</v>
      </c>
      <c r="I1953" s="14">
        <v>178001000</v>
      </c>
      <c r="J1953" s="14">
        <v>1</v>
      </c>
      <c r="K1953" s="14">
        <v>2017</v>
      </c>
      <c r="L1953" s="53">
        <f t="shared" si="92"/>
        <v>100001000</v>
      </c>
      <c r="M1953" s="54" t="b">
        <f t="shared" si="93"/>
        <v>0</v>
      </c>
    </row>
    <row r="1954" spans="2:13" x14ac:dyDescent="0.3">
      <c r="B1954" s="18">
        <f t="shared" si="91"/>
        <v>37</v>
      </c>
      <c r="C1954" s="14">
        <v>37111</v>
      </c>
      <c r="D1954" s="14">
        <v>100001000</v>
      </c>
      <c r="E1954" s="14">
        <v>1</v>
      </c>
      <c r="F1954" s="14">
        <v>2017</v>
      </c>
      <c r="G1954" s="49"/>
      <c r="H1954" s="14">
        <v>37185</v>
      </c>
      <c r="I1954" s="14">
        <v>100001000</v>
      </c>
      <c r="J1954" s="14">
        <v>1</v>
      </c>
      <c r="K1954" s="14">
        <v>2017</v>
      </c>
      <c r="L1954" s="53">
        <f t="shared" si="92"/>
        <v>100001000</v>
      </c>
      <c r="M1954" s="54" t="b">
        <f t="shared" si="93"/>
        <v>1</v>
      </c>
    </row>
    <row r="1955" spans="2:13" x14ac:dyDescent="0.3">
      <c r="B1955" s="18">
        <f t="shared" si="91"/>
        <v>37</v>
      </c>
      <c r="C1955" s="14">
        <v>37113</v>
      </c>
      <c r="D1955" s="14">
        <v>100001000</v>
      </c>
      <c r="E1955" s="14">
        <v>1</v>
      </c>
      <c r="F1955" s="14">
        <v>2017</v>
      </c>
      <c r="G1955" s="49"/>
      <c r="H1955" s="14">
        <v>37187</v>
      </c>
      <c r="I1955" s="14">
        <v>100001000</v>
      </c>
      <c r="J1955" s="14">
        <v>1</v>
      </c>
      <c r="K1955" s="14">
        <v>2017</v>
      </c>
      <c r="L1955" s="53">
        <f t="shared" si="92"/>
        <v>100001000</v>
      </c>
      <c r="M1955" s="54" t="b">
        <f t="shared" si="93"/>
        <v>1</v>
      </c>
    </row>
    <row r="1956" spans="2:13" x14ac:dyDescent="0.3">
      <c r="B1956" s="18">
        <f t="shared" si="91"/>
        <v>37</v>
      </c>
      <c r="C1956" s="14">
        <v>37115</v>
      </c>
      <c r="D1956" s="14">
        <v>100001000</v>
      </c>
      <c r="E1956" s="14">
        <v>1</v>
      </c>
      <c r="F1956" s="14">
        <v>2017</v>
      </c>
      <c r="G1956" s="49"/>
      <c r="H1956" s="14">
        <v>37189</v>
      </c>
      <c r="I1956" s="14">
        <v>100001000</v>
      </c>
      <c r="J1956" s="14">
        <v>1</v>
      </c>
      <c r="K1956" s="14">
        <v>2017</v>
      </c>
      <c r="L1956" s="53">
        <f t="shared" si="92"/>
        <v>100001000</v>
      </c>
      <c r="M1956" s="54" t="b">
        <f t="shared" si="93"/>
        <v>1</v>
      </c>
    </row>
    <row r="1957" spans="2:13" x14ac:dyDescent="0.3">
      <c r="B1957" s="18">
        <f t="shared" si="91"/>
        <v>37</v>
      </c>
      <c r="C1957" s="14">
        <v>37117</v>
      </c>
      <c r="D1957" s="14">
        <v>100001000</v>
      </c>
      <c r="E1957" s="14">
        <v>1</v>
      </c>
      <c r="F1957" s="14">
        <v>2017</v>
      </c>
      <c r="G1957" s="49"/>
      <c r="H1957" s="14">
        <v>37191</v>
      </c>
      <c r="I1957" s="14">
        <v>100001000</v>
      </c>
      <c r="J1957" s="14">
        <v>1</v>
      </c>
      <c r="K1957" s="14">
        <v>2017</v>
      </c>
      <c r="L1957" s="53">
        <f t="shared" si="92"/>
        <v>100001000</v>
      </c>
      <c r="M1957" s="54" t="b">
        <f t="shared" si="93"/>
        <v>1</v>
      </c>
    </row>
    <row r="1958" spans="2:13" x14ac:dyDescent="0.3">
      <c r="B1958" s="18">
        <f t="shared" si="91"/>
        <v>37</v>
      </c>
      <c r="C1958" s="14">
        <v>37119</v>
      </c>
      <c r="D1958" s="14">
        <v>100001000</v>
      </c>
      <c r="E1958" s="14">
        <v>1</v>
      </c>
      <c r="F1958" s="14">
        <v>2017</v>
      </c>
      <c r="G1958" s="49"/>
      <c r="H1958" s="14">
        <v>37193</v>
      </c>
      <c r="I1958" s="14">
        <v>100001000</v>
      </c>
      <c r="J1958" s="14">
        <v>1</v>
      </c>
      <c r="K1958" s="14">
        <v>2017</v>
      </c>
      <c r="L1958" s="53">
        <f t="shared" si="92"/>
        <v>100001000</v>
      </c>
      <c r="M1958" s="54" t="b">
        <f t="shared" si="93"/>
        <v>1</v>
      </c>
    </row>
    <row r="1959" spans="2:13" x14ac:dyDescent="0.3">
      <c r="B1959" s="18">
        <f t="shared" si="91"/>
        <v>37</v>
      </c>
      <c r="C1959" s="14">
        <v>37121</v>
      </c>
      <c r="D1959" s="14">
        <v>100001000</v>
      </c>
      <c r="E1959" s="14">
        <v>1</v>
      </c>
      <c r="F1959" s="14">
        <v>2017</v>
      </c>
      <c r="G1959" s="49"/>
      <c r="H1959" s="14">
        <v>37195</v>
      </c>
      <c r="I1959" s="14">
        <v>100001000</v>
      </c>
      <c r="J1959" s="14">
        <v>1</v>
      </c>
      <c r="K1959" s="14">
        <v>2017</v>
      </c>
      <c r="L1959" s="53">
        <f t="shared" si="92"/>
        <v>100001000</v>
      </c>
      <c r="M1959" s="54" t="b">
        <f t="shared" si="93"/>
        <v>1</v>
      </c>
    </row>
    <row r="1960" spans="2:13" x14ac:dyDescent="0.3">
      <c r="B1960" s="18">
        <f t="shared" si="91"/>
        <v>37</v>
      </c>
      <c r="C1960" s="14">
        <v>37123</v>
      </c>
      <c r="D1960" s="14">
        <v>100001000</v>
      </c>
      <c r="E1960" s="14">
        <v>1</v>
      </c>
      <c r="F1960" s="14">
        <v>2017</v>
      </c>
      <c r="G1960" s="49"/>
      <c r="H1960" s="14">
        <v>37197</v>
      </c>
      <c r="I1960" s="14">
        <v>100001000</v>
      </c>
      <c r="J1960" s="14">
        <v>1</v>
      </c>
      <c r="K1960" s="14">
        <v>2017</v>
      </c>
      <c r="L1960" s="53">
        <f t="shared" si="92"/>
        <v>100001000</v>
      </c>
      <c r="M1960" s="54" t="b">
        <f t="shared" si="93"/>
        <v>1</v>
      </c>
    </row>
    <row r="1961" spans="2:13" x14ac:dyDescent="0.3">
      <c r="B1961" s="18">
        <f t="shared" si="91"/>
        <v>37</v>
      </c>
      <c r="C1961" s="14">
        <v>37125</v>
      </c>
      <c r="D1961" s="14">
        <v>100001000</v>
      </c>
      <c r="E1961" s="14">
        <v>1</v>
      </c>
      <c r="F1961" s="14">
        <v>2017</v>
      </c>
      <c r="G1961" s="49"/>
      <c r="H1961" s="14">
        <v>37199</v>
      </c>
      <c r="I1961" s="14">
        <v>100001000</v>
      </c>
      <c r="J1961" s="14">
        <v>1</v>
      </c>
      <c r="K1961" s="14">
        <v>2017</v>
      </c>
      <c r="L1961" s="53">
        <f t="shared" si="92"/>
        <v>100001000</v>
      </c>
      <c r="M1961" s="54" t="b">
        <f t="shared" si="93"/>
        <v>1</v>
      </c>
    </row>
    <row r="1962" spans="2:13" x14ac:dyDescent="0.3">
      <c r="B1962" s="18">
        <f t="shared" si="91"/>
        <v>37</v>
      </c>
      <c r="C1962" s="14">
        <v>37127</v>
      </c>
      <c r="D1962" s="14">
        <v>100001000</v>
      </c>
      <c r="E1962" s="14">
        <v>1</v>
      </c>
      <c r="F1962" s="14">
        <v>2017</v>
      </c>
      <c r="G1962" s="49"/>
      <c r="H1962" s="14">
        <v>38001</v>
      </c>
      <c r="I1962" s="14">
        <v>400001000</v>
      </c>
      <c r="J1962" s="14">
        <v>1</v>
      </c>
      <c r="K1962" s="14">
        <v>2017</v>
      </c>
      <c r="L1962" s="53">
        <f t="shared" si="92"/>
        <v>400001000</v>
      </c>
      <c r="M1962" s="54" t="b">
        <f t="shared" si="93"/>
        <v>1</v>
      </c>
    </row>
    <row r="1963" spans="2:13" x14ac:dyDescent="0.3">
      <c r="B1963" s="18">
        <f t="shared" si="91"/>
        <v>37</v>
      </c>
      <c r="C1963" s="14">
        <v>37129</v>
      </c>
      <c r="D1963" s="14">
        <v>100001000</v>
      </c>
      <c r="E1963" s="14">
        <v>1</v>
      </c>
      <c r="F1963" s="14">
        <v>2017</v>
      </c>
      <c r="G1963" s="49"/>
      <c r="H1963" s="14">
        <v>38003</v>
      </c>
      <c r="I1963" s="14">
        <v>400001000</v>
      </c>
      <c r="J1963" s="14">
        <v>1</v>
      </c>
      <c r="K1963" s="14">
        <v>2017</v>
      </c>
      <c r="L1963" s="53">
        <f t="shared" si="92"/>
        <v>400001000</v>
      </c>
      <c r="M1963" s="54" t="b">
        <f t="shared" si="93"/>
        <v>1</v>
      </c>
    </row>
    <row r="1964" spans="2:13" x14ac:dyDescent="0.3">
      <c r="B1964" s="18">
        <f t="shared" si="91"/>
        <v>37</v>
      </c>
      <c r="C1964" s="14">
        <v>37131</v>
      </c>
      <c r="D1964" s="14">
        <v>100001000</v>
      </c>
      <c r="E1964" s="14">
        <v>1</v>
      </c>
      <c r="F1964" s="14">
        <v>2017</v>
      </c>
      <c r="G1964" s="49"/>
      <c r="H1964" s="14">
        <v>38005</v>
      </c>
      <c r="I1964" s="14">
        <v>400001000</v>
      </c>
      <c r="J1964" s="14">
        <v>1</v>
      </c>
      <c r="K1964" s="14">
        <v>2017</v>
      </c>
      <c r="L1964" s="53">
        <f t="shared" si="92"/>
        <v>400001000</v>
      </c>
      <c r="M1964" s="54" t="b">
        <f t="shared" si="93"/>
        <v>1</v>
      </c>
    </row>
    <row r="1965" spans="2:13" x14ac:dyDescent="0.3">
      <c r="B1965" s="18">
        <f t="shared" si="91"/>
        <v>37</v>
      </c>
      <c r="C1965" s="14">
        <v>37133</v>
      </c>
      <c r="D1965" s="14">
        <v>100001000</v>
      </c>
      <c r="E1965" s="14">
        <v>1</v>
      </c>
      <c r="F1965" s="14">
        <v>2017</v>
      </c>
      <c r="G1965" s="49"/>
      <c r="H1965" s="14">
        <v>38007</v>
      </c>
      <c r="I1965" s="14">
        <v>400001000</v>
      </c>
      <c r="J1965" s="14">
        <v>1</v>
      </c>
      <c r="K1965" s="14">
        <v>2017</v>
      </c>
      <c r="L1965" s="53">
        <f t="shared" si="92"/>
        <v>400001000</v>
      </c>
      <c r="M1965" s="54" t="b">
        <f t="shared" si="93"/>
        <v>1</v>
      </c>
    </row>
    <row r="1966" spans="2:13" x14ac:dyDescent="0.3">
      <c r="B1966" s="18">
        <f t="shared" si="91"/>
        <v>37</v>
      </c>
      <c r="C1966" s="14">
        <v>37135</v>
      </c>
      <c r="D1966" s="14">
        <v>100001000</v>
      </c>
      <c r="E1966" s="14">
        <v>1</v>
      </c>
      <c r="F1966" s="14">
        <v>2017</v>
      </c>
      <c r="G1966" s="49"/>
      <c r="H1966" s="14">
        <v>38009</v>
      </c>
      <c r="I1966" s="14">
        <v>400001000</v>
      </c>
      <c r="J1966" s="14">
        <v>1</v>
      </c>
      <c r="K1966" s="14">
        <v>2017</v>
      </c>
      <c r="L1966" s="53">
        <f t="shared" si="92"/>
        <v>400001000</v>
      </c>
      <c r="M1966" s="54" t="b">
        <f t="shared" si="93"/>
        <v>1</v>
      </c>
    </row>
    <row r="1967" spans="2:13" x14ac:dyDescent="0.3">
      <c r="B1967" s="18">
        <f t="shared" si="91"/>
        <v>37</v>
      </c>
      <c r="C1967" s="14">
        <v>37137</v>
      </c>
      <c r="D1967" s="14">
        <v>100001000</v>
      </c>
      <c r="E1967" s="14">
        <v>1</v>
      </c>
      <c r="F1967" s="14">
        <v>2017</v>
      </c>
      <c r="G1967" s="49"/>
      <c r="H1967" s="14">
        <v>38011</v>
      </c>
      <c r="I1967" s="14">
        <v>400001000</v>
      </c>
      <c r="J1967" s="14">
        <v>1</v>
      </c>
      <c r="K1967" s="14">
        <v>2017</v>
      </c>
      <c r="L1967" s="53">
        <f t="shared" si="92"/>
        <v>400001000</v>
      </c>
      <c r="M1967" s="54" t="b">
        <f t="shared" si="93"/>
        <v>1</v>
      </c>
    </row>
    <row r="1968" spans="2:13" x14ac:dyDescent="0.3">
      <c r="B1968" s="18">
        <f t="shared" si="91"/>
        <v>37</v>
      </c>
      <c r="C1968" s="14">
        <v>37139</v>
      </c>
      <c r="D1968" s="14">
        <v>100001000</v>
      </c>
      <c r="E1968" s="14">
        <v>1</v>
      </c>
      <c r="F1968" s="14">
        <v>2017</v>
      </c>
      <c r="G1968" s="49"/>
      <c r="H1968" s="14">
        <v>38013</v>
      </c>
      <c r="I1968" s="14">
        <v>400001000</v>
      </c>
      <c r="J1968" s="14">
        <v>1</v>
      </c>
      <c r="K1968" s="14">
        <v>2017</v>
      </c>
      <c r="L1968" s="53">
        <f t="shared" si="92"/>
        <v>400001000</v>
      </c>
      <c r="M1968" s="54" t="b">
        <f t="shared" si="93"/>
        <v>1</v>
      </c>
    </row>
    <row r="1969" spans="2:13" x14ac:dyDescent="0.3">
      <c r="B1969" s="18">
        <f t="shared" si="91"/>
        <v>37</v>
      </c>
      <c r="C1969" s="14">
        <v>37141</v>
      </c>
      <c r="D1969" s="14">
        <v>100001000</v>
      </c>
      <c r="E1969" s="14">
        <v>1</v>
      </c>
      <c r="F1969" s="14">
        <v>2017</v>
      </c>
      <c r="G1969" s="49"/>
      <c r="H1969" s="14">
        <v>38015</v>
      </c>
      <c r="I1969" s="14">
        <v>400001000</v>
      </c>
      <c r="J1969" s="14">
        <v>1</v>
      </c>
      <c r="K1969" s="14">
        <v>2017</v>
      </c>
      <c r="L1969" s="53">
        <f t="shared" si="92"/>
        <v>400001000</v>
      </c>
      <c r="M1969" s="54" t="b">
        <f t="shared" si="93"/>
        <v>1</v>
      </c>
    </row>
    <row r="1970" spans="2:13" x14ac:dyDescent="0.3">
      <c r="B1970" s="18">
        <f t="shared" si="91"/>
        <v>37</v>
      </c>
      <c r="C1970" s="14">
        <v>37143</v>
      </c>
      <c r="D1970" s="14">
        <v>100001000</v>
      </c>
      <c r="E1970" s="14">
        <v>1</v>
      </c>
      <c r="F1970" s="14">
        <v>2017</v>
      </c>
      <c r="G1970" s="49"/>
      <c r="H1970" s="14">
        <v>38017</v>
      </c>
      <c r="I1970" s="14">
        <v>400001000</v>
      </c>
      <c r="J1970" s="14">
        <v>1</v>
      </c>
      <c r="K1970" s="14">
        <v>2017</v>
      </c>
      <c r="L1970" s="53">
        <f t="shared" si="92"/>
        <v>400001000</v>
      </c>
      <c r="M1970" s="54" t="b">
        <f t="shared" si="93"/>
        <v>1</v>
      </c>
    </row>
    <row r="1971" spans="2:13" x14ac:dyDescent="0.3">
      <c r="B1971" s="18">
        <f t="shared" si="91"/>
        <v>37</v>
      </c>
      <c r="C1971" s="14">
        <v>37145</v>
      </c>
      <c r="D1971" s="14">
        <v>100001000</v>
      </c>
      <c r="E1971" s="14">
        <v>1</v>
      </c>
      <c r="F1971" s="14">
        <v>2017</v>
      </c>
      <c r="G1971" s="49"/>
      <c r="H1971" s="14">
        <v>38019</v>
      </c>
      <c r="I1971" s="14">
        <v>400001000</v>
      </c>
      <c r="J1971" s="14">
        <v>1</v>
      </c>
      <c r="K1971" s="14">
        <v>2017</v>
      </c>
      <c r="L1971" s="53">
        <f t="shared" si="92"/>
        <v>400001000</v>
      </c>
      <c r="M1971" s="54" t="b">
        <f t="shared" si="93"/>
        <v>1</v>
      </c>
    </row>
    <row r="1972" spans="2:13" x14ac:dyDescent="0.3">
      <c r="B1972" s="18">
        <f t="shared" si="91"/>
        <v>37</v>
      </c>
      <c r="C1972" s="14">
        <v>37147</v>
      </c>
      <c r="D1972" s="14">
        <v>100001000</v>
      </c>
      <c r="E1972" s="14">
        <v>1</v>
      </c>
      <c r="F1972" s="14">
        <v>2017</v>
      </c>
      <c r="G1972" s="49"/>
      <c r="H1972" s="14">
        <v>38021</v>
      </c>
      <c r="I1972" s="14">
        <v>400001000</v>
      </c>
      <c r="J1972" s="14">
        <v>1</v>
      </c>
      <c r="K1972" s="14">
        <v>2017</v>
      </c>
      <c r="L1972" s="53">
        <f t="shared" si="92"/>
        <v>400001000</v>
      </c>
      <c r="M1972" s="54" t="b">
        <f t="shared" si="93"/>
        <v>1</v>
      </c>
    </row>
    <row r="1973" spans="2:13" x14ac:dyDescent="0.3">
      <c r="B1973" s="18">
        <f t="shared" si="91"/>
        <v>37</v>
      </c>
      <c r="C1973" s="14">
        <v>37149</v>
      </c>
      <c r="D1973" s="14">
        <v>100001000</v>
      </c>
      <c r="E1973" s="14">
        <v>1</v>
      </c>
      <c r="F1973" s="14">
        <v>2017</v>
      </c>
      <c r="G1973" s="49"/>
      <c r="H1973" s="14">
        <v>38023</v>
      </c>
      <c r="I1973" s="14">
        <v>400001000</v>
      </c>
      <c r="J1973" s="14">
        <v>1</v>
      </c>
      <c r="K1973" s="14">
        <v>2017</v>
      </c>
      <c r="L1973" s="53">
        <f t="shared" si="92"/>
        <v>400001000</v>
      </c>
      <c r="M1973" s="54" t="b">
        <f t="shared" si="93"/>
        <v>1</v>
      </c>
    </row>
    <row r="1974" spans="2:13" x14ac:dyDescent="0.3">
      <c r="B1974" s="18">
        <f t="shared" si="91"/>
        <v>37</v>
      </c>
      <c r="C1974" s="14">
        <v>37151</v>
      </c>
      <c r="D1974" s="14">
        <v>100001000</v>
      </c>
      <c r="E1974" s="14">
        <v>1</v>
      </c>
      <c r="F1974" s="14">
        <v>2017</v>
      </c>
      <c r="G1974" s="49"/>
      <c r="H1974" s="14">
        <v>38025</v>
      </c>
      <c r="I1974" s="14">
        <v>400001000</v>
      </c>
      <c r="J1974" s="14">
        <v>1</v>
      </c>
      <c r="K1974" s="14">
        <v>2017</v>
      </c>
      <c r="L1974" s="53">
        <f t="shared" si="92"/>
        <v>400001000</v>
      </c>
      <c r="M1974" s="54" t="b">
        <f t="shared" si="93"/>
        <v>1</v>
      </c>
    </row>
    <row r="1975" spans="2:13" x14ac:dyDescent="0.3">
      <c r="B1975" s="18">
        <f t="shared" si="91"/>
        <v>37</v>
      </c>
      <c r="C1975" s="14">
        <v>37153</v>
      </c>
      <c r="D1975" s="14">
        <v>100001000</v>
      </c>
      <c r="E1975" s="14">
        <v>1</v>
      </c>
      <c r="F1975" s="14">
        <v>2017</v>
      </c>
      <c r="G1975" s="49"/>
      <c r="H1975" s="14">
        <v>38027</v>
      </c>
      <c r="I1975" s="14">
        <v>400001000</v>
      </c>
      <c r="J1975" s="14">
        <v>1</v>
      </c>
      <c r="K1975" s="14">
        <v>2017</v>
      </c>
      <c r="L1975" s="53">
        <f t="shared" si="92"/>
        <v>400001000</v>
      </c>
      <c r="M1975" s="54" t="b">
        <f t="shared" si="93"/>
        <v>1</v>
      </c>
    </row>
    <row r="1976" spans="2:13" x14ac:dyDescent="0.3">
      <c r="B1976" s="18">
        <f t="shared" si="91"/>
        <v>37</v>
      </c>
      <c r="C1976" s="14">
        <v>37155</v>
      </c>
      <c r="D1976" s="14">
        <v>100001000</v>
      </c>
      <c r="E1976" s="14">
        <v>1</v>
      </c>
      <c r="F1976" s="14">
        <v>2017</v>
      </c>
      <c r="G1976" s="49"/>
      <c r="H1976" s="14">
        <v>38029</v>
      </c>
      <c r="I1976" s="14">
        <v>400001000</v>
      </c>
      <c r="J1976" s="14">
        <v>1</v>
      </c>
      <c r="K1976" s="14">
        <v>2017</v>
      </c>
      <c r="L1976" s="53">
        <f t="shared" si="92"/>
        <v>400001000</v>
      </c>
      <c r="M1976" s="54" t="b">
        <f t="shared" si="93"/>
        <v>1</v>
      </c>
    </row>
    <row r="1977" spans="2:13" x14ac:dyDescent="0.3">
      <c r="B1977" s="18">
        <f t="shared" si="91"/>
        <v>37</v>
      </c>
      <c r="C1977" s="14">
        <v>37157</v>
      </c>
      <c r="D1977" s="14">
        <v>100001000</v>
      </c>
      <c r="E1977" s="14">
        <v>1</v>
      </c>
      <c r="F1977" s="14">
        <v>2017</v>
      </c>
      <c r="G1977" s="49"/>
      <c r="H1977" s="14">
        <v>38031</v>
      </c>
      <c r="I1977" s="14">
        <v>400001000</v>
      </c>
      <c r="J1977" s="14">
        <v>1</v>
      </c>
      <c r="K1977" s="14">
        <v>2017</v>
      </c>
      <c r="L1977" s="53">
        <f t="shared" si="92"/>
        <v>400001000</v>
      </c>
      <c r="M1977" s="54" t="b">
        <f t="shared" si="93"/>
        <v>1</v>
      </c>
    </row>
    <row r="1978" spans="2:13" x14ac:dyDescent="0.3">
      <c r="B1978" s="18">
        <f t="shared" si="91"/>
        <v>37</v>
      </c>
      <c r="C1978" s="14">
        <v>37159</v>
      </c>
      <c r="D1978" s="14">
        <v>100001000</v>
      </c>
      <c r="E1978" s="14">
        <v>1</v>
      </c>
      <c r="F1978" s="14">
        <v>2017</v>
      </c>
      <c r="G1978" s="49"/>
      <c r="H1978" s="14">
        <v>38033</v>
      </c>
      <c r="I1978" s="14">
        <v>400001000</v>
      </c>
      <c r="J1978" s="14">
        <v>1</v>
      </c>
      <c r="K1978" s="14">
        <v>2017</v>
      </c>
      <c r="L1978" s="53">
        <f t="shared" si="92"/>
        <v>400001000</v>
      </c>
      <c r="M1978" s="54" t="b">
        <f t="shared" si="93"/>
        <v>1</v>
      </c>
    </row>
    <row r="1979" spans="2:13" x14ac:dyDescent="0.3">
      <c r="B1979" s="18">
        <f t="shared" si="91"/>
        <v>37</v>
      </c>
      <c r="C1979" s="14">
        <v>37161</v>
      </c>
      <c r="D1979" s="14">
        <v>100001000</v>
      </c>
      <c r="E1979" s="14">
        <v>1</v>
      </c>
      <c r="F1979" s="14">
        <v>2017</v>
      </c>
      <c r="G1979" s="49"/>
      <c r="H1979" s="14">
        <v>38035</v>
      </c>
      <c r="I1979" s="14">
        <v>400001000</v>
      </c>
      <c r="J1979" s="14">
        <v>1</v>
      </c>
      <c r="K1979" s="14">
        <v>2017</v>
      </c>
      <c r="L1979" s="53">
        <f t="shared" si="92"/>
        <v>400001000</v>
      </c>
      <c r="M1979" s="54" t="b">
        <f t="shared" si="93"/>
        <v>1</v>
      </c>
    </row>
    <row r="1980" spans="2:13" x14ac:dyDescent="0.3">
      <c r="B1980" s="18">
        <f t="shared" si="91"/>
        <v>37</v>
      </c>
      <c r="C1980" s="14">
        <v>37163</v>
      </c>
      <c r="D1980" s="14">
        <v>100001000</v>
      </c>
      <c r="E1980" s="14">
        <v>1</v>
      </c>
      <c r="F1980" s="14">
        <v>2017</v>
      </c>
      <c r="G1980" s="49"/>
      <c r="H1980" s="14">
        <v>38037</v>
      </c>
      <c r="I1980" s="14">
        <v>400001000</v>
      </c>
      <c r="J1980" s="14">
        <v>1</v>
      </c>
      <c r="K1980" s="14">
        <v>2017</v>
      </c>
      <c r="L1980" s="53">
        <f t="shared" si="92"/>
        <v>400001000</v>
      </c>
      <c r="M1980" s="54" t="b">
        <f t="shared" si="93"/>
        <v>1</v>
      </c>
    </row>
    <row r="1981" spans="2:13" x14ac:dyDescent="0.3">
      <c r="B1981" s="18">
        <f t="shared" si="91"/>
        <v>37</v>
      </c>
      <c r="C1981" s="14">
        <v>37165</v>
      </c>
      <c r="D1981" s="14">
        <v>100001000</v>
      </c>
      <c r="E1981" s="14">
        <v>1</v>
      </c>
      <c r="F1981" s="14">
        <v>2017</v>
      </c>
      <c r="G1981" s="49"/>
      <c r="H1981" s="14">
        <v>38039</v>
      </c>
      <c r="I1981" s="14">
        <v>400001000</v>
      </c>
      <c r="J1981" s="14">
        <v>1</v>
      </c>
      <c r="K1981" s="14">
        <v>2017</v>
      </c>
      <c r="L1981" s="53">
        <f t="shared" si="92"/>
        <v>400001000</v>
      </c>
      <c r="M1981" s="54" t="b">
        <f t="shared" si="93"/>
        <v>1</v>
      </c>
    </row>
    <row r="1982" spans="2:13" x14ac:dyDescent="0.3">
      <c r="B1982" s="18">
        <f t="shared" si="91"/>
        <v>37</v>
      </c>
      <c r="C1982" s="14">
        <v>37167</v>
      </c>
      <c r="D1982" s="14">
        <v>100001000</v>
      </c>
      <c r="E1982" s="14">
        <v>1</v>
      </c>
      <c r="F1982" s="14">
        <v>2017</v>
      </c>
      <c r="G1982" s="49"/>
      <c r="H1982" s="14">
        <v>38041</v>
      </c>
      <c r="I1982" s="14">
        <v>400001000</v>
      </c>
      <c r="J1982" s="14">
        <v>1</v>
      </c>
      <c r="K1982" s="14">
        <v>2017</v>
      </c>
      <c r="L1982" s="53">
        <f t="shared" si="92"/>
        <v>400001000</v>
      </c>
      <c r="M1982" s="54" t="b">
        <f t="shared" si="93"/>
        <v>1</v>
      </c>
    </row>
    <row r="1983" spans="2:13" x14ac:dyDescent="0.3">
      <c r="B1983" s="18">
        <f t="shared" si="91"/>
        <v>37</v>
      </c>
      <c r="C1983" s="14">
        <v>37169</v>
      </c>
      <c r="D1983" s="14">
        <v>100001000</v>
      </c>
      <c r="E1983" s="14">
        <v>1</v>
      </c>
      <c r="F1983" s="14">
        <v>2017</v>
      </c>
      <c r="G1983" s="49"/>
      <c r="H1983" s="14">
        <v>38043</v>
      </c>
      <c r="I1983" s="14">
        <v>400001000</v>
      </c>
      <c r="J1983" s="14">
        <v>1</v>
      </c>
      <c r="K1983" s="14">
        <v>2017</v>
      </c>
      <c r="L1983" s="53">
        <f t="shared" si="92"/>
        <v>400001000</v>
      </c>
      <c r="M1983" s="54" t="b">
        <f t="shared" si="93"/>
        <v>1</v>
      </c>
    </row>
    <row r="1984" spans="2:13" x14ac:dyDescent="0.3">
      <c r="B1984" s="18">
        <f t="shared" si="91"/>
        <v>37</v>
      </c>
      <c r="C1984" s="14">
        <v>37171</v>
      </c>
      <c r="D1984" s="14">
        <v>100001000</v>
      </c>
      <c r="E1984" s="14">
        <v>1</v>
      </c>
      <c r="F1984" s="14">
        <v>2017</v>
      </c>
      <c r="G1984" s="49"/>
      <c r="H1984" s="14">
        <v>38045</v>
      </c>
      <c r="I1984" s="14">
        <v>400001000</v>
      </c>
      <c r="J1984" s="14">
        <v>1</v>
      </c>
      <c r="K1984" s="14">
        <v>2017</v>
      </c>
      <c r="L1984" s="53">
        <f t="shared" si="92"/>
        <v>400001000</v>
      </c>
      <c r="M1984" s="54" t="b">
        <f t="shared" si="93"/>
        <v>1</v>
      </c>
    </row>
    <row r="1985" spans="2:13" x14ac:dyDescent="0.3">
      <c r="B1985" s="18">
        <f t="shared" si="91"/>
        <v>37</v>
      </c>
      <c r="C1985" s="14">
        <v>37173</v>
      </c>
      <c r="D1985" s="14">
        <v>100001000</v>
      </c>
      <c r="E1985" s="14">
        <v>1</v>
      </c>
      <c r="F1985" s="14">
        <v>2017</v>
      </c>
      <c r="G1985" s="49"/>
      <c r="H1985" s="14">
        <v>38047</v>
      </c>
      <c r="I1985" s="14">
        <v>400001000</v>
      </c>
      <c r="J1985" s="14">
        <v>1</v>
      </c>
      <c r="K1985" s="14">
        <v>2017</v>
      </c>
      <c r="L1985" s="53">
        <f t="shared" si="92"/>
        <v>400001000</v>
      </c>
      <c r="M1985" s="54" t="b">
        <f t="shared" si="93"/>
        <v>1</v>
      </c>
    </row>
    <row r="1986" spans="2:13" x14ac:dyDescent="0.3">
      <c r="B1986" s="18">
        <f t="shared" si="91"/>
        <v>37</v>
      </c>
      <c r="C1986" s="14">
        <v>37175</v>
      </c>
      <c r="D1986" s="14">
        <v>100001000</v>
      </c>
      <c r="E1986" s="14">
        <v>1</v>
      </c>
      <c r="F1986" s="14">
        <v>2017</v>
      </c>
      <c r="G1986" s="49"/>
      <c r="H1986" s="14">
        <v>38049</v>
      </c>
      <c r="I1986" s="14">
        <v>400001000</v>
      </c>
      <c r="J1986" s="14">
        <v>1</v>
      </c>
      <c r="K1986" s="14">
        <v>2017</v>
      </c>
      <c r="L1986" s="53">
        <f t="shared" si="92"/>
        <v>400001000</v>
      </c>
      <c r="M1986" s="54" t="b">
        <f t="shared" si="93"/>
        <v>1</v>
      </c>
    </row>
    <row r="1987" spans="2:13" x14ac:dyDescent="0.3">
      <c r="B1987" s="18">
        <f t="shared" si="91"/>
        <v>37</v>
      </c>
      <c r="C1987" s="14">
        <v>37177</v>
      </c>
      <c r="D1987" s="14">
        <v>100001000</v>
      </c>
      <c r="E1987" s="14">
        <v>1</v>
      </c>
      <c r="F1987" s="14">
        <v>2017</v>
      </c>
      <c r="G1987" s="49"/>
      <c r="H1987" s="14">
        <v>38051</v>
      </c>
      <c r="I1987" s="14">
        <v>400001000</v>
      </c>
      <c r="J1987" s="14">
        <v>1</v>
      </c>
      <c r="K1987" s="14">
        <v>2017</v>
      </c>
      <c r="L1987" s="53">
        <f t="shared" si="92"/>
        <v>400001000</v>
      </c>
      <c r="M1987" s="54" t="b">
        <f t="shared" si="93"/>
        <v>1</v>
      </c>
    </row>
    <row r="1988" spans="2:13" x14ac:dyDescent="0.3">
      <c r="B1988" s="18">
        <f t="shared" si="91"/>
        <v>37</v>
      </c>
      <c r="C1988" s="14">
        <v>37179</v>
      </c>
      <c r="D1988" s="14">
        <v>100001000</v>
      </c>
      <c r="E1988" s="14">
        <v>1</v>
      </c>
      <c r="F1988" s="14">
        <v>2017</v>
      </c>
      <c r="G1988" s="49"/>
      <c r="H1988" s="14">
        <v>38053</v>
      </c>
      <c r="I1988" s="14">
        <v>400001000</v>
      </c>
      <c r="J1988" s="14">
        <v>1</v>
      </c>
      <c r="K1988" s="14">
        <v>2017</v>
      </c>
      <c r="L1988" s="53">
        <f t="shared" si="92"/>
        <v>400001000</v>
      </c>
      <c r="M1988" s="54" t="b">
        <f t="shared" si="93"/>
        <v>1</v>
      </c>
    </row>
    <row r="1989" spans="2:13" x14ac:dyDescent="0.3">
      <c r="B1989" s="18">
        <f t="shared" si="91"/>
        <v>37</v>
      </c>
      <c r="C1989" s="14">
        <v>37181</v>
      </c>
      <c r="D1989" s="14">
        <v>100001000</v>
      </c>
      <c r="E1989" s="14">
        <v>1</v>
      </c>
      <c r="F1989" s="14">
        <v>2017</v>
      </c>
      <c r="G1989" s="49"/>
      <c r="H1989" s="14">
        <v>38055</v>
      </c>
      <c r="I1989" s="14">
        <v>400001000</v>
      </c>
      <c r="J1989" s="14">
        <v>1</v>
      </c>
      <c r="K1989" s="14">
        <v>2017</v>
      </c>
      <c r="L1989" s="53">
        <f t="shared" si="92"/>
        <v>400001000</v>
      </c>
      <c r="M1989" s="54" t="b">
        <f t="shared" si="93"/>
        <v>1</v>
      </c>
    </row>
    <row r="1990" spans="2:13" x14ac:dyDescent="0.3">
      <c r="B1990" s="18">
        <f t="shared" ref="B1990:B2053" si="94">TRUNC(C1990/1000,0)</f>
        <v>37</v>
      </c>
      <c r="C1990" s="14">
        <v>37183</v>
      </c>
      <c r="D1990" s="14">
        <v>100001000</v>
      </c>
      <c r="E1990" s="14">
        <v>1</v>
      </c>
      <c r="F1990" s="14">
        <v>2017</v>
      </c>
      <c r="G1990" s="49"/>
      <c r="H1990" s="14">
        <v>38057</v>
      </c>
      <c r="I1990" s="14">
        <v>400001000</v>
      </c>
      <c r="J1990" s="14">
        <v>1</v>
      </c>
      <c r="K1990" s="14">
        <v>2017</v>
      </c>
      <c r="L1990" s="53">
        <f t="shared" si="92"/>
        <v>400001000</v>
      </c>
      <c r="M1990" s="54" t="b">
        <f t="shared" si="93"/>
        <v>1</v>
      </c>
    </row>
    <row r="1991" spans="2:13" x14ac:dyDescent="0.3">
      <c r="B1991" s="18">
        <f t="shared" si="94"/>
        <v>37</v>
      </c>
      <c r="C1991" s="14">
        <v>37185</v>
      </c>
      <c r="D1991" s="14">
        <v>100001000</v>
      </c>
      <c r="E1991" s="14">
        <v>1</v>
      </c>
      <c r="F1991" s="14">
        <v>2017</v>
      </c>
      <c r="G1991" s="49"/>
      <c r="H1991" s="14">
        <v>38059</v>
      </c>
      <c r="I1991" s="14">
        <v>400001000</v>
      </c>
      <c r="J1991" s="14">
        <v>1</v>
      </c>
      <c r="K1991" s="14">
        <v>2017</v>
      </c>
      <c r="L1991" s="53">
        <f t="shared" ref="L1991:L2054" si="95">VLOOKUP(H1991,$C$5:$D$3233,2,FALSE)</f>
        <v>400001000</v>
      </c>
      <c r="M1991" s="54" t="b">
        <f t="shared" ref="M1991:M2054" si="96">L1991=I1991</f>
        <v>1</v>
      </c>
    </row>
    <row r="1992" spans="2:13" x14ac:dyDescent="0.3">
      <c r="B1992" s="18">
        <f t="shared" si="94"/>
        <v>37</v>
      </c>
      <c r="C1992" s="14">
        <v>37187</v>
      </c>
      <c r="D1992" s="14">
        <v>100001000</v>
      </c>
      <c r="E1992" s="14">
        <v>1</v>
      </c>
      <c r="F1992" s="14">
        <v>2017</v>
      </c>
      <c r="G1992" s="49"/>
      <c r="H1992" s="14">
        <v>38061</v>
      </c>
      <c r="I1992" s="14">
        <v>400001000</v>
      </c>
      <c r="J1992" s="14">
        <v>1</v>
      </c>
      <c r="K1992" s="14">
        <v>2017</v>
      </c>
      <c r="L1992" s="53">
        <f t="shared" si="95"/>
        <v>400001000</v>
      </c>
      <c r="M1992" s="54" t="b">
        <f t="shared" si="96"/>
        <v>1</v>
      </c>
    </row>
    <row r="1993" spans="2:13" x14ac:dyDescent="0.3">
      <c r="B1993" s="18">
        <f t="shared" si="94"/>
        <v>37</v>
      </c>
      <c r="C1993" s="14">
        <v>37189</v>
      </c>
      <c r="D1993" s="14">
        <v>100001000</v>
      </c>
      <c r="E1993" s="14">
        <v>1</v>
      </c>
      <c r="F1993" s="14">
        <v>2017</v>
      </c>
      <c r="G1993" s="49"/>
      <c r="H1993" s="14">
        <v>38063</v>
      </c>
      <c r="I1993" s="14">
        <v>400001000</v>
      </c>
      <c r="J1993" s="14">
        <v>1</v>
      </c>
      <c r="K1993" s="14">
        <v>2017</v>
      </c>
      <c r="L1993" s="53">
        <f t="shared" si="95"/>
        <v>400001000</v>
      </c>
      <c r="M1993" s="54" t="b">
        <f t="shared" si="96"/>
        <v>1</v>
      </c>
    </row>
    <row r="1994" spans="2:13" x14ac:dyDescent="0.3">
      <c r="B1994" s="18">
        <f t="shared" si="94"/>
        <v>37</v>
      </c>
      <c r="C1994" s="14">
        <v>37191</v>
      </c>
      <c r="D1994" s="14">
        <v>100001000</v>
      </c>
      <c r="E1994" s="14">
        <v>1</v>
      </c>
      <c r="F1994" s="14">
        <v>2017</v>
      </c>
      <c r="G1994" s="49"/>
      <c r="H1994" s="14">
        <v>38065</v>
      </c>
      <c r="I1994" s="14">
        <v>400001000</v>
      </c>
      <c r="J1994" s="14">
        <v>1</v>
      </c>
      <c r="K1994" s="14">
        <v>2017</v>
      </c>
      <c r="L1994" s="53">
        <f t="shared" si="95"/>
        <v>400001000</v>
      </c>
      <c r="M1994" s="54" t="b">
        <f t="shared" si="96"/>
        <v>1</v>
      </c>
    </row>
    <row r="1995" spans="2:13" x14ac:dyDescent="0.3">
      <c r="B1995" s="18">
        <f t="shared" si="94"/>
        <v>37</v>
      </c>
      <c r="C1995" s="14">
        <v>37193</v>
      </c>
      <c r="D1995" s="14">
        <v>100001000</v>
      </c>
      <c r="E1995" s="14">
        <v>1</v>
      </c>
      <c r="F1995" s="14">
        <v>2017</v>
      </c>
      <c r="G1995" s="49"/>
      <c r="H1995" s="14">
        <v>38067</v>
      </c>
      <c r="I1995" s="14">
        <v>400001000</v>
      </c>
      <c r="J1995" s="14">
        <v>1</v>
      </c>
      <c r="K1995" s="14">
        <v>2017</v>
      </c>
      <c r="L1995" s="53">
        <f t="shared" si="95"/>
        <v>400001000</v>
      </c>
      <c r="M1995" s="54" t="b">
        <f t="shared" si="96"/>
        <v>1</v>
      </c>
    </row>
    <row r="1996" spans="2:13" x14ac:dyDescent="0.3">
      <c r="B1996" s="18">
        <f t="shared" si="94"/>
        <v>37</v>
      </c>
      <c r="C1996" s="14">
        <v>37195</v>
      </c>
      <c r="D1996" s="14">
        <v>100001000</v>
      </c>
      <c r="E1996" s="14">
        <v>1</v>
      </c>
      <c r="F1996" s="14">
        <v>2017</v>
      </c>
      <c r="G1996" s="49"/>
      <c r="H1996" s="14">
        <v>38069</v>
      </c>
      <c r="I1996" s="14">
        <v>400001000</v>
      </c>
      <c r="J1996" s="14">
        <v>1</v>
      </c>
      <c r="K1996" s="14">
        <v>2017</v>
      </c>
      <c r="L1996" s="53">
        <f t="shared" si="95"/>
        <v>400001000</v>
      </c>
      <c r="M1996" s="54" t="b">
        <f t="shared" si="96"/>
        <v>1</v>
      </c>
    </row>
    <row r="1997" spans="2:13" x14ac:dyDescent="0.3">
      <c r="B1997" s="18">
        <f t="shared" si="94"/>
        <v>37</v>
      </c>
      <c r="C1997" s="14">
        <v>37197</v>
      </c>
      <c r="D1997" s="14">
        <v>100001000</v>
      </c>
      <c r="E1997" s="14">
        <v>1</v>
      </c>
      <c r="F1997" s="14">
        <v>2017</v>
      </c>
      <c r="G1997" s="49"/>
      <c r="H1997" s="14">
        <v>38071</v>
      </c>
      <c r="I1997" s="14">
        <v>400001000</v>
      </c>
      <c r="J1997" s="14">
        <v>1</v>
      </c>
      <c r="K1997" s="14">
        <v>2017</v>
      </c>
      <c r="L1997" s="53">
        <f t="shared" si="95"/>
        <v>400001000</v>
      </c>
      <c r="M1997" s="54" t="b">
        <f t="shared" si="96"/>
        <v>1</v>
      </c>
    </row>
    <row r="1998" spans="2:13" x14ac:dyDescent="0.3">
      <c r="B1998" s="18">
        <f t="shared" si="94"/>
        <v>37</v>
      </c>
      <c r="C1998" s="14">
        <v>37199</v>
      </c>
      <c r="D1998" s="14">
        <v>100001000</v>
      </c>
      <c r="E1998" s="14">
        <v>1</v>
      </c>
      <c r="F1998" s="14">
        <v>2017</v>
      </c>
      <c r="G1998" s="49"/>
      <c r="H1998" s="14">
        <v>38073</v>
      </c>
      <c r="I1998" s="14">
        <v>400001000</v>
      </c>
      <c r="J1998" s="14">
        <v>1</v>
      </c>
      <c r="K1998" s="14">
        <v>2017</v>
      </c>
      <c r="L1998" s="53">
        <f t="shared" si="95"/>
        <v>400001000</v>
      </c>
      <c r="M1998" s="54" t="b">
        <f t="shared" si="96"/>
        <v>1</v>
      </c>
    </row>
    <row r="1999" spans="2:13" x14ac:dyDescent="0.3">
      <c r="B1999" s="18">
        <f t="shared" si="94"/>
        <v>38</v>
      </c>
      <c r="C1999" s="14">
        <v>38001</v>
      </c>
      <c r="D1999" s="14">
        <v>400001000</v>
      </c>
      <c r="E1999" s="14">
        <v>1</v>
      </c>
      <c r="F1999" s="14">
        <v>2017</v>
      </c>
      <c r="G1999" s="49"/>
      <c r="H1999" s="14">
        <v>38075</v>
      </c>
      <c r="I1999" s="14">
        <v>400001000</v>
      </c>
      <c r="J1999" s="14">
        <v>1</v>
      </c>
      <c r="K1999" s="14">
        <v>2017</v>
      </c>
      <c r="L1999" s="53">
        <f t="shared" si="95"/>
        <v>400001000</v>
      </c>
      <c r="M1999" s="54" t="b">
        <f t="shared" si="96"/>
        <v>1</v>
      </c>
    </row>
    <row r="2000" spans="2:13" x14ac:dyDescent="0.3">
      <c r="B2000" s="18">
        <f t="shared" si="94"/>
        <v>38</v>
      </c>
      <c r="C2000" s="14">
        <v>38003</v>
      </c>
      <c r="D2000" s="14">
        <v>400001000</v>
      </c>
      <c r="E2000" s="14">
        <v>1</v>
      </c>
      <c r="F2000" s="14">
        <v>2017</v>
      </c>
      <c r="G2000" s="49"/>
      <c r="H2000" s="14">
        <v>38077</v>
      </c>
      <c r="I2000" s="14">
        <v>400001000</v>
      </c>
      <c r="J2000" s="14">
        <v>1</v>
      </c>
      <c r="K2000" s="14">
        <v>2017</v>
      </c>
      <c r="L2000" s="53">
        <f t="shared" si="95"/>
        <v>400001000</v>
      </c>
      <c r="M2000" s="54" t="b">
        <f t="shared" si="96"/>
        <v>1</v>
      </c>
    </row>
    <row r="2001" spans="2:13" x14ac:dyDescent="0.3">
      <c r="B2001" s="18">
        <f t="shared" si="94"/>
        <v>38</v>
      </c>
      <c r="C2001" s="14">
        <v>38005</v>
      </c>
      <c r="D2001" s="14">
        <v>400001000</v>
      </c>
      <c r="E2001" s="14">
        <v>1</v>
      </c>
      <c r="F2001" s="14">
        <v>2017</v>
      </c>
      <c r="G2001" s="49"/>
      <c r="H2001" s="14">
        <v>38079</v>
      </c>
      <c r="I2001" s="14">
        <v>400001000</v>
      </c>
      <c r="J2001" s="14">
        <v>1</v>
      </c>
      <c r="K2001" s="14">
        <v>2017</v>
      </c>
      <c r="L2001" s="53">
        <f t="shared" si="95"/>
        <v>400001000</v>
      </c>
      <c r="M2001" s="54" t="b">
        <f t="shared" si="96"/>
        <v>1</v>
      </c>
    </row>
    <row r="2002" spans="2:13" x14ac:dyDescent="0.3">
      <c r="B2002" s="18">
        <f t="shared" si="94"/>
        <v>38</v>
      </c>
      <c r="C2002" s="14">
        <v>38007</v>
      </c>
      <c r="D2002" s="14">
        <v>400001000</v>
      </c>
      <c r="E2002" s="14">
        <v>1</v>
      </c>
      <c r="F2002" s="14">
        <v>2017</v>
      </c>
      <c r="G2002" s="49"/>
      <c r="H2002" s="14">
        <v>38081</v>
      </c>
      <c r="I2002" s="14">
        <v>400001000</v>
      </c>
      <c r="J2002" s="14">
        <v>1</v>
      </c>
      <c r="K2002" s="14">
        <v>2017</v>
      </c>
      <c r="L2002" s="53">
        <f t="shared" si="95"/>
        <v>400001000</v>
      </c>
      <c r="M2002" s="54" t="b">
        <f t="shared" si="96"/>
        <v>1</v>
      </c>
    </row>
    <row r="2003" spans="2:13" x14ac:dyDescent="0.3">
      <c r="B2003" s="18">
        <f t="shared" si="94"/>
        <v>38</v>
      </c>
      <c r="C2003" s="14">
        <v>38009</v>
      </c>
      <c r="D2003" s="14">
        <v>400001000</v>
      </c>
      <c r="E2003" s="14">
        <v>1</v>
      </c>
      <c r="F2003" s="14">
        <v>2017</v>
      </c>
      <c r="G2003" s="49"/>
      <c r="H2003" s="14">
        <v>38083</v>
      </c>
      <c r="I2003" s="14">
        <v>400001000</v>
      </c>
      <c r="J2003" s="14">
        <v>1</v>
      </c>
      <c r="K2003" s="14">
        <v>2017</v>
      </c>
      <c r="L2003" s="53">
        <f t="shared" si="95"/>
        <v>400001000</v>
      </c>
      <c r="M2003" s="54" t="b">
        <f t="shared" si="96"/>
        <v>1</v>
      </c>
    </row>
    <row r="2004" spans="2:13" x14ac:dyDescent="0.3">
      <c r="B2004" s="18">
        <f t="shared" si="94"/>
        <v>38</v>
      </c>
      <c r="C2004" s="14">
        <v>38011</v>
      </c>
      <c r="D2004" s="14">
        <v>400001000</v>
      </c>
      <c r="E2004" s="14">
        <v>1</v>
      </c>
      <c r="F2004" s="14">
        <v>2017</v>
      </c>
      <c r="G2004" s="49"/>
      <c r="H2004" s="14">
        <v>38085</v>
      </c>
      <c r="I2004" s="14">
        <v>400001000</v>
      </c>
      <c r="J2004" s="14">
        <v>1</v>
      </c>
      <c r="K2004" s="14">
        <v>2017</v>
      </c>
      <c r="L2004" s="53">
        <f t="shared" si="95"/>
        <v>400001000</v>
      </c>
      <c r="M2004" s="54" t="b">
        <f t="shared" si="96"/>
        <v>1</v>
      </c>
    </row>
    <row r="2005" spans="2:13" x14ac:dyDescent="0.3">
      <c r="B2005" s="18">
        <f t="shared" si="94"/>
        <v>38</v>
      </c>
      <c r="C2005" s="14">
        <v>38013</v>
      </c>
      <c r="D2005" s="14">
        <v>400001000</v>
      </c>
      <c r="E2005" s="14">
        <v>1</v>
      </c>
      <c r="F2005" s="14">
        <v>2017</v>
      </c>
      <c r="G2005" s="49"/>
      <c r="H2005" s="14">
        <v>38087</v>
      </c>
      <c r="I2005" s="14">
        <v>400001000</v>
      </c>
      <c r="J2005" s="14">
        <v>1</v>
      </c>
      <c r="K2005" s="14">
        <v>2017</v>
      </c>
      <c r="L2005" s="53">
        <f t="shared" si="95"/>
        <v>400001000</v>
      </c>
      <c r="M2005" s="54" t="b">
        <f t="shared" si="96"/>
        <v>1</v>
      </c>
    </row>
    <row r="2006" spans="2:13" x14ac:dyDescent="0.3">
      <c r="B2006" s="18">
        <f t="shared" si="94"/>
        <v>38</v>
      </c>
      <c r="C2006" s="14">
        <v>38015</v>
      </c>
      <c r="D2006" s="14">
        <v>400001000</v>
      </c>
      <c r="E2006" s="14">
        <v>1</v>
      </c>
      <c r="F2006" s="14">
        <v>2017</v>
      </c>
      <c r="G2006" s="49"/>
      <c r="H2006" s="14">
        <v>38089</v>
      </c>
      <c r="I2006" s="14">
        <v>400001000</v>
      </c>
      <c r="J2006" s="14">
        <v>1</v>
      </c>
      <c r="K2006" s="14">
        <v>2017</v>
      </c>
      <c r="L2006" s="53">
        <f t="shared" si="95"/>
        <v>400001000</v>
      </c>
      <c r="M2006" s="54" t="b">
        <f t="shared" si="96"/>
        <v>1</v>
      </c>
    </row>
    <row r="2007" spans="2:13" x14ac:dyDescent="0.3">
      <c r="B2007" s="18">
        <f t="shared" si="94"/>
        <v>38</v>
      </c>
      <c r="C2007" s="14">
        <v>38017</v>
      </c>
      <c r="D2007" s="14">
        <v>400001000</v>
      </c>
      <c r="E2007" s="14">
        <v>1</v>
      </c>
      <c r="F2007" s="14">
        <v>2017</v>
      </c>
      <c r="G2007" s="49"/>
      <c r="H2007" s="14">
        <v>38091</v>
      </c>
      <c r="I2007" s="14">
        <v>400001000</v>
      </c>
      <c r="J2007" s="14">
        <v>1</v>
      </c>
      <c r="K2007" s="14">
        <v>2017</v>
      </c>
      <c r="L2007" s="53">
        <f t="shared" si="95"/>
        <v>400001000</v>
      </c>
      <c r="M2007" s="54" t="b">
        <f t="shared" si="96"/>
        <v>1</v>
      </c>
    </row>
    <row r="2008" spans="2:13" x14ac:dyDescent="0.3">
      <c r="B2008" s="18">
        <f t="shared" si="94"/>
        <v>38</v>
      </c>
      <c r="C2008" s="14">
        <v>38019</v>
      </c>
      <c r="D2008" s="14">
        <v>400001000</v>
      </c>
      <c r="E2008" s="14">
        <v>1</v>
      </c>
      <c r="F2008" s="14">
        <v>2017</v>
      </c>
      <c r="G2008" s="49"/>
      <c r="H2008" s="14">
        <v>38093</v>
      </c>
      <c r="I2008" s="14">
        <v>400001000</v>
      </c>
      <c r="J2008" s="14">
        <v>1</v>
      </c>
      <c r="K2008" s="14">
        <v>2017</v>
      </c>
      <c r="L2008" s="53">
        <f t="shared" si="95"/>
        <v>400001000</v>
      </c>
      <c r="M2008" s="54" t="b">
        <f t="shared" si="96"/>
        <v>1</v>
      </c>
    </row>
    <row r="2009" spans="2:13" x14ac:dyDescent="0.3">
      <c r="B2009" s="18">
        <f t="shared" si="94"/>
        <v>38</v>
      </c>
      <c r="C2009" s="14">
        <v>38021</v>
      </c>
      <c r="D2009" s="14">
        <v>400001000</v>
      </c>
      <c r="E2009" s="14">
        <v>1</v>
      </c>
      <c r="F2009" s="14">
        <v>2017</v>
      </c>
      <c r="G2009" s="49"/>
      <c r="H2009" s="14">
        <v>38095</v>
      </c>
      <c r="I2009" s="14">
        <v>400001000</v>
      </c>
      <c r="J2009" s="14">
        <v>1</v>
      </c>
      <c r="K2009" s="14">
        <v>2017</v>
      </c>
      <c r="L2009" s="53">
        <f t="shared" si="95"/>
        <v>400001000</v>
      </c>
      <c r="M2009" s="54" t="b">
        <f t="shared" si="96"/>
        <v>1</v>
      </c>
    </row>
    <row r="2010" spans="2:13" x14ac:dyDescent="0.3">
      <c r="B2010" s="18">
        <f t="shared" si="94"/>
        <v>38</v>
      </c>
      <c r="C2010" s="14">
        <v>38023</v>
      </c>
      <c r="D2010" s="14">
        <v>400001000</v>
      </c>
      <c r="E2010" s="14">
        <v>1</v>
      </c>
      <c r="F2010" s="14">
        <v>2017</v>
      </c>
      <c r="G2010" s="49"/>
      <c r="H2010" s="14">
        <v>38097</v>
      </c>
      <c r="I2010" s="14">
        <v>400001000</v>
      </c>
      <c r="J2010" s="14">
        <v>1</v>
      </c>
      <c r="K2010" s="14">
        <v>2017</v>
      </c>
      <c r="L2010" s="53">
        <f t="shared" si="95"/>
        <v>400001000</v>
      </c>
      <c r="M2010" s="54" t="b">
        <f t="shared" si="96"/>
        <v>1</v>
      </c>
    </row>
    <row r="2011" spans="2:13" x14ac:dyDescent="0.3">
      <c r="B2011" s="18">
        <f t="shared" si="94"/>
        <v>38</v>
      </c>
      <c r="C2011" s="14">
        <v>38025</v>
      </c>
      <c r="D2011" s="14">
        <v>400001000</v>
      </c>
      <c r="E2011" s="14">
        <v>1</v>
      </c>
      <c r="F2011" s="14">
        <v>2017</v>
      </c>
      <c r="G2011" s="49"/>
      <c r="H2011" s="14">
        <v>38099</v>
      </c>
      <c r="I2011" s="14">
        <v>400001000</v>
      </c>
      <c r="J2011" s="14">
        <v>1</v>
      </c>
      <c r="K2011" s="14">
        <v>2017</v>
      </c>
      <c r="L2011" s="53">
        <f t="shared" si="95"/>
        <v>400001000</v>
      </c>
      <c r="M2011" s="54" t="b">
        <f t="shared" si="96"/>
        <v>1</v>
      </c>
    </row>
    <row r="2012" spans="2:13" x14ac:dyDescent="0.3">
      <c r="B2012" s="18">
        <f t="shared" si="94"/>
        <v>38</v>
      </c>
      <c r="C2012" s="14">
        <v>38027</v>
      </c>
      <c r="D2012" s="14">
        <v>400001000</v>
      </c>
      <c r="E2012" s="14">
        <v>1</v>
      </c>
      <c r="F2012" s="14">
        <v>2017</v>
      </c>
      <c r="G2012" s="49"/>
      <c r="H2012" s="14">
        <v>38101</v>
      </c>
      <c r="I2012" s="14">
        <v>400001000</v>
      </c>
      <c r="J2012" s="14">
        <v>1</v>
      </c>
      <c r="K2012" s="14">
        <v>2017</v>
      </c>
      <c r="L2012" s="53">
        <f t="shared" si="95"/>
        <v>400001000</v>
      </c>
      <c r="M2012" s="54" t="b">
        <f t="shared" si="96"/>
        <v>1</v>
      </c>
    </row>
    <row r="2013" spans="2:13" x14ac:dyDescent="0.3">
      <c r="B2013" s="18">
        <f t="shared" si="94"/>
        <v>38</v>
      </c>
      <c r="C2013" s="14">
        <v>38029</v>
      </c>
      <c r="D2013" s="14">
        <v>400001000</v>
      </c>
      <c r="E2013" s="14">
        <v>1</v>
      </c>
      <c r="F2013" s="14">
        <v>2017</v>
      </c>
      <c r="G2013" s="49"/>
      <c r="H2013" s="14">
        <v>38103</v>
      </c>
      <c r="I2013" s="14">
        <v>400001000</v>
      </c>
      <c r="J2013" s="14">
        <v>1</v>
      </c>
      <c r="K2013" s="14">
        <v>2017</v>
      </c>
      <c r="L2013" s="53">
        <f t="shared" si="95"/>
        <v>400001000</v>
      </c>
      <c r="M2013" s="54" t="b">
        <f t="shared" si="96"/>
        <v>1</v>
      </c>
    </row>
    <row r="2014" spans="2:13" x14ac:dyDescent="0.3">
      <c r="B2014" s="18">
        <f t="shared" si="94"/>
        <v>38</v>
      </c>
      <c r="C2014" s="14">
        <v>38031</v>
      </c>
      <c r="D2014" s="14">
        <v>400001000</v>
      </c>
      <c r="E2014" s="14">
        <v>1</v>
      </c>
      <c r="F2014" s="14">
        <v>2017</v>
      </c>
      <c r="G2014" s="49"/>
      <c r="H2014" s="14">
        <v>38105</v>
      </c>
      <c r="I2014" s="14">
        <v>400001000</v>
      </c>
      <c r="J2014" s="14">
        <v>1</v>
      </c>
      <c r="K2014" s="14">
        <v>2017</v>
      </c>
      <c r="L2014" s="53">
        <f t="shared" si="95"/>
        <v>400001000</v>
      </c>
      <c r="M2014" s="54" t="b">
        <f t="shared" si="96"/>
        <v>1</v>
      </c>
    </row>
    <row r="2015" spans="2:13" x14ac:dyDescent="0.3">
      <c r="B2015" s="18">
        <f t="shared" si="94"/>
        <v>38</v>
      </c>
      <c r="C2015" s="14">
        <v>38033</v>
      </c>
      <c r="D2015" s="14">
        <v>400001000</v>
      </c>
      <c r="E2015" s="14">
        <v>1</v>
      </c>
      <c r="F2015" s="14">
        <v>2017</v>
      </c>
      <c r="G2015" s="49"/>
      <c r="H2015" s="14">
        <v>39001</v>
      </c>
      <c r="I2015" s="14">
        <v>200001000</v>
      </c>
      <c r="J2015" s="14">
        <v>1</v>
      </c>
      <c r="K2015" s="14">
        <v>2017</v>
      </c>
      <c r="L2015" s="53">
        <f t="shared" si="95"/>
        <v>200001000</v>
      </c>
      <c r="M2015" s="54" t="b">
        <f t="shared" si="96"/>
        <v>1</v>
      </c>
    </row>
    <row r="2016" spans="2:13" x14ac:dyDescent="0.3">
      <c r="B2016" s="18">
        <f t="shared" si="94"/>
        <v>38</v>
      </c>
      <c r="C2016" s="14">
        <v>38035</v>
      </c>
      <c r="D2016" s="14">
        <v>400001000</v>
      </c>
      <c r="E2016" s="14">
        <v>1</v>
      </c>
      <c r="F2016" s="14">
        <v>2017</v>
      </c>
      <c r="G2016" s="49"/>
      <c r="H2016" s="14">
        <v>39003</v>
      </c>
      <c r="I2016" s="14">
        <v>200001000</v>
      </c>
      <c r="J2016" s="14">
        <v>1</v>
      </c>
      <c r="K2016" s="14">
        <v>2017</v>
      </c>
      <c r="L2016" s="53">
        <f t="shared" si="95"/>
        <v>200001000</v>
      </c>
      <c r="M2016" s="54" t="b">
        <f t="shared" si="96"/>
        <v>1</v>
      </c>
    </row>
    <row r="2017" spans="2:13" x14ac:dyDescent="0.3">
      <c r="B2017" s="18">
        <f t="shared" si="94"/>
        <v>38</v>
      </c>
      <c r="C2017" s="14">
        <v>38037</v>
      </c>
      <c r="D2017" s="14">
        <v>400001000</v>
      </c>
      <c r="E2017" s="14">
        <v>1</v>
      </c>
      <c r="F2017" s="14">
        <v>2017</v>
      </c>
      <c r="G2017" s="49"/>
      <c r="H2017" s="14">
        <v>39005</v>
      </c>
      <c r="I2017" s="14">
        <v>200001000</v>
      </c>
      <c r="J2017" s="14">
        <v>1</v>
      </c>
      <c r="K2017" s="14">
        <v>2017</v>
      </c>
      <c r="L2017" s="53">
        <f t="shared" si="95"/>
        <v>200001000</v>
      </c>
      <c r="M2017" s="54" t="b">
        <f t="shared" si="96"/>
        <v>1</v>
      </c>
    </row>
    <row r="2018" spans="2:13" x14ac:dyDescent="0.3">
      <c r="B2018" s="18">
        <f t="shared" si="94"/>
        <v>38</v>
      </c>
      <c r="C2018" s="14">
        <v>38039</v>
      </c>
      <c r="D2018" s="14">
        <v>400001000</v>
      </c>
      <c r="E2018" s="14">
        <v>1</v>
      </c>
      <c r="F2018" s="14">
        <v>2017</v>
      </c>
      <c r="G2018" s="49"/>
      <c r="H2018" s="14">
        <v>39007</v>
      </c>
      <c r="I2018" s="14">
        <v>200001000</v>
      </c>
      <c r="J2018" s="14">
        <v>1</v>
      </c>
      <c r="K2018" s="14">
        <v>2017</v>
      </c>
      <c r="L2018" s="53">
        <f t="shared" si="95"/>
        <v>200001000</v>
      </c>
      <c r="M2018" s="54" t="b">
        <f t="shared" si="96"/>
        <v>1</v>
      </c>
    </row>
    <row r="2019" spans="2:13" x14ac:dyDescent="0.3">
      <c r="B2019" s="18">
        <f t="shared" si="94"/>
        <v>38</v>
      </c>
      <c r="C2019" s="14">
        <v>38041</v>
      </c>
      <c r="D2019" s="14">
        <v>400001000</v>
      </c>
      <c r="E2019" s="14">
        <v>1</v>
      </c>
      <c r="F2019" s="14">
        <v>2017</v>
      </c>
      <c r="G2019" s="49"/>
      <c r="H2019" s="14">
        <v>39009</v>
      </c>
      <c r="I2019" s="14">
        <v>200001000</v>
      </c>
      <c r="J2019" s="14">
        <v>1</v>
      </c>
      <c r="K2019" s="14">
        <v>2017</v>
      </c>
      <c r="L2019" s="53">
        <f t="shared" si="95"/>
        <v>200001000</v>
      </c>
      <c r="M2019" s="54" t="b">
        <f t="shared" si="96"/>
        <v>1</v>
      </c>
    </row>
    <row r="2020" spans="2:13" x14ac:dyDescent="0.3">
      <c r="B2020" s="18">
        <f t="shared" si="94"/>
        <v>38</v>
      </c>
      <c r="C2020" s="14">
        <v>38043</v>
      </c>
      <c r="D2020" s="14">
        <v>400001000</v>
      </c>
      <c r="E2020" s="14">
        <v>1</v>
      </c>
      <c r="F2020" s="14">
        <v>2017</v>
      </c>
      <c r="G2020" s="49"/>
      <c r="H2020" s="14">
        <v>39011</v>
      </c>
      <c r="I2020" s="14">
        <v>200001000</v>
      </c>
      <c r="J2020" s="14">
        <v>1</v>
      </c>
      <c r="K2020" s="14">
        <v>2017</v>
      </c>
      <c r="L2020" s="53">
        <f t="shared" si="95"/>
        <v>200001000</v>
      </c>
      <c r="M2020" s="54" t="b">
        <f t="shared" si="96"/>
        <v>1</v>
      </c>
    </row>
    <row r="2021" spans="2:13" x14ac:dyDescent="0.3">
      <c r="B2021" s="18">
        <f t="shared" si="94"/>
        <v>38</v>
      </c>
      <c r="C2021" s="14">
        <v>38045</v>
      </c>
      <c r="D2021" s="14">
        <v>400001000</v>
      </c>
      <c r="E2021" s="14">
        <v>1</v>
      </c>
      <c r="F2021" s="14">
        <v>2017</v>
      </c>
      <c r="G2021" s="49"/>
      <c r="H2021" s="14">
        <v>39013</v>
      </c>
      <c r="I2021" s="14">
        <v>200001000</v>
      </c>
      <c r="J2021" s="14">
        <v>1</v>
      </c>
      <c r="K2021" s="14">
        <v>2017</v>
      </c>
      <c r="L2021" s="53">
        <f t="shared" si="95"/>
        <v>200001000</v>
      </c>
      <c r="M2021" s="54" t="b">
        <f t="shared" si="96"/>
        <v>1</v>
      </c>
    </row>
    <row r="2022" spans="2:13" x14ac:dyDescent="0.3">
      <c r="B2022" s="18">
        <f t="shared" si="94"/>
        <v>38</v>
      </c>
      <c r="C2022" s="14">
        <v>38047</v>
      </c>
      <c r="D2022" s="14">
        <v>400001000</v>
      </c>
      <c r="E2022" s="14">
        <v>1</v>
      </c>
      <c r="F2022" s="14">
        <v>2017</v>
      </c>
      <c r="G2022" s="49"/>
      <c r="H2022" s="14">
        <v>39015</v>
      </c>
      <c r="I2022" s="14">
        <v>200001000</v>
      </c>
      <c r="J2022" s="14">
        <v>1</v>
      </c>
      <c r="K2022" s="14">
        <v>2017</v>
      </c>
      <c r="L2022" s="53">
        <f t="shared" si="95"/>
        <v>200001000</v>
      </c>
      <c r="M2022" s="54" t="b">
        <f t="shared" si="96"/>
        <v>1</v>
      </c>
    </row>
    <row r="2023" spans="2:13" x14ac:dyDescent="0.3">
      <c r="B2023" s="18">
        <f t="shared" si="94"/>
        <v>38</v>
      </c>
      <c r="C2023" s="14">
        <v>38049</v>
      </c>
      <c r="D2023" s="14">
        <v>400001000</v>
      </c>
      <c r="E2023" s="14">
        <v>1</v>
      </c>
      <c r="F2023" s="14">
        <v>2017</v>
      </c>
      <c r="G2023" s="49"/>
      <c r="H2023" s="14">
        <v>39017</v>
      </c>
      <c r="I2023" s="14">
        <v>278001000</v>
      </c>
      <c r="J2023" s="14">
        <v>1</v>
      </c>
      <c r="K2023" s="14">
        <v>2017</v>
      </c>
      <c r="L2023" s="53">
        <f t="shared" si="95"/>
        <v>278001000</v>
      </c>
      <c r="M2023" s="54" t="b">
        <f t="shared" si="96"/>
        <v>1</v>
      </c>
    </row>
    <row r="2024" spans="2:13" x14ac:dyDescent="0.3">
      <c r="B2024" s="18">
        <f t="shared" si="94"/>
        <v>38</v>
      </c>
      <c r="C2024" s="14">
        <v>38051</v>
      </c>
      <c r="D2024" s="14">
        <v>400001000</v>
      </c>
      <c r="E2024" s="14">
        <v>1</v>
      </c>
      <c r="F2024" s="14">
        <v>2017</v>
      </c>
      <c r="G2024" s="49"/>
      <c r="H2024" s="14">
        <v>39019</v>
      </c>
      <c r="I2024" s="14">
        <v>200001000</v>
      </c>
      <c r="J2024" s="14">
        <v>1</v>
      </c>
      <c r="K2024" s="14">
        <v>2017</v>
      </c>
      <c r="L2024" s="53">
        <f t="shared" si="95"/>
        <v>200001000</v>
      </c>
      <c r="M2024" s="54" t="b">
        <f t="shared" si="96"/>
        <v>1</v>
      </c>
    </row>
    <row r="2025" spans="2:13" x14ac:dyDescent="0.3">
      <c r="B2025" s="18">
        <f t="shared" si="94"/>
        <v>38</v>
      </c>
      <c r="C2025" s="14">
        <v>38053</v>
      </c>
      <c r="D2025" s="14">
        <v>400001000</v>
      </c>
      <c r="E2025" s="14">
        <v>1</v>
      </c>
      <c r="F2025" s="14">
        <v>2017</v>
      </c>
      <c r="G2025" s="49"/>
      <c r="H2025" s="14">
        <v>39021</v>
      </c>
      <c r="I2025" s="14">
        <v>200001000</v>
      </c>
      <c r="J2025" s="14">
        <v>1</v>
      </c>
      <c r="K2025" s="14">
        <v>2017</v>
      </c>
      <c r="L2025" s="53">
        <f t="shared" si="95"/>
        <v>200001000</v>
      </c>
      <c r="M2025" s="54" t="b">
        <f t="shared" si="96"/>
        <v>1</v>
      </c>
    </row>
    <row r="2026" spans="2:13" x14ac:dyDescent="0.3">
      <c r="B2026" s="18">
        <f t="shared" si="94"/>
        <v>38</v>
      </c>
      <c r="C2026" s="14">
        <v>38055</v>
      </c>
      <c r="D2026" s="14">
        <v>400001000</v>
      </c>
      <c r="E2026" s="14">
        <v>1</v>
      </c>
      <c r="F2026" s="14">
        <v>2017</v>
      </c>
      <c r="G2026" s="49"/>
      <c r="H2026" s="14">
        <v>39023</v>
      </c>
      <c r="I2026" s="14">
        <v>278001000</v>
      </c>
      <c r="J2026" s="14">
        <v>1</v>
      </c>
      <c r="K2026" s="14">
        <v>2017</v>
      </c>
      <c r="L2026" s="53">
        <f t="shared" si="95"/>
        <v>278001000</v>
      </c>
      <c r="M2026" s="54" t="b">
        <f t="shared" si="96"/>
        <v>1</v>
      </c>
    </row>
    <row r="2027" spans="2:13" x14ac:dyDescent="0.3">
      <c r="B2027" s="18">
        <f t="shared" si="94"/>
        <v>38</v>
      </c>
      <c r="C2027" s="14">
        <v>38057</v>
      </c>
      <c r="D2027" s="14">
        <v>400001000</v>
      </c>
      <c r="E2027" s="14">
        <v>1</v>
      </c>
      <c r="F2027" s="14">
        <v>2017</v>
      </c>
      <c r="G2027" s="49"/>
      <c r="H2027" s="14">
        <v>39025</v>
      </c>
      <c r="I2027" s="14">
        <v>278001000</v>
      </c>
      <c r="J2027" s="14">
        <v>1</v>
      </c>
      <c r="K2027" s="14">
        <v>2017</v>
      </c>
      <c r="L2027" s="53">
        <f t="shared" si="95"/>
        <v>278001000</v>
      </c>
      <c r="M2027" s="54" t="b">
        <f t="shared" si="96"/>
        <v>1</v>
      </c>
    </row>
    <row r="2028" spans="2:13" x14ac:dyDescent="0.3">
      <c r="B2028" s="18">
        <f t="shared" si="94"/>
        <v>38</v>
      </c>
      <c r="C2028" s="14">
        <v>38059</v>
      </c>
      <c r="D2028" s="14">
        <v>400001000</v>
      </c>
      <c r="E2028" s="14">
        <v>1</v>
      </c>
      <c r="F2028" s="14">
        <v>2017</v>
      </c>
      <c r="G2028" s="49"/>
      <c r="H2028" s="14">
        <v>39027</v>
      </c>
      <c r="I2028" s="14">
        <v>278001000</v>
      </c>
      <c r="J2028" s="14">
        <v>1</v>
      </c>
      <c r="K2028" s="14">
        <v>2017</v>
      </c>
      <c r="L2028" s="53">
        <f t="shared" si="95"/>
        <v>278001000</v>
      </c>
      <c r="M2028" s="54" t="b">
        <f t="shared" si="96"/>
        <v>1</v>
      </c>
    </row>
    <row r="2029" spans="2:13" x14ac:dyDescent="0.3">
      <c r="B2029" s="18">
        <f t="shared" si="94"/>
        <v>38</v>
      </c>
      <c r="C2029" s="14">
        <v>38061</v>
      </c>
      <c r="D2029" s="14">
        <v>400001000</v>
      </c>
      <c r="E2029" s="14">
        <v>1</v>
      </c>
      <c r="F2029" s="14">
        <v>2017</v>
      </c>
      <c r="G2029" s="49"/>
      <c r="H2029" s="14">
        <v>39029</v>
      </c>
      <c r="I2029" s="14">
        <v>200001000</v>
      </c>
      <c r="J2029" s="14">
        <v>1</v>
      </c>
      <c r="K2029" s="14">
        <v>2017</v>
      </c>
      <c r="L2029" s="53">
        <f t="shared" si="95"/>
        <v>200001000</v>
      </c>
      <c r="M2029" s="54" t="b">
        <f t="shared" si="96"/>
        <v>1</v>
      </c>
    </row>
    <row r="2030" spans="2:13" x14ac:dyDescent="0.3">
      <c r="B2030" s="18">
        <f t="shared" si="94"/>
        <v>38</v>
      </c>
      <c r="C2030" s="14">
        <v>38063</v>
      </c>
      <c r="D2030" s="14">
        <v>400001000</v>
      </c>
      <c r="E2030" s="14">
        <v>1</v>
      </c>
      <c r="F2030" s="14">
        <v>2017</v>
      </c>
      <c r="G2030" s="49"/>
      <c r="H2030" s="14">
        <v>39031</v>
      </c>
      <c r="I2030" s="14">
        <v>200001000</v>
      </c>
      <c r="J2030" s="14">
        <v>1</v>
      </c>
      <c r="K2030" s="14">
        <v>2017</v>
      </c>
      <c r="L2030" s="53">
        <f t="shared" si="95"/>
        <v>200001000</v>
      </c>
      <c r="M2030" s="54" t="b">
        <f t="shared" si="96"/>
        <v>1</v>
      </c>
    </row>
    <row r="2031" spans="2:13" x14ac:dyDescent="0.3">
      <c r="B2031" s="18">
        <f t="shared" si="94"/>
        <v>38</v>
      </c>
      <c r="C2031" s="14">
        <v>38065</v>
      </c>
      <c r="D2031" s="14">
        <v>400001000</v>
      </c>
      <c r="E2031" s="14">
        <v>1</v>
      </c>
      <c r="F2031" s="14">
        <v>2017</v>
      </c>
      <c r="G2031" s="49"/>
      <c r="H2031" s="14">
        <v>39033</v>
      </c>
      <c r="I2031" s="14">
        <v>200001000</v>
      </c>
      <c r="J2031" s="14">
        <v>1</v>
      </c>
      <c r="K2031" s="14">
        <v>2017</v>
      </c>
      <c r="L2031" s="53">
        <f t="shared" si="95"/>
        <v>200001000</v>
      </c>
      <c r="M2031" s="54" t="b">
        <f t="shared" si="96"/>
        <v>1</v>
      </c>
    </row>
    <row r="2032" spans="2:13" x14ac:dyDescent="0.3">
      <c r="B2032" s="18">
        <f t="shared" si="94"/>
        <v>38</v>
      </c>
      <c r="C2032" s="14">
        <v>38067</v>
      </c>
      <c r="D2032" s="14">
        <v>400001000</v>
      </c>
      <c r="E2032" s="14">
        <v>1</v>
      </c>
      <c r="F2032" s="14">
        <v>2017</v>
      </c>
      <c r="G2032" s="49"/>
      <c r="H2032" s="14">
        <v>39035</v>
      </c>
      <c r="I2032" s="14">
        <v>200001000</v>
      </c>
      <c r="J2032" s="14">
        <v>1</v>
      </c>
      <c r="K2032" s="14">
        <v>2017</v>
      </c>
      <c r="L2032" s="53">
        <f t="shared" si="95"/>
        <v>200001000</v>
      </c>
      <c r="M2032" s="54" t="b">
        <f t="shared" si="96"/>
        <v>1</v>
      </c>
    </row>
    <row r="2033" spans="2:13" x14ac:dyDescent="0.3">
      <c r="B2033" s="18">
        <f t="shared" si="94"/>
        <v>38</v>
      </c>
      <c r="C2033" s="14">
        <v>38069</v>
      </c>
      <c r="D2033" s="14">
        <v>400001000</v>
      </c>
      <c r="E2033" s="14">
        <v>1</v>
      </c>
      <c r="F2033" s="14">
        <v>2017</v>
      </c>
      <c r="G2033" s="49"/>
      <c r="H2033" s="14">
        <v>39037</v>
      </c>
      <c r="I2033" s="14">
        <v>200001000</v>
      </c>
      <c r="J2033" s="14">
        <v>1</v>
      </c>
      <c r="K2033" s="14">
        <v>2017</v>
      </c>
      <c r="L2033" s="53">
        <f t="shared" si="95"/>
        <v>200001000</v>
      </c>
      <c r="M2033" s="54" t="b">
        <f t="shared" si="96"/>
        <v>1</v>
      </c>
    </row>
    <row r="2034" spans="2:13" x14ac:dyDescent="0.3">
      <c r="B2034" s="18">
        <f t="shared" si="94"/>
        <v>38</v>
      </c>
      <c r="C2034" s="14">
        <v>38071</v>
      </c>
      <c r="D2034" s="14">
        <v>400001000</v>
      </c>
      <c r="E2034" s="14">
        <v>1</v>
      </c>
      <c r="F2034" s="14">
        <v>2017</v>
      </c>
      <c r="G2034" s="49"/>
      <c r="H2034" s="14">
        <v>39039</v>
      </c>
      <c r="I2034" s="14">
        <v>200001000</v>
      </c>
      <c r="J2034" s="14">
        <v>1</v>
      </c>
      <c r="K2034" s="14">
        <v>2017</v>
      </c>
      <c r="L2034" s="53">
        <f t="shared" si="95"/>
        <v>200001000</v>
      </c>
      <c r="M2034" s="54" t="b">
        <f t="shared" si="96"/>
        <v>1</v>
      </c>
    </row>
    <row r="2035" spans="2:13" x14ac:dyDescent="0.3">
      <c r="B2035" s="18">
        <f t="shared" si="94"/>
        <v>38</v>
      </c>
      <c r="C2035" s="14">
        <v>38073</v>
      </c>
      <c r="D2035" s="14">
        <v>400001000</v>
      </c>
      <c r="E2035" s="14">
        <v>1</v>
      </c>
      <c r="F2035" s="14">
        <v>2017</v>
      </c>
      <c r="G2035" s="49"/>
      <c r="H2035" s="14">
        <v>39041</v>
      </c>
      <c r="I2035" s="14">
        <v>200001000</v>
      </c>
      <c r="J2035" s="14">
        <v>1</v>
      </c>
      <c r="K2035" s="14">
        <v>2017</v>
      </c>
      <c r="L2035" s="53">
        <f t="shared" si="95"/>
        <v>200001000</v>
      </c>
      <c r="M2035" s="54" t="b">
        <f t="shared" si="96"/>
        <v>1</v>
      </c>
    </row>
    <row r="2036" spans="2:13" x14ac:dyDescent="0.3">
      <c r="B2036" s="18">
        <f t="shared" si="94"/>
        <v>38</v>
      </c>
      <c r="C2036" s="14">
        <v>38075</v>
      </c>
      <c r="D2036" s="14">
        <v>400001000</v>
      </c>
      <c r="E2036" s="14">
        <v>1</v>
      </c>
      <c r="F2036" s="14">
        <v>2017</v>
      </c>
      <c r="G2036" s="49"/>
      <c r="H2036" s="14">
        <v>39043</v>
      </c>
      <c r="I2036" s="14">
        <v>200001000</v>
      </c>
      <c r="J2036" s="14">
        <v>1</v>
      </c>
      <c r="K2036" s="14">
        <v>2017</v>
      </c>
      <c r="L2036" s="53">
        <f t="shared" si="95"/>
        <v>200001000</v>
      </c>
      <c r="M2036" s="54" t="b">
        <f t="shared" si="96"/>
        <v>1</v>
      </c>
    </row>
    <row r="2037" spans="2:13" x14ac:dyDescent="0.3">
      <c r="B2037" s="18">
        <f t="shared" si="94"/>
        <v>38</v>
      </c>
      <c r="C2037" s="14">
        <v>38077</v>
      </c>
      <c r="D2037" s="14">
        <v>400001000</v>
      </c>
      <c r="E2037" s="14">
        <v>1</v>
      </c>
      <c r="F2037" s="14">
        <v>2017</v>
      </c>
      <c r="G2037" s="49"/>
      <c r="H2037" s="14">
        <v>39045</v>
      </c>
      <c r="I2037" s="14">
        <v>200001000</v>
      </c>
      <c r="J2037" s="14">
        <v>1</v>
      </c>
      <c r="K2037" s="14">
        <v>2017</v>
      </c>
      <c r="L2037" s="53">
        <f t="shared" si="95"/>
        <v>200001000</v>
      </c>
      <c r="M2037" s="54" t="b">
        <f t="shared" si="96"/>
        <v>1</v>
      </c>
    </row>
    <row r="2038" spans="2:13" x14ac:dyDescent="0.3">
      <c r="B2038" s="18">
        <f t="shared" si="94"/>
        <v>38</v>
      </c>
      <c r="C2038" s="14">
        <v>38079</v>
      </c>
      <c r="D2038" s="14">
        <v>400001000</v>
      </c>
      <c r="E2038" s="14">
        <v>1</v>
      </c>
      <c r="F2038" s="14">
        <v>2017</v>
      </c>
      <c r="G2038" s="49"/>
      <c r="H2038" s="14">
        <v>39047</v>
      </c>
      <c r="I2038" s="14">
        <v>200001000</v>
      </c>
      <c r="J2038" s="14">
        <v>1</v>
      </c>
      <c r="K2038" s="14">
        <v>2017</v>
      </c>
      <c r="L2038" s="53">
        <f t="shared" si="95"/>
        <v>200001000</v>
      </c>
      <c r="M2038" s="54" t="b">
        <f t="shared" si="96"/>
        <v>1</v>
      </c>
    </row>
    <row r="2039" spans="2:13" x14ac:dyDescent="0.3">
      <c r="B2039" s="18">
        <f t="shared" si="94"/>
        <v>38</v>
      </c>
      <c r="C2039" s="14">
        <v>38081</v>
      </c>
      <c r="D2039" s="14">
        <v>400001000</v>
      </c>
      <c r="E2039" s="14">
        <v>1</v>
      </c>
      <c r="F2039" s="14">
        <v>2017</v>
      </c>
      <c r="G2039" s="49"/>
      <c r="H2039" s="14">
        <v>39049</v>
      </c>
      <c r="I2039" s="14">
        <v>200001000</v>
      </c>
      <c r="J2039" s="14">
        <v>1</v>
      </c>
      <c r="K2039" s="14">
        <v>2017</v>
      </c>
      <c r="L2039" s="53">
        <f t="shared" si="95"/>
        <v>200001000</v>
      </c>
      <c r="M2039" s="54" t="b">
        <f t="shared" si="96"/>
        <v>1</v>
      </c>
    </row>
    <row r="2040" spans="2:13" x14ac:dyDescent="0.3">
      <c r="B2040" s="18">
        <f t="shared" si="94"/>
        <v>38</v>
      </c>
      <c r="C2040" s="14">
        <v>38083</v>
      </c>
      <c r="D2040" s="14">
        <v>400001000</v>
      </c>
      <c r="E2040" s="14">
        <v>1</v>
      </c>
      <c r="F2040" s="14">
        <v>2017</v>
      </c>
      <c r="G2040" s="49"/>
      <c r="H2040" s="14">
        <v>39051</v>
      </c>
      <c r="I2040" s="14">
        <v>200001000</v>
      </c>
      <c r="J2040" s="14">
        <v>1</v>
      </c>
      <c r="K2040" s="14">
        <v>2017</v>
      </c>
      <c r="L2040" s="53">
        <f t="shared" si="95"/>
        <v>200001000</v>
      </c>
      <c r="M2040" s="54" t="b">
        <f t="shared" si="96"/>
        <v>1</v>
      </c>
    </row>
    <row r="2041" spans="2:13" x14ac:dyDescent="0.3">
      <c r="B2041" s="18">
        <f t="shared" si="94"/>
        <v>38</v>
      </c>
      <c r="C2041" s="14">
        <v>38085</v>
      </c>
      <c r="D2041" s="14">
        <v>400001000</v>
      </c>
      <c r="E2041" s="14">
        <v>1</v>
      </c>
      <c r="F2041" s="14">
        <v>2017</v>
      </c>
      <c r="G2041" s="49"/>
      <c r="H2041" s="14">
        <v>39053</v>
      </c>
      <c r="I2041" s="14">
        <v>200001000</v>
      </c>
      <c r="J2041" s="14">
        <v>1</v>
      </c>
      <c r="K2041" s="14">
        <v>2017</v>
      </c>
      <c r="L2041" s="53">
        <f t="shared" si="95"/>
        <v>200001000</v>
      </c>
      <c r="M2041" s="54" t="b">
        <f t="shared" si="96"/>
        <v>1</v>
      </c>
    </row>
    <row r="2042" spans="2:13" x14ac:dyDescent="0.3">
      <c r="B2042" s="18">
        <f t="shared" si="94"/>
        <v>38</v>
      </c>
      <c r="C2042" s="14">
        <v>38087</v>
      </c>
      <c r="D2042" s="14">
        <v>400001000</v>
      </c>
      <c r="E2042" s="14">
        <v>1</v>
      </c>
      <c r="F2042" s="14">
        <v>2017</v>
      </c>
      <c r="G2042" s="49"/>
      <c r="H2042" s="14">
        <v>39055</v>
      </c>
      <c r="I2042" s="14">
        <v>200001000</v>
      </c>
      <c r="J2042" s="14">
        <v>1</v>
      </c>
      <c r="K2042" s="14">
        <v>2017</v>
      </c>
      <c r="L2042" s="53">
        <f t="shared" si="95"/>
        <v>200001000</v>
      </c>
      <c r="M2042" s="54" t="b">
        <f t="shared" si="96"/>
        <v>1</v>
      </c>
    </row>
    <row r="2043" spans="2:13" x14ac:dyDescent="0.3">
      <c r="B2043" s="18">
        <f t="shared" si="94"/>
        <v>38</v>
      </c>
      <c r="C2043" s="14">
        <v>38089</v>
      </c>
      <c r="D2043" s="14">
        <v>400001000</v>
      </c>
      <c r="E2043" s="14">
        <v>1</v>
      </c>
      <c r="F2043" s="14">
        <v>2017</v>
      </c>
      <c r="G2043" s="49"/>
      <c r="H2043" s="14">
        <v>39057</v>
      </c>
      <c r="I2043" s="14">
        <v>278001000</v>
      </c>
      <c r="J2043" s="14">
        <v>1</v>
      </c>
      <c r="K2043" s="14">
        <v>2017</v>
      </c>
      <c r="L2043" s="53">
        <f t="shared" si="95"/>
        <v>278001000</v>
      </c>
      <c r="M2043" s="54" t="b">
        <f t="shared" si="96"/>
        <v>1</v>
      </c>
    </row>
    <row r="2044" spans="2:13" x14ac:dyDescent="0.3">
      <c r="B2044" s="18">
        <f t="shared" si="94"/>
        <v>38</v>
      </c>
      <c r="C2044" s="14">
        <v>38091</v>
      </c>
      <c r="D2044" s="14">
        <v>400001000</v>
      </c>
      <c r="E2044" s="14">
        <v>1</v>
      </c>
      <c r="F2044" s="14">
        <v>2017</v>
      </c>
      <c r="G2044" s="49"/>
      <c r="H2044" s="14">
        <v>39059</v>
      </c>
      <c r="I2044" s="14">
        <v>200001000</v>
      </c>
      <c r="J2044" s="14">
        <v>1</v>
      </c>
      <c r="K2044" s="14">
        <v>2017</v>
      </c>
      <c r="L2044" s="53">
        <f t="shared" si="95"/>
        <v>200001000</v>
      </c>
      <c r="M2044" s="54" t="b">
        <f t="shared" si="96"/>
        <v>1</v>
      </c>
    </row>
    <row r="2045" spans="2:13" x14ac:dyDescent="0.3">
      <c r="B2045" s="18">
        <f t="shared" si="94"/>
        <v>38</v>
      </c>
      <c r="C2045" s="14">
        <v>38093</v>
      </c>
      <c r="D2045" s="14">
        <v>400001000</v>
      </c>
      <c r="E2045" s="14">
        <v>1</v>
      </c>
      <c r="F2045" s="14">
        <v>2017</v>
      </c>
      <c r="G2045" s="49"/>
      <c r="H2045" s="14">
        <v>39061</v>
      </c>
      <c r="I2045" s="14">
        <v>278001000</v>
      </c>
      <c r="J2045" s="14">
        <v>1</v>
      </c>
      <c r="K2045" s="14">
        <v>2017</v>
      </c>
      <c r="L2045" s="53">
        <f t="shared" si="95"/>
        <v>278001000</v>
      </c>
      <c r="M2045" s="54" t="b">
        <f t="shared" si="96"/>
        <v>1</v>
      </c>
    </row>
    <row r="2046" spans="2:13" x14ac:dyDescent="0.3">
      <c r="B2046" s="18">
        <f t="shared" si="94"/>
        <v>38</v>
      </c>
      <c r="C2046" s="14">
        <v>38095</v>
      </c>
      <c r="D2046" s="14">
        <v>400001000</v>
      </c>
      <c r="E2046" s="14">
        <v>1</v>
      </c>
      <c r="F2046" s="14">
        <v>2017</v>
      </c>
      <c r="G2046" s="49"/>
      <c r="H2046" s="14">
        <v>39063</v>
      </c>
      <c r="I2046" s="14">
        <v>200001000</v>
      </c>
      <c r="J2046" s="14">
        <v>1</v>
      </c>
      <c r="K2046" s="14">
        <v>2017</v>
      </c>
      <c r="L2046" s="53">
        <f t="shared" si="95"/>
        <v>200001000</v>
      </c>
      <c r="M2046" s="54" t="b">
        <f t="shared" si="96"/>
        <v>1</v>
      </c>
    </row>
    <row r="2047" spans="2:13" x14ac:dyDescent="0.3">
      <c r="B2047" s="18">
        <f t="shared" si="94"/>
        <v>38</v>
      </c>
      <c r="C2047" s="14">
        <v>38097</v>
      </c>
      <c r="D2047" s="14">
        <v>400001000</v>
      </c>
      <c r="E2047" s="14">
        <v>1</v>
      </c>
      <c r="F2047" s="14">
        <v>2017</v>
      </c>
      <c r="G2047" s="49"/>
      <c r="H2047" s="14">
        <v>39065</v>
      </c>
      <c r="I2047" s="14">
        <v>200001000</v>
      </c>
      <c r="J2047" s="14">
        <v>1</v>
      </c>
      <c r="K2047" s="14">
        <v>2017</v>
      </c>
      <c r="L2047" s="53">
        <f t="shared" si="95"/>
        <v>200001000</v>
      </c>
      <c r="M2047" s="54" t="b">
        <f t="shared" si="96"/>
        <v>1</v>
      </c>
    </row>
    <row r="2048" spans="2:13" x14ac:dyDescent="0.3">
      <c r="B2048" s="18">
        <f t="shared" si="94"/>
        <v>38</v>
      </c>
      <c r="C2048" s="14">
        <v>38099</v>
      </c>
      <c r="D2048" s="14">
        <v>400001000</v>
      </c>
      <c r="E2048" s="14">
        <v>1</v>
      </c>
      <c r="F2048" s="14">
        <v>2017</v>
      </c>
      <c r="G2048" s="49"/>
      <c r="H2048" s="14">
        <v>39067</v>
      </c>
      <c r="I2048" s="14">
        <v>200001000</v>
      </c>
      <c r="J2048" s="14">
        <v>1</v>
      </c>
      <c r="K2048" s="14">
        <v>2017</v>
      </c>
      <c r="L2048" s="53">
        <f t="shared" si="95"/>
        <v>200001000</v>
      </c>
      <c r="M2048" s="54" t="b">
        <f t="shared" si="96"/>
        <v>1</v>
      </c>
    </row>
    <row r="2049" spans="2:13" x14ac:dyDescent="0.3">
      <c r="B2049" s="18">
        <f t="shared" si="94"/>
        <v>38</v>
      </c>
      <c r="C2049" s="14">
        <v>38101</v>
      </c>
      <c r="D2049" s="14">
        <v>400001000</v>
      </c>
      <c r="E2049" s="14">
        <v>1</v>
      </c>
      <c r="F2049" s="14">
        <v>2017</v>
      </c>
      <c r="G2049" s="49"/>
      <c r="H2049" s="14">
        <v>39069</v>
      </c>
      <c r="I2049" s="14">
        <v>200001000</v>
      </c>
      <c r="J2049" s="14">
        <v>1</v>
      </c>
      <c r="K2049" s="14">
        <v>2017</v>
      </c>
      <c r="L2049" s="53">
        <f t="shared" si="95"/>
        <v>200001000</v>
      </c>
      <c r="M2049" s="54" t="b">
        <f t="shared" si="96"/>
        <v>1</v>
      </c>
    </row>
    <row r="2050" spans="2:13" x14ac:dyDescent="0.3">
      <c r="B2050" s="18">
        <f t="shared" si="94"/>
        <v>38</v>
      </c>
      <c r="C2050" s="14">
        <v>38103</v>
      </c>
      <c r="D2050" s="14">
        <v>400001000</v>
      </c>
      <c r="E2050" s="14">
        <v>1</v>
      </c>
      <c r="F2050" s="14">
        <v>2017</v>
      </c>
      <c r="G2050" s="49"/>
      <c r="H2050" s="14">
        <v>39071</v>
      </c>
      <c r="I2050" s="14">
        <v>200001000</v>
      </c>
      <c r="J2050" s="14">
        <v>1</v>
      </c>
      <c r="K2050" s="14">
        <v>2017</v>
      </c>
      <c r="L2050" s="53">
        <f t="shared" si="95"/>
        <v>200001000</v>
      </c>
      <c r="M2050" s="54" t="b">
        <f t="shared" si="96"/>
        <v>1</v>
      </c>
    </row>
    <row r="2051" spans="2:13" x14ac:dyDescent="0.3">
      <c r="B2051" s="18">
        <f t="shared" si="94"/>
        <v>38</v>
      </c>
      <c r="C2051" s="14">
        <v>38105</v>
      </c>
      <c r="D2051" s="14">
        <v>400001000</v>
      </c>
      <c r="E2051" s="14">
        <v>1</v>
      </c>
      <c r="F2051" s="14">
        <v>2017</v>
      </c>
      <c r="G2051" s="49"/>
      <c r="H2051" s="14">
        <v>39073</v>
      </c>
      <c r="I2051" s="14">
        <v>200001000</v>
      </c>
      <c r="J2051" s="14">
        <v>1</v>
      </c>
      <c r="K2051" s="14">
        <v>2017</v>
      </c>
      <c r="L2051" s="53">
        <f t="shared" si="95"/>
        <v>200001000</v>
      </c>
      <c r="M2051" s="54" t="b">
        <f t="shared" si="96"/>
        <v>1</v>
      </c>
    </row>
    <row r="2052" spans="2:13" x14ac:dyDescent="0.3">
      <c r="B2052" s="18">
        <f t="shared" si="94"/>
        <v>39</v>
      </c>
      <c r="C2052" s="14">
        <v>39001</v>
      </c>
      <c r="D2052" s="14">
        <v>200001000</v>
      </c>
      <c r="E2052" s="14">
        <v>1</v>
      </c>
      <c r="F2052" s="14">
        <v>2017</v>
      </c>
      <c r="G2052" s="49"/>
      <c r="H2052" s="14">
        <v>39075</v>
      </c>
      <c r="I2052" s="14">
        <v>200001000</v>
      </c>
      <c r="J2052" s="14">
        <v>1</v>
      </c>
      <c r="K2052" s="14">
        <v>2017</v>
      </c>
      <c r="L2052" s="53">
        <f t="shared" si="95"/>
        <v>200001000</v>
      </c>
      <c r="M2052" s="54" t="b">
        <f t="shared" si="96"/>
        <v>1</v>
      </c>
    </row>
    <row r="2053" spans="2:13" x14ac:dyDescent="0.3">
      <c r="B2053" s="18">
        <f t="shared" si="94"/>
        <v>39</v>
      </c>
      <c r="C2053" s="14">
        <v>39003</v>
      </c>
      <c r="D2053" s="14">
        <v>200001000</v>
      </c>
      <c r="E2053" s="14">
        <v>1</v>
      </c>
      <c r="F2053" s="14">
        <v>2017</v>
      </c>
      <c r="G2053" s="49"/>
      <c r="H2053" s="14">
        <v>39077</v>
      </c>
      <c r="I2053" s="14">
        <v>200001000</v>
      </c>
      <c r="J2053" s="14">
        <v>1</v>
      </c>
      <c r="K2053" s="14">
        <v>2017</v>
      </c>
      <c r="L2053" s="53">
        <f t="shared" si="95"/>
        <v>200001000</v>
      </c>
      <c r="M2053" s="54" t="b">
        <f t="shared" si="96"/>
        <v>1</v>
      </c>
    </row>
    <row r="2054" spans="2:13" x14ac:dyDescent="0.3">
      <c r="B2054" s="18">
        <f t="shared" ref="B2054:B2117" si="97">TRUNC(C2054/1000,0)</f>
        <v>39</v>
      </c>
      <c r="C2054" s="14">
        <v>39005</v>
      </c>
      <c r="D2054" s="14">
        <v>200001000</v>
      </c>
      <c r="E2054" s="14">
        <v>1</v>
      </c>
      <c r="F2054" s="14">
        <v>2017</v>
      </c>
      <c r="G2054" s="49"/>
      <c r="H2054" s="14">
        <v>39079</v>
      </c>
      <c r="I2054" s="14">
        <v>200001000</v>
      </c>
      <c r="J2054" s="14">
        <v>1</v>
      </c>
      <c r="K2054" s="14">
        <v>2017</v>
      </c>
      <c r="L2054" s="53">
        <f t="shared" si="95"/>
        <v>200001000</v>
      </c>
      <c r="M2054" s="54" t="b">
        <f t="shared" si="96"/>
        <v>1</v>
      </c>
    </row>
    <row r="2055" spans="2:13" x14ac:dyDescent="0.3">
      <c r="B2055" s="18">
        <f t="shared" si="97"/>
        <v>39</v>
      </c>
      <c r="C2055" s="14">
        <v>39007</v>
      </c>
      <c r="D2055" s="14">
        <v>200001000</v>
      </c>
      <c r="E2055" s="14">
        <v>1</v>
      </c>
      <c r="F2055" s="14">
        <v>2017</v>
      </c>
      <c r="G2055" s="49"/>
      <c r="H2055" s="14">
        <v>39081</v>
      </c>
      <c r="I2055" s="14">
        <v>200001000</v>
      </c>
      <c r="J2055" s="14">
        <v>1</v>
      </c>
      <c r="K2055" s="14">
        <v>2017</v>
      </c>
      <c r="L2055" s="53">
        <f t="shared" ref="L2055:L2118" si="98">VLOOKUP(H2055,$C$5:$D$3233,2,FALSE)</f>
        <v>200001000</v>
      </c>
      <c r="M2055" s="54" t="b">
        <f t="shared" ref="M2055:M2118" si="99">L2055=I2055</f>
        <v>1</v>
      </c>
    </row>
    <row r="2056" spans="2:13" x14ac:dyDescent="0.3">
      <c r="B2056" s="18">
        <f t="shared" si="97"/>
        <v>39</v>
      </c>
      <c r="C2056" s="14">
        <v>39009</v>
      </c>
      <c r="D2056" s="14">
        <v>200001000</v>
      </c>
      <c r="E2056" s="14">
        <v>1</v>
      </c>
      <c r="F2056" s="14">
        <v>2017</v>
      </c>
      <c r="G2056" s="49"/>
      <c r="H2056" s="14">
        <v>39083</v>
      </c>
      <c r="I2056" s="14">
        <v>200001000</v>
      </c>
      <c r="J2056" s="14">
        <v>1</v>
      </c>
      <c r="K2056" s="14">
        <v>2017</v>
      </c>
      <c r="L2056" s="53">
        <f t="shared" si="98"/>
        <v>200001000</v>
      </c>
      <c r="M2056" s="54" t="b">
        <f t="shared" si="99"/>
        <v>1</v>
      </c>
    </row>
    <row r="2057" spans="2:13" x14ac:dyDescent="0.3">
      <c r="B2057" s="18">
        <f t="shared" si="97"/>
        <v>39</v>
      </c>
      <c r="C2057" s="14">
        <v>39011</v>
      </c>
      <c r="D2057" s="14">
        <v>200001000</v>
      </c>
      <c r="E2057" s="14">
        <v>1</v>
      </c>
      <c r="F2057" s="14">
        <v>2017</v>
      </c>
      <c r="G2057" s="49"/>
      <c r="H2057" s="14">
        <v>39085</v>
      </c>
      <c r="I2057" s="14">
        <v>200001000</v>
      </c>
      <c r="J2057" s="14">
        <v>1</v>
      </c>
      <c r="K2057" s="14">
        <v>2017</v>
      </c>
      <c r="L2057" s="53">
        <f t="shared" si="98"/>
        <v>200001000</v>
      </c>
      <c r="M2057" s="54" t="b">
        <f t="shared" si="99"/>
        <v>1</v>
      </c>
    </row>
    <row r="2058" spans="2:13" x14ac:dyDescent="0.3">
      <c r="B2058" s="18">
        <f t="shared" si="97"/>
        <v>39</v>
      </c>
      <c r="C2058" s="14">
        <v>39013</v>
      </c>
      <c r="D2058" s="14">
        <v>200001000</v>
      </c>
      <c r="E2058" s="14">
        <v>1</v>
      </c>
      <c r="F2058" s="14">
        <v>2017</v>
      </c>
      <c r="G2058" s="49"/>
      <c r="H2058" s="14">
        <v>39087</v>
      </c>
      <c r="I2058" s="14">
        <v>200001000</v>
      </c>
      <c r="J2058" s="14">
        <v>1</v>
      </c>
      <c r="K2058" s="14">
        <v>2017</v>
      </c>
      <c r="L2058" s="53">
        <f t="shared" si="98"/>
        <v>200001000</v>
      </c>
      <c r="M2058" s="54" t="b">
        <f t="shared" si="99"/>
        <v>1</v>
      </c>
    </row>
    <row r="2059" spans="2:13" x14ac:dyDescent="0.3">
      <c r="B2059" s="18">
        <f t="shared" si="97"/>
        <v>39</v>
      </c>
      <c r="C2059" s="14">
        <v>39015</v>
      </c>
      <c r="D2059" s="14">
        <v>200001000</v>
      </c>
      <c r="E2059" s="14">
        <v>1</v>
      </c>
      <c r="F2059" s="14">
        <v>2017</v>
      </c>
      <c r="G2059" s="49"/>
      <c r="H2059" s="14">
        <v>39089</v>
      </c>
      <c r="I2059" s="14">
        <v>200001000</v>
      </c>
      <c r="J2059" s="14">
        <v>1</v>
      </c>
      <c r="K2059" s="14">
        <v>2017</v>
      </c>
      <c r="L2059" s="53">
        <f t="shared" si="98"/>
        <v>200001000</v>
      </c>
      <c r="M2059" s="54" t="b">
        <f t="shared" si="99"/>
        <v>1</v>
      </c>
    </row>
    <row r="2060" spans="2:13" x14ac:dyDescent="0.3">
      <c r="B2060" s="18">
        <f t="shared" si="97"/>
        <v>39</v>
      </c>
      <c r="C2060" s="14">
        <v>39017</v>
      </c>
      <c r="D2060" s="14">
        <v>278001000</v>
      </c>
      <c r="E2060" s="14">
        <v>1</v>
      </c>
      <c r="F2060" s="14">
        <v>2017</v>
      </c>
      <c r="G2060" s="49"/>
      <c r="H2060" s="14">
        <v>39091</v>
      </c>
      <c r="I2060" s="14">
        <v>200001000</v>
      </c>
      <c r="J2060" s="14">
        <v>1</v>
      </c>
      <c r="K2060" s="14">
        <v>2017</v>
      </c>
      <c r="L2060" s="53">
        <f t="shared" si="98"/>
        <v>200001000</v>
      </c>
      <c r="M2060" s="54" t="b">
        <f t="shared" si="99"/>
        <v>1</v>
      </c>
    </row>
    <row r="2061" spans="2:13" x14ac:dyDescent="0.3">
      <c r="B2061" s="18">
        <f t="shared" si="97"/>
        <v>39</v>
      </c>
      <c r="C2061" s="14">
        <v>39019</v>
      </c>
      <c r="D2061" s="14">
        <v>200001000</v>
      </c>
      <c r="E2061" s="14">
        <v>1</v>
      </c>
      <c r="F2061" s="14">
        <v>2017</v>
      </c>
      <c r="G2061" s="49"/>
      <c r="H2061" s="14">
        <v>39093</v>
      </c>
      <c r="I2061" s="14">
        <v>200001000</v>
      </c>
      <c r="J2061" s="14">
        <v>1</v>
      </c>
      <c r="K2061" s="14">
        <v>2017</v>
      </c>
      <c r="L2061" s="53">
        <f t="shared" si="98"/>
        <v>200001000</v>
      </c>
      <c r="M2061" s="54" t="b">
        <f t="shared" si="99"/>
        <v>1</v>
      </c>
    </row>
    <row r="2062" spans="2:13" x14ac:dyDescent="0.3">
      <c r="B2062" s="18">
        <f t="shared" si="97"/>
        <v>39</v>
      </c>
      <c r="C2062" s="14">
        <v>39021</v>
      </c>
      <c r="D2062" s="14">
        <v>200001000</v>
      </c>
      <c r="E2062" s="14">
        <v>1</v>
      </c>
      <c r="F2062" s="14">
        <v>2017</v>
      </c>
      <c r="G2062" s="49"/>
      <c r="H2062" s="14">
        <v>39095</v>
      </c>
      <c r="I2062" s="14">
        <v>200001000</v>
      </c>
      <c r="J2062" s="14">
        <v>1</v>
      </c>
      <c r="K2062" s="14">
        <v>2017</v>
      </c>
      <c r="L2062" s="53">
        <f t="shared" si="98"/>
        <v>200001000</v>
      </c>
      <c r="M2062" s="54" t="b">
        <f t="shared" si="99"/>
        <v>1</v>
      </c>
    </row>
    <row r="2063" spans="2:13" x14ac:dyDescent="0.3">
      <c r="B2063" s="18">
        <f t="shared" si="97"/>
        <v>39</v>
      </c>
      <c r="C2063" s="14">
        <v>39023</v>
      </c>
      <c r="D2063" s="14">
        <v>278001000</v>
      </c>
      <c r="E2063" s="14">
        <v>1</v>
      </c>
      <c r="F2063" s="14">
        <v>2017</v>
      </c>
      <c r="G2063" s="49"/>
      <c r="H2063" s="14">
        <v>39097</v>
      </c>
      <c r="I2063" s="14">
        <v>200001000</v>
      </c>
      <c r="J2063" s="14">
        <v>1</v>
      </c>
      <c r="K2063" s="14">
        <v>2017</v>
      </c>
      <c r="L2063" s="53">
        <f t="shared" si="98"/>
        <v>200001000</v>
      </c>
      <c r="M2063" s="54" t="b">
        <f t="shared" si="99"/>
        <v>1</v>
      </c>
    </row>
    <row r="2064" spans="2:13" x14ac:dyDescent="0.3">
      <c r="B2064" s="18">
        <f t="shared" si="97"/>
        <v>39</v>
      </c>
      <c r="C2064" s="14">
        <v>39025</v>
      </c>
      <c r="D2064" s="14">
        <v>278001000</v>
      </c>
      <c r="E2064" s="14">
        <v>1</v>
      </c>
      <c r="F2064" s="14">
        <v>2017</v>
      </c>
      <c r="G2064" s="49"/>
      <c r="H2064" s="14">
        <v>39099</v>
      </c>
      <c r="I2064" s="14">
        <v>200001000</v>
      </c>
      <c r="J2064" s="14">
        <v>1</v>
      </c>
      <c r="K2064" s="14">
        <v>2017</v>
      </c>
      <c r="L2064" s="53">
        <f t="shared" si="98"/>
        <v>200001000</v>
      </c>
      <c r="M2064" s="54" t="b">
        <f t="shared" si="99"/>
        <v>1</v>
      </c>
    </row>
    <row r="2065" spans="2:13" x14ac:dyDescent="0.3">
      <c r="B2065" s="18">
        <f t="shared" si="97"/>
        <v>39</v>
      </c>
      <c r="C2065" s="14">
        <v>39027</v>
      </c>
      <c r="D2065" s="14">
        <v>278001000</v>
      </c>
      <c r="E2065" s="14">
        <v>1</v>
      </c>
      <c r="F2065" s="14">
        <v>2017</v>
      </c>
      <c r="G2065" s="49"/>
      <c r="H2065" s="14">
        <v>39101</v>
      </c>
      <c r="I2065" s="14">
        <v>200001000</v>
      </c>
      <c r="J2065" s="14">
        <v>1</v>
      </c>
      <c r="K2065" s="14">
        <v>2017</v>
      </c>
      <c r="L2065" s="53">
        <f t="shared" si="98"/>
        <v>200001000</v>
      </c>
      <c r="M2065" s="54" t="b">
        <f t="shared" si="99"/>
        <v>1</v>
      </c>
    </row>
    <row r="2066" spans="2:13" x14ac:dyDescent="0.3">
      <c r="B2066" s="18">
        <f t="shared" si="97"/>
        <v>39</v>
      </c>
      <c r="C2066" s="14">
        <v>39029</v>
      </c>
      <c r="D2066" s="14">
        <v>200001000</v>
      </c>
      <c r="E2066" s="14">
        <v>1</v>
      </c>
      <c r="F2066" s="14">
        <v>2017</v>
      </c>
      <c r="G2066" s="49"/>
      <c r="H2066" s="14">
        <v>39103</v>
      </c>
      <c r="I2066" s="14">
        <v>200001000</v>
      </c>
      <c r="J2066" s="14">
        <v>1</v>
      </c>
      <c r="K2066" s="14">
        <v>2017</v>
      </c>
      <c r="L2066" s="53">
        <f t="shared" si="98"/>
        <v>200001000</v>
      </c>
      <c r="M2066" s="54" t="b">
        <f t="shared" si="99"/>
        <v>1</v>
      </c>
    </row>
    <row r="2067" spans="2:13" x14ac:dyDescent="0.3">
      <c r="B2067" s="18">
        <f t="shared" si="97"/>
        <v>39</v>
      </c>
      <c r="C2067" s="14">
        <v>39031</v>
      </c>
      <c r="D2067" s="14">
        <v>200001000</v>
      </c>
      <c r="E2067" s="14">
        <v>1</v>
      </c>
      <c r="F2067" s="14">
        <v>2017</v>
      </c>
      <c r="G2067" s="49"/>
      <c r="H2067" s="14">
        <v>39105</v>
      </c>
      <c r="I2067" s="14">
        <v>200001000</v>
      </c>
      <c r="J2067" s="14">
        <v>1</v>
      </c>
      <c r="K2067" s="14">
        <v>2017</v>
      </c>
      <c r="L2067" s="53">
        <f t="shared" si="98"/>
        <v>200001000</v>
      </c>
      <c r="M2067" s="54" t="b">
        <f t="shared" si="99"/>
        <v>1</v>
      </c>
    </row>
    <row r="2068" spans="2:13" x14ac:dyDescent="0.3">
      <c r="B2068" s="18">
        <f t="shared" si="97"/>
        <v>39</v>
      </c>
      <c r="C2068" s="14">
        <v>39033</v>
      </c>
      <c r="D2068" s="14">
        <v>200001000</v>
      </c>
      <c r="E2068" s="14">
        <v>1</v>
      </c>
      <c r="F2068" s="14">
        <v>2017</v>
      </c>
      <c r="G2068" s="49"/>
      <c r="H2068" s="14">
        <v>39107</v>
      </c>
      <c r="I2068" s="14">
        <v>200001000</v>
      </c>
      <c r="J2068" s="14">
        <v>1</v>
      </c>
      <c r="K2068" s="14">
        <v>2017</v>
      </c>
      <c r="L2068" s="53">
        <f t="shared" si="98"/>
        <v>200001000</v>
      </c>
      <c r="M2068" s="54" t="b">
        <f t="shared" si="99"/>
        <v>1</v>
      </c>
    </row>
    <row r="2069" spans="2:13" x14ac:dyDescent="0.3">
      <c r="B2069" s="18">
        <f t="shared" si="97"/>
        <v>39</v>
      </c>
      <c r="C2069" s="14">
        <v>39035</v>
      </c>
      <c r="D2069" s="14">
        <v>200001000</v>
      </c>
      <c r="E2069" s="14">
        <v>1</v>
      </c>
      <c r="F2069" s="14">
        <v>2017</v>
      </c>
      <c r="G2069" s="49"/>
      <c r="H2069" s="14">
        <v>39109</v>
      </c>
      <c r="I2069" s="14">
        <v>278001000</v>
      </c>
      <c r="J2069" s="14">
        <v>1</v>
      </c>
      <c r="K2069" s="14">
        <v>2017</v>
      </c>
      <c r="L2069" s="53">
        <f t="shared" si="98"/>
        <v>278001000</v>
      </c>
      <c r="M2069" s="54" t="b">
        <f t="shared" si="99"/>
        <v>1</v>
      </c>
    </row>
    <row r="2070" spans="2:13" x14ac:dyDescent="0.3">
      <c r="B2070" s="18">
        <f t="shared" si="97"/>
        <v>39</v>
      </c>
      <c r="C2070" s="14">
        <v>39037</v>
      </c>
      <c r="D2070" s="14">
        <v>200001000</v>
      </c>
      <c r="E2070" s="14">
        <v>1</v>
      </c>
      <c r="F2070" s="14">
        <v>2017</v>
      </c>
      <c r="G2070" s="49"/>
      <c r="H2070" s="14">
        <v>39111</v>
      </c>
      <c r="I2070" s="14">
        <v>200001000</v>
      </c>
      <c r="J2070" s="14">
        <v>1</v>
      </c>
      <c r="K2070" s="14">
        <v>2017</v>
      </c>
      <c r="L2070" s="53">
        <f t="shared" si="98"/>
        <v>200001000</v>
      </c>
      <c r="M2070" s="54" t="b">
        <f t="shared" si="99"/>
        <v>1</v>
      </c>
    </row>
    <row r="2071" spans="2:13" x14ac:dyDescent="0.3">
      <c r="B2071" s="18">
        <f t="shared" si="97"/>
        <v>39</v>
      </c>
      <c r="C2071" s="14">
        <v>39039</v>
      </c>
      <c r="D2071" s="14">
        <v>200001000</v>
      </c>
      <c r="E2071" s="14">
        <v>1</v>
      </c>
      <c r="F2071" s="14">
        <v>2017</v>
      </c>
      <c r="G2071" s="49"/>
      <c r="H2071" s="14">
        <v>39113</v>
      </c>
      <c r="I2071" s="14">
        <v>278001000</v>
      </c>
      <c r="J2071" s="14">
        <v>1</v>
      </c>
      <c r="K2071" s="14">
        <v>2017</v>
      </c>
      <c r="L2071" s="53">
        <f t="shared" si="98"/>
        <v>278001000</v>
      </c>
      <c r="M2071" s="54" t="b">
        <f t="shared" si="99"/>
        <v>1</v>
      </c>
    </row>
    <row r="2072" spans="2:13" x14ac:dyDescent="0.3">
      <c r="B2072" s="18">
        <f t="shared" si="97"/>
        <v>39</v>
      </c>
      <c r="C2072" s="14">
        <v>39041</v>
      </c>
      <c r="D2072" s="14">
        <v>200001000</v>
      </c>
      <c r="E2072" s="14">
        <v>1</v>
      </c>
      <c r="F2072" s="14">
        <v>2017</v>
      </c>
      <c r="G2072" s="49"/>
      <c r="H2072" s="14">
        <v>39115</v>
      </c>
      <c r="I2072" s="14">
        <v>200001000</v>
      </c>
      <c r="J2072" s="14">
        <v>1</v>
      </c>
      <c r="K2072" s="14">
        <v>2017</v>
      </c>
      <c r="L2072" s="53">
        <f t="shared" si="98"/>
        <v>200001000</v>
      </c>
      <c r="M2072" s="54" t="b">
        <f t="shared" si="99"/>
        <v>1</v>
      </c>
    </row>
    <row r="2073" spans="2:13" x14ac:dyDescent="0.3">
      <c r="B2073" s="18">
        <f t="shared" si="97"/>
        <v>39</v>
      </c>
      <c r="C2073" s="14">
        <v>39043</v>
      </c>
      <c r="D2073" s="14">
        <v>200001000</v>
      </c>
      <c r="E2073" s="14">
        <v>1</v>
      </c>
      <c r="F2073" s="14">
        <v>2017</v>
      </c>
      <c r="G2073" s="49"/>
      <c r="H2073" s="14">
        <v>39117</v>
      </c>
      <c r="I2073" s="14">
        <v>200001000</v>
      </c>
      <c r="J2073" s="14">
        <v>1</v>
      </c>
      <c r="K2073" s="14">
        <v>2017</v>
      </c>
      <c r="L2073" s="53">
        <f t="shared" si="98"/>
        <v>200001000</v>
      </c>
      <c r="M2073" s="54" t="b">
        <f t="shared" si="99"/>
        <v>1</v>
      </c>
    </row>
    <row r="2074" spans="2:13" x14ac:dyDescent="0.3">
      <c r="B2074" s="18">
        <f t="shared" si="97"/>
        <v>39</v>
      </c>
      <c r="C2074" s="14">
        <v>39045</v>
      </c>
      <c r="D2074" s="14">
        <v>200001000</v>
      </c>
      <c r="E2074" s="14">
        <v>1</v>
      </c>
      <c r="F2074" s="14">
        <v>2017</v>
      </c>
      <c r="G2074" s="49"/>
      <c r="H2074" s="14">
        <v>39119</v>
      </c>
      <c r="I2074" s="14">
        <v>200001000</v>
      </c>
      <c r="J2074" s="14">
        <v>1</v>
      </c>
      <c r="K2074" s="14">
        <v>2017</v>
      </c>
      <c r="L2074" s="53">
        <f t="shared" si="98"/>
        <v>200001000</v>
      </c>
      <c r="M2074" s="54" t="b">
        <f t="shared" si="99"/>
        <v>1</v>
      </c>
    </row>
    <row r="2075" spans="2:13" x14ac:dyDescent="0.3">
      <c r="B2075" s="18">
        <f t="shared" si="97"/>
        <v>39</v>
      </c>
      <c r="C2075" s="14">
        <v>39047</v>
      </c>
      <c r="D2075" s="14">
        <v>200001000</v>
      </c>
      <c r="E2075" s="14">
        <v>1</v>
      </c>
      <c r="F2075" s="14">
        <v>2017</v>
      </c>
      <c r="G2075" s="49"/>
      <c r="H2075" s="14">
        <v>39121</v>
      </c>
      <c r="I2075" s="14">
        <v>200001000</v>
      </c>
      <c r="J2075" s="14">
        <v>1</v>
      </c>
      <c r="K2075" s="14">
        <v>2017</v>
      </c>
      <c r="L2075" s="53">
        <f t="shared" si="98"/>
        <v>200001000</v>
      </c>
      <c r="M2075" s="54" t="b">
        <f t="shared" si="99"/>
        <v>1</v>
      </c>
    </row>
    <row r="2076" spans="2:13" x14ac:dyDescent="0.3">
      <c r="B2076" s="18">
        <f t="shared" si="97"/>
        <v>39</v>
      </c>
      <c r="C2076" s="14">
        <v>39049</v>
      </c>
      <c r="D2076" s="14">
        <v>200001000</v>
      </c>
      <c r="E2076" s="14">
        <v>1</v>
      </c>
      <c r="F2076" s="14">
        <v>2017</v>
      </c>
      <c r="G2076" s="49"/>
      <c r="H2076" s="14">
        <v>39123</v>
      </c>
      <c r="I2076" s="14">
        <v>200001000</v>
      </c>
      <c r="J2076" s="14">
        <v>1</v>
      </c>
      <c r="K2076" s="14">
        <v>2017</v>
      </c>
      <c r="L2076" s="53">
        <f t="shared" si="98"/>
        <v>200001000</v>
      </c>
      <c r="M2076" s="54" t="b">
        <f t="shared" si="99"/>
        <v>1</v>
      </c>
    </row>
    <row r="2077" spans="2:13" x14ac:dyDescent="0.3">
      <c r="B2077" s="18">
        <f t="shared" si="97"/>
        <v>39</v>
      </c>
      <c r="C2077" s="14">
        <v>39051</v>
      </c>
      <c r="D2077" s="14">
        <v>200001000</v>
      </c>
      <c r="E2077" s="14">
        <v>1</v>
      </c>
      <c r="F2077" s="14">
        <v>2017</v>
      </c>
      <c r="G2077" s="49"/>
      <c r="H2077" s="14">
        <v>39125</v>
      </c>
      <c r="I2077" s="14">
        <v>200001000</v>
      </c>
      <c r="J2077" s="14">
        <v>1</v>
      </c>
      <c r="K2077" s="14">
        <v>2017</v>
      </c>
      <c r="L2077" s="53">
        <f t="shared" si="98"/>
        <v>200001000</v>
      </c>
      <c r="M2077" s="54" t="b">
        <f t="shared" si="99"/>
        <v>1</v>
      </c>
    </row>
    <row r="2078" spans="2:13" x14ac:dyDescent="0.3">
      <c r="B2078" s="18">
        <f t="shared" si="97"/>
        <v>39</v>
      </c>
      <c r="C2078" s="14">
        <v>39053</v>
      </c>
      <c r="D2078" s="14">
        <v>200001000</v>
      </c>
      <c r="E2078" s="14">
        <v>1</v>
      </c>
      <c r="F2078" s="14">
        <v>2017</v>
      </c>
      <c r="G2078" s="49"/>
      <c r="H2078" s="14">
        <v>39127</v>
      </c>
      <c r="I2078" s="14">
        <v>200001000</v>
      </c>
      <c r="J2078" s="14">
        <v>1</v>
      </c>
      <c r="K2078" s="14">
        <v>2017</v>
      </c>
      <c r="L2078" s="53">
        <f t="shared" si="98"/>
        <v>200001000</v>
      </c>
      <c r="M2078" s="54" t="b">
        <f t="shared" si="99"/>
        <v>1</v>
      </c>
    </row>
    <row r="2079" spans="2:13" x14ac:dyDescent="0.3">
      <c r="B2079" s="18">
        <f t="shared" si="97"/>
        <v>39</v>
      </c>
      <c r="C2079" s="14">
        <v>39055</v>
      </c>
      <c r="D2079" s="14">
        <v>200001000</v>
      </c>
      <c r="E2079" s="14">
        <v>1</v>
      </c>
      <c r="F2079" s="14">
        <v>2017</v>
      </c>
      <c r="G2079" s="49"/>
      <c r="H2079" s="14">
        <v>39129</v>
      </c>
      <c r="I2079" s="14">
        <v>200001000</v>
      </c>
      <c r="J2079" s="14">
        <v>1</v>
      </c>
      <c r="K2079" s="14">
        <v>2017</v>
      </c>
      <c r="L2079" s="53">
        <f t="shared" si="98"/>
        <v>200001000</v>
      </c>
      <c r="M2079" s="54" t="b">
        <f t="shared" si="99"/>
        <v>1</v>
      </c>
    </row>
    <row r="2080" spans="2:13" x14ac:dyDescent="0.3">
      <c r="B2080" s="18">
        <f t="shared" si="97"/>
        <v>39</v>
      </c>
      <c r="C2080" s="14">
        <v>39057</v>
      </c>
      <c r="D2080" s="14">
        <v>278001000</v>
      </c>
      <c r="E2080" s="14">
        <v>1</v>
      </c>
      <c r="F2080" s="14">
        <v>2017</v>
      </c>
      <c r="G2080" s="49"/>
      <c r="H2080" s="14">
        <v>39131</v>
      </c>
      <c r="I2080" s="14">
        <v>200001000</v>
      </c>
      <c r="J2080" s="14">
        <v>1</v>
      </c>
      <c r="K2080" s="14">
        <v>2017</v>
      </c>
      <c r="L2080" s="53">
        <f t="shared" si="98"/>
        <v>200001000</v>
      </c>
      <c r="M2080" s="54" t="b">
        <f t="shared" si="99"/>
        <v>1</v>
      </c>
    </row>
    <row r="2081" spans="2:13" x14ac:dyDescent="0.3">
      <c r="B2081" s="18">
        <f t="shared" si="97"/>
        <v>39</v>
      </c>
      <c r="C2081" s="14">
        <v>39059</v>
      </c>
      <c r="D2081" s="14">
        <v>200001000</v>
      </c>
      <c r="E2081" s="14">
        <v>1</v>
      </c>
      <c r="F2081" s="14">
        <v>2017</v>
      </c>
      <c r="G2081" s="49"/>
      <c r="H2081" s="14">
        <v>39133</v>
      </c>
      <c r="I2081" s="14">
        <v>200001000</v>
      </c>
      <c r="J2081" s="14">
        <v>1</v>
      </c>
      <c r="K2081" s="14">
        <v>2017</v>
      </c>
      <c r="L2081" s="53">
        <f t="shared" si="98"/>
        <v>200001000</v>
      </c>
      <c r="M2081" s="54" t="b">
        <f t="shared" si="99"/>
        <v>1</v>
      </c>
    </row>
    <row r="2082" spans="2:13" x14ac:dyDescent="0.3">
      <c r="B2082" s="18">
        <f t="shared" si="97"/>
        <v>39</v>
      </c>
      <c r="C2082" s="14">
        <v>39061</v>
      </c>
      <c r="D2082" s="14">
        <v>278001000</v>
      </c>
      <c r="E2082" s="14">
        <v>1</v>
      </c>
      <c r="F2082" s="14">
        <v>2017</v>
      </c>
      <c r="G2082" s="49"/>
      <c r="H2082" s="14">
        <v>39135</v>
      </c>
      <c r="I2082" s="14">
        <v>200001000</v>
      </c>
      <c r="J2082" s="14">
        <v>1</v>
      </c>
      <c r="K2082" s="14">
        <v>2017</v>
      </c>
      <c r="L2082" s="53">
        <f t="shared" si="98"/>
        <v>200001000</v>
      </c>
      <c r="M2082" s="54" t="b">
        <f t="shared" si="99"/>
        <v>1</v>
      </c>
    </row>
    <row r="2083" spans="2:13" x14ac:dyDescent="0.3">
      <c r="B2083" s="18">
        <f t="shared" si="97"/>
        <v>39</v>
      </c>
      <c r="C2083" s="14">
        <v>39063</v>
      </c>
      <c r="D2083" s="14">
        <v>200001000</v>
      </c>
      <c r="E2083" s="14">
        <v>1</v>
      </c>
      <c r="F2083" s="14">
        <v>2017</v>
      </c>
      <c r="G2083" s="49"/>
      <c r="H2083" s="14">
        <v>39137</v>
      </c>
      <c r="I2083" s="14">
        <v>200001000</v>
      </c>
      <c r="J2083" s="14">
        <v>1</v>
      </c>
      <c r="K2083" s="14">
        <v>2017</v>
      </c>
      <c r="L2083" s="53">
        <f t="shared" si="98"/>
        <v>200001000</v>
      </c>
      <c r="M2083" s="54" t="b">
        <f t="shared" si="99"/>
        <v>1</v>
      </c>
    </row>
    <row r="2084" spans="2:13" x14ac:dyDescent="0.3">
      <c r="B2084" s="18">
        <f t="shared" si="97"/>
        <v>39</v>
      </c>
      <c r="C2084" s="14">
        <v>39065</v>
      </c>
      <c r="D2084" s="14">
        <v>200001000</v>
      </c>
      <c r="E2084" s="14">
        <v>1</v>
      </c>
      <c r="F2084" s="14">
        <v>2017</v>
      </c>
      <c r="G2084" s="49"/>
      <c r="H2084" s="14">
        <v>39139</v>
      </c>
      <c r="I2084" s="14">
        <v>200001000</v>
      </c>
      <c r="J2084" s="14">
        <v>1</v>
      </c>
      <c r="K2084" s="14">
        <v>2017</v>
      </c>
      <c r="L2084" s="53">
        <f t="shared" si="98"/>
        <v>200001000</v>
      </c>
      <c r="M2084" s="54" t="b">
        <f t="shared" si="99"/>
        <v>1</v>
      </c>
    </row>
    <row r="2085" spans="2:13" x14ac:dyDescent="0.3">
      <c r="B2085" s="18">
        <f t="shared" si="97"/>
        <v>39</v>
      </c>
      <c r="C2085" s="14">
        <v>39067</v>
      </c>
      <c r="D2085" s="14">
        <v>200001000</v>
      </c>
      <c r="E2085" s="14">
        <v>1</v>
      </c>
      <c r="F2085" s="14">
        <v>2017</v>
      </c>
      <c r="G2085" s="49"/>
      <c r="H2085" s="14">
        <v>39141</v>
      </c>
      <c r="I2085" s="14">
        <v>200001000</v>
      </c>
      <c r="J2085" s="14">
        <v>1</v>
      </c>
      <c r="K2085" s="14">
        <v>2017</v>
      </c>
      <c r="L2085" s="53">
        <f t="shared" si="98"/>
        <v>200001000</v>
      </c>
      <c r="M2085" s="54" t="b">
        <f t="shared" si="99"/>
        <v>1</v>
      </c>
    </row>
    <row r="2086" spans="2:13" x14ac:dyDescent="0.3">
      <c r="B2086" s="18">
        <f t="shared" si="97"/>
        <v>39</v>
      </c>
      <c r="C2086" s="14">
        <v>39069</v>
      </c>
      <c r="D2086" s="14">
        <v>200001000</v>
      </c>
      <c r="E2086" s="14">
        <v>1</v>
      </c>
      <c r="F2086" s="14">
        <v>2017</v>
      </c>
      <c r="G2086" s="49"/>
      <c r="H2086" s="14">
        <v>39143</v>
      </c>
      <c r="I2086" s="14">
        <v>200001000</v>
      </c>
      <c r="J2086" s="14">
        <v>1</v>
      </c>
      <c r="K2086" s="14">
        <v>2017</v>
      </c>
      <c r="L2086" s="53">
        <f t="shared" si="98"/>
        <v>200001000</v>
      </c>
      <c r="M2086" s="54" t="b">
        <f t="shared" si="99"/>
        <v>1</v>
      </c>
    </row>
    <row r="2087" spans="2:13" x14ac:dyDescent="0.3">
      <c r="B2087" s="18">
        <f t="shared" si="97"/>
        <v>39</v>
      </c>
      <c r="C2087" s="14">
        <v>39071</v>
      </c>
      <c r="D2087" s="14">
        <v>200001000</v>
      </c>
      <c r="E2087" s="14">
        <v>1</v>
      </c>
      <c r="F2087" s="14">
        <v>2017</v>
      </c>
      <c r="G2087" s="49"/>
      <c r="H2087" s="14">
        <v>39145</v>
      </c>
      <c r="I2087" s="14">
        <v>200001000</v>
      </c>
      <c r="J2087" s="14">
        <v>1</v>
      </c>
      <c r="K2087" s="14">
        <v>2017</v>
      </c>
      <c r="L2087" s="53">
        <f t="shared" si="98"/>
        <v>200001000</v>
      </c>
      <c r="M2087" s="54" t="b">
        <f t="shared" si="99"/>
        <v>1</v>
      </c>
    </row>
    <row r="2088" spans="2:13" x14ac:dyDescent="0.3">
      <c r="B2088" s="18">
        <f t="shared" si="97"/>
        <v>39</v>
      </c>
      <c r="C2088" s="14">
        <v>39073</v>
      </c>
      <c r="D2088" s="14">
        <v>200001000</v>
      </c>
      <c r="E2088" s="14">
        <v>1</v>
      </c>
      <c r="F2088" s="14">
        <v>2017</v>
      </c>
      <c r="G2088" s="49"/>
      <c r="H2088" s="14">
        <v>39147</v>
      </c>
      <c r="I2088" s="14">
        <v>200001000</v>
      </c>
      <c r="J2088" s="14">
        <v>1</v>
      </c>
      <c r="K2088" s="14">
        <v>2017</v>
      </c>
      <c r="L2088" s="53">
        <f t="shared" si="98"/>
        <v>200001000</v>
      </c>
      <c r="M2088" s="54" t="b">
        <f t="shared" si="99"/>
        <v>1</v>
      </c>
    </row>
    <row r="2089" spans="2:13" x14ac:dyDescent="0.3">
      <c r="B2089" s="18">
        <f t="shared" si="97"/>
        <v>39</v>
      </c>
      <c r="C2089" s="14">
        <v>39075</v>
      </c>
      <c r="D2089" s="14">
        <v>200001000</v>
      </c>
      <c r="E2089" s="14">
        <v>1</v>
      </c>
      <c r="F2089" s="14">
        <v>2017</v>
      </c>
      <c r="G2089" s="49"/>
      <c r="H2089" s="14">
        <v>39149</v>
      </c>
      <c r="I2089" s="14">
        <v>200001000</v>
      </c>
      <c r="J2089" s="14">
        <v>1</v>
      </c>
      <c r="K2089" s="14">
        <v>2017</v>
      </c>
      <c r="L2089" s="53">
        <f t="shared" si="98"/>
        <v>200001000</v>
      </c>
      <c r="M2089" s="54" t="b">
        <f t="shared" si="99"/>
        <v>1</v>
      </c>
    </row>
    <row r="2090" spans="2:13" x14ac:dyDescent="0.3">
      <c r="B2090" s="18">
        <f t="shared" si="97"/>
        <v>39</v>
      </c>
      <c r="C2090" s="14">
        <v>39077</v>
      </c>
      <c r="D2090" s="14">
        <v>200001000</v>
      </c>
      <c r="E2090" s="14">
        <v>1</v>
      </c>
      <c r="F2090" s="14">
        <v>2017</v>
      </c>
      <c r="G2090" s="49"/>
      <c r="H2090" s="14">
        <v>39151</v>
      </c>
      <c r="I2090" s="14">
        <v>200001000</v>
      </c>
      <c r="J2090" s="14">
        <v>1</v>
      </c>
      <c r="K2090" s="14">
        <v>2017</v>
      </c>
      <c r="L2090" s="53">
        <f t="shared" si="98"/>
        <v>200001000</v>
      </c>
      <c r="M2090" s="54" t="b">
        <f t="shared" si="99"/>
        <v>1</v>
      </c>
    </row>
    <row r="2091" spans="2:13" x14ac:dyDescent="0.3">
      <c r="B2091" s="18">
        <f t="shared" si="97"/>
        <v>39</v>
      </c>
      <c r="C2091" s="14">
        <v>39079</v>
      </c>
      <c r="D2091" s="14">
        <v>200001000</v>
      </c>
      <c r="E2091" s="14">
        <v>1</v>
      </c>
      <c r="F2091" s="14">
        <v>2017</v>
      </c>
      <c r="G2091" s="49"/>
      <c r="H2091" s="14">
        <v>39153</v>
      </c>
      <c r="I2091" s="14">
        <v>200001000</v>
      </c>
      <c r="J2091" s="14">
        <v>1</v>
      </c>
      <c r="K2091" s="14">
        <v>2017</v>
      </c>
      <c r="L2091" s="53">
        <f t="shared" si="98"/>
        <v>200001000</v>
      </c>
      <c r="M2091" s="54" t="b">
        <f t="shared" si="99"/>
        <v>1</v>
      </c>
    </row>
    <row r="2092" spans="2:13" x14ac:dyDescent="0.3">
      <c r="B2092" s="18">
        <f t="shared" si="97"/>
        <v>39</v>
      </c>
      <c r="C2092" s="14">
        <v>39081</v>
      </c>
      <c r="D2092" s="14">
        <v>200001000</v>
      </c>
      <c r="E2092" s="14">
        <v>1</v>
      </c>
      <c r="F2092" s="14">
        <v>2017</v>
      </c>
      <c r="G2092" s="49"/>
      <c r="H2092" s="14">
        <v>39155</v>
      </c>
      <c r="I2092" s="14">
        <v>200001000</v>
      </c>
      <c r="J2092" s="14">
        <v>1</v>
      </c>
      <c r="K2092" s="14">
        <v>2017</v>
      </c>
      <c r="L2092" s="53">
        <f t="shared" si="98"/>
        <v>200001000</v>
      </c>
      <c r="M2092" s="54" t="b">
        <f t="shared" si="99"/>
        <v>1</v>
      </c>
    </row>
    <row r="2093" spans="2:13" x14ac:dyDescent="0.3">
      <c r="B2093" s="18">
        <f t="shared" si="97"/>
        <v>39</v>
      </c>
      <c r="C2093" s="14">
        <v>39083</v>
      </c>
      <c r="D2093" s="14">
        <v>200001000</v>
      </c>
      <c r="E2093" s="14">
        <v>1</v>
      </c>
      <c r="F2093" s="14">
        <v>2017</v>
      </c>
      <c r="G2093" s="49"/>
      <c r="H2093" s="14">
        <v>39157</v>
      </c>
      <c r="I2093" s="14">
        <v>200001000</v>
      </c>
      <c r="J2093" s="14">
        <v>1</v>
      </c>
      <c r="K2093" s="14">
        <v>2017</v>
      </c>
      <c r="L2093" s="53">
        <f t="shared" si="98"/>
        <v>200001000</v>
      </c>
      <c r="M2093" s="54" t="b">
        <f t="shared" si="99"/>
        <v>1</v>
      </c>
    </row>
    <row r="2094" spans="2:13" x14ac:dyDescent="0.3">
      <c r="B2094" s="18">
        <f t="shared" si="97"/>
        <v>39</v>
      </c>
      <c r="C2094" s="14">
        <v>39085</v>
      </c>
      <c r="D2094" s="14">
        <v>200001000</v>
      </c>
      <c r="E2094" s="14">
        <v>1</v>
      </c>
      <c r="F2094" s="14">
        <v>2017</v>
      </c>
      <c r="G2094" s="49"/>
      <c r="H2094" s="14">
        <v>39159</v>
      </c>
      <c r="I2094" s="14">
        <v>200001000</v>
      </c>
      <c r="J2094" s="14">
        <v>1</v>
      </c>
      <c r="K2094" s="14">
        <v>2017</v>
      </c>
      <c r="L2094" s="53">
        <f t="shared" si="98"/>
        <v>200001000</v>
      </c>
      <c r="M2094" s="54" t="b">
        <f t="shared" si="99"/>
        <v>1</v>
      </c>
    </row>
    <row r="2095" spans="2:13" x14ac:dyDescent="0.3">
      <c r="B2095" s="18">
        <f t="shared" si="97"/>
        <v>39</v>
      </c>
      <c r="C2095" s="14">
        <v>39087</v>
      </c>
      <c r="D2095" s="14">
        <v>200001000</v>
      </c>
      <c r="E2095" s="14">
        <v>1</v>
      </c>
      <c r="F2095" s="14">
        <v>2017</v>
      </c>
      <c r="G2095" s="49"/>
      <c r="H2095" s="14">
        <v>39161</v>
      </c>
      <c r="I2095" s="14">
        <v>200001000</v>
      </c>
      <c r="J2095" s="14">
        <v>1</v>
      </c>
      <c r="K2095" s="14">
        <v>2017</v>
      </c>
      <c r="L2095" s="53">
        <f t="shared" si="98"/>
        <v>200001000</v>
      </c>
      <c r="M2095" s="54" t="b">
        <f t="shared" si="99"/>
        <v>1</v>
      </c>
    </row>
    <row r="2096" spans="2:13" x14ac:dyDescent="0.3">
      <c r="B2096" s="18">
        <f t="shared" si="97"/>
        <v>39</v>
      </c>
      <c r="C2096" s="14">
        <v>39089</v>
      </c>
      <c r="D2096" s="14">
        <v>200001000</v>
      </c>
      <c r="E2096" s="14">
        <v>1</v>
      </c>
      <c r="F2096" s="14">
        <v>2017</v>
      </c>
      <c r="G2096" s="49"/>
      <c r="H2096" s="14">
        <v>39163</v>
      </c>
      <c r="I2096" s="14">
        <v>200001000</v>
      </c>
      <c r="J2096" s="14">
        <v>1</v>
      </c>
      <c r="K2096" s="14">
        <v>2017</v>
      </c>
      <c r="L2096" s="53">
        <f t="shared" si="98"/>
        <v>200001000</v>
      </c>
      <c r="M2096" s="54" t="b">
        <f t="shared" si="99"/>
        <v>1</v>
      </c>
    </row>
    <row r="2097" spans="2:13" x14ac:dyDescent="0.3">
      <c r="B2097" s="18">
        <f t="shared" si="97"/>
        <v>39</v>
      </c>
      <c r="C2097" s="14">
        <v>39091</v>
      </c>
      <c r="D2097" s="14">
        <v>200001000</v>
      </c>
      <c r="E2097" s="14">
        <v>1</v>
      </c>
      <c r="F2097" s="14">
        <v>2017</v>
      </c>
      <c r="G2097" s="49"/>
      <c r="H2097" s="14">
        <v>39165</v>
      </c>
      <c r="I2097" s="14">
        <v>278001000</v>
      </c>
      <c r="J2097" s="14">
        <v>1</v>
      </c>
      <c r="K2097" s="14">
        <v>2017</v>
      </c>
      <c r="L2097" s="53">
        <f t="shared" si="98"/>
        <v>278001000</v>
      </c>
      <c r="M2097" s="54" t="b">
        <f t="shared" si="99"/>
        <v>1</v>
      </c>
    </row>
    <row r="2098" spans="2:13" x14ac:dyDescent="0.3">
      <c r="B2098" s="18">
        <f t="shared" si="97"/>
        <v>39</v>
      </c>
      <c r="C2098" s="14">
        <v>39093</v>
      </c>
      <c r="D2098" s="14">
        <v>200001000</v>
      </c>
      <c r="E2098" s="14">
        <v>1</v>
      </c>
      <c r="F2098" s="14">
        <v>2017</v>
      </c>
      <c r="G2098" s="49"/>
      <c r="H2098" s="14">
        <v>39167</v>
      </c>
      <c r="I2098" s="14">
        <v>200001000</v>
      </c>
      <c r="J2098" s="14">
        <v>1</v>
      </c>
      <c r="K2098" s="14">
        <v>2017</v>
      </c>
      <c r="L2098" s="53">
        <f t="shared" si="98"/>
        <v>200001000</v>
      </c>
      <c r="M2098" s="54" t="b">
        <f t="shared" si="99"/>
        <v>1</v>
      </c>
    </row>
    <row r="2099" spans="2:13" x14ac:dyDescent="0.3">
      <c r="B2099" s="18">
        <f t="shared" si="97"/>
        <v>39</v>
      </c>
      <c r="C2099" s="14">
        <v>39095</v>
      </c>
      <c r="D2099" s="14">
        <v>200001000</v>
      </c>
      <c r="E2099" s="14">
        <v>1</v>
      </c>
      <c r="F2099" s="14">
        <v>2017</v>
      </c>
      <c r="G2099" s="49"/>
      <c r="H2099" s="14">
        <v>39169</v>
      </c>
      <c r="I2099" s="14">
        <v>200001000</v>
      </c>
      <c r="J2099" s="14">
        <v>1</v>
      </c>
      <c r="K2099" s="14">
        <v>2017</v>
      </c>
      <c r="L2099" s="53">
        <f t="shared" si="98"/>
        <v>200001000</v>
      </c>
      <c r="M2099" s="54" t="b">
        <f t="shared" si="99"/>
        <v>1</v>
      </c>
    </row>
    <row r="2100" spans="2:13" x14ac:dyDescent="0.3">
      <c r="B2100" s="18">
        <f t="shared" si="97"/>
        <v>39</v>
      </c>
      <c r="C2100" s="14">
        <v>39097</v>
      </c>
      <c r="D2100" s="14">
        <v>200001000</v>
      </c>
      <c r="E2100" s="14">
        <v>1</v>
      </c>
      <c r="F2100" s="14">
        <v>2017</v>
      </c>
      <c r="G2100" s="49"/>
      <c r="H2100" s="14">
        <v>39171</v>
      </c>
      <c r="I2100" s="14">
        <v>200001000</v>
      </c>
      <c r="J2100" s="14">
        <v>1</v>
      </c>
      <c r="K2100" s="14">
        <v>2017</v>
      </c>
      <c r="L2100" s="53">
        <f t="shared" si="98"/>
        <v>200001000</v>
      </c>
      <c r="M2100" s="54" t="b">
        <f t="shared" si="99"/>
        <v>1</v>
      </c>
    </row>
    <row r="2101" spans="2:13" x14ac:dyDescent="0.3">
      <c r="B2101" s="18">
        <f t="shared" si="97"/>
        <v>39</v>
      </c>
      <c r="C2101" s="14">
        <v>39099</v>
      </c>
      <c r="D2101" s="14">
        <v>200001000</v>
      </c>
      <c r="E2101" s="14">
        <v>1</v>
      </c>
      <c r="F2101" s="14">
        <v>2017</v>
      </c>
      <c r="G2101" s="49"/>
      <c r="H2101" s="14">
        <v>39173</v>
      </c>
      <c r="I2101" s="14">
        <v>200001000</v>
      </c>
      <c r="J2101" s="14">
        <v>1</v>
      </c>
      <c r="K2101" s="14">
        <v>2017</v>
      </c>
      <c r="L2101" s="53">
        <f t="shared" si="98"/>
        <v>200001000</v>
      </c>
      <c r="M2101" s="54" t="b">
        <f t="shared" si="99"/>
        <v>1</v>
      </c>
    </row>
    <row r="2102" spans="2:13" x14ac:dyDescent="0.3">
      <c r="B2102" s="18">
        <f t="shared" si="97"/>
        <v>39</v>
      </c>
      <c r="C2102" s="14">
        <v>39101</v>
      </c>
      <c r="D2102" s="14">
        <v>200001000</v>
      </c>
      <c r="E2102" s="14">
        <v>1</v>
      </c>
      <c r="F2102" s="14">
        <v>2017</v>
      </c>
      <c r="G2102" s="49"/>
      <c r="H2102" s="14">
        <v>39175</v>
      </c>
      <c r="I2102" s="14">
        <v>200001000</v>
      </c>
      <c r="J2102" s="14">
        <v>1</v>
      </c>
      <c r="K2102" s="14">
        <v>2017</v>
      </c>
      <c r="L2102" s="53">
        <f t="shared" si="98"/>
        <v>200001000</v>
      </c>
      <c r="M2102" s="54" t="b">
        <f t="shared" si="99"/>
        <v>1</v>
      </c>
    </row>
    <row r="2103" spans="2:13" x14ac:dyDescent="0.3">
      <c r="B2103" s="18">
        <f t="shared" si="97"/>
        <v>39</v>
      </c>
      <c r="C2103" s="14">
        <v>39103</v>
      </c>
      <c r="D2103" s="14">
        <v>200001000</v>
      </c>
      <c r="E2103" s="14">
        <v>1</v>
      </c>
      <c r="F2103" s="14">
        <v>2017</v>
      </c>
      <c r="G2103" s="49"/>
      <c r="H2103" s="14">
        <v>40001</v>
      </c>
      <c r="I2103" s="14">
        <v>300001000</v>
      </c>
      <c r="J2103" s="14">
        <v>1</v>
      </c>
      <c r="K2103" s="14">
        <v>2017</v>
      </c>
      <c r="L2103" s="53">
        <f t="shared" si="98"/>
        <v>300001000</v>
      </c>
      <c r="M2103" s="54" t="b">
        <f t="shared" si="99"/>
        <v>1</v>
      </c>
    </row>
    <row r="2104" spans="2:13" x14ac:dyDescent="0.3">
      <c r="B2104" s="18">
        <f t="shared" si="97"/>
        <v>39</v>
      </c>
      <c r="C2104" s="14">
        <v>39105</v>
      </c>
      <c r="D2104" s="14">
        <v>200001000</v>
      </c>
      <c r="E2104" s="14">
        <v>1</v>
      </c>
      <c r="F2104" s="14">
        <v>2017</v>
      </c>
      <c r="G2104" s="49"/>
      <c r="H2104" s="14">
        <v>40003</v>
      </c>
      <c r="I2104" s="14">
        <v>300001000</v>
      </c>
      <c r="J2104" s="14">
        <v>1</v>
      </c>
      <c r="K2104" s="14">
        <v>2017</v>
      </c>
      <c r="L2104" s="53">
        <f t="shared" si="98"/>
        <v>300001000</v>
      </c>
      <c r="M2104" s="54" t="b">
        <f t="shared" si="99"/>
        <v>1</v>
      </c>
    </row>
    <row r="2105" spans="2:13" x14ac:dyDescent="0.3">
      <c r="B2105" s="18">
        <f t="shared" si="97"/>
        <v>39</v>
      </c>
      <c r="C2105" s="14">
        <v>39107</v>
      </c>
      <c r="D2105" s="14">
        <v>200001000</v>
      </c>
      <c r="E2105" s="14">
        <v>1</v>
      </c>
      <c r="F2105" s="14">
        <v>2017</v>
      </c>
      <c r="G2105" s="49"/>
      <c r="H2105" s="14">
        <v>40005</v>
      </c>
      <c r="I2105" s="14">
        <v>300001000</v>
      </c>
      <c r="J2105" s="14">
        <v>1</v>
      </c>
      <c r="K2105" s="14">
        <v>2017</v>
      </c>
      <c r="L2105" s="53">
        <f t="shared" si="98"/>
        <v>300001000</v>
      </c>
      <c r="M2105" s="54" t="b">
        <f t="shared" si="99"/>
        <v>1</v>
      </c>
    </row>
    <row r="2106" spans="2:13" x14ac:dyDescent="0.3">
      <c r="B2106" s="18">
        <f t="shared" si="97"/>
        <v>39</v>
      </c>
      <c r="C2106" s="14">
        <v>39109</v>
      </c>
      <c r="D2106" s="14">
        <v>278001000</v>
      </c>
      <c r="E2106" s="14">
        <v>1</v>
      </c>
      <c r="F2106" s="14">
        <v>2017</v>
      </c>
      <c r="G2106" s="49"/>
      <c r="H2106" s="14">
        <v>40007</v>
      </c>
      <c r="I2106" s="14">
        <v>300001000</v>
      </c>
      <c r="J2106" s="14">
        <v>1</v>
      </c>
      <c r="K2106" s="14">
        <v>2017</v>
      </c>
      <c r="L2106" s="53">
        <f t="shared" si="98"/>
        <v>300001000</v>
      </c>
      <c r="M2106" s="54" t="b">
        <f t="shared" si="99"/>
        <v>1</v>
      </c>
    </row>
    <row r="2107" spans="2:13" x14ac:dyDescent="0.3">
      <c r="B2107" s="18">
        <f t="shared" si="97"/>
        <v>39</v>
      </c>
      <c r="C2107" s="14">
        <v>39111</v>
      </c>
      <c r="D2107" s="14">
        <v>200001000</v>
      </c>
      <c r="E2107" s="14">
        <v>1</v>
      </c>
      <c r="F2107" s="14">
        <v>2017</v>
      </c>
      <c r="G2107" s="49"/>
      <c r="H2107" s="14">
        <v>40009</v>
      </c>
      <c r="I2107" s="14">
        <v>300001000</v>
      </c>
      <c r="J2107" s="14">
        <v>1</v>
      </c>
      <c r="K2107" s="14">
        <v>2017</v>
      </c>
      <c r="L2107" s="53">
        <f t="shared" si="98"/>
        <v>300001000</v>
      </c>
      <c r="M2107" s="54" t="b">
        <f t="shared" si="99"/>
        <v>1</v>
      </c>
    </row>
    <row r="2108" spans="2:13" x14ac:dyDescent="0.3">
      <c r="B2108" s="18">
        <f t="shared" si="97"/>
        <v>39</v>
      </c>
      <c r="C2108" s="14">
        <v>39113</v>
      </c>
      <c r="D2108" s="14">
        <v>278001000</v>
      </c>
      <c r="E2108" s="14">
        <v>1</v>
      </c>
      <c r="F2108" s="14">
        <v>2017</v>
      </c>
      <c r="G2108" s="49"/>
      <c r="H2108" s="14">
        <v>40011</v>
      </c>
      <c r="I2108" s="14">
        <v>300001000</v>
      </c>
      <c r="J2108" s="14">
        <v>1</v>
      </c>
      <c r="K2108" s="14">
        <v>2017</v>
      </c>
      <c r="L2108" s="53">
        <f t="shared" si="98"/>
        <v>300001000</v>
      </c>
      <c r="M2108" s="54" t="b">
        <f t="shared" si="99"/>
        <v>1</v>
      </c>
    </row>
    <row r="2109" spans="2:13" x14ac:dyDescent="0.3">
      <c r="B2109" s="18">
        <f t="shared" si="97"/>
        <v>39</v>
      </c>
      <c r="C2109" s="14">
        <v>39115</v>
      </c>
      <c r="D2109" s="14">
        <v>200001000</v>
      </c>
      <c r="E2109" s="14">
        <v>1</v>
      </c>
      <c r="F2109" s="14">
        <v>2017</v>
      </c>
      <c r="G2109" s="49"/>
      <c r="H2109" s="14">
        <v>40013</v>
      </c>
      <c r="I2109" s="14">
        <v>300001000</v>
      </c>
      <c r="J2109" s="14">
        <v>1</v>
      </c>
      <c r="K2109" s="14">
        <v>2017</v>
      </c>
      <c r="L2109" s="53">
        <f t="shared" si="98"/>
        <v>300001000</v>
      </c>
      <c r="M2109" s="54" t="b">
        <f t="shared" si="99"/>
        <v>1</v>
      </c>
    </row>
    <row r="2110" spans="2:13" x14ac:dyDescent="0.3">
      <c r="B2110" s="18">
        <f t="shared" si="97"/>
        <v>39</v>
      </c>
      <c r="C2110" s="14">
        <v>39117</v>
      </c>
      <c r="D2110" s="14">
        <v>200001000</v>
      </c>
      <c r="E2110" s="14">
        <v>1</v>
      </c>
      <c r="F2110" s="14">
        <v>2017</v>
      </c>
      <c r="G2110" s="49"/>
      <c r="H2110" s="14">
        <v>40015</v>
      </c>
      <c r="I2110" s="14">
        <v>300001000</v>
      </c>
      <c r="J2110" s="14">
        <v>1</v>
      </c>
      <c r="K2110" s="14">
        <v>2017</v>
      </c>
      <c r="L2110" s="53">
        <f t="shared" si="98"/>
        <v>300001000</v>
      </c>
      <c r="M2110" s="54" t="b">
        <f t="shared" si="99"/>
        <v>1</v>
      </c>
    </row>
    <row r="2111" spans="2:13" x14ac:dyDescent="0.3">
      <c r="B2111" s="18">
        <f t="shared" si="97"/>
        <v>39</v>
      </c>
      <c r="C2111" s="14">
        <v>39119</v>
      </c>
      <c r="D2111" s="14">
        <v>200001000</v>
      </c>
      <c r="E2111" s="14">
        <v>1</v>
      </c>
      <c r="F2111" s="14">
        <v>2017</v>
      </c>
      <c r="G2111" s="49"/>
      <c r="H2111" s="14">
        <v>40017</v>
      </c>
      <c r="I2111" s="14">
        <v>300001000</v>
      </c>
      <c r="J2111" s="14">
        <v>1</v>
      </c>
      <c r="K2111" s="14">
        <v>2017</v>
      </c>
      <c r="L2111" s="53">
        <f t="shared" si="98"/>
        <v>300001000</v>
      </c>
      <c r="M2111" s="54" t="b">
        <f t="shared" si="99"/>
        <v>1</v>
      </c>
    </row>
    <row r="2112" spans="2:13" x14ac:dyDescent="0.3">
      <c r="B2112" s="18">
        <f t="shared" si="97"/>
        <v>39</v>
      </c>
      <c r="C2112" s="14">
        <v>39121</v>
      </c>
      <c r="D2112" s="14">
        <v>200001000</v>
      </c>
      <c r="E2112" s="14">
        <v>1</v>
      </c>
      <c r="F2112" s="14">
        <v>2017</v>
      </c>
      <c r="G2112" s="49"/>
      <c r="H2112" s="14">
        <v>40019</v>
      </c>
      <c r="I2112" s="14">
        <v>300001000</v>
      </c>
      <c r="J2112" s="14">
        <v>1</v>
      </c>
      <c r="K2112" s="14">
        <v>2017</v>
      </c>
      <c r="L2112" s="53">
        <f t="shared" si="98"/>
        <v>300001000</v>
      </c>
      <c r="M2112" s="54" t="b">
        <f t="shared" si="99"/>
        <v>1</v>
      </c>
    </row>
    <row r="2113" spans="2:13" x14ac:dyDescent="0.3">
      <c r="B2113" s="18">
        <f t="shared" si="97"/>
        <v>39</v>
      </c>
      <c r="C2113" s="14">
        <v>39123</v>
      </c>
      <c r="D2113" s="14">
        <v>200001000</v>
      </c>
      <c r="E2113" s="14">
        <v>1</v>
      </c>
      <c r="F2113" s="14">
        <v>2017</v>
      </c>
      <c r="G2113" s="49"/>
      <c r="H2113" s="14">
        <v>40021</v>
      </c>
      <c r="I2113" s="14">
        <v>300001000</v>
      </c>
      <c r="J2113" s="14">
        <v>1</v>
      </c>
      <c r="K2113" s="14">
        <v>2017</v>
      </c>
      <c r="L2113" s="53">
        <f t="shared" si="98"/>
        <v>300001000</v>
      </c>
      <c r="M2113" s="54" t="b">
        <f t="shared" si="99"/>
        <v>1</v>
      </c>
    </row>
    <row r="2114" spans="2:13" x14ac:dyDescent="0.3">
      <c r="B2114" s="18">
        <f t="shared" si="97"/>
        <v>39</v>
      </c>
      <c r="C2114" s="14">
        <v>39125</v>
      </c>
      <c r="D2114" s="14">
        <v>200001000</v>
      </c>
      <c r="E2114" s="14">
        <v>1</v>
      </c>
      <c r="F2114" s="14">
        <v>2017</v>
      </c>
      <c r="G2114" s="49"/>
      <c r="H2114" s="14">
        <v>40023</v>
      </c>
      <c r="I2114" s="14">
        <v>300001000</v>
      </c>
      <c r="J2114" s="14">
        <v>1</v>
      </c>
      <c r="K2114" s="14">
        <v>2017</v>
      </c>
      <c r="L2114" s="53">
        <f t="shared" si="98"/>
        <v>300001000</v>
      </c>
      <c r="M2114" s="54" t="b">
        <f t="shared" si="99"/>
        <v>1</v>
      </c>
    </row>
    <row r="2115" spans="2:13" x14ac:dyDescent="0.3">
      <c r="B2115" s="18">
        <f t="shared" si="97"/>
        <v>39</v>
      </c>
      <c r="C2115" s="14">
        <v>39127</v>
      </c>
      <c r="D2115" s="14">
        <v>200001000</v>
      </c>
      <c r="E2115" s="14">
        <v>1</v>
      </c>
      <c r="F2115" s="14">
        <v>2017</v>
      </c>
      <c r="G2115" s="49"/>
      <c r="H2115" s="14">
        <v>40025</v>
      </c>
      <c r="I2115" s="14">
        <v>300001000</v>
      </c>
      <c r="J2115" s="14">
        <v>1</v>
      </c>
      <c r="K2115" s="14">
        <v>2017</v>
      </c>
      <c r="L2115" s="53">
        <f t="shared" si="98"/>
        <v>300001000</v>
      </c>
      <c r="M2115" s="54" t="b">
        <f t="shared" si="99"/>
        <v>1</v>
      </c>
    </row>
    <row r="2116" spans="2:13" x14ac:dyDescent="0.3">
      <c r="B2116" s="18">
        <f t="shared" si="97"/>
        <v>39</v>
      </c>
      <c r="C2116" s="14">
        <v>39129</v>
      </c>
      <c r="D2116" s="14">
        <v>200001000</v>
      </c>
      <c r="E2116" s="14">
        <v>1</v>
      </c>
      <c r="F2116" s="14">
        <v>2017</v>
      </c>
      <c r="G2116" s="49"/>
      <c r="H2116" s="14">
        <v>40027</v>
      </c>
      <c r="I2116" s="14">
        <v>300001000</v>
      </c>
      <c r="J2116" s="14">
        <v>1</v>
      </c>
      <c r="K2116" s="14">
        <v>2017</v>
      </c>
      <c r="L2116" s="53">
        <f t="shared" si="98"/>
        <v>300001000</v>
      </c>
      <c r="M2116" s="54" t="b">
        <f t="shared" si="99"/>
        <v>1</v>
      </c>
    </row>
    <row r="2117" spans="2:13" x14ac:dyDescent="0.3">
      <c r="B2117" s="18">
        <f t="shared" si="97"/>
        <v>39</v>
      </c>
      <c r="C2117" s="14">
        <v>39131</v>
      </c>
      <c r="D2117" s="14">
        <v>200001000</v>
      </c>
      <c r="E2117" s="14">
        <v>1</v>
      </c>
      <c r="F2117" s="14">
        <v>2017</v>
      </c>
      <c r="G2117" s="49"/>
      <c r="H2117" s="14">
        <v>40029</v>
      </c>
      <c r="I2117" s="14">
        <v>300001000</v>
      </c>
      <c r="J2117" s="14">
        <v>1</v>
      </c>
      <c r="K2117" s="14">
        <v>2017</v>
      </c>
      <c r="L2117" s="53">
        <f t="shared" si="98"/>
        <v>300001000</v>
      </c>
      <c r="M2117" s="54" t="b">
        <f t="shared" si="99"/>
        <v>1</v>
      </c>
    </row>
    <row r="2118" spans="2:13" x14ac:dyDescent="0.3">
      <c r="B2118" s="18">
        <f t="shared" ref="B2118:B2181" si="100">TRUNC(C2118/1000,0)</f>
        <v>39</v>
      </c>
      <c r="C2118" s="14">
        <v>39133</v>
      </c>
      <c r="D2118" s="14">
        <v>200001000</v>
      </c>
      <c r="E2118" s="14">
        <v>1</v>
      </c>
      <c r="F2118" s="14">
        <v>2017</v>
      </c>
      <c r="G2118" s="49"/>
      <c r="H2118" s="14">
        <v>40031</v>
      </c>
      <c r="I2118" s="14">
        <v>300001000</v>
      </c>
      <c r="J2118" s="14">
        <v>1</v>
      </c>
      <c r="K2118" s="14">
        <v>2017</v>
      </c>
      <c r="L2118" s="53">
        <f t="shared" si="98"/>
        <v>300001000</v>
      </c>
      <c r="M2118" s="54" t="b">
        <f t="shared" si="99"/>
        <v>1</v>
      </c>
    </row>
    <row r="2119" spans="2:13" x14ac:dyDescent="0.3">
      <c r="B2119" s="18">
        <f t="shared" si="100"/>
        <v>39</v>
      </c>
      <c r="C2119" s="14">
        <v>39135</v>
      </c>
      <c r="D2119" s="14">
        <v>200001000</v>
      </c>
      <c r="E2119" s="14">
        <v>1</v>
      </c>
      <c r="F2119" s="14">
        <v>2017</v>
      </c>
      <c r="G2119" s="49"/>
      <c r="H2119" s="14">
        <v>40033</v>
      </c>
      <c r="I2119" s="14">
        <v>300001000</v>
      </c>
      <c r="J2119" s="14">
        <v>1</v>
      </c>
      <c r="K2119" s="14">
        <v>2017</v>
      </c>
      <c r="L2119" s="53">
        <f t="shared" ref="L2119:L2182" si="101">VLOOKUP(H2119,$C$5:$D$3233,2,FALSE)</f>
        <v>300001000</v>
      </c>
      <c r="M2119" s="54" t="b">
        <f t="shared" ref="M2119:M2182" si="102">L2119=I2119</f>
        <v>1</v>
      </c>
    </row>
    <row r="2120" spans="2:13" x14ac:dyDescent="0.3">
      <c r="B2120" s="18">
        <f t="shared" si="100"/>
        <v>39</v>
      </c>
      <c r="C2120" s="14">
        <v>39137</v>
      </c>
      <c r="D2120" s="14">
        <v>200001000</v>
      </c>
      <c r="E2120" s="14">
        <v>1</v>
      </c>
      <c r="F2120" s="14">
        <v>2017</v>
      </c>
      <c r="G2120" s="49"/>
      <c r="H2120" s="14">
        <v>40035</v>
      </c>
      <c r="I2120" s="14">
        <v>300001000</v>
      </c>
      <c r="J2120" s="14">
        <v>1</v>
      </c>
      <c r="K2120" s="14">
        <v>2017</v>
      </c>
      <c r="L2120" s="53">
        <f t="shared" si="101"/>
        <v>300001000</v>
      </c>
      <c r="M2120" s="54" t="b">
        <f t="shared" si="102"/>
        <v>1</v>
      </c>
    </row>
    <row r="2121" spans="2:13" x14ac:dyDescent="0.3">
      <c r="B2121" s="18">
        <f t="shared" si="100"/>
        <v>39</v>
      </c>
      <c r="C2121" s="14">
        <v>39139</v>
      </c>
      <c r="D2121" s="14">
        <v>200001000</v>
      </c>
      <c r="E2121" s="14">
        <v>1</v>
      </c>
      <c r="F2121" s="14">
        <v>2017</v>
      </c>
      <c r="G2121" s="49"/>
      <c r="H2121" s="14">
        <v>40037</v>
      </c>
      <c r="I2121" s="14">
        <v>300001000</v>
      </c>
      <c r="J2121" s="14">
        <v>1</v>
      </c>
      <c r="K2121" s="14">
        <v>2017</v>
      </c>
      <c r="L2121" s="53">
        <f t="shared" si="101"/>
        <v>300001000</v>
      </c>
      <c r="M2121" s="54" t="b">
        <f t="shared" si="102"/>
        <v>1</v>
      </c>
    </row>
    <row r="2122" spans="2:13" x14ac:dyDescent="0.3">
      <c r="B2122" s="18">
        <f t="shared" si="100"/>
        <v>39</v>
      </c>
      <c r="C2122" s="14">
        <v>39141</v>
      </c>
      <c r="D2122" s="14">
        <v>200001000</v>
      </c>
      <c r="E2122" s="14">
        <v>1</v>
      </c>
      <c r="F2122" s="14">
        <v>2017</v>
      </c>
      <c r="G2122" s="49"/>
      <c r="H2122" s="14">
        <v>40039</v>
      </c>
      <c r="I2122" s="14">
        <v>300001000</v>
      </c>
      <c r="J2122" s="14">
        <v>1</v>
      </c>
      <c r="K2122" s="14">
        <v>2017</v>
      </c>
      <c r="L2122" s="53">
        <f t="shared" si="101"/>
        <v>300001000</v>
      </c>
      <c r="M2122" s="54" t="b">
        <f t="shared" si="102"/>
        <v>1</v>
      </c>
    </row>
    <row r="2123" spans="2:13" x14ac:dyDescent="0.3">
      <c r="B2123" s="18">
        <f t="shared" si="100"/>
        <v>39</v>
      </c>
      <c r="C2123" s="14">
        <v>39143</v>
      </c>
      <c r="D2123" s="14">
        <v>200001000</v>
      </c>
      <c r="E2123" s="14">
        <v>1</v>
      </c>
      <c r="F2123" s="14">
        <v>2017</v>
      </c>
      <c r="G2123" s="49"/>
      <c r="H2123" s="14">
        <v>40041</v>
      </c>
      <c r="I2123" s="14">
        <v>300001000</v>
      </c>
      <c r="J2123" s="14">
        <v>1</v>
      </c>
      <c r="K2123" s="14">
        <v>2017</v>
      </c>
      <c r="L2123" s="53">
        <f t="shared" si="101"/>
        <v>300001000</v>
      </c>
      <c r="M2123" s="54" t="b">
        <f t="shared" si="102"/>
        <v>1</v>
      </c>
    </row>
    <row r="2124" spans="2:13" x14ac:dyDescent="0.3">
      <c r="B2124" s="18">
        <f t="shared" si="100"/>
        <v>39</v>
      </c>
      <c r="C2124" s="14">
        <v>39145</v>
      </c>
      <c r="D2124" s="14">
        <v>200001000</v>
      </c>
      <c r="E2124" s="14">
        <v>1</v>
      </c>
      <c r="F2124" s="14">
        <v>2017</v>
      </c>
      <c r="G2124" s="49"/>
      <c r="H2124" s="14">
        <v>40043</v>
      </c>
      <c r="I2124" s="14">
        <v>300001000</v>
      </c>
      <c r="J2124" s="14">
        <v>1</v>
      </c>
      <c r="K2124" s="14">
        <v>2017</v>
      </c>
      <c r="L2124" s="53">
        <f t="shared" si="101"/>
        <v>300001000</v>
      </c>
      <c r="M2124" s="54" t="b">
        <f t="shared" si="102"/>
        <v>1</v>
      </c>
    </row>
    <row r="2125" spans="2:13" x14ac:dyDescent="0.3">
      <c r="B2125" s="18">
        <f t="shared" si="100"/>
        <v>39</v>
      </c>
      <c r="C2125" s="14">
        <v>39147</v>
      </c>
      <c r="D2125" s="14">
        <v>200001000</v>
      </c>
      <c r="E2125" s="14">
        <v>1</v>
      </c>
      <c r="F2125" s="14">
        <v>2017</v>
      </c>
      <c r="G2125" s="49"/>
      <c r="H2125" s="14">
        <v>40045</v>
      </c>
      <c r="I2125" s="14">
        <v>300001000</v>
      </c>
      <c r="J2125" s="14">
        <v>1</v>
      </c>
      <c r="K2125" s="14">
        <v>2017</v>
      </c>
      <c r="L2125" s="53">
        <f t="shared" si="101"/>
        <v>300001000</v>
      </c>
      <c r="M2125" s="54" t="b">
        <f t="shared" si="102"/>
        <v>1</v>
      </c>
    </row>
    <row r="2126" spans="2:13" x14ac:dyDescent="0.3">
      <c r="B2126" s="18">
        <f t="shared" si="100"/>
        <v>39</v>
      </c>
      <c r="C2126" s="14">
        <v>39149</v>
      </c>
      <c r="D2126" s="14">
        <v>200001000</v>
      </c>
      <c r="E2126" s="14">
        <v>1</v>
      </c>
      <c r="F2126" s="14">
        <v>2017</v>
      </c>
      <c r="G2126" s="49"/>
      <c r="H2126" s="14">
        <v>40047</v>
      </c>
      <c r="I2126" s="14">
        <v>300001000</v>
      </c>
      <c r="J2126" s="14">
        <v>1</v>
      </c>
      <c r="K2126" s="14">
        <v>2017</v>
      </c>
      <c r="L2126" s="53">
        <f t="shared" si="101"/>
        <v>300001000</v>
      </c>
      <c r="M2126" s="54" t="b">
        <f t="shared" si="102"/>
        <v>1</v>
      </c>
    </row>
    <row r="2127" spans="2:13" x14ac:dyDescent="0.3">
      <c r="B2127" s="18">
        <f t="shared" si="100"/>
        <v>39</v>
      </c>
      <c r="C2127" s="14">
        <v>39151</v>
      </c>
      <c r="D2127" s="14">
        <v>200001000</v>
      </c>
      <c r="E2127" s="14">
        <v>1</v>
      </c>
      <c r="F2127" s="14">
        <v>2017</v>
      </c>
      <c r="G2127" s="49"/>
      <c r="H2127" s="14">
        <v>40049</v>
      </c>
      <c r="I2127" s="14">
        <v>300001000</v>
      </c>
      <c r="J2127" s="14">
        <v>1</v>
      </c>
      <c r="K2127" s="14">
        <v>2017</v>
      </c>
      <c r="L2127" s="53">
        <f t="shared" si="101"/>
        <v>300001000</v>
      </c>
      <c r="M2127" s="54" t="b">
        <f t="shared" si="102"/>
        <v>1</v>
      </c>
    </row>
    <row r="2128" spans="2:13" x14ac:dyDescent="0.3">
      <c r="B2128" s="18">
        <f t="shared" si="100"/>
        <v>39</v>
      </c>
      <c r="C2128" s="14">
        <v>39153</v>
      </c>
      <c r="D2128" s="14">
        <v>200001000</v>
      </c>
      <c r="E2128" s="14">
        <v>1</v>
      </c>
      <c r="F2128" s="14">
        <v>2017</v>
      </c>
      <c r="G2128" s="49"/>
      <c r="H2128" s="14">
        <v>40051</v>
      </c>
      <c r="I2128" s="14">
        <v>300001000</v>
      </c>
      <c r="J2128" s="14">
        <v>1</v>
      </c>
      <c r="K2128" s="14">
        <v>2017</v>
      </c>
      <c r="L2128" s="53">
        <f t="shared" si="101"/>
        <v>300001000</v>
      </c>
      <c r="M2128" s="54" t="b">
        <f t="shared" si="102"/>
        <v>1</v>
      </c>
    </row>
    <row r="2129" spans="2:13" x14ac:dyDescent="0.3">
      <c r="B2129" s="18">
        <f t="shared" si="100"/>
        <v>39</v>
      </c>
      <c r="C2129" s="14">
        <v>39155</v>
      </c>
      <c r="D2129" s="14">
        <v>200001000</v>
      </c>
      <c r="E2129" s="14">
        <v>1</v>
      </c>
      <c r="F2129" s="14">
        <v>2017</v>
      </c>
      <c r="G2129" s="49"/>
      <c r="H2129" s="14">
        <v>40053</v>
      </c>
      <c r="I2129" s="14">
        <v>300001000</v>
      </c>
      <c r="J2129" s="14">
        <v>1</v>
      </c>
      <c r="K2129" s="14">
        <v>2017</v>
      </c>
      <c r="L2129" s="53">
        <f t="shared" si="101"/>
        <v>300001000</v>
      </c>
      <c r="M2129" s="54" t="b">
        <f t="shared" si="102"/>
        <v>1</v>
      </c>
    </row>
    <row r="2130" spans="2:13" x14ac:dyDescent="0.3">
      <c r="B2130" s="18">
        <f t="shared" si="100"/>
        <v>39</v>
      </c>
      <c r="C2130" s="14">
        <v>39157</v>
      </c>
      <c r="D2130" s="14">
        <v>200001000</v>
      </c>
      <c r="E2130" s="14">
        <v>1</v>
      </c>
      <c r="F2130" s="14">
        <v>2017</v>
      </c>
      <c r="G2130" s="49"/>
      <c r="H2130" s="14">
        <v>40055</v>
      </c>
      <c r="I2130" s="14">
        <v>300001000</v>
      </c>
      <c r="J2130" s="14">
        <v>1</v>
      </c>
      <c r="K2130" s="14">
        <v>2017</v>
      </c>
      <c r="L2130" s="53">
        <f t="shared" si="101"/>
        <v>300001000</v>
      </c>
      <c r="M2130" s="54" t="b">
        <f t="shared" si="102"/>
        <v>1</v>
      </c>
    </row>
    <row r="2131" spans="2:13" x14ac:dyDescent="0.3">
      <c r="B2131" s="18">
        <f t="shared" si="100"/>
        <v>39</v>
      </c>
      <c r="C2131" s="14">
        <v>39159</v>
      </c>
      <c r="D2131" s="14">
        <v>200001000</v>
      </c>
      <c r="E2131" s="14">
        <v>1</v>
      </c>
      <c r="F2131" s="14">
        <v>2017</v>
      </c>
      <c r="G2131" s="49"/>
      <c r="H2131" s="14">
        <v>40057</v>
      </c>
      <c r="I2131" s="14">
        <v>300001000</v>
      </c>
      <c r="J2131" s="14">
        <v>1</v>
      </c>
      <c r="K2131" s="14">
        <v>2017</v>
      </c>
      <c r="L2131" s="53">
        <f t="shared" si="101"/>
        <v>300001000</v>
      </c>
      <c r="M2131" s="54" t="b">
        <f t="shared" si="102"/>
        <v>1</v>
      </c>
    </row>
    <row r="2132" spans="2:13" x14ac:dyDescent="0.3">
      <c r="B2132" s="18">
        <f t="shared" si="100"/>
        <v>39</v>
      </c>
      <c r="C2132" s="14">
        <v>39161</v>
      </c>
      <c r="D2132" s="14">
        <v>200001000</v>
      </c>
      <c r="E2132" s="14">
        <v>1</v>
      </c>
      <c r="F2132" s="14">
        <v>2017</v>
      </c>
      <c r="G2132" s="49"/>
      <c r="H2132" s="14">
        <v>40059</v>
      </c>
      <c r="I2132" s="14">
        <v>300001000</v>
      </c>
      <c r="J2132" s="14">
        <v>1</v>
      </c>
      <c r="K2132" s="14">
        <v>2017</v>
      </c>
      <c r="L2132" s="53">
        <f t="shared" si="101"/>
        <v>300001000</v>
      </c>
      <c r="M2132" s="54" t="b">
        <f t="shared" si="102"/>
        <v>1</v>
      </c>
    </row>
    <row r="2133" spans="2:13" x14ac:dyDescent="0.3">
      <c r="B2133" s="18">
        <f t="shared" si="100"/>
        <v>39</v>
      </c>
      <c r="C2133" s="14">
        <v>39163</v>
      </c>
      <c r="D2133" s="14">
        <v>200001000</v>
      </c>
      <c r="E2133" s="14">
        <v>1</v>
      </c>
      <c r="F2133" s="14">
        <v>2017</v>
      </c>
      <c r="G2133" s="49"/>
      <c r="H2133" s="14">
        <v>40061</v>
      </c>
      <c r="I2133" s="14">
        <v>300001000</v>
      </c>
      <c r="J2133" s="14">
        <v>1</v>
      </c>
      <c r="K2133" s="14">
        <v>2017</v>
      </c>
      <c r="L2133" s="53">
        <f t="shared" si="101"/>
        <v>300001000</v>
      </c>
      <c r="M2133" s="54" t="b">
        <f t="shared" si="102"/>
        <v>1</v>
      </c>
    </row>
    <row r="2134" spans="2:13" x14ac:dyDescent="0.3">
      <c r="B2134" s="18">
        <f t="shared" si="100"/>
        <v>39</v>
      </c>
      <c r="C2134" s="14">
        <v>39165</v>
      </c>
      <c r="D2134" s="14">
        <v>278001000</v>
      </c>
      <c r="E2134" s="14">
        <v>1</v>
      </c>
      <c r="F2134" s="14">
        <v>2017</v>
      </c>
      <c r="G2134" s="49"/>
      <c r="H2134" s="14">
        <v>40063</v>
      </c>
      <c r="I2134" s="14">
        <v>300001000</v>
      </c>
      <c r="J2134" s="14">
        <v>1</v>
      </c>
      <c r="K2134" s="14">
        <v>2017</v>
      </c>
      <c r="L2134" s="53">
        <f t="shared" si="101"/>
        <v>300001000</v>
      </c>
      <c r="M2134" s="54" t="b">
        <f t="shared" si="102"/>
        <v>1</v>
      </c>
    </row>
    <row r="2135" spans="2:13" x14ac:dyDescent="0.3">
      <c r="B2135" s="18">
        <f t="shared" si="100"/>
        <v>39</v>
      </c>
      <c r="C2135" s="14">
        <v>39167</v>
      </c>
      <c r="D2135" s="14">
        <v>200001000</v>
      </c>
      <c r="E2135" s="14">
        <v>1</v>
      </c>
      <c r="F2135" s="14">
        <v>2017</v>
      </c>
      <c r="G2135" s="49"/>
      <c r="H2135" s="14">
        <v>40065</v>
      </c>
      <c r="I2135" s="14">
        <v>300001000</v>
      </c>
      <c r="J2135" s="14">
        <v>1</v>
      </c>
      <c r="K2135" s="14">
        <v>2017</v>
      </c>
      <c r="L2135" s="53">
        <f t="shared" si="101"/>
        <v>300001000</v>
      </c>
      <c r="M2135" s="54" t="b">
        <f t="shared" si="102"/>
        <v>1</v>
      </c>
    </row>
    <row r="2136" spans="2:13" x14ac:dyDescent="0.3">
      <c r="B2136" s="18">
        <f t="shared" si="100"/>
        <v>39</v>
      </c>
      <c r="C2136" s="14">
        <v>39169</v>
      </c>
      <c r="D2136" s="14">
        <v>200001000</v>
      </c>
      <c r="E2136" s="14">
        <v>1</v>
      </c>
      <c r="F2136" s="14">
        <v>2017</v>
      </c>
      <c r="G2136" s="49"/>
      <c r="H2136" s="14">
        <v>40067</v>
      </c>
      <c r="I2136" s="14">
        <v>300001000</v>
      </c>
      <c r="J2136" s="14">
        <v>1</v>
      </c>
      <c r="K2136" s="14">
        <v>2017</v>
      </c>
      <c r="L2136" s="53">
        <f t="shared" si="101"/>
        <v>300001000</v>
      </c>
      <c r="M2136" s="54" t="b">
        <f t="shared" si="102"/>
        <v>1</v>
      </c>
    </row>
    <row r="2137" spans="2:13" x14ac:dyDescent="0.3">
      <c r="B2137" s="18">
        <f t="shared" si="100"/>
        <v>39</v>
      </c>
      <c r="C2137" s="14">
        <v>39171</v>
      </c>
      <c r="D2137" s="14">
        <v>200001000</v>
      </c>
      <c r="E2137" s="14">
        <v>1</v>
      </c>
      <c r="F2137" s="14">
        <v>2017</v>
      </c>
      <c r="G2137" s="49"/>
      <c r="H2137" s="14">
        <v>40069</v>
      </c>
      <c r="I2137" s="14">
        <v>300001000</v>
      </c>
      <c r="J2137" s="14">
        <v>1</v>
      </c>
      <c r="K2137" s="14">
        <v>2017</v>
      </c>
      <c r="L2137" s="53">
        <f t="shared" si="101"/>
        <v>300001000</v>
      </c>
      <c r="M2137" s="54" t="b">
        <f t="shared" si="102"/>
        <v>1</v>
      </c>
    </row>
    <row r="2138" spans="2:13" x14ac:dyDescent="0.3">
      <c r="B2138" s="18">
        <f t="shared" si="100"/>
        <v>39</v>
      </c>
      <c r="C2138" s="14">
        <v>39173</v>
      </c>
      <c r="D2138" s="14">
        <v>200001000</v>
      </c>
      <c r="E2138" s="14">
        <v>1</v>
      </c>
      <c r="F2138" s="14">
        <v>2017</v>
      </c>
      <c r="G2138" s="49"/>
      <c r="H2138" s="14">
        <v>40071</v>
      </c>
      <c r="I2138" s="14">
        <v>300001000</v>
      </c>
      <c r="J2138" s="14">
        <v>1</v>
      </c>
      <c r="K2138" s="14">
        <v>2017</v>
      </c>
      <c r="L2138" s="53">
        <f t="shared" si="101"/>
        <v>300001000</v>
      </c>
      <c r="M2138" s="54" t="b">
        <f t="shared" si="102"/>
        <v>1</v>
      </c>
    </row>
    <row r="2139" spans="2:13" x14ac:dyDescent="0.3">
      <c r="B2139" s="18">
        <f t="shared" si="100"/>
        <v>39</v>
      </c>
      <c r="C2139" s="14">
        <v>39175</v>
      </c>
      <c r="D2139" s="14">
        <v>200001000</v>
      </c>
      <c r="E2139" s="14">
        <v>1</v>
      </c>
      <c r="F2139" s="14">
        <v>2017</v>
      </c>
      <c r="G2139" s="49"/>
      <c r="H2139" s="14">
        <v>40073</v>
      </c>
      <c r="I2139" s="14">
        <v>300001000</v>
      </c>
      <c r="J2139" s="14">
        <v>1</v>
      </c>
      <c r="K2139" s="14">
        <v>2017</v>
      </c>
      <c r="L2139" s="53">
        <f t="shared" si="101"/>
        <v>300001000</v>
      </c>
      <c r="M2139" s="54" t="b">
        <f t="shared" si="102"/>
        <v>1</v>
      </c>
    </row>
    <row r="2140" spans="2:13" x14ac:dyDescent="0.3">
      <c r="B2140" s="18">
        <f t="shared" si="100"/>
        <v>40</v>
      </c>
      <c r="C2140" s="14">
        <v>40001</v>
      </c>
      <c r="D2140" s="14">
        <v>300001000</v>
      </c>
      <c r="E2140" s="14">
        <v>1</v>
      </c>
      <c r="F2140" s="14">
        <v>2017</v>
      </c>
      <c r="G2140" s="49"/>
      <c r="H2140" s="14">
        <v>40075</v>
      </c>
      <c r="I2140" s="14">
        <v>300001000</v>
      </c>
      <c r="J2140" s="14">
        <v>1</v>
      </c>
      <c r="K2140" s="14">
        <v>2017</v>
      </c>
      <c r="L2140" s="53">
        <f t="shared" si="101"/>
        <v>300001000</v>
      </c>
      <c r="M2140" s="54" t="b">
        <f t="shared" si="102"/>
        <v>1</v>
      </c>
    </row>
    <row r="2141" spans="2:13" x14ac:dyDescent="0.3">
      <c r="B2141" s="18">
        <f t="shared" si="100"/>
        <v>40</v>
      </c>
      <c r="C2141" s="14">
        <v>40003</v>
      </c>
      <c r="D2141" s="14">
        <v>300001000</v>
      </c>
      <c r="E2141" s="14">
        <v>1</v>
      </c>
      <c r="F2141" s="14">
        <v>2017</v>
      </c>
      <c r="G2141" s="49"/>
      <c r="H2141" s="14">
        <v>40077</v>
      </c>
      <c r="I2141" s="14">
        <v>300001000</v>
      </c>
      <c r="J2141" s="14">
        <v>1</v>
      </c>
      <c r="K2141" s="14">
        <v>2017</v>
      </c>
      <c r="L2141" s="53">
        <f t="shared" si="101"/>
        <v>300001000</v>
      </c>
      <c r="M2141" s="54" t="b">
        <f t="shared" si="102"/>
        <v>1</v>
      </c>
    </row>
    <row r="2142" spans="2:13" x14ac:dyDescent="0.3">
      <c r="B2142" s="18">
        <f t="shared" si="100"/>
        <v>40</v>
      </c>
      <c r="C2142" s="14">
        <v>40005</v>
      </c>
      <c r="D2142" s="14">
        <v>300001000</v>
      </c>
      <c r="E2142" s="14">
        <v>1</v>
      </c>
      <c r="F2142" s="14">
        <v>2017</v>
      </c>
      <c r="G2142" s="49"/>
      <c r="H2142" s="14">
        <v>40079</v>
      </c>
      <c r="I2142" s="14">
        <v>300001000</v>
      </c>
      <c r="J2142" s="14">
        <v>1</v>
      </c>
      <c r="K2142" s="14">
        <v>2017</v>
      </c>
      <c r="L2142" s="53">
        <f t="shared" si="101"/>
        <v>300001000</v>
      </c>
      <c r="M2142" s="54" t="b">
        <f t="shared" si="102"/>
        <v>1</v>
      </c>
    </row>
    <row r="2143" spans="2:13" x14ac:dyDescent="0.3">
      <c r="B2143" s="18">
        <f t="shared" si="100"/>
        <v>40</v>
      </c>
      <c r="C2143" s="14">
        <v>40007</v>
      </c>
      <c r="D2143" s="14">
        <v>300001000</v>
      </c>
      <c r="E2143" s="14">
        <v>1</v>
      </c>
      <c r="F2143" s="14">
        <v>2017</v>
      </c>
      <c r="G2143" s="49"/>
      <c r="H2143" s="14">
        <v>40081</v>
      </c>
      <c r="I2143" s="14">
        <v>300001000</v>
      </c>
      <c r="J2143" s="14">
        <v>1</v>
      </c>
      <c r="K2143" s="14">
        <v>2017</v>
      </c>
      <c r="L2143" s="53">
        <f t="shared" si="101"/>
        <v>300001000</v>
      </c>
      <c r="M2143" s="54" t="b">
        <f t="shared" si="102"/>
        <v>1</v>
      </c>
    </row>
    <row r="2144" spans="2:13" x14ac:dyDescent="0.3">
      <c r="B2144" s="18">
        <f t="shared" si="100"/>
        <v>40</v>
      </c>
      <c r="C2144" s="14">
        <v>40009</v>
      </c>
      <c r="D2144" s="14">
        <v>300001000</v>
      </c>
      <c r="E2144" s="14">
        <v>1</v>
      </c>
      <c r="F2144" s="14">
        <v>2017</v>
      </c>
      <c r="G2144" s="49"/>
      <c r="H2144" s="14">
        <v>40083</v>
      </c>
      <c r="I2144" s="14">
        <v>300001000</v>
      </c>
      <c r="J2144" s="14">
        <v>1</v>
      </c>
      <c r="K2144" s="14">
        <v>2017</v>
      </c>
      <c r="L2144" s="53">
        <f t="shared" si="101"/>
        <v>300001000</v>
      </c>
      <c r="M2144" s="54" t="b">
        <f t="shared" si="102"/>
        <v>1</v>
      </c>
    </row>
    <row r="2145" spans="2:13" x14ac:dyDescent="0.3">
      <c r="B2145" s="18">
        <f t="shared" si="100"/>
        <v>40</v>
      </c>
      <c r="C2145" s="14">
        <v>40011</v>
      </c>
      <c r="D2145" s="14">
        <v>300001000</v>
      </c>
      <c r="E2145" s="14">
        <v>1</v>
      </c>
      <c r="F2145" s="14">
        <v>2017</v>
      </c>
      <c r="G2145" s="49"/>
      <c r="H2145" s="14">
        <v>40085</v>
      </c>
      <c r="I2145" s="14">
        <v>300001000</v>
      </c>
      <c r="J2145" s="14">
        <v>1</v>
      </c>
      <c r="K2145" s="14">
        <v>2017</v>
      </c>
      <c r="L2145" s="53">
        <f t="shared" si="101"/>
        <v>300001000</v>
      </c>
      <c r="M2145" s="54" t="b">
        <f t="shared" si="102"/>
        <v>1</v>
      </c>
    </row>
    <row r="2146" spans="2:13" x14ac:dyDescent="0.3">
      <c r="B2146" s="18">
        <f t="shared" si="100"/>
        <v>40</v>
      </c>
      <c r="C2146" s="14">
        <v>40013</v>
      </c>
      <c r="D2146" s="14">
        <v>300001000</v>
      </c>
      <c r="E2146" s="14">
        <v>1</v>
      </c>
      <c r="F2146" s="14">
        <v>2017</v>
      </c>
      <c r="G2146" s="49"/>
      <c r="H2146" s="14">
        <v>40087</v>
      </c>
      <c r="I2146" s="14">
        <v>300001000</v>
      </c>
      <c r="J2146" s="14">
        <v>1</v>
      </c>
      <c r="K2146" s="14">
        <v>2017</v>
      </c>
      <c r="L2146" s="53">
        <f t="shared" si="101"/>
        <v>300001000</v>
      </c>
      <c r="M2146" s="54" t="b">
        <f t="shared" si="102"/>
        <v>1</v>
      </c>
    </row>
    <row r="2147" spans="2:13" x14ac:dyDescent="0.3">
      <c r="B2147" s="18">
        <f t="shared" si="100"/>
        <v>40</v>
      </c>
      <c r="C2147" s="14">
        <v>40015</v>
      </c>
      <c r="D2147" s="14">
        <v>300001000</v>
      </c>
      <c r="E2147" s="14">
        <v>1</v>
      </c>
      <c r="F2147" s="14">
        <v>2017</v>
      </c>
      <c r="G2147" s="49"/>
      <c r="H2147" s="14">
        <v>40089</v>
      </c>
      <c r="I2147" s="14">
        <v>300001000</v>
      </c>
      <c r="J2147" s="14">
        <v>1</v>
      </c>
      <c r="K2147" s="14">
        <v>2017</v>
      </c>
      <c r="L2147" s="53">
        <f t="shared" si="101"/>
        <v>300001000</v>
      </c>
      <c r="M2147" s="54" t="b">
        <f t="shared" si="102"/>
        <v>1</v>
      </c>
    </row>
    <row r="2148" spans="2:13" x14ac:dyDescent="0.3">
      <c r="B2148" s="18">
        <f t="shared" si="100"/>
        <v>40</v>
      </c>
      <c r="C2148" s="14">
        <v>40017</v>
      </c>
      <c r="D2148" s="14">
        <v>300001000</v>
      </c>
      <c r="E2148" s="14">
        <v>1</v>
      </c>
      <c r="F2148" s="14">
        <v>2017</v>
      </c>
      <c r="G2148" s="49"/>
      <c r="H2148" s="14">
        <v>40091</v>
      </c>
      <c r="I2148" s="14">
        <v>300001000</v>
      </c>
      <c r="J2148" s="14">
        <v>1</v>
      </c>
      <c r="K2148" s="14">
        <v>2017</v>
      </c>
      <c r="L2148" s="53">
        <f t="shared" si="101"/>
        <v>300001000</v>
      </c>
      <c r="M2148" s="54" t="b">
        <f t="shared" si="102"/>
        <v>1</v>
      </c>
    </row>
    <row r="2149" spans="2:13" x14ac:dyDescent="0.3">
      <c r="B2149" s="18">
        <f t="shared" si="100"/>
        <v>40</v>
      </c>
      <c r="C2149" s="14">
        <v>40019</v>
      </c>
      <c r="D2149" s="14">
        <v>300001000</v>
      </c>
      <c r="E2149" s="14">
        <v>1</v>
      </c>
      <c r="F2149" s="14">
        <v>2017</v>
      </c>
      <c r="G2149" s="49"/>
      <c r="H2149" s="14">
        <v>40093</v>
      </c>
      <c r="I2149" s="14">
        <v>300001000</v>
      </c>
      <c r="J2149" s="14">
        <v>1</v>
      </c>
      <c r="K2149" s="14">
        <v>2017</v>
      </c>
      <c r="L2149" s="53">
        <f t="shared" si="101"/>
        <v>300001000</v>
      </c>
      <c r="M2149" s="54" t="b">
        <f t="shared" si="102"/>
        <v>1</v>
      </c>
    </row>
    <row r="2150" spans="2:13" x14ac:dyDescent="0.3">
      <c r="B2150" s="18">
        <f t="shared" si="100"/>
        <v>40</v>
      </c>
      <c r="C2150" s="14">
        <v>40021</v>
      </c>
      <c r="D2150" s="14">
        <v>300001000</v>
      </c>
      <c r="E2150" s="14">
        <v>1</v>
      </c>
      <c r="F2150" s="14">
        <v>2017</v>
      </c>
      <c r="G2150" s="49"/>
      <c r="H2150" s="14">
        <v>40095</v>
      </c>
      <c r="I2150" s="14">
        <v>300001000</v>
      </c>
      <c r="J2150" s="14">
        <v>1</v>
      </c>
      <c r="K2150" s="14">
        <v>2017</v>
      </c>
      <c r="L2150" s="53">
        <f t="shared" si="101"/>
        <v>300001000</v>
      </c>
      <c r="M2150" s="54" t="b">
        <f t="shared" si="102"/>
        <v>1</v>
      </c>
    </row>
    <row r="2151" spans="2:13" x14ac:dyDescent="0.3">
      <c r="B2151" s="18">
        <f t="shared" si="100"/>
        <v>40</v>
      </c>
      <c r="C2151" s="14">
        <v>40023</v>
      </c>
      <c r="D2151" s="14">
        <v>300001000</v>
      </c>
      <c r="E2151" s="14">
        <v>1</v>
      </c>
      <c r="F2151" s="14">
        <v>2017</v>
      </c>
      <c r="G2151" s="49"/>
      <c r="H2151" s="14">
        <v>40097</v>
      </c>
      <c r="I2151" s="14">
        <v>300001000</v>
      </c>
      <c r="J2151" s="14">
        <v>1</v>
      </c>
      <c r="K2151" s="14">
        <v>2017</v>
      </c>
      <c r="L2151" s="53">
        <f t="shared" si="101"/>
        <v>300001000</v>
      </c>
      <c r="M2151" s="54" t="b">
        <f t="shared" si="102"/>
        <v>1</v>
      </c>
    </row>
    <row r="2152" spans="2:13" x14ac:dyDescent="0.3">
      <c r="B2152" s="18">
        <f t="shared" si="100"/>
        <v>40</v>
      </c>
      <c r="C2152" s="14">
        <v>40025</v>
      </c>
      <c r="D2152" s="14">
        <v>300001000</v>
      </c>
      <c r="E2152" s="14">
        <v>1</v>
      </c>
      <c r="F2152" s="14">
        <v>2017</v>
      </c>
      <c r="G2152" s="49"/>
      <c r="H2152" s="14">
        <v>40099</v>
      </c>
      <c r="I2152" s="14">
        <v>300001000</v>
      </c>
      <c r="J2152" s="14">
        <v>1</v>
      </c>
      <c r="K2152" s="14">
        <v>2017</v>
      </c>
      <c r="L2152" s="53">
        <f t="shared" si="101"/>
        <v>300001000</v>
      </c>
      <c r="M2152" s="54" t="b">
        <f t="shared" si="102"/>
        <v>1</v>
      </c>
    </row>
    <row r="2153" spans="2:13" x14ac:dyDescent="0.3">
      <c r="B2153" s="18">
        <f t="shared" si="100"/>
        <v>40</v>
      </c>
      <c r="C2153" s="14">
        <v>40027</v>
      </c>
      <c r="D2153" s="14">
        <v>300001000</v>
      </c>
      <c r="E2153" s="14">
        <v>1</v>
      </c>
      <c r="F2153" s="14">
        <v>2017</v>
      </c>
      <c r="G2153" s="49"/>
      <c r="H2153" s="14">
        <v>40101</v>
      </c>
      <c r="I2153" s="14">
        <v>300001000</v>
      </c>
      <c r="J2153" s="14">
        <v>1</v>
      </c>
      <c r="K2153" s="14">
        <v>2017</v>
      </c>
      <c r="L2153" s="53">
        <f t="shared" si="101"/>
        <v>300001000</v>
      </c>
      <c r="M2153" s="54" t="b">
        <f t="shared" si="102"/>
        <v>1</v>
      </c>
    </row>
    <row r="2154" spans="2:13" x14ac:dyDescent="0.3">
      <c r="B2154" s="18">
        <f t="shared" si="100"/>
        <v>40</v>
      </c>
      <c r="C2154" s="14">
        <v>40029</v>
      </c>
      <c r="D2154" s="14">
        <v>300001000</v>
      </c>
      <c r="E2154" s="14">
        <v>1</v>
      </c>
      <c r="F2154" s="14">
        <v>2017</v>
      </c>
      <c r="G2154" s="49"/>
      <c r="H2154" s="14">
        <v>40103</v>
      </c>
      <c r="I2154" s="14">
        <v>300001000</v>
      </c>
      <c r="J2154" s="14">
        <v>1</v>
      </c>
      <c r="K2154" s="14">
        <v>2017</v>
      </c>
      <c r="L2154" s="53">
        <f t="shared" si="101"/>
        <v>300001000</v>
      </c>
      <c r="M2154" s="54" t="b">
        <f t="shared" si="102"/>
        <v>1</v>
      </c>
    </row>
    <row r="2155" spans="2:13" x14ac:dyDescent="0.3">
      <c r="B2155" s="18">
        <f t="shared" si="100"/>
        <v>40</v>
      </c>
      <c r="C2155" s="14">
        <v>40031</v>
      </c>
      <c r="D2155" s="14">
        <v>300001000</v>
      </c>
      <c r="E2155" s="14">
        <v>1</v>
      </c>
      <c r="F2155" s="14">
        <v>2017</v>
      </c>
      <c r="G2155" s="49"/>
      <c r="H2155" s="14">
        <v>40105</v>
      </c>
      <c r="I2155" s="14">
        <v>300001000</v>
      </c>
      <c r="J2155" s="14">
        <v>1</v>
      </c>
      <c r="K2155" s="14">
        <v>2017</v>
      </c>
      <c r="L2155" s="53">
        <f t="shared" si="101"/>
        <v>300001000</v>
      </c>
      <c r="M2155" s="54" t="b">
        <f t="shared" si="102"/>
        <v>1</v>
      </c>
    </row>
    <row r="2156" spans="2:13" x14ac:dyDescent="0.3">
      <c r="B2156" s="18">
        <f t="shared" si="100"/>
        <v>40</v>
      </c>
      <c r="C2156" s="14">
        <v>40033</v>
      </c>
      <c r="D2156" s="14">
        <v>300001000</v>
      </c>
      <c r="E2156" s="14">
        <v>1</v>
      </c>
      <c r="F2156" s="14">
        <v>2017</v>
      </c>
      <c r="G2156" s="49"/>
      <c r="H2156" s="14">
        <v>40107</v>
      </c>
      <c r="I2156" s="14">
        <v>300001000</v>
      </c>
      <c r="J2156" s="14">
        <v>1</v>
      </c>
      <c r="K2156" s="14">
        <v>2017</v>
      </c>
      <c r="L2156" s="53">
        <f t="shared" si="101"/>
        <v>300001000</v>
      </c>
      <c r="M2156" s="54" t="b">
        <f t="shared" si="102"/>
        <v>1</v>
      </c>
    </row>
    <row r="2157" spans="2:13" x14ac:dyDescent="0.3">
      <c r="B2157" s="18">
        <f t="shared" si="100"/>
        <v>40</v>
      </c>
      <c r="C2157" s="14">
        <v>40035</v>
      </c>
      <c r="D2157" s="14">
        <v>300001000</v>
      </c>
      <c r="E2157" s="14">
        <v>1</v>
      </c>
      <c r="F2157" s="14">
        <v>2017</v>
      </c>
      <c r="G2157" s="49"/>
      <c r="H2157" s="14">
        <v>40109</v>
      </c>
      <c r="I2157" s="14">
        <v>300001000</v>
      </c>
      <c r="J2157" s="14">
        <v>1</v>
      </c>
      <c r="K2157" s="14">
        <v>2017</v>
      </c>
      <c r="L2157" s="53">
        <f t="shared" si="101"/>
        <v>300001000</v>
      </c>
      <c r="M2157" s="54" t="b">
        <f t="shared" si="102"/>
        <v>1</v>
      </c>
    </row>
    <row r="2158" spans="2:13" x14ac:dyDescent="0.3">
      <c r="B2158" s="18">
        <f t="shared" si="100"/>
        <v>40</v>
      </c>
      <c r="C2158" s="14">
        <v>40037</v>
      </c>
      <c r="D2158" s="14">
        <v>300001000</v>
      </c>
      <c r="E2158" s="14">
        <v>1</v>
      </c>
      <c r="F2158" s="14">
        <v>2017</v>
      </c>
      <c r="G2158" s="49"/>
      <c r="H2158" s="14">
        <v>40111</v>
      </c>
      <c r="I2158" s="14">
        <v>300001000</v>
      </c>
      <c r="J2158" s="14">
        <v>1</v>
      </c>
      <c r="K2158" s="14">
        <v>2017</v>
      </c>
      <c r="L2158" s="53">
        <f t="shared" si="101"/>
        <v>300001000</v>
      </c>
      <c r="M2158" s="54" t="b">
        <f t="shared" si="102"/>
        <v>1</v>
      </c>
    </row>
    <row r="2159" spans="2:13" x14ac:dyDescent="0.3">
      <c r="B2159" s="18">
        <f t="shared" si="100"/>
        <v>40</v>
      </c>
      <c r="C2159" s="14">
        <v>40039</v>
      </c>
      <c r="D2159" s="14">
        <v>300001000</v>
      </c>
      <c r="E2159" s="14">
        <v>1</v>
      </c>
      <c r="F2159" s="14">
        <v>2017</v>
      </c>
      <c r="G2159" s="49"/>
      <c r="H2159" s="14">
        <v>40113</v>
      </c>
      <c r="I2159" s="14">
        <v>300001000</v>
      </c>
      <c r="J2159" s="14">
        <v>1</v>
      </c>
      <c r="K2159" s="14">
        <v>2017</v>
      </c>
      <c r="L2159" s="53">
        <f t="shared" si="101"/>
        <v>300001000</v>
      </c>
      <c r="M2159" s="54" t="b">
        <f t="shared" si="102"/>
        <v>1</v>
      </c>
    </row>
    <row r="2160" spans="2:13" x14ac:dyDescent="0.3">
      <c r="B2160" s="18">
        <f t="shared" si="100"/>
        <v>40</v>
      </c>
      <c r="C2160" s="14">
        <v>40041</v>
      </c>
      <c r="D2160" s="14">
        <v>300001000</v>
      </c>
      <c r="E2160" s="14">
        <v>1</v>
      </c>
      <c r="F2160" s="14">
        <v>2017</v>
      </c>
      <c r="G2160" s="49"/>
      <c r="H2160" s="14">
        <v>40115</v>
      </c>
      <c r="I2160" s="14">
        <v>300001000</v>
      </c>
      <c r="J2160" s="14">
        <v>1</v>
      </c>
      <c r="K2160" s="14">
        <v>2017</v>
      </c>
      <c r="L2160" s="53">
        <f t="shared" si="101"/>
        <v>300001000</v>
      </c>
      <c r="M2160" s="54" t="b">
        <f t="shared" si="102"/>
        <v>1</v>
      </c>
    </row>
    <row r="2161" spans="2:13" x14ac:dyDescent="0.3">
      <c r="B2161" s="18">
        <f t="shared" si="100"/>
        <v>40</v>
      </c>
      <c r="C2161" s="14">
        <v>40043</v>
      </c>
      <c r="D2161" s="14">
        <v>300001000</v>
      </c>
      <c r="E2161" s="14">
        <v>1</v>
      </c>
      <c r="F2161" s="14">
        <v>2017</v>
      </c>
      <c r="G2161" s="49"/>
      <c r="H2161" s="14">
        <v>40117</v>
      </c>
      <c r="I2161" s="14">
        <v>300001000</v>
      </c>
      <c r="J2161" s="14">
        <v>1</v>
      </c>
      <c r="K2161" s="14">
        <v>2017</v>
      </c>
      <c r="L2161" s="53">
        <f t="shared" si="101"/>
        <v>300001000</v>
      </c>
      <c r="M2161" s="54" t="b">
        <f t="shared" si="102"/>
        <v>1</v>
      </c>
    </row>
    <row r="2162" spans="2:13" x14ac:dyDescent="0.3">
      <c r="B2162" s="18">
        <f t="shared" si="100"/>
        <v>40</v>
      </c>
      <c r="C2162" s="14">
        <v>40045</v>
      </c>
      <c r="D2162" s="14">
        <v>300001000</v>
      </c>
      <c r="E2162" s="14">
        <v>1</v>
      </c>
      <c r="F2162" s="14">
        <v>2017</v>
      </c>
      <c r="G2162" s="49"/>
      <c r="H2162" s="14">
        <v>40119</v>
      </c>
      <c r="I2162" s="14">
        <v>300001000</v>
      </c>
      <c r="J2162" s="14">
        <v>1</v>
      </c>
      <c r="K2162" s="14">
        <v>2017</v>
      </c>
      <c r="L2162" s="53">
        <f t="shared" si="101"/>
        <v>300001000</v>
      </c>
      <c r="M2162" s="54" t="b">
        <f t="shared" si="102"/>
        <v>1</v>
      </c>
    </row>
    <row r="2163" spans="2:13" x14ac:dyDescent="0.3">
      <c r="B2163" s="18">
        <f t="shared" si="100"/>
        <v>40</v>
      </c>
      <c r="C2163" s="14">
        <v>40047</v>
      </c>
      <c r="D2163" s="14">
        <v>300001000</v>
      </c>
      <c r="E2163" s="14">
        <v>1</v>
      </c>
      <c r="F2163" s="14">
        <v>2017</v>
      </c>
      <c r="G2163" s="49"/>
      <c r="H2163" s="14">
        <v>40121</v>
      </c>
      <c r="I2163" s="14">
        <v>300001000</v>
      </c>
      <c r="J2163" s="14">
        <v>1</v>
      </c>
      <c r="K2163" s="14">
        <v>2017</v>
      </c>
      <c r="L2163" s="53">
        <f t="shared" si="101"/>
        <v>300001000</v>
      </c>
      <c r="M2163" s="54" t="b">
        <f t="shared" si="102"/>
        <v>1</v>
      </c>
    </row>
    <row r="2164" spans="2:13" x14ac:dyDescent="0.3">
      <c r="B2164" s="18">
        <f t="shared" si="100"/>
        <v>40</v>
      </c>
      <c r="C2164" s="14">
        <v>40049</v>
      </c>
      <c r="D2164" s="14">
        <v>300001000</v>
      </c>
      <c r="E2164" s="14">
        <v>1</v>
      </c>
      <c r="F2164" s="14">
        <v>2017</v>
      </c>
      <c r="G2164" s="49"/>
      <c r="H2164" s="14">
        <v>40123</v>
      </c>
      <c r="I2164" s="14">
        <v>300001000</v>
      </c>
      <c r="J2164" s="14">
        <v>1</v>
      </c>
      <c r="K2164" s="14">
        <v>2017</v>
      </c>
      <c r="L2164" s="53">
        <f t="shared" si="101"/>
        <v>300001000</v>
      </c>
      <c r="M2164" s="54" t="b">
        <f t="shared" si="102"/>
        <v>1</v>
      </c>
    </row>
    <row r="2165" spans="2:13" x14ac:dyDescent="0.3">
      <c r="B2165" s="18">
        <f t="shared" si="100"/>
        <v>40</v>
      </c>
      <c r="C2165" s="14">
        <v>40051</v>
      </c>
      <c r="D2165" s="14">
        <v>300001000</v>
      </c>
      <c r="E2165" s="14">
        <v>1</v>
      </c>
      <c r="F2165" s="14">
        <v>2017</v>
      </c>
      <c r="G2165" s="49"/>
      <c r="H2165" s="14">
        <v>40125</v>
      </c>
      <c r="I2165" s="14">
        <v>300001000</v>
      </c>
      <c r="J2165" s="14">
        <v>1</v>
      </c>
      <c r="K2165" s="14">
        <v>2017</v>
      </c>
      <c r="L2165" s="53">
        <f t="shared" si="101"/>
        <v>300001000</v>
      </c>
      <c r="M2165" s="54" t="b">
        <f t="shared" si="102"/>
        <v>1</v>
      </c>
    </row>
    <row r="2166" spans="2:13" x14ac:dyDescent="0.3">
      <c r="B2166" s="18">
        <f t="shared" si="100"/>
        <v>40</v>
      </c>
      <c r="C2166" s="14">
        <v>40053</v>
      </c>
      <c r="D2166" s="14">
        <v>300001000</v>
      </c>
      <c r="E2166" s="14">
        <v>1</v>
      </c>
      <c r="F2166" s="14">
        <v>2017</v>
      </c>
      <c r="G2166" s="49"/>
      <c r="H2166" s="14">
        <v>40127</v>
      </c>
      <c r="I2166" s="14">
        <v>300001000</v>
      </c>
      <c r="J2166" s="14">
        <v>1</v>
      </c>
      <c r="K2166" s="14">
        <v>2017</v>
      </c>
      <c r="L2166" s="53">
        <f t="shared" si="101"/>
        <v>300001000</v>
      </c>
      <c r="M2166" s="54" t="b">
        <f t="shared" si="102"/>
        <v>1</v>
      </c>
    </row>
    <row r="2167" spans="2:13" x14ac:dyDescent="0.3">
      <c r="B2167" s="18">
        <f t="shared" si="100"/>
        <v>40</v>
      </c>
      <c r="C2167" s="14">
        <v>40055</v>
      </c>
      <c r="D2167" s="14">
        <v>300001000</v>
      </c>
      <c r="E2167" s="14">
        <v>1</v>
      </c>
      <c r="F2167" s="14">
        <v>2017</v>
      </c>
      <c r="G2167" s="49"/>
      <c r="H2167" s="14">
        <v>40129</v>
      </c>
      <c r="I2167" s="14">
        <v>300001000</v>
      </c>
      <c r="J2167" s="14">
        <v>1</v>
      </c>
      <c r="K2167" s="14">
        <v>2017</v>
      </c>
      <c r="L2167" s="53">
        <f t="shared" si="101"/>
        <v>300001000</v>
      </c>
      <c r="M2167" s="54" t="b">
        <f t="shared" si="102"/>
        <v>1</v>
      </c>
    </row>
    <row r="2168" spans="2:13" x14ac:dyDescent="0.3">
      <c r="B2168" s="18">
        <f t="shared" si="100"/>
        <v>40</v>
      </c>
      <c r="C2168" s="14">
        <v>40057</v>
      </c>
      <c r="D2168" s="14">
        <v>300001000</v>
      </c>
      <c r="E2168" s="14">
        <v>1</v>
      </c>
      <c r="F2168" s="14">
        <v>2017</v>
      </c>
      <c r="G2168" s="49"/>
      <c r="H2168" s="14">
        <v>40131</v>
      </c>
      <c r="I2168" s="14">
        <v>300001000</v>
      </c>
      <c r="J2168" s="14">
        <v>1</v>
      </c>
      <c r="K2168" s="14">
        <v>2017</v>
      </c>
      <c r="L2168" s="53">
        <f t="shared" si="101"/>
        <v>300001000</v>
      </c>
      <c r="M2168" s="54" t="b">
        <f t="shared" si="102"/>
        <v>1</v>
      </c>
    </row>
    <row r="2169" spans="2:13" x14ac:dyDescent="0.3">
      <c r="B2169" s="18">
        <f t="shared" si="100"/>
        <v>40</v>
      </c>
      <c r="C2169" s="14">
        <v>40059</v>
      </c>
      <c r="D2169" s="14">
        <v>300001000</v>
      </c>
      <c r="E2169" s="14">
        <v>1</v>
      </c>
      <c r="F2169" s="14">
        <v>2017</v>
      </c>
      <c r="G2169" s="49"/>
      <c r="H2169" s="14">
        <v>40133</v>
      </c>
      <c r="I2169" s="14">
        <v>300001000</v>
      </c>
      <c r="J2169" s="14">
        <v>1</v>
      </c>
      <c r="K2169" s="14">
        <v>2017</v>
      </c>
      <c r="L2169" s="53">
        <f t="shared" si="101"/>
        <v>300001000</v>
      </c>
      <c r="M2169" s="54" t="b">
        <f t="shared" si="102"/>
        <v>1</v>
      </c>
    </row>
    <row r="2170" spans="2:13" x14ac:dyDescent="0.3">
      <c r="B2170" s="18">
        <f t="shared" si="100"/>
        <v>40</v>
      </c>
      <c r="C2170" s="14">
        <v>40061</v>
      </c>
      <c r="D2170" s="14">
        <v>300001000</v>
      </c>
      <c r="E2170" s="14">
        <v>1</v>
      </c>
      <c r="F2170" s="14">
        <v>2017</v>
      </c>
      <c r="G2170" s="49"/>
      <c r="H2170" s="14">
        <v>40135</v>
      </c>
      <c r="I2170" s="14">
        <v>300001000</v>
      </c>
      <c r="J2170" s="14">
        <v>1</v>
      </c>
      <c r="K2170" s="14">
        <v>2017</v>
      </c>
      <c r="L2170" s="53">
        <f t="shared" si="101"/>
        <v>300001000</v>
      </c>
      <c r="M2170" s="54" t="b">
        <f t="shared" si="102"/>
        <v>1</v>
      </c>
    </row>
    <row r="2171" spans="2:13" x14ac:dyDescent="0.3">
      <c r="B2171" s="18">
        <f t="shared" si="100"/>
        <v>40</v>
      </c>
      <c r="C2171" s="14">
        <v>40063</v>
      </c>
      <c r="D2171" s="14">
        <v>300001000</v>
      </c>
      <c r="E2171" s="14">
        <v>1</v>
      </c>
      <c r="F2171" s="14">
        <v>2017</v>
      </c>
      <c r="G2171" s="49"/>
      <c r="H2171" s="14">
        <v>40137</v>
      </c>
      <c r="I2171" s="14">
        <v>300001000</v>
      </c>
      <c r="J2171" s="14">
        <v>1</v>
      </c>
      <c r="K2171" s="14">
        <v>2017</v>
      </c>
      <c r="L2171" s="53">
        <f t="shared" si="101"/>
        <v>300001000</v>
      </c>
      <c r="M2171" s="54" t="b">
        <f t="shared" si="102"/>
        <v>1</v>
      </c>
    </row>
    <row r="2172" spans="2:13" x14ac:dyDescent="0.3">
      <c r="B2172" s="18">
        <f t="shared" si="100"/>
        <v>40</v>
      </c>
      <c r="C2172" s="14">
        <v>40065</v>
      </c>
      <c r="D2172" s="14">
        <v>300001000</v>
      </c>
      <c r="E2172" s="14">
        <v>1</v>
      </c>
      <c r="F2172" s="14">
        <v>2017</v>
      </c>
      <c r="G2172" s="49"/>
      <c r="H2172" s="14">
        <v>40139</v>
      </c>
      <c r="I2172" s="14">
        <v>300001000</v>
      </c>
      <c r="J2172" s="14">
        <v>1</v>
      </c>
      <c r="K2172" s="14">
        <v>2017</v>
      </c>
      <c r="L2172" s="53">
        <f t="shared" si="101"/>
        <v>300001000</v>
      </c>
      <c r="M2172" s="54" t="b">
        <f t="shared" si="102"/>
        <v>1</v>
      </c>
    </row>
    <row r="2173" spans="2:13" x14ac:dyDescent="0.3">
      <c r="B2173" s="18">
        <f t="shared" si="100"/>
        <v>40</v>
      </c>
      <c r="C2173" s="14">
        <v>40067</v>
      </c>
      <c r="D2173" s="14">
        <v>300001000</v>
      </c>
      <c r="E2173" s="14">
        <v>1</v>
      </c>
      <c r="F2173" s="14">
        <v>2017</v>
      </c>
      <c r="G2173" s="49"/>
      <c r="H2173" s="14">
        <v>40141</v>
      </c>
      <c r="I2173" s="14">
        <v>300001000</v>
      </c>
      <c r="J2173" s="14">
        <v>1</v>
      </c>
      <c r="K2173" s="14">
        <v>2017</v>
      </c>
      <c r="L2173" s="53">
        <f t="shared" si="101"/>
        <v>300001000</v>
      </c>
      <c r="M2173" s="54" t="b">
        <f t="shared" si="102"/>
        <v>1</v>
      </c>
    </row>
    <row r="2174" spans="2:13" x14ac:dyDescent="0.3">
      <c r="B2174" s="18">
        <f t="shared" si="100"/>
        <v>40</v>
      </c>
      <c r="C2174" s="14">
        <v>40069</v>
      </c>
      <c r="D2174" s="14">
        <v>300001000</v>
      </c>
      <c r="E2174" s="14">
        <v>1</v>
      </c>
      <c r="F2174" s="14">
        <v>2017</v>
      </c>
      <c r="G2174" s="49"/>
      <c r="H2174" s="14">
        <v>40143</v>
      </c>
      <c r="I2174" s="14">
        <v>300001000</v>
      </c>
      <c r="J2174" s="14">
        <v>1</v>
      </c>
      <c r="K2174" s="14">
        <v>2017</v>
      </c>
      <c r="L2174" s="53">
        <f t="shared" si="101"/>
        <v>300001000</v>
      </c>
      <c r="M2174" s="54" t="b">
        <f t="shared" si="102"/>
        <v>1</v>
      </c>
    </row>
    <row r="2175" spans="2:13" x14ac:dyDescent="0.3">
      <c r="B2175" s="18">
        <f t="shared" si="100"/>
        <v>40</v>
      </c>
      <c r="C2175" s="14">
        <v>40071</v>
      </c>
      <c r="D2175" s="14">
        <v>300001000</v>
      </c>
      <c r="E2175" s="14">
        <v>1</v>
      </c>
      <c r="F2175" s="14">
        <v>2017</v>
      </c>
      <c r="G2175" s="49"/>
      <c r="H2175" s="14">
        <v>40145</v>
      </c>
      <c r="I2175" s="14">
        <v>300001000</v>
      </c>
      <c r="J2175" s="14">
        <v>1</v>
      </c>
      <c r="K2175" s="14">
        <v>2017</v>
      </c>
      <c r="L2175" s="53">
        <f t="shared" si="101"/>
        <v>300001000</v>
      </c>
      <c r="M2175" s="54" t="b">
        <f t="shared" si="102"/>
        <v>1</v>
      </c>
    </row>
    <row r="2176" spans="2:13" x14ac:dyDescent="0.3">
      <c r="B2176" s="18">
        <f t="shared" si="100"/>
        <v>40</v>
      </c>
      <c r="C2176" s="14">
        <v>40073</v>
      </c>
      <c r="D2176" s="14">
        <v>300001000</v>
      </c>
      <c r="E2176" s="14">
        <v>1</v>
      </c>
      <c r="F2176" s="14">
        <v>2017</v>
      </c>
      <c r="G2176" s="49"/>
      <c r="H2176" s="14">
        <v>40147</v>
      </c>
      <c r="I2176" s="14">
        <v>300001000</v>
      </c>
      <c r="J2176" s="14">
        <v>1</v>
      </c>
      <c r="K2176" s="14">
        <v>2017</v>
      </c>
      <c r="L2176" s="53">
        <f t="shared" si="101"/>
        <v>300001000</v>
      </c>
      <c r="M2176" s="54" t="b">
        <f t="shared" si="102"/>
        <v>1</v>
      </c>
    </row>
    <row r="2177" spans="2:13" x14ac:dyDescent="0.3">
      <c r="B2177" s="18">
        <f t="shared" si="100"/>
        <v>40</v>
      </c>
      <c r="C2177" s="14">
        <v>40075</v>
      </c>
      <c r="D2177" s="14">
        <v>300001000</v>
      </c>
      <c r="E2177" s="14">
        <v>1</v>
      </c>
      <c r="F2177" s="14">
        <v>2017</v>
      </c>
      <c r="G2177" s="49"/>
      <c r="H2177" s="14">
        <v>40149</v>
      </c>
      <c r="I2177" s="14">
        <v>300001000</v>
      </c>
      <c r="J2177" s="14">
        <v>1</v>
      </c>
      <c r="K2177" s="14">
        <v>2017</v>
      </c>
      <c r="L2177" s="53">
        <f t="shared" si="101"/>
        <v>300001000</v>
      </c>
      <c r="M2177" s="54" t="b">
        <f t="shared" si="102"/>
        <v>1</v>
      </c>
    </row>
    <row r="2178" spans="2:13" x14ac:dyDescent="0.3">
      <c r="B2178" s="18">
        <f t="shared" si="100"/>
        <v>40</v>
      </c>
      <c r="C2178" s="14">
        <v>40077</v>
      </c>
      <c r="D2178" s="14">
        <v>300001000</v>
      </c>
      <c r="E2178" s="14">
        <v>1</v>
      </c>
      <c r="F2178" s="14">
        <v>2017</v>
      </c>
      <c r="G2178" s="49"/>
      <c r="H2178" s="14">
        <v>40151</v>
      </c>
      <c r="I2178" s="14">
        <v>300001000</v>
      </c>
      <c r="J2178" s="14">
        <v>1</v>
      </c>
      <c r="K2178" s="14">
        <v>2017</v>
      </c>
      <c r="L2178" s="53">
        <f t="shared" si="101"/>
        <v>300001000</v>
      </c>
      <c r="M2178" s="54" t="b">
        <f t="shared" si="102"/>
        <v>1</v>
      </c>
    </row>
    <row r="2179" spans="2:13" x14ac:dyDescent="0.3">
      <c r="B2179" s="18">
        <f t="shared" si="100"/>
        <v>40</v>
      </c>
      <c r="C2179" s="14">
        <v>40079</v>
      </c>
      <c r="D2179" s="14">
        <v>300001000</v>
      </c>
      <c r="E2179" s="14">
        <v>1</v>
      </c>
      <c r="F2179" s="14">
        <v>2017</v>
      </c>
      <c r="G2179" s="49"/>
      <c r="H2179" s="14">
        <v>40153</v>
      </c>
      <c r="I2179" s="14">
        <v>300001000</v>
      </c>
      <c r="J2179" s="14">
        <v>1</v>
      </c>
      <c r="K2179" s="14">
        <v>2017</v>
      </c>
      <c r="L2179" s="53">
        <f t="shared" si="101"/>
        <v>300001000</v>
      </c>
      <c r="M2179" s="54" t="b">
        <f t="shared" si="102"/>
        <v>1</v>
      </c>
    </row>
    <row r="2180" spans="2:13" x14ac:dyDescent="0.3">
      <c r="B2180" s="18">
        <f t="shared" si="100"/>
        <v>40</v>
      </c>
      <c r="C2180" s="14">
        <v>40081</v>
      </c>
      <c r="D2180" s="14">
        <v>300001000</v>
      </c>
      <c r="E2180" s="14">
        <v>1</v>
      </c>
      <c r="F2180" s="14">
        <v>2017</v>
      </c>
      <c r="G2180" s="49"/>
      <c r="H2180" s="14">
        <v>41001</v>
      </c>
      <c r="I2180" s="14">
        <v>500001000</v>
      </c>
      <c r="J2180" s="14">
        <v>1</v>
      </c>
      <c r="K2180" s="14">
        <v>2017</v>
      </c>
      <c r="L2180" s="53">
        <f t="shared" si="101"/>
        <v>500001000</v>
      </c>
      <c r="M2180" s="54" t="b">
        <f t="shared" si="102"/>
        <v>1</v>
      </c>
    </row>
    <row r="2181" spans="2:13" x14ac:dyDescent="0.3">
      <c r="B2181" s="18">
        <f t="shared" si="100"/>
        <v>40</v>
      </c>
      <c r="C2181" s="14">
        <v>40083</v>
      </c>
      <c r="D2181" s="14">
        <v>300001000</v>
      </c>
      <c r="E2181" s="14">
        <v>1</v>
      </c>
      <c r="F2181" s="14">
        <v>2017</v>
      </c>
      <c r="G2181" s="49"/>
      <c r="H2181" s="14">
        <v>41003</v>
      </c>
      <c r="I2181" s="14">
        <v>500001000</v>
      </c>
      <c r="J2181" s="14">
        <v>1</v>
      </c>
      <c r="K2181" s="14">
        <v>2017</v>
      </c>
      <c r="L2181" s="53">
        <f t="shared" si="101"/>
        <v>500001000</v>
      </c>
      <c r="M2181" s="54" t="b">
        <f t="shared" si="102"/>
        <v>1</v>
      </c>
    </row>
    <row r="2182" spans="2:13" x14ac:dyDescent="0.3">
      <c r="B2182" s="18">
        <f t="shared" ref="B2182:B2245" si="103">TRUNC(C2182/1000,0)</f>
        <v>40</v>
      </c>
      <c r="C2182" s="14">
        <v>40085</v>
      </c>
      <c r="D2182" s="14">
        <v>300001000</v>
      </c>
      <c r="E2182" s="14">
        <v>1</v>
      </c>
      <c r="F2182" s="14">
        <v>2017</v>
      </c>
      <c r="G2182" s="49"/>
      <c r="H2182" s="14">
        <v>41005</v>
      </c>
      <c r="I2182" s="14">
        <v>578001000</v>
      </c>
      <c r="J2182" s="14">
        <v>1</v>
      </c>
      <c r="K2182" s="14">
        <v>2017</v>
      </c>
      <c r="L2182" s="53">
        <f t="shared" si="101"/>
        <v>578001000</v>
      </c>
      <c r="M2182" s="54" t="b">
        <f t="shared" si="102"/>
        <v>1</v>
      </c>
    </row>
    <row r="2183" spans="2:13" x14ac:dyDescent="0.3">
      <c r="B2183" s="18">
        <f t="shared" si="103"/>
        <v>40</v>
      </c>
      <c r="C2183" s="14">
        <v>40087</v>
      </c>
      <c r="D2183" s="14">
        <v>300001000</v>
      </c>
      <c r="E2183" s="14">
        <v>1</v>
      </c>
      <c r="F2183" s="14">
        <v>2017</v>
      </c>
      <c r="G2183" s="49"/>
      <c r="H2183" s="14">
        <v>41007</v>
      </c>
      <c r="I2183" s="14">
        <v>500001000</v>
      </c>
      <c r="J2183" s="14">
        <v>1</v>
      </c>
      <c r="K2183" s="14">
        <v>2017</v>
      </c>
      <c r="L2183" s="53">
        <f t="shared" ref="L2183:L2246" si="104">VLOOKUP(H2183,$C$5:$D$3233,2,FALSE)</f>
        <v>500001000</v>
      </c>
      <c r="M2183" s="54" t="b">
        <f t="shared" ref="M2183:M2246" si="105">L2183=I2183</f>
        <v>1</v>
      </c>
    </row>
    <row r="2184" spans="2:13" x14ac:dyDescent="0.3">
      <c r="B2184" s="18">
        <f t="shared" si="103"/>
        <v>40</v>
      </c>
      <c r="C2184" s="14">
        <v>40089</v>
      </c>
      <c r="D2184" s="14">
        <v>300001000</v>
      </c>
      <c r="E2184" s="14">
        <v>1</v>
      </c>
      <c r="F2184" s="14">
        <v>2017</v>
      </c>
      <c r="G2184" s="49"/>
      <c r="H2184" s="14">
        <v>41009</v>
      </c>
      <c r="I2184" s="14">
        <v>500001000</v>
      </c>
      <c r="J2184" s="14">
        <v>1</v>
      </c>
      <c r="K2184" s="14">
        <v>2017</v>
      </c>
      <c r="L2184" s="53">
        <f t="shared" si="104"/>
        <v>500001000</v>
      </c>
      <c r="M2184" s="54" t="b">
        <f t="shared" si="105"/>
        <v>1</v>
      </c>
    </row>
    <row r="2185" spans="2:13" x14ac:dyDescent="0.3">
      <c r="B2185" s="18">
        <f t="shared" si="103"/>
        <v>40</v>
      </c>
      <c r="C2185" s="14">
        <v>40091</v>
      </c>
      <c r="D2185" s="14">
        <v>300001000</v>
      </c>
      <c r="E2185" s="14">
        <v>1</v>
      </c>
      <c r="F2185" s="14">
        <v>2017</v>
      </c>
      <c r="G2185" s="49"/>
      <c r="H2185" s="14">
        <v>41011</v>
      </c>
      <c r="I2185" s="14">
        <v>500001000</v>
      </c>
      <c r="J2185" s="14">
        <v>1</v>
      </c>
      <c r="K2185" s="14">
        <v>2017</v>
      </c>
      <c r="L2185" s="53">
        <f t="shared" si="104"/>
        <v>500001000</v>
      </c>
      <c r="M2185" s="54" t="b">
        <f t="shared" si="105"/>
        <v>1</v>
      </c>
    </row>
    <row r="2186" spans="2:13" x14ac:dyDescent="0.3">
      <c r="B2186" s="18">
        <f t="shared" si="103"/>
        <v>40</v>
      </c>
      <c r="C2186" s="14">
        <v>40093</v>
      </c>
      <c r="D2186" s="14">
        <v>300001000</v>
      </c>
      <c r="E2186" s="14">
        <v>1</v>
      </c>
      <c r="F2186" s="14">
        <v>2017</v>
      </c>
      <c r="G2186" s="49"/>
      <c r="H2186" s="14">
        <v>41013</v>
      </c>
      <c r="I2186" s="14">
        <v>500001000</v>
      </c>
      <c r="J2186" s="14">
        <v>1</v>
      </c>
      <c r="K2186" s="14">
        <v>2017</v>
      </c>
      <c r="L2186" s="53">
        <f t="shared" si="104"/>
        <v>500001000</v>
      </c>
      <c r="M2186" s="54" t="b">
        <f t="shared" si="105"/>
        <v>1</v>
      </c>
    </row>
    <row r="2187" spans="2:13" x14ac:dyDescent="0.3">
      <c r="B2187" s="18">
        <f t="shared" si="103"/>
        <v>40</v>
      </c>
      <c r="C2187" s="14">
        <v>40095</v>
      </c>
      <c r="D2187" s="14">
        <v>300001000</v>
      </c>
      <c r="E2187" s="14">
        <v>1</v>
      </c>
      <c r="F2187" s="14">
        <v>2017</v>
      </c>
      <c r="G2187" s="49"/>
      <c r="H2187" s="14">
        <v>41015</v>
      </c>
      <c r="I2187" s="14">
        <v>500001000</v>
      </c>
      <c r="J2187" s="14">
        <v>1</v>
      </c>
      <c r="K2187" s="14">
        <v>2017</v>
      </c>
      <c r="L2187" s="53">
        <f t="shared" si="104"/>
        <v>500001000</v>
      </c>
      <c r="M2187" s="54" t="b">
        <f t="shared" si="105"/>
        <v>1</v>
      </c>
    </row>
    <row r="2188" spans="2:13" x14ac:dyDescent="0.3">
      <c r="B2188" s="18">
        <f t="shared" si="103"/>
        <v>40</v>
      </c>
      <c r="C2188" s="14">
        <v>40097</v>
      </c>
      <c r="D2188" s="14">
        <v>300001000</v>
      </c>
      <c r="E2188" s="14">
        <v>1</v>
      </c>
      <c r="F2188" s="14">
        <v>2017</v>
      </c>
      <c r="G2188" s="49"/>
      <c r="H2188" s="14">
        <v>41017</v>
      </c>
      <c r="I2188" s="14">
        <v>500001000</v>
      </c>
      <c r="J2188" s="14">
        <v>1</v>
      </c>
      <c r="K2188" s="14">
        <v>2017</v>
      </c>
      <c r="L2188" s="53">
        <f t="shared" si="104"/>
        <v>500001000</v>
      </c>
      <c r="M2188" s="54" t="b">
        <f t="shared" si="105"/>
        <v>1</v>
      </c>
    </row>
    <row r="2189" spans="2:13" x14ac:dyDescent="0.3">
      <c r="B2189" s="18">
        <f t="shared" si="103"/>
        <v>40</v>
      </c>
      <c r="C2189" s="14">
        <v>40099</v>
      </c>
      <c r="D2189" s="14">
        <v>300001000</v>
      </c>
      <c r="E2189" s="14">
        <v>1</v>
      </c>
      <c r="F2189" s="14">
        <v>2017</v>
      </c>
      <c r="G2189" s="49"/>
      <c r="H2189" s="14">
        <v>41019</v>
      </c>
      <c r="I2189" s="14">
        <v>500001000</v>
      </c>
      <c r="J2189" s="14">
        <v>1</v>
      </c>
      <c r="K2189" s="14">
        <v>2017</v>
      </c>
      <c r="L2189" s="53">
        <f t="shared" si="104"/>
        <v>500001000</v>
      </c>
      <c r="M2189" s="54" t="b">
        <f t="shared" si="105"/>
        <v>1</v>
      </c>
    </row>
    <row r="2190" spans="2:13" x14ac:dyDescent="0.3">
      <c r="B2190" s="18">
        <f t="shared" si="103"/>
        <v>40</v>
      </c>
      <c r="C2190" s="14">
        <v>40101</v>
      </c>
      <c r="D2190" s="14">
        <v>300001000</v>
      </c>
      <c r="E2190" s="14">
        <v>1</v>
      </c>
      <c r="F2190" s="14">
        <v>2017</v>
      </c>
      <c r="G2190" s="49"/>
      <c r="H2190" s="14">
        <v>41021</v>
      </c>
      <c r="I2190" s="14">
        <v>500001000</v>
      </c>
      <c r="J2190" s="14">
        <v>1</v>
      </c>
      <c r="K2190" s="14">
        <v>2017</v>
      </c>
      <c r="L2190" s="53">
        <f t="shared" si="104"/>
        <v>500001000</v>
      </c>
      <c r="M2190" s="54" t="b">
        <f t="shared" si="105"/>
        <v>1</v>
      </c>
    </row>
    <row r="2191" spans="2:13" x14ac:dyDescent="0.3">
      <c r="B2191" s="18">
        <f t="shared" si="103"/>
        <v>40</v>
      </c>
      <c r="C2191" s="14">
        <v>40103</v>
      </c>
      <c r="D2191" s="14">
        <v>300001000</v>
      </c>
      <c r="E2191" s="14">
        <v>1</v>
      </c>
      <c r="F2191" s="14">
        <v>2017</v>
      </c>
      <c r="G2191" s="49"/>
      <c r="H2191" s="14">
        <v>41023</v>
      </c>
      <c r="I2191" s="14">
        <v>500001000</v>
      </c>
      <c r="J2191" s="14">
        <v>1</v>
      </c>
      <c r="K2191" s="14">
        <v>2017</v>
      </c>
      <c r="L2191" s="53">
        <f t="shared" si="104"/>
        <v>500001000</v>
      </c>
      <c r="M2191" s="54" t="b">
        <f t="shared" si="105"/>
        <v>1</v>
      </c>
    </row>
    <row r="2192" spans="2:13" x14ac:dyDescent="0.3">
      <c r="B2192" s="18">
        <f t="shared" si="103"/>
        <v>40</v>
      </c>
      <c r="C2192" s="14">
        <v>40105</v>
      </c>
      <c r="D2192" s="14">
        <v>300001000</v>
      </c>
      <c r="E2192" s="14">
        <v>1</v>
      </c>
      <c r="F2192" s="14">
        <v>2017</v>
      </c>
      <c r="G2192" s="49"/>
      <c r="H2192" s="14">
        <v>41025</v>
      </c>
      <c r="I2192" s="14">
        <v>500001000</v>
      </c>
      <c r="J2192" s="14">
        <v>1</v>
      </c>
      <c r="K2192" s="14">
        <v>2017</v>
      </c>
      <c r="L2192" s="53">
        <f t="shared" si="104"/>
        <v>500001000</v>
      </c>
      <c r="M2192" s="54" t="b">
        <f t="shared" si="105"/>
        <v>1</v>
      </c>
    </row>
    <row r="2193" spans="2:13" x14ac:dyDescent="0.3">
      <c r="B2193" s="18">
        <f t="shared" si="103"/>
        <v>40</v>
      </c>
      <c r="C2193" s="14">
        <v>40107</v>
      </c>
      <c r="D2193" s="14">
        <v>300001000</v>
      </c>
      <c r="E2193" s="14">
        <v>1</v>
      </c>
      <c r="F2193" s="14">
        <v>2017</v>
      </c>
      <c r="G2193" s="49"/>
      <c r="H2193" s="14">
        <v>41027</v>
      </c>
      <c r="I2193" s="14">
        <v>500001000</v>
      </c>
      <c r="J2193" s="14">
        <v>1</v>
      </c>
      <c r="K2193" s="14">
        <v>2017</v>
      </c>
      <c r="L2193" s="53">
        <f t="shared" si="104"/>
        <v>500001000</v>
      </c>
      <c r="M2193" s="54" t="b">
        <f t="shared" si="105"/>
        <v>1</v>
      </c>
    </row>
    <row r="2194" spans="2:13" x14ac:dyDescent="0.3">
      <c r="B2194" s="18">
        <f t="shared" si="103"/>
        <v>40</v>
      </c>
      <c r="C2194" s="14">
        <v>40109</v>
      </c>
      <c r="D2194" s="14">
        <v>300001000</v>
      </c>
      <c r="E2194" s="14">
        <v>1</v>
      </c>
      <c r="F2194" s="14">
        <v>2017</v>
      </c>
      <c r="G2194" s="49"/>
      <c r="H2194" s="14">
        <v>41029</v>
      </c>
      <c r="I2194" s="14">
        <v>500001000</v>
      </c>
      <c r="J2194" s="14">
        <v>1</v>
      </c>
      <c r="K2194" s="14">
        <v>2017</v>
      </c>
      <c r="L2194" s="53">
        <f t="shared" si="104"/>
        <v>500001000</v>
      </c>
      <c r="M2194" s="54" t="b">
        <f t="shared" si="105"/>
        <v>1</v>
      </c>
    </row>
    <row r="2195" spans="2:13" x14ac:dyDescent="0.3">
      <c r="B2195" s="18">
        <f t="shared" si="103"/>
        <v>40</v>
      </c>
      <c r="C2195" s="14">
        <v>40111</v>
      </c>
      <c r="D2195" s="14">
        <v>300001000</v>
      </c>
      <c r="E2195" s="14">
        <v>1</v>
      </c>
      <c r="F2195" s="14">
        <v>2017</v>
      </c>
      <c r="G2195" s="49"/>
      <c r="H2195" s="14">
        <v>41031</v>
      </c>
      <c r="I2195" s="14">
        <v>500001000</v>
      </c>
      <c r="J2195" s="14">
        <v>1</v>
      </c>
      <c r="K2195" s="14">
        <v>2017</v>
      </c>
      <c r="L2195" s="53">
        <f t="shared" si="104"/>
        <v>500001000</v>
      </c>
      <c r="M2195" s="54" t="b">
        <f t="shared" si="105"/>
        <v>1</v>
      </c>
    </row>
    <row r="2196" spans="2:13" x14ac:dyDescent="0.3">
      <c r="B2196" s="18">
        <f t="shared" si="103"/>
        <v>40</v>
      </c>
      <c r="C2196" s="14">
        <v>40113</v>
      </c>
      <c r="D2196" s="14">
        <v>300001000</v>
      </c>
      <c r="E2196" s="14">
        <v>1</v>
      </c>
      <c r="F2196" s="14">
        <v>2017</v>
      </c>
      <c r="G2196" s="49"/>
      <c r="H2196" s="14">
        <v>41033</v>
      </c>
      <c r="I2196" s="14">
        <v>500001000</v>
      </c>
      <c r="J2196" s="14">
        <v>1</v>
      </c>
      <c r="K2196" s="14">
        <v>2017</v>
      </c>
      <c r="L2196" s="53">
        <f t="shared" si="104"/>
        <v>500001000</v>
      </c>
      <c r="M2196" s="54" t="b">
        <f t="shared" si="105"/>
        <v>1</v>
      </c>
    </row>
    <row r="2197" spans="2:13" x14ac:dyDescent="0.3">
      <c r="B2197" s="18">
        <f t="shared" si="103"/>
        <v>40</v>
      </c>
      <c r="C2197" s="14">
        <v>40115</v>
      </c>
      <c r="D2197" s="14">
        <v>300001000</v>
      </c>
      <c r="E2197" s="14">
        <v>1</v>
      </c>
      <c r="F2197" s="14">
        <v>2017</v>
      </c>
      <c r="G2197" s="49"/>
      <c r="H2197" s="14">
        <v>41035</v>
      </c>
      <c r="I2197" s="14">
        <v>500001000</v>
      </c>
      <c r="J2197" s="14">
        <v>1</v>
      </c>
      <c r="K2197" s="14">
        <v>2017</v>
      </c>
      <c r="L2197" s="53">
        <f t="shared" si="104"/>
        <v>500001000</v>
      </c>
      <c r="M2197" s="54" t="b">
        <f t="shared" si="105"/>
        <v>1</v>
      </c>
    </row>
    <row r="2198" spans="2:13" x14ac:dyDescent="0.3">
      <c r="B2198" s="18">
        <f t="shared" si="103"/>
        <v>40</v>
      </c>
      <c r="C2198" s="14">
        <v>40117</v>
      </c>
      <c r="D2198" s="14">
        <v>300001000</v>
      </c>
      <c r="E2198" s="14">
        <v>1</v>
      </c>
      <c r="F2198" s="14">
        <v>2017</v>
      </c>
      <c r="G2198" s="49"/>
      <c r="H2198" s="14">
        <v>41037</v>
      </c>
      <c r="I2198" s="14">
        <v>500001000</v>
      </c>
      <c r="J2198" s="14">
        <v>1</v>
      </c>
      <c r="K2198" s="14">
        <v>2017</v>
      </c>
      <c r="L2198" s="53">
        <f t="shared" si="104"/>
        <v>500001000</v>
      </c>
      <c r="M2198" s="54" t="b">
        <f t="shared" si="105"/>
        <v>1</v>
      </c>
    </row>
    <row r="2199" spans="2:13" x14ac:dyDescent="0.3">
      <c r="B2199" s="18">
        <f t="shared" si="103"/>
        <v>40</v>
      </c>
      <c r="C2199" s="14">
        <v>40119</v>
      </c>
      <c r="D2199" s="14">
        <v>300001000</v>
      </c>
      <c r="E2199" s="14">
        <v>1</v>
      </c>
      <c r="F2199" s="14">
        <v>2017</v>
      </c>
      <c r="G2199" s="49"/>
      <c r="H2199" s="14">
        <v>41039</v>
      </c>
      <c r="I2199" s="14">
        <v>500001000</v>
      </c>
      <c r="J2199" s="14">
        <v>1</v>
      </c>
      <c r="K2199" s="14">
        <v>2017</v>
      </c>
      <c r="L2199" s="53">
        <f t="shared" si="104"/>
        <v>500001000</v>
      </c>
      <c r="M2199" s="54" t="b">
        <f t="shared" si="105"/>
        <v>1</v>
      </c>
    </row>
    <row r="2200" spans="2:13" x14ac:dyDescent="0.3">
      <c r="B2200" s="18">
        <f t="shared" si="103"/>
        <v>40</v>
      </c>
      <c r="C2200" s="14">
        <v>40121</v>
      </c>
      <c r="D2200" s="14">
        <v>300001000</v>
      </c>
      <c r="E2200" s="14">
        <v>1</v>
      </c>
      <c r="F2200" s="14">
        <v>2017</v>
      </c>
      <c r="G2200" s="49"/>
      <c r="H2200" s="14">
        <v>41041</v>
      </c>
      <c r="I2200" s="14">
        <v>500001000</v>
      </c>
      <c r="J2200" s="14">
        <v>1</v>
      </c>
      <c r="K2200" s="14">
        <v>2017</v>
      </c>
      <c r="L2200" s="53">
        <f t="shared" si="104"/>
        <v>500001000</v>
      </c>
      <c r="M2200" s="54" t="b">
        <f t="shared" si="105"/>
        <v>1</v>
      </c>
    </row>
    <row r="2201" spans="2:13" x14ac:dyDescent="0.3">
      <c r="B2201" s="18">
        <f t="shared" si="103"/>
        <v>40</v>
      </c>
      <c r="C2201" s="14">
        <v>40123</v>
      </c>
      <c r="D2201" s="14">
        <v>300001000</v>
      </c>
      <c r="E2201" s="14">
        <v>1</v>
      </c>
      <c r="F2201" s="14">
        <v>2017</v>
      </c>
      <c r="G2201" s="49"/>
      <c r="H2201" s="14">
        <v>41043</v>
      </c>
      <c r="I2201" s="14">
        <v>500001000</v>
      </c>
      <c r="J2201" s="14">
        <v>1</v>
      </c>
      <c r="K2201" s="14">
        <v>2017</v>
      </c>
      <c r="L2201" s="53">
        <f t="shared" si="104"/>
        <v>500001000</v>
      </c>
      <c r="M2201" s="54" t="b">
        <f t="shared" si="105"/>
        <v>1</v>
      </c>
    </row>
    <row r="2202" spans="2:13" x14ac:dyDescent="0.3">
      <c r="B2202" s="18">
        <f t="shared" si="103"/>
        <v>40</v>
      </c>
      <c r="C2202" s="14">
        <v>40125</v>
      </c>
      <c r="D2202" s="14">
        <v>300001000</v>
      </c>
      <c r="E2202" s="14">
        <v>1</v>
      </c>
      <c r="F2202" s="14">
        <v>2017</v>
      </c>
      <c r="G2202" s="49"/>
      <c r="H2202" s="14">
        <v>41045</v>
      </c>
      <c r="I2202" s="14">
        <v>500001000</v>
      </c>
      <c r="J2202" s="14">
        <v>1</v>
      </c>
      <c r="K2202" s="14">
        <v>2017</v>
      </c>
      <c r="L2202" s="53">
        <f t="shared" si="104"/>
        <v>500001000</v>
      </c>
      <c r="M2202" s="54" t="b">
        <f t="shared" si="105"/>
        <v>1</v>
      </c>
    </row>
    <row r="2203" spans="2:13" x14ac:dyDescent="0.3">
      <c r="B2203" s="18">
        <f t="shared" si="103"/>
        <v>40</v>
      </c>
      <c r="C2203" s="14">
        <v>40127</v>
      </c>
      <c r="D2203" s="14">
        <v>300001000</v>
      </c>
      <c r="E2203" s="14">
        <v>1</v>
      </c>
      <c r="F2203" s="14">
        <v>2017</v>
      </c>
      <c r="G2203" s="49"/>
      <c r="H2203" s="14">
        <v>41047</v>
      </c>
      <c r="I2203" s="14">
        <v>578001000</v>
      </c>
      <c r="J2203" s="14">
        <v>1</v>
      </c>
      <c r="K2203" s="14">
        <v>2017</v>
      </c>
      <c r="L2203" s="53">
        <f t="shared" si="104"/>
        <v>578001000</v>
      </c>
      <c r="M2203" s="54" t="b">
        <f t="shared" si="105"/>
        <v>1</v>
      </c>
    </row>
    <row r="2204" spans="2:13" x14ac:dyDescent="0.3">
      <c r="B2204" s="18">
        <f t="shared" si="103"/>
        <v>40</v>
      </c>
      <c r="C2204" s="14">
        <v>40129</v>
      </c>
      <c r="D2204" s="14">
        <v>300001000</v>
      </c>
      <c r="E2204" s="14">
        <v>1</v>
      </c>
      <c r="F2204" s="14">
        <v>2017</v>
      </c>
      <c r="G2204" s="49"/>
      <c r="H2204" s="14">
        <v>41049</v>
      </c>
      <c r="I2204" s="14">
        <v>500001000</v>
      </c>
      <c r="J2204" s="14">
        <v>1</v>
      </c>
      <c r="K2204" s="14">
        <v>2017</v>
      </c>
      <c r="L2204" s="53">
        <f t="shared" si="104"/>
        <v>500001000</v>
      </c>
      <c r="M2204" s="54" t="b">
        <f t="shared" si="105"/>
        <v>1</v>
      </c>
    </row>
    <row r="2205" spans="2:13" x14ac:dyDescent="0.3">
      <c r="B2205" s="18">
        <f t="shared" si="103"/>
        <v>40</v>
      </c>
      <c r="C2205" s="14">
        <v>40131</v>
      </c>
      <c r="D2205" s="14">
        <v>300001000</v>
      </c>
      <c r="E2205" s="14">
        <v>1</v>
      </c>
      <c r="F2205" s="14">
        <v>2017</v>
      </c>
      <c r="G2205" s="49"/>
      <c r="H2205" s="14">
        <v>41051</v>
      </c>
      <c r="I2205" s="14">
        <v>578001000</v>
      </c>
      <c r="J2205" s="14">
        <v>1</v>
      </c>
      <c r="K2205" s="14">
        <v>2017</v>
      </c>
      <c r="L2205" s="53">
        <f t="shared" si="104"/>
        <v>578001000</v>
      </c>
      <c r="M2205" s="54" t="b">
        <f t="shared" si="105"/>
        <v>1</v>
      </c>
    </row>
    <row r="2206" spans="2:13" x14ac:dyDescent="0.3">
      <c r="B2206" s="18">
        <f t="shared" si="103"/>
        <v>40</v>
      </c>
      <c r="C2206" s="14">
        <v>40133</v>
      </c>
      <c r="D2206" s="14">
        <v>300001000</v>
      </c>
      <c r="E2206" s="14">
        <v>1</v>
      </c>
      <c r="F2206" s="14">
        <v>2017</v>
      </c>
      <c r="G2206" s="49"/>
      <c r="H2206" s="14">
        <v>41053</v>
      </c>
      <c r="I2206" s="14">
        <v>578001000</v>
      </c>
      <c r="J2206" s="14">
        <v>1</v>
      </c>
      <c r="K2206" s="14">
        <v>2017</v>
      </c>
      <c r="L2206" s="53">
        <f t="shared" si="104"/>
        <v>578001000</v>
      </c>
      <c r="M2206" s="54" t="b">
        <f t="shared" si="105"/>
        <v>1</v>
      </c>
    </row>
    <row r="2207" spans="2:13" x14ac:dyDescent="0.3">
      <c r="B2207" s="18">
        <f t="shared" si="103"/>
        <v>40</v>
      </c>
      <c r="C2207" s="14">
        <v>40135</v>
      </c>
      <c r="D2207" s="14">
        <v>300001000</v>
      </c>
      <c r="E2207" s="14">
        <v>1</v>
      </c>
      <c r="F2207" s="14">
        <v>2017</v>
      </c>
      <c r="G2207" s="49"/>
      <c r="H2207" s="14">
        <v>41055</v>
      </c>
      <c r="I2207" s="14">
        <v>500001000</v>
      </c>
      <c r="J2207" s="14">
        <v>1</v>
      </c>
      <c r="K2207" s="14">
        <v>2017</v>
      </c>
      <c r="L2207" s="53">
        <f t="shared" si="104"/>
        <v>500001000</v>
      </c>
      <c r="M2207" s="54" t="b">
        <f t="shared" si="105"/>
        <v>1</v>
      </c>
    </row>
    <row r="2208" spans="2:13" x14ac:dyDescent="0.3">
      <c r="B2208" s="18">
        <f t="shared" si="103"/>
        <v>40</v>
      </c>
      <c r="C2208" s="14">
        <v>40137</v>
      </c>
      <c r="D2208" s="14">
        <v>300001000</v>
      </c>
      <c r="E2208" s="14">
        <v>1</v>
      </c>
      <c r="F2208" s="14">
        <v>2017</v>
      </c>
      <c r="G2208" s="49"/>
      <c r="H2208" s="14">
        <v>41057</v>
      </c>
      <c r="I2208" s="14">
        <v>500001000</v>
      </c>
      <c r="J2208" s="14">
        <v>1</v>
      </c>
      <c r="K2208" s="14">
        <v>2017</v>
      </c>
      <c r="L2208" s="53">
        <f t="shared" si="104"/>
        <v>500001000</v>
      </c>
      <c r="M2208" s="54" t="b">
        <f t="shared" si="105"/>
        <v>1</v>
      </c>
    </row>
    <row r="2209" spans="2:13" x14ac:dyDescent="0.3">
      <c r="B2209" s="18">
        <f t="shared" si="103"/>
        <v>40</v>
      </c>
      <c r="C2209" s="14">
        <v>40139</v>
      </c>
      <c r="D2209" s="14">
        <v>300001000</v>
      </c>
      <c r="E2209" s="14">
        <v>1</v>
      </c>
      <c r="F2209" s="14">
        <v>2017</v>
      </c>
      <c r="G2209" s="49"/>
      <c r="H2209" s="14">
        <v>41059</v>
      </c>
      <c r="I2209" s="14">
        <v>500001000</v>
      </c>
      <c r="J2209" s="14">
        <v>1</v>
      </c>
      <c r="K2209" s="14">
        <v>2017</v>
      </c>
      <c r="L2209" s="53">
        <f t="shared" si="104"/>
        <v>500001000</v>
      </c>
      <c r="M2209" s="54" t="b">
        <f t="shared" si="105"/>
        <v>1</v>
      </c>
    </row>
    <row r="2210" spans="2:13" x14ac:dyDescent="0.3">
      <c r="B2210" s="18">
        <f t="shared" si="103"/>
        <v>40</v>
      </c>
      <c r="C2210" s="14">
        <v>40141</v>
      </c>
      <c r="D2210" s="14">
        <v>300001000</v>
      </c>
      <c r="E2210" s="14">
        <v>1</v>
      </c>
      <c r="F2210" s="14">
        <v>2017</v>
      </c>
      <c r="G2210" s="49"/>
      <c r="H2210" s="14">
        <v>41061</v>
      </c>
      <c r="I2210" s="14">
        <v>500001000</v>
      </c>
      <c r="J2210" s="14">
        <v>1</v>
      </c>
      <c r="K2210" s="14">
        <v>2017</v>
      </c>
      <c r="L2210" s="53">
        <f t="shared" si="104"/>
        <v>500001000</v>
      </c>
      <c r="M2210" s="54" t="b">
        <f t="shared" si="105"/>
        <v>1</v>
      </c>
    </row>
    <row r="2211" spans="2:13" x14ac:dyDescent="0.3">
      <c r="B2211" s="18">
        <f t="shared" si="103"/>
        <v>40</v>
      </c>
      <c r="C2211" s="14">
        <v>40143</v>
      </c>
      <c r="D2211" s="14">
        <v>300001000</v>
      </c>
      <c r="E2211" s="14">
        <v>1</v>
      </c>
      <c r="F2211" s="14">
        <v>2017</v>
      </c>
      <c r="G2211" s="49"/>
      <c r="H2211" s="14">
        <v>41063</v>
      </c>
      <c r="I2211" s="14">
        <v>500001000</v>
      </c>
      <c r="J2211" s="14">
        <v>1</v>
      </c>
      <c r="K2211" s="14">
        <v>2017</v>
      </c>
      <c r="L2211" s="53">
        <f t="shared" si="104"/>
        <v>500001000</v>
      </c>
      <c r="M2211" s="54" t="b">
        <f t="shared" si="105"/>
        <v>1</v>
      </c>
    </row>
    <row r="2212" spans="2:13" x14ac:dyDescent="0.3">
      <c r="B2212" s="18">
        <f t="shared" si="103"/>
        <v>40</v>
      </c>
      <c r="C2212" s="14">
        <v>40145</v>
      </c>
      <c r="D2212" s="14">
        <v>300001000</v>
      </c>
      <c r="E2212" s="14">
        <v>1</v>
      </c>
      <c r="F2212" s="14">
        <v>2017</v>
      </c>
      <c r="G2212" s="49"/>
      <c r="H2212" s="14">
        <v>41065</v>
      </c>
      <c r="I2212" s="14">
        <v>500001000</v>
      </c>
      <c r="J2212" s="14">
        <v>1</v>
      </c>
      <c r="K2212" s="14">
        <v>2017</v>
      </c>
      <c r="L2212" s="53">
        <f t="shared" si="104"/>
        <v>500001000</v>
      </c>
      <c r="M2212" s="54" t="b">
        <f t="shared" si="105"/>
        <v>1</v>
      </c>
    </row>
    <row r="2213" spans="2:13" x14ac:dyDescent="0.3">
      <c r="B2213" s="18">
        <f t="shared" si="103"/>
        <v>40</v>
      </c>
      <c r="C2213" s="14">
        <v>40147</v>
      </c>
      <c r="D2213" s="14">
        <v>300001000</v>
      </c>
      <c r="E2213" s="14">
        <v>1</v>
      </c>
      <c r="F2213" s="14">
        <v>2017</v>
      </c>
      <c r="G2213" s="49"/>
      <c r="H2213" s="14">
        <v>41067</v>
      </c>
      <c r="I2213" s="14">
        <v>578001000</v>
      </c>
      <c r="J2213" s="14">
        <v>1</v>
      </c>
      <c r="K2213" s="14">
        <v>2017</v>
      </c>
      <c r="L2213" s="53">
        <f t="shared" si="104"/>
        <v>578001000</v>
      </c>
      <c r="M2213" s="54" t="b">
        <f t="shared" si="105"/>
        <v>1</v>
      </c>
    </row>
    <row r="2214" spans="2:13" x14ac:dyDescent="0.3">
      <c r="B2214" s="18">
        <f t="shared" si="103"/>
        <v>40</v>
      </c>
      <c r="C2214" s="14">
        <v>40149</v>
      </c>
      <c r="D2214" s="14">
        <v>300001000</v>
      </c>
      <c r="E2214" s="14">
        <v>1</v>
      </c>
      <c r="F2214" s="14">
        <v>2017</v>
      </c>
      <c r="G2214" s="49"/>
      <c r="H2214" s="14">
        <v>41069</v>
      </c>
      <c r="I2214" s="14">
        <v>500001000</v>
      </c>
      <c r="J2214" s="14">
        <v>1</v>
      </c>
      <c r="K2214" s="14">
        <v>2017</v>
      </c>
      <c r="L2214" s="53">
        <f t="shared" si="104"/>
        <v>500001000</v>
      </c>
      <c r="M2214" s="54" t="b">
        <f t="shared" si="105"/>
        <v>1</v>
      </c>
    </row>
    <row r="2215" spans="2:13" x14ac:dyDescent="0.3">
      <c r="B2215" s="18">
        <f t="shared" si="103"/>
        <v>40</v>
      </c>
      <c r="C2215" s="14">
        <v>40151</v>
      </c>
      <c r="D2215" s="14">
        <v>300001000</v>
      </c>
      <c r="E2215" s="14">
        <v>1</v>
      </c>
      <c r="F2215" s="14">
        <v>2017</v>
      </c>
      <c r="G2215" s="49"/>
      <c r="H2215" s="14">
        <v>41071</v>
      </c>
      <c r="I2215" s="14">
        <v>500001000</v>
      </c>
      <c r="J2215" s="14">
        <v>1</v>
      </c>
      <c r="K2215" s="14">
        <v>2017</v>
      </c>
      <c r="L2215" s="53">
        <f t="shared" si="104"/>
        <v>500001000</v>
      </c>
      <c r="M2215" s="54" t="b">
        <f t="shared" si="105"/>
        <v>1</v>
      </c>
    </row>
    <row r="2216" spans="2:13" x14ac:dyDescent="0.3">
      <c r="B2216" s="18">
        <f t="shared" si="103"/>
        <v>40</v>
      </c>
      <c r="C2216" s="14">
        <v>40153</v>
      </c>
      <c r="D2216" s="14">
        <v>300001000</v>
      </c>
      <c r="E2216" s="14">
        <v>1</v>
      </c>
      <c r="F2216" s="14">
        <v>2017</v>
      </c>
      <c r="G2216" s="49"/>
      <c r="H2216" s="14">
        <v>42001</v>
      </c>
      <c r="I2216" s="14">
        <v>100001000</v>
      </c>
      <c r="J2216" s="14">
        <v>1</v>
      </c>
      <c r="K2216" s="14">
        <v>2017</v>
      </c>
      <c r="L2216" s="53">
        <f t="shared" si="104"/>
        <v>100001000</v>
      </c>
      <c r="M2216" s="54" t="b">
        <f t="shared" si="105"/>
        <v>1</v>
      </c>
    </row>
    <row r="2217" spans="2:13" x14ac:dyDescent="0.3">
      <c r="B2217" s="18">
        <f t="shared" si="103"/>
        <v>41</v>
      </c>
      <c r="C2217" s="14">
        <v>41001</v>
      </c>
      <c r="D2217" s="14">
        <v>500001000</v>
      </c>
      <c r="E2217" s="14">
        <v>1</v>
      </c>
      <c r="F2217" s="14">
        <v>2017</v>
      </c>
      <c r="G2217" s="49"/>
      <c r="H2217" s="14">
        <v>42003</v>
      </c>
      <c r="I2217" s="14">
        <v>278011000</v>
      </c>
      <c r="J2217" s="14">
        <v>1</v>
      </c>
      <c r="K2217" s="14">
        <v>2017</v>
      </c>
      <c r="L2217" s="53">
        <f t="shared" si="104"/>
        <v>278011000</v>
      </c>
      <c r="M2217" s="54" t="b">
        <f t="shared" si="105"/>
        <v>1</v>
      </c>
    </row>
    <row r="2218" spans="2:13" x14ac:dyDescent="0.3">
      <c r="B2218" s="18">
        <f t="shared" si="103"/>
        <v>41</v>
      </c>
      <c r="C2218" s="14">
        <v>41003</v>
      </c>
      <c r="D2218" s="14">
        <v>500001000</v>
      </c>
      <c r="E2218" s="14">
        <v>1</v>
      </c>
      <c r="F2218" s="14">
        <v>2017</v>
      </c>
      <c r="G2218" s="49"/>
      <c r="H2218" s="14">
        <v>42005</v>
      </c>
      <c r="I2218" s="14">
        <v>278011000</v>
      </c>
      <c r="J2218" s="14">
        <v>1</v>
      </c>
      <c r="K2218" s="14">
        <v>2017</v>
      </c>
      <c r="L2218" s="53">
        <f t="shared" si="104"/>
        <v>278011000</v>
      </c>
      <c r="M2218" s="54" t="b">
        <f t="shared" si="105"/>
        <v>1</v>
      </c>
    </row>
    <row r="2219" spans="2:13" x14ac:dyDescent="0.3">
      <c r="B2219" s="18">
        <f t="shared" si="103"/>
        <v>41</v>
      </c>
      <c r="C2219" s="14">
        <v>41005</v>
      </c>
      <c r="D2219" s="14">
        <v>578001000</v>
      </c>
      <c r="E2219" s="14">
        <v>1</v>
      </c>
      <c r="F2219" s="14">
        <v>2017</v>
      </c>
      <c r="G2219" s="49"/>
      <c r="H2219" s="14">
        <v>42007</v>
      </c>
      <c r="I2219" s="14">
        <v>278011000</v>
      </c>
      <c r="J2219" s="14">
        <v>1</v>
      </c>
      <c r="K2219" s="14">
        <v>2017</v>
      </c>
      <c r="L2219" s="53">
        <f t="shared" si="104"/>
        <v>278011000</v>
      </c>
      <c r="M2219" s="54" t="b">
        <f t="shared" si="105"/>
        <v>1</v>
      </c>
    </row>
    <row r="2220" spans="2:13" x14ac:dyDescent="0.3">
      <c r="B2220" s="18">
        <f t="shared" si="103"/>
        <v>41</v>
      </c>
      <c r="C2220" s="14">
        <v>41007</v>
      </c>
      <c r="D2220" s="14">
        <v>500001000</v>
      </c>
      <c r="E2220" s="14">
        <v>1</v>
      </c>
      <c r="F2220" s="14">
        <v>2017</v>
      </c>
      <c r="G2220" s="49"/>
      <c r="H2220" s="14">
        <v>42009</v>
      </c>
      <c r="I2220" s="14">
        <v>100001000</v>
      </c>
      <c r="J2220" s="14">
        <v>1</v>
      </c>
      <c r="K2220" s="14">
        <v>2017</v>
      </c>
      <c r="L2220" s="53">
        <f t="shared" si="104"/>
        <v>100001000</v>
      </c>
      <c r="M2220" s="54" t="b">
        <f t="shared" si="105"/>
        <v>1</v>
      </c>
    </row>
    <row r="2221" spans="2:13" x14ac:dyDescent="0.3">
      <c r="B2221" s="18">
        <f t="shared" si="103"/>
        <v>41</v>
      </c>
      <c r="C2221" s="14">
        <v>41009</v>
      </c>
      <c r="D2221" s="14">
        <v>500001000</v>
      </c>
      <c r="E2221" s="14">
        <v>1</v>
      </c>
      <c r="F2221" s="14">
        <v>2017</v>
      </c>
      <c r="G2221" s="49"/>
      <c r="H2221" s="14">
        <v>42011</v>
      </c>
      <c r="I2221" s="14">
        <v>100001000</v>
      </c>
      <c r="J2221" s="14">
        <v>1</v>
      </c>
      <c r="K2221" s="14">
        <v>2017</v>
      </c>
      <c r="L2221" s="53">
        <f t="shared" si="104"/>
        <v>100001000</v>
      </c>
      <c r="M2221" s="54" t="b">
        <f t="shared" si="105"/>
        <v>1</v>
      </c>
    </row>
    <row r="2222" spans="2:13" x14ac:dyDescent="0.3">
      <c r="B2222" s="18">
        <f t="shared" si="103"/>
        <v>41</v>
      </c>
      <c r="C2222" s="14">
        <v>41011</v>
      </c>
      <c r="D2222" s="14">
        <v>500001000</v>
      </c>
      <c r="E2222" s="14">
        <v>1</v>
      </c>
      <c r="F2222" s="14">
        <v>2017</v>
      </c>
      <c r="G2222" s="49"/>
      <c r="H2222" s="14">
        <v>42013</v>
      </c>
      <c r="I2222" s="14">
        <v>100001000</v>
      </c>
      <c r="J2222" s="14">
        <v>1</v>
      </c>
      <c r="K2222" s="14">
        <v>2017</v>
      </c>
      <c r="L2222" s="53">
        <f t="shared" si="104"/>
        <v>100001000</v>
      </c>
      <c r="M2222" s="54" t="b">
        <f t="shared" si="105"/>
        <v>1</v>
      </c>
    </row>
    <row r="2223" spans="2:13" x14ac:dyDescent="0.3">
      <c r="B2223" s="18">
        <f t="shared" si="103"/>
        <v>41</v>
      </c>
      <c r="C2223" s="14">
        <v>41013</v>
      </c>
      <c r="D2223" s="14">
        <v>500001000</v>
      </c>
      <c r="E2223" s="14">
        <v>1</v>
      </c>
      <c r="F2223" s="14">
        <v>2017</v>
      </c>
      <c r="G2223" s="49"/>
      <c r="H2223" s="14">
        <v>42015</v>
      </c>
      <c r="I2223" s="14">
        <v>100001000</v>
      </c>
      <c r="J2223" s="14">
        <v>1</v>
      </c>
      <c r="K2223" s="14">
        <v>2017</v>
      </c>
      <c r="L2223" s="53">
        <f t="shared" si="104"/>
        <v>100001000</v>
      </c>
      <c r="M2223" s="54" t="b">
        <f t="shared" si="105"/>
        <v>1</v>
      </c>
    </row>
    <row r="2224" spans="2:13" x14ac:dyDescent="0.3">
      <c r="B2224" s="18">
        <f t="shared" si="103"/>
        <v>41</v>
      </c>
      <c r="C2224" s="14">
        <v>41015</v>
      </c>
      <c r="D2224" s="14">
        <v>500001000</v>
      </c>
      <c r="E2224" s="14">
        <v>1</v>
      </c>
      <c r="F2224" s="14">
        <v>2017</v>
      </c>
      <c r="G2224" s="49"/>
      <c r="H2224" s="14">
        <v>42017</v>
      </c>
      <c r="I2224" s="14">
        <v>1170011000</v>
      </c>
      <c r="J2224" s="14">
        <v>1</v>
      </c>
      <c r="K2224" s="14">
        <v>2017</v>
      </c>
      <c r="L2224" s="53">
        <f t="shared" si="104"/>
        <v>1170011000</v>
      </c>
      <c r="M2224" s="54" t="b">
        <f t="shared" si="105"/>
        <v>1</v>
      </c>
    </row>
    <row r="2225" spans="2:13" x14ac:dyDescent="0.3">
      <c r="B2225" s="18">
        <f t="shared" si="103"/>
        <v>41</v>
      </c>
      <c r="C2225" s="14">
        <v>41017</v>
      </c>
      <c r="D2225" s="14">
        <v>500001000</v>
      </c>
      <c r="E2225" s="14">
        <v>1</v>
      </c>
      <c r="F2225" s="14">
        <v>2017</v>
      </c>
      <c r="G2225" s="49"/>
      <c r="H2225" s="14">
        <v>42019</v>
      </c>
      <c r="I2225" s="14">
        <v>278011000</v>
      </c>
      <c r="J2225" s="14">
        <v>1</v>
      </c>
      <c r="K2225" s="14">
        <v>2017</v>
      </c>
      <c r="L2225" s="53">
        <f t="shared" si="104"/>
        <v>278011000</v>
      </c>
      <c r="M2225" s="54" t="b">
        <f t="shared" si="105"/>
        <v>1</v>
      </c>
    </row>
    <row r="2226" spans="2:13" x14ac:dyDescent="0.3">
      <c r="B2226" s="18">
        <f t="shared" si="103"/>
        <v>41</v>
      </c>
      <c r="C2226" s="14">
        <v>41019</v>
      </c>
      <c r="D2226" s="14">
        <v>500001000</v>
      </c>
      <c r="E2226" s="14">
        <v>1</v>
      </c>
      <c r="F2226" s="14">
        <v>2017</v>
      </c>
      <c r="G2226" s="49"/>
      <c r="H2226" s="14">
        <v>42021</v>
      </c>
      <c r="I2226" s="14">
        <v>100001000</v>
      </c>
      <c r="J2226" s="14">
        <v>1</v>
      </c>
      <c r="K2226" s="14">
        <v>2017</v>
      </c>
      <c r="L2226" s="53">
        <f t="shared" si="104"/>
        <v>100001000</v>
      </c>
      <c r="M2226" s="54" t="b">
        <f t="shared" si="105"/>
        <v>1</v>
      </c>
    </row>
    <row r="2227" spans="2:13" x14ac:dyDescent="0.3">
      <c r="B2227" s="18">
        <f t="shared" si="103"/>
        <v>41</v>
      </c>
      <c r="C2227" s="14">
        <v>41021</v>
      </c>
      <c r="D2227" s="14">
        <v>500001000</v>
      </c>
      <c r="E2227" s="14">
        <v>1</v>
      </c>
      <c r="F2227" s="14">
        <v>2017</v>
      </c>
      <c r="G2227" s="49"/>
      <c r="H2227" s="14">
        <v>42023</v>
      </c>
      <c r="I2227" s="14">
        <v>100001000</v>
      </c>
      <c r="J2227" s="14">
        <v>1</v>
      </c>
      <c r="K2227" s="14">
        <v>2017</v>
      </c>
      <c r="L2227" s="53">
        <f t="shared" si="104"/>
        <v>100001000</v>
      </c>
      <c r="M2227" s="54" t="b">
        <f t="shared" si="105"/>
        <v>1</v>
      </c>
    </row>
    <row r="2228" spans="2:13" x14ac:dyDescent="0.3">
      <c r="B2228" s="18">
        <f t="shared" si="103"/>
        <v>41</v>
      </c>
      <c r="C2228" s="14">
        <v>41023</v>
      </c>
      <c r="D2228" s="14">
        <v>500001000</v>
      </c>
      <c r="E2228" s="14">
        <v>1</v>
      </c>
      <c r="F2228" s="14">
        <v>2017</v>
      </c>
      <c r="G2228" s="49"/>
      <c r="H2228" s="14">
        <v>42025</v>
      </c>
      <c r="I2228" s="14">
        <v>100001000</v>
      </c>
      <c r="J2228" s="14">
        <v>1</v>
      </c>
      <c r="K2228" s="14">
        <v>2017</v>
      </c>
      <c r="L2228" s="53">
        <f t="shared" si="104"/>
        <v>100001000</v>
      </c>
      <c r="M2228" s="54" t="b">
        <f t="shared" si="105"/>
        <v>1</v>
      </c>
    </row>
    <row r="2229" spans="2:13" x14ac:dyDescent="0.3">
      <c r="B2229" s="18">
        <f t="shared" si="103"/>
        <v>41</v>
      </c>
      <c r="C2229" s="14">
        <v>41025</v>
      </c>
      <c r="D2229" s="14">
        <v>500001000</v>
      </c>
      <c r="E2229" s="14">
        <v>1</v>
      </c>
      <c r="F2229" s="14">
        <v>2017</v>
      </c>
      <c r="G2229" s="49"/>
      <c r="H2229" s="14">
        <v>42027</v>
      </c>
      <c r="I2229" s="14">
        <v>100001000</v>
      </c>
      <c r="J2229" s="14">
        <v>1</v>
      </c>
      <c r="K2229" s="14">
        <v>2017</v>
      </c>
      <c r="L2229" s="53">
        <f t="shared" si="104"/>
        <v>100001000</v>
      </c>
      <c r="M2229" s="54" t="b">
        <f t="shared" si="105"/>
        <v>1</v>
      </c>
    </row>
    <row r="2230" spans="2:13" x14ac:dyDescent="0.3">
      <c r="B2230" s="18">
        <f t="shared" si="103"/>
        <v>41</v>
      </c>
      <c r="C2230" s="14">
        <v>41027</v>
      </c>
      <c r="D2230" s="14">
        <v>500001000</v>
      </c>
      <c r="E2230" s="14">
        <v>1</v>
      </c>
      <c r="F2230" s="14">
        <v>2017</v>
      </c>
      <c r="G2230" s="49"/>
      <c r="H2230" s="14">
        <v>42029</v>
      </c>
      <c r="I2230" s="14">
        <v>1170011000</v>
      </c>
      <c r="J2230" s="14">
        <v>1</v>
      </c>
      <c r="K2230" s="14">
        <v>2017</v>
      </c>
      <c r="L2230" s="53">
        <f t="shared" si="104"/>
        <v>1170011000</v>
      </c>
      <c r="M2230" s="54" t="b">
        <f t="shared" si="105"/>
        <v>1</v>
      </c>
    </row>
    <row r="2231" spans="2:13" x14ac:dyDescent="0.3">
      <c r="B2231" s="18">
        <f t="shared" si="103"/>
        <v>41</v>
      </c>
      <c r="C2231" s="14">
        <v>41029</v>
      </c>
      <c r="D2231" s="14">
        <v>500001000</v>
      </c>
      <c r="E2231" s="14">
        <v>1</v>
      </c>
      <c r="F2231" s="14">
        <v>2017</v>
      </c>
      <c r="G2231" s="49"/>
      <c r="H2231" s="14">
        <v>42031</v>
      </c>
      <c r="I2231" s="14">
        <v>200001000</v>
      </c>
      <c r="J2231" s="14">
        <v>1</v>
      </c>
      <c r="K2231" s="14">
        <v>2017</v>
      </c>
      <c r="L2231" s="53">
        <f t="shared" si="104"/>
        <v>200001000</v>
      </c>
      <c r="M2231" s="54" t="b">
        <f t="shared" si="105"/>
        <v>1</v>
      </c>
    </row>
    <row r="2232" spans="2:13" x14ac:dyDescent="0.3">
      <c r="B2232" s="18">
        <f t="shared" si="103"/>
        <v>41</v>
      </c>
      <c r="C2232" s="14">
        <v>41031</v>
      </c>
      <c r="D2232" s="14">
        <v>500001000</v>
      </c>
      <c r="E2232" s="14">
        <v>1</v>
      </c>
      <c r="F2232" s="14">
        <v>2017</v>
      </c>
      <c r="G2232" s="49"/>
      <c r="H2232" s="14">
        <v>42033</v>
      </c>
      <c r="I2232" s="14">
        <v>100001000</v>
      </c>
      <c r="J2232" s="14">
        <v>1</v>
      </c>
      <c r="K2232" s="14">
        <v>2017</v>
      </c>
      <c r="L2232" s="53">
        <f t="shared" si="104"/>
        <v>100001000</v>
      </c>
      <c r="M2232" s="54" t="b">
        <f t="shared" si="105"/>
        <v>1</v>
      </c>
    </row>
    <row r="2233" spans="2:13" x14ac:dyDescent="0.3">
      <c r="B2233" s="18">
        <f t="shared" si="103"/>
        <v>41</v>
      </c>
      <c r="C2233" s="14">
        <v>41033</v>
      </c>
      <c r="D2233" s="14">
        <v>500001000</v>
      </c>
      <c r="E2233" s="14">
        <v>1</v>
      </c>
      <c r="F2233" s="14">
        <v>2017</v>
      </c>
      <c r="G2233" s="49"/>
      <c r="H2233" s="14">
        <v>42035</v>
      </c>
      <c r="I2233" s="14">
        <v>100001000</v>
      </c>
      <c r="J2233" s="14">
        <v>1</v>
      </c>
      <c r="K2233" s="14">
        <v>2017</v>
      </c>
      <c r="L2233" s="53">
        <f t="shared" si="104"/>
        <v>100001000</v>
      </c>
      <c r="M2233" s="54" t="b">
        <f t="shared" si="105"/>
        <v>1</v>
      </c>
    </row>
    <row r="2234" spans="2:13" x14ac:dyDescent="0.3">
      <c r="B2234" s="18">
        <f t="shared" si="103"/>
        <v>41</v>
      </c>
      <c r="C2234" s="14">
        <v>41035</v>
      </c>
      <c r="D2234" s="14">
        <v>500001000</v>
      </c>
      <c r="E2234" s="14">
        <v>1</v>
      </c>
      <c r="F2234" s="14">
        <v>2017</v>
      </c>
      <c r="G2234" s="49"/>
      <c r="H2234" s="14">
        <v>42037</v>
      </c>
      <c r="I2234" s="14">
        <v>100001000</v>
      </c>
      <c r="J2234" s="14">
        <v>1</v>
      </c>
      <c r="K2234" s="14">
        <v>2017</v>
      </c>
      <c r="L2234" s="53">
        <f t="shared" si="104"/>
        <v>100001000</v>
      </c>
      <c r="M2234" s="54" t="b">
        <f t="shared" si="105"/>
        <v>1</v>
      </c>
    </row>
    <row r="2235" spans="2:13" x14ac:dyDescent="0.3">
      <c r="B2235" s="18">
        <f t="shared" si="103"/>
        <v>41</v>
      </c>
      <c r="C2235" s="14">
        <v>41037</v>
      </c>
      <c r="D2235" s="14">
        <v>500001000</v>
      </c>
      <c r="E2235" s="14">
        <v>1</v>
      </c>
      <c r="F2235" s="14">
        <v>2017</v>
      </c>
      <c r="G2235" s="49"/>
      <c r="H2235" s="14">
        <v>42039</v>
      </c>
      <c r="I2235" s="14">
        <v>200001000</v>
      </c>
      <c r="J2235" s="14">
        <v>1</v>
      </c>
      <c r="K2235" s="14">
        <v>2017</v>
      </c>
      <c r="L2235" s="53">
        <f t="shared" si="104"/>
        <v>200001000</v>
      </c>
      <c r="M2235" s="54" t="b">
        <f t="shared" si="105"/>
        <v>1</v>
      </c>
    </row>
    <row r="2236" spans="2:13" x14ac:dyDescent="0.3">
      <c r="B2236" s="18">
        <f t="shared" si="103"/>
        <v>41</v>
      </c>
      <c r="C2236" s="14">
        <v>41039</v>
      </c>
      <c r="D2236" s="14">
        <v>500001000</v>
      </c>
      <c r="E2236" s="14">
        <v>1</v>
      </c>
      <c r="F2236" s="14">
        <v>2017</v>
      </c>
      <c r="G2236" s="49"/>
      <c r="H2236" s="14">
        <v>42041</v>
      </c>
      <c r="I2236" s="14">
        <v>100001000</v>
      </c>
      <c r="J2236" s="14">
        <v>1</v>
      </c>
      <c r="K2236" s="14">
        <v>2017</v>
      </c>
      <c r="L2236" s="53">
        <f t="shared" si="104"/>
        <v>100001000</v>
      </c>
      <c r="M2236" s="54" t="b">
        <f t="shared" si="105"/>
        <v>1</v>
      </c>
    </row>
    <row r="2237" spans="2:13" x14ac:dyDescent="0.3">
      <c r="B2237" s="18">
        <f t="shared" si="103"/>
        <v>41</v>
      </c>
      <c r="C2237" s="14">
        <v>41041</v>
      </c>
      <c r="D2237" s="14">
        <v>500001000</v>
      </c>
      <c r="E2237" s="14">
        <v>1</v>
      </c>
      <c r="F2237" s="14">
        <v>2017</v>
      </c>
      <c r="G2237" s="49"/>
      <c r="H2237" s="14">
        <v>42043</v>
      </c>
      <c r="I2237" s="14">
        <v>100001000</v>
      </c>
      <c r="J2237" s="14">
        <v>1</v>
      </c>
      <c r="K2237" s="14">
        <v>2017</v>
      </c>
      <c r="L2237" s="53">
        <f t="shared" si="104"/>
        <v>100001000</v>
      </c>
      <c r="M2237" s="54" t="b">
        <f t="shared" si="105"/>
        <v>1</v>
      </c>
    </row>
    <row r="2238" spans="2:13" x14ac:dyDescent="0.3">
      <c r="B2238" s="18">
        <f t="shared" si="103"/>
        <v>41</v>
      </c>
      <c r="C2238" s="14">
        <v>41043</v>
      </c>
      <c r="D2238" s="14">
        <v>500001000</v>
      </c>
      <c r="E2238" s="14">
        <v>1</v>
      </c>
      <c r="F2238" s="14">
        <v>2017</v>
      </c>
      <c r="G2238" s="49"/>
      <c r="H2238" s="14">
        <v>42045</v>
      </c>
      <c r="I2238" s="14">
        <v>1170011000</v>
      </c>
      <c r="J2238" s="14">
        <v>1</v>
      </c>
      <c r="K2238" s="14">
        <v>2017</v>
      </c>
      <c r="L2238" s="53">
        <f t="shared" si="104"/>
        <v>1170011000</v>
      </c>
      <c r="M2238" s="54" t="b">
        <f t="shared" si="105"/>
        <v>1</v>
      </c>
    </row>
    <row r="2239" spans="2:13" x14ac:dyDescent="0.3">
      <c r="B2239" s="18">
        <f t="shared" si="103"/>
        <v>41</v>
      </c>
      <c r="C2239" s="14">
        <v>41045</v>
      </c>
      <c r="D2239" s="14">
        <v>500001000</v>
      </c>
      <c r="E2239" s="14">
        <v>1</v>
      </c>
      <c r="F2239" s="14">
        <v>2017</v>
      </c>
      <c r="G2239" s="49"/>
      <c r="H2239" s="14">
        <v>42047</v>
      </c>
      <c r="I2239" s="14">
        <v>200001000</v>
      </c>
      <c r="J2239" s="14">
        <v>1</v>
      </c>
      <c r="K2239" s="14">
        <v>2017</v>
      </c>
      <c r="L2239" s="53">
        <f t="shared" si="104"/>
        <v>200001000</v>
      </c>
      <c r="M2239" s="54" t="b">
        <f t="shared" si="105"/>
        <v>1</v>
      </c>
    </row>
    <row r="2240" spans="2:13" x14ac:dyDescent="0.3">
      <c r="B2240" s="18">
        <f t="shared" si="103"/>
        <v>41</v>
      </c>
      <c r="C2240" s="14">
        <v>41047</v>
      </c>
      <c r="D2240" s="14">
        <v>578001000</v>
      </c>
      <c r="E2240" s="14">
        <v>1</v>
      </c>
      <c r="F2240" s="14">
        <v>2017</v>
      </c>
      <c r="G2240" s="49"/>
      <c r="H2240" s="14">
        <v>42049</v>
      </c>
      <c r="I2240" s="14">
        <v>200001000</v>
      </c>
      <c r="J2240" s="14">
        <v>1</v>
      </c>
      <c r="K2240" s="14">
        <v>2017</v>
      </c>
      <c r="L2240" s="53">
        <f t="shared" si="104"/>
        <v>200001000</v>
      </c>
      <c r="M2240" s="54" t="b">
        <f t="shared" si="105"/>
        <v>1</v>
      </c>
    </row>
    <row r="2241" spans="2:13" x14ac:dyDescent="0.3">
      <c r="B2241" s="18">
        <f t="shared" si="103"/>
        <v>41</v>
      </c>
      <c r="C2241" s="14">
        <v>41049</v>
      </c>
      <c r="D2241" s="14">
        <v>500001000</v>
      </c>
      <c r="E2241" s="14">
        <v>1</v>
      </c>
      <c r="F2241" s="14">
        <v>2017</v>
      </c>
      <c r="G2241" s="49"/>
      <c r="H2241" s="14">
        <v>42051</v>
      </c>
      <c r="I2241" s="14">
        <v>278011000</v>
      </c>
      <c r="J2241" s="14">
        <v>1</v>
      </c>
      <c r="K2241" s="14">
        <v>2017</v>
      </c>
      <c r="L2241" s="53">
        <f t="shared" si="104"/>
        <v>278011000</v>
      </c>
      <c r="M2241" s="54" t="b">
        <f t="shared" si="105"/>
        <v>1</v>
      </c>
    </row>
    <row r="2242" spans="2:13" x14ac:dyDescent="0.3">
      <c r="B2242" s="18">
        <f t="shared" si="103"/>
        <v>41</v>
      </c>
      <c r="C2242" s="14">
        <v>41051</v>
      </c>
      <c r="D2242" s="14">
        <v>578001000</v>
      </c>
      <c r="E2242" s="14">
        <v>1</v>
      </c>
      <c r="F2242" s="14">
        <v>2017</v>
      </c>
      <c r="G2242" s="49"/>
      <c r="H2242" s="14">
        <v>42053</v>
      </c>
      <c r="I2242" s="14">
        <v>200001000</v>
      </c>
      <c r="J2242" s="14">
        <v>1</v>
      </c>
      <c r="K2242" s="14">
        <v>2017</v>
      </c>
      <c r="L2242" s="53">
        <f t="shared" si="104"/>
        <v>200001000</v>
      </c>
      <c r="M2242" s="54" t="b">
        <f t="shared" si="105"/>
        <v>1</v>
      </c>
    </row>
    <row r="2243" spans="2:13" x14ac:dyDescent="0.3">
      <c r="B2243" s="18">
        <f t="shared" si="103"/>
        <v>41</v>
      </c>
      <c r="C2243" s="14">
        <v>41053</v>
      </c>
      <c r="D2243" s="14">
        <v>578001000</v>
      </c>
      <c r="E2243" s="14">
        <v>1</v>
      </c>
      <c r="F2243" s="14">
        <v>2017</v>
      </c>
      <c r="G2243" s="49"/>
      <c r="H2243" s="14">
        <v>42055</v>
      </c>
      <c r="I2243" s="14">
        <v>100001000</v>
      </c>
      <c r="J2243" s="14">
        <v>1</v>
      </c>
      <c r="K2243" s="14">
        <v>2017</v>
      </c>
      <c r="L2243" s="53">
        <f t="shared" si="104"/>
        <v>100001000</v>
      </c>
      <c r="M2243" s="54" t="b">
        <f t="shared" si="105"/>
        <v>1</v>
      </c>
    </row>
    <row r="2244" spans="2:13" x14ac:dyDescent="0.3">
      <c r="B2244" s="18">
        <f t="shared" si="103"/>
        <v>41</v>
      </c>
      <c r="C2244" s="14">
        <v>41055</v>
      </c>
      <c r="D2244" s="14">
        <v>500001000</v>
      </c>
      <c r="E2244" s="14">
        <v>1</v>
      </c>
      <c r="F2244" s="14">
        <v>2017</v>
      </c>
      <c r="G2244" s="49"/>
      <c r="H2244" s="14">
        <v>42057</v>
      </c>
      <c r="I2244" s="14">
        <v>100001000</v>
      </c>
      <c r="J2244" s="14">
        <v>1</v>
      </c>
      <c r="K2244" s="14">
        <v>2017</v>
      </c>
      <c r="L2244" s="53">
        <f t="shared" si="104"/>
        <v>100001000</v>
      </c>
      <c r="M2244" s="54" t="b">
        <f t="shared" si="105"/>
        <v>1</v>
      </c>
    </row>
    <row r="2245" spans="2:13" x14ac:dyDescent="0.3">
      <c r="B2245" s="18">
        <f t="shared" si="103"/>
        <v>41</v>
      </c>
      <c r="C2245" s="14">
        <v>41057</v>
      </c>
      <c r="D2245" s="14">
        <v>500001000</v>
      </c>
      <c r="E2245" s="14">
        <v>1</v>
      </c>
      <c r="F2245" s="14">
        <v>2017</v>
      </c>
      <c r="G2245" s="49"/>
      <c r="H2245" s="14">
        <v>42059</v>
      </c>
      <c r="I2245" s="14">
        <v>200001000</v>
      </c>
      <c r="J2245" s="14">
        <v>1</v>
      </c>
      <c r="K2245" s="14">
        <v>2017</v>
      </c>
      <c r="L2245" s="53">
        <f t="shared" si="104"/>
        <v>200001000</v>
      </c>
      <c r="M2245" s="54" t="b">
        <f t="shared" si="105"/>
        <v>1</v>
      </c>
    </row>
    <row r="2246" spans="2:13" x14ac:dyDescent="0.3">
      <c r="B2246" s="18">
        <f t="shared" ref="B2246:B2309" si="106">TRUNC(C2246/1000,0)</f>
        <v>41</v>
      </c>
      <c r="C2246" s="14">
        <v>41059</v>
      </c>
      <c r="D2246" s="14">
        <v>500001000</v>
      </c>
      <c r="E2246" s="14">
        <v>1</v>
      </c>
      <c r="F2246" s="14">
        <v>2017</v>
      </c>
      <c r="G2246" s="49"/>
      <c r="H2246" s="14">
        <v>42061</v>
      </c>
      <c r="I2246" s="14">
        <v>100001000</v>
      </c>
      <c r="J2246" s="14">
        <v>1</v>
      </c>
      <c r="K2246" s="14">
        <v>2017</v>
      </c>
      <c r="L2246" s="53">
        <f t="shared" si="104"/>
        <v>100001000</v>
      </c>
      <c r="M2246" s="54" t="b">
        <f t="shared" si="105"/>
        <v>1</v>
      </c>
    </row>
    <row r="2247" spans="2:13" x14ac:dyDescent="0.3">
      <c r="B2247" s="18">
        <f t="shared" si="106"/>
        <v>41</v>
      </c>
      <c r="C2247" s="14">
        <v>41061</v>
      </c>
      <c r="D2247" s="14">
        <v>500001000</v>
      </c>
      <c r="E2247" s="14">
        <v>1</v>
      </c>
      <c r="F2247" s="14">
        <v>2017</v>
      </c>
      <c r="G2247" s="49"/>
      <c r="H2247" s="14">
        <v>42063</v>
      </c>
      <c r="I2247" s="14">
        <v>200001000</v>
      </c>
      <c r="J2247" s="14">
        <v>1</v>
      </c>
      <c r="K2247" s="14">
        <v>2017</v>
      </c>
      <c r="L2247" s="53">
        <f t="shared" ref="L2247:L2310" si="107">VLOOKUP(H2247,$C$5:$D$3233,2,FALSE)</f>
        <v>200001000</v>
      </c>
      <c r="M2247" s="54" t="b">
        <f t="shared" ref="M2247:M2310" si="108">L2247=I2247</f>
        <v>1</v>
      </c>
    </row>
    <row r="2248" spans="2:13" x14ac:dyDescent="0.3">
      <c r="B2248" s="18">
        <f t="shared" si="106"/>
        <v>41</v>
      </c>
      <c r="C2248" s="14">
        <v>41063</v>
      </c>
      <c r="D2248" s="14">
        <v>500001000</v>
      </c>
      <c r="E2248" s="14">
        <v>1</v>
      </c>
      <c r="F2248" s="14">
        <v>2017</v>
      </c>
      <c r="G2248" s="49"/>
      <c r="H2248" s="14">
        <v>42065</v>
      </c>
      <c r="I2248" s="14">
        <v>200001000</v>
      </c>
      <c r="J2248" s="14">
        <v>1</v>
      </c>
      <c r="K2248" s="14">
        <v>2017</v>
      </c>
      <c r="L2248" s="53">
        <f t="shared" si="107"/>
        <v>200001000</v>
      </c>
      <c r="M2248" s="54" t="b">
        <f t="shared" si="108"/>
        <v>1</v>
      </c>
    </row>
    <row r="2249" spans="2:13" x14ac:dyDescent="0.3">
      <c r="B2249" s="18">
        <f t="shared" si="106"/>
        <v>41</v>
      </c>
      <c r="C2249" s="14">
        <v>41065</v>
      </c>
      <c r="D2249" s="14">
        <v>500001000</v>
      </c>
      <c r="E2249" s="14">
        <v>1</v>
      </c>
      <c r="F2249" s="14">
        <v>2017</v>
      </c>
      <c r="G2249" s="49"/>
      <c r="H2249" s="14">
        <v>42067</v>
      </c>
      <c r="I2249" s="14">
        <v>100001000</v>
      </c>
      <c r="J2249" s="14">
        <v>1</v>
      </c>
      <c r="K2249" s="14">
        <v>2017</v>
      </c>
      <c r="L2249" s="53">
        <f t="shared" si="107"/>
        <v>100001000</v>
      </c>
      <c r="M2249" s="54" t="b">
        <f t="shared" si="108"/>
        <v>1</v>
      </c>
    </row>
    <row r="2250" spans="2:13" x14ac:dyDescent="0.3">
      <c r="B2250" s="18">
        <f t="shared" si="106"/>
        <v>41</v>
      </c>
      <c r="C2250" s="14">
        <v>41067</v>
      </c>
      <c r="D2250" s="14">
        <v>578001000</v>
      </c>
      <c r="E2250" s="14">
        <v>1</v>
      </c>
      <c r="F2250" s="14">
        <v>2017</v>
      </c>
      <c r="G2250" s="49"/>
      <c r="H2250" s="14">
        <v>42069</v>
      </c>
      <c r="I2250" s="14">
        <v>100001000</v>
      </c>
      <c r="J2250" s="14">
        <v>1</v>
      </c>
      <c r="K2250" s="14">
        <v>2017</v>
      </c>
      <c r="L2250" s="53">
        <f t="shared" si="107"/>
        <v>100001000</v>
      </c>
      <c r="M2250" s="54" t="b">
        <f t="shared" si="108"/>
        <v>1</v>
      </c>
    </row>
    <row r="2251" spans="2:13" x14ac:dyDescent="0.3">
      <c r="B2251" s="18">
        <f t="shared" si="106"/>
        <v>41</v>
      </c>
      <c r="C2251" s="14">
        <v>41069</v>
      </c>
      <c r="D2251" s="14">
        <v>500001000</v>
      </c>
      <c r="E2251" s="14">
        <v>1</v>
      </c>
      <c r="F2251" s="14">
        <v>2017</v>
      </c>
      <c r="G2251" s="49"/>
      <c r="H2251" s="14">
        <v>42071</v>
      </c>
      <c r="I2251" s="14">
        <v>100001000</v>
      </c>
      <c r="J2251" s="14">
        <v>1</v>
      </c>
      <c r="K2251" s="14">
        <v>2017</v>
      </c>
      <c r="L2251" s="53">
        <f t="shared" si="107"/>
        <v>100001000</v>
      </c>
      <c r="M2251" s="54" t="b">
        <f t="shared" si="108"/>
        <v>1</v>
      </c>
    </row>
    <row r="2252" spans="2:13" x14ac:dyDescent="0.3">
      <c r="B2252" s="18">
        <f t="shared" si="106"/>
        <v>41</v>
      </c>
      <c r="C2252" s="14">
        <v>41071</v>
      </c>
      <c r="D2252" s="14">
        <v>500001000</v>
      </c>
      <c r="E2252" s="14">
        <v>1</v>
      </c>
      <c r="F2252" s="14">
        <v>2017</v>
      </c>
      <c r="G2252" s="49"/>
      <c r="H2252" s="14">
        <v>42073</v>
      </c>
      <c r="I2252" s="14">
        <v>200001000</v>
      </c>
      <c r="J2252" s="14">
        <v>1</v>
      </c>
      <c r="K2252" s="14">
        <v>2017</v>
      </c>
      <c r="L2252" s="53">
        <f t="shared" si="107"/>
        <v>200001000</v>
      </c>
      <c r="M2252" s="54" t="b">
        <f t="shared" si="108"/>
        <v>1</v>
      </c>
    </row>
    <row r="2253" spans="2:13" x14ac:dyDescent="0.3">
      <c r="B2253" s="18">
        <f t="shared" si="106"/>
        <v>42</v>
      </c>
      <c r="C2253" s="14">
        <v>42001</v>
      </c>
      <c r="D2253" s="14">
        <v>100001000</v>
      </c>
      <c r="E2253" s="14">
        <v>1</v>
      </c>
      <c r="F2253" s="14">
        <v>2017</v>
      </c>
      <c r="G2253" s="49"/>
      <c r="H2253" s="14">
        <v>42075</v>
      </c>
      <c r="I2253" s="14">
        <v>100001000</v>
      </c>
      <c r="J2253" s="14">
        <v>1</v>
      </c>
      <c r="K2253" s="14">
        <v>2017</v>
      </c>
      <c r="L2253" s="53">
        <f t="shared" si="107"/>
        <v>100001000</v>
      </c>
      <c r="M2253" s="54" t="b">
        <f t="shared" si="108"/>
        <v>1</v>
      </c>
    </row>
    <row r="2254" spans="2:13" x14ac:dyDescent="0.3">
      <c r="B2254" s="18">
        <f t="shared" si="106"/>
        <v>42</v>
      </c>
      <c r="C2254" s="14">
        <v>42003</v>
      </c>
      <c r="D2254" s="14">
        <v>278011000</v>
      </c>
      <c r="E2254" s="14">
        <v>1</v>
      </c>
      <c r="F2254" s="14">
        <v>2017</v>
      </c>
      <c r="G2254" s="49"/>
      <c r="H2254" s="14">
        <v>42077</v>
      </c>
      <c r="I2254" s="14">
        <v>100001000</v>
      </c>
      <c r="J2254" s="14">
        <v>1</v>
      </c>
      <c r="K2254" s="14">
        <v>2017</v>
      </c>
      <c r="L2254" s="53">
        <f t="shared" si="107"/>
        <v>100001000</v>
      </c>
      <c r="M2254" s="54" t="b">
        <f t="shared" si="108"/>
        <v>1</v>
      </c>
    </row>
    <row r="2255" spans="2:13" x14ac:dyDescent="0.3">
      <c r="B2255" s="18">
        <f t="shared" si="106"/>
        <v>42</v>
      </c>
      <c r="C2255" s="14">
        <v>42005</v>
      </c>
      <c r="D2255" s="14">
        <v>278011000</v>
      </c>
      <c r="E2255" s="14">
        <v>1</v>
      </c>
      <c r="F2255" s="14">
        <v>2017</v>
      </c>
      <c r="G2255" s="49"/>
      <c r="H2255" s="14">
        <v>42079</v>
      </c>
      <c r="I2255" s="14">
        <v>100001000</v>
      </c>
      <c r="J2255" s="14">
        <v>1</v>
      </c>
      <c r="K2255" s="14">
        <v>2017</v>
      </c>
      <c r="L2255" s="53">
        <f t="shared" si="107"/>
        <v>100001000</v>
      </c>
      <c r="M2255" s="54" t="b">
        <f t="shared" si="108"/>
        <v>1</v>
      </c>
    </row>
    <row r="2256" spans="2:13" x14ac:dyDescent="0.3">
      <c r="B2256" s="18">
        <f t="shared" si="106"/>
        <v>42</v>
      </c>
      <c r="C2256" s="14">
        <v>42007</v>
      </c>
      <c r="D2256" s="14">
        <v>278011000</v>
      </c>
      <c r="E2256" s="14">
        <v>1</v>
      </c>
      <c r="F2256" s="14">
        <v>2017</v>
      </c>
      <c r="G2256" s="49"/>
      <c r="H2256" s="14">
        <v>42081</v>
      </c>
      <c r="I2256" s="14">
        <v>100001000</v>
      </c>
      <c r="J2256" s="14">
        <v>1</v>
      </c>
      <c r="K2256" s="14">
        <v>2017</v>
      </c>
      <c r="L2256" s="53">
        <f t="shared" si="107"/>
        <v>100001000</v>
      </c>
      <c r="M2256" s="54" t="b">
        <f t="shared" si="108"/>
        <v>1</v>
      </c>
    </row>
    <row r="2257" spans="2:13" x14ac:dyDescent="0.3">
      <c r="B2257" s="18">
        <f t="shared" si="106"/>
        <v>42</v>
      </c>
      <c r="C2257" s="14">
        <v>42009</v>
      </c>
      <c r="D2257" s="14">
        <v>100001000</v>
      </c>
      <c r="E2257" s="14">
        <v>1</v>
      </c>
      <c r="F2257" s="14">
        <v>2017</v>
      </c>
      <c r="G2257" s="49"/>
      <c r="H2257" s="14">
        <v>42083</v>
      </c>
      <c r="I2257" s="14">
        <v>200001000</v>
      </c>
      <c r="J2257" s="14">
        <v>1</v>
      </c>
      <c r="K2257" s="14">
        <v>2017</v>
      </c>
      <c r="L2257" s="53">
        <f t="shared" si="107"/>
        <v>200001000</v>
      </c>
      <c r="M2257" s="54" t="b">
        <f t="shared" si="108"/>
        <v>1</v>
      </c>
    </row>
    <row r="2258" spans="2:13" x14ac:dyDescent="0.3">
      <c r="B2258" s="18">
        <f t="shared" si="106"/>
        <v>42</v>
      </c>
      <c r="C2258" s="14">
        <v>42011</v>
      </c>
      <c r="D2258" s="14">
        <v>100001000</v>
      </c>
      <c r="E2258" s="14">
        <v>1</v>
      </c>
      <c r="F2258" s="14">
        <v>2017</v>
      </c>
      <c r="G2258" s="49"/>
      <c r="H2258" s="14">
        <v>42085</v>
      </c>
      <c r="I2258" s="14">
        <v>200001000</v>
      </c>
      <c r="J2258" s="14">
        <v>1</v>
      </c>
      <c r="K2258" s="14">
        <v>2017</v>
      </c>
      <c r="L2258" s="53">
        <f t="shared" si="107"/>
        <v>200001000</v>
      </c>
      <c r="M2258" s="54" t="b">
        <f t="shared" si="108"/>
        <v>1</v>
      </c>
    </row>
    <row r="2259" spans="2:13" x14ac:dyDescent="0.3">
      <c r="B2259" s="18">
        <f t="shared" si="106"/>
        <v>42</v>
      </c>
      <c r="C2259" s="14">
        <v>42013</v>
      </c>
      <c r="D2259" s="14">
        <v>100001000</v>
      </c>
      <c r="E2259" s="14">
        <v>1</v>
      </c>
      <c r="F2259" s="14">
        <v>2017</v>
      </c>
      <c r="G2259" s="49"/>
      <c r="H2259" s="14">
        <v>42087</v>
      </c>
      <c r="I2259" s="14">
        <v>100001000</v>
      </c>
      <c r="J2259" s="14">
        <v>1</v>
      </c>
      <c r="K2259" s="14">
        <v>2017</v>
      </c>
      <c r="L2259" s="53">
        <f t="shared" si="107"/>
        <v>100001000</v>
      </c>
      <c r="M2259" s="54" t="b">
        <f t="shared" si="108"/>
        <v>1</v>
      </c>
    </row>
    <row r="2260" spans="2:13" x14ac:dyDescent="0.3">
      <c r="B2260" s="18">
        <f t="shared" si="106"/>
        <v>42</v>
      </c>
      <c r="C2260" s="14">
        <v>42015</v>
      </c>
      <c r="D2260" s="14">
        <v>100001000</v>
      </c>
      <c r="E2260" s="14">
        <v>1</v>
      </c>
      <c r="F2260" s="14">
        <v>2017</v>
      </c>
      <c r="G2260" s="49"/>
      <c r="H2260" s="14">
        <v>42089</v>
      </c>
      <c r="I2260" s="14">
        <v>100001000</v>
      </c>
      <c r="J2260" s="14">
        <v>1</v>
      </c>
      <c r="K2260" s="14">
        <v>2017</v>
      </c>
      <c r="L2260" s="53">
        <f t="shared" si="107"/>
        <v>100001000</v>
      </c>
      <c r="M2260" s="54" t="b">
        <f t="shared" si="108"/>
        <v>1</v>
      </c>
    </row>
    <row r="2261" spans="2:13" x14ac:dyDescent="0.3">
      <c r="B2261" s="18">
        <f t="shared" si="106"/>
        <v>42</v>
      </c>
      <c r="C2261" s="14">
        <v>42017</v>
      </c>
      <c r="D2261" s="14">
        <v>1170011000</v>
      </c>
      <c r="E2261" s="14">
        <v>1</v>
      </c>
      <c r="F2261" s="14">
        <v>2017</v>
      </c>
      <c r="G2261" s="49"/>
      <c r="H2261" s="14">
        <v>42091</v>
      </c>
      <c r="I2261" s="14">
        <v>1170011000</v>
      </c>
      <c r="J2261" s="14">
        <v>1</v>
      </c>
      <c r="K2261" s="14">
        <v>2017</v>
      </c>
      <c r="L2261" s="53">
        <f t="shared" si="107"/>
        <v>1170011000</v>
      </c>
      <c r="M2261" s="54" t="b">
        <f t="shared" si="108"/>
        <v>1</v>
      </c>
    </row>
    <row r="2262" spans="2:13" x14ac:dyDescent="0.3">
      <c r="B2262" s="18">
        <f t="shared" si="106"/>
        <v>42</v>
      </c>
      <c r="C2262" s="14">
        <v>42019</v>
      </c>
      <c r="D2262" s="14">
        <v>278011000</v>
      </c>
      <c r="E2262" s="14">
        <v>1</v>
      </c>
      <c r="F2262" s="14">
        <v>2017</v>
      </c>
      <c r="G2262" s="49"/>
      <c r="H2262" s="14">
        <v>42093</v>
      </c>
      <c r="I2262" s="14">
        <v>100001000</v>
      </c>
      <c r="J2262" s="14">
        <v>1</v>
      </c>
      <c r="K2262" s="14">
        <v>2017</v>
      </c>
      <c r="L2262" s="53">
        <f t="shared" si="107"/>
        <v>100001000</v>
      </c>
      <c r="M2262" s="54" t="b">
        <f t="shared" si="108"/>
        <v>1</v>
      </c>
    </row>
    <row r="2263" spans="2:13" x14ac:dyDescent="0.3">
      <c r="B2263" s="18">
        <f t="shared" si="106"/>
        <v>42</v>
      </c>
      <c r="C2263" s="14">
        <v>42021</v>
      </c>
      <c r="D2263" s="14">
        <v>100001000</v>
      </c>
      <c r="E2263" s="14">
        <v>1</v>
      </c>
      <c r="F2263" s="14">
        <v>2017</v>
      </c>
      <c r="G2263" s="49"/>
      <c r="H2263" s="14">
        <v>42095</v>
      </c>
      <c r="I2263" s="14">
        <v>100001000</v>
      </c>
      <c r="J2263" s="14">
        <v>1</v>
      </c>
      <c r="K2263" s="14">
        <v>2017</v>
      </c>
      <c r="L2263" s="53">
        <f t="shared" si="107"/>
        <v>100001000</v>
      </c>
      <c r="M2263" s="54" t="b">
        <f t="shared" si="108"/>
        <v>1</v>
      </c>
    </row>
    <row r="2264" spans="2:13" x14ac:dyDescent="0.3">
      <c r="B2264" s="18">
        <f t="shared" si="106"/>
        <v>42</v>
      </c>
      <c r="C2264" s="14">
        <v>42023</v>
      </c>
      <c r="D2264" s="14">
        <v>100001000</v>
      </c>
      <c r="E2264" s="14">
        <v>1</v>
      </c>
      <c r="F2264" s="14">
        <v>2017</v>
      </c>
      <c r="G2264" s="49"/>
      <c r="H2264" s="14">
        <v>42097</v>
      </c>
      <c r="I2264" s="14">
        <v>100001000</v>
      </c>
      <c r="J2264" s="14">
        <v>1</v>
      </c>
      <c r="K2264" s="14">
        <v>2017</v>
      </c>
      <c r="L2264" s="53">
        <f t="shared" si="107"/>
        <v>100001000</v>
      </c>
      <c r="M2264" s="54" t="b">
        <f t="shared" si="108"/>
        <v>1</v>
      </c>
    </row>
    <row r="2265" spans="2:13" x14ac:dyDescent="0.3">
      <c r="B2265" s="18">
        <f t="shared" si="106"/>
        <v>42</v>
      </c>
      <c r="C2265" s="14">
        <v>42025</v>
      </c>
      <c r="D2265" s="14">
        <v>100001000</v>
      </c>
      <c r="E2265" s="14">
        <v>1</v>
      </c>
      <c r="F2265" s="14">
        <v>2017</v>
      </c>
      <c r="G2265" s="49"/>
      <c r="H2265" s="14">
        <v>42099</v>
      </c>
      <c r="I2265" s="14">
        <v>100001000</v>
      </c>
      <c r="J2265" s="14">
        <v>1</v>
      </c>
      <c r="K2265" s="14">
        <v>2017</v>
      </c>
      <c r="L2265" s="53">
        <f t="shared" si="107"/>
        <v>100001000</v>
      </c>
      <c r="M2265" s="54" t="b">
        <f t="shared" si="108"/>
        <v>1</v>
      </c>
    </row>
    <row r="2266" spans="2:13" x14ac:dyDescent="0.3">
      <c r="B2266" s="18">
        <f t="shared" si="106"/>
        <v>42</v>
      </c>
      <c r="C2266" s="14">
        <v>42027</v>
      </c>
      <c r="D2266" s="14">
        <v>100001000</v>
      </c>
      <c r="E2266" s="14">
        <v>1</v>
      </c>
      <c r="F2266" s="14">
        <v>2017</v>
      </c>
      <c r="G2266" s="49"/>
      <c r="H2266" s="14">
        <v>42101</v>
      </c>
      <c r="I2266" s="14">
        <v>1170011000</v>
      </c>
      <c r="J2266" s="14">
        <v>1</v>
      </c>
      <c r="K2266" s="14">
        <v>2017</v>
      </c>
      <c r="L2266" s="53">
        <f t="shared" si="107"/>
        <v>1170011000</v>
      </c>
      <c r="M2266" s="54" t="b">
        <f t="shared" si="108"/>
        <v>1</v>
      </c>
    </row>
    <row r="2267" spans="2:13" x14ac:dyDescent="0.3">
      <c r="B2267" s="18">
        <f t="shared" si="106"/>
        <v>42</v>
      </c>
      <c r="C2267" s="14">
        <v>42029</v>
      </c>
      <c r="D2267" s="14">
        <v>1170011000</v>
      </c>
      <c r="E2267" s="14">
        <v>1</v>
      </c>
      <c r="F2267" s="14">
        <v>2017</v>
      </c>
      <c r="G2267" s="49"/>
      <c r="H2267" s="14">
        <v>42103</v>
      </c>
      <c r="I2267" s="14">
        <v>100001000</v>
      </c>
      <c r="J2267" s="14">
        <v>1</v>
      </c>
      <c r="K2267" s="14">
        <v>2017</v>
      </c>
      <c r="L2267" s="53">
        <f t="shared" si="107"/>
        <v>100001000</v>
      </c>
      <c r="M2267" s="54" t="b">
        <f t="shared" si="108"/>
        <v>1</v>
      </c>
    </row>
    <row r="2268" spans="2:13" x14ac:dyDescent="0.3">
      <c r="B2268" s="18">
        <f t="shared" si="106"/>
        <v>42</v>
      </c>
      <c r="C2268" s="14">
        <v>42031</v>
      </c>
      <c r="D2268" s="14">
        <v>200001000</v>
      </c>
      <c r="E2268" s="14">
        <v>1</v>
      </c>
      <c r="F2268" s="14">
        <v>2017</v>
      </c>
      <c r="G2268" s="49"/>
      <c r="H2268" s="14">
        <v>42105</v>
      </c>
      <c r="I2268" s="14">
        <v>100001000</v>
      </c>
      <c r="J2268" s="14">
        <v>1</v>
      </c>
      <c r="K2268" s="14">
        <v>2017</v>
      </c>
      <c r="L2268" s="53">
        <f t="shared" si="107"/>
        <v>100001000</v>
      </c>
      <c r="M2268" s="54" t="b">
        <f t="shared" si="108"/>
        <v>1</v>
      </c>
    </row>
    <row r="2269" spans="2:13" x14ac:dyDescent="0.3">
      <c r="B2269" s="18">
        <f t="shared" si="106"/>
        <v>42</v>
      </c>
      <c r="C2269" s="14">
        <v>42033</v>
      </c>
      <c r="D2269" s="14">
        <v>100001000</v>
      </c>
      <c r="E2269" s="14">
        <v>1</v>
      </c>
      <c r="F2269" s="14">
        <v>2017</v>
      </c>
      <c r="G2269" s="49"/>
      <c r="H2269" s="14">
        <v>42107</v>
      </c>
      <c r="I2269" s="14">
        <v>100001000</v>
      </c>
      <c r="J2269" s="14">
        <v>1</v>
      </c>
      <c r="K2269" s="14">
        <v>2017</v>
      </c>
      <c r="L2269" s="53">
        <f t="shared" si="107"/>
        <v>100001000</v>
      </c>
      <c r="M2269" s="54" t="b">
        <f t="shared" si="108"/>
        <v>1</v>
      </c>
    </row>
    <row r="2270" spans="2:13" x14ac:dyDescent="0.3">
      <c r="B2270" s="18">
        <f t="shared" si="106"/>
        <v>42</v>
      </c>
      <c r="C2270" s="14">
        <v>42035</v>
      </c>
      <c r="D2270" s="14">
        <v>100001000</v>
      </c>
      <c r="E2270" s="14">
        <v>1</v>
      </c>
      <c r="F2270" s="14">
        <v>2017</v>
      </c>
      <c r="G2270" s="49"/>
      <c r="H2270" s="14">
        <v>42109</v>
      </c>
      <c r="I2270" s="14">
        <v>100001000</v>
      </c>
      <c r="J2270" s="14">
        <v>1</v>
      </c>
      <c r="K2270" s="14">
        <v>2017</v>
      </c>
      <c r="L2270" s="53">
        <f t="shared" si="107"/>
        <v>100001000</v>
      </c>
      <c r="M2270" s="54" t="b">
        <f t="shared" si="108"/>
        <v>1</v>
      </c>
    </row>
    <row r="2271" spans="2:13" x14ac:dyDescent="0.3">
      <c r="B2271" s="18">
        <f t="shared" si="106"/>
        <v>42</v>
      </c>
      <c r="C2271" s="14">
        <v>42037</v>
      </c>
      <c r="D2271" s="14">
        <v>100001000</v>
      </c>
      <c r="E2271" s="14">
        <v>1</v>
      </c>
      <c r="F2271" s="14">
        <v>2017</v>
      </c>
      <c r="G2271" s="49"/>
      <c r="H2271" s="14">
        <v>42111</v>
      </c>
      <c r="I2271" s="14">
        <v>100001000</v>
      </c>
      <c r="J2271" s="14">
        <v>1</v>
      </c>
      <c r="K2271" s="14">
        <v>2017</v>
      </c>
      <c r="L2271" s="53">
        <f t="shared" si="107"/>
        <v>100001000</v>
      </c>
      <c r="M2271" s="54" t="b">
        <f t="shared" si="108"/>
        <v>1</v>
      </c>
    </row>
    <row r="2272" spans="2:13" x14ac:dyDescent="0.3">
      <c r="B2272" s="18">
        <f t="shared" si="106"/>
        <v>42</v>
      </c>
      <c r="C2272" s="14">
        <v>42039</v>
      </c>
      <c r="D2272" s="14">
        <v>200001000</v>
      </c>
      <c r="E2272" s="14">
        <v>1</v>
      </c>
      <c r="F2272" s="14">
        <v>2017</v>
      </c>
      <c r="G2272" s="49"/>
      <c r="H2272" s="14">
        <v>42113</v>
      </c>
      <c r="I2272" s="14">
        <v>100001000</v>
      </c>
      <c r="J2272" s="14">
        <v>1</v>
      </c>
      <c r="K2272" s="14">
        <v>2017</v>
      </c>
      <c r="L2272" s="53">
        <f t="shared" si="107"/>
        <v>100001000</v>
      </c>
      <c r="M2272" s="54" t="b">
        <f t="shared" si="108"/>
        <v>1</v>
      </c>
    </row>
    <row r="2273" spans="2:13" x14ac:dyDescent="0.3">
      <c r="B2273" s="18">
        <f t="shared" si="106"/>
        <v>42</v>
      </c>
      <c r="C2273" s="14">
        <v>42041</v>
      </c>
      <c r="D2273" s="14">
        <v>100001000</v>
      </c>
      <c r="E2273" s="14">
        <v>1</v>
      </c>
      <c r="F2273" s="14">
        <v>2017</v>
      </c>
      <c r="G2273" s="49"/>
      <c r="H2273" s="14">
        <v>42115</v>
      </c>
      <c r="I2273" s="14">
        <v>100001000</v>
      </c>
      <c r="J2273" s="14">
        <v>1</v>
      </c>
      <c r="K2273" s="14">
        <v>2017</v>
      </c>
      <c r="L2273" s="53">
        <f t="shared" si="107"/>
        <v>100001000</v>
      </c>
      <c r="M2273" s="54" t="b">
        <f t="shared" si="108"/>
        <v>1</v>
      </c>
    </row>
    <row r="2274" spans="2:13" x14ac:dyDescent="0.3">
      <c r="B2274" s="18">
        <f t="shared" si="106"/>
        <v>42</v>
      </c>
      <c r="C2274" s="14">
        <v>42043</v>
      </c>
      <c r="D2274" s="14">
        <v>100001000</v>
      </c>
      <c r="E2274" s="14">
        <v>1</v>
      </c>
      <c r="F2274" s="14">
        <v>2017</v>
      </c>
      <c r="G2274" s="49"/>
      <c r="H2274" s="14">
        <v>42117</v>
      </c>
      <c r="I2274" s="14">
        <v>100001000</v>
      </c>
      <c r="J2274" s="14">
        <v>1</v>
      </c>
      <c r="K2274" s="14">
        <v>2017</v>
      </c>
      <c r="L2274" s="53">
        <f t="shared" si="107"/>
        <v>100001000</v>
      </c>
      <c r="M2274" s="54" t="b">
        <f t="shared" si="108"/>
        <v>1</v>
      </c>
    </row>
    <row r="2275" spans="2:13" x14ac:dyDescent="0.3">
      <c r="B2275" s="18">
        <f t="shared" si="106"/>
        <v>42</v>
      </c>
      <c r="C2275" s="14">
        <v>42045</v>
      </c>
      <c r="D2275" s="14">
        <v>1170011000</v>
      </c>
      <c r="E2275" s="14">
        <v>1</v>
      </c>
      <c r="F2275" s="14">
        <v>2017</v>
      </c>
      <c r="G2275" s="49"/>
      <c r="H2275" s="14">
        <v>42119</v>
      </c>
      <c r="I2275" s="14">
        <v>100001000</v>
      </c>
      <c r="J2275" s="14">
        <v>1</v>
      </c>
      <c r="K2275" s="14">
        <v>2017</v>
      </c>
      <c r="L2275" s="53">
        <f t="shared" si="107"/>
        <v>100001000</v>
      </c>
      <c r="M2275" s="54" t="b">
        <f t="shared" si="108"/>
        <v>1</v>
      </c>
    </row>
    <row r="2276" spans="2:13" x14ac:dyDescent="0.3">
      <c r="B2276" s="18">
        <f t="shared" si="106"/>
        <v>42</v>
      </c>
      <c r="C2276" s="14">
        <v>42047</v>
      </c>
      <c r="D2276" s="14">
        <v>200001000</v>
      </c>
      <c r="E2276" s="14">
        <v>1</v>
      </c>
      <c r="F2276" s="14">
        <v>2017</v>
      </c>
      <c r="G2276" s="49"/>
      <c r="H2276" s="14">
        <v>42121</v>
      </c>
      <c r="I2276" s="14">
        <v>200001000</v>
      </c>
      <c r="J2276" s="14">
        <v>1</v>
      </c>
      <c r="K2276" s="14">
        <v>2017</v>
      </c>
      <c r="L2276" s="53">
        <f t="shared" si="107"/>
        <v>200001000</v>
      </c>
      <c r="M2276" s="54" t="b">
        <f t="shared" si="108"/>
        <v>1</v>
      </c>
    </row>
    <row r="2277" spans="2:13" x14ac:dyDescent="0.3">
      <c r="B2277" s="18">
        <f t="shared" si="106"/>
        <v>42</v>
      </c>
      <c r="C2277" s="14">
        <v>42049</v>
      </c>
      <c r="D2277" s="14">
        <v>200001000</v>
      </c>
      <c r="E2277" s="14">
        <v>1</v>
      </c>
      <c r="F2277" s="14">
        <v>2017</v>
      </c>
      <c r="G2277" s="49"/>
      <c r="H2277" s="14">
        <v>42123</v>
      </c>
      <c r="I2277" s="14">
        <v>200001000</v>
      </c>
      <c r="J2277" s="14">
        <v>1</v>
      </c>
      <c r="K2277" s="14">
        <v>2017</v>
      </c>
      <c r="L2277" s="53">
        <f t="shared" si="107"/>
        <v>200001000</v>
      </c>
      <c r="M2277" s="54" t="b">
        <f t="shared" si="108"/>
        <v>1</v>
      </c>
    </row>
    <row r="2278" spans="2:13" x14ac:dyDescent="0.3">
      <c r="B2278" s="18">
        <f t="shared" si="106"/>
        <v>42</v>
      </c>
      <c r="C2278" s="14">
        <v>42051</v>
      </c>
      <c r="D2278" s="14">
        <v>278011000</v>
      </c>
      <c r="E2278" s="14">
        <v>1</v>
      </c>
      <c r="F2278" s="14">
        <v>2017</v>
      </c>
      <c r="G2278" s="49"/>
      <c r="H2278" s="14">
        <v>42125</v>
      </c>
      <c r="I2278" s="14">
        <v>278011000</v>
      </c>
      <c r="J2278" s="14">
        <v>1</v>
      </c>
      <c r="K2278" s="14">
        <v>2017</v>
      </c>
      <c r="L2278" s="53">
        <f t="shared" si="107"/>
        <v>278011000</v>
      </c>
      <c r="M2278" s="54" t="b">
        <f t="shared" si="108"/>
        <v>1</v>
      </c>
    </row>
    <row r="2279" spans="2:13" x14ac:dyDescent="0.3">
      <c r="B2279" s="18">
        <f t="shared" si="106"/>
        <v>42</v>
      </c>
      <c r="C2279" s="14">
        <v>42053</v>
      </c>
      <c r="D2279" s="14">
        <v>200001000</v>
      </c>
      <c r="E2279" s="14">
        <v>1</v>
      </c>
      <c r="F2279" s="14">
        <v>2017</v>
      </c>
      <c r="G2279" s="49"/>
      <c r="H2279" s="14">
        <v>42127</v>
      </c>
      <c r="I2279" s="14">
        <v>100001000</v>
      </c>
      <c r="J2279" s="14">
        <v>1</v>
      </c>
      <c r="K2279" s="14">
        <v>2017</v>
      </c>
      <c r="L2279" s="53">
        <f t="shared" si="107"/>
        <v>100001000</v>
      </c>
      <c r="M2279" s="54" t="b">
        <f t="shared" si="108"/>
        <v>1</v>
      </c>
    </row>
    <row r="2280" spans="2:13" x14ac:dyDescent="0.3">
      <c r="B2280" s="18">
        <f t="shared" si="106"/>
        <v>42</v>
      </c>
      <c r="C2280" s="14">
        <v>42055</v>
      </c>
      <c r="D2280" s="14">
        <v>100001000</v>
      </c>
      <c r="E2280" s="14">
        <v>1</v>
      </c>
      <c r="F2280" s="14">
        <v>2017</v>
      </c>
      <c r="G2280" s="49"/>
      <c r="H2280" s="14">
        <v>42129</v>
      </c>
      <c r="I2280" s="14">
        <v>278011000</v>
      </c>
      <c r="J2280" s="14">
        <v>1</v>
      </c>
      <c r="K2280" s="14">
        <v>2017</v>
      </c>
      <c r="L2280" s="53">
        <f t="shared" si="107"/>
        <v>278011000</v>
      </c>
      <c r="M2280" s="54" t="b">
        <f t="shared" si="108"/>
        <v>1</v>
      </c>
    </row>
    <row r="2281" spans="2:13" x14ac:dyDescent="0.3">
      <c r="B2281" s="18">
        <f t="shared" si="106"/>
        <v>42</v>
      </c>
      <c r="C2281" s="14">
        <v>42057</v>
      </c>
      <c r="D2281" s="14">
        <v>100001000</v>
      </c>
      <c r="E2281" s="14">
        <v>1</v>
      </c>
      <c r="F2281" s="14">
        <v>2017</v>
      </c>
      <c r="G2281" s="49"/>
      <c r="H2281" s="14">
        <v>42131</v>
      </c>
      <c r="I2281" s="14">
        <v>100001000</v>
      </c>
      <c r="J2281" s="14">
        <v>1</v>
      </c>
      <c r="K2281" s="14">
        <v>2017</v>
      </c>
      <c r="L2281" s="53">
        <f t="shared" si="107"/>
        <v>100001000</v>
      </c>
      <c r="M2281" s="54" t="b">
        <f t="shared" si="108"/>
        <v>1</v>
      </c>
    </row>
    <row r="2282" spans="2:13" x14ac:dyDescent="0.3">
      <c r="B2282" s="18">
        <f t="shared" si="106"/>
        <v>42</v>
      </c>
      <c r="C2282" s="14">
        <v>42059</v>
      </c>
      <c r="D2282" s="14">
        <v>200001000</v>
      </c>
      <c r="E2282" s="14">
        <v>1</v>
      </c>
      <c r="F2282" s="14">
        <v>2017</v>
      </c>
      <c r="G2282" s="49"/>
      <c r="H2282" s="14">
        <v>42133</v>
      </c>
      <c r="I2282" s="14">
        <v>100001000</v>
      </c>
      <c r="J2282" s="14">
        <v>1</v>
      </c>
      <c r="K2282" s="14">
        <v>2017</v>
      </c>
      <c r="L2282" s="53">
        <f t="shared" si="107"/>
        <v>100001000</v>
      </c>
      <c r="M2282" s="54" t="b">
        <f t="shared" si="108"/>
        <v>1</v>
      </c>
    </row>
    <row r="2283" spans="2:13" x14ac:dyDescent="0.3">
      <c r="B2283" s="18">
        <f t="shared" si="106"/>
        <v>42</v>
      </c>
      <c r="C2283" s="14">
        <v>42061</v>
      </c>
      <c r="D2283" s="14">
        <v>100001000</v>
      </c>
      <c r="E2283" s="14">
        <v>1</v>
      </c>
      <c r="F2283" s="14">
        <v>2017</v>
      </c>
      <c r="G2283" s="49"/>
      <c r="H2283" s="14">
        <v>44001</v>
      </c>
      <c r="I2283" s="14">
        <v>1170011000</v>
      </c>
      <c r="J2283" s="14">
        <v>1</v>
      </c>
      <c r="K2283" s="14">
        <v>2017</v>
      </c>
      <c r="L2283" s="53">
        <f t="shared" si="107"/>
        <v>1170011000</v>
      </c>
      <c r="M2283" s="54" t="b">
        <f t="shared" si="108"/>
        <v>1</v>
      </c>
    </row>
    <row r="2284" spans="2:13" x14ac:dyDescent="0.3">
      <c r="B2284" s="18">
        <f t="shared" si="106"/>
        <v>42</v>
      </c>
      <c r="C2284" s="14">
        <v>42063</v>
      </c>
      <c r="D2284" s="14">
        <v>200001000</v>
      </c>
      <c r="E2284" s="14">
        <v>1</v>
      </c>
      <c r="F2284" s="14">
        <v>2017</v>
      </c>
      <c r="G2284" s="49"/>
      <c r="H2284" s="14">
        <v>44003</v>
      </c>
      <c r="I2284" s="14">
        <v>1170011000</v>
      </c>
      <c r="J2284" s="14">
        <v>1</v>
      </c>
      <c r="K2284" s="14">
        <v>2017</v>
      </c>
      <c r="L2284" s="53">
        <f t="shared" si="107"/>
        <v>1170011000</v>
      </c>
      <c r="M2284" s="54" t="b">
        <f t="shared" si="108"/>
        <v>1</v>
      </c>
    </row>
    <row r="2285" spans="2:13" x14ac:dyDescent="0.3">
      <c r="B2285" s="18">
        <f t="shared" si="106"/>
        <v>42</v>
      </c>
      <c r="C2285" s="14">
        <v>42065</v>
      </c>
      <c r="D2285" s="14">
        <v>200001000</v>
      </c>
      <c r="E2285" s="14">
        <v>1</v>
      </c>
      <c r="F2285" s="14">
        <v>2017</v>
      </c>
      <c r="G2285" s="49"/>
      <c r="H2285" s="14">
        <v>44005</v>
      </c>
      <c r="I2285" s="14">
        <v>1170011000</v>
      </c>
      <c r="J2285" s="14">
        <v>1</v>
      </c>
      <c r="K2285" s="14">
        <v>2017</v>
      </c>
      <c r="L2285" s="53">
        <f t="shared" si="107"/>
        <v>1170011000</v>
      </c>
      <c r="M2285" s="54" t="b">
        <f t="shared" si="108"/>
        <v>1</v>
      </c>
    </row>
    <row r="2286" spans="2:13" x14ac:dyDescent="0.3">
      <c r="B2286" s="18">
        <f t="shared" si="106"/>
        <v>42</v>
      </c>
      <c r="C2286" s="14">
        <v>42067</v>
      </c>
      <c r="D2286" s="14">
        <v>100001000</v>
      </c>
      <c r="E2286" s="14">
        <v>1</v>
      </c>
      <c r="F2286" s="14">
        <v>2017</v>
      </c>
      <c r="G2286" s="49"/>
      <c r="H2286" s="14">
        <v>44007</v>
      </c>
      <c r="I2286" s="14">
        <v>1170011000</v>
      </c>
      <c r="J2286" s="14">
        <v>1</v>
      </c>
      <c r="K2286" s="14">
        <v>2017</v>
      </c>
      <c r="L2286" s="53">
        <f t="shared" si="107"/>
        <v>1170011000</v>
      </c>
      <c r="M2286" s="54" t="b">
        <f t="shared" si="108"/>
        <v>1</v>
      </c>
    </row>
    <row r="2287" spans="2:13" x14ac:dyDescent="0.3">
      <c r="B2287" s="18">
        <f t="shared" si="106"/>
        <v>42</v>
      </c>
      <c r="C2287" s="14">
        <v>42069</v>
      </c>
      <c r="D2287" s="14">
        <v>100001000</v>
      </c>
      <c r="E2287" s="14">
        <v>1</v>
      </c>
      <c r="F2287" s="14">
        <v>2017</v>
      </c>
      <c r="G2287" s="49"/>
      <c r="H2287" s="14">
        <v>44009</v>
      </c>
      <c r="I2287" s="14">
        <v>1170011000</v>
      </c>
      <c r="J2287" s="14">
        <v>1</v>
      </c>
      <c r="K2287" s="14">
        <v>2017</v>
      </c>
      <c r="L2287" s="53">
        <f t="shared" si="107"/>
        <v>1170011000</v>
      </c>
      <c r="M2287" s="54" t="b">
        <f t="shared" si="108"/>
        <v>1</v>
      </c>
    </row>
    <row r="2288" spans="2:13" x14ac:dyDescent="0.3">
      <c r="B2288" s="18">
        <f t="shared" si="106"/>
        <v>42</v>
      </c>
      <c r="C2288" s="14">
        <v>42071</v>
      </c>
      <c r="D2288" s="14">
        <v>100001000</v>
      </c>
      <c r="E2288" s="14">
        <v>1</v>
      </c>
      <c r="F2288" s="14">
        <v>2017</v>
      </c>
      <c r="G2288" s="49"/>
      <c r="H2288" s="14">
        <v>45001</v>
      </c>
      <c r="I2288" s="14">
        <v>100001000</v>
      </c>
      <c r="J2288" s="14">
        <v>1</v>
      </c>
      <c r="K2288" s="14">
        <v>2017</v>
      </c>
      <c r="L2288" s="53">
        <f t="shared" si="107"/>
        <v>100001000</v>
      </c>
      <c r="M2288" s="54" t="b">
        <f t="shared" si="108"/>
        <v>1</v>
      </c>
    </row>
    <row r="2289" spans="2:13" x14ac:dyDescent="0.3">
      <c r="B2289" s="18">
        <f t="shared" si="106"/>
        <v>42</v>
      </c>
      <c r="C2289" s="14">
        <v>42073</v>
      </c>
      <c r="D2289" s="14">
        <v>200001000</v>
      </c>
      <c r="E2289" s="14">
        <v>1</v>
      </c>
      <c r="F2289" s="14">
        <v>2017</v>
      </c>
      <c r="G2289" s="49"/>
      <c r="H2289" s="14">
        <v>45003</v>
      </c>
      <c r="I2289" s="14">
        <v>100001000</v>
      </c>
      <c r="J2289" s="14">
        <v>1</v>
      </c>
      <c r="K2289" s="14">
        <v>2017</v>
      </c>
      <c r="L2289" s="53">
        <f t="shared" si="107"/>
        <v>100001000</v>
      </c>
      <c r="M2289" s="54" t="b">
        <f t="shared" si="108"/>
        <v>1</v>
      </c>
    </row>
    <row r="2290" spans="2:13" x14ac:dyDescent="0.3">
      <c r="B2290" s="18">
        <f t="shared" si="106"/>
        <v>42</v>
      </c>
      <c r="C2290" s="14">
        <v>42075</v>
      </c>
      <c r="D2290" s="14">
        <v>100001000</v>
      </c>
      <c r="E2290" s="14">
        <v>1</v>
      </c>
      <c r="F2290" s="14">
        <v>2017</v>
      </c>
      <c r="G2290" s="49"/>
      <c r="H2290" s="14">
        <v>45005</v>
      </c>
      <c r="I2290" s="14">
        <v>100001000</v>
      </c>
      <c r="J2290" s="14">
        <v>1</v>
      </c>
      <c r="K2290" s="14">
        <v>2017</v>
      </c>
      <c r="L2290" s="53">
        <f t="shared" si="107"/>
        <v>100001000</v>
      </c>
      <c r="M2290" s="54" t="b">
        <f t="shared" si="108"/>
        <v>1</v>
      </c>
    </row>
    <row r="2291" spans="2:13" x14ac:dyDescent="0.3">
      <c r="B2291" s="18">
        <f t="shared" si="106"/>
        <v>42</v>
      </c>
      <c r="C2291" s="14">
        <v>42077</v>
      </c>
      <c r="D2291" s="14">
        <v>100001000</v>
      </c>
      <c r="E2291" s="14">
        <v>1</v>
      </c>
      <c r="F2291" s="14">
        <v>2017</v>
      </c>
      <c r="G2291" s="49"/>
      <c r="H2291" s="14">
        <v>45007</v>
      </c>
      <c r="I2291" s="14">
        <v>100001000</v>
      </c>
      <c r="J2291" s="14">
        <v>1</v>
      </c>
      <c r="K2291" s="14">
        <v>2017</v>
      </c>
      <c r="L2291" s="53">
        <f t="shared" si="107"/>
        <v>100001000</v>
      </c>
      <c r="M2291" s="54" t="b">
        <f t="shared" si="108"/>
        <v>1</v>
      </c>
    </row>
    <row r="2292" spans="2:13" x14ac:dyDescent="0.3">
      <c r="B2292" s="18">
        <f t="shared" si="106"/>
        <v>42</v>
      </c>
      <c r="C2292" s="14">
        <v>42079</v>
      </c>
      <c r="D2292" s="14">
        <v>100001000</v>
      </c>
      <c r="E2292" s="14">
        <v>1</v>
      </c>
      <c r="F2292" s="14">
        <v>2017</v>
      </c>
      <c r="G2292" s="49"/>
      <c r="H2292" s="14">
        <v>45009</v>
      </c>
      <c r="I2292" s="14">
        <v>100001000</v>
      </c>
      <c r="J2292" s="14">
        <v>1</v>
      </c>
      <c r="K2292" s="14">
        <v>2017</v>
      </c>
      <c r="L2292" s="53">
        <f t="shared" si="107"/>
        <v>100001000</v>
      </c>
      <c r="M2292" s="54" t="b">
        <f t="shared" si="108"/>
        <v>1</v>
      </c>
    </row>
    <row r="2293" spans="2:13" x14ac:dyDescent="0.3">
      <c r="B2293" s="18">
        <f t="shared" si="106"/>
        <v>42</v>
      </c>
      <c r="C2293" s="14">
        <v>42081</v>
      </c>
      <c r="D2293" s="14">
        <v>100001000</v>
      </c>
      <c r="E2293" s="14">
        <v>1</v>
      </c>
      <c r="F2293" s="14">
        <v>2017</v>
      </c>
      <c r="G2293" s="49"/>
      <c r="H2293" s="14">
        <v>45011</v>
      </c>
      <c r="I2293" s="14">
        <v>100001000</v>
      </c>
      <c r="J2293" s="14">
        <v>1</v>
      </c>
      <c r="K2293" s="14">
        <v>2017</v>
      </c>
      <c r="L2293" s="53">
        <f t="shared" si="107"/>
        <v>100001000</v>
      </c>
      <c r="M2293" s="54" t="b">
        <f t="shared" si="108"/>
        <v>1</v>
      </c>
    </row>
    <row r="2294" spans="2:13" x14ac:dyDescent="0.3">
      <c r="B2294" s="18">
        <f t="shared" si="106"/>
        <v>42</v>
      </c>
      <c r="C2294" s="14">
        <v>42083</v>
      </c>
      <c r="D2294" s="14">
        <v>200001000</v>
      </c>
      <c r="E2294" s="14">
        <v>1</v>
      </c>
      <c r="F2294" s="14">
        <v>2017</v>
      </c>
      <c r="G2294" s="49"/>
      <c r="H2294" s="14">
        <v>45013</v>
      </c>
      <c r="I2294" s="14">
        <v>100001000</v>
      </c>
      <c r="J2294" s="14">
        <v>1</v>
      </c>
      <c r="K2294" s="14">
        <v>2017</v>
      </c>
      <c r="L2294" s="53">
        <f t="shared" si="107"/>
        <v>100001000</v>
      </c>
      <c r="M2294" s="54" t="b">
        <f t="shared" si="108"/>
        <v>1</v>
      </c>
    </row>
    <row r="2295" spans="2:13" x14ac:dyDescent="0.3">
      <c r="B2295" s="18">
        <f t="shared" si="106"/>
        <v>42</v>
      </c>
      <c r="C2295" s="14">
        <v>42085</v>
      </c>
      <c r="D2295" s="14">
        <v>200001000</v>
      </c>
      <c r="E2295" s="14">
        <v>1</v>
      </c>
      <c r="F2295" s="14">
        <v>2017</v>
      </c>
      <c r="G2295" s="49"/>
      <c r="H2295" s="14">
        <v>45015</v>
      </c>
      <c r="I2295" s="14">
        <v>100001000</v>
      </c>
      <c r="J2295" s="14">
        <v>1</v>
      </c>
      <c r="K2295" s="14">
        <v>2017</v>
      </c>
      <c r="L2295" s="53">
        <f t="shared" si="107"/>
        <v>100001000</v>
      </c>
      <c r="M2295" s="54" t="b">
        <f t="shared" si="108"/>
        <v>1</v>
      </c>
    </row>
    <row r="2296" spans="2:13" x14ac:dyDescent="0.3">
      <c r="B2296" s="18">
        <f t="shared" si="106"/>
        <v>42</v>
      </c>
      <c r="C2296" s="14">
        <v>42087</v>
      </c>
      <c r="D2296" s="14">
        <v>100001000</v>
      </c>
      <c r="E2296" s="14">
        <v>1</v>
      </c>
      <c r="F2296" s="14">
        <v>2017</v>
      </c>
      <c r="G2296" s="49"/>
      <c r="H2296" s="14">
        <v>45017</v>
      </c>
      <c r="I2296" s="14">
        <v>100001000</v>
      </c>
      <c r="J2296" s="14">
        <v>1</v>
      </c>
      <c r="K2296" s="14">
        <v>2017</v>
      </c>
      <c r="L2296" s="53">
        <f t="shared" si="107"/>
        <v>100001000</v>
      </c>
      <c r="M2296" s="54" t="b">
        <f t="shared" si="108"/>
        <v>1</v>
      </c>
    </row>
    <row r="2297" spans="2:13" x14ac:dyDescent="0.3">
      <c r="B2297" s="18">
        <f t="shared" si="106"/>
        <v>42</v>
      </c>
      <c r="C2297" s="14">
        <v>42089</v>
      </c>
      <c r="D2297" s="14">
        <v>100001000</v>
      </c>
      <c r="E2297" s="14">
        <v>1</v>
      </c>
      <c r="F2297" s="14">
        <v>2017</v>
      </c>
      <c r="G2297" s="49"/>
      <c r="H2297" s="14">
        <v>45019</v>
      </c>
      <c r="I2297" s="14">
        <v>100001000</v>
      </c>
      <c r="J2297" s="14">
        <v>1</v>
      </c>
      <c r="K2297" s="14">
        <v>2017</v>
      </c>
      <c r="L2297" s="53">
        <f t="shared" si="107"/>
        <v>100001000</v>
      </c>
      <c r="M2297" s="54" t="b">
        <f t="shared" si="108"/>
        <v>1</v>
      </c>
    </row>
    <row r="2298" spans="2:13" x14ac:dyDescent="0.3">
      <c r="B2298" s="18">
        <f t="shared" si="106"/>
        <v>42</v>
      </c>
      <c r="C2298" s="14">
        <v>42091</v>
      </c>
      <c r="D2298" s="14">
        <v>1170011000</v>
      </c>
      <c r="E2298" s="14">
        <v>1</v>
      </c>
      <c r="F2298" s="14">
        <v>2017</v>
      </c>
      <c r="G2298" s="49"/>
      <c r="H2298" s="14">
        <v>45021</v>
      </c>
      <c r="I2298" s="14">
        <v>100001000</v>
      </c>
      <c r="J2298" s="14">
        <v>1</v>
      </c>
      <c r="K2298" s="14">
        <v>2017</v>
      </c>
      <c r="L2298" s="53">
        <f t="shared" si="107"/>
        <v>100001000</v>
      </c>
      <c r="M2298" s="54" t="b">
        <f t="shared" si="108"/>
        <v>1</v>
      </c>
    </row>
    <row r="2299" spans="2:13" x14ac:dyDescent="0.3">
      <c r="B2299" s="18">
        <f t="shared" si="106"/>
        <v>42</v>
      </c>
      <c r="C2299" s="14">
        <v>42093</v>
      </c>
      <c r="D2299" s="14">
        <v>100001000</v>
      </c>
      <c r="E2299" s="14">
        <v>1</v>
      </c>
      <c r="F2299" s="14">
        <v>2017</v>
      </c>
      <c r="G2299" s="49"/>
      <c r="H2299" s="14">
        <v>45023</v>
      </c>
      <c r="I2299" s="14">
        <v>100001000</v>
      </c>
      <c r="J2299" s="14">
        <v>1</v>
      </c>
      <c r="K2299" s="14">
        <v>2017</v>
      </c>
      <c r="L2299" s="53">
        <f t="shared" si="107"/>
        <v>100001000</v>
      </c>
      <c r="M2299" s="54" t="b">
        <f t="shared" si="108"/>
        <v>1</v>
      </c>
    </row>
    <row r="2300" spans="2:13" x14ac:dyDescent="0.3">
      <c r="B2300" s="18">
        <f t="shared" si="106"/>
        <v>42</v>
      </c>
      <c r="C2300" s="14">
        <v>42095</v>
      </c>
      <c r="D2300" s="14">
        <v>100001000</v>
      </c>
      <c r="E2300" s="14">
        <v>1</v>
      </c>
      <c r="F2300" s="14">
        <v>2017</v>
      </c>
      <c r="G2300" s="49"/>
      <c r="H2300" s="14">
        <v>45025</v>
      </c>
      <c r="I2300" s="14">
        <v>100001000</v>
      </c>
      <c r="J2300" s="14">
        <v>1</v>
      </c>
      <c r="K2300" s="14">
        <v>2017</v>
      </c>
      <c r="L2300" s="53">
        <f t="shared" si="107"/>
        <v>100001000</v>
      </c>
      <c r="M2300" s="54" t="b">
        <f t="shared" si="108"/>
        <v>1</v>
      </c>
    </row>
    <row r="2301" spans="2:13" x14ac:dyDescent="0.3">
      <c r="B2301" s="18">
        <f t="shared" si="106"/>
        <v>42</v>
      </c>
      <c r="C2301" s="14">
        <v>42097</v>
      </c>
      <c r="D2301" s="14">
        <v>100001000</v>
      </c>
      <c r="E2301" s="14">
        <v>1</v>
      </c>
      <c r="F2301" s="14">
        <v>2017</v>
      </c>
      <c r="G2301" s="49"/>
      <c r="H2301" s="14">
        <v>45027</v>
      </c>
      <c r="I2301" s="14">
        <v>100001000</v>
      </c>
      <c r="J2301" s="14">
        <v>1</v>
      </c>
      <c r="K2301" s="14">
        <v>2017</v>
      </c>
      <c r="L2301" s="53">
        <f t="shared" si="107"/>
        <v>100001000</v>
      </c>
      <c r="M2301" s="54" t="b">
        <f t="shared" si="108"/>
        <v>1</v>
      </c>
    </row>
    <row r="2302" spans="2:13" x14ac:dyDescent="0.3">
      <c r="B2302" s="18">
        <f t="shared" si="106"/>
        <v>42</v>
      </c>
      <c r="C2302" s="14">
        <v>42099</v>
      </c>
      <c r="D2302" s="14">
        <v>100001000</v>
      </c>
      <c r="E2302" s="14">
        <v>1</v>
      </c>
      <c r="F2302" s="14">
        <v>2017</v>
      </c>
      <c r="G2302" s="49"/>
      <c r="H2302" s="14">
        <v>45029</v>
      </c>
      <c r="I2302" s="14">
        <v>100001000</v>
      </c>
      <c r="J2302" s="14">
        <v>1</v>
      </c>
      <c r="K2302" s="14">
        <v>2017</v>
      </c>
      <c r="L2302" s="53">
        <f t="shared" si="107"/>
        <v>100001000</v>
      </c>
      <c r="M2302" s="54" t="b">
        <f t="shared" si="108"/>
        <v>1</v>
      </c>
    </row>
    <row r="2303" spans="2:13" x14ac:dyDescent="0.3">
      <c r="B2303" s="18">
        <f t="shared" si="106"/>
        <v>42</v>
      </c>
      <c r="C2303" s="14">
        <v>42101</v>
      </c>
      <c r="D2303" s="14">
        <v>1170011000</v>
      </c>
      <c r="E2303" s="14">
        <v>1</v>
      </c>
      <c r="F2303" s="14">
        <v>2017</v>
      </c>
      <c r="G2303" s="49"/>
      <c r="H2303" s="14">
        <v>45031</v>
      </c>
      <c r="I2303" s="14">
        <v>100001000</v>
      </c>
      <c r="J2303" s="14">
        <v>1</v>
      </c>
      <c r="K2303" s="14">
        <v>2017</v>
      </c>
      <c r="L2303" s="53">
        <f t="shared" si="107"/>
        <v>100001000</v>
      </c>
      <c r="M2303" s="54" t="b">
        <f t="shared" si="108"/>
        <v>1</v>
      </c>
    </row>
    <row r="2304" spans="2:13" x14ac:dyDescent="0.3">
      <c r="B2304" s="18">
        <f t="shared" si="106"/>
        <v>42</v>
      </c>
      <c r="C2304" s="14">
        <v>42103</v>
      </c>
      <c r="D2304" s="14">
        <v>100001000</v>
      </c>
      <c r="E2304" s="14">
        <v>1</v>
      </c>
      <c r="F2304" s="14">
        <v>2017</v>
      </c>
      <c r="G2304" s="49"/>
      <c r="H2304" s="14">
        <v>45033</v>
      </c>
      <c r="I2304" s="14">
        <v>100001000</v>
      </c>
      <c r="J2304" s="14">
        <v>1</v>
      </c>
      <c r="K2304" s="14">
        <v>2017</v>
      </c>
      <c r="L2304" s="53">
        <f t="shared" si="107"/>
        <v>100001000</v>
      </c>
      <c r="M2304" s="54" t="b">
        <f t="shared" si="108"/>
        <v>1</v>
      </c>
    </row>
    <row r="2305" spans="2:13" x14ac:dyDescent="0.3">
      <c r="B2305" s="18">
        <f t="shared" si="106"/>
        <v>42</v>
      </c>
      <c r="C2305" s="14">
        <v>42105</v>
      </c>
      <c r="D2305" s="14">
        <v>100001000</v>
      </c>
      <c r="E2305" s="14">
        <v>1</v>
      </c>
      <c r="F2305" s="14">
        <v>2017</v>
      </c>
      <c r="G2305" s="49"/>
      <c r="H2305" s="14">
        <v>45035</v>
      </c>
      <c r="I2305" s="14">
        <v>100001000</v>
      </c>
      <c r="J2305" s="14">
        <v>1</v>
      </c>
      <c r="K2305" s="14">
        <v>2017</v>
      </c>
      <c r="L2305" s="53">
        <f t="shared" si="107"/>
        <v>100001000</v>
      </c>
      <c r="M2305" s="54" t="b">
        <f t="shared" si="108"/>
        <v>1</v>
      </c>
    </row>
    <row r="2306" spans="2:13" x14ac:dyDescent="0.3">
      <c r="B2306" s="18">
        <f t="shared" si="106"/>
        <v>42</v>
      </c>
      <c r="C2306" s="14">
        <v>42107</v>
      </c>
      <c r="D2306" s="14">
        <v>100001000</v>
      </c>
      <c r="E2306" s="14">
        <v>1</v>
      </c>
      <c r="F2306" s="14">
        <v>2017</v>
      </c>
      <c r="G2306" s="49"/>
      <c r="H2306" s="14">
        <v>45037</v>
      </c>
      <c r="I2306" s="14">
        <v>100001000</v>
      </c>
      <c r="J2306" s="14">
        <v>1</v>
      </c>
      <c r="K2306" s="14">
        <v>2017</v>
      </c>
      <c r="L2306" s="53">
        <f t="shared" si="107"/>
        <v>100001000</v>
      </c>
      <c r="M2306" s="54" t="b">
        <f t="shared" si="108"/>
        <v>1</v>
      </c>
    </row>
    <row r="2307" spans="2:13" x14ac:dyDescent="0.3">
      <c r="B2307" s="18">
        <f t="shared" si="106"/>
        <v>42</v>
      </c>
      <c r="C2307" s="14">
        <v>42109</v>
      </c>
      <c r="D2307" s="14">
        <v>100001000</v>
      </c>
      <c r="E2307" s="14">
        <v>1</v>
      </c>
      <c r="F2307" s="14">
        <v>2017</v>
      </c>
      <c r="G2307" s="49"/>
      <c r="H2307" s="14">
        <v>45039</v>
      </c>
      <c r="I2307" s="14">
        <v>100001000</v>
      </c>
      <c r="J2307" s="14">
        <v>1</v>
      </c>
      <c r="K2307" s="14">
        <v>2017</v>
      </c>
      <c r="L2307" s="53">
        <f t="shared" si="107"/>
        <v>100001000</v>
      </c>
      <c r="M2307" s="54" t="b">
        <f t="shared" si="108"/>
        <v>1</v>
      </c>
    </row>
    <row r="2308" spans="2:13" x14ac:dyDescent="0.3">
      <c r="B2308" s="18">
        <f t="shared" si="106"/>
        <v>42</v>
      </c>
      <c r="C2308" s="14">
        <v>42111</v>
      </c>
      <c r="D2308" s="14">
        <v>100001000</v>
      </c>
      <c r="E2308" s="14">
        <v>1</v>
      </c>
      <c r="F2308" s="14">
        <v>2017</v>
      </c>
      <c r="G2308" s="49"/>
      <c r="H2308" s="14">
        <v>45041</v>
      </c>
      <c r="I2308" s="14">
        <v>100001000</v>
      </c>
      <c r="J2308" s="14">
        <v>1</v>
      </c>
      <c r="K2308" s="14">
        <v>2017</v>
      </c>
      <c r="L2308" s="53">
        <f t="shared" si="107"/>
        <v>100001000</v>
      </c>
      <c r="M2308" s="54" t="b">
        <f t="shared" si="108"/>
        <v>1</v>
      </c>
    </row>
    <row r="2309" spans="2:13" x14ac:dyDescent="0.3">
      <c r="B2309" s="18">
        <f t="shared" si="106"/>
        <v>42</v>
      </c>
      <c r="C2309" s="14">
        <v>42113</v>
      </c>
      <c r="D2309" s="14">
        <v>100001000</v>
      </c>
      <c r="E2309" s="14">
        <v>1</v>
      </c>
      <c r="F2309" s="14">
        <v>2017</v>
      </c>
      <c r="G2309" s="49"/>
      <c r="H2309" s="14">
        <v>45043</v>
      </c>
      <c r="I2309" s="14">
        <v>100001000</v>
      </c>
      <c r="J2309" s="14">
        <v>1</v>
      </c>
      <c r="K2309" s="14">
        <v>2017</v>
      </c>
      <c r="L2309" s="53">
        <f t="shared" si="107"/>
        <v>100001000</v>
      </c>
      <c r="M2309" s="54" t="b">
        <f t="shared" si="108"/>
        <v>1</v>
      </c>
    </row>
    <row r="2310" spans="2:13" x14ac:dyDescent="0.3">
      <c r="B2310" s="18">
        <f t="shared" ref="B2310:B2373" si="109">TRUNC(C2310/1000,0)</f>
        <v>42</v>
      </c>
      <c r="C2310" s="14">
        <v>42115</v>
      </c>
      <c r="D2310" s="14">
        <v>100001000</v>
      </c>
      <c r="E2310" s="14">
        <v>1</v>
      </c>
      <c r="F2310" s="14">
        <v>2017</v>
      </c>
      <c r="G2310" s="49"/>
      <c r="H2310" s="14">
        <v>45045</v>
      </c>
      <c r="I2310" s="14">
        <v>100001000</v>
      </c>
      <c r="J2310" s="14">
        <v>1</v>
      </c>
      <c r="K2310" s="14">
        <v>2017</v>
      </c>
      <c r="L2310" s="53">
        <f t="shared" si="107"/>
        <v>100001000</v>
      </c>
      <c r="M2310" s="54" t="b">
        <f t="shared" si="108"/>
        <v>1</v>
      </c>
    </row>
    <row r="2311" spans="2:13" x14ac:dyDescent="0.3">
      <c r="B2311" s="18">
        <f t="shared" si="109"/>
        <v>42</v>
      </c>
      <c r="C2311" s="14">
        <v>42117</v>
      </c>
      <c r="D2311" s="14">
        <v>100001000</v>
      </c>
      <c r="E2311" s="14">
        <v>1</v>
      </c>
      <c r="F2311" s="14">
        <v>2017</v>
      </c>
      <c r="G2311" s="49"/>
      <c r="H2311" s="14">
        <v>45047</v>
      </c>
      <c r="I2311" s="14">
        <v>100001000</v>
      </c>
      <c r="J2311" s="14">
        <v>1</v>
      </c>
      <c r="K2311" s="14">
        <v>2017</v>
      </c>
      <c r="L2311" s="53">
        <f t="shared" ref="L2311:L2374" si="110">VLOOKUP(H2311,$C$5:$D$3233,2,FALSE)</f>
        <v>100001000</v>
      </c>
      <c r="M2311" s="54" t="b">
        <f t="shared" ref="M2311:M2374" si="111">L2311=I2311</f>
        <v>1</v>
      </c>
    </row>
    <row r="2312" spans="2:13" x14ac:dyDescent="0.3">
      <c r="B2312" s="18">
        <f t="shared" si="109"/>
        <v>42</v>
      </c>
      <c r="C2312" s="14">
        <v>42119</v>
      </c>
      <c r="D2312" s="14">
        <v>100001000</v>
      </c>
      <c r="E2312" s="14">
        <v>1</v>
      </c>
      <c r="F2312" s="14">
        <v>2017</v>
      </c>
      <c r="G2312" s="49"/>
      <c r="H2312" s="14">
        <v>45049</v>
      </c>
      <c r="I2312" s="14">
        <v>100001000</v>
      </c>
      <c r="J2312" s="14">
        <v>1</v>
      </c>
      <c r="K2312" s="14">
        <v>2017</v>
      </c>
      <c r="L2312" s="53">
        <f t="shared" si="110"/>
        <v>100001000</v>
      </c>
      <c r="M2312" s="54" t="b">
        <f t="shared" si="111"/>
        <v>1</v>
      </c>
    </row>
    <row r="2313" spans="2:13" x14ac:dyDescent="0.3">
      <c r="B2313" s="18">
        <f t="shared" si="109"/>
        <v>42</v>
      </c>
      <c r="C2313" s="14">
        <v>42121</v>
      </c>
      <c r="D2313" s="14">
        <v>200001000</v>
      </c>
      <c r="E2313" s="14">
        <v>1</v>
      </c>
      <c r="F2313" s="14">
        <v>2017</v>
      </c>
      <c r="G2313" s="49"/>
      <c r="H2313" s="14">
        <v>45051</v>
      </c>
      <c r="I2313" s="14">
        <v>100001000</v>
      </c>
      <c r="J2313" s="14">
        <v>1</v>
      </c>
      <c r="K2313" s="14">
        <v>2017</v>
      </c>
      <c r="L2313" s="53">
        <f t="shared" si="110"/>
        <v>100001000</v>
      </c>
      <c r="M2313" s="54" t="b">
        <f t="shared" si="111"/>
        <v>1</v>
      </c>
    </row>
    <row r="2314" spans="2:13" x14ac:dyDescent="0.3">
      <c r="B2314" s="18">
        <f t="shared" si="109"/>
        <v>42</v>
      </c>
      <c r="C2314" s="14">
        <v>42123</v>
      </c>
      <c r="D2314" s="14">
        <v>200001000</v>
      </c>
      <c r="E2314" s="14">
        <v>1</v>
      </c>
      <c r="F2314" s="14">
        <v>2017</v>
      </c>
      <c r="G2314" s="49"/>
      <c r="H2314" s="14">
        <v>45053</v>
      </c>
      <c r="I2314" s="14">
        <v>100001000</v>
      </c>
      <c r="J2314" s="14">
        <v>1</v>
      </c>
      <c r="K2314" s="14">
        <v>2017</v>
      </c>
      <c r="L2314" s="53">
        <f t="shared" si="110"/>
        <v>100001000</v>
      </c>
      <c r="M2314" s="54" t="b">
        <f t="shared" si="111"/>
        <v>1</v>
      </c>
    </row>
    <row r="2315" spans="2:13" x14ac:dyDescent="0.3">
      <c r="B2315" s="18">
        <f t="shared" si="109"/>
        <v>42</v>
      </c>
      <c r="C2315" s="14">
        <v>42125</v>
      </c>
      <c r="D2315" s="14">
        <v>278011000</v>
      </c>
      <c r="E2315" s="14">
        <v>1</v>
      </c>
      <c r="F2315" s="14">
        <v>2017</v>
      </c>
      <c r="G2315" s="49"/>
      <c r="H2315" s="14">
        <v>45055</v>
      </c>
      <c r="I2315" s="14">
        <v>100001000</v>
      </c>
      <c r="J2315" s="14">
        <v>1</v>
      </c>
      <c r="K2315" s="14">
        <v>2017</v>
      </c>
      <c r="L2315" s="53">
        <f t="shared" si="110"/>
        <v>100001000</v>
      </c>
      <c r="M2315" s="54" t="b">
        <f t="shared" si="111"/>
        <v>1</v>
      </c>
    </row>
    <row r="2316" spans="2:13" x14ac:dyDescent="0.3">
      <c r="B2316" s="18">
        <f t="shared" si="109"/>
        <v>42</v>
      </c>
      <c r="C2316" s="14">
        <v>42127</v>
      </c>
      <c r="D2316" s="14">
        <v>100001000</v>
      </c>
      <c r="E2316" s="14">
        <v>1</v>
      </c>
      <c r="F2316" s="14">
        <v>2017</v>
      </c>
      <c r="G2316" s="49"/>
      <c r="H2316" s="14">
        <v>45057</v>
      </c>
      <c r="I2316" s="14">
        <v>100001000</v>
      </c>
      <c r="J2316" s="14">
        <v>1</v>
      </c>
      <c r="K2316" s="14">
        <v>2017</v>
      </c>
      <c r="L2316" s="53">
        <f t="shared" si="110"/>
        <v>100001000</v>
      </c>
      <c r="M2316" s="54" t="b">
        <f t="shared" si="111"/>
        <v>1</v>
      </c>
    </row>
    <row r="2317" spans="2:13" x14ac:dyDescent="0.3">
      <c r="B2317" s="18">
        <f t="shared" si="109"/>
        <v>42</v>
      </c>
      <c r="C2317" s="14">
        <v>42129</v>
      </c>
      <c r="D2317" s="14">
        <v>278011000</v>
      </c>
      <c r="E2317" s="14">
        <v>1</v>
      </c>
      <c r="F2317" s="14">
        <v>2017</v>
      </c>
      <c r="G2317" s="49"/>
      <c r="H2317" s="14">
        <v>45059</v>
      </c>
      <c r="I2317" s="14">
        <v>100001000</v>
      </c>
      <c r="J2317" s="14">
        <v>1</v>
      </c>
      <c r="K2317" s="14">
        <v>2017</v>
      </c>
      <c r="L2317" s="53">
        <f t="shared" si="110"/>
        <v>100001000</v>
      </c>
      <c r="M2317" s="54" t="b">
        <f t="shared" si="111"/>
        <v>1</v>
      </c>
    </row>
    <row r="2318" spans="2:13" x14ac:dyDescent="0.3">
      <c r="B2318" s="18">
        <f t="shared" si="109"/>
        <v>42</v>
      </c>
      <c r="C2318" s="14">
        <v>42131</v>
      </c>
      <c r="D2318" s="14">
        <v>100001000</v>
      </c>
      <c r="E2318" s="14">
        <v>1</v>
      </c>
      <c r="F2318" s="14">
        <v>2017</v>
      </c>
      <c r="G2318" s="49"/>
      <c r="H2318" s="14">
        <v>45061</v>
      </c>
      <c r="I2318" s="14">
        <v>100001000</v>
      </c>
      <c r="J2318" s="14">
        <v>1</v>
      </c>
      <c r="K2318" s="14">
        <v>2017</v>
      </c>
      <c r="L2318" s="53">
        <f t="shared" si="110"/>
        <v>100001000</v>
      </c>
      <c r="M2318" s="54" t="b">
        <f t="shared" si="111"/>
        <v>1</v>
      </c>
    </row>
    <row r="2319" spans="2:13" x14ac:dyDescent="0.3">
      <c r="B2319" s="18">
        <f t="shared" si="109"/>
        <v>42</v>
      </c>
      <c r="C2319" s="14">
        <v>42133</v>
      </c>
      <c r="D2319" s="14">
        <v>100001000</v>
      </c>
      <c r="E2319" s="14">
        <v>1</v>
      </c>
      <c r="F2319" s="14">
        <v>2017</v>
      </c>
      <c r="G2319" s="49"/>
      <c r="H2319" s="14">
        <v>45063</v>
      </c>
      <c r="I2319" s="14">
        <v>100001000</v>
      </c>
      <c r="J2319" s="14">
        <v>1</v>
      </c>
      <c r="K2319" s="14">
        <v>2017</v>
      </c>
      <c r="L2319" s="53">
        <f t="shared" si="110"/>
        <v>100001000</v>
      </c>
      <c r="M2319" s="54" t="b">
        <f t="shared" si="111"/>
        <v>1</v>
      </c>
    </row>
    <row r="2320" spans="2:13" x14ac:dyDescent="0.3">
      <c r="B2320" s="18">
        <f t="shared" si="109"/>
        <v>44</v>
      </c>
      <c r="C2320" s="14">
        <v>44001</v>
      </c>
      <c r="D2320" s="14">
        <v>1170011000</v>
      </c>
      <c r="E2320" s="14">
        <v>1</v>
      </c>
      <c r="F2320" s="14">
        <v>2017</v>
      </c>
      <c r="G2320" s="49"/>
      <c r="H2320" s="14">
        <v>45065</v>
      </c>
      <c r="I2320" s="14">
        <v>100001000</v>
      </c>
      <c r="J2320" s="14">
        <v>1</v>
      </c>
      <c r="K2320" s="14">
        <v>2017</v>
      </c>
      <c r="L2320" s="53">
        <f t="shared" si="110"/>
        <v>100001000</v>
      </c>
      <c r="M2320" s="54" t="b">
        <f t="shared" si="111"/>
        <v>1</v>
      </c>
    </row>
    <row r="2321" spans="2:13" x14ac:dyDescent="0.3">
      <c r="B2321" s="18">
        <f t="shared" si="109"/>
        <v>44</v>
      </c>
      <c r="C2321" s="14">
        <v>44003</v>
      </c>
      <c r="D2321" s="14">
        <v>1170011000</v>
      </c>
      <c r="E2321" s="14">
        <v>1</v>
      </c>
      <c r="F2321" s="14">
        <v>2017</v>
      </c>
      <c r="G2321" s="49"/>
      <c r="H2321" s="14">
        <v>45067</v>
      </c>
      <c r="I2321" s="14">
        <v>100001000</v>
      </c>
      <c r="J2321" s="14">
        <v>1</v>
      </c>
      <c r="K2321" s="14">
        <v>2017</v>
      </c>
      <c r="L2321" s="53">
        <f t="shared" si="110"/>
        <v>100001000</v>
      </c>
      <c r="M2321" s="54" t="b">
        <f t="shared" si="111"/>
        <v>1</v>
      </c>
    </row>
    <row r="2322" spans="2:13" x14ac:dyDescent="0.3">
      <c r="B2322" s="18">
        <f t="shared" si="109"/>
        <v>44</v>
      </c>
      <c r="C2322" s="14">
        <v>44005</v>
      </c>
      <c r="D2322" s="14">
        <v>1170011000</v>
      </c>
      <c r="E2322" s="14">
        <v>1</v>
      </c>
      <c r="F2322" s="14">
        <v>2017</v>
      </c>
      <c r="G2322" s="49"/>
      <c r="H2322" s="14">
        <v>45069</v>
      </c>
      <c r="I2322" s="14">
        <v>100001000</v>
      </c>
      <c r="J2322" s="14">
        <v>1</v>
      </c>
      <c r="K2322" s="14">
        <v>2017</v>
      </c>
      <c r="L2322" s="53">
        <f t="shared" si="110"/>
        <v>100001000</v>
      </c>
      <c r="M2322" s="54" t="b">
        <f t="shared" si="111"/>
        <v>1</v>
      </c>
    </row>
    <row r="2323" spans="2:13" x14ac:dyDescent="0.3">
      <c r="B2323" s="18">
        <f t="shared" si="109"/>
        <v>44</v>
      </c>
      <c r="C2323" s="14">
        <v>44007</v>
      </c>
      <c r="D2323" s="14">
        <v>1170011000</v>
      </c>
      <c r="E2323" s="14">
        <v>1</v>
      </c>
      <c r="F2323" s="14">
        <v>2017</v>
      </c>
      <c r="G2323" s="49"/>
      <c r="H2323" s="14">
        <v>45071</v>
      </c>
      <c r="I2323" s="14">
        <v>100001000</v>
      </c>
      <c r="J2323" s="14">
        <v>1</v>
      </c>
      <c r="K2323" s="14">
        <v>2017</v>
      </c>
      <c r="L2323" s="53">
        <f t="shared" si="110"/>
        <v>100001000</v>
      </c>
      <c r="M2323" s="54" t="b">
        <f t="shared" si="111"/>
        <v>1</v>
      </c>
    </row>
    <row r="2324" spans="2:13" x14ac:dyDescent="0.3">
      <c r="B2324" s="18">
        <f t="shared" si="109"/>
        <v>44</v>
      </c>
      <c r="C2324" s="14">
        <v>44009</v>
      </c>
      <c r="D2324" s="14">
        <v>1170011000</v>
      </c>
      <c r="E2324" s="14">
        <v>1</v>
      </c>
      <c r="F2324" s="14">
        <v>2017</v>
      </c>
      <c r="G2324" s="49"/>
      <c r="H2324" s="14">
        <v>45073</v>
      </c>
      <c r="I2324" s="14">
        <v>100001000</v>
      </c>
      <c r="J2324" s="14">
        <v>1</v>
      </c>
      <c r="K2324" s="14">
        <v>2017</v>
      </c>
      <c r="L2324" s="53">
        <f t="shared" si="110"/>
        <v>100001000</v>
      </c>
      <c r="M2324" s="54" t="b">
        <f t="shared" si="111"/>
        <v>1</v>
      </c>
    </row>
    <row r="2325" spans="2:13" x14ac:dyDescent="0.3">
      <c r="B2325" s="18">
        <f t="shared" si="109"/>
        <v>45</v>
      </c>
      <c r="C2325" s="14">
        <v>45001</v>
      </c>
      <c r="D2325" s="14">
        <v>100001000</v>
      </c>
      <c r="E2325" s="14">
        <v>1</v>
      </c>
      <c r="F2325" s="14">
        <v>2017</v>
      </c>
      <c r="G2325" s="49"/>
      <c r="H2325" s="14">
        <v>45075</v>
      </c>
      <c r="I2325" s="14">
        <v>100001000</v>
      </c>
      <c r="J2325" s="14">
        <v>1</v>
      </c>
      <c r="K2325" s="14">
        <v>2017</v>
      </c>
      <c r="L2325" s="53">
        <f t="shared" si="110"/>
        <v>100001000</v>
      </c>
      <c r="M2325" s="54" t="b">
        <f t="shared" si="111"/>
        <v>1</v>
      </c>
    </row>
    <row r="2326" spans="2:13" x14ac:dyDescent="0.3">
      <c r="B2326" s="18">
        <f t="shared" si="109"/>
        <v>45</v>
      </c>
      <c r="C2326" s="14">
        <v>45003</v>
      </c>
      <c r="D2326" s="14">
        <v>100001000</v>
      </c>
      <c r="E2326" s="14">
        <v>1</v>
      </c>
      <c r="F2326" s="14">
        <v>2017</v>
      </c>
      <c r="G2326" s="49"/>
      <c r="H2326" s="14">
        <v>45077</v>
      </c>
      <c r="I2326" s="14">
        <v>100001000</v>
      </c>
      <c r="J2326" s="14">
        <v>1</v>
      </c>
      <c r="K2326" s="14">
        <v>2017</v>
      </c>
      <c r="L2326" s="53">
        <f t="shared" si="110"/>
        <v>100001000</v>
      </c>
      <c r="M2326" s="54" t="b">
        <f t="shared" si="111"/>
        <v>1</v>
      </c>
    </row>
    <row r="2327" spans="2:13" x14ac:dyDescent="0.3">
      <c r="B2327" s="18">
        <f t="shared" si="109"/>
        <v>45</v>
      </c>
      <c r="C2327" s="14">
        <v>45005</v>
      </c>
      <c r="D2327" s="14">
        <v>100001000</v>
      </c>
      <c r="E2327" s="14">
        <v>1</v>
      </c>
      <c r="F2327" s="14">
        <v>2017</v>
      </c>
      <c r="G2327" s="49"/>
      <c r="H2327" s="14">
        <v>45079</v>
      </c>
      <c r="I2327" s="14">
        <v>100001000</v>
      </c>
      <c r="J2327" s="14">
        <v>1</v>
      </c>
      <c r="K2327" s="14">
        <v>2017</v>
      </c>
      <c r="L2327" s="53">
        <f t="shared" si="110"/>
        <v>100001000</v>
      </c>
      <c r="M2327" s="54" t="b">
        <f t="shared" si="111"/>
        <v>1</v>
      </c>
    </row>
    <row r="2328" spans="2:13" x14ac:dyDescent="0.3">
      <c r="B2328" s="18">
        <f t="shared" si="109"/>
        <v>45</v>
      </c>
      <c r="C2328" s="14">
        <v>45007</v>
      </c>
      <c r="D2328" s="14">
        <v>100001000</v>
      </c>
      <c r="E2328" s="14">
        <v>1</v>
      </c>
      <c r="F2328" s="14">
        <v>2017</v>
      </c>
      <c r="G2328" s="49"/>
      <c r="H2328" s="14">
        <v>45081</v>
      </c>
      <c r="I2328" s="14">
        <v>100001000</v>
      </c>
      <c r="J2328" s="14">
        <v>1</v>
      </c>
      <c r="K2328" s="14">
        <v>2017</v>
      </c>
      <c r="L2328" s="53">
        <f t="shared" si="110"/>
        <v>100001000</v>
      </c>
      <c r="M2328" s="54" t="b">
        <f t="shared" si="111"/>
        <v>1</v>
      </c>
    </row>
    <row r="2329" spans="2:13" x14ac:dyDescent="0.3">
      <c r="B2329" s="18">
        <f t="shared" si="109"/>
        <v>45</v>
      </c>
      <c r="C2329" s="14">
        <v>45009</v>
      </c>
      <c r="D2329" s="14">
        <v>100001000</v>
      </c>
      <c r="E2329" s="14">
        <v>1</v>
      </c>
      <c r="F2329" s="14">
        <v>2017</v>
      </c>
      <c r="G2329" s="49"/>
      <c r="H2329" s="14">
        <v>45083</v>
      </c>
      <c r="I2329" s="14">
        <v>100001000</v>
      </c>
      <c r="J2329" s="14">
        <v>1</v>
      </c>
      <c r="K2329" s="14">
        <v>2017</v>
      </c>
      <c r="L2329" s="53">
        <f t="shared" si="110"/>
        <v>100001000</v>
      </c>
      <c r="M2329" s="54" t="b">
        <f t="shared" si="111"/>
        <v>1</v>
      </c>
    </row>
    <row r="2330" spans="2:13" x14ac:dyDescent="0.3">
      <c r="B2330" s="18">
        <f t="shared" si="109"/>
        <v>45</v>
      </c>
      <c r="C2330" s="14">
        <v>45011</v>
      </c>
      <c r="D2330" s="14">
        <v>100001000</v>
      </c>
      <c r="E2330" s="14">
        <v>1</v>
      </c>
      <c r="F2330" s="14">
        <v>2017</v>
      </c>
      <c r="G2330" s="49"/>
      <c r="H2330" s="14">
        <v>45085</v>
      </c>
      <c r="I2330" s="14">
        <v>100001000</v>
      </c>
      <c r="J2330" s="14">
        <v>1</v>
      </c>
      <c r="K2330" s="14">
        <v>2017</v>
      </c>
      <c r="L2330" s="53">
        <f t="shared" si="110"/>
        <v>100001000</v>
      </c>
      <c r="M2330" s="54" t="b">
        <f t="shared" si="111"/>
        <v>1</v>
      </c>
    </row>
    <row r="2331" spans="2:13" x14ac:dyDescent="0.3">
      <c r="B2331" s="18">
        <f t="shared" si="109"/>
        <v>45</v>
      </c>
      <c r="C2331" s="14">
        <v>45013</v>
      </c>
      <c r="D2331" s="14">
        <v>100001000</v>
      </c>
      <c r="E2331" s="14">
        <v>1</v>
      </c>
      <c r="F2331" s="14">
        <v>2017</v>
      </c>
      <c r="G2331" s="49"/>
      <c r="H2331" s="14">
        <v>45087</v>
      </c>
      <c r="I2331" s="14">
        <v>100001000</v>
      </c>
      <c r="J2331" s="14">
        <v>1</v>
      </c>
      <c r="K2331" s="14">
        <v>2017</v>
      </c>
      <c r="L2331" s="53">
        <f t="shared" si="110"/>
        <v>100001000</v>
      </c>
      <c r="M2331" s="54" t="b">
        <f t="shared" si="111"/>
        <v>1</v>
      </c>
    </row>
    <row r="2332" spans="2:13" x14ac:dyDescent="0.3">
      <c r="B2332" s="18">
        <f t="shared" si="109"/>
        <v>45</v>
      </c>
      <c r="C2332" s="14">
        <v>45015</v>
      </c>
      <c r="D2332" s="14">
        <v>100001000</v>
      </c>
      <c r="E2332" s="14">
        <v>1</v>
      </c>
      <c r="F2332" s="14">
        <v>2017</v>
      </c>
      <c r="G2332" s="49"/>
      <c r="H2332" s="14">
        <v>45089</v>
      </c>
      <c r="I2332" s="14">
        <v>100001000</v>
      </c>
      <c r="J2332" s="14">
        <v>1</v>
      </c>
      <c r="K2332" s="14">
        <v>2017</v>
      </c>
      <c r="L2332" s="53">
        <f t="shared" si="110"/>
        <v>100001000</v>
      </c>
      <c r="M2332" s="54" t="b">
        <f t="shared" si="111"/>
        <v>1</v>
      </c>
    </row>
    <row r="2333" spans="2:13" x14ac:dyDescent="0.3">
      <c r="B2333" s="18">
        <f t="shared" si="109"/>
        <v>45</v>
      </c>
      <c r="C2333" s="14">
        <v>45017</v>
      </c>
      <c r="D2333" s="14">
        <v>100001000</v>
      </c>
      <c r="E2333" s="14">
        <v>1</v>
      </c>
      <c r="F2333" s="14">
        <v>2017</v>
      </c>
      <c r="G2333" s="49"/>
      <c r="H2333" s="14">
        <v>45091</v>
      </c>
      <c r="I2333" s="14">
        <v>100001000</v>
      </c>
      <c r="J2333" s="14">
        <v>1</v>
      </c>
      <c r="K2333" s="14">
        <v>2017</v>
      </c>
      <c r="L2333" s="53">
        <f t="shared" si="110"/>
        <v>100001000</v>
      </c>
      <c r="M2333" s="54" t="b">
        <f t="shared" si="111"/>
        <v>1</v>
      </c>
    </row>
    <row r="2334" spans="2:13" x14ac:dyDescent="0.3">
      <c r="B2334" s="18">
        <f t="shared" si="109"/>
        <v>45</v>
      </c>
      <c r="C2334" s="14">
        <v>45019</v>
      </c>
      <c r="D2334" s="14">
        <v>100001000</v>
      </c>
      <c r="E2334" s="14">
        <v>1</v>
      </c>
      <c r="F2334" s="14">
        <v>2017</v>
      </c>
      <c r="G2334" s="49"/>
      <c r="H2334" s="14">
        <v>46003</v>
      </c>
      <c r="I2334" s="14">
        <v>400001000</v>
      </c>
      <c r="J2334" s="14">
        <v>1</v>
      </c>
      <c r="K2334" s="14">
        <v>2017</v>
      </c>
      <c r="L2334" s="53">
        <f t="shared" si="110"/>
        <v>400001000</v>
      </c>
      <c r="M2334" s="54" t="b">
        <f t="shared" si="111"/>
        <v>1</v>
      </c>
    </row>
    <row r="2335" spans="2:13" x14ac:dyDescent="0.3">
      <c r="B2335" s="18">
        <f t="shared" si="109"/>
        <v>45</v>
      </c>
      <c r="C2335" s="14">
        <v>45021</v>
      </c>
      <c r="D2335" s="14">
        <v>100001000</v>
      </c>
      <c r="E2335" s="14">
        <v>1</v>
      </c>
      <c r="F2335" s="14">
        <v>2017</v>
      </c>
      <c r="G2335" s="49"/>
      <c r="H2335" s="14">
        <v>46005</v>
      </c>
      <c r="I2335" s="14">
        <v>400001000</v>
      </c>
      <c r="J2335" s="14">
        <v>1</v>
      </c>
      <c r="K2335" s="14">
        <v>2017</v>
      </c>
      <c r="L2335" s="53">
        <f t="shared" si="110"/>
        <v>400001000</v>
      </c>
      <c r="M2335" s="54" t="b">
        <f t="shared" si="111"/>
        <v>1</v>
      </c>
    </row>
    <row r="2336" spans="2:13" x14ac:dyDescent="0.3">
      <c r="B2336" s="18">
        <f t="shared" si="109"/>
        <v>45</v>
      </c>
      <c r="C2336" s="14">
        <v>45023</v>
      </c>
      <c r="D2336" s="14">
        <v>100001000</v>
      </c>
      <c r="E2336" s="14">
        <v>1</v>
      </c>
      <c r="F2336" s="14">
        <v>2017</v>
      </c>
      <c r="G2336" s="49"/>
      <c r="H2336" s="14">
        <v>46007</v>
      </c>
      <c r="I2336" s="14">
        <v>400001000</v>
      </c>
      <c r="J2336" s="14">
        <v>1</v>
      </c>
      <c r="K2336" s="14">
        <v>2017</v>
      </c>
      <c r="L2336" s="53">
        <f t="shared" si="110"/>
        <v>400001000</v>
      </c>
      <c r="M2336" s="54" t="b">
        <f t="shared" si="111"/>
        <v>1</v>
      </c>
    </row>
    <row r="2337" spans="2:13" x14ac:dyDescent="0.3">
      <c r="B2337" s="18">
        <f t="shared" si="109"/>
        <v>45</v>
      </c>
      <c r="C2337" s="14">
        <v>45025</v>
      </c>
      <c r="D2337" s="14">
        <v>100001000</v>
      </c>
      <c r="E2337" s="14">
        <v>1</v>
      </c>
      <c r="F2337" s="14">
        <v>2017</v>
      </c>
      <c r="G2337" s="49"/>
      <c r="H2337" s="14">
        <v>46009</v>
      </c>
      <c r="I2337" s="14">
        <v>400001000</v>
      </c>
      <c r="J2337" s="14">
        <v>1</v>
      </c>
      <c r="K2337" s="14">
        <v>2017</v>
      </c>
      <c r="L2337" s="53">
        <f t="shared" si="110"/>
        <v>400001000</v>
      </c>
      <c r="M2337" s="54" t="b">
        <f t="shared" si="111"/>
        <v>1</v>
      </c>
    </row>
    <row r="2338" spans="2:13" x14ac:dyDescent="0.3">
      <c r="B2338" s="18">
        <f t="shared" si="109"/>
        <v>45</v>
      </c>
      <c r="C2338" s="14">
        <v>45027</v>
      </c>
      <c r="D2338" s="14">
        <v>100001000</v>
      </c>
      <c r="E2338" s="14">
        <v>1</v>
      </c>
      <c r="F2338" s="14">
        <v>2017</v>
      </c>
      <c r="G2338" s="49"/>
      <c r="H2338" s="14">
        <v>46011</v>
      </c>
      <c r="I2338" s="14">
        <v>400001000</v>
      </c>
      <c r="J2338" s="14">
        <v>1</v>
      </c>
      <c r="K2338" s="14">
        <v>2017</v>
      </c>
      <c r="L2338" s="53">
        <f t="shared" si="110"/>
        <v>400001000</v>
      </c>
      <c r="M2338" s="54" t="b">
        <f t="shared" si="111"/>
        <v>1</v>
      </c>
    </row>
    <row r="2339" spans="2:13" x14ac:dyDescent="0.3">
      <c r="B2339" s="18">
        <f t="shared" si="109"/>
        <v>45</v>
      </c>
      <c r="C2339" s="14">
        <v>45029</v>
      </c>
      <c r="D2339" s="14">
        <v>100001000</v>
      </c>
      <c r="E2339" s="14">
        <v>1</v>
      </c>
      <c r="F2339" s="14">
        <v>2017</v>
      </c>
      <c r="G2339" s="49"/>
      <c r="H2339" s="14">
        <v>46013</v>
      </c>
      <c r="I2339" s="14">
        <v>400001000</v>
      </c>
      <c r="J2339" s="14">
        <v>1</v>
      </c>
      <c r="K2339" s="14">
        <v>2017</v>
      </c>
      <c r="L2339" s="53">
        <f t="shared" si="110"/>
        <v>400001000</v>
      </c>
      <c r="M2339" s="54" t="b">
        <f t="shared" si="111"/>
        <v>1</v>
      </c>
    </row>
    <row r="2340" spans="2:13" x14ac:dyDescent="0.3">
      <c r="B2340" s="18">
        <f t="shared" si="109"/>
        <v>45</v>
      </c>
      <c r="C2340" s="14">
        <v>45031</v>
      </c>
      <c r="D2340" s="14">
        <v>100001000</v>
      </c>
      <c r="E2340" s="14">
        <v>1</v>
      </c>
      <c r="F2340" s="14">
        <v>2017</v>
      </c>
      <c r="G2340" s="49"/>
      <c r="H2340" s="14">
        <v>46015</v>
      </c>
      <c r="I2340" s="14">
        <v>400001000</v>
      </c>
      <c r="J2340" s="14">
        <v>1</v>
      </c>
      <c r="K2340" s="14">
        <v>2017</v>
      </c>
      <c r="L2340" s="53">
        <f t="shared" si="110"/>
        <v>400001000</v>
      </c>
      <c r="M2340" s="54" t="b">
        <f t="shared" si="111"/>
        <v>1</v>
      </c>
    </row>
    <row r="2341" spans="2:13" x14ac:dyDescent="0.3">
      <c r="B2341" s="18">
        <f t="shared" si="109"/>
        <v>45</v>
      </c>
      <c r="C2341" s="14">
        <v>45033</v>
      </c>
      <c r="D2341" s="14">
        <v>100001000</v>
      </c>
      <c r="E2341" s="14">
        <v>1</v>
      </c>
      <c r="F2341" s="14">
        <v>2017</v>
      </c>
      <c r="G2341" s="49"/>
      <c r="H2341" s="14">
        <v>46017</v>
      </c>
      <c r="I2341" s="14">
        <v>400001000</v>
      </c>
      <c r="J2341" s="14">
        <v>1</v>
      </c>
      <c r="K2341" s="14">
        <v>2017</v>
      </c>
      <c r="L2341" s="53">
        <f t="shared" si="110"/>
        <v>400001000</v>
      </c>
      <c r="M2341" s="54" t="b">
        <f t="shared" si="111"/>
        <v>1</v>
      </c>
    </row>
    <row r="2342" spans="2:13" x14ac:dyDescent="0.3">
      <c r="B2342" s="18">
        <f t="shared" si="109"/>
        <v>45</v>
      </c>
      <c r="C2342" s="14">
        <v>45035</v>
      </c>
      <c r="D2342" s="14">
        <v>100001000</v>
      </c>
      <c r="E2342" s="14">
        <v>1</v>
      </c>
      <c r="F2342" s="14">
        <v>2017</v>
      </c>
      <c r="G2342" s="49"/>
      <c r="H2342" s="14">
        <v>46019</v>
      </c>
      <c r="I2342" s="14">
        <v>400001000</v>
      </c>
      <c r="J2342" s="14">
        <v>1</v>
      </c>
      <c r="K2342" s="14">
        <v>2017</v>
      </c>
      <c r="L2342" s="53">
        <f t="shared" si="110"/>
        <v>400001000</v>
      </c>
      <c r="M2342" s="54" t="b">
        <f t="shared" si="111"/>
        <v>1</v>
      </c>
    </row>
    <row r="2343" spans="2:13" x14ac:dyDescent="0.3">
      <c r="B2343" s="18">
        <f t="shared" si="109"/>
        <v>45</v>
      </c>
      <c r="C2343" s="14">
        <v>45037</v>
      </c>
      <c r="D2343" s="14">
        <v>100001000</v>
      </c>
      <c r="E2343" s="14">
        <v>1</v>
      </c>
      <c r="F2343" s="14">
        <v>2017</v>
      </c>
      <c r="G2343" s="49"/>
      <c r="H2343" s="14">
        <v>46021</v>
      </c>
      <c r="I2343" s="14">
        <v>400001000</v>
      </c>
      <c r="J2343" s="14">
        <v>1</v>
      </c>
      <c r="K2343" s="14">
        <v>2017</v>
      </c>
      <c r="L2343" s="53">
        <f t="shared" si="110"/>
        <v>400001000</v>
      </c>
      <c r="M2343" s="54" t="b">
        <f t="shared" si="111"/>
        <v>1</v>
      </c>
    </row>
    <row r="2344" spans="2:13" x14ac:dyDescent="0.3">
      <c r="B2344" s="18">
        <f t="shared" si="109"/>
        <v>45</v>
      </c>
      <c r="C2344" s="14">
        <v>45039</v>
      </c>
      <c r="D2344" s="14">
        <v>100001000</v>
      </c>
      <c r="E2344" s="14">
        <v>1</v>
      </c>
      <c r="F2344" s="14">
        <v>2017</v>
      </c>
      <c r="G2344" s="49"/>
      <c r="H2344" s="14">
        <v>46023</v>
      </c>
      <c r="I2344" s="14">
        <v>400001000</v>
      </c>
      <c r="J2344" s="14">
        <v>1</v>
      </c>
      <c r="K2344" s="14">
        <v>2017</v>
      </c>
      <c r="L2344" s="53">
        <f t="shared" si="110"/>
        <v>400001000</v>
      </c>
      <c r="M2344" s="54" t="b">
        <f t="shared" si="111"/>
        <v>1</v>
      </c>
    </row>
    <row r="2345" spans="2:13" x14ac:dyDescent="0.3">
      <c r="B2345" s="18">
        <f t="shared" si="109"/>
        <v>45</v>
      </c>
      <c r="C2345" s="14">
        <v>45041</v>
      </c>
      <c r="D2345" s="14">
        <v>100001000</v>
      </c>
      <c r="E2345" s="14">
        <v>1</v>
      </c>
      <c r="F2345" s="14">
        <v>2017</v>
      </c>
      <c r="G2345" s="49"/>
      <c r="H2345" s="14">
        <v>46025</v>
      </c>
      <c r="I2345" s="14">
        <v>400001000</v>
      </c>
      <c r="J2345" s="14">
        <v>1</v>
      </c>
      <c r="K2345" s="14">
        <v>2017</v>
      </c>
      <c r="L2345" s="53">
        <f t="shared" si="110"/>
        <v>400001000</v>
      </c>
      <c r="M2345" s="54" t="b">
        <f t="shared" si="111"/>
        <v>1</v>
      </c>
    </row>
    <row r="2346" spans="2:13" x14ac:dyDescent="0.3">
      <c r="B2346" s="18">
        <f t="shared" si="109"/>
        <v>45</v>
      </c>
      <c r="C2346" s="14">
        <v>45043</v>
      </c>
      <c r="D2346" s="14">
        <v>100001000</v>
      </c>
      <c r="E2346" s="14">
        <v>1</v>
      </c>
      <c r="F2346" s="14">
        <v>2017</v>
      </c>
      <c r="G2346" s="49"/>
      <c r="H2346" s="14">
        <v>46027</v>
      </c>
      <c r="I2346" s="14">
        <v>400001000</v>
      </c>
      <c r="J2346" s="14">
        <v>1</v>
      </c>
      <c r="K2346" s="14">
        <v>2017</v>
      </c>
      <c r="L2346" s="53">
        <f t="shared" si="110"/>
        <v>400001000</v>
      </c>
      <c r="M2346" s="54" t="b">
        <f t="shared" si="111"/>
        <v>1</v>
      </c>
    </row>
    <row r="2347" spans="2:13" x14ac:dyDescent="0.3">
      <c r="B2347" s="18">
        <f t="shared" si="109"/>
        <v>45</v>
      </c>
      <c r="C2347" s="14">
        <v>45045</v>
      </c>
      <c r="D2347" s="14">
        <v>100001000</v>
      </c>
      <c r="E2347" s="14">
        <v>1</v>
      </c>
      <c r="F2347" s="14">
        <v>2017</v>
      </c>
      <c r="G2347" s="49"/>
      <c r="H2347" s="14">
        <v>46029</v>
      </c>
      <c r="I2347" s="14">
        <v>400001000</v>
      </c>
      <c r="J2347" s="14">
        <v>1</v>
      </c>
      <c r="K2347" s="14">
        <v>2017</v>
      </c>
      <c r="L2347" s="53">
        <f t="shared" si="110"/>
        <v>400001000</v>
      </c>
      <c r="M2347" s="54" t="b">
        <f t="shared" si="111"/>
        <v>1</v>
      </c>
    </row>
    <row r="2348" spans="2:13" x14ac:dyDescent="0.3">
      <c r="B2348" s="18">
        <f t="shared" si="109"/>
        <v>45</v>
      </c>
      <c r="C2348" s="14">
        <v>45047</v>
      </c>
      <c r="D2348" s="14">
        <v>100001000</v>
      </c>
      <c r="E2348" s="14">
        <v>1</v>
      </c>
      <c r="F2348" s="14">
        <v>2017</v>
      </c>
      <c r="G2348" s="49"/>
      <c r="H2348" s="14">
        <v>46031</v>
      </c>
      <c r="I2348" s="14">
        <v>400001000</v>
      </c>
      <c r="J2348" s="14">
        <v>1</v>
      </c>
      <c r="K2348" s="14">
        <v>2017</v>
      </c>
      <c r="L2348" s="53">
        <f t="shared" si="110"/>
        <v>400001000</v>
      </c>
      <c r="M2348" s="54" t="b">
        <f t="shared" si="111"/>
        <v>1</v>
      </c>
    </row>
    <row r="2349" spans="2:13" x14ac:dyDescent="0.3">
      <c r="B2349" s="18">
        <f t="shared" si="109"/>
        <v>45</v>
      </c>
      <c r="C2349" s="14">
        <v>45049</v>
      </c>
      <c r="D2349" s="14">
        <v>100001000</v>
      </c>
      <c r="E2349" s="14">
        <v>1</v>
      </c>
      <c r="F2349" s="14">
        <v>2017</v>
      </c>
      <c r="G2349" s="49"/>
      <c r="H2349" s="14">
        <v>46033</v>
      </c>
      <c r="I2349" s="14">
        <v>400001000</v>
      </c>
      <c r="J2349" s="14">
        <v>1</v>
      </c>
      <c r="K2349" s="14">
        <v>2017</v>
      </c>
      <c r="L2349" s="53">
        <f t="shared" si="110"/>
        <v>400001000</v>
      </c>
      <c r="M2349" s="54" t="b">
        <f t="shared" si="111"/>
        <v>1</v>
      </c>
    </row>
    <row r="2350" spans="2:13" x14ac:dyDescent="0.3">
      <c r="B2350" s="18">
        <f t="shared" si="109"/>
        <v>45</v>
      </c>
      <c r="C2350" s="14">
        <v>45051</v>
      </c>
      <c r="D2350" s="14">
        <v>100001000</v>
      </c>
      <c r="E2350" s="14">
        <v>1</v>
      </c>
      <c r="F2350" s="14">
        <v>2017</v>
      </c>
      <c r="G2350" s="49"/>
      <c r="H2350" s="14">
        <v>46035</v>
      </c>
      <c r="I2350" s="14">
        <v>400001000</v>
      </c>
      <c r="J2350" s="14">
        <v>1</v>
      </c>
      <c r="K2350" s="14">
        <v>2017</v>
      </c>
      <c r="L2350" s="53">
        <f t="shared" si="110"/>
        <v>400001000</v>
      </c>
      <c r="M2350" s="54" t="b">
        <f t="shared" si="111"/>
        <v>1</v>
      </c>
    </row>
    <row r="2351" spans="2:13" x14ac:dyDescent="0.3">
      <c r="B2351" s="18">
        <f t="shared" si="109"/>
        <v>45</v>
      </c>
      <c r="C2351" s="14">
        <v>45053</v>
      </c>
      <c r="D2351" s="14">
        <v>100001000</v>
      </c>
      <c r="E2351" s="14">
        <v>1</v>
      </c>
      <c r="F2351" s="14">
        <v>2017</v>
      </c>
      <c r="G2351" s="49"/>
      <c r="H2351" s="14">
        <v>46037</v>
      </c>
      <c r="I2351" s="14">
        <v>400001000</v>
      </c>
      <c r="J2351" s="14">
        <v>1</v>
      </c>
      <c r="K2351" s="14">
        <v>2017</v>
      </c>
      <c r="L2351" s="53">
        <f t="shared" si="110"/>
        <v>400001000</v>
      </c>
      <c r="M2351" s="54" t="b">
        <f t="shared" si="111"/>
        <v>1</v>
      </c>
    </row>
    <row r="2352" spans="2:13" x14ac:dyDescent="0.3">
      <c r="B2352" s="18">
        <f t="shared" si="109"/>
        <v>45</v>
      </c>
      <c r="C2352" s="14">
        <v>45055</v>
      </c>
      <c r="D2352" s="14">
        <v>100001000</v>
      </c>
      <c r="E2352" s="14">
        <v>1</v>
      </c>
      <c r="F2352" s="14">
        <v>2017</v>
      </c>
      <c r="G2352" s="49"/>
      <c r="H2352" s="14">
        <v>46039</v>
      </c>
      <c r="I2352" s="14">
        <v>400001000</v>
      </c>
      <c r="J2352" s="14">
        <v>1</v>
      </c>
      <c r="K2352" s="14">
        <v>2017</v>
      </c>
      <c r="L2352" s="53">
        <f t="shared" si="110"/>
        <v>400001000</v>
      </c>
      <c r="M2352" s="54" t="b">
        <f t="shared" si="111"/>
        <v>1</v>
      </c>
    </row>
    <row r="2353" spans="2:13" x14ac:dyDescent="0.3">
      <c r="B2353" s="18">
        <f t="shared" si="109"/>
        <v>45</v>
      </c>
      <c r="C2353" s="14">
        <v>45057</v>
      </c>
      <c r="D2353" s="14">
        <v>100001000</v>
      </c>
      <c r="E2353" s="14">
        <v>1</v>
      </c>
      <c r="F2353" s="14">
        <v>2017</v>
      </c>
      <c r="G2353" s="49"/>
      <c r="H2353" s="14">
        <v>46041</v>
      </c>
      <c r="I2353" s="14">
        <v>400001000</v>
      </c>
      <c r="J2353" s="14">
        <v>1</v>
      </c>
      <c r="K2353" s="14">
        <v>2017</v>
      </c>
      <c r="L2353" s="53">
        <f t="shared" si="110"/>
        <v>400001000</v>
      </c>
      <c r="M2353" s="54" t="b">
        <f t="shared" si="111"/>
        <v>1</v>
      </c>
    </row>
    <row r="2354" spans="2:13" x14ac:dyDescent="0.3">
      <c r="B2354" s="18">
        <f t="shared" si="109"/>
        <v>45</v>
      </c>
      <c r="C2354" s="14">
        <v>45059</v>
      </c>
      <c r="D2354" s="14">
        <v>100001000</v>
      </c>
      <c r="E2354" s="14">
        <v>1</v>
      </c>
      <c r="F2354" s="14">
        <v>2017</v>
      </c>
      <c r="G2354" s="49"/>
      <c r="H2354" s="14">
        <v>46043</v>
      </c>
      <c r="I2354" s="14">
        <v>400001000</v>
      </c>
      <c r="J2354" s="14">
        <v>1</v>
      </c>
      <c r="K2354" s="14">
        <v>2017</v>
      </c>
      <c r="L2354" s="53">
        <f t="shared" si="110"/>
        <v>400001000</v>
      </c>
      <c r="M2354" s="54" t="b">
        <f t="shared" si="111"/>
        <v>1</v>
      </c>
    </row>
    <row r="2355" spans="2:13" x14ac:dyDescent="0.3">
      <c r="B2355" s="18">
        <f t="shared" si="109"/>
        <v>45</v>
      </c>
      <c r="C2355" s="14">
        <v>45061</v>
      </c>
      <c r="D2355" s="14">
        <v>100001000</v>
      </c>
      <c r="E2355" s="14">
        <v>1</v>
      </c>
      <c r="F2355" s="14">
        <v>2017</v>
      </c>
      <c r="G2355" s="49"/>
      <c r="H2355" s="14">
        <v>46045</v>
      </c>
      <c r="I2355" s="14">
        <v>400001000</v>
      </c>
      <c r="J2355" s="14">
        <v>1</v>
      </c>
      <c r="K2355" s="14">
        <v>2017</v>
      </c>
      <c r="L2355" s="53">
        <f t="shared" si="110"/>
        <v>400001000</v>
      </c>
      <c r="M2355" s="54" t="b">
        <f t="shared" si="111"/>
        <v>1</v>
      </c>
    </row>
    <row r="2356" spans="2:13" x14ac:dyDescent="0.3">
      <c r="B2356" s="18">
        <f t="shared" si="109"/>
        <v>45</v>
      </c>
      <c r="C2356" s="14">
        <v>45063</v>
      </c>
      <c r="D2356" s="14">
        <v>100001000</v>
      </c>
      <c r="E2356" s="14">
        <v>1</v>
      </c>
      <c r="F2356" s="14">
        <v>2017</v>
      </c>
      <c r="G2356" s="49"/>
      <c r="H2356" s="14">
        <v>46047</v>
      </c>
      <c r="I2356" s="14">
        <v>400001000</v>
      </c>
      <c r="J2356" s="14">
        <v>1</v>
      </c>
      <c r="K2356" s="14">
        <v>2017</v>
      </c>
      <c r="L2356" s="53">
        <f t="shared" si="110"/>
        <v>400001000</v>
      </c>
      <c r="M2356" s="54" t="b">
        <f t="shared" si="111"/>
        <v>1</v>
      </c>
    </row>
    <row r="2357" spans="2:13" x14ac:dyDescent="0.3">
      <c r="B2357" s="18">
        <f t="shared" si="109"/>
        <v>45</v>
      </c>
      <c r="C2357" s="14">
        <v>45065</v>
      </c>
      <c r="D2357" s="14">
        <v>100001000</v>
      </c>
      <c r="E2357" s="14">
        <v>1</v>
      </c>
      <c r="F2357" s="14">
        <v>2017</v>
      </c>
      <c r="G2357" s="49"/>
      <c r="H2357" s="14">
        <v>46049</v>
      </c>
      <c r="I2357" s="14">
        <v>400001000</v>
      </c>
      <c r="J2357" s="14">
        <v>1</v>
      </c>
      <c r="K2357" s="14">
        <v>2017</v>
      </c>
      <c r="L2357" s="53">
        <f t="shared" si="110"/>
        <v>400001000</v>
      </c>
      <c r="M2357" s="54" t="b">
        <f t="shared" si="111"/>
        <v>1</v>
      </c>
    </row>
    <row r="2358" spans="2:13" x14ac:dyDescent="0.3">
      <c r="B2358" s="18">
        <f t="shared" si="109"/>
        <v>45</v>
      </c>
      <c r="C2358" s="14">
        <v>45067</v>
      </c>
      <c r="D2358" s="14">
        <v>100001000</v>
      </c>
      <c r="E2358" s="14">
        <v>1</v>
      </c>
      <c r="F2358" s="14">
        <v>2017</v>
      </c>
      <c r="G2358" s="49"/>
      <c r="H2358" s="14">
        <v>46051</v>
      </c>
      <c r="I2358" s="14">
        <v>400001000</v>
      </c>
      <c r="J2358" s="14">
        <v>1</v>
      </c>
      <c r="K2358" s="14">
        <v>2017</v>
      </c>
      <c r="L2358" s="53">
        <f t="shared" si="110"/>
        <v>400001000</v>
      </c>
      <c r="M2358" s="54" t="b">
        <f t="shared" si="111"/>
        <v>1</v>
      </c>
    </row>
    <row r="2359" spans="2:13" x14ac:dyDescent="0.3">
      <c r="B2359" s="18">
        <f t="shared" si="109"/>
        <v>45</v>
      </c>
      <c r="C2359" s="14">
        <v>45069</v>
      </c>
      <c r="D2359" s="14">
        <v>100001000</v>
      </c>
      <c r="E2359" s="14">
        <v>1</v>
      </c>
      <c r="F2359" s="14">
        <v>2017</v>
      </c>
      <c r="G2359" s="49"/>
      <c r="H2359" s="14">
        <v>46053</v>
      </c>
      <c r="I2359" s="14">
        <v>400001000</v>
      </c>
      <c r="J2359" s="14">
        <v>1</v>
      </c>
      <c r="K2359" s="14">
        <v>2017</v>
      </c>
      <c r="L2359" s="53">
        <f t="shared" si="110"/>
        <v>400001000</v>
      </c>
      <c r="M2359" s="54" t="b">
        <f t="shared" si="111"/>
        <v>1</v>
      </c>
    </row>
    <row r="2360" spans="2:13" x14ac:dyDescent="0.3">
      <c r="B2360" s="18">
        <f t="shared" si="109"/>
        <v>45</v>
      </c>
      <c r="C2360" s="14">
        <v>45071</v>
      </c>
      <c r="D2360" s="14">
        <v>100001000</v>
      </c>
      <c r="E2360" s="14">
        <v>1</v>
      </c>
      <c r="F2360" s="14">
        <v>2017</v>
      </c>
      <c r="G2360" s="49"/>
      <c r="H2360" s="14">
        <v>46055</v>
      </c>
      <c r="I2360" s="14">
        <v>400001000</v>
      </c>
      <c r="J2360" s="14">
        <v>1</v>
      </c>
      <c r="K2360" s="14">
        <v>2017</v>
      </c>
      <c r="L2360" s="53">
        <f t="shared" si="110"/>
        <v>400001000</v>
      </c>
      <c r="M2360" s="54" t="b">
        <f t="shared" si="111"/>
        <v>1</v>
      </c>
    </row>
    <row r="2361" spans="2:13" x14ac:dyDescent="0.3">
      <c r="B2361" s="18">
        <f t="shared" si="109"/>
        <v>45</v>
      </c>
      <c r="C2361" s="14">
        <v>45073</v>
      </c>
      <c r="D2361" s="14">
        <v>100001000</v>
      </c>
      <c r="E2361" s="14">
        <v>1</v>
      </c>
      <c r="F2361" s="14">
        <v>2017</v>
      </c>
      <c r="G2361" s="49"/>
      <c r="H2361" s="14">
        <v>46057</v>
      </c>
      <c r="I2361" s="14">
        <v>400001000</v>
      </c>
      <c r="J2361" s="14">
        <v>1</v>
      </c>
      <c r="K2361" s="14">
        <v>2017</v>
      </c>
      <c r="L2361" s="53">
        <f t="shared" si="110"/>
        <v>400001000</v>
      </c>
      <c r="M2361" s="54" t="b">
        <f t="shared" si="111"/>
        <v>1</v>
      </c>
    </row>
    <row r="2362" spans="2:13" x14ac:dyDescent="0.3">
      <c r="B2362" s="18">
        <f t="shared" si="109"/>
        <v>45</v>
      </c>
      <c r="C2362" s="14">
        <v>45075</v>
      </c>
      <c r="D2362" s="14">
        <v>100001000</v>
      </c>
      <c r="E2362" s="14">
        <v>1</v>
      </c>
      <c r="F2362" s="14">
        <v>2017</v>
      </c>
      <c r="G2362" s="49"/>
      <c r="H2362" s="14">
        <v>46059</v>
      </c>
      <c r="I2362" s="14">
        <v>400001000</v>
      </c>
      <c r="J2362" s="14">
        <v>1</v>
      </c>
      <c r="K2362" s="14">
        <v>2017</v>
      </c>
      <c r="L2362" s="53">
        <f t="shared" si="110"/>
        <v>400001000</v>
      </c>
      <c r="M2362" s="54" t="b">
        <f t="shared" si="111"/>
        <v>1</v>
      </c>
    </row>
    <row r="2363" spans="2:13" x14ac:dyDescent="0.3">
      <c r="B2363" s="18">
        <f t="shared" si="109"/>
        <v>45</v>
      </c>
      <c r="C2363" s="14">
        <v>45077</v>
      </c>
      <c r="D2363" s="14">
        <v>100001000</v>
      </c>
      <c r="E2363" s="14">
        <v>1</v>
      </c>
      <c r="F2363" s="14">
        <v>2017</v>
      </c>
      <c r="G2363" s="49"/>
      <c r="H2363" s="14">
        <v>46061</v>
      </c>
      <c r="I2363" s="14">
        <v>400001000</v>
      </c>
      <c r="J2363" s="14">
        <v>1</v>
      </c>
      <c r="K2363" s="14">
        <v>2017</v>
      </c>
      <c r="L2363" s="53">
        <f t="shared" si="110"/>
        <v>400001000</v>
      </c>
      <c r="M2363" s="54" t="b">
        <f t="shared" si="111"/>
        <v>1</v>
      </c>
    </row>
    <row r="2364" spans="2:13" x14ac:dyDescent="0.3">
      <c r="B2364" s="18">
        <f t="shared" si="109"/>
        <v>45</v>
      </c>
      <c r="C2364" s="14">
        <v>45079</v>
      </c>
      <c r="D2364" s="14">
        <v>100001000</v>
      </c>
      <c r="E2364" s="14">
        <v>1</v>
      </c>
      <c r="F2364" s="14">
        <v>2017</v>
      </c>
      <c r="G2364" s="49"/>
      <c r="H2364" s="14">
        <v>46063</v>
      </c>
      <c r="I2364" s="14">
        <v>400001000</v>
      </c>
      <c r="J2364" s="14">
        <v>1</v>
      </c>
      <c r="K2364" s="14">
        <v>2017</v>
      </c>
      <c r="L2364" s="53">
        <f t="shared" si="110"/>
        <v>400001000</v>
      </c>
      <c r="M2364" s="54" t="b">
        <f t="shared" si="111"/>
        <v>1</v>
      </c>
    </row>
    <row r="2365" spans="2:13" x14ac:dyDescent="0.3">
      <c r="B2365" s="18">
        <f t="shared" si="109"/>
        <v>45</v>
      </c>
      <c r="C2365" s="14">
        <v>45081</v>
      </c>
      <c r="D2365" s="14">
        <v>100001000</v>
      </c>
      <c r="E2365" s="14">
        <v>1</v>
      </c>
      <c r="F2365" s="14">
        <v>2017</v>
      </c>
      <c r="G2365" s="49"/>
      <c r="H2365" s="14">
        <v>46065</v>
      </c>
      <c r="I2365" s="14">
        <v>400001000</v>
      </c>
      <c r="J2365" s="14">
        <v>1</v>
      </c>
      <c r="K2365" s="14">
        <v>2017</v>
      </c>
      <c r="L2365" s="53">
        <f t="shared" si="110"/>
        <v>400001000</v>
      </c>
      <c r="M2365" s="54" t="b">
        <f t="shared" si="111"/>
        <v>1</v>
      </c>
    </row>
    <row r="2366" spans="2:13" x14ac:dyDescent="0.3">
      <c r="B2366" s="18">
        <f t="shared" si="109"/>
        <v>45</v>
      </c>
      <c r="C2366" s="14">
        <v>45083</v>
      </c>
      <c r="D2366" s="14">
        <v>100001000</v>
      </c>
      <c r="E2366" s="14">
        <v>1</v>
      </c>
      <c r="F2366" s="14">
        <v>2017</v>
      </c>
      <c r="G2366" s="49"/>
      <c r="H2366" s="14">
        <v>46067</v>
      </c>
      <c r="I2366" s="14">
        <v>400001000</v>
      </c>
      <c r="J2366" s="14">
        <v>1</v>
      </c>
      <c r="K2366" s="14">
        <v>2017</v>
      </c>
      <c r="L2366" s="53">
        <f t="shared" si="110"/>
        <v>400001000</v>
      </c>
      <c r="M2366" s="54" t="b">
        <f t="shared" si="111"/>
        <v>1</v>
      </c>
    </row>
    <row r="2367" spans="2:13" x14ac:dyDescent="0.3">
      <c r="B2367" s="18">
        <f t="shared" si="109"/>
        <v>45</v>
      </c>
      <c r="C2367" s="14">
        <v>45085</v>
      </c>
      <c r="D2367" s="14">
        <v>100001000</v>
      </c>
      <c r="E2367" s="14">
        <v>1</v>
      </c>
      <c r="F2367" s="14">
        <v>2017</v>
      </c>
      <c r="G2367" s="49"/>
      <c r="H2367" s="14">
        <v>46069</v>
      </c>
      <c r="I2367" s="14">
        <v>400001000</v>
      </c>
      <c r="J2367" s="14">
        <v>1</v>
      </c>
      <c r="K2367" s="14">
        <v>2017</v>
      </c>
      <c r="L2367" s="53">
        <f t="shared" si="110"/>
        <v>400001000</v>
      </c>
      <c r="M2367" s="54" t="b">
        <f t="shared" si="111"/>
        <v>1</v>
      </c>
    </row>
    <row r="2368" spans="2:13" x14ac:dyDescent="0.3">
      <c r="B2368" s="18">
        <f t="shared" si="109"/>
        <v>45</v>
      </c>
      <c r="C2368" s="14">
        <v>45087</v>
      </c>
      <c r="D2368" s="14">
        <v>100001000</v>
      </c>
      <c r="E2368" s="14">
        <v>1</v>
      </c>
      <c r="F2368" s="14">
        <v>2017</v>
      </c>
      <c r="G2368" s="49"/>
      <c r="H2368" s="14">
        <v>46071</v>
      </c>
      <c r="I2368" s="14">
        <v>400001000</v>
      </c>
      <c r="J2368" s="14">
        <v>1</v>
      </c>
      <c r="K2368" s="14">
        <v>2017</v>
      </c>
      <c r="L2368" s="53">
        <f t="shared" si="110"/>
        <v>400001000</v>
      </c>
      <c r="M2368" s="54" t="b">
        <f t="shared" si="111"/>
        <v>1</v>
      </c>
    </row>
    <row r="2369" spans="2:13" x14ac:dyDescent="0.3">
      <c r="B2369" s="18">
        <f t="shared" si="109"/>
        <v>45</v>
      </c>
      <c r="C2369" s="14">
        <v>45089</v>
      </c>
      <c r="D2369" s="14">
        <v>100001000</v>
      </c>
      <c r="E2369" s="14">
        <v>1</v>
      </c>
      <c r="F2369" s="14">
        <v>2017</v>
      </c>
      <c r="G2369" s="49"/>
      <c r="H2369" s="14">
        <v>46073</v>
      </c>
      <c r="I2369" s="14">
        <v>400001000</v>
      </c>
      <c r="J2369" s="14">
        <v>1</v>
      </c>
      <c r="K2369" s="14">
        <v>2017</v>
      </c>
      <c r="L2369" s="53">
        <f t="shared" si="110"/>
        <v>400001000</v>
      </c>
      <c r="M2369" s="54" t="b">
        <f t="shared" si="111"/>
        <v>1</v>
      </c>
    </row>
    <row r="2370" spans="2:13" x14ac:dyDescent="0.3">
      <c r="B2370" s="18">
        <f t="shared" si="109"/>
        <v>45</v>
      </c>
      <c r="C2370" s="14">
        <v>45091</v>
      </c>
      <c r="D2370" s="14">
        <v>100001000</v>
      </c>
      <c r="E2370" s="14">
        <v>1</v>
      </c>
      <c r="F2370" s="14">
        <v>2017</v>
      </c>
      <c r="G2370" s="49"/>
      <c r="H2370" s="14">
        <v>46075</v>
      </c>
      <c r="I2370" s="14">
        <v>400001000</v>
      </c>
      <c r="J2370" s="14">
        <v>1</v>
      </c>
      <c r="K2370" s="14">
        <v>2017</v>
      </c>
      <c r="L2370" s="53">
        <f t="shared" si="110"/>
        <v>400001000</v>
      </c>
      <c r="M2370" s="54" t="b">
        <f t="shared" si="111"/>
        <v>1</v>
      </c>
    </row>
    <row r="2371" spans="2:13" x14ac:dyDescent="0.3">
      <c r="B2371" s="18">
        <f t="shared" si="109"/>
        <v>46</v>
      </c>
      <c r="C2371" s="14">
        <v>46003</v>
      </c>
      <c r="D2371" s="14">
        <v>400001000</v>
      </c>
      <c r="E2371" s="14">
        <v>1</v>
      </c>
      <c r="F2371" s="14">
        <v>2017</v>
      </c>
      <c r="G2371" s="49"/>
      <c r="H2371" s="14">
        <v>46077</v>
      </c>
      <c r="I2371" s="14">
        <v>400001000</v>
      </c>
      <c r="J2371" s="14">
        <v>1</v>
      </c>
      <c r="K2371" s="14">
        <v>2017</v>
      </c>
      <c r="L2371" s="53">
        <f t="shared" si="110"/>
        <v>400001000</v>
      </c>
      <c r="M2371" s="54" t="b">
        <f t="shared" si="111"/>
        <v>1</v>
      </c>
    </row>
    <row r="2372" spans="2:13" x14ac:dyDescent="0.3">
      <c r="B2372" s="18">
        <f t="shared" si="109"/>
        <v>46</v>
      </c>
      <c r="C2372" s="14">
        <v>46005</v>
      </c>
      <c r="D2372" s="14">
        <v>400001000</v>
      </c>
      <c r="E2372" s="14">
        <v>1</v>
      </c>
      <c r="F2372" s="14">
        <v>2017</v>
      </c>
      <c r="G2372" s="49"/>
      <c r="H2372" s="14">
        <v>46079</v>
      </c>
      <c r="I2372" s="14">
        <v>400001000</v>
      </c>
      <c r="J2372" s="14">
        <v>1</v>
      </c>
      <c r="K2372" s="14">
        <v>2017</v>
      </c>
      <c r="L2372" s="53">
        <f t="shared" si="110"/>
        <v>400001000</v>
      </c>
      <c r="M2372" s="54" t="b">
        <f t="shared" si="111"/>
        <v>1</v>
      </c>
    </row>
    <row r="2373" spans="2:13" x14ac:dyDescent="0.3">
      <c r="B2373" s="18">
        <f t="shared" si="109"/>
        <v>46</v>
      </c>
      <c r="C2373" s="14">
        <v>46007</v>
      </c>
      <c r="D2373" s="14">
        <v>400001000</v>
      </c>
      <c r="E2373" s="14">
        <v>1</v>
      </c>
      <c r="F2373" s="14">
        <v>2017</v>
      </c>
      <c r="G2373" s="49"/>
      <c r="H2373" s="14">
        <v>46081</v>
      </c>
      <c r="I2373" s="14">
        <v>400001000</v>
      </c>
      <c r="J2373" s="14">
        <v>1</v>
      </c>
      <c r="K2373" s="14">
        <v>2017</v>
      </c>
      <c r="L2373" s="53">
        <f t="shared" si="110"/>
        <v>400001000</v>
      </c>
      <c r="M2373" s="54" t="b">
        <f t="shared" si="111"/>
        <v>1</v>
      </c>
    </row>
    <row r="2374" spans="2:13" x14ac:dyDescent="0.3">
      <c r="B2374" s="18">
        <f t="shared" ref="B2374:B2437" si="112">TRUNC(C2374/1000,0)</f>
        <v>46</v>
      </c>
      <c r="C2374" s="14">
        <v>46009</v>
      </c>
      <c r="D2374" s="14">
        <v>400001000</v>
      </c>
      <c r="E2374" s="14">
        <v>1</v>
      </c>
      <c r="F2374" s="14">
        <v>2017</v>
      </c>
      <c r="G2374" s="49"/>
      <c r="H2374" s="14">
        <v>46083</v>
      </c>
      <c r="I2374" s="14">
        <v>400001000</v>
      </c>
      <c r="J2374" s="14">
        <v>1</v>
      </c>
      <c r="K2374" s="14">
        <v>2017</v>
      </c>
      <c r="L2374" s="53">
        <f t="shared" si="110"/>
        <v>400001000</v>
      </c>
      <c r="M2374" s="54" t="b">
        <f t="shared" si="111"/>
        <v>1</v>
      </c>
    </row>
    <row r="2375" spans="2:13" x14ac:dyDescent="0.3">
      <c r="B2375" s="18">
        <f t="shared" si="112"/>
        <v>46</v>
      </c>
      <c r="C2375" s="14">
        <v>46011</v>
      </c>
      <c r="D2375" s="14">
        <v>400001000</v>
      </c>
      <c r="E2375" s="14">
        <v>1</v>
      </c>
      <c r="F2375" s="14">
        <v>2017</v>
      </c>
      <c r="G2375" s="49"/>
      <c r="H2375" s="14">
        <v>46085</v>
      </c>
      <c r="I2375" s="14">
        <v>400001000</v>
      </c>
      <c r="J2375" s="14">
        <v>1</v>
      </c>
      <c r="K2375" s="14">
        <v>2017</v>
      </c>
      <c r="L2375" s="53">
        <f t="shared" ref="L2375:L2438" si="113">VLOOKUP(H2375,$C$5:$D$3233,2,FALSE)</f>
        <v>400001000</v>
      </c>
      <c r="M2375" s="54" t="b">
        <f t="shared" ref="M2375:M2438" si="114">L2375=I2375</f>
        <v>1</v>
      </c>
    </row>
    <row r="2376" spans="2:13" x14ac:dyDescent="0.3">
      <c r="B2376" s="18">
        <f t="shared" si="112"/>
        <v>46</v>
      </c>
      <c r="C2376" s="14">
        <v>46013</v>
      </c>
      <c r="D2376" s="14">
        <v>400001000</v>
      </c>
      <c r="E2376" s="14">
        <v>1</v>
      </c>
      <c r="F2376" s="14">
        <v>2017</v>
      </c>
      <c r="G2376" s="49"/>
      <c r="H2376" s="14">
        <v>46087</v>
      </c>
      <c r="I2376" s="14">
        <v>400001000</v>
      </c>
      <c r="J2376" s="14">
        <v>1</v>
      </c>
      <c r="K2376" s="14">
        <v>2017</v>
      </c>
      <c r="L2376" s="53">
        <f t="shared" si="113"/>
        <v>400001000</v>
      </c>
      <c r="M2376" s="54" t="b">
        <f t="shared" si="114"/>
        <v>1</v>
      </c>
    </row>
    <row r="2377" spans="2:13" x14ac:dyDescent="0.3">
      <c r="B2377" s="18">
        <f t="shared" si="112"/>
        <v>46</v>
      </c>
      <c r="C2377" s="14">
        <v>46015</v>
      </c>
      <c r="D2377" s="14">
        <v>400001000</v>
      </c>
      <c r="E2377" s="14">
        <v>1</v>
      </c>
      <c r="F2377" s="14">
        <v>2017</v>
      </c>
      <c r="G2377" s="49"/>
      <c r="H2377" s="14">
        <v>46089</v>
      </c>
      <c r="I2377" s="14">
        <v>400001000</v>
      </c>
      <c r="J2377" s="14">
        <v>1</v>
      </c>
      <c r="K2377" s="14">
        <v>2017</v>
      </c>
      <c r="L2377" s="53">
        <f t="shared" si="113"/>
        <v>400001000</v>
      </c>
      <c r="M2377" s="54" t="b">
        <f t="shared" si="114"/>
        <v>1</v>
      </c>
    </row>
    <row r="2378" spans="2:13" x14ac:dyDescent="0.3">
      <c r="B2378" s="18">
        <f t="shared" si="112"/>
        <v>46</v>
      </c>
      <c r="C2378" s="14">
        <v>46017</v>
      </c>
      <c r="D2378" s="14">
        <v>400001000</v>
      </c>
      <c r="E2378" s="14">
        <v>1</v>
      </c>
      <c r="F2378" s="14">
        <v>2017</v>
      </c>
      <c r="G2378" s="49"/>
      <c r="H2378" s="14">
        <v>46091</v>
      </c>
      <c r="I2378" s="14">
        <v>400001000</v>
      </c>
      <c r="J2378" s="14">
        <v>1</v>
      </c>
      <c r="K2378" s="14">
        <v>2017</v>
      </c>
      <c r="L2378" s="53">
        <f t="shared" si="113"/>
        <v>400001000</v>
      </c>
      <c r="M2378" s="54" t="b">
        <f t="shared" si="114"/>
        <v>1</v>
      </c>
    </row>
    <row r="2379" spans="2:13" x14ac:dyDescent="0.3">
      <c r="B2379" s="18">
        <f t="shared" si="112"/>
        <v>46</v>
      </c>
      <c r="C2379" s="14">
        <v>46019</v>
      </c>
      <c r="D2379" s="14">
        <v>400001000</v>
      </c>
      <c r="E2379" s="14">
        <v>1</v>
      </c>
      <c r="F2379" s="14">
        <v>2017</v>
      </c>
      <c r="G2379" s="49"/>
      <c r="H2379" s="14">
        <v>46093</v>
      </c>
      <c r="I2379" s="14">
        <v>400001000</v>
      </c>
      <c r="J2379" s="14">
        <v>1</v>
      </c>
      <c r="K2379" s="14">
        <v>2017</v>
      </c>
      <c r="L2379" s="53">
        <f t="shared" si="113"/>
        <v>400001000</v>
      </c>
      <c r="M2379" s="54" t="b">
        <f t="shared" si="114"/>
        <v>1</v>
      </c>
    </row>
    <row r="2380" spans="2:13" x14ac:dyDescent="0.3">
      <c r="B2380" s="18">
        <f t="shared" si="112"/>
        <v>46</v>
      </c>
      <c r="C2380" s="14">
        <v>46021</v>
      </c>
      <c r="D2380" s="14">
        <v>400001000</v>
      </c>
      <c r="E2380" s="14">
        <v>1</v>
      </c>
      <c r="F2380" s="14">
        <v>2017</v>
      </c>
      <c r="G2380" s="49"/>
      <c r="H2380" s="14">
        <v>46095</v>
      </c>
      <c r="I2380" s="14">
        <v>400001000</v>
      </c>
      <c r="J2380" s="14">
        <v>1</v>
      </c>
      <c r="K2380" s="14">
        <v>2017</v>
      </c>
      <c r="L2380" s="53">
        <f t="shared" si="113"/>
        <v>400001000</v>
      </c>
      <c r="M2380" s="54" t="b">
        <f t="shared" si="114"/>
        <v>1</v>
      </c>
    </row>
    <row r="2381" spans="2:13" x14ac:dyDescent="0.3">
      <c r="B2381" s="18">
        <f t="shared" si="112"/>
        <v>46</v>
      </c>
      <c r="C2381" s="14">
        <v>46023</v>
      </c>
      <c r="D2381" s="14">
        <v>400001000</v>
      </c>
      <c r="E2381" s="14">
        <v>1</v>
      </c>
      <c r="F2381" s="14">
        <v>2017</v>
      </c>
      <c r="G2381" s="49"/>
      <c r="H2381" s="14">
        <v>46097</v>
      </c>
      <c r="I2381" s="14">
        <v>400001000</v>
      </c>
      <c r="J2381" s="14">
        <v>1</v>
      </c>
      <c r="K2381" s="14">
        <v>2017</v>
      </c>
      <c r="L2381" s="53">
        <f t="shared" si="113"/>
        <v>400001000</v>
      </c>
      <c r="M2381" s="54" t="b">
        <f t="shared" si="114"/>
        <v>1</v>
      </c>
    </row>
    <row r="2382" spans="2:13" x14ac:dyDescent="0.3">
      <c r="B2382" s="18">
        <f t="shared" si="112"/>
        <v>46</v>
      </c>
      <c r="C2382" s="14">
        <v>46025</v>
      </c>
      <c r="D2382" s="14">
        <v>400001000</v>
      </c>
      <c r="E2382" s="14">
        <v>1</v>
      </c>
      <c r="F2382" s="14">
        <v>2017</v>
      </c>
      <c r="G2382" s="49"/>
      <c r="H2382" s="14">
        <v>46099</v>
      </c>
      <c r="I2382" s="14">
        <v>400001000</v>
      </c>
      <c r="J2382" s="14">
        <v>1</v>
      </c>
      <c r="K2382" s="14">
        <v>2017</v>
      </c>
      <c r="L2382" s="53">
        <f t="shared" si="113"/>
        <v>400001000</v>
      </c>
      <c r="M2382" s="54" t="b">
        <f t="shared" si="114"/>
        <v>1</v>
      </c>
    </row>
    <row r="2383" spans="2:13" x14ac:dyDescent="0.3">
      <c r="B2383" s="18">
        <f t="shared" si="112"/>
        <v>46</v>
      </c>
      <c r="C2383" s="14">
        <v>46027</v>
      </c>
      <c r="D2383" s="14">
        <v>400001000</v>
      </c>
      <c r="E2383" s="14">
        <v>1</v>
      </c>
      <c r="F2383" s="14">
        <v>2017</v>
      </c>
      <c r="G2383" s="49"/>
      <c r="H2383" s="14">
        <v>46101</v>
      </c>
      <c r="I2383" s="14">
        <v>400001000</v>
      </c>
      <c r="J2383" s="14">
        <v>1</v>
      </c>
      <c r="K2383" s="14">
        <v>2017</v>
      </c>
      <c r="L2383" s="53">
        <f t="shared" si="113"/>
        <v>400001000</v>
      </c>
      <c r="M2383" s="54" t="b">
        <f t="shared" si="114"/>
        <v>1</v>
      </c>
    </row>
    <row r="2384" spans="2:13" x14ac:dyDescent="0.3">
      <c r="B2384" s="18">
        <f t="shared" si="112"/>
        <v>46</v>
      </c>
      <c r="C2384" s="14">
        <v>46029</v>
      </c>
      <c r="D2384" s="14">
        <v>400001000</v>
      </c>
      <c r="E2384" s="14">
        <v>1</v>
      </c>
      <c r="F2384" s="14">
        <v>2017</v>
      </c>
      <c r="G2384" s="49"/>
      <c r="H2384" s="14">
        <v>46103</v>
      </c>
      <c r="I2384" s="14">
        <v>400001000</v>
      </c>
      <c r="J2384" s="14">
        <v>1</v>
      </c>
      <c r="K2384" s="14">
        <v>2017</v>
      </c>
      <c r="L2384" s="53">
        <f t="shared" si="113"/>
        <v>400001000</v>
      </c>
      <c r="M2384" s="54" t="b">
        <f t="shared" si="114"/>
        <v>1</v>
      </c>
    </row>
    <row r="2385" spans="2:13" x14ac:dyDescent="0.3">
      <c r="B2385" s="18">
        <f t="shared" si="112"/>
        <v>46</v>
      </c>
      <c r="C2385" s="14">
        <v>46031</v>
      </c>
      <c r="D2385" s="14">
        <v>400001000</v>
      </c>
      <c r="E2385" s="14">
        <v>1</v>
      </c>
      <c r="F2385" s="14">
        <v>2017</v>
      </c>
      <c r="G2385" s="49"/>
      <c r="H2385" s="14">
        <v>46105</v>
      </c>
      <c r="I2385" s="14">
        <v>400001000</v>
      </c>
      <c r="J2385" s="14">
        <v>1</v>
      </c>
      <c r="K2385" s="14">
        <v>2017</v>
      </c>
      <c r="L2385" s="53">
        <f t="shared" si="113"/>
        <v>400001000</v>
      </c>
      <c r="M2385" s="54" t="b">
        <f t="shared" si="114"/>
        <v>1</v>
      </c>
    </row>
    <row r="2386" spans="2:13" x14ac:dyDescent="0.3">
      <c r="B2386" s="18">
        <f t="shared" si="112"/>
        <v>46</v>
      </c>
      <c r="C2386" s="14">
        <v>46033</v>
      </c>
      <c r="D2386" s="14">
        <v>400001000</v>
      </c>
      <c r="E2386" s="14">
        <v>1</v>
      </c>
      <c r="F2386" s="14">
        <v>2017</v>
      </c>
      <c r="G2386" s="49"/>
      <c r="H2386" s="14">
        <v>46107</v>
      </c>
      <c r="I2386" s="14">
        <v>400001000</v>
      </c>
      <c r="J2386" s="14">
        <v>1</v>
      </c>
      <c r="K2386" s="14">
        <v>2017</v>
      </c>
      <c r="L2386" s="53">
        <f t="shared" si="113"/>
        <v>400001000</v>
      </c>
      <c r="M2386" s="54" t="b">
        <f t="shared" si="114"/>
        <v>1</v>
      </c>
    </row>
    <row r="2387" spans="2:13" x14ac:dyDescent="0.3">
      <c r="B2387" s="18">
        <f t="shared" si="112"/>
        <v>46</v>
      </c>
      <c r="C2387" s="14">
        <v>46035</v>
      </c>
      <c r="D2387" s="14">
        <v>400001000</v>
      </c>
      <c r="E2387" s="14">
        <v>1</v>
      </c>
      <c r="F2387" s="14">
        <v>2017</v>
      </c>
      <c r="G2387" s="49"/>
      <c r="H2387" s="14">
        <v>46109</v>
      </c>
      <c r="I2387" s="14">
        <v>400001000</v>
      </c>
      <c r="J2387" s="14">
        <v>1</v>
      </c>
      <c r="K2387" s="14">
        <v>2017</v>
      </c>
      <c r="L2387" s="53">
        <f t="shared" si="113"/>
        <v>400001000</v>
      </c>
      <c r="M2387" s="54" t="b">
        <f t="shared" si="114"/>
        <v>1</v>
      </c>
    </row>
    <row r="2388" spans="2:13" x14ac:dyDescent="0.3">
      <c r="B2388" s="18">
        <f t="shared" si="112"/>
        <v>46</v>
      </c>
      <c r="C2388" s="14">
        <v>46037</v>
      </c>
      <c r="D2388" s="14">
        <v>400001000</v>
      </c>
      <c r="E2388" s="14">
        <v>1</v>
      </c>
      <c r="F2388" s="14">
        <v>2017</v>
      </c>
      <c r="G2388" s="49"/>
      <c r="H2388" s="14">
        <v>46111</v>
      </c>
      <c r="I2388" s="14">
        <v>400001000</v>
      </c>
      <c r="J2388" s="14">
        <v>1</v>
      </c>
      <c r="K2388" s="14">
        <v>2017</v>
      </c>
      <c r="L2388" s="53">
        <f t="shared" si="113"/>
        <v>400001000</v>
      </c>
      <c r="M2388" s="54" t="b">
        <f t="shared" si="114"/>
        <v>1</v>
      </c>
    </row>
    <row r="2389" spans="2:13" x14ac:dyDescent="0.3">
      <c r="B2389" s="18">
        <f t="shared" si="112"/>
        <v>46</v>
      </c>
      <c r="C2389" s="14">
        <v>46039</v>
      </c>
      <c r="D2389" s="14">
        <v>400001000</v>
      </c>
      <c r="E2389" s="14">
        <v>1</v>
      </c>
      <c r="F2389" s="14">
        <v>2017</v>
      </c>
      <c r="G2389" s="49"/>
      <c r="H2389" s="14">
        <v>46113</v>
      </c>
      <c r="I2389" s="14">
        <v>400001000</v>
      </c>
      <c r="J2389" s="14">
        <v>1</v>
      </c>
      <c r="K2389" s="14">
        <v>2017</v>
      </c>
      <c r="L2389" s="53">
        <f t="shared" si="113"/>
        <v>400001000</v>
      </c>
      <c r="M2389" s="54" t="b">
        <f t="shared" si="114"/>
        <v>1</v>
      </c>
    </row>
    <row r="2390" spans="2:13" x14ac:dyDescent="0.3">
      <c r="B2390" s="18">
        <f t="shared" si="112"/>
        <v>46</v>
      </c>
      <c r="C2390" s="14">
        <v>46041</v>
      </c>
      <c r="D2390" s="14">
        <v>400001000</v>
      </c>
      <c r="E2390" s="14">
        <v>1</v>
      </c>
      <c r="F2390" s="14">
        <v>2017</v>
      </c>
      <c r="G2390" s="49"/>
      <c r="H2390" s="14">
        <v>46115</v>
      </c>
      <c r="I2390" s="14">
        <v>400001000</v>
      </c>
      <c r="J2390" s="14">
        <v>1</v>
      </c>
      <c r="K2390" s="14">
        <v>2017</v>
      </c>
      <c r="L2390" s="53">
        <f t="shared" si="113"/>
        <v>400001000</v>
      </c>
      <c r="M2390" s="54" t="b">
        <f t="shared" si="114"/>
        <v>1</v>
      </c>
    </row>
    <row r="2391" spans="2:13" x14ac:dyDescent="0.3">
      <c r="B2391" s="18">
        <f t="shared" si="112"/>
        <v>46</v>
      </c>
      <c r="C2391" s="14">
        <v>46043</v>
      </c>
      <c r="D2391" s="14">
        <v>400001000</v>
      </c>
      <c r="E2391" s="14">
        <v>1</v>
      </c>
      <c r="F2391" s="14">
        <v>2017</v>
      </c>
      <c r="G2391" s="49"/>
      <c r="H2391" s="14">
        <v>46117</v>
      </c>
      <c r="I2391" s="14">
        <v>400001000</v>
      </c>
      <c r="J2391" s="14">
        <v>1</v>
      </c>
      <c r="K2391" s="14">
        <v>2017</v>
      </c>
      <c r="L2391" s="53">
        <f t="shared" si="113"/>
        <v>400001000</v>
      </c>
      <c r="M2391" s="54" t="b">
        <f t="shared" si="114"/>
        <v>1</v>
      </c>
    </row>
    <row r="2392" spans="2:13" x14ac:dyDescent="0.3">
      <c r="B2392" s="18">
        <f t="shared" si="112"/>
        <v>46</v>
      </c>
      <c r="C2392" s="14">
        <v>46045</v>
      </c>
      <c r="D2392" s="14">
        <v>400001000</v>
      </c>
      <c r="E2392" s="14">
        <v>1</v>
      </c>
      <c r="F2392" s="14">
        <v>2017</v>
      </c>
      <c r="G2392" s="49"/>
      <c r="H2392" s="14">
        <v>46119</v>
      </c>
      <c r="I2392" s="14">
        <v>400001000</v>
      </c>
      <c r="J2392" s="14">
        <v>1</v>
      </c>
      <c r="K2392" s="14">
        <v>2017</v>
      </c>
      <c r="L2392" s="53">
        <f t="shared" si="113"/>
        <v>400001000</v>
      </c>
      <c r="M2392" s="54" t="b">
        <f t="shared" si="114"/>
        <v>1</v>
      </c>
    </row>
    <row r="2393" spans="2:13" x14ac:dyDescent="0.3">
      <c r="B2393" s="18">
        <f t="shared" si="112"/>
        <v>46</v>
      </c>
      <c r="C2393" s="14">
        <v>46047</v>
      </c>
      <c r="D2393" s="14">
        <v>400001000</v>
      </c>
      <c r="E2393" s="14">
        <v>1</v>
      </c>
      <c r="F2393" s="14">
        <v>2017</v>
      </c>
      <c r="G2393" s="49"/>
      <c r="H2393" s="14">
        <v>46121</v>
      </c>
      <c r="I2393" s="14">
        <v>400001000</v>
      </c>
      <c r="J2393" s="14">
        <v>1</v>
      </c>
      <c r="K2393" s="14">
        <v>2017</v>
      </c>
      <c r="L2393" s="53">
        <f t="shared" si="113"/>
        <v>400001000</v>
      </c>
      <c r="M2393" s="54" t="b">
        <f t="shared" si="114"/>
        <v>1</v>
      </c>
    </row>
    <row r="2394" spans="2:13" x14ac:dyDescent="0.3">
      <c r="B2394" s="18">
        <f t="shared" si="112"/>
        <v>46</v>
      </c>
      <c r="C2394" s="14">
        <v>46049</v>
      </c>
      <c r="D2394" s="14">
        <v>400001000</v>
      </c>
      <c r="E2394" s="14">
        <v>1</v>
      </c>
      <c r="F2394" s="14">
        <v>2017</v>
      </c>
      <c r="G2394" s="49"/>
      <c r="H2394" s="14">
        <v>46123</v>
      </c>
      <c r="I2394" s="14">
        <v>400001000</v>
      </c>
      <c r="J2394" s="14">
        <v>1</v>
      </c>
      <c r="K2394" s="14">
        <v>2017</v>
      </c>
      <c r="L2394" s="53">
        <f t="shared" si="113"/>
        <v>400001000</v>
      </c>
      <c r="M2394" s="54" t="b">
        <f t="shared" si="114"/>
        <v>1</v>
      </c>
    </row>
    <row r="2395" spans="2:13" x14ac:dyDescent="0.3">
      <c r="B2395" s="18">
        <f t="shared" si="112"/>
        <v>46</v>
      </c>
      <c r="C2395" s="14">
        <v>46051</v>
      </c>
      <c r="D2395" s="14">
        <v>400001000</v>
      </c>
      <c r="E2395" s="14">
        <v>1</v>
      </c>
      <c r="F2395" s="14">
        <v>2017</v>
      </c>
      <c r="G2395" s="49"/>
      <c r="H2395" s="14">
        <v>46125</v>
      </c>
      <c r="I2395" s="14">
        <v>400001000</v>
      </c>
      <c r="J2395" s="14">
        <v>1</v>
      </c>
      <c r="K2395" s="14">
        <v>2017</v>
      </c>
      <c r="L2395" s="53">
        <f t="shared" si="113"/>
        <v>400001000</v>
      </c>
      <c r="M2395" s="54" t="b">
        <f t="shared" si="114"/>
        <v>1</v>
      </c>
    </row>
    <row r="2396" spans="2:13" x14ac:dyDescent="0.3">
      <c r="B2396" s="18">
        <f t="shared" si="112"/>
        <v>46</v>
      </c>
      <c r="C2396" s="14">
        <v>46053</v>
      </c>
      <c r="D2396" s="14">
        <v>400001000</v>
      </c>
      <c r="E2396" s="14">
        <v>1</v>
      </c>
      <c r="F2396" s="14">
        <v>2017</v>
      </c>
      <c r="G2396" s="49"/>
      <c r="H2396" s="14">
        <v>46127</v>
      </c>
      <c r="I2396" s="14">
        <v>400001000</v>
      </c>
      <c r="J2396" s="14">
        <v>1</v>
      </c>
      <c r="K2396" s="14">
        <v>2017</v>
      </c>
      <c r="L2396" s="53">
        <f t="shared" si="113"/>
        <v>400001000</v>
      </c>
      <c r="M2396" s="54" t="b">
        <f t="shared" si="114"/>
        <v>1</v>
      </c>
    </row>
    <row r="2397" spans="2:13" x14ac:dyDescent="0.3">
      <c r="B2397" s="18">
        <f t="shared" si="112"/>
        <v>46</v>
      </c>
      <c r="C2397" s="14">
        <v>46055</v>
      </c>
      <c r="D2397" s="14">
        <v>400001000</v>
      </c>
      <c r="E2397" s="14">
        <v>1</v>
      </c>
      <c r="F2397" s="14">
        <v>2017</v>
      </c>
      <c r="G2397" s="49"/>
      <c r="H2397" s="14">
        <v>46129</v>
      </c>
      <c r="I2397" s="14">
        <v>400001000</v>
      </c>
      <c r="J2397" s="14">
        <v>1</v>
      </c>
      <c r="K2397" s="14">
        <v>2017</v>
      </c>
      <c r="L2397" s="53">
        <f t="shared" si="113"/>
        <v>400001000</v>
      </c>
      <c r="M2397" s="54" t="b">
        <f t="shared" si="114"/>
        <v>1</v>
      </c>
    </row>
    <row r="2398" spans="2:13" x14ac:dyDescent="0.3">
      <c r="B2398" s="18">
        <f t="shared" si="112"/>
        <v>46</v>
      </c>
      <c r="C2398" s="14">
        <v>46057</v>
      </c>
      <c r="D2398" s="14">
        <v>400001000</v>
      </c>
      <c r="E2398" s="14">
        <v>1</v>
      </c>
      <c r="F2398" s="14">
        <v>2017</v>
      </c>
      <c r="G2398" s="49"/>
      <c r="H2398" s="14">
        <v>46135</v>
      </c>
      <c r="I2398" s="14">
        <v>400001000</v>
      </c>
      <c r="J2398" s="14">
        <v>1</v>
      </c>
      <c r="K2398" s="14">
        <v>2017</v>
      </c>
      <c r="L2398" s="53">
        <f t="shared" si="113"/>
        <v>400001000</v>
      </c>
      <c r="M2398" s="54" t="b">
        <f t="shared" si="114"/>
        <v>1</v>
      </c>
    </row>
    <row r="2399" spans="2:13" x14ac:dyDescent="0.3">
      <c r="B2399" s="18">
        <f t="shared" si="112"/>
        <v>46</v>
      </c>
      <c r="C2399" s="14">
        <v>46059</v>
      </c>
      <c r="D2399" s="14">
        <v>400001000</v>
      </c>
      <c r="E2399" s="14">
        <v>1</v>
      </c>
      <c r="F2399" s="14">
        <v>2017</v>
      </c>
      <c r="G2399" s="49"/>
      <c r="H2399" s="14">
        <v>46137</v>
      </c>
      <c r="I2399" s="14">
        <v>400001000</v>
      </c>
      <c r="J2399" s="14">
        <v>1</v>
      </c>
      <c r="K2399" s="14">
        <v>2017</v>
      </c>
      <c r="L2399" s="53">
        <f t="shared" si="113"/>
        <v>400001000</v>
      </c>
      <c r="M2399" s="54" t="b">
        <f t="shared" si="114"/>
        <v>1</v>
      </c>
    </row>
    <row r="2400" spans="2:13" x14ac:dyDescent="0.3">
      <c r="B2400" s="18">
        <f t="shared" si="112"/>
        <v>46</v>
      </c>
      <c r="C2400" s="14">
        <v>46061</v>
      </c>
      <c r="D2400" s="14">
        <v>400001000</v>
      </c>
      <c r="E2400" s="14">
        <v>1</v>
      </c>
      <c r="F2400" s="14">
        <v>2017</v>
      </c>
      <c r="G2400" s="49"/>
      <c r="H2400" s="14">
        <v>47001</v>
      </c>
      <c r="I2400" s="14">
        <v>100001000</v>
      </c>
      <c r="J2400" s="14">
        <v>1</v>
      </c>
      <c r="K2400" s="14">
        <v>2017</v>
      </c>
      <c r="L2400" s="53">
        <f t="shared" si="113"/>
        <v>100001000</v>
      </c>
      <c r="M2400" s="54" t="b">
        <f t="shared" si="114"/>
        <v>1</v>
      </c>
    </row>
    <row r="2401" spans="2:13" x14ac:dyDescent="0.3">
      <c r="B2401" s="18">
        <f t="shared" si="112"/>
        <v>46</v>
      </c>
      <c r="C2401" s="14">
        <v>46063</v>
      </c>
      <c r="D2401" s="14">
        <v>400001000</v>
      </c>
      <c r="E2401" s="14">
        <v>1</v>
      </c>
      <c r="F2401" s="14">
        <v>2017</v>
      </c>
      <c r="G2401" s="49"/>
      <c r="H2401" s="14">
        <v>47003</v>
      </c>
      <c r="I2401" s="14">
        <v>100001000</v>
      </c>
      <c r="J2401" s="14">
        <v>1</v>
      </c>
      <c r="K2401" s="14">
        <v>2017</v>
      </c>
      <c r="L2401" s="53">
        <f t="shared" si="113"/>
        <v>100001000</v>
      </c>
      <c r="M2401" s="54" t="b">
        <f t="shared" si="114"/>
        <v>1</v>
      </c>
    </row>
    <row r="2402" spans="2:13" x14ac:dyDescent="0.3">
      <c r="B2402" s="18">
        <f t="shared" si="112"/>
        <v>46</v>
      </c>
      <c r="C2402" s="14">
        <v>46065</v>
      </c>
      <c r="D2402" s="14">
        <v>400001000</v>
      </c>
      <c r="E2402" s="14">
        <v>1</v>
      </c>
      <c r="F2402" s="14">
        <v>2017</v>
      </c>
      <c r="G2402" s="49"/>
      <c r="H2402" s="14">
        <v>47005</v>
      </c>
      <c r="I2402" s="14">
        <v>200001000</v>
      </c>
      <c r="J2402" s="14">
        <v>1</v>
      </c>
      <c r="K2402" s="14">
        <v>2017</v>
      </c>
      <c r="L2402" s="53">
        <f t="shared" si="113"/>
        <v>200001000</v>
      </c>
      <c r="M2402" s="54" t="b">
        <f t="shared" si="114"/>
        <v>1</v>
      </c>
    </row>
    <row r="2403" spans="2:13" x14ac:dyDescent="0.3">
      <c r="B2403" s="18">
        <f t="shared" si="112"/>
        <v>46</v>
      </c>
      <c r="C2403" s="14">
        <v>46067</v>
      </c>
      <c r="D2403" s="14">
        <v>400001000</v>
      </c>
      <c r="E2403" s="14">
        <v>1</v>
      </c>
      <c r="F2403" s="14">
        <v>2017</v>
      </c>
      <c r="G2403" s="49"/>
      <c r="H2403" s="14">
        <v>47007</v>
      </c>
      <c r="I2403" s="14">
        <v>100001000</v>
      </c>
      <c r="J2403" s="14">
        <v>1</v>
      </c>
      <c r="K2403" s="14">
        <v>2017</v>
      </c>
      <c r="L2403" s="53">
        <f t="shared" si="113"/>
        <v>100001000</v>
      </c>
      <c r="M2403" s="54" t="b">
        <f t="shared" si="114"/>
        <v>1</v>
      </c>
    </row>
    <row r="2404" spans="2:13" x14ac:dyDescent="0.3">
      <c r="B2404" s="18">
        <f t="shared" si="112"/>
        <v>46</v>
      </c>
      <c r="C2404" s="14">
        <v>46069</v>
      </c>
      <c r="D2404" s="14">
        <v>400001000</v>
      </c>
      <c r="E2404" s="14">
        <v>1</v>
      </c>
      <c r="F2404" s="14">
        <v>2017</v>
      </c>
      <c r="G2404" s="49"/>
      <c r="H2404" s="14">
        <v>47009</v>
      </c>
      <c r="I2404" s="14">
        <v>100001000</v>
      </c>
      <c r="J2404" s="14">
        <v>1</v>
      </c>
      <c r="K2404" s="14">
        <v>2017</v>
      </c>
      <c r="L2404" s="53">
        <f t="shared" si="113"/>
        <v>100001000</v>
      </c>
      <c r="M2404" s="54" t="b">
        <f t="shared" si="114"/>
        <v>1</v>
      </c>
    </row>
    <row r="2405" spans="2:13" x14ac:dyDescent="0.3">
      <c r="B2405" s="18">
        <f t="shared" si="112"/>
        <v>46</v>
      </c>
      <c r="C2405" s="14">
        <v>46071</v>
      </c>
      <c r="D2405" s="14">
        <v>400001000</v>
      </c>
      <c r="E2405" s="14">
        <v>1</v>
      </c>
      <c r="F2405" s="14">
        <v>2017</v>
      </c>
      <c r="G2405" s="49"/>
      <c r="H2405" s="14">
        <v>47011</v>
      </c>
      <c r="I2405" s="14">
        <v>100001000</v>
      </c>
      <c r="J2405" s="14">
        <v>1</v>
      </c>
      <c r="K2405" s="14">
        <v>2017</v>
      </c>
      <c r="L2405" s="53">
        <f t="shared" si="113"/>
        <v>100001000</v>
      </c>
      <c r="M2405" s="54" t="b">
        <f t="shared" si="114"/>
        <v>1</v>
      </c>
    </row>
    <row r="2406" spans="2:13" x14ac:dyDescent="0.3">
      <c r="B2406" s="18">
        <f t="shared" si="112"/>
        <v>46</v>
      </c>
      <c r="C2406" s="14">
        <v>46073</v>
      </c>
      <c r="D2406" s="14">
        <v>400001000</v>
      </c>
      <c r="E2406" s="14">
        <v>1</v>
      </c>
      <c r="F2406" s="14">
        <v>2017</v>
      </c>
      <c r="G2406" s="49"/>
      <c r="H2406" s="14">
        <v>47013</v>
      </c>
      <c r="I2406" s="14">
        <v>100001000</v>
      </c>
      <c r="J2406" s="14">
        <v>1</v>
      </c>
      <c r="K2406" s="14">
        <v>2017</v>
      </c>
      <c r="L2406" s="53">
        <f t="shared" si="113"/>
        <v>100001000</v>
      </c>
      <c r="M2406" s="54" t="b">
        <f t="shared" si="114"/>
        <v>1</v>
      </c>
    </row>
    <row r="2407" spans="2:13" x14ac:dyDescent="0.3">
      <c r="B2407" s="18">
        <f t="shared" si="112"/>
        <v>46</v>
      </c>
      <c r="C2407" s="14">
        <v>46075</v>
      </c>
      <c r="D2407" s="14">
        <v>400001000</v>
      </c>
      <c r="E2407" s="14">
        <v>1</v>
      </c>
      <c r="F2407" s="14">
        <v>2017</v>
      </c>
      <c r="G2407" s="49"/>
      <c r="H2407" s="14">
        <v>47015</v>
      </c>
      <c r="I2407" s="14">
        <v>100001000</v>
      </c>
      <c r="J2407" s="14">
        <v>1</v>
      </c>
      <c r="K2407" s="14">
        <v>2017</v>
      </c>
      <c r="L2407" s="53">
        <f t="shared" si="113"/>
        <v>100001000</v>
      </c>
      <c r="M2407" s="54" t="b">
        <f t="shared" si="114"/>
        <v>1</v>
      </c>
    </row>
    <row r="2408" spans="2:13" x14ac:dyDescent="0.3">
      <c r="B2408" s="18">
        <f t="shared" si="112"/>
        <v>46</v>
      </c>
      <c r="C2408" s="14">
        <v>46077</v>
      </c>
      <c r="D2408" s="14">
        <v>400001000</v>
      </c>
      <c r="E2408" s="14">
        <v>1</v>
      </c>
      <c r="F2408" s="14">
        <v>2017</v>
      </c>
      <c r="G2408" s="49"/>
      <c r="H2408" s="14">
        <v>47017</v>
      </c>
      <c r="I2408" s="14">
        <v>200001000</v>
      </c>
      <c r="J2408" s="14">
        <v>1</v>
      </c>
      <c r="K2408" s="14">
        <v>2017</v>
      </c>
      <c r="L2408" s="53">
        <f t="shared" si="113"/>
        <v>200001000</v>
      </c>
      <c r="M2408" s="54" t="b">
        <f t="shared" si="114"/>
        <v>1</v>
      </c>
    </row>
    <row r="2409" spans="2:13" x14ac:dyDescent="0.3">
      <c r="B2409" s="18">
        <f t="shared" si="112"/>
        <v>46</v>
      </c>
      <c r="C2409" s="14">
        <v>46079</v>
      </c>
      <c r="D2409" s="14">
        <v>400001000</v>
      </c>
      <c r="E2409" s="14">
        <v>1</v>
      </c>
      <c r="F2409" s="14">
        <v>2017</v>
      </c>
      <c r="G2409" s="49"/>
      <c r="H2409" s="14">
        <v>47019</v>
      </c>
      <c r="I2409" s="14">
        <v>100001000</v>
      </c>
      <c r="J2409" s="14">
        <v>1</v>
      </c>
      <c r="K2409" s="14">
        <v>2017</v>
      </c>
      <c r="L2409" s="53">
        <f t="shared" si="113"/>
        <v>100001000</v>
      </c>
      <c r="M2409" s="54" t="b">
        <f t="shared" si="114"/>
        <v>1</v>
      </c>
    </row>
    <row r="2410" spans="2:13" x14ac:dyDescent="0.3">
      <c r="B2410" s="18">
        <f t="shared" si="112"/>
        <v>46</v>
      </c>
      <c r="C2410" s="14">
        <v>46081</v>
      </c>
      <c r="D2410" s="14">
        <v>400001000</v>
      </c>
      <c r="E2410" s="14">
        <v>1</v>
      </c>
      <c r="F2410" s="14">
        <v>2017</v>
      </c>
      <c r="G2410" s="49"/>
      <c r="H2410" s="14">
        <v>47021</v>
      </c>
      <c r="I2410" s="14">
        <v>200001000</v>
      </c>
      <c r="J2410" s="14">
        <v>1</v>
      </c>
      <c r="K2410" s="14">
        <v>2017</v>
      </c>
      <c r="L2410" s="53">
        <f t="shared" si="113"/>
        <v>200001000</v>
      </c>
      <c r="M2410" s="54" t="b">
        <f t="shared" si="114"/>
        <v>1</v>
      </c>
    </row>
    <row r="2411" spans="2:13" x14ac:dyDescent="0.3">
      <c r="B2411" s="18">
        <f t="shared" si="112"/>
        <v>46</v>
      </c>
      <c r="C2411" s="14">
        <v>46083</v>
      </c>
      <c r="D2411" s="14">
        <v>400001000</v>
      </c>
      <c r="E2411" s="14">
        <v>1</v>
      </c>
      <c r="F2411" s="14">
        <v>2017</v>
      </c>
      <c r="G2411" s="49"/>
      <c r="H2411" s="14">
        <v>47023</v>
      </c>
      <c r="I2411" s="14">
        <v>200001000</v>
      </c>
      <c r="J2411" s="14">
        <v>1</v>
      </c>
      <c r="K2411" s="14">
        <v>2017</v>
      </c>
      <c r="L2411" s="53">
        <f t="shared" si="113"/>
        <v>200001000</v>
      </c>
      <c r="M2411" s="54" t="b">
        <f t="shared" si="114"/>
        <v>1</v>
      </c>
    </row>
    <row r="2412" spans="2:13" x14ac:dyDescent="0.3">
      <c r="B2412" s="18">
        <f t="shared" si="112"/>
        <v>46</v>
      </c>
      <c r="C2412" s="14">
        <v>46085</v>
      </c>
      <c r="D2412" s="14">
        <v>400001000</v>
      </c>
      <c r="E2412" s="14">
        <v>1</v>
      </c>
      <c r="F2412" s="14">
        <v>2017</v>
      </c>
      <c r="G2412" s="49"/>
      <c r="H2412" s="14">
        <v>47025</v>
      </c>
      <c r="I2412" s="14">
        <v>100001000</v>
      </c>
      <c r="J2412" s="14">
        <v>1</v>
      </c>
      <c r="K2412" s="14">
        <v>2017</v>
      </c>
      <c r="L2412" s="53">
        <f t="shared" si="113"/>
        <v>100001000</v>
      </c>
      <c r="M2412" s="54" t="b">
        <f t="shared" si="114"/>
        <v>1</v>
      </c>
    </row>
    <row r="2413" spans="2:13" x14ac:dyDescent="0.3">
      <c r="B2413" s="18">
        <f t="shared" si="112"/>
        <v>46</v>
      </c>
      <c r="C2413" s="14">
        <v>46087</v>
      </c>
      <c r="D2413" s="14">
        <v>400001000</v>
      </c>
      <c r="E2413" s="14">
        <v>1</v>
      </c>
      <c r="F2413" s="14">
        <v>2017</v>
      </c>
      <c r="G2413" s="49"/>
      <c r="H2413" s="14">
        <v>47027</v>
      </c>
      <c r="I2413" s="14">
        <v>200001000</v>
      </c>
      <c r="J2413" s="14">
        <v>1</v>
      </c>
      <c r="K2413" s="14">
        <v>2017</v>
      </c>
      <c r="L2413" s="53">
        <f t="shared" si="113"/>
        <v>200001000</v>
      </c>
      <c r="M2413" s="54" t="b">
        <f t="shared" si="114"/>
        <v>1</v>
      </c>
    </row>
    <row r="2414" spans="2:13" x14ac:dyDescent="0.3">
      <c r="B2414" s="18">
        <f t="shared" si="112"/>
        <v>46</v>
      </c>
      <c r="C2414" s="14">
        <v>46089</v>
      </c>
      <c r="D2414" s="14">
        <v>400001000</v>
      </c>
      <c r="E2414" s="14">
        <v>1</v>
      </c>
      <c r="F2414" s="14">
        <v>2017</v>
      </c>
      <c r="G2414" s="49"/>
      <c r="H2414" s="14">
        <v>47029</v>
      </c>
      <c r="I2414" s="14">
        <v>100001000</v>
      </c>
      <c r="J2414" s="14">
        <v>1</v>
      </c>
      <c r="K2414" s="14">
        <v>2017</v>
      </c>
      <c r="L2414" s="53">
        <f t="shared" si="113"/>
        <v>100001000</v>
      </c>
      <c r="M2414" s="54" t="b">
        <f t="shared" si="114"/>
        <v>1</v>
      </c>
    </row>
    <row r="2415" spans="2:13" x14ac:dyDescent="0.3">
      <c r="B2415" s="18">
        <f t="shared" si="112"/>
        <v>46</v>
      </c>
      <c r="C2415" s="14">
        <v>46091</v>
      </c>
      <c r="D2415" s="14">
        <v>400001000</v>
      </c>
      <c r="E2415" s="14">
        <v>1</v>
      </c>
      <c r="F2415" s="14">
        <v>2017</v>
      </c>
      <c r="G2415" s="49"/>
      <c r="H2415" s="14">
        <v>47031</v>
      </c>
      <c r="I2415" s="14">
        <v>100001000</v>
      </c>
      <c r="J2415" s="14">
        <v>1</v>
      </c>
      <c r="K2415" s="14">
        <v>2017</v>
      </c>
      <c r="L2415" s="53">
        <f t="shared" si="113"/>
        <v>100001000</v>
      </c>
      <c r="M2415" s="54" t="b">
        <f t="shared" si="114"/>
        <v>1</v>
      </c>
    </row>
    <row r="2416" spans="2:13" x14ac:dyDescent="0.3">
      <c r="B2416" s="18">
        <f t="shared" si="112"/>
        <v>46</v>
      </c>
      <c r="C2416" s="14">
        <v>46093</v>
      </c>
      <c r="D2416" s="14">
        <v>400001000</v>
      </c>
      <c r="E2416" s="14">
        <v>1</v>
      </c>
      <c r="F2416" s="14">
        <v>2017</v>
      </c>
      <c r="G2416" s="49"/>
      <c r="H2416" s="14">
        <v>47033</v>
      </c>
      <c r="I2416" s="14">
        <v>200001000</v>
      </c>
      <c r="J2416" s="14">
        <v>1</v>
      </c>
      <c r="K2416" s="14">
        <v>2017</v>
      </c>
      <c r="L2416" s="53">
        <f t="shared" si="113"/>
        <v>200001000</v>
      </c>
      <c r="M2416" s="54" t="b">
        <f t="shared" si="114"/>
        <v>1</v>
      </c>
    </row>
    <row r="2417" spans="2:13" x14ac:dyDescent="0.3">
      <c r="B2417" s="18">
        <f t="shared" si="112"/>
        <v>46</v>
      </c>
      <c r="C2417" s="14">
        <v>46095</v>
      </c>
      <c r="D2417" s="14">
        <v>400001000</v>
      </c>
      <c r="E2417" s="14">
        <v>1</v>
      </c>
      <c r="F2417" s="14">
        <v>2017</v>
      </c>
      <c r="G2417" s="49"/>
      <c r="H2417" s="14">
        <v>47035</v>
      </c>
      <c r="I2417" s="14">
        <v>100001000</v>
      </c>
      <c r="J2417" s="14">
        <v>1</v>
      </c>
      <c r="K2417" s="14">
        <v>2017</v>
      </c>
      <c r="L2417" s="53">
        <f t="shared" si="113"/>
        <v>100001000</v>
      </c>
      <c r="M2417" s="54" t="b">
        <f t="shared" si="114"/>
        <v>1</v>
      </c>
    </row>
    <row r="2418" spans="2:13" x14ac:dyDescent="0.3">
      <c r="B2418" s="18">
        <f t="shared" si="112"/>
        <v>46</v>
      </c>
      <c r="C2418" s="14">
        <v>46097</v>
      </c>
      <c r="D2418" s="14">
        <v>400001000</v>
      </c>
      <c r="E2418" s="14">
        <v>1</v>
      </c>
      <c r="F2418" s="14">
        <v>2017</v>
      </c>
      <c r="G2418" s="49"/>
      <c r="H2418" s="14">
        <v>47037</v>
      </c>
      <c r="I2418" s="14">
        <v>200001000</v>
      </c>
      <c r="J2418" s="14">
        <v>1</v>
      </c>
      <c r="K2418" s="14">
        <v>2017</v>
      </c>
      <c r="L2418" s="53">
        <f t="shared" si="113"/>
        <v>200001000</v>
      </c>
      <c r="M2418" s="54" t="b">
        <f t="shared" si="114"/>
        <v>1</v>
      </c>
    </row>
    <row r="2419" spans="2:13" x14ac:dyDescent="0.3">
      <c r="B2419" s="18">
        <f t="shared" si="112"/>
        <v>46</v>
      </c>
      <c r="C2419" s="14">
        <v>46099</v>
      </c>
      <c r="D2419" s="14">
        <v>400001000</v>
      </c>
      <c r="E2419" s="14">
        <v>1</v>
      </c>
      <c r="F2419" s="14">
        <v>2017</v>
      </c>
      <c r="G2419" s="49"/>
      <c r="H2419" s="14">
        <v>47039</v>
      </c>
      <c r="I2419" s="14">
        <v>200001000</v>
      </c>
      <c r="J2419" s="14">
        <v>1</v>
      </c>
      <c r="K2419" s="14">
        <v>2017</v>
      </c>
      <c r="L2419" s="53">
        <f t="shared" si="113"/>
        <v>200001000</v>
      </c>
      <c r="M2419" s="54" t="b">
        <f t="shared" si="114"/>
        <v>1</v>
      </c>
    </row>
    <row r="2420" spans="2:13" x14ac:dyDescent="0.3">
      <c r="B2420" s="18">
        <f t="shared" si="112"/>
        <v>46</v>
      </c>
      <c r="C2420" s="14">
        <v>46101</v>
      </c>
      <c r="D2420" s="14">
        <v>400001000</v>
      </c>
      <c r="E2420" s="14">
        <v>1</v>
      </c>
      <c r="F2420" s="14">
        <v>2017</v>
      </c>
      <c r="G2420" s="49"/>
      <c r="H2420" s="14">
        <v>47041</v>
      </c>
      <c r="I2420" s="14">
        <v>100001000</v>
      </c>
      <c r="J2420" s="14">
        <v>1</v>
      </c>
      <c r="K2420" s="14">
        <v>2017</v>
      </c>
      <c r="L2420" s="53">
        <f t="shared" si="113"/>
        <v>100001000</v>
      </c>
      <c r="M2420" s="54" t="b">
        <f t="shared" si="114"/>
        <v>1</v>
      </c>
    </row>
    <row r="2421" spans="2:13" x14ac:dyDescent="0.3">
      <c r="B2421" s="18">
        <f t="shared" si="112"/>
        <v>46</v>
      </c>
      <c r="C2421" s="14">
        <v>46103</v>
      </c>
      <c r="D2421" s="14">
        <v>400001000</v>
      </c>
      <c r="E2421" s="14">
        <v>1</v>
      </c>
      <c r="F2421" s="14">
        <v>2017</v>
      </c>
      <c r="G2421" s="49"/>
      <c r="H2421" s="14">
        <v>47043</v>
      </c>
      <c r="I2421" s="14">
        <v>200001000</v>
      </c>
      <c r="J2421" s="14">
        <v>1</v>
      </c>
      <c r="K2421" s="14">
        <v>2017</v>
      </c>
      <c r="L2421" s="53">
        <f t="shared" si="113"/>
        <v>200001000</v>
      </c>
      <c r="M2421" s="54" t="b">
        <f t="shared" si="114"/>
        <v>1</v>
      </c>
    </row>
    <row r="2422" spans="2:13" x14ac:dyDescent="0.3">
      <c r="B2422" s="18">
        <f t="shared" si="112"/>
        <v>46</v>
      </c>
      <c r="C2422" s="14">
        <v>46105</v>
      </c>
      <c r="D2422" s="14">
        <v>400001000</v>
      </c>
      <c r="E2422" s="14">
        <v>1</v>
      </c>
      <c r="F2422" s="14">
        <v>2017</v>
      </c>
      <c r="G2422" s="49"/>
      <c r="H2422" s="14">
        <v>47045</v>
      </c>
      <c r="I2422" s="14">
        <v>200001000</v>
      </c>
      <c r="J2422" s="14">
        <v>1</v>
      </c>
      <c r="K2422" s="14">
        <v>2017</v>
      </c>
      <c r="L2422" s="53">
        <f t="shared" si="113"/>
        <v>200001000</v>
      </c>
      <c r="M2422" s="54" t="b">
        <f t="shared" si="114"/>
        <v>1</v>
      </c>
    </row>
    <row r="2423" spans="2:13" x14ac:dyDescent="0.3">
      <c r="B2423" s="18">
        <f t="shared" si="112"/>
        <v>46</v>
      </c>
      <c r="C2423" s="14">
        <v>46107</v>
      </c>
      <c r="D2423" s="14">
        <v>400001000</v>
      </c>
      <c r="E2423" s="14">
        <v>1</v>
      </c>
      <c r="F2423" s="14">
        <v>2017</v>
      </c>
      <c r="G2423" s="49"/>
      <c r="H2423" s="14">
        <v>47047</v>
      </c>
      <c r="I2423" s="14">
        <v>200001000</v>
      </c>
      <c r="J2423" s="14">
        <v>1</v>
      </c>
      <c r="K2423" s="14">
        <v>2017</v>
      </c>
      <c r="L2423" s="53">
        <f t="shared" si="113"/>
        <v>200001000</v>
      </c>
      <c r="M2423" s="54" t="b">
        <f t="shared" si="114"/>
        <v>1</v>
      </c>
    </row>
    <row r="2424" spans="2:13" x14ac:dyDescent="0.3">
      <c r="B2424" s="18">
        <f t="shared" si="112"/>
        <v>46</v>
      </c>
      <c r="C2424" s="14">
        <v>46109</v>
      </c>
      <c r="D2424" s="14">
        <v>400001000</v>
      </c>
      <c r="E2424" s="14">
        <v>1</v>
      </c>
      <c r="F2424" s="14">
        <v>2017</v>
      </c>
      <c r="G2424" s="49"/>
      <c r="H2424" s="14">
        <v>47049</v>
      </c>
      <c r="I2424" s="14">
        <v>100001000</v>
      </c>
      <c r="J2424" s="14">
        <v>1</v>
      </c>
      <c r="K2424" s="14">
        <v>2017</v>
      </c>
      <c r="L2424" s="53">
        <f t="shared" si="113"/>
        <v>100001000</v>
      </c>
      <c r="M2424" s="54" t="b">
        <f t="shared" si="114"/>
        <v>1</v>
      </c>
    </row>
    <row r="2425" spans="2:13" x14ac:dyDescent="0.3">
      <c r="B2425" s="18">
        <f t="shared" si="112"/>
        <v>46</v>
      </c>
      <c r="C2425" s="14">
        <v>46111</v>
      </c>
      <c r="D2425" s="14">
        <v>400001000</v>
      </c>
      <c r="E2425" s="14">
        <v>1</v>
      </c>
      <c r="F2425" s="14">
        <v>2017</v>
      </c>
      <c r="G2425" s="49"/>
      <c r="H2425" s="14">
        <v>47051</v>
      </c>
      <c r="I2425" s="14">
        <v>100001000</v>
      </c>
      <c r="J2425" s="14">
        <v>1</v>
      </c>
      <c r="K2425" s="14">
        <v>2017</v>
      </c>
      <c r="L2425" s="53">
        <f t="shared" si="113"/>
        <v>100001000</v>
      </c>
      <c r="M2425" s="54" t="b">
        <f t="shared" si="114"/>
        <v>1</v>
      </c>
    </row>
    <row r="2426" spans="2:13" x14ac:dyDescent="0.3">
      <c r="B2426" s="18">
        <f t="shared" si="112"/>
        <v>46</v>
      </c>
      <c r="C2426" s="14">
        <v>46113</v>
      </c>
      <c r="D2426" s="14">
        <v>400001000</v>
      </c>
      <c r="E2426" s="14">
        <v>1</v>
      </c>
      <c r="F2426" s="14">
        <v>2017</v>
      </c>
      <c r="G2426" s="49"/>
      <c r="H2426" s="14">
        <v>47053</v>
      </c>
      <c r="I2426" s="14">
        <v>200001000</v>
      </c>
      <c r="J2426" s="14">
        <v>1</v>
      </c>
      <c r="K2426" s="14">
        <v>2017</v>
      </c>
      <c r="L2426" s="53">
        <f t="shared" si="113"/>
        <v>200001000</v>
      </c>
      <c r="M2426" s="54" t="b">
        <f t="shared" si="114"/>
        <v>1</v>
      </c>
    </row>
    <row r="2427" spans="2:13" x14ac:dyDescent="0.3">
      <c r="B2427" s="18">
        <f t="shared" si="112"/>
        <v>46</v>
      </c>
      <c r="C2427" s="14">
        <v>46115</v>
      </c>
      <c r="D2427" s="14">
        <v>400001000</v>
      </c>
      <c r="E2427" s="14">
        <v>1</v>
      </c>
      <c r="F2427" s="14">
        <v>2017</v>
      </c>
      <c r="G2427" s="49"/>
      <c r="H2427" s="14">
        <v>47055</v>
      </c>
      <c r="I2427" s="14">
        <v>200001000</v>
      </c>
      <c r="J2427" s="14">
        <v>1</v>
      </c>
      <c r="K2427" s="14">
        <v>2017</v>
      </c>
      <c r="L2427" s="53">
        <f t="shared" si="113"/>
        <v>200001000</v>
      </c>
      <c r="M2427" s="54" t="b">
        <f t="shared" si="114"/>
        <v>1</v>
      </c>
    </row>
    <row r="2428" spans="2:13" x14ac:dyDescent="0.3">
      <c r="B2428" s="18">
        <f t="shared" si="112"/>
        <v>46</v>
      </c>
      <c r="C2428" s="14">
        <v>46117</v>
      </c>
      <c r="D2428" s="14">
        <v>400001000</v>
      </c>
      <c r="E2428" s="14">
        <v>1</v>
      </c>
      <c r="F2428" s="14">
        <v>2017</v>
      </c>
      <c r="G2428" s="49"/>
      <c r="H2428" s="14">
        <v>47057</v>
      </c>
      <c r="I2428" s="14">
        <v>100001000</v>
      </c>
      <c r="J2428" s="14">
        <v>1</v>
      </c>
      <c r="K2428" s="14">
        <v>2017</v>
      </c>
      <c r="L2428" s="53">
        <f t="shared" si="113"/>
        <v>100001000</v>
      </c>
      <c r="M2428" s="54" t="b">
        <f t="shared" si="114"/>
        <v>1</v>
      </c>
    </row>
    <row r="2429" spans="2:13" x14ac:dyDescent="0.3">
      <c r="B2429" s="18">
        <f t="shared" si="112"/>
        <v>46</v>
      </c>
      <c r="C2429" s="14">
        <v>46119</v>
      </c>
      <c r="D2429" s="14">
        <v>400001000</v>
      </c>
      <c r="E2429" s="14">
        <v>1</v>
      </c>
      <c r="F2429" s="14">
        <v>2017</v>
      </c>
      <c r="G2429" s="49"/>
      <c r="H2429" s="14">
        <v>47059</v>
      </c>
      <c r="I2429" s="14">
        <v>100001000</v>
      </c>
      <c r="J2429" s="14">
        <v>1</v>
      </c>
      <c r="K2429" s="14">
        <v>2017</v>
      </c>
      <c r="L2429" s="53">
        <f t="shared" si="113"/>
        <v>100001000</v>
      </c>
      <c r="M2429" s="54" t="b">
        <f t="shared" si="114"/>
        <v>1</v>
      </c>
    </row>
    <row r="2430" spans="2:13" x14ac:dyDescent="0.3">
      <c r="B2430" s="18">
        <f t="shared" si="112"/>
        <v>46</v>
      </c>
      <c r="C2430" s="14">
        <v>46121</v>
      </c>
      <c r="D2430" s="14">
        <v>400001000</v>
      </c>
      <c r="E2430" s="14">
        <v>1</v>
      </c>
      <c r="F2430" s="14">
        <v>2017</v>
      </c>
      <c r="G2430" s="49"/>
      <c r="H2430" s="14">
        <v>47061</v>
      </c>
      <c r="I2430" s="14">
        <v>100001000</v>
      </c>
      <c r="J2430" s="14">
        <v>1</v>
      </c>
      <c r="K2430" s="14">
        <v>2017</v>
      </c>
      <c r="L2430" s="53">
        <f t="shared" si="113"/>
        <v>100001000</v>
      </c>
      <c r="M2430" s="54" t="b">
        <f t="shared" si="114"/>
        <v>1</v>
      </c>
    </row>
    <row r="2431" spans="2:13" x14ac:dyDescent="0.3">
      <c r="B2431" s="18">
        <f t="shared" si="112"/>
        <v>46</v>
      </c>
      <c r="C2431" s="14">
        <v>46123</v>
      </c>
      <c r="D2431" s="14">
        <v>400001000</v>
      </c>
      <c r="E2431" s="14">
        <v>1</v>
      </c>
      <c r="F2431" s="14">
        <v>2017</v>
      </c>
      <c r="G2431" s="49"/>
      <c r="H2431" s="14">
        <v>47063</v>
      </c>
      <c r="I2431" s="14">
        <v>100001000</v>
      </c>
      <c r="J2431" s="14">
        <v>1</v>
      </c>
      <c r="K2431" s="14">
        <v>2017</v>
      </c>
      <c r="L2431" s="53">
        <f t="shared" si="113"/>
        <v>100001000</v>
      </c>
      <c r="M2431" s="54" t="b">
        <f t="shared" si="114"/>
        <v>1</v>
      </c>
    </row>
    <row r="2432" spans="2:13" x14ac:dyDescent="0.3">
      <c r="B2432" s="18">
        <f t="shared" si="112"/>
        <v>46</v>
      </c>
      <c r="C2432" s="14">
        <v>46125</v>
      </c>
      <c r="D2432" s="14">
        <v>400001000</v>
      </c>
      <c r="E2432" s="14">
        <v>1</v>
      </c>
      <c r="F2432" s="14">
        <v>2017</v>
      </c>
      <c r="G2432" s="49"/>
      <c r="H2432" s="14">
        <v>47065</v>
      </c>
      <c r="I2432" s="14">
        <v>100001000</v>
      </c>
      <c r="J2432" s="14">
        <v>1</v>
      </c>
      <c r="K2432" s="14">
        <v>2017</v>
      </c>
      <c r="L2432" s="53">
        <f t="shared" si="113"/>
        <v>100001000</v>
      </c>
      <c r="M2432" s="54" t="b">
        <f t="shared" si="114"/>
        <v>1</v>
      </c>
    </row>
    <row r="2433" spans="2:13" x14ac:dyDescent="0.3">
      <c r="B2433" s="18">
        <f t="shared" si="112"/>
        <v>46</v>
      </c>
      <c r="C2433" s="14">
        <v>46127</v>
      </c>
      <c r="D2433" s="14">
        <v>400001000</v>
      </c>
      <c r="E2433" s="14">
        <v>1</v>
      </c>
      <c r="F2433" s="14">
        <v>2017</v>
      </c>
      <c r="G2433" s="49"/>
      <c r="H2433" s="14">
        <v>47067</v>
      </c>
      <c r="I2433" s="14">
        <v>100001000</v>
      </c>
      <c r="J2433" s="14">
        <v>1</v>
      </c>
      <c r="K2433" s="14">
        <v>2017</v>
      </c>
      <c r="L2433" s="53">
        <f t="shared" si="113"/>
        <v>100001000</v>
      </c>
      <c r="M2433" s="54" t="b">
        <f t="shared" si="114"/>
        <v>1</v>
      </c>
    </row>
    <row r="2434" spans="2:13" x14ac:dyDescent="0.3">
      <c r="B2434" s="18">
        <f t="shared" si="112"/>
        <v>46</v>
      </c>
      <c r="C2434" s="14">
        <v>46129</v>
      </c>
      <c r="D2434" s="14">
        <v>400001000</v>
      </c>
      <c r="E2434" s="14">
        <v>1</v>
      </c>
      <c r="F2434" s="14">
        <v>2017</v>
      </c>
      <c r="G2434" s="49"/>
      <c r="H2434" s="14">
        <v>47069</v>
      </c>
      <c r="I2434" s="14">
        <v>200001000</v>
      </c>
      <c r="J2434" s="14">
        <v>1</v>
      </c>
      <c r="K2434" s="14">
        <v>2017</v>
      </c>
      <c r="L2434" s="53">
        <f t="shared" si="113"/>
        <v>200001000</v>
      </c>
      <c r="M2434" s="54" t="b">
        <f t="shared" si="114"/>
        <v>1</v>
      </c>
    </row>
    <row r="2435" spans="2:13" x14ac:dyDescent="0.3">
      <c r="B2435" s="18">
        <f t="shared" si="112"/>
        <v>46</v>
      </c>
      <c r="C2435" s="14">
        <v>46135</v>
      </c>
      <c r="D2435" s="14">
        <v>400001000</v>
      </c>
      <c r="E2435" s="14">
        <v>1</v>
      </c>
      <c r="F2435" s="14">
        <v>2017</v>
      </c>
      <c r="G2435" s="49"/>
      <c r="H2435" s="14">
        <v>47071</v>
      </c>
      <c r="I2435" s="14">
        <v>200001000</v>
      </c>
      <c r="J2435" s="14">
        <v>1</v>
      </c>
      <c r="K2435" s="14">
        <v>2017</v>
      </c>
      <c r="L2435" s="53">
        <f t="shared" si="113"/>
        <v>200001000</v>
      </c>
      <c r="M2435" s="54" t="b">
        <f t="shared" si="114"/>
        <v>1</v>
      </c>
    </row>
    <row r="2436" spans="2:13" x14ac:dyDescent="0.3">
      <c r="B2436" s="18">
        <f t="shared" si="112"/>
        <v>46</v>
      </c>
      <c r="C2436" s="14">
        <v>46137</v>
      </c>
      <c r="D2436" s="14">
        <v>400001000</v>
      </c>
      <c r="E2436" s="14">
        <v>1</v>
      </c>
      <c r="F2436" s="14">
        <v>2017</v>
      </c>
      <c r="G2436" s="49"/>
      <c r="H2436" s="14">
        <v>47073</v>
      </c>
      <c r="I2436" s="14">
        <v>100001000</v>
      </c>
      <c r="J2436" s="14">
        <v>1</v>
      </c>
      <c r="K2436" s="14">
        <v>2017</v>
      </c>
      <c r="L2436" s="53">
        <f t="shared" si="113"/>
        <v>100001000</v>
      </c>
      <c r="M2436" s="54" t="b">
        <f t="shared" si="114"/>
        <v>1</v>
      </c>
    </row>
    <row r="2437" spans="2:13" x14ac:dyDescent="0.3">
      <c r="B2437" s="18">
        <f t="shared" si="112"/>
        <v>47</v>
      </c>
      <c r="C2437" s="14">
        <v>47001</v>
      </c>
      <c r="D2437" s="14">
        <v>100001000</v>
      </c>
      <c r="E2437" s="14">
        <v>1</v>
      </c>
      <c r="F2437" s="14">
        <v>2017</v>
      </c>
      <c r="G2437" s="49"/>
      <c r="H2437" s="14">
        <v>47075</v>
      </c>
      <c r="I2437" s="14">
        <v>200001000</v>
      </c>
      <c r="J2437" s="14">
        <v>1</v>
      </c>
      <c r="K2437" s="14">
        <v>2017</v>
      </c>
      <c r="L2437" s="53">
        <f t="shared" si="113"/>
        <v>200001000</v>
      </c>
      <c r="M2437" s="54" t="b">
        <f t="shared" si="114"/>
        <v>1</v>
      </c>
    </row>
    <row r="2438" spans="2:13" x14ac:dyDescent="0.3">
      <c r="B2438" s="18">
        <f t="shared" ref="B2438:B2501" si="115">TRUNC(C2438/1000,0)</f>
        <v>47</v>
      </c>
      <c r="C2438" s="14">
        <v>47003</v>
      </c>
      <c r="D2438" s="14">
        <v>100001000</v>
      </c>
      <c r="E2438" s="14">
        <v>1</v>
      </c>
      <c r="F2438" s="14">
        <v>2017</v>
      </c>
      <c r="G2438" s="49"/>
      <c r="H2438" s="14">
        <v>47077</v>
      </c>
      <c r="I2438" s="14">
        <v>200001000</v>
      </c>
      <c r="J2438" s="14">
        <v>1</v>
      </c>
      <c r="K2438" s="14">
        <v>2017</v>
      </c>
      <c r="L2438" s="53">
        <f t="shared" si="113"/>
        <v>200001000</v>
      </c>
      <c r="M2438" s="54" t="b">
        <f t="shared" si="114"/>
        <v>1</v>
      </c>
    </row>
    <row r="2439" spans="2:13" x14ac:dyDescent="0.3">
      <c r="B2439" s="18">
        <f t="shared" si="115"/>
        <v>47</v>
      </c>
      <c r="C2439" s="14">
        <v>47005</v>
      </c>
      <c r="D2439" s="14">
        <v>200001000</v>
      </c>
      <c r="E2439" s="14">
        <v>1</v>
      </c>
      <c r="F2439" s="14">
        <v>2017</v>
      </c>
      <c r="G2439" s="49"/>
      <c r="H2439" s="14">
        <v>47079</v>
      </c>
      <c r="I2439" s="14">
        <v>200001000</v>
      </c>
      <c r="J2439" s="14">
        <v>1</v>
      </c>
      <c r="K2439" s="14">
        <v>2017</v>
      </c>
      <c r="L2439" s="53">
        <f t="shared" ref="L2439:L2502" si="116">VLOOKUP(H2439,$C$5:$D$3233,2,FALSE)</f>
        <v>200001000</v>
      </c>
      <c r="M2439" s="54" t="b">
        <f t="shared" ref="M2439:M2502" si="117">L2439=I2439</f>
        <v>1</v>
      </c>
    </row>
    <row r="2440" spans="2:13" x14ac:dyDescent="0.3">
      <c r="B2440" s="18">
        <f t="shared" si="115"/>
        <v>47</v>
      </c>
      <c r="C2440" s="14">
        <v>47007</v>
      </c>
      <c r="D2440" s="14">
        <v>100001000</v>
      </c>
      <c r="E2440" s="14">
        <v>1</v>
      </c>
      <c r="F2440" s="14">
        <v>2017</v>
      </c>
      <c r="G2440" s="49"/>
      <c r="H2440" s="14">
        <v>47081</v>
      </c>
      <c r="I2440" s="14">
        <v>200001000</v>
      </c>
      <c r="J2440" s="14">
        <v>1</v>
      </c>
      <c r="K2440" s="14">
        <v>2017</v>
      </c>
      <c r="L2440" s="53">
        <f t="shared" si="116"/>
        <v>200001000</v>
      </c>
      <c r="M2440" s="54" t="b">
        <f t="shared" si="117"/>
        <v>1</v>
      </c>
    </row>
    <row r="2441" spans="2:13" x14ac:dyDescent="0.3">
      <c r="B2441" s="18">
        <f t="shared" si="115"/>
        <v>47</v>
      </c>
      <c r="C2441" s="14">
        <v>47009</v>
      </c>
      <c r="D2441" s="14">
        <v>100001000</v>
      </c>
      <c r="E2441" s="14">
        <v>1</v>
      </c>
      <c r="F2441" s="14">
        <v>2017</v>
      </c>
      <c r="G2441" s="49"/>
      <c r="H2441" s="14">
        <v>47083</v>
      </c>
      <c r="I2441" s="14">
        <v>200001000</v>
      </c>
      <c r="J2441" s="14">
        <v>1</v>
      </c>
      <c r="K2441" s="14">
        <v>2017</v>
      </c>
      <c r="L2441" s="53">
        <f t="shared" si="116"/>
        <v>200001000</v>
      </c>
      <c r="M2441" s="54" t="b">
        <f t="shared" si="117"/>
        <v>1</v>
      </c>
    </row>
    <row r="2442" spans="2:13" x14ac:dyDescent="0.3">
      <c r="B2442" s="18">
        <f t="shared" si="115"/>
        <v>47</v>
      </c>
      <c r="C2442" s="14">
        <v>47011</v>
      </c>
      <c r="D2442" s="14">
        <v>100001000</v>
      </c>
      <c r="E2442" s="14">
        <v>1</v>
      </c>
      <c r="F2442" s="14">
        <v>2017</v>
      </c>
      <c r="G2442" s="49"/>
      <c r="H2442" s="14">
        <v>47085</v>
      </c>
      <c r="I2442" s="14">
        <v>200001000</v>
      </c>
      <c r="J2442" s="14">
        <v>1</v>
      </c>
      <c r="K2442" s="14">
        <v>2017</v>
      </c>
      <c r="L2442" s="53">
        <f t="shared" si="116"/>
        <v>200001000</v>
      </c>
      <c r="M2442" s="54" t="b">
        <f t="shared" si="117"/>
        <v>1</v>
      </c>
    </row>
    <row r="2443" spans="2:13" x14ac:dyDescent="0.3">
      <c r="B2443" s="18">
        <f t="shared" si="115"/>
        <v>47</v>
      </c>
      <c r="C2443" s="14">
        <v>47013</v>
      </c>
      <c r="D2443" s="14">
        <v>100001000</v>
      </c>
      <c r="E2443" s="14">
        <v>1</v>
      </c>
      <c r="F2443" s="14">
        <v>2017</v>
      </c>
      <c r="G2443" s="49"/>
      <c r="H2443" s="14">
        <v>47087</v>
      </c>
      <c r="I2443" s="14">
        <v>200001000</v>
      </c>
      <c r="J2443" s="14">
        <v>1</v>
      </c>
      <c r="K2443" s="14">
        <v>2017</v>
      </c>
      <c r="L2443" s="53">
        <f t="shared" si="116"/>
        <v>200001000</v>
      </c>
      <c r="M2443" s="54" t="b">
        <f t="shared" si="117"/>
        <v>1</v>
      </c>
    </row>
    <row r="2444" spans="2:13" x14ac:dyDescent="0.3">
      <c r="B2444" s="18">
        <f t="shared" si="115"/>
        <v>47</v>
      </c>
      <c r="C2444" s="14">
        <v>47015</v>
      </c>
      <c r="D2444" s="14">
        <v>100001000</v>
      </c>
      <c r="E2444" s="14">
        <v>1</v>
      </c>
      <c r="F2444" s="14">
        <v>2017</v>
      </c>
      <c r="G2444" s="49"/>
      <c r="H2444" s="14">
        <v>47089</v>
      </c>
      <c r="I2444" s="14">
        <v>100001000</v>
      </c>
      <c r="J2444" s="14">
        <v>1</v>
      </c>
      <c r="K2444" s="14">
        <v>2017</v>
      </c>
      <c r="L2444" s="53">
        <f t="shared" si="116"/>
        <v>100001000</v>
      </c>
      <c r="M2444" s="54" t="b">
        <f t="shared" si="117"/>
        <v>1</v>
      </c>
    </row>
    <row r="2445" spans="2:13" x14ac:dyDescent="0.3">
      <c r="B2445" s="18">
        <f t="shared" si="115"/>
        <v>47</v>
      </c>
      <c r="C2445" s="14">
        <v>47017</v>
      </c>
      <c r="D2445" s="14">
        <v>200001000</v>
      </c>
      <c r="E2445" s="14">
        <v>1</v>
      </c>
      <c r="F2445" s="14">
        <v>2017</v>
      </c>
      <c r="G2445" s="49"/>
      <c r="H2445" s="14">
        <v>47091</v>
      </c>
      <c r="I2445" s="14">
        <v>100001000</v>
      </c>
      <c r="J2445" s="14">
        <v>1</v>
      </c>
      <c r="K2445" s="14">
        <v>2017</v>
      </c>
      <c r="L2445" s="53">
        <f t="shared" si="116"/>
        <v>100001000</v>
      </c>
      <c r="M2445" s="54" t="b">
        <f t="shared" si="117"/>
        <v>1</v>
      </c>
    </row>
    <row r="2446" spans="2:13" x14ac:dyDescent="0.3">
      <c r="B2446" s="18">
        <f t="shared" si="115"/>
        <v>47</v>
      </c>
      <c r="C2446" s="14">
        <v>47019</v>
      </c>
      <c r="D2446" s="14">
        <v>100001000</v>
      </c>
      <c r="E2446" s="14">
        <v>1</v>
      </c>
      <c r="F2446" s="14">
        <v>2017</v>
      </c>
      <c r="G2446" s="49"/>
      <c r="H2446" s="14">
        <v>47093</v>
      </c>
      <c r="I2446" s="14">
        <v>100001000</v>
      </c>
      <c r="J2446" s="14">
        <v>1</v>
      </c>
      <c r="K2446" s="14">
        <v>2017</v>
      </c>
      <c r="L2446" s="53">
        <f t="shared" si="116"/>
        <v>100001000</v>
      </c>
      <c r="M2446" s="54" t="b">
        <f t="shared" si="117"/>
        <v>1</v>
      </c>
    </row>
    <row r="2447" spans="2:13" x14ac:dyDescent="0.3">
      <c r="B2447" s="18">
        <f t="shared" si="115"/>
        <v>47</v>
      </c>
      <c r="C2447" s="14">
        <v>47021</v>
      </c>
      <c r="D2447" s="14">
        <v>200001000</v>
      </c>
      <c r="E2447" s="14">
        <v>1</v>
      </c>
      <c r="F2447" s="14">
        <v>2017</v>
      </c>
      <c r="G2447" s="49"/>
      <c r="H2447" s="14">
        <v>47095</v>
      </c>
      <c r="I2447" s="14">
        <v>200001000</v>
      </c>
      <c r="J2447" s="14">
        <v>1</v>
      </c>
      <c r="K2447" s="14">
        <v>2017</v>
      </c>
      <c r="L2447" s="53">
        <f t="shared" si="116"/>
        <v>200001000</v>
      </c>
      <c r="M2447" s="54" t="b">
        <f t="shared" si="117"/>
        <v>1</v>
      </c>
    </row>
    <row r="2448" spans="2:13" x14ac:dyDescent="0.3">
      <c r="B2448" s="18">
        <f t="shared" si="115"/>
        <v>47</v>
      </c>
      <c r="C2448" s="14">
        <v>47023</v>
      </c>
      <c r="D2448" s="14">
        <v>200001000</v>
      </c>
      <c r="E2448" s="14">
        <v>1</v>
      </c>
      <c r="F2448" s="14">
        <v>2017</v>
      </c>
      <c r="G2448" s="49"/>
      <c r="H2448" s="14">
        <v>47097</v>
      </c>
      <c r="I2448" s="14">
        <v>200001000</v>
      </c>
      <c r="J2448" s="14">
        <v>1</v>
      </c>
      <c r="K2448" s="14">
        <v>2017</v>
      </c>
      <c r="L2448" s="53">
        <f t="shared" si="116"/>
        <v>200001000</v>
      </c>
      <c r="M2448" s="54" t="b">
        <f t="shared" si="117"/>
        <v>1</v>
      </c>
    </row>
    <row r="2449" spans="2:13" x14ac:dyDescent="0.3">
      <c r="B2449" s="18">
        <f t="shared" si="115"/>
        <v>47</v>
      </c>
      <c r="C2449" s="14">
        <v>47025</v>
      </c>
      <c r="D2449" s="14">
        <v>100001000</v>
      </c>
      <c r="E2449" s="14">
        <v>1</v>
      </c>
      <c r="F2449" s="14">
        <v>2017</v>
      </c>
      <c r="G2449" s="49"/>
      <c r="H2449" s="14">
        <v>47099</v>
      </c>
      <c r="I2449" s="14">
        <v>200001000</v>
      </c>
      <c r="J2449" s="14">
        <v>1</v>
      </c>
      <c r="K2449" s="14">
        <v>2017</v>
      </c>
      <c r="L2449" s="53">
        <f t="shared" si="116"/>
        <v>200001000</v>
      </c>
      <c r="M2449" s="54" t="b">
        <f t="shared" si="117"/>
        <v>1</v>
      </c>
    </row>
    <row r="2450" spans="2:13" x14ac:dyDescent="0.3">
      <c r="B2450" s="18">
        <f t="shared" si="115"/>
        <v>47</v>
      </c>
      <c r="C2450" s="14">
        <v>47027</v>
      </c>
      <c r="D2450" s="14">
        <v>200001000</v>
      </c>
      <c r="E2450" s="14">
        <v>1</v>
      </c>
      <c r="F2450" s="14">
        <v>2017</v>
      </c>
      <c r="G2450" s="49"/>
      <c r="H2450" s="14">
        <v>47101</v>
      </c>
      <c r="I2450" s="14">
        <v>200001000</v>
      </c>
      <c r="J2450" s="14">
        <v>1</v>
      </c>
      <c r="K2450" s="14">
        <v>2017</v>
      </c>
      <c r="L2450" s="53">
        <f t="shared" si="116"/>
        <v>200001000</v>
      </c>
      <c r="M2450" s="54" t="b">
        <f t="shared" si="117"/>
        <v>1</v>
      </c>
    </row>
    <row r="2451" spans="2:13" x14ac:dyDescent="0.3">
      <c r="B2451" s="18">
        <f t="shared" si="115"/>
        <v>47</v>
      </c>
      <c r="C2451" s="14">
        <v>47029</v>
      </c>
      <c r="D2451" s="14">
        <v>100001000</v>
      </c>
      <c r="E2451" s="14">
        <v>1</v>
      </c>
      <c r="F2451" s="14">
        <v>2017</v>
      </c>
      <c r="G2451" s="49"/>
      <c r="H2451" s="14">
        <v>47103</v>
      </c>
      <c r="I2451" s="14">
        <v>100001000</v>
      </c>
      <c r="J2451" s="14">
        <v>1</v>
      </c>
      <c r="K2451" s="14">
        <v>2017</v>
      </c>
      <c r="L2451" s="53">
        <f t="shared" si="116"/>
        <v>100001000</v>
      </c>
      <c r="M2451" s="54" t="b">
        <f t="shared" si="117"/>
        <v>1</v>
      </c>
    </row>
    <row r="2452" spans="2:13" x14ac:dyDescent="0.3">
      <c r="B2452" s="18">
        <f t="shared" si="115"/>
        <v>47</v>
      </c>
      <c r="C2452" s="14">
        <v>47031</v>
      </c>
      <c r="D2452" s="14">
        <v>100001000</v>
      </c>
      <c r="E2452" s="14">
        <v>1</v>
      </c>
      <c r="F2452" s="14">
        <v>2017</v>
      </c>
      <c r="G2452" s="49"/>
      <c r="H2452" s="14">
        <v>47105</v>
      </c>
      <c r="I2452" s="14">
        <v>100001000</v>
      </c>
      <c r="J2452" s="14">
        <v>1</v>
      </c>
      <c r="K2452" s="14">
        <v>2017</v>
      </c>
      <c r="L2452" s="53">
        <f t="shared" si="116"/>
        <v>100001000</v>
      </c>
      <c r="M2452" s="54" t="b">
        <f t="shared" si="117"/>
        <v>1</v>
      </c>
    </row>
    <row r="2453" spans="2:13" x14ac:dyDescent="0.3">
      <c r="B2453" s="18">
        <f t="shared" si="115"/>
        <v>47</v>
      </c>
      <c r="C2453" s="14">
        <v>47033</v>
      </c>
      <c r="D2453" s="14">
        <v>200001000</v>
      </c>
      <c r="E2453" s="14">
        <v>1</v>
      </c>
      <c r="F2453" s="14">
        <v>2017</v>
      </c>
      <c r="G2453" s="49"/>
      <c r="H2453" s="14">
        <v>47107</v>
      </c>
      <c r="I2453" s="14">
        <v>100001000</v>
      </c>
      <c r="J2453" s="14">
        <v>1</v>
      </c>
      <c r="K2453" s="14">
        <v>2017</v>
      </c>
      <c r="L2453" s="53">
        <f t="shared" si="116"/>
        <v>100001000</v>
      </c>
      <c r="M2453" s="54" t="b">
        <f t="shared" si="117"/>
        <v>1</v>
      </c>
    </row>
    <row r="2454" spans="2:13" x14ac:dyDescent="0.3">
      <c r="B2454" s="18">
        <f t="shared" si="115"/>
        <v>47</v>
      </c>
      <c r="C2454" s="14">
        <v>47035</v>
      </c>
      <c r="D2454" s="14">
        <v>100001000</v>
      </c>
      <c r="E2454" s="14">
        <v>1</v>
      </c>
      <c r="F2454" s="14">
        <v>2017</v>
      </c>
      <c r="G2454" s="49"/>
      <c r="H2454" s="14">
        <v>47109</v>
      </c>
      <c r="I2454" s="14">
        <v>200001000</v>
      </c>
      <c r="J2454" s="14">
        <v>1</v>
      </c>
      <c r="K2454" s="14">
        <v>2017</v>
      </c>
      <c r="L2454" s="53">
        <f t="shared" si="116"/>
        <v>200001000</v>
      </c>
      <c r="M2454" s="54" t="b">
        <f t="shared" si="117"/>
        <v>1</v>
      </c>
    </row>
    <row r="2455" spans="2:13" x14ac:dyDescent="0.3">
      <c r="B2455" s="18">
        <f t="shared" si="115"/>
        <v>47</v>
      </c>
      <c r="C2455" s="14">
        <v>47037</v>
      </c>
      <c r="D2455" s="14">
        <v>200001000</v>
      </c>
      <c r="E2455" s="14">
        <v>1</v>
      </c>
      <c r="F2455" s="14">
        <v>2017</v>
      </c>
      <c r="G2455" s="49"/>
      <c r="H2455" s="14">
        <v>47111</v>
      </c>
      <c r="I2455" s="14">
        <v>200001000</v>
      </c>
      <c r="J2455" s="14">
        <v>1</v>
      </c>
      <c r="K2455" s="14">
        <v>2017</v>
      </c>
      <c r="L2455" s="53">
        <f t="shared" si="116"/>
        <v>200001000</v>
      </c>
      <c r="M2455" s="54" t="b">
        <f t="shared" si="117"/>
        <v>1</v>
      </c>
    </row>
    <row r="2456" spans="2:13" x14ac:dyDescent="0.3">
      <c r="B2456" s="18">
        <f t="shared" si="115"/>
        <v>47</v>
      </c>
      <c r="C2456" s="14">
        <v>47039</v>
      </c>
      <c r="D2456" s="14">
        <v>200001000</v>
      </c>
      <c r="E2456" s="14">
        <v>1</v>
      </c>
      <c r="F2456" s="14">
        <v>2017</v>
      </c>
      <c r="G2456" s="49"/>
      <c r="H2456" s="14">
        <v>47113</v>
      </c>
      <c r="I2456" s="14">
        <v>200001000</v>
      </c>
      <c r="J2456" s="14">
        <v>1</v>
      </c>
      <c r="K2456" s="14">
        <v>2017</v>
      </c>
      <c r="L2456" s="53">
        <f t="shared" si="116"/>
        <v>200001000</v>
      </c>
      <c r="M2456" s="54" t="b">
        <f t="shared" si="117"/>
        <v>1</v>
      </c>
    </row>
    <row r="2457" spans="2:13" x14ac:dyDescent="0.3">
      <c r="B2457" s="18">
        <f t="shared" si="115"/>
        <v>47</v>
      </c>
      <c r="C2457" s="14">
        <v>47041</v>
      </c>
      <c r="D2457" s="14">
        <v>100001000</v>
      </c>
      <c r="E2457" s="14">
        <v>1</v>
      </c>
      <c r="F2457" s="14">
        <v>2017</v>
      </c>
      <c r="G2457" s="49"/>
      <c r="H2457" s="14">
        <v>47115</v>
      </c>
      <c r="I2457" s="14">
        <v>100001000</v>
      </c>
      <c r="J2457" s="14">
        <v>1</v>
      </c>
      <c r="K2457" s="14">
        <v>2017</v>
      </c>
      <c r="L2457" s="53">
        <f t="shared" si="116"/>
        <v>100001000</v>
      </c>
      <c r="M2457" s="54" t="b">
        <f t="shared" si="117"/>
        <v>1</v>
      </c>
    </row>
    <row r="2458" spans="2:13" x14ac:dyDescent="0.3">
      <c r="B2458" s="18">
        <f t="shared" si="115"/>
        <v>47</v>
      </c>
      <c r="C2458" s="14">
        <v>47043</v>
      </c>
      <c r="D2458" s="14">
        <v>200001000</v>
      </c>
      <c r="E2458" s="14">
        <v>1</v>
      </c>
      <c r="F2458" s="14">
        <v>2017</v>
      </c>
      <c r="G2458" s="49"/>
      <c r="H2458" s="14">
        <v>47117</v>
      </c>
      <c r="I2458" s="14">
        <v>200001000</v>
      </c>
      <c r="J2458" s="14">
        <v>1</v>
      </c>
      <c r="K2458" s="14">
        <v>2017</v>
      </c>
      <c r="L2458" s="53">
        <f t="shared" si="116"/>
        <v>200001000</v>
      </c>
      <c r="M2458" s="54" t="b">
        <f t="shared" si="117"/>
        <v>1</v>
      </c>
    </row>
    <row r="2459" spans="2:13" x14ac:dyDescent="0.3">
      <c r="B2459" s="18">
        <f t="shared" si="115"/>
        <v>47</v>
      </c>
      <c r="C2459" s="14">
        <v>47045</v>
      </c>
      <c r="D2459" s="14">
        <v>200001000</v>
      </c>
      <c r="E2459" s="14">
        <v>1</v>
      </c>
      <c r="F2459" s="14">
        <v>2017</v>
      </c>
      <c r="G2459" s="49"/>
      <c r="H2459" s="14">
        <v>47119</v>
      </c>
      <c r="I2459" s="14">
        <v>200001000</v>
      </c>
      <c r="J2459" s="14">
        <v>1</v>
      </c>
      <c r="K2459" s="14">
        <v>2017</v>
      </c>
      <c r="L2459" s="53">
        <f t="shared" si="116"/>
        <v>200001000</v>
      </c>
      <c r="M2459" s="54" t="b">
        <f t="shared" si="117"/>
        <v>1</v>
      </c>
    </row>
    <row r="2460" spans="2:13" x14ac:dyDescent="0.3">
      <c r="B2460" s="18">
        <f t="shared" si="115"/>
        <v>47</v>
      </c>
      <c r="C2460" s="14">
        <v>47047</v>
      </c>
      <c r="D2460" s="14">
        <v>200001000</v>
      </c>
      <c r="E2460" s="14">
        <v>1</v>
      </c>
      <c r="F2460" s="14">
        <v>2017</v>
      </c>
      <c r="G2460" s="49"/>
      <c r="H2460" s="14">
        <v>47121</v>
      </c>
      <c r="I2460" s="14">
        <v>100001000</v>
      </c>
      <c r="J2460" s="14">
        <v>1</v>
      </c>
      <c r="K2460" s="14">
        <v>2017</v>
      </c>
      <c r="L2460" s="53">
        <f t="shared" si="116"/>
        <v>100001000</v>
      </c>
      <c r="M2460" s="54" t="b">
        <f t="shared" si="117"/>
        <v>1</v>
      </c>
    </row>
    <row r="2461" spans="2:13" x14ac:dyDescent="0.3">
      <c r="B2461" s="18">
        <f t="shared" si="115"/>
        <v>47</v>
      </c>
      <c r="C2461" s="14">
        <v>47049</v>
      </c>
      <c r="D2461" s="14">
        <v>100001000</v>
      </c>
      <c r="E2461" s="14">
        <v>1</v>
      </c>
      <c r="F2461" s="14">
        <v>2017</v>
      </c>
      <c r="G2461" s="49"/>
      <c r="H2461" s="14">
        <v>47123</v>
      </c>
      <c r="I2461" s="14">
        <v>100001000</v>
      </c>
      <c r="J2461" s="14">
        <v>1</v>
      </c>
      <c r="K2461" s="14">
        <v>2017</v>
      </c>
      <c r="L2461" s="53">
        <f t="shared" si="116"/>
        <v>100001000</v>
      </c>
      <c r="M2461" s="54" t="b">
        <f t="shared" si="117"/>
        <v>1</v>
      </c>
    </row>
    <row r="2462" spans="2:13" x14ac:dyDescent="0.3">
      <c r="B2462" s="18">
        <f t="shared" si="115"/>
        <v>47</v>
      </c>
      <c r="C2462" s="14">
        <v>47051</v>
      </c>
      <c r="D2462" s="14">
        <v>100001000</v>
      </c>
      <c r="E2462" s="14">
        <v>1</v>
      </c>
      <c r="F2462" s="14">
        <v>2017</v>
      </c>
      <c r="G2462" s="49"/>
      <c r="H2462" s="14">
        <v>47125</v>
      </c>
      <c r="I2462" s="14">
        <v>200001000</v>
      </c>
      <c r="J2462" s="14">
        <v>1</v>
      </c>
      <c r="K2462" s="14">
        <v>2017</v>
      </c>
      <c r="L2462" s="53">
        <f t="shared" si="116"/>
        <v>200001000</v>
      </c>
      <c r="M2462" s="54" t="b">
        <f t="shared" si="117"/>
        <v>1</v>
      </c>
    </row>
    <row r="2463" spans="2:13" x14ac:dyDescent="0.3">
      <c r="B2463" s="18">
        <f t="shared" si="115"/>
        <v>47</v>
      </c>
      <c r="C2463" s="14">
        <v>47053</v>
      </c>
      <c r="D2463" s="14">
        <v>200001000</v>
      </c>
      <c r="E2463" s="14">
        <v>1</v>
      </c>
      <c r="F2463" s="14">
        <v>2017</v>
      </c>
      <c r="G2463" s="49"/>
      <c r="H2463" s="14">
        <v>47127</v>
      </c>
      <c r="I2463" s="14">
        <v>100001000</v>
      </c>
      <c r="J2463" s="14">
        <v>1</v>
      </c>
      <c r="K2463" s="14">
        <v>2017</v>
      </c>
      <c r="L2463" s="53">
        <f t="shared" si="116"/>
        <v>100001000</v>
      </c>
      <c r="M2463" s="54" t="b">
        <f t="shared" si="117"/>
        <v>1</v>
      </c>
    </row>
    <row r="2464" spans="2:13" x14ac:dyDescent="0.3">
      <c r="B2464" s="18">
        <f t="shared" si="115"/>
        <v>47</v>
      </c>
      <c r="C2464" s="14">
        <v>47055</v>
      </c>
      <c r="D2464" s="14">
        <v>200001000</v>
      </c>
      <c r="E2464" s="14">
        <v>1</v>
      </c>
      <c r="F2464" s="14">
        <v>2017</v>
      </c>
      <c r="G2464" s="49"/>
      <c r="H2464" s="14">
        <v>47129</v>
      </c>
      <c r="I2464" s="14">
        <v>100001000</v>
      </c>
      <c r="J2464" s="14">
        <v>1</v>
      </c>
      <c r="K2464" s="14">
        <v>2017</v>
      </c>
      <c r="L2464" s="53">
        <f t="shared" si="116"/>
        <v>100001000</v>
      </c>
      <c r="M2464" s="54" t="b">
        <f t="shared" si="117"/>
        <v>1</v>
      </c>
    </row>
    <row r="2465" spans="2:13" x14ac:dyDescent="0.3">
      <c r="B2465" s="18">
        <f t="shared" si="115"/>
        <v>47</v>
      </c>
      <c r="C2465" s="14">
        <v>47057</v>
      </c>
      <c r="D2465" s="14">
        <v>100001000</v>
      </c>
      <c r="E2465" s="14">
        <v>1</v>
      </c>
      <c r="F2465" s="14">
        <v>2017</v>
      </c>
      <c r="G2465" s="49"/>
      <c r="H2465" s="14">
        <v>47131</v>
      </c>
      <c r="I2465" s="14">
        <v>200001000</v>
      </c>
      <c r="J2465" s="14">
        <v>1</v>
      </c>
      <c r="K2465" s="14">
        <v>2017</v>
      </c>
      <c r="L2465" s="53">
        <f t="shared" si="116"/>
        <v>200001000</v>
      </c>
      <c r="M2465" s="54" t="b">
        <f t="shared" si="117"/>
        <v>1</v>
      </c>
    </row>
    <row r="2466" spans="2:13" x14ac:dyDescent="0.3">
      <c r="B2466" s="18">
        <f t="shared" si="115"/>
        <v>47</v>
      </c>
      <c r="C2466" s="14">
        <v>47059</v>
      </c>
      <c r="D2466" s="14">
        <v>100001000</v>
      </c>
      <c r="E2466" s="14">
        <v>1</v>
      </c>
      <c r="F2466" s="14">
        <v>2017</v>
      </c>
      <c r="G2466" s="49"/>
      <c r="H2466" s="14">
        <v>47133</v>
      </c>
      <c r="I2466" s="14">
        <v>100001000</v>
      </c>
      <c r="J2466" s="14">
        <v>1</v>
      </c>
      <c r="K2466" s="14">
        <v>2017</v>
      </c>
      <c r="L2466" s="53">
        <f t="shared" si="116"/>
        <v>100001000</v>
      </c>
      <c r="M2466" s="54" t="b">
        <f t="shared" si="117"/>
        <v>1</v>
      </c>
    </row>
    <row r="2467" spans="2:13" x14ac:dyDescent="0.3">
      <c r="B2467" s="18">
        <f t="shared" si="115"/>
        <v>47</v>
      </c>
      <c r="C2467" s="14">
        <v>47061</v>
      </c>
      <c r="D2467" s="14">
        <v>100001000</v>
      </c>
      <c r="E2467" s="14">
        <v>1</v>
      </c>
      <c r="F2467" s="14">
        <v>2017</v>
      </c>
      <c r="G2467" s="49"/>
      <c r="H2467" s="14">
        <v>47135</v>
      </c>
      <c r="I2467" s="14">
        <v>200001000</v>
      </c>
      <c r="J2467" s="14">
        <v>1</v>
      </c>
      <c r="K2467" s="14">
        <v>2017</v>
      </c>
      <c r="L2467" s="53">
        <f t="shared" si="116"/>
        <v>200001000</v>
      </c>
      <c r="M2467" s="54" t="b">
        <f t="shared" si="117"/>
        <v>1</v>
      </c>
    </row>
    <row r="2468" spans="2:13" x14ac:dyDescent="0.3">
      <c r="B2468" s="18">
        <f t="shared" si="115"/>
        <v>47</v>
      </c>
      <c r="C2468" s="14">
        <v>47063</v>
      </c>
      <c r="D2468" s="14">
        <v>100001000</v>
      </c>
      <c r="E2468" s="14">
        <v>1</v>
      </c>
      <c r="F2468" s="14">
        <v>2017</v>
      </c>
      <c r="G2468" s="49"/>
      <c r="H2468" s="14">
        <v>47137</v>
      </c>
      <c r="I2468" s="14">
        <v>100001000</v>
      </c>
      <c r="J2468" s="14">
        <v>1</v>
      </c>
      <c r="K2468" s="14">
        <v>2017</v>
      </c>
      <c r="L2468" s="53">
        <f t="shared" si="116"/>
        <v>100001000</v>
      </c>
      <c r="M2468" s="54" t="b">
        <f t="shared" si="117"/>
        <v>1</v>
      </c>
    </row>
    <row r="2469" spans="2:13" x14ac:dyDescent="0.3">
      <c r="B2469" s="18">
        <f t="shared" si="115"/>
        <v>47</v>
      </c>
      <c r="C2469" s="14">
        <v>47065</v>
      </c>
      <c r="D2469" s="14">
        <v>100001000</v>
      </c>
      <c r="E2469" s="14">
        <v>1</v>
      </c>
      <c r="F2469" s="14">
        <v>2017</v>
      </c>
      <c r="G2469" s="49"/>
      <c r="H2469" s="14">
        <v>47139</v>
      </c>
      <c r="I2469" s="14">
        <v>100001000</v>
      </c>
      <c r="J2469" s="14">
        <v>1</v>
      </c>
      <c r="K2469" s="14">
        <v>2017</v>
      </c>
      <c r="L2469" s="53">
        <f t="shared" si="116"/>
        <v>100001000</v>
      </c>
      <c r="M2469" s="54" t="b">
        <f t="shared" si="117"/>
        <v>1</v>
      </c>
    </row>
    <row r="2470" spans="2:13" x14ac:dyDescent="0.3">
      <c r="B2470" s="18">
        <f t="shared" si="115"/>
        <v>47</v>
      </c>
      <c r="C2470" s="14">
        <v>47067</v>
      </c>
      <c r="D2470" s="14">
        <v>100001000</v>
      </c>
      <c r="E2470" s="14">
        <v>1</v>
      </c>
      <c r="F2470" s="14">
        <v>2017</v>
      </c>
      <c r="G2470" s="49"/>
      <c r="H2470" s="14">
        <v>47141</v>
      </c>
      <c r="I2470" s="14">
        <v>100001000</v>
      </c>
      <c r="J2470" s="14">
        <v>1</v>
      </c>
      <c r="K2470" s="14">
        <v>2017</v>
      </c>
      <c r="L2470" s="53">
        <f t="shared" si="116"/>
        <v>100001000</v>
      </c>
      <c r="M2470" s="54" t="b">
        <f t="shared" si="117"/>
        <v>1</v>
      </c>
    </row>
    <row r="2471" spans="2:13" x14ac:dyDescent="0.3">
      <c r="B2471" s="18">
        <f t="shared" si="115"/>
        <v>47</v>
      </c>
      <c r="C2471" s="14">
        <v>47069</v>
      </c>
      <c r="D2471" s="14">
        <v>200001000</v>
      </c>
      <c r="E2471" s="14">
        <v>1</v>
      </c>
      <c r="F2471" s="14">
        <v>2017</v>
      </c>
      <c r="G2471" s="49"/>
      <c r="H2471" s="14">
        <v>47143</v>
      </c>
      <c r="I2471" s="14">
        <v>100001000</v>
      </c>
      <c r="J2471" s="14">
        <v>1</v>
      </c>
      <c r="K2471" s="14">
        <v>2017</v>
      </c>
      <c r="L2471" s="53">
        <f t="shared" si="116"/>
        <v>100001000</v>
      </c>
      <c r="M2471" s="54" t="b">
        <f t="shared" si="117"/>
        <v>1</v>
      </c>
    </row>
    <row r="2472" spans="2:13" x14ac:dyDescent="0.3">
      <c r="B2472" s="18">
        <f t="shared" si="115"/>
        <v>47</v>
      </c>
      <c r="C2472" s="14">
        <v>47071</v>
      </c>
      <c r="D2472" s="14">
        <v>200001000</v>
      </c>
      <c r="E2472" s="14">
        <v>1</v>
      </c>
      <c r="F2472" s="14">
        <v>2017</v>
      </c>
      <c r="G2472" s="49"/>
      <c r="H2472" s="14">
        <v>47145</v>
      </c>
      <c r="I2472" s="14">
        <v>100001000</v>
      </c>
      <c r="J2472" s="14">
        <v>1</v>
      </c>
      <c r="K2472" s="14">
        <v>2017</v>
      </c>
      <c r="L2472" s="53">
        <f t="shared" si="116"/>
        <v>100001000</v>
      </c>
      <c r="M2472" s="54" t="b">
        <f t="shared" si="117"/>
        <v>1</v>
      </c>
    </row>
    <row r="2473" spans="2:13" x14ac:dyDescent="0.3">
      <c r="B2473" s="18">
        <f t="shared" si="115"/>
        <v>47</v>
      </c>
      <c r="C2473" s="14">
        <v>47073</v>
      </c>
      <c r="D2473" s="14">
        <v>100001000</v>
      </c>
      <c r="E2473" s="14">
        <v>1</v>
      </c>
      <c r="F2473" s="14">
        <v>2017</v>
      </c>
      <c r="G2473" s="49"/>
      <c r="H2473" s="14">
        <v>47147</v>
      </c>
      <c r="I2473" s="14">
        <v>200001000</v>
      </c>
      <c r="J2473" s="14">
        <v>1</v>
      </c>
      <c r="K2473" s="14">
        <v>2017</v>
      </c>
      <c r="L2473" s="53">
        <f t="shared" si="116"/>
        <v>200001000</v>
      </c>
      <c r="M2473" s="54" t="b">
        <f t="shared" si="117"/>
        <v>1</v>
      </c>
    </row>
    <row r="2474" spans="2:13" x14ac:dyDescent="0.3">
      <c r="B2474" s="18">
        <f t="shared" si="115"/>
        <v>47</v>
      </c>
      <c r="C2474" s="14">
        <v>47075</v>
      </c>
      <c r="D2474" s="14">
        <v>200001000</v>
      </c>
      <c r="E2474" s="14">
        <v>1</v>
      </c>
      <c r="F2474" s="14">
        <v>2017</v>
      </c>
      <c r="G2474" s="49"/>
      <c r="H2474" s="14">
        <v>47149</v>
      </c>
      <c r="I2474" s="14">
        <v>200001000</v>
      </c>
      <c r="J2474" s="14">
        <v>1</v>
      </c>
      <c r="K2474" s="14">
        <v>2017</v>
      </c>
      <c r="L2474" s="53">
        <f t="shared" si="116"/>
        <v>200001000</v>
      </c>
      <c r="M2474" s="54" t="b">
        <f t="shared" si="117"/>
        <v>1</v>
      </c>
    </row>
    <row r="2475" spans="2:13" x14ac:dyDescent="0.3">
      <c r="B2475" s="18">
        <f t="shared" si="115"/>
        <v>47</v>
      </c>
      <c r="C2475" s="14">
        <v>47077</v>
      </c>
      <c r="D2475" s="14">
        <v>200001000</v>
      </c>
      <c r="E2475" s="14">
        <v>1</v>
      </c>
      <c r="F2475" s="14">
        <v>2017</v>
      </c>
      <c r="G2475" s="49"/>
      <c r="H2475" s="14">
        <v>47151</v>
      </c>
      <c r="I2475" s="14">
        <v>100001000</v>
      </c>
      <c r="J2475" s="14">
        <v>1</v>
      </c>
      <c r="K2475" s="14">
        <v>2017</v>
      </c>
      <c r="L2475" s="53">
        <f t="shared" si="116"/>
        <v>100001000</v>
      </c>
      <c r="M2475" s="54" t="b">
        <f t="shared" si="117"/>
        <v>1</v>
      </c>
    </row>
    <row r="2476" spans="2:13" x14ac:dyDescent="0.3">
      <c r="B2476" s="18">
        <f t="shared" si="115"/>
        <v>47</v>
      </c>
      <c r="C2476" s="14">
        <v>47079</v>
      </c>
      <c r="D2476" s="14">
        <v>200001000</v>
      </c>
      <c r="E2476" s="14">
        <v>1</v>
      </c>
      <c r="F2476" s="14">
        <v>2017</v>
      </c>
      <c r="G2476" s="49"/>
      <c r="H2476" s="14">
        <v>47153</v>
      </c>
      <c r="I2476" s="14">
        <v>100001000</v>
      </c>
      <c r="J2476" s="14">
        <v>1</v>
      </c>
      <c r="K2476" s="14">
        <v>2017</v>
      </c>
      <c r="L2476" s="53">
        <f t="shared" si="116"/>
        <v>100001000</v>
      </c>
      <c r="M2476" s="54" t="b">
        <f t="shared" si="117"/>
        <v>1</v>
      </c>
    </row>
    <row r="2477" spans="2:13" x14ac:dyDescent="0.3">
      <c r="B2477" s="18">
        <f t="shared" si="115"/>
        <v>47</v>
      </c>
      <c r="C2477" s="14">
        <v>47081</v>
      </c>
      <c r="D2477" s="14">
        <v>200001000</v>
      </c>
      <c r="E2477" s="14">
        <v>1</v>
      </c>
      <c r="F2477" s="14">
        <v>2017</v>
      </c>
      <c r="G2477" s="49"/>
      <c r="H2477" s="14">
        <v>47155</v>
      </c>
      <c r="I2477" s="14">
        <v>100001000</v>
      </c>
      <c r="J2477" s="14">
        <v>1</v>
      </c>
      <c r="K2477" s="14">
        <v>2017</v>
      </c>
      <c r="L2477" s="53">
        <f t="shared" si="116"/>
        <v>100001000</v>
      </c>
      <c r="M2477" s="54" t="b">
        <f t="shared" si="117"/>
        <v>1</v>
      </c>
    </row>
    <row r="2478" spans="2:13" x14ac:dyDescent="0.3">
      <c r="B2478" s="18">
        <f t="shared" si="115"/>
        <v>47</v>
      </c>
      <c r="C2478" s="14">
        <v>47083</v>
      </c>
      <c r="D2478" s="14">
        <v>200001000</v>
      </c>
      <c r="E2478" s="14">
        <v>1</v>
      </c>
      <c r="F2478" s="14">
        <v>2017</v>
      </c>
      <c r="G2478" s="49"/>
      <c r="H2478" s="14">
        <v>47157</v>
      </c>
      <c r="I2478" s="14">
        <v>278001000</v>
      </c>
      <c r="J2478" s="14">
        <v>1</v>
      </c>
      <c r="K2478" s="14">
        <v>2017</v>
      </c>
      <c r="L2478" s="53">
        <f t="shared" si="116"/>
        <v>278001000</v>
      </c>
      <c r="M2478" s="54" t="b">
        <f t="shared" si="117"/>
        <v>1</v>
      </c>
    </row>
    <row r="2479" spans="2:13" x14ac:dyDescent="0.3">
      <c r="B2479" s="18">
        <f t="shared" si="115"/>
        <v>47</v>
      </c>
      <c r="C2479" s="14">
        <v>47085</v>
      </c>
      <c r="D2479" s="14">
        <v>200001000</v>
      </c>
      <c r="E2479" s="14">
        <v>1</v>
      </c>
      <c r="F2479" s="14">
        <v>2017</v>
      </c>
      <c r="G2479" s="49"/>
      <c r="H2479" s="14">
        <v>47159</v>
      </c>
      <c r="I2479" s="14">
        <v>200001000</v>
      </c>
      <c r="J2479" s="14">
        <v>1</v>
      </c>
      <c r="K2479" s="14">
        <v>2017</v>
      </c>
      <c r="L2479" s="53">
        <f t="shared" si="116"/>
        <v>200001000</v>
      </c>
      <c r="M2479" s="54" t="b">
        <f t="shared" si="117"/>
        <v>1</v>
      </c>
    </row>
    <row r="2480" spans="2:13" x14ac:dyDescent="0.3">
      <c r="B2480" s="18">
        <f t="shared" si="115"/>
        <v>47</v>
      </c>
      <c r="C2480" s="14">
        <v>47087</v>
      </c>
      <c r="D2480" s="14">
        <v>200001000</v>
      </c>
      <c r="E2480" s="14">
        <v>1</v>
      </c>
      <c r="F2480" s="14">
        <v>2017</v>
      </c>
      <c r="G2480" s="49"/>
      <c r="H2480" s="14">
        <v>47161</v>
      </c>
      <c r="I2480" s="14">
        <v>200001000</v>
      </c>
      <c r="J2480" s="14">
        <v>1</v>
      </c>
      <c r="K2480" s="14">
        <v>2017</v>
      </c>
      <c r="L2480" s="53">
        <f t="shared" si="116"/>
        <v>200001000</v>
      </c>
      <c r="M2480" s="54" t="b">
        <f t="shared" si="117"/>
        <v>1</v>
      </c>
    </row>
    <row r="2481" spans="2:13" x14ac:dyDescent="0.3">
      <c r="B2481" s="18">
        <f t="shared" si="115"/>
        <v>47</v>
      </c>
      <c r="C2481" s="14">
        <v>47089</v>
      </c>
      <c r="D2481" s="14">
        <v>100001000</v>
      </c>
      <c r="E2481" s="14">
        <v>1</v>
      </c>
      <c r="F2481" s="14">
        <v>2017</v>
      </c>
      <c r="G2481" s="49"/>
      <c r="H2481" s="14">
        <v>47163</v>
      </c>
      <c r="I2481" s="14">
        <v>100001000</v>
      </c>
      <c r="J2481" s="14">
        <v>1</v>
      </c>
      <c r="K2481" s="14">
        <v>2017</v>
      </c>
      <c r="L2481" s="53">
        <f t="shared" si="116"/>
        <v>100001000</v>
      </c>
      <c r="M2481" s="54" t="b">
        <f t="shared" si="117"/>
        <v>1</v>
      </c>
    </row>
    <row r="2482" spans="2:13" x14ac:dyDescent="0.3">
      <c r="B2482" s="18">
        <f t="shared" si="115"/>
        <v>47</v>
      </c>
      <c r="C2482" s="14">
        <v>47091</v>
      </c>
      <c r="D2482" s="14">
        <v>100001000</v>
      </c>
      <c r="E2482" s="14">
        <v>1</v>
      </c>
      <c r="F2482" s="14">
        <v>2017</v>
      </c>
      <c r="G2482" s="49"/>
      <c r="H2482" s="14">
        <v>47165</v>
      </c>
      <c r="I2482" s="14">
        <v>200001000</v>
      </c>
      <c r="J2482" s="14">
        <v>1</v>
      </c>
      <c r="K2482" s="14">
        <v>2017</v>
      </c>
      <c r="L2482" s="53">
        <f t="shared" si="116"/>
        <v>200001000</v>
      </c>
      <c r="M2482" s="54" t="b">
        <f t="shared" si="117"/>
        <v>1</v>
      </c>
    </row>
    <row r="2483" spans="2:13" x14ac:dyDescent="0.3">
      <c r="B2483" s="18">
        <f t="shared" si="115"/>
        <v>47</v>
      </c>
      <c r="C2483" s="14">
        <v>47093</v>
      </c>
      <c r="D2483" s="14">
        <v>100001000</v>
      </c>
      <c r="E2483" s="14">
        <v>1</v>
      </c>
      <c r="F2483" s="14">
        <v>2017</v>
      </c>
      <c r="G2483" s="49"/>
      <c r="H2483" s="14">
        <v>47167</v>
      </c>
      <c r="I2483" s="14">
        <v>200001000</v>
      </c>
      <c r="J2483" s="14">
        <v>1</v>
      </c>
      <c r="K2483" s="14">
        <v>2017</v>
      </c>
      <c r="L2483" s="53">
        <f t="shared" si="116"/>
        <v>200001000</v>
      </c>
      <c r="M2483" s="54" t="b">
        <f t="shared" si="117"/>
        <v>1</v>
      </c>
    </row>
    <row r="2484" spans="2:13" x14ac:dyDescent="0.3">
      <c r="B2484" s="18">
        <f t="shared" si="115"/>
        <v>47</v>
      </c>
      <c r="C2484" s="14">
        <v>47095</v>
      </c>
      <c r="D2484" s="14">
        <v>200001000</v>
      </c>
      <c r="E2484" s="14">
        <v>1</v>
      </c>
      <c r="F2484" s="14">
        <v>2017</v>
      </c>
      <c r="G2484" s="49"/>
      <c r="H2484" s="14">
        <v>47169</v>
      </c>
      <c r="I2484" s="14">
        <v>200001000</v>
      </c>
      <c r="J2484" s="14">
        <v>1</v>
      </c>
      <c r="K2484" s="14">
        <v>2017</v>
      </c>
      <c r="L2484" s="53">
        <f t="shared" si="116"/>
        <v>200001000</v>
      </c>
      <c r="M2484" s="54" t="b">
        <f t="shared" si="117"/>
        <v>1</v>
      </c>
    </row>
    <row r="2485" spans="2:13" x14ac:dyDescent="0.3">
      <c r="B2485" s="18">
        <f t="shared" si="115"/>
        <v>47</v>
      </c>
      <c r="C2485" s="14">
        <v>47097</v>
      </c>
      <c r="D2485" s="14">
        <v>200001000</v>
      </c>
      <c r="E2485" s="14">
        <v>1</v>
      </c>
      <c r="F2485" s="14">
        <v>2017</v>
      </c>
      <c r="G2485" s="49"/>
      <c r="H2485" s="14">
        <v>47171</v>
      </c>
      <c r="I2485" s="14">
        <v>100001000</v>
      </c>
      <c r="J2485" s="14">
        <v>1</v>
      </c>
      <c r="K2485" s="14">
        <v>2017</v>
      </c>
      <c r="L2485" s="53">
        <f t="shared" si="116"/>
        <v>100001000</v>
      </c>
      <c r="M2485" s="54" t="b">
        <f t="shared" si="117"/>
        <v>1</v>
      </c>
    </row>
    <row r="2486" spans="2:13" x14ac:dyDescent="0.3">
      <c r="B2486" s="18">
        <f t="shared" si="115"/>
        <v>47</v>
      </c>
      <c r="C2486" s="14">
        <v>47099</v>
      </c>
      <c r="D2486" s="14">
        <v>200001000</v>
      </c>
      <c r="E2486" s="14">
        <v>1</v>
      </c>
      <c r="F2486" s="14">
        <v>2017</v>
      </c>
      <c r="G2486" s="49"/>
      <c r="H2486" s="14">
        <v>47173</v>
      </c>
      <c r="I2486" s="14">
        <v>100001000</v>
      </c>
      <c r="J2486" s="14">
        <v>1</v>
      </c>
      <c r="K2486" s="14">
        <v>2017</v>
      </c>
      <c r="L2486" s="53">
        <f t="shared" si="116"/>
        <v>100001000</v>
      </c>
      <c r="M2486" s="54" t="b">
        <f t="shared" si="117"/>
        <v>1</v>
      </c>
    </row>
    <row r="2487" spans="2:13" x14ac:dyDescent="0.3">
      <c r="B2487" s="18">
        <f t="shared" si="115"/>
        <v>47</v>
      </c>
      <c r="C2487" s="14">
        <v>47101</v>
      </c>
      <c r="D2487" s="14">
        <v>200001000</v>
      </c>
      <c r="E2487" s="14">
        <v>1</v>
      </c>
      <c r="F2487" s="14">
        <v>2017</v>
      </c>
      <c r="G2487" s="49"/>
      <c r="H2487" s="14">
        <v>47175</v>
      </c>
      <c r="I2487" s="14">
        <v>100001000</v>
      </c>
      <c r="J2487" s="14">
        <v>1</v>
      </c>
      <c r="K2487" s="14">
        <v>2017</v>
      </c>
      <c r="L2487" s="53">
        <f t="shared" si="116"/>
        <v>100001000</v>
      </c>
      <c r="M2487" s="54" t="b">
        <f t="shared" si="117"/>
        <v>1</v>
      </c>
    </row>
    <row r="2488" spans="2:13" x14ac:dyDescent="0.3">
      <c r="B2488" s="18">
        <f t="shared" si="115"/>
        <v>47</v>
      </c>
      <c r="C2488" s="14">
        <v>47103</v>
      </c>
      <c r="D2488" s="14">
        <v>100001000</v>
      </c>
      <c r="E2488" s="14">
        <v>1</v>
      </c>
      <c r="F2488" s="14">
        <v>2017</v>
      </c>
      <c r="G2488" s="49"/>
      <c r="H2488" s="14">
        <v>47177</v>
      </c>
      <c r="I2488" s="14">
        <v>100001000</v>
      </c>
      <c r="J2488" s="14">
        <v>1</v>
      </c>
      <c r="K2488" s="14">
        <v>2017</v>
      </c>
      <c r="L2488" s="53">
        <f t="shared" si="116"/>
        <v>100001000</v>
      </c>
      <c r="M2488" s="54" t="b">
        <f t="shared" si="117"/>
        <v>1</v>
      </c>
    </row>
    <row r="2489" spans="2:13" x14ac:dyDescent="0.3">
      <c r="B2489" s="18">
        <f t="shared" si="115"/>
        <v>47</v>
      </c>
      <c r="C2489" s="14">
        <v>47105</v>
      </c>
      <c r="D2489" s="14">
        <v>100001000</v>
      </c>
      <c r="E2489" s="14">
        <v>1</v>
      </c>
      <c r="F2489" s="14">
        <v>2017</v>
      </c>
      <c r="G2489" s="49"/>
      <c r="H2489" s="14">
        <v>47179</v>
      </c>
      <c r="I2489" s="14">
        <v>100001000</v>
      </c>
      <c r="J2489" s="14">
        <v>1</v>
      </c>
      <c r="K2489" s="14">
        <v>2017</v>
      </c>
      <c r="L2489" s="53">
        <f t="shared" si="116"/>
        <v>100001000</v>
      </c>
      <c r="M2489" s="54" t="b">
        <f t="shared" si="117"/>
        <v>1</v>
      </c>
    </row>
    <row r="2490" spans="2:13" x14ac:dyDescent="0.3">
      <c r="B2490" s="18">
        <f t="shared" si="115"/>
        <v>47</v>
      </c>
      <c r="C2490" s="14">
        <v>47107</v>
      </c>
      <c r="D2490" s="14">
        <v>100001000</v>
      </c>
      <c r="E2490" s="14">
        <v>1</v>
      </c>
      <c r="F2490" s="14">
        <v>2017</v>
      </c>
      <c r="G2490" s="49"/>
      <c r="H2490" s="14">
        <v>47181</v>
      </c>
      <c r="I2490" s="14">
        <v>200001000</v>
      </c>
      <c r="J2490" s="14">
        <v>1</v>
      </c>
      <c r="K2490" s="14">
        <v>2017</v>
      </c>
      <c r="L2490" s="53">
        <f t="shared" si="116"/>
        <v>200001000</v>
      </c>
      <c r="M2490" s="54" t="b">
        <f t="shared" si="117"/>
        <v>1</v>
      </c>
    </row>
    <row r="2491" spans="2:13" x14ac:dyDescent="0.3">
      <c r="B2491" s="18">
        <f t="shared" si="115"/>
        <v>47</v>
      </c>
      <c r="C2491" s="14">
        <v>47109</v>
      </c>
      <c r="D2491" s="14">
        <v>200001000</v>
      </c>
      <c r="E2491" s="14">
        <v>1</v>
      </c>
      <c r="F2491" s="14">
        <v>2017</v>
      </c>
      <c r="G2491" s="49"/>
      <c r="H2491" s="14">
        <v>47183</v>
      </c>
      <c r="I2491" s="14">
        <v>200001000</v>
      </c>
      <c r="J2491" s="14">
        <v>1</v>
      </c>
      <c r="K2491" s="14">
        <v>2017</v>
      </c>
      <c r="L2491" s="53">
        <f t="shared" si="116"/>
        <v>200001000</v>
      </c>
      <c r="M2491" s="54" t="b">
        <f t="shared" si="117"/>
        <v>1</v>
      </c>
    </row>
    <row r="2492" spans="2:13" x14ac:dyDescent="0.3">
      <c r="B2492" s="18">
        <f t="shared" si="115"/>
        <v>47</v>
      </c>
      <c r="C2492" s="14">
        <v>47111</v>
      </c>
      <c r="D2492" s="14">
        <v>200001000</v>
      </c>
      <c r="E2492" s="14">
        <v>1</v>
      </c>
      <c r="F2492" s="14">
        <v>2017</v>
      </c>
      <c r="G2492" s="49"/>
      <c r="H2492" s="14">
        <v>47185</v>
      </c>
      <c r="I2492" s="14">
        <v>100001000</v>
      </c>
      <c r="J2492" s="14">
        <v>1</v>
      </c>
      <c r="K2492" s="14">
        <v>2017</v>
      </c>
      <c r="L2492" s="53">
        <f t="shared" si="116"/>
        <v>100001000</v>
      </c>
      <c r="M2492" s="54" t="b">
        <f t="shared" si="117"/>
        <v>1</v>
      </c>
    </row>
    <row r="2493" spans="2:13" x14ac:dyDescent="0.3">
      <c r="B2493" s="18">
        <f t="shared" si="115"/>
        <v>47</v>
      </c>
      <c r="C2493" s="14">
        <v>47113</v>
      </c>
      <c r="D2493" s="14">
        <v>200001000</v>
      </c>
      <c r="E2493" s="14">
        <v>1</v>
      </c>
      <c r="F2493" s="14">
        <v>2017</v>
      </c>
      <c r="G2493" s="49"/>
      <c r="H2493" s="14">
        <v>47187</v>
      </c>
      <c r="I2493" s="14">
        <v>200001000</v>
      </c>
      <c r="J2493" s="14">
        <v>1</v>
      </c>
      <c r="K2493" s="14">
        <v>2017</v>
      </c>
      <c r="L2493" s="53">
        <f t="shared" si="116"/>
        <v>200001000</v>
      </c>
      <c r="M2493" s="54" t="b">
        <f t="shared" si="117"/>
        <v>1</v>
      </c>
    </row>
    <row r="2494" spans="2:13" x14ac:dyDescent="0.3">
      <c r="B2494" s="18">
        <f t="shared" si="115"/>
        <v>47</v>
      </c>
      <c r="C2494" s="14">
        <v>47115</v>
      </c>
      <c r="D2494" s="14">
        <v>100001000</v>
      </c>
      <c r="E2494" s="14">
        <v>1</v>
      </c>
      <c r="F2494" s="14">
        <v>2017</v>
      </c>
      <c r="G2494" s="49"/>
      <c r="H2494" s="14">
        <v>47189</v>
      </c>
      <c r="I2494" s="14">
        <v>200001000</v>
      </c>
      <c r="J2494" s="14">
        <v>1</v>
      </c>
      <c r="K2494" s="14">
        <v>2017</v>
      </c>
      <c r="L2494" s="53">
        <f t="shared" si="116"/>
        <v>200001000</v>
      </c>
      <c r="M2494" s="54" t="b">
        <f t="shared" si="117"/>
        <v>1</v>
      </c>
    </row>
    <row r="2495" spans="2:13" x14ac:dyDescent="0.3">
      <c r="B2495" s="18">
        <f t="shared" si="115"/>
        <v>47</v>
      </c>
      <c r="C2495" s="14">
        <v>47117</v>
      </c>
      <c r="D2495" s="14">
        <v>200001000</v>
      </c>
      <c r="E2495" s="14">
        <v>1</v>
      </c>
      <c r="F2495" s="14">
        <v>2017</v>
      </c>
      <c r="G2495" s="49"/>
      <c r="H2495" s="14">
        <v>48001</v>
      </c>
      <c r="I2495" s="14">
        <v>178011000</v>
      </c>
      <c r="J2495" s="14">
        <v>1</v>
      </c>
      <c r="K2495" s="14">
        <v>2017</v>
      </c>
      <c r="L2495" s="53">
        <f t="shared" si="116"/>
        <v>178011000</v>
      </c>
      <c r="M2495" s="54" t="b">
        <f t="shared" si="117"/>
        <v>1</v>
      </c>
    </row>
    <row r="2496" spans="2:13" x14ac:dyDescent="0.3">
      <c r="B2496" s="18">
        <f t="shared" si="115"/>
        <v>47</v>
      </c>
      <c r="C2496" s="14">
        <v>47119</v>
      </c>
      <c r="D2496" s="14">
        <v>200001000</v>
      </c>
      <c r="E2496" s="14">
        <v>1</v>
      </c>
      <c r="F2496" s="14">
        <v>2017</v>
      </c>
      <c r="G2496" s="49"/>
      <c r="H2496" s="14">
        <v>48003</v>
      </c>
      <c r="I2496" s="14">
        <v>300001000</v>
      </c>
      <c r="J2496" s="14">
        <v>1</v>
      </c>
      <c r="K2496" s="14">
        <v>2017</v>
      </c>
      <c r="L2496" s="53">
        <f t="shared" si="116"/>
        <v>300001000</v>
      </c>
      <c r="M2496" s="54" t="b">
        <f t="shared" si="117"/>
        <v>1</v>
      </c>
    </row>
    <row r="2497" spans="2:13" x14ac:dyDescent="0.3">
      <c r="B2497" s="18">
        <f t="shared" si="115"/>
        <v>47</v>
      </c>
      <c r="C2497" s="14">
        <v>47121</v>
      </c>
      <c r="D2497" s="14">
        <v>100001000</v>
      </c>
      <c r="E2497" s="14">
        <v>1</v>
      </c>
      <c r="F2497" s="14">
        <v>2017</v>
      </c>
      <c r="G2497" s="49"/>
      <c r="H2497" s="14">
        <v>48005</v>
      </c>
      <c r="I2497" s="14">
        <v>178011000</v>
      </c>
      <c r="J2497" s="14">
        <v>1</v>
      </c>
      <c r="K2497" s="14">
        <v>2017</v>
      </c>
      <c r="L2497" s="53">
        <f t="shared" si="116"/>
        <v>178011000</v>
      </c>
      <c r="M2497" s="54" t="b">
        <f t="shared" si="117"/>
        <v>1</v>
      </c>
    </row>
    <row r="2498" spans="2:13" x14ac:dyDescent="0.3">
      <c r="B2498" s="18">
        <f t="shared" si="115"/>
        <v>47</v>
      </c>
      <c r="C2498" s="14">
        <v>47123</v>
      </c>
      <c r="D2498" s="14">
        <v>100001000</v>
      </c>
      <c r="E2498" s="14">
        <v>1</v>
      </c>
      <c r="F2498" s="14">
        <v>2017</v>
      </c>
      <c r="G2498" s="49"/>
      <c r="H2498" s="14">
        <v>48007</v>
      </c>
      <c r="I2498" s="14">
        <v>178011000</v>
      </c>
      <c r="J2498" s="14">
        <v>1</v>
      </c>
      <c r="K2498" s="14">
        <v>2017</v>
      </c>
      <c r="L2498" s="53">
        <f t="shared" si="116"/>
        <v>178011000</v>
      </c>
      <c r="M2498" s="54" t="b">
        <f t="shared" si="117"/>
        <v>1</v>
      </c>
    </row>
    <row r="2499" spans="2:13" x14ac:dyDescent="0.3">
      <c r="B2499" s="18">
        <f t="shared" si="115"/>
        <v>47</v>
      </c>
      <c r="C2499" s="14">
        <v>47125</v>
      </c>
      <c r="D2499" s="14">
        <v>200001000</v>
      </c>
      <c r="E2499" s="14">
        <v>1</v>
      </c>
      <c r="F2499" s="14">
        <v>2017</v>
      </c>
      <c r="G2499" s="49"/>
      <c r="H2499" s="14">
        <v>48009</v>
      </c>
      <c r="I2499" s="14">
        <v>300001000</v>
      </c>
      <c r="J2499" s="14">
        <v>1</v>
      </c>
      <c r="K2499" s="14">
        <v>2017</v>
      </c>
      <c r="L2499" s="53">
        <f t="shared" si="116"/>
        <v>300001000</v>
      </c>
      <c r="M2499" s="54" t="b">
        <f t="shared" si="117"/>
        <v>1</v>
      </c>
    </row>
    <row r="2500" spans="2:13" x14ac:dyDescent="0.3">
      <c r="B2500" s="18">
        <f t="shared" si="115"/>
        <v>47</v>
      </c>
      <c r="C2500" s="14">
        <v>47127</v>
      </c>
      <c r="D2500" s="14">
        <v>100001000</v>
      </c>
      <c r="E2500" s="14">
        <v>1</v>
      </c>
      <c r="F2500" s="14">
        <v>2017</v>
      </c>
      <c r="G2500" s="49"/>
      <c r="H2500" s="14">
        <v>48011</v>
      </c>
      <c r="I2500" s="14">
        <v>300001000</v>
      </c>
      <c r="J2500" s="14">
        <v>1</v>
      </c>
      <c r="K2500" s="14">
        <v>2017</v>
      </c>
      <c r="L2500" s="53">
        <f t="shared" si="116"/>
        <v>300001000</v>
      </c>
      <c r="M2500" s="54" t="b">
        <f t="shared" si="117"/>
        <v>1</v>
      </c>
    </row>
    <row r="2501" spans="2:13" x14ac:dyDescent="0.3">
      <c r="B2501" s="18">
        <f t="shared" si="115"/>
        <v>47</v>
      </c>
      <c r="C2501" s="14">
        <v>47129</v>
      </c>
      <c r="D2501" s="14">
        <v>100001000</v>
      </c>
      <c r="E2501" s="14">
        <v>1</v>
      </c>
      <c r="F2501" s="14">
        <v>2017</v>
      </c>
      <c r="G2501" s="49"/>
      <c r="H2501" s="14">
        <v>48013</v>
      </c>
      <c r="I2501" s="14">
        <v>178011000</v>
      </c>
      <c r="J2501" s="14">
        <v>1</v>
      </c>
      <c r="K2501" s="14">
        <v>2017</v>
      </c>
      <c r="L2501" s="53">
        <f t="shared" si="116"/>
        <v>178011000</v>
      </c>
      <c r="M2501" s="54" t="b">
        <f t="shared" si="117"/>
        <v>1</v>
      </c>
    </row>
    <row r="2502" spans="2:13" x14ac:dyDescent="0.3">
      <c r="B2502" s="18">
        <f t="shared" ref="B2502:B2565" si="118">TRUNC(C2502/1000,0)</f>
        <v>47</v>
      </c>
      <c r="C2502" s="14">
        <v>47131</v>
      </c>
      <c r="D2502" s="14">
        <v>200001000</v>
      </c>
      <c r="E2502" s="14">
        <v>1</v>
      </c>
      <c r="F2502" s="14">
        <v>2017</v>
      </c>
      <c r="G2502" s="49"/>
      <c r="H2502" s="14">
        <v>48015</v>
      </c>
      <c r="I2502" s="14">
        <v>178011000</v>
      </c>
      <c r="J2502" s="14">
        <v>1</v>
      </c>
      <c r="K2502" s="14">
        <v>2017</v>
      </c>
      <c r="L2502" s="53">
        <f t="shared" si="116"/>
        <v>178011000</v>
      </c>
      <c r="M2502" s="54" t="b">
        <f t="shared" si="117"/>
        <v>1</v>
      </c>
    </row>
    <row r="2503" spans="2:13" x14ac:dyDescent="0.3">
      <c r="B2503" s="18">
        <f t="shared" si="118"/>
        <v>47</v>
      </c>
      <c r="C2503" s="14">
        <v>47133</v>
      </c>
      <c r="D2503" s="14">
        <v>100001000</v>
      </c>
      <c r="E2503" s="14">
        <v>1</v>
      </c>
      <c r="F2503" s="14">
        <v>2017</v>
      </c>
      <c r="G2503" s="49"/>
      <c r="H2503" s="14">
        <v>48017</v>
      </c>
      <c r="I2503" s="14">
        <v>300001000</v>
      </c>
      <c r="J2503" s="14">
        <v>1</v>
      </c>
      <c r="K2503" s="14">
        <v>2017</v>
      </c>
      <c r="L2503" s="53">
        <f t="shared" ref="L2503:L2566" si="119">VLOOKUP(H2503,$C$5:$D$3233,2,FALSE)</f>
        <v>300001000</v>
      </c>
      <c r="M2503" s="54" t="b">
        <f t="shared" ref="M2503:M2566" si="120">L2503=I2503</f>
        <v>1</v>
      </c>
    </row>
    <row r="2504" spans="2:13" x14ac:dyDescent="0.3">
      <c r="B2504" s="18">
        <f t="shared" si="118"/>
        <v>47</v>
      </c>
      <c r="C2504" s="14">
        <v>47135</v>
      </c>
      <c r="D2504" s="14">
        <v>200001000</v>
      </c>
      <c r="E2504" s="14">
        <v>1</v>
      </c>
      <c r="F2504" s="14">
        <v>2017</v>
      </c>
      <c r="G2504" s="49"/>
      <c r="H2504" s="14">
        <v>48019</v>
      </c>
      <c r="I2504" s="14">
        <v>300001000</v>
      </c>
      <c r="J2504" s="14">
        <v>1</v>
      </c>
      <c r="K2504" s="14">
        <v>2017</v>
      </c>
      <c r="L2504" s="53">
        <f t="shared" si="119"/>
        <v>300001000</v>
      </c>
      <c r="M2504" s="54" t="b">
        <f t="shared" si="120"/>
        <v>1</v>
      </c>
    </row>
    <row r="2505" spans="2:13" x14ac:dyDescent="0.3">
      <c r="B2505" s="18">
        <f t="shared" si="118"/>
        <v>47</v>
      </c>
      <c r="C2505" s="14">
        <v>47137</v>
      </c>
      <c r="D2505" s="14">
        <v>100001000</v>
      </c>
      <c r="E2505" s="14">
        <v>1</v>
      </c>
      <c r="F2505" s="14">
        <v>2017</v>
      </c>
      <c r="G2505" s="49"/>
      <c r="H2505" s="14">
        <v>48021</v>
      </c>
      <c r="I2505" s="14">
        <v>178011000</v>
      </c>
      <c r="J2505" s="14">
        <v>1</v>
      </c>
      <c r="K2505" s="14">
        <v>2017</v>
      </c>
      <c r="L2505" s="53">
        <f t="shared" si="119"/>
        <v>178011000</v>
      </c>
      <c r="M2505" s="54" t="b">
        <f t="shared" si="120"/>
        <v>1</v>
      </c>
    </row>
    <row r="2506" spans="2:13" x14ac:dyDescent="0.3">
      <c r="B2506" s="18">
        <f t="shared" si="118"/>
        <v>47</v>
      </c>
      <c r="C2506" s="14">
        <v>47139</v>
      </c>
      <c r="D2506" s="14">
        <v>100001000</v>
      </c>
      <c r="E2506" s="14">
        <v>1</v>
      </c>
      <c r="F2506" s="14">
        <v>2017</v>
      </c>
      <c r="G2506" s="49"/>
      <c r="H2506" s="14">
        <v>48023</v>
      </c>
      <c r="I2506" s="14">
        <v>300001000</v>
      </c>
      <c r="J2506" s="14">
        <v>1</v>
      </c>
      <c r="K2506" s="14">
        <v>2017</v>
      </c>
      <c r="L2506" s="53">
        <f t="shared" si="119"/>
        <v>300001000</v>
      </c>
      <c r="M2506" s="54" t="b">
        <f t="shared" si="120"/>
        <v>1</v>
      </c>
    </row>
    <row r="2507" spans="2:13" x14ac:dyDescent="0.3">
      <c r="B2507" s="18">
        <f t="shared" si="118"/>
        <v>47</v>
      </c>
      <c r="C2507" s="14">
        <v>47141</v>
      </c>
      <c r="D2507" s="14">
        <v>100001000</v>
      </c>
      <c r="E2507" s="14">
        <v>1</v>
      </c>
      <c r="F2507" s="14">
        <v>2017</v>
      </c>
      <c r="G2507" s="49"/>
      <c r="H2507" s="14">
        <v>48025</v>
      </c>
      <c r="I2507" s="14">
        <v>178011000</v>
      </c>
      <c r="J2507" s="14">
        <v>1</v>
      </c>
      <c r="K2507" s="14">
        <v>2017</v>
      </c>
      <c r="L2507" s="53">
        <f t="shared" si="119"/>
        <v>178011000</v>
      </c>
      <c r="M2507" s="54" t="b">
        <f t="shared" si="120"/>
        <v>1</v>
      </c>
    </row>
    <row r="2508" spans="2:13" x14ac:dyDescent="0.3">
      <c r="B2508" s="18">
        <f t="shared" si="118"/>
        <v>47</v>
      </c>
      <c r="C2508" s="14">
        <v>47143</v>
      </c>
      <c r="D2508" s="14">
        <v>100001000</v>
      </c>
      <c r="E2508" s="14">
        <v>1</v>
      </c>
      <c r="F2508" s="14">
        <v>2017</v>
      </c>
      <c r="G2508" s="49"/>
      <c r="H2508" s="14">
        <v>48027</v>
      </c>
      <c r="I2508" s="14">
        <v>178011000</v>
      </c>
      <c r="J2508" s="14">
        <v>1</v>
      </c>
      <c r="K2508" s="14">
        <v>2017</v>
      </c>
      <c r="L2508" s="53">
        <f t="shared" si="119"/>
        <v>178011000</v>
      </c>
      <c r="M2508" s="54" t="b">
        <f t="shared" si="120"/>
        <v>1</v>
      </c>
    </row>
    <row r="2509" spans="2:13" x14ac:dyDescent="0.3">
      <c r="B2509" s="18">
        <f t="shared" si="118"/>
        <v>47</v>
      </c>
      <c r="C2509" s="14">
        <v>47145</v>
      </c>
      <c r="D2509" s="14">
        <v>100001000</v>
      </c>
      <c r="E2509" s="14">
        <v>1</v>
      </c>
      <c r="F2509" s="14">
        <v>2017</v>
      </c>
      <c r="G2509" s="49"/>
      <c r="H2509" s="14">
        <v>48029</v>
      </c>
      <c r="I2509" s="14">
        <v>178011000</v>
      </c>
      <c r="J2509" s="14">
        <v>1</v>
      </c>
      <c r="K2509" s="14">
        <v>2017</v>
      </c>
      <c r="L2509" s="53">
        <f t="shared" si="119"/>
        <v>178011000</v>
      </c>
      <c r="M2509" s="54" t="b">
        <f t="shared" si="120"/>
        <v>1</v>
      </c>
    </row>
    <row r="2510" spans="2:13" x14ac:dyDescent="0.3">
      <c r="B2510" s="18">
        <f t="shared" si="118"/>
        <v>47</v>
      </c>
      <c r="C2510" s="14">
        <v>47147</v>
      </c>
      <c r="D2510" s="14">
        <v>200001000</v>
      </c>
      <c r="E2510" s="14">
        <v>1</v>
      </c>
      <c r="F2510" s="14">
        <v>2017</v>
      </c>
      <c r="G2510" s="49"/>
      <c r="H2510" s="14">
        <v>48031</v>
      </c>
      <c r="I2510" s="14">
        <v>300001000</v>
      </c>
      <c r="J2510" s="14">
        <v>1</v>
      </c>
      <c r="K2510" s="14">
        <v>2017</v>
      </c>
      <c r="L2510" s="53">
        <f t="shared" si="119"/>
        <v>300001000</v>
      </c>
      <c r="M2510" s="54" t="b">
        <f t="shared" si="120"/>
        <v>1</v>
      </c>
    </row>
    <row r="2511" spans="2:13" x14ac:dyDescent="0.3">
      <c r="B2511" s="18">
        <f t="shared" si="118"/>
        <v>47</v>
      </c>
      <c r="C2511" s="14">
        <v>47149</v>
      </c>
      <c r="D2511" s="14">
        <v>200001000</v>
      </c>
      <c r="E2511" s="14">
        <v>1</v>
      </c>
      <c r="F2511" s="14">
        <v>2017</v>
      </c>
      <c r="G2511" s="49"/>
      <c r="H2511" s="14">
        <v>48033</v>
      </c>
      <c r="I2511" s="14">
        <v>300001000</v>
      </c>
      <c r="J2511" s="14">
        <v>1</v>
      </c>
      <c r="K2511" s="14">
        <v>2017</v>
      </c>
      <c r="L2511" s="53">
        <f t="shared" si="119"/>
        <v>300001000</v>
      </c>
      <c r="M2511" s="54" t="b">
        <f t="shared" si="120"/>
        <v>1</v>
      </c>
    </row>
    <row r="2512" spans="2:13" x14ac:dyDescent="0.3">
      <c r="B2512" s="18">
        <f t="shared" si="118"/>
        <v>47</v>
      </c>
      <c r="C2512" s="14">
        <v>47151</v>
      </c>
      <c r="D2512" s="14">
        <v>100001000</v>
      </c>
      <c r="E2512" s="14">
        <v>1</v>
      </c>
      <c r="F2512" s="14">
        <v>2017</v>
      </c>
      <c r="G2512" s="49"/>
      <c r="H2512" s="14">
        <v>48035</v>
      </c>
      <c r="I2512" s="14">
        <v>178011000</v>
      </c>
      <c r="J2512" s="14">
        <v>1</v>
      </c>
      <c r="K2512" s="14">
        <v>2017</v>
      </c>
      <c r="L2512" s="53">
        <f t="shared" si="119"/>
        <v>178011000</v>
      </c>
      <c r="M2512" s="54" t="b">
        <f t="shared" si="120"/>
        <v>1</v>
      </c>
    </row>
    <row r="2513" spans="2:13" x14ac:dyDescent="0.3">
      <c r="B2513" s="18">
        <f t="shared" si="118"/>
        <v>47</v>
      </c>
      <c r="C2513" s="14">
        <v>47153</v>
      </c>
      <c r="D2513" s="14">
        <v>100001000</v>
      </c>
      <c r="E2513" s="14">
        <v>1</v>
      </c>
      <c r="F2513" s="14">
        <v>2017</v>
      </c>
      <c r="G2513" s="49"/>
      <c r="H2513" s="14">
        <v>48037</v>
      </c>
      <c r="I2513" s="14">
        <v>178011000</v>
      </c>
      <c r="J2513" s="14">
        <v>1</v>
      </c>
      <c r="K2513" s="14">
        <v>2017</v>
      </c>
      <c r="L2513" s="53">
        <f t="shared" si="119"/>
        <v>178011000</v>
      </c>
      <c r="M2513" s="54" t="b">
        <f t="shared" si="120"/>
        <v>1</v>
      </c>
    </row>
    <row r="2514" spans="2:13" x14ac:dyDescent="0.3">
      <c r="B2514" s="18">
        <f t="shared" si="118"/>
        <v>47</v>
      </c>
      <c r="C2514" s="14">
        <v>47155</v>
      </c>
      <c r="D2514" s="14">
        <v>100001000</v>
      </c>
      <c r="E2514" s="14">
        <v>1</v>
      </c>
      <c r="F2514" s="14">
        <v>2017</v>
      </c>
      <c r="G2514" s="49"/>
      <c r="H2514" s="14">
        <v>48039</v>
      </c>
      <c r="I2514" s="14">
        <v>1370011000</v>
      </c>
      <c r="J2514" s="14">
        <v>1</v>
      </c>
      <c r="K2514" s="14">
        <v>2017</v>
      </c>
      <c r="L2514" s="53">
        <f t="shared" si="119"/>
        <v>1370011000</v>
      </c>
      <c r="M2514" s="54" t="b">
        <f t="shared" si="120"/>
        <v>1</v>
      </c>
    </row>
    <row r="2515" spans="2:13" x14ac:dyDescent="0.3">
      <c r="B2515" s="18">
        <f t="shared" si="118"/>
        <v>47</v>
      </c>
      <c r="C2515" s="14">
        <v>47157</v>
      </c>
      <c r="D2515" s="14">
        <v>278001000</v>
      </c>
      <c r="E2515" s="14">
        <v>1</v>
      </c>
      <c r="F2515" s="14">
        <v>2017</v>
      </c>
      <c r="G2515" s="49"/>
      <c r="H2515" s="14">
        <v>48041</v>
      </c>
      <c r="I2515" s="14">
        <v>178011000</v>
      </c>
      <c r="J2515" s="14">
        <v>1</v>
      </c>
      <c r="K2515" s="14">
        <v>2017</v>
      </c>
      <c r="L2515" s="53">
        <f t="shared" si="119"/>
        <v>178011000</v>
      </c>
      <c r="M2515" s="54" t="b">
        <f t="shared" si="120"/>
        <v>1</v>
      </c>
    </row>
    <row r="2516" spans="2:13" x14ac:dyDescent="0.3">
      <c r="B2516" s="18">
        <f t="shared" si="118"/>
        <v>47</v>
      </c>
      <c r="C2516" s="14">
        <v>47159</v>
      </c>
      <c r="D2516" s="14">
        <v>200001000</v>
      </c>
      <c r="E2516" s="14">
        <v>1</v>
      </c>
      <c r="F2516" s="14">
        <v>2017</v>
      </c>
      <c r="G2516" s="49"/>
      <c r="H2516" s="14">
        <v>48043</v>
      </c>
      <c r="I2516" s="14">
        <v>300001000</v>
      </c>
      <c r="J2516" s="14">
        <v>1</v>
      </c>
      <c r="K2516" s="14">
        <v>2017</v>
      </c>
      <c r="L2516" s="53">
        <f t="shared" si="119"/>
        <v>300001000</v>
      </c>
      <c r="M2516" s="54" t="b">
        <f t="shared" si="120"/>
        <v>1</v>
      </c>
    </row>
    <row r="2517" spans="2:13" x14ac:dyDescent="0.3">
      <c r="B2517" s="18">
        <f t="shared" si="118"/>
        <v>47</v>
      </c>
      <c r="C2517" s="14">
        <v>47161</v>
      </c>
      <c r="D2517" s="14">
        <v>200001000</v>
      </c>
      <c r="E2517" s="14">
        <v>1</v>
      </c>
      <c r="F2517" s="14">
        <v>2017</v>
      </c>
      <c r="G2517" s="49"/>
      <c r="H2517" s="14">
        <v>48045</v>
      </c>
      <c r="I2517" s="14">
        <v>300001000</v>
      </c>
      <c r="J2517" s="14">
        <v>1</v>
      </c>
      <c r="K2517" s="14">
        <v>2017</v>
      </c>
      <c r="L2517" s="53">
        <f t="shared" si="119"/>
        <v>300001000</v>
      </c>
      <c r="M2517" s="54" t="b">
        <f t="shared" si="120"/>
        <v>1</v>
      </c>
    </row>
    <row r="2518" spans="2:13" x14ac:dyDescent="0.3">
      <c r="B2518" s="18">
        <f t="shared" si="118"/>
        <v>47</v>
      </c>
      <c r="C2518" s="14">
        <v>47163</v>
      </c>
      <c r="D2518" s="14">
        <v>100001000</v>
      </c>
      <c r="E2518" s="14">
        <v>1</v>
      </c>
      <c r="F2518" s="14">
        <v>2017</v>
      </c>
      <c r="G2518" s="49"/>
      <c r="H2518" s="14">
        <v>48047</v>
      </c>
      <c r="I2518" s="14">
        <v>100001000</v>
      </c>
      <c r="J2518" s="14">
        <v>1</v>
      </c>
      <c r="K2518" s="14">
        <v>2017</v>
      </c>
      <c r="L2518" s="53">
        <f t="shared" si="119"/>
        <v>100001000</v>
      </c>
      <c r="M2518" s="54" t="b">
        <f t="shared" si="120"/>
        <v>1</v>
      </c>
    </row>
    <row r="2519" spans="2:13" x14ac:dyDescent="0.3">
      <c r="B2519" s="18">
        <f t="shared" si="118"/>
        <v>47</v>
      </c>
      <c r="C2519" s="14">
        <v>47165</v>
      </c>
      <c r="D2519" s="14">
        <v>200001000</v>
      </c>
      <c r="E2519" s="14">
        <v>1</v>
      </c>
      <c r="F2519" s="14">
        <v>2017</v>
      </c>
      <c r="G2519" s="49"/>
      <c r="H2519" s="14">
        <v>48049</v>
      </c>
      <c r="I2519" s="14">
        <v>300001000</v>
      </c>
      <c r="J2519" s="14">
        <v>1</v>
      </c>
      <c r="K2519" s="14">
        <v>2017</v>
      </c>
      <c r="L2519" s="53">
        <f t="shared" si="119"/>
        <v>300001000</v>
      </c>
      <c r="M2519" s="54" t="b">
        <f t="shared" si="120"/>
        <v>1</v>
      </c>
    </row>
    <row r="2520" spans="2:13" x14ac:dyDescent="0.3">
      <c r="B2520" s="18">
        <f t="shared" si="118"/>
        <v>47</v>
      </c>
      <c r="C2520" s="14">
        <v>47167</v>
      </c>
      <c r="D2520" s="14">
        <v>200001000</v>
      </c>
      <c r="E2520" s="14">
        <v>1</v>
      </c>
      <c r="F2520" s="14">
        <v>2017</v>
      </c>
      <c r="G2520" s="49"/>
      <c r="H2520" s="14">
        <v>48051</v>
      </c>
      <c r="I2520" s="14">
        <v>178011000</v>
      </c>
      <c r="J2520" s="14">
        <v>1</v>
      </c>
      <c r="K2520" s="14">
        <v>2017</v>
      </c>
      <c r="L2520" s="53">
        <f t="shared" si="119"/>
        <v>178011000</v>
      </c>
      <c r="M2520" s="54" t="b">
        <f t="shared" si="120"/>
        <v>1</v>
      </c>
    </row>
    <row r="2521" spans="2:13" x14ac:dyDescent="0.3">
      <c r="B2521" s="18">
        <f t="shared" si="118"/>
        <v>47</v>
      </c>
      <c r="C2521" s="14">
        <v>47169</v>
      </c>
      <c r="D2521" s="14">
        <v>200001000</v>
      </c>
      <c r="E2521" s="14">
        <v>1</v>
      </c>
      <c r="F2521" s="14">
        <v>2017</v>
      </c>
      <c r="G2521" s="49"/>
      <c r="H2521" s="14">
        <v>48053</v>
      </c>
      <c r="I2521" s="14">
        <v>300001000</v>
      </c>
      <c r="J2521" s="14">
        <v>1</v>
      </c>
      <c r="K2521" s="14">
        <v>2017</v>
      </c>
      <c r="L2521" s="53">
        <f t="shared" si="119"/>
        <v>300001000</v>
      </c>
      <c r="M2521" s="54" t="b">
        <f t="shared" si="120"/>
        <v>1</v>
      </c>
    </row>
    <row r="2522" spans="2:13" x14ac:dyDescent="0.3">
      <c r="B2522" s="18">
        <f t="shared" si="118"/>
        <v>47</v>
      </c>
      <c r="C2522" s="14">
        <v>47171</v>
      </c>
      <c r="D2522" s="14">
        <v>100001000</v>
      </c>
      <c r="E2522" s="14">
        <v>1</v>
      </c>
      <c r="F2522" s="14">
        <v>2017</v>
      </c>
      <c r="G2522" s="49"/>
      <c r="H2522" s="14">
        <v>48055</v>
      </c>
      <c r="I2522" s="14">
        <v>178011000</v>
      </c>
      <c r="J2522" s="14">
        <v>1</v>
      </c>
      <c r="K2522" s="14">
        <v>2017</v>
      </c>
      <c r="L2522" s="53">
        <f t="shared" si="119"/>
        <v>178011000</v>
      </c>
      <c r="M2522" s="54" t="b">
        <f t="shared" si="120"/>
        <v>1</v>
      </c>
    </row>
    <row r="2523" spans="2:13" x14ac:dyDescent="0.3">
      <c r="B2523" s="18">
        <f t="shared" si="118"/>
        <v>47</v>
      </c>
      <c r="C2523" s="14">
        <v>47173</v>
      </c>
      <c r="D2523" s="14">
        <v>100001000</v>
      </c>
      <c r="E2523" s="14">
        <v>1</v>
      </c>
      <c r="F2523" s="14">
        <v>2017</v>
      </c>
      <c r="G2523" s="49"/>
      <c r="H2523" s="14">
        <v>48057</v>
      </c>
      <c r="I2523" s="14">
        <v>178011000</v>
      </c>
      <c r="J2523" s="14">
        <v>1</v>
      </c>
      <c r="K2523" s="14">
        <v>2017</v>
      </c>
      <c r="L2523" s="53">
        <f t="shared" si="119"/>
        <v>178011000</v>
      </c>
      <c r="M2523" s="54" t="b">
        <f t="shared" si="120"/>
        <v>1</v>
      </c>
    </row>
    <row r="2524" spans="2:13" x14ac:dyDescent="0.3">
      <c r="B2524" s="18">
        <f t="shared" si="118"/>
        <v>47</v>
      </c>
      <c r="C2524" s="14">
        <v>47175</v>
      </c>
      <c r="D2524" s="14">
        <v>100001000</v>
      </c>
      <c r="E2524" s="14">
        <v>1</v>
      </c>
      <c r="F2524" s="14">
        <v>2017</v>
      </c>
      <c r="G2524" s="49"/>
      <c r="H2524" s="14">
        <v>48059</v>
      </c>
      <c r="I2524" s="14">
        <v>300001000</v>
      </c>
      <c r="J2524" s="14">
        <v>1</v>
      </c>
      <c r="K2524" s="14">
        <v>2017</v>
      </c>
      <c r="L2524" s="53">
        <f t="shared" si="119"/>
        <v>300001000</v>
      </c>
      <c r="M2524" s="54" t="b">
        <f t="shared" si="120"/>
        <v>1</v>
      </c>
    </row>
    <row r="2525" spans="2:13" x14ac:dyDescent="0.3">
      <c r="B2525" s="18">
        <f t="shared" si="118"/>
        <v>47</v>
      </c>
      <c r="C2525" s="14">
        <v>47177</v>
      </c>
      <c r="D2525" s="14">
        <v>100001000</v>
      </c>
      <c r="E2525" s="14">
        <v>1</v>
      </c>
      <c r="F2525" s="14">
        <v>2017</v>
      </c>
      <c r="G2525" s="49"/>
      <c r="H2525" s="14">
        <v>48061</v>
      </c>
      <c r="I2525" s="14">
        <v>100001000</v>
      </c>
      <c r="J2525" s="14">
        <v>1</v>
      </c>
      <c r="K2525" s="14">
        <v>2017</v>
      </c>
      <c r="L2525" s="53">
        <f t="shared" si="119"/>
        <v>100001000</v>
      </c>
      <c r="M2525" s="54" t="b">
        <f t="shared" si="120"/>
        <v>1</v>
      </c>
    </row>
    <row r="2526" spans="2:13" x14ac:dyDescent="0.3">
      <c r="B2526" s="18">
        <f t="shared" si="118"/>
        <v>47</v>
      </c>
      <c r="C2526" s="14">
        <v>47179</v>
      </c>
      <c r="D2526" s="14">
        <v>100001000</v>
      </c>
      <c r="E2526" s="14">
        <v>1</v>
      </c>
      <c r="F2526" s="14">
        <v>2017</v>
      </c>
      <c r="G2526" s="49"/>
      <c r="H2526" s="14">
        <v>48063</v>
      </c>
      <c r="I2526" s="14">
        <v>178011000</v>
      </c>
      <c r="J2526" s="14">
        <v>1</v>
      </c>
      <c r="K2526" s="14">
        <v>2017</v>
      </c>
      <c r="L2526" s="53">
        <f t="shared" si="119"/>
        <v>178011000</v>
      </c>
      <c r="M2526" s="54" t="b">
        <f t="shared" si="120"/>
        <v>1</v>
      </c>
    </row>
    <row r="2527" spans="2:13" x14ac:dyDescent="0.3">
      <c r="B2527" s="18">
        <f t="shared" si="118"/>
        <v>47</v>
      </c>
      <c r="C2527" s="14">
        <v>47181</v>
      </c>
      <c r="D2527" s="14">
        <v>200001000</v>
      </c>
      <c r="E2527" s="14">
        <v>1</v>
      </c>
      <c r="F2527" s="14">
        <v>2017</v>
      </c>
      <c r="G2527" s="49"/>
      <c r="H2527" s="14">
        <v>48065</v>
      </c>
      <c r="I2527" s="14">
        <v>300001000</v>
      </c>
      <c r="J2527" s="14">
        <v>1</v>
      </c>
      <c r="K2527" s="14">
        <v>2017</v>
      </c>
      <c r="L2527" s="53">
        <f t="shared" si="119"/>
        <v>300001000</v>
      </c>
      <c r="M2527" s="54" t="b">
        <f t="shared" si="120"/>
        <v>1</v>
      </c>
    </row>
    <row r="2528" spans="2:13" x14ac:dyDescent="0.3">
      <c r="B2528" s="18">
        <f t="shared" si="118"/>
        <v>47</v>
      </c>
      <c r="C2528" s="14">
        <v>47183</v>
      </c>
      <c r="D2528" s="14">
        <v>200001000</v>
      </c>
      <c r="E2528" s="14">
        <v>1</v>
      </c>
      <c r="F2528" s="14">
        <v>2017</v>
      </c>
      <c r="G2528" s="49"/>
      <c r="H2528" s="14">
        <v>48067</v>
      </c>
      <c r="I2528" s="14">
        <v>178011000</v>
      </c>
      <c r="J2528" s="14">
        <v>1</v>
      </c>
      <c r="K2528" s="14">
        <v>2017</v>
      </c>
      <c r="L2528" s="53">
        <f t="shared" si="119"/>
        <v>178011000</v>
      </c>
      <c r="M2528" s="54" t="b">
        <f t="shared" si="120"/>
        <v>1</v>
      </c>
    </row>
    <row r="2529" spans="2:13" x14ac:dyDescent="0.3">
      <c r="B2529" s="18">
        <f t="shared" si="118"/>
        <v>47</v>
      </c>
      <c r="C2529" s="14">
        <v>47185</v>
      </c>
      <c r="D2529" s="14">
        <v>100001000</v>
      </c>
      <c r="E2529" s="14">
        <v>1</v>
      </c>
      <c r="F2529" s="14">
        <v>2017</v>
      </c>
      <c r="G2529" s="49"/>
      <c r="H2529" s="14">
        <v>48069</v>
      </c>
      <c r="I2529" s="14">
        <v>300001000</v>
      </c>
      <c r="J2529" s="14">
        <v>1</v>
      </c>
      <c r="K2529" s="14">
        <v>2017</v>
      </c>
      <c r="L2529" s="53">
        <f t="shared" si="119"/>
        <v>300001000</v>
      </c>
      <c r="M2529" s="54" t="b">
        <f t="shared" si="120"/>
        <v>1</v>
      </c>
    </row>
    <row r="2530" spans="2:13" x14ac:dyDescent="0.3">
      <c r="B2530" s="18">
        <f t="shared" si="118"/>
        <v>47</v>
      </c>
      <c r="C2530" s="14">
        <v>47187</v>
      </c>
      <c r="D2530" s="14">
        <v>200001000</v>
      </c>
      <c r="E2530" s="14">
        <v>1</v>
      </c>
      <c r="F2530" s="14">
        <v>2017</v>
      </c>
      <c r="G2530" s="49"/>
      <c r="H2530" s="14">
        <v>48071</v>
      </c>
      <c r="I2530" s="14">
        <v>1370011000</v>
      </c>
      <c r="J2530" s="14">
        <v>1</v>
      </c>
      <c r="K2530" s="14">
        <v>2017</v>
      </c>
      <c r="L2530" s="53">
        <f t="shared" si="119"/>
        <v>1370011000</v>
      </c>
      <c r="M2530" s="54" t="b">
        <f t="shared" si="120"/>
        <v>1</v>
      </c>
    </row>
    <row r="2531" spans="2:13" x14ac:dyDescent="0.3">
      <c r="B2531" s="18">
        <f t="shared" si="118"/>
        <v>47</v>
      </c>
      <c r="C2531" s="14">
        <v>47189</v>
      </c>
      <c r="D2531" s="14">
        <v>200001000</v>
      </c>
      <c r="E2531" s="14">
        <v>1</v>
      </c>
      <c r="F2531" s="14">
        <v>2017</v>
      </c>
      <c r="G2531" s="49"/>
      <c r="H2531" s="14">
        <v>48073</v>
      </c>
      <c r="I2531" s="14">
        <v>178011000</v>
      </c>
      <c r="J2531" s="14">
        <v>1</v>
      </c>
      <c r="K2531" s="14">
        <v>2017</v>
      </c>
      <c r="L2531" s="53">
        <f t="shared" si="119"/>
        <v>178011000</v>
      </c>
      <c r="M2531" s="54" t="b">
        <f t="shared" si="120"/>
        <v>1</v>
      </c>
    </row>
    <row r="2532" spans="2:13" x14ac:dyDescent="0.3">
      <c r="B2532" s="18">
        <f t="shared" si="118"/>
        <v>48</v>
      </c>
      <c r="C2532" s="14">
        <v>48001</v>
      </c>
      <c r="D2532" s="14">
        <v>178011000</v>
      </c>
      <c r="E2532" s="14">
        <v>1</v>
      </c>
      <c r="F2532" s="14">
        <v>2017</v>
      </c>
      <c r="G2532" s="49"/>
      <c r="H2532" s="14">
        <v>48075</v>
      </c>
      <c r="I2532" s="14">
        <v>300001000</v>
      </c>
      <c r="J2532" s="14">
        <v>1</v>
      </c>
      <c r="K2532" s="14">
        <v>2017</v>
      </c>
      <c r="L2532" s="53">
        <f t="shared" si="119"/>
        <v>300001000</v>
      </c>
      <c r="M2532" s="54" t="b">
        <f t="shared" si="120"/>
        <v>1</v>
      </c>
    </row>
    <row r="2533" spans="2:13" x14ac:dyDescent="0.3">
      <c r="B2533" s="18">
        <f t="shared" si="118"/>
        <v>48</v>
      </c>
      <c r="C2533" s="14">
        <v>48003</v>
      </c>
      <c r="D2533" s="14">
        <v>300001000</v>
      </c>
      <c r="E2533" s="14">
        <v>1</v>
      </c>
      <c r="F2533" s="14">
        <v>2017</v>
      </c>
      <c r="G2533" s="49"/>
      <c r="H2533" s="14">
        <v>48077</v>
      </c>
      <c r="I2533" s="14">
        <v>300001000</v>
      </c>
      <c r="J2533" s="14">
        <v>1</v>
      </c>
      <c r="K2533" s="14">
        <v>2017</v>
      </c>
      <c r="L2533" s="53">
        <f t="shared" si="119"/>
        <v>300001000</v>
      </c>
      <c r="M2533" s="54" t="b">
        <f t="shared" si="120"/>
        <v>1</v>
      </c>
    </row>
    <row r="2534" spans="2:13" x14ac:dyDescent="0.3">
      <c r="B2534" s="18">
        <f t="shared" si="118"/>
        <v>48</v>
      </c>
      <c r="C2534" s="14">
        <v>48005</v>
      </c>
      <c r="D2534" s="14">
        <v>178011000</v>
      </c>
      <c r="E2534" s="14">
        <v>1</v>
      </c>
      <c r="F2534" s="14">
        <v>2017</v>
      </c>
      <c r="G2534" s="49"/>
      <c r="H2534" s="14">
        <v>48079</v>
      </c>
      <c r="I2534" s="14">
        <v>300001000</v>
      </c>
      <c r="J2534" s="14">
        <v>1</v>
      </c>
      <c r="K2534" s="14">
        <v>2017</v>
      </c>
      <c r="L2534" s="53">
        <f t="shared" si="119"/>
        <v>300001000</v>
      </c>
      <c r="M2534" s="54" t="b">
        <f t="shared" si="120"/>
        <v>1</v>
      </c>
    </row>
    <row r="2535" spans="2:13" x14ac:dyDescent="0.3">
      <c r="B2535" s="18">
        <f t="shared" si="118"/>
        <v>48</v>
      </c>
      <c r="C2535" s="14">
        <v>48007</v>
      </c>
      <c r="D2535" s="14">
        <v>178011000</v>
      </c>
      <c r="E2535" s="14">
        <v>1</v>
      </c>
      <c r="F2535" s="14">
        <v>2017</v>
      </c>
      <c r="G2535" s="49"/>
      <c r="H2535" s="14">
        <v>48081</v>
      </c>
      <c r="I2535" s="14">
        <v>300001000</v>
      </c>
      <c r="J2535" s="14">
        <v>1</v>
      </c>
      <c r="K2535" s="14">
        <v>2017</v>
      </c>
      <c r="L2535" s="53">
        <f t="shared" si="119"/>
        <v>300001000</v>
      </c>
      <c r="M2535" s="54" t="b">
        <f t="shared" si="120"/>
        <v>1</v>
      </c>
    </row>
    <row r="2536" spans="2:13" x14ac:dyDescent="0.3">
      <c r="B2536" s="18">
        <f t="shared" si="118"/>
        <v>48</v>
      </c>
      <c r="C2536" s="14">
        <v>48009</v>
      </c>
      <c r="D2536" s="14">
        <v>300001000</v>
      </c>
      <c r="E2536" s="14">
        <v>1</v>
      </c>
      <c r="F2536" s="14">
        <v>2017</v>
      </c>
      <c r="G2536" s="49"/>
      <c r="H2536" s="14">
        <v>48083</v>
      </c>
      <c r="I2536" s="14">
        <v>300001000</v>
      </c>
      <c r="J2536" s="14">
        <v>1</v>
      </c>
      <c r="K2536" s="14">
        <v>2017</v>
      </c>
      <c r="L2536" s="53">
        <f t="shared" si="119"/>
        <v>300001000</v>
      </c>
      <c r="M2536" s="54" t="b">
        <f t="shared" si="120"/>
        <v>1</v>
      </c>
    </row>
    <row r="2537" spans="2:13" x14ac:dyDescent="0.3">
      <c r="B2537" s="18">
        <f t="shared" si="118"/>
        <v>48</v>
      </c>
      <c r="C2537" s="14">
        <v>48011</v>
      </c>
      <c r="D2537" s="14">
        <v>300001000</v>
      </c>
      <c r="E2537" s="14">
        <v>1</v>
      </c>
      <c r="F2537" s="14">
        <v>2017</v>
      </c>
      <c r="G2537" s="49"/>
      <c r="H2537" s="14">
        <v>48085</v>
      </c>
      <c r="I2537" s="14">
        <v>1370011000</v>
      </c>
      <c r="J2537" s="14">
        <v>1</v>
      </c>
      <c r="K2537" s="14">
        <v>2017</v>
      </c>
      <c r="L2537" s="53">
        <f t="shared" si="119"/>
        <v>1370011000</v>
      </c>
      <c r="M2537" s="54" t="b">
        <f t="shared" si="120"/>
        <v>1</v>
      </c>
    </row>
    <row r="2538" spans="2:13" x14ac:dyDescent="0.3">
      <c r="B2538" s="18">
        <f t="shared" si="118"/>
        <v>48</v>
      </c>
      <c r="C2538" s="14">
        <v>48013</v>
      </c>
      <c r="D2538" s="14">
        <v>178011000</v>
      </c>
      <c r="E2538" s="14">
        <v>1</v>
      </c>
      <c r="F2538" s="14">
        <v>2017</v>
      </c>
      <c r="G2538" s="49"/>
      <c r="H2538" s="14">
        <v>48087</v>
      </c>
      <c r="I2538" s="14">
        <v>300001000</v>
      </c>
      <c r="J2538" s="14">
        <v>1</v>
      </c>
      <c r="K2538" s="14">
        <v>2017</v>
      </c>
      <c r="L2538" s="53">
        <f t="shared" si="119"/>
        <v>300001000</v>
      </c>
      <c r="M2538" s="54" t="b">
        <f t="shared" si="120"/>
        <v>1</v>
      </c>
    </row>
    <row r="2539" spans="2:13" x14ac:dyDescent="0.3">
      <c r="B2539" s="18">
        <f t="shared" si="118"/>
        <v>48</v>
      </c>
      <c r="C2539" s="14">
        <v>48015</v>
      </c>
      <c r="D2539" s="14">
        <v>178011000</v>
      </c>
      <c r="E2539" s="14">
        <v>1</v>
      </c>
      <c r="F2539" s="14">
        <v>2017</v>
      </c>
      <c r="G2539" s="49"/>
      <c r="H2539" s="14">
        <v>48089</v>
      </c>
      <c r="I2539" s="14">
        <v>178011000</v>
      </c>
      <c r="J2539" s="14">
        <v>1</v>
      </c>
      <c r="K2539" s="14">
        <v>2017</v>
      </c>
      <c r="L2539" s="53">
        <f t="shared" si="119"/>
        <v>178011000</v>
      </c>
      <c r="M2539" s="54" t="b">
        <f t="shared" si="120"/>
        <v>1</v>
      </c>
    </row>
    <row r="2540" spans="2:13" x14ac:dyDescent="0.3">
      <c r="B2540" s="18">
        <f t="shared" si="118"/>
        <v>48</v>
      </c>
      <c r="C2540" s="14">
        <v>48017</v>
      </c>
      <c r="D2540" s="14">
        <v>300001000</v>
      </c>
      <c r="E2540" s="14">
        <v>1</v>
      </c>
      <c r="F2540" s="14">
        <v>2017</v>
      </c>
      <c r="G2540" s="49"/>
      <c r="H2540" s="14">
        <v>48091</v>
      </c>
      <c r="I2540" s="14">
        <v>178011000</v>
      </c>
      <c r="J2540" s="14">
        <v>1</v>
      </c>
      <c r="K2540" s="14">
        <v>2017</v>
      </c>
      <c r="L2540" s="53">
        <f t="shared" si="119"/>
        <v>178011000</v>
      </c>
      <c r="M2540" s="54" t="b">
        <f t="shared" si="120"/>
        <v>1</v>
      </c>
    </row>
    <row r="2541" spans="2:13" x14ac:dyDescent="0.3">
      <c r="B2541" s="18">
        <f t="shared" si="118"/>
        <v>48</v>
      </c>
      <c r="C2541" s="14">
        <v>48019</v>
      </c>
      <c r="D2541" s="14">
        <v>300001000</v>
      </c>
      <c r="E2541" s="14">
        <v>1</v>
      </c>
      <c r="F2541" s="14">
        <v>2017</v>
      </c>
      <c r="G2541" s="49"/>
      <c r="H2541" s="14">
        <v>48093</v>
      </c>
      <c r="I2541" s="14">
        <v>300001000</v>
      </c>
      <c r="J2541" s="14">
        <v>1</v>
      </c>
      <c r="K2541" s="14">
        <v>2017</v>
      </c>
      <c r="L2541" s="53">
        <f t="shared" si="119"/>
        <v>300001000</v>
      </c>
      <c r="M2541" s="54" t="b">
        <f t="shared" si="120"/>
        <v>1</v>
      </c>
    </row>
    <row r="2542" spans="2:13" x14ac:dyDescent="0.3">
      <c r="B2542" s="18">
        <f t="shared" si="118"/>
        <v>48</v>
      </c>
      <c r="C2542" s="14">
        <v>48021</v>
      </c>
      <c r="D2542" s="14">
        <v>178011000</v>
      </c>
      <c r="E2542" s="14">
        <v>1</v>
      </c>
      <c r="F2542" s="14">
        <v>2017</v>
      </c>
      <c r="G2542" s="49"/>
      <c r="H2542" s="14">
        <v>48095</v>
      </c>
      <c r="I2542" s="14">
        <v>300001000</v>
      </c>
      <c r="J2542" s="14">
        <v>1</v>
      </c>
      <c r="K2542" s="14">
        <v>2017</v>
      </c>
      <c r="L2542" s="53">
        <f t="shared" si="119"/>
        <v>300001000</v>
      </c>
      <c r="M2542" s="54" t="b">
        <f t="shared" si="120"/>
        <v>1</v>
      </c>
    </row>
    <row r="2543" spans="2:13" x14ac:dyDescent="0.3">
      <c r="B2543" s="18">
        <f t="shared" si="118"/>
        <v>48</v>
      </c>
      <c r="C2543" s="14">
        <v>48023</v>
      </c>
      <c r="D2543" s="14">
        <v>300001000</v>
      </c>
      <c r="E2543" s="14">
        <v>1</v>
      </c>
      <c r="F2543" s="14">
        <v>2017</v>
      </c>
      <c r="G2543" s="49"/>
      <c r="H2543" s="14">
        <v>48097</v>
      </c>
      <c r="I2543" s="14">
        <v>178011000</v>
      </c>
      <c r="J2543" s="14">
        <v>1</v>
      </c>
      <c r="K2543" s="14">
        <v>2017</v>
      </c>
      <c r="L2543" s="53">
        <f t="shared" si="119"/>
        <v>178011000</v>
      </c>
      <c r="M2543" s="54" t="b">
        <f t="shared" si="120"/>
        <v>1</v>
      </c>
    </row>
    <row r="2544" spans="2:13" x14ac:dyDescent="0.3">
      <c r="B2544" s="18">
        <f t="shared" si="118"/>
        <v>48</v>
      </c>
      <c r="C2544" s="14">
        <v>48025</v>
      </c>
      <c r="D2544" s="14">
        <v>178011000</v>
      </c>
      <c r="E2544" s="14">
        <v>1</v>
      </c>
      <c r="F2544" s="14">
        <v>2017</v>
      </c>
      <c r="G2544" s="49"/>
      <c r="H2544" s="14">
        <v>48099</v>
      </c>
      <c r="I2544" s="14">
        <v>178011000</v>
      </c>
      <c r="J2544" s="14">
        <v>1</v>
      </c>
      <c r="K2544" s="14">
        <v>2017</v>
      </c>
      <c r="L2544" s="53">
        <f t="shared" si="119"/>
        <v>178011000</v>
      </c>
      <c r="M2544" s="54" t="b">
        <f t="shared" si="120"/>
        <v>1</v>
      </c>
    </row>
    <row r="2545" spans="2:13" x14ac:dyDescent="0.3">
      <c r="B2545" s="18">
        <f t="shared" si="118"/>
        <v>48</v>
      </c>
      <c r="C2545" s="14">
        <v>48027</v>
      </c>
      <c r="D2545" s="14">
        <v>178011000</v>
      </c>
      <c r="E2545" s="14">
        <v>1</v>
      </c>
      <c r="F2545" s="14">
        <v>2017</v>
      </c>
      <c r="G2545" s="49"/>
      <c r="H2545" s="14">
        <v>48101</v>
      </c>
      <c r="I2545" s="14">
        <v>300001000</v>
      </c>
      <c r="J2545" s="14">
        <v>1</v>
      </c>
      <c r="K2545" s="14">
        <v>2017</v>
      </c>
      <c r="L2545" s="53">
        <f t="shared" si="119"/>
        <v>300001000</v>
      </c>
      <c r="M2545" s="54" t="b">
        <f t="shared" si="120"/>
        <v>1</v>
      </c>
    </row>
    <row r="2546" spans="2:13" x14ac:dyDescent="0.3">
      <c r="B2546" s="18">
        <f t="shared" si="118"/>
        <v>48</v>
      </c>
      <c r="C2546" s="14">
        <v>48029</v>
      </c>
      <c r="D2546" s="14">
        <v>178011000</v>
      </c>
      <c r="E2546" s="14">
        <v>1</v>
      </c>
      <c r="F2546" s="14">
        <v>2017</v>
      </c>
      <c r="G2546" s="49"/>
      <c r="H2546" s="14">
        <v>48103</v>
      </c>
      <c r="I2546" s="14">
        <v>300001000</v>
      </c>
      <c r="J2546" s="14">
        <v>1</v>
      </c>
      <c r="K2546" s="14">
        <v>2017</v>
      </c>
      <c r="L2546" s="53">
        <f t="shared" si="119"/>
        <v>300001000</v>
      </c>
      <c r="M2546" s="54" t="b">
        <f t="shared" si="120"/>
        <v>1</v>
      </c>
    </row>
    <row r="2547" spans="2:13" x14ac:dyDescent="0.3">
      <c r="B2547" s="18">
        <f t="shared" si="118"/>
        <v>48</v>
      </c>
      <c r="C2547" s="14">
        <v>48031</v>
      </c>
      <c r="D2547" s="14">
        <v>300001000</v>
      </c>
      <c r="E2547" s="14">
        <v>1</v>
      </c>
      <c r="F2547" s="14">
        <v>2017</v>
      </c>
      <c r="G2547" s="49"/>
      <c r="H2547" s="14">
        <v>48105</v>
      </c>
      <c r="I2547" s="14">
        <v>300001000</v>
      </c>
      <c r="J2547" s="14">
        <v>1</v>
      </c>
      <c r="K2547" s="14">
        <v>2017</v>
      </c>
      <c r="L2547" s="53">
        <f t="shared" si="119"/>
        <v>300001000</v>
      </c>
      <c r="M2547" s="54" t="b">
        <f t="shared" si="120"/>
        <v>1</v>
      </c>
    </row>
    <row r="2548" spans="2:13" x14ac:dyDescent="0.3">
      <c r="B2548" s="18">
        <f t="shared" si="118"/>
        <v>48</v>
      </c>
      <c r="C2548" s="14">
        <v>48033</v>
      </c>
      <c r="D2548" s="14">
        <v>300001000</v>
      </c>
      <c r="E2548" s="14">
        <v>1</v>
      </c>
      <c r="F2548" s="14">
        <v>2017</v>
      </c>
      <c r="G2548" s="49"/>
      <c r="H2548" s="14">
        <v>48107</v>
      </c>
      <c r="I2548" s="14">
        <v>300001000</v>
      </c>
      <c r="J2548" s="14">
        <v>1</v>
      </c>
      <c r="K2548" s="14">
        <v>2017</v>
      </c>
      <c r="L2548" s="53">
        <f t="shared" si="119"/>
        <v>300001000</v>
      </c>
      <c r="M2548" s="54" t="b">
        <f t="shared" si="120"/>
        <v>1</v>
      </c>
    </row>
    <row r="2549" spans="2:13" x14ac:dyDescent="0.3">
      <c r="B2549" s="18">
        <f t="shared" si="118"/>
        <v>48</v>
      </c>
      <c r="C2549" s="14">
        <v>48035</v>
      </c>
      <c r="D2549" s="14">
        <v>178011000</v>
      </c>
      <c r="E2549" s="14">
        <v>1</v>
      </c>
      <c r="F2549" s="14">
        <v>2017</v>
      </c>
      <c r="G2549" s="49"/>
      <c r="H2549" s="14">
        <v>48109</v>
      </c>
      <c r="I2549" s="14">
        <v>300001000</v>
      </c>
      <c r="J2549" s="14">
        <v>1</v>
      </c>
      <c r="K2549" s="14">
        <v>2017</v>
      </c>
      <c r="L2549" s="53">
        <f t="shared" si="119"/>
        <v>300001000</v>
      </c>
      <c r="M2549" s="54" t="b">
        <f t="shared" si="120"/>
        <v>1</v>
      </c>
    </row>
    <row r="2550" spans="2:13" x14ac:dyDescent="0.3">
      <c r="B2550" s="18">
        <f t="shared" si="118"/>
        <v>48</v>
      </c>
      <c r="C2550" s="14">
        <v>48037</v>
      </c>
      <c r="D2550" s="14">
        <v>178011000</v>
      </c>
      <c r="E2550" s="14">
        <v>1</v>
      </c>
      <c r="F2550" s="14">
        <v>2017</v>
      </c>
      <c r="G2550" s="49"/>
      <c r="H2550" s="14">
        <v>48111</v>
      </c>
      <c r="I2550" s="14">
        <v>300001000</v>
      </c>
      <c r="J2550" s="14">
        <v>1</v>
      </c>
      <c r="K2550" s="14">
        <v>2017</v>
      </c>
      <c r="L2550" s="53">
        <f t="shared" si="119"/>
        <v>300001000</v>
      </c>
      <c r="M2550" s="54" t="b">
        <f t="shared" si="120"/>
        <v>1</v>
      </c>
    </row>
    <row r="2551" spans="2:13" x14ac:dyDescent="0.3">
      <c r="B2551" s="18">
        <f t="shared" si="118"/>
        <v>48</v>
      </c>
      <c r="C2551" s="14">
        <v>48039</v>
      </c>
      <c r="D2551" s="14">
        <v>1370011000</v>
      </c>
      <c r="E2551" s="14">
        <v>1</v>
      </c>
      <c r="F2551" s="14">
        <v>2017</v>
      </c>
      <c r="G2551" s="49"/>
      <c r="H2551" s="14">
        <v>48113</v>
      </c>
      <c r="I2551" s="14">
        <v>1370011000</v>
      </c>
      <c r="J2551" s="14">
        <v>1</v>
      </c>
      <c r="K2551" s="14">
        <v>2017</v>
      </c>
      <c r="L2551" s="53">
        <f t="shared" si="119"/>
        <v>1370011000</v>
      </c>
      <c r="M2551" s="54" t="b">
        <f t="shared" si="120"/>
        <v>1</v>
      </c>
    </row>
    <row r="2552" spans="2:13" x14ac:dyDescent="0.3">
      <c r="B2552" s="18">
        <f t="shared" si="118"/>
        <v>48</v>
      </c>
      <c r="C2552" s="14">
        <v>48041</v>
      </c>
      <c r="D2552" s="14">
        <v>178011000</v>
      </c>
      <c r="E2552" s="14">
        <v>1</v>
      </c>
      <c r="F2552" s="14">
        <v>2017</v>
      </c>
      <c r="G2552" s="49"/>
      <c r="H2552" s="14">
        <v>48115</v>
      </c>
      <c r="I2552" s="14">
        <v>300001000</v>
      </c>
      <c r="J2552" s="14">
        <v>1</v>
      </c>
      <c r="K2552" s="14">
        <v>2017</v>
      </c>
      <c r="L2552" s="53">
        <f t="shared" si="119"/>
        <v>300001000</v>
      </c>
      <c r="M2552" s="54" t="b">
        <f t="shared" si="120"/>
        <v>1</v>
      </c>
    </row>
    <row r="2553" spans="2:13" x14ac:dyDescent="0.3">
      <c r="B2553" s="18">
        <f t="shared" si="118"/>
        <v>48</v>
      </c>
      <c r="C2553" s="14">
        <v>48043</v>
      </c>
      <c r="D2553" s="14">
        <v>300001000</v>
      </c>
      <c r="E2553" s="14">
        <v>1</v>
      </c>
      <c r="F2553" s="14">
        <v>2017</v>
      </c>
      <c r="G2553" s="49"/>
      <c r="H2553" s="14">
        <v>48117</v>
      </c>
      <c r="I2553" s="14">
        <v>300001000</v>
      </c>
      <c r="J2553" s="14">
        <v>1</v>
      </c>
      <c r="K2553" s="14">
        <v>2017</v>
      </c>
      <c r="L2553" s="53">
        <f t="shared" si="119"/>
        <v>300001000</v>
      </c>
      <c r="M2553" s="54" t="b">
        <f t="shared" si="120"/>
        <v>1</v>
      </c>
    </row>
    <row r="2554" spans="2:13" x14ac:dyDescent="0.3">
      <c r="B2554" s="18">
        <f t="shared" si="118"/>
        <v>48</v>
      </c>
      <c r="C2554" s="14">
        <v>48045</v>
      </c>
      <c r="D2554" s="14">
        <v>300001000</v>
      </c>
      <c r="E2554" s="14">
        <v>1</v>
      </c>
      <c r="F2554" s="14">
        <v>2017</v>
      </c>
      <c r="G2554" s="49"/>
      <c r="H2554" s="14">
        <v>48119</v>
      </c>
      <c r="I2554" s="14">
        <v>178011000</v>
      </c>
      <c r="J2554" s="14">
        <v>1</v>
      </c>
      <c r="K2554" s="14">
        <v>2017</v>
      </c>
      <c r="L2554" s="53">
        <f t="shared" si="119"/>
        <v>178011000</v>
      </c>
      <c r="M2554" s="54" t="b">
        <f t="shared" si="120"/>
        <v>1</v>
      </c>
    </row>
    <row r="2555" spans="2:13" x14ac:dyDescent="0.3">
      <c r="B2555" s="18">
        <f t="shared" si="118"/>
        <v>48</v>
      </c>
      <c r="C2555" s="14">
        <v>48047</v>
      </c>
      <c r="D2555" s="14">
        <v>100001000</v>
      </c>
      <c r="E2555" s="14">
        <v>1</v>
      </c>
      <c r="F2555" s="14">
        <v>2017</v>
      </c>
      <c r="G2555" s="49"/>
      <c r="H2555" s="14">
        <v>48121</v>
      </c>
      <c r="I2555" s="14">
        <v>1370011000</v>
      </c>
      <c r="J2555" s="14">
        <v>1</v>
      </c>
      <c r="K2555" s="14">
        <v>2017</v>
      </c>
      <c r="L2555" s="53">
        <f t="shared" si="119"/>
        <v>1370011000</v>
      </c>
      <c r="M2555" s="54" t="b">
        <f t="shared" si="120"/>
        <v>1</v>
      </c>
    </row>
    <row r="2556" spans="2:13" x14ac:dyDescent="0.3">
      <c r="B2556" s="18">
        <f t="shared" si="118"/>
        <v>48</v>
      </c>
      <c r="C2556" s="14">
        <v>48049</v>
      </c>
      <c r="D2556" s="14">
        <v>300001000</v>
      </c>
      <c r="E2556" s="14">
        <v>1</v>
      </c>
      <c r="F2556" s="14">
        <v>2017</v>
      </c>
      <c r="G2556" s="49"/>
      <c r="H2556" s="14">
        <v>48123</v>
      </c>
      <c r="I2556" s="14">
        <v>178011000</v>
      </c>
      <c r="J2556" s="14">
        <v>1</v>
      </c>
      <c r="K2556" s="14">
        <v>2017</v>
      </c>
      <c r="L2556" s="53">
        <f t="shared" si="119"/>
        <v>178011000</v>
      </c>
      <c r="M2556" s="54" t="b">
        <f t="shared" si="120"/>
        <v>1</v>
      </c>
    </row>
    <row r="2557" spans="2:13" x14ac:dyDescent="0.3">
      <c r="B2557" s="18">
        <f t="shared" si="118"/>
        <v>48</v>
      </c>
      <c r="C2557" s="14">
        <v>48051</v>
      </c>
      <c r="D2557" s="14">
        <v>178011000</v>
      </c>
      <c r="E2557" s="14">
        <v>1</v>
      </c>
      <c r="F2557" s="14">
        <v>2017</v>
      </c>
      <c r="G2557" s="49"/>
      <c r="H2557" s="14">
        <v>48125</v>
      </c>
      <c r="I2557" s="14">
        <v>300001000</v>
      </c>
      <c r="J2557" s="14">
        <v>1</v>
      </c>
      <c r="K2557" s="14">
        <v>2017</v>
      </c>
      <c r="L2557" s="53">
        <f t="shared" si="119"/>
        <v>300001000</v>
      </c>
      <c r="M2557" s="54" t="b">
        <f t="shared" si="120"/>
        <v>1</v>
      </c>
    </row>
    <row r="2558" spans="2:13" x14ac:dyDescent="0.3">
      <c r="B2558" s="18">
        <f t="shared" si="118"/>
        <v>48</v>
      </c>
      <c r="C2558" s="14">
        <v>48053</v>
      </c>
      <c r="D2558" s="14">
        <v>300001000</v>
      </c>
      <c r="E2558" s="14">
        <v>1</v>
      </c>
      <c r="F2558" s="14">
        <v>2017</v>
      </c>
      <c r="G2558" s="49"/>
      <c r="H2558" s="14">
        <v>48127</v>
      </c>
      <c r="I2558" s="14">
        <v>300001000</v>
      </c>
      <c r="J2558" s="14">
        <v>1</v>
      </c>
      <c r="K2558" s="14">
        <v>2017</v>
      </c>
      <c r="L2558" s="53">
        <f t="shared" si="119"/>
        <v>300001000</v>
      </c>
      <c r="M2558" s="54" t="b">
        <f t="shared" si="120"/>
        <v>1</v>
      </c>
    </row>
    <row r="2559" spans="2:13" x14ac:dyDescent="0.3">
      <c r="B2559" s="18">
        <f t="shared" si="118"/>
        <v>48</v>
      </c>
      <c r="C2559" s="14">
        <v>48055</v>
      </c>
      <c r="D2559" s="14">
        <v>178011000</v>
      </c>
      <c r="E2559" s="14">
        <v>1</v>
      </c>
      <c r="F2559" s="14">
        <v>2017</v>
      </c>
      <c r="G2559" s="49"/>
      <c r="H2559" s="14">
        <v>48129</v>
      </c>
      <c r="I2559" s="14">
        <v>300001000</v>
      </c>
      <c r="J2559" s="14">
        <v>1</v>
      </c>
      <c r="K2559" s="14">
        <v>2017</v>
      </c>
      <c r="L2559" s="53">
        <f t="shared" si="119"/>
        <v>300001000</v>
      </c>
      <c r="M2559" s="54" t="b">
        <f t="shared" si="120"/>
        <v>1</v>
      </c>
    </row>
    <row r="2560" spans="2:13" x14ac:dyDescent="0.3">
      <c r="B2560" s="18">
        <f t="shared" si="118"/>
        <v>48</v>
      </c>
      <c r="C2560" s="14">
        <v>48057</v>
      </c>
      <c r="D2560" s="14">
        <v>178011000</v>
      </c>
      <c r="E2560" s="14">
        <v>1</v>
      </c>
      <c r="F2560" s="14">
        <v>2017</v>
      </c>
      <c r="G2560" s="49"/>
      <c r="H2560" s="14">
        <v>48131</v>
      </c>
      <c r="I2560" s="14">
        <v>100001000</v>
      </c>
      <c r="J2560" s="14">
        <v>1</v>
      </c>
      <c r="K2560" s="14">
        <v>2017</v>
      </c>
      <c r="L2560" s="53">
        <f t="shared" si="119"/>
        <v>100001000</v>
      </c>
      <c r="M2560" s="54" t="b">
        <f t="shared" si="120"/>
        <v>1</v>
      </c>
    </row>
    <row r="2561" spans="2:13" x14ac:dyDescent="0.3">
      <c r="B2561" s="18">
        <f t="shared" si="118"/>
        <v>48</v>
      </c>
      <c r="C2561" s="14">
        <v>48059</v>
      </c>
      <c r="D2561" s="14">
        <v>300001000</v>
      </c>
      <c r="E2561" s="14">
        <v>1</v>
      </c>
      <c r="F2561" s="14">
        <v>2017</v>
      </c>
      <c r="G2561" s="49"/>
      <c r="H2561" s="14">
        <v>48133</v>
      </c>
      <c r="I2561" s="14">
        <v>300001000</v>
      </c>
      <c r="J2561" s="14">
        <v>1</v>
      </c>
      <c r="K2561" s="14">
        <v>2017</v>
      </c>
      <c r="L2561" s="53">
        <f t="shared" si="119"/>
        <v>300001000</v>
      </c>
      <c r="M2561" s="54" t="b">
        <f t="shared" si="120"/>
        <v>1</v>
      </c>
    </row>
    <row r="2562" spans="2:13" x14ac:dyDescent="0.3">
      <c r="B2562" s="18">
        <f t="shared" si="118"/>
        <v>48</v>
      </c>
      <c r="C2562" s="14">
        <v>48061</v>
      </c>
      <c r="D2562" s="14">
        <v>100001000</v>
      </c>
      <c r="E2562" s="14">
        <v>1</v>
      </c>
      <c r="F2562" s="14">
        <v>2017</v>
      </c>
      <c r="G2562" s="49"/>
      <c r="H2562" s="14">
        <v>48135</v>
      </c>
      <c r="I2562" s="14">
        <v>300001000</v>
      </c>
      <c r="J2562" s="14">
        <v>1</v>
      </c>
      <c r="K2562" s="14">
        <v>2017</v>
      </c>
      <c r="L2562" s="53">
        <f t="shared" si="119"/>
        <v>300001000</v>
      </c>
      <c r="M2562" s="54" t="b">
        <f t="shared" si="120"/>
        <v>1</v>
      </c>
    </row>
    <row r="2563" spans="2:13" x14ac:dyDescent="0.3">
      <c r="B2563" s="18">
        <f t="shared" si="118"/>
        <v>48</v>
      </c>
      <c r="C2563" s="14">
        <v>48063</v>
      </c>
      <c r="D2563" s="14">
        <v>178011000</v>
      </c>
      <c r="E2563" s="14">
        <v>1</v>
      </c>
      <c r="F2563" s="14">
        <v>2017</v>
      </c>
      <c r="G2563" s="49"/>
      <c r="H2563" s="14">
        <v>48137</v>
      </c>
      <c r="I2563" s="14">
        <v>300001000</v>
      </c>
      <c r="J2563" s="14">
        <v>1</v>
      </c>
      <c r="K2563" s="14">
        <v>2017</v>
      </c>
      <c r="L2563" s="53">
        <f t="shared" si="119"/>
        <v>300001000</v>
      </c>
      <c r="M2563" s="54" t="b">
        <f t="shared" si="120"/>
        <v>1</v>
      </c>
    </row>
    <row r="2564" spans="2:13" x14ac:dyDescent="0.3">
      <c r="B2564" s="18">
        <f t="shared" si="118"/>
        <v>48</v>
      </c>
      <c r="C2564" s="14">
        <v>48065</v>
      </c>
      <c r="D2564" s="14">
        <v>300001000</v>
      </c>
      <c r="E2564" s="14">
        <v>1</v>
      </c>
      <c r="F2564" s="14">
        <v>2017</v>
      </c>
      <c r="G2564" s="49"/>
      <c r="H2564" s="14">
        <v>48139</v>
      </c>
      <c r="I2564" s="14">
        <v>178011000</v>
      </c>
      <c r="J2564" s="14">
        <v>1</v>
      </c>
      <c r="K2564" s="14">
        <v>2017</v>
      </c>
      <c r="L2564" s="53">
        <f t="shared" si="119"/>
        <v>178011000</v>
      </c>
      <c r="M2564" s="54" t="b">
        <f t="shared" si="120"/>
        <v>1</v>
      </c>
    </row>
    <row r="2565" spans="2:13" x14ac:dyDescent="0.3">
      <c r="B2565" s="18">
        <f t="shared" si="118"/>
        <v>48</v>
      </c>
      <c r="C2565" s="14">
        <v>48067</v>
      </c>
      <c r="D2565" s="14">
        <v>178011000</v>
      </c>
      <c r="E2565" s="14">
        <v>1</v>
      </c>
      <c r="F2565" s="14">
        <v>2017</v>
      </c>
      <c r="G2565" s="49"/>
      <c r="H2565" s="14">
        <v>48141</v>
      </c>
      <c r="I2565" s="14">
        <v>370011000</v>
      </c>
      <c r="J2565" s="14">
        <v>1</v>
      </c>
      <c r="K2565" s="14">
        <v>2017</v>
      </c>
      <c r="L2565" s="53">
        <f t="shared" si="119"/>
        <v>370011000</v>
      </c>
      <c r="M2565" s="54" t="b">
        <f t="shared" si="120"/>
        <v>1</v>
      </c>
    </row>
    <row r="2566" spans="2:13" x14ac:dyDescent="0.3">
      <c r="B2566" s="18">
        <f t="shared" ref="B2566:B2629" si="121">TRUNC(C2566/1000,0)</f>
        <v>48</v>
      </c>
      <c r="C2566" s="14">
        <v>48069</v>
      </c>
      <c r="D2566" s="14">
        <v>300001000</v>
      </c>
      <c r="E2566" s="14">
        <v>1</v>
      </c>
      <c r="F2566" s="14">
        <v>2017</v>
      </c>
      <c r="G2566" s="49"/>
      <c r="H2566" s="14">
        <v>48143</v>
      </c>
      <c r="I2566" s="14">
        <v>300001000</v>
      </c>
      <c r="J2566" s="14">
        <v>1</v>
      </c>
      <c r="K2566" s="14">
        <v>2017</v>
      </c>
      <c r="L2566" s="53">
        <f t="shared" si="119"/>
        <v>300001000</v>
      </c>
      <c r="M2566" s="54" t="b">
        <f t="shared" si="120"/>
        <v>1</v>
      </c>
    </row>
    <row r="2567" spans="2:13" x14ac:dyDescent="0.3">
      <c r="B2567" s="18">
        <f t="shared" si="121"/>
        <v>48</v>
      </c>
      <c r="C2567" s="14">
        <v>48071</v>
      </c>
      <c r="D2567" s="14">
        <v>1370011000</v>
      </c>
      <c r="E2567" s="14">
        <v>1</v>
      </c>
      <c r="F2567" s="14">
        <v>2017</v>
      </c>
      <c r="G2567" s="49"/>
      <c r="H2567" s="14">
        <v>48145</v>
      </c>
      <c r="I2567" s="14">
        <v>178011000</v>
      </c>
      <c r="J2567" s="14">
        <v>1</v>
      </c>
      <c r="K2567" s="14">
        <v>2017</v>
      </c>
      <c r="L2567" s="53">
        <f t="shared" ref="L2567:L2630" si="122">VLOOKUP(H2567,$C$5:$D$3233,2,FALSE)</f>
        <v>178011000</v>
      </c>
      <c r="M2567" s="54" t="b">
        <f t="shared" ref="M2567:M2630" si="123">L2567=I2567</f>
        <v>1</v>
      </c>
    </row>
    <row r="2568" spans="2:13" x14ac:dyDescent="0.3">
      <c r="B2568" s="18">
        <f t="shared" si="121"/>
        <v>48</v>
      </c>
      <c r="C2568" s="14">
        <v>48073</v>
      </c>
      <c r="D2568" s="14">
        <v>178011000</v>
      </c>
      <c r="E2568" s="14">
        <v>1</v>
      </c>
      <c r="F2568" s="14">
        <v>2017</v>
      </c>
      <c r="G2568" s="49"/>
      <c r="H2568" s="14">
        <v>48147</v>
      </c>
      <c r="I2568" s="14">
        <v>178011000</v>
      </c>
      <c r="J2568" s="14">
        <v>1</v>
      </c>
      <c r="K2568" s="14">
        <v>2017</v>
      </c>
      <c r="L2568" s="53">
        <f t="shared" si="122"/>
        <v>178011000</v>
      </c>
      <c r="M2568" s="54" t="b">
        <f t="shared" si="123"/>
        <v>1</v>
      </c>
    </row>
    <row r="2569" spans="2:13" x14ac:dyDescent="0.3">
      <c r="B2569" s="18">
        <f t="shared" si="121"/>
        <v>48</v>
      </c>
      <c r="C2569" s="14">
        <v>48075</v>
      </c>
      <c r="D2569" s="14">
        <v>300001000</v>
      </c>
      <c r="E2569" s="14">
        <v>1</v>
      </c>
      <c r="F2569" s="14">
        <v>2017</v>
      </c>
      <c r="G2569" s="49"/>
      <c r="H2569" s="14">
        <v>48149</v>
      </c>
      <c r="I2569" s="14">
        <v>178011000</v>
      </c>
      <c r="J2569" s="14">
        <v>1</v>
      </c>
      <c r="K2569" s="14">
        <v>2017</v>
      </c>
      <c r="L2569" s="53">
        <f t="shared" si="122"/>
        <v>178011000</v>
      </c>
      <c r="M2569" s="54" t="b">
        <f t="shared" si="123"/>
        <v>1</v>
      </c>
    </row>
    <row r="2570" spans="2:13" x14ac:dyDescent="0.3">
      <c r="B2570" s="18">
        <f t="shared" si="121"/>
        <v>48</v>
      </c>
      <c r="C2570" s="14">
        <v>48077</v>
      </c>
      <c r="D2570" s="14">
        <v>300001000</v>
      </c>
      <c r="E2570" s="14">
        <v>1</v>
      </c>
      <c r="F2570" s="14">
        <v>2017</v>
      </c>
      <c r="G2570" s="49"/>
      <c r="H2570" s="14">
        <v>48151</v>
      </c>
      <c r="I2570" s="14">
        <v>300001000</v>
      </c>
      <c r="J2570" s="14">
        <v>1</v>
      </c>
      <c r="K2570" s="14">
        <v>2017</v>
      </c>
      <c r="L2570" s="53">
        <f t="shared" si="122"/>
        <v>300001000</v>
      </c>
      <c r="M2570" s="54" t="b">
        <f t="shared" si="123"/>
        <v>1</v>
      </c>
    </row>
    <row r="2571" spans="2:13" x14ac:dyDescent="0.3">
      <c r="B2571" s="18">
        <f t="shared" si="121"/>
        <v>48</v>
      </c>
      <c r="C2571" s="14">
        <v>48079</v>
      </c>
      <c r="D2571" s="14">
        <v>300001000</v>
      </c>
      <c r="E2571" s="14">
        <v>1</v>
      </c>
      <c r="F2571" s="14">
        <v>2017</v>
      </c>
      <c r="G2571" s="49"/>
      <c r="H2571" s="14">
        <v>48153</v>
      </c>
      <c r="I2571" s="14">
        <v>300001000</v>
      </c>
      <c r="J2571" s="14">
        <v>1</v>
      </c>
      <c r="K2571" s="14">
        <v>2017</v>
      </c>
      <c r="L2571" s="53">
        <f t="shared" si="122"/>
        <v>300001000</v>
      </c>
      <c r="M2571" s="54" t="b">
        <f t="shared" si="123"/>
        <v>1</v>
      </c>
    </row>
    <row r="2572" spans="2:13" x14ac:dyDescent="0.3">
      <c r="B2572" s="18">
        <f t="shared" si="121"/>
        <v>48</v>
      </c>
      <c r="C2572" s="14">
        <v>48081</v>
      </c>
      <c r="D2572" s="14">
        <v>300001000</v>
      </c>
      <c r="E2572" s="14">
        <v>1</v>
      </c>
      <c r="F2572" s="14">
        <v>2017</v>
      </c>
      <c r="G2572" s="49"/>
      <c r="H2572" s="14">
        <v>48155</v>
      </c>
      <c r="I2572" s="14">
        <v>300001000</v>
      </c>
      <c r="J2572" s="14">
        <v>1</v>
      </c>
      <c r="K2572" s="14">
        <v>2017</v>
      </c>
      <c r="L2572" s="53">
        <f t="shared" si="122"/>
        <v>300001000</v>
      </c>
      <c r="M2572" s="54" t="b">
        <f t="shared" si="123"/>
        <v>1</v>
      </c>
    </row>
    <row r="2573" spans="2:13" x14ac:dyDescent="0.3">
      <c r="B2573" s="18">
        <f t="shared" si="121"/>
        <v>48</v>
      </c>
      <c r="C2573" s="14">
        <v>48083</v>
      </c>
      <c r="D2573" s="14">
        <v>300001000</v>
      </c>
      <c r="E2573" s="14">
        <v>1</v>
      </c>
      <c r="F2573" s="14">
        <v>2017</v>
      </c>
      <c r="G2573" s="49"/>
      <c r="H2573" s="14">
        <v>48157</v>
      </c>
      <c r="I2573" s="14">
        <v>1370011000</v>
      </c>
      <c r="J2573" s="14">
        <v>1</v>
      </c>
      <c r="K2573" s="14">
        <v>2017</v>
      </c>
      <c r="L2573" s="53">
        <f t="shared" si="122"/>
        <v>1370011000</v>
      </c>
      <c r="M2573" s="54" t="b">
        <f t="shared" si="123"/>
        <v>1</v>
      </c>
    </row>
    <row r="2574" spans="2:13" x14ac:dyDescent="0.3">
      <c r="B2574" s="18">
        <f t="shared" si="121"/>
        <v>48</v>
      </c>
      <c r="C2574" s="14">
        <v>48085</v>
      </c>
      <c r="D2574" s="14">
        <v>1370011000</v>
      </c>
      <c r="E2574" s="14">
        <v>1</v>
      </c>
      <c r="F2574" s="14">
        <v>2017</v>
      </c>
      <c r="G2574" s="49"/>
      <c r="H2574" s="14">
        <v>48159</v>
      </c>
      <c r="I2574" s="14">
        <v>178011000</v>
      </c>
      <c r="J2574" s="14">
        <v>1</v>
      </c>
      <c r="K2574" s="14">
        <v>2017</v>
      </c>
      <c r="L2574" s="53">
        <f t="shared" si="122"/>
        <v>178011000</v>
      </c>
      <c r="M2574" s="54" t="b">
        <f t="shared" si="123"/>
        <v>1</v>
      </c>
    </row>
    <row r="2575" spans="2:13" x14ac:dyDescent="0.3">
      <c r="B2575" s="18">
        <f t="shared" si="121"/>
        <v>48</v>
      </c>
      <c r="C2575" s="14">
        <v>48087</v>
      </c>
      <c r="D2575" s="14">
        <v>300001000</v>
      </c>
      <c r="E2575" s="14">
        <v>1</v>
      </c>
      <c r="F2575" s="14">
        <v>2017</v>
      </c>
      <c r="G2575" s="49"/>
      <c r="H2575" s="14">
        <v>48161</v>
      </c>
      <c r="I2575" s="14">
        <v>178011000</v>
      </c>
      <c r="J2575" s="14">
        <v>1</v>
      </c>
      <c r="K2575" s="14">
        <v>2017</v>
      </c>
      <c r="L2575" s="53">
        <f t="shared" si="122"/>
        <v>178011000</v>
      </c>
      <c r="M2575" s="54" t="b">
        <f t="shared" si="123"/>
        <v>1</v>
      </c>
    </row>
    <row r="2576" spans="2:13" x14ac:dyDescent="0.3">
      <c r="B2576" s="18">
        <f t="shared" si="121"/>
        <v>48</v>
      </c>
      <c r="C2576" s="14">
        <v>48089</v>
      </c>
      <c r="D2576" s="14">
        <v>178011000</v>
      </c>
      <c r="E2576" s="14">
        <v>1</v>
      </c>
      <c r="F2576" s="14">
        <v>2017</v>
      </c>
      <c r="G2576" s="49"/>
      <c r="H2576" s="14">
        <v>48163</v>
      </c>
      <c r="I2576" s="14">
        <v>300001000</v>
      </c>
      <c r="J2576" s="14">
        <v>1</v>
      </c>
      <c r="K2576" s="14">
        <v>2017</v>
      </c>
      <c r="L2576" s="53">
        <f t="shared" si="122"/>
        <v>300001000</v>
      </c>
      <c r="M2576" s="54" t="b">
        <f t="shared" si="123"/>
        <v>1</v>
      </c>
    </row>
    <row r="2577" spans="2:13" x14ac:dyDescent="0.3">
      <c r="B2577" s="18">
        <f t="shared" si="121"/>
        <v>48</v>
      </c>
      <c r="C2577" s="14">
        <v>48091</v>
      </c>
      <c r="D2577" s="14">
        <v>178011000</v>
      </c>
      <c r="E2577" s="14">
        <v>1</v>
      </c>
      <c r="F2577" s="14">
        <v>2017</v>
      </c>
      <c r="G2577" s="49"/>
      <c r="H2577" s="14">
        <v>48165</v>
      </c>
      <c r="I2577" s="14">
        <v>300001000</v>
      </c>
      <c r="J2577" s="14">
        <v>1</v>
      </c>
      <c r="K2577" s="14">
        <v>2017</v>
      </c>
      <c r="L2577" s="53">
        <f t="shared" si="122"/>
        <v>300001000</v>
      </c>
      <c r="M2577" s="54" t="b">
        <f t="shared" si="123"/>
        <v>1</v>
      </c>
    </row>
    <row r="2578" spans="2:13" x14ac:dyDescent="0.3">
      <c r="B2578" s="18">
        <f t="shared" si="121"/>
        <v>48</v>
      </c>
      <c r="C2578" s="14">
        <v>48093</v>
      </c>
      <c r="D2578" s="14">
        <v>300001000</v>
      </c>
      <c r="E2578" s="14">
        <v>1</v>
      </c>
      <c r="F2578" s="14">
        <v>2017</v>
      </c>
      <c r="G2578" s="49"/>
      <c r="H2578" s="14">
        <v>48167</v>
      </c>
      <c r="I2578" s="14">
        <v>1370011000</v>
      </c>
      <c r="J2578" s="14">
        <v>1</v>
      </c>
      <c r="K2578" s="14">
        <v>2017</v>
      </c>
      <c r="L2578" s="53">
        <f t="shared" si="122"/>
        <v>1370011000</v>
      </c>
      <c r="M2578" s="54" t="b">
        <f t="shared" si="123"/>
        <v>1</v>
      </c>
    </row>
    <row r="2579" spans="2:13" x14ac:dyDescent="0.3">
      <c r="B2579" s="18">
        <f t="shared" si="121"/>
        <v>48</v>
      </c>
      <c r="C2579" s="14">
        <v>48095</v>
      </c>
      <c r="D2579" s="14">
        <v>300001000</v>
      </c>
      <c r="E2579" s="14">
        <v>1</v>
      </c>
      <c r="F2579" s="14">
        <v>2017</v>
      </c>
      <c r="G2579" s="49"/>
      <c r="H2579" s="14">
        <v>48169</v>
      </c>
      <c r="I2579" s="14">
        <v>300001000</v>
      </c>
      <c r="J2579" s="14">
        <v>1</v>
      </c>
      <c r="K2579" s="14">
        <v>2017</v>
      </c>
      <c r="L2579" s="53">
        <f t="shared" si="122"/>
        <v>300001000</v>
      </c>
      <c r="M2579" s="54" t="b">
        <f t="shared" si="123"/>
        <v>1</v>
      </c>
    </row>
    <row r="2580" spans="2:13" x14ac:dyDescent="0.3">
      <c r="B2580" s="18">
        <f t="shared" si="121"/>
        <v>48</v>
      </c>
      <c r="C2580" s="14">
        <v>48097</v>
      </c>
      <c r="D2580" s="14">
        <v>178011000</v>
      </c>
      <c r="E2580" s="14">
        <v>1</v>
      </c>
      <c r="F2580" s="14">
        <v>2017</v>
      </c>
      <c r="G2580" s="49"/>
      <c r="H2580" s="14">
        <v>48171</v>
      </c>
      <c r="I2580" s="14">
        <v>300001000</v>
      </c>
      <c r="J2580" s="14">
        <v>1</v>
      </c>
      <c r="K2580" s="14">
        <v>2017</v>
      </c>
      <c r="L2580" s="53">
        <f t="shared" si="122"/>
        <v>300001000</v>
      </c>
      <c r="M2580" s="54" t="b">
        <f t="shared" si="123"/>
        <v>1</v>
      </c>
    </row>
    <row r="2581" spans="2:13" x14ac:dyDescent="0.3">
      <c r="B2581" s="18">
        <f t="shared" si="121"/>
        <v>48</v>
      </c>
      <c r="C2581" s="14">
        <v>48099</v>
      </c>
      <c r="D2581" s="14">
        <v>178011000</v>
      </c>
      <c r="E2581" s="14">
        <v>1</v>
      </c>
      <c r="F2581" s="14">
        <v>2017</v>
      </c>
      <c r="G2581" s="49"/>
      <c r="H2581" s="14">
        <v>48173</v>
      </c>
      <c r="I2581" s="14">
        <v>300001000</v>
      </c>
      <c r="J2581" s="14">
        <v>1</v>
      </c>
      <c r="K2581" s="14">
        <v>2017</v>
      </c>
      <c r="L2581" s="53">
        <f t="shared" si="122"/>
        <v>300001000</v>
      </c>
      <c r="M2581" s="54" t="b">
        <f t="shared" si="123"/>
        <v>1</v>
      </c>
    </row>
    <row r="2582" spans="2:13" x14ac:dyDescent="0.3">
      <c r="B2582" s="18">
        <f t="shared" si="121"/>
        <v>48</v>
      </c>
      <c r="C2582" s="14">
        <v>48101</v>
      </c>
      <c r="D2582" s="14">
        <v>300001000</v>
      </c>
      <c r="E2582" s="14">
        <v>1</v>
      </c>
      <c r="F2582" s="14">
        <v>2017</v>
      </c>
      <c r="G2582" s="49"/>
      <c r="H2582" s="14">
        <v>48175</v>
      </c>
      <c r="I2582" s="14">
        <v>178011000</v>
      </c>
      <c r="J2582" s="14">
        <v>1</v>
      </c>
      <c r="K2582" s="14">
        <v>2017</v>
      </c>
      <c r="L2582" s="53">
        <f t="shared" si="122"/>
        <v>178011000</v>
      </c>
      <c r="M2582" s="54" t="b">
        <f t="shared" si="123"/>
        <v>1</v>
      </c>
    </row>
    <row r="2583" spans="2:13" x14ac:dyDescent="0.3">
      <c r="B2583" s="18">
        <f t="shared" si="121"/>
        <v>48</v>
      </c>
      <c r="C2583" s="14">
        <v>48103</v>
      </c>
      <c r="D2583" s="14">
        <v>300001000</v>
      </c>
      <c r="E2583" s="14">
        <v>1</v>
      </c>
      <c r="F2583" s="14">
        <v>2017</v>
      </c>
      <c r="G2583" s="49"/>
      <c r="H2583" s="14">
        <v>48177</v>
      </c>
      <c r="I2583" s="14">
        <v>178011000</v>
      </c>
      <c r="J2583" s="14">
        <v>1</v>
      </c>
      <c r="K2583" s="14">
        <v>2017</v>
      </c>
      <c r="L2583" s="53">
        <f t="shared" si="122"/>
        <v>178011000</v>
      </c>
      <c r="M2583" s="54" t="b">
        <f t="shared" si="123"/>
        <v>1</v>
      </c>
    </row>
    <row r="2584" spans="2:13" x14ac:dyDescent="0.3">
      <c r="B2584" s="18">
        <f t="shared" si="121"/>
        <v>48</v>
      </c>
      <c r="C2584" s="14">
        <v>48105</v>
      </c>
      <c r="D2584" s="14">
        <v>300001000</v>
      </c>
      <c r="E2584" s="14">
        <v>1</v>
      </c>
      <c r="F2584" s="14">
        <v>2017</v>
      </c>
      <c r="G2584" s="49"/>
      <c r="H2584" s="14">
        <v>48179</v>
      </c>
      <c r="I2584" s="14">
        <v>300001000</v>
      </c>
      <c r="J2584" s="14">
        <v>1</v>
      </c>
      <c r="K2584" s="14">
        <v>2017</v>
      </c>
      <c r="L2584" s="53">
        <f t="shared" si="122"/>
        <v>300001000</v>
      </c>
      <c r="M2584" s="54" t="b">
        <f t="shared" si="123"/>
        <v>1</v>
      </c>
    </row>
    <row r="2585" spans="2:13" x14ac:dyDescent="0.3">
      <c r="B2585" s="18">
        <f t="shared" si="121"/>
        <v>48</v>
      </c>
      <c r="C2585" s="14">
        <v>48107</v>
      </c>
      <c r="D2585" s="14">
        <v>300001000</v>
      </c>
      <c r="E2585" s="14">
        <v>1</v>
      </c>
      <c r="F2585" s="14">
        <v>2017</v>
      </c>
      <c r="G2585" s="49"/>
      <c r="H2585" s="14">
        <v>48181</v>
      </c>
      <c r="I2585" s="14">
        <v>178011000</v>
      </c>
      <c r="J2585" s="14">
        <v>1</v>
      </c>
      <c r="K2585" s="14">
        <v>2017</v>
      </c>
      <c r="L2585" s="53">
        <f t="shared" si="122"/>
        <v>178011000</v>
      </c>
      <c r="M2585" s="54" t="b">
        <f t="shared" si="123"/>
        <v>1</v>
      </c>
    </row>
    <row r="2586" spans="2:13" x14ac:dyDescent="0.3">
      <c r="B2586" s="18">
        <f t="shared" si="121"/>
        <v>48</v>
      </c>
      <c r="C2586" s="14">
        <v>48109</v>
      </c>
      <c r="D2586" s="14">
        <v>300001000</v>
      </c>
      <c r="E2586" s="14">
        <v>1</v>
      </c>
      <c r="F2586" s="14">
        <v>2017</v>
      </c>
      <c r="G2586" s="49"/>
      <c r="H2586" s="14">
        <v>48183</v>
      </c>
      <c r="I2586" s="14">
        <v>178011000</v>
      </c>
      <c r="J2586" s="14">
        <v>1</v>
      </c>
      <c r="K2586" s="14">
        <v>2017</v>
      </c>
      <c r="L2586" s="53">
        <f t="shared" si="122"/>
        <v>178011000</v>
      </c>
      <c r="M2586" s="54" t="b">
        <f t="shared" si="123"/>
        <v>1</v>
      </c>
    </row>
    <row r="2587" spans="2:13" x14ac:dyDescent="0.3">
      <c r="B2587" s="18">
        <f t="shared" si="121"/>
        <v>48</v>
      </c>
      <c r="C2587" s="14">
        <v>48111</v>
      </c>
      <c r="D2587" s="14">
        <v>300001000</v>
      </c>
      <c r="E2587" s="14">
        <v>1</v>
      </c>
      <c r="F2587" s="14">
        <v>2017</v>
      </c>
      <c r="G2587" s="49"/>
      <c r="H2587" s="14">
        <v>48185</v>
      </c>
      <c r="I2587" s="14">
        <v>178011000</v>
      </c>
      <c r="J2587" s="14">
        <v>1</v>
      </c>
      <c r="K2587" s="14">
        <v>2017</v>
      </c>
      <c r="L2587" s="53">
        <f t="shared" si="122"/>
        <v>178011000</v>
      </c>
      <c r="M2587" s="54" t="b">
        <f t="shared" si="123"/>
        <v>1</v>
      </c>
    </row>
    <row r="2588" spans="2:13" x14ac:dyDescent="0.3">
      <c r="B2588" s="18">
        <f t="shared" si="121"/>
        <v>48</v>
      </c>
      <c r="C2588" s="14">
        <v>48113</v>
      </c>
      <c r="D2588" s="14">
        <v>1370011000</v>
      </c>
      <c r="E2588" s="14">
        <v>1</v>
      </c>
      <c r="F2588" s="14">
        <v>2017</v>
      </c>
      <c r="G2588" s="49"/>
      <c r="H2588" s="14">
        <v>48187</v>
      </c>
      <c r="I2588" s="14">
        <v>178011000</v>
      </c>
      <c r="J2588" s="14">
        <v>1</v>
      </c>
      <c r="K2588" s="14">
        <v>2017</v>
      </c>
      <c r="L2588" s="53">
        <f t="shared" si="122"/>
        <v>178011000</v>
      </c>
      <c r="M2588" s="54" t="b">
        <f t="shared" si="123"/>
        <v>1</v>
      </c>
    </row>
    <row r="2589" spans="2:13" x14ac:dyDescent="0.3">
      <c r="B2589" s="18">
        <f t="shared" si="121"/>
        <v>48</v>
      </c>
      <c r="C2589" s="14">
        <v>48115</v>
      </c>
      <c r="D2589" s="14">
        <v>300001000</v>
      </c>
      <c r="E2589" s="14">
        <v>1</v>
      </c>
      <c r="F2589" s="14">
        <v>2017</v>
      </c>
      <c r="G2589" s="49"/>
      <c r="H2589" s="14">
        <v>48189</v>
      </c>
      <c r="I2589" s="14">
        <v>300001000</v>
      </c>
      <c r="J2589" s="14">
        <v>1</v>
      </c>
      <c r="K2589" s="14">
        <v>2017</v>
      </c>
      <c r="L2589" s="53">
        <f t="shared" si="122"/>
        <v>300001000</v>
      </c>
      <c r="M2589" s="54" t="b">
        <f t="shared" si="123"/>
        <v>1</v>
      </c>
    </row>
    <row r="2590" spans="2:13" x14ac:dyDescent="0.3">
      <c r="B2590" s="18">
        <f t="shared" si="121"/>
        <v>48</v>
      </c>
      <c r="C2590" s="14">
        <v>48117</v>
      </c>
      <c r="D2590" s="14">
        <v>300001000</v>
      </c>
      <c r="E2590" s="14">
        <v>1</v>
      </c>
      <c r="F2590" s="14">
        <v>2017</v>
      </c>
      <c r="G2590" s="49"/>
      <c r="H2590" s="14">
        <v>48191</v>
      </c>
      <c r="I2590" s="14">
        <v>300001000</v>
      </c>
      <c r="J2590" s="14">
        <v>1</v>
      </c>
      <c r="K2590" s="14">
        <v>2017</v>
      </c>
      <c r="L2590" s="53">
        <f t="shared" si="122"/>
        <v>300001000</v>
      </c>
      <c r="M2590" s="54" t="b">
        <f t="shared" si="123"/>
        <v>1</v>
      </c>
    </row>
    <row r="2591" spans="2:13" x14ac:dyDescent="0.3">
      <c r="B2591" s="18">
        <f t="shared" si="121"/>
        <v>48</v>
      </c>
      <c r="C2591" s="14">
        <v>48119</v>
      </c>
      <c r="D2591" s="14">
        <v>178011000</v>
      </c>
      <c r="E2591" s="14">
        <v>1</v>
      </c>
      <c r="F2591" s="14">
        <v>2017</v>
      </c>
      <c r="G2591" s="49"/>
      <c r="H2591" s="14">
        <v>48193</v>
      </c>
      <c r="I2591" s="14">
        <v>300001000</v>
      </c>
      <c r="J2591" s="14">
        <v>1</v>
      </c>
      <c r="K2591" s="14">
        <v>2017</v>
      </c>
      <c r="L2591" s="53">
        <f t="shared" si="122"/>
        <v>300001000</v>
      </c>
      <c r="M2591" s="54" t="b">
        <f t="shared" si="123"/>
        <v>1</v>
      </c>
    </row>
    <row r="2592" spans="2:13" x14ac:dyDescent="0.3">
      <c r="B2592" s="18">
        <f t="shared" si="121"/>
        <v>48</v>
      </c>
      <c r="C2592" s="14">
        <v>48121</v>
      </c>
      <c r="D2592" s="14">
        <v>1370011000</v>
      </c>
      <c r="E2592" s="14">
        <v>1</v>
      </c>
      <c r="F2592" s="14">
        <v>2017</v>
      </c>
      <c r="G2592" s="49"/>
      <c r="H2592" s="14">
        <v>48195</v>
      </c>
      <c r="I2592" s="14">
        <v>300001000</v>
      </c>
      <c r="J2592" s="14">
        <v>1</v>
      </c>
      <c r="K2592" s="14">
        <v>2017</v>
      </c>
      <c r="L2592" s="53">
        <f t="shared" si="122"/>
        <v>300001000</v>
      </c>
      <c r="M2592" s="54" t="b">
        <f t="shared" si="123"/>
        <v>1</v>
      </c>
    </row>
    <row r="2593" spans="2:13" x14ac:dyDescent="0.3">
      <c r="B2593" s="18">
        <f t="shared" si="121"/>
        <v>48</v>
      </c>
      <c r="C2593" s="14">
        <v>48123</v>
      </c>
      <c r="D2593" s="14">
        <v>178011000</v>
      </c>
      <c r="E2593" s="14">
        <v>1</v>
      </c>
      <c r="F2593" s="14">
        <v>2017</v>
      </c>
      <c r="G2593" s="49"/>
      <c r="H2593" s="14">
        <v>48197</v>
      </c>
      <c r="I2593" s="14">
        <v>300001000</v>
      </c>
      <c r="J2593" s="14">
        <v>1</v>
      </c>
      <c r="K2593" s="14">
        <v>2017</v>
      </c>
      <c r="L2593" s="53">
        <f t="shared" si="122"/>
        <v>300001000</v>
      </c>
      <c r="M2593" s="54" t="b">
        <f t="shared" si="123"/>
        <v>1</v>
      </c>
    </row>
    <row r="2594" spans="2:13" x14ac:dyDescent="0.3">
      <c r="B2594" s="18">
        <f t="shared" si="121"/>
        <v>48</v>
      </c>
      <c r="C2594" s="14">
        <v>48125</v>
      </c>
      <c r="D2594" s="14">
        <v>300001000</v>
      </c>
      <c r="E2594" s="14">
        <v>1</v>
      </c>
      <c r="F2594" s="14">
        <v>2017</v>
      </c>
      <c r="G2594" s="49"/>
      <c r="H2594" s="14">
        <v>48199</v>
      </c>
      <c r="I2594" s="14">
        <v>178001000</v>
      </c>
      <c r="J2594" s="14">
        <v>1</v>
      </c>
      <c r="K2594" s="14">
        <v>2017</v>
      </c>
      <c r="L2594" s="53">
        <f t="shared" si="122"/>
        <v>178001000</v>
      </c>
      <c r="M2594" s="54" t="b">
        <f t="shared" si="123"/>
        <v>1</v>
      </c>
    </row>
    <row r="2595" spans="2:13" x14ac:dyDescent="0.3">
      <c r="B2595" s="18">
        <f t="shared" si="121"/>
        <v>48</v>
      </c>
      <c r="C2595" s="14">
        <v>48127</v>
      </c>
      <c r="D2595" s="14">
        <v>300001000</v>
      </c>
      <c r="E2595" s="14">
        <v>1</v>
      </c>
      <c r="F2595" s="14">
        <v>2017</v>
      </c>
      <c r="G2595" s="49"/>
      <c r="H2595" s="14">
        <v>48201</v>
      </c>
      <c r="I2595" s="14">
        <v>1370011000</v>
      </c>
      <c r="J2595" s="14">
        <v>1</v>
      </c>
      <c r="K2595" s="14">
        <v>2017</v>
      </c>
      <c r="L2595" s="53">
        <f t="shared" si="122"/>
        <v>1370011000</v>
      </c>
      <c r="M2595" s="54" t="b">
        <f t="shared" si="123"/>
        <v>1</v>
      </c>
    </row>
    <row r="2596" spans="2:13" x14ac:dyDescent="0.3">
      <c r="B2596" s="18">
        <f t="shared" si="121"/>
        <v>48</v>
      </c>
      <c r="C2596" s="14">
        <v>48129</v>
      </c>
      <c r="D2596" s="14">
        <v>300001000</v>
      </c>
      <c r="E2596" s="14">
        <v>1</v>
      </c>
      <c r="F2596" s="14">
        <v>2017</v>
      </c>
      <c r="G2596" s="49"/>
      <c r="H2596" s="14">
        <v>48203</v>
      </c>
      <c r="I2596" s="14">
        <v>178011000</v>
      </c>
      <c r="J2596" s="14">
        <v>1</v>
      </c>
      <c r="K2596" s="14">
        <v>2017</v>
      </c>
      <c r="L2596" s="53">
        <f t="shared" si="122"/>
        <v>178011000</v>
      </c>
      <c r="M2596" s="54" t="b">
        <f t="shared" si="123"/>
        <v>1</v>
      </c>
    </row>
    <row r="2597" spans="2:13" x14ac:dyDescent="0.3">
      <c r="B2597" s="18">
        <f t="shared" si="121"/>
        <v>48</v>
      </c>
      <c r="C2597" s="14">
        <v>48131</v>
      </c>
      <c r="D2597" s="14">
        <v>100001000</v>
      </c>
      <c r="E2597" s="14">
        <v>1</v>
      </c>
      <c r="F2597" s="14">
        <v>2017</v>
      </c>
      <c r="G2597" s="49"/>
      <c r="H2597" s="14">
        <v>48205</v>
      </c>
      <c r="I2597" s="14">
        <v>300001000</v>
      </c>
      <c r="J2597" s="14">
        <v>1</v>
      </c>
      <c r="K2597" s="14">
        <v>2017</v>
      </c>
      <c r="L2597" s="53">
        <f t="shared" si="122"/>
        <v>300001000</v>
      </c>
      <c r="M2597" s="54" t="b">
        <f t="shared" si="123"/>
        <v>1</v>
      </c>
    </row>
    <row r="2598" spans="2:13" x14ac:dyDescent="0.3">
      <c r="B2598" s="18">
        <f t="shared" si="121"/>
        <v>48</v>
      </c>
      <c r="C2598" s="14">
        <v>48133</v>
      </c>
      <c r="D2598" s="14">
        <v>300001000</v>
      </c>
      <c r="E2598" s="14">
        <v>1</v>
      </c>
      <c r="F2598" s="14">
        <v>2017</v>
      </c>
      <c r="G2598" s="49"/>
      <c r="H2598" s="14">
        <v>48207</v>
      </c>
      <c r="I2598" s="14">
        <v>300001000</v>
      </c>
      <c r="J2598" s="14">
        <v>1</v>
      </c>
      <c r="K2598" s="14">
        <v>2017</v>
      </c>
      <c r="L2598" s="53">
        <f t="shared" si="122"/>
        <v>300001000</v>
      </c>
      <c r="M2598" s="54" t="b">
        <f t="shared" si="123"/>
        <v>1</v>
      </c>
    </row>
    <row r="2599" spans="2:13" x14ac:dyDescent="0.3">
      <c r="B2599" s="18">
        <f t="shared" si="121"/>
        <v>48</v>
      </c>
      <c r="C2599" s="14">
        <v>48135</v>
      </c>
      <c r="D2599" s="14">
        <v>300001000</v>
      </c>
      <c r="E2599" s="14">
        <v>1</v>
      </c>
      <c r="F2599" s="14">
        <v>2017</v>
      </c>
      <c r="G2599" s="49"/>
      <c r="H2599" s="14">
        <v>48209</v>
      </c>
      <c r="I2599" s="14">
        <v>178011000</v>
      </c>
      <c r="J2599" s="14">
        <v>1</v>
      </c>
      <c r="K2599" s="14">
        <v>2017</v>
      </c>
      <c r="L2599" s="53">
        <f t="shared" si="122"/>
        <v>178011000</v>
      </c>
      <c r="M2599" s="54" t="b">
        <f t="shared" si="123"/>
        <v>1</v>
      </c>
    </row>
    <row r="2600" spans="2:13" x14ac:dyDescent="0.3">
      <c r="B2600" s="18">
        <f t="shared" si="121"/>
        <v>48</v>
      </c>
      <c r="C2600" s="14">
        <v>48137</v>
      </c>
      <c r="D2600" s="14">
        <v>300001000</v>
      </c>
      <c r="E2600" s="14">
        <v>1</v>
      </c>
      <c r="F2600" s="14">
        <v>2017</v>
      </c>
      <c r="G2600" s="49"/>
      <c r="H2600" s="14">
        <v>48211</v>
      </c>
      <c r="I2600" s="14">
        <v>300001000</v>
      </c>
      <c r="J2600" s="14">
        <v>1</v>
      </c>
      <c r="K2600" s="14">
        <v>2017</v>
      </c>
      <c r="L2600" s="53">
        <f t="shared" si="122"/>
        <v>300001000</v>
      </c>
      <c r="M2600" s="54" t="b">
        <f t="shared" si="123"/>
        <v>1</v>
      </c>
    </row>
    <row r="2601" spans="2:13" x14ac:dyDescent="0.3">
      <c r="B2601" s="18">
        <f t="shared" si="121"/>
        <v>48</v>
      </c>
      <c r="C2601" s="14">
        <v>48139</v>
      </c>
      <c r="D2601" s="14">
        <v>178011000</v>
      </c>
      <c r="E2601" s="14">
        <v>1</v>
      </c>
      <c r="F2601" s="14">
        <v>2017</v>
      </c>
      <c r="G2601" s="49"/>
      <c r="H2601" s="14">
        <v>48213</v>
      </c>
      <c r="I2601" s="14">
        <v>178011000</v>
      </c>
      <c r="J2601" s="14">
        <v>1</v>
      </c>
      <c r="K2601" s="14">
        <v>2017</v>
      </c>
      <c r="L2601" s="53">
        <f t="shared" si="122"/>
        <v>178011000</v>
      </c>
      <c r="M2601" s="54" t="b">
        <f t="shared" si="123"/>
        <v>1</v>
      </c>
    </row>
    <row r="2602" spans="2:13" x14ac:dyDescent="0.3">
      <c r="B2602" s="18">
        <f t="shared" si="121"/>
        <v>48</v>
      </c>
      <c r="C2602" s="14">
        <v>48141</v>
      </c>
      <c r="D2602" s="14">
        <v>370011000</v>
      </c>
      <c r="E2602" s="14">
        <v>1</v>
      </c>
      <c r="F2602" s="14">
        <v>2017</v>
      </c>
      <c r="G2602" s="49"/>
      <c r="H2602" s="14">
        <v>48215</v>
      </c>
      <c r="I2602" s="14">
        <v>100001000</v>
      </c>
      <c r="J2602" s="14">
        <v>1</v>
      </c>
      <c r="K2602" s="14">
        <v>2017</v>
      </c>
      <c r="L2602" s="53">
        <f t="shared" si="122"/>
        <v>100001000</v>
      </c>
      <c r="M2602" s="54" t="b">
        <f t="shared" si="123"/>
        <v>1</v>
      </c>
    </row>
    <row r="2603" spans="2:13" x14ac:dyDescent="0.3">
      <c r="B2603" s="18">
        <f t="shared" si="121"/>
        <v>48</v>
      </c>
      <c r="C2603" s="14">
        <v>48143</v>
      </c>
      <c r="D2603" s="14">
        <v>300001000</v>
      </c>
      <c r="E2603" s="14">
        <v>1</v>
      </c>
      <c r="F2603" s="14">
        <v>2017</v>
      </c>
      <c r="G2603" s="49"/>
      <c r="H2603" s="14">
        <v>48217</v>
      </c>
      <c r="I2603" s="14">
        <v>178011000</v>
      </c>
      <c r="J2603" s="14">
        <v>1</v>
      </c>
      <c r="K2603" s="14">
        <v>2017</v>
      </c>
      <c r="L2603" s="53">
        <f t="shared" si="122"/>
        <v>178011000</v>
      </c>
      <c r="M2603" s="54" t="b">
        <f t="shared" si="123"/>
        <v>1</v>
      </c>
    </row>
    <row r="2604" spans="2:13" x14ac:dyDescent="0.3">
      <c r="B2604" s="18">
        <f t="shared" si="121"/>
        <v>48</v>
      </c>
      <c r="C2604" s="14">
        <v>48145</v>
      </c>
      <c r="D2604" s="14">
        <v>178011000</v>
      </c>
      <c r="E2604" s="14">
        <v>1</v>
      </c>
      <c r="F2604" s="14">
        <v>2017</v>
      </c>
      <c r="G2604" s="49"/>
      <c r="H2604" s="14">
        <v>48219</v>
      </c>
      <c r="I2604" s="14">
        <v>300001000</v>
      </c>
      <c r="J2604" s="14">
        <v>1</v>
      </c>
      <c r="K2604" s="14">
        <v>2017</v>
      </c>
      <c r="L2604" s="53">
        <f t="shared" si="122"/>
        <v>300001000</v>
      </c>
      <c r="M2604" s="54" t="b">
        <f t="shared" si="123"/>
        <v>1</v>
      </c>
    </row>
    <row r="2605" spans="2:13" x14ac:dyDescent="0.3">
      <c r="B2605" s="18">
        <f t="shared" si="121"/>
        <v>48</v>
      </c>
      <c r="C2605" s="14">
        <v>48147</v>
      </c>
      <c r="D2605" s="14">
        <v>178011000</v>
      </c>
      <c r="E2605" s="14">
        <v>1</v>
      </c>
      <c r="F2605" s="14">
        <v>2017</v>
      </c>
      <c r="G2605" s="49"/>
      <c r="H2605" s="14">
        <v>48221</v>
      </c>
      <c r="I2605" s="14">
        <v>178011000</v>
      </c>
      <c r="J2605" s="14">
        <v>1</v>
      </c>
      <c r="K2605" s="14">
        <v>2017</v>
      </c>
      <c r="L2605" s="53">
        <f t="shared" si="122"/>
        <v>178011000</v>
      </c>
      <c r="M2605" s="54" t="b">
        <f t="shared" si="123"/>
        <v>1</v>
      </c>
    </row>
    <row r="2606" spans="2:13" x14ac:dyDescent="0.3">
      <c r="B2606" s="18">
        <f t="shared" si="121"/>
        <v>48</v>
      </c>
      <c r="C2606" s="14">
        <v>48149</v>
      </c>
      <c r="D2606" s="14">
        <v>178011000</v>
      </c>
      <c r="E2606" s="14">
        <v>1</v>
      </c>
      <c r="F2606" s="14">
        <v>2017</v>
      </c>
      <c r="G2606" s="49"/>
      <c r="H2606" s="14">
        <v>48223</v>
      </c>
      <c r="I2606" s="14">
        <v>178011000</v>
      </c>
      <c r="J2606" s="14">
        <v>1</v>
      </c>
      <c r="K2606" s="14">
        <v>2017</v>
      </c>
      <c r="L2606" s="53">
        <f t="shared" si="122"/>
        <v>178011000</v>
      </c>
      <c r="M2606" s="54" t="b">
        <f t="shared" si="123"/>
        <v>1</v>
      </c>
    </row>
    <row r="2607" spans="2:13" x14ac:dyDescent="0.3">
      <c r="B2607" s="18">
        <f t="shared" si="121"/>
        <v>48</v>
      </c>
      <c r="C2607" s="14">
        <v>48151</v>
      </c>
      <c r="D2607" s="14">
        <v>300001000</v>
      </c>
      <c r="E2607" s="14">
        <v>1</v>
      </c>
      <c r="F2607" s="14">
        <v>2017</v>
      </c>
      <c r="G2607" s="49"/>
      <c r="H2607" s="14">
        <v>48225</v>
      </c>
      <c r="I2607" s="14">
        <v>178011000</v>
      </c>
      <c r="J2607" s="14">
        <v>1</v>
      </c>
      <c r="K2607" s="14">
        <v>2017</v>
      </c>
      <c r="L2607" s="53">
        <f t="shared" si="122"/>
        <v>178011000</v>
      </c>
      <c r="M2607" s="54" t="b">
        <f t="shared" si="123"/>
        <v>1</v>
      </c>
    </row>
    <row r="2608" spans="2:13" x14ac:dyDescent="0.3">
      <c r="B2608" s="18">
        <f t="shared" si="121"/>
        <v>48</v>
      </c>
      <c r="C2608" s="14">
        <v>48153</v>
      </c>
      <c r="D2608" s="14">
        <v>300001000</v>
      </c>
      <c r="E2608" s="14">
        <v>1</v>
      </c>
      <c r="F2608" s="14">
        <v>2017</v>
      </c>
      <c r="G2608" s="49"/>
      <c r="H2608" s="14">
        <v>48227</v>
      </c>
      <c r="I2608" s="14">
        <v>300001000</v>
      </c>
      <c r="J2608" s="14">
        <v>1</v>
      </c>
      <c r="K2608" s="14">
        <v>2017</v>
      </c>
      <c r="L2608" s="53">
        <f t="shared" si="122"/>
        <v>300001000</v>
      </c>
      <c r="M2608" s="54" t="b">
        <f t="shared" si="123"/>
        <v>1</v>
      </c>
    </row>
    <row r="2609" spans="2:13" x14ac:dyDescent="0.3">
      <c r="B2609" s="18">
        <f t="shared" si="121"/>
        <v>48</v>
      </c>
      <c r="C2609" s="14">
        <v>48155</v>
      </c>
      <c r="D2609" s="14">
        <v>300001000</v>
      </c>
      <c r="E2609" s="14">
        <v>1</v>
      </c>
      <c r="F2609" s="14">
        <v>2017</v>
      </c>
      <c r="G2609" s="49"/>
      <c r="H2609" s="14">
        <v>48229</v>
      </c>
      <c r="I2609" s="14">
        <v>300001000</v>
      </c>
      <c r="J2609" s="14">
        <v>1</v>
      </c>
      <c r="K2609" s="14">
        <v>2017</v>
      </c>
      <c r="L2609" s="53">
        <f t="shared" si="122"/>
        <v>300001000</v>
      </c>
      <c r="M2609" s="54" t="b">
        <f t="shared" si="123"/>
        <v>1</v>
      </c>
    </row>
    <row r="2610" spans="2:13" x14ac:dyDescent="0.3">
      <c r="B2610" s="18">
        <f t="shared" si="121"/>
        <v>48</v>
      </c>
      <c r="C2610" s="14">
        <v>48157</v>
      </c>
      <c r="D2610" s="14">
        <v>1370011000</v>
      </c>
      <c r="E2610" s="14">
        <v>1</v>
      </c>
      <c r="F2610" s="14">
        <v>2017</v>
      </c>
      <c r="G2610" s="49"/>
      <c r="H2610" s="14">
        <v>48231</v>
      </c>
      <c r="I2610" s="14">
        <v>178011000</v>
      </c>
      <c r="J2610" s="14">
        <v>1</v>
      </c>
      <c r="K2610" s="14">
        <v>2017</v>
      </c>
      <c r="L2610" s="53">
        <f t="shared" si="122"/>
        <v>178011000</v>
      </c>
      <c r="M2610" s="54" t="b">
        <f t="shared" si="123"/>
        <v>1</v>
      </c>
    </row>
    <row r="2611" spans="2:13" x14ac:dyDescent="0.3">
      <c r="B2611" s="18">
        <f t="shared" si="121"/>
        <v>48</v>
      </c>
      <c r="C2611" s="14">
        <v>48159</v>
      </c>
      <c r="D2611" s="14">
        <v>178011000</v>
      </c>
      <c r="E2611" s="14">
        <v>1</v>
      </c>
      <c r="F2611" s="14">
        <v>2017</v>
      </c>
      <c r="G2611" s="49"/>
      <c r="H2611" s="14">
        <v>48233</v>
      </c>
      <c r="I2611" s="14">
        <v>300001000</v>
      </c>
      <c r="J2611" s="14">
        <v>1</v>
      </c>
      <c r="K2611" s="14">
        <v>2017</v>
      </c>
      <c r="L2611" s="53">
        <f t="shared" si="122"/>
        <v>300001000</v>
      </c>
      <c r="M2611" s="54" t="b">
        <f t="shared" si="123"/>
        <v>1</v>
      </c>
    </row>
    <row r="2612" spans="2:13" x14ac:dyDescent="0.3">
      <c r="B2612" s="18">
        <f t="shared" si="121"/>
        <v>48</v>
      </c>
      <c r="C2612" s="14">
        <v>48161</v>
      </c>
      <c r="D2612" s="14">
        <v>178011000</v>
      </c>
      <c r="E2612" s="14">
        <v>1</v>
      </c>
      <c r="F2612" s="14">
        <v>2017</v>
      </c>
      <c r="G2612" s="49"/>
      <c r="H2612" s="14">
        <v>48235</v>
      </c>
      <c r="I2612" s="14">
        <v>300001000</v>
      </c>
      <c r="J2612" s="14">
        <v>1</v>
      </c>
      <c r="K2612" s="14">
        <v>2017</v>
      </c>
      <c r="L2612" s="53">
        <f t="shared" si="122"/>
        <v>300001000</v>
      </c>
      <c r="M2612" s="54" t="b">
        <f t="shared" si="123"/>
        <v>1</v>
      </c>
    </row>
    <row r="2613" spans="2:13" x14ac:dyDescent="0.3">
      <c r="B2613" s="18">
        <f t="shared" si="121"/>
        <v>48</v>
      </c>
      <c r="C2613" s="14">
        <v>48163</v>
      </c>
      <c r="D2613" s="14">
        <v>300001000</v>
      </c>
      <c r="E2613" s="14">
        <v>1</v>
      </c>
      <c r="F2613" s="14">
        <v>2017</v>
      </c>
      <c r="G2613" s="49"/>
      <c r="H2613" s="14">
        <v>48237</v>
      </c>
      <c r="I2613" s="14">
        <v>300001000</v>
      </c>
      <c r="J2613" s="14">
        <v>1</v>
      </c>
      <c r="K2613" s="14">
        <v>2017</v>
      </c>
      <c r="L2613" s="53">
        <f t="shared" si="122"/>
        <v>300001000</v>
      </c>
      <c r="M2613" s="54" t="b">
        <f t="shared" si="123"/>
        <v>1</v>
      </c>
    </row>
    <row r="2614" spans="2:13" x14ac:dyDescent="0.3">
      <c r="B2614" s="18">
        <f t="shared" si="121"/>
        <v>48</v>
      </c>
      <c r="C2614" s="14">
        <v>48165</v>
      </c>
      <c r="D2614" s="14">
        <v>300001000</v>
      </c>
      <c r="E2614" s="14">
        <v>1</v>
      </c>
      <c r="F2614" s="14">
        <v>2017</v>
      </c>
      <c r="G2614" s="49"/>
      <c r="H2614" s="14">
        <v>48239</v>
      </c>
      <c r="I2614" s="14">
        <v>178011000</v>
      </c>
      <c r="J2614" s="14">
        <v>1</v>
      </c>
      <c r="K2614" s="14">
        <v>2017</v>
      </c>
      <c r="L2614" s="53">
        <f t="shared" si="122"/>
        <v>178011000</v>
      </c>
      <c r="M2614" s="54" t="b">
        <f t="shared" si="123"/>
        <v>1</v>
      </c>
    </row>
    <row r="2615" spans="2:13" x14ac:dyDescent="0.3">
      <c r="B2615" s="18">
        <f t="shared" si="121"/>
        <v>48</v>
      </c>
      <c r="C2615" s="14">
        <v>48167</v>
      </c>
      <c r="D2615" s="14">
        <v>1370011000</v>
      </c>
      <c r="E2615" s="14">
        <v>1</v>
      </c>
      <c r="F2615" s="14">
        <v>2017</v>
      </c>
      <c r="G2615" s="49"/>
      <c r="H2615" s="14">
        <v>48241</v>
      </c>
      <c r="I2615" s="14">
        <v>178011000</v>
      </c>
      <c r="J2615" s="14">
        <v>1</v>
      </c>
      <c r="K2615" s="14">
        <v>2017</v>
      </c>
      <c r="L2615" s="53">
        <f t="shared" si="122"/>
        <v>178011000</v>
      </c>
      <c r="M2615" s="54" t="b">
        <f t="shared" si="123"/>
        <v>1</v>
      </c>
    </row>
    <row r="2616" spans="2:13" x14ac:dyDescent="0.3">
      <c r="B2616" s="18">
        <f t="shared" si="121"/>
        <v>48</v>
      </c>
      <c r="C2616" s="14">
        <v>48169</v>
      </c>
      <c r="D2616" s="14">
        <v>300001000</v>
      </c>
      <c r="E2616" s="14">
        <v>1</v>
      </c>
      <c r="F2616" s="14">
        <v>2017</v>
      </c>
      <c r="G2616" s="49"/>
      <c r="H2616" s="14">
        <v>48243</v>
      </c>
      <c r="I2616" s="14">
        <v>300001000</v>
      </c>
      <c r="J2616" s="14">
        <v>1</v>
      </c>
      <c r="K2616" s="14">
        <v>2017</v>
      </c>
      <c r="L2616" s="53">
        <f t="shared" si="122"/>
        <v>300001000</v>
      </c>
      <c r="M2616" s="54" t="b">
        <f t="shared" si="123"/>
        <v>1</v>
      </c>
    </row>
    <row r="2617" spans="2:13" x14ac:dyDescent="0.3">
      <c r="B2617" s="18">
        <f t="shared" si="121"/>
        <v>48</v>
      </c>
      <c r="C2617" s="14">
        <v>48171</v>
      </c>
      <c r="D2617" s="14">
        <v>300001000</v>
      </c>
      <c r="E2617" s="14">
        <v>1</v>
      </c>
      <c r="F2617" s="14">
        <v>2017</v>
      </c>
      <c r="G2617" s="49"/>
      <c r="H2617" s="14">
        <v>48245</v>
      </c>
      <c r="I2617" s="14">
        <v>178001000</v>
      </c>
      <c r="J2617" s="14">
        <v>1</v>
      </c>
      <c r="K2617" s="14">
        <v>2017</v>
      </c>
      <c r="L2617" s="53">
        <f t="shared" si="122"/>
        <v>178001000</v>
      </c>
      <c r="M2617" s="54" t="b">
        <f t="shared" si="123"/>
        <v>1</v>
      </c>
    </row>
    <row r="2618" spans="2:13" x14ac:dyDescent="0.3">
      <c r="B2618" s="18">
        <f t="shared" si="121"/>
        <v>48</v>
      </c>
      <c r="C2618" s="14">
        <v>48173</v>
      </c>
      <c r="D2618" s="14">
        <v>300001000</v>
      </c>
      <c r="E2618" s="14">
        <v>1</v>
      </c>
      <c r="F2618" s="14">
        <v>2017</v>
      </c>
      <c r="G2618" s="49"/>
      <c r="H2618" s="14">
        <v>48247</v>
      </c>
      <c r="I2618" s="14">
        <v>100001000</v>
      </c>
      <c r="J2618" s="14">
        <v>1</v>
      </c>
      <c r="K2618" s="14">
        <v>2017</v>
      </c>
      <c r="L2618" s="53">
        <f t="shared" si="122"/>
        <v>100001000</v>
      </c>
      <c r="M2618" s="54" t="b">
        <f t="shared" si="123"/>
        <v>1</v>
      </c>
    </row>
    <row r="2619" spans="2:13" x14ac:dyDescent="0.3">
      <c r="B2619" s="18">
        <f t="shared" si="121"/>
        <v>48</v>
      </c>
      <c r="C2619" s="14">
        <v>48175</v>
      </c>
      <c r="D2619" s="14">
        <v>178011000</v>
      </c>
      <c r="E2619" s="14">
        <v>1</v>
      </c>
      <c r="F2619" s="14">
        <v>2017</v>
      </c>
      <c r="G2619" s="49"/>
      <c r="H2619" s="14">
        <v>48249</v>
      </c>
      <c r="I2619" s="14">
        <v>100001000</v>
      </c>
      <c r="J2619" s="14">
        <v>1</v>
      </c>
      <c r="K2619" s="14">
        <v>2017</v>
      </c>
      <c r="L2619" s="53">
        <f t="shared" si="122"/>
        <v>100001000</v>
      </c>
      <c r="M2619" s="54" t="b">
        <f t="shared" si="123"/>
        <v>1</v>
      </c>
    </row>
    <row r="2620" spans="2:13" x14ac:dyDescent="0.3">
      <c r="B2620" s="18">
        <f t="shared" si="121"/>
        <v>48</v>
      </c>
      <c r="C2620" s="14">
        <v>48177</v>
      </c>
      <c r="D2620" s="14">
        <v>178011000</v>
      </c>
      <c r="E2620" s="14">
        <v>1</v>
      </c>
      <c r="F2620" s="14">
        <v>2017</v>
      </c>
      <c r="G2620" s="49"/>
      <c r="H2620" s="14">
        <v>48251</v>
      </c>
      <c r="I2620" s="14">
        <v>178011000</v>
      </c>
      <c r="J2620" s="14">
        <v>1</v>
      </c>
      <c r="K2620" s="14">
        <v>2017</v>
      </c>
      <c r="L2620" s="53">
        <f t="shared" si="122"/>
        <v>178011000</v>
      </c>
      <c r="M2620" s="54" t="b">
        <f t="shared" si="123"/>
        <v>1</v>
      </c>
    </row>
    <row r="2621" spans="2:13" x14ac:dyDescent="0.3">
      <c r="B2621" s="18">
        <f t="shared" si="121"/>
        <v>48</v>
      </c>
      <c r="C2621" s="14">
        <v>48179</v>
      </c>
      <c r="D2621" s="14">
        <v>300001000</v>
      </c>
      <c r="E2621" s="14">
        <v>1</v>
      </c>
      <c r="F2621" s="14">
        <v>2017</v>
      </c>
      <c r="G2621" s="49"/>
      <c r="H2621" s="14">
        <v>48253</v>
      </c>
      <c r="I2621" s="14">
        <v>300001000</v>
      </c>
      <c r="J2621" s="14">
        <v>1</v>
      </c>
      <c r="K2621" s="14">
        <v>2017</v>
      </c>
      <c r="L2621" s="53">
        <f t="shared" si="122"/>
        <v>300001000</v>
      </c>
      <c r="M2621" s="54" t="b">
        <f t="shared" si="123"/>
        <v>1</v>
      </c>
    </row>
    <row r="2622" spans="2:13" x14ac:dyDescent="0.3">
      <c r="B2622" s="18">
        <f t="shared" si="121"/>
        <v>48</v>
      </c>
      <c r="C2622" s="14">
        <v>48181</v>
      </c>
      <c r="D2622" s="14">
        <v>178011000</v>
      </c>
      <c r="E2622" s="14">
        <v>1</v>
      </c>
      <c r="F2622" s="14">
        <v>2017</v>
      </c>
      <c r="G2622" s="49"/>
      <c r="H2622" s="14">
        <v>48255</v>
      </c>
      <c r="I2622" s="14">
        <v>178011000</v>
      </c>
      <c r="J2622" s="14">
        <v>1</v>
      </c>
      <c r="K2622" s="14">
        <v>2017</v>
      </c>
      <c r="L2622" s="53">
        <f t="shared" si="122"/>
        <v>178011000</v>
      </c>
      <c r="M2622" s="54" t="b">
        <f t="shared" si="123"/>
        <v>1</v>
      </c>
    </row>
    <row r="2623" spans="2:13" x14ac:dyDescent="0.3">
      <c r="B2623" s="18">
        <f t="shared" si="121"/>
        <v>48</v>
      </c>
      <c r="C2623" s="14">
        <v>48183</v>
      </c>
      <c r="D2623" s="14">
        <v>178011000</v>
      </c>
      <c r="E2623" s="14">
        <v>1</v>
      </c>
      <c r="F2623" s="14">
        <v>2017</v>
      </c>
      <c r="G2623" s="49"/>
      <c r="H2623" s="14">
        <v>48257</v>
      </c>
      <c r="I2623" s="14">
        <v>178011000</v>
      </c>
      <c r="J2623" s="14">
        <v>1</v>
      </c>
      <c r="K2623" s="14">
        <v>2017</v>
      </c>
      <c r="L2623" s="53">
        <f t="shared" si="122"/>
        <v>178011000</v>
      </c>
      <c r="M2623" s="54" t="b">
        <f t="shared" si="123"/>
        <v>1</v>
      </c>
    </row>
    <row r="2624" spans="2:13" x14ac:dyDescent="0.3">
      <c r="B2624" s="18">
        <f t="shared" si="121"/>
        <v>48</v>
      </c>
      <c r="C2624" s="14">
        <v>48185</v>
      </c>
      <c r="D2624" s="14">
        <v>178011000</v>
      </c>
      <c r="E2624" s="14">
        <v>1</v>
      </c>
      <c r="F2624" s="14">
        <v>2017</v>
      </c>
      <c r="G2624" s="49"/>
      <c r="H2624" s="14">
        <v>48259</v>
      </c>
      <c r="I2624" s="14">
        <v>300001000</v>
      </c>
      <c r="J2624" s="14">
        <v>1</v>
      </c>
      <c r="K2624" s="14">
        <v>2017</v>
      </c>
      <c r="L2624" s="53">
        <f t="shared" si="122"/>
        <v>300001000</v>
      </c>
      <c r="M2624" s="54" t="b">
        <f t="shared" si="123"/>
        <v>1</v>
      </c>
    </row>
    <row r="2625" spans="2:13" x14ac:dyDescent="0.3">
      <c r="B2625" s="18">
        <f t="shared" si="121"/>
        <v>48</v>
      </c>
      <c r="C2625" s="14">
        <v>48187</v>
      </c>
      <c r="D2625" s="14">
        <v>178011000</v>
      </c>
      <c r="E2625" s="14">
        <v>1</v>
      </c>
      <c r="F2625" s="14">
        <v>2017</v>
      </c>
      <c r="G2625" s="49"/>
      <c r="H2625" s="14">
        <v>48261</v>
      </c>
      <c r="I2625" s="14">
        <v>100001000</v>
      </c>
      <c r="J2625" s="14">
        <v>1</v>
      </c>
      <c r="K2625" s="14">
        <v>2017</v>
      </c>
      <c r="L2625" s="53">
        <f t="shared" si="122"/>
        <v>100001000</v>
      </c>
      <c r="M2625" s="54" t="b">
        <f t="shared" si="123"/>
        <v>1</v>
      </c>
    </row>
    <row r="2626" spans="2:13" x14ac:dyDescent="0.3">
      <c r="B2626" s="18">
        <f t="shared" si="121"/>
        <v>48</v>
      </c>
      <c r="C2626" s="14">
        <v>48189</v>
      </c>
      <c r="D2626" s="14">
        <v>300001000</v>
      </c>
      <c r="E2626" s="14">
        <v>1</v>
      </c>
      <c r="F2626" s="14">
        <v>2017</v>
      </c>
      <c r="G2626" s="49"/>
      <c r="H2626" s="14">
        <v>48263</v>
      </c>
      <c r="I2626" s="14">
        <v>300001000</v>
      </c>
      <c r="J2626" s="14">
        <v>1</v>
      </c>
      <c r="K2626" s="14">
        <v>2017</v>
      </c>
      <c r="L2626" s="53">
        <f t="shared" si="122"/>
        <v>300001000</v>
      </c>
      <c r="M2626" s="54" t="b">
        <f t="shared" si="123"/>
        <v>1</v>
      </c>
    </row>
    <row r="2627" spans="2:13" x14ac:dyDescent="0.3">
      <c r="B2627" s="18">
        <f t="shared" si="121"/>
        <v>48</v>
      </c>
      <c r="C2627" s="14">
        <v>48191</v>
      </c>
      <c r="D2627" s="14">
        <v>300001000</v>
      </c>
      <c r="E2627" s="14">
        <v>1</v>
      </c>
      <c r="F2627" s="14">
        <v>2017</v>
      </c>
      <c r="G2627" s="49"/>
      <c r="H2627" s="14">
        <v>48265</v>
      </c>
      <c r="I2627" s="14">
        <v>300001000</v>
      </c>
      <c r="J2627" s="14">
        <v>1</v>
      </c>
      <c r="K2627" s="14">
        <v>2017</v>
      </c>
      <c r="L2627" s="53">
        <f t="shared" si="122"/>
        <v>300001000</v>
      </c>
      <c r="M2627" s="54" t="b">
        <f t="shared" si="123"/>
        <v>1</v>
      </c>
    </row>
    <row r="2628" spans="2:13" x14ac:dyDescent="0.3">
      <c r="B2628" s="18">
        <f t="shared" si="121"/>
        <v>48</v>
      </c>
      <c r="C2628" s="14">
        <v>48193</v>
      </c>
      <c r="D2628" s="14">
        <v>300001000</v>
      </c>
      <c r="E2628" s="14">
        <v>1</v>
      </c>
      <c r="F2628" s="14">
        <v>2017</v>
      </c>
      <c r="G2628" s="49"/>
      <c r="H2628" s="14">
        <v>48267</v>
      </c>
      <c r="I2628" s="14">
        <v>300001000</v>
      </c>
      <c r="J2628" s="14">
        <v>1</v>
      </c>
      <c r="K2628" s="14">
        <v>2017</v>
      </c>
      <c r="L2628" s="53">
        <f t="shared" si="122"/>
        <v>300001000</v>
      </c>
      <c r="M2628" s="54" t="b">
        <f t="shared" si="123"/>
        <v>1</v>
      </c>
    </row>
    <row r="2629" spans="2:13" x14ac:dyDescent="0.3">
      <c r="B2629" s="18">
        <f t="shared" si="121"/>
        <v>48</v>
      </c>
      <c r="C2629" s="14">
        <v>48195</v>
      </c>
      <c r="D2629" s="14">
        <v>300001000</v>
      </c>
      <c r="E2629" s="14">
        <v>1</v>
      </c>
      <c r="F2629" s="14">
        <v>2017</v>
      </c>
      <c r="G2629" s="49"/>
      <c r="H2629" s="14">
        <v>48269</v>
      </c>
      <c r="I2629" s="14">
        <v>300001000</v>
      </c>
      <c r="J2629" s="14">
        <v>1</v>
      </c>
      <c r="K2629" s="14">
        <v>2017</v>
      </c>
      <c r="L2629" s="53">
        <f t="shared" si="122"/>
        <v>300001000</v>
      </c>
      <c r="M2629" s="54" t="b">
        <f t="shared" si="123"/>
        <v>1</v>
      </c>
    </row>
    <row r="2630" spans="2:13" x14ac:dyDescent="0.3">
      <c r="B2630" s="18">
        <f t="shared" ref="B2630:B2693" si="124">TRUNC(C2630/1000,0)</f>
        <v>48</v>
      </c>
      <c r="C2630" s="14">
        <v>48197</v>
      </c>
      <c r="D2630" s="14">
        <v>300001000</v>
      </c>
      <c r="E2630" s="14">
        <v>1</v>
      </c>
      <c r="F2630" s="14">
        <v>2017</v>
      </c>
      <c r="G2630" s="49"/>
      <c r="H2630" s="14">
        <v>48271</v>
      </c>
      <c r="I2630" s="14">
        <v>300001000</v>
      </c>
      <c r="J2630" s="14">
        <v>1</v>
      </c>
      <c r="K2630" s="14">
        <v>2017</v>
      </c>
      <c r="L2630" s="53">
        <f t="shared" si="122"/>
        <v>300001000</v>
      </c>
      <c r="M2630" s="54" t="b">
        <f t="shared" si="123"/>
        <v>1</v>
      </c>
    </row>
    <row r="2631" spans="2:13" x14ac:dyDescent="0.3">
      <c r="B2631" s="18">
        <f t="shared" si="124"/>
        <v>48</v>
      </c>
      <c r="C2631" s="14">
        <v>48199</v>
      </c>
      <c r="D2631" s="14">
        <v>178001000</v>
      </c>
      <c r="E2631" s="14">
        <v>1</v>
      </c>
      <c r="F2631" s="14">
        <v>2017</v>
      </c>
      <c r="G2631" s="49"/>
      <c r="H2631" s="14">
        <v>48273</v>
      </c>
      <c r="I2631" s="14">
        <v>100001000</v>
      </c>
      <c r="J2631" s="14">
        <v>1</v>
      </c>
      <c r="K2631" s="14">
        <v>2017</v>
      </c>
      <c r="L2631" s="53">
        <f t="shared" ref="L2631:L2694" si="125">VLOOKUP(H2631,$C$5:$D$3233,2,FALSE)</f>
        <v>100001000</v>
      </c>
      <c r="M2631" s="54" t="b">
        <f t="shared" ref="M2631:M2694" si="126">L2631=I2631</f>
        <v>1</v>
      </c>
    </row>
    <row r="2632" spans="2:13" x14ac:dyDescent="0.3">
      <c r="B2632" s="18">
        <f t="shared" si="124"/>
        <v>48</v>
      </c>
      <c r="C2632" s="14">
        <v>48201</v>
      </c>
      <c r="D2632" s="14">
        <v>1370011000</v>
      </c>
      <c r="E2632" s="14">
        <v>1</v>
      </c>
      <c r="F2632" s="14">
        <v>2017</v>
      </c>
      <c r="G2632" s="49"/>
      <c r="H2632" s="14">
        <v>48275</v>
      </c>
      <c r="I2632" s="14">
        <v>300001000</v>
      </c>
      <c r="J2632" s="14">
        <v>1</v>
      </c>
      <c r="K2632" s="14">
        <v>2017</v>
      </c>
      <c r="L2632" s="53">
        <f t="shared" si="125"/>
        <v>300001000</v>
      </c>
      <c r="M2632" s="54" t="b">
        <f t="shared" si="126"/>
        <v>1</v>
      </c>
    </row>
    <row r="2633" spans="2:13" x14ac:dyDescent="0.3">
      <c r="B2633" s="18">
        <f t="shared" si="124"/>
        <v>48</v>
      </c>
      <c r="C2633" s="14">
        <v>48203</v>
      </c>
      <c r="D2633" s="14">
        <v>178011000</v>
      </c>
      <c r="E2633" s="14">
        <v>1</v>
      </c>
      <c r="F2633" s="14">
        <v>2017</v>
      </c>
      <c r="G2633" s="49"/>
      <c r="H2633" s="14">
        <v>48277</v>
      </c>
      <c r="I2633" s="14">
        <v>178011000</v>
      </c>
      <c r="J2633" s="14">
        <v>1</v>
      </c>
      <c r="K2633" s="14">
        <v>2017</v>
      </c>
      <c r="L2633" s="53">
        <f t="shared" si="125"/>
        <v>178011000</v>
      </c>
      <c r="M2633" s="54" t="b">
        <f t="shared" si="126"/>
        <v>1</v>
      </c>
    </row>
    <row r="2634" spans="2:13" x14ac:dyDescent="0.3">
      <c r="B2634" s="18">
        <f t="shared" si="124"/>
        <v>48</v>
      </c>
      <c r="C2634" s="14">
        <v>48205</v>
      </c>
      <c r="D2634" s="14">
        <v>300001000</v>
      </c>
      <c r="E2634" s="14">
        <v>1</v>
      </c>
      <c r="F2634" s="14">
        <v>2017</v>
      </c>
      <c r="G2634" s="49"/>
      <c r="H2634" s="14">
        <v>48279</v>
      </c>
      <c r="I2634" s="14">
        <v>300001000</v>
      </c>
      <c r="J2634" s="14">
        <v>1</v>
      </c>
      <c r="K2634" s="14">
        <v>2017</v>
      </c>
      <c r="L2634" s="53">
        <f t="shared" si="125"/>
        <v>300001000</v>
      </c>
      <c r="M2634" s="54" t="b">
        <f t="shared" si="126"/>
        <v>1</v>
      </c>
    </row>
    <row r="2635" spans="2:13" x14ac:dyDescent="0.3">
      <c r="B2635" s="18">
        <f t="shared" si="124"/>
        <v>48</v>
      </c>
      <c r="C2635" s="14">
        <v>48207</v>
      </c>
      <c r="D2635" s="14">
        <v>300001000</v>
      </c>
      <c r="E2635" s="14">
        <v>1</v>
      </c>
      <c r="F2635" s="14">
        <v>2017</v>
      </c>
      <c r="G2635" s="49"/>
      <c r="H2635" s="14">
        <v>48281</v>
      </c>
      <c r="I2635" s="14">
        <v>300001000</v>
      </c>
      <c r="J2635" s="14">
        <v>1</v>
      </c>
      <c r="K2635" s="14">
        <v>2017</v>
      </c>
      <c r="L2635" s="53">
        <f t="shared" si="125"/>
        <v>300001000</v>
      </c>
      <c r="M2635" s="54" t="b">
        <f t="shared" si="126"/>
        <v>1</v>
      </c>
    </row>
    <row r="2636" spans="2:13" x14ac:dyDescent="0.3">
      <c r="B2636" s="18">
        <f t="shared" si="124"/>
        <v>48</v>
      </c>
      <c r="C2636" s="14">
        <v>48209</v>
      </c>
      <c r="D2636" s="14">
        <v>178011000</v>
      </c>
      <c r="E2636" s="14">
        <v>1</v>
      </c>
      <c r="F2636" s="14">
        <v>2017</v>
      </c>
      <c r="G2636" s="49"/>
      <c r="H2636" s="14">
        <v>48283</v>
      </c>
      <c r="I2636" s="14">
        <v>300001000</v>
      </c>
      <c r="J2636" s="14">
        <v>1</v>
      </c>
      <c r="K2636" s="14">
        <v>2017</v>
      </c>
      <c r="L2636" s="53">
        <f t="shared" si="125"/>
        <v>300001000</v>
      </c>
      <c r="M2636" s="54" t="b">
        <f t="shared" si="126"/>
        <v>1</v>
      </c>
    </row>
    <row r="2637" spans="2:13" x14ac:dyDescent="0.3">
      <c r="B2637" s="18">
        <f t="shared" si="124"/>
        <v>48</v>
      </c>
      <c r="C2637" s="14">
        <v>48211</v>
      </c>
      <c r="D2637" s="14">
        <v>300001000</v>
      </c>
      <c r="E2637" s="14">
        <v>1</v>
      </c>
      <c r="F2637" s="14">
        <v>2017</v>
      </c>
      <c r="G2637" s="49"/>
      <c r="H2637" s="14">
        <v>48285</v>
      </c>
      <c r="I2637" s="14">
        <v>178011000</v>
      </c>
      <c r="J2637" s="14">
        <v>1</v>
      </c>
      <c r="K2637" s="14">
        <v>2017</v>
      </c>
      <c r="L2637" s="53">
        <f t="shared" si="125"/>
        <v>178011000</v>
      </c>
      <c r="M2637" s="54" t="b">
        <f t="shared" si="126"/>
        <v>1</v>
      </c>
    </row>
    <row r="2638" spans="2:13" x14ac:dyDescent="0.3">
      <c r="B2638" s="18">
        <f t="shared" si="124"/>
        <v>48</v>
      </c>
      <c r="C2638" s="14">
        <v>48213</v>
      </c>
      <c r="D2638" s="14">
        <v>178011000</v>
      </c>
      <c r="E2638" s="14">
        <v>1</v>
      </c>
      <c r="F2638" s="14">
        <v>2017</v>
      </c>
      <c r="G2638" s="49"/>
      <c r="H2638" s="14">
        <v>48287</v>
      </c>
      <c r="I2638" s="14">
        <v>178011000</v>
      </c>
      <c r="J2638" s="14">
        <v>1</v>
      </c>
      <c r="K2638" s="14">
        <v>2017</v>
      </c>
      <c r="L2638" s="53">
        <f t="shared" si="125"/>
        <v>178011000</v>
      </c>
      <c r="M2638" s="54" t="b">
        <f t="shared" si="126"/>
        <v>1</v>
      </c>
    </row>
    <row r="2639" spans="2:13" x14ac:dyDescent="0.3">
      <c r="B2639" s="18">
        <f t="shared" si="124"/>
        <v>48</v>
      </c>
      <c r="C2639" s="14">
        <v>48215</v>
      </c>
      <c r="D2639" s="14">
        <v>100001000</v>
      </c>
      <c r="E2639" s="14">
        <v>1</v>
      </c>
      <c r="F2639" s="14">
        <v>2017</v>
      </c>
      <c r="G2639" s="49"/>
      <c r="H2639" s="14">
        <v>48289</v>
      </c>
      <c r="I2639" s="14">
        <v>178011000</v>
      </c>
      <c r="J2639" s="14">
        <v>1</v>
      </c>
      <c r="K2639" s="14">
        <v>2017</v>
      </c>
      <c r="L2639" s="53">
        <f t="shared" si="125"/>
        <v>178011000</v>
      </c>
      <c r="M2639" s="54" t="b">
        <f t="shared" si="126"/>
        <v>1</v>
      </c>
    </row>
    <row r="2640" spans="2:13" x14ac:dyDescent="0.3">
      <c r="B2640" s="18">
        <f t="shared" si="124"/>
        <v>48</v>
      </c>
      <c r="C2640" s="14">
        <v>48217</v>
      </c>
      <c r="D2640" s="14">
        <v>178011000</v>
      </c>
      <c r="E2640" s="14">
        <v>1</v>
      </c>
      <c r="F2640" s="14">
        <v>2017</v>
      </c>
      <c r="G2640" s="49"/>
      <c r="H2640" s="14">
        <v>48291</v>
      </c>
      <c r="I2640" s="14">
        <v>1370011000</v>
      </c>
      <c r="J2640" s="14">
        <v>1</v>
      </c>
      <c r="K2640" s="14">
        <v>2017</v>
      </c>
      <c r="L2640" s="53">
        <f t="shared" si="125"/>
        <v>1370011000</v>
      </c>
      <c r="M2640" s="54" t="b">
        <f t="shared" si="126"/>
        <v>1</v>
      </c>
    </row>
    <row r="2641" spans="2:13" x14ac:dyDescent="0.3">
      <c r="B2641" s="18">
        <f t="shared" si="124"/>
        <v>48</v>
      </c>
      <c r="C2641" s="14">
        <v>48219</v>
      </c>
      <c r="D2641" s="14">
        <v>300001000</v>
      </c>
      <c r="E2641" s="14">
        <v>1</v>
      </c>
      <c r="F2641" s="14">
        <v>2017</v>
      </c>
      <c r="G2641" s="49"/>
      <c r="H2641" s="14">
        <v>48293</v>
      </c>
      <c r="I2641" s="14">
        <v>178011000</v>
      </c>
      <c r="J2641" s="14">
        <v>1</v>
      </c>
      <c r="K2641" s="14">
        <v>2017</v>
      </c>
      <c r="L2641" s="53">
        <f t="shared" si="125"/>
        <v>178011000</v>
      </c>
      <c r="M2641" s="54" t="b">
        <f t="shared" si="126"/>
        <v>1</v>
      </c>
    </row>
    <row r="2642" spans="2:13" x14ac:dyDescent="0.3">
      <c r="B2642" s="18">
        <f t="shared" si="124"/>
        <v>48</v>
      </c>
      <c r="C2642" s="14">
        <v>48221</v>
      </c>
      <c r="D2642" s="14">
        <v>178011000</v>
      </c>
      <c r="E2642" s="14">
        <v>1</v>
      </c>
      <c r="F2642" s="14">
        <v>2017</v>
      </c>
      <c r="G2642" s="49"/>
      <c r="H2642" s="14">
        <v>48295</v>
      </c>
      <c r="I2642" s="14">
        <v>300001000</v>
      </c>
      <c r="J2642" s="14">
        <v>1</v>
      </c>
      <c r="K2642" s="14">
        <v>2017</v>
      </c>
      <c r="L2642" s="53">
        <f t="shared" si="125"/>
        <v>300001000</v>
      </c>
      <c r="M2642" s="54" t="b">
        <f t="shared" si="126"/>
        <v>1</v>
      </c>
    </row>
    <row r="2643" spans="2:13" x14ac:dyDescent="0.3">
      <c r="B2643" s="18">
        <f t="shared" si="124"/>
        <v>48</v>
      </c>
      <c r="C2643" s="14">
        <v>48223</v>
      </c>
      <c r="D2643" s="14">
        <v>178011000</v>
      </c>
      <c r="E2643" s="14">
        <v>1</v>
      </c>
      <c r="F2643" s="14">
        <v>2017</v>
      </c>
      <c r="G2643" s="49"/>
      <c r="H2643" s="14">
        <v>48297</v>
      </c>
      <c r="I2643" s="14">
        <v>178011000</v>
      </c>
      <c r="J2643" s="14">
        <v>1</v>
      </c>
      <c r="K2643" s="14">
        <v>2017</v>
      </c>
      <c r="L2643" s="53">
        <f t="shared" si="125"/>
        <v>178011000</v>
      </c>
      <c r="M2643" s="54" t="b">
        <f t="shared" si="126"/>
        <v>1</v>
      </c>
    </row>
    <row r="2644" spans="2:13" x14ac:dyDescent="0.3">
      <c r="B2644" s="18">
        <f t="shared" si="124"/>
        <v>48</v>
      </c>
      <c r="C2644" s="14">
        <v>48225</v>
      </c>
      <c r="D2644" s="14">
        <v>178011000</v>
      </c>
      <c r="E2644" s="14">
        <v>1</v>
      </c>
      <c r="F2644" s="14">
        <v>2017</v>
      </c>
      <c r="G2644" s="49"/>
      <c r="H2644" s="14">
        <v>48299</v>
      </c>
      <c r="I2644" s="14">
        <v>300001000</v>
      </c>
      <c r="J2644" s="14">
        <v>1</v>
      </c>
      <c r="K2644" s="14">
        <v>2017</v>
      </c>
      <c r="L2644" s="53">
        <f t="shared" si="125"/>
        <v>300001000</v>
      </c>
      <c r="M2644" s="54" t="b">
        <f t="shared" si="126"/>
        <v>1</v>
      </c>
    </row>
    <row r="2645" spans="2:13" x14ac:dyDescent="0.3">
      <c r="B2645" s="18">
        <f t="shared" si="124"/>
        <v>48</v>
      </c>
      <c r="C2645" s="14">
        <v>48227</v>
      </c>
      <c r="D2645" s="14">
        <v>300001000</v>
      </c>
      <c r="E2645" s="14">
        <v>1</v>
      </c>
      <c r="F2645" s="14">
        <v>2017</v>
      </c>
      <c r="G2645" s="49"/>
      <c r="H2645" s="14">
        <v>48301</v>
      </c>
      <c r="I2645" s="14">
        <v>300001000</v>
      </c>
      <c r="J2645" s="14">
        <v>1</v>
      </c>
      <c r="K2645" s="14">
        <v>2017</v>
      </c>
      <c r="L2645" s="53">
        <f t="shared" si="125"/>
        <v>300001000</v>
      </c>
      <c r="M2645" s="54" t="b">
        <f t="shared" si="126"/>
        <v>1</v>
      </c>
    </row>
    <row r="2646" spans="2:13" x14ac:dyDescent="0.3">
      <c r="B2646" s="18">
        <f t="shared" si="124"/>
        <v>48</v>
      </c>
      <c r="C2646" s="14">
        <v>48229</v>
      </c>
      <c r="D2646" s="14">
        <v>300001000</v>
      </c>
      <c r="E2646" s="14">
        <v>1</v>
      </c>
      <c r="F2646" s="14">
        <v>2017</v>
      </c>
      <c r="G2646" s="49"/>
      <c r="H2646" s="14">
        <v>48303</v>
      </c>
      <c r="I2646" s="14">
        <v>300001000</v>
      </c>
      <c r="J2646" s="14">
        <v>1</v>
      </c>
      <c r="K2646" s="14">
        <v>2017</v>
      </c>
      <c r="L2646" s="53">
        <f t="shared" si="125"/>
        <v>300001000</v>
      </c>
      <c r="M2646" s="54" t="b">
        <f t="shared" si="126"/>
        <v>1</v>
      </c>
    </row>
    <row r="2647" spans="2:13" x14ac:dyDescent="0.3">
      <c r="B2647" s="18">
        <f t="shared" si="124"/>
        <v>48</v>
      </c>
      <c r="C2647" s="14">
        <v>48231</v>
      </c>
      <c r="D2647" s="14">
        <v>178011000</v>
      </c>
      <c r="E2647" s="14">
        <v>1</v>
      </c>
      <c r="F2647" s="14">
        <v>2017</v>
      </c>
      <c r="G2647" s="49"/>
      <c r="H2647" s="14">
        <v>48305</v>
      </c>
      <c r="I2647" s="14">
        <v>300001000</v>
      </c>
      <c r="J2647" s="14">
        <v>1</v>
      </c>
      <c r="K2647" s="14">
        <v>2017</v>
      </c>
      <c r="L2647" s="53">
        <f t="shared" si="125"/>
        <v>300001000</v>
      </c>
      <c r="M2647" s="54" t="b">
        <f t="shared" si="126"/>
        <v>1</v>
      </c>
    </row>
    <row r="2648" spans="2:13" x14ac:dyDescent="0.3">
      <c r="B2648" s="18">
        <f t="shared" si="124"/>
        <v>48</v>
      </c>
      <c r="C2648" s="14">
        <v>48233</v>
      </c>
      <c r="D2648" s="14">
        <v>300001000</v>
      </c>
      <c r="E2648" s="14">
        <v>1</v>
      </c>
      <c r="F2648" s="14">
        <v>2017</v>
      </c>
      <c r="G2648" s="49"/>
      <c r="H2648" s="14">
        <v>48307</v>
      </c>
      <c r="I2648" s="14">
        <v>300001000</v>
      </c>
      <c r="J2648" s="14">
        <v>1</v>
      </c>
      <c r="K2648" s="14">
        <v>2017</v>
      </c>
      <c r="L2648" s="53">
        <f t="shared" si="125"/>
        <v>300001000</v>
      </c>
      <c r="M2648" s="54" t="b">
        <f t="shared" si="126"/>
        <v>1</v>
      </c>
    </row>
    <row r="2649" spans="2:13" x14ac:dyDescent="0.3">
      <c r="B2649" s="18">
        <f t="shared" si="124"/>
        <v>48</v>
      </c>
      <c r="C2649" s="14">
        <v>48235</v>
      </c>
      <c r="D2649" s="14">
        <v>300001000</v>
      </c>
      <c r="E2649" s="14">
        <v>1</v>
      </c>
      <c r="F2649" s="14">
        <v>2017</v>
      </c>
      <c r="G2649" s="49"/>
      <c r="H2649" s="14">
        <v>48309</v>
      </c>
      <c r="I2649" s="14">
        <v>178011000</v>
      </c>
      <c r="J2649" s="14">
        <v>1</v>
      </c>
      <c r="K2649" s="14">
        <v>2017</v>
      </c>
      <c r="L2649" s="53">
        <f t="shared" si="125"/>
        <v>178011000</v>
      </c>
      <c r="M2649" s="54" t="b">
        <f t="shared" si="126"/>
        <v>1</v>
      </c>
    </row>
    <row r="2650" spans="2:13" x14ac:dyDescent="0.3">
      <c r="B2650" s="18">
        <f t="shared" si="124"/>
        <v>48</v>
      </c>
      <c r="C2650" s="14">
        <v>48237</v>
      </c>
      <c r="D2650" s="14">
        <v>300001000</v>
      </c>
      <c r="E2650" s="14">
        <v>1</v>
      </c>
      <c r="F2650" s="14">
        <v>2017</v>
      </c>
      <c r="G2650" s="49"/>
      <c r="H2650" s="14">
        <v>48311</v>
      </c>
      <c r="I2650" s="14">
        <v>100001000</v>
      </c>
      <c r="J2650" s="14">
        <v>1</v>
      </c>
      <c r="K2650" s="14">
        <v>2017</v>
      </c>
      <c r="L2650" s="53">
        <f t="shared" si="125"/>
        <v>100001000</v>
      </c>
      <c r="M2650" s="54" t="b">
        <f t="shared" si="126"/>
        <v>1</v>
      </c>
    </row>
    <row r="2651" spans="2:13" x14ac:dyDescent="0.3">
      <c r="B2651" s="18">
        <f t="shared" si="124"/>
        <v>48</v>
      </c>
      <c r="C2651" s="14">
        <v>48239</v>
      </c>
      <c r="D2651" s="14">
        <v>178011000</v>
      </c>
      <c r="E2651" s="14">
        <v>1</v>
      </c>
      <c r="F2651" s="14">
        <v>2017</v>
      </c>
      <c r="G2651" s="49"/>
      <c r="H2651" s="14">
        <v>48313</v>
      </c>
      <c r="I2651" s="14">
        <v>178011000</v>
      </c>
      <c r="J2651" s="14">
        <v>1</v>
      </c>
      <c r="K2651" s="14">
        <v>2017</v>
      </c>
      <c r="L2651" s="53">
        <f t="shared" si="125"/>
        <v>178011000</v>
      </c>
      <c r="M2651" s="54" t="b">
        <f t="shared" si="126"/>
        <v>1</v>
      </c>
    </row>
    <row r="2652" spans="2:13" x14ac:dyDescent="0.3">
      <c r="B2652" s="18">
        <f t="shared" si="124"/>
        <v>48</v>
      </c>
      <c r="C2652" s="14">
        <v>48241</v>
      </c>
      <c r="D2652" s="14">
        <v>178011000</v>
      </c>
      <c r="E2652" s="14">
        <v>1</v>
      </c>
      <c r="F2652" s="14">
        <v>2017</v>
      </c>
      <c r="G2652" s="49"/>
      <c r="H2652" s="14">
        <v>48315</v>
      </c>
      <c r="I2652" s="14">
        <v>178011000</v>
      </c>
      <c r="J2652" s="14">
        <v>1</v>
      </c>
      <c r="K2652" s="14">
        <v>2017</v>
      </c>
      <c r="L2652" s="53">
        <f t="shared" si="125"/>
        <v>178011000</v>
      </c>
      <c r="M2652" s="54" t="b">
        <f t="shared" si="126"/>
        <v>1</v>
      </c>
    </row>
    <row r="2653" spans="2:13" x14ac:dyDescent="0.3">
      <c r="B2653" s="18">
        <f t="shared" si="124"/>
        <v>48</v>
      </c>
      <c r="C2653" s="14">
        <v>48243</v>
      </c>
      <c r="D2653" s="14">
        <v>300001000</v>
      </c>
      <c r="E2653" s="14">
        <v>1</v>
      </c>
      <c r="F2653" s="14">
        <v>2017</v>
      </c>
      <c r="G2653" s="49"/>
      <c r="H2653" s="14">
        <v>48317</v>
      </c>
      <c r="I2653" s="14">
        <v>300001000</v>
      </c>
      <c r="J2653" s="14">
        <v>1</v>
      </c>
      <c r="K2653" s="14">
        <v>2017</v>
      </c>
      <c r="L2653" s="53">
        <f t="shared" si="125"/>
        <v>300001000</v>
      </c>
      <c r="M2653" s="54" t="b">
        <f t="shared" si="126"/>
        <v>1</v>
      </c>
    </row>
    <row r="2654" spans="2:13" x14ac:dyDescent="0.3">
      <c r="B2654" s="18">
        <f t="shared" si="124"/>
        <v>48</v>
      </c>
      <c r="C2654" s="14">
        <v>48245</v>
      </c>
      <c r="D2654" s="14">
        <v>178001000</v>
      </c>
      <c r="E2654" s="14">
        <v>1</v>
      </c>
      <c r="F2654" s="14">
        <v>2017</v>
      </c>
      <c r="G2654" s="49"/>
      <c r="H2654" s="14">
        <v>48319</v>
      </c>
      <c r="I2654" s="14">
        <v>300001000</v>
      </c>
      <c r="J2654" s="14">
        <v>1</v>
      </c>
      <c r="K2654" s="14">
        <v>2017</v>
      </c>
      <c r="L2654" s="53">
        <f t="shared" si="125"/>
        <v>300001000</v>
      </c>
      <c r="M2654" s="54" t="b">
        <f t="shared" si="126"/>
        <v>1</v>
      </c>
    </row>
    <row r="2655" spans="2:13" x14ac:dyDescent="0.3">
      <c r="B2655" s="18">
        <f t="shared" si="124"/>
        <v>48</v>
      </c>
      <c r="C2655" s="14">
        <v>48247</v>
      </c>
      <c r="D2655" s="14">
        <v>100001000</v>
      </c>
      <c r="E2655" s="14">
        <v>1</v>
      </c>
      <c r="F2655" s="14">
        <v>2017</v>
      </c>
      <c r="G2655" s="49"/>
      <c r="H2655" s="14">
        <v>48321</v>
      </c>
      <c r="I2655" s="14">
        <v>178011000</v>
      </c>
      <c r="J2655" s="14">
        <v>1</v>
      </c>
      <c r="K2655" s="14">
        <v>2017</v>
      </c>
      <c r="L2655" s="53">
        <f t="shared" si="125"/>
        <v>178011000</v>
      </c>
      <c r="M2655" s="54" t="b">
        <f t="shared" si="126"/>
        <v>1</v>
      </c>
    </row>
    <row r="2656" spans="2:13" x14ac:dyDescent="0.3">
      <c r="B2656" s="18">
        <f t="shared" si="124"/>
        <v>48</v>
      </c>
      <c r="C2656" s="14">
        <v>48249</v>
      </c>
      <c r="D2656" s="14">
        <v>100001000</v>
      </c>
      <c r="E2656" s="14">
        <v>1</v>
      </c>
      <c r="F2656" s="14">
        <v>2017</v>
      </c>
      <c r="G2656" s="49"/>
      <c r="H2656" s="14">
        <v>48323</v>
      </c>
      <c r="I2656" s="14">
        <v>300001000</v>
      </c>
      <c r="J2656" s="14">
        <v>1</v>
      </c>
      <c r="K2656" s="14">
        <v>2017</v>
      </c>
      <c r="L2656" s="53">
        <f t="shared" si="125"/>
        <v>300001000</v>
      </c>
      <c r="M2656" s="54" t="b">
        <f t="shared" si="126"/>
        <v>1</v>
      </c>
    </row>
    <row r="2657" spans="2:13" x14ac:dyDescent="0.3">
      <c r="B2657" s="18">
        <f t="shared" si="124"/>
        <v>48</v>
      </c>
      <c r="C2657" s="14">
        <v>48251</v>
      </c>
      <c r="D2657" s="14">
        <v>178011000</v>
      </c>
      <c r="E2657" s="14">
        <v>1</v>
      </c>
      <c r="F2657" s="14">
        <v>2017</v>
      </c>
      <c r="G2657" s="49"/>
      <c r="H2657" s="14">
        <v>48325</v>
      </c>
      <c r="I2657" s="14">
        <v>300001000</v>
      </c>
      <c r="J2657" s="14">
        <v>1</v>
      </c>
      <c r="K2657" s="14">
        <v>2017</v>
      </c>
      <c r="L2657" s="53">
        <f t="shared" si="125"/>
        <v>300001000</v>
      </c>
      <c r="M2657" s="54" t="b">
        <f t="shared" si="126"/>
        <v>1</v>
      </c>
    </row>
    <row r="2658" spans="2:13" x14ac:dyDescent="0.3">
      <c r="B2658" s="18">
        <f t="shared" si="124"/>
        <v>48</v>
      </c>
      <c r="C2658" s="14">
        <v>48253</v>
      </c>
      <c r="D2658" s="14">
        <v>300001000</v>
      </c>
      <c r="E2658" s="14">
        <v>1</v>
      </c>
      <c r="F2658" s="14">
        <v>2017</v>
      </c>
      <c r="G2658" s="49"/>
      <c r="H2658" s="14">
        <v>48327</v>
      </c>
      <c r="I2658" s="14">
        <v>300001000</v>
      </c>
      <c r="J2658" s="14">
        <v>1</v>
      </c>
      <c r="K2658" s="14">
        <v>2017</v>
      </c>
      <c r="L2658" s="53">
        <f t="shared" si="125"/>
        <v>300001000</v>
      </c>
      <c r="M2658" s="54" t="b">
        <f t="shared" si="126"/>
        <v>1</v>
      </c>
    </row>
    <row r="2659" spans="2:13" x14ac:dyDescent="0.3">
      <c r="B2659" s="18">
        <f t="shared" si="124"/>
        <v>48</v>
      </c>
      <c r="C2659" s="14">
        <v>48255</v>
      </c>
      <c r="D2659" s="14">
        <v>178011000</v>
      </c>
      <c r="E2659" s="14">
        <v>1</v>
      </c>
      <c r="F2659" s="14">
        <v>2017</v>
      </c>
      <c r="G2659" s="49"/>
      <c r="H2659" s="14">
        <v>48329</v>
      </c>
      <c r="I2659" s="14">
        <v>300001000</v>
      </c>
      <c r="J2659" s="14">
        <v>1</v>
      </c>
      <c r="K2659" s="14">
        <v>2017</v>
      </c>
      <c r="L2659" s="53">
        <f t="shared" si="125"/>
        <v>300001000</v>
      </c>
      <c r="M2659" s="54" t="b">
        <f t="shared" si="126"/>
        <v>1</v>
      </c>
    </row>
    <row r="2660" spans="2:13" x14ac:dyDescent="0.3">
      <c r="B2660" s="18">
        <f t="shared" si="124"/>
        <v>48</v>
      </c>
      <c r="C2660" s="14">
        <v>48257</v>
      </c>
      <c r="D2660" s="14">
        <v>178011000</v>
      </c>
      <c r="E2660" s="14">
        <v>1</v>
      </c>
      <c r="F2660" s="14">
        <v>2017</v>
      </c>
      <c r="G2660" s="49"/>
      <c r="H2660" s="14">
        <v>48331</v>
      </c>
      <c r="I2660" s="14">
        <v>178011000</v>
      </c>
      <c r="J2660" s="14">
        <v>1</v>
      </c>
      <c r="K2660" s="14">
        <v>2017</v>
      </c>
      <c r="L2660" s="53">
        <f t="shared" si="125"/>
        <v>178011000</v>
      </c>
      <c r="M2660" s="54" t="b">
        <f t="shared" si="126"/>
        <v>1</v>
      </c>
    </row>
    <row r="2661" spans="2:13" x14ac:dyDescent="0.3">
      <c r="B2661" s="18">
        <f t="shared" si="124"/>
        <v>48</v>
      </c>
      <c r="C2661" s="14">
        <v>48259</v>
      </c>
      <c r="D2661" s="14">
        <v>300001000</v>
      </c>
      <c r="E2661" s="14">
        <v>1</v>
      </c>
      <c r="F2661" s="14">
        <v>2017</v>
      </c>
      <c r="G2661" s="49"/>
      <c r="H2661" s="14">
        <v>48333</v>
      </c>
      <c r="I2661" s="14">
        <v>300001000</v>
      </c>
      <c r="J2661" s="14">
        <v>1</v>
      </c>
      <c r="K2661" s="14">
        <v>2017</v>
      </c>
      <c r="L2661" s="53">
        <f t="shared" si="125"/>
        <v>300001000</v>
      </c>
      <c r="M2661" s="54" t="b">
        <f t="shared" si="126"/>
        <v>1</v>
      </c>
    </row>
    <row r="2662" spans="2:13" x14ac:dyDescent="0.3">
      <c r="B2662" s="18">
        <f t="shared" si="124"/>
        <v>48</v>
      </c>
      <c r="C2662" s="14">
        <v>48261</v>
      </c>
      <c r="D2662" s="14">
        <v>100001000</v>
      </c>
      <c r="E2662" s="14">
        <v>1</v>
      </c>
      <c r="F2662" s="14">
        <v>2017</v>
      </c>
      <c r="G2662" s="49"/>
      <c r="H2662" s="14">
        <v>48335</v>
      </c>
      <c r="I2662" s="14">
        <v>300001000</v>
      </c>
      <c r="J2662" s="14">
        <v>1</v>
      </c>
      <c r="K2662" s="14">
        <v>2017</v>
      </c>
      <c r="L2662" s="53">
        <f t="shared" si="125"/>
        <v>300001000</v>
      </c>
      <c r="M2662" s="54" t="b">
        <f t="shared" si="126"/>
        <v>1</v>
      </c>
    </row>
    <row r="2663" spans="2:13" x14ac:dyDescent="0.3">
      <c r="B2663" s="18">
        <f t="shared" si="124"/>
        <v>48</v>
      </c>
      <c r="C2663" s="14">
        <v>48263</v>
      </c>
      <c r="D2663" s="14">
        <v>300001000</v>
      </c>
      <c r="E2663" s="14">
        <v>1</v>
      </c>
      <c r="F2663" s="14">
        <v>2017</v>
      </c>
      <c r="G2663" s="49"/>
      <c r="H2663" s="14">
        <v>48337</v>
      </c>
      <c r="I2663" s="14">
        <v>300001000</v>
      </c>
      <c r="J2663" s="14">
        <v>1</v>
      </c>
      <c r="K2663" s="14">
        <v>2017</v>
      </c>
      <c r="L2663" s="53">
        <f t="shared" si="125"/>
        <v>300001000</v>
      </c>
      <c r="M2663" s="54" t="b">
        <f t="shared" si="126"/>
        <v>1</v>
      </c>
    </row>
    <row r="2664" spans="2:13" x14ac:dyDescent="0.3">
      <c r="B2664" s="18">
        <f t="shared" si="124"/>
        <v>48</v>
      </c>
      <c r="C2664" s="14">
        <v>48265</v>
      </c>
      <c r="D2664" s="14">
        <v>300001000</v>
      </c>
      <c r="E2664" s="14">
        <v>1</v>
      </c>
      <c r="F2664" s="14">
        <v>2017</v>
      </c>
      <c r="G2664" s="49"/>
      <c r="H2664" s="14">
        <v>48339</v>
      </c>
      <c r="I2664" s="14">
        <v>1370011000</v>
      </c>
      <c r="J2664" s="14">
        <v>1</v>
      </c>
      <c r="K2664" s="14">
        <v>2017</v>
      </c>
      <c r="L2664" s="53">
        <f t="shared" si="125"/>
        <v>1370011000</v>
      </c>
      <c r="M2664" s="54" t="b">
        <f t="shared" si="126"/>
        <v>1</v>
      </c>
    </row>
    <row r="2665" spans="2:13" x14ac:dyDescent="0.3">
      <c r="B2665" s="18">
        <f t="shared" si="124"/>
        <v>48</v>
      </c>
      <c r="C2665" s="14">
        <v>48267</v>
      </c>
      <c r="D2665" s="14">
        <v>300001000</v>
      </c>
      <c r="E2665" s="14">
        <v>1</v>
      </c>
      <c r="F2665" s="14">
        <v>2017</v>
      </c>
      <c r="G2665" s="49"/>
      <c r="H2665" s="14">
        <v>48341</v>
      </c>
      <c r="I2665" s="14">
        <v>300001000</v>
      </c>
      <c r="J2665" s="14">
        <v>1</v>
      </c>
      <c r="K2665" s="14">
        <v>2017</v>
      </c>
      <c r="L2665" s="53">
        <f t="shared" si="125"/>
        <v>300001000</v>
      </c>
      <c r="M2665" s="54" t="b">
        <f t="shared" si="126"/>
        <v>1</v>
      </c>
    </row>
    <row r="2666" spans="2:13" x14ac:dyDescent="0.3">
      <c r="B2666" s="18">
        <f t="shared" si="124"/>
        <v>48</v>
      </c>
      <c r="C2666" s="14">
        <v>48269</v>
      </c>
      <c r="D2666" s="14">
        <v>300001000</v>
      </c>
      <c r="E2666" s="14">
        <v>1</v>
      </c>
      <c r="F2666" s="14">
        <v>2017</v>
      </c>
      <c r="G2666" s="49"/>
      <c r="H2666" s="14">
        <v>48343</v>
      </c>
      <c r="I2666" s="14">
        <v>178011000</v>
      </c>
      <c r="J2666" s="14">
        <v>1</v>
      </c>
      <c r="K2666" s="14">
        <v>2017</v>
      </c>
      <c r="L2666" s="53">
        <f t="shared" si="125"/>
        <v>178011000</v>
      </c>
      <c r="M2666" s="54" t="b">
        <f t="shared" si="126"/>
        <v>1</v>
      </c>
    </row>
    <row r="2667" spans="2:13" x14ac:dyDescent="0.3">
      <c r="B2667" s="18">
        <f t="shared" si="124"/>
        <v>48</v>
      </c>
      <c r="C2667" s="14">
        <v>48271</v>
      </c>
      <c r="D2667" s="14">
        <v>300001000</v>
      </c>
      <c r="E2667" s="14">
        <v>1</v>
      </c>
      <c r="F2667" s="14">
        <v>2017</v>
      </c>
      <c r="G2667" s="49"/>
      <c r="H2667" s="14">
        <v>48345</v>
      </c>
      <c r="I2667" s="14">
        <v>300001000</v>
      </c>
      <c r="J2667" s="14">
        <v>1</v>
      </c>
      <c r="K2667" s="14">
        <v>2017</v>
      </c>
      <c r="L2667" s="53">
        <f t="shared" si="125"/>
        <v>300001000</v>
      </c>
      <c r="M2667" s="54" t="b">
        <f t="shared" si="126"/>
        <v>1</v>
      </c>
    </row>
    <row r="2668" spans="2:13" x14ac:dyDescent="0.3">
      <c r="B2668" s="18">
        <f t="shared" si="124"/>
        <v>48</v>
      </c>
      <c r="C2668" s="14">
        <v>48273</v>
      </c>
      <c r="D2668" s="14">
        <v>100001000</v>
      </c>
      <c r="E2668" s="14">
        <v>1</v>
      </c>
      <c r="F2668" s="14">
        <v>2017</v>
      </c>
      <c r="G2668" s="49"/>
      <c r="H2668" s="14">
        <v>48347</v>
      </c>
      <c r="I2668" s="14">
        <v>178011000</v>
      </c>
      <c r="J2668" s="14">
        <v>1</v>
      </c>
      <c r="K2668" s="14">
        <v>2017</v>
      </c>
      <c r="L2668" s="53">
        <f t="shared" si="125"/>
        <v>178011000</v>
      </c>
      <c r="M2668" s="54" t="b">
        <f t="shared" si="126"/>
        <v>1</v>
      </c>
    </row>
    <row r="2669" spans="2:13" x14ac:dyDescent="0.3">
      <c r="B2669" s="18">
        <f t="shared" si="124"/>
        <v>48</v>
      </c>
      <c r="C2669" s="14">
        <v>48275</v>
      </c>
      <c r="D2669" s="14">
        <v>300001000</v>
      </c>
      <c r="E2669" s="14">
        <v>1</v>
      </c>
      <c r="F2669" s="14">
        <v>2017</v>
      </c>
      <c r="G2669" s="49"/>
      <c r="H2669" s="14">
        <v>48349</v>
      </c>
      <c r="I2669" s="14">
        <v>178011000</v>
      </c>
      <c r="J2669" s="14">
        <v>1</v>
      </c>
      <c r="K2669" s="14">
        <v>2017</v>
      </c>
      <c r="L2669" s="53">
        <f t="shared" si="125"/>
        <v>178011000</v>
      </c>
      <c r="M2669" s="54" t="b">
        <f t="shared" si="126"/>
        <v>1</v>
      </c>
    </row>
    <row r="2670" spans="2:13" x14ac:dyDescent="0.3">
      <c r="B2670" s="18">
        <f t="shared" si="124"/>
        <v>48</v>
      </c>
      <c r="C2670" s="14">
        <v>48277</v>
      </c>
      <c r="D2670" s="14">
        <v>178011000</v>
      </c>
      <c r="E2670" s="14">
        <v>1</v>
      </c>
      <c r="F2670" s="14">
        <v>2017</v>
      </c>
      <c r="G2670" s="49"/>
      <c r="H2670" s="14">
        <v>48351</v>
      </c>
      <c r="I2670" s="14">
        <v>178011000</v>
      </c>
      <c r="J2670" s="14">
        <v>1</v>
      </c>
      <c r="K2670" s="14">
        <v>2017</v>
      </c>
      <c r="L2670" s="53">
        <f t="shared" si="125"/>
        <v>178011000</v>
      </c>
      <c r="M2670" s="54" t="b">
        <f t="shared" si="126"/>
        <v>1</v>
      </c>
    </row>
    <row r="2671" spans="2:13" x14ac:dyDescent="0.3">
      <c r="B2671" s="18">
        <f t="shared" si="124"/>
        <v>48</v>
      </c>
      <c r="C2671" s="14">
        <v>48279</v>
      </c>
      <c r="D2671" s="14">
        <v>300001000</v>
      </c>
      <c r="E2671" s="14">
        <v>1</v>
      </c>
      <c r="F2671" s="14">
        <v>2017</v>
      </c>
      <c r="G2671" s="49"/>
      <c r="H2671" s="14">
        <v>48353</v>
      </c>
      <c r="I2671" s="14">
        <v>300001000</v>
      </c>
      <c r="J2671" s="14">
        <v>1</v>
      </c>
      <c r="K2671" s="14">
        <v>2017</v>
      </c>
      <c r="L2671" s="53">
        <f t="shared" si="125"/>
        <v>300001000</v>
      </c>
      <c r="M2671" s="54" t="b">
        <f t="shared" si="126"/>
        <v>1</v>
      </c>
    </row>
    <row r="2672" spans="2:13" x14ac:dyDescent="0.3">
      <c r="B2672" s="18">
        <f t="shared" si="124"/>
        <v>48</v>
      </c>
      <c r="C2672" s="14">
        <v>48281</v>
      </c>
      <c r="D2672" s="14">
        <v>300001000</v>
      </c>
      <c r="E2672" s="14">
        <v>1</v>
      </c>
      <c r="F2672" s="14">
        <v>2017</v>
      </c>
      <c r="G2672" s="49"/>
      <c r="H2672" s="14">
        <v>48355</v>
      </c>
      <c r="I2672" s="14">
        <v>178011000</v>
      </c>
      <c r="J2672" s="14">
        <v>1</v>
      </c>
      <c r="K2672" s="14">
        <v>2017</v>
      </c>
      <c r="L2672" s="53">
        <f t="shared" si="125"/>
        <v>178011000</v>
      </c>
      <c r="M2672" s="54" t="b">
        <f t="shared" si="126"/>
        <v>1</v>
      </c>
    </row>
    <row r="2673" spans="2:13" x14ac:dyDescent="0.3">
      <c r="B2673" s="18">
        <f t="shared" si="124"/>
        <v>48</v>
      </c>
      <c r="C2673" s="14">
        <v>48283</v>
      </c>
      <c r="D2673" s="14">
        <v>300001000</v>
      </c>
      <c r="E2673" s="14">
        <v>1</v>
      </c>
      <c r="F2673" s="14">
        <v>2017</v>
      </c>
      <c r="G2673" s="49"/>
      <c r="H2673" s="14">
        <v>48357</v>
      </c>
      <c r="I2673" s="14">
        <v>300001000</v>
      </c>
      <c r="J2673" s="14">
        <v>1</v>
      </c>
      <c r="K2673" s="14">
        <v>2017</v>
      </c>
      <c r="L2673" s="53">
        <f t="shared" si="125"/>
        <v>300001000</v>
      </c>
      <c r="M2673" s="54" t="b">
        <f t="shared" si="126"/>
        <v>1</v>
      </c>
    </row>
    <row r="2674" spans="2:13" x14ac:dyDescent="0.3">
      <c r="B2674" s="18">
        <f t="shared" si="124"/>
        <v>48</v>
      </c>
      <c r="C2674" s="14">
        <v>48285</v>
      </c>
      <c r="D2674" s="14">
        <v>178011000</v>
      </c>
      <c r="E2674" s="14">
        <v>1</v>
      </c>
      <c r="F2674" s="14">
        <v>2017</v>
      </c>
      <c r="G2674" s="49"/>
      <c r="H2674" s="14">
        <v>48359</v>
      </c>
      <c r="I2674" s="14">
        <v>300001000</v>
      </c>
      <c r="J2674" s="14">
        <v>1</v>
      </c>
      <c r="K2674" s="14">
        <v>2017</v>
      </c>
      <c r="L2674" s="53">
        <f t="shared" si="125"/>
        <v>300001000</v>
      </c>
      <c r="M2674" s="54" t="b">
        <f t="shared" si="126"/>
        <v>1</v>
      </c>
    </row>
    <row r="2675" spans="2:13" x14ac:dyDescent="0.3">
      <c r="B2675" s="18">
        <f t="shared" si="124"/>
        <v>48</v>
      </c>
      <c r="C2675" s="14">
        <v>48287</v>
      </c>
      <c r="D2675" s="14">
        <v>178011000</v>
      </c>
      <c r="E2675" s="14">
        <v>1</v>
      </c>
      <c r="F2675" s="14">
        <v>2017</v>
      </c>
      <c r="G2675" s="49"/>
      <c r="H2675" s="14">
        <v>48361</v>
      </c>
      <c r="I2675" s="14">
        <v>178001000</v>
      </c>
      <c r="J2675" s="14">
        <v>1</v>
      </c>
      <c r="K2675" s="14">
        <v>2017</v>
      </c>
      <c r="L2675" s="53">
        <f t="shared" si="125"/>
        <v>178001000</v>
      </c>
      <c r="M2675" s="54" t="b">
        <f t="shared" si="126"/>
        <v>1</v>
      </c>
    </row>
    <row r="2676" spans="2:13" x14ac:dyDescent="0.3">
      <c r="B2676" s="18">
        <f t="shared" si="124"/>
        <v>48</v>
      </c>
      <c r="C2676" s="14">
        <v>48289</v>
      </c>
      <c r="D2676" s="14">
        <v>178011000</v>
      </c>
      <c r="E2676" s="14">
        <v>1</v>
      </c>
      <c r="F2676" s="14">
        <v>2017</v>
      </c>
      <c r="G2676" s="49"/>
      <c r="H2676" s="14">
        <v>48363</v>
      </c>
      <c r="I2676" s="14">
        <v>300001000</v>
      </c>
      <c r="J2676" s="14">
        <v>1</v>
      </c>
      <c r="K2676" s="14">
        <v>2017</v>
      </c>
      <c r="L2676" s="53">
        <f t="shared" si="125"/>
        <v>300001000</v>
      </c>
      <c r="M2676" s="54" t="b">
        <f t="shared" si="126"/>
        <v>1</v>
      </c>
    </row>
    <row r="2677" spans="2:13" x14ac:dyDescent="0.3">
      <c r="B2677" s="18">
        <f t="shared" si="124"/>
        <v>48</v>
      </c>
      <c r="C2677" s="14">
        <v>48291</v>
      </c>
      <c r="D2677" s="14">
        <v>1370011000</v>
      </c>
      <c r="E2677" s="14">
        <v>1</v>
      </c>
      <c r="F2677" s="14">
        <v>2017</v>
      </c>
      <c r="G2677" s="49"/>
      <c r="H2677" s="14">
        <v>48365</v>
      </c>
      <c r="I2677" s="14">
        <v>178011000</v>
      </c>
      <c r="J2677" s="14">
        <v>1</v>
      </c>
      <c r="K2677" s="14">
        <v>2017</v>
      </c>
      <c r="L2677" s="53">
        <f t="shared" si="125"/>
        <v>178011000</v>
      </c>
      <c r="M2677" s="54" t="b">
        <f t="shared" si="126"/>
        <v>1</v>
      </c>
    </row>
    <row r="2678" spans="2:13" x14ac:dyDescent="0.3">
      <c r="B2678" s="18">
        <f t="shared" si="124"/>
        <v>48</v>
      </c>
      <c r="C2678" s="14">
        <v>48293</v>
      </c>
      <c r="D2678" s="14">
        <v>178011000</v>
      </c>
      <c r="E2678" s="14">
        <v>1</v>
      </c>
      <c r="F2678" s="14">
        <v>2017</v>
      </c>
      <c r="G2678" s="49"/>
      <c r="H2678" s="14">
        <v>48367</v>
      </c>
      <c r="I2678" s="14">
        <v>178011000</v>
      </c>
      <c r="J2678" s="14">
        <v>1</v>
      </c>
      <c r="K2678" s="14">
        <v>2017</v>
      </c>
      <c r="L2678" s="53">
        <f t="shared" si="125"/>
        <v>178011000</v>
      </c>
      <c r="M2678" s="54" t="b">
        <f t="shared" si="126"/>
        <v>1</v>
      </c>
    </row>
    <row r="2679" spans="2:13" x14ac:dyDescent="0.3">
      <c r="B2679" s="18">
        <f t="shared" si="124"/>
        <v>48</v>
      </c>
      <c r="C2679" s="14">
        <v>48295</v>
      </c>
      <c r="D2679" s="14">
        <v>300001000</v>
      </c>
      <c r="E2679" s="14">
        <v>1</v>
      </c>
      <c r="F2679" s="14">
        <v>2017</v>
      </c>
      <c r="G2679" s="49"/>
      <c r="H2679" s="14">
        <v>48369</v>
      </c>
      <c r="I2679" s="14">
        <v>300001000</v>
      </c>
      <c r="J2679" s="14">
        <v>1</v>
      </c>
      <c r="K2679" s="14">
        <v>2017</v>
      </c>
      <c r="L2679" s="53">
        <f t="shared" si="125"/>
        <v>300001000</v>
      </c>
      <c r="M2679" s="54" t="b">
        <f t="shared" si="126"/>
        <v>1</v>
      </c>
    </row>
    <row r="2680" spans="2:13" x14ac:dyDescent="0.3">
      <c r="B2680" s="18">
        <f t="shared" si="124"/>
        <v>48</v>
      </c>
      <c r="C2680" s="14">
        <v>48297</v>
      </c>
      <c r="D2680" s="14">
        <v>178011000</v>
      </c>
      <c r="E2680" s="14">
        <v>1</v>
      </c>
      <c r="F2680" s="14">
        <v>2017</v>
      </c>
      <c r="G2680" s="49"/>
      <c r="H2680" s="14">
        <v>48371</v>
      </c>
      <c r="I2680" s="14">
        <v>300001000</v>
      </c>
      <c r="J2680" s="14">
        <v>1</v>
      </c>
      <c r="K2680" s="14">
        <v>2017</v>
      </c>
      <c r="L2680" s="53">
        <f t="shared" si="125"/>
        <v>300001000</v>
      </c>
      <c r="M2680" s="54" t="b">
        <f t="shared" si="126"/>
        <v>1</v>
      </c>
    </row>
    <row r="2681" spans="2:13" x14ac:dyDescent="0.3">
      <c r="B2681" s="18">
        <f t="shared" si="124"/>
        <v>48</v>
      </c>
      <c r="C2681" s="14">
        <v>48299</v>
      </c>
      <c r="D2681" s="14">
        <v>300001000</v>
      </c>
      <c r="E2681" s="14">
        <v>1</v>
      </c>
      <c r="F2681" s="14">
        <v>2017</v>
      </c>
      <c r="G2681" s="49"/>
      <c r="H2681" s="14">
        <v>48373</v>
      </c>
      <c r="I2681" s="14">
        <v>178011000</v>
      </c>
      <c r="J2681" s="14">
        <v>1</v>
      </c>
      <c r="K2681" s="14">
        <v>2017</v>
      </c>
      <c r="L2681" s="53">
        <f t="shared" si="125"/>
        <v>178011000</v>
      </c>
      <c r="M2681" s="54" t="b">
        <f t="shared" si="126"/>
        <v>1</v>
      </c>
    </row>
    <row r="2682" spans="2:13" x14ac:dyDescent="0.3">
      <c r="B2682" s="18">
        <f t="shared" si="124"/>
        <v>48</v>
      </c>
      <c r="C2682" s="14">
        <v>48301</v>
      </c>
      <c r="D2682" s="14">
        <v>300001000</v>
      </c>
      <c r="E2682" s="14">
        <v>1</v>
      </c>
      <c r="F2682" s="14">
        <v>2017</v>
      </c>
      <c r="G2682" s="49"/>
      <c r="H2682" s="14">
        <v>48375</v>
      </c>
      <c r="I2682" s="14">
        <v>300001000</v>
      </c>
      <c r="J2682" s="14">
        <v>1</v>
      </c>
      <c r="K2682" s="14">
        <v>2017</v>
      </c>
      <c r="L2682" s="53">
        <f t="shared" si="125"/>
        <v>300001000</v>
      </c>
      <c r="M2682" s="54" t="b">
        <f t="shared" si="126"/>
        <v>1</v>
      </c>
    </row>
    <row r="2683" spans="2:13" x14ac:dyDescent="0.3">
      <c r="B2683" s="18">
        <f t="shared" si="124"/>
        <v>48</v>
      </c>
      <c r="C2683" s="14">
        <v>48303</v>
      </c>
      <c r="D2683" s="14">
        <v>300001000</v>
      </c>
      <c r="E2683" s="14">
        <v>1</v>
      </c>
      <c r="F2683" s="14">
        <v>2017</v>
      </c>
      <c r="G2683" s="49"/>
      <c r="H2683" s="14">
        <v>48377</v>
      </c>
      <c r="I2683" s="14">
        <v>300001000</v>
      </c>
      <c r="J2683" s="14">
        <v>1</v>
      </c>
      <c r="K2683" s="14">
        <v>2017</v>
      </c>
      <c r="L2683" s="53">
        <f t="shared" si="125"/>
        <v>300001000</v>
      </c>
      <c r="M2683" s="54" t="b">
        <f t="shared" si="126"/>
        <v>1</v>
      </c>
    </row>
    <row r="2684" spans="2:13" x14ac:dyDescent="0.3">
      <c r="B2684" s="18">
        <f t="shared" si="124"/>
        <v>48</v>
      </c>
      <c r="C2684" s="14">
        <v>48305</v>
      </c>
      <c r="D2684" s="14">
        <v>300001000</v>
      </c>
      <c r="E2684" s="14">
        <v>1</v>
      </c>
      <c r="F2684" s="14">
        <v>2017</v>
      </c>
      <c r="G2684" s="49"/>
      <c r="H2684" s="14">
        <v>48379</v>
      </c>
      <c r="I2684" s="14">
        <v>178011000</v>
      </c>
      <c r="J2684" s="14">
        <v>1</v>
      </c>
      <c r="K2684" s="14">
        <v>2017</v>
      </c>
      <c r="L2684" s="53">
        <f t="shared" si="125"/>
        <v>178011000</v>
      </c>
      <c r="M2684" s="54" t="b">
        <f t="shared" si="126"/>
        <v>1</v>
      </c>
    </row>
    <row r="2685" spans="2:13" x14ac:dyDescent="0.3">
      <c r="B2685" s="18">
        <f t="shared" si="124"/>
        <v>48</v>
      </c>
      <c r="C2685" s="14">
        <v>48307</v>
      </c>
      <c r="D2685" s="14">
        <v>300001000</v>
      </c>
      <c r="E2685" s="14">
        <v>1</v>
      </c>
      <c r="F2685" s="14">
        <v>2017</v>
      </c>
      <c r="G2685" s="49"/>
      <c r="H2685" s="14">
        <v>48381</v>
      </c>
      <c r="I2685" s="14">
        <v>300001000</v>
      </c>
      <c r="J2685" s="14">
        <v>1</v>
      </c>
      <c r="K2685" s="14">
        <v>2017</v>
      </c>
      <c r="L2685" s="53">
        <f t="shared" si="125"/>
        <v>300001000</v>
      </c>
      <c r="M2685" s="54" t="b">
        <f t="shared" si="126"/>
        <v>1</v>
      </c>
    </row>
    <row r="2686" spans="2:13" x14ac:dyDescent="0.3">
      <c r="B2686" s="18">
        <f t="shared" si="124"/>
        <v>48</v>
      </c>
      <c r="C2686" s="14">
        <v>48309</v>
      </c>
      <c r="D2686" s="14">
        <v>178011000</v>
      </c>
      <c r="E2686" s="14">
        <v>1</v>
      </c>
      <c r="F2686" s="14">
        <v>2017</v>
      </c>
      <c r="G2686" s="49"/>
      <c r="H2686" s="14">
        <v>48383</v>
      </c>
      <c r="I2686" s="14">
        <v>300001000</v>
      </c>
      <c r="J2686" s="14">
        <v>1</v>
      </c>
      <c r="K2686" s="14">
        <v>2017</v>
      </c>
      <c r="L2686" s="53">
        <f t="shared" si="125"/>
        <v>300001000</v>
      </c>
      <c r="M2686" s="54" t="b">
        <f t="shared" si="126"/>
        <v>1</v>
      </c>
    </row>
    <row r="2687" spans="2:13" x14ac:dyDescent="0.3">
      <c r="B2687" s="18">
        <f t="shared" si="124"/>
        <v>48</v>
      </c>
      <c r="C2687" s="14">
        <v>48311</v>
      </c>
      <c r="D2687" s="14">
        <v>100001000</v>
      </c>
      <c r="E2687" s="14">
        <v>1</v>
      </c>
      <c r="F2687" s="14">
        <v>2017</v>
      </c>
      <c r="G2687" s="49"/>
      <c r="H2687" s="14">
        <v>48385</v>
      </c>
      <c r="I2687" s="14">
        <v>300001000</v>
      </c>
      <c r="J2687" s="14">
        <v>1</v>
      </c>
      <c r="K2687" s="14">
        <v>2017</v>
      </c>
      <c r="L2687" s="53">
        <f t="shared" si="125"/>
        <v>300001000</v>
      </c>
      <c r="M2687" s="54" t="b">
        <f t="shared" si="126"/>
        <v>1</v>
      </c>
    </row>
    <row r="2688" spans="2:13" x14ac:dyDescent="0.3">
      <c r="B2688" s="18">
        <f t="shared" si="124"/>
        <v>48</v>
      </c>
      <c r="C2688" s="14">
        <v>48313</v>
      </c>
      <c r="D2688" s="14">
        <v>178011000</v>
      </c>
      <c r="E2688" s="14">
        <v>1</v>
      </c>
      <c r="F2688" s="14">
        <v>2017</v>
      </c>
      <c r="G2688" s="49"/>
      <c r="H2688" s="14">
        <v>48387</v>
      </c>
      <c r="I2688" s="14">
        <v>178011000</v>
      </c>
      <c r="J2688" s="14">
        <v>1</v>
      </c>
      <c r="K2688" s="14">
        <v>2017</v>
      </c>
      <c r="L2688" s="53">
        <f t="shared" si="125"/>
        <v>178011000</v>
      </c>
      <c r="M2688" s="54" t="b">
        <f t="shared" si="126"/>
        <v>1</v>
      </c>
    </row>
    <row r="2689" spans="2:13" x14ac:dyDescent="0.3">
      <c r="B2689" s="18">
        <f t="shared" si="124"/>
        <v>48</v>
      </c>
      <c r="C2689" s="14">
        <v>48315</v>
      </c>
      <c r="D2689" s="14">
        <v>178011000</v>
      </c>
      <c r="E2689" s="14">
        <v>1</v>
      </c>
      <c r="F2689" s="14">
        <v>2017</v>
      </c>
      <c r="G2689" s="49"/>
      <c r="H2689" s="14">
        <v>48389</v>
      </c>
      <c r="I2689" s="14">
        <v>300001000</v>
      </c>
      <c r="J2689" s="14">
        <v>1</v>
      </c>
      <c r="K2689" s="14">
        <v>2017</v>
      </c>
      <c r="L2689" s="53">
        <f t="shared" si="125"/>
        <v>300001000</v>
      </c>
      <c r="M2689" s="54" t="b">
        <f t="shared" si="126"/>
        <v>1</v>
      </c>
    </row>
    <row r="2690" spans="2:13" x14ac:dyDescent="0.3">
      <c r="B2690" s="18">
        <f t="shared" si="124"/>
        <v>48</v>
      </c>
      <c r="C2690" s="14">
        <v>48317</v>
      </c>
      <c r="D2690" s="14">
        <v>300001000</v>
      </c>
      <c r="E2690" s="14">
        <v>1</v>
      </c>
      <c r="F2690" s="14">
        <v>2017</v>
      </c>
      <c r="G2690" s="49"/>
      <c r="H2690" s="14">
        <v>48391</v>
      </c>
      <c r="I2690" s="14">
        <v>178011000</v>
      </c>
      <c r="J2690" s="14">
        <v>1</v>
      </c>
      <c r="K2690" s="14">
        <v>2017</v>
      </c>
      <c r="L2690" s="53">
        <f t="shared" si="125"/>
        <v>178011000</v>
      </c>
      <c r="M2690" s="54" t="b">
        <f t="shared" si="126"/>
        <v>1</v>
      </c>
    </row>
    <row r="2691" spans="2:13" x14ac:dyDescent="0.3">
      <c r="B2691" s="18">
        <f t="shared" si="124"/>
        <v>48</v>
      </c>
      <c r="C2691" s="14">
        <v>48319</v>
      </c>
      <c r="D2691" s="14">
        <v>300001000</v>
      </c>
      <c r="E2691" s="14">
        <v>1</v>
      </c>
      <c r="F2691" s="14">
        <v>2017</v>
      </c>
      <c r="G2691" s="49"/>
      <c r="H2691" s="14">
        <v>48393</v>
      </c>
      <c r="I2691" s="14">
        <v>300001000</v>
      </c>
      <c r="J2691" s="14">
        <v>1</v>
      </c>
      <c r="K2691" s="14">
        <v>2017</v>
      </c>
      <c r="L2691" s="53">
        <f t="shared" si="125"/>
        <v>300001000</v>
      </c>
      <c r="M2691" s="54" t="b">
        <f t="shared" si="126"/>
        <v>1</v>
      </c>
    </row>
    <row r="2692" spans="2:13" x14ac:dyDescent="0.3">
      <c r="B2692" s="18">
        <f t="shared" si="124"/>
        <v>48</v>
      </c>
      <c r="C2692" s="14">
        <v>48321</v>
      </c>
      <c r="D2692" s="14">
        <v>178011000</v>
      </c>
      <c r="E2692" s="14">
        <v>1</v>
      </c>
      <c r="F2692" s="14">
        <v>2017</v>
      </c>
      <c r="G2692" s="49"/>
      <c r="H2692" s="14">
        <v>48395</v>
      </c>
      <c r="I2692" s="14">
        <v>178011000</v>
      </c>
      <c r="J2692" s="14">
        <v>1</v>
      </c>
      <c r="K2692" s="14">
        <v>2017</v>
      </c>
      <c r="L2692" s="53">
        <f t="shared" si="125"/>
        <v>178011000</v>
      </c>
      <c r="M2692" s="54" t="b">
        <f t="shared" si="126"/>
        <v>1</v>
      </c>
    </row>
    <row r="2693" spans="2:13" x14ac:dyDescent="0.3">
      <c r="B2693" s="18">
        <f t="shared" si="124"/>
        <v>48</v>
      </c>
      <c r="C2693" s="14">
        <v>48323</v>
      </c>
      <c r="D2693" s="14">
        <v>300001000</v>
      </c>
      <c r="E2693" s="14">
        <v>1</v>
      </c>
      <c r="F2693" s="14">
        <v>2017</v>
      </c>
      <c r="G2693" s="49"/>
      <c r="H2693" s="14">
        <v>48397</v>
      </c>
      <c r="I2693" s="14">
        <v>178011000</v>
      </c>
      <c r="J2693" s="14">
        <v>1</v>
      </c>
      <c r="K2693" s="14">
        <v>2017</v>
      </c>
      <c r="L2693" s="53">
        <f t="shared" si="125"/>
        <v>178011000</v>
      </c>
      <c r="M2693" s="54" t="b">
        <f t="shared" si="126"/>
        <v>1</v>
      </c>
    </row>
    <row r="2694" spans="2:13" x14ac:dyDescent="0.3">
      <c r="B2694" s="18">
        <f t="shared" ref="B2694:B2757" si="127">TRUNC(C2694/1000,0)</f>
        <v>48</v>
      </c>
      <c r="C2694" s="14">
        <v>48325</v>
      </c>
      <c r="D2694" s="14">
        <v>300001000</v>
      </c>
      <c r="E2694" s="14">
        <v>1</v>
      </c>
      <c r="F2694" s="14">
        <v>2017</v>
      </c>
      <c r="G2694" s="49"/>
      <c r="H2694" s="14">
        <v>48399</v>
      </c>
      <c r="I2694" s="14">
        <v>300001000</v>
      </c>
      <c r="J2694" s="14">
        <v>1</v>
      </c>
      <c r="K2694" s="14">
        <v>2017</v>
      </c>
      <c r="L2694" s="53">
        <f t="shared" si="125"/>
        <v>300001000</v>
      </c>
      <c r="M2694" s="54" t="b">
        <f t="shared" si="126"/>
        <v>1</v>
      </c>
    </row>
    <row r="2695" spans="2:13" x14ac:dyDescent="0.3">
      <c r="B2695" s="18">
        <f t="shared" si="127"/>
        <v>48</v>
      </c>
      <c r="C2695" s="14">
        <v>48327</v>
      </c>
      <c r="D2695" s="14">
        <v>300001000</v>
      </c>
      <c r="E2695" s="14">
        <v>1</v>
      </c>
      <c r="F2695" s="14">
        <v>2017</v>
      </c>
      <c r="G2695" s="49"/>
      <c r="H2695" s="14">
        <v>48401</v>
      </c>
      <c r="I2695" s="14">
        <v>178011000</v>
      </c>
      <c r="J2695" s="14">
        <v>1</v>
      </c>
      <c r="K2695" s="14">
        <v>2017</v>
      </c>
      <c r="L2695" s="53">
        <f t="shared" ref="L2695:L2758" si="128">VLOOKUP(H2695,$C$5:$D$3233,2,FALSE)</f>
        <v>178011000</v>
      </c>
      <c r="M2695" s="54" t="b">
        <f t="shared" ref="M2695:M2758" si="129">L2695=I2695</f>
        <v>1</v>
      </c>
    </row>
    <row r="2696" spans="2:13" x14ac:dyDescent="0.3">
      <c r="B2696" s="18">
        <f t="shared" si="127"/>
        <v>48</v>
      </c>
      <c r="C2696" s="14">
        <v>48329</v>
      </c>
      <c r="D2696" s="14">
        <v>300001000</v>
      </c>
      <c r="E2696" s="14">
        <v>1</v>
      </c>
      <c r="F2696" s="14">
        <v>2017</v>
      </c>
      <c r="G2696" s="49"/>
      <c r="H2696" s="14">
        <v>48403</v>
      </c>
      <c r="I2696" s="14">
        <v>178011000</v>
      </c>
      <c r="J2696" s="14">
        <v>1</v>
      </c>
      <c r="K2696" s="14">
        <v>2017</v>
      </c>
      <c r="L2696" s="53">
        <f t="shared" si="128"/>
        <v>178011000</v>
      </c>
      <c r="M2696" s="54" t="b">
        <f t="shared" si="129"/>
        <v>1</v>
      </c>
    </row>
    <row r="2697" spans="2:13" x14ac:dyDescent="0.3">
      <c r="B2697" s="18">
        <f t="shared" si="127"/>
        <v>48</v>
      </c>
      <c r="C2697" s="14">
        <v>48331</v>
      </c>
      <c r="D2697" s="14">
        <v>178011000</v>
      </c>
      <c r="E2697" s="14">
        <v>1</v>
      </c>
      <c r="F2697" s="14">
        <v>2017</v>
      </c>
      <c r="G2697" s="49"/>
      <c r="H2697" s="14">
        <v>48405</v>
      </c>
      <c r="I2697" s="14">
        <v>178011000</v>
      </c>
      <c r="J2697" s="14">
        <v>1</v>
      </c>
      <c r="K2697" s="14">
        <v>2017</v>
      </c>
      <c r="L2697" s="53">
        <f t="shared" si="128"/>
        <v>178011000</v>
      </c>
      <c r="M2697" s="54" t="b">
        <f t="shared" si="129"/>
        <v>1</v>
      </c>
    </row>
    <row r="2698" spans="2:13" x14ac:dyDescent="0.3">
      <c r="B2698" s="18">
        <f t="shared" si="127"/>
        <v>48</v>
      </c>
      <c r="C2698" s="14">
        <v>48333</v>
      </c>
      <c r="D2698" s="14">
        <v>300001000</v>
      </c>
      <c r="E2698" s="14">
        <v>1</v>
      </c>
      <c r="F2698" s="14">
        <v>2017</v>
      </c>
      <c r="G2698" s="49"/>
      <c r="H2698" s="14">
        <v>48407</v>
      </c>
      <c r="I2698" s="14">
        <v>178011000</v>
      </c>
      <c r="J2698" s="14">
        <v>1</v>
      </c>
      <c r="K2698" s="14">
        <v>2017</v>
      </c>
      <c r="L2698" s="53">
        <f t="shared" si="128"/>
        <v>178011000</v>
      </c>
      <c r="M2698" s="54" t="b">
        <f t="shared" si="129"/>
        <v>1</v>
      </c>
    </row>
    <row r="2699" spans="2:13" x14ac:dyDescent="0.3">
      <c r="B2699" s="18">
        <f t="shared" si="127"/>
        <v>48</v>
      </c>
      <c r="C2699" s="14">
        <v>48335</v>
      </c>
      <c r="D2699" s="14">
        <v>300001000</v>
      </c>
      <c r="E2699" s="14">
        <v>1</v>
      </c>
      <c r="F2699" s="14">
        <v>2017</v>
      </c>
      <c r="G2699" s="49"/>
      <c r="H2699" s="14">
        <v>48409</v>
      </c>
      <c r="I2699" s="14">
        <v>178011000</v>
      </c>
      <c r="J2699" s="14">
        <v>1</v>
      </c>
      <c r="K2699" s="14">
        <v>2017</v>
      </c>
      <c r="L2699" s="53">
        <f t="shared" si="128"/>
        <v>178011000</v>
      </c>
      <c r="M2699" s="54" t="b">
        <f t="shared" si="129"/>
        <v>1</v>
      </c>
    </row>
    <row r="2700" spans="2:13" x14ac:dyDescent="0.3">
      <c r="B2700" s="18">
        <f t="shared" si="127"/>
        <v>48</v>
      </c>
      <c r="C2700" s="14">
        <v>48337</v>
      </c>
      <c r="D2700" s="14">
        <v>300001000</v>
      </c>
      <c r="E2700" s="14">
        <v>1</v>
      </c>
      <c r="F2700" s="14">
        <v>2017</v>
      </c>
      <c r="G2700" s="49"/>
      <c r="H2700" s="14">
        <v>48411</v>
      </c>
      <c r="I2700" s="14">
        <v>300001000</v>
      </c>
      <c r="J2700" s="14">
        <v>1</v>
      </c>
      <c r="K2700" s="14">
        <v>2017</v>
      </c>
      <c r="L2700" s="53">
        <f t="shared" si="128"/>
        <v>300001000</v>
      </c>
      <c r="M2700" s="54" t="b">
        <f t="shared" si="129"/>
        <v>1</v>
      </c>
    </row>
    <row r="2701" spans="2:13" x14ac:dyDescent="0.3">
      <c r="B2701" s="18">
        <f t="shared" si="127"/>
        <v>48</v>
      </c>
      <c r="C2701" s="14">
        <v>48339</v>
      </c>
      <c r="D2701" s="14">
        <v>1370011000</v>
      </c>
      <c r="E2701" s="14">
        <v>1</v>
      </c>
      <c r="F2701" s="14">
        <v>2017</v>
      </c>
      <c r="G2701" s="49"/>
      <c r="H2701" s="14">
        <v>48413</v>
      </c>
      <c r="I2701" s="14">
        <v>300001000</v>
      </c>
      <c r="J2701" s="14">
        <v>1</v>
      </c>
      <c r="K2701" s="14">
        <v>2017</v>
      </c>
      <c r="L2701" s="53">
        <f t="shared" si="128"/>
        <v>300001000</v>
      </c>
      <c r="M2701" s="54" t="b">
        <f t="shared" si="129"/>
        <v>1</v>
      </c>
    </row>
    <row r="2702" spans="2:13" x14ac:dyDescent="0.3">
      <c r="B2702" s="18">
        <f t="shared" si="127"/>
        <v>48</v>
      </c>
      <c r="C2702" s="14">
        <v>48341</v>
      </c>
      <c r="D2702" s="14">
        <v>300001000</v>
      </c>
      <c r="E2702" s="14">
        <v>1</v>
      </c>
      <c r="F2702" s="14">
        <v>2017</v>
      </c>
      <c r="G2702" s="49"/>
      <c r="H2702" s="14">
        <v>48415</v>
      </c>
      <c r="I2702" s="14">
        <v>300001000</v>
      </c>
      <c r="J2702" s="14">
        <v>1</v>
      </c>
      <c r="K2702" s="14">
        <v>2017</v>
      </c>
      <c r="L2702" s="53">
        <f t="shared" si="128"/>
        <v>300001000</v>
      </c>
      <c r="M2702" s="54" t="b">
        <f t="shared" si="129"/>
        <v>1</v>
      </c>
    </row>
    <row r="2703" spans="2:13" x14ac:dyDescent="0.3">
      <c r="B2703" s="18">
        <f t="shared" si="127"/>
        <v>48</v>
      </c>
      <c r="C2703" s="14">
        <v>48343</v>
      </c>
      <c r="D2703" s="14">
        <v>178011000</v>
      </c>
      <c r="E2703" s="14">
        <v>1</v>
      </c>
      <c r="F2703" s="14">
        <v>2017</v>
      </c>
      <c r="G2703" s="49"/>
      <c r="H2703" s="14">
        <v>48417</v>
      </c>
      <c r="I2703" s="14">
        <v>300001000</v>
      </c>
      <c r="J2703" s="14">
        <v>1</v>
      </c>
      <c r="K2703" s="14">
        <v>2017</v>
      </c>
      <c r="L2703" s="53">
        <f t="shared" si="128"/>
        <v>300001000</v>
      </c>
      <c r="M2703" s="54" t="b">
        <f t="shared" si="129"/>
        <v>1</v>
      </c>
    </row>
    <row r="2704" spans="2:13" x14ac:dyDescent="0.3">
      <c r="B2704" s="18">
        <f t="shared" si="127"/>
        <v>48</v>
      </c>
      <c r="C2704" s="14">
        <v>48345</v>
      </c>
      <c r="D2704" s="14">
        <v>300001000</v>
      </c>
      <c r="E2704" s="14">
        <v>1</v>
      </c>
      <c r="F2704" s="14">
        <v>2017</v>
      </c>
      <c r="G2704" s="49"/>
      <c r="H2704" s="14">
        <v>48419</v>
      </c>
      <c r="I2704" s="14">
        <v>178011000</v>
      </c>
      <c r="J2704" s="14">
        <v>1</v>
      </c>
      <c r="K2704" s="14">
        <v>2017</v>
      </c>
      <c r="L2704" s="53">
        <f t="shared" si="128"/>
        <v>178011000</v>
      </c>
      <c r="M2704" s="54" t="b">
        <f t="shared" si="129"/>
        <v>1</v>
      </c>
    </row>
    <row r="2705" spans="2:13" x14ac:dyDescent="0.3">
      <c r="B2705" s="18">
        <f t="shared" si="127"/>
        <v>48</v>
      </c>
      <c r="C2705" s="14">
        <v>48347</v>
      </c>
      <c r="D2705" s="14">
        <v>178011000</v>
      </c>
      <c r="E2705" s="14">
        <v>1</v>
      </c>
      <c r="F2705" s="14">
        <v>2017</v>
      </c>
      <c r="G2705" s="49"/>
      <c r="H2705" s="14">
        <v>48421</v>
      </c>
      <c r="I2705" s="14">
        <v>300001000</v>
      </c>
      <c r="J2705" s="14">
        <v>1</v>
      </c>
      <c r="K2705" s="14">
        <v>2017</v>
      </c>
      <c r="L2705" s="53">
        <f t="shared" si="128"/>
        <v>300001000</v>
      </c>
      <c r="M2705" s="54" t="b">
        <f t="shared" si="129"/>
        <v>1</v>
      </c>
    </row>
    <row r="2706" spans="2:13" x14ac:dyDescent="0.3">
      <c r="B2706" s="18">
        <f t="shared" si="127"/>
        <v>48</v>
      </c>
      <c r="C2706" s="14">
        <v>48349</v>
      </c>
      <c r="D2706" s="14">
        <v>178011000</v>
      </c>
      <c r="E2706" s="14">
        <v>1</v>
      </c>
      <c r="F2706" s="14">
        <v>2017</v>
      </c>
      <c r="G2706" s="49"/>
      <c r="H2706" s="14">
        <v>48423</v>
      </c>
      <c r="I2706" s="14">
        <v>178011000</v>
      </c>
      <c r="J2706" s="14">
        <v>1</v>
      </c>
      <c r="K2706" s="14">
        <v>2017</v>
      </c>
      <c r="L2706" s="53">
        <f t="shared" si="128"/>
        <v>178011000</v>
      </c>
      <c r="M2706" s="54" t="b">
        <f t="shared" si="129"/>
        <v>1</v>
      </c>
    </row>
    <row r="2707" spans="2:13" x14ac:dyDescent="0.3">
      <c r="B2707" s="18">
        <f t="shared" si="127"/>
        <v>48</v>
      </c>
      <c r="C2707" s="14">
        <v>48351</v>
      </c>
      <c r="D2707" s="14">
        <v>178011000</v>
      </c>
      <c r="E2707" s="14">
        <v>1</v>
      </c>
      <c r="F2707" s="14">
        <v>2017</v>
      </c>
      <c r="G2707" s="49"/>
      <c r="H2707" s="14">
        <v>48425</v>
      </c>
      <c r="I2707" s="14">
        <v>178011000</v>
      </c>
      <c r="J2707" s="14">
        <v>1</v>
      </c>
      <c r="K2707" s="14">
        <v>2017</v>
      </c>
      <c r="L2707" s="53">
        <f t="shared" si="128"/>
        <v>178011000</v>
      </c>
      <c r="M2707" s="54" t="b">
        <f t="shared" si="129"/>
        <v>1</v>
      </c>
    </row>
    <row r="2708" spans="2:13" x14ac:dyDescent="0.3">
      <c r="B2708" s="18">
        <f t="shared" si="127"/>
        <v>48</v>
      </c>
      <c r="C2708" s="14">
        <v>48353</v>
      </c>
      <c r="D2708" s="14">
        <v>300001000</v>
      </c>
      <c r="E2708" s="14">
        <v>1</v>
      </c>
      <c r="F2708" s="14">
        <v>2017</v>
      </c>
      <c r="G2708" s="49"/>
      <c r="H2708" s="14">
        <v>48427</v>
      </c>
      <c r="I2708" s="14">
        <v>100001000</v>
      </c>
      <c r="J2708" s="14">
        <v>1</v>
      </c>
      <c r="K2708" s="14">
        <v>2017</v>
      </c>
      <c r="L2708" s="53">
        <f t="shared" si="128"/>
        <v>100001000</v>
      </c>
      <c r="M2708" s="54" t="b">
        <f t="shared" si="129"/>
        <v>1</v>
      </c>
    </row>
    <row r="2709" spans="2:13" x14ac:dyDescent="0.3">
      <c r="B2709" s="18">
        <f t="shared" si="127"/>
        <v>48</v>
      </c>
      <c r="C2709" s="14">
        <v>48355</v>
      </c>
      <c r="D2709" s="14">
        <v>178011000</v>
      </c>
      <c r="E2709" s="14">
        <v>1</v>
      </c>
      <c r="F2709" s="14">
        <v>2017</v>
      </c>
      <c r="G2709" s="49"/>
      <c r="H2709" s="14">
        <v>48429</v>
      </c>
      <c r="I2709" s="14">
        <v>300001000</v>
      </c>
      <c r="J2709" s="14">
        <v>1</v>
      </c>
      <c r="K2709" s="14">
        <v>2017</v>
      </c>
      <c r="L2709" s="53">
        <f t="shared" si="128"/>
        <v>300001000</v>
      </c>
      <c r="M2709" s="54" t="b">
        <f t="shared" si="129"/>
        <v>1</v>
      </c>
    </row>
    <row r="2710" spans="2:13" x14ac:dyDescent="0.3">
      <c r="B2710" s="18">
        <f t="shared" si="127"/>
        <v>48</v>
      </c>
      <c r="C2710" s="14">
        <v>48357</v>
      </c>
      <c r="D2710" s="14">
        <v>300001000</v>
      </c>
      <c r="E2710" s="14">
        <v>1</v>
      </c>
      <c r="F2710" s="14">
        <v>2017</v>
      </c>
      <c r="G2710" s="49"/>
      <c r="H2710" s="14">
        <v>48431</v>
      </c>
      <c r="I2710" s="14">
        <v>300001000</v>
      </c>
      <c r="J2710" s="14">
        <v>1</v>
      </c>
      <c r="K2710" s="14">
        <v>2017</v>
      </c>
      <c r="L2710" s="53">
        <f t="shared" si="128"/>
        <v>300001000</v>
      </c>
      <c r="M2710" s="54" t="b">
        <f t="shared" si="129"/>
        <v>1</v>
      </c>
    </row>
    <row r="2711" spans="2:13" x14ac:dyDescent="0.3">
      <c r="B2711" s="18">
        <f t="shared" si="127"/>
        <v>48</v>
      </c>
      <c r="C2711" s="14">
        <v>48359</v>
      </c>
      <c r="D2711" s="14">
        <v>300001000</v>
      </c>
      <c r="E2711" s="14">
        <v>1</v>
      </c>
      <c r="F2711" s="14">
        <v>2017</v>
      </c>
      <c r="G2711" s="49"/>
      <c r="H2711" s="14">
        <v>48433</v>
      </c>
      <c r="I2711" s="14">
        <v>300001000</v>
      </c>
      <c r="J2711" s="14">
        <v>1</v>
      </c>
      <c r="K2711" s="14">
        <v>2017</v>
      </c>
      <c r="L2711" s="53">
        <f t="shared" si="128"/>
        <v>300001000</v>
      </c>
      <c r="M2711" s="54" t="b">
        <f t="shared" si="129"/>
        <v>1</v>
      </c>
    </row>
    <row r="2712" spans="2:13" x14ac:dyDescent="0.3">
      <c r="B2712" s="18">
        <f t="shared" si="127"/>
        <v>48</v>
      </c>
      <c r="C2712" s="14">
        <v>48361</v>
      </c>
      <c r="D2712" s="14">
        <v>178001000</v>
      </c>
      <c r="E2712" s="14">
        <v>1</v>
      </c>
      <c r="F2712" s="14">
        <v>2017</v>
      </c>
      <c r="G2712" s="49"/>
      <c r="H2712" s="14">
        <v>48435</v>
      </c>
      <c r="I2712" s="14">
        <v>300001000</v>
      </c>
      <c r="J2712" s="14">
        <v>1</v>
      </c>
      <c r="K2712" s="14">
        <v>2017</v>
      </c>
      <c r="L2712" s="53">
        <f t="shared" si="128"/>
        <v>300001000</v>
      </c>
      <c r="M2712" s="54" t="b">
        <f t="shared" si="129"/>
        <v>1</v>
      </c>
    </row>
    <row r="2713" spans="2:13" x14ac:dyDescent="0.3">
      <c r="B2713" s="18">
        <f t="shared" si="127"/>
        <v>48</v>
      </c>
      <c r="C2713" s="14">
        <v>48363</v>
      </c>
      <c r="D2713" s="14">
        <v>300001000</v>
      </c>
      <c r="E2713" s="14">
        <v>1</v>
      </c>
      <c r="F2713" s="14">
        <v>2017</v>
      </c>
      <c r="G2713" s="49"/>
      <c r="H2713" s="14">
        <v>48437</v>
      </c>
      <c r="I2713" s="14">
        <v>300001000</v>
      </c>
      <c r="J2713" s="14">
        <v>1</v>
      </c>
      <c r="K2713" s="14">
        <v>2017</v>
      </c>
      <c r="L2713" s="53">
        <f t="shared" si="128"/>
        <v>300001000</v>
      </c>
      <c r="M2713" s="54" t="b">
        <f t="shared" si="129"/>
        <v>1</v>
      </c>
    </row>
    <row r="2714" spans="2:13" x14ac:dyDescent="0.3">
      <c r="B2714" s="18">
        <f t="shared" si="127"/>
        <v>48</v>
      </c>
      <c r="C2714" s="14">
        <v>48365</v>
      </c>
      <c r="D2714" s="14">
        <v>178011000</v>
      </c>
      <c r="E2714" s="14">
        <v>1</v>
      </c>
      <c r="F2714" s="14">
        <v>2017</v>
      </c>
      <c r="G2714" s="49"/>
      <c r="H2714" s="14">
        <v>48439</v>
      </c>
      <c r="I2714" s="14">
        <v>1370011000</v>
      </c>
      <c r="J2714" s="14">
        <v>1</v>
      </c>
      <c r="K2714" s="14">
        <v>2017</v>
      </c>
      <c r="L2714" s="53">
        <f t="shared" si="128"/>
        <v>1370011000</v>
      </c>
      <c r="M2714" s="54" t="b">
        <f t="shared" si="129"/>
        <v>1</v>
      </c>
    </row>
    <row r="2715" spans="2:13" x14ac:dyDescent="0.3">
      <c r="B2715" s="18">
        <f t="shared" si="127"/>
        <v>48</v>
      </c>
      <c r="C2715" s="14">
        <v>48367</v>
      </c>
      <c r="D2715" s="14">
        <v>178011000</v>
      </c>
      <c r="E2715" s="14">
        <v>1</v>
      </c>
      <c r="F2715" s="14">
        <v>2017</v>
      </c>
      <c r="G2715" s="49"/>
      <c r="H2715" s="14">
        <v>48441</v>
      </c>
      <c r="I2715" s="14">
        <v>300001000</v>
      </c>
      <c r="J2715" s="14">
        <v>1</v>
      </c>
      <c r="K2715" s="14">
        <v>2017</v>
      </c>
      <c r="L2715" s="53">
        <f t="shared" si="128"/>
        <v>300001000</v>
      </c>
      <c r="M2715" s="54" t="b">
        <f t="shared" si="129"/>
        <v>1</v>
      </c>
    </row>
    <row r="2716" spans="2:13" x14ac:dyDescent="0.3">
      <c r="B2716" s="18">
        <f t="shared" si="127"/>
        <v>48</v>
      </c>
      <c r="C2716" s="14">
        <v>48369</v>
      </c>
      <c r="D2716" s="14">
        <v>300001000</v>
      </c>
      <c r="E2716" s="14">
        <v>1</v>
      </c>
      <c r="F2716" s="14">
        <v>2017</v>
      </c>
      <c r="G2716" s="49"/>
      <c r="H2716" s="14">
        <v>48443</v>
      </c>
      <c r="I2716" s="14">
        <v>300001000</v>
      </c>
      <c r="J2716" s="14">
        <v>1</v>
      </c>
      <c r="K2716" s="14">
        <v>2017</v>
      </c>
      <c r="L2716" s="53">
        <f t="shared" si="128"/>
        <v>300001000</v>
      </c>
      <c r="M2716" s="54" t="b">
        <f t="shared" si="129"/>
        <v>1</v>
      </c>
    </row>
    <row r="2717" spans="2:13" x14ac:dyDescent="0.3">
      <c r="B2717" s="18">
        <f t="shared" si="127"/>
        <v>48</v>
      </c>
      <c r="C2717" s="14">
        <v>48371</v>
      </c>
      <c r="D2717" s="14">
        <v>300001000</v>
      </c>
      <c r="E2717" s="14">
        <v>1</v>
      </c>
      <c r="F2717" s="14">
        <v>2017</v>
      </c>
      <c r="G2717" s="49"/>
      <c r="H2717" s="14">
        <v>48445</v>
      </c>
      <c r="I2717" s="14">
        <v>300001000</v>
      </c>
      <c r="J2717" s="14">
        <v>1</v>
      </c>
      <c r="K2717" s="14">
        <v>2017</v>
      </c>
      <c r="L2717" s="53">
        <f t="shared" si="128"/>
        <v>300001000</v>
      </c>
      <c r="M2717" s="54" t="b">
        <f t="shared" si="129"/>
        <v>1</v>
      </c>
    </row>
    <row r="2718" spans="2:13" x14ac:dyDescent="0.3">
      <c r="B2718" s="18">
        <f t="shared" si="127"/>
        <v>48</v>
      </c>
      <c r="C2718" s="14">
        <v>48373</v>
      </c>
      <c r="D2718" s="14">
        <v>178011000</v>
      </c>
      <c r="E2718" s="14">
        <v>1</v>
      </c>
      <c r="F2718" s="14">
        <v>2017</v>
      </c>
      <c r="G2718" s="49"/>
      <c r="H2718" s="14">
        <v>48447</v>
      </c>
      <c r="I2718" s="14">
        <v>300001000</v>
      </c>
      <c r="J2718" s="14">
        <v>1</v>
      </c>
      <c r="K2718" s="14">
        <v>2017</v>
      </c>
      <c r="L2718" s="53">
        <f t="shared" si="128"/>
        <v>300001000</v>
      </c>
      <c r="M2718" s="54" t="b">
        <f t="shared" si="129"/>
        <v>1</v>
      </c>
    </row>
    <row r="2719" spans="2:13" x14ac:dyDescent="0.3">
      <c r="B2719" s="18">
        <f t="shared" si="127"/>
        <v>48</v>
      </c>
      <c r="C2719" s="14">
        <v>48375</v>
      </c>
      <c r="D2719" s="14">
        <v>300001000</v>
      </c>
      <c r="E2719" s="14">
        <v>1</v>
      </c>
      <c r="F2719" s="14">
        <v>2017</v>
      </c>
      <c r="G2719" s="49"/>
      <c r="H2719" s="14">
        <v>48449</v>
      </c>
      <c r="I2719" s="14">
        <v>178011000</v>
      </c>
      <c r="J2719" s="14">
        <v>1</v>
      </c>
      <c r="K2719" s="14">
        <v>2017</v>
      </c>
      <c r="L2719" s="53">
        <f t="shared" si="128"/>
        <v>178011000</v>
      </c>
      <c r="M2719" s="54" t="b">
        <f t="shared" si="129"/>
        <v>1</v>
      </c>
    </row>
    <row r="2720" spans="2:13" x14ac:dyDescent="0.3">
      <c r="B2720" s="18">
        <f t="shared" si="127"/>
        <v>48</v>
      </c>
      <c r="C2720" s="14">
        <v>48377</v>
      </c>
      <c r="D2720" s="14">
        <v>300001000</v>
      </c>
      <c r="E2720" s="14">
        <v>1</v>
      </c>
      <c r="F2720" s="14">
        <v>2017</v>
      </c>
      <c r="G2720" s="49"/>
      <c r="H2720" s="14">
        <v>48451</v>
      </c>
      <c r="I2720" s="14">
        <v>300001000</v>
      </c>
      <c r="J2720" s="14">
        <v>1</v>
      </c>
      <c r="K2720" s="14">
        <v>2017</v>
      </c>
      <c r="L2720" s="53">
        <f t="shared" si="128"/>
        <v>300001000</v>
      </c>
      <c r="M2720" s="54" t="b">
        <f t="shared" si="129"/>
        <v>1</v>
      </c>
    </row>
    <row r="2721" spans="2:13" x14ac:dyDescent="0.3">
      <c r="B2721" s="18">
        <f t="shared" si="127"/>
        <v>48</v>
      </c>
      <c r="C2721" s="14">
        <v>48379</v>
      </c>
      <c r="D2721" s="14">
        <v>178011000</v>
      </c>
      <c r="E2721" s="14">
        <v>1</v>
      </c>
      <c r="F2721" s="14">
        <v>2017</v>
      </c>
      <c r="G2721" s="49"/>
      <c r="H2721" s="14">
        <v>48453</v>
      </c>
      <c r="I2721" s="14">
        <v>178011000</v>
      </c>
      <c r="J2721" s="14">
        <v>1</v>
      </c>
      <c r="K2721" s="14">
        <v>2017</v>
      </c>
      <c r="L2721" s="53">
        <f t="shared" si="128"/>
        <v>178011000</v>
      </c>
      <c r="M2721" s="54" t="b">
        <f t="shared" si="129"/>
        <v>1</v>
      </c>
    </row>
    <row r="2722" spans="2:13" x14ac:dyDescent="0.3">
      <c r="B2722" s="18">
        <f t="shared" si="127"/>
        <v>48</v>
      </c>
      <c r="C2722" s="14">
        <v>48381</v>
      </c>
      <c r="D2722" s="14">
        <v>300001000</v>
      </c>
      <c r="E2722" s="14">
        <v>1</v>
      </c>
      <c r="F2722" s="14">
        <v>2017</v>
      </c>
      <c r="G2722" s="49"/>
      <c r="H2722" s="14">
        <v>48455</v>
      </c>
      <c r="I2722" s="14">
        <v>178011000</v>
      </c>
      <c r="J2722" s="14">
        <v>1</v>
      </c>
      <c r="K2722" s="14">
        <v>2017</v>
      </c>
      <c r="L2722" s="53">
        <f t="shared" si="128"/>
        <v>178011000</v>
      </c>
      <c r="M2722" s="54" t="b">
        <f t="shared" si="129"/>
        <v>1</v>
      </c>
    </row>
    <row r="2723" spans="2:13" x14ac:dyDescent="0.3">
      <c r="B2723" s="18">
        <f t="shared" si="127"/>
        <v>48</v>
      </c>
      <c r="C2723" s="14">
        <v>48383</v>
      </c>
      <c r="D2723" s="14">
        <v>300001000</v>
      </c>
      <c r="E2723" s="14">
        <v>1</v>
      </c>
      <c r="F2723" s="14">
        <v>2017</v>
      </c>
      <c r="G2723" s="49"/>
      <c r="H2723" s="14">
        <v>48457</v>
      </c>
      <c r="I2723" s="14">
        <v>178011000</v>
      </c>
      <c r="J2723" s="14">
        <v>1</v>
      </c>
      <c r="K2723" s="14">
        <v>2017</v>
      </c>
      <c r="L2723" s="53">
        <f t="shared" si="128"/>
        <v>178011000</v>
      </c>
      <c r="M2723" s="54" t="b">
        <f t="shared" si="129"/>
        <v>1</v>
      </c>
    </row>
    <row r="2724" spans="2:13" x14ac:dyDescent="0.3">
      <c r="B2724" s="18">
        <f t="shared" si="127"/>
        <v>48</v>
      </c>
      <c r="C2724" s="14">
        <v>48385</v>
      </c>
      <c r="D2724" s="14">
        <v>300001000</v>
      </c>
      <c r="E2724" s="14">
        <v>1</v>
      </c>
      <c r="F2724" s="14">
        <v>2017</v>
      </c>
      <c r="G2724" s="49"/>
      <c r="H2724" s="14">
        <v>48459</v>
      </c>
      <c r="I2724" s="14">
        <v>178011000</v>
      </c>
      <c r="J2724" s="14">
        <v>1</v>
      </c>
      <c r="K2724" s="14">
        <v>2017</v>
      </c>
      <c r="L2724" s="53">
        <f t="shared" si="128"/>
        <v>178011000</v>
      </c>
      <c r="M2724" s="54" t="b">
        <f t="shared" si="129"/>
        <v>1</v>
      </c>
    </row>
    <row r="2725" spans="2:13" x14ac:dyDescent="0.3">
      <c r="B2725" s="18">
        <f t="shared" si="127"/>
        <v>48</v>
      </c>
      <c r="C2725" s="14">
        <v>48387</v>
      </c>
      <c r="D2725" s="14">
        <v>178011000</v>
      </c>
      <c r="E2725" s="14">
        <v>1</v>
      </c>
      <c r="F2725" s="14">
        <v>2017</v>
      </c>
      <c r="G2725" s="49"/>
      <c r="H2725" s="14">
        <v>48461</v>
      </c>
      <c r="I2725" s="14">
        <v>300001000</v>
      </c>
      <c r="J2725" s="14">
        <v>1</v>
      </c>
      <c r="K2725" s="14">
        <v>2017</v>
      </c>
      <c r="L2725" s="53">
        <f t="shared" si="128"/>
        <v>300001000</v>
      </c>
      <c r="M2725" s="54" t="b">
        <f t="shared" si="129"/>
        <v>1</v>
      </c>
    </row>
    <row r="2726" spans="2:13" x14ac:dyDescent="0.3">
      <c r="B2726" s="18">
        <f t="shared" si="127"/>
        <v>48</v>
      </c>
      <c r="C2726" s="14">
        <v>48389</v>
      </c>
      <c r="D2726" s="14">
        <v>300001000</v>
      </c>
      <c r="E2726" s="14">
        <v>1</v>
      </c>
      <c r="F2726" s="14">
        <v>2017</v>
      </c>
      <c r="G2726" s="49"/>
      <c r="H2726" s="14">
        <v>48463</v>
      </c>
      <c r="I2726" s="14">
        <v>300001000</v>
      </c>
      <c r="J2726" s="14">
        <v>1</v>
      </c>
      <c r="K2726" s="14">
        <v>2017</v>
      </c>
      <c r="L2726" s="53">
        <f t="shared" si="128"/>
        <v>300001000</v>
      </c>
      <c r="M2726" s="54" t="b">
        <f t="shared" si="129"/>
        <v>1</v>
      </c>
    </row>
    <row r="2727" spans="2:13" x14ac:dyDescent="0.3">
      <c r="B2727" s="18">
        <f t="shared" si="127"/>
        <v>48</v>
      </c>
      <c r="C2727" s="14">
        <v>48391</v>
      </c>
      <c r="D2727" s="14">
        <v>178011000</v>
      </c>
      <c r="E2727" s="14">
        <v>1</v>
      </c>
      <c r="F2727" s="14">
        <v>2017</v>
      </c>
      <c r="G2727" s="49"/>
      <c r="H2727" s="14">
        <v>48465</v>
      </c>
      <c r="I2727" s="14">
        <v>300001000</v>
      </c>
      <c r="J2727" s="14">
        <v>1</v>
      </c>
      <c r="K2727" s="14">
        <v>2017</v>
      </c>
      <c r="L2727" s="53">
        <f t="shared" si="128"/>
        <v>300001000</v>
      </c>
      <c r="M2727" s="54" t="b">
        <f t="shared" si="129"/>
        <v>1</v>
      </c>
    </row>
    <row r="2728" spans="2:13" x14ac:dyDescent="0.3">
      <c r="B2728" s="18">
        <f t="shared" si="127"/>
        <v>48</v>
      </c>
      <c r="C2728" s="14">
        <v>48393</v>
      </c>
      <c r="D2728" s="14">
        <v>300001000</v>
      </c>
      <c r="E2728" s="14">
        <v>1</v>
      </c>
      <c r="F2728" s="14">
        <v>2017</v>
      </c>
      <c r="G2728" s="49"/>
      <c r="H2728" s="14">
        <v>48467</v>
      </c>
      <c r="I2728" s="14">
        <v>178011000</v>
      </c>
      <c r="J2728" s="14">
        <v>1</v>
      </c>
      <c r="K2728" s="14">
        <v>2017</v>
      </c>
      <c r="L2728" s="53">
        <f t="shared" si="128"/>
        <v>178011000</v>
      </c>
      <c r="M2728" s="54" t="b">
        <f t="shared" si="129"/>
        <v>1</v>
      </c>
    </row>
    <row r="2729" spans="2:13" x14ac:dyDescent="0.3">
      <c r="B2729" s="18">
        <f t="shared" si="127"/>
        <v>48</v>
      </c>
      <c r="C2729" s="14">
        <v>48395</v>
      </c>
      <c r="D2729" s="14">
        <v>178011000</v>
      </c>
      <c r="E2729" s="14">
        <v>1</v>
      </c>
      <c r="F2729" s="14">
        <v>2017</v>
      </c>
      <c r="G2729" s="49"/>
      <c r="H2729" s="14">
        <v>48469</v>
      </c>
      <c r="I2729" s="14">
        <v>178011000</v>
      </c>
      <c r="J2729" s="14">
        <v>1</v>
      </c>
      <c r="K2729" s="14">
        <v>2017</v>
      </c>
      <c r="L2729" s="53">
        <f t="shared" si="128"/>
        <v>178011000</v>
      </c>
      <c r="M2729" s="54" t="b">
        <f t="shared" si="129"/>
        <v>1</v>
      </c>
    </row>
    <row r="2730" spans="2:13" x14ac:dyDescent="0.3">
      <c r="B2730" s="18">
        <f t="shared" si="127"/>
        <v>48</v>
      </c>
      <c r="C2730" s="14">
        <v>48397</v>
      </c>
      <c r="D2730" s="14">
        <v>178011000</v>
      </c>
      <c r="E2730" s="14">
        <v>1</v>
      </c>
      <c r="F2730" s="14">
        <v>2017</v>
      </c>
      <c r="G2730" s="49"/>
      <c r="H2730" s="14">
        <v>48471</v>
      </c>
      <c r="I2730" s="14">
        <v>178011000</v>
      </c>
      <c r="J2730" s="14">
        <v>1</v>
      </c>
      <c r="K2730" s="14">
        <v>2017</v>
      </c>
      <c r="L2730" s="53">
        <f t="shared" si="128"/>
        <v>178011000</v>
      </c>
      <c r="M2730" s="54" t="b">
        <f t="shared" si="129"/>
        <v>1</v>
      </c>
    </row>
    <row r="2731" spans="2:13" x14ac:dyDescent="0.3">
      <c r="B2731" s="18">
        <f t="shared" si="127"/>
        <v>48</v>
      </c>
      <c r="C2731" s="14">
        <v>48399</v>
      </c>
      <c r="D2731" s="14">
        <v>300001000</v>
      </c>
      <c r="E2731" s="14">
        <v>1</v>
      </c>
      <c r="F2731" s="14">
        <v>2017</v>
      </c>
      <c r="G2731" s="49"/>
      <c r="H2731" s="14">
        <v>48473</v>
      </c>
      <c r="I2731" s="14">
        <v>1370011000</v>
      </c>
      <c r="J2731" s="14">
        <v>1</v>
      </c>
      <c r="K2731" s="14">
        <v>2017</v>
      </c>
      <c r="L2731" s="53">
        <f t="shared" si="128"/>
        <v>1370011000</v>
      </c>
      <c r="M2731" s="54" t="b">
        <f t="shared" si="129"/>
        <v>1</v>
      </c>
    </row>
    <row r="2732" spans="2:13" x14ac:dyDescent="0.3">
      <c r="B2732" s="18">
        <f t="shared" si="127"/>
        <v>48</v>
      </c>
      <c r="C2732" s="14">
        <v>48401</v>
      </c>
      <c r="D2732" s="14">
        <v>178011000</v>
      </c>
      <c r="E2732" s="14">
        <v>1</v>
      </c>
      <c r="F2732" s="14">
        <v>2017</v>
      </c>
      <c r="G2732" s="49"/>
      <c r="H2732" s="14">
        <v>48475</v>
      </c>
      <c r="I2732" s="14">
        <v>300001000</v>
      </c>
      <c r="J2732" s="14">
        <v>1</v>
      </c>
      <c r="K2732" s="14">
        <v>2017</v>
      </c>
      <c r="L2732" s="53">
        <f t="shared" si="128"/>
        <v>300001000</v>
      </c>
      <c r="M2732" s="54" t="b">
        <f t="shared" si="129"/>
        <v>1</v>
      </c>
    </row>
    <row r="2733" spans="2:13" x14ac:dyDescent="0.3">
      <c r="B2733" s="18">
        <f t="shared" si="127"/>
        <v>48</v>
      </c>
      <c r="C2733" s="14">
        <v>48403</v>
      </c>
      <c r="D2733" s="14">
        <v>178011000</v>
      </c>
      <c r="E2733" s="14">
        <v>1</v>
      </c>
      <c r="F2733" s="14">
        <v>2017</v>
      </c>
      <c r="G2733" s="49"/>
      <c r="H2733" s="14">
        <v>48477</v>
      </c>
      <c r="I2733" s="14">
        <v>178011000</v>
      </c>
      <c r="J2733" s="14">
        <v>1</v>
      </c>
      <c r="K2733" s="14">
        <v>2017</v>
      </c>
      <c r="L2733" s="53">
        <f t="shared" si="128"/>
        <v>178011000</v>
      </c>
      <c r="M2733" s="54" t="b">
        <f t="shared" si="129"/>
        <v>1</v>
      </c>
    </row>
    <row r="2734" spans="2:13" x14ac:dyDescent="0.3">
      <c r="B2734" s="18">
        <f t="shared" si="127"/>
        <v>48</v>
      </c>
      <c r="C2734" s="14">
        <v>48405</v>
      </c>
      <c r="D2734" s="14">
        <v>178011000</v>
      </c>
      <c r="E2734" s="14">
        <v>1</v>
      </c>
      <c r="F2734" s="14">
        <v>2017</v>
      </c>
      <c r="G2734" s="49"/>
      <c r="H2734" s="14">
        <v>48479</v>
      </c>
      <c r="I2734" s="14">
        <v>300001000</v>
      </c>
      <c r="J2734" s="14">
        <v>1</v>
      </c>
      <c r="K2734" s="14">
        <v>2017</v>
      </c>
      <c r="L2734" s="53">
        <f t="shared" si="128"/>
        <v>300001000</v>
      </c>
      <c r="M2734" s="54" t="b">
        <f t="shared" si="129"/>
        <v>1</v>
      </c>
    </row>
    <row r="2735" spans="2:13" x14ac:dyDescent="0.3">
      <c r="B2735" s="18">
        <f t="shared" si="127"/>
        <v>48</v>
      </c>
      <c r="C2735" s="14">
        <v>48407</v>
      </c>
      <c r="D2735" s="14">
        <v>178011000</v>
      </c>
      <c r="E2735" s="14">
        <v>1</v>
      </c>
      <c r="F2735" s="14">
        <v>2017</v>
      </c>
      <c r="G2735" s="49"/>
      <c r="H2735" s="14">
        <v>48481</v>
      </c>
      <c r="I2735" s="14">
        <v>178011000</v>
      </c>
      <c r="J2735" s="14">
        <v>1</v>
      </c>
      <c r="K2735" s="14">
        <v>2017</v>
      </c>
      <c r="L2735" s="53">
        <f t="shared" si="128"/>
        <v>178011000</v>
      </c>
      <c r="M2735" s="54" t="b">
        <f t="shared" si="129"/>
        <v>1</v>
      </c>
    </row>
    <row r="2736" spans="2:13" x14ac:dyDescent="0.3">
      <c r="B2736" s="18">
        <f t="shared" si="127"/>
        <v>48</v>
      </c>
      <c r="C2736" s="14">
        <v>48409</v>
      </c>
      <c r="D2736" s="14">
        <v>178011000</v>
      </c>
      <c r="E2736" s="14">
        <v>1</v>
      </c>
      <c r="F2736" s="14">
        <v>2017</v>
      </c>
      <c r="G2736" s="49"/>
      <c r="H2736" s="14">
        <v>48483</v>
      </c>
      <c r="I2736" s="14">
        <v>300001000</v>
      </c>
      <c r="J2736" s="14">
        <v>1</v>
      </c>
      <c r="K2736" s="14">
        <v>2017</v>
      </c>
      <c r="L2736" s="53">
        <f t="shared" si="128"/>
        <v>300001000</v>
      </c>
      <c r="M2736" s="54" t="b">
        <f t="shared" si="129"/>
        <v>1</v>
      </c>
    </row>
    <row r="2737" spans="2:13" x14ac:dyDescent="0.3">
      <c r="B2737" s="18">
        <f t="shared" si="127"/>
        <v>48</v>
      </c>
      <c r="C2737" s="14">
        <v>48411</v>
      </c>
      <c r="D2737" s="14">
        <v>300001000</v>
      </c>
      <c r="E2737" s="14">
        <v>1</v>
      </c>
      <c r="F2737" s="14">
        <v>2017</v>
      </c>
      <c r="G2737" s="49"/>
      <c r="H2737" s="14">
        <v>48485</v>
      </c>
      <c r="I2737" s="14">
        <v>300001000</v>
      </c>
      <c r="J2737" s="14">
        <v>1</v>
      </c>
      <c r="K2737" s="14">
        <v>2017</v>
      </c>
      <c r="L2737" s="53">
        <f t="shared" si="128"/>
        <v>300001000</v>
      </c>
      <c r="M2737" s="54" t="b">
        <f t="shared" si="129"/>
        <v>1</v>
      </c>
    </row>
    <row r="2738" spans="2:13" x14ac:dyDescent="0.3">
      <c r="B2738" s="18">
        <f t="shared" si="127"/>
        <v>48</v>
      </c>
      <c r="C2738" s="14">
        <v>48413</v>
      </c>
      <c r="D2738" s="14">
        <v>300001000</v>
      </c>
      <c r="E2738" s="14">
        <v>1</v>
      </c>
      <c r="F2738" s="14">
        <v>2017</v>
      </c>
      <c r="G2738" s="49"/>
      <c r="H2738" s="14">
        <v>48487</v>
      </c>
      <c r="I2738" s="14">
        <v>300001000</v>
      </c>
      <c r="J2738" s="14">
        <v>1</v>
      </c>
      <c r="K2738" s="14">
        <v>2017</v>
      </c>
      <c r="L2738" s="53">
        <f t="shared" si="128"/>
        <v>300001000</v>
      </c>
      <c r="M2738" s="54" t="b">
        <f t="shared" si="129"/>
        <v>1</v>
      </c>
    </row>
    <row r="2739" spans="2:13" x14ac:dyDescent="0.3">
      <c r="B2739" s="18">
        <f t="shared" si="127"/>
        <v>48</v>
      </c>
      <c r="C2739" s="14">
        <v>48415</v>
      </c>
      <c r="D2739" s="14">
        <v>300001000</v>
      </c>
      <c r="E2739" s="14">
        <v>1</v>
      </c>
      <c r="F2739" s="14">
        <v>2017</v>
      </c>
      <c r="G2739" s="49"/>
      <c r="H2739" s="14">
        <v>48489</v>
      </c>
      <c r="I2739" s="14">
        <v>100001000</v>
      </c>
      <c r="J2739" s="14">
        <v>1</v>
      </c>
      <c r="K2739" s="14">
        <v>2017</v>
      </c>
      <c r="L2739" s="53">
        <f t="shared" si="128"/>
        <v>100001000</v>
      </c>
      <c r="M2739" s="54" t="b">
        <f t="shared" si="129"/>
        <v>1</v>
      </c>
    </row>
    <row r="2740" spans="2:13" x14ac:dyDescent="0.3">
      <c r="B2740" s="18">
        <f t="shared" si="127"/>
        <v>48</v>
      </c>
      <c r="C2740" s="14">
        <v>48417</v>
      </c>
      <c r="D2740" s="14">
        <v>300001000</v>
      </c>
      <c r="E2740" s="14">
        <v>1</v>
      </c>
      <c r="F2740" s="14">
        <v>2017</v>
      </c>
      <c r="G2740" s="49"/>
      <c r="H2740" s="14">
        <v>48491</v>
      </c>
      <c r="I2740" s="14">
        <v>178011000</v>
      </c>
      <c r="J2740" s="14">
        <v>1</v>
      </c>
      <c r="K2740" s="14">
        <v>2017</v>
      </c>
      <c r="L2740" s="53">
        <f t="shared" si="128"/>
        <v>178011000</v>
      </c>
      <c r="M2740" s="54" t="b">
        <f t="shared" si="129"/>
        <v>1</v>
      </c>
    </row>
    <row r="2741" spans="2:13" x14ac:dyDescent="0.3">
      <c r="B2741" s="18">
        <f t="shared" si="127"/>
        <v>48</v>
      </c>
      <c r="C2741" s="14">
        <v>48419</v>
      </c>
      <c r="D2741" s="14">
        <v>178011000</v>
      </c>
      <c r="E2741" s="14">
        <v>1</v>
      </c>
      <c r="F2741" s="14">
        <v>2017</v>
      </c>
      <c r="G2741" s="49"/>
      <c r="H2741" s="14">
        <v>48493</v>
      </c>
      <c r="I2741" s="14">
        <v>178011000</v>
      </c>
      <c r="J2741" s="14">
        <v>1</v>
      </c>
      <c r="K2741" s="14">
        <v>2017</v>
      </c>
      <c r="L2741" s="53">
        <f t="shared" si="128"/>
        <v>178011000</v>
      </c>
      <c r="M2741" s="54" t="b">
        <f t="shared" si="129"/>
        <v>1</v>
      </c>
    </row>
    <row r="2742" spans="2:13" x14ac:dyDescent="0.3">
      <c r="B2742" s="18">
        <f t="shared" si="127"/>
        <v>48</v>
      </c>
      <c r="C2742" s="14">
        <v>48421</v>
      </c>
      <c r="D2742" s="14">
        <v>300001000</v>
      </c>
      <c r="E2742" s="14">
        <v>1</v>
      </c>
      <c r="F2742" s="14">
        <v>2017</v>
      </c>
      <c r="G2742" s="49"/>
      <c r="H2742" s="14">
        <v>48495</v>
      </c>
      <c r="I2742" s="14">
        <v>300001000</v>
      </c>
      <c r="J2742" s="14">
        <v>1</v>
      </c>
      <c r="K2742" s="14">
        <v>2017</v>
      </c>
      <c r="L2742" s="53">
        <f t="shared" si="128"/>
        <v>300001000</v>
      </c>
      <c r="M2742" s="54" t="b">
        <f t="shared" si="129"/>
        <v>1</v>
      </c>
    </row>
    <row r="2743" spans="2:13" x14ac:dyDescent="0.3">
      <c r="B2743" s="18">
        <f t="shared" si="127"/>
        <v>48</v>
      </c>
      <c r="C2743" s="14">
        <v>48423</v>
      </c>
      <c r="D2743" s="14">
        <v>178011000</v>
      </c>
      <c r="E2743" s="14">
        <v>1</v>
      </c>
      <c r="F2743" s="14">
        <v>2017</v>
      </c>
      <c r="G2743" s="49"/>
      <c r="H2743" s="14">
        <v>48497</v>
      </c>
      <c r="I2743" s="14">
        <v>178011000</v>
      </c>
      <c r="J2743" s="14">
        <v>1</v>
      </c>
      <c r="K2743" s="14">
        <v>2017</v>
      </c>
      <c r="L2743" s="53">
        <f t="shared" si="128"/>
        <v>178011000</v>
      </c>
      <c r="M2743" s="54" t="b">
        <f t="shared" si="129"/>
        <v>1</v>
      </c>
    </row>
    <row r="2744" spans="2:13" x14ac:dyDescent="0.3">
      <c r="B2744" s="18">
        <f t="shared" si="127"/>
        <v>48</v>
      </c>
      <c r="C2744" s="14">
        <v>48425</v>
      </c>
      <c r="D2744" s="14">
        <v>178011000</v>
      </c>
      <c r="E2744" s="14">
        <v>1</v>
      </c>
      <c r="F2744" s="14">
        <v>2017</v>
      </c>
      <c r="G2744" s="49"/>
      <c r="H2744" s="14">
        <v>48499</v>
      </c>
      <c r="I2744" s="14">
        <v>178011000</v>
      </c>
      <c r="J2744" s="14">
        <v>1</v>
      </c>
      <c r="K2744" s="14">
        <v>2017</v>
      </c>
      <c r="L2744" s="53">
        <f t="shared" si="128"/>
        <v>178011000</v>
      </c>
      <c r="M2744" s="54" t="b">
        <f t="shared" si="129"/>
        <v>1</v>
      </c>
    </row>
    <row r="2745" spans="2:13" x14ac:dyDescent="0.3">
      <c r="B2745" s="18">
        <f t="shared" si="127"/>
        <v>48</v>
      </c>
      <c r="C2745" s="14">
        <v>48427</v>
      </c>
      <c r="D2745" s="14">
        <v>100001000</v>
      </c>
      <c r="E2745" s="14">
        <v>1</v>
      </c>
      <c r="F2745" s="14">
        <v>2017</v>
      </c>
      <c r="G2745" s="49"/>
      <c r="H2745" s="14">
        <v>48501</v>
      </c>
      <c r="I2745" s="14">
        <v>300001000</v>
      </c>
      <c r="J2745" s="14">
        <v>1</v>
      </c>
      <c r="K2745" s="14">
        <v>2017</v>
      </c>
      <c r="L2745" s="53">
        <f t="shared" si="128"/>
        <v>300001000</v>
      </c>
      <c r="M2745" s="54" t="b">
        <f t="shared" si="129"/>
        <v>1</v>
      </c>
    </row>
    <row r="2746" spans="2:13" x14ac:dyDescent="0.3">
      <c r="B2746" s="18">
        <f t="shared" si="127"/>
        <v>48</v>
      </c>
      <c r="C2746" s="14">
        <v>48429</v>
      </c>
      <c r="D2746" s="14">
        <v>300001000</v>
      </c>
      <c r="E2746" s="14">
        <v>1</v>
      </c>
      <c r="F2746" s="14">
        <v>2017</v>
      </c>
      <c r="G2746" s="49"/>
      <c r="H2746" s="14">
        <v>48503</v>
      </c>
      <c r="I2746" s="14">
        <v>300001000</v>
      </c>
      <c r="J2746" s="14">
        <v>1</v>
      </c>
      <c r="K2746" s="14">
        <v>2017</v>
      </c>
      <c r="L2746" s="53">
        <f t="shared" si="128"/>
        <v>300001000</v>
      </c>
      <c r="M2746" s="54" t="b">
        <f t="shared" si="129"/>
        <v>1</v>
      </c>
    </row>
    <row r="2747" spans="2:13" x14ac:dyDescent="0.3">
      <c r="B2747" s="18">
        <f t="shared" si="127"/>
        <v>48</v>
      </c>
      <c r="C2747" s="14">
        <v>48431</v>
      </c>
      <c r="D2747" s="14">
        <v>300001000</v>
      </c>
      <c r="E2747" s="14">
        <v>1</v>
      </c>
      <c r="F2747" s="14">
        <v>2017</v>
      </c>
      <c r="G2747" s="49"/>
      <c r="H2747" s="14">
        <v>48505</v>
      </c>
      <c r="I2747" s="14">
        <v>300001000</v>
      </c>
      <c r="J2747" s="14">
        <v>1</v>
      </c>
      <c r="K2747" s="14">
        <v>2017</v>
      </c>
      <c r="L2747" s="53">
        <f t="shared" si="128"/>
        <v>300001000</v>
      </c>
      <c r="M2747" s="54" t="b">
        <f t="shared" si="129"/>
        <v>1</v>
      </c>
    </row>
    <row r="2748" spans="2:13" x14ac:dyDescent="0.3">
      <c r="B2748" s="18">
        <f t="shared" si="127"/>
        <v>48</v>
      </c>
      <c r="C2748" s="14">
        <v>48433</v>
      </c>
      <c r="D2748" s="14">
        <v>300001000</v>
      </c>
      <c r="E2748" s="14">
        <v>1</v>
      </c>
      <c r="F2748" s="14">
        <v>2017</v>
      </c>
      <c r="G2748" s="49"/>
      <c r="H2748" s="14">
        <v>48507</v>
      </c>
      <c r="I2748" s="14">
        <v>300001000</v>
      </c>
      <c r="J2748" s="14">
        <v>1</v>
      </c>
      <c r="K2748" s="14">
        <v>2017</v>
      </c>
      <c r="L2748" s="53">
        <f t="shared" si="128"/>
        <v>300001000</v>
      </c>
      <c r="M2748" s="54" t="b">
        <f t="shared" si="129"/>
        <v>1</v>
      </c>
    </row>
    <row r="2749" spans="2:13" x14ac:dyDescent="0.3">
      <c r="B2749" s="18">
        <f t="shared" si="127"/>
        <v>48</v>
      </c>
      <c r="C2749" s="14">
        <v>48435</v>
      </c>
      <c r="D2749" s="14">
        <v>300001000</v>
      </c>
      <c r="E2749" s="14">
        <v>1</v>
      </c>
      <c r="F2749" s="14">
        <v>2017</v>
      </c>
      <c r="G2749" s="49"/>
      <c r="H2749" s="14">
        <v>49001</v>
      </c>
      <c r="I2749" s="14">
        <v>500001000</v>
      </c>
      <c r="J2749" s="14">
        <v>1</v>
      </c>
      <c r="K2749" s="14">
        <v>2017</v>
      </c>
      <c r="L2749" s="53">
        <f t="shared" si="128"/>
        <v>500001000</v>
      </c>
      <c r="M2749" s="54" t="b">
        <f t="shared" si="129"/>
        <v>1</v>
      </c>
    </row>
    <row r="2750" spans="2:13" x14ac:dyDescent="0.3">
      <c r="B2750" s="18">
        <f t="shared" si="127"/>
        <v>48</v>
      </c>
      <c r="C2750" s="14">
        <v>48437</v>
      </c>
      <c r="D2750" s="14">
        <v>300001000</v>
      </c>
      <c r="E2750" s="14">
        <v>1</v>
      </c>
      <c r="F2750" s="14">
        <v>2017</v>
      </c>
      <c r="G2750" s="49"/>
      <c r="H2750" s="14">
        <v>49003</v>
      </c>
      <c r="I2750" s="14">
        <v>500001000</v>
      </c>
      <c r="J2750" s="14">
        <v>1</v>
      </c>
      <c r="K2750" s="14">
        <v>2017</v>
      </c>
      <c r="L2750" s="53">
        <f t="shared" si="128"/>
        <v>500001000</v>
      </c>
      <c r="M2750" s="54" t="b">
        <f t="shared" si="129"/>
        <v>1</v>
      </c>
    </row>
    <row r="2751" spans="2:13" x14ac:dyDescent="0.3">
      <c r="B2751" s="18">
        <f t="shared" si="127"/>
        <v>48</v>
      </c>
      <c r="C2751" s="14">
        <v>48439</v>
      </c>
      <c r="D2751" s="14">
        <v>1370011000</v>
      </c>
      <c r="E2751" s="14">
        <v>1</v>
      </c>
      <c r="F2751" s="14">
        <v>2017</v>
      </c>
      <c r="G2751" s="49"/>
      <c r="H2751" s="14">
        <v>49005</v>
      </c>
      <c r="I2751" s="14">
        <v>500001000</v>
      </c>
      <c r="J2751" s="14">
        <v>1</v>
      </c>
      <c r="K2751" s="14">
        <v>2017</v>
      </c>
      <c r="L2751" s="53">
        <f t="shared" si="128"/>
        <v>500001000</v>
      </c>
      <c r="M2751" s="54" t="b">
        <f t="shared" si="129"/>
        <v>1</v>
      </c>
    </row>
    <row r="2752" spans="2:13" x14ac:dyDescent="0.3">
      <c r="B2752" s="18">
        <f t="shared" si="127"/>
        <v>48</v>
      </c>
      <c r="C2752" s="14">
        <v>48441</v>
      </c>
      <c r="D2752" s="14">
        <v>300001000</v>
      </c>
      <c r="E2752" s="14">
        <v>1</v>
      </c>
      <c r="F2752" s="14">
        <v>2017</v>
      </c>
      <c r="G2752" s="49"/>
      <c r="H2752" s="14">
        <v>49007</v>
      </c>
      <c r="I2752" s="14">
        <v>500001000</v>
      </c>
      <c r="J2752" s="14">
        <v>1</v>
      </c>
      <c r="K2752" s="14">
        <v>2017</v>
      </c>
      <c r="L2752" s="53">
        <f t="shared" si="128"/>
        <v>500001000</v>
      </c>
      <c r="M2752" s="54" t="b">
        <f t="shared" si="129"/>
        <v>1</v>
      </c>
    </row>
    <row r="2753" spans="2:13" x14ac:dyDescent="0.3">
      <c r="B2753" s="18">
        <f t="shared" si="127"/>
        <v>48</v>
      </c>
      <c r="C2753" s="14">
        <v>48443</v>
      </c>
      <c r="D2753" s="14">
        <v>300001000</v>
      </c>
      <c r="E2753" s="14">
        <v>1</v>
      </c>
      <c r="F2753" s="14">
        <v>2017</v>
      </c>
      <c r="G2753" s="49"/>
      <c r="H2753" s="14">
        <v>49009</v>
      </c>
      <c r="I2753" s="14">
        <v>500001000</v>
      </c>
      <c r="J2753" s="14">
        <v>1</v>
      </c>
      <c r="K2753" s="14">
        <v>2017</v>
      </c>
      <c r="L2753" s="53">
        <f t="shared" si="128"/>
        <v>500001000</v>
      </c>
      <c r="M2753" s="54" t="b">
        <f t="shared" si="129"/>
        <v>1</v>
      </c>
    </row>
    <row r="2754" spans="2:13" x14ac:dyDescent="0.3">
      <c r="B2754" s="18">
        <f t="shared" si="127"/>
        <v>48</v>
      </c>
      <c r="C2754" s="14">
        <v>48445</v>
      </c>
      <c r="D2754" s="14">
        <v>300001000</v>
      </c>
      <c r="E2754" s="14">
        <v>1</v>
      </c>
      <c r="F2754" s="14">
        <v>2017</v>
      </c>
      <c r="G2754" s="49"/>
      <c r="H2754" s="14">
        <v>49011</v>
      </c>
      <c r="I2754" s="14">
        <v>578001000</v>
      </c>
      <c r="J2754" s="14">
        <v>1</v>
      </c>
      <c r="K2754" s="14">
        <v>2017</v>
      </c>
      <c r="L2754" s="53">
        <f t="shared" si="128"/>
        <v>578001000</v>
      </c>
      <c r="M2754" s="54" t="b">
        <f t="shared" si="129"/>
        <v>1</v>
      </c>
    </row>
    <row r="2755" spans="2:13" x14ac:dyDescent="0.3">
      <c r="B2755" s="18">
        <f t="shared" si="127"/>
        <v>48</v>
      </c>
      <c r="C2755" s="14">
        <v>48447</v>
      </c>
      <c r="D2755" s="14">
        <v>300001000</v>
      </c>
      <c r="E2755" s="14">
        <v>1</v>
      </c>
      <c r="F2755" s="14">
        <v>2017</v>
      </c>
      <c r="G2755" s="49"/>
      <c r="H2755" s="14">
        <v>49013</v>
      </c>
      <c r="I2755" s="14">
        <v>500001000</v>
      </c>
      <c r="J2755" s="14">
        <v>1</v>
      </c>
      <c r="K2755" s="14">
        <v>2017</v>
      </c>
      <c r="L2755" s="53">
        <f t="shared" si="128"/>
        <v>500001000</v>
      </c>
      <c r="M2755" s="54" t="b">
        <f t="shared" si="129"/>
        <v>1</v>
      </c>
    </row>
    <row r="2756" spans="2:13" x14ac:dyDescent="0.3">
      <c r="B2756" s="18">
        <f t="shared" si="127"/>
        <v>48</v>
      </c>
      <c r="C2756" s="14">
        <v>48449</v>
      </c>
      <c r="D2756" s="14">
        <v>178011000</v>
      </c>
      <c r="E2756" s="14">
        <v>1</v>
      </c>
      <c r="F2756" s="14">
        <v>2017</v>
      </c>
      <c r="G2756" s="49"/>
      <c r="H2756" s="14">
        <v>49015</v>
      </c>
      <c r="I2756" s="14">
        <v>500001000</v>
      </c>
      <c r="J2756" s="14">
        <v>1</v>
      </c>
      <c r="K2756" s="14">
        <v>2017</v>
      </c>
      <c r="L2756" s="53">
        <f t="shared" si="128"/>
        <v>500001000</v>
      </c>
      <c r="M2756" s="54" t="b">
        <f t="shared" si="129"/>
        <v>1</v>
      </c>
    </row>
    <row r="2757" spans="2:13" x14ac:dyDescent="0.3">
      <c r="B2757" s="18">
        <f t="shared" si="127"/>
        <v>48</v>
      </c>
      <c r="C2757" s="14">
        <v>48451</v>
      </c>
      <c r="D2757" s="14">
        <v>300001000</v>
      </c>
      <c r="E2757" s="14">
        <v>1</v>
      </c>
      <c r="F2757" s="14">
        <v>2017</v>
      </c>
      <c r="G2757" s="49"/>
      <c r="H2757" s="14">
        <v>49017</v>
      </c>
      <c r="I2757" s="14">
        <v>500001000</v>
      </c>
      <c r="J2757" s="14">
        <v>1</v>
      </c>
      <c r="K2757" s="14">
        <v>2017</v>
      </c>
      <c r="L2757" s="53">
        <f t="shared" si="128"/>
        <v>500001000</v>
      </c>
      <c r="M2757" s="54" t="b">
        <f t="shared" si="129"/>
        <v>1</v>
      </c>
    </row>
    <row r="2758" spans="2:13" x14ac:dyDescent="0.3">
      <c r="B2758" s="18">
        <f t="shared" ref="B2758:B2821" si="130">TRUNC(C2758/1000,0)</f>
        <v>48</v>
      </c>
      <c r="C2758" s="14">
        <v>48453</v>
      </c>
      <c r="D2758" s="14">
        <v>178011000</v>
      </c>
      <c r="E2758" s="14">
        <v>1</v>
      </c>
      <c r="F2758" s="14">
        <v>2017</v>
      </c>
      <c r="G2758" s="49"/>
      <c r="H2758" s="14">
        <v>49019</v>
      </c>
      <c r="I2758" s="14">
        <v>500001000</v>
      </c>
      <c r="J2758" s="14">
        <v>1</v>
      </c>
      <c r="K2758" s="14">
        <v>2017</v>
      </c>
      <c r="L2758" s="53">
        <f t="shared" si="128"/>
        <v>500001000</v>
      </c>
      <c r="M2758" s="54" t="b">
        <f t="shared" si="129"/>
        <v>1</v>
      </c>
    </row>
    <row r="2759" spans="2:13" x14ac:dyDescent="0.3">
      <c r="B2759" s="18">
        <f t="shared" si="130"/>
        <v>48</v>
      </c>
      <c r="C2759" s="14">
        <v>48455</v>
      </c>
      <c r="D2759" s="14">
        <v>178011000</v>
      </c>
      <c r="E2759" s="14">
        <v>1</v>
      </c>
      <c r="F2759" s="14">
        <v>2017</v>
      </c>
      <c r="G2759" s="49"/>
      <c r="H2759" s="14">
        <v>49021</v>
      </c>
      <c r="I2759" s="14">
        <v>500001000</v>
      </c>
      <c r="J2759" s="14">
        <v>1</v>
      </c>
      <c r="K2759" s="14">
        <v>2017</v>
      </c>
      <c r="L2759" s="53">
        <f t="shared" ref="L2759:L2822" si="131">VLOOKUP(H2759,$C$5:$D$3233,2,FALSE)</f>
        <v>500001000</v>
      </c>
      <c r="M2759" s="54" t="b">
        <f t="shared" ref="M2759:M2822" si="132">L2759=I2759</f>
        <v>1</v>
      </c>
    </row>
    <row r="2760" spans="2:13" x14ac:dyDescent="0.3">
      <c r="B2760" s="18">
        <f t="shared" si="130"/>
        <v>48</v>
      </c>
      <c r="C2760" s="14">
        <v>48457</v>
      </c>
      <c r="D2760" s="14">
        <v>178011000</v>
      </c>
      <c r="E2760" s="14">
        <v>1</v>
      </c>
      <c r="F2760" s="14">
        <v>2017</v>
      </c>
      <c r="G2760" s="49"/>
      <c r="H2760" s="14">
        <v>49023</v>
      </c>
      <c r="I2760" s="14">
        <v>500001000</v>
      </c>
      <c r="J2760" s="14">
        <v>1</v>
      </c>
      <c r="K2760" s="14">
        <v>2017</v>
      </c>
      <c r="L2760" s="53">
        <f t="shared" si="131"/>
        <v>500001000</v>
      </c>
      <c r="M2760" s="54" t="b">
        <f t="shared" si="132"/>
        <v>1</v>
      </c>
    </row>
    <row r="2761" spans="2:13" x14ac:dyDescent="0.3">
      <c r="B2761" s="18">
        <f t="shared" si="130"/>
        <v>48</v>
      </c>
      <c r="C2761" s="14">
        <v>48459</v>
      </c>
      <c r="D2761" s="14">
        <v>178011000</v>
      </c>
      <c r="E2761" s="14">
        <v>1</v>
      </c>
      <c r="F2761" s="14">
        <v>2017</v>
      </c>
      <c r="G2761" s="49"/>
      <c r="H2761" s="14">
        <v>49025</v>
      </c>
      <c r="I2761" s="14">
        <v>500001000</v>
      </c>
      <c r="J2761" s="14">
        <v>1</v>
      </c>
      <c r="K2761" s="14">
        <v>2017</v>
      </c>
      <c r="L2761" s="53">
        <f t="shared" si="131"/>
        <v>500001000</v>
      </c>
      <c r="M2761" s="54" t="b">
        <f t="shared" si="132"/>
        <v>1</v>
      </c>
    </row>
    <row r="2762" spans="2:13" x14ac:dyDescent="0.3">
      <c r="B2762" s="18">
        <f t="shared" si="130"/>
        <v>48</v>
      </c>
      <c r="C2762" s="14">
        <v>48461</v>
      </c>
      <c r="D2762" s="14">
        <v>300001000</v>
      </c>
      <c r="E2762" s="14">
        <v>1</v>
      </c>
      <c r="F2762" s="14">
        <v>2017</v>
      </c>
      <c r="G2762" s="49"/>
      <c r="H2762" s="14">
        <v>49027</v>
      </c>
      <c r="I2762" s="14">
        <v>500001000</v>
      </c>
      <c r="J2762" s="14">
        <v>1</v>
      </c>
      <c r="K2762" s="14">
        <v>2017</v>
      </c>
      <c r="L2762" s="53">
        <f t="shared" si="131"/>
        <v>500001000</v>
      </c>
      <c r="M2762" s="54" t="b">
        <f t="shared" si="132"/>
        <v>1</v>
      </c>
    </row>
    <row r="2763" spans="2:13" x14ac:dyDescent="0.3">
      <c r="B2763" s="18">
        <f t="shared" si="130"/>
        <v>48</v>
      </c>
      <c r="C2763" s="14">
        <v>48463</v>
      </c>
      <c r="D2763" s="14">
        <v>300001000</v>
      </c>
      <c r="E2763" s="14">
        <v>1</v>
      </c>
      <c r="F2763" s="14">
        <v>2017</v>
      </c>
      <c r="G2763" s="49"/>
      <c r="H2763" s="14">
        <v>49029</v>
      </c>
      <c r="I2763" s="14">
        <v>500001000</v>
      </c>
      <c r="J2763" s="14">
        <v>1</v>
      </c>
      <c r="K2763" s="14">
        <v>2017</v>
      </c>
      <c r="L2763" s="53">
        <f t="shared" si="131"/>
        <v>500001000</v>
      </c>
      <c r="M2763" s="54" t="b">
        <f t="shared" si="132"/>
        <v>1</v>
      </c>
    </row>
    <row r="2764" spans="2:13" x14ac:dyDescent="0.3">
      <c r="B2764" s="18">
        <f t="shared" si="130"/>
        <v>48</v>
      </c>
      <c r="C2764" s="14">
        <v>48465</v>
      </c>
      <c r="D2764" s="14">
        <v>300001000</v>
      </c>
      <c r="E2764" s="14">
        <v>1</v>
      </c>
      <c r="F2764" s="14">
        <v>2017</v>
      </c>
      <c r="G2764" s="49"/>
      <c r="H2764" s="14">
        <v>49031</v>
      </c>
      <c r="I2764" s="14">
        <v>500001000</v>
      </c>
      <c r="J2764" s="14">
        <v>1</v>
      </c>
      <c r="K2764" s="14">
        <v>2017</v>
      </c>
      <c r="L2764" s="53">
        <f t="shared" si="131"/>
        <v>500001000</v>
      </c>
      <c r="M2764" s="54" t="b">
        <f t="shared" si="132"/>
        <v>1</v>
      </c>
    </row>
    <row r="2765" spans="2:13" x14ac:dyDescent="0.3">
      <c r="B2765" s="18">
        <f t="shared" si="130"/>
        <v>48</v>
      </c>
      <c r="C2765" s="14">
        <v>48467</v>
      </c>
      <c r="D2765" s="14">
        <v>178011000</v>
      </c>
      <c r="E2765" s="14">
        <v>1</v>
      </c>
      <c r="F2765" s="14">
        <v>2017</v>
      </c>
      <c r="G2765" s="49"/>
      <c r="H2765" s="14">
        <v>49033</v>
      </c>
      <c r="I2765" s="14">
        <v>500001000</v>
      </c>
      <c r="J2765" s="14">
        <v>1</v>
      </c>
      <c r="K2765" s="14">
        <v>2017</v>
      </c>
      <c r="L2765" s="53">
        <f t="shared" si="131"/>
        <v>500001000</v>
      </c>
      <c r="M2765" s="54" t="b">
        <f t="shared" si="132"/>
        <v>1</v>
      </c>
    </row>
    <row r="2766" spans="2:13" x14ac:dyDescent="0.3">
      <c r="B2766" s="18">
        <f t="shared" si="130"/>
        <v>48</v>
      </c>
      <c r="C2766" s="14">
        <v>48469</v>
      </c>
      <c r="D2766" s="14">
        <v>178011000</v>
      </c>
      <c r="E2766" s="14">
        <v>1</v>
      </c>
      <c r="F2766" s="14">
        <v>2017</v>
      </c>
      <c r="G2766" s="49"/>
      <c r="H2766" s="14">
        <v>49035</v>
      </c>
      <c r="I2766" s="14">
        <v>578001000</v>
      </c>
      <c r="J2766" s="14">
        <v>1</v>
      </c>
      <c r="K2766" s="14">
        <v>2017</v>
      </c>
      <c r="L2766" s="53">
        <f t="shared" si="131"/>
        <v>578001000</v>
      </c>
      <c r="M2766" s="54" t="b">
        <f t="shared" si="132"/>
        <v>1</v>
      </c>
    </row>
    <row r="2767" spans="2:13" x14ac:dyDescent="0.3">
      <c r="B2767" s="18">
        <f t="shared" si="130"/>
        <v>48</v>
      </c>
      <c r="C2767" s="14">
        <v>48471</v>
      </c>
      <c r="D2767" s="14">
        <v>178011000</v>
      </c>
      <c r="E2767" s="14">
        <v>1</v>
      </c>
      <c r="F2767" s="14">
        <v>2017</v>
      </c>
      <c r="G2767" s="49"/>
      <c r="H2767" s="14">
        <v>49037</v>
      </c>
      <c r="I2767" s="14">
        <v>500001000</v>
      </c>
      <c r="J2767" s="14">
        <v>1</v>
      </c>
      <c r="K2767" s="14">
        <v>2017</v>
      </c>
      <c r="L2767" s="53">
        <f t="shared" si="131"/>
        <v>500001000</v>
      </c>
      <c r="M2767" s="54" t="b">
        <f t="shared" si="132"/>
        <v>1</v>
      </c>
    </row>
    <row r="2768" spans="2:13" x14ac:dyDescent="0.3">
      <c r="B2768" s="18">
        <f t="shared" si="130"/>
        <v>48</v>
      </c>
      <c r="C2768" s="14">
        <v>48473</v>
      </c>
      <c r="D2768" s="14">
        <v>1370011000</v>
      </c>
      <c r="E2768" s="14">
        <v>1</v>
      </c>
      <c r="F2768" s="14">
        <v>2017</v>
      </c>
      <c r="G2768" s="49"/>
      <c r="H2768" s="14">
        <v>49039</v>
      </c>
      <c r="I2768" s="14">
        <v>500001000</v>
      </c>
      <c r="J2768" s="14">
        <v>1</v>
      </c>
      <c r="K2768" s="14">
        <v>2017</v>
      </c>
      <c r="L2768" s="53">
        <f t="shared" si="131"/>
        <v>500001000</v>
      </c>
      <c r="M2768" s="54" t="b">
        <f t="shared" si="132"/>
        <v>1</v>
      </c>
    </row>
    <row r="2769" spans="2:13" x14ac:dyDescent="0.3">
      <c r="B2769" s="18">
        <f t="shared" si="130"/>
        <v>48</v>
      </c>
      <c r="C2769" s="14">
        <v>48475</v>
      </c>
      <c r="D2769" s="14">
        <v>300001000</v>
      </c>
      <c r="E2769" s="14">
        <v>1</v>
      </c>
      <c r="F2769" s="14">
        <v>2017</v>
      </c>
      <c r="G2769" s="49"/>
      <c r="H2769" s="14">
        <v>49041</v>
      </c>
      <c r="I2769" s="14">
        <v>500001000</v>
      </c>
      <c r="J2769" s="14">
        <v>1</v>
      </c>
      <c r="K2769" s="14">
        <v>2017</v>
      </c>
      <c r="L2769" s="53">
        <f t="shared" si="131"/>
        <v>500001000</v>
      </c>
      <c r="M2769" s="54" t="b">
        <f t="shared" si="132"/>
        <v>1</v>
      </c>
    </row>
    <row r="2770" spans="2:13" x14ac:dyDescent="0.3">
      <c r="B2770" s="18">
        <f t="shared" si="130"/>
        <v>48</v>
      </c>
      <c r="C2770" s="14">
        <v>48477</v>
      </c>
      <c r="D2770" s="14">
        <v>178011000</v>
      </c>
      <c r="E2770" s="14">
        <v>1</v>
      </c>
      <c r="F2770" s="14">
        <v>2017</v>
      </c>
      <c r="G2770" s="49"/>
      <c r="H2770" s="14">
        <v>49043</v>
      </c>
      <c r="I2770" s="14">
        <v>500001000</v>
      </c>
      <c r="J2770" s="14">
        <v>1</v>
      </c>
      <c r="K2770" s="14">
        <v>2017</v>
      </c>
      <c r="L2770" s="53">
        <f t="shared" si="131"/>
        <v>500001000</v>
      </c>
      <c r="M2770" s="54" t="b">
        <f t="shared" si="132"/>
        <v>1</v>
      </c>
    </row>
    <row r="2771" spans="2:13" x14ac:dyDescent="0.3">
      <c r="B2771" s="18">
        <f t="shared" si="130"/>
        <v>48</v>
      </c>
      <c r="C2771" s="14">
        <v>48479</v>
      </c>
      <c r="D2771" s="14">
        <v>300001000</v>
      </c>
      <c r="E2771" s="14">
        <v>1</v>
      </c>
      <c r="F2771" s="14">
        <v>2017</v>
      </c>
      <c r="G2771" s="49"/>
      <c r="H2771" s="14">
        <v>49045</v>
      </c>
      <c r="I2771" s="14">
        <v>500001000</v>
      </c>
      <c r="J2771" s="14">
        <v>1</v>
      </c>
      <c r="K2771" s="14">
        <v>2017</v>
      </c>
      <c r="L2771" s="53">
        <f t="shared" si="131"/>
        <v>500001000</v>
      </c>
      <c r="M2771" s="54" t="b">
        <f t="shared" si="132"/>
        <v>1</v>
      </c>
    </row>
    <row r="2772" spans="2:13" x14ac:dyDescent="0.3">
      <c r="B2772" s="18">
        <f t="shared" si="130"/>
        <v>48</v>
      </c>
      <c r="C2772" s="14">
        <v>48481</v>
      </c>
      <c r="D2772" s="14">
        <v>178011000</v>
      </c>
      <c r="E2772" s="14">
        <v>1</v>
      </c>
      <c r="F2772" s="14">
        <v>2017</v>
      </c>
      <c r="G2772" s="49"/>
      <c r="H2772" s="14">
        <v>49047</v>
      </c>
      <c r="I2772" s="14">
        <v>500001000</v>
      </c>
      <c r="J2772" s="14">
        <v>1</v>
      </c>
      <c r="K2772" s="14">
        <v>2017</v>
      </c>
      <c r="L2772" s="53">
        <f t="shared" si="131"/>
        <v>500001000</v>
      </c>
      <c r="M2772" s="54" t="b">
        <f t="shared" si="132"/>
        <v>1</v>
      </c>
    </row>
    <row r="2773" spans="2:13" x14ac:dyDescent="0.3">
      <c r="B2773" s="18">
        <f t="shared" si="130"/>
        <v>48</v>
      </c>
      <c r="C2773" s="14">
        <v>48483</v>
      </c>
      <c r="D2773" s="14">
        <v>300001000</v>
      </c>
      <c r="E2773" s="14">
        <v>1</v>
      </c>
      <c r="F2773" s="14">
        <v>2017</v>
      </c>
      <c r="G2773" s="49"/>
      <c r="H2773" s="14">
        <v>49049</v>
      </c>
      <c r="I2773" s="14">
        <v>500001000</v>
      </c>
      <c r="J2773" s="14">
        <v>1</v>
      </c>
      <c r="K2773" s="14">
        <v>2017</v>
      </c>
      <c r="L2773" s="53">
        <f t="shared" si="131"/>
        <v>500001000</v>
      </c>
      <c r="M2773" s="54" t="b">
        <f t="shared" si="132"/>
        <v>1</v>
      </c>
    </row>
    <row r="2774" spans="2:13" x14ac:dyDescent="0.3">
      <c r="B2774" s="18">
        <f t="shared" si="130"/>
        <v>48</v>
      </c>
      <c r="C2774" s="14">
        <v>48485</v>
      </c>
      <c r="D2774" s="14">
        <v>300001000</v>
      </c>
      <c r="E2774" s="14">
        <v>1</v>
      </c>
      <c r="F2774" s="14">
        <v>2017</v>
      </c>
      <c r="G2774" s="49"/>
      <c r="H2774" s="14">
        <v>49051</v>
      </c>
      <c r="I2774" s="14">
        <v>500001000</v>
      </c>
      <c r="J2774" s="14">
        <v>1</v>
      </c>
      <c r="K2774" s="14">
        <v>2017</v>
      </c>
      <c r="L2774" s="53">
        <f t="shared" si="131"/>
        <v>500001000</v>
      </c>
      <c r="M2774" s="54" t="b">
        <f t="shared" si="132"/>
        <v>1</v>
      </c>
    </row>
    <row r="2775" spans="2:13" x14ac:dyDescent="0.3">
      <c r="B2775" s="18">
        <f t="shared" si="130"/>
        <v>48</v>
      </c>
      <c r="C2775" s="14">
        <v>48487</v>
      </c>
      <c r="D2775" s="14">
        <v>300001000</v>
      </c>
      <c r="E2775" s="14">
        <v>1</v>
      </c>
      <c r="F2775" s="14">
        <v>2017</v>
      </c>
      <c r="G2775" s="49"/>
      <c r="H2775" s="14">
        <v>49053</v>
      </c>
      <c r="I2775" s="14">
        <v>500001000</v>
      </c>
      <c r="J2775" s="14">
        <v>1</v>
      </c>
      <c r="K2775" s="14">
        <v>2017</v>
      </c>
      <c r="L2775" s="53">
        <f t="shared" si="131"/>
        <v>500001000</v>
      </c>
      <c r="M2775" s="54" t="b">
        <f t="shared" si="132"/>
        <v>1</v>
      </c>
    </row>
    <row r="2776" spans="2:13" x14ac:dyDescent="0.3">
      <c r="B2776" s="18">
        <f t="shared" si="130"/>
        <v>48</v>
      </c>
      <c r="C2776" s="14">
        <v>48489</v>
      </c>
      <c r="D2776" s="14">
        <v>100001000</v>
      </c>
      <c r="E2776" s="14">
        <v>1</v>
      </c>
      <c r="F2776" s="14">
        <v>2017</v>
      </c>
      <c r="G2776" s="49"/>
      <c r="H2776" s="14">
        <v>49055</v>
      </c>
      <c r="I2776" s="14">
        <v>500001000</v>
      </c>
      <c r="J2776" s="14">
        <v>1</v>
      </c>
      <c r="K2776" s="14">
        <v>2017</v>
      </c>
      <c r="L2776" s="53">
        <f t="shared" si="131"/>
        <v>500001000</v>
      </c>
      <c r="M2776" s="54" t="b">
        <f t="shared" si="132"/>
        <v>1</v>
      </c>
    </row>
    <row r="2777" spans="2:13" x14ac:dyDescent="0.3">
      <c r="B2777" s="18">
        <f t="shared" si="130"/>
        <v>48</v>
      </c>
      <c r="C2777" s="14">
        <v>48491</v>
      </c>
      <c r="D2777" s="14">
        <v>178011000</v>
      </c>
      <c r="E2777" s="14">
        <v>1</v>
      </c>
      <c r="F2777" s="14">
        <v>2017</v>
      </c>
      <c r="G2777" s="49"/>
      <c r="H2777" s="14">
        <v>49057</v>
      </c>
      <c r="I2777" s="14">
        <v>500001000</v>
      </c>
      <c r="J2777" s="14">
        <v>1</v>
      </c>
      <c r="K2777" s="14">
        <v>2017</v>
      </c>
      <c r="L2777" s="53">
        <f t="shared" si="131"/>
        <v>500001000</v>
      </c>
      <c r="M2777" s="54" t="b">
        <f t="shared" si="132"/>
        <v>1</v>
      </c>
    </row>
    <row r="2778" spans="2:13" x14ac:dyDescent="0.3">
      <c r="B2778" s="18">
        <f t="shared" si="130"/>
        <v>48</v>
      </c>
      <c r="C2778" s="14">
        <v>48493</v>
      </c>
      <c r="D2778" s="14">
        <v>178011000</v>
      </c>
      <c r="E2778" s="14">
        <v>1</v>
      </c>
      <c r="F2778" s="14">
        <v>2017</v>
      </c>
      <c r="G2778" s="49"/>
      <c r="H2778" s="14">
        <v>50001</v>
      </c>
      <c r="I2778" s="14">
        <v>100001000</v>
      </c>
      <c r="J2778" s="14">
        <v>1</v>
      </c>
      <c r="K2778" s="14">
        <v>2017</v>
      </c>
      <c r="L2778" s="53">
        <f t="shared" si="131"/>
        <v>100011000</v>
      </c>
      <c r="M2778" s="54" t="b">
        <f t="shared" si="132"/>
        <v>0</v>
      </c>
    </row>
    <row r="2779" spans="2:13" x14ac:dyDescent="0.3">
      <c r="B2779" s="18">
        <f t="shared" si="130"/>
        <v>48</v>
      </c>
      <c r="C2779" s="14">
        <v>48495</v>
      </c>
      <c r="D2779" s="14">
        <v>300001000</v>
      </c>
      <c r="E2779" s="14">
        <v>1</v>
      </c>
      <c r="F2779" s="14">
        <v>2017</v>
      </c>
      <c r="G2779" s="49"/>
      <c r="H2779" s="14">
        <v>50003</v>
      </c>
      <c r="I2779" s="14">
        <v>100001000</v>
      </c>
      <c r="J2779" s="14">
        <v>1</v>
      </c>
      <c r="K2779" s="14">
        <v>2017</v>
      </c>
      <c r="L2779" s="53">
        <f t="shared" si="131"/>
        <v>100011000</v>
      </c>
      <c r="M2779" s="54" t="b">
        <f t="shared" si="132"/>
        <v>0</v>
      </c>
    </row>
    <row r="2780" spans="2:13" x14ac:dyDescent="0.3">
      <c r="B2780" s="18">
        <f t="shared" si="130"/>
        <v>48</v>
      </c>
      <c r="C2780" s="14">
        <v>48497</v>
      </c>
      <c r="D2780" s="14">
        <v>178011000</v>
      </c>
      <c r="E2780" s="14">
        <v>1</v>
      </c>
      <c r="F2780" s="14">
        <v>2017</v>
      </c>
      <c r="G2780" s="49"/>
      <c r="H2780" s="14">
        <v>50005</v>
      </c>
      <c r="I2780" s="14">
        <v>100001000</v>
      </c>
      <c r="J2780" s="14">
        <v>1</v>
      </c>
      <c r="K2780" s="14">
        <v>2017</v>
      </c>
      <c r="L2780" s="53">
        <f t="shared" si="131"/>
        <v>100011000</v>
      </c>
      <c r="M2780" s="54" t="b">
        <f t="shared" si="132"/>
        <v>0</v>
      </c>
    </row>
    <row r="2781" spans="2:13" x14ac:dyDescent="0.3">
      <c r="B2781" s="18">
        <f t="shared" si="130"/>
        <v>48</v>
      </c>
      <c r="C2781" s="14">
        <v>48499</v>
      </c>
      <c r="D2781" s="14">
        <v>178011000</v>
      </c>
      <c r="E2781" s="14">
        <v>1</v>
      </c>
      <c r="F2781" s="14">
        <v>2017</v>
      </c>
      <c r="G2781" s="49"/>
      <c r="H2781" s="14">
        <v>50007</v>
      </c>
      <c r="I2781" s="14">
        <v>100001000</v>
      </c>
      <c r="J2781" s="14">
        <v>1</v>
      </c>
      <c r="K2781" s="14">
        <v>2017</v>
      </c>
      <c r="L2781" s="53">
        <f t="shared" si="131"/>
        <v>100011000</v>
      </c>
      <c r="M2781" s="54" t="b">
        <f t="shared" si="132"/>
        <v>0</v>
      </c>
    </row>
    <row r="2782" spans="2:13" x14ac:dyDescent="0.3">
      <c r="B2782" s="18">
        <f t="shared" si="130"/>
        <v>48</v>
      </c>
      <c r="C2782" s="14">
        <v>48501</v>
      </c>
      <c r="D2782" s="14">
        <v>300001000</v>
      </c>
      <c r="E2782" s="14">
        <v>1</v>
      </c>
      <c r="F2782" s="14">
        <v>2017</v>
      </c>
      <c r="G2782" s="49"/>
      <c r="H2782" s="14">
        <v>50009</v>
      </c>
      <c r="I2782" s="14">
        <v>100001000</v>
      </c>
      <c r="J2782" s="14">
        <v>1</v>
      </c>
      <c r="K2782" s="14">
        <v>2017</v>
      </c>
      <c r="L2782" s="53">
        <f t="shared" si="131"/>
        <v>100011000</v>
      </c>
      <c r="M2782" s="54" t="b">
        <f t="shared" si="132"/>
        <v>0</v>
      </c>
    </row>
    <row r="2783" spans="2:13" x14ac:dyDescent="0.3">
      <c r="B2783" s="18">
        <f t="shared" si="130"/>
        <v>48</v>
      </c>
      <c r="C2783" s="14">
        <v>48503</v>
      </c>
      <c r="D2783" s="14">
        <v>300001000</v>
      </c>
      <c r="E2783" s="14">
        <v>1</v>
      </c>
      <c r="F2783" s="14">
        <v>2017</v>
      </c>
      <c r="G2783" s="49"/>
      <c r="H2783" s="14">
        <v>50011</v>
      </c>
      <c r="I2783" s="14">
        <v>100001000</v>
      </c>
      <c r="J2783" s="14">
        <v>1</v>
      </c>
      <c r="K2783" s="14">
        <v>2017</v>
      </c>
      <c r="L2783" s="53">
        <f t="shared" si="131"/>
        <v>100011000</v>
      </c>
      <c r="M2783" s="54" t="b">
        <f t="shared" si="132"/>
        <v>0</v>
      </c>
    </row>
    <row r="2784" spans="2:13" x14ac:dyDescent="0.3">
      <c r="B2784" s="18">
        <f t="shared" si="130"/>
        <v>48</v>
      </c>
      <c r="C2784" s="14">
        <v>48505</v>
      </c>
      <c r="D2784" s="14">
        <v>300001000</v>
      </c>
      <c r="E2784" s="14">
        <v>1</v>
      </c>
      <c r="F2784" s="14">
        <v>2017</v>
      </c>
      <c r="G2784" s="49"/>
      <c r="H2784" s="14">
        <v>50013</v>
      </c>
      <c r="I2784" s="14">
        <v>100001000</v>
      </c>
      <c r="J2784" s="14">
        <v>1</v>
      </c>
      <c r="K2784" s="14">
        <v>2017</v>
      </c>
      <c r="L2784" s="53">
        <f t="shared" si="131"/>
        <v>100011000</v>
      </c>
      <c r="M2784" s="54" t="b">
        <f t="shared" si="132"/>
        <v>0</v>
      </c>
    </row>
    <row r="2785" spans="2:13" x14ac:dyDescent="0.3">
      <c r="B2785" s="18">
        <f t="shared" si="130"/>
        <v>48</v>
      </c>
      <c r="C2785" s="14">
        <v>48507</v>
      </c>
      <c r="D2785" s="14">
        <v>300001000</v>
      </c>
      <c r="E2785" s="14">
        <v>1</v>
      </c>
      <c r="F2785" s="14">
        <v>2017</v>
      </c>
      <c r="G2785" s="49"/>
      <c r="H2785" s="14">
        <v>50015</v>
      </c>
      <c r="I2785" s="14">
        <v>100001000</v>
      </c>
      <c r="J2785" s="14">
        <v>1</v>
      </c>
      <c r="K2785" s="14">
        <v>2017</v>
      </c>
      <c r="L2785" s="53">
        <f t="shared" si="131"/>
        <v>100011000</v>
      </c>
      <c r="M2785" s="54" t="b">
        <f t="shared" si="132"/>
        <v>0</v>
      </c>
    </row>
    <row r="2786" spans="2:13" x14ac:dyDescent="0.3">
      <c r="B2786" s="18">
        <f t="shared" si="130"/>
        <v>49</v>
      </c>
      <c r="C2786" s="14">
        <v>49001</v>
      </c>
      <c r="D2786" s="14">
        <v>500001000</v>
      </c>
      <c r="E2786" s="14">
        <v>1</v>
      </c>
      <c r="F2786" s="14">
        <v>2017</v>
      </c>
      <c r="G2786" s="49"/>
      <c r="H2786" s="14">
        <v>50017</v>
      </c>
      <c r="I2786" s="14">
        <v>100001000</v>
      </c>
      <c r="J2786" s="14">
        <v>1</v>
      </c>
      <c r="K2786" s="14">
        <v>2017</v>
      </c>
      <c r="L2786" s="53">
        <f t="shared" si="131"/>
        <v>100011000</v>
      </c>
      <c r="M2786" s="54" t="b">
        <f t="shared" si="132"/>
        <v>0</v>
      </c>
    </row>
    <row r="2787" spans="2:13" x14ac:dyDescent="0.3">
      <c r="B2787" s="18">
        <f t="shared" si="130"/>
        <v>49</v>
      </c>
      <c r="C2787" s="14">
        <v>49003</v>
      </c>
      <c r="D2787" s="14">
        <v>500001000</v>
      </c>
      <c r="E2787" s="14">
        <v>1</v>
      </c>
      <c r="F2787" s="14">
        <v>2017</v>
      </c>
      <c r="G2787" s="49"/>
      <c r="H2787" s="14">
        <v>50019</v>
      </c>
      <c r="I2787" s="14">
        <v>100001000</v>
      </c>
      <c r="J2787" s="14">
        <v>1</v>
      </c>
      <c r="K2787" s="14">
        <v>2017</v>
      </c>
      <c r="L2787" s="53">
        <f t="shared" si="131"/>
        <v>100011000</v>
      </c>
      <c r="M2787" s="54" t="b">
        <f t="shared" si="132"/>
        <v>0</v>
      </c>
    </row>
    <row r="2788" spans="2:13" x14ac:dyDescent="0.3">
      <c r="B2788" s="18">
        <f t="shared" si="130"/>
        <v>49</v>
      </c>
      <c r="C2788" s="14">
        <v>49005</v>
      </c>
      <c r="D2788" s="14">
        <v>500001000</v>
      </c>
      <c r="E2788" s="14">
        <v>1</v>
      </c>
      <c r="F2788" s="14">
        <v>2017</v>
      </c>
      <c r="G2788" s="49"/>
      <c r="H2788" s="14">
        <v>50021</v>
      </c>
      <c r="I2788" s="14">
        <v>100001000</v>
      </c>
      <c r="J2788" s="14">
        <v>1</v>
      </c>
      <c r="K2788" s="14">
        <v>2017</v>
      </c>
      <c r="L2788" s="53">
        <f t="shared" si="131"/>
        <v>100011000</v>
      </c>
      <c r="M2788" s="54" t="b">
        <f t="shared" si="132"/>
        <v>0</v>
      </c>
    </row>
    <row r="2789" spans="2:13" x14ac:dyDescent="0.3">
      <c r="B2789" s="18">
        <f t="shared" si="130"/>
        <v>49</v>
      </c>
      <c r="C2789" s="14">
        <v>49007</v>
      </c>
      <c r="D2789" s="14">
        <v>500001000</v>
      </c>
      <c r="E2789" s="14">
        <v>1</v>
      </c>
      <c r="F2789" s="14">
        <v>2017</v>
      </c>
      <c r="G2789" s="49"/>
      <c r="H2789" s="14">
        <v>50023</v>
      </c>
      <c r="I2789" s="14">
        <v>100001000</v>
      </c>
      <c r="J2789" s="14">
        <v>1</v>
      </c>
      <c r="K2789" s="14">
        <v>2017</v>
      </c>
      <c r="L2789" s="53">
        <f t="shared" si="131"/>
        <v>100011000</v>
      </c>
      <c r="M2789" s="54" t="b">
        <f t="shared" si="132"/>
        <v>0</v>
      </c>
    </row>
    <row r="2790" spans="2:13" x14ac:dyDescent="0.3">
      <c r="B2790" s="18">
        <f t="shared" si="130"/>
        <v>49</v>
      </c>
      <c r="C2790" s="14">
        <v>49009</v>
      </c>
      <c r="D2790" s="14">
        <v>500001000</v>
      </c>
      <c r="E2790" s="14">
        <v>1</v>
      </c>
      <c r="F2790" s="14">
        <v>2017</v>
      </c>
      <c r="G2790" s="49"/>
      <c r="H2790" s="14">
        <v>50025</v>
      </c>
      <c r="I2790" s="14">
        <v>100001000</v>
      </c>
      <c r="J2790" s="14">
        <v>1</v>
      </c>
      <c r="K2790" s="14">
        <v>2017</v>
      </c>
      <c r="L2790" s="53">
        <f t="shared" si="131"/>
        <v>100011000</v>
      </c>
      <c r="M2790" s="54" t="b">
        <f t="shared" si="132"/>
        <v>0</v>
      </c>
    </row>
    <row r="2791" spans="2:13" x14ac:dyDescent="0.3">
      <c r="B2791" s="18">
        <f t="shared" si="130"/>
        <v>49</v>
      </c>
      <c r="C2791" s="14">
        <v>49011</v>
      </c>
      <c r="D2791" s="14">
        <v>578001000</v>
      </c>
      <c r="E2791" s="14">
        <v>1</v>
      </c>
      <c r="F2791" s="14">
        <v>2017</v>
      </c>
      <c r="G2791" s="49"/>
      <c r="H2791" s="14">
        <v>50027</v>
      </c>
      <c r="I2791" s="14">
        <v>100001000</v>
      </c>
      <c r="J2791" s="14">
        <v>1</v>
      </c>
      <c r="K2791" s="14">
        <v>2017</v>
      </c>
      <c r="L2791" s="53">
        <f t="shared" si="131"/>
        <v>100011000</v>
      </c>
      <c r="M2791" s="54" t="b">
        <f t="shared" si="132"/>
        <v>0</v>
      </c>
    </row>
    <row r="2792" spans="2:13" x14ac:dyDescent="0.3">
      <c r="B2792" s="18">
        <f t="shared" si="130"/>
        <v>49</v>
      </c>
      <c r="C2792" s="14">
        <v>49013</v>
      </c>
      <c r="D2792" s="14">
        <v>500001000</v>
      </c>
      <c r="E2792" s="14">
        <v>1</v>
      </c>
      <c r="F2792" s="14">
        <v>2017</v>
      </c>
      <c r="G2792" s="49"/>
      <c r="H2792" s="14">
        <v>51001</v>
      </c>
      <c r="I2792" s="14">
        <v>100001000</v>
      </c>
      <c r="J2792" s="14">
        <v>1</v>
      </c>
      <c r="K2792" s="14">
        <v>2017</v>
      </c>
      <c r="L2792" s="53">
        <f t="shared" si="131"/>
        <v>100001000</v>
      </c>
      <c r="M2792" s="54" t="b">
        <f t="shared" si="132"/>
        <v>1</v>
      </c>
    </row>
    <row r="2793" spans="2:13" x14ac:dyDescent="0.3">
      <c r="B2793" s="18">
        <f t="shared" si="130"/>
        <v>49</v>
      </c>
      <c r="C2793" s="14">
        <v>49015</v>
      </c>
      <c r="D2793" s="14">
        <v>500001000</v>
      </c>
      <c r="E2793" s="14">
        <v>1</v>
      </c>
      <c r="F2793" s="14">
        <v>2017</v>
      </c>
      <c r="G2793" s="49"/>
      <c r="H2793" s="14">
        <v>51003</v>
      </c>
      <c r="I2793" s="14">
        <v>100001000</v>
      </c>
      <c r="J2793" s="14">
        <v>1</v>
      </c>
      <c r="K2793" s="14">
        <v>2017</v>
      </c>
      <c r="L2793" s="53">
        <f t="shared" si="131"/>
        <v>100001000</v>
      </c>
      <c r="M2793" s="54" t="b">
        <f t="shared" si="132"/>
        <v>1</v>
      </c>
    </row>
    <row r="2794" spans="2:13" x14ac:dyDescent="0.3">
      <c r="B2794" s="18">
        <f t="shared" si="130"/>
        <v>49</v>
      </c>
      <c r="C2794" s="14">
        <v>49017</v>
      </c>
      <c r="D2794" s="14">
        <v>500001000</v>
      </c>
      <c r="E2794" s="14">
        <v>1</v>
      </c>
      <c r="F2794" s="14">
        <v>2017</v>
      </c>
      <c r="G2794" s="49"/>
      <c r="H2794" s="14">
        <v>51005</v>
      </c>
      <c r="I2794" s="14">
        <v>100001000</v>
      </c>
      <c r="J2794" s="14">
        <v>1</v>
      </c>
      <c r="K2794" s="14">
        <v>2017</v>
      </c>
      <c r="L2794" s="53">
        <f t="shared" si="131"/>
        <v>100001000</v>
      </c>
      <c r="M2794" s="54" t="b">
        <f t="shared" si="132"/>
        <v>1</v>
      </c>
    </row>
    <row r="2795" spans="2:13" x14ac:dyDescent="0.3">
      <c r="B2795" s="18">
        <f t="shared" si="130"/>
        <v>49</v>
      </c>
      <c r="C2795" s="14">
        <v>49019</v>
      </c>
      <c r="D2795" s="14">
        <v>500001000</v>
      </c>
      <c r="E2795" s="14">
        <v>1</v>
      </c>
      <c r="F2795" s="14">
        <v>2017</v>
      </c>
      <c r="G2795" s="49"/>
      <c r="H2795" s="14">
        <v>51007</v>
      </c>
      <c r="I2795" s="14">
        <v>100001000</v>
      </c>
      <c r="J2795" s="14">
        <v>1</v>
      </c>
      <c r="K2795" s="14">
        <v>2017</v>
      </c>
      <c r="L2795" s="53">
        <f t="shared" si="131"/>
        <v>100001000</v>
      </c>
      <c r="M2795" s="54" t="b">
        <f t="shared" si="132"/>
        <v>1</v>
      </c>
    </row>
    <row r="2796" spans="2:13" x14ac:dyDescent="0.3">
      <c r="B2796" s="18">
        <f t="shared" si="130"/>
        <v>49</v>
      </c>
      <c r="C2796" s="14">
        <v>49021</v>
      </c>
      <c r="D2796" s="14">
        <v>500001000</v>
      </c>
      <c r="E2796" s="14">
        <v>1</v>
      </c>
      <c r="F2796" s="14">
        <v>2017</v>
      </c>
      <c r="G2796" s="49"/>
      <c r="H2796" s="14">
        <v>51009</v>
      </c>
      <c r="I2796" s="14">
        <v>100001000</v>
      </c>
      <c r="J2796" s="14">
        <v>1</v>
      </c>
      <c r="K2796" s="14">
        <v>2017</v>
      </c>
      <c r="L2796" s="53">
        <f t="shared" si="131"/>
        <v>100001000</v>
      </c>
      <c r="M2796" s="54" t="b">
        <f t="shared" si="132"/>
        <v>1</v>
      </c>
    </row>
    <row r="2797" spans="2:13" x14ac:dyDescent="0.3">
      <c r="B2797" s="18">
        <f t="shared" si="130"/>
        <v>49</v>
      </c>
      <c r="C2797" s="14">
        <v>49023</v>
      </c>
      <c r="D2797" s="14">
        <v>500001000</v>
      </c>
      <c r="E2797" s="14">
        <v>1</v>
      </c>
      <c r="F2797" s="14">
        <v>2017</v>
      </c>
      <c r="G2797" s="49"/>
      <c r="H2797" s="14">
        <v>51011</v>
      </c>
      <c r="I2797" s="14">
        <v>100001000</v>
      </c>
      <c r="J2797" s="14">
        <v>1</v>
      </c>
      <c r="K2797" s="14">
        <v>2017</v>
      </c>
      <c r="L2797" s="53">
        <f t="shared" si="131"/>
        <v>100001000</v>
      </c>
      <c r="M2797" s="54" t="b">
        <f t="shared" si="132"/>
        <v>1</v>
      </c>
    </row>
    <row r="2798" spans="2:13" x14ac:dyDescent="0.3">
      <c r="B2798" s="18">
        <f t="shared" si="130"/>
        <v>49</v>
      </c>
      <c r="C2798" s="14">
        <v>49025</v>
      </c>
      <c r="D2798" s="14">
        <v>500001000</v>
      </c>
      <c r="E2798" s="14">
        <v>1</v>
      </c>
      <c r="F2798" s="14">
        <v>2017</v>
      </c>
      <c r="G2798" s="49"/>
      <c r="H2798" s="14">
        <v>51013</v>
      </c>
      <c r="I2798" s="14">
        <v>1270011000</v>
      </c>
      <c r="J2798" s="14">
        <v>1</v>
      </c>
      <c r="K2798" s="14">
        <v>2017</v>
      </c>
      <c r="L2798" s="53">
        <f t="shared" si="131"/>
        <v>1270011000</v>
      </c>
      <c r="M2798" s="54" t="b">
        <f t="shared" si="132"/>
        <v>1</v>
      </c>
    </row>
    <row r="2799" spans="2:13" x14ac:dyDescent="0.3">
      <c r="B2799" s="18">
        <f t="shared" si="130"/>
        <v>49</v>
      </c>
      <c r="C2799" s="14">
        <v>49027</v>
      </c>
      <c r="D2799" s="14">
        <v>500001000</v>
      </c>
      <c r="E2799" s="14">
        <v>1</v>
      </c>
      <c r="F2799" s="14">
        <v>2017</v>
      </c>
      <c r="G2799" s="49"/>
      <c r="H2799" s="14">
        <v>51015</v>
      </c>
      <c r="I2799" s="14">
        <v>100001000</v>
      </c>
      <c r="J2799" s="14">
        <v>1</v>
      </c>
      <c r="K2799" s="14">
        <v>2017</v>
      </c>
      <c r="L2799" s="53">
        <f t="shared" si="131"/>
        <v>100001000</v>
      </c>
      <c r="M2799" s="54" t="b">
        <f t="shared" si="132"/>
        <v>1</v>
      </c>
    </row>
    <row r="2800" spans="2:13" x14ac:dyDescent="0.3">
      <c r="B2800" s="18">
        <f t="shared" si="130"/>
        <v>49</v>
      </c>
      <c r="C2800" s="14">
        <v>49029</v>
      </c>
      <c r="D2800" s="14">
        <v>500001000</v>
      </c>
      <c r="E2800" s="14">
        <v>1</v>
      </c>
      <c r="F2800" s="14">
        <v>2017</v>
      </c>
      <c r="G2800" s="49"/>
      <c r="H2800" s="14">
        <v>51017</v>
      </c>
      <c r="I2800" s="14">
        <v>100001000</v>
      </c>
      <c r="J2800" s="14">
        <v>1</v>
      </c>
      <c r="K2800" s="14">
        <v>2017</v>
      </c>
      <c r="L2800" s="53">
        <f t="shared" si="131"/>
        <v>100001000</v>
      </c>
      <c r="M2800" s="54" t="b">
        <f t="shared" si="132"/>
        <v>1</v>
      </c>
    </row>
    <row r="2801" spans="2:13" x14ac:dyDescent="0.3">
      <c r="B2801" s="18">
        <f t="shared" si="130"/>
        <v>49</v>
      </c>
      <c r="C2801" s="14">
        <v>49031</v>
      </c>
      <c r="D2801" s="14">
        <v>500001000</v>
      </c>
      <c r="E2801" s="14">
        <v>1</v>
      </c>
      <c r="F2801" s="14">
        <v>2017</v>
      </c>
      <c r="G2801" s="49"/>
      <c r="H2801" s="14">
        <v>51019</v>
      </c>
      <c r="I2801" s="14">
        <v>100001000</v>
      </c>
      <c r="J2801" s="14">
        <v>1</v>
      </c>
      <c r="K2801" s="14">
        <v>2017</v>
      </c>
      <c r="L2801" s="53">
        <f t="shared" si="131"/>
        <v>100001000</v>
      </c>
      <c r="M2801" s="54" t="b">
        <f t="shared" si="132"/>
        <v>1</v>
      </c>
    </row>
    <row r="2802" spans="2:13" x14ac:dyDescent="0.3">
      <c r="B2802" s="18">
        <f t="shared" si="130"/>
        <v>49</v>
      </c>
      <c r="C2802" s="14">
        <v>49033</v>
      </c>
      <c r="D2802" s="14">
        <v>500001000</v>
      </c>
      <c r="E2802" s="14">
        <v>1</v>
      </c>
      <c r="F2802" s="14">
        <v>2017</v>
      </c>
      <c r="G2802" s="49"/>
      <c r="H2802" s="14">
        <v>51021</v>
      </c>
      <c r="I2802" s="14">
        <v>100001000</v>
      </c>
      <c r="J2802" s="14">
        <v>1</v>
      </c>
      <c r="K2802" s="14">
        <v>2017</v>
      </c>
      <c r="L2802" s="53">
        <f t="shared" si="131"/>
        <v>100001000</v>
      </c>
      <c r="M2802" s="54" t="b">
        <f t="shared" si="132"/>
        <v>1</v>
      </c>
    </row>
    <row r="2803" spans="2:13" x14ac:dyDescent="0.3">
      <c r="B2803" s="18">
        <f t="shared" si="130"/>
        <v>49</v>
      </c>
      <c r="C2803" s="14">
        <v>49035</v>
      </c>
      <c r="D2803" s="14">
        <v>578001000</v>
      </c>
      <c r="E2803" s="14">
        <v>1</v>
      </c>
      <c r="F2803" s="14">
        <v>2017</v>
      </c>
      <c r="G2803" s="49"/>
      <c r="H2803" s="14">
        <v>51023</v>
      </c>
      <c r="I2803" s="14">
        <v>100001000</v>
      </c>
      <c r="J2803" s="14">
        <v>1</v>
      </c>
      <c r="K2803" s="14">
        <v>2017</v>
      </c>
      <c r="L2803" s="53">
        <f t="shared" si="131"/>
        <v>100001000</v>
      </c>
      <c r="M2803" s="54" t="b">
        <f t="shared" si="132"/>
        <v>1</v>
      </c>
    </row>
    <row r="2804" spans="2:13" x14ac:dyDescent="0.3">
      <c r="B2804" s="18">
        <f t="shared" si="130"/>
        <v>49</v>
      </c>
      <c r="C2804" s="14">
        <v>49037</v>
      </c>
      <c r="D2804" s="14">
        <v>500001000</v>
      </c>
      <c r="E2804" s="14">
        <v>1</v>
      </c>
      <c r="F2804" s="14">
        <v>2017</v>
      </c>
      <c r="G2804" s="49"/>
      <c r="H2804" s="14">
        <v>51025</v>
      </c>
      <c r="I2804" s="14">
        <v>100001000</v>
      </c>
      <c r="J2804" s="14">
        <v>1</v>
      </c>
      <c r="K2804" s="14">
        <v>2017</v>
      </c>
      <c r="L2804" s="53">
        <f t="shared" si="131"/>
        <v>100001000</v>
      </c>
      <c r="M2804" s="54" t="b">
        <f t="shared" si="132"/>
        <v>1</v>
      </c>
    </row>
    <row r="2805" spans="2:13" x14ac:dyDescent="0.3">
      <c r="B2805" s="18">
        <f t="shared" si="130"/>
        <v>49</v>
      </c>
      <c r="C2805" s="14">
        <v>49039</v>
      </c>
      <c r="D2805" s="14">
        <v>500001000</v>
      </c>
      <c r="E2805" s="14">
        <v>1</v>
      </c>
      <c r="F2805" s="14">
        <v>2017</v>
      </c>
      <c r="G2805" s="49"/>
      <c r="H2805" s="14">
        <v>51027</v>
      </c>
      <c r="I2805" s="14">
        <v>100001000</v>
      </c>
      <c r="J2805" s="14">
        <v>1</v>
      </c>
      <c r="K2805" s="14">
        <v>2017</v>
      </c>
      <c r="L2805" s="53">
        <f t="shared" si="131"/>
        <v>100001000</v>
      </c>
      <c r="M2805" s="54" t="b">
        <f t="shared" si="132"/>
        <v>1</v>
      </c>
    </row>
    <row r="2806" spans="2:13" x14ac:dyDescent="0.3">
      <c r="B2806" s="18">
        <f t="shared" si="130"/>
        <v>49</v>
      </c>
      <c r="C2806" s="14">
        <v>49041</v>
      </c>
      <c r="D2806" s="14">
        <v>500001000</v>
      </c>
      <c r="E2806" s="14">
        <v>1</v>
      </c>
      <c r="F2806" s="14">
        <v>2017</v>
      </c>
      <c r="G2806" s="49"/>
      <c r="H2806" s="14">
        <v>51029</v>
      </c>
      <c r="I2806" s="14">
        <v>100001000</v>
      </c>
      <c r="J2806" s="14">
        <v>1</v>
      </c>
      <c r="K2806" s="14">
        <v>2017</v>
      </c>
      <c r="L2806" s="53">
        <f t="shared" si="131"/>
        <v>100001000</v>
      </c>
      <c r="M2806" s="54" t="b">
        <f t="shared" si="132"/>
        <v>1</v>
      </c>
    </row>
    <row r="2807" spans="2:13" x14ac:dyDescent="0.3">
      <c r="B2807" s="18">
        <f t="shared" si="130"/>
        <v>49</v>
      </c>
      <c r="C2807" s="14">
        <v>49043</v>
      </c>
      <c r="D2807" s="14">
        <v>500001000</v>
      </c>
      <c r="E2807" s="14">
        <v>1</v>
      </c>
      <c r="F2807" s="14">
        <v>2017</v>
      </c>
      <c r="G2807" s="49"/>
      <c r="H2807" s="14">
        <v>51031</v>
      </c>
      <c r="I2807" s="14">
        <v>100001000</v>
      </c>
      <c r="J2807" s="14">
        <v>1</v>
      </c>
      <c r="K2807" s="14">
        <v>2017</v>
      </c>
      <c r="L2807" s="53">
        <f t="shared" si="131"/>
        <v>100001000</v>
      </c>
      <c r="M2807" s="54" t="b">
        <f t="shared" si="132"/>
        <v>1</v>
      </c>
    </row>
    <row r="2808" spans="2:13" x14ac:dyDescent="0.3">
      <c r="B2808" s="18">
        <f t="shared" si="130"/>
        <v>49</v>
      </c>
      <c r="C2808" s="14">
        <v>49045</v>
      </c>
      <c r="D2808" s="14">
        <v>500001000</v>
      </c>
      <c r="E2808" s="14">
        <v>1</v>
      </c>
      <c r="F2808" s="14">
        <v>2017</v>
      </c>
      <c r="G2808" s="49"/>
      <c r="H2808" s="14">
        <v>51033</v>
      </c>
      <c r="I2808" s="14">
        <v>100001000</v>
      </c>
      <c r="J2808" s="14">
        <v>1</v>
      </c>
      <c r="K2808" s="14">
        <v>2017</v>
      </c>
      <c r="L2808" s="53">
        <f t="shared" si="131"/>
        <v>100001000</v>
      </c>
      <c r="M2808" s="54" t="b">
        <f t="shared" si="132"/>
        <v>1</v>
      </c>
    </row>
    <row r="2809" spans="2:13" x14ac:dyDescent="0.3">
      <c r="B2809" s="18">
        <f t="shared" si="130"/>
        <v>49</v>
      </c>
      <c r="C2809" s="14">
        <v>49047</v>
      </c>
      <c r="D2809" s="14">
        <v>500001000</v>
      </c>
      <c r="E2809" s="14">
        <v>1</v>
      </c>
      <c r="F2809" s="14">
        <v>2017</v>
      </c>
      <c r="G2809" s="49"/>
      <c r="H2809" s="14">
        <v>51035</v>
      </c>
      <c r="I2809" s="14">
        <v>100001000</v>
      </c>
      <c r="J2809" s="14">
        <v>1</v>
      </c>
      <c r="K2809" s="14">
        <v>2017</v>
      </c>
      <c r="L2809" s="53">
        <f t="shared" si="131"/>
        <v>100001000</v>
      </c>
      <c r="M2809" s="54" t="b">
        <f t="shared" si="132"/>
        <v>1</v>
      </c>
    </row>
    <row r="2810" spans="2:13" x14ac:dyDescent="0.3">
      <c r="B2810" s="18">
        <f t="shared" si="130"/>
        <v>49</v>
      </c>
      <c r="C2810" s="14">
        <v>49049</v>
      </c>
      <c r="D2810" s="14">
        <v>500001000</v>
      </c>
      <c r="E2810" s="14">
        <v>1</v>
      </c>
      <c r="F2810" s="14">
        <v>2017</v>
      </c>
      <c r="G2810" s="49"/>
      <c r="H2810" s="14">
        <v>51036</v>
      </c>
      <c r="I2810" s="14">
        <v>1270011000</v>
      </c>
      <c r="J2810" s="14">
        <v>1</v>
      </c>
      <c r="K2810" s="14">
        <v>2017</v>
      </c>
      <c r="L2810" s="53">
        <f t="shared" si="131"/>
        <v>1270011000</v>
      </c>
      <c r="M2810" s="54" t="b">
        <f t="shared" si="132"/>
        <v>1</v>
      </c>
    </row>
    <row r="2811" spans="2:13" x14ac:dyDescent="0.3">
      <c r="B2811" s="18">
        <f t="shared" si="130"/>
        <v>49</v>
      </c>
      <c r="C2811" s="14">
        <v>49051</v>
      </c>
      <c r="D2811" s="14">
        <v>500001000</v>
      </c>
      <c r="E2811" s="14">
        <v>1</v>
      </c>
      <c r="F2811" s="14">
        <v>2017</v>
      </c>
      <c r="G2811" s="49"/>
      <c r="H2811" s="14">
        <v>51037</v>
      </c>
      <c r="I2811" s="14">
        <v>100001000</v>
      </c>
      <c r="J2811" s="14">
        <v>1</v>
      </c>
      <c r="K2811" s="14">
        <v>2017</v>
      </c>
      <c r="L2811" s="53">
        <f t="shared" si="131"/>
        <v>100001000</v>
      </c>
      <c r="M2811" s="54" t="b">
        <f t="shared" si="132"/>
        <v>1</v>
      </c>
    </row>
    <row r="2812" spans="2:13" x14ac:dyDescent="0.3">
      <c r="B2812" s="18">
        <f t="shared" si="130"/>
        <v>49</v>
      </c>
      <c r="C2812" s="14">
        <v>49053</v>
      </c>
      <c r="D2812" s="14">
        <v>500001000</v>
      </c>
      <c r="E2812" s="14">
        <v>1</v>
      </c>
      <c r="F2812" s="14">
        <v>2017</v>
      </c>
      <c r="G2812" s="49"/>
      <c r="H2812" s="14">
        <v>51041</v>
      </c>
      <c r="I2812" s="14">
        <v>1270011000</v>
      </c>
      <c r="J2812" s="14">
        <v>1</v>
      </c>
      <c r="K2812" s="14">
        <v>2017</v>
      </c>
      <c r="L2812" s="53">
        <f t="shared" si="131"/>
        <v>1270011000</v>
      </c>
      <c r="M2812" s="54" t="b">
        <f t="shared" si="132"/>
        <v>1</v>
      </c>
    </row>
    <row r="2813" spans="2:13" x14ac:dyDescent="0.3">
      <c r="B2813" s="18">
        <f t="shared" si="130"/>
        <v>49</v>
      </c>
      <c r="C2813" s="14">
        <v>49055</v>
      </c>
      <c r="D2813" s="14">
        <v>500001000</v>
      </c>
      <c r="E2813" s="14">
        <v>1</v>
      </c>
      <c r="F2813" s="14">
        <v>2017</v>
      </c>
      <c r="G2813" s="49"/>
      <c r="H2813" s="14">
        <v>51043</v>
      </c>
      <c r="I2813" s="14">
        <v>100001000</v>
      </c>
      <c r="J2813" s="14">
        <v>1</v>
      </c>
      <c r="K2813" s="14">
        <v>2017</v>
      </c>
      <c r="L2813" s="53">
        <f t="shared" si="131"/>
        <v>100001000</v>
      </c>
      <c r="M2813" s="54" t="b">
        <f t="shared" si="132"/>
        <v>1</v>
      </c>
    </row>
    <row r="2814" spans="2:13" x14ac:dyDescent="0.3">
      <c r="B2814" s="18">
        <f t="shared" si="130"/>
        <v>49</v>
      </c>
      <c r="C2814" s="14">
        <v>49057</v>
      </c>
      <c r="D2814" s="14">
        <v>500001000</v>
      </c>
      <c r="E2814" s="14">
        <v>1</v>
      </c>
      <c r="F2814" s="14">
        <v>2017</v>
      </c>
      <c r="G2814" s="49"/>
      <c r="H2814" s="14">
        <v>51045</v>
      </c>
      <c r="I2814" s="14">
        <v>100001000</v>
      </c>
      <c r="J2814" s="14">
        <v>1</v>
      </c>
      <c r="K2814" s="14">
        <v>2017</v>
      </c>
      <c r="L2814" s="53">
        <f t="shared" si="131"/>
        <v>100001000</v>
      </c>
      <c r="M2814" s="54" t="b">
        <f t="shared" si="132"/>
        <v>1</v>
      </c>
    </row>
    <row r="2815" spans="2:13" x14ac:dyDescent="0.3">
      <c r="B2815" s="18">
        <f t="shared" si="130"/>
        <v>50</v>
      </c>
      <c r="C2815" s="14">
        <v>50001</v>
      </c>
      <c r="D2815" s="14">
        <v>100011000</v>
      </c>
      <c r="E2815" s="14">
        <v>1</v>
      </c>
      <c r="F2815" s="14">
        <v>2017</v>
      </c>
      <c r="G2815" s="49"/>
      <c r="H2815" s="14">
        <v>51047</v>
      </c>
      <c r="I2815" s="14">
        <v>100001000</v>
      </c>
      <c r="J2815" s="14">
        <v>1</v>
      </c>
      <c r="K2815" s="14">
        <v>2017</v>
      </c>
      <c r="L2815" s="53">
        <f t="shared" si="131"/>
        <v>100001000</v>
      </c>
      <c r="M2815" s="54" t="b">
        <f t="shared" si="132"/>
        <v>1</v>
      </c>
    </row>
    <row r="2816" spans="2:13" x14ac:dyDescent="0.3">
      <c r="B2816" s="18">
        <f t="shared" si="130"/>
        <v>50</v>
      </c>
      <c r="C2816" s="14">
        <v>50003</v>
      </c>
      <c r="D2816" s="14">
        <v>100011000</v>
      </c>
      <c r="E2816" s="14">
        <v>1</v>
      </c>
      <c r="F2816" s="14">
        <v>2017</v>
      </c>
      <c r="G2816" s="49"/>
      <c r="H2816" s="14">
        <v>51049</v>
      </c>
      <c r="I2816" s="14">
        <v>100001000</v>
      </c>
      <c r="J2816" s="14">
        <v>1</v>
      </c>
      <c r="K2816" s="14">
        <v>2017</v>
      </c>
      <c r="L2816" s="53">
        <f t="shared" si="131"/>
        <v>100001000</v>
      </c>
      <c r="M2816" s="54" t="b">
        <f t="shared" si="132"/>
        <v>1</v>
      </c>
    </row>
    <row r="2817" spans="2:13" x14ac:dyDescent="0.3">
      <c r="B2817" s="18">
        <f t="shared" si="130"/>
        <v>50</v>
      </c>
      <c r="C2817" s="14">
        <v>50005</v>
      </c>
      <c r="D2817" s="14">
        <v>100011000</v>
      </c>
      <c r="E2817" s="14">
        <v>1</v>
      </c>
      <c r="F2817" s="14">
        <v>2017</v>
      </c>
      <c r="G2817" s="49"/>
      <c r="H2817" s="14">
        <v>51051</v>
      </c>
      <c r="I2817" s="14">
        <v>100001000</v>
      </c>
      <c r="J2817" s="14">
        <v>1</v>
      </c>
      <c r="K2817" s="14">
        <v>2017</v>
      </c>
      <c r="L2817" s="53">
        <f t="shared" si="131"/>
        <v>100001000</v>
      </c>
      <c r="M2817" s="54" t="b">
        <f t="shared" si="132"/>
        <v>1</v>
      </c>
    </row>
    <row r="2818" spans="2:13" x14ac:dyDescent="0.3">
      <c r="B2818" s="18">
        <f t="shared" si="130"/>
        <v>50</v>
      </c>
      <c r="C2818" s="14">
        <v>50007</v>
      </c>
      <c r="D2818" s="14">
        <v>100011000</v>
      </c>
      <c r="E2818" s="14">
        <v>1</v>
      </c>
      <c r="F2818" s="14">
        <v>2017</v>
      </c>
      <c r="G2818" s="49"/>
      <c r="H2818" s="14">
        <v>51053</v>
      </c>
      <c r="I2818" s="14">
        <v>100001000</v>
      </c>
      <c r="J2818" s="14">
        <v>1</v>
      </c>
      <c r="K2818" s="14">
        <v>2017</v>
      </c>
      <c r="L2818" s="53">
        <f t="shared" si="131"/>
        <v>100001000</v>
      </c>
      <c r="M2818" s="54" t="b">
        <f t="shared" si="132"/>
        <v>1</v>
      </c>
    </row>
    <row r="2819" spans="2:13" x14ac:dyDescent="0.3">
      <c r="B2819" s="18">
        <f t="shared" si="130"/>
        <v>50</v>
      </c>
      <c r="C2819" s="14">
        <v>50009</v>
      </c>
      <c r="D2819" s="14">
        <v>100011000</v>
      </c>
      <c r="E2819" s="14">
        <v>1</v>
      </c>
      <c r="F2819" s="14">
        <v>2017</v>
      </c>
      <c r="G2819" s="49"/>
      <c r="H2819" s="14">
        <v>51057</v>
      </c>
      <c r="I2819" s="14">
        <v>100001000</v>
      </c>
      <c r="J2819" s="14">
        <v>1</v>
      </c>
      <c r="K2819" s="14">
        <v>2017</v>
      </c>
      <c r="L2819" s="53">
        <f t="shared" si="131"/>
        <v>100001000</v>
      </c>
      <c r="M2819" s="54" t="b">
        <f t="shared" si="132"/>
        <v>1</v>
      </c>
    </row>
    <row r="2820" spans="2:13" x14ac:dyDescent="0.3">
      <c r="B2820" s="18">
        <f t="shared" si="130"/>
        <v>50</v>
      </c>
      <c r="C2820" s="14">
        <v>50011</v>
      </c>
      <c r="D2820" s="14">
        <v>100011000</v>
      </c>
      <c r="E2820" s="14">
        <v>1</v>
      </c>
      <c r="F2820" s="14">
        <v>2017</v>
      </c>
      <c r="G2820" s="49"/>
      <c r="H2820" s="14">
        <v>51059</v>
      </c>
      <c r="I2820" s="14">
        <v>1270011000</v>
      </c>
      <c r="J2820" s="14">
        <v>1</v>
      </c>
      <c r="K2820" s="14">
        <v>2017</v>
      </c>
      <c r="L2820" s="53">
        <f t="shared" si="131"/>
        <v>1270011000</v>
      </c>
      <c r="M2820" s="54" t="b">
        <f t="shared" si="132"/>
        <v>1</v>
      </c>
    </row>
    <row r="2821" spans="2:13" x14ac:dyDescent="0.3">
      <c r="B2821" s="18">
        <f t="shared" si="130"/>
        <v>50</v>
      </c>
      <c r="C2821" s="14">
        <v>50013</v>
      </c>
      <c r="D2821" s="14">
        <v>100011000</v>
      </c>
      <c r="E2821" s="14">
        <v>1</v>
      </c>
      <c r="F2821" s="14">
        <v>2017</v>
      </c>
      <c r="G2821" s="49"/>
      <c r="H2821" s="14">
        <v>51061</v>
      </c>
      <c r="I2821" s="14">
        <v>100001000</v>
      </c>
      <c r="J2821" s="14">
        <v>1</v>
      </c>
      <c r="K2821" s="14">
        <v>2017</v>
      </c>
      <c r="L2821" s="53">
        <f t="shared" si="131"/>
        <v>100001000</v>
      </c>
      <c r="M2821" s="54" t="b">
        <f t="shared" si="132"/>
        <v>1</v>
      </c>
    </row>
    <row r="2822" spans="2:13" x14ac:dyDescent="0.3">
      <c r="B2822" s="18">
        <f t="shared" ref="B2822:B2885" si="133">TRUNC(C2822/1000,0)</f>
        <v>50</v>
      </c>
      <c r="C2822" s="14">
        <v>50015</v>
      </c>
      <c r="D2822" s="14">
        <v>100011000</v>
      </c>
      <c r="E2822" s="14">
        <v>1</v>
      </c>
      <c r="F2822" s="14">
        <v>2017</v>
      </c>
      <c r="G2822" s="49"/>
      <c r="H2822" s="14">
        <v>51063</v>
      </c>
      <c r="I2822" s="14">
        <v>100001000</v>
      </c>
      <c r="J2822" s="14">
        <v>1</v>
      </c>
      <c r="K2822" s="14">
        <v>2017</v>
      </c>
      <c r="L2822" s="53">
        <f t="shared" si="131"/>
        <v>100001000</v>
      </c>
      <c r="M2822" s="54" t="b">
        <f t="shared" si="132"/>
        <v>1</v>
      </c>
    </row>
    <row r="2823" spans="2:13" x14ac:dyDescent="0.3">
      <c r="B2823" s="18">
        <f t="shared" si="133"/>
        <v>50</v>
      </c>
      <c r="C2823" s="14">
        <v>50017</v>
      </c>
      <c r="D2823" s="14">
        <v>100011000</v>
      </c>
      <c r="E2823" s="14">
        <v>1</v>
      </c>
      <c r="F2823" s="14">
        <v>2017</v>
      </c>
      <c r="G2823" s="49"/>
      <c r="H2823" s="14">
        <v>51065</v>
      </c>
      <c r="I2823" s="14">
        <v>100001000</v>
      </c>
      <c r="J2823" s="14">
        <v>1</v>
      </c>
      <c r="K2823" s="14">
        <v>2017</v>
      </c>
      <c r="L2823" s="53">
        <f t="shared" ref="L2823:L2886" si="134">VLOOKUP(H2823,$C$5:$D$3233,2,FALSE)</f>
        <v>100001000</v>
      </c>
      <c r="M2823" s="54" t="b">
        <f t="shared" ref="M2823:M2886" si="135">L2823=I2823</f>
        <v>1</v>
      </c>
    </row>
    <row r="2824" spans="2:13" x14ac:dyDescent="0.3">
      <c r="B2824" s="18">
        <f t="shared" si="133"/>
        <v>50</v>
      </c>
      <c r="C2824" s="14">
        <v>50019</v>
      </c>
      <c r="D2824" s="14">
        <v>100011000</v>
      </c>
      <c r="E2824" s="14">
        <v>1</v>
      </c>
      <c r="F2824" s="14">
        <v>2017</v>
      </c>
      <c r="G2824" s="49"/>
      <c r="H2824" s="14">
        <v>51067</v>
      </c>
      <c r="I2824" s="14">
        <v>100001000</v>
      </c>
      <c r="J2824" s="14">
        <v>1</v>
      </c>
      <c r="K2824" s="14">
        <v>2017</v>
      </c>
      <c r="L2824" s="53">
        <f t="shared" si="134"/>
        <v>100001000</v>
      </c>
      <c r="M2824" s="54" t="b">
        <f t="shared" si="135"/>
        <v>1</v>
      </c>
    </row>
    <row r="2825" spans="2:13" x14ac:dyDescent="0.3">
      <c r="B2825" s="18">
        <f t="shared" si="133"/>
        <v>50</v>
      </c>
      <c r="C2825" s="14">
        <v>50021</v>
      </c>
      <c r="D2825" s="14">
        <v>100011000</v>
      </c>
      <c r="E2825" s="14">
        <v>1</v>
      </c>
      <c r="F2825" s="14">
        <v>2017</v>
      </c>
      <c r="G2825" s="49"/>
      <c r="H2825" s="14">
        <v>51069</v>
      </c>
      <c r="I2825" s="14">
        <v>100001000</v>
      </c>
      <c r="J2825" s="14">
        <v>1</v>
      </c>
      <c r="K2825" s="14">
        <v>2017</v>
      </c>
      <c r="L2825" s="53">
        <f t="shared" si="134"/>
        <v>100001000</v>
      </c>
      <c r="M2825" s="54" t="b">
        <f t="shared" si="135"/>
        <v>1</v>
      </c>
    </row>
    <row r="2826" spans="2:13" x14ac:dyDescent="0.3">
      <c r="B2826" s="18">
        <f t="shared" si="133"/>
        <v>50</v>
      </c>
      <c r="C2826" s="14">
        <v>50023</v>
      </c>
      <c r="D2826" s="14">
        <v>100011000</v>
      </c>
      <c r="E2826" s="14">
        <v>1</v>
      </c>
      <c r="F2826" s="14">
        <v>2017</v>
      </c>
      <c r="G2826" s="49"/>
      <c r="H2826" s="14">
        <v>51071</v>
      </c>
      <c r="I2826" s="14">
        <v>100001000</v>
      </c>
      <c r="J2826" s="14">
        <v>1</v>
      </c>
      <c r="K2826" s="14">
        <v>2017</v>
      </c>
      <c r="L2826" s="53">
        <f t="shared" si="134"/>
        <v>100001000</v>
      </c>
      <c r="M2826" s="54" t="b">
        <f t="shared" si="135"/>
        <v>1</v>
      </c>
    </row>
    <row r="2827" spans="2:13" x14ac:dyDescent="0.3">
      <c r="B2827" s="18">
        <f t="shared" si="133"/>
        <v>50</v>
      </c>
      <c r="C2827" s="14">
        <v>50025</v>
      </c>
      <c r="D2827" s="14">
        <v>100011000</v>
      </c>
      <c r="E2827" s="14">
        <v>1</v>
      </c>
      <c r="F2827" s="14">
        <v>2017</v>
      </c>
      <c r="G2827" s="49"/>
      <c r="H2827" s="14">
        <v>51073</v>
      </c>
      <c r="I2827" s="14">
        <v>100001000</v>
      </c>
      <c r="J2827" s="14">
        <v>1</v>
      </c>
      <c r="K2827" s="14">
        <v>2017</v>
      </c>
      <c r="L2827" s="53">
        <f t="shared" si="134"/>
        <v>100001000</v>
      </c>
      <c r="M2827" s="54" t="b">
        <f t="shared" si="135"/>
        <v>1</v>
      </c>
    </row>
    <row r="2828" spans="2:13" x14ac:dyDescent="0.3">
      <c r="B2828" s="18">
        <f t="shared" si="133"/>
        <v>50</v>
      </c>
      <c r="C2828" s="14">
        <v>50027</v>
      </c>
      <c r="D2828" s="14">
        <v>100011000</v>
      </c>
      <c r="E2828" s="14">
        <v>1</v>
      </c>
      <c r="F2828" s="14">
        <v>2017</v>
      </c>
      <c r="G2828" s="49"/>
      <c r="H2828" s="14">
        <v>51075</v>
      </c>
      <c r="I2828" s="14">
        <v>100001000</v>
      </c>
      <c r="J2828" s="14">
        <v>1</v>
      </c>
      <c r="K2828" s="14">
        <v>2017</v>
      </c>
      <c r="L2828" s="53">
        <f t="shared" si="134"/>
        <v>100001000</v>
      </c>
      <c r="M2828" s="54" t="b">
        <f t="shared" si="135"/>
        <v>1</v>
      </c>
    </row>
    <row r="2829" spans="2:13" x14ac:dyDescent="0.3">
      <c r="B2829" s="18">
        <f t="shared" si="133"/>
        <v>51</v>
      </c>
      <c r="C2829" s="14">
        <v>51001</v>
      </c>
      <c r="D2829" s="14">
        <v>100001000</v>
      </c>
      <c r="E2829" s="14">
        <v>1</v>
      </c>
      <c r="F2829" s="14">
        <v>2017</v>
      </c>
      <c r="G2829" s="49"/>
      <c r="H2829" s="14">
        <v>51077</v>
      </c>
      <c r="I2829" s="14">
        <v>100001000</v>
      </c>
      <c r="J2829" s="14">
        <v>1</v>
      </c>
      <c r="K2829" s="14">
        <v>2017</v>
      </c>
      <c r="L2829" s="53">
        <f t="shared" si="134"/>
        <v>100001000</v>
      </c>
      <c r="M2829" s="54" t="b">
        <f t="shared" si="135"/>
        <v>1</v>
      </c>
    </row>
    <row r="2830" spans="2:13" x14ac:dyDescent="0.3">
      <c r="B2830" s="18">
        <f t="shared" si="133"/>
        <v>51</v>
      </c>
      <c r="C2830" s="14">
        <v>51003</v>
      </c>
      <c r="D2830" s="14">
        <v>100001000</v>
      </c>
      <c r="E2830" s="14">
        <v>1</v>
      </c>
      <c r="F2830" s="14">
        <v>2017</v>
      </c>
      <c r="G2830" s="49"/>
      <c r="H2830" s="14">
        <v>51079</v>
      </c>
      <c r="I2830" s="14">
        <v>100001000</v>
      </c>
      <c r="J2830" s="14">
        <v>1</v>
      </c>
      <c r="K2830" s="14">
        <v>2017</v>
      </c>
      <c r="L2830" s="53">
        <f t="shared" si="134"/>
        <v>100001000</v>
      </c>
      <c r="M2830" s="54" t="b">
        <f t="shared" si="135"/>
        <v>1</v>
      </c>
    </row>
    <row r="2831" spans="2:13" x14ac:dyDescent="0.3">
      <c r="B2831" s="18">
        <f t="shared" si="133"/>
        <v>51</v>
      </c>
      <c r="C2831" s="14">
        <v>51005</v>
      </c>
      <c r="D2831" s="14">
        <v>100001000</v>
      </c>
      <c r="E2831" s="14">
        <v>1</v>
      </c>
      <c r="F2831" s="14">
        <v>2017</v>
      </c>
      <c r="G2831" s="49"/>
      <c r="H2831" s="14">
        <v>51081</v>
      </c>
      <c r="I2831" s="14">
        <v>100001000</v>
      </c>
      <c r="J2831" s="14">
        <v>1</v>
      </c>
      <c r="K2831" s="14">
        <v>2017</v>
      </c>
      <c r="L2831" s="53">
        <f t="shared" si="134"/>
        <v>100001000</v>
      </c>
      <c r="M2831" s="54" t="b">
        <f t="shared" si="135"/>
        <v>1</v>
      </c>
    </row>
    <row r="2832" spans="2:13" x14ac:dyDescent="0.3">
      <c r="B2832" s="18">
        <f t="shared" si="133"/>
        <v>51</v>
      </c>
      <c r="C2832" s="14">
        <v>51007</v>
      </c>
      <c r="D2832" s="14">
        <v>100001000</v>
      </c>
      <c r="E2832" s="14">
        <v>1</v>
      </c>
      <c r="F2832" s="14">
        <v>2017</v>
      </c>
      <c r="G2832" s="49"/>
      <c r="H2832" s="14">
        <v>51083</v>
      </c>
      <c r="I2832" s="14">
        <v>100001000</v>
      </c>
      <c r="J2832" s="14">
        <v>1</v>
      </c>
      <c r="K2832" s="14">
        <v>2017</v>
      </c>
      <c r="L2832" s="53">
        <f t="shared" si="134"/>
        <v>100001000</v>
      </c>
      <c r="M2832" s="54" t="b">
        <f t="shared" si="135"/>
        <v>1</v>
      </c>
    </row>
    <row r="2833" spans="2:13" x14ac:dyDescent="0.3">
      <c r="B2833" s="18">
        <f t="shared" si="133"/>
        <v>51</v>
      </c>
      <c r="C2833" s="14">
        <v>51009</v>
      </c>
      <c r="D2833" s="14">
        <v>100001000</v>
      </c>
      <c r="E2833" s="14">
        <v>1</v>
      </c>
      <c r="F2833" s="14">
        <v>2017</v>
      </c>
      <c r="G2833" s="49"/>
      <c r="H2833" s="14">
        <v>51085</v>
      </c>
      <c r="I2833" s="14">
        <v>1270011000</v>
      </c>
      <c r="J2833" s="14">
        <v>1</v>
      </c>
      <c r="K2833" s="14">
        <v>2017</v>
      </c>
      <c r="L2833" s="53">
        <f t="shared" si="134"/>
        <v>1270011000</v>
      </c>
      <c r="M2833" s="54" t="b">
        <f t="shared" si="135"/>
        <v>1</v>
      </c>
    </row>
    <row r="2834" spans="2:13" x14ac:dyDescent="0.3">
      <c r="B2834" s="18">
        <f t="shared" si="133"/>
        <v>51</v>
      </c>
      <c r="C2834" s="14">
        <v>51011</v>
      </c>
      <c r="D2834" s="14">
        <v>100001000</v>
      </c>
      <c r="E2834" s="14">
        <v>1</v>
      </c>
      <c r="F2834" s="14">
        <v>2017</v>
      </c>
      <c r="G2834" s="49"/>
      <c r="H2834" s="14">
        <v>51087</v>
      </c>
      <c r="I2834" s="14">
        <v>1270011000</v>
      </c>
      <c r="J2834" s="14">
        <v>1</v>
      </c>
      <c r="K2834" s="14">
        <v>2017</v>
      </c>
      <c r="L2834" s="53">
        <f t="shared" si="134"/>
        <v>1270011000</v>
      </c>
      <c r="M2834" s="54" t="b">
        <f t="shared" si="135"/>
        <v>1</v>
      </c>
    </row>
    <row r="2835" spans="2:13" x14ac:dyDescent="0.3">
      <c r="B2835" s="18">
        <f t="shared" si="133"/>
        <v>51</v>
      </c>
      <c r="C2835" s="14">
        <v>51013</v>
      </c>
      <c r="D2835" s="14">
        <v>1270011000</v>
      </c>
      <c r="E2835" s="14">
        <v>1</v>
      </c>
      <c r="F2835" s="14">
        <v>2017</v>
      </c>
      <c r="G2835" s="49"/>
      <c r="H2835" s="14">
        <v>51089</v>
      </c>
      <c r="I2835" s="14">
        <v>100001000</v>
      </c>
      <c r="J2835" s="14">
        <v>1</v>
      </c>
      <c r="K2835" s="14">
        <v>2017</v>
      </c>
      <c r="L2835" s="53">
        <f t="shared" si="134"/>
        <v>100001000</v>
      </c>
      <c r="M2835" s="54" t="b">
        <f t="shared" si="135"/>
        <v>1</v>
      </c>
    </row>
    <row r="2836" spans="2:13" x14ac:dyDescent="0.3">
      <c r="B2836" s="18">
        <f t="shared" si="133"/>
        <v>51</v>
      </c>
      <c r="C2836" s="14">
        <v>51015</v>
      </c>
      <c r="D2836" s="14">
        <v>100001000</v>
      </c>
      <c r="E2836" s="14">
        <v>1</v>
      </c>
      <c r="F2836" s="14">
        <v>2017</v>
      </c>
      <c r="G2836" s="49"/>
      <c r="H2836" s="14">
        <v>51091</v>
      </c>
      <c r="I2836" s="14">
        <v>100001000</v>
      </c>
      <c r="J2836" s="14">
        <v>1</v>
      </c>
      <c r="K2836" s="14">
        <v>2017</v>
      </c>
      <c r="L2836" s="53">
        <f t="shared" si="134"/>
        <v>100001000</v>
      </c>
      <c r="M2836" s="54" t="b">
        <f t="shared" si="135"/>
        <v>1</v>
      </c>
    </row>
    <row r="2837" spans="2:13" x14ac:dyDescent="0.3">
      <c r="B2837" s="18">
        <f t="shared" si="133"/>
        <v>51</v>
      </c>
      <c r="C2837" s="14">
        <v>51017</v>
      </c>
      <c r="D2837" s="14">
        <v>100001000</v>
      </c>
      <c r="E2837" s="14">
        <v>1</v>
      </c>
      <c r="F2837" s="14">
        <v>2017</v>
      </c>
      <c r="G2837" s="49"/>
      <c r="H2837" s="14">
        <v>51093</v>
      </c>
      <c r="I2837" s="14">
        <v>100001000</v>
      </c>
      <c r="J2837" s="14">
        <v>1</v>
      </c>
      <c r="K2837" s="14">
        <v>2017</v>
      </c>
      <c r="L2837" s="53">
        <f t="shared" si="134"/>
        <v>100001000</v>
      </c>
      <c r="M2837" s="54" t="b">
        <f t="shared" si="135"/>
        <v>1</v>
      </c>
    </row>
    <row r="2838" spans="2:13" x14ac:dyDescent="0.3">
      <c r="B2838" s="18">
        <f t="shared" si="133"/>
        <v>51</v>
      </c>
      <c r="C2838" s="14">
        <v>51019</v>
      </c>
      <c r="D2838" s="14">
        <v>100001000</v>
      </c>
      <c r="E2838" s="14">
        <v>1</v>
      </c>
      <c r="F2838" s="14">
        <v>2017</v>
      </c>
      <c r="G2838" s="49"/>
      <c r="H2838" s="14">
        <v>51095</v>
      </c>
      <c r="I2838" s="14">
        <v>1270011000</v>
      </c>
      <c r="J2838" s="14">
        <v>1</v>
      </c>
      <c r="K2838" s="14">
        <v>2017</v>
      </c>
      <c r="L2838" s="53">
        <f t="shared" si="134"/>
        <v>1270011000</v>
      </c>
      <c r="M2838" s="54" t="b">
        <f t="shared" si="135"/>
        <v>1</v>
      </c>
    </row>
    <row r="2839" spans="2:13" x14ac:dyDescent="0.3">
      <c r="B2839" s="18">
        <f t="shared" si="133"/>
        <v>51</v>
      </c>
      <c r="C2839" s="14">
        <v>51021</v>
      </c>
      <c r="D2839" s="14">
        <v>100001000</v>
      </c>
      <c r="E2839" s="14">
        <v>1</v>
      </c>
      <c r="F2839" s="14">
        <v>2017</v>
      </c>
      <c r="G2839" s="49"/>
      <c r="H2839" s="14">
        <v>51097</v>
      </c>
      <c r="I2839" s="14">
        <v>100001000</v>
      </c>
      <c r="J2839" s="14">
        <v>1</v>
      </c>
      <c r="K2839" s="14">
        <v>2017</v>
      </c>
      <c r="L2839" s="53">
        <f t="shared" si="134"/>
        <v>100001000</v>
      </c>
      <c r="M2839" s="54" t="b">
        <f t="shared" si="135"/>
        <v>1</v>
      </c>
    </row>
    <row r="2840" spans="2:13" x14ac:dyDescent="0.3">
      <c r="B2840" s="18">
        <f t="shared" si="133"/>
        <v>51</v>
      </c>
      <c r="C2840" s="14">
        <v>51023</v>
      </c>
      <c r="D2840" s="14">
        <v>100001000</v>
      </c>
      <c r="E2840" s="14">
        <v>1</v>
      </c>
      <c r="F2840" s="14">
        <v>2017</v>
      </c>
      <c r="G2840" s="49"/>
      <c r="H2840" s="14">
        <v>51099</v>
      </c>
      <c r="I2840" s="14">
        <v>100001000</v>
      </c>
      <c r="J2840" s="14">
        <v>1</v>
      </c>
      <c r="K2840" s="14">
        <v>2017</v>
      </c>
      <c r="L2840" s="53">
        <f t="shared" si="134"/>
        <v>100001000</v>
      </c>
      <c r="M2840" s="54" t="b">
        <f t="shared" si="135"/>
        <v>1</v>
      </c>
    </row>
    <row r="2841" spans="2:13" x14ac:dyDescent="0.3">
      <c r="B2841" s="18">
        <f t="shared" si="133"/>
        <v>51</v>
      </c>
      <c r="C2841" s="14">
        <v>51025</v>
      </c>
      <c r="D2841" s="14">
        <v>100001000</v>
      </c>
      <c r="E2841" s="14">
        <v>1</v>
      </c>
      <c r="F2841" s="14">
        <v>2017</v>
      </c>
      <c r="G2841" s="49"/>
      <c r="H2841" s="14">
        <v>51101</v>
      </c>
      <c r="I2841" s="14">
        <v>100001000</v>
      </c>
      <c r="J2841" s="14">
        <v>1</v>
      </c>
      <c r="K2841" s="14">
        <v>2017</v>
      </c>
      <c r="L2841" s="53">
        <f t="shared" si="134"/>
        <v>100001000</v>
      </c>
      <c r="M2841" s="54" t="b">
        <f t="shared" si="135"/>
        <v>1</v>
      </c>
    </row>
    <row r="2842" spans="2:13" x14ac:dyDescent="0.3">
      <c r="B2842" s="18">
        <f t="shared" si="133"/>
        <v>51</v>
      </c>
      <c r="C2842" s="14">
        <v>51027</v>
      </c>
      <c r="D2842" s="14">
        <v>100001000</v>
      </c>
      <c r="E2842" s="14">
        <v>1</v>
      </c>
      <c r="F2842" s="14">
        <v>2017</v>
      </c>
      <c r="G2842" s="49"/>
      <c r="H2842" s="14">
        <v>51103</v>
      </c>
      <c r="I2842" s="14">
        <v>100001000</v>
      </c>
      <c r="J2842" s="14">
        <v>1</v>
      </c>
      <c r="K2842" s="14">
        <v>2017</v>
      </c>
      <c r="L2842" s="53">
        <f t="shared" si="134"/>
        <v>100001000</v>
      </c>
      <c r="M2842" s="54" t="b">
        <f t="shared" si="135"/>
        <v>1</v>
      </c>
    </row>
    <row r="2843" spans="2:13" x14ac:dyDescent="0.3">
      <c r="B2843" s="18">
        <f t="shared" si="133"/>
        <v>51</v>
      </c>
      <c r="C2843" s="14">
        <v>51029</v>
      </c>
      <c r="D2843" s="14">
        <v>100001000</v>
      </c>
      <c r="E2843" s="14">
        <v>1</v>
      </c>
      <c r="F2843" s="14">
        <v>2017</v>
      </c>
      <c r="G2843" s="49"/>
      <c r="H2843" s="14">
        <v>51105</v>
      </c>
      <c r="I2843" s="14">
        <v>100001000</v>
      </c>
      <c r="J2843" s="14">
        <v>1</v>
      </c>
      <c r="K2843" s="14">
        <v>2017</v>
      </c>
      <c r="L2843" s="53">
        <f t="shared" si="134"/>
        <v>100001000</v>
      </c>
      <c r="M2843" s="54" t="b">
        <f t="shared" si="135"/>
        <v>1</v>
      </c>
    </row>
    <row r="2844" spans="2:13" x14ac:dyDescent="0.3">
      <c r="B2844" s="18">
        <f t="shared" si="133"/>
        <v>51</v>
      </c>
      <c r="C2844" s="14">
        <v>51031</v>
      </c>
      <c r="D2844" s="14">
        <v>100001000</v>
      </c>
      <c r="E2844" s="14">
        <v>1</v>
      </c>
      <c r="F2844" s="14">
        <v>2017</v>
      </c>
      <c r="G2844" s="49"/>
      <c r="H2844" s="14">
        <v>51107</v>
      </c>
      <c r="I2844" s="14">
        <v>1270011000</v>
      </c>
      <c r="J2844" s="14">
        <v>1</v>
      </c>
      <c r="K2844" s="14">
        <v>2017</v>
      </c>
      <c r="L2844" s="53">
        <f t="shared" si="134"/>
        <v>1270011000</v>
      </c>
      <c r="M2844" s="54" t="b">
        <f t="shared" si="135"/>
        <v>1</v>
      </c>
    </row>
    <row r="2845" spans="2:13" x14ac:dyDescent="0.3">
      <c r="B2845" s="18">
        <f t="shared" si="133"/>
        <v>51</v>
      </c>
      <c r="C2845" s="14">
        <v>51033</v>
      </c>
      <c r="D2845" s="14">
        <v>100001000</v>
      </c>
      <c r="E2845" s="14">
        <v>1</v>
      </c>
      <c r="F2845" s="14">
        <v>2017</v>
      </c>
      <c r="G2845" s="49"/>
      <c r="H2845" s="14">
        <v>51109</v>
      </c>
      <c r="I2845" s="14">
        <v>100001000</v>
      </c>
      <c r="J2845" s="14">
        <v>1</v>
      </c>
      <c r="K2845" s="14">
        <v>2017</v>
      </c>
      <c r="L2845" s="53">
        <f t="shared" si="134"/>
        <v>100001000</v>
      </c>
      <c r="M2845" s="54" t="b">
        <f t="shared" si="135"/>
        <v>1</v>
      </c>
    </row>
    <row r="2846" spans="2:13" x14ac:dyDescent="0.3">
      <c r="B2846" s="18">
        <f t="shared" si="133"/>
        <v>51</v>
      </c>
      <c r="C2846" s="14">
        <v>51035</v>
      </c>
      <c r="D2846" s="14">
        <v>100001000</v>
      </c>
      <c r="E2846" s="14">
        <v>1</v>
      </c>
      <c r="F2846" s="14">
        <v>2017</v>
      </c>
      <c r="G2846" s="49"/>
      <c r="H2846" s="14">
        <v>51111</v>
      </c>
      <c r="I2846" s="14">
        <v>100001000</v>
      </c>
      <c r="J2846" s="14">
        <v>1</v>
      </c>
      <c r="K2846" s="14">
        <v>2017</v>
      </c>
      <c r="L2846" s="53">
        <f t="shared" si="134"/>
        <v>100001000</v>
      </c>
      <c r="M2846" s="54" t="b">
        <f t="shared" si="135"/>
        <v>1</v>
      </c>
    </row>
    <row r="2847" spans="2:13" x14ac:dyDescent="0.3">
      <c r="B2847" s="18">
        <f t="shared" si="133"/>
        <v>51</v>
      </c>
      <c r="C2847" s="14">
        <v>51036</v>
      </c>
      <c r="D2847" s="14">
        <v>1270011000</v>
      </c>
      <c r="E2847" s="14">
        <v>1</v>
      </c>
      <c r="F2847" s="14">
        <v>2017</v>
      </c>
      <c r="G2847" s="49"/>
      <c r="H2847" s="14">
        <v>51113</v>
      </c>
      <c r="I2847" s="14">
        <v>100001000</v>
      </c>
      <c r="J2847" s="14">
        <v>1</v>
      </c>
      <c r="K2847" s="14">
        <v>2017</v>
      </c>
      <c r="L2847" s="53">
        <f t="shared" si="134"/>
        <v>100001000</v>
      </c>
      <c r="M2847" s="54" t="b">
        <f t="shared" si="135"/>
        <v>1</v>
      </c>
    </row>
    <row r="2848" spans="2:13" x14ac:dyDescent="0.3">
      <c r="B2848" s="18">
        <f t="shared" si="133"/>
        <v>51</v>
      </c>
      <c r="C2848" s="14">
        <v>51037</v>
      </c>
      <c r="D2848" s="14">
        <v>100001000</v>
      </c>
      <c r="E2848" s="14">
        <v>1</v>
      </c>
      <c r="F2848" s="14">
        <v>2017</v>
      </c>
      <c r="G2848" s="49"/>
      <c r="H2848" s="14">
        <v>51115</v>
      </c>
      <c r="I2848" s="14">
        <v>100001000</v>
      </c>
      <c r="J2848" s="14">
        <v>1</v>
      </c>
      <c r="K2848" s="14">
        <v>2017</v>
      </c>
      <c r="L2848" s="53">
        <f t="shared" si="134"/>
        <v>100001000</v>
      </c>
      <c r="M2848" s="54" t="b">
        <f t="shared" si="135"/>
        <v>1</v>
      </c>
    </row>
    <row r="2849" spans="2:13" x14ac:dyDescent="0.3">
      <c r="B2849" s="18">
        <f t="shared" si="133"/>
        <v>51</v>
      </c>
      <c r="C2849" s="14">
        <v>51041</v>
      </c>
      <c r="D2849" s="14">
        <v>1270011000</v>
      </c>
      <c r="E2849" s="14">
        <v>1</v>
      </c>
      <c r="F2849" s="14">
        <v>2017</v>
      </c>
      <c r="G2849" s="49"/>
      <c r="H2849" s="14">
        <v>51117</v>
      </c>
      <c r="I2849" s="14">
        <v>100001000</v>
      </c>
      <c r="J2849" s="14">
        <v>1</v>
      </c>
      <c r="K2849" s="14">
        <v>2017</v>
      </c>
      <c r="L2849" s="53">
        <f t="shared" si="134"/>
        <v>100001000</v>
      </c>
      <c r="M2849" s="54" t="b">
        <f t="shared" si="135"/>
        <v>1</v>
      </c>
    </row>
    <row r="2850" spans="2:13" x14ac:dyDescent="0.3">
      <c r="B2850" s="18">
        <f t="shared" si="133"/>
        <v>51</v>
      </c>
      <c r="C2850" s="14">
        <v>51043</v>
      </c>
      <c r="D2850" s="14">
        <v>100001000</v>
      </c>
      <c r="E2850" s="14">
        <v>1</v>
      </c>
      <c r="F2850" s="14">
        <v>2017</v>
      </c>
      <c r="G2850" s="49"/>
      <c r="H2850" s="14">
        <v>51119</v>
      </c>
      <c r="I2850" s="14">
        <v>100001000</v>
      </c>
      <c r="J2850" s="14">
        <v>1</v>
      </c>
      <c r="K2850" s="14">
        <v>2017</v>
      </c>
      <c r="L2850" s="53">
        <f t="shared" si="134"/>
        <v>100001000</v>
      </c>
      <c r="M2850" s="54" t="b">
        <f t="shared" si="135"/>
        <v>1</v>
      </c>
    </row>
    <row r="2851" spans="2:13" x14ac:dyDescent="0.3">
      <c r="B2851" s="18">
        <f t="shared" si="133"/>
        <v>51</v>
      </c>
      <c r="C2851" s="14">
        <v>51045</v>
      </c>
      <c r="D2851" s="14">
        <v>100001000</v>
      </c>
      <c r="E2851" s="14">
        <v>1</v>
      </c>
      <c r="F2851" s="14">
        <v>2017</v>
      </c>
      <c r="G2851" s="49"/>
      <c r="H2851" s="14">
        <v>51121</v>
      </c>
      <c r="I2851" s="14">
        <v>100001000</v>
      </c>
      <c r="J2851" s="14">
        <v>1</v>
      </c>
      <c r="K2851" s="14">
        <v>2017</v>
      </c>
      <c r="L2851" s="53">
        <f t="shared" si="134"/>
        <v>100001000</v>
      </c>
      <c r="M2851" s="54" t="b">
        <f t="shared" si="135"/>
        <v>1</v>
      </c>
    </row>
    <row r="2852" spans="2:13" x14ac:dyDescent="0.3">
      <c r="B2852" s="18">
        <f t="shared" si="133"/>
        <v>51</v>
      </c>
      <c r="C2852" s="14">
        <v>51047</v>
      </c>
      <c r="D2852" s="14">
        <v>100001000</v>
      </c>
      <c r="E2852" s="14">
        <v>1</v>
      </c>
      <c r="F2852" s="14">
        <v>2017</v>
      </c>
      <c r="G2852" s="49"/>
      <c r="H2852" s="14">
        <v>51125</v>
      </c>
      <c r="I2852" s="14">
        <v>100001000</v>
      </c>
      <c r="J2852" s="14">
        <v>1</v>
      </c>
      <c r="K2852" s="14">
        <v>2017</v>
      </c>
      <c r="L2852" s="53">
        <f t="shared" si="134"/>
        <v>100001000</v>
      </c>
      <c r="M2852" s="54" t="b">
        <f t="shared" si="135"/>
        <v>1</v>
      </c>
    </row>
    <row r="2853" spans="2:13" x14ac:dyDescent="0.3">
      <c r="B2853" s="18">
        <f t="shared" si="133"/>
        <v>51</v>
      </c>
      <c r="C2853" s="14">
        <v>51049</v>
      </c>
      <c r="D2853" s="14">
        <v>100001000</v>
      </c>
      <c r="E2853" s="14">
        <v>1</v>
      </c>
      <c r="F2853" s="14">
        <v>2017</v>
      </c>
      <c r="G2853" s="49"/>
      <c r="H2853" s="14">
        <v>51127</v>
      </c>
      <c r="I2853" s="14">
        <v>100001000</v>
      </c>
      <c r="J2853" s="14">
        <v>1</v>
      </c>
      <c r="K2853" s="14">
        <v>2017</v>
      </c>
      <c r="L2853" s="53">
        <f t="shared" si="134"/>
        <v>100001000</v>
      </c>
      <c r="M2853" s="54" t="b">
        <f t="shared" si="135"/>
        <v>1</v>
      </c>
    </row>
    <row r="2854" spans="2:13" x14ac:dyDescent="0.3">
      <c r="B2854" s="18">
        <f t="shared" si="133"/>
        <v>51</v>
      </c>
      <c r="C2854" s="14">
        <v>51051</v>
      </c>
      <c r="D2854" s="14">
        <v>100001000</v>
      </c>
      <c r="E2854" s="14">
        <v>1</v>
      </c>
      <c r="F2854" s="14">
        <v>2017</v>
      </c>
      <c r="G2854" s="49"/>
      <c r="H2854" s="14">
        <v>51131</v>
      </c>
      <c r="I2854" s="14">
        <v>100001000</v>
      </c>
      <c r="J2854" s="14">
        <v>1</v>
      </c>
      <c r="K2854" s="14">
        <v>2017</v>
      </c>
      <c r="L2854" s="53">
        <f t="shared" si="134"/>
        <v>100001000</v>
      </c>
      <c r="M2854" s="54" t="b">
        <f t="shared" si="135"/>
        <v>1</v>
      </c>
    </row>
    <row r="2855" spans="2:13" x14ac:dyDescent="0.3">
      <c r="B2855" s="18">
        <f t="shared" si="133"/>
        <v>51</v>
      </c>
      <c r="C2855" s="14">
        <v>51053</v>
      </c>
      <c r="D2855" s="14">
        <v>100001000</v>
      </c>
      <c r="E2855" s="14">
        <v>1</v>
      </c>
      <c r="F2855" s="14">
        <v>2017</v>
      </c>
      <c r="G2855" s="49"/>
      <c r="H2855" s="14">
        <v>51133</v>
      </c>
      <c r="I2855" s="14">
        <v>100001000</v>
      </c>
      <c r="J2855" s="14">
        <v>1</v>
      </c>
      <c r="K2855" s="14">
        <v>2017</v>
      </c>
      <c r="L2855" s="53">
        <f t="shared" si="134"/>
        <v>100001000</v>
      </c>
      <c r="M2855" s="54" t="b">
        <f t="shared" si="135"/>
        <v>1</v>
      </c>
    </row>
    <row r="2856" spans="2:13" x14ac:dyDescent="0.3">
      <c r="B2856" s="18">
        <f t="shared" si="133"/>
        <v>51</v>
      </c>
      <c r="C2856" s="14">
        <v>51057</v>
      </c>
      <c r="D2856" s="14">
        <v>100001000</v>
      </c>
      <c r="E2856" s="14">
        <v>1</v>
      </c>
      <c r="F2856" s="14">
        <v>2017</v>
      </c>
      <c r="G2856" s="49"/>
      <c r="H2856" s="14">
        <v>51135</v>
      </c>
      <c r="I2856" s="14">
        <v>100001000</v>
      </c>
      <c r="J2856" s="14">
        <v>1</v>
      </c>
      <c r="K2856" s="14">
        <v>2017</v>
      </c>
      <c r="L2856" s="53">
        <f t="shared" si="134"/>
        <v>100001000</v>
      </c>
      <c r="M2856" s="54" t="b">
        <f t="shared" si="135"/>
        <v>1</v>
      </c>
    </row>
    <row r="2857" spans="2:13" x14ac:dyDescent="0.3">
      <c r="B2857" s="18">
        <f t="shared" si="133"/>
        <v>51</v>
      </c>
      <c r="C2857" s="14">
        <v>51059</v>
      </c>
      <c r="D2857" s="14">
        <v>1270011000</v>
      </c>
      <c r="E2857" s="14">
        <v>1</v>
      </c>
      <c r="F2857" s="14">
        <v>2017</v>
      </c>
      <c r="G2857" s="49"/>
      <c r="H2857" s="14">
        <v>51137</v>
      </c>
      <c r="I2857" s="14">
        <v>100001000</v>
      </c>
      <c r="J2857" s="14">
        <v>1</v>
      </c>
      <c r="K2857" s="14">
        <v>2017</v>
      </c>
      <c r="L2857" s="53">
        <f t="shared" si="134"/>
        <v>100001000</v>
      </c>
      <c r="M2857" s="54" t="b">
        <f t="shared" si="135"/>
        <v>1</v>
      </c>
    </row>
    <row r="2858" spans="2:13" x14ac:dyDescent="0.3">
      <c r="B2858" s="18">
        <f t="shared" si="133"/>
        <v>51</v>
      </c>
      <c r="C2858" s="14">
        <v>51061</v>
      </c>
      <c r="D2858" s="14">
        <v>100001000</v>
      </c>
      <c r="E2858" s="14">
        <v>1</v>
      </c>
      <c r="F2858" s="14">
        <v>2017</v>
      </c>
      <c r="G2858" s="49"/>
      <c r="H2858" s="14">
        <v>51139</v>
      </c>
      <c r="I2858" s="14">
        <v>100001000</v>
      </c>
      <c r="J2858" s="14">
        <v>1</v>
      </c>
      <c r="K2858" s="14">
        <v>2017</v>
      </c>
      <c r="L2858" s="53">
        <f t="shared" si="134"/>
        <v>100001000</v>
      </c>
      <c r="M2858" s="54" t="b">
        <f t="shared" si="135"/>
        <v>1</v>
      </c>
    </row>
    <row r="2859" spans="2:13" x14ac:dyDescent="0.3">
      <c r="B2859" s="18">
        <f t="shared" si="133"/>
        <v>51</v>
      </c>
      <c r="C2859" s="14">
        <v>51063</v>
      </c>
      <c r="D2859" s="14">
        <v>100001000</v>
      </c>
      <c r="E2859" s="14">
        <v>1</v>
      </c>
      <c r="F2859" s="14">
        <v>2017</v>
      </c>
      <c r="G2859" s="49"/>
      <c r="H2859" s="14">
        <v>51141</v>
      </c>
      <c r="I2859" s="14">
        <v>100001000</v>
      </c>
      <c r="J2859" s="14">
        <v>1</v>
      </c>
      <c r="K2859" s="14">
        <v>2017</v>
      </c>
      <c r="L2859" s="53">
        <f t="shared" si="134"/>
        <v>100001000</v>
      </c>
      <c r="M2859" s="54" t="b">
        <f t="shared" si="135"/>
        <v>1</v>
      </c>
    </row>
    <row r="2860" spans="2:13" x14ac:dyDescent="0.3">
      <c r="B2860" s="18">
        <f t="shared" si="133"/>
        <v>51</v>
      </c>
      <c r="C2860" s="14">
        <v>51065</v>
      </c>
      <c r="D2860" s="14">
        <v>100001000</v>
      </c>
      <c r="E2860" s="14">
        <v>1</v>
      </c>
      <c r="F2860" s="14">
        <v>2017</v>
      </c>
      <c r="G2860" s="49"/>
      <c r="H2860" s="14">
        <v>51143</v>
      </c>
      <c r="I2860" s="14">
        <v>100001000</v>
      </c>
      <c r="J2860" s="14">
        <v>1</v>
      </c>
      <c r="K2860" s="14">
        <v>2017</v>
      </c>
      <c r="L2860" s="53">
        <f t="shared" si="134"/>
        <v>100001000</v>
      </c>
      <c r="M2860" s="54" t="b">
        <f t="shared" si="135"/>
        <v>1</v>
      </c>
    </row>
    <row r="2861" spans="2:13" x14ac:dyDescent="0.3">
      <c r="B2861" s="18">
        <f t="shared" si="133"/>
        <v>51</v>
      </c>
      <c r="C2861" s="14">
        <v>51067</v>
      </c>
      <c r="D2861" s="14">
        <v>100001000</v>
      </c>
      <c r="E2861" s="14">
        <v>1</v>
      </c>
      <c r="F2861" s="14">
        <v>2017</v>
      </c>
      <c r="G2861" s="49"/>
      <c r="H2861" s="14">
        <v>51145</v>
      </c>
      <c r="I2861" s="14">
        <v>100001000</v>
      </c>
      <c r="J2861" s="14">
        <v>1</v>
      </c>
      <c r="K2861" s="14">
        <v>2017</v>
      </c>
      <c r="L2861" s="53">
        <f t="shared" si="134"/>
        <v>100001000</v>
      </c>
      <c r="M2861" s="54" t="b">
        <f t="shared" si="135"/>
        <v>1</v>
      </c>
    </row>
    <row r="2862" spans="2:13" x14ac:dyDescent="0.3">
      <c r="B2862" s="18">
        <f t="shared" si="133"/>
        <v>51</v>
      </c>
      <c r="C2862" s="14">
        <v>51069</v>
      </c>
      <c r="D2862" s="14">
        <v>100001000</v>
      </c>
      <c r="E2862" s="14">
        <v>1</v>
      </c>
      <c r="F2862" s="14">
        <v>2017</v>
      </c>
      <c r="G2862" s="49"/>
      <c r="H2862" s="14">
        <v>51147</v>
      </c>
      <c r="I2862" s="14">
        <v>100001000</v>
      </c>
      <c r="J2862" s="14">
        <v>1</v>
      </c>
      <c r="K2862" s="14">
        <v>2017</v>
      </c>
      <c r="L2862" s="53">
        <f t="shared" si="134"/>
        <v>100001000</v>
      </c>
      <c r="M2862" s="54" t="b">
        <f t="shared" si="135"/>
        <v>1</v>
      </c>
    </row>
    <row r="2863" spans="2:13" x14ac:dyDescent="0.3">
      <c r="B2863" s="18">
        <f t="shared" si="133"/>
        <v>51</v>
      </c>
      <c r="C2863" s="14">
        <v>51071</v>
      </c>
      <c r="D2863" s="14">
        <v>100001000</v>
      </c>
      <c r="E2863" s="14">
        <v>1</v>
      </c>
      <c r="F2863" s="14">
        <v>2017</v>
      </c>
      <c r="G2863" s="49"/>
      <c r="H2863" s="14">
        <v>51149</v>
      </c>
      <c r="I2863" s="14">
        <v>100001000</v>
      </c>
      <c r="J2863" s="14">
        <v>1</v>
      </c>
      <c r="K2863" s="14">
        <v>2017</v>
      </c>
      <c r="L2863" s="53">
        <f t="shared" si="134"/>
        <v>100001000</v>
      </c>
      <c r="M2863" s="54" t="b">
        <f t="shared" si="135"/>
        <v>1</v>
      </c>
    </row>
    <row r="2864" spans="2:13" x14ac:dyDescent="0.3">
      <c r="B2864" s="18">
        <f t="shared" si="133"/>
        <v>51</v>
      </c>
      <c r="C2864" s="14">
        <v>51073</v>
      </c>
      <c r="D2864" s="14">
        <v>100001000</v>
      </c>
      <c r="E2864" s="14">
        <v>1</v>
      </c>
      <c r="F2864" s="14">
        <v>2017</v>
      </c>
      <c r="G2864" s="49"/>
      <c r="H2864" s="14">
        <v>51153</v>
      </c>
      <c r="I2864" s="14">
        <v>1270011000</v>
      </c>
      <c r="J2864" s="14">
        <v>1</v>
      </c>
      <c r="K2864" s="14">
        <v>2017</v>
      </c>
      <c r="L2864" s="53">
        <f t="shared" si="134"/>
        <v>1270011000</v>
      </c>
      <c r="M2864" s="54" t="b">
        <f t="shared" si="135"/>
        <v>1</v>
      </c>
    </row>
    <row r="2865" spans="2:13" x14ac:dyDescent="0.3">
      <c r="B2865" s="18">
        <f t="shared" si="133"/>
        <v>51</v>
      </c>
      <c r="C2865" s="14">
        <v>51075</v>
      </c>
      <c r="D2865" s="14">
        <v>100001000</v>
      </c>
      <c r="E2865" s="14">
        <v>1</v>
      </c>
      <c r="F2865" s="14">
        <v>2017</v>
      </c>
      <c r="G2865" s="49"/>
      <c r="H2865" s="14">
        <v>51155</v>
      </c>
      <c r="I2865" s="14">
        <v>100001000</v>
      </c>
      <c r="J2865" s="14">
        <v>1</v>
      </c>
      <c r="K2865" s="14">
        <v>2017</v>
      </c>
      <c r="L2865" s="53">
        <f t="shared" si="134"/>
        <v>100001000</v>
      </c>
      <c r="M2865" s="54" t="b">
        <f t="shared" si="135"/>
        <v>1</v>
      </c>
    </row>
    <row r="2866" spans="2:13" x14ac:dyDescent="0.3">
      <c r="B2866" s="18">
        <f t="shared" si="133"/>
        <v>51</v>
      </c>
      <c r="C2866" s="14">
        <v>51077</v>
      </c>
      <c r="D2866" s="14">
        <v>100001000</v>
      </c>
      <c r="E2866" s="14">
        <v>1</v>
      </c>
      <c r="F2866" s="14">
        <v>2017</v>
      </c>
      <c r="G2866" s="49"/>
      <c r="H2866" s="14">
        <v>51157</v>
      </c>
      <c r="I2866" s="14">
        <v>100001000</v>
      </c>
      <c r="J2866" s="14">
        <v>1</v>
      </c>
      <c r="K2866" s="14">
        <v>2017</v>
      </c>
      <c r="L2866" s="53">
        <f t="shared" si="134"/>
        <v>100001000</v>
      </c>
      <c r="M2866" s="54" t="b">
        <f t="shared" si="135"/>
        <v>1</v>
      </c>
    </row>
    <row r="2867" spans="2:13" x14ac:dyDescent="0.3">
      <c r="B2867" s="18">
        <f t="shared" si="133"/>
        <v>51</v>
      </c>
      <c r="C2867" s="14">
        <v>51079</v>
      </c>
      <c r="D2867" s="14">
        <v>100001000</v>
      </c>
      <c r="E2867" s="14">
        <v>1</v>
      </c>
      <c r="F2867" s="14">
        <v>2017</v>
      </c>
      <c r="G2867" s="49"/>
      <c r="H2867" s="14">
        <v>51159</v>
      </c>
      <c r="I2867" s="14">
        <v>100001000</v>
      </c>
      <c r="J2867" s="14">
        <v>1</v>
      </c>
      <c r="K2867" s="14">
        <v>2017</v>
      </c>
      <c r="L2867" s="53">
        <f t="shared" si="134"/>
        <v>100001000</v>
      </c>
      <c r="M2867" s="54" t="b">
        <f t="shared" si="135"/>
        <v>1</v>
      </c>
    </row>
    <row r="2868" spans="2:13" x14ac:dyDescent="0.3">
      <c r="B2868" s="18">
        <f t="shared" si="133"/>
        <v>51</v>
      </c>
      <c r="C2868" s="14">
        <v>51081</v>
      </c>
      <c r="D2868" s="14">
        <v>100001000</v>
      </c>
      <c r="E2868" s="14">
        <v>1</v>
      </c>
      <c r="F2868" s="14">
        <v>2017</v>
      </c>
      <c r="G2868" s="49"/>
      <c r="H2868" s="14">
        <v>51161</v>
      </c>
      <c r="I2868" s="14">
        <v>100001000</v>
      </c>
      <c r="J2868" s="14">
        <v>1</v>
      </c>
      <c r="K2868" s="14">
        <v>2017</v>
      </c>
      <c r="L2868" s="53">
        <f t="shared" si="134"/>
        <v>100001000</v>
      </c>
      <c r="M2868" s="54" t="b">
        <f t="shared" si="135"/>
        <v>1</v>
      </c>
    </row>
    <row r="2869" spans="2:13" x14ac:dyDescent="0.3">
      <c r="B2869" s="18">
        <f t="shared" si="133"/>
        <v>51</v>
      </c>
      <c r="C2869" s="14">
        <v>51083</v>
      </c>
      <c r="D2869" s="14">
        <v>100001000</v>
      </c>
      <c r="E2869" s="14">
        <v>1</v>
      </c>
      <c r="F2869" s="14">
        <v>2017</v>
      </c>
      <c r="G2869" s="49"/>
      <c r="H2869" s="14">
        <v>51163</v>
      </c>
      <c r="I2869" s="14">
        <v>100001000</v>
      </c>
      <c r="J2869" s="14">
        <v>1</v>
      </c>
      <c r="K2869" s="14">
        <v>2017</v>
      </c>
      <c r="L2869" s="53">
        <f t="shared" si="134"/>
        <v>100001000</v>
      </c>
      <c r="M2869" s="54" t="b">
        <f t="shared" si="135"/>
        <v>1</v>
      </c>
    </row>
    <row r="2870" spans="2:13" x14ac:dyDescent="0.3">
      <c r="B2870" s="18">
        <f t="shared" si="133"/>
        <v>51</v>
      </c>
      <c r="C2870" s="14">
        <v>51085</v>
      </c>
      <c r="D2870" s="14">
        <v>1270011000</v>
      </c>
      <c r="E2870" s="14">
        <v>1</v>
      </c>
      <c r="F2870" s="14">
        <v>2017</v>
      </c>
      <c r="G2870" s="49"/>
      <c r="H2870" s="14">
        <v>51165</v>
      </c>
      <c r="I2870" s="14">
        <v>100001000</v>
      </c>
      <c r="J2870" s="14">
        <v>1</v>
      </c>
      <c r="K2870" s="14">
        <v>2017</v>
      </c>
      <c r="L2870" s="53">
        <f t="shared" si="134"/>
        <v>100001000</v>
      </c>
      <c r="M2870" s="54" t="b">
        <f t="shared" si="135"/>
        <v>1</v>
      </c>
    </row>
    <row r="2871" spans="2:13" x14ac:dyDescent="0.3">
      <c r="B2871" s="18">
        <f t="shared" si="133"/>
        <v>51</v>
      </c>
      <c r="C2871" s="14">
        <v>51087</v>
      </c>
      <c r="D2871" s="14">
        <v>1270011000</v>
      </c>
      <c r="E2871" s="14">
        <v>1</v>
      </c>
      <c r="F2871" s="14">
        <v>2017</v>
      </c>
      <c r="G2871" s="49"/>
      <c r="H2871" s="14">
        <v>51167</v>
      </c>
      <c r="I2871" s="14">
        <v>100001000</v>
      </c>
      <c r="J2871" s="14">
        <v>1</v>
      </c>
      <c r="K2871" s="14">
        <v>2017</v>
      </c>
      <c r="L2871" s="53">
        <f t="shared" si="134"/>
        <v>100001000</v>
      </c>
      <c r="M2871" s="54" t="b">
        <f t="shared" si="135"/>
        <v>1</v>
      </c>
    </row>
    <row r="2872" spans="2:13" x14ac:dyDescent="0.3">
      <c r="B2872" s="18">
        <f t="shared" si="133"/>
        <v>51</v>
      </c>
      <c r="C2872" s="14">
        <v>51089</v>
      </c>
      <c r="D2872" s="14">
        <v>100001000</v>
      </c>
      <c r="E2872" s="14">
        <v>1</v>
      </c>
      <c r="F2872" s="14">
        <v>2017</v>
      </c>
      <c r="G2872" s="49"/>
      <c r="H2872" s="14">
        <v>51169</v>
      </c>
      <c r="I2872" s="14">
        <v>100001000</v>
      </c>
      <c r="J2872" s="14">
        <v>1</v>
      </c>
      <c r="K2872" s="14">
        <v>2017</v>
      </c>
      <c r="L2872" s="53">
        <f t="shared" si="134"/>
        <v>100001000</v>
      </c>
      <c r="M2872" s="54" t="b">
        <f t="shared" si="135"/>
        <v>1</v>
      </c>
    </row>
    <row r="2873" spans="2:13" x14ac:dyDescent="0.3">
      <c r="B2873" s="18">
        <f t="shared" si="133"/>
        <v>51</v>
      </c>
      <c r="C2873" s="14">
        <v>51091</v>
      </c>
      <c r="D2873" s="14">
        <v>100001000</v>
      </c>
      <c r="E2873" s="14">
        <v>1</v>
      </c>
      <c r="F2873" s="14">
        <v>2017</v>
      </c>
      <c r="G2873" s="49"/>
      <c r="H2873" s="14">
        <v>51171</v>
      </c>
      <c r="I2873" s="14">
        <v>100001000</v>
      </c>
      <c r="J2873" s="14">
        <v>1</v>
      </c>
      <c r="K2873" s="14">
        <v>2017</v>
      </c>
      <c r="L2873" s="53">
        <f t="shared" si="134"/>
        <v>100001000</v>
      </c>
      <c r="M2873" s="54" t="b">
        <f t="shared" si="135"/>
        <v>1</v>
      </c>
    </row>
    <row r="2874" spans="2:13" x14ac:dyDescent="0.3">
      <c r="B2874" s="18">
        <f t="shared" si="133"/>
        <v>51</v>
      </c>
      <c r="C2874" s="14">
        <v>51093</v>
      </c>
      <c r="D2874" s="14">
        <v>100001000</v>
      </c>
      <c r="E2874" s="14">
        <v>1</v>
      </c>
      <c r="F2874" s="14">
        <v>2017</v>
      </c>
      <c r="G2874" s="49"/>
      <c r="H2874" s="14">
        <v>51173</v>
      </c>
      <c r="I2874" s="14">
        <v>100001000</v>
      </c>
      <c r="J2874" s="14">
        <v>1</v>
      </c>
      <c r="K2874" s="14">
        <v>2017</v>
      </c>
      <c r="L2874" s="53">
        <f t="shared" si="134"/>
        <v>100001000</v>
      </c>
      <c r="M2874" s="54" t="b">
        <f t="shared" si="135"/>
        <v>1</v>
      </c>
    </row>
    <row r="2875" spans="2:13" x14ac:dyDescent="0.3">
      <c r="B2875" s="18">
        <f t="shared" si="133"/>
        <v>51</v>
      </c>
      <c r="C2875" s="14">
        <v>51095</v>
      </c>
      <c r="D2875" s="14">
        <v>1270011000</v>
      </c>
      <c r="E2875" s="14">
        <v>1</v>
      </c>
      <c r="F2875" s="14">
        <v>2017</v>
      </c>
      <c r="G2875" s="49"/>
      <c r="H2875" s="14">
        <v>51175</v>
      </c>
      <c r="I2875" s="14">
        <v>100001000</v>
      </c>
      <c r="J2875" s="14">
        <v>1</v>
      </c>
      <c r="K2875" s="14">
        <v>2017</v>
      </c>
      <c r="L2875" s="53">
        <f t="shared" si="134"/>
        <v>100001000</v>
      </c>
      <c r="M2875" s="54" t="b">
        <f t="shared" si="135"/>
        <v>1</v>
      </c>
    </row>
    <row r="2876" spans="2:13" x14ac:dyDescent="0.3">
      <c r="B2876" s="18">
        <f t="shared" si="133"/>
        <v>51</v>
      </c>
      <c r="C2876" s="14">
        <v>51097</v>
      </c>
      <c r="D2876" s="14">
        <v>100001000</v>
      </c>
      <c r="E2876" s="14">
        <v>1</v>
      </c>
      <c r="F2876" s="14">
        <v>2017</v>
      </c>
      <c r="G2876" s="49"/>
      <c r="H2876" s="14">
        <v>51177</v>
      </c>
      <c r="I2876" s="14">
        <v>100001000</v>
      </c>
      <c r="J2876" s="14">
        <v>1</v>
      </c>
      <c r="K2876" s="14">
        <v>2017</v>
      </c>
      <c r="L2876" s="53">
        <f t="shared" si="134"/>
        <v>100001000</v>
      </c>
      <c r="M2876" s="54" t="b">
        <f t="shared" si="135"/>
        <v>1</v>
      </c>
    </row>
    <row r="2877" spans="2:13" x14ac:dyDescent="0.3">
      <c r="B2877" s="18">
        <f t="shared" si="133"/>
        <v>51</v>
      </c>
      <c r="C2877" s="14">
        <v>51099</v>
      </c>
      <c r="D2877" s="14">
        <v>100001000</v>
      </c>
      <c r="E2877" s="14">
        <v>1</v>
      </c>
      <c r="F2877" s="14">
        <v>2017</v>
      </c>
      <c r="G2877" s="49"/>
      <c r="H2877" s="14">
        <v>51179</v>
      </c>
      <c r="I2877" s="14">
        <v>1270011000</v>
      </c>
      <c r="J2877" s="14">
        <v>1</v>
      </c>
      <c r="K2877" s="14">
        <v>2017</v>
      </c>
      <c r="L2877" s="53">
        <f t="shared" si="134"/>
        <v>1270011000</v>
      </c>
      <c r="M2877" s="54" t="b">
        <f t="shared" si="135"/>
        <v>1</v>
      </c>
    </row>
    <row r="2878" spans="2:13" x14ac:dyDescent="0.3">
      <c r="B2878" s="18">
        <f t="shared" si="133"/>
        <v>51</v>
      </c>
      <c r="C2878" s="14">
        <v>51101</v>
      </c>
      <c r="D2878" s="14">
        <v>100001000</v>
      </c>
      <c r="E2878" s="14">
        <v>1</v>
      </c>
      <c r="F2878" s="14">
        <v>2017</v>
      </c>
      <c r="G2878" s="49"/>
      <c r="H2878" s="14">
        <v>51181</v>
      </c>
      <c r="I2878" s="14">
        <v>100001000</v>
      </c>
      <c r="J2878" s="14">
        <v>1</v>
      </c>
      <c r="K2878" s="14">
        <v>2017</v>
      </c>
      <c r="L2878" s="53">
        <f t="shared" si="134"/>
        <v>100001000</v>
      </c>
      <c r="M2878" s="54" t="b">
        <f t="shared" si="135"/>
        <v>1</v>
      </c>
    </row>
    <row r="2879" spans="2:13" x14ac:dyDescent="0.3">
      <c r="B2879" s="18">
        <f t="shared" si="133"/>
        <v>51</v>
      </c>
      <c r="C2879" s="14">
        <v>51103</v>
      </c>
      <c r="D2879" s="14">
        <v>100001000</v>
      </c>
      <c r="E2879" s="14">
        <v>1</v>
      </c>
      <c r="F2879" s="14">
        <v>2017</v>
      </c>
      <c r="G2879" s="49"/>
      <c r="H2879" s="14">
        <v>51183</v>
      </c>
      <c r="I2879" s="14">
        <v>100001000</v>
      </c>
      <c r="J2879" s="14">
        <v>1</v>
      </c>
      <c r="K2879" s="14">
        <v>2017</v>
      </c>
      <c r="L2879" s="53">
        <f t="shared" si="134"/>
        <v>100001000</v>
      </c>
      <c r="M2879" s="54" t="b">
        <f t="shared" si="135"/>
        <v>1</v>
      </c>
    </row>
    <row r="2880" spans="2:13" x14ac:dyDescent="0.3">
      <c r="B2880" s="18">
        <f t="shared" si="133"/>
        <v>51</v>
      </c>
      <c r="C2880" s="14">
        <v>51105</v>
      </c>
      <c r="D2880" s="14">
        <v>100001000</v>
      </c>
      <c r="E2880" s="14">
        <v>1</v>
      </c>
      <c r="F2880" s="14">
        <v>2017</v>
      </c>
      <c r="G2880" s="49"/>
      <c r="H2880" s="14">
        <v>51185</v>
      </c>
      <c r="I2880" s="14">
        <v>100001000</v>
      </c>
      <c r="J2880" s="14">
        <v>1</v>
      </c>
      <c r="K2880" s="14">
        <v>2017</v>
      </c>
      <c r="L2880" s="53">
        <f t="shared" si="134"/>
        <v>100001000</v>
      </c>
      <c r="M2880" s="54" t="b">
        <f t="shared" si="135"/>
        <v>1</v>
      </c>
    </row>
    <row r="2881" spans="2:13" x14ac:dyDescent="0.3">
      <c r="B2881" s="18">
        <f t="shared" si="133"/>
        <v>51</v>
      </c>
      <c r="C2881" s="14">
        <v>51107</v>
      </c>
      <c r="D2881" s="14">
        <v>1270011000</v>
      </c>
      <c r="E2881" s="14">
        <v>1</v>
      </c>
      <c r="F2881" s="14">
        <v>2017</v>
      </c>
      <c r="G2881" s="49"/>
      <c r="H2881" s="14">
        <v>51187</v>
      </c>
      <c r="I2881" s="14">
        <v>100001000</v>
      </c>
      <c r="J2881" s="14">
        <v>1</v>
      </c>
      <c r="K2881" s="14">
        <v>2017</v>
      </c>
      <c r="L2881" s="53">
        <f t="shared" si="134"/>
        <v>100001000</v>
      </c>
      <c r="M2881" s="54" t="b">
        <f t="shared" si="135"/>
        <v>1</v>
      </c>
    </row>
    <row r="2882" spans="2:13" x14ac:dyDescent="0.3">
      <c r="B2882" s="18">
        <f t="shared" si="133"/>
        <v>51</v>
      </c>
      <c r="C2882" s="14">
        <v>51109</v>
      </c>
      <c r="D2882" s="14">
        <v>100001000</v>
      </c>
      <c r="E2882" s="14">
        <v>1</v>
      </c>
      <c r="F2882" s="14">
        <v>2017</v>
      </c>
      <c r="G2882" s="49"/>
      <c r="H2882" s="14">
        <v>51191</v>
      </c>
      <c r="I2882" s="14">
        <v>100001000</v>
      </c>
      <c r="J2882" s="14">
        <v>1</v>
      </c>
      <c r="K2882" s="14">
        <v>2017</v>
      </c>
      <c r="L2882" s="53">
        <f t="shared" si="134"/>
        <v>100001000</v>
      </c>
      <c r="M2882" s="54" t="b">
        <f t="shared" si="135"/>
        <v>1</v>
      </c>
    </row>
    <row r="2883" spans="2:13" x14ac:dyDescent="0.3">
      <c r="B2883" s="18">
        <f t="shared" si="133"/>
        <v>51</v>
      </c>
      <c r="C2883" s="14">
        <v>51111</v>
      </c>
      <c r="D2883" s="14">
        <v>100001000</v>
      </c>
      <c r="E2883" s="14">
        <v>1</v>
      </c>
      <c r="F2883" s="14">
        <v>2017</v>
      </c>
      <c r="G2883" s="49"/>
      <c r="H2883" s="14">
        <v>51193</v>
      </c>
      <c r="I2883" s="14">
        <v>100001000</v>
      </c>
      <c r="J2883" s="14">
        <v>1</v>
      </c>
      <c r="K2883" s="14">
        <v>2017</v>
      </c>
      <c r="L2883" s="53">
        <f t="shared" si="134"/>
        <v>100001000</v>
      </c>
      <c r="M2883" s="54" t="b">
        <f t="shared" si="135"/>
        <v>1</v>
      </c>
    </row>
    <row r="2884" spans="2:13" x14ac:dyDescent="0.3">
      <c r="B2884" s="18">
        <f t="shared" si="133"/>
        <v>51</v>
      </c>
      <c r="C2884" s="14">
        <v>51113</v>
      </c>
      <c r="D2884" s="14">
        <v>100001000</v>
      </c>
      <c r="E2884" s="14">
        <v>1</v>
      </c>
      <c r="F2884" s="14">
        <v>2017</v>
      </c>
      <c r="G2884" s="49"/>
      <c r="H2884" s="14">
        <v>51195</v>
      </c>
      <c r="I2884" s="14">
        <v>100001000</v>
      </c>
      <c r="J2884" s="14">
        <v>1</v>
      </c>
      <c r="K2884" s="14">
        <v>2017</v>
      </c>
      <c r="L2884" s="53">
        <f t="shared" si="134"/>
        <v>100001000</v>
      </c>
      <c r="M2884" s="54" t="b">
        <f t="shared" si="135"/>
        <v>1</v>
      </c>
    </row>
    <row r="2885" spans="2:13" x14ac:dyDescent="0.3">
      <c r="B2885" s="18">
        <f t="shared" si="133"/>
        <v>51</v>
      </c>
      <c r="C2885" s="14">
        <v>51115</v>
      </c>
      <c r="D2885" s="14">
        <v>100001000</v>
      </c>
      <c r="E2885" s="14">
        <v>1</v>
      </c>
      <c r="F2885" s="14">
        <v>2017</v>
      </c>
      <c r="G2885" s="49"/>
      <c r="H2885" s="14">
        <v>51197</v>
      </c>
      <c r="I2885" s="14">
        <v>100001000</v>
      </c>
      <c r="J2885" s="14">
        <v>1</v>
      </c>
      <c r="K2885" s="14">
        <v>2017</v>
      </c>
      <c r="L2885" s="53">
        <f t="shared" si="134"/>
        <v>100001000</v>
      </c>
      <c r="M2885" s="54" t="b">
        <f t="shared" si="135"/>
        <v>1</v>
      </c>
    </row>
    <row r="2886" spans="2:13" x14ac:dyDescent="0.3">
      <c r="B2886" s="18">
        <f t="shared" ref="B2886:B2949" si="136">TRUNC(C2886/1000,0)</f>
        <v>51</v>
      </c>
      <c r="C2886" s="14">
        <v>51117</v>
      </c>
      <c r="D2886" s="14">
        <v>100001000</v>
      </c>
      <c r="E2886" s="14">
        <v>1</v>
      </c>
      <c r="F2886" s="14">
        <v>2017</v>
      </c>
      <c r="G2886" s="49"/>
      <c r="H2886" s="14">
        <v>51199</v>
      </c>
      <c r="I2886" s="14">
        <v>1270011000</v>
      </c>
      <c r="J2886" s="14">
        <v>1</v>
      </c>
      <c r="K2886" s="14">
        <v>2017</v>
      </c>
      <c r="L2886" s="53">
        <f t="shared" si="134"/>
        <v>1270011000</v>
      </c>
      <c r="M2886" s="54" t="b">
        <f t="shared" si="135"/>
        <v>1</v>
      </c>
    </row>
    <row r="2887" spans="2:13" x14ac:dyDescent="0.3">
      <c r="B2887" s="18">
        <f t="shared" si="136"/>
        <v>51</v>
      </c>
      <c r="C2887" s="14">
        <v>51119</v>
      </c>
      <c r="D2887" s="14">
        <v>100001000</v>
      </c>
      <c r="E2887" s="14">
        <v>1</v>
      </c>
      <c r="F2887" s="14">
        <v>2017</v>
      </c>
      <c r="G2887" s="49"/>
      <c r="H2887" s="14">
        <v>51510</v>
      </c>
      <c r="I2887" s="14">
        <v>1270011000</v>
      </c>
      <c r="J2887" s="14">
        <v>1</v>
      </c>
      <c r="K2887" s="14">
        <v>2017</v>
      </c>
      <c r="L2887" s="53">
        <f t="shared" ref="L2887:L2950" si="137">VLOOKUP(H2887,$C$5:$D$3233,2,FALSE)</f>
        <v>1270011000</v>
      </c>
      <c r="M2887" s="54" t="b">
        <f t="shared" ref="M2887:M2950" si="138">L2887=I2887</f>
        <v>1</v>
      </c>
    </row>
    <row r="2888" spans="2:13" x14ac:dyDescent="0.3">
      <c r="B2888" s="18">
        <f t="shared" si="136"/>
        <v>51</v>
      </c>
      <c r="C2888" s="14">
        <v>51121</v>
      </c>
      <c r="D2888" s="14">
        <v>100001000</v>
      </c>
      <c r="E2888" s="14">
        <v>1</v>
      </c>
      <c r="F2888" s="14">
        <v>2017</v>
      </c>
      <c r="G2888" s="49"/>
      <c r="H2888" s="14">
        <v>51520</v>
      </c>
      <c r="I2888" s="14">
        <v>100001000</v>
      </c>
      <c r="J2888" s="14">
        <v>1</v>
      </c>
      <c r="K2888" s="14">
        <v>2017</v>
      </c>
      <c r="L2888" s="53">
        <f t="shared" si="137"/>
        <v>100001000</v>
      </c>
      <c r="M2888" s="54" t="b">
        <f t="shared" si="138"/>
        <v>1</v>
      </c>
    </row>
    <row r="2889" spans="2:13" x14ac:dyDescent="0.3">
      <c r="B2889" s="18">
        <f t="shared" si="136"/>
        <v>51</v>
      </c>
      <c r="C2889" s="14">
        <v>51125</v>
      </c>
      <c r="D2889" s="14">
        <v>100001000</v>
      </c>
      <c r="E2889" s="14">
        <v>1</v>
      </c>
      <c r="F2889" s="14">
        <v>2017</v>
      </c>
      <c r="G2889" s="49"/>
      <c r="H2889" s="14">
        <v>51530</v>
      </c>
      <c r="I2889" s="14">
        <v>100001000</v>
      </c>
      <c r="J2889" s="14">
        <v>1</v>
      </c>
      <c r="K2889" s="14">
        <v>2017</v>
      </c>
      <c r="L2889" s="53">
        <f t="shared" si="137"/>
        <v>100001000</v>
      </c>
      <c r="M2889" s="54" t="b">
        <f t="shared" si="138"/>
        <v>1</v>
      </c>
    </row>
    <row r="2890" spans="2:13" x14ac:dyDescent="0.3">
      <c r="B2890" s="18">
        <f t="shared" si="136"/>
        <v>51</v>
      </c>
      <c r="C2890" s="14">
        <v>51127</v>
      </c>
      <c r="D2890" s="14">
        <v>100001000</v>
      </c>
      <c r="E2890" s="14">
        <v>1</v>
      </c>
      <c r="F2890" s="14">
        <v>2017</v>
      </c>
      <c r="G2890" s="49"/>
      <c r="H2890" s="14">
        <v>51540</v>
      </c>
      <c r="I2890" s="14">
        <v>100001000</v>
      </c>
      <c r="J2890" s="14">
        <v>1</v>
      </c>
      <c r="K2890" s="14">
        <v>2017</v>
      </c>
      <c r="L2890" s="53">
        <f t="shared" si="137"/>
        <v>100001000</v>
      </c>
      <c r="M2890" s="54" t="b">
        <f t="shared" si="138"/>
        <v>1</v>
      </c>
    </row>
    <row r="2891" spans="2:13" x14ac:dyDescent="0.3">
      <c r="B2891" s="18">
        <f t="shared" si="136"/>
        <v>51</v>
      </c>
      <c r="C2891" s="14">
        <v>51131</v>
      </c>
      <c r="D2891" s="14">
        <v>100001000</v>
      </c>
      <c r="E2891" s="14">
        <v>1</v>
      </c>
      <c r="F2891" s="14">
        <v>2017</v>
      </c>
      <c r="G2891" s="49"/>
      <c r="H2891" s="14">
        <v>51550</v>
      </c>
      <c r="I2891" s="14">
        <v>1270011000</v>
      </c>
      <c r="J2891" s="14">
        <v>1</v>
      </c>
      <c r="K2891" s="14">
        <v>2017</v>
      </c>
      <c r="L2891" s="53">
        <f t="shared" si="137"/>
        <v>1270011000</v>
      </c>
      <c r="M2891" s="54" t="b">
        <f t="shared" si="138"/>
        <v>1</v>
      </c>
    </row>
    <row r="2892" spans="2:13" x14ac:dyDescent="0.3">
      <c r="B2892" s="18">
        <f t="shared" si="136"/>
        <v>51</v>
      </c>
      <c r="C2892" s="14">
        <v>51133</v>
      </c>
      <c r="D2892" s="14">
        <v>100001000</v>
      </c>
      <c r="E2892" s="14">
        <v>1</v>
      </c>
      <c r="F2892" s="14">
        <v>2017</v>
      </c>
      <c r="G2892" s="49"/>
      <c r="H2892" s="14">
        <v>51570</v>
      </c>
      <c r="I2892" s="14">
        <v>1270011000</v>
      </c>
      <c r="J2892" s="14">
        <v>1</v>
      </c>
      <c r="K2892" s="14">
        <v>2017</v>
      </c>
      <c r="L2892" s="53">
        <f t="shared" si="137"/>
        <v>1270011000</v>
      </c>
      <c r="M2892" s="54" t="b">
        <f t="shared" si="138"/>
        <v>1</v>
      </c>
    </row>
    <row r="2893" spans="2:13" x14ac:dyDescent="0.3">
      <c r="B2893" s="18">
        <f t="shared" si="136"/>
        <v>51</v>
      </c>
      <c r="C2893" s="14">
        <v>51135</v>
      </c>
      <c r="D2893" s="14">
        <v>100001000</v>
      </c>
      <c r="E2893" s="14">
        <v>1</v>
      </c>
      <c r="F2893" s="14">
        <v>2017</v>
      </c>
      <c r="G2893" s="49"/>
      <c r="H2893" s="14">
        <v>51580</v>
      </c>
      <c r="I2893" s="14">
        <v>100001000</v>
      </c>
      <c r="J2893" s="14">
        <v>1</v>
      </c>
      <c r="K2893" s="14">
        <v>2017</v>
      </c>
      <c r="L2893" s="53">
        <f t="shared" si="137"/>
        <v>100001000</v>
      </c>
      <c r="M2893" s="54" t="b">
        <f t="shared" si="138"/>
        <v>1</v>
      </c>
    </row>
    <row r="2894" spans="2:13" x14ac:dyDescent="0.3">
      <c r="B2894" s="18">
        <f t="shared" si="136"/>
        <v>51</v>
      </c>
      <c r="C2894" s="14">
        <v>51137</v>
      </c>
      <c r="D2894" s="14">
        <v>100001000</v>
      </c>
      <c r="E2894" s="14">
        <v>1</v>
      </c>
      <c r="F2894" s="14">
        <v>2017</v>
      </c>
      <c r="G2894" s="49"/>
      <c r="H2894" s="14">
        <v>51590</v>
      </c>
      <c r="I2894" s="14">
        <v>100001000</v>
      </c>
      <c r="J2894" s="14">
        <v>1</v>
      </c>
      <c r="K2894" s="14">
        <v>2017</v>
      </c>
      <c r="L2894" s="53">
        <f t="shared" si="137"/>
        <v>100001000</v>
      </c>
      <c r="M2894" s="54" t="b">
        <f t="shared" si="138"/>
        <v>1</v>
      </c>
    </row>
    <row r="2895" spans="2:13" x14ac:dyDescent="0.3">
      <c r="B2895" s="18">
        <f t="shared" si="136"/>
        <v>51</v>
      </c>
      <c r="C2895" s="14">
        <v>51139</v>
      </c>
      <c r="D2895" s="14">
        <v>100001000</v>
      </c>
      <c r="E2895" s="14">
        <v>1</v>
      </c>
      <c r="F2895" s="14">
        <v>2017</v>
      </c>
      <c r="G2895" s="49"/>
      <c r="H2895" s="14">
        <v>51595</v>
      </c>
      <c r="I2895" s="14">
        <v>100001000</v>
      </c>
      <c r="J2895" s="14">
        <v>1</v>
      </c>
      <c r="K2895" s="14">
        <v>2017</v>
      </c>
      <c r="L2895" s="53">
        <f t="shared" si="137"/>
        <v>100001000</v>
      </c>
      <c r="M2895" s="54" t="b">
        <f t="shared" si="138"/>
        <v>1</v>
      </c>
    </row>
    <row r="2896" spans="2:13" x14ac:dyDescent="0.3">
      <c r="B2896" s="18">
        <f t="shared" si="136"/>
        <v>51</v>
      </c>
      <c r="C2896" s="14">
        <v>51141</v>
      </c>
      <c r="D2896" s="14">
        <v>100001000</v>
      </c>
      <c r="E2896" s="14">
        <v>1</v>
      </c>
      <c r="F2896" s="14">
        <v>2017</v>
      </c>
      <c r="G2896" s="49"/>
      <c r="H2896" s="14">
        <v>51600</v>
      </c>
      <c r="I2896" s="14">
        <v>1270011000</v>
      </c>
      <c r="J2896" s="14">
        <v>1</v>
      </c>
      <c r="K2896" s="14">
        <v>2017</v>
      </c>
      <c r="L2896" s="53">
        <f t="shared" si="137"/>
        <v>1270011000</v>
      </c>
      <c r="M2896" s="54" t="b">
        <f t="shared" si="138"/>
        <v>1</v>
      </c>
    </row>
    <row r="2897" spans="2:13" x14ac:dyDescent="0.3">
      <c r="B2897" s="18">
        <f t="shared" si="136"/>
        <v>51</v>
      </c>
      <c r="C2897" s="14">
        <v>51143</v>
      </c>
      <c r="D2897" s="14">
        <v>100001000</v>
      </c>
      <c r="E2897" s="14">
        <v>1</v>
      </c>
      <c r="F2897" s="14">
        <v>2017</v>
      </c>
      <c r="G2897" s="49"/>
      <c r="H2897" s="14">
        <v>51610</v>
      </c>
      <c r="I2897" s="14">
        <v>1270011000</v>
      </c>
      <c r="J2897" s="14">
        <v>1</v>
      </c>
      <c r="K2897" s="14">
        <v>2017</v>
      </c>
      <c r="L2897" s="53">
        <f t="shared" si="137"/>
        <v>1270011000</v>
      </c>
      <c r="M2897" s="54" t="b">
        <f t="shared" si="138"/>
        <v>1</v>
      </c>
    </row>
    <row r="2898" spans="2:13" x14ac:dyDescent="0.3">
      <c r="B2898" s="18">
        <f t="shared" si="136"/>
        <v>51</v>
      </c>
      <c r="C2898" s="14">
        <v>51145</v>
      </c>
      <c r="D2898" s="14">
        <v>100001000</v>
      </c>
      <c r="E2898" s="14">
        <v>1</v>
      </c>
      <c r="F2898" s="14">
        <v>2017</v>
      </c>
      <c r="G2898" s="49"/>
      <c r="H2898" s="14">
        <v>51620</v>
      </c>
      <c r="I2898" s="14">
        <v>100001000</v>
      </c>
      <c r="J2898" s="14">
        <v>1</v>
      </c>
      <c r="K2898" s="14">
        <v>2017</v>
      </c>
      <c r="L2898" s="53">
        <f t="shared" si="137"/>
        <v>100001000</v>
      </c>
      <c r="M2898" s="54" t="b">
        <f t="shared" si="138"/>
        <v>1</v>
      </c>
    </row>
    <row r="2899" spans="2:13" x14ac:dyDescent="0.3">
      <c r="B2899" s="18">
        <f t="shared" si="136"/>
        <v>51</v>
      </c>
      <c r="C2899" s="14">
        <v>51147</v>
      </c>
      <c r="D2899" s="14">
        <v>100001000</v>
      </c>
      <c r="E2899" s="14">
        <v>1</v>
      </c>
      <c r="F2899" s="14">
        <v>2017</v>
      </c>
      <c r="G2899" s="49"/>
      <c r="H2899" s="14">
        <v>51630</v>
      </c>
      <c r="I2899" s="14">
        <v>100001000</v>
      </c>
      <c r="J2899" s="14">
        <v>1</v>
      </c>
      <c r="K2899" s="14">
        <v>2017</v>
      </c>
      <c r="L2899" s="53">
        <f t="shared" si="137"/>
        <v>100001000</v>
      </c>
      <c r="M2899" s="54" t="b">
        <f t="shared" si="138"/>
        <v>1</v>
      </c>
    </row>
    <row r="2900" spans="2:13" x14ac:dyDescent="0.3">
      <c r="B2900" s="18">
        <f t="shared" si="136"/>
        <v>51</v>
      </c>
      <c r="C2900" s="14">
        <v>51149</v>
      </c>
      <c r="D2900" s="14">
        <v>100001000</v>
      </c>
      <c r="E2900" s="14">
        <v>1</v>
      </c>
      <c r="F2900" s="14">
        <v>2017</v>
      </c>
      <c r="G2900" s="49"/>
      <c r="H2900" s="14">
        <v>51640</v>
      </c>
      <c r="I2900" s="14">
        <v>100001000</v>
      </c>
      <c r="J2900" s="14">
        <v>1</v>
      </c>
      <c r="K2900" s="14">
        <v>2017</v>
      </c>
      <c r="L2900" s="53">
        <f t="shared" si="137"/>
        <v>100001000</v>
      </c>
      <c r="M2900" s="54" t="b">
        <f t="shared" si="138"/>
        <v>1</v>
      </c>
    </row>
    <row r="2901" spans="2:13" x14ac:dyDescent="0.3">
      <c r="B2901" s="18">
        <f t="shared" si="136"/>
        <v>51</v>
      </c>
      <c r="C2901" s="14">
        <v>51153</v>
      </c>
      <c r="D2901" s="14">
        <v>1270011000</v>
      </c>
      <c r="E2901" s="14">
        <v>1</v>
      </c>
      <c r="F2901" s="14">
        <v>2017</v>
      </c>
      <c r="G2901" s="49"/>
      <c r="H2901" s="14">
        <v>51650</v>
      </c>
      <c r="I2901" s="14">
        <v>1270011000</v>
      </c>
      <c r="J2901" s="14">
        <v>1</v>
      </c>
      <c r="K2901" s="14">
        <v>2017</v>
      </c>
      <c r="L2901" s="53">
        <f t="shared" si="137"/>
        <v>1270011000</v>
      </c>
      <c r="M2901" s="54" t="b">
        <f t="shared" si="138"/>
        <v>1</v>
      </c>
    </row>
    <row r="2902" spans="2:13" x14ac:dyDescent="0.3">
      <c r="B2902" s="18">
        <f t="shared" si="136"/>
        <v>51</v>
      </c>
      <c r="C2902" s="14">
        <v>51155</v>
      </c>
      <c r="D2902" s="14">
        <v>100001000</v>
      </c>
      <c r="E2902" s="14">
        <v>1</v>
      </c>
      <c r="F2902" s="14">
        <v>2017</v>
      </c>
      <c r="G2902" s="49"/>
      <c r="H2902" s="14">
        <v>51660</v>
      </c>
      <c r="I2902" s="14">
        <v>100001000</v>
      </c>
      <c r="J2902" s="14">
        <v>1</v>
      </c>
      <c r="K2902" s="14">
        <v>2017</v>
      </c>
      <c r="L2902" s="53">
        <f t="shared" si="137"/>
        <v>100001000</v>
      </c>
      <c r="M2902" s="54" t="b">
        <f t="shared" si="138"/>
        <v>1</v>
      </c>
    </row>
    <row r="2903" spans="2:13" x14ac:dyDescent="0.3">
      <c r="B2903" s="18">
        <f t="shared" si="136"/>
        <v>51</v>
      </c>
      <c r="C2903" s="14">
        <v>51157</v>
      </c>
      <c r="D2903" s="14">
        <v>100001000</v>
      </c>
      <c r="E2903" s="14">
        <v>1</v>
      </c>
      <c r="F2903" s="14">
        <v>2017</v>
      </c>
      <c r="G2903" s="49"/>
      <c r="H2903" s="14">
        <v>51670</v>
      </c>
      <c r="I2903" s="14">
        <v>1270011000</v>
      </c>
      <c r="J2903" s="14">
        <v>1</v>
      </c>
      <c r="K2903" s="14">
        <v>2017</v>
      </c>
      <c r="L2903" s="53">
        <f t="shared" si="137"/>
        <v>1270011000</v>
      </c>
      <c r="M2903" s="54" t="b">
        <f t="shared" si="138"/>
        <v>1</v>
      </c>
    </row>
    <row r="2904" spans="2:13" x14ac:dyDescent="0.3">
      <c r="B2904" s="18">
        <f t="shared" si="136"/>
        <v>51</v>
      </c>
      <c r="C2904" s="14">
        <v>51159</v>
      </c>
      <c r="D2904" s="14">
        <v>100001000</v>
      </c>
      <c r="E2904" s="14">
        <v>1</v>
      </c>
      <c r="F2904" s="14">
        <v>2017</v>
      </c>
      <c r="G2904" s="49"/>
      <c r="H2904" s="14">
        <v>51678</v>
      </c>
      <c r="I2904" s="14">
        <v>100001000</v>
      </c>
      <c r="J2904" s="14">
        <v>1</v>
      </c>
      <c r="K2904" s="14">
        <v>2017</v>
      </c>
      <c r="L2904" s="53">
        <f t="shared" si="137"/>
        <v>100001000</v>
      </c>
      <c r="M2904" s="54" t="b">
        <f t="shared" si="138"/>
        <v>1</v>
      </c>
    </row>
    <row r="2905" spans="2:13" x14ac:dyDescent="0.3">
      <c r="B2905" s="18">
        <f t="shared" si="136"/>
        <v>51</v>
      </c>
      <c r="C2905" s="14">
        <v>51161</v>
      </c>
      <c r="D2905" s="14">
        <v>100001000</v>
      </c>
      <c r="E2905" s="14">
        <v>1</v>
      </c>
      <c r="F2905" s="14">
        <v>2017</v>
      </c>
      <c r="G2905" s="49"/>
      <c r="H2905" s="14">
        <v>51680</v>
      </c>
      <c r="I2905" s="14">
        <v>100001000</v>
      </c>
      <c r="J2905" s="14">
        <v>1</v>
      </c>
      <c r="K2905" s="14">
        <v>2017</v>
      </c>
      <c r="L2905" s="53">
        <f t="shared" si="137"/>
        <v>100001000</v>
      </c>
      <c r="M2905" s="54" t="b">
        <f t="shared" si="138"/>
        <v>1</v>
      </c>
    </row>
    <row r="2906" spans="2:13" x14ac:dyDescent="0.3">
      <c r="B2906" s="18">
        <f t="shared" si="136"/>
        <v>51</v>
      </c>
      <c r="C2906" s="14">
        <v>51163</v>
      </c>
      <c r="D2906" s="14">
        <v>100001000</v>
      </c>
      <c r="E2906" s="14">
        <v>1</v>
      </c>
      <c r="F2906" s="14">
        <v>2017</v>
      </c>
      <c r="G2906" s="49"/>
      <c r="H2906" s="14">
        <v>51683</v>
      </c>
      <c r="I2906" s="14">
        <v>1270011000</v>
      </c>
      <c r="J2906" s="14">
        <v>1</v>
      </c>
      <c r="K2906" s="14">
        <v>2017</v>
      </c>
      <c r="L2906" s="53">
        <f t="shared" si="137"/>
        <v>1270011000</v>
      </c>
      <c r="M2906" s="54" t="b">
        <f t="shared" si="138"/>
        <v>1</v>
      </c>
    </row>
    <row r="2907" spans="2:13" x14ac:dyDescent="0.3">
      <c r="B2907" s="18">
        <f t="shared" si="136"/>
        <v>51</v>
      </c>
      <c r="C2907" s="14">
        <v>51165</v>
      </c>
      <c r="D2907" s="14">
        <v>100001000</v>
      </c>
      <c r="E2907" s="14">
        <v>1</v>
      </c>
      <c r="F2907" s="14">
        <v>2017</v>
      </c>
      <c r="G2907" s="49"/>
      <c r="H2907" s="14">
        <v>51685</v>
      </c>
      <c r="I2907" s="14">
        <v>1270011000</v>
      </c>
      <c r="J2907" s="14">
        <v>1</v>
      </c>
      <c r="K2907" s="14">
        <v>2017</v>
      </c>
      <c r="L2907" s="53">
        <f t="shared" si="137"/>
        <v>1270011000</v>
      </c>
      <c r="M2907" s="54" t="b">
        <f t="shared" si="138"/>
        <v>1</v>
      </c>
    </row>
    <row r="2908" spans="2:13" x14ac:dyDescent="0.3">
      <c r="B2908" s="18">
        <f t="shared" si="136"/>
        <v>51</v>
      </c>
      <c r="C2908" s="14">
        <v>51167</v>
      </c>
      <c r="D2908" s="14">
        <v>100001000</v>
      </c>
      <c r="E2908" s="14">
        <v>1</v>
      </c>
      <c r="F2908" s="14">
        <v>2017</v>
      </c>
      <c r="G2908" s="49"/>
      <c r="H2908" s="14">
        <v>51690</v>
      </c>
      <c r="I2908" s="14">
        <v>100001000</v>
      </c>
      <c r="J2908" s="14">
        <v>1</v>
      </c>
      <c r="K2908" s="14">
        <v>2017</v>
      </c>
      <c r="L2908" s="53">
        <f t="shared" si="137"/>
        <v>100001000</v>
      </c>
      <c r="M2908" s="54" t="b">
        <f t="shared" si="138"/>
        <v>1</v>
      </c>
    </row>
    <row r="2909" spans="2:13" x14ac:dyDescent="0.3">
      <c r="B2909" s="18">
        <f t="shared" si="136"/>
        <v>51</v>
      </c>
      <c r="C2909" s="14">
        <v>51169</v>
      </c>
      <c r="D2909" s="14">
        <v>100001000</v>
      </c>
      <c r="E2909" s="14">
        <v>1</v>
      </c>
      <c r="F2909" s="14">
        <v>2017</v>
      </c>
      <c r="G2909" s="49"/>
      <c r="H2909" s="14">
        <v>51700</v>
      </c>
      <c r="I2909" s="14">
        <v>1270011000</v>
      </c>
      <c r="J2909" s="14">
        <v>1</v>
      </c>
      <c r="K2909" s="14">
        <v>2017</v>
      </c>
      <c r="L2909" s="53">
        <f t="shared" si="137"/>
        <v>1270011000</v>
      </c>
      <c r="M2909" s="54" t="b">
        <f t="shared" si="138"/>
        <v>1</v>
      </c>
    </row>
    <row r="2910" spans="2:13" x14ac:dyDescent="0.3">
      <c r="B2910" s="18">
        <f t="shared" si="136"/>
        <v>51</v>
      </c>
      <c r="C2910" s="14">
        <v>51171</v>
      </c>
      <c r="D2910" s="14">
        <v>100001000</v>
      </c>
      <c r="E2910" s="14">
        <v>1</v>
      </c>
      <c r="F2910" s="14">
        <v>2017</v>
      </c>
      <c r="G2910" s="49"/>
      <c r="H2910" s="14">
        <v>51710</v>
      </c>
      <c r="I2910" s="14">
        <v>1270011000</v>
      </c>
      <c r="J2910" s="14">
        <v>1</v>
      </c>
      <c r="K2910" s="14">
        <v>2017</v>
      </c>
      <c r="L2910" s="53">
        <f t="shared" si="137"/>
        <v>1270011000</v>
      </c>
      <c r="M2910" s="54" t="b">
        <f t="shared" si="138"/>
        <v>1</v>
      </c>
    </row>
    <row r="2911" spans="2:13" x14ac:dyDescent="0.3">
      <c r="B2911" s="18">
        <f t="shared" si="136"/>
        <v>51</v>
      </c>
      <c r="C2911" s="14">
        <v>51173</v>
      </c>
      <c r="D2911" s="14">
        <v>100001000</v>
      </c>
      <c r="E2911" s="14">
        <v>1</v>
      </c>
      <c r="F2911" s="14">
        <v>2017</v>
      </c>
      <c r="G2911" s="49"/>
      <c r="H2911" s="14">
        <v>51720</v>
      </c>
      <c r="I2911" s="14">
        <v>100001000</v>
      </c>
      <c r="J2911" s="14">
        <v>1</v>
      </c>
      <c r="K2911" s="14">
        <v>2017</v>
      </c>
      <c r="L2911" s="53">
        <f t="shared" si="137"/>
        <v>100001000</v>
      </c>
      <c r="M2911" s="54" t="b">
        <f t="shared" si="138"/>
        <v>1</v>
      </c>
    </row>
    <row r="2912" spans="2:13" x14ac:dyDescent="0.3">
      <c r="B2912" s="18">
        <f t="shared" si="136"/>
        <v>51</v>
      </c>
      <c r="C2912" s="14">
        <v>51175</v>
      </c>
      <c r="D2912" s="14">
        <v>100001000</v>
      </c>
      <c r="E2912" s="14">
        <v>1</v>
      </c>
      <c r="F2912" s="14">
        <v>2017</v>
      </c>
      <c r="G2912" s="49"/>
      <c r="H2912" s="14">
        <v>51730</v>
      </c>
      <c r="I2912" s="14">
        <v>100001000</v>
      </c>
      <c r="J2912" s="14">
        <v>1</v>
      </c>
      <c r="K2912" s="14">
        <v>2017</v>
      </c>
      <c r="L2912" s="53">
        <f t="shared" si="137"/>
        <v>100001000</v>
      </c>
      <c r="M2912" s="54" t="b">
        <f t="shared" si="138"/>
        <v>1</v>
      </c>
    </row>
    <row r="2913" spans="2:13" x14ac:dyDescent="0.3">
      <c r="B2913" s="18">
        <f t="shared" si="136"/>
        <v>51</v>
      </c>
      <c r="C2913" s="14">
        <v>51177</v>
      </c>
      <c r="D2913" s="14">
        <v>100001000</v>
      </c>
      <c r="E2913" s="14">
        <v>1</v>
      </c>
      <c r="F2913" s="14">
        <v>2017</v>
      </c>
      <c r="G2913" s="49"/>
      <c r="H2913" s="14">
        <v>51735</v>
      </c>
      <c r="I2913" s="14">
        <v>1270011000</v>
      </c>
      <c r="J2913" s="14">
        <v>1</v>
      </c>
      <c r="K2913" s="14">
        <v>2017</v>
      </c>
      <c r="L2913" s="53">
        <f t="shared" si="137"/>
        <v>1270011000</v>
      </c>
      <c r="M2913" s="54" t="b">
        <f t="shared" si="138"/>
        <v>1</v>
      </c>
    </row>
    <row r="2914" spans="2:13" x14ac:dyDescent="0.3">
      <c r="B2914" s="18">
        <f t="shared" si="136"/>
        <v>51</v>
      </c>
      <c r="C2914" s="14">
        <v>51179</v>
      </c>
      <c r="D2914" s="14">
        <v>1270011000</v>
      </c>
      <c r="E2914" s="14">
        <v>1</v>
      </c>
      <c r="F2914" s="14">
        <v>2017</v>
      </c>
      <c r="G2914" s="49"/>
      <c r="H2914" s="14">
        <v>51740</v>
      </c>
      <c r="I2914" s="14">
        <v>1270011000</v>
      </c>
      <c r="J2914" s="14">
        <v>1</v>
      </c>
      <c r="K2914" s="14">
        <v>2017</v>
      </c>
      <c r="L2914" s="53">
        <f t="shared" si="137"/>
        <v>1270011000</v>
      </c>
      <c r="M2914" s="54" t="b">
        <f t="shared" si="138"/>
        <v>1</v>
      </c>
    </row>
    <row r="2915" spans="2:13" x14ac:dyDescent="0.3">
      <c r="B2915" s="18">
        <f t="shared" si="136"/>
        <v>51</v>
      </c>
      <c r="C2915" s="14">
        <v>51181</v>
      </c>
      <c r="D2915" s="14">
        <v>100001000</v>
      </c>
      <c r="E2915" s="14">
        <v>1</v>
      </c>
      <c r="F2915" s="14">
        <v>2017</v>
      </c>
      <c r="G2915" s="49"/>
      <c r="H2915" s="14">
        <v>51750</v>
      </c>
      <c r="I2915" s="14">
        <v>100001000</v>
      </c>
      <c r="J2915" s="14">
        <v>1</v>
      </c>
      <c r="K2915" s="14">
        <v>2017</v>
      </c>
      <c r="L2915" s="53">
        <f t="shared" si="137"/>
        <v>100001000</v>
      </c>
      <c r="M2915" s="54" t="b">
        <f t="shared" si="138"/>
        <v>1</v>
      </c>
    </row>
    <row r="2916" spans="2:13" x14ac:dyDescent="0.3">
      <c r="B2916" s="18">
        <f t="shared" si="136"/>
        <v>51</v>
      </c>
      <c r="C2916" s="14">
        <v>51183</v>
      </c>
      <c r="D2916" s="14">
        <v>100001000</v>
      </c>
      <c r="E2916" s="14">
        <v>1</v>
      </c>
      <c r="F2916" s="14">
        <v>2017</v>
      </c>
      <c r="G2916" s="49"/>
      <c r="H2916" s="14">
        <v>51760</v>
      </c>
      <c r="I2916" s="14">
        <v>1270011000</v>
      </c>
      <c r="J2916" s="14">
        <v>1</v>
      </c>
      <c r="K2916" s="14">
        <v>2017</v>
      </c>
      <c r="L2916" s="53">
        <f t="shared" si="137"/>
        <v>1270011000</v>
      </c>
      <c r="M2916" s="54" t="b">
        <f t="shared" si="138"/>
        <v>1</v>
      </c>
    </row>
    <row r="2917" spans="2:13" x14ac:dyDescent="0.3">
      <c r="B2917" s="18">
        <f t="shared" si="136"/>
        <v>51</v>
      </c>
      <c r="C2917" s="14">
        <v>51185</v>
      </c>
      <c r="D2917" s="14">
        <v>100001000</v>
      </c>
      <c r="E2917" s="14">
        <v>1</v>
      </c>
      <c r="F2917" s="14">
        <v>2017</v>
      </c>
      <c r="G2917" s="49"/>
      <c r="H2917" s="14">
        <v>51770</v>
      </c>
      <c r="I2917" s="14">
        <v>100001000</v>
      </c>
      <c r="J2917" s="14">
        <v>1</v>
      </c>
      <c r="K2917" s="14">
        <v>2017</v>
      </c>
      <c r="L2917" s="53">
        <f t="shared" si="137"/>
        <v>100001000</v>
      </c>
      <c r="M2917" s="54" t="b">
        <f t="shared" si="138"/>
        <v>1</v>
      </c>
    </row>
    <row r="2918" spans="2:13" x14ac:dyDescent="0.3">
      <c r="B2918" s="18">
        <f t="shared" si="136"/>
        <v>51</v>
      </c>
      <c r="C2918" s="14">
        <v>51187</v>
      </c>
      <c r="D2918" s="14">
        <v>100001000</v>
      </c>
      <c r="E2918" s="14">
        <v>1</v>
      </c>
      <c r="F2918" s="14">
        <v>2017</v>
      </c>
      <c r="G2918" s="49"/>
      <c r="H2918" s="14">
        <v>51775</v>
      </c>
      <c r="I2918" s="14">
        <v>100001000</v>
      </c>
      <c r="J2918" s="14">
        <v>1</v>
      </c>
      <c r="K2918" s="14">
        <v>2017</v>
      </c>
      <c r="L2918" s="53">
        <f t="shared" si="137"/>
        <v>100001000</v>
      </c>
      <c r="M2918" s="54" t="b">
        <f t="shared" si="138"/>
        <v>1</v>
      </c>
    </row>
    <row r="2919" spans="2:13" x14ac:dyDescent="0.3">
      <c r="B2919" s="18">
        <f t="shared" si="136"/>
        <v>51</v>
      </c>
      <c r="C2919" s="14">
        <v>51191</v>
      </c>
      <c r="D2919" s="14">
        <v>100001000</v>
      </c>
      <c r="E2919" s="14">
        <v>1</v>
      </c>
      <c r="F2919" s="14">
        <v>2017</v>
      </c>
      <c r="G2919" s="49"/>
      <c r="H2919" s="14">
        <v>51790</v>
      </c>
      <c r="I2919" s="14">
        <v>100001000</v>
      </c>
      <c r="J2919" s="14">
        <v>1</v>
      </c>
      <c r="K2919" s="14">
        <v>2017</v>
      </c>
      <c r="L2919" s="53">
        <f t="shared" si="137"/>
        <v>100001000</v>
      </c>
      <c r="M2919" s="54" t="b">
        <f t="shared" si="138"/>
        <v>1</v>
      </c>
    </row>
    <row r="2920" spans="2:13" x14ac:dyDescent="0.3">
      <c r="B2920" s="18">
        <f t="shared" si="136"/>
        <v>51</v>
      </c>
      <c r="C2920" s="14">
        <v>51193</v>
      </c>
      <c r="D2920" s="14">
        <v>100001000</v>
      </c>
      <c r="E2920" s="14">
        <v>1</v>
      </c>
      <c r="F2920" s="14">
        <v>2017</v>
      </c>
      <c r="G2920" s="49"/>
      <c r="H2920" s="14">
        <v>51800</v>
      </c>
      <c r="I2920" s="14">
        <v>1270011000</v>
      </c>
      <c r="J2920" s="14">
        <v>1</v>
      </c>
      <c r="K2920" s="14">
        <v>2017</v>
      </c>
      <c r="L2920" s="53">
        <f t="shared" si="137"/>
        <v>1270011000</v>
      </c>
      <c r="M2920" s="54" t="b">
        <f t="shared" si="138"/>
        <v>1</v>
      </c>
    </row>
    <row r="2921" spans="2:13" x14ac:dyDescent="0.3">
      <c r="B2921" s="18">
        <f t="shared" si="136"/>
        <v>51</v>
      </c>
      <c r="C2921" s="14">
        <v>51195</v>
      </c>
      <c r="D2921" s="14">
        <v>100001000</v>
      </c>
      <c r="E2921" s="14">
        <v>1</v>
      </c>
      <c r="F2921" s="14">
        <v>2017</v>
      </c>
      <c r="G2921" s="49"/>
      <c r="H2921" s="14">
        <v>51810</v>
      </c>
      <c r="I2921" s="14">
        <v>1270011000</v>
      </c>
      <c r="J2921" s="14">
        <v>1</v>
      </c>
      <c r="K2921" s="14">
        <v>2017</v>
      </c>
      <c r="L2921" s="53">
        <f t="shared" si="137"/>
        <v>1270011000</v>
      </c>
      <c r="M2921" s="54" t="b">
        <f t="shared" si="138"/>
        <v>1</v>
      </c>
    </row>
    <row r="2922" spans="2:13" x14ac:dyDescent="0.3">
      <c r="B2922" s="18">
        <f t="shared" si="136"/>
        <v>51</v>
      </c>
      <c r="C2922" s="14">
        <v>51197</v>
      </c>
      <c r="D2922" s="14">
        <v>100001000</v>
      </c>
      <c r="E2922" s="14">
        <v>1</v>
      </c>
      <c r="F2922" s="14">
        <v>2017</v>
      </c>
      <c r="G2922" s="49"/>
      <c r="H2922" s="14">
        <v>51820</v>
      </c>
      <c r="I2922" s="14">
        <v>100001000</v>
      </c>
      <c r="J2922" s="14">
        <v>1</v>
      </c>
      <c r="K2922" s="14">
        <v>2017</v>
      </c>
      <c r="L2922" s="53">
        <f t="shared" si="137"/>
        <v>100001000</v>
      </c>
      <c r="M2922" s="54" t="b">
        <f t="shared" si="138"/>
        <v>1</v>
      </c>
    </row>
    <row r="2923" spans="2:13" x14ac:dyDescent="0.3">
      <c r="B2923" s="18">
        <f t="shared" si="136"/>
        <v>51</v>
      </c>
      <c r="C2923" s="14">
        <v>51199</v>
      </c>
      <c r="D2923" s="14">
        <v>1270011000</v>
      </c>
      <c r="E2923" s="14">
        <v>1</v>
      </c>
      <c r="F2923" s="14">
        <v>2017</v>
      </c>
      <c r="G2923" s="49"/>
      <c r="H2923" s="14">
        <v>51830</v>
      </c>
      <c r="I2923" s="14">
        <v>1270011000</v>
      </c>
      <c r="J2923" s="14">
        <v>1</v>
      </c>
      <c r="K2923" s="14">
        <v>2017</v>
      </c>
      <c r="L2923" s="53">
        <f t="shared" si="137"/>
        <v>1270011000</v>
      </c>
      <c r="M2923" s="54" t="b">
        <f t="shared" si="138"/>
        <v>1</v>
      </c>
    </row>
    <row r="2924" spans="2:13" x14ac:dyDescent="0.3">
      <c r="B2924" s="18">
        <f t="shared" si="136"/>
        <v>51</v>
      </c>
      <c r="C2924" s="14">
        <v>51510</v>
      </c>
      <c r="D2924" s="14">
        <v>1270011000</v>
      </c>
      <c r="E2924" s="14">
        <v>1</v>
      </c>
      <c r="F2924" s="14">
        <v>2017</v>
      </c>
      <c r="G2924" s="49"/>
      <c r="H2924" s="14">
        <v>51840</v>
      </c>
      <c r="I2924" s="14">
        <v>100001000</v>
      </c>
      <c r="J2924" s="14">
        <v>1</v>
      </c>
      <c r="K2924" s="14">
        <v>2017</v>
      </c>
      <c r="L2924" s="53">
        <f t="shared" si="137"/>
        <v>100001000</v>
      </c>
      <c r="M2924" s="54" t="b">
        <f t="shared" si="138"/>
        <v>1</v>
      </c>
    </row>
    <row r="2925" spans="2:13" x14ac:dyDescent="0.3">
      <c r="B2925" s="18">
        <f t="shared" si="136"/>
        <v>51</v>
      </c>
      <c r="C2925" s="14">
        <v>51515</v>
      </c>
      <c r="D2925" s="14">
        <v>100001000</v>
      </c>
      <c r="E2925" s="14">
        <v>1</v>
      </c>
      <c r="F2925" s="14">
        <v>2017</v>
      </c>
      <c r="G2925" s="49"/>
      <c r="H2925" s="14">
        <v>53001</v>
      </c>
      <c r="I2925" s="14">
        <v>500001000</v>
      </c>
      <c r="J2925" s="14">
        <v>1</v>
      </c>
      <c r="K2925" s="14">
        <v>2017</v>
      </c>
      <c r="L2925" s="53">
        <f t="shared" si="137"/>
        <v>500001000</v>
      </c>
      <c r="M2925" s="54" t="b">
        <f t="shared" si="138"/>
        <v>1</v>
      </c>
    </row>
    <row r="2926" spans="2:13" x14ac:dyDescent="0.3">
      <c r="B2926" s="18">
        <f t="shared" si="136"/>
        <v>51</v>
      </c>
      <c r="C2926" s="14">
        <v>51520</v>
      </c>
      <c r="D2926" s="14">
        <v>100001000</v>
      </c>
      <c r="E2926" s="14">
        <v>1</v>
      </c>
      <c r="F2926" s="14">
        <v>2017</v>
      </c>
      <c r="G2926" s="49"/>
      <c r="H2926" s="14">
        <v>53003</v>
      </c>
      <c r="I2926" s="14">
        <v>500001000</v>
      </c>
      <c r="J2926" s="14">
        <v>1</v>
      </c>
      <c r="K2926" s="14">
        <v>2017</v>
      </c>
      <c r="L2926" s="53">
        <f t="shared" si="137"/>
        <v>500001000</v>
      </c>
      <c r="M2926" s="54" t="b">
        <f t="shared" si="138"/>
        <v>1</v>
      </c>
    </row>
    <row r="2927" spans="2:13" x14ac:dyDescent="0.3">
      <c r="B2927" s="18">
        <f t="shared" si="136"/>
        <v>51</v>
      </c>
      <c r="C2927" s="14">
        <v>51530</v>
      </c>
      <c r="D2927" s="14">
        <v>100001000</v>
      </c>
      <c r="E2927" s="14">
        <v>1</v>
      </c>
      <c r="F2927" s="14">
        <v>2017</v>
      </c>
      <c r="G2927" s="49"/>
      <c r="H2927" s="14">
        <v>53005</v>
      </c>
      <c r="I2927" s="14">
        <v>500001000</v>
      </c>
      <c r="J2927" s="14">
        <v>1</v>
      </c>
      <c r="K2927" s="14">
        <v>2017</v>
      </c>
      <c r="L2927" s="53">
        <f t="shared" si="137"/>
        <v>500001000</v>
      </c>
      <c r="M2927" s="54" t="b">
        <f t="shared" si="138"/>
        <v>1</v>
      </c>
    </row>
    <row r="2928" spans="2:13" x14ac:dyDescent="0.3">
      <c r="B2928" s="18">
        <f t="shared" si="136"/>
        <v>51</v>
      </c>
      <c r="C2928" s="14">
        <v>51540</v>
      </c>
      <c r="D2928" s="14">
        <v>100001000</v>
      </c>
      <c r="E2928" s="14">
        <v>1</v>
      </c>
      <c r="F2928" s="14">
        <v>2017</v>
      </c>
      <c r="G2928" s="49"/>
      <c r="H2928" s="14">
        <v>53007</v>
      </c>
      <c r="I2928" s="14">
        <v>500001000</v>
      </c>
      <c r="J2928" s="14">
        <v>1</v>
      </c>
      <c r="K2928" s="14">
        <v>2017</v>
      </c>
      <c r="L2928" s="53">
        <f t="shared" si="137"/>
        <v>500001000</v>
      </c>
      <c r="M2928" s="54" t="b">
        <f t="shared" si="138"/>
        <v>1</v>
      </c>
    </row>
    <row r="2929" spans="2:13" x14ac:dyDescent="0.3">
      <c r="B2929" s="18">
        <f t="shared" si="136"/>
        <v>51</v>
      </c>
      <c r="C2929" s="14">
        <v>51550</v>
      </c>
      <c r="D2929" s="14">
        <v>1270011000</v>
      </c>
      <c r="E2929" s="14">
        <v>1</v>
      </c>
      <c r="F2929" s="14">
        <v>2017</v>
      </c>
      <c r="G2929" s="49"/>
      <c r="H2929" s="14">
        <v>53009</v>
      </c>
      <c r="I2929" s="14">
        <v>500001000</v>
      </c>
      <c r="J2929" s="14">
        <v>1</v>
      </c>
      <c r="K2929" s="14">
        <v>2017</v>
      </c>
      <c r="L2929" s="53">
        <f t="shared" si="137"/>
        <v>500001000</v>
      </c>
      <c r="M2929" s="54" t="b">
        <f t="shared" si="138"/>
        <v>1</v>
      </c>
    </row>
    <row r="2930" spans="2:13" x14ac:dyDescent="0.3">
      <c r="B2930" s="18">
        <f t="shared" si="136"/>
        <v>51</v>
      </c>
      <c r="C2930" s="14">
        <v>51560</v>
      </c>
      <c r="D2930" s="14">
        <v>100001000</v>
      </c>
      <c r="E2930" s="14">
        <v>1</v>
      </c>
      <c r="F2930" s="14">
        <v>2017</v>
      </c>
      <c r="G2930" s="49"/>
      <c r="H2930" s="14">
        <v>53011</v>
      </c>
      <c r="I2930" s="14">
        <v>500001000</v>
      </c>
      <c r="J2930" s="14">
        <v>1</v>
      </c>
      <c r="K2930" s="14">
        <v>2017</v>
      </c>
      <c r="L2930" s="53">
        <f t="shared" si="137"/>
        <v>500001000</v>
      </c>
      <c r="M2930" s="54" t="b">
        <f t="shared" si="138"/>
        <v>1</v>
      </c>
    </row>
    <row r="2931" spans="2:13" x14ac:dyDescent="0.3">
      <c r="B2931" s="18">
        <f t="shared" si="136"/>
        <v>51</v>
      </c>
      <c r="C2931" s="14">
        <v>51570</v>
      </c>
      <c r="D2931" s="14">
        <v>1270011000</v>
      </c>
      <c r="E2931" s="14">
        <v>1</v>
      </c>
      <c r="F2931" s="14">
        <v>2017</v>
      </c>
      <c r="G2931" s="49"/>
      <c r="H2931" s="14">
        <v>53013</v>
      </c>
      <c r="I2931" s="14">
        <v>500001000</v>
      </c>
      <c r="J2931" s="14">
        <v>1</v>
      </c>
      <c r="K2931" s="14">
        <v>2017</v>
      </c>
      <c r="L2931" s="53">
        <f t="shared" si="137"/>
        <v>500001000</v>
      </c>
      <c r="M2931" s="54" t="b">
        <f t="shared" si="138"/>
        <v>1</v>
      </c>
    </row>
    <row r="2932" spans="2:13" x14ac:dyDescent="0.3">
      <c r="B2932" s="18">
        <f t="shared" si="136"/>
        <v>51</v>
      </c>
      <c r="C2932" s="14">
        <v>51580</v>
      </c>
      <c r="D2932" s="14">
        <v>100001000</v>
      </c>
      <c r="E2932" s="14">
        <v>1</v>
      </c>
      <c r="F2932" s="14">
        <v>2017</v>
      </c>
      <c r="G2932" s="49"/>
      <c r="H2932" s="14">
        <v>53015</v>
      </c>
      <c r="I2932" s="14">
        <v>500001000</v>
      </c>
      <c r="J2932" s="14">
        <v>1</v>
      </c>
      <c r="K2932" s="14">
        <v>2017</v>
      </c>
      <c r="L2932" s="53">
        <f t="shared" si="137"/>
        <v>500001000</v>
      </c>
      <c r="M2932" s="54" t="b">
        <f t="shared" si="138"/>
        <v>1</v>
      </c>
    </row>
    <row r="2933" spans="2:13" x14ac:dyDescent="0.3">
      <c r="B2933" s="18">
        <f t="shared" si="136"/>
        <v>51</v>
      </c>
      <c r="C2933" s="14">
        <v>51590</v>
      </c>
      <c r="D2933" s="14">
        <v>100001000</v>
      </c>
      <c r="E2933" s="14">
        <v>1</v>
      </c>
      <c r="F2933" s="14">
        <v>2017</v>
      </c>
      <c r="G2933" s="49"/>
      <c r="H2933" s="14">
        <v>53017</v>
      </c>
      <c r="I2933" s="14">
        <v>500001000</v>
      </c>
      <c r="J2933" s="14">
        <v>1</v>
      </c>
      <c r="K2933" s="14">
        <v>2017</v>
      </c>
      <c r="L2933" s="53">
        <f t="shared" si="137"/>
        <v>500001000</v>
      </c>
      <c r="M2933" s="54" t="b">
        <f t="shared" si="138"/>
        <v>1</v>
      </c>
    </row>
    <row r="2934" spans="2:13" x14ac:dyDescent="0.3">
      <c r="B2934" s="18">
        <f t="shared" si="136"/>
        <v>51</v>
      </c>
      <c r="C2934" s="14">
        <v>51595</v>
      </c>
      <c r="D2934" s="14">
        <v>100001000</v>
      </c>
      <c r="E2934" s="14">
        <v>1</v>
      </c>
      <c r="F2934" s="14">
        <v>2017</v>
      </c>
      <c r="G2934" s="49"/>
      <c r="H2934" s="14">
        <v>53019</v>
      </c>
      <c r="I2934" s="14">
        <v>500001000</v>
      </c>
      <c r="J2934" s="14">
        <v>1</v>
      </c>
      <c r="K2934" s="14">
        <v>2017</v>
      </c>
      <c r="L2934" s="53">
        <f t="shared" si="137"/>
        <v>500001000</v>
      </c>
      <c r="M2934" s="54" t="b">
        <f t="shared" si="138"/>
        <v>1</v>
      </c>
    </row>
    <row r="2935" spans="2:13" x14ac:dyDescent="0.3">
      <c r="B2935" s="18">
        <f t="shared" si="136"/>
        <v>51</v>
      </c>
      <c r="C2935" s="14">
        <v>51600</v>
      </c>
      <c r="D2935" s="14">
        <v>1270011000</v>
      </c>
      <c r="E2935" s="14">
        <v>1</v>
      </c>
      <c r="F2935" s="14">
        <v>2017</v>
      </c>
      <c r="G2935" s="49"/>
      <c r="H2935" s="14">
        <v>53021</v>
      </c>
      <c r="I2935" s="14">
        <v>500001000</v>
      </c>
      <c r="J2935" s="14">
        <v>1</v>
      </c>
      <c r="K2935" s="14">
        <v>2017</v>
      </c>
      <c r="L2935" s="53">
        <f t="shared" si="137"/>
        <v>500001000</v>
      </c>
      <c r="M2935" s="54" t="b">
        <f t="shared" si="138"/>
        <v>1</v>
      </c>
    </row>
    <row r="2936" spans="2:13" x14ac:dyDescent="0.3">
      <c r="B2936" s="18">
        <f t="shared" si="136"/>
        <v>51</v>
      </c>
      <c r="C2936" s="14">
        <v>51610</v>
      </c>
      <c r="D2936" s="14">
        <v>1270011000</v>
      </c>
      <c r="E2936" s="14">
        <v>1</v>
      </c>
      <c r="F2936" s="14">
        <v>2017</v>
      </c>
      <c r="G2936" s="49"/>
      <c r="H2936" s="14">
        <v>53023</v>
      </c>
      <c r="I2936" s="14">
        <v>500001000</v>
      </c>
      <c r="J2936" s="14">
        <v>1</v>
      </c>
      <c r="K2936" s="14">
        <v>2017</v>
      </c>
      <c r="L2936" s="53">
        <f t="shared" si="137"/>
        <v>500001000</v>
      </c>
      <c r="M2936" s="54" t="b">
        <f t="shared" si="138"/>
        <v>1</v>
      </c>
    </row>
    <row r="2937" spans="2:13" x14ac:dyDescent="0.3">
      <c r="B2937" s="18">
        <f t="shared" si="136"/>
        <v>51</v>
      </c>
      <c r="C2937" s="14">
        <v>51620</v>
      </c>
      <c r="D2937" s="14">
        <v>100001000</v>
      </c>
      <c r="E2937" s="14">
        <v>1</v>
      </c>
      <c r="F2937" s="14">
        <v>2017</v>
      </c>
      <c r="G2937" s="49"/>
      <c r="H2937" s="14">
        <v>53025</v>
      </c>
      <c r="I2937" s="14">
        <v>500001000</v>
      </c>
      <c r="J2937" s="14">
        <v>1</v>
      </c>
      <c r="K2937" s="14">
        <v>2017</v>
      </c>
      <c r="L2937" s="53">
        <f t="shared" si="137"/>
        <v>500001000</v>
      </c>
      <c r="M2937" s="54" t="b">
        <f t="shared" si="138"/>
        <v>1</v>
      </c>
    </row>
    <row r="2938" spans="2:13" x14ac:dyDescent="0.3">
      <c r="B2938" s="18">
        <f t="shared" si="136"/>
        <v>51</v>
      </c>
      <c r="C2938" s="14">
        <v>51630</v>
      </c>
      <c r="D2938" s="14">
        <v>100001000</v>
      </c>
      <c r="E2938" s="14">
        <v>1</v>
      </c>
      <c r="F2938" s="14">
        <v>2017</v>
      </c>
      <c r="G2938" s="49"/>
      <c r="H2938" s="14">
        <v>53027</v>
      </c>
      <c r="I2938" s="14">
        <v>500001000</v>
      </c>
      <c r="J2938" s="14">
        <v>1</v>
      </c>
      <c r="K2938" s="14">
        <v>2017</v>
      </c>
      <c r="L2938" s="53">
        <f t="shared" si="137"/>
        <v>500001000</v>
      </c>
      <c r="M2938" s="54" t="b">
        <f t="shared" si="138"/>
        <v>1</v>
      </c>
    </row>
    <row r="2939" spans="2:13" x14ac:dyDescent="0.3">
      <c r="B2939" s="18">
        <f t="shared" si="136"/>
        <v>51</v>
      </c>
      <c r="C2939" s="14">
        <v>51640</v>
      </c>
      <c r="D2939" s="14">
        <v>100001000</v>
      </c>
      <c r="E2939" s="14">
        <v>1</v>
      </c>
      <c r="F2939" s="14">
        <v>2017</v>
      </c>
      <c r="G2939" s="49"/>
      <c r="H2939" s="14">
        <v>53029</v>
      </c>
      <c r="I2939" s="14">
        <v>500001000</v>
      </c>
      <c r="J2939" s="14">
        <v>1</v>
      </c>
      <c r="K2939" s="14">
        <v>2017</v>
      </c>
      <c r="L2939" s="53">
        <f t="shared" si="137"/>
        <v>500001000</v>
      </c>
      <c r="M2939" s="54" t="b">
        <f t="shared" si="138"/>
        <v>1</v>
      </c>
    </row>
    <row r="2940" spans="2:13" x14ac:dyDescent="0.3">
      <c r="B2940" s="18">
        <f t="shared" si="136"/>
        <v>51</v>
      </c>
      <c r="C2940" s="14">
        <v>51650</v>
      </c>
      <c r="D2940" s="14">
        <v>1270011000</v>
      </c>
      <c r="E2940" s="14">
        <v>1</v>
      </c>
      <c r="F2940" s="14">
        <v>2017</v>
      </c>
      <c r="G2940" s="49"/>
      <c r="H2940" s="14">
        <v>53031</v>
      </c>
      <c r="I2940" s="14">
        <v>500001000</v>
      </c>
      <c r="J2940" s="14">
        <v>1</v>
      </c>
      <c r="K2940" s="14">
        <v>2017</v>
      </c>
      <c r="L2940" s="53">
        <f t="shared" si="137"/>
        <v>500001000</v>
      </c>
      <c r="M2940" s="54" t="b">
        <f t="shared" si="138"/>
        <v>1</v>
      </c>
    </row>
    <row r="2941" spans="2:13" x14ac:dyDescent="0.3">
      <c r="B2941" s="18">
        <f t="shared" si="136"/>
        <v>51</v>
      </c>
      <c r="C2941" s="14">
        <v>51660</v>
      </c>
      <c r="D2941" s="14">
        <v>100001000</v>
      </c>
      <c r="E2941" s="14">
        <v>1</v>
      </c>
      <c r="F2941" s="14">
        <v>2017</v>
      </c>
      <c r="G2941" s="49"/>
      <c r="H2941" s="14">
        <v>53033</v>
      </c>
      <c r="I2941" s="14">
        <v>500001000</v>
      </c>
      <c r="J2941" s="14">
        <v>1</v>
      </c>
      <c r="K2941" s="14">
        <v>2017</v>
      </c>
      <c r="L2941" s="53">
        <f t="shared" si="137"/>
        <v>500001000</v>
      </c>
      <c r="M2941" s="54" t="b">
        <f t="shared" si="138"/>
        <v>1</v>
      </c>
    </row>
    <row r="2942" spans="2:13" x14ac:dyDescent="0.3">
      <c r="B2942" s="18">
        <f t="shared" si="136"/>
        <v>51</v>
      </c>
      <c r="C2942" s="14">
        <v>51670</v>
      </c>
      <c r="D2942" s="14">
        <v>1270011000</v>
      </c>
      <c r="E2942" s="14">
        <v>1</v>
      </c>
      <c r="F2942" s="14">
        <v>2017</v>
      </c>
      <c r="G2942" s="49"/>
      <c r="H2942" s="14">
        <v>53035</v>
      </c>
      <c r="I2942" s="14">
        <v>500001000</v>
      </c>
      <c r="J2942" s="14">
        <v>1</v>
      </c>
      <c r="K2942" s="14">
        <v>2017</v>
      </c>
      <c r="L2942" s="53">
        <f t="shared" si="137"/>
        <v>500001000</v>
      </c>
      <c r="M2942" s="54" t="b">
        <f t="shared" si="138"/>
        <v>1</v>
      </c>
    </row>
    <row r="2943" spans="2:13" x14ac:dyDescent="0.3">
      <c r="B2943" s="18">
        <f t="shared" si="136"/>
        <v>51</v>
      </c>
      <c r="C2943" s="14">
        <v>51678</v>
      </c>
      <c r="D2943" s="14">
        <v>100001000</v>
      </c>
      <c r="E2943" s="14">
        <v>1</v>
      </c>
      <c r="F2943" s="14">
        <v>2017</v>
      </c>
      <c r="G2943" s="49"/>
      <c r="H2943" s="14">
        <v>53037</v>
      </c>
      <c r="I2943" s="14">
        <v>500001000</v>
      </c>
      <c r="J2943" s="14">
        <v>1</v>
      </c>
      <c r="K2943" s="14">
        <v>2017</v>
      </c>
      <c r="L2943" s="53">
        <f t="shared" si="137"/>
        <v>500001000</v>
      </c>
      <c r="M2943" s="54" t="b">
        <f t="shared" si="138"/>
        <v>1</v>
      </c>
    </row>
    <row r="2944" spans="2:13" x14ac:dyDescent="0.3">
      <c r="B2944" s="18">
        <f t="shared" si="136"/>
        <v>51</v>
      </c>
      <c r="C2944" s="14">
        <v>51680</v>
      </c>
      <c r="D2944" s="14">
        <v>100001000</v>
      </c>
      <c r="E2944" s="14">
        <v>1</v>
      </c>
      <c r="F2944" s="14">
        <v>2017</v>
      </c>
      <c r="G2944" s="49"/>
      <c r="H2944" s="14">
        <v>53039</v>
      </c>
      <c r="I2944" s="14">
        <v>500001000</v>
      </c>
      <c r="J2944" s="14">
        <v>1</v>
      </c>
      <c r="K2944" s="14">
        <v>2017</v>
      </c>
      <c r="L2944" s="53">
        <f t="shared" si="137"/>
        <v>500001000</v>
      </c>
      <c r="M2944" s="54" t="b">
        <f t="shared" si="138"/>
        <v>1</v>
      </c>
    </row>
    <row r="2945" spans="2:13" x14ac:dyDescent="0.3">
      <c r="B2945" s="18">
        <f t="shared" si="136"/>
        <v>51</v>
      </c>
      <c r="C2945" s="14">
        <v>51683</v>
      </c>
      <c r="D2945" s="14">
        <v>1270011000</v>
      </c>
      <c r="E2945" s="14">
        <v>1</v>
      </c>
      <c r="F2945" s="14">
        <v>2017</v>
      </c>
      <c r="G2945" s="49"/>
      <c r="H2945" s="14">
        <v>53041</v>
      </c>
      <c r="I2945" s="14">
        <v>500001000</v>
      </c>
      <c r="J2945" s="14">
        <v>1</v>
      </c>
      <c r="K2945" s="14">
        <v>2017</v>
      </c>
      <c r="L2945" s="53">
        <f t="shared" si="137"/>
        <v>500001000</v>
      </c>
      <c r="M2945" s="54" t="b">
        <f t="shared" si="138"/>
        <v>1</v>
      </c>
    </row>
    <row r="2946" spans="2:13" x14ac:dyDescent="0.3">
      <c r="B2946" s="18">
        <f t="shared" si="136"/>
        <v>51</v>
      </c>
      <c r="C2946" s="14">
        <v>51685</v>
      </c>
      <c r="D2946" s="14">
        <v>1270011000</v>
      </c>
      <c r="E2946" s="14">
        <v>1</v>
      </c>
      <c r="F2946" s="14">
        <v>2017</v>
      </c>
      <c r="G2946" s="49"/>
      <c r="H2946" s="14">
        <v>53043</v>
      </c>
      <c r="I2946" s="14">
        <v>500001000</v>
      </c>
      <c r="J2946" s="14">
        <v>1</v>
      </c>
      <c r="K2946" s="14">
        <v>2017</v>
      </c>
      <c r="L2946" s="53">
        <f t="shared" si="137"/>
        <v>500001000</v>
      </c>
      <c r="M2946" s="54" t="b">
        <f t="shared" si="138"/>
        <v>1</v>
      </c>
    </row>
    <row r="2947" spans="2:13" x14ac:dyDescent="0.3">
      <c r="B2947" s="18">
        <f t="shared" si="136"/>
        <v>51</v>
      </c>
      <c r="C2947" s="14">
        <v>51690</v>
      </c>
      <c r="D2947" s="14">
        <v>100001000</v>
      </c>
      <c r="E2947" s="14">
        <v>1</v>
      </c>
      <c r="F2947" s="14">
        <v>2017</v>
      </c>
      <c r="G2947" s="49"/>
      <c r="H2947" s="14">
        <v>53045</v>
      </c>
      <c r="I2947" s="14">
        <v>500001000</v>
      </c>
      <c r="J2947" s="14">
        <v>1</v>
      </c>
      <c r="K2947" s="14">
        <v>2017</v>
      </c>
      <c r="L2947" s="53">
        <f t="shared" si="137"/>
        <v>500001000</v>
      </c>
      <c r="M2947" s="54" t="b">
        <f t="shared" si="138"/>
        <v>1</v>
      </c>
    </row>
    <row r="2948" spans="2:13" x14ac:dyDescent="0.3">
      <c r="B2948" s="18">
        <f t="shared" si="136"/>
        <v>51</v>
      </c>
      <c r="C2948" s="14">
        <v>51700</v>
      </c>
      <c r="D2948" s="14">
        <v>1270011000</v>
      </c>
      <c r="E2948" s="14">
        <v>1</v>
      </c>
      <c r="F2948" s="14">
        <v>2017</v>
      </c>
      <c r="G2948" s="49"/>
      <c r="H2948" s="14">
        <v>53047</v>
      </c>
      <c r="I2948" s="14">
        <v>500001000</v>
      </c>
      <c r="J2948" s="14">
        <v>1</v>
      </c>
      <c r="K2948" s="14">
        <v>2017</v>
      </c>
      <c r="L2948" s="53">
        <f t="shared" si="137"/>
        <v>500001000</v>
      </c>
      <c r="M2948" s="54" t="b">
        <f t="shared" si="138"/>
        <v>1</v>
      </c>
    </row>
    <row r="2949" spans="2:13" x14ac:dyDescent="0.3">
      <c r="B2949" s="18">
        <f t="shared" si="136"/>
        <v>51</v>
      </c>
      <c r="C2949" s="14">
        <v>51710</v>
      </c>
      <c r="D2949" s="14">
        <v>1270011000</v>
      </c>
      <c r="E2949" s="14">
        <v>1</v>
      </c>
      <c r="F2949" s="14">
        <v>2017</v>
      </c>
      <c r="G2949" s="49"/>
      <c r="H2949" s="14">
        <v>53049</v>
      </c>
      <c r="I2949" s="14">
        <v>500001000</v>
      </c>
      <c r="J2949" s="14">
        <v>1</v>
      </c>
      <c r="K2949" s="14">
        <v>2017</v>
      </c>
      <c r="L2949" s="53">
        <f t="shared" si="137"/>
        <v>500001000</v>
      </c>
      <c r="M2949" s="54" t="b">
        <f t="shared" si="138"/>
        <v>1</v>
      </c>
    </row>
    <row r="2950" spans="2:13" x14ac:dyDescent="0.3">
      <c r="B2950" s="18">
        <f t="shared" ref="B2950:B3013" si="139">TRUNC(C2950/1000,0)</f>
        <v>51</v>
      </c>
      <c r="C2950" s="14">
        <v>51720</v>
      </c>
      <c r="D2950" s="14">
        <v>100001000</v>
      </c>
      <c r="E2950" s="14">
        <v>1</v>
      </c>
      <c r="F2950" s="14">
        <v>2017</v>
      </c>
      <c r="G2950" s="49"/>
      <c r="H2950" s="14">
        <v>53051</v>
      </c>
      <c r="I2950" s="14">
        <v>500001000</v>
      </c>
      <c r="J2950" s="14">
        <v>1</v>
      </c>
      <c r="K2950" s="14">
        <v>2017</v>
      </c>
      <c r="L2950" s="53">
        <f t="shared" si="137"/>
        <v>500001000</v>
      </c>
      <c r="M2950" s="54" t="b">
        <f t="shared" si="138"/>
        <v>1</v>
      </c>
    </row>
    <row r="2951" spans="2:13" x14ac:dyDescent="0.3">
      <c r="B2951" s="18">
        <f t="shared" si="139"/>
        <v>51</v>
      </c>
      <c r="C2951" s="14">
        <v>51730</v>
      </c>
      <c r="D2951" s="14">
        <v>100001000</v>
      </c>
      <c r="E2951" s="14">
        <v>1</v>
      </c>
      <c r="F2951" s="14">
        <v>2017</v>
      </c>
      <c r="G2951" s="49"/>
      <c r="H2951" s="14">
        <v>53053</v>
      </c>
      <c r="I2951" s="14">
        <v>500001000</v>
      </c>
      <c r="J2951" s="14">
        <v>1</v>
      </c>
      <c r="K2951" s="14">
        <v>2017</v>
      </c>
      <c r="L2951" s="53">
        <f t="shared" ref="L2951:L3014" si="140">VLOOKUP(H2951,$C$5:$D$3233,2,FALSE)</f>
        <v>500001000</v>
      </c>
      <c r="M2951" s="54" t="b">
        <f t="shared" ref="M2951:M3014" si="141">L2951=I2951</f>
        <v>1</v>
      </c>
    </row>
    <row r="2952" spans="2:13" x14ac:dyDescent="0.3">
      <c r="B2952" s="18">
        <f t="shared" si="139"/>
        <v>51</v>
      </c>
      <c r="C2952" s="14">
        <v>51735</v>
      </c>
      <c r="D2952" s="14">
        <v>1270011000</v>
      </c>
      <c r="E2952" s="14">
        <v>1</v>
      </c>
      <c r="F2952" s="14">
        <v>2017</v>
      </c>
      <c r="G2952" s="49"/>
      <c r="H2952" s="14">
        <v>53055</v>
      </c>
      <c r="I2952" s="14">
        <v>500001000</v>
      </c>
      <c r="J2952" s="14">
        <v>1</v>
      </c>
      <c r="K2952" s="14">
        <v>2017</v>
      </c>
      <c r="L2952" s="53">
        <f t="shared" si="140"/>
        <v>500001000</v>
      </c>
      <c r="M2952" s="54" t="b">
        <f t="shared" si="141"/>
        <v>1</v>
      </c>
    </row>
    <row r="2953" spans="2:13" x14ac:dyDescent="0.3">
      <c r="B2953" s="18">
        <f t="shared" si="139"/>
        <v>51</v>
      </c>
      <c r="C2953" s="14">
        <v>51740</v>
      </c>
      <c r="D2953" s="14">
        <v>1270011000</v>
      </c>
      <c r="E2953" s="14">
        <v>1</v>
      </c>
      <c r="F2953" s="14">
        <v>2017</v>
      </c>
      <c r="G2953" s="49"/>
      <c r="H2953" s="14">
        <v>53057</v>
      </c>
      <c r="I2953" s="14">
        <v>500001000</v>
      </c>
      <c r="J2953" s="14">
        <v>1</v>
      </c>
      <c r="K2953" s="14">
        <v>2017</v>
      </c>
      <c r="L2953" s="53">
        <f t="shared" si="140"/>
        <v>500001000</v>
      </c>
      <c r="M2953" s="54" t="b">
        <f t="shared" si="141"/>
        <v>1</v>
      </c>
    </row>
    <row r="2954" spans="2:13" x14ac:dyDescent="0.3">
      <c r="B2954" s="18">
        <f t="shared" si="139"/>
        <v>51</v>
      </c>
      <c r="C2954" s="14">
        <v>51750</v>
      </c>
      <c r="D2954" s="14">
        <v>100001000</v>
      </c>
      <c r="E2954" s="14">
        <v>1</v>
      </c>
      <c r="F2954" s="14">
        <v>2017</v>
      </c>
      <c r="G2954" s="49"/>
      <c r="H2954" s="14">
        <v>53059</v>
      </c>
      <c r="I2954" s="14">
        <v>500001000</v>
      </c>
      <c r="J2954" s="14">
        <v>1</v>
      </c>
      <c r="K2954" s="14">
        <v>2017</v>
      </c>
      <c r="L2954" s="53">
        <f t="shared" si="140"/>
        <v>500001000</v>
      </c>
      <c r="M2954" s="54" t="b">
        <f t="shared" si="141"/>
        <v>1</v>
      </c>
    </row>
    <row r="2955" spans="2:13" x14ac:dyDescent="0.3">
      <c r="B2955" s="18">
        <f t="shared" si="139"/>
        <v>51</v>
      </c>
      <c r="C2955" s="14">
        <v>51760</v>
      </c>
      <c r="D2955" s="14">
        <v>1270011000</v>
      </c>
      <c r="E2955" s="14">
        <v>1</v>
      </c>
      <c r="F2955" s="14">
        <v>2017</v>
      </c>
      <c r="G2955" s="49"/>
      <c r="H2955" s="14">
        <v>53061</v>
      </c>
      <c r="I2955" s="14">
        <v>500001000</v>
      </c>
      <c r="J2955" s="14">
        <v>1</v>
      </c>
      <c r="K2955" s="14">
        <v>2017</v>
      </c>
      <c r="L2955" s="53">
        <f t="shared" si="140"/>
        <v>500001000</v>
      </c>
      <c r="M2955" s="54" t="b">
        <f t="shared" si="141"/>
        <v>1</v>
      </c>
    </row>
    <row r="2956" spans="2:13" x14ac:dyDescent="0.3">
      <c r="B2956" s="18">
        <f t="shared" si="139"/>
        <v>51</v>
      </c>
      <c r="C2956" s="14">
        <v>51770</v>
      </c>
      <c r="D2956" s="14">
        <v>100001000</v>
      </c>
      <c r="E2956" s="14">
        <v>1</v>
      </c>
      <c r="F2956" s="14">
        <v>2017</v>
      </c>
      <c r="G2956" s="49"/>
      <c r="H2956" s="14">
        <v>53063</v>
      </c>
      <c r="I2956" s="14">
        <v>500001000</v>
      </c>
      <c r="J2956" s="14">
        <v>1</v>
      </c>
      <c r="K2956" s="14">
        <v>2017</v>
      </c>
      <c r="L2956" s="53">
        <f t="shared" si="140"/>
        <v>500001000</v>
      </c>
      <c r="M2956" s="54" t="b">
        <f t="shared" si="141"/>
        <v>1</v>
      </c>
    </row>
    <row r="2957" spans="2:13" x14ac:dyDescent="0.3">
      <c r="B2957" s="18">
        <f t="shared" si="139"/>
        <v>51</v>
      </c>
      <c r="C2957" s="14">
        <v>51775</v>
      </c>
      <c r="D2957" s="14">
        <v>100001000</v>
      </c>
      <c r="E2957" s="14">
        <v>1</v>
      </c>
      <c r="F2957" s="14">
        <v>2017</v>
      </c>
      <c r="G2957" s="49"/>
      <c r="H2957" s="14">
        <v>53065</v>
      </c>
      <c r="I2957" s="14">
        <v>500001000</v>
      </c>
      <c r="J2957" s="14">
        <v>1</v>
      </c>
      <c r="K2957" s="14">
        <v>2017</v>
      </c>
      <c r="L2957" s="53">
        <f t="shared" si="140"/>
        <v>500001000</v>
      </c>
      <c r="M2957" s="54" t="b">
        <f t="shared" si="141"/>
        <v>1</v>
      </c>
    </row>
    <row r="2958" spans="2:13" x14ac:dyDescent="0.3">
      <c r="B2958" s="18">
        <f t="shared" si="139"/>
        <v>51</v>
      </c>
      <c r="C2958" s="14">
        <v>51790</v>
      </c>
      <c r="D2958" s="14">
        <v>100001000</v>
      </c>
      <c r="E2958" s="14">
        <v>1</v>
      </c>
      <c r="F2958" s="14">
        <v>2017</v>
      </c>
      <c r="G2958" s="49"/>
      <c r="H2958" s="14">
        <v>53067</v>
      </c>
      <c r="I2958" s="14">
        <v>500001000</v>
      </c>
      <c r="J2958" s="14">
        <v>1</v>
      </c>
      <c r="K2958" s="14">
        <v>2017</v>
      </c>
      <c r="L2958" s="53">
        <f t="shared" si="140"/>
        <v>500001000</v>
      </c>
      <c r="M2958" s="54" t="b">
        <f t="shared" si="141"/>
        <v>1</v>
      </c>
    </row>
    <row r="2959" spans="2:13" x14ac:dyDescent="0.3">
      <c r="B2959" s="18">
        <f t="shared" si="139"/>
        <v>51</v>
      </c>
      <c r="C2959" s="14">
        <v>51800</v>
      </c>
      <c r="D2959" s="14">
        <v>1270011000</v>
      </c>
      <c r="E2959" s="14">
        <v>1</v>
      </c>
      <c r="F2959" s="14">
        <v>2017</v>
      </c>
      <c r="G2959" s="49"/>
      <c r="H2959" s="14">
        <v>53069</v>
      </c>
      <c r="I2959" s="14">
        <v>500001000</v>
      </c>
      <c r="J2959" s="14">
        <v>1</v>
      </c>
      <c r="K2959" s="14">
        <v>2017</v>
      </c>
      <c r="L2959" s="53">
        <f t="shared" si="140"/>
        <v>500001000</v>
      </c>
      <c r="M2959" s="54" t="b">
        <f t="shared" si="141"/>
        <v>1</v>
      </c>
    </row>
    <row r="2960" spans="2:13" x14ac:dyDescent="0.3">
      <c r="B2960" s="18">
        <f t="shared" si="139"/>
        <v>51</v>
      </c>
      <c r="C2960" s="14">
        <v>51810</v>
      </c>
      <c r="D2960" s="14">
        <v>1270011000</v>
      </c>
      <c r="E2960" s="14">
        <v>1</v>
      </c>
      <c r="F2960" s="14">
        <v>2017</v>
      </c>
      <c r="G2960" s="49"/>
      <c r="H2960" s="14">
        <v>53071</v>
      </c>
      <c r="I2960" s="14">
        <v>500001000</v>
      </c>
      <c r="J2960" s="14">
        <v>1</v>
      </c>
      <c r="K2960" s="14">
        <v>2017</v>
      </c>
      <c r="L2960" s="53">
        <f t="shared" si="140"/>
        <v>500001000</v>
      </c>
      <c r="M2960" s="54" t="b">
        <f t="shared" si="141"/>
        <v>1</v>
      </c>
    </row>
    <row r="2961" spans="2:13" x14ac:dyDescent="0.3">
      <c r="B2961" s="18">
        <f t="shared" si="139"/>
        <v>51</v>
      </c>
      <c r="C2961" s="14">
        <v>51820</v>
      </c>
      <c r="D2961" s="14">
        <v>100001000</v>
      </c>
      <c r="E2961" s="14">
        <v>1</v>
      </c>
      <c r="F2961" s="14">
        <v>2017</v>
      </c>
      <c r="G2961" s="49"/>
      <c r="H2961" s="14">
        <v>53073</v>
      </c>
      <c r="I2961" s="14">
        <v>500001000</v>
      </c>
      <c r="J2961" s="14">
        <v>1</v>
      </c>
      <c r="K2961" s="14">
        <v>2017</v>
      </c>
      <c r="L2961" s="53">
        <f t="shared" si="140"/>
        <v>500001000</v>
      </c>
      <c r="M2961" s="54" t="b">
        <f t="shared" si="141"/>
        <v>1</v>
      </c>
    </row>
    <row r="2962" spans="2:13" x14ac:dyDescent="0.3">
      <c r="B2962" s="18">
        <f t="shared" si="139"/>
        <v>51</v>
      </c>
      <c r="C2962" s="14">
        <v>51830</v>
      </c>
      <c r="D2962" s="14">
        <v>1270011000</v>
      </c>
      <c r="E2962" s="14">
        <v>1</v>
      </c>
      <c r="F2962" s="14">
        <v>2017</v>
      </c>
      <c r="G2962" s="49"/>
      <c r="H2962" s="14">
        <v>53075</v>
      </c>
      <c r="I2962" s="14">
        <v>500001000</v>
      </c>
      <c r="J2962" s="14">
        <v>1</v>
      </c>
      <c r="K2962" s="14">
        <v>2017</v>
      </c>
      <c r="L2962" s="53">
        <f t="shared" si="140"/>
        <v>500001000</v>
      </c>
      <c r="M2962" s="54" t="b">
        <f t="shared" si="141"/>
        <v>1</v>
      </c>
    </row>
    <row r="2963" spans="2:13" x14ac:dyDescent="0.3">
      <c r="B2963" s="18">
        <f t="shared" si="139"/>
        <v>51</v>
      </c>
      <c r="C2963" s="14">
        <v>51840</v>
      </c>
      <c r="D2963" s="14">
        <v>100001000</v>
      </c>
      <c r="E2963" s="14">
        <v>1</v>
      </c>
      <c r="F2963" s="14">
        <v>2017</v>
      </c>
      <c r="G2963" s="49"/>
      <c r="H2963" s="14">
        <v>53077</v>
      </c>
      <c r="I2963" s="14">
        <v>500001000</v>
      </c>
      <c r="J2963" s="14">
        <v>1</v>
      </c>
      <c r="K2963" s="14">
        <v>2017</v>
      </c>
      <c r="L2963" s="53">
        <f t="shared" si="140"/>
        <v>500001000</v>
      </c>
      <c r="M2963" s="54" t="b">
        <f t="shared" si="141"/>
        <v>1</v>
      </c>
    </row>
    <row r="2964" spans="2:13" x14ac:dyDescent="0.3">
      <c r="B2964" s="18">
        <f t="shared" si="139"/>
        <v>53</v>
      </c>
      <c r="C2964" s="14">
        <v>53001</v>
      </c>
      <c r="D2964" s="14">
        <v>500001000</v>
      </c>
      <c r="E2964" s="14">
        <v>1</v>
      </c>
      <c r="F2964" s="14">
        <v>2017</v>
      </c>
      <c r="G2964" s="49"/>
      <c r="H2964" s="14">
        <v>54001</v>
      </c>
      <c r="I2964" s="14">
        <v>200001000</v>
      </c>
      <c r="J2964" s="14">
        <v>1</v>
      </c>
      <c r="K2964" s="14">
        <v>2017</v>
      </c>
      <c r="L2964" s="53">
        <f t="shared" si="140"/>
        <v>200001000</v>
      </c>
      <c r="M2964" s="54" t="b">
        <f t="shared" si="141"/>
        <v>1</v>
      </c>
    </row>
    <row r="2965" spans="2:13" x14ac:dyDescent="0.3">
      <c r="B2965" s="18">
        <f t="shared" si="139"/>
        <v>53</v>
      </c>
      <c r="C2965" s="14">
        <v>53003</v>
      </c>
      <c r="D2965" s="14">
        <v>500001000</v>
      </c>
      <c r="E2965" s="14">
        <v>1</v>
      </c>
      <c r="F2965" s="14">
        <v>2017</v>
      </c>
      <c r="G2965" s="49"/>
      <c r="H2965" s="14">
        <v>54003</v>
      </c>
      <c r="I2965" s="14">
        <v>100001000</v>
      </c>
      <c r="J2965" s="14">
        <v>1</v>
      </c>
      <c r="K2965" s="14">
        <v>2017</v>
      </c>
      <c r="L2965" s="53">
        <f t="shared" si="140"/>
        <v>100001000</v>
      </c>
      <c r="M2965" s="54" t="b">
        <f t="shared" si="141"/>
        <v>1</v>
      </c>
    </row>
    <row r="2966" spans="2:13" x14ac:dyDescent="0.3">
      <c r="B2966" s="18">
        <f t="shared" si="139"/>
        <v>53</v>
      </c>
      <c r="C2966" s="14">
        <v>53005</v>
      </c>
      <c r="D2966" s="14">
        <v>500001000</v>
      </c>
      <c r="E2966" s="14">
        <v>1</v>
      </c>
      <c r="F2966" s="14">
        <v>2017</v>
      </c>
      <c r="G2966" s="49"/>
      <c r="H2966" s="14">
        <v>54005</v>
      </c>
      <c r="I2966" s="14">
        <v>200001000</v>
      </c>
      <c r="J2966" s="14">
        <v>1</v>
      </c>
      <c r="K2966" s="14">
        <v>2017</v>
      </c>
      <c r="L2966" s="53">
        <f t="shared" si="140"/>
        <v>200001000</v>
      </c>
      <c r="M2966" s="54" t="b">
        <f t="shared" si="141"/>
        <v>1</v>
      </c>
    </row>
    <row r="2967" spans="2:13" x14ac:dyDescent="0.3">
      <c r="B2967" s="18">
        <f t="shared" si="139"/>
        <v>53</v>
      </c>
      <c r="C2967" s="14">
        <v>53007</v>
      </c>
      <c r="D2967" s="14">
        <v>500001000</v>
      </c>
      <c r="E2967" s="14">
        <v>1</v>
      </c>
      <c r="F2967" s="14">
        <v>2017</v>
      </c>
      <c r="G2967" s="49"/>
      <c r="H2967" s="14">
        <v>54007</v>
      </c>
      <c r="I2967" s="14">
        <v>200001000</v>
      </c>
      <c r="J2967" s="14">
        <v>1</v>
      </c>
      <c r="K2967" s="14">
        <v>2017</v>
      </c>
      <c r="L2967" s="53">
        <f t="shared" si="140"/>
        <v>200001000</v>
      </c>
      <c r="M2967" s="54" t="b">
        <f t="shared" si="141"/>
        <v>1</v>
      </c>
    </row>
    <row r="2968" spans="2:13" x14ac:dyDescent="0.3">
      <c r="B2968" s="18">
        <f t="shared" si="139"/>
        <v>53</v>
      </c>
      <c r="C2968" s="14">
        <v>53009</v>
      </c>
      <c r="D2968" s="14">
        <v>500001000</v>
      </c>
      <c r="E2968" s="14">
        <v>1</v>
      </c>
      <c r="F2968" s="14">
        <v>2017</v>
      </c>
      <c r="G2968" s="49"/>
      <c r="H2968" s="14">
        <v>54009</v>
      </c>
      <c r="I2968" s="14">
        <v>200001000</v>
      </c>
      <c r="J2968" s="14">
        <v>1</v>
      </c>
      <c r="K2968" s="14">
        <v>2017</v>
      </c>
      <c r="L2968" s="53">
        <f t="shared" si="140"/>
        <v>200001000</v>
      </c>
      <c r="M2968" s="54" t="b">
        <f t="shared" si="141"/>
        <v>1</v>
      </c>
    </row>
    <row r="2969" spans="2:13" x14ac:dyDescent="0.3">
      <c r="B2969" s="18">
        <f t="shared" si="139"/>
        <v>53</v>
      </c>
      <c r="C2969" s="14">
        <v>53011</v>
      </c>
      <c r="D2969" s="14">
        <v>500001000</v>
      </c>
      <c r="E2969" s="14">
        <v>1</v>
      </c>
      <c r="F2969" s="14">
        <v>2017</v>
      </c>
      <c r="G2969" s="49"/>
      <c r="H2969" s="14">
        <v>54011</v>
      </c>
      <c r="I2969" s="14">
        <v>200001000</v>
      </c>
      <c r="J2969" s="14">
        <v>1</v>
      </c>
      <c r="K2969" s="14">
        <v>2017</v>
      </c>
      <c r="L2969" s="53">
        <f t="shared" si="140"/>
        <v>200001000</v>
      </c>
      <c r="M2969" s="54" t="b">
        <f t="shared" si="141"/>
        <v>1</v>
      </c>
    </row>
    <row r="2970" spans="2:13" x14ac:dyDescent="0.3">
      <c r="B2970" s="18">
        <f t="shared" si="139"/>
        <v>53</v>
      </c>
      <c r="C2970" s="14">
        <v>53013</v>
      </c>
      <c r="D2970" s="14">
        <v>500001000</v>
      </c>
      <c r="E2970" s="14">
        <v>1</v>
      </c>
      <c r="F2970" s="14">
        <v>2017</v>
      </c>
      <c r="G2970" s="49"/>
      <c r="H2970" s="14">
        <v>54013</v>
      </c>
      <c r="I2970" s="14">
        <v>200001000</v>
      </c>
      <c r="J2970" s="14">
        <v>1</v>
      </c>
      <c r="K2970" s="14">
        <v>2017</v>
      </c>
      <c r="L2970" s="53">
        <f t="shared" si="140"/>
        <v>200001000</v>
      </c>
      <c r="M2970" s="54" t="b">
        <f t="shared" si="141"/>
        <v>1</v>
      </c>
    </row>
    <row r="2971" spans="2:13" x14ac:dyDescent="0.3">
      <c r="B2971" s="18">
        <f t="shared" si="139"/>
        <v>53</v>
      </c>
      <c r="C2971" s="14">
        <v>53015</v>
      </c>
      <c r="D2971" s="14">
        <v>500001000</v>
      </c>
      <c r="E2971" s="14">
        <v>1</v>
      </c>
      <c r="F2971" s="14">
        <v>2017</v>
      </c>
      <c r="G2971" s="49"/>
      <c r="H2971" s="14">
        <v>54015</v>
      </c>
      <c r="I2971" s="14">
        <v>200001000</v>
      </c>
      <c r="J2971" s="14">
        <v>1</v>
      </c>
      <c r="K2971" s="14">
        <v>2017</v>
      </c>
      <c r="L2971" s="53">
        <f t="shared" si="140"/>
        <v>200001000</v>
      </c>
      <c r="M2971" s="54" t="b">
        <f t="shared" si="141"/>
        <v>1</v>
      </c>
    </row>
    <row r="2972" spans="2:13" x14ac:dyDescent="0.3">
      <c r="B2972" s="18">
        <f t="shared" si="139"/>
        <v>53</v>
      </c>
      <c r="C2972" s="14">
        <v>53017</v>
      </c>
      <c r="D2972" s="14">
        <v>500001000</v>
      </c>
      <c r="E2972" s="14">
        <v>1</v>
      </c>
      <c r="F2972" s="14">
        <v>2017</v>
      </c>
      <c r="G2972" s="49"/>
      <c r="H2972" s="14">
        <v>54017</v>
      </c>
      <c r="I2972" s="14">
        <v>200001000</v>
      </c>
      <c r="J2972" s="14">
        <v>1</v>
      </c>
      <c r="K2972" s="14">
        <v>2017</v>
      </c>
      <c r="L2972" s="53">
        <f t="shared" si="140"/>
        <v>200001000</v>
      </c>
      <c r="M2972" s="54" t="b">
        <f t="shared" si="141"/>
        <v>1</v>
      </c>
    </row>
    <row r="2973" spans="2:13" x14ac:dyDescent="0.3">
      <c r="B2973" s="18">
        <f t="shared" si="139"/>
        <v>53</v>
      </c>
      <c r="C2973" s="14">
        <v>53019</v>
      </c>
      <c r="D2973" s="14">
        <v>500001000</v>
      </c>
      <c r="E2973" s="14">
        <v>1</v>
      </c>
      <c r="F2973" s="14">
        <v>2017</v>
      </c>
      <c r="G2973" s="49"/>
      <c r="H2973" s="14">
        <v>54019</v>
      </c>
      <c r="I2973" s="14">
        <v>100001000</v>
      </c>
      <c r="J2973" s="14">
        <v>1</v>
      </c>
      <c r="K2973" s="14">
        <v>2017</v>
      </c>
      <c r="L2973" s="53">
        <f t="shared" si="140"/>
        <v>100001000</v>
      </c>
      <c r="M2973" s="54" t="b">
        <f t="shared" si="141"/>
        <v>1</v>
      </c>
    </row>
    <row r="2974" spans="2:13" x14ac:dyDescent="0.3">
      <c r="B2974" s="18">
        <f t="shared" si="139"/>
        <v>53</v>
      </c>
      <c r="C2974" s="14">
        <v>53021</v>
      </c>
      <c r="D2974" s="14">
        <v>500001000</v>
      </c>
      <c r="E2974" s="14">
        <v>1</v>
      </c>
      <c r="F2974" s="14">
        <v>2017</v>
      </c>
      <c r="G2974" s="49"/>
      <c r="H2974" s="14">
        <v>54021</v>
      </c>
      <c r="I2974" s="14">
        <v>200001000</v>
      </c>
      <c r="J2974" s="14">
        <v>1</v>
      </c>
      <c r="K2974" s="14">
        <v>2017</v>
      </c>
      <c r="L2974" s="53">
        <f t="shared" si="140"/>
        <v>200001000</v>
      </c>
      <c r="M2974" s="54" t="b">
        <f t="shared" si="141"/>
        <v>1</v>
      </c>
    </row>
    <row r="2975" spans="2:13" x14ac:dyDescent="0.3">
      <c r="B2975" s="18">
        <f t="shared" si="139"/>
        <v>53</v>
      </c>
      <c r="C2975" s="14">
        <v>53023</v>
      </c>
      <c r="D2975" s="14">
        <v>500001000</v>
      </c>
      <c r="E2975" s="14">
        <v>1</v>
      </c>
      <c r="F2975" s="14">
        <v>2017</v>
      </c>
      <c r="G2975" s="49"/>
      <c r="H2975" s="14">
        <v>54023</v>
      </c>
      <c r="I2975" s="14">
        <v>100001000</v>
      </c>
      <c r="J2975" s="14">
        <v>1</v>
      </c>
      <c r="K2975" s="14">
        <v>2017</v>
      </c>
      <c r="L2975" s="53">
        <f t="shared" si="140"/>
        <v>100001000</v>
      </c>
      <c r="M2975" s="54" t="b">
        <f t="shared" si="141"/>
        <v>1</v>
      </c>
    </row>
    <row r="2976" spans="2:13" x14ac:dyDescent="0.3">
      <c r="B2976" s="18">
        <f t="shared" si="139"/>
        <v>53</v>
      </c>
      <c r="C2976" s="14">
        <v>53025</v>
      </c>
      <c r="D2976" s="14">
        <v>500001000</v>
      </c>
      <c r="E2976" s="14">
        <v>1</v>
      </c>
      <c r="F2976" s="14">
        <v>2017</v>
      </c>
      <c r="G2976" s="49"/>
      <c r="H2976" s="14">
        <v>54025</v>
      </c>
      <c r="I2976" s="14">
        <v>100001000</v>
      </c>
      <c r="J2976" s="14">
        <v>1</v>
      </c>
      <c r="K2976" s="14">
        <v>2017</v>
      </c>
      <c r="L2976" s="53">
        <f t="shared" si="140"/>
        <v>100001000</v>
      </c>
      <c r="M2976" s="54" t="b">
        <f t="shared" si="141"/>
        <v>1</v>
      </c>
    </row>
    <row r="2977" spans="2:13" x14ac:dyDescent="0.3">
      <c r="B2977" s="18">
        <f t="shared" si="139"/>
        <v>53</v>
      </c>
      <c r="C2977" s="14">
        <v>53027</v>
      </c>
      <c r="D2977" s="14">
        <v>500001000</v>
      </c>
      <c r="E2977" s="14">
        <v>1</v>
      </c>
      <c r="F2977" s="14">
        <v>2017</v>
      </c>
      <c r="G2977" s="49"/>
      <c r="H2977" s="14">
        <v>54027</v>
      </c>
      <c r="I2977" s="14">
        <v>100001000</v>
      </c>
      <c r="J2977" s="14">
        <v>1</v>
      </c>
      <c r="K2977" s="14">
        <v>2017</v>
      </c>
      <c r="L2977" s="53">
        <f t="shared" si="140"/>
        <v>100001000</v>
      </c>
      <c r="M2977" s="54" t="b">
        <f t="shared" si="141"/>
        <v>1</v>
      </c>
    </row>
    <row r="2978" spans="2:13" x14ac:dyDescent="0.3">
      <c r="B2978" s="18">
        <f t="shared" si="139"/>
        <v>53</v>
      </c>
      <c r="C2978" s="14">
        <v>53029</v>
      </c>
      <c r="D2978" s="14">
        <v>500001000</v>
      </c>
      <c r="E2978" s="14">
        <v>1</v>
      </c>
      <c r="F2978" s="14">
        <v>2017</v>
      </c>
      <c r="G2978" s="49"/>
      <c r="H2978" s="14">
        <v>54029</v>
      </c>
      <c r="I2978" s="14">
        <v>200001000</v>
      </c>
      <c r="J2978" s="14">
        <v>1</v>
      </c>
      <c r="K2978" s="14">
        <v>2017</v>
      </c>
      <c r="L2978" s="53">
        <f t="shared" si="140"/>
        <v>200001000</v>
      </c>
      <c r="M2978" s="54" t="b">
        <f t="shared" si="141"/>
        <v>1</v>
      </c>
    </row>
    <row r="2979" spans="2:13" x14ac:dyDescent="0.3">
      <c r="B2979" s="18">
        <f t="shared" si="139"/>
        <v>53</v>
      </c>
      <c r="C2979" s="14">
        <v>53031</v>
      </c>
      <c r="D2979" s="14">
        <v>500001000</v>
      </c>
      <c r="E2979" s="14">
        <v>1</v>
      </c>
      <c r="F2979" s="14">
        <v>2017</v>
      </c>
      <c r="G2979" s="49"/>
      <c r="H2979" s="14">
        <v>54031</v>
      </c>
      <c r="I2979" s="14">
        <v>100001000</v>
      </c>
      <c r="J2979" s="14">
        <v>1</v>
      </c>
      <c r="K2979" s="14">
        <v>2017</v>
      </c>
      <c r="L2979" s="53">
        <f t="shared" si="140"/>
        <v>100001000</v>
      </c>
      <c r="M2979" s="54" t="b">
        <f t="shared" si="141"/>
        <v>1</v>
      </c>
    </row>
    <row r="2980" spans="2:13" x14ac:dyDescent="0.3">
      <c r="B2980" s="18">
        <f t="shared" si="139"/>
        <v>53</v>
      </c>
      <c r="C2980" s="14">
        <v>53033</v>
      </c>
      <c r="D2980" s="14">
        <v>500001000</v>
      </c>
      <c r="E2980" s="14">
        <v>1</v>
      </c>
      <c r="F2980" s="14">
        <v>2017</v>
      </c>
      <c r="G2980" s="49"/>
      <c r="H2980" s="14">
        <v>54033</v>
      </c>
      <c r="I2980" s="14">
        <v>200001000</v>
      </c>
      <c r="J2980" s="14">
        <v>1</v>
      </c>
      <c r="K2980" s="14">
        <v>2017</v>
      </c>
      <c r="L2980" s="53">
        <f t="shared" si="140"/>
        <v>200001000</v>
      </c>
      <c r="M2980" s="54" t="b">
        <f t="shared" si="141"/>
        <v>1</v>
      </c>
    </row>
    <row r="2981" spans="2:13" x14ac:dyDescent="0.3">
      <c r="B2981" s="18">
        <f t="shared" si="139"/>
        <v>53</v>
      </c>
      <c r="C2981" s="14">
        <v>53035</v>
      </c>
      <c r="D2981" s="14">
        <v>500001000</v>
      </c>
      <c r="E2981" s="14">
        <v>1</v>
      </c>
      <c r="F2981" s="14">
        <v>2017</v>
      </c>
      <c r="G2981" s="49"/>
      <c r="H2981" s="14">
        <v>54035</v>
      </c>
      <c r="I2981" s="14">
        <v>200001000</v>
      </c>
      <c r="J2981" s="14">
        <v>1</v>
      </c>
      <c r="K2981" s="14">
        <v>2017</v>
      </c>
      <c r="L2981" s="53">
        <f t="shared" si="140"/>
        <v>200001000</v>
      </c>
      <c r="M2981" s="54" t="b">
        <f t="shared" si="141"/>
        <v>1</v>
      </c>
    </row>
    <row r="2982" spans="2:13" x14ac:dyDescent="0.3">
      <c r="B2982" s="18">
        <f t="shared" si="139"/>
        <v>53</v>
      </c>
      <c r="C2982" s="14">
        <v>53037</v>
      </c>
      <c r="D2982" s="14">
        <v>500001000</v>
      </c>
      <c r="E2982" s="14">
        <v>1</v>
      </c>
      <c r="F2982" s="14">
        <v>2017</v>
      </c>
      <c r="G2982" s="49"/>
      <c r="H2982" s="14">
        <v>54037</v>
      </c>
      <c r="I2982" s="14">
        <v>100001000</v>
      </c>
      <c r="J2982" s="14">
        <v>1</v>
      </c>
      <c r="K2982" s="14">
        <v>2017</v>
      </c>
      <c r="L2982" s="53">
        <f t="shared" si="140"/>
        <v>100001000</v>
      </c>
      <c r="M2982" s="54" t="b">
        <f t="shared" si="141"/>
        <v>1</v>
      </c>
    </row>
    <row r="2983" spans="2:13" x14ac:dyDescent="0.3">
      <c r="B2983" s="18">
        <f t="shared" si="139"/>
        <v>53</v>
      </c>
      <c r="C2983" s="14">
        <v>53039</v>
      </c>
      <c r="D2983" s="14">
        <v>500001000</v>
      </c>
      <c r="E2983" s="14">
        <v>1</v>
      </c>
      <c r="F2983" s="14">
        <v>2017</v>
      </c>
      <c r="G2983" s="49"/>
      <c r="H2983" s="14">
        <v>54039</v>
      </c>
      <c r="I2983" s="14">
        <v>200001000</v>
      </c>
      <c r="J2983" s="14">
        <v>1</v>
      </c>
      <c r="K2983" s="14">
        <v>2017</v>
      </c>
      <c r="L2983" s="53">
        <f t="shared" si="140"/>
        <v>200001000</v>
      </c>
      <c r="M2983" s="54" t="b">
        <f t="shared" si="141"/>
        <v>1</v>
      </c>
    </row>
    <row r="2984" spans="2:13" x14ac:dyDescent="0.3">
      <c r="B2984" s="18">
        <f t="shared" si="139"/>
        <v>53</v>
      </c>
      <c r="C2984" s="14">
        <v>53041</v>
      </c>
      <c r="D2984" s="14">
        <v>500001000</v>
      </c>
      <c r="E2984" s="14">
        <v>1</v>
      </c>
      <c r="F2984" s="14">
        <v>2017</v>
      </c>
      <c r="G2984" s="49"/>
      <c r="H2984" s="14">
        <v>54041</v>
      </c>
      <c r="I2984" s="14">
        <v>200001000</v>
      </c>
      <c r="J2984" s="14">
        <v>1</v>
      </c>
      <c r="K2984" s="14">
        <v>2017</v>
      </c>
      <c r="L2984" s="53">
        <f t="shared" si="140"/>
        <v>200001000</v>
      </c>
      <c r="M2984" s="54" t="b">
        <f t="shared" si="141"/>
        <v>1</v>
      </c>
    </row>
    <row r="2985" spans="2:13" x14ac:dyDescent="0.3">
      <c r="B2985" s="18">
        <f t="shared" si="139"/>
        <v>53</v>
      </c>
      <c r="C2985" s="14">
        <v>53043</v>
      </c>
      <c r="D2985" s="14">
        <v>500001000</v>
      </c>
      <c r="E2985" s="14">
        <v>1</v>
      </c>
      <c r="F2985" s="14">
        <v>2017</v>
      </c>
      <c r="G2985" s="49"/>
      <c r="H2985" s="14">
        <v>54043</v>
      </c>
      <c r="I2985" s="14">
        <v>200001000</v>
      </c>
      <c r="J2985" s="14">
        <v>1</v>
      </c>
      <c r="K2985" s="14">
        <v>2017</v>
      </c>
      <c r="L2985" s="53">
        <f t="shared" si="140"/>
        <v>200001000</v>
      </c>
      <c r="M2985" s="54" t="b">
        <f t="shared" si="141"/>
        <v>1</v>
      </c>
    </row>
    <row r="2986" spans="2:13" x14ac:dyDescent="0.3">
      <c r="B2986" s="18">
        <f t="shared" si="139"/>
        <v>53</v>
      </c>
      <c r="C2986" s="14">
        <v>53045</v>
      </c>
      <c r="D2986" s="14">
        <v>500001000</v>
      </c>
      <c r="E2986" s="14">
        <v>1</v>
      </c>
      <c r="F2986" s="14">
        <v>2017</v>
      </c>
      <c r="G2986" s="49"/>
      <c r="H2986" s="14">
        <v>54045</v>
      </c>
      <c r="I2986" s="14">
        <v>200001000</v>
      </c>
      <c r="J2986" s="14">
        <v>1</v>
      </c>
      <c r="K2986" s="14">
        <v>2017</v>
      </c>
      <c r="L2986" s="53">
        <f t="shared" si="140"/>
        <v>200001000</v>
      </c>
      <c r="M2986" s="54" t="b">
        <f t="shared" si="141"/>
        <v>1</v>
      </c>
    </row>
    <row r="2987" spans="2:13" x14ac:dyDescent="0.3">
      <c r="B2987" s="18">
        <f t="shared" si="139"/>
        <v>53</v>
      </c>
      <c r="C2987" s="14">
        <v>53047</v>
      </c>
      <c r="D2987" s="14">
        <v>500001000</v>
      </c>
      <c r="E2987" s="14">
        <v>1</v>
      </c>
      <c r="F2987" s="14">
        <v>2017</v>
      </c>
      <c r="G2987" s="49"/>
      <c r="H2987" s="14">
        <v>54047</v>
      </c>
      <c r="I2987" s="14">
        <v>100001000</v>
      </c>
      <c r="J2987" s="14">
        <v>1</v>
      </c>
      <c r="K2987" s="14">
        <v>2017</v>
      </c>
      <c r="L2987" s="53">
        <f t="shared" si="140"/>
        <v>100001000</v>
      </c>
      <c r="M2987" s="54" t="b">
        <f t="shared" si="141"/>
        <v>1</v>
      </c>
    </row>
    <row r="2988" spans="2:13" x14ac:dyDescent="0.3">
      <c r="B2988" s="18">
        <f t="shared" si="139"/>
        <v>53</v>
      </c>
      <c r="C2988" s="14">
        <v>53049</v>
      </c>
      <c r="D2988" s="14">
        <v>500001000</v>
      </c>
      <c r="E2988" s="14">
        <v>1</v>
      </c>
      <c r="F2988" s="14">
        <v>2017</v>
      </c>
      <c r="G2988" s="49"/>
      <c r="H2988" s="14">
        <v>54049</v>
      </c>
      <c r="I2988" s="14">
        <v>200001000</v>
      </c>
      <c r="J2988" s="14">
        <v>1</v>
      </c>
      <c r="K2988" s="14">
        <v>2017</v>
      </c>
      <c r="L2988" s="53">
        <f t="shared" si="140"/>
        <v>200001000</v>
      </c>
      <c r="M2988" s="54" t="b">
        <f t="shared" si="141"/>
        <v>1</v>
      </c>
    </row>
    <row r="2989" spans="2:13" x14ac:dyDescent="0.3">
      <c r="B2989" s="18">
        <f t="shared" si="139"/>
        <v>53</v>
      </c>
      <c r="C2989" s="14">
        <v>53051</v>
      </c>
      <c r="D2989" s="14">
        <v>500001000</v>
      </c>
      <c r="E2989" s="14">
        <v>1</v>
      </c>
      <c r="F2989" s="14">
        <v>2017</v>
      </c>
      <c r="G2989" s="49"/>
      <c r="H2989" s="14">
        <v>54051</v>
      </c>
      <c r="I2989" s="14">
        <v>200001000</v>
      </c>
      <c r="J2989" s="14">
        <v>1</v>
      </c>
      <c r="K2989" s="14">
        <v>2017</v>
      </c>
      <c r="L2989" s="53">
        <f t="shared" si="140"/>
        <v>200001000</v>
      </c>
      <c r="M2989" s="54" t="b">
        <f t="shared" si="141"/>
        <v>1</v>
      </c>
    </row>
    <row r="2990" spans="2:13" x14ac:dyDescent="0.3">
      <c r="B2990" s="18">
        <f t="shared" si="139"/>
        <v>53</v>
      </c>
      <c r="C2990" s="14">
        <v>53053</v>
      </c>
      <c r="D2990" s="14">
        <v>500001000</v>
      </c>
      <c r="E2990" s="14">
        <v>1</v>
      </c>
      <c r="F2990" s="14">
        <v>2017</v>
      </c>
      <c r="G2990" s="49"/>
      <c r="H2990" s="14">
        <v>54053</v>
      </c>
      <c r="I2990" s="14">
        <v>200001000</v>
      </c>
      <c r="J2990" s="14">
        <v>1</v>
      </c>
      <c r="K2990" s="14">
        <v>2017</v>
      </c>
      <c r="L2990" s="53">
        <f t="shared" si="140"/>
        <v>200001000</v>
      </c>
      <c r="M2990" s="54" t="b">
        <f t="shared" si="141"/>
        <v>1</v>
      </c>
    </row>
    <row r="2991" spans="2:13" x14ac:dyDescent="0.3">
      <c r="B2991" s="18">
        <f t="shared" si="139"/>
        <v>53</v>
      </c>
      <c r="C2991" s="14">
        <v>53055</v>
      </c>
      <c r="D2991" s="14">
        <v>500001000</v>
      </c>
      <c r="E2991" s="14">
        <v>1</v>
      </c>
      <c r="F2991" s="14">
        <v>2017</v>
      </c>
      <c r="G2991" s="49"/>
      <c r="H2991" s="14">
        <v>54055</v>
      </c>
      <c r="I2991" s="14">
        <v>100001000</v>
      </c>
      <c r="J2991" s="14">
        <v>1</v>
      </c>
      <c r="K2991" s="14">
        <v>2017</v>
      </c>
      <c r="L2991" s="53">
        <f t="shared" si="140"/>
        <v>100001000</v>
      </c>
      <c r="M2991" s="54" t="b">
        <f t="shared" si="141"/>
        <v>1</v>
      </c>
    </row>
    <row r="2992" spans="2:13" x14ac:dyDescent="0.3">
      <c r="B2992" s="18">
        <f t="shared" si="139"/>
        <v>53</v>
      </c>
      <c r="C2992" s="14">
        <v>53057</v>
      </c>
      <c r="D2992" s="14">
        <v>500001000</v>
      </c>
      <c r="E2992" s="14">
        <v>1</v>
      </c>
      <c r="F2992" s="14">
        <v>2017</v>
      </c>
      <c r="G2992" s="49"/>
      <c r="H2992" s="14">
        <v>54057</v>
      </c>
      <c r="I2992" s="14">
        <v>100001000</v>
      </c>
      <c r="J2992" s="14">
        <v>1</v>
      </c>
      <c r="K2992" s="14">
        <v>2017</v>
      </c>
      <c r="L2992" s="53">
        <f t="shared" si="140"/>
        <v>100001000</v>
      </c>
      <c r="M2992" s="54" t="b">
        <f t="shared" si="141"/>
        <v>1</v>
      </c>
    </row>
    <row r="2993" spans="2:13" x14ac:dyDescent="0.3">
      <c r="B2993" s="18">
        <f t="shared" si="139"/>
        <v>53</v>
      </c>
      <c r="C2993" s="14">
        <v>53059</v>
      </c>
      <c r="D2993" s="14">
        <v>500001000</v>
      </c>
      <c r="E2993" s="14">
        <v>1</v>
      </c>
      <c r="F2993" s="14">
        <v>2017</v>
      </c>
      <c r="G2993" s="49"/>
      <c r="H2993" s="14">
        <v>54059</v>
      </c>
      <c r="I2993" s="14">
        <v>200001000</v>
      </c>
      <c r="J2993" s="14">
        <v>1</v>
      </c>
      <c r="K2993" s="14">
        <v>2017</v>
      </c>
      <c r="L2993" s="53">
        <f t="shared" si="140"/>
        <v>200001000</v>
      </c>
      <c r="M2993" s="54" t="b">
        <f t="shared" si="141"/>
        <v>1</v>
      </c>
    </row>
    <row r="2994" spans="2:13" x14ac:dyDescent="0.3">
      <c r="B2994" s="18">
        <f t="shared" si="139"/>
        <v>53</v>
      </c>
      <c r="C2994" s="14">
        <v>53061</v>
      </c>
      <c r="D2994" s="14">
        <v>500001000</v>
      </c>
      <c r="E2994" s="14">
        <v>1</v>
      </c>
      <c r="F2994" s="14">
        <v>2017</v>
      </c>
      <c r="G2994" s="49"/>
      <c r="H2994" s="14">
        <v>54061</v>
      </c>
      <c r="I2994" s="14">
        <v>200001000</v>
      </c>
      <c r="J2994" s="14">
        <v>1</v>
      </c>
      <c r="K2994" s="14">
        <v>2017</v>
      </c>
      <c r="L2994" s="53">
        <f t="shared" si="140"/>
        <v>200001000</v>
      </c>
      <c r="M2994" s="54" t="b">
        <f t="shared" si="141"/>
        <v>1</v>
      </c>
    </row>
    <row r="2995" spans="2:13" x14ac:dyDescent="0.3">
      <c r="B2995" s="18">
        <f t="shared" si="139"/>
        <v>53</v>
      </c>
      <c r="C2995" s="14">
        <v>53063</v>
      </c>
      <c r="D2995" s="14">
        <v>500001000</v>
      </c>
      <c r="E2995" s="14">
        <v>1</v>
      </c>
      <c r="F2995" s="14">
        <v>2017</v>
      </c>
      <c r="G2995" s="49"/>
      <c r="H2995" s="14">
        <v>54063</v>
      </c>
      <c r="I2995" s="14">
        <v>100001000</v>
      </c>
      <c r="J2995" s="14">
        <v>1</v>
      </c>
      <c r="K2995" s="14">
        <v>2017</v>
      </c>
      <c r="L2995" s="53">
        <f t="shared" si="140"/>
        <v>100001000</v>
      </c>
      <c r="M2995" s="54" t="b">
        <f t="shared" si="141"/>
        <v>1</v>
      </c>
    </row>
    <row r="2996" spans="2:13" x14ac:dyDescent="0.3">
      <c r="B2996" s="18">
        <f t="shared" si="139"/>
        <v>53</v>
      </c>
      <c r="C2996" s="14">
        <v>53065</v>
      </c>
      <c r="D2996" s="14">
        <v>500001000</v>
      </c>
      <c r="E2996" s="14">
        <v>1</v>
      </c>
      <c r="F2996" s="14">
        <v>2017</v>
      </c>
      <c r="G2996" s="49"/>
      <c r="H2996" s="14">
        <v>54065</v>
      </c>
      <c r="I2996" s="14">
        <v>100001000</v>
      </c>
      <c r="J2996" s="14">
        <v>1</v>
      </c>
      <c r="K2996" s="14">
        <v>2017</v>
      </c>
      <c r="L2996" s="53">
        <f t="shared" si="140"/>
        <v>100001000</v>
      </c>
      <c r="M2996" s="54" t="b">
        <f t="shared" si="141"/>
        <v>1</v>
      </c>
    </row>
    <row r="2997" spans="2:13" x14ac:dyDescent="0.3">
      <c r="B2997" s="18">
        <f t="shared" si="139"/>
        <v>53</v>
      </c>
      <c r="C2997" s="14">
        <v>53067</v>
      </c>
      <c r="D2997" s="14">
        <v>500001000</v>
      </c>
      <c r="E2997" s="14">
        <v>1</v>
      </c>
      <c r="F2997" s="14">
        <v>2017</v>
      </c>
      <c r="G2997" s="49"/>
      <c r="H2997" s="14">
        <v>54067</v>
      </c>
      <c r="I2997" s="14">
        <v>100001000</v>
      </c>
      <c r="J2997" s="14">
        <v>1</v>
      </c>
      <c r="K2997" s="14">
        <v>2017</v>
      </c>
      <c r="L2997" s="53">
        <f t="shared" si="140"/>
        <v>100001000</v>
      </c>
      <c r="M2997" s="54" t="b">
        <f t="shared" si="141"/>
        <v>1</v>
      </c>
    </row>
    <row r="2998" spans="2:13" x14ac:dyDescent="0.3">
      <c r="B2998" s="18">
        <f t="shared" si="139"/>
        <v>53</v>
      </c>
      <c r="C2998" s="14">
        <v>53069</v>
      </c>
      <c r="D2998" s="14">
        <v>500001000</v>
      </c>
      <c r="E2998" s="14">
        <v>1</v>
      </c>
      <c r="F2998" s="14">
        <v>2017</v>
      </c>
      <c r="G2998" s="49"/>
      <c r="H2998" s="14">
        <v>54069</v>
      </c>
      <c r="I2998" s="14">
        <v>200001000</v>
      </c>
      <c r="J2998" s="14">
        <v>1</v>
      </c>
      <c r="K2998" s="14">
        <v>2017</v>
      </c>
      <c r="L2998" s="53">
        <f t="shared" si="140"/>
        <v>200001000</v>
      </c>
      <c r="M2998" s="54" t="b">
        <f t="shared" si="141"/>
        <v>1</v>
      </c>
    </row>
    <row r="2999" spans="2:13" x14ac:dyDescent="0.3">
      <c r="B2999" s="18">
        <f t="shared" si="139"/>
        <v>53</v>
      </c>
      <c r="C2999" s="14">
        <v>53071</v>
      </c>
      <c r="D2999" s="14">
        <v>500001000</v>
      </c>
      <c r="E2999" s="14">
        <v>1</v>
      </c>
      <c r="F2999" s="14">
        <v>2017</v>
      </c>
      <c r="G2999" s="49"/>
      <c r="H2999" s="14">
        <v>54071</v>
      </c>
      <c r="I2999" s="14">
        <v>100001000</v>
      </c>
      <c r="J2999" s="14">
        <v>1</v>
      </c>
      <c r="K2999" s="14">
        <v>2017</v>
      </c>
      <c r="L2999" s="53">
        <f t="shared" si="140"/>
        <v>100001000</v>
      </c>
      <c r="M2999" s="54" t="b">
        <f t="shared" si="141"/>
        <v>1</v>
      </c>
    </row>
    <row r="3000" spans="2:13" x14ac:dyDescent="0.3">
      <c r="B3000" s="18">
        <f t="shared" si="139"/>
        <v>53</v>
      </c>
      <c r="C3000" s="14">
        <v>53073</v>
      </c>
      <c r="D3000" s="14">
        <v>500001000</v>
      </c>
      <c r="E3000" s="14">
        <v>1</v>
      </c>
      <c r="F3000" s="14">
        <v>2017</v>
      </c>
      <c r="G3000" s="49"/>
      <c r="H3000" s="14">
        <v>54073</v>
      </c>
      <c r="I3000" s="14">
        <v>200001000</v>
      </c>
      <c r="J3000" s="14">
        <v>1</v>
      </c>
      <c r="K3000" s="14">
        <v>2017</v>
      </c>
      <c r="L3000" s="53">
        <f t="shared" si="140"/>
        <v>200001000</v>
      </c>
      <c r="M3000" s="54" t="b">
        <f t="shared" si="141"/>
        <v>1</v>
      </c>
    </row>
    <row r="3001" spans="2:13" x14ac:dyDescent="0.3">
      <c r="B3001" s="18">
        <f t="shared" si="139"/>
        <v>53</v>
      </c>
      <c r="C3001" s="14">
        <v>53075</v>
      </c>
      <c r="D3001" s="14">
        <v>500001000</v>
      </c>
      <c r="E3001" s="14">
        <v>1</v>
      </c>
      <c r="F3001" s="14">
        <v>2017</v>
      </c>
      <c r="G3001" s="49"/>
      <c r="H3001" s="14">
        <v>54075</v>
      </c>
      <c r="I3001" s="14">
        <v>100001000</v>
      </c>
      <c r="J3001" s="14">
        <v>1</v>
      </c>
      <c r="K3001" s="14">
        <v>2017</v>
      </c>
      <c r="L3001" s="53">
        <f t="shared" si="140"/>
        <v>100001000</v>
      </c>
      <c r="M3001" s="54" t="b">
        <f t="shared" si="141"/>
        <v>1</v>
      </c>
    </row>
    <row r="3002" spans="2:13" x14ac:dyDescent="0.3">
      <c r="B3002" s="18">
        <f t="shared" si="139"/>
        <v>53</v>
      </c>
      <c r="C3002" s="14">
        <v>53077</v>
      </c>
      <c r="D3002" s="14">
        <v>500001000</v>
      </c>
      <c r="E3002" s="14">
        <v>1</v>
      </c>
      <c r="F3002" s="14">
        <v>2017</v>
      </c>
      <c r="G3002" s="49"/>
      <c r="H3002" s="14">
        <v>54077</v>
      </c>
      <c r="I3002" s="14">
        <v>200001000</v>
      </c>
      <c r="J3002" s="14">
        <v>1</v>
      </c>
      <c r="K3002" s="14">
        <v>2017</v>
      </c>
      <c r="L3002" s="53">
        <f t="shared" si="140"/>
        <v>200001000</v>
      </c>
      <c r="M3002" s="54" t="b">
        <f t="shared" si="141"/>
        <v>1</v>
      </c>
    </row>
    <row r="3003" spans="2:13" x14ac:dyDescent="0.3">
      <c r="B3003" s="18">
        <f t="shared" si="139"/>
        <v>54</v>
      </c>
      <c r="C3003" s="14">
        <v>54001</v>
      </c>
      <c r="D3003" s="14">
        <v>200001000</v>
      </c>
      <c r="E3003" s="14">
        <v>1</v>
      </c>
      <c r="F3003" s="14">
        <v>2017</v>
      </c>
      <c r="G3003" s="49"/>
      <c r="H3003" s="14">
        <v>54079</v>
      </c>
      <c r="I3003" s="14">
        <v>200001000</v>
      </c>
      <c r="J3003" s="14">
        <v>1</v>
      </c>
      <c r="K3003" s="14">
        <v>2017</v>
      </c>
      <c r="L3003" s="53">
        <f t="shared" si="140"/>
        <v>200001000</v>
      </c>
      <c r="M3003" s="54" t="b">
        <f t="shared" si="141"/>
        <v>1</v>
      </c>
    </row>
    <row r="3004" spans="2:13" x14ac:dyDescent="0.3">
      <c r="B3004" s="18">
        <f t="shared" si="139"/>
        <v>54</v>
      </c>
      <c r="C3004" s="14">
        <v>54003</v>
      </c>
      <c r="D3004" s="14">
        <v>100001000</v>
      </c>
      <c r="E3004" s="14">
        <v>1</v>
      </c>
      <c r="F3004" s="14">
        <v>2017</v>
      </c>
      <c r="G3004" s="49"/>
      <c r="H3004" s="14">
        <v>54081</v>
      </c>
      <c r="I3004" s="14">
        <v>100001000</v>
      </c>
      <c r="J3004" s="14">
        <v>1</v>
      </c>
      <c r="K3004" s="14">
        <v>2017</v>
      </c>
      <c r="L3004" s="53">
        <f t="shared" si="140"/>
        <v>100001000</v>
      </c>
      <c r="M3004" s="54" t="b">
        <f t="shared" si="141"/>
        <v>1</v>
      </c>
    </row>
    <row r="3005" spans="2:13" x14ac:dyDescent="0.3">
      <c r="B3005" s="18">
        <f t="shared" si="139"/>
        <v>54</v>
      </c>
      <c r="C3005" s="14">
        <v>54005</v>
      </c>
      <c r="D3005" s="14">
        <v>200001000</v>
      </c>
      <c r="E3005" s="14">
        <v>1</v>
      </c>
      <c r="F3005" s="14">
        <v>2017</v>
      </c>
      <c r="G3005" s="49"/>
      <c r="H3005" s="14">
        <v>54083</v>
      </c>
      <c r="I3005" s="14">
        <v>100001000</v>
      </c>
      <c r="J3005" s="14">
        <v>1</v>
      </c>
      <c r="K3005" s="14">
        <v>2017</v>
      </c>
      <c r="L3005" s="53">
        <f t="shared" si="140"/>
        <v>100001000</v>
      </c>
      <c r="M3005" s="54" t="b">
        <f t="shared" si="141"/>
        <v>1</v>
      </c>
    </row>
    <row r="3006" spans="2:13" x14ac:dyDescent="0.3">
      <c r="B3006" s="18">
        <f t="shared" si="139"/>
        <v>54</v>
      </c>
      <c r="C3006" s="14">
        <v>54007</v>
      </c>
      <c r="D3006" s="14">
        <v>200001000</v>
      </c>
      <c r="E3006" s="14">
        <v>1</v>
      </c>
      <c r="F3006" s="14">
        <v>2017</v>
      </c>
      <c r="G3006" s="49"/>
      <c r="H3006" s="14">
        <v>54085</v>
      </c>
      <c r="I3006" s="14">
        <v>200001000</v>
      </c>
      <c r="J3006" s="14">
        <v>1</v>
      </c>
      <c r="K3006" s="14">
        <v>2017</v>
      </c>
      <c r="L3006" s="53">
        <f t="shared" si="140"/>
        <v>200001000</v>
      </c>
      <c r="M3006" s="54" t="b">
        <f t="shared" si="141"/>
        <v>1</v>
      </c>
    </row>
    <row r="3007" spans="2:13" x14ac:dyDescent="0.3">
      <c r="B3007" s="18">
        <f t="shared" si="139"/>
        <v>54</v>
      </c>
      <c r="C3007" s="14">
        <v>54009</v>
      </c>
      <c r="D3007" s="14">
        <v>200001000</v>
      </c>
      <c r="E3007" s="14">
        <v>1</v>
      </c>
      <c r="F3007" s="14">
        <v>2017</v>
      </c>
      <c r="G3007" s="49"/>
      <c r="H3007" s="14">
        <v>54087</v>
      </c>
      <c r="I3007" s="14">
        <v>200001000</v>
      </c>
      <c r="J3007" s="14">
        <v>1</v>
      </c>
      <c r="K3007" s="14">
        <v>2017</v>
      </c>
      <c r="L3007" s="53">
        <f t="shared" si="140"/>
        <v>200001000</v>
      </c>
      <c r="M3007" s="54" t="b">
        <f t="shared" si="141"/>
        <v>1</v>
      </c>
    </row>
    <row r="3008" spans="2:13" x14ac:dyDescent="0.3">
      <c r="B3008" s="18">
        <f t="shared" si="139"/>
        <v>54</v>
      </c>
      <c r="C3008" s="14">
        <v>54011</v>
      </c>
      <c r="D3008" s="14">
        <v>200001000</v>
      </c>
      <c r="E3008" s="14">
        <v>1</v>
      </c>
      <c r="F3008" s="14">
        <v>2017</v>
      </c>
      <c r="G3008" s="49"/>
      <c r="H3008" s="14">
        <v>54089</v>
      </c>
      <c r="I3008" s="14">
        <v>100001000</v>
      </c>
      <c r="J3008" s="14">
        <v>1</v>
      </c>
      <c r="K3008" s="14">
        <v>2017</v>
      </c>
      <c r="L3008" s="53">
        <f t="shared" si="140"/>
        <v>100001000</v>
      </c>
      <c r="M3008" s="54" t="b">
        <f t="shared" si="141"/>
        <v>1</v>
      </c>
    </row>
    <row r="3009" spans="2:13" x14ac:dyDescent="0.3">
      <c r="B3009" s="18">
        <f t="shared" si="139"/>
        <v>54</v>
      </c>
      <c r="C3009" s="14">
        <v>54013</v>
      </c>
      <c r="D3009" s="14">
        <v>200001000</v>
      </c>
      <c r="E3009" s="14">
        <v>1</v>
      </c>
      <c r="F3009" s="14">
        <v>2017</v>
      </c>
      <c r="G3009" s="49"/>
      <c r="H3009" s="14">
        <v>54091</v>
      </c>
      <c r="I3009" s="14">
        <v>200001000</v>
      </c>
      <c r="J3009" s="14">
        <v>1</v>
      </c>
      <c r="K3009" s="14">
        <v>2017</v>
      </c>
      <c r="L3009" s="53">
        <f t="shared" si="140"/>
        <v>200001000</v>
      </c>
      <c r="M3009" s="54" t="b">
        <f t="shared" si="141"/>
        <v>1</v>
      </c>
    </row>
    <row r="3010" spans="2:13" x14ac:dyDescent="0.3">
      <c r="B3010" s="18">
        <f t="shared" si="139"/>
        <v>54</v>
      </c>
      <c r="C3010" s="14">
        <v>54015</v>
      </c>
      <c r="D3010" s="14">
        <v>200001000</v>
      </c>
      <c r="E3010" s="14">
        <v>1</v>
      </c>
      <c r="F3010" s="14">
        <v>2017</v>
      </c>
      <c r="G3010" s="49"/>
      <c r="H3010" s="14">
        <v>54093</v>
      </c>
      <c r="I3010" s="14">
        <v>100001000</v>
      </c>
      <c r="J3010" s="14">
        <v>1</v>
      </c>
      <c r="K3010" s="14">
        <v>2017</v>
      </c>
      <c r="L3010" s="53">
        <f t="shared" si="140"/>
        <v>100001000</v>
      </c>
      <c r="M3010" s="54" t="b">
        <f t="shared" si="141"/>
        <v>1</v>
      </c>
    </row>
    <row r="3011" spans="2:13" x14ac:dyDescent="0.3">
      <c r="B3011" s="18">
        <f t="shared" si="139"/>
        <v>54</v>
      </c>
      <c r="C3011" s="14">
        <v>54017</v>
      </c>
      <c r="D3011" s="14">
        <v>200001000</v>
      </c>
      <c r="E3011" s="14">
        <v>1</v>
      </c>
      <c r="F3011" s="14">
        <v>2017</v>
      </c>
      <c r="G3011" s="49"/>
      <c r="H3011" s="14">
        <v>54095</v>
      </c>
      <c r="I3011" s="14">
        <v>200001000</v>
      </c>
      <c r="J3011" s="14">
        <v>1</v>
      </c>
      <c r="K3011" s="14">
        <v>2017</v>
      </c>
      <c r="L3011" s="53">
        <f t="shared" si="140"/>
        <v>200001000</v>
      </c>
      <c r="M3011" s="54" t="b">
        <f t="shared" si="141"/>
        <v>1</v>
      </c>
    </row>
    <row r="3012" spans="2:13" x14ac:dyDescent="0.3">
      <c r="B3012" s="18">
        <f t="shared" si="139"/>
        <v>54</v>
      </c>
      <c r="C3012" s="14">
        <v>54019</v>
      </c>
      <c r="D3012" s="14">
        <v>100001000</v>
      </c>
      <c r="E3012" s="14">
        <v>1</v>
      </c>
      <c r="F3012" s="14">
        <v>2017</v>
      </c>
      <c r="G3012" s="49"/>
      <c r="H3012" s="14">
        <v>54097</v>
      </c>
      <c r="I3012" s="14">
        <v>200001000</v>
      </c>
      <c r="J3012" s="14">
        <v>1</v>
      </c>
      <c r="K3012" s="14">
        <v>2017</v>
      </c>
      <c r="L3012" s="53">
        <f t="shared" si="140"/>
        <v>200001000</v>
      </c>
      <c r="M3012" s="54" t="b">
        <f t="shared" si="141"/>
        <v>1</v>
      </c>
    </row>
    <row r="3013" spans="2:13" x14ac:dyDescent="0.3">
      <c r="B3013" s="18">
        <f t="shared" si="139"/>
        <v>54</v>
      </c>
      <c r="C3013" s="14">
        <v>54021</v>
      </c>
      <c r="D3013" s="14">
        <v>200001000</v>
      </c>
      <c r="E3013" s="14">
        <v>1</v>
      </c>
      <c r="F3013" s="14">
        <v>2017</v>
      </c>
      <c r="G3013" s="49"/>
      <c r="H3013" s="14">
        <v>54099</v>
      </c>
      <c r="I3013" s="14">
        <v>200001000</v>
      </c>
      <c r="J3013" s="14">
        <v>1</v>
      </c>
      <c r="K3013" s="14">
        <v>2017</v>
      </c>
      <c r="L3013" s="53">
        <f t="shared" si="140"/>
        <v>200001000</v>
      </c>
      <c r="M3013" s="54" t="b">
        <f t="shared" si="141"/>
        <v>1</v>
      </c>
    </row>
    <row r="3014" spans="2:13" x14ac:dyDescent="0.3">
      <c r="B3014" s="18">
        <f t="shared" ref="B3014:B3077" si="142">TRUNC(C3014/1000,0)</f>
        <v>54</v>
      </c>
      <c r="C3014" s="14">
        <v>54023</v>
      </c>
      <c r="D3014" s="14">
        <v>100001000</v>
      </c>
      <c r="E3014" s="14">
        <v>1</v>
      </c>
      <c r="F3014" s="14">
        <v>2017</v>
      </c>
      <c r="G3014" s="49"/>
      <c r="H3014" s="14">
        <v>54101</v>
      </c>
      <c r="I3014" s="14">
        <v>100001000</v>
      </c>
      <c r="J3014" s="14">
        <v>1</v>
      </c>
      <c r="K3014" s="14">
        <v>2017</v>
      </c>
      <c r="L3014" s="53">
        <f t="shared" si="140"/>
        <v>100001000</v>
      </c>
      <c r="M3014" s="54" t="b">
        <f t="shared" si="141"/>
        <v>1</v>
      </c>
    </row>
    <row r="3015" spans="2:13" x14ac:dyDescent="0.3">
      <c r="B3015" s="18">
        <f t="shared" si="142"/>
        <v>54</v>
      </c>
      <c r="C3015" s="14">
        <v>54025</v>
      </c>
      <c r="D3015" s="14">
        <v>100001000</v>
      </c>
      <c r="E3015" s="14">
        <v>1</v>
      </c>
      <c r="F3015" s="14">
        <v>2017</v>
      </c>
      <c r="G3015" s="49"/>
      <c r="H3015" s="14">
        <v>54103</v>
      </c>
      <c r="I3015" s="14">
        <v>200001000</v>
      </c>
      <c r="J3015" s="14">
        <v>1</v>
      </c>
      <c r="K3015" s="14">
        <v>2017</v>
      </c>
      <c r="L3015" s="53">
        <f t="shared" ref="L3015:L3078" si="143">VLOOKUP(H3015,$C$5:$D$3233,2,FALSE)</f>
        <v>200001000</v>
      </c>
      <c r="M3015" s="54" t="b">
        <f t="shared" ref="M3015:M3078" si="144">L3015=I3015</f>
        <v>1</v>
      </c>
    </row>
    <row r="3016" spans="2:13" x14ac:dyDescent="0.3">
      <c r="B3016" s="18">
        <f t="shared" si="142"/>
        <v>54</v>
      </c>
      <c r="C3016" s="14">
        <v>54027</v>
      </c>
      <c r="D3016" s="14">
        <v>100001000</v>
      </c>
      <c r="E3016" s="14">
        <v>1</v>
      </c>
      <c r="F3016" s="14">
        <v>2017</v>
      </c>
      <c r="G3016" s="49"/>
      <c r="H3016" s="14">
        <v>54105</v>
      </c>
      <c r="I3016" s="14">
        <v>200001000</v>
      </c>
      <c r="J3016" s="14">
        <v>1</v>
      </c>
      <c r="K3016" s="14">
        <v>2017</v>
      </c>
      <c r="L3016" s="53">
        <f t="shared" si="143"/>
        <v>200001000</v>
      </c>
      <c r="M3016" s="54" t="b">
        <f t="shared" si="144"/>
        <v>1</v>
      </c>
    </row>
    <row r="3017" spans="2:13" x14ac:dyDescent="0.3">
      <c r="B3017" s="18">
        <f t="shared" si="142"/>
        <v>54</v>
      </c>
      <c r="C3017" s="14">
        <v>54029</v>
      </c>
      <c r="D3017" s="14">
        <v>200001000</v>
      </c>
      <c r="E3017" s="14">
        <v>1</v>
      </c>
      <c r="F3017" s="14">
        <v>2017</v>
      </c>
      <c r="G3017" s="49"/>
      <c r="H3017" s="14">
        <v>54107</v>
      </c>
      <c r="I3017" s="14">
        <v>200001000</v>
      </c>
      <c r="J3017" s="14">
        <v>1</v>
      </c>
      <c r="K3017" s="14">
        <v>2017</v>
      </c>
      <c r="L3017" s="53">
        <f t="shared" si="143"/>
        <v>200001000</v>
      </c>
      <c r="M3017" s="54" t="b">
        <f t="shared" si="144"/>
        <v>1</v>
      </c>
    </row>
    <row r="3018" spans="2:13" x14ac:dyDescent="0.3">
      <c r="B3018" s="18">
        <f t="shared" si="142"/>
        <v>54</v>
      </c>
      <c r="C3018" s="14">
        <v>54031</v>
      </c>
      <c r="D3018" s="14">
        <v>100001000</v>
      </c>
      <c r="E3018" s="14">
        <v>1</v>
      </c>
      <c r="F3018" s="14">
        <v>2017</v>
      </c>
      <c r="G3018" s="49"/>
      <c r="H3018" s="14">
        <v>54109</v>
      </c>
      <c r="I3018" s="14">
        <v>100001000</v>
      </c>
      <c r="J3018" s="14">
        <v>1</v>
      </c>
      <c r="K3018" s="14">
        <v>2017</v>
      </c>
      <c r="L3018" s="53">
        <f t="shared" si="143"/>
        <v>100001000</v>
      </c>
      <c r="M3018" s="54" t="b">
        <f t="shared" si="144"/>
        <v>1</v>
      </c>
    </row>
    <row r="3019" spans="2:13" x14ac:dyDescent="0.3">
      <c r="B3019" s="18">
        <f t="shared" si="142"/>
        <v>54</v>
      </c>
      <c r="C3019" s="14">
        <v>54033</v>
      </c>
      <c r="D3019" s="14">
        <v>200001000</v>
      </c>
      <c r="E3019" s="14">
        <v>1</v>
      </c>
      <c r="F3019" s="14">
        <v>2017</v>
      </c>
      <c r="G3019" s="49"/>
      <c r="H3019" s="14">
        <v>55001</v>
      </c>
      <c r="I3019" s="14">
        <v>400001000</v>
      </c>
      <c r="J3019" s="14">
        <v>1</v>
      </c>
      <c r="K3019" s="14">
        <v>2017</v>
      </c>
      <c r="L3019" s="53">
        <f t="shared" si="143"/>
        <v>400001000</v>
      </c>
      <c r="M3019" s="54" t="b">
        <f t="shared" si="144"/>
        <v>1</v>
      </c>
    </row>
    <row r="3020" spans="2:13" x14ac:dyDescent="0.3">
      <c r="B3020" s="18">
        <f t="shared" si="142"/>
        <v>54</v>
      </c>
      <c r="C3020" s="14">
        <v>54035</v>
      </c>
      <c r="D3020" s="14">
        <v>200001000</v>
      </c>
      <c r="E3020" s="14">
        <v>1</v>
      </c>
      <c r="F3020" s="14">
        <v>2017</v>
      </c>
      <c r="G3020" s="49"/>
      <c r="H3020" s="14">
        <v>55003</v>
      </c>
      <c r="I3020" s="14">
        <v>400001000</v>
      </c>
      <c r="J3020" s="14">
        <v>1</v>
      </c>
      <c r="K3020" s="14">
        <v>2017</v>
      </c>
      <c r="L3020" s="53">
        <f t="shared" si="143"/>
        <v>400001000</v>
      </c>
      <c r="M3020" s="54" t="b">
        <f t="shared" si="144"/>
        <v>1</v>
      </c>
    </row>
    <row r="3021" spans="2:13" x14ac:dyDescent="0.3">
      <c r="B3021" s="18">
        <f t="shared" si="142"/>
        <v>54</v>
      </c>
      <c r="C3021" s="14">
        <v>54037</v>
      </c>
      <c r="D3021" s="14">
        <v>100001000</v>
      </c>
      <c r="E3021" s="14">
        <v>1</v>
      </c>
      <c r="F3021" s="14">
        <v>2017</v>
      </c>
      <c r="G3021" s="49"/>
      <c r="H3021" s="14">
        <v>55005</v>
      </c>
      <c r="I3021" s="14">
        <v>400001000</v>
      </c>
      <c r="J3021" s="14">
        <v>1</v>
      </c>
      <c r="K3021" s="14">
        <v>2017</v>
      </c>
      <c r="L3021" s="53">
        <f t="shared" si="143"/>
        <v>400001000</v>
      </c>
      <c r="M3021" s="54" t="b">
        <f t="shared" si="144"/>
        <v>1</v>
      </c>
    </row>
    <row r="3022" spans="2:13" x14ac:dyDescent="0.3">
      <c r="B3022" s="18">
        <f t="shared" si="142"/>
        <v>54</v>
      </c>
      <c r="C3022" s="14">
        <v>54039</v>
      </c>
      <c r="D3022" s="14">
        <v>200001000</v>
      </c>
      <c r="E3022" s="14">
        <v>1</v>
      </c>
      <c r="F3022" s="14">
        <v>2017</v>
      </c>
      <c r="G3022" s="49"/>
      <c r="H3022" s="14">
        <v>55007</v>
      </c>
      <c r="I3022" s="14">
        <v>400001000</v>
      </c>
      <c r="J3022" s="14">
        <v>1</v>
      </c>
      <c r="K3022" s="14">
        <v>2017</v>
      </c>
      <c r="L3022" s="53">
        <f t="shared" si="143"/>
        <v>400001000</v>
      </c>
      <c r="M3022" s="54" t="b">
        <f t="shared" si="144"/>
        <v>1</v>
      </c>
    </row>
    <row r="3023" spans="2:13" x14ac:dyDescent="0.3">
      <c r="B3023" s="18">
        <f t="shared" si="142"/>
        <v>54</v>
      </c>
      <c r="C3023" s="14">
        <v>54041</v>
      </c>
      <c r="D3023" s="14">
        <v>200001000</v>
      </c>
      <c r="E3023" s="14">
        <v>1</v>
      </c>
      <c r="F3023" s="14">
        <v>2017</v>
      </c>
      <c r="G3023" s="49"/>
      <c r="H3023" s="14">
        <v>55009</v>
      </c>
      <c r="I3023" s="14">
        <v>400001000</v>
      </c>
      <c r="J3023" s="14">
        <v>1</v>
      </c>
      <c r="K3023" s="14">
        <v>2017</v>
      </c>
      <c r="L3023" s="53">
        <f t="shared" si="143"/>
        <v>400001000</v>
      </c>
      <c r="M3023" s="54" t="b">
        <f t="shared" si="144"/>
        <v>1</v>
      </c>
    </row>
    <row r="3024" spans="2:13" x14ac:dyDescent="0.3">
      <c r="B3024" s="18">
        <f t="shared" si="142"/>
        <v>54</v>
      </c>
      <c r="C3024" s="14">
        <v>54043</v>
      </c>
      <c r="D3024" s="14">
        <v>200001000</v>
      </c>
      <c r="E3024" s="14">
        <v>1</v>
      </c>
      <c r="F3024" s="14">
        <v>2017</v>
      </c>
      <c r="G3024" s="49"/>
      <c r="H3024" s="14">
        <v>55011</v>
      </c>
      <c r="I3024" s="14">
        <v>400001000</v>
      </c>
      <c r="J3024" s="14">
        <v>1</v>
      </c>
      <c r="K3024" s="14">
        <v>2017</v>
      </c>
      <c r="L3024" s="53">
        <f t="shared" si="143"/>
        <v>400001000</v>
      </c>
      <c r="M3024" s="54" t="b">
        <f t="shared" si="144"/>
        <v>1</v>
      </c>
    </row>
    <row r="3025" spans="2:13" x14ac:dyDescent="0.3">
      <c r="B3025" s="18">
        <f t="shared" si="142"/>
        <v>54</v>
      </c>
      <c r="C3025" s="14">
        <v>54045</v>
      </c>
      <c r="D3025" s="14">
        <v>200001000</v>
      </c>
      <c r="E3025" s="14">
        <v>1</v>
      </c>
      <c r="F3025" s="14">
        <v>2017</v>
      </c>
      <c r="G3025" s="49"/>
      <c r="H3025" s="14">
        <v>55013</v>
      </c>
      <c r="I3025" s="14">
        <v>400001000</v>
      </c>
      <c r="J3025" s="14">
        <v>1</v>
      </c>
      <c r="K3025" s="14">
        <v>2017</v>
      </c>
      <c r="L3025" s="53">
        <f t="shared" si="143"/>
        <v>400001000</v>
      </c>
      <c r="M3025" s="54" t="b">
        <f t="shared" si="144"/>
        <v>1</v>
      </c>
    </row>
    <row r="3026" spans="2:13" x14ac:dyDescent="0.3">
      <c r="B3026" s="18">
        <f t="shared" si="142"/>
        <v>54</v>
      </c>
      <c r="C3026" s="14">
        <v>54047</v>
      </c>
      <c r="D3026" s="14">
        <v>100001000</v>
      </c>
      <c r="E3026" s="14">
        <v>1</v>
      </c>
      <c r="F3026" s="14">
        <v>2017</v>
      </c>
      <c r="G3026" s="49"/>
      <c r="H3026" s="14">
        <v>55015</v>
      </c>
      <c r="I3026" s="14">
        <v>400001000</v>
      </c>
      <c r="J3026" s="14">
        <v>1</v>
      </c>
      <c r="K3026" s="14">
        <v>2017</v>
      </c>
      <c r="L3026" s="53">
        <f t="shared" si="143"/>
        <v>400001000</v>
      </c>
      <c r="M3026" s="54" t="b">
        <f t="shared" si="144"/>
        <v>1</v>
      </c>
    </row>
    <row r="3027" spans="2:13" x14ac:dyDescent="0.3">
      <c r="B3027" s="18">
        <f t="shared" si="142"/>
        <v>54</v>
      </c>
      <c r="C3027" s="14">
        <v>54049</v>
      </c>
      <c r="D3027" s="14">
        <v>200001000</v>
      </c>
      <c r="E3027" s="14">
        <v>1</v>
      </c>
      <c r="F3027" s="14">
        <v>2017</v>
      </c>
      <c r="G3027" s="49"/>
      <c r="H3027" s="14">
        <v>55017</v>
      </c>
      <c r="I3027" s="14">
        <v>400001000</v>
      </c>
      <c r="J3027" s="14">
        <v>1</v>
      </c>
      <c r="K3027" s="14">
        <v>2017</v>
      </c>
      <c r="L3027" s="53">
        <f t="shared" si="143"/>
        <v>400001000</v>
      </c>
      <c r="M3027" s="54" t="b">
        <f t="shared" si="144"/>
        <v>1</v>
      </c>
    </row>
    <row r="3028" spans="2:13" x14ac:dyDescent="0.3">
      <c r="B3028" s="18">
        <f t="shared" si="142"/>
        <v>54</v>
      </c>
      <c r="C3028" s="14">
        <v>54051</v>
      </c>
      <c r="D3028" s="14">
        <v>200001000</v>
      </c>
      <c r="E3028" s="14">
        <v>1</v>
      </c>
      <c r="F3028" s="14">
        <v>2017</v>
      </c>
      <c r="G3028" s="49"/>
      <c r="H3028" s="14">
        <v>55019</v>
      </c>
      <c r="I3028" s="14">
        <v>400001000</v>
      </c>
      <c r="J3028" s="14">
        <v>1</v>
      </c>
      <c r="K3028" s="14">
        <v>2017</v>
      </c>
      <c r="L3028" s="53">
        <f t="shared" si="143"/>
        <v>400001000</v>
      </c>
      <c r="M3028" s="54" t="b">
        <f t="shared" si="144"/>
        <v>1</v>
      </c>
    </row>
    <row r="3029" spans="2:13" x14ac:dyDescent="0.3">
      <c r="B3029" s="18">
        <f t="shared" si="142"/>
        <v>54</v>
      </c>
      <c r="C3029" s="14">
        <v>54053</v>
      </c>
      <c r="D3029" s="14">
        <v>200001000</v>
      </c>
      <c r="E3029" s="14">
        <v>1</v>
      </c>
      <c r="F3029" s="14">
        <v>2017</v>
      </c>
      <c r="G3029" s="49"/>
      <c r="H3029" s="14">
        <v>55021</v>
      </c>
      <c r="I3029" s="14">
        <v>400001000</v>
      </c>
      <c r="J3029" s="14">
        <v>1</v>
      </c>
      <c r="K3029" s="14">
        <v>2017</v>
      </c>
      <c r="L3029" s="53">
        <f t="shared" si="143"/>
        <v>400001000</v>
      </c>
      <c r="M3029" s="54" t="b">
        <f t="shared" si="144"/>
        <v>1</v>
      </c>
    </row>
    <row r="3030" spans="2:13" x14ac:dyDescent="0.3">
      <c r="B3030" s="18">
        <f t="shared" si="142"/>
        <v>54</v>
      </c>
      <c r="C3030" s="14">
        <v>54055</v>
      </c>
      <c r="D3030" s="14">
        <v>100001000</v>
      </c>
      <c r="E3030" s="14">
        <v>1</v>
      </c>
      <c r="F3030" s="14">
        <v>2017</v>
      </c>
      <c r="G3030" s="49"/>
      <c r="H3030" s="14">
        <v>55023</v>
      </c>
      <c r="I3030" s="14">
        <v>400001000</v>
      </c>
      <c r="J3030" s="14">
        <v>1</v>
      </c>
      <c r="K3030" s="14">
        <v>2017</v>
      </c>
      <c r="L3030" s="53">
        <f t="shared" si="143"/>
        <v>400001000</v>
      </c>
      <c r="M3030" s="54" t="b">
        <f t="shared" si="144"/>
        <v>1</v>
      </c>
    </row>
    <row r="3031" spans="2:13" x14ac:dyDescent="0.3">
      <c r="B3031" s="18">
        <f t="shared" si="142"/>
        <v>54</v>
      </c>
      <c r="C3031" s="14">
        <v>54057</v>
      </c>
      <c r="D3031" s="14">
        <v>100001000</v>
      </c>
      <c r="E3031" s="14">
        <v>1</v>
      </c>
      <c r="F3031" s="14">
        <v>2017</v>
      </c>
      <c r="G3031" s="49"/>
      <c r="H3031" s="14">
        <v>55025</v>
      </c>
      <c r="I3031" s="14">
        <v>400001000</v>
      </c>
      <c r="J3031" s="14">
        <v>1</v>
      </c>
      <c r="K3031" s="14">
        <v>2017</v>
      </c>
      <c r="L3031" s="53">
        <f t="shared" si="143"/>
        <v>400001000</v>
      </c>
      <c r="M3031" s="54" t="b">
        <f t="shared" si="144"/>
        <v>1</v>
      </c>
    </row>
    <row r="3032" spans="2:13" x14ac:dyDescent="0.3">
      <c r="B3032" s="18">
        <f t="shared" si="142"/>
        <v>54</v>
      </c>
      <c r="C3032" s="14">
        <v>54059</v>
      </c>
      <c r="D3032" s="14">
        <v>200001000</v>
      </c>
      <c r="E3032" s="14">
        <v>1</v>
      </c>
      <c r="F3032" s="14">
        <v>2017</v>
      </c>
      <c r="G3032" s="49"/>
      <c r="H3032" s="14">
        <v>55027</v>
      </c>
      <c r="I3032" s="14">
        <v>400001000</v>
      </c>
      <c r="J3032" s="14">
        <v>1</v>
      </c>
      <c r="K3032" s="14">
        <v>2017</v>
      </c>
      <c r="L3032" s="53">
        <f t="shared" si="143"/>
        <v>400001000</v>
      </c>
      <c r="M3032" s="54" t="b">
        <f t="shared" si="144"/>
        <v>1</v>
      </c>
    </row>
    <row r="3033" spans="2:13" x14ac:dyDescent="0.3">
      <c r="B3033" s="18">
        <f t="shared" si="142"/>
        <v>54</v>
      </c>
      <c r="C3033" s="14">
        <v>54061</v>
      </c>
      <c r="D3033" s="14">
        <v>200001000</v>
      </c>
      <c r="E3033" s="14">
        <v>1</v>
      </c>
      <c r="F3033" s="14">
        <v>2017</v>
      </c>
      <c r="G3033" s="49"/>
      <c r="H3033" s="14">
        <v>55029</v>
      </c>
      <c r="I3033" s="14">
        <v>400001000</v>
      </c>
      <c r="J3033" s="14">
        <v>1</v>
      </c>
      <c r="K3033" s="14">
        <v>2017</v>
      </c>
      <c r="L3033" s="53">
        <f t="shared" si="143"/>
        <v>400001000</v>
      </c>
      <c r="M3033" s="54" t="b">
        <f t="shared" si="144"/>
        <v>1</v>
      </c>
    </row>
    <row r="3034" spans="2:13" x14ac:dyDescent="0.3">
      <c r="B3034" s="18">
        <f t="shared" si="142"/>
        <v>54</v>
      </c>
      <c r="C3034" s="14">
        <v>54063</v>
      </c>
      <c r="D3034" s="14">
        <v>100001000</v>
      </c>
      <c r="E3034" s="14">
        <v>1</v>
      </c>
      <c r="F3034" s="14">
        <v>2017</v>
      </c>
      <c r="G3034" s="49"/>
      <c r="H3034" s="14">
        <v>55031</v>
      </c>
      <c r="I3034" s="14">
        <v>400001000</v>
      </c>
      <c r="J3034" s="14">
        <v>1</v>
      </c>
      <c r="K3034" s="14">
        <v>2017</v>
      </c>
      <c r="L3034" s="53">
        <f t="shared" si="143"/>
        <v>400001000</v>
      </c>
      <c r="M3034" s="54" t="b">
        <f t="shared" si="144"/>
        <v>1</v>
      </c>
    </row>
    <row r="3035" spans="2:13" x14ac:dyDescent="0.3">
      <c r="B3035" s="18">
        <f t="shared" si="142"/>
        <v>54</v>
      </c>
      <c r="C3035" s="14">
        <v>54065</v>
      </c>
      <c r="D3035" s="14">
        <v>100001000</v>
      </c>
      <c r="E3035" s="14">
        <v>1</v>
      </c>
      <c r="F3035" s="14">
        <v>2017</v>
      </c>
      <c r="G3035" s="49"/>
      <c r="H3035" s="14">
        <v>55033</v>
      </c>
      <c r="I3035" s="14">
        <v>400001000</v>
      </c>
      <c r="J3035" s="14">
        <v>1</v>
      </c>
      <c r="K3035" s="14">
        <v>2017</v>
      </c>
      <c r="L3035" s="53">
        <f t="shared" si="143"/>
        <v>400001000</v>
      </c>
      <c r="M3035" s="54" t="b">
        <f t="shared" si="144"/>
        <v>1</v>
      </c>
    </row>
    <row r="3036" spans="2:13" x14ac:dyDescent="0.3">
      <c r="B3036" s="18">
        <f t="shared" si="142"/>
        <v>54</v>
      </c>
      <c r="C3036" s="14">
        <v>54067</v>
      </c>
      <c r="D3036" s="14">
        <v>100001000</v>
      </c>
      <c r="E3036" s="14">
        <v>1</v>
      </c>
      <c r="F3036" s="14">
        <v>2017</v>
      </c>
      <c r="G3036" s="49"/>
      <c r="H3036" s="14">
        <v>55035</v>
      </c>
      <c r="I3036" s="14">
        <v>400001000</v>
      </c>
      <c r="J3036" s="14">
        <v>1</v>
      </c>
      <c r="K3036" s="14">
        <v>2017</v>
      </c>
      <c r="L3036" s="53">
        <f t="shared" si="143"/>
        <v>400001000</v>
      </c>
      <c r="M3036" s="54" t="b">
        <f t="shared" si="144"/>
        <v>1</v>
      </c>
    </row>
    <row r="3037" spans="2:13" x14ac:dyDescent="0.3">
      <c r="B3037" s="18">
        <f t="shared" si="142"/>
        <v>54</v>
      </c>
      <c r="C3037" s="14">
        <v>54069</v>
      </c>
      <c r="D3037" s="14">
        <v>200001000</v>
      </c>
      <c r="E3037" s="14">
        <v>1</v>
      </c>
      <c r="F3037" s="14">
        <v>2017</v>
      </c>
      <c r="G3037" s="49"/>
      <c r="H3037" s="14">
        <v>55037</v>
      </c>
      <c r="I3037" s="14">
        <v>400001000</v>
      </c>
      <c r="J3037" s="14">
        <v>1</v>
      </c>
      <c r="K3037" s="14">
        <v>2017</v>
      </c>
      <c r="L3037" s="53">
        <f t="shared" si="143"/>
        <v>400001000</v>
      </c>
      <c r="M3037" s="54" t="b">
        <f t="shared" si="144"/>
        <v>1</v>
      </c>
    </row>
    <row r="3038" spans="2:13" x14ac:dyDescent="0.3">
      <c r="B3038" s="18">
        <f t="shared" si="142"/>
        <v>54</v>
      </c>
      <c r="C3038" s="14">
        <v>54071</v>
      </c>
      <c r="D3038" s="14">
        <v>100001000</v>
      </c>
      <c r="E3038" s="14">
        <v>1</v>
      </c>
      <c r="F3038" s="14">
        <v>2017</v>
      </c>
      <c r="G3038" s="49"/>
      <c r="H3038" s="14">
        <v>55039</v>
      </c>
      <c r="I3038" s="14">
        <v>400001000</v>
      </c>
      <c r="J3038" s="14">
        <v>1</v>
      </c>
      <c r="K3038" s="14">
        <v>2017</v>
      </c>
      <c r="L3038" s="53">
        <f t="shared" si="143"/>
        <v>400001000</v>
      </c>
      <c r="M3038" s="54" t="b">
        <f t="shared" si="144"/>
        <v>1</v>
      </c>
    </row>
    <row r="3039" spans="2:13" x14ac:dyDescent="0.3">
      <c r="B3039" s="18">
        <f t="shared" si="142"/>
        <v>54</v>
      </c>
      <c r="C3039" s="14">
        <v>54073</v>
      </c>
      <c r="D3039" s="14">
        <v>200001000</v>
      </c>
      <c r="E3039" s="14">
        <v>1</v>
      </c>
      <c r="F3039" s="14">
        <v>2017</v>
      </c>
      <c r="G3039" s="49"/>
      <c r="H3039" s="14">
        <v>55041</v>
      </c>
      <c r="I3039" s="14">
        <v>400001000</v>
      </c>
      <c r="J3039" s="14">
        <v>1</v>
      </c>
      <c r="K3039" s="14">
        <v>2017</v>
      </c>
      <c r="L3039" s="53">
        <f t="shared" si="143"/>
        <v>400001000</v>
      </c>
      <c r="M3039" s="54" t="b">
        <f t="shared" si="144"/>
        <v>1</v>
      </c>
    </row>
    <row r="3040" spans="2:13" x14ac:dyDescent="0.3">
      <c r="B3040" s="18">
        <f t="shared" si="142"/>
        <v>54</v>
      </c>
      <c r="C3040" s="14">
        <v>54075</v>
      </c>
      <c r="D3040" s="14">
        <v>100001000</v>
      </c>
      <c r="E3040" s="14">
        <v>1</v>
      </c>
      <c r="F3040" s="14">
        <v>2017</v>
      </c>
      <c r="G3040" s="49"/>
      <c r="H3040" s="14">
        <v>55043</v>
      </c>
      <c r="I3040" s="14">
        <v>400001000</v>
      </c>
      <c r="J3040" s="14">
        <v>1</v>
      </c>
      <c r="K3040" s="14">
        <v>2017</v>
      </c>
      <c r="L3040" s="53">
        <f t="shared" si="143"/>
        <v>400001000</v>
      </c>
      <c r="M3040" s="54" t="b">
        <f t="shared" si="144"/>
        <v>1</v>
      </c>
    </row>
    <row r="3041" spans="2:13" x14ac:dyDescent="0.3">
      <c r="B3041" s="18">
        <f t="shared" si="142"/>
        <v>54</v>
      </c>
      <c r="C3041" s="14">
        <v>54077</v>
      </c>
      <c r="D3041" s="14">
        <v>200001000</v>
      </c>
      <c r="E3041" s="14">
        <v>1</v>
      </c>
      <c r="F3041" s="14">
        <v>2017</v>
      </c>
      <c r="G3041" s="49"/>
      <c r="H3041" s="14">
        <v>55045</v>
      </c>
      <c r="I3041" s="14">
        <v>400001000</v>
      </c>
      <c r="J3041" s="14">
        <v>1</v>
      </c>
      <c r="K3041" s="14">
        <v>2017</v>
      </c>
      <c r="L3041" s="53">
        <f t="shared" si="143"/>
        <v>400001000</v>
      </c>
      <c r="M3041" s="54" t="b">
        <f t="shared" si="144"/>
        <v>1</v>
      </c>
    </row>
    <row r="3042" spans="2:13" x14ac:dyDescent="0.3">
      <c r="B3042" s="18">
        <f t="shared" si="142"/>
        <v>54</v>
      </c>
      <c r="C3042" s="14">
        <v>54079</v>
      </c>
      <c r="D3042" s="14">
        <v>200001000</v>
      </c>
      <c r="E3042" s="14">
        <v>1</v>
      </c>
      <c r="F3042" s="14">
        <v>2017</v>
      </c>
      <c r="G3042" s="49"/>
      <c r="H3042" s="14">
        <v>55047</v>
      </c>
      <c r="I3042" s="14">
        <v>400001000</v>
      </c>
      <c r="J3042" s="14">
        <v>1</v>
      </c>
      <c r="K3042" s="14">
        <v>2017</v>
      </c>
      <c r="L3042" s="53">
        <f t="shared" si="143"/>
        <v>400001000</v>
      </c>
      <c r="M3042" s="54" t="b">
        <f t="shared" si="144"/>
        <v>1</v>
      </c>
    </row>
    <row r="3043" spans="2:13" x14ac:dyDescent="0.3">
      <c r="B3043" s="18">
        <f t="shared" si="142"/>
        <v>54</v>
      </c>
      <c r="C3043" s="14">
        <v>54081</v>
      </c>
      <c r="D3043" s="14">
        <v>100001000</v>
      </c>
      <c r="E3043" s="14">
        <v>1</v>
      </c>
      <c r="F3043" s="14">
        <v>2017</v>
      </c>
      <c r="G3043" s="49"/>
      <c r="H3043" s="14">
        <v>55049</v>
      </c>
      <c r="I3043" s="14">
        <v>400001000</v>
      </c>
      <c r="J3043" s="14">
        <v>1</v>
      </c>
      <c r="K3043" s="14">
        <v>2017</v>
      </c>
      <c r="L3043" s="53">
        <f t="shared" si="143"/>
        <v>400001000</v>
      </c>
      <c r="M3043" s="54" t="b">
        <f t="shared" si="144"/>
        <v>1</v>
      </c>
    </row>
    <row r="3044" spans="2:13" x14ac:dyDescent="0.3">
      <c r="B3044" s="18">
        <f t="shared" si="142"/>
        <v>54</v>
      </c>
      <c r="C3044" s="14">
        <v>54083</v>
      </c>
      <c r="D3044" s="14">
        <v>100001000</v>
      </c>
      <c r="E3044" s="14">
        <v>1</v>
      </c>
      <c r="F3044" s="14">
        <v>2017</v>
      </c>
      <c r="G3044" s="49"/>
      <c r="H3044" s="14">
        <v>55051</v>
      </c>
      <c r="I3044" s="14">
        <v>400001000</v>
      </c>
      <c r="J3044" s="14">
        <v>1</v>
      </c>
      <c r="K3044" s="14">
        <v>2017</v>
      </c>
      <c r="L3044" s="53">
        <f t="shared" si="143"/>
        <v>400001000</v>
      </c>
      <c r="M3044" s="54" t="b">
        <f t="shared" si="144"/>
        <v>1</v>
      </c>
    </row>
    <row r="3045" spans="2:13" x14ac:dyDescent="0.3">
      <c r="B3045" s="18">
        <f t="shared" si="142"/>
        <v>54</v>
      </c>
      <c r="C3045" s="14">
        <v>54085</v>
      </c>
      <c r="D3045" s="14">
        <v>200001000</v>
      </c>
      <c r="E3045" s="14">
        <v>1</v>
      </c>
      <c r="F3045" s="14">
        <v>2017</v>
      </c>
      <c r="G3045" s="49"/>
      <c r="H3045" s="14">
        <v>55053</v>
      </c>
      <c r="I3045" s="14">
        <v>400001000</v>
      </c>
      <c r="J3045" s="14">
        <v>1</v>
      </c>
      <c r="K3045" s="14">
        <v>2017</v>
      </c>
      <c r="L3045" s="53">
        <f t="shared" si="143"/>
        <v>400001000</v>
      </c>
      <c r="M3045" s="54" t="b">
        <f t="shared" si="144"/>
        <v>1</v>
      </c>
    </row>
    <row r="3046" spans="2:13" x14ac:dyDescent="0.3">
      <c r="B3046" s="18">
        <f t="shared" si="142"/>
        <v>54</v>
      </c>
      <c r="C3046" s="14">
        <v>54087</v>
      </c>
      <c r="D3046" s="14">
        <v>200001000</v>
      </c>
      <c r="E3046" s="14">
        <v>1</v>
      </c>
      <c r="F3046" s="14">
        <v>2017</v>
      </c>
      <c r="G3046" s="49"/>
      <c r="H3046" s="14">
        <v>55055</v>
      </c>
      <c r="I3046" s="14">
        <v>400001000</v>
      </c>
      <c r="J3046" s="14">
        <v>1</v>
      </c>
      <c r="K3046" s="14">
        <v>2017</v>
      </c>
      <c r="L3046" s="53">
        <f t="shared" si="143"/>
        <v>400001000</v>
      </c>
      <c r="M3046" s="54" t="b">
        <f t="shared" si="144"/>
        <v>1</v>
      </c>
    </row>
    <row r="3047" spans="2:13" x14ac:dyDescent="0.3">
      <c r="B3047" s="18">
        <f t="shared" si="142"/>
        <v>54</v>
      </c>
      <c r="C3047" s="14">
        <v>54089</v>
      </c>
      <c r="D3047" s="14">
        <v>100001000</v>
      </c>
      <c r="E3047" s="14">
        <v>1</v>
      </c>
      <c r="F3047" s="14">
        <v>2017</v>
      </c>
      <c r="G3047" s="49"/>
      <c r="H3047" s="14">
        <v>55057</v>
      </c>
      <c r="I3047" s="14">
        <v>400001000</v>
      </c>
      <c r="J3047" s="14">
        <v>1</v>
      </c>
      <c r="K3047" s="14">
        <v>2017</v>
      </c>
      <c r="L3047" s="53">
        <f t="shared" si="143"/>
        <v>400001000</v>
      </c>
      <c r="M3047" s="54" t="b">
        <f t="shared" si="144"/>
        <v>1</v>
      </c>
    </row>
    <row r="3048" spans="2:13" x14ac:dyDescent="0.3">
      <c r="B3048" s="18">
        <f t="shared" si="142"/>
        <v>54</v>
      </c>
      <c r="C3048" s="14">
        <v>54091</v>
      </c>
      <c r="D3048" s="14">
        <v>200001000</v>
      </c>
      <c r="E3048" s="14">
        <v>1</v>
      </c>
      <c r="F3048" s="14">
        <v>2017</v>
      </c>
      <c r="G3048" s="49"/>
      <c r="H3048" s="14">
        <v>55059</v>
      </c>
      <c r="I3048" s="14">
        <v>1470011000</v>
      </c>
      <c r="J3048" s="14">
        <v>1</v>
      </c>
      <c r="K3048" s="14">
        <v>2017</v>
      </c>
      <c r="L3048" s="53">
        <f t="shared" si="143"/>
        <v>1470011000</v>
      </c>
      <c r="M3048" s="54" t="b">
        <f t="shared" si="144"/>
        <v>1</v>
      </c>
    </row>
    <row r="3049" spans="2:13" x14ac:dyDescent="0.3">
      <c r="B3049" s="18">
        <f t="shared" si="142"/>
        <v>54</v>
      </c>
      <c r="C3049" s="14">
        <v>54093</v>
      </c>
      <c r="D3049" s="14">
        <v>100001000</v>
      </c>
      <c r="E3049" s="14">
        <v>1</v>
      </c>
      <c r="F3049" s="14">
        <v>2017</v>
      </c>
      <c r="G3049" s="49"/>
      <c r="H3049" s="14">
        <v>55061</v>
      </c>
      <c r="I3049" s="14">
        <v>400001000</v>
      </c>
      <c r="J3049" s="14">
        <v>1</v>
      </c>
      <c r="K3049" s="14">
        <v>2017</v>
      </c>
      <c r="L3049" s="53">
        <f t="shared" si="143"/>
        <v>400001000</v>
      </c>
      <c r="M3049" s="54" t="b">
        <f t="shared" si="144"/>
        <v>1</v>
      </c>
    </row>
    <row r="3050" spans="2:13" x14ac:dyDescent="0.3">
      <c r="B3050" s="18">
        <f t="shared" si="142"/>
        <v>54</v>
      </c>
      <c r="C3050" s="14">
        <v>54095</v>
      </c>
      <c r="D3050" s="14">
        <v>200001000</v>
      </c>
      <c r="E3050" s="14">
        <v>1</v>
      </c>
      <c r="F3050" s="14">
        <v>2017</v>
      </c>
      <c r="G3050" s="49"/>
      <c r="H3050" s="14">
        <v>55063</v>
      </c>
      <c r="I3050" s="14">
        <v>400001000</v>
      </c>
      <c r="J3050" s="14">
        <v>1</v>
      </c>
      <c r="K3050" s="14">
        <v>2017</v>
      </c>
      <c r="L3050" s="53">
        <f t="shared" si="143"/>
        <v>400001000</v>
      </c>
      <c r="M3050" s="54" t="b">
        <f t="shared" si="144"/>
        <v>1</v>
      </c>
    </row>
    <row r="3051" spans="2:13" x14ac:dyDescent="0.3">
      <c r="B3051" s="18">
        <f t="shared" si="142"/>
        <v>54</v>
      </c>
      <c r="C3051" s="14">
        <v>54097</v>
      </c>
      <c r="D3051" s="14">
        <v>200001000</v>
      </c>
      <c r="E3051" s="14">
        <v>1</v>
      </c>
      <c r="F3051" s="14">
        <v>2017</v>
      </c>
      <c r="G3051" s="49"/>
      <c r="H3051" s="14">
        <v>55065</v>
      </c>
      <c r="I3051" s="14">
        <v>400001000</v>
      </c>
      <c r="J3051" s="14">
        <v>1</v>
      </c>
      <c r="K3051" s="14">
        <v>2017</v>
      </c>
      <c r="L3051" s="53">
        <f t="shared" si="143"/>
        <v>400001000</v>
      </c>
      <c r="M3051" s="54" t="b">
        <f t="shared" si="144"/>
        <v>1</v>
      </c>
    </row>
    <row r="3052" spans="2:13" x14ac:dyDescent="0.3">
      <c r="B3052" s="18">
        <f t="shared" si="142"/>
        <v>54</v>
      </c>
      <c r="C3052" s="14">
        <v>54099</v>
      </c>
      <c r="D3052" s="14">
        <v>200001000</v>
      </c>
      <c r="E3052" s="14">
        <v>1</v>
      </c>
      <c r="F3052" s="14">
        <v>2017</v>
      </c>
      <c r="G3052" s="49"/>
      <c r="H3052" s="14">
        <v>55067</v>
      </c>
      <c r="I3052" s="14">
        <v>400001000</v>
      </c>
      <c r="J3052" s="14">
        <v>1</v>
      </c>
      <c r="K3052" s="14">
        <v>2017</v>
      </c>
      <c r="L3052" s="53">
        <f t="shared" si="143"/>
        <v>400001000</v>
      </c>
      <c r="M3052" s="54" t="b">
        <f t="shared" si="144"/>
        <v>1</v>
      </c>
    </row>
    <row r="3053" spans="2:13" x14ac:dyDescent="0.3">
      <c r="B3053" s="18">
        <f t="shared" si="142"/>
        <v>54</v>
      </c>
      <c r="C3053" s="14">
        <v>54101</v>
      </c>
      <c r="D3053" s="14">
        <v>100001000</v>
      </c>
      <c r="E3053" s="14">
        <v>1</v>
      </c>
      <c r="F3053" s="14">
        <v>2017</v>
      </c>
      <c r="G3053" s="49"/>
      <c r="H3053" s="14">
        <v>55069</v>
      </c>
      <c r="I3053" s="14">
        <v>400001000</v>
      </c>
      <c r="J3053" s="14">
        <v>1</v>
      </c>
      <c r="K3053" s="14">
        <v>2017</v>
      </c>
      <c r="L3053" s="53">
        <f t="shared" si="143"/>
        <v>400001000</v>
      </c>
      <c r="M3053" s="54" t="b">
        <f t="shared" si="144"/>
        <v>1</v>
      </c>
    </row>
    <row r="3054" spans="2:13" x14ac:dyDescent="0.3">
      <c r="B3054" s="18">
        <f t="shared" si="142"/>
        <v>54</v>
      </c>
      <c r="C3054" s="14">
        <v>54103</v>
      </c>
      <c r="D3054" s="14">
        <v>200001000</v>
      </c>
      <c r="E3054" s="14">
        <v>1</v>
      </c>
      <c r="F3054" s="14">
        <v>2017</v>
      </c>
      <c r="G3054" s="49"/>
      <c r="H3054" s="14">
        <v>55071</v>
      </c>
      <c r="I3054" s="14">
        <v>400001000</v>
      </c>
      <c r="J3054" s="14">
        <v>1</v>
      </c>
      <c r="K3054" s="14">
        <v>2017</v>
      </c>
      <c r="L3054" s="53">
        <f t="shared" si="143"/>
        <v>400001000</v>
      </c>
      <c r="M3054" s="54" t="b">
        <f t="shared" si="144"/>
        <v>1</v>
      </c>
    </row>
    <row r="3055" spans="2:13" x14ac:dyDescent="0.3">
      <c r="B3055" s="18">
        <f t="shared" si="142"/>
        <v>54</v>
      </c>
      <c r="C3055" s="14">
        <v>54105</v>
      </c>
      <c r="D3055" s="14">
        <v>200001000</v>
      </c>
      <c r="E3055" s="14">
        <v>1</v>
      </c>
      <c r="F3055" s="14">
        <v>2017</v>
      </c>
      <c r="G3055" s="49"/>
      <c r="H3055" s="14">
        <v>55073</v>
      </c>
      <c r="I3055" s="14">
        <v>400001000</v>
      </c>
      <c r="J3055" s="14">
        <v>1</v>
      </c>
      <c r="K3055" s="14">
        <v>2017</v>
      </c>
      <c r="L3055" s="53">
        <f t="shared" si="143"/>
        <v>400001000</v>
      </c>
      <c r="M3055" s="54" t="b">
        <f t="shared" si="144"/>
        <v>1</v>
      </c>
    </row>
    <row r="3056" spans="2:13" x14ac:dyDescent="0.3">
      <c r="B3056" s="18">
        <f t="shared" si="142"/>
        <v>54</v>
      </c>
      <c r="C3056" s="14">
        <v>54107</v>
      </c>
      <c r="D3056" s="14">
        <v>200001000</v>
      </c>
      <c r="E3056" s="14">
        <v>1</v>
      </c>
      <c r="F3056" s="14">
        <v>2017</v>
      </c>
      <c r="G3056" s="49"/>
      <c r="H3056" s="14">
        <v>55075</v>
      </c>
      <c r="I3056" s="14">
        <v>400001000</v>
      </c>
      <c r="J3056" s="14">
        <v>1</v>
      </c>
      <c r="K3056" s="14">
        <v>2017</v>
      </c>
      <c r="L3056" s="53">
        <f t="shared" si="143"/>
        <v>400001000</v>
      </c>
      <c r="M3056" s="54" t="b">
        <f t="shared" si="144"/>
        <v>1</v>
      </c>
    </row>
    <row r="3057" spans="2:13" x14ac:dyDescent="0.3">
      <c r="B3057" s="18">
        <f t="shared" si="142"/>
        <v>54</v>
      </c>
      <c r="C3057" s="14">
        <v>54109</v>
      </c>
      <c r="D3057" s="14">
        <v>100001000</v>
      </c>
      <c r="E3057" s="14">
        <v>1</v>
      </c>
      <c r="F3057" s="14">
        <v>2017</v>
      </c>
      <c r="G3057" s="49"/>
      <c r="H3057" s="14">
        <v>55077</v>
      </c>
      <c r="I3057" s="14">
        <v>400001000</v>
      </c>
      <c r="J3057" s="14">
        <v>1</v>
      </c>
      <c r="K3057" s="14">
        <v>2017</v>
      </c>
      <c r="L3057" s="53">
        <f t="shared" si="143"/>
        <v>400001000</v>
      </c>
      <c r="M3057" s="54" t="b">
        <f t="shared" si="144"/>
        <v>1</v>
      </c>
    </row>
    <row r="3058" spans="2:13" x14ac:dyDescent="0.3">
      <c r="B3058" s="18">
        <f t="shared" si="142"/>
        <v>55</v>
      </c>
      <c r="C3058" s="14">
        <v>55001</v>
      </c>
      <c r="D3058" s="14">
        <v>400001000</v>
      </c>
      <c r="E3058" s="14">
        <v>1</v>
      </c>
      <c r="F3058" s="14">
        <v>2017</v>
      </c>
      <c r="G3058" s="49"/>
      <c r="H3058" s="14">
        <v>55078</v>
      </c>
      <c r="I3058" s="14">
        <v>400001000</v>
      </c>
      <c r="J3058" s="14">
        <v>1</v>
      </c>
      <c r="K3058" s="14">
        <v>2017</v>
      </c>
      <c r="L3058" s="53">
        <f t="shared" si="143"/>
        <v>400001000</v>
      </c>
      <c r="M3058" s="54" t="b">
        <f t="shared" si="144"/>
        <v>1</v>
      </c>
    </row>
    <row r="3059" spans="2:13" x14ac:dyDescent="0.3">
      <c r="B3059" s="18">
        <f t="shared" si="142"/>
        <v>55</v>
      </c>
      <c r="C3059" s="14">
        <v>55003</v>
      </c>
      <c r="D3059" s="14">
        <v>400001000</v>
      </c>
      <c r="E3059" s="14">
        <v>1</v>
      </c>
      <c r="F3059" s="14">
        <v>2017</v>
      </c>
      <c r="G3059" s="49"/>
      <c r="H3059" s="14">
        <v>55079</v>
      </c>
      <c r="I3059" s="14">
        <v>1470011000</v>
      </c>
      <c r="J3059" s="14">
        <v>1</v>
      </c>
      <c r="K3059" s="14">
        <v>2017</v>
      </c>
      <c r="L3059" s="53">
        <f t="shared" si="143"/>
        <v>1470011000</v>
      </c>
      <c r="M3059" s="54" t="b">
        <f t="shared" si="144"/>
        <v>1</v>
      </c>
    </row>
    <row r="3060" spans="2:13" x14ac:dyDescent="0.3">
      <c r="B3060" s="18">
        <f t="shared" si="142"/>
        <v>55</v>
      </c>
      <c r="C3060" s="14">
        <v>55005</v>
      </c>
      <c r="D3060" s="14">
        <v>400001000</v>
      </c>
      <c r="E3060" s="14">
        <v>1</v>
      </c>
      <c r="F3060" s="14">
        <v>2017</v>
      </c>
      <c r="G3060" s="49"/>
      <c r="H3060" s="14">
        <v>55081</v>
      </c>
      <c r="I3060" s="14">
        <v>400001000</v>
      </c>
      <c r="J3060" s="14">
        <v>1</v>
      </c>
      <c r="K3060" s="14">
        <v>2017</v>
      </c>
      <c r="L3060" s="53">
        <f t="shared" si="143"/>
        <v>400001000</v>
      </c>
      <c r="M3060" s="54" t="b">
        <f t="shared" si="144"/>
        <v>1</v>
      </c>
    </row>
    <row r="3061" spans="2:13" x14ac:dyDescent="0.3">
      <c r="B3061" s="18">
        <f t="shared" si="142"/>
        <v>55</v>
      </c>
      <c r="C3061" s="14">
        <v>55007</v>
      </c>
      <c r="D3061" s="14">
        <v>400001000</v>
      </c>
      <c r="E3061" s="14">
        <v>1</v>
      </c>
      <c r="F3061" s="14">
        <v>2017</v>
      </c>
      <c r="G3061" s="49"/>
      <c r="H3061" s="14">
        <v>55083</v>
      </c>
      <c r="I3061" s="14">
        <v>400001000</v>
      </c>
      <c r="J3061" s="14">
        <v>1</v>
      </c>
      <c r="K3061" s="14">
        <v>2017</v>
      </c>
      <c r="L3061" s="53">
        <f t="shared" si="143"/>
        <v>400001000</v>
      </c>
      <c r="M3061" s="54" t="b">
        <f t="shared" si="144"/>
        <v>1</v>
      </c>
    </row>
    <row r="3062" spans="2:13" x14ac:dyDescent="0.3">
      <c r="B3062" s="18">
        <f t="shared" si="142"/>
        <v>55</v>
      </c>
      <c r="C3062" s="14">
        <v>55009</v>
      </c>
      <c r="D3062" s="14">
        <v>400001000</v>
      </c>
      <c r="E3062" s="14">
        <v>1</v>
      </c>
      <c r="F3062" s="14">
        <v>2017</v>
      </c>
      <c r="G3062" s="49"/>
      <c r="H3062" s="14">
        <v>55085</v>
      </c>
      <c r="I3062" s="14">
        <v>400001000</v>
      </c>
      <c r="J3062" s="14">
        <v>1</v>
      </c>
      <c r="K3062" s="14">
        <v>2017</v>
      </c>
      <c r="L3062" s="53">
        <f t="shared" si="143"/>
        <v>400001000</v>
      </c>
      <c r="M3062" s="54" t="b">
        <f t="shared" si="144"/>
        <v>1</v>
      </c>
    </row>
    <row r="3063" spans="2:13" x14ac:dyDescent="0.3">
      <c r="B3063" s="18">
        <f t="shared" si="142"/>
        <v>55</v>
      </c>
      <c r="C3063" s="14">
        <v>55011</v>
      </c>
      <c r="D3063" s="14">
        <v>400001000</v>
      </c>
      <c r="E3063" s="14">
        <v>1</v>
      </c>
      <c r="F3063" s="14">
        <v>2017</v>
      </c>
      <c r="G3063" s="49"/>
      <c r="H3063" s="14">
        <v>55087</v>
      </c>
      <c r="I3063" s="14">
        <v>400001000</v>
      </c>
      <c r="J3063" s="14">
        <v>1</v>
      </c>
      <c r="K3063" s="14">
        <v>2017</v>
      </c>
      <c r="L3063" s="53">
        <f t="shared" si="143"/>
        <v>400001000</v>
      </c>
      <c r="M3063" s="54" t="b">
        <f t="shared" si="144"/>
        <v>1</v>
      </c>
    </row>
    <row r="3064" spans="2:13" x14ac:dyDescent="0.3">
      <c r="B3064" s="18">
        <f t="shared" si="142"/>
        <v>55</v>
      </c>
      <c r="C3064" s="14">
        <v>55013</v>
      </c>
      <c r="D3064" s="14">
        <v>400001000</v>
      </c>
      <c r="E3064" s="14">
        <v>1</v>
      </c>
      <c r="F3064" s="14">
        <v>2017</v>
      </c>
      <c r="G3064" s="49"/>
      <c r="H3064" s="14">
        <v>55089</v>
      </c>
      <c r="I3064" s="14">
        <v>1470011000</v>
      </c>
      <c r="J3064" s="14">
        <v>1</v>
      </c>
      <c r="K3064" s="14">
        <v>2017</v>
      </c>
      <c r="L3064" s="53">
        <f t="shared" si="143"/>
        <v>1470011000</v>
      </c>
      <c r="M3064" s="54" t="b">
        <f t="shared" si="144"/>
        <v>1</v>
      </c>
    </row>
    <row r="3065" spans="2:13" x14ac:dyDescent="0.3">
      <c r="B3065" s="18">
        <f t="shared" si="142"/>
        <v>55</v>
      </c>
      <c r="C3065" s="14">
        <v>55015</v>
      </c>
      <c r="D3065" s="14">
        <v>400001000</v>
      </c>
      <c r="E3065" s="14">
        <v>1</v>
      </c>
      <c r="F3065" s="14">
        <v>2017</v>
      </c>
      <c r="G3065" s="49"/>
      <c r="H3065" s="14">
        <v>55091</v>
      </c>
      <c r="I3065" s="14">
        <v>400001000</v>
      </c>
      <c r="J3065" s="14">
        <v>1</v>
      </c>
      <c r="K3065" s="14">
        <v>2017</v>
      </c>
      <c r="L3065" s="53">
        <f t="shared" si="143"/>
        <v>400001000</v>
      </c>
      <c r="M3065" s="54" t="b">
        <f t="shared" si="144"/>
        <v>1</v>
      </c>
    </row>
    <row r="3066" spans="2:13" x14ac:dyDescent="0.3">
      <c r="B3066" s="18">
        <f t="shared" si="142"/>
        <v>55</v>
      </c>
      <c r="C3066" s="14">
        <v>55017</v>
      </c>
      <c r="D3066" s="14">
        <v>400001000</v>
      </c>
      <c r="E3066" s="14">
        <v>1</v>
      </c>
      <c r="F3066" s="14">
        <v>2017</v>
      </c>
      <c r="G3066" s="49"/>
      <c r="H3066" s="14">
        <v>55093</v>
      </c>
      <c r="I3066" s="14">
        <v>400001000</v>
      </c>
      <c r="J3066" s="14">
        <v>1</v>
      </c>
      <c r="K3066" s="14">
        <v>2017</v>
      </c>
      <c r="L3066" s="53">
        <f t="shared" si="143"/>
        <v>400001000</v>
      </c>
      <c r="M3066" s="54" t="b">
        <f t="shared" si="144"/>
        <v>1</v>
      </c>
    </row>
    <row r="3067" spans="2:13" x14ac:dyDescent="0.3">
      <c r="B3067" s="18">
        <f t="shared" si="142"/>
        <v>55</v>
      </c>
      <c r="C3067" s="14">
        <v>55019</v>
      </c>
      <c r="D3067" s="14">
        <v>400001000</v>
      </c>
      <c r="E3067" s="14">
        <v>1</v>
      </c>
      <c r="F3067" s="14">
        <v>2017</v>
      </c>
      <c r="G3067" s="49"/>
      <c r="H3067" s="14">
        <v>55095</v>
      </c>
      <c r="I3067" s="14">
        <v>400001000</v>
      </c>
      <c r="J3067" s="14">
        <v>1</v>
      </c>
      <c r="K3067" s="14">
        <v>2017</v>
      </c>
      <c r="L3067" s="53">
        <f t="shared" si="143"/>
        <v>400001000</v>
      </c>
      <c r="M3067" s="54" t="b">
        <f t="shared" si="144"/>
        <v>1</v>
      </c>
    </row>
    <row r="3068" spans="2:13" x14ac:dyDescent="0.3">
      <c r="B3068" s="18">
        <f t="shared" si="142"/>
        <v>55</v>
      </c>
      <c r="C3068" s="14">
        <v>55021</v>
      </c>
      <c r="D3068" s="14">
        <v>400001000</v>
      </c>
      <c r="E3068" s="14">
        <v>1</v>
      </c>
      <c r="F3068" s="14">
        <v>2017</v>
      </c>
      <c r="G3068" s="49"/>
      <c r="H3068" s="14">
        <v>55097</v>
      </c>
      <c r="I3068" s="14">
        <v>400001000</v>
      </c>
      <c r="J3068" s="14">
        <v>1</v>
      </c>
      <c r="K3068" s="14">
        <v>2017</v>
      </c>
      <c r="L3068" s="53">
        <f t="shared" si="143"/>
        <v>400001000</v>
      </c>
      <c r="M3068" s="54" t="b">
        <f t="shared" si="144"/>
        <v>1</v>
      </c>
    </row>
    <row r="3069" spans="2:13" x14ac:dyDescent="0.3">
      <c r="B3069" s="18">
        <f t="shared" si="142"/>
        <v>55</v>
      </c>
      <c r="C3069" s="14">
        <v>55023</v>
      </c>
      <c r="D3069" s="14">
        <v>400001000</v>
      </c>
      <c r="E3069" s="14">
        <v>1</v>
      </c>
      <c r="F3069" s="14">
        <v>2017</v>
      </c>
      <c r="G3069" s="49"/>
      <c r="H3069" s="14">
        <v>55099</v>
      </c>
      <c r="I3069" s="14">
        <v>400001000</v>
      </c>
      <c r="J3069" s="14">
        <v>1</v>
      </c>
      <c r="K3069" s="14">
        <v>2017</v>
      </c>
      <c r="L3069" s="53">
        <f t="shared" si="143"/>
        <v>400001000</v>
      </c>
      <c r="M3069" s="54" t="b">
        <f t="shared" si="144"/>
        <v>1</v>
      </c>
    </row>
    <row r="3070" spans="2:13" x14ac:dyDescent="0.3">
      <c r="B3070" s="18">
        <f t="shared" si="142"/>
        <v>55</v>
      </c>
      <c r="C3070" s="14">
        <v>55025</v>
      </c>
      <c r="D3070" s="14">
        <v>400001000</v>
      </c>
      <c r="E3070" s="14">
        <v>1</v>
      </c>
      <c r="F3070" s="14">
        <v>2017</v>
      </c>
      <c r="G3070" s="49"/>
      <c r="H3070" s="14">
        <v>55101</v>
      </c>
      <c r="I3070" s="14">
        <v>1470011000</v>
      </c>
      <c r="J3070" s="14">
        <v>1</v>
      </c>
      <c r="K3070" s="14">
        <v>2017</v>
      </c>
      <c r="L3070" s="53">
        <f t="shared" si="143"/>
        <v>1470011000</v>
      </c>
      <c r="M3070" s="54" t="b">
        <f t="shared" si="144"/>
        <v>1</v>
      </c>
    </row>
    <row r="3071" spans="2:13" x14ac:dyDescent="0.3">
      <c r="B3071" s="18">
        <f t="shared" si="142"/>
        <v>55</v>
      </c>
      <c r="C3071" s="14">
        <v>55027</v>
      </c>
      <c r="D3071" s="14">
        <v>400001000</v>
      </c>
      <c r="E3071" s="14">
        <v>1</v>
      </c>
      <c r="F3071" s="14">
        <v>2017</v>
      </c>
      <c r="G3071" s="49"/>
      <c r="H3071" s="14">
        <v>55103</v>
      </c>
      <c r="I3071" s="14">
        <v>400001000</v>
      </c>
      <c r="J3071" s="14">
        <v>1</v>
      </c>
      <c r="K3071" s="14">
        <v>2017</v>
      </c>
      <c r="L3071" s="53">
        <f t="shared" si="143"/>
        <v>400001000</v>
      </c>
      <c r="M3071" s="54" t="b">
        <f t="shared" si="144"/>
        <v>1</v>
      </c>
    </row>
    <row r="3072" spans="2:13" x14ac:dyDescent="0.3">
      <c r="B3072" s="18">
        <f t="shared" si="142"/>
        <v>55</v>
      </c>
      <c r="C3072" s="14">
        <v>55029</v>
      </c>
      <c r="D3072" s="14">
        <v>400001000</v>
      </c>
      <c r="E3072" s="14">
        <v>1</v>
      </c>
      <c r="F3072" s="14">
        <v>2017</v>
      </c>
      <c r="G3072" s="49"/>
      <c r="H3072" s="14">
        <v>55105</v>
      </c>
      <c r="I3072" s="14">
        <v>400001000</v>
      </c>
      <c r="J3072" s="14">
        <v>1</v>
      </c>
      <c r="K3072" s="14">
        <v>2017</v>
      </c>
      <c r="L3072" s="53">
        <f t="shared" si="143"/>
        <v>400001000</v>
      </c>
      <c r="M3072" s="54" t="b">
        <f t="shared" si="144"/>
        <v>1</v>
      </c>
    </row>
    <row r="3073" spans="2:13" x14ac:dyDescent="0.3">
      <c r="B3073" s="18">
        <f t="shared" si="142"/>
        <v>55</v>
      </c>
      <c r="C3073" s="14">
        <v>55031</v>
      </c>
      <c r="D3073" s="14">
        <v>400001000</v>
      </c>
      <c r="E3073" s="14">
        <v>1</v>
      </c>
      <c r="F3073" s="14">
        <v>2017</v>
      </c>
      <c r="G3073" s="49"/>
      <c r="H3073" s="14">
        <v>55107</v>
      </c>
      <c r="I3073" s="14">
        <v>400001000</v>
      </c>
      <c r="J3073" s="14">
        <v>1</v>
      </c>
      <c r="K3073" s="14">
        <v>2017</v>
      </c>
      <c r="L3073" s="53">
        <f t="shared" si="143"/>
        <v>400001000</v>
      </c>
      <c r="M3073" s="54" t="b">
        <f t="shared" si="144"/>
        <v>1</v>
      </c>
    </row>
    <row r="3074" spans="2:13" x14ac:dyDescent="0.3">
      <c r="B3074" s="18">
        <f t="shared" si="142"/>
        <v>55</v>
      </c>
      <c r="C3074" s="14">
        <v>55033</v>
      </c>
      <c r="D3074" s="14">
        <v>400001000</v>
      </c>
      <c r="E3074" s="14">
        <v>1</v>
      </c>
      <c r="F3074" s="14">
        <v>2017</v>
      </c>
      <c r="G3074" s="49"/>
      <c r="H3074" s="14">
        <v>55109</v>
      </c>
      <c r="I3074" s="14">
        <v>400001000</v>
      </c>
      <c r="J3074" s="14">
        <v>1</v>
      </c>
      <c r="K3074" s="14">
        <v>2017</v>
      </c>
      <c r="L3074" s="53">
        <f t="shared" si="143"/>
        <v>400001000</v>
      </c>
      <c r="M3074" s="54" t="b">
        <f t="shared" si="144"/>
        <v>1</v>
      </c>
    </row>
    <row r="3075" spans="2:13" x14ac:dyDescent="0.3">
      <c r="B3075" s="18">
        <f t="shared" si="142"/>
        <v>55</v>
      </c>
      <c r="C3075" s="14">
        <v>55035</v>
      </c>
      <c r="D3075" s="14">
        <v>400001000</v>
      </c>
      <c r="E3075" s="14">
        <v>1</v>
      </c>
      <c r="F3075" s="14">
        <v>2017</v>
      </c>
      <c r="G3075" s="49"/>
      <c r="H3075" s="14">
        <v>55111</v>
      </c>
      <c r="I3075" s="14">
        <v>400001000</v>
      </c>
      <c r="J3075" s="14">
        <v>1</v>
      </c>
      <c r="K3075" s="14">
        <v>2017</v>
      </c>
      <c r="L3075" s="53">
        <f t="shared" si="143"/>
        <v>400001000</v>
      </c>
      <c r="M3075" s="54" t="b">
        <f t="shared" si="144"/>
        <v>1</v>
      </c>
    </row>
    <row r="3076" spans="2:13" x14ac:dyDescent="0.3">
      <c r="B3076" s="18">
        <f t="shared" si="142"/>
        <v>55</v>
      </c>
      <c r="C3076" s="14">
        <v>55037</v>
      </c>
      <c r="D3076" s="14">
        <v>400001000</v>
      </c>
      <c r="E3076" s="14">
        <v>1</v>
      </c>
      <c r="F3076" s="14">
        <v>2017</v>
      </c>
      <c r="G3076" s="49"/>
      <c r="H3076" s="14">
        <v>55113</v>
      </c>
      <c r="I3076" s="14">
        <v>400001000</v>
      </c>
      <c r="J3076" s="14">
        <v>1</v>
      </c>
      <c r="K3076" s="14">
        <v>2017</v>
      </c>
      <c r="L3076" s="53">
        <f t="shared" si="143"/>
        <v>400001000</v>
      </c>
      <c r="M3076" s="54" t="b">
        <f t="shared" si="144"/>
        <v>1</v>
      </c>
    </row>
    <row r="3077" spans="2:13" x14ac:dyDescent="0.3">
      <c r="B3077" s="18">
        <f t="shared" si="142"/>
        <v>55</v>
      </c>
      <c r="C3077" s="14">
        <v>55039</v>
      </c>
      <c r="D3077" s="14">
        <v>400001000</v>
      </c>
      <c r="E3077" s="14">
        <v>1</v>
      </c>
      <c r="F3077" s="14">
        <v>2017</v>
      </c>
      <c r="G3077" s="49"/>
      <c r="H3077" s="14">
        <v>55115</v>
      </c>
      <c r="I3077" s="14">
        <v>400001000</v>
      </c>
      <c r="J3077" s="14">
        <v>1</v>
      </c>
      <c r="K3077" s="14">
        <v>2017</v>
      </c>
      <c r="L3077" s="53">
        <f t="shared" si="143"/>
        <v>400001000</v>
      </c>
      <c r="M3077" s="54" t="b">
        <f t="shared" si="144"/>
        <v>1</v>
      </c>
    </row>
    <row r="3078" spans="2:13" x14ac:dyDescent="0.3">
      <c r="B3078" s="18">
        <f t="shared" ref="B3078:B3141" si="145">TRUNC(C3078/1000,0)</f>
        <v>55</v>
      </c>
      <c r="C3078" s="14">
        <v>55041</v>
      </c>
      <c r="D3078" s="14">
        <v>400001000</v>
      </c>
      <c r="E3078" s="14">
        <v>1</v>
      </c>
      <c r="F3078" s="14">
        <v>2017</v>
      </c>
      <c r="G3078" s="49"/>
      <c r="H3078" s="14">
        <v>55117</v>
      </c>
      <c r="I3078" s="14">
        <v>400001000</v>
      </c>
      <c r="J3078" s="14">
        <v>1</v>
      </c>
      <c r="K3078" s="14">
        <v>2017</v>
      </c>
      <c r="L3078" s="53">
        <f t="shared" si="143"/>
        <v>400001000</v>
      </c>
      <c r="M3078" s="54" t="b">
        <f t="shared" si="144"/>
        <v>1</v>
      </c>
    </row>
    <row r="3079" spans="2:13" x14ac:dyDescent="0.3">
      <c r="B3079" s="18">
        <f t="shared" si="145"/>
        <v>55</v>
      </c>
      <c r="C3079" s="14">
        <v>55043</v>
      </c>
      <c r="D3079" s="14">
        <v>400001000</v>
      </c>
      <c r="E3079" s="14">
        <v>1</v>
      </c>
      <c r="F3079" s="14">
        <v>2017</v>
      </c>
      <c r="G3079" s="49"/>
      <c r="H3079" s="14">
        <v>55119</v>
      </c>
      <c r="I3079" s="14">
        <v>400001000</v>
      </c>
      <c r="J3079" s="14">
        <v>1</v>
      </c>
      <c r="K3079" s="14">
        <v>2017</v>
      </c>
      <c r="L3079" s="53">
        <f t="shared" ref="L3079:L3113" si="146">VLOOKUP(H3079,$C$5:$D$3233,2,FALSE)</f>
        <v>400001000</v>
      </c>
      <c r="M3079" s="54" t="b">
        <f t="shared" ref="M3079:M3113" si="147">L3079=I3079</f>
        <v>1</v>
      </c>
    </row>
    <row r="3080" spans="2:13" x14ac:dyDescent="0.3">
      <c r="B3080" s="18">
        <f t="shared" si="145"/>
        <v>55</v>
      </c>
      <c r="C3080" s="14">
        <v>55045</v>
      </c>
      <c r="D3080" s="14">
        <v>400001000</v>
      </c>
      <c r="E3080" s="14">
        <v>1</v>
      </c>
      <c r="F3080" s="14">
        <v>2017</v>
      </c>
      <c r="G3080" s="49"/>
      <c r="H3080" s="14">
        <v>55121</v>
      </c>
      <c r="I3080" s="14">
        <v>400001000</v>
      </c>
      <c r="J3080" s="14">
        <v>1</v>
      </c>
      <c r="K3080" s="14">
        <v>2017</v>
      </c>
      <c r="L3080" s="53">
        <f t="shared" si="146"/>
        <v>400001000</v>
      </c>
      <c r="M3080" s="54" t="b">
        <f t="shared" si="147"/>
        <v>1</v>
      </c>
    </row>
    <row r="3081" spans="2:13" x14ac:dyDescent="0.3">
      <c r="B3081" s="18">
        <f t="shared" si="145"/>
        <v>55</v>
      </c>
      <c r="C3081" s="14">
        <v>55047</v>
      </c>
      <c r="D3081" s="14">
        <v>400001000</v>
      </c>
      <c r="E3081" s="14">
        <v>1</v>
      </c>
      <c r="F3081" s="14">
        <v>2017</v>
      </c>
      <c r="G3081" s="49"/>
      <c r="H3081" s="14">
        <v>55123</v>
      </c>
      <c r="I3081" s="14">
        <v>400001000</v>
      </c>
      <c r="J3081" s="14">
        <v>1</v>
      </c>
      <c r="K3081" s="14">
        <v>2017</v>
      </c>
      <c r="L3081" s="53">
        <f t="shared" si="146"/>
        <v>400001000</v>
      </c>
      <c r="M3081" s="54" t="b">
        <f t="shared" si="147"/>
        <v>1</v>
      </c>
    </row>
    <row r="3082" spans="2:13" x14ac:dyDescent="0.3">
      <c r="B3082" s="18">
        <f t="shared" si="145"/>
        <v>55</v>
      </c>
      <c r="C3082" s="14">
        <v>55049</v>
      </c>
      <c r="D3082" s="14">
        <v>400001000</v>
      </c>
      <c r="E3082" s="14">
        <v>1</v>
      </c>
      <c r="F3082" s="14">
        <v>2017</v>
      </c>
      <c r="G3082" s="49"/>
      <c r="H3082" s="14">
        <v>55125</v>
      </c>
      <c r="I3082" s="14">
        <v>400001000</v>
      </c>
      <c r="J3082" s="14">
        <v>1</v>
      </c>
      <c r="K3082" s="14">
        <v>2017</v>
      </c>
      <c r="L3082" s="53">
        <f t="shared" si="146"/>
        <v>400001000</v>
      </c>
      <c r="M3082" s="54" t="b">
        <f t="shared" si="147"/>
        <v>1</v>
      </c>
    </row>
    <row r="3083" spans="2:13" x14ac:dyDescent="0.3">
      <c r="B3083" s="18">
        <f t="shared" si="145"/>
        <v>55</v>
      </c>
      <c r="C3083" s="14">
        <v>55051</v>
      </c>
      <c r="D3083" s="14">
        <v>400001000</v>
      </c>
      <c r="E3083" s="14">
        <v>1</v>
      </c>
      <c r="F3083" s="14">
        <v>2017</v>
      </c>
      <c r="G3083" s="49"/>
      <c r="H3083" s="14">
        <v>55127</v>
      </c>
      <c r="I3083" s="14">
        <v>400001000</v>
      </c>
      <c r="J3083" s="14">
        <v>1</v>
      </c>
      <c r="K3083" s="14">
        <v>2017</v>
      </c>
      <c r="L3083" s="53">
        <f t="shared" si="146"/>
        <v>400001000</v>
      </c>
      <c r="M3083" s="54" t="b">
        <f t="shared" si="147"/>
        <v>1</v>
      </c>
    </row>
    <row r="3084" spans="2:13" x14ac:dyDescent="0.3">
      <c r="B3084" s="18">
        <f t="shared" si="145"/>
        <v>55</v>
      </c>
      <c r="C3084" s="14">
        <v>55053</v>
      </c>
      <c r="D3084" s="14">
        <v>400001000</v>
      </c>
      <c r="E3084" s="14">
        <v>1</v>
      </c>
      <c r="F3084" s="14">
        <v>2017</v>
      </c>
      <c r="G3084" s="49"/>
      <c r="H3084" s="14">
        <v>55129</v>
      </c>
      <c r="I3084" s="14">
        <v>400001000</v>
      </c>
      <c r="J3084" s="14">
        <v>1</v>
      </c>
      <c r="K3084" s="14">
        <v>2017</v>
      </c>
      <c r="L3084" s="53">
        <f t="shared" si="146"/>
        <v>400001000</v>
      </c>
      <c r="M3084" s="54" t="b">
        <f t="shared" si="147"/>
        <v>1</v>
      </c>
    </row>
    <row r="3085" spans="2:13" x14ac:dyDescent="0.3">
      <c r="B3085" s="18">
        <f t="shared" si="145"/>
        <v>55</v>
      </c>
      <c r="C3085" s="14">
        <v>55055</v>
      </c>
      <c r="D3085" s="14">
        <v>400001000</v>
      </c>
      <c r="E3085" s="14">
        <v>1</v>
      </c>
      <c r="F3085" s="14">
        <v>2017</v>
      </c>
      <c r="G3085" s="49"/>
      <c r="H3085" s="14">
        <v>55131</v>
      </c>
      <c r="I3085" s="14">
        <v>1470011000</v>
      </c>
      <c r="J3085" s="14">
        <v>1</v>
      </c>
      <c r="K3085" s="14">
        <v>2017</v>
      </c>
      <c r="L3085" s="53">
        <f t="shared" si="146"/>
        <v>1470011000</v>
      </c>
      <c r="M3085" s="54" t="b">
        <f t="shared" si="147"/>
        <v>1</v>
      </c>
    </row>
    <row r="3086" spans="2:13" x14ac:dyDescent="0.3">
      <c r="B3086" s="18">
        <f t="shared" si="145"/>
        <v>55</v>
      </c>
      <c r="C3086" s="14">
        <v>55057</v>
      </c>
      <c r="D3086" s="14">
        <v>400001000</v>
      </c>
      <c r="E3086" s="14">
        <v>1</v>
      </c>
      <c r="F3086" s="14">
        <v>2017</v>
      </c>
      <c r="G3086" s="49"/>
      <c r="H3086" s="14">
        <v>55133</v>
      </c>
      <c r="I3086" s="14">
        <v>1470011000</v>
      </c>
      <c r="J3086" s="14">
        <v>1</v>
      </c>
      <c r="K3086" s="14">
        <v>2017</v>
      </c>
      <c r="L3086" s="53">
        <f t="shared" si="146"/>
        <v>1470011000</v>
      </c>
      <c r="M3086" s="54" t="b">
        <f t="shared" si="147"/>
        <v>1</v>
      </c>
    </row>
    <row r="3087" spans="2:13" x14ac:dyDescent="0.3">
      <c r="B3087" s="18">
        <f t="shared" si="145"/>
        <v>55</v>
      </c>
      <c r="C3087" s="14">
        <v>55059</v>
      </c>
      <c r="D3087" s="14">
        <v>1470011000</v>
      </c>
      <c r="E3087" s="14">
        <v>1</v>
      </c>
      <c r="F3087" s="14">
        <v>2017</v>
      </c>
      <c r="G3087" s="49"/>
      <c r="H3087" s="14">
        <v>55135</v>
      </c>
      <c r="I3087" s="14">
        <v>400001000</v>
      </c>
      <c r="J3087" s="14">
        <v>1</v>
      </c>
      <c r="K3087" s="14">
        <v>2017</v>
      </c>
      <c r="L3087" s="53">
        <f t="shared" si="146"/>
        <v>400001000</v>
      </c>
      <c r="M3087" s="54" t="b">
        <f t="shared" si="147"/>
        <v>1</v>
      </c>
    </row>
    <row r="3088" spans="2:13" x14ac:dyDescent="0.3">
      <c r="B3088" s="18">
        <f t="shared" si="145"/>
        <v>55</v>
      </c>
      <c r="C3088" s="14">
        <v>55061</v>
      </c>
      <c r="D3088" s="14">
        <v>400001000</v>
      </c>
      <c r="E3088" s="14">
        <v>1</v>
      </c>
      <c r="F3088" s="14">
        <v>2017</v>
      </c>
      <c r="G3088" s="49"/>
      <c r="H3088" s="14">
        <v>55137</v>
      </c>
      <c r="I3088" s="14">
        <v>400001000</v>
      </c>
      <c r="J3088" s="14">
        <v>1</v>
      </c>
      <c r="K3088" s="14">
        <v>2017</v>
      </c>
      <c r="L3088" s="53">
        <f t="shared" si="146"/>
        <v>400001000</v>
      </c>
      <c r="M3088" s="54" t="b">
        <f t="shared" si="147"/>
        <v>1</v>
      </c>
    </row>
    <row r="3089" spans="2:13" x14ac:dyDescent="0.3">
      <c r="B3089" s="18">
        <f t="shared" si="145"/>
        <v>55</v>
      </c>
      <c r="C3089" s="14">
        <v>55063</v>
      </c>
      <c r="D3089" s="14">
        <v>400001000</v>
      </c>
      <c r="E3089" s="14">
        <v>1</v>
      </c>
      <c r="F3089" s="14">
        <v>2017</v>
      </c>
      <c r="G3089" s="49"/>
      <c r="H3089" s="14">
        <v>55139</v>
      </c>
      <c r="I3089" s="14">
        <v>400001000</v>
      </c>
      <c r="J3089" s="14">
        <v>1</v>
      </c>
      <c r="K3089" s="14">
        <v>2017</v>
      </c>
      <c r="L3089" s="53">
        <f t="shared" si="146"/>
        <v>400001000</v>
      </c>
      <c r="M3089" s="54" t="b">
        <f t="shared" si="147"/>
        <v>1</v>
      </c>
    </row>
    <row r="3090" spans="2:13" x14ac:dyDescent="0.3">
      <c r="B3090" s="18">
        <f t="shared" si="145"/>
        <v>55</v>
      </c>
      <c r="C3090" s="14">
        <v>55065</v>
      </c>
      <c r="D3090" s="14">
        <v>400001000</v>
      </c>
      <c r="E3090" s="14">
        <v>1</v>
      </c>
      <c r="F3090" s="14">
        <v>2017</v>
      </c>
      <c r="G3090" s="49"/>
      <c r="H3090" s="14">
        <v>55141</v>
      </c>
      <c r="I3090" s="14">
        <v>400001000</v>
      </c>
      <c r="J3090" s="14">
        <v>1</v>
      </c>
      <c r="K3090" s="14">
        <v>2017</v>
      </c>
      <c r="L3090" s="53">
        <f t="shared" si="146"/>
        <v>400001000</v>
      </c>
      <c r="M3090" s="54" t="b">
        <f t="shared" si="147"/>
        <v>1</v>
      </c>
    </row>
    <row r="3091" spans="2:13" x14ac:dyDescent="0.3">
      <c r="B3091" s="18">
        <f t="shared" si="145"/>
        <v>55</v>
      </c>
      <c r="C3091" s="14">
        <v>55067</v>
      </c>
      <c r="D3091" s="14">
        <v>400001000</v>
      </c>
      <c r="E3091" s="14">
        <v>1</v>
      </c>
      <c r="F3091" s="14">
        <v>2017</v>
      </c>
      <c r="G3091" s="49"/>
      <c r="H3091" s="14">
        <v>56001</v>
      </c>
      <c r="I3091" s="14">
        <v>500001000</v>
      </c>
      <c r="J3091" s="14">
        <v>1</v>
      </c>
      <c r="K3091" s="14">
        <v>2017</v>
      </c>
      <c r="L3091" s="53">
        <f t="shared" si="146"/>
        <v>500001000</v>
      </c>
      <c r="M3091" s="54" t="b">
        <f t="shared" si="147"/>
        <v>1</v>
      </c>
    </row>
    <row r="3092" spans="2:13" x14ac:dyDescent="0.3">
      <c r="B3092" s="18">
        <f t="shared" si="145"/>
        <v>55</v>
      </c>
      <c r="C3092" s="14">
        <v>55069</v>
      </c>
      <c r="D3092" s="14">
        <v>400001000</v>
      </c>
      <c r="E3092" s="14">
        <v>1</v>
      </c>
      <c r="F3092" s="14">
        <v>2017</v>
      </c>
      <c r="G3092" s="49"/>
      <c r="H3092" s="14">
        <v>56003</v>
      </c>
      <c r="I3092" s="14">
        <v>500001000</v>
      </c>
      <c r="J3092" s="14">
        <v>1</v>
      </c>
      <c r="K3092" s="14">
        <v>2017</v>
      </c>
      <c r="L3092" s="53">
        <f t="shared" si="146"/>
        <v>500001000</v>
      </c>
      <c r="M3092" s="54" t="b">
        <f t="shared" si="147"/>
        <v>1</v>
      </c>
    </row>
    <row r="3093" spans="2:13" x14ac:dyDescent="0.3">
      <c r="B3093" s="18">
        <f t="shared" si="145"/>
        <v>55</v>
      </c>
      <c r="C3093" s="14">
        <v>55071</v>
      </c>
      <c r="D3093" s="14">
        <v>400001000</v>
      </c>
      <c r="E3093" s="14">
        <v>1</v>
      </c>
      <c r="F3093" s="14">
        <v>2017</v>
      </c>
      <c r="G3093" s="49"/>
      <c r="H3093" s="14">
        <v>56005</v>
      </c>
      <c r="I3093" s="14">
        <v>500001000</v>
      </c>
      <c r="J3093" s="14">
        <v>1</v>
      </c>
      <c r="K3093" s="14">
        <v>2017</v>
      </c>
      <c r="L3093" s="53">
        <f t="shared" si="146"/>
        <v>500001000</v>
      </c>
      <c r="M3093" s="54" t="b">
        <f t="shared" si="147"/>
        <v>1</v>
      </c>
    </row>
    <row r="3094" spans="2:13" x14ac:dyDescent="0.3">
      <c r="B3094" s="18">
        <f t="shared" si="145"/>
        <v>55</v>
      </c>
      <c r="C3094" s="14">
        <v>55073</v>
      </c>
      <c r="D3094" s="14">
        <v>400001000</v>
      </c>
      <c r="E3094" s="14">
        <v>1</v>
      </c>
      <c r="F3094" s="14">
        <v>2017</v>
      </c>
      <c r="G3094" s="49"/>
      <c r="H3094" s="14">
        <v>56007</v>
      </c>
      <c r="I3094" s="14">
        <v>500001000</v>
      </c>
      <c r="J3094" s="14">
        <v>1</v>
      </c>
      <c r="K3094" s="14">
        <v>2017</v>
      </c>
      <c r="L3094" s="53">
        <f t="shared" si="146"/>
        <v>500001000</v>
      </c>
      <c r="M3094" s="54" t="b">
        <f t="shared" si="147"/>
        <v>1</v>
      </c>
    </row>
    <row r="3095" spans="2:13" x14ac:dyDescent="0.3">
      <c r="B3095" s="18">
        <f t="shared" si="145"/>
        <v>55</v>
      </c>
      <c r="C3095" s="14">
        <v>55075</v>
      </c>
      <c r="D3095" s="14">
        <v>400001000</v>
      </c>
      <c r="E3095" s="14">
        <v>1</v>
      </c>
      <c r="F3095" s="14">
        <v>2017</v>
      </c>
      <c r="G3095" s="49"/>
      <c r="H3095" s="14">
        <v>56009</v>
      </c>
      <c r="I3095" s="14">
        <v>500001000</v>
      </c>
      <c r="J3095" s="14">
        <v>1</v>
      </c>
      <c r="K3095" s="14">
        <v>2017</v>
      </c>
      <c r="L3095" s="53">
        <f t="shared" si="146"/>
        <v>500001000</v>
      </c>
      <c r="M3095" s="54" t="b">
        <f t="shared" si="147"/>
        <v>1</v>
      </c>
    </row>
    <row r="3096" spans="2:13" x14ac:dyDescent="0.3">
      <c r="B3096" s="18">
        <f t="shared" si="145"/>
        <v>55</v>
      </c>
      <c r="C3096" s="14">
        <v>55077</v>
      </c>
      <c r="D3096" s="14">
        <v>400001000</v>
      </c>
      <c r="E3096" s="14">
        <v>1</v>
      </c>
      <c r="F3096" s="14">
        <v>2017</v>
      </c>
      <c r="G3096" s="49"/>
      <c r="H3096" s="14">
        <v>56011</v>
      </c>
      <c r="I3096" s="14">
        <v>500001000</v>
      </c>
      <c r="J3096" s="14">
        <v>1</v>
      </c>
      <c r="K3096" s="14">
        <v>2017</v>
      </c>
      <c r="L3096" s="53">
        <f t="shared" si="146"/>
        <v>500001000</v>
      </c>
      <c r="M3096" s="54" t="b">
        <f t="shared" si="147"/>
        <v>1</v>
      </c>
    </row>
    <row r="3097" spans="2:13" x14ac:dyDescent="0.3">
      <c r="B3097" s="18">
        <f t="shared" si="145"/>
        <v>55</v>
      </c>
      <c r="C3097" s="14">
        <v>55078</v>
      </c>
      <c r="D3097" s="14">
        <v>400001000</v>
      </c>
      <c r="E3097" s="14">
        <v>1</v>
      </c>
      <c r="F3097" s="14">
        <v>2017</v>
      </c>
      <c r="G3097" s="49"/>
      <c r="H3097" s="14">
        <v>56013</v>
      </c>
      <c r="I3097" s="14">
        <v>500001000</v>
      </c>
      <c r="J3097" s="14">
        <v>1</v>
      </c>
      <c r="K3097" s="14">
        <v>2017</v>
      </c>
      <c r="L3097" s="53">
        <f t="shared" si="146"/>
        <v>500001000</v>
      </c>
      <c r="M3097" s="54" t="b">
        <f t="shared" si="147"/>
        <v>1</v>
      </c>
    </row>
    <row r="3098" spans="2:13" x14ac:dyDescent="0.3">
      <c r="B3098" s="18">
        <f t="shared" si="145"/>
        <v>55</v>
      </c>
      <c r="C3098" s="14">
        <v>55079</v>
      </c>
      <c r="D3098" s="14">
        <v>1470011000</v>
      </c>
      <c r="E3098" s="14">
        <v>1</v>
      </c>
      <c r="F3098" s="14">
        <v>2017</v>
      </c>
      <c r="G3098" s="49"/>
      <c r="H3098" s="14">
        <v>56015</v>
      </c>
      <c r="I3098" s="14">
        <v>500001000</v>
      </c>
      <c r="J3098" s="14">
        <v>1</v>
      </c>
      <c r="K3098" s="14">
        <v>2017</v>
      </c>
      <c r="L3098" s="53">
        <f t="shared" si="146"/>
        <v>500001000</v>
      </c>
      <c r="M3098" s="54" t="b">
        <f t="shared" si="147"/>
        <v>1</v>
      </c>
    </row>
    <row r="3099" spans="2:13" x14ac:dyDescent="0.3">
      <c r="B3099" s="18">
        <f t="shared" si="145"/>
        <v>55</v>
      </c>
      <c r="C3099" s="14">
        <v>55081</v>
      </c>
      <c r="D3099" s="14">
        <v>400001000</v>
      </c>
      <c r="E3099" s="14">
        <v>1</v>
      </c>
      <c r="F3099" s="14">
        <v>2017</v>
      </c>
      <c r="G3099" s="49"/>
      <c r="H3099" s="14">
        <v>56017</v>
      </c>
      <c r="I3099" s="14">
        <v>500001000</v>
      </c>
      <c r="J3099" s="14">
        <v>1</v>
      </c>
      <c r="K3099" s="14">
        <v>2017</v>
      </c>
      <c r="L3099" s="53">
        <f t="shared" si="146"/>
        <v>500001000</v>
      </c>
      <c r="M3099" s="54" t="b">
        <f t="shared" si="147"/>
        <v>1</v>
      </c>
    </row>
    <row r="3100" spans="2:13" x14ac:dyDescent="0.3">
      <c r="B3100" s="18">
        <f t="shared" si="145"/>
        <v>55</v>
      </c>
      <c r="C3100" s="14">
        <v>55083</v>
      </c>
      <c r="D3100" s="14">
        <v>400001000</v>
      </c>
      <c r="E3100" s="14">
        <v>1</v>
      </c>
      <c r="F3100" s="14">
        <v>2017</v>
      </c>
      <c r="G3100" s="49"/>
      <c r="H3100" s="14">
        <v>56019</v>
      </c>
      <c r="I3100" s="14">
        <v>500001000</v>
      </c>
      <c r="J3100" s="14">
        <v>1</v>
      </c>
      <c r="K3100" s="14">
        <v>2017</v>
      </c>
      <c r="L3100" s="53">
        <f t="shared" si="146"/>
        <v>500001000</v>
      </c>
      <c r="M3100" s="54" t="b">
        <f t="shared" si="147"/>
        <v>1</v>
      </c>
    </row>
    <row r="3101" spans="2:13" x14ac:dyDescent="0.3">
      <c r="B3101" s="18">
        <f t="shared" si="145"/>
        <v>55</v>
      </c>
      <c r="C3101" s="14">
        <v>55085</v>
      </c>
      <c r="D3101" s="14">
        <v>400001000</v>
      </c>
      <c r="E3101" s="14">
        <v>1</v>
      </c>
      <c r="F3101" s="14">
        <v>2017</v>
      </c>
      <c r="G3101" s="49"/>
      <c r="H3101" s="14">
        <v>56021</v>
      </c>
      <c r="I3101" s="14">
        <v>500001000</v>
      </c>
      <c r="J3101" s="14">
        <v>1</v>
      </c>
      <c r="K3101" s="14">
        <v>2017</v>
      </c>
      <c r="L3101" s="53">
        <f t="shared" si="146"/>
        <v>500001000</v>
      </c>
      <c r="M3101" s="54" t="b">
        <f t="shared" si="147"/>
        <v>1</v>
      </c>
    </row>
    <row r="3102" spans="2:13" x14ac:dyDescent="0.3">
      <c r="B3102" s="18">
        <f t="shared" si="145"/>
        <v>55</v>
      </c>
      <c r="C3102" s="14">
        <v>55087</v>
      </c>
      <c r="D3102" s="14">
        <v>400001000</v>
      </c>
      <c r="E3102" s="14">
        <v>1</v>
      </c>
      <c r="F3102" s="14">
        <v>2017</v>
      </c>
      <c r="G3102" s="49"/>
      <c r="H3102" s="14">
        <v>56023</v>
      </c>
      <c r="I3102" s="14">
        <v>500001000</v>
      </c>
      <c r="J3102" s="14">
        <v>1</v>
      </c>
      <c r="K3102" s="14">
        <v>2017</v>
      </c>
      <c r="L3102" s="53">
        <f t="shared" si="146"/>
        <v>500001000</v>
      </c>
      <c r="M3102" s="54" t="b">
        <f t="shared" si="147"/>
        <v>1</v>
      </c>
    </row>
    <row r="3103" spans="2:13" x14ac:dyDescent="0.3">
      <c r="B3103" s="18">
        <f t="shared" si="145"/>
        <v>55</v>
      </c>
      <c r="C3103" s="14">
        <v>55089</v>
      </c>
      <c r="D3103" s="14">
        <v>1470011000</v>
      </c>
      <c r="E3103" s="14">
        <v>1</v>
      </c>
      <c r="F3103" s="14">
        <v>2017</v>
      </c>
      <c r="G3103" s="49"/>
      <c r="H3103" s="14">
        <v>56025</v>
      </c>
      <c r="I3103" s="14">
        <v>500001000</v>
      </c>
      <c r="J3103" s="14">
        <v>1</v>
      </c>
      <c r="K3103" s="14">
        <v>2017</v>
      </c>
      <c r="L3103" s="53">
        <f t="shared" si="146"/>
        <v>500001000</v>
      </c>
      <c r="M3103" s="54" t="b">
        <f t="shared" si="147"/>
        <v>1</v>
      </c>
    </row>
    <row r="3104" spans="2:13" x14ac:dyDescent="0.3">
      <c r="B3104" s="18">
        <f t="shared" si="145"/>
        <v>55</v>
      </c>
      <c r="C3104" s="14">
        <v>55091</v>
      </c>
      <c r="D3104" s="14">
        <v>400001000</v>
      </c>
      <c r="E3104" s="14">
        <v>1</v>
      </c>
      <c r="F3104" s="14">
        <v>2017</v>
      </c>
      <c r="G3104" s="49"/>
      <c r="H3104" s="14">
        <v>56027</v>
      </c>
      <c r="I3104" s="14">
        <v>500001000</v>
      </c>
      <c r="J3104" s="14">
        <v>1</v>
      </c>
      <c r="K3104" s="14">
        <v>2017</v>
      </c>
      <c r="L3104" s="53">
        <f t="shared" si="146"/>
        <v>500001000</v>
      </c>
      <c r="M3104" s="54" t="b">
        <f t="shared" si="147"/>
        <v>1</v>
      </c>
    </row>
    <row r="3105" spans="2:13" x14ac:dyDescent="0.3">
      <c r="B3105" s="18">
        <f t="shared" si="145"/>
        <v>55</v>
      </c>
      <c r="C3105" s="14">
        <v>55093</v>
      </c>
      <c r="D3105" s="14">
        <v>400001000</v>
      </c>
      <c r="E3105" s="14">
        <v>1</v>
      </c>
      <c r="F3105" s="14">
        <v>2017</v>
      </c>
      <c r="G3105" s="49"/>
      <c r="H3105" s="14">
        <v>56029</v>
      </c>
      <c r="I3105" s="14">
        <v>500001000</v>
      </c>
      <c r="J3105" s="14">
        <v>1</v>
      </c>
      <c r="K3105" s="14">
        <v>2017</v>
      </c>
      <c r="L3105" s="53">
        <f t="shared" si="146"/>
        <v>500001000</v>
      </c>
      <c r="M3105" s="54" t="b">
        <f t="shared" si="147"/>
        <v>1</v>
      </c>
    </row>
    <row r="3106" spans="2:13" x14ac:dyDescent="0.3">
      <c r="B3106" s="18">
        <f t="shared" si="145"/>
        <v>55</v>
      </c>
      <c r="C3106" s="14">
        <v>55095</v>
      </c>
      <c r="D3106" s="14">
        <v>400001000</v>
      </c>
      <c r="E3106" s="14">
        <v>1</v>
      </c>
      <c r="F3106" s="14">
        <v>2017</v>
      </c>
      <c r="G3106" s="49"/>
      <c r="H3106" s="14">
        <v>56031</v>
      </c>
      <c r="I3106" s="14">
        <v>500001000</v>
      </c>
      <c r="J3106" s="14">
        <v>1</v>
      </c>
      <c r="K3106" s="14">
        <v>2017</v>
      </c>
      <c r="L3106" s="53">
        <f t="shared" si="146"/>
        <v>500001000</v>
      </c>
      <c r="M3106" s="54" t="b">
        <f t="shared" si="147"/>
        <v>1</v>
      </c>
    </row>
    <row r="3107" spans="2:13" x14ac:dyDescent="0.3">
      <c r="B3107" s="18">
        <f t="shared" si="145"/>
        <v>55</v>
      </c>
      <c r="C3107" s="14">
        <v>55097</v>
      </c>
      <c r="D3107" s="14">
        <v>400001000</v>
      </c>
      <c r="E3107" s="14">
        <v>1</v>
      </c>
      <c r="F3107" s="14">
        <v>2017</v>
      </c>
      <c r="G3107" s="49"/>
      <c r="H3107" s="14">
        <v>56033</v>
      </c>
      <c r="I3107" s="14">
        <v>500001000</v>
      </c>
      <c r="J3107" s="14">
        <v>1</v>
      </c>
      <c r="K3107" s="14">
        <v>2017</v>
      </c>
      <c r="L3107" s="53">
        <f t="shared" si="146"/>
        <v>500001000</v>
      </c>
      <c r="M3107" s="54" t="b">
        <f t="shared" si="147"/>
        <v>1</v>
      </c>
    </row>
    <row r="3108" spans="2:13" x14ac:dyDescent="0.3">
      <c r="B3108" s="18">
        <f t="shared" si="145"/>
        <v>55</v>
      </c>
      <c r="C3108" s="14">
        <v>55099</v>
      </c>
      <c r="D3108" s="14">
        <v>400001000</v>
      </c>
      <c r="E3108" s="14">
        <v>1</v>
      </c>
      <c r="F3108" s="14">
        <v>2017</v>
      </c>
      <c r="G3108" s="49"/>
      <c r="H3108" s="14">
        <v>56035</v>
      </c>
      <c r="I3108" s="14">
        <v>500001000</v>
      </c>
      <c r="J3108" s="14">
        <v>1</v>
      </c>
      <c r="K3108" s="14">
        <v>2017</v>
      </c>
      <c r="L3108" s="53">
        <f t="shared" si="146"/>
        <v>500001000</v>
      </c>
      <c r="M3108" s="54" t="b">
        <f t="shared" si="147"/>
        <v>1</v>
      </c>
    </row>
    <row r="3109" spans="2:13" x14ac:dyDescent="0.3">
      <c r="B3109" s="18">
        <f t="shared" si="145"/>
        <v>55</v>
      </c>
      <c r="C3109" s="14">
        <v>55101</v>
      </c>
      <c r="D3109" s="14">
        <v>1470011000</v>
      </c>
      <c r="E3109" s="14">
        <v>1</v>
      </c>
      <c r="F3109" s="14">
        <v>2017</v>
      </c>
      <c r="G3109" s="49"/>
      <c r="H3109" s="14">
        <v>56037</v>
      </c>
      <c r="I3109" s="14">
        <v>500001000</v>
      </c>
      <c r="J3109" s="14">
        <v>1</v>
      </c>
      <c r="K3109" s="14">
        <v>2017</v>
      </c>
      <c r="L3109" s="53">
        <f t="shared" si="146"/>
        <v>500001000</v>
      </c>
      <c r="M3109" s="54" t="b">
        <f t="shared" si="147"/>
        <v>1</v>
      </c>
    </row>
    <row r="3110" spans="2:13" x14ac:dyDescent="0.3">
      <c r="B3110" s="18">
        <f t="shared" si="145"/>
        <v>55</v>
      </c>
      <c r="C3110" s="14">
        <v>55103</v>
      </c>
      <c r="D3110" s="14">
        <v>400001000</v>
      </c>
      <c r="E3110" s="14">
        <v>1</v>
      </c>
      <c r="F3110" s="14">
        <v>2017</v>
      </c>
      <c r="G3110" s="49"/>
      <c r="H3110" s="14">
        <v>56039</v>
      </c>
      <c r="I3110" s="14">
        <v>500001000</v>
      </c>
      <c r="J3110" s="14">
        <v>1</v>
      </c>
      <c r="K3110" s="14">
        <v>2017</v>
      </c>
      <c r="L3110" s="53">
        <f t="shared" si="146"/>
        <v>500001000</v>
      </c>
      <c r="M3110" s="54" t="b">
        <f t="shared" si="147"/>
        <v>1</v>
      </c>
    </row>
    <row r="3111" spans="2:13" x14ac:dyDescent="0.3">
      <c r="B3111" s="18">
        <f t="shared" si="145"/>
        <v>55</v>
      </c>
      <c r="C3111" s="14">
        <v>55105</v>
      </c>
      <c r="D3111" s="14">
        <v>400001000</v>
      </c>
      <c r="E3111" s="14">
        <v>1</v>
      </c>
      <c r="F3111" s="14">
        <v>2017</v>
      </c>
      <c r="G3111" s="49"/>
      <c r="H3111" s="14">
        <v>56041</v>
      </c>
      <c r="I3111" s="14">
        <v>500001000</v>
      </c>
      <c r="J3111" s="14">
        <v>1</v>
      </c>
      <c r="K3111" s="14">
        <v>2017</v>
      </c>
      <c r="L3111" s="53">
        <f t="shared" si="146"/>
        <v>500001000</v>
      </c>
      <c r="M3111" s="54" t="b">
        <f t="shared" si="147"/>
        <v>1</v>
      </c>
    </row>
    <row r="3112" spans="2:13" x14ac:dyDescent="0.3">
      <c r="B3112" s="18">
        <f t="shared" si="145"/>
        <v>55</v>
      </c>
      <c r="C3112" s="14">
        <v>55107</v>
      </c>
      <c r="D3112" s="14">
        <v>400001000</v>
      </c>
      <c r="E3112" s="14">
        <v>1</v>
      </c>
      <c r="F3112" s="14">
        <v>2017</v>
      </c>
      <c r="G3112" s="49"/>
      <c r="H3112" s="14">
        <v>56043</v>
      </c>
      <c r="I3112" s="14">
        <v>500001000</v>
      </c>
      <c r="J3112" s="14">
        <v>1</v>
      </c>
      <c r="K3112" s="14">
        <v>2017</v>
      </c>
      <c r="L3112" s="53">
        <f t="shared" si="146"/>
        <v>500001000</v>
      </c>
      <c r="M3112" s="54" t="b">
        <f t="shared" si="147"/>
        <v>1</v>
      </c>
    </row>
    <row r="3113" spans="2:13" x14ac:dyDescent="0.3">
      <c r="B3113" s="18">
        <f t="shared" si="145"/>
        <v>55</v>
      </c>
      <c r="C3113" s="14">
        <v>55109</v>
      </c>
      <c r="D3113" s="14">
        <v>400001000</v>
      </c>
      <c r="E3113" s="14">
        <v>1</v>
      </c>
      <c r="F3113" s="14">
        <v>2017</v>
      </c>
      <c r="G3113" s="49"/>
      <c r="H3113" s="14">
        <v>56045</v>
      </c>
      <c r="I3113" s="14">
        <v>500001000</v>
      </c>
      <c r="J3113" s="14">
        <v>1</v>
      </c>
      <c r="K3113" s="14">
        <v>2017</v>
      </c>
      <c r="L3113" s="53">
        <f t="shared" si="146"/>
        <v>500001000</v>
      </c>
      <c r="M3113" s="54" t="b">
        <f t="shared" si="147"/>
        <v>1</v>
      </c>
    </row>
    <row r="3114" spans="2:13" x14ac:dyDescent="0.3">
      <c r="B3114" s="18">
        <f t="shared" si="145"/>
        <v>55</v>
      </c>
      <c r="C3114" s="14">
        <v>55111</v>
      </c>
      <c r="D3114" s="14">
        <v>400001000</v>
      </c>
      <c r="E3114" s="14">
        <v>1</v>
      </c>
      <c r="F3114" s="14">
        <v>2017</v>
      </c>
      <c r="G3114" s="49"/>
      <c r="H3114" s="49"/>
      <c r="I3114" s="49"/>
      <c r="J3114" s="49"/>
      <c r="K3114" s="49"/>
      <c r="L3114" s="49"/>
    </row>
    <row r="3115" spans="2:13" x14ac:dyDescent="0.3">
      <c r="B3115" s="18">
        <f t="shared" si="145"/>
        <v>55</v>
      </c>
      <c r="C3115" s="14">
        <v>55113</v>
      </c>
      <c r="D3115" s="14">
        <v>400001000</v>
      </c>
      <c r="E3115" s="14">
        <v>1</v>
      </c>
      <c r="F3115" s="14">
        <v>2017</v>
      </c>
      <c r="G3115" s="49"/>
      <c r="H3115" s="49"/>
      <c r="I3115" s="49"/>
      <c r="J3115" s="49"/>
      <c r="K3115" s="49"/>
      <c r="L3115" s="49"/>
    </row>
    <row r="3116" spans="2:13" x14ac:dyDescent="0.3">
      <c r="B3116" s="18">
        <f t="shared" si="145"/>
        <v>55</v>
      </c>
      <c r="C3116" s="14">
        <v>55115</v>
      </c>
      <c r="D3116" s="14">
        <v>400001000</v>
      </c>
      <c r="E3116" s="14">
        <v>1</v>
      </c>
      <c r="F3116" s="14">
        <v>2017</v>
      </c>
      <c r="G3116" s="49"/>
      <c r="H3116" s="49"/>
      <c r="I3116" s="49"/>
      <c r="J3116" s="49"/>
      <c r="K3116" s="49"/>
      <c r="L3116" s="49"/>
    </row>
    <row r="3117" spans="2:13" x14ac:dyDescent="0.3">
      <c r="B3117" s="18">
        <f t="shared" si="145"/>
        <v>55</v>
      </c>
      <c r="C3117" s="14">
        <v>55117</v>
      </c>
      <c r="D3117" s="14">
        <v>400001000</v>
      </c>
      <c r="E3117" s="14">
        <v>1</v>
      </c>
      <c r="F3117" s="14">
        <v>2017</v>
      </c>
      <c r="G3117" s="49"/>
      <c r="H3117" s="49"/>
      <c r="I3117" s="49"/>
      <c r="J3117" s="49"/>
      <c r="K3117" s="49"/>
      <c r="L3117" s="49"/>
    </row>
    <row r="3118" spans="2:13" x14ac:dyDescent="0.3">
      <c r="B3118" s="18">
        <f t="shared" si="145"/>
        <v>55</v>
      </c>
      <c r="C3118" s="14">
        <v>55119</v>
      </c>
      <c r="D3118" s="14">
        <v>400001000</v>
      </c>
      <c r="E3118" s="14">
        <v>1</v>
      </c>
      <c r="F3118" s="14">
        <v>2017</v>
      </c>
      <c r="G3118" s="49"/>
      <c r="H3118" s="49"/>
      <c r="I3118" s="49"/>
      <c r="J3118" s="49"/>
      <c r="K3118" s="49"/>
      <c r="L3118" s="49"/>
    </row>
    <row r="3119" spans="2:13" x14ac:dyDescent="0.3">
      <c r="B3119" s="18">
        <f t="shared" si="145"/>
        <v>55</v>
      </c>
      <c r="C3119" s="14">
        <v>55121</v>
      </c>
      <c r="D3119" s="14">
        <v>400001000</v>
      </c>
      <c r="E3119" s="14">
        <v>1</v>
      </c>
      <c r="F3119" s="14">
        <v>2017</v>
      </c>
      <c r="G3119" s="49"/>
      <c r="H3119" s="49"/>
      <c r="I3119" s="49"/>
      <c r="J3119" s="49"/>
      <c r="K3119" s="49"/>
      <c r="L3119" s="49"/>
    </row>
    <row r="3120" spans="2:13" x14ac:dyDescent="0.3">
      <c r="B3120" s="18">
        <f t="shared" si="145"/>
        <v>55</v>
      </c>
      <c r="C3120" s="14">
        <v>55123</v>
      </c>
      <c r="D3120" s="14">
        <v>400001000</v>
      </c>
      <c r="E3120" s="14">
        <v>1</v>
      </c>
      <c r="F3120" s="14">
        <v>2017</v>
      </c>
      <c r="G3120" s="49"/>
      <c r="H3120" s="49"/>
      <c r="I3120" s="49"/>
      <c r="J3120" s="49"/>
      <c r="K3120" s="49"/>
      <c r="L3120" s="49"/>
    </row>
    <row r="3121" spans="2:12" x14ac:dyDescent="0.3">
      <c r="B3121" s="18">
        <f t="shared" si="145"/>
        <v>55</v>
      </c>
      <c r="C3121" s="14">
        <v>55125</v>
      </c>
      <c r="D3121" s="14">
        <v>400001000</v>
      </c>
      <c r="E3121" s="14">
        <v>1</v>
      </c>
      <c r="F3121" s="14">
        <v>2017</v>
      </c>
      <c r="G3121" s="49"/>
      <c r="H3121" s="49"/>
      <c r="I3121" s="49"/>
      <c r="J3121" s="49"/>
      <c r="K3121" s="49"/>
      <c r="L3121" s="49"/>
    </row>
    <row r="3122" spans="2:12" x14ac:dyDescent="0.3">
      <c r="B3122" s="18">
        <f t="shared" si="145"/>
        <v>55</v>
      </c>
      <c r="C3122" s="14">
        <v>55127</v>
      </c>
      <c r="D3122" s="14">
        <v>400001000</v>
      </c>
      <c r="E3122" s="14">
        <v>1</v>
      </c>
      <c r="F3122" s="14">
        <v>2017</v>
      </c>
      <c r="G3122" s="49"/>
      <c r="H3122" s="49"/>
      <c r="I3122" s="49"/>
      <c r="J3122" s="49"/>
      <c r="K3122" s="49"/>
      <c r="L3122" s="49"/>
    </row>
    <row r="3123" spans="2:12" x14ac:dyDescent="0.3">
      <c r="B3123" s="18">
        <f t="shared" si="145"/>
        <v>55</v>
      </c>
      <c r="C3123" s="14">
        <v>55129</v>
      </c>
      <c r="D3123" s="14">
        <v>400001000</v>
      </c>
      <c r="E3123" s="14">
        <v>1</v>
      </c>
      <c r="F3123" s="14">
        <v>2017</v>
      </c>
      <c r="G3123" s="49"/>
      <c r="H3123" s="49"/>
      <c r="I3123" s="49"/>
      <c r="J3123" s="49"/>
      <c r="K3123" s="49"/>
      <c r="L3123" s="49"/>
    </row>
    <row r="3124" spans="2:12" x14ac:dyDescent="0.3">
      <c r="B3124" s="18">
        <f t="shared" si="145"/>
        <v>55</v>
      </c>
      <c r="C3124" s="14">
        <v>55131</v>
      </c>
      <c r="D3124" s="14">
        <v>1470011000</v>
      </c>
      <c r="E3124" s="14">
        <v>1</v>
      </c>
      <c r="F3124" s="14">
        <v>2017</v>
      </c>
      <c r="G3124" s="49"/>
      <c r="H3124" s="49"/>
      <c r="I3124" s="49"/>
      <c r="J3124" s="49"/>
      <c r="K3124" s="49"/>
      <c r="L3124" s="49"/>
    </row>
    <row r="3125" spans="2:12" x14ac:dyDescent="0.3">
      <c r="B3125" s="18">
        <f t="shared" si="145"/>
        <v>55</v>
      </c>
      <c r="C3125" s="14">
        <v>55133</v>
      </c>
      <c r="D3125" s="14">
        <v>1470011000</v>
      </c>
      <c r="E3125" s="14">
        <v>1</v>
      </c>
      <c r="F3125" s="14">
        <v>2017</v>
      </c>
      <c r="G3125" s="49"/>
      <c r="H3125" s="49"/>
      <c r="I3125" s="49"/>
      <c r="J3125" s="49"/>
      <c r="K3125" s="49"/>
      <c r="L3125" s="49"/>
    </row>
    <row r="3126" spans="2:12" x14ac:dyDescent="0.3">
      <c r="B3126" s="18">
        <f t="shared" si="145"/>
        <v>55</v>
      </c>
      <c r="C3126" s="14">
        <v>55135</v>
      </c>
      <c r="D3126" s="14">
        <v>400001000</v>
      </c>
      <c r="E3126" s="14">
        <v>1</v>
      </c>
      <c r="F3126" s="14">
        <v>2017</v>
      </c>
      <c r="G3126" s="49"/>
      <c r="H3126" s="49"/>
      <c r="I3126" s="49"/>
      <c r="J3126" s="49"/>
      <c r="K3126" s="49"/>
      <c r="L3126" s="49"/>
    </row>
    <row r="3127" spans="2:12" x14ac:dyDescent="0.3">
      <c r="B3127" s="18">
        <f t="shared" si="145"/>
        <v>55</v>
      </c>
      <c r="C3127" s="14">
        <v>55137</v>
      </c>
      <c r="D3127" s="14">
        <v>400001000</v>
      </c>
      <c r="E3127" s="14">
        <v>1</v>
      </c>
      <c r="F3127" s="14">
        <v>2017</v>
      </c>
      <c r="G3127" s="49"/>
      <c r="H3127" s="49"/>
      <c r="I3127" s="49"/>
      <c r="J3127" s="49"/>
      <c r="K3127" s="49"/>
      <c r="L3127" s="49"/>
    </row>
    <row r="3128" spans="2:12" x14ac:dyDescent="0.3">
      <c r="B3128" s="18">
        <f t="shared" si="145"/>
        <v>55</v>
      </c>
      <c r="C3128" s="14">
        <v>55139</v>
      </c>
      <c r="D3128" s="14">
        <v>400001000</v>
      </c>
      <c r="E3128" s="14">
        <v>1</v>
      </c>
      <c r="F3128" s="14">
        <v>2017</v>
      </c>
      <c r="G3128" s="49"/>
      <c r="H3128" s="49"/>
      <c r="I3128" s="49"/>
      <c r="J3128" s="49"/>
      <c r="K3128" s="49"/>
      <c r="L3128" s="49"/>
    </row>
    <row r="3129" spans="2:12" x14ac:dyDescent="0.3">
      <c r="B3129" s="18">
        <f t="shared" si="145"/>
        <v>55</v>
      </c>
      <c r="C3129" s="14">
        <v>55141</v>
      </c>
      <c r="D3129" s="14">
        <v>400001000</v>
      </c>
      <c r="E3129" s="14">
        <v>1</v>
      </c>
      <c r="F3129" s="14">
        <v>2017</v>
      </c>
      <c r="G3129" s="49"/>
      <c r="H3129" s="49"/>
      <c r="I3129" s="49"/>
      <c r="J3129" s="49"/>
      <c r="K3129" s="49"/>
      <c r="L3129" s="49"/>
    </row>
    <row r="3130" spans="2:12" x14ac:dyDescent="0.3">
      <c r="B3130" s="18">
        <f t="shared" si="145"/>
        <v>56</v>
      </c>
      <c r="C3130" s="14">
        <v>56001</v>
      </c>
      <c r="D3130" s="14">
        <v>500001000</v>
      </c>
      <c r="E3130" s="14">
        <v>1</v>
      </c>
      <c r="F3130" s="14">
        <v>2017</v>
      </c>
      <c r="G3130" s="49"/>
      <c r="H3130" s="49"/>
      <c r="I3130" s="49"/>
      <c r="J3130" s="49"/>
      <c r="K3130" s="49"/>
      <c r="L3130" s="49"/>
    </row>
    <row r="3131" spans="2:12" x14ac:dyDescent="0.3">
      <c r="B3131" s="18">
        <f t="shared" si="145"/>
        <v>56</v>
      </c>
      <c r="C3131" s="14">
        <v>56003</v>
      </c>
      <c r="D3131" s="14">
        <v>500001000</v>
      </c>
      <c r="E3131" s="14">
        <v>1</v>
      </c>
      <c r="F3131" s="14">
        <v>2017</v>
      </c>
      <c r="G3131" s="49"/>
      <c r="H3131" s="49"/>
      <c r="I3131" s="49"/>
      <c r="J3131" s="49"/>
      <c r="K3131" s="49"/>
      <c r="L3131" s="49"/>
    </row>
    <row r="3132" spans="2:12" x14ac:dyDescent="0.3">
      <c r="B3132" s="18">
        <f t="shared" si="145"/>
        <v>56</v>
      </c>
      <c r="C3132" s="14">
        <v>56005</v>
      </c>
      <c r="D3132" s="14">
        <v>500001000</v>
      </c>
      <c r="E3132" s="14">
        <v>1</v>
      </c>
      <c r="F3132" s="14">
        <v>2017</v>
      </c>
      <c r="G3132" s="49"/>
      <c r="H3132" s="49"/>
      <c r="I3132" s="49"/>
      <c r="J3132" s="49"/>
      <c r="K3132" s="49"/>
      <c r="L3132" s="49"/>
    </row>
    <row r="3133" spans="2:12" x14ac:dyDescent="0.3">
      <c r="B3133" s="18">
        <f t="shared" si="145"/>
        <v>56</v>
      </c>
      <c r="C3133" s="14">
        <v>56007</v>
      </c>
      <c r="D3133" s="14">
        <v>500001000</v>
      </c>
      <c r="E3133" s="14">
        <v>1</v>
      </c>
      <c r="F3133" s="14">
        <v>2017</v>
      </c>
      <c r="G3133" s="49"/>
      <c r="H3133" s="49"/>
      <c r="I3133" s="49"/>
      <c r="J3133" s="49"/>
      <c r="K3133" s="49"/>
      <c r="L3133" s="49"/>
    </row>
    <row r="3134" spans="2:12" x14ac:dyDescent="0.3">
      <c r="B3134" s="18">
        <f t="shared" si="145"/>
        <v>56</v>
      </c>
      <c r="C3134" s="14">
        <v>56009</v>
      </c>
      <c r="D3134" s="14">
        <v>500001000</v>
      </c>
      <c r="E3134" s="14">
        <v>1</v>
      </c>
      <c r="F3134" s="14">
        <v>2017</v>
      </c>
      <c r="G3134" s="49"/>
      <c r="H3134" s="49"/>
      <c r="I3134" s="49"/>
      <c r="J3134" s="49"/>
      <c r="K3134" s="49"/>
      <c r="L3134" s="49"/>
    </row>
    <row r="3135" spans="2:12" x14ac:dyDescent="0.3">
      <c r="B3135" s="18">
        <f t="shared" si="145"/>
        <v>56</v>
      </c>
      <c r="C3135" s="14">
        <v>56011</v>
      </c>
      <c r="D3135" s="14">
        <v>500001000</v>
      </c>
      <c r="E3135" s="14">
        <v>1</v>
      </c>
      <c r="F3135" s="14">
        <v>2017</v>
      </c>
      <c r="G3135" s="49"/>
      <c r="H3135" s="49"/>
      <c r="I3135" s="49"/>
      <c r="J3135" s="49"/>
      <c r="K3135" s="49"/>
      <c r="L3135" s="49"/>
    </row>
    <row r="3136" spans="2:12" x14ac:dyDescent="0.3">
      <c r="B3136" s="18">
        <f t="shared" si="145"/>
        <v>56</v>
      </c>
      <c r="C3136" s="14">
        <v>56013</v>
      </c>
      <c r="D3136" s="14">
        <v>500001000</v>
      </c>
      <c r="E3136" s="14">
        <v>1</v>
      </c>
      <c r="F3136" s="14">
        <v>2017</v>
      </c>
      <c r="G3136" s="49"/>
      <c r="H3136" s="49"/>
      <c r="I3136" s="49"/>
      <c r="J3136" s="49"/>
      <c r="K3136" s="49"/>
      <c r="L3136" s="49"/>
    </row>
    <row r="3137" spans="2:12" x14ac:dyDescent="0.3">
      <c r="B3137" s="18">
        <f t="shared" si="145"/>
        <v>56</v>
      </c>
      <c r="C3137" s="14">
        <v>56015</v>
      </c>
      <c r="D3137" s="14">
        <v>500001000</v>
      </c>
      <c r="E3137" s="14">
        <v>1</v>
      </c>
      <c r="F3137" s="14">
        <v>2017</v>
      </c>
      <c r="G3137" s="49"/>
      <c r="H3137" s="49"/>
      <c r="I3137" s="49"/>
      <c r="J3137" s="49"/>
      <c r="K3137" s="49"/>
      <c r="L3137" s="49"/>
    </row>
    <row r="3138" spans="2:12" x14ac:dyDescent="0.3">
      <c r="B3138" s="18">
        <f t="shared" si="145"/>
        <v>56</v>
      </c>
      <c r="C3138" s="14">
        <v>56017</v>
      </c>
      <c r="D3138" s="14">
        <v>500001000</v>
      </c>
      <c r="E3138" s="14">
        <v>1</v>
      </c>
      <c r="F3138" s="14">
        <v>2017</v>
      </c>
      <c r="G3138" s="49"/>
      <c r="H3138" s="49"/>
      <c r="I3138" s="49"/>
      <c r="J3138" s="49"/>
      <c r="K3138" s="49"/>
      <c r="L3138" s="49"/>
    </row>
    <row r="3139" spans="2:12" x14ac:dyDescent="0.3">
      <c r="B3139" s="18">
        <f t="shared" si="145"/>
        <v>56</v>
      </c>
      <c r="C3139" s="14">
        <v>56019</v>
      </c>
      <c r="D3139" s="14">
        <v>500001000</v>
      </c>
      <c r="E3139" s="14">
        <v>1</v>
      </c>
      <c r="F3139" s="14">
        <v>2017</v>
      </c>
      <c r="G3139" s="49"/>
      <c r="H3139" s="49"/>
      <c r="I3139" s="49"/>
      <c r="J3139" s="49"/>
      <c r="K3139" s="49"/>
      <c r="L3139" s="49"/>
    </row>
    <row r="3140" spans="2:12" x14ac:dyDescent="0.3">
      <c r="B3140" s="18">
        <f t="shared" si="145"/>
        <v>56</v>
      </c>
      <c r="C3140" s="14">
        <v>56021</v>
      </c>
      <c r="D3140" s="14">
        <v>500001000</v>
      </c>
      <c r="E3140" s="14">
        <v>1</v>
      </c>
      <c r="F3140" s="14">
        <v>2017</v>
      </c>
      <c r="G3140" s="49"/>
      <c r="H3140" s="49"/>
      <c r="I3140" s="49"/>
      <c r="J3140" s="49"/>
      <c r="K3140" s="49"/>
      <c r="L3140" s="49"/>
    </row>
    <row r="3141" spans="2:12" x14ac:dyDescent="0.3">
      <c r="B3141" s="18">
        <f t="shared" si="145"/>
        <v>56</v>
      </c>
      <c r="C3141" s="14">
        <v>56023</v>
      </c>
      <c r="D3141" s="14">
        <v>500001000</v>
      </c>
      <c r="E3141" s="14">
        <v>1</v>
      </c>
      <c r="F3141" s="14">
        <v>2017</v>
      </c>
      <c r="G3141" s="49"/>
      <c r="H3141" s="49"/>
      <c r="I3141" s="49"/>
      <c r="J3141" s="49"/>
      <c r="K3141" s="49"/>
      <c r="L3141" s="49"/>
    </row>
    <row r="3142" spans="2:12" x14ac:dyDescent="0.3">
      <c r="B3142" s="18">
        <f t="shared" ref="B3142:B3205" si="148">TRUNC(C3142/1000,0)</f>
        <v>56</v>
      </c>
      <c r="C3142" s="14">
        <v>56025</v>
      </c>
      <c r="D3142" s="14">
        <v>500001000</v>
      </c>
      <c r="E3142" s="14">
        <v>1</v>
      </c>
      <c r="F3142" s="14">
        <v>2017</v>
      </c>
      <c r="G3142" s="49"/>
      <c r="H3142" s="49"/>
      <c r="I3142" s="49"/>
      <c r="J3142" s="49"/>
      <c r="K3142" s="49"/>
      <c r="L3142" s="49"/>
    </row>
    <row r="3143" spans="2:12" x14ac:dyDescent="0.3">
      <c r="B3143" s="18">
        <f t="shared" si="148"/>
        <v>56</v>
      </c>
      <c r="C3143" s="14">
        <v>56027</v>
      </c>
      <c r="D3143" s="14">
        <v>500001000</v>
      </c>
      <c r="E3143" s="14">
        <v>1</v>
      </c>
      <c r="F3143" s="14">
        <v>2017</v>
      </c>
      <c r="G3143" s="49"/>
      <c r="H3143" s="49"/>
      <c r="I3143" s="49"/>
      <c r="J3143" s="49"/>
      <c r="K3143" s="49"/>
      <c r="L3143" s="49"/>
    </row>
    <row r="3144" spans="2:12" x14ac:dyDescent="0.3">
      <c r="B3144" s="18">
        <f t="shared" si="148"/>
        <v>56</v>
      </c>
      <c r="C3144" s="14">
        <v>56029</v>
      </c>
      <c r="D3144" s="14">
        <v>500001000</v>
      </c>
      <c r="E3144" s="14">
        <v>1</v>
      </c>
      <c r="F3144" s="14">
        <v>2017</v>
      </c>
      <c r="G3144" s="49"/>
      <c r="H3144" s="49"/>
      <c r="I3144" s="49"/>
      <c r="J3144" s="49"/>
      <c r="K3144" s="49"/>
      <c r="L3144" s="49"/>
    </row>
    <row r="3145" spans="2:12" x14ac:dyDescent="0.3">
      <c r="B3145" s="18">
        <f t="shared" si="148"/>
        <v>56</v>
      </c>
      <c r="C3145" s="14">
        <v>56031</v>
      </c>
      <c r="D3145" s="14">
        <v>500001000</v>
      </c>
      <c r="E3145" s="14">
        <v>1</v>
      </c>
      <c r="F3145" s="14">
        <v>2017</v>
      </c>
      <c r="G3145" s="49"/>
      <c r="H3145" s="49"/>
      <c r="I3145" s="49"/>
      <c r="J3145" s="49"/>
      <c r="K3145" s="49"/>
      <c r="L3145" s="49"/>
    </row>
    <row r="3146" spans="2:12" x14ac:dyDescent="0.3">
      <c r="B3146" s="18">
        <f t="shared" si="148"/>
        <v>56</v>
      </c>
      <c r="C3146" s="14">
        <v>56033</v>
      </c>
      <c r="D3146" s="14">
        <v>500001000</v>
      </c>
      <c r="E3146" s="14">
        <v>1</v>
      </c>
      <c r="F3146" s="14">
        <v>2017</v>
      </c>
      <c r="G3146" s="49"/>
      <c r="H3146" s="49"/>
      <c r="I3146" s="49"/>
      <c r="J3146" s="49"/>
      <c r="K3146" s="49"/>
      <c r="L3146" s="49"/>
    </row>
    <row r="3147" spans="2:12" x14ac:dyDescent="0.3">
      <c r="B3147" s="18">
        <f t="shared" si="148"/>
        <v>56</v>
      </c>
      <c r="C3147" s="14">
        <v>56035</v>
      </c>
      <c r="D3147" s="14">
        <v>500001000</v>
      </c>
      <c r="E3147" s="14">
        <v>1</v>
      </c>
      <c r="F3147" s="14">
        <v>2017</v>
      </c>
      <c r="G3147" s="49"/>
      <c r="H3147" s="49"/>
      <c r="I3147" s="49"/>
      <c r="J3147" s="49"/>
      <c r="K3147" s="49"/>
      <c r="L3147" s="49"/>
    </row>
    <row r="3148" spans="2:12" x14ac:dyDescent="0.3">
      <c r="B3148" s="18">
        <f t="shared" si="148"/>
        <v>56</v>
      </c>
      <c r="C3148" s="14">
        <v>56037</v>
      </c>
      <c r="D3148" s="14">
        <v>500001000</v>
      </c>
      <c r="E3148" s="14">
        <v>1</v>
      </c>
      <c r="F3148" s="14">
        <v>2017</v>
      </c>
      <c r="G3148" s="49"/>
      <c r="H3148" s="49"/>
      <c r="I3148" s="49"/>
      <c r="J3148" s="49"/>
      <c r="K3148" s="49"/>
      <c r="L3148" s="49"/>
    </row>
    <row r="3149" spans="2:12" x14ac:dyDescent="0.3">
      <c r="B3149" s="18">
        <f t="shared" si="148"/>
        <v>56</v>
      </c>
      <c r="C3149" s="14">
        <v>56039</v>
      </c>
      <c r="D3149" s="14">
        <v>500001000</v>
      </c>
      <c r="E3149" s="14">
        <v>1</v>
      </c>
      <c r="F3149" s="14">
        <v>2017</v>
      </c>
      <c r="G3149" s="49"/>
      <c r="H3149" s="49"/>
      <c r="I3149" s="49"/>
      <c r="J3149" s="49"/>
      <c r="K3149" s="49"/>
      <c r="L3149" s="49"/>
    </row>
    <row r="3150" spans="2:12" x14ac:dyDescent="0.3">
      <c r="B3150" s="18">
        <f t="shared" si="148"/>
        <v>56</v>
      </c>
      <c r="C3150" s="14">
        <v>56041</v>
      </c>
      <c r="D3150" s="14">
        <v>500001000</v>
      </c>
      <c r="E3150" s="14">
        <v>1</v>
      </c>
      <c r="F3150" s="14">
        <v>2017</v>
      </c>
      <c r="G3150" s="49"/>
      <c r="H3150" s="49"/>
      <c r="I3150" s="49"/>
      <c r="J3150" s="49"/>
      <c r="K3150" s="49"/>
      <c r="L3150" s="49"/>
    </row>
    <row r="3151" spans="2:12" x14ac:dyDescent="0.3">
      <c r="B3151" s="18">
        <f t="shared" si="148"/>
        <v>56</v>
      </c>
      <c r="C3151" s="14">
        <v>56043</v>
      </c>
      <c r="D3151" s="14">
        <v>500001000</v>
      </c>
      <c r="E3151" s="14">
        <v>1</v>
      </c>
      <c r="F3151" s="14">
        <v>2017</v>
      </c>
      <c r="G3151" s="49"/>
      <c r="H3151" s="49"/>
      <c r="I3151" s="49"/>
      <c r="J3151" s="49"/>
      <c r="K3151" s="49"/>
      <c r="L3151" s="49"/>
    </row>
    <row r="3152" spans="2:12" x14ac:dyDescent="0.3">
      <c r="B3152" s="18">
        <f t="shared" si="148"/>
        <v>56</v>
      </c>
      <c r="C3152" s="14">
        <v>56045</v>
      </c>
      <c r="D3152" s="14">
        <v>500001000</v>
      </c>
      <c r="E3152" s="14">
        <v>1</v>
      </c>
      <c r="F3152" s="14">
        <v>2017</v>
      </c>
      <c r="G3152" s="49"/>
      <c r="H3152" s="49"/>
      <c r="I3152" s="49"/>
      <c r="J3152" s="49"/>
      <c r="K3152" s="49"/>
      <c r="L3152" s="49"/>
    </row>
    <row r="3153" spans="2:12" x14ac:dyDescent="0.3">
      <c r="B3153" s="18">
        <f t="shared" si="148"/>
        <v>72</v>
      </c>
      <c r="C3153" s="14">
        <v>72001</v>
      </c>
      <c r="D3153" s="14">
        <v>600001000</v>
      </c>
      <c r="E3153" s="14">
        <v>1</v>
      </c>
      <c r="F3153" s="14">
        <v>2017</v>
      </c>
      <c r="G3153" s="49"/>
      <c r="H3153" s="49"/>
      <c r="I3153" s="49"/>
      <c r="J3153" s="49"/>
      <c r="K3153" s="49"/>
      <c r="L3153" s="49"/>
    </row>
    <row r="3154" spans="2:12" x14ac:dyDescent="0.3">
      <c r="B3154" s="18">
        <f t="shared" si="148"/>
        <v>72</v>
      </c>
      <c r="C3154" s="14">
        <v>72003</v>
      </c>
      <c r="D3154" s="14">
        <v>600001000</v>
      </c>
      <c r="E3154" s="14">
        <v>1</v>
      </c>
      <c r="F3154" s="14">
        <v>2017</v>
      </c>
      <c r="G3154" s="49"/>
      <c r="H3154" s="49"/>
      <c r="I3154" s="49"/>
      <c r="J3154" s="49"/>
      <c r="K3154" s="49"/>
      <c r="L3154" s="49"/>
    </row>
    <row r="3155" spans="2:12" x14ac:dyDescent="0.3">
      <c r="B3155" s="18">
        <f t="shared" si="148"/>
        <v>72</v>
      </c>
      <c r="C3155" s="14">
        <v>72005</v>
      </c>
      <c r="D3155" s="14">
        <v>600001000</v>
      </c>
      <c r="E3155" s="14">
        <v>1</v>
      </c>
      <c r="F3155" s="14">
        <v>2017</v>
      </c>
      <c r="G3155" s="49"/>
      <c r="H3155" s="49"/>
      <c r="I3155" s="49"/>
      <c r="J3155" s="49"/>
      <c r="K3155" s="49"/>
      <c r="L3155" s="49"/>
    </row>
    <row r="3156" spans="2:12" x14ac:dyDescent="0.3">
      <c r="B3156" s="18">
        <f t="shared" si="148"/>
        <v>72</v>
      </c>
      <c r="C3156" s="14">
        <v>72007</v>
      </c>
      <c r="D3156" s="14">
        <v>600001000</v>
      </c>
      <c r="E3156" s="14">
        <v>1</v>
      </c>
      <c r="F3156" s="14">
        <v>2017</v>
      </c>
      <c r="G3156" s="49"/>
      <c r="H3156" s="49"/>
      <c r="I3156" s="49"/>
      <c r="J3156" s="49"/>
      <c r="K3156" s="49"/>
      <c r="L3156" s="49"/>
    </row>
    <row r="3157" spans="2:12" x14ac:dyDescent="0.3">
      <c r="B3157" s="18">
        <f t="shared" si="148"/>
        <v>72</v>
      </c>
      <c r="C3157" s="14">
        <v>72009</v>
      </c>
      <c r="D3157" s="14">
        <v>600001000</v>
      </c>
      <c r="E3157" s="14">
        <v>1</v>
      </c>
      <c r="F3157" s="14">
        <v>2017</v>
      </c>
      <c r="G3157" s="49"/>
      <c r="H3157" s="49"/>
      <c r="I3157" s="49"/>
      <c r="J3157" s="49"/>
      <c r="K3157" s="49"/>
      <c r="L3157" s="49"/>
    </row>
    <row r="3158" spans="2:12" x14ac:dyDescent="0.3">
      <c r="B3158" s="18">
        <f t="shared" si="148"/>
        <v>72</v>
      </c>
      <c r="C3158" s="14">
        <v>72011</v>
      </c>
      <c r="D3158" s="14">
        <v>600001000</v>
      </c>
      <c r="E3158" s="14">
        <v>1</v>
      </c>
      <c r="F3158" s="14">
        <v>2017</v>
      </c>
      <c r="G3158" s="49"/>
      <c r="H3158" s="49"/>
      <c r="I3158" s="49"/>
      <c r="J3158" s="49"/>
      <c r="K3158" s="49"/>
      <c r="L3158" s="49"/>
    </row>
    <row r="3159" spans="2:12" x14ac:dyDescent="0.3">
      <c r="B3159" s="18">
        <f t="shared" si="148"/>
        <v>72</v>
      </c>
      <c r="C3159" s="14">
        <v>72013</v>
      </c>
      <c r="D3159" s="14">
        <v>600001000</v>
      </c>
      <c r="E3159" s="14">
        <v>1</v>
      </c>
      <c r="F3159" s="14">
        <v>2017</v>
      </c>
      <c r="G3159" s="49"/>
      <c r="H3159" s="49"/>
      <c r="I3159" s="49"/>
      <c r="J3159" s="49"/>
      <c r="K3159" s="49"/>
      <c r="L3159" s="49"/>
    </row>
    <row r="3160" spans="2:12" x14ac:dyDescent="0.3">
      <c r="B3160" s="18">
        <f t="shared" si="148"/>
        <v>72</v>
      </c>
      <c r="C3160" s="14">
        <v>72015</v>
      </c>
      <c r="D3160" s="14">
        <v>600001000</v>
      </c>
      <c r="E3160" s="14">
        <v>1</v>
      </c>
      <c r="F3160" s="14">
        <v>2017</v>
      </c>
      <c r="G3160" s="49"/>
      <c r="H3160" s="49"/>
      <c r="I3160" s="49"/>
      <c r="J3160" s="49"/>
      <c r="K3160" s="49"/>
      <c r="L3160" s="49"/>
    </row>
    <row r="3161" spans="2:12" x14ac:dyDescent="0.3">
      <c r="B3161" s="18">
        <f t="shared" si="148"/>
        <v>72</v>
      </c>
      <c r="C3161" s="14">
        <v>72017</v>
      </c>
      <c r="D3161" s="14">
        <v>600001000</v>
      </c>
      <c r="E3161" s="14">
        <v>1</v>
      </c>
      <c r="F3161" s="14">
        <v>2017</v>
      </c>
      <c r="G3161" s="49"/>
      <c r="H3161" s="49"/>
      <c r="I3161" s="49"/>
      <c r="J3161" s="49"/>
      <c r="K3161" s="49"/>
      <c r="L3161" s="49"/>
    </row>
    <row r="3162" spans="2:12" x14ac:dyDescent="0.3">
      <c r="B3162" s="18">
        <f t="shared" si="148"/>
        <v>72</v>
      </c>
      <c r="C3162" s="14">
        <v>72019</v>
      </c>
      <c r="D3162" s="14">
        <v>600001000</v>
      </c>
      <c r="E3162" s="14">
        <v>1</v>
      </c>
      <c r="F3162" s="14">
        <v>2017</v>
      </c>
      <c r="G3162" s="49"/>
      <c r="H3162" s="49"/>
      <c r="I3162" s="49"/>
      <c r="J3162" s="49"/>
      <c r="K3162" s="49"/>
      <c r="L3162" s="49"/>
    </row>
    <row r="3163" spans="2:12" x14ac:dyDescent="0.3">
      <c r="B3163" s="18">
        <f t="shared" si="148"/>
        <v>72</v>
      </c>
      <c r="C3163" s="14">
        <v>72021</v>
      </c>
      <c r="D3163" s="14">
        <v>600001000</v>
      </c>
      <c r="E3163" s="14">
        <v>1</v>
      </c>
      <c r="F3163" s="14">
        <v>2017</v>
      </c>
      <c r="G3163" s="49"/>
      <c r="H3163" s="49"/>
      <c r="I3163" s="49"/>
      <c r="J3163" s="49"/>
      <c r="K3163" s="49"/>
      <c r="L3163" s="49"/>
    </row>
    <row r="3164" spans="2:12" x14ac:dyDescent="0.3">
      <c r="B3164" s="18">
        <f t="shared" si="148"/>
        <v>72</v>
      </c>
      <c r="C3164" s="14">
        <v>72023</v>
      </c>
      <c r="D3164" s="14">
        <v>600001000</v>
      </c>
      <c r="E3164" s="14">
        <v>1</v>
      </c>
      <c r="F3164" s="14">
        <v>2017</v>
      </c>
      <c r="G3164" s="49"/>
      <c r="H3164" s="49"/>
      <c r="I3164" s="49"/>
      <c r="J3164" s="49"/>
      <c r="K3164" s="49"/>
      <c r="L3164" s="49"/>
    </row>
    <row r="3165" spans="2:12" x14ac:dyDescent="0.3">
      <c r="B3165" s="18">
        <f t="shared" si="148"/>
        <v>72</v>
      </c>
      <c r="C3165" s="14">
        <v>72025</v>
      </c>
      <c r="D3165" s="14">
        <v>600001000</v>
      </c>
      <c r="E3165" s="14">
        <v>1</v>
      </c>
      <c r="F3165" s="14">
        <v>2017</v>
      </c>
      <c r="G3165" s="49"/>
      <c r="H3165" s="49"/>
      <c r="I3165" s="49"/>
      <c r="J3165" s="49"/>
      <c r="K3165" s="49"/>
      <c r="L3165" s="49"/>
    </row>
    <row r="3166" spans="2:12" x14ac:dyDescent="0.3">
      <c r="B3166" s="18">
        <f t="shared" si="148"/>
        <v>72</v>
      </c>
      <c r="C3166" s="14">
        <v>72027</v>
      </c>
      <c r="D3166" s="14">
        <v>600001000</v>
      </c>
      <c r="E3166" s="14">
        <v>1</v>
      </c>
      <c r="F3166" s="14">
        <v>2017</v>
      </c>
      <c r="G3166" s="49"/>
      <c r="H3166" s="49"/>
      <c r="I3166" s="49"/>
      <c r="J3166" s="49"/>
      <c r="K3166" s="49"/>
      <c r="L3166" s="49"/>
    </row>
    <row r="3167" spans="2:12" x14ac:dyDescent="0.3">
      <c r="B3167" s="18">
        <f t="shared" si="148"/>
        <v>72</v>
      </c>
      <c r="C3167" s="14">
        <v>72029</v>
      </c>
      <c r="D3167" s="14">
        <v>600001000</v>
      </c>
      <c r="E3167" s="14">
        <v>1</v>
      </c>
      <c r="F3167" s="14">
        <v>2017</v>
      </c>
      <c r="G3167" s="49"/>
      <c r="H3167" s="49"/>
      <c r="I3167" s="49"/>
      <c r="J3167" s="49"/>
      <c r="K3167" s="49"/>
      <c r="L3167" s="49"/>
    </row>
    <row r="3168" spans="2:12" x14ac:dyDescent="0.3">
      <c r="B3168" s="18">
        <f t="shared" si="148"/>
        <v>72</v>
      </c>
      <c r="C3168" s="14">
        <v>72031</v>
      </c>
      <c r="D3168" s="14">
        <v>600001000</v>
      </c>
      <c r="E3168" s="14">
        <v>1</v>
      </c>
      <c r="F3168" s="14">
        <v>2017</v>
      </c>
      <c r="G3168" s="49"/>
      <c r="H3168" s="49"/>
      <c r="I3168" s="49"/>
      <c r="J3168" s="49"/>
      <c r="K3168" s="49"/>
      <c r="L3168" s="49"/>
    </row>
    <row r="3169" spans="2:12" x14ac:dyDescent="0.3">
      <c r="B3169" s="18">
        <f t="shared" si="148"/>
        <v>72</v>
      </c>
      <c r="C3169" s="14">
        <v>72033</v>
      </c>
      <c r="D3169" s="14">
        <v>600001000</v>
      </c>
      <c r="E3169" s="14">
        <v>1</v>
      </c>
      <c r="F3169" s="14">
        <v>2017</v>
      </c>
      <c r="G3169" s="49"/>
      <c r="H3169" s="49"/>
      <c r="I3169" s="49"/>
      <c r="J3169" s="49"/>
      <c r="K3169" s="49"/>
      <c r="L3169" s="49"/>
    </row>
    <row r="3170" spans="2:12" x14ac:dyDescent="0.3">
      <c r="B3170" s="18">
        <f t="shared" si="148"/>
        <v>72</v>
      </c>
      <c r="C3170" s="14">
        <v>72035</v>
      </c>
      <c r="D3170" s="14">
        <v>600001000</v>
      </c>
      <c r="E3170" s="14">
        <v>1</v>
      </c>
      <c r="F3170" s="14">
        <v>2017</v>
      </c>
      <c r="G3170" s="49"/>
      <c r="H3170" s="49"/>
      <c r="I3170" s="49"/>
      <c r="J3170" s="49"/>
      <c r="K3170" s="49"/>
      <c r="L3170" s="49"/>
    </row>
    <row r="3171" spans="2:12" x14ac:dyDescent="0.3">
      <c r="B3171" s="18">
        <f t="shared" si="148"/>
        <v>72</v>
      </c>
      <c r="C3171" s="14">
        <v>72037</v>
      </c>
      <c r="D3171" s="14">
        <v>600001000</v>
      </c>
      <c r="E3171" s="14">
        <v>1</v>
      </c>
      <c r="F3171" s="14">
        <v>2017</v>
      </c>
      <c r="G3171" s="49"/>
      <c r="H3171" s="49"/>
      <c r="I3171" s="49"/>
      <c r="J3171" s="49"/>
      <c r="K3171" s="49"/>
      <c r="L3171" s="49"/>
    </row>
    <row r="3172" spans="2:12" x14ac:dyDescent="0.3">
      <c r="B3172" s="18">
        <f t="shared" si="148"/>
        <v>72</v>
      </c>
      <c r="C3172" s="14">
        <v>72039</v>
      </c>
      <c r="D3172" s="14">
        <v>600001000</v>
      </c>
      <c r="E3172" s="14">
        <v>1</v>
      </c>
      <c r="F3172" s="14">
        <v>2017</v>
      </c>
      <c r="G3172" s="49"/>
      <c r="H3172" s="49"/>
      <c r="I3172" s="49"/>
      <c r="J3172" s="49"/>
      <c r="K3172" s="49"/>
      <c r="L3172" s="49"/>
    </row>
    <row r="3173" spans="2:12" x14ac:dyDescent="0.3">
      <c r="B3173" s="18">
        <f t="shared" si="148"/>
        <v>72</v>
      </c>
      <c r="C3173" s="14">
        <v>72041</v>
      </c>
      <c r="D3173" s="14">
        <v>600001000</v>
      </c>
      <c r="E3173" s="14">
        <v>1</v>
      </c>
      <c r="F3173" s="14">
        <v>2017</v>
      </c>
      <c r="G3173" s="49"/>
      <c r="H3173" s="49"/>
      <c r="I3173" s="49"/>
      <c r="J3173" s="49"/>
      <c r="K3173" s="49"/>
      <c r="L3173" s="49"/>
    </row>
    <row r="3174" spans="2:12" x14ac:dyDescent="0.3">
      <c r="B3174" s="18">
        <f t="shared" si="148"/>
        <v>72</v>
      </c>
      <c r="C3174" s="14">
        <v>72043</v>
      </c>
      <c r="D3174" s="14">
        <v>600001000</v>
      </c>
      <c r="E3174" s="14">
        <v>1</v>
      </c>
      <c r="F3174" s="14">
        <v>2017</v>
      </c>
      <c r="G3174" s="49"/>
      <c r="H3174" s="49"/>
      <c r="I3174" s="49"/>
      <c r="J3174" s="49"/>
      <c r="K3174" s="49"/>
      <c r="L3174" s="49"/>
    </row>
    <row r="3175" spans="2:12" x14ac:dyDescent="0.3">
      <c r="B3175" s="18">
        <f t="shared" si="148"/>
        <v>72</v>
      </c>
      <c r="C3175" s="14">
        <v>72045</v>
      </c>
      <c r="D3175" s="14">
        <v>600001000</v>
      </c>
      <c r="E3175" s="14">
        <v>1</v>
      </c>
      <c r="F3175" s="14">
        <v>2017</v>
      </c>
      <c r="G3175" s="49"/>
      <c r="H3175" s="49"/>
      <c r="I3175" s="49"/>
      <c r="J3175" s="49"/>
      <c r="K3175" s="49"/>
      <c r="L3175" s="49"/>
    </row>
    <row r="3176" spans="2:12" x14ac:dyDescent="0.3">
      <c r="B3176" s="18">
        <f t="shared" si="148"/>
        <v>72</v>
      </c>
      <c r="C3176" s="14">
        <v>72047</v>
      </c>
      <c r="D3176" s="14">
        <v>600001000</v>
      </c>
      <c r="E3176" s="14">
        <v>1</v>
      </c>
      <c r="F3176" s="14">
        <v>2017</v>
      </c>
      <c r="G3176" s="49"/>
      <c r="H3176" s="49"/>
      <c r="I3176" s="49"/>
      <c r="J3176" s="49"/>
      <c r="K3176" s="49"/>
      <c r="L3176" s="49"/>
    </row>
    <row r="3177" spans="2:12" x14ac:dyDescent="0.3">
      <c r="B3177" s="18">
        <f t="shared" si="148"/>
        <v>72</v>
      </c>
      <c r="C3177" s="14">
        <v>72049</v>
      </c>
      <c r="D3177" s="14">
        <v>600001000</v>
      </c>
      <c r="E3177" s="14">
        <v>1</v>
      </c>
      <c r="F3177" s="14">
        <v>2017</v>
      </c>
      <c r="G3177" s="49"/>
      <c r="H3177" s="49"/>
      <c r="I3177" s="49"/>
      <c r="J3177" s="49"/>
      <c r="K3177" s="49"/>
      <c r="L3177" s="49"/>
    </row>
    <row r="3178" spans="2:12" x14ac:dyDescent="0.3">
      <c r="B3178" s="18">
        <f t="shared" si="148"/>
        <v>72</v>
      </c>
      <c r="C3178" s="14">
        <v>72051</v>
      </c>
      <c r="D3178" s="14">
        <v>600001000</v>
      </c>
      <c r="E3178" s="14">
        <v>1</v>
      </c>
      <c r="F3178" s="14">
        <v>2017</v>
      </c>
      <c r="G3178" s="49"/>
      <c r="H3178" s="49"/>
      <c r="I3178" s="49"/>
      <c r="J3178" s="49"/>
      <c r="K3178" s="49"/>
      <c r="L3178" s="49"/>
    </row>
    <row r="3179" spans="2:12" x14ac:dyDescent="0.3">
      <c r="B3179" s="18">
        <f t="shared" si="148"/>
        <v>72</v>
      </c>
      <c r="C3179" s="14">
        <v>72053</v>
      </c>
      <c r="D3179" s="14">
        <v>600001000</v>
      </c>
      <c r="E3179" s="14">
        <v>1</v>
      </c>
      <c r="F3179" s="14">
        <v>2017</v>
      </c>
      <c r="G3179" s="49"/>
      <c r="H3179" s="49"/>
      <c r="I3179" s="49"/>
      <c r="J3179" s="49"/>
      <c r="K3179" s="49"/>
      <c r="L3179" s="49"/>
    </row>
    <row r="3180" spans="2:12" x14ac:dyDescent="0.3">
      <c r="B3180" s="18">
        <f t="shared" si="148"/>
        <v>72</v>
      </c>
      <c r="C3180" s="14">
        <v>72054</v>
      </c>
      <c r="D3180" s="14">
        <v>600001000</v>
      </c>
      <c r="E3180" s="14">
        <v>1</v>
      </c>
      <c r="F3180" s="14">
        <v>2017</v>
      </c>
      <c r="G3180" s="49"/>
      <c r="H3180" s="49"/>
      <c r="I3180" s="49"/>
      <c r="J3180" s="49"/>
      <c r="K3180" s="49"/>
      <c r="L3180" s="49"/>
    </row>
    <row r="3181" spans="2:12" x14ac:dyDescent="0.3">
      <c r="B3181" s="18">
        <f t="shared" si="148"/>
        <v>72</v>
      </c>
      <c r="C3181" s="14">
        <v>72055</v>
      </c>
      <c r="D3181" s="14">
        <v>600001000</v>
      </c>
      <c r="E3181" s="14">
        <v>1</v>
      </c>
      <c r="F3181" s="14">
        <v>2017</v>
      </c>
      <c r="G3181" s="49"/>
      <c r="H3181" s="49"/>
      <c r="I3181" s="49"/>
      <c r="J3181" s="49"/>
      <c r="K3181" s="49"/>
      <c r="L3181" s="49"/>
    </row>
    <row r="3182" spans="2:12" x14ac:dyDescent="0.3">
      <c r="B3182" s="18">
        <f t="shared" si="148"/>
        <v>72</v>
      </c>
      <c r="C3182" s="14">
        <v>72057</v>
      </c>
      <c r="D3182" s="14">
        <v>600001000</v>
      </c>
      <c r="E3182" s="14">
        <v>1</v>
      </c>
      <c r="F3182" s="14">
        <v>2017</v>
      </c>
      <c r="G3182" s="49"/>
      <c r="H3182" s="49"/>
      <c r="I3182" s="49"/>
      <c r="J3182" s="49"/>
      <c r="K3182" s="49"/>
      <c r="L3182" s="49"/>
    </row>
    <row r="3183" spans="2:12" x14ac:dyDescent="0.3">
      <c r="B3183" s="18">
        <f t="shared" si="148"/>
        <v>72</v>
      </c>
      <c r="C3183" s="14">
        <v>72059</v>
      </c>
      <c r="D3183" s="14">
        <v>600001000</v>
      </c>
      <c r="E3183" s="14">
        <v>1</v>
      </c>
      <c r="F3183" s="14">
        <v>2017</v>
      </c>
      <c r="G3183" s="49"/>
      <c r="H3183" s="49"/>
      <c r="I3183" s="49"/>
      <c r="J3183" s="49"/>
      <c r="K3183" s="49"/>
      <c r="L3183" s="49"/>
    </row>
    <row r="3184" spans="2:12" x14ac:dyDescent="0.3">
      <c r="B3184" s="18">
        <f t="shared" si="148"/>
        <v>72</v>
      </c>
      <c r="C3184" s="14">
        <v>72061</v>
      </c>
      <c r="D3184" s="14">
        <v>600001000</v>
      </c>
      <c r="E3184" s="14">
        <v>1</v>
      </c>
      <c r="F3184" s="14">
        <v>2017</v>
      </c>
      <c r="G3184" s="49"/>
      <c r="H3184" s="49"/>
      <c r="I3184" s="49"/>
      <c r="J3184" s="49"/>
      <c r="K3184" s="49"/>
      <c r="L3184" s="49"/>
    </row>
    <row r="3185" spans="2:12" x14ac:dyDescent="0.3">
      <c r="B3185" s="18">
        <f t="shared" si="148"/>
        <v>72</v>
      </c>
      <c r="C3185" s="14">
        <v>72063</v>
      </c>
      <c r="D3185" s="14">
        <v>600001000</v>
      </c>
      <c r="E3185" s="14">
        <v>1</v>
      </c>
      <c r="F3185" s="14">
        <v>2017</v>
      </c>
      <c r="G3185" s="49"/>
      <c r="H3185" s="49"/>
      <c r="I3185" s="49"/>
      <c r="J3185" s="49"/>
      <c r="K3185" s="49"/>
      <c r="L3185" s="49"/>
    </row>
    <row r="3186" spans="2:12" x14ac:dyDescent="0.3">
      <c r="B3186" s="18">
        <f t="shared" si="148"/>
        <v>72</v>
      </c>
      <c r="C3186" s="14">
        <v>72065</v>
      </c>
      <c r="D3186" s="14">
        <v>600001000</v>
      </c>
      <c r="E3186" s="14">
        <v>1</v>
      </c>
      <c r="F3186" s="14">
        <v>2017</v>
      </c>
      <c r="G3186" s="49"/>
      <c r="H3186" s="49"/>
      <c r="I3186" s="49"/>
      <c r="J3186" s="49"/>
      <c r="K3186" s="49"/>
      <c r="L3186" s="49"/>
    </row>
    <row r="3187" spans="2:12" x14ac:dyDescent="0.3">
      <c r="B3187" s="18">
        <f t="shared" si="148"/>
        <v>72</v>
      </c>
      <c r="C3187" s="14">
        <v>72067</v>
      </c>
      <c r="D3187" s="14">
        <v>600001000</v>
      </c>
      <c r="E3187" s="14">
        <v>1</v>
      </c>
      <c r="F3187" s="14">
        <v>2017</v>
      </c>
      <c r="G3187" s="49"/>
      <c r="H3187" s="49"/>
      <c r="I3187" s="49"/>
      <c r="J3187" s="49"/>
      <c r="K3187" s="49"/>
      <c r="L3187" s="49"/>
    </row>
    <row r="3188" spans="2:12" x14ac:dyDescent="0.3">
      <c r="B3188" s="18">
        <f t="shared" si="148"/>
        <v>72</v>
      </c>
      <c r="C3188" s="14">
        <v>72069</v>
      </c>
      <c r="D3188" s="14">
        <v>600001000</v>
      </c>
      <c r="E3188" s="14">
        <v>1</v>
      </c>
      <c r="F3188" s="14">
        <v>2017</v>
      </c>
      <c r="G3188" s="49"/>
      <c r="H3188" s="49"/>
      <c r="I3188" s="49"/>
      <c r="J3188" s="49"/>
      <c r="K3188" s="49"/>
      <c r="L3188" s="49"/>
    </row>
    <row r="3189" spans="2:12" x14ac:dyDescent="0.3">
      <c r="B3189" s="18">
        <f t="shared" si="148"/>
        <v>72</v>
      </c>
      <c r="C3189" s="14">
        <v>72071</v>
      </c>
      <c r="D3189" s="14">
        <v>600001000</v>
      </c>
      <c r="E3189" s="14">
        <v>1</v>
      </c>
      <c r="F3189" s="14">
        <v>2017</v>
      </c>
      <c r="G3189" s="49"/>
      <c r="H3189" s="49"/>
      <c r="I3189" s="49"/>
      <c r="J3189" s="49"/>
      <c r="K3189" s="49"/>
      <c r="L3189" s="49"/>
    </row>
    <row r="3190" spans="2:12" x14ac:dyDescent="0.3">
      <c r="B3190" s="18">
        <f t="shared" si="148"/>
        <v>72</v>
      </c>
      <c r="C3190" s="14">
        <v>72073</v>
      </c>
      <c r="D3190" s="14">
        <v>600001000</v>
      </c>
      <c r="E3190" s="14">
        <v>1</v>
      </c>
      <c r="F3190" s="14">
        <v>2017</v>
      </c>
      <c r="G3190" s="49"/>
      <c r="H3190" s="49"/>
      <c r="I3190" s="49"/>
      <c r="J3190" s="49"/>
      <c r="K3190" s="49"/>
      <c r="L3190" s="49"/>
    </row>
    <row r="3191" spans="2:12" x14ac:dyDescent="0.3">
      <c r="B3191" s="18">
        <f t="shared" si="148"/>
        <v>72</v>
      </c>
      <c r="C3191" s="14">
        <v>72075</v>
      </c>
      <c r="D3191" s="14">
        <v>600001000</v>
      </c>
      <c r="E3191" s="14">
        <v>1</v>
      </c>
      <c r="F3191" s="14">
        <v>2017</v>
      </c>
      <c r="G3191" s="49"/>
      <c r="H3191" s="49"/>
      <c r="I3191" s="49"/>
      <c r="J3191" s="49"/>
      <c r="K3191" s="49"/>
      <c r="L3191" s="49"/>
    </row>
    <row r="3192" spans="2:12" x14ac:dyDescent="0.3">
      <c r="B3192" s="18">
        <f t="shared" si="148"/>
        <v>72</v>
      </c>
      <c r="C3192" s="14">
        <v>72077</v>
      </c>
      <c r="D3192" s="14">
        <v>600001000</v>
      </c>
      <c r="E3192" s="14">
        <v>1</v>
      </c>
      <c r="F3192" s="14">
        <v>2017</v>
      </c>
      <c r="G3192" s="49"/>
      <c r="H3192" s="49"/>
      <c r="I3192" s="49"/>
      <c r="J3192" s="49"/>
      <c r="K3192" s="49"/>
      <c r="L3192" s="49"/>
    </row>
    <row r="3193" spans="2:12" x14ac:dyDescent="0.3">
      <c r="B3193" s="18">
        <f t="shared" si="148"/>
        <v>72</v>
      </c>
      <c r="C3193" s="14">
        <v>72079</v>
      </c>
      <c r="D3193" s="14">
        <v>600001000</v>
      </c>
      <c r="E3193" s="14">
        <v>1</v>
      </c>
      <c r="F3193" s="14">
        <v>2017</v>
      </c>
      <c r="G3193" s="49"/>
      <c r="H3193" s="49"/>
      <c r="I3193" s="49"/>
      <c r="J3193" s="49"/>
      <c r="K3193" s="49"/>
      <c r="L3193" s="49"/>
    </row>
    <row r="3194" spans="2:12" x14ac:dyDescent="0.3">
      <c r="B3194" s="18">
        <f t="shared" si="148"/>
        <v>72</v>
      </c>
      <c r="C3194" s="14">
        <v>72081</v>
      </c>
      <c r="D3194" s="14">
        <v>600001000</v>
      </c>
      <c r="E3194" s="14">
        <v>1</v>
      </c>
      <c r="F3194" s="14">
        <v>2017</v>
      </c>
      <c r="G3194" s="49"/>
      <c r="H3194" s="49"/>
      <c r="I3194" s="49"/>
      <c r="J3194" s="49"/>
      <c r="K3194" s="49"/>
      <c r="L3194" s="49"/>
    </row>
    <row r="3195" spans="2:12" x14ac:dyDescent="0.3">
      <c r="B3195" s="18">
        <f t="shared" si="148"/>
        <v>72</v>
      </c>
      <c r="C3195" s="14">
        <v>72083</v>
      </c>
      <c r="D3195" s="14">
        <v>600001000</v>
      </c>
      <c r="E3195" s="14">
        <v>1</v>
      </c>
      <c r="F3195" s="14">
        <v>2017</v>
      </c>
      <c r="G3195" s="49"/>
      <c r="H3195" s="49"/>
      <c r="I3195" s="49"/>
      <c r="J3195" s="49"/>
      <c r="K3195" s="49"/>
      <c r="L3195" s="49"/>
    </row>
    <row r="3196" spans="2:12" x14ac:dyDescent="0.3">
      <c r="B3196" s="18">
        <f t="shared" si="148"/>
        <v>72</v>
      </c>
      <c r="C3196" s="14">
        <v>72085</v>
      </c>
      <c r="D3196" s="14">
        <v>600001000</v>
      </c>
      <c r="E3196" s="14">
        <v>1</v>
      </c>
      <c r="F3196" s="14">
        <v>2017</v>
      </c>
      <c r="G3196" s="49"/>
      <c r="H3196" s="49"/>
      <c r="I3196" s="49"/>
      <c r="J3196" s="49"/>
      <c r="K3196" s="49"/>
      <c r="L3196" s="49"/>
    </row>
    <row r="3197" spans="2:12" x14ac:dyDescent="0.3">
      <c r="B3197" s="18">
        <f t="shared" si="148"/>
        <v>72</v>
      </c>
      <c r="C3197" s="14">
        <v>72087</v>
      </c>
      <c r="D3197" s="14">
        <v>600001000</v>
      </c>
      <c r="E3197" s="14">
        <v>1</v>
      </c>
      <c r="F3197" s="14">
        <v>2017</v>
      </c>
      <c r="G3197" s="49"/>
      <c r="H3197" s="49"/>
      <c r="I3197" s="49"/>
      <c r="J3197" s="49"/>
      <c r="K3197" s="49"/>
      <c r="L3197" s="49"/>
    </row>
    <row r="3198" spans="2:12" x14ac:dyDescent="0.3">
      <c r="B3198" s="18">
        <f t="shared" si="148"/>
        <v>72</v>
      </c>
      <c r="C3198" s="14">
        <v>72089</v>
      </c>
      <c r="D3198" s="14">
        <v>600001000</v>
      </c>
      <c r="E3198" s="14">
        <v>1</v>
      </c>
      <c r="F3198" s="14">
        <v>2017</v>
      </c>
      <c r="G3198" s="49"/>
      <c r="H3198" s="49"/>
      <c r="I3198" s="49"/>
      <c r="J3198" s="49"/>
      <c r="K3198" s="49"/>
      <c r="L3198" s="49"/>
    </row>
    <row r="3199" spans="2:12" x14ac:dyDescent="0.3">
      <c r="B3199" s="18">
        <f t="shared" si="148"/>
        <v>72</v>
      </c>
      <c r="C3199" s="14">
        <v>72091</v>
      </c>
      <c r="D3199" s="14">
        <v>600001000</v>
      </c>
      <c r="E3199" s="14">
        <v>1</v>
      </c>
      <c r="F3199" s="14">
        <v>2017</v>
      </c>
      <c r="G3199" s="49"/>
      <c r="H3199" s="49"/>
      <c r="I3199" s="49"/>
      <c r="J3199" s="49"/>
      <c r="K3199" s="49"/>
      <c r="L3199" s="49"/>
    </row>
    <row r="3200" spans="2:12" x14ac:dyDescent="0.3">
      <c r="B3200" s="18">
        <f t="shared" si="148"/>
        <v>72</v>
      </c>
      <c r="C3200" s="14">
        <v>72093</v>
      </c>
      <c r="D3200" s="14">
        <v>600001000</v>
      </c>
      <c r="E3200" s="14">
        <v>1</v>
      </c>
      <c r="F3200" s="14">
        <v>2017</v>
      </c>
      <c r="G3200" s="49"/>
      <c r="H3200" s="49"/>
      <c r="I3200" s="49"/>
      <c r="J3200" s="49"/>
      <c r="K3200" s="49"/>
      <c r="L3200" s="49"/>
    </row>
    <row r="3201" spans="2:12" x14ac:dyDescent="0.3">
      <c r="B3201" s="18">
        <f t="shared" si="148"/>
        <v>72</v>
      </c>
      <c r="C3201" s="14">
        <v>72095</v>
      </c>
      <c r="D3201" s="14">
        <v>600001000</v>
      </c>
      <c r="E3201" s="14">
        <v>1</v>
      </c>
      <c r="F3201" s="14">
        <v>2017</v>
      </c>
      <c r="G3201" s="49"/>
      <c r="H3201" s="49"/>
      <c r="I3201" s="49"/>
      <c r="J3201" s="49"/>
      <c r="K3201" s="49"/>
      <c r="L3201" s="49"/>
    </row>
    <row r="3202" spans="2:12" x14ac:dyDescent="0.3">
      <c r="B3202" s="18">
        <f t="shared" si="148"/>
        <v>72</v>
      </c>
      <c r="C3202" s="14">
        <v>72097</v>
      </c>
      <c r="D3202" s="14">
        <v>600001000</v>
      </c>
      <c r="E3202" s="14">
        <v>1</v>
      </c>
      <c r="F3202" s="14">
        <v>2017</v>
      </c>
      <c r="G3202" s="49"/>
      <c r="H3202" s="49"/>
      <c r="I3202" s="49"/>
      <c r="J3202" s="49"/>
      <c r="K3202" s="49"/>
      <c r="L3202" s="49"/>
    </row>
    <row r="3203" spans="2:12" x14ac:dyDescent="0.3">
      <c r="B3203" s="18">
        <f t="shared" si="148"/>
        <v>72</v>
      </c>
      <c r="C3203" s="14">
        <v>72099</v>
      </c>
      <c r="D3203" s="14">
        <v>600001000</v>
      </c>
      <c r="E3203" s="14">
        <v>1</v>
      </c>
      <c r="F3203" s="14">
        <v>2017</v>
      </c>
      <c r="G3203" s="49"/>
      <c r="H3203" s="49"/>
      <c r="I3203" s="49"/>
      <c r="J3203" s="49"/>
      <c r="K3203" s="49"/>
      <c r="L3203" s="49"/>
    </row>
    <row r="3204" spans="2:12" x14ac:dyDescent="0.3">
      <c r="B3204" s="18">
        <f t="shared" si="148"/>
        <v>72</v>
      </c>
      <c r="C3204" s="14">
        <v>72101</v>
      </c>
      <c r="D3204" s="14">
        <v>600001000</v>
      </c>
      <c r="E3204" s="14">
        <v>1</v>
      </c>
      <c r="F3204" s="14">
        <v>2017</v>
      </c>
      <c r="G3204" s="49"/>
      <c r="H3204" s="49"/>
      <c r="I3204" s="49"/>
      <c r="J3204" s="49"/>
      <c r="K3204" s="49"/>
      <c r="L3204" s="49"/>
    </row>
    <row r="3205" spans="2:12" x14ac:dyDescent="0.3">
      <c r="B3205" s="18">
        <f t="shared" si="148"/>
        <v>72</v>
      </c>
      <c r="C3205" s="14">
        <v>72103</v>
      </c>
      <c r="D3205" s="14">
        <v>600001000</v>
      </c>
      <c r="E3205" s="14">
        <v>1</v>
      </c>
      <c r="F3205" s="14">
        <v>2017</v>
      </c>
      <c r="G3205" s="49"/>
      <c r="H3205" s="49"/>
      <c r="I3205" s="49"/>
      <c r="J3205" s="49"/>
      <c r="K3205" s="49"/>
      <c r="L3205" s="49"/>
    </row>
    <row r="3206" spans="2:12" x14ac:dyDescent="0.3">
      <c r="B3206" s="18">
        <f t="shared" ref="B3206:B3233" si="149">TRUNC(C3206/1000,0)</f>
        <v>72</v>
      </c>
      <c r="C3206" s="14">
        <v>72105</v>
      </c>
      <c r="D3206" s="14">
        <v>600001000</v>
      </c>
      <c r="E3206" s="14">
        <v>1</v>
      </c>
      <c r="F3206" s="14">
        <v>2017</v>
      </c>
      <c r="G3206" s="49"/>
      <c r="H3206" s="49"/>
      <c r="I3206" s="49"/>
      <c r="J3206" s="49"/>
      <c r="K3206" s="49"/>
      <c r="L3206" s="49"/>
    </row>
    <row r="3207" spans="2:12" x14ac:dyDescent="0.3">
      <c r="B3207" s="18">
        <f t="shared" si="149"/>
        <v>72</v>
      </c>
      <c r="C3207" s="14">
        <v>72107</v>
      </c>
      <c r="D3207" s="14">
        <v>600001000</v>
      </c>
      <c r="E3207" s="14">
        <v>1</v>
      </c>
      <c r="F3207" s="14">
        <v>2017</v>
      </c>
      <c r="G3207" s="49"/>
      <c r="H3207" s="49"/>
      <c r="I3207" s="49"/>
      <c r="J3207" s="49"/>
      <c r="K3207" s="49"/>
      <c r="L3207" s="49"/>
    </row>
    <row r="3208" spans="2:12" x14ac:dyDescent="0.3">
      <c r="B3208" s="18">
        <f t="shared" si="149"/>
        <v>72</v>
      </c>
      <c r="C3208" s="14">
        <v>72109</v>
      </c>
      <c r="D3208" s="14">
        <v>600001000</v>
      </c>
      <c r="E3208" s="14">
        <v>1</v>
      </c>
      <c r="F3208" s="14">
        <v>2017</v>
      </c>
      <c r="G3208" s="49"/>
      <c r="H3208" s="49"/>
      <c r="I3208" s="49"/>
      <c r="J3208" s="49"/>
      <c r="K3208" s="49"/>
      <c r="L3208" s="49"/>
    </row>
    <row r="3209" spans="2:12" x14ac:dyDescent="0.3">
      <c r="B3209" s="18">
        <f t="shared" si="149"/>
        <v>72</v>
      </c>
      <c r="C3209" s="14">
        <v>72111</v>
      </c>
      <c r="D3209" s="14">
        <v>600001000</v>
      </c>
      <c r="E3209" s="14">
        <v>1</v>
      </c>
      <c r="F3209" s="14">
        <v>2017</v>
      </c>
      <c r="G3209" s="49"/>
      <c r="H3209" s="49"/>
      <c r="I3209" s="49"/>
      <c r="J3209" s="49"/>
      <c r="K3209" s="49"/>
      <c r="L3209" s="49"/>
    </row>
    <row r="3210" spans="2:12" x14ac:dyDescent="0.3">
      <c r="B3210" s="18">
        <f t="shared" si="149"/>
        <v>72</v>
      </c>
      <c r="C3210" s="14">
        <v>72113</v>
      </c>
      <c r="D3210" s="14">
        <v>600001000</v>
      </c>
      <c r="E3210" s="14">
        <v>1</v>
      </c>
      <c r="F3210" s="14">
        <v>2017</v>
      </c>
      <c r="G3210" s="49"/>
      <c r="H3210" s="49"/>
      <c r="I3210" s="49"/>
      <c r="J3210" s="49"/>
      <c r="K3210" s="49"/>
      <c r="L3210" s="49"/>
    </row>
    <row r="3211" spans="2:12" x14ac:dyDescent="0.3">
      <c r="B3211" s="18">
        <f t="shared" si="149"/>
        <v>72</v>
      </c>
      <c r="C3211" s="14">
        <v>72115</v>
      </c>
      <c r="D3211" s="14">
        <v>600001000</v>
      </c>
      <c r="E3211" s="14">
        <v>1</v>
      </c>
      <c r="F3211" s="14">
        <v>2017</v>
      </c>
      <c r="G3211" s="49"/>
      <c r="H3211" s="49"/>
      <c r="I3211" s="49"/>
      <c r="J3211" s="49"/>
      <c r="K3211" s="49"/>
      <c r="L3211" s="49"/>
    </row>
    <row r="3212" spans="2:12" x14ac:dyDescent="0.3">
      <c r="B3212" s="18">
        <f t="shared" si="149"/>
        <v>72</v>
      </c>
      <c r="C3212" s="14">
        <v>72117</v>
      </c>
      <c r="D3212" s="14">
        <v>600001000</v>
      </c>
      <c r="E3212" s="14">
        <v>1</v>
      </c>
      <c r="F3212" s="14">
        <v>2017</v>
      </c>
      <c r="G3212" s="49"/>
      <c r="H3212" s="49"/>
      <c r="I3212" s="49"/>
      <c r="J3212" s="49"/>
      <c r="K3212" s="49"/>
      <c r="L3212" s="49"/>
    </row>
    <row r="3213" spans="2:12" x14ac:dyDescent="0.3">
      <c r="B3213" s="18">
        <f t="shared" si="149"/>
        <v>72</v>
      </c>
      <c r="C3213" s="14">
        <v>72119</v>
      </c>
      <c r="D3213" s="14">
        <v>600001000</v>
      </c>
      <c r="E3213" s="14">
        <v>1</v>
      </c>
      <c r="F3213" s="14">
        <v>2017</v>
      </c>
      <c r="G3213" s="49"/>
      <c r="H3213" s="49"/>
      <c r="I3213" s="49"/>
      <c r="J3213" s="49"/>
      <c r="K3213" s="49"/>
      <c r="L3213" s="49"/>
    </row>
    <row r="3214" spans="2:12" x14ac:dyDescent="0.3">
      <c r="B3214" s="18">
        <f t="shared" si="149"/>
        <v>72</v>
      </c>
      <c r="C3214" s="14">
        <v>72121</v>
      </c>
      <c r="D3214" s="14">
        <v>600001000</v>
      </c>
      <c r="E3214" s="14">
        <v>1</v>
      </c>
      <c r="F3214" s="14">
        <v>2017</v>
      </c>
      <c r="G3214" s="49"/>
      <c r="H3214" s="49"/>
      <c r="I3214" s="49"/>
      <c r="J3214" s="49"/>
      <c r="K3214" s="49"/>
      <c r="L3214" s="49"/>
    </row>
    <row r="3215" spans="2:12" x14ac:dyDescent="0.3">
      <c r="B3215" s="18">
        <f t="shared" si="149"/>
        <v>72</v>
      </c>
      <c r="C3215" s="14">
        <v>72123</v>
      </c>
      <c r="D3215" s="14">
        <v>600001000</v>
      </c>
      <c r="E3215" s="14">
        <v>1</v>
      </c>
      <c r="F3215" s="14">
        <v>2017</v>
      </c>
      <c r="G3215" s="49"/>
      <c r="H3215" s="49"/>
      <c r="I3215" s="49"/>
      <c r="J3215" s="49"/>
      <c r="K3215" s="49"/>
      <c r="L3215" s="49"/>
    </row>
    <row r="3216" spans="2:12" x14ac:dyDescent="0.3">
      <c r="B3216" s="18">
        <f t="shared" si="149"/>
        <v>72</v>
      </c>
      <c r="C3216" s="14">
        <v>72125</v>
      </c>
      <c r="D3216" s="14">
        <v>600001000</v>
      </c>
      <c r="E3216" s="14">
        <v>1</v>
      </c>
      <c r="F3216" s="14">
        <v>2017</v>
      </c>
      <c r="G3216" s="49"/>
      <c r="H3216" s="49"/>
      <c r="I3216" s="49"/>
      <c r="J3216" s="49"/>
      <c r="K3216" s="49"/>
      <c r="L3216" s="49"/>
    </row>
    <row r="3217" spans="2:12" x14ac:dyDescent="0.3">
      <c r="B3217" s="18">
        <f t="shared" si="149"/>
        <v>72</v>
      </c>
      <c r="C3217" s="14">
        <v>72127</v>
      </c>
      <c r="D3217" s="14">
        <v>600001000</v>
      </c>
      <c r="E3217" s="14">
        <v>1</v>
      </c>
      <c r="F3217" s="14">
        <v>2017</v>
      </c>
      <c r="G3217" s="49"/>
      <c r="H3217" s="49"/>
      <c r="I3217" s="49"/>
      <c r="J3217" s="49"/>
      <c r="K3217" s="49"/>
      <c r="L3217" s="49"/>
    </row>
    <row r="3218" spans="2:12" x14ac:dyDescent="0.3">
      <c r="B3218" s="18">
        <f t="shared" si="149"/>
        <v>72</v>
      </c>
      <c r="C3218" s="14">
        <v>72129</v>
      </c>
      <c r="D3218" s="14">
        <v>600001000</v>
      </c>
      <c r="E3218" s="14">
        <v>1</v>
      </c>
      <c r="F3218" s="14">
        <v>2017</v>
      </c>
      <c r="G3218" s="49"/>
      <c r="H3218" s="49"/>
      <c r="I3218" s="49"/>
      <c r="J3218" s="49"/>
      <c r="K3218" s="49"/>
      <c r="L3218" s="49"/>
    </row>
    <row r="3219" spans="2:12" x14ac:dyDescent="0.3">
      <c r="B3219" s="18">
        <f t="shared" si="149"/>
        <v>72</v>
      </c>
      <c r="C3219" s="14">
        <v>72131</v>
      </c>
      <c r="D3219" s="14">
        <v>600001000</v>
      </c>
      <c r="E3219" s="14">
        <v>1</v>
      </c>
      <c r="F3219" s="14">
        <v>2017</v>
      </c>
      <c r="G3219" s="49"/>
      <c r="H3219" s="49"/>
      <c r="I3219" s="49"/>
      <c r="J3219" s="49"/>
      <c r="K3219" s="49"/>
      <c r="L3219" s="49"/>
    </row>
    <row r="3220" spans="2:12" x14ac:dyDescent="0.3">
      <c r="B3220" s="18">
        <f t="shared" si="149"/>
        <v>72</v>
      </c>
      <c r="C3220" s="14">
        <v>72133</v>
      </c>
      <c r="D3220" s="14">
        <v>600001000</v>
      </c>
      <c r="E3220" s="14">
        <v>1</v>
      </c>
      <c r="F3220" s="14">
        <v>2017</v>
      </c>
      <c r="G3220" s="49"/>
      <c r="H3220" s="49"/>
      <c r="I3220" s="49"/>
      <c r="J3220" s="49"/>
      <c r="K3220" s="49"/>
      <c r="L3220" s="49"/>
    </row>
    <row r="3221" spans="2:12" x14ac:dyDescent="0.3">
      <c r="B3221" s="18">
        <f t="shared" si="149"/>
        <v>72</v>
      </c>
      <c r="C3221" s="14">
        <v>72135</v>
      </c>
      <c r="D3221" s="14">
        <v>600001000</v>
      </c>
      <c r="E3221" s="14">
        <v>1</v>
      </c>
      <c r="F3221" s="14">
        <v>2017</v>
      </c>
      <c r="G3221" s="49"/>
      <c r="H3221" s="49"/>
      <c r="I3221" s="49"/>
      <c r="J3221" s="49"/>
      <c r="K3221" s="49"/>
      <c r="L3221" s="49"/>
    </row>
    <row r="3222" spans="2:12" x14ac:dyDescent="0.3">
      <c r="B3222" s="18">
        <f t="shared" si="149"/>
        <v>72</v>
      </c>
      <c r="C3222" s="14">
        <v>72137</v>
      </c>
      <c r="D3222" s="14">
        <v>600001000</v>
      </c>
      <c r="E3222" s="14">
        <v>1</v>
      </c>
      <c r="F3222" s="14">
        <v>2017</v>
      </c>
      <c r="G3222" s="49"/>
      <c r="H3222" s="49"/>
      <c r="I3222" s="49"/>
      <c r="J3222" s="49"/>
      <c r="K3222" s="49"/>
      <c r="L3222" s="49"/>
    </row>
    <row r="3223" spans="2:12" x14ac:dyDescent="0.3">
      <c r="B3223" s="18">
        <f t="shared" si="149"/>
        <v>72</v>
      </c>
      <c r="C3223" s="14">
        <v>72139</v>
      </c>
      <c r="D3223" s="14">
        <v>600001000</v>
      </c>
      <c r="E3223" s="14">
        <v>1</v>
      </c>
      <c r="F3223" s="14">
        <v>2017</v>
      </c>
      <c r="G3223" s="49"/>
      <c r="H3223" s="49"/>
      <c r="I3223" s="49"/>
      <c r="J3223" s="49"/>
      <c r="K3223" s="49"/>
      <c r="L3223" s="49"/>
    </row>
    <row r="3224" spans="2:12" x14ac:dyDescent="0.3">
      <c r="B3224" s="18">
        <f t="shared" si="149"/>
        <v>72</v>
      </c>
      <c r="C3224" s="14">
        <v>72141</v>
      </c>
      <c r="D3224" s="14">
        <v>600001000</v>
      </c>
      <c r="E3224" s="14">
        <v>1</v>
      </c>
      <c r="F3224" s="14">
        <v>2017</v>
      </c>
      <c r="G3224" s="49"/>
      <c r="H3224" s="49"/>
      <c r="I3224" s="49"/>
      <c r="J3224" s="49"/>
      <c r="K3224" s="49"/>
      <c r="L3224" s="49"/>
    </row>
    <row r="3225" spans="2:12" x14ac:dyDescent="0.3">
      <c r="B3225" s="18">
        <f t="shared" si="149"/>
        <v>72</v>
      </c>
      <c r="C3225" s="14">
        <v>72143</v>
      </c>
      <c r="D3225" s="14">
        <v>600001000</v>
      </c>
      <c r="E3225" s="14">
        <v>1</v>
      </c>
      <c r="F3225" s="14">
        <v>2017</v>
      </c>
      <c r="G3225" s="49"/>
      <c r="H3225" s="49"/>
      <c r="I3225" s="49"/>
      <c r="J3225" s="49"/>
      <c r="K3225" s="49"/>
      <c r="L3225" s="49"/>
    </row>
    <row r="3226" spans="2:12" x14ac:dyDescent="0.3">
      <c r="B3226" s="18">
        <f t="shared" si="149"/>
        <v>72</v>
      </c>
      <c r="C3226" s="14">
        <v>72145</v>
      </c>
      <c r="D3226" s="14">
        <v>600001000</v>
      </c>
      <c r="E3226" s="14">
        <v>1</v>
      </c>
      <c r="F3226" s="14">
        <v>2017</v>
      </c>
      <c r="G3226" s="49"/>
      <c r="H3226" s="49"/>
      <c r="I3226" s="49"/>
      <c r="J3226" s="49"/>
      <c r="K3226" s="49"/>
      <c r="L3226" s="49"/>
    </row>
    <row r="3227" spans="2:12" x14ac:dyDescent="0.3">
      <c r="B3227" s="18">
        <f t="shared" si="149"/>
        <v>72</v>
      </c>
      <c r="C3227" s="14">
        <v>72147</v>
      </c>
      <c r="D3227" s="14">
        <v>600001000</v>
      </c>
      <c r="E3227" s="14">
        <v>1</v>
      </c>
      <c r="F3227" s="14">
        <v>2017</v>
      </c>
      <c r="G3227" s="49"/>
      <c r="H3227" s="49"/>
      <c r="I3227" s="49"/>
      <c r="J3227" s="49"/>
      <c r="K3227" s="49"/>
      <c r="L3227" s="49"/>
    </row>
    <row r="3228" spans="2:12" x14ac:dyDescent="0.3">
      <c r="B3228" s="18">
        <f t="shared" si="149"/>
        <v>72</v>
      </c>
      <c r="C3228" s="14">
        <v>72149</v>
      </c>
      <c r="D3228" s="14">
        <v>600001000</v>
      </c>
      <c r="E3228" s="14">
        <v>1</v>
      </c>
      <c r="F3228" s="14">
        <v>2017</v>
      </c>
      <c r="G3228" s="49"/>
      <c r="H3228" s="49"/>
      <c r="I3228" s="49"/>
      <c r="J3228" s="49"/>
      <c r="K3228" s="49"/>
      <c r="L3228" s="49"/>
    </row>
    <row r="3229" spans="2:12" x14ac:dyDescent="0.3">
      <c r="B3229" s="18">
        <f t="shared" si="149"/>
        <v>72</v>
      </c>
      <c r="C3229" s="14">
        <v>72151</v>
      </c>
      <c r="D3229" s="14">
        <v>600001000</v>
      </c>
      <c r="E3229" s="14">
        <v>1</v>
      </c>
      <c r="F3229" s="14">
        <v>2017</v>
      </c>
      <c r="G3229" s="49"/>
      <c r="H3229" s="49"/>
      <c r="I3229" s="49"/>
      <c r="J3229" s="49"/>
      <c r="K3229" s="49"/>
      <c r="L3229" s="49"/>
    </row>
    <row r="3230" spans="2:12" x14ac:dyDescent="0.3">
      <c r="B3230" s="18">
        <f t="shared" si="149"/>
        <v>72</v>
      </c>
      <c r="C3230" s="14">
        <v>72153</v>
      </c>
      <c r="D3230" s="14">
        <v>600001000</v>
      </c>
      <c r="E3230" s="14">
        <v>1</v>
      </c>
      <c r="F3230" s="14">
        <v>2017</v>
      </c>
      <c r="G3230" s="49"/>
      <c r="H3230" s="49"/>
      <c r="I3230" s="49"/>
      <c r="J3230" s="49"/>
      <c r="K3230" s="49"/>
      <c r="L3230" s="49"/>
    </row>
    <row r="3231" spans="2:12" x14ac:dyDescent="0.3">
      <c r="B3231" s="18">
        <f t="shared" si="149"/>
        <v>78</v>
      </c>
      <c r="C3231" s="14">
        <v>78010</v>
      </c>
      <c r="D3231" s="14">
        <v>600001000</v>
      </c>
      <c r="E3231" s="14">
        <v>1</v>
      </c>
      <c r="F3231" s="14">
        <v>2017</v>
      </c>
      <c r="G3231" s="49"/>
      <c r="H3231" s="49"/>
      <c r="I3231" s="49"/>
      <c r="J3231" s="49"/>
      <c r="K3231" s="49"/>
      <c r="L3231" s="49"/>
    </row>
    <row r="3232" spans="2:12" x14ac:dyDescent="0.3">
      <c r="B3232" s="18">
        <f t="shared" si="149"/>
        <v>78</v>
      </c>
      <c r="C3232" s="14">
        <v>78020</v>
      </c>
      <c r="D3232" s="14">
        <v>600001000</v>
      </c>
      <c r="E3232" s="14">
        <v>1</v>
      </c>
      <c r="F3232" s="14">
        <v>2017</v>
      </c>
      <c r="G3232" s="49"/>
      <c r="H3232" s="49"/>
      <c r="I3232" s="49"/>
      <c r="J3232" s="49"/>
      <c r="K3232" s="49"/>
      <c r="L3232" s="49"/>
    </row>
    <row r="3233" spans="2:12" x14ac:dyDescent="0.3">
      <c r="B3233" s="18">
        <f t="shared" si="149"/>
        <v>78</v>
      </c>
      <c r="C3233" s="14">
        <v>78030</v>
      </c>
      <c r="D3233" s="14">
        <v>600001000</v>
      </c>
      <c r="E3233" s="14">
        <v>1</v>
      </c>
      <c r="F3233" s="14">
        <v>2017</v>
      </c>
      <c r="G3233" s="49"/>
      <c r="H3233" s="49"/>
      <c r="I3233" s="49"/>
      <c r="J3233" s="49"/>
      <c r="K3233" s="49"/>
      <c r="L3233" s="49"/>
    </row>
  </sheetData>
  <autoFilter ref="B5:M3233" xr:uid="{654EA835-C266-4DF9-A6AC-F4B25D4FA80F}"/>
  <sortState xmlns:xlrd2="http://schemas.microsoft.com/office/spreadsheetml/2017/richdata2" ref="H6:K3113">
    <sortCondition ref="I6:I3113"/>
  </sortState>
  <mergeCells count="3">
    <mergeCell ref="D3:F4"/>
    <mergeCell ref="C1:F1"/>
    <mergeCell ref="H1:K1"/>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FFBD-930E-45CB-9E60-E51C60469F28}">
  <dimension ref="A1:M3233"/>
  <sheetViews>
    <sheetView workbookViewId="0">
      <pane ySplit="4" topLeftCell="A5" activePane="bottomLeft" state="frozen"/>
      <selection pane="bottomLeft" activeCell="A5" sqref="A5"/>
    </sheetView>
  </sheetViews>
  <sheetFormatPr defaultRowHeight="15.6" x14ac:dyDescent="0.3"/>
  <cols>
    <col min="4" max="4" width="16.3984375" bestFit="1" customWidth="1"/>
    <col min="6" max="6" width="7" bestFit="1" customWidth="1"/>
    <col min="7" max="7" width="26.8984375" bestFit="1" customWidth="1"/>
  </cols>
  <sheetData>
    <row r="1" spans="1:13" x14ac:dyDescent="0.3">
      <c r="B1" s="17" t="s">
        <v>4196</v>
      </c>
      <c r="G1" s="24" t="s">
        <v>4194</v>
      </c>
      <c r="K1" s="24" t="s">
        <v>4195</v>
      </c>
    </row>
    <row r="2" spans="1:13" x14ac:dyDescent="0.3">
      <c r="B2" s="19" t="s">
        <v>4201</v>
      </c>
      <c r="C2" s="9"/>
      <c r="D2" s="9"/>
      <c r="E2" s="9"/>
      <c r="G2" t="s">
        <v>4192</v>
      </c>
      <c r="K2" s="1" t="s">
        <v>2466</v>
      </c>
      <c r="L2" t="s">
        <v>2495</v>
      </c>
    </row>
    <row r="3" spans="1:13" x14ac:dyDescent="0.3">
      <c r="L3" t="s">
        <v>2496</v>
      </c>
    </row>
    <row r="4" spans="1:13" x14ac:dyDescent="0.3">
      <c r="A4" s="16" t="s">
        <v>2338</v>
      </c>
      <c r="B4" s="25" t="s">
        <v>2337</v>
      </c>
      <c r="C4" s="13" t="s">
        <v>2497</v>
      </c>
      <c r="D4" s="13" t="s">
        <v>4198</v>
      </c>
      <c r="F4" s="16" t="s">
        <v>4193</v>
      </c>
      <c r="G4" s="13" t="s">
        <v>4191</v>
      </c>
      <c r="H4" s="13" t="s">
        <v>2497</v>
      </c>
      <c r="I4" s="16" t="s">
        <v>4197</v>
      </c>
      <c r="K4" s="25" t="s">
        <v>2337</v>
      </c>
      <c r="L4" s="25" t="s">
        <v>2497</v>
      </c>
      <c r="M4" s="16"/>
    </row>
    <row r="5" spans="1:13" x14ac:dyDescent="0.3">
      <c r="A5" s="26">
        <f>TRUNC(B5/1000,0)</f>
        <v>1</v>
      </c>
      <c r="B5" s="14">
        <v>1001</v>
      </c>
      <c r="C5" s="14">
        <f>IF(ISNA(VLOOKUP(B5,$F$4:$H$1697,3,FALSE)),VLOOKUP(B5,$K$4:$L$3233,2,FALSE),VLOOKUP(B5,$F$4:$H$1697,3,FALSE))</f>
        <v>0</v>
      </c>
      <c r="D5" s="14" t="str">
        <f>IF(ISNA(VLOOKUP(B5,$F$4:$H$1697,3,FALSE)),"MOVES","Submittal")</f>
        <v>MOVES</v>
      </c>
      <c r="F5" s="16">
        <f>MID(G5,2,5)*1</f>
        <v>2013</v>
      </c>
      <c r="G5" s="15" t="s">
        <v>2498</v>
      </c>
      <c r="H5" s="14">
        <v>0</v>
      </c>
      <c r="I5" s="16" t="b">
        <f>VLOOKUP(F5,$K$4:$L$3233,2,FALSE)=H5</f>
        <v>1</v>
      </c>
      <c r="K5" s="14">
        <v>1001</v>
      </c>
      <c r="L5" s="14">
        <v>0</v>
      </c>
      <c r="M5" s="16"/>
    </row>
    <row r="6" spans="1:13" x14ac:dyDescent="0.3">
      <c r="A6" s="26">
        <f t="shared" ref="A6:A69" si="0">TRUNC(B6/1000,0)</f>
        <v>1</v>
      </c>
      <c r="B6" s="14">
        <v>1003</v>
      </c>
      <c r="C6" s="14">
        <f t="shared" ref="C6:C69" si="1">IF(ISNA(VLOOKUP(B6,$F$4:$H$1697,3,FALSE)),VLOOKUP(B6,$K$4:$L$3233,2,FALSE),VLOOKUP(B6,$F$4:$H$1697,3,FALSE))</f>
        <v>0</v>
      </c>
      <c r="D6" s="14" t="str">
        <f t="shared" ref="D6:D69" si="2">IF(ISNA(VLOOKUP(B6,$F$4:$H$1697,3,FALSE)),"MOVES","Submittal")</f>
        <v>MOVES</v>
      </c>
      <c r="F6" s="16">
        <f t="shared" ref="F6:F69" si="3">MID(G6,2,5)*1</f>
        <v>2016</v>
      </c>
      <c r="G6" s="15" t="s">
        <v>2499</v>
      </c>
      <c r="H6" s="14">
        <v>0</v>
      </c>
      <c r="I6" s="16" t="b">
        <f t="shared" ref="I6:I69" si="4">VLOOKUP(F6,$K$4:$L$3233,2,FALSE)=H6</f>
        <v>1</v>
      </c>
      <c r="K6" s="14">
        <v>1003</v>
      </c>
      <c r="L6" s="14">
        <v>0</v>
      </c>
      <c r="M6" s="16"/>
    </row>
    <row r="7" spans="1:13" x14ac:dyDescent="0.3">
      <c r="A7" s="26">
        <f t="shared" si="0"/>
        <v>1</v>
      </c>
      <c r="B7" s="14">
        <v>1005</v>
      </c>
      <c r="C7" s="14">
        <f t="shared" si="1"/>
        <v>0</v>
      </c>
      <c r="D7" s="14" t="str">
        <f t="shared" si="2"/>
        <v>MOVES</v>
      </c>
      <c r="F7" s="16">
        <f t="shared" si="3"/>
        <v>2020</v>
      </c>
      <c r="G7" s="15" t="s">
        <v>2500</v>
      </c>
      <c r="H7" s="14">
        <v>0</v>
      </c>
      <c r="I7" s="16" t="b">
        <f t="shared" si="4"/>
        <v>0</v>
      </c>
      <c r="K7" s="14">
        <v>1005</v>
      </c>
      <c r="L7" s="14">
        <v>0</v>
      </c>
      <c r="M7" s="16"/>
    </row>
    <row r="8" spans="1:13" x14ac:dyDescent="0.3">
      <c r="A8" s="26">
        <f t="shared" si="0"/>
        <v>1</v>
      </c>
      <c r="B8" s="14">
        <v>1007</v>
      </c>
      <c r="C8" s="14">
        <f t="shared" si="1"/>
        <v>0</v>
      </c>
      <c r="D8" s="14" t="str">
        <f t="shared" si="2"/>
        <v>MOVES</v>
      </c>
      <c r="F8" s="16">
        <f t="shared" si="3"/>
        <v>2050</v>
      </c>
      <c r="G8" s="15" t="s">
        <v>2501</v>
      </c>
      <c r="H8" s="14">
        <v>0</v>
      </c>
      <c r="I8" s="16" t="b">
        <f t="shared" si="4"/>
        <v>1</v>
      </c>
      <c r="K8" s="14">
        <v>1007</v>
      </c>
      <c r="L8" s="14">
        <v>0</v>
      </c>
      <c r="M8" s="16"/>
    </row>
    <row r="9" spans="1:13" x14ac:dyDescent="0.3">
      <c r="A9" s="26">
        <f t="shared" si="0"/>
        <v>1</v>
      </c>
      <c r="B9" s="14">
        <v>1009</v>
      </c>
      <c r="C9" s="14">
        <f t="shared" si="1"/>
        <v>0</v>
      </c>
      <c r="D9" s="14" t="str">
        <f t="shared" si="2"/>
        <v>MOVES</v>
      </c>
      <c r="F9" s="16">
        <f t="shared" si="3"/>
        <v>2060</v>
      </c>
      <c r="G9" s="15" t="s">
        <v>2502</v>
      </c>
      <c r="H9" s="14">
        <v>0</v>
      </c>
      <c r="I9" s="16" t="b">
        <f t="shared" si="4"/>
        <v>1</v>
      </c>
      <c r="K9" s="14">
        <v>1009</v>
      </c>
      <c r="L9" s="14">
        <v>0</v>
      </c>
      <c r="M9" s="16"/>
    </row>
    <row r="10" spans="1:13" x14ac:dyDescent="0.3">
      <c r="A10" s="26">
        <f t="shared" si="0"/>
        <v>1</v>
      </c>
      <c r="B10" s="14">
        <v>1011</v>
      </c>
      <c r="C10" s="14">
        <f t="shared" si="1"/>
        <v>0</v>
      </c>
      <c r="D10" s="14" t="str">
        <f t="shared" si="2"/>
        <v>MOVES</v>
      </c>
      <c r="F10" s="16">
        <f t="shared" si="3"/>
        <v>2068</v>
      </c>
      <c r="G10" s="15" t="s">
        <v>2503</v>
      </c>
      <c r="H10" s="14">
        <v>0</v>
      </c>
      <c r="I10" s="16" t="b">
        <f t="shared" si="4"/>
        <v>1</v>
      </c>
      <c r="K10" s="14">
        <v>1011</v>
      </c>
      <c r="L10" s="14">
        <v>0</v>
      </c>
      <c r="M10" s="16"/>
    </row>
    <row r="11" spans="1:13" x14ac:dyDescent="0.3">
      <c r="A11" s="26">
        <f t="shared" si="0"/>
        <v>1</v>
      </c>
      <c r="B11" s="14">
        <v>1013</v>
      </c>
      <c r="C11" s="14">
        <f t="shared" si="1"/>
        <v>0</v>
      </c>
      <c r="D11" s="14" t="str">
        <f t="shared" si="2"/>
        <v>MOVES</v>
      </c>
      <c r="F11" s="16">
        <f t="shared" si="3"/>
        <v>2070</v>
      </c>
      <c r="G11" s="15" t="s">
        <v>2504</v>
      </c>
      <c r="H11" s="14">
        <v>0</v>
      </c>
      <c r="I11" s="16" t="b">
        <f t="shared" si="4"/>
        <v>1</v>
      </c>
      <c r="K11" s="14">
        <v>1013</v>
      </c>
      <c r="L11" s="14">
        <v>0</v>
      </c>
      <c r="M11" s="16"/>
    </row>
    <row r="12" spans="1:13" x14ac:dyDescent="0.3">
      <c r="A12" s="26">
        <f t="shared" si="0"/>
        <v>1</v>
      </c>
      <c r="B12" s="14">
        <v>1015</v>
      </c>
      <c r="C12" s="14">
        <f t="shared" si="1"/>
        <v>0</v>
      </c>
      <c r="D12" s="14" t="str">
        <f t="shared" si="2"/>
        <v>MOVES</v>
      </c>
      <c r="F12" s="16">
        <f t="shared" si="3"/>
        <v>2090</v>
      </c>
      <c r="G12" s="15" t="s">
        <v>2505</v>
      </c>
      <c r="H12" s="14">
        <v>0</v>
      </c>
      <c r="I12" s="16" t="b">
        <f t="shared" si="4"/>
        <v>1</v>
      </c>
      <c r="K12" s="14">
        <v>1015</v>
      </c>
      <c r="L12" s="14">
        <v>0</v>
      </c>
      <c r="M12" s="16"/>
    </row>
    <row r="13" spans="1:13" x14ac:dyDescent="0.3">
      <c r="A13" s="26">
        <f t="shared" si="0"/>
        <v>1</v>
      </c>
      <c r="B13" s="14">
        <v>1017</v>
      </c>
      <c r="C13" s="14">
        <f t="shared" si="1"/>
        <v>0</v>
      </c>
      <c r="D13" s="14" t="str">
        <f t="shared" si="2"/>
        <v>MOVES</v>
      </c>
      <c r="F13" s="16">
        <f t="shared" si="3"/>
        <v>2100</v>
      </c>
      <c r="G13" s="15" t="s">
        <v>2506</v>
      </c>
      <c r="H13" s="14">
        <v>0</v>
      </c>
      <c r="I13" s="16" t="b">
        <f t="shared" si="4"/>
        <v>1</v>
      </c>
      <c r="K13" s="14">
        <v>1017</v>
      </c>
      <c r="L13" s="14">
        <v>0</v>
      </c>
      <c r="M13" s="16"/>
    </row>
    <row r="14" spans="1:13" x14ac:dyDescent="0.3">
      <c r="A14" s="26">
        <f t="shared" si="0"/>
        <v>1</v>
      </c>
      <c r="B14" s="14">
        <v>1019</v>
      </c>
      <c r="C14" s="14">
        <f t="shared" si="1"/>
        <v>0</v>
      </c>
      <c r="D14" s="14" t="str">
        <f t="shared" si="2"/>
        <v>MOVES</v>
      </c>
      <c r="F14" s="16">
        <f t="shared" si="3"/>
        <v>2105</v>
      </c>
      <c r="G14" s="15" t="s">
        <v>2507</v>
      </c>
      <c r="H14" s="14">
        <v>0</v>
      </c>
      <c r="I14" s="16" t="b">
        <f t="shared" si="4"/>
        <v>1</v>
      </c>
      <c r="K14" s="14">
        <v>1019</v>
      </c>
      <c r="L14" s="14">
        <v>0</v>
      </c>
      <c r="M14" s="16"/>
    </row>
    <row r="15" spans="1:13" x14ac:dyDescent="0.3">
      <c r="A15" s="26">
        <f t="shared" si="0"/>
        <v>1</v>
      </c>
      <c r="B15" s="14">
        <v>1021</v>
      </c>
      <c r="C15" s="14">
        <f t="shared" si="1"/>
        <v>0</v>
      </c>
      <c r="D15" s="14" t="str">
        <f t="shared" si="2"/>
        <v>MOVES</v>
      </c>
      <c r="F15" s="16">
        <f t="shared" si="3"/>
        <v>2110</v>
      </c>
      <c r="G15" s="15" t="s">
        <v>2508</v>
      </c>
      <c r="H15" s="14">
        <v>0</v>
      </c>
      <c r="I15" s="16" t="b">
        <f t="shared" si="4"/>
        <v>1</v>
      </c>
      <c r="K15" s="14">
        <v>1021</v>
      </c>
      <c r="L15" s="14">
        <v>0</v>
      </c>
      <c r="M15" s="16"/>
    </row>
    <row r="16" spans="1:13" x14ac:dyDescent="0.3">
      <c r="A16" s="26">
        <f t="shared" si="0"/>
        <v>1</v>
      </c>
      <c r="B16" s="14">
        <v>1023</v>
      </c>
      <c r="C16" s="14">
        <f t="shared" si="1"/>
        <v>0</v>
      </c>
      <c r="D16" s="14" t="str">
        <f t="shared" si="2"/>
        <v>MOVES</v>
      </c>
      <c r="F16" s="16">
        <f t="shared" si="3"/>
        <v>2122</v>
      </c>
      <c r="G16" s="15" t="s">
        <v>2509</v>
      </c>
      <c r="H16" s="14">
        <v>0</v>
      </c>
      <c r="I16" s="16" t="b">
        <f t="shared" si="4"/>
        <v>1</v>
      </c>
      <c r="K16" s="14">
        <v>1023</v>
      </c>
      <c r="L16" s="14">
        <v>0</v>
      </c>
      <c r="M16" s="16"/>
    </row>
    <row r="17" spans="1:13" x14ac:dyDescent="0.3">
      <c r="A17" s="26">
        <f t="shared" si="0"/>
        <v>1</v>
      </c>
      <c r="B17" s="14">
        <v>1025</v>
      </c>
      <c r="C17" s="14">
        <f t="shared" si="1"/>
        <v>0</v>
      </c>
      <c r="D17" s="14" t="str">
        <f t="shared" si="2"/>
        <v>MOVES</v>
      </c>
      <c r="F17" s="16">
        <f t="shared" si="3"/>
        <v>2130</v>
      </c>
      <c r="G17" s="15" t="s">
        <v>2510</v>
      </c>
      <c r="H17" s="14">
        <v>0</v>
      </c>
      <c r="I17" s="16" t="b">
        <f t="shared" si="4"/>
        <v>1</v>
      </c>
      <c r="K17" s="14">
        <v>1025</v>
      </c>
      <c r="L17" s="14">
        <v>0</v>
      </c>
      <c r="M17" s="16"/>
    </row>
    <row r="18" spans="1:13" x14ac:dyDescent="0.3">
      <c r="A18" s="26">
        <f t="shared" si="0"/>
        <v>1</v>
      </c>
      <c r="B18" s="14">
        <v>1027</v>
      </c>
      <c r="C18" s="14">
        <f t="shared" si="1"/>
        <v>0</v>
      </c>
      <c r="D18" s="14" t="str">
        <f t="shared" si="2"/>
        <v>MOVES</v>
      </c>
      <c r="F18" s="16">
        <f t="shared" si="3"/>
        <v>2150</v>
      </c>
      <c r="G18" s="15" t="s">
        <v>2511</v>
      </c>
      <c r="H18" s="14">
        <v>0</v>
      </c>
      <c r="I18" s="16" t="b">
        <f t="shared" si="4"/>
        <v>1</v>
      </c>
      <c r="K18" s="14">
        <v>1027</v>
      </c>
      <c r="L18" s="14">
        <v>0</v>
      </c>
      <c r="M18" s="16"/>
    </row>
    <row r="19" spans="1:13" x14ac:dyDescent="0.3">
      <c r="A19" s="26">
        <f t="shared" si="0"/>
        <v>1</v>
      </c>
      <c r="B19" s="14">
        <v>1029</v>
      </c>
      <c r="C19" s="14">
        <f t="shared" si="1"/>
        <v>0</v>
      </c>
      <c r="D19" s="14" t="str">
        <f t="shared" si="2"/>
        <v>MOVES</v>
      </c>
      <c r="F19" s="16">
        <f t="shared" si="3"/>
        <v>2164</v>
      </c>
      <c r="G19" s="15" t="s">
        <v>2512</v>
      </c>
      <c r="H19" s="14">
        <v>0</v>
      </c>
      <c r="I19" s="16" t="b">
        <f t="shared" si="4"/>
        <v>1</v>
      </c>
      <c r="K19" s="14">
        <v>1029</v>
      </c>
      <c r="L19" s="14">
        <v>0</v>
      </c>
      <c r="M19" s="16"/>
    </row>
    <row r="20" spans="1:13" x14ac:dyDescent="0.3">
      <c r="A20" s="26">
        <f t="shared" si="0"/>
        <v>1</v>
      </c>
      <c r="B20" s="14">
        <v>1031</v>
      </c>
      <c r="C20" s="14">
        <f t="shared" si="1"/>
        <v>0</v>
      </c>
      <c r="D20" s="14" t="str">
        <f t="shared" si="2"/>
        <v>MOVES</v>
      </c>
      <c r="F20" s="16">
        <f t="shared" si="3"/>
        <v>2170</v>
      </c>
      <c r="G20" s="15" t="s">
        <v>2513</v>
      </c>
      <c r="H20" s="14">
        <v>0</v>
      </c>
      <c r="I20" s="16" t="b">
        <f t="shared" si="4"/>
        <v>1</v>
      </c>
      <c r="K20" s="14">
        <v>1031</v>
      </c>
      <c r="L20" s="14">
        <v>0</v>
      </c>
      <c r="M20" s="16"/>
    </row>
    <row r="21" spans="1:13" x14ac:dyDescent="0.3">
      <c r="A21" s="26">
        <f t="shared" si="0"/>
        <v>1</v>
      </c>
      <c r="B21" s="14">
        <v>1033</v>
      </c>
      <c r="C21" s="14">
        <f t="shared" si="1"/>
        <v>0</v>
      </c>
      <c r="D21" s="14" t="str">
        <f t="shared" si="2"/>
        <v>MOVES</v>
      </c>
      <c r="F21" s="16">
        <f t="shared" si="3"/>
        <v>2180</v>
      </c>
      <c r="G21" s="15" t="s">
        <v>2514</v>
      </c>
      <c r="H21" s="14">
        <v>0</v>
      </c>
      <c r="I21" s="16" t="b">
        <f t="shared" si="4"/>
        <v>1</v>
      </c>
      <c r="K21" s="14">
        <v>1033</v>
      </c>
      <c r="L21" s="14">
        <v>0</v>
      </c>
      <c r="M21" s="16"/>
    </row>
    <row r="22" spans="1:13" x14ac:dyDescent="0.3">
      <c r="A22" s="26">
        <f t="shared" si="0"/>
        <v>1</v>
      </c>
      <c r="B22" s="14">
        <v>1035</v>
      </c>
      <c r="C22" s="14">
        <f t="shared" si="1"/>
        <v>0</v>
      </c>
      <c r="D22" s="14" t="str">
        <f t="shared" si="2"/>
        <v>MOVES</v>
      </c>
      <c r="F22" s="16">
        <f t="shared" si="3"/>
        <v>2185</v>
      </c>
      <c r="G22" s="15" t="s">
        <v>2515</v>
      </c>
      <c r="H22" s="14">
        <v>0</v>
      </c>
      <c r="I22" s="16" t="b">
        <f t="shared" si="4"/>
        <v>1</v>
      </c>
      <c r="K22" s="14">
        <v>1035</v>
      </c>
      <c r="L22" s="14">
        <v>0</v>
      </c>
      <c r="M22" s="16"/>
    </row>
    <row r="23" spans="1:13" x14ac:dyDescent="0.3">
      <c r="A23" s="26">
        <f t="shared" si="0"/>
        <v>1</v>
      </c>
      <c r="B23" s="14">
        <v>1037</v>
      </c>
      <c r="C23" s="14">
        <f t="shared" si="1"/>
        <v>0</v>
      </c>
      <c r="D23" s="14" t="str">
        <f t="shared" si="2"/>
        <v>MOVES</v>
      </c>
      <c r="F23" s="16">
        <f t="shared" si="3"/>
        <v>2188</v>
      </c>
      <c r="G23" s="15" t="s">
        <v>2516</v>
      </c>
      <c r="H23" s="14">
        <v>0</v>
      </c>
      <c r="I23" s="16" t="b">
        <f t="shared" si="4"/>
        <v>1</v>
      </c>
      <c r="K23" s="14">
        <v>1037</v>
      </c>
      <c r="L23" s="14">
        <v>0</v>
      </c>
      <c r="M23" s="16"/>
    </row>
    <row r="24" spans="1:13" x14ac:dyDescent="0.3">
      <c r="A24" s="26">
        <f t="shared" si="0"/>
        <v>1</v>
      </c>
      <c r="B24" s="14">
        <v>1039</v>
      </c>
      <c r="C24" s="14">
        <f t="shared" si="1"/>
        <v>0</v>
      </c>
      <c r="D24" s="14" t="str">
        <f t="shared" si="2"/>
        <v>MOVES</v>
      </c>
      <c r="F24" s="16">
        <f t="shared" si="3"/>
        <v>2195</v>
      </c>
      <c r="G24" s="15" t="s">
        <v>2517</v>
      </c>
      <c r="H24" s="14">
        <v>0</v>
      </c>
      <c r="I24" s="16" t="b">
        <f t="shared" si="4"/>
        <v>1</v>
      </c>
      <c r="K24" s="14">
        <v>1039</v>
      </c>
      <c r="L24" s="14">
        <v>0</v>
      </c>
      <c r="M24" s="16"/>
    </row>
    <row r="25" spans="1:13" x14ac:dyDescent="0.3">
      <c r="A25" s="26">
        <f t="shared" si="0"/>
        <v>1</v>
      </c>
      <c r="B25" s="14">
        <v>1041</v>
      </c>
      <c r="C25" s="14">
        <f t="shared" si="1"/>
        <v>0</v>
      </c>
      <c r="D25" s="14" t="str">
        <f t="shared" si="2"/>
        <v>MOVES</v>
      </c>
      <c r="F25" s="16">
        <f t="shared" si="3"/>
        <v>2198</v>
      </c>
      <c r="G25" s="15" t="s">
        <v>2518</v>
      </c>
      <c r="H25" s="14">
        <v>0</v>
      </c>
      <c r="I25" s="16" t="b">
        <f t="shared" si="4"/>
        <v>1</v>
      </c>
      <c r="K25" s="14">
        <v>1041</v>
      </c>
      <c r="L25" s="14">
        <v>0</v>
      </c>
      <c r="M25" s="16"/>
    </row>
    <row r="26" spans="1:13" x14ac:dyDescent="0.3">
      <c r="A26" s="26">
        <f t="shared" si="0"/>
        <v>1</v>
      </c>
      <c r="B26" s="14">
        <v>1043</v>
      </c>
      <c r="C26" s="14">
        <f t="shared" si="1"/>
        <v>0</v>
      </c>
      <c r="D26" s="14" t="str">
        <f t="shared" si="2"/>
        <v>MOVES</v>
      </c>
      <c r="F26" s="16">
        <f t="shared" si="3"/>
        <v>2201</v>
      </c>
      <c r="G26" s="15" t="s">
        <v>2519</v>
      </c>
      <c r="H26" s="14">
        <v>0</v>
      </c>
      <c r="I26" s="16" t="b">
        <f t="shared" si="4"/>
        <v>1</v>
      </c>
      <c r="K26" s="14">
        <v>1043</v>
      </c>
      <c r="L26" s="14">
        <v>0</v>
      </c>
      <c r="M26" s="16"/>
    </row>
    <row r="27" spans="1:13" x14ac:dyDescent="0.3">
      <c r="A27" s="26">
        <f t="shared" si="0"/>
        <v>1</v>
      </c>
      <c r="B27" s="14">
        <v>1045</v>
      </c>
      <c r="C27" s="14">
        <f t="shared" si="1"/>
        <v>0</v>
      </c>
      <c r="D27" s="14" t="str">
        <f t="shared" si="2"/>
        <v>MOVES</v>
      </c>
      <c r="F27" s="16">
        <f t="shared" si="3"/>
        <v>2220</v>
      </c>
      <c r="G27" s="15" t="s">
        <v>2520</v>
      </c>
      <c r="H27" s="14">
        <v>0</v>
      </c>
      <c r="I27" s="16" t="b">
        <f t="shared" si="4"/>
        <v>1</v>
      </c>
      <c r="K27" s="14">
        <v>1045</v>
      </c>
      <c r="L27" s="14">
        <v>0</v>
      </c>
      <c r="M27" s="16"/>
    </row>
    <row r="28" spans="1:13" x14ac:dyDescent="0.3">
      <c r="A28" s="26">
        <f t="shared" si="0"/>
        <v>1</v>
      </c>
      <c r="B28" s="14">
        <v>1047</v>
      </c>
      <c r="C28" s="14">
        <f t="shared" si="1"/>
        <v>0</v>
      </c>
      <c r="D28" s="14" t="str">
        <f t="shared" si="2"/>
        <v>MOVES</v>
      </c>
      <c r="F28" s="16">
        <f t="shared" si="3"/>
        <v>2230</v>
      </c>
      <c r="G28" s="15" t="s">
        <v>2521</v>
      </c>
      <c r="H28" s="14">
        <v>0</v>
      </c>
      <c r="I28" s="16" t="b">
        <f t="shared" si="4"/>
        <v>1</v>
      </c>
      <c r="K28" s="14">
        <v>1047</v>
      </c>
      <c r="L28" s="14">
        <v>0</v>
      </c>
      <c r="M28" s="16"/>
    </row>
    <row r="29" spans="1:13" x14ac:dyDescent="0.3">
      <c r="A29" s="26">
        <f t="shared" si="0"/>
        <v>1</v>
      </c>
      <c r="B29" s="14">
        <v>1049</v>
      </c>
      <c r="C29" s="14">
        <f t="shared" si="1"/>
        <v>0</v>
      </c>
      <c r="D29" s="14" t="str">
        <f t="shared" si="2"/>
        <v>MOVES</v>
      </c>
      <c r="F29" s="16">
        <f t="shared" si="3"/>
        <v>2232</v>
      </c>
      <c r="G29" s="15" t="s">
        <v>2522</v>
      </c>
      <c r="H29" s="14">
        <v>0</v>
      </c>
      <c r="I29" s="16" t="b">
        <f t="shared" si="4"/>
        <v>1</v>
      </c>
      <c r="K29" s="14">
        <v>1049</v>
      </c>
      <c r="L29" s="14">
        <v>0</v>
      </c>
      <c r="M29" s="16"/>
    </row>
    <row r="30" spans="1:13" x14ac:dyDescent="0.3">
      <c r="A30" s="26">
        <f t="shared" si="0"/>
        <v>1</v>
      </c>
      <c r="B30" s="14">
        <v>1051</v>
      </c>
      <c r="C30" s="14">
        <f t="shared" si="1"/>
        <v>0</v>
      </c>
      <c r="D30" s="14" t="str">
        <f t="shared" si="2"/>
        <v>MOVES</v>
      </c>
      <c r="F30" s="16">
        <f t="shared" si="3"/>
        <v>2240</v>
      </c>
      <c r="G30" s="15" t="s">
        <v>2523</v>
      </c>
      <c r="H30" s="14">
        <v>0</v>
      </c>
      <c r="I30" s="16" t="b">
        <f t="shared" si="4"/>
        <v>1</v>
      </c>
      <c r="K30" s="14">
        <v>1051</v>
      </c>
      <c r="L30" s="14">
        <v>0</v>
      </c>
      <c r="M30" s="16"/>
    </row>
    <row r="31" spans="1:13" x14ac:dyDescent="0.3">
      <c r="A31" s="26">
        <f t="shared" si="0"/>
        <v>1</v>
      </c>
      <c r="B31" s="14">
        <v>1053</v>
      </c>
      <c r="C31" s="14">
        <f t="shared" si="1"/>
        <v>0</v>
      </c>
      <c r="D31" s="14" t="str">
        <f t="shared" si="2"/>
        <v>MOVES</v>
      </c>
      <c r="F31" s="16">
        <f t="shared" si="3"/>
        <v>2261</v>
      </c>
      <c r="G31" s="15" t="s">
        <v>2524</v>
      </c>
      <c r="H31" s="14">
        <v>0</v>
      </c>
      <c r="I31" s="16" t="b">
        <f t="shared" si="4"/>
        <v>1</v>
      </c>
      <c r="K31" s="14">
        <v>1053</v>
      </c>
      <c r="L31" s="14">
        <v>0</v>
      </c>
      <c r="M31" s="16"/>
    </row>
    <row r="32" spans="1:13" x14ac:dyDescent="0.3">
      <c r="A32" s="26">
        <f t="shared" si="0"/>
        <v>1</v>
      </c>
      <c r="B32" s="14">
        <v>1055</v>
      </c>
      <c r="C32" s="14">
        <f t="shared" si="1"/>
        <v>0</v>
      </c>
      <c r="D32" s="14" t="str">
        <f t="shared" si="2"/>
        <v>MOVES</v>
      </c>
      <c r="F32" s="16">
        <f t="shared" si="3"/>
        <v>2270</v>
      </c>
      <c r="G32" s="15" t="s">
        <v>2525</v>
      </c>
      <c r="H32" s="14">
        <v>0</v>
      </c>
      <c r="I32" s="16" t="b">
        <f t="shared" si="4"/>
        <v>1</v>
      </c>
      <c r="K32" s="14">
        <v>1055</v>
      </c>
      <c r="L32" s="14">
        <v>0</v>
      </c>
      <c r="M32" s="16"/>
    </row>
    <row r="33" spans="1:13" x14ac:dyDescent="0.3">
      <c r="A33" s="26">
        <f t="shared" si="0"/>
        <v>1</v>
      </c>
      <c r="B33" s="14">
        <v>1057</v>
      </c>
      <c r="C33" s="14">
        <f t="shared" si="1"/>
        <v>0</v>
      </c>
      <c r="D33" s="14" t="str">
        <f t="shared" si="2"/>
        <v>MOVES</v>
      </c>
      <c r="F33" s="16">
        <f t="shared" si="3"/>
        <v>2275</v>
      </c>
      <c r="G33" s="15" t="s">
        <v>2526</v>
      </c>
      <c r="H33" s="14">
        <v>0</v>
      </c>
      <c r="I33" s="16" t="b">
        <f t="shared" si="4"/>
        <v>1</v>
      </c>
      <c r="K33" s="14">
        <v>1057</v>
      </c>
      <c r="L33" s="14">
        <v>0</v>
      </c>
      <c r="M33" s="16"/>
    </row>
    <row r="34" spans="1:13" x14ac:dyDescent="0.3">
      <c r="A34" s="26">
        <f t="shared" si="0"/>
        <v>1</v>
      </c>
      <c r="B34" s="14">
        <v>1059</v>
      </c>
      <c r="C34" s="14">
        <f t="shared" si="1"/>
        <v>0</v>
      </c>
      <c r="D34" s="14" t="str">
        <f t="shared" si="2"/>
        <v>MOVES</v>
      </c>
      <c r="F34" s="16">
        <f t="shared" si="3"/>
        <v>2280</v>
      </c>
      <c r="G34" s="15" t="s">
        <v>2527</v>
      </c>
      <c r="H34" s="14">
        <v>0</v>
      </c>
      <c r="I34" s="16" t="b">
        <f t="shared" si="4"/>
        <v>1</v>
      </c>
      <c r="K34" s="14">
        <v>1059</v>
      </c>
      <c r="L34" s="14">
        <v>0</v>
      </c>
      <c r="M34" s="16"/>
    </row>
    <row r="35" spans="1:13" x14ac:dyDescent="0.3">
      <c r="A35" s="26">
        <f t="shared" si="0"/>
        <v>1</v>
      </c>
      <c r="B35" s="14">
        <v>1061</v>
      </c>
      <c r="C35" s="14">
        <f t="shared" si="1"/>
        <v>0</v>
      </c>
      <c r="D35" s="14" t="str">
        <f t="shared" si="2"/>
        <v>MOVES</v>
      </c>
      <c r="F35" s="16">
        <f t="shared" si="3"/>
        <v>2282</v>
      </c>
      <c r="G35" s="15" t="s">
        <v>2528</v>
      </c>
      <c r="H35" s="14">
        <v>0</v>
      </c>
      <c r="I35" s="16" t="b">
        <f t="shared" si="4"/>
        <v>1</v>
      </c>
      <c r="K35" s="14">
        <v>1061</v>
      </c>
      <c r="L35" s="14">
        <v>0</v>
      </c>
      <c r="M35" s="16"/>
    </row>
    <row r="36" spans="1:13" x14ac:dyDescent="0.3">
      <c r="A36" s="26">
        <f t="shared" si="0"/>
        <v>1</v>
      </c>
      <c r="B36" s="14">
        <v>1063</v>
      </c>
      <c r="C36" s="14">
        <f t="shared" si="1"/>
        <v>0</v>
      </c>
      <c r="D36" s="14" t="str">
        <f t="shared" si="2"/>
        <v>MOVES</v>
      </c>
      <c r="F36" s="16">
        <f t="shared" si="3"/>
        <v>2290</v>
      </c>
      <c r="G36" s="15" t="s">
        <v>2529</v>
      </c>
      <c r="H36" s="14">
        <v>0</v>
      </c>
      <c r="I36" s="16" t="b">
        <f t="shared" si="4"/>
        <v>1</v>
      </c>
      <c r="K36" s="14">
        <v>1063</v>
      </c>
      <c r="L36" s="14">
        <v>0</v>
      </c>
      <c r="M36" s="16"/>
    </row>
    <row r="37" spans="1:13" x14ac:dyDescent="0.3">
      <c r="A37" s="26">
        <f t="shared" si="0"/>
        <v>1</v>
      </c>
      <c r="B37" s="14">
        <v>1065</v>
      </c>
      <c r="C37" s="14">
        <f t="shared" si="1"/>
        <v>0</v>
      </c>
      <c r="D37" s="14" t="str">
        <f t="shared" si="2"/>
        <v>MOVES</v>
      </c>
      <c r="F37" s="16">
        <f t="shared" si="3"/>
        <v>4001</v>
      </c>
      <c r="G37" s="15" t="s">
        <v>2530</v>
      </c>
      <c r="H37" s="14">
        <v>0</v>
      </c>
      <c r="I37" s="16" t="b">
        <f t="shared" si="4"/>
        <v>1</v>
      </c>
      <c r="K37" s="14">
        <v>1065</v>
      </c>
      <c r="L37" s="14">
        <v>0</v>
      </c>
      <c r="M37" s="16"/>
    </row>
    <row r="38" spans="1:13" x14ac:dyDescent="0.3">
      <c r="A38" s="26">
        <f t="shared" si="0"/>
        <v>1</v>
      </c>
      <c r="B38" s="14">
        <v>1067</v>
      </c>
      <c r="C38" s="14">
        <f t="shared" si="1"/>
        <v>0</v>
      </c>
      <c r="D38" s="14" t="str">
        <f t="shared" si="2"/>
        <v>MOVES</v>
      </c>
      <c r="F38" s="16">
        <f t="shared" si="3"/>
        <v>4003</v>
      </c>
      <c r="G38" s="15" t="s">
        <v>2531</v>
      </c>
      <c r="H38" s="14">
        <v>0</v>
      </c>
      <c r="I38" s="16" t="b">
        <f t="shared" si="4"/>
        <v>1</v>
      </c>
      <c r="K38" s="14">
        <v>1067</v>
      </c>
      <c r="L38" s="14">
        <v>0</v>
      </c>
      <c r="M38" s="16"/>
    </row>
    <row r="39" spans="1:13" x14ac:dyDescent="0.3">
      <c r="A39" s="26">
        <f t="shared" si="0"/>
        <v>1</v>
      </c>
      <c r="B39" s="14">
        <v>1069</v>
      </c>
      <c r="C39" s="14">
        <f t="shared" si="1"/>
        <v>0</v>
      </c>
      <c r="D39" s="14" t="str">
        <f t="shared" si="2"/>
        <v>MOVES</v>
      </c>
      <c r="F39" s="16">
        <f t="shared" si="3"/>
        <v>4005</v>
      </c>
      <c r="G39" s="15" t="s">
        <v>2532</v>
      </c>
      <c r="H39" s="14">
        <v>0</v>
      </c>
      <c r="I39" s="16" t="b">
        <f t="shared" si="4"/>
        <v>1</v>
      </c>
      <c r="K39" s="14">
        <v>1069</v>
      </c>
      <c r="L39" s="14">
        <v>0</v>
      </c>
      <c r="M39" s="16"/>
    </row>
    <row r="40" spans="1:13" x14ac:dyDescent="0.3">
      <c r="A40" s="26">
        <f t="shared" si="0"/>
        <v>1</v>
      </c>
      <c r="B40" s="14">
        <v>1071</v>
      </c>
      <c r="C40" s="14">
        <f t="shared" si="1"/>
        <v>0</v>
      </c>
      <c r="D40" s="14" t="str">
        <f t="shared" si="2"/>
        <v>MOVES</v>
      </c>
      <c r="F40" s="16">
        <f t="shared" si="3"/>
        <v>4007</v>
      </c>
      <c r="G40" s="15" t="s">
        <v>2533</v>
      </c>
      <c r="H40" s="14">
        <v>0</v>
      </c>
      <c r="I40" s="16" t="b">
        <f t="shared" si="4"/>
        <v>1</v>
      </c>
      <c r="K40" s="14">
        <v>1071</v>
      </c>
      <c r="L40" s="14">
        <v>0</v>
      </c>
      <c r="M40" s="16"/>
    </row>
    <row r="41" spans="1:13" x14ac:dyDescent="0.3">
      <c r="A41" s="26">
        <f t="shared" si="0"/>
        <v>1</v>
      </c>
      <c r="B41" s="14">
        <v>1073</v>
      </c>
      <c r="C41" s="14">
        <f t="shared" si="1"/>
        <v>0</v>
      </c>
      <c r="D41" s="14" t="str">
        <f t="shared" si="2"/>
        <v>MOVES</v>
      </c>
      <c r="F41" s="16">
        <f t="shared" si="3"/>
        <v>4009</v>
      </c>
      <c r="G41" s="15" t="s">
        <v>2534</v>
      </c>
      <c r="H41" s="14">
        <v>0</v>
      </c>
      <c r="I41" s="16" t="b">
        <f t="shared" si="4"/>
        <v>1</v>
      </c>
      <c r="K41" s="14">
        <v>1073</v>
      </c>
      <c r="L41" s="14">
        <v>0</v>
      </c>
      <c r="M41" s="16"/>
    </row>
    <row r="42" spans="1:13" x14ac:dyDescent="0.3">
      <c r="A42" s="26">
        <f t="shared" si="0"/>
        <v>1</v>
      </c>
      <c r="B42" s="14">
        <v>1075</v>
      </c>
      <c r="C42" s="14">
        <f t="shared" si="1"/>
        <v>0</v>
      </c>
      <c r="D42" s="14" t="str">
        <f t="shared" si="2"/>
        <v>MOVES</v>
      </c>
      <c r="F42" s="16">
        <f t="shared" si="3"/>
        <v>4011</v>
      </c>
      <c r="G42" s="15" t="s">
        <v>2535</v>
      </c>
      <c r="H42" s="14">
        <v>0</v>
      </c>
      <c r="I42" s="16" t="b">
        <f t="shared" si="4"/>
        <v>1</v>
      </c>
      <c r="K42" s="14">
        <v>1075</v>
      </c>
      <c r="L42" s="14">
        <v>0</v>
      </c>
      <c r="M42" s="16"/>
    </row>
    <row r="43" spans="1:13" x14ac:dyDescent="0.3">
      <c r="A43" s="26">
        <f t="shared" si="0"/>
        <v>1</v>
      </c>
      <c r="B43" s="14">
        <v>1077</v>
      </c>
      <c r="C43" s="14">
        <f t="shared" si="1"/>
        <v>0</v>
      </c>
      <c r="D43" s="14" t="str">
        <f t="shared" si="2"/>
        <v>MOVES</v>
      </c>
      <c r="F43" s="16">
        <f t="shared" si="3"/>
        <v>4012</v>
      </c>
      <c r="G43" s="15" t="s">
        <v>2536</v>
      </c>
      <c r="H43" s="14">
        <v>0</v>
      </c>
      <c r="I43" s="16" t="b">
        <f t="shared" si="4"/>
        <v>1</v>
      </c>
      <c r="K43" s="14">
        <v>1077</v>
      </c>
      <c r="L43" s="14">
        <v>0</v>
      </c>
      <c r="M43" s="16"/>
    </row>
    <row r="44" spans="1:13" x14ac:dyDescent="0.3">
      <c r="A44" s="26">
        <f t="shared" si="0"/>
        <v>1</v>
      </c>
      <c r="B44" s="14">
        <v>1079</v>
      </c>
      <c r="C44" s="14">
        <f t="shared" si="1"/>
        <v>0</v>
      </c>
      <c r="D44" s="14" t="str">
        <f t="shared" si="2"/>
        <v>MOVES</v>
      </c>
      <c r="F44" s="16">
        <f t="shared" si="3"/>
        <v>4013</v>
      </c>
      <c r="G44" s="15" t="s">
        <v>2537</v>
      </c>
      <c r="H44" s="14">
        <v>1</v>
      </c>
      <c r="I44" s="16" t="b">
        <f t="shared" si="4"/>
        <v>1</v>
      </c>
      <c r="K44" s="14">
        <v>1079</v>
      </c>
      <c r="L44" s="14">
        <v>0</v>
      </c>
      <c r="M44" s="16"/>
    </row>
    <row r="45" spans="1:13" x14ac:dyDescent="0.3">
      <c r="A45" s="26">
        <f t="shared" si="0"/>
        <v>1</v>
      </c>
      <c r="B45" s="14">
        <v>1081</v>
      </c>
      <c r="C45" s="14">
        <f t="shared" si="1"/>
        <v>0</v>
      </c>
      <c r="D45" s="14" t="str">
        <f t="shared" si="2"/>
        <v>MOVES</v>
      </c>
      <c r="F45" s="16">
        <f t="shared" si="3"/>
        <v>4015</v>
      </c>
      <c r="G45" s="15" t="s">
        <v>2538</v>
      </c>
      <c r="H45" s="14">
        <v>0</v>
      </c>
      <c r="I45" s="16" t="b">
        <f t="shared" si="4"/>
        <v>1</v>
      </c>
      <c r="K45" s="14">
        <v>1081</v>
      </c>
      <c r="L45" s="14">
        <v>0</v>
      </c>
      <c r="M45" s="16"/>
    </row>
    <row r="46" spans="1:13" x14ac:dyDescent="0.3">
      <c r="A46" s="26">
        <f t="shared" si="0"/>
        <v>1</v>
      </c>
      <c r="B46" s="14">
        <v>1083</v>
      </c>
      <c r="C46" s="14">
        <f t="shared" si="1"/>
        <v>0</v>
      </c>
      <c r="D46" s="14" t="str">
        <f t="shared" si="2"/>
        <v>MOVES</v>
      </c>
      <c r="F46" s="16">
        <f t="shared" si="3"/>
        <v>4017</v>
      </c>
      <c r="G46" s="15" t="s">
        <v>2539</v>
      </c>
      <c r="H46" s="14">
        <v>0</v>
      </c>
      <c r="I46" s="16" t="b">
        <f t="shared" si="4"/>
        <v>1</v>
      </c>
      <c r="K46" s="14">
        <v>1083</v>
      </c>
      <c r="L46" s="14">
        <v>0</v>
      </c>
      <c r="M46" s="16"/>
    </row>
    <row r="47" spans="1:13" x14ac:dyDescent="0.3">
      <c r="A47" s="26">
        <f t="shared" si="0"/>
        <v>1</v>
      </c>
      <c r="B47" s="14">
        <v>1085</v>
      </c>
      <c r="C47" s="14">
        <f t="shared" si="1"/>
        <v>0</v>
      </c>
      <c r="D47" s="14" t="str">
        <f t="shared" si="2"/>
        <v>MOVES</v>
      </c>
      <c r="F47" s="16">
        <f t="shared" si="3"/>
        <v>4019</v>
      </c>
      <c r="G47" s="15" t="s">
        <v>2540</v>
      </c>
      <c r="H47" s="14">
        <v>1</v>
      </c>
      <c r="I47" s="16" t="b">
        <f t="shared" si="4"/>
        <v>1</v>
      </c>
      <c r="K47" s="14">
        <v>1085</v>
      </c>
      <c r="L47" s="14">
        <v>0</v>
      </c>
      <c r="M47" s="16"/>
    </row>
    <row r="48" spans="1:13" x14ac:dyDescent="0.3">
      <c r="A48" s="26">
        <f t="shared" si="0"/>
        <v>1</v>
      </c>
      <c r="B48" s="14">
        <v>1087</v>
      </c>
      <c r="C48" s="14">
        <f t="shared" si="1"/>
        <v>0</v>
      </c>
      <c r="D48" s="14" t="str">
        <f t="shared" si="2"/>
        <v>MOVES</v>
      </c>
      <c r="F48" s="16">
        <f t="shared" si="3"/>
        <v>4023</v>
      </c>
      <c r="G48" s="15" t="s">
        <v>2541</v>
      </c>
      <c r="H48" s="14">
        <v>0</v>
      </c>
      <c r="I48" s="16" t="b">
        <f t="shared" si="4"/>
        <v>1</v>
      </c>
      <c r="K48" s="14">
        <v>1087</v>
      </c>
      <c r="L48" s="14">
        <v>0</v>
      </c>
      <c r="M48" s="16"/>
    </row>
    <row r="49" spans="1:13" x14ac:dyDescent="0.3">
      <c r="A49" s="26">
        <f t="shared" si="0"/>
        <v>1</v>
      </c>
      <c r="B49" s="14">
        <v>1089</v>
      </c>
      <c r="C49" s="14">
        <f t="shared" si="1"/>
        <v>0</v>
      </c>
      <c r="D49" s="14" t="str">
        <f t="shared" si="2"/>
        <v>MOVES</v>
      </c>
      <c r="F49" s="16">
        <f t="shared" si="3"/>
        <v>4025</v>
      </c>
      <c r="G49" s="15" t="s">
        <v>2542</v>
      </c>
      <c r="H49" s="14">
        <v>0</v>
      </c>
      <c r="I49" s="16" t="b">
        <f t="shared" si="4"/>
        <v>1</v>
      </c>
      <c r="K49" s="14">
        <v>1089</v>
      </c>
      <c r="L49" s="14">
        <v>0</v>
      </c>
      <c r="M49" s="16"/>
    </row>
    <row r="50" spans="1:13" x14ac:dyDescent="0.3">
      <c r="A50" s="26">
        <f t="shared" si="0"/>
        <v>1</v>
      </c>
      <c r="B50" s="14">
        <v>1091</v>
      </c>
      <c r="C50" s="14">
        <f t="shared" si="1"/>
        <v>0</v>
      </c>
      <c r="D50" s="14" t="str">
        <f t="shared" si="2"/>
        <v>MOVES</v>
      </c>
      <c r="F50" s="16">
        <f t="shared" si="3"/>
        <v>4027</v>
      </c>
      <c r="G50" s="15" t="s">
        <v>2543</v>
      </c>
      <c r="H50" s="14">
        <v>0</v>
      </c>
      <c r="I50" s="16" t="b">
        <f t="shared" si="4"/>
        <v>1</v>
      </c>
      <c r="K50" s="14">
        <v>1091</v>
      </c>
      <c r="L50" s="14">
        <v>0</v>
      </c>
      <c r="M50" s="16"/>
    </row>
    <row r="51" spans="1:13" x14ac:dyDescent="0.3">
      <c r="A51" s="26">
        <f t="shared" si="0"/>
        <v>1</v>
      </c>
      <c r="B51" s="14">
        <v>1093</v>
      </c>
      <c r="C51" s="14">
        <f t="shared" si="1"/>
        <v>0</v>
      </c>
      <c r="D51" s="14" t="str">
        <f t="shared" si="2"/>
        <v>MOVES</v>
      </c>
      <c r="F51" s="16">
        <f t="shared" si="3"/>
        <v>9001</v>
      </c>
      <c r="G51" s="15" t="s">
        <v>2544</v>
      </c>
      <c r="H51" s="14">
        <v>1</v>
      </c>
      <c r="I51" s="16" t="b">
        <f t="shared" si="4"/>
        <v>1</v>
      </c>
      <c r="K51" s="14">
        <v>1093</v>
      </c>
      <c r="L51" s="14">
        <v>0</v>
      </c>
      <c r="M51" s="16"/>
    </row>
    <row r="52" spans="1:13" x14ac:dyDescent="0.3">
      <c r="A52" s="26">
        <f t="shared" si="0"/>
        <v>1</v>
      </c>
      <c r="B52" s="14">
        <v>1095</v>
      </c>
      <c r="C52" s="14">
        <f t="shared" si="1"/>
        <v>0</v>
      </c>
      <c r="D52" s="14" t="str">
        <f t="shared" si="2"/>
        <v>MOVES</v>
      </c>
      <c r="F52" s="16">
        <f t="shared" si="3"/>
        <v>9003</v>
      </c>
      <c r="G52" s="15" t="s">
        <v>2545</v>
      </c>
      <c r="H52" s="14">
        <v>1</v>
      </c>
      <c r="I52" s="16" t="b">
        <f t="shared" si="4"/>
        <v>1</v>
      </c>
      <c r="K52" s="14">
        <v>1095</v>
      </c>
      <c r="L52" s="14">
        <v>0</v>
      </c>
      <c r="M52" s="16"/>
    </row>
    <row r="53" spans="1:13" x14ac:dyDescent="0.3">
      <c r="A53" s="26">
        <f t="shared" si="0"/>
        <v>1</v>
      </c>
      <c r="B53" s="14">
        <v>1097</v>
      </c>
      <c r="C53" s="14">
        <f t="shared" si="1"/>
        <v>0</v>
      </c>
      <c r="D53" s="14" t="str">
        <f t="shared" si="2"/>
        <v>MOVES</v>
      </c>
      <c r="F53" s="16">
        <f t="shared" si="3"/>
        <v>9005</v>
      </c>
      <c r="G53" s="15" t="s">
        <v>2546</v>
      </c>
      <c r="H53" s="14">
        <v>1</v>
      </c>
      <c r="I53" s="16" t="b">
        <f t="shared" si="4"/>
        <v>1</v>
      </c>
      <c r="K53" s="14">
        <v>1097</v>
      </c>
      <c r="L53" s="14">
        <v>0</v>
      </c>
      <c r="M53" s="16"/>
    </row>
    <row r="54" spans="1:13" x14ac:dyDescent="0.3">
      <c r="A54" s="26">
        <f t="shared" si="0"/>
        <v>1</v>
      </c>
      <c r="B54" s="14">
        <v>1099</v>
      </c>
      <c r="C54" s="14">
        <f t="shared" si="1"/>
        <v>0</v>
      </c>
      <c r="D54" s="14" t="str">
        <f t="shared" si="2"/>
        <v>MOVES</v>
      </c>
      <c r="F54" s="16">
        <f t="shared" si="3"/>
        <v>9007</v>
      </c>
      <c r="G54" s="15" t="s">
        <v>2547</v>
      </c>
      <c r="H54" s="14">
        <v>1</v>
      </c>
      <c r="I54" s="16" t="b">
        <f t="shared" si="4"/>
        <v>1</v>
      </c>
      <c r="K54" s="14">
        <v>1099</v>
      </c>
      <c r="L54" s="14">
        <v>0</v>
      </c>
      <c r="M54" s="16"/>
    </row>
    <row r="55" spans="1:13" x14ac:dyDescent="0.3">
      <c r="A55" s="26">
        <f t="shared" si="0"/>
        <v>1</v>
      </c>
      <c r="B55" s="14">
        <v>1101</v>
      </c>
      <c r="C55" s="14">
        <f t="shared" si="1"/>
        <v>0</v>
      </c>
      <c r="D55" s="14" t="str">
        <f t="shared" si="2"/>
        <v>MOVES</v>
      </c>
      <c r="F55" s="16">
        <f t="shared" si="3"/>
        <v>9009</v>
      </c>
      <c r="G55" s="15" t="s">
        <v>2548</v>
      </c>
      <c r="H55" s="14">
        <v>1</v>
      </c>
      <c r="I55" s="16" t="b">
        <f t="shared" si="4"/>
        <v>1</v>
      </c>
      <c r="K55" s="14">
        <v>1101</v>
      </c>
      <c r="L55" s="14">
        <v>0</v>
      </c>
      <c r="M55" s="16"/>
    </row>
    <row r="56" spans="1:13" x14ac:dyDescent="0.3">
      <c r="A56" s="26">
        <f t="shared" si="0"/>
        <v>1</v>
      </c>
      <c r="B56" s="14">
        <v>1103</v>
      </c>
      <c r="C56" s="14">
        <f t="shared" si="1"/>
        <v>0</v>
      </c>
      <c r="D56" s="14" t="str">
        <f t="shared" si="2"/>
        <v>MOVES</v>
      </c>
      <c r="F56" s="16">
        <f t="shared" si="3"/>
        <v>9011</v>
      </c>
      <c r="G56" s="15" t="s">
        <v>2549</v>
      </c>
      <c r="H56" s="14">
        <v>1</v>
      </c>
      <c r="I56" s="16" t="b">
        <f t="shared" si="4"/>
        <v>1</v>
      </c>
      <c r="K56" s="14">
        <v>1103</v>
      </c>
      <c r="L56" s="14">
        <v>0</v>
      </c>
      <c r="M56" s="16"/>
    </row>
    <row r="57" spans="1:13" x14ac:dyDescent="0.3">
      <c r="A57" s="26">
        <f t="shared" si="0"/>
        <v>1</v>
      </c>
      <c r="B57" s="14">
        <v>1105</v>
      </c>
      <c r="C57" s="14">
        <f t="shared" si="1"/>
        <v>0</v>
      </c>
      <c r="D57" s="14" t="str">
        <f t="shared" si="2"/>
        <v>MOVES</v>
      </c>
      <c r="F57" s="16">
        <f t="shared" si="3"/>
        <v>9013</v>
      </c>
      <c r="G57" s="15" t="s">
        <v>2550</v>
      </c>
      <c r="H57" s="14">
        <v>1</v>
      </c>
      <c r="I57" s="16" t="b">
        <f t="shared" si="4"/>
        <v>1</v>
      </c>
      <c r="K57" s="14">
        <v>1105</v>
      </c>
      <c r="L57" s="14">
        <v>0</v>
      </c>
      <c r="M57" s="16"/>
    </row>
    <row r="58" spans="1:13" x14ac:dyDescent="0.3">
      <c r="A58" s="26">
        <f t="shared" si="0"/>
        <v>1</v>
      </c>
      <c r="B58" s="14">
        <v>1107</v>
      </c>
      <c r="C58" s="14">
        <f t="shared" si="1"/>
        <v>0</v>
      </c>
      <c r="D58" s="14" t="str">
        <f t="shared" si="2"/>
        <v>MOVES</v>
      </c>
      <c r="F58" s="16">
        <f t="shared" si="3"/>
        <v>9015</v>
      </c>
      <c r="G58" s="15" t="s">
        <v>2551</v>
      </c>
      <c r="H58" s="14">
        <v>1</v>
      </c>
      <c r="I58" s="16" t="b">
        <f t="shared" si="4"/>
        <v>1</v>
      </c>
      <c r="K58" s="14">
        <v>1107</v>
      </c>
      <c r="L58" s="14">
        <v>0</v>
      </c>
      <c r="M58" s="16"/>
    </row>
    <row r="59" spans="1:13" x14ac:dyDescent="0.3">
      <c r="A59" s="26">
        <f t="shared" si="0"/>
        <v>1</v>
      </c>
      <c r="B59" s="14">
        <v>1109</v>
      </c>
      <c r="C59" s="14">
        <f t="shared" si="1"/>
        <v>0</v>
      </c>
      <c r="D59" s="14" t="str">
        <f t="shared" si="2"/>
        <v>MOVES</v>
      </c>
      <c r="F59" s="16">
        <f t="shared" si="3"/>
        <v>10001</v>
      </c>
      <c r="G59" s="15" t="s">
        <v>2552</v>
      </c>
      <c r="H59" s="14">
        <v>1</v>
      </c>
      <c r="I59" s="16" t="b">
        <f t="shared" si="4"/>
        <v>1</v>
      </c>
      <c r="K59" s="14">
        <v>1109</v>
      </c>
      <c r="L59" s="14">
        <v>0</v>
      </c>
      <c r="M59" s="16"/>
    </row>
    <row r="60" spans="1:13" x14ac:dyDescent="0.3">
      <c r="A60" s="26">
        <f t="shared" si="0"/>
        <v>1</v>
      </c>
      <c r="B60" s="14">
        <v>1111</v>
      </c>
      <c r="C60" s="14">
        <f t="shared" si="1"/>
        <v>0</v>
      </c>
      <c r="D60" s="14" t="str">
        <f t="shared" si="2"/>
        <v>MOVES</v>
      </c>
      <c r="F60" s="16">
        <f t="shared" si="3"/>
        <v>10003</v>
      </c>
      <c r="G60" s="15" t="s">
        <v>2553</v>
      </c>
      <c r="H60" s="14">
        <v>1</v>
      </c>
      <c r="I60" s="16" t="b">
        <f t="shared" si="4"/>
        <v>1</v>
      </c>
      <c r="K60" s="14">
        <v>1111</v>
      </c>
      <c r="L60" s="14">
        <v>0</v>
      </c>
      <c r="M60" s="16"/>
    </row>
    <row r="61" spans="1:13" x14ac:dyDescent="0.3">
      <c r="A61" s="26">
        <f t="shared" si="0"/>
        <v>1</v>
      </c>
      <c r="B61" s="14">
        <v>1113</v>
      </c>
      <c r="C61" s="14">
        <f t="shared" si="1"/>
        <v>0</v>
      </c>
      <c r="D61" s="14" t="str">
        <f t="shared" si="2"/>
        <v>MOVES</v>
      </c>
      <c r="F61" s="16">
        <f t="shared" si="3"/>
        <v>10005</v>
      </c>
      <c r="G61" s="15" t="s">
        <v>2554</v>
      </c>
      <c r="H61" s="14">
        <v>1</v>
      </c>
      <c r="I61" s="16" t="b">
        <f t="shared" si="4"/>
        <v>1</v>
      </c>
      <c r="K61" s="14">
        <v>1113</v>
      </c>
      <c r="L61" s="14">
        <v>0</v>
      </c>
      <c r="M61" s="16"/>
    </row>
    <row r="62" spans="1:13" x14ac:dyDescent="0.3">
      <c r="A62" s="26">
        <f t="shared" si="0"/>
        <v>1</v>
      </c>
      <c r="B62" s="14">
        <v>1115</v>
      </c>
      <c r="C62" s="14">
        <f t="shared" si="1"/>
        <v>0</v>
      </c>
      <c r="D62" s="14" t="str">
        <f t="shared" si="2"/>
        <v>MOVES</v>
      </c>
      <c r="F62" s="16">
        <f t="shared" si="3"/>
        <v>11001</v>
      </c>
      <c r="G62" s="15" t="s">
        <v>2555</v>
      </c>
      <c r="H62" s="14">
        <v>1</v>
      </c>
      <c r="I62" s="16" t="b">
        <f t="shared" si="4"/>
        <v>1</v>
      </c>
      <c r="K62" s="14">
        <v>1115</v>
      </c>
      <c r="L62" s="14">
        <v>0</v>
      </c>
      <c r="M62" s="16"/>
    </row>
    <row r="63" spans="1:13" x14ac:dyDescent="0.3">
      <c r="A63" s="26">
        <f t="shared" si="0"/>
        <v>1</v>
      </c>
      <c r="B63" s="14">
        <v>1117</v>
      </c>
      <c r="C63" s="14">
        <f t="shared" si="1"/>
        <v>0</v>
      </c>
      <c r="D63" s="14" t="str">
        <f t="shared" si="2"/>
        <v>MOVES</v>
      </c>
      <c r="F63" s="16">
        <f t="shared" si="3"/>
        <v>12001</v>
      </c>
      <c r="G63" s="15" t="s">
        <v>2556</v>
      </c>
      <c r="H63" s="14">
        <v>0</v>
      </c>
      <c r="I63" s="16" t="b">
        <f t="shared" si="4"/>
        <v>1</v>
      </c>
      <c r="K63" s="14">
        <v>1117</v>
      </c>
      <c r="L63" s="14">
        <v>0</v>
      </c>
      <c r="M63" s="16"/>
    </row>
    <row r="64" spans="1:13" x14ac:dyDescent="0.3">
      <c r="A64" s="26">
        <f t="shared" si="0"/>
        <v>1</v>
      </c>
      <c r="B64" s="14">
        <v>1119</v>
      </c>
      <c r="C64" s="14">
        <f t="shared" si="1"/>
        <v>0</v>
      </c>
      <c r="D64" s="14" t="str">
        <f t="shared" si="2"/>
        <v>MOVES</v>
      </c>
      <c r="F64" s="16">
        <f t="shared" si="3"/>
        <v>12003</v>
      </c>
      <c r="G64" s="15" t="s">
        <v>2557</v>
      </c>
      <c r="H64" s="14">
        <v>0</v>
      </c>
      <c r="I64" s="16" t="b">
        <f t="shared" si="4"/>
        <v>1</v>
      </c>
      <c r="K64" s="14">
        <v>1119</v>
      </c>
      <c r="L64" s="14">
        <v>0</v>
      </c>
      <c r="M64" s="16"/>
    </row>
    <row r="65" spans="1:13" x14ac:dyDescent="0.3">
      <c r="A65" s="26">
        <f t="shared" si="0"/>
        <v>1</v>
      </c>
      <c r="B65" s="14">
        <v>1121</v>
      </c>
      <c r="C65" s="14">
        <f t="shared" si="1"/>
        <v>0</v>
      </c>
      <c r="D65" s="14" t="str">
        <f t="shared" si="2"/>
        <v>MOVES</v>
      </c>
      <c r="F65" s="16">
        <f t="shared" si="3"/>
        <v>12005</v>
      </c>
      <c r="G65" s="15" t="s">
        <v>2558</v>
      </c>
      <c r="H65" s="14">
        <v>0</v>
      </c>
      <c r="I65" s="16" t="b">
        <f t="shared" si="4"/>
        <v>1</v>
      </c>
      <c r="K65" s="14">
        <v>1121</v>
      </c>
      <c r="L65" s="14">
        <v>0</v>
      </c>
      <c r="M65" s="16"/>
    </row>
    <row r="66" spans="1:13" x14ac:dyDescent="0.3">
      <c r="A66" s="26">
        <f t="shared" si="0"/>
        <v>1</v>
      </c>
      <c r="B66" s="14">
        <v>1123</v>
      </c>
      <c r="C66" s="14">
        <f t="shared" si="1"/>
        <v>0</v>
      </c>
      <c r="D66" s="14" t="str">
        <f t="shared" si="2"/>
        <v>MOVES</v>
      </c>
      <c r="F66" s="16">
        <f t="shared" si="3"/>
        <v>12007</v>
      </c>
      <c r="G66" s="15" t="s">
        <v>2559</v>
      </c>
      <c r="H66" s="14">
        <v>0</v>
      </c>
      <c r="I66" s="16" t="b">
        <f t="shared" si="4"/>
        <v>1</v>
      </c>
      <c r="K66" s="14">
        <v>1123</v>
      </c>
      <c r="L66" s="14">
        <v>0</v>
      </c>
      <c r="M66" s="16"/>
    </row>
    <row r="67" spans="1:13" x14ac:dyDescent="0.3">
      <c r="A67" s="26">
        <f t="shared" si="0"/>
        <v>1</v>
      </c>
      <c r="B67" s="14">
        <v>1125</v>
      </c>
      <c r="C67" s="14">
        <f t="shared" si="1"/>
        <v>0</v>
      </c>
      <c r="D67" s="14" t="str">
        <f t="shared" si="2"/>
        <v>MOVES</v>
      </c>
      <c r="F67" s="16">
        <f t="shared" si="3"/>
        <v>12009</v>
      </c>
      <c r="G67" s="15" t="s">
        <v>2560</v>
      </c>
      <c r="H67" s="14">
        <v>0</v>
      </c>
      <c r="I67" s="16" t="b">
        <f t="shared" si="4"/>
        <v>1</v>
      </c>
      <c r="K67" s="14">
        <v>1125</v>
      </c>
      <c r="L67" s="14">
        <v>0</v>
      </c>
      <c r="M67" s="16"/>
    </row>
    <row r="68" spans="1:13" x14ac:dyDescent="0.3">
      <c r="A68" s="26">
        <f t="shared" si="0"/>
        <v>1</v>
      </c>
      <c r="B68" s="14">
        <v>1127</v>
      </c>
      <c r="C68" s="14">
        <f t="shared" si="1"/>
        <v>0</v>
      </c>
      <c r="D68" s="14" t="str">
        <f t="shared" si="2"/>
        <v>MOVES</v>
      </c>
      <c r="F68" s="16">
        <f t="shared" si="3"/>
        <v>12011</v>
      </c>
      <c r="G68" s="15" t="s">
        <v>2561</v>
      </c>
      <c r="H68" s="14">
        <v>0</v>
      </c>
      <c r="I68" s="16" t="b">
        <f t="shared" si="4"/>
        <v>1</v>
      </c>
      <c r="K68" s="14">
        <v>1127</v>
      </c>
      <c r="L68" s="14">
        <v>0</v>
      </c>
      <c r="M68" s="16"/>
    </row>
    <row r="69" spans="1:13" x14ac:dyDescent="0.3">
      <c r="A69" s="26">
        <f t="shared" si="0"/>
        <v>1</v>
      </c>
      <c r="B69" s="14">
        <v>1129</v>
      </c>
      <c r="C69" s="14">
        <f t="shared" si="1"/>
        <v>0</v>
      </c>
      <c r="D69" s="14" t="str">
        <f t="shared" si="2"/>
        <v>MOVES</v>
      </c>
      <c r="F69" s="16">
        <f t="shared" si="3"/>
        <v>12013</v>
      </c>
      <c r="G69" s="15" t="s">
        <v>2562</v>
      </c>
      <c r="H69" s="14">
        <v>0</v>
      </c>
      <c r="I69" s="16" t="b">
        <f t="shared" si="4"/>
        <v>1</v>
      </c>
      <c r="K69" s="14">
        <v>1129</v>
      </c>
      <c r="L69" s="14">
        <v>0</v>
      </c>
      <c r="M69" s="16"/>
    </row>
    <row r="70" spans="1:13" x14ac:dyDescent="0.3">
      <c r="A70" s="26">
        <f t="shared" ref="A70:A133" si="5">TRUNC(B70/1000,0)</f>
        <v>1</v>
      </c>
      <c r="B70" s="14">
        <v>1131</v>
      </c>
      <c r="C70" s="14">
        <f t="shared" ref="C70:C133" si="6">IF(ISNA(VLOOKUP(B70,$F$4:$H$1697,3,FALSE)),VLOOKUP(B70,$K$4:$L$3233,2,FALSE),VLOOKUP(B70,$F$4:$H$1697,3,FALSE))</f>
        <v>0</v>
      </c>
      <c r="D70" s="14" t="str">
        <f t="shared" ref="D70:D133" si="7">IF(ISNA(VLOOKUP(B70,$F$4:$H$1697,3,FALSE)),"MOVES","Submittal")</f>
        <v>MOVES</v>
      </c>
      <c r="F70" s="16">
        <f t="shared" ref="F70:F133" si="8">MID(G70,2,5)*1</f>
        <v>12015</v>
      </c>
      <c r="G70" s="15" t="s">
        <v>2563</v>
      </c>
      <c r="H70" s="14">
        <v>0</v>
      </c>
      <c r="I70" s="16" t="b">
        <f t="shared" ref="I70:I133" si="9">VLOOKUP(F70,$K$4:$L$3233,2,FALSE)=H70</f>
        <v>1</v>
      </c>
      <c r="K70" s="14">
        <v>1131</v>
      </c>
      <c r="L70" s="14">
        <v>0</v>
      </c>
      <c r="M70" s="16"/>
    </row>
    <row r="71" spans="1:13" x14ac:dyDescent="0.3">
      <c r="A71" s="26">
        <f t="shared" si="5"/>
        <v>1</v>
      </c>
      <c r="B71" s="14">
        <v>1133</v>
      </c>
      <c r="C71" s="14">
        <f t="shared" si="6"/>
        <v>0</v>
      </c>
      <c r="D71" s="14" t="str">
        <f t="shared" si="7"/>
        <v>MOVES</v>
      </c>
      <c r="F71" s="16">
        <f t="shared" si="8"/>
        <v>12017</v>
      </c>
      <c r="G71" s="15" t="s">
        <v>2564</v>
      </c>
      <c r="H71" s="14">
        <v>0</v>
      </c>
      <c r="I71" s="16" t="b">
        <f t="shared" si="9"/>
        <v>1</v>
      </c>
      <c r="K71" s="14">
        <v>1133</v>
      </c>
      <c r="L71" s="14">
        <v>0</v>
      </c>
      <c r="M71" s="16"/>
    </row>
    <row r="72" spans="1:13" x14ac:dyDescent="0.3">
      <c r="A72" s="26">
        <f t="shared" si="5"/>
        <v>2</v>
      </c>
      <c r="B72" s="14">
        <v>2013</v>
      </c>
      <c r="C72" s="14">
        <f t="shared" si="6"/>
        <v>0</v>
      </c>
      <c r="D72" s="14" t="str">
        <f t="shared" si="7"/>
        <v>Submittal</v>
      </c>
      <c r="F72" s="16">
        <f t="shared" si="8"/>
        <v>12019</v>
      </c>
      <c r="G72" s="15" t="s">
        <v>2565</v>
      </c>
      <c r="H72" s="14">
        <v>0</v>
      </c>
      <c r="I72" s="16" t="b">
        <f t="shared" si="9"/>
        <v>1</v>
      </c>
      <c r="K72" s="14">
        <v>2013</v>
      </c>
      <c r="L72" s="14">
        <v>0</v>
      </c>
      <c r="M72" s="16"/>
    </row>
    <row r="73" spans="1:13" x14ac:dyDescent="0.3">
      <c r="A73" s="26">
        <f t="shared" si="5"/>
        <v>2</v>
      </c>
      <c r="B73" s="14">
        <v>2016</v>
      </c>
      <c r="C73" s="14">
        <f t="shared" si="6"/>
        <v>0</v>
      </c>
      <c r="D73" s="14" t="str">
        <f t="shared" si="7"/>
        <v>Submittal</v>
      </c>
      <c r="F73" s="16">
        <f t="shared" si="8"/>
        <v>12021</v>
      </c>
      <c r="G73" s="15" t="s">
        <v>2566</v>
      </c>
      <c r="H73" s="14">
        <v>0</v>
      </c>
      <c r="I73" s="16" t="b">
        <f t="shared" si="9"/>
        <v>1</v>
      </c>
      <c r="K73" s="14">
        <v>2016</v>
      </c>
      <c r="L73" s="14">
        <v>0</v>
      </c>
      <c r="M73" s="16"/>
    </row>
    <row r="74" spans="1:13" x14ac:dyDescent="0.3">
      <c r="A74" s="26">
        <f t="shared" si="5"/>
        <v>2</v>
      </c>
      <c r="B74" s="14">
        <v>2020</v>
      </c>
      <c r="C74" s="14">
        <f t="shared" si="6"/>
        <v>0</v>
      </c>
      <c r="D74" s="14" t="str">
        <f t="shared" si="7"/>
        <v>Submittal</v>
      </c>
      <c r="F74" s="16">
        <f t="shared" si="8"/>
        <v>12023</v>
      </c>
      <c r="G74" s="15" t="s">
        <v>2567</v>
      </c>
      <c r="H74" s="14">
        <v>0</v>
      </c>
      <c r="I74" s="16" t="b">
        <f t="shared" si="9"/>
        <v>1</v>
      </c>
      <c r="K74" s="14">
        <v>2020</v>
      </c>
      <c r="L74" s="14">
        <v>1</v>
      </c>
      <c r="M74" s="16"/>
    </row>
    <row r="75" spans="1:13" x14ac:dyDescent="0.3">
      <c r="A75" s="26">
        <f t="shared" si="5"/>
        <v>2</v>
      </c>
      <c r="B75" s="14">
        <v>2050</v>
      </c>
      <c r="C75" s="14">
        <f t="shared" si="6"/>
        <v>0</v>
      </c>
      <c r="D75" s="14" t="str">
        <f t="shared" si="7"/>
        <v>Submittal</v>
      </c>
      <c r="F75" s="16">
        <f t="shared" si="8"/>
        <v>12027</v>
      </c>
      <c r="G75" s="15" t="s">
        <v>2568</v>
      </c>
      <c r="H75" s="14">
        <v>0</v>
      </c>
      <c r="I75" s="16" t="b">
        <f t="shared" si="9"/>
        <v>1</v>
      </c>
      <c r="K75" s="14">
        <v>2050</v>
      </c>
      <c r="L75" s="14">
        <v>0</v>
      </c>
      <c r="M75" s="16"/>
    </row>
    <row r="76" spans="1:13" x14ac:dyDescent="0.3">
      <c r="A76" s="26">
        <f t="shared" si="5"/>
        <v>2</v>
      </c>
      <c r="B76" s="14">
        <v>2060</v>
      </c>
      <c r="C76" s="14">
        <f t="shared" si="6"/>
        <v>0</v>
      </c>
      <c r="D76" s="14" t="str">
        <f t="shared" si="7"/>
        <v>Submittal</v>
      </c>
      <c r="F76" s="16">
        <f t="shared" si="8"/>
        <v>12029</v>
      </c>
      <c r="G76" s="15" t="s">
        <v>2569</v>
      </c>
      <c r="H76" s="14">
        <v>0</v>
      </c>
      <c r="I76" s="16" t="b">
        <f t="shared" si="9"/>
        <v>1</v>
      </c>
      <c r="K76" s="14">
        <v>2060</v>
      </c>
      <c r="L76" s="14">
        <v>0</v>
      </c>
      <c r="M76" s="16"/>
    </row>
    <row r="77" spans="1:13" x14ac:dyDescent="0.3">
      <c r="A77" s="26">
        <f t="shared" si="5"/>
        <v>2</v>
      </c>
      <c r="B77" s="14">
        <v>2068</v>
      </c>
      <c r="C77" s="14">
        <f t="shared" si="6"/>
        <v>0</v>
      </c>
      <c r="D77" s="14" t="str">
        <f t="shared" si="7"/>
        <v>Submittal</v>
      </c>
      <c r="F77" s="16">
        <f t="shared" si="8"/>
        <v>12031</v>
      </c>
      <c r="G77" s="15" t="s">
        <v>2570</v>
      </c>
      <c r="H77" s="14">
        <v>0</v>
      </c>
      <c r="I77" s="16" t="b">
        <f t="shared" si="9"/>
        <v>1</v>
      </c>
      <c r="K77" s="14">
        <v>2068</v>
      </c>
      <c r="L77" s="14">
        <v>0</v>
      </c>
      <c r="M77" s="16"/>
    </row>
    <row r="78" spans="1:13" x14ac:dyDescent="0.3">
      <c r="A78" s="26">
        <f t="shared" si="5"/>
        <v>2</v>
      </c>
      <c r="B78" s="14">
        <v>2070</v>
      </c>
      <c r="C78" s="14">
        <f t="shared" si="6"/>
        <v>0</v>
      </c>
      <c r="D78" s="14" t="str">
        <f t="shared" si="7"/>
        <v>Submittal</v>
      </c>
      <c r="F78" s="16">
        <f t="shared" si="8"/>
        <v>12033</v>
      </c>
      <c r="G78" s="15" t="s">
        <v>2571</v>
      </c>
      <c r="H78" s="14">
        <v>0</v>
      </c>
      <c r="I78" s="16" t="b">
        <f t="shared" si="9"/>
        <v>1</v>
      </c>
      <c r="K78" s="14">
        <v>2070</v>
      </c>
      <c r="L78" s="14">
        <v>0</v>
      </c>
      <c r="M78" s="16"/>
    </row>
    <row r="79" spans="1:13" x14ac:dyDescent="0.3">
      <c r="A79" s="26">
        <f t="shared" si="5"/>
        <v>2</v>
      </c>
      <c r="B79" s="14">
        <v>2090</v>
      </c>
      <c r="C79" s="14">
        <f t="shared" si="6"/>
        <v>0</v>
      </c>
      <c r="D79" s="14" t="str">
        <f t="shared" si="7"/>
        <v>Submittal</v>
      </c>
      <c r="F79" s="16">
        <f t="shared" si="8"/>
        <v>12035</v>
      </c>
      <c r="G79" s="15" t="s">
        <v>2572</v>
      </c>
      <c r="H79" s="14">
        <v>0</v>
      </c>
      <c r="I79" s="16" t="b">
        <f t="shared" si="9"/>
        <v>1</v>
      </c>
      <c r="K79" s="14">
        <v>2090</v>
      </c>
      <c r="L79" s="14">
        <v>0</v>
      </c>
      <c r="M79" s="16"/>
    </row>
    <row r="80" spans="1:13" x14ac:dyDescent="0.3">
      <c r="A80" s="26">
        <f t="shared" si="5"/>
        <v>2</v>
      </c>
      <c r="B80" s="14">
        <v>2100</v>
      </c>
      <c r="C80" s="14">
        <f t="shared" si="6"/>
        <v>0</v>
      </c>
      <c r="D80" s="14" t="str">
        <f t="shared" si="7"/>
        <v>Submittal</v>
      </c>
      <c r="F80" s="16">
        <f t="shared" si="8"/>
        <v>12037</v>
      </c>
      <c r="G80" s="15" t="s">
        <v>2573</v>
      </c>
      <c r="H80" s="14">
        <v>0</v>
      </c>
      <c r="I80" s="16" t="b">
        <f t="shared" si="9"/>
        <v>1</v>
      </c>
      <c r="K80" s="14">
        <v>2100</v>
      </c>
      <c r="L80" s="14">
        <v>0</v>
      </c>
      <c r="M80" s="16"/>
    </row>
    <row r="81" spans="1:13" x14ac:dyDescent="0.3">
      <c r="A81" s="26">
        <f t="shared" si="5"/>
        <v>2</v>
      </c>
      <c r="B81" s="14">
        <v>2105</v>
      </c>
      <c r="C81" s="14">
        <f t="shared" si="6"/>
        <v>0</v>
      </c>
      <c r="D81" s="14" t="str">
        <f t="shared" si="7"/>
        <v>Submittal</v>
      </c>
      <c r="F81" s="16">
        <f t="shared" si="8"/>
        <v>12039</v>
      </c>
      <c r="G81" s="15" t="s">
        <v>2574</v>
      </c>
      <c r="H81" s="14">
        <v>0</v>
      </c>
      <c r="I81" s="16" t="b">
        <f t="shared" si="9"/>
        <v>1</v>
      </c>
      <c r="K81" s="14">
        <v>2105</v>
      </c>
      <c r="L81" s="14">
        <v>0</v>
      </c>
      <c r="M81" s="16"/>
    </row>
    <row r="82" spans="1:13" x14ac:dyDescent="0.3">
      <c r="A82" s="26">
        <f t="shared" si="5"/>
        <v>2</v>
      </c>
      <c r="B82" s="14">
        <v>2110</v>
      </c>
      <c r="C82" s="14">
        <f t="shared" si="6"/>
        <v>0</v>
      </c>
      <c r="D82" s="14" t="str">
        <f t="shared" si="7"/>
        <v>Submittal</v>
      </c>
      <c r="F82" s="16">
        <f t="shared" si="8"/>
        <v>12041</v>
      </c>
      <c r="G82" s="15" t="s">
        <v>2575</v>
      </c>
      <c r="H82" s="14">
        <v>0</v>
      </c>
      <c r="I82" s="16" t="b">
        <f t="shared" si="9"/>
        <v>1</v>
      </c>
      <c r="K82" s="14">
        <v>2110</v>
      </c>
      <c r="L82" s="14">
        <v>0</v>
      </c>
      <c r="M82" s="16"/>
    </row>
    <row r="83" spans="1:13" x14ac:dyDescent="0.3">
      <c r="A83" s="26">
        <f t="shared" si="5"/>
        <v>2</v>
      </c>
      <c r="B83" s="14">
        <v>2122</v>
      </c>
      <c r="C83" s="14">
        <f t="shared" si="6"/>
        <v>0</v>
      </c>
      <c r="D83" s="14" t="str">
        <f t="shared" si="7"/>
        <v>Submittal</v>
      </c>
      <c r="F83" s="16">
        <f t="shared" si="8"/>
        <v>12043</v>
      </c>
      <c r="G83" s="15" t="s">
        <v>2576</v>
      </c>
      <c r="H83" s="14">
        <v>0</v>
      </c>
      <c r="I83" s="16" t="b">
        <f t="shared" si="9"/>
        <v>1</v>
      </c>
      <c r="K83" s="14">
        <v>2122</v>
      </c>
      <c r="L83" s="14">
        <v>0</v>
      </c>
      <c r="M83" s="16"/>
    </row>
    <row r="84" spans="1:13" x14ac:dyDescent="0.3">
      <c r="A84" s="26">
        <f t="shared" si="5"/>
        <v>2</v>
      </c>
      <c r="B84" s="14">
        <v>2130</v>
      </c>
      <c r="C84" s="14">
        <f t="shared" si="6"/>
        <v>0</v>
      </c>
      <c r="D84" s="14" t="str">
        <f t="shared" si="7"/>
        <v>Submittal</v>
      </c>
      <c r="F84" s="16">
        <f t="shared" si="8"/>
        <v>12045</v>
      </c>
      <c r="G84" s="15" t="s">
        <v>2577</v>
      </c>
      <c r="H84" s="14">
        <v>0</v>
      </c>
      <c r="I84" s="16" t="b">
        <f t="shared" si="9"/>
        <v>1</v>
      </c>
      <c r="K84" s="14">
        <v>2130</v>
      </c>
      <c r="L84" s="14">
        <v>0</v>
      </c>
      <c r="M84" s="16"/>
    </row>
    <row r="85" spans="1:13" x14ac:dyDescent="0.3">
      <c r="A85" s="26">
        <f t="shared" si="5"/>
        <v>2</v>
      </c>
      <c r="B85" s="14">
        <v>2150</v>
      </c>
      <c r="C85" s="14">
        <f t="shared" si="6"/>
        <v>0</v>
      </c>
      <c r="D85" s="14" t="str">
        <f t="shared" si="7"/>
        <v>Submittal</v>
      </c>
      <c r="F85" s="16">
        <f t="shared" si="8"/>
        <v>12047</v>
      </c>
      <c r="G85" s="15" t="s">
        <v>2578</v>
      </c>
      <c r="H85" s="14">
        <v>0</v>
      </c>
      <c r="I85" s="16" t="b">
        <f t="shared" si="9"/>
        <v>1</v>
      </c>
      <c r="K85" s="14">
        <v>2150</v>
      </c>
      <c r="L85" s="14">
        <v>0</v>
      </c>
      <c r="M85" s="16"/>
    </row>
    <row r="86" spans="1:13" x14ac:dyDescent="0.3">
      <c r="A86" s="26">
        <f t="shared" si="5"/>
        <v>2</v>
      </c>
      <c r="B86" s="14">
        <v>2164</v>
      </c>
      <c r="C86" s="14">
        <f t="shared" si="6"/>
        <v>0</v>
      </c>
      <c r="D86" s="14" t="str">
        <f t="shared" si="7"/>
        <v>Submittal</v>
      </c>
      <c r="F86" s="16">
        <f t="shared" si="8"/>
        <v>12049</v>
      </c>
      <c r="G86" s="15" t="s">
        <v>2579</v>
      </c>
      <c r="H86" s="14">
        <v>0</v>
      </c>
      <c r="I86" s="16" t="b">
        <f t="shared" si="9"/>
        <v>1</v>
      </c>
      <c r="K86" s="14">
        <v>2164</v>
      </c>
      <c r="L86" s="14">
        <v>0</v>
      </c>
      <c r="M86" s="16"/>
    </row>
    <row r="87" spans="1:13" x14ac:dyDescent="0.3">
      <c r="A87" s="26">
        <f t="shared" si="5"/>
        <v>2</v>
      </c>
      <c r="B87" s="14">
        <v>2170</v>
      </c>
      <c r="C87" s="14">
        <f t="shared" si="6"/>
        <v>0</v>
      </c>
      <c r="D87" s="14" t="str">
        <f t="shared" si="7"/>
        <v>Submittal</v>
      </c>
      <c r="F87" s="16">
        <f t="shared" si="8"/>
        <v>12051</v>
      </c>
      <c r="G87" s="15" t="s">
        <v>2580</v>
      </c>
      <c r="H87" s="14">
        <v>0</v>
      </c>
      <c r="I87" s="16" t="b">
        <f t="shared" si="9"/>
        <v>1</v>
      </c>
      <c r="K87" s="14">
        <v>2170</v>
      </c>
      <c r="L87" s="14">
        <v>0</v>
      </c>
      <c r="M87" s="16"/>
    </row>
    <row r="88" spans="1:13" x14ac:dyDescent="0.3">
      <c r="A88" s="26">
        <f t="shared" si="5"/>
        <v>2</v>
      </c>
      <c r="B88" s="14">
        <v>2180</v>
      </c>
      <c r="C88" s="14">
        <f t="shared" si="6"/>
        <v>0</v>
      </c>
      <c r="D88" s="14" t="str">
        <f t="shared" si="7"/>
        <v>Submittal</v>
      </c>
      <c r="F88" s="16">
        <f t="shared" si="8"/>
        <v>12053</v>
      </c>
      <c r="G88" s="15" t="s">
        <v>2581</v>
      </c>
      <c r="H88" s="14">
        <v>0</v>
      </c>
      <c r="I88" s="16" t="b">
        <f t="shared" si="9"/>
        <v>1</v>
      </c>
      <c r="K88" s="14">
        <v>2180</v>
      </c>
      <c r="L88" s="14">
        <v>0</v>
      </c>
      <c r="M88" s="16"/>
    </row>
    <row r="89" spans="1:13" x14ac:dyDescent="0.3">
      <c r="A89" s="26">
        <f t="shared" si="5"/>
        <v>2</v>
      </c>
      <c r="B89" s="14">
        <v>2185</v>
      </c>
      <c r="C89" s="14">
        <f t="shared" si="6"/>
        <v>0</v>
      </c>
      <c r="D89" s="14" t="str">
        <f t="shared" si="7"/>
        <v>Submittal</v>
      </c>
      <c r="F89" s="16">
        <f t="shared" si="8"/>
        <v>12055</v>
      </c>
      <c r="G89" s="15" t="s">
        <v>2582</v>
      </c>
      <c r="H89" s="14">
        <v>0</v>
      </c>
      <c r="I89" s="16" t="b">
        <f t="shared" si="9"/>
        <v>1</v>
      </c>
      <c r="K89" s="14">
        <v>2185</v>
      </c>
      <c r="L89" s="14">
        <v>0</v>
      </c>
      <c r="M89" s="16"/>
    </row>
    <row r="90" spans="1:13" x14ac:dyDescent="0.3">
      <c r="A90" s="26">
        <f t="shared" si="5"/>
        <v>2</v>
      </c>
      <c r="B90" s="14">
        <v>2188</v>
      </c>
      <c r="C90" s="14">
        <f t="shared" si="6"/>
        <v>0</v>
      </c>
      <c r="D90" s="14" t="str">
        <f t="shared" si="7"/>
        <v>Submittal</v>
      </c>
      <c r="F90" s="16">
        <f t="shared" si="8"/>
        <v>12057</v>
      </c>
      <c r="G90" s="15" t="s">
        <v>2583</v>
      </c>
      <c r="H90" s="14">
        <v>0</v>
      </c>
      <c r="I90" s="16" t="b">
        <f t="shared" si="9"/>
        <v>1</v>
      </c>
      <c r="K90" s="14">
        <v>2188</v>
      </c>
      <c r="L90" s="14">
        <v>0</v>
      </c>
      <c r="M90" s="16"/>
    </row>
    <row r="91" spans="1:13" x14ac:dyDescent="0.3">
      <c r="A91" s="26">
        <f t="shared" si="5"/>
        <v>2</v>
      </c>
      <c r="B91" s="14">
        <v>2195</v>
      </c>
      <c r="C91" s="14">
        <f t="shared" si="6"/>
        <v>0</v>
      </c>
      <c r="D91" s="14" t="str">
        <f t="shared" si="7"/>
        <v>Submittal</v>
      </c>
      <c r="F91" s="16">
        <f t="shared" si="8"/>
        <v>12059</v>
      </c>
      <c r="G91" s="15" t="s">
        <v>2584</v>
      </c>
      <c r="H91" s="14">
        <v>0</v>
      </c>
      <c r="I91" s="16" t="b">
        <f t="shared" si="9"/>
        <v>1</v>
      </c>
      <c r="K91" s="14">
        <v>2195</v>
      </c>
      <c r="L91" s="14">
        <v>0</v>
      </c>
      <c r="M91" s="16"/>
    </row>
    <row r="92" spans="1:13" x14ac:dyDescent="0.3">
      <c r="A92" s="26">
        <f t="shared" si="5"/>
        <v>2</v>
      </c>
      <c r="B92" s="14">
        <v>2198</v>
      </c>
      <c r="C92" s="14">
        <f t="shared" si="6"/>
        <v>0</v>
      </c>
      <c r="D92" s="14" t="str">
        <f t="shared" si="7"/>
        <v>Submittal</v>
      </c>
      <c r="F92" s="16">
        <f t="shared" si="8"/>
        <v>12061</v>
      </c>
      <c r="G92" s="15" t="s">
        <v>2585</v>
      </c>
      <c r="H92" s="14">
        <v>0</v>
      </c>
      <c r="I92" s="16" t="b">
        <f t="shared" si="9"/>
        <v>1</v>
      </c>
      <c r="K92" s="14">
        <v>2198</v>
      </c>
      <c r="L92" s="14">
        <v>0</v>
      </c>
      <c r="M92" s="16"/>
    </row>
    <row r="93" spans="1:13" x14ac:dyDescent="0.3">
      <c r="A93" s="26">
        <f t="shared" si="5"/>
        <v>2</v>
      </c>
      <c r="B93" s="14">
        <v>2201</v>
      </c>
      <c r="C93" s="14">
        <f t="shared" si="6"/>
        <v>0</v>
      </c>
      <c r="D93" s="14" t="str">
        <f t="shared" si="7"/>
        <v>Submittal</v>
      </c>
      <c r="F93" s="16">
        <f t="shared" si="8"/>
        <v>12063</v>
      </c>
      <c r="G93" s="15" t="s">
        <v>2586</v>
      </c>
      <c r="H93" s="14">
        <v>0</v>
      </c>
      <c r="I93" s="16" t="b">
        <f t="shared" si="9"/>
        <v>1</v>
      </c>
      <c r="K93" s="14">
        <v>2201</v>
      </c>
      <c r="L93" s="14">
        <v>0</v>
      </c>
      <c r="M93" s="16"/>
    </row>
    <row r="94" spans="1:13" x14ac:dyDescent="0.3">
      <c r="A94" s="26">
        <f t="shared" si="5"/>
        <v>2</v>
      </c>
      <c r="B94" s="14">
        <v>2220</v>
      </c>
      <c r="C94" s="14">
        <f t="shared" si="6"/>
        <v>0</v>
      </c>
      <c r="D94" s="14" t="str">
        <f t="shared" si="7"/>
        <v>Submittal</v>
      </c>
      <c r="F94" s="16">
        <f t="shared" si="8"/>
        <v>12065</v>
      </c>
      <c r="G94" s="15" t="s">
        <v>2587</v>
      </c>
      <c r="H94" s="14">
        <v>0</v>
      </c>
      <c r="I94" s="16" t="b">
        <f t="shared" si="9"/>
        <v>1</v>
      </c>
      <c r="K94" s="14">
        <v>2220</v>
      </c>
      <c r="L94" s="14">
        <v>0</v>
      </c>
      <c r="M94" s="16"/>
    </row>
    <row r="95" spans="1:13" x14ac:dyDescent="0.3">
      <c r="A95" s="26">
        <f t="shared" si="5"/>
        <v>2</v>
      </c>
      <c r="B95" s="14">
        <v>2230</v>
      </c>
      <c r="C95" s="14">
        <f t="shared" si="6"/>
        <v>0</v>
      </c>
      <c r="D95" s="14" t="str">
        <f t="shared" si="7"/>
        <v>Submittal</v>
      </c>
      <c r="F95" s="16">
        <f t="shared" si="8"/>
        <v>12067</v>
      </c>
      <c r="G95" s="15" t="s">
        <v>2588</v>
      </c>
      <c r="H95" s="14">
        <v>0</v>
      </c>
      <c r="I95" s="16" t="b">
        <f t="shared" si="9"/>
        <v>1</v>
      </c>
      <c r="K95" s="14">
        <v>2230</v>
      </c>
      <c r="L95" s="14">
        <v>0</v>
      </c>
      <c r="M95" s="16"/>
    </row>
    <row r="96" spans="1:13" x14ac:dyDescent="0.3">
      <c r="A96" s="26">
        <f t="shared" si="5"/>
        <v>2</v>
      </c>
      <c r="B96" s="14">
        <v>2232</v>
      </c>
      <c r="C96" s="14">
        <f t="shared" si="6"/>
        <v>0</v>
      </c>
      <c r="D96" s="14" t="str">
        <f t="shared" si="7"/>
        <v>Submittal</v>
      </c>
      <c r="F96" s="16">
        <f t="shared" si="8"/>
        <v>12069</v>
      </c>
      <c r="G96" s="15" t="s">
        <v>2589</v>
      </c>
      <c r="H96" s="14">
        <v>0</v>
      </c>
      <c r="I96" s="16" t="b">
        <f t="shared" si="9"/>
        <v>1</v>
      </c>
      <c r="K96" s="14">
        <v>2232</v>
      </c>
      <c r="L96" s="14">
        <v>0</v>
      </c>
      <c r="M96" s="16"/>
    </row>
    <row r="97" spans="1:13" x14ac:dyDescent="0.3">
      <c r="A97" s="26">
        <f t="shared" si="5"/>
        <v>2</v>
      </c>
      <c r="B97" s="14">
        <v>2240</v>
      </c>
      <c r="C97" s="14">
        <f t="shared" si="6"/>
        <v>0</v>
      </c>
      <c r="D97" s="14" t="str">
        <f t="shared" si="7"/>
        <v>Submittal</v>
      </c>
      <c r="F97" s="16">
        <f t="shared" si="8"/>
        <v>12071</v>
      </c>
      <c r="G97" s="15" t="s">
        <v>2590</v>
      </c>
      <c r="H97" s="14">
        <v>0</v>
      </c>
      <c r="I97" s="16" t="b">
        <f t="shared" si="9"/>
        <v>1</v>
      </c>
      <c r="K97" s="14">
        <v>2240</v>
      </c>
      <c r="L97" s="14">
        <v>0</v>
      </c>
      <c r="M97" s="16"/>
    </row>
    <row r="98" spans="1:13" x14ac:dyDescent="0.3">
      <c r="A98" s="26">
        <f t="shared" si="5"/>
        <v>2</v>
      </c>
      <c r="B98" s="14">
        <v>2261</v>
      </c>
      <c r="C98" s="14">
        <f t="shared" si="6"/>
        <v>0</v>
      </c>
      <c r="D98" s="14" t="str">
        <f t="shared" si="7"/>
        <v>Submittal</v>
      </c>
      <c r="F98" s="16">
        <f t="shared" si="8"/>
        <v>12073</v>
      </c>
      <c r="G98" s="15" t="s">
        <v>2591</v>
      </c>
      <c r="H98" s="14">
        <v>0</v>
      </c>
      <c r="I98" s="16" t="b">
        <f t="shared" si="9"/>
        <v>1</v>
      </c>
      <c r="K98" s="14">
        <v>2261</v>
      </c>
      <c r="L98" s="14">
        <v>0</v>
      </c>
      <c r="M98" s="16"/>
    </row>
    <row r="99" spans="1:13" x14ac:dyDescent="0.3">
      <c r="A99" s="26">
        <f t="shared" si="5"/>
        <v>2</v>
      </c>
      <c r="B99" s="14">
        <v>2270</v>
      </c>
      <c r="C99" s="14">
        <f t="shared" si="6"/>
        <v>0</v>
      </c>
      <c r="D99" s="14" t="str">
        <f t="shared" si="7"/>
        <v>Submittal</v>
      </c>
      <c r="F99" s="16">
        <f t="shared" si="8"/>
        <v>12075</v>
      </c>
      <c r="G99" s="15" t="s">
        <v>2592</v>
      </c>
      <c r="H99" s="14">
        <v>0</v>
      </c>
      <c r="I99" s="16" t="b">
        <f t="shared" si="9"/>
        <v>1</v>
      </c>
      <c r="K99" s="14">
        <v>2270</v>
      </c>
      <c r="L99" s="14">
        <v>0</v>
      </c>
      <c r="M99" s="16"/>
    </row>
    <row r="100" spans="1:13" x14ac:dyDescent="0.3">
      <c r="A100" s="26">
        <f t="shared" si="5"/>
        <v>2</v>
      </c>
      <c r="B100" s="14">
        <v>2275</v>
      </c>
      <c r="C100" s="14">
        <f t="shared" si="6"/>
        <v>0</v>
      </c>
      <c r="D100" s="14" t="str">
        <f t="shared" si="7"/>
        <v>Submittal</v>
      </c>
      <c r="F100" s="16">
        <f t="shared" si="8"/>
        <v>12077</v>
      </c>
      <c r="G100" s="15" t="s">
        <v>2593</v>
      </c>
      <c r="H100" s="14">
        <v>0</v>
      </c>
      <c r="I100" s="16" t="b">
        <f t="shared" si="9"/>
        <v>1</v>
      </c>
      <c r="K100" s="14">
        <v>2275</v>
      </c>
      <c r="L100" s="14">
        <v>0</v>
      </c>
      <c r="M100" s="16"/>
    </row>
    <row r="101" spans="1:13" x14ac:dyDescent="0.3">
      <c r="A101" s="26">
        <f t="shared" si="5"/>
        <v>2</v>
      </c>
      <c r="B101" s="14">
        <v>2280</v>
      </c>
      <c r="C101" s="14">
        <f t="shared" si="6"/>
        <v>0</v>
      </c>
      <c r="D101" s="14" t="str">
        <f t="shared" si="7"/>
        <v>Submittal</v>
      </c>
      <c r="F101" s="16">
        <f t="shared" si="8"/>
        <v>12079</v>
      </c>
      <c r="G101" s="15" t="s">
        <v>2594</v>
      </c>
      <c r="H101" s="14">
        <v>0</v>
      </c>
      <c r="I101" s="16" t="b">
        <f t="shared" si="9"/>
        <v>1</v>
      </c>
      <c r="K101" s="14">
        <v>2280</v>
      </c>
      <c r="L101" s="14">
        <v>0</v>
      </c>
      <c r="M101" s="16"/>
    </row>
    <row r="102" spans="1:13" x14ac:dyDescent="0.3">
      <c r="A102" s="26">
        <f t="shared" si="5"/>
        <v>2</v>
      </c>
      <c r="B102" s="14">
        <v>2282</v>
      </c>
      <c r="C102" s="14">
        <f t="shared" si="6"/>
        <v>0</v>
      </c>
      <c r="D102" s="14" t="str">
        <f t="shared" si="7"/>
        <v>Submittal</v>
      </c>
      <c r="F102" s="16">
        <f t="shared" si="8"/>
        <v>12081</v>
      </c>
      <c r="G102" s="15" t="s">
        <v>2595</v>
      </c>
      <c r="H102" s="14">
        <v>0</v>
      </c>
      <c r="I102" s="16" t="b">
        <f t="shared" si="9"/>
        <v>1</v>
      </c>
      <c r="K102" s="14">
        <v>2282</v>
      </c>
      <c r="L102" s="14">
        <v>0</v>
      </c>
      <c r="M102" s="16"/>
    </row>
    <row r="103" spans="1:13" x14ac:dyDescent="0.3">
      <c r="A103" s="26">
        <f t="shared" si="5"/>
        <v>2</v>
      </c>
      <c r="B103" s="14">
        <v>2290</v>
      </c>
      <c r="C103" s="14">
        <f t="shared" si="6"/>
        <v>0</v>
      </c>
      <c r="D103" s="14" t="str">
        <f t="shared" si="7"/>
        <v>Submittal</v>
      </c>
      <c r="F103" s="16">
        <f t="shared" si="8"/>
        <v>12083</v>
      </c>
      <c r="G103" s="15" t="s">
        <v>2596</v>
      </c>
      <c r="H103" s="14">
        <v>0</v>
      </c>
      <c r="I103" s="16" t="b">
        <f t="shared" si="9"/>
        <v>1</v>
      </c>
      <c r="K103" s="14">
        <v>2290</v>
      </c>
      <c r="L103" s="14">
        <v>0</v>
      </c>
      <c r="M103" s="16"/>
    </row>
    <row r="104" spans="1:13" x14ac:dyDescent="0.3">
      <c r="A104" s="26">
        <f t="shared" si="5"/>
        <v>4</v>
      </c>
      <c r="B104" s="14">
        <v>4001</v>
      </c>
      <c r="C104" s="14">
        <f t="shared" si="6"/>
        <v>0</v>
      </c>
      <c r="D104" s="14" t="str">
        <f t="shared" si="7"/>
        <v>Submittal</v>
      </c>
      <c r="F104" s="16">
        <f t="shared" si="8"/>
        <v>12085</v>
      </c>
      <c r="G104" s="15" t="s">
        <v>2597</v>
      </c>
      <c r="H104" s="14">
        <v>0</v>
      </c>
      <c r="I104" s="16" t="b">
        <f t="shared" si="9"/>
        <v>1</v>
      </c>
      <c r="K104" s="14">
        <v>4001</v>
      </c>
      <c r="L104" s="14">
        <v>0</v>
      </c>
      <c r="M104" s="16"/>
    </row>
    <row r="105" spans="1:13" x14ac:dyDescent="0.3">
      <c r="A105" s="26">
        <f t="shared" si="5"/>
        <v>4</v>
      </c>
      <c r="B105" s="14">
        <v>4003</v>
      </c>
      <c r="C105" s="14">
        <f t="shared" si="6"/>
        <v>0</v>
      </c>
      <c r="D105" s="14" t="str">
        <f t="shared" si="7"/>
        <v>Submittal</v>
      </c>
      <c r="F105" s="16">
        <f t="shared" si="8"/>
        <v>12086</v>
      </c>
      <c r="G105" s="15" t="s">
        <v>2598</v>
      </c>
      <c r="H105" s="14">
        <v>0</v>
      </c>
      <c r="I105" s="16" t="b">
        <f t="shared" si="9"/>
        <v>1</v>
      </c>
      <c r="K105" s="14">
        <v>4003</v>
      </c>
      <c r="L105" s="14">
        <v>0</v>
      </c>
      <c r="M105" s="16"/>
    </row>
    <row r="106" spans="1:13" x14ac:dyDescent="0.3">
      <c r="A106" s="26">
        <f t="shared" si="5"/>
        <v>4</v>
      </c>
      <c r="B106" s="14">
        <v>4005</v>
      </c>
      <c r="C106" s="14">
        <f t="shared" si="6"/>
        <v>0</v>
      </c>
      <c r="D106" s="14" t="str">
        <f t="shared" si="7"/>
        <v>Submittal</v>
      </c>
      <c r="F106" s="16">
        <f t="shared" si="8"/>
        <v>12087</v>
      </c>
      <c r="G106" s="15" t="s">
        <v>2599</v>
      </c>
      <c r="H106" s="14">
        <v>0</v>
      </c>
      <c r="I106" s="16" t="b">
        <f t="shared" si="9"/>
        <v>1</v>
      </c>
      <c r="K106" s="14">
        <v>4005</v>
      </c>
      <c r="L106" s="14">
        <v>0</v>
      </c>
      <c r="M106" s="16"/>
    </row>
    <row r="107" spans="1:13" x14ac:dyDescent="0.3">
      <c r="A107" s="26">
        <f t="shared" si="5"/>
        <v>4</v>
      </c>
      <c r="B107" s="14">
        <v>4007</v>
      </c>
      <c r="C107" s="14">
        <f t="shared" si="6"/>
        <v>0</v>
      </c>
      <c r="D107" s="14" t="str">
        <f t="shared" si="7"/>
        <v>Submittal</v>
      </c>
      <c r="F107" s="16">
        <f t="shared" si="8"/>
        <v>12089</v>
      </c>
      <c r="G107" s="15" t="s">
        <v>2600</v>
      </c>
      <c r="H107" s="14">
        <v>0</v>
      </c>
      <c r="I107" s="16" t="b">
        <f t="shared" si="9"/>
        <v>1</v>
      </c>
      <c r="K107" s="14">
        <v>4007</v>
      </c>
      <c r="L107" s="14">
        <v>0</v>
      </c>
      <c r="M107" s="16"/>
    </row>
    <row r="108" spans="1:13" x14ac:dyDescent="0.3">
      <c r="A108" s="26">
        <f t="shared" si="5"/>
        <v>4</v>
      </c>
      <c r="B108" s="14">
        <v>4009</v>
      </c>
      <c r="C108" s="14">
        <f t="shared" si="6"/>
        <v>0</v>
      </c>
      <c r="D108" s="14" t="str">
        <f t="shared" si="7"/>
        <v>Submittal</v>
      </c>
      <c r="F108" s="16">
        <f t="shared" si="8"/>
        <v>12091</v>
      </c>
      <c r="G108" s="15" t="s">
        <v>2601</v>
      </c>
      <c r="H108" s="14">
        <v>0</v>
      </c>
      <c r="I108" s="16" t="b">
        <f t="shared" si="9"/>
        <v>1</v>
      </c>
      <c r="K108" s="14">
        <v>4009</v>
      </c>
      <c r="L108" s="14">
        <v>0</v>
      </c>
      <c r="M108" s="16"/>
    </row>
    <row r="109" spans="1:13" x14ac:dyDescent="0.3">
      <c r="A109" s="26">
        <f t="shared" si="5"/>
        <v>4</v>
      </c>
      <c r="B109" s="14">
        <v>4011</v>
      </c>
      <c r="C109" s="14">
        <f t="shared" si="6"/>
        <v>0</v>
      </c>
      <c r="D109" s="14" t="str">
        <f t="shared" si="7"/>
        <v>Submittal</v>
      </c>
      <c r="F109" s="16">
        <f t="shared" si="8"/>
        <v>12093</v>
      </c>
      <c r="G109" s="15" t="s">
        <v>2602</v>
      </c>
      <c r="H109" s="14">
        <v>0</v>
      </c>
      <c r="I109" s="16" t="b">
        <f t="shared" si="9"/>
        <v>1</v>
      </c>
      <c r="K109" s="14">
        <v>4011</v>
      </c>
      <c r="L109" s="14">
        <v>0</v>
      </c>
      <c r="M109" s="16"/>
    </row>
    <row r="110" spans="1:13" x14ac:dyDescent="0.3">
      <c r="A110" s="26">
        <f t="shared" si="5"/>
        <v>4</v>
      </c>
      <c r="B110" s="14">
        <v>4012</v>
      </c>
      <c r="C110" s="14">
        <f t="shared" si="6"/>
        <v>0</v>
      </c>
      <c r="D110" s="14" t="str">
        <f t="shared" si="7"/>
        <v>Submittal</v>
      </c>
      <c r="F110" s="16">
        <f t="shared" si="8"/>
        <v>12095</v>
      </c>
      <c r="G110" s="15" t="s">
        <v>2603</v>
      </c>
      <c r="H110" s="14">
        <v>0</v>
      </c>
      <c r="I110" s="16" t="b">
        <f t="shared" si="9"/>
        <v>1</v>
      </c>
      <c r="K110" s="14">
        <v>4012</v>
      </c>
      <c r="L110" s="14">
        <v>0</v>
      </c>
      <c r="M110" s="16"/>
    </row>
    <row r="111" spans="1:13" x14ac:dyDescent="0.3">
      <c r="A111" s="26">
        <f t="shared" si="5"/>
        <v>4</v>
      </c>
      <c r="B111" s="14">
        <v>4013</v>
      </c>
      <c r="C111" s="14">
        <f t="shared" si="6"/>
        <v>1</v>
      </c>
      <c r="D111" s="14" t="str">
        <f t="shared" si="7"/>
        <v>Submittal</v>
      </c>
      <c r="F111" s="16">
        <f t="shared" si="8"/>
        <v>12097</v>
      </c>
      <c r="G111" s="15" t="s">
        <v>2604</v>
      </c>
      <c r="H111" s="14">
        <v>0</v>
      </c>
      <c r="I111" s="16" t="b">
        <f t="shared" si="9"/>
        <v>1</v>
      </c>
      <c r="K111" s="14">
        <v>4013</v>
      </c>
      <c r="L111" s="14">
        <v>1</v>
      </c>
      <c r="M111" s="16"/>
    </row>
    <row r="112" spans="1:13" x14ac:dyDescent="0.3">
      <c r="A112" s="26">
        <f t="shared" si="5"/>
        <v>4</v>
      </c>
      <c r="B112" s="14">
        <v>4015</v>
      </c>
      <c r="C112" s="14">
        <f t="shared" si="6"/>
        <v>0</v>
      </c>
      <c r="D112" s="14" t="str">
        <f t="shared" si="7"/>
        <v>Submittal</v>
      </c>
      <c r="F112" s="16">
        <f t="shared" si="8"/>
        <v>12099</v>
      </c>
      <c r="G112" s="15" t="s">
        <v>2605</v>
      </c>
      <c r="H112" s="14">
        <v>0</v>
      </c>
      <c r="I112" s="16" t="b">
        <f t="shared" si="9"/>
        <v>1</v>
      </c>
      <c r="K112" s="14">
        <v>4015</v>
      </c>
      <c r="L112" s="14">
        <v>0</v>
      </c>
      <c r="M112" s="16"/>
    </row>
    <row r="113" spans="1:13" x14ac:dyDescent="0.3">
      <c r="A113" s="26">
        <f t="shared" si="5"/>
        <v>4</v>
      </c>
      <c r="B113" s="14">
        <v>4017</v>
      </c>
      <c r="C113" s="14">
        <f t="shared" si="6"/>
        <v>0</v>
      </c>
      <c r="D113" s="14" t="str">
        <f t="shared" si="7"/>
        <v>Submittal</v>
      </c>
      <c r="F113" s="16">
        <f t="shared" si="8"/>
        <v>12101</v>
      </c>
      <c r="G113" s="15" t="s">
        <v>2606</v>
      </c>
      <c r="H113" s="14">
        <v>0</v>
      </c>
      <c r="I113" s="16" t="b">
        <f t="shared" si="9"/>
        <v>1</v>
      </c>
      <c r="K113" s="14">
        <v>4017</v>
      </c>
      <c r="L113" s="14">
        <v>0</v>
      </c>
      <c r="M113" s="16"/>
    </row>
    <row r="114" spans="1:13" x14ac:dyDescent="0.3">
      <c r="A114" s="26">
        <f t="shared" si="5"/>
        <v>4</v>
      </c>
      <c r="B114" s="14">
        <v>4019</v>
      </c>
      <c r="C114" s="14">
        <f t="shared" si="6"/>
        <v>1</v>
      </c>
      <c r="D114" s="14" t="str">
        <f t="shared" si="7"/>
        <v>Submittal</v>
      </c>
      <c r="F114" s="16">
        <f t="shared" si="8"/>
        <v>12103</v>
      </c>
      <c r="G114" s="15" t="s">
        <v>2607</v>
      </c>
      <c r="H114" s="14">
        <v>0</v>
      </c>
      <c r="I114" s="16" t="b">
        <f t="shared" si="9"/>
        <v>1</v>
      </c>
      <c r="K114" s="14">
        <v>4019</v>
      </c>
      <c r="L114" s="14">
        <v>1</v>
      </c>
      <c r="M114" s="16"/>
    </row>
    <row r="115" spans="1:13" x14ac:dyDescent="0.3">
      <c r="A115" s="26">
        <f t="shared" si="5"/>
        <v>4</v>
      </c>
      <c r="B115" s="14">
        <v>4021</v>
      </c>
      <c r="C115" s="14">
        <f t="shared" si="6"/>
        <v>0</v>
      </c>
      <c r="D115" s="14" t="str">
        <f t="shared" si="7"/>
        <v>MOVES</v>
      </c>
      <c r="F115" s="16">
        <f t="shared" si="8"/>
        <v>12105</v>
      </c>
      <c r="G115" s="15" t="s">
        <v>2608</v>
      </c>
      <c r="H115" s="14">
        <v>0</v>
      </c>
      <c r="I115" s="16" t="b">
        <f t="shared" si="9"/>
        <v>1</v>
      </c>
      <c r="K115" s="14">
        <v>4021</v>
      </c>
      <c r="L115" s="14">
        <v>0</v>
      </c>
      <c r="M115" s="16"/>
    </row>
    <row r="116" spans="1:13" x14ac:dyDescent="0.3">
      <c r="A116" s="26">
        <f t="shared" si="5"/>
        <v>4</v>
      </c>
      <c r="B116" s="14">
        <v>4023</v>
      </c>
      <c r="C116" s="14">
        <f t="shared" si="6"/>
        <v>0</v>
      </c>
      <c r="D116" s="14" t="str">
        <f t="shared" si="7"/>
        <v>Submittal</v>
      </c>
      <c r="F116" s="16">
        <f t="shared" si="8"/>
        <v>12107</v>
      </c>
      <c r="G116" s="15" t="s">
        <v>2609</v>
      </c>
      <c r="H116" s="14">
        <v>0</v>
      </c>
      <c r="I116" s="16" t="b">
        <f t="shared" si="9"/>
        <v>1</v>
      </c>
      <c r="K116" s="14">
        <v>4023</v>
      </c>
      <c r="L116" s="14">
        <v>0</v>
      </c>
      <c r="M116" s="16"/>
    </row>
    <row r="117" spans="1:13" x14ac:dyDescent="0.3">
      <c r="A117" s="26">
        <f t="shared" si="5"/>
        <v>4</v>
      </c>
      <c r="B117" s="14">
        <v>4025</v>
      </c>
      <c r="C117" s="14">
        <f t="shared" si="6"/>
        <v>0</v>
      </c>
      <c r="D117" s="14" t="str">
        <f t="shared" si="7"/>
        <v>Submittal</v>
      </c>
      <c r="F117" s="16">
        <f t="shared" si="8"/>
        <v>12109</v>
      </c>
      <c r="G117" s="15" t="s">
        <v>2610</v>
      </c>
      <c r="H117" s="14">
        <v>0</v>
      </c>
      <c r="I117" s="16" t="b">
        <f t="shared" si="9"/>
        <v>1</v>
      </c>
      <c r="K117" s="14">
        <v>4025</v>
      </c>
      <c r="L117" s="14">
        <v>0</v>
      </c>
      <c r="M117" s="16"/>
    </row>
    <row r="118" spans="1:13" x14ac:dyDescent="0.3">
      <c r="A118" s="26">
        <f t="shared" si="5"/>
        <v>4</v>
      </c>
      <c r="B118" s="14">
        <v>4027</v>
      </c>
      <c r="C118" s="14">
        <f t="shared" si="6"/>
        <v>0</v>
      </c>
      <c r="D118" s="14" t="str">
        <f t="shared" si="7"/>
        <v>Submittal</v>
      </c>
      <c r="F118" s="16">
        <f t="shared" si="8"/>
        <v>12111</v>
      </c>
      <c r="G118" s="15" t="s">
        <v>2611</v>
      </c>
      <c r="H118" s="14">
        <v>0</v>
      </c>
      <c r="I118" s="16" t="b">
        <f t="shared" si="9"/>
        <v>1</v>
      </c>
      <c r="K118" s="14">
        <v>4027</v>
      </c>
      <c r="L118" s="14">
        <v>0</v>
      </c>
      <c r="M118" s="16"/>
    </row>
    <row r="119" spans="1:13" x14ac:dyDescent="0.3">
      <c r="A119" s="26">
        <f t="shared" si="5"/>
        <v>5</v>
      </c>
      <c r="B119" s="14">
        <v>5001</v>
      </c>
      <c r="C119" s="14">
        <f t="shared" si="6"/>
        <v>0</v>
      </c>
      <c r="D119" s="14" t="str">
        <f t="shared" si="7"/>
        <v>MOVES</v>
      </c>
      <c r="F119" s="16">
        <f t="shared" si="8"/>
        <v>12113</v>
      </c>
      <c r="G119" s="15" t="s">
        <v>2612</v>
      </c>
      <c r="H119" s="14">
        <v>0</v>
      </c>
      <c r="I119" s="16" t="b">
        <f t="shared" si="9"/>
        <v>1</v>
      </c>
      <c r="K119" s="14">
        <v>5001</v>
      </c>
      <c r="L119" s="14">
        <v>0</v>
      </c>
      <c r="M119" s="16"/>
    </row>
    <row r="120" spans="1:13" x14ac:dyDescent="0.3">
      <c r="A120" s="26">
        <f t="shared" si="5"/>
        <v>5</v>
      </c>
      <c r="B120" s="14">
        <v>5003</v>
      </c>
      <c r="C120" s="14">
        <f t="shared" si="6"/>
        <v>0</v>
      </c>
      <c r="D120" s="14" t="str">
        <f t="shared" si="7"/>
        <v>MOVES</v>
      </c>
      <c r="F120" s="16">
        <f t="shared" si="8"/>
        <v>12115</v>
      </c>
      <c r="G120" s="15" t="s">
        <v>2613</v>
      </c>
      <c r="H120" s="14">
        <v>0</v>
      </c>
      <c r="I120" s="16" t="b">
        <f t="shared" si="9"/>
        <v>1</v>
      </c>
      <c r="K120" s="14">
        <v>5003</v>
      </c>
      <c r="L120" s="14">
        <v>0</v>
      </c>
      <c r="M120" s="16"/>
    </row>
    <row r="121" spans="1:13" x14ac:dyDescent="0.3">
      <c r="A121" s="26">
        <f t="shared" si="5"/>
        <v>5</v>
      </c>
      <c r="B121" s="14">
        <v>5005</v>
      </c>
      <c r="C121" s="14">
        <f t="shared" si="6"/>
        <v>0</v>
      </c>
      <c r="D121" s="14" t="str">
        <f t="shared" si="7"/>
        <v>MOVES</v>
      </c>
      <c r="F121" s="16">
        <f t="shared" si="8"/>
        <v>12117</v>
      </c>
      <c r="G121" s="15" t="s">
        <v>2614</v>
      </c>
      <c r="H121" s="14">
        <v>0</v>
      </c>
      <c r="I121" s="16" t="b">
        <f t="shared" si="9"/>
        <v>1</v>
      </c>
      <c r="K121" s="14">
        <v>5005</v>
      </c>
      <c r="L121" s="14">
        <v>0</v>
      </c>
      <c r="M121" s="16"/>
    </row>
    <row r="122" spans="1:13" x14ac:dyDescent="0.3">
      <c r="A122" s="26">
        <f t="shared" si="5"/>
        <v>5</v>
      </c>
      <c r="B122" s="14">
        <v>5007</v>
      </c>
      <c r="C122" s="14">
        <f t="shared" si="6"/>
        <v>0</v>
      </c>
      <c r="D122" s="14" t="str">
        <f t="shared" si="7"/>
        <v>MOVES</v>
      </c>
      <c r="F122" s="16">
        <f t="shared" si="8"/>
        <v>12119</v>
      </c>
      <c r="G122" s="15" t="s">
        <v>2615</v>
      </c>
      <c r="H122" s="14">
        <v>0</v>
      </c>
      <c r="I122" s="16" t="b">
        <f t="shared" si="9"/>
        <v>1</v>
      </c>
      <c r="K122" s="14">
        <v>5007</v>
      </c>
      <c r="L122" s="14">
        <v>0</v>
      </c>
      <c r="M122" s="16"/>
    </row>
    <row r="123" spans="1:13" x14ac:dyDescent="0.3">
      <c r="A123" s="26">
        <f t="shared" si="5"/>
        <v>5</v>
      </c>
      <c r="B123" s="14">
        <v>5009</v>
      </c>
      <c r="C123" s="14">
        <f t="shared" si="6"/>
        <v>0</v>
      </c>
      <c r="D123" s="14" t="str">
        <f t="shared" si="7"/>
        <v>MOVES</v>
      </c>
      <c r="F123" s="16">
        <f t="shared" si="8"/>
        <v>12121</v>
      </c>
      <c r="G123" s="15" t="s">
        <v>2616</v>
      </c>
      <c r="H123" s="14">
        <v>0</v>
      </c>
      <c r="I123" s="16" t="b">
        <f t="shared" si="9"/>
        <v>1</v>
      </c>
      <c r="K123" s="14">
        <v>5009</v>
      </c>
      <c r="L123" s="14">
        <v>0</v>
      </c>
      <c r="M123" s="16"/>
    </row>
    <row r="124" spans="1:13" x14ac:dyDescent="0.3">
      <c r="A124" s="26">
        <f t="shared" si="5"/>
        <v>5</v>
      </c>
      <c r="B124" s="14">
        <v>5011</v>
      </c>
      <c r="C124" s="14">
        <f t="shared" si="6"/>
        <v>0</v>
      </c>
      <c r="D124" s="14" t="str">
        <f t="shared" si="7"/>
        <v>MOVES</v>
      </c>
      <c r="F124" s="16">
        <f t="shared" si="8"/>
        <v>12123</v>
      </c>
      <c r="G124" s="15" t="s">
        <v>2617</v>
      </c>
      <c r="H124" s="14">
        <v>0</v>
      </c>
      <c r="I124" s="16" t="b">
        <f t="shared" si="9"/>
        <v>1</v>
      </c>
      <c r="K124" s="14">
        <v>5011</v>
      </c>
      <c r="L124" s="14">
        <v>0</v>
      </c>
      <c r="M124" s="16"/>
    </row>
    <row r="125" spans="1:13" x14ac:dyDescent="0.3">
      <c r="A125" s="26">
        <f t="shared" si="5"/>
        <v>5</v>
      </c>
      <c r="B125" s="14">
        <v>5013</v>
      </c>
      <c r="C125" s="14">
        <f t="shared" si="6"/>
        <v>0</v>
      </c>
      <c r="D125" s="14" t="str">
        <f t="shared" si="7"/>
        <v>MOVES</v>
      </c>
      <c r="F125" s="16">
        <f t="shared" si="8"/>
        <v>12125</v>
      </c>
      <c r="G125" s="15" t="s">
        <v>2618</v>
      </c>
      <c r="H125" s="14">
        <v>0</v>
      </c>
      <c r="I125" s="16" t="b">
        <f t="shared" si="9"/>
        <v>1</v>
      </c>
      <c r="K125" s="14">
        <v>5013</v>
      </c>
      <c r="L125" s="14">
        <v>0</v>
      </c>
      <c r="M125" s="16"/>
    </row>
    <row r="126" spans="1:13" x14ac:dyDescent="0.3">
      <c r="A126" s="26">
        <f t="shared" si="5"/>
        <v>5</v>
      </c>
      <c r="B126" s="14">
        <v>5015</v>
      </c>
      <c r="C126" s="14">
        <f t="shared" si="6"/>
        <v>0</v>
      </c>
      <c r="D126" s="14" t="str">
        <f t="shared" si="7"/>
        <v>MOVES</v>
      </c>
      <c r="F126" s="16">
        <f t="shared" si="8"/>
        <v>12127</v>
      </c>
      <c r="G126" s="15" t="s">
        <v>2619</v>
      </c>
      <c r="H126" s="14">
        <v>0</v>
      </c>
      <c r="I126" s="16" t="b">
        <f t="shared" si="9"/>
        <v>1</v>
      </c>
      <c r="K126" s="14">
        <v>5015</v>
      </c>
      <c r="L126" s="14">
        <v>0</v>
      </c>
      <c r="M126" s="16"/>
    </row>
    <row r="127" spans="1:13" x14ac:dyDescent="0.3">
      <c r="A127" s="26">
        <f t="shared" si="5"/>
        <v>5</v>
      </c>
      <c r="B127" s="14">
        <v>5017</v>
      </c>
      <c r="C127" s="14">
        <f t="shared" si="6"/>
        <v>0</v>
      </c>
      <c r="D127" s="14" t="str">
        <f t="shared" si="7"/>
        <v>MOVES</v>
      </c>
      <c r="F127" s="16">
        <f t="shared" si="8"/>
        <v>12129</v>
      </c>
      <c r="G127" s="15" t="s">
        <v>2620</v>
      </c>
      <c r="H127" s="14">
        <v>0</v>
      </c>
      <c r="I127" s="16" t="b">
        <f t="shared" si="9"/>
        <v>1</v>
      </c>
      <c r="K127" s="14">
        <v>5017</v>
      </c>
      <c r="L127" s="14">
        <v>0</v>
      </c>
      <c r="M127" s="16"/>
    </row>
    <row r="128" spans="1:13" x14ac:dyDescent="0.3">
      <c r="A128" s="26">
        <f t="shared" si="5"/>
        <v>5</v>
      </c>
      <c r="B128" s="14">
        <v>5019</v>
      </c>
      <c r="C128" s="14">
        <f t="shared" si="6"/>
        <v>0</v>
      </c>
      <c r="D128" s="14" t="str">
        <f t="shared" si="7"/>
        <v>MOVES</v>
      </c>
      <c r="F128" s="16">
        <f t="shared" si="8"/>
        <v>12131</v>
      </c>
      <c r="G128" s="15" t="s">
        <v>2621</v>
      </c>
      <c r="H128" s="14">
        <v>0</v>
      </c>
      <c r="I128" s="16" t="b">
        <f t="shared" si="9"/>
        <v>1</v>
      </c>
      <c r="K128" s="14">
        <v>5019</v>
      </c>
      <c r="L128" s="14">
        <v>0</v>
      </c>
      <c r="M128" s="16"/>
    </row>
    <row r="129" spans="1:13" x14ac:dyDescent="0.3">
      <c r="A129" s="26">
        <f t="shared" si="5"/>
        <v>5</v>
      </c>
      <c r="B129" s="14">
        <v>5021</v>
      </c>
      <c r="C129" s="14">
        <f t="shared" si="6"/>
        <v>0</v>
      </c>
      <c r="D129" s="14" t="str">
        <f t="shared" si="7"/>
        <v>MOVES</v>
      </c>
      <c r="F129" s="16">
        <f t="shared" si="8"/>
        <v>12133</v>
      </c>
      <c r="G129" s="15" t="s">
        <v>2622</v>
      </c>
      <c r="H129" s="14">
        <v>0</v>
      </c>
      <c r="I129" s="16" t="b">
        <f t="shared" si="9"/>
        <v>1</v>
      </c>
      <c r="K129" s="14">
        <v>5021</v>
      </c>
      <c r="L129" s="14">
        <v>0</v>
      </c>
      <c r="M129" s="16"/>
    </row>
    <row r="130" spans="1:13" x14ac:dyDescent="0.3">
      <c r="A130" s="26">
        <f t="shared" si="5"/>
        <v>5</v>
      </c>
      <c r="B130" s="14">
        <v>5023</v>
      </c>
      <c r="C130" s="14">
        <f t="shared" si="6"/>
        <v>0</v>
      </c>
      <c r="D130" s="14" t="str">
        <f t="shared" si="7"/>
        <v>MOVES</v>
      </c>
      <c r="F130" s="16">
        <f t="shared" si="8"/>
        <v>13001</v>
      </c>
      <c r="G130" s="15" t="s">
        <v>2623</v>
      </c>
      <c r="H130" s="14">
        <v>0</v>
      </c>
      <c r="I130" s="16" t="b">
        <f t="shared" si="9"/>
        <v>1</v>
      </c>
      <c r="K130" s="14">
        <v>5023</v>
      </c>
      <c r="L130" s="14">
        <v>0</v>
      </c>
      <c r="M130" s="16"/>
    </row>
    <row r="131" spans="1:13" x14ac:dyDescent="0.3">
      <c r="A131" s="26">
        <f t="shared" si="5"/>
        <v>5</v>
      </c>
      <c r="B131" s="14">
        <v>5025</v>
      </c>
      <c r="C131" s="14">
        <f t="shared" si="6"/>
        <v>0</v>
      </c>
      <c r="D131" s="14" t="str">
        <f t="shared" si="7"/>
        <v>MOVES</v>
      </c>
      <c r="F131" s="16">
        <f t="shared" si="8"/>
        <v>13003</v>
      </c>
      <c r="G131" s="15" t="s">
        <v>2624</v>
      </c>
      <c r="H131" s="14">
        <v>0</v>
      </c>
      <c r="I131" s="16" t="b">
        <f t="shared" si="9"/>
        <v>1</v>
      </c>
      <c r="K131" s="14">
        <v>5025</v>
      </c>
      <c r="L131" s="14">
        <v>0</v>
      </c>
      <c r="M131" s="16"/>
    </row>
    <row r="132" spans="1:13" x14ac:dyDescent="0.3">
      <c r="A132" s="26">
        <f t="shared" si="5"/>
        <v>5</v>
      </c>
      <c r="B132" s="14">
        <v>5027</v>
      </c>
      <c r="C132" s="14">
        <f t="shared" si="6"/>
        <v>0</v>
      </c>
      <c r="D132" s="14" t="str">
        <f t="shared" si="7"/>
        <v>MOVES</v>
      </c>
      <c r="F132" s="16">
        <f t="shared" si="8"/>
        <v>13005</v>
      </c>
      <c r="G132" s="15" t="s">
        <v>2625</v>
      </c>
      <c r="H132" s="14">
        <v>0</v>
      </c>
      <c r="I132" s="16" t="b">
        <f t="shared" si="9"/>
        <v>1</v>
      </c>
      <c r="K132" s="14">
        <v>5027</v>
      </c>
      <c r="L132" s="14">
        <v>0</v>
      </c>
      <c r="M132" s="16"/>
    </row>
    <row r="133" spans="1:13" x14ac:dyDescent="0.3">
      <c r="A133" s="26">
        <f t="shared" si="5"/>
        <v>5</v>
      </c>
      <c r="B133" s="14">
        <v>5029</v>
      </c>
      <c r="C133" s="14">
        <f t="shared" si="6"/>
        <v>0</v>
      </c>
      <c r="D133" s="14" t="str">
        <f t="shared" si="7"/>
        <v>MOVES</v>
      </c>
      <c r="F133" s="16">
        <f t="shared" si="8"/>
        <v>13007</v>
      </c>
      <c r="G133" s="15" t="s">
        <v>2626</v>
      </c>
      <c r="H133" s="14">
        <v>0</v>
      </c>
      <c r="I133" s="16" t="b">
        <f t="shared" si="9"/>
        <v>1</v>
      </c>
      <c r="K133" s="14">
        <v>5029</v>
      </c>
      <c r="L133" s="14">
        <v>0</v>
      </c>
      <c r="M133" s="16"/>
    </row>
    <row r="134" spans="1:13" x14ac:dyDescent="0.3">
      <c r="A134" s="26">
        <f t="shared" ref="A134:A197" si="10">TRUNC(B134/1000,0)</f>
        <v>5</v>
      </c>
      <c r="B134" s="14">
        <v>5031</v>
      </c>
      <c r="C134" s="14">
        <f t="shared" ref="C134:C197" si="11">IF(ISNA(VLOOKUP(B134,$F$4:$H$1697,3,FALSE)),VLOOKUP(B134,$K$4:$L$3233,2,FALSE),VLOOKUP(B134,$F$4:$H$1697,3,FALSE))</f>
        <v>0</v>
      </c>
      <c r="D134" s="14" t="str">
        <f t="shared" ref="D134:D197" si="12">IF(ISNA(VLOOKUP(B134,$F$4:$H$1697,3,FALSE)),"MOVES","Submittal")</f>
        <v>MOVES</v>
      </c>
      <c r="F134" s="16">
        <f t="shared" ref="F134:F197" si="13">MID(G134,2,5)*1</f>
        <v>13009</v>
      </c>
      <c r="G134" s="15" t="s">
        <v>2627</v>
      </c>
      <c r="H134" s="14">
        <v>0</v>
      </c>
      <c r="I134" s="16" t="b">
        <f t="shared" ref="I134:I197" si="14">VLOOKUP(F134,$K$4:$L$3233,2,FALSE)=H134</f>
        <v>1</v>
      </c>
      <c r="K134" s="14">
        <v>5031</v>
      </c>
      <c r="L134" s="14">
        <v>0</v>
      </c>
      <c r="M134" s="16"/>
    </row>
    <row r="135" spans="1:13" x14ac:dyDescent="0.3">
      <c r="A135" s="26">
        <f t="shared" si="10"/>
        <v>5</v>
      </c>
      <c r="B135" s="14">
        <v>5033</v>
      </c>
      <c r="C135" s="14">
        <f t="shared" si="11"/>
        <v>0</v>
      </c>
      <c r="D135" s="14" t="str">
        <f t="shared" si="12"/>
        <v>MOVES</v>
      </c>
      <c r="F135" s="16">
        <f t="shared" si="13"/>
        <v>13011</v>
      </c>
      <c r="G135" s="15" t="s">
        <v>2628</v>
      </c>
      <c r="H135" s="14">
        <v>0</v>
      </c>
      <c r="I135" s="16" t="b">
        <f t="shared" si="14"/>
        <v>1</v>
      </c>
      <c r="K135" s="14">
        <v>5033</v>
      </c>
      <c r="L135" s="14">
        <v>0</v>
      </c>
      <c r="M135" s="16"/>
    </row>
    <row r="136" spans="1:13" x14ac:dyDescent="0.3">
      <c r="A136" s="26">
        <f t="shared" si="10"/>
        <v>5</v>
      </c>
      <c r="B136" s="14">
        <v>5035</v>
      </c>
      <c r="C136" s="14">
        <f t="shared" si="11"/>
        <v>0</v>
      </c>
      <c r="D136" s="14" t="str">
        <f t="shared" si="12"/>
        <v>MOVES</v>
      </c>
      <c r="F136" s="16">
        <f t="shared" si="13"/>
        <v>13013</v>
      </c>
      <c r="G136" s="15" t="s">
        <v>2629</v>
      </c>
      <c r="H136" s="14">
        <v>0</v>
      </c>
      <c r="I136" s="16" t="b">
        <f t="shared" si="14"/>
        <v>1</v>
      </c>
      <c r="K136" s="14">
        <v>5035</v>
      </c>
      <c r="L136" s="14">
        <v>0</v>
      </c>
      <c r="M136" s="16"/>
    </row>
    <row r="137" spans="1:13" x14ac:dyDescent="0.3">
      <c r="A137" s="26">
        <f t="shared" si="10"/>
        <v>5</v>
      </c>
      <c r="B137" s="14">
        <v>5037</v>
      </c>
      <c r="C137" s="14">
        <f t="shared" si="11"/>
        <v>0</v>
      </c>
      <c r="D137" s="14" t="str">
        <f t="shared" si="12"/>
        <v>MOVES</v>
      </c>
      <c r="F137" s="16">
        <f t="shared" si="13"/>
        <v>13015</v>
      </c>
      <c r="G137" s="15" t="s">
        <v>2630</v>
      </c>
      <c r="H137" s="14">
        <v>0</v>
      </c>
      <c r="I137" s="16" t="b">
        <f t="shared" si="14"/>
        <v>1</v>
      </c>
      <c r="K137" s="14">
        <v>5037</v>
      </c>
      <c r="L137" s="14">
        <v>0</v>
      </c>
      <c r="M137" s="16"/>
    </row>
    <row r="138" spans="1:13" x14ac:dyDescent="0.3">
      <c r="A138" s="26">
        <f t="shared" si="10"/>
        <v>5</v>
      </c>
      <c r="B138" s="14">
        <v>5039</v>
      </c>
      <c r="C138" s="14">
        <f t="shared" si="11"/>
        <v>0</v>
      </c>
      <c r="D138" s="14" t="str">
        <f t="shared" si="12"/>
        <v>MOVES</v>
      </c>
      <c r="F138" s="16">
        <f t="shared" si="13"/>
        <v>13017</v>
      </c>
      <c r="G138" s="15" t="s">
        <v>2631</v>
      </c>
      <c r="H138" s="14">
        <v>0</v>
      </c>
      <c r="I138" s="16" t="b">
        <f t="shared" si="14"/>
        <v>1</v>
      </c>
      <c r="K138" s="14">
        <v>5039</v>
      </c>
      <c r="L138" s="14">
        <v>0</v>
      </c>
      <c r="M138" s="16"/>
    </row>
    <row r="139" spans="1:13" x14ac:dyDescent="0.3">
      <c r="A139" s="26">
        <f t="shared" si="10"/>
        <v>5</v>
      </c>
      <c r="B139" s="14">
        <v>5041</v>
      </c>
      <c r="C139" s="14">
        <f t="shared" si="11"/>
        <v>0</v>
      </c>
      <c r="D139" s="14" t="str">
        <f t="shared" si="12"/>
        <v>MOVES</v>
      </c>
      <c r="F139" s="16">
        <f t="shared" si="13"/>
        <v>13019</v>
      </c>
      <c r="G139" s="15" t="s">
        <v>2632</v>
      </c>
      <c r="H139" s="14">
        <v>0</v>
      </c>
      <c r="I139" s="16" t="b">
        <f t="shared" si="14"/>
        <v>1</v>
      </c>
      <c r="K139" s="14">
        <v>5041</v>
      </c>
      <c r="L139" s="14">
        <v>0</v>
      </c>
      <c r="M139" s="16"/>
    </row>
    <row r="140" spans="1:13" x14ac:dyDescent="0.3">
      <c r="A140" s="26">
        <f t="shared" si="10"/>
        <v>5</v>
      </c>
      <c r="B140" s="14">
        <v>5043</v>
      </c>
      <c r="C140" s="14">
        <f t="shared" si="11"/>
        <v>0</v>
      </c>
      <c r="D140" s="14" t="str">
        <f t="shared" si="12"/>
        <v>MOVES</v>
      </c>
      <c r="F140" s="16">
        <f t="shared" si="13"/>
        <v>13021</v>
      </c>
      <c r="G140" s="15" t="s">
        <v>2633</v>
      </c>
      <c r="H140" s="14">
        <v>0</v>
      </c>
      <c r="I140" s="16" t="b">
        <f t="shared" si="14"/>
        <v>1</v>
      </c>
      <c r="K140" s="14">
        <v>5043</v>
      </c>
      <c r="L140" s="14">
        <v>0</v>
      </c>
      <c r="M140" s="16"/>
    </row>
    <row r="141" spans="1:13" x14ac:dyDescent="0.3">
      <c r="A141" s="26">
        <f t="shared" si="10"/>
        <v>5</v>
      </c>
      <c r="B141" s="14">
        <v>5045</v>
      </c>
      <c r="C141" s="14">
        <f t="shared" si="11"/>
        <v>0</v>
      </c>
      <c r="D141" s="14" t="str">
        <f t="shared" si="12"/>
        <v>MOVES</v>
      </c>
      <c r="F141" s="16">
        <f t="shared" si="13"/>
        <v>13023</v>
      </c>
      <c r="G141" s="15" t="s">
        <v>2634</v>
      </c>
      <c r="H141" s="14">
        <v>0</v>
      </c>
      <c r="I141" s="16" t="b">
        <f t="shared" si="14"/>
        <v>1</v>
      </c>
      <c r="K141" s="14">
        <v>5045</v>
      </c>
      <c r="L141" s="14">
        <v>0</v>
      </c>
      <c r="M141" s="16"/>
    </row>
    <row r="142" spans="1:13" x14ac:dyDescent="0.3">
      <c r="A142" s="26">
        <f t="shared" si="10"/>
        <v>5</v>
      </c>
      <c r="B142" s="14">
        <v>5047</v>
      </c>
      <c r="C142" s="14">
        <f t="shared" si="11"/>
        <v>0</v>
      </c>
      <c r="D142" s="14" t="str">
        <f t="shared" si="12"/>
        <v>MOVES</v>
      </c>
      <c r="F142" s="16">
        <f t="shared" si="13"/>
        <v>13025</v>
      </c>
      <c r="G142" s="15" t="s">
        <v>2635</v>
      </c>
      <c r="H142" s="14">
        <v>0</v>
      </c>
      <c r="I142" s="16" t="b">
        <f t="shared" si="14"/>
        <v>1</v>
      </c>
      <c r="K142" s="14">
        <v>5047</v>
      </c>
      <c r="L142" s="14">
        <v>0</v>
      </c>
      <c r="M142" s="16"/>
    </row>
    <row r="143" spans="1:13" x14ac:dyDescent="0.3">
      <c r="A143" s="26">
        <f t="shared" si="10"/>
        <v>5</v>
      </c>
      <c r="B143" s="14">
        <v>5049</v>
      </c>
      <c r="C143" s="14">
        <f t="shared" si="11"/>
        <v>0</v>
      </c>
      <c r="D143" s="14" t="str">
        <f t="shared" si="12"/>
        <v>MOVES</v>
      </c>
      <c r="F143" s="16">
        <f t="shared" si="13"/>
        <v>13027</v>
      </c>
      <c r="G143" s="15" t="s">
        <v>2636</v>
      </c>
      <c r="H143" s="14">
        <v>0</v>
      </c>
      <c r="I143" s="16" t="b">
        <f t="shared" si="14"/>
        <v>1</v>
      </c>
      <c r="K143" s="14">
        <v>5049</v>
      </c>
      <c r="L143" s="14">
        <v>0</v>
      </c>
      <c r="M143" s="16"/>
    </row>
    <row r="144" spans="1:13" x14ac:dyDescent="0.3">
      <c r="A144" s="26">
        <f t="shared" si="10"/>
        <v>5</v>
      </c>
      <c r="B144" s="14">
        <v>5051</v>
      </c>
      <c r="C144" s="14">
        <f t="shared" si="11"/>
        <v>0</v>
      </c>
      <c r="D144" s="14" t="str">
        <f t="shared" si="12"/>
        <v>MOVES</v>
      </c>
      <c r="F144" s="16">
        <f t="shared" si="13"/>
        <v>13029</v>
      </c>
      <c r="G144" s="15" t="s">
        <v>2637</v>
      </c>
      <c r="H144" s="14">
        <v>0</v>
      </c>
      <c r="I144" s="16" t="b">
        <f t="shared" si="14"/>
        <v>1</v>
      </c>
      <c r="K144" s="14">
        <v>5051</v>
      </c>
      <c r="L144" s="14">
        <v>0</v>
      </c>
      <c r="M144" s="16"/>
    </row>
    <row r="145" spans="1:13" x14ac:dyDescent="0.3">
      <c r="A145" s="26">
        <f t="shared" si="10"/>
        <v>5</v>
      </c>
      <c r="B145" s="14">
        <v>5053</v>
      </c>
      <c r="C145" s="14">
        <f t="shared" si="11"/>
        <v>0</v>
      </c>
      <c r="D145" s="14" t="str">
        <f t="shared" si="12"/>
        <v>MOVES</v>
      </c>
      <c r="F145" s="16">
        <f t="shared" si="13"/>
        <v>13031</v>
      </c>
      <c r="G145" s="15" t="s">
        <v>2638</v>
      </c>
      <c r="H145" s="14">
        <v>0</v>
      </c>
      <c r="I145" s="16" t="b">
        <f t="shared" si="14"/>
        <v>1</v>
      </c>
      <c r="K145" s="14">
        <v>5053</v>
      </c>
      <c r="L145" s="14">
        <v>0</v>
      </c>
      <c r="M145" s="16"/>
    </row>
    <row r="146" spans="1:13" x14ac:dyDescent="0.3">
      <c r="A146" s="26">
        <f t="shared" si="10"/>
        <v>5</v>
      </c>
      <c r="B146" s="14">
        <v>5055</v>
      </c>
      <c r="C146" s="14">
        <f t="shared" si="11"/>
        <v>0</v>
      </c>
      <c r="D146" s="14" t="str">
        <f t="shared" si="12"/>
        <v>MOVES</v>
      </c>
      <c r="F146" s="16">
        <f t="shared" si="13"/>
        <v>13033</v>
      </c>
      <c r="G146" s="15" t="s">
        <v>2639</v>
      </c>
      <c r="H146" s="14">
        <v>0</v>
      </c>
      <c r="I146" s="16" t="b">
        <f t="shared" si="14"/>
        <v>1</v>
      </c>
      <c r="K146" s="14">
        <v>5055</v>
      </c>
      <c r="L146" s="14">
        <v>0</v>
      </c>
      <c r="M146" s="16"/>
    </row>
    <row r="147" spans="1:13" x14ac:dyDescent="0.3">
      <c r="A147" s="26">
        <f t="shared" si="10"/>
        <v>5</v>
      </c>
      <c r="B147" s="14">
        <v>5057</v>
      </c>
      <c r="C147" s="14">
        <f t="shared" si="11"/>
        <v>0</v>
      </c>
      <c r="D147" s="14" t="str">
        <f t="shared" si="12"/>
        <v>MOVES</v>
      </c>
      <c r="F147" s="16">
        <f t="shared" si="13"/>
        <v>13035</v>
      </c>
      <c r="G147" s="15" t="s">
        <v>2640</v>
      </c>
      <c r="H147" s="14">
        <v>0</v>
      </c>
      <c r="I147" s="16" t="b">
        <f t="shared" si="14"/>
        <v>1</v>
      </c>
      <c r="K147" s="14">
        <v>5057</v>
      </c>
      <c r="L147" s="14">
        <v>0</v>
      </c>
      <c r="M147" s="16"/>
    </row>
    <row r="148" spans="1:13" x14ac:dyDescent="0.3">
      <c r="A148" s="26">
        <f t="shared" si="10"/>
        <v>5</v>
      </c>
      <c r="B148" s="14">
        <v>5059</v>
      </c>
      <c r="C148" s="14">
        <f t="shared" si="11"/>
        <v>0</v>
      </c>
      <c r="D148" s="14" t="str">
        <f t="shared" si="12"/>
        <v>MOVES</v>
      </c>
      <c r="F148" s="16">
        <f t="shared" si="13"/>
        <v>13037</v>
      </c>
      <c r="G148" s="15" t="s">
        <v>2641</v>
      </c>
      <c r="H148" s="14">
        <v>0</v>
      </c>
      <c r="I148" s="16" t="b">
        <f t="shared" si="14"/>
        <v>1</v>
      </c>
      <c r="K148" s="14">
        <v>5059</v>
      </c>
      <c r="L148" s="14">
        <v>0</v>
      </c>
      <c r="M148" s="16"/>
    </row>
    <row r="149" spans="1:13" x14ac:dyDescent="0.3">
      <c r="A149" s="26">
        <f t="shared" si="10"/>
        <v>5</v>
      </c>
      <c r="B149" s="14">
        <v>5061</v>
      </c>
      <c r="C149" s="14">
        <f t="shared" si="11"/>
        <v>0</v>
      </c>
      <c r="D149" s="14" t="str">
        <f t="shared" si="12"/>
        <v>MOVES</v>
      </c>
      <c r="F149" s="16">
        <f t="shared" si="13"/>
        <v>13039</v>
      </c>
      <c r="G149" s="15" t="s">
        <v>2642</v>
      </c>
      <c r="H149" s="14">
        <v>0</v>
      </c>
      <c r="I149" s="16" t="b">
        <f t="shared" si="14"/>
        <v>1</v>
      </c>
      <c r="K149" s="14">
        <v>5061</v>
      </c>
      <c r="L149" s="14">
        <v>0</v>
      </c>
      <c r="M149" s="16"/>
    </row>
    <row r="150" spans="1:13" x14ac:dyDescent="0.3">
      <c r="A150" s="26">
        <f t="shared" si="10"/>
        <v>5</v>
      </c>
      <c r="B150" s="14">
        <v>5063</v>
      </c>
      <c r="C150" s="14">
        <f t="shared" si="11"/>
        <v>0</v>
      </c>
      <c r="D150" s="14" t="str">
        <f t="shared" si="12"/>
        <v>MOVES</v>
      </c>
      <c r="F150" s="16">
        <f t="shared" si="13"/>
        <v>13043</v>
      </c>
      <c r="G150" s="15" t="s">
        <v>2643</v>
      </c>
      <c r="H150" s="14">
        <v>0</v>
      </c>
      <c r="I150" s="16" t="b">
        <f t="shared" si="14"/>
        <v>1</v>
      </c>
      <c r="K150" s="14">
        <v>5063</v>
      </c>
      <c r="L150" s="14">
        <v>0</v>
      </c>
      <c r="M150" s="16"/>
    </row>
    <row r="151" spans="1:13" x14ac:dyDescent="0.3">
      <c r="A151" s="26">
        <f t="shared" si="10"/>
        <v>5</v>
      </c>
      <c r="B151" s="14">
        <v>5065</v>
      </c>
      <c r="C151" s="14">
        <f t="shared" si="11"/>
        <v>0</v>
      </c>
      <c r="D151" s="14" t="str">
        <f t="shared" si="12"/>
        <v>MOVES</v>
      </c>
      <c r="F151" s="16">
        <f t="shared" si="13"/>
        <v>13045</v>
      </c>
      <c r="G151" s="15" t="s">
        <v>2644</v>
      </c>
      <c r="H151" s="14">
        <v>0</v>
      </c>
      <c r="I151" s="16" t="b">
        <f t="shared" si="14"/>
        <v>1</v>
      </c>
      <c r="K151" s="14">
        <v>5065</v>
      </c>
      <c r="L151" s="14">
        <v>0</v>
      </c>
      <c r="M151" s="16"/>
    </row>
    <row r="152" spans="1:13" x14ac:dyDescent="0.3">
      <c r="A152" s="26">
        <f t="shared" si="10"/>
        <v>5</v>
      </c>
      <c r="B152" s="14">
        <v>5067</v>
      </c>
      <c r="C152" s="14">
        <f t="shared" si="11"/>
        <v>0</v>
      </c>
      <c r="D152" s="14" t="str">
        <f t="shared" si="12"/>
        <v>MOVES</v>
      </c>
      <c r="F152" s="16">
        <f t="shared" si="13"/>
        <v>13047</v>
      </c>
      <c r="G152" s="15" t="s">
        <v>2645</v>
      </c>
      <c r="H152" s="14">
        <v>0</v>
      </c>
      <c r="I152" s="16" t="b">
        <f t="shared" si="14"/>
        <v>1</v>
      </c>
      <c r="K152" s="14">
        <v>5067</v>
      </c>
      <c r="L152" s="14">
        <v>0</v>
      </c>
      <c r="M152" s="16"/>
    </row>
    <row r="153" spans="1:13" x14ac:dyDescent="0.3">
      <c r="A153" s="26">
        <f t="shared" si="10"/>
        <v>5</v>
      </c>
      <c r="B153" s="14">
        <v>5069</v>
      </c>
      <c r="C153" s="14">
        <f t="shared" si="11"/>
        <v>0</v>
      </c>
      <c r="D153" s="14" t="str">
        <f t="shared" si="12"/>
        <v>MOVES</v>
      </c>
      <c r="F153" s="16">
        <f t="shared" si="13"/>
        <v>13049</v>
      </c>
      <c r="G153" s="15" t="s">
        <v>2646</v>
      </c>
      <c r="H153" s="14">
        <v>0</v>
      </c>
      <c r="I153" s="16" t="b">
        <f t="shared" si="14"/>
        <v>1</v>
      </c>
      <c r="K153" s="14">
        <v>5069</v>
      </c>
      <c r="L153" s="14">
        <v>0</v>
      </c>
      <c r="M153" s="16"/>
    </row>
    <row r="154" spans="1:13" x14ac:dyDescent="0.3">
      <c r="A154" s="26">
        <f t="shared" si="10"/>
        <v>5</v>
      </c>
      <c r="B154" s="14">
        <v>5071</v>
      </c>
      <c r="C154" s="14">
        <f t="shared" si="11"/>
        <v>0</v>
      </c>
      <c r="D154" s="14" t="str">
        <f t="shared" si="12"/>
        <v>MOVES</v>
      </c>
      <c r="F154" s="16">
        <f t="shared" si="13"/>
        <v>13051</v>
      </c>
      <c r="G154" s="15" t="s">
        <v>2647</v>
      </c>
      <c r="H154" s="14">
        <v>0</v>
      </c>
      <c r="I154" s="16" t="b">
        <f t="shared" si="14"/>
        <v>1</v>
      </c>
      <c r="K154" s="14">
        <v>5071</v>
      </c>
      <c r="L154" s="14">
        <v>0</v>
      </c>
      <c r="M154" s="16"/>
    </row>
    <row r="155" spans="1:13" x14ac:dyDescent="0.3">
      <c r="A155" s="26">
        <f t="shared" si="10"/>
        <v>5</v>
      </c>
      <c r="B155" s="14">
        <v>5073</v>
      </c>
      <c r="C155" s="14">
        <f t="shared" si="11"/>
        <v>0</v>
      </c>
      <c r="D155" s="14" t="str">
        <f t="shared" si="12"/>
        <v>MOVES</v>
      </c>
      <c r="F155" s="16">
        <f t="shared" si="13"/>
        <v>13053</v>
      </c>
      <c r="G155" s="15" t="s">
        <v>2648</v>
      </c>
      <c r="H155" s="14">
        <v>0</v>
      </c>
      <c r="I155" s="16" t="b">
        <f t="shared" si="14"/>
        <v>1</v>
      </c>
      <c r="K155" s="14">
        <v>5073</v>
      </c>
      <c r="L155" s="14">
        <v>0</v>
      </c>
      <c r="M155" s="16"/>
    </row>
    <row r="156" spans="1:13" x14ac:dyDescent="0.3">
      <c r="A156" s="26">
        <f t="shared" si="10"/>
        <v>5</v>
      </c>
      <c r="B156" s="14">
        <v>5075</v>
      </c>
      <c r="C156" s="14">
        <f t="shared" si="11"/>
        <v>0</v>
      </c>
      <c r="D156" s="14" t="str">
        <f t="shared" si="12"/>
        <v>MOVES</v>
      </c>
      <c r="F156" s="16">
        <f t="shared" si="13"/>
        <v>13055</v>
      </c>
      <c r="G156" s="15" t="s">
        <v>2649</v>
      </c>
      <c r="H156" s="14">
        <v>0</v>
      </c>
      <c r="I156" s="16" t="b">
        <f t="shared" si="14"/>
        <v>1</v>
      </c>
      <c r="K156" s="14">
        <v>5075</v>
      </c>
      <c r="L156" s="14">
        <v>0</v>
      </c>
      <c r="M156" s="16"/>
    </row>
    <row r="157" spans="1:13" x14ac:dyDescent="0.3">
      <c r="A157" s="26">
        <f t="shared" si="10"/>
        <v>5</v>
      </c>
      <c r="B157" s="14">
        <v>5077</v>
      </c>
      <c r="C157" s="14">
        <f t="shared" si="11"/>
        <v>0</v>
      </c>
      <c r="D157" s="14" t="str">
        <f t="shared" si="12"/>
        <v>MOVES</v>
      </c>
      <c r="F157" s="16">
        <f t="shared" si="13"/>
        <v>13057</v>
      </c>
      <c r="G157" s="15" t="s">
        <v>2650</v>
      </c>
      <c r="H157" s="14">
        <v>1</v>
      </c>
      <c r="I157" s="16" t="b">
        <f t="shared" si="14"/>
        <v>1</v>
      </c>
      <c r="K157" s="14">
        <v>5077</v>
      </c>
      <c r="L157" s="14">
        <v>0</v>
      </c>
      <c r="M157" s="16"/>
    </row>
    <row r="158" spans="1:13" x14ac:dyDescent="0.3">
      <c r="A158" s="26">
        <f t="shared" si="10"/>
        <v>5</v>
      </c>
      <c r="B158" s="14">
        <v>5079</v>
      </c>
      <c r="C158" s="14">
        <f t="shared" si="11"/>
        <v>0</v>
      </c>
      <c r="D158" s="14" t="str">
        <f t="shared" si="12"/>
        <v>MOVES</v>
      </c>
      <c r="F158" s="16">
        <f t="shared" si="13"/>
        <v>13059</v>
      </c>
      <c r="G158" s="15" t="s">
        <v>2651</v>
      </c>
      <c r="H158" s="14">
        <v>0</v>
      </c>
      <c r="I158" s="16" t="b">
        <f t="shared" si="14"/>
        <v>1</v>
      </c>
      <c r="K158" s="14">
        <v>5079</v>
      </c>
      <c r="L158" s="14">
        <v>0</v>
      </c>
      <c r="M158" s="16"/>
    </row>
    <row r="159" spans="1:13" x14ac:dyDescent="0.3">
      <c r="A159" s="26">
        <f t="shared" si="10"/>
        <v>5</v>
      </c>
      <c r="B159" s="14">
        <v>5081</v>
      </c>
      <c r="C159" s="14">
        <f t="shared" si="11"/>
        <v>0</v>
      </c>
      <c r="D159" s="14" t="str">
        <f t="shared" si="12"/>
        <v>MOVES</v>
      </c>
      <c r="F159" s="16">
        <f t="shared" si="13"/>
        <v>13061</v>
      </c>
      <c r="G159" s="15" t="s">
        <v>2652</v>
      </c>
      <c r="H159" s="14">
        <v>0</v>
      </c>
      <c r="I159" s="16" t="b">
        <f t="shared" si="14"/>
        <v>1</v>
      </c>
      <c r="K159" s="14">
        <v>5081</v>
      </c>
      <c r="L159" s="14">
        <v>0</v>
      </c>
      <c r="M159" s="16"/>
    </row>
    <row r="160" spans="1:13" x14ac:dyDescent="0.3">
      <c r="A160" s="26">
        <f t="shared" si="10"/>
        <v>5</v>
      </c>
      <c r="B160" s="14">
        <v>5083</v>
      </c>
      <c r="C160" s="14">
        <f t="shared" si="11"/>
        <v>0</v>
      </c>
      <c r="D160" s="14" t="str">
        <f t="shared" si="12"/>
        <v>MOVES</v>
      </c>
      <c r="F160" s="16">
        <f t="shared" si="13"/>
        <v>13063</v>
      </c>
      <c r="G160" s="15" t="s">
        <v>2653</v>
      </c>
      <c r="H160" s="14">
        <v>1</v>
      </c>
      <c r="I160" s="16" t="b">
        <f t="shared" si="14"/>
        <v>1</v>
      </c>
      <c r="K160" s="14">
        <v>5083</v>
      </c>
      <c r="L160" s="14">
        <v>0</v>
      </c>
      <c r="M160" s="16"/>
    </row>
    <row r="161" spans="1:13" x14ac:dyDescent="0.3">
      <c r="A161" s="26">
        <f t="shared" si="10"/>
        <v>5</v>
      </c>
      <c r="B161" s="14">
        <v>5085</v>
      </c>
      <c r="C161" s="14">
        <f t="shared" si="11"/>
        <v>0</v>
      </c>
      <c r="D161" s="14" t="str">
        <f t="shared" si="12"/>
        <v>MOVES</v>
      </c>
      <c r="F161" s="16">
        <f t="shared" si="13"/>
        <v>13065</v>
      </c>
      <c r="G161" s="15" t="s">
        <v>2654</v>
      </c>
      <c r="H161" s="14">
        <v>0</v>
      </c>
      <c r="I161" s="16" t="b">
        <f t="shared" si="14"/>
        <v>1</v>
      </c>
      <c r="K161" s="14">
        <v>5085</v>
      </c>
      <c r="L161" s="14">
        <v>0</v>
      </c>
      <c r="M161" s="16"/>
    </row>
    <row r="162" spans="1:13" x14ac:dyDescent="0.3">
      <c r="A162" s="26">
        <f t="shared" si="10"/>
        <v>5</v>
      </c>
      <c r="B162" s="14">
        <v>5087</v>
      </c>
      <c r="C162" s="14">
        <f t="shared" si="11"/>
        <v>0</v>
      </c>
      <c r="D162" s="14" t="str">
        <f t="shared" si="12"/>
        <v>MOVES</v>
      </c>
      <c r="F162" s="16">
        <f t="shared" si="13"/>
        <v>13067</v>
      </c>
      <c r="G162" s="15" t="s">
        <v>2655</v>
      </c>
      <c r="H162" s="14">
        <v>1</v>
      </c>
      <c r="I162" s="16" t="b">
        <f t="shared" si="14"/>
        <v>1</v>
      </c>
      <c r="K162" s="14">
        <v>5087</v>
      </c>
      <c r="L162" s="14">
        <v>0</v>
      </c>
      <c r="M162" s="16"/>
    </row>
    <row r="163" spans="1:13" x14ac:dyDescent="0.3">
      <c r="A163" s="26">
        <f t="shared" si="10"/>
        <v>5</v>
      </c>
      <c r="B163" s="14">
        <v>5089</v>
      </c>
      <c r="C163" s="14">
        <f t="shared" si="11"/>
        <v>0</v>
      </c>
      <c r="D163" s="14" t="str">
        <f t="shared" si="12"/>
        <v>MOVES</v>
      </c>
      <c r="F163" s="16">
        <f t="shared" si="13"/>
        <v>13069</v>
      </c>
      <c r="G163" s="15" t="s">
        <v>2656</v>
      </c>
      <c r="H163" s="14">
        <v>0</v>
      </c>
      <c r="I163" s="16" t="b">
        <f t="shared" si="14"/>
        <v>1</v>
      </c>
      <c r="K163" s="14">
        <v>5089</v>
      </c>
      <c r="L163" s="14">
        <v>0</v>
      </c>
      <c r="M163" s="16"/>
    </row>
    <row r="164" spans="1:13" x14ac:dyDescent="0.3">
      <c r="A164" s="26">
        <f t="shared" si="10"/>
        <v>5</v>
      </c>
      <c r="B164" s="14">
        <v>5091</v>
      </c>
      <c r="C164" s="14">
        <f t="shared" si="11"/>
        <v>0</v>
      </c>
      <c r="D164" s="14" t="str">
        <f t="shared" si="12"/>
        <v>MOVES</v>
      </c>
      <c r="F164" s="16">
        <f t="shared" si="13"/>
        <v>13071</v>
      </c>
      <c r="G164" s="15" t="s">
        <v>2657</v>
      </c>
      <c r="H164" s="14">
        <v>0</v>
      </c>
      <c r="I164" s="16" t="b">
        <f t="shared" si="14"/>
        <v>1</v>
      </c>
      <c r="K164" s="14">
        <v>5091</v>
      </c>
      <c r="L164" s="14">
        <v>0</v>
      </c>
      <c r="M164" s="16"/>
    </row>
    <row r="165" spans="1:13" x14ac:dyDescent="0.3">
      <c r="A165" s="26">
        <f t="shared" si="10"/>
        <v>5</v>
      </c>
      <c r="B165" s="14">
        <v>5093</v>
      </c>
      <c r="C165" s="14">
        <f t="shared" si="11"/>
        <v>0</v>
      </c>
      <c r="D165" s="14" t="str">
        <f t="shared" si="12"/>
        <v>MOVES</v>
      </c>
      <c r="F165" s="16">
        <f t="shared" si="13"/>
        <v>13073</v>
      </c>
      <c r="G165" s="15" t="s">
        <v>2658</v>
      </c>
      <c r="H165" s="14">
        <v>0</v>
      </c>
      <c r="I165" s="16" t="b">
        <f t="shared" si="14"/>
        <v>1</v>
      </c>
      <c r="K165" s="14">
        <v>5093</v>
      </c>
      <c r="L165" s="14">
        <v>0</v>
      </c>
      <c r="M165" s="16"/>
    </row>
    <row r="166" spans="1:13" x14ac:dyDescent="0.3">
      <c r="A166" s="26">
        <f t="shared" si="10"/>
        <v>5</v>
      </c>
      <c r="B166" s="14">
        <v>5095</v>
      </c>
      <c r="C166" s="14">
        <f t="shared" si="11"/>
        <v>0</v>
      </c>
      <c r="D166" s="14" t="str">
        <f t="shared" si="12"/>
        <v>MOVES</v>
      </c>
      <c r="F166" s="16">
        <f t="shared" si="13"/>
        <v>13075</v>
      </c>
      <c r="G166" s="15" t="s">
        <v>2659</v>
      </c>
      <c r="H166" s="14">
        <v>0</v>
      </c>
      <c r="I166" s="16" t="b">
        <f t="shared" si="14"/>
        <v>1</v>
      </c>
      <c r="K166" s="14">
        <v>5095</v>
      </c>
      <c r="L166" s="14">
        <v>0</v>
      </c>
      <c r="M166" s="16"/>
    </row>
    <row r="167" spans="1:13" x14ac:dyDescent="0.3">
      <c r="A167" s="26">
        <f t="shared" si="10"/>
        <v>5</v>
      </c>
      <c r="B167" s="14">
        <v>5097</v>
      </c>
      <c r="C167" s="14">
        <f t="shared" si="11"/>
        <v>0</v>
      </c>
      <c r="D167" s="14" t="str">
        <f t="shared" si="12"/>
        <v>MOVES</v>
      </c>
      <c r="F167" s="16">
        <f t="shared" si="13"/>
        <v>13077</v>
      </c>
      <c r="G167" s="15" t="s">
        <v>2660</v>
      </c>
      <c r="H167" s="14">
        <v>1</v>
      </c>
      <c r="I167" s="16" t="b">
        <f t="shared" si="14"/>
        <v>1</v>
      </c>
      <c r="K167" s="14">
        <v>5097</v>
      </c>
      <c r="L167" s="14">
        <v>0</v>
      </c>
      <c r="M167" s="16"/>
    </row>
    <row r="168" spans="1:13" x14ac:dyDescent="0.3">
      <c r="A168" s="26">
        <f t="shared" si="10"/>
        <v>5</v>
      </c>
      <c r="B168" s="14">
        <v>5099</v>
      </c>
      <c r="C168" s="14">
        <f t="shared" si="11"/>
        <v>0</v>
      </c>
      <c r="D168" s="14" t="str">
        <f t="shared" si="12"/>
        <v>MOVES</v>
      </c>
      <c r="F168" s="16">
        <f t="shared" si="13"/>
        <v>13079</v>
      </c>
      <c r="G168" s="15" t="s">
        <v>2661</v>
      </c>
      <c r="H168" s="14">
        <v>0</v>
      </c>
      <c r="I168" s="16" t="b">
        <f t="shared" si="14"/>
        <v>1</v>
      </c>
      <c r="K168" s="14">
        <v>5099</v>
      </c>
      <c r="L168" s="14">
        <v>0</v>
      </c>
      <c r="M168" s="16"/>
    </row>
    <row r="169" spans="1:13" x14ac:dyDescent="0.3">
      <c r="A169" s="26">
        <f t="shared" si="10"/>
        <v>5</v>
      </c>
      <c r="B169" s="14">
        <v>5101</v>
      </c>
      <c r="C169" s="14">
        <f t="shared" si="11"/>
        <v>0</v>
      </c>
      <c r="D169" s="14" t="str">
        <f t="shared" si="12"/>
        <v>MOVES</v>
      </c>
      <c r="F169" s="16">
        <f t="shared" si="13"/>
        <v>13081</v>
      </c>
      <c r="G169" s="15" t="s">
        <v>2662</v>
      </c>
      <c r="H169" s="14">
        <v>0</v>
      </c>
      <c r="I169" s="16" t="b">
        <f t="shared" si="14"/>
        <v>1</v>
      </c>
      <c r="K169" s="14">
        <v>5101</v>
      </c>
      <c r="L169" s="14">
        <v>0</v>
      </c>
      <c r="M169" s="16"/>
    </row>
    <row r="170" spans="1:13" x14ac:dyDescent="0.3">
      <c r="A170" s="26">
        <f t="shared" si="10"/>
        <v>5</v>
      </c>
      <c r="B170" s="14">
        <v>5103</v>
      </c>
      <c r="C170" s="14">
        <f t="shared" si="11"/>
        <v>0</v>
      </c>
      <c r="D170" s="14" t="str">
        <f t="shared" si="12"/>
        <v>MOVES</v>
      </c>
      <c r="F170" s="16">
        <f t="shared" si="13"/>
        <v>13083</v>
      </c>
      <c r="G170" s="15" t="s">
        <v>2663</v>
      </c>
      <c r="H170" s="14">
        <v>0</v>
      </c>
      <c r="I170" s="16" t="b">
        <f t="shared" si="14"/>
        <v>1</v>
      </c>
      <c r="K170" s="14">
        <v>5103</v>
      </c>
      <c r="L170" s="14">
        <v>0</v>
      </c>
      <c r="M170" s="16"/>
    </row>
    <row r="171" spans="1:13" x14ac:dyDescent="0.3">
      <c r="A171" s="26">
        <f t="shared" si="10"/>
        <v>5</v>
      </c>
      <c r="B171" s="14">
        <v>5105</v>
      </c>
      <c r="C171" s="14">
        <f t="shared" si="11"/>
        <v>0</v>
      </c>
      <c r="D171" s="14" t="str">
        <f t="shared" si="12"/>
        <v>MOVES</v>
      </c>
      <c r="F171" s="16">
        <f t="shared" si="13"/>
        <v>13085</v>
      </c>
      <c r="G171" s="15" t="s">
        <v>2664</v>
      </c>
      <c r="H171" s="14">
        <v>0</v>
      </c>
      <c r="I171" s="16" t="b">
        <f t="shared" si="14"/>
        <v>1</v>
      </c>
      <c r="K171" s="14">
        <v>5105</v>
      </c>
      <c r="L171" s="14">
        <v>0</v>
      </c>
      <c r="M171" s="16"/>
    </row>
    <row r="172" spans="1:13" x14ac:dyDescent="0.3">
      <c r="A172" s="26">
        <f t="shared" si="10"/>
        <v>5</v>
      </c>
      <c r="B172" s="14">
        <v>5107</v>
      </c>
      <c r="C172" s="14">
        <f t="shared" si="11"/>
        <v>0</v>
      </c>
      <c r="D172" s="14" t="str">
        <f t="shared" si="12"/>
        <v>MOVES</v>
      </c>
      <c r="F172" s="16">
        <f t="shared" si="13"/>
        <v>13087</v>
      </c>
      <c r="G172" s="15" t="s">
        <v>2665</v>
      </c>
      <c r="H172" s="14">
        <v>0</v>
      </c>
      <c r="I172" s="16" t="b">
        <f t="shared" si="14"/>
        <v>1</v>
      </c>
      <c r="K172" s="14">
        <v>5107</v>
      </c>
      <c r="L172" s="14">
        <v>0</v>
      </c>
      <c r="M172" s="16"/>
    </row>
    <row r="173" spans="1:13" x14ac:dyDescent="0.3">
      <c r="A173" s="26">
        <f t="shared" si="10"/>
        <v>5</v>
      </c>
      <c r="B173" s="14">
        <v>5109</v>
      </c>
      <c r="C173" s="14">
        <f t="shared" si="11"/>
        <v>0</v>
      </c>
      <c r="D173" s="14" t="str">
        <f t="shared" si="12"/>
        <v>MOVES</v>
      </c>
      <c r="F173" s="16">
        <f t="shared" si="13"/>
        <v>13089</v>
      </c>
      <c r="G173" s="15" t="s">
        <v>2666</v>
      </c>
      <c r="H173" s="14">
        <v>1</v>
      </c>
      <c r="I173" s="16" t="b">
        <f t="shared" si="14"/>
        <v>1</v>
      </c>
      <c r="K173" s="14">
        <v>5109</v>
      </c>
      <c r="L173" s="14">
        <v>0</v>
      </c>
      <c r="M173" s="16"/>
    </row>
    <row r="174" spans="1:13" x14ac:dyDescent="0.3">
      <c r="A174" s="26">
        <f t="shared" si="10"/>
        <v>5</v>
      </c>
      <c r="B174" s="14">
        <v>5111</v>
      </c>
      <c r="C174" s="14">
        <f t="shared" si="11"/>
        <v>0</v>
      </c>
      <c r="D174" s="14" t="str">
        <f t="shared" si="12"/>
        <v>MOVES</v>
      </c>
      <c r="F174" s="16">
        <f t="shared" si="13"/>
        <v>13091</v>
      </c>
      <c r="G174" s="15" t="s">
        <v>2667</v>
      </c>
      <c r="H174" s="14">
        <v>0</v>
      </c>
      <c r="I174" s="16" t="b">
        <f t="shared" si="14"/>
        <v>1</v>
      </c>
      <c r="K174" s="14">
        <v>5111</v>
      </c>
      <c r="L174" s="14">
        <v>0</v>
      </c>
      <c r="M174" s="16"/>
    </row>
    <row r="175" spans="1:13" x14ac:dyDescent="0.3">
      <c r="A175" s="26">
        <f t="shared" si="10"/>
        <v>5</v>
      </c>
      <c r="B175" s="14">
        <v>5113</v>
      </c>
      <c r="C175" s="14">
        <f t="shared" si="11"/>
        <v>0</v>
      </c>
      <c r="D175" s="14" t="str">
        <f t="shared" si="12"/>
        <v>MOVES</v>
      </c>
      <c r="F175" s="16">
        <f t="shared" si="13"/>
        <v>13093</v>
      </c>
      <c r="G175" s="15" t="s">
        <v>2668</v>
      </c>
      <c r="H175" s="14">
        <v>0</v>
      </c>
      <c r="I175" s="16" t="b">
        <f t="shared" si="14"/>
        <v>1</v>
      </c>
      <c r="K175" s="14">
        <v>5113</v>
      </c>
      <c r="L175" s="14">
        <v>0</v>
      </c>
      <c r="M175" s="16"/>
    </row>
    <row r="176" spans="1:13" x14ac:dyDescent="0.3">
      <c r="A176" s="26">
        <f t="shared" si="10"/>
        <v>5</v>
      </c>
      <c r="B176" s="14">
        <v>5115</v>
      </c>
      <c r="C176" s="14">
        <f t="shared" si="11"/>
        <v>0</v>
      </c>
      <c r="D176" s="14" t="str">
        <f t="shared" si="12"/>
        <v>MOVES</v>
      </c>
      <c r="F176" s="16">
        <f t="shared" si="13"/>
        <v>13095</v>
      </c>
      <c r="G176" s="15" t="s">
        <v>2669</v>
      </c>
      <c r="H176" s="14">
        <v>0</v>
      </c>
      <c r="I176" s="16" t="b">
        <f t="shared" si="14"/>
        <v>1</v>
      </c>
      <c r="K176" s="14">
        <v>5115</v>
      </c>
      <c r="L176" s="14">
        <v>0</v>
      </c>
      <c r="M176" s="16"/>
    </row>
    <row r="177" spans="1:13" x14ac:dyDescent="0.3">
      <c r="A177" s="26">
        <f t="shared" si="10"/>
        <v>5</v>
      </c>
      <c r="B177" s="14">
        <v>5117</v>
      </c>
      <c r="C177" s="14">
        <f t="shared" si="11"/>
        <v>0</v>
      </c>
      <c r="D177" s="14" t="str">
        <f t="shared" si="12"/>
        <v>MOVES</v>
      </c>
      <c r="F177" s="16">
        <f t="shared" si="13"/>
        <v>13097</v>
      </c>
      <c r="G177" s="15" t="s">
        <v>2670</v>
      </c>
      <c r="H177" s="14">
        <v>1</v>
      </c>
      <c r="I177" s="16" t="b">
        <f t="shared" si="14"/>
        <v>1</v>
      </c>
      <c r="K177" s="14">
        <v>5117</v>
      </c>
      <c r="L177" s="14">
        <v>0</v>
      </c>
      <c r="M177" s="16"/>
    </row>
    <row r="178" spans="1:13" x14ac:dyDescent="0.3">
      <c r="A178" s="26">
        <f t="shared" si="10"/>
        <v>5</v>
      </c>
      <c r="B178" s="14">
        <v>5119</v>
      </c>
      <c r="C178" s="14">
        <f t="shared" si="11"/>
        <v>0</v>
      </c>
      <c r="D178" s="14" t="str">
        <f t="shared" si="12"/>
        <v>MOVES</v>
      </c>
      <c r="F178" s="16">
        <f t="shared" si="13"/>
        <v>13099</v>
      </c>
      <c r="G178" s="15" t="s">
        <v>2671</v>
      </c>
      <c r="H178" s="14">
        <v>0</v>
      </c>
      <c r="I178" s="16" t="b">
        <f t="shared" si="14"/>
        <v>1</v>
      </c>
      <c r="K178" s="14">
        <v>5119</v>
      </c>
      <c r="L178" s="14">
        <v>0</v>
      </c>
      <c r="M178" s="16"/>
    </row>
    <row r="179" spans="1:13" x14ac:dyDescent="0.3">
      <c r="A179" s="26">
        <f t="shared" si="10"/>
        <v>5</v>
      </c>
      <c r="B179" s="14">
        <v>5121</v>
      </c>
      <c r="C179" s="14">
        <f t="shared" si="11"/>
        <v>0</v>
      </c>
      <c r="D179" s="14" t="str">
        <f t="shared" si="12"/>
        <v>MOVES</v>
      </c>
      <c r="F179" s="16">
        <f t="shared" si="13"/>
        <v>13101</v>
      </c>
      <c r="G179" s="15" t="s">
        <v>2672</v>
      </c>
      <c r="H179" s="14">
        <v>0</v>
      </c>
      <c r="I179" s="16" t="b">
        <f t="shared" si="14"/>
        <v>1</v>
      </c>
      <c r="K179" s="14">
        <v>5121</v>
      </c>
      <c r="L179" s="14">
        <v>0</v>
      </c>
      <c r="M179" s="16"/>
    </row>
    <row r="180" spans="1:13" x14ac:dyDescent="0.3">
      <c r="A180" s="26">
        <f t="shared" si="10"/>
        <v>5</v>
      </c>
      <c r="B180" s="14">
        <v>5123</v>
      </c>
      <c r="C180" s="14">
        <f t="shared" si="11"/>
        <v>0</v>
      </c>
      <c r="D180" s="14" t="str">
        <f t="shared" si="12"/>
        <v>MOVES</v>
      </c>
      <c r="F180" s="16">
        <f t="shared" si="13"/>
        <v>13103</v>
      </c>
      <c r="G180" s="15" t="s">
        <v>2673</v>
      </c>
      <c r="H180" s="14">
        <v>0</v>
      </c>
      <c r="I180" s="16" t="b">
        <f t="shared" si="14"/>
        <v>1</v>
      </c>
      <c r="K180" s="14">
        <v>5123</v>
      </c>
      <c r="L180" s="14">
        <v>0</v>
      </c>
      <c r="M180" s="16"/>
    </row>
    <row r="181" spans="1:13" x14ac:dyDescent="0.3">
      <c r="A181" s="26">
        <f t="shared" si="10"/>
        <v>5</v>
      </c>
      <c r="B181" s="14">
        <v>5125</v>
      </c>
      <c r="C181" s="14">
        <f t="shared" si="11"/>
        <v>0</v>
      </c>
      <c r="D181" s="14" t="str">
        <f t="shared" si="12"/>
        <v>MOVES</v>
      </c>
      <c r="F181" s="16">
        <f t="shared" si="13"/>
        <v>13105</v>
      </c>
      <c r="G181" s="15" t="s">
        <v>2674</v>
      </c>
      <c r="H181" s="14">
        <v>0</v>
      </c>
      <c r="I181" s="16" t="b">
        <f t="shared" si="14"/>
        <v>1</v>
      </c>
      <c r="K181" s="14">
        <v>5125</v>
      </c>
      <c r="L181" s="14">
        <v>0</v>
      </c>
      <c r="M181" s="16"/>
    </row>
    <row r="182" spans="1:13" x14ac:dyDescent="0.3">
      <c r="A182" s="26">
        <f t="shared" si="10"/>
        <v>5</v>
      </c>
      <c r="B182" s="14">
        <v>5127</v>
      </c>
      <c r="C182" s="14">
        <f t="shared" si="11"/>
        <v>0</v>
      </c>
      <c r="D182" s="14" t="str">
        <f t="shared" si="12"/>
        <v>MOVES</v>
      </c>
      <c r="F182" s="16">
        <f t="shared" si="13"/>
        <v>13107</v>
      </c>
      <c r="G182" s="15" t="s">
        <v>2675</v>
      </c>
      <c r="H182" s="14">
        <v>0</v>
      </c>
      <c r="I182" s="16" t="b">
        <f t="shared" si="14"/>
        <v>1</v>
      </c>
      <c r="K182" s="14">
        <v>5127</v>
      </c>
      <c r="L182" s="14">
        <v>0</v>
      </c>
      <c r="M182" s="16"/>
    </row>
    <row r="183" spans="1:13" x14ac:dyDescent="0.3">
      <c r="A183" s="26">
        <f t="shared" si="10"/>
        <v>5</v>
      </c>
      <c r="B183" s="14">
        <v>5129</v>
      </c>
      <c r="C183" s="14">
        <f t="shared" si="11"/>
        <v>0</v>
      </c>
      <c r="D183" s="14" t="str">
        <f t="shared" si="12"/>
        <v>MOVES</v>
      </c>
      <c r="F183" s="16">
        <f t="shared" si="13"/>
        <v>13109</v>
      </c>
      <c r="G183" s="15" t="s">
        <v>2676</v>
      </c>
      <c r="H183" s="14">
        <v>0</v>
      </c>
      <c r="I183" s="16" t="b">
        <f t="shared" si="14"/>
        <v>1</v>
      </c>
      <c r="K183" s="14">
        <v>5129</v>
      </c>
      <c r="L183" s="14">
        <v>0</v>
      </c>
      <c r="M183" s="16"/>
    </row>
    <row r="184" spans="1:13" x14ac:dyDescent="0.3">
      <c r="A184" s="26">
        <f t="shared" si="10"/>
        <v>5</v>
      </c>
      <c r="B184" s="14">
        <v>5131</v>
      </c>
      <c r="C184" s="14">
        <f t="shared" si="11"/>
        <v>0</v>
      </c>
      <c r="D184" s="14" t="str">
        <f t="shared" si="12"/>
        <v>MOVES</v>
      </c>
      <c r="F184" s="16">
        <f t="shared" si="13"/>
        <v>13111</v>
      </c>
      <c r="G184" s="15" t="s">
        <v>2677</v>
      </c>
      <c r="H184" s="14">
        <v>0</v>
      </c>
      <c r="I184" s="16" t="b">
        <f t="shared" si="14"/>
        <v>1</v>
      </c>
      <c r="K184" s="14">
        <v>5131</v>
      </c>
      <c r="L184" s="14">
        <v>0</v>
      </c>
      <c r="M184" s="16"/>
    </row>
    <row r="185" spans="1:13" x14ac:dyDescent="0.3">
      <c r="A185" s="26">
        <f t="shared" si="10"/>
        <v>5</v>
      </c>
      <c r="B185" s="14">
        <v>5133</v>
      </c>
      <c r="C185" s="14">
        <f t="shared" si="11"/>
        <v>0</v>
      </c>
      <c r="D185" s="14" t="str">
        <f t="shared" si="12"/>
        <v>MOVES</v>
      </c>
      <c r="F185" s="16">
        <f t="shared" si="13"/>
        <v>13113</v>
      </c>
      <c r="G185" s="15" t="s">
        <v>2678</v>
      </c>
      <c r="H185" s="14">
        <v>1</v>
      </c>
      <c r="I185" s="16" t="b">
        <f t="shared" si="14"/>
        <v>1</v>
      </c>
      <c r="K185" s="14">
        <v>5133</v>
      </c>
      <c r="L185" s="14">
        <v>0</v>
      </c>
      <c r="M185" s="16"/>
    </row>
    <row r="186" spans="1:13" x14ac:dyDescent="0.3">
      <c r="A186" s="26">
        <f t="shared" si="10"/>
        <v>5</v>
      </c>
      <c r="B186" s="14">
        <v>5135</v>
      </c>
      <c r="C186" s="14">
        <f t="shared" si="11"/>
        <v>0</v>
      </c>
      <c r="D186" s="14" t="str">
        <f t="shared" si="12"/>
        <v>MOVES</v>
      </c>
      <c r="F186" s="16">
        <f t="shared" si="13"/>
        <v>13115</v>
      </c>
      <c r="G186" s="15" t="s">
        <v>2679</v>
      </c>
      <c r="H186" s="14">
        <v>0</v>
      </c>
      <c r="I186" s="16" t="b">
        <f t="shared" si="14"/>
        <v>1</v>
      </c>
      <c r="K186" s="14">
        <v>5135</v>
      </c>
      <c r="L186" s="14">
        <v>0</v>
      </c>
      <c r="M186" s="16"/>
    </row>
    <row r="187" spans="1:13" x14ac:dyDescent="0.3">
      <c r="A187" s="26">
        <f t="shared" si="10"/>
        <v>5</v>
      </c>
      <c r="B187" s="14">
        <v>5137</v>
      </c>
      <c r="C187" s="14">
        <f t="shared" si="11"/>
        <v>0</v>
      </c>
      <c r="D187" s="14" t="str">
        <f t="shared" si="12"/>
        <v>MOVES</v>
      </c>
      <c r="F187" s="16">
        <f t="shared" si="13"/>
        <v>13117</v>
      </c>
      <c r="G187" s="15" t="s">
        <v>2680</v>
      </c>
      <c r="H187" s="14">
        <v>1</v>
      </c>
      <c r="I187" s="16" t="b">
        <f t="shared" si="14"/>
        <v>1</v>
      </c>
      <c r="K187" s="14">
        <v>5137</v>
      </c>
      <c r="L187" s="14">
        <v>0</v>
      </c>
      <c r="M187" s="16"/>
    </row>
    <row r="188" spans="1:13" x14ac:dyDescent="0.3">
      <c r="A188" s="26">
        <f t="shared" si="10"/>
        <v>5</v>
      </c>
      <c r="B188" s="14">
        <v>5139</v>
      </c>
      <c r="C188" s="14">
        <f t="shared" si="11"/>
        <v>0</v>
      </c>
      <c r="D188" s="14" t="str">
        <f t="shared" si="12"/>
        <v>MOVES</v>
      </c>
      <c r="F188" s="16">
        <f t="shared" si="13"/>
        <v>13119</v>
      </c>
      <c r="G188" s="15" t="s">
        <v>2681</v>
      </c>
      <c r="H188" s="14">
        <v>0</v>
      </c>
      <c r="I188" s="16" t="b">
        <f t="shared" si="14"/>
        <v>1</v>
      </c>
      <c r="K188" s="14">
        <v>5139</v>
      </c>
      <c r="L188" s="14">
        <v>0</v>
      </c>
      <c r="M188" s="16"/>
    </row>
    <row r="189" spans="1:13" x14ac:dyDescent="0.3">
      <c r="A189" s="26">
        <f t="shared" si="10"/>
        <v>5</v>
      </c>
      <c r="B189" s="14">
        <v>5141</v>
      </c>
      <c r="C189" s="14">
        <f t="shared" si="11"/>
        <v>0</v>
      </c>
      <c r="D189" s="14" t="str">
        <f t="shared" si="12"/>
        <v>MOVES</v>
      </c>
      <c r="F189" s="16">
        <f t="shared" si="13"/>
        <v>13121</v>
      </c>
      <c r="G189" s="15" t="s">
        <v>2682</v>
      </c>
      <c r="H189" s="14">
        <v>1</v>
      </c>
      <c r="I189" s="16" t="b">
        <f t="shared" si="14"/>
        <v>1</v>
      </c>
      <c r="K189" s="14">
        <v>5141</v>
      </c>
      <c r="L189" s="14">
        <v>0</v>
      </c>
      <c r="M189" s="16"/>
    </row>
    <row r="190" spans="1:13" x14ac:dyDescent="0.3">
      <c r="A190" s="26">
        <f t="shared" si="10"/>
        <v>5</v>
      </c>
      <c r="B190" s="14">
        <v>5143</v>
      </c>
      <c r="C190" s="14">
        <f t="shared" si="11"/>
        <v>0</v>
      </c>
      <c r="D190" s="14" t="str">
        <f t="shared" si="12"/>
        <v>MOVES</v>
      </c>
      <c r="F190" s="16">
        <f t="shared" si="13"/>
        <v>13123</v>
      </c>
      <c r="G190" s="15" t="s">
        <v>2683</v>
      </c>
      <c r="H190" s="14">
        <v>0</v>
      </c>
      <c r="I190" s="16" t="b">
        <f t="shared" si="14"/>
        <v>1</v>
      </c>
      <c r="K190" s="14">
        <v>5143</v>
      </c>
      <c r="L190" s="14">
        <v>0</v>
      </c>
      <c r="M190" s="16"/>
    </row>
    <row r="191" spans="1:13" x14ac:dyDescent="0.3">
      <c r="A191" s="26">
        <f t="shared" si="10"/>
        <v>5</v>
      </c>
      <c r="B191" s="14">
        <v>5145</v>
      </c>
      <c r="C191" s="14">
        <f t="shared" si="11"/>
        <v>0</v>
      </c>
      <c r="D191" s="14" t="str">
        <f t="shared" si="12"/>
        <v>MOVES</v>
      </c>
      <c r="F191" s="16">
        <f t="shared" si="13"/>
        <v>13125</v>
      </c>
      <c r="G191" s="15" t="s">
        <v>2684</v>
      </c>
      <c r="H191" s="14">
        <v>0</v>
      </c>
      <c r="I191" s="16" t="b">
        <f t="shared" si="14"/>
        <v>1</v>
      </c>
      <c r="K191" s="14">
        <v>5145</v>
      </c>
      <c r="L191" s="14">
        <v>0</v>
      </c>
      <c r="M191" s="16"/>
    </row>
    <row r="192" spans="1:13" x14ac:dyDescent="0.3">
      <c r="A192" s="26">
        <f t="shared" si="10"/>
        <v>5</v>
      </c>
      <c r="B192" s="14">
        <v>5147</v>
      </c>
      <c r="C192" s="14">
        <f t="shared" si="11"/>
        <v>0</v>
      </c>
      <c r="D192" s="14" t="str">
        <f t="shared" si="12"/>
        <v>MOVES</v>
      </c>
      <c r="F192" s="16">
        <f t="shared" si="13"/>
        <v>13127</v>
      </c>
      <c r="G192" s="15" t="s">
        <v>2685</v>
      </c>
      <c r="H192" s="14">
        <v>0</v>
      </c>
      <c r="I192" s="16" t="b">
        <f t="shared" si="14"/>
        <v>1</v>
      </c>
      <c r="K192" s="14">
        <v>5147</v>
      </c>
      <c r="L192" s="14">
        <v>0</v>
      </c>
      <c r="M192" s="16"/>
    </row>
    <row r="193" spans="1:13" x14ac:dyDescent="0.3">
      <c r="A193" s="26">
        <f t="shared" si="10"/>
        <v>5</v>
      </c>
      <c r="B193" s="14">
        <v>5149</v>
      </c>
      <c r="C193" s="14">
        <f t="shared" si="11"/>
        <v>0</v>
      </c>
      <c r="D193" s="14" t="str">
        <f t="shared" si="12"/>
        <v>MOVES</v>
      </c>
      <c r="F193" s="16">
        <f t="shared" si="13"/>
        <v>13129</v>
      </c>
      <c r="G193" s="15" t="s">
        <v>2686</v>
      </c>
      <c r="H193" s="14">
        <v>0</v>
      </c>
      <c r="I193" s="16" t="b">
        <f t="shared" si="14"/>
        <v>1</v>
      </c>
      <c r="K193" s="14">
        <v>5149</v>
      </c>
      <c r="L193" s="14">
        <v>0</v>
      </c>
      <c r="M193" s="16"/>
    </row>
    <row r="194" spans="1:13" x14ac:dyDescent="0.3">
      <c r="A194" s="26">
        <f t="shared" si="10"/>
        <v>6</v>
      </c>
      <c r="B194" s="14">
        <v>6001</v>
      </c>
      <c r="C194" s="14">
        <f t="shared" si="11"/>
        <v>1</v>
      </c>
      <c r="D194" s="14" t="str">
        <f t="shared" si="12"/>
        <v>MOVES</v>
      </c>
      <c r="F194" s="16">
        <f t="shared" si="13"/>
        <v>13131</v>
      </c>
      <c r="G194" s="15" t="s">
        <v>2687</v>
      </c>
      <c r="H194" s="14">
        <v>0</v>
      </c>
      <c r="I194" s="16" t="b">
        <f t="shared" si="14"/>
        <v>1</v>
      </c>
      <c r="K194" s="14">
        <v>6001</v>
      </c>
      <c r="L194" s="14">
        <v>1</v>
      </c>
      <c r="M194" s="16"/>
    </row>
    <row r="195" spans="1:13" x14ac:dyDescent="0.3">
      <c r="A195" s="26">
        <f t="shared" si="10"/>
        <v>6</v>
      </c>
      <c r="B195" s="14">
        <v>6003</v>
      </c>
      <c r="C195" s="14">
        <f t="shared" si="11"/>
        <v>0</v>
      </c>
      <c r="D195" s="14" t="str">
        <f t="shared" si="12"/>
        <v>MOVES</v>
      </c>
      <c r="F195" s="16">
        <f t="shared" si="13"/>
        <v>13133</v>
      </c>
      <c r="G195" s="15" t="s">
        <v>2688</v>
      </c>
      <c r="H195" s="14">
        <v>0</v>
      </c>
      <c r="I195" s="16" t="b">
        <f t="shared" si="14"/>
        <v>1</v>
      </c>
      <c r="K195" s="14">
        <v>6003</v>
      </c>
      <c r="L195" s="14">
        <v>0</v>
      </c>
      <c r="M195" s="16"/>
    </row>
    <row r="196" spans="1:13" x14ac:dyDescent="0.3">
      <c r="A196" s="26">
        <f t="shared" si="10"/>
        <v>6</v>
      </c>
      <c r="B196" s="14">
        <v>6005</v>
      </c>
      <c r="C196" s="14">
        <f t="shared" si="11"/>
        <v>0</v>
      </c>
      <c r="D196" s="14" t="str">
        <f t="shared" si="12"/>
        <v>MOVES</v>
      </c>
      <c r="F196" s="16">
        <f t="shared" si="13"/>
        <v>13135</v>
      </c>
      <c r="G196" s="15" t="s">
        <v>2689</v>
      </c>
      <c r="H196" s="14">
        <v>1</v>
      </c>
      <c r="I196" s="16" t="b">
        <f t="shared" si="14"/>
        <v>1</v>
      </c>
      <c r="K196" s="14">
        <v>6005</v>
      </c>
      <c r="L196" s="14">
        <v>0</v>
      </c>
      <c r="M196" s="16"/>
    </row>
    <row r="197" spans="1:13" x14ac:dyDescent="0.3">
      <c r="A197" s="26">
        <f t="shared" si="10"/>
        <v>6</v>
      </c>
      <c r="B197" s="14">
        <v>6007</v>
      </c>
      <c r="C197" s="14">
        <f t="shared" si="11"/>
        <v>1</v>
      </c>
      <c r="D197" s="14" t="str">
        <f t="shared" si="12"/>
        <v>MOVES</v>
      </c>
      <c r="F197" s="16">
        <f t="shared" si="13"/>
        <v>13137</v>
      </c>
      <c r="G197" s="15" t="s">
        <v>2690</v>
      </c>
      <c r="H197" s="14">
        <v>0</v>
      </c>
      <c r="I197" s="16" t="b">
        <f t="shared" si="14"/>
        <v>1</v>
      </c>
      <c r="K197" s="14">
        <v>6007</v>
      </c>
      <c r="L197" s="14">
        <v>1</v>
      </c>
      <c r="M197" s="16"/>
    </row>
    <row r="198" spans="1:13" x14ac:dyDescent="0.3">
      <c r="A198" s="26">
        <f t="shared" ref="A198:A261" si="15">TRUNC(B198/1000,0)</f>
        <v>6</v>
      </c>
      <c r="B198" s="14">
        <v>6009</v>
      </c>
      <c r="C198" s="14">
        <f t="shared" ref="C198:C261" si="16">IF(ISNA(VLOOKUP(B198,$F$4:$H$1697,3,FALSE)),VLOOKUP(B198,$K$4:$L$3233,2,FALSE),VLOOKUP(B198,$F$4:$H$1697,3,FALSE))</f>
        <v>0</v>
      </c>
      <c r="D198" s="14" t="str">
        <f t="shared" ref="D198:D261" si="17">IF(ISNA(VLOOKUP(B198,$F$4:$H$1697,3,FALSE)),"MOVES","Submittal")</f>
        <v>MOVES</v>
      </c>
      <c r="F198" s="16">
        <f t="shared" ref="F198:F261" si="18">MID(G198,2,5)*1</f>
        <v>13139</v>
      </c>
      <c r="G198" s="15" t="s">
        <v>2691</v>
      </c>
      <c r="H198" s="14">
        <v>0</v>
      </c>
      <c r="I198" s="16" t="b">
        <f t="shared" ref="I198:I261" si="19">VLOOKUP(F198,$K$4:$L$3233,2,FALSE)=H198</f>
        <v>1</v>
      </c>
      <c r="K198" s="14">
        <v>6009</v>
      </c>
      <c r="L198" s="14">
        <v>0</v>
      </c>
      <c r="M198" s="16"/>
    </row>
    <row r="199" spans="1:13" x14ac:dyDescent="0.3">
      <c r="A199" s="26">
        <f t="shared" si="15"/>
        <v>6</v>
      </c>
      <c r="B199" s="14">
        <v>6011</v>
      </c>
      <c r="C199" s="14">
        <f t="shared" si="16"/>
        <v>1</v>
      </c>
      <c r="D199" s="14" t="str">
        <f t="shared" si="17"/>
        <v>MOVES</v>
      </c>
      <c r="F199" s="16">
        <f t="shared" si="18"/>
        <v>13141</v>
      </c>
      <c r="G199" s="15" t="s">
        <v>2692</v>
      </c>
      <c r="H199" s="14">
        <v>0</v>
      </c>
      <c r="I199" s="16" t="b">
        <f t="shared" si="19"/>
        <v>1</v>
      </c>
      <c r="K199" s="14">
        <v>6011</v>
      </c>
      <c r="L199" s="14">
        <v>1</v>
      </c>
      <c r="M199" s="16"/>
    </row>
    <row r="200" spans="1:13" x14ac:dyDescent="0.3">
      <c r="A200" s="26">
        <f t="shared" si="15"/>
        <v>6</v>
      </c>
      <c r="B200" s="14">
        <v>6013</v>
      </c>
      <c r="C200" s="14">
        <f t="shared" si="16"/>
        <v>1</v>
      </c>
      <c r="D200" s="14" t="str">
        <f t="shared" si="17"/>
        <v>MOVES</v>
      </c>
      <c r="F200" s="16">
        <f t="shared" si="18"/>
        <v>13143</v>
      </c>
      <c r="G200" s="15" t="s">
        <v>2693</v>
      </c>
      <c r="H200" s="14">
        <v>0</v>
      </c>
      <c r="I200" s="16" t="b">
        <f t="shared" si="19"/>
        <v>1</v>
      </c>
      <c r="K200" s="14">
        <v>6013</v>
      </c>
      <c r="L200" s="14">
        <v>1</v>
      </c>
      <c r="M200" s="16"/>
    </row>
    <row r="201" spans="1:13" x14ac:dyDescent="0.3">
      <c r="A201" s="26">
        <f t="shared" si="15"/>
        <v>6</v>
      </c>
      <c r="B201" s="14">
        <v>6015</v>
      </c>
      <c r="C201" s="14">
        <f t="shared" si="16"/>
        <v>0</v>
      </c>
      <c r="D201" s="14" t="str">
        <f t="shared" si="17"/>
        <v>MOVES</v>
      </c>
      <c r="F201" s="16">
        <f t="shared" si="18"/>
        <v>13145</v>
      </c>
      <c r="G201" s="15" t="s">
        <v>2694</v>
      </c>
      <c r="H201" s="14">
        <v>0</v>
      </c>
      <c r="I201" s="16" t="b">
        <f t="shared" si="19"/>
        <v>1</v>
      </c>
      <c r="K201" s="14">
        <v>6015</v>
      </c>
      <c r="L201" s="14">
        <v>0</v>
      </c>
      <c r="M201" s="16"/>
    </row>
    <row r="202" spans="1:13" x14ac:dyDescent="0.3">
      <c r="A202" s="26">
        <f t="shared" si="15"/>
        <v>6</v>
      </c>
      <c r="B202" s="14">
        <v>6017</v>
      </c>
      <c r="C202" s="14">
        <f t="shared" si="16"/>
        <v>1</v>
      </c>
      <c r="D202" s="14" t="str">
        <f t="shared" si="17"/>
        <v>MOVES</v>
      </c>
      <c r="F202" s="16">
        <f t="shared" si="18"/>
        <v>13147</v>
      </c>
      <c r="G202" s="15" t="s">
        <v>2695</v>
      </c>
      <c r="H202" s="14">
        <v>0</v>
      </c>
      <c r="I202" s="16" t="b">
        <f t="shared" si="19"/>
        <v>1</v>
      </c>
      <c r="K202" s="14">
        <v>6017</v>
      </c>
      <c r="L202" s="14">
        <v>1</v>
      </c>
      <c r="M202" s="16"/>
    </row>
    <row r="203" spans="1:13" x14ac:dyDescent="0.3">
      <c r="A203" s="26">
        <f t="shared" si="15"/>
        <v>6</v>
      </c>
      <c r="B203" s="14">
        <v>6019</v>
      </c>
      <c r="C203" s="14">
        <f t="shared" si="16"/>
        <v>1</v>
      </c>
      <c r="D203" s="14" t="str">
        <f t="shared" si="17"/>
        <v>MOVES</v>
      </c>
      <c r="F203" s="16">
        <f t="shared" si="18"/>
        <v>13149</v>
      </c>
      <c r="G203" s="15" t="s">
        <v>2696</v>
      </c>
      <c r="H203" s="14">
        <v>0</v>
      </c>
      <c r="I203" s="16" t="b">
        <f t="shared" si="19"/>
        <v>1</v>
      </c>
      <c r="K203" s="14">
        <v>6019</v>
      </c>
      <c r="L203" s="14">
        <v>1</v>
      </c>
      <c r="M203" s="16"/>
    </row>
    <row r="204" spans="1:13" x14ac:dyDescent="0.3">
      <c r="A204" s="26">
        <f t="shared" si="15"/>
        <v>6</v>
      </c>
      <c r="B204" s="14">
        <v>6021</v>
      </c>
      <c r="C204" s="14">
        <f t="shared" si="16"/>
        <v>1</v>
      </c>
      <c r="D204" s="14" t="str">
        <f t="shared" si="17"/>
        <v>MOVES</v>
      </c>
      <c r="F204" s="16">
        <f t="shared" si="18"/>
        <v>13151</v>
      </c>
      <c r="G204" s="15" t="s">
        <v>2697</v>
      </c>
      <c r="H204" s="14">
        <v>1</v>
      </c>
      <c r="I204" s="16" t="b">
        <f t="shared" si="19"/>
        <v>1</v>
      </c>
      <c r="K204" s="14">
        <v>6021</v>
      </c>
      <c r="L204" s="14">
        <v>1</v>
      </c>
      <c r="M204" s="16"/>
    </row>
    <row r="205" spans="1:13" x14ac:dyDescent="0.3">
      <c r="A205" s="26">
        <f t="shared" si="15"/>
        <v>6</v>
      </c>
      <c r="B205" s="14">
        <v>6023</v>
      </c>
      <c r="C205" s="14">
        <f t="shared" si="16"/>
        <v>0</v>
      </c>
      <c r="D205" s="14" t="str">
        <f t="shared" si="17"/>
        <v>MOVES</v>
      </c>
      <c r="F205" s="16">
        <f t="shared" si="18"/>
        <v>13153</v>
      </c>
      <c r="G205" s="15" t="s">
        <v>2698</v>
      </c>
      <c r="H205" s="14">
        <v>0</v>
      </c>
      <c r="I205" s="16" t="b">
        <f t="shared" si="19"/>
        <v>1</v>
      </c>
      <c r="K205" s="14">
        <v>6023</v>
      </c>
      <c r="L205" s="14">
        <v>0</v>
      </c>
      <c r="M205" s="16"/>
    </row>
    <row r="206" spans="1:13" x14ac:dyDescent="0.3">
      <c r="A206" s="26">
        <f t="shared" si="15"/>
        <v>6</v>
      </c>
      <c r="B206" s="14">
        <v>6025</v>
      </c>
      <c r="C206" s="14">
        <f t="shared" si="16"/>
        <v>0</v>
      </c>
      <c r="D206" s="14" t="str">
        <f t="shared" si="17"/>
        <v>MOVES</v>
      </c>
      <c r="F206" s="16">
        <f t="shared" si="18"/>
        <v>13155</v>
      </c>
      <c r="G206" s="15" t="s">
        <v>2699</v>
      </c>
      <c r="H206" s="14">
        <v>0</v>
      </c>
      <c r="I206" s="16" t="b">
        <f t="shared" si="19"/>
        <v>1</v>
      </c>
      <c r="K206" s="14">
        <v>6025</v>
      </c>
      <c r="L206" s="14">
        <v>0</v>
      </c>
      <c r="M206" s="16"/>
    </row>
    <row r="207" spans="1:13" x14ac:dyDescent="0.3">
      <c r="A207" s="26">
        <f t="shared" si="15"/>
        <v>6</v>
      </c>
      <c r="B207" s="14">
        <v>6027</v>
      </c>
      <c r="C207" s="14">
        <f t="shared" si="16"/>
        <v>0</v>
      </c>
      <c r="D207" s="14" t="str">
        <f t="shared" si="17"/>
        <v>MOVES</v>
      </c>
      <c r="F207" s="16">
        <f t="shared" si="18"/>
        <v>13157</v>
      </c>
      <c r="G207" s="15" t="s">
        <v>2700</v>
      </c>
      <c r="H207" s="14">
        <v>0</v>
      </c>
      <c r="I207" s="16" t="b">
        <f t="shared" si="19"/>
        <v>1</v>
      </c>
      <c r="K207" s="14">
        <v>6027</v>
      </c>
      <c r="L207" s="14">
        <v>0</v>
      </c>
      <c r="M207" s="16"/>
    </row>
    <row r="208" spans="1:13" x14ac:dyDescent="0.3">
      <c r="A208" s="26">
        <f t="shared" si="15"/>
        <v>6</v>
      </c>
      <c r="B208" s="14">
        <v>6029</v>
      </c>
      <c r="C208" s="14">
        <f t="shared" si="16"/>
        <v>1</v>
      </c>
      <c r="D208" s="14" t="str">
        <f t="shared" si="17"/>
        <v>MOVES</v>
      </c>
      <c r="F208" s="16">
        <f t="shared" si="18"/>
        <v>13159</v>
      </c>
      <c r="G208" s="15" t="s">
        <v>2701</v>
      </c>
      <c r="H208" s="14">
        <v>0</v>
      </c>
      <c r="I208" s="16" t="b">
        <f t="shared" si="19"/>
        <v>1</v>
      </c>
      <c r="K208" s="14">
        <v>6029</v>
      </c>
      <c r="L208" s="14">
        <v>1</v>
      </c>
      <c r="M208" s="16"/>
    </row>
    <row r="209" spans="1:13" x14ac:dyDescent="0.3">
      <c r="A209" s="26">
        <f t="shared" si="15"/>
        <v>6</v>
      </c>
      <c r="B209" s="14">
        <v>6031</v>
      </c>
      <c r="C209" s="14">
        <f t="shared" si="16"/>
        <v>1</v>
      </c>
      <c r="D209" s="14" t="str">
        <f t="shared" si="17"/>
        <v>MOVES</v>
      </c>
      <c r="F209" s="16">
        <f t="shared" si="18"/>
        <v>13161</v>
      </c>
      <c r="G209" s="15" t="s">
        <v>2702</v>
      </c>
      <c r="H209" s="14">
        <v>0</v>
      </c>
      <c r="I209" s="16" t="b">
        <f t="shared" si="19"/>
        <v>1</v>
      </c>
      <c r="K209" s="14">
        <v>6031</v>
      </c>
      <c r="L209" s="14">
        <v>1</v>
      </c>
      <c r="M209" s="16"/>
    </row>
    <row r="210" spans="1:13" x14ac:dyDescent="0.3">
      <c r="A210" s="26">
        <f t="shared" si="15"/>
        <v>6</v>
      </c>
      <c r="B210" s="14">
        <v>6033</v>
      </c>
      <c r="C210" s="14">
        <f t="shared" si="16"/>
        <v>0</v>
      </c>
      <c r="D210" s="14" t="str">
        <f t="shared" si="17"/>
        <v>MOVES</v>
      </c>
      <c r="F210" s="16">
        <f t="shared" si="18"/>
        <v>13163</v>
      </c>
      <c r="G210" s="15" t="s">
        <v>2703</v>
      </c>
      <c r="H210" s="14">
        <v>0</v>
      </c>
      <c r="I210" s="16" t="b">
        <f t="shared" si="19"/>
        <v>1</v>
      </c>
      <c r="K210" s="14">
        <v>6033</v>
      </c>
      <c r="L210" s="14">
        <v>0</v>
      </c>
      <c r="M210" s="16"/>
    </row>
    <row r="211" spans="1:13" x14ac:dyDescent="0.3">
      <c r="A211" s="26">
        <f t="shared" si="15"/>
        <v>6</v>
      </c>
      <c r="B211" s="14">
        <v>6035</v>
      </c>
      <c r="C211" s="14">
        <f t="shared" si="16"/>
        <v>0</v>
      </c>
      <c r="D211" s="14" t="str">
        <f t="shared" si="17"/>
        <v>MOVES</v>
      </c>
      <c r="F211" s="16">
        <f t="shared" si="18"/>
        <v>13165</v>
      </c>
      <c r="G211" s="15" t="s">
        <v>2704</v>
      </c>
      <c r="H211" s="14">
        <v>0</v>
      </c>
      <c r="I211" s="16" t="b">
        <f t="shared" si="19"/>
        <v>1</v>
      </c>
      <c r="K211" s="14">
        <v>6035</v>
      </c>
      <c r="L211" s="14">
        <v>0</v>
      </c>
      <c r="M211" s="16"/>
    </row>
    <row r="212" spans="1:13" x14ac:dyDescent="0.3">
      <c r="A212" s="26">
        <f t="shared" si="15"/>
        <v>6</v>
      </c>
      <c r="B212" s="14">
        <v>6037</v>
      </c>
      <c r="C212" s="14">
        <f t="shared" si="16"/>
        <v>1</v>
      </c>
      <c r="D212" s="14" t="str">
        <f t="shared" si="17"/>
        <v>MOVES</v>
      </c>
      <c r="F212" s="16">
        <f t="shared" si="18"/>
        <v>13167</v>
      </c>
      <c r="G212" s="15" t="s">
        <v>2705</v>
      </c>
      <c r="H212" s="14">
        <v>0</v>
      </c>
      <c r="I212" s="16" t="b">
        <f t="shared" si="19"/>
        <v>1</v>
      </c>
      <c r="K212" s="14">
        <v>6037</v>
      </c>
      <c r="L212" s="14">
        <v>1</v>
      </c>
      <c r="M212" s="16"/>
    </row>
    <row r="213" spans="1:13" x14ac:dyDescent="0.3">
      <c r="A213" s="26">
        <f t="shared" si="15"/>
        <v>6</v>
      </c>
      <c r="B213" s="14">
        <v>6039</v>
      </c>
      <c r="C213" s="14">
        <f t="shared" si="16"/>
        <v>1</v>
      </c>
      <c r="D213" s="14" t="str">
        <f t="shared" si="17"/>
        <v>MOVES</v>
      </c>
      <c r="F213" s="16">
        <f t="shared" si="18"/>
        <v>13169</v>
      </c>
      <c r="G213" s="15" t="s">
        <v>2706</v>
      </c>
      <c r="H213" s="14">
        <v>0</v>
      </c>
      <c r="I213" s="16" t="b">
        <f t="shared" si="19"/>
        <v>1</v>
      </c>
      <c r="K213" s="14">
        <v>6039</v>
      </c>
      <c r="L213" s="14">
        <v>1</v>
      </c>
      <c r="M213" s="16"/>
    </row>
    <row r="214" spans="1:13" x14ac:dyDescent="0.3">
      <c r="A214" s="26">
        <f t="shared" si="15"/>
        <v>6</v>
      </c>
      <c r="B214" s="14">
        <v>6041</v>
      </c>
      <c r="C214" s="14">
        <f t="shared" si="16"/>
        <v>1</v>
      </c>
      <c r="D214" s="14" t="str">
        <f t="shared" si="17"/>
        <v>MOVES</v>
      </c>
      <c r="F214" s="16">
        <f t="shared" si="18"/>
        <v>13171</v>
      </c>
      <c r="G214" s="15" t="s">
        <v>2707</v>
      </c>
      <c r="H214" s="14">
        <v>0</v>
      </c>
      <c r="I214" s="16" t="b">
        <f t="shared" si="19"/>
        <v>1</v>
      </c>
      <c r="K214" s="14">
        <v>6041</v>
      </c>
      <c r="L214" s="14">
        <v>1</v>
      </c>
      <c r="M214" s="16"/>
    </row>
    <row r="215" spans="1:13" x14ac:dyDescent="0.3">
      <c r="A215" s="26">
        <f t="shared" si="15"/>
        <v>6</v>
      </c>
      <c r="B215" s="14">
        <v>6043</v>
      </c>
      <c r="C215" s="14">
        <f t="shared" si="16"/>
        <v>0</v>
      </c>
      <c r="D215" s="14" t="str">
        <f t="shared" si="17"/>
        <v>MOVES</v>
      </c>
      <c r="F215" s="16">
        <f t="shared" si="18"/>
        <v>13173</v>
      </c>
      <c r="G215" s="15" t="s">
        <v>2708</v>
      </c>
      <c r="H215" s="14">
        <v>0</v>
      </c>
      <c r="I215" s="16" t="b">
        <f t="shared" si="19"/>
        <v>1</v>
      </c>
      <c r="K215" s="14">
        <v>6043</v>
      </c>
      <c r="L215" s="14">
        <v>0</v>
      </c>
      <c r="M215" s="16"/>
    </row>
    <row r="216" spans="1:13" x14ac:dyDescent="0.3">
      <c r="A216" s="26">
        <f t="shared" si="15"/>
        <v>6</v>
      </c>
      <c r="B216" s="14">
        <v>6045</v>
      </c>
      <c r="C216" s="14">
        <f t="shared" si="16"/>
        <v>0</v>
      </c>
      <c r="D216" s="14" t="str">
        <f t="shared" si="17"/>
        <v>MOVES</v>
      </c>
      <c r="F216" s="16">
        <f t="shared" si="18"/>
        <v>13175</v>
      </c>
      <c r="G216" s="15" t="s">
        <v>2709</v>
      </c>
      <c r="H216" s="14">
        <v>0</v>
      </c>
      <c r="I216" s="16" t="b">
        <f t="shared" si="19"/>
        <v>1</v>
      </c>
      <c r="K216" s="14">
        <v>6045</v>
      </c>
      <c r="L216" s="14">
        <v>0</v>
      </c>
      <c r="M216" s="16"/>
    </row>
    <row r="217" spans="1:13" x14ac:dyDescent="0.3">
      <c r="A217" s="26">
        <f t="shared" si="15"/>
        <v>6</v>
      </c>
      <c r="B217" s="14">
        <v>6047</v>
      </c>
      <c r="C217" s="14">
        <f t="shared" si="16"/>
        <v>1</v>
      </c>
      <c r="D217" s="14" t="str">
        <f t="shared" si="17"/>
        <v>MOVES</v>
      </c>
      <c r="F217" s="16">
        <f t="shared" si="18"/>
        <v>13177</v>
      </c>
      <c r="G217" s="15" t="s">
        <v>2710</v>
      </c>
      <c r="H217" s="14">
        <v>0</v>
      </c>
      <c r="I217" s="16" t="b">
        <f t="shared" si="19"/>
        <v>1</v>
      </c>
      <c r="K217" s="14">
        <v>6047</v>
      </c>
      <c r="L217" s="14">
        <v>1</v>
      </c>
      <c r="M217" s="16"/>
    </row>
    <row r="218" spans="1:13" x14ac:dyDescent="0.3">
      <c r="A218" s="26">
        <f t="shared" si="15"/>
        <v>6</v>
      </c>
      <c r="B218" s="14">
        <v>6049</v>
      </c>
      <c r="C218" s="14">
        <f t="shared" si="16"/>
        <v>0</v>
      </c>
      <c r="D218" s="14" t="str">
        <f t="shared" si="17"/>
        <v>MOVES</v>
      </c>
      <c r="F218" s="16">
        <f t="shared" si="18"/>
        <v>13179</v>
      </c>
      <c r="G218" s="15" t="s">
        <v>2711</v>
      </c>
      <c r="H218" s="14">
        <v>0</v>
      </c>
      <c r="I218" s="16" t="b">
        <f t="shared" si="19"/>
        <v>1</v>
      </c>
      <c r="K218" s="14">
        <v>6049</v>
      </c>
      <c r="L218" s="14">
        <v>0</v>
      </c>
      <c r="M218" s="16"/>
    </row>
    <row r="219" spans="1:13" x14ac:dyDescent="0.3">
      <c r="A219" s="26">
        <f t="shared" si="15"/>
        <v>6</v>
      </c>
      <c r="B219" s="14">
        <v>6051</v>
      </c>
      <c r="C219" s="14">
        <f t="shared" si="16"/>
        <v>0</v>
      </c>
      <c r="D219" s="14" t="str">
        <f t="shared" si="17"/>
        <v>MOVES</v>
      </c>
      <c r="F219" s="16">
        <f t="shared" si="18"/>
        <v>13181</v>
      </c>
      <c r="G219" s="15" t="s">
        <v>2712</v>
      </c>
      <c r="H219" s="14">
        <v>0</v>
      </c>
      <c r="I219" s="16" t="b">
        <f t="shared" si="19"/>
        <v>1</v>
      </c>
      <c r="K219" s="14">
        <v>6051</v>
      </c>
      <c r="L219" s="14">
        <v>0</v>
      </c>
      <c r="M219" s="16"/>
    </row>
    <row r="220" spans="1:13" x14ac:dyDescent="0.3">
      <c r="A220" s="26">
        <f t="shared" si="15"/>
        <v>6</v>
      </c>
      <c r="B220" s="14">
        <v>6053</v>
      </c>
      <c r="C220" s="14">
        <f t="shared" si="16"/>
        <v>1</v>
      </c>
      <c r="D220" s="14" t="str">
        <f t="shared" si="17"/>
        <v>MOVES</v>
      </c>
      <c r="F220" s="16">
        <f t="shared" si="18"/>
        <v>13183</v>
      </c>
      <c r="G220" s="15" t="s">
        <v>2713</v>
      </c>
      <c r="H220" s="14">
        <v>0</v>
      </c>
      <c r="I220" s="16" t="b">
        <f t="shared" si="19"/>
        <v>1</v>
      </c>
      <c r="K220" s="14">
        <v>6053</v>
      </c>
      <c r="L220" s="14">
        <v>1</v>
      </c>
      <c r="M220" s="16"/>
    </row>
    <row r="221" spans="1:13" x14ac:dyDescent="0.3">
      <c r="A221" s="26">
        <f t="shared" si="15"/>
        <v>6</v>
      </c>
      <c r="B221" s="14">
        <v>6055</v>
      </c>
      <c r="C221" s="14">
        <f t="shared" si="16"/>
        <v>1</v>
      </c>
      <c r="D221" s="14" t="str">
        <f t="shared" si="17"/>
        <v>MOVES</v>
      </c>
      <c r="F221" s="16">
        <f t="shared" si="18"/>
        <v>13185</v>
      </c>
      <c r="G221" s="15" t="s">
        <v>2714</v>
      </c>
      <c r="H221" s="14">
        <v>0</v>
      </c>
      <c r="I221" s="16" t="b">
        <f t="shared" si="19"/>
        <v>1</v>
      </c>
      <c r="K221" s="14">
        <v>6055</v>
      </c>
      <c r="L221" s="14">
        <v>1</v>
      </c>
      <c r="M221" s="16"/>
    </row>
    <row r="222" spans="1:13" x14ac:dyDescent="0.3">
      <c r="A222" s="26">
        <f t="shared" si="15"/>
        <v>6</v>
      </c>
      <c r="B222" s="14">
        <v>6057</v>
      </c>
      <c r="C222" s="14">
        <f t="shared" si="16"/>
        <v>1</v>
      </c>
      <c r="D222" s="14" t="str">
        <f t="shared" si="17"/>
        <v>MOVES</v>
      </c>
      <c r="F222" s="16">
        <f t="shared" si="18"/>
        <v>13187</v>
      </c>
      <c r="G222" s="15" t="s">
        <v>2715</v>
      </c>
      <c r="H222" s="14">
        <v>0</v>
      </c>
      <c r="I222" s="16" t="b">
        <f t="shared" si="19"/>
        <v>1</v>
      </c>
      <c r="K222" s="14">
        <v>6057</v>
      </c>
      <c r="L222" s="14">
        <v>1</v>
      </c>
      <c r="M222" s="16"/>
    </row>
    <row r="223" spans="1:13" x14ac:dyDescent="0.3">
      <c r="A223" s="26">
        <f t="shared" si="15"/>
        <v>6</v>
      </c>
      <c r="B223" s="14">
        <v>6059</v>
      </c>
      <c r="C223" s="14">
        <f t="shared" si="16"/>
        <v>1</v>
      </c>
      <c r="D223" s="14" t="str">
        <f t="shared" si="17"/>
        <v>MOVES</v>
      </c>
      <c r="F223" s="16">
        <f t="shared" si="18"/>
        <v>13189</v>
      </c>
      <c r="G223" s="15" t="s">
        <v>2716</v>
      </c>
      <c r="H223" s="14">
        <v>0</v>
      </c>
      <c r="I223" s="16" t="b">
        <f t="shared" si="19"/>
        <v>1</v>
      </c>
      <c r="K223" s="14">
        <v>6059</v>
      </c>
      <c r="L223" s="14">
        <v>1</v>
      </c>
      <c r="M223" s="16"/>
    </row>
    <row r="224" spans="1:13" x14ac:dyDescent="0.3">
      <c r="A224" s="26">
        <f t="shared" si="15"/>
        <v>6</v>
      </c>
      <c r="B224" s="14">
        <v>6061</v>
      </c>
      <c r="C224" s="14">
        <f t="shared" si="16"/>
        <v>1</v>
      </c>
      <c r="D224" s="14" t="str">
        <f t="shared" si="17"/>
        <v>MOVES</v>
      </c>
      <c r="F224" s="16">
        <f t="shared" si="18"/>
        <v>13191</v>
      </c>
      <c r="G224" s="15" t="s">
        <v>2717</v>
      </c>
      <c r="H224" s="14">
        <v>0</v>
      </c>
      <c r="I224" s="16" t="b">
        <f t="shared" si="19"/>
        <v>1</v>
      </c>
      <c r="K224" s="14">
        <v>6061</v>
      </c>
      <c r="L224" s="14">
        <v>1</v>
      </c>
      <c r="M224" s="16"/>
    </row>
    <row r="225" spans="1:13" x14ac:dyDescent="0.3">
      <c r="A225" s="26">
        <f t="shared" si="15"/>
        <v>6</v>
      </c>
      <c r="B225" s="14">
        <v>6063</v>
      </c>
      <c r="C225" s="14">
        <f t="shared" si="16"/>
        <v>0</v>
      </c>
      <c r="D225" s="14" t="str">
        <f t="shared" si="17"/>
        <v>MOVES</v>
      </c>
      <c r="F225" s="16">
        <f t="shared" si="18"/>
        <v>13193</v>
      </c>
      <c r="G225" s="15" t="s">
        <v>2718</v>
      </c>
      <c r="H225" s="14">
        <v>0</v>
      </c>
      <c r="I225" s="16" t="b">
        <f t="shared" si="19"/>
        <v>1</v>
      </c>
      <c r="K225" s="14">
        <v>6063</v>
      </c>
      <c r="L225" s="14">
        <v>0</v>
      </c>
      <c r="M225" s="16"/>
    </row>
    <row r="226" spans="1:13" x14ac:dyDescent="0.3">
      <c r="A226" s="26">
        <f t="shared" si="15"/>
        <v>6</v>
      </c>
      <c r="B226" s="14">
        <v>6065</v>
      </c>
      <c r="C226" s="14">
        <f t="shared" si="16"/>
        <v>1</v>
      </c>
      <c r="D226" s="14" t="str">
        <f t="shared" si="17"/>
        <v>MOVES</v>
      </c>
      <c r="F226" s="16">
        <f t="shared" si="18"/>
        <v>13195</v>
      </c>
      <c r="G226" s="15" t="s">
        <v>2719</v>
      </c>
      <c r="H226" s="14">
        <v>0</v>
      </c>
      <c r="I226" s="16" t="b">
        <f t="shared" si="19"/>
        <v>1</v>
      </c>
      <c r="K226" s="14">
        <v>6065</v>
      </c>
      <c r="L226" s="14">
        <v>1</v>
      </c>
      <c r="M226" s="16"/>
    </row>
    <row r="227" spans="1:13" x14ac:dyDescent="0.3">
      <c r="A227" s="26">
        <f t="shared" si="15"/>
        <v>6</v>
      </c>
      <c r="B227" s="14">
        <v>6067</v>
      </c>
      <c r="C227" s="14">
        <f t="shared" si="16"/>
        <v>1</v>
      </c>
      <c r="D227" s="14" t="str">
        <f t="shared" si="17"/>
        <v>MOVES</v>
      </c>
      <c r="F227" s="16">
        <f t="shared" si="18"/>
        <v>13197</v>
      </c>
      <c r="G227" s="15" t="s">
        <v>2720</v>
      </c>
      <c r="H227" s="14">
        <v>0</v>
      </c>
      <c r="I227" s="16" t="b">
        <f t="shared" si="19"/>
        <v>1</v>
      </c>
      <c r="K227" s="14">
        <v>6067</v>
      </c>
      <c r="L227" s="14">
        <v>1</v>
      </c>
      <c r="M227" s="16"/>
    </row>
    <row r="228" spans="1:13" x14ac:dyDescent="0.3">
      <c r="A228" s="26">
        <f t="shared" si="15"/>
        <v>6</v>
      </c>
      <c r="B228" s="14">
        <v>6069</v>
      </c>
      <c r="C228" s="14">
        <f t="shared" si="16"/>
        <v>1</v>
      </c>
      <c r="D228" s="14" t="str">
        <f t="shared" si="17"/>
        <v>MOVES</v>
      </c>
      <c r="F228" s="16">
        <f t="shared" si="18"/>
        <v>13199</v>
      </c>
      <c r="G228" s="15" t="s">
        <v>2721</v>
      </c>
      <c r="H228" s="14">
        <v>0</v>
      </c>
      <c r="I228" s="16" t="b">
        <f t="shared" si="19"/>
        <v>1</v>
      </c>
      <c r="K228" s="14">
        <v>6069</v>
      </c>
      <c r="L228" s="14">
        <v>1</v>
      </c>
      <c r="M228" s="16"/>
    </row>
    <row r="229" spans="1:13" x14ac:dyDescent="0.3">
      <c r="A229" s="26">
        <f t="shared" si="15"/>
        <v>6</v>
      </c>
      <c r="B229" s="14">
        <v>6071</v>
      </c>
      <c r="C229" s="14">
        <f t="shared" si="16"/>
        <v>1</v>
      </c>
      <c r="D229" s="14" t="str">
        <f t="shared" si="17"/>
        <v>MOVES</v>
      </c>
      <c r="F229" s="16">
        <f t="shared" si="18"/>
        <v>13201</v>
      </c>
      <c r="G229" s="15" t="s">
        <v>2722</v>
      </c>
      <c r="H229" s="14">
        <v>0</v>
      </c>
      <c r="I229" s="16" t="b">
        <f t="shared" si="19"/>
        <v>1</v>
      </c>
      <c r="K229" s="14">
        <v>6071</v>
      </c>
      <c r="L229" s="14">
        <v>1</v>
      </c>
      <c r="M229" s="16"/>
    </row>
    <row r="230" spans="1:13" x14ac:dyDescent="0.3">
      <c r="A230" s="26">
        <f t="shared" si="15"/>
        <v>6</v>
      </c>
      <c r="B230" s="14">
        <v>6073</v>
      </c>
      <c r="C230" s="14">
        <f t="shared" si="16"/>
        <v>1</v>
      </c>
      <c r="D230" s="14" t="str">
        <f t="shared" si="17"/>
        <v>MOVES</v>
      </c>
      <c r="F230" s="16">
        <f t="shared" si="18"/>
        <v>13205</v>
      </c>
      <c r="G230" s="15" t="s">
        <v>2723</v>
      </c>
      <c r="H230" s="14">
        <v>0</v>
      </c>
      <c r="I230" s="16" t="b">
        <f t="shared" si="19"/>
        <v>1</v>
      </c>
      <c r="K230" s="14">
        <v>6073</v>
      </c>
      <c r="L230" s="14">
        <v>1</v>
      </c>
      <c r="M230" s="16"/>
    </row>
    <row r="231" spans="1:13" x14ac:dyDescent="0.3">
      <c r="A231" s="26">
        <f t="shared" si="15"/>
        <v>6</v>
      </c>
      <c r="B231" s="14">
        <v>6075</v>
      </c>
      <c r="C231" s="14">
        <f t="shared" si="16"/>
        <v>1</v>
      </c>
      <c r="D231" s="14" t="str">
        <f t="shared" si="17"/>
        <v>MOVES</v>
      </c>
      <c r="F231" s="16">
        <f t="shared" si="18"/>
        <v>13207</v>
      </c>
      <c r="G231" s="15" t="s">
        <v>2724</v>
      </c>
      <c r="H231" s="14">
        <v>0</v>
      </c>
      <c r="I231" s="16" t="b">
        <f t="shared" si="19"/>
        <v>1</v>
      </c>
      <c r="K231" s="14">
        <v>6075</v>
      </c>
      <c r="L231" s="14">
        <v>1</v>
      </c>
      <c r="M231" s="16"/>
    </row>
    <row r="232" spans="1:13" x14ac:dyDescent="0.3">
      <c r="A232" s="26">
        <f t="shared" si="15"/>
        <v>6</v>
      </c>
      <c r="B232" s="14">
        <v>6077</v>
      </c>
      <c r="C232" s="14">
        <f t="shared" si="16"/>
        <v>1</v>
      </c>
      <c r="D232" s="14" t="str">
        <f t="shared" si="17"/>
        <v>MOVES</v>
      </c>
      <c r="F232" s="16">
        <f t="shared" si="18"/>
        <v>13209</v>
      </c>
      <c r="G232" s="15" t="s">
        <v>2725</v>
      </c>
      <c r="H232" s="14">
        <v>0</v>
      </c>
      <c r="I232" s="16" t="b">
        <f t="shared" si="19"/>
        <v>1</v>
      </c>
      <c r="K232" s="14">
        <v>6077</v>
      </c>
      <c r="L232" s="14">
        <v>1</v>
      </c>
      <c r="M232" s="16"/>
    </row>
    <row r="233" spans="1:13" x14ac:dyDescent="0.3">
      <c r="A233" s="26">
        <f t="shared" si="15"/>
        <v>6</v>
      </c>
      <c r="B233" s="14">
        <v>6079</v>
      </c>
      <c r="C233" s="14">
        <f t="shared" si="16"/>
        <v>1</v>
      </c>
      <c r="D233" s="14" t="str">
        <f t="shared" si="17"/>
        <v>MOVES</v>
      </c>
      <c r="F233" s="16">
        <f t="shared" si="18"/>
        <v>13211</v>
      </c>
      <c r="G233" s="15" t="s">
        <v>2726</v>
      </c>
      <c r="H233" s="14">
        <v>0</v>
      </c>
      <c r="I233" s="16" t="b">
        <f t="shared" si="19"/>
        <v>1</v>
      </c>
      <c r="K233" s="14">
        <v>6079</v>
      </c>
      <c r="L233" s="14">
        <v>1</v>
      </c>
      <c r="M233" s="16"/>
    </row>
    <row r="234" spans="1:13" x14ac:dyDescent="0.3">
      <c r="A234" s="26">
        <f t="shared" si="15"/>
        <v>6</v>
      </c>
      <c r="B234" s="14">
        <v>6081</v>
      </c>
      <c r="C234" s="14">
        <f t="shared" si="16"/>
        <v>1</v>
      </c>
      <c r="D234" s="14" t="str">
        <f t="shared" si="17"/>
        <v>MOVES</v>
      </c>
      <c r="F234" s="16">
        <f t="shared" si="18"/>
        <v>13213</v>
      </c>
      <c r="G234" s="15" t="s">
        <v>2727</v>
      </c>
      <c r="H234" s="14">
        <v>0</v>
      </c>
      <c r="I234" s="16" t="b">
        <f t="shared" si="19"/>
        <v>1</v>
      </c>
      <c r="K234" s="14">
        <v>6081</v>
      </c>
      <c r="L234" s="14">
        <v>1</v>
      </c>
      <c r="M234" s="16"/>
    </row>
    <row r="235" spans="1:13" x14ac:dyDescent="0.3">
      <c r="A235" s="26">
        <f t="shared" si="15"/>
        <v>6</v>
      </c>
      <c r="B235" s="14">
        <v>6083</v>
      </c>
      <c r="C235" s="14">
        <f t="shared" si="16"/>
        <v>1</v>
      </c>
      <c r="D235" s="14" t="str">
        <f t="shared" si="17"/>
        <v>MOVES</v>
      </c>
      <c r="F235" s="16">
        <f t="shared" si="18"/>
        <v>13215</v>
      </c>
      <c r="G235" s="15" t="s">
        <v>2728</v>
      </c>
      <c r="H235" s="14">
        <v>0</v>
      </c>
      <c r="I235" s="16" t="b">
        <f t="shared" si="19"/>
        <v>1</v>
      </c>
      <c r="K235" s="14">
        <v>6083</v>
      </c>
      <c r="L235" s="14">
        <v>1</v>
      </c>
      <c r="M235" s="16"/>
    </row>
    <row r="236" spans="1:13" x14ac:dyDescent="0.3">
      <c r="A236" s="26">
        <f t="shared" si="15"/>
        <v>6</v>
      </c>
      <c r="B236" s="14">
        <v>6085</v>
      </c>
      <c r="C236" s="14">
        <f t="shared" si="16"/>
        <v>1</v>
      </c>
      <c r="D236" s="14" t="str">
        <f t="shared" si="17"/>
        <v>MOVES</v>
      </c>
      <c r="F236" s="16">
        <f t="shared" si="18"/>
        <v>13217</v>
      </c>
      <c r="G236" s="15" t="s">
        <v>2729</v>
      </c>
      <c r="H236" s="14">
        <v>0</v>
      </c>
      <c r="I236" s="16" t="b">
        <f t="shared" si="19"/>
        <v>1</v>
      </c>
      <c r="K236" s="14">
        <v>6085</v>
      </c>
      <c r="L236" s="14">
        <v>1</v>
      </c>
      <c r="M236" s="16"/>
    </row>
    <row r="237" spans="1:13" x14ac:dyDescent="0.3">
      <c r="A237" s="26">
        <f t="shared" si="15"/>
        <v>6</v>
      </c>
      <c r="B237" s="14">
        <v>6087</v>
      </c>
      <c r="C237" s="14">
        <f t="shared" si="16"/>
        <v>1</v>
      </c>
      <c r="D237" s="14" t="str">
        <f t="shared" si="17"/>
        <v>MOVES</v>
      </c>
      <c r="F237" s="16">
        <f t="shared" si="18"/>
        <v>13219</v>
      </c>
      <c r="G237" s="15" t="s">
        <v>2730</v>
      </c>
      <c r="H237" s="14">
        <v>0</v>
      </c>
      <c r="I237" s="16" t="b">
        <f t="shared" si="19"/>
        <v>1</v>
      </c>
      <c r="K237" s="14">
        <v>6087</v>
      </c>
      <c r="L237" s="14">
        <v>1</v>
      </c>
      <c r="M237" s="16"/>
    </row>
    <row r="238" spans="1:13" x14ac:dyDescent="0.3">
      <c r="A238" s="26">
        <f t="shared" si="15"/>
        <v>6</v>
      </c>
      <c r="B238" s="14">
        <v>6089</v>
      </c>
      <c r="C238" s="14">
        <f t="shared" si="16"/>
        <v>1</v>
      </c>
      <c r="D238" s="14" t="str">
        <f t="shared" si="17"/>
        <v>MOVES</v>
      </c>
      <c r="F238" s="16">
        <f t="shared" si="18"/>
        <v>13221</v>
      </c>
      <c r="G238" s="15" t="s">
        <v>2731</v>
      </c>
      <c r="H238" s="14">
        <v>0</v>
      </c>
      <c r="I238" s="16" t="b">
        <f t="shared" si="19"/>
        <v>1</v>
      </c>
      <c r="K238" s="14">
        <v>6089</v>
      </c>
      <c r="L238" s="14">
        <v>1</v>
      </c>
      <c r="M238" s="16"/>
    </row>
    <row r="239" spans="1:13" x14ac:dyDescent="0.3">
      <c r="A239" s="26">
        <f t="shared" si="15"/>
        <v>6</v>
      </c>
      <c r="B239" s="14">
        <v>6091</v>
      </c>
      <c r="C239" s="14">
        <f t="shared" si="16"/>
        <v>0</v>
      </c>
      <c r="D239" s="14" t="str">
        <f t="shared" si="17"/>
        <v>MOVES</v>
      </c>
      <c r="F239" s="16">
        <f t="shared" si="18"/>
        <v>13223</v>
      </c>
      <c r="G239" s="15" t="s">
        <v>2732</v>
      </c>
      <c r="H239" s="14">
        <v>1</v>
      </c>
      <c r="I239" s="16" t="b">
        <f t="shared" si="19"/>
        <v>1</v>
      </c>
      <c r="K239" s="14">
        <v>6091</v>
      </c>
      <c r="L239" s="14">
        <v>0</v>
      </c>
      <c r="M239" s="16"/>
    </row>
    <row r="240" spans="1:13" x14ac:dyDescent="0.3">
      <c r="A240" s="26">
        <f t="shared" si="15"/>
        <v>6</v>
      </c>
      <c r="B240" s="14">
        <v>6093</v>
      </c>
      <c r="C240" s="14">
        <f t="shared" si="16"/>
        <v>0</v>
      </c>
      <c r="D240" s="14" t="str">
        <f t="shared" si="17"/>
        <v>MOVES</v>
      </c>
      <c r="F240" s="16">
        <f t="shared" si="18"/>
        <v>13225</v>
      </c>
      <c r="G240" s="15" t="s">
        <v>2733</v>
      </c>
      <c r="H240" s="14">
        <v>0</v>
      </c>
      <c r="I240" s="16" t="b">
        <f t="shared" si="19"/>
        <v>1</v>
      </c>
      <c r="K240" s="14">
        <v>6093</v>
      </c>
      <c r="L240" s="14">
        <v>0</v>
      </c>
      <c r="M240" s="16"/>
    </row>
    <row r="241" spans="1:13" x14ac:dyDescent="0.3">
      <c r="A241" s="26">
        <f t="shared" si="15"/>
        <v>6</v>
      </c>
      <c r="B241" s="14">
        <v>6095</v>
      </c>
      <c r="C241" s="14">
        <f t="shared" si="16"/>
        <v>1</v>
      </c>
      <c r="D241" s="14" t="str">
        <f t="shared" si="17"/>
        <v>MOVES</v>
      </c>
      <c r="F241" s="16">
        <f t="shared" si="18"/>
        <v>13227</v>
      </c>
      <c r="G241" s="15" t="s">
        <v>2734</v>
      </c>
      <c r="H241" s="14">
        <v>0</v>
      </c>
      <c r="I241" s="16" t="b">
        <f t="shared" si="19"/>
        <v>1</v>
      </c>
      <c r="K241" s="14">
        <v>6095</v>
      </c>
      <c r="L241" s="14">
        <v>1</v>
      </c>
      <c r="M241" s="16"/>
    </row>
    <row r="242" spans="1:13" x14ac:dyDescent="0.3">
      <c r="A242" s="26">
        <f t="shared" si="15"/>
        <v>6</v>
      </c>
      <c r="B242" s="14">
        <v>6097</v>
      </c>
      <c r="C242" s="14">
        <f t="shared" si="16"/>
        <v>1</v>
      </c>
      <c r="D242" s="14" t="str">
        <f t="shared" si="17"/>
        <v>MOVES</v>
      </c>
      <c r="F242" s="16">
        <f t="shared" si="18"/>
        <v>13229</v>
      </c>
      <c r="G242" s="15" t="s">
        <v>2735</v>
      </c>
      <c r="H242" s="14">
        <v>0</v>
      </c>
      <c r="I242" s="16" t="b">
        <f t="shared" si="19"/>
        <v>1</v>
      </c>
      <c r="K242" s="14">
        <v>6097</v>
      </c>
      <c r="L242" s="14">
        <v>1</v>
      </c>
      <c r="M242" s="16"/>
    </row>
    <row r="243" spans="1:13" x14ac:dyDescent="0.3">
      <c r="A243" s="26">
        <f t="shared" si="15"/>
        <v>6</v>
      </c>
      <c r="B243" s="14">
        <v>6099</v>
      </c>
      <c r="C243" s="14">
        <f t="shared" si="16"/>
        <v>1</v>
      </c>
      <c r="D243" s="14" t="str">
        <f t="shared" si="17"/>
        <v>MOVES</v>
      </c>
      <c r="F243" s="16">
        <f t="shared" si="18"/>
        <v>13231</v>
      </c>
      <c r="G243" s="15" t="s">
        <v>2736</v>
      </c>
      <c r="H243" s="14">
        <v>0</v>
      </c>
      <c r="I243" s="16" t="b">
        <f t="shared" si="19"/>
        <v>1</v>
      </c>
      <c r="K243" s="14">
        <v>6099</v>
      </c>
      <c r="L243" s="14">
        <v>1</v>
      </c>
      <c r="M243" s="16"/>
    </row>
    <row r="244" spans="1:13" x14ac:dyDescent="0.3">
      <c r="A244" s="26">
        <f t="shared" si="15"/>
        <v>6</v>
      </c>
      <c r="B244" s="14">
        <v>6101</v>
      </c>
      <c r="C244" s="14">
        <f t="shared" si="16"/>
        <v>1</v>
      </c>
      <c r="D244" s="14" t="str">
        <f t="shared" si="17"/>
        <v>MOVES</v>
      </c>
      <c r="F244" s="16">
        <f t="shared" si="18"/>
        <v>13233</v>
      </c>
      <c r="G244" s="15" t="s">
        <v>2737</v>
      </c>
      <c r="H244" s="14">
        <v>0</v>
      </c>
      <c r="I244" s="16" t="b">
        <f t="shared" si="19"/>
        <v>1</v>
      </c>
      <c r="K244" s="14">
        <v>6101</v>
      </c>
      <c r="L244" s="14">
        <v>1</v>
      </c>
      <c r="M244" s="16"/>
    </row>
    <row r="245" spans="1:13" x14ac:dyDescent="0.3">
      <c r="A245" s="26">
        <f t="shared" si="15"/>
        <v>6</v>
      </c>
      <c r="B245" s="14">
        <v>6103</v>
      </c>
      <c r="C245" s="14">
        <f t="shared" si="16"/>
        <v>1</v>
      </c>
      <c r="D245" s="14" t="str">
        <f t="shared" si="17"/>
        <v>MOVES</v>
      </c>
      <c r="F245" s="16">
        <f t="shared" si="18"/>
        <v>13235</v>
      </c>
      <c r="G245" s="15" t="s">
        <v>2738</v>
      </c>
      <c r="H245" s="14">
        <v>0</v>
      </c>
      <c r="I245" s="16" t="b">
        <f t="shared" si="19"/>
        <v>1</v>
      </c>
      <c r="K245" s="14">
        <v>6103</v>
      </c>
      <c r="L245" s="14">
        <v>1</v>
      </c>
      <c r="M245" s="16"/>
    </row>
    <row r="246" spans="1:13" x14ac:dyDescent="0.3">
      <c r="A246" s="26">
        <f t="shared" si="15"/>
        <v>6</v>
      </c>
      <c r="B246" s="14">
        <v>6105</v>
      </c>
      <c r="C246" s="14">
        <f t="shared" si="16"/>
        <v>0</v>
      </c>
      <c r="D246" s="14" t="str">
        <f t="shared" si="17"/>
        <v>MOVES</v>
      </c>
      <c r="F246" s="16">
        <f t="shared" si="18"/>
        <v>13237</v>
      </c>
      <c r="G246" s="15" t="s">
        <v>2739</v>
      </c>
      <c r="H246" s="14">
        <v>0</v>
      </c>
      <c r="I246" s="16" t="b">
        <f t="shared" si="19"/>
        <v>1</v>
      </c>
      <c r="K246" s="14">
        <v>6105</v>
      </c>
      <c r="L246" s="14">
        <v>0</v>
      </c>
      <c r="M246" s="16"/>
    </row>
    <row r="247" spans="1:13" x14ac:dyDescent="0.3">
      <c r="A247" s="26">
        <f t="shared" si="15"/>
        <v>6</v>
      </c>
      <c r="B247" s="14">
        <v>6107</v>
      </c>
      <c r="C247" s="14">
        <f t="shared" si="16"/>
        <v>1</v>
      </c>
      <c r="D247" s="14" t="str">
        <f t="shared" si="17"/>
        <v>MOVES</v>
      </c>
      <c r="F247" s="16">
        <f t="shared" si="18"/>
        <v>13239</v>
      </c>
      <c r="G247" s="15" t="s">
        <v>2740</v>
      </c>
      <c r="H247" s="14">
        <v>0</v>
      </c>
      <c r="I247" s="16" t="b">
        <f t="shared" si="19"/>
        <v>1</v>
      </c>
      <c r="K247" s="14">
        <v>6107</v>
      </c>
      <c r="L247" s="14">
        <v>1</v>
      </c>
      <c r="M247" s="16"/>
    </row>
    <row r="248" spans="1:13" x14ac:dyDescent="0.3">
      <c r="A248" s="26">
        <f t="shared" si="15"/>
        <v>6</v>
      </c>
      <c r="B248" s="14">
        <v>6109</v>
      </c>
      <c r="C248" s="14">
        <f t="shared" si="16"/>
        <v>0</v>
      </c>
      <c r="D248" s="14" t="str">
        <f t="shared" si="17"/>
        <v>MOVES</v>
      </c>
      <c r="F248" s="16">
        <f t="shared" si="18"/>
        <v>13241</v>
      </c>
      <c r="G248" s="15" t="s">
        <v>2741</v>
      </c>
      <c r="H248" s="14">
        <v>0</v>
      </c>
      <c r="I248" s="16" t="b">
        <f t="shared" si="19"/>
        <v>1</v>
      </c>
      <c r="K248" s="14">
        <v>6109</v>
      </c>
      <c r="L248" s="14">
        <v>0</v>
      </c>
      <c r="M248" s="16"/>
    </row>
    <row r="249" spans="1:13" x14ac:dyDescent="0.3">
      <c r="A249" s="26">
        <f t="shared" si="15"/>
        <v>6</v>
      </c>
      <c r="B249" s="14">
        <v>6111</v>
      </c>
      <c r="C249" s="14">
        <f t="shared" si="16"/>
        <v>1</v>
      </c>
      <c r="D249" s="14" t="str">
        <f t="shared" si="17"/>
        <v>MOVES</v>
      </c>
      <c r="F249" s="16">
        <f t="shared" si="18"/>
        <v>13243</v>
      </c>
      <c r="G249" s="15" t="s">
        <v>2742</v>
      </c>
      <c r="H249" s="14">
        <v>0</v>
      </c>
      <c r="I249" s="16" t="b">
        <f t="shared" si="19"/>
        <v>1</v>
      </c>
      <c r="K249" s="14">
        <v>6111</v>
      </c>
      <c r="L249" s="14">
        <v>1</v>
      </c>
      <c r="M249" s="16"/>
    </row>
    <row r="250" spans="1:13" x14ac:dyDescent="0.3">
      <c r="A250" s="26">
        <f t="shared" si="15"/>
        <v>6</v>
      </c>
      <c r="B250" s="14">
        <v>6113</v>
      </c>
      <c r="C250" s="14">
        <f t="shared" si="16"/>
        <v>1</v>
      </c>
      <c r="D250" s="14" t="str">
        <f t="shared" si="17"/>
        <v>MOVES</v>
      </c>
      <c r="F250" s="16">
        <f t="shared" si="18"/>
        <v>13245</v>
      </c>
      <c r="G250" s="15" t="s">
        <v>2743</v>
      </c>
      <c r="H250" s="14">
        <v>0</v>
      </c>
      <c r="I250" s="16" t="b">
        <f t="shared" si="19"/>
        <v>1</v>
      </c>
      <c r="K250" s="14">
        <v>6113</v>
      </c>
      <c r="L250" s="14">
        <v>1</v>
      </c>
      <c r="M250" s="16"/>
    </row>
    <row r="251" spans="1:13" x14ac:dyDescent="0.3">
      <c r="A251" s="26">
        <f t="shared" si="15"/>
        <v>6</v>
      </c>
      <c r="B251" s="14">
        <v>6115</v>
      </c>
      <c r="C251" s="14">
        <f t="shared" si="16"/>
        <v>1</v>
      </c>
      <c r="D251" s="14" t="str">
        <f t="shared" si="17"/>
        <v>MOVES</v>
      </c>
      <c r="F251" s="16">
        <f t="shared" si="18"/>
        <v>13247</v>
      </c>
      <c r="G251" s="15" t="s">
        <v>2744</v>
      </c>
      <c r="H251" s="14">
        <v>1</v>
      </c>
      <c r="I251" s="16" t="b">
        <f t="shared" si="19"/>
        <v>1</v>
      </c>
      <c r="K251" s="14">
        <v>6115</v>
      </c>
      <c r="L251" s="14">
        <v>1</v>
      </c>
      <c r="M251" s="16"/>
    </row>
    <row r="252" spans="1:13" x14ac:dyDescent="0.3">
      <c r="A252" s="26">
        <f t="shared" si="15"/>
        <v>8</v>
      </c>
      <c r="B252" s="14">
        <v>8001</v>
      </c>
      <c r="C252" s="14">
        <f t="shared" si="16"/>
        <v>1</v>
      </c>
      <c r="D252" s="14" t="str">
        <f t="shared" si="17"/>
        <v>MOVES</v>
      </c>
      <c r="F252" s="16">
        <f t="shared" si="18"/>
        <v>13249</v>
      </c>
      <c r="G252" s="15" t="s">
        <v>2745</v>
      </c>
      <c r="H252" s="14">
        <v>0</v>
      </c>
      <c r="I252" s="16" t="b">
        <f t="shared" si="19"/>
        <v>1</v>
      </c>
      <c r="K252" s="14">
        <v>8001</v>
      </c>
      <c r="L252" s="14">
        <v>1</v>
      </c>
      <c r="M252" s="16"/>
    </row>
    <row r="253" spans="1:13" x14ac:dyDescent="0.3">
      <c r="A253" s="26">
        <f t="shared" si="15"/>
        <v>8</v>
      </c>
      <c r="B253" s="14">
        <v>8003</v>
      </c>
      <c r="C253" s="14">
        <f t="shared" si="16"/>
        <v>0</v>
      </c>
      <c r="D253" s="14" t="str">
        <f t="shared" si="17"/>
        <v>MOVES</v>
      </c>
      <c r="F253" s="16">
        <f t="shared" si="18"/>
        <v>13251</v>
      </c>
      <c r="G253" s="15" t="s">
        <v>2746</v>
      </c>
      <c r="H253" s="14">
        <v>0</v>
      </c>
      <c r="I253" s="16" t="b">
        <f t="shared" si="19"/>
        <v>1</v>
      </c>
      <c r="K253" s="14">
        <v>8003</v>
      </c>
      <c r="L253" s="14">
        <v>0</v>
      </c>
      <c r="M253" s="16"/>
    </row>
    <row r="254" spans="1:13" x14ac:dyDescent="0.3">
      <c r="A254" s="26">
        <f t="shared" si="15"/>
        <v>8</v>
      </c>
      <c r="B254" s="14">
        <v>8005</v>
      </c>
      <c r="C254" s="14">
        <f t="shared" si="16"/>
        <v>1</v>
      </c>
      <c r="D254" s="14" t="str">
        <f t="shared" si="17"/>
        <v>MOVES</v>
      </c>
      <c r="F254" s="16">
        <f t="shared" si="18"/>
        <v>13253</v>
      </c>
      <c r="G254" s="15" t="s">
        <v>2747</v>
      </c>
      <c r="H254" s="14">
        <v>0</v>
      </c>
      <c r="I254" s="16" t="b">
        <f t="shared" si="19"/>
        <v>1</v>
      </c>
      <c r="K254" s="14">
        <v>8005</v>
      </c>
      <c r="L254" s="14">
        <v>1</v>
      </c>
      <c r="M254" s="16"/>
    </row>
    <row r="255" spans="1:13" x14ac:dyDescent="0.3">
      <c r="A255" s="26">
        <f t="shared" si="15"/>
        <v>8</v>
      </c>
      <c r="B255" s="14">
        <v>8007</v>
      </c>
      <c r="C255" s="14">
        <f t="shared" si="16"/>
        <v>0</v>
      </c>
      <c r="D255" s="14" t="str">
        <f t="shared" si="17"/>
        <v>MOVES</v>
      </c>
      <c r="F255" s="16">
        <f t="shared" si="18"/>
        <v>13255</v>
      </c>
      <c r="G255" s="15" t="s">
        <v>2748</v>
      </c>
      <c r="H255" s="14">
        <v>0</v>
      </c>
      <c r="I255" s="16" t="b">
        <f t="shared" si="19"/>
        <v>1</v>
      </c>
      <c r="K255" s="14">
        <v>8007</v>
      </c>
      <c r="L255" s="14">
        <v>0</v>
      </c>
      <c r="M255" s="16"/>
    </row>
    <row r="256" spans="1:13" x14ac:dyDescent="0.3">
      <c r="A256" s="26">
        <f t="shared" si="15"/>
        <v>8</v>
      </c>
      <c r="B256" s="14">
        <v>8009</v>
      </c>
      <c r="C256" s="14">
        <f t="shared" si="16"/>
        <v>0</v>
      </c>
      <c r="D256" s="14" t="str">
        <f t="shared" si="17"/>
        <v>MOVES</v>
      </c>
      <c r="F256" s="16">
        <f t="shared" si="18"/>
        <v>13257</v>
      </c>
      <c r="G256" s="15" t="s">
        <v>2749</v>
      </c>
      <c r="H256" s="14">
        <v>0</v>
      </c>
      <c r="I256" s="16" t="b">
        <f t="shared" si="19"/>
        <v>1</v>
      </c>
      <c r="K256" s="14">
        <v>8009</v>
      </c>
      <c r="L256" s="14">
        <v>0</v>
      </c>
      <c r="M256" s="16"/>
    </row>
    <row r="257" spans="1:13" x14ac:dyDescent="0.3">
      <c r="A257" s="26">
        <f t="shared" si="15"/>
        <v>8</v>
      </c>
      <c r="B257" s="14">
        <v>8011</v>
      </c>
      <c r="C257" s="14">
        <f t="shared" si="16"/>
        <v>0</v>
      </c>
      <c r="D257" s="14" t="str">
        <f t="shared" si="17"/>
        <v>MOVES</v>
      </c>
      <c r="F257" s="16">
        <f t="shared" si="18"/>
        <v>13259</v>
      </c>
      <c r="G257" s="15" t="s">
        <v>2750</v>
      </c>
      <c r="H257" s="14">
        <v>0</v>
      </c>
      <c r="I257" s="16" t="b">
        <f t="shared" si="19"/>
        <v>1</v>
      </c>
      <c r="K257" s="14">
        <v>8011</v>
      </c>
      <c r="L257" s="14">
        <v>0</v>
      </c>
      <c r="M257" s="16"/>
    </row>
    <row r="258" spans="1:13" x14ac:dyDescent="0.3">
      <c r="A258" s="26">
        <f t="shared" si="15"/>
        <v>8</v>
      </c>
      <c r="B258" s="14">
        <v>8013</v>
      </c>
      <c r="C258" s="14">
        <f t="shared" si="16"/>
        <v>1</v>
      </c>
      <c r="D258" s="14" t="str">
        <f t="shared" si="17"/>
        <v>MOVES</v>
      </c>
      <c r="F258" s="16">
        <f t="shared" si="18"/>
        <v>13261</v>
      </c>
      <c r="G258" s="15" t="s">
        <v>2751</v>
      </c>
      <c r="H258" s="14">
        <v>0</v>
      </c>
      <c r="I258" s="16" t="b">
        <f t="shared" si="19"/>
        <v>1</v>
      </c>
      <c r="K258" s="14">
        <v>8013</v>
      </c>
      <c r="L258" s="14">
        <v>1</v>
      </c>
      <c r="M258" s="16"/>
    </row>
    <row r="259" spans="1:13" x14ac:dyDescent="0.3">
      <c r="A259" s="26">
        <f t="shared" si="15"/>
        <v>8</v>
      </c>
      <c r="B259" s="14">
        <v>8014</v>
      </c>
      <c r="C259" s="14">
        <f t="shared" si="16"/>
        <v>1</v>
      </c>
      <c r="D259" s="14" t="str">
        <f t="shared" si="17"/>
        <v>MOVES</v>
      </c>
      <c r="F259" s="16">
        <f t="shared" si="18"/>
        <v>13263</v>
      </c>
      <c r="G259" s="15" t="s">
        <v>2752</v>
      </c>
      <c r="H259" s="14">
        <v>0</v>
      </c>
      <c r="I259" s="16" t="b">
        <f t="shared" si="19"/>
        <v>1</v>
      </c>
      <c r="K259" s="14">
        <v>8014</v>
      </c>
      <c r="L259" s="14">
        <v>1</v>
      </c>
      <c r="M259" s="16"/>
    </row>
    <row r="260" spans="1:13" x14ac:dyDescent="0.3">
      <c r="A260" s="26">
        <f t="shared" si="15"/>
        <v>8</v>
      </c>
      <c r="B260" s="14">
        <v>8015</v>
      </c>
      <c r="C260" s="14">
        <f t="shared" si="16"/>
        <v>0</v>
      </c>
      <c r="D260" s="14" t="str">
        <f t="shared" si="17"/>
        <v>MOVES</v>
      </c>
      <c r="F260" s="16">
        <f t="shared" si="18"/>
        <v>13265</v>
      </c>
      <c r="G260" s="15" t="s">
        <v>2753</v>
      </c>
      <c r="H260" s="14">
        <v>0</v>
      </c>
      <c r="I260" s="16" t="b">
        <f t="shared" si="19"/>
        <v>1</v>
      </c>
      <c r="K260" s="14">
        <v>8015</v>
      </c>
      <c r="L260" s="14">
        <v>0</v>
      </c>
      <c r="M260" s="16"/>
    </row>
    <row r="261" spans="1:13" x14ac:dyDescent="0.3">
      <c r="A261" s="26">
        <f t="shared" si="15"/>
        <v>8</v>
      </c>
      <c r="B261" s="14">
        <v>8017</v>
      </c>
      <c r="C261" s="14">
        <f t="shared" si="16"/>
        <v>0</v>
      </c>
      <c r="D261" s="14" t="str">
        <f t="shared" si="17"/>
        <v>MOVES</v>
      </c>
      <c r="F261" s="16">
        <f t="shared" si="18"/>
        <v>13267</v>
      </c>
      <c r="G261" s="15" t="s">
        <v>2754</v>
      </c>
      <c r="H261" s="14">
        <v>0</v>
      </c>
      <c r="I261" s="16" t="b">
        <f t="shared" si="19"/>
        <v>1</v>
      </c>
      <c r="K261" s="14">
        <v>8017</v>
      </c>
      <c r="L261" s="14">
        <v>0</v>
      </c>
      <c r="M261" s="16"/>
    </row>
    <row r="262" spans="1:13" x14ac:dyDescent="0.3">
      <c r="A262" s="26">
        <f t="shared" ref="A262:A325" si="20">TRUNC(B262/1000,0)</f>
        <v>8</v>
      </c>
      <c r="B262" s="14">
        <v>8019</v>
      </c>
      <c r="C262" s="14">
        <f t="shared" ref="C262:C325" si="21">IF(ISNA(VLOOKUP(B262,$F$4:$H$1697,3,FALSE)),VLOOKUP(B262,$K$4:$L$3233,2,FALSE),VLOOKUP(B262,$F$4:$H$1697,3,FALSE))</f>
        <v>0</v>
      </c>
      <c r="D262" s="14" t="str">
        <f t="shared" ref="D262:D325" si="22">IF(ISNA(VLOOKUP(B262,$F$4:$H$1697,3,FALSE)),"MOVES","Submittal")</f>
        <v>MOVES</v>
      </c>
      <c r="F262" s="16">
        <f t="shared" ref="F262:F325" si="23">MID(G262,2,5)*1</f>
        <v>13269</v>
      </c>
      <c r="G262" s="15" t="s">
        <v>2755</v>
      </c>
      <c r="H262" s="14">
        <v>0</v>
      </c>
      <c r="I262" s="16" t="b">
        <f t="shared" ref="I262:I325" si="24">VLOOKUP(F262,$K$4:$L$3233,2,FALSE)=H262</f>
        <v>1</v>
      </c>
      <c r="K262" s="14">
        <v>8019</v>
      </c>
      <c r="L262" s="14">
        <v>0</v>
      </c>
      <c r="M262" s="16"/>
    </row>
    <row r="263" spans="1:13" x14ac:dyDescent="0.3">
      <c r="A263" s="26">
        <f t="shared" si="20"/>
        <v>8</v>
      </c>
      <c r="B263" s="14">
        <v>8021</v>
      </c>
      <c r="C263" s="14">
        <f t="shared" si="21"/>
        <v>0</v>
      </c>
      <c r="D263" s="14" t="str">
        <f t="shared" si="22"/>
        <v>MOVES</v>
      </c>
      <c r="F263" s="16">
        <f t="shared" si="23"/>
        <v>13271</v>
      </c>
      <c r="G263" s="15" t="s">
        <v>2756</v>
      </c>
      <c r="H263" s="14">
        <v>0</v>
      </c>
      <c r="I263" s="16" t="b">
        <f t="shared" si="24"/>
        <v>1</v>
      </c>
      <c r="K263" s="14">
        <v>8021</v>
      </c>
      <c r="L263" s="14">
        <v>0</v>
      </c>
      <c r="M263" s="16"/>
    </row>
    <row r="264" spans="1:13" x14ac:dyDescent="0.3">
      <c r="A264" s="26">
        <f t="shared" si="20"/>
        <v>8</v>
      </c>
      <c r="B264" s="14">
        <v>8023</v>
      </c>
      <c r="C264" s="14">
        <f t="shared" si="21"/>
        <v>0</v>
      </c>
      <c r="D264" s="14" t="str">
        <f t="shared" si="22"/>
        <v>MOVES</v>
      </c>
      <c r="F264" s="16">
        <f t="shared" si="23"/>
        <v>13273</v>
      </c>
      <c r="G264" s="15" t="s">
        <v>2757</v>
      </c>
      <c r="H264" s="14">
        <v>0</v>
      </c>
      <c r="I264" s="16" t="b">
        <f t="shared" si="24"/>
        <v>1</v>
      </c>
      <c r="K264" s="14">
        <v>8023</v>
      </c>
      <c r="L264" s="14">
        <v>0</v>
      </c>
      <c r="M264" s="16"/>
    </row>
    <row r="265" spans="1:13" x14ac:dyDescent="0.3">
      <c r="A265" s="26">
        <f t="shared" si="20"/>
        <v>8</v>
      </c>
      <c r="B265" s="14">
        <v>8025</v>
      </c>
      <c r="C265" s="14">
        <f t="shared" si="21"/>
        <v>0</v>
      </c>
      <c r="D265" s="14" t="str">
        <f t="shared" si="22"/>
        <v>MOVES</v>
      </c>
      <c r="F265" s="16">
        <f t="shared" si="23"/>
        <v>13275</v>
      </c>
      <c r="G265" s="15" t="s">
        <v>2758</v>
      </c>
      <c r="H265" s="14">
        <v>0</v>
      </c>
      <c r="I265" s="16" t="b">
        <f t="shared" si="24"/>
        <v>1</v>
      </c>
      <c r="K265" s="14">
        <v>8025</v>
      </c>
      <c r="L265" s="14">
        <v>0</v>
      </c>
      <c r="M265" s="16"/>
    </row>
    <row r="266" spans="1:13" x14ac:dyDescent="0.3">
      <c r="A266" s="26">
        <f t="shared" si="20"/>
        <v>8</v>
      </c>
      <c r="B266" s="14">
        <v>8027</v>
      </c>
      <c r="C266" s="14">
        <f t="shared" si="21"/>
        <v>0</v>
      </c>
      <c r="D266" s="14" t="str">
        <f t="shared" si="22"/>
        <v>MOVES</v>
      </c>
      <c r="F266" s="16">
        <f t="shared" si="23"/>
        <v>13277</v>
      </c>
      <c r="G266" s="15" t="s">
        <v>2759</v>
      </c>
      <c r="H266" s="14">
        <v>0</v>
      </c>
      <c r="I266" s="16" t="b">
        <f t="shared" si="24"/>
        <v>1</v>
      </c>
      <c r="K266" s="14">
        <v>8027</v>
      </c>
      <c r="L266" s="14">
        <v>0</v>
      </c>
      <c r="M266" s="16"/>
    </row>
    <row r="267" spans="1:13" x14ac:dyDescent="0.3">
      <c r="A267" s="26">
        <f t="shared" si="20"/>
        <v>8</v>
      </c>
      <c r="B267" s="14">
        <v>8029</v>
      </c>
      <c r="C267" s="14">
        <f t="shared" si="21"/>
        <v>0</v>
      </c>
      <c r="D267" s="14" t="str">
        <f t="shared" si="22"/>
        <v>MOVES</v>
      </c>
      <c r="F267" s="16">
        <f t="shared" si="23"/>
        <v>13279</v>
      </c>
      <c r="G267" s="15" t="s">
        <v>2760</v>
      </c>
      <c r="H267" s="14">
        <v>0</v>
      </c>
      <c r="I267" s="16" t="b">
        <f t="shared" si="24"/>
        <v>1</v>
      </c>
      <c r="K267" s="14">
        <v>8029</v>
      </c>
      <c r="L267" s="14">
        <v>0</v>
      </c>
      <c r="M267" s="16"/>
    </row>
    <row r="268" spans="1:13" x14ac:dyDescent="0.3">
      <c r="A268" s="26">
        <f t="shared" si="20"/>
        <v>8</v>
      </c>
      <c r="B268" s="14">
        <v>8031</v>
      </c>
      <c r="C268" s="14">
        <f t="shared" si="21"/>
        <v>1</v>
      </c>
      <c r="D268" s="14" t="str">
        <f t="shared" si="22"/>
        <v>MOVES</v>
      </c>
      <c r="F268" s="16">
        <f t="shared" si="23"/>
        <v>13281</v>
      </c>
      <c r="G268" s="15" t="s">
        <v>2761</v>
      </c>
      <c r="H268" s="14">
        <v>0</v>
      </c>
      <c r="I268" s="16" t="b">
        <f t="shared" si="24"/>
        <v>1</v>
      </c>
      <c r="K268" s="14">
        <v>8031</v>
      </c>
      <c r="L268" s="14">
        <v>1</v>
      </c>
      <c r="M268" s="16"/>
    </row>
    <row r="269" spans="1:13" x14ac:dyDescent="0.3">
      <c r="A269" s="26">
        <f t="shared" si="20"/>
        <v>8</v>
      </c>
      <c r="B269" s="14">
        <v>8033</v>
      </c>
      <c r="C269" s="14">
        <f t="shared" si="21"/>
        <v>0</v>
      </c>
      <c r="D269" s="14" t="str">
        <f t="shared" si="22"/>
        <v>MOVES</v>
      </c>
      <c r="F269" s="16">
        <f t="shared" si="23"/>
        <v>13283</v>
      </c>
      <c r="G269" s="15" t="s">
        <v>2762</v>
      </c>
      <c r="H269" s="14">
        <v>0</v>
      </c>
      <c r="I269" s="16" t="b">
        <f t="shared" si="24"/>
        <v>1</v>
      </c>
      <c r="K269" s="14">
        <v>8033</v>
      </c>
      <c r="L269" s="14">
        <v>0</v>
      </c>
      <c r="M269" s="16"/>
    </row>
    <row r="270" spans="1:13" x14ac:dyDescent="0.3">
      <c r="A270" s="26">
        <f t="shared" si="20"/>
        <v>8</v>
      </c>
      <c r="B270" s="14">
        <v>8035</v>
      </c>
      <c r="C270" s="14">
        <f t="shared" si="21"/>
        <v>1</v>
      </c>
      <c r="D270" s="14" t="str">
        <f t="shared" si="22"/>
        <v>MOVES</v>
      </c>
      <c r="F270" s="16">
        <f t="shared" si="23"/>
        <v>13285</v>
      </c>
      <c r="G270" s="15" t="s">
        <v>2763</v>
      </c>
      <c r="H270" s="14">
        <v>0</v>
      </c>
      <c r="I270" s="16" t="b">
        <f t="shared" si="24"/>
        <v>1</v>
      </c>
      <c r="K270" s="14">
        <v>8035</v>
      </c>
      <c r="L270" s="14">
        <v>1</v>
      </c>
      <c r="M270" s="16"/>
    </row>
    <row r="271" spans="1:13" x14ac:dyDescent="0.3">
      <c r="A271" s="26">
        <f t="shared" si="20"/>
        <v>8</v>
      </c>
      <c r="B271" s="14">
        <v>8037</v>
      </c>
      <c r="C271" s="14">
        <f t="shared" si="21"/>
        <v>0</v>
      </c>
      <c r="D271" s="14" t="str">
        <f t="shared" si="22"/>
        <v>MOVES</v>
      </c>
      <c r="F271" s="16">
        <f t="shared" si="23"/>
        <v>13287</v>
      </c>
      <c r="G271" s="15" t="s">
        <v>2764</v>
      </c>
      <c r="H271" s="14">
        <v>0</v>
      </c>
      <c r="I271" s="16" t="b">
        <f t="shared" si="24"/>
        <v>1</v>
      </c>
      <c r="K271" s="14">
        <v>8037</v>
      </c>
      <c r="L271" s="14">
        <v>0</v>
      </c>
      <c r="M271" s="16"/>
    </row>
    <row r="272" spans="1:13" x14ac:dyDescent="0.3">
      <c r="A272" s="26">
        <f t="shared" si="20"/>
        <v>8</v>
      </c>
      <c r="B272" s="14">
        <v>8039</v>
      </c>
      <c r="C272" s="14">
        <f t="shared" si="21"/>
        <v>0</v>
      </c>
      <c r="D272" s="14" t="str">
        <f t="shared" si="22"/>
        <v>MOVES</v>
      </c>
      <c r="F272" s="16">
        <f t="shared" si="23"/>
        <v>13289</v>
      </c>
      <c r="G272" s="15" t="s">
        <v>2765</v>
      </c>
      <c r="H272" s="14">
        <v>0</v>
      </c>
      <c r="I272" s="16" t="b">
        <f t="shared" si="24"/>
        <v>1</v>
      </c>
      <c r="K272" s="14">
        <v>8039</v>
      </c>
      <c r="L272" s="14">
        <v>0</v>
      </c>
      <c r="M272" s="16"/>
    </row>
    <row r="273" spans="1:13" x14ac:dyDescent="0.3">
      <c r="A273" s="26">
        <f t="shared" si="20"/>
        <v>8</v>
      </c>
      <c r="B273" s="14">
        <v>8041</v>
      </c>
      <c r="C273" s="14">
        <f t="shared" si="21"/>
        <v>0</v>
      </c>
      <c r="D273" s="14" t="str">
        <f t="shared" si="22"/>
        <v>MOVES</v>
      </c>
      <c r="F273" s="16">
        <f t="shared" si="23"/>
        <v>13291</v>
      </c>
      <c r="G273" s="15" t="s">
        <v>2766</v>
      </c>
      <c r="H273" s="14">
        <v>0</v>
      </c>
      <c r="I273" s="16" t="b">
        <f t="shared" si="24"/>
        <v>1</v>
      </c>
      <c r="K273" s="14">
        <v>8041</v>
      </c>
      <c r="L273" s="14">
        <v>0</v>
      </c>
      <c r="M273" s="16"/>
    </row>
    <row r="274" spans="1:13" x14ac:dyDescent="0.3">
      <c r="A274" s="26">
        <f t="shared" si="20"/>
        <v>8</v>
      </c>
      <c r="B274" s="14">
        <v>8043</v>
      </c>
      <c r="C274" s="14">
        <f t="shared" si="21"/>
        <v>0</v>
      </c>
      <c r="D274" s="14" t="str">
        <f t="shared" si="22"/>
        <v>MOVES</v>
      </c>
      <c r="F274" s="16">
        <f t="shared" si="23"/>
        <v>13293</v>
      </c>
      <c r="G274" s="15" t="s">
        <v>2767</v>
      </c>
      <c r="H274" s="14">
        <v>0</v>
      </c>
      <c r="I274" s="16" t="b">
        <f t="shared" si="24"/>
        <v>1</v>
      </c>
      <c r="K274" s="14">
        <v>8043</v>
      </c>
      <c r="L274" s="14">
        <v>0</v>
      </c>
      <c r="M274" s="16"/>
    </row>
    <row r="275" spans="1:13" x14ac:dyDescent="0.3">
      <c r="A275" s="26">
        <f t="shared" si="20"/>
        <v>8</v>
      </c>
      <c r="B275" s="14">
        <v>8045</v>
      </c>
      <c r="C275" s="14">
        <f t="shared" si="21"/>
        <v>0</v>
      </c>
      <c r="D275" s="14" t="str">
        <f t="shared" si="22"/>
        <v>MOVES</v>
      </c>
      <c r="F275" s="16">
        <f t="shared" si="23"/>
        <v>13295</v>
      </c>
      <c r="G275" s="15" t="s">
        <v>2768</v>
      </c>
      <c r="H275" s="14">
        <v>0</v>
      </c>
      <c r="I275" s="16" t="b">
        <f t="shared" si="24"/>
        <v>1</v>
      </c>
      <c r="K275" s="14">
        <v>8045</v>
      </c>
      <c r="L275" s="14">
        <v>0</v>
      </c>
      <c r="M275" s="16"/>
    </row>
    <row r="276" spans="1:13" x14ac:dyDescent="0.3">
      <c r="A276" s="26">
        <f t="shared" si="20"/>
        <v>8</v>
      </c>
      <c r="B276" s="14">
        <v>8047</v>
      </c>
      <c r="C276" s="14">
        <f t="shared" si="21"/>
        <v>0</v>
      </c>
      <c r="D276" s="14" t="str">
        <f t="shared" si="22"/>
        <v>MOVES</v>
      </c>
      <c r="F276" s="16">
        <f t="shared" si="23"/>
        <v>13297</v>
      </c>
      <c r="G276" s="15" t="s">
        <v>2769</v>
      </c>
      <c r="H276" s="14">
        <v>0</v>
      </c>
      <c r="I276" s="16" t="b">
        <f t="shared" si="24"/>
        <v>1</v>
      </c>
      <c r="K276" s="14">
        <v>8047</v>
      </c>
      <c r="L276" s="14">
        <v>0</v>
      </c>
      <c r="M276" s="16"/>
    </row>
    <row r="277" spans="1:13" x14ac:dyDescent="0.3">
      <c r="A277" s="26">
        <f t="shared" si="20"/>
        <v>8</v>
      </c>
      <c r="B277" s="14">
        <v>8049</v>
      </c>
      <c r="C277" s="14">
        <f t="shared" si="21"/>
        <v>0</v>
      </c>
      <c r="D277" s="14" t="str">
        <f t="shared" si="22"/>
        <v>MOVES</v>
      </c>
      <c r="F277" s="16">
        <f t="shared" si="23"/>
        <v>13299</v>
      </c>
      <c r="G277" s="15" t="s">
        <v>2770</v>
      </c>
      <c r="H277" s="14">
        <v>0</v>
      </c>
      <c r="I277" s="16" t="b">
        <f t="shared" si="24"/>
        <v>1</v>
      </c>
      <c r="K277" s="14">
        <v>8049</v>
      </c>
      <c r="L277" s="14">
        <v>0</v>
      </c>
      <c r="M277" s="16"/>
    </row>
    <row r="278" spans="1:13" x14ac:dyDescent="0.3">
      <c r="A278" s="26">
        <f t="shared" si="20"/>
        <v>8</v>
      </c>
      <c r="B278" s="14">
        <v>8051</v>
      </c>
      <c r="C278" s="14">
        <f t="shared" si="21"/>
        <v>0</v>
      </c>
      <c r="D278" s="14" t="str">
        <f t="shared" si="22"/>
        <v>MOVES</v>
      </c>
      <c r="F278" s="16">
        <f t="shared" si="23"/>
        <v>13301</v>
      </c>
      <c r="G278" s="15" t="s">
        <v>2771</v>
      </c>
      <c r="H278" s="14">
        <v>0</v>
      </c>
      <c r="I278" s="16" t="b">
        <f t="shared" si="24"/>
        <v>1</v>
      </c>
      <c r="K278" s="14">
        <v>8051</v>
      </c>
      <c r="L278" s="14">
        <v>0</v>
      </c>
      <c r="M278" s="16"/>
    </row>
    <row r="279" spans="1:13" x14ac:dyDescent="0.3">
      <c r="A279" s="26">
        <f t="shared" si="20"/>
        <v>8</v>
      </c>
      <c r="B279" s="14">
        <v>8053</v>
      </c>
      <c r="C279" s="14">
        <f t="shared" si="21"/>
        <v>0</v>
      </c>
      <c r="D279" s="14" t="str">
        <f t="shared" si="22"/>
        <v>MOVES</v>
      </c>
      <c r="F279" s="16">
        <f t="shared" si="23"/>
        <v>13303</v>
      </c>
      <c r="G279" s="15" t="s">
        <v>2772</v>
      </c>
      <c r="H279" s="14">
        <v>0</v>
      </c>
      <c r="I279" s="16" t="b">
        <f t="shared" si="24"/>
        <v>1</v>
      </c>
      <c r="K279" s="14">
        <v>8053</v>
      </c>
      <c r="L279" s="14">
        <v>0</v>
      </c>
      <c r="M279" s="16"/>
    </row>
    <row r="280" spans="1:13" x14ac:dyDescent="0.3">
      <c r="A280" s="26">
        <f t="shared" si="20"/>
        <v>8</v>
      </c>
      <c r="B280" s="14">
        <v>8055</v>
      </c>
      <c r="C280" s="14">
        <f t="shared" si="21"/>
        <v>0</v>
      </c>
      <c r="D280" s="14" t="str">
        <f t="shared" si="22"/>
        <v>MOVES</v>
      </c>
      <c r="F280" s="16">
        <f t="shared" si="23"/>
        <v>13305</v>
      </c>
      <c r="G280" s="15" t="s">
        <v>2773</v>
      </c>
      <c r="H280" s="14">
        <v>0</v>
      </c>
      <c r="I280" s="16" t="b">
        <f t="shared" si="24"/>
        <v>1</v>
      </c>
      <c r="K280" s="14">
        <v>8055</v>
      </c>
      <c r="L280" s="14">
        <v>0</v>
      </c>
      <c r="M280" s="16"/>
    </row>
    <row r="281" spans="1:13" x14ac:dyDescent="0.3">
      <c r="A281" s="26">
        <f t="shared" si="20"/>
        <v>8</v>
      </c>
      <c r="B281" s="14">
        <v>8057</v>
      </c>
      <c r="C281" s="14">
        <f t="shared" si="21"/>
        <v>0</v>
      </c>
      <c r="D281" s="14" t="str">
        <f t="shared" si="22"/>
        <v>MOVES</v>
      </c>
      <c r="F281" s="16">
        <f t="shared" si="23"/>
        <v>13307</v>
      </c>
      <c r="G281" s="15" t="s">
        <v>2774</v>
      </c>
      <c r="H281" s="14">
        <v>0</v>
      </c>
      <c r="I281" s="16" t="b">
        <f t="shared" si="24"/>
        <v>1</v>
      </c>
      <c r="K281" s="14">
        <v>8057</v>
      </c>
      <c r="L281" s="14">
        <v>0</v>
      </c>
      <c r="M281" s="16"/>
    </row>
    <row r="282" spans="1:13" x14ac:dyDescent="0.3">
      <c r="A282" s="26">
        <f t="shared" si="20"/>
        <v>8</v>
      </c>
      <c r="B282" s="14">
        <v>8059</v>
      </c>
      <c r="C282" s="14">
        <f t="shared" si="21"/>
        <v>1</v>
      </c>
      <c r="D282" s="14" t="str">
        <f t="shared" si="22"/>
        <v>MOVES</v>
      </c>
      <c r="F282" s="16">
        <f t="shared" si="23"/>
        <v>13309</v>
      </c>
      <c r="G282" s="15" t="s">
        <v>2775</v>
      </c>
      <c r="H282" s="14">
        <v>0</v>
      </c>
      <c r="I282" s="16" t="b">
        <f t="shared" si="24"/>
        <v>1</v>
      </c>
      <c r="K282" s="14">
        <v>8059</v>
      </c>
      <c r="L282" s="14">
        <v>1</v>
      </c>
      <c r="M282" s="16"/>
    </row>
    <row r="283" spans="1:13" x14ac:dyDescent="0.3">
      <c r="A283" s="26">
        <f t="shared" si="20"/>
        <v>8</v>
      </c>
      <c r="B283" s="14">
        <v>8061</v>
      </c>
      <c r="C283" s="14">
        <f t="shared" si="21"/>
        <v>0</v>
      </c>
      <c r="D283" s="14" t="str">
        <f t="shared" si="22"/>
        <v>MOVES</v>
      </c>
      <c r="F283" s="16">
        <f t="shared" si="23"/>
        <v>13311</v>
      </c>
      <c r="G283" s="15" t="s">
        <v>2776</v>
      </c>
      <c r="H283" s="14">
        <v>0</v>
      </c>
      <c r="I283" s="16" t="b">
        <f t="shared" si="24"/>
        <v>1</v>
      </c>
      <c r="K283" s="14">
        <v>8061</v>
      </c>
      <c r="L283" s="14">
        <v>0</v>
      </c>
      <c r="M283" s="16"/>
    </row>
    <row r="284" spans="1:13" x14ac:dyDescent="0.3">
      <c r="A284" s="26">
        <f t="shared" si="20"/>
        <v>8</v>
      </c>
      <c r="B284" s="14">
        <v>8063</v>
      </c>
      <c r="C284" s="14">
        <f t="shared" si="21"/>
        <v>0</v>
      </c>
      <c r="D284" s="14" t="str">
        <f t="shared" si="22"/>
        <v>MOVES</v>
      </c>
      <c r="F284" s="16">
        <f t="shared" si="23"/>
        <v>13313</v>
      </c>
      <c r="G284" s="15" t="s">
        <v>2777</v>
      </c>
      <c r="H284" s="14">
        <v>0</v>
      </c>
      <c r="I284" s="16" t="b">
        <f t="shared" si="24"/>
        <v>1</v>
      </c>
      <c r="K284" s="14">
        <v>8063</v>
      </c>
      <c r="L284" s="14">
        <v>0</v>
      </c>
      <c r="M284" s="16"/>
    </row>
    <row r="285" spans="1:13" x14ac:dyDescent="0.3">
      <c r="A285" s="26">
        <f t="shared" si="20"/>
        <v>8</v>
      </c>
      <c r="B285" s="14">
        <v>8065</v>
      </c>
      <c r="C285" s="14">
        <f t="shared" si="21"/>
        <v>0</v>
      </c>
      <c r="D285" s="14" t="str">
        <f t="shared" si="22"/>
        <v>MOVES</v>
      </c>
      <c r="F285" s="16">
        <f t="shared" si="23"/>
        <v>13315</v>
      </c>
      <c r="G285" s="15" t="s">
        <v>2778</v>
      </c>
      <c r="H285" s="14">
        <v>0</v>
      </c>
      <c r="I285" s="16" t="b">
        <f t="shared" si="24"/>
        <v>1</v>
      </c>
      <c r="K285" s="14">
        <v>8065</v>
      </c>
      <c r="L285" s="14">
        <v>0</v>
      </c>
      <c r="M285" s="16"/>
    </row>
    <row r="286" spans="1:13" x14ac:dyDescent="0.3">
      <c r="A286" s="26">
        <f t="shared" si="20"/>
        <v>8</v>
      </c>
      <c r="B286" s="14">
        <v>8067</v>
      </c>
      <c r="C286" s="14">
        <f t="shared" si="21"/>
        <v>0</v>
      </c>
      <c r="D286" s="14" t="str">
        <f t="shared" si="22"/>
        <v>MOVES</v>
      </c>
      <c r="F286" s="16">
        <f t="shared" si="23"/>
        <v>13317</v>
      </c>
      <c r="G286" s="15" t="s">
        <v>2779</v>
      </c>
      <c r="H286" s="14">
        <v>0</v>
      </c>
      <c r="I286" s="16" t="b">
        <f t="shared" si="24"/>
        <v>1</v>
      </c>
      <c r="K286" s="14">
        <v>8067</v>
      </c>
      <c r="L286" s="14">
        <v>0</v>
      </c>
      <c r="M286" s="16"/>
    </row>
    <row r="287" spans="1:13" x14ac:dyDescent="0.3">
      <c r="A287" s="26">
        <f t="shared" si="20"/>
        <v>8</v>
      </c>
      <c r="B287" s="14">
        <v>8069</v>
      </c>
      <c r="C287" s="14">
        <f t="shared" si="21"/>
        <v>1</v>
      </c>
      <c r="D287" s="14" t="str">
        <f t="shared" si="22"/>
        <v>MOVES</v>
      </c>
      <c r="F287" s="16">
        <f t="shared" si="23"/>
        <v>13319</v>
      </c>
      <c r="G287" s="15" t="s">
        <v>2780</v>
      </c>
      <c r="H287" s="14">
        <v>0</v>
      </c>
      <c r="I287" s="16" t="b">
        <f t="shared" si="24"/>
        <v>1</v>
      </c>
      <c r="K287" s="14">
        <v>8069</v>
      </c>
      <c r="L287" s="14">
        <v>1</v>
      </c>
      <c r="M287" s="16"/>
    </row>
    <row r="288" spans="1:13" x14ac:dyDescent="0.3">
      <c r="A288" s="26">
        <f t="shared" si="20"/>
        <v>8</v>
      </c>
      <c r="B288" s="14">
        <v>8071</v>
      </c>
      <c r="C288" s="14">
        <f t="shared" si="21"/>
        <v>0</v>
      </c>
      <c r="D288" s="14" t="str">
        <f t="shared" si="22"/>
        <v>MOVES</v>
      </c>
      <c r="F288" s="16">
        <f t="shared" si="23"/>
        <v>13321</v>
      </c>
      <c r="G288" s="15" t="s">
        <v>2781</v>
      </c>
      <c r="H288" s="14">
        <v>0</v>
      </c>
      <c r="I288" s="16" t="b">
        <f t="shared" si="24"/>
        <v>1</v>
      </c>
      <c r="K288" s="14">
        <v>8071</v>
      </c>
      <c r="L288" s="14">
        <v>0</v>
      </c>
      <c r="M288" s="16"/>
    </row>
    <row r="289" spans="1:13" x14ac:dyDescent="0.3">
      <c r="A289" s="26">
        <f t="shared" si="20"/>
        <v>8</v>
      </c>
      <c r="B289" s="14">
        <v>8073</v>
      </c>
      <c r="C289" s="14">
        <f t="shared" si="21"/>
        <v>0</v>
      </c>
      <c r="D289" s="14" t="str">
        <f t="shared" si="22"/>
        <v>MOVES</v>
      </c>
      <c r="F289" s="16">
        <f t="shared" si="23"/>
        <v>16001</v>
      </c>
      <c r="G289" s="15" t="s">
        <v>2782</v>
      </c>
      <c r="H289" s="14">
        <v>1</v>
      </c>
      <c r="I289" s="16" t="b">
        <f t="shared" si="24"/>
        <v>1</v>
      </c>
      <c r="K289" s="14">
        <v>8073</v>
      </c>
      <c r="L289" s="14">
        <v>0</v>
      </c>
      <c r="M289" s="16"/>
    </row>
    <row r="290" spans="1:13" x14ac:dyDescent="0.3">
      <c r="A290" s="26">
        <f t="shared" si="20"/>
        <v>8</v>
      </c>
      <c r="B290" s="14">
        <v>8075</v>
      </c>
      <c r="C290" s="14">
        <f t="shared" si="21"/>
        <v>0</v>
      </c>
      <c r="D290" s="14" t="str">
        <f t="shared" si="22"/>
        <v>MOVES</v>
      </c>
      <c r="F290" s="16">
        <f t="shared" si="23"/>
        <v>16003</v>
      </c>
      <c r="G290" s="15" t="s">
        <v>2783</v>
      </c>
      <c r="H290" s="14">
        <v>0</v>
      </c>
      <c r="I290" s="16" t="b">
        <f t="shared" si="24"/>
        <v>1</v>
      </c>
      <c r="K290" s="14">
        <v>8075</v>
      </c>
      <c r="L290" s="14">
        <v>0</v>
      </c>
      <c r="M290" s="16"/>
    </row>
    <row r="291" spans="1:13" x14ac:dyDescent="0.3">
      <c r="A291" s="26">
        <f t="shared" si="20"/>
        <v>8</v>
      </c>
      <c r="B291" s="14">
        <v>8077</v>
      </c>
      <c r="C291" s="14">
        <f t="shared" si="21"/>
        <v>0</v>
      </c>
      <c r="D291" s="14" t="str">
        <f t="shared" si="22"/>
        <v>MOVES</v>
      </c>
      <c r="F291" s="16">
        <f t="shared" si="23"/>
        <v>16005</v>
      </c>
      <c r="G291" s="15" t="s">
        <v>2784</v>
      </c>
      <c r="H291" s="14">
        <v>0</v>
      </c>
      <c r="I291" s="16" t="b">
        <f t="shared" si="24"/>
        <v>1</v>
      </c>
      <c r="K291" s="14">
        <v>8077</v>
      </c>
      <c r="L291" s="14">
        <v>0</v>
      </c>
      <c r="M291" s="16"/>
    </row>
    <row r="292" spans="1:13" x14ac:dyDescent="0.3">
      <c r="A292" s="26">
        <f t="shared" si="20"/>
        <v>8</v>
      </c>
      <c r="B292" s="14">
        <v>8079</v>
      </c>
      <c r="C292" s="14">
        <f t="shared" si="21"/>
        <v>0</v>
      </c>
      <c r="D292" s="14" t="str">
        <f t="shared" si="22"/>
        <v>MOVES</v>
      </c>
      <c r="F292" s="16">
        <f t="shared" si="23"/>
        <v>16007</v>
      </c>
      <c r="G292" s="15" t="s">
        <v>2785</v>
      </c>
      <c r="H292" s="14">
        <v>0</v>
      </c>
      <c r="I292" s="16" t="b">
        <f t="shared" si="24"/>
        <v>1</v>
      </c>
      <c r="K292" s="14">
        <v>8079</v>
      </c>
      <c r="L292" s="14">
        <v>0</v>
      </c>
      <c r="M292" s="16"/>
    </row>
    <row r="293" spans="1:13" x14ac:dyDescent="0.3">
      <c r="A293" s="26">
        <f t="shared" si="20"/>
        <v>8</v>
      </c>
      <c r="B293" s="14">
        <v>8081</v>
      </c>
      <c r="C293" s="14">
        <f t="shared" si="21"/>
        <v>0</v>
      </c>
      <c r="D293" s="14" t="str">
        <f t="shared" si="22"/>
        <v>MOVES</v>
      </c>
      <c r="F293" s="16">
        <f t="shared" si="23"/>
        <v>16009</v>
      </c>
      <c r="G293" s="15" t="s">
        <v>2786</v>
      </c>
      <c r="H293" s="14">
        <v>0</v>
      </c>
      <c r="I293" s="16" t="b">
        <f t="shared" si="24"/>
        <v>1</v>
      </c>
      <c r="K293" s="14">
        <v>8081</v>
      </c>
      <c r="L293" s="14">
        <v>0</v>
      </c>
      <c r="M293" s="16"/>
    </row>
    <row r="294" spans="1:13" x14ac:dyDescent="0.3">
      <c r="A294" s="26">
        <f t="shared" si="20"/>
        <v>8</v>
      </c>
      <c r="B294" s="14">
        <v>8083</v>
      </c>
      <c r="C294" s="14">
        <f t="shared" si="21"/>
        <v>0</v>
      </c>
      <c r="D294" s="14" t="str">
        <f t="shared" si="22"/>
        <v>MOVES</v>
      </c>
      <c r="F294" s="16">
        <f t="shared" si="23"/>
        <v>16011</v>
      </c>
      <c r="G294" s="15" t="s">
        <v>2787</v>
      </c>
      <c r="H294" s="14">
        <v>0</v>
      </c>
      <c r="I294" s="16" t="b">
        <f t="shared" si="24"/>
        <v>1</v>
      </c>
      <c r="K294" s="14">
        <v>8083</v>
      </c>
      <c r="L294" s="14">
        <v>0</v>
      </c>
      <c r="M294" s="16"/>
    </row>
    <row r="295" spans="1:13" x14ac:dyDescent="0.3">
      <c r="A295" s="26">
        <f t="shared" si="20"/>
        <v>8</v>
      </c>
      <c r="B295" s="14">
        <v>8085</v>
      </c>
      <c r="C295" s="14">
        <f t="shared" si="21"/>
        <v>0</v>
      </c>
      <c r="D295" s="14" t="str">
        <f t="shared" si="22"/>
        <v>MOVES</v>
      </c>
      <c r="F295" s="16">
        <f t="shared" si="23"/>
        <v>16013</v>
      </c>
      <c r="G295" s="15" t="s">
        <v>2788</v>
      </c>
      <c r="H295" s="14">
        <v>0</v>
      </c>
      <c r="I295" s="16" t="b">
        <f t="shared" si="24"/>
        <v>1</v>
      </c>
      <c r="K295" s="14">
        <v>8085</v>
      </c>
      <c r="L295" s="14">
        <v>0</v>
      </c>
      <c r="M295" s="16"/>
    </row>
    <row r="296" spans="1:13" x14ac:dyDescent="0.3">
      <c r="A296" s="26">
        <f t="shared" si="20"/>
        <v>8</v>
      </c>
      <c r="B296" s="14">
        <v>8087</v>
      </c>
      <c r="C296" s="14">
        <f t="shared" si="21"/>
        <v>0</v>
      </c>
      <c r="D296" s="14" t="str">
        <f t="shared" si="22"/>
        <v>MOVES</v>
      </c>
      <c r="F296" s="16">
        <f t="shared" si="23"/>
        <v>16015</v>
      </c>
      <c r="G296" s="15" t="s">
        <v>2789</v>
      </c>
      <c r="H296" s="14">
        <v>0</v>
      </c>
      <c r="I296" s="16" t="b">
        <f t="shared" si="24"/>
        <v>1</v>
      </c>
      <c r="K296" s="14">
        <v>8087</v>
      </c>
      <c r="L296" s="14">
        <v>0</v>
      </c>
      <c r="M296" s="16"/>
    </row>
    <row r="297" spans="1:13" x14ac:dyDescent="0.3">
      <c r="A297" s="26">
        <f t="shared" si="20"/>
        <v>8</v>
      </c>
      <c r="B297" s="14">
        <v>8089</v>
      </c>
      <c r="C297" s="14">
        <f t="shared" si="21"/>
        <v>0</v>
      </c>
      <c r="D297" s="14" t="str">
        <f t="shared" si="22"/>
        <v>MOVES</v>
      </c>
      <c r="F297" s="16">
        <f t="shared" si="23"/>
        <v>16017</v>
      </c>
      <c r="G297" s="15" t="s">
        <v>2790</v>
      </c>
      <c r="H297" s="14">
        <v>0</v>
      </c>
      <c r="I297" s="16" t="b">
        <f t="shared" si="24"/>
        <v>1</v>
      </c>
      <c r="K297" s="14">
        <v>8089</v>
      </c>
      <c r="L297" s="14">
        <v>0</v>
      </c>
      <c r="M297" s="16"/>
    </row>
    <row r="298" spans="1:13" x14ac:dyDescent="0.3">
      <c r="A298" s="26">
        <f t="shared" si="20"/>
        <v>8</v>
      </c>
      <c r="B298" s="14">
        <v>8091</v>
      </c>
      <c r="C298" s="14">
        <f t="shared" si="21"/>
        <v>0</v>
      </c>
      <c r="D298" s="14" t="str">
        <f t="shared" si="22"/>
        <v>MOVES</v>
      </c>
      <c r="F298" s="16">
        <f t="shared" si="23"/>
        <v>16019</v>
      </c>
      <c r="G298" s="15" t="s">
        <v>2791</v>
      </c>
      <c r="H298" s="14">
        <v>0</v>
      </c>
      <c r="I298" s="16" t="b">
        <f t="shared" si="24"/>
        <v>1</v>
      </c>
      <c r="K298" s="14">
        <v>8091</v>
      </c>
      <c r="L298" s="14">
        <v>0</v>
      </c>
      <c r="M298" s="16"/>
    </row>
    <row r="299" spans="1:13" x14ac:dyDescent="0.3">
      <c r="A299" s="26">
        <f t="shared" si="20"/>
        <v>8</v>
      </c>
      <c r="B299" s="14">
        <v>8093</v>
      </c>
      <c r="C299" s="14">
        <f t="shared" si="21"/>
        <v>0</v>
      </c>
      <c r="D299" s="14" t="str">
        <f t="shared" si="22"/>
        <v>MOVES</v>
      </c>
      <c r="F299" s="16">
        <f t="shared" si="23"/>
        <v>16021</v>
      </c>
      <c r="G299" s="15" t="s">
        <v>2792</v>
      </c>
      <c r="H299" s="14">
        <v>0</v>
      </c>
      <c r="I299" s="16" t="b">
        <f t="shared" si="24"/>
        <v>1</v>
      </c>
      <c r="K299" s="14">
        <v>8093</v>
      </c>
      <c r="L299" s="14">
        <v>0</v>
      </c>
      <c r="M299" s="16"/>
    </row>
    <row r="300" spans="1:13" x14ac:dyDescent="0.3">
      <c r="A300" s="26">
        <f t="shared" si="20"/>
        <v>8</v>
      </c>
      <c r="B300" s="14">
        <v>8095</v>
      </c>
      <c r="C300" s="14">
        <f t="shared" si="21"/>
        <v>0</v>
      </c>
      <c r="D300" s="14" t="str">
        <f t="shared" si="22"/>
        <v>MOVES</v>
      </c>
      <c r="F300" s="16">
        <f t="shared" si="23"/>
        <v>16023</v>
      </c>
      <c r="G300" s="15" t="s">
        <v>2793</v>
      </c>
      <c r="H300" s="14">
        <v>0</v>
      </c>
      <c r="I300" s="16" t="b">
        <f t="shared" si="24"/>
        <v>1</v>
      </c>
      <c r="K300" s="14">
        <v>8095</v>
      </c>
      <c r="L300" s="14">
        <v>0</v>
      </c>
      <c r="M300" s="16"/>
    </row>
    <row r="301" spans="1:13" x14ac:dyDescent="0.3">
      <c r="A301" s="26">
        <f t="shared" si="20"/>
        <v>8</v>
      </c>
      <c r="B301" s="14">
        <v>8097</v>
      </c>
      <c r="C301" s="14">
        <f t="shared" si="21"/>
        <v>0</v>
      </c>
      <c r="D301" s="14" t="str">
        <f t="shared" si="22"/>
        <v>MOVES</v>
      </c>
      <c r="F301" s="16">
        <f t="shared" si="23"/>
        <v>16025</v>
      </c>
      <c r="G301" s="15" t="s">
        <v>2794</v>
      </c>
      <c r="H301" s="14">
        <v>0</v>
      </c>
      <c r="I301" s="16" t="b">
        <f t="shared" si="24"/>
        <v>1</v>
      </c>
      <c r="K301" s="14">
        <v>8097</v>
      </c>
      <c r="L301" s="14">
        <v>0</v>
      </c>
      <c r="M301" s="16"/>
    </row>
    <row r="302" spans="1:13" x14ac:dyDescent="0.3">
      <c r="A302" s="26">
        <f t="shared" si="20"/>
        <v>8</v>
      </c>
      <c r="B302" s="14">
        <v>8099</v>
      </c>
      <c r="C302" s="14">
        <f t="shared" si="21"/>
        <v>0</v>
      </c>
      <c r="D302" s="14" t="str">
        <f t="shared" si="22"/>
        <v>MOVES</v>
      </c>
      <c r="F302" s="16">
        <f t="shared" si="23"/>
        <v>16027</v>
      </c>
      <c r="G302" s="15" t="s">
        <v>2795</v>
      </c>
      <c r="H302" s="14">
        <v>1</v>
      </c>
      <c r="I302" s="16" t="b">
        <f t="shared" si="24"/>
        <v>1</v>
      </c>
      <c r="K302" s="14">
        <v>8099</v>
      </c>
      <c r="L302" s="14">
        <v>0</v>
      </c>
      <c r="M302" s="16"/>
    </row>
    <row r="303" spans="1:13" x14ac:dyDescent="0.3">
      <c r="A303" s="26">
        <f t="shared" si="20"/>
        <v>8</v>
      </c>
      <c r="B303" s="14">
        <v>8101</v>
      </c>
      <c r="C303" s="14">
        <f t="shared" si="21"/>
        <v>0</v>
      </c>
      <c r="D303" s="14" t="str">
        <f t="shared" si="22"/>
        <v>MOVES</v>
      </c>
      <c r="F303" s="16">
        <f t="shared" si="23"/>
        <v>16029</v>
      </c>
      <c r="G303" s="15" t="s">
        <v>2796</v>
      </c>
      <c r="H303" s="14">
        <v>0</v>
      </c>
      <c r="I303" s="16" t="b">
        <f t="shared" si="24"/>
        <v>1</v>
      </c>
      <c r="K303" s="14">
        <v>8101</v>
      </c>
      <c r="L303" s="14">
        <v>0</v>
      </c>
      <c r="M303" s="16"/>
    </row>
    <row r="304" spans="1:13" x14ac:dyDescent="0.3">
      <c r="A304" s="26">
        <f t="shared" si="20"/>
        <v>8</v>
      </c>
      <c r="B304" s="14">
        <v>8103</v>
      </c>
      <c r="C304" s="14">
        <f t="shared" si="21"/>
        <v>0</v>
      </c>
      <c r="D304" s="14" t="str">
        <f t="shared" si="22"/>
        <v>MOVES</v>
      </c>
      <c r="F304" s="16">
        <f t="shared" si="23"/>
        <v>16031</v>
      </c>
      <c r="G304" s="15" t="s">
        <v>2797</v>
      </c>
      <c r="H304" s="14">
        <v>0</v>
      </c>
      <c r="I304" s="16" t="b">
        <f t="shared" si="24"/>
        <v>1</v>
      </c>
      <c r="K304" s="14">
        <v>8103</v>
      </c>
      <c r="L304" s="14">
        <v>0</v>
      </c>
      <c r="M304" s="16"/>
    </row>
    <row r="305" spans="1:13" x14ac:dyDescent="0.3">
      <c r="A305" s="26">
        <f t="shared" si="20"/>
        <v>8</v>
      </c>
      <c r="B305" s="14">
        <v>8105</v>
      </c>
      <c r="C305" s="14">
        <f t="shared" si="21"/>
        <v>0</v>
      </c>
      <c r="D305" s="14" t="str">
        <f t="shared" si="22"/>
        <v>MOVES</v>
      </c>
      <c r="F305" s="16">
        <f t="shared" si="23"/>
        <v>16033</v>
      </c>
      <c r="G305" s="15" t="s">
        <v>2798</v>
      </c>
      <c r="H305" s="14">
        <v>0</v>
      </c>
      <c r="I305" s="16" t="b">
        <f t="shared" si="24"/>
        <v>1</v>
      </c>
      <c r="K305" s="14">
        <v>8105</v>
      </c>
      <c r="L305" s="14">
        <v>0</v>
      </c>
      <c r="M305" s="16"/>
    </row>
    <row r="306" spans="1:13" x14ac:dyDescent="0.3">
      <c r="A306" s="26">
        <f t="shared" si="20"/>
        <v>8</v>
      </c>
      <c r="B306" s="14">
        <v>8107</v>
      </c>
      <c r="C306" s="14">
        <f t="shared" si="21"/>
        <v>0</v>
      </c>
      <c r="D306" s="14" t="str">
        <f t="shared" si="22"/>
        <v>MOVES</v>
      </c>
      <c r="F306" s="16">
        <f t="shared" si="23"/>
        <v>16035</v>
      </c>
      <c r="G306" s="15" t="s">
        <v>2799</v>
      </c>
      <c r="H306" s="14">
        <v>0</v>
      </c>
      <c r="I306" s="16" t="b">
        <f t="shared" si="24"/>
        <v>1</v>
      </c>
      <c r="K306" s="14">
        <v>8107</v>
      </c>
      <c r="L306" s="14">
        <v>0</v>
      </c>
      <c r="M306" s="16"/>
    </row>
    <row r="307" spans="1:13" x14ac:dyDescent="0.3">
      <c r="A307" s="26">
        <f t="shared" si="20"/>
        <v>8</v>
      </c>
      <c r="B307" s="14">
        <v>8109</v>
      </c>
      <c r="C307" s="14">
        <f t="shared" si="21"/>
        <v>0</v>
      </c>
      <c r="D307" s="14" t="str">
        <f t="shared" si="22"/>
        <v>MOVES</v>
      </c>
      <c r="F307" s="16">
        <f t="shared" si="23"/>
        <v>16037</v>
      </c>
      <c r="G307" s="15" t="s">
        <v>2800</v>
      </c>
      <c r="H307" s="14">
        <v>0</v>
      </c>
      <c r="I307" s="16" t="b">
        <f t="shared" si="24"/>
        <v>1</v>
      </c>
      <c r="K307" s="14">
        <v>8109</v>
      </c>
      <c r="L307" s="14">
        <v>0</v>
      </c>
      <c r="M307" s="16"/>
    </row>
    <row r="308" spans="1:13" x14ac:dyDescent="0.3">
      <c r="A308" s="26">
        <f t="shared" si="20"/>
        <v>8</v>
      </c>
      <c r="B308" s="14">
        <v>8111</v>
      </c>
      <c r="C308" s="14">
        <f t="shared" si="21"/>
        <v>0</v>
      </c>
      <c r="D308" s="14" t="str">
        <f t="shared" si="22"/>
        <v>MOVES</v>
      </c>
      <c r="F308" s="16">
        <f t="shared" si="23"/>
        <v>16039</v>
      </c>
      <c r="G308" s="15" t="s">
        <v>2801</v>
      </c>
      <c r="H308" s="14">
        <v>0</v>
      </c>
      <c r="I308" s="16" t="b">
        <f t="shared" si="24"/>
        <v>1</v>
      </c>
      <c r="K308" s="14">
        <v>8111</v>
      </c>
      <c r="L308" s="14">
        <v>0</v>
      </c>
      <c r="M308" s="16"/>
    </row>
    <row r="309" spans="1:13" x14ac:dyDescent="0.3">
      <c r="A309" s="26">
        <f t="shared" si="20"/>
        <v>8</v>
      </c>
      <c r="B309" s="14">
        <v>8113</v>
      </c>
      <c r="C309" s="14">
        <f t="shared" si="21"/>
        <v>0</v>
      </c>
      <c r="D309" s="14" t="str">
        <f t="shared" si="22"/>
        <v>MOVES</v>
      </c>
      <c r="F309" s="16">
        <f t="shared" si="23"/>
        <v>16041</v>
      </c>
      <c r="G309" s="15" t="s">
        <v>2802</v>
      </c>
      <c r="H309" s="14">
        <v>0</v>
      </c>
      <c r="I309" s="16" t="b">
        <f t="shared" si="24"/>
        <v>1</v>
      </c>
      <c r="K309" s="14">
        <v>8113</v>
      </c>
      <c r="L309" s="14">
        <v>0</v>
      </c>
      <c r="M309" s="16"/>
    </row>
    <row r="310" spans="1:13" x14ac:dyDescent="0.3">
      <c r="A310" s="26">
        <f t="shared" si="20"/>
        <v>8</v>
      </c>
      <c r="B310" s="14">
        <v>8115</v>
      </c>
      <c r="C310" s="14">
        <f t="shared" si="21"/>
        <v>0</v>
      </c>
      <c r="D310" s="14" t="str">
        <f t="shared" si="22"/>
        <v>MOVES</v>
      </c>
      <c r="F310" s="16">
        <f t="shared" si="23"/>
        <v>16043</v>
      </c>
      <c r="G310" s="15" t="s">
        <v>2803</v>
      </c>
      <c r="H310" s="14">
        <v>0</v>
      </c>
      <c r="I310" s="16" t="b">
        <f t="shared" si="24"/>
        <v>1</v>
      </c>
      <c r="K310" s="14">
        <v>8115</v>
      </c>
      <c r="L310" s="14">
        <v>0</v>
      </c>
      <c r="M310" s="16"/>
    </row>
    <row r="311" spans="1:13" x14ac:dyDescent="0.3">
      <c r="A311" s="26">
        <f t="shared" si="20"/>
        <v>8</v>
      </c>
      <c r="B311" s="14">
        <v>8117</v>
      </c>
      <c r="C311" s="14">
        <f t="shared" si="21"/>
        <v>0</v>
      </c>
      <c r="D311" s="14" t="str">
        <f t="shared" si="22"/>
        <v>MOVES</v>
      </c>
      <c r="F311" s="16">
        <f t="shared" si="23"/>
        <v>16045</v>
      </c>
      <c r="G311" s="15" t="s">
        <v>2804</v>
      </c>
      <c r="H311" s="14">
        <v>0</v>
      </c>
      <c r="I311" s="16" t="b">
        <f t="shared" si="24"/>
        <v>1</v>
      </c>
      <c r="K311" s="14">
        <v>8117</v>
      </c>
      <c r="L311" s="14">
        <v>0</v>
      </c>
      <c r="M311" s="16"/>
    </row>
    <row r="312" spans="1:13" x14ac:dyDescent="0.3">
      <c r="A312" s="26">
        <f t="shared" si="20"/>
        <v>8</v>
      </c>
      <c r="B312" s="14">
        <v>8119</v>
      </c>
      <c r="C312" s="14">
        <f t="shared" si="21"/>
        <v>0</v>
      </c>
      <c r="D312" s="14" t="str">
        <f t="shared" si="22"/>
        <v>MOVES</v>
      </c>
      <c r="F312" s="16">
        <f t="shared" si="23"/>
        <v>16047</v>
      </c>
      <c r="G312" s="15" t="s">
        <v>2805</v>
      </c>
      <c r="H312" s="14">
        <v>0</v>
      </c>
      <c r="I312" s="16" t="b">
        <f t="shared" si="24"/>
        <v>1</v>
      </c>
      <c r="K312" s="14">
        <v>8119</v>
      </c>
      <c r="L312" s="14">
        <v>0</v>
      </c>
      <c r="M312" s="16"/>
    </row>
    <row r="313" spans="1:13" x14ac:dyDescent="0.3">
      <c r="A313" s="26">
        <f t="shared" si="20"/>
        <v>8</v>
      </c>
      <c r="B313" s="14">
        <v>8121</v>
      </c>
      <c r="C313" s="14">
        <f t="shared" si="21"/>
        <v>0</v>
      </c>
      <c r="D313" s="14" t="str">
        <f t="shared" si="22"/>
        <v>MOVES</v>
      </c>
      <c r="F313" s="16">
        <f t="shared" si="23"/>
        <v>16049</v>
      </c>
      <c r="G313" s="15" t="s">
        <v>2806</v>
      </c>
      <c r="H313" s="14">
        <v>0</v>
      </c>
      <c r="I313" s="16" t="b">
        <f t="shared" si="24"/>
        <v>1</v>
      </c>
      <c r="K313" s="14">
        <v>8121</v>
      </c>
      <c r="L313" s="14">
        <v>0</v>
      </c>
      <c r="M313" s="16"/>
    </row>
    <row r="314" spans="1:13" x14ac:dyDescent="0.3">
      <c r="A314" s="26">
        <f t="shared" si="20"/>
        <v>8</v>
      </c>
      <c r="B314" s="14">
        <v>8123</v>
      </c>
      <c r="C314" s="14">
        <f t="shared" si="21"/>
        <v>1</v>
      </c>
      <c r="D314" s="14" t="str">
        <f t="shared" si="22"/>
        <v>MOVES</v>
      </c>
      <c r="F314" s="16">
        <f t="shared" si="23"/>
        <v>16051</v>
      </c>
      <c r="G314" s="15" t="s">
        <v>2807</v>
      </c>
      <c r="H314" s="14">
        <v>0</v>
      </c>
      <c r="I314" s="16" t="b">
        <f t="shared" si="24"/>
        <v>1</v>
      </c>
      <c r="K314" s="14">
        <v>8123</v>
      </c>
      <c r="L314" s="14">
        <v>1</v>
      </c>
      <c r="M314" s="16"/>
    </row>
    <row r="315" spans="1:13" x14ac:dyDescent="0.3">
      <c r="A315" s="26">
        <f t="shared" si="20"/>
        <v>8</v>
      </c>
      <c r="B315" s="14">
        <v>8125</v>
      </c>
      <c r="C315" s="14">
        <f t="shared" si="21"/>
        <v>0</v>
      </c>
      <c r="D315" s="14" t="str">
        <f t="shared" si="22"/>
        <v>MOVES</v>
      </c>
      <c r="F315" s="16">
        <f t="shared" si="23"/>
        <v>16053</v>
      </c>
      <c r="G315" s="15" t="s">
        <v>2808</v>
      </c>
      <c r="H315" s="14">
        <v>0</v>
      </c>
      <c r="I315" s="16" t="b">
        <f t="shared" si="24"/>
        <v>1</v>
      </c>
      <c r="K315" s="14">
        <v>8125</v>
      </c>
      <c r="L315" s="14">
        <v>0</v>
      </c>
      <c r="M315" s="16"/>
    </row>
    <row r="316" spans="1:13" x14ac:dyDescent="0.3">
      <c r="A316" s="26">
        <f t="shared" si="20"/>
        <v>9</v>
      </c>
      <c r="B316" s="14">
        <v>9001</v>
      </c>
      <c r="C316" s="14">
        <f t="shared" si="21"/>
        <v>1</v>
      </c>
      <c r="D316" s="14" t="str">
        <f t="shared" si="22"/>
        <v>Submittal</v>
      </c>
      <c r="F316" s="16">
        <f t="shared" si="23"/>
        <v>16055</v>
      </c>
      <c r="G316" s="15" t="s">
        <v>2809</v>
      </c>
      <c r="H316" s="14">
        <v>0</v>
      </c>
      <c r="I316" s="16" t="b">
        <f t="shared" si="24"/>
        <v>1</v>
      </c>
      <c r="K316" s="14">
        <v>9001</v>
      </c>
      <c r="L316" s="14">
        <v>1</v>
      </c>
      <c r="M316" s="16"/>
    </row>
    <row r="317" spans="1:13" x14ac:dyDescent="0.3">
      <c r="A317" s="26">
        <f t="shared" si="20"/>
        <v>9</v>
      </c>
      <c r="B317" s="14">
        <v>9003</v>
      </c>
      <c r="C317" s="14">
        <f t="shared" si="21"/>
        <v>1</v>
      </c>
      <c r="D317" s="14" t="str">
        <f t="shared" si="22"/>
        <v>Submittal</v>
      </c>
      <c r="F317" s="16">
        <f t="shared" si="23"/>
        <v>16057</v>
      </c>
      <c r="G317" s="15" t="s">
        <v>2810</v>
      </c>
      <c r="H317" s="14">
        <v>0</v>
      </c>
      <c r="I317" s="16" t="b">
        <f t="shared" si="24"/>
        <v>1</v>
      </c>
      <c r="K317" s="14">
        <v>9003</v>
      </c>
      <c r="L317" s="14">
        <v>1</v>
      </c>
      <c r="M317" s="16"/>
    </row>
    <row r="318" spans="1:13" x14ac:dyDescent="0.3">
      <c r="A318" s="26">
        <f t="shared" si="20"/>
        <v>9</v>
      </c>
      <c r="B318" s="14">
        <v>9005</v>
      </c>
      <c r="C318" s="14">
        <f t="shared" si="21"/>
        <v>1</v>
      </c>
      <c r="D318" s="14" t="str">
        <f t="shared" si="22"/>
        <v>Submittal</v>
      </c>
      <c r="F318" s="16">
        <f t="shared" si="23"/>
        <v>16059</v>
      </c>
      <c r="G318" s="15" t="s">
        <v>2811</v>
      </c>
      <c r="H318" s="14">
        <v>0</v>
      </c>
      <c r="I318" s="16" t="b">
        <f t="shared" si="24"/>
        <v>1</v>
      </c>
      <c r="K318" s="14">
        <v>9005</v>
      </c>
      <c r="L318" s="14">
        <v>1</v>
      </c>
      <c r="M318" s="16"/>
    </row>
    <row r="319" spans="1:13" x14ac:dyDescent="0.3">
      <c r="A319" s="26">
        <f t="shared" si="20"/>
        <v>9</v>
      </c>
      <c r="B319" s="14">
        <v>9007</v>
      </c>
      <c r="C319" s="14">
        <f t="shared" si="21"/>
        <v>1</v>
      </c>
      <c r="D319" s="14" t="str">
        <f t="shared" si="22"/>
        <v>Submittal</v>
      </c>
      <c r="F319" s="16">
        <f t="shared" si="23"/>
        <v>16061</v>
      </c>
      <c r="G319" s="15" t="s">
        <v>2812</v>
      </c>
      <c r="H319" s="14">
        <v>0</v>
      </c>
      <c r="I319" s="16" t="b">
        <f t="shared" si="24"/>
        <v>1</v>
      </c>
      <c r="K319" s="14">
        <v>9007</v>
      </c>
      <c r="L319" s="14">
        <v>1</v>
      </c>
      <c r="M319" s="16"/>
    </row>
    <row r="320" spans="1:13" x14ac:dyDescent="0.3">
      <c r="A320" s="26">
        <f t="shared" si="20"/>
        <v>9</v>
      </c>
      <c r="B320" s="14">
        <v>9009</v>
      </c>
      <c r="C320" s="14">
        <f t="shared" si="21"/>
        <v>1</v>
      </c>
      <c r="D320" s="14" t="str">
        <f t="shared" si="22"/>
        <v>Submittal</v>
      </c>
      <c r="F320" s="16">
        <f t="shared" si="23"/>
        <v>16063</v>
      </c>
      <c r="G320" s="15" t="s">
        <v>2813</v>
      </c>
      <c r="H320" s="14">
        <v>0</v>
      </c>
      <c r="I320" s="16" t="b">
        <f t="shared" si="24"/>
        <v>1</v>
      </c>
      <c r="K320" s="14">
        <v>9009</v>
      </c>
      <c r="L320" s="14">
        <v>1</v>
      </c>
      <c r="M320" s="16"/>
    </row>
    <row r="321" spans="1:13" x14ac:dyDescent="0.3">
      <c r="A321" s="26">
        <f t="shared" si="20"/>
        <v>9</v>
      </c>
      <c r="B321" s="14">
        <v>9011</v>
      </c>
      <c r="C321" s="14">
        <f t="shared" si="21"/>
        <v>1</v>
      </c>
      <c r="D321" s="14" t="str">
        <f t="shared" si="22"/>
        <v>Submittal</v>
      </c>
      <c r="F321" s="16">
        <f t="shared" si="23"/>
        <v>16065</v>
      </c>
      <c r="G321" s="15" t="s">
        <v>2814</v>
      </c>
      <c r="H321" s="14">
        <v>0</v>
      </c>
      <c r="I321" s="16" t="b">
        <f t="shared" si="24"/>
        <v>1</v>
      </c>
      <c r="K321" s="14">
        <v>9011</v>
      </c>
      <c r="L321" s="14">
        <v>1</v>
      </c>
      <c r="M321" s="16"/>
    </row>
    <row r="322" spans="1:13" x14ac:dyDescent="0.3">
      <c r="A322" s="26">
        <f t="shared" si="20"/>
        <v>9</v>
      </c>
      <c r="B322" s="14">
        <v>9013</v>
      </c>
      <c r="C322" s="14">
        <f t="shared" si="21"/>
        <v>1</v>
      </c>
      <c r="D322" s="14" t="str">
        <f t="shared" si="22"/>
        <v>Submittal</v>
      </c>
      <c r="F322" s="16">
        <f t="shared" si="23"/>
        <v>16067</v>
      </c>
      <c r="G322" s="15" t="s">
        <v>2815</v>
      </c>
      <c r="H322" s="14">
        <v>0</v>
      </c>
      <c r="I322" s="16" t="b">
        <f t="shared" si="24"/>
        <v>1</v>
      </c>
      <c r="K322" s="14">
        <v>9013</v>
      </c>
      <c r="L322" s="14">
        <v>1</v>
      </c>
      <c r="M322" s="16"/>
    </row>
    <row r="323" spans="1:13" x14ac:dyDescent="0.3">
      <c r="A323" s="26">
        <f t="shared" si="20"/>
        <v>9</v>
      </c>
      <c r="B323" s="14">
        <v>9015</v>
      </c>
      <c r="C323" s="14">
        <f t="shared" si="21"/>
        <v>1</v>
      </c>
      <c r="D323" s="14" t="str">
        <f t="shared" si="22"/>
        <v>Submittal</v>
      </c>
      <c r="F323" s="16">
        <f t="shared" si="23"/>
        <v>16069</v>
      </c>
      <c r="G323" s="15" t="s">
        <v>2816</v>
      </c>
      <c r="H323" s="14">
        <v>0</v>
      </c>
      <c r="I323" s="16" t="b">
        <f t="shared" si="24"/>
        <v>1</v>
      </c>
      <c r="K323" s="14">
        <v>9015</v>
      </c>
      <c r="L323" s="14">
        <v>1</v>
      </c>
      <c r="M323" s="16"/>
    </row>
    <row r="324" spans="1:13" x14ac:dyDescent="0.3">
      <c r="A324" s="26">
        <f t="shared" si="20"/>
        <v>10</v>
      </c>
      <c r="B324" s="14">
        <v>10001</v>
      </c>
      <c r="C324" s="14">
        <f t="shared" si="21"/>
        <v>1</v>
      </c>
      <c r="D324" s="14" t="str">
        <f t="shared" si="22"/>
        <v>Submittal</v>
      </c>
      <c r="F324" s="16">
        <f t="shared" si="23"/>
        <v>16071</v>
      </c>
      <c r="G324" s="15" t="s">
        <v>2817</v>
      </c>
      <c r="H324" s="14">
        <v>0</v>
      </c>
      <c r="I324" s="16" t="b">
        <f t="shared" si="24"/>
        <v>1</v>
      </c>
      <c r="K324" s="14">
        <v>10001</v>
      </c>
      <c r="L324" s="14">
        <v>1</v>
      </c>
      <c r="M324" s="16"/>
    </row>
    <row r="325" spans="1:13" x14ac:dyDescent="0.3">
      <c r="A325" s="26">
        <f t="shared" si="20"/>
        <v>10</v>
      </c>
      <c r="B325" s="14">
        <v>10003</v>
      </c>
      <c r="C325" s="14">
        <f t="shared" si="21"/>
        <v>1</v>
      </c>
      <c r="D325" s="14" t="str">
        <f t="shared" si="22"/>
        <v>Submittal</v>
      </c>
      <c r="F325" s="16">
        <f t="shared" si="23"/>
        <v>16073</v>
      </c>
      <c r="G325" s="15" t="s">
        <v>2818</v>
      </c>
      <c r="H325" s="14">
        <v>0</v>
      </c>
      <c r="I325" s="16" t="b">
        <f t="shared" si="24"/>
        <v>1</v>
      </c>
      <c r="K325" s="14">
        <v>10003</v>
      </c>
      <c r="L325" s="14">
        <v>1</v>
      </c>
      <c r="M325" s="16"/>
    </row>
    <row r="326" spans="1:13" x14ac:dyDescent="0.3">
      <c r="A326" s="26">
        <f t="shared" ref="A326:A389" si="25">TRUNC(B326/1000,0)</f>
        <v>10</v>
      </c>
      <c r="B326" s="14">
        <v>10005</v>
      </c>
      <c r="C326" s="14">
        <f t="shared" ref="C326:C389" si="26">IF(ISNA(VLOOKUP(B326,$F$4:$H$1697,3,FALSE)),VLOOKUP(B326,$K$4:$L$3233,2,FALSE),VLOOKUP(B326,$F$4:$H$1697,3,FALSE))</f>
        <v>1</v>
      </c>
      <c r="D326" s="14" t="str">
        <f t="shared" ref="D326:D389" si="27">IF(ISNA(VLOOKUP(B326,$F$4:$H$1697,3,FALSE)),"MOVES","Submittal")</f>
        <v>Submittal</v>
      </c>
      <c r="F326" s="16">
        <f t="shared" ref="F326:F389" si="28">MID(G326,2,5)*1</f>
        <v>16075</v>
      </c>
      <c r="G326" s="15" t="s">
        <v>2819</v>
      </c>
      <c r="H326" s="14">
        <v>0</v>
      </c>
      <c r="I326" s="16" t="b">
        <f t="shared" ref="I326:I389" si="29">VLOOKUP(F326,$K$4:$L$3233,2,FALSE)=H326</f>
        <v>1</v>
      </c>
      <c r="K326" s="14">
        <v>10005</v>
      </c>
      <c r="L326" s="14">
        <v>1</v>
      </c>
      <c r="M326" s="16"/>
    </row>
    <row r="327" spans="1:13" x14ac:dyDescent="0.3">
      <c r="A327" s="26">
        <f t="shared" si="25"/>
        <v>11</v>
      </c>
      <c r="B327" s="14">
        <v>11001</v>
      </c>
      <c r="C327" s="14">
        <f t="shared" si="26"/>
        <v>1</v>
      </c>
      <c r="D327" s="14" t="str">
        <f t="shared" si="27"/>
        <v>Submittal</v>
      </c>
      <c r="F327" s="16">
        <f t="shared" si="28"/>
        <v>16077</v>
      </c>
      <c r="G327" s="15" t="s">
        <v>2820</v>
      </c>
      <c r="H327" s="14">
        <v>0</v>
      </c>
      <c r="I327" s="16" t="b">
        <f t="shared" si="29"/>
        <v>1</v>
      </c>
      <c r="K327" s="14">
        <v>11001</v>
      </c>
      <c r="L327" s="14">
        <v>1</v>
      </c>
      <c r="M327" s="16"/>
    </row>
    <row r="328" spans="1:13" x14ac:dyDescent="0.3">
      <c r="A328" s="26">
        <f t="shared" si="25"/>
        <v>12</v>
      </c>
      <c r="B328" s="14">
        <v>12001</v>
      </c>
      <c r="C328" s="14">
        <f t="shared" si="26"/>
        <v>0</v>
      </c>
      <c r="D328" s="14" t="str">
        <f t="shared" si="27"/>
        <v>Submittal</v>
      </c>
      <c r="F328" s="16">
        <f t="shared" si="28"/>
        <v>16079</v>
      </c>
      <c r="G328" s="15" t="s">
        <v>2821</v>
      </c>
      <c r="H328" s="14">
        <v>0</v>
      </c>
      <c r="I328" s="16" t="b">
        <f t="shared" si="29"/>
        <v>1</v>
      </c>
      <c r="K328" s="14">
        <v>12001</v>
      </c>
      <c r="L328" s="14">
        <v>0</v>
      </c>
      <c r="M328" s="16"/>
    </row>
    <row r="329" spans="1:13" x14ac:dyDescent="0.3">
      <c r="A329" s="26">
        <f t="shared" si="25"/>
        <v>12</v>
      </c>
      <c r="B329" s="14">
        <v>12003</v>
      </c>
      <c r="C329" s="14">
        <f t="shared" si="26"/>
        <v>0</v>
      </c>
      <c r="D329" s="14" t="str">
        <f t="shared" si="27"/>
        <v>Submittal</v>
      </c>
      <c r="F329" s="16">
        <f t="shared" si="28"/>
        <v>16081</v>
      </c>
      <c r="G329" s="15" t="s">
        <v>2822</v>
      </c>
      <c r="H329" s="14">
        <v>0</v>
      </c>
      <c r="I329" s="16" t="b">
        <f t="shared" si="29"/>
        <v>1</v>
      </c>
      <c r="K329" s="14">
        <v>12003</v>
      </c>
      <c r="L329" s="14">
        <v>0</v>
      </c>
      <c r="M329" s="16"/>
    </row>
    <row r="330" spans="1:13" x14ac:dyDescent="0.3">
      <c r="A330" s="26">
        <f t="shared" si="25"/>
        <v>12</v>
      </c>
      <c r="B330" s="14">
        <v>12005</v>
      </c>
      <c r="C330" s="14">
        <f t="shared" si="26"/>
        <v>0</v>
      </c>
      <c r="D330" s="14" t="str">
        <f t="shared" si="27"/>
        <v>Submittal</v>
      </c>
      <c r="F330" s="16">
        <f t="shared" si="28"/>
        <v>16083</v>
      </c>
      <c r="G330" s="15" t="s">
        <v>2823</v>
      </c>
      <c r="H330" s="14">
        <v>0</v>
      </c>
      <c r="I330" s="16" t="b">
        <f t="shared" si="29"/>
        <v>1</v>
      </c>
      <c r="K330" s="14">
        <v>12005</v>
      </c>
      <c r="L330" s="14">
        <v>0</v>
      </c>
      <c r="M330" s="16"/>
    </row>
    <row r="331" spans="1:13" x14ac:dyDescent="0.3">
      <c r="A331" s="26">
        <f t="shared" si="25"/>
        <v>12</v>
      </c>
      <c r="B331" s="14">
        <v>12007</v>
      </c>
      <c r="C331" s="14">
        <f t="shared" si="26"/>
        <v>0</v>
      </c>
      <c r="D331" s="14" t="str">
        <f t="shared" si="27"/>
        <v>Submittal</v>
      </c>
      <c r="F331" s="16">
        <f t="shared" si="28"/>
        <v>16085</v>
      </c>
      <c r="G331" s="15" t="s">
        <v>2824</v>
      </c>
      <c r="H331" s="14">
        <v>0</v>
      </c>
      <c r="I331" s="16" t="b">
        <f t="shared" si="29"/>
        <v>1</v>
      </c>
      <c r="K331" s="14">
        <v>12007</v>
      </c>
      <c r="L331" s="14">
        <v>0</v>
      </c>
      <c r="M331" s="16"/>
    </row>
    <row r="332" spans="1:13" x14ac:dyDescent="0.3">
      <c r="A332" s="26">
        <f t="shared" si="25"/>
        <v>12</v>
      </c>
      <c r="B332" s="14">
        <v>12009</v>
      </c>
      <c r="C332" s="14">
        <f t="shared" si="26"/>
        <v>0</v>
      </c>
      <c r="D332" s="14" t="str">
        <f t="shared" si="27"/>
        <v>Submittal</v>
      </c>
      <c r="F332" s="16">
        <f t="shared" si="28"/>
        <v>16087</v>
      </c>
      <c r="G332" s="15" t="s">
        <v>2825</v>
      </c>
      <c r="H332" s="14">
        <v>0</v>
      </c>
      <c r="I332" s="16" t="b">
        <f t="shared" si="29"/>
        <v>1</v>
      </c>
      <c r="K332" s="14">
        <v>12009</v>
      </c>
      <c r="L332" s="14">
        <v>0</v>
      </c>
      <c r="M332" s="16"/>
    </row>
    <row r="333" spans="1:13" x14ac:dyDescent="0.3">
      <c r="A333" s="26">
        <f t="shared" si="25"/>
        <v>12</v>
      </c>
      <c r="B333" s="14">
        <v>12011</v>
      </c>
      <c r="C333" s="14">
        <f t="shared" si="26"/>
        <v>0</v>
      </c>
      <c r="D333" s="14" t="str">
        <f t="shared" si="27"/>
        <v>Submittal</v>
      </c>
      <c r="F333" s="16">
        <f t="shared" si="28"/>
        <v>17001</v>
      </c>
      <c r="G333" s="15" t="s">
        <v>2826</v>
      </c>
      <c r="H333" s="14">
        <v>0</v>
      </c>
      <c r="I333" s="16" t="b">
        <f t="shared" si="29"/>
        <v>1</v>
      </c>
      <c r="K333" s="14">
        <v>12011</v>
      </c>
      <c r="L333" s="14">
        <v>0</v>
      </c>
      <c r="M333" s="16"/>
    </row>
    <row r="334" spans="1:13" x14ac:dyDescent="0.3">
      <c r="A334" s="26">
        <f t="shared" si="25"/>
        <v>12</v>
      </c>
      <c r="B334" s="14">
        <v>12013</v>
      </c>
      <c r="C334" s="14">
        <f t="shared" si="26"/>
        <v>0</v>
      </c>
      <c r="D334" s="14" t="str">
        <f t="shared" si="27"/>
        <v>Submittal</v>
      </c>
      <c r="F334" s="16">
        <f t="shared" si="28"/>
        <v>17003</v>
      </c>
      <c r="G334" s="15" t="s">
        <v>2827</v>
      </c>
      <c r="H334" s="14">
        <v>0</v>
      </c>
      <c r="I334" s="16" t="b">
        <f t="shared" si="29"/>
        <v>1</v>
      </c>
      <c r="K334" s="14">
        <v>12013</v>
      </c>
      <c r="L334" s="14">
        <v>0</v>
      </c>
      <c r="M334" s="16"/>
    </row>
    <row r="335" spans="1:13" x14ac:dyDescent="0.3">
      <c r="A335" s="26">
        <f t="shared" si="25"/>
        <v>12</v>
      </c>
      <c r="B335" s="14">
        <v>12015</v>
      </c>
      <c r="C335" s="14">
        <f t="shared" si="26"/>
        <v>0</v>
      </c>
      <c r="D335" s="14" t="str">
        <f t="shared" si="27"/>
        <v>Submittal</v>
      </c>
      <c r="F335" s="16">
        <f t="shared" si="28"/>
        <v>17005</v>
      </c>
      <c r="G335" s="15" t="s">
        <v>2828</v>
      </c>
      <c r="H335" s="14">
        <v>0</v>
      </c>
      <c r="I335" s="16" t="b">
        <f t="shared" si="29"/>
        <v>1</v>
      </c>
      <c r="K335" s="14">
        <v>12015</v>
      </c>
      <c r="L335" s="14">
        <v>0</v>
      </c>
      <c r="M335" s="16"/>
    </row>
    <row r="336" spans="1:13" x14ac:dyDescent="0.3">
      <c r="A336" s="26">
        <f t="shared" si="25"/>
        <v>12</v>
      </c>
      <c r="B336" s="14">
        <v>12017</v>
      </c>
      <c r="C336" s="14">
        <f t="shared" si="26"/>
        <v>0</v>
      </c>
      <c r="D336" s="14" t="str">
        <f t="shared" si="27"/>
        <v>Submittal</v>
      </c>
      <c r="F336" s="16">
        <f t="shared" si="28"/>
        <v>17007</v>
      </c>
      <c r="G336" s="15" t="s">
        <v>2829</v>
      </c>
      <c r="H336" s="14">
        <v>0</v>
      </c>
      <c r="I336" s="16" t="b">
        <f t="shared" si="29"/>
        <v>1</v>
      </c>
      <c r="K336" s="14">
        <v>12017</v>
      </c>
      <c r="L336" s="14">
        <v>0</v>
      </c>
      <c r="M336" s="16"/>
    </row>
    <row r="337" spans="1:13" x14ac:dyDescent="0.3">
      <c r="A337" s="26">
        <f t="shared" si="25"/>
        <v>12</v>
      </c>
      <c r="B337" s="14">
        <v>12019</v>
      </c>
      <c r="C337" s="14">
        <f t="shared" si="26"/>
        <v>0</v>
      </c>
      <c r="D337" s="14" t="str">
        <f t="shared" si="27"/>
        <v>Submittal</v>
      </c>
      <c r="F337" s="16">
        <f t="shared" si="28"/>
        <v>17009</v>
      </c>
      <c r="G337" s="15" t="s">
        <v>2830</v>
      </c>
      <c r="H337" s="14">
        <v>0</v>
      </c>
      <c r="I337" s="16" t="b">
        <f t="shared" si="29"/>
        <v>1</v>
      </c>
      <c r="K337" s="14">
        <v>12019</v>
      </c>
      <c r="L337" s="14">
        <v>0</v>
      </c>
      <c r="M337" s="16"/>
    </row>
    <row r="338" spans="1:13" x14ac:dyDescent="0.3">
      <c r="A338" s="26">
        <f t="shared" si="25"/>
        <v>12</v>
      </c>
      <c r="B338" s="14">
        <v>12021</v>
      </c>
      <c r="C338" s="14">
        <f t="shared" si="26"/>
        <v>0</v>
      </c>
      <c r="D338" s="14" t="str">
        <f t="shared" si="27"/>
        <v>Submittal</v>
      </c>
      <c r="F338" s="16">
        <f t="shared" si="28"/>
        <v>17011</v>
      </c>
      <c r="G338" s="15" t="s">
        <v>2831</v>
      </c>
      <c r="H338" s="14">
        <v>0</v>
      </c>
      <c r="I338" s="16" t="b">
        <f t="shared" si="29"/>
        <v>1</v>
      </c>
      <c r="K338" s="14">
        <v>12021</v>
      </c>
      <c r="L338" s="14">
        <v>0</v>
      </c>
      <c r="M338" s="16"/>
    </row>
    <row r="339" spans="1:13" x14ac:dyDescent="0.3">
      <c r="A339" s="26">
        <f t="shared" si="25"/>
        <v>12</v>
      </c>
      <c r="B339" s="14">
        <v>12023</v>
      </c>
      <c r="C339" s="14">
        <f t="shared" si="26"/>
        <v>0</v>
      </c>
      <c r="D339" s="14" t="str">
        <f t="shared" si="27"/>
        <v>Submittal</v>
      </c>
      <c r="F339" s="16">
        <f t="shared" si="28"/>
        <v>17013</v>
      </c>
      <c r="G339" s="15" t="s">
        <v>2832</v>
      </c>
      <c r="H339" s="14">
        <v>0</v>
      </c>
      <c r="I339" s="16" t="b">
        <f t="shared" si="29"/>
        <v>1</v>
      </c>
      <c r="K339" s="14">
        <v>12023</v>
      </c>
      <c r="L339" s="14">
        <v>0</v>
      </c>
      <c r="M339" s="16"/>
    </row>
    <row r="340" spans="1:13" x14ac:dyDescent="0.3">
      <c r="A340" s="26">
        <f t="shared" si="25"/>
        <v>12</v>
      </c>
      <c r="B340" s="14">
        <v>12027</v>
      </c>
      <c r="C340" s="14">
        <f t="shared" si="26"/>
        <v>0</v>
      </c>
      <c r="D340" s="14" t="str">
        <f t="shared" si="27"/>
        <v>Submittal</v>
      </c>
      <c r="F340" s="16">
        <f t="shared" si="28"/>
        <v>17015</v>
      </c>
      <c r="G340" s="15" t="s">
        <v>2833</v>
      </c>
      <c r="H340" s="14">
        <v>0</v>
      </c>
      <c r="I340" s="16" t="b">
        <f t="shared" si="29"/>
        <v>1</v>
      </c>
      <c r="K340" s="14">
        <v>12027</v>
      </c>
      <c r="L340" s="14">
        <v>0</v>
      </c>
      <c r="M340" s="16"/>
    </row>
    <row r="341" spans="1:13" x14ac:dyDescent="0.3">
      <c r="A341" s="26">
        <f t="shared" si="25"/>
        <v>12</v>
      </c>
      <c r="B341" s="14">
        <v>12029</v>
      </c>
      <c r="C341" s="14">
        <f t="shared" si="26"/>
        <v>0</v>
      </c>
      <c r="D341" s="14" t="str">
        <f t="shared" si="27"/>
        <v>Submittal</v>
      </c>
      <c r="F341" s="16">
        <f t="shared" si="28"/>
        <v>17017</v>
      </c>
      <c r="G341" s="15" t="s">
        <v>2834</v>
      </c>
      <c r="H341" s="14">
        <v>0</v>
      </c>
      <c r="I341" s="16" t="b">
        <f t="shared" si="29"/>
        <v>1</v>
      </c>
      <c r="K341" s="14">
        <v>12029</v>
      </c>
      <c r="L341" s="14">
        <v>0</v>
      </c>
      <c r="M341" s="16"/>
    </row>
    <row r="342" spans="1:13" x14ac:dyDescent="0.3">
      <c r="A342" s="26">
        <f t="shared" si="25"/>
        <v>12</v>
      </c>
      <c r="B342" s="14">
        <v>12031</v>
      </c>
      <c r="C342" s="14">
        <f t="shared" si="26"/>
        <v>0</v>
      </c>
      <c r="D342" s="14" t="str">
        <f t="shared" si="27"/>
        <v>Submittal</v>
      </c>
      <c r="F342" s="16">
        <f t="shared" si="28"/>
        <v>17019</v>
      </c>
      <c r="G342" s="15" t="s">
        <v>2835</v>
      </c>
      <c r="H342" s="14">
        <v>0</v>
      </c>
      <c r="I342" s="16" t="b">
        <f t="shared" si="29"/>
        <v>1</v>
      </c>
      <c r="K342" s="14">
        <v>12031</v>
      </c>
      <c r="L342" s="14">
        <v>0</v>
      </c>
      <c r="M342" s="16"/>
    </row>
    <row r="343" spans="1:13" x14ac:dyDescent="0.3">
      <c r="A343" s="26">
        <f t="shared" si="25"/>
        <v>12</v>
      </c>
      <c r="B343" s="14">
        <v>12033</v>
      </c>
      <c r="C343" s="14">
        <f t="shared" si="26"/>
        <v>0</v>
      </c>
      <c r="D343" s="14" t="str">
        <f t="shared" si="27"/>
        <v>Submittal</v>
      </c>
      <c r="F343" s="16">
        <f t="shared" si="28"/>
        <v>17021</v>
      </c>
      <c r="G343" s="15" t="s">
        <v>2836</v>
      </c>
      <c r="H343" s="14">
        <v>0</v>
      </c>
      <c r="I343" s="16" t="b">
        <f t="shared" si="29"/>
        <v>1</v>
      </c>
      <c r="K343" s="14">
        <v>12033</v>
      </c>
      <c r="L343" s="14">
        <v>0</v>
      </c>
      <c r="M343" s="16"/>
    </row>
    <row r="344" spans="1:13" x14ac:dyDescent="0.3">
      <c r="A344" s="26">
        <f t="shared" si="25"/>
        <v>12</v>
      </c>
      <c r="B344" s="14">
        <v>12035</v>
      </c>
      <c r="C344" s="14">
        <f t="shared" si="26"/>
        <v>0</v>
      </c>
      <c r="D344" s="14" t="str">
        <f t="shared" si="27"/>
        <v>Submittal</v>
      </c>
      <c r="F344" s="16">
        <f t="shared" si="28"/>
        <v>17023</v>
      </c>
      <c r="G344" s="15" t="s">
        <v>2837</v>
      </c>
      <c r="H344" s="14">
        <v>0</v>
      </c>
      <c r="I344" s="16" t="b">
        <f t="shared" si="29"/>
        <v>1</v>
      </c>
      <c r="K344" s="14">
        <v>12035</v>
      </c>
      <c r="L344" s="14">
        <v>0</v>
      </c>
      <c r="M344" s="16"/>
    </row>
    <row r="345" spans="1:13" x14ac:dyDescent="0.3">
      <c r="A345" s="26">
        <f t="shared" si="25"/>
        <v>12</v>
      </c>
      <c r="B345" s="14">
        <v>12037</v>
      </c>
      <c r="C345" s="14">
        <f t="shared" si="26"/>
        <v>0</v>
      </c>
      <c r="D345" s="14" t="str">
        <f t="shared" si="27"/>
        <v>Submittal</v>
      </c>
      <c r="F345" s="16">
        <f t="shared" si="28"/>
        <v>17025</v>
      </c>
      <c r="G345" s="15" t="s">
        <v>2838</v>
      </c>
      <c r="H345" s="14">
        <v>0</v>
      </c>
      <c r="I345" s="16" t="b">
        <f t="shared" si="29"/>
        <v>1</v>
      </c>
      <c r="K345" s="14">
        <v>12037</v>
      </c>
      <c r="L345" s="14">
        <v>0</v>
      </c>
      <c r="M345" s="16"/>
    </row>
    <row r="346" spans="1:13" x14ac:dyDescent="0.3">
      <c r="A346" s="26">
        <f t="shared" si="25"/>
        <v>12</v>
      </c>
      <c r="B346" s="14">
        <v>12039</v>
      </c>
      <c r="C346" s="14">
        <f t="shared" si="26"/>
        <v>0</v>
      </c>
      <c r="D346" s="14" t="str">
        <f t="shared" si="27"/>
        <v>Submittal</v>
      </c>
      <c r="F346" s="16">
        <f t="shared" si="28"/>
        <v>17027</v>
      </c>
      <c r="G346" s="15" t="s">
        <v>2839</v>
      </c>
      <c r="H346" s="14">
        <v>0</v>
      </c>
      <c r="I346" s="16" t="b">
        <f t="shared" si="29"/>
        <v>1</v>
      </c>
      <c r="K346" s="14">
        <v>12039</v>
      </c>
      <c r="L346" s="14">
        <v>0</v>
      </c>
      <c r="M346" s="16"/>
    </row>
    <row r="347" spans="1:13" x14ac:dyDescent="0.3">
      <c r="A347" s="26">
        <f t="shared" si="25"/>
        <v>12</v>
      </c>
      <c r="B347" s="14">
        <v>12041</v>
      </c>
      <c r="C347" s="14">
        <f t="shared" si="26"/>
        <v>0</v>
      </c>
      <c r="D347" s="14" t="str">
        <f t="shared" si="27"/>
        <v>Submittal</v>
      </c>
      <c r="F347" s="16">
        <f t="shared" si="28"/>
        <v>17029</v>
      </c>
      <c r="G347" s="15" t="s">
        <v>2840</v>
      </c>
      <c r="H347" s="14">
        <v>0</v>
      </c>
      <c r="I347" s="16" t="b">
        <f t="shared" si="29"/>
        <v>1</v>
      </c>
      <c r="K347" s="14">
        <v>12041</v>
      </c>
      <c r="L347" s="14">
        <v>0</v>
      </c>
      <c r="M347" s="16"/>
    </row>
    <row r="348" spans="1:13" x14ac:dyDescent="0.3">
      <c r="A348" s="26">
        <f t="shared" si="25"/>
        <v>12</v>
      </c>
      <c r="B348" s="14">
        <v>12043</v>
      </c>
      <c r="C348" s="14">
        <f t="shared" si="26"/>
        <v>0</v>
      </c>
      <c r="D348" s="14" t="str">
        <f t="shared" si="27"/>
        <v>Submittal</v>
      </c>
      <c r="F348" s="16">
        <f t="shared" si="28"/>
        <v>17031</v>
      </c>
      <c r="G348" s="15" t="s">
        <v>2841</v>
      </c>
      <c r="H348" s="14">
        <v>1</v>
      </c>
      <c r="I348" s="16" t="b">
        <f t="shared" si="29"/>
        <v>1</v>
      </c>
      <c r="K348" s="14">
        <v>12043</v>
      </c>
      <c r="L348" s="14">
        <v>0</v>
      </c>
      <c r="M348" s="16"/>
    </row>
    <row r="349" spans="1:13" x14ac:dyDescent="0.3">
      <c r="A349" s="26">
        <f t="shared" si="25"/>
        <v>12</v>
      </c>
      <c r="B349" s="14">
        <v>12045</v>
      </c>
      <c r="C349" s="14">
        <f t="shared" si="26"/>
        <v>0</v>
      </c>
      <c r="D349" s="14" t="str">
        <f t="shared" si="27"/>
        <v>Submittal</v>
      </c>
      <c r="F349" s="16">
        <f t="shared" si="28"/>
        <v>17033</v>
      </c>
      <c r="G349" s="15" t="s">
        <v>2842</v>
      </c>
      <c r="H349" s="14">
        <v>0</v>
      </c>
      <c r="I349" s="16" t="b">
        <f t="shared" si="29"/>
        <v>1</v>
      </c>
      <c r="K349" s="14">
        <v>12045</v>
      </c>
      <c r="L349" s="14">
        <v>0</v>
      </c>
      <c r="M349" s="16"/>
    </row>
    <row r="350" spans="1:13" x14ac:dyDescent="0.3">
      <c r="A350" s="26">
        <f t="shared" si="25"/>
        <v>12</v>
      </c>
      <c r="B350" s="14">
        <v>12047</v>
      </c>
      <c r="C350" s="14">
        <f t="shared" si="26"/>
        <v>0</v>
      </c>
      <c r="D350" s="14" t="str">
        <f t="shared" si="27"/>
        <v>Submittal</v>
      </c>
      <c r="F350" s="16">
        <f t="shared" si="28"/>
        <v>17035</v>
      </c>
      <c r="G350" s="15" t="s">
        <v>2843</v>
      </c>
      <c r="H350" s="14">
        <v>0</v>
      </c>
      <c r="I350" s="16" t="b">
        <f t="shared" si="29"/>
        <v>1</v>
      </c>
      <c r="K350" s="14">
        <v>12047</v>
      </c>
      <c r="L350" s="14">
        <v>0</v>
      </c>
      <c r="M350" s="16"/>
    </row>
    <row r="351" spans="1:13" x14ac:dyDescent="0.3">
      <c r="A351" s="26">
        <f t="shared" si="25"/>
        <v>12</v>
      </c>
      <c r="B351" s="14">
        <v>12049</v>
      </c>
      <c r="C351" s="14">
        <f t="shared" si="26"/>
        <v>0</v>
      </c>
      <c r="D351" s="14" t="str">
        <f t="shared" si="27"/>
        <v>Submittal</v>
      </c>
      <c r="F351" s="16">
        <f t="shared" si="28"/>
        <v>17037</v>
      </c>
      <c r="G351" s="15" t="s">
        <v>2844</v>
      </c>
      <c r="H351" s="14">
        <v>0</v>
      </c>
      <c r="I351" s="16" t="b">
        <f t="shared" si="29"/>
        <v>1</v>
      </c>
      <c r="K351" s="14">
        <v>12049</v>
      </c>
      <c r="L351" s="14">
        <v>0</v>
      </c>
      <c r="M351" s="16"/>
    </row>
    <row r="352" spans="1:13" x14ac:dyDescent="0.3">
      <c r="A352" s="26">
        <f t="shared" si="25"/>
        <v>12</v>
      </c>
      <c r="B352" s="14">
        <v>12051</v>
      </c>
      <c r="C352" s="14">
        <f t="shared" si="26"/>
        <v>0</v>
      </c>
      <c r="D352" s="14" t="str">
        <f t="shared" si="27"/>
        <v>Submittal</v>
      </c>
      <c r="F352" s="16">
        <f t="shared" si="28"/>
        <v>17039</v>
      </c>
      <c r="G352" s="15" t="s">
        <v>2845</v>
      </c>
      <c r="H352" s="14">
        <v>0</v>
      </c>
      <c r="I352" s="16" t="b">
        <f t="shared" si="29"/>
        <v>1</v>
      </c>
      <c r="K352" s="14">
        <v>12051</v>
      </c>
      <c r="L352" s="14">
        <v>0</v>
      </c>
      <c r="M352" s="16"/>
    </row>
    <row r="353" spans="1:13" x14ac:dyDescent="0.3">
      <c r="A353" s="26">
        <f t="shared" si="25"/>
        <v>12</v>
      </c>
      <c r="B353" s="14">
        <v>12053</v>
      </c>
      <c r="C353" s="14">
        <f t="shared" si="26"/>
        <v>0</v>
      </c>
      <c r="D353" s="14" t="str">
        <f t="shared" si="27"/>
        <v>Submittal</v>
      </c>
      <c r="F353" s="16">
        <f t="shared" si="28"/>
        <v>17041</v>
      </c>
      <c r="G353" s="15" t="s">
        <v>2846</v>
      </c>
      <c r="H353" s="14">
        <v>0</v>
      </c>
      <c r="I353" s="16" t="b">
        <f t="shared" si="29"/>
        <v>1</v>
      </c>
      <c r="K353" s="14">
        <v>12053</v>
      </c>
      <c r="L353" s="14">
        <v>0</v>
      </c>
      <c r="M353" s="16"/>
    </row>
    <row r="354" spans="1:13" x14ac:dyDescent="0.3">
      <c r="A354" s="26">
        <f t="shared" si="25"/>
        <v>12</v>
      </c>
      <c r="B354" s="14">
        <v>12055</v>
      </c>
      <c r="C354" s="14">
        <f t="shared" si="26"/>
        <v>0</v>
      </c>
      <c r="D354" s="14" t="str">
        <f t="shared" si="27"/>
        <v>Submittal</v>
      </c>
      <c r="F354" s="16">
        <f t="shared" si="28"/>
        <v>17043</v>
      </c>
      <c r="G354" s="15" t="s">
        <v>2847</v>
      </c>
      <c r="H354" s="14">
        <v>1</v>
      </c>
      <c r="I354" s="16" t="b">
        <f t="shared" si="29"/>
        <v>1</v>
      </c>
      <c r="K354" s="14">
        <v>12055</v>
      </c>
      <c r="L354" s="14">
        <v>0</v>
      </c>
      <c r="M354" s="16"/>
    </row>
    <row r="355" spans="1:13" x14ac:dyDescent="0.3">
      <c r="A355" s="26">
        <f t="shared" si="25"/>
        <v>12</v>
      </c>
      <c r="B355" s="14">
        <v>12057</v>
      </c>
      <c r="C355" s="14">
        <f t="shared" si="26"/>
        <v>0</v>
      </c>
      <c r="D355" s="14" t="str">
        <f t="shared" si="27"/>
        <v>Submittal</v>
      </c>
      <c r="F355" s="16">
        <f t="shared" si="28"/>
        <v>17045</v>
      </c>
      <c r="G355" s="15" t="s">
        <v>2848</v>
      </c>
      <c r="H355" s="14">
        <v>0</v>
      </c>
      <c r="I355" s="16" t="b">
        <f t="shared" si="29"/>
        <v>1</v>
      </c>
      <c r="K355" s="14">
        <v>12057</v>
      </c>
      <c r="L355" s="14">
        <v>0</v>
      </c>
      <c r="M355" s="16"/>
    </row>
    <row r="356" spans="1:13" x14ac:dyDescent="0.3">
      <c r="A356" s="26">
        <f t="shared" si="25"/>
        <v>12</v>
      </c>
      <c r="B356" s="14">
        <v>12059</v>
      </c>
      <c r="C356" s="14">
        <f t="shared" si="26"/>
        <v>0</v>
      </c>
      <c r="D356" s="14" t="str">
        <f t="shared" si="27"/>
        <v>Submittal</v>
      </c>
      <c r="F356" s="16">
        <f t="shared" si="28"/>
        <v>17047</v>
      </c>
      <c r="G356" s="15" t="s">
        <v>2849</v>
      </c>
      <c r="H356" s="14">
        <v>0</v>
      </c>
      <c r="I356" s="16" t="b">
        <f t="shared" si="29"/>
        <v>1</v>
      </c>
      <c r="K356" s="14">
        <v>12059</v>
      </c>
      <c r="L356" s="14">
        <v>0</v>
      </c>
      <c r="M356" s="16"/>
    </row>
    <row r="357" spans="1:13" x14ac:dyDescent="0.3">
      <c r="A357" s="26">
        <f t="shared" si="25"/>
        <v>12</v>
      </c>
      <c r="B357" s="14">
        <v>12061</v>
      </c>
      <c r="C357" s="14">
        <f t="shared" si="26"/>
        <v>0</v>
      </c>
      <c r="D357" s="14" t="str">
        <f t="shared" si="27"/>
        <v>Submittal</v>
      </c>
      <c r="F357" s="16">
        <f t="shared" si="28"/>
        <v>17049</v>
      </c>
      <c r="G357" s="15" t="s">
        <v>2850</v>
      </c>
      <c r="H357" s="14">
        <v>0</v>
      </c>
      <c r="I357" s="16" t="b">
        <f t="shared" si="29"/>
        <v>1</v>
      </c>
      <c r="K357" s="14">
        <v>12061</v>
      </c>
      <c r="L357" s="14">
        <v>0</v>
      </c>
      <c r="M357" s="16"/>
    </row>
    <row r="358" spans="1:13" x14ac:dyDescent="0.3">
      <c r="A358" s="26">
        <f t="shared" si="25"/>
        <v>12</v>
      </c>
      <c r="B358" s="14">
        <v>12063</v>
      </c>
      <c r="C358" s="14">
        <f t="shared" si="26"/>
        <v>0</v>
      </c>
      <c r="D358" s="14" t="str">
        <f t="shared" si="27"/>
        <v>Submittal</v>
      </c>
      <c r="F358" s="16">
        <f t="shared" si="28"/>
        <v>17051</v>
      </c>
      <c r="G358" s="15" t="s">
        <v>2851</v>
      </c>
      <c r="H358" s="14">
        <v>0</v>
      </c>
      <c r="I358" s="16" t="b">
        <f t="shared" si="29"/>
        <v>1</v>
      </c>
      <c r="K358" s="14">
        <v>12063</v>
      </c>
      <c r="L358" s="14">
        <v>0</v>
      </c>
      <c r="M358" s="16"/>
    </row>
    <row r="359" spans="1:13" x14ac:dyDescent="0.3">
      <c r="A359" s="26">
        <f t="shared" si="25"/>
        <v>12</v>
      </c>
      <c r="B359" s="14">
        <v>12065</v>
      </c>
      <c r="C359" s="14">
        <f t="shared" si="26"/>
        <v>0</v>
      </c>
      <c r="D359" s="14" t="str">
        <f t="shared" si="27"/>
        <v>Submittal</v>
      </c>
      <c r="F359" s="16">
        <f t="shared" si="28"/>
        <v>17053</v>
      </c>
      <c r="G359" s="15" t="s">
        <v>2852</v>
      </c>
      <c r="H359" s="14">
        <v>0</v>
      </c>
      <c r="I359" s="16" t="b">
        <f t="shared" si="29"/>
        <v>1</v>
      </c>
      <c r="K359" s="14">
        <v>12065</v>
      </c>
      <c r="L359" s="14">
        <v>0</v>
      </c>
      <c r="M359" s="16"/>
    </row>
    <row r="360" spans="1:13" x14ac:dyDescent="0.3">
      <c r="A360" s="26">
        <f t="shared" si="25"/>
        <v>12</v>
      </c>
      <c r="B360" s="14">
        <v>12067</v>
      </c>
      <c r="C360" s="14">
        <f t="shared" si="26"/>
        <v>0</v>
      </c>
      <c r="D360" s="14" t="str">
        <f t="shared" si="27"/>
        <v>Submittal</v>
      </c>
      <c r="F360" s="16">
        <f t="shared" si="28"/>
        <v>17055</v>
      </c>
      <c r="G360" s="15" t="s">
        <v>2853</v>
      </c>
      <c r="H360" s="14">
        <v>0</v>
      </c>
      <c r="I360" s="16" t="b">
        <f t="shared" si="29"/>
        <v>1</v>
      </c>
      <c r="K360" s="14">
        <v>12067</v>
      </c>
      <c r="L360" s="14">
        <v>0</v>
      </c>
      <c r="M360" s="16"/>
    </row>
    <row r="361" spans="1:13" x14ac:dyDescent="0.3">
      <c r="A361" s="26">
        <f t="shared" si="25"/>
        <v>12</v>
      </c>
      <c r="B361" s="14">
        <v>12069</v>
      </c>
      <c r="C361" s="14">
        <f t="shared" si="26"/>
        <v>0</v>
      </c>
      <c r="D361" s="14" t="str">
        <f t="shared" si="27"/>
        <v>Submittal</v>
      </c>
      <c r="F361" s="16">
        <f t="shared" si="28"/>
        <v>17057</v>
      </c>
      <c r="G361" s="15" t="s">
        <v>2854</v>
      </c>
      <c r="H361" s="14">
        <v>0</v>
      </c>
      <c r="I361" s="16" t="b">
        <f t="shared" si="29"/>
        <v>1</v>
      </c>
      <c r="K361" s="14">
        <v>12069</v>
      </c>
      <c r="L361" s="14">
        <v>0</v>
      </c>
      <c r="M361" s="16"/>
    </row>
    <row r="362" spans="1:13" x14ac:dyDescent="0.3">
      <c r="A362" s="26">
        <f t="shared" si="25"/>
        <v>12</v>
      </c>
      <c r="B362" s="14">
        <v>12071</v>
      </c>
      <c r="C362" s="14">
        <f t="shared" si="26"/>
        <v>0</v>
      </c>
      <c r="D362" s="14" t="str">
        <f t="shared" si="27"/>
        <v>Submittal</v>
      </c>
      <c r="F362" s="16">
        <f t="shared" si="28"/>
        <v>17059</v>
      </c>
      <c r="G362" s="15" t="s">
        <v>2855</v>
      </c>
      <c r="H362" s="14">
        <v>0</v>
      </c>
      <c r="I362" s="16" t="b">
        <f t="shared" si="29"/>
        <v>1</v>
      </c>
      <c r="K362" s="14">
        <v>12071</v>
      </c>
      <c r="L362" s="14">
        <v>0</v>
      </c>
      <c r="M362" s="16"/>
    </row>
    <row r="363" spans="1:13" x14ac:dyDescent="0.3">
      <c r="A363" s="26">
        <f t="shared" si="25"/>
        <v>12</v>
      </c>
      <c r="B363" s="14">
        <v>12073</v>
      </c>
      <c r="C363" s="14">
        <f t="shared" si="26"/>
        <v>0</v>
      </c>
      <c r="D363" s="14" t="str">
        <f t="shared" si="27"/>
        <v>Submittal</v>
      </c>
      <c r="F363" s="16">
        <f t="shared" si="28"/>
        <v>17061</v>
      </c>
      <c r="G363" s="15" t="s">
        <v>2856</v>
      </c>
      <c r="H363" s="14">
        <v>0</v>
      </c>
      <c r="I363" s="16" t="b">
        <f t="shared" si="29"/>
        <v>1</v>
      </c>
      <c r="K363" s="14">
        <v>12073</v>
      </c>
      <c r="L363" s="14">
        <v>0</v>
      </c>
      <c r="M363" s="16"/>
    </row>
    <row r="364" spans="1:13" x14ac:dyDescent="0.3">
      <c r="A364" s="26">
        <f t="shared" si="25"/>
        <v>12</v>
      </c>
      <c r="B364" s="14">
        <v>12075</v>
      </c>
      <c r="C364" s="14">
        <f t="shared" si="26"/>
        <v>0</v>
      </c>
      <c r="D364" s="14" t="str">
        <f t="shared" si="27"/>
        <v>Submittal</v>
      </c>
      <c r="F364" s="16">
        <f t="shared" si="28"/>
        <v>17063</v>
      </c>
      <c r="G364" s="15" t="s">
        <v>2857</v>
      </c>
      <c r="H364" s="14">
        <v>0</v>
      </c>
      <c r="I364" s="16" t="b">
        <f t="shared" si="29"/>
        <v>0</v>
      </c>
      <c r="K364" s="14">
        <v>12075</v>
      </c>
      <c r="L364" s="14">
        <v>0</v>
      </c>
      <c r="M364" s="16"/>
    </row>
    <row r="365" spans="1:13" x14ac:dyDescent="0.3">
      <c r="A365" s="26">
        <f t="shared" si="25"/>
        <v>12</v>
      </c>
      <c r="B365" s="14">
        <v>12077</v>
      </c>
      <c r="C365" s="14">
        <f t="shared" si="26"/>
        <v>0</v>
      </c>
      <c r="D365" s="14" t="str">
        <f t="shared" si="27"/>
        <v>Submittal</v>
      </c>
      <c r="F365" s="16">
        <f t="shared" si="28"/>
        <v>17065</v>
      </c>
      <c r="G365" s="15" t="s">
        <v>2858</v>
      </c>
      <c r="H365" s="14">
        <v>0</v>
      </c>
      <c r="I365" s="16" t="b">
        <f t="shared" si="29"/>
        <v>1</v>
      </c>
      <c r="K365" s="14">
        <v>12077</v>
      </c>
      <c r="L365" s="14">
        <v>0</v>
      </c>
      <c r="M365" s="16"/>
    </row>
    <row r="366" spans="1:13" x14ac:dyDescent="0.3">
      <c r="A366" s="26">
        <f t="shared" si="25"/>
        <v>12</v>
      </c>
      <c r="B366" s="14">
        <v>12079</v>
      </c>
      <c r="C366" s="14">
        <f t="shared" si="26"/>
        <v>0</v>
      </c>
      <c r="D366" s="14" t="str">
        <f t="shared" si="27"/>
        <v>Submittal</v>
      </c>
      <c r="F366" s="16">
        <f t="shared" si="28"/>
        <v>17067</v>
      </c>
      <c r="G366" s="15" t="s">
        <v>2859</v>
      </c>
      <c r="H366" s="14">
        <v>0</v>
      </c>
      <c r="I366" s="16" t="b">
        <f t="shared" si="29"/>
        <v>1</v>
      </c>
      <c r="K366" s="14">
        <v>12079</v>
      </c>
      <c r="L366" s="14">
        <v>0</v>
      </c>
      <c r="M366" s="16"/>
    </row>
    <row r="367" spans="1:13" x14ac:dyDescent="0.3">
      <c r="A367" s="26">
        <f t="shared" si="25"/>
        <v>12</v>
      </c>
      <c r="B367" s="14">
        <v>12081</v>
      </c>
      <c r="C367" s="14">
        <f t="shared" si="26"/>
        <v>0</v>
      </c>
      <c r="D367" s="14" t="str">
        <f t="shared" si="27"/>
        <v>Submittal</v>
      </c>
      <c r="F367" s="16">
        <f t="shared" si="28"/>
        <v>17069</v>
      </c>
      <c r="G367" s="15" t="s">
        <v>2860</v>
      </c>
      <c r="H367" s="14">
        <v>0</v>
      </c>
      <c r="I367" s="16" t="b">
        <f t="shared" si="29"/>
        <v>1</v>
      </c>
      <c r="K367" s="14">
        <v>12081</v>
      </c>
      <c r="L367" s="14">
        <v>0</v>
      </c>
      <c r="M367" s="16"/>
    </row>
    <row r="368" spans="1:13" x14ac:dyDescent="0.3">
      <c r="A368" s="26">
        <f t="shared" si="25"/>
        <v>12</v>
      </c>
      <c r="B368" s="14">
        <v>12083</v>
      </c>
      <c r="C368" s="14">
        <f t="shared" si="26"/>
        <v>0</v>
      </c>
      <c r="D368" s="14" t="str">
        <f t="shared" si="27"/>
        <v>Submittal</v>
      </c>
      <c r="F368" s="16">
        <f t="shared" si="28"/>
        <v>17071</v>
      </c>
      <c r="G368" s="15" t="s">
        <v>2861</v>
      </c>
      <c r="H368" s="14">
        <v>0</v>
      </c>
      <c r="I368" s="16" t="b">
        <f t="shared" si="29"/>
        <v>1</v>
      </c>
      <c r="K368" s="14">
        <v>12083</v>
      </c>
      <c r="L368" s="14">
        <v>0</v>
      </c>
      <c r="M368" s="16"/>
    </row>
    <row r="369" spans="1:13" x14ac:dyDescent="0.3">
      <c r="A369" s="26">
        <f t="shared" si="25"/>
        <v>12</v>
      </c>
      <c r="B369" s="14">
        <v>12085</v>
      </c>
      <c r="C369" s="14">
        <f t="shared" si="26"/>
        <v>0</v>
      </c>
      <c r="D369" s="14" t="str">
        <f t="shared" si="27"/>
        <v>Submittal</v>
      </c>
      <c r="F369" s="16">
        <f t="shared" si="28"/>
        <v>17073</v>
      </c>
      <c r="G369" s="15" t="s">
        <v>2862</v>
      </c>
      <c r="H369" s="14">
        <v>0</v>
      </c>
      <c r="I369" s="16" t="b">
        <f t="shared" si="29"/>
        <v>1</v>
      </c>
      <c r="K369" s="14">
        <v>12085</v>
      </c>
      <c r="L369" s="14">
        <v>0</v>
      </c>
      <c r="M369" s="16"/>
    </row>
    <row r="370" spans="1:13" x14ac:dyDescent="0.3">
      <c r="A370" s="26">
        <f t="shared" si="25"/>
        <v>12</v>
      </c>
      <c r="B370" s="14">
        <v>12086</v>
      </c>
      <c r="C370" s="14">
        <f t="shared" si="26"/>
        <v>0</v>
      </c>
      <c r="D370" s="14" t="str">
        <f t="shared" si="27"/>
        <v>Submittal</v>
      </c>
      <c r="F370" s="16">
        <f t="shared" si="28"/>
        <v>17075</v>
      </c>
      <c r="G370" s="15" t="s">
        <v>2863</v>
      </c>
      <c r="H370" s="14">
        <v>0</v>
      </c>
      <c r="I370" s="16" t="b">
        <f t="shared" si="29"/>
        <v>1</v>
      </c>
      <c r="K370" s="14">
        <v>12086</v>
      </c>
      <c r="L370" s="14">
        <v>0</v>
      </c>
      <c r="M370" s="16"/>
    </row>
    <row r="371" spans="1:13" x14ac:dyDescent="0.3">
      <c r="A371" s="26">
        <f t="shared" si="25"/>
        <v>12</v>
      </c>
      <c r="B371" s="14">
        <v>12087</v>
      </c>
      <c r="C371" s="14">
        <f t="shared" si="26"/>
        <v>0</v>
      </c>
      <c r="D371" s="14" t="str">
        <f t="shared" si="27"/>
        <v>Submittal</v>
      </c>
      <c r="F371" s="16">
        <f t="shared" si="28"/>
        <v>17077</v>
      </c>
      <c r="G371" s="15" t="s">
        <v>2864</v>
      </c>
      <c r="H371" s="14">
        <v>0</v>
      </c>
      <c r="I371" s="16" t="b">
        <f t="shared" si="29"/>
        <v>1</v>
      </c>
      <c r="K371" s="14">
        <v>12087</v>
      </c>
      <c r="L371" s="14">
        <v>0</v>
      </c>
      <c r="M371" s="16"/>
    </row>
    <row r="372" spans="1:13" x14ac:dyDescent="0.3">
      <c r="A372" s="26">
        <f t="shared" si="25"/>
        <v>12</v>
      </c>
      <c r="B372" s="14">
        <v>12089</v>
      </c>
      <c r="C372" s="14">
        <f t="shared" si="26"/>
        <v>0</v>
      </c>
      <c r="D372" s="14" t="str">
        <f t="shared" si="27"/>
        <v>Submittal</v>
      </c>
      <c r="F372" s="16">
        <f t="shared" si="28"/>
        <v>17079</v>
      </c>
      <c r="G372" s="15" t="s">
        <v>2865</v>
      </c>
      <c r="H372" s="14">
        <v>0</v>
      </c>
      <c r="I372" s="16" t="b">
        <f t="shared" si="29"/>
        <v>1</v>
      </c>
      <c r="K372" s="14">
        <v>12089</v>
      </c>
      <c r="L372" s="14">
        <v>0</v>
      </c>
      <c r="M372" s="16"/>
    </row>
    <row r="373" spans="1:13" x14ac:dyDescent="0.3">
      <c r="A373" s="26">
        <f t="shared" si="25"/>
        <v>12</v>
      </c>
      <c r="B373" s="14">
        <v>12091</v>
      </c>
      <c r="C373" s="14">
        <f t="shared" si="26"/>
        <v>0</v>
      </c>
      <c r="D373" s="14" t="str">
        <f t="shared" si="27"/>
        <v>Submittal</v>
      </c>
      <c r="F373" s="16">
        <f t="shared" si="28"/>
        <v>17081</v>
      </c>
      <c r="G373" s="15" t="s">
        <v>2866</v>
      </c>
      <c r="H373" s="14">
        <v>0</v>
      </c>
      <c r="I373" s="16" t="b">
        <f t="shared" si="29"/>
        <v>1</v>
      </c>
      <c r="K373" s="14">
        <v>12091</v>
      </c>
      <c r="L373" s="14">
        <v>0</v>
      </c>
      <c r="M373" s="16"/>
    </row>
    <row r="374" spans="1:13" x14ac:dyDescent="0.3">
      <c r="A374" s="26">
        <f t="shared" si="25"/>
        <v>12</v>
      </c>
      <c r="B374" s="14">
        <v>12093</v>
      </c>
      <c r="C374" s="14">
        <f t="shared" si="26"/>
        <v>0</v>
      </c>
      <c r="D374" s="14" t="str">
        <f t="shared" si="27"/>
        <v>Submittal</v>
      </c>
      <c r="F374" s="16">
        <f t="shared" si="28"/>
        <v>17083</v>
      </c>
      <c r="G374" s="15" t="s">
        <v>2867</v>
      </c>
      <c r="H374" s="14">
        <v>0</v>
      </c>
      <c r="I374" s="16" t="b">
        <f t="shared" si="29"/>
        <v>1</v>
      </c>
      <c r="K374" s="14">
        <v>12093</v>
      </c>
      <c r="L374" s="14">
        <v>0</v>
      </c>
      <c r="M374" s="16"/>
    </row>
    <row r="375" spans="1:13" x14ac:dyDescent="0.3">
      <c r="A375" s="26">
        <f t="shared" si="25"/>
        <v>12</v>
      </c>
      <c r="B375" s="14">
        <v>12095</v>
      </c>
      <c r="C375" s="14">
        <f t="shared" si="26"/>
        <v>0</v>
      </c>
      <c r="D375" s="14" t="str">
        <f t="shared" si="27"/>
        <v>Submittal</v>
      </c>
      <c r="F375" s="16">
        <f t="shared" si="28"/>
        <v>17085</v>
      </c>
      <c r="G375" s="15" t="s">
        <v>2868</v>
      </c>
      <c r="H375" s="14">
        <v>0</v>
      </c>
      <c r="I375" s="16" t="b">
        <f t="shared" si="29"/>
        <v>1</v>
      </c>
      <c r="K375" s="14">
        <v>12095</v>
      </c>
      <c r="L375" s="14">
        <v>0</v>
      </c>
      <c r="M375" s="16"/>
    </row>
    <row r="376" spans="1:13" x14ac:dyDescent="0.3">
      <c r="A376" s="26">
        <f t="shared" si="25"/>
        <v>12</v>
      </c>
      <c r="B376" s="14">
        <v>12097</v>
      </c>
      <c r="C376" s="14">
        <f t="shared" si="26"/>
        <v>0</v>
      </c>
      <c r="D376" s="14" t="str">
        <f t="shared" si="27"/>
        <v>Submittal</v>
      </c>
      <c r="F376" s="16">
        <f t="shared" si="28"/>
        <v>17087</v>
      </c>
      <c r="G376" s="15" t="s">
        <v>2869</v>
      </c>
      <c r="H376" s="14">
        <v>0</v>
      </c>
      <c r="I376" s="16" t="b">
        <f t="shared" si="29"/>
        <v>1</v>
      </c>
      <c r="K376" s="14">
        <v>12097</v>
      </c>
      <c r="L376" s="14">
        <v>0</v>
      </c>
      <c r="M376" s="16"/>
    </row>
    <row r="377" spans="1:13" x14ac:dyDescent="0.3">
      <c r="A377" s="26">
        <f t="shared" si="25"/>
        <v>12</v>
      </c>
      <c r="B377" s="14">
        <v>12099</v>
      </c>
      <c r="C377" s="14">
        <f t="shared" si="26"/>
        <v>0</v>
      </c>
      <c r="D377" s="14" t="str">
        <f t="shared" si="27"/>
        <v>Submittal</v>
      </c>
      <c r="F377" s="16">
        <f t="shared" si="28"/>
        <v>17089</v>
      </c>
      <c r="G377" s="15" t="s">
        <v>2870</v>
      </c>
      <c r="H377" s="14">
        <v>1</v>
      </c>
      <c r="I377" s="16" t="b">
        <f t="shared" si="29"/>
        <v>1</v>
      </c>
      <c r="K377" s="14">
        <v>12099</v>
      </c>
      <c r="L377" s="14">
        <v>0</v>
      </c>
      <c r="M377" s="16"/>
    </row>
    <row r="378" spans="1:13" x14ac:dyDescent="0.3">
      <c r="A378" s="26">
        <f t="shared" si="25"/>
        <v>12</v>
      </c>
      <c r="B378" s="14">
        <v>12101</v>
      </c>
      <c r="C378" s="14">
        <f t="shared" si="26"/>
        <v>0</v>
      </c>
      <c r="D378" s="14" t="str">
        <f t="shared" si="27"/>
        <v>Submittal</v>
      </c>
      <c r="F378" s="16">
        <f t="shared" si="28"/>
        <v>17091</v>
      </c>
      <c r="G378" s="15" t="s">
        <v>2871</v>
      </c>
      <c r="H378" s="14">
        <v>0</v>
      </c>
      <c r="I378" s="16" t="b">
        <f t="shared" si="29"/>
        <v>1</v>
      </c>
      <c r="K378" s="14">
        <v>12101</v>
      </c>
      <c r="L378" s="14">
        <v>0</v>
      </c>
      <c r="M378" s="16"/>
    </row>
    <row r="379" spans="1:13" x14ac:dyDescent="0.3">
      <c r="A379" s="26">
        <f t="shared" si="25"/>
        <v>12</v>
      </c>
      <c r="B379" s="14">
        <v>12103</v>
      </c>
      <c r="C379" s="14">
        <f t="shared" si="26"/>
        <v>0</v>
      </c>
      <c r="D379" s="14" t="str">
        <f t="shared" si="27"/>
        <v>Submittal</v>
      </c>
      <c r="F379" s="16">
        <f t="shared" si="28"/>
        <v>17093</v>
      </c>
      <c r="G379" s="15" t="s">
        <v>2872</v>
      </c>
      <c r="H379" s="14">
        <v>1</v>
      </c>
      <c r="I379" s="16" t="b">
        <f t="shared" si="29"/>
        <v>1</v>
      </c>
      <c r="K379" s="14">
        <v>12103</v>
      </c>
      <c r="L379" s="14">
        <v>0</v>
      </c>
      <c r="M379" s="16"/>
    </row>
    <row r="380" spans="1:13" x14ac:dyDescent="0.3">
      <c r="A380" s="26">
        <f t="shared" si="25"/>
        <v>12</v>
      </c>
      <c r="B380" s="14">
        <v>12105</v>
      </c>
      <c r="C380" s="14">
        <f t="shared" si="26"/>
        <v>0</v>
      </c>
      <c r="D380" s="14" t="str">
        <f t="shared" si="27"/>
        <v>Submittal</v>
      </c>
      <c r="F380" s="16">
        <f t="shared" si="28"/>
        <v>17095</v>
      </c>
      <c r="G380" s="15" t="s">
        <v>2873</v>
      </c>
      <c r="H380" s="14">
        <v>0</v>
      </c>
      <c r="I380" s="16" t="b">
        <f t="shared" si="29"/>
        <v>1</v>
      </c>
      <c r="K380" s="14">
        <v>12105</v>
      </c>
      <c r="L380" s="14">
        <v>0</v>
      </c>
      <c r="M380" s="16"/>
    </row>
    <row r="381" spans="1:13" x14ac:dyDescent="0.3">
      <c r="A381" s="26">
        <f t="shared" si="25"/>
        <v>12</v>
      </c>
      <c r="B381" s="14">
        <v>12107</v>
      </c>
      <c r="C381" s="14">
        <f t="shared" si="26"/>
        <v>0</v>
      </c>
      <c r="D381" s="14" t="str">
        <f t="shared" si="27"/>
        <v>Submittal</v>
      </c>
      <c r="F381" s="16">
        <f t="shared" si="28"/>
        <v>17097</v>
      </c>
      <c r="G381" s="15" t="s">
        <v>2874</v>
      </c>
      <c r="H381" s="14">
        <v>1</v>
      </c>
      <c r="I381" s="16" t="b">
        <f t="shared" si="29"/>
        <v>1</v>
      </c>
      <c r="K381" s="14">
        <v>12107</v>
      </c>
      <c r="L381" s="14">
        <v>0</v>
      </c>
      <c r="M381" s="16"/>
    </row>
    <row r="382" spans="1:13" x14ac:dyDescent="0.3">
      <c r="A382" s="26">
        <f t="shared" si="25"/>
        <v>12</v>
      </c>
      <c r="B382" s="14">
        <v>12109</v>
      </c>
      <c r="C382" s="14">
        <f t="shared" si="26"/>
        <v>0</v>
      </c>
      <c r="D382" s="14" t="str">
        <f t="shared" si="27"/>
        <v>Submittal</v>
      </c>
      <c r="F382" s="16">
        <f t="shared" si="28"/>
        <v>17099</v>
      </c>
      <c r="G382" s="15" t="s">
        <v>2875</v>
      </c>
      <c r="H382" s="14">
        <v>0</v>
      </c>
      <c r="I382" s="16" t="b">
        <f t="shared" si="29"/>
        <v>1</v>
      </c>
      <c r="K382" s="14">
        <v>12109</v>
      </c>
      <c r="L382" s="14">
        <v>0</v>
      </c>
      <c r="M382" s="16"/>
    </row>
    <row r="383" spans="1:13" x14ac:dyDescent="0.3">
      <c r="A383" s="26">
        <f t="shared" si="25"/>
        <v>12</v>
      </c>
      <c r="B383" s="14">
        <v>12111</v>
      </c>
      <c r="C383" s="14">
        <f t="shared" si="26"/>
        <v>0</v>
      </c>
      <c r="D383" s="14" t="str">
        <f t="shared" si="27"/>
        <v>Submittal</v>
      </c>
      <c r="F383" s="16">
        <f t="shared" si="28"/>
        <v>17101</v>
      </c>
      <c r="G383" s="15" t="s">
        <v>2876</v>
      </c>
      <c r="H383" s="14">
        <v>0</v>
      </c>
      <c r="I383" s="16" t="b">
        <f t="shared" si="29"/>
        <v>1</v>
      </c>
      <c r="K383" s="14">
        <v>12111</v>
      </c>
      <c r="L383" s="14">
        <v>0</v>
      </c>
      <c r="M383" s="16"/>
    </row>
    <row r="384" spans="1:13" x14ac:dyDescent="0.3">
      <c r="A384" s="26">
        <f t="shared" si="25"/>
        <v>12</v>
      </c>
      <c r="B384" s="14">
        <v>12113</v>
      </c>
      <c r="C384" s="14">
        <f t="shared" si="26"/>
        <v>0</v>
      </c>
      <c r="D384" s="14" t="str">
        <f t="shared" si="27"/>
        <v>Submittal</v>
      </c>
      <c r="F384" s="16">
        <f t="shared" si="28"/>
        <v>17103</v>
      </c>
      <c r="G384" s="15" t="s">
        <v>2877</v>
      </c>
      <c r="H384" s="14">
        <v>0</v>
      </c>
      <c r="I384" s="16" t="b">
        <f t="shared" si="29"/>
        <v>1</v>
      </c>
      <c r="K384" s="14">
        <v>12113</v>
      </c>
      <c r="L384" s="14">
        <v>0</v>
      </c>
      <c r="M384" s="16"/>
    </row>
    <row r="385" spans="1:13" x14ac:dyDescent="0.3">
      <c r="A385" s="26">
        <f t="shared" si="25"/>
        <v>12</v>
      </c>
      <c r="B385" s="14">
        <v>12115</v>
      </c>
      <c r="C385" s="14">
        <f t="shared" si="26"/>
        <v>0</v>
      </c>
      <c r="D385" s="14" t="str">
        <f t="shared" si="27"/>
        <v>Submittal</v>
      </c>
      <c r="F385" s="16">
        <f t="shared" si="28"/>
        <v>17105</v>
      </c>
      <c r="G385" s="15" t="s">
        <v>2878</v>
      </c>
      <c r="H385" s="14">
        <v>0</v>
      </c>
      <c r="I385" s="16" t="b">
        <f t="shared" si="29"/>
        <v>1</v>
      </c>
      <c r="K385" s="14">
        <v>12115</v>
      </c>
      <c r="L385" s="14">
        <v>0</v>
      </c>
      <c r="M385" s="16"/>
    </row>
    <row r="386" spans="1:13" x14ac:dyDescent="0.3">
      <c r="A386" s="26">
        <f t="shared" si="25"/>
        <v>12</v>
      </c>
      <c r="B386" s="14">
        <v>12117</v>
      </c>
      <c r="C386" s="14">
        <f t="shared" si="26"/>
        <v>0</v>
      </c>
      <c r="D386" s="14" t="str">
        <f t="shared" si="27"/>
        <v>Submittal</v>
      </c>
      <c r="F386" s="16">
        <f t="shared" si="28"/>
        <v>17107</v>
      </c>
      <c r="G386" s="15" t="s">
        <v>2879</v>
      </c>
      <c r="H386" s="14">
        <v>0</v>
      </c>
      <c r="I386" s="16" t="b">
        <f t="shared" si="29"/>
        <v>1</v>
      </c>
      <c r="K386" s="14">
        <v>12117</v>
      </c>
      <c r="L386" s="14">
        <v>0</v>
      </c>
      <c r="M386" s="16"/>
    </row>
    <row r="387" spans="1:13" x14ac:dyDescent="0.3">
      <c r="A387" s="26">
        <f t="shared" si="25"/>
        <v>12</v>
      </c>
      <c r="B387" s="14">
        <v>12119</v>
      </c>
      <c r="C387" s="14">
        <f t="shared" si="26"/>
        <v>0</v>
      </c>
      <c r="D387" s="14" t="str">
        <f t="shared" si="27"/>
        <v>Submittal</v>
      </c>
      <c r="F387" s="16">
        <f t="shared" si="28"/>
        <v>17109</v>
      </c>
      <c r="G387" s="15" t="s">
        <v>2880</v>
      </c>
      <c r="H387" s="14">
        <v>0</v>
      </c>
      <c r="I387" s="16" t="b">
        <f t="shared" si="29"/>
        <v>1</v>
      </c>
      <c r="K387" s="14">
        <v>12119</v>
      </c>
      <c r="L387" s="14">
        <v>0</v>
      </c>
      <c r="M387" s="16"/>
    </row>
    <row r="388" spans="1:13" x14ac:dyDescent="0.3">
      <c r="A388" s="26">
        <f t="shared" si="25"/>
        <v>12</v>
      </c>
      <c r="B388" s="14">
        <v>12121</v>
      </c>
      <c r="C388" s="14">
        <f t="shared" si="26"/>
        <v>0</v>
      </c>
      <c r="D388" s="14" t="str">
        <f t="shared" si="27"/>
        <v>Submittal</v>
      </c>
      <c r="F388" s="16">
        <f t="shared" si="28"/>
        <v>17111</v>
      </c>
      <c r="G388" s="15" t="s">
        <v>2881</v>
      </c>
      <c r="H388" s="14">
        <v>1</v>
      </c>
      <c r="I388" s="16" t="b">
        <f t="shared" si="29"/>
        <v>1</v>
      </c>
      <c r="K388" s="14">
        <v>12121</v>
      </c>
      <c r="L388" s="14">
        <v>0</v>
      </c>
      <c r="M388" s="16"/>
    </row>
    <row r="389" spans="1:13" x14ac:dyDescent="0.3">
      <c r="A389" s="26">
        <f t="shared" si="25"/>
        <v>12</v>
      </c>
      <c r="B389" s="14">
        <v>12123</v>
      </c>
      <c r="C389" s="14">
        <f t="shared" si="26"/>
        <v>0</v>
      </c>
      <c r="D389" s="14" t="str">
        <f t="shared" si="27"/>
        <v>Submittal</v>
      </c>
      <c r="F389" s="16">
        <f t="shared" si="28"/>
        <v>17113</v>
      </c>
      <c r="G389" s="15" t="s">
        <v>2882</v>
      </c>
      <c r="H389" s="14">
        <v>0</v>
      </c>
      <c r="I389" s="16" t="b">
        <f t="shared" si="29"/>
        <v>1</v>
      </c>
      <c r="K389" s="14">
        <v>12123</v>
      </c>
      <c r="L389" s="14">
        <v>0</v>
      </c>
      <c r="M389" s="16"/>
    </row>
    <row r="390" spans="1:13" x14ac:dyDescent="0.3">
      <c r="A390" s="26">
        <f t="shared" ref="A390:A453" si="30">TRUNC(B390/1000,0)</f>
        <v>12</v>
      </c>
      <c r="B390" s="14">
        <v>12125</v>
      </c>
      <c r="C390" s="14">
        <f t="shared" ref="C390:C453" si="31">IF(ISNA(VLOOKUP(B390,$F$4:$H$1697,3,FALSE)),VLOOKUP(B390,$K$4:$L$3233,2,FALSE),VLOOKUP(B390,$F$4:$H$1697,3,FALSE))</f>
        <v>0</v>
      </c>
      <c r="D390" s="14" t="str">
        <f t="shared" ref="D390:D453" si="32">IF(ISNA(VLOOKUP(B390,$F$4:$H$1697,3,FALSE)),"MOVES","Submittal")</f>
        <v>Submittal</v>
      </c>
      <c r="F390" s="16">
        <f t="shared" ref="F390:F453" si="33">MID(G390,2,5)*1</f>
        <v>17115</v>
      </c>
      <c r="G390" s="15" t="s">
        <v>2883</v>
      </c>
      <c r="H390" s="14">
        <v>0</v>
      </c>
      <c r="I390" s="16" t="b">
        <f t="shared" ref="I390:I453" si="34">VLOOKUP(F390,$K$4:$L$3233,2,FALSE)=H390</f>
        <v>1</v>
      </c>
      <c r="K390" s="14">
        <v>12125</v>
      </c>
      <c r="L390" s="14">
        <v>0</v>
      </c>
      <c r="M390" s="16"/>
    </row>
    <row r="391" spans="1:13" x14ac:dyDescent="0.3">
      <c r="A391" s="26">
        <f t="shared" si="30"/>
        <v>12</v>
      </c>
      <c r="B391" s="14">
        <v>12127</v>
      </c>
      <c r="C391" s="14">
        <f t="shared" si="31"/>
        <v>0</v>
      </c>
      <c r="D391" s="14" t="str">
        <f t="shared" si="32"/>
        <v>Submittal</v>
      </c>
      <c r="F391" s="16">
        <f t="shared" si="33"/>
        <v>17117</v>
      </c>
      <c r="G391" s="15" t="s">
        <v>2884</v>
      </c>
      <c r="H391" s="14">
        <v>0</v>
      </c>
      <c r="I391" s="16" t="b">
        <f t="shared" si="34"/>
        <v>1</v>
      </c>
      <c r="K391" s="14">
        <v>12127</v>
      </c>
      <c r="L391" s="14">
        <v>0</v>
      </c>
      <c r="M391" s="16"/>
    </row>
    <row r="392" spans="1:13" x14ac:dyDescent="0.3">
      <c r="A392" s="26">
        <f t="shared" si="30"/>
        <v>12</v>
      </c>
      <c r="B392" s="14">
        <v>12129</v>
      </c>
      <c r="C392" s="14">
        <f t="shared" si="31"/>
        <v>0</v>
      </c>
      <c r="D392" s="14" t="str">
        <f t="shared" si="32"/>
        <v>Submittal</v>
      </c>
      <c r="F392" s="16">
        <f t="shared" si="33"/>
        <v>17119</v>
      </c>
      <c r="G392" s="15" t="s">
        <v>2885</v>
      </c>
      <c r="H392" s="14">
        <v>1</v>
      </c>
      <c r="I392" s="16" t="b">
        <f t="shared" si="34"/>
        <v>1</v>
      </c>
      <c r="K392" s="14">
        <v>12129</v>
      </c>
      <c r="L392" s="14">
        <v>0</v>
      </c>
      <c r="M392" s="16"/>
    </row>
    <row r="393" spans="1:13" x14ac:dyDescent="0.3">
      <c r="A393" s="26">
        <f t="shared" si="30"/>
        <v>12</v>
      </c>
      <c r="B393" s="14">
        <v>12131</v>
      </c>
      <c r="C393" s="14">
        <f t="shared" si="31"/>
        <v>0</v>
      </c>
      <c r="D393" s="14" t="str">
        <f t="shared" si="32"/>
        <v>Submittal</v>
      </c>
      <c r="F393" s="16">
        <f t="shared" si="33"/>
        <v>17121</v>
      </c>
      <c r="G393" s="15" t="s">
        <v>2886</v>
      </c>
      <c r="H393" s="14">
        <v>0</v>
      </c>
      <c r="I393" s="16" t="b">
        <f t="shared" si="34"/>
        <v>1</v>
      </c>
      <c r="K393" s="14">
        <v>12131</v>
      </c>
      <c r="L393" s="14">
        <v>0</v>
      </c>
      <c r="M393" s="16"/>
    </row>
    <row r="394" spans="1:13" x14ac:dyDescent="0.3">
      <c r="A394" s="26">
        <f t="shared" si="30"/>
        <v>12</v>
      </c>
      <c r="B394" s="14">
        <v>12133</v>
      </c>
      <c r="C394" s="14">
        <f t="shared" si="31"/>
        <v>0</v>
      </c>
      <c r="D394" s="14" t="str">
        <f t="shared" si="32"/>
        <v>Submittal</v>
      </c>
      <c r="F394" s="16">
        <f t="shared" si="33"/>
        <v>17123</v>
      </c>
      <c r="G394" s="15" t="s">
        <v>2887</v>
      </c>
      <c r="H394" s="14">
        <v>0</v>
      </c>
      <c r="I394" s="16" t="b">
        <f t="shared" si="34"/>
        <v>1</v>
      </c>
      <c r="K394" s="14">
        <v>12133</v>
      </c>
      <c r="L394" s="14">
        <v>0</v>
      </c>
      <c r="M394" s="16"/>
    </row>
    <row r="395" spans="1:13" x14ac:dyDescent="0.3">
      <c r="A395" s="26">
        <f t="shared" si="30"/>
        <v>13</v>
      </c>
      <c r="B395" s="14">
        <v>13001</v>
      </c>
      <c r="C395" s="14">
        <f t="shared" si="31"/>
        <v>0</v>
      </c>
      <c r="D395" s="14" t="str">
        <f t="shared" si="32"/>
        <v>Submittal</v>
      </c>
      <c r="F395" s="16">
        <f t="shared" si="33"/>
        <v>17125</v>
      </c>
      <c r="G395" s="15" t="s">
        <v>2888</v>
      </c>
      <c r="H395" s="14">
        <v>0</v>
      </c>
      <c r="I395" s="16" t="b">
        <f t="shared" si="34"/>
        <v>1</v>
      </c>
      <c r="K395" s="14">
        <v>13001</v>
      </c>
      <c r="L395" s="14">
        <v>0</v>
      </c>
      <c r="M395" s="16"/>
    </row>
    <row r="396" spans="1:13" x14ac:dyDescent="0.3">
      <c r="A396" s="26">
        <f t="shared" si="30"/>
        <v>13</v>
      </c>
      <c r="B396" s="14">
        <v>13003</v>
      </c>
      <c r="C396" s="14">
        <f t="shared" si="31"/>
        <v>0</v>
      </c>
      <c r="D396" s="14" t="str">
        <f t="shared" si="32"/>
        <v>Submittal</v>
      </c>
      <c r="F396" s="16">
        <f t="shared" si="33"/>
        <v>17127</v>
      </c>
      <c r="G396" s="15" t="s">
        <v>2889</v>
      </c>
      <c r="H396" s="14">
        <v>0</v>
      </c>
      <c r="I396" s="16" t="b">
        <f t="shared" si="34"/>
        <v>1</v>
      </c>
      <c r="K396" s="14">
        <v>13003</v>
      </c>
      <c r="L396" s="14">
        <v>0</v>
      </c>
      <c r="M396" s="16"/>
    </row>
    <row r="397" spans="1:13" x14ac:dyDescent="0.3">
      <c r="A397" s="26">
        <f t="shared" si="30"/>
        <v>13</v>
      </c>
      <c r="B397" s="14">
        <v>13005</v>
      </c>
      <c r="C397" s="14">
        <f t="shared" si="31"/>
        <v>0</v>
      </c>
      <c r="D397" s="14" t="str">
        <f t="shared" si="32"/>
        <v>Submittal</v>
      </c>
      <c r="F397" s="16">
        <f t="shared" si="33"/>
        <v>17129</v>
      </c>
      <c r="G397" s="15" t="s">
        <v>2890</v>
      </c>
      <c r="H397" s="14">
        <v>0</v>
      </c>
      <c r="I397" s="16" t="b">
        <f t="shared" si="34"/>
        <v>1</v>
      </c>
      <c r="K397" s="14">
        <v>13005</v>
      </c>
      <c r="L397" s="14">
        <v>0</v>
      </c>
      <c r="M397" s="16"/>
    </row>
    <row r="398" spans="1:13" x14ac:dyDescent="0.3">
      <c r="A398" s="26">
        <f t="shared" si="30"/>
        <v>13</v>
      </c>
      <c r="B398" s="14">
        <v>13007</v>
      </c>
      <c r="C398" s="14">
        <f t="shared" si="31"/>
        <v>0</v>
      </c>
      <c r="D398" s="14" t="str">
        <f t="shared" si="32"/>
        <v>Submittal</v>
      </c>
      <c r="F398" s="16">
        <f t="shared" si="33"/>
        <v>17131</v>
      </c>
      <c r="G398" s="15" t="s">
        <v>2891</v>
      </c>
      <c r="H398" s="14">
        <v>0</v>
      </c>
      <c r="I398" s="16" t="b">
        <f t="shared" si="34"/>
        <v>1</v>
      </c>
      <c r="K398" s="14">
        <v>13007</v>
      </c>
      <c r="L398" s="14">
        <v>0</v>
      </c>
      <c r="M398" s="16"/>
    </row>
    <row r="399" spans="1:13" x14ac:dyDescent="0.3">
      <c r="A399" s="26">
        <f t="shared" si="30"/>
        <v>13</v>
      </c>
      <c r="B399" s="14">
        <v>13009</v>
      </c>
      <c r="C399" s="14">
        <f t="shared" si="31"/>
        <v>0</v>
      </c>
      <c r="D399" s="14" t="str">
        <f t="shared" si="32"/>
        <v>Submittal</v>
      </c>
      <c r="F399" s="16">
        <f t="shared" si="33"/>
        <v>17133</v>
      </c>
      <c r="G399" s="15" t="s">
        <v>2892</v>
      </c>
      <c r="H399" s="14">
        <v>1</v>
      </c>
      <c r="I399" s="16" t="b">
        <f t="shared" si="34"/>
        <v>1</v>
      </c>
      <c r="K399" s="14">
        <v>13009</v>
      </c>
      <c r="L399" s="14">
        <v>0</v>
      </c>
      <c r="M399" s="16"/>
    </row>
    <row r="400" spans="1:13" x14ac:dyDescent="0.3">
      <c r="A400" s="26">
        <f t="shared" si="30"/>
        <v>13</v>
      </c>
      <c r="B400" s="14">
        <v>13011</v>
      </c>
      <c r="C400" s="14">
        <f t="shared" si="31"/>
        <v>0</v>
      </c>
      <c r="D400" s="14" t="str">
        <f t="shared" si="32"/>
        <v>Submittal</v>
      </c>
      <c r="F400" s="16">
        <f t="shared" si="33"/>
        <v>17135</v>
      </c>
      <c r="G400" s="15" t="s">
        <v>2893</v>
      </c>
      <c r="H400" s="14">
        <v>0</v>
      </c>
      <c r="I400" s="16" t="b">
        <f t="shared" si="34"/>
        <v>1</v>
      </c>
      <c r="K400" s="14">
        <v>13011</v>
      </c>
      <c r="L400" s="14">
        <v>0</v>
      </c>
      <c r="M400" s="16"/>
    </row>
    <row r="401" spans="1:13" x14ac:dyDescent="0.3">
      <c r="A401" s="26">
        <f t="shared" si="30"/>
        <v>13</v>
      </c>
      <c r="B401" s="14">
        <v>13013</v>
      </c>
      <c r="C401" s="14">
        <f t="shared" si="31"/>
        <v>0</v>
      </c>
      <c r="D401" s="14" t="str">
        <f t="shared" si="32"/>
        <v>Submittal</v>
      </c>
      <c r="F401" s="16">
        <f t="shared" si="33"/>
        <v>17137</v>
      </c>
      <c r="G401" s="15" t="s">
        <v>2894</v>
      </c>
      <c r="H401" s="14">
        <v>0</v>
      </c>
      <c r="I401" s="16" t="b">
        <f t="shared" si="34"/>
        <v>1</v>
      </c>
      <c r="K401" s="14">
        <v>13013</v>
      </c>
      <c r="L401" s="14">
        <v>0</v>
      </c>
      <c r="M401" s="16"/>
    </row>
    <row r="402" spans="1:13" x14ac:dyDescent="0.3">
      <c r="A402" s="26">
        <f t="shared" si="30"/>
        <v>13</v>
      </c>
      <c r="B402" s="14">
        <v>13015</v>
      </c>
      <c r="C402" s="14">
        <f t="shared" si="31"/>
        <v>0</v>
      </c>
      <c r="D402" s="14" t="str">
        <f t="shared" si="32"/>
        <v>Submittal</v>
      </c>
      <c r="F402" s="16">
        <f t="shared" si="33"/>
        <v>17139</v>
      </c>
      <c r="G402" s="15" t="s">
        <v>2895</v>
      </c>
      <c r="H402" s="14">
        <v>0</v>
      </c>
      <c r="I402" s="16" t="b">
        <f t="shared" si="34"/>
        <v>1</v>
      </c>
      <c r="K402" s="14">
        <v>13015</v>
      </c>
      <c r="L402" s="14">
        <v>0</v>
      </c>
      <c r="M402" s="16"/>
    </row>
    <row r="403" spans="1:13" x14ac:dyDescent="0.3">
      <c r="A403" s="26">
        <f t="shared" si="30"/>
        <v>13</v>
      </c>
      <c r="B403" s="14">
        <v>13017</v>
      </c>
      <c r="C403" s="14">
        <f t="shared" si="31"/>
        <v>0</v>
      </c>
      <c r="D403" s="14" t="str">
        <f t="shared" si="32"/>
        <v>Submittal</v>
      </c>
      <c r="F403" s="16">
        <f t="shared" si="33"/>
        <v>17141</v>
      </c>
      <c r="G403" s="15" t="s">
        <v>2896</v>
      </c>
      <c r="H403" s="14">
        <v>0</v>
      </c>
      <c r="I403" s="16" t="b">
        <f t="shared" si="34"/>
        <v>1</v>
      </c>
      <c r="K403" s="14">
        <v>13017</v>
      </c>
      <c r="L403" s="14">
        <v>0</v>
      </c>
      <c r="M403" s="16"/>
    </row>
    <row r="404" spans="1:13" x14ac:dyDescent="0.3">
      <c r="A404" s="26">
        <f t="shared" si="30"/>
        <v>13</v>
      </c>
      <c r="B404" s="14">
        <v>13019</v>
      </c>
      <c r="C404" s="14">
        <f t="shared" si="31"/>
        <v>0</v>
      </c>
      <c r="D404" s="14" t="str">
        <f t="shared" si="32"/>
        <v>Submittal</v>
      </c>
      <c r="F404" s="16">
        <f t="shared" si="33"/>
        <v>17143</v>
      </c>
      <c r="G404" s="15" t="s">
        <v>2897</v>
      </c>
      <c r="H404" s="14">
        <v>0</v>
      </c>
      <c r="I404" s="16" t="b">
        <f t="shared" si="34"/>
        <v>1</v>
      </c>
      <c r="K404" s="14">
        <v>13019</v>
      </c>
      <c r="L404" s="14">
        <v>0</v>
      </c>
      <c r="M404" s="16"/>
    </row>
    <row r="405" spans="1:13" x14ac:dyDescent="0.3">
      <c r="A405" s="26">
        <f t="shared" si="30"/>
        <v>13</v>
      </c>
      <c r="B405" s="14">
        <v>13021</v>
      </c>
      <c r="C405" s="14">
        <f t="shared" si="31"/>
        <v>0</v>
      </c>
      <c r="D405" s="14" t="str">
        <f t="shared" si="32"/>
        <v>Submittal</v>
      </c>
      <c r="F405" s="16">
        <f t="shared" si="33"/>
        <v>17145</v>
      </c>
      <c r="G405" s="15" t="s">
        <v>2898</v>
      </c>
      <c r="H405" s="14">
        <v>0</v>
      </c>
      <c r="I405" s="16" t="b">
        <f t="shared" si="34"/>
        <v>1</v>
      </c>
      <c r="K405" s="14">
        <v>13021</v>
      </c>
      <c r="L405" s="14">
        <v>0</v>
      </c>
      <c r="M405" s="16"/>
    </row>
    <row r="406" spans="1:13" x14ac:dyDescent="0.3">
      <c r="A406" s="26">
        <f t="shared" si="30"/>
        <v>13</v>
      </c>
      <c r="B406" s="14">
        <v>13023</v>
      </c>
      <c r="C406" s="14">
        <f t="shared" si="31"/>
        <v>0</v>
      </c>
      <c r="D406" s="14" t="str">
        <f t="shared" si="32"/>
        <v>Submittal</v>
      </c>
      <c r="F406" s="16">
        <f t="shared" si="33"/>
        <v>17147</v>
      </c>
      <c r="G406" s="15" t="s">
        <v>2899</v>
      </c>
      <c r="H406" s="14">
        <v>0</v>
      </c>
      <c r="I406" s="16" t="b">
        <f t="shared" si="34"/>
        <v>1</v>
      </c>
      <c r="K406" s="14">
        <v>13023</v>
      </c>
      <c r="L406" s="14">
        <v>0</v>
      </c>
      <c r="M406" s="16"/>
    </row>
    <row r="407" spans="1:13" x14ac:dyDescent="0.3">
      <c r="A407" s="26">
        <f t="shared" si="30"/>
        <v>13</v>
      </c>
      <c r="B407" s="14">
        <v>13025</v>
      </c>
      <c r="C407" s="14">
        <f t="shared" si="31"/>
        <v>0</v>
      </c>
      <c r="D407" s="14" t="str">
        <f t="shared" si="32"/>
        <v>Submittal</v>
      </c>
      <c r="F407" s="16">
        <f t="shared" si="33"/>
        <v>17149</v>
      </c>
      <c r="G407" s="15" t="s">
        <v>2900</v>
      </c>
      <c r="H407" s="14">
        <v>0</v>
      </c>
      <c r="I407" s="16" t="b">
        <f t="shared" si="34"/>
        <v>1</v>
      </c>
      <c r="K407" s="14">
        <v>13025</v>
      </c>
      <c r="L407" s="14">
        <v>0</v>
      </c>
      <c r="M407" s="16"/>
    </row>
    <row r="408" spans="1:13" x14ac:dyDescent="0.3">
      <c r="A408" s="26">
        <f t="shared" si="30"/>
        <v>13</v>
      </c>
      <c r="B408" s="14">
        <v>13027</v>
      </c>
      <c r="C408" s="14">
        <f t="shared" si="31"/>
        <v>0</v>
      </c>
      <c r="D408" s="14" t="str">
        <f t="shared" si="32"/>
        <v>Submittal</v>
      </c>
      <c r="F408" s="16">
        <f t="shared" si="33"/>
        <v>17151</v>
      </c>
      <c r="G408" s="15" t="s">
        <v>2901</v>
      </c>
      <c r="H408" s="14">
        <v>0</v>
      </c>
      <c r="I408" s="16" t="b">
        <f t="shared" si="34"/>
        <v>1</v>
      </c>
      <c r="K408" s="14">
        <v>13027</v>
      </c>
      <c r="L408" s="14">
        <v>0</v>
      </c>
      <c r="M408" s="16"/>
    </row>
    <row r="409" spans="1:13" x14ac:dyDescent="0.3">
      <c r="A409" s="26">
        <f t="shared" si="30"/>
        <v>13</v>
      </c>
      <c r="B409" s="14">
        <v>13029</v>
      </c>
      <c r="C409" s="14">
        <f t="shared" si="31"/>
        <v>0</v>
      </c>
      <c r="D409" s="14" t="str">
        <f t="shared" si="32"/>
        <v>Submittal</v>
      </c>
      <c r="F409" s="16">
        <f t="shared" si="33"/>
        <v>17153</v>
      </c>
      <c r="G409" s="15" t="s">
        <v>2902</v>
      </c>
      <c r="H409" s="14">
        <v>0</v>
      </c>
      <c r="I409" s="16" t="b">
        <f t="shared" si="34"/>
        <v>1</v>
      </c>
      <c r="K409" s="14">
        <v>13029</v>
      </c>
      <c r="L409" s="14">
        <v>0</v>
      </c>
      <c r="M409" s="16"/>
    </row>
    <row r="410" spans="1:13" x14ac:dyDescent="0.3">
      <c r="A410" s="26">
        <f t="shared" si="30"/>
        <v>13</v>
      </c>
      <c r="B410" s="14">
        <v>13031</v>
      </c>
      <c r="C410" s="14">
        <f t="shared" si="31"/>
        <v>0</v>
      </c>
      <c r="D410" s="14" t="str">
        <f t="shared" si="32"/>
        <v>Submittal</v>
      </c>
      <c r="F410" s="16">
        <f t="shared" si="33"/>
        <v>17155</v>
      </c>
      <c r="G410" s="15" t="s">
        <v>2903</v>
      </c>
      <c r="H410" s="14">
        <v>0</v>
      </c>
      <c r="I410" s="16" t="b">
        <f t="shared" si="34"/>
        <v>1</v>
      </c>
      <c r="K410" s="14">
        <v>13031</v>
      </c>
      <c r="L410" s="14">
        <v>0</v>
      </c>
      <c r="M410" s="16"/>
    </row>
    <row r="411" spans="1:13" x14ac:dyDescent="0.3">
      <c r="A411" s="26">
        <f t="shared" si="30"/>
        <v>13</v>
      </c>
      <c r="B411" s="14">
        <v>13033</v>
      </c>
      <c r="C411" s="14">
        <f t="shared" si="31"/>
        <v>0</v>
      </c>
      <c r="D411" s="14" t="str">
        <f t="shared" si="32"/>
        <v>Submittal</v>
      </c>
      <c r="F411" s="16">
        <f t="shared" si="33"/>
        <v>17157</v>
      </c>
      <c r="G411" s="15" t="s">
        <v>2904</v>
      </c>
      <c r="H411" s="14">
        <v>0</v>
      </c>
      <c r="I411" s="16" t="b">
        <f t="shared" si="34"/>
        <v>1</v>
      </c>
      <c r="K411" s="14">
        <v>13033</v>
      </c>
      <c r="L411" s="14">
        <v>0</v>
      </c>
      <c r="M411" s="16"/>
    </row>
    <row r="412" spans="1:13" x14ac:dyDescent="0.3">
      <c r="A412" s="26">
        <f t="shared" si="30"/>
        <v>13</v>
      </c>
      <c r="B412" s="14">
        <v>13035</v>
      </c>
      <c r="C412" s="14">
        <f t="shared" si="31"/>
        <v>0</v>
      </c>
      <c r="D412" s="14" t="str">
        <f t="shared" si="32"/>
        <v>Submittal</v>
      </c>
      <c r="F412" s="16">
        <f t="shared" si="33"/>
        <v>17159</v>
      </c>
      <c r="G412" s="15" t="s">
        <v>2905</v>
      </c>
      <c r="H412" s="14">
        <v>0</v>
      </c>
      <c r="I412" s="16" t="b">
        <f t="shared" si="34"/>
        <v>1</v>
      </c>
      <c r="K412" s="14">
        <v>13035</v>
      </c>
      <c r="L412" s="14">
        <v>0</v>
      </c>
      <c r="M412" s="16"/>
    </row>
    <row r="413" spans="1:13" x14ac:dyDescent="0.3">
      <c r="A413" s="26">
        <f t="shared" si="30"/>
        <v>13</v>
      </c>
      <c r="B413" s="14">
        <v>13037</v>
      </c>
      <c r="C413" s="14">
        <f t="shared" si="31"/>
        <v>0</v>
      </c>
      <c r="D413" s="14" t="str">
        <f t="shared" si="32"/>
        <v>Submittal</v>
      </c>
      <c r="F413" s="16">
        <f t="shared" si="33"/>
        <v>17161</v>
      </c>
      <c r="G413" s="15" t="s">
        <v>2906</v>
      </c>
      <c r="H413" s="14">
        <v>0</v>
      </c>
      <c r="I413" s="16" t="b">
        <f t="shared" si="34"/>
        <v>1</v>
      </c>
      <c r="K413" s="14">
        <v>13037</v>
      </c>
      <c r="L413" s="14">
        <v>0</v>
      </c>
      <c r="M413" s="16"/>
    </row>
    <row r="414" spans="1:13" x14ac:dyDescent="0.3">
      <c r="A414" s="26">
        <f t="shared" si="30"/>
        <v>13</v>
      </c>
      <c r="B414" s="14">
        <v>13039</v>
      </c>
      <c r="C414" s="14">
        <f t="shared" si="31"/>
        <v>0</v>
      </c>
      <c r="D414" s="14" t="str">
        <f t="shared" si="32"/>
        <v>Submittal</v>
      </c>
      <c r="F414" s="16">
        <f t="shared" si="33"/>
        <v>17163</v>
      </c>
      <c r="G414" s="15" t="s">
        <v>2907</v>
      </c>
      <c r="H414" s="14">
        <v>1</v>
      </c>
      <c r="I414" s="16" t="b">
        <f t="shared" si="34"/>
        <v>1</v>
      </c>
      <c r="K414" s="14">
        <v>13039</v>
      </c>
      <c r="L414" s="14">
        <v>0</v>
      </c>
      <c r="M414" s="16"/>
    </row>
    <row r="415" spans="1:13" x14ac:dyDescent="0.3">
      <c r="A415" s="26">
        <f t="shared" si="30"/>
        <v>13</v>
      </c>
      <c r="B415" s="14">
        <v>13043</v>
      </c>
      <c r="C415" s="14">
        <f t="shared" si="31"/>
        <v>0</v>
      </c>
      <c r="D415" s="14" t="str">
        <f t="shared" si="32"/>
        <v>Submittal</v>
      </c>
      <c r="F415" s="16">
        <f t="shared" si="33"/>
        <v>17165</v>
      </c>
      <c r="G415" s="15" t="s">
        <v>2908</v>
      </c>
      <c r="H415" s="14">
        <v>0</v>
      </c>
      <c r="I415" s="16" t="b">
        <f t="shared" si="34"/>
        <v>1</v>
      </c>
      <c r="K415" s="14">
        <v>13043</v>
      </c>
      <c r="L415" s="14">
        <v>0</v>
      </c>
      <c r="M415" s="16"/>
    </row>
    <row r="416" spans="1:13" x14ac:dyDescent="0.3">
      <c r="A416" s="26">
        <f t="shared" si="30"/>
        <v>13</v>
      </c>
      <c r="B416" s="14">
        <v>13045</v>
      </c>
      <c r="C416" s="14">
        <f t="shared" si="31"/>
        <v>0</v>
      </c>
      <c r="D416" s="14" t="str">
        <f t="shared" si="32"/>
        <v>Submittal</v>
      </c>
      <c r="F416" s="16">
        <f t="shared" si="33"/>
        <v>17167</v>
      </c>
      <c r="G416" s="15" t="s">
        <v>2909</v>
      </c>
      <c r="H416" s="14">
        <v>0</v>
      </c>
      <c r="I416" s="16" t="b">
        <f t="shared" si="34"/>
        <v>1</v>
      </c>
      <c r="K416" s="14">
        <v>13045</v>
      </c>
      <c r="L416" s="14">
        <v>0</v>
      </c>
      <c r="M416" s="16"/>
    </row>
    <row r="417" spans="1:13" x14ac:dyDescent="0.3">
      <c r="A417" s="26">
        <f t="shared" si="30"/>
        <v>13</v>
      </c>
      <c r="B417" s="14">
        <v>13047</v>
      </c>
      <c r="C417" s="14">
        <f t="shared" si="31"/>
        <v>0</v>
      </c>
      <c r="D417" s="14" t="str">
        <f t="shared" si="32"/>
        <v>Submittal</v>
      </c>
      <c r="F417" s="16">
        <f t="shared" si="33"/>
        <v>17169</v>
      </c>
      <c r="G417" s="15" t="s">
        <v>2910</v>
      </c>
      <c r="H417" s="14">
        <v>0</v>
      </c>
      <c r="I417" s="16" t="b">
        <f t="shared" si="34"/>
        <v>1</v>
      </c>
      <c r="K417" s="14">
        <v>13047</v>
      </c>
      <c r="L417" s="14">
        <v>0</v>
      </c>
      <c r="M417" s="16"/>
    </row>
    <row r="418" spans="1:13" x14ac:dyDescent="0.3">
      <c r="A418" s="26">
        <f t="shared" si="30"/>
        <v>13</v>
      </c>
      <c r="B418" s="14">
        <v>13049</v>
      </c>
      <c r="C418" s="14">
        <f t="shared" si="31"/>
        <v>0</v>
      </c>
      <c r="D418" s="14" t="str">
        <f t="shared" si="32"/>
        <v>Submittal</v>
      </c>
      <c r="F418" s="16">
        <f t="shared" si="33"/>
        <v>17171</v>
      </c>
      <c r="G418" s="15" t="s">
        <v>2911</v>
      </c>
      <c r="H418" s="14">
        <v>0</v>
      </c>
      <c r="I418" s="16" t="b">
        <f t="shared" si="34"/>
        <v>1</v>
      </c>
      <c r="K418" s="14">
        <v>13049</v>
      </c>
      <c r="L418" s="14">
        <v>0</v>
      </c>
      <c r="M418" s="16"/>
    </row>
    <row r="419" spans="1:13" x14ac:dyDescent="0.3">
      <c r="A419" s="26">
        <f t="shared" si="30"/>
        <v>13</v>
      </c>
      <c r="B419" s="14">
        <v>13051</v>
      </c>
      <c r="C419" s="14">
        <f t="shared" si="31"/>
        <v>0</v>
      </c>
      <c r="D419" s="14" t="str">
        <f t="shared" si="32"/>
        <v>Submittal</v>
      </c>
      <c r="F419" s="16">
        <f t="shared" si="33"/>
        <v>17173</v>
      </c>
      <c r="G419" s="15" t="s">
        <v>2912</v>
      </c>
      <c r="H419" s="14">
        <v>0</v>
      </c>
      <c r="I419" s="16" t="b">
        <f t="shared" si="34"/>
        <v>1</v>
      </c>
      <c r="K419" s="14">
        <v>13051</v>
      </c>
      <c r="L419" s="14">
        <v>0</v>
      </c>
      <c r="M419" s="16"/>
    </row>
    <row r="420" spans="1:13" x14ac:dyDescent="0.3">
      <c r="A420" s="26">
        <f t="shared" si="30"/>
        <v>13</v>
      </c>
      <c r="B420" s="14">
        <v>13053</v>
      </c>
      <c r="C420" s="14">
        <f t="shared" si="31"/>
        <v>0</v>
      </c>
      <c r="D420" s="14" t="str">
        <f t="shared" si="32"/>
        <v>Submittal</v>
      </c>
      <c r="F420" s="16">
        <f t="shared" si="33"/>
        <v>17175</v>
      </c>
      <c r="G420" s="15" t="s">
        <v>2913</v>
      </c>
      <c r="H420" s="14">
        <v>0</v>
      </c>
      <c r="I420" s="16" t="b">
        <f t="shared" si="34"/>
        <v>1</v>
      </c>
      <c r="K420" s="14">
        <v>13053</v>
      </c>
      <c r="L420" s="14">
        <v>0</v>
      </c>
      <c r="M420" s="16"/>
    </row>
    <row r="421" spans="1:13" x14ac:dyDescent="0.3">
      <c r="A421" s="26">
        <f t="shared" si="30"/>
        <v>13</v>
      </c>
      <c r="B421" s="14">
        <v>13055</v>
      </c>
      <c r="C421" s="14">
        <f t="shared" si="31"/>
        <v>0</v>
      </c>
      <c r="D421" s="14" t="str">
        <f t="shared" si="32"/>
        <v>Submittal</v>
      </c>
      <c r="F421" s="16">
        <f t="shared" si="33"/>
        <v>17177</v>
      </c>
      <c r="G421" s="15" t="s">
        <v>2914</v>
      </c>
      <c r="H421" s="14">
        <v>0</v>
      </c>
      <c r="I421" s="16" t="b">
        <f t="shared" si="34"/>
        <v>1</v>
      </c>
      <c r="K421" s="14">
        <v>13055</v>
      </c>
      <c r="L421" s="14">
        <v>0</v>
      </c>
      <c r="M421" s="16"/>
    </row>
    <row r="422" spans="1:13" x14ac:dyDescent="0.3">
      <c r="A422" s="26">
        <f t="shared" si="30"/>
        <v>13</v>
      </c>
      <c r="B422" s="14">
        <v>13057</v>
      </c>
      <c r="C422" s="14">
        <f t="shared" si="31"/>
        <v>1</v>
      </c>
      <c r="D422" s="14" t="str">
        <f t="shared" si="32"/>
        <v>Submittal</v>
      </c>
      <c r="F422" s="16">
        <f t="shared" si="33"/>
        <v>17179</v>
      </c>
      <c r="G422" s="15" t="s">
        <v>2915</v>
      </c>
      <c r="H422" s="14">
        <v>0</v>
      </c>
      <c r="I422" s="16" t="b">
        <f t="shared" si="34"/>
        <v>1</v>
      </c>
      <c r="K422" s="14">
        <v>13057</v>
      </c>
      <c r="L422" s="14">
        <v>1</v>
      </c>
      <c r="M422" s="16"/>
    </row>
    <row r="423" spans="1:13" x14ac:dyDescent="0.3">
      <c r="A423" s="26">
        <f t="shared" si="30"/>
        <v>13</v>
      </c>
      <c r="B423" s="14">
        <v>13059</v>
      </c>
      <c r="C423" s="14">
        <f t="shared" si="31"/>
        <v>0</v>
      </c>
      <c r="D423" s="14" t="str">
        <f t="shared" si="32"/>
        <v>Submittal</v>
      </c>
      <c r="F423" s="16">
        <f t="shared" si="33"/>
        <v>17181</v>
      </c>
      <c r="G423" s="15" t="s">
        <v>2916</v>
      </c>
      <c r="H423" s="14">
        <v>0</v>
      </c>
      <c r="I423" s="16" t="b">
        <f t="shared" si="34"/>
        <v>1</v>
      </c>
      <c r="K423" s="14">
        <v>13059</v>
      </c>
      <c r="L423" s="14">
        <v>0</v>
      </c>
      <c r="M423" s="16"/>
    </row>
    <row r="424" spans="1:13" x14ac:dyDescent="0.3">
      <c r="A424" s="26">
        <f t="shared" si="30"/>
        <v>13</v>
      </c>
      <c r="B424" s="14">
        <v>13061</v>
      </c>
      <c r="C424" s="14">
        <f t="shared" si="31"/>
        <v>0</v>
      </c>
      <c r="D424" s="14" t="str">
        <f t="shared" si="32"/>
        <v>Submittal</v>
      </c>
      <c r="F424" s="16">
        <f t="shared" si="33"/>
        <v>17183</v>
      </c>
      <c r="G424" s="15" t="s">
        <v>2917</v>
      </c>
      <c r="H424" s="14">
        <v>0</v>
      </c>
      <c r="I424" s="16" t="b">
        <f t="shared" si="34"/>
        <v>1</v>
      </c>
      <c r="K424" s="14">
        <v>13061</v>
      </c>
      <c r="L424" s="14">
        <v>0</v>
      </c>
      <c r="M424" s="16"/>
    </row>
    <row r="425" spans="1:13" x14ac:dyDescent="0.3">
      <c r="A425" s="26">
        <f t="shared" si="30"/>
        <v>13</v>
      </c>
      <c r="B425" s="14">
        <v>13063</v>
      </c>
      <c r="C425" s="14">
        <f t="shared" si="31"/>
        <v>1</v>
      </c>
      <c r="D425" s="14" t="str">
        <f t="shared" si="32"/>
        <v>Submittal</v>
      </c>
      <c r="F425" s="16">
        <f t="shared" si="33"/>
        <v>17185</v>
      </c>
      <c r="G425" s="15" t="s">
        <v>2918</v>
      </c>
      <c r="H425" s="14">
        <v>0</v>
      </c>
      <c r="I425" s="16" t="b">
        <f t="shared" si="34"/>
        <v>1</v>
      </c>
      <c r="K425" s="14">
        <v>13063</v>
      </c>
      <c r="L425" s="14">
        <v>1</v>
      </c>
      <c r="M425" s="16"/>
    </row>
    <row r="426" spans="1:13" x14ac:dyDescent="0.3">
      <c r="A426" s="26">
        <f t="shared" si="30"/>
        <v>13</v>
      </c>
      <c r="B426" s="14">
        <v>13065</v>
      </c>
      <c r="C426" s="14">
        <f t="shared" si="31"/>
        <v>0</v>
      </c>
      <c r="D426" s="14" t="str">
        <f t="shared" si="32"/>
        <v>Submittal</v>
      </c>
      <c r="F426" s="16">
        <f t="shared" si="33"/>
        <v>17187</v>
      </c>
      <c r="G426" s="15" t="s">
        <v>2919</v>
      </c>
      <c r="H426" s="14">
        <v>0</v>
      </c>
      <c r="I426" s="16" t="b">
        <f t="shared" si="34"/>
        <v>1</v>
      </c>
      <c r="K426" s="14">
        <v>13065</v>
      </c>
      <c r="L426" s="14">
        <v>0</v>
      </c>
      <c r="M426" s="16"/>
    </row>
    <row r="427" spans="1:13" x14ac:dyDescent="0.3">
      <c r="A427" s="26">
        <f t="shared" si="30"/>
        <v>13</v>
      </c>
      <c r="B427" s="14">
        <v>13067</v>
      </c>
      <c r="C427" s="14">
        <f t="shared" si="31"/>
        <v>1</v>
      </c>
      <c r="D427" s="14" t="str">
        <f t="shared" si="32"/>
        <v>Submittal</v>
      </c>
      <c r="F427" s="16">
        <f t="shared" si="33"/>
        <v>17189</v>
      </c>
      <c r="G427" s="15" t="s">
        <v>2920</v>
      </c>
      <c r="H427" s="14">
        <v>0</v>
      </c>
      <c r="I427" s="16" t="b">
        <f t="shared" si="34"/>
        <v>1</v>
      </c>
      <c r="K427" s="14">
        <v>13067</v>
      </c>
      <c r="L427" s="14">
        <v>1</v>
      </c>
      <c r="M427" s="16"/>
    </row>
    <row r="428" spans="1:13" x14ac:dyDescent="0.3">
      <c r="A428" s="26">
        <f t="shared" si="30"/>
        <v>13</v>
      </c>
      <c r="B428" s="14">
        <v>13069</v>
      </c>
      <c r="C428" s="14">
        <f t="shared" si="31"/>
        <v>0</v>
      </c>
      <c r="D428" s="14" t="str">
        <f t="shared" si="32"/>
        <v>Submittal</v>
      </c>
      <c r="F428" s="16">
        <f t="shared" si="33"/>
        <v>17191</v>
      </c>
      <c r="G428" s="15" t="s">
        <v>2921</v>
      </c>
      <c r="H428" s="14">
        <v>0</v>
      </c>
      <c r="I428" s="16" t="b">
        <f t="shared" si="34"/>
        <v>1</v>
      </c>
      <c r="K428" s="14">
        <v>13069</v>
      </c>
      <c r="L428" s="14">
        <v>0</v>
      </c>
      <c r="M428" s="16"/>
    </row>
    <row r="429" spans="1:13" x14ac:dyDescent="0.3">
      <c r="A429" s="26">
        <f t="shared" si="30"/>
        <v>13</v>
      </c>
      <c r="B429" s="14">
        <v>13071</v>
      </c>
      <c r="C429" s="14">
        <f t="shared" si="31"/>
        <v>0</v>
      </c>
      <c r="D429" s="14" t="str">
        <f t="shared" si="32"/>
        <v>Submittal</v>
      </c>
      <c r="F429" s="16">
        <f t="shared" si="33"/>
        <v>17193</v>
      </c>
      <c r="G429" s="15" t="s">
        <v>2922</v>
      </c>
      <c r="H429" s="14">
        <v>0</v>
      </c>
      <c r="I429" s="16" t="b">
        <f t="shared" si="34"/>
        <v>1</v>
      </c>
      <c r="K429" s="14">
        <v>13071</v>
      </c>
      <c r="L429" s="14">
        <v>0</v>
      </c>
      <c r="M429" s="16"/>
    </row>
    <row r="430" spans="1:13" x14ac:dyDescent="0.3">
      <c r="A430" s="26">
        <f t="shared" si="30"/>
        <v>13</v>
      </c>
      <c r="B430" s="14">
        <v>13073</v>
      </c>
      <c r="C430" s="14">
        <f t="shared" si="31"/>
        <v>0</v>
      </c>
      <c r="D430" s="14" t="str">
        <f t="shared" si="32"/>
        <v>Submittal</v>
      </c>
      <c r="F430" s="16">
        <f t="shared" si="33"/>
        <v>17195</v>
      </c>
      <c r="G430" s="15" t="s">
        <v>2923</v>
      </c>
      <c r="H430" s="14">
        <v>0</v>
      </c>
      <c r="I430" s="16" t="b">
        <f t="shared" si="34"/>
        <v>1</v>
      </c>
      <c r="K430" s="14">
        <v>13073</v>
      </c>
      <c r="L430" s="14">
        <v>0</v>
      </c>
      <c r="M430" s="16"/>
    </row>
    <row r="431" spans="1:13" x14ac:dyDescent="0.3">
      <c r="A431" s="26">
        <f t="shared" si="30"/>
        <v>13</v>
      </c>
      <c r="B431" s="14">
        <v>13075</v>
      </c>
      <c r="C431" s="14">
        <f t="shared" si="31"/>
        <v>0</v>
      </c>
      <c r="D431" s="14" t="str">
        <f t="shared" si="32"/>
        <v>Submittal</v>
      </c>
      <c r="F431" s="16">
        <f t="shared" si="33"/>
        <v>17197</v>
      </c>
      <c r="G431" s="15" t="s">
        <v>2924</v>
      </c>
      <c r="H431" s="14">
        <v>1</v>
      </c>
      <c r="I431" s="16" t="b">
        <f t="shared" si="34"/>
        <v>1</v>
      </c>
      <c r="K431" s="14">
        <v>13075</v>
      </c>
      <c r="L431" s="14">
        <v>0</v>
      </c>
      <c r="M431" s="16"/>
    </row>
    <row r="432" spans="1:13" x14ac:dyDescent="0.3">
      <c r="A432" s="26">
        <f t="shared" si="30"/>
        <v>13</v>
      </c>
      <c r="B432" s="14">
        <v>13077</v>
      </c>
      <c r="C432" s="14">
        <f t="shared" si="31"/>
        <v>1</v>
      </c>
      <c r="D432" s="14" t="str">
        <f t="shared" si="32"/>
        <v>Submittal</v>
      </c>
      <c r="F432" s="16">
        <f t="shared" si="33"/>
        <v>17199</v>
      </c>
      <c r="G432" s="15" t="s">
        <v>2925</v>
      </c>
      <c r="H432" s="14">
        <v>0</v>
      </c>
      <c r="I432" s="16" t="b">
        <f t="shared" si="34"/>
        <v>1</v>
      </c>
      <c r="K432" s="14">
        <v>13077</v>
      </c>
      <c r="L432" s="14">
        <v>1</v>
      </c>
      <c r="M432" s="16"/>
    </row>
    <row r="433" spans="1:13" x14ac:dyDescent="0.3">
      <c r="A433" s="26">
        <f t="shared" si="30"/>
        <v>13</v>
      </c>
      <c r="B433" s="14">
        <v>13079</v>
      </c>
      <c r="C433" s="14">
        <f t="shared" si="31"/>
        <v>0</v>
      </c>
      <c r="D433" s="14" t="str">
        <f t="shared" si="32"/>
        <v>Submittal</v>
      </c>
      <c r="F433" s="16">
        <f t="shared" si="33"/>
        <v>17201</v>
      </c>
      <c r="G433" s="15" t="s">
        <v>2926</v>
      </c>
      <c r="H433" s="14">
        <v>0</v>
      </c>
      <c r="I433" s="16" t="b">
        <f t="shared" si="34"/>
        <v>1</v>
      </c>
      <c r="K433" s="14">
        <v>13079</v>
      </c>
      <c r="L433" s="14">
        <v>0</v>
      </c>
      <c r="M433" s="16"/>
    </row>
    <row r="434" spans="1:13" x14ac:dyDescent="0.3">
      <c r="A434" s="26">
        <f t="shared" si="30"/>
        <v>13</v>
      </c>
      <c r="B434" s="14">
        <v>13081</v>
      </c>
      <c r="C434" s="14">
        <f t="shared" si="31"/>
        <v>0</v>
      </c>
      <c r="D434" s="14" t="str">
        <f t="shared" si="32"/>
        <v>Submittal</v>
      </c>
      <c r="F434" s="16">
        <f t="shared" si="33"/>
        <v>17203</v>
      </c>
      <c r="G434" s="15" t="s">
        <v>2927</v>
      </c>
      <c r="H434" s="14">
        <v>0</v>
      </c>
      <c r="I434" s="16" t="b">
        <f t="shared" si="34"/>
        <v>1</v>
      </c>
      <c r="K434" s="14">
        <v>13081</v>
      </c>
      <c r="L434" s="14">
        <v>0</v>
      </c>
      <c r="M434" s="16"/>
    </row>
    <row r="435" spans="1:13" x14ac:dyDescent="0.3">
      <c r="A435" s="26">
        <f t="shared" si="30"/>
        <v>13</v>
      </c>
      <c r="B435" s="14">
        <v>13083</v>
      </c>
      <c r="C435" s="14">
        <f t="shared" si="31"/>
        <v>0</v>
      </c>
      <c r="D435" s="14" t="str">
        <f t="shared" si="32"/>
        <v>Submittal</v>
      </c>
      <c r="F435" s="16">
        <f t="shared" si="33"/>
        <v>21111</v>
      </c>
      <c r="G435" s="15" t="s">
        <v>2928</v>
      </c>
      <c r="H435" s="14">
        <v>0</v>
      </c>
      <c r="I435" s="16" t="b">
        <f t="shared" si="34"/>
        <v>1</v>
      </c>
      <c r="K435" s="14">
        <v>13083</v>
      </c>
      <c r="L435" s="14">
        <v>0</v>
      </c>
      <c r="M435" s="16"/>
    </row>
    <row r="436" spans="1:13" x14ac:dyDescent="0.3">
      <c r="A436" s="26">
        <f t="shared" si="30"/>
        <v>13</v>
      </c>
      <c r="B436" s="14">
        <v>13085</v>
      </c>
      <c r="C436" s="14">
        <f t="shared" si="31"/>
        <v>0</v>
      </c>
      <c r="D436" s="14" t="str">
        <f t="shared" si="32"/>
        <v>Submittal</v>
      </c>
      <c r="F436" s="16">
        <f t="shared" si="33"/>
        <v>23001</v>
      </c>
      <c r="G436" s="15" t="s">
        <v>2929</v>
      </c>
      <c r="H436" s="14">
        <v>0</v>
      </c>
      <c r="I436" s="16" t="b">
        <f t="shared" si="34"/>
        <v>1</v>
      </c>
      <c r="K436" s="14">
        <v>13085</v>
      </c>
      <c r="L436" s="14">
        <v>0</v>
      </c>
      <c r="M436" s="16"/>
    </row>
    <row r="437" spans="1:13" x14ac:dyDescent="0.3">
      <c r="A437" s="26">
        <f t="shared" si="30"/>
        <v>13</v>
      </c>
      <c r="B437" s="14">
        <v>13087</v>
      </c>
      <c r="C437" s="14">
        <f t="shared" si="31"/>
        <v>0</v>
      </c>
      <c r="D437" s="14" t="str">
        <f t="shared" si="32"/>
        <v>Submittal</v>
      </c>
      <c r="F437" s="16">
        <f t="shared" si="33"/>
        <v>23003</v>
      </c>
      <c r="G437" s="15" t="s">
        <v>2930</v>
      </c>
      <c r="H437" s="14">
        <v>0</v>
      </c>
      <c r="I437" s="16" t="b">
        <f t="shared" si="34"/>
        <v>1</v>
      </c>
      <c r="K437" s="14">
        <v>13087</v>
      </c>
      <c r="L437" s="14">
        <v>0</v>
      </c>
      <c r="M437" s="16"/>
    </row>
    <row r="438" spans="1:13" x14ac:dyDescent="0.3">
      <c r="A438" s="26">
        <f t="shared" si="30"/>
        <v>13</v>
      </c>
      <c r="B438" s="14">
        <v>13089</v>
      </c>
      <c r="C438" s="14">
        <f t="shared" si="31"/>
        <v>1</v>
      </c>
      <c r="D438" s="14" t="str">
        <f t="shared" si="32"/>
        <v>Submittal</v>
      </c>
      <c r="F438" s="16">
        <f t="shared" si="33"/>
        <v>23005</v>
      </c>
      <c r="G438" s="15" t="s">
        <v>2931</v>
      </c>
      <c r="H438" s="14">
        <v>1</v>
      </c>
      <c r="I438" s="16" t="b">
        <f t="shared" si="34"/>
        <v>1</v>
      </c>
      <c r="K438" s="14">
        <v>13089</v>
      </c>
      <c r="L438" s="14">
        <v>1</v>
      </c>
      <c r="M438" s="16"/>
    </row>
    <row r="439" spans="1:13" x14ac:dyDescent="0.3">
      <c r="A439" s="26">
        <f t="shared" si="30"/>
        <v>13</v>
      </c>
      <c r="B439" s="14">
        <v>13091</v>
      </c>
      <c r="C439" s="14">
        <f t="shared" si="31"/>
        <v>0</v>
      </c>
      <c r="D439" s="14" t="str">
        <f t="shared" si="32"/>
        <v>Submittal</v>
      </c>
      <c r="F439" s="16">
        <f t="shared" si="33"/>
        <v>23007</v>
      </c>
      <c r="G439" s="15" t="s">
        <v>2932</v>
      </c>
      <c r="H439" s="14">
        <v>0</v>
      </c>
      <c r="I439" s="16" t="b">
        <f t="shared" si="34"/>
        <v>1</v>
      </c>
      <c r="K439" s="14">
        <v>13091</v>
      </c>
      <c r="L439" s="14">
        <v>0</v>
      </c>
      <c r="M439" s="16"/>
    </row>
    <row r="440" spans="1:13" x14ac:dyDescent="0.3">
      <c r="A440" s="26">
        <f t="shared" si="30"/>
        <v>13</v>
      </c>
      <c r="B440" s="14">
        <v>13093</v>
      </c>
      <c r="C440" s="14">
        <f t="shared" si="31"/>
        <v>0</v>
      </c>
      <c r="D440" s="14" t="str">
        <f t="shared" si="32"/>
        <v>Submittal</v>
      </c>
      <c r="F440" s="16">
        <f t="shared" si="33"/>
        <v>23009</v>
      </c>
      <c r="G440" s="15" t="s">
        <v>2933</v>
      </c>
      <c r="H440" s="14">
        <v>0</v>
      </c>
      <c r="I440" s="16" t="b">
        <f t="shared" si="34"/>
        <v>1</v>
      </c>
      <c r="K440" s="14">
        <v>13093</v>
      </c>
      <c r="L440" s="14">
        <v>0</v>
      </c>
      <c r="M440" s="16"/>
    </row>
    <row r="441" spans="1:13" x14ac:dyDescent="0.3">
      <c r="A441" s="26">
        <f t="shared" si="30"/>
        <v>13</v>
      </c>
      <c r="B441" s="14">
        <v>13095</v>
      </c>
      <c r="C441" s="14">
        <f t="shared" si="31"/>
        <v>0</v>
      </c>
      <c r="D441" s="14" t="str">
        <f t="shared" si="32"/>
        <v>Submittal</v>
      </c>
      <c r="F441" s="16">
        <f t="shared" si="33"/>
        <v>23011</v>
      </c>
      <c r="G441" s="15" t="s">
        <v>2934</v>
      </c>
      <c r="H441" s="14">
        <v>0</v>
      </c>
      <c r="I441" s="16" t="b">
        <f t="shared" si="34"/>
        <v>1</v>
      </c>
      <c r="K441" s="14">
        <v>13095</v>
      </c>
      <c r="L441" s="14">
        <v>0</v>
      </c>
      <c r="M441" s="16"/>
    </row>
    <row r="442" spans="1:13" x14ac:dyDescent="0.3">
      <c r="A442" s="26">
        <f t="shared" si="30"/>
        <v>13</v>
      </c>
      <c r="B442" s="14">
        <v>13097</v>
      </c>
      <c r="C442" s="14">
        <f t="shared" si="31"/>
        <v>1</v>
      </c>
      <c r="D442" s="14" t="str">
        <f t="shared" si="32"/>
        <v>Submittal</v>
      </c>
      <c r="F442" s="16">
        <f t="shared" si="33"/>
        <v>23013</v>
      </c>
      <c r="G442" s="15" t="s">
        <v>2935</v>
      </c>
      <c r="H442" s="14">
        <v>0</v>
      </c>
      <c r="I442" s="16" t="b">
        <f t="shared" si="34"/>
        <v>1</v>
      </c>
      <c r="K442" s="14">
        <v>13097</v>
      </c>
      <c r="L442" s="14">
        <v>1</v>
      </c>
      <c r="M442" s="16"/>
    </row>
    <row r="443" spans="1:13" x14ac:dyDescent="0.3">
      <c r="A443" s="26">
        <f t="shared" si="30"/>
        <v>13</v>
      </c>
      <c r="B443" s="14">
        <v>13099</v>
      </c>
      <c r="C443" s="14">
        <f t="shared" si="31"/>
        <v>0</v>
      </c>
      <c r="D443" s="14" t="str">
        <f t="shared" si="32"/>
        <v>Submittal</v>
      </c>
      <c r="F443" s="16">
        <f t="shared" si="33"/>
        <v>23015</v>
      </c>
      <c r="G443" s="15" t="s">
        <v>2936</v>
      </c>
      <c r="H443" s="14">
        <v>0</v>
      </c>
      <c r="I443" s="16" t="b">
        <f t="shared" si="34"/>
        <v>1</v>
      </c>
      <c r="K443" s="14">
        <v>13099</v>
      </c>
      <c r="L443" s="14">
        <v>0</v>
      </c>
      <c r="M443" s="16"/>
    </row>
    <row r="444" spans="1:13" x14ac:dyDescent="0.3">
      <c r="A444" s="26">
        <f t="shared" si="30"/>
        <v>13</v>
      </c>
      <c r="B444" s="14">
        <v>13101</v>
      </c>
      <c r="C444" s="14">
        <f t="shared" si="31"/>
        <v>0</v>
      </c>
      <c r="D444" s="14" t="str">
        <f t="shared" si="32"/>
        <v>Submittal</v>
      </c>
      <c r="F444" s="16">
        <f t="shared" si="33"/>
        <v>23017</v>
      </c>
      <c r="G444" s="15" t="s">
        <v>2937</v>
      </c>
      <c r="H444" s="14">
        <v>0</v>
      </c>
      <c r="I444" s="16" t="b">
        <f t="shared" si="34"/>
        <v>1</v>
      </c>
      <c r="K444" s="14">
        <v>13101</v>
      </c>
      <c r="L444" s="14">
        <v>0</v>
      </c>
      <c r="M444" s="16"/>
    </row>
    <row r="445" spans="1:13" x14ac:dyDescent="0.3">
      <c r="A445" s="26">
        <f t="shared" si="30"/>
        <v>13</v>
      </c>
      <c r="B445" s="14">
        <v>13103</v>
      </c>
      <c r="C445" s="14">
        <f t="shared" si="31"/>
        <v>0</v>
      </c>
      <c r="D445" s="14" t="str">
        <f t="shared" si="32"/>
        <v>Submittal</v>
      </c>
      <c r="F445" s="16">
        <f t="shared" si="33"/>
        <v>23019</v>
      </c>
      <c r="G445" s="15" t="s">
        <v>2938</v>
      </c>
      <c r="H445" s="14">
        <v>0</v>
      </c>
      <c r="I445" s="16" t="b">
        <f t="shared" si="34"/>
        <v>1</v>
      </c>
      <c r="K445" s="14">
        <v>13103</v>
      </c>
      <c r="L445" s="14">
        <v>0</v>
      </c>
      <c r="M445" s="16"/>
    </row>
    <row r="446" spans="1:13" x14ac:dyDescent="0.3">
      <c r="A446" s="26">
        <f t="shared" si="30"/>
        <v>13</v>
      </c>
      <c r="B446" s="14">
        <v>13105</v>
      </c>
      <c r="C446" s="14">
        <f t="shared" si="31"/>
        <v>0</v>
      </c>
      <c r="D446" s="14" t="str">
        <f t="shared" si="32"/>
        <v>Submittal</v>
      </c>
      <c r="F446" s="16">
        <f t="shared" si="33"/>
        <v>23021</v>
      </c>
      <c r="G446" s="15" t="s">
        <v>2939</v>
      </c>
      <c r="H446" s="14">
        <v>0</v>
      </c>
      <c r="I446" s="16" t="b">
        <f t="shared" si="34"/>
        <v>1</v>
      </c>
      <c r="K446" s="14">
        <v>13105</v>
      </c>
      <c r="L446" s="14">
        <v>0</v>
      </c>
      <c r="M446" s="16"/>
    </row>
    <row r="447" spans="1:13" x14ac:dyDescent="0.3">
      <c r="A447" s="26">
        <f t="shared" si="30"/>
        <v>13</v>
      </c>
      <c r="B447" s="14">
        <v>13107</v>
      </c>
      <c r="C447" s="14">
        <f t="shared" si="31"/>
        <v>0</v>
      </c>
      <c r="D447" s="14" t="str">
        <f t="shared" si="32"/>
        <v>Submittal</v>
      </c>
      <c r="F447" s="16">
        <f t="shared" si="33"/>
        <v>23023</v>
      </c>
      <c r="G447" s="15" t="s">
        <v>2940</v>
      </c>
      <c r="H447" s="14">
        <v>0</v>
      </c>
      <c r="I447" s="16" t="b">
        <f t="shared" si="34"/>
        <v>1</v>
      </c>
      <c r="K447" s="14">
        <v>13107</v>
      </c>
      <c r="L447" s="14">
        <v>0</v>
      </c>
      <c r="M447" s="16"/>
    </row>
    <row r="448" spans="1:13" x14ac:dyDescent="0.3">
      <c r="A448" s="26">
        <f t="shared" si="30"/>
        <v>13</v>
      </c>
      <c r="B448" s="14">
        <v>13109</v>
      </c>
      <c r="C448" s="14">
        <f t="shared" si="31"/>
        <v>0</v>
      </c>
      <c r="D448" s="14" t="str">
        <f t="shared" si="32"/>
        <v>Submittal</v>
      </c>
      <c r="F448" s="16">
        <f t="shared" si="33"/>
        <v>23025</v>
      </c>
      <c r="G448" s="15" t="s">
        <v>2941</v>
      </c>
      <c r="H448" s="14">
        <v>0</v>
      </c>
      <c r="I448" s="16" t="b">
        <f t="shared" si="34"/>
        <v>1</v>
      </c>
      <c r="K448" s="14">
        <v>13109</v>
      </c>
      <c r="L448" s="14">
        <v>0</v>
      </c>
      <c r="M448" s="16"/>
    </row>
    <row r="449" spans="1:13" x14ac:dyDescent="0.3">
      <c r="A449" s="26">
        <f t="shared" si="30"/>
        <v>13</v>
      </c>
      <c r="B449" s="14">
        <v>13111</v>
      </c>
      <c r="C449" s="14">
        <f t="shared" si="31"/>
        <v>0</v>
      </c>
      <c r="D449" s="14" t="str">
        <f t="shared" si="32"/>
        <v>Submittal</v>
      </c>
      <c r="F449" s="16">
        <f t="shared" si="33"/>
        <v>23027</v>
      </c>
      <c r="G449" s="15" t="s">
        <v>2942</v>
      </c>
      <c r="H449" s="14">
        <v>0</v>
      </c>
      <c r="I449" s="16" t="b">
        <f t="shared" si="34"/>
        <v>1</v>
      </c>
      <c r="K449" s="14">
        <v>13111</v>
      </c>
      <c r="L449" s="14">
        <v>0</v>
      </c>
      <c r="M449" s="16"/>
    </row>
    <row r="450" spans="1:13" x14ac:dyDescent="0.3">
      <c r="A450" s="26">
        <f t="shared" si="30"/>
        <v>13</v>
      </c>
      <c r="B450" s="14">
        <v>13113</v>
      </c>
      <c r="C450" s="14">
        <f t="shared" si="31"/>
        <v>1</v>
      </c>
      <c r="D450" s="14" t="str">
        <f t="shared" si="32"/>
        <v>Submittal</v>
      </c>
      <c r="F450" s="16">
        <f t="shared" si="33"/>
        <v>23029</v>
      </c>
      <c r="G450" s="15" t="s">
        <v>2943</v>
      </c>
      <c r="H450" s="14">
        <v>0</v>
      </c>
      <c r="I450" s="16" t="b">
        <f t="shared" si="34"/>
        <v>1</v>
      </c>
      <c r="K450" s="14">
        <v>13113</v>
      </c>
      <c r="L450" s="14">
        <v>1</v>
      </c>
      <c r="M450" s="16"/>
    </row>
    <row r="451" spans="1:13" x14ac:dyDescent="0.3">
      <c r="A451" s="26">
        <f t="shared" si="30"/>
        <v>13</v>
      </c>
      <c r="B451" s="14">
        <v>13115</v>
      </c>
      <c r="C451" s="14">
        <f t="shared" si="31"/>
        <v>0</v>
      </c>
      <c r="D451" s="14" t="str">
        <f t="shared" si="32"/>
        <v>Submittal</v>
      </c>
      <c r="F451" s="16">
        <f t="shared" si="33"/>
        <v>23031</v>
      </c>
      <c r="G451" s="15" t="s">
        <v>2944</v>
      </c>
      <c r="H451" s="14">
        <v>0</v>
      </c>
      <c r="I451" s="16" t="b">
        <f t="shared" si="34"/>
        <v>1</v>
      </c>
      <c r="K451" s="14">
        <v>13115</v>
      </c>
      <c r="L451" s="14">
        <v>0</v>
      </c>
      <c r="M451" s="16"/>
    </row>
    <row r="452" spans="1:13" x14ac:dyDescent="0.3">
      <c r="A452" s="26">
        <f t="shared" si="30"/>
        <v>13</v>
      </c>
      <c r="B452" s="14">
        <v>13117</v>
      </c>
      <c r="C452" s="14">
        <f t="shared" si="31"/>
        <v>1</v>
      </c>
      <c r="D452" s="14" t="str">
        <f t="shared" si="32"/>
        <v>Submittal</v>
      </c>
      <c r="F452" s="16">
        <f t="shared" si="33"/>
        <v>24001</v>
      </c>
      <c r="G452" s="15" t="s">
        <v>2945</v>
      </c>
      <c r="H452" s="14">
        <v>0</v>
      </c>
      <c r="I452" s="16" t="b">
        <f t="shared" si="34"/>
        <v>1</v>
      </c>
      <c r="K452" s="14">
        <v>13117</v>
      </c>
      <c r="L452" s="14">
        <v>1</v>
      </c>
      <c r="M452" s="16"/>
    </row>
    <row r="453" spans="1:13" x14ac:dyDescent="0.3">
      <c r="A453" s="26">
        <f t="shared" si="30"/>
        <v>13</v>
      </c>
      <c r="B453" s="14">
        <v>13119</v>
      </c>
      <c r="C453" s="14">
        <f t="shared" si="31"/>
        <v>0</v>
      </c>
      <c r="D453" s="14" t="str">
        <f t="shared" si="32"/>
        <v>Submittal</v>
      </c>
      <c r="F453" s="16">
        <f t="shared" si="33"/>
        <v>24003</v>
      </c>
      <c r="G453" s="15" t="s">
        <v>2946</v>
      </c>
      <c r="H453" s="14">
        <v>1</v>
      </c>
      <c r="I453" s="16" t="b">
        <f t="shared" si="34"/>
        <v>1</v>
      </c>
      <c r="K453" s="14">
        <v>13119</v>
      </c>
      <c r="L453" s="14">
        <v>0</v>
      </c>
      <c r="M453" s="16"/>
    </row>
    <row r="454" spans="1:13" x14ac:dyDescent="0.3">
      <c r="A454" s="26">
        <f t="shared" ref="A454:A517" si="35">TRUNC(B454/1000,0)</f>
        <v>13</v>
      </c>
      <c r="B454" s="14">
        <v>13121</v>
      </c>
      <c r="C454" s="14">
        <f t="shared" ref="C454:C517" si="36">IF(ISNA(VLOOKUP(B454,$F$4:$H$1697,3,FALSE)),VLOOKUP(B454,$K$4:$L$3233,2,FALSE),VLOOKUP(B454,$F$4:$H$1697,3,FALSE))</f>
        <v>1</v>
      </c>
      <c r="D454" s="14" t="str">
        <f t="shared" ref="D454:D517" si="37">IF(ISNA(VLOOKUP(B454,$F$4:$H$1697,3,FALSE)),"MOVES","Submittal")</f>
        <v>Submittal</v>
      </c>
      <c r="F454" s="16">
        <f t="shared" ref="F454:F517" si="38">MID(G454,2,5)*1</f>
        <v>24005</v>
      </c>
      <c r="G454" s="15" t="s">
        <v>2947</v>
      </c>
      <c r="H454" s="14">
        <v>1</v>
      </c>
      <c r="I454" s="16" t="b">
        <f t="shared" ref="I454:I517" si="39">VLOOKUP(F454,$K$4:$L$3233,2,FALSE)=H454</f>
        <v>1</v>
      </c>
      <c r="K454" s="14">
        <v>13121</v>
      </c>
      <c r="L454" s="14">
        <v>1</v>
      </c>
      <c r="M454" s="16"/>
    </row>
    <row r="455" spans="1:13" x14ac:dyDescent="0.3">
      <c r="A455" s="26">
        <f t="shared" si="35"/>
        <v>13</v>
      </c>
      <c r="B455" s="14">
        <v>13123</v>
      </c>
      <c r="C455" s="14">
        <f t="shared" si="36"/>
        <v>0</v>
      </c>
      <c r="D455" s="14" t="str">
        <f t="shared" si="37"/>
        <v>Submittal</v>
      </c>
      <c r="F455" s="16">
        <f t="shared" si="38"/>
        <v>24009</v>
      </c>
      <c r="G455" s="15" t="s">
        <v>2948</v>
      </c>
      <c r="H455" s="14">
        <v>1</v>
      </c>
      <c r="I455" s="16" t="b">
        <f t="shared" si="39"/>
        <v>1</v>
      </c>
      <c r="K455" s="14">
        <v>13123</v>
      </c>
      <c r="L455" s="14">
        <v>0</v>
      </c>
      <c r="M455" s="16"/>
    </row>
    <row r="456" spans="1:13" x14ac:dyDescent="0.3">
      <c r="A456" s="26">
        <f t="shared" si="35"/>
        <v>13</v>
      </c>
      <c r="B456" s="14">
        <v>13125</v>
      </c>
      <c r="C456" s="14">
        <f t="shared" si="36"/>
        <v>0</v>
      </c>
      <c r="D456" s="14" t="str">
        <f t="shared" si="37"/>
        <v>Submittal</v>
      </c>
      <c r="F456" s="16">
        <f t="shared" si="38"/>
        <v>24011</v>
      </c>
      <c r="G456" s="15" t="s">
        <v>2949</v>
      </c>
      <c r="H456" s="14">
        <v>0</v>
      </c>
      <c r="I456" s="16" t="b">
        <f t="shared" si="39"/>
        <v>1</v>
      </c>
      <c r="K456" s="14">
        <v>13125</v>
      </c>
      <c r="L456" s="14">
        <v>0</v>
      </c>
      <c r="M456" s="16"/>
    </row>
    <row r="457" spans="1:13" x14ac:dyDescent="0.3">
      <c r="A457" s="26">
        <f t="shared" si="35"/>
        <v>13</v>
      </c>
      <c r="B457" s="14">
        <v>13127</v>
      </c>
      <c r="C457" s="14">
        <f t="shared" si="36"/>
        <v>0</v>
      </c>
      <c r="D457" s="14" t="str">
        <f t="shared" si="37"/>
        <v>Submittal</v>
      </c>
      <c r="F457" s="16">
        <f t="shared" si="38"/>
        <v>24013</v>
      </c>
      <c r="G457" s="15" t="s">
        <v>2950</v>
      </c>
      <c r="H457" s="14">
        <v>1</v>
      </c>
      <c r="I457" s="16" t="b">
        <f t="shared" si="39"/>
        <v>1</v>
      </c>
      <c r="K457" s="14">
        <v>13127</v>
      </c>
      <c r="L457" s="14">
        <v>0</v>
      </c>
      <c r="M457" s="16"/>
    </row>
    <row r="458" spans="1:13" x14ac:dyDescent="0.3">
      <c r="A458" s="26">
        <f t="shared" si="35"/>
        <v>13</v>
      </c>
      <c r="B458" s="14">
        <v>13129</v>
      </c>
      <c r="C458" s="14">
        <f t="shared" si="36"/>
        <v>0</v>
      </c>
      <c r="D458" s="14" t="str">
        <f t="shared" si="37"/>
        <v>Submittal</v>
      </c>
      <c r="F458" s="16">
        <f t="shared" si="38"/>
        <v>24015</v>
      </c>
      <c r="G458" s="15" t="s">
        <v>2951</v>
      </c>
      <c r="H458" s="14">
        <v>1</v>
      </c>
      <c r="I458" s="16" t="b">
        <f t="shared" si="39"/>
        <v>1</v>
      </c>
      <c r="K458" s="14">
        <v>13129</v>
      </c>
      <c r="L458" s="14">
        <v>0</v>
      </c>
      <c r="M458" s="16"/>
    </row>
    <row r="459" spans="1:13" x14ac:dyDescent="0.3">
      <c r="A459" s="26">
        <f t="shared" si="35"/>
        <v>13</v>
      </c>
      <c r="B459" s="14">
        <v>13131</v>
      </c>
      <c r="C459" s="14">
        <f t="shared" si="36"/>
        <v>0</v>
      </c>
      <c r="D459" s="14" t="str">
        <f t="shared" si="37"/>
        <v>Submittal</v>
      </c>
      <c r="F459" s="16">
        <f t="shared" si="38"/>
        <v>24017</v>
      </c>
      <c r="G459" s="15" t="s">
        <v>2952</v>
      </c>
      <c r="H459" s="14">
        <v>1</v>
      </c>
      <c r="I459" s="16" t="b">
        <f t="shared" si="39"/>
        <v>1</v>
      </c>
      <c r="K459" s="14">
        <v>13131</v>
      </c>
      <c r="L459" s="14">
        <v>0</v>
      </c>
      <c r="M459" s="16"/>
    </row>
    <row r="460" spans="1:13" x14ac:dyDescent="0.3">
      <c r="A460" s="26">
        <f t="shared" si="35"/>
        <v>13</v>
      </c>
      <c r="B460" s="14">
        <v>13133</v>
      </c>
      <c r="C460" s="14">
        <f t="shared" si="36"/>
        <v>0</v>
      </c>
      <c r="D460" s="14" t="str">
        <f t="shared" si="37"/>
        <v>Submittal</v>
      </c>
      <c r="F460" s="16">
        <f t="shared" si="38"/>
        <v>24019</v>
      </c>
      <c r="G460" s="15" t="s">
        <v>2953</v>
      </c>
      <c r="H460" s="14">
        <v>0</v>
      </c>
      <c r="I460" s="16" t="b">
        <f t="shared" si="39"/>
        <v>1</v>
      </c>
      <c r="K460" s="14">
        <v>13133</v>
      </c>
      <c r="L460" s="14">
        <v>0</v>
      </c>
      <c r="M460" s="16"/>
    </row>
    <row r="461" spans="1:13" x14ac:dyDescent="0.3">
      <c r="A461" s="26">
        <f t="shared" si="35"/>
        <v>13</v>
      </c>
      <c r="B461" s="14">
        <v>13135</v>
      </c>
      <c r="C461" s="14">
        <f t="shared" si="36"/>
        <v>1</v>
      </c>
      <c r="D461" s="14" t="str">
        <f t="shared" si="37"/>
        <v>Submittal</v>
      </c>
      <c r="F461" s="16">
        <f t="shared" si="38"/>
        <v>24021</v>
      </c>
      <c r="G461" s="15" t="s">
        <v>2954</v>
      </c>
      <c r="H461" s="14">
        <v>1</v>
      </c>
      <c r="I461" s="16" t="b">
        <f t="shared" si="39"/>
        <v>1</v>
      </c>
      <c r="K461" s="14">
        <v>13135</v>
      </c>
      <c r="L461" s="14">
        <v>1</v>
      </c>
      <c r="M461" s="16"/>
    </row>
    <row r="462" spans="1:13" x14ac:dyDescent="0.3">
      <c r="A462" s="26">
        <f t="shared" si="35"/>
        <v>13</v>
      </c>
      <c r="B462" s="14">
        <v>13137</v>
      </c>
      <c r="C462" s="14">
        <f t="shared" si="36"/>
        <v>0</v>
      </c>
      <c r="D462" s="14" t="str">
        <f t="shared" si="37"/>
        <v>Submittal</v>
      </c>
      <c r="F462" s="16">
        <f t="shared" si="38"/>
        <v>24023</v>
      </c>
      <c r="G462" s="15" t="s">
        <v>2955</v>
      </c>
      <c r="H462" s="14">
        <v>0</v>
      </c>
      <c r="I462" s="16" t="b">
        <f t="shared" si="39"/>
        <v>1</v>
      </c>
      <c r="K462" s="14">
        <v>13137</v>
      </c>
      <c r="L462" s="14">
        <v>0</v>
      </c>
      <c r="M462" s="16"/>
    </row>
    <row r="463" spans="1:13" x14ac:dyDescent="0.3">
      <c r="A463" s="26">
        <f t="shared" si="35"/>
        <v>13</v>
      </c>
      <c r="B463" s="14">
        <v>13139</v>
      </c>
      <c r="C463" s="14">
        <f t="shared" si="36"/>
        <v>0</v>
      </c>
      <c r="D463" s="14" t="str">
        <f t="shared" si="37"/>
        <v>Submittal</v>
      </c>
      <c r="F463" s="16">
        <f t="shared" si="38"/>
        <v>24025</v>
      </c>
      <c r="G463" s="15" t="s">
        <v>2956</v>
      </c>
      <c r="H463" s="14">
        <v>1</v>
      </c>
      <c r="I463" s="16" t="b">
        <f t="shared" si="39"/>
        <v>1</v>
      </c>
      <c r="K463" s="14">
        <v>13139</v>
      </c>
      <c r="L463" s="14">
        <v>0</v>
      </c>
      <c r="M463" s="16"/>
    </row>
    <row r="464" spans="1:13" x14ac:dyDescent="0.3">
      <c r="A464" s="26">
        <f t="shared" si="35"/>
        <v>13</v>
      </c>
      <c r="B464" s="14">
        <v>13141</v>
      </c>
      <c r="C464" s="14">
        <f t="shared" si="36"/>
        <v>0</v>
      </c>
      <c r="D464" s="14" t="str">
        <f t="shared" si="37"/>
        <v>Submittal</v>
      </c>
      <c r="F464" s="16">
        <f t="shared" si="38"/>
        <v>24027</v>
      </c>
      <c r="G464" s="15" t="s">
        <v>2957</v>
      </c>
      <c r="H464" s="14">
        <v>1</v>
      </c>
      <c r="I464" s="16" t="b">
        <f t="shared" si="39"/>
        <v>1</v>
      </c>
      <c r="K464" s="14">
        <v>13141</v>
      </c>
      <c r="L464" s="14">
        <v>0</v>
      </c>
      <c r="M464" s="16"/>
    </row>
    <row r="465" spans="1:13" x14ac:dyDescent="0.3">
      <c r="A465" s="26">
        <f t="shared" si="35"/>
        <v>13</v>
      </c>
      <c r="B465" s="14">
        <v>13143</v>
      </c>
      <c r="C465" s="14">
        <f t="shared" si="36"/>
        <v>0</v>
      </c>
      <c r="D465" s="14" t="str">
        <f t="shared" si="37"/>
        <v>Submittal</v>
      </c>
      <c r="F465" s="16">
        <f t="shared" si="38"/>
        <v>24029</v>
      </c>
      <c r="G465" s="15" t="s">
        <v>2958</v>
      </c>
      <c r="H465" s="14">
        <v>0</v>
      </c>
      <c r="I465" s="16" t="b">
        <f t="shared" si="39"/>
        <v>1</v>
      </c>
      <c r="K465" s="14">
        <v>13143</v>
      </c>
      <c r="L465" s="14">
        <v>0</v>
      </c>
      <c r="M465" s="16"/>
    </row>
    <row r="466" spans="1:13" x14ac:dyDescent="0.3">
      <c r="A466" s="26">
        <f t="shared" si="35"/>
        <v>13</v>
      </c>
      <c r="B466" s="14">
        <v>13145</v>
      </c>
      <c r="C466" s="14">
        <f t="shared" si="36"/>
        <v>0</v>
      </c>
      <c r="D466" s="14" t="str">
        <f t="shared" si="37"/>
        <v>Submittal</v>
      </c>
      <c r="F466" s="16">
        <f t="shared" si="38"/>
        <v>24031</v>
      </c>
      <c r="G466" s="15" t="s">
        <v>2959</v>
      </c>
      <c r="H466" s="14">
        <v>1</v>
      </c>
      <c r="I466" s="16" t="b">
        <f t="shared" si="39"/>
        <v>1</v>
      </c>
      <c r="K466" s="14">
        <v>13145</v>
      </c>
      <c r="L466" s="14">
        <v>0</v>
      </c>
      <c r="M466" s="16"/>
    </row>
    <row r="467" spans="1:13" x14ac:dyDescent="0.3">
      <c r="A467" s="26">
        <f t="shared" si="35"/>
        <v>13</v>
      </c>
      <c r="B467" s="14">
        <v>13147</v>
      </c>
      <c r="C467" s="14">
        <f t="shared" si="36"/>
        <v>0</v>
      </c>
      <c r="D467" s="14" t="str">
        <f t="shared" si="37"/>
        <v>Submittal</v>
      </c>
      <c r="F467" s="16">
        <f t="shared" si="38"/>
        <v>24033</v>
      </c>
      <c r="G467" s="15" t="s">
        <v>2960</v>
      </c>
      <c r="H467" s="14">
        <v>1</v>
      </c>
      <c r="I467" s="16" t="b">
        <f t="shared" si="39"/>
        <v>1</v>
      </c>
      <c r="K467" s="14">
        <v>13147</v>
      </c>
      <c r="L467" s="14">
        <v>0</v>
      </c>
      <c r="M467" s="16"/>
    </row>
    <row r="468" spans="1:13" x14ac:dyDescent="0.3">
      <c r="A468" s="26">
        <f t="shared" si="35"/>
        <v>13</v>
      </c>
      <c r="B468" s="14">
        <v>13149</v>
      </c>
      <c r="C468" s="14">
        <f t="shared" si="36"/>
        <v>0</v>
      </c>
      <c r="D468" s="14" t="str">
        <f t="shared" si="37"/>
        <v>Submittal</v>
      </c>
      <c r="F468" s="16">
        <f t="shared" si="38"/>
        <v>24035</v>
      </c>
      <c r="G468" s="15" t="s">
        <v>2961</v>
      </c>
      <c r="H468" s="14">
        <v>1</v>
      </c>
      <c r="I468" s="16" t="b">
        <f t="shared" si="39"/>
        <v>1</v>
      </c>
      <c r="K468" s="14">
        <v>13149</v>
      </c>
      <c r="L468" s="14">
        <v>0</v>
      </c>
      <c r="M468" s="16"/>
    </row>
    <row r="469" spans="1:13" x14ac:dyDescent="0.3">
      <c r="A469" s="26">
        <f t="shared" si="35"/>
        <v>13</v>
      </c>
      <c r="B469" s="14">
        <v>13151</v>
      </c>
      <c r="C469" s="14">
        <f t="shared" si="36"/>
        <v>1</v>
      </c>
      <c r="D469" s="14" t="str">
        <f t="shared" si="37"/>
        <v>Submittal</v>
      </c>
      <c r="F469" s="16">
        <f t="shared" si="38"/>
        <v>24037</v>
      </c>
      <c r="G469" s="15" t="s">
        <v>2962</v>
      </c>
      <c r="H469" s="14">
        <v>0</v>
      </c>
      <c r="I469" s="16" t="b">
        <f t="shared" si="39"/>
        <v>1</v>
      </c>
      <c r="K469" s="14">
        <v>13151</v>
      </c>
      <c r="L469" s="14">
        <v>1</v>
      </c>
      <c r="M469" s="16"/>
    </row>
    <row r="470" spans="1:13" x14ac:dyDescent="0.3">
      <c r="A470" s="26">
        <f t="shared" si="35"/>
        <v>13</v>
      </c>
      <c r="B470" s="14">
        <v>13153</v>
      </c>
      <c r="C470" s="14">
        <f t="shared" si="36"/>
        <v>0</v>
      </c>
      <c r="D470" s="14" t="str">
        <f t="shared" si="37"/>
        <v>Submittal</v>
      </c>
      <c r="F470" s="16">
        <f t="shared" si="38"/>
        <v>24039</v>
      </c>
      <c r="G470" s="15" t="s">
        <v>2963</v>
      </c>
      <c r="H470" s="14">
        <v>0</v>
      </c>
      <c r="I470" s="16" t="b">
        <f t="shared" si="39"/>
        <v>1</v>
      </c>
      <c r="K470" s="14">
        <v>13153</v>
      </c>
      <c r="L470" s="14">
        <v>0</v>
      </c>
      <c r="M470" s="16"/>
    </row>
    <row r="471" spans="1:13" x14ac:dyDescent="0.3">
      <c r="A471" s="26">
        <f t="shared" si="35"/>
        <v>13</v>
      </c>
      <c r="B471" s="14">
        <v>13155</v>
      </c>
      <c r="C471" s="14">
        <f t="shared" si="36"/>
        <v>0</v>
      </c>
      <c r="D471" s="14" t="str">
        <f t="shared" si="37"/>
        <v>Submittal</v>
      </c>
      <c r="F471" s="16">
        <f t="shared" si="38"/>
        <v>24041</v>
      </c>
      <c r="G471" s="15" t="s">
        <v>2964</v>
      </c>
      <c r="H471" s="14">
        <v>0</v>
      </c>
      <c r="I471" s="16" t="b">
        <f t="shared" si="39"/>
        <v>1</v>
      </c>
      <c r="K471" s="14">
        <v>13155</v>
      </c>
      <c r="L471" s="14">
        <v>0</v>
      </c>
      <c r="M471" s="16"/>
    </row>
    <row r="472" spans="1:13" x14ac:dyDescent="0.3">
      <c r="A472" s="26">
        <f t="shared" si="35"/>
        <v>13</v>
      </c>
      <c r="B472" s="14">
        <v>13157</v>
      </c>
      <c r="C472" s="14">
        <f t="shared" si="36"/>
        <v>0</v>
      </c>
      <c r="D472" s="14" t="str">
        <f t="shared" si="37"/>
        <v>Submittal</v>
      </c>
      <c r="F472" s="16">
        <f t="shared" si="38"/>
        <v>24043</v>
      </c>
      <c r="G472" s="15" t="s">
        <v>2965</v>
      </c>
      <c r="H472" s="14">
        <v>1</v>
      </c>
      <c r="I472" s="16" t="b">
        <f t="shared" si="39"/>
        <v>1</v>
      </c>
      <c r="K472" s="14">
        <v>13157</v>
      </c>
      <c r="L472" s="14">
        <v>0</v>
      </c>
      <c r="M472" s="16"/>
    </row>
    <row r="473" spans="1:13" x14ac:dyDescent="0.3">
      <c r="A473" s="26">
        <f t="shared" si="35"/>
        <v>13</v>
      </c>
      <c r="B473" s="14">
        <v>13159</v>
      </c>
      <c r="C473" s="14">
        <f t="shared" si="36"/>
        <v>0</v>
      </c>
      <c r="D473" s="14" t="str">
        <f t="shared" si="37"/>
        <v>Submittal</v>
      </c>
      <c r="F473" s="16">
        <f t="shared" si="38"/>
        <v>24045</v>
      </c>
      <c r="G473" s="15" t="s">
        <v>2966</v>
      </c>
      <c r="H473" s="14">
        <v>0</v>
      </c>
      <c r="I473" s="16" t="b">
        <f t="shared" si="39"/>
        <v>1</v>
      </c>
      <c r="K473" s="14">
        <v>13159</v>
      </c>
      <c r="L473" s="14">
        <v>0</v>
      </c>
      <c r="M473" s="16"/>
    </row>
    <row r="474" spans="1:13" x14ac:dyDescent="0.3">
      <c r="A474" s="26">
        <f t="shared" si="35"/>
        <v>13</v>
      </c>
      <c r="B474" s="14">
        <v>13161</v>
      </c>
      <c r="C474" s="14">
        <f t="shared" si="36"/>
        <v>0</v>
      </c>
      <c r="D474" s="14" t="str">
        <f t="shared" si="37"/>
        <v>Submittal</v>
      </c>
      <c r="F474" s="16">
        <f t="shared" si="38"/>
        <v>24047</v>
      </c>
      <c r="G474" s="15" t="s">
        <v>2967</v>
      </c>
      <c r="H474" s="14">
        <v>0</v>
      </c>
      <c r="I474" s="16" t="b">
        <f t="shared" si="39"/>
        <v>1</v>
      </c>
      <c r="K474" s="14">
        <v>13161</v>
      </c>
      <c r="L474" s="14">
        <v>0</v>
      </c>
      <c r="M474" s="16"/>
    </row>
    <row r="475" spans="1:13" x14ac:dyDescent="0.3">
      <c r="A475" s="26">
        <f t="shared" si="35"/>
        <v>13</v>
      </c>
      <c r="B475" s="14">
        <v>13163</v>
      </c>
      <c r="C475" s="14">
        <f t="shared" si="36"/>
        <v>0</v>
      </c>
      <c r="D475" s="14" t="str">
        <f t="shared" si="37"/>
        <v>Submittal</v>
      </c>
      <c r="F475" s="16">
        <f t="shared" si="38"/>
        <v>24510</v>
      </c>
      <c r="G475" s="15" t="s">
        <v>2968</v>
      </c>
      <c r="H475" s="14">
        <v>1</v>
      </c>
      <c r="I475" s="16" t="b">
        <f t="shared" si="39"/>
        <v>1</v>
      </c>
      <c r="K475" s="14">
        <v>13163</v>
      </c>
      <c r="L475" s="14">
        <v>0</v>
      </c>
      <c r="M475" s="16"/>
    </row>
    <row r="476" spans="1:13" x14ac:dyDescent="0.3">
      <c r="A476" s="26">
        <f t="shared" si="35"/>
        <v>13</v>
      </c>
      <c r="B476" s="14">
        <v>13165</v>
      </c>
      <c r="C476" s="14">
        <f t="shared" si="36"/>
        <v>0</v>
      </c>
      <c r="D476" s="14" t="str">
        <f t="shared" si="37"/>
        <v>Submittal</v>
      </c>
      <c r="F476" s="16">
        <f t="shared" si="38"/>
        <v>25001</v>
      </c>
      <c r="G476" s="15" t="s">
        <v>2969</v>
      </c>
      <c r="H476" s="14">
        <v>1</v>
      </c>
      <c r="I476" s="16" t="b">
        <f t="shared" si="39"/>
        <v>1</v>
      </c>
      <c r="K476" s="14">
        <v>13165</v>
      </c>
      <c r="L476" s="14">
        <v>0</v>
      </c>
      <c r="M476" s="16"/>
    </row>
    <row r="477" spans="1:13" x14ac:dyDescent="0.3">
      <c r="A477" s="26">
        <f t="shared" si="35"/>
        <v>13</v>
      </c>
      <c r="B477" s="14">
        <v>13167</v>
      </c>
      <c r="C477" s="14">
        <f t="shared" si="36"/>
        <v>0</v>
      </c>
      <c r="D477" s="14" t="str">
        <f t="shared" si="37"/>
        <v>Submittal</v>
      </c>
      <c r="F477" s="16">
        <f t="shared" si="38"/>
        <v>25003</v>
      </c>
      <c r="G477" s="15" t="s">
        <v>2970</v>
      </c>
      <c r="H477" s="14">
        <v>1</v>
      </c>
      <c r="I477" s="16" t="b">
        <f t="shared" si="39"/>
        <v>1</v>
      </c>
      <c r="K477" s="14">
        <v>13167</v>
      </c>
      <c r="L477" s="14">
        <v>0</v>
      </c>
      <c r="M477" s="16"/>
    </row>
    <row r="478" spans="1:13" x14ac:dyDescent="0.3">
      <c r="A478" s="26">
        <f t="shared" si="35"/>
        <v>13</v>
      </c>
      <c r="B478" s="14">
        <v>13169</v>
      </c>
      <c r="C478" s="14">
        <f t="shared" si="36"/>
        <v>0</v>
      </c>
      <c r="D478" s="14" t="str">
        <f t="shared" si="37"/>
        <v>Submittal</v>
      </c>
      <c r="F478" s="16">
        <f t="shared" si="38"/>
        <v>25005</v>
      </c>
      <c r="G478" s="15" t="s">
        <v>2971</v>
      </c>
      <c r="H478" s="14">
        <v>1</v>
      </c>
      <c r="I478" s="16" t="b">
        <f t="shared" si="39"/>
        <v>1</v>
      </c>
      <c r="K478" s="14">
        <v>13169</v>
      </c>
      <c r="L478" s="14">
        <v>0</v>
      </c>
      <c r="M478" s="16"/>
    </row>
    <row r="479" spans="1:13" x14ac:dyDescent="0.3">
      <c r="A479" s="26">
        <f t="shared" si="35"/>
        <v>13</v>
      </c>
      <c r="B479" s="14">
        <v>13171</v>
      </c>
      <c r="C479" s="14">
        <f t="shared" si="36"/>
        <v>0</v>
      </c>
      <c r="D479" s="14" t="str">
        <f t="shared" si="37"/>
        <v>Submittal</v>
      </c>
      <c r="F479" s="16">
        <f t="shared" si="38"/>
        <v>25007</v>
      </c>
      <c r="G479" s="15" t="s">
        <v>2972</v>
      </c>
      <c r="H479" s="14">
        <v>1</v>
      </c>
      <c r="I479" s="16" t="b">
        <f t="shared" si="39"/>
        <v>1</v>
      </c>
      <c r="K479" s="14">
        <v>13171</v>
      </c>
      <c r="L479" s="14">
        <v>0</v>
      </c>
      <c r="M479" s="16"/>
    </row>
    <row r="480" spans="1:13" x14ac:dyDescent="0.3">
      <c r="A480" s="26">
        <f t="shared" si="35"/>
        <v>13</v>
      </c>
      <c r="B480" s="14">
        <v>13173</v>
      </c>
      <c r="C480" s="14">
        <f t="shared" si="36"/>
        <v>0</v>
      </c>
      <c r="D480" s="14" t="str">
        <f t="shared" si="37"/>
        <v>Submittal</v>
      </c>
      <c r="F480" s="16">
        <f t="shared" si="38"/>
        <v>25009</v>
      </c>
      <c r="G480" s="15" t="s">
        <v>2973</v>
      </c>
      <c r="H480" s="14">
        <v>1</v>
      </c>
      <c r="I480" s="16" t="b">
        <f t="shared" si="39"/>
        <v>1</v>
      </c>
      <c r="K480" s="14">
        <v>13173</v>
      </c>
      <c r="L480" s="14">
        <v>0</v>
      </c>
      <c r="M480" s="16"/>
    </row>
    <row r="481" spans="1:13" x14ac:dyDescent="0.3">
      <c r="A481" s="26">
        <f t="shared" si="35"/>
        <v>13</v>
      </c>
      <c r="B481" s="14">
        <v>13175</v>
      </c>
      <c r="C481" s="14">
        <f t="shared" si="36"/>
        <v>0</v>
      </c>
      <c r="D481" s="14" t="str">
        <f t="shared" si="37"/>
        <v>Submittal</v>
      </c>
      <c r="F481" s="16">
        <f t="shared" si="38"/>
        <v>25011</v>
      </c>
      <c r="G481" s="15" t="s">
        <v>2974</v>
      </c>
      <c r="H481" s="14">
        <v>1</v>
      </c>
      <c r="I481" s="16" t="b">
        <f t="shared" si="39"/>
        <v>1</v>
      </c>
      <c r="K481" s="14">
        <v>13175</v>
      </c>
      <c r="L481" s="14">
        <v>0</v>
      </c>
      <c r="M481" s="16"/>
    </row>
    <row r="482" spans="1:13" x14ac:dyDescent="0.3">
      <c r="A482" s="26">
        <f t="shared" si="35"/>
        <v>13</v>
      </c>
      <c r="B482" s="14">
        <v>13177</v>
      </c>
      <c r="C482" s="14">
        <f t="shared" si="36"/>
        <v>0</v>
      </c>
      <c r="D482" s="14" t="str">
        <f t="shared" si="37"/>
        <v>Submittal</v>
      </c>
      <c r="F482" s="16">
        <f t="shared" si="38"/>
        <v>25013</v>
      </c>
      <c r="G482" s="15" t="s">
        <v>2975</v>
      </c>
      <c r="H482" s="14">
        <v>1</v>
      </c>
      <c r="I482" s="16" t="b">
        <f t="shared" si="39"/>
        <v>1</v>
      </c>
      <c r="K482" s="14">
        <v>13177</v>
      </c>
      <c r="L482" s="14">
        <v>0</v>
      </c>
      <c r="M482" s="16"/>
    </row>
    <row r="483" spans="1:13" x14ac:dyDescent="0.3">
      <c r="A483" s="26">
        <f t="shared" si="35"/>
        <v>13</v>
      </c>
      <c r="B483" s="14">
        <v>13179</v>
      </c>
      <c r="C483" s="14">
        <f t="shared" si="36"/>
        <v>0</v>
      </c>
      <c r="D483" s="14" t="str">
        <f t="shared" si="37"/>
        <v>Submittal</v>
      </c>
      <c r="F483" s="16">
        <f t="shared" si="38"/>
        <v>25015</v>
      </c>
      <c r="G483" s="15" t="s">
        <v>2976</v>
      </c>
      <c r="H483" s="14">
        <v>1</v>
      </c>
      <c r="I483" s="16" t="b">
        <f t="shared" si="39"/>
        <v>1</v>
      </c>
      <c r="K483" s="14">
        <v>13179</v>
      </c>
      <c r="L483" s="14">
        <v>0</v>
      </c>
      <c r="M483" s="16"/>
    </row>
    <row r="484" spans="1:13" x14ac:dyDescent="0.3">
      <c r="A484" s="26">
        <f t="shared" si="35"/>
        <v>13</v>
      </c>
      <c r="B484" s="14">
        <v>13181</v>
      </c>
      <c r="C484" s="14">
        <f t="shared" si="36"/>
        <v>0</v>
      </c>
      <c r="D484" s="14" t="str">
        <f t="shared" si="37"/>
        <v>Submittal</v>
      </c>
      <c r="F484" s="16">
        <f t="shared" si="38"/>
        <v>25017</v>
      </c>
      <c r="G484" s="15" t="s">
        <v>2977</v>
      </c>
      <c r="H484" s="14">
        <v>1</v>
      </c>
      <c r="I484" s="16" t="b">
        <f t="shared" si="39"/>
        <v>1</v>
      </c>
      <c r="K484" s="14">
        <v>13181</v>
      </c>
      <c r="L484" s="14">
        <v>0</v>
      </c>
      <c r="M484" s="16"/>
    </row>
    <row r="485" spans="1:13" x14ac:dyDescent="0.3">
      <c r="A485" s="26">
        <f t="shared" si="35"/>
        <v>13</v>
      </c>
      <c r="B485" s="14">
        <v>13183</v>
      </c>
      <c r="C485" s="14">
        <f t="shared" si="36"/>
        <v>0</v>
      </c>
      <c r="D485" s="14" t="str">
        <f t="shared" si="37"/>
        <v>Submittal</v>
      </c>
      <c r="F485" s="16">
        <f t="shared" si="38"/>
        <v>25019</v>
      </c>
      <c r="G485" s="15" t="s">
        <v>2978</v>
      </c>
      <c r="H485" s="14">
        <v>1</v>
      </c>
      <c r="I485" s="16" t="b">
        <f t="shared" si="39"/>
        <v>1</v>
      </c>
      <c r="K485" s="14">
        <v>13183</v>
      </c>
      <c r="L485" s="14">
        <v>0</v>
      </c>
      <c r="M485" s="16"/>
    </row>
    <row r="486" spans="1:13" x14ac:dyDescent="0.3">
      <c r="A486" s="26">
        <f t="shared" si="35"/>
        <v>13</v>
      </c>
      <c r="B486" s="14">
        <v>13185</v>
      </c>
      <c r="C486" s="14">
        <f t="shared" si="36"/>
        <v>0</v>
      </c>
      <c r="D486" s="14" t="str">
        <f t="shared" si="37"/>
        <v>Submittal</v>
      </c>
      <c r="F486" s="16">
        <f t="shared" si="38"/>
        <v>25021</v>
      </c>
      <c r="G486" s="15" t="s">
        <v>2979</v>
      </c>
      <c r="H486" s="14">
        <v>1</v>
      </c>
      <c r="I486" s="16" t="b">
        <f t="shared" si="39"/>
        <v>1</v>
      </c>
      <c r="K486" s="14">
        <v>13185</v>
      </c>
      <c r="L486" s="14">
        <v>0</v>
      </c>
      <c r="M486" s="16"/>
    </row>
    <row r="487" spans="1:13" x14ac:dyDescent="0.3">
      <c r="A487" s="26">
        <f t="shared" si="35"/>
        <v>13</v>
      </c>
      <c r="B487" s="14">
        <v>13187</v>
      </c>
      <c r="C487" s="14">
        <f t="shared" si="36"/>
        <v>0</v>
      </c>
      <c r="D487" s="14" t="str">
        <f t="shared" si="37"/>
        <v>Submittal</v>
      </c>
      <c r="F487" s="16">
        <f t="shared" si="38"/>
        <v>25023</v>
      </c>
      <c r="G487" s="15" t="s">
        <v>2980</v>
      </c>
      <c r="H487" s="14">
        <v>1</v>
      </c>
      <c r="I487" s="16" t="b">
        <f t="shared" si="39"/>
        <v>1</v>
      </c>
      <c r="K487" s="14">
        <v>13187</v>
      </c>
      <c r="L487" s="14">
        <v>0</v>
      </c>
      <c r="M487" s="16"/>
    </row>
    <row r="488" spans="1:13" x14ac:dyDescent="0.3">
      <c r="A488" s="26">
        <f t="shared" si="35"/>
        <v>13</v>
      </c>
      <c r="B488" s="14">
        <v>13189</v>
      </c>
      <c r="C488" s="14">
        <f t="shared" si="36"/>
        <v>0</v>
      </c>
      <c r="D488" s="14" t="str">
        <f t="shared" si="37"/>
        <v>Submittal</v>
      </c>
      <c r="F488" s="16">
        <f t="shared" si="38"/>
        <v>25025</v>
      </c>
      <c r="G488" s="15" t="s">
        <v>2981</v>
      </c>
      <c r="H488" s="14">
        <v>1</v>
      </c>
      <c r="I488" s="16" t="b">
        <f t="shared" si="39"/>
        <v>1</v>
      </c>
      <c r="K488" s="14">
        <v>13189</v>
      </c>
      <c r="L488" s="14">
        <v>0</v>
      </c>
      <c r="M488" s="16"/>
    </row>
    <row r="489" spans="1:13" x14ac:dyDescent="0.3">
      <c r="A489" s="26">
        <f t="shared" si="35"/>
        <v>13</v>
      </c>
      <c r="B489" s="14">
        <v>13191</v>
      </c>
      <c r="C489" s="14">
        <f t="shared" si="36"/>
        <v>0</v>
      </c>
      <c r="D489" s="14" t="str">
        <f t="shared" si="37"/>
        <v>Submittal</v>
      </c>
      <c r="F489" s="16">
        <f t="shared" si="38"/>
        <v>25027</v>
      </c>
      <c r="G489" s="15" t="s">
        <v>2982</v>
      </c>
      <c r="H489" s="14">
        <v>1</v>
      </c>
      <c r="I489" s="16" t="b">
        <f t="shared" si="39"/>
        <v>1</v>
      </c>
      <c r="K489" s="14">
        <v>13191</v>
      </c>
      <c r="L489" s="14">
        <v>0</v>
      </c>
      <c r="M489" s="16"/>
    </row>
    <row r="490" spans="1:13" x14ac:dyDescent="0.3">
      <c r="A490" s="26">
        <f t="shared" si="35"/>
        <v>13</v>
      </c>
      <c r="B490" s="14">
        <v>13193</v>
      </c>
      <c r="C490" s="14">
        <f t="shared" si="36"/>
        <v>0</v>
      </c>
      <c r="D490" s="14" t="str">
        <f t="shared" si="37"/>
        <v>Submittal</v>
      </c>
      <c r="F490" s="16">
        <f t="shared" si="38"/>
        <v>26093</v>
      </c>
      <c r="G490" s="15" t="s">
        <v>2983</v>
      </c>
      <c r="H490" s="14">
        <v>0</v>
      </c>
      <c r="I490" s="16" t="b">
        <f t="shared" si="39"/>
        <v>1</v>
      </c>
      <c r="K490" s="14">
        <v>13193</v>
      </c>
      <c r="L490" s="14">
        <v>0</v>
      </c>
      <c r="M490" s="16"/>
    </row>
    <row r="491" spans="1:13" x14ac:dyDescent="0.3">
      <c r="A491" s="26">
        <f t="shared" si="35"/>
        <v>13</v>
      </c>
      <c r="B491" s="14">
        <v>13195</v>
      </c>
      <c r="C491" s="14">
        <f t="shared" si="36"/>
        <v>0</v>
      </c>
      <c r="D491" s="14" t="str">
        <f t="shared" si="37"/>
        <v>Submittal</v>
      </c>
      <c r="F491" s="16">
        <f t="shared" si="38"/>
        <v>26099</v>
      </c>
      <c r="G491" s="15" t="s">
        <v>2984</v>
      </c>
      <c r="H491" s="14">
        <v>0</v>
      </c>
      <c r="I491" s="16" t="b">
        <f t="shared" si="39"/>
        <v>1</v>
      </c>
      <c r="K491" s="14">
        <v>13195</v>
      </c>
      <c r="L491" s="14">
        <v>0</v>
      </c>
      <c r="M491" s="16"/>
    </row>
    <row r="492" spans="1:13" x14ac:dyDescent="0.3">
      <c r="A492" s="26">
        <f t="shared" si="35"/>
        <v>13</v>
      </c>
      <c r="B492" s="14">
        <v>13197</v>
      </c>
      <c r="C492" s="14">
        <f t="shared" si="36"/>
        <v>0</v>
      </c>
      <c r="D492" s="14" t="str">
        <f t="shared" si="37"/>
        <v>Submittal</v>
      </c>
      <c r="F492" s="16">
        <f t="shared" si="38"/>
        <v>26115</v>
      </c>
      <c r="G492" s="15" t="s">
        <v>2985</v>
      </c>
      <c r="H492" s="14">
        <v>0</v>
      </c>
      <c r="I492" s="16" t="b">
        <f t="shared" si="39"/>
        <v>1</v>
      </c>
      <c r="K492" s="14">
        <v>13197</v>
      </c>
      <c r="L492" s="14">
        <v>0</v>
      </c>
      <c r="M492" s="16"/>
    </row>
    <row r="493" spans="1:13" x14ac:dyDescent="0.3">
      <c r="A493" s="26">
        <f t="shared" si="35"/>
        <v>13</v>
      </c>
      <c r="B493" s="14">
        <v>13199</v>
      </c>
      <c r="C493" s="14">
        <f t="shared" si="36"/>
        <v>0</v>
      </c>
      <c r="D493" s="14" t="str">
        <f t="shared" si="37"/>
        <v>Submittal</v>
      </c>
      <c r="F493" s="16">
        <f t="shared" si="38"/>
        <v>26125</v>
      </c>
      <c r="G493" s="15" t="s">
        <v>2986</v>
      </c>
      <c r="H493" s="14">
        <v>0</v>
      </c>
      <c r="I493" s="16" t="b">
        <f t="shared" si="39"/>
        <v>1</v>
      </c>
      <c r="K493" s="14">
        <v>13199</v>
      </c>
      <c r="L493" s="14">
        <v>0</v>
      </c>
      <c r="M493" s="16"/>
    </row>
    <row r="494" spans="1:13" x14ac:dyDescent="0.3">
      <c r="A494" s="26">
        <f t="shared" si="35"/>
        <v>13</v>
      </c>
      <c r="B494" s="14">
        <v>13201</v>
      </c>
      <c r="C494" s="14">
        <f t="shared" si="36"/>
        <v>0</v>
      </c>
      <c r="D494" s="14" t="str">
        <f t="shared" si="37"/>
        <v>Submittal</v>
      </c>
      <c r="F494" s="16">
        <f t="shared" si="38"/>
        <v>26147</v>
      </c>
      <c r="G494" s="15" t="s">
        <v>2987</v>
      </c>
      <c r="H494" s="14">
        <v>0</v>
      </c>
      <c r="I494" s="16" t="b">
        <f t="shared" si="39"/>
        <v>1</v>
      </c>
      <c r="K494" s="14">
        <v>13201</v>
      </c>
      <c r="L494" s="14">
        <v>0</v>
      </c>
      <c r="M494" s="16"/>
    </row>
    <row r="495" spans="1:13" x14ac:dyDescent="0.3">
      <c r="A495" s="26">
        <f t="shared" si="35"/>
        <v>13</v>
      </c>
      <c r="B495" s="14">
        <v>13205</v>
      </c>
      <c r="C495" s="14">
        <f t="shared" si="36"/>
        <v>0</v>
      </c>
      <c r="D495" s="14" t="str">
        <f t="shared" si="37"/>
        <v>Submittal</v>
      </c>
      <c r="F495" s="16">
        <f t="shared" si="38"/>
        <v>26161</v>
      </c>
      <c r="G495" s="15" t="s">
        <v>2988</v>
      </c>
      <c r="H495" s="14">
        <v>0</v>
      </c>
      <c r="I495" s="16" t="b">
        <f t="shared" si="39"/>
        <v>1</v>
      </c>
      <c r="K495" s="14">
        <v>13205</v>
      </c>
      <c r="L495" s="14">
        <v>0</v>
      </c>
      <c r="M495" s="16"/>
    </row>
    <row r="496" spans="1:13" x14ac:dyDescent="0.3">
      <c r="A496" s="26">
        <f t="shared" si="35"/>
        <v>13</v>
      </c>
      <c r="B496" s="14">
        <v>13207</v>
      </c>
      <c r="C496" s="14">
        <f t="shared" si="36"/>
        <v>0</v>
      </c>
      <c r="D496" s="14" t="str">
        <f t="shared" si="37"/>
        <v>Submittal</v>
      </c>
      <c r="F496" s="16">
        <f t="shared" si="38"/>
        <v>26163</v>
      </c>
      <c r="G496" s="15" t="s">
        <v>2989</v>
      </c>
      <c r="H496" s="14">
        <v>0</v>
      </c>
      <c r="I496" s="16" t="b">
        <f t="shared" si="39"/>
        <v>1</v>
      </c>
      <c r="K496" s="14">
        <v>13207</v>
      </c>
      <c r="L496" s="14">
        <v>0</v>
      </c>
      <c r="M496" s="16"/>
    </row>
    <row r="497" spans="1:13" x14ac:dyDescent="0.3">
      <c r="A497" s="26">
        <f t="shared" si="35"/>
        <v>13</v>
      </c>
      <c r="B497" s="14">
        <v>13209</v>
      </c>
      <c r="C497" s="14">
        <f t="shared" si="36"/>
        <v>0</v>
      </c>
      <c r="D497" s="14" t="str">
        <f t="shared" si="37"/>
        <v>Submittal</v>
      </c>
      <c r="F497" s="16">
        <f t="shared" si="38"/>
        <v>27001</v>
      </c>
      <c r="G497" s="15" t="s">
        <v>2990</v>
      </c>
      <c r="H497" s="14">
        <v>0</v>
      </c>
      <c r="I497" s="16" t="b">
        <f t="shared" si="39"/>
        <v>1</v>
      </c>
      <c r="K497" s="14">
        <v>13209</v>
      </c>
      <c r="L497" s="14">
        <v>0</v>
      </c>
      <c r="M497" s="16"/>
    </row>
    <row r="498" spans="1:13" x14ac:dyDescent="0.3">
      <c r="A498" s="26">
        <f t="shared" si="35"/>
        <v>13</v>
      </c>
      <c r="B498" s="14">
        <v>13211</v>
      </c>
      <c r="C498" s="14">
        <f t="shared" si="36"/>
        <v>0</v>
      </c>
      <c r="D498" s="14" t="str">
        <f t="shared" si="37"/>
        <v>Submittal</v>
      </c>
      <c r="F498" s="16">
        <f t="shared" si="38"/>
        <v>27003</v>
      </c>
      <c r="G498" s="15" t="s">
        <v>2991</v>
      </c>
      <c r="H498" s="14">
        <v>0</v>
      </c>
      <c r="I498" s="16" t="b">
        <f t="shared" si="39"/>
        <v>0</v>
      </c>
      <c r="K498" s="14">
        <v>13211</v>
      </c>
      <c r="L498" s="14">
        <v>0</v>
      </c>
      <c r="M498" s="16"/>
    </row>
    <row r="499" spans="1:13" x14ac:dyDescent="0.3">
      <c r="A499" s="26">
        <f t="shared" si="35"/>
        <v>13</v>
      </c>
      <c r="B499" s="14">
        <v>13213</v>
      </c>
      <c r="C499" s="14">
        <f t="shared" si="36"/>
        <v>0</v>
      </c>
      <c r="D499" s="14" t="str">
        <f t="shared" si="37"/>
        <v>Submittal</v>
      </c>
      <c r="F499" s="16">
        <f t="shared" si="38"/>
        <v>27005</v>
      </c>
      <c r="G499" s="15" t="s">
        <v>2992</v>
      </c>
      <c r="H499" s="14">
        <v>0</v>
      </c>
      <c r="I499" s="16" t="b">
        <f t="shared" si="39"/>
        <v>1</v>
      </c>
      <c r="K499" s="14">
        <v>13213</v>
      </c>
      <c r="L499" s="14">
        <v>0</v>
      </c>
      <c r="M499" s="16"/>
    </row>
    <row r="500" spans="1:13" x14ac:dyDescent="0.3">
      <c r="A500" s="26">
        <f t="shared" si="35"/>
        <v>13</v>
      </c>
      <c r="B500" s="14">
        <v>13215</v>
      </c>
      <c r="C500" s="14">
        <f t="shared" si="36"/>
        <v>0</v>
      </c>
      <c r="D500" s="14" t="str">
        <f t="shared" si="37"/>
        <v>Submittal</v>
      </c>
      <c r="F500" s="16">
        <f t="shared" si="38"/>
        <v>27007</v>
      </c>
      <c r="G500" s="15" t="s">
        <v>2993</v>
      </c>
      <c r="H500" s="14">
        <v>0</v>
      </c>
      <c r="I500" s="16" t="b">
        <f t="shared" si="39"/>
        <v>1</v>
      </c>
      <c r="K500" s="14">
        <v>13215</v>
      </c>
      <c r="L500" s="14">
        <v>0</v>
      </c>
      <c r="M500" s="16"/>
    </row>
    <row r="501" spans="1:13" x14ac:dyDescent="0.3">
      <c r="A501" s="26">
        <f t="shared" si="35"/>
        <v>13</v>
      </c>
      <c r="B501" s="14">
        <v>13217</v>
      </c>
      <c r="C501" s="14">
        <f t="shared" si="36"/>
        <v>0</v>
      </c>
      <c r="D501" s="14" t="str">
        <f t="shared" si="37"/>
        <v>Submittal</v>
      </c>
      <c r="F501" s="16">
        <f t="shared" si="38"/>
        <v>27009</v>
      </c>
      <c r="G501" s="15" t="s">
        <v>2994</v>
      </c>
      <c r="H501" s="14">
        <v>0</v>
      </c>
      <c r="I501" s="16" t="b">
        <f t="shared" si="39"/>
        <v>1</v>
      </c>
      <c r="K501" s="14">
        <v>13217</v>
      </c>
      <c r="L501" s="14">
        <v>0</v>
      </c>
      <c r="M501" s="16"/>
    </row>
    <row r="502" spans="1:13" x14ac:dyDescent="0.3">
      <c r="A502" s="26">
        <f t="shared" si="35"/>
        <v>13</v>
      </c>
      <c r="B502" s="14">
        <v>13219</v>
      </c>
      <c r="C502" s="14">
        <f t="shared" si="36"/>
        <v>0</v>
      </c>
      <c r="D502" s="14" t="str">
        <f t="shared" si="37"/>
        <v>Submittal</v>
      </c>
      <c r="F502" s="16">
        <f t="shared" si="38"/>
        <v>27011</v>
      </c>
      <c r="G502" s="15" t="s">
        <v>2995</v>
      </c>
      <c r="H502" s="14">
        <v>0</v>
      </c>
      <c r="I502" s="16" t="b">
        <f t="shared" si="39"/>
        <v>1</v>
      </c>
      <c r="K502" s="14">
        <v>13219</v>
      </c>
      <c r="L502" s="14">
        <v>0</v>
      </c>
      <c r="M502" s="16"/>
    </row>
    <row r="503" spans="1:13" x14ac:dyDescent="0.3">
      <c r="A503" s="26">
        <f t="shared" si="35"/>
        <v>13</v>
      </c>
      <c r="B503" s="14">
        <v>13221</v>
      </c>
      <c r="C503" s="14">
        <f t="shared" si="36"/>
        <v>0</v>
      </c>
      <c r="D503" s="14" t="str">
        <f t="shared" si="37"/>
        <v>Submittal</v>
      </c>
      <c r="F503" s="16">
        <f t="shared" si="38"/>
        <v>27013</v>
      </c>
      <c r="G503" s="15" t="s">
        <v>2996</v>
      </c>
      <c r="H503" s="14">
        <v>0</v>
      </c>
      <c r="I503" s="16" t="b">
        <f t="shared" si="39"/>
        <v>1</v>
      </c>
      <c r="K503" s="14">
        <v>13221</v>
      </c>
      <c r="L503" s="14">
        <v>0</v>
      </c>
      <c r="M503" s="16"/>
    </row>
    <row r="504" spans="1:13" x14ac:dyDescent="0.3">
      <c r="A504" s="26">
        <f t="shared" si="35"/>
        <v>13</v>
      </c>
      <c r="B504" s="14">
        <v>13223</v>
      </c>
      <c r="C504" s="14">
        <f t="shared" si="36"/>
        <v>1</v>
      </c>
      <c r="D504" s="14" t="str">
        <f t="shared" si="37"/>
        <v>Submittal</v>
      </c>
      <c r="F504" s="16">
        <f t="shared" si="38"/>
        <v>27015</v>
      </c>
      <c r="G504" s="15" t="s">
        <v>2997</v>
      </c>
      <c r="H504" s="14">
        <v>0</v>
      </c>
      <c r="I504" s="16" t="b">
        <f t="shared" si="39"/>
        <v>1</v>
      </c>
      <c r="K504" s="14">
        <v>13223</v>
      </c>
      <c r="L504" s="14">
        <v>1</v>
      </c>
      <c r="M504" s="16"/>
    </row>
    <row r="505" spans="1:13" x14ac:dyDescent="0.3">
      <c r="A505" s="26">
        <f t="shared" si="35"/>
        <v>13</v>
      </c>
      <c r="B505" s="14">
        <v>13225</v>
      </c>
      <c r="C505" s="14">
        <f t="shared" si="36"/>
        <v>0</v>
      </c>
      <c r="D505" s="14" t="str">
        <f t="shared" si="37"/>
        <v>Submittal</v>
      </c>
      <c r="F505" s="16">
        <f t="shared" si="38"/>
        <v>27017</v>
      </c>
      <c r="G505" s="15" t="s">
        <v>2998</v>
      </c>
      <c r="H505" s="14">
        <v>0</v>
      </c>
      <c r="I505" s="16" t="b">
        <f t="shared" si="39"/>
        <v>1</v>
      </c>
      <c r="K505" s="14">
        <v>13225</v>
      </c>
      <c r="L505" s="14">
        <v>0</v>
      </c>
      <c r="M505" s="16"/>
    </row>
    <row r="506" spans="1:13" x14ac:dyDescent="0.3">
      <c r="A506" s="26">
        <f t="shared" si="35"/>
        <v>13</v>
      </c>
      <c r="B506" s="14">
        <v>13227</v>
      </c>
      <c r="C506" s="14">
        <f t="shared" si="36"/>
        <v>0</v>
      </c>
      <c r="D506" s="14" t="str">
        <f t="shared" si="37"/>
        <v>Submittal</v>
      </c>
      <c r="F506" s="16">
        <f t="shared" si="38"/>
        <v>27019</v>
      </c>
      <c r="G506" s="15" t="s">
        <v>2999</v>
      </c>
      <c r="H506" s="14">
        <v>0</v>
      </c>
      <c r="I506" s="16" t="b">
        <f t="shared" si="39"/>
        <v>0</v>
      </c>
      <c r="K506" s="14">
        <v>13227</v>
      </c>
      <c r="L506" s="14">
        <v>0</v>
      </c>
      <c r="M506" s="16"/>
    </row>
    <row r="507" spans="1:13" x14ac:dyDescent="0.3">
      <c r="A507" s="26">
        <f t="shared" si="35"/>
        <v>13</v>
      </c>
      <c r="B507" s="14">
        <v>13229</v>
      </c>
      <c r="C507" s="14">
        <f t="shared" si="36"/>
        <v>0</v>
      </c>
      <c r="D507" s="14" t="str">
        <f t="shared" si="37"/>
        <v>Submittal</v>
      </c>
      <c r="F507" s="16">
        <f t="shared" si="38"/>
        <v>27021</v>
      </c>
      <c r="G507" s="15" t="s">
        <v>3000</v>
      </c>
      <c r="H507" s="14">
        <v>0</v>
      </c>
      <c r="I507" s="16" t="b">
        <f t="shared" si="39"/>
        <v>1</v>
      </c>
      <c r="K507" s="14">
        <v>13229</v>
      </c>
      <c r="L507" s="14">
        <v>0</v>
      </c>
      <c r="M507" s="16"/>
    </row>
    <row r="508" spans="1:13" x14ac:dyDescent="0.3">
      <c r="A508" s="26">
        <f t="shared" si="35"/>
        <v>13</v>
      </c>
      <c r="B508" s="14">
        <v>13231</v>
      </c>
      <c r="C508" s="14">
        <f t="shared" si="36"/>
        <v>0</v>
      </c>
      <c r="D508" s="14" t="str">
        <f t="shared" si="37"/>
        <v>Submittal</v>
      </c>
      <c r="F508" s="16">
        <f t="shared" si="38"/>
        <v>27023</v>
      </c>
      <c r="G508" s="15" t="s">
        <v>3001</v>
      </c>
      <c r="H508" s="14">
        <v>0</v>
      </c>
      <c r="I508" s="16" t="b">
        <f t="shared" si="39"/>
        <v>1</v>
      </c>
      <c r="K508" s="14">
        <v>13231</v>
      </c>
      <c r="L508" s="14">
        <v>0</v>
      </c>
      <c r="M508" s="16"/>
    </row>
    <row r="509" spans="1:13" x14ac:dyDescent="0.3">
      <c r="A509" s="26">
        <f t="shared" si="35"/>
        <v>13</v>
      </c>
      <c r="B509" s="14">
        <v>13233</v>
      </c>
      <c r="C509" s="14">
        <f t="shared" si="36"/>
        <v>0</v>
      </c>
      <c r="D509" s="14" t="str">
        <f t="shared" si="37"/>
        <v>Submittal</v>
      </c>
      <c r="F509" s="16">
        <f t="shared" si="38"/>
        <v>27025</v>
      </c>
      <c r="G509" s="15" t="s">
        <v>3002</v>
      </c>
      <c r="H509" s="14">
        <v>0</v>
      </c>
      <c r="I509" s="16" t="b">
        <f t="shared" si="39"/>
        <v>1</v>
      </c>
      <c r="K509" s="14">
        <v>13233</v>
      </c>
      <c r="L509" s="14">
        <v>0</v>
      </c>
      <c r="M509" s="16"/>
    </row>
    <row r="510" spans="1:13" x14ac:dyDescent="0.3">
      <c r="A510" s="26">
        <f t="shared" si="35"/>
        <v>13</v>
      </c>
      <c r="B510" s="14">
        <v>13235</v>
      </c>
      <c r="C510" s="14">
        <f t="shared" si="36"/>
        <v>0</v>
      </c>
      <c r="D510" s="14" t="str">
        <f t="shared" si="37"/>
        <v>Submittal</v>
      </c>
      <c r="F510" s="16">
        <f t="shared" si="38"/>
        <v>27027</v>
      </c>
      <c r="G510" s="15" t="s">
        <v>3003</v>
      </c>
      <c r="H510" s="14">
        <v>0</v>
      </c>
      <c r="I510" s="16" t="b">
        <f t="shared" si="39"/>
        <v>1</v>
      </c>
      <c r="K510" s="14">
        <v>13235</v>
      </c>
      <c r="L510" s="14">
        <v>0</v>
      </c>
      <c r="M510" s="16"/>
    </row>
    <row r="511" spans="1:13" x14ac:dyDescent="0.3">
      <c r="A511" s="26">
        <f t="shared" si="35"/>
        <v>13</v>
      </c>
      <c r="B511" s="14">
        <v>13237</v>
      </c>
      <c r="C511" s="14">
        <f t="shared" si="36"/>
        <v>0</v>
      </c>
      <c r="D511" s="14" t="str">
        <f t="shared" si="37"/>
        <v>Submittal</v>
      </c>
      <c r="F511" s="16">
        <f t="shared" si="38"/>
        <v>27029</v>
      </c>
      <c r="G511" s="15" t="s">
        <v>3004</v>
      </c>
      <c r="H511" s="14">
        <v>0</v>
      </c>
      <c r="I511" s="16" t="b">
        <f t="shared" si="39"/>
        <v>1</v>
      </c>
      <c r="K511" s="14">
        <v>13237</v>
      </c>
      <c r="L511" s="14">
        <v>0</v>
      </c>
      <c r="M511" s="16"/>
    </row>
    <row r="512" spans="1:13" x14ac:dyDescent="0.3">
      <c r="A512" s="26">
        <f t="shared" si="35"/>
        <v>13</v>
      </c>
      <c r="B512" s="14">
        <v>13239</v>
      </c>
      <c r="C512" s="14">
        <f t="shared" si="36"/>
        <v>0</v>
      </c>
      <c r="D512" s="14" t="str">
        <f t="shared" si="37"/>
        <v>Submittal</v>
      </c>
      <c r="F512" s="16">
        <f t="shared" si="38"/>
        <v>27031</v>
      </c>
      <c r="G512" s="15" t="s">
        <v>3005</v>
      </c>
      <c r="H512" s="14">
        <v>0</v>
      </c>
      <c r="I512" s="16" t="b">
        <f t="shared" si="39"/>
        <v>1</v>
      </c>
      <c r="K512" s="14">
        <v>13239</v>
      </c>
      <c r="L512" s="14">
        <v>0</v>
      </c>
      <c r="M512" s="16"/>
    </row>
    <row r="513" spans="1:13" x14ac:dyDescent="0.3">
      <c r="A513" s="26">
        <f t="shared" si="35"/>
        <v>13</v>
      </c>
      <c r="B513" s="14">
        <v>13241</v>
      </c>
      <c r="C513" s="14">
        <f t="shared" si="36"/>
        <v>0</v>
      </c>
      <c r="D513" s="14" t="str">
        <f t="shared" si="37"/>
        <v>Submittal</v>
      </c>
      <c r="F513" s="16">
        <f t="shared" si="38"/>
        <v>27033</v>
      </c>
      <c r="G513" s="15" t="s">
        <v>3006</v>
      </c>
      <c r="H513" s="14">
        <v>0</v>
      </c>
      <c r="I513" s="16" t="b">
        <f t="shared" si="39"/>
        <v>1</v>
      </c>
      <c r="K513" s="14">
        <v>13241</v>
      </c>
      <c r="L513" s="14">
        <v>0</v>
      </c>
      <c r="M513" s="16"/>
    </row>
    <row r="514" spans="1:13" x14ac:dyDescent="0.3">
      <c r="A514" s="26">
        <f t="shared" si="35"/>
        <v>13</v>
      </c>
      <c r="B514" s="14">
        <v>13243</v>
      </c>
      <c r="C514" s="14">
        <f t="shared" si="36"/>
        <v>0</v>
      </c>
      <c r="D514" s="14" t="str">
        <f t="shared" si="37"/>
        <v>Submittal</v>
      </c>
      <c r="F514" s="16">
        <f t="shared" si="38"/>
        <v>27035</v>
      </c>
      <c r="G514" s="15" t="s">
        <v>3007</v>
      </c>
      <c r="H514" s="14">
        <v>0</v>
      </c>
      <c r="I514" s="16" t="b">
        <f t="shared" si="39"/>
        <v>1</v>
      </c>
      <c r="K514" s="14">
        <v>13243</v>
      </c>
      <c r="L514" s="14">
        <v>0</v>
      </c>
      <c r="M514" s="16"/>
    </row>
    <row r="515" spans="1:13" x14ac:dyDescent="0.3">
      <c r="A515" s="26">
        <f t="shared" si="35"/>
        <v>13</v>
      </c>
      <c r="B515" s="14">
        <v>13245</v>
      </c>
      <c r="C515" s="14">
        <f t="shared" si="36"/>
        <v>0</v>
      </c>
      <c r="D515" s="14" t="str">
        <f t="shared" si="37"/>
        <v>Submittal</v>
      </c>
      <c r="F515" s="16">
        <f t="shared" si="38"/>
        <v>27037</v>
      </c>
      <c r="G515" s="15" t="s">
        <v>3008</v>
      </c>
      <c r="H515" s="14">
        <v>0</v>
      </c>
      <c r="I515" s="16" t="b">
        <f t="shared" si="39"/>
        <v>0</v>
      </c>
      <c r="K515" s="14">
        <v>13245</v>
      </c>
      <c r="L515" s="14">
        <v>0</v>
      </c>
      <c r="M515" s="16"/>
    </row>
    <row r="516" spans="1:13" x14ac:dyDescent="0.3">
      <c r="A516" s="26">
        <f t="shared" si="35"/>
        <v>13</v>
      </c>
      <c r="B516" s="14">
        <v>13247</v>
      </c>
      <c r="C516" s="14">
        <f t="shared" si="36"/>
        <v>1</v>
      </c>
      <c r="D516" s="14" t="str">
        <f t="shared" si="37"/>
        <v>Submittal</v>
      </c>
      <c r="F516" s="16">
        <f t="shared" si="38"/>
        <v>27039</v>
      </c>
      <c r="G516" s="15" t="s">
        <v>3009</v>
      </c>
      <c r="H516" s="14">
        <v>0</v>
      </c>
      <c r="I516" s="16" t="b">
        <f t="shared" si="39"/>
        <v>1</v>
      </c>
      <c r="K516" s="14">
        <v>13247</v>
      </c>
      <c r="L516" s="14">
        <v>1</v>
      </c>
      <c r="M516" s="16"/>
    </row>
    <row r="517" spans="1:13" x14ac:dyDescent="0.3">
      <c r="A517" s="26">
        <f t="shared" si="35"/>
        <v>13</v>
      </c>
      <c r="B517" s="14">
        <v>13249</v>
      </c>
      <c r="C517" s="14">
        <f t="shared" si="36"/>
        <v>0</v>
      </c>
      <c r="D517" s="14" t="str">
        <f t="shared" si="37"/>
        <v>Submittal</v>
      </c>
      <c r="F517" s="16">
        <f t="shared" si="38"/>
        <v>27041</v>
      </c>
      <c r="G517" s="15" t="s">
        <v>3010</v>
      </c>
      <c r="H517" s="14">
        <v>0</v>
      </c>
      <c r="I517" s="16" t="b">
        <f t="shared" si="39"/>
        <v>1</v>
      </c>
      <c r="K517" s="14">
        <v>13249</v>
      </c>
      <c r="L517" s="14">
        <v>0</v>
      </c>
      <c r="M517" s="16"/>
    </row>
    <row r="518" spans="1:13" x14ac:dyDescent="0.3">
      <c r="A518" s="26">
        <f t="shared" ref="A518:A581" si="40">TRUNC(B518/1000,0)</f>
        <v>13</v>
      </c>
      <c r="B518" s="14">
        <v>13251</v>
      </c>
      <c r="C518" s="14">
        <f t="shared" ref="C518:C581" si="41">IF(ISNA(VLOOKUP(B518,$F$4:$H$1697,3,FALSE)),VLOOKUP(B518,$K$4:$L$3233,2,FALSE),VLOOKUP(B518,$F$4:$H$1697,3,FALSE))</f>
        <v>0</v>
      </c>
      <c r="D518" s="14" t="str">
        <f t="shared" ref="D518:D581" si="42">IF(ISNA(VLOOKUP(B518,$F$4:$H$1697,3,FALSE)),"MOVES","Submittal")</f>
        <v>Submittal</v>
      </c>
      <c r="F518" s="16">
        <f t="shared" ref="F518:F581" si="43">MID(G518,2,5)*1</f>
        <v>27043</v>
      </c>
      <c r="G518" s="15" t="s">
        <v>3011</v>
      </c>
      <c r="H518" s="14">
        <v>0</v>
      </c>
      <c r="I518" s="16" t="b">
        <f t="shared" ref="I518:I581" si="44">VLOOKUP(F518,$K$4:$L$3233,2,FALSE)=H518</f>
        <v>1</v>
      </c>
      <c r="K518" s="14">
        <v>13251</v>
      </c>
      <c r="L518" s="14">
        <v>0</v>
      </c>
      <c r="M518" s="16"/>
    </row>
    <row r="519" spans="1:13" x14ac:dyDescent="0.3">
      <c r="A519" s="26">
        <f t="shared" si="40"/>
        <v>13</v>
      </c>
      <c r="B519" s="14">
        <v>13253</v>
      </c>
      <c r="C519" s="14">
        <f t="shared" si="41"/>
        <v>0</v>
      </c>
      <c r="D519" s="14" t="str">
        <f t="shared" si="42"/>
        <v>Submittal</v>
      </c>
      <c r="F519" s="16">
        <f t="shared" si="43"/>
        <v>27045</v>
      </c>
      <c r="G519" s="15" t="s">
        <v>3012</v>
      </c>
      <c r="H519" s="14">
        <v>0</v>
      </c>
      <c r="I519" s="16" t="b">
        <f t="shared" si="44"/>
        <v>1</v>
      </c>
      <c r="K519" s="14">
        <v>13253</v>
      </c>
      <c r="L519" s="14">
        <v>0</v>
      </c>
      <c r="M519" s="16"/>
    </row>
    <row r="520" spans="1:13" x14ac:dyDescent="0.3">
      <c r="A520" s="26">
        <f t="shared" si="40"/>
        <v>13</v>
      </c>
      <c r="B520" s="14">
        <v>13255</v>
      </c>
      <c r="C520" s="14">
        <f t="shared" si="41"/>
        <v>0</v>
      </c>
      <c r="D520" s="14" t="str">
        <f t="shared" si="42"/>
        <v>Submittal</v>
      </c>
      <c r="F520" s="16">
        <f t="shared" si="43"/>
        <v>27047</v>
      </c>
      <c r="G520" s="15" t="s">
        <v>3013</v>
      </c>
      <c r="H520" s="14">
        <v>0</v>
      </c>
      <c r="I520" s="16" t="b">
        <f t="shared" si="44"/>
        <v>1</v>
      </c>
      <c r="K520" s="14">
        <v>13255</v>
      </c>
      <c r="L520" s="14">
        <v>0</v>
      </c>
      <c r="M520" s="16"/>
    </row>
    <row r="521" spans="1:13" x14ac:dyDescent="0.3">
      <c r="A521" s="26">
        <f t="shared" si="40"/>
        <v>13</v>
      </c>
      <c r="B521" s="14">
        <v>13257</v>
      </c>
      <c r="C521" s="14">
        <f t="shared" si="41"/>
        <v>0</v>
      </c>
      <c r="D521" s="14" t="str">
        <f t="shared" si="42"/>
        <v>Submittal</v>
      </c>
      <c r="F521" s="16">
        <f t="shared" si="43"/>
        <v>27049</v>
      </c>
      <c r="G521" s="15" t="s">
        <v>3014</v>
      </c>
      <c r="H521" s="14">
        <v>0</v>
      </c>
      <c r="I521" s="16" t="b">
        <f t="shared" si="44"/>
        <v>1</v>
      </c>
      <c r="K521" s="14">
        <v>13257</v>
      </c>
      <c r="L521" s="14">
        <v>0</v>
      </c>
      <c r="M521" s="16"/>
    </row>
    <row r="522" spans="1:13" x14ac:dyDescent="0.3">
      <c r="A522" s="26">
        <f t="shared" si="40"/>
        <v>13</v>
      </c>
      <c r="B522" s="14">
        <v>13259</v>
      </c>
      <c r="C522" s="14">
        <f t="shared" si="41"/>
        <v>0</v>
      </c>
      <c r="D522" s="14" t="str">
        <f t="shared" si="42"/>
        <v>Submittal</v>
      </c>
      <c r="F522" s="16">
        <f t="shared" si="43"/>
        <v>27051</v>
      </c>
      <c r="G522" s="15" t="s">
        <v>3015</v>
      </c>
      <c r="H522" s="14">
        <v>0</v>
      </c>
      <c r="I522" s="16" t="b">
        <f t="shared" si="44"/>
        <v>1</v>
      </c>
      <c r="K522" s="14">
        <v>13259</v>
      </c>
      <c r="L522" s="14">
        <v>0</v>
      </c>
      <c r="M522" s="16"/>
    </row>
    <row r="523" spans="1:13" x14ac:dyDescent="0.3">
      <c r="A523" s="26">
        <f t="shared" si="40"/>
        <v>13</v>
      </c>
      <c r="B523" s="14">
        <v>13261</v>
      </c>
      <c r="C523" s="14">
        <f t="shared" si="41"/>
        <v>0</v>
      </c>
      <c r="D523" s="14" t="str">
        <f t="shared" si="42"/>
        <v>Submittal</v>
      </c>
      <c r="F523" s="16">
        <f t="shared" si="43"/>
        <v>27053</v>
      </c>
      <c r="G523" s="15" t="s">
        <v>3016</v>
      </c>
      <c r="H523" s="14">
        <v>0</v>
      </c>
      <c r="I523" s="16" t="b">
        <f t="shared" si="44"/>
        <v>0</v>
      </c>
      <c r="K523" s="14">
        <v>13261</v>
      </c>
      <c r="L523" s="14">
        <v>0</v>
      </c>
      <c r="M523" s="16"/>
    </row>
    <row r="524" spans="1:13" x14ac:dyDescent="0.3">
      <c r="A524" s="26">
        <f t="shared" si="40"/>
        <v>13</v>
      </c>
      <c r="B524" s="14">
        <v>13263</v>
      </c>
      <c r="C524" s="14">
        <f t="shared" si="41"/>
        <v>0</v>
      </c>
      <c r="D524" s="14" t="str">
        <f t="shared" si="42"/>
        <v>Submittal</v>
      </c>
      <c r="F524" s="16">
        <f t="shared" si="43"/>
        <v>27055</v>
      </c>
      <c r="G524" s="15" t="s">
        <v>3017</v>
      </c>
      <c r="H524" s="14">
        <v>0</v>
      </c>
      <c r="I524" s="16" t="b">
        <f t="shared" si="44"/>
        <v>1</v>
      </c>
      <c r="K524" s="14">
        <v>13263</v>
      </c>
      <c r="L524" s="14">
        <v>0</v>
      </c>
      <c r="M524" s="16"/>
    </row>
    <row r="525" spans="1:13" x14ac:dyDescent="0.3">
      <c r="A525" s="26">
        <f t="shared" si="40"/>
        <v>13</v>
      </c>
      <c r="B525" s="14">
        <v>13265</v>
      </c>
      <c r="C525" s="14">
        <f t="shared" si="41"/>
        <v>0</v>
      </c>
      <c r="D525" s="14" t="str">
        <f t="shared" si="42"/>
        <v>Submittal</v>
      </c>
      <c r="F525" s="16">
        <f t="shared" si="43"/>
        <v>27057</v>
      </c>
      <c r="G525" s="15" t="s">
        <v>3018</v>
      </c>
      <c r="H525" s="14">
        <v>0</v>
      </c>
      <c r="I525" s="16" t="b">
        <f t="shared" si="44"/>
        <v>1</v>
      </c>
      <c r="K525" s="14">
        <v>13265</v>
      </c>
      <c r="L525" s="14">
        <v>0</v>
      </c>
      <c r="M525" s="16"/>
    </row>
    <row r="526" spans="1:13" x14ac:dyDescent="0.3">
      <c r="A526" s="26">
        <f t="shared" si="40"/>
        <v>13</v>
      </c>
      <c r="B526" s="14">
        <v>13267</v>
      </c>
      <c r="C526" s="14">
        <f t="shared" si="41"/>
        <v>0</v>
      </c>
      <c r="D526" s="14" t="str">
        <f t="shared" si="42"/>
        <v>Submittal</v>
      </c>
      <c r="F526" s="16">
        <f t="shared" si="43"/>
        <v>27059</v>
      </c>
      <c r="G526" s="15" t="s">
        <v>3019</v>
      </c>
      <c r="H526" s="14">
        <v>0</v>
      </c>
      <c r="I526" s="16" t="b">
        <f t="shared" si="44"/>
        <v>1</v>
      </c>
      <c r="K526" s="14">
        <v>13267</v>
      </c>
      <c r="L526" s="14">
        <v>0</v>
      </c>
      <c r="M526" s="16"/>
    </row>
    <row r="527" spans="1:13" x14ac:dyDescent="0.3">
      <c r="A527" s="26">
        <f t="shared" si="40"/>
        <v>13</v>
      </c>
      <c r="B527" s="14">
        <v>13269</v>
      </c>
      <c r="C527" s="14">
        <f t="shared" si="41"/>
        <v>0</v>
      </c>
      <c r="D527" s="14" t="str">
        <f t="shared" si="42"/>
        <v>Submittal</v>
      </c>
      <c r="F527" s="16">
        <f t="shared" si="43"/>
        <v>27061</v>
      </c>
      <c r="G527" s="15" t="s">
        <v>3020</v>
      </c>
      <c r="H527" s="14">
        <v>0</v>
      </c>
      <c r="I527" s="16" t="b">
        <f t="shared" si="44"/>
        <v>1</v>
      </c>
      <c r="K527" s="14">
        <v>13269</v>
      </c>
      <c r="L527" s="14">
        <v>0</v>
      </c>
      <c r="M527" s="16"/>
    </row>
    <row r="528" spans="1:13" x14ac:dyDescent="0.3">
      <c r="A528" s="26">
        <f t="shared" si="40"/>
        <v>13</v>
      </c>
      <c r="B528" s="14">
        <v>13271</v>
      </c>
      <c r="C528" s="14">
        <f t="shared" si="41"/>
        <v>0</v>
      </c>
      <c r="D528" s="14" t="str">
        <f t="shared" si="42"/>
        <v>Submittal</v>
      </c>
      <c r="F528" s="16">
        <f t="shared" si="43"/>
        <v>27063</v>
      </c>
      <c r="G528" s="15" t="s">
        <v>3021</v>
      </c>
      <c r="H528" s="14">
        <v>0</v>
      </c>
      <c r="I528" s="16" t="b">
        <f t="shared" si="44"/>
        <v>1</v>
      </c>
      <c r="K528" s="14">
        <v>13271</v>
      </c>
      <c r="L528" s="14">
        <v>0</v>
      </c>
      <c r="M528" s="16"/>
    </row>
    <row r="529" spans="1:13" x14ac:dyDescent="0.3">
      <c r="A529" s="26">
        <f t="shared" si="40"/>
        <v>13</v>
      </c>
      <c r="B529" s="14">
        <v>13273</v>
      </c>
      <c r="C529" s="14">
        <f t="shared" si="41"/>
        <v>0</v>
      </c>
      <c r="D529" s="14" t="str">
        <f t="shared" si="42"/>
        <v>Submittal</v>
      </c>
      <c r="F529" s="16">
        <f t="shared" si="43"/>
        <v>27065</v>
      </c>
      <c r="G529" s="15" t="s">
        <v>3022</v>
      </c>
      <c r="H529" s="14">
        <v>0</v>
      </c>
      <c r="I529" s="16" t="b">
        <f t="shared" si="44"/>
        <v>1</v>
      </c>
      <c r="K529" s="14">
        <v>13273</v>
      </c>
      <c r="L529" s="14">
        <v>0</v>
      </c>
      <c r="M529" s="16"/>
    </row>
    <row r="530" spans="1:13" x14ac:dyDescent="0.3">
      <c r="A530" s="26">
        <f t="shared" si="40"/>
        <v>13</v>
      </c>
      <c r="B530" s="14">
        <v>13275</v>
      </c>
      <c r="C530" s="14">
        <f t="shared" si="41"/>
        <v>0</v>
      </c>
      <c r="D530" s="14" t="str">
        <f t="shared" si="42"/>
        <v>Submittal</v>
      </c>
      <c r="F530" s="16">
        <f t="shared" si="43"/>
        <v>27067</v>
      </c>
      <c r="G530" s="15" t="s">
        <v>3023</v>
      </c>
      <c r="H530" s="14">
        <v>0</v>
      </c>
      <c r="I530" s="16" t="b">
        <f t="shared" si="44"/>
        <v>1</v>
      </c>
      <c r="K530" s="14">
        <v>13275</v>
      </c>
      <c r="L530" s="14">
        <v>0</v>
      </c>
      <c r="M530" s="16"/>
    </row>
    <row r="531" spans="1:13" x14ac:dyDescent="0.3">
      <c r="A531" s="26">
        <f t="shared" si="40"/>
        <v>13</v>
      </c>
      <c r="B531" s="14">
        <v>13277</v>
      </c>
      <c r="C531" s="14">
        <f t="shared" si="41"/>
        <v>0</v>
      </c>
      <c r="D531" s="14" t="str">
        <f t="shared" si="42"/>
        <v>Submittal</v>
      </c>
      <c r="F531" s="16">
        <f t="shared" si="43"/>
        <v>27069</v>
      </c>
      <c r="G531" s="15" t="s">
        <v>3024</v>
      </c>
      <c r="H531" s="14">
        <v>0</v>
      </c>
      <c r="I531" s="16" t="b">
        <f t="shared" si="44"/>
        <v>1</v>
      </c>
      <c r="K531" s="14">
        <v>13277</v>
      </c>
      <c r="L531" s="14">
        <v>0</v>
      </c>
      <c r="M531" s="16"/>
    </row>
    <row r="532" spans="1:13" x14ac:dyDescent="0.3">
      <c r="A532" s="26">
        <f t="shared" si="40"/>
        <v>13</v>
      </c>
      <c r="B532" s="14">
        <v>13279</v>
      </c>
      <c r="C532" s="14">
        <f t="shared" si="41"/>
        <v>0</v>
      </c>
      <c r="D532" s="14" t="str">
        <f t="shared" si="42"/>
        <v>Submittal</v>
      </c>
      <c r="F532" s="16">
        <f t="shared" si="43"/>
        <v>27071</v>
      </c>
      <c r="G532" s="15" t="s">
        <v>3025</v>
      </c>
      <c r="H532" s="14">
        <v>0</v>
      </c>
      <c r="I532" s="16" t="b">
        <f t="shared" si="44"/>
        <v>1</v>
      </c>
      <c r="K532" s="14">
        <v>13279</v>
      </c>
      <c r="L532" s="14">
        <v>0</v>
      </c>
      <c r="M532" s="16"/>
    </row>
    <row r="533" spans="1:13" x14ac:dyDescent="0.3">
      <c r="A533" s="26">
        <f t="shared" si="40"/>
        <v>13</v>
      </c>
      <c r="B533" s="14">
        <v>13281</v>
      </c>
      <c r="C533" s="14">
        <f t="shared" si="41"/>
        <v>0</v>
      </c>
      <c r="D533" s="14" t="str">
        <f t="shared" si="42"/>
        <v>Submittal</v>
      </c>
      <c r="F533" s="16">
        <f t="shared" si="43"/>
        <v>27073</v>
      </c>
      <c r="G533" s="15" t="s">
        <v>3026</v>
      </c>
      <c r="H533" s="14">
        <v>0</v>
      </c>
      <c r="I533" s="16" t="b">
        <f t="shared" si="44"/>
        <v>1</v>
      </c>
      <c r="K533" s="14">
        <v>13281</v>
      </c>
      <c r="L533" s="14">
        <v>0</v>
      </c>
      <c r="M533" s="16"/>
    </row>
    <row r="534" spans="1:13" x14ac:dyDescent="0.3">
      <c r="A534" s="26">
        <f t="shared" si="40"/>
        <v>13</v>
      </c>
      <c r="B534" s="14">
        <v>13283</v>
      </c>
      <c r="C534" s="14">
        <f t="shared" si="41"/>
        <v>0</v>
      </c>
      <c r="D534" s="14" t="str">
        <f t="shared" si="42"/>
        <v>Submittal</v>
      </c>
      <c r="F534" s="16">
        <f t="shared" si="43"/>
        <v>27075</v>
      </c>
      <c r="G534" s="15" t="s">
        <v>3027</v>
      </c>
      <c r="H534" s="14">
        <v>0</v>
      </c>
      <c r="I534" s="16" t="b">
        <f t="shared" si="44"/>
        <v>1</v>
      </c>
      <c r="K534" s="14">
        <v>13283</v>
      </c>
      <c r="L534" s="14">
        <v>0</v>
      </c>
      <c r="M534" s="16"/>
    </row>
    <row r="535" spans="1:13" x14ac:dyDescent="0.3">
      <c r="A535" s="26">
        <f t="shared" si="40"/>
        <v>13</v>
      </c>
      <c r="B535" s="14">
        <v>13285</v>
      </c>
      <c r="C535" s="14">
        <f t="shared" si="41"/>
        <v>0</v>
      </c>
      <c r="D535" s="14" t="str">
        <f t="shared" si="42"/>
        <v>Submittal</v>
      </c>
      <c r="F535" s="16">
        <f t="shared" si="43"/>
        <v>27077</v>
      </c>
      <c r="G535" s="15" t="s">
        <v>3028</v>
      </c>
      <c r="H535" s="14">
        <v>0</v>
      </c>
      <c r="I535" s="16" t="b">
        <f t="shared" si="44"/>
        <v>1</v>
      </c>
      <c r="K535" s="14">
        <v>13285</v>
      </c>
      <c r="L535" s="14">
        <v>0</v>
      </c>
      <c r="M535" s="16"/>
    </row>
    <row r="536" spans="1:13" x14ac:dyDescent="0.3">
      <c r="A536" s="26">
        <f t="shared" si="40"/>
        <v>13</v>
      </c>
      <c r="B536" s="14">
        <v>13287</v>
      </c>
      <c r="C536" s="14">
        <f t="shared" si="41"/>
        <v>0</v>
      </c>
      <c r="D536" s="14" t="str">
        <f t="shared" si="42"/>
        <v>Submittal</v>
      </c>
      <c r="F536" s="16">
        <f t="shared" si="43"/>
        <v>27079</v>
      </c>
      <c r="G536" s="15" t="s">
        <v>3029</v>
      </c>
      <c r="H536" s="14">
        <v>0</v>
      </c>
      <c r="I536" s="16" t="b">
        <f t="shared" si="44"/>
        <v>1</v>
      </c>
      <c r="K536" s="14">
        <v>13287</v>
      </c>
      <c r="L536" s="14">
        <v>0</v>
      </c>
      <c r="M536" s="16"/>
    </row>
    <row r="537" spans="1:13" x14ac:dyDescent="0.3">
      <c r="A537" s="26">
        <f t="shared" si="40"/>
        <v>13</v>
      </c>
      <c r="B537" s="14">
        <v>13289</v>
      </c>
      <c r="C537" s="14">
        <f t="shared" si="41"/>
        <v>0</v>
      </c>
      <c r="D537" s="14" t="str">
        <f t="shared" si="42"/>
        <v>Submittal</v>
      </c>
      <c r="F537" s="16">
        <f t="shared" si="43"/>
        <v>27081</v>
      </c>
      <c r="G537" s="15" t="s">
        <v>3030</v>
      </c>
      <c r="H537" s="14">
        <v>0</v>
      </c>
      <c r="I537" s="16" t="b">
        <f t="shared" si="44"/>
        <v>1</v>
      </c>
      <c r="K537" s="14">
        <v>13289</v>
      </c>
      <c r="L537" s="14">
        <v>0</v>
      </c>
      <c r="M537" s="16"/>
    </row>
    <row r="538" spans="1:13" x14ac:dyDescent="0.3">
      <c r="A538" s="26">
        <f t="shared" si="40"/>
        <v>13</v>
      </c>
      <c r="B538" s="14">
        <v>13291</v>
      </c>
      <c r="C538" s="14">
        <f t="shared" si="41"/>
        <v>0</v>
      </c>
      <c r="D538" s="14" t="str">
        <f t="shared" si="42"/>
        <v>Submittal</v>
      </c>
      <c r="F538" s="16">
        <f t="shared" si="43"/>
        <v>27083</v>
      </c>
      <c r="G538" s="15" t="s">
        <v>3031</v>
      </c>
      <c r="H538" s="14">
        <v>0</v>
      </c>
      <c r="I538" s="16" t="b">
        <f t="shared" si="44"/>
        <v>1</v>
      </c>
      <c r="K538" s="14">
        <v>13291</v>
      </c>
      <c r="L538" s="14">
        <v>0</v>
      </c>
      <c r="M538" s="16"/>
    </row>
    <row r="539" spans="1:13" x14ac:dyDescent="0.3">
      <c r="A539" s="26">
        <f t="shared" si="40"/>
        <v>13</v>
      </c>
      <c r="B539" s="14">
        <v>13293</v>
      </c>
      <c r="C539" s="14">
        <f t="shared" si="41"/>
        <v>0</v>
      </c>
      <c r="D539" s="14" t="str">
        <f t="shared" si="42"/>
        <v>Submittal</v>
      </c>
      <c r="F539" s="16">
        <f t="shared" si="43"/>
        <v>27085</v>
      </c>
      <c r="G539" s="15" t="s">
        <v>3032</v>
      </c>
      <c r="H539" s="14">
        <v>0</v>
      </c>
      <c r="I539" s="16" t="b">
        <f t="shared" si="44"/>
        <v>1</v>
      </c>
      <c r="K539" s="14">
        <v>13293</v>
      </c>
      <c r="L539" s="14">
        <v>0</v>
      </c>
      <c r="M539" s="16"/>
    </row>
    <row r="540" spans="1:13" x14ac:dyDescent="0.3">
      <c r="A540" s="26">
        <f t="shared" si="40"/>
        <v>13</v>
      </c>
      <c r="B540" s="14">
        <v>13295</v>
      </c>
      <c r="C540" s="14">
        <f t="shared" si="41"/>
        <v>0</v>
      </c>
      <c r="D540" s="14" t="str">
        <f t="shared" si="42"/>
        <v>Submittal</v>
      </c>
      <c r="F540" s="16">
        <f t="shared" si="43"/>
        <v>27087</v>
      </c>
      <c r="G540" s="15" t="s">
        <v>3033</v>
      </c>
      <c r="H540" s="14">
        <v>0</v>
      </c>
      <c r="I540" s="16" t="b">
        <f t="shared" si="44"/>
        <v>1</v>
      </c>
      <c r="K540" s="14">
        <v>13295</v>
      </c>
      <c r="L540" s="14">
        <v>0</v>
      </c>
      <c r="M540" s="16"/>
    </row>
    <row r="541" spans="1:13" x14ac:dyDescent="0.3">
      <c r="A541" s="26">
        <f t="shared" si="40"/>
        <v>13</v>
      </c>
      <c r="B541" s="14">
        <v>13297</v>
      </c>
      <c r="C541" s="14">
        <f t="shared" si="41"/>
        <v>0</v>
      </c>
      <c r="D541" s="14" t="str">
        <f t="shared" si="42"/>
        <v>Submittal</v>
      </c>
      <c r="F541" s="16">
        <f t="shared" si="43"/>
        <v>27089</v>
      </c>
      <c r="G541" s="15" t="s">
        <v>3034</v>
      </c>
      <c r="H541" s="14">
        <v>0</v>
      </c>
      <c r="I541" s="16" t="b">
        <f t="shared" si="44"/>
        <v>1</v>
      </c>
      <c r="K541" s="14">
        <v>13297</v>
      </c>
      <c r="L541" s="14">
        <v>0</v>
      </c>
      <c r="M541" s="16"/>
    </row>
    <row r="542" spans="1:13" x14ac:dyDescent="0.3">
      <c r="A542" s="26">
        <f t="shared" si="40"/>
        <v>13</v>
      </c>
      <c r="B542" s="14">
        <v>13299</v>
      </c>
      <c r="C542" s="14">
        <f t="shared" si="41"/>
        <v>0</v>
      </c>
      <c r="D542" s="14" t="str">
        <f t="shared" si="42"/>
        <v>Submittal</v>
      </c>
      <c r="F542" s="16">
        <f t="shared" si="43"/>
        <v>27091</v>
      </c>
      <c r="G542" s="15" t="s">
        <v>3035</v>
      </c>
      <c r="H542" s="14">
        <v>0</v>
      </c>
      <c r="I542" s="16" t="b">
        <f t="shared" si="44"/>
        <v>1</v>
      </c>
      <c r="K542" s="14">
        <v>13299</v>
      </c>
      <c r="L542" s="14">
        <v>0</v>
      </c>
      <c r="M542" s="16"/>
    </row>
    <row r="543" spans="1:13" x14ac:dyDescent="0.3">
      <c r="A543" s="26">
        <f t="shared" si="40"/>
        <v>13</v>
      </c>
      <c r="B543" s="14">
        <v>13301</v>
      </c>
      <c r="C543" s="14">
        <f t="shared" si="41"/>
        <v>0</v>
      </c>
      <c r="D543" s="14" t="str">
        <f t="shared" si="42"/>
        <v>Submittal</v>
      </c>
      <c r="F543" s="16">
        <f t="shared" si="43"/>
        <v>27093</v>
      </c>
      <c r="G543" s="15" t="s">
        <v>3036</v>
      </c>
      <c r="H543" s="14">
        <v>0</v>
      </c>
      <c r="I543" s="16" t="b">
        <f t="shared" si="44"/>
        <v>1</v>
      </c>
      <c r="K543" s="14">
        <v>13301</v>
      </c>
      <c r="L543" s="14">
        <v>0</v>
      </c>
      <c r="M543" s="16"/>
    </row>
    <row r="544" spans="1:13" x14ac:dyDescent="0.3">
      <c r="A544" s="26">
        <f t="shared" si="40"/>
        <v>13</v>
      </c>
      <c r="B544" s="14">
        <v>13303</v>
      </c>
      <c r="C544" s="14">
        <f t="shared" si="41"/>
        <v>0</v>
      </c>
      <c r="D544" s="14" t="str">
        <f t="shared" si="42"/>
        <v>Submittal</v>
      </c>
      <c r="F544" s="16">
        <f t="shared" si="43"/>
        <v>27095</v>
      </c>
      <c r="G544" s="15" t="s">
        <v>3037</v>
      </c>
      <c r="H544" s="14">
        <v>0</v>
      </c>
      <c r="I544" s="16" t="b">
        <f t="shared" si="44"/>
        <v>1</v>
      </c>
      <c r="K544" s="14">
        <v>13303</v>
      </c>
      <c r="L544" s="14">
        <v>0</v>
      </c>
      <c r="M544" s="16"/>
    </row>
    <row r="545" spans="1:13" x14ac:dyDescent="0.3">
      <c r="A545" s="26">
        <f t="shared" si="40"/>
        <v>13</v>
      </c>
      <c r="B545" s="14">
        <v>13305</v>
      </c>
      <c r="C545" s="14">
        <f t="shared" si="41"/>
        <v>0</v>
      </c>
      <c r="D545" s="14" t="str">
        <f t="shared" si="42"/>
        <v>Submittal</v>
      </c>
      <c r="F545" s="16">
        <f t="shared" si="43"/>
        <v>27097</v>
      </c>
      <c r="G545" s="15" t="s">
        <v>3038</v>
      </c>
      <c r="H545" s="14">
        <v>0</v>
      </c>
      <c r="I545" s="16" t="b">
        <f t="shared" si="44"/>
        <v>1</v>
      </c>
      <c r="K545" s="14">
        <v>13305</v>
      </c>
      <c r="L545" s="14">
        <v>0</v>
      </c>
      <c r="M545" s="16"/>
    </row>
    <row r="546" spans="1:13" x14ac:dyDescent="0.3">
      <c r="A546" s="26">
        <f t="shared" si="40"/>
        <v>13</v>
      </c>
      <c r="B546" s="14">
        <v>13307</v>
      </c>
      <c r="C546" s="14">
        <f t="shared" si="41"/>
        <v>0</v>
      </c>
      <c r="D546" s="14" t="str">
        <f t="shared" si="42"/>
        <v>Submittal</v>
      </c>
      <c r="F546" s="16">
        <f t="shared" si="43"/>
        <v>27099</v>
      </c>
      <c r="G546" s="15" t="s">
        <v>3039</v>
      </c>
      <c r="H546" s="14">
        <v>0</v>
      </c>
      <c r="I546" s="16" t="b">
        <f t="shared" si="44"/>
        <v>1</v>
      </c>
      <c r="K546" s="14">
        <v>13307</v>
      </c>
      <c r="L546" s="14">
        <v>0</v>
      </c>
      <c r="M546" s="16"/>
    </row>
    <row r="547" spans="1:13" x14ac:dyDescent="0.3">
      <c r="A547" s="26">
        <f t="shared" si="40"/>
        <v>13</v>
      </c>
      <c r="B547" s="14">
        <v>13309</v>
      </c>
      <c r="C547" s="14">
        <f t="shared" si="41"/>
        <v>0</v>
      </c>
      <c r="D547" s="14" t="str">
        <f t="shared" si="42"/>
        <v>Submittal</v>
      </c>
      <c r="F547" s="16">
        <f t="shared" si="43"/>
        <v>27101</v>
      </c>
      <c r="G547" s="15" t="s">
        <v>3040</v>
      </c>
      <c r="H547" s="14">
        <v>0</v>
      </c>
      <c r="I547" s="16" t="b">
        <f t="shared" si="44"/>
        <v>1</v>
      </c>
      <c r="K547" s="14">
        <v>13309</v>
      </c>
      <c r="L547" s="14">
        <v>0</v>
      </c>
      <c r="M547" s="16"/>
    </row>
    <row r="548" spans="1:13" x14ac:dyDescent="0.3">
      <c r="A548" s="26">
        <f t="shared" si="40"/>
        <v>13</v>
      </c>
      <c r="B548" s="14">
        <v>13311</v>
      </c>
      <c r="C548" s="14">
        <f t="shared" si="41"/>
        <v>0</v>
      </c>
      <c r="D548" s="14" t="str">
        <f t="shared" si="42"/>
        <v>Submittal</v>
      </c>
      <c r="F548" s="16">
        <f t="shared" si="43"/>
        <v>27103</v>
      </c>
      <c r="G548" s="15" t="s">
        <v>3041</v>
      </c>
      <c r="H548" s="14">
        <v>0</v>
      </c>
      <c r="I548" s="16" t="b">
        <f t="shared" si="44"/>
        <v>1</v>
      </c>
      <c r="K548" s="14">
        <v>13311</v>
      </c>
      <c r="L548" s="14">
        <v>0</v>
      </c>
      <c r="M548" s="16"/>
    </row>
    <row r="549" spans="1:13" x14ac:dyDescent="0.3">
      <c r="A549" s="26">
        <f t="shared" si="40"/>
        <v>13</v>
      </c>
      <c r="B549" s="14">
        <v>13313</v>
      </c>
      <c r="C549" s="14">
        <f t="shared" si="41"/>
        <v>0</v>
      </c>
      <c r="D549" s="14" t="str">
        <f t="shared" si="42"/>
        <v>Submittal</v>
      </c>
      <c r="F549" s="16">
        <f t="shared" si="43"/>
        <v>27105</v>
      </c>
      <c r="G549" s="15" t="s">
        <v>3042</v>
      </c>
      <c r="H549" s="14">
        <v>0</v>
      </c>
      <c r="I549" s="16" t="b">
        <f t="shared" si="44"/>
        <v>1</v>
      </c>
      <c r="K549" s="14">
        <v>13313</v>
      </c>
      <c r="L549" s="14">
        <v>0</v>
      </c>
      <c r="M549" s="16"/>
    </row>
    <row r="550" spans="1:13" x14ac:dyDescent="0.3">
      <c r="A550" s="26">
        <f t="shared" si="40"/>
        <v>13</v>
      </c>
      <c r="B550" s="14">
        <v>13315</v>
      </c>
      <c r="C550" s="14">
        <f t="shared" si="41"/>
        <v>0</v>
      </c>
      <c r="D550" s="14" t="str">
        <f t="shared" si="42"/>
        <v>Submittal</v>
      </c>
      <c r="F550" s="16">
        <f t="shared" si="43"/>
        <v>27107</v>
      </c>
      <c r="G550" s="15" t="s">
        <v>3043</v>
      </c>
      <c r="H550" s="14">
        <v>0</v>
      </c>
      <c r="I550" s="16" t="b">
        <f t="shared" si="44"/>
        <v>1</v>
      </c>
      <c r="K550" s="14">
        <v>13315</v>
      </c>
      <c r="L550" s="14">
        <v>0</v>
      </c>
      <c r="M550" s="16"/>
    </row>
    <row r="551" spans="1:13" x14ac:dyDescent="0.3">
      <c r="A551" s="26">
        <f t="shared" si="40"/>
        <v>13</v>
      </c>
      <c r="B551" s="14">
        <v>13317</v>
      </c>
      <c r="C551" s="14">
        <f t="shared" si="41"/>
        <v>0</v>
      </c>
      <c r="D551" s="14" t="str">
        <f t="shared" si="42"/>
        <v>Submittal</v>
      </c>
      <c r="F551" s="16">
        <f t="shared" si="43"/>
        <v>27109</v>
      </c>
      <c r="G551" s="15" t="s">
        <v>3044</v>
      </c>
      <c r="H551" s="14">
        <v>0</v>
      </c>
      <c r="I551" s="16" t="b">
        <f t="shared" si="44"/>
        <v>1</v>
      </c>
      <c r="K551" s="14">
        <v>13317</v>
      </c>
      <c r="L551" s="14">
        <v>0</v>
      </c>
      <c r="M551" s="16"/>
    </row>
    <row r="552" spans="1:13" x14ac:dyDescent="0.3">
      <c r="A552" s="26">
        <f t="shared" si="40"/>
        <v>13</v>
      </c>
      <c r="B552" s="14">
        <v>13319</v>
      </c>
      <c r="C552" s="14">
        <f t="shared" si="41"/>
        <v>0</v>
      </c>
      <c r="D552" s="14" t="str">
        <f t="shared" si="42"/>
        <v>Submittal</v>
      </c>
      <c r="F552" s="16">
        <f t="shared" si="43"/>
        <v>27111</v>
      </c>
      <c r="G552" s="15" t="s">
        <v>3045</v>
      </c>
      <c r="H552" s="14">
        <v>0</v>
      </c>
      <c r="I552" s="16" t="b">
        <f t="shared" si="44"/>
        <v>1</v>
      </c>
      <c r="K552" s="14">
        <v>13319</v>
      </c>
      <c r="L552" s="14">
        <v>0</v>
      </c>
      <c r="M552" s="16"/>
    </row>
    <row r="553" spans="1:13" x14ac:dyDescent="0.3">
      <c r="A553" s="26">
        <f t="shared" si="40"/>
        <v>13</v>
      </c>
      <c r="B553" s="14">
        <v>13321</v>
      </c>
      <c r="C553" s="14">
        <f t="shared" si="41"/>
        <v>0</v>
      </c>
      <c r="D553" s="14" t="str">
        <f t="shared" si="42"/>
        <v>Submittal</v>
      </c>
      <c r="F553" s="16">
        <f t="shared" si="43"/>
        <v>27113</v>
      </c>
      <c r="G553" s="15" t="s">
        <v>3046</v>
      </c>
      <c r="H553" s="14">
        <v>0</v>
      </c>
      <c r="I553" s="16" t="b">
        <f t="shared" si="44"/>
        <v>1</v>
      </c>
      <c r="K553" s="14">
        <v>13321</v>
      </c>
      <c r="L553" s="14">
        <v>0</v>
      </c>
      <c r="M553" s="16"/>
    </row>
    <row r="554" spans="1:13" x14ac:dyDescent="0.3">
      <c r="A554" s="26">
        <f t="shared" si="40"/>
        <v>15</v>
      </c>
      <c r="B554" s="14">
        <v>15001</v>
      </c>
      <c r="C554" s="14">
        <f t="shared" si="41"/>
        <v>0</v>
      </c>
      <c r="D554" s="14" t="str">
        <f t="shared" si="42"/>
        <v>MOVES</v>
      </c>
      <c r="F554" s="16">
        <f t="shared" si="43"/>
        <v>27115</v>
      </c>
      <c r="G554" s="15" t="s">
        <v>3047</v>
      </c>
      <c r="H554" s="14">
        <v>0</v>
      </c>
      <c r="I554" s="16" t="b">
        <f t="shared" si="44"/>
        <v>1</v>
      </c>
      <c r="K554" s="14">
        <v>15001</v>
      </c>
      <c r="L554" s="14">
        <v>0</v>
      </c>
      <c r="M554" s="16"/>
    </row>
    <row r="555" spans="1:13" x14ac:dyDescent="0.3">
      <c r="A555" s="26">
        <f t="shared" si="40"/>
        <v>15</v>
      </c>
      <c r="B555" s="14">
        <v>15003</v>
      </c>
      <c r="C555" s="14">
        <f t="shared" si="41"/>
        <v>0</v>
      </c>
      <c r="D555" s="14" t="str">
        <f t="shared" si="42"/>
        <v>MOVES</v>
      </c>
      <c r="F555" s="16">
        <f t="shared" si="43"/>
        <v>27117</v>
      </c>
      <c r="G555" s="15" t="s">
        <v>3048</v>
      </c>
      <c r="H555" s="14">
        <v>0</v>
      </c>
      <c r="I555" s="16" t="b">
        <f t="shared" si="44"/>
        <v>1</v>
      </c>
      <c r="K555" s="14">
        <v>15003</v>
      </c>
      <c r="L555" s="14">
        <v>0</v>
      </c>
      <c r="M555" s="16"/>
    </row>
    <row r="556" spans="1:13" x14ac:dyDescent="0.3">
      <c r="A556" s="26">
        <f t="shared" si="40"/>
        <v>15</v>
      </c>
      <c r="B556" s="14">
        <v>15005</v>
      </c>
      <c r="C556" s="14">
        <f t="shared" si="41"/>
        <v>0</v>
      </c>
      <c r="D556" s="14" t="str">
        <f t="shared" si="42"/>
        <v>MOVES</v>
      </c>
      <c r="F556" s="16">
        <f t="shared" si="43"/>
        <v>27119</v>
      </c>
      <c r="G556" s="15" t="s">
        <v>3049</v>
      </c>
      <c r="H556" s="14">
        <v>0</v>
      </c>
      <c r="I556" s="16" t="b">
        <f t="shared" si="44"/>
        <v>1</v>
      </c>
      <c r="K556" s="14">
        <v>15005</v>
      </c>
      <c r="L556" s="14">
        <v>0</v>
      </c>
      <c r="M556" s="16"/>
    </row>
    <row r="557" spans="1:13" x14ac:dyDescent="0.3">
      <c r="A557" s="26">
        <f t="shared" si="40"/>
        <v>15</v>
      </c>
      <c r="B557" s="14">
        <v>15007</v>
      </c>
      <c r="C557" s="14">
        <f t="shared" si="41"/>
        <v>0</v>
      </c>
      <c r="D557" s="14" t="str">
        <f t="shared" si="42"/>
        <v>MOVES</v>
      </c>
      <c r="F557" s="16">
        <f t="shared" si="43"/>
        <v>27121</v>
      </c>
      <c r="G557" s="15" t="s">
        <v>3050</v>
      </c>
      <c r="H557" s="14">
        <v>0</v>
      </c>
      <c r="I557" s="16" t="b">
        <f t="shared" si="44"/>
        <v>1</v>
      </c>
      <c r="K557" s="14">
        <v>15007</v>
      </c>
      <c r="L557" s="14">
        <v>0</v>
      </c>
      <c r="M557" s="16"/>
    </row>
    <row r="558" spans="1:13" x14ac:dyDescent="0.3">
      <c r="A558" s="26">
        <f t="shared" si="40"/>
        <v>15</v>
      </c>
      <c r="B558" s="14">
        <v>15009</v>
      </c>
      <c r="C558" s="14">
        <f t="shared" si="41"/>
        <v>0</v>
      </c>
      <c r="D558" s="14" t="str">
        <f t="shared" si="42"/>
        <v>MOVES</v>
      </c>
      <c r="F558" s="16">
        <f t="shared" si="43"/>
        <v>27123</v>
      </c>
      <c r="G558" s="15" t="s">
        <v>3051</v>
      </c>
      <c r="H558" s="14">
        <v>0</v>
      </c>
      <c r="I558" s="16" t="b">
        <f t="shared" si="44"/>
        <v>0</v>
      </c>
      <c r="K558" s="14">
        <v>15009</v>
      </c>
      <c r="L558" s="14">
        <v>0</v>
      </c>
      <c r="M558" s="16"/>
    </row>
    <row r="559" spans="1:13" x14ac:dyDescent="0.3">
      <c r="A559" s="26">
        <f t="shared" si="40"/>
        <v>16</v>
      </c>
      <c r="B559" s="14">
        <v>16001</v>
      </c>
      <c r="C559" s="14">
        <f t="shared" si="41"/>
        <v>1</v>
      </c>
      <c r="D559" s="14" t="str">
        <f t="shared" si="42"/>
        <v>Submittal</v>
      </c>
      <c r="F559" s="16">
        <f t="shared" si="43"/>
        <v>27125</v>
      </c>
      <c r="G559" s="15" t="s">
        <v>3052</v>
      </c>
      <c r="H559" s="14">
        <v>0</v>
      </c>
      <c r="I559" s="16" t="b">
        <f t="shared" si="44"/>
        <v>1</v>
      </c>
      <c r="K559" s="14">
        <v>16001</v>
      </c>
      <c r="L559" s="14">
        <v>1</v>
      </c>
      <c r="M559" s="16"/>
    </row>
    <row r="560" spans="1:13" x14ac:dyDescent="0.3">
      <c r="A560" s="26">
        <f t="shared" si="40"/>
        <v>16</v>
      </c>
      <c r="B560" s="14">
        <v>16003</v>
      </c>
      <c r="C560" s="14">
        <f t="shared" si="41"/>
        <v>0</v>
      </c>
      <c r="D560" s="14" t="str">
        <f t="shared" si="42"/>
        <v>Submittal</v>
      </c>
      <c r="F560" s="16">
        <f t="shared" si="43"/>
        <v>27127</v>
      </c>
      <c r="G560" s="15" t="s">
        <v>3053</v>
      </c>
      <c r="H560" s="14">
        <v>0</v>
      </c>
      <c r="I560" s="16" t="b">
        <f t="shared" si="44"/>
        <v>1</v>
      </c>
      <c r="K560" s="14">
        <v>16003</v>
      </c>
      <c r="L560" s="14">
        <v>0</v>
      </c>
      <c r="M560" s="16"/>
    </row>
    <row r="561" spans="1:13" x14ac:dyDescent="0.3">
      <c r="A561" s="26">
        <f t="shared" si="40"/>
        <v>16</v>
      </c>
      <c r="B561" s="14">
        <v>16005</v>
      </c>
      <c r="C561" s="14">
        <f t="shared" si="41"/>
        <v>0</v>
      </c>
      <c r="D561" s="14" t="str">
        <f t="shared" si="42"/>
        <v>Submittal</v>
      </c>
      <c r="F561" s="16">
        <f t="shared" si="43"/>
        <v>27129</v>
      </c>
      <c r="G561" s="15" t="s">
        <v>3054</v>
      </c>
      <c r="H561" s="14">
        <v>0</v>
      </c>
      <c r="I561" s="16" t="b">
        <f t="shared" si="44"/>
        <v>1</v>
      </c>
      <c r="K561" s="14">
        <v>16005</v>
      </c>
      <c r="L561" s="14">
        <v>0</v>
      </c>
      <c r="M561" s="16"/>
    </row>
    <row r="562" spans="1:13" x14ac:dyDescent="0.3">
      <c r="A562" s="26">
        <f t="shared" si="40"/>
        <v>16</v>
      </c>
      <c r="B562" s="14">
        <v>16007</v>
      </c>
      <c r="C562" s="14">
        <f t="shared" si="41"/>
        <v>0</v>
      </c>
      <c r="D562" s="14" t="str">
        <f t="shared" si="42"/>
        <v>Submittal</v>
      </c>
      <c r="F562" s="16">
        <f t="shared" si="43"/>
        <v>27131</v>
      </c>
      <c r="G562" s="15" t="s">
        <v>3055</v>
      </c>
      <c r="H562" s="14">
        <v>0</v>
      </c>
      <c r="I562" s="16" t="b">
        <f t="shared" si="44"/>
        <v>1</v>
      </c>
      <c r="K562" s="14">
        <v>16007</v>
      </c>
      <c r="L562" s="14">
        <v>0</v>
      </c>
      <c r="M562" s="16"/>
    </row>
    <row r="563" spans="1:13" x14ac:dyDescent="0.3">
      <c r="A563" s="26">
        <f t="shared" si="40"/>
        <v>16</v>
      </c>
      <c r="B563" s="14">
        <v>16009</v>
      </c>
      <c r="C563" s="14">
        <f t="shared" si="41"/>
        <v>0</v>
      </c>
      <c r="D563" s="14" t="str">
        <f t="shared" si="42"/>
        <v>Submittal</v>
      </c>
      <c r="F563" s="16">
        <f t="shared" si="43"/>
        <v>27133</v>
      </c>
      <c r="G563" s="15" t="s">
        <v>3056</v>
      </c>
      <c r="H563" s="14">
        <v>0</v>
      </c>
      <c r="I563" s="16" t="b">
        <f t="shared" si="44"/>
        <v>1</v>
      </c>
      <c r="K563" s="14">
        <v>16009</v>
      </c>
      <c r="L563" s="14">
        <v>0</v>
      </c>
      <c r="M563" s="16"/>
    </row>
    <row r="564" spans="1:13" x14ac:dyDescent="0.3">
      <c r="A564" s="26">
        <f t="shared" si="40"/>
        <v>16</v>
      </c>
      <c r="B564" s="14">
        <v>16011</v>
      </c>
      <c r="C564" s="14">
        <f t="shared" si="41"/>
        <v>0</v>
      </c>
      <c r="D564" s="14" t="str">
        <f t="shared" si="42"/>
        <v>Submittal</v>
      </c>
      <c r="F564" s="16">
        <f t="shared" si="43"/>
        <v>27135</v>
      </c>
      <c r="G564" s="15" t="s">
        <v>3057</v>
      </c>
      <c r="H564" s="14">
        <v>0</v>
      </c>
      <c r="I564" s="16" t="b">
        <f t="shared" si="44"/>
        <v>1</v>
      </c>
      <c r="K564" s="14">
        <v>16011</v>
      </c>
      <c r="L564" s="14">
        <v>0</v>
      </c>
      <c r="M564" s="16"/>
    </row>
    <row r="565" spans="1:13" x14ac:dyDescent="0.3">
      <c r="A565" s="26">
        <f t="shared" si="40"/>
        <v>16</v>
      </c>
      <c r="B565" s="14">
        <v>16013</v>
      </c>
      <c r="C565" s="14">
        <f t="shared" si="41"/>
        <v>0</v>
      </c>
      <c r="D565" s="14" t="str">
        <f t="shared" si="42"/>
        <v>Submittal</v>
      </c>
      <c r="F565" s="16">
        <f t="shared" si="43"/>
        <v>27137</v>
      </c>
      <c r="G565" s="15" t="s">
        <v>3058</v>
      </c>
      <c r="H565" s="14">
        <v>0</v>
      </c>
      <c r="I565" s="16" t="b">
        <f t="shared" si="44"/>
        <v>1</v>
      </c>
      <c r="K565" s="14">
        <v>16013</v>
      </c>
      <c r="L565" s="14">
        <v>0</v>
      </c>
      <c r="M565" s="16"/>
    </row>
    <row r="566" spans="1:13" x14ac:dyDescent="0.3">
      <c r="A566" s="26">
        <f t="shared" si="40"/>
        <v>16</v>
      </c>
      <c r="B566" s="14">
        <v>16015</v>
      </c>
      <c r="C566" s="14">
        <f t="shared" si="41"/>
        <v>0</v>
      </c>
      <c r="D566" s="14" t="str">
        <f t="shared" si="42"/>
        <v>Submittal</v>
      </c>
      <c r="F566" s="16">
        <f t="shared" si="43"/>
        <v>27139</v>
      </c>
      <c r="G566" s="15" t="s">
        <v>3059</v>
      </c>
      <c r="H566" s="14">
        <v>0</v>
      </c>
      <c r="I566" s="16" t="b">
        <f t="shared" si="44"/>
        <v>0</v>
      </c>
      <c r="K566" s="14">
        <v>16015</v>
      </c>
      <c r="L566" s="14">
        <v>0</v>
      </c>
      <c r="M566" s="16"/>
    </row>
    <row r="567" spans="1:13" x14ac:dyDescent="0.3">
      <c r="A567" s="26">
        <f t="shared" si="40"/>
        <v>16</v>
      </c>
      <c r="B567" s="14">
        <v>16017</v>
      </c>
      <c r="C567" s="14">
        <f t="shared" si="41"/>
        <v>0</v>
      </c>
      <c r="D567" s="14" t="str">
        <f t="shared" si="42"/>
        <v>Submittal</v>
      </c>
      <c r="F567" s="16">
        <f t="shared" si="43"/>
        <v>27141</v>
      </c>
      <c r="G567" s="15" t="s">
        <v>3060</v>
      </c>
      <c r="H567" s="14">
        <v>0</v>
      </c>
      <c r="I567" s="16" t="b">
        <f t="shared" si="44"/>
        <v>1</v>
      </c>
      <c r="K567" s="14">
        <v>16017</v>
      </c>
      <c r="L567" s="14">
        <v>0</v>
      </c>
      <c r="M567" s="16"/>
    </row>
    <row r="568" spans="1:13" x14ac:dyDescent="0.3">
      <c r="A568" s="26">
        <f t="shared" si="40"/>
        <v>16</v>
      </c>
      <c r="B568" s="14">
        <v>16019</v>
      </c>
      <c r="C568" s="14">
        <f t="shared" si="41"/>
        <v>0</v>
      </c>
      <c r="D568" s="14" t="str">
        <f t="shared" si="42"/>
        <v>Submittal</v>
      </c>
      <c r="F568" s="16">
        <f t="shared" si="43"/>
        <v>27143</v>
      </c>
      <c r="G568" s="15" t="s">
        <v>3061</v>
      </c>
      <c r="H568" s="14">
        <v>0</v>
      </c>
      <c r="I568" s="16" t="b">
        <f t="shared" si="44"/>
        <v>1</v>
      </c>
      <c r="K568" s="14">
        <v>16019</v>
      </c>
      <c r="L568" s="14">
        <v>0</v>
      </c>
      <c r="M568" s="16"/>
    </row>
    <row r="569" spans="1:13" x14ac:dyDescent="0.3">
      <c r="A569" s="26">
        <f t="shared" si="40"/>
        <v>16</v>
      </c>
      <c r="B569" s="14">
        <v>16021</v>
      </c>
      <c r="C569" s="14">
        <f t="shared" si="41"/>
        <v>0</v>
      </c>
      <c r="D569" s="14" t="str">
        <f t="shared" si="42"/>
        <v>Submittal</v>
      </c>
      <c r="F569" s="16">
        <f t="shared" si="43"/>
        <v>27145</v>
      </c>
      <c r="G569" s="15" t="s">
        <v>3062</v>
      </c>
      <c r="H569" s="14">
        <v>0</v>
      </c>
      <c r="I569" s="16" t="b">
        <f t="shared" si="44"/>
        <v>1</v>
      </c>
      <c r="K569" s="14">
        <v>16021</v>
      </c>
      <c r="L569" s="14">
        <v>0</v>
      </c>
      <c r="M569" s="16"/>
    </row>
    <row r="570" spans="1:13" x14ac:dyDescent="0.3">
      <c r="A570" s="26">
        <f t="shared" si="40"/>
        <v>16</v>
      </c>
      <c r="B570" s="14">
        <v>16023</v>
      </c>
      <c r="C570" s="14">
        <f t="shared" si="41"/>
        <v>0</v>
      </c>
      <c r="D570" s="14" t="str">
        <f t="shared" si="42"/>
        <v>Submittal</v>
      </c>
      <c r="F570" s="16">
        <f t="shared" si="43"/>
        <v>27147</v>
      </c>
      <c r="G570" s="15" t="s">
        <v>3063</v>
      </c>
      <c r="H570" s="14">
        <v>0</v>
      </c>
      <c r="I570" s="16" t="b">
        <f t="shared" si="44"/>
        <v>1</v>
      </c>
      <c r="K570" s="14">
        <v>16023</v>
      </c>
      <c r="L570" s="14">
        <v>0</v>
      </c>
      <c r="M570" s="16"/>
    </row>
    <row r="571" spans="1:13" x14ac:dyDescent="0.3">
      <c r="A571" s="26">
        <f t="shared" si="40"/>
        <v>16</v>
      </c>
      <c r="B571" s="14">
        <v>16025</v>
      </c>
      <c r="C571" s="14">
        <f t="shared" si="41"/>
        <v>0</v>
      </c>
      <c r="D571" s="14" t="str">
        <f t="shared" si="42"/>
        <v>Submittal</v>
      </c>
      <c r="F571" s="16">
        <f t="shared" si="43"/>
        <v>27149</v>
      </c>
      <c r="G571" s="15" t="s">
        <v>3064</v>
      </c>
      <c r="H571" s="14">
        <v>0</v>
      </c>
      <c r="I571" s="16" t="b">
        <f t="shared" si="44"/>
        <v>1</v>
      </c>
      <c r="K571" s="14">
        <v>16025</v>
      </c>
      <c r="L571" s="14">
        <v>0</v>
      </c>
      <c r="M571" s="16"/>
    </row>
    <row r="572" spans="1:13" x14ac:dyDescent="0.3">
      <c r="A572" s="26">
        <f t="shared" si="40"/>
        <v>16</v>
      </c>
      <c r="B572" s="14">
        <v>16027</v>
      </c>
      <c r="C572" s="14">
        <f t="shared" si="41"/>
        <v>1</v>
      </c>
      <c r="D572" s="14" t="str">
        <f t="shared" si="42"/>
        <v>Submittal</v>
      </c>
      <c r="F572" s="16">
        <f t="shared" si="43"/>
        <v>27151</v>
      </c>
      <c r="G572" s="15" t="s">
        <v>3065</v>
      </c>
      <c r="H572" s="14">
        <v>0</v>
      </c>
      <c r="I572" s="16" t="b">
        <f t="shared" si="44"/>
        <v>1</v>
      </c>
      <c r="K572" s="14">
        <v>16027</v>
      </c>
      <c r="L572" s="14">
        <v>1</v>
      </c>
      <c r="M572" s="16"/>
    </row>
    <row r="573" spans="1:13" x14ac:dyDescent="0.3">
      <c r="A573" s="26">
        <f t="shared" si="40"/>
        <v>16</v>
      </c>
      <c r="B573" s="14">
        <v>16029</v>
      </c>
      <c r="C573" s="14">
        <f t="shared" si="41"/>
        <v>0</v>
      </c>
      <c r="D573" s="14" t="str">
        <f t="shared" si="42"/>
        <v>Submittal</v>
      </c>
      <c r="F573" s="16">
        <f t="shared" si="43"/>
        <v>27153</v>
      </c>
      <c r="G573" s="15" t="s">
        <v>3066</v>
      </c>
      <c r="H573" s="14">
        <v>0</v>
      </c>
      <c r="I573" s="16" t="b">
        <f t="shared" si="44"/>
        <v>1</v>
      </c>
      <c r="K573" s="14">
        <v>16029</v>
      </c>
      <c r="L573" s="14">
        <v>0</v>
      </c>
      <c r="M573" s="16"/>
    </row>
    <row r="574" spans="1:13" x14ac:dyDescent="0.3">
      <c r="A574" s="26">
        <f t="shared" si="40"/>
        <v>16</v>
      </c>
      <c r="B574" s="14">
        <v>16031</v>
      </c>
      <c r="C574" s="14">
        <f t="shared" si="41"/>
        <v>0</v>
      </c>
      <c r="D574" s="14" t="str">
        <f t="shared" si="42"/>
        <v>Submittal</v>
      </c>
      <c r="F574" s="16">
        <f t="shared" si="43"/>
        <v>27155</v>
      </c>
      <c r="G574" s="15" t="s">
        <v>3067</v>
      </c>
      <c r="H574" s="14">
        <v>0</v>
      </c>
      <c r="I574" s="16" t="b">
        <f t="shared" si="44"/>
        <v>1</v>
      </c>
      <c r="K574" s="14">
        <v>16031</v>
      </c>
      <c r="L574" s="14">
        <v>0</v>
      </c>
      <c r="M574" s="16"/>
    </row>
    <row r="575" spans="1:13" x14ac:dyDescent="0.3">
      <c r="A575" s="26">
        <f t="shared" si="40"/>
        <v>16</v>
      </c>
      <c r="B575" s="14">
        <v>16033</v>
      </c>
      <c r="C575" s="14">
        <f t="shared" si="41"/>
        <v>0</v>
      </c>
      <c r="D575" s="14" t="str">
        <f t="shared" si="42"/>
        <v>Submittal</v>
      </c>
      <c r="F575" s="16">
        <f t="shared" si="43"/>
        <v>27157</v>
      </c>
      <c r="G575" s="15" t="s">
        <v>3068</v>
      </c>
      <c r="H575" s="14">
        <v>0</v>
      </c>
      <c r="I575" s="16" t="b">
        <f t="shared" si="44"/>
        <v>1</v>
      </c>
      <c r="K575" s="14">
        <v>16033</v>
      </c>
      <c r="L575" s="14">
        <v>0</v>
      </c>
      <c r="M575" s="16"/>
    </row>
    <row r="576" spans="1:13" x14ac:dyDescent="0.3">
      <c r="A576" s="26">
        <f t="shared" si="40"/>
        <v>16</v>
      </c>
      <c r="B576" s="14">
        <v>16035</v>
      </c>
      <c r="C576" s="14">
        <f t="shared" si="41"/>
        <v>0</v>
      </c>
      <c r="D576" s="14" t="str">
        <f t="shared" si="42"/>
        <v>Submittal</v>
      </c>
      <c r="F576" s="16">
        <f t="shared" si="43"/>
        <v>27159</v>
      </c>
      <c r="G576" s="15" t="s">
        <v>3069</v>
      </c>
      <c r="H576" s="14">
        <v>0</v>
      </c>
      <c r="I576" s="16" t="b">
        <f t="shared" si="44"/>
        <v>1</v>
      </c>
      <c r="K576" s="14">
        <v>16035</v>
      </c>
      <c r="L576" s="14">
        <v>0</v>
      </c>
      <c r="M576" s="16"/>
    </row>
    <row r="577" spans="1:13" x14ac:dyDescent="0.3">
      <c r="A577" s="26">
        <f t="shared" si="40"/>
        <v>16</v>
      </c>
      <c r="B577" s="14">
        <v>16037</v>
      </c>
      <c r="C577" s="14">
        <f t="shared" si="41"/>
        <v>0</v>
      </c>
      <c r="D577" s="14" t="str">
        <f t="shared" si="42"/>
        <v>Submittal</v>
      </c>
      <c r="F577" s="16">
        <f t="shared" si="43"/>
        <v>27161</v>
      </c>
      <c r="G577" s="15" t="s">
        <v>3070</v>
      </c>
      <c r="H577" s="14">
        <v>0</v>
      </c>
      <c r="I577" s="16" t="b">
        <f t="shared" si="44"/>
        <v>1</v>
      </c>
      <c r="K577" s="14">
        <v>16037</v>
      </c>
      <c r="L577" s="14">
        <v>0</v>
      </c>
      <c r="M577" s="16"/>
    </row>
    <row r="578" spans="1:13" x14ac:dyDescent="0.3">
      <c r="A578" s="26">
        <f t="shared" si="40"/>
        <v>16</v>
      </c>
      <c r="B578" s="14">
        <v>16039</v>
      </c>
      <c r="C578" s="14">
        <f t="shared" si="41"/>
        <v>0</v>
      </c>
      <c r="D578" s="14" t="str">
        <f t="shared" si="42"/>
        <v>Submittal</v>
      </c>
      <c r="F578" s="16">
        <f t="shared" si="43"/>
        <v>27163</v>
      </c>
      <c r="G578" s="15" t="s">
        <v>3071</v>
      </c>
      <c r="H578" s="14">
        <v>0</v>
      </c>
      <c r="I578" s="16" t="b">
        <f t="shared" si="44"/>
        <v>0</v>
      </c>
      <c r="K578" s="14">
        <v>16039</v>
      </c>
      <c r="L578" s="14">
        <v>0</v>
      </c>
      <c r="M578" s="16"/>
    </row>
    <row r="579" spans="1:13" x14ac:dyDescent="0.3">
      <c r="A579" s="26">
        <f t="shared" si="40"/>
        <v>16</v>
      </c>
      <c r="B579" s="14">
        <v>16041</v>
      </c>
      <c r="C579" s="14">
        <f t="shared" si="41"/>
        <v>0</v>
      </c>
      <c r="D579" s="14" t="str">
        <f t="shared" si="42"/>
        <v>Submittal</v>
      </c>
      <c r="F579" s="16">
        <f t="shared" si="43"/>
        <v>27165</v>
      </c>
      <c r="G579" s="15" t="s">
        <v>3072</v>
      </c>
      <c r="H579" s="14">
        <v>0</v>
      </c>
      <c r="I579" s="16" t="b">
        <f t="shared" si="44"/>
        <v>1</v>
      </c>
      <c r="K579" s="14">
        <v>16041</v>
      </c>
      <c r="L579" s="14">
        <v>0</v>
      </c>
      <c r="M579" s="16"/>
    </row>
    <row r="580" spans="1:13" x14ac:dyDescent="0.3">
      <c r="A580" s="26">
        <f t="shared" si="40"/>
        <v>16</v>
      </c>
      <c r="B580" s="14">
        <v>16043</v>
      </c>
      <c r="C580" s="14">
        <f t="shared" si="41"/>
        <v>0</v>
      </c>
      <c r="D580" s="14" t="str">
        <f t="shared" si="42"/>
        <v>Submittal</v>
      </c>
      <c r="F580" s="16">
        <f t="shared" si="43"/>
        <v>27167</v>
      </c>
      <c r="G580" s="15" t="s">
        <v>3073</v>
      </c>
      <c r="H580" s="14">
        <v>0</v>
      </c>
      <c r="I580" s="16" t="b">
        <f t="shared" si="44"/>
        <v>1</v>
      </c>
      <c r="K580" s="14">
        <v>16043</v>
      </c>
      <c r="L580" s="14">
        <v>0</v>
      </c>
      <c r="M580" s="16"/>
    </row>
    <row r="581" spans="1:13" x14ac:dyDescent="0.3">
      <c r="A581" s="26">
        <f t="shared" si="40"/>
        <v>16</v>
      </c>
      <c r="B581" s="14">
        <v>16045</v>
      </c>
      <c r="C581" s="14">
        <f t="shared" si="41"/>
        <v>0</v>
      </c>
      <c r="D581" s="14" t="str">
        <f t="shared" si="42"/>
        <v>Submittal</v>
      </c>
      <c r="F581" s="16">
        <f t="shared" si="43"/>
        <v>27169</v>
      </c>
      <c r="G581" s="15" t="s">
        <v>3074</v>
      </c>
      <c r="H581" s="14">
        <v>0</v>
      </c>
      <c r="I581" s="16" t="b">
        <f t="shared" si="44"/>
        <v>1</v>
      </c>
      <c r="K581" s="14">
        <v>16045</v>
      </c>
      <c r="L581" s="14">
        <v>0</v>
      </c>
      <c r="M581" s="16"/>
    </row>
    <row r="582" spans="1:13" x14ac:dyDescent="0.3">
      <c r="A582" s="26">
        <f t="shared" ref="A582:A645" si="45">TRUNC(B582/1000,0)</f>
        <v>16</v>
      </c>
      <c r="B582" s="14">
        <v>16047</v>
      </c>
      <c r="C582" s="14">
        <f t="shared" ref="C582:C645" si="46">IF(ISNA(VLOOKUP(B582,$F$4:$H$1697,3,FALSE)),VLOOKUP(B582,$K$4:$L$3233,2,FALSE),VLOOKUP(B582,$F$4:$H$1697,3,FALSE))</f>
        <v>0</v>
      </c>
      <c r="D582" s="14" t="str">
        <f t="shared" ref="D582:D645" si="47">IF(ISNA(VLOOKUP(B582,$F$4:$H$1697,3,FALSE)),"MOVES","Submittal")</f>
        <v>Submittal</v>
      </c>
      <c r="F582" s="16">
        <f t="shared" ref="F582:F645" si="48">MID(G582,2,5)*1</f>
        <v>27171</v>
      </c>
      <c r="G582" s="15" t="s">
        <v>3075</v>
      </c>
      <c r="H582" s="14">
        <v>0</v>
      </c>
      <c r="I582" s="16" t="b">
        <f t="shared" ref="I582:I645" si="49">VLOOKUP(F582,$K$4:$L$3233,2,FALSE)=H582</f>
        <v>1</v>
      </c>
      <c r="K582" s="14">
        <v>16047</v>
      </c>
      <c r="L582" s="14">
        <v>0</v>
      </c>
      <c r="M582" s="16"/>
    </row>
    <row r="583" spans="1:13" x14ac:dyDescent="0.3">
      <c r="A583" s="26">
        <f t="shared" si="45"/>
        <v>16</v>
      </c>
      <c r="B583" s="14">
        <v>16049</v>
      </c>
      <c r="C583" s="14">
        <f t="shared" si="46"/>
        <v>0</v>
      </c>
      <c r="D583" s="14" t="str">
        <f t="shared" si="47"/>
        <v>Submittal</v>
      </c>
      <c r="F583" s="16">
        <f t="shared" si="48"/>
        <v>27173</v>
      </c>
      <c r="G583" s="15" t="s">
        <v>3076</v>
      </c>
      <c r="H583" s="14">
        <v>0</v>
      </c>
      <c r="I583" s="16" t="b">
        <f t="shared" si="49"/>
        <v>1</v>
      </c>
      <c r="K583" s="14">
        <v>16049</v>
      </c>
      <c r="L583" s="14">
        <v>0</v>
      </c>
      <c r="M583" s="16"/>
    </row>
    <row r="584" spans="1:13" x14ac:dyDescent="0.3">
      <c r="A584" s="26">
        <f t="shared" si="45"/>
        <v>16</v>
      </c>
      <c r="B584" s="14">
        <v>16051</v>
      </c>
      <c r="C584" s="14">
        <f t="shared" si="46"/>
        <v>0</v>
      </c>
      <c r="D584" s="14" t="str">
        <f t="shared" si="47"/>
        <v>Submittal</v>
      </c>
      <c r="F584" s="16">
        <f t="shared" si="48"/>
        <v>29001</v>
      </c>
      <c r="G584" s="15" t="s">
        <v>3077</v>
      </c>
      <c r="H584" s="14">
        <v>0</v>
      </c>
      <c r="I584" s="16" t="b">
        <f t="shared" si="49"/>
        <v>1</v>
      </c>
      <c r="K584" s="14">
        <v>16051</v>
      </c>
      <c r="L584" s="14">
        <v>0</v>
      </c>
      <c r="M584" s="16"/>
    </row>
    <row r="585" spans="1:13" x14ac:dyDescent="0.3">
      <c r="A585" s="26">
        <f t="shared" si="45"/>
        <v>16</v>
      </c>
      <c r="B585" s="14">
        <v>16053</v>
      </c>
      <c r="C585" s="14">
        <f t="shared" si="46"/>
        <v>0</v>
      </c>
      <c r="D585" s="14" t="str">
        <f t="shared" si="47"/>
        <v>Submittal</v>
      </c>
      <c r="F585" s="16">
        <f t="shared" si="48"/>
        <v>29003</v>
      </c>
      <c r="G585" s="15" t="s">
        <v>3078</v>
      </c>
      <c r="H585" s="14">
        <v>0</v>
      </c>
      <c r="I585" s="16" t="b">
        <f t="shared" si="49"/>
        <v>1</v>
      </c>
      <c r="K585" s="14">
        <v>16053</v>
      </c>
      <c r="L585" s="14">
        <v>0</v>
      </c>
      <c r="M585" s="16"/>
    </row>
    <row r="586" spans="1:13" x14ac:dyDescent="0.3">
      <c r="A586" s="26">
        <f t="shared" si="45"/>
        <v>16</v>
      </c>
      <c r="B586" s="14">
        <v>16055</v>
      </c>
      <c r="C586" s="14">
        <f t="shared" si="46"/>
        <v>0</v>
      </c>
      <c r="D586" s="14" t="str">
        <f t="shared" si="47"/>
        <v>Submittal</v>
      </c>
      <c r="F586" s="16">
        <f t="shared" si="48"/>
        <v>29005</v>
      </c>
      <c r="G586" s="15" t="s">
        <v>3079</v>
      </c>
      <c r="H586" s="14">
        <v>0</v>
      </c>
      <c r="I586" s="16" t="b">
        <f t="shared" si="49"/>
        <v>1</v>
      </c>
      <c r="K586" s="14">
        <v>16055</v>
      </c>
      <c r="L586" s="14">
        <v>0</v>
      </c>
      <c r="M586" s="16"/>
    </row>
    <row r="587" spans="1:13" x14ac:dyDescent="0.3">
      <c r="A587" s="26">
        <f t="shared" si="45"/>
        <v>16</v>
      </c>
      <c r="B587" s="14">
        <v>16057</v>
      </c>
      <c r="C587" s="14">
        <f t="shared" si="46"/>
        <v>0</v>
      </c>
      <c r="D587" s="14" t="str">
        <f t="shared" si="47"/>
        <v>Submittal</v>
      </c>
      <c r="F587" s="16">
        <f t="shared" si="48"/>
        <v>29007</v>
      </c>
      <c r="G587" s="15" t="s">
        <v>3080</v>
      </c>
      <c r="H587" s="14">
        <v>0</v>
      </c>
      <c r="I587" s="16" t="b">
        <f t="shared" si="49"/>
        <v>1</v>
      </c>
      <c r="K587" s="14">
        <v>16057</v>
      </c>
      <c r="L587" s="14">
        <v>0</v>
      </c>
      <c r="M587" s="16"/>
    </row>
    <row r="588" spans="1:13" x14ac:dyDescent="0.3">
      <c r="A588" s="26">
        <f t="shared" si="45"/>
        <v>16</v>
      </c>
      <c r="B588" s="14">
        <v>16059</v>
      </c>
      <c r="C588" s="14">
        <f t="shared" si="46"/>
        <v>0</v>
      </c>
      <c r="D588" s="14" t="str">
        <f t="shared" si="47"/>
        <v>Submittal</v>
      </c>
      <c r="F588" s="16">
        <f t="shared" si="48"/>
        <v>29009</v>
      </c>
      <c r="G588" s="15" t="s">
        <v>3081</v>
      </c>
      <c r="H588" s="14">
        <v>0</v>
      </c>
      <c r="I588" s="16" t="b">
        <f t="shared" si="49"/>
        <v>1</v>
      </c>
      <c r="K588" s="14">
        <v>16059</v>
      </c>
      <c r="L588" s="14">
        <v>0</v>
      </c>
      <c r="M588" s="16"/>
    </row>
    <row r="589" spans="1:13" x14ac:dyDescent="0.3">
      <c r="A589" s="26">
        <f t="shared" si="45"/>
        <v>16</v>
      </c>
      <c r="B589" s="14">
        <v>16061</v>
      </c>
      <c r="C589" s="14">
        <f t="shared" si="46"/>
        <v>0</v>
      </c>
      <c r="D589" s="14" t="str">
        <f t="shared" si="47"/>
        <v>Submittal</v>
      </c>
      <c r="F589" s="16">
        <f t="shared" si="48"/>
        <v>29011</v>
      </c>
      <c r="G589" s="15" t="s">
        <v>3082</v>
      </c>
      <c r="H589" s="14">
        <v>0</v>
      </c>
      <c r="I589" s="16" t="b">
        <f t="shared" si="49"/>
        <v>1</v>
      </c>
      <c r="K589" s="14">
        <v>16061</v>
      </c>
      <c r="L589" s="14">
        <v>0</v>
      </c>
      <c r="M589" s="16"/>
    </row>
    <row r="590" spans="1:13" x14ac:dyDescent="0.3">
      <c r="A590" s="26">
        <f t="shared" si="45"/>
        <v>16</v>
      </c>
      <c r="B590" s="14">
        <v>16063</v>
      </c>
      <c r="C590" s="14">
        <f t="shared" si="46"/>
        <v>0</v>
      </c>
      <c r="D590" s="14" t="str">
        <f t="shared" si="47"/>
        <v>Submittal</v>
      </c>
      <c r="F590" s="16">
        <f t="shared" si="48"/>
        <v>29013</v>
      </c>
      <c r="G590" s="15" t="s">
        <v>3083</v>
      </c>
      <c r="H590" s="14">
        <v>0</v>
      </c>
      <c r="I590" s="16" t="b">
        <f t="shared" si="49"/>
        <v>1</v>
      </c>
      <c r="K590" s="14">
        <v>16063</v>
      </c>
      <c r="L590" s="14">
        <v>0</v>
      </c>
      <c r="M590" s="16"/>
    </row>
    <row r="591" spans="1:13" x14ac:dyDescent="0.3">
      <c r="A591" s="26">
        <f t="shared" si="45"/>
        <v>16</v>
      </c>
      <c r="B591" s="14">
        <v>16065</v>
      </c>
      <c r="C591" s="14">
        <f t="shared" si="46"/>
        <v>0</v>
      </c>
      <c r="D591" s="14" t="str">
        <f t="shared" si="47"/>
        <v>Submittal</v>
      </c>
      <c r="F591" s="16">
        <f t="shared" si="48"/>
        <v>29015</v>
      </c>
      <c r="G591" s="15" t="s">
        <v>3084</v>
      </c>
      <c r="H591" s="14">
        <v>0</v>
      </c>
      <c r="I591" s="16" t="b">
        <f t="shared" si="49"/>
        <v>1</v>
      </c>
      <c r="K591" s="14">
        <v>16065</v>
      </c>
      <c r="L591" s="14">
        <v>0</v>
      </c>
      <c r="M591" s="16"/>
    </row>
    <row r="592" spans="1:13" x14ac:dyDescent="0.3">
      <c r="A592" s="26">
        <f t="shared" si="45"/>
        <v>16</v>
      </c>
      <c r="B592" s="14">
        <v>16067</v>
      </c>
      <c r="C592" s="14">
        <f t="shared" si="46"/>
        <v>0</v>
      </c>
      <c r="D592" s="14" t="str">
        <f t="shared" si="47"/>
        <v>Submittal</v>
      </c>
      <c r="F592" s="16">
        <f t="shared" si="48"/>
        <v>29017</v>
      </c>
      <c r="G592" s="15" t="s">
        <v>3085</v>
      </c>
      <c r="H592" s="14">
        <v>0</v>
      </c>
      <c r="I592" s="16" t="b">
        <f t="shared" si="49"/>
        <v>1</v>
      </c>
      <c r="K592" s="14">
        <v>16067</v>
      </c>
      <c r="L592" s="14">
        <v>0</v>
      </c>
      <c r="M592" s="16"/>
    </row>
    <row r="593" spans="1:13" x14ac:dyDescent="0.3">
      <c r="A593" s="26">
        <f t="shared" si="45"/>
        <v>16</v>
      </c>
      <c r="B593" s="14">
        <v>16069</v>
      </c>
      <c r="C593" s="14">
        <f t="shared" si="46"/>
        <v>0</v>
      </c>
      <c r="D593" s="14" t="str">
        <f t="shared" si="47"/>
        <v>Submittal</v>
      </c>
      <c r="F593" s="16">
        <f t="shared" si="48"/>
        <v>29019</v>
      </c>
      <c r="G593" s="15" t="s">
        <v>3086</v>
      </c>
      <c r="H593" s="14">
        <v>0</v>
      </c>
      <c r="I593" s="16" t="b">
        <f t="shared" si="49"/>
        <v>1</v>
      </c>
      <c r="K593" s="14">
        <v>16069</v>
      </c>
      <c r="L593" s="14">
        <v>0</v>
      </c>
      <c r="M593" s="16"/>
    </row>
    <row r="594" spans="1:13" x14ac:dyDescent="0.3">
      <c r="A594" s="26">
        <f t="shared" si="45"/>
        <v>16</v>
      </c>
      <c r="B594" s="14">
        <v>16071</v>
      </c>
      <c r="C594" s="14">
        <f t="shared" si="46"/>
        <v>0</v>
      </c>
      <c r="D594" s="14" t="str">
        <f t="shared" si="47"/>
        <v>Submittal</v>
      </c>
      <c r="F594" s="16">
        <f t="shared" si="48"/>
        <v>29021</v>
      </c>
      <c r="G594" s="15" t="s">
        <v>3087</v>
      </c>
      <c r="H594" s="14">
        <v>0</v>
      </c>
      <c r="I594" s="16" t="b">
        <f t="shared" si="49"/>
        <v>1</v>
      </c>
      <c r="K594" s="14">
        <v>16071</v>
      </c>
      <c r="L594" s="14">
        <v>0</v>
      </c>
      <c r="M594" s="16"/>
    </row>
    <row r="595" spans="1:13" x14ac:dyDescent="0.3">
      <c r="A595" s="26">
        <f t="shared" si="45"/>
        <v>16</v>
      </c>
      <c r="B595" s="14">
        <v>16073</v>
      </c>
      <c r="C595" s="14">
        <f t="shared" si="46"/>
        <v>0</v>
      </c>
      <c r="D595" s="14" t="str">
        <f t="shared" si="47"/>
        <v>Submittal</v>
      </c>
      <c r="F595" s="16">
        <f t="shared" si="48"/>
        <v>29023</v>
      </c>
      <c r="G595" s="15" t="s">
        <v>3088</v>
      </c>
      <c r="H595" s="14">
        <v>0</v>
      </c>
      <c r="I595" s="16" t="b">
        <f t="shared" si="49"/>
        <v>1</v>
      </c>
      <c r="K595" s="14">
        <v>16073</v>
      </c>
      <c r="L595" s="14">
        <v>0</v>
      </c>
      <c r="M595" s="16"/>
    </row>
    <row r="596" spans="1:13" x14ac:dyDescent="0.3">
      <c r="A596" s="26">
        <f t="shared" si="45"/>
        <v>16</v>
      </c>
      <c r="B596" s="14">
        <v>16075</v>
      </c>
      <c r="C596" s="14">
        <f t="shared" si="46"/>
        <v>0</v>
      </c>
      <c r="D596" s="14" t="str">
        <f t="shared" si="47"/>
        <v>Submittal</v>
      </c>
      <c r="F596" s="16">
        <f t="shared" si="48"/>
        <v>29025</v>
      </c>
      <c r="G596" s="15" t="s">
        <v>3089</v>
      </c>
      <c r="H596" s="14">
        <v>0</v>
      </c>
      <c r="I596" s="16" t="b">
        <f t="shared" si="49"/>
        <v>1</v>
      </c>
      <c r="K596" s="14">
        <v>16075</v>
      </c>
      <c r="L596" s="14">
        <v>0</v>
      </c>
      <c r="M596" s="16"/>
    </row>
    <row r="597" spans="1:13" x14ac:dyDescent="0.3">
      <c r="A597" s="26">
        <f t="shared" si="45"/>
        <v>16</v>
      </c>
      <c r="B597" s="14">
        <v>16077</v>
      </c>
      <c r="C597" s="14">
        <f t="shared" si="46"/>
        <v>0</v>
      </c>
      <c r="D597" s="14" t="str">
        <f t="shared" si="47"/>
        <v>Submittal</v>
      </c>
      <c r="F597" s="16">
        <f t="shared" si="48"/>
        <v>29027</v>
      </c>
      <c r="G597" s="15" t="s">
        <v>3090</v>
      </c>
      <c r="H597" s="14">
        <v>0</v>
      </c>
      <c r="I597" s="16" t="b">
        <f t="shared" si="49"/>
        <v>1</v>
      </c>
      <c r="K597" s="14">
        <v>16077</v>
      </c>
      <c r="L597" s="14">
        <v>0</v>
      </c>
      <c r="M597" s="16"/>
    </row>
    <row r="598" spans="1:13" x14ac:dyDescent="0.3">
      <c r="A598" s="26">
        <f t="shared" si="45"/>
        <v>16</v>
      </c>
      <c r="B598" s="14">
        <v>16079</v>
      </c>
      <c r="C598" s="14">
        <f t="shared" si="46"/>
        <v>0</v>
      </c>
      <c r="D598" s="14" t="str">
        <f t="shared" si="47"/>
        <v>Submittal</v>
      </c>
      <c r="F598" s="16">
        <f t="shared" si="48"/>
        <v>29029</v>
      </c>
      <c r="G598" s="15" t="s">
        <v>3091</v>
      </c>
      <c r="H598" s="14">
        <v>0</v>
      </c>
      <c r="I598" s="16" t="b">
        <f t="shared" si="49"/>
        <v>1</v>
      </c>
      <c r="K598" s="14">
        <v>16079</v>
      </c>
      <c r="L598" s="14">
        <v>0</v>
      </c>
      <c r="M598" s="16"/>
    </row>
    <row r="599" spans="1:13" x14ac:dyDescent="0.3">
      <c r="A599" s="26">
        <f t="shared" si="45"/>
        <v>16</v>
      </c>
      <c r="B599" s="14">
        <v>16081</v>
      </c>
      <c r="C599" s="14">
        <f t="shared" si="46"/>
        <v>0</v>
      </c>
      <c r="D599" s="14" t="str">
        <f t="shared" si="47"/>
        <v>Submittal</v>
      </c>
      <c r="F599" s="16">
        <f t="shared" si="48"/>
        <v>29031</v>
      </c>
      <c r="G599" s="15" t="s">
        <v>3092</v>
      </c>
      <c r="H599" s="14">
        <v>0</v>
      </c>
      <c r="I599" s="16" t="b">
        <f t="shared" si="49"/>
        <v>1</v>
      </c>
      <c r="K599" s="14">
        <v>16081</v>
      </c>
      <c r="L599" s="14">
        <v>0</v>
      </c>
      <c r="M599" s="16"/>
    </row>
    <row r="600" spans="1:13" x14ac:dyDescent="0.3">
      <c r="A600" s="26">
        <f t="shared" si="45"/>
        <v>16</v>
      </c>
      <c r="B600" s="14">
        <v>16083</v>
      </c>
      <c r="C600" s="14">
        <f t="shared" si="46"/>
        <v>0</v>
      </c>
      <c r="D600" s="14" t="str">
        <f t="shared" si="47"/>
        <v>Submittal</v>
      </c>
      <c r="F600" s="16">
        <f t="shared" si="48"/>
        <v>29033</v>
      </c>
      <c r="G600" s="15" t="s">
        <v>3093</v>
      </c>
      <c r="H600" s="14">
        <v>0</v>
      </c>
      <c r="I600" s="16" t="b">
        <f t="shared" si="49"/>
        <v>1</v>
      </c>
      <c r="K600" s="14">
        <v>16083</v>
      </c>
      <c r="L600" s="14">
        <v>0</v>
      </c>
      <c r="M600" s="16"/>
    </row>
    <row r="601" spans="1:13" x14ac:dyDescent="0.3">
      <c r="A601" s="26">
        <f t="shared" si="45"/>
        <v>16</v>
      </c>
      <c r="B601" s="14">
        <v>16085</v>
      </c>
      <c r="C601" s="14">
        <f t="shared" si="46"/>
        <v>0</v>
      </c>
      <c r="D601" s="14" t="str">
        <f t="shared" si="47"/>
        <v>Submittal</v>
      </c>
      <c r="F601" s="16">
        <f t="shared" si="48"/>
        <v>29035</v>
      </c>
      <c r="G601" s="15" t="s">
        <v>3094</v>
      </c>
      <c r="H601" s="14">
        <v>0</v>
      </c>
      <c r="I601" s="16" t="b">
        <f t="shared" si="49"/>
        <v>1</v>
      </c>
      <c r="K601" s="14">
        <v>16085</v>
      </c>
      <c r="L601" s="14">
        <v>0</v>
      </c>
      <c r="M601" s="16"/>
    </row>
    <row r="602" spans="1:13" x14ac:dyDescent="0.3">
      <c r="A602" s="26">
        <f t="shared" si="45"/>
        <v>16</v>
      </c>
      <c r="B602" s="14">
        <v>16087</v>
      </c>
      <c r="C602" s="14">
        <f t="shared" si="46"/>
        <v>0</v>
      </c>
      <c r="D602" s="14" t="str">
        <f t="shared" si="47"/>
        <v>Submittal</v>
      </c>
      <c r="F602" s="16">
        <f t="shared" si="48"/>
        <v>29037</v>
      </c>
      <c r="G602" s="15" t="s">
        <v>3095</v>
      </c>
      <c r="H602" s="14">
        <v>0</v>
      </c>
      <c r="I602" s="16" t="b">
        <f t="shared" si="49"/>
        <v>1</v>
      </c>
      <c r="K602" s="14">
        <v>16087</v>
      </c>
      <c r="L602" s="14">
        <v>0</v>
      </c>
      <c r="M602" s="16"/>
    </row>
    <row r="603" spans="1:13" x14ac:dyDescent="0.3">
      <c r="A603" s="26">
        <f t="shared" si="45"/>
        <v>17</v>
      </c>
      <c r="B603" s="14">
        <v>17001</v>
      </c>
      <c r="C603" s="14">
        <f t="shared" si="46"/>
        <v>0</v>
      </c>
      <c r="D603" s="14" t="str">
        <f t="shared" si="47"/>
        <v>Submittal</v>
      </c>
      <c r="F603" s="16">
        <f t="shared" si="48"/>
        <v>29039</v>
      </c>
      <c r="G603" s="15" t="s">
        <v>3096</v>
      </c>
      <c r="H603" s="14">
        <v>0</v>
      </c>
      <c r="I603" s="16" t="b">
        <f t="shared" si="49"/>
        <v>1</v>
      </c>
      <c r="K603" s="14">
        <v>17001</v>
      </c>
      <c r="L603" s="14">
        <v>0</v>
      </c>
      <c r="M603" s="16"/>
    </row>
    <row r="604" spans="1:13" x14ac:dyDescent="0.3">
      <c r="A604" s="26">
        <f t="shared" si="45"/>
        <v>17</v>
      </c>
      <c r="B604" s="14">
        <v>17003</v>
      </c>
      <c r="C604" s="14">
        <f t="shared" si="46"/>
        <v>0</v>
      </c>
      <c r="D604" s="14" t="str">
        <f t="shared" si="47"/>
        <v>Submittal</v>
      </c>
      <c r="F604" s="16">
        <f t="shared" si="48"/>
        <v>29041</v>
      </c>
      <c r="G604" s="15" t="s">
        <v>3097</v>
      </c>
      <c r="H604" s="14">
        <v>0</v>
      </c>
      <c r="I604" s="16" t="b">
        <f t="shared" si="49"/>
        <v>1</v>
      </c>
      <c r="K604" s="14">
        <v>17003</v>
      </c>
      <c r="L604" s="14">
        <v>0</v>
      </c>
      <c r="M604" s="16"/>
    </row>
    <row r="605" spans="1:13" x14ac:dyDescent="0.3">
      <c r="A605" s="26">
        <f t="shared" si="45"/>
        <v>17</v>
      </c>
      <c r="B605" s="14">
        <v>17005</v>
      </c>
      <c r="C605" s="14">
        <f t="shared" si="46"/>
        <v>0</v>
      </c>
      <c r="D605" s="14" t="str">
        <f t="shared" si="47"/>
        <v>Submittal</v>
      </c>
      <c r="F605" s="16">
        <f t="shared" si="48"/>
        <v>29043</v>
      </c>
      <c r="G605" s="15" t="s">
        <v>3098</v>
      </c>
      <c r="H605" s="14">
        <v>0</v>
      </c>
      <c r="I605" s="16" t="b">
        <f t="shared" si="49"/>
        <v>1</v>
      </c>
      <c r="K605" s="14">
        <v>17005</v>
      </c>
      <c r="L605" s="14">
        <v>0</v>
      </c>
      <c r="M605" s="16"/>
    </row>
    <row r="606" spans="1:13" x14ac:dyDescent="0.3">
      <c r="A606" s="26">
        <f t="shared" si="45"/>
        <v>17</v>
      </c>
      <c r="B606" s="14">
        <v>17007</v>
      </c>
      <c r="C606" s="14">
        <f t="shared" si="46"/>
        <v>0</v>
      </c>
      <c r="D606" s="14" t="str">
        <f t="shared" si="47"/>
        <v>Submittal</v>
      </c>
      <c r="F606" s="16">
        <f t="shared" si="48"/>
        <v>29045</v>
      </c>
      <c r="G606" s="15" t="s">
        <v>3099</v>
      </c>
      <c r="H606" s="14">
        <v>0</v>
      </c>
      <c r="I606" s="16" t="b">
        <f t="shared" si="49"/>
        <v>1</v>
      </c>
      <c r="K606" s="14">
        <v>17007</v>
      </c>
      <c r="L606" s="14">
        <v>0</v>
      </c>
      <c r="M606" s="16"/>
    </row>
    <row r="607" spans="1:13" x14ac:dyDescent="0.3">
      <c r="A607" s="26">
        <f t="shared" si="45"/>
        <v>17</v>
      </c>
      <c r="B607" s="14">
        <v>17009</v>
      </c>
      <c r="C607" s="14">
        <f t="shared" si="46"/>
        <v>0</v>
      </c>
      <c r="D607" s="14" t="str">
        <f t="shared" si="47"/>
        <v>Submittal</v>
      </c>
      <c r="F607" s="16">
        <f t="shared" si="48"/>
        <v>29047</v>
      </c>
      <c r="G607" s="15" t="s">
        <v>3100</v>
      </c>
      <c r="H607" s="14">
        <v>0</v>
      </c>
      <c r="I607" s="16" t="b">
        <f t="shared" si="49"/>
        <v>1</v>
      </c>
      <c r="K607" s="14">
        <v>17009</v>
      </c>
      <c r="L607" s="14">
        <v>0</v>
      </c>
      <c r="M607" s="16"/>
    </row>
    <row r="608" spans="1:13" x14ac:dyDescent="0.3">
      <c r="A608" s="26">
        <f t="shared" si="45"/>
        <v>17</v>
      </c>
      <c r="B608" s="14">
        <v>17011</v>
      </c>
      <c r="C608" s="14">
        <f t="shared" si="46"/>
        <v>0</v>
      </c>
      <c r="D608" s="14" t="str">
        <f t="shared" si="47"/>
        <v>Submittal</v>
      </c>
      <c r="F608" s="16">
        <f t="shared" si="48"/>
        <v>29049</v>
      </c>
      <c r="G608" s="15" t="s">
        <v>3101</v>
      </c>
      <c r="H608" s="14">
        <v>0</v>
      </c>
      <c r="I608" s="16" t="b">
        <f t="shared" si="49"/>
        <v>1</v>
      </c>
      <c r="K608" s="14">
        <v>17011</v>
      </c>
      <c r="L608" s="14">
        <v>0</v>
      </c>
      <c r="M608" s="16"/>
    </row>
    <row r="609" spans="1:13" x14ac:dyDescent="0.3">
      <c r="A609" s="26">
        <f t="shared" si="45"/>
        <v>17</v>
      </c>
      <c r="B609" s="14">
        <v>17013</v>
      </c>
      <c r="C609" s="14">
        <f t="shared" si="46"/>
        <v>0</v>
      </c>
      <c r="D609" s="14" t="str">
        <f t="shared" si="47"/>
        <v>Submittal</v>
      </c>
      <c r="F609" s="16">
        <f t="shared" si="48"/>
        <v>29051</v>
      </c>
      <c r="G609" s="15" t="s">
        <v>3102</v>
      </c>
      <c r="H609" s="14">
        <v>0</v>
      </c>
      <c r="I609" s="16" t="b">
        <f t="shared" si="49"/>
        <v>1</v>
      </c>
      <c r="K609" s="14">
        <v>17013</v>
      </c>
      <c r="L609" s="14">
        <v>0</v>
      </c>
      <c r="M609" s="16"/>
    </row>
    <row r="610" spans="1:13" x14ac:dyDescent="0.3">
      <c r="A610" s="26">
        <f t="shared" si="45"/>
        <v>17</v>
      </c>
      <c r="B610" s="14">
        <v>17015</v>
      </c>
      <c r="C610" s="14">
        <f t="shared" si="46"/>
        <v>0</v>
      </c>
      <c r="D610" s="14" t="str">
        <f t="shared" si="47"/>
        <v>Submittal</v>
      </c>
      <c r="F610" s="16">
        <f t="shared" si="48"/>
        <v>29053</v>
      </c>
      <c r="G610" s="15" t="s">
        <v>3103</v>
      </c>
      <c r="H610" s="14">
        <v>0</v>
      </c>
      <c r="I610" s="16" t="b">
        <f t="shared" si="49"/>
        <v>1</v>
      </c>
      <c r="K610" s="14">
        <v>17015</v>
      </c>
      <c r="L610" s="14">
        <v>0</v>
      </c>
      <c r="M610" s="16"/>
    </row>
    <row r="611" spans="1:13" x14ac:dyDescent="0.3">
      <c r="A611" s="26">
        <f t="shared" si="45"/>
        <v>17</v>
      </c>
      <c r="B611" s="14">
        <v>17017</v>
      </c>
      <c r="C611" s="14">
        <f t="shared" si="46"/>
        <v>0</v>
      </c>
      <c r="D611" s="14" t="str">
        <f t="shared" si="47"/>
        <v>Submittal</v>
      </c>
      <c r="F611" s="16">
        <f t="shared" si="48"/>
        <v>29055</v>
      </c>
      <c r="G611" s="15" t="s">
        <v>3104</v>
      </c>
      <c r="H611" s="14">
        <v>0</v>
      </c>
      <c r="I611" s="16" t="b">
        <f t="shared" si="49"/>
        <v>1</v>
      </c>
      <c r="K611" s="14">
        <v>17017</v>
      </c>
      <c r="L611" s="14">
        <v>0</v>
      </c>
      <c r="M611" s="16"/>
    </row>
    <row r="612" spans="1:13" x14ac:dyDescent="0.3">
      <c r="A612" s="26">
        <f t="shared" si="45"/>
        <v>17</v>
      </c>
      <c r="B612" s="14">
        <v>17019</v>
      </c>
      <c r="C612" s="14">
        <f t="shared" si="46"/>
        <v>0</v>
      </c>
      <c r="D612" s="14" t="str">
        <f t="shared" si="47"/>
        <v>Submittal</v>
      </c>
      <c r="F612" s="16">
        <f t="shared" si="48"/>
        <v>29057</v>
      </c>
      <c r="G612" s="15" t="s">
        <v>3105</v>
      </c>
      <c r="H612" s="14">
        <v>0</v>
      </c>
      <c r="I612" s="16" t="b">
        <f t="shared" si="49"/>
        <v>1</v>
      </c>
      <c r="K612" s="14">
        <v>17019</v>
      </c>
      <c r="L612" s="14">
        <v>0</v>
      </c>
      <c r="M612" s="16"/>
    </row>
    <row r="613" spans="1:13" x14ac:dyDescent="0.3">
      <c r="A613" s="26">
        <f t="shared" si="45"/>
        <v>17</v>
      </c>
      <c r="B613" s="14">
        <v>17021</v>
      </c>
      <c r="C613" s="14">
        <f t="shared" si="46"/>
        <v>0</v>
      </c>
      <c r="D613" s="14" t="str">
        <f t="shared" si="47"/>
        <v>Submittal</v>
      </c>
      <c r="F613" s="16">
        <f t="shared" si="48"/>
        <v>29059</v>
      </c>
      <c r="G613" s="15" t="s">
        <v>3106</v>
      </c>
      <c r="H613" s="14">
        <v>0</v>
      </c>
      <c r="I613" s="16" t="b">
        <f t="shared" si="49"/>
        <v>1</v>
      </c>
      <c r="K613" s="14">
        <v>17021</v>
      </c>
      <c r="L613" s="14">
        <v>0</v>
      </c>
      <c r="M613" s="16"/>
    </row>
    <row r="614" spans="1:13" x14ac:dyDescent="0.3">
      <c r="A614" s="26">
        <f t="shared" si="45"/>
        <v>17</v>
      </c>
      <c r="B614" s="14">
        <v>17023</v>
      </c>
      <c r="C614" s="14">
        <f t="shared" si="46"/>
        <v>0</v>
      </c>
      <c r="D614" s="14" t="str">
        <f t="shared" si="47"/>
        <v>Submittal</v>
      </c>
      <c r="F614" s="16">
        <f t="shared" si="48"/>
        <v>29061</v>
      </c>
      <c r="G614" s="15" t="s">
        <v>3107</v>
      </c>
      <c r="H614" s="14">
        <v>0</v>
      </c>
      <c r="I614" s="16" t="b">
        <f t="shared" si="49"/>
        <v>1</v>
      </c>
      <c r="K614" s="14">
        <v>17023</v>
      </c>
      <c r="L614" s="14">
        <v>0</v>
      </c>
      <c r="M614" s="16"/>
    </row>
    <row r="615" spans="1:13" x14ac:dyDescent="0.3">
      <c r="A615" s="26">
        <f t="shared" si="45"/>
        <v>17</v>
      </c>
      <c r="B615" s="14">
        <v>17025</v>
      </c>
      <c r="C615" s="14">
        <f t="shared" si="46"/>
        <v>0</v>
      </c>
      <c r="D615" s="14" t="str">
        <f t="shared" si="47"/>
        <v>Submittal</v>
      </c>
      <c r="F615" s="16">
        <f t="shared" si="48"/>
        <v>29063</v>
      </c>
      <c r="G615" s="15" t="s">
        <v>3108</v>
      </c>
      <c r="H615" s="14">
        <v>0</v>
      </c>
      <c r="I615" s="16" t="b">
        <f t="shared" si="49"/>
        <v>1</v>
      </c>
      <c r="K615" s="14">
        <v>17025</v>
      </c>
      <c r="L615" s="14">
        <v>0</v>
      </c>
      <c r="M615" s="16"/>
    </row>
    <row r="616" spans="1:13" x14ac:dyDescent="0.3">
      <c r="A616" s="26">
        <f t="shared" si="45"/>
        <v>17</v>
      </c>
      <c r="B616" s="14">
        <v>17027</v>
      </c>
      <c r="C616" s="14">
        <f t="shared" si="46"/>
        <v>0</v>
      </c>
      <c r="D616" s="14" t="str">
        <f t="shared" si="47"/>
        <v>Submittal</v>
      </c>
      <c r="F616" s="16">
        <f t="shared" si="48"/>
        <v>29065</v>
      </c>
      <c r="G616" s="15" t="s">
        <v>3109</v>
      </c>
      <c r="H616" s="14">
        <v>0</v>
      </c>
      <c r="I616" s="16" t="b">
        <f t="shared" si="49"/>
        <v>1</v>
      </c>
      <c r="K616" s="14">
        <v>17027</v>
      </c>
      <c r="L616" s="14">
        <v>0</v>
      </c>
      <c r="M616" s="16"/>
    </row>
    <row r="617" spans="1:13" x14ac:dyDescent="0.3">
      <c r="A617" s="26">
        <f t="shared" si="45"/>
        <v>17</v>
      </c>
      <c r="B617" s="14">
        <v>17029</v>
      </c>
      <c r="C617" s="14">
        <f t="shared" si="46"/>
        <v>0</v>
      </c>
      <c r="D617" s="14" t="str">
        <f t="shared" si="47"/>
        <v>Submittal</v>
      </c>
      <c r="F617" s="16">
        <f t="shared" si="48"/>
        <v>29067</v>
      </c>
      <c r="G617" s="15" t="s">
        <v>3110</v>
      </c>
      <c r="H617" s="14">
        <v>0</v>
      </c>
      <c r="I617" s="16" t="b">
        <f t="shared" si="49"/>
        <v>1</v>
      </c>
      <c r="K617" s="14">
        <v>17029</v>
      </c>
      <c r="L617" s="14">
        <v>0</v>
      </c>
      <c r="M617" s="16"/>
    </row>
    <row r="618" spans="1:13" x14ac:dyDescent="0.3">
      <c r="A618" s="26">
        <f t="shared" si="45"/>
        <v>17</v>
      </c>
      <c r="B618" s="14">
        <v>17031</v>
      </c>
      <c r="C618" s="14">
        <f t="shared" si="46"/>
        <v>1</v>
      </c>
      <c r="D618" s="14" t="str">
        <f t="shared" si="47"/>
        <v>Submittal</v>
      </c>
      <c r="F618" s="16">
        <f t="shared" si="48"/>
        <v>29069</v>
      </c>
      <c r="G618" s="15" t="s">
        <v>3111</v>
      </c>
      <c r="H618" s="14">
        <v>0</v>
      </c>
      <c r="I618" s="16" t="b">
        <f t="shared" si="49"/>
        <v>1</v>
      </c>
      <c r="K618" s="14">
        <v>17031</v>
      </c>
      <c r="L618" s="14">
        <v>1</v>
      </c>
      <c r="M618" s="16"/>
    </row>
    <row r="619" spans="1:13" x14ac:dyDescent="0.3">
      <c r="A619" s="26">
        <f t="shared" si="45"/>
        <v>17</v>
      </c>
      <c r="B619" s="14">
        <v>17033</v>
      </c>
      <c r="C619" s="14">
        <f t="shared" si="46"/>
        <v>0</v>
      </c>
      <c r="D619" s="14" t="str">
        <f t="shared" si="47"/>
        <v>Submittal</v>
      </c>
      <c r="F619" s="16">
        <f t="shared" si="48"/>
        <v>29071</v>
      </c>
      <c r="G619" s="15" t="s">
        <v>3112</v>
      </c>
      <c r="H619" s="14">
        <v>1</v>
      </c>
      <c r="I619" s="16" t="b">
        <f t="shared" si="49"/>
        <v>1</v>
      </c>
      <c r="K619" s="14">
        <v>17033</v>
      </c>
      <c r="L619" s="14">
        <v>0</v>
      </c>
      <c r="M619" s="16"/>
    </row>
    <row r="620" spans="1:13" x14ac:dyDescent="0.3">
      <c r="A620" s="26">
        <f t="shared" si="45"/>
        <v>17</v>
      </c>
      <c r="B620" s="14">
        <v>17035</v>
      </c>
      <c r="C620" s="14">
        <f t="shared" si="46"/>
        <v>0</v>
      </c>
      <c r="D620" s="14" t="str">
        <f t="shared" si="47"/>
        <v>Submittal</v>
      </c>
      <c r="F620" s="16">
        <f t="shared" si="48"/>
        <v>29073</v>
      </c>
      <c r="G620" s="15" t="s">
        <v>3113</v>
      </c>
      <c r="H620" s="14">
        <v>0</v>
      </c>
      <c r="I620" s="16" t="b">
        <f t="shared" si="49"/>
        <v>1</v>
      </c>
      <c r="K620" s="14">
        <v>17035</v>
      </c>
      <c r="L620" s="14">
        <v>0</v>
      </c>
      <c r="M620" s="16"/>
    </row>
    <row r="621" spans="1:13" x14ac:dyDescent="0.3">
      <c r="A621" s="26">
        <f t="shared" si="45"/>
        <v>17</v>
      </c>
      <c r="B621" s="14">
        <v>17037</v>
      </c>
      <c r="C621" s="14">
        <f t="shared" si="46"/>
        <v>0</v>
      </c>
      <c r="D621" s="14" t="str">
        <f t="shared" si="47"/>
        <v>Submittal</v>
      </c>
      <c r="F621" s="16">
        <f t="shared" si="48"/>
        <v>29075</v>
      </c>
      <c r="G621" s="15" t="s">
        <v>3114</v>
      </c>
      <c r="H621" s="14">
        <v>0</v>
      </c>
      <c r="I621" s="16" t="b">
        <f t="shared" si="49"/>
        <v>1</v>
      </c>
      <c r="K621" s="14">
        <v>17037</v>
      </c>
      <c r="L621" s="14">
        <v>0</v>
      </c>
      <c r="M621" s="16"/>
    </row>
    <row r="622" spans="1:13" x14ac:dyDescent="0.3">
      <c r="A622" s="26">
        <f t="shared" si="45"/>
        <v>17</v>
      </c>
      <c r="B622" s="14">
        <v>17039</v>
      </c>
      <c r="C622" s="14">
        <f t="shared" si="46"/>
        <v>0</v>
      </c>
      <c r="D622" s="14" t="str">
        <f t="shared" si="47"/>
        <v>Submittal</v>
      </c>
      <c r="F622" s="16">
        <f t="shared" si="48"/>
        <v>29077</v>
      </c>
      <c r="G622" s="15" t="s">
        <v>3115</v>
      </c>
      <c r="H622" s="14">
        <v>0</v>
      </c>
      <c r="I622" s="16" t="b">
        <f t="shared" si="49"/>
        <v>1</v>
      </c>
      <c r="K622" s="14">
        <v>17039</v>
      </c>
      <c r="L622" s="14">
        <v>0</v>
      </c>
      <c r="M622" s="16"/>
    </row>
    <row r="623" spans="1:13" x14ac:dyDescent="0.3">
      <c r="A623" s="26">
        <f t="shared" si="45"/>
        <v>17</v>
      </c>
      <c r="B623" s="14">
        <v>17041</v>
      </c>
      <c r="C623" s="14">
        <f t="shared" si="46"/>
        <v>0</v>
      </c>
      <c r="D623" s="14" t="str">
        <f t="shared" si="47"/>
        <v>Submittal</v>
      </c>
      <c r="F623" s="16">
        <f t="shared" si="48"/>
        <v>29079</v>
      </c>
      <c r="G623" s="15" t="s">
        <v>3116</v>
      </c>
      <c r="H623" s="14">
        <v>0</v>
      </c>
      <c r="I623" s="16" t="b">
        <f t="shared" si="49"/>
        <v>1</v>
      </c>
      <c r="K623" s="14">
        <v>17041</v>
      </c>
      <c r="L623" s="14">
        <v>0</v>
      </c>
      <c r="M623" s="16"/>
    </row>
    <row r="624" spans="1:13" x14ac:dyDescent="0.3">
      <c r="A624" s="26">
        <f t="shared" si="45"/>
        <v>17</v>
      </c>
      <c r="B624" s="14">
        <v>17043</v>
      </c>
      <c r="C624" s="14">
        <f t="shared" si="46"/>
        <v>1</v>
      </c>
      <c r="D624" s="14" t="str">
        <f t="shared" si="47"/>
        <v>Submittal</v>
      </c>
      <c r="F624" s="16">
        <f t="shared" si="48"/>
        <v>29081</v>
      </c>
      <c r="G624" s="15" t="s">
        <v>3117</v>
      </c>
      <c r="H624" s="14">
        <v>0</v>
      </c>
      <c r="I624" s="16" t="b">
        <f t="shared" si="49"/>
        <v>1</v>
      </c>
      <c r="K624" s="14">
        <v>17043</v>
      </c>
      <c r="L624" s="14">
        <v>1</v>
      </c>
      <c r="M624" s="16"/>
    </row>
    <row r="625" spans="1:13" x14ac:dyDescent="0.3">
      <c r="A625" s="26">
        <f t="shared" si="45"/>
        <v>17</v>
      </c>
      <c r="B625" s="14">
        <v>17045</v>
      </c>
      <c r="C625" s="14">
        <f t="shared" si="46"/>
        <v>0</v>
      </c>
      <c r="D625" s="14" t="str">
        <f t="shared" si="47"/>
        <v>Submittal</v>
      </c>
      <c r="F625" s="16">
        <f t="shared" si="48"/>
        <v>29083</v>
      </c>
      <c r="G625" s="15" t="s">
        <v>3118</v>
      </c>
      <c r="H625" s="14">
        <v>0</v>
      </c>
      <c r="I625" s="16" t="b">
        <f t="shared" si="49"/>
        <v>1</v>
      </c>
      <c r="K625" s="14">
        <v>17045</v>
      </c>
      <c r="L625" s="14">
        <v>0</v>
      </c>
      <c r="M625" s="16"/>
    </row>
    <row r="626" spans="1:13" x14ac:dyDescent="0.3">
      <c r="A626" s="26">
        <f t="shared" si="45"/>
        <v>17</v>
      </c>
      <c r="B626" s="14">
        <v>17047</v>
      </c>
      <c r="C626" s="14">
        <f t="shared" si="46"/>
        <v>0</v>
      </c>
      <c r="D626" s="14" t="str">
        <f t="shared" si="47"/>
        <v>Submittal</v>
      </c>
      <c r="F626" s="16">
        <f t="shared" si="48"/>
        <v>29085</v>
      </c>
      <c r="G626" s="15" t="s">
        <v>3119</v>
      </c>
      <c r="H626" s="14">
        <v>0</v>
      </c>
      <c r="I626" s="16" t="b">
        <f t="shared" si="49"/>
        <v>1</v>
      </c>
      <c r="K626" s="14">
        <v>17047</v>
      </c>
      <c r="L626" s="14">
        <v>0</v>
      </c>
      <c r="M626" s="16"/>
    </row>
    <row r="627" spans="1:13" x14ac:dyDescent="0.3">
      <c r="A627" s="26">
        <f t="shared" si="45"/>
        <v>17</v>
      </c>
      <c r="B627" s="14">
        <v>17049</v>
      </c>
      <c r="C627" s="14">
        <f t="shared" si="46"/>
        <v>0</v>
      </c>
      <c r="D627" s="14" t="str">
        <f t="shared" si="47"/>
        <v>Submittal</v>
      </c>
      <c r="F627" s="16">
        <f t="shared" si="48"/>
        <v>29087</v>
      </c>
      <c r="G627" s="15" t="s">
        <v>3120</v>
      </c>
      <c r="H627" s="14">
        <v>0</v>
      </c>
      <c r="I627" s="16" t="b">
        <f t="shared" si="49"/>
        <v>1</v>
      </c>
      <c r="K627" s="14">
        <v>17049</v>
      </c>
      <c r="L627" s="14">
        <v>0</v>
      </c>
      <c r="M627" s="16"/>
    </row>
    <row r="628" spans="1:13" x14ac:dyDescent="0.3">
      <c r="A628" s="26">
        <f t="shared" si="45"/>
        <v>17</v>
      </c>
      <c r="B628" s="14">
        <v>17051</v>
      </c>
      <c r="C628" s="14">
        <f t="shared" si="46"/>
        <v>0</v>
      </c>
      <c r="D628" s="14" t="str">
        <f t="shared" si="47"/>
        <v>Submittal</v>
      </c>
      <c r="F628" s="16">
        <f t="shared" si="48"/>
        <v>29089</v>
      </c>
      <c r="G628" s="15" t="s">
        <v>3121</v>
      </c>
      <c r="H628" s="14">
        <v>0</v>
      </c>
      <c r="I628" s="16" t="b">
        <f t="shared" si="49"/>
        <v>1</v>
      </c>
      <c r="K628" s="14">
        <v>17051</v>
      </c>
      <c r="L628" s="14">
        <v>0</v>
      </c>
      <c r="M628" s="16"/>
    </row>
    <row r="629" spans="1:13" x14ac:dyDescent="0.3">
      <c r="A629" s="26">
        <f t="shared" si="45"/>
        <v>17</v>
      </c>
      <c r="B629" s="14">
        <v>17053</v>
      </c>
      <c r="C629" s="14">
        <f t="shared" si="46"/>
        <v>0</v>
      </c>
      <c r="D629" s="14" t="str">
        <f t="shared" si="47"/>
        <v>Submittal</v>
      </c>
      <c r="F629" s="16">
        <f t="shared" si="48"/>
        <v>29091</v>
      </c>
      <c r="G629" s="15" t="s">
        <v>3122</v>
      </c>
      <c r="H629" s="14">
        <v>0</v>
      </c>
      <c r="I629" s="16" t="b">
        <f t="shared" si="49"/>
        <v>1</v>
      </c>
      <c r="K629" s="14">
        <v>17053</v>
      </c>
      <c r="L629" s="14">
        <v>0</v>
      </c>
      <c r="M629" s="16"/>
    </row>
    <row r="630" spans="1:13" x14ac:dyDescent="0.3">
      <c r="A630" s="26">
        <f t="shared" si="45"/>
        <v>17</v>
      </c>
      <c r="B630" s="14">
        <v>17055</v>
      </c>
      <c r="C630" s="14">
        <f t="shared" si="46"/>
        <v>0</v>
      </c>
      <c r="D630" s="14" t="str">
        <f t="shared" si="47"/>
        <v>Submittal</v>
      </c>
      <c r="F630" s="16">
        <f t="shared" si="48"/>
        <v>29093</v>
      </c>
      <c r="G630" s="15" t="s">
        <v>3123</v>
      </c>
      <c r="H630" s="14">
        <v>0</v>
      </c>
      <c r="I630" s="16" t="b">
        <f t="shared" si="49"/>
        <v>1</v>
      </c>
      <c r="K630" s="14">
        <v>17055</v>
      </c>
      <c r="L630" s="14">
        <v>0</v>
      </c>
      <c r="M630" s="16"/>
    </row>
    <row r="631" spans="1:13" x14ac:dyDescent="0.3">
      <c r="A631" s="26">
        <f t="shared" si="45"/>
        <v>17</v>
      </c>
      <c r="B631" s="14">
        <v>17057</v>
      </c>
      <c r="C631" s="14">
        <f t="shared" si="46"/>
        <v>0</v>
      </c>
      <c r="D631" s="14" t="str">
        <f t="shared" si="47"/>
        <v>Submittal</v>
      </c>
      <c r="F631" s="16">
        <f t="shared" si="48"/>
        <v>29095</v>
      </c>
      <c r="G631" s="15" t="s">
        <v>3124</v>
      </c>
      <c r="H631" s="14">
        <v>0</v>
      </c>
      <c r="I631" s="16" t="b">
        <f t="shared" si="49"/>
        <v>1</v>
      </c>
      <c r="K631" s="14">
        <v>17057</v>
      </c>
      <c r="L631" s="14">
        <v>0</v>
      </c>
      <c r="M631" s="16"/>
    </row>
    <row r="632" spans="1:13" x14ac:dyDescent="0.3">
      <c r="A632" s="26">
        <f t="shared" si="45"/>
        <v>17</v>
      </c>
      <c r="B632" s="14">
        <v>17059</v>
      </c>
      <c r="C632" s="14">
        <f t="shared" si="46"/>
        <v>0</v>
      </c>
      <c r="D632" s="14" t="str">
        <f t="shared" si="47"/>
        <v>Submittal</v>
      </c>
      <c r="F632" s="16">
        <f t="shared" si="48"/>
        <v>29097</v>
      </c>
      <c r="G632" s="15" t="s">
        <v>3125</v>
      </c>
      <c r="H632" s="14">
        <v>0</v>
      </c>
      <c r="I632" s="16" t="b">
        <f t="shared" si="49"/>
        <v>1</v>
      </c>
      <c r="K632" s="14">
        <v>17059</v>
      </c>
      <c r="L632" s="14">
        <v>0</v>
      </c>
      <c r="M632" s="16"/>
    </row>
    <row r="633" spans="1:13" x14ac:dyDescent="0.3">
      <c r="A633" s="26">
        <f t="shared" si="45"/>
        <v>17</v>
      </c>
      <c r="B633" s="14">
        <v>17061</v>
      </c>
      <c r="C633" s="14">
        <f t="shared" si="46"/>
        <v>0</v>
      </c>
      <c r="D633" s="14" t="str">
        <f t="shared" si="47"/>
        <v>Submittal</v>
      </c>
      <c r="F633" s="16">
        <f t="shared" si="48"/>
        <v>29099</v>
      </c>
      <c r="G633" s="15" t="s">
        <v>3126</v>
      </c>
      <c r="H633" s="14">
        <v>1</v>
      </c>
      <c r="I633" s="16" t="b">
        <f t="shared" si="49"/>
        <v>1</v>
      </c>
      <c r="K633" s="14">
        <v>17061</v>
      </c>
      <c r="L633" s="14">
        <v>0</v>
      </c>
      <c r="M633" s="16"/>
    </row>
    <row r="634" spans="1:13" x14ac:dyDescent="0.3">
      <c r="A634" s="26">
        <f t="shared" si="45"/>
        <v>17</v>
      </c>
      <c r="B634" s="14">
        <v>17063</v>
      </c>
      <c r="C634" s="14">
        <f t="shared" si="46"/>
        <v>0</v>
      </c>
      <c r="D634" s="14" t="str">
        <f t="shared" si="47"/>
        <v>Submittal</v>
      </c>
      <c r="F634" s="16">
        <f t="shared" si="48"/>
        <v>29101</v>
      </c>
      <c r="G634" s="15" t="s">
        <v>3127</v>
      </c>
      <c r="H634" s="14">
        <v>0</v>
      </c>
      <c r="I634" s="16" t="b">
        <f t="shared" si="49"/>
        <v>1</v>
      </c>
      <c r="K634" s="14">
        <v>17063</v>
      </c>
      <c r="L634" s="14">
        <v>1</v>
      </c>
      <c r="M634" s="16"/>
    </row>
    <row r="635" spans="1:13" x14ac:dyDescent="0.3">
      <c r="A635" s="26">
        <f t="shared" si="45"/>
        <v>17</v>
      </c>
      <c r="B635" s="14">
        <v>17065</v>
      </c>
      <c r="C635" s="14">
        <f t="shared" si="46"/>
        <v>0</v>
      </c>
      <c r="D635" s="14" t="str">
        <f t="shared" si="47"/>
        <v>Submittal</v>
      </c>
      <c r="F635" s="16">
        <f t="shared" si="48"/>
        <v>29103</v>
      </c>
      <c r="G635" s="15" t="s">
        <v>3128</v>
      </c>
      <c r="H635" s="14">
        <v>0</v>
      </c>
      <c r="I635" s="16" t="b">
        <f t="shared" si="49"/>
        <v>1</v>
      </c>
      <c r="K635" s="14">
        <v>17065</v>
      </c>
      <c r="L635" s="14">
        <v>0</v>
      </c>
      <c r="M635" s="16"/>
    </row>
    <row r="636" spans="1:13" x14ac:dyDescent="0.3">
      <c r="A636" s="26">
        <f t="shared" si="45"/>
        <v>17</v>
      </c>
      <c r="B636" s="14">
        <v>17067</v>
      </c>
      <c r="C636" s="14">
        <f t="shared" si="46"/>
        <v>0</v>
      </c>
      <c r="D636" s="14" t="str">
        <f t="shared" si="47"/>
        <v>Submittal</v>
      </c>
      <c r="F636" s="16">
        <f t="shared" si="48"/>
        <v>29105</v>
      </c>
      <c r="G636" s="15" t="s">
        <v>3129</v>
      </c>
      <c r="H636" s="14">
        <v>0</v>
      </c>
      <c r="I636" s="16" t="b">
        <f t="shared" si="49"/>
        <v>1</v>
      </c>
      <c r="K636" s="14">
        <v>17067</v>
      </c>
      <c r="L636" s="14">
        <v>0</v>
      </c>
      <c r="M636" s="16"/>
    </row>
    <row r="637" spans="1:13" x14ac:dyDescent="0.3">
      <c r="A637" s="26">
        <f t="shared" si="45"/>
        <v>17</v>
      </c>
      <c r="B637" s="14">
        <v>17069</v>
      </c>
      <c r="C637" s="14">
        <f t="shared" si="46"/>
        <v>0</v>
      </c>
      <c r="D637" s="14" t="str">
        <f t="shared" si="47"/>
        <v>Submittal</v>
      </c>
      <c r="F637" s="16">
        <f t="shared" si="48"/>
        <v>29107</v>
      </c>
      <c r="G637" s="15" t="s">
        <v>3130</v>
      </c>
      <c r="H637" s="14">
        <v>0</v>
      </c>
      <c r="I637" s="16" t="b">
        <f t="shared" si="49"/>
        <v>1</v>
      </c>
      <c r="K637" s="14">
        <v>17069</v>
      </c>
      <c r="L637" s="14">
        <v>0</v>
      </c>
      <c r="M637" s="16"/>
    </row>
    <row r="638" spans="1:13" x14ac:dyDescent="0.3">
      <c r="A638" s="26">
        <f t="shared" si="45"/>
        <v>17</v>
      </c>
      <c r="B638" s="14">
        <v>17071</v>
      </c>
      <c r="C638" s="14">
        <f t="shared" si="46"/>
        <v>0</v>
      </c>
      <c r="D638" s="14" t="str">
        <f t="shared" si="47"/>
        <v>Submittal</v>
      </c>
      <c r="F638" s="16">
        <f t="shared" si="48"/>
        <v>29109</v>
      </c>
      <c r="G638" s="15" t="s">
        <v>3131</v>
      </c>
      <c r="H638" s="14">
        <v>0</v>
      </c>
      <c r="I638" s="16" t="b">
        <f t="shared" si="49"/>
        <v>1</v>
      </c>
      <c r="K638" s="14">
        <v>17071</v>
      </c>
      <c r="L638" s="14">
        <v>0</v>
      </c>
      <c r="M638" s="16"/>
    </row>
    <row r="639" spans="1:13" x14ac:dyDescent="0.3">
      <c r="A639" s="26">
        <f t="shared" si="45"/>
        <v>17</v>
      </c>
      <c r="B639" s="14">
        <v>17073</v>
      </c>
      <c r="C639" s="14">
        <f t="shared" si="46"/>
        <v>0</v>
      </c>
      <c r="D639" s="14" t="str">
        <f t="shared" si="47"/>
        <v>Submittal</v>
      </c>
      <c r="F639" s="16">
        <f t="shared" si="48"/>
        <v>29111</v>
      </c>
      <c r="G639" s="15" t="s">
        <v>3132</v>
      </c>
      <c r="H639" s="14">
        <v>0</v>
      </c>
      <c r="I639" s="16" t="b">
        <f t="shared" si="49"/>
        <v>1</v>
      </c>
      <c r="K639" s="14">
        <v>17073</v>
      </c>
      <c r="L639" s="14">
        <v>0</v>
      </c>
      <c r="M639" s="16"/>
    </row>
    <row r="640" spans="1:13" x14ac:dyDescent="0.3">
      <c r="A640" s="26">
        <f t="shared" si="45"/>
        <v>17</v>
      </c>
      <c r="B640" s="14">
        <v>17075</v>
      </c>
      <c r="C640" s="14">
        <f t="shared" si="46"/>
        <v>0</v>
      </c>
      <c r="D640" s="14" t="str">
        <f t="shared" si="47"/>
        <v>Submittal</v>
      </c>
      <c r="F640" s="16">
        <f t="shared" si="48"/>
        <v>29113</v>
      </c>
      <c r="G640" s="15" t="s">
        <v>3133</v>
      </c>
      <c r="H640" s="14">
        <v>0</v>
      </c>
      <c r="I640" s="16" t="b">
        <f t="shared" si="49"/>
        <v>1</v>
      </c>
      <c r="K640" s="14">
        <v>17075</v>
      </c>
      <c r="L640" s="14">
        <v>0</v>
      </c>
      <c r="M640" s="16"/>
    </row>
    <row r="641" spans="1:13" x14ac:dyDescent="0.3">
      <c r="A641" s="26">
        <f t="shared" si="45"/>
        <v>17</v>
      </c>
      <c r="B641" s="14">
        <v>17077</v>
      </c>
      <c r="C641" s="14">
        <f t="shared" si="46"/>
        <v>0</v>
      </c>
      <c r="D641" s="14" t="str">
        <f t="shared" si="47"/>
        <v>Submittal</v>
      </c>
      <c r="F641" s="16">
        <f t="shared" si="48"/>
        <v>29115</v>
      </c>
      <c r="G641" s="15" t="s">
        <v>3134</v>
      </c>
      <c r="H641" s="14">
        <v>0</v>
      </c>
      <c r="I641" s="16" t="b">
        <f t="shared" si="49"/>
        <v>1</v>
      </c>
      <c r="K641" s="14">
        <v>17077</v>
      </c>
      <c r="L641" s="14">
        <v>0</v>
      </c>
      <c r="M641" s="16"/>
    </row>
    <row r="642" spans="1:13" x14ac:dyDescent="0.3">
      <c r="A642" s="26">
        <f t="shared" si="45"/>
        <v>17</v>
      </c>
      <c r="B642" s="14">
        <v>17079</v>
      </c>
      <c r="C642" s="14">
        <f t="shared" si="46"/>
        <v>0</v>
      </c>
      <c r="D642" s="14" t="str">
        <f t="shared" si="47"/>
        <v>Submittal</v>
      </c>
      <c r="F642" s="16">
        <f t="shared" si="48"/>
        <v>29117</v>
      </c>
      <c r="G642" s="15" t="s">
        <v>3135</v>
      </c>
      <c r="H642" s="14">
        <v>0</v>
      </c>
      <c r="I642" s="16" t="b">
        <f t="shared" si="49"/>
        <v>1</v>
      </c>
      <c r="K642" s="14">
        <v>17079</v>
      </c>
      <c r="L642" s="14">
        <v>0</v>
      </c>
      <c r="M642" s="16"/>
    </row>
    <row r="643" spans="1:13" x14ac:dyDescent="0.3">
      <c r="A643" s="26">
        <f t="shared" si="45"/>
        <v>17</v>
      </c>
      <c r="B643" s="14">
        <v>17081</v>
      </c>
      <c r="C643" s="14">
        <f t="shared" si="46"/>
        <v>0</v>
      </c>
      <c r="D643" s="14" t="str">
        <f t="shared" si="47"/>
        <v>Submittal</v>
      </c>
      <c r="F643" s="16">
        <f t="shared" si="48"/>
        <v>29119</v>
      </c>
      <c r="G643" s="15" t="s">
        <v>3136</v>
      </c>
      <c r="H643" s="14">
        <v>0</v>
      </c>
      <c r="I643" s="16" t="b">
        <f t="shared" si="49"/>
        <v>1</v>
      </c>
      <c r="K643" s="14">
        <v>17081</v>
      </c>
      <c r="L643" s="14">
        <v>0</v>
      </c>
      <c r="M643" s="16"/>
    </row>
    <row r="644" spans="1:13" x14ac:dyDescent="0.3">
      <c r="A644" s="26">
        <f t="shared" si="45"/>
        <v>17</v>
      </c>
      <c r="B644" s="14">
        <v>17083</v>
      </c>
      <c r="C644" s="14">
        <f t="shared" si="46"/>
        <v>0</v>
      </c>
      <c r="D644" s="14" t="str">
        <f t="shared" si="47"/>
        <v>Submittal</v>
      </c>
      <c r="F644" s="16">
        <f t="shared" si="48"/>
        <v>29121</v>
      </c>
      <c r="G644" s="15" t="s">
        <v>3137</v>
      </c>
      <c r="H644" s="14">
        <v>0</v>
      </c>
      <c r="I644" s="16" t="b">
        <f t="shared" si="49"/>
        <v>1</v>
      </c>
      <c r="K644" s="14">
        <v>17083</v>
      </c>
      <c r="L644" s="14">
        <v>0</v>
      </c>
      <c r="M644" s="16"/>
    </row>
    <row r="645" spans="1:13" x14ac:dyDescent="0.3">
      <c r="A645" s="26">
        <f t="shared" si="45"/>
        <v>17</v>
      </c>
      <c r="B645" s="14">
        <v>17085</v>
      </c>
      <c r="C645" s="14">
        <f t="shared" si="46"/>
        <v>0</v>
      </c>
      <c r="D645" s="14" t="str">
        <f t="shared" si="47"/>
        <v>Submittal</v>
      </c>
      <c r="F645" s="16">
        <f t="shared" si="48"/>
        <v>29123</v>
      </c>
      <c r="G645" s="15" t="s">
        <v>3138</v>
      </c>
      <c r="H645" s="14">
        <v>0</v>
      </c>
      <c r="I645" s="16" t="b">
        <f t="shared" si="49"/>
        <v>1</v>
      </c>
      <c r="K645" s="14">
        <v>17085</v>
      </c>
      <c r="L645" s="14">
        <v>0</v>
      </c>
      <c r="M645" s="16"/>
    </row>
    <row r="646" spans="1:13" x14ac:dyDescent="0.3">
      <c r="A646" s="26">
        <f t="shared" ref="A646:A709" si="50">TRUNC(B646/1000,0)</f>
        <v>17</v>
      </c>
      <c r="B646" s="14">
        <v>17087</v>
      </c>
      <c r="C646" s="14">
        <f t="shared" ref="C646:C709" si="51">IF(ISNA(VLOOKUP(B646,$F$4:$H$1697,3,FALSE)),VLOOKUP(B646,$K$4:$L$3233,2,FALSE),VLOOKUP(B646,$F$4:$H$1697,3,FALSE))</f>
        <v>0</v>
      </c>
      <c r="D646" s="14" t="str">
        <f t="shared" ref="D646:D709" si="52">IF(ISNA(VLOOKUP(B646,$F$4:$H$1697,3,FALSE)),"MOVES","Submittal")</f>
        <v>Submittal</v>
      </c>
      <c r="F646" s="16">
        <f t="shared" ref="F646:F709" si="53">MID(G646,2,5)*1</f>
        <v>29125</v>
      </c>
      <c r="G646" s="15" t="s">
        <v>3139</v>
      </c>
      <c r="H646" s="14">
        <v>0</v>
      </c>
      <c r="I646" s="16" t="b">
        <f t="shared" ref="I646:I709" si="54">VLOOKUP(F646,$K$4:$L$3233,2,FALSE)=H646</f>
        <v>1</v>
      </c>
      <c r="K646" s="14">
        <v>17087</v>
      </c>
      <c r="L646" s="14">
        <v>0</v>
      </c>
      <c r="M646" s="16"/>
    </row>
    <row r="647" spans="1:13" x14ac:dyDescent="0.3">
      <c r="A647" s="26">
        <f t="shared" si="50"/>
        <v>17</v>
      </c>
      <c r="B647" s="14">
        <v>17089</v>
      </c>
      <c r="C647" s="14">
        <f t="shared" si="51"/>
        <v>1</v>
      </c>
      <c r="D647" s="14" t="str">
        <f t="shared" si="52"/>
        <v>Submittal</v>
      </c>
      <c r="F647" s="16">
        <f t="shared" si="53"/>
        <v>29127</v>
      </c>
      <c r="G647" s="15" t="s">
        <v>3140</v>
      </c>
      <c r="H647" s="14">
        <v>0</v>
      </c>
      <c r="I647" s="16" t="b">
        <f t="shared" si="54"/>
        <v>1</v>
      </c>
      <c r="K647" s="14">
        <v>17089</v>
      </c>
      <c r="L647" s="14">
        <v>1</v>
      </c>
      <c r="M647" s="16"/>
    </row>
    <row r="648" spans="1:13" x14ac:dyDescent="0.3">
      <c r="A648" s="26">
        <f t="shared" si="50"/>
        <v>17</v>
      </c>
      <c r="B648" s="14">
        <v>17091</v>
      </c>
      <c r="C648" s="14">
        <f t="shared" si="51"/>
        <v>0</v>
      </c>
      <c r="D648" s="14" t="str">
        <f t="shared" si="52"/>
        <v>Submittal</v>
      </c>
      <c r="F648" s="16">
        <f t="shared" si="53"/>
        <v>29129</v>
      </c>
      <c r="G648" s="15" t="s">
        <v>3141</v>
      </c>
      <c r="H648" s="14">
        <v>0</v>
      </c>
      <c r="I648" s="16" t="b">
        <f t="shared" si="54"/>
        <v>1</v>
      </c>
      <c r="K648" s="14">
        <v>17091</v>
      </c>
      <c r="L648" s="14">
        <v>0</v>
      </c>
      <c r="M648" s="16"/>
    </row>
    <row r="649" spans="1:13" x14ac:dyDescent="0.3">
      <c r="A649" s="26">
        <f t="shared" si="50"/>
        <v>17</v>
      </c>
      <c r="B649" s="14">
        <v>17093</v>
      </c>
      <c r="C649" s="14">
        <f t="shared" si="51"/>
        <v>1</v>
      </c>
      <c r="D649" s="14" t="str">
        <f t="shared" si="52"/>
        <v>Submittal</v>
      </c>
      <c r="F649" s="16">
        <f t="shared" si="53"/>
        <v>29131</v>
      </c>
      <c r="G649" s="15" t="s">
        <v>3142</v>
      </c>
      <c r="H649" s="14">
        <v>0</v>
      </c>
      <c r="I649" s="16" t="b">
        <f t="shared" si="54"/>
        <v>1</v>
      </c>
      <c r="K649" s="14">
        <v>17093</v>
      </c>
      <c r="L649" s="14">
        <v>1</v>
      </c>
      <c r="M649" s="16"/>
    </row>
    <row r="650" spans="1:13" x14ac:dyDescent="0.3">
      <c r="A650" s="26">
        <f t="shared" si="50"/>
        <v>17</v>
      </c>
      <c r="B650" s="14">
        <v>17095</v>
      </c>
      <c r="C650" s="14">
        <f t="shared" si="51"/>
        <v>0</v>
      </c>
      <c r="D650" s="14" t="str">
        <f t="shared" si="52"/>
        <v>Submittal</v>
      </c>
      <c r="F650" s="16">
        <f t="shared" si="53"/>
        <v>29133</v>
      </c>
      <c r="G650" s="15" t="s">
        <v>3143</v>
      </c>
      <c r="H650" s="14">
        <v>0</v>
      </c>
      <c r="I650" s="16" t="b">
        <f t="shared" si="54"/>
        <v>1</v>
      </c>
      <c r="K650" s="14">
        <v>17095</v>
      </c>
      <c r="L650" s="14">
        <v>0</v>
      </c>
      <c r="M650" s="16"/>
    </row>
    <row r="651" spans="1:13" x14ac:dyDescent="0.3">
      <c r="A651" s="26">
        <f t="shared" si="50"/>
        <v>17</v>
      </c>
      <c r="B651" s="14">
        <v>17097</v>
      </c>
      <c r="C651" s="14">
        <f t="shared" si="51"/>
        <v>1</v>
      </c>
      <c r="D651" s="14" t="str">
        <f t="shared" si="52"/>
        <v>Submittal</v>
      </c>
      <c r="F651" s="16">
        <f t="shared" si="53"/>
        <v>29135</v>
      </c>
      <c r="G651" s="15" t="s">
        <v>3144</v>
      </c>
      <c r="H651" s="14">
        <v>0</v>
      </c>
      <c r="I651" s="16" t="b">
        <f t="shared" si="54"/>
        <v>1</v>
      </c>
      <c r="K651" s="14">
        <v>17097</v>
      </c>
      <c r="L651" s="14">
        <v>1</v>
      </c>
      <c r="M651" s="16"/>
    </row>
    <row r="652" spans="1:13" x14ac:dyDescent="0.3">
      <c r="A652" s="26">
        <f t="shared" si="50"/>
        <v>17</v>
      </c>
      <c r="B652" s="14">
        <v>17099</v>
      </c>
      <c r="C652" s="14">
        <f t="shared" si="51"/>
        <v>0</v>
      </c>
      <c r="D652" s="14" t="str">
        <f t="shared" si="52"/>
        <v>Submittal</v>
      </c>
      <c r="F652" s="16">
        <f t="shared" si="53"/>
        <v>29137</v>
      </c>
      <c r="G652" s="15" t="s">
        <v>3145</v>
      </c>
      <c r="H652" s="14">
        <v>0</v>
      </c>
      <c r="I652" s="16" t="b">
        <f t="shared" si="54"/>
        <v>1</v>
      </c>
      <c r="K652" s="14">
        <v>17099</v>
      </c>
      <c r="L652" s="14">
        <v>0</v>
      </c>
      <c r="M652" s="16"/>
    </row>
    <row r="653" spans="1:13" x14ac:dyDescent="0.3">
      <c r="A653" s="26">
        <f t="shared" si="50"/>
        <v>17</v>
      </c>
      <c r="B653" s="14">
        <v>17101</v>
      </c>
      <c r="C653" s="14">
        <f t="shared" si="51"/>
        <v>0</v>
      </c>
      <c r="D653" s="14" t="str">
        <f t="shared" si="52"/>
        <v>Submittal</v>
      </c>
      <c r="F653" s="16">
        <f t="shared" si="53"/>
        <v>29139</v>
      </c>
      <c r="G653" s="15" t="s">
        <v>3146</v>
      </c>
      <c r="H653" s="14">
        <v>0</v>
      </c>
      <c r="I653" s="16" t="b">
        <f t="shared" si="54"/>
        <v>1</v>
      </c>
      <c r="K653" s="14">
        <v>17101</v>
      </c>
      <c r="L653" s="14">
        <v>0</v>
      </c>
      <c r="M653" s="16"/>
    </row>
    <row r="654" spans="1:13" x14ac:dyDescent="0.3">
      <c r="A654" s="26">
        <f t="shared" si="50"/>
        <v>17</v>
      </c>
      <c r="B654" s="14">
        <v>17103</v>
      </c>
      <c r="C654" s="14">
        <f t="shared" si="51"/>
        <v>0</v>
      </c>
      <c r="D654" s="14" t="str">
        <f t="shared" si="52"/>
        <v>Submittal</v>
      </c>
      <c r="F654" s="16">
        <f t="shared" si="53"/>
        <v>29141</v>
      </c>
      <c r="G654" s="15" t="s">
        <v>3147</v>
      </c>
      <c r="H654" s="14">
        <v>0</v>
      </c>
      <c r="I654" s="16" t="b">
        <f t="shared" si="54"/>
        <v>1</v>
      </c>
      <c r="K654" s="14">
        <v>17103</v>
      </c>
      <c r="L654" s="14">
        <v>0</v>
      </c>
      <c r="M654" s="16"/>
    </row>
    <row r="655" spans="1:13" x14ac:dyDescent="0.3">
      <c r="A655" s="26">
        <f t="shared" si="50"/>
        <v>17</v>
      </c>
      <c r="B655" s="14">
        <v>17105</v>
      </c>
      <c r="C655" s="14">
        <f t="shared" si="51"/>
        <v>0</v>
      </c>
      <c r="D655" s="14" t="str">
        <f t="shared" si="52"/>
        <v>Submittal</v>
      </c>
      <c r="F655" s="16">
        <f t="shared" si="53"/>
        <v>29143</v>
      </c>
      <c r="G655" s="15" t="s">
        <v>3148</v>
      </c>
      <c r="H655" s="14">
        <v>0</v>
      </c>
      <c r="I655" s="16" t="b">
        <f t="shared" si="54"/>
        <v>1</v>
      </c>
      <c r="K655" s="14">
        <v>17105</v>
      </c>
      <c r="L655" s="14">
        <v>0</v>
      </c>
      <c r="M655" s="16"/>
    </row>
    <row r="656" spans="1:13" x14ac:dyDescent="0.3">
      <c r="A656" s="26">
        <f t="shared" si="50"/>
        <v>17</v>
      </c>
      <c r="B656" s="14">
        <v>17107</v>
      </c>
      <c r="C656" s="14">
        <f t="shared" si="51"/>
        <v>0</v>
      </c>
      <c r="D656" s="14" t="str">
        <f t="shared" si="52"/>
        <v>Submittal</v>
      </c>
      <c r="F656" s="16">
        <f t="shared" si="53"/>
        <v>29145</v>
      </c>
      <c r="G656" s="15" t="s">
        <v>3149</v>
      </c>
      <c r="H656" s="14">
        <v>0</v>
      </c>
      <c r="I656" s="16" t="b">
        <f t="shared" si="54"/>
        <v>1</v>
      </c>
      <c r="K656" s="14">
        <v>17107</v>
      </c>
      <c r="L656" s="14">
        <v>0</v>
      </c>
      <c r="M656" s="16"/>
    </row>
    <row r="657" spans="1:13" x14ac:dyDescent="0.3">
      <c r="A657" s="26">
        <f t="shared" si="50"/>
        <v>17</v>
      </c>
      <c r="B657" s="14">
        <v>17109</v>
      </c>
      <c r="C657" s="14">
        <f t="shared" si="51"/>
        <v>0</v>
      </c>
      <c r="D657" s="14" t="str">
        <f t="shared" si="52"/>
        <v>Submittal</v>
      </c>
      <c r="F657" s="16">
        <f t="shared" si="53"/>
        <v>29147</v>
      </c>
      <c r="G657" s="15" t="s">
        <v>3150</v>
      </c>
      <c r="H657" s="14">
        <v>0</v>
      </c>
      <c r="I657" s="16" t="b">
        <f t="shared" si="54"/>
        <v>1</v>
      </c>
      <c r="K657" s="14">
        <v>17109</v>
      </c>
      <c r="L657" s="14">
        <v>0</v>
      </c>
      <c r="M657" s="16"/>
    </row>
    <row r="658" spans="1:13" x14ac:dyDescent="0.3">
      <c r="A658" s="26">
        <f t="shared" si="50"/>
        <v>17</v>
      </c>
      <c r="B658" s="14">
        <v>17111</v>
      </c>
      <c r="C658" s="14">
        <f t="shared" si="51"/>
        <v>1</v>
      </c>
      <c r="D658" s="14" t="str">
        <f t="shared" si="52"/>
        <v>Submittal</v>
      </c>
      <c r="F658" s="16">
        <f t="shared" si="53"/>
        <v>29149</v>
      </c>
      <c r="G658" s="15" t="s">
        <v>3151</v>
      </c>
      <c r="H658" s="14">
        <v>0</v>
      </c>
      <c r="I658" s="16" t="b">
        <f t="shared" si="54"/>
        <v>1</v>
      </c>
      <c r="K658" s="14">
        <v>17111</v>
      </c>
      <c r="L658" s="14">
        <v>1</v>
      </c>
      <c r="M658" s="16"/>
    </row>
    <row r="659" spans="1:13" x14ac:dyDescent="0.3">
      <c r="A659" s="26">
        <f t="shared" si="50"/>
        <v>17</v>
      </c>
      <c r="B659" s="14">
        <v>17113</v>
      </c>
      <c r="C659" s="14">
        <f t="shared" si="51"/>
        <v>0</v>
      </c>
      <c r="D659" s="14" t="str">
        <f t="shared" si="52"/>
        <v>Submittal</v>
      </c>
      <c r="F659" s="16">
        <f t="shared" si="53"/>
        <v>29151</v>
      </c>
      <c r="G659" s="15" t="s">
        <v>3152</v>
      </c>
      <c r="H659" s="14">
        <v>0</v>
      </c>
      <c r="I659" s="16" t="b">
        <f t="shared" si="54"/>
        <v>1</v>
      </c>
      <c r="K659" s="14">
        <v>17113</v>
      </c>
      <c r="L659" s="14">
        <v>0</v>
      </c>
      <c r="M659" s="16"/>
    </row>
    <row r="660" spans="1:13" x14ac:dyDescent="0.3">
      <c r="A660" s="26">
        <f t="shared" si="50"/>
        <v>17</v>
      </c>
      <c r="B660" s="14">
        <v>17115</v>
      </c>
      <c r="C660" s="14">
        <f t="shared" si="51"/>
        <v>0</v>
      </c>
      <c r="D660" s="14" t="str">
        <f t="shared" si="52"/>
        <v>Submittal</v>
      </c>
      <c r="F660" s="16">
        <f t="shared" si="53"/>
        <v>29153</v>
      </c>
      <c r="G660" s="15" t="s">
        <v>3153</v>
      </c>
      <c r="H660" s="14">
        <v>0</v>
      </c>
      <c r="I660" s="16" t="b">
        <f t="shared" si="54"/>
        <v>1</v>
      </c>
      <c r="K660" s="14">
        <v>17115</v>
      </c>
      <c r="L660" s="14">
        <v>0</v>
      </c>
      <c r="M660" s="16"/>
    </row>
    <row r="661" spans="1:13" x14ac:dyDescent="0.3">
      <c r="A661" s="26">
        <f t="shared" si="50"/>
        <v>17</v>
      </c>
      <c r="B661" s="14">
        <v>17117</v>
      </c>
      <c r="C661" s="14">
        <f t="shared" si="51"/>
        <v>0</v>
      </c>
      <c r="D661" s="14" t="str">
        <f t="shared" si="52"/>
        <v>Submittal</v>
      </c>
      <c r="F661" s="16">
        <f t="shared" si="53"/>
        <v>29155</v>
      </c>
      <c r="G661" s="15" t="s">
        <v>3154</v>
      </c>
      <c r="H661" s="14">
        <v>0</v>
      </c>
      <c r="I661" s="16" t="b">
        <f t="shared" si="54"/>
        <v>1</v>
      </c>
      <c r="K661" s="14">
        <v>17117</v>
      </c>
      <c r="L661" s="14">
        <v>0</v>
      </c>
      <c r="M661" s="16"/>
    </row>
    <row r="662" spans="1:13" x14ac:dyDescent="0.3">
      <c r="A662" s="26">
        <f t="shared" si="50"/>
        <v>17</v>
      </c>
      <c r="B662" s="14">
        <v>17119</v>
      </c>
      <c r="C662" s="14">
        <f t="shared" si="51"/>
        <v>1</v>
      </c>
      <c r="D662" s="14" t="str">
        <f t="shared" si="52"/>
        <v>Submittal</v>
      </c>
      <c r="F662" s="16">
        <f t="shared" si="53"/>
        <v>29157</v>
      </c>
      <c r="G662" s="15" t="s">
        <v>3155</v>
      </c>
      <c r="H662" s="14">
        <v>0</v>
      </c>
      <c r="I662" s="16" t="b">
        <f t="shared" si="54"/>
        <v>1</v>
      </c>
      <c r="K662" s="14">
        <v>17119</v>
      </c>
      <c r="L662" s="14">
        <v>1</v>
      </c>
      <c r="M662" s="16"/>
    </row>
    <row r="663" spans="1:13" x14ac:dyDescent="0.3">
      <c r="A663" s="26">
        <f t="shared" si="50"/>
        <v>17</v>
      </c>
      <c r="B663" s="14">
        <v>17121</v>
      </c>
      <c r="C663" s="14">
        <f t="shared" si="51"/>
        <v>0</v>
      </c>
      <c r="D663" s="14" t="str">
        <f t="shared" si="52"/>
        <v>Submittal</v>
      </c>
      <c r="F663" s="16">
        <f t="shared" si="53"/>
        <v>29159</v>
      </c>
      <c r="G663" s="15" t="s">
        <v>3156</v>
      </c>
      <c r="H663" s="14">
        <v>0</v>
      </c>
      <c r="I663" s="16" t="b">
        <f t="shared" si="54"/>
        <v>1</v>
      </c>
      <c r="K663" s="14">
        <v>17121</v>
      </c>
      <c r="L663" s="14">
        <v>0</v>
      </c>
      <c r="M663" s="16"/>
    </row>
    <row r="664" spans="1:13" x14ac:dyDescent="0.3">
      <c r="A664" s="26">
        <f t="shared" si="50"/>
        <v>17</v>
      </c>
      <c r="B664" s="14">
        <v>17123</v>
      </c>
      <c r="C664" s="14">
        <f t="shared" si="51"/>
        <v>0</v>
      </c>
      <c r="D664" s="14" t="str">
        <f t="shared" si="52"/>
        <v>Submittal</v>
      </c>
      <c r="F664" s="16">
        <f t="shared" si="53"/>
        <v>29161</v>
      </c>
      <c r="G664" s="15" t="s">
        <v>3157</v>
      </c>
      <c r="H664" s="14">
        <v>0</v>
      </c>
      <c r="I664" s="16" t="b">
        <f t="shared" si="54"/>
        <v>1</v>
      </c>
      <c r="K664" s="14">
        <v>17123</v>
      </c>
      <c r="L664" s="14">
        <v>0</v>
      </c>
      <c r="M664" s="16"/>
    </row>
    <row r="665" spans="1:13" x14ac:dyDescent="0.3">
      <c r="A665" s="26">
        <f t="shared" si="50"/>
        <v>17</v>
      </c>
      <c r="B665" s="14">
        <v>17125</v>
      </c>
      <c r="C665" s="14">
        <f t="shared" si="51"/>
        <v>0</v>
      </c>
      <c r="D665" s="14" t="str">
        <f t="shared" si="52"/>
        <v>Submittal</v>
      </c>
      <c r="F665" s="16">
        <f t="shared" si="53"/>
        <v>29163</v>
      </c>
      <c r="G665" s="15" t="s">
        <v>3158</v>
      </c>
      <c r="H665" s="14">
        <v>0</v>
      </c>
      <c r="I665" s="16" t="b">
        <f t="shared" si="54"/>
        <v>1</v>
      </c>
      <c r="K665" s="14">
        <v>17125</v>
      </c>
      <c r="L665" s="14">
        <v>0</v>
      </c>
      <c r="M665" s="16"/>
    </row>
    <row r="666" spans="1:13" x14ac:dyDescent="0.3">
      <c r="A666" s="26">
        <f t="shared" si="50"/>
        <v>17</v>
      </c>
      <c r="B666" s="14">
        <v>17127</v>
      </c>
      <c r="C666" s="14">
        <f t="shared" si="51"/>
        <v>0</v>
      </c>
      <c r="D666" s="14" t="str">
        <f t="shared" si="52"/>
        <v>Submittal</v>
      </c>
      <c r="F666" s="16">
        <f t="shared" si="53"/>
        <v>29165</v>
      </c>
      <c r="G666" s="15" t="s">
        <v>3159</v>
      </c>
      <c r="H666" s="14">
        <v>0</v>
      </c>
      <c r="I666" s="16" t="b">
        <f t="shared" si="54"/>
        <v>1</v>
      </c>
      <c r="K666" s="14">
        <v>17127</v>
      </c>
      <c r="L666" s="14">
        <v>0</v>
      </c>
      <c r="M666" s="16"/>
    </row>
    <row r="667" spans="1:13" x14ac:dyDescent="0.3">
      <c r="A667" s="26">
        <f t="shared" si="50"/>
        <v>17</v>
      </c>
      <c r="B667" s="14">
        <v>17129</v>
      </c>
      <c r="C667" s="14">
        <f t="shared" si="51"/>
        <v>0</v>
      </c>
      <c r="D667" s="14" t="str">
        <f t="shared" si="52"/>
        <v>Submittal</v>
      </c>
      <c r="F667" s="16">
        <f t="shared" si="53"/>
        <v>29167</v>
      </c>
      <c r="G667" s="15" t="s">
        <v>3160</v>
      </c>
      <c r="H667" s="14">
        <v>0</v>
      </c>
      <c r="I667" s="16" t="b">
        <f t="shared" si="54"/>
        <v>1</v>
      </c>
      <c r="K667" s="14">
        <v>17129</v>
      </c>
      <c r="L667" s="14">
        <v>0</v>
      </c>
      <c r="M667" s="16"/>
    </row>
    <row r="668" spans="1:13" x14ac:dyDescent="0.3">
      <c r="A668" s="26">
        <f t="shared" si="50"/>
        <v>17</v>
      </c>
      <c r="B668" s="14">
        <v>17131</v>
      </c>
      <c r="C668" s="14">
        <f t="shared" si="51"/>
        <v>0</v>
      </c>
      <c r="D668" s="14" t="str">
        <f t="shared" si="52"/>
        <v>Submittal</v>
      </c>
      <c r="F668" s="16">
        <f t="shared" si="53"/>
        <v>29169</v>
      </c>
      <c r="G668" s="15" t="s">
        <v>3161</v>
      </c>
      <c r="H668" s="14">
        <v>0</v>
      </c>
      <c r="I668" s="16" t="b">
        <f t="shared" si="54"/>
        <v>1</v>
      </c>
      <c r="K668" s="14">
        <v>17131</v>
      </c>
      <c r="L668" s="14">
        <v>0</v>
      </c>
      <c r="M668" s="16"/>
    </row>
    <row r="669" spans="1:13" x14ac:dyDescent="0.3">
      <c r="A669" s="26">
        <f t="shared" si="50"/>
        <v>17</v>
      </c>
      <c r="B669" s="14">
        <v>17133</v>
      </c>
      <c r="C669" s="14">
        <f t="shared" si="51"/>
        <v>1</v>
      </c>
      <c r="D669" s="14" t="str">
        <f t="shared" si="52"/>
        <v>Submittal</v>
      </c>
      <c r="F669" s="16">
        <f t="shared" si="53"/>
        <v>29171</v>
      </c>
      <c r="G669" s="15" t="s">
        <v>3162</v>
      </c>
      <c r="H669" s="14">
        <v>0</v>
      </c>
      <c r="I669" s="16" t="b">
        <f t="shared" si="54"/>
        <v>1</v>
      </c>
      <c r="K669" s="14">
        <v>17133</v>
      </c>
      <c r="L669" s="14">
        <v>1</v>
      </c>
      <c r="M669" s="16"/>
    </row>
    <row r="670" spans="1:13" x14ac:dyDescent="0.3">
      <c r="A670" s="26">
        <f t="shared" si="50"/>
        <v>17</v>
      </c>
      <c r="B670" s="14">
        <v>17135</v>
      </c>
      <c r="C670" s="14">
        <f t="shared" si="51"/>
        <v>0</v>
      </c>
      <c r="D670" s="14" t="str">
        <f t="shared" si="52"/>
        <v>Submittal</v>
      </c>
      <c r="F670" s="16">
        <f t="shared" si="53"/>
        <v>29173</v>
      </c>
      <c r="G670" s="15" t="s">
        <v>3163</v>
      </c>
      <c r="H670" s="14">
        <v>0</v>
      </c>
      <c r="I670" s="16" t="b">
        <f t="shared" si="54"/>
        <v>1</v>
      </c>
      <c r="K670" s="14">
        <v>17135</v>
      </c>
      <c r="L670" s="14">
        <v>0</v>
      </c>
      <c r="M670" s="16"/>
    </row>
    <row r="671" spans="1:13" x14ac:dyDescent="0.3">
      <c r="A671" s="26">
        <f t="shared" si="50"/>
        <v>17</v>
      </c>
      <c r="B671" s="14">
        <v>17137</v>
      </c>
      <c r="C671" s="14">
        <f t="shared" si="51"/>
        <v>0</v>
      </c>
      <c r="D671" s="14" t="str">
        <f t="shared" si="52"/>
        <v>Submittal</v>
      </c>
      <c r="F671" s="16">
        <f t="shared" si="53"/>
        <v>29175</v>
      </c>
      <c r="G671" s="15" t="s">
        <v>3164</v>
      </c>
      <c r="H671" s="14">
        <v>0</v>
      </c>
      <c r="I671" s="16" t="b">
        <f t="shared" si="54"/>
        <v>1</v>
      </c>
      <c r="K671" s="14">
        <v>17137</v>
      </c>
      <c r="L671" s="14">
        <v>0</v>
      </c>
      <c r="M671" s="16"/>
    </row>
    <row r="672" spans="1:13" x14ac:dyDescent="0.3">
      <c r="A672" s="26">
        <f t="shared" si="50"/>
        <v>17</v>
      </c>
      <c r="B672" s="14">
        <v>17139</v>
      </c>
      <c r="C672" s="14">
        <f t="shared" si="51"/>
        <v>0</v>
      </c>
      <c r="D672" s="14" t="str">
        <f t="shared" si="52"/>
        <v>Submittal</v>
      </c>
      <c r="F672" s="16">
        <f t="shared" si="53"/>
        <v>29177</v>
      </c>
      <c r="G672" s="15" t="s">
        <v>3165</v>
      </c>
      <c r="H672" s="14">
        <v>0</v>
      </c>
      <c r="I672" s="16" t="b">
        <f t="shared" si="54"/>
        <v>1</v>
      </c>
      <c r="K672" s="14">
        <v>17139</v>
      </c>
      <c r="L672" s="14">
        <v>0</v>
      </c>
      <c r="M672" s="16"/>
    </row>
    <row r="673" spans="1:13" x14ac:dyDescent="0.3">
      <c r="A673" s="26">
        <f t="shared" si="50"/>
        <v>17</v>
      </c>
      <c r="B673" s="14">
        <v>17141</v>
      </c>
      <c r="C673" s="14">
        <f t="shared" si="51"/>
        <v>0</v>
      </c>
      <c r="D673" s="14" t="str">
        <f t="shared" si="52"/>
        <v>Submittal</v>
      </c>
      <c r="F673" s="16">
        <f t="shared" si="53"/>
        <v>29179</v>
      </c>
      <c r="G673" s="15" t="s">
        <v>3166</v>
      </c>
      <c r="H673" s="14">
        <v>0</v>
      </c>
      <c r="I673" s="16" t="b">
        <f t="shared" si="54"/>
        <v>1</v>
      </c>
      <c r="K673" s="14">
        <v>17141</v>
      </c>
      <c r="L673" s="14">
        <v>0</v>
      </c>
      <c r="M673" s="16"/>
    </row>
    <row r="674" spans="1:13" x14ac:dyDescent="0.3">
      <c r="A674" s="26">
        <f t="shared" si="50"/>
        <v>17</v>
      </c>
      <c r="B674" s="14">
        <v>17143</v>
      </c>
      <c r="C674" s="14">
        <f t="shared" si="51"/>
        <v>0</v>
      </c>
      <c r="D674" s="14" t="str">
        <f t="shared" si="52"/>
        <v>Submittal</v>
      </c>
      <c r="F674" s="16">
        <f t="shared" si="53"/>
        <v>29181</v>
      </c>
      <c r="G674" s="15" t="s">
        <v>3167</v>
      </c>
      <c r="H674" s="14">
        <v>0</v>
      </c>
      <c r="I674" s="16" t="b">
        <f t="shared" si="54"/>
        <v>1</v>
      </c>
      <c r="K674" s="14">
        <v>17143</v>
      </c>
      <c r="L674" s="14">
        <v>0</v>
      </c>
      <c r="M674" s="16"/>
    </row>
    <row r="675" spans="1:13" x14ac:dyDescent="0.3">
      <c r="A675" s="26">
        <f t="shared" si="50"/>
        <v>17</v>
      </c>
      <c r="B675" s="14">
        <v>17145</v>
      </c>
      <c r="C675" s="14">
        <f t="shared" si="51"/>
        <v>0</v>
      </c>
      <c r="D675" s="14" t="str">
        <f t="shared" si="52"/>
        <v>Submittal</v>
      </c>
      <c r="F675" s="16">
        <f t="shared" si="53"/>
        <v>29183</v>
      </c>
      <c r="G675" s="15" t="s">
        <v>3168</v>
      </c>
      <c r="H675" s="14">
        <v>1</v>
      </c>
      <c r="I675" s="16" t="b">
        <f t="shared" si="54"/>
        <v>1</v>
      </c>
      <c r="K675" s="14">
        <v>17145</v>
      </c>
      <c r="L675" s="14">
        <v>0</v>
      </c>
      <c r="M675" s="16"/>
    </row>
    <row r="676" spans="1:13" x14ac:dyDescent="0.3">
      <c r="A676" s="26">
        <f t="shared" si="50"/>
        <v>17</v>
      </c>
      <c r="B676" s="14">
        <v>17147</v>
      </c>
      <c r="C676" s="14">
        <f t="shared" si="51"/>
        <v>0</v>
      </c>
      <c r="D676" s="14" t="str">
        <f t="shared" si="52"/>
        <v>Submittal</v>
      </c>
      <c r="F676" s="16">
        <f t="shared" si="53"/>
        <v>29185</v>
      </c>
      <c r="G676" s="15" t="s">
        <v>3169</v>
      </c>
      <c r="H676" s="14">
        <v>0</v>
      </c>
      <c r="I676" s="16" t="b">
        <f t="shared" si="54"/>
        <v>1</v>
      </c>
      <c r="K676" s="14">
        <v>17147</v>
      </c>
      <c r="L676" s="14">
        <v>0</v>
      </c>
      <c r="M676" s="16"/>
    </row>
    <row r="677" spans="1:13" x14ac:dyDescent="0.3">
      <c r="A677" s="26">
        <f t="shared" si="50"/>
        <v>17</v>
      </c>
      <c r="B677" s="14">
        <v>17149</v>
      </c>
      <c r="C677" s="14">
        <f t="shared" si="51"/>
        <v>0</v>
      </c>
      <c r="D677" s="14" t="str">
        <f t="shared" si="52"/>
        <v>Submittal</v>
      </c>
      <c r="F677" s="16">
        <f t="shared" si="53"/>
        <v>29186</v>
      </c>
      <c r="G677" s="15" t="s">
        <v>3170</v>
      </c>
      <c r="H677" s="14">
        <v>0</v>
      </c>
      <c r="I677" s="16" t="b">
        <f t="shared" si="54"/>
        <v>1</v>
      </c>
      <c r="K677" s="14">
        <v>17149</v>
      </c>
      <c r="L677" s="14">
        <v>0</v>
      </c>
      <c r="M677" s="16"/>
    </row>
    <row r="678" spans="1:13" x14ac:dyDescent="0.3">
      <c r="A678" s="26">
        <f t="shared" si="50"/>
        <v>17</v>
      </c>
      <c r="B678" s="14">
        <v>17151</v>
      </c>
      <c r="C678" s="14">
        <f t="shared" si="51"/>
        <v>0</v>
      </c>
      <c r="D678" s="14" t="str">
        <f t="shared" si="52"/>
        <v>Submittal</v>
      </c>
      <c r="F678" s="16">
        <f t="shared" si="53"/>
        <v>29187</v>
      </c>
      <c r="G678" s="15" t="s">
        <v>3171</v>
      </c>
      <c r="H678" s="14">
        <v>0</v>
      </c>
      <c r="I678" s="16" t="b">
        <f t="shared" si="54"/>
        <v>1</v>
      </c>
      <c r="K678" s="14">
        <v>17151</v>
      </c>
      <c r="L678" s="14">
        <v>0</v>
      </c>
      <c r="M678" s="16"/>
    </row>
    <row r="679" spans="1:13" x14ac:dyDescent="0.3">
      <c r="A679" s="26">
        <f t="shared" si="50"/>
        <v>17</v>
      </c>
      <c r="B679" s="14">
        <v>17153</v>
      </c>
      <c r="C679" s="14">
        <f t="shared" si="51"/>
        <v>0</v>
      </c>
      <c r="D679" s="14" t="str">
        <f t="shared" si="52"/>
        <v>Submittal</v>
      </c>
      <c r="F679" s="16">
        <f t="shared" si="53"/>
        <v>29189</v>
      </c>
      <c r="G679" s="15" t="s">
        <v>3172</v>
      </c>
      <c r="H679" s="14">
        <v>1</v>
      </c>
      <c r="I679" s="16" t="b">
        <f t="shared" si="54"/>
        <v>1</v>
      </c>
      <c r="K679" s="14">
        <v>17153</v>
      </c>
      <c r="L679" s="14">
        <v>0</v>
      </c>
      <c r="M679" s="16"/>
    </row>
    <row r="680" spans="1:13" x14ac:dyDescent="0.3">
      <c r="A680" s="26">
        <f t="shared" si="50"/>
        <v>17</v>
      </c>
      <c r="B680" s="14">
        <v>17155</v>
      </c>
      <c r="C680" s="14">
        <f t="shared" si="51"/>
        <v>0</v>
      </c>
      <c r="D680" s="14" t="str">
        <f t="shared" si="52"/>
        <v>Submittal</v>
      </c>
      <c r="F680" s="16">
        <f t="shared" si="53"/>
        <v>29195</v>
      </c>
      <c r="G680" s="15" t="s">
        <v>3173</v>
      </c>
      <c r="H680" s="14">
        <v>0</v>
      </c>
      <c r="I680" s="16" t="b">
        <f t="shared" si="54"/>
        <v>1</v>
      </c>
      <c r="K680" s="14">
        <v>17155</v>
      </c>
      <c r="L680" s="14">
        <v>0</v>
      </c>
      <c r="M680" s="16"/>
    </row>
    <row r="681" spans="1:13" x14ac:dyDescent="0.3">
      <c r="A681" s="26">
        <f t="shared" si="50"/>
        <v>17</v>
      </c>
      <c r="B681" s="14">
        <v>17157</v>
      </c>
      <c r="C681" s="14">
        <f t="shared" si="51"/>
        <v>0</v>
      </c>
      <c r="D681" s="14" t="str">
        <f t="shared" si="52"/>
        <v>Submittal</v>
      </c>
      <c r="F681" s="16">
        <f t="shared" si="53"/>
        <v>29197</v>
      </c>
      <c r="G681" s="15" t="s">
        <v>3174</v>
      </c>
      <c r="H681" s="14">
        <v>0</v>
      </c>
      <c r="I681" s="16" t="b">
        <f t="shared" si="54"/>
        <v>1</v>
      </c>
      <c r="K681" s="14">
        <v>17157</v>
      </c>
      <c r="L681" s="14">
        <v>0</v>
      </c>
      <c r="M681" s="16"/>
    </row>
    <row r="682" spans="1:13" x14ac:dyDescent="0.3">
      <c r="A682" s="26">
        <f t="shared" si="50"/>
        <v>17</v>
      </c>
      <c r="B682" s="14">
        <v>17159</v>
      </c>
      <c r="C682" s="14">
        <f t="shared" si="51"/>
        <v>0</v>
      </c>
      <c r="D682" s="14" t="str">
        <f t="shared" si="52"/>
        <v>Submittal</v>
      </c>
      <c r="F682" s="16">
        <f t="shared" si="53"/>
        <v>29199</v>
      </c>
      <c r="G682" s="15" t="s">
        <v>3175</v>
      </c>
      <c r="H682" s="14">
        <v>0</v>
      </c>
      <c r="I682" s="16" t="b">
        <f t="shared" si="54"/>
        <v>1</v>
      </c>
      <c r="K682" s="14">
        <v>17159</v>
      </c>
      <c r="L682" s="14">
        <v>0</v>
      </c>
      <c r="M682" s="16"/>
    </row>
    <row r="683" spans="1:13" x14ac:dyDescent="0.3">
      <c r="A683" s="26">
        <f t="shared" si="50"/>
        <v>17</v>
      </c>
      <c r="B683" s="14">
        <v>17161</v>
      </c>
      <c r="C683" s="14">
        <f t="shared" si="51"/>
        <v>0</v>
      </c>
      <c r="D683" s="14" t="str">
        <f t="shared" si="52"/>
        <v>Submittal</v>
      </c>
      <c r="F683" s="16">
        <f t="shared" si="53"/>
        <v>29201</v>
      </c>
      <c r="G683" s="15" t="s">
        <v>3176</v>
      </c>
      <c r="H683" s="14">
        <v>0</v>
      </c>
      <c r="I683" s="16" t="b">
        <f t="shared" si="54"/>
        <v>1</v>
      </c>
      <c r="K683" s="14">
        <v>17161</v>
      </c>
      <c r="L683" s="14">
        <v>0</v>
      </c>
      <c r="M683" s="16"/>
    </row>
    <row r="684" spans="1:13" x14ac:dyDescent="0.3">
      <c r="A684" s="26">
        <f t="shared" si="50"/>
        <v>17</v>
      </c>
      <c r="B684" s="14">
        <v>17163</v>
      </c>
      <c r="C684" s="14">
        <f t="shared" si="51"/>
        <v>1</v>
      </c>
      <c r="D684" s="14" t="str">
        <f t="shared" si="52"/>
        <v>Submittal</v>
      </c>
      <c r="F684" s="16">
        <f t="shared" si="53"/>
        <v>29203</v>
      </c>
      <c r="G684" s="15" t="s">
        <v>3177</v>
      </c>
      <c r="H684" s="14">
        <v>0</v>
      </c>
      <c r="I684" s="16" t="b">
        <f t="shared" si="54"/>
        <v>1</v>
      </c>
      <c r="K684" s="14">
        <v>17163</v>
      </c>
      <c r="L684" s="14">
        <v>1</v>
      </c>
      <c r="M684" s="16"/>
    </row>
    <row r="685" spans="1:13" x14ac:dyDescent="0.3">
      <c r="A685" s="26">
        <f t="shared" si="50"/>
        <v>17</v>
      </c>
      <c r="B685" s="14">
        <v>17165</v>
      </c>
      <c r="C685" s="14">
        <f t="shared" si="51"/>
        <v>0</v>
      </c>
      <c r="D685" s="14" t="str">
        <f t="shared" si="52"/>
        <v>Submittal</v>
      </c>
      <c r="F685" s="16">
        <f t="shared" si="53"/>
        <v>29205</v>
      </c>
      <c r="G685" s="15" t="s">
        <v>3178</v>
      </c>
      <c r="H685" s="14">
        <v>0</v>
      </c>
      <c r="I685" s="16" t="b">
        <f t="shared" si="54"/>
        <v>1</v>
      </c>
      <c r="K685" s="14">
        <v>17165</v>
      </c>
      <c r="L685" s="14">
        <v>0</v>
      </c>
      <c r="M685" s="16"/>
    </row>
    <row r="686" spans="1:13" x14ac:dyDescent="0.3">
      <c r="A686" s="26">
        <f t="shared" si="50"/>
        <v>17</v>
      </c>
      <c r="B686" s="14">
        <v>17167</v>
      </c>
      <c r="C686" s="14">
        <f t="shared" si="51"/>
        <v>0</v>
      </c>
      <c r="D686" s="14" t="str">
        <f t="shared" si="52"/>
        <v>Submittal</v>
      </c>
      <c r="F686" s="16">
        <f t="shared" si="53"/>
        <v>29207</v>
      </c>
      <c r="G686" s="15" t="s">
        <v>3179</v>
      </c>
      <c r="H686" s="14">
        <v>0</v>
      </c>
      <c r="I686" s="16" t="b">
        <f t="shared" si="54"/>
        <v>1</v>
      </c>
      <c r="K686" s="14">
        <v>17167</v>
      </c>
      <c r="L686" s="14">
        <v>0</v>
      </c>
      <c r="M686" s="16"/>
    </row>
    <row r="687" spans="1:13" x14ac:dyDescent="0.3">
      <c r="A687" s="26">
        <f t="shared" si="50"/>
        <v>17</v>
      </c>
      <c r="B687" s="14">
        <v>17169</v>
      </c>
      <c r="C687" s="14">
        <f t="shared" si="51"/>
        <v>0</v>
      </c>
      <c r="D687" s="14" t="str">
        <f t="shared" si="52"/>
        <v>Submittal</v>
      </c>
      <c r="F687" s="16">
        <f t="shared" si="53"/>
        <v>29209</v>
      </c>
      <c r="G687" s="15" t="s">
        <v>3180</v>
      </c>
      <c r="H687" s="14">
        <v>0</v>
      </c>
      <c r="I687" s="16" t="b">
        <f t="shared" si="54"/>
        <v>1</v>
      </c>
      <c r="K687" s="14">
        <v>17169</v>
      </c>
      <c r="L687" s="14">
        <v>0</v>
      </c>
      <c r="M687" s="16"/>
    </row>
    <row r="688" spans="1:13" x14ac:dyDescent="0.3">
      <c r="A688" s="26">
        <f t="shared" si="50"/>
        <v>17</v>
      </c>
      <c r="B688" s="14">
        <v>17171</v>
      </c>
      <c r="C688" s="14">
        <f t="shared" si="51"/>
        <v>0</v>
      </c>
      <c r="D688" s="14" t="str">
        <f t="shared" si="52"/>
        <v>Submittal</v>
      </c>
      <c r="F688" s="16">
        <f t="shared" si="53"/>
        <v>29211</v>
      </c>
      <c r="G688" s="15" t="s">
        <v>3181</v>
      </c>
      <c r="H688" s="14">
        <v>0</v>
      </c>
      <c r="I688" s="16" t="b">
        <f t="shared" si="54"/>
        <v>1</v>
      </c>
      <c r="K688" s="14">
        <v>17171</v>
      </c>
      <c r="L688" s="14">
        <v>0</v>
      </c>
      <c r="M688" s="16"/>
    </row>
    <row r="689" spans="1:13" x14ac:dyDescent="0.3">
      <c r="A689" s="26">
        <f t="shared" si="50"/>
        <v>17</v>
      </c>
      <c r="B689" s="14">
        <v>17173</v>
      </c>
      <c r="C689" s="14">
        <f t="shared" si="51"/>
        <v>0</v>
      </c>
      <c r="D689" s="14" t="str">
        <f t="shared" si="52"/>
        <v>Submittal</v>
      </c>
      <c r="F689" s="16">
        <f t="shared" si="53"/>
        <v>29213</v>
      </c>
      <c r="G689" s="15" t="s">
        <v>3182</v>
      </c>
      <c r="H689" s="14">
        <v>0</v>
      </c>
      <c r="I689" s="16" t="b">
        <f t="shared" si="54"/>
        <v>1</v>
      </c>
      <c r="K689" s="14">
        <v>17173</v>
      </c>
      <c r="L689" s="14">
        <v>0</v>
      </c>
      <c r="M689" s="16"/>
    </row>
    <row r="690" spans="1:13" x14ac:dyDescent="0.3">
      <c r="A690" s="26">
        <f t="shared" si="50"/>
        <v>17</v>
      </c>
      <c r="B690" s="14">
        <v>17175</v>
      </c>
      <c r="C690" s="14">
        <f t="shared" si="51"/>
        <v>0</v>
      </c>
      <c r="D690" s="14" t="str">
        <f t="shared" si="52"/>
        <v>Submittal</v>
      </c>
      <c r="F690" s="16">
        <f t="shared" si="53"/>
        <v>29215</v>
      </c>
      <c r="G690" s="15" t="s">
        <v>3183</v>
      </c>
      <c r="H690" s="14">
        <v>0</v>
      </c>
      <c r="I690" s="16" t="b">
        <f t="shared" si="54"/>
        <v>1</v>
      </c>
      <c r="K690" s="14">
        <v>17175</v>
      </c>
      <c r="L690" s="14">
        <v>0</v>
      </c>
      <c r="M690" s="16"/>
    </row>
    <row r="691" spans="1:13" x14ac:dyDescent="0.3">
      <c r="A691" s="26">
        <f t="shared" si="50"/>
        <v>17</v>
      </c>
      <c r="B691" s="14">
        <v>17177</v>
      </c>
      <c r="C691" s="14">
        <f t="shared" si="51"/>
        <v>0</v>
      </c>
      <c r="D691" s="14" t="str">
        <f t="shared" si="52"/>
        <v>Submittal</v>
      </c>
      <c r="F691" s="16">
        <f t="shared" si="53"/>
        <v>29217</v>
      </c>
      <c r="G691" s="15" t="s">
        <v>3184</v>
      </c>
      <c r="H691" s="14">
        <v>0</v>
      </c>
      <c r="I691" s="16" t="b">
        <f t="shared" si="54"/>
        <v>1</v>
      </c>
      <c r="K691" s="14">
        <v>17177</v>
      </c>
      <c r="L691" s="14">
        <v>0</v>
      </c>
      <c r="M691" s="16"/>
    </row>
    <row r="692" spans="1:13" x14ac:dyDescent="0.3">
      <c r="A692" s="26">
        <f t="shared" si="50"/>
        <v>17</v>
      </c>
      <c r="B692" s="14">
        <v>17179</v>
      </c>
      <c r="C692" s="14">
        <f t="shared" si="51"/>
        <v>0</v>
      </c>
      <c r="D692" s="14" t="str">
        <f t="shared" si="52"/>
        <v>Submittal</v>
      </c>
      <c r="F692" s="16">
        <f t="shared" si="53"/>
        <v>29219</v>
      </c>
      <c r="G692" s="15" t="s">
        <v>3185</v>
      </c>
      <c r="H692" s="14">
        <v>0</v>
      </c>
      <c r="I692" s="16" t="b">
        <f t="shared" si="54"/>
        <v>1</v>
      </c>
      <c r="K692" s="14">
        <v>17179</v>
      </c>
      <c r="L692" s="14">
        <v>0</v>
      </c>
      <c r="M692" s="16"/>
    </row>
    <row r="693" spans="1:13" x14ac:dyDescent="0.3">
      <c r="A693" s="26">
        <f t="shared" si="50"/>
        <v>17</v>
      </c>
      <c r="B693" s="14">
        <v>17181</v>
      </c>
      <c r="C693" s="14">
        <f t="shared" si="51"/>
        <v>0</v>
      </c>
      <c r="D693" s="14" t="str">
        <f t="shared" si="52"/>
        <v>Submittal</v>
      </c>
      <c r="F693" s="16">
        <f t="shared" si="53"/>
        <v>29221</v>
      </c>
      <c r="G693" s="15" t="s">
        <v>3186</v>
      </c>
      <c r="H693" s="14">
        <v>0</v>
      </c>
      <c r="I693" s="16" t="b">
        <f t="shared" si="54"/>
        <v>1</v>
      </c>
      <c r="K693" s="14">
        <v>17181</v>
      </c>
      <c r="L693" s="14">
        <v>0</v>
      </c>
      <c r="M693" s="16"/>
    </row>
    <row r="694" spans="1:13" x14ac:dyDescent="0.3">
      <c r="A694" s="26">
        <f t="shared" si="50"/>
        <v>17</v>
      </c>
      <c r="B694" s="14">
        <v>17183</v>
      </c>
      <c r="C694" s="14">
        <f t="shared" si="51"/>
        <v>0</v>
      </c>
      <c r="D694" s="14" t="str">
        <f t="shared" si="52"/>
        <v>Submittal</v>
      </c>
      <c r="F694" s="16">
        <f t="shared" si="53"/>
        <v>29223</v>
      </c>
      <c r="G694" s="15" t="s">
        <v>3187</v>
      </c>
      <c r="H694" s="14">
        <v>0</v>
      </c>
      <c r="I694" s="16" t="b">
        <f t="shared" si="54"/>
        <v>1</v>
      </c>
      <c r="K694" s="14">
        <v>17183</v>
      </c>
      <c r="L694" s="14">
        <v>0</v>
      </c>
      <c r="M694" s="16"/>
    </row>
    <row r="695" spans="1:13" x14ac:dyDescent="0.3">
      <c r="A695" s="26">
        <f t="shared" si="50"/>
        <v>17</v>
      </c>
      <c r="B695" s="14">
        <v>17185</v>
      </c>
      <c r="C695" s="14">
        <f t="shared" si="51"/>
        <v>0</v>
      </c>
      <c r="D695" s="14" t="str">
        <f t="shared" si="52"/>
        <v>Submittal</v>
      </c>
      <c r="F695" s="16">
        <f t="shared" si="53"/>
        <v>29225</v>
      </c>
      <c r="G695" s="15" t="s">
        <v>3188</v>
      </c>
      <c r="H695" s="14">
        <v>0</v>
      </c>
      <c r="I695" s="16" t="b">
        <f t="shared" si="54"/>
        <v>1</v>
      </c>
      <c r="K695" s="14">
        <v>17185</v>
      </c>
      <c r="L695" s="14">
        <v>0</v>
      </c>
      <c r="M695" s="16"/>
    </row>
    <row r="696" spans="1:13" x14ac:dyDescent="0.3">
      <c r="A696" s="26">
        <f t="shared" si="50"/>
        <v>17</v>
      </c>
      <c r="B696" s="14">
        <v>17187</v>
      </c>
      <c r="C696" s="14">
        <f t="shared" si="51"/>
        <v>0</v>
      </c>
      <c r="D696" s="14" t="str">
        <f t="shared" si="52"/>
        <v>Submittal</v>
      </c>
      <c r="F696" s="16">
        <f t="shared" si="53"/>
        <v>29227</v>
      </c>
      <c r="G696" s="15" t="s">
        <v>3189</v>
      </c>
      <c r="H696" s="14">
        <v>0</v>
      </c>
      <c r="I696" s="16" t="b">
        <f t="shared" si="54"/>
        <v>1</v>
      </c>
      <c r="K696" s="14">
        <v>17187</v>
      </c>
      <c r="L696" s="14">
        <v>0</v>
      </c>
      <c r="M696" s="16"/>
    </row>
    <row r="697" spans="1:13" x14ac:dyDescent="0.3">
      <c r="A697" s="26">
        <f t="shared" si="50"/>
        <v>17</v>
      </c>
      <c r="B697" s="14">
        <v>17189</v>
      </c>
      <c r="C697" s="14">
        <f t="shared" si="51"/>
        <v>0</v>
      </c>
      <c r="D697" s="14" t="str">
        <f t="shared" si="52"/>
        <v>Submittal</v>
      </c>
      <c r="F697" s="16">
        <f t="shared" si="53"/>
        <v>29229</v>
      </c>
      <c r="G697" s="15" t="s">
        <v>3190</v>
      </c>
      <c r="H697" s="14">
        <v>0</v>
      </c>
      <c r="I697" s="16" t="b">
        <f t="shared" si="54"/>
        <v>1</v>
      </c>
      <c r="K697" s="14">
        <v>17189</v>
      </c>
      <c r="L697" s="14">
        <v>0</v>
      </c>
      <c r="M697" s="16"/>
    </row>
    <row r="698" spans="1:13" x14ac:dyDescent="0.3">
      <c r="A698" s="26">
        <f t="shared" si="50"/>
        <v>17</v>
      </c>
      <c r="B698" s="14">
        <v>17191</v>
      </c>
      <c r="C698" s="14">
        <f t="shared" si="51"/>
        <v>0</v>
      </c>
      <c r="D698" s="14" t="str">
        <f t="shared" si="52"/>
        <v>Submittal</v>
      </c>
      <c r="F698" s="16">
        <f t="shared" si="53"/>
        <v>29510</v>
      </c>
      <c r="G698" s="15" t="s">
        <v>3191</v>
      </c>
      <c r="H698" s="14">
        <v>1</v>
      </c>
      <c r="I698" s="16" t="b">
        <f t="shared" si="54"/>
        <v>1</v>
      </c>
      <c r="K698" s="14">
        <v>17191</v>
      </c>
      <c r="L698" s="14">
        <v>0</v>
      </c>
      <c r="M698" s="16"/>
    </row>
    <row r="699" spans="1:13" x14ac:dyDescent="0.3">
      <c r="A699" s="26">
        <f t="shared" si="50"/>
        <v>17</v>
      </c>
      <c r="B699" s="14">
        <v>17193</v>
      </c>
      <c r="C699" s="14">
        <f t="shared" si="51"/>
        <v>0</v>
      </c>
      <c r="D699" s="14" t="str">
        <f t="shared" si="52"/>
        <v>Submittal</v>
      </c>
      <c r="F699" s="16">
        <f t="shared" si="53"/>
        <v>32003</v>
      </c>
      <c r="G699" s="15" t="s">
        <v>3192</v>
      </c>
      <c r="H699" s="14">
        <v>1</v>
      </c>
      <c r="I699" s="16" t="b">
        <f t="shared" si="54"/>
        <v>1</v>
      </c>
      <c r="K699" s="14">
        <v>17193</v>
      </c>
      <c r="L699" s="14">
        <v>0</v>
      </c>
      <c r="M699" s="16"/>
    </row>
    <row r="700" spans="1:13" x14ac:dyDescent="0.3">
      <c r="A700" s="26">
        <f t="shared" si="50"/>
        <v>17</v>
      </c>
      <c r="B700" s="14">
        <v>17195</v>
      </c>
      <c r="C700" s="14">
        <f t="shared" si="51"/>
        <v>0</v>
      </c>
      <c r="D700" s="14" t="str">
        <f t="shared" si="52"/>
        <v>Submittal</v>
      </c>
      <c r="F700" s="16">
        <f t="shared" si="53"/>
        <v>32031</v>
      </c>
      <c r="G700" s="15" t="s">
        <v>3193</v>
      </c>
      <c r="H700" s="14">
        <v>1</v>
      </c>
      <c r="I700" s="16" t="b">
        <f t="shared" si="54"/>
        <v>1</v>
      </c>
      <c r="K700" s="14">
        <v>17195</v>
      </c>
      <c r="L700" s="14">
        <v>0</v>
      </c>
      <c r="M700" s="16"/>
    </row>
    <row r="701" spans="1:13" x14ac:dyDescent="0.3">
      <c r="A701" s="26">
        <f t="shared" si="50"/>
        <v>17</v>
      </c>
      <c r="B701" s="14">
        <v>17197</v>
      </c>
      <c r="C701" s="14">
        <f t="shared" si="51"/>
        <v>1</v>
      </c>
      <c r="D701" s="14" t="str">
        <f t="shared" si="52"/>
        <v>Submittal</v>
      </c>
      <c r="F701" s="16">
        <f t="shared" si="53"/>
        <v>33001</v>
      </c>
      <c r="G701" s="15" t="s">
        <v>3194</v>
      </c>
      <c r="H701" s="14">
        <v>1</v>
      </c>
      <c r="I701" s="16" t="b">
        <f t="shared" si="54"/>
        <v>1</v>
      </c>
      <c r="K701" s="14">
        <v>17197</v>
      </c>
      <c r="L701" s="14">
        <v>1</v>
      </c>
      <c r="M701" s="16"/>
    </row>
    <row r="702" spans="1:13" x14ac:dyDescent="0.3">
      <c r="A702" s="26">
        <f t="shared" si="50"/>
        <v>17</v>
      </c>
      <c r="B702" s="14">
        <v>17199</v>
      </c>
      <c r="C702" s="14">
        <f t="shared" si="51"/>
        <v>0</v>
      </c>
      <c r="D702" s="14" t="str">
        <f t="shared" si="52"/>
        <v>Submittal</v>
      </c>
      <c r="F702" s="16">
        <f t="shared" si="53"/>
        <v>33003</v>
      </c>
      <c r="G702" s="15" t="s">
        <v>3195</v>
      </c>
      <c r="H702" s="14">
        <v>1</v>
      </c>
      <c r="I702" s="16" t="b">
        <f t="shared" si="54"/>
        <v>1</v>
      </c>
      <c r="K702" s="14">
        <v>17199</v>
      </c>
      <c r="L702" s="14">
        <v>0</v>
      </c>
      <c r="M702" s="16"/>
    </row>
    <row r="703" spans="1:13" x14ac:dyDescent="0.3">
      <c r="A703" s="26">
        <f t="shared" si="50"/>
        <v>17</v>
      </c>
      <c r="B703" s="14">
        <v>17201</v>
      </c>
      <c r="C703" s="14">
        <f t="shared" si="51"/>
        <v>0</v>
      </c>
      <c r="D703" s="14" t="str">
        <f t="shared" si="52"/>
        <v>Submittal</v>
      </c>
      <c r="F703" s="16">
        <f t="shared" si="53"/>
        <v>33005</v>
      </c>
      <c r="G703" s="15" t="s">
        <v>3196</v>
      </c>
      <c r="H703" s="14">
        <v>1</v>
      </c>
      <c r="I703" s="16" t="b">
        <f t="shared" si="54"/>
        <v>1</v>
      </c>
      <c r="K703" s="14">
        <v>17201</v>
      </c>
      <c r="L703" s="14">
        <v>0</v>
      </c>
      <c r="M703" s="16"/>
    </row>
    <row r="704" spans="1:13" x14ac:dyDescent="0.3">
      <c r="A704" s="26">
        <f t="shared" si="50"/>
        <v>17</v>
      </c>
      <c r="B704" s="14">
        <v>17203</v>
      </c>
      <c r="C704" s="14">
        <f t="shared" si="51"/>
        <v>0</v>
      </c>
      <c r="D704" s="14" t="str">
        <f t="shared" si="52"/>
        <v>Submittal</v>
      </c>
      <c r="F704" s="16">
        <f t="shared" si="53"/>
        <v>33007</v>
      </c>
      <c r="G704" s="15" t="s">
        <v>3197</v>
      </c>
      <c r="H704" s="14">
        <v>1</v>
      </c>
      <c r="I704" s="16" t="b">
        <f t="shared" si="54"/>
        <v>1</v>
      </c>
      <c r="K704" s="14">
        <v>17203</v>
      </c>
      <c r="L704" s="14">
        <v>0</v>
      </c>
      <c r="M704" s="16"/>
    </row>
    <row r="705" spans="1:13" x14ac:dyDescent="0.3">
      <c r="A705" s="26">
        <f t="shared" si="50"/>
        <v>18</v>
      </c>
      <c r="B705" s="14">
        <v>18001</v>
      </c>
      <c r="C705" s="14">
        <f t="shared" si="51"/>
        <v>0</v>
      </c>
      <c r="D705" s="14" t="str">
        <f t="shared" si="52"/>
        <v>MOVES</v>
      </c>
      <c r="F705" s="16">
        <f t="shared" si="53"/>
        <v>33009</v>
      </c>
      <c r="G705" s="15" t="s">
        <v>3198</v>
      </c>
      <c r="H705" s="14">
        <v>1</v>
      </c>
      <c r="I705" s="16" t="b">
        <f t="shared" si="54"/>
        <v>1</v>
      </c>
      <c r="K705" s="14">
        <v>18001</v>
      </c>
      <c r="L705" s="14">
        <v>0</v>
      </c>
      <c r="M705" s="16"/>
    </row>
    <row r="706" spans="1:13" x14ac:dyDescent="0.3">
      <c r="A706" s="26">
        <f t="shared" si="50"/>
        <v>18</v>
      </c>
      <c r="B706" s="14">
        <v>18003</v>
      </c>
      <c r="C706" s="14">
        <f t="shared" si="51"/>
        <v>0</v>
      </c>
      <c r="D706" s="14" t="str">
        <f t="shared" si="52"/>
        <v>MOVES</v>
      </c>
      <c r="F706" s="16">
        <f t="shared" si="53"/>
        <v>33011</v>
      </c>
      <c r="G706" s="15" t="s">
        <v>3199</v>
      </c>
      <c r="H706" s="14">
        <v>1</v>
      </c>
      <c r="I706" s="16" t="b">
        <f t="shared" si="54"/>
        <v>1</v>
      </c>
      <c r="K706" s="14">
        <v>18003</v>
      </c>
      <c r="L706" s="14">
        <v>0</v>
      </c>
      <c r="M706" s="16"/>
    </row>
    <row r="707" spans="1:13" x14ac:dyDescent="0.3">
      <c r="A707" s="26">
        <f t="shared" si="50"/>
        <v>18</v>
      </c>
      <c r="B707" s="14">
        <v>18005</v>
      </c>
      <c r="C707" s="14">
        <f t="shared" si="51"/>
        <v>0</v>
      </c>
      <c r="D707" s="14" t="str">
        <f t="shared" si="52"/>
        <v>MOVES</v>
      </c>
      <c r="F707" s="16">
        <f t="shared" si="53"/>
        <v>33013</v>
      </c>
      <c r="G707" s="15" t="s">
        <v>3200</v>
      </c>
      <c r="H707" s="14">
        <v>1</v>
      </c>
      <c r="I707" s="16" t="b">
        <f t="shared" si="54"/>
        <v>1</v>
      </c>
      <c r="K707" s="14">
        <v>18005</v>
      </c>
      <c r="L707" s="14">
        <v>0</v>
      </c>
      <c r="M707" s="16"/>
    </row>
    <row r="708" spans="1:13" x14ac:dyDescent="0.3">
      <c r="A708" s="26">
        <f t="shared" si="50"/>
        <v>18</v>
      </c>
      <c r="B708" s="14">
        <v>18007</v>
      </c>
      <c r="C708" s="14">
        <f t="shared" si="51"/>
        <v>0</v>
      </c>
      <c r="D708" s="14" t="str">
        <f t="shared" si="52"/>
        <v>MOVES</v>
      </c>
      <c r="F708" s="16">
        <f t="shared" si="53"/>
        <v>33015</v>
      </c>
      <c r="G708" s="15" t="s">
        <v>3201</v>
      </c>
      <c r="H708" s="14">
        <v>1</v>
      </c>
      <c r="I708" s="16" t="b">
        <f t="shared" si="54"/>
        <v>1</v>
      </c>
      <c r="K708" s="14">
        <v>18007</v>
      </c>
      <c r="L708" s="14">
        <v>0</v>
      </c>
      <c r="M708" s="16"/>
    </row>
    <row r="709" spans="1:13" x14ac:dyDescent="0.3">
      <c r="A709" s="26">
        <f t="shared" si="50"/>
        <v>18</v>
      </c>
      <c r="B709" s="14">
        <v>18009</v>
      </c>
      <c r="C709" s="14">
        <f t="shared" si="51"/>
        <v>0</v>
      </c>
      <c r="D709" s="14" t="str">
        <f t="shared" si="52"/>
        <v>MOVES</v>
      </c>
      <c r="F709" s="16">
        <f t="shared" si="53"/>
        <v>33017</v>
      </c>
      <c r="G709" s="15" t="s">
        <v>3202</v>
      </c>
      <c r="H709" s="14">
        <v>1</v>
      </c>
      <c r="I709" s="16" t="b">
        <f t="shared" si="54"/>
        <v>1</v>
      </c>
      <c r="K709" s="14">
        <v>18009</v>
      </c>
      <c r="L709" s="14">
        <v>0</v>
      </c>
      <c r="M709" s="16"/>
    </row>
    <row r="710" spans="1:13" x14ac:dyDescent="0.3">
      <c r="A710" s="26">
        <f t="shared" ref="A710:A773" si="55">TRUNC(B710/1000,0)</f>
        <v>18</v>
      </c>
      <c r="B710" s="14">
        <v>18011</v>
      </c>
      <c r="C710" s="14">
        <f t="shared" ref="C710:C773" si="56">IF(ISNA(VLOOKUP(B710,$F$4:$H$1697,3,FALSE)),VLOOKUP(B710,$K$4:$L$3233,2,FALSE),VLOOKUP(B710,$F$4:$H$1697,3,FALSE))</f>
        <v>0</v>
      </c>
      <c r="D710" s="14" t="str">
        <f t="shared" ref="D710:D773" si="57">IF(ISNA(VLOOKUP(B710,$F$4:$H$1697,3,FALSE)),"MOVES","Submittal")</f>
        <v>MOVES</v>
      </c>
      <c r="F710" s="16">
        <f t="shared" ref="F710:F773" si="58">MID(G710,2,5)*1</f>
        <v>33019</v>
      </c>
      <c r="G710" s="15" t="s">
        <v>3203</v>
      </c>
      <c r="H710" s="14">
        <v>1</v>
      </c>
      <c r="I710" s="16" t="b">
        <f t="shared" ref="I710:I773" si="59">VLOOKUP(F710,$K$4:$L$3233,2,FALSE)=H710</f>
        <v>1</v>
      </c>
      <c r="K710" s="14">
        <v>18011</v>
      </c>
      <c r="L710" s="14">
        <v>0</v>
      </c>
      <c r="M710" s="16"/>
    </row>
    <row r="711" spans="1:13" x14ac:dyDescent="0.3">
      <c r="A711" s="26">
        <f t="shared" si="55"/>
        <v>18</v>
      </c>
      <c r="B711" s="14">
        <v>18013</v>
      </c>
      <c r="C711" s="14">
        <f t="shared" si="56"/>
        <v>0</v>
      </c>
      <c r="D711" s="14" t="str">
        <f t="shared" si="57"/>
        <v>MOVES</v>
      </c>
      <c r="F711" s="16">
        <f t="shared" si="58"/>
        <v>34001</v>
      </c>
      <c r="G711" s="15" t="s">
        <v>3204</v>
      </c>
      <c r="H711" s="14">
        <v>1</v>
      </c>
      <c r="I711" s="16" t="b">
        <f t="shared" si="59"/>
        <v>1</v>
      </c>
      <c r="K711" s="14">
        <v>18013</v>
      </c>
      <c r="L711" s="14">
        <v>0</v>
      </c>
      <c r="M711" s="16"/>
    </row>
    <row r="712" spans="1:13" x14ac:dyDescent="0.3">
      <c r="A712" s="26">
        <f t="shared" si="55"/>
        <v>18</v>
      </c>
      <c r="B712" s="14">
        <v>18015</v>
      </c>
      <c r="C712" s="14">
        <f t="shared" si="56"/>
        <v>0</v>
      </c>
      <c r="D712" s="14" t="str">
        <f t="shared" si="57"/>
        <v>MOVES</v>
      </c>
      <c r="F712" s="16">
        <f t="shared" si="58"/>
        <v>34003</v>
      </c>
      <c r="G712" s="15" t="s">
        <v>3205</v>
      </c>
      <c r="H712" s="14">
        <v>1</v>
      </c>
      <c r="I712" s="16" t="b">
        <f t="shared" si="59"/>
        <v>1</v>
      </c>
      <c r="K712" s="14">
        <v>18015</v>
      </c>
      <c r="L712" s="14">
        <v>0</v>
      </c>
      <c r="M712" s="16"/>
    </row>
    <row r="713" spans="1:13" x14ac:dyDescent="0.3">
      <c r="A713" s="26">
        <f t="shared" si="55"/>
        <v>18</v>
      </c>
      <c r="B713" s="14">
        <v>18017</v>
      </c>
      <c r="C713" s="14">
        <f t="shared" si="56"/>
        <v>0</v>
      </c>
      <c r="D713" s="14" t="str">
        <f t="shared" si="57"/>
        <v>MOVES</v>
      </c>
      <c r="F713" s="16">
        <f t="shared" si="58"/>
        <v>34005</v>
      </c>
      <c r="G713" s="15" t="s">
        <v>3206</v>
      </c>
      <c r="H713" s="14">
        <v>1</v>
      </c>
      <c r="I713" s="16" t="b">
        <f t="shared" si="59"/>
        <v>1</v>
      </c>
      <c r="K713" s="14">
        <v>18017</v>
      </c>
      <c r="L713" s="14">
        <v>0</v>
      </c>
      <c r="M713" s="16"/>
    </row>
    <row r="714" spans="1:13" x14ac:dyDescent="0.3">
      <c r="A714" s="26">
        <f t="shared" si="55"/>
        <v>18</v>
      </c>
      <c r="B714" s="14">
        <v>18019</v>
      </c>
      <c r="C714" s="14">
        <f t="shared" si="56"/>
        <v>1</v>
      </c>
      <c r="D714" s="14" t="str">
        <f t="shared" si="57"/>
        <v>MOVES</v>
      </c>
      <c r="F714" s="16">
        <f t="shared" si="58"/>
        <v>34007</v>
      </c>
      <c r="G714" s="15" t="s">
        <v>3207</v>
      </c>
      <c r="H714" s="14">
        <v>1</v>
      </c>
      <c r="I714" s="16" t="b">
        <f t="shared" si="59"/>
        <v>1</v>
      </c>
      <c r="K714" s="14">
        <v>18019</v>
      </c>
      <c r="L714" s="14">
        <v>1</v>
      </c>
      <c r="M714" s="16"/>
    </row>
    <row r="715" spans="1:13" x14ac:dyDescent="0.3">
      <c r="A715" s="26">
        <f t="shared" si="55"/>
        <v>18</v>
      </c>
      <c r="B715" s="14">
        <v>18021</v>
      </c>
      <c r="C715" s="14">
        <f t="shared" si="56"/>
        <v>0</v>
      </c>
      <c r="D715" s="14" t="str">
        <f t="shared" si="57"/>
        <v>MOVES</v>
      </c>
      <c r="F715" s="16">
        <f t="shared" si="58"/>
        <v>34009</v>
      </c>
      <c r="G715" s="15" t="s">
        <v>3208</v>
      </c>
      <c r="H715" s="14">
        <v>1</v>
      </c>
      <c r="I715" s="16" t="b">
        <f t="shared" si="59"/>
        <v>1</v>
      </c>
      <c r="K715" s="14">
        <v>18021</v>
      </c>
      <c r="L715" s="14">
        <v>0</v>
      </c>
      <c r="M715" s="16"/>
    </row>
    <row r="716" spans="1:13" x14ac:dyDescent="0.3">
      <c r="A716" s="26">
        <f t="shared" si="55"/>
        <v>18</v>
      </c>
      <c r="B716" s="14">
        <v>18023</v>
      </c>
      <c r="C716" s="14">
        <f t="shared" si="56"/>
        <v>0</v>
      </c>
      <c r="D716" s="14" t="str">
        <f t="shared" si="57"/>
        <v>MOVES</v>
      </c>
      <c r="F716" s="16">
        <f t="shared" si="58"/>
        <v>34011</v>
      </c>
      <c r="G716" s="15" t="s">
        <v>3209</v>
      </c>
      <c r="H716" s="14">
        <v>1</v>
      </c>
      <c r="I716" s="16" t="b">
        <f t="shared" si="59"/>
        <v>1</v>
      </c>
      <c r="K716" s="14">
        <v>18023</v>
      </c>
      <c r="L716" s="14">
        <v>0</v>
      </c>
      <c r="M716" s="16"/>
    </row>
    <row r="717" spans="1:13" x14ac:dyDescent="0.3">
      <c r="A717" s="26">
        <f t="shared" si="55"/>
        <v>18</v>
      </c>
      <c r="B717" s="14">
        <v>18025</v>
      </c>
      <c r="C717" s="14">
        <f t="shared" si="56"/>
        <v>0</v>
      </c>
      <c r="D717" s="14" t="str">
        <f t="shared" si="57"/>
        <v>MOVES</v>
      </c>
      <c r="F717" s="16">
        <f t="shared" si="58"/>
        <v>34013</v>
      </c>
      <c r="G717" s="15" t="s">
        <v>3210</v>
      </c>
      <c r="H717" s="14">
        <v>1</v>
      </c>
      <c r="I717" s="16" t="b">
        <f t="shared" si="59"/>
        <v>1</v>
      </c>
      <c r="K717" s="14">
        <v>18025</v>
      </c>
      <c r="L717" s="14">
        <v>0</v>
      </c>
      <c r="M717" s="16"/>
    </row>
    <row r="718" spans="1:13" x14ac:dyDescent="0.3">
      <c r="A718" s="26">
        <f t="shared" si="55"/>
        <v>18</v>
      </c>
      <c r="B718" s="14">
        <v>18027</v>
      </c>
      <c r="C718" s="14">
        <f t="shared" si="56"/>
        <v>0</v>
      </c>
      <c r="D718" s="14" t="str">
        <f t="shared" si="57"/>
        <v>MOVES</v>
      </c>
      <c r="F718" s="16">
        <f t="shared" si="58"/>
        <v>34015</v>
      </c>
      <c r="G718" s="15" t="s">
        <v>3211</v>
      </c>
      <c r="H718" s="14">
        <v>0</v>
      </c>
      <c r="I718" s="16" t="b">
        <f t="shared" si="59"/>
        <v>0</v>
      </c>
      <c r="K718" s="14">
        <v>18027</v>
      </c>
      <c r="L718" s="14">
        <v>0</v>
      </c>
      <c r="M718" s="16"/>
    </row>
    <row r="719" spans="1:13" x14ac:dyDescent="0.3">
      <c r="A719" s="26">
        <f t="shared" si="55"/>
        <v>18</v>
      </c>
      <c r="B719" s="14">
        <v>18029</v>
      </c>
      <c r="C719" s="14">
        <f t="shared" si="56"/>
        <v>0</v>
      </c>
      <c r="D719" s="14" t="str">
        <f t="shared" si="57"/>
        <v>MOVES</v>
      </c>
      <c r="F719" s="16">
        <f t="shared" si="58"/>
        <v>34017</v>
      </c>
      <c r="G719" s="15" t="s">
        <v>3212</v>
      </c>
      <c r="H719" s="14">
        <v>1</v>
      </c>
      <c r="I719" s="16" t="b">
        <f t="shared" si="59"/>
        <v>1</v>
      </c>
      <c r="K719" s="14">
        <v>18029</v>
      </c>
      <c r="L719" s="14">
        <v>0</v>
      </c>
      <c r="M719" s="16"/>
    </row>
    <row r="720" spans="1:13" x14ac:dyDescent="0.3">
      <c r="A720" s="26">
        <f t="shared" si="55"/>
        <v>18</v>
      </c>
      <c r="B720" s="14">
        <v>18031</v>
      </c>
      <c r="C720" s="14">
        <f t="shared" si="56"/>
        <v>0</v>
      </c>
      <c r="D720" s="14" t="str">
        <f t="shared" si="57"/>
        <v>MOVES</v>
      </c>
      <c r="F720" s="16">
        <f t="shared" si="58"/>
        <v>34019</v>
      </c>
      <c r="G720" s="15" t="s">
        <v>3213</v>
      </c>
      <c r="H720" s="14">
        <v>1</v>
      </c>
      <c r="I720" s="16" t="b">
        <f t="shared" si="59"/>
        <v>1</v>
      </c>
      <c r="K720" s="14">
        <v>18031</v>
      </c>
      <c r="L720" s="14">
        <v>0</v>
      </c>
      <c r="M720" s="16"/>
    </row>
    <row r="721" spans="1:13" x14ac:dyDescent="0.3">
      <c r="A721" s="26">
        <f t="shared" si="55"/>
        <v>18</v>
      </c>
      <c r="B721" s="14">
        <v>18033</v>
      </c>
      <c r="C721" s="14">
        <f t="shared" si="56"/>
        <v>0</v>
      </c>
      <c r="D721" s="14" t="str">
        <f t="shared" si="57"/>
        <v>MOVES</v>
      </c>
      <c r="F721" s="16">
        <f t="shared" si="58"/>
        <v>34021</v>
      </c>
      <c r="G721" s="15" t="s">
        <v>3214</v>
      </c>
      <c r="H721" s="14">
        <v>1</v>
      </c>
      <c r="I721" s="16" t="b">
        <f t="shared" si="59"/>
        <v>1</v>
      </c>
      <c r="K721" s="14">
        <v>18033</v>
      </c>
      <c r="L721" s="14">
        <v>0</v>
      </c>
      <c r="M721" s="16"/>
    </row>
    <row r="722" spans="1:13" x14ac:dyDescent="0.3">
      <c r="A722" s="26">
        <f t="shared" si="55"/>
        <v>18</v>
      </c>
      <c r="B722" s="14">
        <v>18035</v>
      </c>
      <c r="C722" s="14">
        <f t="shared" si="56"/>
        <v>0</v>
      </c>
      <c r="D722" s="14" t="str">
        <f t="shared" si="57"/>
        <v>MOVES</v>
      </c>
      <c r="F722" s="16">
        <f t="shared" si="58"/>
        <v>34023</v>
      </c>
      <c r="G722" s="15" t="s">
        <v>3215</v>
      </c>
      <c r="H722" s="14">
        <v>1</v>
      </c>
      <c r="I722" s="16" t="b">
        <f t="shared" si="59"/>
        <v>1</v>
      </c>
      <c r="K722" s="14">
        <v>18035</v>
      </c>
      <c r="L722" s="14">
        <v>0</v>
      </c>
      <c r="M722" s="16"/>
    </row>
    <row r="723" spans="1:13" x14ac:dyDescent="0.3">
      <c r="A723" s="26">
        <f t="shared" si="55"/>
        <v>18</v>
      </c>
      <c r="B723" s="14">
        <v>18037</v>
      </c>
      <c r="C723" s="14">
        <f t="shared" si="56"/>
        <v>0</v>
      </c>
      <c r="D723" s="14" t="str">
        <f t="shared" si="57"/>
        <v>MOVES</v>
      </c>
      <c r="F723" s="16">
        <f t="shared" si="58"/>
        <v>34025</v>
      </c>
      <c r="G723" s="15" t="s">
        <v>3216</v>
      </c>
      <c r="H723" s="14">
        <v>1</v>
      </c>
      <c r="I723" s="16" t="b">
        <f t="shared" si="59"/>
        <v>1</v>
      </c>
      <c r="K723" s="14">
        <v>18037</v>
      </c>
      <c r="L723" s="14">
        <v>0</v>
      </c>
      <c r="M723" s="16"/>
    </row>
    <row r="724" spans="1:13" x14ac:dyDescent="0.3">
      <c r="A724" s="26">
        <f t="shared" si="55"/>
        <v>18</v>
      </c>
      <c r="B724" s="14">
        <v>18039</v>
      </c>
      <c r="C724" s="14">
        <f t="shared" si="56"/>
        <v>0</v>
      </c>
      <c r="D724" s="14" t="str">
        <f t="shared" si="57"/>
        <v>MOVES</v>
      </c>
      <c r="F724" s="16">
        <f t="shared" si="58"/>
        <v>34027</v>
      </c>
      <c r="G724" s="15" t="s">
        <v>3217</v>
      </c>
      <c r="H724" s="14">
        <v>1</v>
      </c>
      <c r="I724" s="16" t="b">
        <f t="shared" si="59"/>
        <v>1</v>
      </c>
      <c r="K724" s="14">
        <v>18039</v>
      </c>
      <c r="L724" s="14">
        <v>0</v>
      </c>
      <c r="M724" s="16"/>
    </row>
    <row r="725" spans="1:13" x14ac:dyDescent="0.3">
      <c r="A725" s="26">
        <f t="shared" si="55"/>
        <v>18</v>
      </c>
      <c r="B725" s="14">
        <v>18041</v>
      </c>
      <c r="C725" s="14">
        <f t="shared" si="56"/>
        <v>0</v>
      </c>
      <c r="D725" s="14" t="str">
        <f t="shared" si="57"/>
        <v>MOVES</v>
      </c>
      <c r="F725" s="16">
        <f t="shared" si="58"/>
        <v>34029</v>
      </c>
      <c r="G725" s="15" t="s">
        <v>3218</v>
      </c>
      <c r="H725" s="14">
        <v>1</v>
      </c>
      <c r="I725" s="16" t="b">
        <f t="shared" si="59"/>
        <v>1</v>
      </c>
      <c r="K725" s="14">
        <v>18041</v>
      </c>
      <c r="L725" s="14">
        <v>0</v>
      </c>
      <c r="M725" s="16"/>
    </row>
    <row r="726" spans="1:13" x14ac:dyDescent="0.3">
      <c r="A726" s="26">
        <f t="shared" si="55"/>
        <v>18</v>
      </c>
      <c r="B726" s="14">
        <v>18043</v>
      </c>
      <c r="C726" s="14">
        <f t="shared" si="56"/>
        <v>1</v>
      </c>
      <c r="D726" s="14" t="str">
        <f t="shared" si="57"/>
        <v>MOVES</v>
      </c>
      <c r="F726" s="16">
        <f t="shared" si="58"/>
        <v>34031</v>
      </c>
      <c r="G726" s="15" t="s">
        <v>3219</v>
      </c>
      <c r="H726" s="14">
        <v>1</v>
      </c>
      <c r="I726" s="16" t="b">
        <f t="shared" si="59"/>
        <v>1</v>
      </c>
      <c r="K726" s="14">
        <v>18043</v>
      </c>
      <c r="L726" s="14">
        <v>1</v>
      </c>
      <c r="M726" s="16"/>
    </row>
    <row r="727" spans="1:13" x14ac:dyDescent="0.3">
      <c r="A727" s="26">
        <f t="shared" si="55"/>
        <v>18</v>
      </c>
      <c r="B727" s="14">
        <v>18045</v>
      </c>
      <c r="C727" s="14">
        <f t="shared" si="56"/>
        <v>0</v>
      </c>
      <c r="D727" s="14" t="str">
        <f t="shared" si="57"/>
        <v>MOVES</v>
      </c>
      <c r="F727" s="16">
        <f t="shared" si="58"/>
        <v>34033</v>
      </c>
      <c r="G727" s="15" t="s">
        <v>3220</v>
      </c>
      <c r="H727" s="14">
        <v>1</v>
      </c>
      <c r="I727" s="16" t="b">
        <f t="shared" si="59"/>
        <v>1</v>
      </c>
      <c r="K727" s="14">
        <v>18045</v>
      </c>
      <c r="L727" s="14">
        <v>0</v>
      </c>
      <c r="M727" s="16"/>
    </row>
    <row r="728" spans="1:13" x14ac:dyDescent="0.3">
      <c r="A728" s="26">
        <f t="shared" si="55"/>
        <v>18</v>
      </c>
      <c r="B728" s="14">
        <v>18047</v>
      </c>
      <c r="C728" s="14">
        <f t="shared" si="56"/>
        <v>0</v>
      </c>
      <c r="D728" s="14" t="str">
        <f t="shared" si="57"/>
        <v>MOVES</v>
      </c>
      <c r="F728" s="16">
        <f t="shared" si="58"/>
        <v>34035</v>
      </c>
      <c r="G728" s="15" t="s">
        <v>3221</v>
      </c>
      <c r="H728" s="14">
        <v>1</v>
      </c>
      <c r="I728" s="16" t="b">
        <f t="shared" si="59"/>
        <v>1</v>
      </c>
      <c r="K728" s="14">
        <v>18047</v>
      </c>
      <c r="L728" s="14">
        <v>0</v>
      </c>
      <c r="M728" s="16"/>
    </row>
    <row r="729" spans="1:13" x14ac:dyDescent="0.3">
      <c r="A729" s="26">
        <f t="shared" si="55"/>
        <v>18</v>
      </c>
      <c r="B729" s="14">
        <v>18049</v>
      </c>
      <c r="C729" s="14">
        <f t="shared" si="56"/>
        <v>0</v>
      </c>
      <c r="D729" s="14" t="str">
        <f t="shared" si="57"/>
        <v>MOVES</v>
      </c>
      <c r="F729" s="16">
        <f t="shared" si="58"/>
        <v>34037</v>
      </c>
      <c r="G729" s="15" t="s">
        <v>3222</v>
      </c>
      <c r="H729" s="14">
        <v>1</v>
      </c>
      <c r="I729" s="16" t="b">
        <f t="shared" si="59"/>
        <v>1</v>
      </c>
      <c r="K729" s="14">
        <v>18049</v>
      </c>
      <c r="L729" s="14">
        <v>0</v>
      </c>
      <c r="M729" s="16"/>
    </row>
    <row r="730" spans="1:13" x14ac:dyDescent="0.3">
      <c r="A730" s="26">
        <f t="shared" si="55"/>
        <v>18</v>
      </c>
      <c r="B730" s="14">
        <v>18051</v>
      </c>
      <c r="C730" s="14">
        <f t="shared" si="56"/>
        <v>0</v>
      </c>
      <c r="D730" s="14" t="str">
        <f t="shared" si="57"/>
        <v>MOVES</v>
      </c>
      <c r="F730" s="16">
        <f t="shared" si="58"/>
        <v>34039</v>
      </c>
      <c r="G730" s="15" t="s">
        <v>3223</v>
      </c>
      <c r="H730" s="14">
        <v>1</v>
      </c>
      <c r="I730" s="16" t="b">
        <f t="shared" si="59"/>
        <v>1</v>
      </c>
      <c r="K730" s="14">
        <v>18051</v>
      </c>
      <c r="L730" s="14">
        <v>0</v>
      </c>
      <c r="M730" s="16"/>
    </row>
    <row r="731" spans="1:13" x14ac:dyDescent="0.3">
      <c r="A731" s="26">
        <f t="shared" si="55"/>
        <v>18</v>
      </c>
      <c r="B731" s="14">
        <v>18053</v>
      </c>
      <c r="C731" s="14">
        <f t="shared" si="56"/>
        <v>0</v>
      </c>
      <c r="D731" s="14" t="str">
        <f t="shared" si="57"/>
        <v>MOVES</v>
      </c>
      <c r="F731" s="16">
        <f t="shared" si="58"/>
        <v>34041</v>
      </c>
      <c r="G731" s="15" t="s">
        <v>3224</v>
      </c>
      <c r="H731" s="14">
        <v>1</v>
      </c>
      <c r="I731" s="16" t="b">
        <f t="shared" si="59"/>
        <v>1</v>
      </c>
      <c r="K731" s="14">
        <v>18053</v>
      </c>
      <c r="L731" s="14">
        <v>0</v>
      </c>
      <c r="M731" s="16"/>
    </row>
    <row r="732" spans="1:13" x14ac:dyDescent="0.3">
      <c r="A732" s="26">
        <f t="shared" si="55"/>
        <v>18</v>
      </c>
      <c r="B732" s="14">
        <v>18055</v>
      </c>
      <c r="C732" s="14">
        <f t="shared" si="56"/>
        <v>0</v>
      </c>
      <c r="D732" s="14" t="str">
        <f t="shared" si="57"/>
        <v>MOVES</v>
      </c>
      <c r="F732" s="16">
        <f t="shared" si="58"/>
        <v>36001</v>
      </c>
      <c r="G732" s="15" t="s">
        <v>3225</v>
      </c>
      <c r="H732" s="14">
        <v>1</v>
      </c>
      <c r="I732" s="16" t="b">
        <f t="shared" si="59"/>
        <v>1</v>
      </c>
      <c r="K732" s="14">
        <v>18055</v>
      </c>
      <c r="L732" s="14">
        <v>0</v>
      </c>
      <c r="M732" s="16"/>
    </row>
    <row r="733" spans="1:13" x14ac:dyDescent="0.3">
      <c r="A733" s="26">
        <f t="shared" si="55"/>
        <v>18</v>
      </c>
      <c r="B733" s="14">
        <v>18057</v>
      </c>
      <c r="C733" s="14">
        <f t="shared" si="56"/>
        <v>0</v>
      </c>
      <c r="D733" s="14" t="str">
        <f t="shared" si="57"/>
        <v>MOVES</v>
      </c>
      <c r="F733" s="16">
        <f t="shared" si="58"/>
        <v>36003</v>
      </c>
      <c r="G733" s="15" t="s">
        <v>3226</v>
      </c>
      <c r="H733" s="14">
        <v>1</v>
      </c>
      <c r="I733" s="16" t="b">
        <f t="shared" si="59"/>
        <v>1</v>
      </c>
      <c r="K733" s="14">
        <v>18057</v>
      </c>
      <c r="L733" s="14">
        <v>0</v>
      </c>
      <c r="M733" s="16"/>
    </row>
    <row r="734" spans="1:13" x14ac:dyDescent="0.3">
      <c r="A734" s="26">
        <f t="shared" si="55"/>
        <v>18</v>
      </c>
      <c r="B734" s="14">
        <v>18059</v>
      </c>
      <c r="C734" s="14">
        <f t="shared" si="56"/>
        <v>0</v>
      </c>
      <c r="D734" s="14" t="str">
        <f t="shared" si="57"/>
        <v>MOVES</v>
      </c>
      <c r="F734" s="16">
        <f t="shared" si="58"/>
        <v>36005</v>
      </c>
      <c r="G734" s="15" t="s">
        <v>3227</v>
      </c>
      <c r="H734" s="14">
        <v>1</v>
      </c>
      <c r="I734" s="16" t="b">
        <f t="shared" si="59"/>
        <v>1</v>
      </c>
      <c r="K734" s="14">
        <v>18059</v>
      </c>
      <c r="L734" s="14">
        <v>0</v>
      </c>
      <c r="M734" s="16"/>
    </row>
    <row r="735" spans="1:13" x14ac:dyDescent="0.3">
      <c r="A735" s="26">
        <f t="shared" si="55"/>
        <v>18</v>
      </c>
      <c r="B735" s="14">
        <v>18061</v>
      </c>
      <c r="C735" s="14">
        <f t="shared" si="56"/>
        <v>1</v>
      </c>
      <c r="D735" s="14" t="str">
        <f t="shared" si="57"/>
        <v>MOVES</v>
      </c>
      <c r="F735" s="16">
        <f t="shared" si="58"/>
        <v>36007</v>
      </c>
      <c r="G735" s="15" t="s">
        <v>3228</v>
      </c>
      <c r="H735" s="14">
        <v>1</v>
      </c>
      <c r="I735" s="16" t="b">
        <f t="shared" si="59"/>
        <v>1</v>
      </c>
      <c r="K735" s="14">
        <v>18061</v>
      </c>
      <c r="L735" s="14">
        <v>1</v>
      </c>
      <c r="M735" s="16"/>
    </row>
    <row r="736" spans="1:13" x14ac:dyDescent="0.3">
      <c r="A736" s="26">
        <f t="shared" si="55"/>
        <v>18</v>
      </c>
      <c r="B736" s="14">
        <v>18063</v>
      </c>
      <c r="C736" s="14">
        <f t="shared" si="56"/>
        <v>0</v>
      </c>
      <c r="D736" s="14" t="str">
        <f t="shared" si="57"/>
        <v>MOVES</v>
      </c>
      <c r="F736" s="16">
        <f t="shared" si="58"/>
        <v>36009</v>
      </c>
      <c r="G736" s="15" t="s">
        <v>3229</v>
      </c>
      <c r="H736" s="14">
        <v>1</v>
      </c>
      <c r="I736" s="16" t="b">
        <f t="shared" si="59"/>
        <v>1</v>
      </c>
      <c r="K736" s="14">
        <v>18063</v>
      </c>
      <c r="L736" s="14">
        <v>0</v>
      </c>
      <c r="M736" s="16"/>
    </row>
    <row r="737" spans="1:13" x14ac:dyDescent="0.3">
      <c r="A737" s="26">
        <f t="shared" si="55"/>
        <v>18</v>
      </c>
      <c r="B737" s="14">
        <v>18065</v>
      </c>
      <c r="C737" s="14">
        <f t="shared" si="56"/>
        <v>0</v>
      </c>
      <c r="D737" s="14" t="str">
        <f t="shared" si="57"/>
        <v>MOVES</v>
      </c>
      <c r="F737" s="16">
        <f t="shared" si="58"/>
        <v>36011</v>
      </c>
      <c r="G737" s="15" t="s">
        <v>3230</v>
      </c>
      <c r="H737" s="14">
        <v>1</v>
      </c>
      <c r="I737" s="16" t="b">
        <f t="shared" si="59"/>
        <v>1</v>
      </c>
      <c r="K737" s="14">
        <v>18065</v>
      </c>
      <c r="L737" s="14">
        <v>0</v>
      </c>
      <c r="M737" s="16"/>
    </row>
    <row r="738" spans="1:13" x14ac:dyDescent="0.3">
      <c r="A738" s="26">
        <f t="shared" si="55"/>
        <v>18</v>
      </c>
      <c r="B738" s="14">
        <v>18067</v>
      </c>
      <c r="C738" s="14">
        <f t="shared" si="56"/>
        <v>0</v>
      </c>
      <c r="D738" s="14" t="str">
        <f t="shared" si="57"/>
        <v>MOVES</v>
      </c>
      <c r="F738" s="16">
        <f t="shared" si="58"/>
        <v>36013</v>
      </c>
      <c r="G738" s="15" t="s">
        <v>3231</v>
      </c>
      <c r="H738" s="14">
        <v>1</v>
      </c>
      <c r="I738" s="16" t="b">
        <f t="shared" si="59"/>
        <v>1</v>
      </c>
      <c r="K738" s="14">
        <v>18067</v>
      </c>
      <c r="L738" s="14">
        <v>0</v>
      </c>
      <c r="M738" s="16"/>
    </row>
    <row r="739" spans="1:13" x14ac:dyDescent="0.3">
      <c r="A739" s="26">
        <f t="shared" si="55"/>
        <v>18</v>
      </c>
      <c r="B739" s="14">
        <v>18069</v>
      </c>
      <c r="C739" s="14">
        <f t="shared" si="56"/>
        <v>0</v>
      </c>
      <c r="D739" s="14" t="str">
        <f t="shared" si="57"/>
        <v>MOVES</v>
      </c>
      <c r="F739" s="16">
        <f t="shared" si="58"/>
        <v>36015</v>
      </c>
      <c r="G739" s="15" t="s">
        <v>3232</v>
      </c>
      <c r="H739" s="14">
        <v>1</v>
      </c>
      <c r="I739" s="16" t="b">
        <f t="shared" si="59"/>
        <v>1</v>
      </c>
      <c r="K739" s="14">
        <v>18069</v>
      </c>
      <c r="L739" s="14">
        <v>0</v>
      </c>
      <c r="M739" s="16"/>
    </row>
    <row r="740" spans="1:13" x14ac:dyDescent="0.3">
      <c r="A740" s="26">
        <f t="shared" si="55"/>
        <v>18</v>
      </c>
      <c r="B740" s="14">
        <v>18071</v>
      </c>
      <c r="C740" s="14">
        <f t="shared" si="56"/>
        <v>0</v>
      </c>
      <c r="D740" s="14" t="str">
        <f t="shared" si="57"/>
        <v>MOVES</v>
      </c>
      <c r="F740" s="16">
        <f t="shared" si="58"/>
        <v>36017</v>
      </c>
      <c r="G740" s="15" t="s">
        <v>3233</v>
      </c>
      <c r="H740" s="14">
        <v>1</v>
      </c>
      <c r="I740" s="16" t="b">
        <f t="shared" si="59"/>
        <v>1</v>
      </c>
      <c r="K740" s="14">
        <v>18071</v>
      </c>
      <c r="L740" s="14">
        <v>0</v>
      </c>
      <c r="M740" s="16"/>
    </row>
    <row r="741" spans="1:13" x14ac:dyDescent="0.3">
      <c r="A741" s="26">
        <f t="shared" si="55"/>
        <v>18</v>
      </c>
      <c r="B741" s="14">
        <v>18073</v>
      </c>
      <c r="C741" s="14">
        <f t="shared" si="56"/>
        <v>0</v>
      </c>
      <c r="D741" s="14" t="str">
        <f t="shared" si="57"/>
        <v>MOVES</v>
      </c>
      <c r="F741" s="16">
        <f t="shared" si="58"/>
        <v>36019</v>
      </c>
      <c r="G741" s="15" t="s">
        <v>3234</v>
      </c>
      <c r="H741" s="14">
        <v>1</v>
      </c>
      <c r="I741" s="16" t="b">
        <f t="shared" si="59"/>
        <v>1</v>
      </c>
      <c r="K741" s="14">
        <v>18073</v>
      </c>
      <c r="L741" s="14">
        <v>0</v>
      </c>
      <c r="M741" s="16"/>
    </row>
    <row r="742" spans="1:13" x14ac:dyDescent="0.3">
      <c r="A742" s="26">
        <f t="shared" si="55"/>
        <v>18</v>
      </c>
      <c r="B742" s="14">
        <v>18075</v>
      </c>
      <c r="C742" s="14">
        <f t="shared" si="56"/>
        <v>0</v>
      </c>
      <c r="D742" s="14" t="str">
        <f t="shared" si="57"/>
        <v>MOVES</v>
      </c>
      <c r="F742" s="16">
        <f t="shared" si="58"/>
        <v>36021</v>
      </c>
      <c r="G742" s="15" t="s">
        <v>3235</v>
      </c>
      <c r="H742" s="14">
        <v>1</v>
      </c>
      <c r="I742" s="16" t="b">
        <f t="shared" si="59"/>
        <v>1</v>
      </c>
      <c r="K742" s="14">
        <v>18075</v>
      </c>
      <c r="L742" s="14">
        <v>0</v>
      </c>
      <c r="M742" s="16"/>
    </row>
    <row r="743" spans="1:13" x14ac:dyDescent="0.3">
      <c r="A743" s="26">
        <f t="shared" si="55"/>
        <v>18</v>
      </c>
      <c r="B743" s="14">
        <v>18077</v>
      </c>
      <c r="C743" s="14">
        <f t="shared" si="56"/>
        <v>0</v>
      </c>
      <c r="D743" s="14" t="str">
        <f t="shared" si="57"/>
        <v>MOVES</v>
      </c>
      <c r="F743" s="16">
        <f t="shared" si="58"/>
        <v>36023</v>
      </c>
      <c r="G743" s="15" t="s">
        <v>3236</v>
      </c>
      <c r="H743" s="14">
        <v>1</v>
      </c>
      <c r="I743" s="16" t="b">
        <f t="shared" si="59"/>
        <v>1</v>
      </c>
      <c r="K743" s="14">
        <v>18077</v>
      </c>
      <c r="L743" s="14">
        <v>0</v>
      </c>
      <c r="M743" s="16"/>
    </row>
    <row r="744" spans="1:13" x14ac:dyDescent="0.3">
      <c r="A744" s="26">
        <f t="shared" si="55"/>
        <v>18</v>
      </c>
      <c r="B744" s="14">
        <v>18079</v>
      </c>
      <c r="C744" s="14">
        <f t="shared" si="56"/>
        <v>0</v>
      </c>
      <c r="D744" s="14" t="str">
        <f t="shared" si="57"/>
        <v>MOVES</v>
      </c>
      <c r="F744" s="16">
        <f t="shared" si="58"/>
        <v>36025</v>
      </c>
      <c r="G744" s="15" t="s">
        <v>3237</v>
      </c>
      <c r="H744" s="14">
        <v>1</v>
      </c>
      <c r="I744" s="16" t="b">
        <f t="shared" si="59"/>
        <v>1</v>
      </c>
      <c r="K744" s="14">
        <v>18079</v>
      </c>
      <c r="L744" s="14">
        <v>0</v>
      </c>
      <c r="M744" s="16"/>
    </row>
    <row r="745" spans="1:13" x14ac:dyDescent="0.3">
      <c r="A745" s="26">
        <f t="shared" si="55"/>
        <v>18</v>
      </c>
      <c r="B745" s="14">
        <v>18081</v>
      </c>
      <c r="C745" s="14">
        <f t="shared" si="56"/>
        <v>0</v>
      </c>
      <c r="D745" s="14" t="str">
        <f t="shared" si="57"/>
        <v>MOVES</v>
      </c>
      <c r="F745" s="16">
        <f t="shared" si="58"/>
        <v>36027</v>
      </c>
      <c r="G745" s="15" t="s">
        <v>3238</v>
      </c>
      <c r="H745" s="14">
        <v>1</v>
      </c>
      <c r="I745" s="16" t="b">
        <f t="shared" si="59"/>
        <v>1</v>
      </c>
      <c r="K745" s="14">
        <v>18081</v>
      </c>
      <c r="L745" s="14">
        <v>0</v>
      </c>
      <c r="M745" s="16"/>
    </row>
    <row r="746" spans="1:13" x14ac:dyDescent="0.3">
      <c r="A746" s="26">
        <f t="shared" si="55"/>
        <v>18</v>
      </c>
      <c r="B746" s="14">
        <v>18083</v>
      </c>
      <c r="C746" s="14">
        <f t="shared" si="56"/>
        <v>0</v>
      </c>
      <c r="D746" s="14" t="str">
        <f t="shared" si="57"/>
        <v>MOVES</v>
      </c>
      <c r="F746" s="16">
        <f t="shared" si="58"/>
        <v>36029</v>
      </c>
      <c r="G746" s="15" t="s">
        <v>3239</v>
      </c>
      <c r="H746" s="14">
        <v>1</v>
      </c>
      <c r="I746" s="16" t="b">
        <f t="shared" si="59"/>
        <v>1</v>
      </c>
      <c r="K746" s="14">
        <v>18083</v>
      </c>
      <c r="L746" s="14">
        <v>0</v>
      </c>
      <c r="M746" s="16"/>
    </row>
    <row r="747" spans="1:13" x14ac:dyDescent="0.3">
      <c r="A747" s="26">
        <f t="shared" si="55"/>
        <v>18</v>
      </c>
      <c r="B747" s="14">
        <v>18085</v>
      </c>
      <c r="C747" s="14">
        <f t="shared" si="56"/>
        <v>0</v>
      </c>
      <c r="D747" s="14" t="str">
        <f t="shared" si="57"/>
        <v>MOVES</v>
      </c>
      <c r="F747" s="16">
        <f t="shared" si="58"/>
        <v>36031</v>
      </c>
      <c r="G747" s="15" t="s">
        <v>3240</v>
      </c>
      <c r="H747" s="14">
        <v>1</v>
      </c>
      <c r="I747" s="16" t="b">
        <f t="shared" si="59"/>
        <v>1</v>
      </c>
      <c r="K747" s="14">
        <v>18085</v>
      </c>
      <c r="L747" s="14">
        <v>0</v>
      </c>
      <c r="M747" s="16"/>
    </row>
    <row r="748" spans="1:13" x14ac:dyDescent="0.3">
      <c r="A748" s="26">
        <f t="shared" si="55"/>
        <v>18</v>
      </c>
      <c r="B748" s="14">
        <v>18087</v>
      </c>
      <c r="C748" s="14">
        <f t="shared" si="56"/>
        <v>0</v>
      </c>
      <c r="D748" s="14" t="str">
        <f t="shared" si="57"/>
        <v>MOVES</v>
      </c>
      <c r="F748" s="16">
        <f t="shared" si="58"/>
        <v>36033</v>
      </c>
      <c r="G748" s="15" t="s">
        <v>3241</v>
      </c>
      <c r="H748" s="14">
        <v>1</v>
      </c>
      <c r="I748" s="16" t="b">
        <f t="shared" si="59"/>
        <v>1</v>
      </c>
      <c r="K748" s="14">
        <v>18087</v>
      </c>
      <c r="L748" s="14">
        <v>0</v>
      </c>
      <c r="M748" s="16"/>
    </row>
    <row r="749" spans="1:13" x14ac:dyDescent="0.3">
      <c r="A749" s="26">
        <f t="shared" si="55"/>
        <v>18</v>
      </c>
      <c r="B749" s="14">
        <v>18089</v>
      </c>
      <c r="C749" s="14">
        <f t="shared" si="56"/>
        <v>1</v>
      </c>
      <c r="D749" s="14" t="str">
        <f t="shared" si="57"/>
        <v>MOVES</v>
      </c>
      <c r="F749" s="16">
        <f t="shared" si="58"/>
        <v>36035</v>
      </c>
      <c r="G749" s="15" t="s">
        <v>3242</v>
      </c>
      <c r="H749" s="14">
        <v>1</v>
      </c>
      <c r="I749" s="16" t="b">
        <f t="shared" si="59"/>
        <v>1</v>
      </c>
      <c r="K749" s="14">
        <v>18089</v>
      </c>
      <c r="L749" s="14">
        <v>1</v>
      </c>
      <c r="M749" s="16"/>
    </row>
    <row r="750" spans="1:13" x14ac:dyDescent="0.3">
      <c r="A750" s="26">
        <f t="shared" si="55"/>
        <v>18</v>
      </c>
      <c r="B750" s="14">
        <v>18091</v>
      </c>
      <c r="C750" s="14">
        <f t="shared" si="56"/>
        <v>0</v>
      </c>
      <c r="D750" s="14" t="str">
        <f t="shared" si="57"/>
        <v>MOVES</v>
      </c>
      <c r="F750" s="16">
        <f t="shared" si="58"/>
        <v>36037</v>
      </c>
      <c r="G750" s="15" t="s">
        <v>3243</v>
      </c>
      <c r="H750" s="14">
        <v>1</v>
      </c>
      <c r="I750" s="16" t="b">
        <f t="shared" si="59"/>
        <v>1</v>
      </c>
      <c r="K750" s="14">
        <v>18091</v>
      </c>
      <c r="L750" s="14">
        <v>0</v>
      </c>
      <c r="M750" s="16"/>
    </row>
    <row r="751" spans="1:13" x14ac:dyDescent="0.3">
      <c r="A751" s="26">
        <f t="shared" si="55"/>
        <v>18</v>
      </c>
      <c r="B751" s="14">
        <v>18093</v>
      </c>
      <c r="C751" s="14">
        <f t="shared" si="56"/>
        <v>0</v>
      </c>
      <c r="D751" s="14" t="str">
        <f t="shared" si="57"/>
        <v>MOVES</v>
      </c>
      <c r="F751" s="16">
        <f t="shared" si="58"/>
        <v>36039</v>
      </c>
      <c r="G751" s="15" t="s">
        <v>3244</v>
      </c>
      <c r="H751" s="14">
        <v>1</v>
      </c>
      <c r="I751" s="16" t="b">
        <f t="shared" si="59"/>
        <v>1</v>
      </c>
      <c r="K751" s="14">
        <v>18093</v>
      </c>
      <c r="L751" s="14">
        <v>0</v>
      </c>
      <c r="M751" s="16"/>
    </row>
    <row r="752" spans="1:13" x14ac:dyDescent="0.3">
      <c r="A752" s="26">
        <f t="shared" si="55"/>
        <v>18</v>
      </c>
      <c r="B752" s="14">
        <v>18095</v>
      </c>
      <c r="C752" s="14">
        <f t="shared" si="56"/>
        <v>0</v>
      </c>
      <c r="D752" s="14" t="str">
        <f t="shared" si="57"/>
        <v>MOVES</v>
      </c>
      <c r="F752" s="16">
        <f t="shared" si="58"/>
        <v>36041</v>
      </c>
      <c r="G752" s="15" t="s">
        <v>3245</v>
      </c>
      <c r="H752" s="14">
        <v>1</v>
      </c>
      <c r="I752" s="16" t="b">
        <f t="shared" si="59"/>
        <v>1</v>
      </c>
      <c r="K752" s="14">
        <v>18095</v>
      </c>
      <c r="L752" s="14">
        <v>0</v>
      </c>
      <c r="M752" s="16"/>
    </row>
    <row r="753" spans="1:13" x14ac:dyDescent="0.3">
      <c r="A753" s="26">
        <f t="shared" si="55"/>
        <v>18</v>
      </c>
      <c r="B753" s="14">
        <v>18097</v>
      </c>
      <c r="C753" s="14">
        <f t="shared" si="56"/>
        <v>0</v>
      </c>
      <c r="D753" s="14" t="str">
        <f t="shared" si="57"/>
        <v>MOVES</v>
      </c>
      <c r="F753" s="16">
        <f t="shared" si="58"/>
        <v>36043</v>
      </c>
      <c r="G753" s="15" t="s">
        <v>3246</v>
      </c>
      <c r="H753" s="14">
        <v>1</v>
      </c>
      <c r="I753" s="16" t="b">
        <f t="shared" si="59"/>
        <v>1</v>
      </c>
      <c r="K753" s="14">
        <v>18097</v>
      </c>
      <c r="L753" s="14">
        <v>0</v>
      </c>
      <c r="M753" s="16"/>
    </row>
    <row r="754" spans="1:13" x14ac:dyDescent="0.3">
      <c r="A754" s="26">
        <f t="shared" si="55"/>
        <v>18</v>
      </c>
      <c r="B754" s="14">
        <v>18099</v>
      </c>
      <c r="C754" s="14">
        <f t="shared" si="56"/>
        <v>0</v>
      </c>
      <c r="D754" s="14" t="str">
        <f t="shared" si="57"/>
        <v>MOVES</v>
      </c>
      <c r="F754" s="16">
        <f t="shared" si="58"/>
        <v>36045</v>
      </c>
      <c r="G754" s="15" t="s">
        <v>3247</v>
      </c>
      <c r="H754" s="14">
        <v>1</v>
      </c>
      <c r="I754" s="16" t="b">
        <f t="shared" si="59"/>
        <v>1</v>
      </c>
      <c r="K754" s="14">
        <v>18099</v>
      </c>
      <c r="L754" s="14">
        <v>0</v>
      </c>
      <c r="M754" s="16"/>
    </row>
    <row r="755" spans="1:13" x14ac:dyDescent="0.3">
      <c r="A755" s="26">
        <f t="shared" si="55"/>
        <v>18</v>
      </c>
      <c r="B755" s="14">
        <v>18101</v>
      </c>
      <c r="C755" s="14">
        <f t="shared" si="56"/>
        <v>0</v>
      </c>
      <c r="D755" s="14" t="str">
        <f t="shared" si="57"/>
        <v>MOVES</v>
      </c>
      <c r="F755" s="16">
        <f t="shared" si="58"/>
        <v>36047</v>
      </c>
      <c r="G755" s="15" t="s">
        <v>3248</v>
      </c>
      <c r="H755" s="14">
        <v>1</v>
      </c>
      <c r="I755" s="16" t="b">
        <f t="shared" si="59"/>
        <v>1</v>
      </c>
      <c r="K755" s="14">
        <v>18101</v>
      </c>
      <c r="L755" s="14">
        <v>0</v>
      </c>
      <c r="M755" s="16"/>
    </row>
    <row r="756" spans="1:13" x14ac:dyDescent="0.3">
      <c r="A756" s="26">
        <f t="shared" si="55"/>
        <v>18</v>
      </c>
      <c r="B756" s="14">
        <v>18103</v>
      </c>
      <c r="C756" s="14">
        <f t="shared" si="56"/>
        <v>0</v>
      </c>
      <c r="D756" s="14" t="str">
        <f t="shared" si="57"/>
        <v>MOVES</v>
      </c>
      <c r="F756" s="16">
        <f t="shared" si="58"/>
        <v>36049</v>
      </c>
      <c r="G756" s="15" t="s">
        <v>3249</v>
      </c>
      <c r="H756" s="14">
        <v>1</v>
      </c>
      <c r="I756" s="16" t="b">
        <f t="shared" si="59"/>
        <v>1</v>
      </c>
      <c r="K756" s="14">
        <v>18103</v>
      </c>
      <c r="L756" s="14">
        <v>0</v>
      </c>
      <c r="M756" s="16"/>
    </row>
    <row r="757" spans="1:13" x14ac:dyDescent="0.3">
      <c r="A757" s="26">
        <f t="shared" si="55"/>
        <v>18</v>
      </c>
      <c r="B757" s="14">
        <v>18105</v>
      </c>
      <c r="C757" s="14">
        <f t="shared" si="56"/>
        <v>0</v>
      </c>
      <c r="D757" s="14" t="str">
        <f t="shared" si="57"/>
        <v>MOVES</v>
      </c>
      <c r="F757" s="16">
        <f t="shared" si="58"/>
        <v>36051</v>
      </c>
      <c r="G757" s="15" t="s">
        <v>3250</v>
      </c>
      <c r="H757" s="14">
        <v>1</v>
      </c>
      <c r="I757" s="16" t="b">
        <f t="shared" si="59"/>
        <v>1</v>
      </c>
      <c r="K757" s="14">
        <v>18105</v>
      </c>
      <c r="L757" s="14">
        <v>0</v>
      </c>
      <c r="M757" s="16"/>
    </row>
    <row r="758" spans="1:13" x14ac:dyDescent="0.3">
      <c r="A758" s="26">
        <f t="shared" si="55"/>
        <v>18</v>
      </c>
      <c r="B758" s="14">
        <v>18107</v>
      </c>
      <c r="C758" s="14">
        <f t="shared" si="56"/>
        <v>0</v>
      </c>
      <c r="D758" s="14" t="str">
        <f t="shared" si="57"/>
        <v>MOVES</v>
      </c>
      <c r="F758" s="16">
        <f t="shared" si="58"/>
        <v>36053</v>
      </c>
      <c r="G758" s="15" t="s">
        <v>3251</v>
      </c>
      <c r="H758" s="14">
        <v>1</v>
      </c>
      <c r="I758" s="16" t="b">
        <f t="shared" si="59"/>
        <v>1</v>
      </c>
      <c r="K758" s="14">
        <v>18107</v>
      </c>
      <c r="L758" s="14">
        <v>0</v>
      </c>
      <c r="M758" s="16"/>
    </row>
    <row r="759" spans="1:13" x14ac:dyDescent="0.3">
      <c r="A759" s="26">
        <f t="shared" si="55"/>
        <v>18</v>
      </c>
      <c r="B759" s="14">
        <v>18109</v>
      </c>
      <c r="C759" s="14">
        <f t="shared" si="56"/>
        <v>0</v>
      </c>
      <c r="D759" s="14" t="str">
        <f t="shared" si="57"/>
        <v>MOVES</v>
      </c>
      <c r="F759" s="16">
        <f t="shared" si="58"/>
        <v>36055</v>
      </c>
      <c r="G759" s="15" t="s">
        <v>3252</v>
      </c>
      <c r="H759" s="14">
        <v>1</v>
      </c>
      <c r="I759" s="16" t="b">
        <f t="shared" si="59"/>
        <v>1</v>
      </c>
      <c r="K759" s="14">
        <v>18109</v>
      </c>
      <c r="L759" s="14">
        <v>0</v>
      </c>
      <c r="M759" s="16"/>
    </row>
    <row r="760" spans="1:13" x14ac:dyDescent="0.3">
      <c r="A760" s="26">
        <f t="shared" si="55"/>
        <v>18</v>
      </c>
      <c r="B760" s="14">
        <v>18111</v>
      </c>
      <c r="C760" s="14">
        <f t="shared" si="56"/>
        <v>0</v>
      </c>
      <c r="D760" s="14" t="str">
        <f t="shared" si="57"/>
        <v>MOVES</v>
      </c>
      <c r="F760" s="16">
        <f t="shared" si="58"/>
        <v>36057</v>
      </c>
      <c r="G760" s="15" t="s">
        <v>3253</v>
      </c>
      <c r="H760" s="14">
        <v>1</v>
      </c>
      <c r="I760" s="16" t="b">
        <f t="shared" si="59"/>
        <v>1</v>
      </c>
      <c r="K760" s="14">
        <v>18111</v>
      </c>
      <c r="L760" s="14">
        <v>0</v>
      </c>
      <c r="M760" s="16"/>
    </row>
    <row r="761" spans="1:13" x14ac:dyDescent="0.3">
      <c r="A761" s="26">
        <f t="shared" si="55"/>
        <v>18</v>
      </c>
      <c r="B761" s="14">
        <v>18113</v>
      </c>
      <c r="C761" s="14">
        <f t="shared" si="56"/>
        <v>0</v>
      </c>
      <c r="D761" s="14" t="str">
        <f t="shared" si="57"/>
        <v>MOVES</v>
      </c>
      <c r="F761" s="16">
        <f t="shared" si="58"/>
        <v>36059</v>
      </c>
      <c r="G761" s="15" t="s">
        <v>3254</v>
      </c>
      <c r="H761" s="14">
        <v>1</v>
      </c>
      <c r="I761" s="16" t="b">
        <f t="shared" si="59"/>
        <v>1</v>
      </c>
      <c r="K761" s="14">
        <v>18113</v>
      </c>
      <c r="L761" s="14">
        <v>0</v>
      </c>
      <c r="M761" s="16"/>
    </row>
    <row r="762" spans="1:13" x14ac:dyDescent="0.3">
      <c r="A762" s="26">
        <f t="shared" si="55"/>
        <v>18</v>
      </c>
      <c r="B762" s="14">
        <v>18115</v>
      </c>
      <c r="C762" s="14">
        <f t="shared" si="56"/>
        <v>0</v>
      </c>
      <c r="D762" s="14" t="str">
        <f t="shared" si="57"/>
        <v>MOVES</v>
      </c>
      <c r="F762" s="16">
        <f t="shared" si="58"/>
        <v>36061</v>
      </c>
      <c r="G762" s="15" t="s">
        <v>3255</v>
      </c>
      <c r="H762" s="14">
        <v>1</v>
      </c>
      <c r="I762" s="16" t="b">
        <f t="shared" si="59"/>
        <v>1</v>
      </c>
      <c r="K762" s="14">
        <v>18115</v>
      </c>
      <c r="L762" s="14">
        <v>0</v>
      </c>
      <c r="M762" s="16"/>
    </row>
    <row r="763" spans="1:13" x14ac:dyDescent="0.3">
      <c r="A763" s="26">
        <f t="shared" si="55"/>
        <v>18</v>
      </c>
      <c r="B763" s="14">
        <v>18117</v>
      </c>
      <c r="C763" s="14">
        <f t="shared" si="56"/>
        <v>0</v>
      </c>
      <c r="D763" s="14" t="str">
        <f t="shared" si="57"/>
        <v>MOVES</v>
      </c>
      <c r="F763" s="16">
        <f t="shared" si="58"/>
        <v>36063</v>
      </c>
      <c r="G763" s="15" t="s">
        <v>3256</v>
      </c>
      <c r="H763" s="14">
        <v>1</v>
      </c>
      <c r="I763" s="16" t="b">
        <f t="shared" si="59"/>
        <v>1</v>
      </c>
      <c r="K763" s="14">
        <v>18117</v>
      </c>
      <c r="L763" s="14">
        <v>0</v>
      </c>
      <c r="M763" s="16"/>
    </row>
    <row r="764" spans="1:13" x14ac:dyDescent="0.3">
      <c r="A764" s="26">
        <f t="shared" si="55"/>
        <v>18</v>
      </c>
      <c r="B764" s="14">
        <v>18119</v>
      </c>
      <c r="C764" s="14">
        <f t="shared" si="56"/>
        <v>0</v>
      </c>
      <c r="D764" s="14" t="str">
        <f t="shared" si="57"/>
        <v>MOVES</v>
      </c>
      <c r="F764" s="16">
        <f t="shared" si="58"/>
        <v>36065</v>
      </c>
      <c r="G764" s="15" t="s">
        <v>3257</v>
      </c>
      <c r="H764" s="14">
        <v>1</v>
      </c>
      <c r="I764" s="16" t="b">
        <f t="shared" si="59"/>
        <v>1</v>
      </c>
      <c r="K764" s="14">
        <v>18119</v>
      </c>
      <c r="L764" s="14">
        <v>0</v>
      </c>
      <c r="M764" s="16"/>
    </row>
    <row r="765" spans="1:13" x14ac:dyDescent="0.3">
      <c r="A765" s="26">
        <f t="shared" si="55"/>
        <v>18</v>
      </c>
      <c r="B765" s="14">
        <v>18121</v>
      </c>
      <c r="C765" s="14">
        <f t="shared" si="56"/>
        <v>0</v>
      </c>
      <c r="D765" s="14" t="str">
        <f t="shared" si="57"/>
        <v>MOVES</v>
      </c>
      <c r="F765" s="16">
        <f t="shared" si="58"/>
        <v>36067</v>
      </c>
      <c r="G765" s="15" t="s">
        <v>3258</v>
      </c>
      <c r="H765" s="14">
        <v>1</v>
      </c>
      <c r="I765" s="16" t="b">
        <f t="shared" si="59"/>
        <v>1</v>
      </c>
      <c r="K765" s="14">
        <v>18121</v>
      </c>
      <c r="L765" s="14">
        <v>0</v>
      </c>
      <c r="M765" s="16"/>
    </row>
    <row r="766" spans="1:13" x14ac:dyDescent="0.3">
      <c r="A766" s="26">
        <f t="shared" si="55"/>
        <v>18</v>
      </c>
      <c r="B766" s="14">
        <v>18123</v>
      </c>
      <c r="C766" s="14">
        <f t="shared" si="56"/>
        <v>0</v>
      </c>
      <c r="D766" s="14" t="str">
        <f t="shared" si="57"/>
        <v>MOVES</v>
      </c>
      <c r="F766" s="16">
        <f t="shared" si="58"/>
        <v>36069</v>
      </c>
      <c r="G766" s="15" t="s">
        <v>3259</v>
      </c>
      <c r="H766" s="14">
        <v>1</v>
      </c>
      <c r="I766" s="16" t="b">
        <f t="shared" si="59"/>
        <v>1</v>
      </c>
      <c r="K766" s="14">
        <v>18123</v>
      </c>
      <c r="L766" s="14">
        <v>0</v>
      </c>
      <c r="M766" s="16"/>
    </row>
    <row r="767" spans="1:13" x14ac:dyDescent="0.3">
      <c r="A767" s="26">
        <f t="shared" si="55"/>
        <v>18</v>
      </c>
      <c r="B767" s="14">
        <v>18125</v>
      </c>
      <c r="C767" s="14">
        <f t="shared" si="56"/>
        <v>0</v>
      </c>
      <c r="D767" s="14" t="str">
        <f t="shared" si="57"/>
        <v>MOVES</v>
      </c>
      <c r="F767" s="16">
        <f t="shared" si="58"/>
        <v>36071</v>
      </c>
      <c r="G767" s="15" t="s">
        <v>3260</v>
      </c>
      <c r="H767" s="14">
        <v>1</v>
      </c>
      <c r="I767" s="16" t="b">
        <f t="shared" si="59"/>
        <v>1</v>
      </c>
      <c r="K767" s="14">
        <v>18125</v>
      </c>
      <c r="L767" s="14">
        <v>0</v>
      </c>
      <c r="M767" s="16"/>
    </row>
    <row r="768" spans="1:13" x14ac:dyDescent="0.3">
      <c r="A768" s="26">
        <f t="shared" si="55"/>
        <v>18</v>
      </c>
      <c r="B768" s="14">
        <v>18127</v>
      </c>
      <c r="C768" s="14">
        <f t="shared" si="56"/>
        <v>1</v>
      </c>
      <c r="D768" s="14" t="str">
        <f t="shared" si="57"/>
        <v>MOVES</v>
      </c>
      <c r="F768" s="16">
        <f t="shared" si="58"/>
        <v>36073</v>
      </c>
      <c r="G768" s="15" t="s">
        <v>3261</v>
      </c>
      <c r="H768" s="14">
        <v>1</v>
      </c>
      <c r="I768" s="16" t="b">
        <f t="shared" si="59"/>
        <v>1</v>
      </c>
      <c r="K768" s="14">
        <v>18127</v>
      </c>
      <c r="L768" s="14">
        <v>1</v>
      </c>
      <c r="M768" s="16"/>
    </row>
    <row r="769" spans="1:13" x14ac:dyDescent="0.3">
      <c r="A769" s="26">
        <f t="shared" si="55"/>
        <v>18</v>
      </c>
      <c r="B769" s="14">
        <v>18129</v>
      </c>
      <c r="C769" s="14">
        <f t="shared" si="56"/>
        <v>0</v>
      </c>
      <c r="D769" s="14" t="str">
        <f t="shared" si="57"/>
        <v>MOVES</v>
      </c>
      <c r="F769" s="16">
        <f t="shared" si="58"/>
        <v>36075</v>
      </c>
      <c r="G769" s="15" t="s">
        <v>3262</v>
      </c>
      <c r="H769" s="14">
        <v>1</v>
      </c>
      <c r="I769" s="16" t="b">
        <f t="shared" si="59"/>
        <v>1</v>
      </c>
      <c r="K769" s="14">
        <v>18129</v>
      </c>
      <c r="L769" s="14">
        <v>0</v>
      </c>
      <c r="M769" s="16"/>
    </row>
    <row r="770" spans="1:13" x14ac:dyDescent="0.3">
      <c r="A770" s="26">
        <f t="shared" si="55"/>
        <v>18</v>
      </c>
      <c r="B770" s="14">
        <v>18131</v>
      </c>
      <c r="C770" s="14">
        <f t="shared" si="56"/>
        <v>0</v>
      </c>
      <c r="D770" s="14" t="str">
        <f t="shared" si="57"/>
        <v>MOVES</v>
      </c>
      <c r="F770" s="16">
        <f t="shared" si="58"/>
        <v>36077</v>
      </c>
      <c r="G770" s="15" t="s">
        <v>3263</v>
      </c>
      <c r="H770" s="14">
        <v>1</v>
      </c>
      <c r="I770" s="16" t="b">
        <f t="shared" si="59"/>
        <v>1</v>
      </c>
      <c r="K770" s="14">
        <v>18131</v>
      </c>
      <c r="L770" s="14">
        <v>0</v>
      </c>
      <c r="M770" s="16"/>
    </row>
    <row r="771" spans="1:13" x14ac:dyDescent="0.3">
      <c r="A771" s="26">
        <f t="shared" si="55"/>
        <v>18</v>
      </c>
      <c r="B771" s="14">
        <v>18133</v>
      </c>
      <c r="C771" s="14">
        <f t="shared" si="56"/>
        <v>0</v>
      </c>
      <c r="D771" s="14" t="str">
        <f t="shared" si="57"/>
        <v>MOVES</v>
      </c>
      <c r="F771" s="16">
        <f t="shared" si="58"/>
        <v>36079</v>
      </c>
      <c r="G771" s="15" t="s">
        <v>3264</v>
      </c>
      <c r="H771" s="14">
        <v>1</v>
      </c>
      <c r="I771" s="16" t="b">
        <f t="shared" si="59"/>
        <v>1</v>
      </c>
      <c r="K771" s="14">
        <v>18133</v>
      </c>
      <c r="L771" s="14">
        <v>0</v>
      </c>
      <c r="M771" s="16"/>
    </row>
    <row r="772" spans="1:13" x14ac:dyDescent="0.3">
      <c r="A772" s="26">
        <f t="shared" si="55"/>
        <v>18</v>
      </c>
      <c r="B772" s="14">
        <v>18135</v>
      </c>
      <c r="C772" s="14">
        <f t="shared" si="56"/>
        <v>0</v>
      </c>
      <c r="D772" s="14" t="str">
        <f t="shared" si="57"/>
        <v>MOVES</v>
      </c>
      <c r="F772" s="16">
        <f t="shared" si="58"/>
        <v>36081</v>
      </c>
      <c r="G772" s="15" t="s">
        <v>3265</v>
      </c>
      <c r="H772" s="14">
        <v>1</v>
      </c>
      <c r="I772" s="16" t="b">
        <f t="shared" si="59"/>
        <v>1</v>
      </c>
      <c r="K772" s="14">
        <v>18135</v>
      </c>
      <c r="L772" s="14">
        <v>0</v>
      </c>
      <c r="M772" s="16"/>
    </row>
    <row r="773" spans="1:13" x14ac:dyDescent="0.3">
      <c r="A773" s="26">
        <f t="shared" si="55"/>
        <v>18</v>
      </c>
      <c r="B773" s="14">
        <v>18137</v>
      </c>
      <c r="C773" s="14">
        <f t="shared" si="56"/>
        <v>0</v>
      </c>
      <c r="D773" s="14" t="str">
        <f t="shared" si="57"/>
        <v>MOVES</v>
      </c>
      <c r="F773" s="16">
        <f t="shared" si="58"/>
        <v>36083</v>
      </c>
      <c r="G773" s="15" t="s">
        <v>3266</v>
      </c>
      <c r="H773" s="14">
        <v>1</v>
      </c>
      <c r="I773" s="16" t="b">
        <f t="shared" si="59"/>
        <v>1</v>
      </c>
      <c r="K773" s="14">
        <v>18137</v>
      </c>
      <c r="L773" s="14">
        <v>0</v>
      </c>
      <c r="M773" s="16"/>
    </row>
    <row r="774" spans="1:13" x14ac:dyDescent="0.3">
      <c r="A774" s="26">
        <f t="shared" ref="A774:A837" si="60">TRUNC(B774/1000,0)</f>
        <v>18</v>
      </c>
      <c r="B774" s="14">
        <v>18139</v>
      </c>
      <c r="C774" s="14">
        <f t="shared" ref="C774:C837" si="61">IF(ISNA(VLOOKUP(B774,$F$4:$H$1697,3,FALSE)),VLOOKUP(B774,$K$4:$L$3233,2,FALSE),VLOOKUP(B774,$F$4:$H$1697,3,FALSE))</f>
        <v>0</v>
      </c>
      <c r="D774" s="14" t="str">
        <f t="shared" ref="D774:D837" si="62">IF(ISNA(VLOOKUP(B774,$F$4:$H$1697,3,FALSE)),"MOVES","Submittal")</f>
        <v>MOVES</v>
      </c>
      <c r="F774" s="16">
        <f t="shared" ref="F774:F837" si="63">MID(G774,2,5)*1</f>
        <v>36085</v>
      </c>
      <c r="G774" s="15" t="s">
        <v>3267</v>
      </c>
      <c r="H774" s="14">
        <v>1</v>
      </c>
      <c r="I774" s="16" t="b">
        <f t="shared" ref="I774:I837" si="64">VLOOKUP(F774,$K$4:$L$3233,2,FALSE)=H774</f>
        <v>1</v>
      </c>
      <c r="K774" s="14">
        <v>18139</v>
      </c>
      <c r="L774" s="14">
        <v>0</v>
      </c>
      <c r="M774" s="16"/>
    </row>
    <row r="775" spans="1:13" x14ac:dyDescent="0.3">
      <c r="A775" s="26">
        <f t="shared" si="60"/>
        <v>18</v>
      </c>
      <c r="B775" s="14">
        <v>18141</v>
      </c>
      <c r="C775" s="14">
        <f t="shared" si="61"/>
        <v>0</v>
      </c>
      <c r="D775" s="14" t="str">
        <f t="shared" si="62"/>
        <v>MOVES</v>
      </c>
      <c r="F775" s="16">
        <f t="shared" si="63"/>
        <v>36087</v>
      </c>
      <c r="G775" s="15" t="s">
        <v>3268</v>
      </c>
      <c r="H775" s="14">
        <v>1</v>
      </c>
      <c r="I775" s="16" t="b">
        <f t="shared" si="64"/>
        <v>1</v>
      </c>
      <c r="K775" s="14">
        <v>18141</v>
      </c>
      <c r="L775" s="14">
        <v>0</v>
      </c>
      <c r="M775" s="16"/>
    </row>
    <row r="776" spans="1:13" x14ac:dyDescent="0.3">
      <c r="A776" s="26">
        <f t="shared" si="60"/>
        <v>18</v>
      </c>
      <c r="B776" s="14">
        <v>18143</v>
      </c>
      <c r="C776" s="14">
        <f t="shared" si="61"/>
        <v>0</v>
      </c>
      <c r="D776" s="14" t="str">
        <f t="shared" si="62"/>
        <v>MOVES</v>
      </c>
      <c r="F776" s="16">
        <f t="shared" si="63"/>
        <v>36089</v>
      </c>
      <c r="G776" s="15" t="s">
        <v>3269</v>
      </c>
      <c r="H776" s="14">
        <v>1</v>
      </c>
      <c r="I776" s="16" t="b">
        <f t="shared" si="64"/>
        <v>1</v>
      </c>
      <c r="K776" s="14">
        <v>18143</v>
      </c>
      <c r="L776" s="14">
        <v>0</v>
      </c>
      <c r="M776" s="16"/>
    </row>
    <row r="777" spans="1:13" x14ac:dyDescent="0.3">
      <c r="A777" s="26">
        <f t="shared" si="60"/>
        <v>18</v>
      </c>
      <c r="B777" s="14">
        <v>18145</v>
      </c>
      <c r="C777" s="14">
        <f t="shared" si="61"/>
        <v>0</v>
      </c>
      <c r="D777" s="14" t="str">
        <f t="shared" si="62"/>
        <v>MOVES</v>
      </c>
      <c r="F777" s="16">
        <f t="shared" si="63"/>
        <v>36091</v>
      </c>
      <c r="G777" s="15" t="s">
        <v>3270</v>
      </c>
      <c r="H777" s="14">
        <v>1</v>
      </c>
      <c r="I777" s="16" t="b">
        <f t="shared" si="64"/>
        <v>1</v>
      </c>
      <c r="K777" s="14">
        <v>18145</v>
      </c>
      <c r="L777" s="14">
        <v>0</v>
      </c>
      <c r="M777" s="16"/>
    </row>
    <row r="778" spans="1:13" x14ac:dyDescent="0.3">
      <c r="A778" s="26">
        <f t="shared" si="60"/>
        <v>18</v>
      </c>
      <c r="B778" s="14">
        <v>18147</v>
      </c>
      <c r="C778" s="14">
        <f t="shared" si="61"/>
        <v>0</v>
      </c>
      <c r="D778" s="14" t="str">
        <f t="shared" si="62"/>
        <v>MOVES</v>
      </c>
      <c r="F778" s="16">
        <f t="shared" si="63"/>
        <v>36093</v>
      </c>
      <c r="G778" s="15" t="s">
        <v>3271</v>
      </c>
      <c r="H778" s="14">
        <v>1</v>
      </c>
      <c r="I778" s="16" t="b">
        <f t="shared" si="64"/>
        <v>1</v>
      </c>
      <c r="K778" s="14">
        <v>18147</v>
      </c>
      <c r="L778" s="14">
        <v>0</v>
      </c>
      <c r="M778" s="16"/>
    </row>
    <row r="779" spans="1:13" x14ac:dyDescent="0.3">
      <c r="A779" s="26">
        <f t="shared" si="60"/>
        <v>18</v>
      </c>
      <c r="B779" s="14">
        <v>18149</v>
      </c>
      <c r="C779" s="14">
        <f t="shared" si="61"/>
        <v>0</v>
      </c>
      <c r="D779" s="14" t="str">
        <f t="shared" si="62"/>
        <v>MOVES</v>
      </c>
      <c r="F779" s="16">
        <f t="shared" si="63"/>
        <v>36095</v>
      </c>
      <c r="G779" s="15" t="s">
        <v>3272</v>
      </c>
      <c r="H779" s="14">
        <v>1</v>
      </c>
      <c r="I779" s="16" t="b">
        <f t="shared" si="64"/>
        <v>1</v>
      </c>
      <c r="K779" s="14">
        <v>18149</v>
      </c>
      <c r="L779" s="14">
        <v>0</v>
      </c>
      <c r="M779" s="16"/>
    </row>
    <row r="780" spans="1:13" x14ac:dyDescent="0.3">
      <c r="A780" s="26">
        <f t="shared" si="60"/>
        <v>18</v>
      </c>
      <c r="B780" s="14">
        <v>18151</v>
      </c>
      <c r="C780" s="14">
        <f t="shared" si="61"/>
        <v>0</v>
      </c>
      <c r="D780" s="14" t="str">
        <f t="shared" si="62"/>
        <v>MOVES</v>
      </c>
      <c r="F780" s="16">
        <f t="shared" si="63"/>
        <v>36097</v>
      </c>
      <c r="G780" s="15" t="s">
        <v>3273</v>
      </c>
      <c r="H780" s="14">
        <v>1</v>
      </c>
      <c r="I780" s="16" t="b">
        <f t="shared" si="64"/>
        <v>1</v>
      </c>
      <c r="K780" s="14">
        <v>18151</v>
      </c>
      <c r="L780" s="14">
        <v>0</v>
      </c>
      <c r="M780" s="16"/>
    </row>
    <row r="781" spans="1:13" x14ac:dyDescent="0.3">
      <c r="A781" s="26">
        <f t="shared" si="60"/>
        <v>18</v>
      </c>
      <c r="B781" s="14">
        <v>18153</v>
      </c>
      <c r="C781" s="14">
        <f t="shared" si="61"/>
        <v>0</v>
      </c>
      <c r="D781" s="14" t="str">
        <f t="shared" si="62"/>
        <v>MOVES</v>
      </c>
      <c r="F781" s="16">
        <f t="shared" si="63"/>
        <v>36099</v>
      </c>
      <c r="G781" s="15" t="s">
        <v>3274</v>
      </c>
      <c r="H781" s="14">
        <v>1</v>
      </c>
      <c r="I781" s="16" t="b">
        <f t="shared" si="64"/>
        <v>1</v>
      </c>
      <c r="K781" s="14">
        <v>18153</v>
      </c>
      <c r="L781" s="14">
        <v>0</v>
      </c>
      <c r="M781" s="16"/>
    </row>
    <row r="782" spans="1:13" x14ac:dyDescent="0.3">
      <c r="A782" s="26">
        <f t="shared" si="60"/>
        <v>18</v>
      </c>
      <c r="B782" s="14">
        <v>18155</v>
      </c>
      <c r="C782" s="14">
        <f t="shared" si="61"/>
        <v>0</v>
      </c>
      <c r="D782" s="14" t="str">
        <f t="shared" si="62"/>
        <v>MOVES</v>
      </c>
      <c r="F782" s="16">
        <f t="shared" si="63"/>
        <v>36101</v>
      </c>
      <c r="G782" s="15" t="s">
        <v>3275</v>
      </c>
      <c r="H782" s="14">
        <v>1</v>
      </c>
      <c r="I782" s="16" t="b">
        <f t="shared" si="64"/>
        <v>1</v>
      </c>
      <c r="K782" s="14">
        <v>18155</v>
      </c>
      <c r="L782" s="14">
        <v>0</v>
      </c>
      <c r="M782" s="16"/>
    </row>
    <row r="783" spans="1:13" x14ac:dyDescent="0.3">
      <c r="A783" s="26">
        <f t="shared" si="60"/>
        <v>18</v>
      </c>
      <c r="B783" s="14">
        <v>18157</v>
      </c>
      <c r="C783" s="14">
        <f t="shared" si="61"/>
        <v>0</v>
      </c>
      <c r="D783" s="14" t="str">
        <f t="shared" si="62"/>
        <v>MOVES</v>
      </c>
      <c r="F783" s="16">
        <f t="shared" si="63"/>
        <v>36103</v>
      </c>
      <c r="G783" s="15" t="s">
        <v>3276</v>
      </c>
      <c r="H783" s="14">
        <v>1</v>
      </c>
      <c r="I783" s="16" t="b">
        <f t="shared" si="64"/>
        <v>1</v>
      </c>
      <c r="K783" s="14">
        <v>18157</v>
      </c>
      <c r="L783" s="14">
        <v>0</v>
      </c>
      <c r="M783" s="16"/>
    </row>
    <row r="784" spans="1:13" x14ac:dyDescent="0.3">
      <c r="A784" s="26">
        <f t="shared" si="60"/>
        <v>18</v>
      </c>
      <c r="B784" s="14">
        <v>18159</v>
      </c>
      <c r="C784" s="14">
        <f t="shared" si="61"/>
        <v>0</v>
      </c>
      <c r="D784" s="14" t="str">
        <f t="shared" si="62"/>
        <v>MOVES</v>
      </c>
      <c r="F784" s="16">
        <f t="shared" si="63"/>
        <v>36105</v>
      </c>
      <c r="G784" s="15" t="s">
        <v>3277</v>
      </c>
      <c r="H784" s="14">
        <v>1</v>
      </c>
      <c r="I784" s="16" t="b">
        <f t="shared" si="64"/>
        <v>1</v>
      </c>
      <c r="K784" s="14">
        <v>18159</v>
      </c>
      <c r="L784" s="14">
        <v>0</v>
      </c>
      <c r="M784" s="16"/>
    </row>
    <row r="785" spans="1:13" x14ac:dyDescent="0.3">
      <c r="A785" s="26">
        <f t="shared" si="60"/>
        <v>18</v>
      </c>
      <c r="B785" s="14">
        <v>18161</v>
      </c>
      <c r="C785" s="14">
        <f t="shared" si="61"/>
        <v>0</v>
      </c>
      <c r="D785" s="14" t="str">
        <f t="shared" si="62"/>
        <v>MOVES</v>
      </c>
      <c r="F785" s="16">
        <f t="shared" si="63"/>
        <v>36107</v>
      </c>
      <c r="G785" s="15" t="s">
        <v>3278</v>
      </c>
      <c r="H785" s="14">
        <v>1</v>
      </c>
      <c r="I785" s="16" t="b">
        <f t="shared" si="64"/>
        <v>1</v>
      </c>
      <c r="K785" s="14">
        <v>18161</v>
      </c>
      <c r="L785" s="14">
        <v>0</v>
      </c>
      <c r="M785" s="16"/>
    </row>
    <row r="786" spans="1:13" x14ac:dyDescent="0.3">
      <c r="A786" s="26">
        <f t="shared" si="60"/>
        <v>18</v>
      </c>
      <c r="B786" s="14">
        <v>18163</v>
      </c>
      <c r="C786" s="14">
        <f t="shared" si="61"/>
        <v>0</v>
      </c>
      <c r="D786" s="14" t="str">
        <f t="shared" si="62"/>
        <v>MOVES</v>
      </c>
      <c r="F786" s="16">
        <f t="shared" si="63"/>
        <v>36109</v>
      </c>
      <c r="G786" s="15" t="s">
        <v>3279</v>
      </c>
      <c r="H786" s="14">
        <v>1</v>
      </c>
      <c r="I786" s="16" t="b">
        <f t="shared" si="64"/>
        <v>1</v>
      </c>
      <c r="K786" s="14">
        <v>18163</v>
      </c>
      <c r="L786" s="14">
        <v>0</v>
      </c>
      <c r="M786" s="16"/>
    </row>
    <row r="787" spans="1:13" x14ac:dyDescent="0.3">
      <c r="A787" s="26">
        <f t="shared" si="60"/>
        <v>18</v>
      </c>
      <c r="B787" s="14">
        <v>18165</v>
      </c>
      <c r="C787" s="14">
        <f t="shared" si="61"/>
        <v>0</v>
      </c>
      <c r="D787" s="14" t="str">
        <f t="shared" si="62"/>
        <v>MOVES</v>
      </c>
      <c r="F787" s="16">
        <f t="shared" si="63"/>
        <v>36111</v>
      </c>
      <c r="G787" s="15" t="s">
        <v>3280</v>
      </c>
      <c r="H787" s="14">
        <v>1</v>
      </c>
      <c r="I787" s="16" t="b">
        <f t="shared" si="64"/>
        <v>1</v>
      </c>
      <c r="K787" s="14">
        <v>18165</v>
      </c>
      <c r="L787" s="14">
        <v>0</v>
      </c>
      <c r="M787" s="16"/>
    </row>
    <row r="788" spans="1:13" x14ac:dyDescent="0.3">
      <c r="A788" s="26">
        <f t="shared" si="60"/>
        <v>18</v>
      </c>
      <c r="B788" s="14">
        <v>18167</v>
      </c>
      <c r="C788" s="14">
        <f t="shared" si="61"/>
        <v>0</v>
      </c>
      <c r="D788" s="14" t="str">
        <f t="shared" si="62"/>
        <v>MOVES</v>
      </c>
      <c r="F788" s="16">
        <f t="shared" si="63"/>
        <v>36113</v>
      </c>
      <c r="G788" s="15" t="s">
        <v>3281</v>
      </c>
      <c r="H788" s="14">
        <v>1</v>
      </c>
      <c r="I788" s="16" t="b">
        <f t="shared" si="64"/>
        <v>1</v>
      </c>
      <c r="K788" s="14">
        <v>18167</v>
      </c>
      <c r="L788" s="14">
        <v>0</v>
      </c>
      <c r="M788" s="16"/>
    </row>
    <row r="789" spans="1:13" x14ac:dyDescent="0.3">
      <c r="A789" s="26">
        <f t="shared" si="60"/>
        <v>18</v>
      </c>
      <c r="B789" s="14">
        <v>18169</v>
      </c>
      <c r="C789" s="14">
        <f t="shared" si="61"/>
        <v>0</v>
      </c>
      <c r="D789" s="14" t="str">
        <f t="shared" si="62"/>
        <v>MOVES</v>
      </c>
      <c r="F789" s="16">
        <f t="shared" si="63"/>
        <v>36115</v>
      </c>
      <c r="G789" s="15" t="s">
        <v>3282</v>
      </c>
      <c r="H789" s="14">
        <v>1</v>
      </c>
      <c r="I789" s="16" t="b">
        <f t="shared" si="64"/>
        <v>1</v>
      </c>
      <c r="K789" s="14">
        <v>18169</v>
      </c>
      <c r="L789" s="14">
        <v>0</v>
      </c>
      <c r="M789" s="16"/>
    </row>
    <row r="790" spans="1:13" x14ac:dyDescent="0.3">
      <c r="A790" s="26">
        <f t="shared" si="60"/>
        <v>18</v>
      </c>
      <c r="B790" s="14">
        <v>18171</v>
      </c>
      <c r="C790" s="14">
        <f t="shared" si="61"/>
        <v>0</v>
      </c>
      <c r="D790" s="14" t="str">
        <f t="shared" si="62"/>
        <v>MOVES</v>
      </c>
      <c r="F790" s="16">
        <f t="shared" si="63"/>
        <v>36117</v>
      </c>
      <c r="G790" s="15" t="s">
        <v>3283</v>
      </c>
      <c r="H790" s="14">
        <v>1</v>
      </c>
      <c r="I790" s="16" t="b">
        <f t="shared" si="64"/>
        <v>1</v>
      </c>
      <c r="K790" s="14">
        <v>18171</v>
      </c>
      <c r="L790" s="14">
        <v>0</v>
      </c>
      <c r="M790" s="16"/>
    </row>
    <row r="791" spans="1:13" x14ac:dyDescent="0.3">
      <c r="A791" s="26">
        <f t="shared" si="60"/>
        <v>18</v>
      </c>
      <c r="B791" s="14">
        <v>18173</v>
      </c>
      <c r="C791" s="14">
        <f t="shared" si="61"/>
        <v>0</v>
      </c>
      <c r="D791" s="14" t="str">
        <f t="shared" si="62"/>
        <v>MOVES</v>
      </c>
      <c r="F791" s="16">
        <f t="shared" si="63"/>
        <v>36119</v>
      </c>
      <c r="G791" s="15" t="s">
        <v>3284</v>
      </c>
      <c r="H791" s="14">
        <v>1</v>
      </c>
      <c r="I791" s="16" t="b">
        <f t="shared" si="64"/>
        <v>1</v>
      </c>
      <c r="K791" s="14">
        <v>18173</v>
      </c>
      <c r="L791" s="14">
        <v>0</v>
      </c>
      <c r="M791" s="16"/>
    </row>
    <row r="792" spans="1:13" x14ac:dyDescent="0.3">
      <c r="A792" s="26">
        <f t="shared" si="60"/>
        <v>18</v>
      </c>
      <c r="B792" s="14">
        <v>18175</v>
      </c>
      <c r="C792" s="14">
        <f t="shared" si="61"/>
        <v>0</v>
      </c>
      <c r="D792" s="14" t="str">
        <f t="shared" si="62"/>
        <v>MOVES</v>
      </c>
      <c r="F792" s="16">
        <f t="shared" si="63"/>
        <v>36121</v>
      </c>
      <c r="G792" s="15" t="s">
        <v>3285</v>
      </c>
      <c r="H792" s="14">
        <v>1</v>
      </c>
      <c r="I792" s="16" t="b">
        <f t="shared" si="64"/>
        <v>1</v>
      </c>
      <c r="K792" s="14">
        <v>18175</v>
      </c>
      <c r="L792" s="14">
        <v>0</v>
      </c>
      <c r="M792" s="16"/>
    </row>
    <row r="793" spans="1:13" x14ac:dyDescent="0.3">
      <c r="A793" s="26">
        <f t="shared" si="60"/>
        <v>18</v>
      </c>
      <c r="B793" s="14">
        <v>18177</v>
      </c>
      <c r="C793" s="14">
        <f t="shared" si="61"/>
        <v>0</v>
      </c>
      <c r="D793" s="14" t="str">
        <f t="shared" si="62"/>
        <v>MOVES</v>
      </c>
      <c r="F793" s="16">
        <f t="shared" si="63"/>
        <v>36123</v>
      </c>
      <c r="G793" s="15" t="s">
        <v>3286</v>
      </c>
      <c r="H793" s="14">
        <v>1</v>
      </c>
      <c r="I793" s="16" t="b">
        <f t="shared" si="64"/>
        <v>1</v>
      </c>
      <c r="K793" s="14">
        <v>18177</v>
      </c>
      <c r="L793" s="14">
        <v>0</v>
      </c>
      <c r="M793" s="16"/>
    </row>
    <row r="794" spans="1:13" x14ac:dyDescent="0.3">
      <c r="A794" s="26">
        <f t="shared" si="60"/>
        <v>18</v>
      </c>
      <c r="B794" s="14">
        <v>18179</v>
      </c>
      <c r="C794" s="14">
        <f t="shared" si="61"/>
        <v>0</v>
      </c>
      <c r="D794" s="14" t="str">
        <f t="shared" si="62"/>
        <v>MOVES</v>
      </c>
      <c r="F794" s="16">
        <f t="shared" si="63"/>
        <v>37001</v>
      </c>
      <c r="G794" s="15" t="s">
        <v>3287</v>
      </c>
      <c r="H794" s="14">
        <v>1</v>
      </c>
      <c r="I794" s="16" t="b">
        <f t="shared" si="64"/>
        <v>1</v>
      </c>
      <c r="K794" s="14">
        <v>18179</v>
      </c>
      <c r="L794" s="14">
        <v>0</v>
      </c>
      <c r="M794" s="16"/>
    </row>
    <row r="795" spans="1:13" x14ac:dyDescent="0.3">
      <c r="A795" s="26">
        <f t="shared" si="60"/>
        <v>18</v>
      </c>
      <c r="B795" s="14">
        <v>18181</v>
      </c>
      <c r="C795" s="14">
        <f t="shared" si="61"/>
        <v>0</v>
      </c>
      <c r="D795" s="14" t="str">
        <f t="shared" si="62"/>
        <v>MOVES</v>
      </c>
      <c r="F795" s="16">
        <f t="shared" si="63"/>
        <v>37003</v>
      </c>
      <c r="G795" s="15" t="s">
        <v>3288</v>
      </c>
      <c r="H795" s="14">
        <v>0</v>
      </c>
      <c r="I795" s="16" t="b">
        <f t="shared" si="64"/>
        <v>1</v>
      </c>
      <c r="K795" s="14">
        <v>18181</v>
      </c>
      <c r="L795" s="14">
        <v>0</v>
      </c>
      <c r="M795" s="16"/>
    </row>
    <row r="796" spans="1:13" x14ac:dyDescent="0.3">
      <c r="A796" s="26">
        <f t="shared" si="60"/>
        <v>18</v>
      </c>
      <c r="B796" s="14">
        <v>18183</v>
      </c>
      <c r="C796" s="14">
        <f t="shared" si="61"/>
        <v>0</v>
      </c>
      <c r="D796" s="14" t="str">
        <f t="shared" si="62"/>
        <v>MOVES</v>
      </c>
      <c r="F796" s="16">
        <f t="shared" si="63"/>
        <v>37005</v>
      </c>
      <c r="G796" s="15" t="s">
        <v>3289</v>
      </c>
      <c r="H796" s="14">
        <v>0</v>
      </c>
      <c r="I796" s="16" t="b">
        <f t="shared" si="64"/>
        <v>1</v>
      </c>
      <c r="K796" s="14">
        <v>18183</v>
      </c>
      <c r="L796" s="14">
        <v>0</v>
      </c>
      <c r="M796" s="16"/>
    </row>
    <row r="797" spans="1:13" x14ac:dyDescent="0.3">
      <c r="A797" s="26">
        <f t="shared" si="60"/>
        <v>19</v>
      </c>
      <c r="B797" s="14">
        <v>19001</v>
      </c>
      <c r="C797" s="14">
        <f t="shared" si="61"/>
        <v>0</v>
      </c>
      <c r="D797" s="14" t="str">
        <f t="shared" si="62"/>
        <v>MOVES</v>
      </c>
      <c r="F797" s="16">
        <f t="shared" si="63"/>
        <v>37007</v>
      </c>
      <c r="G797" s="15" t="s">
        <v>3290</v>
      </c>
      <c r="H797" s="14">
        <v>0</v>
      </c>
      <c r="I797" s="16" t="b">
        <f t="shared" si="64"/>
        <v>1</v>
      </c>
      <c r="K797" s="14">
        <v>19001</v>
      </c>
      <c r="L797" s="14">
        <v>0</v>
      </c>
      <c r="M797" s="16"/>
    </row>
    <row r="798" spans="1:13" x14ac:dyDescent="0.3">
      <c r="A798" s="26">
        <f t="shared" si="60"/>
        <v>19</v>
      </c>
      <c r="B798" s="14">
        <v>19003</v>
      </c>
      <c r="C798" s="14">
        <f t="shared" si="61"/>
        <v>0</v>
      </c>
      <c r="D798" s="14" t="str">
        <f t="shared" si="62"/>
        <v>MOVES</v>
      </c>
      <c r="F798" s="16">
        <f t="shared" si="63"/>
        <v>37009</v>
      </c>
      <c r="G798" s="15" t="s">
        <v>3291</v>
      </c>
      <c r="H798" s="14">
        <v>0</v>
      </c>
      <c r="I798" s="16" t="b">
        <f t="shared" si="64"/>
        <v>1</v>
      </c>
      <c r="K798" s="14">
        <v>19003</v>
      </c>
      <c r="L798" s="14">
        <v>0</v>
      </c>
      <c r="M798" s="16"/>
    </row>
    <row r="799" spans="1:13" x14ac:dyDescent="0.3">
      <c r="A799" s="26">
        <f t="shared" si="60"/>
        <v>19</v>
      </c>
      <c r="B799" s="14">
        <v>19005</v>
      </c>
      <c r="C799" s="14">
        <f t="shared" si="61"/>
        <v>0</v>
      </c>
      <c r="D799" s="14" t="str">
        <f t="shared" si="62"/>
        <v>MOVES</v>
      </c>
      <c r="F799" s="16">
        <f t="shared" si="63"/>
        <v>37011</v>
      </c>
      <c r="G799" s="15" t="s">
        <v>3292</v>
      </c>
      <c r="H799" s="14">
        <v>0</v>
      </c>
      <c r="I799" s="16" t="b">
        <f t="shared" si="64"/>
        <v>1</v>
      </c>
      <c r="K799" s="14">
        <v>19005</v>
      </c>
      <c r="L799" s="14">
        <v>0</v>
      </c>
      <c r="M799" s="16"/>
    </row>
    <row r="800" spans="1:13" x14ac:dyDescent="0.3">
      <c r="A800" s="26">
        <f t="shared" si="60"/>
        <v>19</v>
      </c>
      <c r="B800" s="14">
        <v>19007</v>
      </c>
      <c r="C800" s="14">
        <f t="shared" si="61"/>
        <v>0</v>
      </c>
      <c r="D800" s="14" t="str">
        <f t="shared" si="62"/>
        <v>MOVES</v>
      </c>
      <c r="F800" s="16">
        <f t="shared" si="63"/>
        <v>37013</v>
      </c>
      <c r="G800" s="15" t="s">
        <v>3293</v>
      </c>
      <c r="H800" s="14">
        <v>0</v>
      </c>
      <c r="I800" s="16" t="b">
        <f t="shared" si="64"/>
        <v>1</v>
      </c>
      <c r="K800" s="14">
        <v>19007</v>
      </c>
      <c r="L800" s="14">
        <v>0</v>
      </c>
      <c r="M800" s="16"/>
    </row>
    <row r="801" spans="1:13" x14ac:dyDescent="0.3">
      <c r="A801" s="26">
        <f t="shared" si="60"/>
        <v>19</v>
      </c>
      <c r="B801" s="14">
        <v>19009</v>
      </c>
      <c r="C801" s="14">
        <f t="shared" si="61"/>
        <v>0</v>
      </c>
      <c r="D801" s="14" t="str">
        <f t="shared" si="62"/>
        <v>MOVES</v>
      </c>
      <c r="F801" s="16">
        <f t="shared" si="63"/>
        <v>37015</v>
      </c>
      <c r="G801" s="15" t="s">
        <v>3294</v>
      </c>
      <c r="H801" s="14">
        <v>0</v>
      </c>
      <c r="I801" s="16" t="b">
        <f t="shared" si="64"/>
        <v>1</v>
      </c>
      <c r="K801" s="14">
        <v>19009</v>
      </c>
      <c r="L801" s="14">
        <v>0</v>
      </c>
      <c r="M801" s="16"/>
    </row>
    <row r="802" spans="1:13" x14ac:dyDescent="0.3">
      <c r="A802" s="26">
        <f t="shared" si="60"/>
        <v>19</v>
      </c>
      <c r="B802" s="14">
        <v>19011</v>
      </c>
      <c r="C802" s="14">
        <f t="shared" si="61"/>
        <v>0</v>
      </c>
      <c r="D802" s="14" t="str">
        <f t="shared" si="62"/>
        <v>MOVES</v>
      </c>
      <c r="F802" s="16">
        <f t="shared" si="63"/>
        <v>37017</v>
      </c>
      <c r="G802" s="15" t="s">
        <v>3295</v>
      </c>
      <c r="H802" s="14">
        <v>0</v>
      </c>
      <c r="I802" s="16" t="b">
        <f t="shared" si="64"/>
        <v>1</v>
      </c>
      <c r="K802" s="14">
        <v>19011</v>
      </c>
      <c r="L802" s="14">
        <v>0</v>
      </c>
      <c r="M802" s="16"/>
    </row>
    <row r="803" spans="1:13" x14ac:dyDescent="0.3">
      <c r="A803" s="26">
        <f t="shared" si="60"/>
        <v>19</v>
      </c>
      <c r="B803" s="14">
        <v>19013</v>
      </c>
      <c r="C803" s="14">
        <f t="shared" si="61"/>
        <v>0</v>
      </c>
      <c r="D803" s="14" t="str">
        <f t="shared" si="62"/>
        <v>MOVES</v>
      </c>
      <c r="F803" s="16">
        <f t="shared" si="63"/>
        <v>37019</v>
      </c>
      <c r="G803" s="15" t="s">
        <v>3296</v>
      </c>
      <c r="H803" s="14">
        <v>1</v>
      </c>
      <c r="I803" s="16" t="b">
        <f t="shared" si="64"/>
        <v>1</v>
      </c>
      <c r="K803" s="14">
        <v>19013</v>
      </c>
      <c r="L803" s="14">
        <v>0</v>
      </c>
      <c r="M803" s="16"/>
    </row>
    <row r="804" spans="1:13" x14ac:dyDescent="0.3">
      <c r="A804" s="26">
        <f t="shared" si="60"/>
        <v>19</v>
      </c>
      <c r="B804" s="14">
        <v>19015</v>
      </c>
      <c r="C804" s="14">
        <f t="shared" si="61"/>
        <v>0</v>
      </c>
      <c r="D804" s="14" t="str">
        <f t="shared" si="62"/>
        <v>MOVES</v>
      </c>
      <c r="F804" s="16">
        <f t="shared" si="63"/>
        <v>37021</v>
      </c>
      <c r="G804" s="15" t="s">
        <v>3297</v>
      </c>
      <c r="H804" s="14">
        <v>1</v>
      </c>
      <c r="I804" s="16" t="b">
        <f t="shared" si="64"/>
        <v>1</v>
      </c>
      <c r="K804" s="14">
        <v>19015</v>
      </c>
      <c r="L804" s="14">
        <v>0</v>
      </c>
      <c r="M804" s="16"/>
    </row>
    <row r="805" spans="1:13" x14ac:dyDescent="0.3">
      <c r="A805" s="26">
        <f t="shared" si="60"/>
        <v>19</v>
      </c>
      <c r="B805" s="14">
        <v>19017</v>
      </c>
      <c r="C805" s="14">
        <f t="shared" si="61"/>
        <v>0</v>
      </c>
      <c r="D805" s="14" t="str">
        <f t="shared" si="62"/>
        <v>MOVES</v>
      </c>
      <c r="F805" s="16">
        <f t="shared" si="63"/>
        <v>37023</v>
      </c>
      <c r="G805" s="15" t="s">
        <v>3298</v>
      </c>
      <c r="H805" s="14">
        <v>1</v>
      </c>
      <c r="I805" s="16" t="b">
        <f t="shared" si="64"/>
        <v>1</v>
      </c>
      <c r="K805" s="14">
        <v>19017</v>
      </c>
      <c r="L805" s="14">
        <v>0</v>
      </c>
      <c r="M805" s="16"/>
    </row>
    <row r="806" spans="1:13" x14ac:dyDescent="0.3">
      <c r="A806" s="26">
        <f t="shared" si="60"/>
        <v>19</v>
      </c>
      <c r="B806" s="14">
        <v>19019</v>
      </c>
      <c r="C806" s="14">
        <f t="shared" si="61"/>
        <v>0</v>
      </c>
      <c r="D806" s="14" t="str">
        <f t="shared" si="62"/>
        <v>MOVES</v>
      </c>
      <c r="F806" s="16">
        <f t="shared" si="63"/>
        <v>37025</v>
      </c>
      <c r="G806" s="15" t="s">
        <v>3299</v>
      </c>
      <c r="H806" s="14">
        <v>1</v>
      </c>
      <c r="I806" s="16" t="b">
        <f t="shared" si="64"/>
        <v>1</v>
      </c>
      <c r="K806" s="14">
        <v>19019</v>
      </c>
      <c r="L806" s="14">
        <v>0</v>
      </c>
      <c r="M806" s="16"/>
    </row>
    <row r="807" spans="1:13" x14ac:dyDescent="0.3">
      <c r="A807" s="26">
        <f t="shared" si="60"/>
        <v>19</v>
      </c>
      <c r="B807" s="14">
        <v>19021</v>
      </c>
      <c r="C807" s="14">
        <f t="shared" si="61"/>
        <v>0</v>
      </c>
      <c r="D807" s="14" t="str">
        <f t="shared" si="62"/>
        <v>MOVES</v>
      </c>
      <c r="F807" s="16">
        <f t="shared" si="63"/>
        <v>37027</v>
      </c>
      <c r="G807" s="15" t="s">
        <v>3300</v>
      </c>
      <c r="H807" s="14">
        <v>1</v>
      </c>
      <c r="I807" s="16" t="b">
        <f t="shared" si="64"/>
        <v>1</v>
      </c>
      <c r="K807" s="14">
        <v>19021</v>
      </c>
      <c r="L807" s="14">
        <v>0</v>
      </c>
      <c r="M807" s="16"/>
    </row>
    <row r="808" spans="1:13" x14ac:dyDescent="0.3">
      <c r="A808" s="26">
        <f t="shared" si="60"/>
        <v>19</v>
      </c>
      <c r="B808" s="14">
        <v>19023</v>
      </c>
      <c r="C808" s="14">
        <f t="shared" si="61"/>
        <v>0</v>
      </c>
      <c r="D808" s="14" t="str">
        <f t="shared" si="62"/>
        <v>MOVES</v>
      </c>
      <c r="F808" s="16">
        <f t="shared" si="63"/>
        <v>37029</v>
      </c>
      <c r="G808" s="15" t="s">
        <v>3301</v>
      </c>
      <c r="H808" s="14">
        <v>0</v>
      </c>
      <c r="I808" s="16" t="b">
        <f t="shared" si="64"/>
        <v>1</v>
      </c>
      <c r="K808" s="14">
        <v>19023</v>
      </c>
      <c r="L808" s="14">
        <v>0</v>
      </c>
      <c r="M808" s="16"/>
    </row>
    <row r="809" spans="1:13" x14ac:dyDescent="0.3">
      <c r="A809" s="26">
        <f t="shared" si="60"/>
        <v>19</v>
      </c>
      <c r="B809" s="14">
        <v>19025</v>
      </c>
      <c r="C809" s="14">
        <f t="shared" si="61"/>
        <v>0</v>
      </c>
      <c r="D809" s="14" t="str">
        <f t="shared" si="62"/>
        <v>MOVES</v>
      </c>
      <c r="F809" s="16">
        <f t="shared" si="63"/>
        <v>37031</v>
      </c>
      <c r="G809" s="15" t="s">
        <v>3302</v>
      </c>
      <c r="H809" s="14">
        <v>1</v>
      </c>
      <c r="I809" s="16" t="b">
        <f t="shared" si="64"/>
        <v>1</v>
      </c>
      <c r="K809" s="14">
        <v>19025</v>
      </c>
      <c r="L809" s="14">
        <v>0</v>
      </c>
      <c r="M809" s="16"/>
    </row>
    <row r="810" spans="1:13" x14ac:dyDescent="0.3">
      <c r="A810" s="26">
        <f t="shared" si="60"/>
        <v>19</v>
      </c>
      <c r="B810" s="14">
        <v>19027</v>
      </c>
      <c r="C810" s="14">
        <f t="shared" si="61"/>
        <v>0</v>
      </c>
      <c r="D810" s="14" t="str">
        <f t="shared" si="62"/>
        <v>MOVES</v>
      </c>
      <c r="F810" s="16">
        <f t="shared" si="63"/>
        <v>37033</v>
      </c>
      <c r="G810" s="15" t="s">
        <v>3303</v>
      </c>
      <c r="H810" s="14">
        <v>0</v>
      </c>
      <c r="I810" s="16" t="b">
        <f t="shared" si="64"/>
        <v>1</v>
      </c>
      <c r="K810" s="14">
        <v>19027</v>
      </c>
      <c r="L810" s="14">
        <v>0</v>
      </c>
      <c r="M810" s="16"/>
    </row>
    <row r="811" spans="1:13" x14ac:dyDescent="0.3">
      <c r="A811" s="26">
        <f t="shared" si="60"/>
        <v>19</v>
      </c>
      <c r="B811" s="14">
        <v>19029</v>
      </c>
      <c r="C811" s="14">
        <f t="shared" si="61"/>
        <v>0</v>
      </c>
      <c r="D811" s="14" t="str">
        <f t="shared" si="62"/>
        <v>MOVES</v>
      </c>
      <c r="F811" s="16">
        <f t="shared" si="63"/>
        <v>37035</v>
      </c>
      <c r="G811" s="15" t="s">
        <v>3304</v>
      </c>
      <c r="H811" s="14">
        <v>1</v>
      </c>
      <c r="I811" s="16" t="b">
        <f t="shared" si="64"/>
        <v>1</v>
      </c>
      <c r="K811" s="14">
        <v>19029</v>
      </c>
      <c r="L811" s="14">
        <v>0</v>
      </c>
      <c r="M811" s="16"/>
    </row>
    <row r="812" spans="1:13" x14ac:dyDescent="0.3">
      <c r="A812" s="26">
        <f t="shared" si="60"/>
        <v>19</v>
      </c>
      <c r="B812" s="14">
        <v>19031</v>
      </c>
      <c r="C812" s="14">
        <f t="shared" si="61"/>
        <v>0</v>
      </c>
      <c r="D812" s="14" t="str">
        <f t="shared" si="62"/>
        <v>MOVES</v>
      </c>
      <c r="F812" s="16">
        <f t="shared" si="63"/>
        <v>37037</v>
      </c>
      <c r="G812" s="15" t="s">
        <v>3305</v>
      </c>
      <c r="H812" s="14">
        <v>1</v>
      </c>
      <c r="I812" s="16" t="b">
        <f t="shared" si="64"/>
        <v>1</v>
      </c>
      <c r="K812" s="14">
        <v>19031</v>
      </c>
      <c r="L812" s="14">
        <v>0</v>
      </c>
      <c r="M812" s="16"/>
    </row>
    <row r="813" spans="1:13" x14ac:dyDescent="0.3">
      <c r="A813" s="26">
        <f t="shared" si="60"/>
        <v>19</v>
      </c>
      <c r="B813" s="14">
        <v>19033</v>
      </c>
      <c r="C813" s="14">
        <f t="shared" si="61"/>
        <v>0</v>
      </c>
      <c r="D813" s="14" t="str">
        <f t="shared" si="62"/>
        <v>MOVES</v>
      </c>
      <c r="F813" s="16">
        <f t="shared" si="63"/>
        <v>37039</v>
      </c>
      <c r="G813" s="15" t="s">
        <v>3306</v>
      </c>
      <c r="H813" s="14">
        <v>0</v>
      </c>
      <c r="I813" s="16" t="b">
        <f t="shared" si="64"/>
        <v>1</v>
      </c>
      <c r="K813" s="14">
        <v>19033</v>
      </c>
      <c r="L813" s="14">
        <v>0</v>
      </c>
      <c r="M813" s="16"/>
    </row>
    <row r="814" spans="1:13" x14ac:dyDescent="0.3">
      <c r="A814" s="26">
        <f t="shared" si="60"/>
        <v>19</v>
      </c>
      <c r="B814" s="14">
        <v>19035</v>
      </c>
      <c r="C814" s="14">
        <f t="shared" si="61"/>
        <v>0</v>
      </c>
      <c r="D814" s="14" t="str">
        <f t="shared" si="62"/>
        <v>MOVES</v>
      </c>
      <c r="F814" s="16">
        <f t="shared" si="63"/>
        <v>37041</v>
      </c>
      <c r="G814" s="15" t="s">
        <v>3307</v>
      </c>
      <c r="H814" s="14">
        <v>0</v>
      </c>
      <c r="I814" s="16" t="b">
        <f t="shared" si="64"/>
        <v>1</v>
      </c>
      <c r="K814" s="14">
        <v>19035</v>
      </c>
      <c r="L814" s="14">
        <v>0</v>
      </c>
      <c r="M814" s="16"/>
    </row>
    <row r="815" spans="1:13" x14ac:dyDescent="0.3">
      <c r="A815" s="26">
        <f t="shared" si="60"/>
        <v>19</v>
      </c>
      <c r="B815" s="14">
        <v>19037</v>
      </c>
      <c r="C815" s="14">
        <f t="shared" si="61"/>
        <v>0</v>
      </c>
      <c r="D815" s="14" t="str">
        <f t="shared" si="62"/>
        <v>MOVES</v>
      </c>
      <c r="F815" s="16">
        <f t="shared" si="63"/>
        <v>37043</v>
      </c>
      <c r="G815" s="15" t="s">
        <v>3308</v>
      </c>
      <c r="H815" s="14">
        <v>0</v>
      </c>
      <c r="I815" s="16" t="b">
        <f t="shared" si="64"/>
        <v>1</v>
      </c>
      <c r="K815" s="14">
        <v>19037</v>
      </c>
      <c r="L815" s="14">
        <v>0</v>
      </c>
      <c r="M815" s="16"/>
    </row>
    <row r="816" spans="1:13" x14ac:dyDescent="0.3">
      <c r="A816" s="26">
        <f t="shared" si="60"/>
        <v>19</v>
      </c>
      <c r="B816" s="14">
        <v>19039</v>
      </c>
      <c r="C816" s="14">
        <f t="shared" si="61"/>
        <v>0</v>
      </c>
      <c r="D816" s="14" t="str">
        <f t="shared" si="62"/>
        <v>MOVES</v>
      </c>
      <c r="F816" s="16">
        <f t="shared" si="63"/>
        <v>37045</v>
      </c>
      <c r="G816" s="15" t="s">
        <v>3309</v>
      </c>
      <c r="H816" s="14">
        <v>1</v>
      </c>
      <c r="I816" s="16" t="b">
        <f t="shared" si="64"/>
        <v>0</v>
      </c>
      <c r="K816" s="14">
        <v>19039</v>
      </c>
      <c r="L816" s="14">
        <v>0</v>
      </c>
      <c r="M816" s="16"/>
    </row>
    <row r="817" spans="1:13" x14ac:dyDescent="0.3">
      <c r="A817" s="26">
        <f t="shared" si="60"/>
        <v>19</v>
      </c>
      <c r="B817" s="14">
        <v>19041</v>
      </c>
      <c r="C817" s="14">
        <f t="shared" si="61"/>
        <v>0</v>
      </c>
      <c r="D817" s="14" t="str">
        <f t="shared" si="62"/>
        <v>MOVES</v>
      </c>
      <c r="F817" s="16">
        <f t="shared" si="63"/>
        <v>37047</v>
      </c>
      <c r="G817" s="15" t="s">
        <v>3310</v>
      </c>
      <c r="H817" s="14">
        <v>0</v>
      </c>
      <c r="I817" s="16" t="b">
        <f t="shared" si="64"/>
        <v>1</v>
      </c>
      <c r="K817" s="14">
        <v>19041</v>
      </c>
      <c r="L817" s="14">
        <v>0</v>
      </c>
      <c r="M817" s="16"/>
    </row>
    <row r="818" spans="1:13" x14ac:dyDescent="0.3">
      <c r="A818" s="26">
        <f t="shared" si="60"/>
        <v>19</v>
      </c>
      <c r="B818" s="14">
        <v>19043</v>
      </c>
      <c r="C818" s="14">
        <f t="shared" si="61"/>
        <v>0</v>
      </c>
      <c r="D818" s="14" t="str">
        <f t="shared" si="62"/>
        <v>MOVES</v>
      </c>
      <c r="F818" s="16">
        <f t="shared" si="63"/>
        <v>37049</v>
      </c>
      <c r="G818" s="15" t="s">
        <v>3311</v>
      </c>
      <c r="H818" s="14">
        <v>1</v>
      </c>
      <c r="I818" s="16" t="b">
        <f t="shared" si="64"/>
        <v>0</v>
      </c>
      <c r="K818" s="14">
        <v>19043</v>
      </c>
      <c r="L818" s="14">
        <v>0</v>
      </c>
      <c r="M818" s="16"/>
    </row>
    <row r="819" spans="1:13" x14ac:dyDescent="0.3">
      <c r="A819" s="26">
        <f t="shared" si="60"/>
        <v>19</v>
      </c>
      <c r="B819" s="14">
        <v>19045</v>
      </c>
      <c r="C819" s="14">
        <f t="shared" si="61"/>
        <v>0</v>
      </c>
      <c r="D819" s="14" t="str">
        <f t="shared" si="62"/>
        <v>MOVES</v>
      </c>
      <c r="F819" s="16">
        <f t="shared" si="63"/>
        <v>37051</v>
      </c>
      <c r="G819" s="15" t="s">
        <v>3312</v>
      </c>
      <c r="H819" s="14">
        <v>1</v>
      </c>
      <c r="I819" s="16" t="b">
        <f t="shared" si="64"/>
        <v>0</v>
      </c>
      <c r="K819" s="14">
        <v>19045</v>
      </c>
      <c r="L819" s="14">
        <v>0</v>
      </c>
      <c r="M819" s="16"/>
    </row>
    <row r="820" spans="1:13" x14ac:dyDescent="0.3">
      <c r="A820" s="26">
        <f t="shared" si="60"/>
        <v>19</v>
      </c>
      <c r="B820" s="14">
        <v>19047</v>
      </c>
      <c r="C820" s="14">
        <f t="shared" si="61"/>
        <v>0</v>
      </c>
      <c r="D820" s="14" t="str">
        <f t="shared" si="62"/>
        <v>MOVES</v>
      </c>
      <c r="F820" s="16">
        <f t="shared" si="63"/>
        <v>37053</v>
      </c>
      <c r="G820" s="15" t="s">
        <v>3313</v>
      </c>
      <c r="H820" s="14">
        <v>0</v>
      </c>
      <c r="I820" s="16" t="b">
        <f t="shared" si="64"/>
        <v>1</v>
      </c>
      <c r="K820" s="14">
        <v>19047</v>
      </c>
      <c r="L820" s="14">
        <v>0</v>
      </c>
      <c r="M820" s="16"/>
    </row>
    <row r="821" spans="1:13" x14ac:dyDescent="0.3">
      <c r="A821" s="26">
        <f t="shared" si="60"/>
        <v>19</v>
      </c>
      <c r="B821" s="14">
        <v>19049</v>
      </c>
      <c r="C821" s="14">
        <f t="shared" si="61"/>
        <v>0</v>
      </c>
      <c r="D821" s="14" t="str">
        <f t="shared" si="62"/>
        <v>MOVES</v>
      </c>
      <c r="F821" s="16">
        <f t="shared" si="63"/>
        <v>37055</v>
      </c>
      <c r="G821" s="15" t="s">
        <v>3314</v>
      </c>
      <c r="H821" s="14">
        <v>0</v>
      </c>
      <c r="I821" s="16" t="b">
        <f t="shared" si="64"/>
        <v>1</v>
      </c>
      <c r="K821" s="14">
        <v>19049</v>
      </c>
      <c r="L821" s="14">
        <v>0</v>
      </c>
      <c r="M821" s="16"/>
    </row>
    <row r="822" spans="1:13" x14ac:dyDescent="0.3">
      <c r="A822" s="26">
        <f t="shared" si="60"/>
        <v>19</v>
      </c>
      <c r="B822" s="14">
        <v>19051</v>
      </c>
      <c r="C822" s="14">
        <f t="shared" si="61"/>
        <v>0</v>
      </c>
      <c r="D822" s="14" t="str">
        <f t="shared" si="62"/>
        <v>MOVES</v>
      </c>
      <c r="F822" s="16">
        <f t="shared" si="63"/>
        <v>37057</v>
      </c>
      <c r="G822" s="15" t="s">
        <v>3315</v>
      </c>
      <c r="H822" s="14">
        <v>1</v>
      </c>
      <c r="I822" s="16" t="b">
        <f t="shared" si="64"/>
        <v>0</v>
      </c>
      <c r="K822" s="14">
        <v>19051</v>
      </c>
      <c r="L822" s="14">
        <v>0</v>
      </c>
      <c r="M822" s="16"/>
    </row>
    <row r="823" spans="1:13" x14ac:dyDescent="0.3">
      <c r="A823" s="26">
        <f t="shared" si="60"/>
        <v>19</v>
      </c>
      <c r="B823" s="14">
        <v>19053</v>
      </c>
      <c r="C823" s="14">
        <f t="shared" si="61"/>
        <v>0</v>
      </c>
      <c r="D823" s="14" t="str">
        <f t="shared" si="62"/>
        <v>MOVES</v>
      </c>
      <c r="F823" s="16">
        <f t="shared" si="63"/>
        <v>37059</v>
      </c>
      <c r="G823" s="15" t="s">
        <v>3316</v>
      </c>
      <c r="H823" s="14">
        <v>0</v>
      </c>
      <c r="I823" s="16" t="b">
        <f t="shared" si="64"/>
        <v>1</v>
      </c>
      <c r="K823" s="14">
        <v>19053</v>
      </c>
      <c r="L823" s="14">
        <v>0</v>
      </c>
      <c r="M823" s="16"/>
    </row>
    <row r="824" spans="1:13" x14ac:dyDescent="0.3">
      <c r="A824" s="26">
        <f t="shared" si="60"/>
        <v>19</v>
      </c>
      <c r="B824" s="14">
        <v>19055</v>
      </c>
      <c r="C824" s="14">
        <f t="shared" si="61"/>
        <v>0</v>
      </c>
      <c r="D824" s="14" t="str">
        <f t="shared" si="62"/>
        <v>MOVES</v>
      </c>
      <c r="F824" s="16">
        <f t="shared" si="63"/>
        <v>37061</v>
      </c>
      <c r="G824" s="15" t="s">
        <v>3317</v>
      </c>
      <c r="H824" s="14">
        <v>0</v>
      </c>
      <c r="I824" s="16" t="b">
        <f t="shared" si="64"/>
        <v>1</v>
      </c>
      <c r="K824" s="14">
        <v>19055</v>
      </c>
      <c r="L824" s="14">
        <v>0</v>
      </c>
      <c r="M824" s="16"/>
    </row>
    <row r="825" spans="1:13" x14ac:dyDescent="0.3">
      <c r="A825" s="26">
        <f t="shared" si="60"/>
        <v>19</v>
      </c>
      <c r="B825" s="14">
        <v>19057</v>
      </c>
      <c r="C825" s="14">
        <f t="shared" si="61"/>
        <v>0</v>
      </c>
      <c r="D825" s="14" t="str">
        <f t="shared" si="62"/>
        <v>MOVES</v>
      </c>
      <c r="F825" s="16">
        <f t="shared" si="63"/>
        <v>37063</v>
      </c>
      <c r="G825" s="15" t="s">
        <v>3318</v>
      </c>
      <c r="H825" s="14">
        <v>1</v>
      </c>
      <c r="I825" s="16" t="b">
        <f t="shared" si="64"/>
        <v>0</v>
      </c>
      <c r="K825" s="14">
        <v>19057</v>
      </c>
      <c r="L825" s="14">
        <v>0</v>
      </c>
      <c r="M825" s="16"/>
    </row>
    <row r="826" spans="1:13" x14ac:dyDescent="0.3">
      <c r="A826" s="26">
        <f t="shared" si="60"/>
        <v>19</v>
      </c>
      <c r="B826" s="14">
        <v>19059</v>
      </c>
      <c r="C826" s="14">
        <f t="shared" si="61"/>
        <v>0</v>
      </c>
      <c r="D826" s="14" t="str">
        <f t="shared" si="62"/>
        <v>MOVES</v>
      </c>
      <c r="F826" s="16">
        <f t="shared" si="63"/>
        <v>37065</v>
      </c>
      <c r="G826" s="15" t="s">
        <v>3319</v>
      </c>
      <c r="H826" s="14">
        <v>1</v>
      </c>
      <c r="I826" s="16" t="b">
        <f t="shared" si="64"/>
        <v>0</v>
      </c>
      <c r="K826" s="14">
        <v>19059</v>
      </c>
      <c r="L826" s="14">
        <v>0</v>
      </c>
      <c r="M826" s="16"/>
    </row>
    <row r="827" spans="1:13" x14ac:dyDescent="0.3">
      <c r="A827" s="26">
        <f t="shared" si="60"/>
        <v>19</v>
      </c>
      <c r="B827" s="14">
        <v>19061</v>
      </c>
      <c r="C827" s="14">
        <f t="shared" si="61"/>
        <v>0</v>
      </c>
      <c r="D827" s="14" t="str">
        <f t="shared" si="62"/>
        <v>MOVES</v>
      </c>
      <c r="F827" s="16">
        <f t="shared" si="63"/>
        <v>37067</v>
      </c>
      <c r="G827" s="15" t="s">
        <v>3320</v>
      </c>
      <c r="H827" s="14">
        <v>1</v>
      </c>
      <c r="I827" s="16" t="b">
        <f t="shared" si="64"/>
        <v>0</v>
      </c>
      <c r="K827" s="14">
        <v>19061</v>
      </c>
      <c r="L827" s="14">
        <v>0</v>
      </c>
      <c r="M827" s="16"/>
    </row>
    <row r="828" spans="1:13" x14ac:dyDescent="0.3">
      <c r="A828" s="26">
        <f t="shared" si="60"/>
        <v>19</v>
      </c>
      <c r="B828" s="14">
        <v>19063</v>
      </c>
      <c r="C828" s="14">
        <f t="shared" si="61"/>
        <v>0</v>
      </c>
      <c r="D828" s="14" t="str">
        <f t="shared" si="62"/>
        <v>MOVES</v>
      </c>
      <c r="F828" s="16">
        <f t="shared" si="63"/>
        <v>37069</v>
      </c>
      <c r="G828" s="15" t="s">
        <v>3321</v>
      </c>
      <c r="H828" s="14">
        <v>1</v>
      </c>
      <c r="I828" s="16" t="b">
        <f t="shared" si="64"/>
        <v>0</v>
      </c>
      <c r="K828" s="14">
        <v>19063</v>
      </c>
      <c r="L828" s="14">
        <v>0</v>
      </c>
      <c r="M828" s="16"/>
    </row>
    <row r="829" spans="1:13" x14ac:dyDescent="0.3">
      <c r="A829" s="26">
        <f t="shared" si="60"/>
        <v>19</v>
      </c>
      <c r="B829" s="14">
        <v>19065</v>
      </c>
      <c r="C829" s="14">
        <f t="shared" si="61"/>
        <v>0</v>
      </c>
      <c r="D829" s="14" t="str">
        <f t="shared" si="62"/>
        <v>MOVES</v>
      </c>
      <c r="F829" s="16">
        <f t="shared" si="63"/>
        <v>37071</v>
      </c>
      <c r="G829" s="15" t="s">
        <v>3322</v>
      </c>
      <c r="H829" s="14">
        <v>1</v>
      </c>
      <c r="I829" s="16" t="b">
        <f t="shared" si="64"/>
        <v>0</v>
      </c>
      <c r="K829" s="14">
        <v>19065</v>
      </c>
      <c r="L829" s="14">
        <v>0</v>
      </c>
      <c r="M829" s="16"/>
    </row>
    <row r="830" spans="1:13" x14ac:dyDescent="0.3">
      <c r="A830" s="26">
        <f t="shared" si="60"/>
        <v>19</v>
      </c>
      <c r="B830" s="14">
        <v>19067</v>
      </c>
      <c r="C830" s="14">
        <f t="shared" si="61"/>
        <v>0</v>
      </c>
      <c r="D830" s="14" t="str">
        <f t="shared" si="62"/>
        <v>MOVES</v>
      </c>
      <c r="F830" s="16">
        <f t="shared" si="63"/>
        <v>37073</v>
      </c>
      <c r="G830" s="15" t="s">
        <v>3323</v>
      </c>
      <c r="H830" s="14">
        <v>0</v>
      </c>
      <c r="I830" s="16" t="b">
        <f t="shared" si="64"/>
        <v>1</v>
      </c>
      <c r="K830" s="14">
        <v>19067</v>
      </c>
      <c r="L830" s="14">
        <v>0</v>
      </c>
      <c r="M830" s="16"/>
    </row>
    <row r="831" spans="1:13" x14ac:dyDescent="0.3">
      <c r="A831" s="26">
        <f t="shared" si="60"/>
        <v>19</v>
      </c>
      <c r="B831" s="14">
        <v>19069</v>
      </c>
      <c r="C831" s="14">
        <f t="shared" si="61"/>
        <v>0</v>
      </c>
      <c r="D831" s="14" t="str">
        <f t="shared" si="62"/>
        <v>MOVES</v>
      </c>
      <c r="F831" s="16">
        <f t="shared" si="63"/>
        <v>37075</v>
      </c>
      <c r="G831" s="15" t="s">
        <v>3324</v>
      </c>
      <c r="H831" s="14">
        <v>0</v>
      </c>
      <c r="I831" s="16" t="b">
        <f t="shared" si="64"/>
        <v>1</v>
      </c>
      <c r="K831" s="14">
        <v>19069</v>
      </c>
      <c r="L831" s="14">
        <v>0</v>
      </c>
      <c r="M831" s="16"/>
    </row>
    <row r="832" spans="1:13" x14ac:dyDescent="0.3">
      <c r="A832" s="26">
        <f t="shared" si="60"/>
        <v>19</v>
      </c>
      <c r="B832" s="14">
        <v>19071</v>
      </c>
      <c r="C832" s="14">
        <f t="shared" si="61"/>
        <v>0</v>
      </c>
      <c r="D832" s="14" t="str">
        <f t="shared" si="62"/>
        <v>MOVES</v>
      </c>
      <c r="F832" s="16">
        <f t="shared" si="63"/>
        <v>37077</v>
      </c>
      <c r="G832" s="15" t="s">
        <v>3325</v>
      </c>
      <c r="H832" s="14">
        <v>1</v>
      </c>
      <c r="I832" s="16" t="b">
        <f t="shared" si="64"/>
        <v>0</v>
      </c>
      <c r="K832" s="14">
        <v>19071</v>
      </c>
      <c r="L832" s="14">
        <v>0</v>
      </c>
      <c r="M832" s="16"/>
    </row>
    <row r="833" spans="1:13" x14ac:dyDescent="0.3">
      <c r="A833" s="26">
        <f t="shared" si="60"/>
        <v>19</v>
      </c>
      <c r="B833" s="14">
        <v>19073</v>
      </c>
      <c r="C833" s="14">
        <f t="shared" si="61"/>
        <v>0</v>
      </c>
      <c r="D833" s="14" t="str">
        <f t="shared" si="62"/>
        <v>MOVES</v>
      </c>
      <c r="F833" s="16">
        <f t="shared" si="63"/>
        <v>37079</v>
      </c>
      <c r="G833" s="15" t="s">
        <v>3326</v>
      </c>
      <c r="H833" s="14">
        <v>0</v>
      </c>
      <c r="I833" s="16" t="b">
        <f t="shared" si="64"/>
        <v>1</v>
      </c>
      <c r="K833" s="14">
        <v>19073</v>
      </c>
      <c r="L833" s="14">
        <v>0</v>
      </c>
      <c r="M833" s="16"/>
    </row>
    <row r="834" spans="1:13" x14ac:dyDescent="0.3">
      <c r="A834" s="26">
        <f t="shared" si="60"/>
        <v>19</v>
      </c>
      <c r="B834" s="14">
        <v>19075</v>
      </c>
      <c r="C834" s="14">
        <f t="shared" si="61"/>
        <v>0</v>
      </c>
      <c r="D834" s="14" t="str">
        <f t="shared" si="62"/>
        <v>MOVES</v>
      </c>
      <c r="F834" s="16">
        <f t="shared" si="63"/>
        <v>37081</v>
      </c>
      <c r="G834" s="15" t="s">
        <v>3327</v>
      </c>
      <c r="H834" s="14">
        <v>1</v>
      </c>
      <c r="I834" s="16" t="b">
        <f t="shared" si="64"/>
        <v>0</v>
      </c>
      <c r="K834" s="14">
        <v>19075</v>
      </c>
      <c r="L834" s="14">
        <v>0</v>
      </c>
      <c r="M834" s="16"/>
    </row>
    <row r="835" spans="1:13" x14ac:dyDescent="0.3">
      <c r="A835" s="26">
        <f t="shared" si="60"/>
        <v>19</v>
      </c>
      <c r="B835" s="14">
        <v>19077</v>
      </c>
      <c r="C835" s="14">
        <f t="shared" si="61"/>
        <v>0</v>
      </c>
      <c r="D835" s="14" t="str">
        <f t="shared" si="62"/>
        <v>MOVES</v>
      </c>
      <c r="F835" s="16">
        <f t="shared" si="63"/>
        <v>37083</v>
      </c>
      <c r="G835" s="15" t="s">
        <v>3328</v>
      </c>
      <c r="H835" s="14">
        <v>0</v>
      </c>
      <c r="I835" s="16" t="b">
        <f t="shared" si="64"/>
        <v>1</v>
      </c>
      <c r="K835" s="14">
        <v>19077</v>
      </c>
      <c r="L835" s="14">
        <v>0</v>
      </c>
      <c r="M835" s="16"/>
    </row>
    <row r="836" spans="1:13" x14ac:dyDescent="0.3">
      <c r="A836" s="26">
        <f t="shared" si="60"/>
        <v>19</v>
      </c>
      <c r="B836" s="14">
        <v>19079</v>
      </c>
      <c r="C836" s="14">
        <f t="shared" si="61"/>
        <v>0</v>
      </c>
      <c r="D836" s="14" t="str">
        <f t="shared" si="62"/>
        <v>MOVES</v>
      </c>
      <c r="F836" s="16">
        <f t="shared" si="63"/>
        <v>37085</v>
      </c>
      <c r="G836" s="15" t="s">
        <v>3329</v>
      </c>
      <c r="H836" s="14">
        <v>1</v>
      </c>
      <c r="I836" s="16" t="b">
        <f t="shared" si="64"/>
        <v>0</v>
      </c>
      <c r="K836" s="14">
        <v>19079</v>
      </c>
      <c r="L836" s="14">
        <v>0</v>
      </c>
      <c r="M836" s="16"/>
    </row>
    <row r="837" spans="1:13" x14ac:dyDescent="0.3">
      <c r="A837" s="26">
        <f t="shared" si="60"/>
        <v>19</v>
      </c>
      <c r="B837" s="14">
        <v>19081</v>
      </c>
      <c r="C837" s="14">
        <f t="shared" si="61"/>
        <v>0</v>
      </c>
      <c r="D837" s="14" t="str">
        <f t="shared" si="62"/>
        <v>MOVES</v>
      </c>
      <c r="F837" s="16">
        <f t="shared" si="63"/>
        <v>37087</v>
      </c>
      <c r="G837" s="15" t="s">
        <v>3330</v>
      </c>
      <c r="H837" s="14">
        <v>1</v>
      </c>
      <c r="I837" s="16" t="b">
        <f t="shared" si="64"/>
        <v>0</v>
      </c>
      <c r="K837" s="14">
        <v>19081</v>
      </c>
      <c r="L837" s="14">
        <v>0</v>
      </c>
      <c r="M837" s="16"/>
    </row>
    <row r="838" spans="1:13" x14ac:dyDescent="0.3">
      <c r="A838" s="26">
        <f t="shared" ref="A838:A901" si="65">TRUNC(B838/1000,0)</f>
        <v>19</v>
      </c>
      <c r="B838" s="14">
        <v>19083</v>
      </c>
      <c r="C838" s="14">
        <f t="shared" ref="C838:C901" si="66">IF(ISNA(VLOOKUP(B838,$F$4:$H$1697,3,FALSE)),VLOOKUP(B838,$K$4:$L$3233,2,FALSE),VLOOKUP(B838,$F$4:$H$1697,3,FALSE))</f>
        <v>0</v>
      </c>
      <c r="D838" s="14" t="str">
        <f t="shared" ref="D838:D901" si="67">IF(ISNA(VLOOKUP(B838,$F$4:$H$1697,3,FALSE)),"MOVES","Submittal")</f>
        <v>MOVES</v>
      </c>
      <c r="F838" s="16">
        <f t="shared" ref="F838:F901" si="68">MID(G838,2,5)*1</f>
        <v>37089</v>
      </c>
      <c r="G838" s="15" t="s">
        <v>3331</v>
      </c>
      <c r="H838" s="14">
        <v>1</v>
      </c>
      <c r="I838" s="16" t="b">
        <f t="shared" ref="I838:I901" si="69">VLOOKUP(F838,$K$4:$L$3233,2,FALSE)=H838</f>
        <v>0</v>
      </c>
      <c r="K838" s="14">
        <v>19083</v>
      </c>
      <c r="L838" s="14">
        <v>0</v>
      </c>
      <c r="M838" s="16"/>
    </row>
    <row r="839" spans="1:13" x14ac:dyDescent="0.3">
      <c r="A839" s="26">
        <f t="shared" si="65"/>
        <v>19</v>
      </c>
      <c r="B839" s="14">
        <v>19085</v>
      </c>
      <c r="C839" s="14">
        <f t="shared" si="66"/>
        <v>0</v>
      </c>
      <c r="D839" s="14" t="str">
        <f t="shared" si="67"/>
        <v>MOVES</v>
      </c>
      <c r="F839" s="16">
        <f t="shared" si="68"/>
        <v>37091</v>
      </c>
      <c r="G839" s="15" t="s">
        <v>3332</v>
      </c>
      <c r="H839" s="14">
        <v>0</v>
      </c>
      <c r="I839" s="16" t="b">
        <f t="shared" si="69"/>
        <v>1</v>
      </c>
      <c r="K839" s="14">
        <v>19085</v>
      </c>
      <c r="L839" s="14">
        <v>0</v>
      </c>
      <c r="M839" s="16"/>
    </row>
    <row r="840" spans="1:13" x14ac:dyDescent="0.3">
      <c r="A840" s="26">
        <f t="shared" si="65"/>
        <v>19</v>
      </c>
      <c r="B840" s="14">
        <v>19087</v>
      </c>
      <c r="C840" s="14">
        <f t="shared" si="66"/>
        <v>0</v>
      </c>
      <c r="D840" s="14" t="str">
        <f t="shared" si="67"/>
        <v>MOVES</v>
      </c>
      <c r="F840" s="16">
        <f t="shared" si="68"/>
        <v>37093</v>
      </c>
      <c r="G840" s="15" t="s">
        <v>3333</v>
      </c>
      <c r="H840" s="14">
        <v>0</v>
      </c>
      <c r="I840" s="16" t="b">
        <f t="shared" si="69"/>
        <v>1</v>
      </c>
      <c r="K840" s="14">
        <v>19087</v>
      </c>
      <c r="L840" s="14">
        <v>0</v>
      </c>
      <c r="M840" s="16"/>
    </row>
    <row r="841" spans="1:13" x14ac:dyDescent="0.3">
      <c r="A841" s="26">
        <f t="shared" si="65"/>
        <v>19</v>
      </c>
      <c r="B841" s="14">
        <v>19089</v>
      </c>
      <c r="C841" s="14">
        <f t="shared" si="66"/>
        <v>0</v>
      </c>
      <c r="D841" s="14" t="str">
        <f t="shared" si="67"/>
        <v>MOVES</v>
      </c>
      <c r="F841" s="16">
        <f t="shared" si="68"/>
        <v>37095</v>
      </c>
      <c r="G841" s="15" t="s">
        <v>3334</v>
      </c>
      <c r="H841" s="14">
        <v>0</v>
      </c>
      <c r="I841" s="16" t="b">
        <f t="shared" si="69"/>
        <v>1</v>
      </c>
      <c r="K841" s="14">
        <v>19089</v>
      </c>
      <c r="L841" s="14">
        <v>0</v>
      </c>
      <c r="M841" s="16"/>
    </row>
    <row r="842" spans="1:13" x14ac:dyDescent="0.3">
      <c r="A842" s="26">
        <f t="shared" si="65"/>
        <v>19</v>
      </c>
      <c r="B842" s="14">
        <v>19091</v>
      </c>
      <c r="C842" s="14">
        <f t="shared" si="66"/>
        <v>0</v>
      </c>
      <c r="D842" s="14" t="str">
        <f t="shared" si="67"/>
        <v>MOVES</v>
      </c>
      <c r="F842" s="16">
        <f t="shared" si="68"/>
        <v>37097</v>
      </c>
      <c r="G842" s="15" t="s">
        <v>3335</v>
      </c>
      <c r="H842" s="14">
        <v>1</v>
      </c>
      <c r="I842" s="16" t="b">
        <f t="shared" si="69"/>
        <v>0</v>
      </c>
      <c r="K842" s="14">
        <v>19091</v>
      </c>
      <c r="L842" s="14">
        <v>0</v>
      </c>
      <c r="M842" s="16"/>
    </row>
    <row r="843" spans="1:13" x14ac:dyDescent="0.3">
      <c r="A843" s="26">
        <f t="shared" si="65"/>
        <v>19</v>
      </c>
      <c r="B843" s="14">
        <v>19093</v>
      </c>
      <c r="C843" s="14">
        <f t="shared" si="66"/>
        <v>0</v>
      </c>
      <c r="D843" s="14" t="str">
        <f t="shared" si="67"/>
        <v>MOVES</v>
      </c>
      <c r="F843" s="16">
        <f t="shared" si="68"/>
        <v>37099</v>
      </c>
      <c r="G843" s="15" t="s">
        <v>3336</v>
      </c>
      <c r="H843" s="14">
        <v>0</v>
      </c>
      <c r="I843" s="16" t="b">
        <f t="shared" si="69"/>
        <v>1</v>
      </c>
      <c r="K843" s="14">
        <v>19093</v>
      </c>
      <c r="L843" s="14">
        <v>0</v>
      </c>
      <c r="M843" s="16"/>
    </row>
    <row r="844" spans="1:13" x14ac:dyDescent="0.3">
      <c r="A844" s="26">
        <f t="shared" si="65"/>
        <v>19</v>
      </c>
      <c r="B844" s="14">
        <v>19095</v>
      </c>
      <c r="C844" s="14">
        <f t="shared" si="66"/>
        <v>0</v>
      </c>
      <c r="D844" s="14" t="str">
        <f t="shared" si="67"/>
        <v>MOVES</v>
      </c>
      <c r="F844" s="16">
        <f t="shared" si="68"/>
        <v>37101</v>
      </c>
      <c r="G844" s="15" t="s">
        <v>3337</v>
      </c>
      <c r="H844" s="14">
        <v>1</v>
      </c>
      <c r="I844" s="16" t="b">
        <f t="shared" si="69"/>
        <v>0</v>
      </c>
      <c r="K844" s="14">
        <v>19095</v>
      </c>
      <c r="L844" s="14">
        <v>0</v>
      </c>
      <c r="M844" s="16"/>
    </row>
    <row r="845" spans="1:13" x14ac:dyDescent="0.3">
      <c r="A845" s="26">
        <f t="shared" si="65"/>
        <v>19</v>
      </c>
      <c r="B845" s="14">
        <v>19097</v>
      </c>
      <c r="C845" s="14">
        <f t="shared" si="66"/>
        <v>0</v>
      </c>
      <c r="D845" s="14" t="str">
        <f t="shared" si="67"/>
        <v>MOVES</v>
      </c>
      <c r="F845" s="16">
        <f t="shared" si="68"/>
        <v>37103</v>
      </c>
      <c r="G845" s="15" t="s">
        <v>3338</v>
      </c>
      <c r="H845" s="14">
        <v>0</v>
      </c>
      <c r="I845" s="16" t="b">
        <f t="shared" si="69"/>
        <v>1</v>
      </c>
      <c r="K845" s="14">
        <v>19097</v>
      </c>
      <c r="L845" s="14">
        <v>0</v>
      </c>
      <c r="M845" s="16"/>
    </row>
    <row r="846" spans="1:13" x14ac:dyDescent="0.3">
      <c r="A846" s="26">
        <f t="shared" si="65"/>
        <v>19</v>
      </c>
      <c r="B846" s="14">
        <v>19099</v>
      </c>
      <c r="C846" s="14">
        <f t="shared" si="66"/>
        <v>0</v>
      </c>
      <c r="D846" s="14" t="str">
        <f t="shared" si="67"/>
        <v>MOVES</v>
      </c>
      <c r="F846" s="16">
        <f t="shared" si="68"/>
        <v>37105</v>
      </c>
      <c r="G846" s="15" t="s">
        <v>3339</v>
      </c>
      <c r="H846" s="14">
        <v>1</v>
      </c>
      <c r="I846" s="16" t="b">
        <f t="shared" si="69"/>
        <v>0</v>
      </c>
      <c r="K846" s="14">
        <v>19099</v>
      </c>
      <c r="L846" s="14">
        <v>0</v>
      </c>
      <c r="M846" s="16"/>
    </row>
    <row r="847" spans="1:13" x14ac:dyDescent="0.3">
      <c r="A847" s="26">
        <f t="shared" si="65"/>
        <v>19</v>
      </c>
      <c r="B847" s="14">
        <v>19101</v>
      </c>
      <c r="C847" s="14">
        <f t="shared" si="66"/>
        <v>0</v>
      </c>
      <c r="D847" s="14" t="str">
        <f t="shared" si="67"/>
        <v>MOVES</v>
      </c>
      <c r="F847" s="16">
        <f t="shared" si="68"/>
        <v>37107</v>
      </c>
      <c r="G847" s="15" t="s">
        <v>3340</v>
      </c>
      <c r="H847" s="14">
        <v>1</v>
      </c>
      <c r="I847" s="16" t="b">
        <f t="shared" si="69"/>
        <v>0</v>
      </c>
      <c r="K847" s="14">
        <v>19101</v>
      </c>
      <c r="L847" s="14">
        <v>0</v>
      </c>
      <c r="M847" s="16"/>
    </row>
    <row r="848" spans="1:13" x14ac:dyDescent="0.3">
      <c r="A848" s="26">
        <f t="shared" si="65"/>
        <v>19</v>
      </c>
      <c r="B848" s="14">
        <v>19103</v>
      </c>
      <c r="C848" s="14">
        <f t="shared" si="66"/>
        <v>0</v>
      </c>
      <c r="D848" s="14" t="str">
        <f t="shared" si="67"/>
        <v>MOVES</v>
      </c>
      <c r="F848" s="16">
        <f t="shared" si="68"/>
        <v>37109</v>
      </c>
      <c r="G848" s="15" t="s">
        <v>3341</v>
      </c>
      <c r="H848" s="14">
        <v>1</v>
      </c>
      <c r="I848" s="16" t="b">
        <f t="shared" si="69"/>
        <v>0</v>
      </c>
      <c r="K848" s="14">
        <v>19103</v>
      </c>
      <c r="L848" s="14">
        <v>0</v>
      </c>
      <c r="M848" s="16"/>
    </row>
    <row r="849" spans="1:13" x14ac:dyDescent="0.3">
      <c r="A849" s="26">
        <f t="shared" si="65"/>
        <v>19</v>
      </c>
      <c r="B849" s="14">
        <v>19105</v>
      </c>
      <c r="C849" s="14">
        <f t="shared" si="66"/>
        <v>0</v>
      </c>
      <c r="D849" s="14" t="str">
        <f t="shared" si="67"/>
        <v>MOVES</v>
      </c>
      <c r="F849" s="16">
        <f t="shared" si="68"/>
        <v>37111</v>
      </c>
      <c r="G849" s="15" t="s">
        <v>3342</v>
      </c>
      <c r="H849" s="14">
        <v>0</v>
      </c>
      <c r="I849" s="16" t="b">
        <f t="shared" si="69"/>
        <v>1</v>
      </c>
      <c r="K849" s="14">
        <v>19105</v>
      </c>
      <c r="L849" s="14">
        <v>0</v>
      </c>
      <c r="M849" s="16"/>
    </row>
    <row r="850" spans="1:13" x14ac:dyDescent="0.3">
      <c r="A850" s="26">
        <f t="shared" si="65"/>
        <v>19</v>
      </c>
      <c r="B850" s="14">
        <v>19107</v>
      </c>
      <c r="C850" s="14">
        <f t="shared" si="66"/>
        <v>0</v>
      </c>
      <c r="D850" s="14" t="str">
        <f t="shared" si="67"/>
        <v>MOVES</v>
      </c>
      <c r="F850" s="16">
        <f t="shared" si="68"/>
        <v>37113</v>
      </c>
      <c r="G850" s="15" t="s">
        <v>3343</v>
      </c>
      <c r="H850" s="14">
        <v>0</v>
      </c>
      <c r="I850" s="16" t="b">
        <f t="shared" si="69"/>
        <v>1</v>
      </c>
      <c r="K850" s="14">
        <v>19107</v>
      </c>
      <c r="L850" s="14">
        <v>0</v>
      </c>
      <c r="M850" s="16"/>
    </row>
    <row r="851" spans="1:13" x14ac:dyDescent="0.3">
      <c r="A851" s="26">
        <f t="shared" si="65"/>
        <v>19</v>
      </c>
      <c r="B851" s="14">
        <v>19109</v>
      </c>
      <c r="C851" s="14">
        <f t="shared" si="66"/>
        <v>0</v>
      </c>
      <c r="D851" s="14" t="str">
        <f t="shared" si="67"/>
        <v>MOVES</v>
      </c>
      <c r="F851" s="16">
        <f t="shared" si="68"/>
        <v>37115</v>
      </c>
      <c r="G851" s="15" t="s">
        <v>3344</v>
      </c>
      <c r="H851" s="14">
        <v>0</v>
      </c>
      <c r="I851" s="16" t="b">
        <f t="shared" si="69"/>
        <v>1</v>
      </c>
      <c r="K851" s="14">
        <v>19109</v>
      </c>
      <c r="L851" s="14">
        <v>0</v>
      </c>
      <c r="M851" s="16"/>
    </row>
    <row r="852" spans="1:13" x14ac:dyDescent="0.3">
      <c r="A852" s="26">
        <f t="shared" si="65"/>
        <v>19</v>
      </c>
      <c r="B852" s="14">
        <v>19111</v>
      </c>
      <c r="C852" s="14">
        <f t="shared" si="66"/>
        <v>0</v>
      </c>
      <c r="D852" s="14" t="str">
        <f t="shared" si="67"/>
        <v>MOVES</v>
      </c>
      <c r="F852" s="16">
        <f t="shared" si="68"/>
        <v>37117</v>
      </c>
      <c r="G852" s="15" t="s">
        <v>3345</v>
      </c>
      <c r="H852" s="14">
        <v>0</v>
      </c>
      <c r="I852" s="16" t="b">
        <f t="shared" si="69"/>
        <v>1</v>
      </c>
      <c r="K852" s="14">
        <v>19111</v>
      </c>
      <c r="L852" s="14">
        <v>0</v>
      </c>
      <c r="M852" s="16"/>
    </row>
    <row r="853" spans="1:13" x14ac:dyDescent="0.3">
      <c r="A853" s="26">
        <f t="shared" si="65"/>
        <v>19</v>
      </c>
      <c r="B853" s="14">
        <v>19113</v>
      </c>
      <c r="C853" s="14">
        <f t="shared" si="66"/>
        <v>0</v>
      </c>
      <c r="D853" s="14" t="str">
        <f t="shared" si="67"/>
        <v>MOVES</v>
      </c>
      <c r="F853" s="16">
        <f t="shared" si="68"/>
        <v>37119</v>
      </c>
      <c r="G853" s="15" t="s">
        <v>3346</v>
      </c>
      <c r="H853" s="14">
        <v>1</v>
      </c>
      <c r="I853" s="16" t="b">
        <f t="shared" si="69"/>
        <v>0</v>
      </c>
      <c r="K853" s="14">
        <v>19113</v>
      </c>
      <c r="L853" s="14">
        <v>0</v>
      </c>
      <c r="M853" s="16"/>
    </row>
    <row r="854" spans="1:13" x14ac:dyDescent="0.3">
      <c r="A854" s="26">
        <f t="shared" si="65"/>
        <v>19</v>
      </c>
      <c r="B854" s="14">
        <v>19115</v>
      </c>
      <c r="C854" s="14">
        <f t="shared" si="66"/>
        <v>0</v>
      </c>
      <c r="D854" s="14" t="str">
        <f t="shared" si="67"/>
        <v>MOVES</v>
      </c>
      <c r="F854" s="16">
        <f t="shared" si="68"/>
        <v>37121</v>
      </c>
      <c r="G854" s="15" t="s">
        <v>3347</v>
      </c>
      <c r="H854" s="14">
        <v>0</v>
      </c>
      <c r="I854" s="16" t="b">
        <f t="shared" si="69"/>
        <v>1</v>
      </c>
      <c r="K854" s="14">
        <v>19115</v>
      </c>
      <c r="L854" s="14">
        <v>0</v>
      </c>
      <c r="M854" s="16"/>
    </row>
    <row r="855" spans="1:13" x14ac:dyDescent="0.3">
      <c r="A855" s="26">
        <f t="shared" si="65"/>
        <v>19</v>
      </c>
      <c r="B855" s="14">
        <v>19117</v>
      </c>
      <c r="C855" s="14">
        <f t="shared" si="66"/>
        <v>0</v>
      </c>
      <c r="D855" s="14" t="str">
        <f t="shared" si="67"/>
        <v>MOVES</v>
      </c>
      <c r="F855" s="16">
        <f t="shared" si="68"/>
        <v>37123</v>
      </c>
      <c r="G855" s="15" t="s">
        <v>3348</v>
      </c>
      <c r="H855" s="14">
        <v>0</v>
      </c>
      <c r="I855" s="16" t="b">
        <f t="shared" si="69"/>
        <v>1</v>
      </c>
      <c r="K855" s="14">
        <v>19117</v>
      </c>
      <c r="L855" s="14">
        <v>0</v>
      </c>
      <c r="M855" s="16"/>
    </row>
    <row r="856" spans="1:13" x14ac:dyDescent="0.3">
      <c r="A856" s="26">
        <f t="shared" si="65"/>
        <v>19</v>
      </c>
      <c r="B856" s="14">
        <v>19119</v>
      </c>
      <c r="C856" s="14">
        <f t="shared" si="66"/>
        <v>0</v>
      </c>
      <c r="D856" s="14" t="str">
        <f t="shared" si="67"/>
        <v>MOVES</v>
      </c>
      <c r="F856" s="16">
        <f t="shared" si="68"/>
        <v>37125</v>
      </c>
      <c r="G856" s="15" t="s">
        <v>3349</v>
      </c>
      <c r="H856" s="14">
        <v>1</v>
      </c>
      <c r="I856" s="16" t="b">
        <f t="shared" si="69"/>
        <v>0</v>
      </c>
      <c r="K856" s="14">
        <v>19119</v>
      </c>
      <c r="L856" s="14">
        <v>0</v>
      </c>
      <c r="M856" s="16"/>
    </row>
    <row r="857" spans="1:13" x14ac:dyDescent="0.3">
      <c r="A857" s="26">
        <f t="shared" si="65"/>
        <v>19</v>
      </c>
      <c r="B857" s="14">
        <v>19121</v>
      </c>
      <c r="C857" s="14">
        <f t="shared" si="66"/>
        <v>0</v>
      </c>
      <c r="D857" s="14" t="str">
        <f t="shared" si="67"/>
        <v>MOVES</v>
      </c>
      <c r="F857" s="16">
        <f t="shared" si="68"/>
        <v>37127</v>
      </c>
      <c r="G857" s="15" t="s">
        <v>3350</v>
      </c>
      <c r="H857" s="14">
        <v>1</v>
      </c>
      <c r="I857" s="16" t="b">
        <f t="shared" si="69"/>
        <v>0</v>
      </c>
      <c r="K857" s="14">
        <v>19121</v>
      </c>
      <c r="L857" s="14">
        <v>0</v>
      </c>
      <c r="M857" s="16"/>
    </row>
    <row r="858" spans="1:13" x14ac:dyDescent="0.3">
      <c r="A858" s="26">
        <f t="shared" si="65"/>
        <v>19</v>
      </c>
      <c r="B858" s="14">
        <v>19123</v>
      </c>
      <c r="C858" s="14">
        <f t="shared" si="66"/>
        <v>0</v>
      </c>
      <c r="D858" s="14" t="str">
        <f t="shared" si="67"/>
        <v>MOVES</v>
      </c>
      <c r="F858" s="16">
        <f t="shared" si="68"/>
        <v>37129</v>
      </c>
      <c r="G858" s="15" t="s">
        <v>3351</v>
      </c>
      <c r="H858" s="14">
        <v>1</v>
      </c>
      <c r="I858" s="16" t="b">
        <f t="shared" si="69"/>
        <v>0</v>
      </c>
      <c r="K858" s="14">
        <v>19123</v>
      </c>
      <c r="L858" s="14">
        <v>0</v>
      </c>
      <c r="M858" s="16"/>
    </row>
    <row r="859" spans="1:13" x14ac:dyDescent="0.3">
      <c r="A859" s="26">
        <f t="shared" si="65"/>
        <v>19</v>
      </c>
      <c r="B859" s="14">
        <v>19125</v>
      </c>
      <c r="C859" s="14">
        <f t="shared" si="66"/>
        <v>0</v>
      </c>
      <c r="D859" s="14" t="str">
        <f t="shared" si="67"/>
        <v>MOVES</v>
      </c>
      <c r="F859" s="16">
        <f t="shared" si="68"/>
        <v>37131</v>
      </c>
      <c r="G859" s="15" t="s">
        <v>3352</v>
      </c>
      <c r="H859" s="14">
        <v>0</v>
      </c>
      <c r="I859" s="16" t="b">
        <f t="shared" si="69"/>
        <v>1</v>
      </c>
      <c r="K859" s="14">
        <v>19125</v>
      </c>
      <c r="L859" s="14">
        <v>0</v>
      </c>
      <c r="M859" s="16"/>
    </row>
    <row r="860" spans="1:13" x14ac:dyDescent="0.3">
      <c r="A860" s="26">
        <f t="shared" si="65"/>
        <v>19</v>
      </c>
      <c r="B860" s="14">
        <v>19127</v>
      </c>
      <c r="C860" s="14">
        <f t="shared" si="66"/>
        <v>0</v>
      </c>
      <c r="D860" s="14" t="str">
        <f t="shared" si="67"/>
        <v>MOVES</v>
      </c>
      <c r="F860" s="16">
        <f t="shared" si="68"/>
        <v>37133</v>
      </c>
      <c r="G860" s="15" t="s">
        <v>3353</v>
      </c>
      <c r="H860" s="14">
        <v>1</v>
      </c>
      <c r="I860" s="16" t="b">
        <f t="shared" si="69"/>
        <v>0</v>
      </c>
      <c r="K860" s="14">
        <v>19127</v>
      </c>
      <c r="L860" s="14">
        <v>0</v>
      </c>
      <c r="M860" s="16"/>
    </row>
    <row r="861" spans="1:13" x14ac:dyDescent="0.3">
      <c r="A861" s="26">
        <f t="shared" si="65"/>
        <v>19</v>
      </c>
      <c r="B861" s="14">
        <v>19129</v>
      </c>
      <c r="C861" s="14">
        <f t="shared" si="66"/>
        <v>0</v>
      </c>
      <c r="D861" s="14" t="str">
        <f t="shared" si="67"/>
        <v>MOVES</v>
      </c>
      <c r="F861" s="16">
        <f t="shared" si="68"/>
        <v>37135</v>
      </c>
      <c r="G861" s="15" t="s">
        <v>3354</v>
      </c>
      <c r="H861" s="14">
        <v>1</v>
      </c>
      <c r="I861" s="16" t="b">
        <f t="shared" si="69"/>
        <v>0</v>
      </c>
      <c r="K861" s="14">
        <v>19129</v>
      </c>
      <c r="L861" s="14">
        <v>0</v>
      </c>
      <c r="M861" s="16"/>
    </row>
    <row r="862" spans="1:13" x14ac:dyDescent="0.3">
      <c r="A862" s="26">
        <f t="shared" si="65"/>
        <v>19</v>
      </c>
      <c r="B862" s="14">
        <v>19131</v>
      </c>
      <c r="C862" s="14">
        <f t="shared" si="66"/>
        <v>0</v>
      </c>
      <c r="D862" s="14" t="str">
        <f t="shared" si="67"/>
        <v>MOVES</v>
      </c>
      <c r="F862" s="16">
        <f t="shared" si="68"/>
        <v>37137</v>
      </c>
      <c r="G862" s="15" t="s">
        <v>3355</v>
      </c>
      <c r="H862" s="14">
        <v>0</v>
      </c>
      <c r="I862" s="16" t="b">
        <f t="shared" si="69"/>
        <v>1</v>
      </c>
      <c r="K862" s="14">
        <v>19131</v>
      </c>
      <c r="L862" s="14">
        <v>0</v>
      </c>
      <c r="M862" s="16"/>
    </row>
    <row r="863" spans="1:13" x14ac:dyDescent="0.3">
      <c r="A863" s="26">
        <f t="shared" si="65"/>
        <v>19</v>
      </c>
      <c r="B863" s="14">
        <v>19133</v>
      </c>
      <c r="C863" s="14">
        <f t="shared" si="66"/>
        <v>0</v>
      </c>
      <c r="D863" s="14" t="str">
        <f t="shared" si="67"/>
        <v>MOVES</v>
      </c>
      <c r="F863" s="16">
        <f t="shared" si="68"/>
        <v>37139</v>
      </c>
      <c r="G863" s="15" t="s">
        <v>3356</v>
      </c>
      <c r="H863" s="14">
        <v>0</v>
      </c>
      <c r="I863" s="16" t="b">
        <f t="shared" si="69"/>
        <v>1</v>
      </c>
      <c r="K863" s="14">
        <v>19133</v>
      </c>
      <c r="L863" s="14">
        <v>0</v>
      </c>
      <c r="M863" s="16"/>
    </row>
    <row r="864" spans="1:13" x14ac:dyDescent="0.3">
      <c r="A864" s="26">
        <f t="shared" si="65"/>
        <v>19</v>
      </c>
      <c r="B864" s="14">
        <v>19135</v>
      </c>
      <c r="C864" s="14">
        <f t="shared" si="66"/>
        <v>0</v>
      </c>
      <c r="D864" s="14" t="str">
        <f t="shared" si="67"/>
        <v>MOVES</v>
      </c>
      <c r="F864" s="16">
        <f t="shared" si="68"/>
        <v>37141</v>
      </c>
      <c r="G864" s="15" t="s">
        <v>3357</v>
      </c>
      <c r="H864" s="14">
        <v>0</v>
      </c>
      <c r="I864" s="16" t="b">
        <f t="shared" si="69"/>
        <v>1</v>
      </c>
      <c r="K864" s="14">
        <v>19135</v>
      </c>
      <c r="L864" s="14">
        <v>0</v>
      </c>
      <c r="M864" s="16"/>
    </row>
    <row r="865" spans="1:13" x14ac:dyDescent="0.3">
      <c r="A865" s="26">
        <f t="shared" si="65"/>
        <v>19</v>
      </c>
      <c r="B865" s="14">
        <v>19137</v>
      </c>
      <c r="C865" s="14">
        <f t="shared" si="66"/>
        <v>0</v>
      </c>
      <c r="D865" s="14" t="str">
        <f t="shared" si="67"/>
        <v>MOVES</v>
      </c>
      <c r="F865" s="16">
        <f t="shared" si="68"/>
        <v>37143</v>
      </c>
      <c r="G865" s="15" t="s">
        <v>3358</v>
      </c>
      <c r="H865" s="14">
        <v>0</v>
      </c>
      <c r="I865" s="16" t="b">
        <f t="shared" si="69"/>
        <v>1</v>
      </c>
      <c r="K865" s="14">
        <v>19137</v>
      </c>
      <c r="L865" s="14">
        <v>0</v>
      </c>
      <c r="M865" s="16"/>
    </row>
    <row r="866" spans="1:13" x14ac:dyDescent="0.3">
      <c r="A866" s="26">
        <f t="shared" si="65"/>
        <v>19</v>
      </c>
      <c r="B866" s="14">
        <v>19139</v>
      </c>
      <c r="C866" s="14">
        <f t="shared" si="66"/>
        <v>0</v>
      </c>
      <c r="D866" s="14" t="str">
        <f t="shared" si="67"/>
        <v>MOVES</v>
      </c>
      <c r="F866" s="16">
        <f t="shared" si="68"/>
        <v>37145</v>
      </c>
      <c r="G866" s="15" t="s">
        <v>3359</v>
      </c>
      <c r="H866" s="14">
        <v>0</v>
      </c>
      <c r="I866" s="16" t="b">
        <f t="shared" si="69"/>
        <v>1</v>
      </c>
      <c r="K866" s="14">
        <v>19139</v>
      </c>
      <c r="L866" s="14">
        <v>0</v>
      </c>
      <c r="M866" s="16"/>
    </row>
    <row r="867" spans="1:13" x14ac:dyDescent="0.3">
      <c r="A867" s="26">
        <f t="shared" si="65"/>
        <v>19</v>
      </c>
      <c r="B867" s="14">
        <v>19141</v>
      </c>
      <c r="C867" s="14">
        <f t="shared" si="66"/>
        <v>0</v>
      </c>
      <c r="D867" s="14" t="str">
        <f t="shared" si="67"/>
        <v>MOVES</v>
      </c>
      <c r="F867" s="16">
        <f t="shared" si="68"/>
        <v>37147</v>
      </c>
      <c r="G867" s="15" t="s">
        <v>3360</v>
      </c>
      <c r="H867" s="14">
        <v>1</v>
      </c>
      <c r="I867" s="16" t="b">
        <f t="shared" si="69"/>
        <v>0</v>
      </c>
      <c r="K867" s="14">
        <v>19141</v>
      </c>
      <c r="L867" s="14">
        <v>0</v>
      </c>
      <c r="M867" s="16"/>
    </row>
    <row r="868" spans="1:13" x14ac:dyDescent="0.3">
      <c r="A868" s="26">
        <f t="shared" si="65"/>
        <v>19</v>
      </c>
      <c r="B868" s="14">
        <v>19143</v>
      </c>
      <c r="C868" s="14">
        <f t="shared" si="66"/>
        <v>0</v>
      </c>
      <c r="D868" s="14" t="str">
        <f t="shared" si="67"/>
        <v>MOVES</v>
      </c>
      <c r="F868" s="16">
        <f t="shared" si="68"/>
        <v>37149</v>
      </c>
      <c r="G868" s="15" t="s">
        <v>3361</v>
      </c>
      <c r="H868" s="14">
        <v>0</v>
      </c>
      <c r="I868" s="16" t="b">
        <f t="shared" si="69"/>
        <v>1</v>
      </c>
      <c r="K868" s="14">
        <v>19143</v>
      </c>
      <c r="L868" s="14">
        <v>0</v>
      </c>
      <c r="M868" s="16"/>
    </row>
    <row r="869" spans="1:13" x14ac:dyDescent="0.3">
      <c r="A869" s="26">
        <f t="shared" si="65"/>
        <v>19</v>
      </c>
      <c r="B869" s="14">
        <v>19145</v>
      </c>
      <c r="C869" s="14">
        <f t="shared" si="66"/>
        <v>0</v>
      </c>
      <c r="D869" s="14" t="str">
        <f t="shared" si="67"/>
        <v>MOVES</v>
      </c>
      <c r="F869" s="16">
        <f t="shared" si="68"/>
        <v>37151</v>
      </c>
      <c r="G869" s="15" t="s">
        <v>3362</v>
      </c>
      <c r="H869" s="14">
        <v>1</v>
      </c>
      <c r="I869" s="16" t="b">
        <f t="shared" si="69"/>
        <v>0</v>
      </c>
      <c r="K869" s="14">
        <v>19145</v>
      </c>
      <c r="L869" s="14">
        <v>0</v>
      </c>
      <c r="M869" s="16"/>
    </row>
    <row r="870" spans="1:13" x14ac:dyDescent="0.3">
      <c r="A870" s="26">
        <f t="shared" si="65"/>
        <v>19</v>
      </c>
      <c r="B870" s="14">
        <v>19147</v>
      </c>
      <c r="C870" s="14">
        <f t="shared" si="66"/>
        <v>0</v>
      </c>
      <c r="D870" s="14" t="str">
        <f t="shared" si="67"/>
        <v>MOVES</v>
      </c>
      <c r="F870" s="16">
        <f t="shared" si="68"/>
        <v>37153</v>
      </c>
      <c r="G870" s="15" t="s">
        <v>3363</v>
      </c>
      <c r="H870" s="14">
        <v>0</v>
      </c>
      <c r="I870" s="16" t="b">
        <f t="shared" si="69"/>
        <v>1</v>
      </c>
      <c r="K870" s="14">
        <v>19147</v>
      </c>
      <c r="L870" s="14">
        <v>0</v>
      </c>
      <c r="M870" s="16"/>
    </row>
    <row r="871" spans="1:13" x14ac:dyDescent="0.3">
      <c r="A871" s="26">
        <f t="shared" si="65"/>
        <v>19</v>
      </c>
      <c r="B871" s="14">
        <v>19149</v>
      </c>
      <c r="C871" s="14">
        <f t="shared" si="66"/>
        <v>0</v>
      </c>
      <c r="D871" s="14" t="str">
        <f t="shared" si="67"/>
        <v>MOVES</v>
      </c>
      <c r="F871" s="16">
        <f t="shared" si="68"/>
        <v>37155</v>
      </c>
      <c r="G871" s="15" t="s">
        <v>3364</v>
      </c>
      <c r="H871" s="14">
        <v>1</v>
      </c>
      <c r="I871" s="16" t="b">
        <f t="shared" si="69"/>
        <v>0</v>
      </c>
      <c r="K871" s="14">
        <v>19149</v>
      </c>
      <c r="L871" s="14">
        <v>0</v>
      </c>
      <c r="M871" s="16"/>
    </row>
    <row r="872" spans="1:13" x14ac:dyDescent="0.3">
      <c r="A872" s="26">
        <f t="shared" si="65"/>
        <v>19</v>
      </c>
      <c r="B872" s="14">
        <v>19151</v>
      </c>
      <c r="C872" s="14">
        <f t="shared" si="66"/>
        <v>0</v>
      </c>
      <c r="D872" s="14" t="str">
        <f t="shared" si="67"/>
        <v>MOVES</v>
      </c>
      <c r="F872" s="16">
        <f t="shared" si="68"/>
        <v>37157</v>
      </c>
      <c r="G872" s="15" t="s">
        <v>3365</v>
      </c>
      <c r="H872" s="14">
        <v>1</v>
      </c>
      <c r="I872" s="16" t="b">
        <f t="shared" si="69"/>
        <v>0</v>
      </c>
      <c r="K872" s="14">
        <v>19151</v>
      </c>
      <c r="L872" s="14">
        <v>0</v>
      </c>
      <c r="M872" s="16"/>
    </row>
    <row r="873" spans="1:13" x14ac:dyDescent="0.3">
      <c r="A873" s="26">
        <f t="shared" si="65"/>
        <v>19</v>
      </c>
      <c r="B873" s="14">
        <v>19153</v>
      </c>
      <c r="C873" s="14">
        <f t="shared" si="66"/>
        <v>0</v>
      </c>
      <c r="D873" s="14" t="str">
        <f t="shared" si="67"/>
        <v>MOVES</v>
      </c>
      <c r="F873" s="16">
        <f t="shared" si="68"/>
        <v>37159</v>
      </c>
      <c r="G873" s="15" t="s">
        <v>3366</v>
      </c>
      <c r="H873" s="14">
        <v>1</v>
      </c>
      <c r="I873" s="16" t="b">
        <f t="shared" si="69"/>
        <v>0</v>
      </c>
      <c r="K873" s="14">
        <v>19153</v>
      </c>
      <c r="L873" s="14">
        <v>0</v>
      </c>
      <c r="M873" s="16"/>
    </row>
    <row r="874" spans="1:13" x14ac:dyDescent="0.3">
      <c r="A874" s="26">
        <f t="shared" si="65"/>
        <v>19</v>
      </c>
      <c r="B874" s="14">
        <v>19155</v>
      </c>
      <c r="C874" s="14">
        <f t="shared" si="66"/>
        <v>0</v>
      </c>
      <c r="D874" s="14" t="str">
        <f t="shared" si="67"/>
        <v>MOVES</v>
      </c>
      <c r="F874" s="16">
        <f t="shared" si="68"/>
        <v>37161</v>
      </c>
      <c r="G874" s="15" t="s">
        <v>3367</v>
      </c>
      <c r="H874" s="14">
        <v>1</v>
      </c>
      <c r="I874" s="16" t="b">
        <f t="shared" si="69"/>
        <v>0</v>
      </c>
      <c r="K874" s="14">
        <v>19155</v>
      </c>
      <c r="L874" s="14">
        <v>0</v>
      </c>
      <c r="M874" s="16"/>
    </row>
    <row r="875" spans="1:13" x14ac:dyDescent="0.3">
      <c r="A875" s="26">
        <f t="shared" si="65"/>
        <v>19</v>
      </c>
      <c r="B875" s="14">
        <v>19157</v>
      </c>
      <c r="C875" s="14">
        <f t="shared" si="66"/>
        <v>0</v>
      </c>
      <c r="D875" s="14" t="str">
        <f t="shared" si="67"/>
        <v>MOVES</v>
      </c>
      <c r="F875" s="16">
        <f t="shared" si="68"/>
        <v>37163</v>
      </c>
      <c r="G875" s="15" t="s">
        <v>3368</v>
      </c>
      <c r="H875" s="14">
        <v>0</v>
      </c>
      <c r="I875" s="16" t="b">
        <f t="shared" si="69"/>
        <v>1</v>
      </c>
      <c r="K875" s="14">
        <v>19157</v>
      </c>
      <c r="L875" s="14">
        <v>0</v>
      </c>
      <c r="M875" s="16"/>
    </row>
    <row r="876" spans="1:13" x14ac:dyDescent="0.3">
      <c r="A876" s="26">
        <f t="shared" si="65"/>
        <v>19</v>
      </c>
      <c r="B876" s="14">
        <v>19159</v>
      </c>
      <c r="C876" s="14">
        <f t="shared" si="66"/>
        <v>0</v>
      </c>
      <c r="D876" s="14" t="str">
        <f t="shared" si="67"/>
        <v>MOVES</v>
      </c>
      <c r="F876" s="16">
        <f t="shared" si="68"/>
        <v>37165</v>
      </c>
      <c r="G876" s="15" t="s">
        <v>3369</v>
      </c>
      <c r="H876" s="14">
        <v>0</v>
      </c>
      <c r="I876" s="16" t="b">
        <f t="shared" si="69"/>
        <v>1</v>
      </c>
      <c r="K876" s="14">
        <v>19159</v>
      </c>
      <c r="L876" s="14">
        <v>0</v>
      </c>
      <c r="M876" s="16"/>
    </row>
    <row r="877" spans="1:13" x14ac:dyDescent="0.3">
      <c r="A877" s="26">
        <f t="shared" si="65"/>
        <v>19</v>
      </c>
      <c r="B877" s="14">
        <v>19161</v>
      </c>
      <c r="C877" s="14">
        <f t="shared" si="66"/>
        <v>0</v>
      </c>
      <c r="D877" s="14" t="str">
        <f t="shared" si="67"/>
        <v>MOVES</v>
      </c>
      <c r="F877" s="16">
        <f t="shared" si="68"/>
        <v>37167</v>
      </c>
      <c r="G877" s="15" t="s">
        <v>3370</v>
      </c>
      <c r="H877" s="14">
        <v>1</v>
      </c>
      <c r="I877" s="16" t="b">
        <f t="shared" si="69"/>
        <v>0</v>
      </c>
      <c r="K877" s="14">
        <v>19161</v>
      </c>
      <c r="L877" s="14">
        <v>0</v>
      </c>
      <c r="M877" s="16"/>
    </row>
    <row r="878" spans="1:13" x14ac:dyDescent="0.3">
      <c r="A878" s="26">
        <f t="shared" si="65"/>
        <v>19</v>
      </c>
      <c r="B878" s="14">
        <v>19163</v>
      </c>
      <c r="C878" s="14">
        <f t="shared" si="66"/>
        <v>0</v>
      </c>
      <c r="D878" s="14" t="str">
        <f t="shared" si="67"/>
        <v>MOVES</v>
      </c>
      <c r="F878" s="16">
        <f t="shared" si="68"/>
        <v>37169</v>
      </c>
      <c r="G878" s="15" t="s">
        <v>3371</v>
      </c>
      <c r="H878" s="14">
        <v>1</v>
      </c>
      <c r="I878" s="16" t="b">
        <f t="shared" si="69"/>
        <v>0</v>
      </c>
      <c r="K878" s="14">
        <v>19163</v>
      </c>
      <c r="L878" s="14">
        <v>0</v>
      </c>
      <c r="M878" s="16"/>
    </row>
    <row r="879" spans="1:13" x14ac:dyDescent="0.3">
      <c r="A879" s="26">
        <f t="shared" si="65"/>
        <v>19</v>
      </c>
      <c r="B879" s="14">
        <v>19165</v>
      </c>
      <c r="C879" s="14">
        <f t="shared" si="66"/>
        <v>0</v>
      </c>
      <c r="D879" s="14" t="str">
        <f t="shared" si="67"/>
        <v>MOVES</v>
      </c>
      <c r="F879" s="16">
        <f t="shared" si="68"/>
        <v>37171</v>
      </c>
      <c r="G879" s="15" t="s">
        <v>3372</v>
      </c>
      <c r="H879" s="14">
        <v>1</v>
      </c>
      <c r="I879" s="16" t="b">
        <f t="shared" si="69"/>
        <v>0</v>
      </c>
      <c r="K879" s="14">
        <v>19165</v>
      </c>
      <c r="L879" s="14">
        <v>0</v>
      </c>
      <c r="M879" s="16"/>
    </row>
    <row r="880" spans="1:13" x14ac:dyDescent="0.3">
      <c r="A880" s="26">
        <f t="shared" si="65"/>
        <v>19</v>
      </c>
      <c r="B880" s="14">
        <v>19167</v>
      </c>
      <c r="C880" s="14">
        <f t="shared" si="66"/>
        <v>0</v>
      </c>
      <c r="D880" s="14" t="str">
        <f t="shared" si="67"/>
        <v>MOVES</v>
      </c>
      <c r="F880" s="16">
        <f t="shared" si="68"/>
        <v>37173</v>
      </c>
      <c r="G880" s="15" t="s">
        <v>3373</v>
      </c>
      <c r="H880" s="14">
        <v>0</v>
      </c>
      <c r="I880" s="16" t="b">
        <f t="shared" si="69"/>
        <v>1</v>
      </c>
      <c r="K880" s="14">
        <v>19167</v>
      </c>
      <c r="L880" s="14">
        <v>0</v>
      </c>
      <c r="M880" s="16"/>
    </row>
    <row r="881" spans="1:13" x14ac:dyDescent="0.3">
      <c r="A881" s="26">
        <f t="shared" si="65"/>
        <v>19</v>
      </c>
      <c r="B881" s="14">
        <v>19169</v>
      </c>
      <c r="C881" s="14">
        <f t="shared" si="66"/>
        <v>0</v>
      </c>
      <c r="D881" s="14" t="str">
        <f t="shared" si="67"/>
        <v>MOVES</v>
      </c>
      <c r="F881" s="16">
        <f t="shared" si="68"/>
        <v>37175</v>
      </c>
      <c r="G881" s="15" t="s">
        <v>3374</v>
      </c>
      <c r="H881" s="14">
        <v>0</v>
      </c>
      <c r="I881" s="16" t="b">
        <f t="shared" si="69"/>
        <v>1</v>
      </c>
      <c r="K881" s="14">
        <v>19169</v>
      </c>
      <c r="L881" s="14">
        <v>0</v>
      </c>
      <c r="M881" s="16"/>
    </row>
    <row r="882" spans="1:13" x14ac:dyDescent="0.3">
      <c r="A882" s="26">
        <f t="shared" si="65"/>
        <v>19</v>
      </c>
      <c r="B882" s="14">
        <v>19171</v>
      </c>
      <c r="C882" s="14">
        <f t="shared" si="66"/>
        <v>0</v>
      </c>
      <c r="D882" s="14" t="str">
        <f t="shared" si="67"/>
        <v>MOVES</v>
      </c>
      <c r="F882" s="16">
        <f t="shared" si="68"/>
        <v>37177</v>
      </c>
      <c r="G882" s="15" t="s">
        <v>3375</v>
      </c>
      <c r="H882" s="14">
        <v>0</v>
      </c>
      <c r="I882" s="16" t="b">
        <f t="shared" si="69"/>
        <v>1</v>
      </c>
      <c r="K882" s="14">
        <v>19171</v>
      </c>
      <c r="L882" s="14">
        <v>0</v>
      </c>
      <c r="M882" s="16"/>
    </row>
    <row r="883" spans="1:13" x14ac:dyDescent="0.3">
      <c r="A883" s="26">
        <f t="shared" si="65"/>
        <v>19</v>
      </c>
      <c r="B883" s="14">
        <v>19173</v>
      </c>
      <c r="C883" s="14">
        <f t="shared" si="66"/>
        <v>0</v>
      </c>
      <c r="D883" s="14" t="str">
        <f t="shared" si="67"/>
        <v>MOVES</v>
      </c>
      <c r="F883" s="16">
        <f t="shared" si="68"/>
        <v>37179</v>
      </c>
      <c r="G883" s="15" t="s">
        <v>3376</v>
      </c>
      <c r="H883" s="14">
        <v>1</v>
      </c>
      <c r="I883" s="16" t="b">
        <f t="shared" si="69"/>
        <v>0</v>
      </c>
      <c r="K883" s="14">
        <v>19173</v>
      </c>
      <c r="L883" s="14">
        <v>0</v>
      </c>
      <c r="M883" s="16"/>
    </row>
    <row r="884" spans="1:13" x14ac:dyDescent="0.3">
      <c r="A884" s="26">
        <f t="shared" si="65"/>
        <v>19</v>
      </c>
      <c r="B884" s="14">
        <v>19175</v>
      </c>
      <c r="C884" s="14">
        <f t="shared" si="66"/>
        <v>0</v>
      </c>
      <c r="D884" s="14" t="str">
        <f t="shared" si="67"/>
        <v>MOVES</v>
      </c>
      <c r="F884" s="16">
        <f t="shared" si="68"/>
        <v>37181</v>
      </c>
      <c r="G884" s="15" t="s">
        <v>3377</v>
      </c>
      <c r="H884" s="14">
        <v>0</v>
      </c>
      <c r="I884" s="16" t="b">
        <f t="shared" si="69"/>
        <v>1</v>
      </c>
      <c r="K884" s="14">
        <v>19175</v>
      </c>
      <c r="L884" s="14">
        <v>0</v>
      </c>
      <c r="M884" s="16"/>
    </row>
    <row r="885" spans="1:13" x14ac:dyDescent="0.3">
      <c r="A885" s="26">
        <f t="shared" si="65"/>
        <v>19</v>
      </c>
      <c r="B885" s="14">
        <v>19177</v>
      </c>
      <c r="C885" s="14">
        <f t="shared" si="66"/>
        <v>0</v>
      </c>
      <c r="D885" s="14" t="str">
        <f t="shared" si="67"/>
        <v>MOVES</v>
      </c>
      <c r="F885" s="16">
        <f t="shared" si="68"/>
        <v>37183</v>
      </c>
      <c r="G885" s="15" t="s">
        <v>3378</v>
      </c>
      <c r="H885" s="14">
        <v>1</v>
      </c>
      <c r="I885" s="16" t="b">
        <f t="shared" si="69"/>
        <v>0</v>
      </c>
      <c r="K885" s="14">
        <v>19177</v>
      </c>
      <c r="L885" s="14">
        <v>0</v>
      </c>
      <c r="M885" s="16"/>
    </row>
    <row r="886" spans="1:13" x14ac:dyDescent="0.3">
      <c r="A886" s="26">
        <f t="shared" si="65"/>
        <v>19</v>
      </c>
      <c r="B886" s="14">
        <v>19179</v>
      </c>
      <c r="C886" s="14">
        <f t="shared" si="66"/>
        <v>0</v>
      </c>
      <c r="D886" s="14" t="str">
        <f t="shared" si="67"/>
        <v>MOVES</v>
      </c>
      <c r="F886" s="16">
        <f t="shared" si="68"/>
        <v>37185</v>
      </c>
      <c r="G886" s="15" t="s">
        <v>3379</v>
      </c>
      <c r="H886" s="14">
        <v>0</v>
      </c>
      <c r="I886" s="16" t="b">
        <f t="shared" si="69"/>
        <v>1</v>
      </c>
      <c r="K886" s="14">
        <v>19179</v>
      </c>
      <c r="L886" s="14">
        <v>0</v>
      </c>
      <c r="M886" s="16"/>
    </row>
    <row r="887" spans="1:13" x14ac:dyDescent="0.3">
      <c r="A887" s="26">
        <f t="shared" si="65"/>
        <v>19</v>
      </c>
      <c r="B887" s="14">
        <v>19181</v>
      </c>
      <c r="C887" s="14">
        <f t="shared" si="66"/>
        <v>0</v>
      </c>
      <c r="D887" s="14" t="str">
        <f t="shared" si="67"/>
        <v>MOVES</v>
      </c>
      <c r="F887" s="16">
        <f t="shared" si="68"/>
        <v>37187</v>
      </c>
      <c r="G887" s="15" t="s">
        <v>3380</v>
      </c>
      <c r="H887" s="14">
        <v>0</v>
      </c>
      <c r="I887" s="16" t="b">
        <f t="shared" si="69"/>
        <v>1</v>
      </c>
      <c r="K887" s="14">
        <v>19181</v>
      </c>
      <c r="L887" s="14">
        <v>0</v>
      </c>
      <c r="M887" s="16"/>
    </row>
    <row r="888" spans="1:13" x14ac:dyDescent="0.3">
      <c r="A888" s="26">
        <f t="shared" si="65"/>
        <v>19</v>
      </c>
      <c r="B888" s="14">
        <v>19183</v>
      </c>
      <c r="C888" s="14">
        <f t="shared" si="66"/>
        <v>0</v>
      </c>
      <c r="D888" s="14" t="str">
        <f t="shared" si="67"/>
        <v>MOVES</v>
      </c>
      <c r="F888" s="16">
        <f t="shared" si="68"/>
        <v>37189</v>
      </c>
      <c r="G888" s="15" t="s">
        <v>3381</v>
      </c>
      <c r="H888" s="14">
        <v>0</v>
      </c>
      <c r="I888" s="16" t="b">
        <f t="shared" si="69"/>
        <v>1</v>
      </c>
      <c r="K888" s="14">
        <v>19183</v>
      </c>
      <c r="L888" s="14">
        <v>0</v>
      </c>
      <c r="M888" s="16"/>
    </row>
    <row r="889" spans="1:13" x14ac:dyDescent="0.3">
      <c r="A889" s="26">
        <f t="shared" si="65"/>
        <v>19</v>
      </c>
      <c r="B889" s="14">
        <v>19185</v>
      </c>
      <c r="C889" s="14">
        <f t="shared" si="66"/>
        <v>0</v>
      </c>
      <c r="D889" s="14" t="str">
        <f t="shared" si="67"/>
        <v>MOVES</v>
      </c>
      <c r="F889" s="16">
        <f t="shared" si="68"/>
        <v>37191</v>
      </c>
      <c r="G889" s="15" t="s">
        <v>3382</v>
      </c>
      <c r="H889" s="14">
        <v>1</v>
      </c>
      <c r="I889" s="16" t="b">
        <f t="shared" si="69"/>
        <v>0</v>
      </c>
      <c r="K889" s="14">
        <v>19185</v>
      </c>
      <c r="L889" s="14">
        <v>0</v>
      </c>
      <c r="M889" s="16"/>
    </row>
    <row r="890" spans="1:13" x14ac:dyDescent="0.3">
      <c r="A890" s="26">
        <f t="shared" si="65"/>
        <v>19</v>
      </c>
      <c r="B890" s="14">
        <v>19187</v>
      </c>
      <c r="C890" s="14">
        <f t="shared" si="66"/>
        <v>0</v>
      </c>
      <c r="D890" s="14" t="str">
        <f t="shared" si="67"/>
        <v>MOVES</v>
      </c>
      <c r="F890" s="16">
        <f t="shared" si="68"/>
        <v>37193</v>
      </c>
      <c r="G890" s="15" t="s">
        <v>3383</v>
      </c>
      <c r="H890" s="14">
        <v>1</v>
      </c>
      <c r="I890" s="16" t="b">
        <f t="shared" si="69"/>
        <v>0</v>
      </c>
      <c r="K890" s="14">
        <v>19187</v>
      </c>
      <c r="L890" s="14">
        <v>0</v>
      </c>
      <c r="M890" s="16"/>
    </row>
    <row r="891" spans="1:13" x14ac:dyDescent="0.3">
      <c r="A891" s="26">
        <f t="shared" si="65"/>
        <v>19</v>
      </c>
      <c r="B891" s="14">
        <v>19189</v>
      </c>
      <c r="C891" s="14">
        <f t="shared" si="66"/>
        <v>0</v>
      </c>
      <c r="D891" s="14" t="str">
        <f t="shared" si="67"/>
        <v>MOVES</v>
      </c>
      <c r="F891" s="16">
        <f t="shared" si="68"/>
        <v>37195</v>
      </c>
      <c r="G891" s="15" t="s">
        <v>3384</v>
      </c>
      <c r="H891" s="14">
        <v>1</v>
      </c>
      <c r="I891" s="16" t="b">
        <f t="shared" si="69"/>
        <v>0</v>
      </c>
      <c r="K891" s="14">
        <v>19189</v>
      </c>
      <c r="L891" s="14">
        <v>0</v>
      </c>
      <c r="M891" s="16"/>
    </row>
    <row r="892" spans="1:13" x14ac:dyDescent="0.3">
      <c r="A892" s="26">
        <f t="shared" si="65"/>
        <v>19</v>
      </c>
      <c r="B892" s="14">
        <v>19191</v>
      </c>
      <c r="C892" s="14">
        <f t="shared" si="66"/>
        <v>0</v>
      </c>
      <c r="D892" s="14" t="str">
        <f t="shared" si="67"/>
        <v>MOVES</v>
      </c>
      <c r="F892" s="16">
        <f t="shared" si="68"/>
        <v>37197</v>
      </c>
      <c r="G892" s="15" t="s">
        <v>3385</v>
      </c>
      <c r="H892" s="14">
        <v>0</v>
      </c>
      <c r="I892" s="16" t="b">
        <f t="shared" si="69"/>
        <v>1</v>
      </c>
      <c r="K892" s="14">
        <v>19191</v>
      </c>
      <c r="L892" s="14">
        <v>0</v>
      </c>
      <c r="M892" s="16"/>
    </row>
    <row r="893" spans="1:13" x14ac:dyDescent="0.3">
      <c r="A893" s="26">
        <f t="shared" si="65"/>
        <v>19</v>
      </c>
      <c r="B893" s="14">
        <v>19193</v>
      </c>
      <c r="C893" s="14">
        <f t="shared" si="66"/>
        <v>0</v>
      </c>
      <c r="D893" s="14" t="str">
        <f t="shared" si="67"/>
        <v>MOVES</v>
      </c>
      <c r="F893" s="16">
        <f t="shared" si="68"/>
        <v>37199</v>
      </c>
      <c r="G893" s="15" t="s">
        <v>3386</v>
      </c>
      <c r="H893" s="14">
        <v>0</v>
      </c>
      <c r="I893" s="16" t="b">
        <f t="shared" si="69"/>
        <v>1</v>
      </c>
      <c r="K893" s="14">
        <v>19193</v>
      </c>
      <c r="L893" s="14">
        <v>0</v>
      </c>
      <c r="M893" s="16"/>
    </row>
    <row r="894" spans="1:13" x14ac:dyDescent="0.3">
      <c r="A894" s="26">
        <f t="shared" si="65"/>
        <v>19</v>
      </c>
      <c r="B894" s="14">
        <v>19195</v>
      </c>
      <c r="C894" s="14">
        <f t="shared" si="66"/>
        <v>0</v>
      </c>
      <c r="D894" s="14" t="str">
        <f t="shared" si="67"/>
        <v>MOVES</v>
      </c>
      <c r="F894" s="16">
        <f t="shared" si="68"/>
        <v>39001</v>
      </c>
      <c r="G894" s="15" t="s">
        <v>3387</v>
      </c>
      <c r="H894" s="14">
        <v>0</v>
      </c>
      <c r="I894" s="16" t="b">
        <f t="shared" si="69"/>
        <v>1</v>
      </c>
      <c r="K894" s="14">
        <v>19195</v>
      </c>
      <c r="L894" s="14">
        <v>0</v>
      </c>
      <c r="M894" s="16"/>
    </row>
    <row r="895" spans="1:13" x14ac:dyDescent="0.3">
      <c r="A895" s="26">
        <f t="shared" si="65"/>
        <v>19</v>
      </c>
      <c r="B895" s="14">
        <v>19197</v>
      </c>
      <c r="C895" s="14">
        <f t="shared" si="66"/>
        <v>0</v>
      </c>
      <c r="D895" s="14" t="str">
        <f t="shared" si="67"/>
        <v>MOVES</v>
      </c>
      <c r="F895" s="16">
        <f t="shared" si="68"/>
        <v>39003</v>
      </c>
      <c r="G895" s="15" t="s">
        <v>3388</v>
      </c>
      <c r="H895" s="14">
        <v>0</v>
      </c>
      <c r="I895" s="16" t="b">
        <f t="shared" si="69"/>
        <v>1</v>
      </c>
      <c r="K895" s="14">
        <v>19197</v>
      </c>
      <c r="L895" s="14">
        <v>0</v>
      </c>
      <c r="M895" s="16"/>
    </row>
    <row r="896" spans="1:13" x14ac:dyDescent="0.3">
      <c r="A896" s="26">
        <f t="shared" si="65"/>
        <v>20</v>
      </c>
      <c r="B896" s="14">
        <v>20001</v>
      </c>
      <c r="C896" s="14">
        <f t="shared" si="66"/>
        <v>0</v>
      </c>
      <c r="D896" s="14" t="str">
        <f t="shared" si="67"/>
        <v>MOVES</v>
      </c>
      <c r="F896" s="16">
        <f t="shared" si="68"/>
        <v>39005</v>
      </c>
      <c r="G896" s="15" t="s">
        <v>3389</v>
      </c>
      <c r="H896" s="14">
        <v>0</v>
      </c>
      <c r="I896" s="16" t="b">
        <f t="shared" si="69"/>
        <v>1</v>
      </c>
      <c r="K896" s="14">
        <v>20001</v>
      </c>
      <c r="L896" s="14">
        <v>0</v>
      </c>
      <c r="M896" s="16"/>
    </row>
    <row r="897" spans="1:13" x14ac:dyDescent="0.3">
      <c r="A897" s="26">
        <f t="shared" si="65"/>
        <v>20</v>
      </c>
      <c r="B897" s="14">
        <v>20003</v>
      </c>
      <c r="C897" s="14">
        <f t="shared" si="66"/>
        <v>0</v>
      </c>
      <c r="D897" s="14" t="str">
        <f t="shared" si="67"/>
        <v>MOVES</v>
      </c>
      <c r="F897" s="16">
        <f t="shared" si="68"/>
        <v>39007</v>
      </c>
      <c r="G897" s="15" t="s">
        <v>3390</v>
      </c>
      <c r="H897" s="14">
        <v>0</v>
      </c>
      <c r="I897" s="16" t="b">
        <f t="shared" si="69"/>
        <v>1</v>
      </c>
      <c r="K897" s="14">
        <v>20003</v>
      </c>
      <c r="L897" s="14">
        <v>0</v>
      </c>
      <c r="M897" s="16"/>
    </row>
    <row r="898" spans="1:13" x14ac:dyDescent="0.3">
      <c r="A898" s="26">
        <f t="shared" si="65"/>
        <v>20</v>
      </c>
      <c r="B898" s="14">
        <v>20005</v>
      </c>
      <c r="C898" s="14">
        <f t="shared" si="66"/>
        <v>0</v>
      </c>
      <c r="D898" s="14" t="str">
        <f t="shared" si="67"/>
        <v>MOVES</v>
      </c>
      <c r="F898" s="16">
        <f t="shared" si="68"/>
        <v>39009</v>
      </c>
      <c r="G898" s="15" t="s">
        <v>3391</v>
      </c>
      <c r="H898" s="14">
        <v>0</v>
      </c>
      <c r="I898" s="16" t="b">
        <f t="shared" si="69"/>
        <v>1</v>
      </c>
      <c r="K898" s="14">
        <v>20005</v>
      </c>
      <c r="L898" s="14">
        <v>0</v>
      </c>
      <c r="M898" s="16"/>
    </row>
    <row r="899" spans="1:13" x14ac:dyDescent="0.3">
      <c r="A899" s="26">
        <f t="shared" si="65"/>
        <v>20</v>
      </c>
      <c r="B899" s="14">
        <v>20007</v>
      </c>
      <c r="C899" s="14">
        <f t="shared" si="66"/>
        <v>0</v>
      </c>
      <c r="D899" s="14" t="str">
        <f t="shared" si="67"/>
        <v>MOVES</v>
      </c>
      <c r="F899" s="16">
        <f t="shared" si="68"/>
        <v>39011</v>
      </c>
      <c r="G899" s="15" t="s">
        <v>3392</v>
      </c>
      <c r="H899" s="14">
        <v>0</v>
      </c>
      <c r="I899" s="16" t="b">
        <f t="shared" si="69"/>
        <v>1</v>
      </c>
      <c r="K899" s="14">
        <v>20007</v>
      </c>
      <c r="L899" s="14">
        <v>0</v>
      </c>
      <c r="M899" s="16"/>
    </row>
    <row r="900" spans="1:13" x14ac:dyDescent="0.3">
      <c r="A900" s="26">
        <f t="shared" si="65"/>
        <v>20</v>
      </c>
      <c r="B900" s="14">
        <v>20009</v>
      </c>
      <c r="C900" s="14">
        <f t="shared" si="66"/>
        <v>0</v>
      </c>
      <c r="D900" s="14" t="str">
        <f t="shared" si="67"/>
        <v>MOVES</v>
      </c>
      <c r="F900" s="16">
        <f t="shared" si="68"/>
        <v>39013</v>
      </c>
      <c r="G900" s="15" t="s">
        <v>3393</v>
      </c>
      <c r="H900" s="14">
        <v>0</v>
      </c>
      <c r="I900" s="16" t="b">
        <f t="shared" si="69"/>
        <v>1</v>
      </c>
      <c r="K900" s="14">
        <v>20009</v>
      </c>
      <c r="L900" s="14">
        <v>0</v>
      </c>
      <c r="M900" s="16"/>
    </row>
    <row r="901" spans="1:13" x14ac:dyDescent="0.3">
      <c r="A901" s="26">
        <f t="shared" si="65"/>
        <v>20</v>
      </c>
      <c r="B901" s="14">
        <v>20011</v>
      </c>
      <c r="C901" s="14">
        <f t="shared" si="66"/>
        <v>0</v>
      </c>
      <c r="D901" s="14" t="str">
        <f t="shared" si="67"/>
        <v>MOVES</v>
      </c>
      <c r="F901" s="16">
        <f t="shared" si="68"/>
        <v>39015</v>
      </c>
      <c r="G901" s="15" t="s">
        <v>3394</v>
      </c>
      <c r="H901" s="14">
        <v>0</v>
      </c>
      <c r="I901" s="16" t="b">
        <f t="shared" si="69"/>
        <v>1</v>
      </c>
      <c r="K901" s="14">
        <v>20011</v>
      </c>
      <c r="L901" s="14">
        <v>0</v>
      </c>
      <c r="M901" s="16"/>
    </row>
    <row r="902" spans="1:13" x14ac:dyDescent="0.3">
      <c r="A902" s="26">
        <f t="shared" ref="A902:A965" si="70">TRUNC(B902/1000,0)</f>
        <v>20</v>
      </c>
      <c r="B902" s="14">
        <v>20013</v>
      </c>
      <c r="C902" s="14">
        <f t="shared" ref="C902:C965" si="71">IF(ISNA(VLOOKUP(B902,$F$4:$H$1697,3,FALSE)),VLOOKUP(B902,$K$4:$L$3233,2,FALSE),VLOOKUP(B902,$F$4:$H$1697,3,FALSE))</f>
        <v>0</v>
      </c>
      <c r="D902" s="14" t="str">
        <f t="shared" ref="D902:D965" si="72">IF(ISNA(VLOOKUP(B902,$F$4:$H$1697,3,FALSE)),"MOVES","Submittal")</f>
        <v>MOVES</v>
      </c>
      <c r="F902" s="16">
        <f t="shared" ref="F902:F965" si="73">MID(G902,2,5)*1</f>
        <v>39017</v>
      </c>
      <c r="G902" s="15" t="s">
        <v>3395</v>
      </c>
      <c r="H902" s="14">
        <v>0</v>
      </c>
      <c r="I902" s="16" t="b">
        <f t="shared" ref="I902:I965" si="74">VLOOKUP(F902,$K$4:$L$3233,2,FALSE)=H902</f>
        <v>0</v>
      </c>
      <c r="K902" s="14">
        <v>20013</v>
      </c>
      <c r="L902" s="14">
        <v>0</v>
      </c>
      <c r="M902" s="16"/>
    </row>
    <row r="903" spans="1:13" x14ac:dyDescent="0.3">
      <c r="A903" s="26">
        <f t="shared" si="70"/>
        <v>20</v>
      </c>
      <c r="B903" s="14">
        <v>20015</v>
      </c>
      <c r="C903" s="14">
        <f t="shared" si="71"/>
        <v>0</v>
      </c>
      <c r="D903" s="14" t="str">
        <f t="shared" si="72"/>
        <v>MOVES</v>
      </c>
      <c r="F903" s="16">
        <f t="shared" si="73"/>
        <v>39019</v>
      </c>
      <c r="G903" s="15" t="s">
        <v>3396</v>
      </c>
      <c r="H903" s="14">
        <v>0</v>
      </c>
      <c r="I903" s="16" t="b">
        <f t="shared" si="74"/>
        <v>1</v>
      </c>
      <c r="K903" s="14">
        <v>20015</v>
      </c>
      <c r="L903" s="14">
        <v>0</v>
      </c>
      <c r="M903" s="16"/>
    </row>
    <row r="904" spans="1:13" x14ac:dyDescent="0.3">
      <c r="A904" s="26">
        <f t="shared" si="70"/>
        <v>20</v>
      </c>
      <c r="B904" s="14">
        <v>20017</v>
      </c>
      <c r="C904" s="14">
        <f t="shared" si="71"/>
        <v>0</v>
      </c>
      <c r="D904" s="14" t="str">
        <f t="shared" si="72"/>
        <v>MOVES</v>
      </c>
      <c r="F904" s="16">
        <f t="shared" si="73"/>
        <v>39021</v>
      </c>
      <c r="G904" s="15" t="s">
        <v>3397</v>
      </c>
      <c r="H904" s="14">
        <v>0</v>
      </c>
      <c r="I904" s="16" t="b">
        <f t="shared" si="74"/>
        <v>1</v>
      </c>
      <c r="K904" s="14">
        <v>20017</v>
      </c>
      <c r="L904" s="14">
        <v>0</v>
      </c>
      <c r="M904" s="16"/>
    </row>
    <row r="905" spans="1:13" x14ac:dyDescent="0.3">
      <c r="A905" s="26">
        <f t="shared" si="70"/>
        <v>20</v>
      </c>
      <c r="B905" s="14">
        <v>20019</v>
      </c>
      <c r="C905" s="14">
        <f t="shared" si="71"/>
        <v>0</v>
      </c>
      <c r="D905" s="14" t="str">
        <f t="shared" si="72"/>
        <v>MOVES</v>
      </c>
      <c r="F905" s="16">
        <f t="shared" si="73"/>
        <v>39023</v>
      </c>
      <c r="G905" s="15" t="s">
        <v>3398</v>
      </c>
      <c r="H905" s="14">
        <v>0</v>
      </c>
      <c r="I905" s="16" t="b">
        <f t="shared" si="74"/>
        <v>0</v>
      </c>
      <c r="K905" s="14">
        <v>20019</v>
      </c>
      <c r="L905" s="14">
        <v>0</v>
      </c>
      <c r="M905" s="16"/>
    </row>
    <row r="906" spans="1:13" x14ac:dyDescent="0.3">
      <c r="A906" s="26">
        <f t="shared" si="70"/>
        <v>20</v>
      </c>
      <c r="B906" s="14">
        <v>20021</v>
      </c>
      <c r="C906" s="14">
        <f t="shared" si="71"/>
        <v>0</v>
      </c>
      <c r="D906" s="14" t="str">
        <f t="shared" si="72"/>
        <v>MOVES</v>
      </c>
      <c r="F906" s="16">
        <f t="shared" si="73"/>
        <v>39025</v>
      </c>
      <c r="G906" s="15" t="s">
        <v>3399</v>
      </c>
      <c r="H906" s="14">
        <v>0</v>
      </c>
      <c r="I906" s="16" t="b">
        <f t="shared" si="74"/>
        <v>0</v>
      </c>
      <c r="K906" s="14">
        <v>20021</v>
      </c>
      <c r="L906" s="14">
        <v>0</v>
      </c>
      <c r="M906" s="16"/>
    </row>
    <row r="907" spans="1:13" x14ac:dyDescent="0.3">
      <c r="A907" s="26">
        <f t="shared" si="70"/>
        <v>20</v>
      </c>
      <c r="B907" s="14">
        <v>20023</v>
      </c>
      <c r="C907" s="14">
        <f t="shared" si="71"/>
        <v>0</v>
      </c>
      <c r="D907" s="14" t="str">
        <f t="shared" si="72"/>
        <v>MOVES</v>
      </c>
      <c r="F907" s="16">
        <f t="shared" si="73"/>
        <v>39027</v>
      </c>
      <c r="G907" s="15" t="s">
        <v>3400</v>
      </c>
      <c r="H907" s="14">
        <v>0</v>
      </c>
      <c r="I907" s="16" t="b">
        <f t="shared" si="74"/>
        <v>1</v>
      </c>
      <c r="K907" s="14">
        <v>20023</v>
      </c>
      <c r="L907" s="14">
        <v>0</v>
      </c>
      <c r="M907" s="16"/>
    </row>
    <row r="908" spans="1:13" x14ac:dyDescent="0.3">
      <c r="A908" s="26">
        <f t="shared" si="70"/>
        <v>20</v>
      </c>
      <c r="B908" s="14">
        <v>20025</v>
      </c>
      <c r="C908" s="14">
        <f t="shared" si="71"/>
        <v>0</v>
      </c>
      <c r="D908" s="14" t="str">
        <f t="shared" si="72"/>
        <v>MOVES</v>
      </c>
      <c r="F908" s="16">
        <f t="shared" si="73"/>
        <v>39029</v>
      </c>
      <c r="G908" s="15" t="s">
        <v>3401</v>
      </c>
      <c r="H908" s="14">
        <v>0</v>
      </c>
      <c r="I908" s="16" t="b">
        <f t="shared" si="74"/>
        <v>1</v>
      </c>
      <c r="K908" s="14">
        <v>20025</v>
      </c>
      <c r="L908" s="14">
        <v>0</v>
      </c>
      <c r="M908" s="16"/>
    </row>
    <row r="909" spans="1:13" x14ac:dyDescent="0.3">
      <c r="A909" s="26">
        <f t="shared" si="70"/>
        <v>20</v>
      </c>
      <c r="B909" s="14">
        <v>20027</v>
      </c>
      <c r="C909" s="14">
        <f t="shared" si="71"/>
        <v>0</v>
      </c>
      <c r="D909" s="14" t="str">
        <f t="shared" si="72"/>
        <v>MOVES</v>
      </c>
      <c r="F909" s="16">
        <f t="shared" si="73"/>
        <v>39031</v>
      </c>
      <c r="G909" s="15" t="s">
        <v>3402</v>
      </c>
      <c r="H909" s="14">
        <v>0</v>
      </c>
      <c r="I909" s="16" t="b">
        <f t="shared" si="74"/>
        <v>1</v>
      </c>
      <c r="K909" s="14">
        <v>20027</v>
      </c>
      <c r="L909" s="14">
        <v>0</v>
      </c>
      <c r="M909" s="16"/>
    </row>
    <row r="910" spans="1:13" x14ac:dyDescent="0.3">
      <c r="A910" s="26">
        <f t="shared" si="70"/>
        <v>20</v>
      </c>
      <c r="B910" s="14">
        <v>20029</v>
      </c>
      <c r="C910" s="14">
        <f t="shared" si="71"/>
        <v>0</v>
      </c>
      <c r="D910" s="14" t="str">
        <f t="shared" si="72"/>
        <v>MOVES</v>
      </c>
      <c r="F910" s="16">
        <f t="shared" si="73"/>
        <v>39033</v>
      </c>
      <c r="G910" s="15" t="s">
        <v>3403</v>
      </c>
      <c r="H910" s="14">
        <v>0</v>
      </c>
      <c r="I910" s="16" t="b">
        <f t="shared" si="74"/>
        <v>1</v>
      </c>
      <c r="K910" s="14">
        <v>20029</v>
      </c>
      <c r="L910" s="14">
        <v>0</v>
      </c>
      <c r="M910" s="16"/>
    </row>
    <row r="911" spans="1:13" x14ac:dyDescent="0.3">
      <c r="A911" s="26">
        <f t="shared" si="70"/>
        <v>20</v>
      </c>
      <c r="B911" s="14">
        <v>20031</v>
      </c>
      <c r="C911" s="14">
        <f t="shared" si="71"/>
        <v>0</v>
      </c>
      <c r="D911" s="14" t="str">
        <f t="shared" si="72"/>
        <v>MOVES</v>
      </c>
      <c r="F911" s="16">
        <f t="shared" si="73"/>
        <v>39035</v>
      </c>
      <c r="G911" s="15" t="s">
        <v>3404</v>
      </c>
      <c r="H911" s="14">
        <v>1</v>
      </c>
      <c r="I911" s="16" t="b">
        <f t="shared" si="74"/>
        <v>1</v>
      </c>
      <c r="K911" s="14">
        <v>20031</v>
      </c>
      <c r="L911" s="14">
        <v>0</v>
      </c>
      <c r="M911" s="16"/>
    </row>
    <row r="912" spans="1:13" x14ac:dyDescent="0.3">
      <c r="A912" s="26">
        <f t="shared" si="70"/>
        <v>20</v>
      </c>
      <c r="B912" s="14">
        <v>20033</v>
      </c>
      <c r="C912" s="14">
        <f t="shared" si="71"/>
        <v>0</v>
      </c>
      <c r="D912" s="14" t="str">
        <f t="shared" si="72"/>
        <v>MOVES</v>
      </c>
      <c r="F912" s="16">
        <f t="shared" si="73"/>
        <v>39037</v>
      </c>
      <c r="G912" s="15" t="s">
        <v>3405</v>
      </c>
      <c r="H912" s="14">
        <v>0</v>
      </c>
      <c r="I912" s="16" t="b">
        <f t="shared" si="74"/>
        <v>1</v>
      </c>
      <c r="K912" s="14">
        <v>20033</v>
      </c>
      <c r="L912" s="14">
        <v>0</v>
      </c>
      <c r="M912" s="16"/>
    </row>
    <row r="913" spans="1:13" x14ac:dyDescent="0.3">
      <c r="A913" s="26">
        <f t="shared" si="70"/>
        <v>20</v>
      </c>
      <c r="B913" s="14">
        <v>20035</v>
      </c>
      <c r="C913" s="14">
        <f t="shared" si="71"/>
        <v>0</v>
      </c>
      <c r="D913" s="14" t="str">
        <f t="shared" si="72"/>
        <v>MOVES</v>
      </c>
      <c r="F913" s="16">
        <f t="shared" si="73"/>
        <v>39039</v>
      </c>
      <c r="G913" s="15" t="s">
        <v>3406</v>
      </c>
      <c r="H913" s="14">
        <v>0</v>
      </c>
      <c r="I913" s="16" t="b">
        <f t="shared" si="74"/>
        <v>1</v>
      </c>
      <c r="K913" s="14">
        <v>20035</v>
      </c>
      <c r="L913" s="14">
        <v>0</v>
      </c>
      <c r="M913" s="16"/>
    </row>
    <row r="914" spans="1:13" x14ac:dyDescent="0.3">
      <c r="A914" s="26">
        <f t="shared" si="70"/>
        <v>20</v>
      </c>
      <c r="B914" s="14">
        <v>20037</v>
      </c>
      <c r="C914" s="14">
        <f t="shared" si="71"/>
        <v>0</v>
      </c>
      <c r="D914" s="14" t="str">
        <f t="shared" si="72"/>
        <v>MOVES</v>
      </c>
      <c r="F914" s="16">
        <f t="shared" si="73"/>
        <v>39041</v>
      </c>
      <c r="G914" s="15" t="s">
        <v>3407</v>
      </c>
      <c r="H914" s="14">
        <v>0</v>
      </c>
      <c r="I914" s="16" t="b">
        <f t="shared" si="74"/>
        <v>1</v>
      </c>
      <c r="K914" s="14">
        <v>20037</v>
      </c>
      <c r="L914" s="14">
        <v>0</v>
      </c>
      <c r="M914" s="16"/>
    </row>
    <row r="915" spans="1:13" x14ac:dyDescent="0.3">
      <c r="A915" s="26">
        <f t="shared" si="70"/>
        <v>20</v>
      </c>
      <c r="B915" s="14">
        <v>20039</v>
      </c>
      <c r="C915" s="14">
        <f t="shared" si="71"/>
        <v>0</v>
      </c>
      <c r="D915" s="14" t="str">
        <f t="shared" si="72"/>
        <v>MOVES</v>
      </c>
      <c r="F915" s="16">
        <f t="shared" si="73"/>
        <v>39043</v>
      </c>
      <c r="G915" s="15" t="s">
        <v>3408</v>
      </c>
      <c r="H915" s="14">
        <v>0</v>
      </c>
      <c r="I915" s="16" t="b">
        <f t="shared" si="74"/>
        <v>1</v>
      </c>
      <c r="K915" s="14">
        <v>20039</v>
      </c>
      <c r="L915" s="14">
        <v>0</v>
      </c>
      <c r="M915" s="16"/>
    </row>
    <row r="916" spans="1:13" x14ac:dyDescent="0.3">
      <c r="A916" s="26">
        <f t="shared" si="70"/>
        <v>20</v>
      </c>
      <c r="B916" s="14">
        <v>20041</v>
      </c>
      <c r="C916" s="14">
        <f t="shared" si="71"/>
        <v>0</v>
      </c>
      <c r="D916" s="14" t="str">
        <f t="shared" si="72"/>
        <v>MOVES</v>
      </c>
      <c r="F916" s="16">
        <f t="shared" si="73"/>
        <v>39045</v>
      </c>
      <c r="G916" s="15" t="s">
        <v>3409</v>
      </c>
      <c r="H916" s="14">
        <v>0</v>
      </c>
      <c r="I916" s="16" t="b">
        <f t="shared" si="74"/>
        <v>1</v>
      </c>
      <c r="K916" s="14">
        <v>20041</v>
      </c>
      <c r="L916" s="14">
        <v>0</v>
      </c>
      <c r="M916" s="16"/>
    </row>
    <row r="917" spans="1:13" x14ac:dyDescent="0.3">
      <c r="A917" s="26">
        <f t="shared" si="70"/>
        <v>20</v>
      </c>
      <c r="B917" s="14">
        <v>20043</v>
      </c>
      <c r="C917" s="14">
        <f t="shared" si="71"/>
        <v>0</v>
      </c>
      <c r="D917" s="14" t="str">
        <f t="shared" si="72"/>
        <v>MOVES</v>
      </c>
      <c r="F917" s="16">
        <f t="shared" si="73"/>
        <v>39047</v>
      </c>
      <c r="G917" s="15" t="s">
        <v>3410</v>
      </c>
      <c r="H917" s="14">
        <v>0</v>
      </c>
      <c r="I917" s="16" t="b">
        <f t="shared" si="74"/>
        <v>1</v>
      </c>
      <c r="K917" s="14">
        <v>20043</v>
      </c>
      <c r="L917" s="14">
        <v>0</v>
      </c>
      <c r="M917" s="16"/>
    </row>
    <row r="918" spans="1:13" x14ac:dyDescent="0.3">
      <c r="A918" s="26">
        <f t="shared" si="70"/>
        <v>20</v>
      </c>
      <c r="B918" s="14">
        <v>20045</v>
      </c>
      <c r="C918" s="14">
        <f t="shared" si="71"/>
        <v>0</v>
      </c>
      <c r="D918" s="14" t="str">
        <f t="shared" si="72"/>
        <v>MOVES</v>
      </c>
      <c r="F918" s="16">
        <f t="shared" si="73"/>
        <v>39049</v>
      </c>
      <c r="G918" s="15" t="s">
        <v>3411</v>
      </c>
      <c r="H918" s="14">
        <v>0</v>
      </c>
      <c r="I918" s="16" t="b">
        <f t="shared" si="74"/>
        <v>1</v>
      </c>
      <c r="K918" s="14">
        <v>20045</v>
      </c>
      <c r="L918" s="14">
        <v>0</v>
      </c>
      <c r="M918" s="16"/>
    </row>
    <row r="919" spans="1:13" x14ac:dyDescent="0.3">
      <c r="A919" s="26">
        <f t="shared" si="70"/>
        <v>20</v>
      </c>
      <c r="B919" s="14">
        <v>20047</v>
      </c>
      <c r="C919" s="14">
        <f t="shared" si="71"/>
        <v>0</v>
      </c>
      <c r="D919" s="14" t="str">
        <f t="shared" si="72"/>
        <v>MOVES</v>
      </c>
      <c r="F919" s="16">
        <f t="shared" si="73"/>
        <v>39051</v>
      </c>
      <c r="G919" s="15" t="s">
        <v>3412</v>
      </c>
      <c r="H919" s="14">
        <v>0</v>
      </c>
      <c r="I919" s="16" t="b">
        <f t="shared" si="74"/>
        <v>1</v>
      </c>
      <c r="K919" s="14">
        <v>20047</v>
      </c>
      <c r="L919" s="14">
        <v>0</v>
      </c>
      <c r="M919" s="16"/>
    </row>
    <row r="920" spans="1:13" x14ac:dyDescent="0.3">
      <c r="A920" s="26">
        <f t="shared" si="70"/>
        <v>20</v>
      </c>
      <c r="B920" s="14">
        <v>20049</v>
      </c>
      <c r="C920" s="14">
        <f t="shared" si="71"/>
        <v>0</v>
      </c>
      <c r="D920" s="14" t="str">
        <f t="shared" si="72"/>
        <v>MOVES</v>
      </c>
      <c r="F920" s="16">
        <f t="shared" si="73"/>
        <v>39053</v>
      </c>
      <c r="G920" s="15" t="s">
        <v>3413</v>
      </c>
      <c r="H920" s="14">
        <v>0</v>
      </c>
      <c r="I920" s="16" t="b">
        <f t="shared" si="74"/>
        <v>1</v>
      </c>
      <c r="K920" s="14">
        <v>20049</v>
      </c>
      <c r="L920" s="14">
        <v>0</v>
      </c>
      <c r="M920" s="16"/>
    </row>
    <row r="921" spans="1:13" x14ac:dyDescent="0.3">
      <c r="A921" s="26">
        <f t="shared" si="70"/>
        <v>20</v>
      </c>
      <c r="B921" s="14">
        <v>20051</v>
      </c>
      <c r="C921" s="14">
        <f t="shared" si="71"/>
        <v>0</v>
      </c>
      <c r="D921" s="14" t="str">
        <f t="shared" si="72"/>
        <v>MOVES</v>
      </c>
      <c r="F921" s="16">
        <f t="shared" si="73"/>
        <v>39055</v>
      </c>
      <c r="G921" s="15" t="s">
        <v>3414</v>
      </c>
      <c r="H921" s="14">
        <v>1</v>
      </c>
      <c r="I921" s="16" t="b">
        <f t="shared" si="74"/>
        <v>1</v>
      </c>
      <c r="K921" s="14">
        <v>20051</v>
      </c>
      <c r="L921" s="14">
        <v>0</v>
      </c>
      <c r="M921" s="16"/>
    </row>
    <row r="922" spans="1:13" x14ac:dyDescent="0.3">
      <c r="A922" s="26">
        <f t="shared" si="70"/>
        <v>20</v>
      </c>
      <c r="B922" s="14">
        <v>20053</v>
      </c>
      <c r="C922" s="14">
        <f t="shared" si="71"/>
        <v>0</v>
      </c>
      <c r="D922" s="14" t="str">
        <f t="shared" si="72"/>
        <v>MOVES</v>
      </c>
      <c r="F922" s="16">
        <f t="shared" si="73"/>
        <v>39057</v>
      </c>
      <c r="G922" s="15" t="s">
        <v>3415</v>
      </c>
      <c r="H922" s="14">
        <v>0</v>
      </c>
      <c r="I922" s="16" t="b">
        <f t="shared" si="74"/>
        <v>0</v>
      </c>
      <c r="K922" s="14">
        <v>20053</v>
      </c>
      <c r="L922" s="14">
        <v>0</v>
      </c>
      <c r="M922" s="16"/>
    </row>
    <row r="923" spans="1:13" x14ac:dyDescent="0.3">
      <c r="A923" s="26">
        <f t="shared" si="70"/>
        <v>20</v>
      </c>
      <c r="B923" s="14">
        <v>20055</v>
      </c>
      <c r="C923" s="14">
        <f t="shared" si="71"/>
        <v>0</v>
      </c>
      <c r="D923" s="14" t="str">
        <f t="shared" si="72"/>
        <v>MOVES</v>
      </c>
      <c r="F923" s="16">
        <f t="shared" si="73"/>
        <v>39059</v>
      </c>
      <c r="G923" s="15" t="s">
        <v>3416</v>
      </c>
      <c r="H923" s="14">
        <v>0</v>
      </c>
      <c r="I923" s="16" t="b">
        <f t="shared" si="74"/>
        <v>1</v>
      </c>
      <c r="K923" s="14">
        <v>20055</v>
      </c>
      <c r="L923" s="14">
        <v>0</v>
      </c>
      <c r="M923" s="16"/>
    </row>
    <row r="924" spans="1:13" x14ac:dyDescent="0.3">
      <c r="A924" s="26">
        <f t="shared" si="70"/>
        <v>20</v>
      </c>
      <c r="B924" s="14">
        <v>20057</v>
      </c>
      <c r="C924" s="14">
        <f t="shared" si="71"/>
        <v>0</v>
      </c>
      <c r="D924" s="14" t="str">
        <f t="shared" si="72"/>
        <v>MOVES</v>
      </c>
      <c r="F924" s="16">
        <f t="shared" si="73"/>
        <v>39061</v>
      </c>
      <c r="G924" s="15" t="s">
        <v>3417</v>
      </c>
      <c r="H924" s="14">
        <v>0</v>
      </c>
      <c r="I924" s="16" t="b">
        <f t="shared" si="74"/>
        <v>0</v>
      </c>
      <c r="K924" s="14">
        <v>20057</v>
      </c>
      <c r="L924" s="14">
        <v>0</v>
      </c>
      <c r="M924" s="16"/>
    </row>
    <row r="925" spans="1:13" x14ac:dyDescent="0.3">
      <c r="A925" s="26">
        <f t="shared" si="70"/>
        <v>20</v>
      </c>
      <c r="B925" s="14">
        <v>20059</v>
      </c>
      <c r="C925" s="14">
        <f t="shared" si="71"/>
        <v>0</v>
      </c>
      <c r="D925" s="14" t="str">
        <f t="shared" si="72"/>
        <v>MOVES</v>
      </c>
      <c r="F925" s="16">
        <f t="shared" si="73"/>
        <v>39063</v>
      </c>
      <c r="G925" s="15" t="s">
        <v>3418</v>
      </c>
      <c r="H925" s="14">
        <v>0</v>
      </c>
      <c r="I925" s="16" t="b">
        <f t="shared" si="74"/>
        <v>1</v>
      </c>
      <c r="K925" s="14">
        <v>20059</v>
      </c>
      <c r="L925" s="14">
        <v>0</v>
      </c>
      <c r="M925" s="16"/>
    </row>
    <row r="926" spans="1:13" x14ac:dyDescent="0.3">
      <c r="A926" s="26">
        <f t="shared" si="70"/>
        <v>20</v>
      </c>
      <c r="B926" s="14">
        <v>20061</v>
      </c>
      <c r="C926" s="14">
        <f t="shared" si="71"/>
        <v>0</v>
      </c>
      <c r="D926" s="14" t="str">
        <f t="shared" si="72"/>
        <v>MOVES</v>
      </c>
      <c r="F926" s="16">
        <f t="shared" si="73"/>
        <v>39065</v>
      </c>
      <c r="G926" s="15" t="s">
        <v>3419</v>
      </c>
      <c r="H926" s="14">
        <v>0</v>
      </c>
      <c r="I926" s="16" t="b">
        <f t="shared" si="74"/>
        <v>1</v>
      </c>
      <c r="K926" s="14">
        <v>20061</v>
      </c>
      <c r="L926" s="14">
        <v>0</v>
      </c>
      <c r="M926" s="16"/>
    </row>
    <row r="927" spans="1:13" x14ac:dyDescent="0.3">
      <c r="A927" s="26">
        <f t="shared" si="70"/>
        <v>20</v>
      </c>
      <c r="B927" s="14">
        <v>20063</v>
      </c>
      <c r="C927" s="14">
        <f t="shared" si="71"/>
        <v>0</v>
      </c>
      <c r="D927" s="14" t="str">
        <f t="shared" si="72"/>
        <v>MOVES</v>
      </c>
      <c r="F927" s="16">
        <f t="shared" si="73"/>
        <v>39067</v>
      </c>
      <c r="G927" s="15" t="s">
        <v>3420</v>
      </c>
      <c r="H927" s="14">
        <v>0</v>
      </c>
      <c r="I927" s="16" t="b">
        <f t="shared" si="74"/>
        <v>1</v>
      </c>
      <c r="K927" s="14">
        <v>20063</v>
      </c>
      <c r="L927" s="14">
        <v>0</v>
      </c>
      <c r="M927" s="16"/>
    </row>
    <row r="928" spans="1:13" x14ac:dyDescent="0.3">
      <c r="A928" s="26">
        <f t="shared" si="70"/>
        <v>20</v>
      </c>
      <c r="B928" s="14">
        <v>20065</v>
      </c>
      <c r="C928" s="14">
        <f t="shared" si="71"/>
        <v>0</v>
      </c>
      <c r="D928" s="14" t="str">
        <f t="shared" si="72"/>
        <v>MOVES</v>
      </c>
      <c r="F928" s="16">
        <f t="shared" si="73"/>
        <v>39069</v>
      </c>
      <c r="G928" s="15" t="s">
        <v>3421</v>
      </c>
      <c r="H928" s="14">
        <v>0</v>
      </c>
      <c r="I928" s="16" t="b">
        <f t="shared" si="74"/>
        <v>1</v>
      </c>
      <c r="K928" s="14">
        <v>20065</v>
      </c>
      <c r="L928" s="14">
        <v>0</v>
      </c>
      <c r="M928" s="16"/>
    </row>
    <row r="929" spans="1:13" x14ac:dyDescent="0.3">
      <c r="A929" s="26">
        <f t="shared" si="70"/>
        <v>20</v>
      </c>
      <c r="B929" s="14">
        <v>20067</v>
      </c>
      <c r="C929" s="14">
        <f t="shared" si="71"/>
        <v>0</v>
      </c>
      <c r="D929" s="14" t="str">
        <f t="shared" si="72"/>
        <v>MOVES</v>
      </c>
      <c r="F929" s="16">
        <f t="shared" si="73"/>
        <v>39071</v>
      </c>
      <c r="G929" s="15" t="s">
        <v>3422</v>
      </c>
      <c r="H929" s="14">
        <v>0</v>
      </c>
      <c r="I929" s="16" t="b">
        <f t="shared" si="74"/>
        <v>1</v>
      </c>
      <c r="K929" s="14">
        <v>20067</v>
      </c>
      <c r="L929" s="14">
        <v>0</v>
      </c>
      <c r="M929" s="16"/>
    </row>
    <row r="930" spans="1:13" x14ac:dyDescent="0.3">
      <c r="A930" s="26">
        <f t="shared" si="70"/>
        <v>20</v>
      </c>
      <c r="B930" s="14">
        <v>20069</v>
      </c>
      <c r="C930" s="14">
        <f t="shared" si="71"/>
        <v>0</v>
      </c>
      <c r="D930" s="14" t="str">
        <f t="shared" si="72"/>
        <v>MOVES</v>
      </c>
      <c r="F930" s="16">
        <f t="shared" si="73"/>
        <v>39073</v>
      </c>
      <c r="G930" s="15" t="s">
        <v>3423</v>
      </c>
      <c r="H930" s="14">
        <v>0</v>
      </c>
      <c r="I930" s="16" t="b">
        <f t="shared" si="74"/>
        <v>1</v>
      </c>
      <c r="K930" s="14">
        <v>20069</v>
      </c>
      <c r="L930" s="14">
        <v>0</v>
      </c>
      <c r="M930" s="16"/>
    </row>
    <row r="931" spans="1:13" x14ac:dyDescent="0.3">
      <c r="A931" s="26">
        <f t="shared" si="70"/>
        <v>20</v>
      </c>
      <c r="B931" s="14">
        <v>20071</v>
      </c>
      <c r="C931" s="14">
        <f t="shared" si="71"/>
        <v>0</v>
      </c>
      <c r="D931" s="14" t="str">
        <f t="shared" si="72"/>
        <v>MOVES</v>
      </c>
      <c r="F931" s="16">
        <f t="shared" si="73"/>
        <v>39075</v>
      </c>
      <c r="G931" s="15" t="s">
        <v>3424</v>
      </c>
      <c r="H931" s="14">
        <v>0</v>
      </c>
      <c r="I931" s="16" t="b">
        <f t="shared" si="74"/>
        <v>1</v>
      </c>
      <c r="K931" s="14">
        <v>20071</v>
      </c>
      <c r="L931" s="14">
        <v>0</v>
      </c>
      <c r="M931" s="16"/>
    </row>
    <row r="932" spans="1:13" x14ac:dyDescent="0.3">
      <c r="A932" s="26">
        <f t="shared" si="70"/>
        <v>20</v>
      </c>
      <c r="B932" s="14">
        <v>20073</v>
      </c>
      <c r="C932" s="14">
        <f t="shared" si="71"/>
        <v>0</v>
      </c>
      <c r="D932" s="14" t="str">
        <f t="shared" si="72"/>
        <v>MOVES</v>
      </c>
      <c r="F932" s="16">
        <f t="shared" si="73"/>
        <v>39077</v>
      </c>
      <c r="G932" s="15" t="s">
        <v>3425</v>
      </c>
      <c r="H932" s="14">
        <v>0</v>
      </c>
      <c r="I932" s="16" t="b">
        <f t="shared" si="74"/>
        <v>1</v>
      </c>
      <c r="K932" s="14">
        <v>20073</v>
      </c>
      <c r="L932" s="14">
        <v>0</v>
      </c>
      <c r="M932" s="16"/>
    </row>
    <row r="933" spans="1:13" x14ac:dyDescent="0.3">
      <c r="A933" s="26">
        <f t="shared" si="70"/>
        <v>20</v>
      </c>
      <c r="B933" s="14">
        <v>20075</v>
      </c>
      <c r="C933" s="14">
        <f t="shared" si="71"/>
        <v>0</v>
      </c>
      <c r="D933" s="14" t="str">
        <f t="shared" si="72"/>
        <v>MOVES</v>
      </c>
      <c r="F933" s="16">
        <f t="shared" si="73"/>
        <v>39079</v>
      </c>
      <c r="G933" s="15" t="s">
        <v>3426</v>
      </c>
      <c r="H933" s="14">
        <v>0</v>
      </c>
      <c r="I933" s="16" t="b">
        <f t="shared" si="74"/>
        <v>1</v>
      </c>
      <c r="K933" s="14">
        <v>20075</v>
      </c>
      <c r="L933" s="14">
        <v>0</v>
      </c>
      <c r="M933" s="16"/>
    </row>
    <row r="934" spans="1:13" x14ac:dyDescent="0.3">
      <c r="A934" s="26">
        <f t="shared" si="70"/>
        <v>20</v>
      </c>
      <c r="B934" s="14">
        <v>20077</v>
      </c>
      <c r="C934" s="14">
        <f t="shared" si="71"/>
        <v>0</v>
      </c>
      <c r="D934" s="14" t="str">
        <f t="shared" si="72"/>
        <v>MOVES</v>
      </c>
      <c r="F934" s="16">
        <f t="shared" si="73"/>
        <v>39081</v>
      </c>
      <c r="G934" s="15" t="s">
        <v>3427</v>
      </c>
      <c r="H934" s="14">
        <v>0</v>
      </c>
      <c r="I934" s="16" t="b">
        <f t="shared" si="74"/>
        <v>1</v>
      </c>
      <c r="K934" s="14">
        <v>20077</v>
      </c>
      <c r="L934" s="14">
        <v>0</v>
      </c>
      <c r="M934" s="16"/>
    </row>
    <row r="935" spans="1:13" x14ac:dyDescent="0.3">
      <c r="A935" s="26">
        <f t="shared" si="70"/>
        <v>20</v>
      </c>
      <c r="B935" s="14">
        <v>20079</v>
      </c>
      <c r="C935" s="14">
        <f t="shared" si="71"/>
        <v>0</v>
      </c>
      <c r="D935" s="14" t="str">
        <f t="shared" si="72"/>
        <v>MOVES</v>
      </c>
      <c r="F935" s="16">
        <f t="shared" si="73"/>
        <v>39083</v>
      </c>
      <c r="G935" s="15" t="s">
        <v>3428</v>
      </c>
      <c r="H935" s="14">
        <v>0</v>
      </c>
      <c r="I935" s="16" t="b">
        <f t="shared" si="74"/>
        <v>1</v>
      </c>
      <c r="K935" s="14">
        <v>20079</v>
      </c>
      <c r="L935" s="14">
        <v>0</v>
      </c>
      <c r="M935" s="16"/>
    </row>
    <row r="936" spans="1:13" x14ac:dyDescent="0.3">
      <c r="A936" s="26">
        <f t="shared" si="70"/>
        <v>20</v>
      </c>
      <c r="B936" s="14">
        <v>20081</v>
      </c>
      <c r="C936" s="14">
        <f t="shared" si="71"/>
        <v>0</v>
      </c>
      <c r="D936" s="14" t="str">
        <f t="shared" si="72"/>
        <v>MOVES</v>
      </c>
      <c r="F936" s="16">
        <f t="shared" si="73"/>
        <v>39085</v>
      </c>
      <c r="G936" s="15" t="s">
        <v>3429</v>
      </c>
      <c r="H936" s="14">
        <v>1</v>
      </c>
      <c r="I936" s="16" t="b">
        <f t="shared" si="74"/>
        <v>1</v>
      </c>
      <c r="K936" s="14">
        <v>20081</v>
      </c>
      <c r="L936" s="14">
        <v>0</v>
      </c>
      <c r="M936" s="16"/>
    </row>
    <row r="937" spans="1:13" x14ac:dyDescent="0.3">
      <c r="A937" s="26">
        <f t="shared" si="70"/>
        <v>20</v>
      </c>
      <c r="B937" s="14">
        <v>20083</v>
      </c>
      <c r="C937" s="14">
        <f t="shared" si="71"/>
        <v>0</v>
      </c>
      <c r="D937" s="14" t="str">
        <f t="shared" si="72"/>
        <v>MOVES</v>
      </c>
      <c r="F937" s="16">
        <f t="shared" si="73"/>
        <v>39087</v>
      </c>
      <c r="G937" s="15" t="s">
        <v>3430</v>
      </c>
      <c r="H937" s="14">
        <v>0</v>
      </c>
      <c r="I937" s="16" t="b">
        <f t="shared" si="74"/>
        <v>1</v>
      </c>
      <c r="K937" s="14">
        <v>20083</v>
      </c>
      <c r="L937" s="14">
        <v>0</v>
      </c>
      <c r="M937" s="16"/>
    </row>
    <row r="938" spans="1:13" x14ac:dyDescent="0.3">
      <c r="A938" s="26">
        <f t="shared" si="70"/>
        <v>20</v>
      </c>
      <c r="B938" s="14">
        <v>20085</v>
      </c>
      <c r="C938" s="14">
        <f t="shared" si="71"/>
        <v>0</v>
      </c>
      <c r="D938" s="14" t="str">
        <f t="shared" si="72"/>
        <v>MOVES</v>
      </c>
      <c r="F938" s="16">
        <f t="shared" si="73"/>
        <v>39089</v>
      </c>
      <c r="G938" s="15" t="s">
        <v>3431</v>
      </c>
      <c r="H938" s="14">
        <v>0</v>
      </c>
      <c r="I938" s="16" t="b">
        <f t="shared" si="74"/>
        <v>1</v>
      </c>
      <c r="K938" s="14">
        <v>20085</v>
      </c>
      <c r="L938" s="14">
        <v>0</v>
      </c>
      <c r="M938" s="16"/>
    </row>
    <row r="939" spans="1:13" x14ac:dyDescent="0.3">
      <c r="A939" s="26">
        <f t="shared" si="70"/>
        <v>20</v>
      </c>
      <c r="B939" s="14">
        <v>20087</v>
      </c>
      <c r="C939" s="14">
        <f t="shared" si="71"/>
        <v>0</v>
      </c>
      <c r="D939" s="14" t="str">
        <f t="shared" si="72"/>
        <v>MOVES</v>
      </c>
      <c r="F939" s="16">
        <f t="shared" si="73"/>
        <v>39091</v>
      </c>
      <c r="G939" s="15" t="s">
        <v>3432</v>
      </c>
      <c r="H939" s="14">
        <v>0</v>
      </c>
      <c r="I939" s="16" t="b">
        <f t="shared" si="74"/>
        <v>1</v>
      </c>
      <c r="K939" s="14">
        <v>20087</v>
      </c>
      <c r="L939" s="14">
        <v>0</v>
      </c>
      <c r="M939" s="16"/>
    </row>
    <row r="940" spans="1:13" x14ac:dyDescent="0.3">
      <c r="A940" s="26">
        <f t="shared" si="70"/>
        <v>20</v>
      </c>
      <c r="B940" s="14">
        <v>20089</v>
      </c>
      <c r="C940" s="14">
        <f t="shared" si="71"/>
        <v>0</v>
      </c>
      <c r="D940" s="14" t="str">
        <f t="shared" si="72"/>
        <v>MOVES</v>
      </c>
      <c r="F940" s="16">
        <f t="shared" si="73"/>
        <v>39093</v>
      </c>
      <c r="G940" s="15" t="s">
        <v>3433</v>
      </c>
      <c r="H940" s="14">
        <v>1</v>
      </c>
      <c r="I940" s="16" t="b">
        <f t="shared" si="74"/>
        <v>1</v>
      </c>
      <c r="K940" s="14">
        <v>20089</v>
      </c>
      <c r="L940" s="14">
        <v>0</v>
      </c>
      <c r="M940" s="16"/>
    </row>
    <row r="941" spans="1:13" x14ac:dyDescent="0.3">
      <c r="A941" s="26">
        <f t="shared" si="70"/>
        <v>20</v>
      </c>
      <c r="B941" s="14">
        <v>20091</v>
      </c>
      <c r="C941" s="14">
        <f t="shared" si="71"/>
        <v>0</v>
      </c>
      <c r="D941" s="14" t="str">
        <f t="shared" si="72"/>
        <v>MOVES</v>
      </c>
      <c r="F941" s="16">
        <f t="shared" si="73"/>
        <v>39095</v>
      </c>
      <c r="G941" s="15" t="s">
        <v>3434</v>
      </c>
      <c r="H941" s="14">
        <v>0</v>
      </c>
      <c r="I941" s="16" t="b">
        <f t="shared" si="74"/>
        <v>1</v>
      </c>
      <c r="K941" s="14">
        <v>20091</v>
      </c>
      <c r="L941" s="14">
        <v>0</v>
      </c>
      <c r="M941" s="16"/>
    </row>
    <row r="942" spans="1:13" x14ac:dyDescent="0.3">
      <c r="A942" s="26">
        <f t="shared" si="70"/>
        <v>20</v>
      </c>
      <c r="B942" s="14">
        <v>20093</v>
      </c>
      <c r="C942" s="14">
        <f t="shared" si="71"/>
        <v>0</v>
      </c>
      <c r="D942" s="14" t="str">
        <f t="shared" si="72"/>
        <v>MOVES</v>
      </c>
      <c r="F942" s="16">
        <f t="shared" si="73"/>
        <v>39097</v>
      </c>
      <c r="G942" s="15" t="s">
        <v>3435</v>
      </c>
      <c r="H942" s="14">
        <v>0</v>
      </c>
      <c r="I942" s="16" t="b">
        <f t="shared" si="74"/>
        <v>1</v>
      </c>
      <c r="K942" s="14">
        <v>20093</v>
      </c>
      <c r="L942" s="14">
        <v>0</v>
      </c>
      <c r="M942" s="16"/>
    </row>
    <row r="943" spans="1:13" x14ac:dyDescent="0.3">
      <c r="A943" s="26">
        <f t="shared" si="70"/>
        <v>20</v>
      </c>
      <c r="B943" s="14">
        <v>20095</v>
      </c>
      <c r="C943" s="14">
        <f t="shared" si="71"/>
        <v>0</v>
      </c>
      <c r="D943" s="14" t="str">
        <f t="shared" si="72"/>
        <v>MOVES</v>
      </c>
      <c r="F943" s="16">
        <f t="shared" si="73"/>
        <v>39099</v>
      </c>
      <c r="G943" s="15" t="s">
        <v>3436</v>
      </c>
      <c r="H943" s="14">
        <v>0</v>
      </c>
      <c r="I943" s="16" t="b">
        <f t="shared" si="74"/>
        <v>1</v>
      </c>
      <c r="K943" s="14">
        <v>20095</v>
      </c>
      <c r="L943" s="14">
        <v>0</v>
      </c>
      <c r="M943" s="16"/>
    </row>
    <row r="944" spans="1:13" x14ac:dyDescent="0.3">
      <c r="A944" s="26">
        <f t="shared" si="70"/>
        <v>20</v>
      </c>
      <c r="B944" s="14">
        <v>20097</v>
      </c>
      <c r="C944" s="14">
        <f t="shared" si="71"/>
        <v>0</v>
      </c>
      <c r="D944" s="14" t="str">
        <f t="shared" si="72"/>
        <v>MOVES</v>
      </c>
      <c r="F944" s="16">
        <f t="shared" si="73"/>
        <v>39101</v>
      </c>
      <c r="G944" s="15" t="s">
        <v>3437</v>
      </c>
      <c r="H944" s="14">
        <v>0</v>
      </c>
      <c r="I944" s="16" t="b">
        <f t="shared" si="74"/>
        <v>1</v>
      </c>
      <c r="K944" s="14">
        <v>20097</v>
      </c>
      <c r="L944" s="14">
        <v>0</v>
      </c>
      <c r="M944" s="16"/>
    </row>
    <row r="945" spans="1:13" x14ac:dyDescent="0.3">
      <c r="A945" s="26">
        <f t="shared" si="70"/>
        <v>20</v>
      </c>
      <c r="B945" s="14">
        <v>20099</v>
      </c>
      <c r="C945" s="14">
        <f t="shared" si="71"/>
        <v>0</v>
      </c>
      <c r="D945" s="14" t="str">
        <f t="shared" si="72"/>
        <v>MOVES</v>
      </c>
      <c r="F945" s="16">
        <f t="shared" si="73"/>
        <v>39103</v>
      </c>
      <c r="G945" s="15" t="s">
        <v>3438</v>
      </c>
      <c r="H945" s="14">
        <v>1</v>
      </c>
      <c r="I945" s="16" t="b">
        <f t="shared" si="74"/>
        <v>1</v>
      </c>
      <c r="K945" s="14">
        <v>20099</v>
      </c>
      <c r="L945" s="14">
        <v>0</v>
      </c>
      <c r="M945" s="16"/>
    </row>
    <row r="946" spans="1:13" x14ac:dyDescent="0.3">
      <c r="A946" s="26">
        <f t="shared" si="70"/>
        <v>20</v>
      </c>
      <c r="B946" s="14">
        <v>20101</v>
      </c>
      <c r="C946" s="14">
        <f t="shared" si="71"/>
        <v>0</v>
      </c>
      <c r="D946" s="14" t="str">
        <f t="shared" si="72"/>
        <v>MOVES</v>
      </c>
      <c r="F946" s="16">
        <f t="shared" si="73"/>
        <v>39105</v>
      </c>
      <c r="G946" s="15" t="s">
        <v>3439</v>
      </c>
      <c r="H946" s="14">
        <v>0</v>
      </c>
      <c r="I946" s="16" t="b">
        <f t="shared" si="74"/>
        <v>1</v>
      </c>
      <c r="K946" s="14">
        <v>20101</v>
      </c>
      <c r="L946" s="14">
        <v>0</v>
      </c>
      <c r="M946" s="16"/>
    </row>
    <row r="947" spans="1:13" x14ac:dyDescent="0.3">
      <c r="A947" s="26">
        <f t="shared" si="70"/>
        <v>20</v>
      </c>
      <c r="B947" s="14">
        <v>20103</v>
      </c>
      <c r="C947" s="14">
        <f t="shared" si="71"/>
        <v>0</v>
      </c>
      <c r="D947" s="14" t="str">
        <f t="shared" si="72"/>
        <v>MOVES</v>
      </c>
      <c r="F947" s="16">
        <f t="shared" si="73"/>
        <v>39107</v>
      </c>
      <c r="G947" s="15" t="s">
        <v>3440</v>
      </c>
      <c r="H947" s="14">
        <v>0</v>
      </c>
      <c r="I947" s="16" t="b">
        <f t="shared" si="74"/>
        <v>1</v>
      </c>
      <c r="K947" s="14">
        <v>20103</v>
      </c>
      <c r="L947" s="14">
        <v>0</v>
      </c>
      <c r="M947" s="16"/>
    </row>
    <row r="948" spans="1:13" x14ac:dyDescent="0.3">
      <c r="A948" s="26">
        <f t="shared" si="70"/>
        <v>20</v>
      </c>
      <c r="B948" s="14">
        <v>20105</v>
      </c>
      <c r="C948" s="14">
        <f t="shared" si="71"/>
        <v>0</v>
      </c>
      <c r="D948" s="14" t="str">
        <f t="shared" si="72"/>
        <v>MOVES</v>
      </c>
      <c r="F948" s="16">
        <f t="shared" si="73"/>
        <v>39109</v>
      </c>
      <c r="G948" s="15" t="s">
        <v>3441</v>
      </c>
      <c r="H948" s="14">
        <v>0</v>
      </c>
      <c r="I948" s="16" t="b">
        <f t="shared" si="74"/>
        <v>1</v>
      </c>
      <c r="K948" s="14">
        <v>20105</v>
      </c>
      <c r="L948" s="14">
        <v>0</v>
      </c>
      <c r="M948" s="16"/>
    </row>
    <row r="949" spans="1:13" x14ac:dyDescent="0.3">
      <c r="A949" s="26">
        <f t="shared" si="70"/>
        <v>20</v>
      </c>
      <c r="B949" s="14">
        <v>20107</v>
      </c>
      <c r="C949" s="14">
        <f t="shared" si="71"/>
        <v>0</v>
      </c>
      <c r="D949" s="14" t="str">
        <f t="shared" si="72"/>
        <v>MOVES</v>
      </c>
      <c r="F949" s="16">
        <f t="shared" si="73"/>
        <v>39111</v>
      </c>
      <c r="G949" s="15" t="s">
        <v>3442</v>
      </c>
      <c r="H949" s="14">
        <v>0</v>
      </c>
      <c r="I949" s="16" t="b">
        <f t="shared" si="74"/>
        <v>1</v>
      </c>
      <c r="K949" s="14">
        <v>20107</v>
      </c>
      <c r="L949" s="14">
        <v>0</v>
      </c>
      <c r="M949" s="16"/>
    </row>
    <row r="950" spans="1:13" x14ac:dyDescent="0.3">
      <c r="A950" s="26">
        <f t="shared" si="70"/>
        <v>20</v>
      </c>
      <c r="B950" s="14">
        <v>20109</v>
      </c>
      <c r="C950" s="14">
        <f t="shared" si="71"/>
        <v>0</v>
      </c>
      <c r="D950" s="14" t="str">
        <f t="shared" si="72"/>
        <v>MOVES</v>
      </c>
      <c r="F950" s="16">
        <f t="shared" si="73"/>
        <v>39113</v>
      </c>
      <c r="G950" s="15" t="s">
        <v>3443</v>
      </c>
      <c r="H950" s="14">
        <v>0</v>
      </c>
      <c r="I950" s="16" t="b">
        <f t="shared" si="74"/>
        <v>0</v>
      </c>
      <c r="K950" s="14">
        <v>20109</v>
      </c>
      <c r="L950" s="14">
        <v>0</v>
      </c>
      <c r="M950" s="16"/>
    </row>
    <row r="951" spans="1:13" x14ac:dyDescent="0.3">
      <c r="A951" s="26">
        <f t="shared" si="70"/>
        <v>20</v>
      </c>
      <c r="B951" s="14">
        <v>20111</v>
      </c>
      <c r="C951" s="14">
        <f t="shared" si="71"/>
        <v>0</v>
      </c>
      <c r="D951" s="14" t="str">
        <f t="shared" si="72"/>
        <v>MOVES</v>
      </c>
      <c r="F951" s="16">
        <f t="shared" si="73"/>
        <v>39115</v>
      </c>
      <c r="G951" s="15" t="s">
        <v>3444</v>
      </c>
      <c r="H951" s="14">
        <v>0</v>
      </c>
      <c r="I951" s="16" t="b">
        <f t="shared" si="74"/>
        <v>1</v>
      </c>
      <c r="K951" s="14">
        <v>20111</v>
      </c>
      <c r="L951" s="14">
        <v>0</v>
      </c>
      <c r="M951" s="16"/>
    </row>
    <row r="952" spans="1:13" x14ac:dyDescent="0.3">
      <c r="A952" s="26">
        <f t="shared" si="70"/>
        <v>20</v>
      </c>
      <c r="B952" s="14">
        <v>20113</v>
      </c>
      <c r="C952" s="14">
        <f t="shared" si="71"/>
        <v>0</v>
      </c>
      <c r="D952" s="14" t="str">
        <f t="shared" si="72"/>
        <v>MOVES</v>
      </c>
      <c r="F952" s="16">
        <f t="shared" si="73"/>
        <v>39117</v>
      </c>
      <c r="G952" s="15" t="s">
        <v>3445</v>
      </c>
      <c r="H952" s="14">
        <v>0</v>
      </c>
      <c r="I952" s="16" t="b">
        <f t="shared" si="74"/>
        <v>1</v>
      </c>
      <c r="K952" s="14">
        <v>20113</v>
      </c>
      <c r="L952" s="14">
        <v>0</v>
      </c>
      <c r="M952" s="16"/>
    </row>
    <row r="953" spans="1:13" x14ac:dyDescent="0.3">
      <c r="A953" s="26">
        <f t="shared" si="70"/>
        <v>20</v>
      </c>
      <c r="B953" s="14">
        <v>20115</v>
      </c>
      <c r="C953" s="14">
        <f t="shared" si="71"/>
        <v>0</v>
      </c>
      <c r="D953" s="14" t="str">
        <f t="shared" si="72"/>
        <v>MOVES</v>
      </c>
      <c r="F953" s="16">
        <f t="shared" si="73"/>
        <v>39119</v>
      </c>
      <c r="G953" s="15" t="s">
        <v>3446</v>
      </c>
      <c r="H953" s="14">
        <v>0</v>
      </c>
      <c r="I953" s="16" t="b">
        <f t="shared" si="74"/>
        <v>1</v>
      </c>
      <c r="K953" s="14">
        <v>20115</v>
      </c>
      <c r="L953" s="14">
        <v>0</v>
      </c>
      <c r="M953" s="16"/>
    </row>
    <row r="954" spans="1:13" x14ac:dyDescent="0.3">
      <c r="A954" s="26">
        <f t="shared" si="70"/>
        <v>20</v>
      </c>
      <c r="B954" s="14">
        <v>20117</v>
      </c>
      <c r="C954" s="14">
        <f t="shared" si="71"/>
        <v>0</v>
      </c>
      <c r="D954" s="14" t="str">
        <f t="shared" si="72"/>
        <v>MOVES</v>
      </c>
      <c r="F954" s="16">
        <f t="shared" si="73"/>
        <v>39121</v>
      </c>
      <c r="G954" s="15" t="s">
        <v>3447</v>
      </c>
      <c r="H954" s="14">
        <v>0</v>
      </c>
      <c r="I954" s="16" t="b">
        <f t="shared" si="74"/>
        <v>1</v>
      </c>
      <c r="K954" s="14">
        <v>20117</v>
      </c>
      <c r="L954" s="14">
        <v>0</v>
      </c>
      <c r="M954" s="16"/>
    </row>
    <row r="955" spans="1:13" x14ac:dyDescent="0.3">
      <c r="A955" s="26">
        <f t="shared" si="70"/>
        <v>20</v>
      </c>
      <c r="B955" s="14">
        <v>20119</v>
      </c>
      <c r="C955" s="14">
        <f t="shared" si="71"/>
        <v>0</v>
      </c>
      <c r="D955" s="14" t="str">
        <f t="shared" si="72"/>
        <v>MOVES</v>
      </c>
      <c r="F955" s="16">
        <f t="shared" si="73"/>
        <v>39123</v>
      </c>
      <c r="G955" s="15" t="s">
        <v>3448</v>
      </c>
      <c r="H955" s="14">
        <v>0</v>
      </c>
      <c r="I955" s="16" t="b">
        <f t="shared" si="74"/>
        <v>1</v>
      </c>
      <c r="K955" s="14">
        <v>20119</v>
      </c>
      <c r="L955" s="14">
        <v>0</v>
      </c>
      <c r="M955" s="16"/>
    </row>
    <row r="956" spans="1:13" x14ac:dyDescent="0.3">
      <c r="A956" s="26">
        <f t="shared" si="70"/>
        <v>20</v>
      </c>
      <c r="B956" s="14">
        <v>20121</v>
      </c>
      <c r="C956" s="14">
        <f t="shared" si="71"/>
        <v>0</v>
      </c>
      <c r="D956" s="14" t="str">
        <f t="shared" si="72"/>
        <v>MOVES</v>
      </c>
      <c r="F956" s="16">
        <f t="shared" si="73"/>
        <v>39125</v>
      </c>
      <c r="G956" s="15" t="s">
        <v>3449</v>
      </c>
      <c r="H956" s="14">
        <v>0</v>
      </c>
      <c r="I956" s="16" t="b">
        <f t="shared" si="74"/>
        <v>1</v>
      </c>
      <c r="K956" s="14">
        <v>20121</v>
      </c>
      <c r="L956" s="14">
        <v>0</v>
      </c>
      <c r="M956" s="16"/>
    </row>
    <row r="957" spans="1:13" x14ac:dyDescent="0.3">
      <c r="A957" s="26">
        <f t="shared" si="70"/>
        <v>20</v>
      </c>
      <c r="B957" s="14">
        <v>20123</v>
      </c>
      <c r="C957" s="14">
        <f t="shared" si="71"/>
        <v>0</v>
      </c>
      <c r="D957" s="14" t="str">
        <f t="shared" si="72"/>
        <v>MOVES</v>
      </c>
      <c r="F957" s="16">
        <f t="shared" si="73"/>
        <v>39127</v>
      </c>
      <c r="G957" s="15" t="s">
        <v>3450</v>
      </c>
      <c r="H957" s="14">
        <v>0</v>
      </c>
      <c r="I957" s="16" t="b">
        <f t="shared" si="74"/>
        <v>1</v>
      </c>
      <c r="K957" s="14">
        <v>20123</v>
      </c>
      <c r="L957" s="14">
        <v>0</v>
      </c>
      <c r="M957" s="16"/>
    </row>
    <row r="958" spans="1:13" x14ac:dyDescent="0.3">
      <c r="A958" s="26">
        <f t="shared" si="70"/>
        <v>20</v>
      </c>
      <c r="B958" s="14">
        <v>20125</v>
      </c>
      <c r="C958" s="14">
        <f t="shared" si="71"/>
        <v>0</v>
      </c>
      <c r="D958" s="14" t="str">
        <f t="shared" si="72"/>
        <v>MOVES</v>
      </c>
      <c r="F958" s="16">
        <f t="shared" si="73"/>
        <v>39129</v>
      </c>
      <c r="G958" s="15" t="s">
        <v>3451</v>
      </c>
      <c r="H958" s="14">
        <v>0</v>
      </c>
      <c r="I958" s="16" t="b">
        <f t="shared" si="74"/>
        <v>1</v>
      </c>
      <c r="K958" s="14">
        <v>20125</v>
      </c>
      <c r="L958" s="14">
        <v>0</v>
      </c>
      <c r="M958" s="16"/>
    </row>
    <row r="959" spans="1:13" x14ac:dyDescent="0.3">
      <c r="A959" s="26">
        <f t="shared" si="70"/>
        <v>20</v>
      </c>
      <c r="B959" s="14">
        <v>20127</v>
      </c>
      <c r="C959" s="14">
        <f t="shared" si="71"/>
        <v>0</v>
      </c>
      <c r="D959" s="14" t="str">
        <f t="shared" si="72"/>
        <v>MOVES</v>
      </c>
      <c r="F959" s="16">
        <f t="shared" si="73"/>
        <v>39131</v>
      </c>
      <c r="G959" s="15" t="s">
        <v>3452</v>
      </c>
      <c r="H959" s="14">
        <v>0</v>
      </c>
      <c r="I959" s="16" t="b">
        <f t="shared" si="74"/>
        <v>1</v>
      </c>
      <c r="K959" s="14">
        <v>20127</v>
      </c>
      <c r="L959" s="14">
        <v>0</v>
      </c>
      <c r="M959" s="16"/>
    </row>
    <row r="960" spans="1:13" x14ac:dyDescent="0.3">
      <c r="A960" s="26">
        <f t="shared" si="70"/>
        <v>20</v>
      </c>
      <c r="B960" s="14">
        <v>20129</v>
      </c>
      <c r="C960" s="14">
        <f t="shared" si="71"/>
        <v>0</v>
      </c>
      <c r="D960" s="14" t="str">
        <f t="shared" si="72"/>
        <v>MOVES</v>
      </c>
      <c r="F960" s="16">
        <f t="shared" si="73"/>
        <v>39133</v>
      </c>
      <c r="G960" s="15" t="s">
        <v>3453</v>
      </c>
      <c r="H960" s="14">
        <v>1</v>
      </c>
      <c r="I960" s="16" t="b">
        <f t="shared" si="74"/>
        <v>1</v>
      </c>
      <c r="K960" s="14">
        <v>20129</v>
      </c>
      <c r="L960" s="14">
        <v>0</v>
      </c>
      <c r="M960" s="16"/>
    </row>
    <row r="961" spans="1:13" x14ac:dyDescent="0.3">
      <c r="A961" s="26">
        <f t="shared" si="70"/>
        <v>20</v>
      </c>
      <c r="B961" s="14">
        <v>20131</v>
      </c>
      <c r="C961" s="14">
        <f t="shared" si="71"/>
        <v>0</v>
      </c>
      <c r="D961" s="14" t="str">
        <f t="shared" si="72"/>
        <v>MOVES</v>
      </c>
      <c r="F961" s="16">
        <f t="shared" si="73"/>
        <v>39135</v>
      </c>
      <c r="G961" s="15" t="s">
        <v>3454</v>
      </c>
      <c r="H961" s="14">
        <v>0</v>
      </c>
      <c r="I961" s="16" t="b">
        <f t="shared" si="74"/>
        <v>1</v>
      </c>
      <c r="K961" s="14">
        <v>20131</v>
      </c>
      <c r="L961" s="14">
        <v>0</v>
      </c>
      <c r="M961" s="16"/>
    </row>
    <row r="962" spans="1:13" x14ac:dyDescent="0.3">
      <c r="A962" s="26">
        <f t="shared" si="70"/>
        <v>20</v>
      </c>
      <c r="B962" s="14">
        <v>20133</v>
      </c>
      <c r="C962" s="14">
        <f t="shared" si="71"/>
        <v>0</v>
      </c>
      <c r="D962" s="14" t="str">
        <f t="shared" si="72"/>
        <v>MOVES</v>
      </c>
      <c r="F962" s="16">
        <f t="shared" si="73"/>
        <v>39137</v>
      </c>
      <c r="G962" s="15" t="s">
        <v>3455</v>
      </c>
      <c r="H962" s="14">
        <v>0</v>
      </c>
      <c r="I962" s="16" t="b">
        <f t="shared" si="74"/>
        <v>1</v>
      </c>
      <c r="K962" s="14">
        <v>20133</v>
      </c>
      <c r="L962" s="14">
        <v>0</v>
      </c>
      <c r="M962" s="16"/>
    </row>
    <row r="963" spans="1:13" x14ac:dyDescent="0.3">
      <c r="A963" s="26">
        <f t="shared" si="70"/>
        <v>20</v>
      </c>
      <c r="B963" s="14">
        <v>20135</v>
      </c>
      <c r="C963" s="14">
        <f t="shared" si="71"/>
        <v>0</v>
      </c>
      <c r="D963" s="14" t="str">
        <f t="shared" si="72"/>
        <v>MOVES</v>
      </c>
      <c r="F963" s="16">
        <f t="shared" si="73"/>
        <v>39139</v>
      </c>
      <c r="G963" s="15" t="s">
        <v>3456</v>
      </c>
      <c r="H963" s="14">
        <v>0</v>
      </c>
      <c r="I963" s="16" t="b">
        <f t="shared" si="74"/>
        <v>1</v>
      </c>
      <c r="K963" s="14">
        <v>20135</v>
      </c>
      <c r="L963" s="14">
        <v>0</v>
      </c>
      <c r="M963" s="16"/>
    </row>
    <row r="964" spans="1:13" x14ac:dyDescent="0.3">
      <c r="A964" s="26">
        <f t="shared" si="70"/>
        <v>20</v>
      </c>
      <c r="B964" s="14">
        <v>20137</v>
      </c>
      <c r="C964" s="14">
        <f t="shared" si="71"/>
        <v>0</v>
      </c>
      <c r="D964" s="14" t="str">
        <f t="shared" si="72"/>
        <v>MOVES</v>
      </c>
      <c r="F964" s="16">
        <f t="shared" si="73"/>
        <v>39141</v>
      </c>
      <c r="G964" s="15" t="s">
        <v>3457</v>
      </c>
      <c r="H964" s="14">
        <v>0</v>
      </c>
      <c r="I964" s="16" t="b">
        <f t="shared" si="74"/>
        <v>1</v>
      </c>
      <c r="K964" s="14">
        <v>20137</v>
      </c>
      <c r="L964" s="14">
        <v>0</v>
      </c>
      <c r="M964" s="16"/>
    </row>
    <row r="965" spans="1:13" x14ac:dyDescent="0.3">
      <c r="A965" s="26">
        <f t="shared" si="70"/>
        <v>20</v>
      </c>
      <c r="B965" s="14">
        <v>20139</v>
      </c>
      <c r="C965" s="14">
        <f t="shared" si="71"/>
        <v>0</v>
      </c>
      <c r="D965" s="14" t="str">
        <f t="shared" si="72"/>
        <v>MOVES</v>
      </c>
      <c r="F965" s="16">
        <f t="shared" si="73"/>
        <v>39143</v>
      </c>
      <c r="G965" s="15" t="s">
        <v>3458</v>
      </c>
      <c r="H965" s="14">
        <v>0</v>
      </c>
      <c r="I965" s="16" t="b">
        <f t="shared" si="74"/>
        <v>1</v>
      </c>
      <c r="K965" s="14">
        <v>20139</v>
      </c>
      <c r="L965" s="14">
        <v>0</v>
      </c>
      <c r="M965" s="16"/>
    </row>
    <row r="966" spans="1:13" x14ac:dyDescent="0.3">
      <c r="A966" s="26">
        <f t="shared" ref="A966:A1029" si="75">TRUNC(B966/1000,0)</f>
        <v>20</v>
      </c>
      <c r="B966" s="14">
        <v>20141</v>
      </c>
      <c r="C966" s="14">
        <f t="shared" ref="C966:C1029" si="76">IF(ISNA(VLOOKUP(B966,$F$4:$H$1697,3,FALSE)),VLOOKUP(B966,$K$4:$L$3233,2,FALSE),VLOOKUP(B966,$F$4:$H$1697,3,FALSE))</f>
        <v>0</v>
      </c>
      <c r="D966" s="14" t="str">
        <f t="shared" ref="D966:D1029" si="77">IF(ISNA(VLOOKUP(B966,$F$4:$H$1697,3,FALSE)),"MOVES","Submittal")</f>
        <v>MOVES</v>
      </c>
      <c r="F966" s="16">
        <f t="shared" ref="F966:F1029" si="78">MID(G966,2,5)*1</f>
        <v>39145</v>
      </c>
      <c r="G966" s="15" t="s">
        <v>3459</v>
      </c>
      <c r="H966" s="14">
        <v>0</v>
      </c>
      <c r="I966" s="16" t="b">
        <f t="shared" ref="I966:I1029" si="79">VLOOKUP(F966,$K$4:$L$3233,2,FALSE)=H966</f>
        <v>1</v>
      </c>
      <c r="K966" s="14">
        <v>20141</v>
      </c>
      <c r="L966" s="14">
        <v>0</v>
      </c>
      <c r="M966" s="16"/>
    </row>
    <row r="967" spans="1:13" x14ac:dyDescent="0.3">
      <c r="A967" s="26">
        <f t="shared" si="75"/>
        <v>20</v>
      </c>
      <c r="B967" s="14">
        <v>20143</v>
      </c>
      <c r="C967" s="14">
        <f t="shared" si="76"/>
        <v>0</v>
      </c>
      <c r="D967" s="14" t="str">
        <f t="shared" si="77"/>
        <v>MOVES</v>
      </c>
      <c r="F967" s="16">
        <f t="shared" si="78"/>
        <v>39147</v>
      </c>
      <c r="G967" s="15" t="s">
        <v>3460</v>
      </c>
      <c r="H967" s="14">
        <v>0</v>
      </c>
      <c r="I967" s="16" t="b">
        <f t="shared" si="79"/>
        <v>1</v>
      </c>
      <c r="K967" s="14">
        <v>20143</v>
      </c>
      <c r="L967" s="14">
        <v>0</v>
      </c>
      <c r="M967" s="16"/>
    </row>
    <row r="968" spans="1:13" x14ac:dyDescent="0.3">
      <c r="A968" s="26">
        <f t="shared" si="75"/>
        <v>20</v>
      </c>
      <c r="B968" s="14">
        <v>20145</v>
      </c>
      <c r="C968" s="14">
        <f t="shared" si="76"/>
        <v>0</v>
      </c>
      <c r="D968" s="14" t="str">
        <f t="shared" si="77"/>
        <v>MOVES</v>
      </c>
      <c r="F968" s="16">
        <f t="shared" si="78"/>
        <v>39149</v>
      </c>
      <c r="G968" s="15" t="s">
        <v>3461</v>
      </c>
      <c r="H968" s="14">
        <v>0</v>
      </c>
      <c r="I968" s="16" t="b">
        <f t="shared" si="79"/>
        <v>1</v>
      </c>
      <c r="K968" s="14">
        <v>20145</v>
      </c>
      <c r="L968" s="14">
        <v>0</v>
      </c>
      <c r="M968" s="16"/>
    </row>
    <row r="969" spans="1:13" x14ac:dyDescent="0.3">
      <c r="A969" s="26">
        <f t="shared" si="75"/>
        <v>20</v>
      </c>
      <c r="B969" s="14">
        <v>20147</v>
      </c>
      <c r="C969" s="14">
        <f t="shared" si="76"/>
        <v>0</v>
      </c>
      <c r="D969" s="14" t="str">
        <f t="shared" si="77"/>
        <v>MOVES</v>
      </c>
      <c r="F969" s="16">
        <f t="shared" si="78"/>
        <v>39151</v>
      </c>
      <c r="G969" s="15" t="s">
        <v>3462</v>
      </c>
      <c r="H969" s="14">
        <v>0</v>
      </c>
      <c r="I969" s="16" t="b">
        <f t="shared" si="79"/>
        <v>1</v>
      </c>
      <c r="K969" s="14">
        <v>20147</v>
      </c>
      <c r="L969" s="14">
        <v>0</v>
      </c>
      <c r="M969" s="16"/>
    </row>
    <row r="970" spans="1:13" x14ac:dyDescent="0.3">
      <c r="A970" s="26">
        <f t="shared" si="75"/>
        <v>20</v>
      </c>
      <c r="B970" s="14">
        <v>20149</v>
      </c>
      <c r="C970" s="14">
        <f t="shared" si="76"/>
        <v>0</v>
      </c>
      <c r="D970" s="14" t="str">
        <f t="shared" si="77"/>
        <v>MOVES</v>
      </c>
      <c r="F970" s="16">
        <f t="shared" si="78"/>
        <v>39153</v>
      </c>
      <c r="G970" s="15" t="s">
        <v>3463</v>
      </c>
      <c r="H970" s="14">
        <v>1</v>
      </c>
      <c r="I970" s="16" t="b">
        <f t="shared" si="79"/>
        <v>1</v>
      </c>
      <c r="K970" s="14">
        <v>20149</v>
      </c>
      <c r="L970" s="14">
        <v>0</v>
      </c>
      <c r="M970" s="16"/>
    </row>
    <row r="971" spans="1:13" x14ac:dyDescent="0.3">
      <c r="A971" s="26">
        <f t="shared" si="75"/>
        <v>20</v>
      </c>
      <c r="B971" s="14">
        <v>20151</v>
      </c>
      <c r="C971" s="14">
        <f t="shared" si="76"/>
        <v>0</v>
      </c>
      <c r="D971" s="14" t="str">
        <f t="shared" si="77"/>
        <v>MOVES</v>
      </c>
      <c r="F971" s="16">
        <f t="shared" si="78"/>
        <v>39155</v>
      </c>
      <c r="G971" s="15" t="s">
        <v>3464</v>
      </c>
      <c r="H971" s="14">
        <v>0</v>
      </c>
      <c r="I971" s="16" t="b">
        <f t="shared" si="79"/>
        <v>1</v>
      </c>
      <c r="K971" s="14">
        <v>20151</v>
      </c>
      <c r="L971" s="14">
        <v>0</v>
      </c>
      <c r="M971" s="16"/>
    </row>
    <row r="972" spans="1:13" x14ac:dyDescent="0.3">
      <c r="A972" s="26">
        <f t="shared" si="75"/>
        <v>20</v>
      </c>
      <c r="B972" s="14">
        <v>20153</v>
      </c>
      <c r="C972" s="14">
        <f t="shared" si="76"/>
        <v>0</v>
      </c>
      <c r="D972" s="14" t="str">
        <f t="shared" si="77"/>
        <v>MOVES</v>
      </c>
      <c r="F972" s="16">
        <f t="shared" si="78"/>
        <v>39157</v>
      </c>
      <c r="G972" s="15" t="s">
        <v>3465</v>
      </c>
      <c r="H972" s="14">
        <v>0</v>
      </c>
      <c r="I972" s="16" t="b">
        <f t="shared" si="79"/>
        <v>1</v>
      </c>
      <c r="K972" s="14">
        <v>20153</v>
      </c>
      <c r="L972" s="14">
        <v>0</v>
      </c>
      <c r="M972" s="16"/>
    </row>
    <row r="973" spans="1:13" x14ac:dyDescent="0.3">
      <c r="A973" s="26">
        <f t="shared" si="75"/>
        <v>20</v>
      </c>
      <c r="B973" s="14">
        <v>20155</v>
      </c>
      <c r="C973" s="14">
        <f t="shared" si="76"/>
        <v>0</v>
      </c>
      <c r="D973" s="14" t="str">
        <f t="shared" si="77"/>
        <v>MOVES</v>
      </c>
      <c r="F973" s="16">
        <f t="shared" si="78"/>
        <v>39159</v>
      </c>
      <c r="G973" s="15" t="s">
        <v>3466</v>
      </c>
      <c r="H973" s="14">
        <v>0</v>
      </c>
      <c r="I973" s="16" t="b">
        <f t="shared" si="79"/>
        <v>1</v>
      </c>
      <c r="K973" s="14">
        <v>20155</v>
      </c>
      <c r="L973" s="14">
        <v>0</v>
      </c>
      <c r="M973" s="16"/>
    </row>
    <row r="974" spans="1:13" x14ac:dyDescent="0.3">
      <c r="A974" s="26">
        <f t="shared" si="75"/>
        <v>20</v>
      </c>
      <c r="B974" s="14">
        <v>20157</v>
      </c>
      <c r="C974" s="14">
        <f t="shared" si="76"/>
        <v>0</v>
      </c>
      <c r="D974" s="14" t="str">
        <f t="shared" si="77"/>
        <v>MOVES</v>
      </c>
      <c r="F974" s="16">
        <f t="shared" si="78"/>
        <v>39161</v>
      </c>
      <c r="G974" s="15" t="s">
        <v>3467</v>
      </c>
      <c r="H974" s="14">
        <v>0</v>
      </c>
      <c r="I974" s="16" t="b">
        <f t="shared" si="79"/>
        <v>1</v>
      </c>
      <c r="K974" s="14">
        <v>20157</v>
      </c>
      <c r="L974" s="14">
        <v>0</v>
      </c>
      <c r="M974" s="16"/>
    </row>
    <row r="975" spans="1:13" x14ac:dyDescent="0.3">
      <c r="A975" s="26">
        <f t="shared" si="75"/>
        <v>20</v>
      </c>
      <c r="B975" s="14">
        <v>20159</v>
      </c>
      <c r="C975" s="14">
        <f t="shared" si="76"/>
        <v>0</v>
      </c>
      <c r="D975" s="14" t="str">
        <f t="shared" si="77"/>
        <v>MOVES</v>
      </c>
      <c r="F975" s="16">
        <f t="shared" si="78"/>
        <v>39163</v>
      </c>
      <c r="G975" s="15" t="s">
        <v>3468</v>
      </c>
      <c r="H975" s="14">
        <v>0</v>
      </c>
      <c r="I975" s="16" t="b">
        <f t="shared" si="79"/>
        <v>1</v>
      </c>
      <c r="K975" s="14">
        <v>20159</v>
      </c>
      <c r="L975" s="14">
        <v>0</v>
      </c>
      <c r="M975" s="16"/>
    </row>
    <row r="976" spans="1:13" x14ac:dyDescent="0.3">
      <c r="A976" s="26">
        <f t="shared" si="75"/>
        <v>20</v>
      </c>
      <c r="B976" s="14">
        <v>20161</v>
      </c>
      <c r="C976" s="14">
        <f t="shared" si="76"/>
        <v>0</v>
      </c>
      <c r="D976" s="14" t="str">
        <f t="shared" si="77"/>
        <v>MOVES</v>
      </c>
      <c r="F976" s="16">
        <f t="shared" si="78"/>
        <v>39165</v>
      </c>
      <c r="G976" s="15" t="s">
        <v>3469</v>
      </c>
      <c r="H976" s="14">
        <v>0</v>
      </c>
      <c r="I976" s="16" t="b">
        <f t="shared" si="79"/>
        <v>0</v>
      </c>
      <c r="K976" s="14">
        <v>20161</v>
      </c>
      <c r="L976" s="14">
        <v>0</v>
      </c>
      <c r="M976" s="16"/>
    </row>
    <row r="977" spans="1:13" x14ac:dyDescent="0.3">
      <c r="A977" s="26">
        <f t="shared" si="75"/>
        <v>20</v>
      </c>
      <c r="B977" s="14">
        <v>20163</v>
      </c>
      <c r="C977" s="14">
        <f t="shared" si="76"/>
        <v>0</v>
      </c>
      <c r="D977" s="14" t="str">
        <f t="shared" si="77"/>
        <v>MOVES</v>
      </c>
      <c r="F977" s="16">
        <f t="shared" si="78"/>
        <v>39167</v>
      </c>
      <c r="G977" s="15" t="s">
        <v>3470</v>
      </c>
      <c r="H977" s="14">
        <v>0</v>
      </c>
      <c r="I977" s="16" t="b">
        <f t="shared" si="79"/>
        <v>1</v>
      </c>
      <c r="K977" s="14">
        <v>20163</v>
      </c>
      <c r="L977" s="14">
        <v>0</v>
      </c>
      <c r="M977" s="16"/>
    </row>
    <row r="978" spans="1:13" x14ac:dyDescent="0.3">
      <c r="A978" s="26">
        <f t="shared" si="75"/>
        <v>20</v>
      </c>
      <c r="B978" s="14">
        <v>20165</v>
      </c>
      <c r="C978" s="14">
        <f t="shared" si="76"/>
        <v>0</v>
      </c>
      <c r="D978" s="14" t="str">
        <f t="shared" si="77"/>
        <v>MOVES</v>
      </c>
      <c r="F978" s="16">
        <f t="shared" si="78"/>
        <v>39169</v>
      </c>
      <c r="G978" s="15" t="s">
        <v>3471</v>
      </c>
      <c r="H978" s="14">
        <v>0</v>
      </c>
      <c r="I978" s="16" t="b">
        <f t="shared" si="79"/>
        <v>1</v>
      </c>
      <c r="K978" s="14">
        <v>20165</v>
      </c>
      <c r="L978" s="14">
        <v>0</v>
      </c>
      <c r="M978" s="16"/>
    </row>
    <row r="979" spans="1:13" x14ac:dyDescent="0.3">
      <c r="A979" s="26">
        <f t="shared" si="75"/>
        <v>20</v>
      </c>
      <c r="B979" s="14">
        <v>20167</v>
      </c>
      <c r="C979" s="14">
        <f t="shared" si="76"/>
        <v>0</v>
      </c>
      <c r="D979" s="14" t="str">
        <f t="shared" si="77"/>
        <v>MOVES</v>
      </c>
      <c r="F979" s="16">
        <f t="shared" si="78"/>
        <v>39171</v>
      </c>
      <c r="G979" s="15" t="s">
        <v>3472</v>
      </c>
      <c r="H979" s="14">
        <v>0</v>
      </c>
      <c r="I979" s="16" t="b">
        <f t="shared" si="79"/>
        <v>1</v>
      </c>
      <c r="K979" s="14">
        <v>20167</v>
      </c>
      <c r="L979" s="14">
        <v>0</v>
      </c>
      <c r="M979" s="16"/>
    </row>
    <row r="980" spans="1:13" x14ac:dyDescent="0.3">
      <c r="A980" s="26">
        <f t="shared" si="75"/>
        <v>20</v>
      </c>
      <c r="B980" s="14">
        <v>20169</v>
      </c>
      <c r="C980" s="14">
        <f t="shared" si="76"/>
        <v>0</v>
      </c>
      <c r="D980" s="14" t="str">
        <f t="shared" si="77"/>
        <v>MOVES</v>
      </c>
      <c r="F980" s="16">
        <f t="shared" si="78"/>
        <v>39173</v>
      </c>
      <c r="G980" s="15" t="s">
        <v>3473</v>
      </c>
      <c r="H980" s="14">
        <v>0</v>
      </c>
      <c r="I980" s="16" t="b">
        <f t="shared" si="79"/>
        <v>1</v>
      </c>
      <c r="K980" s="14">
        <v>20169</v>
      </c>
      <c r="L980" s="14">
        <v>0</v>
      </c>
      <c r="M980" s="16"/>
    </row>
    <row r="981" spans="1:13" x14ac:dyDescent="0.3">
      <c r="A981" s="26">
        <f t="shared" si="75"/>
        <v>20</v>
      </c>
      <c r="B981" s="14">
        <v>20171</v>
      </c>
      <c r="C981" s="14">
        <f t="shared" si="76"/>
        <v>0</v>
      </c>
      <c r="D981" s="14" t="str">
        <f t="shared" si="77"/>
        <v>MOVES</v>
      </c>
      <c r="F981" s="16">
        <f t="shared" si="78"/>
        <v>39175</v>
      </c>
      <c r="G981" s="15" t="s">
        <v>3474</v>
      </c>
      <c r="H981" s="14">
        <v>0</v>
      </c>
      <c r="I981" s="16" t="b">
        <f t="shared" si="79"/>
        <v>1</v>
      </c>
      <c r="K981" s="14">
        <v>20171</v>
      </c>
      <c r="L981" s="14">
        <v>0</v>
      </c>
      <c r="M981" s="16"/>
    </row>
    <row r="982" spans="1:13" x14ac:dyDescent="0.3">
      <c r="A982" s="26">
        <f t="shared" si="75"/>
        <v>20</v>
      </c>
      <c r="B982" s="14">
        <v>20173</v>
      </c>
      <c r="C982" s="14">
        <f t="shared" si="76"/>
        <v>0</v>
      </c>
      <c r="D982" s="14" t="str">
        <f t="shared" si="77"/>
        <v>MOVES</v>
      </c>
      <c r="F982" s="16">
        <f t="shared" si="78"/>
        <v>42001</v>
      </c>
      <c r="G982" s="15" t="s">
        <v>3475</v>
      </c>
      <c r="H982" s="14">
        <v>0</v>
      </c>
      <c r="I982" s="16" t="b">
        <f t="shared" si="79"/>
        <v>1</v>
      </c>
      <c r="K982" s="14">
        <v>20173</v>
      </c>
      <c r="L982" s="14">
        <v>0</v>
      </c>
      <c r="M982" s="16"/>
    </row>
    <row r="983" spans="1:13" x14ac:dyDescent="0.3">
      <c r="A983" s="26">
        <f t="shared" si="75"/>
        <v>20</v>
      </c>
      <c r="B983" s="14">
        <v>20175</v>
      </c>
      <c r="C983" s="14">
        <f t="shared" si="76"/>
        <v>0</v>
      </c>
      <c r="D983" s="14" t="str">
        <f t="shared" si="77"/>
        <v>MOVES</v>
      </c>
      <c r="F983" s="16">
        <f t="shared" si="78"/>
        <v>42003</v>
      </c>
      <c r="G983" s="15" t="s">
        <v>3476</v>
      </c>
      <c r="H983" s="14">
        <v>1</v>
      </c>
      <c r="I983" s="16" t="b">
        <f t="shared" si="79"/>
        <v>1</v>
      </c>
      <c r="K983" s="14">
        <v>20175</v>
      </c>
      <c r="L983" s="14">
        <v>0</v>
      </c>
      <c r="M983" s="16"/>
    </row>
    <row r="984" spans="1:13" x14ac:dyDescent="0.3">
      <c r="A984" s="26">
        <f t="shared" si="75"/>
        <v>20</v>
      </c>
      <c r="B984" s="14">
        <v>20177</v>
      </c>
      <c r="C984" s="14">
        <f t="shared" si="76"/>
        <v>0</v>
      </c>
      <c r="D984" s="14" t="str">
        <f t="shared" si="77"/>
        <v>MOVES</v>
      </c>
      <c r="F984" s="16">
        <f t="shared" si="78"/>
        <v>42005</v>
      </c>
      <c r="G984" s="15" t="s">
        <v>3477</v>
      </c>
      <c r="H984" s="14">
        <v>0</v>
      </c>
      <c r="I984" s="16" t="b">
        <f t="shared" si="79"/>
        <v>1</v>
      </c>
      <c r="K984" s="14">
        <v>20177</v>
      </c>
      <c r="L984" s="14">
        <v>0</v>
      </c>
      <c r="M984" s="16"/>
    </row>
    <row r="985" spans="1:13" x14ac:dyDescent="0.3">
      <c r="A985" s="26">
        <f t="shared" si="75"/>
        <v>20</v>
      </c>
      <c r="B985" s="14">
        <v>20179</v>
      </c>
      <c r="C985" s="14">
        <f t="shared" si="76"/>
        <v>0</v>
      </c>
      <c r="D985" s="14" t="str">
        <f t="shared" si="77"/>
        <v>MOVES</v>
      </c>
      <c r="F985" s="16">
        <f t="shared" si="78"/>
        <v>42007</v>
      </c>
      <c r="G985" s="15" t="s">
        <v>3478</v>
      </c>
      <c r="H985" s="14">
        <v>1</v>
      </c>
      <c r="I985" s="16" t="b">
        <f t="shared" si="79"/>
        <v>1</v>
      </c>
      <c r="K985" s="14">
        <v>20179</v>
      </c>
      <c r="L985" s="14">
        <v>0</v>
      </c>
      <c r="M985" s="16"/>
    </row>
    <row r="986" spans="1:13" x14ac:dyDescent="0.3">
      <c r="A986" s="26">
        <f t="shared" si="75"/>
        <v>20</v>
      </c>
      <c r="B986" s="14">
        <v>20181</v>
      </c>
      <c r="C986" s="14">
        <f t="shared" si="76"/>
        <v>0</v>
      </c>
      <c r="D986" s="14" t="str">
        <f t="shared" si="77"/>
        <v>MOVES</v>
      </c>
      <c r="F986" s="16">
        <f t="shared" si="78"/>
        <v>42009</v>
      </c>
      <c r="G986" s="15" t="s">
        <v>3479</v>
      </c>
      <c r="H986" s="14">
        <v>0</v>
      </c>
      <c r="I986" s="16" t="b">
        <f t="shared" si="79"/>
        <v>1</v>
      </c>
      <c r="K986" s="14">
        <v>20181</v>
      </c>
      <c r="L986" s="14">
        <v>0</v>
      </c>
      <c r="M986" s="16"/>
    </row>
    <row r="987" spans="1:13" x14ac:dyDescent="0.3">
      <c r="A987" s="26">
        <f t="shared" si="75"/>
        <v>20</v>
      </c>
      <c r="B987" s="14">
        <v>20183</v>
      </c>
      <c r="C987" s="14">
        <f t="shared" si="76"/>
        <v>0</v>
      </c>
      <c r="D987" s="14" t="str">
        <f t="shared" si="77"/>
        <v>MOVES</v>
      </c>
      <c r="F987" s="16">
        <f t="shared" si="78"/>
        <v>42011</v>
      </c>
      <c r="G987" s="15" t="s">
        <v>3480</v>
      </c>
      <c r="H987" s="14">
        <v>1</v>
      </c>
      <c r="I987" s="16" t="b">
        <f t="shared" si="79"/>
        <v>1</v>
      </c>
      <c r="K987" s="14">
        <v>20183</v>
      </c>
      <c r="L987" s="14">
        <v>0</v>
      </c>
      <c r="M987" s="16"/>
    </row>
    <row r="988" spans="1:13" x14ac:dyDescent="0.3">
      <c r="A988" s="26">
        <f t="shared" si="75"/>
        <v>20</v>
      </c>
      <c r="B988" s="14">
        <v>20185</v>
      </c>
      <c r="C988" s="14">
        <f t="shared" si="76"/>
        <v>0</v>
      </c>
      <c r="D988" s="14" t="str">
        <f t="shared" si="77"/>
        <v>MOVES</v>
      </c>
      <c r="F988" s="16">
        <f t="shared" si="78"/>
        <v>42013</v>
      </c>
      <c r="G988" s="15" t="s">
        <v>3481</v>
      </c>
      <c r="H988" s="14">
        <v>1</v>
      </c>
      <c r="I988" s="16" t="b">
        <f t="shared" si="79"/>
        <v>1</v>
      </c>
      <c r="K988" s="14">
        <v>20185</v>
      </c>
      <c r="L988" s="14">
        <v>0</v>
      </c>
      <c r="M988" s="16"/>
    </row>
    <row r="989" spans="1:13" x14ac:dyDescent="0.3">
      <c r="A989" s="26">
        <f t="shared" si="75"/>
        <v>20</v>
      </c>
      <c r="B989" s="14">
        <v>20187</v>
      </c>
      <c r="C989" s="14">
        <f t="shared" si="76"/>
        <v>0</v>
      </c>
      <c r="D989" s="14" t="str">
        <f t="shared" si="77"/>
        <v>MOVES</v>
      </c>
      <c r="F989" s="16">
        <f t="shared" si="78"/>
        <v>42015</v>
      </c>
      <c r="G989" s="15" t="s">
        <v>3482</v>
      </c>
      <c r="H989" s="14">
        <v>0</v>
      </c>
      <c r="I989" s="16" t="b">
        <f t="shared" si="79"/>
        <v>1</v>
      </c>
      <c r="K989" s="14">
        <v>20187</v>
      </c>
      <c r="L989" s="14">
        <v>0</v>
      </c>
      <c r="M989" s="16"/>
    </row>
    <row r="990" spans="1:13" x14ac:dyDescent="0.3">
      <c r="A990" s="26">
        <f t="shared" si="75"/>
        <v>20</v>
      </c>
      <c r="B990" s="14">
        <v>20189</v>
      </c>
      <c r="C990" s="14">
        <f t="shared" si="76"/>
        <v>0</v>
      </c>
      <c r="D990" s="14" t="str">
        <f t="shared" si="77"/>
        <v>MOVES</v>
      </c>
      <c r="F990" s="16">
        <f t="shared" si="78"/>
        <v>42017</v>
      </c>
      <c r="G990" s="15" t="s">
        <v>3483</v>
      </c>
      <c r="H990" s="14">
        <v>1</v>
      </c>
      <c r="I990" s="16" t="b">
        <f t="shared" si="79"/>
        <v>1</v>
      </c>
      <c r="K990" s="14">
        <v>20189</v>
      </c>
      <c r="L990" s="14">
        <v>0</v>
      </c>
      <c r="M990" s="16"/>
    </row>
    <row r="991" spans="1:13" x14ac:dyDescent="0.3">
      <c r="A991" s="26">
        <f t="shared" si="75"/>
        <v>20</v>
      </c>
      <c r="B991" s="14">
        <v>20191</v>
      </c>
      <c r="C991" s="14">
        <f t="shared" si="76"/>
        <v>0</v>
      </c>
      <c r="D991" s="14" t="str">
        <f t="shared" si="77"/>
        <v>MOVES</v>
      </c>
      <c r="F991" s="16">
        <f t="shared" si="78"/>
        <v>42019</v>
      </c>
      <c r="G991" s="15" t="s">
        <v>3484</v>
      </c>
      <c r="H991" s="14">
        <v>0</v>
      </c>
      <c r="I991" s="16" t="b">
        <f t="shared" si="79"/>
        <v>1</v>
      </c>
      <c r="K991" s="14">
        <v>20191</v>
      </c>
      <c r="L991" s="14">
        <v>0</v>
      </c>
      <c r="M991" s="16"/>
    </row>
    <row r="992" spans="1:13" x14ac:dyDescent="0.3">
      <c r="A992" s="26">
        <f t="shared" si="75"/>
        <v>20</v>
      </c>
      <c r="B992" s="14">
        <v>20193</v>
      </c>
      <c r="C992" s="14">
        <f t="shared" si="76"/>
        <v>0</v>
      </c>
      <c r="D992" s="14" t="str">
        <f t="shared" si="77"/>
        <v>MOVES</v>
      </c>
      <c r="F992" s="16">
        <f t="shared" si="78"/>
        <v>42021</v>
      </c>
      <c r="G992" s="15" t="s">
        <v>3485</v>
      </c>
      <c r="H992" s="14">
        <v>1</v>
      </c>
      <c r="I992" s="16" t="b">
        <f t="shared" si="79"/>
        <v>1</v>
      </c>
      <c r="K992" s="14">
        <v>20193</v>
      </c>
      <c r="L992" s="14">
        <v>0</v>
      </c>
      <c r="M992" s="16"/>
    </row>
    <row r="993" spans="1:13" x14ac:dyDescent="0.3">
      <c r="A993" s="26">
        <f t="shared" si="75"/>
        <v>20</v>
      </c>
      <c r="B993" s="14">
        <v>20195</v>
      </c>
      <c r="C993" s="14">
        <f t="shared" si="76"/>
        <v>0</v>
      </c>
      <c r="D993" s="14" t="str">
        <f t="shared" si="77"/>
        <v>MOVES</v>
      </c>
      <c r="F993" s="16">
        <f t="shared" si="78"/>
        <v>42023</v>
      </c>
      <c r="G993" s="15" t="s">
        <v>3486</v>
      </c>
      <c r="H993" s="14">
        <v>0</v>
      </c>
      <c r="I993" s="16" t="b">
        <f t="shared" si="79"/>
        <v>1</v>
      </c>
      <c r="K993" s="14">
        <v>20195</v>
      </c>
      <c r="L993" s="14">
        <v>0</v>
      </c>
      <c r="M993" s="16"/>
    </row>
    <row r="994" spans="1:13" x14ac:dyDescent="0.3">
      <c r="A994" s="26">
        <f t="shared" si="75"/>
        <v>20</v>
      </c>
      <c r="B994" s="14">
        <v>20197</v>
      </c>
      <c r="C994" s="14">
        <f t="shared" si="76"/>
        <v>0</v>
      </c>
      <c r="D994" s="14" t="str">
        <f t="shared" si="77"/>
        <v>MOVES</v>
      </c>
      <c r="F994" s="16">
        <f t="shared" si="78"/>
        <v>42025</v>
      </c>
      <c r="G994" s="15" t="s">
        <v>3487</v>
      </c>
      <c r="H994" s="14">
        <v>0</v>
      </c>
      <c r="I994" s="16" t="b">
        <f t="shared" si="79"/>
        <v>1</v>
      </c>
      <c r="K994" s="14">
        <v>20197</v>
      </c>
      <c r="L994" s="14">
        <v>0</v>
      </c>
      <c r="M994" s="16"/>
    </row>
    <row r="995" spans="1:13" x14ac:dyDescent="0.3">
      <c r="A995" s="26">
        <f t="shared" si="75"/>
        <v>20</v>
      </c>
      <c r="B995" s="14">
        <v>20199</v>
      </c>
      <c r="C995" s="14">
        <f t="shared" si="76"/>
        <v>0</v>
      </c>
      <c r="D995" s="14" t="str">
        <f t="shared" si="77"/>
        <v>MOVES</v>
      </c>
      <c r="F995" s="16">
        <f t="shared" si="78"/>
        <v>42027</v>
      </c>
      <c r="G995" s="15" t="s">
        <v>3488</v>
      </c>
      <c r="H995" s="14">
        <v>1</v>
      </c>
      <c r="I995" s="16" t="b">
        <f t="shared" si="79"/>
        <v>1</v>
      </c>
      <c r="K995" s="14">
        <v>20199</v>
      </c>
      <c r="L995" s="14">
        <v>0</v>
      </c>
      <c r="M995" s="16"/>
    </row>
    <row r="996" spans="1:13" x14ac:dyDescent="0.3">
      <c r="A996" s="26">
        <f t="shared" si="75"/>
        <v>20</v>
      </c>
      <c r="B996" s="14">
        <v>20201</v>
      </c>
      <c r="C996" s="14">
        <f t="shared" si="76"/>
        <v>0</v>
      </c>
      <c r="D996" s="14" t="str">
        <f t="shared" si="77"/>
        <v>MOVES</v>
      </c>
      <c r="F996" s="16">
        <f t="shared" si="78"/>
        <v>42029</v>
      </c>
      <c r="G996" s="15" t="s">
        <v>3489</v>
      </c>
      <c r="H996" s="14">
        <v>1</v>
      </c>
      <c r="I996" s="16" t="b">
        <f t="shared" si="79"/>
        <v>1</v>
      </c>
      <c r="K996" s="14">
        <v>20201</v>
      </c>
      <c r="L996" s="14">
        <v>0</v>
      </c>
      <c r="M996" s="16"/>
    </row>
    <row r="997" spans="1:13" x14ac:dyDescent="0.3">
      <c r="A997" s="26">
        <f t="shared" si="75"/>
        <v>20</v>
      </c>
      <c r="B997" s="14">
        <v>20203</v>
      </c>
      <c r="C997" s="14">
        <f t="shared" si="76"/>
        <v>0</v>
      </c>
      <c r="D997" s="14" t="str">
        <f t="shared" si="77"/>
        <v>MOVES</v>
      </c>
      <c r="F997" s="16">
        <f t="shared" si="78"/>
        <v>42031</v>
      </c>
      <c r="G997" s="15" t="s">
        <v>3490</v>
      </c>
      <c r="H997" s="14">
        <v>0</v>
      </c>
      <c r="I997" s="16" t="b">
        <f t="shared" si="79"/>
        <v>1</v>
      </c>
      <c r="K997" s="14">
        <v>20203</v>
      </c>
      <c r="L997" s="14">
        <v>0</v>
      </c>
      <c r="M997" s="16"/>
    </row>
    <row r="998" spans="1:13" x14ac:dyDescent="0.3">
      <c r="A998" s="26">
        <f t="shared" si="75"/>
        <v>20</v>
      </c>
      <c r="B998" s="14">
        <v>20205</v>
      </c>
      <c r="C998" s="14">
        <f t="shared" si="76"/>
        <v>0</v>
      </c>
      <c r="D998" s="14" t="str">
        <f t="shared" si="77"/>
        <v>MOVES</v>
      </c>
      <c r="F998" s="16">
        <f t="shared" si="78"/>
        <v>42033</v>
      </c>
      <c r="G998" s="15" t="s">
        <v>3491</v>
      </c>
      <c r="H998" s="14">
        <v>0</v>
      </c>
      <c r="I998" s="16" t="b">
        <f t="shared" si="79"/>
        <v>1</v>
      </c>
      <c r="K998" s="14">
        <v>20205</v>
      </c>
      <c r="L998" s="14">
        <v>0</v>
      </c>
      <c r="M998" s="16"/>
    </row>
    <row r="999" spans="1:13" x14ac:dyDescent="0.3">
      <c r="A999" s="26">
        <f t="shared" si="75"/>
        <v>20</v>
      </c>
      <c r="B999" s="14">
        <v>20207</v>
      </c>
      <c r="C999" s="14">
        <f t="shared" si="76"/>
        <v>0</v>
      </c>
      <c r="D999" s="14" t="str">
        <f t="shared" si="77"/>
        <v>MOVES</v>
      </c>
      <c r="F999" s="16">
        <f t="shared" si="78"/>
        <v>42035</v>
      </c>
      <c r="G999" s="15" t="s">
        <v>3492</v>
      </c>
      <c r="H999" s="14">
        <v>0</v>
      </c>
      <c r="I999" s="16" t="b">
        <f t="shared" si="79"/>
        <v>1</v>
      </c>
      <c r="K999" s="14">
        <v>20207</v>
      </c>
      <c r="L999" s="14">
        <v>0</v>
      </c>
      <c r="M999" s="16"/>
    </row>
    <row r="1000" spans="1:13" x14ac:dyDescent="0.3">
      <c r="A1000" s="26">
        <f t="shared" si="75"/>
        <v>20</v>
      </c>
      <c r="B1000" s="14">
        <v>20209</v>
      </c>
      <c r="C1000" s="14">
        <f t="shared" si="76"/>
        <v>0</v>
      </c>
      <c r="D1000" s="14" t="str">
        <f t="shared" si="77"/>
        <v>MOVES</v>
      </c>
      <c r="F1000" s="16">
        <f t="shared" si="78"/>
        <v>42037</v>
      </c>
      <c r="G1000" s="15" t="s">
        <v>3493</v>
      </c>
      <c r="H1000" s="14">
        <v>0</v>
      </c>
      <c r="I1000" s="16" t="b">
        <f t="shared" si="79"/>
        <v>1</v>
      </c>
      <c r="K1000" s="14">
        <v>20209</v>
      </c>
      <c r="L1000" s="14">
        <v>0</v>
      </c>
      <c r="M1000" s="16"/>
    </row>
    <row r="1001" spans="1:13" x14ac:dyDescent="0.3">
      <c r="A1001" s="26">
        <f t="shared" si="75"/>
        <v>21</v>
      </c>
      <c r="B1001" s="14">
        <v>21001</v>
      </c>
      <c r="C1001" s="14">
        <f t="shared" si="76"/>
        <v>0</v>
      </c>
      <c r="D1001" s="14" t="str">
        <f t="shared" si="77"/>
        <v>MOVES</v>
      </c>
      <c r="F1001" s="16">
        <f t="shared" si="78"/>
        <v>42039</v>
      </c>
      <c r="G1001" s="15" t="s">
        <v>3494</v>
      </c>
      <c r="H1001" s="14">
        <v>0</v>
      </c>
      <c r="I1001" s="16" t="b">
        <f t="shared" si="79"/>
        <v>1</v>
      </c>
      <c r="K1001" s="14">
        <v>21001</v>
      </c>
      <c r="L1001" s="14">
        <v>0</v>
      </c>
      <c r="M1001" s="16"/>
    </row>
    <row r="1002" spans="1:13" x14ac:dyDescent="0.3">
      <c r="A1002" s="26">
        <f t="shared" si="75"/>
        <v>21</v>
      </c>
      <c r="B1002" s="14">
        <v>21003</v>
      </c>
      <c r="C1002" s="14">
        <f t="shared" si="76"/>
        <v>0</v>
      </c>
      <c r="D1002" s="14" t="str">
        <f t="shared" si="77"/>
        <v>MOVES</v>
      </c>
      <c r="F1002" s="16">
        <f t="shared" si="78"/>
        <v>42041</v>
      </c>
      <c r="G1002" s="15" t="s">
        <v>3495</v>
      </c>
      <c r="H1002" s="14">
        <v>1</v>
      </c>
      <c r="I1002" s="16" t="b">
        <f t="shared" si="79"/>
        <v>1</v>
      </c>
      <c r="K1002" s="14">
        <v>21003</v>
      </c>
      <c r="L1002" s="14">
        <v>0</v>
      </c>
      <c r="M1002" s="16"/>
    </row>
    <row r="1003" spans="1:13" x14ac:dyDescent="0.3">
      <c r="A1003" s="26">
        <f t="shared" si="75"/>
        <v>21</v>
      </c>
      <c r="B1003" s="14">
        <v>21005</v>
      </c>
      <c r="C1003" s="14">
        <f t="shared" si="76"/>
        <v>0</v>
      </c>
      <c r="D1003" s="14" t="str">
        <f t="shared" si="77"/>
        <v>MOVES</v>
      </c>
      <c r="F1003" s="16">
        <f t="shared" si="78"/>
        <v>42043</v>
      </c>
      <c r="G1003" s="15" t="s">
        <v>3496</v>
      </c>
      <c r="H1003" s="14">
        <v>1</v>
      </c>
      <c r="I1003" s="16" t="b">
        <f t="shared" si="79"/>
        <v>1</v>
      </c>
      <c r="K1003" s="14">
        <v>21005</v>
      </c>
      <c r="L1003" s="14">
        <v>0</v>
      </c>
      <c r="M1003" s="16"/>
    </row>
    <row r="1004" spans="1:13" x14ac:dyDescent="0.3">
      <c r="A1004" s="26">
        <f t="shared" si="75"/>
        <v>21</v>
      </c>
      <c r="B1004" s="14">
        <v>21007</v>
      </c>
      <c r="C1004" s="14">
        <f t="shared" si="76"/>
        <v>0</v>
      </c>
      <c r="D1004" s="14" t="str">
        <f t="shared" si="77"/>
        <v>MOVES</v>
      </c>
      <c r="F1004" s="16">
        <f t="shared" si="78"/>
        <v>42045</v>
      </c>
      <c r="G1004" s="15" t="s">
        <v>3497</v>
      </c>
      <c r="H1004" s="14">
        <v>1</v>
      </c>
      <c r="I1004" s="16" t="b">
        <f t="shared" si="79"/>
        <v>1</v>
      </c>
      <c r="K1004" s="14">
        <v>21007</v>
      </c>
      <c r="L1004" s="14">
        <v>0</v>
      </c>
      <c r="M1004" s="16"/>
    </row>
    <row r="1005" spans="1:13" x14ac:dyDescent="0.3">
      <c r="A1005" s="26">
        <f t="shared" si="75"/>
        <v>21</v>
      </c>
      <c r="B1005" s="14">
        <v>21009</v>
      </c>
      <c r="C1005" s="14">
        <f t="shared" si="76"/>
        <v>0</v>
      </c>
      <c r="D1005" s="14" t="str">
        <f t="shared" si="77"/>
        <v>MOVES</v>
      </c>
      <c r="F1005" s="16">
        <f t="shared" si="78"/>
        <v>42047</v>
      </c>
      <c r="G1005" s="15" t="s">
        <v>3498</v>
      </c>
      <c r="H1005" s="14">
        <v>0</v>
      </c>
      <c r="I1005" s="16" t="b">
        <f t="shared" si="79"/>
        <v>1</v>
      </c>
      <c r="K1005" s="14">
        <v>21009</v>
      </c>
      <c r="L1005" s="14">
        <v>0</v>
      </c>
      <c r="M1005" s="16"/>
    </row>
    <row r="1006" spans="1:13" x14ac:dyDescent="0.3">
      <c r="A1006" s="26">
        <f t="shared" si="75"/>
        <v>21</v>
      </c>
      <c r="B1006" s="14">
        <v>21011</v>
      </c>
      <c r="C1006" s="14">
        <f t="shared" si="76"/>
        <v>0</v>
      </c>
      <c r="D1006" s="14" t="str">
        <f t="shared" si="77"/>
        <v>MOVES</v>
      </c>
      <c r="F1006" s="16">
        <f t="shared" si="78"/>
        <v>42049</v>
      </c>
      <c r="G1006" s="15" t="s">
        <v>3499</v>
      </c>
      <c r="H1006" s="14">
        <v>1</v>
      </c>
      <c r="I1006" s="16" t="b">
        <f t="shared" si="79"/>
        <v>1</v>
      </c>
      <c r="K1006" s="14">
        <v>21011</v>
      </c>
      <c r="L1006" s="14">
        <v>0</v>
      </c>
      <c r="M1006" s="16"/>
    </row>
    <row r="1007" spans="1:13" x14ac:dyDescent="0.3">
      <c r="A1007" s="26">
        <f t="shared" si="75"/>
        <v>21</v>
      </c>
      <c r="B1007" s="14">
        <v>21013</v>
      </c>
      <c r="C1007" s="14">
        <f t="shared" si="76"/>
        <v>0</v>
      </c>
      <c r="D1007" s="14" t="str">
        <f t="shared" si="77"/>
        <v>MOVES</v>
      </c>
      <c r="F1007" s="16">
        <f t="shared" si="78"/>
        <v>42051</v>
      </c>
      <c r="G1007" s="15" t="s">
        <v>3500</v>
      </c>
      <c r="H1007" s="14">
        <v>0</v>
      </c>
      <c r="I1007" s="16" t="b">
        <f t="shared" si="79"/>
        <v>1</v>
      </c>
      <c r="K1007" s="14">
        <v>21013</v>
      </c>
      <c r="L1007" s="14">
        <v>0</v>
      </c>
      <c r="M1007" s="16"/>
    </row>
    <row r="1008" spans="1:13" x14ac:dyDescent="0.3">
      <c r="A1008" s="26">
        <f t="shared" si="75"/>
        <v>21</v>
      </c>
      <c r="B1008" s="14">
        <v>21015</v>
      </c>
      <c r="C1008" s="14">
        <f t="shared" si="76"/>
        <v>0</v>
      </c>
      <c r="D1008" s="14" t="str">
        <f t="shared" si="77"/>
        <v>MOVES</v>
      </c>
      <c r="F1008" s="16">
        <f t="shared" si="78"/>
        <v>42053</v>
      </c>
      <c r="G1008" s="15" t="s">
        <v>3501</v>
      </c>
      <c r="H1008" s="14">
        <v>0</v>
      </c>
      <c r="I1008" s="16" t="b">
        <f t="shared" si="79"/>
        <v>1</v>
      </c>
      <c r="K1008" s="14">
        <v>21015</v>
      </c>
      <c r="L1008" s="14">
        <v>0</v>
      </c>
      <c r="M1008" s="16"/>
    </row>
    <row r="1009" spans="1:13" x14ac:dyDescent="0.3">
      <c r="A1009" s="26">
        <f t="shared" si="75"/>
        <v>21</v>
      </c>
      <c r="B1009" s="14">
        <v>21017</v>
      </c>
      <c r="C1009" s="14">
        <f t="shared" si="76"/>
        <v>0</v>
      </c>
      <c r="D1009" s="14" t="str">
        <f t="shared" si="77"/>
        <v>MOVES</v>
      </c>
      <c r="F1009" s="16">
        <f t="shared" si="78"/>
        <v>42055</v>
      </c>
      <c r="G1009" s="15" t="s">
        <v>3502</v>
      </c>
      <c r="H1009" s="14">
        <v>0</v>
      </c>
      <c r="I1009" s="16" t="b">
        <f t="shared" si="79"/>
        <v>1</v>
      </c>
      <c r="K1009" s="14">
        <v>21017</v>
      </c>
      <c r="L1009" s="14">
        <v>0</v>
      </c>
      <c r="M1009" s="16"/>
    </row>
    <row r="1010" spans="1:13" x14ac:dyDescent="0.3">
      <c r="A1010" s="26">
        <f t="shared" si="75"/>
        <v>21</v>
      </c>
      <c r="B1010" s="14">
        <v>21019</v>
      </c>
      <c r="C1010" s="14">
        <f t="shared" si="76"/>
        <v>0</v>
      </c>
      <c r="D1010" s="14" t="str">
        <f t="shared" si="77"/>
        <v>MOVES</v>
      </c>
      <c r="F1010" s="16">
        <f t="shared" si="78"/>
        <v>42057</v>
      </c>
      <c r="G1010" s="15" t="s">
        <v>3503</v>
      </c>
      <c r="H1010" s="14">
        <v>0</v>
      </c>
      <c r="I1010" s="16" t="b">
        <f t="shared" si="79"/>
        <v>1</v>
      </c>
      <c r="K1010" s="14">
        <v>21019</v>
      </c>
      <c r="L1010" s="14">
        <v>0</v>
      </c>
      <c r="M1010" s="16"/>
    </row>
    <row r="1011" spans="1:13" x14ac:dyDescent="0.3">
      <c r="A1011" s="26">
        <f t="shared" si="75"/>
        <v>21</v>
      </c>
      <c r="B1011" s="14">
        <v>21021</v>
      </c>
      <c r="C1011" s="14">
        <f t="shared" si="76"/>
        <v>0</v>
      </c>
      <c r="D1011" s="14" t="str">
        <f t="shared" si="77"/>
        <v>MOVES</v>
      </c>
      <c r="F1011" s="16">
        <f t="shared" si="78"/>
        <v>42059</v>
      </c>
      <c r="G1011" s="15" t="s">
        <v>3504</v>
      </c>
      <c r="H1011" s="14">
        <v>0</v>
      </c>
      <c r="I1011" s="16" t="b">
        <f t="shared" si="79"/>
        <v>1</v>
      </c>
      <c r="K1011" s="14">
        <v>21021</v>
      </c>
      <c r="L1011" s="14">
        <v>0</v>
      </c>
      <c r="M1011" s="16"/>
    </row>
    <row r="1012" spans="1:13" x14ac:dyDescent="0.3">
      <c r="A1012" s="26">
        <f t="shared" si="75"/>
        <v>21</v>
      </c>
      <c r="B1012" s="14">
        <v>21023</v>
      </c>
      <c r="C1012" s="14">
        <f t="shared" si="76"/>
        <v>0</v>
      </c>
      <c r="D1012" s="14" t="str">
        <f t="shared" si="77"/>
        <v>MOVES</v>
      </c>
      <c r="F1012" s="16">
        <f t="shared" si="78"/>
        <v>42061</v>
      </c>
      <c r="G1012" s="15" t="s">
        <v>3505</v>
      </c>
      <c r="H1012" s="14">
        <v>0</v>
      </c>
      <c r="I1012" s="16" t="b">
        <f t="shared" si="79"/>
        <v>1</v>
      </c>
      <c r="K1012" s="14">
        <v>21023</v>
      </c>
      <c r="L1012" s="14">
        <v>0</v>
      </c>
      <c r="M1012" s="16"/>
    </row>
    <row r="1013" spans="1:13" x14ac:dyDescent="0.3">
      <c r="A1013" s="26">
        <f t="shared" si="75"/>
        <v>21</v>
      </c>
      <c r="B1013" s="14">
        <v>21025</v>
      </c>
      <c r="C1013" s="14">
        <f t="shared" si="76"/>
        <v>0</v>
      </c>
      <c r="D1013" s="14" t="str">
        <f t="shared" si="77"/>
        <v>MOVES</v>
      </c>
      <c r="F1013" s="16">
        <f t="shared" si="78"/>
        <v>42063</v>
      </c>
      <c r="G1013" s="15" t="s">
        <v>3506</v>
      </c>
      <c r="H1013" s="14">
        <v>0</v>
      </c>
      <c r="I1013" s="16" t="b">
        <f t="shared" si="79"/>
        <v>1</v>
      </c>
      <c r="K1013" s="14">
        <v>21025</v>
      </c>
      <c r="L1013" s="14">
        <v>0</v>
      </c>
      <c r="M1013" s="16"/>
    </row>
    <row r="1014" spans="1:13" x14ac:dyDescent="0.3">
      <c r="A1014" s="26">
        <f t="shared" si="75"/>
        <v>21</v>
      </c>
      <c r="B1014" s="14">
        <v>21027</v>
      </c>
      <c r="C1014" s="14">
        <f t="shared" si="76"/>
        <v>0</v>
      </c>
      <c r="D1014" s="14" t="str">
        <f t="shared" si="77"/>
        <v>MOVES</v>
      </c>
      <c r="F1014" s="16">
        <f t="shared" si="78"/>
        <v>42065</v>
      </c>
      <c r="G1014" s="15" t="s">
        <v>3507</v>
      </c>
      <c r="H1014" s="14">
        <v>0</v>
      </c>
      <c r="I1014" s="16" t="b">
        <f t="shared" si="79"/>
        <v>1</v>
      </c>
      <c r="K1014" s="14">
        <v>21027</v>
      </c>
      <c r="L1014" s="14">
        <v>0</v>
      </c>
      <c r="M1014" s="16"/>
    </row>
    <row r="1015" spans="1:13" x14ac:dyDescent="0.3">
      <c r="A1015" s="26">
        <f t="shared" si="75"/>
        <v>21</v>
      </c>
      <c r="B1015" s="14">
        <v>21029</v>
      </c>
      <c r="C1015" s="14">
        <f t="shared" si="76"/>
        <v>0</v>
      </c>
      <c r="D1015" s="14" t="str">
        <f t="shared" si="77"/>
        <v>MOVES</v>
      </c>
      <c r="F1015" s="16">
        <f t="shared" si="78"/>
        <v>42067</v>
      </c>
      <c r="G1015" s="15" t="s">
        <v>3508</v>
      </c>
      <c r="H1015" s="14">
        <v>0</v>
      </c>
      <c r="I1015" s="16" t="b">
        <f t="shared" si="79"/>
        <v>1</v>
      </c>
      <c r="K1015" s="14">
        <v>21029</v>
      </c>
      <c r="L1015" s="14">
        <v>0</v>
      </c>
      <c r="M1015" s="16"/>
    </row>
    <row r="1016" spans="1:13" x14ac:dyDescent="0.3">
      <c r="A1016" s="26">
        <f t="shared" si="75"/>
        <v>21</v>
      </c>
      <c r="B1016" s="14">
        <v>21031</v>
      </c>
      <c r="C1016" s="14">
        <f t="shared" si="76"/>
        <v>0</v>
      </c>
      <c r="D1016" s="14" t="str">
        <f t="shared" si="77"/>
        <v>MOVES</v>
      </c>
      <c r="F1016" s="16">
        <f t="shared" si="78"/>
        <v>42069</v>
      </c>
      <c r="G1016" s="15" t="s">
        <v>3509</v>
      </c>
      <c r="H1016" s="14">
        <v>1</v>
      </c>
      <c r="I1016" s="16" t="b">
        <f t="shared" si="79"/>
        <v>1</v>
      </c>
      <c r="K1016" s="14">
        <v>21031</v>
      </c>
      <c r="L1016" s="14">
        <v>0</v>
      </c>
      <c r="M1016" s="16"/>
    </row>
    <row r="1017" spans="1:13" x14ac:dyDescent="0.3">
      <c r="A1017" s="26">
        <f t="shared" si="75"/>
        <v>21</v>
      </c>
      <c r="B1017" s="14">
        <v>21033</v>
      </c>
      <c r="C1017" s="14">
        <f t="shared" si="76"/>
        <v>0</v>
      </c>
      <c r="D1017" s="14" t="str">
        <f t="shared" si="77"/>
        <v>MOVES</v>
      </c>
      <c r="F1017" s="16">
        <f t="shared" si="78"/>
        <v>42071</v>
      </c>
      <c r="G1017" s="15" t="s">
        <v>3510</v>
      </c>
      <c r="H1017" s="14">
        <v>1</v>
      </c>
      <c r="I1017" s="16" t="b">
        <f t="shared" si="79"/>
        <v>1</v>
      </c>
      <c r="K1017" s="14">
        <v>21033</v>
      </c>
      <c r="L1017" s="14">
        <v>0</v>
      </c>
      <c r="M1017" s="16"/>
    </row>
    <row r="1018" spans="1:13" x14ac:dyDescent="0.3">
      <c r="A1018" s="26">
        <f t="shared" si="75"/>
        <v>21</v>
      </c>
      <c r="B1018" s="14">
        <v>21035</v>
      </c>
      <c r="C1018" s="14">
        <f t="shared" si="76"/>
        <v>0</v>
      </c>
      <c r="D1018" s="14" t="str">
        <f t="shared" si="77"/>
        <v>MOVES</v>
      </c>
      <c r="F1018" s="16">
        <f t="shared" si="78"/>
        <v>42073</v>
      </c>
      <c r="G1018" s="15" t="s">
        <v>3511</v>
      </c>
      <c r="H1018" s="14">
        <v>0</v>
      </c>
      <c r="I1018" s="16" t="b">
        <f t="shared" si="79"/>
        <v>1</v>
      </c>
      <c r="K1018" s="14">
        <v>21035</v>
      </c>
      <c r="L1018" s="14">
        <v>0</v>
      </c>
      <c r="M1018" s="16"/>
    </row>
    <row r="1019" spans="1:13" x14ac:dyDescent="0.3">
      <c r="A1019" s="26">
        <f t="shared" si="75"/>
        <v>21</v>
      </c>
      <c r="B1019" s="14">
        <v>21037</v>
      </c>
      <c r="C1019" s="14">
        <f t="shared" si="76"/>
        <v>0</v>
      </c>
      <c r="D1019" s="14" t="str">
        <f t="shared" si="77"/>
        <v>MOVES</v>
      </c>
      <c r="F1019" s="16">
        <f t="shared" si="78"/>
        <v>42075</v>
      </c>
      <c r="G1019" s="15" t="s">
        <v>3512</v>
      </c>
      <c r="H1019" s="14">
        <v>1</v>
      </c>
      <c r="I1019" s="16" t="b">
        <f t="shared" si="79"/>
        <v>1</v>
      </c>
      <c r="K1019" s="14">
        <v>21037</v>
      </c>
      <c r="L1019" s="14">
        <v>0</v>
      </c>
      <c r="M1019" s="16"/>
    </row>
    <row r="1020" spans="1:13" x14ac:dyDescent="0.3">
      <c r="A1020" s="26">
        <f t="shared" si="75"/>
        <v>21</v>
      </c>
      <c r="B1020" s="14">
        <v>21039</v>
      </c>
      <c r="C1020" s="14">
        <f t="shared" si="76"/>
        <v>0</v>
      </c>
      <c r="D1020" s="14" t="str">
        <f t="shared" si="77"/>
        <v>MOVES</v>
      </c>
      <c r="F1020" s="16">
        <f t="shared" si="78"/>
        <v>42077</v>
      </c>
      <c r="G1020" s="15" t="s">
        <v>3513</v>
      </c>
      <c r="H1020" s="14">
        <v>1</v>
      </c>
      <c r="I1020" s="16" t="b">
        <f t="shared" si="79"/>
        <v>1</v>
      </c>
      <c r="K1020" s="14">
        <v>21039</v>
      </c>
      <c r="L1020" s="14">
        <v>0</v>
      </c>
      <c r="M1020" s="16"/>
    </row>
    <row r="1021" spans="1:13" x14ac:dyDescent="0.3">
      <c r="A1021" s="26">
        <f t="shared" si="75"/>
        <v>21</v>
      </c>
      <c r="B1021" s="14">
        <v>21041</v>
      </c>
      <c r="C1021" s="14">
        <f t="shared" si="76"/>
        <v>0</v>
      </c>
      <c r="D1021" s="14" t="str">
        <f t="shared" si="77"/>
        <v>MOVES</v>
      </c>
      <c r="F1021" s="16">
        <f t="shared" si="78"/>
        <v>42079</v>
      </c>
      <c r="G1021" s="15" t="s">
        <v>3514</v>
      </c>
      <c r="H1021" s="14">
        <v>1</v>
      </c>
      <c r="I1021" s="16" t="b">
        <f t="shared" si="79"/>
        <v>1</v>
      </c>
      <c r="K1021" s="14">
        <v>21041</v>
      </c>
      <c r="L1021" s="14">
        <v>0</v>
      </c>
      <c r="M1021" s="16"/>
    </row>
    <row r="1022" spans="1:13" x14ac:dyDescent="0.3">
      <c r="A1022" s="26">
        <f t="shared" si="75"/>
        <v>21</v>
      </c>
      <c r="B1022" s="14">
        <v>21043</v>
      </c>
      <c r="C1022" s="14">
        <f t="shared" si="76"/>
        <v>0</v>
      </c>
      <c r="D1022" s="14" t="str">
        <f t="shared" si="77"/>
        <v>MOVES</v>
      </c>
      <c r="F1022" s="16">
        <f t="shared" si="78"/>
        <v>42081</v>
      </c>
      <c r="G1022" s="15" t="s">
        <v>3515</v>
      </c>
      <c r="H1022" s="14">
        <v>1</v>
      </c>
      <c r="I1022" s="16" t="b">
        <f t="shared" si="79"/>
        <v>1</v>
      </c>
      <c r="K1022" s="14">
        <v>21043</v>
      </c>
      <c r="L1022" s="14">
        <v>0</v>
      </c>
      <c r="M1022" s="16"/>
    </row>
    <row r="1023" spans="1:13" x14ac:dyDescent="0.3">
      <c r="A1023" s="26">
        <f t="shared" si="75"/>
        <v>21</v>
      </c>
      <c r="B1023" s="14">
        <v>21045</v>
      </c>
      <c r="C1023" s="14">
        <f t="shared" si="76"/>
        <v>0</v>
      </c>
      <c r="D1023" s="14" t="str">
        <f t="shared" si="77"/>
        <v>MOVES</v>
      </c>
      <c r="F1023" s="16">
        <f t="shared" si="78"/>
        <v>42083</v>
      </c>
      <c r="G1023" s="15" t="s">
        <v>3516</v>
      </c>
      <c r="H1023" s="14">
        <v>0</v>
      </c>
      <c r="I1023" s="16" t="b">
        <f t="shared" si="79"/>
        <v>1</v>
      </c>
      <c r="K1023" s="14">
        <v>21045</v>
      </c>
      <c r="L1023" s="14">
        <v>0</v>
      </c>
      <c r="M1023" s="16"/>
    </row>
    <row r="1024" spans="1:13" x14ac:dyDescent="0.3">
      <c r="A1024" s="26">
        <f t="shared" si="75"/>
        <v>21</v>
      </c>
      <c r="B1024" s="14">
        <v>21047</v>
      </c>
      <c r="C1024" s="14">
        <f t="shared" si="76"/>
        <v>0</v>
      </c>
      <c r="D1024" s="14" t="str">
        <f t="shared" si="77"/>
        <v>MOVES</v>
      </c>
      <c r="F1024" s="16">
        <f t="shared" si="78"/>
        <v>42085</v>
      </c>
      <c r="G1024" s="15" t="s">
        <v>3517</v>
      </c>
      <c r="H1024" s="14">
        <v>1</v>
      </c>
      <c r="I1024" s="16" t="b">
        <f t="shared" si="79"/>
        <v>1</v>
      </c>
      <c r="K1024" s="14">
        <v>21047</v>
      </c>
      <c r="L1024" s="14">
        <v>0</v>
      </c>
      <c r="M1024" s="16"/>
    </row>
    <row r="1025" spans="1:13" x14ac:dyDescent="0.3">
      <c r="A1025" s="26">
        <f t="shared" si="75"/>
        <v>21</v>
      </c>
      <c r="B1025" s="14">
        <v>21049</v>
      </c>
      <c r="C1025" s="14">
        <f t="shared" si="76"/>
        <v>0</v>
      </c>
      <c r="D1025" s="14" t="str">
        <f t="shared" si="77"/>
        <v>MOVES</v>
      </c>
      <c r="F1025" s="16">
        <f t="shared" si="78"/>
        <v>42087</v>
      </c>
      <c r="G1025" s="15" t="s">
        <v>3518</v>
      </c>
      <c r="H1025" s="14">
        <v>0</v>
      </c>
      <c r="I1025" s="16" t="b">
        <f t="shared" si="79"/>
        <v>1</v>
      </c>
      <c r="K1025" s="14">
        <v>21049</v>
      </c>
      <c r="L1025" s="14">
        <v>0</v>
      </c>
      <c r="M1025" s="16"/>
    </row>
    <row r="1026" spans="1:13" x14ac:dyDescent="0.3">
      <c r="A1026" s="26">
        <f t="shared" si="75"/>
        <v>21</v>
      </c>
      <c r="B1026" s="14">
        <v>21051</v>
      </c>
      <c r="C1026" s="14">
        <f t="shared" si="76"/>
        <v>0</v>
      </c>
      <c r="D1026" s="14" t="str">
        <f t="shared" si="77"/>
        <v>MOVES</v>
      </c>
      <c r="F1026" s="16">
        <f t="shared" si="78"/>
        <v>42089</v>
      </c>
      <c r="G1026" s="15" t="s">
        <v>3519</v>
      </c>
      <c r="H1026" s="14">
        <v>0</v>
      </c>
      <c r="I1026" s="16" t="b">
        <f t="shared" si="79"/>
        <v>1</v>
      </c>
      <c r="K1026" s="14">
        <v>21051</v>
      </c>
      <c r="L1026" s="14">
        <v>0</v>
      </c>
      <c r="M1026" s="16"/>
    </row>
    <row r="1027" spans="1:13" x14ac:dyDescent="0.3">
      <c r="A1027" s="26">
        <f t="shared" si="75"/>
        <v>21</v>
      </c>
      <c r="B1027" s="14">
        <v>21053</v>
      </c>
      <c r="C1027" s="14">
        <f t="shared" si="76"/>
        <v>0</v>
      </c>
      <c r="D1027" s="14" t="str">
        <f t="shared" si="77"/>
        <v>MOVES</v>
      </c>
      <c r="F1027" s="16">
        <f t="shared" si="78"/>
        <v>42091</v>
      </c>
      <c r="G1027" s="15" t="s">
        <v>3520</v>
      </c>
      <c r="H1027" s="14">
        <v>1</v>
      </c>
      <c r="I1027" s="16" t="b">
        <f t="shared" si="79"/>
        <v>1</v>
      </c>
      <c r="K1027" s="14">
        <v>21053</v>
      </c>
      <c r="L1027" s="14">
        <v>0</v>
      </c>
      <c r="M1027" s="16"/>
    </row>
    <row r="1028" spans="1:13" x14ac:dyDescent="0.3">
      <c r="A1028" s="26">
        <f t="shared" si="75"/>
        <v>21</v>
      </c>
      <c r="B1028" s="14">
        <v>21055</v>
      </c>
      <c r="C1028" s="14">
        <f t="shared" si="76"/>
        <v>0</v>
      </c>
      <c r="D1028" s="14" t="str">
        <f t="shared" si="77"/>
        <v>MOVES</v>
      </c>
      <c r="F1028" s="16">
        <f t="shared" si="78"/>
        <v>42093</v>
      </c>
      <c r="G1028" s="15" t="s">
        <v>3521</v>
      </c>
      <c r="H1028" s="14">
        <v>0</v>
      </c>
      <c r="I1028" s="16" t="b">
        <f t="shared" si="79"/>
        <v>1</v>
      </c>
      <c r="K1028" s="14">
        <v>21055</v>
      </c>
      <c r="L1028" s="14">
        <v>0</v>
      </c>
      <c r="M1028" s="16"/>
    </row>
    <row r="1029" spans="1:13" x14ac:dyDescent="0.3">
      <c r="A1029" s="26">
        <f t="shared" si="75"/>
        <v>21</v>
      </c>
      <c r="B1029" s="14">
        <v>21057</v>
      </c>
      <c r="C1029" s="14">
        <f t="shared" si="76"/>
        <v>0</v>
      </c>
      <c r="D1029" s="14" t="str">
        <f t="shared" si="77"/>
        <v>MOVES</v>
      </c>
      <c r="F1029" s="16">
        <f t="shared" si="78"/>
        <v>42095</v>
      </c>
      <c r="G1029" s="15" t="s">
        <v>3522</v>
      </c>
      <c r="H1029" s="14">
        <v>1</v>
      </c>
      <c r="I1029" s="16" t="b">
        <f t="shared" si="79"/>
        <v>1</v>
      </c>
      <c r="K1029" s="14">
        <v>21057</v>
      </c>
      <c r="L1029" s="14">
        <v>0</v>
      </c>
      <c r="M1029" s="16"/>
    </row>
    <row r="1030" spans="1:13" x14ac:dyDescent="0.3">
      <c r="A1030" s="26">
        <f t="shared" ref="A1030:A1093" si="80">TRUNC(B1030/1000,0)</f>
        <v>21</v>
      </c>
      <c r="B1030" s="14">
        <v>21059</v>
      </c>
      <c r="C1030" s="14">
        <f t="shared" ref="C1030:C1093" si="81">IF(ISNA(VLOOKUP(B1030,$F$4:$H$1697,3,FALSE)),VLOOKUP(B1030,$K$4:$L$3233,2,FALSE),VLOOKUP(B1030,$F$4:$H$1697,3,FALSE))</f>
        <v>0</v>
      </c>
      <c r="D1030" s="14" t="str">
        <f t="shared" ref="D1030:D1093" si="82">IF(ISNA(VLOOKUP(B1030,$F$4:$H$1697,3,FALSE)),"MOVES","Submittal")</f>
        <v>MOVES</v>
      </c>
      <c r="F1030" s="16">
        <f t="shared" ref="F1030:F1093" si="83">MID(G1030,2,5)*1</f>
        <v>42097</v>
      </c>
      <c r="G1030" s="15" t="s">
        <v>3523</v>
      </c>
      <c r="H1030" s="14">
        <v>0</v>
      </c>
      <c r="I1030" s="16" t="b">
        <f t="shared" ref="I1030:I1093" si="84">VLOOKUP(F1030,$K$4:$L$3233,2,FALSE)=H1030</f>
        <v>1</v>
      </c>
      <c r="K1030" s="14">
        <v>21059</v>
      </c>
      <c r="L1030" s="14">
        <v>0</v>
      </c>
      <c r="M1030" s="16"/>
    </row>
    <row r="1031" spans="1:13" x14ac:dyDescent="0.3">
      <c r="A1031" s="26">
        <f t="shared" si="80"/>
        <v>21</v>
      </c>
      <c r="B1031" s="14">
        <v>21061</v>
      </c>
      <c r="C1031" s="14">
        <f t="shared" si="81"/>
        <v>0</v>
      </c>
      <c r="D1031" s="14" t="str">
        <f t="shared" si="82"/>
        <v>MOVES</v>
      </c>
      <c r="F1031" s="16">
        <f t="shared" si="83"/>
        <v>42099</v>
      </c>
      <c r="G1031" s="15" t="s">
        <v>3524</v>
      </c>
      <c r="H1031" s="14">
        <v>0</v>
      </c>
      <c r="I1031" s="16" t="b">
        <f t="shared" si="84"/>
        <v>1</v>
      </c>
      <c r="K1031" s="14">
        <v>21061</v>
      </c>
      <c r="L1031" s="14">
        <v>0</v>
      </c>
      <c r="M1031" s="16"/>
    </row>
    <row r="1032" spans="1:13" x14ac:dyDescent="0.3">
      <c r="A1032" s="26">
        <f t="shared" si="80"/>
        <v>21</v>
      </c>
      <c r="B1032" s="14">
        <v>21063</v>
      </c>
      <c r="C1032" s="14">
        <f t="shared" si="81"/>
        <v>0</v>
      </c>
      <c r="D1032" s="14" t="str">
        <f t="shared" si="82"/>
        <v>MOVES</v>
      </c>
      <c r="F1032" s="16">
        <f t="shared" si="83"/>
        <v>42101</v>
      </c>
      <c r="G1032" s="15" t="s">
        <v>3525</v>
      </c>
      <c r="H1032" s="14">
        <v>1</v>
      </c>
      <c r="I1032" s="16" t="b">
        <f t="shared" si="84"/>
        <v>1</v>
      </c>
      <c r="K1032" s="14">
        <v>21063</v>
      </c>
      <c r="L1032" s="14">
        <v>0</v>
      </c>
      <c r="M1032" s="16"/>
    </row>
    <row r="1033" spans="1:13" x14ac:dyDescent="0.3">
      <c r="A1033" s="26">
        <f t="shared" si="80"/>
        <v>21</v>
      </c>
      <c r="B1033" s="14">
        <v>21065</v>
      </c>
      <c r="C1033" s="14">
        <f t="shared" si="81"/>
        <v>0</v>
      </c>
      <c r="D1033" s="14" t="str">
        <f t="shared" si="82"/>
        <v>MOVES</v>
      </c>
      <c r="F1033" s="16">
        <f t="shared" si="83"/>
        <v>42103</v>
      </c>
      <c r="G1033" s="15" t="s">
        <v>3526</v>
      </c>
      <c r="H1033" s="14">
        <v>0</v>
      </c>
      <c r="I1033" s="16" t="b">
        <f t="shared" si="84"/>
        <v>1</v>
      </c>
      <c r="K1033" s="14">
        <v>21065</v>
      </c>
      <c r="L1033" s="14">
        <v>0</v>
      </c>
      <c r="M1033" s="16"/>
    </row>
    <row r="1034" spans="1:13" x14ac:dyDescent="0.3">
      <c r="A1034" s="26">
        <f t="shared" si="80"/>
        <v>21</v>
      </c>
      <c r="B1034" s="14">
        <v>21067</v>
      </c>
      <c r="C1034" s="14">
        <f t="shared" si="81"/>
        <v>0</v>
      </c>
      <c r="D1034" s="14" t="str">
        <f t="shared" si="82"/>
        <v>MOVES</v>
      </c>
      <c r="F1034" s="16">
        <f t="shared" si="83"/>
        <v>42105</v>
      </c>
      <c r="G1034" s="15" t="s">
        <v>3527</v>
      </c>
      <c r="H1034" s="14">
        <v>0</v>
      </c>
      <c r="I1034" s="16" t="b">
        <f t="shared" si="84"/>
        <v>1</v>
      </c>
      <c r="K1034" s="14">
        <v>21067</v>
      </c>
      <c r="L1034" s="14">
        <v>0</v>
      </c>
      <c r="M1034" s="16"/>
    </row>
    <row r="1035" spans="1:13" x14ac:dyDescent="0.3">
      <c r="A1035" s="26">
        <f t="shared" si="80"/>
        <v>21</v>
      </c>
      <c r="B1035" s="14">
        <v>21069</v>
      </c>
      <c r="C1035" s="14">
        <f t="shared" si="81"/>
        <v>0</v>
      </c>
      <c r="D1035" s="14" t="str">
        <f t="shared" si="82"/>
        <v>MOVES</v>
      </c>
      <c r="F1035" s="16">
        <f t="shared" si="83"/>
        <v>42107</v>
      </c>
      <c r="G1035" s="15" t="s">
        <v>3528</v>
      </c>
      <c r="H1035" s="14">
        <v>0</v>
      </c>
      <c r="I1035" s="16" t="b">
        <f t="shared" si="84"/>
        <v>1</v>
      </c>
      <c r="K1035" s="14">
        <v>21069</v>
      </c>
      <c r="L1035" s="14">
        <v>0</v>
      </c>
      <c r="M1035" s="16"/>
    </row>
    <row r="1036" spans="1:13" x14ac:dyDescent="0.3">
      <c r="A1036" s="26">
        <f t="shared" si="80"/>
        <v>21</v>
      </c>
      <c r="B1036" s="14">
        <v>21071</v>
      </c>
      <c r="C1036" s="14">
        <f t="shared" si="81"/>
        <v>0</v>
      </c>
      <c r="D1036" s="14" t="str">
        <f t="shared" si="82"/>
        <v>MOVES</v>
      </c>
      <c r="F1036" s="16">
        <f t="shared" si="83"/>
        <v>42109</v>
      </c>
      <c r="G1036" s="15" t="s">
        <v>3529</v>
      </c>
      <c r="H1036" s="14">
        <v>0</v>
      </c>
      <c r="I1036" s="16" t="b">
        <f t="shared" si="84"/>
        <v>1</v>
      </c>
      <c r="K1036" s="14">
        <v>21071</v>
      </c>
      <c r="L1036" s="14">
        <v>0</v>
      </c>
      <c r="M1036" s="16"/>
    </row>
    <row r="1037" spans="1:13" x14ac:dyDescent="0.3">
      <c r="A1037" s="26">
        <f t="shared" si="80"/>
        <v>21</v>
      </c>
      <c r="B1037" s="14">
        <v>21073</v>
      </c>
      <c r="C1037" s="14">
        <f t="shared" si="81"/>
        <v>0</v>
      </c>
      <c r="D1037" s="14" t="str">
        <f t="shared" si="82"/>
        <v>MOVES</v>
      </c>
      <c r="F1037" s="16">
        <f t="shared" si="83"/>
        <v>42111</v>
      </c>
      <c r="G1037" s="15" t="s">
        <v>3530</v>
      </c>
      <c r="H1037" s="14">
        <v>0</v>
      </c>
      <c r="I1037" s="16" t="b">
        <f t="shared" si="84"/>
        <v>1</v>
      </c>
      <c r="K1037" s="14">
        <v>21073</v>
      </c>
      <c r="L1037" s="14">
        <v>0</v>
      </c>
      <c r="M1037" s="16"/>
    </row>
    <row r="1038" spans="1:13" x14ac:dyDescent="0.3">
      <c r="A1038" s="26">
        <f t="shared" si="80"/>
        <v>21</v>
      </c>
      <c r="B1038" s="14">
        <v>21075</v>
      </c>
      <c r="C1038" s="14">
        <f t="shared" si="81"/>
        <v>0</v>
      </c>
      <c r="D1038" s="14" t="str">
        <f t="shared" si="82"/>
        <v>MOVES</v>
      </c>
      <c r="F1038" s="16">
        <f t="shared" si="83"/>
        <v>42113</v>
      </c>
      <c r="G1038" s="15" t="s">
        <v>3531</v>
      </c>
      <c r="H1038" s="14">
        <v>0</v>
      </c>
      <c r="I1038" s="16" t="b">
        <f t="shared" si="84"/>
        <v>1</v>
      </c>
      <c r="K1038" s="14">
        <v>21075</v>
      </c>
      <c r="L1038" s="14">
        <v>0</v>
      </c>
      <c r="M1038" s="16"/>
    </row>
    <row r="1039" spans="1:13" x14ac:dyDescent="0.3">
      <c r="A1039" s="26">
        <f t="shared" si="80"/>
        <v>21</v>
      </c>
      <c r="B1039" s="14">
        <v>21077</v>
      </c>
      <c r="C1039" s="14">
        <f t="shared" si="81"/>
        <v>0</v>
      </c>
      <c r="D1039" s="14" t="str">
        <f t="shared" si="82"/>
        <v>MOVES</v>
      </c>
      <c r="F1039" s="16">
        <f t="shared" si="83"/>
        <v>42115</v>
      </c>
      <c r="G1039" s="15" t="s">
        <v>3532</v>
      </c>
      <c r="H1039" s="14">
        <v>0</v>
      </c>
      <c r="I1039" s="16" t="b">
        <f t="shared" si="84"/>
        <v>1</v>
      </c>
      <c r="K1039" s="14">
        <v>21077</v>
      </c>
      <c r="L1039" s="14">
        <v>0</v>
      </c>
      <c r="M1039" s="16"/>
    </row>
    <row r="1040" spans="1:13" x14ac:dyDescent="0.3">
      <c r="A1040" s="26">
        <f t="shared" si="80"/>
        <v>21</v>
      </c>
      <c r="B1040" s="14">
        <v>21079</v>
      </c>
      <c r="C1040" s="14">
        <f t="shared" si="81"/>
        <v>0</v>
      </c>
      <c r="D1040" s="14" t="str">
        <f t="shared" si="82"/>
        <v>MOVES</v>
      </c>
      <c r="F1040" s="16">
        <f t="shared" si="83"/>
        <v>42117</v>
      </c>
      <c r="G1040" s="15" t="s">
        <v>3533</v>
      </c>
      <c r="H1040" s="14">
        <v>0</v>
      </c>
      <c r="I1040" s="16" t="b">
        <f t="shared" si="84"/>
        <v>1</v>
      </c>
      <c r="K1040" s="14">
        <v>21079</v>
      </c>
      <c r="L1040" s="14">
        <v>0</v>
      </c>
      <c r="M1040" s="16"/>
    </row>
    <row r="1041" spans="1:13" x14ac:dyDescent="0.3">
      <c r="A1041" s="26">
        <f t="shared" si="80"/>
        <v>21</v>
      </c>
      <c r="B1041" s="14">
        <v>21081</v>
      </c>
      <c r="C1041" s="14">
        <f t="shared" si="81"/>
        <v>0</v>
      </c>
      <c r="D1041" s="14" t="str">
        <f t="shared" si="82"/>
        <v>MOVES</v>
      </c>
      <c r="F1041" s="16">
        <f t="shared" si="83"/>
        <v>42119</v>
      </c>
      <c r="G1041" s="15" t="s">
        <v>3534</v>
      </c>
      <c r="H1041" s="14">
        <v>0</v>
      </c>
      <c r="I1041" s="16" t="b">
        <f t="shared" si="84"/>
        <v>1</v>
      </c>
      <c r="K1041" s="14">
        <v>21081</v>
      </c>
      <c r="L1041" s="14">
        <v>0</v>
      </c>
      <c r="M1041" s="16"/>
    </row>
    <row r="1042" spans="1:13" x14ac:dyDescent="0.3">
      <c r="A1042" s="26">
        <f t="shared" si="80"/>
        <v>21</v>
      </c>
      <c r="B1042" s="14">
        <v>21083</v>
      </c>
      <c r="C1042" s="14">
        <f t="shared" si="81"/>
        <v>0</v>
      </c>
      <c r="D1042" s="14" t="str">
        <f t="shared" si="82"/>
        <v>MOVES</v>
      </c>
      <c r="F1042" s="16">
        <f t="shared" si="83"/>
        <v>42121</v>
      </c>
      <c r="G1042" s="15" t="s">
        <v>3535</v>
      </c>
      <c r="H1042" s="14">
        <v>0</v>
      </c>
      <c r="I1042" s="16" t="b">
        <f t="shared" si="84"/>
        <v>1</v>
      </c>
      <c r="K1042" s="14">
        <v>21083</v>
      </c>
      <c r="L1042" s="14">
        <v>0</v>
      </c>
      <c r="M1042" s="16"/>
    </row>
    <row r="1043" spans="1:13" x14ac:dyDescent="0.3">
      <c r="A1043" s="26">
        <f t="shared" si="80"/>
        <v>21</v>
      </c>
      <c r="B1043" s="14">
        <v>21085</v>
      </c>
      <c r="C1043" s="14">
        <f t="shared" si="81"/>
        <v>0</v>
      </c>
      <c r="D1043" s="14" t="str">
        <f t="shared" si="82"/>
        <v>MOVES</v>
      </c>
      <c r="F1043" s="16">
        <f t="shared" si="83"/>
        <v>42123</v>
      </c>
      <c r="G1043" s="15" t="s">
        <v>3536</v>
      </c>
      <c r="H1043" s="14">
        <v>0</v>
      </c>
      <c r="I1043" s="16" t="b">
        <f t="shared" si="84"/>
        <v>1</v>
      </c>
      <c r="K1043" s="14">
        <v>21085</v>
      </c>
      <c r="L1043" s="14">
        <v>0</v>
      </c>
      <c r="M1043" s="16"/>
    </row>
    <row r="1044" spans="1:13" x14ac:dyDescent="0.3">
      <c r="A1044" s="26">
        <f t="shared" si="80"/>
        <v>21</v>
      </c>
      <c r="B1044" s="14">
        <v>21087</v>
      </c>
      <c r="C1044" s="14">
        <f t="shared" si="81"/>
        <v>0</v>
      </c>
      <c r="D1044" s="14" t="str">
        <f t="shared" si="82"/>
        <v>MOVES</v>
      </c>
      <c r="F1044" s="16">
        <f t="shared" si="83"/>
        <v>42125</v>
      </c>
      <c r="G1044" s="15" t="s">
        <v>3537</v>
      </c>
      <c r="H1044" s="14">
        <v>1</v>
      </c>
      <c r="I1044" s="16" t="b">
        <f t="shared" si="84"/>
        <v>1</v>
      </c>
      <c r="K1044" s="14">
        <v>21087</v>
      </c>
      <c r="L1044" s="14">
        <v>0</v>
      </c>
      <c r="M1044" s="16"/>
    </row>
    <row r="1045" spans="1:13" x14ac:dyDescent="0.3">
      <c r="A1045" s="26">
        <f t="shared" si="80"/>
        <v>21</v>
      </c>
      <c r="B1045" s="14">
        <v>21089</v>
      </c>
      <c r="C1045" s="14">
        <f t="shared" si="81"/>
        <v>0</v>
      </c>
      <c r="D1045" s="14" t="str">
        <f t="shared" si="82"/>
        <v>MOVES</v>
      </c>
      <c r="F1045" s="16">
        <f t="shared" si="83"/>
        <v>42127</v>
      </c>
      <c r="G1045" s="15" t="s">
        <v>3538</v>
      </c>
      <c r="H1045" s="14">
        <v>0</v>
      </c>
      <c r="I1045" s="16" t="b">
        <f t="shared" si="84"/>
        <v>1</v>
      </c>
      <c r="K1045" s="14">
        <v>21089</v>
      </c>
      <c r="L1045" s="14">
        <v>0</v>
      </c>
      <c r="M1045" s="16"/>
    </row>
    <row r="1046" spans="1:13" x14ac:dyDescent="0.3">
      <c r="A1046" s="26">
        <f t="shared" si="80"/>
        <v>21</v>
      </c>
      <c r="B1046" s="14">
        <v>21091</v>
      </c>
      <c r="C1046" s="14">
        <f t="shared" si="81"/>
        <v>0</v>
      </c>
      <c r="D1046" s="14" t="str">
        <f t="shared" si="82"/>
        <v>MOVES</v>
      </c>
      <c r="F1046" s="16">
        <f t="shared" si="83"/>
        <v>42129</v>
      </c>
      <c r="G1046" s="15" t="s">
        <v>3539</v>
      </c>
      <c r="H1046" s="14">
        <v>1</v>
      </c>
      <c r="I1046" s="16" t="b">
        <f t="shared" si="84"/>
        <v>1</v>
      </c>
      <c r="K1046" s="14">
        <v>21091</v>
      </c>
      <c r="L1046" s="14">
        <v>0</v>
      </c>
      <c r="M1046" s="16"/>
    </row>
    <row r="1047" spans="1:13" x14ac:dyDescent="0.3">
      <c r="A1047" s="26">
        <f t="shared" si="80"/>
        <v>21</v>
      </c>
      <c r="B1047" s="14">
        <v>21093</v>
      </c>
      <c r="C1047" s="14">
        <f t="shared" si="81"/>
        <v>0</v>
      </c>
      <c r="D1047" s="14" t="str">
        <f t="shared" si="82"/>
        <v>MOVES</v>
      </c>
      <c r="F1047" s="16">
        <f t="shared" si="83"/>
        <v>42131</v>
      </c>
      <c r="G1047" s="15" t="s">
        <v>3540</v>
      </c>
      <c r="H1047" s="14">
        <v>0</v>
      </c>
      <c r="I1047" s="16" t="b">
        <f t="shared" si="84"/>
        <v>1</v>
      </c>
      <c r="K1047" s="14">
        <v>21093</v>
      </c>
      <c r="L1047" s="14">
        <v>0</v>
      </c>
      <c r="M1047" s="16"/>
    </row>
    <row r="1048" spans="1:13" x14ac:dyDescent="0.3">
      <c r="A1048" s="26">
        <f t="shared" si="80"/>
        <v>21</v>
      </c>
      <c r="B1048" s="14">
        <v>21095</v>
      </c>
      <c r="C1048" s="14">
        <f t="shared" si="81"/>
        <v>0</v>
      </c>
      <c r="D1048" s="14" t="str">
        <f t="shared" si="82"/>
        <v>MOVES</v>
      </c>
      <c r="F1048" s="16">
        <f t="shared" si="83"/>
        <v>42133</v>
      </c>
      <c r="G1048" s="15" t="s">
        <v>3541</v>
      </c>
      <c r="H1048" s="14">
        <v>1</v>
      </c>
      <c r="I1048" s="16" t="b">
        <f t="shared" si="84"/>
        <v>1</v>
      </c>
      <c r="K1048" s="14">
        <v>21095</v>
      </c>
      <c r="L1048" s="14">
        <v>0</v>
      </c>
      <c r="M1048" s="16"/>
    </row>
    <row r="1049" spans="1:13" x14ac:dyDescent="0.3">
      <c r="A1049" s="26">
        <f t="shared" si="80"/>
        <v>21</v>
      </c>
      <c r="B1049" s="14">
        <v>21097</v>
      </c>
      <c r="C1049" s="14">
        <f t="shared" si="81"/>
        <v>0</v>
      </c>
      <c r="D1049" s="14" t="str">
        <f t="shared" si="82"/>
        <v>MOVES</v>
      </c>
      <c r="F1049" s="16">
        <f t="shared" si="83"/>
        <v>44001</v>
      </c>
      <c r="G1049" s="15" t="s">
        <v>3542</v>
      </c>
      <c r="H1049" s="14">
        <v>1</v>
      </c>
      <c r="I1049" s="16" t="b">
        <f t="shared" si="84"/>
        <v>1</v>
      </c>
      <c r="K1049" s="14">
        <v>21097</v>
      </c>
      <c r="L1049" s="14">
        <v>0</v>
      </c>
      <c r="M1049" s="16"/>
    </row>
    <row r="1050" spans="1:13" x14ac:dyDescent="0.3">
      <c r="A1050" s="26">
        <f t="shared" si="80"/>
        <v>21</v>
      </c>
      <c r="B1050" s="14">
        <v>21099</v>
      </c>
      <c r="C1050" s="14">
        <f t="shared" si="81"/>
        <v>0</v>
      </c>
      <c r="D1050" s="14" t="str">
        <f t="shared" si="82"/>
        <v>MOVES</v>
      </c>
      <c r="F1050" s="16">
        <f t="shared" si="83"/>
        <v>44003</v>
      </c>
      <c r="G1050" s="15" t="s">
        <v>3543</v>
      </c>
      <c r="H1050" s="14">
        <v>0</v>
      </c>
      <c r="I1050" s="16" t="b">
        <f t="shared" si="84"/>
        <v>0</v>
      </c>
      <c r="K1050" s="14">
        <v>21099</v>
      </c>
      <c r="L1050" s="14">
        <v>0</v>
      </c>
      <c r="M1050" s="16"/>
    </row>
    <row r="1051" spans="1:13" x14ac:dyDescent="0.3">
      <c r="A1051" s="26">
        <f t="shared" si="80"/>
        <v>21</v>
      </c>
      <c r="B1051" s="14">
        <v>21101</v>
      </c>
      <c r="C1051" s="14">
        <f t="shared" si="81"/>
        <v>0</v>
      </c>
      <c r="D1051" s="14" t="str">
        <f t="shared" si="82"/>
        <v>MOVES</v>
      </c>
      <c r="F1051" s="16">
        <f t="shared" si="83"/>
        <v>44005</v>
      </c>
      <c r="G1051" s="15" t="s">
        <v>3544</v>
      </c>
      <c r="H1051" s="14">
        <v>0</v>
      </c>
      <c r="I1051" s="16" t="b">
        <f t="shared" si="84"/>
        <v>0</v>
      </c>
      <c r="K1051" s="14">
        <v>21101</v>
      </c>
      <c r="L1051" s="14">
        <v>0</v>
      </c>
      <c r="M1051" s="16"/>
    </row>
    <row r="1052" spans="1:13" x14ac:dyDescent="0.3">
      <c r="A1052" s="26">
        <f t="shared" si="80"/>
        <v>21</v>
      </c>
      <c r="B1052" s="14">
        <v>21103</v>
      </c>
      <c r="C1052" s="14">
        <f t="shared" si="81"/>
        <v>0</v>
      </c>
      <c r="D1052" s="14" t="str">
        <f t="shared" si="82"/>
        <v>MOVES</v>
      </c>
      <c r="F1052" s="16">
        <f t="shared" si="83"/>
        <v>44007</v>
      </c>
      <c r="G1052" s="15" t="s">
        <v>3545</v>
      </c>
      <c r="H1052" s="14">
        <v>0</v>
      </c>
      <c r="I1052" s="16" t="b">
        <f t="shared" si="84"/>
        <v>0</v>
      </c>
      <c r="K1052" s="14">
        <v>21103</v>
      </c>
      <c r="L1052" s="14">
        <v>0</v>
      </c>
      <c r="M1052" s="16"/>
    </row>
    <row r="1053" spans="1:13" x14ac:dyDescent="0.3">
      <c r="A1053" s="26">
        <f t="shared" si="80"/>
        <v>21</v>
      </c>
      <c r="B1053" s="14">
        <v>21105</v>
      </c>
      <c r="C1053" s="14">
        <f t="shared" si="81"/>
        <v>0</v>
      </c>
      <c r="D1053" s="14" t="str">
        <f t="shared" si="82"/>
        <v>MOVES</v>
      </c>
      <c r="F1053" s="16">
        <f t="shared" si="83"/>
        <v>44009</v>
      </c>
      <c r="G1053" s="15" t="s">
        <v>3546</v>
      </c>
      <c r="H1053" s="14">
        <v>0</v>
      </c>
      <c r="I1053" s="16" t="b">
        <f t="shared" si="84"/>
        <v>0</v>
      </c>
      <c r="K1053" s="14">
        <v>21105</v>
      </c>
      <c r="L1053" s="14">
        <v>0</v>
      </c>
      <c r="M1053" s="16"/>
    </row>
    <row r="1054" spans="1:13" x14ac:dyDescent="0.3">
      <c r="A1054" s="26">
        <f t="shared" si="80"/>
        <v>21</v>
      </c>
      <c r="B1054" s="14">
        <v>21107</v>
      </c>
      <c r="C1054" s="14">
        <f t="shared" si="81"/>
        <v>0</v>
      </c>
      <c r="D1054" s="14" t="str">
        <f t="shared" si="82"/>
        <v>MOVES</v>
      </c>
      <c r="F1054" s="16">
        <f t="shared" si="83"/>
        <v>45001</v>
      </c>
      <c r="G1054" s="15" t="s">
        <v>3547</v>
      </c>
      <c r="H1054" s="14">
        <v>0</v>
      </c>
      <c r="I1054" s="16" t="b">
        <f t="shared" si="84"/>
        <v>1</v>
      </c>
      <c r="K1054" s="14">
        <v>21107</v>
      </c>
      <c r="L1054" s="14">
        <v>0</v>
      </c>
      <c r="M1054" s="16"/>
    </row>
    <row r="1055" spans="1:13" x14ac:dyDescent="0.3">
      <c r="A1055" s="26">
        <f t="shared" si="80"/>
        <v>21</v>
      </c>
      <c r="B1055" s="14">
        <v>21109</v>
      </c>
      <c r="C1055" s="14">
        <f t="shared" si="81"/>
        <v>0</v>
      </c>
      <c r="D1055" s="14" t="str">
        <f t="shared" si="82"/>
        <v>MOVES</v>
      </c>
      <c r="F1055" s="16">
        <f t="shared" si="83"/>
        <v>45003</v>
      </c>
      <c r="G1055" s="15" t="s">
        <v>3548</v>
      </c>
      <c r="H1055" s="14">
        <v>0</v>
      </c>
      <c r="I1055" s="16" t="b">
        <f t="shared" si="84"/>
        <v>1</v>
      </c>
      <c r="K1055" s="14">
        <v>21109</v>
      </c>
      <c r="L1055" s="14">
        <v>0</v>
      </c>
      <c r="M1055" s="16"/>
    </row>
    <row r="1056" spans="1:13" x14ac:dyDescent="0.3">
      <c r="A1056" s="26">
        <f t="shared" si="80"/>
        <v>21</v>
      </c>
      <c r="B1056" s="14">
        <v>21111</v>
      </c>
      <c r="C1056" s="14">
        <f t="shared" si="81"/>
        <v>0</v>
      </c>
      <c r="D1056" s="14" t="str">
        <f t="shared" si="82"/>
        <v>Submittal</v>
      </c>
      <c r="F1056" s="16">
        <f t="shared" si="83"/>
        <v>45005</v>
      </c>
      <c r="G1056" s="15" t="s">
        <v>3549</v>
      </c>
      <c r="H1056" s="14">
        <v>0</v>
      </c>
      <c r="I1056" s="16" t="b">
        <f t="shared" si="84"/>
        <v>1</v>
      </c>
      <c r="K1056" s="14">
        <v>21111</v>
      </c>
      <c r="L1056" s="14">
        <v>0</v>
      </c>
      <c r="M1056" s="16"/>
    </row>
    <row r="1057" spans="1:13" x14ac:dyDescent="0.3">
      <c r="A1057" s="26">
        <f t="shared" si="80"/>
        <v>21</v>
      </c>
      <c r="B1057" s="14">
        <v>21113</v>
      </c>
      <c r="C1057" s="14">
        <f t="shared" si="81"/>
        <v>0</v>
      </c>
      <c r="D1057" s="14" t="str">
        <f t="shared" si="82"/>
        <v>MOVES</v>
      </c>
      <c r="F1057" s="16">
        <f t="shared" si="83"/>
        <v>45007</v>
      </c>
      <c r="G1057" s="15" t="s">
        <v>3550</v>
      </c>
      <c r="H1057" s="14">
        <v>0</v>
      </c>
      <c r="I1057" s="16" t="b">
        <f t="shared" si="84"/>
        <v>1</v>
      </c>
      <c r="K1057" s="14">
        <v>21113</v>
      </c>
      <c r="L1057" s="14">
        <v>0</v>
      </c>
      <c r="M1057" s="16"/>
    </row>
    <row r="1058" spans="1:13" x14ac:dyDescent="0.3">
      <c r="A1058" s="26">
        <f t="shared" si="80"/>
        <v>21</v>
      </c>
      <c r="B1058" s="14">
        <v>21115</v>
      </c>
      <c r="C1058" s="14">
        <f t="shared" si="81"/>
        <v>0</v>
      </c>
      <c r="D1058" s="14" t="str">
        <f t="shared" si="82"/>
        <v>MOVES</v>
      </c>
      <c r="F1058" s="16">
        <f t="shared" si="83"/>
        <v>45009</v>
      </c>
      <c r="G1058" s="15" t="s">
        <v>3551</v>
      </c>
      <c r="H1058" s="14">
        <v>0</v>
      </c>
      <c r="I1058" s="16" t="b">
        <f t="shared" si="84"/>
        <v>1</v>
      </c>
      <c r="K1058" s="14">
        <v>21115</v>
      </c>
      <c r="L1058" s="14">
        <v>0</v>
      </c>
      <c r="M1058" s="16"/>
    </row>
    <row r="1059" spans="1:13" x14ac:dyDescent="0.3">
      <c r="A1059" s="26">
        <f t="shared" si="80"/>
        <v>21</v>
      </c>
      <c r="B1059" s="14">
        <v>21117</v>
      </c>
      <c r="C1059" s="14">
        <f t="shared" si="81"/>
        <v>0</v>
      </c>
      <c r="D1059" s="14" t="str">
        <f t="shared" si="82"/>
        <v>MOVES</v>
      </c>
      <c r="F1059" s="16">
        <f t="shared" si="83"/>
        <v>45011</v>
      </c>
      <c r="G1059" s="15" t="s">
        <v>3552</v>
      </c>
      <c r="H1059" s="14">
        <v>0</v>
      </c>
      <c r="I1059" s="16" t="b">
        <f t="shared" si="84"/>
        <v>1</v>
      </c>
      <c r="K1059" s="14">
        <v>21117</v>
      </c>
      <c r="L1059" s="14">
        <v>0</v>
      </c>
      <c r="M1059" s="16"/>
    </row>
    <row r="1060" spans="1:13" x14ac:dyDescent="0.3">
      <c r="A1060" s="26">
        <f t="shared" si="80"/>
        <v>21</v>
      </c>
      <c r="B1060" s="14">
        <v>21119</v>
      </c>
      <c r="C1060" s="14">
        <f t="shared" si="81"/>
        <v>0</v>
      </c>
      <c r="D1060" s="14" t="str">
        <f t="shared" si="82"/>
        <v>MOVES</v>
      </c>
      <c r="F1060" s="16">
        <f t="shared" si="83"/>
        <v>45013</v>
      </c>
      <c r="G1060" s="15" t="s">
        <v>3553</v>
      </c>
      <c r="H1060" s="14">
        <v>0</v>
      </c>
      <c r="I1060" s="16" t="b">
        <f t="shared" si="84"/>
        <v>1</v>
      </c>
      <c r="K1060" s="14">
        <v>21119</v>
      </c>
      <c r="L1060" s="14">
        <v>0</v>
      </c>
      <c r="M1060" s="16"/>
    </row>
    <row r="1061" spans="1:13" x14ac:dyDescent="0.3">
      <c r="A1061" s="26">
        <f t="shared" si="80"/>
        <v>21</v>
      </c>
      <c r="B1061" s="14">
        <v>21121</v>
      </c>
      <c r="C1061" s="14">
        <f t="shared" si="81"/>
        <v>0</v>
      </c>
      <c r="D1061" s="14" t="str">
        <f t="shared" si="82"/>
        <v>MOVES</v>
      </c>
      <c r="F1061" s="16">
        <f t="shared" si="83"/>
        <v>45015</v>
      </c>
      <c r="G1061" s="15" t="s">
        <v>3554</v>
      </c>
      <c r="H1061" s="14">
        <v>0</v>
      </c>
      <c r="I1061" s="16" t="b">
        <f t="shared" si="84"/>
        <v>1</v>
      </c>
      <c r="K1061" s="14">
        <v>21121</v>
      </c>
      <c r="L1061" s="14">
        <v>0</v>
      </c>
      <c r="M1061" s="16"/>
    </row>
    <row r="1062" spans="1:13" x14ac:dyDescent="0.3">
      <c r="A1062" s="26">
        <f t="shared" si="80"/>
        <v>21</v>
      </c>
      <c r="B1062" s="14">
        <v>21123</v>
      </c>
      <c r="C1062" s="14">
        <f t="shared" si="81"/>
        <v>0</v>
      </c>
      <c r="D1062" s="14" t="str">
        <f t="shared" si="82"/>
        <v>MOVES</v>
      </c>
      <c r="F1062" s="16">
        <f t="shared" si="83"/>
        <v>45017</v>
      </c>
      <c r="G1062" s="15" t="s">
        <v>3555</v>
      </c>
      <c r="H1062" s="14">
        <v>0</v>
      </c>
      <c r="I1062" s="16" t="b">
        <f t="shared" si="84"/>
        <v>1</v>
      </c>
      <c r="K1062" s="14">
        <v>21123</v>
      </c>
      <c r="L1062" s="14">
        <v>0</v>
      </c>
      <c r="M1062" s="16"/>
    </row>
    <row r="1063" spans="1:13" x14ac:dyDescent="0.3">
      <c r="A1063" s="26">
        <f t="shared" si="80"/>
        <v>21</v>
      </c>
      <c r="B1063" s="14">
        <v>21125</v>
      </c>
      <c r="C1063" s="14">
        <f t="shared" si="81"/>
        <v>0</v>
      </c>
      <c r="D1063" s="14" t="str">
        <f t="shared" si="82"/>
        <v>MOVES</v>
      </c>
      <c r="F1063" s="16">
        <f t="shared" si="83"/>
        <v>45019</v>
      </c>
      <c r="G1063" s="15" t="s">
        <v>3556</v>
      </c>
      <c r="H1063" s="14">
        <v>0</v>
      </c>
      <c r="I1063" s="16" t="b">
        <f t="shared" si="84"/>
        <v>1</v>
      </c>
      <c r="K1063" s="14">
        <v>21125</v>
      </c>
      <c r="L1063" s="14">
        <v>0</v>
      </c>
      <c r="M1063" s="16"/>
    </row>
    <row r="1064" spans="1:13" x14ac:dyDescent="0.3">
      <c r="A1064" s="26">
        <f t="shared" si="80"/>
        <v>21</v>
      </c>
      <c r="B1064" s="14">
        <v>21127</v>
      </c>
      <c r="C1064" s="14">
        <f t="shared" si="81"/>
        <v>0</v>
      </c>
      <c r="D1064" s="14" t="str">
        <f t="shared" si="82"/>
        <v>MOVES</v>
      </c>
      <c r="F1064" s="16">
        <f t="shared" si="83"/>
        <v>45021</v>
      </c>
      <c r="G1064" s="15" t="s">
        <v>3557</v>
      </c>
      <c r="H1064" s="14">
        <v>0</v>
      </c>
      <c r="I1064" s="16" t="b">
        <f t="shared" si="84"/>
        <v>1</v>
      </c>
      <c r="K1064" s="14">
        <v>21127</v>
      </c>
      <c r="L1064" s="14">
        <v>0</v>
      </c>
      <c r="M1064" s="16"/>
    </row>
    <row r="1065" spans="1:13" x14ac:dyDescent="0.3">
      <c r="A1065" s="26">
        <f t="shared" si="80"/>
        <v>21</v>
      </c>
      <c r="B1065" s="14">
        <v>21129</v>
      </c>
      <c r="C1065" s="14">
        <f t="shared" si="81"/>
        <v>0</v>
      </c>
      <c r="D1065" s="14" t="str">
        <f t="shared" si="82"/>
        <v>MOVES</v>
      </c>
      <c r="F1065" s="16">
        <f t="shared" si="83"/>
        <v>45023</v>
      </c>
      <c r="G1065" s="15" t="s">
        <v>3558</v>
      </c>
      <c r="H1065" s="14">
        <v>0</v>
      </c>
      <c r="I1065" s="16" t="b">
        <f t="shared" si="84"/>
        <v>1</v>
      </c>
      <c r="K1065" s="14">
        <v>21129</v>
      </c>
      <c r="L1065" s="14">
        <v>0</v>
      </c>
      <c r="M1065" s="16"/>
    </row>
    <row r="1066" spans="1:13" x14ac:dyDescent="0.3">
      <c r="A1066" s="26">
        <f t="shared" si="80"/>
        <v>21</v>
      </c>
      <c r="B1066" s="14">
        <v>21131</v>
      </c>
      <c r="C1066" s="14">
        <f t="shared" si="81"/>
        <v>0</v>
      </c>
      <c r="D1066" s="14" t="str">
        <f t="shared" si="82"/>
        <v>MOVES</v>
      </c>
      <c r="F1066" s="16">
        <f t="shared" si="83"/>
        <v>45025</v>
      </c>
      <c r="G1066" s="15" t="s">
        <v>3559</v>
      </c>
      <c r="H1066" s="14">
        <v>0</v>
      </c>
      <c r="I1066" s="16" t="b">
        <f t="shared" si="84"/>
        <v>1</v>
      </c>
      <c r="K1066" s="14">
        <v>21131</v>
      </c>
      <c r="L1066" s="14">
        <v>0</v>
      </c>
      <c r="M1066" s="16"/>
    </row>
    <row r="1067" spans="1:13" x14ac:dyDescent="0.3">
      <c r="A1067" s="26">
        <f t="shared" si="80"/>
        <v>21</v>
      </c>
      <c r="B1067" s="14">
        <v>21133</v>
      </c>
      <c r="C1067" s="14">
        <f t="shared" si="81"/>
        <v>0</v>
      </c>
      <c r="D1067" s="14" t="str">
        <f t="shared" si="82"/>
        <v>MOVES</v>
      </c>
      <c r="F1067" s="16">
        <f t="shared" si="83"/>
        <v>45027</v>
      </c>
      <c r="G1067" s="15" t="s">
        <v>3560</v>
      </c>
      <c r="H1067" s="14">
        <v>0</v>
      </c>
      <c r="I1067" s="16" t="b">
        <f t="shared" si="84"/>
        <v>1</v>
      </c>
      <c r="K1067" s="14">
        <v>21133</v>
      </c>
      <c r="L1067" s="14">
        <v>0</v>
      </c>
      <c r="M1067" s="16"/>
    </row>
    <row r="1068" spans="1:13" x14ac:dyDescent="0.3">
      <c r="A1068" s="26">
        <f t="shared" si="80"/>
        <v>21</v>
      </c>
      <c r="B1068" s="14">
        <v>21135</v>
      </c>
      <c r="C1068" s="14">
        <f t="shared" si="81"/>
        <v>0</v>
      </c>
      <c r="D1068" s="14" t="str">
        <f t="shared" si="82"/>
        <v>MOVES</v>
      </c>
      <c r="F1068" s="16">
        <f t="shared" si="83"/>
        <v>45029</v>
      </c>
      <c r="G1068" s="15" t="s">
        <v>3561</v>
      </c>
      <c r="H1068" s="14">
        <v>0</v>
      </c>
      <c r="I1068" s="16" t="b">
        <f t="shared" si="84"/>
        <v>1</v>
      </c>
      <c r="K1068" s="14">
        <v>21135</v>
      </c>
      <c r="L1068" s="14">
        <v>0</v>
      </c>
      <c r="M1068" s="16"/>
    </row>
    <row r="1069" spans="1:13" x14ac:dyDescent="0.3">
      <c r="A1069" s="26">
        <f t="shared" si="80"/>
        <v>21</v>
      </c>
      <c r="B1069" s="14">
        <v>21137</v>
      </c>
      <c r="C1069" s="14">
        <f t="shared" si="81"/>
        <v>0</v>
      </c>
      <c r="D1069" s="14" t="str">
        <f t="shared" si="82"/>
        <v>MOVES</v>
      </c>
      <c r="F1069" s="16">
        <f t="shared" si="83"/>
        <v>45031</v>
      </c>
      <c r="G1069" s="15" t="s">
        <v>3562</v>
      </c>
      <c r="H1069" s="14">
        <v>0</v>
      </c>
      <c r="I1069" s="16" t="b">
        <f t="shared" si="84"/>
        <v>1</v>
      </c>
      <c r="K1069" s="14">
        <v>21137</v>
      </c>
      <c r="L1069" s="14">
        <v>0</v>
      </c>
      <c r="M1069" s="16"/>
    </row>
    <row r="1070" spans="1:13" x14ac:dyDescent="0.3">
      <c r="A1070" s="26">
        <f t="shared" si="80"/>
        <v>21</v>
      </c>
      <c r="B1070" s="14">
        <v>21139</v>
      </c>
      <c r="C1070" s="14">
        <f t="shared" si="81"/>
        <v>0</v>
      </c>
      <c r="D1070" s="14" t="str">
        <f t="shared" si="82"/>
        <v>MOVES</v>
      </c>
      <c r="F1070" s="16">
        <f t="shared" si="83"/>
        <v>45033</v>
      </c>
      <c r="G1070" s="15" t="s">
        <v>3563</v>
      </c>
      <c r="H1070" s="14">
        <v>0</v>
      </c>
      <c r="I1070" s="16" t="b">
        <f t="shared" si="84"/>
        <v>1</v>
      </c>
      <c r="K1070" s="14">
        <v>21139</v>
      </c>
      <c r="L1070" s="14">
        <v>0</v>
      </c>
      <c r="M1070" s="16"/>
    </row>
    <row r="1071" spans="1:13" x14ac:dyDescent="0.3">
      <c r="A1071" s="26">
        <f t="shared" si="80"/>
        <v>21</v>
      </c>
      <c r="B1071" s="14">
        <v>21141</v>
      </c>
      <c r="C1071" s="14">
        <f t="shared" si="81"/>
        <v>0</v>
      </c>
      <c r="D1071" s="14" t="str">
        <f t="shared" si="82"/>
        <v>MOVES</v>
      </c>
      <c r="F1071" s="16">
        <f t="shared" si="83"/>
        <v>45035</v>
      </c>
      <c r="G1071" s="15" t="s">
        <v>3564</v>
      </c>
      <c r="H1071" s="14">
        <v>0</v>
      </c>
      <c r="I1071" s="16" t="b">
        <f t="shared" si="84"/>
        <v>1</v>
      </c>
      <c r="K1071" s="14">
        <v>21141</v>
      </c>
      <c r="L1071" s="14">
        <v>0</v>
      </c>
      <c r="M1071" s="16"/>
    </row>
    <row r="1072" spans="1:13" x14ac:dyDescent="0.3">
      <c r="A1072" s="26">
        <f t="shared" si="80"/>
        <v>21</v>
      </c>
      <c r="B1072" s="14">
        <v>21143</v>
      </c>
      <c r="C1072" s="14">
        <f t="shared" si="81"/>
        <v>0</v>
      </c>
      <c r="D1072" s="14" t="str">
        <f t="shared" si="82"/>
        <v>MOVES</v>
      </c>
      <c r="F1072" s="16">
        <f t="shared" si="83"/>
        <v>45037</v>
      </c>
      <c r="G1072" s="15" t="s">
        <v>3565</v>
      </c>
      <c r="H1072" s="14">
        <v>0</v>
      </c>
      <c r="I1072" s="16" t="b">
        <f t="shared" si="84"/>
        <v>1</v>
      </c>
      <c r="K1072" s="14">
        <v>21143</v>
      </c>
      <c r="L1072" s="14">
        <v>0</v>
      </c>
      <c r="M1072" s="16"/>
    </row>
    <row r="1073" spans="1:13" x14ac:dyDescent="0.3">
      <c r="A1073" s="26">
        <f t="shared" si="80"/>
        <v>21</v>
      </c>
      <c r="B1073" s="14">
        <v>21145</v>
      </c>
      <c r="C1073" s="14">
        <f t="shared" si="81"/>
        <v>0</v>
      </c>
      <c r="D1073" s="14" t="str">
        <f t="shared" si="82"/>
        <v>MOVES</v>
      </c>
      <c r="F1073" s="16">
        <f t="shared" si="83"/>
        <v>45039</v>
      </c>
      <c r="G1073" s="15" t="s">
        <v>3566</v>
      </c>
      <c r="H1073" s="14">
        <v>0</v>
      </c>
      <c r="I1073" s="16" t="b">
        <f t="shared" si="84"/>
        <v>1</v>
      </c>
      <c r="K1073" s="14">
        <v>21145</v>
      </c>
      <c r="L1073" s="14">
        <v>0</v>
      </c>
      <c r="M1073" s="16"/>
    </row>
    <row r="1074" spans="1:13" x14ac:dyDescent="0.3">
      <c r="A1074" s="26">
        <f t="shared" si="80"/>
        <v>21</v>
      </c>
      <c r="B1074" s="14">
        <v>21147</v>
      </c>
      <c r="C1074" s="14">
        <f t="shared" si="81"/>
        <v>0</v>
      </c>
      <c r="D1074" s="14" t="str">
        <f t="shared" si="82"/>
        <v>MOVES</v>
      </c>
      <c r="F1074" s="16">
        <f t="shared" si="83"/>
        <v>45041</v>
      </c>
      <c r="G1074" s="15" t="s">
        <v>3567</v>
      </c>
      <c r="H1074" s="14">
        <v>0</v>
      </c>
      <c r="I1074" s="16" t="b">
        <f t="shared" si="84"/>
        <v>1</v>
      </c>
      <c r="K1074" s="14">
        <v>21147</v>
      </c>
      <c r="L1074" s="14">
        <v>0</v>
      </c>
      <c r="M1074" s="16"/>
    </row>
    <row r="1075" spans="1:13" x14ac:dyDescent="0.3">
      <c r="A1075" s="26">
        <f t="shared" si="80"/>
        <v>21</v>
      </c>
      <c r="B1075" s="14">
        <v>21149</v>
      </c>
      <c r="C1075" s="14">
        <f t="shared" si="81"/>
        <v>0</v>
      </c>
      <c r="D1075" s="14" t="str">
        <f t="shared" si="82"/>
        <v>MOVES</v>
      </c>
      <c r="F1075" s="16">
        <f t="shared" si="83"/>
        <v>45043</v>
      </c>
      <c r="G1075" s="15" t="s">
        <v>3568</v>
      </c>
      <c r="H1075" s="14">
        <v>0</v>
      </c>
      <c r="I1075" s="16" t="b">
        <f t="shared" si="84"/>
        <v>1</v>
      </c>
      <c r="K1075" s="14">
        <v>21149</v>
      </c>
      <c r="L1075" s="14">
        <v>0</v>
      </c>
      <c r="M1075" s="16"/>
    </row>
    <row r="1076" spans="1:13" x14ac:dyDescent="0.3">
      <c r="A1076" s="26">
        <f t="shared" si="80"/>
        <v>21</v>
      </c>
      <c r="B1076" s="14">
        <v>21151</v>
      </c>
      <c r="C1076" s="14">
        <f t="shared" si="81"/>
        <v>0</v>
      </c>
      <c r="D1076" s="14" t="str">
        <f t="shared" si="82"/>
        <v>MOVES</v>
      </c>
      <c r="F1076" s="16">
        <f t="shared" si="83"/>
        <v>45045</v>
      </c>
      <c r="G1076" s="15" t="s">
        <v>3569</v>
      </c>
      <c r="H1076" s="14">
        <v>0</v>
      </c>
      <c r="I1076" s="16" t="b">
        <f t="shared" si="84"/>
        <v>1</v>
      </c>
      <c r="K1076" s="14">
        <v>21151</v>
      </c>
      <c r="L1076" s="14">
        <v>0</v>
      </c>
      <c r="M1076" s="16"/>
    </row>
    <row r="1077" spans="1:13" x14ac:dyDescent="0.3">
      <c r="A1077" s="26">
        <f t="shared" si="80"/>
        <v>21</v>
      </c>
      <c r="B1077" s="14">
        <v>21153</v>
      </c>
      <c r="C1077" s="14">
        <f t="shared" si="81"/>
        <v>0</v>
      </c>
      <c r="D1077" s="14" t="str">
        <f t="shared" si="82"/>
        <v>MOVES</v>
      </c>
      <c r="F1077" s="16">
        <f t="shared" si="83"/>
        <v>45047</v>
      </c>
      <c r="G1077" s="15" t="s">
        <v>3570</v>
      </c>
      <c r="H1077" s="14">
        <v>0</v>
      </c>
      <c r="I1077" s="16" t="b">
        <f t="shared" si="84"/>
        <v>1</v>
      </c>
      <c r="K1077" s="14">
        <v>21153</v>
      </c>
      <c r="L1077" s="14">
        <v>0</v>
      </c>
      <c r="M1077" s="16"/>
    </row>
    <row r="1078" spans="1:13" x14ac:dyDescent="0.3">
      <c r="A1078" s="26">
        <f t="shared" si="80"/>
        <v>21</v>
      </c>
      <c r="B1078" s="14">
        <v>21155</v>
      </c>
      <c r="C1078" s="14">
        <f t="shared" si="81"/>
        <v>0</v>
      </c>
      <c r="D1078" s="14" t="str">
        <f t="shared" si="82"/>
        <v>MOVES</v>
      </c>
      <c r="F1078" s="16">
        <f t="shared" si="83"/>
        <v>45049</v>
      </c>
      <c r="G1078" s="15" t="s">
        <v>3571</v>
      </c>
      <c r="H1078" s="14">
        <v>0</v>
      </c>
      <c r="I1078" s="16" t="b">
        <f t="shared" si="84"/>
        <v>1</v>
      </c>
      <c r="K1078" s="14">
        <v>21155</v>
      </c>
      <c r="L1078" s="14">
        <v>0</v>
      </c>
      <c r="M1078" s="16"/>
    </row>
    <row r="1079" spans="1:13" x14ac:dyDescent="0.3">
      <c r="A1079" s="26">
        <f t="shared" si="80"/>
        <v>21</v>
      </c>
      <c r="B1079" s="14">
        <v>21157</v>
      </c>
      <c r="C1079" s="14">
        <f t="shared" si="81"/>
        <v>0</v>
      </c>
      <c r="D1079" s="14" t="str">
        <f t="shared" si="82"/>
        <v>MOVES</v>
      </c>
      <c r="F1079" s="16">
        <f t="shared" si="83"/>
        <v>45051</v>
      </c>
      <c r="G1079" s="15" t="s">
        <v>3572</v>
      </c>
      <c r="H1079" s="14">
        <v>0</v>
      </c>
      <c r="I1079" s="16" t="b">
        <f t="shared" si="84"/>
        <v>1</v>
      </c>
      <c r="K1079" s="14">
        <v>21157</v>
      </c>
      <c r="L1079" s="14">
        <v>0</v>
      </c>
      <c r="M1079" s="16"/>
    </row>
    <row r="1080" spans="1:13" x14ac:dyDescent="0.3">
      <c r="A1080" s="26">
        <f t="shared" si="80"/>
        <v>21</v>
      </c>
      <c r="B1080" s="14">
        <v>21159</v>
      </c>
      <c r="C1080" s="14">
        <f t="shared" si="81"/>
        <v>0</v>
      </c>
      <c r="D1080" s="14" t="str">
        <f t="shared" si="82"/>
        <v>MOVES</v>
      </c>
      <c r="F1080" s="16">
        <f t="shared" si="83"/>
        <v>45053</v>
      </c>
      <c r="G1080" s="15" t="s">
        <v>3573</v>
      </c>
      <c r="H1080" s="14">
        <v>0</v>
      </c>
      <c r="I1080" s="16" t="b">
        <f t="shared" si="84"/>
        <v>1</v>
      </c>
      <c r="K1080" s="14">
        <v>21159</v>
      </c>
      <c r="L1080" s="14">
        <v>0</v>
      </c>
      <c r="M1080" s="16"/>
    </row>
    <row r="1081" spans="1:13" x14ac:dyDescent="0.3">
      <c r="A1081" s="26">
        <f t="shared" si="80"/>
        <v>21</v>
      </c>
      <c r="B1081" s="14">
        <v>21161</v>
      </c>
      <c r="C1081" s="14">
        <f t="shared" si="81"/>
        <v>0</v>
      </c>
      <c r="D1081" s="14" t="str">
        <f t="shared" si="82"/>
        <v>MOVES</v>
      </c>
      <c r="F1081" s="16">
        <f t="shared" si="83"/>
        <v>45055</v>
      </c>
      <c r="G1081" s="15" t="s">
        <v>3574</v>
      </c>
      <c r="H1081" s="14">
        <v>0</v>
      </c>
      <c r="I1081" s="16" t="b">
        <f t="shared" si="84"/>
        <v>1</v>
      </c>
      <c r="K1081" s="14">
        <v>21161</v>
      </c>
      <c r="L1081" s="14">
        <v>0</v>
      </c>
      <c r="M1081" s="16"/>
    </row>
    <row r="1082" spans="1:13" x14ac:dyDescent="0.3">
      <c r="A1082" s="26">
        <f t="shared" si="80"/>
        <v>21</v>
      </c>
      <c r="B1082" s="14">
        <v>21163</v>
      </c>
      <c r="C1082" s="14">
        <f t="shared" si="81"/>
        <v>0</v>
      </c>
      <c r="D1082" s="14" t="str">
        <f t="shared" si="82"/>
        <v>MOVES</v>
      </c>
      <c r="F1082" s="16">
        <f t="shared" si="83"/>
        <v>45057</v>
      </c>
      <c r="G1082" s="15" t="s">
        <v>3575</v>
      </c>
      <c r="H1082" s="14">
        <v>0</v>
      </c>
      <c r="I1082" s="16" t="b">
        <f t="shared" si="84"/>
        <v>1</v>
      </c>
      <c r="K1082" s="14">
        <v>21163</v>
      </c>
      <c r="L1082" s="14">
        <v>0</v>
      </c>
      <c r="M1082" s="16"/>
    </row>
    <row r="1083" spans="1:13" x14ac:dyDescent="0.3">
      <c r="A1083" s="26">
        <f t="shared" si="80"/>
        <v>21</v>
      </c>
      <c r="B1083" s="14">
        <v>21165</v>
      </c>
      <c r="C1083" s="14">
        <f t="shared" si="81"/>
        <v>0</v>
      </c>
      <c r="D1083" s="14" t="str">
        <f t="shared" si="82"/>
        <v>MOVES</v>
      </c>
      <c r="F1083" s="16">
        <f t="shared" si="83"/>
        <v>45059</v>
      </c>
      <c r="G1083" s="15" t="s">
        <v>3576</v>
      </c>
      <c r="H1083" s="14">
        <v>0</v>
      </c>
      <c r="I1083" s="16" t="b">
        <f t="shared" si="84"/>
        <v>1</v>
      </c>
      <c r="K1083" s="14">
        <v>21165</v>
      </c>
      <c r="L1083" s="14">
        <v>0</v>
      </c>
      <c r="M1083" s="16"/>
    </row>
    <row r="1084" spans="1:13" x14ac:dyDescent="0.3">
      <c r="A1084" s="26">
        <f t="shared" si="80"/>
        <v>21</v>
      </c>
      <c r="B1084" s="14">
        <v>21167</v>
      </c>
      <c r="C1084" s="14">
        <f t="shared" si="81"/>
        <v>0</v>
      </c>
      <c r="D1084" s="14" t="str">
        <f t="shared" si="82"/>
        <v>MOVES</v>
      </c>
      <c r="F1084" s="16">
        <f t="shared" si="83"/>
        <v>45061</v>
      </c>
      <c r="G1084" s="15" t="s">
        <v>3577</v>
      </c>
      <c r="H1084" s="14">
        <v>0</v>
      </c>
      <c r="I1084" s="16" t="b">
        <f t="shared" si="84"/>
        <v>1</v>
      </c>
      <c r="K1084" s="14">
        <v>21167</v>
      </c>
      <c r="L1084" s="14">
        <v>0</v>
      </c>
      <c r="M1084" s="16"/>
    </row>
    <row r="1085" spans="1:13" x14ac:dyDescent="0.3">
      <c r="A1085" s="26">
        <f t="shared" si="80"/>
        <v>21</v>
      </c>
      <c r="B1085" s="14">
        <v>21169</v>
      </c>
      <c r="C1085" s="14">
        <f t="shared" si="81"/>
        <v>0</v>
      </c>
      <c r="D1085" s="14" t="str">
        <f t="shared" si="82"/>
        <v>MOVES</v>
      </c>
      <c r="F1085" s="16">
        <f t="shared" si="83"/>
        <v>45063</v>
      </c>
      <c r="G1085" s="15" t="s">
        <v>3578</v>
      </c>
      <c r="H1085" s="14">
        <v>0</v>
      </c>
      <c r="I1085" s="16" t="b">
        <f t="shared" si="84"/>
        <v>1</v>
      </c>
      <c r="K1085" s="14">
        <v>21169</v>
      </c>
      <c r="L1085" s="14">
        <v>0</v>
      </c>
      <c r="M1085" s="16"/>
    </row>
    <row r="1086" spans="1:13" x14ac:dyDescent="0.3">
      <c r="A1086" s="26">
        <f t="shared" si="80"/>
        <v>21</v>
      </c>
      <c r="B1086" s="14">
        <v>21171</v>
      </c>
      <c r="C1086" s="14">
        <f t="shared" si="81"/>
        <v>0</v>
      </c>
      <c r="D1086" s="14" t="str">
        <f t="shared" si="82"/>
        <v>MOVES</v>
      </c>
      <c r="F1086" s="16">
        <f t="shared" si="83"/>
        <v>45065</v>
      </c>
      <c r="G1086" s="15" t="s">
        <v>3579</v>
      </c>
      <c r="H1086" s="14">
        <v>0</v>
      </c>
      <c r="I1086" s="16" t="b">
        <f t="shared" si="84"/>
        <v>1</v>
      </c>
      <c r="K1086" s="14">
        <v>21171</v>
      </c>
      <c r="L1086" s="14">
        <v>0</v>
      </c>
      <c r="M1086" s="16"/>
    </row>
    <row r="1087" spans="1:13" x14ac:dyDescent="0.3">
      <c r="A1087" s="26">
        <f t="shared" si="80"/>
        <v>21</v>
      </c>
      <c r="B1087" s="14">
        <v>21173</v>
      </c>
      <c r="C1087" s="14">
        <f t="shared" si="81"/>
        <v>0</v>
      </c>
      <c r="D1087" s="14" t="str">
        <f t="shared" si="82"/>
        <v>MOVES</v>
      </c>
      <c r="F1087" s="16">
        <f t="shared" si="83"/>
        <v>45067</v>
      </c>
      <c r="G1087" s="15" t="s">
        <v>3580</v>
      </c>
      <c r="H1087" s="14">
        <v>0</v>
      </c>
      <c r="I1087" s="16" t="b">
        <f t="shared" si="84"/>
        <v>1</v>
      </c>
      <c r="K1087" s="14">
        <v>21173</v>
      </c>
      <c r="L1087" s="14">
        <v>0</v>
      </c>
      <c r="M1087" s="16"/>
    </row>
    <row r="1088" spans="1:13" x14ac:dyDescent="0.3">
      <c r="A1088" s="26">
        <f t="shared" si="80"/>
        <v>21</v>
      </c>
      <c r="B1088" s="14">
        <v>21175</v>
      </c>
      <c r="C1088" s="14">
        <f t="shared" si="81"/>
        <v>0</v>
      </c>
      <c r="D1088" s="14" t="str">
        <f t="shared" si="82"/>
        <v>MOVES</v>
      </c>
      <c r="F1088" s="16">
        <f t="shared" si="83"/>
        <v>45069</v>
      </c>
      <c r="G1088" s="15" t="s">
        <v>3581</v>
      </c>
      <c r="H1088" s="14">
        <v>0</v>
      </c>
      <c r="I1088" s="16" t="b">
        <f t="shared" si="84"/>
        <v>1</v>
      </c>
      <c r="K1088" s="14">
        <v>21175</v>
      </c>
      <c r="L1088" s="14">
        <v>0</v>
      </c>
      <c r="M1088" s="16"/>
    </row>
    <row r="1089" spans="1:13" x14ac:dyDescent="0.3">
      <c r="A1089" s="26">
        <f t="shared" si="80"/>
        <v>21</v>
      </c>
      <c r="B1089" s="14">
        <v>21177</v>
      </c>
      <c r="C1089" s="14">
        <f t="shared" si="81"/>
        <v>0</v>
      </c>
      <c r="D1089" s="14" t="str">
        <f t="shared" si="82"/>
        <v>MOVES</v>
      </c>
      <c r="F1089" s="16">
        <f t="shared" si="83"/>
        <v>45071</v>
      </c>
      <c r="G1089" s="15" t="s">
        <v>3582</v>
      </c>
      <c r="H1089" s="14">
        <v>0</v>
      </c>
      <c r="I1089" s="16" t="b">
        <f t="shared" si="84"/>
        <v>1</v>
      </c>
      <c r="K1089" s="14">
        <v>21177</v>
      </c>
      <c r="L1089" s="14">
        <v>0</v>
      </c>
      <c r="M1089" s="16"/>
    </row>
    <row r="1090" spans="1:13" x14ac:dyDescent="0.3">
      <c r="A1090" s="26">
        <f t="shared" si="80"/>
        <v>21</v>
      </c>
      <c r="B1090" s="14">
        <v>21179</v>
      </c>
      <c r="C1090" s="14">
        <f t="shared" si="81"/>
        <v>0</v>
      </c>
      <c r="D1090" s="14" t="str">
        <f t="shared" si="82"/>
        <v>MOVES</v>
      </c>
      <c r="F1090" s="16">
        <f t="shared" si="83"/>
        <v>45073</v>
      </c>
      <c r="G1090" s="15" t="s">
        <v>3583</v>
      </c>
      <c r="H1090" s="14">
        <v>0</v>
      </c>
      <c r="I1090" s="16" t="b">
        <f t="shared" si="84"/>
        <v>1</v>
      </c>
      <c r="K1090" s="14">
        <v>21179</v>
      </c>
      <c r="L1090" s="14">
        <v>0</v>
      </c>
      <c r="M1090" s="16"/>
    </row>
    <row r="1091" spans="1:13" x14ac:dyDescent="0.3">
      <c r="A1091" s="26">
        <f t="shared" si="80"/>
        <v>21</v>
      </c>
      <c r="B1091" s="14">
        <v>21181</v>
      </c>
      <c r="C1091" s="14">
        <f t="shared" si="81"/>
        <v>0</v>
      </c>
      <c r="D1091" s="14" t="str">
        <f t="shared" si="82"/>
        <v>MOVES</v>
      </c>
      <c r="F1091" s="16">
        <f t="shared" si="83"/>
        <v>45075</v>
      </c>
      <c r="G1091" s="15" t="s">
        <v>3584</v>
      </c>
      <c r="H1091" s="14">
        <v>0</v>
      </c>
      <c r="I1091" s="16" t="b">
        <f t="shared" si="84"/>
        <v>1</v>
      </c>
      <c r="K1091" s="14">
        <v>21181</v>
      </c>
      <c r="L1091" s="14">
        <v>0</v>
      </c>
      <c r="M1091" s="16"/>
    </row>
    <row r="1092" spans="1:13" x14ac:dyDescent="0.3">
      <c r="A1092" s="26">
        <f t="shared" si="80"/>
        <v>21</v>
      </c>
      <c r="B1092" s="14">
        <v>21183</v>
      </c>
      <c r="C1092" s="14">
        <f t="shared" si="81"/>
        <v>0</v>
      </c>
      <c r="D1092" s="14" t="str">
        <f t="shared" si="82"/>
        <v>MOVES</v>
      </c>
      <c r="F1092" s="16">
        <f t="shared" si="83"/>
        <v>45077</v>
      </c>
      <c r="G1092" s="15" t="s">
        <v>3585</v>
      </c>
      <c r="H1092" s="14">
        <v>0</v>
      </c>
      <c r="I1092" s="16" t="b">
        <f t="shared" si="84"/>
        <v>1</v>
      </c>
      <c r="K1092" s="14">
        <v>21183</v>
      </c>
      <c r="L1092" s="14">
        <v>0</v>
      </c>
      <c r="M1092" s="16"/>
    </row>
    <row r="1093" spans="1:13" x14ac:dyDescent="0.3">
      <c r="A1093" s="26">
        <f t="shared" si="80"/>
        <v>21</v>
      </c>
      <c r="B1093" s="14">
        <v>21185</v>
      </c>
      <c r="C1093" s="14">
        <f t="shared" si="81"/>
        <v>0</v>
      </c>
      <c r="D1093" s="14" t="str">
        <f t="shared" si="82"/>
        <v>MOVES</v>
      </c>
      <c r="F1093" s="16">
        <f t="shared" si="83"/>
        <v>45079</v>
      </c>
      <c r="G1093" s="15" t="s">
        <v>3586</v>
      </c>
      <c r="H1093" s="14">
        <v>0</v>
      </c>
      <c r="I1093" s="16" t="b">
        <f t="shared" si="84"/>
        <v>1</v>
      </c>
      <c r="K1093" s="14">
        <v>21185</v>
      </c>
      <c r="L1093" s="14">
        <v>0</v>
      </c>
      <c r="M1093" s="16"/>
    </row>
    <row r="1094" spans="1:13" x14ac:dyDescent="0.3">
      <c r="A1094" s="26">
        <f t="shared" ref="A1094:A1157" si="85">TRUNC(B1094/1000,0)</f>
        <v>21</v>
      </c>
      <c r="B1094" s="14">
        <v>21187</v>
      </c>
      <c r="C1094" s="14">
        <f t="shared" ref="C1094:C1157" si="86">IF(ISNA(VLOOKUP(B1094,$F$4:$H$1697,3,FALSE)),VLOOKUP(B1094,$K$4:$L$3233,2,FALSE),VLOOKUP(B1094,$F$4:$H$1697,3,FALSE))</f>
        <v>0</v>
      </c>
      <c r="D1094" s="14" t="str">
        <f t="shared" ref="D1094:D1157" si="87">IF(ISNA(VLOOKUP(B1094,$F$4:$H$1697,3,FALSE)),"MOVES","Submittal")</f>
        <v>MOVES</v>
      </c>
      <c r="F1094" s="16">
        <f t="shared" ref="F1094:F1157" si="88">MID(G1094,2,5)*1</f>
        <v>45081</v>
      </c>
      <c r="G1094" s="15" t="s">
        <v>3587</v>
      </c>
      <c r="H1094" s="14">
        <v>0</v>
      </c>
      <c r="I1094" s="16" t="b">
        <f t="shared" ref="I1094:I1157" si="89">VLOOKUP(F1094,$K$4:$L$3233,2,FALSE)=H1094</f>
        <v>1</v>
      </c>
      <c r="K1094" s="14">
        <v>21187</v>
      </c>
      <c r="L1094" s="14">
        <v>0</v>
      </c>
      <c r="M1094" s="16"/>
    </row>
    <row r="1095" spans="1:13" x14ac:dyDescent="0.3">
      <c r="A1095" s="26">
        <f t="shared" si="85"/>
        <v>21</v>
      </c>
      <c r="B1095" s="14">
        <v>21189</v>
      </c>
      <c r="C1095" s="14">
        <f t="shared" si="86"/>
        <v>0</v>
      </c>
      <c r="D1095" s="14" t="str">
        <f t="shared" si="87"/>
        <v>MOVES</v>
      </c>
      <c r="F1095" s="16">
        <f t="shared" si="88"/>
        <v>45083</v>
      </c>
      <c r="G1095" s="15" t="s">
        <v>3588</v>
      </c>
      <c r="H1095" s="14">
        <v>0</v>
      </c>
      <c r="I1095" s="16" t="b">
        <f t="shared" si="89"/>
        <v>1</v>
      </c>
      <c r="K1095" s="14">
        <v>21189</v>
      </c>
      <c r="L1095" s="14">
        <v>0</v>
      </c>
      <c r="M1095" s="16"/>
    </row>
    <row r="1096" spans="1:13" x14ac:dyDescent="0.3">
      <c r="A1096" s="26">
        <f t="shared" si="85"/>
        <v>21</v>
      </c>
      <c r="B1096" s="14">
        <v>21191</v>
      </c>
      <c r="C1096" s="14">
        <f t="shared" si="86"/>
        <v>0</v>
      </c>
      <c r="D1096" s="14" t="str">
        <f t="shared" si="87"/>
        <v>MOVES</v>
      </c>
      <c r="F1096" s="16">
        <f t="shared" si="88"/>
        <v>45085</v>
      </c>
      <c r="G1096" s="15" t="s">
        <v>3589</v>
      </c>
      <c r="H1096" s="14">
        <v>0</v>
      </c>
      <c r="I1096" s="16" t="b">
        <f t="shared" si="89"/>
        <v>1</v>
      </c>
      <c r="K1096" s="14">
        <v>21191</v>
      </c>
      <c r="L1096" s="14">
        <v>0</v>
      </c>
      <c r="M1096" s="16"/>
    </row>
    <row r="1097" spans="1:13" x14ac:dyDescent="0.3">
      <c r="A1097" s="26">
        <f t="shared" si="85"/>
        <v>21</v>
      </c>
      <c r="B1097" s="14">
        <v>21193</v>
      </c>
      <c r="C1097" s="14">
        <f t="shared" si="86"/>
        <v>0</v>
      </c>
      <c r="D1097" s="14" t="str">
        <f t="shared" si="87"/>
        <v>MOVES</v>
      </c>
      <c r="F1097" s="16">
        <f t="shared" si="88"/>
        <v>45087</v>
      </c>
      <c r="G1097" s="15" t="s">
        <v>3590</v>
      </c>
      <c r="H1097" s="14">
        <v>0</v>
      </c>
      <c r="I1097" s="16" t="b">
        <f t="shared" si="89"/>
        <v>1</v>
      </c>
      <c r="K1097" s="14">
        <v>21193</v>
      </c>
      <c r="L1097" s="14">
        <v>0</v>
      </c>
      <c r="M1097" s="16"/>
    </row>
    <row r="1098" spans="1:13" x14ac:dyDescent="0.3">
      <c r="A1098" s="26">
        <f t="shared" si="85"/>
        <v>21</v>
      </c>
      <c r="B1098" s="14">
        <v>21195</v>
      </c>
      <c r="C1098" s="14">
        <f t="shared" si="86"/>
        <v>0</v>
      </c>
      <c r="D1098" s="14" t="str">
        <f t="shared" si="87"/>
        <v>MOVES</v>
      </c>
      <c r="F1098" s="16">
        <f t="shared" si="88"/>
        <v>45089</v>
      </c>
      <c r="G1098" s="15" t="s">
        <v>3591</v>
      </c>
      <c r="H1098" s="14">
        <v>0</v>
      </c>
      <c r="I1098" s="16" t="b">
        <f t="shared" si="89"/>
        <v>1</v>
      </c>
      <c r="K1098" s="14">
        <v>21195</v>
      </c>
      <c r="L1098" s="14">
        <v>0</v>
      </c>
      <c r="M1098" s="16"/>
    </row>
    <row r="1099" spans="1:13" x14ac:dyDescent="0.3">
      <c r="A1099" s="26">
        <f t="shared" si="85"/>
        <v>21</v>
      </c>
      <c r="B1099" s="14">
        <v>21197</v>
      </c>
      <c r="C1099" s="14">
        <f t="shared" si="86"/>
        <v>0</v>
      </c>
      <c r="D1099" s="14" t="str">
        <f t="shared" si="87"/>
        <v>MOVES</v>
      </c>
      <c r="F1099" s="16">
        <f t="shared" si="88"/>
        <v>45091</v>
      </c>
      <c r="G1099" s="15" t="s">
        <v>3592</v>
      </c>
      <c r="H1099" s="14">
        <v>0</v>
      </c>
      <c r="I1099" s="16" t="b">
        <f t="shared" si="89"/>
        <v>1</v>
      </c>
      <c r="K1099" s="14">
        <v>21197</v>
      </c>
      <c r="L1099" s="14">
        <v>0</v>
      </c>
      <c r="M1099" s="16"/>
    </row>
    <row r="1100" spans="1:13" x14ac:dyDescent="0.3">
      <c r="A1100" s="26">
        <f t="shared" si="85"/>
        <v>21</v>
      </c>
      <c r="B1100" s="14">
        <v>21199</v>
      </c>
      <c r="C1100" s="14">
        <f t="shared" si="86"/>
        <v>0</v>
      </c>
      <c r="D1100" s="14" t="str">
        <f t="shared" si="87"/>
        <v>MOVES</v>
      </c>
      <c r="F1100" s="16">
        <f t="shared" si="88"/>
        <v>47037</v>
      </c>
      <c r="G1100" s="15" t="s">
        <v>3593</v>
      </c>
      <c r="H1100" s="14">
        <v>1</v>
      </c>
      <c r="I1100" s="16" t="b">
        <f t="shared" si="89"/>
        <v>1</v>
      </c>
      <c r="K1100" s="14">
        <v>21199</v>
      </c>
      <c r="L1100" s="14">
        <v>0</v>
      </c>
      <c r="M1100" s="16"/>
    </row>
    <row r="1101" spans="1:13" x14ac:dyDescent="0.3">
      <c r="A1101" s="26">
        <f t="shared" si="85"/>
        <v>21</v>
      </c>
      <c r="B1101" s="14">
        <v>21201</v>
      </c>
      <c r="C1101" s="14">
        <f t="shared" si="86"/>
        <v>0</v>
      </c>
      <c r="D1101" s="14" t="str">
        <f t="shared" si="87"/>
        <v>MOVES</v>
      </c>
      <c r="F1101" s="16">
        <f t="shared" si="88"/>
        <v>47093</v>
      </c>
      <c r="G1101" s="15" t="s">
        <v>3594</v>
      </c>
      <c r="H1101" s="14">
        <v>0</v>
      </c>
      <c r="I1101" s="16" t="b">
        <f t="shared" si="89"/>
        <v>1</v>
      </c>
      <c r="K1101" s="14">
        <v>21201</v>
      </c>
      <c r="L1101" s="14">
        <v>0</v>
      </c>
      <c r="M1101" s="16"/>
    </row>
    <row r="1102" spans="1:13" x14ac:dyDescent="0.3">
      <c r="A1102" s="26">
        <f t="shared" si="85"/>
        <v>21</v>
      </c>
      <c r="B1102" s="14">
        <v>21203</v>
      </c>
      <c r="C1102" s="14">
        <f t="shared" si="86"/>
        <v>0</v>
      </c>
      <c r="D1102" s="14" t="str">
        <f t="shared" si="87"/>
        <v>MOVES</v>
      </c>
      <c r="F1102" s="16">
        <f t="shared" si="88"/>
        <v>48001</v>
      </c>
      <c r="G1102" s="15" t="s">
        <v>3595</v>
      </c>
      <c r="H1102" s="14">
        <v>0</v>
      </c>
      <c r="I1102" s="16" t="b">
        <f t="shared" si="89"/>
        <v>1</v>
      </c>
      <c r="K1102" s="14">
        <v>21203</v>
      </c>
      <c r="L1102" s="14">
        <v>0</v>
      </c>
      <c r="M1102" s="16"/>
    </row>
    <row r="1103" spans="1:13" x14ac:dyDescent="0.3">
      <c r="A1103" s="26">
        <f t="shared" si="85"/>
        <v>21</v>
      </c>
      <c r="B1103" s="14">
        <v>21205</v>
      </c>
      <c r="C1103" s="14">
        <f t="shared" si="86"/>
        <v>0</v>
      </c>
      <c r="D1103" s="14" t="str">
        <f t="shared" si="87"/>
        <v>MOVES</v>
      </c>
      <c r="F1103" s="16">
        <f t="shared" si="88"/>
        <v>48003</v>
      </c>
      <c r="G1103" s="15" t="s">
        <v>3596</v>
      </c>
      <c r="H1103" s="14">
        <v>0</v>
      </c>
      <c r="I1103" s="16" t="b">
        <f t="shared" si="89"/>
        <v>1</v>
      </c>
      <c r="K1103" s="14">
        <v>21205</v>
      </c>
      <c r="L1103" s="14">
        <v>0</v>
      </c>
      <c r="M1103" s="16"/>
    </row>
    <row r="1104" spans="1:13" x14ac:dyDescent="0.3">
      <c r="A1104" s="26">
        <f t="shared" si="85"/>
        <v>21</v>
      </c>
      <c r="B1104" s="14">
        <v>21207</v>
      </c>
      <c r="C1104" s="14">
        <f t="shared" si="86"/>
        <v>0</v>
      </c>
      <c r="D1104" s="14" t="str">
        <f t="shared" si="87"/>
        <v>MOVES</v>
      </c>
      <c r="F1104" s="16">
        <f t="shared" si="88"/>
        <v>48005</v>
      </c>
      <c r="G1104" s="15" t="s">
        <v>3597</v>
      </c>
      <c r="H1104" s="14">
        <v>0</v>
      </c>
      <c r="I1104" s="16" t="b">
        <f t="shared" si="89"/>
        <v>1</v>
      </c>
      <c r="K1104" s="14">
        <v>21207</v>
      </c>
      <c r="L1104" s="14">
        <v>0</v>
      </c>
      <c r="M1104" s="16"/>
    </row>
    <row r="1105" spans="1:13" x14ac:dyDescent="0.3">
      <c r="A1105" s="26">
        <f t="shared" si="85"/>
        <v>21</v>
      </c>
      <c r="B1105" s="14">
        <v>21209</v>
      </c>
      <c r="C1105" s="14">
        <f t="shared" si="86"/>
        <v>0</v>
      </c>
      <c r="D1105" s="14" t="str">
        <f t="shared" si="87"/>
        <v>MOVES</v>
      </c>
      <c r="F1105" s="16">
        <f t="shared" si="88"/>
        <v>48007</v>
      </c>
      <c r="G1105" s="15" t="s">
        <v>3598</v>
      </c>
      <c r="H1105" s="14">
        <v>0</v>
      </c>
      <c r="I1105" s="16" t="b">
        <f t="shared" si="89"/>
        <v>1</v>
      </c>
      <c r="K1105" s="14">
        <v>21209</v>
      </c>
      <c r="L1105" s="14">
        <v>0</v>
      </c>
      <c r="M1105" s="16"/>
    </row>
    <row r="1106" spans="1:13" x14ac:dyDescent="0.3">
      <c r="A1106" s="26">
        <f t="shared" si="85"/>
        <v>21</v>
      </c>
      <c r="B1106" s="14">
        <v>21211</v>
      </c>
      <c r="C1106" s="14">
        <f t="shared" si="86"/>
        <v>0</v>
      </c>
      <c r="D1106" s="14" t="str">
        <f t="shared" si="87"/>
        <v>MOVES</v>
      </c>
      <c r="F1106" s="16">
        <f t="shared" si="88"/>
        <v>48009</v>
      </c>
      <c r="G1106" s="15" t="s">
        <v>3599</v>
      </c>
      <c r="H1106" s="14">
        <v>0</v>
      </c>
      <c r="I1106" s="16" t="b">
        <f t="shared" si="89"/>
        <v>1</v>
      </c>
      <c r="K1106" s="14">
        <v>21211</v>
      </c>
      <c r="L1106" s="14">
        <v>0</v>
      </c>
      <c r="M1106" s="16"/>
    </row>
    <row r="1107" spans="1:13" x14ac:dyDescent="0.3">
      <c r="A1107" s="26">
        <f t="shared" si="85"/>
        <v>21</v>
      </c>
      <c r="B1107" s="14">
        <v>21213</v>
      </c>
      <c r="C1107" s="14">
        <f t="shared" si="86"/>
        <v>0</v>
      </c>
      <c r="D1107" s="14" t="str">
        <f t="shared" si="87"/>
        <v>MOVES</v>
      </c>
      <c r="F1107" s="16">
        <f t="shared" si="88"/>
        <v>48011</v>
      </c>
      <c r="G1107" s="15" t="s">
        <v>3600</v>
      </c>
      <c r="H1107" s="14">
        <v>0</v>
      </c>
      <c r="I1107" s="16" t="b">
        <f t="shared" si="89"/>
        <v>1</v>
      </c>
      <c r="K1107" s="14">
        <v>21213</v>
      </c>
      <c r="L1107" s="14">
        <v>0</v>
      </c>
      <c r="M1107" s="16"/>
    </row>
    <row r="1108" spans="1:13" x14ac:dyDescent="0.3">
      <c r="A1108" s="26">
        <f t="shared" si="85"/>
        <v>21</v>
      </c>
      <c r="B1108" s="14">
        <v>21215</v>
      </c>
      <c r="C1108" s="14">
        <f t="shared" si="86"/>
        <v>0</v>
      </c>
      <c r="D1108" s="14" t="str">
        <f t="shared" si="87"/>
        <v>MOVES</v>
      </c>
      <c r="F1108" s="16">
        <f t="shared" si="88"/>
        <v>48013</v>
      </c>
      <c r="G1108" s="15" t="s">
        <v>3601</v>
      </c>
      <c r="H1108" s="14">
        <v>0</v>
      </c>
      <c r="I1108" s="16" t="b">
        <f t="shared" si="89"/>
        <v>1</v>
      </c>
      <c r="K1108" s="14">
        <v>21215</v>
      </c>
      <c r="L1108" s="14">
        <v>0</v>
      </c>
      <c r="M1108" s="16"/>
    </row>
    <row r="1109" spans="1:13" x14ac:dyDescent="0.3">
      <c r="A1109" s="26">
        <f t="shared" si="85"/>
        <v>21</v>
      </c>
      <c r="B1109" s="14">
        <v>21217</v>
      </c>
      <c r="C1109" s="14">
        <f t="shared" si="86"/>
        <v>0</v>
      </c>
      <c r="D1109" s="14" t="str">
        <f t="shared" si="87"/>
        <v>MOVES</v>
      </c>
      <c r="F1109" s="16">
        <f t="shared" si="88"/>
        <v>48015</v>
      </c>
      <c r="G1109" s="15" t="s">
        <v>3602</v>
      </c>
      <c r="H1109" s="14">
        <v>0</v>
      </c>
      <c r="I1109" s="16" t="b">
        <f t="shared" si="89"/>
        <v>1</v>
      </c>
      <c r="K1109" s="14">
        <v>21217</v>
      </c>
      <c r="L1109" s="14">
        <v>0</v>
      </c>
      <c r="M1109" s="16"/>
    </row>
    <row r="1110" spans="1:13" x14ac:dyDescent="0.3">
      <c r="A1110" s="26">
        <f t="shared" si="85"/>
        <v>21</v>
      </c>
      <c r="B1110" s="14">
        <v>21219</v>
      </c>
      <c r="C1110" s="14">
        <f t="shared" si="86"/>
        <v>0</v>
      </c>
      <c r="D1110" s="14" t="str">
        <f t="shared" si="87"/>
        <v>MOVES</v>
      </c>
      <c r="F1110" s="16">
        <f t="shared" si="88"/>
        <v>48017</v>
      </c>
      <c r="G1110" s="15" t="s">
        <v>3603</v>
      </c>
      <c r="H1110" s="14">
        <v>0</v>
      </c>
      <c r="I1110" s="16" t="b">
        <f t="shared" si="89"/>
        <v>1</v>
      </c>
      <c r="K1110" s="14">
        <v>21219</v>
      </c>
      <c r="L1110" s="14">
        <v>0</v>
      </c>
      <c r="M1110" s="16"/>
    </row>
    <row r="1111" spans="1:13" x14ac:dyDescent="0.3">
      <c r="A1111" s="26">
        <f t="shared" si="85"/>
        <v>21</v>
      </c>
      <c r="B1111" s="14">
        <v>21221</v>
      </c>
      <c r="C1111" s="14">
        <f t="shared" si="86"/>
        <v>0</v>
      </c>
      <c r="D1111" s="14" t="str">
        <f t="shared" si="87"/>
        <v>MOVES</v>
      </c>
      <c r="F1111" s="16">
        <f t="shared" si="88"/>
        <v>48019</v>
      </c>
      <c r="G1111" s="15" t="s">
        <v>3604</v>
      </c>
      <c r="H1111" s="14">
        <v>0</v>
      </c>
      <c r="I1111" s="16" t="b">
        <f t="shared" si="89"/>
        <v>1</v>
      </c>
      <c r="K1111" s="14">
        <v>21221</v>
      </c>
      <c r="L1111" s="14">
        <v>0</v>
      </c>
      <c r="M1111" s="16"/>
    </row>
    <row r="1112" spans="1:13" x14ac:dyDescent="0.3">
      <c r="A1112" s="26">
        <f t="shared" si="85"/>
        <v>21</v>
      </c>
      <c r="B1112" s="14">
        <v>21223</v>
      </c>
      <c r="C1112" s="14">
        <f t="shared" si="86"/>
        <v>0</v>
      </c>
      <c r="D1112" s="14" t="str">
        <f t="shared" si="87"/>
        <v>MOVES</v>
      </c>
      <c r="F1112" s="16">
        <f t="shared" si="88"/>
        <v>48021</v>
      </c>
      <c r="G1112" s="15" t="s">
        <v>3605</v>
      </c>
      <c r="H1112" s="14">
        <v>0</v>
      </c>
      <c r="I1112" s="16" t="b">
        <f t="shared" si="89"/>
        <v>1</v>
      </c>
      <c r="K1112" s="14">
        <v>21223</v>
      </c>
      <c r="L1112" s="14">
        <v>0</v>
      </c>
      <c r="M1112" s="16"/>
    </row>
    <row r="1113" spans="1:13" x14ac:dyDescent="0.3">
      <c r="A1113" s="26">
        <f t="shared" si="85"/>
        <v>21</v>
      </c>
      <c r="B1113" s="14">
        <v>21225</v>
      </c>
      <c r="C1113" s="14">
        <f t="shared" si="86"/>
        <v>0</v>
      </c>
      <c r="D1113" s="14" t="str">
        <f t="shared" si="87"/>
        <v>MOVES</v>
      </c>
      <c r="F1113" s="16">
        <f t="shared" si="88"/>
        <v>48023</v>
      </c>
      <c r="G1113" s="15" t="s">
        <v>3606</v>
      </c>
      <c r="H1113" s="14">
        <v>0</v>
      </c>
      <c r="I1113" s="16" t="b">
        <f t="shared" si="89"/>
        <v>1</v>
      </c>
      <c r="K1113" s="14">
        <v>21225</v>
      </c>
      <c r="L1113" s="14">
        <v>0</v>
      </c>
      <c r="M1113" s="16"/>
    </row>
    <row r="1114" spans="1:13" x14ac:dyDescent="0.3">
      <c r="A1114" s="26">
        <f t="shared" si="85"/>
        <v>21</v>
      </c>
      <c r="B1114" s="14">
        <v>21227</v>
      </c>
      <c r="C1114" s="14">
        <f t="shared" si="86"/>
        <v>0</v>
      </c>
      <c r="D1114" s="14" t="str">
        <f t="shared" si="87"/>
        <v>MOVES</v>
      </c>
      <c r="F1114" s="16">
        <f t="shared" si="88"/>
        <v>48025</v>
      </c>
      <c r="G1114" s="15" t="s">
        <v>3607</v>
      </c>
      <c r="H1114" s="14">
        <v>0</v>
      </c>
      <c r="I1114" s="16" t="b">
        <f t="shared" si="89"/>
        <v>1</v>
      </c>
      <c r="K1114" s="14">
        <v>21227</v>
      </c>
      <c r="L1114" s="14">
        <v>0</v>
      </c>
      <c r="M1114" s="16"/>
    </row>
    <row r="1115" spans="1:13" x14ac:dyDescent="0.3">
      <c r="A1115" s="26">
        <f t="shared" si="85"/>
        <v>21</v>
      </c>
      <c r="B1115" s="14">
        <v>21229</v>
      </c>
      <c r="C1115" s="14">
        <f t="shared" si="86"/>
        <v>0</v>
      </c>
      <c r="D1115" s="14" t="str">
        <f t="shared" si="87"/>
        <v>MOVES</v>
      </c>
      <c r="F1115" s="16">
        <f t="shared" si="88"/>
        <v>48027</v>
      </c>
      <c r="G1115" s="15" t="s">
        <v>3608</v>
      </c>
      <c r="H1115" s="14">
        <v>0</v>
      </c>
      <c r="I1115" s="16" t="b">
        <f t="shared" si="89"/>
        <v>1</v>
      </c>
      <c r="K1115" s="14">
        <v>21229</v>
      </c>
      <c r="L1115" s="14">
        <v>0</v>
      </c>
      <c r="M1115" s="16"/>
    </row>
    <row r="1116" spans="1:13" x14ac:dyDescent="0.3">
      <c r="A1116" s="26">
        <f t="shared" si="85"/>
        <v>21</v>
      </c>
      <c r="B1116" s="14">
        <v>21231</v>
      </c>
      <c r="C1116" s="14">
        <f t="shared" si="86"/>
        <v>0</v>
      </c>
      <c r="D1116" s="14" t="str">
        <f t="shared" si="87"/>
        <v>MOVES</v>
      </c>
      <c r="F1116" s="16">
        <f t="shared" si="88"/>
        <v>48029</v>
      </c>
      <c r="G1116" s="15" t="s">
        <v>3609</v>
      </c>
      <c r="H1116" s="14">
        <v>0</v>
      </c>
      <c r="I1116" s="16" t="b">
        <f t="shared" si="89"/>
        <v>1</v>
      </c>
      <c r="K1116" s="14">
        <v>21231</v>
      </c>
      <c r="L1116" s="14">
        <v>0</v>
      </c>
      <c r="M1116" s="16"/>
    </row>
    <row r="1117" spans="1:13" x14ac:dyDescent="0.3">
      <c r="A1117" s="26">
        <f t="shared" si="85"/>
        <v>21</v>
      </c>
      <c r="B1117" s="14">
        <v>21233</v>
      </c>
      <c r="C1117" s="14">
        <f t="shared" si="86"/>
        <v>0</v>
      </c>
      <c r="D1117" s="14" t="str">
        <f t="shared" si="87"/>
        <v>MOVES</v>
      </c>
      <c r="F1117" s="16">
        <f t="shared" si="88"/>
        <v>48031</v>
      </c>
      <c r="G1117" s="15" t="s">
        <v>3610</v>
      </c>
      <c r="H1117" s="14">
        <v>0</v>
      </c>
      <c r="I1117" s="16" t="b">
        <f t="shared" si="89"/>
        <v>1</v>
      </c>
      <c r="K1117" s="14">
        <v>21233</v>
      </c>
      <c r="L1117" s="14">
        <v>0</v>
      </c>
      <c r="M1117" s="16"/>
    </row>
    <row r="1118" spans="1:13" x14ac:dyDescent="0.3">
      <c r="A1118" s="26">
        <f t="shared" si="85"/>
        <v>21</v>
      </c>
      <c r="B1118" s="14">
        <v>21235</v>
      </c>
      <c r="C1118" s="14">
        <f t="shared" si="86"/>
        <v>0</v>
      </c>
      <c r="D1118" s="14" t="str">
        <f t="shared" si="87"/>
        <v>MOVES</v>
      </c>
      <c r="F1118" s="16">
        <f t="shared" si="88"/>
        <v>48033</v>
      </c>
      <c r="G1118" s="15" t="s">
        <v>3611</v>
      </c>
      <c r="H1118" s="14">
        <v>0</v>
      </c>
      <c r="I1118" s="16" t="b">
        <f t="shared" si="89"/>
        <v>1</v>
      </c>
      <c r="K1118" s="14">
        <v>21235</v>
      </c>
      <c r="L1118" s="14">
        <v>0</v>
      </c>
      <c r="M1118" s="16"/>
    </row>
    <row r="1119" spans="1:13" x14ac:dyDescent="0.3">
      <c r="A1119" s="26">
        <f t="shared" si="85"/>
        <v>21</v>
      </c>
      <c r="B1119" s="14">
        <v>21237</v>
      </c>
      <c r="C1119" s="14">
        <f t="shared" si="86"/>
        <v>0</v>
      </c>
      <c r="D1119" s="14" t="str">
        <f t="shared" si="87"/>
        <v>MOVES</v>
      </c>
      <c r="F1119" s="16">
        <f t="shared" si="88"/>
        <v>48035</v>
      </c>
      <c r="G1119" s="15" t="s">
        <v>3612</v>
      </c>
      <c r="H1119" s="14">
        <v>0</v>
      </c>
      <c r="I1119" s="16" t="b">
        <f t="shared" si="89"/>
        <v>1</v>
      </c>
      <c r="K1119" s="14">
        <v>21237</v>
      </c>
      <c r="L1119" s="14">
        <v>0</v>
      </c>
      <c r="M1119" s="16"/>
    </row>
    <row r="1120" spans="1:13" x14ac:dyDescent="0.3">
      <c r="A1120" s="26">
        <f t="shared" si="85"/>
        <v>21</v>
      </c>
      <c r="B1120" s="14">
        <v>21239</v>
      </c>
      <c r="C1120" s="14">
        <f t="shared" si="86"/>
        <v>0</v>
      </c>
      <c r="D1120" s="14" t="str">
        <f t="shared" si="87"/>
        <v>MOVES</v>
      </c>
      <c r="F1120" s="16">
        <f t="shared" si="88"/>
        <v>48037</v>
      </c>
      <c r="G1120" s="15" t="s">
        <v>3613</v>
      </c>
      <c r="H1120" s="14">
        <v>0</v>
      </c>
      <c r="I1120" s="16" t="b">
        <f t="shared" si="89"/>
        <v>1</v>
      </c>
      <c r="K1120" s="14">
        <v>21239</v>
      </c>
      <c r="L1120" s="14">
        <v>0</v>
      </c>
      <c r="M1120" s="16"/>
    </row>
    <row r="1121" spans="1:13" x14ac:dyDescent="0.3">
      <c r="A1121" s="26">
        <f t="shared" si="85"/>
        <v>22</v>
      </c>
      <c r="B1121" s="14">
        <v>22001</v>
      </c>
      <c r="C1121" s="14">
        <f t="shared" si="86"/>
        <v>0</v>
      </c>
      <c r="D1121" s="14" t="str">
        <f t="shared" si="87"/>
        <v>MOVES</v>
      </c>
      <c r="F1121" s="16">
        <f t="shared" si="88"/>
        <v>48039</v>
      </c>
      <c r="G1121" s="15" t="s">
        <v>3614</v>
      </c>
      <c r="H1121" s="14">
        <v>1</v>
      </c>
      <c r="I1121" s="16" t="b">
        <f t="shared" si="89"/>
        <v>1</v>
      </c>
      <c r="K1121" s="14">
        <v>22001</v>
      </c>
      <c r="L1121" s="14">
        <v>0</v>
      </c>
      <c r="M1121" s="16"/>
    </row>
    <row r="1122" spans="1:13" x14ac:dyDescent="0.3">
      <c r="A1122" s="26">
        <f t="shared" si="85"/>
        <v>22</v>
      </c>
      <c r="B1122" s="14">
        <v>22003</v>
      </c>
      <c r="C1122" s="14">
        <f t="shared" si="86"/>
        <v>0</v>
      </c>
      <c r="D1122" s="14" t="str">
        <f t="shared" si="87"/>
        <v>MOVES</v>
      </c>
      <c r="F1122" s="16">
        <f t="shared" si="88"/>
        <v>48041</v>
      </c>
      <c r="G1122" s="15" t="s">
        <v>3615</v>
      </c>
      <c r="H1122" s="14">
        <v>0</v>
      </c>
      <c r="I1122" s="16" t="b">
        <f t="shared" si="89"/>
        <v>1</v>
      </c>
      <c r="K1122" s="14">
        <v>22003</v>
      </c>
      <c r="L1122" s="14">
        <v>0</v>
      </c>
      <c r="M1122" s="16"/>
    </row>
    <row r="1123" spans="1:13" x14ac:dyDescent="0.3">
      <c r="A1123" s="26">
        <f t="shared" si="85"/>
        <v>22</v>
      </c>
      <c r="B1123" s="14">
        <v>22005</v>
      </c>
      <c r="C1123" s="14">
        <f t="shared" si="86"/>
        <v>0</v>
      </c>
      <c r="D1123" s="14" t="str">
        <f t="shared" si="87"/>
        <v>MOVES</v>
      </c>
      <c r="F1123" s="16">
        <f t="shared" si="88"/>
        <v>48043</v>
      </c>
      <c r="G1123" s="15" t="s">
        <v>3616</v>
      </c>
      <c r="H1123" s="14">
        <v>0</v>
      </c>
      <c r="I1123" s="16" t="b">
        <f t="shared" si="89"/>
        <v>1</v>
      </c>
      <c r="K1123" s="14">
        <v>22005</v>
      </c>
      <c r="L1123" s="14">
        <v>0</v>
      </c>
      <c r="M1123" s="16"/>
    </row>
    <row r="1124" spans="1:13" x14ac:dyDescent="0.3">
      <c r="A1124" s="26">
        <f t="shared" si="85"/>
        <v>22</v>
      </c>
      <c r="B1124" s="14">
        <v>22007</v>
      </c>
      <c r="C1124" s="14">
        <f t="shared" si="86"/>
        <v>0</v>
      </c>
      <c r="D1124" s="14" t="str">
        <f t="shared" si="87"/>
        <v>MOVES</v>
      </c>
      <c r="F1124" s="16">
        <f t="shared" si="88"/>
        <v>48045</v>
      </c>
      <c r="G1124" s="15" t="s">
        <v>3617</v>
      </c>
      <c r="H1124" s="14">
        <v>0</v>
      </c>
      <c r="I1124" s="16" t="b">
        <f t="shared" si="89"/>
        <v>1</v>
      </c>
      <c r="K1124" s="14">
        <v>22007</v>
      </c>
      <c r="L1124" s="14">
        <v>0</v>
      </c>
      <c r="M1124" s="16"/>
    </row>
    <row r="1125" spans="1:13" x14ac:dyDescent="0.3">
      <c r="A1125" s="26">
        <f t="shared" si="85"/>
        <v>22</v>
      </c>
      <c r="B1125" s="14">
        <v>22009</v>
      </c>
      <c r="C1125" s="14">
        <f t="shared" si="86"/>
        <v>0</v>
      </c>
      <c r="D1125" s="14" t="str">
        <f t="shared" si="87"/>
        <v>MOVES</v>
      </c>
      <c r="F1125" s="16">
        <f t="shared" si="88"/>
        <v>48047</v>
      </c>
      <c r="G1125" s="15" t="s">
        <v>3618</v>
      </c>
      <c r="H1125" s="14">
        <v>0</v>
      </c>
      <c r="I1125" s="16" t="b">
        <f t="shared" si="89"/>
        <v>1</v>
      </c>
      <c r="K1125" s="14">
        <v>22009</v>
      </c>
      <c r="L1125" s="14">
        <v>0</v>
      </c>
      <c r="M1125" s="16"/>
    </row>
    <row r="1126" spans="1:13" x14ac:dyDescent="0.3">
      <c r="A1126" s="26">
        <f t="shared" si="85"/>
        <v>22</v>
      </c>
      <c r="B1126" s="14">
        <v>22011</v>
      </c>
      <c r="C1126" s="14">
        <f t="shared" si="86"/>
        <v>0</v>
      </c>
      <c r="D1126" s="14" t="str">
        <f t="shared" si="87"/>
        <v>MOVES</v>
      </c>
      <c r="F1126" s="16">
        <f t="shared" si="88"/>
        <v>48049</v>
      </c>
      <c r="G1126" s="15" t="s">
        <v>3619</v>
      </c>
      <c r="H1126" s="14">
        <v>0</v>
      </c>
      <c r="I1126" s="16" t="b">
        <f t="shared" si="89"/>
        <v>1</v>
      </c>
      <c r="K1126" s="14">
        <v>22011</v>
      </c>
      <c r="L1126" s="14">
        <v>0</v>
      </c>
      <c r="M1126" s="16"/>
    </row>
    <row r="1127" spans="1:13" x14ac:dyDescent="0.3">
      <c r="A1127" s="26">
        <f t="shared" si="85"/>
        <v>22</v>
      </c>
      <c r="B1127" s="14">
        <v>22013</v>
      </c>
      <c r="C1127" s="14">
        <f t="shared" si="86"/>
        <v>0</v>
      </c>
      <c r="D1127" s="14" t="str">
        <f t="shared" si="87"/>
        <v>MOVES</v>
      </c>
      <c r="F1127" s="16">
        <f t="shared" si="88"/>
        <v>48051</v>
      </c>
      <c r="G1127" s="15" t="s">
        <v>3620</v>
      </c>
      <c r="H1127" s="14">
        <v>0</v>
      </c>
      <c r="I1127" s="16" t="b">
        <f t="shared" si="89"/>
        <v>1</v>
      </c>
      <c r="K1127" s="14">
        <v>22013</v>
      </c>
      <c r="L1127" s="14">
        <v>0</v>
      </c>
      <c r="M1127" s="16"/>
    </row>
    <row r="1128" spans="1:13" x14ac:dyDescent="0.3">
      <c r="A1128" s="26">
        <f t="shared" si="85"/>
        <v>22</v>
      </c>
      <c r="B1128" s="14">
        <v>22015</v>
      </c>
      <c r="C1128" s="14">
        <f t="shared" si="86"/>
        <v>0</v>
      </c>
      <c r="D1128" s="14" t="str">
        <f t="shared" si="87"/>
        <v>MOVES</v>
      </c>
      <c r="F1128" s="16">
        <f t="shared" si="88"/>
        <v>48053</v>
      </c>
      <c r="G1128" s="15" t="s">
        <v>3621</v>
      </c>
      <c r="H1128" s="14">
        <v>0</v>
      </c>
      <c r="I1128" s="16" t="b">
        <f t="shared" si="89"/>
        <v>1</v>
      </c>
      <c r="K1128" s="14">
        <v>22015</v>
      </c>
      <c r="L1128" s="14">
        <v>0</v>
      </c>
      <c r="M1128" s="16"/>
    </row>
    <row r="1129" spans="1:13" x14ac:dyDescent="0.3">
      <c r="A1129" s="26">
        <f t="shared" si="85"/>
        <v>22</v>
      </c>
      <c r="B1129" s="14">
        <v>22017</v>
      </c>
      <c r="C1129" s="14">
        <f t="shared" si="86"/>
        <v>0</v>
      </c>
      <c r="D1129" s="14" t="str">
        <f t="shared" si="87"/>
        <v>MOVES</v>
      </c>
      <c r="F1129" s="16">
        <f t="shared" si="88"/>
        <v>48055</v>
      </c>
      <c r="G1129" s="15" t="s">
        <v>3622</v>
      </c>
      <c r="H1129" s="14">
        <v>0</v>
      </c>
      <c r="I1129" s="16" t="b">
        <f t="shared" si="89"/>
        <v>1</v>
      </c>
      <c r="K1129" s="14">
        <v>22017</v>
      </c>
      <c r="L1129" s="14">
        <v>0</v>
      </c>
      <c r="M1129" s="16"/>
    </row>
    <row r="1130" spans="1:13" x14ac:dyDescent="0.3">
      <c r="A1130" s="26">
        <f t="shared" si="85"/>
        <v>22</v>
      </c>
      <c r="B1130" s="14">
        <v>22019</v>
      </c>
      <c r="C1130" s="14">
        <f t="shared" si="86"/>
        <v>0</v>
      </c>
      <c r="D1130" s="14" t="str">
        <f t="shared" si="87"/>
        <v>MOVES</v>
      </c>
      <c r="F1130" s="16">
        <f t="shared" si="88"/>
        <v>48057</v>
      </c>
      <c r="G1130" s="15" t="s">
        <v>3623</v>
      </c>
      <c r="H1130" s="14">
        <v>0</v>
      </c>
      <c r="I1130" s="16" t="b">
        <f t="shared" si="89"/>
        <v>1</v>
      </c>
      <c r="K1130" s="14">
        <v>22019</v>
      </c>
      <c r="L1130" s="14">
        <v>0</v>
      </c>
      <c r="M1130" s="16"/>
    </row>
    <row r="1131" spans="1:13" x14ac:dyDescent="0.3">
      <c r="A1131" s="26">
        <f t="shared" si="85"/>
        <v>22</v>
      </c>
      <c r="B1131" s="14">
        <v>22021</v>
      </c>
      <c r="C1131" s="14">
        <f t="shared" si="86"/>
        <v>0</v>
      </c>
      <c r="D1131" s="14" t="str">
        <f t="shared" si="87"/>
        <v>MOVES</v>
      </c>
      <c r="F1131" s="16">
        <f t="shared" si="88"/>
        <v>48059</v>
      </c>
      <c r="G1131" s="15" t="s">
        <v>3624</v>
      </c>
      <c r="H1131" s="14">
        <v>0</v>
      </c>
      <c r="I1131" s="16" t="b">
        <f t="shared" si="89"/>
        <v>1</v>
      </c>
      <c r="K1131" s="14">
        <v>22021</v>
      </c>
      <c r="L1131" s="14">
        <v>0</v>
      </c>
      <c r="M1131" s="16"/>
    </row>
    <row r="1132" spans="1:13" x14ac:dyDescent="0.3">
      <c r="A1132" s="26">
        <f t="shared" si="85"/>
        <v>22</v>
      </c>
      <c r="B1132" s="14">
        <v>22023</v>
      </c>
      <c r="C1132" s="14">
        <f t="shared" si="86"/>
        <v>0</v>
      </c>
      <c r="D1132" s="14" t="str">
        <f t="shared" si="87"/>
        <v>MOVES</v>
      </c>
      <c r="F1132" s="16">
        <f t="shared" si="88"/>
        <v>48061</v>
      </c>
      <c r="G1132" s="15" t="s">
        <v>3625</v>
      </c>
      <c r="H1132" s="14">
        <v>0</v>
      </c>
      <c r="I1132" s="16" t="b">
        <f t="shared" si="89"/>
        <v>1</v>
      </c>
      <c r="K1132" s="14">
        <v>22023</v>
      </c>
      <c r="L1132" s="14">
        <v>0</v>
      </c>
      <c r="M1132" s="16"/>
    </row>
    <row r="1133" spans="1:13" x14ac:dyDescent="0.3">
      <c r="A1133" s="26">
        <f t="shared" si="85"/>
        <v>22</v>
      </c>
      <c r="B1133" s="14">
        <v>22025</v>
      </c>
      <c r="C1133" s="14">
        <f t="shared" si="86"/>
        <v>0</v>
      </c>
      <c r="D1133" s="14" t="str">
        <f t="shared" si="87"/>
        <v>MOVES</v>
      </c>
      <c r="F1133" s="16">
        <f t="shared" si="88"/>
        <v>48063</v>
      </c>
      <c r="G1133" s="15" t="s">
        <v>3626</v>
      </c>
      <c r="H1133" s="14">
        <v>0</v>
      </c>
      <c r="I1133" s="16" t="b">
        <f t="shared" si="89"/>
        <v>1</v>
      </c>
      <c r="K1133" s="14">
        <v>22025</v>
      </c>
      <c r="L1133" s="14">
        <v>0</v>
      </c>
      <c r="M1133" s="16"/>
    </row>
    <row r="1134" spans="1:13" x14ac:dyDescent="0.3">
      <c r="A1134" s="26">
        <f t="shared" si="85"/>
        <v>22</v>
      </c>
      <c r="B1134" s="14">
        <v>22027</v>
      </c>
      <c r="C1134" s="14">
        <f t="shared" si="86"/>
        <v>0</v>
      </c>
      <c r="D1134" s="14" t="str">
        <f t="shared" si="87"/>
        <v>MOVES</v>
      </c>
      <c r="F1134" s="16">
        <f t="shared" si="88"/>
        <v>48065</v>
      </c>
      <c r="G1134" s="15" t="s">
        <v>3627</v>
      </c>
      <c r="H1134" s="14">
        <v>0</v>
      </c>
      <c r="I1134" s="16" t="b">
        <f t="shared" si="89"/>
        <v>1</v>
      </c>
      <c r="K1134" s="14">
        <v>22027</v>
      </c>
      <c r="L1134" s="14">
        <v>0</v>
      </c>
      <c r="M1134" s="16"/>
    </row>
    <row r="1135" spans="1:13" x14ac:dyDescent="0.3">
      <c r="A1135" s="26">
        <f t="shared" si="85"/>
        <v>22</v>
      </c>
      <c r="B1135" s="14">
        <v>22029</v>
      </c>
      <c r="C1135" s="14">
        <f t="shared" si="86"/>
        <v>0</v>
      </c>
      <c r="D1135" s="14" t="str">
        <f t="shared" si="87"/>
        <v>MOVES</v>
      </c>
      <c r="F1135" s="16">
        <f t="shared" si="88"/>
        <v>48067</v>
      </c>
      <c r="G1135" s="15" t="s">
        <v>3628</v>
      </c>
      <c r="H1135" s="14">
        <v>0</v>
      </c>
      <c r="I1135" s="16" t="b">
        <f t="shared" si="89"/>
        <v>1</v>
      </c>
      <c r="K1135" s="14">
        <v>22029</v>
      </c>
      <c r="L1135" s="14">
        <v>0</v>
      </c>
      <c r="M1135" s="16"/>
    </row>
    <row r="1136" spans="1:13" x14ac:dyDescent="0.3">
      <c r="A1136" s="26">
        <f t="shared" si="85"/>
        <v>22</v>
      </c>
      <c r="B1136" s="14">
        <v>22031</v>
      </c>
      <c r="C1136" s="14">
        <f t="shared" si="86"/>
        <v>0</v>
      </c>
      <c r="D1136" s="14" t="str">
        <f t="shared" si="87"/>
        <v>MOVES</v>
      </c>
      <c r="F1136" s="16">
        <f t="shared" si="88"/>
        <v>48069</v>
      </c>
      <c r="G1136" s="15" t="s">
        <v>3629</v>
      </c>
      <c r="H1136" s="14">
        <v>0</v>
      </c>
      <c r="I1136" s="16" t="b">
        <f t="shared" si="89"/>
        <v>1</v>
      </c>
      <c r="K1136" s="14">
        <v>22031</v>
      </c>
      <c r="L1136" s="14">
        <v>0</v>
      </c>
      <c r="M1136" s="16"/>
    </row>
    <row r="1137" spans="1:13" x14ac:dyDescent="0.3">
      <c r="A1137" s="26">
        <f t="shared" si="85"/>
        <v>22</v>
      </c>
      <c r="B1137" s="14">
        <v>22033</v>
      </c>
      <c r="C1137" s="14">
        <f t="shared" si="86"/>
        <v>1</v>
      </c>
      <c r="D1137" s="14" t="str">
        <f t="shared" si="87"/>
        <v>MOVES</v>
      </c>
      <c r="F1137" s="16">
        <f t="shared" si="88"/>
        <v>48071</v>
      </c>
      <c r="G1137" s="15" t="s">
        <v>3630</v>
      </c>
      <c r="H1137" s="14">
        <v>0</v>
      </c>
      <c r="I1137" s="16" t="b">
        <f t="shared" si="89"/>
        <v>1</v>
      </c>
      <c r="K1137" s="14">
        <v>22033</v>
      </c>
      <c r="L1137" s="14">
        <v>1</v>
      </c>
      <c r="M1137" s="16"/>
    </row>
    <row r="1138" spans="1:13" x14ac:dyDescent="0.3">
      <c r="A1138" s="26">
        <f t="shared" si="85"/>
        <v>22</v>
      </c>
      <c r="B1138" s="14">
        <v>22035</v>
      </c>
      <c r="C1138" s="14">
        <f t="shared" si="86"/>
        <v>0</v>
      </c>
      <c r="D1138" s="14" t="str">
        <f t="shared" si="87"/>
        <v>MOVES</v>
      </c>
      <c r="F1138" s="16">
        <f t="shared" si="88"/>
        <v>48073</v>
      </c>
      <c r="G1138" s="15" t="s">
        <v>3631</v>
      </c>
      <c r="H1138" s="14">
        <v>0</v>
      </c>
      <c r="I1138" s="16" t="b">
        <f t="shared" si="89"/>
        <v>1</v>
      </c>
      <c r="K1138" s="14">
        <v>22035</v>
      </c>
      <c r="L1138" s="14">
        <v>0</v>
      </c>
      <c r="M1138" s="16"/>
    </row>
    <row r="1139" spans="1:13" x14ac:dyDescent="0.3">
      <c r="A1139" s="26">
        <f t="shared" si="85"/>
        <v>22</v>
      </c>
      <c r="B1139" s="14">
        <v>22037</v>
      </c>
      <c r="C1139" s="14">
        <f t="shared" si="86"/>
        <v>0</v>
      </c>
      <c r="D1139" s="14" t="str">
        <f t="shared" si="87"/>
        <v>MOVES</v>
      </c>
      <c r="F1139" s="16">
        <f t="shared" si="88"/>
        <v>48075</v>
      </c>
      <c r="G1139" s="15" t="s">
        <v>3632</v>
      </c>
      <c r="H1139" s="14">
        <v>0</v>
      </c>
      <c r="I1139" s="16" t="b">
        <f t="shared" si="89"/>
        <v>1</v>
      </c>
      <c r="K1139" s="14">
        <v>22037</v>
      </c>
      <c r="L1139" s="14">
        <v>0</v>
      </c>
      <c r="M1139" s="16"/>
    </row>
    <row r="1140" spans="1:13" x14ac:dyDescent="0.3">
      <c r="A1140" s="26">
        <f t="shared" si="85"/>
        <v>22</v>
      </c>
      <c r="B1140" s="14">
        <v>22039</v>
      </c>
      <c r="C1140" s="14">
        <f t="shared" si="86"/>
        <v>0</v>
      </c>
      <c r="D1140" s="14" t="str">
        <f t="shared" si="87"/>
        <v>MOVES</v>
      </c>
      <c r="F1140" s="16">
        <f t="shared" si="88"/>
        <v>48077</v>
      </c>
      <c r="G1140" s="15" t="s">
        <v>3633</v>
      </c>
      <c r="H1140" s="14">
        <v>0</v>
      </c>
      <c r="I1140" s="16" t="b">
        <f t="shared" si="89"/>
        <v>1</v>
      </c>
      <c r="K1140" s="14">
        <v>22039</v>
      </c>
      <c r="L1140" s="14">
        <v>0</v>
      </c>
      <c r="M1140" s="16"/>
    </row>
    <row r="1141" spans="1:13" x14ac:dyDescent="0.3">
      <c r="A1141" s="26">
        <f t="shared" si="85"/>
        <v>22</v>
      </c>
      <c r="B1141" s="14">
        <v>22041</v>
      </c>
      <c r="C1141" s="14">
        <f t="shared" si="86"/>
        <v>0</v>
      </c>
      <c r="D1141" s="14" t="str">
        <f t="shared" si="87"/>
        <v>MOVES</v>
      </c>
      <c r="F1141" s="16">
        <f t="shared" si="88"/>
        <v>48079</v>
      </c>
      <c r="G1141" s="15" t="s">
        <v>3634</v>
      </c>
      <c r="H1141" s="14">
        <v>0</v>
      </c>
      <c r="I1141" s="16" t="b">
        <f t="shared" si="89"/>
        <v>1</v>
      </c>
      <c r="K1141" s="14">
        <v>22041</v>
      </c>
      <c r="L1141" s="14">
        <v>0</v>
      </c>
      <c r="M1141" s="16"/>
    </row>
    <row r="1142" spans="1:13" x14ac:dyDescent="0.3">
      <c r="A1142" s="26">
        <f t="shared" si="85"/>
        <v>22</v>
      </c>
      <c r="B1142" s="14">
        <v>22043</v>
      </c>
      <c r="C1142" s="14">
        <f t="shared" si="86"/>
        <v>0</v>
      </c>
      <c r="D1142" s="14" t="str">
        <f t="shared" si="87"/>
        <v>MOVES</v>
      </c>
      <c r="F1142" s="16">
        <f t="shared" si="88"/>
        <v>48081</v>
      </c>
      <c r="G1142" s="15" t="s">
        <v>3635</v>
      </c>
      <c r="H1142" s="14">
        <v>0</v>
      </c>
      <c r="I1142" s="16" t="b">
        <f t="shared" si="89"/>
        <v>1</v>
      </c>
      <c r="K1142" s="14">
        <v>22043</v>
      </c>
      <c r="L1142" s="14">
        <v>0</v>
      </c>
      <c r="M1142" s="16"/>
    </row>
    <row r="1143" spans="1:13" x14ac:dyDescent="0.3">
      <c r="A1143" s="26">
        <f t="shared" si="85"/>
        <v>22</v>
      </c>
      <c r="B1143" s="14">
        <v>22045</v>
      </c>
      <c r="C1143" s="14">
        <f t="shared" si="86"/>
        <v>0</v>
      </c>
      <c r="D1143" s="14" t="str">
        <f t="shared" si="87"/>
        <v>MOVES</v>
      </c>
      <c r="F1143" s="16">
        <f t="shared" si="88"/>
        <v>48083</v>
      </c>
      <c r="G1143" s="15" t="s">
        <v>3636</v>
      </c>
      <c r="H1143" s="14">
        <v>0</v>
      </c>
      <c r="I1143" s="16" t="b">
        <f t="shared" si="89"/>
        <v>1</v>
      </c>
      <c r="K1143" s="14">
        <v>22045</v>
      </c>
      <c r="L1143" s="14">
        <v>0</v>
      </c>
      <c r="M1143" s="16"/>
    </row>
    <row r="1144" spans="1:13" x14ac:dyDescent="0.3">
      <c r="A1144" s="26">
        <f t="shared" si="85"/>
        <v>22</v>
      </c>
      <c r="B1144" s="14">
        <v>22047</v>
      </c>
      <c r="C1144" s="14">
        <f t="shared" si="86"/>
        <v>0</v>
      </c>
      <c r="D1144" s="14" t="str">
        <f t="shared" si="87"/>
        <v>MOVES</v>
      </c>
      <c r="F1144" s="16">
        <f t="shared" si="88"/>
        <v>48085</v>
      </c>
      <c r="G1144" s="15" t="s">
        <v>3637</v>
      </c>
      <c r="H1144" s="14">
        <v>1</v>
      </c>
      <c r="I1144" s="16" t="b">
        <f t="shared" si="89"/>
        <v>1</v>
      </c>
      <c r="K1144" s="14">
        <v>22047</v>
      </c>
      <c r="L1144" s="14">
        <v>0</v>
      </c>
      <c r="M1144" s="16"/>
    </row>
    <row r="1145" spans="1:13" x14ac:dyDescent="0.3">
      <c r="A1145" s="26">
        <f t="shared" si="85"/>
        <v>22</v>
      </c>
      <c r="B1145" s="14">
        <v>22049</v>
      </c>
      <c r="C1145" s="14">
        <f t="shared" si="86"/>
        <v>0</v>
      </c>
      <c r="D1145" s="14" t="str">
        <f t="shared" si="87"/>
        <v>MOVES</v>
      </c>
      <c r="F1145" s="16">
        <f t="shared" si="88"/>
        <v>48087</v>
      </c>
      <c r="G1145" s="15" t="s">
        <v>3638</v>
      </c>
      <c r="H1145" s="14">
        <v>0</v>
      </c>
      <c r="I1145" s="16" t="b">
        <f t="shared" si="89"/>
        <v>1</v>
      </c>
      <c r="K1145" s="14">
        <v>22049</v>
      </c>
      <c r="L1145" s="14">
        <v>0</v>
      </c>
      <c r="M1145" s="16"/>
    </row>
    <row r="1146" spans="1:13" x14ac:dyDescent="0.3">
      <c r="A1146" s="26">
        <f t="shared" si="85"/>
        <v>22</v>
      </c>
      <c r="B1146" s="14">
        <v>22051</v>
      </c>
      <c r="C1146" s="14">
        <f t="shared" si="86"/>
        <v>0</v>
      </c>
      <c r="D1146" s="14" t="str">
        <f t="shared" si="87"/>
        <v>MOVES</v>
      </c>
      <c r="F1146" s="16">
        <f t="shared" si="88"/>
        <v>48089</v>
      </c>
      <c r="G1146" s="15" t="s">
        <v>3639</v>
      </c>
      <c r="H1146" s="14">
        <v>0</v>
      </c>
      <c r="I1146" s="16" t="b">
        <f t="shared" si="89"/>
        <v>1</v>
      </c>
      <c r="K1146" s="14">
        <v>22051</v>
      </c>
      <c r="L1146" s="14">
        <v>0</v>
      </c>
      <c r="M1146" s="16"/>
    </row>
    <row r="1147" spans="1:13" x14ac:dyDescent="0.3">
      <c r="A1147" s="26">
        <f t="shared" si="85"/>
        <v>22</v>
      </c>
      <c r="B1147" s="14">
        <v>22053</v>
      </c>
      <c r="C1147" s="14">
        <f t="shared" si="86"/>
        <v>0</v>
      </c>
      <c r="D1147" s="14" t="str">
        <f t="shared" si="87"/>
        <v>MOVES</v>
      </c>
      <c r="F1147" s="16">
        <f t="shared" si="88"/>
        <v>48091</v>
      </c>
      <c r="G1147" s="15" t="s">
        <v>3640</v>
      </c>
      <c r="H1147" s="14">
        <v>0</v>
      </c>
      <c r="I1147" s="16" t="b">
        <f t="shared" si="89"/>
        <v>1</v>
      </c>
      <c r="K1147" s="14">
        <v>22053</v>
      </c>
      <c r="L1147" s="14">
        <v>0</v>
      </c>
      <c r="M1147" s="16"/>
    </row>
    <row r="1148" spans="1:13" x14ac:dyDescent="0.3">
      <c r="A1148" s="26">
        <f t="shared" si="85"/>
        <v>22</v>
      </c>
      <c r="B1148" s="14">
        <v>22055</v>
      </c>
      <c r="C1148" s="14">
        <f t="shared" si="86"/>
        <v>0</v>
      </c>
      <c r="D1148" s="14" t="str">
        <f t="shared" si="87"/>
        <v>MOVES</v>
      </c>
      <c r="F1148" s="16">
        <f t="shared" si="88"/>
        <v>48093</v>
      </c>
      <c r="G1148" s="15" t="s">
        <v>3641</v>
      </c>
      <c r="H1148" s="14">
        <v>0</v>
      </c>
      <c r="I1148" s="16" t="b">
        <f t="shared" si="89"/>
        <v>1</v>
      </c>
      <c r="K1148" s="14">
        <v>22055</v>
      </c>
      <c r="L1148" s="14">
        <v>0</v>
      </c>
      <c r="M1148" s="16"/>
    </row>
    <row r="1149" spans="1:13" x14ac:dyDescent="0.3">
      <c r="A1149" s="26">
        <f t="shared" si="85"/>
        <v>22</v>
      </c>
      <c r="B1149" s="14">
        <v>22057</v>
      </c>
      <c r="C1149" s="14">
        <f t="shared" si="86"/>
        <v>0</v>
      </c>
      <c r="D1149" s="14" t="str">
        <f t="shared" si="87"/>
        <v>MOVES</v>
      </c>
      <c r="F1149" s="16">
        <f t="shared" si="88"/>
        <v>48095</v>
      </c>
      <c r="G1149" s="15" t="s">
        <v>3642</v>
      </c>
      <c r="H1149" s="14">
        <v>0</v>
      </c>
      <c r="I1149" s="16" t="b">
        <f t="shared" si="89"/>
        <v>1</v>
      </c>
      <c r="K1149" s="14">
        <v>22057</v>
      </c>
      <c r="L1149" s="14">
        <v>0</v>
      </c>
      <c r="M1149" s="16"/>
    </row>
    <row r="1150" spans="1:13" x14ac:dyDescent="0.3">
      <c r="A1150" s="26">
        <f t="shared" si="85"/>
        <v>22</v>
      </c>
      <c r="B1150" s="14">
        <v>22059</v>
      </c>
      <c r="C1150" s="14">
        <f t="shared" si="86"/>
        <v>0</v>
      </c>
      <c r="D1150" s="14" t="str">
        <f t="shared" si="87"/>
        <v>MOVES</v>
      </c>
      <c r="F1150" s="16">
        <f t="shared" si="88"/>
        <v>48097</v>
      </c>
      <c r="G1150" s="15" t="s">
        <v>3643</v>
      </c>
      <c r="H1150" s="14">
        <v>0</v>
      </c>
      <c r="I1150" s="16" t="b">
        <f t="shared" si="89"/>
        <v>1</v>
      </c>
      <c r="K1150" s="14">
        <v>22059</v>
      </c>
      <c r="L1150" s="14">
        <v>0</v>
      </c>
      <c r="M1150" s="16"/>
    </row>
    <row r="1151" spans="1:13" x14ac:dyDescent="0.3">
      <c r="A1151" s="26">
        <f t="shared" si="85"/>
        <v>22</v>
      </c>
      <c r="B1151" s="14">
        <v>22061</v>
      </c>
      <c r="C1151" s="14">
        <f t="shared" si="86"/>
        <v>0</v>
      </c>
      <c r="D1151" s="14" t="str">
        <f t="shared" si="87"/>
        <v>MOVES</v>
      </c>
      <c r="F1151" s="16">
        <f t="shared" si="88"/>
        <v>48099</v>
      </c>
      <c r="G1151" s="15" t="s">
        <v>3644</v>
      </c>
      <c r="H1151" s="14">
        <v>0</v>
      </c>
      <c r="I1151" s="16" t="b">
        <f t="shared" si="89"/>
        <v>1</v>
      </c>
      <c r="K1151" s="14">
        <v>22061</v>
      </c>
      <c r="L1151" s="14">
        <v>0</v>
      </c>
      <c r="M1151" s="16"/>
    </row>
    <row r="1152" spans="1:13" x14ac:dyDescent="0.3">
      <c r="A1152" s="26">
        <f t="shared" si="85"/>
        <v>22</v>
      </c>
      <c r="B1152" s="14">
        <v>22063</v>
      </c>
      <c r="C1152" s="14">
        <f t="shared" si="86"/>
        <v>0</v>
      </c>
      <c r="D1152" s="14" t="str">
        <f t="shared" si="87"/>
        <v>MOVES</v>
      </c>
      <c r="F1152" s="16">
        <f t="shared" si="88"/>
        <v>48101</v>
      </c>
      <c r="G1152" s="15" t="s">
        <v>3645</v>
      </c>
      <c r="H1152" s="14">
        <v>0</v>
      </c>
      <c r="I1152" s="16" t="b">
        <f t="shared" si="89"/>
        <v>1</v>
      </c>
      <c r="K1152" s="14">
        <v>22063</v>
      </c>
      <c r="L1152" s="14">
        <v>0</v>
      </c>
      <c r="M1152" s="16"/>
    </row>
    <row r="1153" spans="1:13" x14ac:dyDescent="0.3">
      <c r="A1153" s="26">
        <f t="shared" si="85"/>
        <v>22</v>
      </c>
      <c r="B1153" s="14">
        <v>22065</v>
      </c>
      <c r="C1153" s="14">
        <f t="shared" si="86"/>
        <v>0</v>
      </c>
      <c r="D1153" s="14" t="str">
        <f t="shared" si="87"/>
        <v>MOVES</v>
      </c>
      <c r="F1153" s="16">
        <f t="shared" si="88"/>
        <v>48103</v>
      </c>
      <c r="G1153" s="15" t="s">
        <v>3646</v>
      </c>
      <c r="H1153" s="14">
        <v>0</v>
      </c>
      <c r="I1153" s="16" t="b">
        <f t="shared" si="89"/>
        <v>1</v>
      </c>
      <c r="K1153" s="14">
        <v>22065</v>
      </c>
      <c r="L1153" s="14">
        <v>0</v>
      </c>
      <c r="M1153" s="16"/>
    </row>
    <row r="1154" spans="1:13" x14ac:dyDescent="0.3">
      <c r="A1154" s="26">
        <f t="shared" si="85"/>
        <v>22</v>
      </c>
      <c r="B1154" s="14">
        <v>22067</v>
      </c>
      <c r="C1154" s="14">
        <f t="shared" si="86"/>
        <v>0</v>
      </c>
      <c r="D1154" s="14" t="str">
        <f t="shared" si="87"/>
        <v>MOVES</v>
      </c>
      <c r="F1154" s="16">
        <f t="shared" si="88"/>
        <v>48105</v>
      </c>
      <c r="G1154" s="15" t="s">
        <v>3647</v>
      </c>
      <c r="H1154" s="14">
        <v>0</v>
      </c>
      <c r="I1154" s="16" t="b">
        <f t="shared" si="89"/>
        <v>1</v>
      </c>
      <c r="K1154" s="14">
        <v>22067</v>
      </c>
      <c r="L1154" s="14">
        <v>0</v>
      </c>
      <c r="M1154" s="16"/>
    </row>
    <row r="1155" spans="1:13" x14ac:dyDescent="0.3">
      <c r="A1155" s="26">
        <f t="shared" si="85"/>
        <v>22</v>
      </c>
      <c r="B1155" s="14">
        <v>22069</v>
      </c>
      <c r="C1155" s="14">
        <f t="shared" si="86"/>
        <v>0</v>
      </c>
      <c r="D1155" s="14" t="str">
        <f t="shared" si="87"/>
        <v>MOVES</v>
      </c>
      <c r="F1155" s="16">
        <f t="shared" si="88"/>
        <v>48107</v>
      </c>
      <c r="G1155" s="15" t="s">
        <v>3648</v>
      </c>
      <c r="H1155" s="14">
        <v>0</v>
      </c>
      <c r="I1155" s="16" t="b">
        <f t="shared" si="89"/>
        <v>1</v>
      </c>
      <c r="K1155" s="14">
        <v>22069</v>
      </c>
      <c r="L1155" s="14">
        <v>0</v>
      </c>
      <c r="M1155" s="16"/>
    </row>
    <row r="1156" spans="1:13" x14ac:dyDescent="0.3">
      <c r="A1156" s="26">
        <f t="shared" si="85"/>
        <v>22</v>
      </c>
      <c r="B1156" s="14">
        <v>22071</v>
      </c>
      <c r="C1156" s="14">
        <f t="shared" si="86"/>
        <v>0</v>
      </c>
      <c r="D1156" s="14" t="str">
        <f t="shared" si="87"/>
        <v>MOVES</v>
      </c>
      <c r="F1156" s="16">
        <f t="shared" si="88"/>
        <v>48109</v>
      </c>
      <c r="G1156" s="15" t="s">
        <v>3649</v>
      </c>
      <c r="H1156" s="14">
        <v>0</v>
      </c>
      <c r="I1156" s="16" t="b">
        <f t="shared" si="89"/>
        <v>1</v>
      </c>
      <c r="K1156" s="14">
        <v>22071</v>
      </c>
      <c r="L1156" s="14">
        <v>0</v>
      </c>
      <c r="M1156" s="16"/>
    </row>
    <row r="1157" spans="1:13" x14ac:dyDescent="0.3">
      <c r="A1157" s="26">
        <f t="shared" si="85"/>
        <v>22</v>
      </c>
      <c r="B1157" s="14">
        <v>22073</v>
      </c>
      <c r="C1157" s="14">
        <f t="shared" si="86"/>
        <v>0</v>
      </c>
      <c r="D1157" s="14" t="str">
        <f t="shared" si="87"/>
        <v>MOVES</v>
      </c>
      <c r="F1157" s="16">
        <f t="shared" si="88"/>
        <v>48111</v>
      </c>
      <c r="G1157" s="15" t="s">
        <v>3650</v>
      </c>
      <c r="H1157" s="14">
        <v>0</v>
      </c>
      <c r="I1157" s="16" t="b">
        <f t="shared" si="89"/>
        <v>1</v>
      </c>
      <c r="K1157" s="14">
        <v>22073</v>
      </c>
      <c r="L1157" s="14">
        <v>0</v>
      </c>
      <c r="M1157" s="16"/>
    </row>
    <row r="1158" spans="1:13" x14ac:dyDescent="0.3">
      <c r="A1158" s="26">
        <f t="shared" ref="A1158:A1221" si="90">TRUNC(B1158/1000,0)</f>
        <v>22</v>
      </c>
      <c r="B1158" s="14">
        <v>22075</v>
      </c>
      <c r="C1158" s="14">
        <f t="shared" ref="C1158:C1221" si="91">IF(ISNA(VLOOKUP(B1158,$F$4:$H$1697,3,FALSE)),VLOOKUP(B1158,$K$4:$L$3233,2,FALSE),VLOOKUP(B1158,$F$4:$H$1697,3,FALSE))</f>
        <v>0</v>
      </c>
      <c r="D1158" s="14" t="str">
        <f t="shared" ref="D1158:D1221" si="92">IF(ISNA(VLOOKUP(B1158,$F$4:$H$1697,3,FALSE)),"MOVES","Submittal")</f>
        <v>MOVES</v>
      </c>
      <c r="F1158" s="16">
        <f t="shared" ref="F1158:F1221" si="93">MID(G1158,2,5)*1</f>
        <v>48113</v>
      </c>
      <c r="G1158" s="15" t="s">
        <v>3651</v>
      </c>
      <c r="H1158" s="14">
        <v>1</v>
      </c>
      <c r="I1158" s="16" t="b">
        <f t="shared" ref="I1158:I1221" si="94">VLOOKUP(F1158,$K$4:$L$3233,2,FALSE)=H1158</f>
        <v>1</v>
      </c>
      <c r="K1158" s="14">
        <v>22075</v>
      </c>
      <c r="L1158" s="14">
        <v>0</v>
      </c>
      <c r="M1158" s="16"/>
    </row>
    <row r="1159" spans="1:13" x14ac:dyDescent="0.3">
      <c r="A1159" s="26">
        <f t="shared" si="90"/>
        <v>22</v>
      </c>
      <c r="B1159" s="14">
        <v>22077</v>
      </c>
      <c r="C1159" s="14">
        <f t="shared" si="91"/>
        <v>0</v>
      </c>
      <c r="D1159" s="14" t="str">
        <f t="shared" si="92"/>
        <v>MOVES</v>
      </c>
      <c r="F1159" s="16">
        <f t="shared" si="93"/>
        <v>48115</v>
      </c>
      <c r="G1159" s="15" t="s">
        <v>3652</v>
      </c>
      <c r="H1159" s="14">
        <v>0</v>
      </c>
      <c r="I1159" s="16" t="b">
        <f t="shared" si="94"/>
        <v>1</v>
      </c>
      <c r="K1159" s="14">
        <v>22077</v>
      </c>
      <c r="L1159" s="14">
        <v>0</v>
      </c>
      <c r="M1159" s="16"/>
    </row>
    <row r="1160" spans="1:13" x14ac:dyDescent="0.3">
      <c r="A1160" s="26">
        <f t="shared" si="90"/>
        <v>22</v>
      </c>
      <c r="B1160" s="14">
        <v>22079</v>
      </c>
      <c r="C1160" s="14">
        <f t="shared" si="91"/>
        <v>0</v>
      </c>
      <c r="D1160" s="14" t="str">
        <f t="shared" si="92"/>
        <v>MOVES</v>
      </c>
      <c r="F1160" s="16">
        <f t="shared" si="93"/>
        <v>48117</v>
      </c>
      <c r="G1160" s="15" t="s">
        <v>3653</v>
      </c>
      <c r="H1160" s="14">
        <v>0</v>
      </c>
      <c r="I1160" s="16" t="b">
        <f t="shared" si="94"/>
        <v>1</v>
      </c>
      <c r="K1160" s="14">
        <v>22079</v>
      </c>
      <c r="L1160" s="14">
        <v>0</v>
      </c>
      <c r="M1160" s="16"/>
    </row>
    <row r="1161" spans="1:13" x14ac:dyDescent="0.3">
      <c r="A1161" s="26">
        <f t="shared" si="90"/>
        <v>22</v>
      </c>
      <c r="B1161" s="14">
        <v>22081</v>
      </c>
      <c r="C1161" s="14">
        <f t="shared" si="91"/>
        <v>0</v>
      </c>
      <c r="D1161" s="14" t="str">
        <f t="shared" si="92"/>
        <v>MOVES</v>
      </c>
      <c r="F1161" s="16">
        <f t="shared" si="93"/>
        <v>48119</v>
      </c>
      <c r="G1161" s="15" t="s">
        <v>3654</v>
      </c>
      <c r="H1161" s="14">
        <v>0</v>
      </c>
      <c r="I1161" s="16" t="b">
        <f t="shared" si="94"/>
        <v>1</v>
      </c>
      <c r="K1161" s="14">
        <v>22081</v>
      </c>
      <c r="L1161" s="14">
        <v>0</v>
      </c>
      <c r="M1161" s="16"/>
    </row>
    <row r="1162" spans="1:13" x14ac:dyDescent="0.3">
      <c r="A1162" s="26">
        <f t="shared" si="90"/>
        <v>22</v>
      </c>
      <c r="B1162" s="14">
        <v>22083</v>
      </c>
      <c r="C1162" s="14">
        <f t="shared" si="91"/>
        <v>0</v>
      </c>
      <c r="D1162" s="14" t="str">
        <f t="shared" si="92"/>
        <v>MOVES</v>
      </c>
      <c r="F1162" s="16">
        <f t="shared" si="93"/>
        <v>48121</v>
      </c>
      <c r="G1162" s="15" t="s">
        <v>3655</v>
      </c>
      <c r="H1162" s="14">
        <v>1</v>
      </c>
      <c r="I1162" s="16" t="b">
        <f t="shared" si="94"/>
        <v>1</v>
      </c>
      <c r="K1162" s="14">
        <v>22083</v>
      </c>
      <c r="L1162" s="14">
        <v>0</v>
      </c>
      <c r="M1162" s="16"/>
    </row>
    <row r="1163" spans="1:13" x14ac:dyDescent="0.3">
      <c r="A1163" s="26">
        <f t="shared" si="90"/>
        <v>22</v>
      </c>
      <c r="B1163" s="14">
        <v>22085</v>
      </c>
      <c r="C1163" s="14">
        <f t="shared" si="91"/>
        <v>0</v>
      </c>
      <c r="D1163" s="14" t="str">
        <f t="shared" si="92"/>
        <v>MOVES</v>
      </c>
      <c r="F1163" s="16">
        <f t="shared" si="93"/>
        <v>48123</v>
      </c>
      <c r="G1163" s="15" t="s">
        <v>3656</v>
      </c>
      <c r="H1163" s="14">
        <v>0</v>
      </c>
      <c r="I1163" s="16" t="b">
        <f t="shared" si="94"/>
        <v>1</v>
      </c>
      <c r="K1163" s="14">
        <v>22085</v>
      </c>
      <c r="L1163" s="14">
        <v>0</v>
      </c>
      <c r="M1163" s="16"/>
    </row>
    <row r="1164" spans="1:13" x14ac:dyDescent="0.3">
      <c r="A1164" s="26">
        <f t="shared" si="90"/>
        <v>22</v>
      </c>
      <c r="B1164" s="14">
        <v>22087</v>
      </c>
      <c r="C1164" s="14">
        <f t="shared" si="91"/>
        <v>0</v>
      </c>
      <c r="D1164" s="14" t="str">
        <f t="shared" si="92"/>
        <v>MOVES</v>
      </c>
      <c r="F1164" s="16">
        <f t="shared" si="93"/>
        <v>48125</v>
      </c>
      <c r="G1164" s="15" t="s">
        <v>3657</v>
      </c>
      <c r="H1164" s="14">
        <v>0</v>
      </c>
      <c r="I1164" s="16" t="b">
        <f t="shared" si="94"/>
        <v>1</v>
      </c>
      <c r="K1164" s="14">
        <v>22087</v>
      </c>
      <c r="L1164" s="14">
        <v>0</v>
      </c>
      <c r="M1164" s="16"/>
    </row>
    <row r="1165" spans="1:13" x14ac:dyDescent="0.3">
      <c r="A1165" s="26">
        <f t="shared" si="90"/>
        <v>22</v>
      </c>
      <c r="B1165" s="14">
        <v>22089</v>
      </c>
      <c r="C1165" s="14">
        <f t="shared" si="91"/>
        <v>0</v>
      </c>
      <c r="D1165" s="14" t="str">
        <f t="shared" si="92"/>
        <v>MOVES</v>
      </c>
      <c r="F1165" s="16">
        <f t="shared" si="93"/>
        <v>48127</v>
      </c>
      <c r="G1165" s="15" t="s">
        <v>3658</v>
      </c>
      <c r="H1165" s="14">
        <v>0</v>
      </c>
      <c r="I1165" s="16" t="b">
        <f t="shared" si="94"/>
        <v>1</v>
      </c>
      <c r="K1165" s="14">
        <v>22089</v>
      </c>
      <c r="L1165" s="14">
        <v>0</v>
      </c>
      <c r="M1165" s="16"/>
    </row>
    <row r="1166" spans="1:13" x14ac:dyDescent="0.3">
      <c r="A1166" s="26">
        <f t="shared" si="90"/>
        <v>22</v>
      </c>
      <c r="B1166" s="14">
        <v>22091</v>
      </c>
      <c r="C1166" s="14">
        <f t="shared" si="91"/>
        <v>0</v>
      </c>
      <c r="D1166" s="14" t="str">
        <f t="shared" si="92"/>
        <v>MOVES</v>
      </c>
      <c r="F1166" s="16">
        <f t="shared" si="93"/>
        <v>48129</v>
      </c>
      <c r="G1166" s="15" t="s">
        <v>3659</v>
      </c>
      <c r="H1166" s="14">
        <v>0</v>
      </c>
      <c r="I1166" s="16" t="b">
        <f t="shared" si="94"/>
        <v>1</v>
      </c>
      <c r="K1166" s="14">
        <v>22091</v>
      </c>
      <c r="L1166" s="14">
        <v>0</v>
      </c>
      <c r="M1166" s="16"/>
    </row>
    <row r="1167" spans="1:13" x14ac:dyDescent="0.3">
      <c r="A1167" s="26">
        <f t="shared" si="90"/>
        <v>22</v>
      </c>
      <c r="B1167" s="14">
        <v>22093</v>
      </c>
      <c r="C1167" s="14">
        <f t="shared" si="91"/>
        <v>0</v>
      </c>
      <c r="D1167" s="14" t="str">
        <f t="shared" si="92"/>
        <v>MOVES</v>
      </c>
      <c r="F1167" s="16">
        <f t="shared" si="93"/>
        <v>48131</v>
      </c>
      <c r="G1167" s="15" t="s">
        <v>3660</v>
      </c>
      <c r="H1167" s="14">
        <v>0</v>
      </c>
      <c r="I1167" s="16" t="b">
        <f t="shared" si="94"/>
        <v>1</v>
      </c>
      <c r="K1167" s="14">
        <v>22093</v>
      </c>
      <c r="L1167" s="14">
        <v>0</v>
      </c>
      <c r="M1167" s="16"/>
    </row>
    <row r="1168" spans="1:13" x14ac:dyDescent="0.3">
      <c r="A1168" s="26">
        <f t="shared" si="90"/>
        <v>22</v>
      </c>
      <c r="B1168" s="14">
        <v>22095</v>
      </c>
      <c r="C1168" s="14">
        <f t="shared" si="91"/>
        <v>0</v>
      </c>
      <c r="D1168" s="14" t="str">
        <f t="shared" si="92"/>
        <v>MOVES</v>
      </c>
      <c r="F1168" s="16">
        <f t="shared" si="93"/>
        <v>48133</v>
      </c>
      <c r="G1168" s="15" t="s">
        <v>3661</v>
      </c>
      <c r="H1168" s="14">
        <v>0</v>
      </c>
      <c r="I1168" s="16" t="b">
        <f t="shared" si="94"/>
        <v>1</v>
      </c>
      <c r="K1168" s="14">
        <v>22095</v>
      </c>
      <c r="L1168" s="14">
        <v>0</v>
      </c>
      <c r="M1168" s="16"/>
    </row>
    <row r="1169" spans="1:13" x14ac:dyDescent="0.3">
      <c r="A1169" s="26">
        <f t="shared" si="90"/>
        <v>22</v>
      </c>
      <c r="B1169" s="14">
        <v>22097</v>
      </c>
      <c r="C1169" s="14">
        <f t="shared" si="91"/>
        <v>0</v>
      </c>
      <c r="D1169" s="14" t="str">
        <f t="shared" si="92"/>
        <v>MOVES</v>
      </c>
      <c r="F1169" s="16">
        <f t="shared" si="93"/>
        <v>48135</v>
      </c>
      <c r="G1169" s="15" t="s">
        <v>3662</v>
      </c>
      <c r="H1169" s="14">
        <v>0</v>
      </c>
      <c r="I1169" s="16" t="b">
        <f t="shared" si="94"/>
        <v>1</v>
      </c>
      <c r="K1169" s="14">
        <v>22097</v>
      </c>
      <c r="L1169" s="14">
        <v>0</v>
      </c>
      <c r="M1169" s="16"/>
    </row>
    <row r="1170" spans="1:13" x14ac:dyDescent="0.3">
      <c r="A1170" s="26">
        <f t="shared" si="90"/>
        <v>22</v>
      </c>
      <c r="B1170" s="14">
        <v>22099</v>
      </c>
      <c r="C1170" s="14">
        <f t="shared" si="91"/>
        <v>0</v>
      </c>
      <c r="D1170" s="14" t="str">
        <f t="shared" si="92"/>
        <v>MOVES</v>
      </c>
      <c r="F1170" s="16">
        <f t="shared" si="93"/>
        <v>48137</v>
      </c>
      <c r="G1170" s="15" t="s">
        <v>3663</v>
      </c>
      <c r="H1170" s="14">
        <v>0</v>
      </c>
      <c r="I1170" s="16" t="b">
        <f t="shared" si="94"/>
        <v>1</v>
      </c>
      <c r="K1170" s="14">
        <v>22099</v>
      </c>
      <c r="L1170" s="14">
        <v>0</v>
      </c>
      <c r="M1170" s="16"/>
    </row>
    <row r="1171" spans="1:13" x14ac:dyDescent="0.3">
      <c r="A1171" s="26">
        <f t="shared" si="90"/>
        <v>22</v>
      </c>
      <c r="B1171" s="14">
        <v>22101</v>
      </c>
      <c r="C1171" s="14">
        <f t="shared" si="91"/>
        <v>0</v>
      </c>
      <c r="D1171" s="14" t="str">
        <f t="shared" si="92"/>
        <v>MOVES</v>
      </c>
      <c r="F1171" s="16">
        <f t="shared" si="93"/>
        <v>48139</v>
      </c>
      <c r="G1171" s="15" t="s">
        <v>3664</v>
      </c>
      <c r="H1171" s="14">
        <v>1</v>
      </c>
      <c r="I1171" s="16" t="b">
        <f t="shared" si="94"/>
        <v>1</v>
      </c>
      <c r="K1171" s="14">
        <v>22101</v>
      </c>
      <c r="L1171" s="14">
        <v>0</v>
      </c>
      <c r="M1171" s="16"/>
    </row>
    <row r="1172" spans="1:13" x14ac:dyDescent="0.3">
      <c r="A1172" s="26">
        <f t="shared" si="90"/>
        <v>22</v>
      </c>
      <c r="B1172" s="14">
        <v>22103</v>
      </c>
      <c r="C1172" s="14">
        <f t="shared" si="91"/>
        <v>0</v>
      </c>
      <c r="D1172" s="14" t="str">
        <f t="shared" si="92"/>
        <v>MOVES</v>
      </c>
      <c r="F1172" s="16">
        <f t="shared" si="93"/>
        <v>48141</v>
      </c>
      <c r="G1172" s="15" t="s">
        <v>3665</v>
      </c>
      <c r="H1172" s="14">
        <v>1</v>
      </c>
      <c r="I1172" s="16" t="b">
        <f t="shared" si="94"/>
        <v>1</v>
      </c>
      <c r="K1172" s="14">
        <v>22103</v>
      </c>
      <c r="L1172" s="14">
        <v>0</v>
      </c>
      <c r="M1172" s="16"/>
    </row>
    <row r="1173" spans="1:13" x14ac:dyDescent="0.3">
      <c r="A1173" s="26">
        <f t="shared" si="90"/>
        <v>22</v>
      </c>
      <c r="B1173" s="14">
        <v>22105</v>
      </c>
      <c r="C1173" s="14">
        <f t="shared" si="91"/>
        <v>0</v>
      </c>
      <c r="D1173" s="14" t="str">
        <f t="shared" si="92"/>
        <v>MOVES</v>
      </c>
      <c r="F1173" s="16">
        <f t="shared" si="93"/>
        <v>48143</v>
      </c>
      <c r="G1173" s="15" t="s">
        <v>3666</v>
      </c>
      <c r="H1173" s="14">
        <v>0</v>
      </c>
      <c r="I1173" s="16" t="b">
        <f t="shared" si="94"/>
        <v>1</v>
      </c>
      <c r="K1173" s="14">
        <v>22105</v>
      </c>
      <c r="L1173" s="14">
        <v>0</v>
      </c>
      <c r="M1173" s="16"/>
    </row>
    <row r="1174" spans="1:13" x14ac:dyDescent="0.3">
      <c r="A1174" s="26">
        <f t="shared" si="90"/>
        <v>22</v>
      </c>
      <c r="B1174" s="14">
        <v>22107</v>
      </c>
      <c r="C1174" s="14">
        <f t="shared" si="91"/>
        <v>0</v>
      </c>
      <c r="D1174" s="14" t="str">
        <f t="shared" si="92"/>
        <v>MOVES</v>
      </c>
      <c r="F1174" s="16">
        <f t="shared" si="93"/>
        <v>48145</v>
      </c>
      <c r="G1174" s="15" t="s">
        <v>3667</v>
      </c>
      <c r="H1174" s="14">
        <v>0</v>
      </c>
      <c r="I1174" s="16" t="b">
        <f t="shared" si="94"/>
        <v>1</v>
      </c>
      <c r="K1174" s="14">
        <v>22107</v>
      </c>
      <c r="L1174" s="14">
        <v>0</v>
      </c>
      <c r="M1174" s="16"/>
    </row>
    <row r="1175" spans="1:13" x14ac:dyDescent="0.3">
      <c r="A1175" s="26">
        <f t="shared" si="90"/>
        <v>22</v>
      </c>
      <c r="B1175" s="14">
        <v>22109</v>
      </c>
      <c r="C1175" s="14">
        <f t="shared" si="91"/>
        <v>0</v>
      </c>
      <c r="D1175" s="14" t="str">
        <f t="shared" si="92"/>
        <v>MOVES</v>
      </c>
      <c r="F1175" s="16">
        <f t="shared" si="93"/>
        <v>48147</v>
      </c>
      <c r="G1175" s="15" t="s">
        <v>3668</v>
      </c>
      <c r="H1175" s="14">
        <v>0</v>
      </c>
      <c r="I1175" s="16" t="b">
        <f t="shared" si="94"/>
        <v>1</v>
      </c>
      <c r="K1175" s="14">
        <v>22109</v>
      </c>
      <c r="L1175" s="14">
        <v>0</v>
      </c>
      <c r="M1175" s="16"/>
    </row>
    <row r="1176" spans="1:13" x14ac:dyDescent="0.3">
      <c r="A1176" s="26">
        <f t="shared" si="90"/>
        <v>22</v>
      </c>
      <c r="B1176" s="14">
        <v>22111</v>
      </c>
      <c r="C1176" s="14">
        <f t="shared" si="91"/>
        <v>0</v>
      </c>
      <c r="D1176" s="14" t="str">
        <f t="shared" si="92"/>
        <v>MOVES</v>
      </c>
      <c r="F1176" s="16">
        <f t="shared" si="93"/>
        <v>48149</v>
      </c>
      <c r="G1176" s="15" t="s">
        <v>3669</v>
      </c>
      <c r="H1176" s="14">
        <v>0</v>
      </c>
      <c r="I1176" s="16" t="b">
        <f t="shared" si="94"/>
        <v>1</v>
      </c>
      <c r="K1176" s="14">
        <v>22111</v>
      </c>
      <c r="L1176" s="14">
        <v>0</v>
      </c>
      <c r="M1176" s="16"/>
    </row>
    <row r="1177" spans="1:13" x14ac:dyDescent="0.3">
      <c r="A1177" s="26">
        <f t="shared" si="90"/>
        <v>22</v>
      </c>
      <c r="B1177" s="14">
        <v>22113</v>
      </c>
      <c r="C1177" s="14">
        <f t="shared" si="91"/>
        <v>0</v>
      </c>
      <c r="D1177" s="14" t="str">
        <f t="shared" si="92"/>
        <v>MOVES</v>
      </c>
      <c r="F1177" s="16">
        <f t="shared" si="93"/>
        <v>48151</v>
      </c>
      <c r="G1177" s="15" t="s">
        <v>3670</v>
      </c>
      <c r="H1177" s="14">
        <v>0</v>
      </c>
      <c r="I1177" s="16" t="b">
        <f t="shared" si="94"/>
        <v>1</v>
      </c>
      <c r="K1177" s="14">
        <v>22113</v>
      </c>
      <c r="L1177" s="14">
        <v>0</v>
      </c>
      <c r="M1177" s="16"/>
    </row>
    <row r="1178" spans="1:13" x14ac:dyDescent="0.3">
      <c r="A1178" s="26">
        <f t="shared" si="90"/>
        <v>22</v>
      </c>
      <c r="B1178" s="14">
        <v>22115</v>
      </c>
      <c r="C1178" s="14">
        <f t="shared" si="91"/>
        <v>0</v>
      </c>
      <c r="D1178" s="14" t="str">
        <f t="shared" si="92"/>
        <v>MOVES</v>
      </c>
      <c r="F1178" s="16">
        <f t="shared" si="93"/>
        <v>48153</v>
      </c>
      <c r="G1178" s="15" t="s">
        <v>3671</v>
      </c>
      <c r="H1178" s="14">
        <v>0</v>
      </c>
      <c r="I1178" s="16" t="b">
        <f t="shared" si="94"/>
        <v>1</v>
      </c>
      <c r="K1178" s="14">
        <v>22115</v>
      </c>
      <c r="L1178" s="14">
        <v>0</v>
      </c>
      <c r="M1178" s="16"/>
    </row>
    <row r="1179" spans="1:13" x14ac:dyDescent="0.3">
      <c r="A1179" s="26">
        <f t="shared" si="90"/>
        <v>22</v>
      </c>
      <c r="B1179" s="14">
        <v>22117</v>
      </c>
      <c r="C1179" s="14">
        <f t="shared" si="91"/>
        <v>0</v>
      </c>
      <c r="D1179" s="14" t="str">
        <f t="shared" si="92"/>
        <v>MOVES</v>
      </c>
      <c r="F1179" s="16">
        <f t="shared" si="93"/>
        <v>48155</v>
      </c>
      <c r="G1179" s="15" t="s">
        <v>3672</v>
      </c>
      <c r="H1179" s="14">
        <v>0</v>
      </c>
      <c r="I1179" s="16" t="b">
        <f t="shared" si="94"/>
        <v>1</v>
      </c>
      <c r="K1179" s="14">
        <v>22117</v>
      </c>
      <c r="L1179" s="14">
        <v>0</v>
      </c>
      <c r="M1179" s="16"/>
    </row>
    <row r="1180" spans="1:13" x14ac:dyDescent="0.3">
      <c r="A1180" s="26">
        <f t="shared" si="90"/>
        <v>22</v>
      </c>
      <c r="B1180" s="14">
        <v>22119</v>
      </c>
      <c r="C1180" s="14">
        <f t="shared" si="91"/>
        <v>0</v>
      </c>
      <c r="D1180" s="14" t="str">
        <f t="shared" si="92"/>
        <v>MOVES</v>
      </c>
      <c r="F1180" s="16">
        <f t="shared" si="93"/>
        <v>48157</v>
      </c>
      <c r="G1180" s="15" t="s">
        <v>3673</v>
      </c>
      <c r="H1180" s="14">
        <v>1</v>
      </c>
      <c r="I1180" s="16" t="b">
        <f t="shared" si="94"/>
        <v>1</v>
      </c>
      <c r="K1180" s="14">
        <v>22119</v>
      </c>
      <c r="L1180" s="14">
        <v>0</v>
      </c>
      <c r="M1180" s="16"/>
    </row>
    <row r="1181" spans="1:13" x14ac:dyDescent="0.3">
      <c r="A1181" s="26">
        <f t="shared" si="90"/>
        <v>22</v>
      </c>
      <c r="B1181" s="14">
        <v>22121</v>
      </c>
      <c r="C1181" s="14">
        <f t="shared" si="91"/>
        <v>1</v>
      </c>
      <c r="D1181" s="14" t="str">
        <f t="shared" si="92"/>
        <v>MOVES</v>
      </c>
      <c r="F1181" s="16">
        <f t="shared" si="93"/>
        <v>48159</v>
      </c>
      <c r="G1181" s="15" t="s">
        <v>3674</v>
      </c>
      <c r="H1181" s="14">
        <v>0</v>
      </c>
      <c r="I1181" s="16" t="b">
        <f t="shared" si="94"/>
        <v>1</v>
      </c>
      <c r="K1181" s="14">
        <v>22121</v>
      </c>
      <c r="L1181" s="14">
        <v>1</v>
      </c>
      <c r="M1181" s="16"/>
    </row>
    <row r="1182" spans="1:13" x14ac:dyDescent="0.3">
      <c r="A1182" s="26">
        <f t="shared" si="90"/>
        <v>22</v>
      </c>
      <c r="B1182" s="14">
        <v>22123</v>
      </c>
      <c r="C1182" s="14">
        <f t="shared" si="91"/>
        <v>0</v>
      </c>
      <c r="D1182" s="14" t="str">
        <f t="shared" si="92"/>
        <v>MOVES</v>
      </c>
      <c r="F1182" s="16">
        <f t="shared" si="93"/>
        <v>48161</v>
      </c>
      <c r="G1182" s="15" t="s">
        <v>3675</v>
      </c>
      <c r="H1182" s="14">
        <v>0</v>
      </c>
      <c r="I1182" s="16" t="b">
        <f t="shared" si="94"/>
        <v>1</v>
      </c>
      <c r="K1182" s="14">
        <v>22123</v>
      </c>
      <c r="L1182" s="14">
        <v>0</v>
      </c>
      <c r="M1182" s="16"/>
    </row>
    <row r="1183" spans="1:13" x14ac:dyDescent="0.3">
      <c r="A1183" s="26">
        <f t="shared" si="90"/>
        <v>22</v>
      </c>
      <c r="B1183" s="14">
        <v>22125</v>
      </c>
      <c r="C1183" s="14">
        <f t="shared" si="91"/>
        <v>0</v>
      </c>
      <c r="D1183" s="14" t="str">
        <f t="shared" si="92"/>
        <v>MOVES</v>
      </c>
      <c r="F1183" s="16">
        <f t="shared" si="93"/>
        <v>48163</v>
      </c>
      <c r="G1183" s="15" t="s">
        <v>3676</v>
      </c>
      <c r="H1183" s="14">
        <v>0</v>
      </c>
      <c r="I1183" s="16" t="b">
        <f t="shared" si="94"/>
        <v>1</v>
      </c>
      <c r="K1183" s="14">
        <v>22125</v>
      </c>
      <c r="L1183" s="14">
        <v>0</v>
      </c>
      <c r="M1183" s="16"/>
    </row>
    <row r="1184" spans="1:13" x14ac:dyDescent="0.3">
      <c r="A1184" s="26">
        <f t="shared" si="90"/>
        <v>22</v>
      </c>
      <c r="B1184" s="14">
        <v>22127</v>
      </c>
      <c r="C1184" s="14">
        <f t="shared" si="91"/>
        <v>0</v>
      </c>
      <c r="D1184" s="14" t="str">
        <f t="shared" si="92"/>
        <v>MOVES</v>
      </c>
      <c r="F1184" s="16">
        <f t="shared" si="93"/>
        <v>48165</v>
      </c>
      <c r="G1184" s="15" t="s">
        <v>3677</v>
      </c>
      <c r="H1184" s="14">
        <v>0</v>
      </c>
      <c r="I1184" s="16" t="b">
        <f t="shared" si="94"/>
        <v>1</v>
      </c>
      <c r="K1184" s="14">
        <v>22127</v>
      </c>
      <c r="L1184" s="14">
        <v>0</v>
      </c>
      <c r="M1184" s="16"/>
    </row>
    <row r="1185" spans="1:13" x14ac:dyDescent="0.3">
      <c r="A1185" s="26">
        <f t="shared" si="90"/>
        <v>23</v>
      </c>
      <c r="B1185" s="14">
        <v>23001</v>
      </c>
      <c r="C1185" s="14">
        <f t="shared" si="91"/>
        <v>0</v>
      </c>
      <c r="D1185" s="14" t="str">
        <f t="shared" si="92"/>
        <v>Submittal</v>
      </c>
      <c r="F1185" s="16">
        <f t="shared" si="93"/>
        <v>48167</v>
      </c>
      <c r="G1185" s="15" t="s">
        <v>3678</v>
      </c>
      <c r="H1185" s="14">
        <v>1</v>
      </c>
      <c r="I1185" s="16" t="b">
        <f t="shared" si="94"/>
        <v>1</v>
      </c>
      <c r="K1185" s="14">
        <v>23001</v>
      </c>
      <c r="L1185" s="14">
        <v>0</v>
      </c>
      <c r="M1185" s="16"/>
    </row>
    <row r="1186" spans="1:13" x14ac:dyDescent="0.3">
      <c r="A1186" s="26">
        <f t="shared" si="90"/>
        <v>23</v>
      </c>
      <c r="B1186" s="14">
        <v>23003</v>
      </c>
      <c r="C1186" s="14">
        <f t="shared" si="91"/>
        <v>0</v>
      </c>
      <c r="D1186" s="14" t="str">
        <f t="shared" si="92"/>
        <v>Submittal</v>
      </c>
      <c r="F1186" s="16">
        <f t="shared" si="93"/>
        <v>48169</v>
      </c>
      <c r="G1186" s="15" t="s">
        <v>3679</v>
      </c>
      <c r="H1186" s="14">
        <v>0</v>
      </c>
      <c r="I1186" s="16" t="b">
        <f t="shared" si="94"/>
        <v>1</v>
      </c>
      <c r="K1186" s="14">
        <v>23003</v>
      </c>
      <c r="L1186" s="14">
        <v>0</v>
      </c>
      <c r="M1186" s="16"/>
    </row>
    <row r="1187" spans="1:13" x14ac:dyDescent="0.3">
      <c r="A1187" s="26">
        <f t="shared" si="90"/>
        <v>23</v>
      </c>
      <c r="B1187" s="14">
        <v>23005</v>
      </c>
      <c r="C1187" s="14">
        <f t="shared" si="91"/>
        <v>1</v>
      </c>
      <c r="D1187" s="14" t="str">
        <f t="shared" si="92"/>
        <v>Submittal</v>
      </c>
      <c r="F1187" s="16">
        <f t="shared" si="93"/>
        <v>48171</v>
      </c>
      <c r="G1187" s="15" t="s">
        <v>3680</v>
      </c>
      <c r="H1187" s="14">
        <v>0</v>
      </c>
      <c r="I1187" s="16" t="b">
        <f t="shared" si="94"/>
        <v>1</v>
      </c>
      <c r="K1187" s="14">
        <v>23005</v>
      </c>
      <c r="L1187" s="14">
        <v>1</v>
      </c>
      <c r="M1187" s="16"/>
    </row>
    <row r="1188" spans="1:13" x14ac:dyDescent="0.3">
      <c r="A1188" s="26">
        <f t="shared" si="90"/>
        <v>23</v>
      </c>
      <c r="B1188" s="14">
        <v>23007</v>
      </c>
      <c r="C1188" s="14">
        <f t="shared" si="91"/>
        <v>0</v>
      </c>
      <c r="D1188" s="14" t="str">
        <f t="shared" si="92"/>
        <v>Submittal</v>
      </c>
      <c r="F1188" s="16">
        <f t="shared" si="93"/>
        <v>48173</v>
      </c>
      <c r="G1188" s="15" t="s">
        <v>3681</v>
      </c>
      <c r="H1188" s="14">
        <v>0</v>
      </c>
      <c r="I1188" s="16" t="b">
        <f t="shared" si="94"/>
        <v>1</v>
      </c>
      <c r="K1188" s="14">
        <v>23007</v>
      </c>
      <c r="L1188" s="14">
        <v>0</v>
      </c>
      <c r="M1188" s="16"/>
    </row>
    <row r="1189" spans="1:13" x14ac:dyDescent="0.3">
      <c r="A1189" s="26">
        <f t="shared" si="90"/>
        <v>23</v>
      </c>
      <c r="B1189" s="14">
        <v>23009</v>
      </c>
      <c r="C1189" s="14">
        <f t="shared" si="91"/>
        <v>0</v>
      </c>
      <c r="D1189" s="14" t="str">
        <f t="shared" si="92"/>
        <v>Submittal</v>
      </c>
      <c r="F1189" s="16">
        <f t="shared" si="93"/>
        <v>48175</v>
      </c>
      <c r="G1189" s="15" t="s">
        <v>3682</v>
      </c>
      <c r="H1189" s="14">
        <v>0</v>
      </c>
      <c r="I1189" s="16" t="b">
        <f t="shared" si="94"/>
        <v>1</v>
      </c>
      <c r="K1189" s="14">
        <v>23009</v>
      </c>
      <c r="L1189" s="14">
        <v>0</v>
      </c>
      <c r="M1189" s="16"/>
    </row>
    <row r="1190" spans="1:13" x14ac:dyDescent="0.3">
      <c r="A1190" s="26">
        <f t="shared" si="90"/>
        <v>23</v>
      </c>
      <c r="B1190" s="14">
        <v>23011</v>
      </c>
      <c r="C1190" s="14">
        <f t="shared" si="91"/>
        <v>0</v>
      </c>
      <c r="D1190" s="14" t="str">
        <f t="shared" si="92"/>
        <v>Submittal</v>
      </c>
      <c r="F1190" s="16">
        <f t="shared" si="93"/>
        <v>48177</v>
      </c>
      <c r="G1190" s="15" t="s">
        <v>3683</v>
      </c>
      <c r="H1190" s="14">
        <v>0</v>
      </c>
      <c r="I1190" s="16" t="b">
        <f t="shared" si="94"/>
        <v>1</v>
      </c>
      <c r="K1190" s="14">
        <v>23011</v>
      </c>
      <c r="L1190" s="14">
        <v>0</v>
      </c>
      <c r="M1190" s="16"/>
    </row>
    <row r="1191" spans="1:13" x14ac:dyDescent="0.3">
      <c r="A1191" s="26">
        <f t="shared" si="90"/>
        <v>23</v>
      </c>
      <c r="B1191" s="14">
        <v>23013</v>
      </c>
      <c r="C1191" s="14">
        <f t="shared" si="91"/>
        <v>0</v>
      </c>
      <c r="D1191" s="14" t="str">
        <f t="shared" si="92"/>
        <v>Submittal</v>
      </c>
      <c r="F1191" s="16">
        <f t="shared" si="93"/>
        <v>48179</v>
      </c>
      <c r="G1191" s="15" t="s">
        <v>3684</v>
      </c>
      <c r="H1191" s="14">
        <v>0</v>
      </c>
      <c r="I1191" s="16" t="b">
        <f t="shared" si="94"/>
        <v>1</v>
      </c>
      <c r="K1191" s="14">
        <v>23013</v>
      </c>
      <c r="L1191" s="14">
        <v>0</v>
      </c>
      <c r="M1191" s="16"/>
    </row>
    <row r="1192" spans="1:13" x14ac:dyDescent="0.3">
      <c r="A1192" s="26">
        <f t="shared" si="90"/>
        <v>23</v>
      </c>
      <c r="B1192" s="14">
        <v>23015</v>
      </c>
      <c r="C1192" s="14">
        <f t="shared" si="91"/>
        <v>0</v>
      </c>
      <c r="D1192" s="14" t="str">
        <f t="shared" si="92"/>
        <v>Submittal</v>
      </c>
      <c r="F1192" s="16">
        <f t="shared" si="93"/>
        <v>48181</v>
      </c>
      <c r="G1192" s="15" t="s">
        <v>3685</v>
      </c>
      <c r="H1192" s="14">
        <v>0</v>
      </c>
      <c r="I1192" s="16" t="b">
        <f t="shared" si="94"/>
        <v>1</v>
      </c>
      <c r="K1192" s="14">
        <v>23015</v>
      </c>
      <c r="L1192" s="14">
        <v>0</v>
      </c>
      <c r="M1192" s="16"/>
    </row>
    <row r="1193" spans="1:13" x14ac:dyDescent="0.3">
      <c r="A1193" s="26">
        <f t="shared" si="90"/>
        <v>23</v>
      </c>
      <c r="B1193" s="14">
        <v>23017</v>
      </c>
      <c r="C1193" s="14">
        <f t="shared" si="91"/>
        <v>0</v>
      </c>
      <c r="D1193" s="14" t="str">
        <f t="shared" si="92"/>
        <v>Submittal</v>
      </c>
      <c r="F1193" s="16">
        <f t="shared" si="93"/>
        <v>48183</v>
      </c>
      <c r="G1193" s="15" t="s">
        <v>3686</v>
      </c>
      <c r="H1193" s="14">
        <v>0</v>
      </c>
      <c r="I1193" s="16" t="b">
        <f t="shared" si="94"/>
        <v>1</v>
      </c>
      <c r="K1193" s="14">
        <v>23017</v>
      </c>
      <c r="L1193" s="14">
        <v>0</v>
      </c>
      <c r="M1193" s="16"/>
    </row>
    <row r="1194" spans="1:13" x14ac:dyDescent="0.3">
      <c r="A1194" s="26">
        <f t="shared" si="90"/>
        <v>23</v>
      </c>
      <c r="B1194" s="14">
        <v>23019</v>
      </c>
      <c r="C1194" s="14">
        <f t="shared" si="91"/>
        <v>0</v>
      </c>
      <c r="D1194" s="14" t="str">
        <f t="shared" si="92"/>
        <v>Submittal</v>
      </c>
      <c r="F1194" s="16">
        <f t="shared" si="93"/>
        <v>48185</v>
      </c>
      <c r="G1194" s="15" t="s">
        <v>3687</v>
      </c>
      <c r="H1194" s="14">
        <v>0</v>
      </c>
      <c r="I1194" s="16" t="b">
        <f t="shared" si="94"/>
        <v>1</v>
      </c>
      <c r="K1194" s="14">
        <v>23019</v>
      </c>
      <c r="L1194" s="14">
        <v>0</v>
      </c>
      <c r="M1194" s="16"/>
    </row>
    <row r="1195" spans="1:13" x14ac:dyDescent="0.3">
      <c r="A1195" s="26">
        <f t="shared" si="90"/>
        <v>23</v>
      </c>
      <c r="B1195" s="14">
        <v>23021</v>
      </c>
      <c r="C1195" s="14">
        <f t="shared" si="91"/>
        <v>0</v>
      </c>
      <c r="D1195" s="14" t="str">
        <f t="shared" si="92"/>
        <v>Submittal</v>
      </c>
      <c r="F1195" s="16">
        <f t="shared" si="93"/>
        <v>48187</v>
      </c>
      <c r="G1195" s="15" t="s">
        <v>3688</v>
      </c>
      <c r="H1195" s="14">
        <v>0</v>
      </c>
      <c r="I1195" s="16" t="b">
        <f t="shared" si="94"/>
        <v>1</v>
      </c>
      <c r="K1195" s="14">
        <v>23021</v>
      </c>
      <c r="L1195" s="14">
        <v>0</v>
      </c>
      <c r="M1195" s="16"/>
    </row>
    <row r="1196" spans="1:13" x14ac:dyDescent="0.3">
      <c r="A1196" s="26">
        <f t="shared" si="90"/>
        <v>23</v>
      </c>
      <c r="B1196" s="14">
        <v>23023</v>
      </c>
      <c r="C1196" s="14">
        <f t="shared" si="91"/>
        <v>0</v>
      </c>
      <c r="D1196" s="14" t="str">
        <f t="shared" si="92"/>
        <v>Submittal</v>
      </c>
      <c r="F1196" s="16">
        <f t="shared" si="93"/>
        <v>48189</v>
      </c>
      <c r="G1196" s="15" t="s">
        <v>3689</v>
      </c>
      <c r="H1196" s="14">
        <v>0</v>
      </c>
      <c r="I1196" s="16" t="b">
        <f t="shared" si="94"/>
        <v>1</v>
      </c>
      <c r="K1196" s="14">
        <v>23023</v>
      </c>
      <c r="L1196" s="14">
        <v>0</v>
      </c>
      <c r="M1196" s="16"/>
    </row>
    <row r="1197" spans="1:13" x14ac:dyDescent="0.3">
      <c r="A1197" s="26">
        <f t="shared" si="90"/>
        <v>23</v>
      </c>
      <c r="B1197" s="14">
        <v>23025</v>
      </c>
      <c r="C1197" s="14">
        <f t="shared" si="91"/>
        <v>0</v>
      </c>
      <c r="D1197" s="14" t="str">
        <f t="shared" si="92"/>
        <v>Submittal</v>
      </c>
      <c r="F1197" s="16">
        <f t="shared" si="93"/>
        <v>48191</v>
      </c>
      <c r="G1197" s="15" t="s">
        <v>3690</v>
      </c>
      <c r="H1197" s="14">
        <v>0</v>
      </c>
      <c r="I1197" s="16" t="b">
        <f t="shared" si="94"/>
        <v>1</v>
      </c>
      <c r="K1197" s="14">
        <v>23025</v>
      </c>
      <c r="L1197" s="14">
        <v>0</v>
      </c>
      <c r="M1197" s="16"/>
    </row>
    <row r="1198" spans="1:13" x14ac:dyDescent="0.3">
      <c r="A1198" s="26">
        <f t="shared" si="90"/>
        <v>23</v>
      </c>
      <c r="B1198" s="14">
        <v>23027</v>
      </c>
      <c r="C1198" s="14">
        <f t="shared" si="91"/>
        <v>0</v>
      </c>
      <c r="D1198" s="14" t="str">
        <f t="shared" si="92"/>
        <v>Submittal</v>
      </c>
      <c r="F1198" s="16">
        <f t="shared" si="93"/>
        <v>48193</v>
      </c>
      <c r="G1198" s="15" t="s">
        <v>3691</v>
      </c>
      <c r="H1198" s="14">
        <v>0</v>
      </c>
      <c r="I1198" s="16" t="b">
        <f t="shared" si="94"/>
        <v>1</v>
      </c>
      <c r="K1198" s="14">
        <v>23027</v>
      </c>
      <c r="L1198" s="14">
        <v>0</v>
      </c>
      <c r="M1198" s="16"/>
    </row>
    <row r="1199" spans="1:13" x14ac:dyDescent="0.3">
      <c r="A1199" s="26">
        <f t="shared" si="90"/>
        <v>23</v>
      </c>
      <c r="B1199" s="14">
        <v>23029</v>
      </c>
      <c r="C1199" s="14">
        <f t="shared" si="91"/>
        <v>0</v>
      </c>
      <c r="D1199" s="14" t="str">
        <f t="shared" si="92"/>
        <v>Submittal</v>
      </c>
      <c r="F1199" s="16">
        <f t="shared" si="93"/>
        <v>48195</v>
      </c>
      <c r="G1199" s="15" t="s">
        <v>3692</v>
      </c>
      <c r="H1199" s="14">
        <v>0</v>
      </c>
      <c r="I1199" s="16" t="b">
        <f t="shared" si="94"/>
        <v>1</v>
      </c>
      <c r="K1199" s="14">
        <v>23029</v>
      </c>
      <c r="L1199" s="14">
        <v>0</v>
      </c>
      <c r="M1199" s="16"/>
    </row>
    <row r="1200" spans="1:13" x14ac:dyDescent="0.3">
      <c r="A1200" s="26">
        <f t="shared" si="90"/>
        <v>23</v>
      </c>
      <c r="B1200" s="14">
        <v>23031</v>
      </c>
      <c r="C1200" s="14">
        <f t="shared" si="91"/>
        <v>0</v>
      </c>
      <c r="D1200" s="14" t="str">
        <f t="shared" si="92"/>
        <v>Submittal</v>
      </c>
      <c r="F1200" s="16">
        <f t="shared" si="93"/>
        <v>48197</v>
      </c>
      <c r="G1200" s="15" t="s">
        <v>3693</v>
      </c>
      <c r="H1200" s="14">
        <v>0</v>
      </c>
      <c r="I1200" s="16" t="b">
        <f t="shared" si="94"/>
        <v>1</v>
      </c>
      <c r="K1200" s="14">
        <v>23031</v>
      </c>
      <c r="L1200" s="14">
        <v>0</v>
      </c>
      <c r="M1200" s="16"/>
    </row>
    <row r="1201" spans="1:13" x14ac:dyDescent="0.3">
      <c r="A1201" s="26">
        <f t="shared" si="90"/>
        <v>24</v>
      </c>
      <c r="B1201" s="14">
        <v>24001</v>
      </c>
      <c r="C1201" s="14">
        <f t="shared" si="91"/>
        <v>0</v>
      </c>
      <c r="D1201" s="14" t="str">
        <f t="shared" si="92"/>
        <v>Submittal</v>
      </c>
      <c r="F1201" s="16">
        <f t="shared" si="93"/>
        <v>48199</v>
      </c>
      <c r="G1201" s="15" t="s">
        <v>3694</v>
      </c>
      <c r="H1201" s="14">
        <v>0</v>
      </c>
      <c r="I1201" s="16" t="b">
        <f t="shared" si="94"/>
        <v>1</v>
      </c>
      <c r="K1201" s="14">
        <v>24001</v>
      </c>
      <c r="L1201" s="14">
        <v>0</v>
      </c>
      <c r="M1201" s="16"/>
    </row>
    <row r="1202" spans="1:13" x14ac:dyDescent="0.3">
      <c r="A1202" s="26">
        <f t="shared" si="90"/>
        <v>24</v>
      </c>
      <c r="B1202" s="14">
        <v>24003</v>
      </c>
      <c r="C1202" s="14">
        <f t="shared" si="91"/>
        <v>1</v>
      </c>
      <c r="D1202" s="14" t="str">
        <f t="shared" si="92"/>
        <v>Submittal</v>
      </c>
      <c r="F1202" s="16">
        <f t="shared" si="93"/>
        <v>48201</v>
      </c>
      <c r="G1202" s="15" t="s">
        <v>3695</v>
      </c>
      <c r="H1202" s="14">
        <v>1</v>
      </c>
      <c r="I1202" s="16" t="b">
        <f t="shared" si="94"/>
        <v>1</v>
      </c>
      <c r="K1202" s="14">
        <v>24003</v>
      </c>
      <c r="L1202" s="14">
        <v>1</v>
      </c>
      <c r="M1202" s="16"/>
    </row>
    <row r="1203" spans="1:13" x14ac:dyDescent="0.3">
      <c r="A1203" s="26">
        <f t="shared" si="90"/>
        <v>24</v>
      </c>
      <c r="B1203" s="14">
        <v>24005</v>
      </c>
      <c r="C1203" s="14">
        <f t="shared" si="91"/>
        <v>1</v>
      </c>
      <c r="D1203" s="14" t="str">
        <f t="shared" si="92"/>
        <v>Submittal</v>
      </c>
      <c r="F1203" s="16">
        <f t="shared" si="93"/>
        <v>48203</v>
      </c>
      <c r="G1203" s="15" t="s">
        <v>3696</v>
      </c>
      <c r="H1203" s="14">
        <v>0</v>
      </c>
      <c r="I1203" s="16" t="b">
        <f t="shared" si="94"/>
        <v>1</v>
      </c>
      <c r="K1203" s="14">
        <v>24005</v>
      </c>
      <c r="L1203" s="14">
        <v>1</v>
      </c>
      <c r="M1203" s="16"/>
    </row>
    <row r="1204" spans="1:13" x14ac:dyDescent="0.3">
      <c r="A1204" s="26">
        <f t="shared" si="90"/>
        <v>24</v>
      </c>
      <c r="B1204" s="14">
        <v>24009</v>
      </c>
      <c r="C1204" s="14">
        <f t="shared" si="91"/>
        <v>1</v>
      </c>
      <c r="D1204" s="14" t="str">
        <f t="shared" si="92"/>
        <v>Submittal</v>
      </c>
      <c r="F1204" s="16">
        <f t="shared" si="93"/>
        <v>48205</v>
      </c>
      <c r="G1204" s="15" t="s">
        <v>3697</v>
      </c>
      <c r="H1204" s="14">
        <v>0</v>
      </c>
      <c r="I1204" s="16" t="b">
        <f t="shared" si="94"/>
        <v>1</v>
      </c>
      <c r="K1204" s="14">
        <v>24009</v>
      </c>
      <c r="L1204" s="14">
        <v>1</v>
      </c>
      <c r="M1204" s="16"/>
    </row>
    <row r="1205" spans="1:13" x14ac:dyDescent="0.3">
      <c r="A1205" s="26">
        <f t="shared" si="90"/>
        <v>24</v>
      </c>
      <c r="B1205" s="14">
        <v>24011</v>
      </c>
      <c r="C1205" s="14">
        <f t="shared" si="91"/>
        <v>0</v>
      </c>
      <c r="D1205" s="14" t="str">
        <f t="shared" si="92"/>
        <v>Submittal</v>
      </c>
      <c r="F1205" s="16">
        <f t="shared" si="93"/>
        <v>48207</v>
      </c>
      <c r="G1205" s="15" t="s">
        <v>3698</v>
      </c>
      <c r="H1205" s="14">
        <v>0</v>
      </c>
      <c r="I1205" s="16" t="b">
        <f t="shared" si="94"/>
        <v>1</v>
      </c>
      <c r="K1205" s="14">
        <v>24011</v>
      </c>
      <c r="L1205" s="14">
        <v>0</v>
      </c>
      <c r="M1205" s="16"/>
    </row>
    <row r="1206" spans="1:13" x14ac:dyDescent="0.3">
      <c r="A1206" s="26">
        <f t="shared" si="90"/>
        <v>24</v>
      </c>
      <c r="B1206" s="14">
        <v>24013</v>
      </c>
      <c r="C1206" s="14">
        <f t="shared" si="91"/>
        <v>1</v>
      </c>
      <c r="D1206" s="14" t="str">
        <f t="shared" si="92"/>
        <v>Submittal</v>
      </c>
      <c r="F1206" s="16">
        <f t="shared" si="93"/>
        <v>48209</v>
      </c>
      <c r="G1206" s="15" t="s">
        <v>3699</v>
      </c>
      <c r="H1206" s="14">
        <v>0</v>
      </c>
      <c r="I1206" s="16" t="b">
        <f t="shared" si="94"/>
        <v>1</v>
      </c>
      <c r="K1206" s="14">
        <v>24013</v>
      </c>
      <c r="L1206" s="14">
        <v>1</v>
      </c>
      <c r="M1206" s="16"/>
    </row>
    <row r="1207" spans="1:13" x14ac:dyDescent="0.3">
      <c r="A1207" s="26">
        <f t="shared" si="90"/>
        <v>24</v>
      </c>
      <c r="B1207" s="14">
        <v>24015</v>
      </c>
      <c r="C1207" s="14">
        <f t="shared" si="91"/>
        <v>1</v>
      </c>
      <c r="D1207" s="14" t="str">
        <f t="shared" si="92"/>
        <v>Submittal</v>
      </c>
      <c r="F1207" s="16">
        <f t="shared" si="93"/>
        <v>48211</v>
      </c>
      <c r="G1207" s="15" t="s">
        <v>3700</v>
      </c>
      <c r="H1207" s="14">
        <v>0</v>
      </c>
      <c r="I1207" s="16" t="b">
        <f t="shared" si="94"/>
        <v>1</v>
      </c>
      <c r="K1207" s="14">
        <v>24015</v>
      </c>
      <c r="L1207" s="14">
        <v>1</v>
      </c>
      <c r="M1207" s="16"/>
    </row>
    <row r="1208" spans="1:13" x14ac:dyDescent="0.3">
      <c r="A1208" s="26">
        <f t="shared" si="90"/>
        <v>24</v>
      </c>
      <c r="B1208" s="14">
        <v>24017</v>
      </c>
      <c r="C1208" s="14">
        <f t="shared" si="91"/>
        <v>1</v>
      </c>
      <c r="D1208" s="14" t="str">
        <f t="shared" si="92"/>
        <v>Submittal</v>
      </c>
      <c r="F1208" s="16">
        <f t="shared" si="93"/>
        <v>48213</v>
      </c>
      <c r="G1208" s="15" t="s">
        <v>3701</v>
      </c>
      <c r="H1208" s="14">
        <v>0</v>
      </c>
      <c r="I1208" s="16" t="b">
        <f t="shared" si="94"/>
        <v>1</v>
      </c>
      <c r="K1208" s="14">
        <v>24017</v>
      </c>
      <c r="L1208" s="14">
        <v>1</v>
      </c>
      <c r="M1208" s="16"/>
    </row>
    <row r="1209" spans="1:13" x14ac:dyDescent="0.3">
      <c r="A1209" s="26">
        <f t="shared" si="90"/>
        <v>24</v>
      </c>
      <c r="B1209" s="14">
        <v>24019</v>
      </c>
      <c r="C1209" s="14">
        <f t="shared" si="91"/>
        <v>0</v>
      </c>
      <c r="D1209" s="14" t="str">
        <f t="shared" si="92"/>
        <v>Submittal</v>
      </c>
      <c r="F1209" s="16">
        <f t="shared" si="93"/>
        <v>48215</v>
      </c>
      <c r="G1209" s="15" t="s">
        <v>3702</v>
      </c>
      <c r="H1209" s="14">
        <v>0</v>
      </c>
      <c r="I1209" s="16" t="b">
        <f t="shared" si="94"/>
        <v>1</v>
      </c>
      <c r="K1209" s="14">
        <v>24019</v>
      </c>
      <c r="L1209" s="14">
        <v>0</v>
      </c>
      <c r="M1209" s="16"/>
    </row>
    <row r="1210" spans="1:13" x14ac:dyDescent="0.3">
      <c r="A1210" s="26">
        <f t="shared" si="90"/>
        <v>24</v>
      </c>
      <c r="B1210" s="14">
        <v>24021</v>
      </c>
      <c r="C1210" s="14">
        <f t="shared" si="91"/>
        <v>1</v>
      </c>
      <c r="D1210" s="14" t="str">
        <f t="shared" si="92"/>
        <v>Submittal</v>
      </c>
      <c r="F1210" s="16">
        <f t="shared" si="93"/>
        <v>48217</v>
      </c>
      <c r="G1210" s="15" t="s">
        <v>3703</v>
      </c>
      <c r="H1210" s="14">
        <v>0</v>
      </c>
      <c r="I1210" s="16" t="b">
        <f t="shared" si="94"/>
        <v>1</v>
      </c>
      <c r="K1210" s="14">
        <v>24021</v>
      </c>
      <c r="L1210" s="14">
        <v>1</v>
      </c>
      <c r="M1210" s="16"/>
    </row>
    <row r="1211" spans="1:13" x14ac:dyDescent="0.3">
      <c r="A1211" s="26">
        <f t="shared" si="90"/>
        <v>24</v>
      </c>
      <c r="B1211" s="14">
        <v>24023</v>
      </c>
      <c r="C1211" s="14">
        <f t="shared" si="91"/>
        <v>0</v>
      </c>
      <c r="D1211" s="14" t="str">
        <f t="shared" si="92"/>
        <v>Submittal</v>
      </c>
      <c r="F1211" s="16">
        <f t="shared" si="93"/>
        <v>48219</v>
      </c>
      <c r="G1211" s="15" t="s">
        <v>3704</v>
      </c>
      <c r="H1211" s="14">
        <v>0</v>
      </c>
      <c r="I1211" s="16" t="b">
        <f t="shared" si="94"/>
        <v>1</v>
      </c>
      <c r="K1211" s="14">
        <v>24023</v>
      </c>
      <c r="L1211" s="14">
        <v>0</v>
      </c>
      <c r="M1211" s="16"/>
    </row>
    <row r="1212" spans="1:13" x14ac:dyDescent="0.3">
      <c r="A1212" s="26">
        <f t="shared" si="90"/>
        <v>24</v>
      </c>
      <c r="B1212" s="14">
        <v>24025</v>
      </c>
      <c r="C1212" s="14">
        <f t="shared" si="91"/>
        <v>1</v>
      </c>
      <c r="D1212" s="14" t="str">
        <f t="shared" si="92"/>
        <v>Submittal</v>
      </c>
      <c r="F1212" s="16">
        <f t="shared" si="93"/>
        <v>48221</v>
      </c>
      <c r="G1212" s="15" t="s">
        <v>3705</v>
      </c>
      <c r="H1212" s="14">
        <v>0</v>
      </c>
      <c r="I1212" s="16" t="b">
        <f t="shared" si="94"/>
        <v>1</v>
      </c>
      <c r="K1212" s="14">
        <v>24025</v>
      </c>
      <c r="L1212" s="14">
        <v>1</v>
      </c>
      <c r="M1212" s="16"/>
    </row>
    <row r="1213" spans="1:13" x14ac:dyDescent="0.3">
      <c r="A1213" s="26">
        <f t="shared" si="90"/>
        <v>24</v>
      </c>
      <c r="B1213" s="14">
        <v>24027</v>
      </c>
      <c r="C1213" s="14">
        <f t="shared" si="91"/>
        <v>1</v>
      </c>
      <c r="D1213" s="14" t="str">
        <f t="shared" si="92"/>
        <v>Submittal</v>
      </c>
      <c r="F1213" s="16">
        <f t="shared" si="93"/>
        <v>48223</v>
      </c>
      <c r="G1213" s="15" t="s">
        <v>3706</v>
      </c>
      <c r="H1213" s="14">
        <v>0</v>
      </c>
      <c r="I1213" s="16" t="b">
        <f t="shared" si="94"/>
        <v>1</v>
      </c>
      <c r="K1213" s="14">
        <v>24027</v>
      </c>
      <c r="L1213" s="14">
        <v>1</v>
      </c>
      <c r="M1213" s="16"/>
    </row>
    <row r="1214" spans="1:13" x14ac:dyDescent="0.3">
      <c r="A1214" s="26">
        <f t="shared" si="90"/>
        <v>24</v>
      </c>
      <c r="B1214" s="14">
        <v>24029</v>
      </c>
      <c r="C1214" s="14">
        <f t="shared" si="91"/>
        <v>0</v>
      </c>
      <c r="D1214" s="14" t="str">
        <f t="shared" si="92"/>
        <v>Submittal</v>
      </c>
      <c r="F1214" s="16">
        <f t="shared" si="93"/>
        <v>48225</v>
      </c>
      <c r="G1214" s="15" t="s">
        <v>3707</v>
      </c>
      <c r="H1214" s="14">
        <v>0</v>
      </c>
      <c r="I1214" s="16" t="b">
        <f t="shared" si="94"/>
        <v>1</v>
      </c>
      <c r="K1214" s="14">
        <v>24029</v>
      </c>
      <c r="L1214" s="14">
        <v>0</v>
      </c>
      <c r="M1214" s="16"/>
    </row>
    <row r="1215" spans="1:13" x14ac:dyDescent="0.3">
      <c r="A1215" s="26">
        <f t="shared" si="90"/>
        <v>24</v>
      </c>
      <c r="B1215" s="14">
        <v>24031</v>
      </c>
      <c r="C1215" s="14">
        <f t="shared" si="91"/>
        <v>1</v>
      </c>
      <c r="D1215" s="14" t="str">
        <f t="shared" si="92"/>
        <v>Submittal</v>
      </c>
      <c r="F1215" s="16">
        <f t="shared" si="93"/>
        <v>48227</v>
      </c>
      <c r="G1215" s="15" t="s">
        <v>3708</v>
      </c>
      <c r="H1215" s="14">
        <v>0</v>
      </c>
      <c r="I1215" s="16" t="b">
        <f t="shared" si="94"/>
        <v>1</v>
      </c>
      <c r="K1215" s="14">
        <v>24031</v>
      </c>
      <c r="L1215" s="14">
        <v>1</v>
      </c>
      <c r="M1215" s="16"/>
    </row>
    <row r="1216" spans="1:13" x14ac:dyDescent="0.3">
      <c r="A1216" s="26">
        <f t="shared" si="90"/>
        <v>24</v>
      </c>
      <c r="B1216" s="14">
        <v>24033</v>
      </c>
      <c r="C1216" s="14">
        <f t="shared" si="91"/>
        <v>1</v>
      </c>
      <c r="D1216" s="14" t="str">
        <f t="shared" si="92"/>
        <v>Submittal</v>
      </c>
      <c r="F1216" s="16">
        <f t="shared" si="93"/>
        <v>48229</v>
      </c>
      <c r="G1216" s="15" t="s">
        <v>3709</v>
      </c>
      <c r="H1216" s="14">
        <v>0</v>
      </c>
      <c r="I1216" s="16" t="b">
        <f t="shared" si="94"/>
        <v>1</v>
      </c>
      <c r="K1216" s="14">
        <v>24033</v>
      </c>
      <c r="L1216" s="14">
        <v>1</v>
      </c>
      <c r="M1216" s="16"/>
    </row>
    <row r="1217" spans="1:13" x14ac:dyDescent="0.3">
      <c r="A1217" s="26">
        <f t="shared" si="90"/>
        <v>24</v>
      </c>
      <c r="B1217" s="14">
        <v>24035</v>
      </c>
      <c r="C1217" s="14">
        <f t="shared" si="91"/>
        <v>1</v>
      </c>
      <c r="D1217" s="14" t="str">
        <f t="shared" si="92"/>
        <v>Submittal</v>
      </c>
      <c r="F1217" s="16">
        <f t="shared" si="93"/>
        <v>48231</v>
      </c>
      <c r="G1217" s="15" t="s">
        <v>3710</v>
      </c>
      <c r="H1217" s="14">
        <v>0</v>
      </c>
      <c r="I1217" s="16" t="b">
        <f t="shared" si="94"/>
        <v>1</v>
      </c>
      <c r="K1217" s="14">
        <v>24035</v>
      </c>
      <c r="L1217" s="14">
        <v>1</v>
      </c>
      <c r="M1217" s="16"/>
    </row>
    <row r="1218" spans="1:13" x14ac:dyDescent="0.3">
      <c r="A1218" s="26">
        <f t="shared" si="90"/>
        <v>24</v>
      </c>
      <c r="B1218" s="14">
        <v>24037</v>
      </c>
      <c r="C1218" s="14">
        <f t="shared" si="91"/>
        <v>0</v>
      </c>
      <c r="D1218" s="14" t="str">
        <f t="shared" si="92"/>
        <v>Submittal</v>
      </c>
      <c r="F1218" s="16">
        <f t="shared" si="93"/>
        <v>48233</v>
      </c>
      <c r="G1218" s="15" t="s">
        <v>3711</v>
      </c>
      <c r="H1218" s="14">
        <v>0</v>
      </c>
      <c r="I1218" s="16" t="b">
        <f t="shared" si="94"/>
        <v>1</v>
      </c>
      <c r="K1218" s="14">
        <v>24037</v>
      </c>
      <c r="L1218" s="14">
        <v>0</v>
      </c>
      <c r="M1218" s="16"/>
    </row>
    <row r="1219" spans="1:13" x14ac:dyDescent="0.3">
      <c r="A1219" s="26">
        <f t="shared" si="90"/>
        <v>24</v>
      </c>
      <c r="B1219" s="14">
        <v>24039</v>
      </c>
      <c r="C1219" s="14">
        <f t="shared" si="91"/>
        <v>0</v>
      </c>
      <c r="D1219" s="14" t="str">
        <f t="shared" si="92"/>
        <v>Submittal</v>
      </c>
      <c r="F1219" s="16">
        <f t="shared" si="93"/>
        <v>48235</v>
      </c>
      <c r="G1219" s="15" t="s">
        <v>3712</v>
      </c>
      <c r="H1219" s="14">
        <v>0</v>
      </c>
      <c r="I1219" s="16" t="b">
        <f t="shared" si="94"/>
        <v>1</v>
      </c>
      <c r="K1219" s="14">
        <v>24039</v>
      </c>
      <c r="L1219" s="14">
        <v>0</v>
      </c>
      <c r="M1219" s="16"/>
    </row>
    <row r="1220" spans="1:13" x14ac:dyDescent="0.3">
      <c r="A1220" s="26">
        <f t="shared" si="90"/>
        <v>24</v>
      </c>
      <c r="B1220" s="14">
        <v>24041</v>
      </c>
      <c r="C1220" s="14">
        <f t="shared" si="91"/>
        <v>0</v>
      </c>
      <c r="D1220" s="14" t="str">
        <f t="shared" si="92"/>
        <v>Submittal</v>
      </c>
      <c r="F1220" s="16">
        <f t="shared" si="93"/>
        <v>48237</v>
      </c>
      <c r="G1220" s="15" t="s">
        <v>3713</v>
      </c>
      <c r="H1220" s="14">
        <v>0</v>
      </c>
      <c r="I1220" s="16" t="b">
        <f t="shared" si="94"/>
        <v>1</v>
      </c>
      <c r="K1220" s="14">
        <v>24041</v>
      </c>
      <c r="L1220" s="14">
        <v>0</v>
      </c>
      <c r="M1220" s="16"/>
    </row>
    <row r="1221" spans="1:13" x14ac:dyDescent="0.3">
      <c r="A1221" s="26">
        <f t="shared" si="90"/>
        <v>24</v>
      </c>
      <c r="B1221" s="14">
        <v>24043</v>
      </c>
      <c r="C1221" s="14">
        <f t="shared" si="91"/>
        <v>1</v>
      </c>
      <c r="D1221" s="14" t="str">
        <f t="shared" si="92"/>
        <v>Submittal</v>
      </c>
      <c r="F1221" s="16">
        <f t="shared" si="93"/>
        <v>48239</v>
      </c>
      <c r="G1221" s="15" t="s">
        <v>3714</v>
      </c>
      <c r="H1221" s="14">
        <v>0</v>
      </c>
      <c r="I1221" s="16" t="b">
        <f t="shared" si="94"/>
        <v>1</v>
      </c>
      <c r="K1221" s="14">
        <v>24043</v>
      </c>
      <c r="L1221" s="14">
        <v>1</v>
      </c>
      <c r="M1221" s="16"/>
    </row>
    <row r="1222" spans="1:13" x14ac:dyDescent="0.3">
      <c r="A1222" s="26">
        <f t="shared" ref="A1222:A1285" si="95">TRUNC(B1222/1000,0)</f>
        <v>24</v>
      </c>
      <c r="B1222" s="14">
        <v>24045</v>
      </c>
      <c r="C1222" s="14">
        <f t="shared" ref="C1222:C1285" si="96">IF(ISNA(VLOOKUP(B1222,$F$4:$H$1697,3,FALSE)),VLOOKUP(B1222,$K$4:$L$3233,2,FALSE),VLOOKUP(B1222,$F$4:$H$1697,3,FALSE))</f>
        <v>0</v>
      </c>
      <c r="D1222" s="14" t="str">
        <f t="shared" ref="D1222:D1285" si="97">IF(ISNA(VLOOKUP(B1222,$F$4:$H$1697,3,FALSE)),"MOVES","Submittal")</f>
        <v>Submittal</v>
      </c>
      <c r="F1222" s="16">
        <f t="shared" ref="F1222:F1285" si="98">MID(G1222,2,5)*1</f>
        <v>48241</v>
      </c>
      <c r="G1222" s="15" t="s">
        <v>3715</v>
      </c>
      <c r="H1222" s="14">
        <v>0</v>
      </c>
      <c r="I1222" s="16" t="b">
        <f t="shared" ref="I1222:I1285" si="99">VLOOKUP(F1222,$K$4:$L$3233,2,FALSE)=H1222</f>
        <v>1</v>
      </c>
      <c r="K1222" s="14">
        <v>24045</v>
      </c>
      <c r="L1222" s="14">
        <v>0</v>
      </c>
      <c r="M1222" s="16"/>
    </row>
    <row r="1223" spans="1:13" x14ac:dyDescent="0.3">
      <c r="A1223" s="26">
        <f t="shared" si="95"/>
        <v>24</v>
      </c>
      <c r="B1223" s="14">
        <v>24047</v>
      </c>
      <c r="C1223" s="14">
        <f t="shared" si="96"/>
        <v>0</v>
      </c>
      <c r="D1223" s="14" t="str">
        <f t="shared" si="97"/>
        <v>Submittal</v>
      </c>
      <c r="F1223" s="16">
        <f t="shared" si="98"/>
        <v>48243</v>
      </c>
      <c r="G1223" s="15" t="s">
        <v>3716</v>
      </c>
      <c r="H1223" s="14">
        <v>0</v>
      </c>
      <c r="I1223" s="16" t="b">
        <f t="shared" si="99"/>
        <v>1</v>
      </c>
      <c r="K1223" s="14">
        <v>24047</v>
      </c>
      <c r="L1223" s="14">
        <v>0</v>
      </c>
      <c r="M1223" s="16"/>
    </row>
    <row r="1224" spans="1:13" x14ac:dyDescent="0.3">
      <c r="A1224" s="26">
        <f t="shared" si="95"/>
        <v>24</v>
      </c>
      <c r="B1224" s="14">
        <v>24510</v>
      </c>
      <c r="C1224" s="14">
        <f t="shared" si="96"/>
        <v>1</v>
      </c>
      <c r="D1224" s="14" t="str">
        <f t="shared" si="97"/>
        <v>Submittal</v>
      </c>
      <c r="F1224" s="16">
        <f t="shared" si="98"/>
        <v>48245</v>
      </c>
      <c r="G1224" s="15" t="s">
        <v>3717</v>
      </c>
      <c r="H1224" s="14">
        <v>0</v>
      </c>
      <c r="I1224" s="16" t="b">
        <f t="shared" si="99"/>
        <v>1</v>
      </c>
      <c r="K1224" s="14">
        <v>24510</v>
      </c>
      <c r="L1224" s="14">
        <v>1</v>
      </c>
      <c r="M1224" s="16"/>
    </row>
    <row r="1225" spans="1:13" x14ac:dyDescent="0.3">
      <c r="A1225" s="26">
        <f t="shared" si="95"/>
        <v>25</v>
      </c>
      <c r="B1225" s="14">
        <v>25001</v>
      </c>
      <c r="C1225" s="14">
        <f t="shared" si="96"/>
        <v>1</v>
      </c>
      <c r="D1225" s="14" t="str">
        <f t="shared" si="97"/>
        <v>Submittal</v>
      </c>
      <c r="F1225" s="16">
        <f t="shared" si="98"/>
        <v>48247</v>
      </c>
      <c r="G1225" s="15" t="s">
        <v>3718</v>
      </c>
      <c r="H1225" s="14">
        <v>0</v>
      </c>
      <c r="I1225" s="16" t="b">
        <f t="shared" si="99"/>
        <v>1</v>
      </c>
      <c r="K1225" s="14">
        <v>25001</v>
      </c>
      <c r="L1225" s="14">
        <v>1</v>
      </c>
      <c r="M1225" s="16"/>
    </row>
    <row r="1226" spans="1:13" x14ac:dyDescent="0.3">
      <c r="A1226" s="26">
        <f t="shared" si="95"/>
        <v>25</v>
      </c>
      <c r="B1226" s="14">
        <v>25003</v>
      </c>
      <c r="C1226" s="14">
        <f t="shared" si="96"/>
        <v>1</v>
      </c>
      <c r="D1226" s="14" t="str">
        <f t="shared" si="97"/>
        <v>Submittal</v>
      </c>
      <c r="F1226" s="16">
        <f t="shared" si="98"/>
        <v>48249</v>
      </c>
      <c r="G1226" s="15" t="s">
        <v>3719</v>
      </c>
      <c r="H1226" s="14">
        <v>0</v>
      </c>
      <c r="I1226" s="16" t="b">
        <f t="shared" si="99"/>
        <v>1</v>
      </c>
      <c r="K1226" s="14">
        <v>25003</v>
      </c>
      <c r="L1226" s="14">
        <v>1</v>
      </c>
      <c r="M1226" s="16"/>
    </row>
    <row r="1227" spans="1:13" x14ac:dyDescent="0.3">
      <c r="A1227" s="26">
        <f t="shared" si="95"/>
        <v>25</v>
      </c>
      <c r="B1227" s="14">
        <v>25005</v>
      </c>
      <c r="C1227" s="14">
        <f t="shared" si="96"/>
        <v>1</v>
      </c>
      <c r="D1227" s="14" t="str">
        <f t="shared" si="97"/>
        <v>Submittal</v>
      </c>
      <c r="F1227" s="16">
        <f t="shared" si="98"/>
        <v>48251</v>
      </c>
      <c r="G1227" s="15" t="s">
        <v>3720</v>
      </c>
      <c r="H1227" s="14">
        <v>1</v>
      </c>
      <c r="I1227" s="16" t="b">
        <f t="shared" si="99"/>
        <v>1</v>
      </c>
      <c r="K1227" s="14">
        <v>25005</v>
      </c>
      <c r="L1227" s="14">
        <v>1</v>
      </c>
      <c r="M1227" s="16"/>
    </row>
    <row r="1228" spans="1:13" x14ac:dyDescent="0.3">
      <c r="A1228" s="26">
        <f t="shared" si="95"/>
        <v>25</v>
      </c>
      <c r="B1228" s="14">
        <v>25007</v>
      </c>
      <c r="C1228" s="14">
        <f t="shared" si="96"/>
        <v>1</v>
      </c>
      <c r="D1228" s="14" t="str">
        <f t="shared" si="97"/>
        <v>Submittal</v>
      </c>
      <c r="F1228" s="16">
        <f t="shared" si="98"/>
        <v>48253</v>
      </c>
      <c r="G1228" s="15" t="s">
        <v>3721</v>
      </c>
      <c r="H1228" s="14">
        <v>0</v>
      </c>
      <c r="I1228" s="16" t="b">
        <f t="shared" si="99"/>
        <v>1</v>
      </c>
      <c r="K1228" s="14">
        <v>25007</v>
      </c>
      <c r="L1228" s="14">
        <v>1</v>
      </c>
      <c r="M1228" s="16"/>
    </row>
    <row r="1229" spans="1:13" x14ac:dyDescent="0.3">
      <c r="A1229" s="26">
        <f t="shared" si="95"/>
        <v>25</v>
      </c>
      <c r="B1229" s="14">
        <v>25009</v>
      </c>
      <c r="C1229" s="14">
        <f t="shared" si="96"/>
        <v>1</v>
      </c>
      <c r="D1229" s="14" t="str">
        <f t="shared" si="97"/>
        <v>Submittal</v>
      </c>
      <c r="F1229" s="16">
        <f t="shared" si="98"/>
        <v>48255</v>
      </c>
      <c r="G1229" s="15" t="s">
        <v>3722</v>
      </c>
      <c r="H1229" s="14">
        <v>0</v>
      </c>
      <c r="I1229" s="16" t="b">
        <f t="shared" si="99"/>
        <v>1</v>
      </c>
      <c r="K1229" s="14">
        <v>25009</v>
      </c>
      <c r="L1229" s="14">
        <v>1</v>
      </c>
      <c r="M1229" s="16"/>
    </row>
    <row r="1230" spans="1:13" x14ac:dyDescent="0.3">
      <c r="A1230" s="26">
        <f t="shared" si="95"/>
        <v>25</v>
      </c>
      <c r="B1230" s="14">
        <v>25011</v>
      </c>
      <c r="C1230" s="14">
        <f t="shared" si="96"/>
        <v>1</v>
      </c>
      <c r="D1230" s="14" t="str">
        <f t="shared" si="97"/>
        <v>Submittal</v>
      </c>
      <c r="F1230" s="16">
        <f t="shared" si="98"/>
        <v>48257</v>
      </c>
      <c r="G1230" s="15" t="s">
        <v>3723</v>
      </c>
      <c r="H1230" s="14">
        <v>1</v>
      </c>
      <c r="I1230" s="16" t="b">
        <f t="shared" si="99"/>
        <v>1</v>
      </c>
      <c r="K1230" s="14">
        <v>25011</v>
      </c>
      <c r="L1230" s="14">
        <v>1</v>
      </c>
      <c r="M1230" s="16"/>
    </row>
    <row r="1231" spans="1:13" x14ac:dyDescent="0.3">
      <c r="A1231" s="26">
        <f t="shared" si="95"/>
        <v>25</v>
      </c>
      <c r="B1231" s="14">
        <v>25013</v>
      </c>
      <c r="C1231" s="14">
        <f t="shared" si="96"/>
        <v>1</v>
      </c>
      <c r="D1231" s="14" t="str">
        <f t="shared" si="97"/>
        <v>Submittal</v>
      </c>
      <c r="F1231" s="16">
        <f t="shared" si="98"/>
        <v>48259</v>
      </c>
      <c r="G1231" s="15" t="s">
        <v>3724</v>
      </c>
      <c r="H1231" s="14">
        <v>0</v>
      </c>
      <c r="I1231" s="16" t="b">
        <f t="shared" si="99"/>
        <v>1</v>
      </c>
      <c r="K1231" s="14">
        <v>25013</v>
      </c>
      <c r="L1231" s="14">
        <v>1</v>
      </c>
      <c r="M1231" s="16"/>
    </row>
    <row r="1232" spans="1:13" x14ac:dyDescent="0.3">
      <c r="A1232" s="26">
        <f t="shared" si="95"/>
        <v>25</v>
      </c>
      <c r="B1232" s="14">
        <v>25015</v>
      </c>
      <c r="C1232" s="14">
        <f t="shared" si="96"/>
        <v>1</v>
      </c>
      <c r="D1232" s="14" t="str">
        <f t="shared" si="97"/>
        <v>Submittal</v>
      </c>
      <c r="F1232" s="16">
        <f t="shared" si="98"/>
        <v>48261</v>
      </c>
      <c r="G1232" s="15" t="s">
        <v>3725</v>
      </c>
      <c r="H1232" s="14">
        <v>0</v>
      </c>
      <c r="I1232" s="16" t="b">
        <f t="shared" si="99"/>
        <v>1</v>
      </c>
      <c r="K1232" s="14">
        <v>25015</v>
      </c>
      <c r="L1232" s="14">
        <v>1</v>
      </c>
      <c r="M1232" s="16"/>
    </row>
    <row r="1233" spans="1:13" x14ac:dyDescent="0.3">
      <c r="A1233" s="26">
        <f t="shared" si="95"/>
        <v>25</v>
      </c>
      <c r="B1233" s="14">
        <v>25017</v>
      </c>
      <c r="C1233" s="14">
        <f t="shared" si="96"/>
        <v>1</v>
      </c>
      <c r="D1233" s="14" t="str">
        <f t="shared" si="97"/>
        <v>Submittal</v>
      </c>
      <c r="F1233" s="16">
        <f t="shared" si="98"/>
        <v>48263</v>
      </c>
      <c r="G1233" s="15" t="s">
        <v>3726</v>
      </c>
      <c r="H1233" s="14">
        <v>0</v>
      </c>
      <c r="I1233" s="16" t="b">
        <f t="shared" si="99"/>
        <v>1</v>
      </c>
      <c r="K1233" s="14">
        <v>25017</v>
      </c>
      <c r="L1233" s="14">
        <v>1</v>
      </c>
      <c r="M1233" s="16"/>
    </row>
    <row r="1234" spans="1:13" x14ac:dyDescent="0.3">
      <c r="A1234" s="26">
        <f t="shared" si="95"/>
        <v>25</v>
      </c>
      <c r="B1234" s="14">
        <v>25019</v>
      </c>
      <c r="C1234" s="14">
        <f t="shared" si="96"/>
        <v>1</v>
      </c>
      <c r="D1234" s="14" t="str">
        <f t="shared" si="97"/>
        <v>Submittal</v>
      </c>
      <c r="F1234" s="16">
        <f t="shared" si="98"/>
        <v>48265</v>
      </c>
      <c r="G1234" s="15" t="s">
        <v>3727</v>
      </c>
      <c r="H1234" s="14">
        <v>0</v>
      </c>
      <c r="I1234" s="16" t="b">
        <f t="shared" si="99"/>
        <v>1</v>
      </c>
      <c r="K1234" s="14">
        <v>25019</v>
      </c>
      <c r="L1234" s="14">
        <v>1</v>
      </c>
      <c r="M1234" s="16"/>
    </row>
    <row r="1235" spans="1:13" x14ac:dyDescent="0.3">
      <c r="A1235" s="26">
        <f t="shared" si="95"/>
        <v>25</v>
      </c>
      <c r="B1235" s="14">
        <v>25021</v>
      </c>
      <c r="C1235" s="14">
        <f t="shared" si="96"/>
        <v>1</v>
      </c>
      <c r="D1235" s="14" t="str">
        <f t="shared" si="97"/>
        <v>Submittal</v>
      </c>
      <c r="F1235" s="16">
        <f t="shared" si="98"/>
        <v>48267</v>
      </c>
      <c r="G1235" s="15" t="s">
        <v>3728</v>
      </c>
      <c r="H1235" s="14">
        <v>0</v>
      </c>
      <c r="I1235" s="16" t="b">
        <f t="shared" si="99"/>
        <v>1</v>
      </c>
      <c r="K1235" s="14">
        <v>25021</v>
      </c>
      <c r="L1235" s="14">
        <v>1</v>
      </c>
      <c r="M1235" s="16"/>
    </row>
    <row r="1236" spans="1:13" x14ac:dyDescent="0.3">
      <c r="A1236" s="26">
        <f t="shared" si="95"/>
        <v>25</v>
      </c>
      <c r="B1236" s="14">
        <v>25023</v>
      </c>
      <c r="C1236" s="14">
        <f t="shared" si="96"/>
        <v>1</v>
      </c>
      <c r="D1236" s="14" t="str">
        <f t="shared" si="97"/>
        <v>Submittal</v>
      </c>
      <c r="F1236" s="16">
        <f t="shared" si="98"/>
        <v>48269</v>
      </c>
      <c r="G1236" s="15" t="s">
        <v>3729</v>
      </c>
      <c r="H1236" s="14">
        <v>0</v>
      </c>
      <c r="I1236" s="16" t="b">
        <f t="shared" si="99"/>
        <v>1</v>
      </c>
      <c r="K1236" s="14">
        <v>25023</v>
      </c>
      <c r="L1236" s="14">
        <v>1</v>
      </c>
      <c r="M1236" s="16"/>
    </row>
    <row r="1237" spans="1:13" x14ac:dyDescent="0.3">
      <c r="A1237" s="26">
        <f t="shared" si="95"/>
        <v>25</v>
      </c>
      <c r="B1237" s="14">
        <v>25025</v>
      </c>
      <c r="C1237" s="14">
        <f t="shared" si="96"/>
        <v>1</v>
      </c>
      <c r="D1237" s="14" t="str">
        <f t="shared" si="97"/>
        <v>Submittal</v>
      </c>
      <c r="F1237" s="16">
        <f t="shared" si="98"/>
        <v>48271</v>
      </c>
      <c r="G1237" s="15" t="s">
        <v>3730</v>
      </c>
      <c r="H1237" s="14">
        <v>0</v>
      </c>
      <c r="I1237" s="16" t="b">
        <f t="shared" si="99"/>
        <v>1</v>
      </c>
      <c r="K1237" s="14">
        <v>25025</v>
      </c>
      <c r="L1237" s="14">
        <v>1</v>
      </c>
      <c r="M1237" s="16"/>
    </row>
    <row r="1238" spans="1:13" x14ac:dyDescent="0.3">
      <c r="A1238" s="26">
        <f t="shared" si="95"/>
        <v>25</v>
      </c>
      <c r="B1238" s="14">
        <v>25027</v>
      </c>
      <c r="C1238" s="14">
        <f t="shared" si="96"/>
        <v>1</v>
      </c>
      <c r="D1238" s="14" t="str">
        <f t="shared" si="97"/>
        <v>Submittal</v>
      </c>
      <c r="F1238" s="16">
        <f t="shared" si="98"/>
        <v>48273</v>
      </c>
      <c r="G1238" s="15" t="s">
        <v>3731</v>
      </c>
      <c r="H1238" s="14">
        <v>0</v>
      </c>
      <c r="I1238" s="16" t="b">
        <f t="shared" si="99"/>
        <v>1</v>
      </c>
      <c r="K1238" s="14">
        <v>25027</v>
      </c>
      <c r="L1238" s="14">
        <v>1</v>
      </c>
      <c r="M1238" s="16"/>
    </row>
    <row r="1239" spans="1:13" x14ac:dyDescent="0.3">
      <c r="A1239" s="26">
        <f t="shared" si="95"/>
        <v>26</v>
      </c>
      <c r="B1239" s="14">
        <v>26001</v>
      </c>
      <c r="C1239" s="14">
        <f t="shared" si="96"/>
        <v>0</v>
      </c>
      <c r="D1239" s="14" t="str">
        <f t="shared" si="97"/>
        <v>MOVES</v>
      </c>
      <c r="F1239" s="16">
        <f t="shared" si="98"/>
        <v>48275</v>
      </c>
      <c r="G1239" s="15" t="s">
        <v>3732</v>
      </c>
      <c r="H1239" s="14">
        <v>0</v>
      </c>
      <c r="I1239" s="16" t="b">
        <f t="shared" si="99"/>
        <v>1</v>
      </c>
      <c r="K1239" s="14">
        <v>26001</v>
      </c>
      <c r="L1239" s="14">
        <v>0</v>
      </c>
      <c r="M1239" s="16"/>
    </row>
    <row r="1240" spans="1:13" x14ac:dyDescent="0.3">
      <c r="A1240" s="26">
        <f t="shared" si="95"/>
        <v>26</v>
      </c>
      <c r="B1240" s="14">
        <v>26003</v>
      </c>
      <c r="C1240" s="14">
        <f t="shared" si="96"/>
        <v>0</v>
      </c>
      <c r="D1240" s="14" t="str">
        <f t="shared" si="97"/>
        <v>MOVES</v>
      </c>
      <c r="F1240" s="16">
        <f t="shared" si="98"/>
        <v>48277</v>
      </c>
      <c r="G1240" s="15" t="s">
        <v>3733</v>
      </c>
      <c r="H1240" s="14">
        <v>0</v>
      </c>
      <c r="I1240" s="16" t="b">
        <f t="shared" si="99"/>
        <v>1</v>
      </c>
      <c r="K1240" s="14">
        <v>26003</v>
      </c>
      <c r="L1240" s="14">
        <v>0</v>
      </c>
      <c r="M1240" s="16"/>
    </row>
    <row r="1241" spans="1:13" x14ac:dyDescent="0.3">
      <c r="A1241" s="26">
        <f t="shared" si="95"/>
        <v>26</v>
      </c>
      <c r="B1241" s="14">
        <v>26005</v>
      </c>
      <c r="C1241" s="14">
        <f t="shared" si="96"/>
        <v>0</v>
      </c>
      <c r="D1241" s="14" t="str">
        <f t="shared" si="97"/>
        <v>MOVES</v>
      </c>
      <c r="F1241" s="16">
        <f t="shared" si="98"/>
        <v>48279</v>
      </c>
      <c r="G1241" s="15" t="s">
        <v>3734</v>
      </c>
      <c r="H1241" s="14">
        <v>0</v>
      </c>
      <c r="I1241" s="16" t="b">
        <f t="shared" si="99"/>
        <v>1</v>
      </c>
      <c r="K1241" s="14">
        <v>26005</v>
      </c>
      <c r="L1241" s="14">
        <v>0</v>
      </c>
      <c r="M1241" s="16"/>
    </row>
    <row r="1242" spans="1:13" x14ac:dyDescent="0.3">
      <c r="A1242" s="26">
        <f t="shared" si="95"/>
        <v>26</v>
      </c>
      <c r="B1242" s="14">
        <v>26007</v>
      </c>
      <c r="C1242" s="14">
        <f t="shared" si="96"/>
        <v>0</v>
      </c>
      <c r="D1242" s="14" t="str">
        <f t="shared" si="97"/>
        <v>MOVES</v>
      </c>
      <c r="F1242" s="16">
        <f t="shared" si="98"/>
        <v>48281</v>
      </c>
      <c r="G1242" s="15" t="s">
        <v>3735</v>
      </c>
      <c r="H1242" s="14">
        <v>0</v>
      </c>
      <c r="I1242" s="16" t="b">
        <f t="shared" si="99"/>
        <v>1</v>
      </c>
      <c r="K1242" s="14">
        <v>26007</v>
      </c>
      <c r="L1242" s="14">
        <v>0</v>
      </c>
      <c r="M1242" s="16"/>
    </row>
    <row r="1243" spans="1:13" x14ac:dyDescent="0.3">
      <c r="A1243" s="26">
        <f t="shared" si="95"/>
        <v>26</v>
      </c>
      <c r="B1243" s="14">
        <v>26009</v>
      </c>
      <c r="C1243" s="14">
        <f t="shared" si="96"/>
        <v>0</v>
      </c>
      <c r="D1243" s="14" t="str">
        <f t="shared" si="97"/>
        <v>MOVES</v>
      </c>
      <c r="F1243" s="16">
        <f t="shared" si="98"/>
        <v>48283</v>
      </c>
      <c r="G1243" s="15" t="s">
        <v>3736</v>
      </c>
      <c r="H1243" s="14">
        <v>0</v>
      </c>
      <c r="I1243" s="16" t="b">
        <f t="shared" si="99"/>
        <v>1</v>
      </c>
      <c r="K1243" s="14">
        <v>26009</v>
      </c>
      <c r="L1243" s="14">
        <v>0</v>
      </c>
      <c r="M1243" s="16"/>
    </row>
    <row r="1244" spans="1:13" x14ac:dyDescent="0.3">
      <c r="A1244" s="26">
        <f t="shared" si="95"/>
        <v>26</v>
      </c>
      <c r="B1244" s="14">
        <v>26011</v>
      </c>
      <c r="C1244" s="14">
        <f t="shared" si="96"/>
        <v>0</v>
      </c>
      <c r="D1244" s="14" t="str">
        <f t="shared" si="97"/>
        <v>MOVES</v>
      </c>
      <c r="F1244" s="16">
        <f t="shared" si="98"/>
        <v>48285</v>
      </c>
      <c r="G1244" s="15" t="s">
        <v>3737</v>
      </c>
      <c r="H1244" s="14">
        <v>0</v>
      </c>
      <c r="I1244" s="16" t="b">
        <f t="shared" si="99"/>
        <v>1</v>
      </c>
      <c r="K1244" s="14">
        <v>26011</v>
      </c>
      <c r="L1244" s="14">
        <v>0</v>
      </c>
      <c r="M1244" s="16"/>
    </row>
    <row r="1245" spans="1:13" x14ac:dyDescent="0.3">
      <c r="A1245" s="26">
        <f t="shared" si="95"/>
        <v>26</v>
      </c>
      <c r="B1245" s="14">
        <v>26013</v>
      </c>
      <c r="C1245" s="14">
        <f t="shared" si="96"/>
        <v>0</v>
      </c>
      <c r="D1245" s="14" t="str">
        <f t="shared" si="97"/>
        <v>MOVES</v>
      </c>
      <c r="F1245" s="16">
        <f t="shared" si="98"/>
        <v>48287</v>
      </c>
      <c r="G1245" s="15" t="s">
        <v>3738</v>
      </c>
      <c r="H1245" s="14">
        <v>0</v>
      </c>
      <c r="I1245" s="16" t="b">
        <f t="shared" si="99"/>
        <v>1</v>
      </c>
      <c r="K1245" s="14">
        <v>26013</v>
      </c>
      <c r="L1245" s="14">
        <v>0</v>
      </c>
      <c r="M1245" s="16"/>
    </row>
    <row r="1246" spans="1:13" x14ac:dyDescent="0.3">
      <c r="A1246" s="26">
        <f t="shared" si="95"/>
        <v>26</v>
      </c>
      <c r="B1246" s="14">
        <v>26015</v>
      </c>
      <c r="C1246" s="14">
        <f t="shared" si="96"/>
        <v>0</v>
      </c>
      <c r="D1246" s="14" t="str">
        <f t="shared" si="97"/>
        <v>MOVES</v>
      </c>
      <c r="F1246" s="16">
        <f t="shared" si="98"/>
        <v>48289</v>
      </c>
      <c r="G1246" s="15" t="s">
        <v>3739</v>
      </c>
      <c r="H1246" s="14">
        <v>0</v>
      </c>
      <c r="I1246" s="16" t="b">
        <f t="shared" si="99"/>
        <v>1</v>
      </c>
      <c r="K1246" s="14">
        <v>26015</v>
      </c>
      <c r="L1246" s="14">
        <v>0</v>
      </c>
      <c r="M1246" s="16"/>
    </row>
    <row r="1247" spans="1:13" x14ac:dyDescent="0.3">
      <c r="A1247" s="26">
        <f t="shared" si="95"/>
        <v>26</v>
      </c>
      <c r="B1247" s="14">
        <v>26017</v>
      </c>
      <c r="C1247" s="14">
        <f t="shared" si="96"/>
        <v>0</v>
      </c>
      <c r="D1247" s="14" t="str">
        <f t="shared" si="97"/>
        <v>MOVES</v>
      </c>
      <c r="F1247" s="16">
        <f t="shared" si="98"/>
        <v>48291</v>
      </c>
      <c r="G1247" s="15" t="s">
        <v>3740</v>
      </c>
      <c r="H1247" s="14">
        <v>0</v>
      </c>
      <c r="I1247" s="16" t="b">
        <f t="shared" si="99"/>
        <v>1</v>
      </c>
      <c r="K1247" s="14">
        <v>26017</v>
      </c>
      <c r="L1247" s="14">
        <v>0</v>
      </c>
      <c r="M1247" s="16"/>
    </row>
    <row r="1248" spans="1:13" x14ac:dyDescent="0.3">
      <c r="A1248" s="26">
        <f t="shared" si="95"/>
        <v>26</v>
      </c>
      <c r="B1248" s="14">
        <v>26019</v>
      </c>
      <c r="C1248" s="14">
        <f t="shared" si="96"/>
        <v>0</v>
      </c>
      <c r="D1248" s="14" t="str">
        <f t="shared" si="97"/>
        <v>MOVES</v>
      </c>
      <c r="F1248" s="16">
        <f t="shared" si="98"/>
        <v>48293</v>
      </c>
      <c r="G1248" s="15" t="s">
        <v>3741</v>
      </c>
      <c r="H1248" s="14">
        <v>0</v>
      </c>
      <c r="I1248" s="16" t="b">
        <f t="shared" si="99"/>
        <v>1</v>
      </c>
      <c r="K1248" s="14">
        <v>26019</v>
      </c>
      <c r="L1248" s="14">
        <v>0</v>
      </c>
      <c r="M1248" s="16"/>
    </row>
    <row r="1249" spans="1:13" x14ac:dyDescent="0.3">
      <c r="A1249" s="26">
        <f t="shared" si="95"/>
        <v>26</v>
      </c>
      <c r="B1249" s="14">
        <v>26021</v>
      </c>
      <c r="C1249" s="14">
        <f t="shared" si="96"/>
        <v>0</v>
      </c>
      <c r="D1249" s="14" t="str">
        <f t="shared" si="97"/>
        <v>MOVES</v>
      </c>
      <c r="F1249" s="16">
        <f t="shared" si="98"/>
        <v>48295</v>
      </c>
      <c r="G1249" s="15" t="s">
        <v>3742</v>
      </c>
      <c r="H1249" s="14">
        <v>0</v>
      </c>
      <c r="I1249" s="16" t="b">
        <f t="shared" si="99"/>
        <v>1</v>
      </c>
      <c r="K1249" s="14">
        <v>26021</v>
      </c>
      <c r="L1249" s="14">
        <v>0</v>
      </c>
      <c r="M1249" s="16"/>
    </row>
    <row r="1250" spans="1:13" x14ac:dyDescent="0.3">
      <c r="A1250" s="26">
        <f t="shared" si="95"/>
        <v>26</v>
      </c>
      <c r="B1250" s="14">
        <v>26023</v>
      </c>
      <c r="C1250" s="14">
        <f t="shared" si="96"/>
        <v>0</v>
      </c>
      <c r="D1250" s="14" t="str">
        <f t="shared" si="97"/>
        <v>MOVES</v>
      </c>
      <c r="F1250" s="16">
        <f t="shared" si="98"/>
        <v>48297</v>
      </c>
      <c r="G1250" s="15" t="s">
        <v>3743</v>
      </c>
      <c r="H1250" s="14">
        <v>0</v>
      </c>
      <c r="I1250" s="16" t="b">
        <f t="shared" si="99"/>
        <v>1</v>
      </c>
      <c r="K1250" s="14">
        <v>26023</v>
      </c>
      <c r="L1250" s="14">
        <v>0</v>
      </c>
      <c r="M1250" s="16"/>
    </row>
    <row r="1251" spans="1:13" x14ac:dyDescent="0.3">
      <c r="A1251" s="26">
        <f t="shared" si="95"/>
        <v>26</v>
      </c>
      <c r="B1251" s="14">
        <v>26025</v>
      </c>
      <c r="C1251" s="14">
        <f t="shared" si="96"/>
        <v>0</v>
      </c>
      <c r="D1251" s="14" t="str">
        <f t="shared" si="97"/>
        <v>MOVES</v>
      </c>
      <c r="F1251" s="16">
        <f t="shared" si="98"/>
        <v>48299</v>
      </c>
      <c r="G1251" s="15" t="s">
        <v>3744</v>
      </c>
      <c r="H1251" s="14">
        <v>0</v>
      </c>
      <c r="I1251" s="16" t="b">
        <f t="shared" si="99"/>
        <v>1</v>
      </c>
      <c r="K1251" s="14">
        <v>26025</v>
      </c>
      <c r="L1251" s="14">
        <v>0</v>
      </c>
      <c r="M1251" s="16"/>
    </row>
    <row r="1252" spans="1:13" x14ac:dyDescent="0.3">
      <c r="A1252" s="26">
        <f t="shared" si="95"/>
        <v>26</v>
      </c>
      <c r="B1252" s="14">
        <v>26027</v>
      </c>
      <c r="C1252" s="14">
        <f t="shared" si="96"/>
        <v>0</v>
      </c>
      <c r="D1252" s="14" t="str">
        <f t="shared" si="97"/>
        <v>MOVES</v>
      </c>
      <c r="F1252" s="16">
        <f t="shared" si="98"/>
        <v>48301</v>
      </c>
      <c r="G1252" s="15" t="s">
        <v>3745</v>
      </c>
      <c r="H1252" s="14">
        <v>0</v>
      </c>
      <c r="I1252" s="16" t="b">
        <f t="shared" si="99"/>
        <v>1</v>
      </c>
      <c r="K1252" s="14">
        <v>26027</v>
      </c>
      <c r="L1252" s="14">
        <v>0</v>
      </c>
      <c r="M1252" s="16"/>
    </row>
    <row r="1253" spans="1:13" x14ac:dyDescent="0.3">
      <c r="A1253" s="26">
        <f t="shared" si="95"/>
        <v>26</v>
      </c>
      <c r="B1253" s="14">
        <v>26029</v>
      </c>
      <c r="C1253" s="14">
        <f t="shared" si="96"/>
        <v>0</v>
      </c>
      <c r="D1253" s="14" t="str">
        <f t="shared" si="97"/>
        <v>MOVES</v>
      </c>
      <c r="F1253" s="16">
        <f t="shared" si="98"/>
        <v>48303</v>
      </c>
      <c r="G1253" s="15" t="s">
        <v>3746</v>
      </c>
      <c r="H1253" s="14">
        <v>0</v>
      </c>
      <c r="I1253" s="16" t="b">
        <f t="shared" si="99"/>
        <v>1</v>
      </c>
      <c r="K1253" s="14">
        <v>26029</v>
      </c>
      <c r="L1253" s="14">
        <v>0</v>
      </c>
      <c r="M1253" s="16"/>
    </row>
    <row r="1254" spans="1:13" x14ac:dyDescent="0.3">
      <c r="A1254" s="26">
        <f t="shared" si="95"/>
        <v>26</v>
      </c>
      <c r="B1254" s="14">
        <v>26031</v>
      </c>
      <c r="C1254" s="14">
        <f t="shared" si="96"/>
        <v>0</v>
      </c>
      <c r="D1254" s="14" t="str">
        <f t="shared" si="97"/>
        <v>MOVES</v>
      </c>
      <c r="F1254" s="16">
        <f t="shared" si="98"/>
        <v>48305</v>
      </c>
      <c r="G1254" s="15" t="s">
        <v>3747</v>
      </c>
      <c r="H1254" s="14">
        <v>0</v>
      </c>
      <c r="I1254" s="16" t="b">
        <f t="shared" si="99"/>
        <v>1</v>
      </c>
      <c r="K1254" s="14">
        <v>26031</v>
      </c>
      <c r="L1254" s="14">
        <v>0</v>
      </c>
      <c r="M1254" s="16"/>
    </row>
    <row r="1255" spans="1:13" x14ac:dyDescent="0.3">
      <c r="A1255" s="26">
        <f t="shared" si="95"/>
        <v>26</v>
      </c>
      <c r="B1255" s="14">
        <v>26033</v>
      </c>
      <c r="C1255" s="14">
        <f t="shared" si="96"/>
        <v>0</v>
      </c>
      <c r="D1255" s="14" t="str">
        <f t="shared" si="97"/>
        <v>MOVES</v>
      </c>
      <c r="F1255" s="16">
        <f t="shared" si="98"/>
        <v>48307</v>
      </c>
      <c r="G1255" s="15" t="s">
        <v>3748</v>
      </c>
      <c r="H1255" s="14">
        <v>0</v>
      </c>
      <c r="I1255" s="16" t="b">
        <f t="shared" si="99"/>
        <v>1</v>
      </c>
      <c r="K1255" s="14">
        <v>26033</v>
      </c>
      <c r="L1255" s="14">
        <v>0</v>
      </c>
      <c r="M1255" s="16"/>
    </row>
    <row r="1256" spans="1:13" x14ac:dyDescent="0.3">
      <c r="A1256" s="26">
        <f t="shared" si="95"/>
        <v>26</v>
      </c>
      <c r="B1256" s="14">
        <v>26035</v>
      </c>
      <c r="C1256" s="14">
        <f t="shared" si="96"/>
        <v>0</v>
      </c>
      <c r="D1256" s="14" t="str">
        <f t="shared" si="97"/>
        <v>MOVES</v>
      </c>
      <c r="F1256" s="16">
        <f t="shared" si="98"/>
        <v>48309</v>
      </c>
      <c r="G1256" s="15" t="s">
        <v>3749</v>
      </c>
      <c r="H1256" s="14">
        <v>0</v>
      </c>
      <c r="I1256" s="16" t="b">
        <f t="shared" si="99"/>
        <v>1</v>
      </c>
      <c r="K1256" s="14">
        <v>26035</v>
      </c>
      <c r="L1256" s="14">
        <v>0</v>
      </c>
      <c r="M1256" s="16"/>
    </row>
    <row r="1257" spans="1:13" x14ac:dyDescent="0.3">
      <c r="A1257" s="26">
        <f t="shared" si="95"/>
        <v>26</v>
      </c>
      <c r="B1257" s="14">
        <v>26037</v>
      </c>
      <c r="C1257" s="14">
        <f t="shared" si="96"/>
        <v>0</v>
      </c>
      <c r="D1257" s="14" t="str">
        <f t="shared" si="97"/>
        <v>MOVES</v>
      </c>
      <c r="F1257" s="16">
        <f t="shared" si="98"/>
        <v>48311</v>
      </c>
      <c r="G1257" s="15" t="s">
        <v>3750</v>
      </c>
      <c r="H1257" s="14">
        <v>0</v>
      </c>
      <c r="I1257" s="16" t="b">
        <f t="shared" si="99"/>
        <v>1</v>
      </c>
      <c r="K1257" s="14">
        <v>26037</v>
      </c>
      <c r="L1257" s="14">
        <v>0</v>
      </c>
      <c r="M1257" s="16"/>
    </row>
    <row r="1258" spans="1:13" x14ac:dyDescent="0.3">
      <c r="A1258" s="26">
        <f t="shared" si="95"/>
        <v>26</v>
      </c>
      <c r="B1258" s="14">
        <v>26039</v>
      </c>
      <c r="C1258" s="14">
        <f t="shared" si="96"/>
        <v>0</v>
      </c>
      <c r="D1258" s="14" t="str">
        <f t="shared" si="97"/>
        <v>MOVES</v>
      </c>
      <c r="F1258" s="16">
        <f t="shared" si="98"/>
        <v>48313</v>
      </c>
      <c r="G1258" s="15" t="s">
        <v>3751</v>
      </c>
      <c r="H1258" s="14">
        <v>0</v>
      </c>
      <c r="I1258" s="16" t="b">
        <f t="shared" si="99"/>
        <v>1</v>
      </c>
      <c r="K1258" s="14">
        <v>26039</v>
      </c>
      <c r="L1258" s="14">
        <v>0</v>
      </c>
      <c r="M1258" s="16"/>
    </row>
    <row r="1259" spans="1:13" x14ac:dyDescent="0.3">
      <c r="A1259" s="26">
        <f t="shared" si="95"/>
        <v>26</v>
      </c>
      <c r="B1259" s="14">
        <v>26041</v>
      </c>
      <c r="C1259" s="14">
        <f t="shared" si="96"/>
        <v>0</v>
      </c>
      <c r="D1259" s="14" t="str">
        <f t="shared" si="97"/>
        <v>MOVES</v>
      </c>
      <c r="F1259" s="16">
        <f t="shared" si="98"/>
        <v>48315</v>
      </c>
      <c r="G1259" s="15" t="s">
        <v>3752</v>
      </c>
      <c r="H1259" s="14">
        <v>0</v>
      </c>
      <c r="I1259" s="16" t="b">
        <f t="shared" si="99"/>
        <v>1</v>
      </c>
      <c r="K1259" s="14">
        <v>26041</v>
      </c>
      <c r="L1259" s="14">
        <v>0</v>
      </c>
      <c r="M1259" s="16"/>
    </row>
    <row r="1260" spans="1:13" x14ac:dyDescent="0.3">
      <c r="A1260" s="26">
        <f t="shared" si="95"/>
        <v>26</v>
      </c>
      <c r="B1260" s="14">
        <v>26043</v>
      </c>
      <c r="C1260" s="14">
        <f t="shared" si="96"/>
        <v>0</v>
      </c>
      <c r="D1260" s="14" t="str">
        <f t="shared" si="97"/>
        <v>MOVES</v>
      </c>
      <c r="F1260" s="16">
        <f t="shared" si="98"/>
        <v>48317</v>
      </c>
      <c r="G1260" s="15" t="s">
        <v>3753</v>
      </c>
      <c r="H1260" s="14">
        <v>0</v>
      </c>
      <c r="I1260" s="16" t="b">
        <f t="shared" si="99"/>
        <v>1</v>
      </c>
      <c r="K1260" s="14">
        <v>26043</v>
      </c>
      <c r="L1260" s="14">
        <v>0</v>
      </c>
      <c r="M1260" s="16"/>
    </row>
    <row r="1261" spans="1:13" x14ac:dyDescent="0.3">
      <c r="A1261" s="26">
        <f t="shared" si="95"/>
        <v>26</v>
      </c>
      <c r="B1261" s="14">
        <v>26045</v>
      </c>
      <c r="C1261" s="14">
        <f t="shared" si="96"/>
        <v>0</v>
      </c>
      <c r="D1261" s="14" t="str">
        <f t="shared" si="97"/>
        <v>MOVES</v>
      </c>
      <c r="F1261" s="16">
        <f t="shared" si="98"/>
        <v>48319</v>
      </c>
      <c r="G1261" s="15" t="s">
        <v>3754</v>
      </c>
      <c r="H1261" s="14">
        <v>0</v>
      </c>
      <c r="I1261" s="16" t="b">
        <f t="shared" si="99"/>
        <v>1</v>
      </c>
      <c r="K1261" s="14">
        <v>26045</v>
      </c>
      <c r="L1261" s="14">
        <v>0</v>
      </c>
      <c r="M1261" s="16"/>
    </row>
    <row r="1262" spans="1:13" x14ac:dyDescent="0.3">
      <c r="A1262" s="26">
        <f t="shared" si="95"/>
        <v>26</v>
      </c>
      <c r="B1262" s="14">
        <v>26047</v>
      </c>
      <c r="C1262" s="14">
        <f t="shared" si="96"/>
        <v>0</v>
      </c>
      <c r="D1262" s="14" t="str">
        <f t="shared" si="97"/>
        <v>MOVES</v>
      </c>
      <c r="F1262" s="16">
        <f t="shared" si="98"/>
        <v>48321</v>
      </c>
      <c r="G1262" s="15" t="s">
        <v>3755</v>
      </c>
      <c r="H1262" s="14">
        <v>0</v>
      </c>
      <c r="I1262" s="16" t="b">
        <f t="shared" si="99"/>
        <v>1</v>
      </c>
      <c r="K1262" s="14">
        <v>26047</v>
      </c>
      <c r="L1262" s="14">
        <v>0</v>
      </c>
      <c r="M1262" s="16"/>
    </row>
    <row r="1263" spans="1:13" x14ac:dyDescent="0.3">
      <c r="A1263" s="26">
        <f t="shared" si="95"/>
        <v>26</v>
      </c>
      <c r="B1263" s="14">
        <v>26049</v>
      </c>
      <c r="C1263" s="14">
        <f t="shared" si="96"/>
        <v>0</v>
      </c>
      <c r="D1263" s="14" t="str">
        <f t="shared" si="97"/>
        <v>MOVES</v>
      </c>
      <c r="F1263" s="16">
        <f t="shared" si="98"/>
        <v>48323</v>
      </c>
      <c r="G1263" s="15" t="s">
        <v>3756</v>
      </c>
      <c r="H1263" s="14">
        <v>0</v>
      </c>
      <c r="I1263" s="16" t="b">
        <f t="shared" si="99"/>
        <v>1</v>
      </c>
      <c r="K1263" s="14">
        <v>26049</v>
      </c>
      <c r="L1263" s="14">
        <v>0</v>
      </c>
      <c r="M1263" s="16"/>
    </row>
    <row r="1264" spans="1:13" x14ac:dyDescent="0.3">
      <c r="A1264" s="26">
        <f t="shared" si="95"/>
        <v>26</v>
      </c>
      <c r="B1264" s="14">
        <v>26051</v>
      </c>
      <c r="C1264" s="14">
        <f t="shared" si="96"/>
        <v>0</v>
      </c>
      <c r="D1264" s="14" t="str">
        <f t="shared" si="97"/>
        <v>MOVES</v>
      </c>
      <c r="F1264" s="16">
        <f t="shared" si="98"/>
        <v>48325</v>
      </c>
      <c r="G1264" s="15" t="s">
        <v>3757</v>
      </c>
      <c r="H1264" s="14">
        <v>0</v>
      </c>
      <c r="I1264" s="16" t="b">
        <f t="shared" si="99"/>
        <v>1</v>
      </c>
      <c r="K1264" s="14">
        <v>26051</v>
      </c>
      <c r="L1264" s="14">
        <v>0</v>
      </c>
      <c r="M1264" s="16"/>
    </row>
    <row r="1265" spans="1:13" x14ac:dyDescent="0.3">
      <c r="A1265" s="26">
        <f t="shared" si="95"/>
        <v>26</v>
      </c>
      <c r="B1265" s="14">
        <v>26053</v>
      </c>
      <c r="C1265" s="14">
        <f t="shared" si="96"/>
        <v>0</v>
      </c>
      <c r="D1265" s="14" t="str">
        <f t="shared" si="97"/>
        <v>MOVES</v>
      </c>
      <c r="F1265" s="16">
        <f t="shared" si="98"/>
        <v>48327</v>
      </c>
      <c r="G1265" s="15" t="s">
        <v>3758</v>
      </c>
      <c r="H1265" s="14">
        <v>0</v>
      </c>
      <c r="I1265" s="16" t="b">
        <f t="shared" si="99"/>
        <v>1</v>
      </c>
      <c r="K1265" s="14">
        <v>26053</v>
      </c>
      <c r="L1265" s="14">
        <v>0</v>
      </c>
      <c r="M1265" s="16"/>
    </row>
    <row r="1266" spans="1:13" x14ac:dyDescent="0.3">
      <c r="A1266" s="26">
        <f t="shared" si="95"/>
        <v>26</v>
      </c>
      <c r="B1266" s="14">
        <v>26055</v>
      </c>
      <c r="C1266" s="14">
        <f t="shared" si="96"/>
        <v>0</v>
      </c>
      <c r="D1266" s="14" t="str">
        <f t="shared" si="97"/>
        <v>MOVES</v>
      </c>
      <c r="F1266" s="16">
        <f t="shared" si="98"/>
        <v>48329</v>
      </c>
      <c r="G1266" s="15" t="s">
        <v>3759</v>
      </c>
      <c r="H1266" s="14">
        <v>0</v>
      </c>
      <c r="I1266" s="16" t="b">
        <f t="shared" si="99"/>
        <v>1</v>
      </c>
      <c r="K1266" s="14">
        <v>26055</v>
      </c>
      <c r="L1266" s="14">
        <v>0</v>
      </c>
      <c r="M1266" s="16"/>
    </row>
    <row r="1267" spans="1:13" x14ac:dyDescent="0.3">
      <c r="A1267" s="26">
        <f t="shared" si="95"/>
        <v>26</v>
      </c>
      <c r="B1267" s="14">
        <v>26057</v>
      </c>
      <c r="C1267" s="14">
        <f t="shared" si="96"/>
        <v>0</v>
      </c>
      <c r="D1267" s="14" t="str">
        <f t="shared" si="97"/>
        <v>MOVES</v>
      </c>
      <c r="F1267" s="16">
        <f t="shared" si="98"/>
        <v>48331</v>
      </c>
      <c r="G1267" s="15" t="s">
        <v>3760</v>
      </c>
      <c r="H1267" s="14">
        <v>0</v>
      </c>
      <c r="I1267" s="16" t="b">
        <f t="shared" si="99"/>
        <v>1</v>
      </c>
      <c r="K1267" s="14">
        <v>26057</v>
      </c>
      <c r="L1267" s="14">
        <v>0</v>
      </c>
      <c r="M1267" s="16"/>
    </row>
    <row r="1268" spans="1:13" x14ac:dyDescent="0.3">
      <c r="A1268" s="26">
        <f t="shared" si="95"/>
        <v>26</v>
      </c>
      <c r="B1268" s="14">
        <v>26059</v>
      </c>
      <c r="C1268" s="14">
        <f t="shared" si="96"/>
        <v>0</v>
      </c>
      <c r="D1268" s="14" t="str">
        <f t="shared" si="97"/>
        <v>MOVES</v>
      </c>
      <c r="F1268" s="16">
        <f t="shared" si="98"/>
        <v>48333</v>
      </c>
      <c r="G1268" s="15" t="s">
        <v>3761</v>
      </c>
      <c r="H1268" s="14">
        <v>0</v>
      </c>
      <c r="I1268" s="16" t="b">
        <f t="shared" si="99"/>
        <v>1</v>
      </c>
      <c r="K1268" s="14">
        <v>26059</v>
      </c>
      <c r="L1268" s="14">
        <v>0</v>
      </c>
      <c r="M1268" s="16"/>
    </row>
    <row r="1269" spans="1:13" x14ac:dyDescent="0.3">
      <c r="A1269" s="26">
        <f t="shared" si="95"/>
        <v>26</v>
      </c>
      <c r="B1269" s="14">
        <v>26061</v>
      </c>
      <c r="C1269" s="14">
        <f t="shared" si="96"/>
        <v>0</v>
      </c>
      <c r="D1269" s="14" t="str">
        <f t="shared" si="97"/>
        <v>MOVES</v>
      </c>
      <c r="F1269" s="16">
        <f t="shared" si="98"/>
        <v>48335</v>
      </c>
      <c r="G1269" s="15" t="s">
        <v>3762</v>
      </c>
      <c r="H1269" s="14">
        <v>0</v>
      </c>
      <c r="I1269" s="16" t="b">
        <f t="shared" si="99"/>
        <v>1</v>
      </c>
      <c r="K1269" s="14">
        <v>26061</v>
      </c>
      <c r="L1269" s="14">
        <v>0</v>
      </c>
      <c r="M1269" s="16"/>
    </row>
    <row r="1270" spans="1:13" x14ac:dyDescent="0.3">
      <c r="A1270" s="26">
        <f t="shared" si="95"/>
        <v>26</v>
      </c>
      <c r="B1270" s="14">
        <v>26063</v>
      </c>
      <c r="C1270" s="14">
        <f t="shared" si="96"/>
        <v>0</v>
      </c>
      <c r="D1270" s="14" t="str">
        <f t="shared" si="97"/>
        <v>MOVES</v>
      </c>
      <c r="F1270" s="16">
        <f t="shared" si="98"/>
        <v>48337</v>
      </c>
      <c r="G1270" s="15" t="s">
        <v>3763</v>
      </c>
      <c r="H1270" s="14">
        <v>0</v>
      </c>
      <c r="I1270" s="16" t="b">
        <f t="shared" si="99"/>
        <v>1</v>
      </c>
      <c r="K1270" s="14">
        <v>26063</v>
      </c>
      <c r="L1270" s="14">
        <v>0</v>
      </c>
      <c r="M1270" s="16"/>
    </row>
    <row r="1271" spans="1:13" x14ac:dyDescent="0.3">
      <c r="A1271" s="26">
        <f t="shared" si="95"/>
        <v>26</v>
      </c>
      <c r="B1271" s="14">
        <v>26065</v>
      </c>
      <c r="C1271" s="14">
        <f t="shared" si="96"/>
        <v>0</v>
      </c>
      <c r="D1271" s="14" t="str">
        <f t="shared" si="97"/>
        <v>MOVES</v>
      </c>
      <c r="F1271" s="16">
        <f t="shared" si="98"/>
        <v>48339</v>
      </c>
      <c r="G1271" s="15" t="s">
        <v>3764</v>
      </c>
      <c r="H1271" s="14">
        <v>1</v>
      </c>
      <c r="I1271" s="16" t="b">
        <f t="shared" si="99"/>
        <v>1</v>
      </c>
      <c r="K1271" s="14">
        <v>26065</v>
      </c>
      <c r="L1271" s="14">
        <v>0</v>
      </c>
      <c r="M1271" s="16"/>
    </row>
    <row r="1272" spans="1:13" x14ac:dyDescent="0.3">
      <c r="A1272" s="26">
        <f t="shared" si="95"/>
        <v>26</v>
      </c>
      <c r="B1272" s="14">
        <v>26067</v>
      </c>
      <c r="C1272" s="14">
        <f t="shared" si="96"/>
        <v>0</v>
      </c>
      <c r="D1272" s="14" t="str">
        <f t="shared" si="97"/>
        <v>MOVES</v>
      </c>
      <c r="F1272" s="16">
        <f t="shared" si="98"/>
        <v>48341</v>
      </c>
      <c r="G1272" s="15" t="s">
        <v>3765</v>
      </c>
      <c r="H1272" s="14">
        <v>0</v>
      </c>
      <c r="I1272" s="16" t="b">
        <f t="shared" si="99"/>
        <v>1</v>
      </c>
      <c r="K1272" s="14">
        <v>26067</v>
      </c>
      <c r="L1272" s="14">
        <v>0</v>
      </c>
      <c r="M1272" s="16"/>
    </row>
    <row r="1273" spans="1:13" x14ac:dyDescent="0.3">
      <c r="A1273" s="26">
        <f t="shared" si="95"/>
        <v>26</v>
      </c>
      <c r="B1273" s="14">
        <v>26069</v>
      </c>
      <c r="C1273" s="14">
        <f t="shared" si="96"/>
        <v>0</v>
      </c>
      <c r="D1273" s="14" t="str">
        <f t="shared" si="97"/>
        <v>MOVES</v>
      </c>
      <c r="F1273" s="16">
        <f t="shared" si="98"/>
        <v>48343</v>
      </c>
      <c r="G1273" s="15" t="s">
        <v>3766</v>
      </c>
      <c r="H1273" s="14">
        <v>0</v>
      </c>
      <c r="I1273" s="16" t="b">
        <f t="shared" si="99"/>
        <v>1</v>
      </c>
      <c r="K1273" s="14">
        <v>26069</v>
      </c>
      <c r="L1273" s="14">
        <v>0</v>
      </c>
      <c r="M1273" s="16"/>
    </row>
    <row r="1274" spans="1:13" x14ac:dyDescent="0.3">
      <c r="A1274" s="26">
        <f t="shared" si="95"/>
        <v>26</v>
      </c>
      <c r="B1274" s="14">
        <v>26071</v>
      </c>
      <c r="C1274" s="14">
        <f t="shared" si="96"/>
        <v>0</v>
      </c>
      <c r="D1274" s="14" t="str">
        <f t="shared" si="97"/>
        <v>MOVES</v>
      </c>
      <c r="F1274" s="16">
        <f t="shared" si="98"/>
        <v>48345</v>
      </c>
      <c r="G1274" s="15" t="s">
        <v>3767</v>
      </c>
      <c r="H1274" s="14">
        <v>0</v>
      </c>
      <c r="I1274" s="16" t="b">
        <f t="shared" si="99"/>
        <v>1</v>
      </c>
      <c r="K1274" s="14">
        <v>26071</v>
      </c>
      <c r="L1274" s="14">
        <v>0</v>
      </c>
      <c r="M1274" s="16"/>
    </row>
    <row r="1275" spans="1:13" x14ac:dyDescent="0.3">
      <c r="A1275" s="26">
        <f t="shared" si="95"/>
        <v>26</v>
      </c>
      <c r="B1275" s="14">
        <v>26073</v>
      </c>
      <c r="C1275" s="14">
        <f t="shared" si="96"/>
        <v>0</v>
      </c>
      <c r="D1275" s="14" t="str">
        <f t="shared" si="97"/>
        <v>MOVES</v>
      </c>
      <c r="F1275" s="16">
        <f t="shared" si="98"/>
        <v>48347</v>
      </c>
      <c r="G1275" s="15" t="s">
        <v>3768</v>
      </c>
      <c r="H1275" s="14">
        <v>0</v>
      </c>
      <c r="I1275" s="16" t="b">
        <f t="shared" si="99"/>
        <v>1</v>
      </c>
      <c r="K1275" s="14">
        <v>26073</v>
      </c>
      <c r="L1275" s="14">
        <v>0</v>
      </c>
      <c r="M1275" s="16"/>
    </row>
    <row r="1276" spans="1:13" x14ac:dyDescent="0.3">
      <c r="A1276" s="26">
        <f t="shared" si="95"/>
        <v>26</v>
      </c>
      <c r="B1276" s="14">
        <v>26075</v>
      </c>
      <c r="C1276" s="14">
        <f t="shared" si="96"/>
        <v>0</v>
      </c>
      <c r="D1276" s="14" t="str">
        <f t="shared" si="97"/>
        <v>MOVES</v>
      </c>
      <c r="F1276" s="16">
        <f t="shared" si="98"/>
        <v>48349</v>
      </c>
      <c r="G1276" s="15" t="s">
        <v>3769</v>
      </c>
      <c r="H1276" s="14">
        <v>0</v>
      </c>
      <c r="I1276" s="16" t="b">
        <f t="shared" si="99"/>
        <v>1</v>
      </c>
      <c r="K1276" s="14">
        <v>26075</v>
      </c>
      <c r="L1276" s="14">
        <v>0</v>
      </c>
      <c r="M1276" s="16"/>
    </row>
    <row r="1277" spans="1:13" x14ac:dyDescent="0.3">
      <c r="A1277" s="26">
        <f t="shared" si="95"/>
        <v>26</v>
      </c>
      <c r="B1277" s="14">
        <v>26077</v>
      </c>
      <c r="C1277" s="14">
        <f t="shared" si="96"/>
        <v>0</v>
      </c>
      <c r="D1277" s="14" t="str">
        <f t="shared" si="97"/>
        <v>MOVES</v>
      </c>
      <c r="F1277" s="16">
        <f t="shared" si="98"/>
        <v>48351</v>
      </c>
      <c r="G1277" s="15" t="s">
        <v>3770</v>
      </c>
      <c r="H1277" s="14">
        <v>0</v>
      </c>
      <c r="I1277" s="16" t="b">
        <f t="shared" si="99"/>
        <v>1</v>
      </c>
      <c r="K1277" s="14">
        <v>26077</v>
      </c>
      <c r="L1277" s="14">
        <v>0</v>
      </c>
      <c r="M1277" s="16"/>
    </row>
    <row r="1278" spans="1:13" x14ac:dyDescent="0.3">
      <c r="A1278" s="26">
        <f t="shared" si="95"/>
        <v>26</v>
      </c>
      <c r="B1278" s="14">
        <v>26079</v>
      </c>
      <c r="C1278" s="14">
        <f t="shared" si="96"/>
        <v>0</v>
      </c>
      <c r="D1278" s="14" t="str">
        <f t="shared" si="97"/>
        <v>MOVES</v>
      </c>
      <c r="F1278" s="16">
        <f t="shared" si="98"/>
        <v>48353</v>
      </c>
      <c r="G1278" s="15" t="s">
        <v>3771</v>
      </c>
      <c r="H1278" s="14">
        <v>0</v>
      </c>
      <c r="I1278" s="16" t="b">
        <f t="shared" si="99"/>
        <v>1</v>
      </c>
      <c r="K1278" s="14">
        <v>26079</v>
      </c>
      <c r="L1278" s="14">
        <v>0</v>
      </c>
      <c r="M1278" s="16"/>
    </row>
    <row r="1279" spans="1:13" x14ac:dyDescent="0.3">
      <c r="A1279" s="26">
        <f t="shared" si="95"/>
        <v>26</v>
      </c>
      <c r="B1279" s="14">
        <v>26081</v>
      </c>
      <c r="C1279" s="14">
        <f t="shared" si="96"/>
        <v>0</v>
      </c>
      <c r="D1279" s="14" t="str">
        <f t="shared" si="97"/>
        <v>MOVES</v>
      </c>
      <c r="F1279" s="16">
        <f t="shared" si="98"/>
        <v>48355</v>
      </c>
      <c r="G1279" s="15" t="s">
        <v>3772</v>
      </c>
      <c r="H1279" s="14">
        <v>0</v>
      </c>
      <c r="I1279" s="16" t="b">
        <f t="shared" si="99"/>
        <v>1</v>
      </c>
      <c r="K1279" s="14">
        <v>26081</v>
      </c>
      <c r="L1279" s="14">
        <v>0</v>
      </c>
      <c r="M1279" s="16"/>
    </row>
    <row r="1280" spans="1:13" x14ac:dyDescent="0.3">
      <c r="A1280" s="26">
        <f t="shared" si="95"/>
        <v>26</v>
      </c>
      <c r="B1280" s="14">
        <v>26083</v>
      </c>
      <c r="C1280" s="14">
        <f t="shared" si="96"/>
        <v>0</v>
      </c>
      <c r="D1280" s="14" t="str">
        <f t="shared" si="97"/>
        <v>MOVES</v>
      </c>
      <c r="F1280" s="16">
        <f t="shared" si="98"/>
        <v>48357</v>
      </c>
      <c r="G1280" s="15" t="s">
        <v>3773</v>
      </c>
      <c r="H1280" s="14">
        <v>0</v>
      </c>
      <c r="I1280" s="16" t="b">
        <f t="shared" si="99"/>
        <v>1</v>
      </c>
      <c r="K1280" s="14">
        <v>26083</v>
      </c>
      <c r="L1280" s="14">
        <v>0</v>
      </c>
      <c r="M1280" s="16"/>
    </row>
    <row r="1281" spans="1:13" x14ac:dyDescent="0.3">
      <c r="A1281" s="26">
        <f t="shared" si="95"/>
        <v>26</v>
      </c>
      <c r="B1281" s="14">
        <v>26085</v>
      </c>
      <c r="C1281" s="14">
        <f t="shared" si="96"/>
        <v>0</v>
      </c>
      <c r="D1281" s="14" t="str">
        <f t="shared" si="97"/>
        <v>MOVES</v>
      </c>
      <c r="F1281" s="16">
        <f t="shared" si="98"/>
        <v>48359</v>
      </c>
      <c r="G1281" s="15" t="s">
        <v>3774</v>
      </c>
      <c r="H1281" s="14">
        <v>0</v>
      </c>
      <c r="I1281" s="16" t="b">
        <f t="shared" si="99"/>
        <v>1</v>
      </c>
      <c r="K1281" s="14">
        <v>26085</v>
      </c>
      <c r="L1281" s="14">
        <v>0</v>
      </c>
      <c r="M1281" s="16"/>
    </row>
    <row r="1282" spans="1:13" x14ac:dyDescent="0.3">
      <c r="A1282" s="26">
        <f t="shared" si="95"/>
        <v>26</v>
      </c>
      <c r="B1282" s="14">
        <v>26087</v>
      </c>
      <c r="C1282" s="14">
        <f t="shared" si="96"/>
        <v>0</v>
      </c>
      <c r="D1282" s="14" t="str">
        <f t="shared" si="97"/>
        <v>MOVES</v>
      </c>
      <c r="F1282" s="16">
        <f t="shared" si="98"/>
        <v>48361</v>
      </c>
      <c r="G1282" s="15" t="s">
        <v>3775</v>
      </c>
      <c r="H1282" s="14">
        <v>0</v>
      </c>
      <c r="I1282" s="16" t="b">
        <f t="shared" si="99"/>
        <v>1</v>
      </c>
      <c r="K1282" s="14">
        <v>26087</v>
      </c>
      <c r="L1282" s="14">
        <v>0</v>
      </c>
      <c r="M1282" s="16"/>
    </row>
    <row r="1283" spans="1:13" x14ac:dyDescent="0.3">
      <c r="A1283" s="26">
        <f t="shared" si="95"/>
        <v>26</v>
      </c>
      <c r="B1283" s="14">
        <v>26089</v>
      </c>
      <c r="C1283" s="14">
        <f t="shared" si="96"/>
        <v>0</v>
      </c>
      <c r="D1283" s="14" t="str">
        <f t="shared" si="97"/>
        <v>MOVES</v>
      </c>
      <c r="F1283" s="16">
        <f t="shared" si="98"/>
        <v>48363</v>
      </c>
      <c r="G1283" s="15" t="s">
        <v>3776</v>
      </c>
      <c r="H1283" s="14">
        <v>0</v>
      </c>
      <c r="I1283" s="16" t="b">
        <f t="shared" si="99"/>
        <v>1</v>
      </c>
      <c r="K1283" s="14">
        <v>26089</v>
      </c>
      <c r="L1283" s="14">
        <v>0</v>
      </c>
      <c r="M1283" s="16"/>
    </row>
    <row r="1284" spans="1:13" x14ac:dyDescent="0.3">
      <c r="A1284" s="26">
        <f t="shared" si="95"/>
        <v>26</v>
      </c>
      <c r="B1284" s="14">
        <v>26091</v>
      </c>
      <c r="C1284" s="14">
        <f t="shared" si="96"/>
        <v>0</v>
      </c>
      <c r="D1284" s="14" t="str">
        <f t="shared" si="97"/>
        <v>MOVES</v>
      </c>
      <c r="F1284" s="16">
        <f t="shared" si="98"/>
        <v>48365</v>
      </c>
      <c r="G1284" s="15" t="s">
        <v>3777</v>
      </c>
      <c r="H1284" s="14">
        <v>0</v>
      </c>
      <c r="I1284" s="16" t="b">
        <f t="shared" si="99"/>
        <v>1</v>
      </c>
      <c r="K1284" s="14">
        <v>26091</v>
      </c>
      <c r="L1284" s="14">
        <v>0</v>
      </c>
      <c r="M1284" s="16"/>
    </row>
    <row r="1285" spans="1:13" x14ac:dyDescent="0.3">
      <c r="A1285" s="26">
        <f t="shared" si="95"/>
        <v>26</v>
      </c>
      <c r="B1285" s="14">
        <v>26093</v>
      </c>
      <c r="C1285" s="14">
        <f t="shared" si="96"/>
        <v>0</v>
      </c>
      <c r="D1285" s="14" t="str">
        <f t="shared" si="97"/>
        <v>Submittal</v>
      </c>
      <c r="F1285" s="16">
        <f t="shared" si="98"/>
        <v>48367</v>
      </c>
      <c r="G1285" s="15" t="s">
        <v>3778</v>
      </c>
      <c r="H1285" s="14">
        <v>1</v>
      </c>
      <c r="I1285" s="16" t="b">
        <f t="shared" si="99"/>
        <v>1</v>
      </c>
      <c r="K1285" s="14">
        <v>26093</v>
      </c>
      <c r="L1285" s="14">
        <v>0</v>
      </c>
      <c r="M1285" s="16"/>
    </row>
    <row r="1286" spans="1:13" x14ac:dyDescent="0.3">
      <c r="A1286" s="26">
        <f t="shared" ref="A1286:A1349" si="100">TRUNC(B1286/1000,0)</f>
        <v>26</v>
      </c>
      <c r="B1286" s="14">
        <v>26095</v>
      </c>
      <c r="C1286" s="14">
        <f t="shared" ref="C1286:C1349" si="101">IF(ISNA(VLOOKUP(B1286,$F$4:$H$1697,3,FALSE)),VLOOKUP(B1286,$K$4:$L$3233,2,FALSE),VLOOKUP(B1286,$F$4:$H$1697,3,FALSE))</f>
        <v>0</v>
      </c>
      <c r="D1286" s="14" t="str">
        <f t="shared" ref="D1286:D1349" si="102">IF(ISNA(VLOOKUP(B1286,$F$4:$H$1697,3,FALSE)),"MOVES","Submittal")</f>
        <v>MOVES</v>
      </c>
      <c r="F1286" s="16">
        <f t="shared" ref="F1286:F1349" si="103">MID(G1286,2,5)*1</f>
        <v>48369</v>
      </c>
      <c r="G1286" s="15" t="s">
        <v>3779</v>
      </c>
      <c r="H1286" s="14">
        <v>0</v>
      </c>
      <c r="I1286" s="16" t="b">
        <f t="shared" ref="I1286:I1349" si="104">VLOOKUP(F1286,$K$4:$L$3233,2,FALSE)=H1286</f>
        <v>1</v>
      </c>
      <c r="K1286" s="14">
        <v>26095</v>
      </c>
      <c r="L1286" s="14">
        <v>0</v>
      </c>
      <c r="M1286" s="16"/>
    </row>
    <row r="1287" spans="1:13" x14ac:dyDescent="0.3">
      <c r="A1287" s="26">
        <f t="shared" si="100"/>
        <v>26</v>
      </c>
      <c r="B1287" s="14">
        <v>26097</v>
      </c>
      <c r="C1287" s="14">
        <f t="shared" si="101"/>
        <v>0</v>
      </c>
      <c r="D1287" s="14" t="str">
        <f t="shared" si="102"/>
        <v>MOVES</v>
      </c>
      <c r="F1287" s="16">
        <f t="shared" si="103"/>
        <v>48371</v>
      </c>
      <c r="G1287" s="15" t="s">
        <v>3780</v>
      </c>
      <c r="H1287" s="14">
        <v>0</v>
      </c>
      <c r="I1287" s="16" t="b">
        <f t="shared" si="104"/>
        <v>1</v>
      </c>
      <c r="K1287" s="14">
        <v>26097</v>
      </c>
      <c r="L1287" s="14">
        <v>0</v>
      </c>
      <c r="M1287" s="16"/>
    </row>
    <row r="1288" spans="1:13" x14ac:dyDescent="0.3">
      <c r="A1288" s="26">
        <f t="shared" si="100"/>
        <v>26</v>
      </c>
      <c r="B1288" s="14">
        <v>26099</v>
      </c>
      <c r="C1288" s="14">
        <f t="shared" si="101"/>
        <v>0</v>
      </c>
      <c r="D1288" s="14" t="str">
        <f t="shared" si="102"/>
        <v>Submittal</v>
      </c>
      <c r="F1288" s="16">
        <f t="shared" si="103"/>
        <v>48373</v>
      </c>
      <c r="G1288" s="15" t="s">
        <v>3781</v>
      </c>
      <c r="H1288" s="14">
        <v>0</v>
      </c>
      <c r="I1288" s="16" t="b">
        <f t="shared" si="104"/>
        <v>1</v>
      </c>
      <c r="K1288" s="14">
        <v>26099</v>
      </c>
      <c r="L1288" s="14">
        <v>0</v>
      </c>
      <c r="M1288" s="16"/>
    </row>
    <row r="1289" spans="1:13" x14ac:dyDescent="0.3">
      <c r="A1289" s="26">
        <f t="shared" si="100"/>
        <v>26</v>
      </c>
      <c r="B1289" s="14">
        <v>26101</v>
      </c>
      <c r="C1289" s="14">
        <f t="shared" si="101"/>
        <v>0</v>
      </c>
      <c r="D1289" s="14" t="str">
        <f t="shared" si="102"/>
        <v>MOVES</v>
      </c>
      <c r="F1289" s="16">
        <f t="shared" si="103"/>
        <v>48375</v>
      </c>
      <c r="G1289" s="15" t="s">
        <v>3782</v>
      </c>
      <c r="H1289" s="14">
        <v>0</v>
      </c>
      <c r="I1289" s="16" t="b">
        <f t="shared" si="104"/>
        <v>1</v>
      </c>
      <c r="K1289" s="14">
        <v>26101</v>
      </c>
      <c r="L1289" s="14">
        <v>0</v>
      </c>
      <c r="M1289" s="16"/>
    </row>
    <row r="1290" spans="1:13" x14ac:dyDescent="0.3">
      <c r="A1290" s="26">
        <f t="shared" si="100"/>
        <v>26</v>
      </c>
      <c r="B1290" s="14">
        <v>26103</v>
      </c>
      <c r="C1290" s="14">
        <f t="shared" si="101"/>
        <v>0</v>
      </c>
      <c r="D1290" s="14" t="str">
        <f t="shared" si="102"/>
        <v>MOVES</v>
      </c>
      <c r="F1290" s="16">
        <f t="shared" si="103"/>
        <v>48377</v>
      </c>
      <c r="G1290" s="15" t="s">
        <v>3783</v>
      </c>
      <c r="H1290" s="14">
        <v>0</v>
      </c>
      <c r="I1290" s="16" t="b">
        <f t="shared" si="104"/>
        <v>1</v>
      </c>
      <c r="K1290" s="14">
        <v>26103</v>
      </c>
      <c r="L1290" s="14">
        <v>0</v>
      </c>
      <c r="M1290" s="16"/>
    </row>
    <row r="1291" spans="1:13" x14ac:dyDescent="0.3">
      <c r="A1291" s="26">
        <f t="shared" si="100"/>
        <v>26</v>
      </c>
      <c r="B1291" s="14">
        <v>26105</v>
      </c>
      <c r="C1291" s="14">
        <f t="shared" si="101"/>
        <v>0</v>
      </c>
      <c r="D1291" s="14" t="str">
        <f t="shared" si="102"/>
        <v>MOVES</v>
      </c>
      <c r="F1291" s="16">
        <f t="shared" si="103"/>
        <v>48379</v>
      </c>
      <c r="G1291" s="15" t="s">
        <v>3784</v>
      </c>
      <c r="H1291" s="14">
        <v>0</v>
      </c>
      <c r="I1291" s="16" t="b">
        <f t="shared" si="104"/>
        <v>1</v>
      </c>
      <c r="K1291" s="14">
        <v>26105</v>
      </c>
      <c r="L1291" s="14">
        <v>0</v>
      </c>
      <c r="M1291" s="16"/>
    </row>
    <row r="1292" spans="1:13" x14ac:dyDescent="0.3">
      <c r="A1292" s="26">
        <f t="shared" si="100"/>
        <v>26</v>
      </c>
      <c r="B1292" s="14">
        <v>26107</v>
      </c>
      <c r="C1292" s="14">
        <f t="shared" si="101"/>
        <v>0</v>
      </c>
      <c r="D1292" s="14" t="str">
        <f t="shared" si="102"/>
        <v>MOVES</v>
      </c>
      <c r="F1292" s="16">
        <f t="shared" si="103"/>
        <v>48381</v>
      </c>
      <c r="G1292" s="15" t="s">
        <v>3785</v>
      </c>
      <c r="H1292" s="14">
        <v>0</v>
      </c>
      <c r="I1292" s="16" t="b">
        <f t="shared" si="104"/>
        <v>1</v>
      </c>
      <c r="K1292" s="14">
        <v>26107</v>
      </c>
      <c r="L1292" s="14">
        <v>0</v>
      </c>
      <c r="M1292" s="16"/>
    </row>
    <row r="1293" spans="1:13" x14ac:dyDescent="0.3">
      <c r="A1293" s="26">
        <f t="shared" si="100"/>
        <v>26</v>
      </c>
      <c r="B1293" s="14">
        <v>26109</v>
      </c>
      <c r="C1293" s="14">
        <f t="shared" si="101"/>
        <v>0</v>
      </c>
      <c r="D1293" s="14" t="str">
        <f t="shared" si="102"/>
        <v>MOVES</v>
      </c>
      <c r="F1293" s="16">
        <f t="shared" si="103"/>
        <v>48383</v>
      </c>
      <c r="G1293" s="15" t="s">
        <v>3786</v>
      </c>
      <c r="H1293" s="14">
        <v>0</v>
      </c>
      <c r="I1293" s="16" t="b">
        <f t="shared" si="104"/>
        <v>1</v>
      </c>
      <c r="K1293" s="14">
        <v>26109</v>
      </c>
      <c r="L1293" s="14">
        <v>0</v>
      </c>
      <c r="M1293" s="16"/>
    </row>
    <row r="1294" spans="1:13" x14ac:dyDescent="0.3">
      <c r="A1294" s="26">
        <f t="shared" si="100"/>
        <v>26</v>
      </c>
      <c r="B1294" s="14">
        <v>26111</v>
      </c>
      <c r="C1294" s="14">
        <f t="shared" si="101"/>
        <v>0</v>
      </c>
      <c r="D1294" s="14" t="str">
        <f t="shared" si="102"/>
        <v>MOVES</v>
      </c>
      <c r="F1294" s="16">
        <f t="shared" si="103"/>
        <v>48385</v>
      </c>
      <c r="G1294" s="15" t="s">
        <v>3787</v>
      </c>
      <c r="H1294" s="14">
        <v>0</v>
      </c>
      <c r="I1294" s="16" t="b">
        <f t="shared" si="104"/>
        <v>1</v>
      </c>
      <c r="K1294" s="14">
        <v>26111</v>
      </c>
      <c r="L1294" s="14">
        <v>0</v>
      </c>
      <c r="M1294" s="16"/>
    </row>
    <row r="1295" spans="1:13" x14ac:dyDescent="0.3">
      <c r="A1295" s="26">
        <f t="shared" si="100"/>
        <v>26</v>
      </c>
      <c r="B1295" s="14">
        <v>26113</v>
      </c>
      <c r="C1295" s="14">
        <f t="shared" si="101"/>
        <v>0</v>
      </c>
      <c r="D1295" s="14" t="str">
        <f t="shared" si="102"/>
        <v>MOVES</v>
      </c>
      <c r="F1295" s="16">
        <f t="shared" si="103"/>
        <v>48387</v>
      </c>
      <c r="G1295" s="15" t="s">
        <v>3788</v>
      </c>
      <c r="H1295" s="14">
        <v>0</v>
      </c>
      <c r="I1295" s="16" t="b">
        <f t="shared" si="104"/>
        <v>1</v>
      </c>
      <c r="K1295" s="14">
        <v>26113</v>
      </c>
      <c r="L1295" s="14">
        <v>0</v>
      </c>
      <c r="M1295" s="16"/>
    </row>
    <row r="1296" spans="1:13" x14ac:dyDescent="0.3">
      <c r="A1296" s="26">
        <f t="shared" si="100"/>
        <v>26</v>
      </c>
      <c r="B1296" s="14">
        <v>26115</v>
      </c>
      <c r="C1296" s="14">
        <f t="shared" si="101"/>
        <v>0</v>
      </c>
      <c r="D1296" s="14" t="str">
        <f t="shared" si="102"/>
        <v>Submittal</v>
      </c>
      <c r="F1296" s="16">
        <f t="shared" si="103"/>
        <v>48389</v>
      </c>
      <c r="G1296" s="15" t="s">
        <v>3789</v>
      </c>
      <c r="H1296" s="14">
        <v>0</v>
      </c>
      <c r="I1296" s="16" t="b">
        <f t="shared" si="104"/>
        <v>1</v>
      </c>
      <c r="K1296" s="14">
        <v>26115</v>
      </c>
      <c r="L1296" s="14">
        <v>0</v>
      </c>
      <c r="M1296" s="16"/>
    </row>
    <row r="1297" spans="1:13" x14ac:dyDescent="0.3">
      <c r="A1297" s="26">
        <f t="shared" si="100"/>
        <v>26</v>
      </c>
      <c r="B1297" s="14">
        <v>26117</v>
      </c>
      <c r="C1297" s="14">
        <f t="shared" si="101"/>
        <v>0</v>
      </c>
      <c r="D1297" s="14" t="str">
        <f t="shared" si="102"/>
        <v>MOVES</v>
      </c>
      <c r="F1297" s="16">
        <f t="shared" si="103"/>
        <v>48391</v>
      </c>
      <c r="G1297" s="15" t="s">
        <v>3790</v>
      </c>
      <c r="H1297" s="14">
        <v>0</v>
      </c>
      <c r="I1297" s="16" t="b">
        <f t="shared" si="104"/>
        <v>1</v>
      </c>
      <c r="K1297" s="14">
        <v>26117</v>
      </c>
      <c r="L1297" s="14">
        <v>0</v>
      </c>
      <c r="M1297" s="16"/>
    </row>
    <row r="1298" spans="1:13" x14ac:dyDescent="0.3">
      <c r="A1298" s="26">
        <f t="shared" si="100"/>
        <v>26</v>
      </c>
      <c r="B1298" s="14">
        <v>26119</v>
      </c>
      <c r="C1298" s="14">
        <f t="shared" si="101"/>
        <v>0</v>
      </c>
      <c r="D1298" s="14" t="str">
        <f t="shared" si="102"/>
        <v>MOVES</v>
      </c>
      <c r="F1298" s="16">
        <f t="shared" si="103"/>
        <v>48393</v>
      </c>
      <c r="G1298" s="15" t="s">
        <v>3791</v>
      </c>
      <c r="H1298" s="14">
        <v>0</v>
      </c>
      <c r="I1298" s="16" t="b">
        <f t="shared" si="104"/>
        <v>1</v>
      </c>
      <c r="K1298" s="14">
        <v>26119</v>
      </c>
      <c r="L1298" s="14">
        <v>0</v>
      </c>
      <c r="M1298" s="16"/>
    </row>
    <row r="1299" spans="1:13" x14ac:dyDescent="0.3">
      <c r="A1299" s="26">
        <f t="shared" si="100"/>
        <v>26</v>
      </c>
      <c r="B1299" s="14">
        <v>26121</v>
      </c>
      <c r="C1299" s="14">
        <f t="shared" si="101"/>
        <v>0</v>
      </c>
      <c r="D1299" s="14" t="str">
        <f t="shared" si="102"/>
        <v>MOVES</v>
      </c>
      <c r="F1299" s="16">
        <f t="shared" si="103"/>
        <v>48395</v>
      </c>
      <c r="G1299" s="15" t="s">
        <v>3792</v>
      </c>
      <c r="H1299" s="14">
        <v>0</v>
      </c>
      <c r="I1299" s="16" t="b">
        <f t="shared" si="104"/>
        <v>1</v>
      </c>
      <c r="K1299" s="14">
        <v>26121</v>
      </c>
      <c r="L1299" s="14">
        <v>0</v>
      </c>
      <c r="M1299" s="16"/>
    </row>
    <row r="1300" spans="1:13" x14ac:dyDescent="0.3">
      <c r="A1300" s="26">
        <f t="shared" si="100"/>
        <v>26</v>
      </c>
      <c r="B1300" s="14">
        <v>26123</v>
      </c>
      <c r="C1300" s="14">
        <f t="shared" si="101"/>
        <v>0</v>
      </c>
      <c r="D1300" s="14" t="str">
        <f t="shared" si="102"/>
        <v>MOVES</v>
      </c>
      <c r="F1300" s="16">
        <f t="shared" si="103"/>
        <v>48397</v>
      </c>
      <c r="G1300" s="15" t="s">
        <v>3793</v>
      </c>
      <c r="H1300" s="14">
        <v>1</v>
      </c>
      <c r="I1300" s="16" t="b">
        <f t="shared" si="104"/>
        <v>1</v>
      </c>
      <c r="K1300" s="14">
        <v>26123</v>
      </c>
      <c r="L1300" s="14">
        <v>0</v>
      </c>
      <c r="M1300" s="16"/>
    </row>
    <row r="1301" spans="1:13" x14ac:dyDescent="0.3">
      <c r="A1301" s="26">
        <f t="shared" si="100"/>
        <v>26</v>
      </c>
      <c r="B1301" s="14">
        <v>26125</v>
      </c>
      <c r="C1301" s="14">
        <f t="shared" si="101"/>
        <v>0</v>
      </c>
      <c r="D1301" s="14" t="str">
        <f t="shared" si="102"/>
        <v>Submittal</v>
      </c>
      <c r="F1301" s="16">
        <f t="shared" si="103"/>
        <v>48399</v>
      </c>
      <c r="G1301" s="15" t="s">
        <v>3794</v>
      </c>
      <c r="H1301" s="14">
        <v>0</v>
      </c>
      <c r="I1301" s="16" t="b">
        <f t="shared" si="104"/>
        <v>1</v>
      </c>
      <c r="K1301" s="14">
        <v>26125</v>
      </c>
      <c r="L1301" s="14">
        <v>0</v>
      </c>
      <c r="M1301" s="16"/>
    </row>
    <row r="1302" spans="1:13" x14ac:dyDescent="0.3">
      <c r="A1302" s="26">
        <f t="shared" si="100"/>
        <v>26</v>
      </c>
      <c r="B1302" s="14">
        <v>26127</v>
      </c>
      <c r="C1302" s="14">
        <f t="shared" si="101"/>
        <v>0</v>
      </c>
      <c r="D1302" s="14" t="str">
        <f t="shared" si="102"/>
        <v>MOVES</v>
      </c>
      <c r="F1302" s="16">
        <f t="shared" si="103"/>
        <v>48401</v>
      </c>
      <c r="G1302" s="15" t="s">
        <v>3795</v>
      </c>
      <c r="H1302" s="14">
        <v>0</v>
      </c>
      <c r="I1302" s="16" t="b">
        <f t="shared" si="104"/>
        <v>1</v>
      </c>
      <c r="K1302" s="14">
        <v>26127</v>
      </c>
      <c r="L1302" s="14">
        <v>0</v>
      </c>
      <c r="M1302" s="16"/>
    </row>
    <row r="1303" spans="1:13" x14ac:dyDescent="0.3">
      <c r="A1303" s="26">
        <f t="shared" si="100"/>
        <v>26</v>
      </c>
      <c r="B1303" s="14">
        <v>26129</v>
      </c>
      <c r="C1303" s="14">
        <f t="shared" si="101"/>
        <v>0</v>
      </c>
      <c r="D1303" s="14" t="str">
        <f t="shared" si="102"/>
        <v>MOVES</v>
      </c>
      <c r="F1303" s="16">
        <f t="shared" si="103"/>
        <v>48403</v>
      </c>
      <c r="G1303" s="15" t="s">
        <v>3796</v>
      </c>
      <c r="H1303" s="14">
        <v>0</v>
      </c>
      <c r="I1303" s="16" t="b">
        <f t="shared" si="104"/>
        <v>1</v>
      </c>
      <c r="K1303" s="14">
        <v>26129</v>
      </c>
      <c r="L1303" s="14">
        <v>0</v>
      </c>
      <c r="M1303" s="16"/>
    </row>
    <row r="1304" spans="1:13" x14ac:dyDescent="0.3">
      <c r="A1304" s="26">
        <f t="shared" si="100"/>
        <v>26</v>
      </c>
      <c r="B1304" s="14">
        <v>26131</v>
      </c>
      <c r="C1304" s="14">
        <f t="shared" si="101"/>
        <v>0</v>
      </c>
      <c r="D1304" s="14" t="str">
        <f t="shared" si="102"/>
        <v>MOVES</v>
      </c>
      <c r="F1304" s="16">
        <f t="shared" si="103"/>
        <v>48405</v>
      </c>
      <c r="G1304" s="15" t="s">
        <v>3797</v>
      </c>
      <c r="H1304" s="14">
        <v>0</v>
      </c>
      <c r="I1304" s="16" t="b">
        <f t="shared" si="104"/>
        <v>1</v>
      </c>
      <c r="K1304" s="14">
        <v>26131</v>
      </c>
      <c r="L1304" s="14">
        <v>0</v>
      </c>
      <c r="M1304" s="16"/>
    </row>
    <row r="1305" spans="1:13" x14ac:dyDescent="0.3">
      <c r="A1305" s="26">
        <f t="shared" si="100"/>
        <v>26</v>
      </c>
      <c r="B1305" s="14">
        <v>26133</v>
      </c>
      <c r="C1305" s="14">
        <f t="shared" si="101"/>
        <v>0</v>
      </c>
      <c r="D1305" s="14" t="str">
        <f t="shared" si="102"/>
        <v>MOVES</v>
      </c>
      <c r="F1305" s="16">
        <f t="shared" si="103"/>
        <v>48407</v>
      </c>
      <c r="G1305" s="15" t="s">
        <v>3798</v>
      </c>
      <c r="H1305" s="14">
        <v>0</v>
      </c>
      <c r="I1305" s="16" t="b">
        <f t="shared" si="104"/>
        <v>1</v>
      </c>
      <c r="K1305" s="14">
        <v>26133</v>
      </c>
      <c r="L1305" s="14">
        <v>0</v>
      </c>
      <c r="M1305" s="16"/>
    </row>
    <row r="1306" spans="1:13" x14ac:dyDescent="0.3">
      <c r="A1306" s="26">
        <f t="shared" si="100"/>
        <v>26</v>
      </c>
      <c r="B1306" s="14">
        <v>26135</v>
      </c>
      <c r="C1306" s="14">
        <f t="shared" si="101"/>
        <v>0</v>
      </c>
      <c r="D1306" s="14" t="str">
        <f t="shared" si="102"/>
        <v>MOVES</v>
      </c>
      <c r="F1306" s="16">
        <f t="shared" si="103"/>
        <v>48409</v>
      </c>
      <c r="G1306" s="15" t="s">
        <v>3799</v>
      </c>
      <c r="H1306" s="14">
        <v>0</v>
      </c>
      <c r="I1306" s="16" t="b">
        <f t="shared" si="104"/>
        <v>1</v>
      </c>
      <c r="K1306" s="14">
        <v>26135</v>
      </c>
      <c r="L1306" s="14">
        <v>0</v>
      </c>
      <c r="M1306" s="16"/>
    </row>
    <row r="1307" spans="1:13" x14ac:dyDescent="0.3">
      <c r="A1307" s="26">
        <f t="shared" si="100"/>
        <v>26</v>
      </c>
      <c r="B1307" s="14">
        <v>26137</v>
      </c>
      <c r="C1307" s="14">
        <f t="shared" si="101"/>
        <v>0</v>
      </c>
      <c r="D1307" s="14" t="str">
        <f t="shared" si="102"/>
        <v>MOVES</v>
      </c>
      <c r="F1307" s="16">
        <f t="shared" si="103"/>
        <v>48411</v>
      </c>
      <c r="G1307" s="15" t="s">
        <v>3800</v>
      </c>
      <c r="H1307" s="14">
        <v>0</v>
      </c>
      <c r="I1307" s="16" t="b">
        <f t="shared" si="104"/>
        <v>1</v>
      </c>
      <c r="K1307" s="14">
        <v>26137</v>
      </c>
      <c r="L1307" s="14">
        <v>0</v>
      </c>
      <c r="M1307" s="16"/>
    </row>
    <row r="1308" spans="1:13" x14ac:dyDescent="0.3">
      <c r="A1308" s="26">
        <f t="shared" si="100"/>
        <v>26</v>
      </c>
      <c r="B1308" s="14">
        <v>26139</v>
      </c>
      <c r="C1308" s="14">
        <f t="shared" si="101"/>
        <v>0</v>
      </c>
      <c r="D1308" s="14" t="str">
        <f t="shared" si="102"/>
        <v>MOVES</v>
      </c>
      <c r="F1308" s="16">
        <f t="shared" si="103"/>
        <v>48413</v>
      </c>
      <c r="G1308" s="15" t="s">
        <v>3801</v>
      </c>
      <c r="H1308" s="14">
        <v>0</v>
      </c>
      <c r="I1308" s="16" t="b">
        <f t="shared" si="104"/>
        <v>1</v>
      </c>
      <c r="K1308" s="14">
        <v>26139</v>
      </c>
      <c r="L1308" s="14">
        <v>0</v>
      </c>
      <c r="M1308" s="16"/>
    </row>
    <row r="1309" spans="1:13" x14ac:dyDescent="0.3">
      <c r="A1309" s="26">
        <f t="shared" si="100"/>
        <v>26</v>
      </c>
      <c r="B1309" s="14">
        <v>26141</v>
      </c>
      <c r="C1309" s="14">
        <f t="shared" si="101"/>
        <v>0</v>
      </c>
      <c r="D1309" s="14" t="str">
        <f t="shared" si="102"/>
        <v>MOVES</v>
      </c>
      <c r="F1309" s="16">
        <f t="shared" si="103"/>
        <v>48415</v>
      </c>
      <c r="G1309" s="15" t="s">
        <v>3802</v>
      </c>
      <c r="H1309" s="14">
        <v>0</v>
      </c>
      <c r="I1309" s="16" t="b">
        <f t="shared" si="104"/>
        <v>1</v>
      </c>
      <c r="K1309" s="14">
        <v>26141</v>
      </c>
      <c r="L1309" s="14">
        <v>0</v>
      </c>
      <c r="M1309" s="16"/>
    </row>
    <row r="1310" spans="1:13" x14ac:dyDescent="0.3">
      <c r="A1310" s="26">
        <f t="shared" si="100"/>
        <v>26</v>
      </c>
      <c r="B1310" s="14">
        <v>26143</v>
      </c>
      <c r="C1310" s="14">
        <f t="shared" si="101"/>
        <v>0</v>
      </c>
      <c r="D1310" s="14" t="str">
        <f t="shared" si="102"/>
        <v>MOVES</v>
      </c>
      <c r="F1310" s="16">
        <f t="shared" si="103"/>
        <v>48417</v>
      </c>
      <c r="G1310" s="15" t="s">
        <v>3803</v>
      </c>
      <c r="H1310" s="14">
        <v>0</v>
      </c>
      <c r="I1310" s="16" t="b">
        <f t="shared" si="104"/>
        <v>1</v>
      </c>
      <c r="K1310" s="14">
        <v>26143</v>
      </c>
      <c r="L1310" s="14">
        <v>0</v>
      </c>
      <c r="M1310" s="16"/>
    </row>
    <row r="1311" spans="1:13" x14ac:dyDescent="0.3">
      <c r="A1311" s="26">
        <f t="shared" si="100"/>
        <v>26</v>
      </c>
      <c r="B1311" s="14">
        <v>26145</v>
      </c>
      <c r="C1311" s="14">
        <f t="shared" si="101"/>
        <v>0</v>
      </c>
      <c r="D1311" s="14" t="str">
        <f t="shared" si="102"/>
        <v>MOVES</v>
      </c>
      <c r="F1311" s="16">
        <f t="shared" si="103"/>
        <v>48419</v>
      </c>
      <c r="G1311" s="15" t="s">
        <v>3804</v>
      </c>
      <c r="H1311" s="14">
        <v>0</v>
      </c>
      <c r="I1311" s="16" t="b">
        <f t="shared" si="104"/>
        <v>1</v>
      </c>
      <c r="K1311" s="14">
        <v>26145</v>
      </c>
      <c r="L1311" s="14">
        <v>0</v>
      </c>
      <c r="M1311" s="16"/>
    </row>
    <row r="1312" spans="1:13" x14ac:dyDescent="0.3">
      <c r="A1312" s="26">
        <f t="shared" si="100"/>
        <v>26</v>
      </c>
      <c r="B1312" s="14">
        <v>26147</v>
      </c>
      <c r="C1312" s="14">
        <f t="shared" si="101"/>
        <v>0</v>
      </c>
      <c r="D1312" s="14" t="str">
        <f t="shared" si="102"/>
        <v>Submittal</v>
      </c>
      <c r="F1312" s="16">
        <f t="shared" si="103"/>
        <v>48421</v>
      </c>
      <c r="G1312" s="15" t="s">
        <v>3805</v>
      </c>
      <c r="H1312" s="14">
        <v>0</v>
      </c>
      <c r="I1312" s="16" t="b">
        <f t="shared" si="104"/>
        <v>1</v>
      </c>
      <c r="K1312" s="14">
        <v>26147</v>
      </c>
      <c r="L1312" s="14">
        <v>0</v>
      </c>
      <c r="M1312" s="16"/>
    </row>
    <row r="1313" spans="1:13" x14ac:dyDescent="0.3">
      <c r="A1313" s="26">
        <f t="shared" si="100"/>
        <v>26</v>
      </c>
      <c r="B1313" s="14">
        <v>26149</v>
      </c>
      <c r="C1313" s="14">
        <f t="shared" si="101"/>
        <v>0</v>
      </c>
      <c r="D1313" s="14" t="str">
        <f t="shared" si="102"/>
        <v>MOVES</v>
      </c>
      <c r="F1313" s="16">
        <f t="shared" si="103"/>
        <v>48423</v>
      </c>
      <c r="G1313" s="15" t="s">
        <v>3806</v>
      </c>
      <c r="H1313" s="14">
        <v>0</v>
      </c>
      <c r="I1313" s="16" t="b">
        <f t="shared" si="104"/>
        <v>1</v>
      </c>
      <c r="K1313" s="14">
        <v>26149</v>
      </c>
      <c r="L1313" s="14">
        <v>0</v>
      </c>
      <c r="M1313" s="16"/>
    </row>
    <row r="1314" spans="1:13" x14ac:dyDescent="0.3">
      <c r="A1314" s="26">
        <f t="shared" si="100"/>
        <v>26</v>
      </c>
      <c r="B1314" s="14">
        <v>26151</v>
      </c>
      <c r="C1314" s="14">
        <f t="shared" si="101"/>
        <v>0</v>
      </c>
      <c r="D1314" s="14" t="str">
        <f t="shared" si="102"/>
        <v>MOVES</v>
      </c>
      <c r="F1314" s="16">
        <f t="shared" si="103"/>
        <v>48425</v>
      </c>
      <c r="G1314" s="15" t="s">
        <v>3807</v>
      </c>
      <c r="H1314" s="14">
        <v>0</v>
      </c>
      <c r="I1314" s="16" t="b">
        <f t="shared" si="104"/>
        <v>1</v>
      </c>
      <c r="K1314" s="14">
        <v>26151</v>
      </c>
      <c r="L1314" s="14">
        <v>0</v>
      </c>
      <c r="M1314" s="16"/>
    </row>
    <row r="1315" spans="1:13" x14ac:dyDescent="0.3">
      <c r="A1315" s="26">
        <f t="shared" si="100"/>
        <v>26</v>
      </c>
      <c r="B1315" s="14">
        <v>26153</v>
      </c>
      <c r="C1315" s="14">
        <f t="shared" si="101"/>
        <v>0</v>
      </c>
      <c r="D1315" s="14" t="str">
        <f t="shared" si="102"/>
        <v>MOVES</v>
      </c>
      <c r="F1315" s="16">
        <f t="shared" si="103"/>
        <v>48427</v>
      </c>
      <c r="G1315" s="15" t="s">
        <v>3808</v>
      </c>
      <c r="H1315" s="14">
        <v>0</v>
      </c>
      <c r="I1315" s="16" t="b">
        <f t="shared" si="104"/>
        <v>1</v>
      </c>
      <c r="K1315" s="14">
        <v>26153</v>
      </c>
      <c r="L1315" s="14">
        <v>0</v>
      </c>
      <c r="M1315" s="16"/>
    </row>
    <row r="1316" spans="1:13" x14ac:dyDescent="0.3">
      <c r="A1316" s="26">
        <f t="shared" si="100"/>
        <v>26</v>
      </c>
      <c r="B1316" s="14">
        <v>26155</v>
      </c>
      <c r="C1316" s="14">
        <f t="shared" si="101"/>
        <v>0</v>
      </c>
      <c r="D1316" s="14" t="str">
        <f t="shared" si="102"/>
        <v>MOVES</v>
      </c>
      <c r="F1316" s="16">
        <f t="shared" si="103"/>
        <v>48429</v>
      </c>
      <c r="G1316" s="15" t="s">
        <v>3809</v>
      </c>
      <c r="H1316" s="14">
        <v>0</v>
      </c>
      <c r="I1316" s="16" t="b">
        <f t="shared" si="104"/>
        <v>1</v>
      </c>
      <c r="K1316" s="14">
        <v>26155</v>
      </c>
      <c r="L1316" s="14">
        <v>0</v>
      </c>
      <c r="M1316" s="16"/>
    </row>
    <row r="1317" spans="1:13" x14ac:dyDescent="0.3">
      <c r="A1317" s="26">
        <f t="shared" si="100"/>
        <v>26</v>
      </c>
      <c r="B1317" s="14">
        <v>26157</v>
      </c>
      <c r="C1317" s="14">
        <f t="shared" si="101"/>
        <v>0</v>
      </c>
      <c r="D1317" s="14" t="str">
        <f t="shared" si="102"/>
        <v>MOVES</v>
      </c>
      <c r="F1317" s="16">
        <f t="shared" si="103"/>
        <v>48431</v>
      </c>
      <c r="G1317" s="15" t="s">
        <v>3810</v>
      </c>
      <c r="H1317" s="14">
        <v>0</v>
      </c>
      <c r="I1317" s="16" t="b">
        <f t="shared" si="104"/>
        <v>1</v>
      </c>
      <c r="K1317" s="14">
        <v>26157</v>
      </c>
      <c r="L1317" s="14">
        <v>0</v>
      </c>
      <c r="M1317" s="16"/>
    </row>
    <row r="1318" spans="1:13" x14ac:dyDescent="0.3">
      <c r="A1318" s="26">
        <f t="shared" si="100"/>
        <v>26</v>
      </c>
      <c r="B1318" s="14">
        <v>26159</v>
      </c>
      <c r="C1318" s="14">
        <f t="shared" si="101"/>
        <v>0</v>
      </c>
      <c r="D1318" s="14" t="str">
        <f t="shared" si="102"/>
        <v>MOVES</v>
      </c>
      <c r="F1318" s="16">
        <f t="shared" si="103"/>
        <v>48433</v>
      </c>
      <c r="G1318" s="15" t="s">
        <v>3811</v>
      </c>
      <c r="H1318" s="14">
        <v>0</v>
      </c>
      <c r="I1318" s="16" t="b">
        <f t="shared" si="104"/>
        <v>1</v>
      </c>
      <c r="K1318" s="14">
        <v>26159</v>
      </c>
      <c r="L1318" s="14">
        <v>0</v>
      </c>
      <c r="M1318" s="16"/>
    </row>
    <row r="1319" spans="1:13" x14ac:dyDescent="0.3">
      <c r="A1319" s="26">
        <f t="shared" si="100"/>
        <v>26</v>
      </c>
      <c r="B1319" s="14">
        <v>26161</v>
      </c>
      <c r="C1319" s="14">
        <f t="shared" si="101"/>
        <v>0</v>
      </c>
      <c r="D1319" s="14" t="str">
        <f t="shared" si="102"/>
        <v>Submittal</v>
      </c>
      <c r="F1319" s="16">
        <f t="shared" si="103"/>
        <v>48435</v>
      </c>
      <c r="G1319" s="15" t="s">
        <v>3812</v>
      </c>
      <c r="H1319" s="14">
        <v>0</v>
      </c>
      <c r="I1319" s="16" t="b">
        <f t="shared" si="104"/>
        <v>1</v>
      </c>
      <c r="K1319" s="14">
        <v>26161</v>
      </c>
      <c r="L1319" s="14">
        <v>0</v>
      </c>
      <c r="M1319" s="16"/>
    </row>
    <row r="1320" spans="1:13" x14ac:dyDescent="0.3">
      <c r="A1320" s="26">
        <f t="shared" si="100"/>
        <v>26</v>
      </c>
      <c r="B1320" s="14">
        <v>26163</v>
      </c>
      <c r="C1320" s="14">
        <f t="shared" si="101"/>
        <v>0</v>
      </c>
      <c r="D1320" s="14" t="str">
        <f t="shared" si="102"/>
        <v>Submittal</v>
      </c>
      <c r="F1320" s="16">
        <f t="shared" si="103"/>
        <v>48437</v>
      </c>
      <c r="G1320" s="15" t="s">
        <v>3813</v>
      </c>
      <c r="H1320" s="14">
        <v>0</v>
      </c>
      <c r="I1320" s="16" t="b">
        <f t="shared" si="104"/>
        <v>1</v>
      </c>
      <c r="K1320" s="14">
        <v>26163</v>
      </c>
      <c r="L1320" s="14">
        <v>0</v>
      </c>
      <c r="M1320" s="16"/>
    </row>
    <row r="1321" spans="1:13" x14ac:dyDescent="0.3">
      <c r="A1321" s="26">
        <f t="shared" si="100"/>
        <v>26</v>
      </c>
      <c r="B1321" s="14">
        <v>26165</v>
      </c>
      <c r="C1321" s="14">
        <f t="shared" si="101"/>
        <v>0</v>
      </c>
      <c r="D1321" s="14" t="str">
        <f t="shared" si="102"/>
        <v>MOVES</v>
      </c>
      <c r="F1321" s="16">
        <f t="shared" si="103"/>
        <v>48439</v>
      </c>
      <c r="G1321" s="15" t="s">
        <v>3814</v>
      </c>
      <c r="H1321" s="14">
        <v>1</v>
      </c>
      <c r="I1321" s="16" t="b">
        <f t="shared" si="104"/>
        <v>1</v>
      </c>
      <c r="K1321" s="14">
        <v>26165</v>
      </c>
      <c r="L1321" s="14">
        <v>0</v>
      </c>
      <c r="M1321" s="16"/>
    </row>
    <row r="1322" spans="1:13" x14ac:dyDescent="0.3">
      <c r="A1322" s="26">
        <f t="shared" si="100"/>
        <v>27</v>
      </c>
      <c r="B1322" s="14">
        <v>27001</v>
      </c>
      <c r="C1322" s="14">
        <f t="shared" si="101"/>
        <v>0</v>
      </c>
      <c r="D1322" s="14" t="str">
        <f t="shared" si="102"/>
        <v>Submittal</v>
      </c>
      <c r="F1322" s="16">
        <f t="shared" si="103"/>
        <v>48441</v>
      </c>
      <c r="G1322" s="15" t="s">
        <v>3815</v>
      </c>
      <c r="H1322" s="14">
        <v>0</v>
      </c>
      <c r="I1322" s="16" t="b">
        <f t="shared" si="104"/>
        <v>1</v>
      </c>
      <c r="K1322" s="14">
        <v>27001</v>
      </c>
      <c r="L1322" s="14">
        <v>0</v>
      </c>
      <c r="M1322" s="16"/>
    </row>
    <row r="1323" spans="1:13" x14ac:dyDescent="0.3">
      <c r="A1323" s="26">
        <f t="shared" si="100"/>
        <v>27</v>
      </c>
      <c r="B1323" s="14">
        <v>27003</v>
      </c>
      <c r="C1323" s="14">
        <f t="shared" si="101"/>
        <v>0</v>
      </c>
      <c r="D1323" s="14" t="str">
        <f t="shared" si="102"/>
        <v>Submittal</v>
      </c>
      <c r="F1323" s="16">
        <f t="shared" si="103"/>
        <v>48443</v>
      </c>
      <c r="G1323" s="15" t="s">
        <v>3816</v>
      </c>
      <c r="H1323" s="14">
        <v>0</v>
      </c>
      <c r="I1323" s="16" t="b">
        <f t="shared" si="104"/>
        <v>1</v>
      </c>
      <c r="K1323" s="14">
        <v>27003</v>
      </c>
      <c r="L1323" s="14">
        <v>1</v>
      </c>
      <c r="M1323" s="16"/>
    </row>
    <row r="1324" spans="1:13" x14ac:dyDescent="0.3">
      <c r="A1324" s="26">
        <f t="shared" si="100"/>
        <v>27</v>
      </c>
      <c r="B1324" s="14">
        <v>27005</v>
      </c>
      <c r="C1324" s="14">
        <f t="shared" si="101"/>
        <v>0</v>
      </c>
      <c r="D1324" s="14" t="str">
        <f t="shared" si="102"/>
        <v>Submittal</v>
      </c>
      <c r="F1324" s="16">
        <f t="shared" si="103"/>
        <v>48445</v>
      </c>
      <c r="G1324" s="15" t="s">
        <v>3817</v>
      </c>
      <c r="H1324" s="14">
        <v>0</v>
      </c>
      <c r="I1324" s="16" t="b">
        <f t="shared" si="104"/>
        <v>1</v>
      </c>
      <c r="K1324" s="14">
        <v>27005</v>
      </c>
      <c r="L1324" s="14">
        <v>0</v>
      </c>
      <c r="M1324" s="16"/>
    </row>
    <row r="1325" spans="1:13" x14ac:dyDescent="0.3">
      <c r="A1325" s="26">
        <f t="shared" si="100"/>
        <v>27</v>
      </c>
      <c r="B1325" s="14">
        <v>27007</v>
      </c>
      <c r="C1325" s="14">
        <f t="shared" si="101"/>
        <v>0</v>
      </c>
      <c r="D1325" s="14" t="str">
        <f t="shared" si="102"/>
        <v>Submittal</v>
      </c>
      <c r="F1325" s="16">
        <f t="shared" si="103"/>
        <v>48447</v>
      </c>
      <c r="G1325" s="15" t="s">
        <v>3818</v>
      </c>
      <c r="H1325" s="14">
        <v>0</v>
      </c>
      <c r="I1325" s="16" t="b">
        <f t="shared" si="104"/>
        <v>1</v>
      </c>
      <c r="K1325" s="14">
        <v>27007</v>
      </c>
      <c r="L1325" s="14">
        <v>0</v>
      </c>
      <c r="M1325" s="16"/>
    </row>
    <row r="1326" spans="1:13" x14ac:dyDescent="0.3">
      <c r="A1326" s="26">
        <f t="shared" si="100"/>
        <v>27</v>
      </c>
      <c r="B1326" s="14">
        <v>27009</v>
      </c>
      <c r="C1326" s="14">
        <f t="shared" si="101"/>
        <v>0</v>
      </c>
      <c r="D1326" s="14" t="str">
        <f t="shared" si="102"/>
        <v>Submittal</v>
      </c>
      <c r="F1326" s="16">
        <f t="shared" si="103"/>
        <v>48449</v>
      </c>
      <c r="G1326" s="15" t="s">
        <v>3819</v>
      </c>
      <c r="H1326" s="14">
        <v>0</v>
      </c>
      <c r="I1326" s="16" t="b">
        <f t="shared" si="104"/>
        <v>1</v>
      </c>
      <c r="K1326" s="14">
        <v>27009</v>
      </c>
      <c r="L1326" s="14">
        <v>0</v>
      </c>
      <c r="M1326" s="16"/>
    </row>
    <row r="1327" spans="1:13" x14ac:dyDescent="0.3">
      <c r="A1327" s="26">
        <f t="shared" si="100"/>
        <v>27</v>
      </c>
      <c r="B1327" s="14">
        <v>27011</v>
      </c>
      <c r="C1327" s="14">
        <f t="shared" si="101"/>
        <v>0</v>
      </c>
      <c r="D1327" s="14" t="str">
        <f t="shared" si="102"/>
        <v>Submittal</v>
      </c>
      <c r="F1327" s="16">
        <f t="shared" si="103"/>
        <v>48451</v>
      </c>
      <c r="G1327" s="15" t="s">
        <v>3820</v>
      </c>
      <c r="H1327" s="14">
        <v>0</v>
      </c>
      <c r="I1327" s="16" t="b">
        <f t="shared" si="104"/>
        <v>1</v>
      </c>
      <c r="K1327" s="14">
        <v>27011</v>
      </c>
      <c r="L1327" s="14">
        <v>0</v>
      </c>
      <c r="M1327" s="16"/>
    </row>
    <row r="1328" spans="1:13" x14ac:dyDescent="0.3">
      <c r="A1328" s="26">
        <f t="shared" si="100"/>
        <v>27</v>
      </c>
      <c r="B1328" s="14">
        <v>27013</v>
      </c>
      <c r="C1328" s="14">
        <f t="shared" si="101"/>
        <v>0</v>
      </c>
      <c r="D1328" s="14" t="str">
        <f t="shared" si="102"/>
        <v>Submittal</v>
      </c>
      <c r="F1328" s="16">
        <f t="shared" si="103"/>
        <v>48453</v>
      </c>
      <c r="G1328" s="15" t="s">
        <v>3821</v>
      </c>
      <c r="H1328" s="14">
        <v>1</v>
      </c>
      <c r="I1328" s="16" t="b">
        <f t="shared" si="104"/>
        <v>1</v>
      </c>
      <c r="K1328" s="14">
        <v>27013</v>
      </c>
      <c r="L1328" s="14">
        <v>0</v>
      </c>
      <c r="M1328" s="16"/>
    </row>
    <row r="1329" spans="1:13" x14ac:dyDescent="0.3">
      <c r="A1329" s="26">
        <f t="shared" si="100"/>
        <v>27</v>
      </c>
      <c r="B1329" s="14">
        <v>27015</v>
      </c>
      <c r="C1329" s="14">
        <f t="shared" si="101"/>
        <v>0</v>
      </c>
      <c r="D1329" s="14" t="str">
        <f t="shared" si="102"/>
        <v>Submittal</v>
      </c>
      <c r="F1329" s="16">
        <f t="shared" si="103"/>
        <v>48455</v>
      </c>
      <c r="G1329" s="15" t="s">
        <v>3822</v>
      </c>
      <c r="H1329" s="14">
        <v>0</v>
      </c>
      <c r="I1329" s="16" t="b">
        <f t="shared" si="104"/>
        <v>1</v>
      </c>
      <c r="K1329" s="14">
        <v>27015</v>
      </c>
      <c r="L1329" s="14">
        <v>0</v>
      </c>
      <c r="M1329" s="16"/>
    </row>
    <row r="1330" spans="1:13" x14ac:dyDescent="0.3">
      <c r="A1330" s="26">
        <f t="shared" si="100"/>
        <v>27</v>
      </c>
      <c r="B1330" s="14">
        <v>27017</v>
      </c>
      <c r="C1330" s="14">
        <f t="shared" si="101"/>
        <v>0</v>
      </c>
      <c r="D1330" s="14" t="str">
        <f t="shared" si="102"/>
        <v>Submittal</v>
      </c>
      <c r="F1330" s="16">
        <f t="shared" si="103"/>
        <v>48457</v>
      </c>
      <c r="G1330" s="15" t="s">
        <v>3823</v>
      </c>
      <c r="H1330" s="14">
        <v>0</v>
      </c>
      <c r="I1330" s="16" t="b">
        <f t="shared" si="104"/>
        <v>1</v>
      </c>
      <c r="K1330" s="14">
        <v>27017</v>
      </c>
      <c r="L1330" s="14">
        <v>0</v>
      </c>
      <c r="M1330" s="16"/>
    </row>
    <row r="1331" spans="1:13" x14ac:dyDescent="0.3">
      <c r="A1331" s="26">
        <f t="shared" si="100"/>
        <v>27</v>
      </c>
      <c r="B1331" s="14">
        <v>27019</v>
      </c>
      <c r="C1331" s="14">
        <f t="shared" si="101"/>
        <v>0</v>
      </c>
      <c r="D1331" s="14" t="str">
        <f t="shared" si="102"/>
        <v>Submittal</v>
      </c>
      <c r="F1331" s="16">
        <f t="shared" si="103"/>
        <v>48459</v>
      </c>
      <c r="G1331" s="15" t="s">
        <v>3824</v>
      </c>
      <c r="H1331" s="14">
        <v>0</v>
      </c>
      <c r="I1331" s="16" t="b">
        <f t="shared" si="104"/>
        <v>1</v>
      </c>
      <c r="K1331" s="14">
        <v>27019</v>
      </c>
      <c r="L1331" s="14">
        <v>1</v>
      </c>
      <c r="M1331" s="16"/>
    </row>
    <row r="1332" spans="1:13" x14ac:dyDescent="0.3">
      <c r="A1332" s="26">
        <f t="shared" si="100"/>
        <v>27</v>
      </c>
      <c r="B1332" s="14">
        <v>27021</v>
      </c>
      <c r="C1332" s="14">
        <f t="shared" si="101"/>
        <v>0</v>
      </c>
      <c r="D1332" s="14" t="str">
        <f t="shared" si="102"/>
        <v>Submittal</v>
      </c>
      <c r="F1332" s="16">
        <f t="shared" si="103"/>
        <v>48461</v>
      </c>
      <c r="G1332" s="15" t="s">
        <v>3825</v>
      </c>
      <c r="H1332" s="14">
        <v>0</v>
      </c>
      <c r="I1332" s="16" t="b">
        <f t="shared" si="104"/>
        <v>1</v>
      </c>
      <c r="K1332" s="14">
        <v>27021</v>
      </c>
      <c r="L1332" s="14">
        <v>0</v>
      </c>
      <c r="M1332" s="16"/>
    </row>
    <row r="1333" spans="1:13" x14ac:dyDescent="0.3">
      <c r="A1333" s="26">
        <f t="shared" si="100"/>
        <v>27</v>
      </c>
      <c r="B1333" s="14">
        <v>27023</v>
      </c>
      <c r="C1333" s="14">
        <f t="shared" si="101"/>
        <v>0</v>
      </c>
      <c r="D1333" s="14" t="str">
        <f t="shared" si="102"/>
        <v>Submittal</v>
      </c>
      <c r="F1333" s="16">
        <f t="shared" si="103"/>
        <v>48463</v>
      </c>
      <c r="G1333" s="15" t="s">
        <v>3826</v>
      </c>
      <c r="H1333" s="14">
        <v>0</v>
      </c>
      <c r="I1333" s="16" t="b">
        <f t="shared" si="104"/>
        <v>1</v>
      </c>
      <c r="K1333" s="14">
        <v>27023</v>
      </c>
      <c r="L1333" s="14">
        <v>0</v>
      </c>
      <c r="M1333" s="16"/>
    </row>
    <row r="1334" spans="1:13" x14ac:dyDescent="0.3">
      <c r="A1334" s="26">
        <f t="shared" si="100"/>
        <v>27</v>
      </c>
      <c r="B1334" s="14">
        <v>27025</v>
      </c>
      <c r="C1334" s="14">
        <f t="shared" si="101"/>
        <v>0</v>
      </c>
      <c r="D1334" s="14" t="str">
        <f t="shared" si="102"/>
        <v>Submittal</v>
      </c>
      <c r="F1334" s="16">
        <f t="shared" si="103"/>
        <v>48465</v>
      </c>
      <c r="G1334" s="15" t="s">
        <v>3827</v>
      </c>
      <c r="H1334" s="14">
        <v>0</v>
      </c>
      <c r="I1334" s="16" t="b">
        <f t="shared" si="104"/>
        <v>1</v>
      </c>
      <c r="K1334" s="14">
        <v>27025</v>
      </c>
      <c r="L1334" s="14">
        <v>0</v>
      </c>
      <c r="M1334" s="16"/>
    </row>
    <row r="1335" spans="1:13" x14ac:dyDescent="0.3">
      <c r="A1335" s="26">
        <f t="shared" si="100"/>
        <v>27</v>
      </c>
      <c r="B1335" s="14">
        <v>27027</v>
      </c>
      <c r="C1335" s="14">
        <f t="shared" si="101"/>
        <v>0</v>
      </c>
      <c r="D1335" s="14" t="str">
        <f t="shared" si="102"/>
        <v>Submittal</v>
      </c>
      <c r="F1335" s="16">
        <f t="shared" si="103"/>
        <v>48467</v>
      </c>
      <c r="G1335" s="15" t="s">
        <v>3828</v>
      </c>
      <c r="H1335" s="14">
        <v>0</v>
      </c>
      <c r="I1335" s="16" t="b">
        <f t="shared" si="104"/>
        <v>1</v>
      </c>
      <c r="K1335" s="14">
        <v>27027</v>
      </c>
      <c r="L1335" s="14">
        <v>0</v>
      </c>
      <c r="M1335" s="16"/>
    </row>
    <row r="1336" spans="1:13" x14ac:dyDescent="0.3">
      <c r="A1336" s="26">
        <f t="shared" si="100"/>
        <v>27</v>
      </c>
      <c r="B1336" s="14">
        <v>27029</v>
      </c>
      <c r="C1336" s="14">
        <f t="shared" si="101"/>
        <v>0</v>
      </c>
      <c r="D1336" s="14" t="str">
        <f t="shared" si="102"/>
        <v>Submittal</v>
      </c>
      <c r="F1336" s="16">
        <f t="shared" si="103"/>
        <v>48469</v>
      </c>
      <c r="G1336" s="15" t="s">
        <v>3829</v>
      </c>
      <c r="H1336" s="14">
        <v>0</v>
      </c>
      <c r="I1336" s="16" t="b">
        <f t="shared" si="104"/>
        <v>1</v>
      </c>
      <c r="K1336" s="14">
        <v>27029</v>
      </c>
      <c r="L1336" s="14">
        <v>0</v>
      </c>
      <c r="M1336" s="16"/>
    </row>
    <row r="1337" spans="1:13" x14ac:dyDescent="0.3">
      <c r="A1337" s="26">
        <f t="shared" si="100"/>
        <v>27</v>
      </c>
      <c r="B1337" s="14">
        <v>27031</v>
      </c>
      <c r="C1337" s="14">
        <f t="shared" si="101"/>
        <v>0</v>
      </c>
      <c r="D1337" s="14" t="str">
        <f t="shared" si="102"/>
        <v>Submittal</v>
      </c>
      <c r="F1337" s="16">
        <f t="shared" si="103"/>
        <v>48471</v>
      </c>
      <c r="G1337" s="15" t="s">
        <v>3830</v>
      </c>
      <c r="H1337" s="14">
        <v>0</v>
      </c>
      <c r="I1337" s="16" t="b">
        <f t="shared" si="104"/>
        <v>1</v>
      </c>
      <c r="K1337" s="14">
        <v>27031</v>
      </c>
      <c r="L1337" s="14">
        <v>0</v>
      </c>
      <c r="M1337" s="16"/>
    </row>
    <row r="1338" spans="1:13" x14ac:dyDescent="0.3">
      <c r="A1338" s="26">
        <f t="shared" si="100"/>
        <v>27</v>
      </c>
      <c r="B1338" s="14">
        <v>27033</v>
      </c>
      <c r="C1338" s="14">
        <f t="shared" si="101"/>
        <v>0</v>
      </c>
      <c r="D1338" s="14" t="str">
        <f t="shared" si="102"/>
        <v>Submittal</v>
      </c>
      <c r="F1338" s="16">
        <f t="shared" si="103"/>
        <v>48473</v>
      </c>
      <c r="G1338" s="15" t="s">
        <v>3831</v>
      </c>
      <c r="H1338" s="14">
        <v>0</v>
      </c>
      <c r="I1338" s="16" t="b">
        <f t="shared" si="104"/>
        <v>1</v>
      </c>
      <c r="K1338" s="14">
        <v>27033</v>
      </c>
      <c r="L1338" s="14">
        <v>0</v>
      </c>
      <c r="M1338" s="16"/>
    </row>
    <row r="1339" spans="1:13" x14ac:dyDescent="0.3">
      <c r="A1339" s="26">
        <f t="shared" si="100"/>
        <v>27</v>
      </c>
      <c r="B1339" s="14">
        <v>27035</v>
      </c>
      <c r="C1339" s="14">
        <f t="shared" si="101"/>
        <v>0</v>
      </c>
      <c r="D1339" s="14" t="str">
        <f t="shared" si="102"/>
        <v>Submittal</v>
      </c>
      <c r="F1339" s="16">
        <f t="shared" si="103"/>
        <v>48475</v>
      </c>
      <c r="G1339" s="15" t="s">
        <v>3832</v>
      </c>
      <c r="H1339" s="14">
        <v>0</v>
      </c>
      <c r="I1339" s="16" t="b">
        <f t="shared" si="104"/>
        <v>1</v>
      </c>
      <c r="K1339" s="14">
        <v>27035</v>
      </c>
      <c r="L1339" s="14">
        <v>0</v>
      </c>
      <c r="M1339" s="16"/>
    </row>
    <row r="1340" spans="1:13" x14ac:dyDescent="0.3">
      <c r="A1340" s="26">
        <f t="shared" si="100"/>
        <v>27</v>
      </c>
      <c r="B1340" s="14">
        <v>27037</v>
      </c>
      <c r="C1340" s="14">
        <f t="shared" si="101"/>
        <v>0</v>
      </c>
      <c r="D1340" s="14" t="str">
        <f t="shared" si="102"/>
        <v>Submittal</v>
      </c>
      <c r="F1340" s="16">
        <f t="shared" si="103"/>
        <v>48477</v>
      </c>
      <c r="G1340" s="15" t="s">
        <v>3833</v>
      </c>
      <c r="H1340" s="14">
        <v>0</v>
      </c>
      <c r="I1340" s="16" t="b">
        <f t="shared" si="104"/>
        <v>1</v>
      </c>
      <c r="K1340" s="14">
        <v>27037</v>
      </c>
      <c r="L1340" s="14">
        <v>1</v>
      </c>
      <c r="M1340" s="16"/>
    </row>
    <row r="1341" spans="1:13" x14ac:dyDescent="0.3">
      <c r="A1341" s="26">
        <f t="shared" si="100"/>
        <v>27</v>
      </c>
      <c r="B1341" s="14">
        <v>27039</v>
      </c>
      <c r="C1341" s="14">
        <f t="shared" si="101"/>
        <v>0</v>
      </c>
      <c r="D1341" s="14" t="str">
        <f t="shared" si="102"/>
        <v>Submittal</v>
      </c>
      <c r="F1341" s="16">
        <f t="shared" si="103"/>
        <v>48479</v>
      </c>
      <c r="G1341" s="15" t="s">
        <v>3834</v>
      </c>
      <c r="H1341" s="14">
        <v>0</v>
      </c>
      <c r="I1341" s="16" t="b">
        <f t="shared" si="104"/>
        <v>1</v>
      </c>
      <c r="K1341" s="14">
        <v>27039</v>
      </c>
      <c r="L1341" s="14">
        <v>0</v>
      </c>
      <c r="M1341" s="16"/>
    </row>
    <row r="1342" spans="1:13" x14ac:dyDescent="0.3">
      <c r="A1342" s="26">
        <f t="shared" si="100"/>
        <v>27</v>
      </c>
      <c r="B1342" s="14">
        <v>27041</v>
      </c>
      <c r="C1342" s="14">
        <f t="shared" si="101"/>
        <v>0</v>
      </c>
      <c r="D1342" s="14" t="str">
        <f t="shared" si="102"/>
        <v>Submittal</v>
      </c>
      <c r="F1342" s="16">
        <f t="shared" si="103"/>
        <v>48481</v>
      </c>
      <c r="G1342" s="15" t="s">
        <v>3835</v>
      </c>
      <c r="H1342" s="14">
        <v>0</v>
      </c>
      <c r="I1342" s="16" t="b">
        <f t="shared" si="104"/>
        <v>1</v>
      </c>
      <c r="K1342" s="14">
        <v>27041</v>
      </c>
      <c r="L1342" s="14">
        <v>0</v>
      </c>
      <c r="M1342" s="16"/>
    </row>
    <row r="1343" spans="1:13" x14ac:dyDescent="0.3">
      <c r="A1343" s="26">
        <f t="shared" si="100"/>
        <v>27</v>
      </c>
      <c r="B1343" s="14">
        <v>27043</v>
      </c>
      <c r="C1343" s="14">
        <f t="shared" si="101"/>
        <v>0</v>
      </c>
      <c r="D1343" s="14" t="str">
        <f t="shared" si="102"/>
        <v>Submittal</v>
      </c>
      <c r="F1343" s="16">
        <f t="shared" si="103"/>
        <v>48483</v>
      </c>
      <c r="G1343" s="15" t="s">
        <v>3836</v>
      </c>
      <c r="H1343" s="14">
        <v>0</v>
      </c>
      <c r="I1343" s="16" t="b">
        <f t="shared" si="104"/>
        <v>1</v>
      </c>
      <c r="K1343" s="14">
        <v>27043</v>
      </c>
      <c r="L1343" s="14">
        <v>0</v>
      </c>
      <c r="M1343" s="16"/>
    </row>
    <row r="1344" spans="1:13" x14ac:dyDescent="0.3">
      <c r="A1344" s="26">
        <f t="shared" si="100"/>
        <v>27</v>
      </c>
      <c r="B1344" s="14">
        <v>27045</v>
      </c>
      <c r="C1344" s="14">
        <f t="shared" si="101"/>
        <v>0</v>
      </c>
      <c r="D1344" s="14" t="str">
        <f t="shared" si="102"/>
        <v>Submittal</v>
      </c>
      <c r="F1344" s="16">
        <f t="shared" si="103"/>
        <v>48485</v>
      </c>
      <c r="G1344" s="15" t="s">
        <v>3837</v>
      </c>
      <c r="H1344" s="14">
        <v>0</v>
      </c>
      <c r="I1344" s="16" t="b">
        <f t="shared" si="104"/>
        <v>1</v>
      </c>
      <c r="K1344" s="14">
        <v>27045</v>
      </c>
      <c r="L1344" s="14">
        <v>0</v>
      </c>
      <c r="M1344" s="16"/>
    </row>
    <row r="1345" spans="1:13" x14ac:dyDescent="0.3">
      <c r="A1345" s="26">
        <f t="shared" si="100"/>
        <v>27</v>
      </c>
      <c r="B1345" s="14">
        <v>27047</v>
      </c>
      <c r="C1345" s="14">
        <f t="shared" si="101"/>
        <v>0</v>
      </c>
      <c r="D1345" s="14" t="str">
        <f t="shared" si="102"/>
        <v>Submittal</v>
      </c>
      <c r="F1345" s="16">
        <f t="shared" si="103"/>
        <v>48487</v>
      </c>
      <c r="G1345" s="15" t="s">
        <v>3838</v>
      </c>
      <c r="H1345" s="14">
        <v>0</v>
      </c>
      <c r="I1345" s="16" t="b">
        <f t="shared" si="104"/>
        <v>1</v>
      </c>
      <c r="K1345" s="14">
        <v>27047</v>
      </c>
      <c r="L1345" s="14">
        <v>0</v>
      </c>
      <c r="M1345" s="16"/>
    </row>
    <row r="1346" spans="1:13" x14ac:dyDescent="0.3">
      <c r="A1346" s="26">
        <f t="shared" si="100"/>
        <v>27</v>
      </c>
      <c r="B1346" s="14">
        <v>27049</v>
      </c>
      <c r="C1346" s="14">
        <f t="shared" si="101"/>
        <v>0</v>
      </c>
      <c r="D1346" s="14" t="str">
        <f t="shared" si="102"/>
        <v>Submittal</v>
      </c>
      <c r="F1346" s="16">
        <f t="shared" si="103"/>
        <v>48489</v>
      </c>
      <c r="G1346" s="15" t="s">
        <v>3839</v>
      </c>
      <c r="H1346" s="14">
        <v>0</v>
      </c>
      <c r="I1346" s="16" t="b">
        <f t="shared" si="104"/>
        <v>1</v>
      </c>
      <c r="K1346" s="14">
        <v>27049</v>
      </c>
      <c r="L1346" s="14">
        <v>0</v>
      </c>
      <c r="M1346" s="16"/>
    </row>
    <row r="1347" spans="1:13" x14ac:dyDescent="0.3">
      <c r="A1347" s="26">
        <f t="shared" si="100"/>
        <v>27</v>
      </c>
      <c r="B1347" s="14">
        <v>27051</v>
      </c>
      <c r="C1347" s="14">
        <f t="shared" si="101"/>
        <v>0</v>
      </c>
      <c r="D1347" s="14" t="str">
        <f t="shared" si="102"/>
        <v>Submittal</v>
      </c>
      <c r="F1347" s="16">
        <f t="shared" si="103"/>
        <v>48491</v>
      </c>
      <c r="G1347" s="15" t="s">
        <v>3840</v>
      </c>
      <c r="H1347" s="14">
        <v>1</v>
      </c>
      <c r="I1347" s="16" t="b">
        <f t="shared" si="104"/>
        <v>1</v>
      </c>
      <c r="K1347" s="14">
        <v>27051</v>
      </c>
      <c r="L1347" s="14">
        <v>0</v>
      </c>
      <c r="M1347" s="16"/>
    </row>
    <row r="1348" spans="1:13" x14ac:dyDescent="0.3">
      <c r="A1348" s="26">
        <f t="shared" si="100"/>
        <v>27</v>
      </c>
      <c r="B1348" s="14">
        <v>27053</v>
      </c>
      <c r="C1348" s="14">
        <f t="shared" si="101"/>
        <v>0</v>
      </c>
      <c r="D1348" s="14" t="str">
        <f t="shared" si="102"/>
        <v>Submittal</v>
      </c>
      <c r="F1348" s="16">
        <f t="shared" si="103"/>
        <v>48493</v>
      </c>
      <c r="G1348" s="15" t="s">
        <v>3841</v>
      </c>
      <c r="H1348" s="14">
        <v>0</v>
      </c>
      <c r="I1348" s="16" t="b">
        <f t="shared" si="104"/>
        <v>1</v>
      </c>
      <c r="K1348" s="14">
        <v>27053</v>
      </c>
      <c r="L1348" s="14">
        <v>1</v>
      </c>
      <c r="M1348" s="16"/>
    </row>
    <row r="1349" spans="1:13" x14ac:dyDescent="0.3">
      <c r="A1349" s="26">
        <f t="shared" si="100"/>
        <v>27</v>
      </c>
      <c r="B1349" s="14">
        <v>27055</v>
      </c>
      <c r="C1349" s="14">
        <f t="shared" si="101"/>
        <v>0</v>
      </c>
      <c r="D1349" s="14" t="str">
        <f t="shared" si="102"/>
        <v>Submittal</v>
      </c>
      <c r="F1349" s="16">
        <f t="shared" si="103"/>
        <v>48495</v>
      </c>
      <c r="G1349" s="15" t="s">
        <v>3842</v>
      </c>
      <c r="H1349" s="14">
        <v>0</v>
      </c>
      <c r="I1349" s="16" t="b">
        <f t="shared" si="104"/>
        <v>1</v>
      </c>
      <c r="K1349" s="14">
        <v>27055</v>
      </c>
      <c r="L1349" s="14">
        <v>0</v>
      </c>
      <c r="M1349" s="16"/>
    </row>
    <row r="1350" spans="1:13" x14ac:dyDescent="0.3">
      <c r="A1350" s="26">
        <f t="shared" ref="A1350:A1413" si="105">TRUNC(B1350/1000,0)</f>
        <v>27</v>
      </c>
      <c r="B1350" s="14">
        <v>27057</v>
      </c>
      <c r="C1350" s="14">
        <f t="shared" ref="C1350:C1413" si="106">IF(ISNA(VLOOKUP(B1350,$F$4:$H$1697,3,FALSE)),VLOOKUP(B1350,$K$4:$L$3233,2,FALSE),VLOOKUP(B1350,$F$4:$H$1697,3,FALSE))</f>
        <v>0</v>
      </c>
      <c r="D1350" s="14" t="str">
        <f t="shared" ref="D1350:D1413" si="107">IF(ISNA(VLOOKUP(B1350,$F$4:$H$1697,3,FALSE)),"MOVES","Submittal")</f>
        <v>Submittal</v>
      </c>
      <c r="F1350" s="16">
        <f t="shared" ref="F1350:F1413" si="108">MID(G1350,2,5)*1</f>
        <v>48497</v>
      </c>
      <c r="G1350" s="15" t="s">
        <v>3843</v>
      </c>
      <c r="H1350" s="14">
        <v>0</v>
      </c>
      <c r="I1350" s="16" t="b">
        <f t="shared" ref="I1350:I1413" si="109">VLOOKUP(F1350,$K$4:$L$3233,2,FALSE)=H1350</f>
        <v>1</v>
      </c>
      <c r="K1350" s="14">
        <v>27057</v>
      </c>
      <c r="L1350" s="14">
        <v>0</v>
      </c>
      <c r="M1350" s="16"/>
    </row>
    <row r="1351" spans="1:13" x14ac:dyDescent="0.3">
      <c r="A1351" s="26">
        <f t="shared" si="105"/>
        <v>27</v>
      </c>
      <c r="B1351" s="14">
        <v>27059</v>
      </c>
      <c r="C1351" s="14">
        <f t="shared" si="106"/>
        <v>0</v>
      </c>
      <c r="D1351" s="14" t="str">
        <f t="shared" si="107"/>
        <v>Submittal</v>
      </c>
      <c r="F1351" s="16">
        <f t="shared" si="108"/>
        <v>48499</v>
      </c>
      <c r="G1351" s="15" t="s">
        <v>3844</v>
      </c>
      <c r="H1351" s="14">
        <v>0</v>
      </c>
      <c r="I1351" s="16" t="b">
        <f t="shared" si="109"/>
        <v>1</v>
      </c>
      <c r="K1351" s="14">
        <v>27059</v>
      </c>
      <c r="L1351" s="14">
        <v>0</v>
      </c>
      <c r="M1351" s="16"/>
    </row>
    <row r="1352" spans="1:13" x14ac:dyDescent="0.3">
      <c r="A1352" s="26">
        <f t="shared" si="105"/>
        <v>27</v>
      </c>
      <c r="B1352" s="14">
        <v>27061</v>
      </c>
      <c r="C1352" s="14">
        <f t="shared" si="106"/>
        <v>0</v>
      </c>
      <c r="D1352" s="14" t="str">
        <f t="shared" si="107"/>
        <v>Submittal</v>
      </c>
      <c r="F1352" s="16">
        <f t="shared" si="108"/>
        <v>48501</v>
      </c>
      <c r="G1352" s="15" t="s">
        <v>3845</v>
      </c>
      <c r="H1352" s="14">
        <v>0</v>
      </c>
      <c r="I1352" s="16" t="b">
        <f t="shared" si="109"/>
        <v>1</v>
      </c>
      <c r="K1352" s="14">
        <v>27061</v>
      </c>
      <c r="L1352" s="14">
        <v>0</v>
      </c>
      <c r="M1352" s="16"/>
    </row>
    <row r="1353" spans="1:13" x14ac:dyDescent="0.3">
      <c r="A1353" s="26">
        <f t="shared" si="105"/>
        <v>27</v>
      </c>
      <c r="B1353" s="14">
        <v>27063</v>
      </c>
      <c r="C1353" s="14">
        <f t="shared" si="106"/>
        <v>0</v>
      </c>
      <c r="D1353" s="14" t="str">
        <f t="shared" si="107"/>
        <v>Submittal</v>
      </c>
      <c r="F1353" s="16">
        <f t="shared" si="108"/>
        <v>48503</v>
      </c>
      <c r="G1353" s="15" t="s">
        <v>3846</v>
      </c>
      <c r="H1353" s="14">
        <v>0</v>
      </c>
      <c r="I1353" s="16" t="b">
        <f t="shared" si="109"/>
        <v>1</v>
      </c>
      <c r="K1353" s="14">
        <v>27063</v>
      </c>
      <c r="L1353" s="14">
        <v>0</v>
      </c>
      <c r="M1353" s="16"/>
    </row>
    <row r="1354" spans="1:13" x14ac:dyDescent="0.3">
      <c r="A1354" s="26">
        <f t="shared" si="105"/>
        <v>27</v>
      </c>
      <c r="B1354" s="14">
        <v>27065</v>
      </c>
      <c r="C1354" s="14">
        <f t="shared" si="106"/>
        <v>0</v>
      </c>
      <c r="D1354" s="14" t="str">
        <f t="shared" si="107"/>
        <v>Submittal</v>
      </c>
      <c r="F1354" s="16">
        <f t="shared" si="108"/>
        <v>48505</v>
      </c>
      <c r="G1354" s="15" t="s">
        <v>3847</v>
      </c>
      <c r="H1354" s="14">
        <v>0</v>
      </c>
      <c r="I1354" s="16" t="b">
        <f t="shared" si="109"/>
        <v>1</v>
      </c>
      <c r="K1354" s="14">
        <v>27065</v>
      </c>
      <c r="L1354" s="14">
        <v>0</v>
      </c>
      <c r="M1354" s="16"/>
    </row>
    <row r="1355" spans="1:13" x14ac:dyDescent="0.3">
      <c r="A1355" s="26">
        <f t="shared" si="105"/>
        <v>27</v>
      </c>
      <c r="B1355" s="14">
        <v>27067</v>
      </c>
      <c r="C1355" s="14">
        <f t="shared" si="106"/>
        <v>0</v>
      </c>
      <c r="D1355" s="14" t="str">
        <f t="shared" si="107"/>
        <v>Submittal</v>
      </c>
      <c r="F1355" s="16">
        <f t="shared" si="108"/>
        <v>48507</v>
      </c>
      <c r="G1355" s="15" t="s">
        <v>3848</v>
      </c>
      <c r="H1355" s="14">
        <v>0</v>
      </c>
      <c r="I1355" s="16" t="b">
        <f t="shared" si="109"/>
        <v>1</v>
      </c>
      <c r="K1355" s="14">
        <v>27067</v>
      </c>
      <c r="L1355" s="14">
        <v>0</v>
      </c>
      <c r="M1355" s="16"/>
    </row>
    <row r="1356" spans="1:13" x14ac:dyDescent="0.3">
      <c r="A1356" s="26">
        <f t="shared" si="105"/>
        <v>27</v>
      </c>
      <c r="B1356" s="14">
        <v>27069</v>
      </c>
      <c r="C1356" s="14">
        <f t="shared" si="106"/>
        <v>0</v>
      </c>
      <c r="D1356" s="14" t="str">
        <f t="shared" si="107"/>
        <v>Submittal</v>
      </c>
      <c r="F1356" s="16">
        <f t="shared" si="108"/>
        <v>49001</v>
      </c>
      <c r="G1356" s="15" t="s">
        <v>3849</v>
      </c>
      <c r="H1356" s="14">
        <v>0</v>
      </c>
      <c r="I1356" s="16" t="b">
        <f t="shared" si="109"/>
        <v>1</v>
      </c>
      <c r="K1356" s="14">
        <v>27069</v>
      </c>
      <c r="L1356" s="14">
        <v>0</v>
      </c>
      <c r="M1356" s="16"/>
    </row>
    <row r="1357" spans="1:13" x14ac:dyDescent="0.3">
      <c r="A1357" s="26">
        <f t="shared" si="105"/>
        <v>27</v>
      </c>
      <c r="B1357" s="14">
        <v>27071</v>
      </c>
      <c r="C1357" s="14">
        <f t="shared" si="106"/>
        <v>0</v>
      </c>
      <c r="D1357" s="14" t="str">
        <f t="shared" si="107"/>
        <v>Submittal</v>
      </c>
      <c r="F1357" s="16">
        <f t="shared" si="108"/>
        <v>49003</v>
      </c>
      <c r="G1357" s="15" t="s">
        <v>3850</v>
      </c>
      <c r="H1357" s="14">
        <v>0</v>
      </c>
      <c r="I1357" s="16" t="b">
        <f t="shared" si="109"/>
        <v>1</v>
      </c>
      <c r="K1357" s="14">
        <v>27071</v>
      </c>
      <c r="L1357" s="14">
        <v>0</v>
      </c>
      <c r="M1357" s="16"/>
    </row>
    <row r="1358" spans="1:13" x14ac:dyDescent="0.3">
      <c r="A1358" s="26">
        <f t="shared" si="105"/>
        <v>27</v>
      </c>
      <c r="B1358" s="14">
        <v>27073</v>
      </c>
      <c r="C1358" s="14">
        <f t="shared" si="106"/>
        <v>0</v>
      </c>
      <c r="D1358" s="14" t="str">
        <f t="shared" si="107"/>
        <v>Submittal</v>
      </c>
      <c r="F1358" s="16">
        <f t="shared" si="108"/>
        <v>49005</v>
      </c>
      <c r="G1358" s="15" t="s">
        <v>3851</v>
      </c>
      <c r="H1358" s="14">
        <v>1</v>
      </c>
      <c r="I1358" s="16" t="b">
        <f t="shared" si="109"/>
        <v>0</v>
      </c>
      <c r="K1358" s="14">
        <v>27073</v>
      </c>
      <c r="L1358" s="14">
        <v>0</v>
      </c>
      <c r="M1358" s="16"/>
    </row>
    <row r="1359" spans="1:13" x14ac:dyDescent="0.3">
      <c r="A1359" s="26">
        <f t="shared" si="105"/>
        <v>27</v>
      </c>
      <c r="B1359" s="14">
        <v>27075</v>
      </c>
      <c r="C1359" s="14">
        <f t="shared" si="106"/>
        <v>0</v>
      </c>
      <c r="D1359" s="14" t="str">
        <f t="shared" si="107"/>
        <v>Submittal</v>
      </c>
      <c r="F1359" s="16">
        <f t="shared" si="108"/>
        <v>49007</v>
      </c>
      <c r="G1359" s="15" t="s">
        <v>3852</v>
      </c>
      <c r="H1359" s="14">
        <v>0</v>
      </c>
      <c r="I1359" s="16" t="b">
        <f t="shared" si="109"/>
        <v>1</v>
      </c>
      <c r="K1359" s="14">
        <v>27075</v>
      </c>
      <c r="L1359" s="14">
        <v>0</v>
      </c>
      <c r="M1359" s="16"/>
    </row>
    <row r="1360" spans="1:13" x14ac:dyDescent="0.3">
      <c r="A1360" s="26">
        <f t="shared" si="105"/>
        <v>27</v>
      </c>
      <c r="B1360" s="14">
        <v>27077</v>
      </c>
      <c r="C1360" s="14">
        <f t="shared" si="106"/>
        <v>0</v>
      </c>
      <c r="D1360" s="14" t="str">
        <f t="shared" si="107"/>
        <v>Submittal</v>
      </c>
      <c r="F1360" s="16">
        <f t="shared" si="108"/>
        <v>49009</v>
      </c>
      <c r="G1360" s="15" t="s">
        <v>3853</v>
      </c>
      <c r="H1360" s="14">
        <v>0</v>
      </c>
      <c r="I1360" s="16" t="b">
        <f t="shared" si="109"/>
        <v>1</v>
      </c>
      <c r="K1360" s="14">
        <v>27077</v>
      </c>
      <c r="L1360" s="14">
        <v>0</v>
      </c>
      <c r="M1360" s="16"/>
    </row>
    <row r="1361" spans="1:13" x14ac:dyDescent="0.3">
      <c r="A1361" s="26">
        <f t="shared" si="105"/>
        <v>27</v>
      </c>
      <c r="B1361" s="14">
        <v>27079</v>
      </c>
      <c r="C1361" s="14">
        <f t="shared" si="106"/>
        <v>0</v>
      </c>
      <c r="D1361" s="14" t="str">
        <f t="shared" si="107"/>
        <v>Submittal</v>
      </c>
      <c r="F1361" s="16">
        <f t="shared" si="108"/>
        <v>49011</v>
      </c>
      <c r="G1361" s="15" t="s">
        <v>3854</v>
      </c>
      <c r="H1361" s="14">
        <v>1</v>
      </c>
      <c r="I1361" s="16" t="b">
        <f t="shared" si="109"/>
        <v>1</v>
      </c>
      <c r="K1361" s="14">
        <v>27079</v>
      </c>
      <c r="L1361" s="14">
        <v>0</v>
      </c>
      <c r="M1361" s="16"/>
    </row>
    <row r="1362" spans="1:13" x14ac:dyDescent="0.3">
      <c r="A1362" s="26">
        <f t="shared" si="105"/>
        <v>27</v>
      </c>
      <c r="B1362" s="14">
        <v>27081</v>
      </c>
      <c r="C1362" s="14">
        <f t="shared" si="106"/>
        <v>0</v>
      </c>
      <c r="D1362" s="14" t="str">
        <f t="shared" si="107"/>
        <v>Submittal</v>
      </c>
      <c r="F1362" s="16">
        <f t="shared" si="108"/>
        <v>49013</v>
      </c>
      <c r="G1362" s="15" t="s">
        <v>3855</v>
      </c>
      <c r="H1362" s="14">
        <v>0</v>
      </c>
      <c r="I1362" s="16" t="b">
        <f t="shared" si="109"/>
        <v>1</v>
      </c>
      <c r="K1362" s="14">
        <v>27081</v>
      </c>
      <c r="L1362" s="14">
        <v>0</v>
      </c>
      <c r="M1362" s="16"/>
    </row>
    <row r="1363" spans="1:13" x14ac:dyDescent="0.3">
      <c r="A1363" s="26">
        <f t="shared" si="105"/>
        <v>27</v>
      </c>
      <c r="B1363" s="14">
        <v>27083</v>
      </c>
      <c r="C1363" s="14">
        <f t="shared" si="106"/>
        <v>0</v>
      </c>
      <c r="D1363" s="14" t="str">
        <f t="shared" si="107"/>
        <v>Submittal</v>
      </c>
      <c r="F1363" s="16">
        <f t="shared" si="108"/>
        <v>49015</v>
      </c>
      <c r="G1363" s="15" t="s">
        <v>3856</v>
      </c>
      <c r="H1363" s="14">
        <v>0</v>
      </c>
      <c r="I1363" s="16" t="b">
        <f t="shared" si="109"/>
        <v>1</v>
      </c>
      <c r="K1363" s="14">
        <v>27083</v>
      </c>
      <c r="L1363" s="14">
        <v>0</v>
      </c>
      <c r="M1363" s="16"/>
    </row>
    <row r="1364" spans="1:13" x14ac:dyDescent="0.3">
      <c r="A1364" s="26">
        <f t="shared" si="105"/>
        <v>27</v>
      </c>
      <c r="B1364" s="14">
        <v>27085</v>
      </c>
      <c r="C1364" s="14">
        <f t="shared" si="106"/>
        <v>0</v>
      </c>
      <c r="D1364" s="14" t="str">
        <f t="shared" si="107"/>
        <v>Submittal</v>
      </c>
      <c r="F1364" s="16">
        <f t="shared" si="108"/>
        <v>49017</v>
      </c>
      <c r="G1364" s="15" t="s">
        <v>3857</v>
      </c>
      <c r="H1364" s="14">
        <v>0</v>
      </c>
      <c r="I1364" s="16" t="b">
        <f t="shared" si="109"/>
        <v>1</v>
      </c>
      <c r="K1364" s="14">
        <v>27085</v>
      </c>
      <c r="L1364" s="14">
        <v>0</v>
      </c>
      <c r="M1364" s="16"/>
    </row>
    <row r="1365" spans="1:13" x14ac:dyDescent="0.3">
      <c r="A1365" s="26">
        <f t="shared" si="105"/>
        <v>27</v>
      </c>
      <c r="B1365" s="14">
        <v>27087</v>
      </c>
      <c r="C1365" s="14">
        <f t="shared" si="106"/>
        <v>0</v>
      </c>
      <c r="D1365" s="14" t="str">
        <f t="shared" si="107"/>
        <v>Submittal</v>
      </c>
      <c r="F1365" s="16">
        <f t="shared" si="108"/>
        <v>49019</v>
      </c>
      <c r="G1365" s="15" t="s">
        <v>3858</v>
      </c>
      <c r="H1365" s="14">
        <v>0</v>
      </c>
      <c r="I1365" s="16" t="b">
        <f t="shared" si="109"/>
        <v>1</v>
      </c>
      <c r="K1365" s="14">
        <v>27087</v>
      </c>
      <c r="L1365" s="14">
        <v>0</v>
      </c>
      <c r="M1365" s="16"/>
    </row>
    <row r="1366" spans="1:13" x14ac:dyDescent="0.3">
      <c r="A1366" s="26">
        <f t="shared" si="105"/>
        <v>27</v>
      </c>
      <c r="B1366" s="14">
        <v>27089</v>
      </c>
      <c r="C1366" s="14">
        <f t="shared" si="106"/>
        <v>0</v>
      </c>
      <c r="D1366" s="14" t="str">
        <f t="shared" si="107"/>
        <v>Submittal</v>
      </c>
      <c r="F1366" s="16">
        <f t="shared" si="108"/>
        <v>49021</v>
      </c>
      <c r="G1366" s="15" t="s">
        <v>3859</v>
      </c>
      <c r="H1366" s="14">
        <v>0</v>
      </c>
      <c r="I1366" s="16" t="b">
        <f t="shared" si="109"/>
        <v>1</v>
      </c>
      <c r="K1366" s="14">
        <v>27089</v>
      </c>
      <c r="L1366" s="14">
        <v>0</v>
      </c>
      <c r="M1366" s="16"/>
    </row>
    <row r="1367" spans="1:13" x14ac:dyDescent="0.3">
      <c r="A1367" s="26">
        <f t="shared" si="105"/>
        <v>27</v>
      </c>
      <c r="B1367" s="14">
        <v>27091</v>
      </c>
      <c r="C1367" s="14">
        <f t="shared" si="106"/>
        <v>0</v>
      </c>
      <c r="D1367" s="14" t="str">
        <f t="shared" si="107"/>
        <v>Submittal</v>
      </c>
      <c r="F1367" s="16">
        <f t="shared" si="108"/>
        <v>49023</v>
      </c>
      <c r="G1367" s="15" t="s">
        <v>3860</v>
      </c>
      <c r="H1367" s="14">
        <v>0</v>
      </c>
      <c r="I1367" s="16" t="b">
        <f t="shared" si="109"/>
        <v>1</v>
      </c>
      <c r="K1367" s="14">
        <v>27091</v>
      </c>
      <c r="L1367" s="14">
        <v>0</v>
      </c>
      <c r="M1367" s="16"/>
    </row>
    <row r="1368" spans="1:13" x14ac:dyDescent="0.3">
      <c r="A1368" s="26">
        <f t="shared" si="105"/>
        <v>27</v>
      </c>
      <c r="B1368" s="14">
        <v>27093</v>
      </c>
      <c r="C1368" s="14">
        <f t="shared" si="106"/>
        <v>0</v>
      </c>
      <c r="D1368" s="14" t="str">
        <f t="shared" si="107"/>
        <v>Submittal</v>
      </c>
      <c r="F1368" s="16">
        <f t="shared" si="108"/>
        <v>49025</v>
      </c>
      <c r="G1368" s="15" t="s">
        <v>3861</v>
      </c>
      <c r="H1368" s="14">
        <v>0</v>
      </c>
      <c r="I1368" s="16" t="b">
        <f t="shared" si="109"/>
        <v>1</v>
      </c>
      <c r="K1368" s="14">
        <v>27093</v>
      </c>
      <c r="L1368" s="14">
        <v>0</v>
      </c>
      <c r="M1368" s="16"/>
    </row>
    <row r="1369" spans="1:13" x14ac:dyDescent="0.3">
      <c r="A1369" s="26">
        <f t="shared" si="105"/>
        <v>27</v>
      </c>
      <c r="B1369" s="14">
        <v>27095</v>
      </c>
      <c r="C1369" s="14">
        <f t="shared" si="106"/>
        <v>0</v>
      </c>
      <c r="D1369" s="14" t="str">
        <f t="shared" si="107"/>
        <v>Submittal</v>
      </c>
      <c r="F1369" s="16">
        <f t="shared" si="108"/>
        <v>49027</v>
      </c>
      <c r="G1369" s="15" t="s">
        <v>3862</v>
      </c>
      <c r="H1369" s="14">
        <v>0</v>
      </c>
      <c r="I1369" s="16" t="b">
        <f t="shared" si="109"/>
        <v>1</v>
      </c>
      <c r="K1369" s="14">
        <v>27095</v>
      </c>
      <c r="L1369" s="14">
        <v>0</v>
      </c>
      <c r="M1369" s="16"/>
    </row>
    <row r="1370" spans="1:13" x14ac:dyDescent="0.3">
      <c r="A1370" s="26">
        <f t="shared" si="105"/>
        <v>27</v>
      </c>
      <c r="B1370" s="14">
        <v>27097</v>
      </c>
      <c r="C1370" s="14">
        <f t="shared" si="106"/>
        <v>0</v>
      </c>
      <c r="D1370" s="14" t="str">
        <f t="shared" si="107"/>
        <v>Submittal</v>
      </c>
      <c r="F1370" s="16">
        <f t="shared" si="108"/>
        <v>49029</v>
      </c>
      <c r="G1370" s="15" t="s">
        <v>3863</v>
      </c>
      <c r="H1370" s="14">
        <v>0</v>
      </c>
      <c r="I1370" s="16" t="b">
        <f t="shared" si="109"/>
        <v>1</v>
      </c>
      <c r="K1370" s="14">
        <v>27097</v>
      </c>
      <c r="L1370" s="14">
        <v>0</v>
      </c>
      <c r="M1370" s="16"/>
    </row>
    <row r="1371" spans="1:13" x14ac:dyDescent="0.3">
      <c r="A1371" s="26">
        <f t="shared" si="105"/>
        <v>27</v>
      </c>
      <c r="B1371" s="14">
        <v>27099</v>
      </c>
      <c r="C1371" s="14">
        <f t="shared" si="106"/>
        <v>0</v>
      </c>
      <c r="D1371" s="14" t="str">
        <f t="shared" si="107"/>
        <v>Submittal</v>
      </c>
      <c r="F1371" s="16">
        <f t="shared" si="108"/>
        <v>49031</v>
      </c>
      <c r="G1371" s="15" t="s">
        <v>3864</v>
      </c>
      <c r="H1371" s="14">
        <v>0</v>
      </c>
      <c r="I1371" s="16" t="b">
        <f t="shared" si="109"/>
        <v>1</v>
      </c>
      <c r="K1371" s="14">
        <v>27099</v>
      </c>
      <c r="L1371" s="14">
        <v>0</v>
      </c>
      <c r="M1371" s="16"/>
    </row>
    <row r="1372" spans="1:13" x14ac:dyDescent="0.3">
      <c r="A1372" s="26">
        <f t="shared" si="105"/>
        <v>27</v>
      </c>
      <c r="B1372" s="14">
        <v>27101</v>
      </c>
      <c r="C1372" s="14">
        <f t="shared" si="106"/>
        <v>0</v>
      </c>
      <c r="D1372" s="14" t="str">
        <f t="shared" si="107"/>
        <v>Submittal</v>
      </c>
      <c r="F1372" s="16">
        <f t="shared" si="108"/>
        <v>49033</v>
      </c>
      <c r="G1372" s="15" t="s">
        <v>3865</v>
      </c>
      <c r="H1372" s="14">
        <v>0</v>
      </c>
      <c r="I1372" s="16" t="b">
        <f t="shared" si="109"/>
        <v>1</v>
      </c>
      <c r="K1372" s="14">
        <v>27101</v>
      </c>
      <c r="L1372" s="14">
        <v>0</v>
      </c>
      <c r="M1372" s="16"/>
    </row>
    <row r="1373" spans="1:13" x14ac:dyDescent="0.3">
      <c r="A1373" s="26">
        <f t="shared" si="105"/>
        <v>27</v>
      </c>
      <c r="B1373" s="14">
        <v>27103</v>
      </c>
      <c r="C1373" s="14">
        <f t="shared" si="106"/>
        <v>0</v>
      </c>
      <c r="D1373" s="14" t="str">
        <f t="shared" si="107"/>
        <v>Submittal</v>
      </c>
      <c r="F1373" s="16">
        <f t="shared" si="108"/>
        <v>49035</v>
      </c>
      <c r="G1373" s="15" t="s">
        <v>3866</v>
      </c>
      <c r="H1373" s="14">
        <v>1</v>
      </c>
      <c r="I1373" s="16" t="b">
        <f t="shared" si="109"/>
        <v>1</v>
      </c>
      <c r="K1373" s="14">
        <v>27103</v>
      </c>
      <c r="L1373" s="14">
        <v>0</v>
      </c>
      <c r="M1373" s="16"/>
    </row>
    <row r="1374" spans="1:13" x14ac:dyDescent="0.3">
      <c r="A1374" s="26">
        <f t="shared" si="105"/>
        <v>27</v>
      </c>
      <c r="B1374" s="14">
        <v>27105</v>
      </c>
      <c r="C1374" s="14">
        <f t="shared" si="106"/>
        <v>0</v>
      </c>
      <c r="D1374" s="14" t="str">
        <f t="shared" si="107"/>
        <v>Submittal</v>
      </c>
      <c r="F1374" s="16">
        <f t="shared" si="108"/>
        <v>49037</v>
      </c>
      <c r="G1374" s="15" t="s">
        <v>3867</v>
      </c>
      <c r="H1374" s="14">
        <v>0</v>
      </c>
      <c r="I1374" s="16" t="b">
        <f t="shared" si="109"/>
        <v>1</v>
      </c>
      <c r="K1374" s="14">
        <v>27105</v>
      </c>
      <c r="L1374" s="14">
        <v>0</v>
      </c>
      <c r="M1374" s="16"/>
    </row>
    <row r="1375" spans="1:13" x14ac:dyDescent="0.3">
      <c r="A1375" s="26">
        <f t="shared" si="105"/>
        <v>27</v>
      </c>
      <c r="B1375" s="14">
        <v>27107</v>
      </c>
      <c r="C1375" s="14">
        <f t="shared" si="106"/>
        <v>0</v>
      </c>
      <c r="D1375" s="14" t="str">
        <f t="shared" si="107"/>
        <v>Submittal</v>
      </c>
      <c r="F1375" s="16">
        <f t="shared" si="108"/>
        <v>49039</v>
      </c>
      <c r="G1375" s="15" t="s">
        <v>3868</v>
      </c>
      <c r="H1375" s="14">
        <v>0</v>
      </c>
      <c r="I1375" s="16" t="b">
        <f t="shared" si="109"/>
        <v>1</v>
      </c>
      <c r="K1375" s="14">
        <v>27107</v>
      </c>
      <c r="L1375" s="14">
        <v>0</v>
      </c>
      <c r="M1375" s="16"/>
    </row>
    <row r="1376" spans="1:13" x14ac:dyDescent="0.3">
      <c r="A1376" s="26">
        <f t="shared" si="105"/>
        <v>27</v>
      </c>
      <c r="B1376" s="14">
        <v>27109</v>
      </c>
      <c r="C1376" s="14">
        <f t="shared" si="106"/>
        <v>0</v>
      </c>
      <c r="D1376" s="14" t="str">
        <f t="shared" si="107"/>
        <v>Submittal</v>
      </c>
      <c r="F1376" s="16">
        <f t="shared" si="108"/>
        <v>49041</v>
      </c>
      <c r="G1376" s="15" t="s">
        <v>3869</v>
      </c>
      <c r="H1376" s="14">
        <v>0</v>
      </c>
      <c r="I1376" s="16" t="b">
        <f t="shared" si="109"/>
        <v>1</v>
      </c>
      <c r="K1376" s="14">
        <v>27109</v>
      </c>
      <c r="L1376" s="14">
        <v>0</v>
      </c>
      <c r="M1376" s="16"/>
    </row>
    <row r="1377" spans="1:13" x14ac:dyDescent="0.3">
      <c r="A1377" s="26">
        <f t="shared" si="105"/>
        <v>27</v>
      </c>
      <c r="B1377" s="14">
        <v>27111</v>
      </c>
      <c r="C1377" s="14">
        <f t="shared" si="106"/>
        <v>0</v>
      </c>
      <c r="D1377" s="14" t="str">
        <f t="shared" si="107"/>
        <v>Submittal</v>
      </c>
      <c r="F1377" s="16">
        <f t="shared" si="108"/>
        <v>49043</v>
      </c>
      <c r="G1377" s="15" t="s">
        <v>3870</v>
      </c>
      <c r="H1377" s="14">
        <v>0</v>
      </c>
      <c r="I1377" s="16" t="b">
        <f t="shared" si="109"/>
        <v>1</v>
      </c>
      <c r="K1377" s="14">
        <v>27111</v>
      </c>
      <c r="L1377" s="14">
        <v>0</v>
      </c>
      <c r="M1377" s="16"/>
    </row>
    <row r="1378" spans="1:13" x14ac:dyDescent="0.3">
      <c r="A1378" s="26">
        <f t="shared" si="105"/>
        <v>27</v>
      </c>
      <c r="B1378" s="14">
        <v>27113</v>
      </c>
      <c r="C1378" s="14">
        <f t="shared" si="106"/>
        <v>0</v>
      </c>
      <c r="D1378" s="14" t="str">
        <f t="shared" si="107"/>
        <v>Submittal</v>
      </c>
      <c r="F1378" s="16">
        <f t="shared" si="108"/>
        <v>49045</v>
      </c>
      <c r="G1378" s="15" t="s">
        <v>3871</v>
      </c>
      <c r="H1378" s="14">
        <v>0</v>
      </c>
      <c r="I1378" s="16" t="b">
        <f t="shared" si="109"/>
        <v>1</v>
      </c>
      <c r="K1378" s="14">
        <v>27113</v>
      </c>
      <c r="L1378" s="14">
        <v>0</v>
      </c>
      <c r="M1378" s="16"/>
    </row>
    <row r="1379" spans="1:13" x14ac:dyDescent="0.3">
      <c r="A1379" s="26">
        <f t="shared" si="105"/>
        <v>27</v>
      </c>
      <c r="B1379" s="14">
        <v>27115</v>
      </c>
      <c r="C1379" s="14">
        <f t="shared" si="106"/>
        <v>0</v>
      </c>
      <c r="D1379" s="14" t="str">
        <f t="shared" si="107"/>
        <v>Submittal</v>
      </c>
      <c r="F1379" s="16">
        <f t="shared" si="108"/>
        <v>49047</v>
      </c>
      <c r="G1379" s="15" t="s">
        <v>3872</v>
      </c>
      <c r="H1379" s="14">
        <v>0</v>
      </c>
      <c r="I1379" s="16" t="b">
        <f t="shared" si="109"/>
        <v>1</v>
      </c>
      <c r="K1379" s="14">
        <v>27115</v>
      </c>
      <c r="L1379" s="14">
        <v>0</v>
      </c>
      <c r="M1379" s="16"/>
    </row>
    <row r="1380" spans="1:13" x14ac:dyDescent="0.3">
      <c r="A1380" s="26">
        <f t="shared" si="105"/>
        <v>27</v>
      </c>
      <c r="B1380" s="14">
        <v>27117</v>
      </c>
      <c r="C1380" s="14">
        <f t="shared" si="106"/>
        <v>0</v>
      </c>
      <c r="D1380" s="14" t="str">
        <f t="shared" si="107"/>
        <v>Submittal</v>
      </c>
      <c r="F1380" s="16">
        <f t="shared" si="108"/>
        <v>49049</v>
      </c>
      <c r="G1380" s="15" t="s">
        <v>3873</v>
      </c>
      <c r="H1380" s="14">
        <v>1</v>
      </c>
      <c r="I1380" s="16" t="b">
        <f t="shared" si="109"/>
        <v>1</v>
      </c>
      <c r="K1380" s="14">
        <v>27117</v>
      </c>
      <c r="L1380" s="14">
        <v>0</v>
      </c>
      <c r="M1380" s="16"/>
    </row>
    <row r="1381" spans="1:13" x14ac:dyDescent="0.3">
      <c r="A1381" s="26">
        <f t="shared" si="105"/>
        <v>27</v>
      </c>
      <c r="B1381" s="14">
        <v>27119</v>
      </c>
      <c r="C1381" s="14">
        <f t="shared" si="106"/>
        <v>0</v>
      </c>
      <c r="D1381" s="14" t="str">
        <f t="shared" si="107"/>
        <v>Submittal</v>
      </c>
      <c r="F1381" s="16">
        <f t="shared" si="108"/>
        <v>49051</v>
      </c>
      <c r="G1381" s="15" t="s">
        <v>3874</v>
      </c>
      <c r="H1381" s="14">
        <v>0</v>
      </c>
      <c r="I1381" s="16" t="b">
        <f t="shared" si="109"/>
        <v>1</v>
      </c>
      <c r="K1381" s="14">
        <v>27119</v>
      </c>
      <c r="L1381" s="14">
        <v>0</v>
      </c>
      <c r="M1381" s="16"/>
    </row>
    <row r="1382" spans="1:13" x14ac:dyDescent="0.3">
      <c r="A1382" s="26">
        <f t="shared" si="105"/>
        <v>27</v>
      </c>
      <c r="B1382" s="14">
        <v>27121</v>
      </c>
      <c r="C1382" s="14">
        <f t="shared" si="106"/>
        <v>0</v>
      </c>
      <c r="D1382" s="14" t="str">
        <f t="shared" si="107"/>
        <v>Submittal</v>
      </c>
      <c r="F1382" s="16">
        <f t="shared" si="108"/>
        <v>49053</v>
      </c>
      <c r="G1382" s="15" t="s">
        <v>3875</v>
      </c>
      <c r="H1382" s="14">
        <v>0</v>
      </c>
      <c r="I1382" s="16" t="b">
        <f t="shared" si="109"/>
        <v>1</v>
      </c>
      <c r="K1382" s="14">
        <v>27121</v>
      </c>
      <c r="L1382" s="14">
        <v>0</v>
      </c>
      <c r="M1382" s="16"/>
    </row>
    <row r="1383" spans="1:13" x14ac:dyDescent="0.3">
      <c r="A1383" s="26">
        <f t="shared" si="105"/>
        <v>27</v>
      </c>
      <c r="B1383" s="14">
        <v>27123</v>
      </c>
      <c r="C1383" s="14">
        <f t="shared" si="106"/>
        <v>0</v>
      </c>
      <c r="D1383" s="14" t="str">
        <f t="shared" si="107"/>
        <v>Submittal</v>
      </c>
      <c r="F1383" s="16">
        <f t="shared" si="108"/>
        <v>49055</v>
      </c>
      <c r="G1383" s="15" t="s">
        <v>3876</v>
      </c>
      <c r="H1383" s="14">
        <v>0</v>
      </c>
      <c r="I1383" s="16" t="b">
        <f t="shared" si="109"/>
        <v>1</v>
      </c>
      <c r="K1383" s="14">
        <v>27123</v>
      </c>
      <c r="L1383" s="14">
        <v>1</v>
      </c>
      <c r="M1383" s="16"/>
    </row>
    <row r="1384" spans="1:13" x14ac:dyDescent="0.3">
      <c r="A1384" s="26">
        <f t="shared" si="105"/>
        <v>27</v>
      </c>
      <c r="B1384" s="14">
        <v>27125</v>
      </c>
      <c r="C1384" s="14">
        <f t="shared" si="106"/>
        <v>0</v>
      </c>
      <c r="D1384" s="14" t="str">
        <f t="shared" si="107"/>
        <v>Submittal</v>
      </c>
      <c r="F1384" s="16">
        <f t="shared" si="108"/>
        <v>49057</v>
      </c>
      <c r="G1384" s="15" t="s">
        <v>3877</v>
      </c>
      <c r="H1384" s="14">
        <v>1</v>
      </c>
      <c r="I1384" s="16" t="b">
        <f t="shared" si="109"/>
        <v>1</v>
      </c>
      <c r="K1384" s="14">
        <v>27125</v>
      </c>
      <c r="L1384" s="14">
        <v>0</v>
      </c>
      <c r="M1384" s="16"/>
    </row>
    <row r="1385" spans="1:13" x14ac:dyDescent="0.3">
      <c r="A1385" s="26">
        <f t="shared" si="105"/>
        <v>27</v>
      </c>
      <c r="B1385" s="14">
        <v>27127</v>
      </c>
      <c r="C1385" s="14">
        <f t="shared" si="106"/>
        <v>0</v>
      </c>
      <c r="D1385" s="14" t="str">
        <f t="shared" si="107"/>
        <v>Submittal</v>
      </c>
      <c r="F1385" s="16">
        <f t="shared" si="108"/>
        <v>50001</v>
      </c>
      <c r="G1385" s="15" t="s">
        <v>3878</v>
      </c>
      <c r="H1385" s="14">
        <v>1</v>
      </c>
      <c r="I1385" s="16" t="b">
        <f t="shared" si="109"/>
        <v>1</v>
      </c>
      <c r="K1385" s="14">
        <v>27127</v>
      </c>
      <c r="L1385" s="14">
        <v>0</v>
      </c>
      <c r="M1385" s="16"/>
    </row>
    <row r="1386" spans="1:13" x14ac:dyDescent="0.3">
      <c r="A1386" s="26">
        <f t="shared" si="105"/>
        <v>27</v>
      </c>
      <c r="B1386" s="14">
        <v>27129</v>
      </c>
      <c r="C1386" s="14">
        <f t="shared" si="106"/>
        <v>0</v>
      </c>
      <c r="D1386" s="14" t="str">
        <f t="shared" si="107"/>
        <v>Submittal</v>
      </c>
      <c r="F1386" s="16">
        <f t="shared" si="108"/>
        <v>50003</v>
      </c>
      <c r="G1386" s="15" t="s">
        <v>3879</v>
      </c>
      <c r="H1386" s="14">
        <v>1</v>
      </c>
      <c r="I1386" s="16" t="b">
        <f t="shared" si="109"/>
        <v>1</v>
      </c>
      <c r="K1386" s="14">
        <v>27129</v>
      </c>
      <c r="L1386" s="14">
        <v>0</v>
      </c>
      <c r="M1386" s="16"/>
    </row>
    <row r="1387" spans="1:13" x14ac:dyDescent="0.3">
      <c r="A1387" s="26">
        <f t="shared" si="105"/>
        <v>27</v>
      </c>
      <c r="B1387" s="14">
        <v>27131</v>
      </c>
      <c r="C1387" s="14">
        <f t="shared" si="106"/>
        <v>0</v>
      </c>
      <c r="D1387" s="14" t="str">
        <f t="shared" si="107"/>
        <v>Submittal</v>
      </c>
      <c r="F1387" s="16">
        <f t="shared" si="108"/>
        <v>50005</v>
      </c>
      <c r="G1387" s="15" t="s">
        <v>3880</v>
      </c>
      <c r="H1387" s="14">
        <v>1</v>
      </c>
      <c r="I1387" s="16" t="b">
        <f t="shared" si="109"/>
        <v>1</v>
      </c>
      <c r="K1387" s="14">
        <v>27131</v>
      </c>
      <c r="L1387" s="14">
        <v>0</v>
      </c>
      <c r="M1387" s="16"/>
    </row>
    <row r="1388" spans="1:13" x14ac:dyDescent="0.3">
      <c r="A1388" s="26">
        <f t="shared" si="105"/>
        <v>27</v>
      </c>
      <c r="B1388" s="14">
        <v>27133</v>
      </c>
      <c r="C1388" s="14">
        <f t="shared" si="106"/>
        <v>0</v>
      </c>
      <c r="D1388" s="14" t="str">
        <f t="shared" si="107"/>
        <v>Submittal</v>
      </c>
      <c r="F1388" s="16">
        <f t="shared" si="108"/>
        <v>50007</v>
      </c>
      <c r="G1388" s="15" t="s">
        <v>3881</v>
      </c>
      <c r="H1388" s="14">
        <v>1</v>
      </c>
      <c r="I1388" s="16" t="b">
        <f t="shared" si="109"/>
        <v>1</v>
      </c>
      <c r="K1388" s="14">
        <v>27133</v>
      </c>
      <c r="L1388" s="14">
        <v>0</v>
      </c>
      <c r="M1388" s="16"/>
    </row>
    <row r="1389" spans="1:13" x14ac:dyDescent="0.3">
      <c r="A1389" s="26">
        <f t="shared" si="105"/>
        <v>27</v>
      </c>
      <c r="B1389" s="14">
        <v>27135</v>
      </c>
      <c r="C1389" s="14">
        <f t="shared" si="106"/>
        <v>0</v>
      </c>
      <c r="D1389" s="14" t="str">
        <f t="shared" si="107"/>
        <v>Submittal</v>
      </c>
      <c r="F1389" s="16">
        <f t="shared" si="108"/>
        <v>50009</v>
      </c>
      <c r="G1389" s="15" t="s">
        <v>3882</v>
      </c>
      <c r="H1389" s="14">
        <v>1</v>
      </c>
      <c r="I1389" s="16" t="b">
        <f t="shared" si="109"/>
        <v>1</v>
      </c>
      <c r="K1389" s="14">
        <v>27135</v>
      </c>
      <c r="L1389" s="14">
        <v>0</v>
      </c>
      <c r="M1389" s="16"/>
    </row>
    <row r="1390" spans="1:13" x14ac:dyDescent="0.3">
      <c r="A1390" s="26">
        <f t="shared" si="105"/>
        <v>27</v>
      </c>
      <c r="B1390" s="14">
        <v>27137</v>
      </c>
      <c r="C1390" s="14">
        <f t="shared" si="106"/>
        <v>0</v>
      </c>
      <c r="D1390" s="14" t="str">
        <f t="shared" si="107"/>
        <v>Submittal</v>
      </c>
      <c r="F1390" s="16">
        <f t="shared" si="108"/>
        <v>50011</v>
      </c>
      <c r="G1390" s="15" t="s">
        <v>3883</v>
      </c>
      <c r="H1390" s="14">
        <v>1</v>
      </c>
      <c r="I1390" s="16" t="b">
        <f t="shared" si="109"/>
        <v>1</v>
      </c>
      <c r="K1390" s="14">
        <v>27137</v>
      </c>
      <c r="L1390" s="14">
        <v>0</v>
      </c>
      <c r="M1390" s="16"/>
    </row>
    <row r="1391" spans="1:13" x14ac:dyDescent="0.3">
      <c r="A1391" s="26">
        <f t="shared" si="105"/>
        <v>27</v>
      </c>
      <c r="B1391" s="14">
        <v>27139</v>
      </c>
      <c r="C1391" s="14">
        <f t="shared" si="106"/>
        <v>0</v>
      </c>
      <c r="D1391" s="14" t="str">
        <f t="shared" si="107"/>
        <v>Submittal</v>
      </c>
      <c r="F1391" s="16">
        <f t="shared" si="108"/>
        <v>50013</v>
      </c>
      <c r="G1391" s="15" t="s">
        <v>3884</v>
      </c>
      <c r="H1391" s="14">
        <v>1</v>
      </c>
      <c r="I1391" s="16" t="b">
        <f t="shared" si="109"/>
        <v>1</v>
      </c>
      <c r="K1391" s="14">
        <v>27139</v>
      </c>
      <c r="L1391" s="14">
        <v>1</v>
      </c>
      <c r="M1391" s="16"/>
    </row>
    <row r="1392" spans="1:13" x14ac:dyDescent="0.3">
      <c r="A1392" s="26">
        <f t="shared" si="105"/>
        <v>27</v>
      </c>
      <c r="B1392" s="14">
        <v>27141</v>
      </c>
      <c r="C1392" s="14">
        <f t="shared" si="106"/>
        <v>0</v>
      </c>
      <c r="D1392" s="14" t="str">
        <f t="shared" si="107"/>
        <v>Submittal</v>
      </c>
      <c r="F1392" s="16">
        <f t="shared" si="108"/>
        <v>50015</v>
      </c>
      <c r="G1392" s="15" t="s">
        <v>3885</v>
      </c>
      <c r="H1392" s="14">
        <v>1</v>
      </c>
      <c r="I1392" s="16" t="b">
        <f t="shared" si="109"/>
        <v>1</v>
      </c>
      <c r="K1392" s="14">
        <v>27141</v>
      </c>
      <c r="L1392" s="14">
        <v>0</v>
      </c>
      <c r="M1392" s="16"/>
    </row>
    <row r="1393" spans="1:13" x14ac:dyDescent="0.3">
      <c r="A1393" s="26">
        <f t="shared" si="105"/>
        <v>27</v>
      </c>
      <c r="B1393" s="14">
        <v>27143</v>
      </c>
      <c r="C1393" s="14">
        <f t="shared" si="106"/>
        <v>0</v>
      </c>
      <c r="D1393" s="14" t="str">
        <f t="shared" si="107"/>
        <v>Submittal</v>
      </c>
      <c r="F1393" s="16">
        <f t="shared" si="108"/>
        <v>50017</v>
      </c>
      <c r="G1393" s="15" t="s">
        <v>3886</v>
      </c>
      <c r="H1393" s="14">
        <v>1</v>
      </c>
      <c r="I1393" s="16" t="b">
        <f t="shared" si="109"/>
        <v>1</v>
      </c>
      <c r="K1393" s="14">
        <v>27143</v>
      </c>
      <c r="L1393" s="14">
        <v>0</v>
      </c>
      <c r="M1393" s="16"/>
    </row>
    <row r="1394" spans="1:13" x14ac:dyDescent="0.3">
      <c r="A1394" s="26">
        <f t="shared" si="105"/>
        <v>27</v>
      </c>
      <c r="B1394" s="14">
        <v>27145</v>
      </c>
      <c r="C1394" s="14">
        <f t="shared" si="106"/>
        <v>0</v>
      </c>
      <c r="D1394" s="14" t="str">
        <f t="shared" si="107"/>
        <v>Submittal</v>
      </c>
      <c r="F1394" s="16">
        <f t="shared" si="108"/>
        <v>50019</v>
      </c>
      <c r="G1394" s="15" t="s">
        <v>3887</v>
      </c>
      <c r="H1394" s="14">
        <v>1</v>
      </c>
      <c r="I1394" s="16" t="b">
        <f t="shared" si="109"/>
        <v>1</v>
      </c>
      <c r="K1394" s="14">
        <v>27145</v>
      </c>
      <c r="L1394" s="14">
        <v>0</v>
      </c>
      <c r="M1394" s="16"/>
    </row>
    <row r="1395" spans="1:13" x14ac:dyDescent="0.3">
      <c r="A1395" s="26">
        <f t="shared" si="105"/>
        <v>27</v>
      </c>
      <c r="B1395" s="14">
        <v>27147</v>
      </c>
      <c r="C1395" s="14">
        <f t="shared" si="106"/>
        <v>0</v>
      </c>
      <c r="D1395" s="14" t="str">
        <f t="shared" si="107"/>
        <v>Submittal</v>
      </c>
      <c r="F1395" s="16">
        <f t="shared" si="108"/>
        <v>50021</v>
      </c>
      <c r="G1395" s="15" t="s">
        <v>3888</v>
      </c>
      <c r="H1395" s="14">
        <v>1</v>
      </c>
      <c r="I1395" s="16" t="b">
        <f t="shared" si="109"/>
        <v>1</v>
      </c>
      <c r="K1395" s="14">
        <v>27147</v>
      </c>
      <c r="L1395" s="14">
        <v>0</v>
      </c>
      <c r="M1395" s="16"/>
    </row>
    <row r="1396" spans="1:13" x14ac:dyDescent="0.3">
      <c r="A1396" s="26">
        <f t="shared" si="105"/>
        <v>27</v>
      </c>
      <c r="B1396" s="14">
        <v>27149</v>
      </c>
      <c r="C1396" s="14">
        <f t="shared" si="106"/>
        <v>0</v>
      </c>
      <c r="D1396" s="14" t="str">
        <f t="shared" si="107"/>
        <v>Submittal</v>
      </c>
      <c r="F1396" s="16">
        <f t="shared" si="108"/>
        <v>50023</v>
      </c>
      <c r="G1396" s="15" t="s">
        <v>3889</v>
      </c>
      <c r="H1396" s="14">
        <v>1</v>
      </c>
      <c r="I1396" s="16" t="b">
        <f t="shared" si="109"/>
        <v>1</v>
      </c>
      <c r="K1396" s="14">
        <v>27149</v>
      </c>
      <c r="L1396" s="14">
        <v>0</v>
      </c>
      <c r="M1396" s="16"/>
    </row>
    <row r="1397" spans="1:13" x14ac:dyDescent="0.3">
      <c r="A1397" s="26">
        <f t="shared" si="105"/>
        <v>27</v>
      </c>
      <c r="B1397" s="14">
        <v>27151</v>
      </c>
      <c r="C1397" s="14">
        <f t="shared" si="106"/>
        <v>0</v>
      </c>
      <c r="D1397" s="14" t="str">
        <f t="shared" si="107"/>
        <v>Submittal</v>
      </c>
      <c r="F1397" s="16">
        <f t="shared" si="108"/>
        <v>50025</v>
      </c>
      <c r="G1397" s="15" t="s">
        <v>3890</v>
      </c>
      <c r="H1397" s="14">
        <v>1</v>
      </c>
      <c r="I1397" s="16" t="b">
        <f t="shared" si="109"/>
        <v>1</v>
      </c>
      <c r="K1397" s="14">
        <v>27151</v>
      </c>
      <c r="L1397" s="14">
        <v>0</v>
      </c>
      <c r="M1397" s="16"/>
    </row>
    <row r="1398" spans="1:13" x14ac:dyDescent="0.3">
      <c r="A1398" s="26">
        <f t="shared" si="105"/>
        <v>27</v>
      </c>
      <c r="B1398" s="14">
        <v>27153</v>
      </c>
      <c r="C1398" s="14">
        <f t="shared" si="106"/>
        <v>0</v>
      </c>
      <c r="D1398" s="14" t="str">
        <f t="shared" si="107"/>
        <v>Submittal</v>
      </c>
      <c r="F1398" s="16">
        <f t="shared" si="108"/>
        <v>50027</v>
      </c>
      <c r="G1398" s="15" t="s">
        <v>3891</v>
      </c>
      <c r="H1398" s="14">
        <v>1</v>
      </c>
      <c r="I1398" s="16" t="b">
        <f t="shared" si="109"/>
        <v>1</v>
      </c>
      <c r="K1398" s="14">
        <v>27153</v>
      </c>
      <c r="L1398" s="14">
        <v>0</v>
      </c>
      <c r="M1398" s="16"/>
    </row>
    <row r="1399" spans="1:13" x14ac:dyDescent="0.3">
      <c r="A1399" s="26">
        <f t="shared" si="105"/>
        <v>27</v>
      </c>
      <c r="B1399" s="14">
        <v>27155</v>
      </c>
      <c r="C1399" s="14">
        <f t="shared" si="106"/>
        <v>0</v>
      </c>
      <c r="D1399" s="14" t="str">
        <f t="shared" si="107"/>
        <v>Submittal</v>
      </c>
      <c r="F1399" s="16">
        <f t="shared" si="108"/>
        <v>51001</v>
      </c>
      <c r="G1399" s="15" t="s">
        <v>3892</v>
      </c>
      <c r="H1399" s="14">
        <v>0</v>
      </c>
      <c r="I1399" s="16" t="b">
        <f t="shared" si="109"/>
        <v>1</v>
      </c>
      <c r="K1399" s="14">
        <v>27155</v>
      </c>
      <c r="L1399" s="14">
        <v>0</v>
      </c>
      <c r="M1399" s="16"/>
    </row>
    <row r="1400" spans="1:13" x14ac:dyDescent="0.3">
      <c r="A1400" s="26">
        <f t="shared" si="105"/>
        <v>27</v>
      </c>
      <c r="B1400" s="14">
        <v>27157</v>
      </c>
      <c r="C1400" s="14">
        <f t="shared" si="106"/>
        <v>0</v>
      </c>
      <c r="D1400" s="14" t="str">
        <f t="shared" si="107"/>
        <v>Submittal</v>
      </c>
      <c r="F1400" s="16">
        <f t="shared" si="108"/>
        <v>51003</v>
      </c>
      <c r="G1400" s="15" t="s">
        <v>3893</v>
      </c>
      <c r="H1400" s="14">
        <v>0</v>
      </c>
      <c r="I1400" s="16" t="b">
        <f t="shared" si="109"/>
        <v>1</v>
      </c>
      <c r="K1400" s="14">
        <v>27157</v>
      </c>
      <c r="L1400" s="14">
        <v>0</v>
      </c>
      <c r="M1400" s="16"/>
    </row>
    <row r="1401" spans="1:13" x14ac:dyDescent="0.3">
      <c r="A1401" s="26">
        <f t="shared" si="105"/>
        <v>27</v>
      </c>
      <c r="B1401" s="14">
        <v>27159</v>
      </c>
      <c r="C1401" s="14">
        <f t="shared" si="106"/>
        <v>0</v>
      </c>
      <c r="D1401" s="14" t="str">
        <f t="shared" si="107"/>
        <v>Submittal</v>
      </c>
      <c r="F1401" s="16">
        <f t="shared" si="108"/>
        <v>51005</v>
      </c>
      <c r="G1401" s="15" t="s">
        <v>3894</v>
      </c>
      <c r="H1401" s="14">
        <v>0</v>
      </c>
      <c r="I1401" s="16" t="b">
        <f t="shared" si="109"/>
        <v>1</v>
      </c>
      <c r="K1401" s="14">
        <v>27159</v>
      </c>
      <c r="L1401" s="14">
        <v>0</v>
      </c>
      <c r="M1401" s="16"/>
    </row>
    <row r="1402" spans="1:13" x14ac:dyDescent="0.3">
      <c r="A1402" s="26">
        <f t="shared" si="105"/>
        <v>27</v>
      </c>
      <c r="B1402" s="14">
        <v>27161</v>
      </c>
      <c r="C1402" s="14">
        <f t="shared" si="106"/>
        <v>0</v>
      </c>
      <c r="D1402" s="14" t="str">
        <f t="shared" si="107"/>
        <v>Submittal</v>
      </c>
      <c r="F1402" s="16">
        <f t="shared" si="108"/>
        <v>51007</v>
      </c>
      <c r="G1402" s="15" t="s">
        <v>3895</v>
      </c>
      <c r="H1402" s="14">
        <v>0</v>
      </c>
      <c r="I1402" s="16" t="b">
        <f t="shared" si="109"/>
        <v>1</v>
      </c>
      <c r="K1402" s="14">
        <v>27161</v>
      </c>
      <c r="L1402" s="14">
        <v>0</v>
      </c>
      <c r="M1402" s="16"/>
    </row>
    <row r="1403" spans="1:13" x14ac:dyDescent="0.3">
      <c r="A1403" s="26">
        <f t="shared" si="105"/>
        <v>27</v>
      </c>
      <c r="B1403" s="14">
        <v>27163</v>
      </c>
      <c r="C1403" s="14">
        <f t="shared" si="106"/>
        <v>0</v>
      </c>
      <c r="D1403" s="14" t="str">
        <f t="shared" si="107"/>
        <v>Submittal</v>
      </c>
      <c r="F1403" s="16">
        <f t="shared" si="108"/>
        <v>51009</v>
      </c>
      <c r="G1403" s="15" t="s">
        <v>3896</v>
      </c>
      <c r="H1403" s="14">
        <v>0</v>
      </c>
      <c r="I1403" s="16" t="b">
        <f t="shared" si="109"/>
        <v>1</v>
      </c>
      <c r="K1403" s="14">
        <v>27163</v>
      </c>
      <c r="L1403" s="14">
        <v>1</v>
      </c>
      <c r="M1403" s="16"/>
    </row>
    <row r="1404" spans="1:13" x14ac:dyDescent="0.3">
      <c r="A1404" s="26">
        <f t="shared" si="105"/>
        <v>27</v>
      </c>
      <c r="B1404" s="14">
        <v>27165</v>
      </c>
      <c r="C1404" s="14">
        <f t="shared" si="106"/>
        <v>0</v>
      </c>
      <c r="D1404" s="14" t="str">
        <f t="shared" si="107"/>
        <v>Submittal</v>
      </c>
      <c r="F1404" s="16">
        <f t="shared" si="108"/>
        <v>51011</v>
      </c>
      <c r="G1404" s="15" t="s">
        <v>3897</v>
      </c>
      <c r="H1404" s="14">
        <v>0</v>
      </c>
      <c r="I1404" s="16" t="b">
        <f t="shared" si="109"/>
        <v>1</v>
      </c>
      <c r="K1404" s="14">
        <v>27165</v>
      </c>
      <c r="L1404" s="14">
        <v>0</v>
      </c>
      <c r="M1404" s="16"/>
    </row>
    <row r="1405" spans="1:13" x14ac:dyDescent="0.3">
      <c r="A1405" s="26">
        <f t="shared" si="105"/>
        <v>27</v>
      </c>
      <c r="B1405" s="14">
        <v>27167</v>
      </c>
      <c r="C1405" s="14">
        <f t="shared" si="106"/>
        <v>0</v>
      </c>
      <c r="D1405" s="14" t="str">
        <f t="shared" si="107"/>
        <v>Submittal</v>
      </c>
      <c r="F1405" s="16">
        <f t="shared" si="108"/>
        <v>51013</v>
      </c>
      <c r="G1405" s="15" t="s">
        <v>3898</v>
      </c>
      <c r="H1405" s="14">
        <v>1</v>
      </c>
      <c r="I1405" s="16" t="b">
        <f t="shared" si="109"/>
        <v>1</v>
      </c>
      <c r="K1405" s="14">
        <v>27167</v>
      </c>
      <c r="L1405" s="14">
        <v>0</v>
      </c>
      <c r="M1405" s="16"/>
    </row>
    <row r="1406" spans="1:13" x14ac:dyDescent="0.3">
      <c r="A1406" s="26">
        <f t="shared" si="105"/>
        <v>27</v>
      </c>
      <c r="B1406" s="14">
        <v>27169</v>
      </c>
      <c r="C1406" s="14">
        <f t="shared" si="106"/>
        <v>0</v>
      </c>
      <c r="D1406" s="14" t="str">
        <f t="shared" si="107"/>
        <v>Submittal</v>
      </c>
      <c r="F1406" s="16">
        <f t="shared" si="108"/>
        <v>51015</v>
      </c>
      <c r="G1406" s="15" t="s">
        <v>3899</v>
      </c>
      <c r="H1406" s="14">
        <v>0</v>
      </c>
      <c r="I1406" s="16" t="b">
        <f t="shared" si="109"/>
        <v>1</v>
      </c>
      <c r="K1406" s="14">
        <v>27169</v>
      </c>
      <c r="L1406" s="14">
        <v>0</v>
      </c>
      <c r="M1406" s="16"/>
    </row>
    <row r="1407" spans="1:13" x14ac:dyDescent="0.3">
      <c r="A1407" s="26">
        <f t="shared" si="105"/>
        <v>27</v>
      </c>
      <c r="B1407" s="14">
        <v>27171</v>
      </c>
      <c r="C1407" s="14">
        <f t="shared" si="106"/>
        <v>0</v>
      </c>
      <c r="D1407" s="14" t="str">
        <f t="shared" si="107"/>
        <v>Submittal</v>
      </c>
      <c r="F1407" s="16">
        <f t="shared" si="108"/>
        <v>51017</v>
      </c>
      <c r="G1407" s="15" t="s">
        <v>3900</v>
      </c>
      <c r="H1407" s="14">
        <v>0</v>
      </c>
      <c r="I1407" s="16" t="b">
        <f t="shared" si="109"/>
        <v>1</v>
      </c>
      <c r="K1407" s="14">
        <v>27171</v>
      </c>
      <c r="L1407" s="14">
        <v>0</v>
      </c>
      <c r="M1407" s="16"/>
    </row>
    <row r="1408" spans="1:13" x14ac:dyDescent="0.3">
      <c r="A1408" s="26">
        <f t="shared" si="105"/>
        <v>27</v>
      </c>
      <c r="B1408" s="14">
        <v>27173</v>
      </c>
      <c r="C1408" s="14">
        <f t="shared" si="106"/>
        <v>0</v>
      </c>
      <c r="D1408" s="14" t="str">
        <f t="shared" si="107"/>
        <v>Submittal</v>
      </c>
      <c r="F1408" s="16">
        <f t="shared" si="108"/>
        <v>51019</v>
      </c>
      <c r="G1408" s="15" t="s">
        <v>3901</v>
      </c>
      <c r="H1408" s="14">
        <v>0</v>
      </c>
      <c r="I1408" s="16" t="b">
        <f t="shared" si="109"/>
        <v>1</v>
      </c>
      <c r="K1408" s="14">
        <v>27173</v>
      </c>
      <c r="L1408" s="14">
        <v>0</v>
      </c>
      <c r="M1408" s="16"/>
    </row>
    <row r="1409" spans="1:13" x14ac:dyDescent="0.3">
      <c r="A1409" s="26">
        <f t="shared" si="105"/>
        <v>28</v>
      </c>
      <c r="B1409" s="14">
        <v>28001</v>
      </c>
      <c r="C1409" s="14">
        <f t="shared" si="106"/>
        <v>0</v>
      </c>
      <c r="D1409" s="14" t="str">
        <f t="shared" si="107"/>
        <v>MOVES</v>
      </c>
      <c r="F1409" s="16">
        <f t="shared" si="108"/>
        <v>51021</v>
      </c>
      <c r="G1409" s="15" t="s">
        <v>3902</v>
      </c>
      <c r="H1409" s="14">
        <v>0</v>
      </c>
      <c r="I1409" s="16" t="b">
        <f t="shared" si="109"/>
        <v>1</v>
      </c>
      <c r="K1409" s="14">
        <v>28001</v>
      </c>
      <c r="L1409" s="14">
        <v>0</v>
      </c>
      <c r="M1409" s="16"/>
    </row>
    <row r="1410" spans="1:13" x14ac:dyDescent="0.3">
      <c r="A1410" s="26">
        <f t="shared" si="105"/>
        <v>28</v>
      </c>
      <c r="B1410" s="14">
        <v>28003</v>
      </c>
      <c r="C1410" s="14">
        <f t="shared" si="106"/>
        <v>0</v>
      </c>
      <c r="D1410" s="14" t="str">
        <f t="shared" si="107"/>
        <v>MOVES</v>
      </c>
      <c r="F1410" s="16">
        <f t="shared" si="108"/>
        <v>51023</v>
      </c>
      <c r="G1410" s="15" t="s">
        <v>3903</v>
      </c>
      <c r="H1410" s="14">
        <v>0</v>
      </c>
      <c r="I1410" s="16" t="b">
        <f t="shared" si="109"/>
        <v>1</v>
      </c>
      <c r="K1410" s="14">
        <v>28003</v>
      </c>
      <c r="L1410" s="14">
        <v>0</v>
      </c>
      <c r="M1410" s="16"/>
    </row>
    <row r="1411" spans="1:13" x14ac:dyDescent="0.3">
      <c r="A1411" s="26">
        <f t="shared" si="105"/>
        <v>28</v>
      </c>
      <c r="B1411" s="14">
        <v>28005</v>
      </c>
      <c r="C1411" s="14">
        <f t="shared" si="106"/>
        <v>0</v>
      </c>
      <c r="D1411" s="14" t="str">
        <f t="shared" si="107"/>
        <v>MOVES</v>
      </c>
      <c r="F1411" s="16">
        <f t="shared" si="108"/>
        <v>51025</v>
      </c>
      <c r="G1411" s="15" t="s">
        <v>3904</v>
      </c>
      <c r="H1411" s="14">
        <v>0</v>
      </c>
      <c r="I1411" s="16" t="b">
        <f t="shared" si="109"/>
        <v>1</v>
      </c>
      <c r="K1411" s="14">
        <v>28005</v>
      </c>
      <c r="L1411" s="14">
        <v>0</v>
      </c>
      <c r="M1411" s="16"/>
    </row>
    <row r="1412" spans="1:13" x14ac:dyDescent="0.3">
      <c r="A1412" s="26">
        <f t="shared" si="105"/>
        <v>28</v>
      </c>
      <c r="B1412" s="14">
        <v>28007</v>
      </c>
      <c r="C1412" s="14">
        <f t="shared" si="106"/>
        <v>0</v>
      </c>
      <c r="D1412" s="14" t="str">
        <f t="shared" si="107"/>
        <v>MOVES</v>
      </c>
      <c r="F1412" s="16">
        <f t="shared" si="108"/>
        <v>51027</v>
      </c>
      <c r="G1412" s="15" t="s">
        <v>3905</v>
      </c>
      <c r="H1412" s="14">
        <v>0</v>
      </c>
      <c r="I1412" s="16" t="b">
        <f t="shared" si="109"/>
        <v>1</v>
      </c>
      <c r="K1412" s="14">
        <v>28007</v>
      </c>
      <c r="L1412" s="14">
        <v>0</v>
      </c>
      <c r="M1412" s="16"/>
    </row>
    <row r="1413" spans="1:13" x14ac:dyDescent="0.3">
      <c r="A1413" s="26">
        <f t="shared" si="105"/>
        <v>28</v>
      </c>
      <c r="B1413" s="14">
        <v>28009</v>
      </c>
      <c r="C1413" s="14">
        <f t="shared" si="106"/>
        <v>0</v>
      </c>
      <c r="D1413" s="14" t="str">
        <f t="shared" si="107"/>
        <v>MOVES</v>
      </c>
      <c r="F1413" s="16">
        <f t="shared" si="108"/>
        <v>51029</v>
      </c>
      <c r="G1413" s="15" t="s">
        <v>3906</v>
      </c>
      <c r="H1413" s="14">
        <v>0</v>
      </c>
      <c r="I1413" s="16" t="b">
        <f t="shared" si="109"/>
        <v>1</v>
      </c>
      <c r="K1413" s="14">
        <v>28009</v>
      </c>
      <c r="L1413" s="14">
        <v>0</v>
      </c>
      <c r="M1413" s="16"/>
    </row>
    <row r="1414" spans="1:13" x14ac:dyDescent="0.3">
      <c r="A1414" s="26">
        <f t="shared" ref="A1414:A1477" si="110">TRUNC(B1414/1000,0)</f>
        <v>28</v>
      </c>
      <c r="B1414" s="14">
        <v>28011</v>
      </c>
      <c r="C1414" s="14">
        <f t="shared" ref="C1414:C1477" si="111">IF(ISNA(VLOOKUP(B1414,$F$4:$H$1697,3,FALSE)),VLOOKUP(B1414,$K$4:$L$3233,2,FALSE),VLOOKUP(B1414,$F$4:$H$1697,3,FALSE))</f>
        <v>0</v>
      </c>
      <c r="D1414" s="14" t="str">
        <f t="shared" ref="D1414:D1477" si="112">IF(ISNA(VLOOKUP(B1414,$F$4:$H$1697,3,FALSE)),"MOVES","Submittal")</f>
        <v>MOVES</v>
      </c>
      <c r="F1414" s="16">
        <f t="shared" ref="F1414:F1477" si="113">MID(G1414,2,5)*1</f>
        <v>51031</v>
      </c>
      <c r="G1414" s="15" t="s">
        <v>3907</v>
      </c>
      <c r="H1414" s="14">
        <v>0</v>
      </c>
      <c r="I1414" s="16" t="b">
        <f t="shared" ref="I1414:I1477" si="114">VLOOKUP(F1414,$K$4:$L$3233,2,FALSE)=H1414</f>
        <v>1</v>
      </c>
      <c r="K1414" s="14">
        <v>28011</v>
      </c>
      <c r="L1414" s="14">
        <v>0</v>
      </c>
      <c r="M1414" s="16"/>
    </row>
    <row r="1415" spans="1:13" x14ac:dyDescent="0.3">
      <c r="A1415" s="26">
        <f t="shared" si="110"/>
        <v>28</v>
      </c>
      <c r="B1415" s="14">
        <v>28013</v>
      </c>
      <c r="C1415" s="14">
        <f t="shared" si="111"/>
        <v>0</v>
      </c>
      <c r="D1415" s="14" t="str">
        <f t="shared" si="112"/>
        <v>MOVES</v>
      </c>
      <c r="F1415" s="16">
        <f t="shared" si="113"/>
        <v>51033</v>
      </c>
      <c r="G1415" s="15" t="s">
        <v>3908</v>
      </c>
      <c r="H1415" s="14">
        <v>0</v>
      </c>
      <c r="I1415" s="16" t="b">
        <f t="shared" si="114"/>
        <v>1</v>
      </c>
      <c r="K1415" s="14">
        <v>28013</v>
      </c>
      <c r="L1415" s="14">
        <v>0</v>
      </c>
      <c r="M1415" s="16"/>
    </row>
    <row r="1416" spans="1:13" x14ac:dyDescent="0.3">
      <c r="A1416" s="26">
        <f t="shared" si="110"/>
        <v>28</v>
      </c>
      <c r="B1416" s="14">
        <v>28015</v>
      </c>
      <c r="C1416" s="14">
        <f t="shared" si="111"/>
        <v>0</v>
      </c>
      <c r="D1416" s="14" t="str">
        <f t="shared" si="112"/>
        <v>MOVES</v>
      </c>
      <c r="F1416" s="16">
        <f t="shared" si="113"/>
        <v>51035</v>
      </c>
      <c r="G1416" s="15" t="s">
        <v>3909</v>
      </c>
      <c r="H1416" s="14">
        <v>0</v>
      </c>
      <c r="I1416" s="16" t="b">
        <f t="shared" si="114"/>
        <v>1</v>
      </c>
      <c r="K1416" s="14">
        <v>28015</v>
      </c>
      <c r="L1416" s="14">
        <v>0</v>
      </c>
      <c r="M1416" s="16"/>
    </row>
    <row r="1417" spans="1:13" x14ac:dyDescent="0.3">
      <c r="A1417" s="26">
        <f t="shared" si="110"/>
        <v>28</v>
      </c>
      <c r="B1417" s="14">
        <v>28017</v>
      </c>
      <c r="C1417" s="14">
        <f t="shared" si="111"/>
        <v>0</v>
      </c>
      <c r="D1417" s="14" t="str">
        <f t="shared" si="112"/>
        <v>MOVES</v>
      </c>
      <c r="F1417" s="16">
        <f t="shared" si="113"/>
        <v>51036</v>
      </c>
      <c r="G1417" s="15" t="s">
        <v>3910</v>
      </c>
      <c r="H1417" s="14">
        <v>0</v>
      </c>
      <c r="I1417" s="16" t="b">
        <f t="shared" si="114"/>
        <v>1</v>
      </c>
      <c r="K1417" s="14">
        <v>28017</v>
      </c>
      <c r="L1417" s="14">
        <v>0</v>
      </c>
      <c r="M1417" s="16"/>
    </row>
    <row r="1418" spans="1:13" x14ac:dyDescent="0.3">
      <c r="A1418" s="26">
        <f t="shared" si="110"/>
        <v>28</v>
      </c>
      <c r="B1418" s="14">
        <v>28019</v>
      </c>
      <c r="C1418" s="14">
        <f t="shared" si="111"/>
        <v>0</v>
      </c>
      <c r="D1418" s="14" t="str">
        <f t="shared" si="112"/>
        <v>MOVES</v>
      </c>
      <c r="F1418" s="16">
        <f t="shared" si="113"/>
        <v>51037</v>
      </c>
      <c r="G1418" s="15" t="s">
        <v>3911</v>
      </c>
      <c r="H1418" s="14">
        <v>0</v>
      </c>
      <c r="I1418" s="16" t="b">
        <f t="shared" si="114"/>
        <v>1</v>
      </c>
      <c r="K1418" s="14">
        <v>28019</v>
      </c>
      <c r="L1418" s="14">
        <v>0</v>
      </c>
      <c r="M1418" s="16"/>
    </row>
    <row r="1419" spans="1:13" x14ac:dyDescent="0.3">
      <c r="A1419" s="26">
        <f t="shared" si="110"/>
        <v>28</v>
      </c>
      <c r="B1419" s="14">
        <v>28021</v>
      </c>
      <c r="C1419" s="14">
        <f t="shared" si="111"/>
        <v>0</v>
      </c>
      <c r="D1419" s="14" t="str">
        <f t="shared" si="112"/>
        <v>MOVES</v>
      </c>
      <c r="F1419" s="16">
        <f t="shared" si="113"/>
        <v>51041</v>
      </c>
      <c r="G1419" s="15" t="s">
        <v>3912</v>
      </c>
      <c r="H1419" s="14">
        <v>0</v>
      </c>
      <c r="I1419" s="16" t="b">
        <f t="shared" si="114"/>
        <v>1</v>
      </c>
      <c r="K1419" s="14">
        <v>28021</v>
      </c>
      <c r="L1419" s="14">
        <v>0</v>
      </c>
      <c r="M1419" s="16"/>
    </row>
    <row r="1420" spans="1:13" x14ac:dyDescent="0.3">
      <c r="A1420" s="26">
        <f t="shared" si="110"/>
        <v>28</v>
      </c>
      <c r="B1420" s="14">
        <v>28023</v>
      </c>
      <c r="C1420" s="14">
        <f t="shared" si="111"/>
        <v>0</v>
      </c>
      <c r="D1420" s="14" t="str">
        <f t="shared" si="112"/>
        <v>MOVES</v>
      </c>
      <c r="F1420" s="16">
        <f t="shared" si="113"/>
        <v>51043</v>
      </c>
      <c r="G1420" s="15" t="s">
        <v>3913</v>
      </c>
      <c r="H1420" s="14">
        <v>0</v>
      </c>
      <c r="I1420" s="16" t="b">
        <f t="shared" si="114"/>
        <v>1</v>
      </c>
      <c r="K1420" s="14">
        <v>28023</v>
      </c>
      <c r="L1420" s="14">
        <v>0</v>
      </c>
      <c r="M1420" s="16"/>
    </row>
    <row r="1421" spans="1:13" x14ac:dyDescent="0.3">
      <c r="A1421" s="26">
        <f t="shared" si="110"/>
        <v>28</v>
      </c>
      <c r="B1421" s="14">
        <v>28025</v>
      </c>
      <c r="C1421" s="14">
        <f t="shared" si="111"/>
        <v>0</v>
      </c>
      <c r="D1421" s="14" t="str">
        <f t="shared" si="112"/>
        <v>MOVES</v>
      </c>
      <c r="F1421" s="16">
        <f t="shared" si="113"/>
        <v>51045</v>
      </c>
      <c r="G1421" s="15" t="s">
        <v>3914</v>
      </c>
      <c r="H1421" s="14">
        <v>0</v>
      </c>
      <c r="I1421" s="16" t="b">
        <f t="shared" si="114"/>
        <v>1</v>
      </c>
      <c r="K1421" s="14">
        <v>28025</v>
      </c>
      <c r="L1421" s="14">
        <v>0</v>
      </c>
      <c r="M1421" s="16"/>
    </row>
    <row r="1422" spans="1:13" x14ac:dyDescent="0.3">
      <c r="A1422" s="26">
        <f t="shared" si="110"/>
        <v>28</v>
      </c>
      <c r="B1422" s="14">
        <v>28027</v>
      </c>
      <c r="C1422" s="14">
        <f t="shared" si="111"/>
        <v>0</v>
      </c>
      <c r="D1422" s="14" t="str">
        <f t="shared" si="112"/>
        <v>MOVES</v>
      </c>
      <c r="F1422" s="16">
        <f t="shared" si="113"/>
        <v>51047</v>
      </c>
      <c r="G1422" s="15" t="s">
        <v>3915</v>
      </c>
      <c r="H1422" s="14">
        <v>0</v>
      </c>
      <c r="I1422" s="16" t="b">
        <f t="shared" si="114"/>
        <v>1</v>
      </c>
      <c r="K1422" s="14">
        <v>28027</v>
      </c>
      <c r="L1422" s="14">
        <v>0</v>
      </c>
      <c r="M1422" s="16"/>
    </row>
    <row r="1423" spans="1:13" x14ac:dyDescent="0.3">
      <c r="A1423" s="26">
        <f t="shared" si="110"/>
        <v>28</v>
      </c>
      <c r="B1423" s="14">
        <v>28029</v>
      </c>
      <c r="C1423" s="14">
        <f t="shared" si="111"/>
        <v>0</v>
      </c>
      <c r="D1423" s="14" t="str">
        <f t="shared" si="112"/>
        <v>MOVES</v>
      </c>
      <c r="F1423" s="16">
        <f t="shared" si="113"/>
        <v>51049</v>
      </c>
      <c r="G1423" s="15" t="s">
        <v>3916</v>
      </c>
      <c r="H1423" s="14">
        <v>0</v>
      </c>
      <c r="I1423" s="16" t="b">
        <f t="shared" si="114"/>
        <v>1</v>
      </c>
      <c r="K1423" s="14">
        <v>28029</v>
      </c>
      <c r="L1423" s="14">
        <v>0</v>
      </c>
      <c r="M1423" s="16"/>
    </row>
    <row r="1424" spans="1:13" x14ac:dyDescent="0.3">
      <c r="A1424" s="26">
        <f t="shared" si="110"/>
        <v>28</v>
      </c>
      <c r="B1424" s="14">
        <v>28031</v>
      </c>
      <c r="C1424" s="14">
        <f t="shared" si="111"/>
        <v>0</v>
      </c>
      <c r="D1424" s="14" t="str">
        <f t="shared" si="112"/>
        <v>MOVES</v>
      </c>
      <c r="F1424" s="16">
        <f t="shared" si="113"/>
        <v>51051</v>
      </c>
      <c r="G1424" s="15" t="s">
        <v>3917</v>
      </c>
      <c r="H1424" s="14">
        <v>0</v>
      </c>
      <c r="I1424" s="16" t="b">
        <f t="shared" si="114"/>
        <v>1</v>
      </c>
      <c r="K1424" s="14">
        <v>28031</v>
      </c>
      <c r="L1424" s="14">
        <v>0</v>
      </c>
      <c r="M1424" s="16"/>
    </row>
    <row r="1425" spans="1:13" x14ac:dyDescent="0.3">
      <c r="A1425" s="26">
        <f t="shared" si="110"/>
        <v>28</v>
      </c>
      <c r="B1425" s="14">
        <v>28033</v>
      </c>
      <c r="C1425" s="14">
        <f t="shared" si="111"/>
        <v>0</v>
      </c>
      <c r="D1425" s="14" t="str">
        <f t="shared" si="112"/>
        <v>MOVES</v>
      </c>
      <c r="F1425" s="16">
        <f t="shared" si="113"/>
        <v>51053</v>
      </c>
      <c r="G1425" s="15" t="s">
        <v>3918</v>
      </c>
      <c r="H1425" s="14">
        <v>0</v>
      </c>
      <c r="I1425" s="16" t="b">
        <f t="shared" si="114"/>
        <v>1</v>
      </c>
      <c r="K1425" s="14">
        <v>28033</v>
      </c>
      <c r="L1425" s="14">
        <v>0</v>
      </c>
      <c r="M1425" s="16"/>
    </row>
    <row r="1426" spans="1:13" x14ac:dyDescent="0.3">
      <c r="A1426" s="26">
        <f t="shared" si="110"/>
        <v>28</v>
      </c>
      <c r="B1426" s="14">
        <v>28035</v>
      </c>
      <c r="C1426" s="14">
        <f t="shared" si="111"/>
        <v>0</v>
      </c>
      <c r="D1426" s="14" t="str">
        <f t="shared" si="112"/>
        <v>MOVES</v>
      </c>
      <c r="F1426" s="16">
        <f t="shared" si="113"/>
        <v>51057</v>
      </c>
      <c r="G1426" s="15" t="s">
        <v>3919</v>
      </c>
      <c r="H1426" s="14">
        <v>0</v>
      </c>
      <c r="I1426" s="16" t="b">
        <f t="shared" si="114"/>
        <v>1</v>
      </c>
      <c r="K1426" s="14">
        <v>28035</v>
      </c>
      <c r="L1426" s="14">
        <v>0</v>
      </c>
      <c r="M1426" s="16"/>
    </row>
    <row r="1427" spans="1:13" x14ac:dyDescent="0.3">
      <c r="A1427" s="26">
        <f t="shared" si="110"/>
        <v>28</v>
      </c>
      <c r="B1427" s="14">
        <v>28037</v>
      </c>
      <c r="C1427" s="14">
        <f t="shared" si="111"/>
        <v>0</v>
      </c>
      <c r="D1427" s="14" t="str">
        <f t="shared" si="112"/>
        <v>MOVES</v>
      </c>
      <c r="F1427" s="16">
        <f t="shared" si="113"/>
        <v>51059</v>
      </c>
      <c r="G1427" s="15" t="s">
        <v>3920</v>
      </c>
      <c r="H1427" s="14">
        <v>1</v>
      </c>
      <c r="I1427" s="16" t="b">
        <f t="shared" si="114"/>
        <v>1</v>
      </c>
      <c r="K1427" s="14">
        <v>28037</v>
      </c>
      <c r="L1427" s="14">
        <v>0</v>
      </c>
      <c r="M1427" s="16"/>
    </row>
    <row r="1428" spans="1:13" x14ac:dyDescent="0.3">
      <c r="A1428" s="26">
        <f t="shared" si="110"/>
        <v>28</v>
      </c>
      <c r="B1428" s="14">
        <v>28039</v>
      </c>
      <c r="C1428" s="14">
        <f t="shared" si="111"/>
        <v>0</v>
      </c>
      <c r="D1428" s="14" t="str">
        <f t="shared" si="112"/>
        <v>MOVES</v>
      </c>
      <c r="F1428" s="16">
        <f t="shared" si="113"/>
        <v>51061</v>
      </c>
      <c r="G1428" s="15" t="s">
        <v>3921</v>
      </c>
      <c r="H1428" s="14">
        <v>0</v>
      </c>
      <c r="I1428" s="16" t="b">
        <f t="shared" si="114"/>
        <v>1</v>
      </c>
      <c r="K1428" s="14">
        <v>28039</v>
      </c>
      <c r="L1428" s="14">
        <v>0</v>
      </c>
      <c r="M1428" s="16"/>
    </row>
    <row r="1429" spans="1:13" x14ac:dyDescent="0.3">
      <c r="A1429" s="26">
        <f t="shared" si="110"/>
        <v>28</v>
      </c>
      <c r="B1429" s="14">
        <v>28041</v>
      </c>
      <c r="C1429" s="14">
        <f t="shared" si="111"/>
        <v>0</v>
      </c>
      <c r="D1429" s="14" t="str">
        <f t="shared" si="112"/>
        <v>MOVES</v>
      </c>
      <c r="F1429" s="16">
        <f t="shared" si="113"/>
        <v>51063</v>
      </c>
      <c r="G1429" s="15" t="s">
        <v>3922</v>
      </c>
      <c r="H1429" s="14">
        <v>0</v>
      </c>
      <c r="I1429" s="16" t="b">
        <f t="shared" si="114"/>
        <v>1</v>
      </c>
      <c r="K1429" s="14">
        <v>28041</v>
      </c>
      <c r="L1429" s="14">
        <v>0</v>
      </c>
      <c r="M1429" s="16"/>
    </row>
    <row r="1430" spans="1:13" x14ac:dyDescent="0.3">
      <c r="A1430" s="26">
        <f t="shared" si="110"/>
        <v>28</v>
      </c>
      <c r="B1430" s="14">
        <v>28043</v>
      </c>
      <c r="C1430" s="14">
        <f t="shared" si="111"/>
        <v>0</v>
      </c>
      <c r="D1430" s="14" t="str">
        <f t="shared" si="112"/>
        <v>MOVES</v>
      </c>
      <c r="F1430" s="16">
        <f t="shared" si="113"/>
        <v>51065</v>
      </c>
      <c r="G1430" s="15" t="s">
        <v>3923</v>
      </c>
      <c r="H1430" s="14">
        <v>0</v>
      </c>
      <c r="I1430" s="16" t="b">
        <f t="shared" si="114"/>
        <v>1</v>
      </c>
      <c r="K1430" s="14">
        <v>28043</v>
      </c>
      <c r="L1430" s="14">
        <v>0</v>
      </c>
      <c r="M1430" s="16"/>
    </row>
    <row r="1431" spans="1:13" x14ac:dyDescent="0.3">
      <c r="A1431" s="26">
        <f t="shared" si="110"/>
        <v>28</v>
      </c>
      <c r="B1431" s="14">
        <v>28045</v>
      </c>
      <c r="C1431" s="14">
        <f t="shared" si="111"/>
        <v>0</v>
      </c>
      <c r="D1431" s="14" t="str">
        <f t="shared" si="112"/>
        <v>MOVES</v>
      </c>
      <c r="F1431" s="16">
        <f t="shared" si="113"/>
        <v>51067</v>
      </c>
      <c r="G1431" s="15" t="s">
        <v>3924</v>
      </c>
      <c r="H1431" s="14">
        <v>0</v>
      </c>
      <c r="I1431" s="16" t="b">
        <f t="shared" si="114"/>
        <v>1</v>
      </c>
      <c r="K1431" s="14">
        <v>28045</v>
      </c>
      <c r="L1431" s="14">
        <v>0</v>
      </c>
      <c r="M1431" s="16"/>
    </row>
    <row r="1432" spans="1:13" x14ac:dyDescent="0.3">
      <c r="A1432" s="26">
        <f t="shared" si="110"/>
        <v>28</v>
      </c>
      <c r="B1432" s="14">
        <v>28047</v>
      </c>
      <c r="C1432" s="14">
        <f t="shared" si="111"/>
        <v>0</v>
      </c>
      <c r="D1432" s="14" t="str">
        <f t="shared" si="112"/>
        <v>MOVES</v>
      </c>
      <c r="F1432" s="16">
        <f t="shared" si="113"/>
        <v>51069</v>
      </c>
      <c r="G1432" s="15" t="s">
        <v>3925</v>
      </c>
      <c r="H1432" s="14">
        <v>0</v>
      </c>
      <c r="I1432" s="16" t="b">
        <f t="shared" si="114"/>
        <v>1</v>
      </c>
      <c r="K1432" s="14">
        <v>28047</v>
      </c>
      <c r="L1432" s="14">
        <v>0</v>
      </c>
      <c r="M1432" s="16"/>
    </row>
    <row r="1433" spans="1:13" x14ac:dyDescent="0.3">
      <c r="A1433" s="26">
        <f t="shared" si="110"/>
        <v>28</v>
      </c>
      <c r="B1433" s="14">
        <v>28049</v>
      </c>
      <c r="C1433" s="14">
        <f t="shared" si="111"/>
        <v>0</v>
      </c>
      <c r="D1433" s="14" t="str">
        <f t="shared" si="112"/>
        <v>MOVES</v>
      </c>
      <c r="F1433" s="16">
        <f t="shared" si="113"/>
        <v>51071</v>
      </c>
      <c r="G1433" s="15" t="s">
        <v>3926</v>
      </c>
      <c r="H1433" s="14">
        <v>0</v>
      </c>
      <c r="I1433" s="16" t="b">
        <f t="shared" si="114"/>
        <v>1</v>
      </c>
      <c r="K1433" s="14">
        <v>28049</v>
      </c>
      <c r="L1433" s="14">
        <v>0</v>
      </c>
      <c r="M1433" s="16"/>
    </row>
    <row r="1434" spans="1:13" x14ac:dyDescent="0.3">
      <c r="A1434" s="26">
        <f t="shared" si="110"/>
        <v>28</v>
      </c>
      <c r="B1434" s="14">
        <v>28051</v>
      </c>
      <c r="C1434" s="14">
        <f t="shared" si="111"/>
        <v>0</v>
      </c>
      <c r="D1434" s="14" t="str">
        <f t="shared" si="112"/>
        <v>MOVES</v>
      </c>
      <c r="F1434" s="16">
        <f t="shared" si="113"/>
        <v>51073</v>
      </c>
      <c r="G1434" s="15" t="s">
        <v>3927</v>
      </c>
      <c r="H1434" s="14">
        <v>0</v>
      </c>
      <c r="I1434" s="16" t="b">
        <f t="shared" si="114"/>
        <v>1</v>
      </c>
      <c r="K1434" s="14">
        <v>28051</v>
      </c>
      <c r="L1434" s="14">
        <v>0</v>
      </c>
      <c r="M1434" s="16"/>
    </row>
    <row r="1435" spans="1:13" x14ac:dyDescent="0.3">
      <c r="A1435" s="26">
        <f t="shared" si="110"/>
        <v>28</v>
      </c>
      <c r="B1435" s="14">
        <v>28053</v>
      </c>
      <c r="C1435" s="14">
        <f t="shared" si="111"/>
        <v>0</v>
      </c>
      <c r="D1435" s="14" t="str">
        <f t="shared" si="112"/>
        <v>MOVES</v>
      </c>
      <c r="F1435" s="16">
        <f t="shared" si="113"/>
        <v>51075</v>
      </c>
      <c r="G1435" s="15" t="s">
        <v>3928</v>
      </c>
      <c r="H1435" s="14">
        <v>0</v>
      </c>
      <c r="I1435" s="16" t="b">
        <f t="shared" si="114"/>
        <v>1</v>
      </c>
      <c r="K1435" s="14">
        <v>28053</v>
      </c>
      <c r="L1435" s="14">
        <v>0</v>
      </c>
      <c r="M1435" s="16"/>
    </row>
    <row r="1436" spans="1:13" x14ac:dyDescent="0.3">
      <c r="A1436" s="26">
        <f t="shared" si="110"/>
        <v>28</v>
      </c>
      <c r="B1436" s="14">
        <v>28055</v>
      </c>
      <c r="C1436" s="14">
        <f t="shared" si="111"/>
        <v>0</v>
      </c>
      <c r="D1436" s="14" t="str">
        <f t="shared" si="112"/>
        <v>MOVES</v>
      </c>
      <c r="F1436" s="16">
        <f t="shared" si="113"/>
        <v>51077</v>
      </c>
      <c r="G1436" s="15" t="s">
        <v>3929</v>
      </c>
      <c r="H1436" s="14">
        <v>0</v>
      </c>
      <c r="I1436" s="16" t="b">
        <f t="shared" si="114"/>
        <v>1</v>
      </c>
      <c r="K1436" s="14">
        <v>28055</v>
      </c>
      <c r="L1436" s="14">
        <v>0</v>
      </c>
      <c r="M1436" s="16"/>
    </row>
    <row r="1437" spans="1:13" x14ac:dyDescent="0.3">
      <c r="A1437" s="26">
        <f t="shared" si="110"/>
        <v>28</v>
      </c>
      <c r="B1437" s="14">
        <v>28057</v>
      </c>
      <c r="C1437" s="14">
        <f t="shared" si="111"/>
        <v>0</v>
      </c>
      <c r="D1437" s="14" t="str">
        <f t="shared" si="112"/>
        <v>MOVES</v>
      </c>
      <c r="F1437" s="16">
        <f t="shared" si="113"/>
        <v>51079</v>
      </c>
      <c r="G1437" s="15" t="s">
        <v>3930</v>
      </c>
      <c r="H1437" s="14">
        <v>0</v>
      </c>
      <c r="I1437" s="16" t="b">
        <f t="shared" si="114"/>
        <v>1</v>
      </c>
      <c r="K1437" s="14">
        <v>28057</v>
      </c>
      <c r="L1437" s="14">
        <v>0</v>
      </c>
      <c r="M1437" s="16"/>
    </row>
    <row r="1438" spans="1:13" x14ac:dyDescent="0.3">
      <c r="A1438" s="26">
        <f t="shared" si="110"/>
        <v>28</v>
      </c>
      <c r="B1438" s="14">
        <v>28059</v>
      </c>
      <c r="C1438" s="14">
        <f t="shared" si="111"/>
        <v>0</v>
      </c>
      <c r="D1438" s="14" t="str">
        <f t="shared" si="112"/>
        <v>MOVES</v>
      </c>
      <c r="F1438" s="16">
        <f t="shared" si="113"/>
        <v>51081</v>
      </c>
      <c r="G1438" s="15" t="s">
        <v>3931</v>
      </c>
      <c r="H1438" s="14">
        <v>0</v>
      </c>
      <c r="I1438" s="16" t="b">
        <f t="shared" si="114"/>
        <v>1</v>
      </c>
      <c r="K1438" s="14">
        <v>28059</v>
      </c>
      <c r="L1438" s="14">
        <v>0</v>
      </c>
      <c r="M1438" s="16"/>
    </row>
    <row r="1439" spans="1:13" x14ac:dyDescent="0.3">
      <c r="A1439" s="26">
        <f t="shared" si="110"/>
        <v>28</v>
      </c>
      <c r="B1439" s="14">
        <v>28061</v>
      </c>
      <c r="C1439" s="14">
        <f t="shared" si="111"/>
        <v>0</v>
      </c>
      <c r="D1439" s="14" t="str">
        <f t="shared" si="112"/>
        <v>MOVES</v>
      </c>
      <c r="F1439" s="16">
        <f t="shared" si="113"/>
        <v>51083</v>
      </c>
      <c r="G1439" s="15" t="s">
        <v>3932</v>
      </c>
      <c r="H1439" s="14">
        <v>0</v>
      </c>
      <c r="I1439" s="16" t="b">
        <f t="shared" si="114"/>
        <v>1</v>
      </c>
      <c r="K1439" s="14">
        <v>28061</v>
      </c>
      <c r="L1439" s="14">
        <v>0</v>
      </c>
      <c r="M1439" s="16"/>
    </row>
    <row r="1440" spans="1:13" x14ac:dyDescent="0.3">
      <c r="A1440" s="26">
        <f t="shared" si="110"/>
        <v>28</v>
      </c>
      <c r="B1440" s="14">
        <v>28063</v>
      </c>
      <c r="C1440" s="14">
        <f t="shared" si="111"/>
        <v>0</v>
      </c>
      <c r="D1440" s="14" t="str">
        <f t="shared" si="112"/>
        <v>MOVES</v>
      </c>
      <c r="F1440" s="16">
        <f t="shared" si="113"/>
        <v>51085</v>
      </c>
      <c r="G1440" s="15" t="s">
        <v>3933</v>
      </c>
      <c r="H1440" s="14">
        <v>0</v>
      </c>
      <c r="I1440" s="16" t="b">
        <f t="shared" si="114"/>
        <v>1</v>
      </c>
      <c r="K1440" s="14">
        <v>28063</v>
      </c>
      <c r="L1440" s="14">
        <v>0</v>
      </c>
      <c r="M1440" s="16"/>
    </row>
    <row r="1441" spans="1:13" x14ac:dyDescent="0.3">
      <c r="A1441" s="26">
        <f t="shared" si="110"/>
        <v>28</v>
      </c>
      <c r="B1441" s="14">
        <v>28065</v>
      </c>
      <c r="C1441" s="14">
        <f t="shared" si="111"/>
        <v>0</v>
      </c>
      <c r="D1441" s="14" t="str">
        <f t="shared" si="112"/>
        <v>MOVES</v>
      </c>
      <c r="F1441" s="16">
        <f t="shared" si="113"/>
        <v>51087</v>
      </c>
      <c r="G1441" s="15" t="s">
        <v>3934</v>
      </c>
      <c r="H1441" s="14">
        <v>0</v>
      </c>
      <c r="I1441" s="16" t="b">
        <f t="shared" si="114"/>
        <v>1</v>
      </c>
      <c r="K1441" s="14">
        <v>28065</v>
      </c>
      <c r="L1441" s="14">
        <v>0</v>
      </c>
      <c r="M1441" s="16"/>
    </row>
    <row r="1442" spans="1:13" x14ac:dyDescent="0.3">
      <c r="A1442" s="26">
        <f t="shared" si="110"/>
        <v>28</v>
      </c>
      <c r="B1442" s="14">
        <v>28067</v>
      </c>
      <c r="C1442" s="14">
        <f t="shared" si="111"/>
        <v>0</v>
      </c>
      <c r="D1442" s="14" t="str">
        <f t="shared" si="112"/>
        <v>MOVES</v>
      </c>
      <c r="F1442" s="16">
        <f t="shared" si="113"/>
        <v>51089</v>
      </c>
      <c r="G1442" s="15" t="s">
        <v>3935</v>
      </c>
      <c r="H1442" s="14">
        <v>0</v>
      </c>
      <c r="I1442" s="16" t="b">
        <f t="shared" si="114"/>
        <v>1</v>
      </c>
      <c r="K1442" s="14">
        <v>28067</v>
      </c>
      <c r="L1442" s="14">
        <v>0</v>
      </c>
      <c r="M1442" s="16"/>
    </row>
    <row r="1443" spans="1:13" x14ac:dyDescent="0.3">
      <c r="A1443" s="26">
        <f t="shared" si="110"/>
        <v>28</v>
      </c>
      <c r="B1443" s="14">
        <v>28069</v>
      </c>
      <c r="C1443" s="14">
        <f t="shared" si="111"/>
        <v>0</v>
      </c>
      <c r="D1443" s="14" t="str">
        <f t="shared" si="112"/>
        <v>MOVES</v>
      </c>
      <c r="F1443" s="16">
        <f t="shared" si="113"/>
        <v>51091</v>
      </c>
      <c r="G1443" s="15" t="s">
        <v>3936</v>
      </c>
      <c r="H1443" s="14">
        <v>0</v>
      </c>
      <c r="I1443" s="16" t="b">
        <f t="shared" si="114"/>
        <v>1</v>
      </c>
      <c r="K1443" s="14">
        <v>28069</v>
      </c>
      <c r="L1443" s="14">
        <v>0</v>
      </c>
      <c r="M1443" s="16"/>
    </row>
    <row r="1444" spans="1:13" x14ac:dyDescent="0.3">
      <c r="A1444" s="26">
        <f t="shared" si="110"/>
        <v>28</v>
      </c>
      <c r="B1444" s="14">
        <v>28071</v>
      </c>
      <c r="C1444" s="14">
        <f t="shared" si="111"/>
        <v>0</v>
      </c>
      <c r="D1444" s="14" t="str">
        <f t="shared" si="112"/>
        <v>MOVES</v>
      </c>
      <c r="F1444" s="16">
        <f t="shared" si="113"/>
        <v>51093</v>
      </c>
      <c r="G1444" s="15" t="s">
        <v>3937</v>
      </c>
      <c r="H1444" s="14">
        <v>0</v>
      </c>
      <c r="I1444" s="16" t="b">
        <f t="shared" si="114"/>
        <v>1</v>
      </c>
      <c r="K1444" s="14">
        <v>28071</v>
      </c>
      <c r="L1444" s="14">
        <v>0</v>
      </c>
      <c r="M1444" s="16"/>
    </row>
    <row r="1445" spans="1:13" x14ac:dyDescent="0.3">
      <c r="A1445" s="26">
        <f t="shared" si="110"/>
        <v>28</v>
      </c>
      <c r="B1445" s="14">
        <v>28073</v>
      </c>
      <c r="C1445" s="14">
        <f t="shared" si="111"/>
        <v>0</v>
      </c>
      <c r="D1445" s="14" t="str">
        <f t="shared" si="112"/>
        <v>MOVES</v>
      </c>
      <c r="F1445" s="16">
        <f t="shared" si="113"/>
        <v>51095</v>
      </c>
      <c r="G1445" s="15" t="s">
        <v>3938</v>
      </c>
      <c r="H1445" s="14">
        <v>0</v>
      </c>
      <c r="I1445" s="16" t="b">
        <f t="shared" si="114"/>
        <v>1</v>
      </c>
      <c r="K1445" s="14">
        <v>28073</v>
      </c>
      <c r="L1445" s="14">
        <v>0</v>
      </c>
      <c r="M1445" s="16"/>
    </row>
    <row r="1446" spans="1:13" x14ac:dyDescent="0.3">
      <c r="A1446" s="26">
        <f t="shared" si="110"/>
        <v>28</v>
      </c>
      <c r="B1446" s="14">
        <v>28075</v>
      </c>
      <c r="C1446" s="14">
        <f t="shared" si="111"/>
        <v>0</v>
      </c>
      <c r="D1446" s="14" t="str">
        <f t="shared" si="112"/>
        <v>MOVES</v>
      </c>
      <c r="F1446" s="16">
        <f t="shared" si="113"/>
        <v>51097</v>
      </c>
      <c r="G1446" s="15" t="s">
        <v>3939</v>
      </c>
      <c r="H1446" s="14">
        <v>0</v>
      </c>
      <c r="I1446" s="16" t="b">
        <f t="shared" si="114"/>
        <v>1</v>
      </c>
      <c r="K1446" s="14">
        <v>28075</v>
      </c>
      <c r="L1446" s="14">
        <v>0</v>
      </c>
      <c r="M1446" s="16"/>
    </row>
    <row r="1447" spans="1:13" x14ac:dyDescent="0.3">
      <c r="A1447" s="26">
        <f t="shared" si="110"/>
        <v>28</v>
      </c>
      <c r="B1447" s="14">
        <v>28077</v>
      </c>
      <c r="C1447" s="14">
        <f t="shared" si="111"/>
        <v>0</v>
      </c>
      <c r="D1447" s="14" t="str">
        <f t="shared" si="112"/>
        <v>MOVES</v>
      </c>
      <c r="F1447" s="16">
        <f t="shared" si="113"/>
        <v>51099</v>
      </c>
      <c r="G1447" s="15" t="s">
        <v>3940</v>
      </c>
      <c r="H1447" s="14">
        <v>0</v>
      </c>
      <c r="I1447" s="16" t="b">
        <f t="shared" si="114"/>
        <v>1</v>
      </c>
      <c r="K1447" s="14">
        <v>28077</v>
      </c>
      <c r="L1447" s="14">
        <v>0</v>
      </c>
      <c r="M1447" s="16"/>
    </row>
    <row r="1448" spans="1:13" x14ac:dyDescent="0.3">
      <c r="A1448" s="26">
        <f t="shared" si="110"/>
        <v>28</v>
      </c>
      <c r="B1448" s="14">
        <v>28079</v>
      </c>
      <c r="C1448" s="14">
        <f t="shared" si="111"/>
        <v>0</v>
      </c>
      <c r="D1448" s="14" t="str">
        <f t="shared" si="112"/>
        <v>MOVES</v>
      </c>
      <c r="F1448" s="16">
        <f t="shared" si="113"/>
        <v>51101</v>
      </c>
      <c r="G1448" s="15" t="s">
        <v>3941</v>
      </c>
      <c r="H1448" s="14">
        <v>0</v>
      </c>
      <c r="I1448" s="16" t="b">
        <f t="shared" si="114"/>
        <v>1</v>
      </c>
      <c r="K1448" s="14">
        <v>28079</v>
      </c>
      <c r="L1448" s="14">
        <v>0</v>
      </c>
      <c r="M1448" s="16"/>
    </row>
    <row r="1449" spans="1:13" x14ac:dyDescent="0.3">
      <c r="A1449" s="26">
        <f t="shared" si="110"/>
        <v>28</v>
      </c>
      <c r="B1449" s="14">
        <v>28081</v>
      </c>
      <c r="C1449" s="14">
        <f t="shared" si="111"/>
        <v>0</v>
      </c>
      <c r="D1449" s="14" t="str">
        <f t="shared" si="112"/>
        <v>MOVES</v>
      </c>
      <c r="F1449" s="16">
        <f t="shared" si="113"/>
        <v>51103</v>
      </c>
      <c r="G1449" s="15" t="s">
        <v>3942</v>
      </c>
      <c r="H1449" s="14">
        <v>0</v>
      </c>
      <c r="I1449" s="16" t="b">
        <f t="shared" si="114"/>
        <v>1</v>
      </c>
      <c r="K1449" s="14">
        <v>28081</v>
      </c>
      <c r="L1449" s="14">
        <v>0</v>
      </c>
      <c r="M1449" s="16"/>
    </row>
    <row r="1450" spans="1:13" x14ac:dyDescent="0.3">
      <c r="A1450" s="26">
        <f t="shared" si="110"/>
        <v>28</v>
      </c>
      <c r="B1450" s="14">
        <v>28083</v>
      </c>
      <c r="C1450" s="14">
        <f t="shared" si="111"/>
        <v>0</v>
      </c>
      <c r="D1450" s="14" t="str">
        <f t="shared" si="112"/>
        <v>MOVES</v>
      </c>
      <c r="F1450" s="16">
        <f t="shared" si="113"/>
        <v>51105</v>
      </c>
      <c r="G1450" s="15" t="s">
        <v>3943</v>
      </c>
      <c r="H1450" s="14">
        <v>0</v>
      </c>
      <c r="I1450" s="16" t="b">
        <f t="shared" si="114"/>
        <v>1</v>
      </c>
      <c r="K1450" s="14">
        <v>28083</v>
      </c>
      <c r="L1450" s="14">
        <v>0</v>
      </c>
      <c r="M1450" s="16"/>
    </row>
    <row r="1451" spans="1:13" x14ac:dyDescent="0.3">
      <c r="A1451" s="26">
        <f t="shared" si="110"/>
        <v>28</v>
      </c>
      <c r="B1451" s="14">
        <v>28085</v>
      </c>
      <c r="C1451" s="14">
        <f t="shared" si="111"/>
        <v>0</v>
      </c>
      <c r="D1451" s="14" t="str">
        <f t="shared" si="112"/>
        <v>MOVES</v>
      </c>
      <c r="F1451" s="16">
        <f t="shared" si="113"/>
        <v>51107</v>
      </c>
      <c r="G1451" s="15" t="s">
        <v>3944</v>
      </c>
      <c r="H1451" s="14">
        <v>1</v>
      </c>
      <c r="I1451" s="16" t="b">
        <f t="shared" si="114"/>
        <v>1</v>
      </c>
      <c r="K1451" s="14">
        <v>28085</v>
      </c>
      <c r="L1451" s="14">
        <v>0</v>
      </c>
      <c r="M1451" s="16"/>
    </row>
    <row r="1452" spans="1:13" x14ac:dyDescent="0.3">
      <c r="A1452" s="26">
        <f t="shared" si="110"/>
        <v>28</v>
      </c>
      <c r="B1452" s="14">
        <v>28087</v>
      </c>
      <c r="C1452" s="14">
        <f t="shared" si="111"/>
        <v>0</v>
      </c>
      <c r="D1452" s="14" t="str">
        <f t="shared" si="112"/>
        <v>MOVES</v>
      </c>
      <c r="F1452" s="16">
        <f t="shared" si="113"/>
        <v>51109</v>
      </c>
      <c r="G1452" s="15" t="s">
        <v>3945</v>
      </c>
      <c r="H1452" s="14">
        <v>0</v>
      </c>
      <c r="I1452" s="16" t="b">
        <f t="shared" si="114"/>
        <v>1</v>
      </c>
      <c r="K1452" s="14">
        <v>28087</v>
      </c>
      <c r="L1452" s="14">
        <v>0</v>
      </c>
      <c r="M1452" s="16"/>
    </row>
    <row r="1453" spans="1:13" x14ac:dyDescent="0.3">
      <c r="A1453" s="26">
        <f t="shared" si="110"/>
        <v>28</v>
      </c>
      <c r="B1453" s="14">
        <v>28089</v>
      </c>
      <c r="C1453" s="14">
        <f t="shared" si="111"/>
        <v>0</v>
      </c>
      <c r="D1453" s="14" t="str">
        <f t="shared" si="112"/>
        <v>MOVES</v>
      </c>
      <c r="F1453" s="16">
        <f t="shared" si="113"/>
        <v>51111</v>
      </c>
      <c r="G1453" s="15" t="s">
        <v>3946</v>
      </c>
      <c r="H1453" s="14">
        <v>0</v>
      </c>
      <c r="I1453" s="16" t="b">
        <f t="shared" si="114"/>
        <v>1</v>
      </c>
      <c r="K1453" s="14">
        <v>28089</v>
      </c>
      <c r="L1453" s="14">
        <v>0</v>
      </c>
      <c r="M1453" s="16"/>
    </row>
    <row r="1454" spans="1:13" x14ac:dyDescent="0.3">
      <c r="A1454" s="26">
        <f t="shared" si="110"/>
        <v>28</v>
      </c>
      <c r="B1454" s="14">
        <v>28091</v>
      </c>
      <c r="C1454" s="14">
        <f t="shared" si="111"/>
        <v>0</v>
      </c>
      <c r="D1454" s="14" t="str">
        <f t="shared" si="112"/>
        <v>MOVES</v>
      </c>
      <c r="F1454" s="16">
        <f t="shared" si="113"/>
        <v>51113</v>
      </c>
      <c r="G1454" s="15" t="s">
        <v>3947</v>
      </c>
      <c r="H1454" s="14">
        <v>0</v>
      </c>
      <c r="I1454" s="16" t="b">
        <f t="shared" si="114"/>
        <v>1</v>
      </c>
      <c r="K1454" s="14">
        <v>28091</v>
      </c>
      <c r="L1454" s="14">
        <v>0</v>
      </c>
      <c r="M1454" s="16"/>
    </row>
    <row r="1455" spans="1:13" x14ac:dyDescent="0.3">
      <c r="A1455" s="26">
        <f t="shared" si="110"/>
        <v>28</v>
      </c>
      <c r="B1455" s="14">
        <v>28093</v>
      </c>
      <c r="C1455" s="14">
        <f t="shared" si="111"/>
        <v>0</v>
      </c>
      <c r="D1455" s="14" t="str">
        <f t="shared" si="112"/>
        <v>MOVES</v>
      </c>
      <c r="F1455" s="16">
        <f t="shared" si="113"/>
        <v>51115</v>
      </c>
      <c r="G1455" s="15" t="s">
        <v>3948</v>
      </c>
      <c r="H1455" s="14">
        <v>0</v>
      </c>
      <c r="I1455" s="16" t="b">
        <f t="shared" si="114"/>
        <v>1</v>
      </c>
      <c r="K1455" s="14">
        <v>28093</v>
      </c>
      <c r="L1455" s="14">
        <v>0</v>
      </c>
      <c r="M1455" s="16"/>
    </row>
    <row r="1456" spans="1:13" x14ac:dyDescent="0.3">
      <c r="A1456" s="26">
        <f t="shared" si="110"/>
        <v>28</v>
      </c>
      <c r="B1456" s="14">
        <v>28095</v>
      </c>
      <c r="C1456" s="14">
        <f t="shared" si="111"/>
        <v>0</v>
      </c>
      <c r="D1456" s="14" t="str">
        <f t="shared" si="112"/>
        <v>MOVES</v>
      </c>
      <c r="F1456" s="16">
        <f t="shared" si="113"/>
        <v>51117</v>
      </c>
      <c r="G1456" s="15" t="s">
        <v>3949</v>
      </c>
      <c r="H1456" s="14">
        <v>0</v>
      </c>
      <c r="I1456" s="16" t="b">
        <f t="shared" si="114"/>
        <v>1</v>
      </c>
      <c r="K1456" s="14">
        <v>28095</v>
      </c>
      <c r="L1456" s="14">
        <v>0</v>
      </c>
      <c r="M1456" s="16"/>
    </row>
    <row r="1457" spans="1:13" x14ac:dyDescent="0.3">
      <c r="A1457" s="26">
        <f t="shared" si="110"/>
        <v>28</v>
      </c>
      <c r="B1457" s="14">
        <v>28097</v>
      </c>
      <c r="C1457" s="14">
        <f t="shared" si="111"/>
        <v>0</v>
      </c>
      <c r="D1457" s="14" t="str">
        <f t="shared" si="112"/>
        <v>MOVES</v>
      </c>
      <c r="F1457" s="16">
        <f t="shared" si="113"/>
        <v>51119</v>
      </c>
      <c r="G1457" s="15" t="s">
        <v>3950</v>
      </c>
      <c r="H1457" s="14">
        <v>0</v>
      </c>
      <c r="I1457" s="16" t="b">
        <f t="shared" si="114"/>
        <v>1</v>
      </c>
      <c r="K1457" s="14">
        <v>28097</v>
      </c>
      <c r="L1457" s="14">
        <v>0</v>
      </c>
      <c r="M1457" s="16"/>
    </row>
    <row r="1458" spans="1:13" x14ac:dyDescent="0.3">
      <c r="A1458" s="26">
        <f t="shared" si="110"/>
        <v>28</v>
      </c>
      <c r="B1458" s="14">
        <v>28099</v>
      </c>
      <c r="C1458" s="14">
        <f t="shared" si="111"/>
        <v>0</v>
      </c>
      <c r="D1458" s="14" t="str">
        <f t="shared" si="112"/>
        <v>MOVES</v>
      </c>
      <c r="F1458" s="16">
        <f t="shared" si="113"/>
        <v>51121</v>
      </c>
      <c r="G1458" s="15" t="s">
        <v>3951</v>
      </c>
      <c r="H1458" s="14">
        <v>0</v>
      </c>
      <c r="I1458" s="16" t="b">
        <f t="shared" si="114"/>
        <v>1</v>
      </c>
      <c r="K1458" s="14">
        <v>28099</v>
      </c>
      <c r="L1458" s="14">
        <v>0</v>
      </c>
      <c r="M1458" s="16"/>
    </row>
    <row r="1459" spans="1:13" x14ac:dyDescent="0.3">
      <c r="A1459" s="26">
        <f t="shared" si="110"/>
        <v>28</v>
      </c>
      <c r="B1459" s="14">
        <v>28101</v>
      </c>
      <c r="C1459" s="14">
        <f t="shared" si="111"/>
        <v>0</v>
      </c>
      <c r="D1459" s="14" t="str">
        <f t="shared" si="112"/>
        <v>MOVES</v>
      </c>
      <c r="F1459" s="16">
        <f t="shared" si="113"/>
        <v>51125</v>
      </c>
      <c r="G1459" s="15" t="s">
        <v>3952</v>
      </c>
      <c r="H1459" s="14">
        <v>0</v>
      </c>
      <c r="I1459" s="16" t="b">
        <f t="shared" si="114"/>
        <v>1</v>
      </c>
      <c r="K1459" s="14">
        <v>28101</v>
      </c>
      <c r="L1459" s="14">
        <v>0</v>
      </c>
      <c r="M1459" s="16"/>
    </row>
    <row r="1460" spans="1:13" x14ac:dyDescent="0.3">
      <c r="A1460" s="26">
        <f t="shared" si="110"/>
        <v>28</v>
      </c>
      <c r="B1460" s="14">
        <v>28103</v>
      </c>
      <c r="C1460" s="14">
        <f t="shared" si="111"/>
        <v>0</v>
      </c>
      <c r="D1460" s="14" t="str">
        <f t="shared" si="112"/>
        <v>MOVES</v>
      </c>
      <c r="F1460" s="16">
        <f t="shared" si="113"/>
        <v>51127</v>
      </c>
      <c r="G1460" s="15" t="s">
        <v>3953</v>
      </c>
      <c r="H1460" s="14">
        <v>0</v>
      </c>
      <c r="I1460" s="16" t="b">
        <f t="shared" si="114"/>
        <v>1</v>
      </c>
      <c r="K1460" s="14">
        <v>28103</v>
      </c>
      <c r="L1460" s="14">
        <v>0</v>
      </c>
      <c r="M1460" s="16"/>
    </row>
    <row r="1461" spans="1:13" x14ac:dyDescent="0.3">
      <c r="A1461" s="26">
        <f t="shared" si="110"/>
        <v>28</v>
      </c>
      <c r="B1461" s="14">
        <v>28105</v>
      </c>
      <c r="C1461" s="14">
        <f t="shared" si="111"/>
        <v>0</v>
      </c>
      <c r="D1461" s="14" t="str">
        <f t="shared" si="112"/>
        <v>MOVES</v>
      </c>
      <c r="F1461" s="16">
        <f t="shared" si="113"/>
        <v>51131</v>
      </c>
      <c r="G1461" s="15" t="s">
        <v>3954</v>
      </c>
      <c r="H1461" s="14">
        <v>0</v>
      </c>
      <c r="I1461" s="16" t="b">
        <f t="shared" si="114"/>
        <v>1</v>
      </c>
      <c r="K1461" s="14">
        <v>28105</v>
      </c>
      <c r="L1461" s="14">
        <v>0</v>
      </c>
      <c r="M1461" s="16"/>
    </row>
    <row r="1462" spans="1:13" x14ac:dyDescent="0.3">
      <c r="A1462" s="26">
        <f t="shared" si="110"/>
        <v>28</v>
      </c>
      <c r="B1462" s="14">
        <v>28107</v>
      </c>
      <c r="C1462" s="14">
        <f t="shared" si="111"/>
        <v>0</v>
      </c>
      <c r="D1462" s="14" t="str">
        <f t="shared" si="112"/>
        <v>MOVES</v>
      </c>
      <c r="F1462" s="16">
        <f t="shared" si="113"/>
        <v>51133</v>
      </c>
      <c r="G1462" s="15" t="s">
        <v>3955</v>
      </c>
      <c r="H1462" s="14">
        <v>0</v>
      </c>
      <c r="I1462" s="16" t="b">
        <f t="shared" si="114"/>
        <v>1</v>
      </c>
      <c r="K1462" s="14">
        <v>28107</v>
      </c>
      <c r="L1462" s="14">
        <v>0</v>
      </c>
      <c r="M1462" s="16"/>
    </row>
    <row r="1463" spans="1:13" x14ac:dyDescent="0.3">
      <c r="A1463" s="26">
        <f t="shared" si="110"/>
        <v>28</v>
      </c>
      <c r="B1463" s="14">
        <v>28109</v>
      </c>
      <c r="C1463" s="14">
        <f t="shared" si="111"/>
        <v>0</v>
      </c>
      <c r="D1463" s="14" t="str">
        <f t="shared" si="112"/>
        <v>MOVES</v>
      </c>
      <c r="F1463" s="16">
        <f t="shared" si="113"/>
        <v>51135</v>
      </c>
      <c r="G1463" s="15" t="s">
        <v>3956</v>
      </c>
      <c r="H1463" s="14">
        <v>0</v>
      </c>
      <c r="I1463" s="16" t="b">
        <f t="shared" si="114"/>
        <v>1</v>
      </c>
      <c r="K1463" s="14">
        <v>28109</v>
      </c>
      <c r="L1463" s="14">
        <v>0</v>
      </c>
      <c r="M1463" s="16"/>
    </row>
    <row r="1464" spans="1:13" x14ac:dyDescent="0.3">
      <c r="A1464" s="26">
        <f t="shared" si="110"/>
        <v>28</v>
      </c>
      <c r="B1464" s="14">
        <v>28111</v>
      </c>
      <c r="C1464" s="14">
        <f t="shared" si="111"/>
        <v>0</v>
      </c>
      <c r="D1464" s="14" t="str">
        <f t="shared" si="112"/>
        <v>MOVES</v>
      </c>
      <c r="F1464" s="16">
        <f t="shared" si="113"/>
        <v>51137</v>
      </c>
      <c r="G1464" s="15" t="s">
        <v>3957</v>
      </c>
      <c r="H1464" s="14">
        <v>0</v>
      </c>
      <c r="I1464" s="16" t="b">
        <f t="shared" si="114"/>
        <v>1</v>
      </c>
      <c r="K1464" s="14">
        <v>28111</v>
      </c>
      <c r="L1464" s="14">
        <v>0</v>
      </c>
      <c r="M1464" s="16"/>
    </row>
    <row r="1465" spans="1:13" x14ac:dyDescent="0.3">
      <c r="A1465" s="26">
        <f t="shared" si="110"/>
        <v>28</v>
      </c>
      <c r="B1465" s="14">
        <v>28113</v>
      </c>
      <c r="C1465" s="14">
        <f t="shared" si="111"/>
        <v>0</v>
      </c>
      <c r="D1465" s="14" t="str">
        <f t="shared" si="112"/>
        <v>MOVES</v>
      </c>
      <c r="F1465" s="16">
        <f t="shared" si="113"/>
        <v>51139</v>
      </c>
      <c r="G1465" s="15" t="s">
        <v>3958</v>
      </c>
      <c r="H1465" s="14">
        <v>0</v>
      </c>
      <c r="I1465" s="16" t="b">
        <f t="shared" si="114"/>
        <v>1</v>
      </c>
      <c r="K1465" s="14">
        <v>28113</v>
      </c>
      <c r="L1465" s="14">
        <v>0</v>
      </c>
      <c r="M1465" s="16"/>
    </row>
    <row r="1466" spans="1:13" x14ac:dyDescent="0.3">
      <c r="A1466" s="26">
        <f t="shared" si="110"/>
        <v>28</v>
      </c>
      <c r="B1466" s="14">
        <v>28115</v>
      </c>
      <c r="C1466" s="14">
        <f t="shared" si="111"/>
        <v>0</v>
      </c>
      <c r="D1466" s="14" t="str">
        <f t="shared" si="112"/>
        <v>MOVES</v>
      </c>
      <c r="F1466" s="16">
        <f t="shared" si="113"/>
        <v>51141</v>
      </c>
      <c r="G1466" s="15" t="s">
        <v>3959</v>
      </c>
      <c r="H1466" s="14">
        <v>0</v>
      </c>
      <c r="I1466" s="16" t="b">
        <f t="shared" si="114"/>
        <v>1</v>
      </c>
      <c r="K1466" s="14">
        <v>28115</v>
      </c>
      <c r="L1466" s="14">
        <v>0</v>
      </c>
      <c r="M1466" s="16"/>
    </row>
    <row r="1467" spans="1:13" x14ac:dyDescent="0.3">
      <c r="A1467" s="26">
        <f t="shared" si="110"/>
        <v>28</v>
      </c>
      <c r="B1467" s="14">
        <v>28117</v>
      </c>
      <c r="C1467" s="14">
        <f t="shared" si="111"/>
        <v>0</v>
      </c>
      <c r="D1467" s="14" t="str">
        <f t="shared" si="112"/>
        <v>MOVES</v>
      </c>
      <c r="F1467" s="16">
        <f t="shared" si="113"/>
        <v>51143</v>
      </c>
      <c r="G1467" s="15" t="s">
        <v>3960</v>
      </c>
      <c r="H1467" s="14">
        <v>0</v>
      </c>
      <c r="I1467" s="16" t="b">
        <f t="shared" si="114"/>
        <v>1</v>
      </c>
      <c r="K1467" s="14">
        <v>28117</v>
      </c>
      <c r="L1467" s="14">
        <v>0</v>
      </c>
      <c r="M1467" s="16"/>
    </row>
    <row r="1468" spans="1:13" x14ac:dyDescent="0.3">
      <c r="A1468" s="26">
        <f t="shared" si="110"/>
        <v>28</v>
      </c>
      <c r="B1468" s="14">
        <v>28119</v>
      </c>
      <c r="C1468" s="14">
        <f t="shared" si="111"/>
        <v>0</v>
      </c>
      <c r="D1468" s="14" t="str">
        <f t="shared" si="112"/>
        <v>MOVES</v>
      </c>
      <c r="F1468" s="16">
        <f t="shared" si="113"/>
        <v>51145</v>
      </c>
      <c r="G1468" s="15" t="s">
        <v>3961</v>
      </c>
      <c r="H1468" s="14">
        <v>0</v>
      </c>
      <c r="I1468" s="16" t="b">
        <f t="shared" si="114"/>
        <v>1</v>
      </c>
      <c r="K1468" s="14">
        <v>28119</v>
      </c>
      <c r="L1468" s="14">
        <v>0</v>
      </c>
      <c r="M1468" s="16"/>
    </row>
    <row r="1469" spans="1:13" x14ac:dyDescent="0.3">
      <c r="A1469" s="26">
        <f t="shared" si="110"/>
        <v>28</v>
      </c>
      <c r="B1469" s="14">
        <v>28121</v>
      </c>
      <c r="C1469" s="14">
        <f t="shared" si="111"/>
        <v>0</v>
      </c>
      <c r="D1469" s="14" t="str">
        <f t="shared" si="112"/>
        <v>MOVES</v>
      </c>
      <c r="F1469" s="16">
        <f t="shared" si="113"/>
        <v>51147</v>
      </c>
      <c r="G1469" s="15" t="s">
        <v>3962</v>
      </c>
      <c r="H1469" s="14">
        <v>0</v>
      </c>
      <c r="I1469" s="16" t="b">
        <f t="shared" si="114"/>
        <v>1</v>
      </c>
      <c r="K1469" s="14">
        <v>28121</v>
      </c>
      <c r="L1469" s="14">
        <v>0</v>
      </c>
      <c r="M1469" s="16"/>
    </row>
    <row r="1470" spans="1:13" x14ac:dyDescent="0.3">
      <c r="A1470" s="26">
        <f t="shared" si="110"/>
        <v>28</v>
      </c>
      <c r="B1470" s="14">
        <v>28123</v>
      </c>
      <c r="C1470" s="14">
        <f t="shared" si="111"/>
        <v>0</v>
      </c>
      <c r="D1470" s="14" t="str">
        <f t="shared" si="112"/>
        <v>MOVES</v>
      </c>
      <c r="F1470" s="16">
        <f t="shared" si="113"/>
        <v>51149</v>
      </c>
      <c r="G1470" s="15" t="s">
        <v>3963</v>
      </c>
      <c r="H1470" s="14">
        <v>0</v>
      </c>
      <c r="I1470" s="16" t="b">
        <f t="shared" si="114"/>
        <v>1</v>
      </c>
      <c r="K1470" s="14">
        <v>28123</v>
      </c>
      <c r="L1470" s="14">
        <v>0</v>
      </c>
      <c r="M1470" s="16"/>
    </row>
    <row r="1471" spans="1:13" x14ac:dyDescent="0.3">
      <c r="A1471" s="26">
        <f t="shared" si="110"/>
        <v>28</v>
      </c>
      <c r="B1471" s="14">
        <v>28125</v>
      </c>
      <c r="C1471" s="14">
        <f t="shared" si="111"/>
        <v>0</v>
      </c>
      <c r="D1471" s="14" t="str">
        <f t="shared" si="112"/>
        <v>MOVES</v>
      </c>
      <c r="F1471" s="16">
        <f t="shared" si="113"/>
        <v>51153</v>
      </c>
      <c r="G1471" s="15" t="s">
        <v>3964</v>
      </c>
      <c r="H1471" s="14">
        <v>1</v>
      </c>
      <c r="I1471" s="16" t="b">
        <f t="shared" si="114"/>
        <v>1</v>
      </c>
      <c r="K1471" s="14">
        <v>28125</v>
      </c>
      <c r="L1471" s="14">
        <v>0</v>
      </c>
      <c r="M1471" s="16"/>
    </row>
    <row r="1472" spans="1:13" x14ac:dyDescent="0.3">
      <c r="A1472" s="26">
        <f t="shared" si="110"/>
        <v>28</v>
      </c>
      <c r="B1472" s="14">
        <v>28127</v>
      </c>
      <c r="C1472" s="14">
        <f t="shared" si="111"/>
        <v>0</v>
      </c>
      <c r="D1472" s="14" t="str">
        <f t="shared" si="112"/>
        <v>MOVES</v>
      </c>
      <c r="F1472" s="16">
        <f t="shared" si="113"/>
        <v>51155</v>
      </c>
      <c r="G1472" s="15" t="s">
        <v>3965</v>
      </c>
      <c r="H1472" s="14">
        <v>0</v>
      </c>
      <c r="I1472" s="16" t="b">
        <f t="shared" si="114"/>
        <v>1</v>
      </c>
      <c r="K1472" s="14">
        <v>28127</v>
      </c>
      <c r="L1472" s="14">
        <v>0</v>
      </c>
      <c r="M1472" s="16"/>
    </row>
    <row r="1473" spans="1:13" x14ac:dyDescent="0.3">
      <c r="A1473" s="26">
        <f t="shared" si="110"/>
        <v>28</v>
      </c>
      <c r="B1473" s="14">
        <v>28129</v>
      </c>
      <c r="C1473" s="14">
        <f t="shared" si="111"/>
        <v>0</v>
      </c>
      <c r="D1473" s="14" t="str">
        <f t="shared" si="112"/>
        <v>MOVES</v>
      </c>
      <c r="F1473" s="16">
        <f t="shared" si="113"/>
        <v>51157</v>
      </c>
      <c r="G1473" s="15" t="s">
        <v>3966</v>
      </c>
      <c r="H1473" s="14">
        <v>0</v>
      </c>
      <c r="I1473" s="16" t="b">
        <f t="shared" si="114"/>
        <v>1</v>
      </c>
      <c r="K1473" s="14">
        <v>28129</v>
      </c>
      <c r="L1473" s="14">
        <v>0</v>
      </c>
      <c r="M1473" s="16"/>
    </row>
    <row r="1474" spans="1:13" x14ac:dyDescent="0.3">
      <c r="A1474" s="26">
        <f t="shared" si="110"/>
        <v>28</v>
      </c>
      <c r="B1474" s="14">
        <v>28131</v>
      </c>
      <c r="C1474" s="14">
        <f t="shared" si="111"/>
        <v>0</v>
      </c>
      <c r="D1474" s="14" t="str">
        <f t="shared" si="112"/>
        <v>MOVES</v>
      </c>
      <c r="F1474" s="16">
        <f t="shared" si="113"/>
        <v>51159</v>
      </c>
      <c r="G1474" s="15" t="s">
        <v>3967</v>
      </c>
      <c r="H1474" s="14">
        <v>0</v>
      </c>
      <c r="I1474" s="16" t="b">
        <f t="shared" si="114"/>
        <v>1</v>
      </c>
      <c r="K1474" s="14">
        <v>28131</v>
      </c>
      <c r="L1474" s="14">
        <v>0</v>
      </c>
      <c r="M1474" s="16"/>
    </row>
    <row r="1475" spans="1:13" x14ac:dyDescent="0.3">
      <c r="A1475" s="26">
        <f t="shared" si="110"/>
        <v>28</v>
      </c>
      <c r="B1475" s="14">
        <v>28133</v>
      </c>
      <c r="C1475" s="14">
        <f t="shared" si="111"/>
        <v>0</v>
      </c>
      <c r="D1475" s="14" t="str">
        <f t="shared" si="112"/>
        <v>MOVES</v>
      </c>
      <c r="F1475" s="16">
        <f t="shared" si="113"/>
        <v>51161</v>
      </c>
      <c r="G1475" s="15" t="s">
        <v>3968</v>
      </c>
      <c r="H1475" s="14">
        <v>0</v>
      </c>
      <c r="I1475" s="16" t="b">
        <f t="shared" si="114"/>
        <v>1</v>
      </c>
      <c r="K1475" s="14">
        <v>28133</v>
      </c>
      <c r="L1475" s="14">
        <v>0</v>
      </c>
      <c r="M1475" s="16"/>
    </row>
    <row r="1476" spans="1:13" x14ac:dyDescent="0.3">
      <c r="A1476" s="26">
        <f t="shared" si="110"/>
        <v>28</v>
      </c>
      <c r="B1476" s="14">
        <v>28135</v>
      </c>
      <c r="C1476" s="14">
        <f t="shared" si="111"/>
        <v>0</v>
      </c>
      <c r="D1476" s="14" t="str">
        <f t="shared" si="112"/>
        <v>MOVES</v>
      </c>
      <c r="F1476" s="16">
        <f t="shared" si="113"/>
        <v>51163</v>
      </c>
      <c r="G1476" s="15" t="s">
        <v>3969</v>
      </c>
      <c r="H1476" s="14">
        <v>0</v>
      </c>
      <c r="I1476" s="16" t="b">
        <f t="shared" si="114"/>
        <v>1</v>
      </c>
      <c r="K1476" s="14">
        <v>28135</v>
      </c>
      <c r="L1476" s="14">
        <v>0</v>
      </c>
      <c r="M1476" s="16"/>
    </row>
    <row r="1477" spans="1:13" x14ac:dyDescent="0.3">
      <c r="A1477" s="26">
        <f t="shared" si="110"/>
        <v>28</v>
      </c>
      <c r="B1477" s="14">
        <v>28137</v>
      </c>
      <c r="C1477" s="14">
        <f t="shared" si="111"/>
        <v>0</v>
      </c>
      <c r="D1477" s="14" t="str">
        <f t="shared" si="112"/>
        <v>MOVES</v>
      </c>
      <c r="F1477" s="16">
        <f t="shared" si="113"/>
        <v>51165</v>
      </c>
      <c r="G1477" s="15" t="s">
        <v>3970</v>
      </c>
      <c r="H1477" s="14">
        <v>0</v>
      </c>
      <c r="I1477" s="16" t="b">
        <f t="shared" si="114"/>
        <v>1</v>
      </c>
      <c r="K1477" s="14">
        <v>28137</v>
      </c>
      <c r="L1477" s="14">
        <v>0</v>
      </c>
      <c r="M1477" s="16"/>
    </row>
    <row r="1478" spans="1:13" x14ac:dyDescent="0.3">
      <c r="A1478" s="26">
        <f t="shared" ref="A1478:A1541" si="115">TRUNC(B1478/1000,0)</f>
        <v>28</v>
      </c>
      <c r="B1478" s="14">
        <v>28139</v>
      </c>
      <c r="C1478" s="14">
        <f t="shared" ref="C1478:C1541" si="116">IF(ISNA(VLOOKUP(B1478,$F$4:$H$1697,3,FALSE)),VLOOKUP(B1478,$K$4:$L$3233,2,FALSE),VLOOKUP(B1478,$F$4:$H$1697,3,FALSE))</f>
        <v>0</v>
      </c>
      <c r="D1478" s="14" t="str">
        <f t="shared" ref="D1478:D1541" si="117">IF(ISNA(VLOOKUP(B1478,$F$4:$H$1697,3,FALSE)),"MOVES","Submittal")</f>
        <v>MOVES</v>
      </c>
      <c r="F1478" s="16">
        <f t="shared" ref="F1478:F1541" si="118">MID(G1478,2,5)*1</f>
        <v>51167</v>
      </c>
      <c r="G1478" s="15" t="s">
        <v>3971</v>
      </c>
      <c r="H1478" s="14">
        <v>0</v>
      </c>
      <c r="I1478" s="16" t="b">
        <f t="shared" ref="I1478:I1541" si="119">VLOOKUP(F1478,$K$4:$L$3233,2,FALSE)=H1478</f>
        <v>1</v>
      </c>
      <c r="K1478" s="14">
        <v>28139</v>
      </c>
      <c r="L1478" s="14">
        <v>0</v>
      </c>
      <c r="M1478" s="16"/>
    </row>
    <row r="1479" spans="1:13" x14ac:dyDescent="0.3">
      <c r="A1479" s="26">
        <f t="shared" si="115"/>
        <v>28</v>
      </c>
      <c r="B1479" s="14">
        <v>28141</v>
      </c>
      <c r="C1479" s="14">
        <f t="shared" si="116"/>
        <v>0</v>
      </c>
      <c r="D1479" s="14" t="str">
        <f t="shared" si="117"/>
        <v>MOVES</v>
      </c>
      <c r="F1479" s="16">
        <f t="shared" si="118"/>
        <v>51169</v>
      </c>
      <c r="G1479" s="15" t="s">
        <v>3972</v>
      </c>
      <c r="H1479" s="14">
        <v>0</v>
      </c>
      <c r="I1479" s="16" t="b">
        <f t="shared" si="119"/>
        <v>1</v>
      </c>
      <c r="K1479" s="14">
        <v>28141</v>
      </c>
      <c r="L1479" s="14">
        <v>0</v>
      </c>
      <c r="M1479" s="16"/>
    </row>
    <row r="1480" spans="1:13" x14ac:dyDescent="0.3">
      <c r="A1480" s="26">
        <f t="shared" si="115"/>
        <v>28</v>
      </c>
      <c r="B1480" s="14">
        <v>28143</v>
      </c>
      <c r="C1480" s="14">
        <f t="shared" si="116"/>
        <v>0</v>
      </c>
      <c r="D1480" s="14" t="str">
        <f t="shared" si="117"/>
        <v>MOVES</v>
      </c>
      <c r="F1480" s="16">
        <f t="shared" si="118"/>
        <v>51171</v>
      </c>
      <c r="G1480" s="15" t="s">
        <v>3973</v>
      </c>
      <c r="H1480" s="14">
        <v>0</v>
      </c>
      <c r="I1480" s="16" t="b">
        <f t="shared" si="119"/>
        <v>1</v>
      </c>
      <c r="K1480" s="14">
        <v>28143</v>
      </c>
      <c r="L1480" s="14">
        <v>0</v>
      </c>
      <c r="M1480" s="16"/>
    </row>
    <row r="1481" spans="1:13" x14ac:dyDescent="0.3">
      <c r="A1481" s="26">
        <f t="shared" si="115"/>
        <v>28</v>
      </c>
      <c r="B1481" s="14">
        <v>28145</v>
      </c>
      <c r="C1481" s="14">
        <f t="shared" si="116"/>
        <v>0</v>
      </c>
      <c r="D1481" s="14" t="str">
        <f t="shared" si="117"/>
        <v>MOVES</v>
      </c>
      <c r="F1481" s="16">
        <f t="shared" si="118"/>
        <v>51173</v>
      </c>
      <c r="G1481" s="15" t="s">
        <v>3974</v>
      </c>
      <c r="H1481" s="14">
        <v>0</v>
      </c>
      <c r="I1481" s="16" t="b">
        <f t="shared" si="119"/>
        <v>1</v>
      </c>
      <c r="K1481" s="14">
        <v>28145</v>
      </c>
      <c r="L1481" s="14">
        <v>0</v>
      </c>
      <c r="M1481" s="16"/>
    </row>
    <row r="1482" spans="1:13" x14ac:dyDescent="0.3">
      <c r="A1482" s="26">
        <f t="shared" si="115"/>
        <v>28</v>
      </c>
      <c r="B1482" s="14">
        <v>28147</v>
      </c>
      <c r="C1482" s="14">
        <f t="shared" si="116"/>
        <v>0</v>
      </c>
      <c r="D1482" s="14" t="str">
        <f t="shared" si="117"/>
        <v>MOVES</v>
      </c>
      <c r="F1482" s="16">
        <f t="shared" si="118"/>
        <v>51175</v>
      </c>
      <c r="G1482" s="15" t="s">
        <v>3975</v>
      </c>
      <c r="H1482" s="14">
        <v>0</v>
      </c>
      <c r="I1482" s="16" t="b">
        <f t="shared" si="119"/>
        <v>1</v>
      </c>
      <c r="K1482" s="14">
        <v>28147</v>
      </c>
      <c r="L1482" s="14">
        <v>0</v>
      </c>
      <c r="M1482" s="16"/>
    </row>
    <row r="1483" spans="1:13" x14ac:dyDescent="0.3">
      <c r="A1483" s="26">
        <f t="shared" si="115"/>
        <v>28</v>
      </c>
      <c r="B1483" s="14">
        <v>28149</v>
      </c>
      <c r="C1483" s="14">
        <f t="shared" si="116"/>
        <v>0</v>
      </c>
      <c r="D1483" s="14" t="str">
        <f t="shared" si="117"/>
        <v>MOVES</v>
      </c>
      <c r="F1483" s="16">
        <f t="shared" si="118"/>
        <v>51177</v>
      </c>
      <c r="G1483" s="15" t="s">
        <v>3976</v>
      </c>
      <c r="H1483" s="14">
        <v>0</v>
      </c>
      <c r="I1483" s="16" t="b">
        <f t="shared" si="119"/>
        <v>1</v>
      </c>
      <c r="K1483" s="14">
        <v>28149</v>
      </c>
      <c r="L1483" s="14">
        <v>0</v>
      </c>
      <c r="M1483" s="16"/>
    </row>
    <row r="1484" spans="1:13" x14ac:dyDescent="0.3">
      <c r="A1484" s="26">
        <f t="shared" si="115"/>
        <v>28</v>
      </c>
      <c r="B1484" s="14">
        <v>28151</v>
      </c>
      <c r="C1484" s="14">
        <f t="shared" si="116"/>
        <v>0</v>
      </c>
      <c r="D1484" s="14" t="str">
        <f t="shared" si="117"/>
        <v>MOVES</v>
      </c>
      <c r="F1484" s="16">
        <f t="shared" si="118"/>
        <v>51179</v>
      </c>
      <c r="G1484" s="15" t="s">
        <v>3977</v>
      </c>
      <c r="H1484" s="14">
        <v>1</v>
      </c>
      <c r="I1484" s="16" t="b">
        <f t="shared" si="119"/>
        <v>1</v>
      </c>
      <c r="K1484" s="14">
        <v>28151</v>
      </c>
      <c r="L1484" s="14">
        <v>0</v>
      </c>
      <c r="M1484" s="16"/>
    </row>
    <row r="1485" spans="1:13" x14ac:dyDescent="0.3">
      <c r="A1485" s="26">
        <f t="shared" si="115"/>
        <v>28</v>
      </c>
      <c r="B1485" s="14">
        <v>28153</v>
      </c>
      <c r="C1485" s="14">
        <f t="shared" si="116"/>
        <v>0</v>
      </c>
      <c r="D1485" s="14" t="str">
        <f t="shared" si="117"/>
        <v>MOVES</v>
      </c>
      <c r="F1485" s="16">
        <f t="shared" si="118"/>
        <v>51181</v>
      </c>
      <c r="G1485" s="15" t="s">
        <v>3978</v>
      </c>
      <c r="H1485" s="14">
        <v>0</v>
      </c>
      <c r="I1485" s="16" t="b">
        <f t="shared" si="119"/>
        <v>1</v>
      </c>
      <c r="K1485" s="14">
        <v>28153</v>
      </c>
      <c r="L1485" s="14">
        <v>0</v>
      </c>
      <c r="M1485" s="16"/>
    </row>
    <row r="1486" spans="1:13" x14ac:dyDescent="0.3">
      <c r="A1486" s="26">
        <f t="shared" si="115"/>
        <v>28</v>
      </c>
      <c r="B1486" s="14">
        <v>28155</v>
      </c>
      <c r="C1486" s="14">
        <f t="shared" si="116"/>
        <v>0</v>
      </c>
      <c r="D1486" s="14" t="str">
        <f t="shared" si="117"/>
        <v>MOVES</v>
      </c>
      <c r="F1486" s="16">
        <f t="shared" si="118"/>
        <v>51183</v>
      </c>
      <c r="G1486" s="15" t="s">
        <v>3979</v>
      </c>
      <c r="H1486" s="14">
        <v>0</v>
      </c>
      <c r="I1486" s="16" t="b">
        <f t="shared" si="119"/>
        <v>1</v>
      </c>
      <c r="K1486" s="14">
        <v>28155</v>
      </c>
      <c r="L1486" s="14">
        <v>0</v>
      </c>
      <c r="M1486" s="16"/>
    </row>
    <row r="1487" spans="1:13" x14ac:dyDescent="0.3">
      <c r="A1487" s="26">
        <f t="shared" si="115"/>
        <v>28</v>
      </c>
      <c r="B1487" s="14">
        <v>28157</v>
      </c>
      <c r="C1487" s="14">
        <f t="shared" si="116"/>
        <v>0</v>
      </c>
      <c r="D1487" s="14" t="str">
        <f t="shared" si="117"/>
        <v>MOVES</v>
      </c>
      <c r="F1487" s="16">
        <f t="shared" si="118"/>
        <v>51185</v>
      </c>
      <c r="G1487" s="15" t="s">
        <v>3980</v>
      </c>
      <c r="H1487" s="14">
        <v>0</v>
      </c>
      <c r="I1487" s="16" t="b">
        <f t="shared" si="119"/>
        <v>1</v>
      </c>
      <c r="K1487" s="14">
        <v>28157</v>
      </c>
      <c r="L1487" s="14">
        <v>0</v>
      </c>
      <c r="M1487" s="16"/>
    </row>
    <row r="1488" spans="1:13" x14ac:dyDescent="0.3">
      <c r="A1488" s="26">
        <f t="shared" si="115"/>
        <v>28</v>
      </c>
      <c r="B1488" s="14">
        <v>28159</v>
      </c>
      <c r="C1488" s="14">
        <f t="shared" si="116"/>
        <v>0</v>
      </c>
      <c r="D1488" s="14" t="str">
        <f t="shared" si="117"/>
        <v>MOVES</v>
      </c>
      <c r="F1488" s="16">
        <f t="shared" si="118"/>
        <v>51187</v>
      </c>
      <c r="G1488" s="15" t="s">
        <v>3981</v>
      </c>
      <c r="H1488" s="14">
        <v>0</v>
      </c>
      <c r="I1488" s="16" t="b">
        <f t="shared" si="119"/>
        <v>1</v>
      </c>
      <c r="K1488" s="14">
        <v>28159</v>
      </c>
      <c r="L1488" s="14">
        <v>0</v>
      </c>
      <c r="M1488" s="16"/>
    </row>
    <row r="1489" spans="1:13" x14ac:dyDescent="0.3">
      <c r="A1489" s="26">
        <f t="shared" si="115"/>
        <v>28</v>
      </c>
      <c r="B1489" s="14">
        <v>28161</v>
      </c>
      <c r="C1489" s="14">
        <f t="shared" si="116"/>
        <v>0</v>
      </c>
      <c r="D1489" s="14" t="str">
        <f t="shared" si="117"/>
        <v>MOVES</v>
      </c>
      <c r="F1489" s="16">
        <f t="shared" si="118"/>
        <v>51191</v>
      </c>
      <c r="G1489" s="15" t="s">
        <v>3982</v>
      </c>
      <c r="H1489" s="14">
        <v>0</v>
      </c>
      <c r="I1489" s="16" t="b">
        <f t="shared" si="119"/>
        <v>1</v>
      </c>
      <c r="K1489" s="14">
        <v>28161</v>
      </c>
      <c r="L1489" s="14">
        <v>0</v>
      </c>
      <c r="M1489" s="16"/>
    </row>
    <row r="1490" spans="1:13" x14ac:dyDescent="0.3">
      <c r="A1490" s="26">
        <f t="shared" si="115"/>
        <v>28</v>
      </c>
      <c r="B1490" s="14">
        <v>28163</v>
      </c>
      <c r="C1490" s="14">
        <f t="shared" si="116"/>
        <v>0</v>
      </c>
      <c r="D1490" s="14" t="str">
        <f t="shared" si="117"/>
        <v>MOVES</v>
      </c>
      <c r="F1490" s="16">
        <f t="shared" si="118"/>
        <v>51193</v>
      </c>
      <c r="G1490" s="15" t="s">
        <v>3983</v>
      </c>
      <c r="H1490" s="14">
        <v>0</v>
      </c>
      <c r="I1490" s="16" t="b">
        <f t="shared" si="119"/>
        <v>1</v>
      </c>
      <c r="K1490" s="14">
        <v>28163</v>
      </c>
      <c r="L1490" s="14">
        <v>0</v>
      </c>
      <c r="M1490" s="16"/>
    </row>
    <row r="1491" spans="1:13" x14ac:dyDescent="0.3">
      <c r="A1491" s="26">
        <f t="shared" si="115"/>
        <v>29</v>
      </c>
      <c r="B1491" s="14">
        <v>29001</v>
      </c>
      <c r="C1491" s="14">
        <f t="shared" si="116"/>
        <v>0</v>
      </c>
      <c r="D1491" s="14" t="str">
        <f t="shared" si="117"/>
        <v>Submittal</v>
      </c>
      <c r="F1491" s="16">
        <f t="shared" si="118"/>
        <v>51195</v>
      </c>
      <c r="G1491" s="15" t="s">
        <v>3984</v>
      </c>
      <c r="H1491" s="14">
        <v>0</v>
      </c>
      <c r="I1491" s="16" t="b">
        <f t="shared" si="119"/>
        <v>1</v>
      </c>
      <c r="K1491" s="14">
        <v>29001</v>
      </c>
      <c r="L1491" s="14">
        <v>0</v>
      </c>
      <c r="M1491" s="16"/>
    </row>
    <row r="1492" spans="1:13" x14ac:dyDescent="0.3">
      <c r="A1492" s="26">
        <f t="shared" si="115"/>
        <v>29</v>
      </c>
      <c r="B1492" s="14">
        <v>29003</v>
      </c>
      <c r="C1492" s="14">
        <f t="shared" si="116"/>
        <v>0</v>
      </c>
      <c r="D1492" s="14" t="str">
        <f t="shared" si="117"/>
        <v>Submittal</v>
      </c>
      <c r="F1492" s="16">
        <f t="shared" si="118"/>
        <v>51197</v>
      </c>
      <c r="G1492" s="15" t="s">
        <v>3985</v>
      </c>
      <c r="H1492" s="14">
        <v>0</v>
      </c>
      <c r="I1492" s="16" t="b">
        <f t="shared" si="119"/>
        <v>1</v>
      </c>
      <c r="K1492" s="14">
        <v>29003</v>
      </c>
      <c r="L1492" s="14">
        <v>0</v>
      </c>
      <c r="M1492" s="16"/>
    </row>
    <row r="1493" spans="1:13" x14ac:dyDescent="0.3">
      <c r="A1493" s="26">
        <f t="shared" si="115"/>
        <v>29</v>
      </c>
      <c r="B1493" s="14">
        <v>29005</v>
      </c>
      <c r="C1493" s="14">
        <f t="shared" si="116"/>
        <v>0</v>
      </c>
      <c r="D1493" s="14" t="str">
        <f t="shared" si="117"/>
        <v>Submittal</v>
      </c>
      <c r="F1493" s="16">
        <f t="shared" si="118"/>
        <v>51199</v>
      </c>
      <c r="G1493" s="15" t="s">
        <v>3986</v>
      </c>
      <c r="H1493" s="14">
        <v>0</v>
      </c>
      <c r="I1493" s="16" t="b">
        <f t="shared" si="119"/>
        <v>1</v>
      </c>
      <c r="K1493" s="14">
        <v>29005</v>
      </c>
      <c r="L1493" s="14">
        <v>0</v>
      </c>
      <c r="M1493" s="16"/>
    </row>
    <row r="1494" spans="1:13" x14ac:dyDescent="0.3">
      <c r="A1494" s="26">
        <f t="shared" si="115"/>
        <v>29</v>
      </c>
      <c r="B1494" s="14">
        <v>29007</v>
      </c>
      <c r="C1494" s="14">
        <f t="shared" si="116"/>
        <v>0</v>
      </c>
      <c r="D1494" s="14" t="str">
        <f t="shared" si="117"/>
        <v>Submittal</v>
      </c>
      <c r="F1494" s="16">
        <f t="shared" si="118"/>
        <v>51510</v>
      </c>
      <c r="G1494" s="15" t="s">
        <v>3987</v>
      </c>
      <c r="H1494" s="14">
        <v>1</v>
      </c>
      <c r="I1494" s="16" t="b">
        <f t="shared" si="119"/>
        <v>1</v>
      </c>
      <c r="K1494" s="14">
        <v>29007</v>
      </c>
      <c r="L1494" s="14">
        <v>0</v>
      </c>
      <c r="M1494" s="16"/>
    </row>
    <row r="1495" spans="1:13" x14ac:dyDescent="0.3">
      <c r="A1495" s="26">
        <f t="shared" si="115"/>
        <v>29</v>
      </c>
      <c r="B1495" s="14">
        <v>29009</v>
      </c>
      <c r="C1495" s="14">
        <f t="shared" si="116"/>
        <v>0</v>
      </c>
      <c r="D1495" s="14" t="str">
        <f t="shared" si="117"/>
        <v>Submittal</v>
      </c>
      <c r="F1495" s="16">
        <f t="shared" si="118"/>
        <v>51520</v>
      </c>
      <c r="G1495" s="15" t="s">
        <v>3988</v>
      </c>
      <c r="H1495" s="14">
        <v>0</v>
      </c>
      <c r="I1495" s="16" t="b">
        <f t="shared" si="119"/>
        <v>1</v>
      </c>
      <c r="K1495" s="14">
        <v>29009</v>
      </c>
      <c r="L1495" s="14">
        <v>0</v>
      </c>
      <c r="M1495" s="16"/>
    </row>
    <row r="1496" spans="1:13" x14ac:dyDescent="0.3">
      <c r="A1496" s="26">
        <f t="shared" si="115"/>
        <v>29</v>
      </c>
      <c r="B1496" s="14">
        <v>29011</v>
      </c>
      <c r="C1496" s="14">
        <f t="shared" si="116"/>
        <v>0</v>
      </c>
      <c r="D1496" s="14" t="str">
        <f t="shared" si="117"/>
        <v>Submittal</v>
      </c>
      <c r="F1496" s="16">
        <f t="shared" si="118"/>
        <v>51530</v>
      </c>
      <c r="G1496" s="15" t="s">
        <v>3989</v>
      </c>
      <c r="H1496" s="14">
        <v>0</v>
      </c>
      <c r="I1496" s="16" t="b">
        <f t="shared" si="119"/>
        <v>1</v>
      </c>
      <c r="K1496" s="14">
        <v>29011</v>
      </c>
      <c r="L1496" s="14">
        <v>0</v>
      </c>
      <c r="M1496" s="16"/>
    </row>
    <row r="1497" spans="1:13" x14ac:dyDescent="0.3">
      <c r="A1497" s="26">
        <f t="shared" si="115"/>
        <v>29</v>
      </c>
      <c r="B1497" s="14">
        <v>29013</v>
      </c>
      <c r="C1497" s="14">
        <f t="shared" si="116"/>
        <v>0</v>
      </c>
      <c r="D1497" s="14" t="str">
        <f t="shared" si="117"/>
        <v>Submittal</v>
      </c>
      <c r="F1497" s="16">
        <f t="shared" si="118"/>
        <v>51540</v>
      </c>
      <c r="G1497" s="15" t="s">
        <v>3990</v>
      </c>
      <c r="H1497" s="14">
        <v>0</v>
      </c>
      <c r="I1497" s="16" t="b">
        <f t="shared" si="119"/>
        <v>1</v>
      </c>
      <c r="K1497" s="14">
        <v>29013</v>
      </c>
      <c r="L1497" s="14">
        <v>0</v>
      </c>
      <c r="M1497" s="16"/>
    </row>
    <row r="1498" spans="1:13" x14ac:dyDescent="0.3">
      <c r="A1498" s="26">
        <f t="shared" si="115"/>
        <v>29</v>
      </c>
      <c r="B1498" s="14">
        <v>29015</v>
      </c>
      <c r="C1498" s="14">
        <f t="shared" si="116"/>
        <v>0</v>
      </c>
      <c r="D1498" s="14" t="str">
        <f t="shared" si="117"/>
        <v>Submittal</v>
      </c>
      <c r="F1498" s="16">
        <f t="shared" si="118"/>
        <v>51550</v>
      </c>
      <c r="G1498" s="15" t="s">
        <v>3991</v>
      </c>
      <c r="H1498" s="14">
        <v>0</v>
      </c>
      <c r="I1498" s="16" t="b">
        <f t="shared" si="119"/>
        <v>1</v>
      </c>
      <c r="K1498" s="14">
        <v>29015</v>
      </c>
      <c r="L1498" s="14">
        <v>0</v>
      </c>
      <c r="M1498" s="16"/>
    </row>
    <row r="1499" spans="1:13" x14ac:dyDescent="0.3">
      <c r="A1499" s="26">
        <f t="shared" si="115"/>
        <v>29</v>
      </c>
      <c r="B1499" s="14">
        <v>29017</v>
      </c>
      <c r="C1499" s="14">
        <f t="shared" si="116"/>
        <v>0</v>
      </c>
      <c r="D1499" s="14" t="str">
        <f t="shared" si="117"/>
        <v>Submittal</v>
      </c>
      <c r="F1499" s="16">
        <f t="shared" si="118"/>
        <v>51570</v>
      </c>
      <c r="G1499" s="15" t="s">
        <v>3992</v>
      </c>
      <c r="H1499" s="14">
        <v>0</v>
      </c>
      <c r="I1499" s="16" t="b">
        <f t="shared" si="119"/>
        <v>1</v>
      </c>
      <c r="K1499" s="14">
        <v>29017</v>
      </c>
      <c r="L1499" s="14">
        <v>0</v>
      </c>
      <c r="M1499" s="16"/>
    </row>
    <row r="1500" spans="1:13" x14ac:dyDescent="0.3">
      <c r="A1500" s="26">
        <f t="shared" si="115"/>
        <v>29</v>
      </c>
      <c r="B1500" s="14">
        <v>29019</v>
      </c>
      <c r="C1500" s="14">
        <f t="shared" si="116"/>
        <v>0</v>
      </c>
      <c r="D1500" s="14" t="str">
        <f t="shared" si="117"/>
        <v>Submittal</v>
      </c>
      <c r="F1500" s="16">
        <f t="shared" si="118"/>
        <v>51580</v>
      </c>
      <c r="G1500" s="15" t="s">
        <v>3993</v>
      </c>
      <c r="H1500" s="14">
        <v>0</v>
      </c>
      <c r="I1500" s="16" t="b">
        <f t="shared" si="119"/>
        <v>1</v>
      </c>
      <c r="K1500" s="14">
        <v>29019</v>
      </c>
      <c r="L1500" s="14">
        <v>0</v>
      </c>
      <c r="M1500" s="16"/>
    </row>
    <row r="1501" spans="1:13" x14ac:dyDescent="0.3">
      <c r="A1501" s="26">
        <f t="shared" si="115"/>
        <v>29</v>
      </c>
      <c r="B1501" s="14">
        <v>29021</v>
      </c>
      <c r="C1501" s="14">
        <f t="shared" si="116"/>
        <v>0</v>
      </c>
      <c r="D1501" s="14" t="str">
        <f t="shared" si="117"/>
        <v>Submittal</v>
      </c>
      <c r="F1501" s="16">
        <f t="shared" si="118"/>
        <v>51590</v>
      </c>
      <c r="G1501" s="15" t="s">
        <v>3994</v>
      </c>
      <c r="H1501" s="14">
        <v>0</v>
      </c>
      <c r="I1501" s="16" t="b">
        <f t="shared" si="119"/>
        <v>1</v>
      </c>
      <c r="K1501" s="14">
        <v>29021</v>
      </c>
      <c r="L1501" s="14">
        <v>0</v>
      </c>
      <c r="M1501" s="16"/>
    </row>
    <row r="1502" spans="1:13" x14ac:dyDescent="0.3">
      <c r="A1502" s="26">
        <f t="shared" si="115"/>
        <v>29</v>
      </c>
      <c r="B1502" s="14">
        <v>29023</v>
      </c>
      <c r="C1502" s="14">
        <f t="shared" si="116"/>
        <v>0</v>
      </c>
      <c r="D1502" s="14" t="str">
        <f t="shared" si="117"/>
        <v>Submittal</v>
      </c>
      <c r="F1502" s="16">
        <f t="shared" si="118"/>
        <v>51595</v>
      </c>
      <c r="G1502" s="15" t="s">
        <v>3995</v>
      </c>
      <c r="H1502" s="14">
        <v>0</v>
      </c>
      <c r="I1502" s="16" t="b">
        <f t="shared" si="119"/>
        <v>1</v>
      </c>
      <c r="K1502" s="14">
        <v>29023</v>
      </c>
      <c r="L1502" s="14">
        <v>0</v>
      </c>
      <c r="M1502" s="16"/>
    </row>
    <row r="1503" spans="1:13" x14ac:dyDescent="0.3">
      <c r="A1503" s="26">
        <f t="shared" si="115"/>
        <v>29</v>
      </c>
      <c r="B1503" s="14">
        <v>29025</v>
      </c>
      <c r="C1503" s="14">
        <f t="shared" si="116"/>
        <v>0</v>
      </c>
      <c r="D1503" s="14" t="str">
        <f t="shared" si="117"/>
        <v>Submittal</v>
      </c>
      <c r="F1503" s="16">
        <f t="shared" si="118"/>
        <v>51600</v>
      </c>
      <c r="G1503" s="15" t="s">
        <v>3996</v>
      </c>
      <c r="H1503" s="14">
        <v>1</v>
      </c>
      <c r="I1503" s="16" t="b">
        <f t="shared" si="119"/>
        <v>1</v>
      </c>
      <c r="K1503" s="14">
        <v>29025</v>
      </c>
      <c r="L1503" s="14">
        <v>0</v>
      </c>
      <c r="M1503" s="16"/>
    </row>
    <row r="1504" spans="1:13" x14ac:dyDescent="0.3">
      <c r="A1504" s="26">
        <f t="shared" si="115"/>
        <v>29</v>
      </c>
      <c r="B1504" s="14">
        <v>29027</v>
      </c>
      <c r="C1504" s="14">
        <f t="shared" si="116"/>
        <v>0</v>
      </c>
      <c r="D1504" s="14" t="str">
        <f t="shared" si="117"/>
        <v>Submittal</v>
      </c>
      <c r="F1504" s="16">
        <f t="shared" si="118"/>
        <v>51610</v>
      </c>
      <c r="G1504" s="15" t="s">
        <v>3997</v>
      </c>
      <c r="H1504" s="14">
        <v>1</v>
      </c>
      <c r="I1504" s="16" t="b">
        <f t="shared" si="119"/>
        <v>1</v>
      </c>
      <c r="K1504" s="14">
        <v>29027</v>
      </c>
      <c r="L1504" s="14">
        <v>0</v>
      </c>
      <c r="M1504" s="16"/>
    </row>
    <row r="1505" spans="1:13" x14ac:dyDescent="0.3">
      <c r="A1505" s="26">
        <f t="shared" si="115"/>
        <v>29</v>
      </c>
      <c r="B1505" s="14">
        <v>29029</v>
      </c>
      <c r="C1505" s="14">
        <f t="shared" si="116"/>
        <v>0</v>
      </c>
      <c r="D1505" s="14" t="str">
        <f t="shared" si="117"/>
        <v>Submittal</v>
      </c>
      <c r="F1505" s="16">
        <f t="shared" si="118"/>
        <v>51620</v>
      </c>
      <c r="G1505" s="15" t="s">
        <v>3998</v>
      </c>
      <c r="H1505" s="14">
        <v>0</v>
      </c>
      <c r="I1505" s="16" t="b">
        <f t="shared" si="119"/>
        <v>1</v>
      </c>
      <c r="K1505" s="14">
        <v>29029</v>
      </c>
      <c r="L1505" s="14">
        <v>0</v>
      </c>
      <c r="M1505" s="16"/>
    </row>
    <row r="1506" spans="1:13" x14ac:dyDescent="0.3">
      <c r="A1506" s="26">
        <f t="shared" si="115"/>
        <v>29</v>
      </c>
      <c r="B1506" s="14">
        <v>29031</v>
      </c>
      <c r="C1506" s="14">
        <f t="shared" si="116"/>
        <v>0</v>
      </c>
      <c r="D1506" s="14" t="str">
        <f t="shared" si="117"/>
        <v>Submittal</v>
      </c>
      <c r="F1506" s="16">
        <f t="shared" si="118"/>
        <v>51630</v>
      </c>
      <c r="G1506" s="15" t="s">
        <v>3999</v>
      </c>
      <c r="H1506" s="14">
        <v>0</v>
      </c>
      <c r="I1506" s="16" t="b">
        <f t="shared" si="119"/>
        <v>1</v>
      </c>
      <c r="K1506" s="14">
        <v>29031</v>
      </c>
      <c r="L1506" s="14">
        <v>0</v>
      </c>
      <c r="M1506" s="16"/>
    </row>
    <row r="1507" spans="1:13" x14ac:dyDescent="0.3">
      <c r="A1507" s="26">
        <f t="shared" si="115"/>
        <v>29</v>
      </c>
      <c r="B1507" s="14">
        <v>29033</v>
      </c>
      <c r="C1507" s="14">
        <f t="shared" si="116"/>
        <v>0</v>
      </c>
      <c r="D1507" s="14" t="str">
        <f t="shared" si="117"/>
        <v>Submittal</v>
      </c>
      <c r="F1507" s="16">
        <f t="shared" si="118"/>
        <v>51640</v>
      </c>
      <c r="G1507" s="15" t="s">
        <v>4000</v>
      </c>
      <c r="H1507" s="14">
        <v>0</v>
      </c>
      <c r="I1507" s="16" t="b">
        <f t="shared" si="119"/>
        <v>1</v>
      </c>
      <c r="K1507" s="14">
        <v>29033</v>
      </c>
      <c r="L1507" s="14">
        <v>0</v>
      </c>
      <c r="M1507" s="16"/>
    </row>
    <row r="1508" spans="1:13" x14ac:dyDescent="0.3">
      <c r="A1508" s="26">
        <f t="shared" si="115"/>
        <v>29</v>
      </c>
      <c r="B1508" s="14">
        <v>29035</v>
      </c>
      <c r="C1508" s="14">
        <f t="shared" si="116"/>
        <v>0</v>
      </c>
      <c r="D1508" s="14" t="str">
        <f t="shared" si="117"/>
        <v>Submittal</v>
      </c>
      <c r="F1508" s="16">
        <f t="shared" si="118"/>
        <v>51650</v>
      </c>
      <c r="G1508" s="15" t="s">
        <v>4001</v>
      </c>
      <c r="H1508" s="14">
        <v>0</v>
      </c>
      <c r="I1508" s="16" t="b">
        <f t="shared" si="119"/>
        <v>1</v>
      </c>
      <c r="K1508" s="14">
        <v>29035</v>
      </c>
      <c r="L1508" s="14">
        <v>0</v>
      </c>
      <c r="M1508" s="16"/>
    </row>
    <row r="1509" spans="1:13" x14ac:dyDescent="0.3">
      <c r="A1509" s="26">
        <f t="shared" si="115"/>
        <v>29</v>
      </c>
      <c r="B1509" s="14">
        <v>29037</v>
      </c>
      <c r="C1509" s="14">
        <f t="shared" si="116"/>
        <v>0</v>
      </c>
      <c r="D1509" s="14" t="str">
        <f t="shared" si="117"/>
        <v>Submittal</v>
      </c>
      <c r="F1509" s="16">
        <f t="shared" si="118"/>
        <v>51660</v>
      </c>
      <c r="G1509" s="15" t="s">
        <v>4002</v>
      </c>
      <c r="H1509" s="14">
        <v>0</v>
      </c>
      <c r="I1509" s="16" t="b">
        <f t="shared" si="119"/>
        <v>1</v>
      </c>
      <c r="K1509" s="14">
        <v>29037</v>
      </c>
      <c r="L1509" s="14">
        <v>0</v>
      </c>
      <c r="M1509" s="16"/>
    </row>
    <row r="1510" spans="1:13" x14ac:dyDescent="0.3">
      <c r="A1510" s="26">
        <f t="shared" si="115"/>
        <v>29</v>
      </c>
      <c r="B1510" s="14">
        <v>29039</v>
      </c>
      <c r="C1510" s="14">
        <f t="shared" si="116"/>
        <v>0</v>
      </c>
      <c r="D1510" s="14" t="str">
        <f t="shared" si="117"/>
        <v>Submittal</v>
      </c>
      <c r="F1510" s="16">
        <f t="shared" si="118"/>
        <v>51670</v>
      </c>
      <c r="G1510" s="15" t="s">
        <v>4003</v>
      </c>
      <c r="H1510" s="14">
        <v>0</v>
      </c>
      <c r="I1510" s="16" t="b">
        <f t="shared" si="119"/>
        <v>1</v>
      </c>
      <c r="K1510" s="14">
        <v>29039</v>
      </c>
      <c r="L1510" s="14">
        <v>0</v>
      </c>
      <c r="M1510" s="16"/>
    </row>
    <row r="1511" spans="1:13" x14ac:dyDescent="0.3">
      <c r="A1511" s="26">
        <f t="shared" si="115"/>
        <v>29</v>
      </c>
      <c r="B1511" s="14">
        <v>29041</v>
      </c>
      <c r="C1511" s="14">
        <f t="shared" si="116"/>
        <v>0</v>
      </c>
      <c r="D1511" s="14" t="str">
        <f t="shared" si="117"/>
        <v>Submittal</v>
      </c>
      <c r="F1511" s="16">
        <f t="shared" si="118"/>
        <v>51678</v>
      </c>
      <c r="G1511" s="15" t="s">
        <v>4004</v>
      </c>
      <c r="H1511" s="14">
        <v>0</v>
      </c>
      <c r="I1511" s="16" t="b">
        <f t="shared" si="119"/>
        <v>1</v>
      </c>
      <c r="K1511" s="14">
        <v>29041</v>
      </c>
      <c r="L1511" s="14">
        <v>0</v>
      </c>
      <c r="M1511" s="16"/>
    </row>
    <row r="1512" spans="1:13" x14ac:dyDescent="0.3">
      <c r="A1512" s="26">
        <f t="shared" si="115"/>
        <v>29</v>
      </c>
      <c r="B1512" s="14">
        <v>29043</v>
      </c>
      <c r="C1512" s="14">
        <f t="shared" si="116"/>
        <v>0</v>
      </c>
      <c r="D1512" s="14" t="str">
        <f t="shared" si="117"/>
        <v>Submittal</v>
      </c>
      <c r="F1512" s="16">
        <f t="shared" si="118"/>
        <v>51680</v>
      </c>
      <c r="G1512" s="15" t="s">
        <v>4005</v>
      </c>
      <c r="H1512" s="14">
        <v>0</v>
      </c>
      <c r="I1512" s="16" t="b">
        <f t="shared" si="119"/>
        <v>1</v>
      </c>
      <c r="K1512" s="14">
        <v>29043</v>
      </c>
      <c r="L1512" s="14">
        <v>0</v>
      </c>
      <c r="M1512" s="16"/>
    </row>
    <row r="1513" spans="1:13" x14ac:dyDescent="0.3">
      <c r="A1513" s="26">
        <f t="shared" si="115"/>
        <v>29</v>
      </c>
      <c r="B1513" s="14">
        <v>29045</v>
      </c>
      <c r="C1513" s="14">
        <f t="shared" si="116"/>
        <v>0</v>
      </c>
      <c r="D1513" s="14" t="str">
        <f t="shared" si="117"/>
        <v>Submittal</v>
      </c>
      <c r="F1513" s="16">
        <f t="shared" si="118"/>
        <v>51683</v>
      </c>
      <c r="G1513" s="15" t="s">
        <v>4006</v>
      </c>
      <c r="H1513" s="14">
        <v>1</v>
      </c>
      <c r="I1513" s="16" t="b">
        <f t="shared" si="119"/>
        <v>1</v>
      </c>
      <c r="K1513" s="14">
        <v>29045</v>
      </c>
      <c r="L1513" s="14">
        <v>0</v>
      </c>
      <c r="M1513" s="16"/>
    </row>
    <row r="1514" spans="1:13" x14ac:dyDescent="0.3">
      <c r="A1514" s="26">
        <f t="shared" si="115"/>
        <v>29</v>
      </c>
      <c r="B1514" s="14">
        <v>29047</v>
      </c>
      <c r="C1514" s="14">
        <f t="shared" si="116"/>
        <v>0</v>
      </c>
      <c r="D1514" s="14" t="str">
        <f t="shared" si="117"/>
        <v>Submittal</v>
      </c>
      <c r="F1514" s="16">
        <f t="shared" si="118"/>
        <v>51685</v>
      </c>
      <c r="G1514" s="15" t="s">
        <v>4007</v>
      </c>
      <c r="H1514" s="14">
        <v>1</v>
      </c>
      <c r="I1514" s="16" t="b">
        <f t="shared" si="119"/>
        <v>1</v>
      </c>
      <c r="K1514" s="14">
        <v>29047</v>
      </c>
      <c r="L1514" s="14">
        <v>0</v>
      </c>
      <c r="M1514" s="16"/>
    </row>
    <row r="1515" spans="1:13" x14ac:dyDescent="0.3">
      <c r="A1515" s="26">
        <f t="shared" si="115"/>
        <v>29</v>
      </c>
      <c r="B1515" s="14">
        <v>29049</v>
      </c>
      <c r="C1515" s="14">
        <f t="shared" si="116"/>
        <v>0</v>
      </c>
      <c r="D1515" s="14" t="str">
        <f t="shared" si="117"/>
        <v>Submittal</v>
      </c>
      <c r="F1515" s="16">
        <f t="shared" si="118"/>
        <v>51690</v>
      </c>
      <c r="G1515" s="15" t="s">
        <v>4008</v>
      </c>
      <c r="H1515" s="14">
        <v>0</v>
      </c>
      <c r="I1515" s="16" t="b">
        <f t="shared" si="119"/>
        <v>1</v>
      </c>
      <c r="K1515" s="14">
        <v>29049</v>
      </c>
      <c r="L1515" s="14">
        <v>0</v>
      </c>
      <c r="M1515" s="16"/>
    </row>
    <row r="1516" spans="1:13" x14ac:dyDescent="0.3">
      <c r="A1516" s="26">
        <f t="shared" si="115"/>
        <v>29</v>
      </c>
      <c r="B1516" s="14">
        <v>29051</v>
      </c>
      <c r="C1516" s="14">
        <f t="shared" si="116"/>
        <v>0</v>
      </c>
      <c r="D1516" s="14" t="str">
        <f t="shared" si="117"/>
        <v>Submittal</v>
      </c>
      <c r="F1516" s="16">
        <f t="shared" si="118"/>
        <v>51700</v>
      </c>
      <c r="G1516" s="15" t="s">
        <v>4009</v>
      </c>
      <c r="H1516" s="14">
        <v>0</v>
      </c>
      <c r="I1516" s="16" t="b">
        <f t="shared" si="119"/>
        <v>1</v>
      </c>
      <c r="K1516" s="14">
        <v>29051</v>
      </c>
      <c r="L1516" s="14">
        <v>0</v>
      </c>
      <c r="M1516" s="16"/>
    </row>
    <row r="1517" spans="1:13" x14ac:dyDescent="0.3">
      <c r="A1517" s="26">
        <f t="shared" si="115"/>
        <v>29</v>
      </c>
      <c r="B1517" s="14">
        <v>29053</v>
      </c>
      <c r="C1517" s="14">
        <f t="shared" si="116"/>
        <v>0</v>
      </c>
      <c r="D1517" s="14" t="str">
        <f t="shared" si="117"/>
        <v>Submittal</v>
      </c>
      <c r="F1517" s="16">
        <f t="shared" si="118"/>
        <v>51710</v>
      </c>
      <c r="G1517" s="15" t="s">
        <v>4010</v>
      </c>
      <c r="H1517" s="14">
        <v>0</v>
      </c>
      <c r="I1517" s="16" t="b">
        <f t="shared" si="119"/>
        <v>1</v>
      </c>
      <c r="K1517" s="14">
        <v>29053</v>
      </c>
      <c r="L1517" s="14">
        <v>0</v>
      </c>
      <c r="M1517" s="16"/>
    </row>
    <row r="1518" spans="1:13" x14ac:dyDescent="0.3">
      <c r="A1518" s="26">
        <f t="shared" si="115"/>
        <v>29</v>
      </c>
      <c r="B1518" s="14">
        <v>29055</v>
      </c>
      <c r="C1518" s="14">
        <f t="shared" si="116"/>
        <v>0</v>
      </c>
      <c r="D1518" s="14" t="str">
        <f t="shared" si="117"/>
        <v>Submittal</v>
      </c>
      <c r="F1518" s="16">
        <f t="shared" si="118"/>
        <v>51720</v>
      </c>
      <c r="G1518" s="15" t="s">
        <v>4011</v>
      </c>
      <c r="H1518" s="14">
        <v>0</v>
      </c>
      <c r="I1518" s="16" t="b">
        <f t="shared" si="119"/>
        <v>1</v>
      </c>
      <c r="K1518" s="14">
        <v>29055</v>
      </c>
      <c r="L1518" s="14">
        <v>0</v>
      </c>
      <c r="M1518" s="16"/>
    </row>
    <row r="1519" spans="1:13" x14ac:dyDescent="0.3">
      <c r="A1519" s="26">
        <f t="shared" si="115"/>
        <v>29</v>
      </c>
      <c r="B1519" s="14">
        <v>29057</v>
      </c>
      <c r="C1519" s="14">
        <f t="shared" si="116"/>
        <v>0</v>
      </c>
      <c r="D1519" s="14" t="str">
        <f t="shared" si="117"/>
        <v>Submittal</v>
      </c>
      <c r="F1519" s="16">
        <f t="shared" si="118"/>
        <v>51730</v>
      </c>
      <c r="G1519" s="15" t="s">
        <v>4012</v>
      </c>
      <c r="H1519" s="14">
        <v>0</v>
      </c>
      <c r="I1519" s="16" t="b">
        <f t="shared" si="119"/>
        <v>1</v>
      </c>
      <c r="K1519" s="14">
        <v>29057</v>
      </c>
      <c r="L1519" s="14">
        <v>0</v>
      </c>
      <c r="M1519" s="16"/>
    </row>
    <row r="1520" spans="1:13" x14ac:dyDescent="0.3">
      <c r="A1520" s="26">
        <f t="shared" si="115"/>
        <v>29</v>
      </c>
      <c r="B1520" s="14">
        <v>29059</v>
      </c>
      <c r="C1520" s="14">
        <f t="shared" si="116"/>
        <v>0</v>
      </c>
      <c r="D1520" s="14" t="str">
        <f t="shared" si="117"/>
        <v>Submittal</v>
      </c>
      <c r="F1520" s="16">
        <f t="shared" si="118"/>
        <v>51735</v>
      </c>
      <c r="G1520" s="15" t="s">
        <v>4013</v>
      </c>
      <c r="H1520" s="14">
        <v>0</v>
      </c>
      <c r="I1520" s="16" t="b">
        <f t="shared" si="119"/>
        <v>1</v>
      </c>
      <c r="K1520" s="14">
        <v>29059</v>
      </c>
      <c r="L1520" s="14">
        <v>0</v>
      </c>
      <c r="M1520" s="16"/>
    </row>
    <row r="1521" spans="1:13" x14ac:dyDescent="0.3">
      <c r="A1521" s="26">
        <f t="shared" si="115"/>
        <v>29</v>
      </c>
      <c r="B1521" s="14">
        <v>29061</v>
      </c>
      <c r="C1521" s="14">
        <f t="shared" si="116"/>
        <v>0</v>
      </c>
      <c r="D1521" s="14" t="str">
        <f t="shared" si="117"/>
        <v>Submittal</v>
      </c>
      <c r="F1521" s="16">
        <f t="shared" si="118"/>
        <v>51740</v>
      </c>
      <c r="G1521" s="15" t="s">
        <v>4014</v>
      </c>
      <c r="H1521" s="14">
        <v>0</v>
      </c>
      <c r="I1521" s="16" t="b">
        <f t="shared" si="119"/>
        <v>1</v>
      </c>
      <c r="K1521" s="14">
        <v>29061</v>
      </c>
      <c r="L1521" s="14">
        <v>0</v>
      </c>
      <c r="M1521" s="16"/>
    </row>
    <row r="1522" spans="1:13" x14ac:dyDescent="0.3">
      <c r="A1522" s="26">
        <f t="shared" si="115"/>
        <v>29</v>
      </c>
      <c r="B1522" s="14">
        <v>29063</v>
      </c>
      <c r="C1522" s="14">
        <f t="shared" si="116"/>
        <v>0</v>
      </c>
      <c r="D1522" s="14" t="str">
        <f t="shared" si="117"/>
        <v>Submittal</v>
      </c>
      <c r="F1522" s="16">
        <f t="shared" si="118"/>
        <v>51750</v>
      </c>
      <c r="G1522" s="15" t="s">
        <v>4015</v>
      </c>
      <c r="H1522" s="14">
        <v>0</v>
      </c>
      <c r="I1522" s="16" t="b">
        <f t="shared" si="119"/>
        <v>1</v>
      </c>
      <c r="K1522" s="14">
        <v>29063</v>
      </c>
      <c r="L1522" s="14">
        <v>0</v>
      </c>
      <c r="M1522" s="16"/>
    </row>
    <row r="1523" spans="1:13" x14ac:dyDescent="0.3">
      <c r="A1523" s="26">
        <f t="shared" si="115"/>
        <v>29</v>
      </c>
      <c r="B1523" s="14">
        <v>29065</v>
      </c>
      <c r="C1523" s="14">
        <f t="shared" si="116"/>
        <v>0</v>
      </c>
      <c r="D1523" s="14" t="str">
        <f t="shared" si="117"/>
        <v>Submittal</v>
      </c>
      <c r="F1523" s="16">
        <f t="shared" si="118"/>
        <v>51760</v>
      </c>
      <c r="G1523" s="15" t="s">
        <v>4016</v>
      </c>
      <c r="H1523" s="14">
        <v>0</v>
      </c>
      <c r="I1523" s="16" t="b">
        <f t="shared" si="119"/>
        <v>1</v>
      </c>
      <c r="K1523" s="14">
        <v>29065</v>
      </c>
      <c r="L1523" s="14">
        <v>0</v>
      </c>
      <c r="M1523" s="16"/>
    </row>
    <row r="1524" spans="1:13" x14ac:dyDescent="0.3">
      <c r="A1524" s="26">
        <f t="shared" si="115"/>
        <v>29</v>
      </c>
      <c r="B1524" s="14">
        <v>29067</v>
      </c>
      <c r="C1524" s="14">
        <f t="shared" si="116"/>
        <v>0</v>
      </c>
      <c r="D1524" s="14" t="str">
        <f t="shared" si="117"/>
        <v>Submittal</v>
      </c>
      <c r="F1524" s="16">
        <f t="shared" si="118"/>
        <v>51770</v>
      </c>
      <c r="G1524" s="15" t="s">
        <v>4017</v>
      </c>
      <c r="H1524" s="14">
        <v>0</v>
      </c>
      <c r="I1524" s="16" t="b">
        <f t="shared" si="119"/>
        <v>1</v>
      </c>
      <c r="K1524" s="14">
        <v>29067</v>
      </c>
      <c r="L1524" s="14">
        <v>0</v>
      </c>
      <c r="M1524" s="16"/>
    </row>
    <row r="1525" spans="1:13" x14ac:dyDescent="0.3">
      <c r="A1525" s="26">
        <f t="shared" si="115"/>
        <v>29</v>
      </c>
      <c r="B1525" s="14">
        <v>29069</v>
      </c>
      <c r="C1525" s="14">
        <f t="shared" si="116"/>
        <v>0</v>
      </c>
      <c r="D1525" s="14" t="str">
        <f t="shared" si="117"/>
        <v>Submittal</v>
      </c>
      <c r="F1525" s="16">
        <f t="shared" si="118"/>
        <v>51775</v>
      </c>
      <c r="G1525" s="15" t="s">
        <v>4018</v>
      </c>
      <c r="H1525" s="14">
        <v>0</v>
      </c>
      <c r="I1525" s="16" t="b">
        <f t="shared" si="119"/>
        <v>1</v>
      </c>
      <c r="K1525" s="14">
        <v>29069</v>
      </c>
      <c r="L1525" s="14">
        <v>0</v>
      </c>
      <c r="M1525" s="16"/>
    </row>
    <row r="1526" spans="1:13" x14ac:dyDescent="0.3">
      <c r="A1526" s="26">
        <f t="shared" si="115"/>
        <v>29</v>
      </c>
      <c r="B1526" s="14">
        <v>29071</v>
      </c>
      <c r="C1526" s="14">
        <f t="shared" si="116"/>
        <v>1</v>
      </c>
      <c r="D1526" s="14" t="str">
        <f t="shared" si="117"/>
        <v>Submittal</v>
      </c>
      <c r="F1526" s="16">
        <f t="shared" si="118"/>
        <v>51790</v>
      </c>
      <c r="G1526" s="15" t="s">
        <v>4019</v>
      </c>
      <c r="H1526" s="14">
        <v>0</v>
      </c>
      <c r="I1526" s="16" t="b">
        <f t="shared" si="119"/>
        <v>1</v>
      </c>
      <c r="K1526" s="14">
        <v>29071</v>
      </c>
      <c r="L1526" s="14">
        <v>1</v>
      </c>
      <c r="M1526" s="16"/>
    </row>
    <row r="1527" spans="1:13" x14ac:dyDescent="0.3">
      <c r="A1527" s="26">
        <f t="shared" si="115"/>
        <v>29</v>
      </c>
      <c r="B1527" s="14">
        <v>29073</v>
      </c>
      <c r="C1527" s="14">
        <f t="shared" si="116"/>
        <v>0</v>
      </c>
      <c r="D1527" s="14" t="str">
        <f t="shared" si="117"/>
        <v>Submittal</v>
      </c>
      <c r="F1527" s="16">
        <f t="shared" si="118"/>
        <v>51800</v>
      </c>
      <c r="G1527" s="15" t="s">
        <v>4020</v>
      </c>
      <c r="H1527" s="14">
        <v>0</v>
      </c>
      <c r="I1527" s="16" t="b">
        <f t="shared" si="119"/>
        <v>1</v>
      </c>
      <c r="K1527" s="14">
        <v>29073</v>
      </c>
      <c r="L1527" s="14">
        <v>0</v>
      </c>
      <c r="M1527" s="16"/>
    </row>
    <row r="1528" spans="1:13" x14ac:dyDescent="0.3">
      <c r="A1528" s="26">
        <f t="shared" si="115"/>
        <v>29</v>
      </c>
      <c r="B1528" s="14">
        <v>29075</v>
      </c>
      <c r="C1528" s="14">
        <f t="shared" si="116"/>
        <v>0</v>
      </c>
      <c r="D1528" s="14" t="str">
        <f t="shared" si="117"/>
        <v>Submittal</v>
      </c>
      <c r="F1528" s="16">
        <f t="shared" si="118"/>
        <v>51810</v>
      </c>
      <c r="G1528" s="15" t="s">
        <v>4021</v>
      </c>
      <c r="H1528" s="14">
        <v>0</v>
      </c>
      <c r="I1528" s="16" t="b">
        <f t="shared" si="119"/>
        <v>1</v>
      </c>
      <c r="K1528" s="14">
        <v>29075</v>
      </c>
      <c r="L1528" s="14">
        <v>0</v>
      </c>
      <c r="M1528" s="16"/>
    </row>
    <row r="1529" spans="1:13" x14ac:dyDescent="0.3">
      <c r="A1529" s="26">
        <f t="shared" si="115"/>
        <v>29</v>
      </c>
      <c r="B1529" s="14">
        <v>29077</v>
      </c>
      <c r="C1529" s="14">
        <f t="shared" si="116"/>
        <v>0</v>
      </c>
      <c r="D1529" s="14" t="str">
        <f t="shared" si="117"/>
        <v>Submittal</v>
      </c>
      <c r="F1529" s="16">
        <f t="shared" si="118"/>
        <v>51820</v>
      </c>
      <c r="G1529" s="15" t="s">
        <v>4022</v>
      </c>
      <c r="H1529" s="14">
        <v>0</v>
      </c>
      <c r="I1529" s="16" t="b">
        <f t="shared" si="119"/>
        <v>1</v>
      </c>
      <c r="K1529" s="14">
        <v>29077</v>
      </c>
      <c r="L1529" s="14">
        <v>0</v>
      </c>
      <c r="M1529" s="16"/>
    </row>
    <row r="1530" spans="1:13" x14ac:dyDescent="0.3">
      <c r="A1530" s="26">
        <f t="shared" si="115"/>
        <v>29</v>
      </c>
      <c r="B1530" s="14">
        <v>29079</v>
      </c>
      <c r="C1530" s="14">
        <f t="shared" si="116"/>
        <v>0</v>
      </c>
      <c r="D1530" s="14" t="str">
        <f t="shared" si="117"/>
        <v>Submittal</v>
      </c>
      <c r="F1530" s="16">
        <f t="shared" si="118"/>
        <v>51830</v>
      </c>
      <c r="G1530" s="15" t="s">
        <v>4023</v>
      </c>
      <c r="H1530" s="14">
        <v>0</v>
      </c>
      <c r="I1530" s="16" t="b">
        <f t="shared" si="119"/>
        <v>1</v>
      </c>
      <c r="K1530" s="14">
        <v>29079</v>
      </c>
      <c r="L1530" s="14">
        <v>0</v>
      </c>
      <c r="M1530" s="16"/>
    </row>
    <row r="1531" spans="1:13" x14ac:dyDescent="0.3">
      <c r="A1531" s="26">
        <f t="shared" si="115"/>
        <v>29</v>
      </c>
      <c r="B1531" s="14">
        <v>29081</v>
      </c>
      <c r="C1531" s="14">
        <f t="shared" si="116"/>
        <v>0</v>
      </c>
      <c r="D1531" s="14" t="str">
        <f t="shared" si="117"/>
        <v>Submittal</v>
      </c>
      <c r="F1531" s="16">
        <f t="shared" si="118"/>
        <v>51840</v>
      </c>
      <c r="G1531" s="15" t="s">
        <v>4024</v>
      </c>
      <c r="H1531" s="14">
        <v>0</v>
      </c>
      <c r="I1531" s="16" t="b">
        <f t="shared" si="119"/>
        <v>1</v>
      </c>
      <c r="K1531" s="14">
        <v>29081</v>
      </c>
      <c r="L1531" s="14">
        <v>0</v>
      </c>
      <c r="M1531" s="16"/>
    </row>
    <row r="1532" spans="1:13" x14ac:dyDescent="0.3">
      <c r="A1532" s="26">
        <f t="shared" si="115"/>
        <v>29</v>
      </c>
      <c r="B1532" s="14">
        <v>29083</v>
      </c>
      <c r="C1532" s="14">
        <f t="shared" si="116"/>
        <v>0</v>
      </c>
      <c r="D1532" s="14" t="str">
        <f t="shared" si="117"/>
        <v>Submittal</v>
      </c>
      <c r="F1532" s="16">
        <f t="shared" si="118"/>
        <v>53001</v>
      </c>
      <c r="G1532" s="15" t="s">
        <v>4025</v>
      </c>
      <c r="H1532" s="14">
        <v>0</v>
      </c>
      <c r="I1532" s="16" t="b">
        <f t="shared" si="119"/>
        <v>1</v>
      </c>
      <c r="K1532" s="14">
        <v>29083</v>
      </c>
      <c r="L1532" s="14">
        <v>0</v>
      </c>
      <c r="M1532" s="16"/>
    </row>
    <row r="1533" spans="1:13" x14ac:dyDescent="0.3">
      <c r="A1533" s="26">
        <f t="shared" si="115"/>
        <v>29</v>
      </c>
      <c r="B1533" s="14">
        <v>29085</v>
      </c>
      <c r="C1533" s="14">
        <f t="shared" si="116"/>
        <v>0</v>
      </c>
      <c r="D1533" s="14" t="str">
        <f t="shared" si="117"/>
        <v>Submittal</v>
      </c>
      <c r="F1533" s="16">
        <f t="shared" si="118"/>
        <v>53003</v>
      </c>
      <c r="G1533" s="15" t="s">
        <v>4026</v>
      </c>
      <c r="H1533" s="14">
        <v>0</v>
      </c>
      <c r="I1533" s="16" t="b">
        <f t="shared" si="119"/>
        <v>1</v>
      </c>
      <c r="K1533" s="14">
        <v>29085</v>
      </c>
      <c r="L1533" s="14">
        <v>0</v>
      </c>
      <c r="M1533" s="16"/>
    </row>
    <row r="1534" spans="1:13" x14ac:dyDescent="0.3">
      <c r="A1534" s="26">
        <f t="shared" si="115"/>
        <v>29</v>
      </c>
      <c r="B1534" s="14">
        <v>29087</v>
      </c>
      <c r="C1534" s="14">
        <f t="shared" si="116"/>
        <v>0</v>
      </c>
      <c r="D1534" s="14" t="str">
        <f t="shared" si="117"/>
        <v>Submittal</v>
      </c>
      <c r="F1534" s="16">
        <f t="shared" si="118"/>
        <v>53005</v>
      </c>
      <c r="G1534" s="15" t="s">
        <v>4027</v>
      </c>
      <c r="H1534" s="14">
        <v>0</v>
      </c>
      <c r="I1534" s="16" t="b">
        <f t="shared" si="119"/>
        <v>1</v>
      </c>
      <c r="K1534" s="14">
        <v>29087</v>
      </c>
      <c r="L1534" s="14">
        <v>0</v>
      </c>
      <c r="M1534" s="16"/>
    </row>
    <row r="1535" spans="1:13" x14ac:dyDescent="0.3">
      <c r="A1535" s="26">
        <f t="shared" si="115"/>
        <v>29</v>
      </c>
      <c r="B1535" s="14">
        <v>29089</v>
      </c>
      <c r="C1535" s="14">
        <f t="shared" si="116"/>
        <v>0</v>
      </c>
      <c r="D1535" s="14" t="str">
        <f t="shared" si="117"/>
        <v>Submittal</v>
      </c>
      <c r="F1535" s="16">
        <f t="shared" si="118"/>
        <v>53007</v>
      </c>
      <c r="G1535" s="15" t="s">
        <v>4028</v>
      </c>
      <c r="H1535" s="14">
        <v>0</v>
      </c>
      <c r="I1535" s="16" t="b">
        <f t="shared" si="119"/>
        <v>1</v>
      </c>
      <c r="K1535" s="14">
        <v>29089</v>
      </c>
      <c r="L1535" s="14">
        <v>0</v>
      </c>
      <c r="M1535" s="16"/>
    </row>
    <row r="1536" spans="1:13" x14ac:dyDescent="0.3">
      <c r="A1536" s="26">
        <f t="shared" si="115"/>
        <v>29</v>
      </c>
      <c r="B1536" s="14">
        <v>29091</v>
      </c>
      <c r="C1536" s="14">
        <f t="shared" si="116"/>
        <v>0</v>
      </c>
      <c r="D1536" s="14" t="str">
        <f t="shared" si="117"/>
        <v>Submittal</v>
      </c>
      <c r="F1536" s="16">
        <f t="shared" si="118"/>
        <v>53009</v>
      </c>
      <c r="G1536" s="15" t="s">
        <v>4029</v>
      </c>
      <c r="H1536" s="14">
        <v>0</v>
      </c>
      <c r="I1536" s="16" t="b">
        <f t="shared" si="119"/>
        <v>1</v>
      </c>
      <c r="K1536" s="14">
        <v>29091</v>
      </c>
      <c r="L1536" s="14">
        <v>0</v>
      </c>
      <c r="M1536" s="16"/>
    </row>
    <row r="1537" spans="1:13" x14ac:dyDescent="0.3">
      <c r="A1537" s="26">
        <f t="shared" si="115"/>
        <v>29</v>
      </c>
      <c r="B1537" s="14">
        <v>29093</v>
      </c>
      <c r="C1537" s="14">
        <f t="shared" si="116"/>
        <v>0</v>
      </c>
      <c r="D1537" s="14" t="str">
        <f t="shared" si="117"/>
        <v>Submittal</v>
      </c>
      <c r="F1537" s="16">
        <f t="shared" si="118"/>
        <v>53011</v>
      </c>
      <c r="G1537" s="15" t="s">
        <v>4030</v>
      </c>
      <c r="H1537" s="14">
        <v>1</v>
      </c>
      <c r="I1537" s="16" t="b">
        <f t="shared" si="119"/>
        <v>1</v>
      </c>
      <c r="K1537" s="14">
        <v>29093</v>
      </c>
      <c r="L1537" s="14">
        <v>0</v>
      </c>
      <c r="M1537" s="16"/>
    </row>
    <row r="1538" spans="1:13" x14ac:dyDescent="0.3">
      <c r="A1538" s="26">
        <f t="shared" si="115"/>
        <v>29</v>
      </c>
      <c r="B1538" s="14">
        <v>29095</v>
      </c>
      <c r="C1538" s="14">
        <f t="shared" si="116"/>
        <v>0</v>
      </c>
      <c r="D1538" s="14" t="str">
        <f t="shared" si="117"/>
        <v>Submittal</v>
      </c>
      <c r="F1538" s="16">
        <f t="shared" si="118"/>
        <v>53013</v>
      </c>
      <c r="G1538" s="15" t="s">
        <v>4031</v>
      </c>
      <c r="H1538" s="14">
        <v>0</v>
      </c>
      <c r="I1538" s="16" t="b">
        <f t="shared" si="119"/>
        <v>1</v>
      </c>
      <c r="K1538" s="14">
        <v>29095</v>
      </c>
      <c r="L1538" s="14">
        <v>0</v>
      </c>
      <c r="M1538" s="16"/>
    </row>
    <row r="1539" spans="1:13" x14ac:dyDescent="0.3">
      <c r="A1539" s="26">
        <f t="shared" si="115"/>
        <v>29</v>
      </c>
      <c r="B1539" s="14">
        <v>29097</v>
      </c>
      <c r="C1539" s="14">
        <f t="shared" si="116"/>
        <v>0</v>
      </c>
      <c r="D1539" s="14" t="str">
        <f t="shared" si="117"/>
        <v>Submittal</v>
      </c>
      <c r="F1539" s="16">
        <f t="shared" si="118"/>
        <v>53015</v>
      </c>
      <c r="G1539" s="15" t="s">
        <v>4032</v>
      </c>
      <c r="H1539" s="14">
        <v>0</v>
      </c>
      <c r="I1539" s="16" t="b">
        <f t="shared" si="119"/>
        <v>1</v>
      </c>
      <c r="K1539" s="14">
        <v>29097</v>
      </c>
      <c r="L1539" s="14">
        <v>0</v>
      </c>
      <c r="M1539" s="16"/>
    </row>
    <row r="1540" spans="1:13" x14ac:dyDescent="0.3">
      <c r="A1540" s="26">
        <f t="shared" si="115"/>
        <v>29</v>
      </c>
      <c r="B1540" s="14">
        <v>29099</v>
      </c>
      <c r="C1540" s="14">
        <f t="shared" si="116"/>
        <v>1</v>
      </c>
      <c r="D1540" s="14" t="str">
        <f t="shared" si="117"/>
        <v>Submittal</v>
      </c>
      <c r="F1540" s="16">
        <f t="shared" si="118"/>
        <v>53017</v>
      </c>
      <c r="G1540" s="15" t="s">
        <v>4033</v>
      </c>
      <c r="H1540" s="14">
        <v>0</v>
      </c>
      <c r="I1540" s="16" t="b">
        <f t="shared" si="119"/>
        <v>1</v>
      </c>
      <c r="K1540" s="14">
        <v>29099</v>
      </c>
      <c r="L1540" s="14">
        <v>1</v>
      </c>
      <c r="M1540" s="16"/>
    </row>
    <row r="1541" spans="1:13" x14ac:dyDescent="0.3">
      <c r="A1541" s="26">
        <f t="shared" si="115"/>
        <v>29</v>
      </c>
      <c r="B1541" s="14">
        <v>29101</v>
      </c>
      <c r="C1541" s="14">
        <f t="shared" si="116"/>
        <v>0</v>
      </c>
      <c r="D1541" s="14" t="str">
        <f t="shared" si="117"/>
        <v>Submittal</v>
      </c>
      <c r="F1541" s="16">
        <f t="shared" si="118"/>
        <v>53019</v>
      </c>
      <c r="G1541" s="15" t="s">
        <v>4034</v>
      </c>
      <c r="H1541" s="14">
        <v>0</v>
      </c>
      <c r="I1541" s="16" t="b">
        <f t="shared" si="119"/>
        <v>1</v>
      </c>
      <c r="K1541" s="14">
        <v>29101</v>
      </c>
      <c r="L1541" s="14">
        <v>0</v>
      </c>
      <c r="M1541" s="16"/>
    </row>
    <row r="1542" spans="1:13" x14ac:dyDescent="0.3">
      <c r="A1542" s="26">
        <f t="shared" ref="A1542:A1605" si="120">TRUNC(B1542/1000,0)</f>
        <v>29</v>
      </c>
      <c r="B1542" s="14">
        <v>29103</v>
      </c>
      <c r="C1542" s="14">
        <f t="shared" ref="C1542:C1605" si="121">IF(ISNA(VLOOKUP(B1542,$F$4:$H$1697,3,FALSE)),VLOOKUP(B1542,$K$4:$L$3233,2,FALSE),VLOOKUP(B1542,$F$4:$H$1697,3,FALSE))</f>
        <v>0</v>
      </c>
      <c r="D1542" s="14" t="str">
        <f t="shared" ref="D1542:D1605" si="122">IF(ISNA(VLOOKUP(B1542,$F$4:$H$1697,3,FALSE)),"MOVES","Submittal")</f>
        <v>Submittal</v>
      </c>
      <c r="F1542" s="16">
        <f t="shared" ref="F1542:F1605" si="123">MID(G1542,2,5)*1</f>
        <v>53021</v>
      </c>
      <c r="G1542" s="15" t="s">
        <v>4035</v>
      </c>
      <c r="H1542" s="14">
        <v>0</v>
      </c>
      <c r="I1542" s="16" t="b">
        <f t="shared" ref="I1542:I1605" si="124">VLOOKUP(F1542,$K$4:$L$3233,2,FALSE)=H1542</f>
        <v>1</v>
      </c>
      <c r="K1542" s="14">
        <v>29103</v>
      </c>
      <c r="L1542" s="14">
        <v>0</v>
      </c>
      <c r="M1542" s="16"/>
    </row>
    <row r="1543" spans="1:13" x14ac:dyDescent="0.3">
      <c r="A1543" s="26">
        <f t="shared" si="120"/>
        <v>29</v>
      </c>
      <c r="B1543" s="14">
        <v>29105</v>
      </c>
      <c r="C1543" s="14">
        <f t="shared" si="121"/>
        <v>0</v>
      </c>
      <c r="D1543" s="14" t="str">
        <f t="shared" si="122"/>
        <v>Submittal</v>
      </c>
      <c r="F1543" s="16">
        <f t="shared" si="123"/>
        <v>53023</v>
      </c>
      <c r="G1543" s="15" t="s">
        <v>4036</v>
      </c>
      <c r="H1543" s="14">
        <v>0</v>
      </c>
      <c r="I1543" s="16" t="b">
        <f t="shared" si="124"/>
        <v>1</v>
      </c>
      <c r="K1543" s="14">
        <v>29105</v>
      </c>
      <c r="L1543" s="14">
        <v>0</v>
      </c>
      <c r="M1543" s="16"/>
    </row>
    <row r="1544" spans="1:13" x14ac:dyDescent="0.3">
      <c r="A1544" s="26">
        <f t="shared" si="120"/>
        <v>29</v>
      </c>
      <c r="B1544" s="14">
        <v>29107</v>
      </c>
      <c r="C1544" s="14">
        <f t="shared" si="121"/>
        <v>0</v>
      </c>
      <c r="D1544" s="14" t="str">
        <f t="shared" si="122"/>
        <v>Submittal</v>
      </c>
      <c r="F1544" s="16">
        <f t="shared" si="123"/>
        <v>53025</v>
      </c>
      <c r="G1544" s="15" t="s">
        <v>4037</v>
      </c>
      <c r="H1544" s="14">
        <v>0</v>
      </c>
      <c r="I1544" s="16" t="b">
        <f t="shared" si="124"/>
        <v>1</v>
      </c>
      <c r="K1544" s="14">
        <v>29107</v>
      </c>
      <c r="L1544" s="14">
        <v>0</v>
      </c>
      <c r="M1544" s="16"/>
    </row>
    <row r="1545" spans="1:13" x14ac:dyDescent="0.3">
      <c r="A1545" s="26">
        <f t="shared" si="120"/>
        <v>29</v>
      </c>
      <c r="B1545" s="14">
        <v>29109</v>
      </c>
      <c r="C1545" s="14">
        <f t="shared" si="121"/>
        <v>0</v>
      </c>
      <c r="D1545" s="14" t="str">
        <f t="shared" si="122"/>
        <v>Submittal</v>
      </c>
      <c r="F1545" s="16">
        <f t="shared" si="123"/>
        <v>53027</v>
      </c>
      <c r="G1545" s="15" t="s">
        <v>4038</v>
      </c>
      <c r="H1545" s="14">
        <v>0</v>
      </c>
      <c r="I1545" s="16" t="b">
        <f t="shared" si="124"/>
        <v>1</v>
      </c>
      <c r="K1545" s="14">
        <v>29109</v>
      </c>
      <c r="L1545" s="14">
        <v>0</v>
      </c>
      <c r="M1545" s="16"/>
    </row>
    <row r="1546" spans="1:13" x14ac:dyDescent="0.3">
      <c r="A1546" s="26">
        <f t="shared" si="120"/>
        <v>29</v>
      </c>
      <c r="B1546" s="14">
        <v>29111</v>
      </c>
      <c r="C1546" s="14">
        <f t="shared" si="121"/>
        <v>0</v>
      </c>
      <c r="D1546" s="14" t="str">
        <f t="shared" si="122"/>
        <v>Submittal</v>
      </c>
      <c r="F1546" s="16">
        <f t="shared" si="123"/>
        <v>53029</v>
      </c>
      <c r="G1546" s="15" t="s">
        <v>4039</v>
      </c>
      <c r="H1546" s="14">
        <v>0</v>
      </c>
      <c r="I1546" s="16" t="b">
        <f t="shared" si="124"/>
        <v>1</v>
      </c>
      <c r="K1546" s="14">
        <v>29111</v>
      </c>
      <c r="L1546" s="14">
        <v>0</v>
      </c>
      <c r="M1546" s="16"/>
    </row>
    <row r="1547" spans="1:13" x14ac:dyDescent="0.3">
      <c r="A1547" s="26">
        <f t="shared" si="120"/>
        <v>29</v>
      </c>
      <c r="B1547" s="14">
        <v>29113</v>
      </c>
      <c r="C1547" s="14">
        <f t="shared" si="121"/>
        <v>0</v>
      </c>
      <c r="D1547" s="14" t="str">
        <f t="shared" si="122"/>
        <v>Submittal</v>
      </c>
      <c r="F1547" s="16">
        <f t="shared" si="123"/>
        <v>53031</v>
      </c>
      <c r="G1547" s="15" t="s">
        <v>4040</v>
      </c>
      <c r="H1547" s="14">
        <v>0</v>
      </c>
      <c r="I1547" s="16" t="b">
        <f t="shared" si="124"/>
        <v>1</v>
      </c>
      <c r="K1547" s="14">
        <v>29113</v>
      </c>
      <c r="L1547" s="14">
        <v>0</v>
      </c>
      <c r="M1547" s="16"/>
    </row>
    <row r="1548" spans="1:13" x14ac:dyDescent="0.3">
      <c r="A1548" s="26">
        <f t="shared" si="120"/>
        <v>29</v>
      </c>
      <c r="B1548" s="14">
        <v>29115</v>
      </c>
      <c r="C1548" s="14">
        <f t="shared" si="121"/>
        <v>0</v>
      </c>
      <c r="D1548" s="14" t="str">
        <f t="shared" si="122"/>
        <v>Submittal</v>
      </c>
      <c r="F1548" s="16">
        <f t="shared" si="123"/>
        <v>53033</v>
      </c>
      <c r="G1548" s="15" t="s">
        <v>4041</v>
      </c>
      <c r="H1548" s="14">
        <v>1</v>
      </c>
      <c r="I1548" s="16" t="b">
        <f t="shared" si="124"/>
        <v>1</v>
      </c>
      <c r="K1548" s="14">
        <v>29115</v>
      </c>
      <c r="L1548" s="14">
        <v>0</v>
      </c>
      <c r="M1548" s="16"/>
    </row>
    <row r="1549" spans="1:13" x14ac:dyDescent="0.3">
      <c r="A1549" s="26">
        <f t="shared" si="120"/>
        <v>29</v>
      </c>
      <c r="B1549" s="14">
        <v>29117</v>
      </c>
      <c r="C1549" s="14">
        <f t="shared" si="121"/>
        <v>0</v>
      </c>
      <c r="D1549" s="14" t="str">
        <f t="shared" si="122"/>
        <v>Submittal</v>
      </c>
      <c r="F1549" s="16">
        <f t="shared" si="123"/>
        <v>53035</v>
      </c>
      <c r="G1549" s="15" t="s">
        <v>4042</v>
      </c>
      <c r="H1549" s="14">
        <v>0</v>
      </c>
      <c r="I1549" s="16" t="b">
        <f t="shared" si="124"/>
        <v>1</v>
      </c>
      <c r="K1549" s="14">
        <v>29117</v>
      </c>
      <c r="L1549" s="14">
        <v>0</v>
      </c>
      <c r="M1549" s="16"/>
    </row>
    <row r="1550" spans="1:13" x14ac:dyDescent="0.3">
      <c r="A1550" s="26">
        <f t="shared" si="120"/>
        <v>29</v>
      </c>
      <c r="B1550" s="14">
        <v>29119</v>
      </c>
      <c r="C1550" s="14">
        <f t="shared" si="121"/>
        <v>0</v>
      </c>
      <c r="D1550" s="14" t="str">
        <f t="shared" si="122"/>
        <v>Submittal</v>
      </c>
      <c r="F1550" s="16">
        <f t="shared" si="123"/>
        <v>53037</v>
      </c>
      <c r="G1550" s="15" t="s">
        <v>4043</v>
      </c>
      <c r="H1550" s="14">
        <v>0</v>
      </c>
      <c r="I1550" s="16" t="b">
        <f t="shared" si="124"/>
        <v>1</v>
      </c>
      <c r="K1550" s="14">
        <v>29119</v>
      </c>
      <c r="L1550" s="14">
        <v>0</v>
      </c>
      <c r="M1550" s="16"/>
    </row>
    <row r="1551" spans="1:13" x14ac:dyDescent="0.3">
      <c r="A1551" s="26">
        <f t="shared" si="120"/>
        <v>29</v>
      </c>
      <c r="B1551" s="14">
        <v>29121</v>
      </c>
      <c r="C1551" s="14">
        <f t="shared" si="121"/>
        <v>0</v>
      </c>
      <c r="D1551" s="14" t="str">
        <f t="shared" si="122"/>
        <v>Submittal</v>
      </c>
      <c r="F1551" s="16">
        <f t="shared" si="123"/>
        <v>53039</v>
      </c>
      <c r="G1551" s="15" t="s">
        <v>4044</v>
      </c>
      <c r="H1551" s="14">
        <v>0</v>
      </c>
      <c r="I1551" s="16" t="b">
        <f t="shared" si="124"/>
        <v>1</v>
      </c>
      <c r="K1551" s="14">
        <v>29121</v>
      </c>
      <c r="L1551" s="14">
        <v>0</v>
      </c>
      <c r="M1551" s="16"/>
    </row>
    <row r="1552" spans="1:13" x14ac:dyDescent="0.3">
      <c r="A1552" s="26">
        <f t="shared" si="120"/>
        <v>29</v>
      </c>
      <c r="B1552" s="14">
        <v>29123</v>
      </c>
      <c r="C1552" s="14">
        <f t="shared" si="121"/>
        <v>0</v>
      </c>
      <c r="D1552" s="14" t="str">
        <f t="shared" si="122"/>
        <v>Submittal</v>
      </c>
      <c r="F1552" s="16">
        <f t="shared" si="123"/>
        <v>53041</v>
      </c>
      <c r="G1552" s="15" t="s">
        <v>4045</v>
      </c>
      <c r="H1552" s="14">
        <v>0</v>
      </c>
      <c r="I1552" s="16" t="b">
        <f t="shared" si="124"/>
        <v>1</v>
      </c>
      <c r="K1552" s="14">
        <v>29123</v>
      </c>
      <c r="L1552" s="14">
        <v>0</v>
      </c>
      <c r="M1552" s="16"/>
    </row>
    <row r="1553" spans="1:13" x14ac:dyDescent="0.3">
      <c r="A1553" s="26">
        <f t="shared" si="120"/>
        <v>29</v>
      </c>
      <c r="B1553" s="14">
        <v>29125</v>
      </c>
      <c r="C1553" s="14">
        <f t="shared" si="121"/>
        <v>0</v>
      </c>
      <c r="D1553" s="14" t="str">
        <f t="shared" si="122"/>
        <v>Submittal</v>
      </c>
      <c r="F1553" s="16">
        <f t="shared" si="123"/>
        <v>53043</v>
      </c>
      <c r="G1553" s="15" t="s">
        <v>4046</v>
      </c>
      <c r="H1553" s="14">
        <v>0</v>
      </c>
      <c r="I1553" s="16" t="b">
        <f t="shared" si="124"/>
        <v>1</v>
      </c>
      <c r="K1553" s="14">
        <v>29125</v>
      </c>
      <c r="L1553" s="14">
        <v>0</v>
      </c>
      <c r="M1553" s="16"/>
    </row>
    <row r="1554" spans="1:13" x14ac:dyDescent="0.3">
      <c r="A1554" s="26">
        <f t="shared" si="120"/>
        <v>29</v>
      </c>
      <c r="B1554" s="14">
        <v>29127</v>
      </c>
      <c r="C1554" s="14">
        <f t="shared" si="121"/>
        <v>0</v>
      </c>
      <c r="D1554" s="14" t="str">
        <f t="shared" si="122"/>
        <v>Submittal</v>
      </c>
      <c r="F1554" s="16">
        <f t="shared" si="123"/>
        <v>53045</v>
      </c>
      <c r="G1554" s="15" t="s">
        <v>4047</v>
      </c>
      <c r="H1554" s="14">
        <v>0</v>
      </c>
      <c r="I1554" s="16" t="b">
        <f t="shared" si="124"/>
        <v>1</v>
      </c>
      <c r="K1554" s="14">
        <v>29127</v>
      </c>
      <c r="L1554" s="14">
        <v>0</v>
      </c>
      <c r="M1554" s="16"/>
    </row>
    <row r="1555" spans="1:13" x14ac:dyDescent="0.3">
      <c r="A1555" s="26">
        <f t="shared" si="120"/>
        <v>29</v>
      </c>
      <c r="B1555" s="14">
        <v>29129</v>
      </c>
      <c r="C1555" s="14">
        <f t="shared" si="121"/>
        <v>0</v>
      </c>
      <c r="D1555" s="14" t="str">
        <f t="shared" si="122"/>
        <v>Submittal</v>
      </c>
      <c r="F1555" s="16">
        <f t="shared" si="123"/>
        <v>53047</v>
      </c>
      <c r="G1555" s="15" t="s">
        <v>4048</v>
      </c>
      <c r="H1555" s="14">
        <v>0</v>
      </c>
      <c r="I1555" s="16" t="b">
        <f t="shared" si="124"/>
        <v>1</v>
      </c>
      <c r="K1555" s="14">
        <v>29129</v>
      </c>
      <c r="L1555" s="14">
        <v>0</v>
      </c>
      <c r="M1555" s="16"/>
    </row>
    <row r="1556" spans="1:13" x14ac:dyDescent="0.3">
      <c r="A1556" s="26">
        <f t="shared" si="120"/>
        <v>29</v>
      </c>
      <c r="B1556" s="14">
        <v>29131</v>
      </c>
      <c r="C1556" s="14">
        <f t="shared" si="121"/>
        <v>0</v>
      </c>
      <c r="D1556" s="14" t="str">
        <f t="shared" si="122"/>
        <v>Submittal</v>
      </c>
      <c r="F1556" s="16">
        <f t="shared" si="123"/>
        <v>53049</v>
      </c>
      <c r="G1556" s="15" t="s">
        <v>4049</v>
      </c>
      <c r="H1556" s="14">
        <v>0</v>
      </c>
      <c r="I1556" s="16" t="b">
        <f t="shared" si="124"/>
        <v>1</v>
      </c>
      <c r="K1556" s="14">
        <v>29131</v>
      </c>
      <c r="L1556" s="14">
        <v>0</v>
      </c>
      <c r="M1556" s="16"/>
    </row>
    <row r="1557" spans="1:13" x14ac:dyDescent="0.3">
      <c r="A1557" s="26">
        <f t="shared" si="120"/>
        <v>29</v>
      </c>
      <c r="B1557" s="14">
        <v>29133</v>
      </c>
      <c r="C1557" s="14">
        <f t="shared" si="121"/>
        <v>0</v>
      </c>
      <c r="D1557" s="14" t="str">
        <f t="shared" si="122"/>
        <v>Submittal</v>
      </c>
      <c r="F1557" s="16">
        <f t="shared" si="123"/>
        <v>53051</v>
      </c>
      <c r="G1557" s="15" t="s">
        <v>4050</v>
      </c>
      <c r="H1557" s="14">
        <v>0</v>
      </c>
      <c r="I1557" s="16" t="b">
        <f t="shared" si="124"/>
        <v>1</v>
      </c>
      <c r="K1557" s="14">
        <v>29133</v>
      </c>
      <c r="L1557" s="14">
        <v>0</v>
      </c>
      <c r="M1557" s="16"/>
    </row>
    <row r="1558" spans="1:13" x14ac:dyDescent="0.3">
      <c r="A1558" s="26">
        <f t="shared" si="120"/>
        <v>29</v>
      </c>
      <c r="B1558" s="14">
        <v>29135</v>
      </c>
      <c r="C1558" s="14">
        <f t="shared" si="121"/>
        <v>0</v>
      </c>
      <c r="D1558" s="14" t="str">
        <f t="shared" si="122"/>
        <v>Submittal</v>
      </c>
      <c r="F1558" s="16">
        <f t="shared" si="123"/>
        <v>53053</v>
      </c>
      <c r="G1558" s="15" t="s">
        <v>4051</v>
      </c>
      <c r="H1558" s="14">
        <v>1</v>
      </c>
      <c r="I1558" s="16" t="b">
        <f t="shared" si="124"/>
        <v>1</v>
      </c>
      <c r="K1558" s="14">
        <v>29135</v>
      </c>
      <c r="L1558" s="14">
        <v>0</v>
      </c>
      <c r="M1558" s="16"/>
    </row>
    <row r="1559" spans="1:13" x14ac:dyDescent="0.3">
      <c r="A1559" s="26">
        <f t="shared" si="120"/>
        <v>29</v>
      </c>
      <c r="B1559" s="14">
        <v>29137</v>
      </c>
      <c r="C1559" s="14">
        <f t="shared" si="121"/>
        <v>0</v>
      </c>
      <c r="D1559" s="14" t="str">
        <f t="shared" si="122"/>
        <v>Submittal</v>
      </c>
      <c r="F1559" s="16">
        <f t="shared" si="123"/>
        <v>53055</v>
      </c>
      <c r="G1559" s="15" t="s">
        <v>4052</v>
      </c>
      <c r="H1559" s="14">
        <v>0</v>
      </c>
      <c r="I1559" s="16" t="b">
        <f t="shared" si="124"/>
        <v>1</v>
      </c>
      <c r="K1559" s="14">
        <v>29137</v>
      </c>
      <c r="L1559" s="14">
        <v>0</v>
      </c>
      <c r="M1559" s="16"/>
    </row>
    <row r="1560" spans="1:13" x14ac:dyDescent="0.3">
      <c r="A1560" s="26">
        <f t="shared" si="120"/>
        <v>29</v>
      </c>
      <c r="B1560" s="14">
        <v>29139</v>
      </c>
      <c r="C1560" s="14">
        <f t="shared" si="121"/>
        <v>0</v>
      </c>
      <c r="D1560" s="14" t="str">
        <f t="shared" si="122"/>
        <v>Submittal</v>
      </c>
      <c r="F1560" s="16">
        <f t="shared" si="123"/>
        <v>53057</v>
      </c>
      <c r="G1560" s="15" t="s">
        <v>4053</v>
      </c>
      <c r="H1560" s="14">
        <v>0</v>
      </c>
      <c r="I1560" s="16" t="b">
        <f t="shared" si="124"/>
        <v>1</v>
      </c>
      <c r="K1560" s="14">
        <v>29139</v>
      </c>
      <c r="L1560" s="14">
        <v>0</v>
      </c>
      <c r="M1560" s="16"/>
    </row>
    <row r="1561" spans="1:13" x14ac:dyDescent="0.3">
      <c r="A1561" s="26">
        <f t="shared" si="120"/>
        <v>29</v>
      </c>
      <c r="B1561" s="14">
        <v>29141</v>
      </c>
      <c r="C1561" s="14">
        <f t="shared" si="121"/>
        <v>0</v>
      </c>
      <c r="D1561" s="14" t="str">
        <f t="shared" si="122"/>
        <v>Submittal</v>
      </c>
      <c r="F1561" s="16">
        <f t="shared" si="123"/>
        <v>53059</v>
      </c>
      <c r="G1561" s="15" t="s">
        <v>4054</v>
      </c>
      <c r="H1561" s="14">
        <v>0</v>
      </c>
      <c r="I1561" s="16" t="b">
        <f t="shared" si="124"/>
        <v>1</v>
      </c>
      <c r="K1561" s="14">
        <v>29141</v>
      </c>
      <c r="L1561" s="14">
        <v>0</v>
      </c>
      <c r="M1561" s="16"/>
    </row>
    <row r="1562" spans="1:13" x14ac:dyDescent="0.3">
      <c r="A1562" s="26">
        <f t="shared" si="120"/>
        <v>29</v>
      </c>
      <c r="B1562" s="14">
        <v>29143</v>
      </c>
      <c r="C1562" s="14">
        <f t="shared" si="121"/>
        <v>0</v>
      </c>
      <c r="D1562" s="14" t="str">
        <f t="shared" si="122"/>
        <v>Submittal</v>
      </c>
      <c r="F1562" s="16">
        <f t="shared" si="123"/>
        <v>53061</v>
      </c>
      <c r="G1562" s="15" t="s">
        <v>4055</v>
      </c>
      <c r="H1562" s="14">
        <v>1</v>
      </c>
      <c r="I1562" s="16" t="b">
        <f t="shared" si="124"/>
        <v>1</v>
      </c>
      <c r="K1562" s="14">
        <v>29143</v>
      </c>
      <c r="L1562" s="14">
        <v>0</v>
      </c>
      <c r="M1562" s="16"/>
    </row>
    <row r="1563" spans="1:13" x14ac:dyDescent="0.3">
      <c r="A1563" s="26">
        <f t="shared" si="120"/>
        <v>29</v>
      </c>
      <c r="B1563" s="14">
        <v>29145</v>
      </c>
      <c r="C1563" s="14">
        <f t="shared" si="121"/>
        <v>0</v>
      </c>
      <c r="D1563" s="14" t="str">
        <f t="shared" si="122"/>
        <v>Submittal</v>
      </c>
      <c r="F1563" s="16">
        <f t="shared" si="123"/>
        <v>53063</v>
      </c>
      <c r="G1563" s="15" t="s">
        <v>4056</v>
      </c>
      <c r="H1563" s="14">
        <v>1</v>
      </c>
      <c r="I1563" s="16" t="b">
        <f t="shared" si="124"/>
        <v>1</v>
      </c>
      <c r="K1563" s="14">
        <v>29145</v>
      </c>
      <c r="L1563" s="14">
        <v>0</v>
      </c>
      <c r="M1563" s="16"/>
    </row>
    <row r="1564" spans="1:13" x14ac:dyDescent="0.3">
      <c r="A1564" s="26">
        <f t="shared" si="120"/>
        <v>29</v>
      </c>
      <c r="B1564" s="14">
        <v>29147</v>
      </c>
      <c r="C1564" s="14">
        <f t="shared" si="121"/>
        <v>0</v>
      </c>
      <c r="D1564" s="14" t="str">
        <f t="shared" si="122"/>
        <v>Submittal</v>
      </c>
      <c r="F1564" s="16">
        <f t="shared" si="123"/>
        <v>53065</v>
      </c>
      <c r="G1564" s="15" t="s">
        <v>4057</v>
      </c>
      <c r="H1564" s="14">
        <v>0</v>
      </c>
      <c r="I1564" s="16" t="b">
        <f t="shared" si="124"/>
        <v>1</v>
      </c>
      <c r="K1564" s="14">
        <v>29147</v>
      </c>
      <c r="L1564" s="14">
        <v>0</v>
      </c>
      <c r="M1564" s="16"/>
    </row>
    <row r="1565" spans="1:13" x14ac:dyDescent="0.3">
      <c r="A1565" s="26">
        <f t="shared" si="120"/>
        <v>29</v>
      </c>
      <c r="B1565" s="14">
        <v>29149</v>
      </c>
      <c r="C1565" s="14">
        <f t="shared" si="121"/>
        <v>0</v>
      </c>
      <c r="D1565" s="14" t="str">
        <f t="shared" si="122"/>
        <v>Submittal</v>
      </c>
      <c r="F1565" s="16">
        <f t="shared" si="123"/>
        <v>53067</v>
      </c>
      <c r="G1565" s="15" t="s">
        <v>4058</v>
      </c>
      <c r="H1565" s="14">
        <v>0</v>
      </c>
      <c r="I1565" s="16" t="b">
        <f t="shared" si="124"/>
        <v>1</v>
      </c>
      <c r="K1565" s="14">
        <v>29149</v>
      </c>
      <c r="L1565" s="14">
        <v>0</v>
      </c>
      <c r="M1565" s="16"/>
    </row>
    <row r="1566" spans="1:13" x14ac:dyDescent="0.3">
      <c r="A1566" s="26">
        <f t="shared" si="120"/>
        <v>29</v>
      </c>
      <c r="B1566" s="14">
        <v>29151</v>
      </c>
      <c r="C1566" s="14">
        <f t="shared" si="121"/>
        <v>0</v>
      </c>
      <c r="D1566" s="14" t="str">
        <f t="shared" si="122"/>
        <v>Submittal</v>
      </c>
      <c r="F1566" s="16">
        <f t="shared" si="123"/>
        <v>53069</v>
      </c>
      <c r="G1566" s="15" t="s">
        <v>4059</v>
      </c>
      <c r="H1566" s="14">
        <v>0</v>
      </c>
      <c r="I1566" s="16" t="b">
        <f t="shared" si="124"/>
        <v>1</v>
      </c>
      <c r="K1566" s="14">
        <v>29151</v>
      </c>
      <c r="L1566" s="14">
        <v>0</v>
      </c>
      <c r="M1566" s="16"/>
    </row>
    <row r="1567" spans="1:13" x14ac:dyDescent="0.3">
      <c r="A1567" s="26">
        <f t="shared" si="120"/>
        <v>29</v>
      </c>
      <c r="B1567" s="14">
        <v>29153</v>
      </c>
      <c r="C1567" s="14">
        <f t="shared" si="121"/>
        <v>0</v>
      </c>
      <c r="D1567" s="14" t="str">
        <f t="shared" si="122"/>
        <v>Submittal</v>
      </c>
      <c r="F1567" s="16">
        <f t="shared" si="123"/>
        <v>53071</v>
      </c>
      <c r="G1567" s="15" t="s">
        <v>4060</v>
      </c>
      <c r="H1567" s="14">
        <v>0</v>
      </c>
      <c r="I1567" s="16" t="b">
        <f t="shared" si="124"/>
        <v>1</v>
      </c>
      <c r="K1567" s="14">
        <v>29153</v>
      </c>
      <c r="L1567" s="14">
        <v>0</v>
      </c>
      <c r="M1567" s="16"/>
    </row>
    <row r="1568" spans="1:13" x14ac:dyDescent="0.3">
      <c r="A1568" s="26">
        <f t="shared" si="120"/>
        <v>29</v>
      </c>
      <c r="B1568" s="14">
        <v>29155</v>
      </c>
      <c r="C1568" s="14">
        <f t="shared" si="121"/>
        <v>0</v>
      </c>
      <c r="D1568" s="14" t="str">
        <f t="shared" si="122"/>
        <v>Submittal</v>
      </c>
      <c r="F1568" s="16">
        <f t="shared" si="123"/>
        <v>53073</v>
      </c>
      <c r="G1568" s="15" t="s">
        <v>4061</v>
      </c>
      <c r="H1568" s="14">
        <v>0</v>
      </c>
      <c r="I1568" s="16" t="b">
        <f t="shared" si="124"/>
        <v>1</v>
      </c>
      <c r="K1568" s="14">
        <v>29155</v>
      </c>
      <c r="L1568" s="14">
        <v>0</v>
      </c>
      <c r="M1568" s="16"/>
    </row>
    <row r="1569" spans="1:13" x14ac:dyDescent="0.3">
      <c r="A1569" s="26">
        <f t="shared" si="120"/>
        <v>29</v>
      </c>
      <c r="B1569" s="14">
        <v>29157</v>
      </c>
      <c r="C1569" s="14">
        <f t="shared" si="121"/>
        <v>0</v>
      </c>
      <c r="D1569" s="14" t="str">
        <f t="shared" si="122"/>
        <v>Submittal</v>
      </c>
      <c r="F1569" s="16">
        <f t="shared" si="123"/>
        <v>53075</v>
      </c>
      <c r="G1569" s="15" t="s">
        <v>4062</v>
      </c>
      <c r="H1569" s="14">
        <v>0</v>
      </c>
      <c r="I1569" s="16" t="b">
        <f t="shared" si="124"/>
        <v>1</v>
      </c>
      <c r="K1569" s="14">
        <v>29157</v>
      </c>
      <c r="L1569" s="14">
        <v>0</v>
      </c>
      <c r="M1569" s="16"/>
    </row>
    <row r="1570" spans="1:13" x14ac:dyDescent="0.3">
      <c r="A1570" s="26">
        <f t="shared" si="120"/>
        <v>29</v>
      </c>
      <c r="B1570" s="14">
        <v>29159</v>
      </c>
      <c r="C1570" s="14">
        <f t="shared" si="121"/>
        <v>0</v>
      </c>
      <c r="D1570" s="14" t="str">
        <f t="shared" si="122"/>
        <v>Submittal</v>
      </c>
      <c r="F1570" s="16">
        <f t="shared" si="123"/>
        <v>53077</v>
      </c>
      <c r="G1570" s="15" t="s">
        <v>4063</v>
      </c>
      <c r="H1570" s="14">
        <v>0</v>
      </c>
      <c r="I1570" s="16" t="b">
        <f t="shared" si="124"/>
        <v>1</v>
      </c>
      <c r="K1570" s="14">
        <v>29159</v>
      </c>
      <c r="L1570" s="14">
        <v>0</v>
      </c>
      <c r="M1570" s="16"/>
    </row>
    <row r="1571" spans="1:13" x14ac:dyDescent="0.3">
      <c r="A1571" s="26">
        <f t="shared" si="120"/>
        <v>29</v>
      </c>
      <c r="B1571" s="14">
        <v>29161</v>
      </c>
      <c r="C1571" s="14">
        <f t="shared" si="121"/>
        <v>0</v>
      </c>
      <c r="D1571" s="14" t="str">
        <f t="shared" si="122"/>
        <v>Submittal</v>
      </c>
      <c r="F1571" s="16">
        <f t="shared" si="123"/>
        <v>54001</v>
      </c>
      <c r="G1571" s="15" t="s">
        <v>4064</v>
      </c>
      <c r="H1571" s="14">
        <v>0</v>
      </c>
      <c r="I1571" s="16" t="b">
        <f t="shared" si="124"/>
        <v>1</v>
      </c>
      <c r="K1571" s="14">
        <v>29161</v>
      </c>
      <c r="L1571" s="14">
        <v>0</v>
      </c>
      <c r="M1571" s="16"/>
    </row>
    <row r="1572" spans="1:13" x14ac:dyDescent="0.3">
      <c r="A1572" s="26">
        <f t="shared" si="120"/>
        <v>29</v>
      </c>
      <c r="B1572" s="14">
        <v>29163</v>
      </c>
      <c r="C1572" s="14">
        <f t="shared" si="121"/>
        <v>0</v>
      </c>
      <c r="D1572" s="14" t="str">
        <f t="shared" si="122"/>
        <v>Submittal</v>
      </c>
      <c r="F1572" s="16">
        <f t="shared" si="123"/>
        <v>54003</v>
      </c>
      <c r="G1572" s="15" t="s">
        <v>4065</v>
      </c>
      <c r="H1572" s="14">
        <v>0</v>
      </c>
      <c r="I1572" s="16" t="b">
        <f t="shared" si="124"/>
        <v>1</v>
      </c>
      <c r="K1572" s="14">
        <v>29163</v>
      </c>
      <c r="L1572" s="14">
        <v>0</v>
      </c>
      <c r="M1572" s="16"/>
    </row>
    <row r="1573" spans="1:13" x14ac:dyDescent="0.3">
      <c r="A1573" s="26">
        <f t="shared" si="120"/>
        <v>29</v>
      </c>
      <c r="B1573" s="14">
        <v>29165</v>
      </c>
      <c r="C1573" s="14">
        <f t="shared" si="121"/>
        <v>0</v>
      </c>
      <c r="D1573" s="14" t="str">
        <f t="shared" si="122"/>
        <v>Submittal</v>
      </c>
      <c r="F1573" s="16">
        <f t="shared" si="123"/>
        <v>54005</v>
      </c>
      <c r="G1573" s="15" t="s">
        <v>4066</v>
      </c>
      <c r="H1573" s="14">
        <v>0</v>
      </c>
      <c r="I1573" s="16" t="b">
        <f t="shared" si="124"/>
        <v>1</v>
      </c>
      <c r="K1573" s="14">
        <v>29165</v>
      </c>
      <c r="L1573" s="14">
        <v>0</v>
      </c>
      <c r="M1573" s="16"/>
    </row>
    <row r="1574" spans="1:13" x14ac:dyDescent="0.3">
      <c r="A1574" s="26">
        <f t="shared" si="120"/>
        <v>29</v>
      </c>
      <c r="B1574" s="14">
        <v>29167</v>
      </c>
      <c r="C1574" s="14">
        <f t="shared" si="121"/>
        <v>0</v>
      </c>
      <c r="D1574" s="14" t="str">
        <f t="shared" si="122"/>
        <v>Submittal</v>
      </c>
      <c r="F1574" s="16">
        <f t="shared" si="123"/>
        <v>54007</v>
      </c>
      <c r="G1574" s="15" t="s">
        <v>4067</v>
      </c>
      <c r="H1574" s="14">
        <v>0</v>
      </c>
      <c r="I1574" s="16" t="b">
        <f t="shared" si="124"/>
        <v>1</v>
      </c>
      <c r="K1574" s="14">
        <v>29167</v>
      </c>
      <c r="L1574" s="14">
        <v>0</v>
      </c>
      <c r="M1574" s="16"/>
    </row>
    <row r="1575" spans="1:13" x14ac:dyDescent="0.3">
      <c r="A1575" s="26">
        <f t="shared" si="120"/>
        <v>29</v>
      </c>
      <c r="B1575" s="14">
        <v>29169</v>
      </c>
      <c r="C1575" s="14">
        <f t="shared" si="121"/>
        <v>0</v>
      </c>
      <c r="D1575" s="14" t="str">
        <f t="shared" si="122"/>
        <v>Submittal</v>
      </c>
      <c r="F1575" s="16">
        <f t="shared" si="123"/>
        <v>54009</v>
      </c>
      <c r="G1575" s="15" t="s">
        <v>4068</v>
      </c>
      <c r="H1575" s="14">
        <v>0</v>
      </c>
      <c r="I1575" s="16" t="b">
        <f t="shared" si="124"/>
        <v>1</v>
      </c>
      <c r="K1575" s="14">
        <v>29169</v>
      </c>
      <c r="L1575" s="14">
        <v>0</v>
      </c>
      <c r="M1575" s="16"/>
    </row>
    <row r="1576" spans="1:13" x14ac:dyDescent="0.3">
      <c r="A1576" s="26">
        <f t="shared" si="120"/>
        <v>29</v>
      </c>
      <c r="B1576" s="14">
        <v>29171</v>
      </c>
      <c r="C1576" s="14">
        <f t="shared" si="121"/>
        <v>0</v>
      </c>
      <c r="D1576" s="14" t="str">
        <f t="shared" si="122"/>
        <v>Submittal</v>
      </c>
      <c r="F1576" s="16">
        <f t="shared" si="123"/>
        <v>54011</v>
      </c>
      <c r="G1576" s="15" t="s">
        <v>4069</v>
      </c>
      <c r="H1576" s="14">
        <v>0</v>
      </c>
      <c r="I1576" s="16" t="b">
        <f t="shared" si="124"/>
        <v>1</v>
      </c>
      <c r="K1576" s="14">
        <v>29171</v>
      </c>
      <c r="L1576" s="14">
        <v>0</v>
      </c>
      <c r="M1576" s="16"/>
    </row>
    <row r="1577" spans="1:13" x14ac:dyDescent="0.3">
      <c r="A1577" s="26">
        <f t="shared" si="120"/>
        <v>29</v>
      </c>
      <c r="B1577" s="14">
        <v>29173</v>
      </c>
      <c r="C1577" s="14">
        <f t="shared" si="121"/>
        <v>0</v>
      </c>
      <c r="D1577" s="14" t="str">
        <f t="shared" si="122"/>
        <v>Submittal</v>
      </c>
      <c r="F1577" s="16">
        <f t="shared" si="123"/>
        <v>54013</v>
      </c>
      <c r="G1577" s="15" t="s">
        <v>4070</v>
      </c>
      <c r="H1577" s="14">
        <v>0</v>
      </c>
      <c r="I1577" s="16" t="b">
        <f t="shared" si="124"/>
        <v>1</v>
      </c>
      <c r="K1577" s="14">
        <v>29173</v>
      </c>
      <c r="L1577" s="14">
        <v>0</v>
      </c>
      <c r="M1577" s="16"/>
    </row>
    <row r="1578" spans="1:13" x14ac:dyDescent="0.3">
      <c r="A1578" s="26">
        <f t="shared" si="120"/>
        <v>29</v>
      </c>
      <c r="B1578" s="14">
        <v>29175</v>
      </c>
      <c r="C1578" s="14">
        <f t="shared" si="121"/>
        <v>0</v>
      </c>
      <c r="D1578" s="14" t="str">
        <f t="shared" si="122"/>
        <v>Submittal</v>
      </c>
      <c r="F1578" s="16">
        <f t="shared" si="123"/>
        <v>54015</v>
      </c>
      <c r="G1578" s="15" t="s">
        <v>4071</v>
      </c>
      <c r="H1578" s="14">
        <v>0</v>
      </c>
      <c r="I1578" s="16" t="b">
        <f t="shared" si="124"/>
        <v>1</v>
      </c>
      <c r="K1578" s="14">
        <v>29175</v>
      </c>
      <c r="L1578" s="14">
        <v>0</v>
      </c>
      <c r="M1578" s="16"/>
    </row>
    <row r="1579" spans="1:13" x14ac:dyDescent="0.3">
      <c r="A1579" s="26">
        <f t="shared" si="120"/>
        <v>29</v>
      </c>
      <c r="B1579" s="14">
        <v>29177</v>
      </c>
      <c r="C1579" s="14">
        <f t="shared" si="121"/>
        <v>0</v>
      </c>
      <c r="D1579" s="14" t="str">
        <f t="shared" si="122"/>
        <v>Submittal</v>
      </c>
      <c r="F1579" s="16">
        <f t="shared" si="123"/>
        <v>54017</v>
      </c>
      <c r="G1579" s="15" t="s">
        <v>4072</v>
      </c>
      <c r="H1579" s="14">
        <v>0</v>
      </c>
      <c r="I1579" s="16" t="b">
        <f t="shared" si="124"/>
        <v>1</v>
      </c>
      <c r="K1579" s="14">
        <v>29177</v>
      </c>
      <c r="L1579" s="14">
        <v>0</v>
      </c>
      <c r="M1579" s="16"/>
    </row>
    <row r="1580" spans="1:13" x14ac:dyDescent="0.3">
      <c r="A1580" s="26">
        <f t="shared" si="120"/>
        <v>29</v>
      </c>
      <c r="B1580" s="14">
        <v>29179</v>
      </c>
      <c r="C1580" s="14">
        <f t="shared" si="121"/>
        <v>0</v>
      </c>
      <c r="D1580" s="14" t="str">
        <f t="shared" si="122"/>
        <v>Submittal</v>
      </c>
      <c r="F1580" s="16">
        <f t="shared" si="123"/>
        <v>54019</v>
      </c>
      <c r="G1580" s="15" t="s">
        <v>4073</v>
      </c>
      <c r="H1580" s="14">
        <v>0</v>
      </c>
      <c r="I1580" s="16" t="b">
        <f t="shared" si="124"/>
        <v>1</v>
      </c>
      <c r="K1580" s="14">
        <v>29179</v>
      </c>
      <c r="L1580" s="14">
        <v>0</v>
      </c>
      <c r="M1580" s="16"/>
    </row>
    <row r="1581" spans="1:13" x14ac:dyDescent="0.3">
      <c r="A1581" s="26">
        <f t="shared" si="120"/>
        <v>29</v>
      </c>
      <c r="B1581" s="14">
        <v>29181</v>
      </c>
      <c r="C1581" s="14">
        <f t="shared" si="121"/>
        <v>0</v>
      </c>
      <c r="D1581" s="14" t="str">
        <f t="shared" si="122"/>
        <v>Submittal</v>
      </c>
      <c r="F1581" s="16">
        <f t="shared" si="123"/>
        <v>54021</v>
      </c>
      <c r="G1581" s="15" t="s">
        <v>4074</v>
      </c>
      <c r="H1581" s="14">
        <v>0</v>
      </c>
      <c r="I1581" s="16" t="b">
        <f t="shared" si="124"/>
        <v>1</v>
      </c>
      <c r="K1581" s="14">
        <v>29181</v>
      </c>
      <c r="L1581" s="14">
        <v>0</v>
      </c>
      <c r="M1581" s="16"/>
    </row>
    <row r="1582" spans="1:13" x14ac:dyDescent="0.3">
      <c r="A1582" s="26">
        <f t="shared" si="120"/>
        <v>29</v>
      </c>
      <c r="B1582" s="14">
        <v>29183</v>
      </c>
      <c r="C1582" s="14">
        <f t="shared" si="121"/>
        <v>1</v>
      </c>
      <c r="D1582" s="14" t="str">
        <f t="shared" si="122"/>
        <v>Submittal</v>
      </c>
      <c r="F1582" s="16">
        <f t="shared" si="123"/>
        <v>54023</v>
      </c>
      <c r="G1582" s="15" t="s">
        <v>4075</v>
      </c>
      <c r="H1582" s="14">
        <v>0</v>
      </c>
      <c r="I1582" s="16" t="b">
        <f t="shared" si="124"/>
        <v>1</v>
      </c>
      <c r="K1582" s="14">
        <v>29183</v>
      </c>
      <c r="L1582" s="14">
        <v>1</v>
      </c>
      <c r="M1582" s="16"/>
    </row>
    <row r="1583" spans="1:13" x14ac:dyDescent="0.3">
      <c r="A1583" s="26">
        <f t="shared" si="120"/>
        <v>29</v>
      </c>
      <c r="B1583" s="14">
        <v>29185</v>
      </c>
      <c r="C1583" s="14">
        <f t="shared" si="121"/>
        <v>0</v>
      </c>
      <c r="D1583" s="14" t="str">
        <f t="shared" si="122"/>
        <v>Submittal</v>
      </c>
      <c r="F1583" s="16">
        <f t="shared" si="123"/>
        <v>54025</v>
      </c>
      <c r="G1583" s="15" t="s">
        <v>4076</v>
      </c>
      <c r="H1583" s="14">
        <v>0</v>
      </c>
      <c r="I1583" s="16" t="b">
        <f t="shared" si="124"/>
        <v>1</v>
      </c>
      <c r="K1583" s="14">
        <v>29185</v>
      </c>
      <c r="L1583" s="14">
        <v>0</v>
      </c>
      <c r="M1583" s="16"/>
    </row>
    <row r="1584" spans="1:13" x14ac:dyDescent="0.3">
      <c r="A1584" s="26">
        <f t="shared" si="120"/>
        <v>29</v>
      </c>
      <c r="B1584" s="14">
        <v>29186</v>
      </c>
      <c r="C1584" s="14">
        <f t="shared" si="121"/>
        <v>0</v>
      </c>
      <c r="D1584" s="14" t="str">
        <f t="shared" si="122"/>
        <v>Submittal</v>
      </c>
      <c r="F1584" s="16">
        <f t="shared" si="123"/>
        <v>54027</v>
      </c>
      <c r="G1584" s="15" t="s">
        <v>4077</v>
      </c>
      <c r="H1584" s="14">
        <v>0</v>
      </c>
      <c r="I1584" s="16" t="b">
        <f t="shared" si="124"/>
        <v>1</v>
      </c>
      <c r="K1584" s="14">
        <v>29186</v>
      </c>
      <c r="L1584" s="14">
        <v>0</v>
      </c>
      <c r="M1584" s="16"/>
    </row>
    <row r="1585" spans="1:13" x14ac:dyDescent="0.3">
      <c r="A1585" s="26">
        <f t="shared" si="120"/>
        <v>29</v>
      </c>
      <c r="B1585" s="14">
        <v>29187</v>
      </c>
      <c r="C1585" s="14">
        <f t="shared" si="121"/>
        <v>0</v>
      </c>
      <c r="D1585" s="14" t="str">
        <f t="shared" si="122"/>
        <v>Submittal</v>
      </c>
      <c r="F1585" s="16">
        <f t="shared" si="123"/>
        <v>54029</v>
      </c>
      <c r="G1585" s="15" t="s">
        <v>4078</v>
      </c>
      <c r="H1585" s="14">
        <v>0</v>
      </c>
      <c r="I1585" s="16" t="b">
        <f t="shared" si="124"/>
        <v>1</v>
      </c>
      <c r="K1585" s="14">
        <v>29187</v>
      </c>
      <c r="L1585" s="14">
        <v>0</v>
      </c>
      <c r="M1585" s="16"/>
    </row>
    <row r="1586" spans="1:13" x14ac:dyDescent="0.3">
      <c r="A1586" s="26">
        <f t="shared" si="120"/>
        <v>29</v>
      </c>
      <c r="B1586" s="14">
        <v>29189</v>
      </c>
      <c r="C1586" s="14">
        <f t="shared" si="121"/>
        <v>1</v>
      </c>
      <c r="D1586" s="14" t="str">
        <f t="shared" si="122"/>
        <v>Submittal</v>
      </c>
      <c r="F1586" s="16">
        <f t="shared" si="123"/>
        <v>54031</v>
      </c>
      <c r="G1586" s="15" t="s">
        <v>4079</v>
      </c>
      <c r="H1586" s="14">
        <v>0</v>
      </c>
      <c r="I1586" s="16" t="b">
        <f t="shared" si="124"/>
        <v>1</v>
      </c>
      <c r="K1586" s="14">
        <v>29189</v>
      </c>
      <c r="L1586" s="14">
        <v>1</v>
      </c>
      <c r="M1586" s="16"/>
    </row>
    <row r="1587" spans="1:13" x14ac:dyDescent="0.3">
      <c r="A1587" s="26">
        <f t="shared" si="120"/>
        <v>29</v>
      </c>
      <c r="B1587" s="14">
        <v>29195</v>
      </c>
      <c r="C1587" s="14">
        <f t="shared" si="121"/>
        <v>0</v>
      </c>
      <c r="D1587" s="14" t="str">
        <f t="shared" si="122"/>
        <v>Submittal</v>
      </c>
      <c r="F1587" s="16">
        <f t="shared" si="123"/>
        <v>54033</v>
      </c>
      <c r="G1587" s="15" t="s">
        <v>4080</v>
      </c>
      <c r="H1587" s="14">
        <v>0</v>
      </c>
      <c r="I1587" s="16" t="b">
        <f t="shared" si="124"/>
        <v>1</v>
      </c>
      <c r="K1587" s="14">
        <v>29195</v>
      </c>
      <c r="L1587" s="14">
        <v>0</v>
      </c>
      <c r="M1587" s="16"/>
    </row>
    <row r="1588" spans="1:13" x14ac:dyDescent="0.3">
      <c r="A1588" s="26">
        <f t="shared" si="120"/>
        <v>29</v>
      </c>
      <c r="B1588" s="14">
        <v>29197</v>
      </c>
      <c r="C1588" s="14">
        <f t="shared" si="121"/>
        <v>0</v>
      </c>
      <c r="D1588" s="14" t="str">
        <f t="shared" si="122"/>
        <v>Submittal</v>
      </c>
      <c r="F1588" s="16">
        <f t="shared" si="123"/>
        <v>54035</v>
      </c>
      <c r="G1588" s="15" t="s">
        <v>4081</v>
      </c>
      <c r="H1588" s="14">
        <v>0</v>
      </c>
      <c r="I1588" s="16" t="b">
        <f t="shared" si="124"/>
        <v>1</v>
      </c>
      <c r="K1588" s="14">
        <v>29197</v>
      </c>
      <c r="L1588" s="14">
        <v>0</v>
      </c>
      <c r="M1588" s="16"/>
    </row>
    <row r="1589" spans="1:13" x14ac:dyDescent="0.3">
      <c r="A1589" s="26">
        <f t="shared" si="120"/>
        <v>29</v>
      </c>
      <c r="B1589" s="14">
        <v>29199</v>
      </c>
      <c r="C1589" s="14">
        <f t="shared" si="121"/>
        <v>0</v>
      </c>
      <c r="D1589" s="14" t="str">
        <f t="shared" si="122"/>
        <v>Submittal</v>
      </c>
      <c r="F1589" s="16">
        <f t="shared" si="123"/>
        <v>54037</v>
      </c>
      <c r="G1589" s="15" t="s">
        <v>4082</v>
      </c>
      <c r="H1589" s="14">
        <v>0</v>
      </c>
      <c r="I1589" s="16" t="b">
        <f t="shared" si="124"/>
        <v>1</v>
      </c>
      <c r="K1589" s="14">
        <v>29199</v>
      </c>
      <c r="L1589" s="14">
        <v>0</v>
      </c>
      <c r="M1589" s="16"/>
    </row>
    <row r="1590" spans="1:13" x14ac:dyDescent="0.3">
      <c r="A1590" s="26">
        <f t="shared" si="120"/>
        <v>29</v>
      </c>
      <c r="B1590" s="14">
        <v>29201</v>
      </c>
      <c r="C1590" s="14">
        <f t="shared" si="121"/>
        <v>0</v>
      </c>
      <c r="D1590" s="14" t="str">
        <f t="shared" si="122"/>
        <v>Submittal</v>
      </c>
      <c r="F1590" s="16">
        <f t="shared" si="123"/>
        <v>54039</v>
      </c>
      <c r="G1590" s="15" t="s">
        <v>4083</v>
      </c>
      <c r="H1590" s="14">
        <v>0</v>
      </c>
      <c r="I1590" s="16" t="b">
        <f t="shared" si="124"/>
        <v>1</v>
      </c>
      <c r="K1590" s="14">
        <v>29201</v>
      </c>
      <c r="L1590" s="14">
        <v>0</v>
      </c>
      <c r="M1590" s="16"/>
    </row>
    <row r="1591" spans="1:13" x14ac:dyDescent="0.3">
      <c r="A1591" s="26">
        <f t="shared" si="120"/>
        <v>29</v>
      </c>
      <c r="B1591" s="14">
        <v>29203</v>
      </c>
      <c r="C1591" s="14">
        <f t="shared" si="121"/>
        <v>0</v>
      </c>
      <c r="D1591" s="14" t="str">
        <f t="shared" si="122"/>
        <v>Submittal</v>
      </c>
      <c r="F1591" s="16">
        <f t="shared" si="123"/>
        <v>54041</v>
      </c>
      <c r="G1591" s="15" t="s">
        <v>4084</v>
      </c>
      <c r="H1591" s="14">
        <v>0</v>
      </c>
      <c r="I1591" s="16" t="b">
        <f t="shared" si="124"/>
        <v>1</v>
      </c>
      <c r="K1591" s="14">
        <v>29203</v>
      </c>
      <c r="L1591" s="14">
        <v>0</v>
      </c>
      <c r="M1591" s="16"/>
    </row>
    <row r="1592" spans="1:13" x14ac:dyDescent="0.3">
      <c r="A1592" s="26">
        <f t="shared" si="120"/>
        <v>29</v>
      </c>
      <c r="B1592" s="14">
        <v>29205</v>
      </c>
      <c r="C1592" s="14">
        <f t="shared" si="121"/>
        <v>0</v>
      </c>
      <c r="D1592" s="14" t="str">
        <f t="shared" si="122"/>
        <v>Submittal</v>
      </c>
      <c r="F1592" s="16">
        <f t="shared" si="123"/>
        <v>54043</v>
      </c>
      <c r="G1592" s="15" t="s">
        <v>4085</v>
      </c>
      <c r="H1592" s="14">
        <v>0</v>
      </c>
      <c r="I1592" s="16" t="b">
        <f t="shared" si="124"/>
        <v>1</v>
      </c>
      <c r="K1592" s="14">
        <v>29205</v>
      </c>
      <c r="L1592" s="14">
        <v>0</v>
      </c>
      <c r="M1592" s="16"/>
    </row>
    <row r="1593" spans="1:13" x14ac:dyDescent="0.3">
      <c r="A1593" s="26">
        <f t="shared" si="120"/>
        <v>29</v>
      </c>
      <c r="B1593" s="14">
        <v>29207</v>
      </c>
      <c r="C1593" s="14">
        <f t="shared" si="121"/>
        <v>0</v>
      </c>
      <c r="D1593" s="14" t="str">
        <f t="shared" si="122"/>
        <v>Submittal</v>
      </c>
      <c r="F1593" s="16">
        <f t="shared" si="123"/>
        <v>54045</v>
      </c>
      <c r="G1593" s="15" t="s">
        <v>4086</v>
      </c>
      <c r="H1593" s="14">
        <v>0</v>
      </c>
      <c r="I1593" s="16" t="b">
        <f t="shared" si="124"/>
        <v>1</v>
      </c>
      <c r="K1593" s="14">
        <v>29207</v>
      </c>
      <c r="L1593" s="14">
        <v>0</v>
      </c>
      <c r="M1593" s="16"/>
    </row>
    <row r="1594" spans="1:13" x14ac:dyDescent="0.3">
      <c r="A1594" s="26">
        <f t="shared" si="120"/>
        <v>29</v>
      </c>
      <c r="B1594" s="14">
        <v>29209</v>
      </c>
      <c r="C1594" s="14">
        <f t="shared" si="121"/>
        <v>0</v>
      </c>
      <c r="D1594" s="14" t="str">
        <f t="shared" si="122"/>
        <v>Submittal</v>
      </c>
      <c r="F1594" s="16">
        <f t="shared" si="123"/>
        <v>54047</v>
      </c>
      <c r="G1594" s="15" t="s">
        <v>4087</v>
      </c>
      <c r="H1594" s="14">
        <v>0</v>
      </c>
      <c r="I1594" s="16" t="b">
        <f t="shared" si="124"/>
        <v>1</v>
      </c>
      <c r="K1594" s="14">
        <v>29209</v>
      </c>
      <c r="L1594" s="14">
        <v>0</v>
      </c>
      <c r="M1594" s="16"/>
    </row>
    <row r="1595" spans="1:13" x14ac:dyDescent="0.3">
      <c r="A1595" s="26">
        <f t="shared" si="120"/>
        <v>29</v>
      </c>
      <c r="B1595" s="14">
        <v>29211</v>
      </c>
      <c r="C1595" s="14">
        <f t="shared" si="121"/>
        <v>0</v>
      </c>
      <c r="D1595" s="14" t="str">
        <f t="shared" si="122"/>
        <v>Submittal</v>
      </c>
      <c r="F1595" s="16">
        <f t="shared" si="123"/>
        <v>54049</v>
      </c>
      <c r="G1595" s="15" t="s">
        <v>4088</v>
      </c>
      <c r="H1595" s="14">
        <v>0</v>
      </c>
      <c r="I1595" s="16" t="b">
        <f t="shared" si="124"/>
        <v>1</v>
      </c>
      <c r="K1595" s="14">
        <v>29211</v>
      </c>
      <c r="L1595" s="14">
        <v>0</v>
      </c>
      <c r="M1595" s="16"/>
    </row>
    <row r="1596" spans="1:13" x14ac:dyDescent="0.3">
      <c r="A1596" s="26">
        <f t="shared" si="120"/>
        <v>29</v>
      </c>
      <c r="B1596" s="14">
        <v>29213</v>
      </c>
      <c r="C1596" s="14">
        <f t="shared" si="121"/>
        <v>0</v>
      </c>
      <c r="D1596" s="14" t="str">
        <f t="shared" si="122"/>
        <v>Submittal</v>
      </c>
      <c r="F1596" s="16">
        <f t="shared" si="123"/>
        <v>54051</v>
      </c>
      <c r="G1596" s="15" t="s">
        <v>4089</v>
      </c>
      <c r="H1596" s="14">
        <v>0</v>
      </c>
      <c r="I1596" s="16" t="b">
        <f t="shared" si="124"/>
        <v>1</v>
      </c>
      <c r="K1596" s="14">
        <v>29213</v>
      </c>
      <c r="L1596" s="14">
        <v>0</v>
      </c>
      <c r="M1596" s="16"/>
    </row>
    <row r="1597" spans="1:13" x14ac:dyDescent="0.3">
      <c r="A1597" s="26">
        <f t="shared" si="120"/>
        <v>29</v>
      </c>
      <c r="B1597" s="14">
        <v>29215</v>
      </c>
      <c r="C1597" s="14">
        <f t="shared" si="121"/>
        <v>0</v>
      </c>
      <c r="D1597" s="14" t="str">
        <f t="shared" si="122"/>
        <v>Submittal</v>
      </c>
      <c r="F1597" s="16">
        <f t="shared" si="123"/>
        <v>54053</v>
      </c>
      <c r="G1597" s="15" t="s">
        <v>4090</v>
      </c>
      <c r="H1597" s="14">
        <v>0</v>
      </c>
      <c r="I1597" s="16" t="b">
        <f t="shared" si="124"/>
        <v>1</v>
      </c>
      <c r="K1597" s="14">
        <v>29215</v>
      </c>
      <c r="L1597" s="14">
        <v>0</v>
      </c>
      <c r="M1597" s="16"/>
    </row>
    <row r="1598" spans="1:13" x14ac:dyDescent="0.3">
      <c r="A1598" s="26">
        <f t="shared" si="120"/>
        <v>29</v>
      </c>
      <c r="B1598" s="14">
        <v>29217</v>
      </c>
      <c r="C1598" s="14">
        <f t="shared" si="121"/>
        <v>0</v>
      </c>
      <c r="D1598" s="14" t="str">
        <f t="shared" si="122"/>
        <v>Submittal</v>
      </c>
      <c r="F1598" s="16">
        <f t="shared" si="123"/>
        <v>54055</v>
      </c>
      <c r="G1598" s="15" t="s">
        <v>4091</v>
      </c>
      <c r="H1598" s="14">
        <v>0</v>
      </c>
      <c r="I1598" s="16" t="b">
        <f t="shared" si="124"/>
        <v>1</v>
      </c>
      <c r="K1598" s="14">
        <v>29217</v>
      </c>
      <c r="L1598" s="14">
        <v>0</v>
      </c>
      <c r="M1598" s="16"/>
    </row>
    <row r="1599" spans="1:13" x14ac:dyDescent="0.3">
      <c r="A1599" s="26">
        <f t="shared" si="120"/>
        <v>29</v>
      </c>
      <c r="B1599" s="14">
        <v>29219</v>
      </c>
      <c r="C1599" s="14">
        <f t="shared" si="121"/>
        <v>0</v>
      </c>
      <c r="D1599" s="14" t="str">
        <f t="shared" si="122"/>
        <v>Submittal</v>
      </c>
      <c r="F1599" s="16">
        <f t="shared" si="123"/>
        <v>54057</v>
      </c>
      <c r="G1599" s="15" t="s">
        <v>4092</v>
      </c>
      <c r="H1599" s="14">
        <v>0</v>
      </c>
      <c r="I1599" s="16" t="b">
        <f t="shared" si="124"/>
        <v>1</v>
      </c>
      <c r="K1599" s="14">
        <v>29219</v>
      </c>
      <c r="L1599" s="14">
        <v>0</v>
      </c>
      <c r="M1599" s="16"/>
    </row>
    <row r="1600" spans="1:13" x14ac:dyDescent="0.3">
      <c r="A1600" s="26">
        <f t="shared" si="120"/>
        <v>29</v>
      </c>
      <c r="B1600" s="14">
        <v>29221</v>
      </c>
      <c r="C1600" s="14">
        <f t="shared" si="121"/>
        <v>0</v>
      </c>
      <c r="D1600" s="14" t="str">
        <f t="shared" si="122"/>
        <v>Submittal</v>
      </c>
      <c r="F1600" s="16">
        <f t="shared" si="123"/>
        <v>54059</v>
      </c>
      <c r="G1600" s="15" t="s">
        <v>4093</v>
      </c>
      <c r="H1600" s="14">
        <v>0</v>
      </c>
      <c r="I1600" s="16" t="b">
        <f t="shared" si="124"/>
        <v>1</v>
      </c>
      <c r="K1600" s="14">
        <v>29221</v>
      </c>
      <c r="L1600" s="14">
        <v>0</v>
      </c>
      <c r="M1600" s="16"/>
    </row>
    <row r="1601" spans="1:13" x14ac:dyDescent="0.3">
      <c r="A1601" s="26">
        <f t="shared" si="120"/>
        <v>29</v>
      </c>
      <c r="B1601" s="14">
        <v>29223</v>
      </c>
      <c r="C1601" s="14">
        <f t="shared" si="121"/>
        <v>0</v>
      </c>
      <c r="D1601" s="14" t="str">
        <f t="shared" si="122"/>
        <v>Submittal</v>
      </c>
      <c r="F1601" s="16">
        <f t="shared" si="123"/>
        <v>54061</v>
      </c>
      <c r="G1601" s="15" t="s">
        <v>4094</v>
      </c>
      <c r="H1601" s="14">
        <v>0</v>
      </c>
      <c r="I1601" s="16" t="b">
        <f t="shared" si="124"/>
        <v>1</v>
      </c>
      <c r="K1601" s="14">
        <v>29223</v>
      </c>
      <c r="L1601" s="14">
        <v>0</v>
      </c>
      <c r="M1601" s="16"/>
    </row>
    <row r="1602" spans="1:13" x14ac:dyDescent="0.3">
      <c r="A1602" s="26">
        <f t="shared" si="120"/>
        <v>29</v>
      </c>
      <c r="B1602" s="14">
        <v>29225</v>
      </c>
      <c r="C1602" s="14">
        <f t="shared" si="121"/>
        <v>0</v>
      </c>
      <c r="D1602" s="14" t="str">
        <f t="shared" si="122"/>
        <v>Submittal</v>
      </c>
      <c r="F1602" s="16">
        <f t="shared" si="123"/>
        <v>54063</v>
      </c>
      <c r="G1602" s="15" t="s">
        <v>4095</v>
      </c>
      <c r="H1602" s="14">
        <v>0</v>
      </c>
      <c r="I1602" s="16" t="b">
        <f t="shared" si="124"/>
        <v>1</v>
      </c>
      <c r="K1602" s="14">
        <v>29225</v>
      </c>
      <c r="L1602" s="14">
        <v>0</v>
      </c>
      <c r="M1602" s="16"/>
    </row>
    <row r="1603" spans="1:13" x14ac:dyDescent="0.3">
      <c r="A1603" s="26">
        <f t="shared" si="120"/>
        <v>29</v>
      </c>
      <c r="B1603" s="14">
        <v>29227</v>
      </c>
      <c r="C1603" s="14">
        <f t="shared" si="121"/>
        <v>0</v>
      </c>
      <c r="D1603" s="14" t="str">
        <f t="shared" si="122"/>
        <v>Submittal</v>
      </c>
      <c r="F1603" s="16">
        <f t="shared" si="123"/>
        <v>54065</v>
      </c>
      <c r="G1603" s="15" t="s">
        <v>4096</v>
      </c>
      <c r="H1603" s="14">
        <v>0</v>
      </c>
      <c r="I1603" s="16" t="b">
        <f t="shared" si="124"/>
        <v>1</v>
      </c>
      <c r="K1603" s="14">
        <v>29227</v>
      </c>
      <c r="L1603" s="14">
        <v>0</v>
      </c>
      <c r="M1603" s="16"/>
    </row>
    <row r="1604" spans="1:13" x14ac:dyDescent="0.3">
      <c r="A1604" s="26">
        <f t="shared" si="120"/>
        <v>29</v>
      </c>
      <c r="B1604" s="14">
        <v>29229</v>
      </c>
      <c r="C1604" s="14">
        <f t="shared" si="121"/>
        <v>0</v>
      </c>
      <c r="D1604" s="14" t="str">
        <f t="shared" si="122"/>
        <v>Submittal</v>
      </c>
      <c r="F1604" s="16">
        <f t="shared" si="123"/>
        <v>54067</v>
      </c>
      <c r="G1604" s="15" t="s">
        <v>4097</v>
      </c>
      <c r="H1604" s="14">
        <v>0</v>
      </c>
      <c r="I1604" s="16" t="b">
        <f t="shared" si="124"/>
        <v>1</v>
      </c>
      <c r="K1604" s="14">
        <v>29229</v>
      </c>
      <c r="L1604" s="14">
        <v>0</v>
      </c>
      <c r="M1604" s="16"/>
    </row>
    <row r="1605" spans="1:13" x14ac:dyDescent="0.3">
      <c r="A1605" s="26">
        <f t="shared" si="120"/>
        <v>29</v>
      </c>
      <c r="B1605" s="14">
        <v>29510</v>
      </c>
      <c r="C1605" s="14">
        <f t="shared" si="121"/>
        <v>1</v>
      </c>
      <c r="D1605" s="14" t="str">
        <f t="shared" si="122"/>
        <v>Submittal</v>
      </c>
      <c r="F1605" s="16">
        <f t="shared" si="123"/>
        <v>54069</v>
      </c>
      <c r="G1605" s="15" t="s">
        <v>4098</v>
      </c>
      <c r="H1605" s="14">
        <v>0</v>
      </c>
      <c r="I1605" s="16" t="b">
        <f t="shared" si="124"/>
        <v>1</v>
      </c>
      <c r="K1605" s="14">
        <v>29510</v>
      </c>
      <c r="L1605" s="14">
        <v>1</v>
      </c>
      <c r="M1605" s="16"/>
    </row>
    <row r="1606" spans="1:13" x14ac:dyDescent="0.3">
      <c r="A1606" s="26">
        <f t="shared" ref="A1606:A1669" si="125">TRUNC(B1606/1000,0)</f>
        <v>30</v>
      </c>
      <c r="B1606" s="14">
        <v>30001</v>
      </c>
      <c r="C1606" s="14">
        <f t="shared" ref="C1606:C1669" si="126">IF(ISNA(VLOOKUP(B1606,$F$4:$H$1697,3,FALSE)),VLOOKUP(B1606,$K$4:$L$3233,2,FALSE),VLOOKUP(B1606,$F$4:$H$1697,3,FALSE))</f>
        <v>0</v>
      </c>
      <c r="D1606" s="14" t="str">
        <f t="shared" ref="D1606:D1669" si="127">IF(ISNA(VLOOKUP(B1606,$F$4:$H$1697,3,FALSE)),"MOVES","Submittal")</f>
        <v>MOVES</v>
      </c>
      <c r="F1606" s="16">
        <f t="shared" ref="F1606:F1669" si="128">MID(G1606,2,5)*1</f>
        <v>54071</v>
      </c>
      <c r="G1606" s="15" t="s">
        <v>4099</v>
      </c>
      <c r="H1606" s="14">
        <v>0</v>
      </c>
      <c r="I1606" s="16" t="b">
        <f t="shared" ref="I1606:I1669" si="129">VLOOKUP(F1606,$K$4:$L$3233,2,FALSE)=H1606</f>
        <v>1</v>
      </c>
      <c r="K1606" s="14">
        <v>30001</v>
      </c>
      <c r="L1606" s="14">
        <v>0</v>
      </c>
      <c r="M1606" s="16"/>
    </row>
    <row r="1607" spans="1:13" x14ac:dyDescent="0.3">
      <c r="A1607" s="26">
        <f t="shared" si="125"/>
        <v>30</v>
      </c>
      <c r="B1607" s="14">
        <v>30003</v>
      </c>
      <c r="C1607" s="14">
        <f t="shared" si="126"/>
        <v>0</v>
      </c>
      <c r="D1607" s="14" t="str">
        <f t="shared" si="127"/>
        <v>MOVES</v>
      </c>
      <c r="F1607" s="16">
        <f t="shared" si="128"/>
        <v>54073</v>
      </c>
      <c r="G1607" s="15" t="s">
        <v>4100</v>
      </c>
      <c r="H1607" s="14">
        <v>0</v>
      </c>
      <c r="I1607" s="16" t="b">
        <f t="shared" si="129"/>
        <v>1</v>
      </c>
      <c r="K1607" s="14">
        <v>30003</v>
      </c>
      <c r="L1607" s="14">
        <v>0</v>
      </c>
      <c r="M1607" s="16"/>
    </row>
    <row r="1608" spans="1:13" x14ac:dyDescent="0.3">
      <c r="A1608" s="26">
        <f t="shared" si="125"/>
        <v>30</v>
      </c>
      <c r="B1608" s="14">
        <v>30005</v>
      </c>
      <c r="C1608" s="14">
        <f t="shared" si="126"/>
        <v>0</v>
      </c>
      <c r="D1608" s="14" t="str">
        <f t="shared" si="127"/>
        <v>MOVES</v>
      </c>
      <c r="F1608" s="16">
        <f t="shared" si="128"/>
        <v>54075</v>
      </c>
      <c r="G1608" s="15" t="s">
        <v>4101</v>
      </c>
      <c r="H1608" s="14">
        <v>0</v>
      </c>
      <c r="I1608" s="16" t="b">
        <f t="shared" si="129"/>
        <v>1</v>
      </c>
      <c r="K1608" s="14">
        <v>30005</v>
      </c>
      <c r="L1608" s="14">
        <v>0</v>
      </c>
      <c r="M1608" s="16"/>
    </row>
    <row r="1609" spans="1:13" x14ac:dyDescent="0.3">
      <c r="A1609" s="26">
        <f t="shared" si="125"/>
        <v>30</v>
      </c>
      <c r="B1609" s="14">
        <v>30007</v>
      </c>
      <c r="C1609" s="14">
        <f t="shared" si="126"/>
        <v>0</v>
      </c>
      <c r="D1609" s="14" t="str">
        <f t="shared" si="127"/>
        <v>MOVES</v>
      </c>
      <c r="F1609" s="16">
        <f t="shared" si="128"/>
        <v>54077</v>
      </c>
      <c r="G1609" s="15" t="s">
        <v>4102</v>
      </c>
      <c r="H1609" s="14">
        <v>0</v>
      </c>
      <c r="I1609" s="16" t="b">
        <f t="shared" si="129"/>
        <v>1</v>
      </c>
      <c r="K1609" s="14">
        <v>30007</v>
      </c>
      <c r="L1609" s="14">
        <v>0</v>
      </c>
      <c r="M1609" s="16"/>
    </row>
    <row r="1610" spans="1:13" x14ac:dyDescent="0.3">
      <c r="A1610" s="26">
        <f t="shared" si="125"/>
        <v>30</v>
      </c>
      <c r="B1610" s="14">
        <v>30009</v>
      </c>
      <c r="C1610" s="14">
        <f t="shared" si="126"/>
        <v>0</v>
      </c>
      <c r="D1610" s="14" t="str">
        <f t="shared" si="127"/>
        <v>MOVES</v>
      </c>
      <c r="F1610" s="16">
        <f t="shared" si="128"/>
        <v>54079</v>
      </c>
      <c r="G1610" s="15" t="s">
        <v>4103</v>
      </c>
      <c r="H1610" s="14">
        <v>0</v>
      </c>
      <c r="I1610" s="16" t="b">
        <f t="shared" si="129"/>
        <v>1</v>
      </c>
      <c r="K1610" s="14">
        <v>30009</v>
      </c>
      <c r="L1610" s="14">
        <v>0</v>
      </c>
      <c r="M1610" s="16"/>
    </row>
    <row r="1611" spans="1:13" x14ac:dyDescent="0.3">
      <c r="A1611" s="26">
        <f t="shared" si="125"/>
        <v>30</v>
      </c>
      <c r="B1611" s="14">
        <v>30011</v>
      </c>
      <c r="C1611" s="14">
        <f t="shared" si="126"/>
        <v>0</v>
      </c>
      <c r="D1611" s="14" t="str">
        <f t="shared" si="127"/>
        <v>MOVES</v>
      </c>
      <c r="F1611" s="16">
        <f t="shared" si="128"/>
        <v>54081</v>
      </c>
      <c r="G1611" s="15" t="s">
        <v>4104</v>
      </c>
      <c r="H1611" s="14">
        <v>0</v>
      </c>
      <c r="I1611" s="16" t="b">
        <f t="shared" si="129"/>
        <v>1</v>
      </c>
      <c r="K1611" s="14">
        <v>30011</v>
      </c>
      <c r="L1611" s="14">
        <v>0</v>
      </c>
      <c r="M1611" s="16"/>
    </row>
    <row r="1612" spans="1:13" x14ac:dyDescent="0.3">
      <c r="A1612" s="26">
        <f t="shared" si="125"/>
        <v>30</v>
      </c>
      <c r="B1612" s="14">
        <v>30013</v>
      </c>
      <c r="C1612" s="14">
        <f t="shared" si="126"/>
        <v>0</v>
      </c>
      <c r="D1612" s="14" t="str">
        <f t="shared" si="127"/>
        <v>MOVES</v>
      </c>
      <c r="F1612" s="16">
        <f t="shared" si="128"/>
        <v>54083</v>
      </c>
      <c r="G1612" s="15" t="s">
        <v>4105</v>
      </c>
      <c r="H1612" s="14">
        <v>0</v>
      </c>
      <c r="I1612" s="16" t="b">
        <f t="shared" si="129"/>
        <v>1</v>
      </c>
      <c r="K1612" s="14">
        <v>30013</v>
      </c>
      <c r="L1612" s="14">
        <v>0</v>
      </c>
      <c r="M1612" s="16"/>
    </row>
    <row r="1613" spans="1:13" x14ac:dyDescent="0.3">
      <c r="A1613" s="26">
        <f t="shared" si="125"/>
        <v>30</v>
      </c>
      <c r="B1613" s="14">
        <v>30015</v>
      </c>
      <c r="C1613" s="14">
        <f t="shared" si="126"/>
        <v>0</v>
      </c>
      <c r="D1613" s="14" t="str">
        <f t="shared" si="127"/>
        <v>MOVES</v>
      </c>
      <c r="F1613" s="16">
        <f t="shared" si="128"/>
        <v>54085</v>
      </c>
      <c r="G1613" s="15" t="s">
        <v>4106</v>
      </c>
      <c r="H1613" s="14">
        <v>0</v>
      </c>
      <c r="I1613" s="16" t="b">
        <f t="shared" si="129"/>
        <v>1</v>
      </c>
      <c r="K1613" s="14">
        <v>30015</v>
      </c>
      <c r="L1613" s="14">
        <v>0</v>
      </c>
      <c r="M1613" s="16"/>
    </row>
    <row r="1614" spans="1:13" x14ac:dyDescent="0.3">
      <c r="A1614" s="26">
        <f t="shared" si="125"/>
        <v>30</v>
      </c>
      <c r="B1614" s="14">
        <v>30017</v>
      </c>
      <c r="C1614" s="14">
        <f t="shared" si="126"/>
        <v>0</v>
      </c>
      <c r="D1614" s="14" t="str">
        <f t="shared" si="127"/>
        <v>MOVES</v>
      </c>
      <c r="F1614" s="16">
        <f t="shared" si="128"/>
        <v>54087</v>
      </c>
      <c r="G1614" s="15" t="s">
        <v>4107</v>
      </c>
      <c r="H1614" s="14">
        <v>0</v>
      </c>
      <c r="I1614" s="16" t="b">
        <f t="shared" si="129"/>
        <v>1</v>
      </c>
      <c r="K1614" s="14">
        <v>30017</v>
      </c>
      <c r="L1614" s="14">
        <v>0</v>
      </c>
      <c r="M1614" s="16"/>
    </row>
    <row r="1615" spans="1:13" x14ac:dyDescent="0.3">
      <c r="A1615" s="26">
        <f t="shared" si="125"/>
        <v>30</v>
      </c>
      <c r="B1615" s="14">
        <v>30019</v>
      </c>
      <c r="C1615" s="14">
        <f t="shared" si="126"/>
        <v>0</v>
      </c>
      <c r="D1615" s="14" t="str">
        <f t="shared" si="127"/>
        <v>MOVES</v>
      </c>
      <c r="F1615" s="16">
        <f t="shared" si="128"/>
        <v>54089</v>
      </c>
      <c r="G1615" s="15" t="s">
        <v>4108</v>
      </c>
      <c r="H1615" s="14">
        <v>0</v>
      </c>
      <c r="I1615" s="16" t="b">
        <f t="shared" si="129"/>
        <v>1</v>
      </c>
      <c r="K1615" s="14">
        <v>30019</v>
      </c>
      <c r="L1615" s="14">
        <v>0</v>
      </c>
      <c r="M1615" s="16"/>
    </row>
    <row r="1616" spans="1:13" x14ac:dyDescent="0.3">
      <c r="A1616" s="26">
        <f t="shared" si="125"/>
        <v>30</v>
      </c>
      <c r="B1616" s="14">
        <v>30021</v>
      </c>
      <c r="C1616" s="14">
        <f t="shared" si="126"/>
        <v>0</v>
      </c>
      <c r="D1616" s="14" t="str">
        <f t="shared" si="127"/>
        <v>MOVES</v>
      </c>
      <c r="F1616" s="16">
        <f t="shared" si="128"/>
        <v>54091</v>
      </c>
      <c r="G1616" s="15" t="s">
        <v>4109</v>
      </c>
      <c r="H1616" s="14">
        <v>0</v>
      </c>
      <c r="I1616" s="16" t="b">
        <f t="shared" si="129"/>
        <v>1</v>
      </c>
      <c r="K1616" s="14">
        <v>30021</v>
      </c>
      <c r="L1616" s="14">
        <v>0</v>
      </c>
      <c r="M1616" s="16"/>
    </row>
    <row r="1617" spans="1:13" x14ac:dyDescent="0.3">
      <c r="A1617" s="26">
        <f t="shared" si="125"/>
        <v>30</v>
      </c>
      <c r="B1617" s="14">
        <v>30023</v>
      </c>
      <c r="C1617" s="14">
        <f t="shared" si="126"/>
        <v>0</v>
      </c>
      <c r="D1617" s="14" t="str">
        <f t="shared" si="127"/>
        <v>MOVES</v>
      </c>
      <c r="F1617" s="16">
        <f t="shared" si="128"/>
        <v>54093</v>
      </c>
      <c r="G1617" s="15" t="s">
        <v>4110</v>
      </c>
      <c r="H1617" s="14">
        <v>0</v>
      </c>
      <c r="I1617" s="16" t="b">
        <f t="shared" si="129"/>
        <v>1</v>
      </c>
      <c r="K1617" s="14">
        <v>30023</v>
      </c>
      <c r="L1617" s="14">
        <v>0</v>
      </c>
      <c r="M1617" s="16"/>
    </row>
    <row r="1618" spans="1:13" x14ac:dyDescent="0.3">
      <c r="A1618" s="26">
        <f t="shared" si="125"/>
        <v>30</v>
      </c>
      <c r="B1618" s="14">
        <v>30025</v>
      </c>
      <c r="C1618" s="14">
        <f t="shared" si="126"/>
        <v>0</v>
      </c>
      <c r="D1618" s="14" t="str">
        <f t="shared" si="127"/>
        <v>MOVES</v>
      </c>
      <c r="F1618" s="16">
        <f t="shared" si="128"/>
        <v>54095</v>
      </c>
      <c r="G1618" s="15" t="s">
        <v>4111</v>
      </c>
      <c r="H1618" s="14">
        <v>0</v>
      </c>
      <c r="I1618" s="16" t="b">
        <f t="shared" si="129"/>
        <v>1</v>
      </c>
      <c r="K1618" s="14">
        <v>30025</v>
      </c>
      <c r="L1618" s="14">
        <v>0</v>
      </c>
      <c r="M1618" s="16"/>
    </row>
    <row r="1619" spans="1:13" x14ac:dyDescent="0.3">
      <c r="A1619" s="26">
        <f t="shared" si="125"/>
        <v>30</v>
      </c>
      <c r="B1619" s="14">
        <v>30027</v>
      </c>
      <c r="C1619" s="14">
        <f t="shared" si="126"/>
        <v>0</v>
      </c>
      <c r="D1619" s="14" t="str">
        <f t="shared" si="127"/>
        <v>MOVES</v>
      </c>
      <c r="F1619" s="16">
        <f t="shared" si="128"/>
        <v>54097</v>
      </c>
      <c r="G1619" s="15" t="s">
        <v>4112</v>
      </c>
      <c r="H1619" s="14">
        <v>0</v>
      </c>
      <c r="I1619" s="16" t="b">
        <f t="shared" si="129"/>
        <v>1</v>
      </c>
      <c r="K1619" s="14">
        <v>30027</v>
      </c>
      <c r="L1619" s="14">
        <v>0</v>
      </c>
      <c r="M1619" s="16"/>
    </row>
    <row r="1620" spans="1:13" x14ac:dyDescent="0.3">
      <c r="A1620" s="26">
        <f t="shared" si="125"/>
        <v>30</v>
      </c>
      <c r="B1620" s="14">
        <v>30029</v>
      </c>
      <c r="C1620" s="14">
        <f t="shared" si="126"/>
        <v>0</v>
      </c>
      <c r="D1620" s="14" t="str">
        <f t="shared" si="127"/>
        <v>MOVES</v>
      </c>
      <c r="F1620" s="16">
        <f t="shared" si="128"/>
        <v>54099</v>
      </c>
      <c r="G1620" s="15" t="s">
        <v>4113</v>
      </c>
      <c r="H1620" s="14">
        <v>0</v>
      </c>
      <c r="I1620" s="16" t="b">
        <f t="shared" si="129"/>
        <v>1</v>
      </c>
      <c r="K1620" s="14">
        <v>30029</v>
      </c>
      <c r="L1620" s="14">
        <v>0</v>
      </c>
      <c r="M1620" s="16"/>
    </row>
    <row r="1621" spans="1:13" x14ac:dyDescent="0.3">
      <c r="A1621" s="26">
        <f t="shared" si="125"/>
        <v>30</v>
      </c>
      <c r="B1621" s="14">
        <v>30031</v>
      </c>
      <c r="C1621" s="14">
        <f t="shared" si="126"/>
        <v>0</v>
      </c>
      <c r="D1621" s="14" t="str">
        <f t="shared" si="127"/>
        <v>MOVES</v>
      </c>
      <c r="F1621" s="16">
        <f t="shared" si="128"/>
        <v>54101</v>
      </c>
      <c r="G1621" s="15" t="s">
        <v>4114</v>
      </c>
      <c r="H1621" s="14">
        <v>0</v>
      </c>
      <c r="I1621" s="16" t="b">
        <f t="shared" si="129"/>
        <v>1</v>
      </c>
      <c r="K1621" s="14">
        <v>30031</v>
      </c>
      <c r="L1621" s="14">
        <v>0</v>
      </c>
      <c r="M1621" s="16"/>
    </row>
    <row r="1622" spans="1:13" x14ac:dyDescent="0.3">
      <c r="A1622" s="26">
        <f t="shared" si="125"/>
        <v>30</v>
      </c>
      <c r="B1622" s="14">
        <v>30033</v>
      </c>
      <c r="C1622" s="14">
        <f t="shared" si="126"/>
        <v>0</v>
      </c>
      <c r="D1622" s="14" t="str">
        <f t="shared" si="127"/>
        <v>MOVES</v>
      </c>
      <c r="F1622" s="16">
        <f t="shared" si="128"/>
        <v>54103</v>
      </c>
      <c r="G1622" s="15" t="s">
        <v>4115</v>
      </c>
      <c r="H1622" s="14">
        <v>0</v>
      </c>
      <c r="I1622" s="16" t="b">
        <f t="shared" si="129"/>
        <v>1</v>
      </c>
      <c r="K1622" s="14">
        <v>30033</v>
      </c>
      <c r="L1622" s="14">
        <v>0</v>
      </c>
      <c r="M1622" s="16"/>
    </row>
    <row r="1623" spans="1:13" x14ac:dyDescent="0.3">
      <c r="A1623" s="26">
        <f t="shared" si="125"/>
        <v>30</v>
      </c>
      <c r="B1623" s="14">
        <v>30035</v>
      </c>
      <c r="C1623" s="14">
        <f t="shared" si="126"/>
        <v>0</v>
      </c>
      <c r="D1623" s="14" t="str">
        <f t="shared" si="127"/>
        <v>MOVES</v>
      </c>
      <c r="F1623" s="16">
        <f t="shared" si="128"/>
        <v>54105</v>
      </c>
      <c r="G1623" s="15" t="s">
        <v>4116</v>
      </c>
      <c r="H1623" s="14">
        <v>0</v>
      </c>
      <c r="I1623" s="16" t="b">
        <f t="shared" si="129"/>
        <v>1</v>
      </c>
      <c r="K1623" s="14">
        <v>30035</v>
      </c>
      <c r="L1623" s="14">
        <v>0</v>
      </c>
      <c r="M1623" s="16"/>
    </row>
    <row r="1624" spans="1:13" x14ac:dyDescent="0.3">
      <c r="A1624" s="26">
        <f t="shared" si="125"/>
        <v>30</v>
      </c>
      <c r="B1624" s="14">
        <v>30037</v>
      </c>
      <c r="C1624" s="14">
        <f t="shared" si="126"/>
        <v>0</v>
      </c>
      <c r="D1624" s="14" t="str">
        <f t="shared" si="127"/>
        <v>MOVES</v>
      </c>
      <c r="F1624" s="16">
        <f t="shared" si="128"/>
        <v>54107</v>
      </c>
      <c r="G1624" s="15" t="s">
        <v>4117</v>
      </c>
      <c r="H1624" s="14">
        <v>0</v>
      </c>
      <c r="I1624" s="16" t="b">
        <f t="shared" si="129"/>
        <v>1</v>
      </c>
      <c r="K1624" s="14">
        <v>30037</v>
      </c>
      <c r="L1624" s="14">
        <v>0</v>
      </c>
      <c r="M1624" s="16"/>
    </row>
    <row r="1625" spans="1:13" x14ac:dyDescent="0.3">
      <c r="A1625" s="26">
        <f t="shared" si="125"/>
        <v>30</v>
      </c>
      <c r="B1625" s="14">
        <v>30039</v>
      </c>
      <c r="C1625" s="14">
        <f t="shared" si="126"/>
        <v>0</v>
      </c>
      <c r="D1625" s="14" t="str">
        <f t="shared" si="127"/>
        <v>MOVES</v>
      </c>
      <c r="F1625" s="16">
        <f t="shared" si="128"/>
        <v>54109</v>
      </c>
      <c r="G1625" s="15" t="s">
        <v>4118</v>
      </c>
      <c r="H1625" s="14">
        <v>0</v>
      </c>
      <c r="I1625" s="16" t="b">
        <f t="shared" si="129"/>
        <v>1</v>
      </c>
      <c r="K1625" s="14">
        <v>30039</v>
      </c>
      <c r="L1625" s="14">
        <v>0</v>
      </c>
      <c r="M1625" s="16"/>
    </row>
    <row r="1626" spans="1:13" x14ac:dyDescent="0.3">
      <c r="A1626" s="26">
        <f t="shared" si="125"/>
        <v>30</v>
      </c>
      <c r="B1626" s="14">
        <v>30041</v>
      </c>
      <c r="C1626" s="14">
        <f t="shared" si="126"/>
        <v>0</v>
      </c>
      <c r="D1626" s="14" t="str">
        <f t="shared" si="127"/>
        <v>MOVES</v>
      </c>
      <c r="F1626" s="16">
        <f t="shared" si="128"/>
        <v>55001</v>
      </c>
      <c r="G1626" s="15" t="s">
        <v>4119</v>
      </c>
      <c r="H1626" s="14">
        <v>0</v>
      </c>
      <c r="I1626" s="16" t="b">
        <f t="shared" si="129"/>
        <v>1</v>
      </c>
      <c r="K1626" s="14">
        <v>30041</v>
      </c>
      <c r="L1626" s="14">
        <v>0</v>
      </c>
      <c r="M1626" s="16"/>
    </row>
    <row r="1627" spans="1:13" x14ac:dyDescent="0.3">
      <c r="A1627" s="26">
        <f t="shared" si="125"/>
        <v>30</v>
      </c>
      <c r="B1627" s="14">
        <v>30043</v>
      </c>
      <c r="C1627" s="14">
        <f t="shared" si="126"/>
        <v>0</v>
      </c>
      <c r="D1627" s="14" t="str">
        <f t="shared" si="127"/>
        <v>MOVES</v>
      </c>
      <c r="F1627" s="16">
        <f t="shared" si="128"/>
        <v>55003</v>
      </c>
      <c r="G1627" s="15" t="s">
        <v>4120</v>
      </c>
      <c r="H1627" s="14">
        <v>0</v>
      </c>
      <c r="I1627" s="16" t="b">
        <f t="shared" si="129"/>
        <v>1</v>
      </c>
      <c r="K1627" s="14">
        <v>30043</v>
      </c>
      <c r="L1627" s="14">
        <v>0</v>
      </c>
      <c r="M1627" s="16"/>
    </row>
    <row r="1628" spans="1:13" x14ac:dyDescent="0.3">
      <c r="A1628" s="26">
        <f t="shared" si="125"/>
        <v>30</v>
      </c>
      <c r="B1628" s="14">
        <v>30045</v>
      </c>
      <c r="C1628" s="14">
        <f t="shared" si="126"/>
        <v>0</v>
      </c>
      <c r="D1628" s="14" t="str">
        <f t="shared" si="127"/>
        <v>MOVES</v>
      </c>
      <c r="F1628" s="16">
        <f t="shared" si="128"/>
        <v>55005</v>
      </c>
      <c r="G1628" s="15" t="s">
        <v>4121</v>
      </c>
      <c r="H1628" s="14">
        <v>0</v>
      </c>
      <c r="I1628" s="16" t="b">
        <f t="shared" si="129"/>
        <v>1</v>
      </c>
      <c r="K1628" s="14">
        <v>30045</v>
      </c>
      <c r="L1628" s="14">
        <v>0</v>
      </c>
      <c r="M1628" s="16"/>
    </row>
    <row r="1629" spans="1:13" x14ac:dyDescent="0.3">
      <c r="A1629" s="26">
        <f t="shared" si="125"/>
        <v>30</v>
      </c>
      <c r="B1629" s="14">
        <v>30047</v>
      </c>
      <c r="C1629" s="14">
        <f t="shared" si="126"/>
        <v>0</v>
      </c>
      <c r="D1629" s="14" t="str">
        <f t="shared" si="127"/>
        <v>MOVES</v>
      </c>
      <c r="F1629" s="16">
        <f t="shared" si="128"/>
        <v>55007</v>
      </c>
      <c r="G1629" s="15" t="s">
        <v>4122</v>
      </c>
      <c r="H1629" s="14">
        <v>0</v>
      </c>
      <c r="I1629" s="16" t="b">
        <f t="shared" si="129"/>
        <v>1</v>
      </c>
      <c r="K1629" s="14">
        <v>30047</v>
      </c>
      <c r="L1629" s="14">
        <v>0</v>
      </c>
      <c r="M1629" s="16"/>
    </row>
    <row r="1630" spans="1:13" x14ac:dyDescent="0.3">
      <c r="A1630" s="26">
        <f t="shared" si="125"/>
        <v>30</v>
      </c>
      <c r="B1630" s="14">
        <v>30049</v>
      </c>
      <c r="C1630" s="14">
        <f t="shared" si="126"/>
        <v>0</v>
      </c>
      <c r="D1630" s="14" t="str">
        <f t="shared" si="127"/>
        <v>MOVES</v>
      </c>
      <c r="F1630" s="16">
        <f t="shared" si="128"/>
        <v>55009</v>
      </c>
      <c r="G1630" s="15" t="s">
        <v>4123</v>
      </c>
      <c r="H1630" s="14">
        <v>0</v>
      </c>
      <c r="I1630" s="16" t="b">
        <f t="shared" si="129"/>
        <v>1</v>
      </c>
      <c r="K1630" s="14">
        <v>30049</v>
      </c>
      <c r="L1630" s="14">
        <v>0</v>
      </c>
      <c r="M1630" s="16"/>
    </row>
    <row r="1631" spans="1:13" x14ac:dyDescent="0.3">
      <c r="A1631" s="26">
        <f t="shared" si="125"/>
        <v>30</v>
      </c>
      <c r="B1631" s="14">
        <v>30051</v>
      </c>
      <c r="C1631" s="14">
        <f t="shared" si="126"/>
        <v>0</v>
      </c>
      <c r="D1631" s="14" t="str">
        <f t="shared" si="127"/>
        <v>MOVES</v>
      </c>
      <c r="F1631" s="16">
        <f t="shared" si="128"/>
        <v>55011</v>
      </c>
      <c r="G1631" s="15" t="s">
        <v>4124</v>
      </c>
      <c r="H1631" s="14">
        <v>0</v>
      </c>
      <c r="I1631" s="16" t="b">
        <f t="shared" si="129"/>
        <v>1</v>
      </c>
      <c r="K1631" s="14">
        <v>30051</v>
      </c>
      <c r="L1631" s="14">
        <v>0</v>
      </c>
      <c r="M1631" s="16"/>
    </row>
    <row r="1632" spans="1:13" x14ac:dyDescent="0.3">
      <c r="A1632" s="26">
        <f t="shared" si="125"/>
        <v>30</v>
      </c>
      <c r="B1632" s="14">
        <v>30053</v>
      </c>
      <c r="C1632" s="14">
        <f t="shared" si="126"/>
        <v>0</v>
      </c>
      <c r="D1632" s="14" t="str">
        <f t="shared" si="127"/>
        <v>MOVES</v>
      </c>
      <c r="F1632" s="16">
        <f t="shared" si="128"/>
        <v>55013</v>
      </c>
      <c r="G1632" s="15" t="s">
        <v>4125</v>
      </c>
      <c r="H1632" s="14">
        <v>0</v>
      </c>
      <c r="I1632" s="16" t="b">
        <f t="shared" si="129"/>
        <v>1</v>
      </c>
      <c r="K1632" s="14">
        <v>30053</v>
      </c>
      <c r="L1632" s="14">
        <v>0</v>
      </c>
      <c r="M1632" s="16"/>
    </row>
    <row r="1633" spans="1:13" x14ac:dyDescent="0.3">
      <c r="A1633" s="26">
        <f t="shared" si="125"/>
        <v>30</v>
      </c>
      <c r="B1633" s="14">
        <v>30055</v>
      </c>
      <c r="C1633" s="14">
        <f t="shared" si="126"/>
        <v>0</v>
      </c>
      <c r="D1633" s="14" t="str">
        <f t="shared" si="127"/>
        <v>MOVES</v>
      </c>
      <c r="F1633" s="16">
        <f t="shared" si="128"/>
        <v>55015</v>
      </c>
      <c r="G1633" s="15" t="s">
        <v>4126</v>
      </c>
      <c r="H1633" s="14">
        <v>0</v>
      </c>
      <c r="I1633" s="16" t="b">
        <f t="shared" si="129"/>
        <v>1</v>
      </c>
      <c r="K1633" s="14">
        <v>30055</v>
      </c>
      <c r="L1633" s="14">
        <v>0</v>
      </c>
      <c r="M1633" s="16"/>
    </row>
    <row r="1634" spans="1:13" x14ac:dyDescent="0.3">
      <c r="A1634" s="26">
        <f t="shared" si="125"/>
        <v>30</v>
      </c>
      <c r="B1634" s="14">
        <v>30057</v>
      </c>
      <c r="C1634" s="14">
        <f t="shared" si="126"/>
        <v>0</v>
      </c>
      <c r="D1634" s="14" t="str">
        <f t="shared" si="127"/>
        <v>MOVES</v>
      </c>
      <c r="F1634" s="16">
        <f t="shared" si="128"/>
        <v>55017</v>
      </c>
      <c r="G1634" s="15" t="s">
        <v>4127</v>
      </c>
      <c r="H1634" s="14">
        <v>0</v>
      </c>
      <c r="I1634" s="16" t="b">
        <f t="shared" si="129"/>
        <v>1</v>
      </c>
      <c r="K1634" s="14">
        <v>30057</v>
      </c>
      <c r="L1634" s="14">
        <v>0</v>
      </c>
      <c r="M1634" s="16"/>
    </row>
    <row r="1635" spans="1:13" x14ac:dyDescent="0.3">
      <c r="A1635" s="26">
        <f t="shared" si="125"/>
        <v>30</v>
      </c>
      <c r="B1635" s="14">
        <v>30059</v>
      </c>
      <c r="C1635" s="14">
        <f t="shared" si="126"/>
        <v>0</v>
      </c>
      <c r="D1635" s="14" t="str">
        <f t="shared" si="127"/>
        <v>MOVES</v>
      </c>
      <c r="F1635" s="16">
        <f t="shared" si="128"/>
        <v>55019</v>
      </c>
      <c r="G1635" s="15" t="s">
        <v>4128</v>
      </c>
      <c r="H1635" s="14">
        <v>0</v>
      </c>
      <c r="I1635" s="16" t="b">
        <f t="shared" si="129"/>
        <v>1</v>
      </c>
      <c r="K1635" s="14">
        <v>30059</v>
      </c>
      <c r="L1635" s="14">
        <v>0</v>
      </c>
      <c r="M1635" s="16"/>
    </row>
    <row r="1636" spans="1:13" x14ac:dyDescent="0.3">
      <c r="A1636" s="26">
        <f t="shared" si="125"/>
        <v>30</v>
      </c>
      <c r="B1636" s="14">
        <v>30061</v>
      </c>
      <c r="C1636" s="14">
        <f t="shared" si="126"/>
        <v>0</v>
      </c>
      <c r="D1636" s="14" t="str">
        <f t="shared" si="127"/>
        <v>MOVES</v>
      </c>
      <c r="F1636" s="16">
        <f t="shared" si="128"/>
        <v>55021</v>
      </c>
      <c r="G1636" s="15" t="s">
        <v>4129</v>
      </c>
      <c r="H1636" s="14">
        <v>0</v>
      </c>
      <c r="I1636" s="16" t="b">
        <f t="shared" si="129"/>
        <v>1</v>
      </c>
      <c r="K1636" s="14">
        <v>30061</v>
      </c>
      <c r="L1636" s="14">
        <v>0</v>
      </c>
      <c r="M1636" s="16"/>
    </row>
    <row r="1637" spans="1:13" x14ac:dyDescent="0.3">
      <c r="A1637" s="26">
        <f t="shared" si="125"/>
        <v>30</v>
      </c>
      <c r="B1637" s="14">
        <v>30063</v>
      </c>
      <c r="C1637" s="14">
        <f t="shared" si="126"/>
        <v>0</v>
      </c>
      <c r="D1637" s="14" t="str">
        <f t="shared" si="127"/>
        <v>MOVES</v>
      </c>
      <c r="F1637" s="16">
        <f t="shared" si="128"/>
        <v>55023</v>
      </c>
      <c r="G1637" s="15" t="s">
        <v>4130</v>
      </c>
      <c r="H1637" s="14">
        <v>0</v>
      </c>
      <c r="I1637" s="16" t="b">
        <f t="shared" si="129"/>
        <v>1</v>
      </c>
      <c r="K1637" s="14">
        <v>30063</v>
      </c>
      <c r="L1637" s="14">
        <v>0</v>
      </c>
      <c r="M1637" s="16"/>
    </row>
    <row r="1638" spans="1:13" x14ac:dyDescent="0.3">
      <c r="A1638" s="26">
        <f t="shared" si="125"/>
        <v>30</v>
      </c>
      <c r="B1638" s="14">
        <v>30065</v>
      </c>
      <c r="C1638" s="14">
        <f t="shared" si="126"/>
        <v>0</v>
      </c>
      <c r="D1638" s="14" t="str">
        <f t="shared" si="127"/>
        <v>MOVES</v>
      </c>
      <c r="F1638" s="16">
        <f t="shared" si="128"/>
        <v>55025</v>
      </c>
      <c r="G1638" s="15" t="s">
        <v>4131</v>
      </c>
      <c r="H1638" s="14">
        <v>0</v>
      </c>
      <c r="I1638" s="16" t="b">
        <f t="shared" si="129"/>
        <v>1</v>
      </c>
      <c r="K1638" s="14">
        <v>30065</v>
      </c>
      <c r="L1638" s="14">
        <v>0</v>
      </c>
      <c r="M1638" s="16"/>
    </row>
    <row r="1639" spans="1:13" x14ac:dyDescent="0.3">
      <c r="A1639" s="26">
        <f t="shared" si="125"/>
        <v>30</v>
      </c>
      <c r="B1639" s="14">
        <v>30067</v>
      </c>
      <c r="C1639" s="14">
        <f t="shared" si="126"/>
        <v>0</v>
      </c>
      <c r="D1639" s="14" t="str">
        <f t="shared" si="127"/>
        <v>MOVES</v>
      </c>
      <c r="F1639" s="16">
        <f t="shared" si="128"/>
        <v>55027</v>
      </c>
      <c r="G1639" s="15" t="s">
        <v>4132</v>
      </c>
      <c r="H1639" s="14">
        <v>0</v>
      </c>
      <c r="I1639" s="16" t="b">
        <f t="shared" si="129"/>
        <v>1</v>
      </c>
      <c r="K1639" s="14">
        <v>30067</v>
      </c>
      <c r="L1639" s="14">
        <v>0</v>
      </c>
      <c r="M1639" s="16"/>
    </row>
    <row r="1640" spans="1:13" x14ac:dyDescent="0.3">
      <c r="A1640" s="26">
        <f t="shared" si="125"/>
        <v>30</v>
      </c>
      <c r="B1640" s="14">
        <v>30069</v>
      </c>
      <c r="C1640" s="14">
        <f t="shared" si="126"/>
        <v>0</v>
      </c>
      <c r="D1640" s="14" t="str">
        <f t="shared" si="127"/>
        <v>MOVES</v>
      </c>
      <c r="F1640" s="16">
        <f t="shared" si="128"/>
        <v>55029</v>
      </c>
      <c r="G1640" s="15" t="s">
        <v>4133</v>
      </c>
      <c r="H1640" s="14">
        <v>0</v>
      </c>
      <c r="I1640" s="16" t="b">
        <f t="shared" si="129"/>
        <v>1</v>
      </c>
      <c r="K1640" s="14">
        <v>30069</v>
      </c>
      <c r="L1640" s="14">
        <v>0</v>
      </c>
      <c r="M1640" s="16"/>
    </row>
    <row r="1641" spans="1:13" x14ac:dyDescent="0.3">
      <c r="A1641" s="26">
        <f t="shared" si="125"/>
        <v>30</v>
      </c>
      <c r="B1641" s="14">
        <v>30071</v>
      </c>
      <c r="C1641" s="14">
        <f t="shared" si="126"/>
        <v>0</v>
      </c>
      <c r="D1641" s="14" t="str">
        <f t="shared" si="127"/>
        <v>MOVES</v>
      </c>
      <c r="F1641" s="16">
        <f t="shared" si="128"/>
        <v>55031</v>
      </c>
      <c r="G1641" s="15" t="s">
        <v>4134</v>
      </c>
      <c r="H1641" s="14">
        <v>0</v>
      </c>
      <c r="I1641" s="16" t="b">
        <f t="shared" si="129"/>
        <v>1</v>
      </c>
      <c r="K1641" s="14">
        <v>30071</v>
      </c>
      <c r="L1641" s="14">
        <v>0</v>
      </c>
      <c r="M1641" s="16"/>
    </row>
    <row r="1642" spans="1:13" x14ac:dyDescent="0.3">
      <c r="A1642" s="26">
        <f t="shared" si="125"/>
        <v>30</v>
      </c>
      <c r="B1642" s="14">
        <v>30073</v>
      </c>
      <c r="C1642" s="14">
        <f t="shared" si="126"/>
        <v>0</v>
      </c>
      <c r="D1642" s="14" t="str">
        <f t="shared" si="127"/>
        <v>MOVES</v>
      </c>
      <c r="F1642" s="16">
        <f t="shared" si="128"/>
        <v>55033</v>
      </c>
      <c r="G1642" s="15" t="s">
        <v>4135</v>
      </c>
      <c r="H1642" s="14">
        <v>0</v>
      </c>
      <c r="I1642" s="16" t="b">
        <f t="shared" si="129"/>
        <v>1</v>
      </c>
      <c r="K1642" s="14">
        <v>30073</v>
      </c>
      <c r="L1642" s="14">
        <v>0</v>
      </c>
      <c r="M1642" s="16"/>
    </row>
    <row r="1643" spans="1:13" x14ac:dyDescent="0.3">
      <c r="A1643" s="26">
        <f t="shared" si="125"/>
        <v>30</v>
      </c>
      <c r="B1643" s="14">
        <v>30075</v>
      </c>
      <c r="C1643" s="14">
        <f t="shared" si="126"/>
        <v>0</v>
      </c>
      <c r="D1643" s="14" t="str">
        <f t="shared" si="127"/>
        <v>MOVES</v>
      </c>
      <c r="F1643" s="16">
        <f t="shared" si="128"/>
        <v>55035</v>
      </c>
      <c r="G1643" s="15" t="s">
        <v>4136</v>
      </c>
      <c r="H1643" s="14">
        <v>0</v>
      </c>
      <c r="I1643" s="16" t="b">
        <f t="shared" si="129"/>
        <v>1</v>
      </c>
      <c r="K1643" s="14">
        <v>30075</v>
      </c>
      <c r="L1643" s="14">
        <v>0</v>
      </c>
      <c r="M1643" s="16"/>
    </row>
    <row r="1644" spans="1:13" x14ac:dyDescent="0.3">
      <c r="A1644" s="26">
        <f t="shared" si="125"/>
        <v>30</v>
      </c>
      <c r="B1644" s="14">
        <v>30077</v>
      </c>
      <c r="C1644" s="14">
        <f t="shared" si="126"/>
        <v>0</v>
      </c>
      <c r="D1644" s="14" t="str">
        <f t="shared" si="127"/>
        <v>MOVES</v>
      </c>
      <c r="F1644" s="16">
        <f t="shared" si="128"/>
        <v>55037</v>
      </c>
      <c r="G1644" s="15" t="s">
        <v>4137</v>
      </c>
      <c r="H1644" s="14">
        <v>0</v>
      </c>
      <c r="I1644" s="16" t="b">
        <f t="shared" si="129"/>
        <v>1</v>
      </c>
      <c r="K1644" s="14">
        <v>30077</v>
      </c>
      <c r="L1644" s="14">
        <v>0</v>
      </c>
      <c r="M1644" s="16"/>
    </row>
    <row r="1645" spans="1:13" x14ac:dyDescent="0.3">
      <c r="A1645" s="26">
        <f t="shared" si="125"/>
        <v>30</v>
      </c>
      <c r="B1645" s="14">
        <v>30079</v>
      </c>
      <c r="C1645" s="14">
        <f t="shared" si="126"/>
        <v>0</v>
      </c>
      <c r="D1645" s="14" t="str">
        <f t="shared" si="127"/>
        <v>MOVES</v>
      </c>
      <c r="F1645" s="16">
        <f t="shared" si="128"/>
        <v>55039</v>
      </c>
      <c r="G1645" s="15" t="s">
        <v>4138</v>
      </c>
      <c r="H1645" s="14">
        <v>0</v>
      </c>
      <c r="I1645" s="16" t="b">
        <f t="shared" si="129"/>
        <v>1</v>
      </c>
      <c r="K1645" s="14">
        <v>30079</v>
      </c>
      <c r="L1645" s="14">
        <v>0</v>
      </c>
      <c r="M1645" s="16"/>
    </row>
    <row r="1646" spans="1:13" x14ac:dyDescent="0.3">
      <c r="A1646" s="26">
        <f t="shared" si="125"/>
        <v>30</v>
      </c>
      <c r="B1646" s="14">
        <v>30081</v>
      </c>
      <c r="C1646" s="14">
        <f t="shared" si="126"/>
        <v>0</v>
      </c>
      <c r="D1646" s="14" t="str">
        <f t="shared" si="127"/>
        <v>MOVES</v>
      </c>
      <c r="F1646" s="16">
        <f t="shared" si="128"/>
        <v>55041</v>
      </c>
      <c r="G1646" s="15" t="s">
        <v>4139</v>
      </c>
      <c r="H1646" s="14">
        <v>0</v>
      </c>
      <c r="I1646" s="16" t="b">
        <f t="shared" si="129"/>
        <v>1</v>
      </c>
      <c r="K1646" s="14">
        <v>30081</v>
      </c>
      <c r="L1646" s="14">
        <v>0</v>
      </c>
      <c r="M1646" s="16"/>
    </row>
    <row r="1647" spans="1:13" x14ac:dyDescent="0.3">
      <c r="A1647" s="26">
        <f t="shared" si="125"/>
        <v>30</v>
      </c>
      <c r="B1647" s="14">
        <v>30083</v>
      </c>
      <c r="C1647" s="14">
        <f t="shared" si="126"/>
        <v>0</v>
      </c>
      <c r="D1647" s="14" t="str">
        <f t="shared" si="127"/>
        <v>MOVES</v>
      </c>
      <c r="F1647" s="16">
        <f t="shared" si="128"/>
        <v>55043</v>
      </c>
      <c r="G1647" s="15" t="s">
        <v>4140</v>
      </c>
      <c r="H1647" s="14">
        <v>0</v>
      </c>
      <c r="I1647" s="16" t="b">
        <f t="shared" si="129"/>
        <v>1</v>
      </c>
      <c r="K1647" s="14">
        <v>30083</v>
      </c>
      <c r="L1647" s="14">
        <v>0</v>
      </c>
      <c r="M1647" s="16"/>
    </row>
    <row r="1648" spans="1:13" x14ac:dyDescent="0.3">
      <c r="A1648" s="26">
        <f t="shared" si="125"/>
        <v>30</v>
      </c>
      <c r="B1648" s="14">
        <v>30085</v>
      </c>
      <c r="C1648" s="14">
        <f t="shared" si="126"/>
        <v>0</v>
      </c>
      <c r="D1648" s="14" t="str">
        <f t="shared" si="127"/>
        <v>MOVES</v>
      </c>
      <c r="F1648" s="16">
        <f t="shared" si="128"/>
        <v>55045</v>
      </c>
      <c r="G1648" s="15" t="s">
        <v>4141</v>
      </c>
      <c r="H1648" s="14">
        <v>0</v>
      </c>
      <c r="I1648" s="16" t="b">
        <f t="shared" si="129"/>
        <v>1</v>
      </c>
      <c r="K1648" s="14">
        <v>30085</v>
      </c>
      <c r="L1648" s="14">
        <v>0</v>
      </c>
      <c r="M1648" s="16"/>
    </row>
    <row r="1649" spans="1:13" x14ac:dyDescent="0.3">
      <c r="A1649" s="26">
        <f t="shared" si="125"/>
        <v>30</v>
      </c>
      <c r="B1649" s="14">
        <v>30087</v>
      </c>
      <c r="C1649" s="14">
        <f t="shared" si="126"/>
        <v>0</v>
      </c>
      <c r="D1649" s="14" t="str">
        <f t="shared" si="127"/>
        <v>MOVES</v>
      </c>
      <c r="F1649" s="16">
        <f t="shared" si="128"/>
        <v>55047</v>
      </c>
      <c r="G1649" s="15" t="s">
        <v>4142</v>
      </c>
      <c r="H1649" s="14">
        <v>0</v>
      </c>
      <c r="I1649" s="16" t="b">
        <f t="shared" si="129"/>
        <v>1</v>
      </c>
      <c r="K1649" s="14">
        <v>30087</v>
      </c>
      <c r="L1649" s="14">
        <v>0</v>
      </c>
      <c r="M1649" s="16"/>
    </row>
    <row r="1650" spans="1:13" x14ac:dyDescent="0.3">
      <c r="A1650" s="26">
        <f t="shared" si="125"/>
        <v>30</v>
      </c>
      <c r="B1650" s="14">
        <v>30089</v>
      </c>
      <c r="C1650" s="14">
        <f t="shared" si="126"/>
        <v>0</v>
      </c>
      <c r="D1650" s="14" t="str">
        <f t="shared" si="127"/>
        <v>MOVES</v>
      </c>
      <c r="F1650" s="16">
        <f t="shared" si="128"/>
        <v>55049</v>
      </c>
      <c r="G1650" s="15" t="s">
        <v>4143</v>
      </c>
      <c r="H1650" s="14">
        <v>0</v>
      </c>
      <c r="I1650" s="16" t="b">
        <f t="shared" si="129"/>
        <v>1</v>
      </c>
      <c r="K1650" s="14">
        <v>30089</v>
      </c>
      <c r="L1650" s="14">
        <v>0</v>
      </c>
      <c r="M1650" s="16"/>
    </row>
    <row r="1651" spans="1:13" x14ac:dyDescent="0.3">
      <c r="A1651" s="26">
        <f t="shared" si="125"/>
        <v>30</v>
      </c>
      <c r="B1651" s="14">
        <v>30091</v>
      </c>
      <c r="C1651" s="14">
        <f t="shared" si="126"/>
        <v>0</v>
      </c>
      <c r="D1651" s="14" t="str">
        <f t="shared" si="127"/>
        <v>MOVES</v>
      </c>
      <c r="F1651" s="16">
        <f t="shared" si="128"/>
        <v>55051</v>
      </c>
      <c r="G1651" s="15" t="s">
        <v>4144</v>
      </c>
      <c r="H1651" s="14">
        <v>0</v>
      </c>
      <c r="I1651" s="16" t="b">
        <f t="shared" si="129"/>
        <v>1</v>
      </c>
      <c r="K1651" s="14">
        <v>30091</v>
      </c>
      <c r="L1651" s="14">
        <v>0</v>
      </c>
      <c r="M1651" s="16"/>
    </row>
    <row r="1652" spans="1:13" x14ac:dyDescent="0.3">
      <c r="A1652" s="26">
        <f t="shared" si="125"/>
        <v>30</v>
      </c>
      <c r="B1652" s="14">
        <v>30093</v>
      </c>
      <c r="C1652" s="14">
        <f t="shared" si="126"/>
        <v>0</v>
      </c>
      <c r="D1652" s="14" t="str">
        <f t="shared" si="127"/>
        <v>MOVES</v>
      </c>
      <c r="F1652" s="16">
        <f t="shared" si="128"/>
        <v>55053</v>
      </c>
      <c r="G1652" s="15" t="s">
        <v>4145</v>
      </c>
      <c r="H1652" s="14">
        <v>0</v>
      </c>
      <c r="I1652" s="16" t="b">
        <f t="shared" si="129"/>
        <v>1</v>
      </c>
      <c r="K1652" s="14">
        <v>30093</v>
      </c>
      <c r="L1652" s="14">
        <v>0</v>
      </c>
      <c r="M1652" s="16"/>
    </row>
    <row r="1653" spans="1:13" x14ac:dyDescent="0.3">
      <c r="A1653" s="26">
        <f t="shared" si="125"/>
        <v>30</v>
      </c>
      <c r="B1653" s="14">
        <v>30095</v>
      </c>
      <c r="C1653" s="14">
        <f t="shared" si="126"/>
        <v>0</v>
      </c>
      <c r="D1653" s="14" t="str">
        <f t="shared" si="127"/>
        <v>MOVES</v>
      </c>
      <c r="F1653" s="16">
        <f t="shared" si="128"/>
        <v>55055</v>
      </c>
      <c r="G1653" s="15" t="s">
        <v>4146</v>
      </c>
      <c r="H1653" s="14">
        <v>0</v>
      </c>
      <c r="I1653" s="16" t="b">
        <f t="shared" si="129"/>
        <v>1</v>
      </c>
      <c r="K1653" s="14">
        <v>30095</v>
      </c>
      <c r="L1653" s="14">
        <v>0</v>
      </c>
      <c r="M1653" s="16"/>
    </row>
    <row r="1654" spans="1:13" x14ac:dyDescent="0.3">
      <c r="A1654" s="26">
        <f t="shared" si="125"/>
        <v>30</v>
      </c>
      <c r="B1654" s="14">
        <v>30097</v>
      </c>
      <c r="C1654" s="14">
        <f t="shared" si="126"/>
        <v>0</v>
      </c>
      <c r="D1654" s="14" t="str">
        <f t="shared" si="127"/>
        <v>MOVES</v>
      </c>
      <c r="F1654" s="16">
        <f t="shared" si="128"/>
        <v>55057</v>
      </c>
      <c r="G1654" s="15" t="s">
        <v>4147</v>
      </c>
      <c r="H1654" s="14">
        <v>0</v>
      </c>
      <c r="I1654" s="16" t="b">
        <f t="shared" si="129"/>
        <v>1</v>
      </c>
      <c r="K1654" s="14">
        <v>30097</v>
      </c>
      <c r="L1654" s="14">
        <v>0</v>
      </c>
      <c r="M1654" s="16"/>
    </row>
    <row r="1655" spans="1:13" x14ac:dyDescent="0.3">
      <c r="A1655" s="26">
        <f t="shared" si="125"/>
        <v>30</v>
      </c>
      <c r="B1655" s="14">
        <v>30099</v>
      </c>
      <c r="C1655" s="14">
        <f t="shared" si="126"/>
        <v>0</v>
      </c>
      <c r="D1655" s="14" t="str">
        <f t="shared" si="127"/>
        <v>MOVES</v>
      </c>
      <c r="F1655" s="16">
        <f t="shared" si="128"/>
        <v>55059</v>
      </c>
      <c r="G1655" s="15" t="s">
        <v>4148</v>
      </c>
      <c r="H1655" s="14">
        <v>1</v>
      </c>
      <c r="I1655" s="16" t="b">
        <f t="shared" si="129"/>
        <v>1</v>
      </c>
      <c r="K1655" s="14">
        <v>30099</v>
      </c>
      <c r="L1655" s="14">
        <v>0</v>
      </c>
      <c r="M1655" s="16"/>
    </row>
    <row r="1656" spans="1:13" x14ac:dyDescent="0.3">
      <c r="A1656" s="26">
        <f t="shared" si="125"/>
        <v>30</v>
      </c>
      <c r="B1656" s="14">
        <v>30101</v>
      </c>
      <c r="C1656" s="14">
        <f t="shared" si="126"/>
        <v>0</v>
      </c>
      <c r="D1656" s="14" t="str">
        <f t="shared" si="127"/>
        <v>MOVES</v>
      </c>
      <c r="F1656" s="16">
        <f t="shared" si="128"/>
        <v>55061</v>
      </c>
      <c r="G1656" s="15" t="s">
        <v>4149</v>
      </c>
      <c r="H1656" s="14">
        <v>0</v>
      </c>
      <c r="I1656" s="16" t="b">
        <f t="shared" si="129"/>
        <v>1</v>
      </c>
      <c r="K1656" s="14">
        <v>30101</v>
      </c>
      <c r="L1656" s="14">
        <v>0</v>
      </c>
      <c r="M1656" s="16"/>
    </row>
    <row r="1657" spans="1:13" x14ac:dyDescent="0.3">
      <c r="A1657" s="26">
        <f t="shared" si="125"/>
        <v>30</v>
      </c>
      <c r="B1657" s="14">
        <v>30103</v>
      </c>
      <c r="C1657" s="14">
        <f t="shared" si="126"/>
        <v>0</v>
      </c>
      <c r="D1657" s="14" t="str">
        <f t="shared" si="127"/>
        <v>MOVES</v>
      </c>
      <c r="F1657" s="16">
        <f t="shared" si="128"/>
        <v>55063</v>
      </c>
      <c r="G1657" s="15" t="s">
        <v>4150</v>
      </c>
      <c r="H1657" s="14">
        <v>0</v>
      </c>
      <c r="I1657" s="16" t="b">
        <f t="shared" si="129"/>
        <v>1</v>
      </c>
      <c r="K1657" s="14">
        <v>30103</v>
      </c>
      <c r="L1657" s="14">
        <v>0</v>
      </c>
      <c r="M1657" s="16"/>
    </row>
    <row r="1658" spans="1:13" x14ac:dyDescent="0.3">
      <c r="A1658" s="26">
        <f t="shared" si="125"/>
        <v>30</v>
      </c>
      <c r="B1658" s="14">
        <v>30105</v>
      </c>
      <c r="C1658" s="14">
        <f t="shared" si="126"/>
        <v>0</v>
      </c>
      <c r="D1658" s="14" t="str">
        <f t="shared" si="127"/>
        <v>MOVES</v>
      </c>
      <c r="F1658" s="16">
        <f t="shared" si="128"/>
        <v>55065</v>
      </c>
      <c r="G1658" s="15" t="s">
        <v>4151</v>
      </c>
      <c r="H1658" s="14">
        <v>0</v>
      </c>
      <c r="I1658" s="16" t="b">
        <f t="shared" si="129"/>
        <v>1</v>
      </c>
      <c r="K1658" s="14">
        <v>30105</v>
      </c>
      <c r="L1658" s="14">
        <v>0</v>
      </c>
      <c r="M1658" s="16"/>
    </row>
    <row r="1659" spans="1:13" x14ac:dyDescent="0.3">
      <c r="A1659" s="26">
        <f t="shared" si="125"/>
        <v>30</v>
      </c>
      <c r="B1659" s="14">
        <v>30107</v>
      </c>
      <c r="C1659" s="14">
        <f t="shared" si="126"/>
        <v>0</v>
      </c>
      <c r="D1659" s="14" t="str">
        <f t="shared" si="127"/>
        <v>MOVES</v>
      </c>
      <c r="F1659" s="16">
        <f t="shared" si="128"/>
        <v>55067</v>
      </c>
      <c r="G1659" s="15" t="s">
        <v>4152</v>
      </c>
      <c r="H1659" s="14">
        <v>0</v>
      </c>
      <c r="I1659" s="16" t="b">
        <f t="shared" si="129"/>
        <v>1</v>
      </c>
      <c r="K1659" s="14">
        <v>30107</v>
      </c>
      <c r="L1659" s="14">
        <v>0</v>
      </c>
      <c r="M1659" s="16"/>
    </row>
    <row r="1660" spans="1:13" x14ac:dyDescent="0.3">
      <c r="A1660" s="26">
        <f t="shared" si="125"/>
        <v>30</v>
      </c>
      <c r="B1660" s="14">
        <v>30109</v>
      </c>
      <c r="C1660" s="14">
        <f t="shared" si="126"/>
        <v>0</v>
      </c>
      <c r="D1660" s="14" t="str">
        <f t="shared" si="127"/>
        <v>MOVES</v>
      </c>
      <c r="F1660" s="16">
        <f t="shared" si="128"/>
        <v>55069</v>
      </c>
      <c r="G1660" s="15" t="s">
        <v>4153</v>
      </c>
      <c r="H1660" s="14">
        <v>0</v>
      </c>
      <c r="I1660" s="16" t="b">
        <f t="shared" si="129"/>
        <v>1</v>
      </c>
      <c r="K1660" s="14">
        <v>30109</v>
      </c>
      <c r="L1660" s="14">
        <v>0</v>
      </c>
      <c r="M1660" s="16"/>
    </row>
    <row r="1661" spans="1:13" x14ac:dyDescent="0.3">
      <c r="A1661" s="26">
        <f t="shared" si="125"/>
        <v>30</v>
      </c>
      <c r="B1661" s="14">
        <v>30111</v>
      </c>
      <c r="C1661" s="14">
        <f t="shared" si="126"/>
        <v>0</v>
      </c>
      <c r="D1661" s="14" t="str">
        <f t="shared" si="127"/>
        <v>MOVES</v>
      </c>
      <c r="F1661" s="16">
        <f t="shared" si="128"/>
        <v>55071</v>
      </c>
      <c r="G1661" s="15" t="s">
        <v>4154</v>
      </c>
      <c r="H1661" s="14">
        <v>0</v>
      </c>
      <c r="I1661" s="16" t="b">
        <f t="shared" si="129"/>
        <v>1</v>
      </c>
      <c r="K1661" s="14">
        <v>30111</v>
      </c>
      <c r="L1661" s="14">
        <v>0</v>
      </c>
      <c r="M1661" s="16"/>
    </row>
    <row r="1662" spans="1:13" x14ac:dyDescent="0.3">
      <c r="A1662" s="26">
        <f t="shared" si="125"/>
        <v>31</v>
      </c>
      <c r="B1662" s="14">
        <v>31001</v>
      </c>
      <c r="C1662" s="14">
        <f t="shared" si="126"/>
        <v>0</v>
      </c>
      <c r="D1662" s="14" t="str">
        <f t="shared" si="127"/>
        <v>MOVES</v>
      </c>
      <c r="F1662" s="16">
        <f t="shared" si="128"/>
        <v>55073</v>
      </c>
      <c r="G1662" s="15" t="s">
        <v>4155</v>
      </c>
      <c r="H1662" s="14">
        <v>0</v>
      </c>
      <c r="I1662" s="16" t="b">
        <f t="shared" si="129"/>
        <v>1</v>
      </c>
      <c r="K1662" s="14">
        <v>31001</v>
      </c>
      <c r="L1662" s="14">
        <v>0</v>
      </c>
      <c r="M1662" s="16"/>
    </row>
    <row r="1663" spans="1:13" x14ac:dyDescent="0.3">
      <c r="A1663" s="26">
        <f t="shared" si="125"/>
        <v>31</v>
      </c>
      <c r="B1663" s="14">
        <v>31003</v>
      </c>
      <c r="C1663" s="14">
        <f t="shared" si="126"/>
        <v>0</v>
      </c>
      <c r="D1663" s="14" t="str">
        <f t="shared" si="127"/>
        <v>MOVES</v>
      </c>
      <c r="F1663" s="16">
        <f t="shared" si="128"/>
        <v>55075</v>
      </c>
      <c r="G1663" s="15" t="s">
        <v>4156</v>
      </c>
      <c r="H1663" s="14">
        <v>0</v>
      </c>
      <c r="I1663" s="16" t="b">
        <f t="shared" si="129"/>
        <v>1</v>
      </c>
      <c r="K1663" s="14">
        <v>31003</v>
      </c>
      <c r="L1663" s="14">
        <v>0</v>
      </c>
      <c r="M1663" s="16"/>
    </row>
    <row r="1664" spans="1:13" x14ac:dyDescent="0.3">
      <c r="A1664" s="26">
        <f t="shared" si="125"/>
        <v>31</v>
      </c>
      <c r="B1664" s="14">
        <v>31005</v>
      </c>
      <c r="C1664" s="14">
        <f t="shared" si="126"/>
        <v>0</v>
      </c>
      <c r="D1664" s="14" t="str">
        <f t="shared" si="127"/>
        <v>MOVES</v>
      </c>
      <c r="F1664" s="16">
        <f t="shared" si="128"/>
        <v>55077</v>
      </c>
      <c r="G1664" s="15" t="s">
        <v>4157</v>
      </c>
      <c r="H1664" s="14">
        <v>0</v>
      </c>
      <c r="I1664" s="16" t="b">
        <f t="shared" si="129"/>
        <v>1</v>
      </c>
      <c r="K1664" s="14">
        <v>31005</v>
      </c>
      <c r="L1664" s="14">
        <v>0</v>
      </c>
      <c r="M1664" s="16"/>
    </row>
    <row r="1665" spans="1:13" x14ac:dyDescent="0.3">
      <c r="A1665" s="26">
        <f t="shared" si="125"/>
        <v>31</v>
      </c>
      <c r="B1665" s="14">
        <v>31007</v>
      </c>
      <c r="C1665" s="14">
        <f t="shared" si="126"/>
        <v>0</v>
      </c>
      <c r="D1665" s="14" t="str">
        <f t="shared" si="127"/>
        <v>MOVES</v>
      </c>
      <c r="F1665" s="16">
        <f t="shared" si="128"/>
        <v>55078</v>
      </c>
      <c r="G1665" s="15" t="s">
        <v>4158</v>
      </c>
      <c r="H1665" s="14">
        <v>0</v>
      </c>
      <c r="I1665" s="16" t="b">
        <f t="shared" si="129"/>
        <v>1</v>
      </c>
      <c r="K1665" s="14">
        <v>31007</v>
      </c>
      <c r="L1665" s="14">
        <v>0</v>
      </c>
      <c r="M1665" s="16"/>
    </row>
    <row r="1666" spans="1:13" x14ac:dyDescent="0.3">
      <c r="A1666" s="26">
        <f t="shared" si="125"/>
        <v>31</v>
      </c>
      <c r="B1666" s="14">
        <v>31009</v>
      </c>
      <c r="C1666" s="14">
        <f t="shared" si="126"/>
        <v>0</v>
      </c>
      <c r="D1666" s="14" t="str">
        <f t="shared" si="127"/>
        <v>MOVES</v>
      </c>
      <c r="F1666" s="16">
        <f t="shared" si="128"/>
        <v>55079</v>
      </c>
      <c r="G1666" s="15" t="s">
        <v>4159</v>
      </c>
      <c r="H1666" s="14">
        <v>1</v>
      </c>
      <c r="I1666" s="16" t="b">
        <f t="shared" si="129"/>
        <v>1</v>
      </c>
      <c r="K1666" s="14">
        <v>31009</v>
      </c>
      <c r="L1666" s="14">
        <v>0</v>
      </c>
      <c r="M1666" s="16"/>
    </row>
    <row r="1667" spans="1:13" x14ac:dyDescent="0.3">
      <c r="A1667" s="26">
        <f t="shared" si="125"/>
        <v>31</v>
      </c>
      <c r="B1667" s="14">
        <v>31011</v>
      </c>
      <c r="C1667" s="14">
        <f t="shared" si="126"/>
        <v>0</v>
      </c>
      <c r="D1667" s="14" t="str">
        <f t="shared" si="127"/>
        <v>MOVES</v>
      </c>
      <c r="F1667" s="16">
        <f t="shared" si="128"/>
        <v>55081</v>
      </c>
      <c r="G1667" s="15" t="s">
        <v>4160</v>
      </c>
      <c r="H1667" s="14">
        <v>0</v>
      </c>
      <c r="I1667" s="16" t="b">
        <f t="shared" si="129"/>
        <v>1</v>
      </c>
      <c r="K1667" s="14">
        <v>31011</v>
      </c>
      <c r="L1667" s="14">
        <v>0</v>
      </c>
      <c r="M1667" s="16"/>
    </row>
    <row r="1668" spans="1:13" x14ac:dyDescent="0.3">
      <c r="A1668" s="26">
        <f t="shared" si="125"/>
        <v>31</v>
      </c>
      <c r="B1668" s="14">
        <v>31013</v>
      </c>
      <c r="C1668" s="14">
        <f t="shared" si="126"/>
        <v>0</v>
      </c>
      <c r="D1668" s="14" t="str">
        <f t="shared" si="127"/>
        <v>MOVES</v>
      </c>
      <c r="F1668" s="16">
        <f t="shared" si="128"/>
        <v>55083</v>
      </c>
      <c r="G1668" s="15" t="s">
        <v>4161</v>
      </c>
      <c r="H1668" s="14">
        <v>0</v>
      </c>
      <c r="I1668" s="16" t="b">
        <f t="shared" si="129"/>
        <v>1</v>
      </c>
      <c r="K1668" s="14">
        <v>31013</v>
      </c>
      <c r="L1668" s="14">
        <v>0</v>
      </c>
      <c r="M1668" s="16"/>
    </row>
    <row r="1669" spans="1:13" x14ac:dyDescent="0.3">
      <c r="A1669" s="26">
        <f t="shared" si="125"/>
        <v>31</v>
      </c>
      <c r="B1669" s="14">
        <v>31015</v>
      </c>
      <c r="C1669" s="14">
        <f t="shared" si="126"/>
        <v>0</v>
      </c>
      <c r="D1669" s="14" t="str">
        <f t="shared" si="127"/>
        <v>MOVES</v>
      </c>
      <c r="F1669" s="16">
        <f t="shared" si="128"/>
        <v>55085</v>
      </c>
      <c r="G1669" s="15" t="s">
        <v>4162</v>
      </c>
      <c r="H1669" s="14">
        <v>0</v>
      </c>
      <c r="I1669" s="16" t="b">
        <f t="shared" si="129"/>
        <v>1</v>
      </c>
      <c r="K1669" s="14">
        <v>31015</v>
      </c>
      <c r="L1669" s="14">
        <v>0</v>
      </c>
      <c r="M1669" s="16"/>
    </row>
    <row r="1670" spans="1:13" x14ac:dyDescent="0.3">
      <c r="A1670" s="26">
        <f t="shared" ref="A1670:A1733" si="130">TRUNC(B1670/1000,0)</f>
        <v>31</v>
      </c>
      <c r="B1670" s="14">
        <v>31017</v>
      </c>
      <c r="C1670" s="14">
        <f t="shared" ref="C1670:C1733" si="131">IF(ISNA(VLOOKUP(B1670,$F$4:$H$1697,3,FALSE)),VLOOKUP(B1670,$K$4:$L$3233,2,FALSE),VLOOKUP(B1670,$F$4:$H$1697,3,FALSE))</f>
        <v>0</v>
      </c>
      <c r="D1670" s="14" t="str">
        <f t="shared" ref="D1670:D1733" si="132">IF(ISNA(VLOOKUP(B1670,$F$4:$H$1697,3,FALSE)),"MOVES","Submittal")</f>
        <v>MOVES</v>
      </c>
      <c r="F1670" s="16">
        <f t="shared" ref="F1670:F1697" si="133">MID(G1670,2,5)*1</f>
        <v>55087</v>
      </c>
      <c r="G1670" s="15" t="s">
        <v>4163</v>
      </c>
      <c r="H1670" s="14">
        <v>0</v>
      </c>
      <c r="I1670" s="16" t="b">
        <f t="shared" ref="I1670:I1697" si="134">VLOOKUP(F1670,$K$4:$L$3233,2,FALSE)=H1670</f>
        <v>1</v>
      </c>
      <c r="K1670" s="14">
        <v>31017</v>
      </c>
      <c r="L1670" s="14">
        <v>0</v>
      </c>
      <c r="M1670" s="16"/>
    </row>
    <row r="1671" spans="1:13" x14ac:dyDescent="0.3">
      <c r="A1671" s="26">
        <f t="shared" si="130"/>
        <v>31</v>
      </c>
      <c r="B1671" s="14">
        <v>31019</v>
      </c>
      <c r="C1671" s="14">
        <f t="shared" si="131"/>
        <v>0</v>
      </c>
      <c r="D1671" s="14" t="str">
        <f t="shared" si="132"/>
        <v>MOVES</v>
      </c>
      <c r="F1671" s="16">
        <f t="shared" si="133"/>
        <v>55089</v>
      </c>
      <c r="G1671" s="15" t="s">
        <v>4164</v>
      </c>
      <c r="H1671" s="14">
        <v>1</v>
      </c>
      <c r="I1671" s="16" t="b">
        <f t="shared" si="134"/>
        <v>1</v>
      </c>
      <c r="K1671" s="14">
        <v>31019</v>
      </c>
      <c r="L1671" s="14">
        <v>0</v>
      </c>
      <c r="M1671" s="16"/>
    </row>
    <row r="1672" spans="1:13" x14ac:dyDescent="0.3">
      <c r="A1672" s="26">
        <f t="shared" si="130"/>
        <v>31</v>
      </c>
      <c r="B1672" s="14">
        <v>31021</v>
      </c>
      <c r="C1672" s="14">
        <f t="shared" si="131"/>
        <v>0</v>
      </c>
      <c r="D1672" s="14" t="str">
        <f t="shared" si="132"/>
        <v>MOVES</v>
      </c>
      <c r="F1672" s="16">
        <f t="shared" si="133"/>
        <v>55091</v>
      </c>
      <c r="G1672" s="15" t="s">
        <v>4165</v>
      </c>
      <c r="H1672" s="14">
        <v>0</v>
      </c>
      <c r="I1672" s="16" t="b">
        <f t="shared" si="134"/>
        <v>1</v>
      </c>
      <c r="K1672" s="14">
        <v>31021</v>
      </c>
      <c r="L1672" s="14">
        <v>0</v>
      </c>
      <c r="M1672" s="16"/>
    </row>
    <row r="1673" spans="1:13" x14ac:dyDescent="0.3">
      <c r="A1673" s="26">
        <f t="shared" si="130"/>
        <v>31</v>
      </c>
      <c r="B1673" s="14">
        <v>31023</v>
      </c>
      <c r="C1673" s="14">
        <f t="shared" si="131"/>
        <v>0</v>
      </c>
      <c r="D1673" s="14" t="str">
        <f t="shared" si="132"/>
        <v>MOVES</v>
      </c>
      <c r="F1673" s="16">
        <f t="shared" si="133"/>
        <v>55093</v>
      </c>
      <c r="G1673" s="15" t="s">
        <v>4166</v>
      </c>
      <c r="H1673" s="14">
        <v>0</v>
      </c>
      <c r="I1673" s="16" t="b">
        <f t="shared" si="134"/>
        <v>1</v>
      </c>
      <c r="K1673" s="14">
        <v>31023</v>
      </c>
      <c r="L1673" s="14">
        <v>0</v>
      </c>
      <c r="M1673" s="16"/>
    </row>
    <row r="1674" spans="1:13" x14ac:dyDescent="0.3">
      <c r="A1674" s="26">
        <f t="shared" si="130"/>
        <v>31</v>
      </c>
      <c r="B1674" s="14">
        <v>31025</v>
      </c>
      <c r="C1674" s="14">
        <f t="shared" si="131"/>
        <v>0</v>
      </c>
      <c r="D1674" s="14" t="str">
        <f t="shared" si="132"/>
        <v>MOVES</v>
      </c>
      <c r="F1674" s="16">
        <f t="shared" si="133"/>
        <v>55095</v>
      </c>
      <c r="G1674" s="15" t="s">
        <v>4167</v>
      </c>
      <c r="H1674" s="14">
        <v>0</v>
      </c>
      <c r="I1674" s="16" t="b">
        <f t="shared" si="134"/>
        <v>1</v>
      </c>
      <c r="K1674" s="14">
        <v>31025</v>
      </c>
      <c r="L1674" s="14">
        <v>0</v>
      </c>
      <c r="M1674" s="16"/>
    </row>
    <row r="1675" spans="1:13" x14ac:dyDescent="0.3">
      <c r="A1675" s="26">
        <f t="shared" si="130"/>
        <v>31</v>
      </c>
      <c r="B1675" s="14">
        <v>31027</v>
      </c>
      <c r="C1675" s="14">
        <f t="shared" si="131"/>
        <v>0</v>
      </c>
      <c r="D1675" s="14" t="str">
        <f t="shared" si="132"/>
        <v>MOVES</v>
      </c>
      <c r="F1675" s="16">
        <f t="shared" si="133"/>
        <v>55097</v>
      </c>
      <c r="G1675" s="15" t="s">
        <v>4168</v>
      </c>
      <c r="H1675" s="14">
        <v>0</v>
      </c>
      <c r="I1675" s="16" t="b">
        <f t="shared" si="134"/>
        <v>1</v>
      </c>
      <c r="K1675" s="14">
        <v>31027</v>
      </c>
      <c r="L1675" s="14">
        <v>0</v>
      </c>
      <c r="M1675" s="16"/>
    </row>
    <row r="1676" spans="1:13" x14ac:dyDescent="0.3">
      <c r="A1676" s="26">
        <f t="shared" si="130"/>
        <v>31</v>
      </c>
      <c r="B1676" s="14">
        <v>31029</v>
      </c>
      <c r="C1676" s="14">
        <f t="shared" si="131"/>
        <v>0</v>
      </c>
      <c r="D1676" s="14" t="str">
        <f t="shared" si="132"/>
        <v>MOVES</v>
      </c>
      <c r="F1676" s="16">
        <f t="shared" si="133"/>
        <v>55099</v>
      </c>
      <c r="G1676" s="15" t="s">
        <v>4169</v>
      </c>
      <c r="H1676" s="14">
        <v>0</v>
      </c>
      <c r="I1676" s="16" t="b">
        <f t="shared" si="134"/>
        <v>1</v>
      </c>
      <c r="K1676" s="14">
        <v>31029</v>
      </c>
      <c r="L1676" s="14">
        <v>0</v>
      </c>
      <c r="M1676" s="16"/>
    </row>
    <row r="1677" spans="1:13" x14ac:dyDescent="0.3">
      <c r="A1677" s="26">
        <f t="shared" si="130"/>
        <v>31</v>
      </c>
      <c r="B1677" s="14">
        <v>31031</v>
      </c>
      <c r="C1677" s="14">
        <f t="shared" si="131"/>
        <v>0</v>
      </c>
      <c r="D1677" s="14" t="str">
        <f t="shared" si="132"/>
        <v>MOVES</v>
      </c>
      <c r="F1677" s="16">
        <f t="shared" si="133"/>
        <v>55101</v>
      </c>
      <c r="G1677" s="15" t="s">
        <v>4170</v>
      </c>
      <c r="H1677" s="14">
        <v>1</v>
      </c>
      <c r="I1677" s="16" t="b">
        <f t="shared" si="134"/>
        <v>1</v>
      </c>
      <c r="K1677" s="14">
        <v>31031</v>
      </c>
      <c r="L1677" s="14">
        <v>0</v>
      </c>
      <c r="M1677" s="16"/>
    </row>
    <row r="1678" spans="1:13" x14ac:dyDescent="0.3">
      <c r="A1678" s="26">
        <f t="shared" si="130"/>
        <v>31</v>
      </c>
      <c r="B1678" s="14">
        <v>31033</v>
      </c>
      <c r="C1678" s="14">
        <f t="shared" si="131"/>
        <v>0</v>
      </c>
      <c r="D1678" s="14" t="str">
        <f t="shared" si="132"/>
        <v>MOVES</v>
      </c>
      <c r="F1678" s="16">
        <f t="shared" si="133"/>
        <v>55103</v>
      </c>
      <c r="G1678" s="15" t="s">
        <v>4171</v>
      </c>
      <c r="H1678" s="14">
        <v>0</v>
      </c>
      <c r="I1678" s="16" t="b">
        <f t="shared" si="134"/>
        <v>1</v>
      </c>
      <c r="K1678" s="14">
        <v>31033</v>
      </c>
      <c r="L1678" s="14">
        <v>0</v>
      </c>
      <c r="M1678" s="16"/>
    </row>
    <row r="1679" spans="1:13" x14ac:dyDescent="0.3">
      <c r="A1679" s="26">
        <f t="shared" si="130"/>
        <v>31</v>
      </c>
      <c r="B1679" s="14">
        <v>31035</v>
      </c>
      <c r="C1679" s="14">
        <f t="shared" si="131"/>
        <v>0</v>
      </c>
      <c r="D1679" s="14" t="str">
        <f t="shared" si="132"/>
        <v>MOVES</v>
      </c>
      <c r="F1679" s="16">
        <f t="shared" si="133"/>
        <v>55105</v>
      </c>
      <c r="G1679" s="15" t="s">
        <v>4172</v>
      </c>
      <c r="H1679" s="14">
        <v>0</v>
      </c>
      <c r="I1679" s="16" t="b">
        <f t="shared" si="134"/>
        <v>1</v>
      </c>
      <c r="K1679" s="14">
        <v>31035</v>
      </c>
      <c r="L1679" s="14">
        <v>0</v>
      </c>
      <c r="M1679" s="16"/>
    </row>
    <row r="1680" spans="1:13" x14ac:dyDescent="0.3">
      <c r="A1680" s="26">
        <f t="shared" si="130"/>
        <v>31</v>
      </c>
      <c r="B1680" s="14">
        <v>31037</v>
      </c>
      <c r="C1680" s="14">
        <f t="shared" si="131"/>
        <v>0</v>
      </c>
      <c r="D1680" s="14" t="str">
        <f t="shared" si="132"/>
        <v>MOVES</v>
      </c>
      <c r="F1680" s="16">
        <f t="shared" si="133"/>
        <v>55107</v>
      </c>
      <c r="G1680" s="15" t="s">
        <v>4173</v>
      </c>
      <c r="H1680" s="14">
        <v>0</v>
      </c>
      <c r="I1680" s="16" t="b">
        <f t="shared" si="134"/>
        <v>1</v>
      </c>
      <c r="K1680" s="14">
        <v>31037</v>
      </c>
      <c r="L1680" s="14">
        <v>0</v>
      </c>
      <c r="M1680" s="16"/>
    </row>
    <row r="1681" spans="1:13" x14ac:dyDescent="0.3">
      <c r="A1681" s="26">
        <f t="shared" si="130"/>
        <v>31</v>
      </c>
      <c r="B1681" s="14">
        <v>31039</v>
      </c>
      <c r="C1681" s="14">
        <f t="shared" si="131"/>
        <v>0</v>
      </c>
      <c r="D1681" s="14" t="str">
        <f t="shared" si="132"/>
        <v>MOVES</v>
      </c>
      <c r="F1681" s="16">
        <f t="shared" si="133"/>
        <v>55109</v>
      </c>
      <c r="G1681" s="15" t="s">
        <v>4174</v>
      </c>
      <c r="H1681" s="14">
        <v>0</v>
      </c>
      <c r="I1681" s="16" t="b">
        <f t="shared" si="134"/>
        <v>1</v>
      </c>
      <c r="K1681" s="14">
        <v>31039</v>
      </c>
      <c r="L1681" s="14">
        <v>0</v>
      </c>
      <c r="M1681" s="16"/>
    </row>
    <row r="1682" spans="1:13" x14ac:dyDescent="0.3">
      <c r="A1682" s="26">
        <f t="shared" si="130"/>
        <v>31</v>
      </c>
      <c r="B1682" s="14">
        <v>31041</v>
      </c>
      <c r="C1682" s="14">
        <f t="shared" si="131"/>
        <v>0</v>
      </c>
      <c r="D1682" s="14" t="str">
        <f t="shared" si="132"/>
        <v>MOVES</v>
      </c>
      <c r="F1682" s="16">
        <f t="shared" si="133"/>
        <v>55111</v>
      </c>
      <c r="G1682" s="15" t="s">
        <v>4175</v>
      </c>
      <c r="H1682" s="14">
        <v>0</v>
      </c>
      <c r="I1682" s="16" t="b">
        <f t="shared" si="134"/>
        <v>1</v>
      </c>
      <c r="K1682" s="14">
        <v>31041</v>
      </c>
      <c r="L1682" s="14">
        <v>0</v>
      </c>
      <c r="M1682" s="16"/>
    </row>
    <row r="1683" spans="1:13" x14ac:dyDescent="0.3">
      <c r="A1683" s="26">
        <f t="shared" si="130"/>
        <v>31</v>
      </c>
      <c r="B1683" s="14">
        <v>31043</v>
      </c>
      <c r="C1683" s="14">
        <f t="shared" si="131"/>
        <v>0</v>
      </c>
      <c r="D1683" s="14" t="str">
        <f t="shared" si="132"/>
        <v>MOVES</v>
      </c>
      <c r="F1683" s="16">
        <f t="shared" si="133"/>
        <v>55113</v>
      </c>
      <c r="G1683" s="15" t="s">
        <v>4176</v>
      </c>
      <c r="H1683" s="14">
        <v>0</v>
      </c>
      <c r="I1683" s="16" t="b">
        <f t="shared" si="134"/>
        <v>1</v>
      </c>
      <c r="K1683" s="14">
        <v>31043</v>
      </c>
      <c r="L1683" s="14">
        <v>0</v>
      </c>
      <c r="M1683" s="16"/>
    </row>
    <row r="1684" spans="1:13" x14ac:dyDescent="0.3">
      <c r="A1684" s="26">
        <f t="shared" si="130"/>
        <v>31</v>
      </c>
      <c r="B1684" s="14">
        <v>31045</v>
      </c>
      <c r="C1684" s="14">
        <f t="shared" si="131"/>
        <v>0</v>
      </c>
      <c r="D1684" s="14" t="str">
        <f t="shared" si="132"/>
        <v>MOVES</v>
      </c>
      <c r="F1684" s="16">
        <f t="shared" si="133"/>
        <v>55115</v>
      </c>
      <c r="G1684" s="15" t="s">
        <v>4177</v>
      </c>
      <c r="H1684" s="14">
        <v>0</v>
      </c>
      <c r="I1684" s="16" t="b">
        <f t="shared" si="134"/>
        <v>1</v>
      </c>
      <c r="K1684" s="14">
        <v>31045</v>
      </c>
      <c r="L1684" s="14">
        <v>0</v>
      </c>
      <c r="M1684" s="16"/>
    </row>
    <row r="1685" spans="1:13" x14ac:dyDescent="0.3">
      <c r="A1685" s="26">
        <f t="shared" si="130"/>
        <v>31</v>
      </c>
      <c r="B1685" s="14">
        <v>31047</v>
      </c>
      <c r="C1685" s="14">
        <f t="shared" si="131"/>
        <v>0</v>
      </c>
      <c r="D1685" s="14" t="str">
        <f t="shared" si="132"/>
        <v>MOVES</v>
      </c>
      <c r="F1685" s="16">
        <f t="shared" si="133"/>
        <v>55117</v>
      </c>
      <c r="G1685" s="15" t="s">
        <v>4178</v>
      </c>
      <c r="H1685" s="14">
        <v>1</v>
      </c>
      <c r="I1685" s="16" t="b">
        <f t="shared" si="134"/>
        <v>1</v>
      </c>
      <c r="K1685" s="14">
        <v>31047</v>
      </c>
      <c r="L1685" s="14">
        <v>0</v>
      </c>
      <c r="M1685" s="16"/>
    </row>
    <row r="1686" spans="1:13" x14ac:dyDescent="0.3">
      <c r="A1686" s="26">
        <f t="shared" si="130"/>
        <v>31</v>
      </c>
      <c r="B1686" s="14">
        <v>31049</v>
      </c>
      <c r="C1686" s="14">
        <f t="shared" si="131"/>
        <v>0</v>
      </c>
      <c r="D1686" s="14" t="str">
        <f t="shared" si="132"/>
        <v>MOVES</v>
      </c>
      <c r="F1686" s="16">
        <f t="shared" si="133"/>
        <v>55119</v>
      </c>
      <c r="G1686" s="15" t="s">
        <v>4179</v>
      </c>
      <c r="H1686" s="14">
        <v>0</v>
      </c>
      <c r="I1686" s="16" t="b">
        <f t="shared" si="134"/>
        <v>1</v>
      </c>
      <c r="K1686" s="14">
        <v>31049</v>
      </c>
      <c r="L1686" s="14">
        <v>0</v>
      </c>
      <c r="M1686" s="16"/>
    </row>
    <row r="1687" spans="1:13" x14ac:dyDescent="0.3">
      <c r="A1687" s="26">
        <f t="shared" si="130"/>
        <v>31</v>
      </c>
      <c r="B1687" s="14">
        <v>31051</v>
      </c>
      <c r="C1687" s="14">
        <f t="shared" si="131"/>
        <v>0</v>
      </c>
      <c r="D1687" s="14" t="str">
        <f t="shared" si="132"/>
        <v>MOVES</v>
      </c>
      <c r="F1687" s="16">
        <f t="shared" si="133"/>
        <v>55121</v>
      </c>
      <c r="G1687" s="15" t="s">
        <v>4180</v>
      </c>
      <c r="H1687" s="14">
        <v>0</v>
      </c>
      <c r="I1687" s="16" t="b">
        <f t="shared" si="134"/>
        <v>1</v>
      </c>
      <c r="K1687" s="14">
        <v>31051</v>
      </c>
      <c r="L1687" s="14">
        <v>0</v>
      </c>
      <c r="M1687" s="16"/>
    </row>
    <row r="1688" spans="1:13" x14ac:dyDescent="0.3">
      <c r="A1688" s="26">
        <f t="shared" si="130"/>
        <v>31</v>
      </c>
      <c r="B1688" s="14">
        <v>31053</v>
      </c>
      <c r="C1688" s="14">
        <f t="shared" si="131"/>
        <v>0</v>
      </c>
      <c r="D1688" s="14" t="str">
        <f t="shared" si="132"/>
        <v>MOVES</v>
      </c>
      <c r="F1688" s="16">
        <f t="shared" si="133"/>
        <v>55123</v>
      </c>
      <c r="G1688" s="15" t="s">
        <v>4181</v>
      </c>
      <c r="H1688" s="14">
        <v>0</v>
      </c>
      <c r="I1688" s="16" t="b">
        <f t="shared" si="134"/>
        <v>1</v>
      </c>
      <c r="K1688" s="14">
        <v>31053</v>
      </c>
      <c r="L1688" s="14">
        <v>0</v>
      </c>
      <c r="M1688" s="16"/>
    </row>
    <row r="1689" spans="1:13" x14ac:dyDescent="0.3">
      <c r="A1689" s="26">
        <f t="shared" si="130"/>
        <v>31</v>
      </c>
      <c r="B1689" s="14">
        <v>31055</v>
      </c>
      <c r="C1689" s="14">
        <f t="shared" si="131"/>
        <v>0</v>
      </c>
      <c r="D1689" s="14" t="str">
        <f t="shared" si="132"/>
        <v>MOVES</v>
      </c>
      <c r="F1689" s="16">
        <f t="shared" si="133"/>
        <v>55125</v>
      </c>
      <c r="G1689" s="15" t="s">
        <v>4182</v>
      </c>
      <c r="H1689" s="14">
        <v>0</v>
      </c>
      <c r="I1689" s="16" t="b">
        <f t="shared" si="134"/>
        <v>1</v>
      </c>
      <c r="K1689" s="14">
        <v>31055</v>
      </c>
      <c r="L1689" s="14">
        <v>0</v>
      </c>
      <c r="M1689" s="16"/>
    </row>
    <row r="1690" spans="1:13" x14ac:dyDescent="0.3">
      <c r="A1690" s="26">
        <f t="shared" si="130"/>
        <v>31</v>
      </c>
      <c r="B1690" s="14">
        <v>31057</v>
      </c>
      <c r="C1690" s="14">
        <f t="shared" si="131"/>
        <v>0</v>
      </c>
      <c r="D1690" s="14" t="str">
        <f t="shared" si="132"/>
        <v>MOVES</v>
      </c>
      <c r="F1690" s="16">
        <f t="shared" si="133"/>
        <v>55127</v>
      </c>
      <c r="G1690" s="15" t="s">
        <v>4183</v>
      </c>
      <c r="H1690" s="14">
        <v>0</v>
      </c>
      <c r="I1690" s="16" t="b">
        <f t="shared" si="134"/>
        <v>1</v>
      </c>
      <c r="K1690" s="14">
        <v>31057</v>
      </c>
      <c r="L1690" s="14">
        <v>0</v>
      </c>
      <c r="M1690" s="16"/>
    </row>
    <row r="1691" spans="1:13" x14ac:dyDescent="0.3">
      <c r="A1691" s="26">
        <f t="shared" si="130"/>
        <v>31</v>
      </c>
      <c r="B1691" s="14">
        <v>31059</v>
      </c>
      <c r="C1691" s="14">
        <f t="shared" si="131"/>
        <v>0</v>
      </c>
      <c r="D1691" s="14" t="str">
        <f t="shared" si="132"/>
        <v>MOVES</v>
      </c>
      <c r="F1691" s="16">
        <f t="shared" si="133"/>
        <v>55129</v>
      </c>
      <c r="G1691" s="15" t="s">
        <v>4184</v>
      </c>
      <c r="H1691" s="14">
        <v>0</v>
      </c>
      <c r="I1691" s="16" t="b">
        <f t="shared" si="134"/>
        <v>1</v>
      </c>
      <c r="K1691" s="14">
        <v>31059</v>
      </c>
      <c r="L1691" s="14">
        <v>0</v>
      </c>
      <c r="M1691" s="16"/>
    </row>
    <row r="1692" spans="1:13" x14ac:dyDescent="0.3">
      <c r="A1692" s="26">
        <f t="shared" si="130"/>
        <v>31</v>
      </c>
      <c r="B1692" s="14">
        <v>31061</v>
      </c>
      <c r="C1692" s="14">
        <f t="shared" si="131"/>
        <v>0</v>
      </c>
      <c r="D1692" s="14" t="str">
        <f t="shared" si="132"/>
        <v>MOVES</v>
      </c>
      <c r="F1692" s="16">
        <f t="shared" si="133"/>
        <v>55131</v>
      </c>
      <c r="G1692" s="15" t="s">
        <v>4185</v>
      </c>
      <c r="H1692" s="14">
        <v>1</v>
      </c>
      <c r="I1692" s="16" t="b">
        <f t="shared" si="134"/>
        <v>1</v>
      </c>
      <c r="K1692" s="14">
        <v>31061</v>
      </c>
      <c r="L1692" s="14">
        <v>0</v>
      </c>
      <c r="M1692" s="16"/>
    </row>
    <row r="1693" spans="1:13" x14ac:dyDescent="0.3">
      <c r="A1693" s="26">
        <f t="shared" si="130"/>
        <v>31</v>
      </c>
      <c r="B1693" s="14">
        <v>31063</v>
      </c>
      <c r="C1693" s="14">
        <f t="shared" si="131"/>
        <v>0</v>
      </c>
      <c r="D1693" s="14" t="str">
        <f t="shared" si="132"/>
        <v>MOVES</v>
      </c>
      <c r="F1693" s="16">
        <f t="shared" si="133"/>
        <v>55133</v>
      </c>
      <c r="G1693" s="15" t="s">
        <v>4186</v>
      </c>
      <c r="H1693" s="14">
        <v>1</v>
      </c>
      <c r="I1693" s="16" t="b">
        <f t="shared" si="134"/>
        <v>1</v>
      </c>
      <c r="K1693" s="14">
        <v>31063</v>
      </c>
      <c r="L1693" s="14">
        <v>0</v>
      </c>
      <c r="M1693" s="16"/>
    </row>
    <row r="1694" spans="1:13" x14ac:dyDescent="0.3">
      <c r="A1694" s="26">
        <f t="shared" si="130"/>
        <v>31</v>
      </c>
      <c r="B1694" s="14">
        <v>31065</v>
      </c>
      <c r="C1694" s="14">
        <f t="shared" si="131"/>
        <v>0</v>
      </c>
      <c r="D1694" s="14" t="str">
        <f t="shared" si="132"/>
        <v>MOVES</v>
      </c>
      <c r="F1694" s="16">
        <f t="shared" si="133"/>
        <v>55135</v>
      </c>
      <c r="G1694" s="15" t="s">
        <v>4187</v>
      </c>
      <c r="H1694" s="14">
        <v>0</v>
      </c>
      <c r="I1694" s="16" t="b">
        <f t="shared" si="134"/>
        <v>1</v>
      </c>
      <c r="K1694" s="14">
        <v>31065</v>
      </c>
      <c r="L1694" s="14">
        <v>0</v>
      </c>
      <c r="M1694" s="16"/>
    </row>
    <row r="1695" spans="1:13" x14ac:dyDescent="0.3">
      <c r="A1695" s="26">
        <f t="shared" si="130"/>
        <v>31</v>
      </c>
      <c r="B1695" s="14">
        <v>31067</v>
      </c>
      <c r="C1695" s="14">
        <f t="shared" si="131"/>
        <v>0</v>
      </c>
      <c r="D1695" s="14" t="str">
        <f t="shared" si="132"/>
        <v>MOVES</v>
      </c>
      <c r="F1695" s="16">
        <f t="shared" si="133"/>
        <v>55137</v>
      </c>
      <c r="G1695" s="15" t="s">
        <v>4188</v>
      </c>
      <c r="H1695" s="14">
        <v>0</v>
      </c>
      <c r="I1695" s="16" t="b">
        <f t="shared" si="134"/>
        <v>1</v>
      </c>
      <c r="K1695" s="14">
        <v>31067</v>
      </c>
      <c r="L1695" s="14">
        <v>0</v>
      </c>
      <c r="M1695" s="16"/>
    </row>
    <row r="1696" spans="1:13" x14ac:dyDescent="0.3">
      <c r="A1696" s="26">
        <f t="shared" si="130"/>
        <v>31</v>
      </c>
      <c r="B1696" s="14">
        <v>31069</v>
      </c>
      <c r="C1696" s="14">
        <f t="shared" si="131"/>
        <v>0</v>
      </c>
      <c r="D1696" s="14" t="str">
        <f t="shared" si="132"/>
        <v>MOVES</v>
      </c>
      <c r="F1696" s="16">
        <f t="shared" si="133"/>
        <v>55139</v>
      </c>
      <c r="G1696" s="15" t="s">
        <v>4189</v>
      </c>
      <c r="H1696" s="14">
        <v>0</v>
      </c>
      <c r="I1696" s="16" t="b">
        <f t="shared" si="134"/>
        <v>1</v>
      </c>
      <c r="K1696" s="14">
        <v>31069</v>
      </c>
      <c r="L1696" s="14">
        <v>0</v>
      </c>
      <c r="M1696" s="16"/>
    </row>
    <row r="1697" spans="1:13" x14ac:dyDescent="0.3">
      <c r="A1697" s="26">
        <f t="shared" si="130"/>
        <v>31</v>
      </c>
      <c r="B1697" s="14">
        <v>31071</v>
      </c>
      <c r="C1697" s="14">
        <f t="shared" si="131"/>
        <v>0</v>
      </c>
      <c r="D1697" s="14" t="str">
        <f t="shared" si="132"/>
        <v>MOVES</v>
      </c>
      <c r="F1697" s="16">
        <f t="shared" si="133"/>
        <v>55141</v>
      </c>
      <c r="G1697" s="15" t="s">
        <v>4190</v>
      </c>
      <c r="H1697" s="14">
        <v>0</v>
      </c>
      <c r="I1697" s="16" t="b">
        <f t="shared" si="134"/>
        <v>1</v>
      </c>
      <c r="K1697" s="14">
        <v>31071</v>
      </c>
      <c r="L1697" s="14">
        <v>0</v>
      </c>
      <c r="M1697" s="16"/>
    </row>
    <row r="1698" spans="1:13" x14ac:dyDescent="0.3">
      <c r="A1698" s="26">
        <f t="shared" si="130"/>
        <v>31</v>
      </c>
      <c r="B1698" s="14">
        <v>31073</v>
      </c>
      <c r="C1698" s="14">
        <f t="shared" si="131"/>
        <v>0</v>
      </c>
      <c r="D1698" s="14" t="str">
        <f t="shared" si="132"/>
        <v>MOVES</v>
      </c>
      <c r="K1698" s="14">
        <v>31073</v>
      </c>
      <c r="L1698" s="14">
        <v>0</v>
      </c>
      <c r="M1698" s="16"/>
    </row>
    <row r="1699" spans="1:13" x14ac:dyDescent="0.3">
      <c r="A1699" s="26">
        <f t="shared" si="130"/>
        <v>31</v>
      </c>
      <c r="B1699" s="14">
        <v>31075</v>
      </c>
      <c r="C1699" s="14">
        <f t="shared" si="131"/>
        <v>0</v>
      </c>
      <c r="D1699" s="14" t="str">
        <f t="shared" si="132"/>
        <v>MOVES</v>
      </c>
      <c r="K1699" s="14">
        <v>31075</v>
      </c>
      <c r="L1699" s="14">
        <v>0</v>
      </c>
      <c r="M1699" s="16"/>
    </row>
    <row r="1700" spans="1:13" x14ac:dyDescent="0.3">
      <c r="A1700" s="26">
        <f t="shared" si="130"/>
        <v>31</v>
      </c>
      <c r="B1700" s="14">
        <v>31077</v>
      </c>
      <c r="C1700" s="14">
        <f t="shared" si="131"/>
        <v>0</v>
      </c>
      <c r="D1700" s="14" t="str">
        <f t="shared" si="132"/>
        <v>MOVES</v>
      </c>
      <c r="F1700" t="s">
        <v>4200</v>
      </c>
      <c r="K1700" s="14">
        <v>31077</v>
      </c>
      <c r="L1700" s="14">
        <v>0</v>
      </c>
      <c r="M1700" s="16"/>
    </row>
    <row r="1701" spans="1:13" x14ac:dyDescent="0.3">
      <c r="A1701" s="26">
        <f t="shared" si="130"/>
        <v>31</v>
      </c>
      <c r="B1701" s="14">
        <v>31079</v>
      </c>
      <c r="C1701" s="14">
        <f t="shared" si="131"/>
        <v>0</v>
      </c>
      <c r="D1701" s="14" t="str">
        <f t="shared" si="132"/>
        <v>MOVES</v>
      </c>
      <c r="F1701" s="27" t="s">
        <v>4199</v>
      </c>
      <c r="K1701" s="14">
        <v>31079</v>
      </c>
      <c r="L1701" s="14">
        <v>0</v>
      </c>
      <c r="M1701" s="16"/>
    </row>
    <row r="1702" spans="1:13" x14ac:dyDescent="0.3">
      <c r="A1702" s="26">
        <f t="shared" si="130"/>
        <v>31</v>
      </c>
      <c r="B1702" s="14">
        <v>31081</v>
      </c>
      <c r="C1702" s="14">
        <f t="shared" si="131"/>
        <v>0</v>
      </c>
      <c r="D1702" s="14" t="str">
        <f t="shared" si="132"/>
        <v>MOVES</v>
      </c>
      <c r="F1702" s="4">
        <v>37019</v>
      </c>
      <c r="G1702" s="6" t="s">
        <v>1191</v>
      </c>
      <c r="K1702" s="14">
        <v>31081</v>
      </c>
      <c r="L1702" s="14">
        <v>0</v>
      </c>
      <c r="M1702" s="16"/>
    </row>
    <row r="1703" spans="1:13" x14ac:dyDescent="0.3">
      <c r="A1703" s="26">
        <f t="shared" si="130"/>
        <v>31</v>
      </c>
      <c r="B1703" s="14">
        <v>31083</v>
      </c>
      <c r="C1703" s="14">
        <f t="shared" si="131"/>
        <v>0</v>
      </c>
      <c r="D1703" s="14" t="str">
        <f t="shared" si="132"/>
        <v>MOVES</v>
      </c>
      <c r="F1703" s="4">
        <v>37023</v>
      </c>
      <c r="G1703" s="6" t="s">
        <v>331</v>
      </c>
      <c r="K1703" s="14">
        <v>31083</v>
      </c>
      <c r="L1703" s="14">
        <v>0</v>
      </c>
      <c r="M1703" s="16"/>
    </row>
    <row r="1704" spans="1:13" x14ac:dyDescent="0.3">
      <c r="A1704" s="26">
        <f t="shared" si="130"/>
        <v>31</v>
      </c>
      <c r="B1704" s="14">
        <v>31085</v>
      </c>
      <c r="C1704" s="14">
        <f t="shared" si="131"/>
        <v>0</v>
      </c>
      <c r="D1704" s="14" t="str">
        <f t="shared" si="132"/>
        <v>MOVES</v>
      </c>
      <c r="F1704" s="4">
        <v>37027</v>
      </c>
      <c r="G1704" s="6" t="s">
        <v>677</v>
      </c>
      <c r="K1704" s="14">
        <v>31085</v>
      </c>
      <c r="L1704" s="14">
        <v>0</v>
      </c>
      <c r="M1704" s="16"/>
    </row>
    <row r="1705" spans="1:13" x14ac:dyDescent="0.3">
      <c r="A1705" s="26">
        <f t="shared" si="130"/>
        <v>31</v>
      </c>
      <c r="B1705" s="14">
        <v>31087</v>
      </c>
      <c r="C1705" s="14">
        <f t="shared" si="131"/>
        <v>0</v>
      </c>
      <c r="D1705" s="14" t="str">
        <f t="shared" si="132"/>
        <v>MOVES</v>
      </c>
      <c r="F1705" s="4">
        <v>37031</v>
      </c>
      <c r="G1705" s="6" t="s">
        <v>1194</v>
      </c>
      <c r="K1705" s="14">
        <v>31087</v>
      </c>
      <c r="L1705" s="14">
        <v>0</v>
      </c>
      <c r="M1705" s="16"/>
    </row>
    <row r="1706" spans="1:13" x14ac:dyDescent="0.3">
      <c r="A1706" s="26">
        <f t="shared" si="130"/>
        <v>31</v>
      </c>
      <c r="B1706" s="14">
        <v>31089</v>
      </c>
      <c r="C1706" s="14">
        <f t="shared" si="131"/>
        <v>0</v>
      </c>
      <c r="D1706" s="14" t="str">
        <f t="shared" si="132"/>
        <v>MOVES</v>
      </c>
      <c r="F1706" s="4">
        <v>37035</v>
      </c>
      <c r="G1706" s="6" t="s">
        <v>1196</v>
      </c>
      <c r="K1706" s="14">
        <v>31089</v>
      </c>
      <c r="L1706" s="14">
        <v>0</v>
      </c>
      <c r="M1706" s="16"/>
    </row>
    <row r="1707" spans="1:13" x14ac:dyDescent="0.3">
      <c r="A1707" s="26">
        <f t="shared" si="130"/>
        <v>31</v>
      </c>
      <c r="B1707" s="14">
        <v>31091</v>
      </c>
      <c r="C1707" s="14">
        <f t="shared" si="131"/>
        <v>0</v>
      </c>
      <c r="D1707" s="14" t="str">
        <f t="shared" si="132"/>
        <v>MOVES</v>
      </c>
      <c r="F1707" s="4">
        <v>37037</v>
      </c>
      <c r="G1707" s="6" t="s">
        <v>337</v>
      </c>
      <c r="K1707" s="14">
        <v>31091</v>
      </c>
      <c r="L1707" s="14">
        <v>0</v>
      </c>
      <c r="M1707" s="16"/>
    </row>
    <row r="1708" spans="1:13" x14ac:dyDescent="0.3">
      <c r="A1708" s="26">
        <f t="shared" si="130"/>
        <v>31</v>
      </c>
      <c r="B1708" s="14">
        <v>31093</v>
      </c>
      <c r="C1708" s="14">
        <f t="shared" si="131"/>
        <v>0</v>
      </c>
      <c r="D1708" s="14" t="str">
        <f t="shared" si="132"/>
        <v>MOVES</v>
      </c>
      <c r="F1708" s="4">
        <v>37045</v>
      </c>
      <c r="G1708" s="6" t="s">
        <v>98</v>
      </c>
      <c r="K1708" s="14">
        <v>31093</v>
      </c>
      <c r="L1708" s="14">
        <v>0</v>
      </c>
      <c r="M1708" s="16"/>
    </row>
    <row r="1709" spans="1:13" x14ac:dyDescent="0.3">
      <c r="A1709" s="26">
        <f t="shared" si="130"/>
        <v>31</v>
      </c>
      <c r="B1709" s="14">
        <v>31095</v>
      </c>
      <c r="C1709" s="14">
        <f t="shared" si="131"/>
        <v>0</v>
      </c>
      <c r="D1709" s="14" t="str">
        <f t="shared" si="132"/>
        <v>MOVES</v>
      </c>
      <c r="F1709" s="4">
        <v>37049</v>
      </c>
      <c r="G1709" s="6" t="s">
        <v>1199</v>
      </c>
      <c r="K1709" s="14">
        <v>31095</v>
      </c>
      <c r="L1709" s="14">
        <v>0</v>
      </c>
      <c r="M1709" s="16"/>
    </row>
    <row r="1710" spans="1:13" x14ac:dyDescent="0.3">
      <c r="A1710" s="26">
        <f t="shared" si="130"/>
        <v>31</v>
      </c>
      <c r="B1710" s="14">
        <v>31097</v>
      </c>
      <c r="C1710" s="14">
        <f t="shared" si="131"/>
        <v>0</v>
      </c>
      <c r="D1710" s="14" t="str">
        <f t="shared" si="132"/>
        <v>MOVES</v>
      </c>
      <c r="F1710" s="4">
        <v>37065</v>
      </c>
      <c r="G1710" s="6" t="s">
        <v>1206</v>
      </c>
      <c r="K1710" s="14">
        <v>31097</v>
      </c>
      <c r="L1710" s="14">
        <v>0</v>
      </c>
      <c r="M1710" s="16"/>
    </row>
    <row r="1711" spans="1:13" x14ac:dyDescent="0.3">
      <c r="A1711" s="26">
        <f t="shared" si="130"/>
        <v>31</v>
      </c>
      <c r="B1711" s="14">
        <v>31099</v>
      </c>
      <c r="C1711" s="14">
        <f t="shared" si="131"/>
        <v>0</v>
      </c>
      <c r="D1711" s="14" t="str">
        <f t="shared" si="132"/>
        <v>MOVES</v>
      </c>
      <c r="F1711" s="4">
        <v>37077</v>
      </c>
      <c r="G1711" s="6" t="s">
        <v>1209</v>
      </c>
      <c r="K1711" s="14">
        <v>31099</v>
      </c>
      <c r="L1711" s="14">
        <v>0</v>
      </c>
      <c r="M1711" s="16"/>
    </row>
    <row r="1712" spans="1:13" x14ac:dyDescent="0.3">
      <c r="A1712" s="26">
        <f t="shared" si="130"/>
        <v>31</v>
      </c>
      <c r="B1712" s="14">
        <v>31101</v>
      </c>
      <c r="C1712" s="14">
        <f t="shared" si="131"/>
        <v>0</v>
      </c>
      <c r="D1712" s="14" t="str">
        <f t="shared" si="132"/>
        <v>MOVES</v>
      </c>
      <c r="F1712" s="4">
        <v>37085</v>
      </c>
      <c r="G1712" s="6" t="s">
        <v>1212</v>
      </c>
      <c r="K1712" s="14">
        <v>31101</v>
      </c>
      <c r="L1712" s="14">
        <v>0</v>
      </c>
      <c r="M1712" s="16"/>
    </row>
    <row r="1713" spans="1:13" x14ac:dyDescent="0.3">
      <c r="A1713" s="26">
        <f t="shared" si="130"/>
        <v>31</v>
      </c>
      <c r="B1713" s="14">
        <v>31103</v>
      </c>
      <c r="C1713" s="14">
        <f t="shared" si="131"/>
        <v>0</v>
      </c>
      <c r="D1713" s="14" t="str">
        <f t="shared" si="132"/>
        <v>MOVES</v>
      </c>
      <c r="F1713" s="4">
        <v>37087</v>
      </c>
      <c r="G1713" s="6" t="s">
        <v>1213</v>
      </c>
      <c r="K1713" s="14">
        <v>31103</v>
      </c>
      <c r="L1713" s="14">
        <v>0</v>
      </c>
      <c r="M1713" s="16"/>
    </row>
    <row r="1714" spans="1:13" x14ac:dyDescent="0.3">
      <c r="A1714" s="26">
        <f t="shared" si="130"/>
        <v>31</v>
      </c>
      <c r="B1714" s="14">
        <v>31105</v>
      </c>
      <c r="C1714" s="14">
        <f t="shared" si="131"/>
        <v>0</v>
      </c>
      <c r="D1714" s="14" t="str">
        <f t="shared" si="132"/>
        <v>MOVES</v>
      </c>
      <c r="F1714" s="4">
        <v>37089</v>
      </c>
      <c r="G1714" s="6" t="s">
        <v>477</v>
      </c>
      <c r="K1714" s="14">
        <v>31105</v>
      </c>
      <c r="L1714" s="14">
        <v>0</v>
      </c>
      <c r="M1714" s="16"/>
    </row>
    <row r="1715" spans="1:13" x14ac:dyDescent="0.3">
      <c r="A1715" s="26">
        <f t="shared" si="130"/>
        <v>31</v>
      </c>
      <c r="B1715" s="14">
        <v>31107</v>
      </c>
      <c r="C1715" s="14">
        <f t="shared" si="131"/>
        <v>0</v>
      </c>
      <c r="D1715" s="14" t="str">
        <f t="shared" si="132"/>
        <v>MOVES</v>
      </c>
      <c r="F1715" s="4">
        <v>37107</v>
      </c>
      <c r="G1715" s="6" t="s">
        <v>1219</v>
      </c>
      <c r="K1715" s="14">
        <v>31107</v>
      </c>
      <c r="L1715" s="14">
        <v>0</v>
      </c>
      <c r="M1715" s="16"/>
    </row>
    <row r="1716" spans="1:13" x14ac:dyDescent="0.3">
      <c r="A1716" s="26">
        <f t="shared" si="130"/>
        <v>31</v>
      </c>
      <c r="B1716" s="14">
        <v>31109</v>
      </c>
      <c r="C1716" s="14">
        <f t="shared" si="131"/>
        <v>0</v>
      </c>
      <c r="D1716" s="14" t="str">
        <f t="shared" si="132"/>
        <v>MOVES</v>
      </c>
      <c r="F1716" s="4">
        <v>37125</v>
      </c>
      <c r="G1716" s="6" t="s">
        <v>1222</v>
      </c>
      <c r="K1716" s="14">
        <v>31109</v>
      </c>
      <c r="L1716" s="14">
        <v>0</v>
      </c>
      <c r="M1716" s="16"/>
    </row>
    <row r="1717" spans="1:13" x14ac:dyDescent="0.3">
      <c r="A1717" s="26">
        <f t="shared" si="130"/>
        <v>31</v>
      </c>
      <c r="B1717" s="14">
        <v>31111</v>
      </c>
      <c r="C1717" s="14">
        <f t="shared" si="131"/>
        <v>0</v>
      </c>
      <c r="D1717" s="14" t="str">
        <f t="shared" si="132"/>
        <v>MOVES</v>
      </c>
      <c r="F1717" s="4">
        <v>37127</v>
      </c>
      <c r="G1717" s="6" t="s">
        <v>1223</v>
      </c>
      <c r="K1717" s="14">
        <v>31111</v>
      </c>
      <c r="L1717" s="14">
        <v>0</v>
      </c>
      <c r="M1717" s="16"/>
    </row>
    <row r="1718" spans="1:13" x14ac:dyDescent="0.3">
      <c r="A1718" s="26">
        <f t="shared" si="130"/>
        <v>31</v>
      </c>
      <c r="B1718" s="14">
        <v>31113</v>
      </c>
      <c r="C1718" s="14">
        <f t="shared" si="131"/>
        <v>0</v>
      </c>
      <c r="D1718" s="14" t="str">
        <f t="shared" si="132"/>
        <v>MOVES</v>
      </c>
      <c r="F1718" s="4">
        <v>37135</v>
      </c>
      <c r="G1718" s="6" t="s">
        <v>174</v>
      </c>
      <c r="K1718" s="14">
        <v>31113</v>
      </c>
      <c r="L1718" s="14">
        <v>0</v>
      </c>
      <c r="M1718" s="16"/>
    </row>
    <row r="1719" spans="1:13" x14ac:dyDescent="0.3">
      <c r="A1719" s="26">
        <f t="shared" si="130"/>
        <v>31</v>
      </c>
      <c r="B1719" s="14">
        <v>31115</v>
      </c>
      <c r="C1719" s="14">
        <f t="shared" si="131"/>
        <v>0</v>
      </c>
      <c r="D1719" s="14" t="str">
        <f t="shared" si="132"/>
        <v>MOVES</v>
      </c>
      <c r="F1719" s="4">
        <v>37147</v>
      </c>
      <c r="G1719" s="6" t="s">
        <v>1232</v>
      </c>
      <c r="K1719" s="14">
        <v>31115</v>
      </c>
      <c r="L1719" s="14">
        <v>0</v>
      </c>
      <c r="M1719" s="16"/>
    </row>
    <row r="1720" spans="1:13" x14ac:dyDescent="0.3">
      <c r="A1720" s="26">
        <f t="shared" si="130"/>
        <v>31</v>
      </c>
      <c r="B1720" s="14">
        <v>31117</v>
      </c>
      <c r="C1720" s="14">
        <f t="shared" si="131"/>
        <v>0</v>
      </c>
      <c r="D1720" s="14" t="str">
        <f t="shared" si="132"/>
        <v>MOVES</v>
      </c>
      <c r="F1720" s="4">
        <v>37155</v>
      </c>
      <c r="G1720" s="6" t="s">
        <v>1233</v>
      </c>
      <c r="K1720" s="14">
        <v>31117</v>
      </c>
      <c r="L1720" s="14">
        <v>0</v>
      </c>
      <c r="M1720" s="16"/>
    </row>
    <row r="1721" spans="1:13" x14ac:dyDescent="0.3">
      <c r="A1721" s="26">
        <f t="shared" si="130"/>
        <v>31</v>
      </c>
      <c r="B1721" s="14">
        <v>31119</v>
      </c>
      <c r="C1721" s="14">
        <f t="shared" si="131"/>
        <v>0</v>
      </c>
      <c r="D1721" s="14" t="str">
        <f t="shared" si="132"/>
        <v>MOVES</v>
      </c>
      <c r="F1721" s="4">
        <v>37161</v>
      </c>
      <c r="G1721" s="6" t="s">
        <v>1234</v>
      </c>
      <c r="K1721" s="14">
        <v>31119</v>
      </c>
      <c r="L1721" s="14">
        <v>0</v>
      </c>
      <c r="M1721" s="16"/>
    </row>
    <row r="1722" spans="1:13" x14ac:dyDescent="0.3">
      <c r="A1722" s="26">
        <f t="shared" si="130"/>
        <v>31</v>
      </c>
      <c r="B1722" s="14">
        <v>31121</v>
      </c>
      <c r="C1722" s="14">
        <f t="shared" si="131"/>
        <v>0</v>
      </c>
      <c r="D1722" s="14" t="str">
        <f t="shared" si="132"/>
        <v>MOVES</v>
      </c>
      <c r="F1722" s="4">
        <v>37167</v>
      </c>
      <c r="G1722" s="6" t="s">
        <v>1236</v>
      </c>
      <c r="K1722" s="14">
        <v>31121</v>
      </c>
      <c r="L1722" s="14">
        <v>0</v>
      </c>
      <c r="M1722" s="16"/>
    </row>
    <row r="1723" spans="1:13" x14ac:dyDescent="0.3">
      <c r="A1723" s="26">
        <f t="shared" si="130"/>
        <v>31</v>
      </c>
      <c r="B1723" s="14">
        <v>31123</v>
      </c>
      <c r="C1723" s="14">
        <f t="shared" si="131"/>
        <v>0</v>
      </c>
      <c r="D1723" s="14" t="str">
        <f t="shared" si="132"/>
        <v>MOVES</v>
      </c>
      <c r="F1723" s="4">
        <v>37169</v>
      </c>
      <c r="G1723" s="6" t="s">
        <v>1237</v>
      </c>
      <c r="K1723" s="14">
        <v>31123</v>
      </c>
      <c r="L1723" s="14">
        <v>0</v>
      </c>
      <c r="M1723" s="16"/>
    </row>
    <row r="1724" spans="1:13" x14ac:dyDescent="0.3">
      <c r="A1724" s="26">
        <f t="shared" si="130"/>
        <v>31</v>
      </c>
      <c r="B1724" s="14">
        <v>31125</v>
      </c>
      <c r="C1724" s="14">
        <f t="shared" si="131"/>
        <v>0</v>
      </c>
      <c r="D1724" s="14" t="str">
        <f t="shared" si="132"/>
        <v>MOVES</v>
      </c>
      <c r="F1724" s="4">
        <v>37171</v>
      </c>
      <c r="G1724" s="6" t="s">
        <v>1238</v>
      </c>
      <c r="K1724" s="14">
        <v>31125</v>
      </c>
      <c r="L1724" s="14">
        <v>0</v>
      </c>
      <c r="M1724" s="16"/>
    </row>
    <row r="1725" spans="1:13" x14ac:dyDescent="0.3">
      <c r="A1725" s="26">
        <f t="shared" si="130"/>
        <v>31</v>
      </c>
      <c r="B1725" s="14">
        <v>31127</v>
      </c>
      <c r="C1725" s="14">
        <f t="shared" si="131"/>
        <v>0</v>
      </c>
      <c r="D1725" s="14" t="str">
        <f t="shared" si="132"/>
        <v>MOVES</v>
      </c>
      <c r="F1725" s="4">
        <v>37191</v>
      </c>
      <c r="G1725" s="6" t="s">
        <v>419</v>
      </c>
      <c r="K1725" s="14">
        <v>31127</v>
      </c>
      <c r="L1725" s="14">
        <v>0</v>
      </c>
      <c r="M1725" s="16"/>
    </row>
    <row r="1726" spans="1:13" x14ac:dyDescent="0.3">
      <c r="A1726" s="26">
        <f t="shared" si="130"/>
        <v>31</v>
      </c>
      <c r="B1726" s="14">
        <v>31129</v>
      </c>
      <c r="C1726" s="14">
        <f t="shared" si="131"/>
        <v>0</v>
      </c>
      <c r="D1726" s="14" t="str">
        <f t="shared" si="132"/>
        <v>MOVES</v>
      </c>
      <c r="F1726" s="4">
        <v>37193</v>
      </c>
      <c r="G1726" s="6" t="s">
        <v>423</v>
      </c>
      <c r="K1726" s="14">
        <v>31129</v>
      </c>
      <c r="L1726" s="14">
        <v>0</v>
      </c>
      <c r="M1726" s="16"/>
    </row>
    <row r="1727" spans="1:13" x14ac:dyDescent="0.3">
      <c r="A1727" s="26">
        <f t="shared" si="130"/>
        <v>31</v>
      </c>
      <c r="B1727" s="14">
        <v>31131</v>
      </c>
      <c r="C1727" s="14">
        <f t="shared" si="131"/>
        <v>0</v>
      </c>
      <c r="D1727" s="14" t="str">
        <f t="shared" si="132"/>
        <v>MOVES</v>
      </c>
      <c r="F1727" s="4">
        <v>37195</v>
      </c>
      <c r="G1727" s="6" t="s">
        <v>664</v>
      </c>
      <c r="K1727" s="14">
        <v>31131</v>
      </c>
      <c r="L1727" s="14">
        <v>0</v>
      </c>
      <c r="M1727" s="16"/>
    </row>
    <row r="1728" spans="1:13" x14ac:dyDescent="0.3">
      <c r="A1728" s="26">
        <f t="shared" si="130"/>
        <v>31</v>
      </c>
      <c r="B1728" s="14">
        <v>31133</v>
      </c>
      <c r="C1728" s="14">
        <f t="shared" si="131"/>
        <v>0</v>
      </c>
      <c r="D1728" s="14" t="str">
        <f t="shared" si="132"/>
        <v>MOVES</v>
      </c>
      <c r="K1728" s="14">
        <v>31133</v>
      </c>
      <c r="L1728" s="14">
        <v>0</v>
      </c>
      <c r="M1728" s="16"/>
    </row>
    <row r="1729" spans="1:13" x14ac:dyDescent="0.3">
      <c r="A1729" s="26">
        <f t="shared" si="130"/>
        <v>31</v>
      </c>
      <c r="B1729" s="14">
        <v>31135</v>
      </c>
      <c r="C1729" s="14">
        <f t="shared" si="131"/>
        <v>0</v>
      </c>
      <c r="D1729" s="14" t="str">
        <f t="shared" si="132"/>
        <v>MOVES</v>
      </c>
      <c r="K1729" s="14">
        <v>31135</v>
      </c>
      <c r="L1729" s="14">
        <v>0</v>
      </c>
      <c r="M1729" s="16"/>
    </row>
    <row r="1730" spans="1:13" x14ac:dyDescent="0.3">
      <c r="A1730" s="26">
        <f t="shared" si="130"/>
        <v>31</v>
      </c>
      <c r="B1730" s="14">
        <v>31137</v>
      </c>
      <c r="C1730" s="14">
        <f t="shared" si="131"/>
        <v>0</v>
      </c>
      <c r="D1730" s="14" t="str">
        <f t="shared" si="132"/>
        <v>MOVES</v>
      </c>
      <c r="K1730" s="14">
        <v>31137</v>
      </c>
      <c r="L1730" s="14">
        <v>0</v>
      </c>
      <c r="M1730" s="16"/>
    </row>
    <row r="1731" spans="1:13" x14ac:dyDescent="0.3">
      <c r="A1731" s="26">
        <f t="shared" si="130"/>
        <v>31</v>
      </c>
      <c r="B1731" s="14">
        <v>31139</v>
      </c>
      <c r="C1731" s="14">
        <f t="shared" si="131"/>
        <v>0</v>
      </c>
      <c r="D1731" s="14" t="str">
        <f t="shared" si="132"/>
        <v>MOVES</v>
      </c>
      <c r="K1731" s="14">
        <v>31139</v>
      </c>
      <c r="L1731" s="14">
        <v>0</v>
      </c>
      <c r="M1731" s="16"/>
    </row>
    <row r="1732" spans="1:13" x14ac:dyDescent="0.3">
      <c r="A1732" s="26">
        <f t="shared" si="130"/>
        <v>31</v>
      </c>
      <c r="B1732" s="14">
        <v>31141</v>
      </c>
      <c r="C1732" s="14">
        <f t="shared" si="131"/>
        <v>0</v>
      </c>
      <c r="D1732" s="14" t="str">
        <f t="shared" si="132"/>
        <v>MOVES</v>
      </c>
      <c r="K1732" s="14">
        <v>31141</v>
      </c>
      <c r="L1732" s="14">
        <v>0</v>
      </c>
      <c r="M1732" s="16"/>
    </row>
    <row r="1733" spans="1:13" x14ac:dyDescent="0.3">
      <c r="A1733" s="26">
        <f t="shared" si="130"/>
        <v>31</v>
      </c>
      <c r="B1733" s="14">
        <v>31143</v>
      </c>
      <c r="C1733" s="14">
        <f t="shared" si="131"/>
        <v>0</v>
      </c>
      <c r="D1733" s="14" t="str">
        <f t="shared" si="132"/>
        <v>MOVES</v>
      </c>
      <c r="K1733" s="14">
        <v>31143</v>
      </c>
      <c r="L1733" s="14">
        <v>0</v>
      </c>
      <c r="M1733" s="16"/>
    </row>
    <row r="1734" spans="1:13" x14ac:dyDescent="0.3">
      <c r="A1734" s="26">
        <f t="shared" ref="A1734:A1797" si="135">TRUNC(B1734/1000,0)</f>
        <v>31</v>
      </c>
      <c r="B1734" s="14">
        <v>31145</v>
      </c>
      <c r="C1734" s="14">
        <f t="shared" ref="C1734:C1797" si="136">IF(ISNA(VLOOKUP(B1734,$F$4:$H$1697,3,FALSE)),VLOOKUP(B1734,$K$4:$L$3233,2,FALSE),VLOOKUP(B1734,$F$4:$H$1697,3,FALSE))</f>
        <v>0</v>
      </c>
      <c r="D1734" s="14" t="str">
        <f t="shared" ref="D1734:D1797" si="137">IF(ISNA(VLOOKUP(B1734,$F$4:$H$1697,3,FALSE)),"MOVES","Submittal")</f>
        <v>MOVES</v>
      </c>
      <c r="K1734" s="14">
        <v>31145</v>
      </c>
      <c r="L1734" s="14">
        <v>0</v>
      </c>
      <c r="M1734" s="16"/>
    </row>
    <row r="1735" spans="1:13" x14ac:dyDescent="0.3">
      <c r="A1735" s="26">
        <f t="shared" si="135"/>
        <v>31</v>
      </c>
      <c r="B1735" s="14">
        <v>31147</v>
      </c>
      <c r="C1735" s="14">
        <f t="shared" si="136"/>
        <v>0</v>
      </c>
      <c r="D1735" s="14" t="str">
        <f t="shared" si="137"/>
        <v>MOVES</v>
      </c>
      <c r="K1735" s="14">
        <v>31147</v>
      </c>
      <c r="L1735" s="14">
        <v>0</v>
      </c>
      <c r="M1735" s="16"/>
    </row>
    <row r="1736" spans="1:13" x14ac:dyDescent="0.3">
      <c r="A1736" s="26">
        <f t="shared" si="135"/>
        <v>31</v>
      </c>
      <c r="B1736" s="14">
        <v>31149</v>
      </c>
      <c r="C1736" s="14">
        <f t="shared" si="136"/>
        <v>0</v>
      </c>
      <c r="D1736" s="14" t="str">
        <f t="shared" si="137"/>
        <v>MOVES</v>
      </c>
      <c r="K1736" s="14">
        <v>31149</v>
      </c>
      <c r="L1736" s="14">
        <v>0</v>
      </c>
      <c r="M1736" s="16"/>
    </row>
    <row r="1737" spans="1:13" x14ac:dyDescent="0.3">
      <c r="A1737" s="26">
        <f t="shared" si="135"/>
        <v>31</v>
      </c>
      <c r="B1737" s="14">
        <v>31151</v>
      </c>
      <c r="C1737" s="14">
        <f t="shared" si="136"/>
        <v>0</v>
      </c>
      <c r="D1737" s="14" t="str">
        <f t="shared" si="137"/>
        <v>MOVES</v>
      </c>
      <c r="K1737" s="14">
        <v>31151</v>
      </c>
      <c r="L1737" s="14">
        <v>0</v>
      </c>
      <c r="M1737" s="16"/>
    </row>
    <row r="1738" spans="1:13" x14ac:dyDescent="0.3">
      <c r="A1738" s="26">
        <f t="shared" si="135"/>
        <v>31</v>
      </c>
      <c r="B1738" s="14">
        <v>31153</v>
      </c>
      <c r="C1738" s="14">
        <f t="shared" si="136"/>
        <v>0</v>
      </c>
      <c r="D1738" s="14" t="str">
        <f t="shared" si="137"/>
        <v>MOVES</v>
      </c>
      <c r="K1738" s="14">
        <v>31153</v>
      </c>
      <c r="L1738" s="14">
        <v>0</v>
      </c>
      <c r="M1738" s="16"/>
    </row>
    <row r="1739" spans="1:13" x14ac:dyDescent="0.3">
      <c r="A1739" s="26">
        <f t="shared" si="135"/>
        <v>31</v>
      </c>
      <c r="B1739" s="14">
        <v>31155</v>
      </c>
      <c r="C1739" s="14">
        <f t="shared" si="136"/>
        <v>0</v>
      </c>
      <c r="D1739" s="14" t="str">
        <f t="shared" si="137"/>
        <v>MOVES</v>
      </c>
      <c r="K1739" s="14">
        <v>31155</v>
      </c>
      <c r="L1739" s="14">
        <v>0</v>
      </c>
      <c r="M1739" s="16"/>
    </row>
    <row r="1740" spans="1:13" x14ac:dyDescent="0.3">
      <c r="A1740" s="26">
        <f t="shared" si="135"/>
        <v>31</v>
      </c>
      <c r="B1740" s="14">
        <v>31157</v>
      </c>
      <c r="C1740" s="14">
        <f t="shared" si="136"/>
        <v>0</v>
      </c>
      <c r="D1740" s="14" t="str">
        <f t="shared" si="137"/>
        <v>MOVES</v>
      </c>
      <c r="K1740" s="14">
        <v>31157</v>
      </c>
      <c r="L1740" s="14">
        <v>0</v>
      </c>
      <c r="M1740" s="16"/>
    </row>
    <row r="1741" spans="1:13" x14ac:dyDescent="0.3">
      <c r="A1741" s="26">
        <f t="shared" si="135"/>
        <v>31</v>
      </c>
      <c r="B1741" s="14">
        <v>31159</v>
      </c>
      <c r="C1741" s="14">
        <f t="shared" si="136"/>
        <v>0</v>
      </c>
      <c r="D1741" s="14" t="str">
        <f t="shared" si="137"/>
        <v>MOVES</v>
      </c>
      <c r="K1741" s="14">
        <v>31159</v>
      </c>
      <c r="L1741" s="14">
        <v>0</v>
      </c>
      <c r="M1741" s="16"/>
    </row>
    <row r="1742" spans="1:13" x14ac:dyDescent="0.3">
      <c r="A1742" s="26">
        <f t="shared" si="135"/>
        <v>31</v>
      </c>
      <c r="B1742" s="14">
        <v>31161</v>
      </c>
      <c r="C1742" s="14">
        <f t="shared" si="136"/>
        <v>0</v>
      </c>
      <c r="D1742" s="14" t="str">
        <f t="shared" si="137"/>
        <v>MOVES</v>
      </c>
      <c r="K1742" s="14">
        <v>31161</v>
      </c>
      <c r="L1742" s="14">
        <v>0</v>
      </c>
      <c r="M1742" s="16"/>
    </row>
    <row r="1743" spans="1:13" x14ac:dyDescent="0.3">
      <c r="A1743" s="26">
        <f t="shared" si="135"/>
        <v>31</v>
      </c>
      <c r="B1743" s="14">
        <v>31163</v>
      </c>
      <c r="C1743" s="14">
        <f t="shared" si="136"/>
        <v>0</v>
      </c>
      <c r="D1743" s="14" t="str">
        <f t="shared" si="137"/>
        <v>MOVES</v>
      </c>
      <c r="K1743" s="14">
        <v>31163</v>
      </c>
      <c r="L1743" s="14">
        <v>0</v>
      </c>
      <c r="M1743" s="16"/>
    </row>
    <row r="1744" spans="1:13" x14ac:dyDescent="0.3">
      <c r="A1744" s="26">
        <f t="shared" si="135"/>
        <v>31</v>
      </c>
      <c r="B1744" s="14">
        <v>31165</v>
      </c>
      <c r="C1744" s="14">
        <f t="shared" si="136"/>
        <v>0</v>
      </c>
      <c r="D1744" s="14" t="str">
        <f t="shared" si="137"/>
        <v>MOVES</v>
      </c>
      <c r="K1744" s="14">
        <v>31165</v>
      </c>
      <c r="L1744" s="14">
        <v>0</v>
      </c>
      <c r="M1744" s="16"/>
    </row>
    <row r="1745" spans="1:13" x14ac:dyDescent="0.3">
      <c r="A1745" s="26">
        <f t="shared" si="135"/>
        <v>31</v>
      </c>
      <c r="B1745" s="14">
        <v>31167</v>
      </c>
      <c r="C1745" s="14">
        <f t="shared" si="136"/>
        <v>0</v>
      </c>
      <c r="D1745" s="14" t="str">
        <f t="shared" si="137"/>
        <v>MOVES</v>
      </c>
      <c r="K1745" s="14">
        <v>31167</v>
      </c>
      <c r="L1745" s="14">
        <v>0</v>
      </c>
      <c r="M1745" s="16"/>
    </row>
    <row r="1746" spans="1:13" x14ac:dyDescent="0.3">
      <c r="A1746" s="26">
        <f t="shared" si="135"/>
        <v>31</v>
      </c>
      <c r="B1746" s="14">
        <v>31169</v>
      </c>
      <c r="C1746" s="14">
        <f t="shared" si="136"/>
        <v>0</v>
      </c>
      <c r="D1746" s="14" t="str">
        <f t="shared" si="137"/>
        <v>MOVES</v>
      </c>
      <c r="K1746" s="14">
        <v>31169</v>
      </c>
      <c r="L1746" s="14">
        <v>0</v>
      </c>
      <c r="M1746" s="16"/>
    </row>
    <row r="1747" spans="1:13" x14ac:dyDescent="0.3">
      <c r="A1747" s="26">
        <f t="shared" si="135"/>
        <v>31</v>
      </c>
      <c r="B1747" s="14">
        <v>31171</v>
      </c>
      <c r="C1747" s="14">
        <f t="shared" si="136"/>
        <v>0</v>
      </c>
      <c r="D1747" s="14" t="str">
        <f t="shared" si="137"/>
        <v>MOVES</v>
      </c>
      <c r="K1747" s="14">
        <v>31171</v>
      </c>
      <c r="L1747" s="14">
        <v>0</v>
      </c>
      <c r="M1747" s="16"/>
    </row>
    <row r="1748" spans="1:13" x14ac:dyDescent="0.3">
      <c r="A1748" s="26">
        <f t="shared" si="135"/>
        <v>31</v>
      </c>
      <c r="B1748" s="14">
        <v>31173</v>
      </c>
      <c r="C1748" s="14">
        <f t="shared" si="136"/>
        <v>0</v>
      </c>
      <c r="D1748" s="14" t="str">
        <f t="shared" si="137"/>
        <v>MOVES</v>
      </c>
      <c r="K1748" s="14">
        <v>31173</v>
      </c>
      <c r="L1748" s="14">
        <v>0</v>
      </c>
      <c r="M1748" s="16"/>
    </row>
    <row r="1749" spans="1:13" x14ac:dyDescent="0.3">
      <c r="A1749" s="26">
        <f t="shared" si="135"/>
        <v>31</v>
      </c>
      <c r="B1749" s="14">
        <v>31175</v>
      </c>
      <c r="C1749" s="14">
        <f t="shared" si="136"/>
        <v>0</v>
      </c>
      <c r="D1749" s="14" t="str">
        <f t="shared" si="137"/>
        <v>MOVES</v>
      </c>
      <c r="K1749" s="14">
        <v>31175</v>
      </c>
      <c r="L1749" s="14">
        <v>0</v>
      </c>
      <c r="M1749" s="16"/>
    </row>
    <row r="1750" spans="1:13" x14ac:dyDescent="0.3">
      <c r="A1750" s="26">
        <f t="shared" si="135"/>
        <v>31</v>
      </c>
      <c r="B1750" s="14">
        <v>31177</v>
      </c>
      <c r="C1750" s="14">
        <f t="shared" si="136"/>
        <v>0</v>
      </c>
      <c r="D1750" s="14" t="str">
        <f t="shared" si="137"/>
        <v>MOVES</v>
      </c>
      <c r="K1750" s="14">
        <v>31177</v>
      </c>
      <c r="L1750" s="14">
        <v>0</v>
      </c>
      <c r="M1750" s="16"/>
    </row>
    <row r="1751" spans="1:13" x14ac:dyDescent="0.3">
      <c r="A1751" s="26">
        <f t="shared" si="135"/>
        <v>31</v>
      </c>
      <c r="B1751" s="14">
        <v>31179</v>
      </c>
      <c r="C1751" s="14">
        <f t="shared" si="136"/>
        <v>0</v>
      </c>
      <c r="D1751" s="14" t="str">
        <f t="shared" si="137"/>
        <v>MOVES</v>
      </c>
      <c r="K1751" s="14">
        <v>31179</v>
      </c>
      <c r="L1751" s="14">
        <v>0</v>
      </c>
      <c r="M1751" s="16"/>
    </row>
    <row r="1752" spans="1:13" x14ac:dyDescent="0.3">
      <c r="A1752" s="26">
        <f t="shared" si="135"/>
        <v>31</v>
      </c>
      <c r="B1752" s="14">
        <v>31181</v>
      </c>
      <c r="C1752" s="14">
        <f t="shared" si="136"/>
        <v>0</v>
      </c>
      <c r="D1752" s="14" t="str">
        <f t="shared" si="137"/>
        <v>MOVES</v>
      </c>
      <c r="K1752" s="14">
        <v>31181</v>
      </c>
      <c r="L1752" s="14">
        <v>0</v>
      </c>
      <c r="M1752" s="16"/>
    </row>
    <row r="1753" spans="1:13" x14ac:dyDescent="0.3">
      <c r="A1753" s="26">
        <f t="shared" si="135"/>
        <v>31</v>
      </c>
      <c r="B1753" s="14">
        <v>31183</v>
      </c>
      <c r="C1753" s="14">
        <f t="shared" si="136"/>
        <v>0</v>
      </c>
      <c r="D1753" s="14" t="str">
        <f t="shared" si="137"/>
        <v>MOVES</v>
      </c>
      <c r="K1753" s="14">
        <v>31183</v>
      </c>
      <c r="L1753" s="14">
        <v>0</v>
      </c>
      <c r="M1753" s="16"/>
    </row>
    <row r="1754" spans="1:13" x14ac:dyDescent="0.3">
      <c r="A1754" s="26">
        <f t="shared" si="135"/>
        <v>31</v>
      </c>
      <c r="B1754" s="14">
        <v>31185</v>
      </c>
      <c r="C1754" s="14">
        <f t="shared" si="136"/>
        <v>0</v>
      </c>
      <c r="D1754" s="14" t="str">
        <f t="shared" si="137"/>
        <v>MOVES</v>
      </c>
      <c r="K1754" s="14">
        <v>31185</v>
      </c>
      <c r="L1754" s="14">
        <v>0</v>
      </c>
      <c r="M1754" s="16"/>
    </row>
    <row r="1755" spans="1:13" x14ac:dyDescent="0.3">
      <c r="A1755" s="26">
        <f t="shared" si="135"/>
        <v>32</v>
      </c>
      <c r="B1755" s="14">
        <v>32001</v>
      </c>
      <c r="C1755" s="14">
        <f t="shared" si="136"/>
        <v>0</v>
      </c>
      <c r="D1755" s="14" t="str">
        <f t="shared" si="137"/>
        <v>MOVES</v>
      </c>
      <c r="K1755" s="14">
        <v>32001</v>
      </c>
      <c r="L1755" s="14">
        <v>0</v>
      </c>
      <c r="M1755" s="16"/>
    </row>
    <row r="1756" spans="1:13" x14ac:dyDescent="0.3">
      <c r="A1756" s="26">
        <f t="shared" si="135"/>
        <v>32</v>
      </c>
      <c r="B1756" s="14">
        <v>32003</v>
      </c>
      <c r="C1756" s="14">
        <f t="shared" si="136"/>
        <v>1</v>
      </c>
      <c r="D1756" s="14" t="str">
        <f t="shared" si="137"/>
        <v>Submittal</v>
      </c>
      <c r="K1756" s="14">
        <v>32003</v>
      </c>
      <c r="L1756" s="14">
        <v>1</v>
      </c>
      <c r="M1756" s="16"/>
    </row>
    <row r="1757" spans="1:13" x14ac:dyDescent="0.3">
      <c r="A1757" s="26">
        <f t="shared" si="135"/>
        <v>32</v>
      </c>
      <c r="B1757" s="14">
        <v>32005</v>
      </c>
      <c r="C1757" s="14">
        <f t="shared" si="136"/>
        <v>0</v>
      </c>
      <c r="D1757" s="14" t="str">
        <f t="shared" si="137"/>
        <v>MOVES</v>
      </c>
      <c r="K1757" s="14">
        <v>32005</v>
      </c>
      <c r="L1757" s="14">
        <v>0</v>
      </c>
      <c r="M1757" s="16"/>
    </row>
    <row r="1758" spans="1:13" x14ac:dyDescent="0.3">
      <c r="A1758" s="26">
        <f t="shared" si="135"/>
        <v>32</v>
      </c>
      <c r="B1758" s="14">
        <v>32007</v>
      </c>
      <c r="C1758" s="14">
        <f t="shared" si="136"/>
        <v>0</v>
      </c>
      <c r="D1758" s="14" t="str">
        <f t="shared" si="137"/>
        <v>MOVES</v>
      </c>
      <c r="K1758" s="14">
        <v>32007</v>
      </c>
      <c r="L1758" s="14">
        <v>0</v>
      </c>
      <c r="M1758" s="16"/>
    </row>
    <row r="1759" spans="1:13" x14ac:dyDescent="0.3">
      <c r="A1759" s="26">
        <f t="shared" si="135"/>
        <v>32</v>
      </c>
      <c r="B1759" s="14">
        <v>32009</v>
      </c>
      <c r="C1759" s="14">
        <f t="shared" si="136"/>
        <v>0</v>
      </c>
      <c r="D1759" s="14" t="str">
        <f t="shared" si="137"/>
        <v>MOVES</v>
      </c>
      <c r="K1759" s="14">
        <v>32009</v>
      </c>
      <c r="L1759" s="14">
        <v>0</v>
      </c>
      <c r="M1759" s="16"/>
    </row>
    <row r="1760" spans="1:13" x14ac:dyDescent="0.3">
      <c r="A1760" s="26">
        <f t="shared" si="135"/>
        <v>32</v>
      </c>
      <c r="B1760" s="14">
        <v>32011</v>
      </c>
      <c r="C1760" s="14">
        <f t="shared" si="136"/>
        <v>0</v>
      </c>
      <c r="D1760" s="14" t="str">
        <f t="shared" si="137"/>
        <v>MOVES</v>
      </c>
      <c r="K1760" s="14">
        <v>32011</v>
      </c>
      <c r="L1760" s="14">
        <v>0</v>
      </c>
      <c r="M1760" s="16"/>
    </row>
    <row r="1761" spans="1:13" x14ac:dyDescent="0.3">
      <c r="A1761" s="26">
        <f t="shared" si="135"/>
        <v>32</v>
      </c>
      <c r="B1761" s="14">
        <v>32013</v>
      </c>
      <c r="C1761" s="14">
        <f t="shared" si="136"/>
        <v>0</v>
      </c>
      <c r="D1761" s="14" t="str">
        <f t="shared" si="137"/>
        <v>MOVES</v>
      </c>
      <c r="K1761" s="14">
        <v>32013</v>
      </c>
      <c r="L1761" s="14">
        <v>0</v>
      </c>
      <c r="M1761" s="16"/>
    </row>
    <row r="1762" spans="1:13" x14ac:dyDescent="0.3">
      <c r="A1762" s="26">
        <f t="shared" si="135"/>
        <v>32</v>
      </c>
      <c r="B1762" s="14">
        <v>32015</v>
      </c>
      <c r="C1762" s="14">
        <f t="shared" si="136"/>
        <v>0</v>
      </c>
      <c r="D1762" s="14" t="str">
        <f t="shared" si="137"/>
        <v>MOVES</v>
      </c>
      <c r="K1762" s="14">
        <v>32015</v>
      </c>
      <c r="L1762" s="14">
        <v>0</v>
      </c>
      <c r="M1762" s="16"/>
    </row>
    <row r="1763" spans="1:13" x14ac:dyDescent="0.3">
      <c r="A1763" s="26">
        <f t="shared" si="135"/>
        <v>32</v>
      </c>
      <c r="B1763" s="14">
        <v>32017</v>
      </c>
      <c r="C1763" s="14">
        <f t="shared" si="136"/>
        <v>0</v>
      </c>
      <c r="D1763" s="14" t="str">
        <f t="shared" si="137"/>
        <v>MOVES</v>
      </c>
      <c r="K1763" s="14">
        <v>32017</v>
      </c>
      <c r="L1763" s="14">
        <v>0</v>
      </c>
      <c r="M1763" s="16"/>
    </row>
    <row r="1764" spans="1:13" x14ac:dyDescent="0.3">
      <c r="A1764" s="26">
        <f t="shared" si="135"/>
        <v>32</v>
      </c>
      <c r="B1764" s="14">
        <v>32019</v>
      </c>
      <c r="C1764" s="14">
        <f t="shared" si="136"/>
        <v>0</v>
      </c>
      <c r="D1764" s="14" t="str">
        <f t="shared" si="137"/>
        <v>MOVES</v>
      </c>
      <c r="K1764" s="14">
        <v>32019</v>
      </c>
      <c r="L1764" s="14">
        <v>0</v>
      </c>
      <c r="M1764" s="16"/>
    </row>
    <row r="1765" spans="1:13" x14ac:dyDescent="0.3">
      <c r="A1765" s="26">
        <f t="shared" si="135"/>
        <v>32</v>
      </c>
      <c r="B1765" s="14">
        <v>32021</v>
      </c>
      <c r="C1765" s="14">
        <f t="shared" si="136"/>
        <v>0</v>
      </c>
      <c r="D1765" s="14" t="str">
        <f t="shared" si="137"/>
        <v>MOVES</v>
      </c>
      <c r="K1765" s="14">
        <v>32021</v>
      </c>
      <c r="L1765" s="14">
        <v>0</v>
      </c>
      <c r="M1765" s="16"/>
    </row>
    <row r="1766" spans="1:13" x14ac:dyDescent="0.3">
      <c r="A1766" s="26">
        <f t="shared" si="135"/>
        <v>32</v>
      </c>
      <c r="B1766" s="14">
        <v>32023</v>
      </c>
      <c r="C1766" s="14">
        <f t="shared" si="136"/>
        <v>0</v>
      </c>
      <c r="D1766" s="14" t="str">
        <f t="shared" si="137"/>
        <v>MOVES</v>
      </c>
      <c r="K1766" s="14">
        <v>32023</v>
      </c>
      <c r="L1766" s="14">
        <v>0</v>
      </c>
      <c r="M1766" s="16"/>
    </row>
    <row r="1767" spans="1:13" x14ac:dyDescent="0.3">
      <c r="A1767" s="26">
        <f t="shared" si="135"/>
        <v>32</v>
      </c>
      <c r="B1767" s="14">
        <v>32027</v>
      </c>
      <c r="C1767" s="14">
        <f t="shared" si="136"/>
        <v>0</v>
      </c>
      <c r="D1767" s="14" t="str">
        <f t="shared" si="137"/>
        <v>MOVES</v>
      </c>
      <c r="K1767" s="14">
        <v>32027</v>
      </c>
      <c r="L1767" s="14">
        <v>0</v>
      </c>
      <c r="M1767" s="16"/>
    </row>
    <row r="1768" spans="1:13" x14ac:dyDescent="0.3">
      <c r="A1768" s="26">
        <f t="shared" si="135"/>
        <v>32</v>
      </c>
      <c r="B1768" s="14">
        <v>32029</v>
      </c>
      <c r="C1768" s="14">
        <f t="shared" si="136"/>
        <v>0</v>
      </c>
      <c r="D1768" s="14" t="str">
        <f t="shared" si="137"/>
        <v>MOVES</v>
      </c>
      <c r="K1768" s="14">
        <v>32029</v>
      </c>
      <c r="L1768" s="14">
        <v>0</v>
      </c>
      <c r="M1768" s="16"/>
    </row>
    <row r="1769" spans="1:13" x14ac:dyDescent="0.3">
      <c r="A1769" s="26">
        <f t="shared" si="135"/>
        <v>32</v>
      </c>
      <c r="B1769" s="14">
        <v>32031</v>
      </c>
      <c r="C1769" s="14">
        <f t="shared" si="136"/>
        <v>1</v>
      </c>
      <c r="D1769" s="14" t="str">
        <f t="shared" si="137"/>
        <v>Submittal</v>
      </c>
      <c r="K1769" s="14">
        <v>32031</v>
      </c>
      <c r="L1769" s="14">
        <v>1</v>
      </c>
      <c r="M1769" s="16"/>
    </row>
    <row r="1770" spans="1:13" x14ac:dyDescent="0.3">
      <c r="A1770" s="26">
        <f t="shared" si="135"/>
        <v>32</v>
      </c>
      <c r="B1770" s="14">
        <v>32033</v>
      </c>
      <c r="C1770" s="14">
        <f t="shared" si="136"/>
        <v>0</v>
      </c>
      <c r="D1770" s="14" t="str">
        <f t="shared" si="137"/>
        <v>MOVES</v>
      </c>
      <c r="K1770" s="14">
        <v>32033</v>
      </c>
      <c r="L1770" s="14">
        <v>0</v>
      </c>
      <c r="M1770" s="16"/>
    </row>
    <row r="1771" spans="1:13" x14ac:dyDescent="0.3">
      <c r="A1771" s="26">
        <f t="shared" si="135"/>
        <v>32</v>
      </c>
      <c r="B1771" s="14">
        <v>32510</v>
      </c>
      <c r="C1771" s="14">
        <f t="shared" si="136"/>
        <v>0</v>
      </c>
      <c r="D1771" s="14" t="str">
        <f t="shared" si="137"/>
        <v>MOVES</v>
      </c>
      <c r="K1771" s="14">
        <v>32510</v>
      </c>
      <c r="L1771" s="14">
        <v>0</v>
      </c>
      <c r="M1771" s="16"/>
    </row>
    <row r="1772" spans="1:13" x14ac:dyDescent="0.3">
      <c r="A1772" s="26">
        <f t="shared" si="135"/>
        <v>33</v>
      </c>
      <c r="B1772" s="14">
        <v>33001</v>
      </c>
      <c r="C1772" s="14">
        <f t="shared" si="136"/>
        <v>1</v>
      </c>
      <c r="D1772" s="14" t="str">
        <f t="shared" si="137"/>
        <v>Submittal</v>
      </c>
      <c r="K1772" s="14">
        <v>33001</v>
      </c>
      <c r="L1772" s="14">
        <v>1</v>
      </c>
      <c r="M1772" s="16"/>
    </row>
    <row r="1773" spans="1:13" x14ac:dyDescent="0.3">
      <c r="A1773" s="26">
        <f t="shared" si="135"/>
        <v>33</v>
      </c>
      <c r="B1773" s="14">
        <v>33003</v>
      </c>
      <c r="C1773" s="14">
        <f t="shared" si="136"/>
        <v>1</v>
      </c>
      <c r="D1773" s="14" t="str">
        <f t="shared" si="137"/>
        <v>Submittal</v>
      </c>
      <c r="K1773" s="14">
        <v>33003</v>
      </c>
      <c r="L1773" s="14">
        <v>1</v>
      </c>
      <c r="M1773" s="16"/>
    </row>
    <row r="1774" spans="1:13" x14ac:dyDescent="0.3">
      <c r="A1774" s="26">
        <f t="shared" si="135"/>
        <v>33</v>
      </c>
      <c r="B1774" s="14">
        <v>33005</v>
      </c>
      <c r="C1774" s="14">
        <f t="shared" si="136"/>
        <v>1</v>
      </c>
      <c r="D1774" s="14" t="str">
        <f t="shared" si="137"/>
        <v>Submittal</v>
      </c>
      <c r="K1774" s="14">
        <v>33005</v>
      </c>
      <c r="L1774" s="14">
        <v>1</v>
      </c>
      <c r="M1774" s="16"/>
    </row>
    <row r="1775" spans="1:13" x14ac:dyDescent="0.3">
      <c r="A1775" s="26">
        <f t="shared" si="135"/>
        <v>33</v>
      </c>
      <c r="B1775" s="14">
        <v>33007</v>
      </c>
      <c r="C1775" s="14">
        <f t="shared" si="136"/>
        <v>1</v>
      </c>
      <c r="D1775" s="14" t="str">
        <f t="shared" si="137"/>
        <v>Submittal</v>
      </c>
      <c r="K1775" s="14">
        <v>33007</v>
      </c>
      <c r="L1775" s="14">
        <v>1</v>
      </c>
      <c r="M1775" s="16"/>
    </row>
    <row r="1776" spans="1:13" x14ac:dyDescent="0.3">
      <c r="A1776" s="26">
        <f t="shared" si="135"/>
        <v>33</v>
      </c>
      <c r="B1776" s="14">
        <v>33009</v>
      </c>
      <c r="C1776" s="14">
        <f t="shared" si="136"/>
        <v>1</v>
      </c>
      <c r="D1776" s="14" t="str">
        <f t="shared" si="137"/>
        <v>Submittal</v>
      </c>
      <c r="K1776" s="14">
        <v>33009</v>
      </c>
      <c r="L1776" s="14">
        <v>1</v>
      </c>
      <c r="M1776" s="16"/>
    </row>
    <row r="1777" spans="1:13" x14ac:dyDescent="0.3">
      <c r="A1777" s="26">
        <f t="shared" si="135"/>
        <v>33</v>
      </c>
      <c r="B1777" s="14">
        <v>33011</v>
      </c>
      <c r="C1777" s="14">
        <f t="shared" si="136"/>
        <v>1</v>
      </c>
      <c r="D1777" s="14" t="str">
        <f t="shared" si="137"/>
        <v>Submittal</v>
      </c>
      <c r="K1777" s="14">
        <v>33011</v>
      </c>
      <c r="L1777" s="14">
        <v>1</v>
      </c>
      <c r="M1777" s="16"/>
    </row>
    <row r="1778" spans="1:13" x14ac:dyDescent="0.3">
      <c r="A1778" s="26">
        <f t="shared" si="135"/>
        <v>33</v>
      </c>
      <c r="B1778" s="14">
        <v>33013</v>
      </c>
      <c r="C1778" s="14">
        <f t="shared" si="136"/>
        <v>1</v>
      </c>
      <c r="D1778" s="14" t="str">
        <f t="shared" si="137"/>
        <v>Submittal</v>
      </c>
      <c r="K1778" s="14">
        <v>33013</v>
      </c>
      <c r="L1778" s="14">
        <v>1</v>
      </c>
      <c r="M1778" s="16"/>
    </row>
    <row r="1779" spans="1:13" x14ac:dyDescent="0.3">
      <c r="A1779" s="26">
        <f t="shared" si="135"/>
        <v>33</v>
      </c>
      <c r="B1779" s="14">
        <v>33015</v>
      </c>
      <c r="C1779" s="14">
        <f t="shared" si="136"/>
        <v>1</v>
      </c>
      <c r="D1779" s="14" t="str">
        <f t="shared" si="137"/>
        <v>Submittal</v>
      </c>
      <c r="K1779" s="14">
        <v>33015</v>
      </c>
      <c r="L1779" s="14">
        <v>1</v>
      </c>
      <c r="M1779" s="16"/>
    </row>
    <row r="1780" spans="1:13" x14ac:dyDescent="0.3">
      <c r="A1780" s="26">
        <f t="shared" si="135"/>
        <v>33</v>
      </c>
      <c r="B1780" s="14">
        <v>33017</v>
      </c>
      <c r="C1780" s="14">
        <f t="shared" si="136"/>
        <v>1</v>
      </c>
      <c r="D1780" s="14" t="str">
        <f t="shared" si="137"/>
        <v>Submittal</v>
      </c>
      <c r="K1780" s="14">
        <v>33017</v>
      </c>
      <c r="L1780" s="14">
        <v>1</v>
      </c>
      <c r="M1780" s="16"/>
    </row>
    <row r="1781" spans="1:13" x14ac:dyDescent="0.3">
      <c r="A1781" s="26">
        <f t="shared" si="135"/>
        <v>33</v>
      </c>
      <c r="B1781" s="14">
        <v>33019</v>
      </c>
      <c r="C1781" s="14">
        <f t="shared" si="136"/>
        <v>1</v>
      </c>
      <c r="D1781" s="14" t="str">
        <f t="shared" si="137"/>
        <v>Submittal</v>
      </c>
      <c r="K1781" s="14">
        <v>33019</v>
      </c>
      <c r="L1781" s="14">
        <v>1</v>
      </c>
      <c r="M1781" s="16"/>
    </row>
    <row r="1782" spans="1:13" x14ac:dyDescent="0.3">
      <c r="A1782" s="26">
        <f t="shared" si="135"/>
        <v>34</v>
      </c>
      <c r="B1782" s="14">
        <v>34001</v>
      </c>
      <c r="C1782" s="14">
        <f t="shared" si="136"/>
        <v>1</v>
      </c>
      <c r="D1782" s="14" t="str">
        <f t="shared" si="137"/>
        <v>Submittal</v>
      </c>
      <c r="K1782" s="14">
        <v>34001</v>
      </c>
      <c r="L1782" s="14">
        <v>1</v>
      </c>
      <c r="M1782" s="16"/>
    </row>
    <row r="1783" spans="1:13" x14ac:dyDescent="0.3">
      <c r="A1783" s="26">
        <f t="shared" si="135"/>
        <v>34</v>
      </c>
      <c r="B1783" s="14">
        <v>34003</v>
      </c>
      <c r="C1783" s="14">
        <f t="shared" si="136"/>
        <v>1</v>
      </c>
      <c r="D1783" s="14" t="str">
        <f t="shared" si="137"/>
        <v>Submittal</v>
      </c>
      <c r="K1783" s="14">
        <v>34003</v>
      </c>
      <c r="L1783" s="14">
        <v>1</v>
      </c>
      <c r="M1783" s="16"/>
    </row>
    <row r="1784" spans="1:13" x14ac:dyDescent="0.3">
      <c r="A1784" s="26">
        <f t="shared" si="135"/>
        <v>34</v>
      </c>
      <c r="B1784" s="14">
        <v>34005</v>
      </c>
      <c r="C1784" s="14">
        <f t="shared" si="136"/>
        <v>1</v>
      </c>
      <c r="D1784" s="14" t="str">
        <f t="shared" si="137"/>
        <v>Submittal</v>
      </c>
      <c r="K1784" s="14">
        <v>34005</v>
      </c>
      <c r="L1784" s="14">
        <v>1</v>
      </c>
      <c r="M1784" s="16"/>
    </row>
    <row r="1785" spans="1:13" x14ac:dyDescent="0.3">
      <c r="A1785" s="26">
        <f t="shared" si="135"/>
        <v>34</v>
      </c>
      <c r="B1785" s="14">
        <v>34007</v>
      </c>
      <c r="C1785" s="14">
        <f t="shared" si="136"/>
        <v>1</v>
      </c>
      <c r="D1785" s="14" t="str">
        <f t="shared" si="137"/>
        <v>Submittal</v>
      </c>
      <c r="K1785" s="14">
        <v>34007</v>
      </c>
      <c r="L1785" s="14">
        <v>1</v>
      </c>
      <c r="M1785" s="16"/>
    </row>
    <row r="1786" spans="1:13" x14ac:dyDescent="0.3">
      <c r="A1786" s="26">
        <f t="shared" si="135"/>
        <v>34</v>
      </c>
      <c r="B1786" s="14">
        <v>34009</v>
      </c>
      <c r="C1786" s="14">
        <f t="shared" si="136"/>
        <v>1</v>
      </c>
      <c r="D1786" s="14" t="str">
        <f t="shared" si="137"/>
        <v>Submittal</v>
      </c>
      <c r="K1786" s="14">
        <v>34009</v>
      </c>
      <c r="L1786" s="14">
        <v>1</v>
      </c>
      <c r="M1786" s="16"/>
    </row>
    <row r="1787" spans="1:13" x14ac:dyDescent="0.3">
      <c r="A1787" s="26">
        <f t="shared" si="135"/>
        <v>34</v>
      </c>
      <c r="B1787" s="14">
        <v>34011</v>
      </c>
      <c r="C1787" s="14">
        <f t="shared" si="136"/>
        <v>1</v>
      </c>
      <c r="D1787" s="14" t="str">
        <f t="shared" si="137"/>
        <v>Submittal</v>
      </c>
      <c r="K1787" s="14">
        <v>34011</v>
      </c>
      <c r="L1787" s="14">
        <v>1</v>
      </c>
      <c r="M1787" s="16"/>
    </row>
    <row r="1788" spans="1:13" x14ac:dyDescent="0.3">
      <c r="A1788" s="26">
        <f t="shared" si="135"/>
        <v>34</v>
      </c>
      <c r="B1788" s="14">
        <v>34013</v>
      </c>
      <c r="C1788" s="14">
        <f t="shared" si="136"/>
        <v>1</v>
      </c>
      <c r="D1788" s="14" t="str">
        <f t="shared" si="137"/>
        <v>Submittal</v>
      </c>
      <c r="K1788" s="14">
        <v>34013</v>
      </c>
      <c r="L1788" s="14">
        <v>1</v>
      </c>
      <c r="M1788" s="16"/>
    </row>
    <row r="1789" spans="1:13" x14ac:dyDescent="0.3">
      <c r="A1789" s="26">
        <f t="shared" si="135"/>
        <v>34</v>
      </c>
      <c r="B1789" s="14">
        <v>34015</v>
      </c>
      <c r="C1789" s="14">
        <f t="shared" si="136"/>
        <v>0</v>
      </c>
      <c r="D1789" s="14" t="str">
        <f t="shared" si="137"/>
        <v>Submittal</v>
      </c>
      <c r="K1789" s="14">
        <v>34015</v>
      </c>
      <c r="L1789" s="14">
        <v>1</v>
      </c>
      <c r="M1789" s="16"/>
    </row>
    <row r="1790" spans="1:13" x14ac:dyDescent="0.3">
      <c r="A1790" s="26">
        <f t="shared" si="135"/>
        <v>34</v>
      </c>
      <c r="B1790" s="14">
        <v>34017</v>
      </c>
      <c r="C1790" s="14">
        <f t="shared" si="136"/>
        <v>1</v>
      </c>
      <c r="D1790" s="14" t="str">
        <f t="shared" si="137"/>
        <v>Submittal</v>
      </c>
      <c r="K1790" s="14">
        <v>34017</v>
      </c>
      <c r="L1790" s="14">
        <v>1</v>
      </c>
      <c r="M1790" s="16"/>
    </row>
    <row r="1791" spans="1:13" x14ac:dyDescent="0.3">
      <c r="A1791" s="26">
        <f t="shared" si="135"/>
        <v>34</v>
      </c>
      <c r="B1791" s="14">
        <v>34019</v>
      </c>
      <c r="C1791" s="14">
        <f t="shared" si="136"/>
        <v>1</v>
      </c>
      <c r="D1791" s="14" t="str">
        <f t="shared" si="137"/>
        <v>Submittal</v>
      </c>
      <c r="K1791" s="14">
        <v>34019</v>
      </c>
      <c r="L1791" s="14">
        <v>1</v>
      </c>
      <c r="M1791" s="16"/>
    </row>
    <row r="1792" spans="1:13" x14ac:dyDescent="0.3">
      <c r="A1792" s="26">
        <f t="shared" si="135"/>
        <v>34</v>
      </c>
      <c r="B1792" s="14">
        <v>34021</v>
      </c>
      <c r="C1792" s="14">
        <f t="shared" si="136"/>
        <v>1</v>
      </c>
      <c r="D1792" s="14" t="str">
        <f t="shared" si="137"/>
        <v>Submittal</v>
      </c>
      <c r="K1792" s="14">
        <v>34021</v>
      </c>
      <c r="L1792" s="14">
        <v>1</v>
      </c>
      <c r="M1792" s="16"/>
    </row>
    <row r="1793" spans="1:13" x14ac:dyDescent="0.3">
      <c r="A1793" s="26">
        <f t="shared" si="135"/>
        <v>34</v>
      </c>
      <c r="B1793" s="14">
        <v>34023</v>
      </c>
      <c r="C1793" s="14">
        <f t="shared" si="136"/>
        <v>1</v>
      </c>
      <c r="D1793" s="14" t="str">
        <f t="shared" si="137"/>
        <v>Submittal</v>
      </c>
      <c r="K1793" s="14">
        <v>34023</v>
      </c>
      <c r="L1793" s="14">
        <v>1</v>
      </c>
      <c r="M1793" s="16"/>
    </row>
    <row r="1794" spans="1:13" x14ac:dyDescent="0.3">
      <c r="A1794" s="26">
        <f t="shared" si="135"/>
        <v>34</v>
      </c>
      <c r="B1794" s="14">
        <v>34025</v>
      </c>
      <c r="C1794" s="14">
        <f t="shared" si="136"/>
        <v>1</v>
      </c>
      <c r="D1794" s="14" t="str">
        <f t="shared" si="137"/>
        <v>Submittal</v>
      </c>
      <c r="K1794" s="14">
        <v>34025</v>
      </c>
      <c r="L1794" s="14">
        <v>1</v>
      </c>
      <c r="M1794" s="16"/>
    </row>
    <row r="1795" spans="1:13" x14ac:dyDescent="0.3">
      <c r="A1795" s="26">
        <f t="shared" si="135"/>
        <v>34</v>
      </c>
      <c r="B1795" s="14">
        <v>34027</v>
      </c>
      <c r="C1795" s="14">
        <f t="shared" si="136"/>
        <v>1</v>
      </c>
      <c r="D1795" s="14" t="str">
        <f t="shared" si="137"/>
        <v>Submittal</v>
      </c>
      <c r="K1795" s="14">
        <v>34027</v>
      </c>
      <c r="L1795" s="14">
        <v>1</v>
      </c>
      <c r="M1795" s="16"/>
    </row>
    <row r="1796" spans="1:13" x14ac:dyDescent="0.3">
      <c r="A1796" s="26">
        <f t="shared" si="135"/>
        <v>34</v>
      </c>
      <c r="B1796" s="14">
        <v>34029</v>
      </c>
      <c r="C1796" s="14">
        <f t="shared" si="136"/>
        <v>1</v>
      </c>
      <c r="D1796" s="14" t="str">
        <f t="shared" si="137"/>
        <v>Submittal</v>
      </c>
      <c r="K1796" s="14">
        <v>34029</v>
      </c>
      <c r="L1796" s="14">
        <v>1</v>
      </c>
      <c r="M1796" s="16"/>
    </row>
    <row r="1797" spans="1:13" x14ac:dyDescent="0.3">
      <c r="A1797" s="26">
        <f t="shared" si="135"/>
        <v>34</v>
      </c>
      <c r="B1797" s="14">
        <v>34031</v>
      </c>
      <c r="C1797" s="14">
        <f t="shared" si="136"/>
        <v>1</v>
      </c>
      <c r="D1797" s="14" t="str">
        <f t="shared" si="137"/>
        <v>Submittal</v>
      </c>
      <c r="K1797" s="14">
        <v>34031</v>
      </c>
      <c r="L1797" s="14">
        <v>1</v>
      </c>
      <c r="M1797" s="16"/>
    </row>
    <row r="1798" spans="1:13" x14ac:dyDescent="0.3">
      <c r="A1798" s="26">
        <f t="shared" ref="A1798:A1861" si="138">TRUNC(B1798/1000,0)</f>
        <v>34</v>
      </c>
      <c r="B1798" s="14">
        <v>34033</v>
      </c>
      <c r="C1798" s="14">
        <f t="shared" ref="C1798:C1861" si="139">IF(ISNA(VLOOKUP(B1798,$F$4:$H$1697,3,FALSE)),VLOOKUP(B1798,$K$4:$L$3233,2,FALSE),VLOOKUP(B1798,$F$4:$H$1697,3,FALSE))</f>
        <v>1</v>
      </c>
      <c r="D1798" s="14" t="str">
        <f t="shared" ref="D1798:D1861" si="140">IF(ISNA(VLOOKUP(B1798,$F$4:$H$1697,3,FALSE)),"MOVES","Submittal")</f>
        <v>Submittal</v>
      </c>
      <c r="K1798" s="14">
        <v>34033</v>
      </c>
      <c r="L1798" s="14">
        <v>1</v>
      </c>
      <c r="M1798" s="16"/>
    </row>
    <row r="1799" spans="1:13" x14ac:dyDescent="0.3">
      <c r="A1799" s="26">
        <f t="shared" si="138"/>
        <v>34</v>
      </c>
      <c r="B1799" s="14">
        <v>34035</v>
      </c>
      <c r="C1799" s="14">
        <f t="shared" si="139"/>
        <v>1</v>
      </c>
      <c r="D1799" s="14" t="str">
        <f t="shared" si="140"/>
        <v>Submittal</v>
      </c>
      <c r="K1799" s="14">
        <v>34035</v>
      </c>
      <c r="L1799" s="14">
        <v>1</v>
      </c>
      <c r="M1799" s="16"/>
    </row>
    <row r="1800" spans="1:13" x14ac:dyDescent="0.3">
      <c r="A1800" s="26">
        <f t="shared" si="138"/>
        <v>34</v>
      </c>
      <c r="B1800" s="14">
        <v>34037</v>
      </c>
      <c r="C1800" s="14">
        <f t="shared" si="139"/>
        <v>1</v>
      </c>
      <c r="D1800" s="14" t="str">
        <f t="shared" si="140"/>
        <v>Submittal</v>
      </c>
      <c r="K1800" s="14">
        <v>34037</v>
      </c>
      <c r="L1800" s="14">
        <v>1</v>
      </c>
      <c r="M1800" s="16"/>
    </row>
    <row r="1801" spans="1:13" x14ac:dyDescent="0.3">
      <c r="A1801" s="26">
        <f t="shared" si="138"/>
        <v>34</v>
      </c>
      <c r="B1801" s="14">
        <v>34039</v>
      </c>
      <c r="C1801" s="14">
        <f t="shared" si="139"/>
        <v>1</v>
      </c>
      <c r="D1801" s="14" t="str">
        <f t="shared" si="140"/>
        <v>Submittal</v>
      </c>
      <c r="K1801" s="14">
        <v>34039</v>
      </c>
      <c r="L1801" s="14">
        <v>1</v>
      </c>
      <c r="M1801" s="16"/>
    </row>
    <row r="1802" spans="1:13" x14ac:dyDescent="0.3">
      <c r="A1802" s="26">
        <f t="shared" si="138"/>
        <v>34</v>
      </c>
      <c r="B1802" s="14">
        <v>34041</v>
      </c>
      <c r="C1802" s="14">
        <f t="shared" si="139"/>
        <v>1</v>
      </c>
      <c r="D1802" s="14" t="str">
        <f t="shared" si="140"/>
        <v>Submittal</v>
      </c>
      <c r="K1802" s="14">
        <v>34041</v>
      </c>
      <c r="L1802" s="14">
        <v>1</v>
      </c>
      <c r="M1802" s="16"/>
    </row>
    <row r="1803" spans="1:13" x14ac:dyDescent="0.3">
      <c r="A1803" s="26">
        <f t="shared" si="138"/>
        <v>35</v>
      </c>
      <c r="B1803" s="14">
        <v>35001</v>
      </c>
      <c r="C1803" s="14">
        <f t="shared" si="139"/>
        <v>1</v>
      </c>
      <c r="D1803" s="14" t="str">
        <f t="shared" si="140"/>
        <v>MOVES</v>
      </c>
      <c r="K1803" s="14">
        <v>35001</v>
      </c>
      <c r="L1803" s="14">
        <v>1</v>
      </c>
      <c r="M1803" s="16"/>
    </row>
    <row r="1804" spans="1:13" x14ac:dyDescent="0.3">
      <c r="A1804" s="26">
        <f t="shared" si="138"/>
        <v>35</v>
      </c>
      <c r="B1804" s="14">
        <v>35003</v>
      </c>
      <c r="C1804" s="14">
        <f t="shared" si="139"/>
        <v>0</v>
      </c>
      <c r="D1804" s="14" t="str">
        <f t="shared" si="140"/>
        <v>MOVES</v>
      </c>
      <c r="K1804" s="14">
        <v>35003</v>
      </c>
      <c r="L1804" s="14">
        <v>0</v>
      </c>
      <c r="M1804" s="16"/>
    </row>
    <row r="1805" spans="1:13" x14ac:dyDescent="0.3">
      <c r="A1805" s="26">
        <f t="shared" si="138"/>
        <v>35</v>
      </c>
      <c r="B1805" s="14">
        <v>35005</v>
      </c>
      <c r="C1805" s="14">
        <f t="shared" si="139"/>
        <v>0</v>
      </c>
      <c r="D1805" s="14" t="str">
        <f t="shared" si="140"/>
        <v>MOVES</v>
      </c>
      <c r="K1805" s="14">
        <v>35005</v>
      </c>
      <c r="L1805" s="14">
        <v>0</v>
      </c>
      <c r="M1805" s="16"/>
    </row>
    <row r="1806" spans="1:13" x14ac:dyDescent="0.3">
      <c r="A1806" s="26">
        <f t="shared" si="138"/>
        <v>35</v>
      </c>
      <c r="B1806" s="14">
        <v>35006</v>
      </c>
      <c r="C1806" s="14">
        <f t="shared" si="139"/>
        <v>0</v>
      </c>
      <c r="D1806" s="14" t="str">
        <f t="shared" si="140"/>
        <v>MOVES</v>
      </c>
      <c r="K1806" s="14">
        <v>35006</v>
      </c>
      <c r="L1806" s="14">
        <v>0</v>
      </c>
      <c r="M1806" s="16"/>
    </row>
    <row r="1807" spans="1:13" x14ac:dyDescent="0.3">
      <c r="A1807" s="26">
        <f t="shared" si="138"/>
        <v>35</v>
      </c>
      <c r="B1807" s="14">
        <v>35007</v>
      </c>
      <c r="C1807" s="14">
        <f t="shared" si="139"/>
        <v>0</v>
      </c>
      <c r="D1807" s="14" t="str">
        <f t="shared" si="140"/>
        <v>MOVES</v>
      </c>
      <c r="K1807" s="14">
        <v>35007</v>
      </c>
      <c r="L1807" s="14">
        <v>0</v>
      </c>
      <c r="M1807" s="16"/>
    </row>
    <row r="1808" spans="1:13" x14ac:dyDescent="0.3">
      <c r="A1808" s="26">
        <f t="shared" si="138"/>
        <v>35</v>
      </c>
      <c r="B1808" s="14">
        <v>35009</v>
      </c>
      <c r="C1808" s="14">
        <f t="shared" si="139"/>
        <v>0</v>
      </c>
      <c r="D1808" s="14" t="str">
        <f t="shared" si="140"/>
        <v>MOVES</v>
      </c>
      <c r="K1808" s="14">
        <v>35009</v>
      </c>
      <c r="L1808" s="14">
        <v>0</v>
      </c>
      <c r="M1808" s="16"/>
    </row>
    <row r="1809" spans="1:13" x14ac:dyDescent="0.3">
      <c r="A1809" s="26">
        <f t="shared" si="138"/>
        <v>35</v>
      </c>
      <c r="B1809" s="14">
        <v>35011</v>
      </c>
      <c r="C1809" s="14">
        <f t="shared" si="139"/>
        <v>0</v>
      </c>
      <c r="D1809" s="14" t="str">
        <f t="shared" si="140"/>
        <v>MOVES</v>
      </c>
      <c r="K1809" s="14">
        <v>35011</v>
      </c>
      <c r="L1809" s="14">
        <v>0</v>
      </c>
      <c r="M1809" s="16"/>
    </row>
    <row r="1810" spans="1:13" x14ac:dyDescent="0.3">
      <c r="A1810" s="26">
        <f t="shared" si="138"/>
        <v>35</v>
      </c>
      <c r="B1810" s="14">
        <v>35013</v>
      </c>
      <c r="C1810" s="14">
        <f t="shared" si="139"/>
        <v>0</v>
      </c>
      <c r="D1810" s="14" t="str">
        <f t="shared" si="140"/>
        <v>MOVES</v>
      </c>
      <c r="K1810" s="14">
        <v>35013</v>
      </c>
      <c r="L1810" s="14">
        <v>0</v>
      </c>
      <c r="M1810" s="16"/>
    </row>
    <row r="1811" spans="1:13" x14ac:dyDescent="0.3">
      <c r="A1811" s="26">
        <f t="shared" si="138"/>
        <v>35</v>
      </c>
      <c r="B1811" s="14">
        <v>35015</v>
      </c>
      <c r="C1811" s="14">
        <f t="shared" si="139"/>
        <v>0</v>
      </c>
      <c r="D1811" s="14" t="str">
        <f t="shared" si="140"/>
        <v>MOVES</v>
      </c>
      <c r="K1811" s="14">
        <v>35015</v>
      </c>
      <c r="L1811" s="14">
        <v>0</v>
      </c>
      <c r="M1811" s="16"/>
    </row>
    <row r="1812" spans="1:13" x14ac:dyDescent="0.3">
      <c r="A1812" s="26">
        <f t="shared" si="138"/>
        <v>35</v>
      </c>
      <c r="B1812" s="14">
        <v>35017</v>
      </c>
      <c r="C1812" s="14">
        <f t="shared" si="139"/>
        <v>0</v>
      </c>
      <c r="D1812" s="14" t="str">
        <f t="shared" si="140"/>
        <v>MOVES</v>
      </c>
      <c r="K1812" s="14">
        <v>35017</v>
      </c>
      <c r="L1812" s="14">
        <v>0</v>
      </c>
      <c r="M1812" s="16"/>
    </row>
    <row r="1813" spans="1:13" x14ac:dyDescent="0.3">
      <c r="A1813" s="26">
        <f t="shared" si="138"/>
        <v>35</v>
      </c>
      <c r="B1813" s="14">
        <v>35019</v>
      </c>
      <c r="C1813" s="14">
        <f t="shared" si="139"/>
        <v>0</v>
      </c>
      <c r="D1813" s="14" t="str">
        <f t="shared" si="140"/>
        <v>MOVES</v>
      </c>
      <c r="K1813" s="14">
        <v>35019</v>
      </c>
      <c r="L1813" s="14">
        <v>0</v>
      </c>
      <c r="M1813" s="16"/>
    </row>
    <row r="1814" spans="1:13" x14ac:dyDescent="0.3">
      <c r="A1814" s="26">
        <f t="shared" si="138"/>
        <v>35</v>
      </c>
      <c r="B1814" s="14">
        <v>35021</v>
      </c>
      <c r="C1814" s="14">
        <f t="shared" si="139"/>
        <v>0</v>
      </c>
      <c r="D1814" s="14" t="str">
        <f t="shared" si="140"/>
        <v>MOVES</v>
      </c>
      <c r="K1814" s="14">
        <v>35021</v>
      </c>
      <c r="L1814" s="14">
        <v>0</v>
      </c>
      <c r="M1814" s="16"/>
    </row>
    <row r="1815" spans="1:13" x14ac:dyDescent="0.3">
      <c r="A1815" s="26">
        <f t="shared" si="138"/>
        <v>35</v>
      </c>
      <c r="B1815" s="14">
        <v>35023</v>
      </c>
      <c r="C1815" s="14">
        <f t="shared" si="139"/>
        <v>0</v>
      </c>
      <c r="D1815" s="14" t="str">
        <f t="shared" si="140"/>
        <v>MOVES</v>
      </c>
      <c r="K1815" s="14">
        <v>35023</v>
      </c>
      <c r="L1815" s="14">
        <v>0</v>
      </c>
      <c r="M1815" s="16"/>
    </row>
    <row r="1816" spans="1:13" x14ac:dyDescent="0.3">
      <c r="A1816" s="26">
        <f t="shared" si="138"/>
        <v>35</v>
      </c>
      <c r="B1816" s="14">
        <v>35025</v>
      </c>
      <c r="C1816" s="14">
        <f t="shared" si="139"/>
        <v>0</v>
      </c>
      <c r="D1816" s="14" t="str">
        <f t="shared" si="140"/>
        <v>MOVES</v>
      </c>
      <c r="K1816" s="14">
        <v>35025</v>
      </c>
      <c r="L1816" s="14">
        <v>0</v>
      </c>
      <c r="M1816" s="16"/>
    </row>
    <row r="1817" spans="1:13" x14ac:dyDescent="0.3">
      <c r="A1817" s="26">
        <f t="shared" si="138"/>
        <v>35</v>
      </c>
      <c r="B1817" s="14">
        <v>35027</v>
      </c>
      <c r="C1817" s="14">
        <f t="shared" si="139"/>
        <v>0</v>
      </c>
      <c r="D1817" s="14" t="str">
        <f t="shared" si="140"/>
        <v>MOVES</v>
      </c>
      <c r="K1817" s="14">
        <v>35027</v>
      </c>
      <c r="L1817" s="14">
        <v>0</v>
      </c>
      <c r="M1817" s="16"/>
    </row>
    <row r="1818" spans="1:13" x14ac:dyDescent="0.3">
      <c r="A1818" s="26">
        <f t="shared" si="138"/>
        <v>35</v>
      </c>
      <c r="B1818" s="14">
        <v>35028</v>
      </c>
      <c r="C1818" s="14">
        <f t="shared" si="139"/>
        <v>0</v>
      </c>
      <c r="D1818" s="14" t="str">
        <f t="shared" si="140"/>
        <v>MOVES</v>
      </c>
      <c r="K1818" s="14">
        <v>35028</v>
      </c>
      <c r="L1818" s="14">
        <v>0</v>
      </c>
      <c r="M1818" s="16"/>
    </row>
    <row r="1819" spans="1:13" x14ac:dyDescent="0.3">
      <c r="A1819" s="26">
        <f t="shared" si="138"/>
        <v>35</v>
      </c>
      <c r="B1819" s="14">
        <v>35029</v>
      </c>
      <c r="C1819" s="14">
        <f t="shared" si="139"/>
        <v>0</v>
      </c>
      <c r="D1819" s="14" t="str">
        <f t="shared" si="140"/>
        <v>MOVES</v>
      </c>
      <c r="K1819" s="14">
        <v>35029</v>
      </c>
      <c r="L1819" s="14">
        <v>0</v>
      </c>
      <c r="M1819" s="16"/>
    </row>
    <row r="1820" spans="1:13" x14ac:dyDescent="0.3">
      <c r="A1820" s="26">
        <f t="shared" si="138"/>
        <v>35</v>
      </c>
      <c r="B1820" s="14">
        <v>35031</v>
      </c>
      <c r="C1820" s="14">
        <f t="shared" si="139"/>
        <v>0</v>
      </c>
      <c r="D1820" s="14" t="str">
        <f t="shared" si="140"/>
        <v>MOVES</v>
      </c>
      <c r="K1820" s="14">
        <v>35031</v>
      </c>
      <c r="L1820" s="14">
        <v>0</v>
      </c>
      <c r="M1820" s="16"/>
    </row>
    <row r="1821" spans="1:13" x14ac:dyDescent="0.3">
      <c r="A1821" s="26">
        <f t="shared" si="138"/>
        <v>35</v>
      </c>
      <c r="B1821" s="14">
        <v>35033</v>
      </c>
      <c r="C1821" s="14">
        <f t="shared" si="139"/>
        <v>0</v>
      </c>
      <c r="D1821" s="14" t="str">
        <f t="shared" si="140"/>
        <v>MOVES</v>
      </c>
      <c r="K1821" s="14">
        <v>35033</v>
      </c>
      <c r="L1821" s="14">
        <v>0</v>
      </c>
      <c r="M1821" s="16"/>
    </row>
    <row r="1822" spans="1:13" x14ac:dyDescent="0.3">
      <c r="A1822" s="26">
        <f t="shared" si="138"/>
        <v>35</v>
      </c>
      <c r="B1822" s="14">
        <v>35035</v>
      </c>
      <c r="C1822" s="14">
        <f t="shared" si="139"/>
        <v>0</v>
      </c>
      <c r="D1822" s="14" t="str">
        <f t="shared" si="140"/>
        <v>MOVES</v>
      </c>
      <c r="K1822" s="14">
        <v>35035</v>
      </c>
      <c r="L1822" s="14">
        <v>0</v>
      </c>
      <c r="M1822" s="16"/>
    </row>
    <row r="1823" spans="1:13" x14ac:dyDescent="0.3">
      <c r="A1823" s="26">
        <f t="shared" si="138"/>
        <v>35</v>
      </c>
      <c r="B1823" s="14">
        <v>35037</v>
      </c>
      <c r="C1823" s="14">
        <f t="shared" si="139"/>
        <v>0</v>
      </c>
      <c r="D1823" s="14" t="str">
        <f t="shared" si="140"/>
        <v>MOVES</v>
      </c>
      <c r="K1823" s="14">
        <v>35037</v>
      </c>
      <c r="L1823" s="14">
        <v>0</v>
      </c>
      <c r="M1823" s="16"/>
    </row>
    <row r="1824" spans="1:13" x14ac:dyDescent="0.3">
      <c r="A1824" s="26">
        <f t="shared" si="138"/>
        <v>35</v>
      </c>
      <c r="B1824" s="14">
        <v>35039</v>
      </c>
      <c r="C1824" s="14">
        <f t="shared" si="139"/>
        <v>0</v>
      </c>
      <c r="D1824" s="14" t="str">
        <f t="shared" si="140"/>
        <v>MOVES</v>
      </c>
      <c r="K1824" s="14">
        <v>35039</v>
      </c>
      <c r="L1824" s="14">
        <v>0</v>
      </c>
      <c r="M1824" s="16"/>
    </row>
    <row r="1825" spans="1:13" x14ac:dyDescent="0.3">
      <c r="A1825" s="26">
        <f t="shared" si="138"/>
        <v>35</v>
      </c>
      <c r="B1825" s="14">
        <v>35041</v>
      </c>
      <c r="C1825" s="14">
        <f t="shared" si="139"/>
        <v>0</v>
      </c>
      <c r="D1825" s="14" t="str">
        <f t="shared" si="140"/>
        <v>MOVES</v>
      </c>
      <c r="K1825" s="14">
        <v>35041</v>
      </c>
      <c r="L1825" s="14">
        <v>0</v>
      </c>
      <c r="M1825" s="16"/>
    </row>
    <row r="1826" spans="1:13" x14ac:dyDescent="0.3">
      <c r="A1826" s="26">
        <f t="shared" si="138"/>
        <v>35</v>
      </c>
      <c r="B1826" s="14">
        <v>35043</v>
      </c>
      <c r="C1826" s="14">
        <f t="shared" si="139"/>
        <v>0</v>
      </c>
      <c r="D1826" s="14" t="str">
        <f t="shared" si="140"/>
        <v>MOVES</v>
      </c>
      <c r="K1826" s="14">
        <v>35043</v>
      </c>
      <c r="L1826" s="14">
        <v>0</v>
      </c>
      <c r="M1826" s="16"/>
    </row>
    <row r="1827" spans="1:13" x14ac:dyDescent="0.3">
      <c r="A1827" s="26">
        <f t="shared" si="138"/>
        <v>35</v>
      </c>
      <c r="B1827" s="14">
        <v>35045</v>
      </c>
      <c r="C1827" s="14">
        <f t="shared" si="139"/>
        <v>0</v>
      </c>
      <c r="D1827" s="14" t="str">
        <f t="shared" si="140"/>
        <v>MOVES</v>
      </c>
      <c r="K1827" s="14">
        <v>35045</v>
      </c>
      <c r="L1827" s="14">
        <v>0</v>
      </c>
      <c r="M1827" s="16"/>
    </row>
    <row r="1828" spans="1:13" x14ac:dyDescent="0.3">
      <c r="A1828" s="26">
        <f t="shared" si="138"/>
        <v>35</v>
      </c>
      <c r="B1828" s="14">
        <v>35047</v>
      </c>
      <c r="C1828" s="14">
        <f t="shared" si="139"/>
        <v>0</v>
      </c>
      <c r="D1828" s="14" t="str">
        <f t="shared" si="140"/>
        <v>MOVES</v>
      </c>
      <c r="K1828" s="14">
        <v>35047</v>
      </c>
      <c r="L1828" s="14">
        <v>0</v>
      </c>
      <c r="M1828" s="16"/>
    </row>
    <row r="1829" spans="1:13" x14ac:dyDescent="0.3">
      <c r="A1829" s="26">
        <f t="shared" si="138"/>
        <v>35</v>
      </c>
      <c r="B1829" s="14">
        <v>35049</v>
      </c>
      <c r="C1829" s="14">
        <f t="shared" si="139"/>
        <v>0</v>
      </c>
      <c r="D1829" s="14" t="str">
        <f t="shared" si="140"/>
        <v>MOVES</v>
      </c>
      <c r="K1829" s="14">
        <v>35049</v>
      </c>
      <c r="L1829" s="14">
        <v>0</v>
      </c>
      <c r="M1829" s="16"/>
    </row>
    <row r="1830" spans="1:13" x14ac:dyDescent="0.3">
      <c r="A1830" s="26">
        <f t="shared" si="138"/>
        <v>35</v>
      </c>
      <c r="B1830" s="14">
        <v>35051</v>
      </c>
      <c r="C1830" s="14">
        <f t="shared" si="139"/>
        <v>0</v>
      </c>
      <c r="D1830" s="14" t="str">
        <f t="shared" si="140"/>
        <v>MOVES</v>
      </c>
      <c r="K1830" s="14">
        <v>35051</v>
      </c>
      <c r="L1830" s="14">
        <v>0</v>
      </c>
      <c r="M1830" s="16"/>
    </row>
    <row r="1831" spans="1:13" x14ac:dyDescent="0.3">
      <c r="A1831" s="26">
        <f t="shared" si="138"/>
        <v>35</v>
      </c>
      <c r="B1831" s="14">
        <v>35053</v>
      </c>
      <c r="C1831" s="14">
        <f t="shared" si="139"/>
        <v>0</v>
      </c>
      <c r="D1831" s="14" t="str">
        <f t="shared" si="140"/>
        <v>MOVES</v>
      </c>
      <c r="K1831" s="14">
        <v>35053</v>
      </c>
      <c r="L1831" s="14">
        <v>0</v>
      </c>
      <c r="M1831" s="16"/>
    </row>
    <row r="1832" spans="1:13" x14ac:dyDescent="0.3">
      <c r="A1832" s="26">
        <f t="shared" si="138"/>
        <v>35</v>
      </c>
      <c r="B1832" s="14">
        <v>35055</v>
      </c>
      <c r="C1832" s="14">
        <f t="shared" si="139"/>
        <v>0</v>
      </c>
      <c r="D1832" s="14" t="str">
        <f t="shared" si="140"/>
        <v>MOVES</v>
      </c>
      <c r="K1832" s="14">
        <v>35055</v>
      </c>
      <c r="L1832" s="14">
        <v>0</v>
      </c>
      <c r="M1832" s="16"/>
    </row>
    <row r="1833" spans="1:13" x14ac:dyDescent="0.3">
      <c r="A1833" s="26">
        <f t="shared" si="138"/>
        <v>35</v>
      </c>
      <c r="B1833" s="14">
        <v>35057</v>
      </c>
      <c r="C1833" s="14">
        <f t="shared" si="139"/>
        <v>0</v>
      </c>
      <c r="D1833" s="14" t="str">
        <f t="shared" si="140"/>
        <v>MOVES</v>
      </c>
      <c r="K1833" s="14">
        <v>35057</v>
      </c>
      <c r="L1833" s="14">
        <v>0</v>
      </c>
      <c r="M1833" s="16"/>
    </row>
    <row r="1834" spans="1:13" x14ac:dyDescent="0.3">
      <c r="A1834" s="26">
        <f t="shared" si="138"/>
        <v>35</v>
      </c>
      <c r="B1834" s="14">
        <v>35059</v>
      </c>
      <c r="C1834" s="14">
        <f t="shared" si="139"/>
        <v>0</v>
      </c>
      <c r="D1834" s="14" t="str">
        <f t="shared" si="140"/>
        <v>MOVES</v>
      </c>
      <c r="K1834" s="14">
        <v>35059</v>
      </c>
      <c r="L1834" s="14">
        <v>0</v>
      </c>
      <c r="M1834" s="16"/>
    </row>
    <row r="1835" spans="1:13" x14ac:dyDescent="0.3">
      <c r="A1835" s="26">
        <f t="shared" si="138"/>
        <v>35</v>
      </c>
      <c r="B1835" s="14">
        <v>35061</v>
      </c>
      <c r="C1835" s="14">
        <f t="shared" si="139"/>
        <v>0</v>
      </c>
      <c r="D1835" s="14" t="str">
        <f t="shared" si="140"/>
        <v>MOVES</v>
      </c>
      <c r="K1835" s="14">
        <v>35061</v>
      </c>
      <c r="L1835" s="14">
        <v>0</v>
      </c>
      <c r="M1835" s="16"/>
    </row>
    <row r="1836" spans="1:13" x14ac:dyDescent="0.3">
      <c r="A1836" s="26">
        <f t="shared" si="138"/>
        <v>36</v>
      </c>
      <c r="B1836" s="14">
        <v>36001</v>
      </c>
      <c r="C1836" s="14">
        <f t="shared" si="139"/>
        <v>1</v>
      </c>
      <c r="D1836" s="14" t="str">
        <f t="shared" si="140"/>
        <v>Submittal</v>
      </c>
      <c r="K1836" s="14">
        <v>36001</v>
      </c>
      <c r="L1836" s="14">
        <v>1</v>
      </c>
      <c r="M1836" s="16"/>
    </row>
    <row r="1837" spans="1:13" x14ac:dyDescent="0.3">
      <c r="A1837" s="26">
        <f t="shared" si="138"/>
        <v>36</v>
      </c>
      <c r="B1837" s="14">
        <v>36003</v>
      </c>
      <c r="C1837" s="14">
        <f t="shared" si="139"/>
        <v>1</v>
      </c>
      <c r="D1837" s="14" t="str">
        <f t="shared" si="140"/>
        <v>Submittal</v>
      </c>
      <c r="K1837" s="14">
        <v>36003</v>
      </c>
      <c r="L1837" s="14">
        <v>1</v>
      </c>
      <c r="M1837" s="16"/>
    </row>
    <row r="1838" spans="1:13" x14ac:dyDescent="0.3">
      <c r="A1838" s="26">
        <f t="shared" si="138"/>
        <v>36</v>
      </c>
      <c r="B1838" s="14">
        <v>36005</v>
      </c>
      <c r="C1838" s="14">
        <f t="shared" si="139"/>
        <v>1</v>
      </c>
      <c r="D1838" s="14" t="str">
        <f t="shared" si="140"/>
        <v>Submittal</v>
      </c>
      <c r="K1838" s="14">
        <v>36005</v>
      </c>
      <c r="L1838" s="14">
        <v>1</v>
      </c>
      <c r="M1838" s="16"/>
    </row>
    <row r="1839" spans="1:13" x14ac:dyDescent="0.3">
      <c r="A1839" s="26">
        <f t="shared" si="138"/>
        <v>36</v>
      </c>
      <c r="B1839" s="14">
        <v>36007</v>
      </c>
      <c r="C1839" s="14">
        <f t="shared" si="139"/>
        <v>1</v>
      </c>
      <c r="D1839" s="14" t="str">
        <f t="shared" si="140"/>
        <v>Submittal</v>
      </c>
      <c r="K1839" s="14">
        <v>36007</v>
      </c>
      <c r="L1839" s="14">
        <v>1</v>
      </c>
      <c r="M1839" s="16"/>
    </row>
    <row r="1840" spans="1:13" x14ac:dyDescent="0.3">
      <c r="A1840" s="26">
        <f t="shared" si="138"/>
        <v>36</v>
      </c>
      <c r="B1840" s="14">
        <v>36009</v>
      </c>
      <c r="C1840" s="14">
        <f t="shared" si="139"/>
        <v>1</v>
      </c>
      <c r="D1840" s="14" t="str">
        <f t="shared" si="140"/>
        <v>Submittal</v>
      </c>
      <c r="K1840" s="14">
        <v>36009</v>
      </c>
      <c r="L1840" s="14">
        <v>1</v>
      </c>
      <c r="M1840" s="16"/>
    </row>
    <row r="1841" spans="1:13" x14ac:dyDescent="0.3">
      <c r="A1841" s="26">
        <f t="shared" si="138"/>
        <v>36</v>
      </c>
      <c r="B1841" s="14">
        <v>36011</v>
      </c>
      <c r="C1841" s="14">
        <f t="shared" si="139"/>
        <v>1</v>
      </c>
      <c r="D1841" s="14" t="str">
        <f t="shared" si="140"/>
        <v>Submittal</v>
      </c>
      <c r="K1841" s="14">
        <v>36011</v>
      </c>
      <c r="L1841" s="14">
        <v>1</v>
      </c>
      <c r="M1841" s="16"/>
    </row>
    <row r="1842" spans="1:13" x14ac:dyDescent="0.3">
      <c r="A1842" s="26">
        <f t="shared" si="138"/>
        <v>36</v>
      </c>
      <c r="B1842" s="14">
        <v>36013</v>
      </c>
      <c r="C1842" s="14">
        <f t="shared" si="139"/>
        <v>1</v>
      </c>
      <c r="D1842" s="14" t="str">
        <f t="shared" si="140"/>
        <v>Submittal</v>
      </c>
      <c r="K1842" s="14">
        <v>36013</v>
      </c>
      <c r="L1842" s="14">
        <v>1</v>
      </c>
      <c r="M1842" s="16"/>
    </row>
    <row r="1843" spans="1:13" x14ac:dyDescent="0.3">
      <c r="A1843" s="26">
        <f t="shared" si="138"/>
        <v>36</v>
      </c>
      <c r="B1843" s="14">
        <v>36015</v>
      </c>
      <c r="C1843" s="14">
        <f t="shared" si="139"/>
        <v>1</v>
      </c>
      <c r="D1843" s="14" t="str">
        <f t="shared" si="140"/>
        <v>Submittal</v>
      </c>
      <c r="K1843" s="14">
        <v>36015</v>
      </c>
      <c r="L1843" s="14">
        <v>1</v>
      </c>
      <c r="M1843" s="16"/>
    </row>
    <row r="1844" spans="1:13" x14ac:dyDescent="0.3">
      <c r="A1844" s="26">
        <f t="shared" si="138"/>
        <v>36</v>
      </c>
      <c r="B1844" s="14">
        <v>36017</v>
      </c>
      <c r="C1844" s="14">
        <f t="shared" si="139"/>
        <v>1</v>
      </c>
      <c r="D1844" s="14" t="str">
        <f t="shared" si="140"/>
        <v>Submittal</v>
      </c>
      <c r="K1844" s="14">
        <v>36017</v>
      </c>
      <c r="L1844" s="14">
        <v>1</v>
      </c>
      <c r="M1844" s="16"/>
    </row>
    <row r="1845" spans="1:13" x14ac:dyDescent="0.3">
      <c r="A1845" s="26">
        <f t="shared" si="138"/>
        <v>36</v>
      </c>
      <c r="B1845" s="14">
        <v>36019</v>
      </c>
      <c r="C1845" s="14">
        <f t="shared" si="139"/>
        <v>1</v>
      </c>
      <c r="D1845" s="14" t="str">
        <f t="shared" si="140"/>
        <v>Submittal</v>
      </c>
      <c r="K1845" s="14">
        <v>36019</v>
      </c>
      <c r="L1845" s="14">
        <v>1</v>
      </c>
      <c r="M1845" s="16"/>
    </row>
    <row r="1846" spans="1:13" x14ac:dyDescent="0.3">
      <c r="A1846" s="26">
        <f t="shared" si="138"/>
        <v>36</v>
      </c>
      <c r="B1846" s="14">
        <v>36021</v>
      </c>
      <c r="C1846" s="14">
        <f t="shared" si="139"/>
        <v>1</v>
      </c>
      <c r="D1846" s="14" t="str">
        <f t="shared" si="140"/>
        <v>Submittal</v>
      </c>
      <c r="K1846" s="14">
        <v>36021</v>
      </c>
      <c r="L1846" s="14">
        <v>1</v>
      </c>
      <c r="M1846" s="16"/>
    </row>
    <row r="1847" spans="1:13" x14ac:dyDescent="0.3">
      <c r="A1847" s="26">
        <f t="shared" si="138"/>
        <v>36</v>
      </c>
      <c r="B1847" s="14">
        <v>36023</v>
      </c>
      <c r="C1847" s="14">
        <f t="shared" si="139"/>
        <v>1</v>
      </c>
      <c r="D1847" s="14" t="str">
        <f t="shared" si="140"/>
        <v>Submittal</v>
      </c>
      <c r="K1847" s="14">
        <v>36023</v>
      </c>
      <c r="L1847" s="14">
        <v>1</v>
      </c>
      <c r="M1847" s="16"/>
    </row>
    <row r="1848" spans="1:13" x14ac:dyDescent="0.3">
      <c r="A1848" s="26">
        <f t="shared" si="138"/>
        <v>36</v>
      </c>
      <c r="B1848" s="14">
        <v>36025</v>
      </c>
      <c r="C1848" s="14">
        <f t="shared" si="139"/>
        <v>1</v>
      </c>
      <c r="D1848" s="14" t="str">
        <f t="shared" si="140"/>
        <v>Submittal</v>
      </c>
      <c r="K1848" s="14">
        <v>36025</v>
      </c>
      <c r="L1848" s="14">
        <v>1</v>
      </c>
      <c r="M1848" s="16"/>
    </row>
    <row r="1849" spans="1:13" x14ac:dyDescent="0.3">
      <c r="A1849" s="26">
        <f t="shared" si="138"/>
        <v>36</v>
      </c>
      <c r="B1849" s="14">
        <v>36027</v>
      </c>
      <c r="C1849" s="14">
        <f t="shared" si="139"/>
        <v>1</v>
      </c>
      <c r="D1849" s="14" t="str">
        <f t="shared" si="140"/>
        <v>Submittal</v>
      </c>
      <c r="K1849" s="14">
        <v>36027</v>
      </c>
      <c r="L1849" s="14">
        <v>1</v>
      </c>
      <c r="M1849" s="16"/>
    </row>
    <row r="1850" spans="1:13" x14ac:dyDescent="0.3">
      <c r="A1850" s="26">
        <f t="shared" si="138"/>
        <v>36</v>
      </c>
      <c r="B1850" s="14">
        <v>36029</v>
      </c>
      <c r="C1850" s="14">
        <f t="shared" si="139"/>
        <v>1</v>
      </c>
      <c r="D1850" s="14" t="str">
        <f t="shared" si="140"/>
        <v>Submittal</v>
      </c>
      <c r="K1850" s="14">
        <v>36029</v>
      </c>
      <c r="L1850" s="14">
        <v>1</v>
      </c>
      <c r="M1850" s="16"/>
    </row>
    <row r="1851" spans="1:13" x14ac:dyDescent="0.3">
      <c r="A1851" s="26">
        <f t="shared" si="138"/>
        <v>36</v>
      </c>
      <c r="B1851" s="14">
        <v>36031</v>
      </c>
      <c r="C1851" s="14">
        <f t="shared" si="139"/>
        <v>1</v>
      </c>
      <c r="D1851" s="14" t="str">
        <f t="shared" si="140"/>
        <v>Submittal</v>
      </c>
      <c r="K1851" s="14">
        <v>36031</v>
      </c>
      <c r="L1851" s="14">
        <v>1</v>
      </c>
      <c r="M1851" s="16"/>
    </row>
    <row r="1852" spans="1:13" x14ac:dyDescent="0.3">
      <c r="A1852" s="26">
        <f t="shared" si="138"/>
        <v>36</v>
      </c>
      <c r="B1852" s="14">
        <v>36033</v>
      </c>
      <c r="C1852" s="14">
        <f t="shared" si="139"/>
        <v>1</v>
      </c>
      <c r="D1852" s="14" t="str">
        <f t="shared" si="140"/>
        <v>Submittal</v>
      </c>
      <c r="K1852" s="14">
        <v>36033</v>
      </c>
      <c r="L1852" s="14">
        <v>1</v>
      </c>
      <c r="M1852" s="16"/>
    </row>
    <row r="1853" spans="1:13" x14ac:dyDescent="0.3">
      <c r="A1853" s="26">
        <f t="shared" si="138"/>
        <v>36</v>
      </c>
      <c r="B1853" s="14">
        <v>36035</v>
      </c>
      <c r="C1853" s="14">
        <f t="shared" si="139"/>
        <v>1</v>
      </c>
      <c r="D1853" s="14" t="str">
        <f t="shared" si="140"/>
        <v>Submittal</v>
      </c>
      <c r="K1853" s="14">
        <v>36035</v>
      </c>
      <c r="L1853" s="14">
        <v>1</v>
      </c>
      <c r="M1853" s="16"/>
    </row>
    <row r="1854" spans="1:13" x14ac:dyDescent="0.3">
      <c r="A1854" s="26">
        <f t="shared" si="138"/>
        <v>36</v>
      </c>
      <c r="B1854" s="14">
        <v>36037</v>
      </c>
      <c r="C1854" s="14">
        <f t="shared" si="139"/>
        <v>1</v>
      </c>
      <c r="D1854" s="14" t="str">
        <f t="shared" si="140"/>
        <v>Submittal</v>
      </c>
      <c r="K1854" s="14">
        <v>36037</v>
      </c>
      <c r="L1854" s="14">
        <v>1</v>
      </c>
      <c r="M1854" s="16"/>
    </row>
    <row r="1855" spans="1:13" x14ac:dyDescent="0.3">
      <c r="A1855" s="26">
        <f t="shared" si="138"/>
        <v>36</v>
      </c>
      <c r="B1855" s="14">
        <v>36039</v>
      </c>
      <c r="C1855" s="14">
        <f t="shared" si="139"/>
        <v>1</v>
      </c>
      <c r="D1855" s="14" t="str">
        <f t="shared" si="140"/>
        <v>Submittal</v>
      </c>
      <c r="K1855" s="14">
        <v>36039</v>
      </c>
      <c r="L1855" s="14">
        <v>1</v>
      </c>
      <c r="M1855" s="16"/>
    </row>
    <row r="1856" spans="1:13" x14ac:dyDescent="0.3">
      <c r="A1856" s="26">
        <f t="shared" si="138"/>
        <v>36</v>
      </c>
      <c r="B1856" s="14">
        <v>36041</v>
      </c>
      <c r="C1856" s="14">
        <f t="shared" si="139"/>
        <v>1</v>
      </c>
      <c r="D1856" s="14" t="str">
        <f t="shared" si="140"/>
        <v>Submittal</v>
      </c>
      <c r="K1856" s="14">
        <v>36041</v>
      </c>
      <c r="L1856" s="14">
        <v>1</v>
      </c>
      <c r="M1856" s="16"/>
    </row>
    <row r="1857" spans="1:13" x14ac:dyDescent="0.3">
      <c r="A1857" s="26">
        <f t="shared" si="138"/>
        <v>36</v>
      </c>
      <c r="B1857" s="14">
        <v>36043</v>
      </c>
      <c r="C1857" s="14">
        <f t="shared" si="139"/>
        <v>1</v>
      </c>
      <c r="D1857" s="14" t="str">
        <f t="shared" si="140"/>
        <v>Submittal</v>
      </c>
      <c r="K1857" s="14">
        <v>36043</v>
      </c>
      <c r="L1857" s="14">
        <v>1</v>
      </c>
      <c r="M1857" s="16"/>
    </row>
    <row r="1858" spans="1:13" x14ac:dyDescent="0.3">
      <c r="A1858" s="26">
        <f t="shared" si="138"/>
        <v>36</v>
      </c>
      <c r="B1858" s="14">
        <v>36045</v>
      </c>
      <c r="C1858" s="14">
        <f t="shared" si="139"/>
        <v>1</v>
      </c>
      <c r="D1858" s="14" t="str">
        <f t="shared" si="140"/>
        <v>Submittal</v>
      </c>
      <c r="K1858" s="14">
        <v>36045</v>
      </c>
      <c r="L1858" s="14">
        <v>1</v>
      </c>
      <c r="M1858" s="16"/>
    </row>
    <row r="1859" spans="1:13" x14ac:dyDescent="0.3">
      <c r="A1859" s="26">
        <f t="shared" si="138"/>
        <v>36</v>
      </c>
      <c r="B1859" s="14">
        <v>36047</v>
      </c>
      <c r="C1859" s="14">
        <f t="shared" si="139"/>
        <v>1</v>
      </c>
      <c r="D1859" s="14" t="str">
        <f t="shared" si="140"/>
        <v>Submittal</v>
      </c>
      <c r="K1859" s="14">
        <v>36047</v>
      </c>
      <c r="L1859" s="14">
        <v>1</v>
      </c>
      <c r="M1859" s="16"/>
    </row>
    <row r="1860" spans="1:13" x14ac:dyDescent="0.3">
      <c r="A1860" s="26">
        <f t="shared" si="138"/>
        <v>36</v>
      </c>
      <c r="B1860" s="14">
        <v>36049</v>
      </c>
      <c r="C1860" s="14">
        <f t="shared" si="139"/>
        <v>1</v>
      </c>
      <c r="D1860" s="14" t="str">
        <f t="shared" si="140"/>
        <v>Submittal</v>
      </c>
      <c r="K1860" s="14">
        <v>36049</v>
      </c>
      <c r="L1860" s="14">
        <v>1</v>
      </c>
      <c r="M1860" s="16"/>
    </row>
    <row r="1861" spans="1:13" x14ac:dyDescent="0.3">
      <c r="A1861" s="26">
        <f t="shared" si="138"/>
        <v>36</v>
      </c>
      <c r="B1861" s="14">
        <v>36051</v>
      </c>
      <c r="C1861" s="14">
        <f t="shared" si="139"/>
        <v>1</v>
      </c>
      <c r="D1861" s="14" t="str">
        <f t="shared" si="140"/>
        <v>Submittal</v>
      </c>
      <c r="K1861" s="14">
        <v>36051</v>
      </c>
      <c r="L1861" s="14">
        <v>1</v>
      </c>
      <c r="M1861" s="16"/>
    </row>
    <row r="1862" spans="1:13" x14ac:dyDescent="0.3">
      <c r="A1862" s="26">
        <f t="shared" ref="A1862:A1925" si="141">TRUNC(B1862/1000,0)</f>
        <v>36</v>
      </c>
      <c r="B1862" s="14">
        <v>36053</v>
      </c>
      <c r="C1862" s="14">
        <f t="shared" ref="C1862:C1925" si="142">IF(ISNA(VLOOKUP(B1862,$F$4:$H$1697,3,FALSE)),VLOOKUP(B1862,$K$4:$L$3233,2,FALSE),VLOOKUP(B1862,$F$4:$H$1697,3,FALSE))</f>
        <v>1</v>
      </c>
      <c r="D1862" s="14" t="str">
        <f t="shared" ref="D1862:D1925" si="143">IF(ISNA(VLOOKUP(B1862,$F$4:$H$1697,3,FALSE)),"MOVES","Submittal")</f>
        <v>Submittal</v>
      </c>
      <c r="K1862" s="14">
        <v>36053</v>
      </c>
      <c r="L1862" s="14">
        <v>1</v>
      </c>
      <c r="M1862" s="16"/>
    </row>
    <row r="1863" spans="1:13" x14ac:dyDescent="0.3">
      <c r="A1863" s="26">
        <f t="shared" si="141"/>
        <v>36</v>
      </c>
      <c r="B1863" s="14">
        <v>36055</v>
      </c>
      <c r="C1863" s="14">
        <f t="shared" si="142"/>
        <v>1</v>
      </c>
      <c r="D1863" s="14" t="str">
        <f t="shared" si="143"/>
        <v>Submittal</v>
      </c>
      <c r="K1863" s="14">
        <v>36055</v>
      </c>
      <c r="L1863" s="14">
        <v>1</v>
      </c>
      <c r="M1863" s="16"/>
    </row>
    <row r="1864" spans="1:13" x14ac:dyDescent="0.3">
      <c r="A1864" s="26">
        <f t="shared" si="141"/>
        <v>36</v>
      </c>
      <c r="B1864" s="14">
        <v>36057</v>
      </c>
      <c r="C1864" s="14">
        <f t="shared" si="142"/>
        <v>1</v>
      </c>
      <c r="D1864" s="14" t="str">
        <f t="shared" si="143"/>
        <v>Submittal</v>
      </c>
      <c r="K1864" s="14">
        <v>36057</v>
      </c>
      <c r="L1864" s="14">
        <v>1</v>
      </c>
      <c r="M1864" s="16"/>
    </row>
    <row r="1865" spans="1:13" x14ac:dyDescent="0.3">
      <c r="A1865" s="26">
        <f t="shared" si="141"/>
        <v>36</v>
      </c>
      <c r="B1865" s="14">
        <v>36059</v>
      </c>
      <c r="C1865" s="14">
        <f t="shared" si="142"/>
        <v>1</v>
      </c>
      <c r="D1865" s="14" t="str">
        <f t="shared" si="143"/>
        <v>Submittal</v>
      </c>
      <c r="K1865" s="14">
        <v>36059</v>
      </c>
      <c r="L1865" s="14">
        <v>1</v>
      </c>
      <c r="M1865" s="16"/>
    </row>
    <row r="1866" spans="1:13" x14ac:dyDescent="0.3">
      <c r="A1866" s="26">
        <f t="shared" si="141"/>
        <v>36</v>
      </c>
      <c r="B1866" s="14">
        <v>36061</v>
      </c>
      <c r="C1866" s="14">
        <f t="shared" si="142"/>
        <v>1</v>
      </c>
      <c r="D1866" s="14" t="str">
        <f t="shared" si="143"/>
        <v>Submittal</v>
      </c>
      <c r="K1866" s="14">
        <v>36061</v>
      </c>
      <c r="L1866" s="14">
        <v>1</v>
      </c>
      <c r="M1866" s="16"/>
    </row>
    <row r="1867" spans="1:13" x14ac:dyDescent="0.3">
      <c r="A1867" s="26">
        <f t="shared" si="141"/>
        <v>36</v>
      </c>
      <c r="B1867" s="14">
        <v>36063</v>
      </c>
      <c r="C1867" s="14">
        <f t="shared" si="142"/>
        <v>1</v>
      </c>
      <c r="D1867" s="14" t="str">
        <f t="shared" si="143"/>
        <v>Submittal</v>
      </c>
      <c r="K1867" s="14">
        <v>36063</v>
      </c>
      <c r="L1867" s="14">
        <v>1</v>
      </c>
      <c r="M1867" s="16"/>
    </row>
    <row r="1868" spans="1:13" x14ac:dyDescent="0.3">
      <c r="A1868" s="26">
        <f t="shared" si="141"/>
        <v>36</v>
      </c>
      <c r="B1868" s="14">
        <v>36065</v>
      </c>
      <c r="C1868" s="14">
        <f t="shared" si="142"/>
        <v>1</v>
      </c>
      <c r="D1868" s="14" t="str">
        <f t="shared" si="143"/>
        <v>Submittal</v>
      </c>
      <c r="K1868" s="14">
        <v>36065</v>
      </c>
      <c r="L1868" s="14">
        <v>1</v>
      </c>
      <c r="M1868" s="16"/>
    </row>
    <row r="1869" spans="1:13" x14ac:dyDescent="0.3">
      <c r="A1869" s="26">
        <f t="shared" si="141"/>
        <v>36</v>
      </c>
      <c r="B1869" s="14">
        <v>36067</v>
      </c>
      <c r="C1869" s="14">
        <f t="shared" si="142"/>
        <v>1</v>
      </c>
      <c r="D1869" s="14" t="str">
        <f t="shared" si="143"/>
        <v>Submittal</v>
      </c>
      <c r="K1869" s="14">
        <v>36067</v>
      </c>
      <c r="L1869" s="14">
        <v>1</v>
      </c>
      <c r="M1869" s="16"/>
    </row>
    <row r="1870" spans="1:13" x14ac:dyDescent="0.3">
      <c r="A1870" s="26">
        <f t="shared" si="141"/>
        <v>36</v>
      </c>
      <c r="B1870" s="14">
        <v>36069</v>
      </c>
      <c r="C1870" s="14">
        <f t="shared" si="142"/>
        <v>1</v>
      </c>
      <c r="D1870" s="14" t="str">
        <f t="shared" si="143"/>
        <v>Submittal</v>
      </c>
      <c r="K1870" s="14">
        <v>36069</v>
      </c>
      <c r="L1870" s="14">
        <v>1</v>
      </c>
      <c r="M1870" s="16"/>
    </row>
    <row r="1871" spans="1:13" x14ac:dyDescent="0.3">
      <c r="A1871" s="26">
        <f t="shared" si="141"/>
        <v>36</v>
      </c>
      <c r="B1871" s="14">
        <v>36071</v>
      </c>
      <c r="C1871" s="14">
        <f t="shared" si="142"/>
        <v>1</v>
      </c>
      <c r="D1871" s="14" t="str">
        <f t="shared" si="143"/>
        <v>Submittal</v>
      </c>
      <c r="K1871" s="14">
        <v>36071</v>
      </c>
      <c r="L1871" s="14">
        <v>1</v>
      </c>
      <c r="M1871" s="16"/>
    </row>
    <row r="1872" spans="1:13" x14ac:dyDescent="0.3">
      <c r="A1872" s="26">
        <f t="shared" si="141"/>
        <v>36</v>
      </c>
      <c r="B1872" s="14">
        <v>36073</v>
      </c>
      <c r="C1872" s="14">
        <f t="shared" si="142"/>
        <v>1</v>
      </c>
      <c r="D1872" s="14" t="str">
        <f t="shared" si="143"/>
        <v>Submittal</v>
      </c>
      <c r="K1872" s="14">
        <v>36073</v>
      </c>
      <c r="L1872" s="14">
        <v>1</v>
      </c>
      <c r="M1872" s="16"/>
    </row>
    <row r="1873" spans="1:13" x14ac:dyDescent="0.3">
      <c r="A1873" s="26">
        <f t="shared" si="141"/>
        <v>36</v>
      </c>
      <c r="B1873" s="14">
        <v>36075</v>
      </c>
      <c r="C1873" s="14">
        <f t="shared" si="142"/>
        <v>1</v>
      </c>
      <c r="D1873" s="14" t="str">
        <f t="shared" si="143"/>
        <v>Submittal</v>
      </c>
      <c r="K1873" s="14">
        <v>36075</v>
      </c>
      <c r="L1873" s="14">
        <v>1</v>
      </c>
      <c r="M1873" s="16"/>
    </row>
    <row r="1874" spans="1:13" x14ac:dyDescent="0.3">
      <c r="A1874" s="26">
        <f t="shared" si="141"/>
        <v>36</v>
      </c>
      <c r="B1874" s="14">
        <v>36077</v>
      </c>
      <c r="C1874" s="14">
        <f t="shared" si="142"/>
        <v>1</v>
      </c>
      <c r="D1874" s="14" t="str">
        <f t="shared" si="143"/>
        <v>Submittal</v>
      </c>
      <c r="K1874" s="14">
        <v>36077</v>
      </c>
      <c r="L1874" s="14">
        <v>1</v>
      </c>
      <c r="M1874" s="16"/>
    </row>
    <row r="1875" spans="1:13" x14ac:dyDescent="0.3">
      <c r="A1875" s="26">
        <f t="shared" si="141"/>
        <v>36</v>
      </c>
      <c r="B1875" s="14">
        <v>36079</v>
      </c>
      <c r="C1875" s="14">
        <f t="shared" si="142"/>
        <v>1</v>
      </c>
      <c r="D1875" s="14" t="str">
        <f t="shared" si="143"/>
        <v>Submittal</v>
      </c>
      <c r="K1875" s="14">
        <v>36079</v>
      </c>
      <c r="L1875" s="14">
        <v>1</v>
      </c>
      <c r="M1875" s="16"/>
    </row>
    <row r="1876" spans="1:13" x14ac:dyDescent="0.3">
      <c r="A1876" s="26">
        <f t="shared" si="141"/>
        <v>36</v>
      </c>
      <c r="B1876" s="14">
        <v>36081</v>
      </c>
      <c r="C1876" s="14">
        <f t="shared" si="142"/>
        <v>1</v>
      </c>
      <c r="D1876" s="14" t="str">
        <f t="shared" si="143"/>
        <v>Submittal</v>
      </c>
      <c r="K1876" s="14">
        <v>36081</v>
      </c>
      <c r="L1876" s="14">
        <v>1</v>
      </c>
      <c r="M1876" s="16"/>
    </row>
    <row r="1877" spans="1:13" x14ac:dyDescent="0.3">
      <c r="A1877" s="26">
        <f t="shared" si="141"/>
        <v>36</v>
      </c>
      <c r="B1877" s="14">
        <v>36083</v>
      </c>
      <c r="C1877" s="14">
        <f t="shared" si="142"/>
        <v>1</v>
      </c>
      <c r="D1877" s="14" t="str">
        <f t="shared" si="143"/>
        <v>Submittal</v>
      </c>
      <c r="K1877" s="14">
        <v>36083</v>
      </c>
      <c r="L1877" s="14">
        <v>1</v>
      </c>
      <c r="M1877" s="16"/>
    </row>
    <row r="1878" spans="1:13" x14ac:dyDescent="0.3">
      <c r="A1878" s="26">
        <f t="shared" si="141"/>
        <v>36</v>
      </c>
      <c r="B1878" s="14">
        <v>36085</v>
      </c>
      <c r="C1878" s="14">
        <f t="shared" si="142"/>
        <v>1</v>
      </c>
      <c r="D1878" s="14" t="str">
        <f t="shared" si="143"/>
        <v>Submittal</v>
      </c>
      <c r="K1878" s="14">
        <v>36085</v>
      </c>
      <c r="L1878" s="14">
        <v>1</v>
      </c>
      <c r="M1878" s="16"/>
    </row>
    <row r="1879" spans="1:13" x14ac:dyDescent="0.3">
      <c r="A1879" s="26">
        <f t="shared" si="141"/>
        <v>36</v>
      </c>
      <c r="B1879" s="14">
        <v>36087</v>
      </c>
      <c r="C1879" s="14">
        <f t="shared" si="142"/>
        <v>1</v>
      </c>
      <c r="D1879" s="14" t="str">
        <f t="shared" si="143"/>
        <v>Submittal</v>
      </c>
      <c r="K1879" s="14">
        <v>36087</v>
      </c>
      <c r="L1879" s="14">
        <v>1</v>
      </c>
      <c r="M1879" s="16"/>
    </row>
    <row r="1880" spans="1:13" x14ac:dyDescent="0.3">
      <c r="A1880" s="26">
        <f t="shared" si="141"/>
        <v>36</v>
      </c>
      <c r="B1880" s="14">
        <v>36089</v>
      </c>
      <c r="C1880" s="14">
        <f t="shared" si="142"/>
        <v>1</v>
      </c>
      <c r="D1880" s="14" t="str">
        <f t="shared" si="143"/>
        <v>Submittal</v>
      </c>
      <c r="K1880" s="14">
        <v>36089</v>
      </c>
      <c r="L1880" s="14">
        <v>1</v>
      </c>
      <c r="M1880" s="16"/>
    </row>
    <row r="1881" spans="1:13" x14ac:dyDescent="0.3">
      <c r="A1881" s="26">
        <f t="shared" si="141"/>
        <v>36</v>
      </c>
      <c r="B1881" s="14">
        <v>36091</v>
      </c>
      <c r="C1881" s="14">
        <f t="shared" si="142"/>
        <v>1</v>
      </c>
      <c r="D1881" s="14" t="str">
        <f t="shared" si="143"/>
        <v>Submittal</v>
      </c>
      <c r="K1881" s="14">
        <v>36091</v>
      </c>
      <c r="L1881" s="14">
        <v>1</v>
      </c>
      <c r="M1881" s="16"/>
    </row>
    <row r="1882" spans="1:13" x14ac:dyDescent="0.3">
      <c r="A1882" s="26">
        <f t="shared" si="141"/>
        <v>36</v>
      </c>
      <c r="B1882" s="14">
        <v>36093</v>
      </c>
      <c r="C1882" s="14">
        <f t="shared" si="142"/>
        <v>1</v>
      </c>
      <c r="D1882" s="14" t="str">
        <f t="shared" si="143"/>
        <v>Submittal</v>
      </c>
      <c r="K1882" s="14">
        <v>36093</v>
      </c>
      <c r="L1882" s="14">
        <v>1</v>
      </c>
      <c r="M1882" s="16"/>
    </row>
    <row r="1883" spans="1:13" x14ac:dyDescent="0.3">
      <c r="A1883" s="26">
        <f t="shared" si="141"/>
        <v>36</v>
      </c>
      <c r="B1883" s="14">
        <v>36095</v>
      </c>
      <c r="C1883" s="14">
        <f t="shared" si="142"/>
        <v>1</v>
      </c>
      <c r="D1883" s="14" t="str">
        <f t="shared" si="143"/>
        <v>Submittal</v>
      </c>
      <c r="K1883" s="14">
        <v>36095</v>
      </c>
      <c r="L1883" s="14">
        <v>1</v>
      </c>
      <c r="M1883" s="16"/>
    </row>
    <row r="1884" spans="1:13" x14ac:dyDescent="0.3">
      <c r="A1884" s="26">
        <f t="shared" si="141"/>
        <v>36</v>
      </c>
      <c r="B1884" s="14">
        <v>36097</v>
      </c>
      <c r="C1884" s="14">
        <f t="shared" si="142"/>
        <v>1</v>
      </c>
      <c r="D1884" s="14" t="str">
        <f t="shared" si="143"/>
        <v>Submittal</v>
      </c>
      <c r="K1884" s="14">
        <v>36097</v>
      </c>
      <c r="L1884" s="14">
        <v>1</v>
      </c>
      <c r="M1884" s="16"/>
    </row>
    <row r="1885" spans="1:13" x14ac:dyDescent="0.3">
      <c r="A1885" s="26">
        <f t="shared" si="141"/>
        <v>36</v>
      </c>
      <c r="B1885" s="14">
        <v>36099</v>
      </c>
      <c r="C1885" s="14">
        <f t="shared" si="142"/>
        <v>1</v>
      </c>
      <c r="D1885" s="14" t="str">
        <f t="shared" si="143"/>
        <v>Submittal</v>
      </c>
      <c r="K1885" s="14">
        <v>36099</v>
      </c>
      <c r="L1885" s="14">
        <v>1</v>
      </c>
      <c r="M1885" s="16"/>
    </row>
    <row r="1886" spans="1:13" x14ac:dyDescent="0.3">
      <c r="A1886" s="26">
        <f t="shared" si="141"/>
        <v>36</v>
      </c>
      <c r="B1886" s="14">
        <v>36101</v>
      </c>
      <c r="C1886" s="14">
        <f t="shared" si="142"/>
        <v>1</v>
      </c>
      <c r="D1886" s="14" t="str">
        <f t="shared" si="143"/>
        <v>Submittal</v>
      </c>
      <c r="K1886" s="14">
        <v>36101</v>
      </c>
      <c r="L1886" s="14">
        <v>1</v>
      </c>
      <c r="M1886" s="16"/>
    </row>
    <row r="1887" spans="1:13" x14ac:dyDescent="0.3">
      <c r="A1887" s="26">
        <f t="shared" si="141"/>
        <v>36</v>
      </c>
      <c r="B1887" s="14">
        <v>36103</v>
      </c>
      <c r="C1887" s="14">
        <f t="shared" si="142"/>
        <v>1</v>
      </c>
      <c r="D1887" s="14" t="str">
        <f t="shared" si="143"/>
        <v>Submittal</v>
      </c>
      <c r="K1887" s="14">
        <v>36103</v>
      </c>
      <c r="L1887" s="14">
        <v>1</v>
      </c>
      <c r="M1887" s="16"/>
    </row>
    <row r="1888" spans="1:13" x14ac:dyDescent="0.3">
      <c r="A1888" s="26">
        <f t="shared" si="141"/>
        <v>36</v>
      </c>
      <c r="B1888" s="14">
        <v>36105</v>
      </c>
      <c r="C1888" s="14">
        <f t="shared" si="142"/>
        <v>1</v>
      </c>
      <c r="D1888" s="14" t="str">
        <f t="shared" si="143"/>
        <v>Submittal</v>
      </c>
      <c r="K1888" s="14">
        <v>36105</v>
      </c>
      <c r="L1888" s="14">
        <v>1</v>
      </c>
      <c r="M1888" s="16"/>
    </row>
    <row r="1889" spans="1:13" x14ac:dyDescent="0.3">
      <c r="A1889" s="26">
        <f t="shared" si="141"/>
        <v>36</v>
      </c>
      <c r="B1889" s="14">
        <v>36107</v>
      </c>
      <c r="C1889" s="14">
        <f t="shared" si="142"/>
        <v>1</v>
      </c>
      <c r="D1889" s="14" t="str">
        <f t="shared" si="143"/>
        <v>Submittal</v>
      </c>
      <c r="K1889" s="14">
        <v>36107</v>
      </c>
      <c r="L1889" s="14">
        <v>1</v>
      </c>
      <c r="M1889" s="16"/>
    </row>
    <row r="1890" spans="1:13" x14ac:dyDescent="0.3">
      <c r="A1890" s="26">
        <f t="shared" si="141"/>
        <v>36</v>
      </c>
      <c r="B1890" s="14">
        <v>36109</v>
      </c>
      <c r="C1890" s="14">
        <f t="shared" si="142"/>
        <v>1</v>
      </c>
      <c r="D1890" s="14" t="str">
        <f t="shared" si="143"/>
        <v>Submittal</v>
      </c>
      <c r="K1890" s="14">
        <v>36109</v>
      </c>
      <c r="L1890" s="14">
        <v>1</v>
      </c>
      <c r="M1890" s="16"/>
    </row>
    <row r="1891" spans="1:13" x14ac:dyDescent="0.3">
      <c r="A1891" s="26">
        <f t="shared" si="141"/>
        <v>36</v>
      </c>
      <c r="B1891" s="14">
        <v>36111</v>
      </c>
      <c r="C1891" s="14">
        <f t="shared" si="142"/>
        <v>1</v>
      </c>
      <c r="D1891" s="14" t="str">
        <f t="shared" si="143"/>
        <v>Submittal</v>
      </c>
      <c r="K1891" s="14">
        <v>36111</v>
      </c>
      <c r="L1891" s="14">
        <v>1</v>
      </c>
      <c r="M1891" s="16"/>
    </row>
    <row r="1892" spans="1:13" x14ac:dyDescent="0.3">
      <c r="A1892" s="26">
        <f t="shared" si="141"/>
        <v>36</v>
      </c>
      <c r="B1892" s="14">
        <v>36113</v>
      </c>
      <c r="C1892" s="14">
        <f t="shared" si="142"/>
        <v>1</v>
      </c>
      <c r="D1892" s="14" t="str">
        <f t="shared" si="143"/>
        <v>Submittal</v>
      </c>
      <c r="K1892" s="14">
        <v>36113</v>
      </c>
      <c r="L1892" s="14">
        <v>1</v>
      </c>
      <c r="M1892" s="16"/>
    </row>
    <row r="1893" spans="1:13" x14ac:dyDescent="0.3">
      <c r="A1893" s="26">
        <f t="shared" si="141"/>
        <v>36</v>
      </c>
      <c r="B1893" s="14">
        <v>36115</v>
      </c>
      <c r="C1893" s="14">
        <f t="shared" si="142"/>
        <v>1</v>
      </c>
      <c r="D1893" s="14" t="str">
        <f t="shared" si="143"/>
        <v>Submittal</v>
      </c>
      <c r="K1893" s="14">
        <v>36115</v>
      </c>
      <c r="L1893" s="14">
        <v>1</v>
      </c>
      <c r="M1893" s="16"/>
    </row>
    <row r="1894" spans="1:13" x14ac:dyDescent="0.3">
      <c r="A1894" s="26">
        <f t="shared" si="141"/>
        <v>36</v>
      </c>
      <c r="B1894" s="14">
        <v>36117</v>
      </c>
      <c r="C1894" s="14">
        <f t="shared" si="142"/>
        <v>1</v>
      </c>
      <c r="D1894" s="14" t="str">
        <f t="shared" si="143"/>
        <v>Submittal</v>
      </c>
      <c r="K1894" s="14">
        <v>36117</v>
      </c>
      <c r="L1894" s="14">
        <v>1</v>
      </c>
      <c r="M1894" s="16"/>
    </row>
    <row r="1895" spans="1:13" x14ac:dyDescent="0.3">
      <c r="A1895" s="26">
        <f t="shared" si="141"/>
        <v>36</v>
      </c>
      <c r="B1895" s="14">
        <v>36119</v>
      </c>
      <c r="C1895" s="14">
        <f t="shared" si="142"/>
        <v>1</v>
      </c>
      <c r="D1895" s="14" t="str">
        <f t="shared" si="143"/>
        <v>Submittal</v>
      </c>
      <c r="K1895" s="14">
        <v>36119</v>
      </c>
      <c r="L1895" s="14">
        <v>1</v>
      </c>
      <c r="M1895" s="16"/>
    </row>
    <row r="1896" spans="1:13" x14ac:dyDescent="0.3">
      <c r="A1896" s="26">
        <f t="shared" si="141"/>
        <v>36</v>
      </c>
      <c r="B1896" s="14">
        <v>36121</v>
      </c>
      <c r="C1896" s="14">
        <f t="shared" si="142"/>
        <v>1</v>
      </c>
      <c r="D1896" s="14" t="str">
        <f t="shared" si="143"/>
        <v>Submittal</v>
      </c>
      <c r="K1896" s="14">
        <v>36121</v>
      </c>
      <c r="L1896" s="14">
        <v>1</v>
      </c>
      <c r="M1896" s="16"/>
    </row>
    <row r="1897" spans="1:13" x14ac:dyDescent="0.3">
      <c r="A1897" s="26">
        <f t="shared" si="141"/>
        <v>36</v>
      </c>
      <c r="B1897" s="14">
        <v>36123</v>
      </c>
      <c r="C1897" s="14">
        <f t="shared" si="142"/>
        <v>1</v>
      </c>
      <c r="D1897" s="14" t="str">
        <f t="shared" si="143"/>
        <v>Submittal</v>
      </c>
      <c r="K1897" s="14">
        <v>36123</v>
      </c>
      <c r="L1897" s="14">
        <v>1</v>
      </c>
      <c r="M1897" s="16"/>
    </row>
    <row r="1898" spans="1:13" x14ac:dyDescent="0.3">
      <c r="A1898" s="26">
        <f t="shared" si="141"/>
        <v>37</v>
      </c>
      <c r="B1898" s="14">
        <v>37001</v>
      </c>
      <c r="C1898" s="14">
        <f t="shared" si="142"/>
        <v>1</v>
      </c>
      <c r="D1898" s="14" t="str">
        <f t="shared" si="143"/>
        <v>Submittal</v>
      </c>
      <c r="K1898" s="14">
        <v>37001</v>
      </c>
      <c r="L1898" s="14">
        <v>1</v>
      </c>
      <c r="M1898" s="16"/>
    </row>
    <row r="1899" spans="1:13" x14ac:dyDescent="0.3">
      <c r="A1899" s="26">
        <f t="shared" si="141"/>
        <v>37</v>
      </c>
      <c r="B1899" s="14">
        <v>37003</v>
      </c>
      <c r="C1899" s="14">
        <f t="shared" si="142"/>
        <v>0</v>
      </c>
      <c r="D1899" s="14" t="str">
        <f t="shared" si="143"/>
        <v>Submittal</v>
      </c>
      <c r="K1899" s="14">
        <v>37003</v>
      </c>
      <c r="L1899" s="14">
        <v>0</v>
      </c>
      <c r="M1899" s="16"/>
    </row>
    <row r="1900" spans="1:13" x14ac:dyDescent="0.3">
      <c r="A1900" s="26">
        <f t="shared" si="141"/>
        <v>37</v>
      </c>
      <c r="B1900" s="14">
        <v>37005</v>
      </c>
      <c r="C1900" s="14">
        <f t="shared" si="142"/>
        <v>0</v>
      </c>
      <c r="D1900" s="14" t="str">
        <f t="shared" si="143"/>
        <v>Submittal</v>
      </c>
      <c r="K1900" s="14">
        <v>37005</v>
      </c>
      <c r="L1900" s="14">
        <v>0</v>
      </c>
      <c r="M1900" s="16"/>
    </row>
    <row r="1901" spans="1:13" x14ac:dyDescent="0.3">
      <c r="A1901" s="26">
        <f t="shared" si="141"/>
        <v>37</v>
      </c>
      <c r="B1901" s="14">
        <v>37007</v>
      </c>
      <c r="C1901" s="14">
        <f t="shared" si="142"/>
        <v>0</v>
      </c>
      <c r="D1901" s="14" t="str">
        <f t="shared" si="143"/>
        <v>Submittal</v>
      </c>
      <c r="K1901" s="14">
        <v>37007</v>
      </c>
      <c r="L1901" s="14">
        <v>0</v>
      </c>
      <c r="M1901" s="16"/>
    </row>
    <row r="1902" spans="1:13" x14ac:dyDescent="0.3">
      <c r="A1902" s="26">
        <f t="shared" si="141"/>
        <v>37</v>
      </c>
      <c r="B1902" s="14">
        <v>37009</v>
      </c>
      <c r="C1902" s="14">
        <f t="shared" si="142"/>
        <v>0</v>
      </c>
      <c r="D1902" s="14" t="str">
        <f t="shared" si="143"/>
        <v>Submittal</v>
      </c>
      <c r="K1902" s="14">
        <v>37009</v>
      </c>
      <c r="L1902" s="14">
        <v>0</v>
      </c>
      <c r="M1902" s="16"/>
    </row>
    <row r="1903" spans="1:13" x14ac:dyDescent="0.3">
      <c r="A1903" s="26">
        <f t="shared" si="141"/>
        <v>37</v>
      </c>
      <c r="B1903" s="14">
        <v>37011</v>
      </c>
      <c r="C1903" s="14">
        <f t="shared" si="142"/>
        <v>0</v>
      </c>
      <c r="D1903" s="14" t="str">
        <f t="shared" si="143"/>
        <v>Submittal</v>
      </c>
      <c r="K1903" s="14">
        <v>37011</v>
      </c>
      <c r="L1903" s="14">
        <v>0</v>
      </c>
      <c r="M1903" s="16"/>
    </row>
    <row r="1904" spans="1:13" x14ac:dyDescent="0.3">
      <c r="A1904" s="26">
        <f t="shared" si="141"/>
        <v>37</v>
      </c>
      <c r="B1904" s="14">
        <v>37013</v>
      </c>
      <c r="C1904" s="14">
        <f t="shared" si="142"/>
        <v>0</v>
      </c>
      <c r="D1904" s="14" t="str">
        <f t="shared" si="143"/>
        <v>Submittal</v>
      </c>
      <c r="K1904" s="14">
        <v>37013</v>
      </c>
      <c r="L1904" s="14">
        <v>0</v>
      </c>
      <c r="M1904" s="16"/>
    </row>
    <row r="1905" spans="1:13" x14ac:dyDescent="0.3">
      <c r="A1905" s="26">
        <f t="shared" si="141"/>
        <v>37</v>
      </c>
      <c r="B1905" s="14">
        <v>37015</v>
      </c>
      <c r="C1905" s="14">
        <f t="shared" si="142"/>
        <v>0</v>
      </c>
      <c r="D1905" s="14" t="str">
        <f t="shared" si="143"/>
        <v>Submittal</v>
      </c>
      <c r="K1905" s="14">
        <v>37015</v>
      </c>
      <c r="L1905" s="14">
        <v>0</v>
      </c>
      <c r="M1905" s="16"/>
    </row>
    <row r="1906" spans="1:13" x14ac:dyDescent="0.3">
      <c r="A1906" s="26">
        <f t="shared" si="141"/>
        <v>37</v>
      </c>
      <c r="B1906" s="14">
        <v>37017</v>
      </c>
      <c r="C1906" s="14">
        <f t="shared" si="142"/>
        <v>0</v>
      </c>
      <c r="D1906" s="14" t="str">
        <f t="shared" si="143"/>
        <v>Submittal</v>
      </c>
      <c r="K1906" s="14">
        <v>37017</v>
      </c>
      <c r="L1906" s="14">
        <v>0</v>
      </c>
      <c r="M1906" s="16"/>
    </row>
    <row r="1907" spans="1:13" x14ac:dyDescent="0.3">
      <c r="A1907" s="26">
        <f t="shared" si="141"/>
        <v>37</v>
      </c>
      <c r="B1907" s="14">
        <v>37019</v>
      </c>
      <c r="C1907" s="20">
        <v>2</v>
      </c>
      <c r="D1907" s="14" t="str">
        <f t="shared" si="143"/>
        <v>Submittal</v>
      </c>
      <c r="K1907" s="14">
        <v>37019</v>
      </c>
      <c r="L1907" s="14">
        <v>1</v>
      </c>
      <c r="M1907" s="16"/>
    </row>
    <row r="1908" spans="1:13" x14ac:dyDescent="0.3">
      <c r="A1908" s="26">
        <f t="shared" si="141"/>
        <v>37</v>
      </c>
      <c r="B1908" s="14">
        <v>37021</v>
      </c>
      <c r="C1908" s="14">
        <f t="shared" si="142"/>
        <v>1</v>
      </c>
      <c r="D1908" s="14" t="str">
        <f t="shared" si="143"/>
        <v>Submittal</v>
      </c>
      <c r="K1908" s="14">
        <v>37021</v>
      </c>
      <c r="L1908" s="14">
        <v>1</v>
      </c>
      <c r="M1908" s="16"/>
    </row>
    <row r="1909" spans="1:13" x14ac:dyDescent="0.3">
      <c r="A1909" s="26">
        <f t="shared" si="141"/>
        <v>37</v>
      </c>
      <c r="B1909" s="14">
        <v>37023</v>
      </c>
      <c r="C1909" s="20">
        <v>2</v>
      </c>
      <c r="D1909" s="14" t="str">
        <f t="shared" si="143"/>
        <v>Submittal</v>
      </c>
      <c r="K1909" s="14">
        <v>37023</v>
      </c>
      <c r="L1909" s="14">
        <v>1</v>
      </c>
      <c r="M1909" s="16"/>
    </row>
    <row r="1910" spans="1:13" x14ac:dyDescent="0.3">
      <c r="A1910" s="26">
        <f t="shared" si="141"/>
        <v>37</v>
      </c>
      <c r="B1910" s="14">
        <v>37025</v>
      </c>
      <c r="C1910" s="14">
        <f t="shared" si="142"/>
        <v>1</v>
      </c>
      <c r="D1910" s="14" t="str">
        <f t="shared" si="143"/>
        <v>Submittal</v>
      </c>
      <c r="K1910" s="14">
        <v>37025</v>
      </c>
      <c r="L1910" s="14">
        <v>1</v>
      </c>
      <c r="M1910" s="16"/>
    </row>
    <row r="1911" spans="1:13" x14ac:dyDescent="0.3">
      <c r="A1911" s="26">
        <f t="shared" si="141"/>
        <v>37</v>
      </c>
      <c r="B1911" s="14">
        <v>37027</v>
      </c>
      <c r="C1911" s="20">
        <v>2</v>
      </c>
      <c r="D1911" s="14" t="str">
        <f t="shared" si="143"/>
        <v>Submittal</v>
      </c>
      <c r="K1911" s="14">
        <v>37027</v>
      </c>
      <c r="L1911" s="14">
        <v>1</v>
      </c>
      <c r="M1911" s="16"/>
    </row>
    <row r="1912" spans="1:13" x14ac:dyDescent="0.3">
      <c r="A1912" s="26">
        <f t="shared" si="141"/>
        <v>37</v>
      </c>
      <c r="B1912" s="14">
        <v>37029</v>
      </c>
      <c r="C1912" s="14">
        <f t="shared" si="142"/>
        <v>0</v>
      </c>
      <c r="D1912" s="14" t="str">
        <f t="shared" si="143"/>
        <v>Submittal</v>
      </c>
      <c r="K1912" s="14">
        <v>37029</v>
      </c>
      <c r="L1912" s="14">
        <v>0</v>
      </c>
      <c r="M1912" s="16"/>
    </row>
    <row r="1913" spans="1:13" x14ac:dyDescent="0.3">
      <c r="A1913" s="26">
        <f t="shared" si="141"/>
        <v>37</v>
      </c>
      <c r="B1913" s="14">
        <v>37031</v>
      </c>
      <c r="C1913" s="20">
        <v>2</v>
      </c>
      <c r="D1913" s="14" t="str">
        <f t="shared" si="143"/>
        <v>Submittal</v>
      </c>
      <c r="K1913" s="14">
        <v>37031</v>
      </c>
      <c r="L1913" s="14">
        <v>1</v>
      </c>
      <c r="M1913" s="16"/>
    </row>
    <row r="1914" spans="1:13" x14ac:dyDescent="0.3">
      <c r="A1914" s="26">
        <f t="shared" si="141"/>
        <v>37</v>
      </c>
      <c r="B1914" s="14">
        <v>37033</v>
      </c>
      <c r="C1914" s="14">
        <f t="shared" si="142"/>
        <v>0</v>
      </c>
      <c r="D1914" s="14" t="str">
        <f t="shared" si="143"/>
        <v>Submittal</v>
      </c>
      <c r="K1914" s="14">
        <v>37033</v>
      </c>
      <c r="L1914" s="14">
        <v>0</v>
      </c>
      <c r="M1914" s="16"/>
    </row>
    <row r="1915" spans="1:13" x14ac:dyDescent="0.3">
      <c r="A1915" s="26">
        <f t="shared" si="141"/>
        <v>37</v>
      </c>
      <c r="B1915" s="14">
        <v>37035</v>
      </c>
      <c r="C1915" s="20">
        <v>2</v>
      </c>
      <c r="D1915" s="14" t="str">
        <f t="shared" si="143"/>
        <v>Submittal</v>
      </c>
      <c r="K1915" s="14">
        <v>37035</v>
      </c>
      <c r="L1915" s="14">
        <v>1</v>
      </c>
      <c r="M1915" s="16"/>
    </row>
    <row r="1916" spans="1:13" x14ac:dyDescent="0.3">
      <c r="A1916" s="26">
        <f t="shared" si="141"/>
        <v>37</v>
      </c>
      <c r="B1916" s="14">
        <v>37037</v>
      </c>
      <c r="C1916" s="20">
        <v>2</v>
      </c>
      <c r="D1916" s="14" t="str">
        <f t="shared" si="143"/>
        <v>Submittal</v>
      </c>
      <c r="K1916" s="14">
        <v>37037</v>
      </c>
      <c r="L1916" s="14">
        <v>1</v>
      </c>
      <c r="M1916" s="16"/>
    </row>
    <row r="1917" spans="1:13" x14ac:dyDescent="0.3">
      <c r="A1917" s="26">
        <f t="shared" si="141"/>
        <v>37</v>
      </c>
      <c r="B1917" s="14">
        <v>37039</v>
      </c>
      <c r="C1917" s="14">
        <f t="shared" si="142"/>
        <v>0</v>
      </c>
      <c r="D1917" s="14" t="str">
        <f t="shared" si="143"/>
        <v>Submittal</v>
      </c>
      <c r="K1917" s="14">
        <v>37039</v>
      </c>
      <c r="L1917" s="14">
        <v>0</v>
      </c>
      <c r="M1917" s="16"/>
    </row>
    <row r="1918" spans="1:13" x14ac:dyDescent="0.3">
      <c r="A1918" s="26">
        <f t="shared" si="141"/>
        <v>37</v>
      </c>
      <c r="B1918" s="14">
        <v>37041</v>
      </c>
      <c r="C1918" s="14">
        <f t="shared" si="142"/>
        <v>0</v>
      </c>
      <c r="D1918" s="14" t="str">
        <f t="shared" si="143"/>
        <v>Submittal</v>
      </c>
      <c r="K1918" s="14">
        <v>37041</v>
      </c>
      <c r="L1918" s="14">
        <v>0</v>
      </c>
      <c r="M1918" s="16"/>
    </row>
    <row r="1919" spans="1:13" x14ac:dyDescent="0.3">
      <c r="A1919" s="26">
        <f t="shared" si="141"/>
        <v>37</v>
      </c>
      <c r="B1919" s="14">
        <v>37043</v>
      </c>
      <c r="C1919" s="14">
        <f t="shared" si="142"/>
        <v>0</v>
      </c>
      <c r="D1919" s="14" t="str">
        <f t="shared" si="143"/>
        <v>Submittal</v>
      </c>
      <c r="K1919" s="14">
        <v>37043</v>
      </c>
      <c r="L1919" s="14">
        <v>0</v>
      </c>
      <c r="M1919" s="16"/>
    </row>
    <row r="1920" spans="1:13" x14ac:dyDescent="0.3">
      <c r="A1920" s="26">
        <f t="shared" si="141"/>
        <v>37</v>
      </c>
      <c r="B1920" s="14">
        <v>37045</v>
      </c>
      <c r="C1920" s="20">
        <v>2</v>
      </c>
      <c r="D1920" s="14" t="str">
        <f t="shared" si="143"/>
        <v>Submittal</v>
      </c>
      <c r="K1920" s="14">
        <v>37045</v>
      </c>
      <c r="L1920" s="14">
        <v>0</v>
      </c>
      <c r="M1920" s="16"/>
    </row>
    <row r="1921" spans="1:13" x14ac:dyDescent="0.3">
      <c r="A1921" s="26">
        <f t="shared" si="141"/>
        <v>37</v>
      </c>
      <c r="B1921" s="14">
        <v>37047</v>
      </c>
      <c r="C1921" s="14">
        <f t="shared" si="142"/>
        <v>0</v>
      </c>
      <c r="D1921" s="14" t="str">
        <f t="shared" si="143"/>
        <v>Submittal</v>
      </c>
      <c r="K1921" s="14">
        <v>37047</v>
      </c>
      <c r="L1921" s="14">
        <v>0</v>
      </c>
      <c r="M1921" s="16"/>
    </row>
    <row r="1922" spans="1:13" x14ac:dyDescent="0.3">
      <c r="A1922" s="26">
        <f t="shared" si="141"/>
        <v>37</v>
      </c>
      <c r="B1922" s="14">
        <v>37049</v>
      </c>
      <c r="C1922" s="20">
        <v>2</v>
      </c>
      <c r="D1922" s="14" t="str">
        <f t="shared" si="143"/>
        <v>Submittal</v>
      </c>
      <c r="K1922" s="14">
        <v>37049</v>
      </c>
      <c r="L1922" s="14">
        <v>0</v>
      </c>
      <c r="M1922" s="16"/>
    </row>
    <row r="1923" spans="1:13" x14ac:dyDescent="0.3">
      <c r="A1923" s="26">
        <f t="shared" si="141"/>
        <v>37</v>
      </c>
      <c r="B1923" s="14">
        <v>37051</v>
      </c>
      <c r="C1923" s="14">
        <f t="shared" si="142"/>
        <v>1</v>
      </c>
      <c r="D1923" s="14" t="str">
        <f t="shared" si="143"/>
        <v>Submittal</v>
      </c>
      <c r="K1923" s="14">
        <v>37051</v>
      </c>
      <c r="L1923" s="14">
        <v>0</v>
      </c>
      <c r="M1923" s="16"/>
    </row>
    <row r="1924" spans="1:13" x14ac:dyDescent="0.3">
      <c r="A1924" s="26">
        <f t="shared" si="141"/>
        <v>37</v>
      </c>
      <c r="B1924" s="14">
        <v>37053</v>
      </c>
      <c r="C1924" s="14">
        <f t="shared" si="142"/>
        <v>0</v>
      </c>
      <c r="D1924" s="14" t="str">
        <f t="shared" si="143"/>
        <v>Submittal</v>
      </c>
      <c r="K1924" s="14">
        <v>37053</v>
      </c>
      <c r="L1924" s="14">
        <v>0</v>
      </c>
      <c r="M1924" s="16"/>
    </row>
    <row r="1925" spans="1:13" x14ac:dyDescent="0.3">
      <c r="A1925" s="26">
        <f t="shared" si="141"/>
        <v>37</v>
      </c>
      <c r="B1925" s="14">
        <v>37055</v>
      </c>
      <c r="C1925" s="14">
        <f t="shared" si="142"/>
        <v>0</v>
      </c>
      <c r="D1925" s="14" t="str">
        <f t="shared" si="143"/>
        <v>Submittal</v>
      </c>
      <c r="K1925" s="14">
        <v>37055</v>
      </c>
      <c r="L1925" s="14">
        <v>0</v>
      </c>
      <c r="M1925" s="16"/>
    </row>
    <row r="1926" spans="1:13" x14ac:dyDescent="0.3">
      <c r="A1926" s="26">
        <f t="shared" ref="A1926:A1989" si="144">TRUNC(B1926/1000,0)</f>
        <v>37</v>
      </c>
      <c r="B1926" s="14">
        <v>37057</v>
      </c>
      <c r="C1926" s="14">
        <f t="shared" ref="C1926:C1989" si="145">IF(ISNA(VLOOKUP(B1926,$F$4:$H$1697,3,FALSE)),VLOOKUP(B1926,$K$4:$L$3233,2,FALSE),VLOOKUP(B1926,$F$4:$H$1697,3,FALSE))</f>
        <v>1</v>
      </c>
      <c r="D1926" s="14" t="str">
        <f t="shared" ref="D1926:D1989" si="146">IF(ISNA(VLOOKUP(B1926,$F$4:$H$1697,3,FALSE)),"MOVES","Submittal")</f>
        <v>Submittal</v>
      </c>
      <c r="K1926" s="14">
        <v>37057</v>
      </c>
      <c r="L1926" s="14">
        <v>0</v>
      </c>
      <c r="M1926" s="16"/>
    </row>
    <row r="1927" spans="1:13" x14ac:dyDescent="0.3">
      <c r="A1927" s="26">
        <f t="shared" si="144"/>
        <v>37</v>
      </c>
      <c r="B1927" s="14">
        <v>37059</v>
      </c>
      <c r="C1927" s="14">
        <f t="shared" si="145"/>
        <v>0</v>
      </c>
      <c r="D1927" s="14" t="str">
        <f t="shared" si="146"/>
        <v>Submittal</v>
      </c>
      <c r="K1927" s="14">
        <v>37059</v>
      </c>
      <c r="L1927" s="14">
        <v>0</v>
      </c>
      <c r="M1927" s="16"/>
    </row>
    <row r="1928" spans="1:13" x14ac:dyDescent="0.3">
      <c r="A1928" s="26">
        <f t="shared" si="144"/>
        <v>37</v>
      </c>
      <c r="B1928" s="14">
        <v>37061</v>
      </c>
      <c r="C1928" s="14">
        <f t="shared" si="145"/>
        <v>0</v>
      </c>
      <c r="D1928" s="14" t="str">
        <f t="shared" si="146"/>
        <v>Submittal</v>
      </c>
      <c r="K1928" s="14">
        <v>37061</v>
      </c>
      <c r="L1928" s="14">
        <v>0</v>
      </c>
      <c r="M1928" s="16"/>
    </row>
    <row r="1929" spans="1:13" x14ac:dyDescent="0.3">
      <c r="A1929" s="26">
        <f t="shared" si="144"/>
        <v>37</v>
      </c>
      <c r="B1929" s="14">
        <v>37063</v>
      </c>
      <c r="C1929" s="14">
        <f t="shared" si="145"/>
        <v>1</v>
      </c>
      <c r="D1929" s="14" t="str">
        <f t="shared" si="146"/>
        <v>Submittal</v>
      </c>
      <c r="K1929" s="14">
        <v>37063</v>
      </c>
      <c r="L1929" s="14">
        <v>0</v>
      </c>
      <c r="M1929" s="16"/>
    </row>
    <row r="1930" spans="1:13" x14ac:dyDescent="0.3">
      <c r="A1930" s="26">
        <f t="shared" si="144"/>
        <v>37</v>
      </c>
      <c r="B1930" s="14">
        <v>37065</v>
      </c>
      <c r="C1930" s="20">
        <v>2</v>
      </c>
      <c r="D1930" s="14" t="str">
        <f t="shared" si="146"/>
        <v>Submittal</v>
      </c>
      <c r="K1930" s="14">
        <v>37065</v>
      </c>
      <c r="L1930" s="14">
        <v>0</v>
      </c>
      <c r="M1930" s="16"/>
    </row>
    <row r="1931" spans="1:13" x14ac:dyDescent="0.3">
      <c r="A1931" s="26">
        <f t="shared" si="144"/>
        <v>37</v>
      </c>
      <c r="B1931" s="14">
        <v>37067</v>
      </c>
      <c r="C1931" s="14">
        <f t="shared" si="145"/>
        <v>1</v>
      </c>
      <c r="D1931" s="14" t="str">
        <f t="shared" si="146"/>
        <v>Submittal</v>
      </c>
      <c r="K1931" s="14">
        <v>37067</v>
      </c>
      <c r="L1931" s="14">
        <v>0</v>
      </c>
      <c r="M1931" s="16"/>
    </row>
    <row r="1932" spans="1:13" x14ac:dyDescent="0.3">
      <c r="A1932" s="26">
        <f t="shared" si="144"/>
        <v>37</v>
      </c>
      <c r="B1932" s="14">
        <v>37069</v>
      </c>
      <c r="C1932" s="14">
        <f t="shared" si="145"/>
        <v>1</v>
      </c>
      <c r="D1932" s="14" t="str">
        <f t="shared" si="146"/>
        <v>Submittal</v>
      </c>
      <c r="K1932" s="14">
        <v>37069</v>
      </c>
      <c r="L1932" s="14">
        <v>0</v>
      </c>
      <c r="M1932" s="16"/>
    </row>
    <row r="1933" spans="1:13" x14ac:dyDescent="0.3">
      <c r="A1933" s="26">
        <f t="shared" si="144"/>
        <v>37</v>
      </c>
      <c r="B1933" s="14">
        <v>37071</v>
      </c>
      <c r="C1933" s="14">
        <f t="shared" si="145"/>
        <v>1</v>
      </c>
      <c r="D1933" s="14" t="str">
        <f t="shared" si="146"/>
        <v>Submittal</v>
      </c>
      <c r="K1933" s="14">
        <v>37071</v>
      </c>
      <c r="L1933" s="14">
        <v>0</v>
      </c>
      <c r="M1933" s="16"/>
    </row>
    <row r="1934" spans="1:13" x14ac:dyDescent="0.3">
      <c r="A1934" s="26">
        <f t="shared" si="144"/>
        <v>37</v>
      </c>
      <c r="B1934" s="14">
        <v>37073</v>
      </c>
      <c r="C1934" s="14">
        <f t="shared" si="145"/>
        <v>0</v>
      </c>
      <c r="D1934" s="14" t="str">
        <f t="shared" si="146"/>
        <v>Submittal</v>
      </c>
      <c r="K1934" s="14">
        <v>37073</v>
      </c>
      <c r="L1934" s="14">
        <v>0</v>
      </c>
      <c r="M1934" s="16"/>
    </row>
    <row r="1935" spans="1:13" x14ac:dyDescent="0.3">
      <c r="A1935" s="26">
        <f t="shared" si="144"/>
        <v>37</v>
      </c>
      <c r="B1935" s="14">
        <v>37075</v>
      </c>
      <c r="C1935" s="14">
        <f t="shared" si="145"/>
        <v>0</v>
      </c>
      <c r="D1935" s="14" t="str">
        <f t="shared" si="146"/>
        <v>Submittal</v>
      </c>
      <c r="K1935" s="14">
        <v>37075</v>
      </c>
      <c r="L1935" s="14">
        <v>0</v>
      </c>
      <c r="M1935" s="16"/>
    </row>
    <row r="1936" spans="1:13" x14ac:dyDescent="0.3">
      <c r="A1936" s="26">
        <f t="shared" si="144"/>
        <v>37</v>
      </c>
      <c r="B1936" s="14">
        <v>37077</v>
      </c>
      <c r="C1936" s="20">
        <v>2</v>
      </c>
      <c r="D1936" s="14" t="str">
        <f t="shared" si="146"/>
        <v>Submittal</v>
      </c>
      <c r="K1936" s="14">
        <v>37077</v>
      </c>
      <c r="L1936" s="14">
        <v>0</v>
      </c>
      <c r="M1936" s="16"/>
    </row>
    <row r="1937" spans="1:13" x14ac:dyDescent="0.3">
      <c r="A1937" s="26">
        <f t="shared" si="144"/>
        <v>37</v>
      </c>
      <c r="B1937" s="14">
        <v>37079</v>
      </c>
      <c r="C1937" s="14">
        <f t="shared" si="145"/>
        <v>0</v>
      </c>
      <c r="D1937" s="14" t="str">
        <f t="shared" si="146"/>
        <v>Submittal</v>
      </c>
      <c r="K1937" s="14">
        <v>37079</v>
      </c>
      <c r="L1937" s="14">
        <v>0</v>
      </c>
      <c r="M1937" s="16"/>
    </row>
    <row r="1938" spans="1:13" x14ac:dyDescent="0.3">
      <c r="A1938" s="26">
        <f t="shared" si="144"/>
        <v>37</v>
      </c>
      <c r="B1938" s="14">
        <v>37081</v>
      </c>
      <c r="C1938" s="14">
        <f t="shared" si="145"/>
        <v>1</v>
      </c>
      <c r="D1938" s="14" t="str">
        <f t="shared" si="146"/>
        <v>Submittal</v>
      </c>
      <c r="K1938" s="14">
        <v>37081</v>
      </c>
      <c r="L1938" s="14">
        <v>0</v>
      </c>
      <c r="M1938" s="16"/>
    </row>
    <row r="1939" spans="1:13" x14ac:dyDescent="0.3">
      <c r="A1939" s="26">
        <f t="shared" si="144"/>
        <v>37</v>
      </c>
      <c r="B1939" s="14">
        <v>37083</v>
      </c>
      <c r="C1939" s="14">
        <f t="shared" si="145"/>
        <v>0</v>
      </c>
      <c r="D1939" s="14" t="str">
        <f t="shared" si="146"/>
        <v>Submittal</v>
      </c>
      <c r="K1939" s="14">
        <v>37083</v>
      </c>
      <c r="L1939" s="14">
        <v>0</v>
      </c>
      <c r="M1939" s="16"/>
    </row>
    <row r="1940" spans="1:13" x14ac:dyDescent="0.3">
      <c r="A1940" s="26">
        <f t="shared" si="144"/>
        <v>37</v>
      </c>
      <c r="B1940" s="14">
        <v>37085</v>
      </c>
      <c r="C1940" s="20">
        <v>2</v>
      </c>
      <c r="D1940" s="14" t="str">
        <f t="shared" si="146"/>
        <v>Submittal</v>
      </c>
      <c r="K1940" s="14">
        <v>37085</v>
      </c>
      <c r="L1940" s="14">
        <v>0</v>
      </c>
      <c r="M1940" s="16"/>
    </row>
    <row r="1941" spans="1:13" x14ac:dyDescent="0.3">
      <c r="A1941" s="26">
        <f t="shared" si="144"/>
        <v>37</v>
      </c>
      <c r="B1941" s="14">
        <v>37087</v>
      </c>
      <c r="C1941" s="20">
        <v>2</v>
      </c>
      <c r="D1941" s="14" t="str">
        <f t="shared" si="146"/>
        <v>Submittal</v>
      </c>
      <c r="K1941" s="14">
        <v>37087</v>
      </c>
      <c r="L1941" s="14">
        <v>0</v>
      </c>
      <c r="M1941" s="16"/>
    </row>
    <row r="1942" spans="1:13" x14ac:dyDescent="0.3">
      <c r="A1942" s="26">
        <f t="shared" si="144"/>
        <v>37</v>
      </c>
      <c r="B1942" s="14">
        <v>37089</v>
      </c>
      <c r="C1942" s="20">
        <v>2</v>
      </c>
      <c r="D1942" s="14" t="str">
        <f t="shared" si="146"/>
        <v>Submittal</v>
      </c>
      <c r="K1942" s="14">
        <v>37089</v>
      </c>
      <c r="L1942" s="14">
        <v>0</v>
      </c>
      <c r="M1942" s="16"/>
    </row>
    <row r="1943" spans="1:13" x14ac:dyDescent="0.3">
      <c r="A1943" s="26">
        <f t="shared" si="144"/>
        <v>37</v>
      </c>
      <c r="B1943" s="14">
        <v>37091</v>
      </c>
      <c r="C1943" s="14">
        <f t="shared" si="145"/>
        <v>0</v>
      </c>
      <c r="D1943" s="14" t="str">
        <f t="shared" si="146"/>
        <v>Submittal</v>
      </c>
      <c r="K1943" s="14">
        <v>37091</v>
      </c>
      <c r="L1943" s="14">
        <v>0</v>
      </c>
      <c r="M1943" s="16"/>
    </row>
    <row r="1944" spans="1:13" x14ac:dyDescent="0.3">
      <c r="A1944" s="26">
        <f t="shared" si="144"/>
        <v>37</v>
      </c>
      <c r="B1944" s="14">
        <v>37093</v>
      </c>
      <c r="C1944" s="14">
        <f t="shared" si="145"/>
        <v>0</v>
      </c>
      <c r="D1944" s="14" t="str">
        <f t="shared" si="146"/>
        <v>Submittal</v>
      </c>
      <c r="K1944" s="14">
        <v>37093</v>
      </c>
      <c r="L1944" s="14">
        <v>0</v>
      </c>
      <c r="M1944" s="16"/>
    </row>
    <row r="1945" spans="1:13" x14ac:dyDescent="0.3">
      <c r="A1945" s="26">
        <f t="shared" si="144"/>
        <v>37</v>
      </c>
      <c r="B1945" s="14">
        <v>37095</v>
      </c>
      <c r="C1945" s="14">
        <f t="shared" si="145"/>
        <v>0</v>
      </c>
      <c r="D1945" s="14" t="str">
        <f t="shared" si="146"/>
        <v>Submittal</v>
      </c>
      <c r="K1945" s="14">
        <v>37095</v>
      </c>
      <c r="L1945" s="14">
        <v>0</v>
      </c>
      <c r="M1945" s="16"/>
    </row>
    <row r="1946" spans="1:13" x14ac:dyDescent="0.3">
      <c r="A1946" s="26">
        <f t="shared" si="144"/>
        <v>37</v>
      </c>
      <c r="B1946" s="14">
        <v>37097</v>
      </c>
      <c r="C1946" s="14">
        <f t="shared" si="145"/>
        <v>1</v>
      </c>
      <c r="D1946" s="14" t="str">
        <f t="shared" si="146"/>
        <v>Submittal</v>
      </c>
      <c r="K1946" s="14">
        <v>37097</v>
      </c>
      <c r="L1946" s="14">
        <v>0</v>
      </c>
      <c r="M1946" s="16"/>
    </row>
    <row r="1947" spans="1:13" x14ac:dyDescent="0.3">
      <c r="A1947" s="26">
        <f t="shared" si="144"/>
        <v>37</v>
      </c>
      <c r="B1947" s="14">
        <v>37099</v>
      </c>
      <c r="C1947" s="14">
        <f t="shared" si="145"/>
        <v>0</v>
      </c>
      <c r="D1947" s="14" t="str">
        <f t="shared" si="146"/>
        <v>Submittal</v>
      </c>
      <c r="K1947" s="14">
        <v>37099</v>
      </c>
      <c r="L1947" s="14">
        <v>0</v>
      </c>
      <c r="M1947" s="16"/>
    </row>
    <row r="1948" spans="1:13" x14ac:dyDescent="0.3">
      <c r="A1948" s="26">
        <f t="shared" si="144"/>
        <v>37</v>
      </c>
      <c r="B1948" s="14">
        <v>37101</v>
      </c>
      <c r="C1948" s="14">
        <f t="shared" si="145"/>
        <v>1</v>
      </c>
      <c r="D1948" s="14" t="str">
        <f t="shared" si="146"/>
        <v>Submittal</v>
      </c>
      <c r="K1948" s="14">
        <v>37101</v>
      </c>
      <c r="L1948" s="14">
        <v>0</v>
      </c>
      <c r="M1948" s="16"/>
    </row>
    <row r="1949" spans="1:13" x14ac:dyDescent="0.3">
      <c r="A1949" s="26">
        <f t="shared" si="144"/>
        <v>37</v>
      </c>
      <c r="B1949" s="14">
        <v>37103</v>
      </c>
      <c r="C1949" s="14">
        <f t="shared" si="145"/>
        <v>0</v>
      </c>
      <c r="D1949" s="14" t="str">
        <f t="shared" si="146"/>
        <v>Submittal</v>
      </c>
      <c r="K1949" s="14">
        <v>37103</v>
      </c>
      <c r="L1949" s="14">
        <v>0</v>
      </c>
      <c r="M1949" s="16"/>
    </row>
    <row r="1950" spans="1:13" x14ac:dyDescent="0.3">
      <c r="A1950" s="26">
        <f t="shared" si="144"/>
        <v>37</v>
      </c>
      <c r="B1950" s="14">
        <v>37105</v>
      </c>
      <c r="C1950" s="14">
        <f t="shared" si="145"/>
        <v>1</v>
      </c>
      <c r="D1950" s="14" t="str">
        <f t="shared" si="146"/>
        <v>Submittal</v>
      </c>
      <c r="K1950" s="14">
        <v>37105</v>
      </c>
      <c r="L1950" s="14">
        <v>0</v>
      </c>
      <c r="M1950" s="16"/>
    </row>
    <row r="1951" spans="1:13" x14ac:dyDescent="0.3">
      <c r="A1951" s="26">
        <f t="shared" si="144"/>
        <v>37</v>
      </c>
      <c r="B1951" s="14">
        <v>37107</v>
      </c>
      <c r="C1951" s="20">
        <v>2</v>
      </c>
      <c r="D1951" s="14" t="str">
        <f t="shared" si="146"/>
        <v>Submittal</v>
      </c>
      <c r="K1951" s="14">
        <v>37107</v>
      </c>
      <c r="L1951" s="14">
        <v>0</v>
      </c>
      <c r="M1951" s="16"/>
    </row>
    <row r="1952" spans="1:13" x14ac:dyDescent="0.3">
      <c r="A1952" s="26">
        <f t="shared" si="144"/>
        <v>37</v>
      </c>
      <c r="B1952" s="14">
        <v>37109</v>
      </c>
      <c r="C1952" s="14">
        <f t="shared" si="145"/>
        <v>1</v>
      </c>
      <c r="D1952" s="14" t="str">
        <f t="shared" si="146"/>
        <v>Submittal</v>
      </c>
      <c r="K1952" s="14">
        <v>37109</v>
      </c>
      <c r="L1952" s="14">
        <v>0</v>
      </c>
      <c r="M1952" s="16"/>
    </row>
    <row r="1953" spans="1:13" x14ac:dyDescent="0.3">
      <c r="A1953" s="26">
        <f t="shared" si="144"/>
        <v>37</v>
      </c>
      <c r="B1953" s="14">
        <v>37111</v>
      </c>
      <c r="C1953" s="14">
        <f t="shared" si="145"/>
        <v>0</v>
      </c>
      <c r="D1953" s="14" t="str">
        <f t="shared" si="146"/>
        <v>Submittal</v>
      </c>
      <c r="K1953" s="14">
        <v>37111</v>
      </c>
      <c r="L1953" s="14">
        <v>0</v>
      </c>
      <c r="M1953" s="16"/>
    </row>
    <row r="1954" spans="1:13" x14ac:dyDescent="0.3">
      <c r="A1954" s="26">
        <f t="shared" si="144"/>
        <v>37</v>
      </c>
      <c r="B1954" s="14">
        <v>37113</v>
      </c>
      <c r="C1954" s="14">
        <f t="shared" si="145"/>
        <v>0</v>
      </c>
      <c r="D1954" s="14" t="str">
        <f t="shared" si="146"/>
        <v>Submittal</v>
      </c>
      <c r="K1954" s="14">
        <v>37113</v>
      </c>
      <c r="L1954" s="14">
        <v>0</v>
      </c>
      <c r="M1954" s="16"/>
    </row>
    <row r="1955" spans="1:13" x14ac:dyDescent="0.3">
      <c r="A1955" s="26">
        <f t="shared" si="144"/>
        <v>37</v>
      </c>
      <c r="B1955" s="14">
        <v>37115</v>
      </c>
      <c r="C1955" s="14">
        <f t="shared" si="145"/>
        <v>0</v>
      </c>
      <c r="D1955" s="14" t="str">
        <f t="shared" si="146"/>
        <v>Submittal</v>
      </c>
      <c r="K1955" s="14">
        <v>37115</v>
      </c>
      <c r="L1955" s="14">
        <v>0</v>
      </c>
      <c r="M1955" s="16"/>
    </row>
    <row r="1956" spans="1:13" x14ac:dyDescent="0.3">
      <c r="A1956" s="26">
        <f t="shared" si="144"/>
        <v>37</v>
      </c>
      <c r="B1956" s="14">
        <v>37117</v>
      </c>
      <c r="C1956" s="14">
        <f t="shared" si="145"/>
        <v>0</v>
      </c>
      <c r="D1956" s="14" t="str">
        <f t="shared" si="146"/>
        <v>Submittal</v>
      </c>
      <c r="K1956" s="14">
        <v>37117</v>
      </c>
      <c r="L1956" s="14">
        <v>0</v>
      </c>
      <c r="M1956" s="16"/>
    </row>
    <row r="1957" spans="1:13" x14ac:dyDescent="0.3">
      <c r="A1957" s="26">
        <f t="shared" si="144"/>
        <v>37</v>
      </c>
      <c r="B1957" s="14">
        <v>37119</v>
      </c>
      <c r="C1957" s="14">
        <f t="shared" si="145"/>
        <v>1</v>
      </c>
      <c r="D1957" s="14" t="str">
        <f t="shared" si="146"/>
        <v>Submittal</v>
      </c>
      <c r="K1957" s="14">
        <v>37119</v>
      </c>
      <c r="L1957" s="14">
        <v>0</v>
      </c>
      <c r="M1957" s="16"/>
    </row>
    <row r="1958" spans="1:13" x14ac:dyDescent="0.3">
      <c r="A1958" s="26">
        <f t="shared" si="144"/>
        <v>37</v>
      </c>
      <c r="B1958" s="14">
        <v>37121</v>
      </c>
      <c r="C1958" s="14">
        <f t="shared" si="145"/>
        <v>0</v>
      </c>
      <c r="D1958" s="14" t="str">
        <f t="shared" si="146"/>
        <v>Submittal</v>
      </c>
      <c r="K1958" s="14">
        <v>37121</v>
      </c>
      <c r="L1958" s="14">
        <v>0</v>
      </c>
      <c r="M1958" s="16"/>
    </row>
    <row r="1959" spans="1:13" x14ac:dyDescent="0.3">
      <c r="A1959" s="26">
        <f t="shared" si="144"/>
        <v>37</v>
      </c>
      <c r="B1959" s="14">
        <v>37123</v>
      </c>
      <c r="C1959" s="14">
        <f t="shared" si="145"/>
        <v>0</v>
      </c>
      <c r="D1959" s="14" t="str">
        <f t="shared" si="146"/>
        <v>Submittal</v>
      </c>
      <c r="K1959" s="14">
        <v>37123</v>
      </c>
      <c r="L1959" s="14">
        <v>0</v>
      </c>
      <c r="M1959" s="16"/>
    </row>
    <row r="1960" spans="1:13" x14ac:dyDescent="0.3">
      <c r="A1960" s="26">
        <f t="shared" si="144"/>
        <v>37</v>
      </c>
      <c r="B1960" s="14">
        <v>37125</v>
      </c>
      <c r="C1960" s="20">
        <v>2</v>
      </c>
      <c r="D1960" s="14" t="str">
        <f t="shared" si="146"/>
        <v>Submittal</v>
      </c>
      <c r="K1960" s="14">
        <v>37125</v>
      </c>
      <c r="L1960" s="14">
        <v>0</v>
      </c>
      <c r="M1960" s="16"/>
    </row>
    <row r="1961" spans="1:13" x14ac:dyDescent="0.3">
      <c r="A1961" s="26">
        <f t="shared" si="144"/>
        <v>37</v>
      </c>
      <c r="B1961" s="14">
        <v>37127</v>
      </c>
      <c r="C1961" s="20">
        <v>2</v>
      </c>
      <c r="D1961" s="14" t="str">
        <f t="shared" si="146"/>
        <v>Submittal</v>
      </c>
      <c r="K1961" s="14">
        <v>37127</v>
      </c>
      <c r="L1961" s="14">
        <v>0</v>
      </c>
      <c r="M1961" s="16"/>
    </row>
    <row r="1962" spans="1:13" x14ac:dyDescent="0.3">
      <c r="A1962" s="26">
        <f t="shared" si="144"/>
        <v>37</v>
      </c>
      <c r="B1962" s="14">
        <v>37129</v>
      </c>
      <c r="C1962" s="14">
        <f t="shared" si="145"/>
        <v>1</v>
      </c>
      <c r="D1962" s="14" t="str">
        <f t="shared" si="146"/>
        <v>Submittal</v>
      </c>
      <c r="K1962" s="14">
        <v>37129</v>
      </c>
      <c r="L1962" s="14">
        <v>0</v>
      </c>
      <c r="M1962" s="16"/>
    </row>
    <row r="1963" spans="1:13" x14ac:dyDescent="0.3">
      <c r="A1963" s="26">
        <f t="shared" si="144"/>
        <v>37</v>
      </c>
      <c r="B1963" s="14">
        <v>37131</v>
      </c>
      <c r="C1963" s="14">
        <f t="shared" si="145"/>
        <v>0</v>
      </c>
      <c r="D1963" s="14" t="str">
        <f t="shared" si="146"/>
        <v>Submittal</v>
      </c>
      <c r="K1963" s="14">
        <v>37131</v>
      </c>
      <c r="L1963" s="14">
        <v>0</v>
      </c>
      <c r="M1963" s="16"/>
    </row>
    <row r="1964" spans="1:13" x14ac:dyDescent="0.3">
      <c r="A1964" s="26">
        <f t="shared" si="144"/>
        <v>37</v>
      </c>
      <c r="B1964" s="14">
        <v>37133</v>
      </c>
      <c r="C1964" s="14">
        <f t="shared" si="145"/>
        <v>1</v>
      </c>
      <c r="D1964" s="14" t="str">
        <f t="shared" si="146"/>
        <v>Submittal</v>
      </c>
      <c r="K1964" s="14">
        <v>37133</v>
      </c>
      <c r="L1964" s="14">
        <v>0</v>
      </c>
      <c r="M1964" s="16"/>
    </row>
    <row r="1965" spans="1:13" x14ac:dyDescent="0.3">
      <c r="A1965" s="26">
        <f t="shared" si="144"/>
        <v>37</v>
      </c>
      <c r="B1965" s="14">
        <v>37135</v>
      </c>
      <c r="C1965" s="20">
        <v>2</v>
      </c>
      <c r="D1965" s="14" t="str">
        <f t="shared" si="146"/>
        <v>Submittal</v>
      </c>
      <c r="K1965" s="14">
        <v>37135</v>
      </c>
      <c r="L1965" s="14">
        <v>0</v>
      </c>
      <c r="M1965" s="16"/>
    </row>
    <row r="1966" spans="1:13" x14ac:dyDescent="0.3">
      <c r="A1966" s="26">
        <f t="shared" si="144"/>
        <v>37</v>
      </c>
      <c r="B1966" s="14">
        <v>37137</v>
      </c>
      <c r="C1966" s="14">
        <f t="shared" si="145"/>
        <v>0</v>
      </c>
      <c r="D1966" s="14" t="str">
        <f t="shared" si="146"/>
        <v>Submittal</v>
      </c>
      <c r="K1966" s="14">
        <v>37137</v>
      </c>
      <c r="L1966" s="14">
        <v>0</v>
      </c>
      <c r="M1966" s="16"/>
    </row>
    <row r="1967" spans="1:13" x14ac:dyDescent="0.3">
      <c r="A1967" s="26">
        <f t="shared" si="144"/>
        <v>37</v>
      </c>
      <c r="B1967" s="14">
        <v>37139</v>
      </c>
      <c r="C1967" s="14">
        <f t="shared" si="145"/>
        <v>0</v>
      </c>
      <c r="D1967" s="14" t="str">
        <f t="shared" si="146"/>
        <v>Submittal</v>
      </c>
      <c r="K1967" s="14">
        <v>37139</v>
      </c>
      <c r="L1967" s="14">
        <v>0</v>
      </c>
      <c r="M1967" s="16"/>
    </row>
    <row r="1968" spans="1:13" x14ac:dyDescent="0.3">
      <c r="A1968" s="26">
        <f t="shared" si="144"/>
        <v>37</v>
      </c>
      <c r="B1968" s="14">
        <v>37141</v>
      </c>
      <c r="C1968" s="14">
        <f t="shared" si="145"/>
        <v>0</v>
      </c>
      <c r="D1968" s="14" t="str">
        <f t="shared" si="146"/>
        <v>Submittal</v>
      </c>
      <c r="K1968" s="14">
        <v>37141</v>
      </c>
      <c r="L1968" s="14">
        <v>0</v>
      </c>
      <c r="M1968" s="16"/>
    </row>
    <row r="1969" spans="1:13" x14ac:dyDescent="0.3">
      <c r="A1969" s="26">
        <f t="shared" si="144"/>
        <v>37</v>
      </c>
      <c r="B1969" s="14">
        <v>37143</v>
      </c>
      <c r="C1969" s="14">
        <f t="shared" si="145"/>
        <v>0</v>
      </c>
      <c r="D1969" s="14" t="str">
        <f t="shared" si="146"/>
        <v>Submittal</v>
      </c>
      <c r="K1969" s="14">
        <v>37143</v>
      </c>
      <c r="L1969" s="14">
        <v>0</v>
      </c>
      <c r="M1969" s="16"/>
    </row>
    <row r="1970" spans="1:13" x14ac:dyDescent="0.3">
      <c r="A1970" s="26">
        <f t="shared" si="144"/>
        <v>37</v>
      </c>
      <c r="B1970" s="14">
        <v>37145</v>
      </c>
      <c r="C1970" s="14">
        <f t="shared" si="145"/>
        <v>0</v>
      </c>
      <c r="D1970" s="14" t="str">
        <f t="shared" si="146"/>
        <v>Submittal</v>
      </c>
      <c r="K1970" s="14">
        <v>37145</v>
      </c>
      <c r="L1970" s="14">
        <v>0</v>
      </c>
      <c r="M1970" s="16"/>
    </row>
    <row r="1971" spans="1:13" x14ac:dyDescent="0.3">
      <c r="A1971" s="26">
        <f t="shared" si="144"/>
        <v>37</v>
      </c>
      <c r="B1971" s="14">
        <v>37147</v>
      </c>
      <c r="C1971" s="20">
        <v>2</v>
      </c>
      <c r="D1971" s="14" t="str">
        <f t="shared" si="146"/>
        <v>Submittal</v>
      </c>
      <c r="K1971" s="14">
        <v>37147</v>
      </c>
      <c r="L1971" s="14">
        <v>0</v>
      </c>
      <c r="M1971" s="16"/>
    </row>
    <row r="1972" spans="1:13" x14ac:dyDescent="0.3">
      <c r="A1972" s="26">
        <f t="shared" si="144"/>
        <v>37</v>
      </c>
      <c r="B1972" s="14">
        <v>37149</v>
      </c>
      <c r="C1972" s="14">
        <f t="shared" si="145"/>
        <v>0</v>
      </c>
      <c r="D1972" s="14" t="str">
        <f t="shared" si="146"/>
        <v>Submittal</v>
      </c>
      <c r="K1972" s="14">
        <v>37149</v>
      </c>
      <c r="L1972" s="14">
        <v>0</v>
      </c>
      <c r="M1972" s="16"/>
    </row>
    <row r="1973" spans="1:13" x14ac:dyDescent="0.3">
      <c r="A1973" s="26">
        <f t="shared" si="144"/>
        <v>37</v>
      </c>
      <c r="B1973" s="14">
        <v>37151</v>
      </c>
      <c r="C1973" s="14">
        <f t="shared" si="145"/>
        <v>1</v>
      </c>
      <c r="D1973" s="14" t="str">
        <f t="shared" si="146"/>
        <v>Submittal</v>
      </c>
      <c r="K1973" s="14">
        <v>37151</v>
      </c>
      <c r="L1973" s="14">
        <v>0</v>
      </c>
      <c r="M1973" s="16"/>
    </row>
    <row r="1974" spans="1:13" x14ac:dyDescent="0.3">
      <c r="A1974" s="26">
        <f t="shared" si="144"/>
        <v>37</v>
      </c>
      <c r="B1974" s="14">
        <v>37153</v>
      </c>
      <c r="C1974" s="14">
        <f t="shared" si="145"/>
        <v>0</v>
      </c>
      <c r="D1974" s="14" t="str">
        <f t="shared" si="146"/>
        <v>Submittal</v>
      </c>
      <c r="K1974" s="14">
        <v>37153</v>
      </c>
      <c r="L1974" s="14">
        <v>0</v>
      </c>
      <c r="M1974" s="16"/>
    </row>
    <row r="1975" spans="1:13" x14ac:dyDescent="0.3">
      <c r="A1975" s="26">
        <f t="shared" si="144"/>
        <v>37</v>
      </c>
      <c r="B1975" s="14">
        <v>37155</v>
      </c>
      <c r="C1975" s="20">
        <v>2</v>
      </c>
      <c r="D1975" s="14" t="str">
        <f t="shared" si="146"/>
        <v>Submittal</v>
      </c>
      <c r="K1975" s="14">
        <v>37155</v>
      </c>
      <c r="L1975" s="14">
        <v>0</v>
      </c>
      <c r="M1975" s="16"/>
    </row>
    <row r="1976" spans="1:13" x14ac:dyDescent="0.3">
      <c r="A1976" s="26">
        <f t="shared" si="144"/>
        <v>37</v>
      </c>
      <c r="B1976" s="14">
        <v>37157</v>
      </c>
      <c r="C1976" s="14">
        <f t="shared" si="145"/>
        <v>1</v>
      </c>
      <c r="D1976" s="14" t="str">
        <f t="shared" si="146"/>
        <v>Submittal</v>
      </c>
      <c r="K1976" s="14">
        <v>37157</v>
      </c>
      <c r="L1976" s="14">
        <v>0</v>
      </c>
      <c r="M1976" s="16"/>
    </row>
    <row r="1977" spans="1:13" x14ac:dyDescent="0.3">
      <c r="A1977" s="26">
        <f t="shared" si="144"/>
        <v>37</v>
      </c>
      <c r="B1977" s="14">
        <v>37159</v>
      </c>
      <c r="C1977" s="14">
        <f t="shared" si="145"/>
        <v>1</v>
      </c>
      <c r="D1977" s="14" t="str">
        <f t="shared" si="146"/>
        <v>Submittal</v>
      </c>
      <c r="K1977" s="14">
        <v>37159</v>
      </c>
      <c r="L1977" s="14">
        <v>0</v>
      </c>
      <c r="M1977" s="16"/>
    </row>
    <row r="1978" spans="1:13" x14ac:dyDescent="0.3">
      <c r="A1978" s="26">
        <f t="shared" si="144"/>
        <v>37</v>
      </c>
      <c r="B1978" s="14">
        <v>37161</v>
      </c>
      <c r="C1978" s="20">
        <v>2</v>
      </c>
      <c r="D1978" s="14" t="str">
        <f t="shared" si="146"/>
        <v>Submittal</v>
      </c>
      <c r="K1978" s="14">
        <v>37161</v>
      </c>
      <c r="L1978" s="14">
        <v>0</v>
      </c>
      <c r="M1978" s="16"/>
    </row>
    <row r="1979" spans="1:13" x14ac:dyDescent="0.3">
      <c r="A1979" s="26">
        <f t="shared" si="144"/>
        <v>37</v>
      </c>
      <c r="B1979" s="14">
        <v>37163</v>
      </c>
      <c r="C1979" s="14">
        <f t="shared" si="145"/>
        <v>0</v>
      </c>
      <c r="D1979" s="14" t="str">
        <f t="shared" si="146"/>
        <v>Submittal</v>
      </c>
      <c r="K1979" s="14">
        <v>37163</v>
      </c>
      <c r="L1979" s="14">
        <v>0</v>
      </c>
      <c r="M1979" s="16"/>
    </row>
    <row r="1980" spans="1:13" x14ac:dyDescent="0.3">
      <c r="A1980" s="26">
        <f t="shared" si="144"/>
        <v>37</v>
      </c>
      <c r="B1980" s="14">
        <v>37165</v>
      </c>
      <c r="C1980" s="14">
        <f t="shared" si="145"/>
        <v>0</v>
      </c>
      <c r="D1980" s="14" t="str">
        <f t="shared" si="146"/>
        <v>Submittal</v>
      </c>
      <c r="K1980" s="14">
        <v>37165</v>
      </c>
      <c r="L1980" s="14">
        <v>0</v>
      </c>
      <c r="M1980" s="16"/>
    </row>
    <row r="1981" spans="1:13" x14ac:dyDescent="0.3">
      <c r="A1981" s="26">
        <f t="shared" si="144"/>
        <v>37</v>
      </c>
      <c r="B1981" s="14">
        <v>37167</v>
      </c>
      <c r="C1981" s="20">
        <v>2</v>
      </c>
      <c r="D1981" s="14" t="str">
        <f t="shared" si="146"/>
        <v>Submittal</v>
      </c>
      <c r="K1981" s="14">
        <v>37167</v>
      </c>
      <c r="L1981" s="14">
        <v>0</v>
      </c>
      <c r="M1981" s="16"/>
    </row>
    <row r="1982" spans="1:13" x14ac:dyDescent="0.3">
      <c r="A1982" s="26">
        <f t="shared" si="144"/>
        <v>37</v>
      </c>
      <c r="B1982" s="14">
        <v>37169</v>
      </c>
      <c r="C1982" s="20">
        <v>2</v>
      </c>
      <c r="D1982" s="14" t="str">
        <f t="shared" si="146"/>
        <v>Submittal</v>
      </c>
      <c r="K1982" s="14">
        <v>37169</v>
      </c>
      <c r="L1982" s="14">
        <v>0</v>
      </c>
      <c r="M1982" s="16"/>
    </row>
    <row r="1983" spans="1:13" x14ac:dyDescent="0.3">
      <c r="A1983" s="26">
        <f t="shared" si="144"/>
        <v>37</v>
      </c>
      <c r="B1983" s="14">
        <v>37171</v>
      </c>
      <c r="C1983" s="20">
        <v>2</v>
      </c>
      <c r="D1983" s="14" t="str">
        <f t="shared" si="146"/>
        <v>Submittal</v>
      </c>
      <c r="K1983" s="14">
        <v>37171</v>
      </c>
      <c r="L1983" s="14">
        <v>0</v>
      </c>
      <c r="M1983" s="16"/>
    </row>
    <row r="1984" spans="1:13" x14ac:dyDescent="0.3">
      <c r="A1984" s="26">
        <f t="shared" si="144"/>
        <v>37</v>
      </c>
      <c r="B1984" s="14">
        <v>37173</v>
      </c>
      <c r="C1984" s="14">
        <f t="shared" si="145"/>
        <v>0</v>
      </c>
      <c r="D1984" s="14" t="str">
        <f t="shared" si="146"/>
        <v>Submittal</v>
      </c>
      <c r="K1984" s="14">
        <v>37173</v>
      </c>
      <c r="L1984" s="14">
        <v>0</v>
      </c>
      <c r="M1984" s="16"/>
    </row>
    <row r="1985" spans="1:13" x14ac:dyDescent="0.3">
      <c r="A1985" s="26">
        <f t="shared" si="144"/>
        <v>37</v>
      </c>
      <c r="B1985" s="14">
        <v>37175</v>
      </c>
      <c r="C1985" s="14">
        <f t="shared" si="145"/>
        <v>0</v>
      </c>
      <c r="D1985" s="14" t="str">
        <f t="shared" si="146"/>
        <v>Submittal</v>
      </c>
      <c r="K1985" s="14">
        <v>37175</v>
      </c>
      <c r="L1985" s="14">
        <v>0</v>
      </c>
      <c r="M1985" s="16"/>
    </row>
    <row r="1986" spans="1:13" x14ac:dyDescent="0.3">
      <c r="A1986" s="26">
        <f t="shared" si="144"/>
        <v>37</v>
      </c>
      <c r="B1986" s="14">
        <v>37177</v>
      </c>
      <c r="C1986" s="14">
        <f t="shared" si="145"/>
        <v>0</v>
      </c>
      <c r="D1986" s="14" t="str">
        <f t="shared" si="146"/>
        <v>Submittal</v>
      </c>
      <c r="K1986" s="14">
        <v>37177</v>
      </c>
      <c r="L1986" s="14">
        <v>0</v>
      </c>
      <c r="M1986" s="16"/>
    </row>
    <row r="1987" spans="1:13" x14ac:dyDescent="0.3">
      <c r="A1987" s="26">
        <f t="shared" si="144"/>
        <v>37</v>
      </c>
      <c r="B1987" s="14">
        <v>37179</v>
      </c>
      <c r="C1987" s="14">
        <f t="shared" si="145"/>
        <v>1</v>
      </c>
      <c r="D1987" s="14" t="str">
        <f t="shared" si="146"/>
        <v>Submittal</v>
      </c>
      <c r="K1987" s="14">
        <v>37179</v>
      </c>
      <c r="L1987" s="14">
        <v>0</v>
      </c>
      <c r="M1987" s="16"/>
    </row>
    <row r="1988" spans="1:13" x14ac:dyDescent="0.3">
      <c r="A1988" s="26">
        <f t="shared" si="144"/>
        <v>37</v>
      </c>
      <c r="B1988" s="14">
        <v>37181</v>
      </c>
      <c r="C1988" s="14">
        <f t="shared" si="145"/>
        <v>0</v>
      </c>
      <c r="D1988" s="14" t="str">
        <f t="shared" si="146"/>
        <v>Submittal</v>
      </c>
      <c r="K1988" s="14">
        <v>37181</v>
      </c>
      <c r="L1988" s="14">
        <v>0</v>
      </c>
      <c r="M1988" s="16"/>
    </row>
    <row r="1989" spans="1:13" x14ac:dyDescent="0.3">
      <c r="A1989" s="26">
        <f t="shared" si="144"/>
        <v>37</v>
      </c>
      <c r="B1989" s="14">
        <v>37183</v>
      </c>
      <c r="C1989" s="14">
        <f t="shared" si="145"/>
        <v>1</v>
      </c>
      <c r="D1989" s="14" t="str">
        <f t="shared" si="146"/>
        <v>Submittal</v>
      </c>
      <c r="K1989" s="14">
        <v>37183</v>
      </c>
      <c r="L1989" s="14">
        <v>0</v>
      </c>
      <c r="M1989" s="16"/>
    </row>
    <row r="1990" spans="1:13" x14ac:dyDescent="0.3">
      <c r="A1990" s="26">
        <f t="shared" ref="A1990:A2053" si="147">TRUNC(B1990/1000,0)</f>
        <v>37</v>
      </c>
      <c r="B1990" s="14">
        <v>37185</v>
      </c>
      <c r="C1990" s="14">
        <f t="shared" ref="C1990:C2053" si="148">IF(ISNA(VLOOKUP(B1990,$F$4:$H$1697,3,FALSE)),VLOOKUP(B1990,$K$4:$L$3233,2,FALSE),VLOOKUP(B1990,$F$4:$H$1697,3,FALSE))</f>
        <v>0</v>
      </c>
      <c r="D1990" s="14" t="str">
        <f t="shared" ref="D1990:D2053" si="149">IF(ISNA(VLOOKUP(B1990,$F$4:$H$1697,3,FALSE)),"MOVES","Submittal")</f>
        <v>Submittal</v>
      </c>
      <c r="K1990" s="14">
        <v>37185</v>
      </c>
      <c r="L1990" s="14">
        <v>0</v>
      </c>
      <c r="M1990" s="16"/>
    </row>
    <row r="1991" spans="1:13" x14ac:dyDescent="0.3">
      <c r="A1991" s="26">
        <f t="shared" si="147"/>
        <v>37</v>
      </c>
      <c r="B1991" s="14">
        <v>37187</v>
      </c>
      <c r="C1991" s="14">
        <f t="shared" si="148"/>
        <v>0</v>
      </c>
      <c r="D1991" s="14" t="str">
        <f t="shared" si="149"/>
        <v>Submittal</v>
      </c>
      <c r="K1991" s="14">
        <v>37187</v>
      </c>
      <c r="L1991" s="14">
        <v>0</v>
      </c>
      <c r="M1991" s="16"/>
    </row>
    <row r="1992" spans="1:13" x14ac:dyDescent="0.3">
      <c r="A1992" s="26">
        <f t="shared" si="147"/>
        <v>37</v>
      </c>
      <c r="B1992" s="14">
        <v>37189</v>
      </c>
      <c r="C1992" s="14">
        <f t="shared" si="148"/>
        <v>0</v>
      </c>
      <c r="D1992" s="14" t="str">
        <f t="shared" si="149"/>
        <v>Submittal</v>
      </c>
      <c r="K1992" s="14">
        <v>37189</v>
      </c>
      <c r="L1992" s="14">
        <v>0</v>
      </c>
      <c r="M1992" s="16"/>
    </row>
    <row r="1993" spans="1:13" x14ac:dyDescent="0.3">
      <c r="A1993" s="26">
        <f t="shared" si="147"/>
        <v>37</v>
      </c>
      <c r="B1993" s="14">
        <v>37191</v>
      </c>
      <c r="C1993" s="20">
        <v>2</v>
      </c>
      <c r="D1993" s="14" t="str">
        <f t="shared" si="149"/>
        <v>Submittal</v>
      </c>
      <c r="K1993" s="14">
        <v>37191</v>
      </c>
      <c r="L1993" s="14">
        <v>0</v>
      </c>
      <c r="M1993" s="16"/>
    </row>
    <row r="1994" spans="1:13" x14ac:dyDescent="0.3">
      <c r="A1994" s="26">
        <f t="shared" si="147"/>
        <v>37</v>
      </c>
      <c r="B1994" s="14">
        <v>37193</v>
      </c>
      <c r="C1994" s="20">
        <v>2</v>
      </c>
      <c r="D1994" s="14" t="str">
        <f t="shared" si="149"/>
        <v>Submittal</v>
      </c>
      <c r="K1994" s="14">
        <v>37193</v>
      </c>
      <c r="L1994" s="14">
        <v>0</v>
      </c>
      <c r="M1994" s="16"/>
    </row>
    <row r="1995" spans="1:13" x14ac:dyDescent="0.3">
      <c r="A1995" s="26">
        <f t="shared" si="147"/>
        <v>37</v>
      </c>
      <c r="B1995" s="14">
        <v>37195</v>
      </c>
      <c r="C1995" s="20">
        <v>2</v>
      </c>
      <c r="D1995" s="14" t="str">
        <f t="shared" si="149"/>
        <v>Submittal</v>
      </c>
      <c r="K1995" s="14">
        <v>37195</v>
      </c>
      <c r="L1995" s="14">
        <v>0</v>
      </c>
      <c r="M1995" s="16"/>
    </row>
    <row r="1996" spans="1:13" x14ac:dyDescent="0.3">
      <c r="A1996" s="26">
        <f t="shared" si="147"/>
        <v>37</v>
      </c>
      <c r="B1996" s="14">
        <v>37197</v>
      </c>
      <c r="C1996" s="14">
        <f t="shared" si="148"/>
        <v>0</v>
      </c>
      <c r="D1996" s="14" t="str">
        <f t="shared" si="149"/>
        <v>Submittal</v>
      </c>
      <c r="K1996" s="14">
        <v>37197</v>
      </c>
      <c r="L1996" s="14">
        <v>0</v>
      </c>
      <c r="M1996" s="16"/>
    </row>
    <row r="1997" spans="1:13" x14ac:dyDescent="0.3">
      <c r="A1997" s="26">
        <f t="shared" si="147"/>
        <v>37</v>
      </c>
      <c r="B1997" s="14">
        <v>37199</v>
      </c>
      <c r="C1997" s="14">
        <f t="shared" si="148"/>
        <v>0</v>
      </c>
      <c r="D1997" s="14" t="str">
        <f t="shared" si="149"/>
        <v>Submittal</v>
      </c>
      <c r="K1997" s="14">
        <v>37199</v>
      </c>
      <c r="L1997" s="14">
        <v>0</v>
      </c>
      <c r="M1997" s="16"/>
    </row>
    <row r="1998" spans="1:13" x14ac:dyDescent="0.3">
      <c r="A1998" s="26">
        <f t="shared" si="147"/>
        <v>38</v>
      </c>
      <c r="B1998" s="14">
        <v>38001</v>
      </c>
      <c r="C1998" s="14">
        <f t="shared" si="148"/>
        <v>0</v>
      </c>
      <c r="D1998" s="14" t="str">
        <f t="shared" si="149"/>
        <v>MOVES</v>
      </c>
      <c r="K1998" s="14">
        <v>38001</v>
      </c>
      <c r="L1998" s="14">
        <v>0</v>
      </c>
      <c r="M1998" s="16"/>
    </row>
    <row r="1999" spans="1:13" x14ac:dyDescent="0.3">
      <c r="A1999" s="26">
        <f t="shared" si="147"/>
        <v>38</v>
      </c>
      <c r="B1999" s="14">
        <v>38003</v>
      </c>
      <c r="C1999" s="14">
        <f t="shared" si="148"/>
        <v>0</v>
      </c>
      <c r="D1999" s="14" t="str">
        <f t="shared" si="149"/>
        <v>MOVES</v>
      </c>
      <c r="K1999" s="14">
        <v>38003</v>
      </c>
      <c r="L1999" s="14">
        <v>0</v>
      </c>
      <c r="M1999" s="16"/>
    </row>
    <row r="2000" spans="1:13" x14ac:dyDescent="0.3">
      <c r="A2000" s="26">
        <f t="shared" si="147"/>
        <v>38</v>
      </c>
      <c r="B2000" s="14">
        <v>38005</v>
      </c>
      <c r="C2000" s="14">
        <f t="shared" si="148"/>
        <v>0</v>
      </c>
      <c r="D2000" s="14" t="str">
        <f t="shared" si="149"/>
        <v>MOVES</v>
      </c>
      <c r="K2000" s="14">
        <v>38005</v>
      </c>
      <c r="L2000" s="14">
        <v>0</v>
      </c>
      <c r="M2000" s="16"/>
    </row>
    <row r="2001" spans="1:13" x14ac:dyDescent="0.3">
      <c r="A2001" s="26">
        <f t="shared" si="147"/>
        <v>38</v>
      </c>
      <c r="B2001" s="14">
        <v>38007</v>
      </c>
      <c r="C2001" s="14">
        <f t="shared" si="148"/>
        <v>0</v>
      </c>
      <c r="D2001" s="14" t="str">
        <f t="shared" si="149"/>
        <v>MOVES</v>
      </c>
      <c r="K2001" s="14">
        <v>38007</v>
      </c>
      <c r="L2001" s="14">
        <v>0</v>
      </c>
      <c r="M2001" s="16"/>
    </row>
    <row r="2002" spans="1:13" x14ac:dyDescent="0.3">
      <c r="A2002" s="26">
        <f t="shared" si="147"/>
        <v>38</v>
      </c>
      <c r="B2002" s="14">
        <v>38009</v>
      </c>
      <c r="C2002" s="14">
        <f t="shared" si="148"/>
        <v>0</v>
      </c>
      <c r="D2002" s="14" t="str">
        <f t="shared" si="149"/>
        <v>MOVES</v>
      </c>
      <c r="K2002" s="14">
        <v>38009</v>
      </c>
      <c r="L2002" s="14">
        <v>0</v>
      </c>
      <c r="M2002" s="16"/>
    </row>
    <row r="2003" spans="1:13" x14ac:dyDescent="0.3">
      <c r="A2003" s="26">
        <f t="shared" si="147"/>
        <v>38</v>
      </c>
      <c r="B2003" s="14">
        <v>38011</v>
      </c>
      <c r="C2003" s="14">
        <f t="shared" si="148"/>
        <v>0</v>
      </c>
      <c r="D2003" s="14" t="str">
        <f t="shared" si="149"/>
        <v>MOVES</v>
      </c>
      <c r="K2003" s="14">
        <v>38011</v>
      </c>
      <c r="L2003" s="14">
        <v>0</v>
      </c>
      <c r="M2003" s="16"/>
    </row>
    <row r="2004" spans="1:13" x14ac:dyDescent="0.3">
      <c r="A2004" s="26">
        <f t="shared" si="147"/>
        <v>38</v>
      </c>
      <c r="B2004" s="14">
        <v>38013</v>
      </c>
      <c r="C2004" s="14">
        <f t="shared" si="148"/>
        <v>0</v>
      </c>
      <c r="D2004" s="14" t="str">
        <f t="shared" si="149"/>
        <v>MOVES</v>
      </c>
      <c r="K2004" s="14">
        <v>38013</v>
      </c>
      <c r="L2004" s="14">
        <v>0</v>
      </c>
      <c r="M2004" s="16"/>
    </row>
    <row r="2005" spans="1:13" x14ac:dyDescent="0.3">
      <c r="A2005" s="26">
        <f t="shared" si="147"/>
        <v>38</v>
      </c>
      <c r="B2005" s="14">
        <v>38015</v>
      </c>
      <c r="C2005" s="14">
        <f t="shared" si="148"/>
        <v>0</v>
      </c>
      <c r="D2005" s="14" t="str">
        <f t="shared" si="149"/>
        <v>MOVES</v>
      </c>
      <c r="K2005" s="14">
        <v>38015</v>
      </c>
      <c r="L2005" s="14">
        <v>0</v>
      </c>
      <c r="M2005" s="16"/>
    </row>
    <row r="2006" spans="1:13" x14ac:dyDescent="0.3">
      <c r="A2006" s="26">
        <f t="shared" si="147"/>
        <v>38</v>
      </c>
      <c r="B2006" s="14">
        <v>38017</v>
      </c>
      <c r="C2006" s="14">
        <f t="shared" si="148"/>
        <v>0</v>
      </c>
      <c r="D2006" s="14" t="str">
        <f t="shared" si="149"/>
        <v>MOVES</v>
      </c>
      <c r="K2006" s="14">
        <v>38017</v>
      </c>
      <c r="L2006" s="14">
        <v>0</v>
      </c>
      <c r="M2006" s="16"/>
    </row>
    <row r="2007" spans="1:13" x14ac:dyDescent="0.3">
      <c r="A2007" s="26">
        <f t="shared" si="147"/>
        <v>38</v>
      </c>
      <c r="B2007" s="14">
        <v>38019</v>
      </c>
      <c r="C2007" s="14">
        <f t="shared" si="148"/>
        <v>0</v>
      </c>
      <c r="D2007" s="14" t="str">
        <f t="shared" si="149"/>
        <v>MOVES</v>
      </c>
      <c r="K2007" s="14">
        <v>38019</v>
      </c>
      <c r="L2007" s="14">
        <v>0</v>
      </c>
      <c r="M2007" s="16"/>
    </row>
    <row r="2008" spans="1:13" x14ac:dyDescent="0.3">
      <c r="A2008" s="26">
        <f t="shared" si="147"/>
        <v>38</v>
      </c>
      <c r="B2008" s="14">
        <v>38021</v>
      </c>
      <c r="C2008" s="14">
        <f t="shared" si="148"/>
        <v>0</v>
      </c>
      <c r="D2008" s="14" t="str">
        <f t="shared" si="149"/>
        <v>MOVES</v>
      </c>
      <c r="K2008" s="14">
        <v>38021</v>
      </c>
      <c r="L2008" s="14">
        <v>0</v>
      </c>
      <c r="M2008" s="16"/>
    </row>
    <row r="2009" spans="1:13" x14ac:dyDescent="0.3">
      <c r="A2009" s="26">
        <f t="shared" si="147"/>
        <v>38</v>
      </c>
      <c r="B2009" s="14">
        <v>38023</v>
      </c>
      <c r="C2009" s="14">
        <f t="shared" si="148"/>
        <v>0</v>
      </c>
      <c r="D2009" s="14" t="str">
        <f t="shared" si="149"/>
        <v>MOVES</v>
      </c>
      <c r="K2009" s="14">
        <v>38023</v>
      </c>
      <c r="L2009" s="14">
        <v>0</v>
      </c>
      <c r="M2009" s="16"/>
    </row>
    <row r="2010" spans="1:13" x14ac:dyDescent="0.3">
      <c r="A2010" s="26">
        <f t="shared" si="147"/>
        <v>38</v>
      </c>
      <c r="B2010" s="14">
        <v>38025</v>
      </c>
      <c r="C2010" s="14">
        <f t="shared" si="148"/>
        <v>0</v>
      </c>
      <c r="D2010" s="14" t="str">
        <f t="shared" si="149"/>
        <v>MOVES</v>
      </c>
      <c r="K2010" s="14">
        <v>38025</v>
      </c>
      <c r="L2010" s="14">
        <v>0</v>
      </c>
      <c r="M2010" s="16"/>
    </row>
    <row r="2011" spans="1:13" x14ac:dyDescent="0.3">
      <c r="A2011" s="26">
        <f t="shared" si="147"/>
        <v>38</v>
      </c>
      <c r="B2011" s="14">
        <v>38027</v>
      </c>
      <c r="C2011" s="14">
        <f t="shared" si="148"/>
        <v>0</v>
      </c>
      <c r="D2011" s="14" t="str">
        <f t="shared" si="149"/>
        <v>MOVES</v>
      </c>
      <c r="K2011" s="14">
        <v>38027</v>
      </c>
      <c r="L2011" s="14">
        <v>0</v>
      </c>
      <c r="M2011" s="16"/>
    </row>
    <row r="2012" spans="1:13" x14ac:dyDescent="0.3">
      <c r="A2012" s="26">
        <f t="shared" si="147"/>
        <v>38</v>
      </c>
      <c r="B2012" s="14">
        <v>38029</v>
      </c>
      <c r="C2012" s="14">
        <f t="shared" si="148"/>
        <v>0</v>
      </c>
      <c r="D2012" s="14" t="str">
        <f t="shared" si="149"/>
        <v>MOVES</v>
      </c>
      <c r="K2012" s="14">
        <v>38029</v>
      </c>
      <c r="L2012" s="14">
        <v>0</v>
      </c>
      <c r="M2012" s="16"/>
    </row>
    <row r="2013" spans="1:13" x14ac:dyDescent="0.3">
      <c r="A2013" s="26">
        <f t="shared" si="147"/>
        <v>38</v>
      </c>
      <c r="B2013" s="14">
        <v>38031</v>
      </c>
      <c r="C2013" s="14">
        <f t="shared" si="148"/>
        <v>0</v>
      </c>
      <c r="D2013" s="14" t="str">
        <f t="shared" si="149"/>
        <v>MOVES</v>
      </c>
      <c r="K2013" s="14">
        <v>38031</v>
      </c>
      <c r="L2013" s="14">
        <v>0</v>
      </c>
      <c r="M2013" s="16"/>
    </row>
    <row r="2014" spans="1:13" x14ac:dyDescent="0.3">
      <c r="A2014" s="26">
        <f t="shared" si="147"/>
        <v>38</v>
      </c>
      <c r="B2014" s="14">
        <v>38033</v>
      </c>
      <c r="C2014" s="14">
        <f t="shared" si="148"/>
        <v>0</v>
      </c>
      <c r="D2014" s="14" t="str">
        <f t="shared" si="149"/>
        <v>MOVES</v>
      </c>
      <c r="K2014" s="14">
        <v>38033</v>
      </c>
      <c r="L2014" s="14">
        <v>0</v>
      </c>
      <c r="M2014" s="16"/>
    </row>
    <row r="2015" spans="1:13" x14ac:dyDescent="0.3">
      <c r="A2015" s="26">
        <f t="shared" si="147"/>
        <v>38</v>
      </c>
      <c r="B2015" s="14">
        <v>38035</v>
      </c>
      <c r="C2015" s="14">
        <f t="shared" si="148"/>
        <v>0</v>
      </c>
      <c r="D2015" s="14" t="str">
        <f t="shared" si="149"/>
        <v>MOVES</v>
      </c>
      <c r="K2015" s="14">
        <v>38035</v>
      </c>
      <c r="L2015" s="14">
        <v>0</v>
      </c>
      <c r="M2015" s="16"/>
    </row>
    <row r="2016" spans="1:13" x14ac:dyDescent="0.3">
      <c r="A2016" s="26">
        <f t="shared" si="147"/>
        <v>38</v>
      </c>
      <c r="B2016" s="14">
        <v>38037</v>
      </c>
      <c r="C2016" s="14">
        <f t="shared" si="148"/>
        <v>0</v>
      </c>
      <c r="D2016" s="14" t="str">
        <f t="shared" si="149"/>
        <v>MOVES</v>
      </c>
      <c r="K2016" s="14">
        <v>38037</v>
      </c>
      <c r="L2016" s="14">
        <v>0</v>
      </c>
      <c r="M2016" s="16"/>
    </row>
    <row r="2017" spans="1:13" x14ac:dyDescent="0.3">
      <c r="A2017" s="26">
        <f t="shared" si="147"/>
        <v>38</v>
      </c>
      <c r="B2017" s="14">
        <v>38039</v>
      </c>
      <c r="C2017" s="14">
        <f t="shared" si="148"/>
        <v>0</v>
      </c>
      <c r="D2017" s="14" t="str">
        <f t="shared" si="149"/>
        <v>MOVES</v>
      </c>
      <c r="K2017" s="14">
        <v>38039</v>
      </c>
      <c r="L2017" s="14">
        <v>0</v>
      </c>
      <c r="M2017" s="16"/>
    </row>
    <row r="2018" spans="1:13" x14ac:dyDescent="0.3">
      <c r="A2018" s="26">
        <f t="shared" si="147"/>
        <v>38</v>
      </c>
      <c r="B2018" s="14">
        <v>38041</v>
      </c>
      <c r="C2018" s="14">
        <f t="shared" si="148"/>
        <v>0</v>
      </c>
      <c r="D2018" s="14" t="str">
        <f t="shared" si="149"/>
        <v>MOVES</v>
      </c>
      <c r="K2018" s="14">
        <v>38041</v>
      </c>
      <c r="L2018" s="14">
        <v>0</v>
      </c>
      <c r="M2018" s="16"/>
    </row>
    <row r="2019" spans="1:13" x14ac:dyDescent="0.3">
      <c r="A2019" s="26">
        <f t="shared" si="147"/>
        <v>38</v>
      </c>
      <c r="B2019" s="14">
        <v>38043</v>
      </c>
      <c r="C2019" s="14">
        <f t="shared" si="148"/>
        <v>0</v>
      </c>
      <c r="D2019" s="14" t="str">
        <f t="shared" si="149"/>
        <v>MOVES</v>
      </c>
      <c r="K2019" s="14">
        <v>38043</v>
      </c>
      <c r="L2019" s="14">
        <v>0</v>
      </c>
      <c r="M2019" s="16"/>
    </row>
    <row r="2020" spans="1:13" x14ac:dyDescent="0.3">
      <c r="A2020" s="26">
        <f t="shared" si="147"/>
        <v>38</v>
      </c>
      <c r="B2020" s="14">
        <v>38045</v>
      </c>
      <c r="C2020" s="14">
        <f t="shared" si="148"/>
        <v>0</v>
      </c>
      <c r="D2020" s="14" t="str">
        <f t="shared" si="149"/>
        <v>MOVES</v>
      </c>
      <c r="K2020" s="14">
        <v>38045</v>
      </c>
      <c r="L2020" s="14">
        <v>0</v>
      </c>
      <c r="M2020" s="16"/>
    </row>
    <row r="2021" spans="1:13" x14ac:dyDescent="0.3">
      <c r="A2021" s="26">
        <f t="shared" si="147"/>
        <v>38</v>
      </c>
      <c r="B2021" s="14">
        <v>38047</v>
      </c>
      <c r="C2021" s="14">
        <f t="shared" si="148"/>
        <v>0</v>
      </c>
      <c r="D2021" s="14" t="str">
        <f t="shared" si="149"/>
        <v>MOVES</v>
      </c>
      <c r="K2021" s="14">
        <v>38047</v>
      </c>
      <c r="L2021" s="14">
        <v>0</v>
      </c>
      <c r="M2021" s="16"/>
    </row>
    <row r="2022" spans="1:13" x14ac:dyDescent="0.3">
      <c r="A2022" s="26">
        <f t="shared" si="147"/>
        <v>38</v>
      </c>
      <c r="B2022" s="14">
        <v>38049</v>
      </c>
      <c r="C2022" s="14">
        <f t="shared" si="148"/>
        <v>0</v>
      </c>
      <c r="D2022" s="14" t="str">
        <f t="shared" si="149"/>
        <v>MOVES</v>
      </c>
      <c r="K2022" s="14">
        <v>38049</v>
      </c>
      <c r="L2022" s="14">
        <v>0</v>
      </c>
      <c r="M2022" s="16"/>
    </row>
    <row r="2023" spans="1:13" x14ac:dyDescent="0.3">
      <c r="A2023" s="26">
        <f t="shared" si="147"/>
        <v>38</v>
      </c>
      <c r="B2023" s="14">
        <v>38051</v>
      </c>
      <c r="C2023" s="14">
        <f t="shared" si="148"/>
        <v>0</v>
      </c>
      <c r="D2023" s="14" t="str">
        <f t="shared" si="149"/>
        <v>MOVES</v>
      </c>
      <c r="K2023" s="14">
        <v>38051</v>
      </c>
      <c r="L2023" s="14">
        <v>0</v>
      </c>
      <c r="M2023" s="16"/>
    </row>
    <row r="2024" spans="1:13" x14ac:dyDescent="0.3">
      <c r="A2024" s="26">
        <f t="shared" si="147"/>
        <v>38</v>
      </c>
      <c r="B2024" s="14">
        <v>38053</v>
      </c>
      <c r="C2024" s="14">
        <f t="shared" si="148"/>
        <v>0</v>
      </c>
      <c r="D2024" s="14" t="str">
        <f t="shared" si="149"/>
        <v>MOVES</v>
      </c>
      <c r="K2024" s="14">
        <v>38053</v>
      </c>
      <c r="L2024" s="14">
        <v>0</v>
      </c>
      <c r="M2024" s="16"/>
    </row>
    <row r="2025" spans="1:13" x14ac:dyDescent="0.3">
      <c r="A2025" s="26">
        <f t="shared" si="147"/>
        <v>38</v>
      </c>
      <c r="B2025" s="14">
        <v>38055</v>
      </c>
      <c r="C2025" s="14">
        <f t="shared" si="148"/>
        <v>0</v>
      </c>
      <c r="D2025" s="14" t="str">
        <f t="shared" si="149"/>
        <v>MOVES</v>
      </c>
      <c r="K2025" s="14">
        <v>38055</v>
      </c>
      <c r="L2025" s="14">
        <v>0</v>
      </c>
      <c r="M2025" s="16"/>
    </row>
    <row r="2026" spans="1:13" x14ac:dyDescent="0.3">
      <c r="A2026" s="26">
        <f t="shared" si="147"/>
        <v>38</v>
      </c>
      <c r="B2026" s="14">
        <v>38057</v>
      </c>
      <c r="C2026" s="14">
        <f t="shared" si="148"/>
        <v>0</v>
      </c>
      <c r="D2026" s="14" t="str">
        <f t="shared" si="149"/>
        <v>MOVES</v>
      </c>
      <c r="K2026" s="14">
        <v>38057</v>
      </c>
      <c r="L2026" s="14">
        <v>0</v>
      </c>
      <c r="M2026" s="16"/>
    </row>
    <row r="2027" spans="1:13" x14ac:dyDescent="0.3">
      <c r="A2027" s="26">
        <f t="shared" si="147"/>
        <v>38</v>
      </c>
      <c r="B2027" s="14">
        <v>38059</v>
      </c>
      <c r="C2027" s="14">
        <f t="shared" si="148"/>
        <v>0</v>
      </c>
      <c r="D2027" s="14" t="str">
        <f t="shared" si="149"/>
        <v>MOVES</v>
      </c>
      <c r="K2027" s="14">
        <v>38059</v>
      </c>
      <c r="L2027" s="14">
        <v>0</v>
      </c>
      <c r="M2027" s="16"/>
    </row>
    <row r="2028" spans="1:13" x14ac:dyDescent="0.3">
      <c r="A2028" s="26">
        <f t="shared" si="147"/>
        <v>38</v>
      </c>
      <c r="B2028" s="14">
        <v>38061</v>
      </c>
      <c r="C2028" s="14">
        <f t="shared" si="148"/>
        <v>0</v>
      </c>
      <c r="D2028" s="14" t="str">
        <f t="shared" si="149"/>
        <v>MOVES</v>
      </c>
      <c r="K2028" s="14">
        <v>38061</v>
      </c>
      <c r="L2028" s="14">
        <v>0</v>
      </c>
      <c r="M2028" s="16"/>
    </row>
    <row r="2029" spans="1:13" x14ac:dyDescent="0.3">
      <c r="A2029" s="26">
        <f t="shared" si="147"/>
        <v>38</v>
      </c>
      <c r="B2029" s="14">
        <v>38063</v>
      </c>
      <c r="C2029" s="14">
        <f t="shared" si="148"/>
        <v>0</v>
      </c>
      <c r="D2029" s="14" t="str">
        <f t="shared" si="149"/>
        <v>MOVES</v>
      </c>
      <c r="K2029" s="14">
        <v>38063</v>
      </c>
      <c r="L2029" s="14">
        <v>0</v>
      </c>
      <c r="M2029" s="16"/>
    </row>
    <row r="2030" spans="1:13" x14ac:dyDescent="0.3">
      <c r="A2030" s="26">
        <f t="shared" si="147"/>
        <v>38</v>
      </c>
      <c r="B2030" s="14">
        <v>38065</v>
      </c>
      <c r="C2030" s="14">
        <f t="shared" si="148"/>
        <v>0</v>
      </c>
      <c r="D2030" s="14" t="str">
        <f t="shared" si="149"/>
        <v>MOVES</v>
      </c>
      <c r="K2030" s="14">
        <v>38065</v>
      </c>
      <c r="L2030" s="14">
        <v>0</v>
      </c>
      <c r="M2030" s="16"/>
    </row>
    <row r="2031" spans="1:13" x14ac:dyDescent="0.3">
      <c r="A2031" s="26">
        <f t="shared" si="147"/>
        <v>38</v>
      </c>
      <c r="B2031" s="14">
        <v>38067</v>
      </c>
      <c r="C2031" s="14">
        <f t="shared" si="148"/>
        <v>0</v>
      </c>
      <c r="D2031" s="14" t="str">
        <f t="shared" si="149"/>
        <v>MOVES</v>
      </c>
      <c r="K2031" s="14">
        <v>38067</v>
      </c>
      <c r="L2031" s="14">
        <v>0</v>
      </c>
      <c r="M2031" s="16"/>
    </row>
    <row r="2032" spans="1:13" x14ac:dyDescent="0.3">
      <c r="A2032" s="26">
        <f t="shared" si="147"/>
        <v>38</v>
      </c>
      <c r="B2032" s="14">
        <v>38069</v>
      </c>
      <c r="C2032" s="14">
        <f t="shared" si="148"/>
        <v>0</v>
      </c>
      <c r="D2032" s="14" t="str">
        <f t="shared" si="149"/>
        <v>MOVES</v>
      </c>
      <c r="K2032" s="14">
        <v>38069</v>
      </c>
      <c r="L2032" s="14">
        <v>0</v>
      </c>
      <c r="M2032" s="16"/>
    </row>
    <row r="2033" spans="1:13" x14ac:dyDescent="0.3">
      <c r="A2033" s="26">
        <f t="shared" si="147"/>
        <v>38</v>
      </c>
      <c r="B2033" s="14">
        <v>38071</v>
      </c>
      <c r="C2033" s="14">
        <f t="shared" si="148"/>
        <v>0</v>
      </c>
      <c r="D2033" s="14" t="str">
        <f t="shared" si="149"/>
        <v>MOVES</v>
      </c>
      <c r="K2033" s="14">
        <v>38071</v>
      </c>
      <c r="L2033" s="14">
        <v>0</v>
      </c>
      <c r="M2033" s="16"/>
    </row>
    <row r="2034" spans="1:13" x14ac:dyDescent="0.3">
      <c r="A2034" s="26">
        <f t="shared" si="147"/>
        <v>38</v>
      </c>
      <c r="B2034" s="14">
        <v>38073</v>
      </c>
      <c r="C2034" s="14">
        <f t="shared" si="148"/>
        <v>0</v>
      </c>
      <c r="D2034" s="14" t="str">
        <f t="shared" si="149"/>
        <v>MOVES</v>
      </c>
      <c r="K2034" s="14">
        <v>38073</v>
      </c>
      <c r="L2034" s="14">
        <v>0</v>
      </c>
      <c r="M2034" s="16"/>
    </row>
    <row r="2035" spans="1:13" x14ac:dyDescent="0.3">
      <c r="A2035" s="26">
        <f t="shared" si="147"/>
        <v>38</v>
      </c>
      <c r="B2035" s="14">
        <v>38075</v>
      </c>
      <c r="C2035" s="14">
        <f t="shared" si="148"/>
        <v>0</v>
      </c>
      <c r="D2035" s="14" t="str">
        <f t="shared" si="149"/>
        <v>MOVES</v>
      </c>
      <c r="K2035" s="14">
        <v>38075</v>
      </c>
      <c r="L2035" s="14">
        <v>0</v>
      </c>
      <c r="M2035" s="16"/>
    </row>
    <row r="2036" spans="1:13" x14ac:dyDescent="0.3">
      <c r="A2036" s="26">
        <f t="shared" si="147"/>
        <v>38</v>
      </c>
      <c r="B2036" s="14">
        <v>38077</v>
      </c>
      <c r="C2036" s="14">
        <f t="shared" si="148"/>
        <v>0</v>
      </c>
      <c r="D2036" s="14" t="str">
        <f t="shared" si="149"/>
        <v>MOVES</v>
      </c>
      <c r="K2036" s="14">
        <v>38077</v>
      </c>
      <c r="L2036" s="14">
        <v>0</v>
      </c>
      <c r="M2036" s="16"/>
    </row>
    <row r="2037" spans="1:13" x14ac:dyDescent="0.3">
      <c r="A2037" s="26">
        <f t="shared" si="147"/>
        <v>38</v>
      </c>
      <c r="B2037" s="14">
        <v>38079</v>
      </c>
      <c r="C2037" s="14">
        <f t="shared" si="148"/>
        <v>0</v>
      </c>
      <c r="D2037" s="14" t="str">
        <f t="shared" si="149"/>
        <v>MOVES</v>
      </c>
      <c r="K2037" s="14">
        <v>38079</v>
      </c>
      <c r="L2037" s="14">
        <v>0</v>
      </c>
      <c r="M2037" s="16"/>
    </row>
    <row r="2038" spans="1:13" x14ac:dyDescent="0.3">
      <c r="A2038" s="26">
        <f t="shared" si="147"/>
        <v>38</v>
      </c>
      <c r="B2038" s="14">
        <v>38081</v>
      </c>
      <c r="C2038" s="14">
        <f t="shared" si="148"/>
        <v>0</v>
      </c>
      <c r="D2038" s="14" t="str">
        <f t="shared" si="149"/>
        <v>MOVES</v>
      </c>
      <c r="K2038" s="14">
        <v>38081</v>
      </c>
      <c r="L2038" s="14">
        <v>0</v>
      </c>
      <c r="M2038" s="16"/>
    </row>
    <row r="2039" spans="1:13" x14ac:dyDescent="0.3">
      <c r="A2039" s="26">
        <f t="shared" si="147"/>
        <v>38</v>
      </c>
      <c r="B2039" s="14">
        <v>38083</v>
      </c>
      <c r="C2039" s="14">
        <f t="shared" si="148"/>
        <v>0</v>
      </c>
      <c r="D2039" s="14" t="str">
        <f t="shared" si="149"/>
        <v>MOVES</v>
      </c>
      <c r="K2039" s="14">
        <v>38083</v>
      </c>
      <c r="L2039" s="14">
        <v>0</v>
      </c>
      <c r="M2039" s="16"/>
    </row>
    <row r="2040" spans="1:13" x14ac:dyDescent="0.3">
      <c r="A2040" s="26">
        <f t="shared" si="147"/>
        <v>38</v>
      </c>
      <c r="B2040" s="14">
        <v>38085</v>
      </c>
      <c r="C2040" s="14">
        <f t="shared" si="148"/>
        <v>0</v>
      </c>
      <c r="D2040" s="14" t="str">
        <f t="shared" si="149"/>
        <v>MOVES</v>
      </c>
      <c r="K2040" s="14">
        <v>38085</v>
      </c>
      <c r="L2040" s="14">
        <v>0</v>
      </c>
      <c r="M2040" s="16"/>
    </row>
    <row r="2041" spans="1:13" x14ac:dyDescent="0.3">
      <c r="A2041" s="26">
        <f t="shared" si="147"/>
        <v>38</v>
      </c>
      <c r="B2041" s="14">
        <v>38087</v>
      </c>
      <c r="C2041" s="14">
        <f t="shared" si="148"/>
        <v>0</v>
      </c>
      <c r="D2041" s="14" t="str">
        <f t="shared" si="149"/>
        <v>MOVES</v>
      </c>
      <c r="K2041" s="14">
        <v>38087</v>
      </c>
      <c r="L2041" s="14">
        <v>0</v>
      </c>
      <c r="M2041" s="16"/>
    </row>
    <row r="2042" spans="1:13" x14ac:dyDescent="0.3">
      <c r="A2042" s="26">
        <f t="shared" si="147"/>
        <v>38</v>
      </c>
      <c r="B2042" s="14">
        <v>38089</v>
      </c>
      <c r="C2042" s="14">
        <f t="shared" si="148"/>
        <v>0</v>
      </c>
      <c r="D2042" s="14" t="str">
        <f t="shared" si="149"/>
        <v>MOVES</v>
      </c>
      <c r="K2042" s="14">
        <v>38089</v>
      </c>
      <c r="L2042" s="14">
        <v>0</v>
      </c>
      <c r="M2042" s="16"/>
    </row>
    <row r="2043" spans="1:13" x14ac:dyDescent="0.3">
      <c r="A2043" s="26">
        <f t="shared" si="147"/>
        <v>38</v>
      </c>
      <c r="B2043" s="14">
        <v>38091</v>
      </c>
      <c r="C2043" s="14">
        <f t="shared" si="148"/>
        <v>0</v>
      </c>
      <c r="D2043" s="14" t="str">
        <f t="shared" si="149"/>
        <v>MOVES</v>
      </c>
      <c r="K2043" s="14">
        <v>38091</v>
      </c>
      <c r="L2043" s="14">
        <v>0</v>
      </c>
      <c r="M2043" s="16"/>
    </row>
    <row r="2044" spans="1:13" x14ac:dyDescent="0.3">
      <c r="A2044" s="26">
        <f t="shared" si="147"/>
        <v>38</v>
      </c>
      <c r="B2044" s="14">
        <v>38093</v>
      </c>
      <c r="C2044" s="14">
        <f t="shared" si="148"/>
        <v>0</v>
      </c>
      <c r="D2044" s="14" t="str">
        <f t="shared" si="149"/>
        <v>MOVES</v>
      </c>
      <c r="K2044" s="14">
        <v>38093</v>
      </c>
      <c r="L2044" s="14">
        <v>0</v>
      </c>
      <c r="M2044" s="16"/>
    </row>
    <row r="2045" spans="1:13" x14ac:dyDescent="0.3">
      <c r="A2045" s="26">
        <f t="shared" si="147"/>
        <v>38</v>
      </c>
      <c r="B2045" s="14">
        <v>38095</v>
      </c>
      <c r="C2045" s="14">
        <f t="shared" si="148"/>
        <v>0</v>
      </c>
      <c r="D2045" s="14" t="str">
        <f t="shared" si="149"/>
        <v>MOVES</v>
      </c>
      <c r="K2045" s="14">
        <v>38095</v>
      </c>
      <c r="L2045" s="14">
        <v>0</v>
      </c>
      <c r="M2045" s="16"/>
    </row>
    <row r="2046" spans="1:13" x14ac:dyDescent="0.3">
      <c r="A2046" s="26">
        <f t="shared" si="147"/>
        <v>38</v>
      </c>
      <c r="B2046" s="14">
        <v>38097</v>
      </c>
      <c r="C2046" s="14">
        <f t="shared" si="148"/>
        <v>0</v>
      </c>
      <c r="D2046" s="14" t="str">
        <f t="shared" si="149"/>
        <v>MOVES</v>
      </c>
      <c r="K2046" s="14">
        <v>38097</v>
      </c>
      <c r="L2046" s="14">
        <v>0</v>
      </c>
      <c r="M2046" s="16"/>
    </row>
    <row r="2047" spans="1:13" x14ac:dyDescent="0.3">
      <c r="A2047" s="26">
        <f t="shared" si="147"/>
        <v>38</v>
      </c>
      <c r="B2047" s="14">
        <v>38099</v>
      </c>
      <c r="C2047" s="14">
        <f t="shared" si="148"/>
        <v>0</v>
      </c>
      <c r="D2047" s="14" t="str">
        <f t="shared" si="149"/>
        <v>MOVES</v>
      </c>
      <c r="K2047" s="14">
        <v>38099</v>
      </c>
      <c r="L2047" s="14">
        <v>0</v>
      </c>
      <c r="M2047" s="16"/>
    </row>
    <row r="2048" spans="1:13" x14ac:dyDescent="0.3">
      <c r="A2048" s="26">
        <f t="shared" si="147"/>
        <v>38</v>
      </c>
      <c r="B2048" s="14">
        <v>38101</v>
      </c>
      <c r="C2048" s="14">
        <f t="shared" si="148"/>
        <v>0</v>
      </c>
      <c r="D2048" s="14" t="str">
        <f t="shared" si="149"/>
        <v>MOVES</v>
      </c>
      <c r="K2048" s="14">
        <v>38101</v>
      </c>
      <c r="L2048" s="14">
        <v>0</v>
      </c>
      <c r="M2048" s="16"/>
    </row>
    <row r="2049" spans="1:13" x14ac:dyDescent="0.3">
      <c r="A2049" s="26">
        <f t="shared" si="147"/>
        <v>38</v>
      </c>
      <c r="B2049" s="14">
        <v>38103</v>
      </c>
      <c r="C2049" s="14">
        <f t="shared" si="148"/>
        <v>0</v>
      </c>
      <c r="D2049" s="14" t="str">
        <f t="shared" si="149"/>
        <v>MOVES</v>
      </c>
      <c r="K2049" s="14">
        <v>38103</v>
      </c>
      <c r="L2049" s="14">
        <v>0</v>
      </c>
      <c r="M2049" s="16"/>
    </row>
    <row r="2050" spans="1:13" x14ac:dyDescent="0.3">
      <c r="A2050" s="26">
        <f t="shared" si="147"/>
        <v>38</v>
      </c>
      <c r="B2050" s="14">
        <v>38105</v>
      </c>
      <c r="C2050" s="14">
        <f t="shared" si="148"/>
        <v>0</v>
      </c>
      <c r="D2050" s="14" t="str">
        <f t="shared" si="149"/>
        <v>MOVES</v>
      </c>
      <c r="K2050" s="14">
        <v>38105</v>
      </c>
      <c r="L2050" s="14">
        <v>0</v>
      </c>
      <c r="M2050" s="16"/>
    </row>
    <row r="2051" spans="1:13" x14ac:dyDescent="0.3">
      <c r="A2051" s="26">
        <f t="shared" si="147"/>
        <v>39</v>
      </c>
      <c r="B2051" s="14">
        <v>39001</v>
      </c>
      <c r="C2051" s="14">
        <f t="shared" si="148"/>
        <v>0</v>
      </c>
      <c r="D2051" s="14" t="str">
        <f t="shared" si="149"/>
        <v>Submittal</v>
      </c>
      <c r="K2051" s="14">
        <v>39001</v>
      </c>
      <c r="L2051" s="14">
        <v>0</v>
      </c>
      <c r="M2051" s="16"/>
    </row>
    <row r="2052" spans="1:13" x14ac:dyDescent="0.3">
      <c r="A2052" s="26">
        <f t="shared" si="147"/>
        <v>39</v>
      </c>
      <c r="B2052" s="14">
        <v>39003</v>
      </c>
      <c r="C2052" s="14">
        <f t="shared" si="148"/>
        <v>0</v>
      </c>
      <c r="D2052" s="14" t="str">
        <f t="shared" si="149"/>
        <v>Submittal</v>
      </c>
      <c r="K2052" s="14">
        <v>39003</v>
      </c>
      <c r="L2052" s="14">
        <v>0</v>
      </c>
      <c r="M2052" s="16"/>
    </row>
    <row r="2053" spans="1:13" x14ac:dyDescent="0.3">
      <c r="A2053" s="26">
        <f t="shared" si="147"/>
        <v>39</v>
      </c>
      <c r="B2053" s="14">
        <v>39005</v>
      </c>
      <c r="C2053" s="14">
        <f t="shared" si="148"/>
        <v>0</v>
      </c>
      <c r="D2053" s="14" t="str">
        <f t="shared" si="149"/>
        <v>Submittal</v>
      </c>
      <c r="K2053" s="14">
        <v>39005</v>
      </c>
      <c r="L2053" s="14">
        <v>0</v>
      </c>
      <c r="M2053" s="16"/>
    </row>
    <row r="2054" spans="1:13" x14ac:dyDescent="0.3">
      <c r="A2054" s="26">
        <f t="shared" ref="A2054:A2117" si="150">TRUNC(B2054/1000,0)</f>
        <v>39</v>
      </c>
      <c r="B2054" s="14">
        <v>39007</v>
      </c>
      <c r="C2054" s="14">
        <f t="shared" ref="C2054:C2117" si="151">IF(ISNA(VLOOKUP(B2054,$F$4:$H$1697,3,FALSE)),VLOOKUP(B2054,$K$4:$L$3233,2,FALSE),VLOOKUP(B2054,$F$4:$H$1697,3,FALSE))</f>
        <v>0</v>
      </c>
      <c r="D2054" s="14" t="str">
        <f t="shared" ref="D2054:D2117" si="152">IF(ISNA(VLOOKUP(B2054,$F$4:$H$1697,3,FALSE)),"MOVES","Submittal")</f>
        <v>Submittal</v>
      </c>
      <c r="K2054" s="14">
        <v>39007</v>
      </c>
      <c r="L2054" s="14">
        <v>0</v>
      </c>
      <c r="M2054" s="16"/>
    </row>
    <row r="2055" spans="1:13" x14ac:dyDescent="0.3">
      <c r="A2055" s="26">
        <f t="shared" si="150"/>
        <v>39</v>
      </c>
      <c r="B2055" s="14">
        <v>39009</v>
      </c>
      <c r="C2055" s="14">
        <f t="shared" si="151"/>
        <v>0</v>
      </c>
      <c r="D2055" s="14" t="str">
        <f t="shared" si="152"/>
        <v>Submittal</v>
      </c>
      <c r="K2055" s="14">
        <v>39009</v>
      </c>
      <c r="L2055" s="14">
        <v>0</v>
      </c>
      <c r="M2055" s="16"/>
    </row>
    <row r="2056" spans="1:13" x14ac:dyDescent="0.3">
      <c r="A2056" s="26">
        <f t="shared" si="150"/>
        <v>39</v>
      </c>
      <c r="B2056" s="14">
        <v>39011</v>
      </c>
      <c r="C2056" s="14">
        <f t="shared" si="151"/>
        <v>0</v>
      </c>
      <c r="D2056" s="14" t="str">
        <f t="shared" si="152"/>
        <v>Submittal</v>
      </c>
      <c r="K2056" s="14">
        <v>39011</v>
      </c>
      <c r="L2056" s="14">
        <v>0</v>
      </c>
      <c r="M2056" s="16"/>
    </row>
    <row r="2057" spans="1:13" x14ac:dyDescent="0.3">
      <c r="A2057" s="26">
        <f t="shared" si="150"/>
        <v>39</v>
      </c>
      <c r="B2057" s="14">
        <v>39013</v>
      </c>
      <c r="C2057" s="14">
        <f t="shared" si="151"/>
        <v>0</v>
      </c>
      <c r="D2057" s="14" t="str">
        <f t="shared" si="152"/>
        <v>Submittal</v>
      </c>
      <c r="K2057" s="14">
        <v>39013</v>
      </c>
      <c r="L2057" s="14">
        <v>0</v>
      </c>
      <c r="M2057" s="16"/>
    </row>
    <row r="2058" spans="1:13" x14ac:dyDescent="0.3">
      <c r="A2058" s="26">
        <f t="shared" si="150"/>
        <v>39</v>
      </c>
      <c r="B2058" s="14">
        <v>39015</v>
      </c>
      <c r="C2058" s="14">
        <f t="shared" si="151"/>
        <v>0</v>
      </c>
      <c r="D2058" s="14" t="str">
        <f t="shared" si="152"/>
        <v>Submittal</v>
      </c>
      <c r="K2058" s="14">
        <v>39015</v>
      </c>
      <c r="L2058" s="14">
        <v>0</v>
      </c>
      <c r="M2058" s="16"/>
    </row>
    <row r="2059" spans="1:13" x14ac:dyDescent="0.3">
      <c r="A2059" s="26">
        <f t="shared" si="150"/>
        <v>39</v>
      </c>
      <c r="B2059" s="14">
        <v>39017</v>
      </c>
      <c r="C2059" s="14">
        <f t="shared" si="151"/>
        <v>0</v>
      </c>
      <c r="D2059" s="14" t="str">
        <f t="shared" si="152"/>
        <v>Submittal</v>
      </c>
      <c r="K2059" s="14">
        <v>39017</v>
      </c>
      <c r="L2059" s="14">
        <v>1</v>
      </c>
      <c r="M2059" s="16"/>
    </row>
    <row r="2060" spans="1:13" x14ac:dyDescent="0.3">
      <c r="A2060" s="26">
        <f t="shared" si="150"/>
        <v>39</v>
      </c>
      <c r="B2060" s="14">
        <v>39019</v>
      </c>
      <c r="C2060" s="14">
        <f t="shared" si="151"/>
        <v>0</v>
      </c>
      <c r="D2060" s="14" t="str">
        <f t="shared" si="152"/>
        <v>Submittal</v>
      </c>
      <c r="K2060" s="14">
        <v>39019</v>
      </c>
      <c r="L2060" s="14">
        <v>0</v>
      </c>
      <c r="M2060" s="16"/>
    </row>
    <row r="2061" spans="1:13" x14ac:dyDescent="0.3">
      <c r="A2061" s="26">
        <f t="shared" si="150"/>
        <v>39</v>
      </c>
      <c r="B2061" s="14">
        <v>39021</v>
      </c>
      <c r="C2061" s="14">
        <f t="shared" si="151"/>
        <v>0</v>
      </c>
      <c r="D2061" s="14" t="str">
        <f t="shared" si="152"/>
        <v>Submittal</v>
      </c>
      <c r="K2061" s="14">
        <v>39021</v>
      </c>
      <c r="L2061" s="14">
        <v>0</v>
      </c>
      <c r="M2061" s="16"/>
    </row>
    <row r="2062" spans="1:13" x14ac:dyDescent="0.3">
      <c r="A2062" s="26">
        <f t="shared" si="150"/>
        <v>39</v>
      </c>
      <c r="B2062" s="14">
        <v>39023</v>
      </c>
      <c r="C2062" s="14">
        <f t="shared" si="151"/>
        <v>0</v>
      </c>
      <c r="D2062" s="14" t="str">
        <f t="shared" si="152"/>
        <v>Submittal</v>
      </c>
      <c r="K2062" s="14">
        <v>39023</v>
      </c>
      <c r="L2062" s="14">
        <v>1</v>
      </c>
      <c r="M2062" s="16"/>
    </row>
    <row r="2063" spans="1:13" x14ac:dyDescent="0.3">
      <c r="A2063" s="26">
        <f t="shared" si="150"/>
        <v>39</v>
      </c>
      <c r="B2063" s="14">
        <v>39025</v>
      </c>
      <c r="C2063" s="14">
        <f t="shared" si="151"/>
        <v>0</v>
      </c>
      <c r="D2063" s="14" t="str">
        <f t="shared" si="152"/>
        <v>Submittal</v>
      </c>
      <c r="K2063" s="14">
        <v>39025</v>
      </c>
      <c r="L2063" s="14">
        <v>1</v>
      </c>
      <c r="M2063" s="16"/>
    </row>
    <row r="2064" spans="1:13" x14ac:dyDescent="0.3">
      <c r="A2064" s="26">
        <f t="shared" si="150"/>
        <v>39</v>
      </c>
      <c r="B2064" s="14">
        <v>39027</v>
      </c>
      <c r="C2064" s="14">
        <f t="shared" si="151"/>
        <v>0</v>
      </c>
      <c r="D2064" s="14" t="str">
        <f t="shared" si="152"/>
        <v>Submittal</v>
      </c>
      <c r="K2064" s="14">
        <v>39027</v>
      </c>
      <c r="L2064" s="14">
        <v>0</v>
      </c>
      <c r="M2064" s="16"/>
    </row>
    <row r="2065" spans="1:13" x14ac:dyDescent="0.3">
      <c r="A2065" s="26">
        <f t="shared" si="150"/>
        <v>39</v>
      </c>
      <c r="B2065" s="14">
        <v>39029</v>
      </c>
      <c r="C2065" s="14">
        <f t="shared" si="151"/>
        <v>0</v>
      </c>
      <c r="D2065" s="14" t="str">
        <f t="shared" si="152"/>
        <v>Submittal</v>
      </c>
      <c r="K2065" s="14">
        <v>39029</v>
      </c>
      <c r="L2065" s="14">
        <v>0</v>
      </c>
      <c r="M2065" s="16"/>
    </row>
    <row r="2066" spans="1:13" x14ac:dyDescent="0.3">
      <c r="A2066" s="26">
        <f t="shared" si="150"/>
        <v>39</v>
      </c>
      <c r="B2066" s="14">
        <v>39031</v>
      </c>
      <c r="C2066" s="14">
        <f t="shared" si="151"/>
        <v>0</v>
      </c>
      <c r="D2066" s="14" t="str">
        <f t="shared" si="152"/>
        <v>Submittal</v>
      </c>
      <c r="K2066" s="14">
        <v>39031</v>
      </c>
      <c r="L2066" s="14">
        <v>0</v>
      </c>
      <c r="M2066" s="16"/>
    </row>
    <row r="2067" spans="1:13" x14ac:dyDescent="0.3">
      <c r="A2067" s="26">
        <f t="shared" si="150"/>
        <v>39</v>
      </c>
      <c r="B2067" s="14">
        <v>39033</v>
      </c>
      <c r="C2067" s="14">
        <f t="shared" si="151"/>
        <v>0</v>
      </c>
      <c r="D2067" s="14" t="str">
        <f t="shared" si="152"/>
        <v>Submittal</v>
      </c>
      <c r="K2067" s="14">
        <v>39033</v>
      </c>
      <c r="L2067" s="14">
        <v>0</v>
      </c>
      <c r="M2067" s="16"/>
    </row>
    <row r="2068" spans="1:13" x14ac:dyDescent="0.3">
      <c r="A2068" s="26">
        <f t="shared" si="150"/>
        <v>39</v>
      </c>
      <c r="B2068" s="14">
        <v>39035</v>
      </c>
      <c r="C2068" s="14">
        <f t="shared" si="151"/>
        <v>1</v>
      </c>
      <c r="D2068" s="14" t="str">
        <f t="shared" si="152"/>
        <v>Submittal</v>
      </c>
      <c r="K2068" s="14">
        <v>39035</v>
      </c>
      <c r="L2068" s="14">
        <v>1</v>
      </c>
      <c r="M2068" s="16"/>
    </row>
    <row r="2069" spans="1:13" x14ac:dyDescent="0.3">
      <c r="A2069" s="26">
        <f t="shared" si="150"/>
        <v>39</v>
      </c>
      <c r="B2069" s="14">
        <v>39037</v>
      </c>
      <c r="C2069" s="14">
        <f t="shared" si="151"/>
        <v>0</v>
      </c>
      <c r="D2069" s="14" t="str">
        <f t="shared" si="152"/>
        <v>Submittal</v>
      </c>
      <c r="K2069" s="14">
        <v>39037</v>
      </c>
      <c r="L2069" s="14">
        <v>0</v>
      </c>
      <c r="M2069" s="16"/>
    </row>
    <row r="2070" spans="1:13" x14ac:dyDescent="0.3">
      <c r="A2070" s="26">
        <f t="shared" si="150"/>
        <v>39</v>
      </c>
      <c r="B2070" s="14">
        <v>39039</v>
      </c>
      <c r="C2070" s="14">
        <f t="shared" si="151"/>
        <v>0</v>
      </c>
      <c r="D2070" s="14" t="str">
        <f t="shared" si="152"/>
        <v>Submittal</v>
      </c>
      <c r="K2070" s="14">
        <v>39039</v>
      </c>
      <c r="L2070" s="14">
        <v>0</v>
      </c>
      <c r="M2070" s="16"/>
    </row>
    <row r="2071" spans="1:13" x14ac:dyDescent="0.3">
      <c r="A2071" s="26">
        <f t="shared" si="150"/>
        <v>39</v>
      </c>
      <c r="B2071" s="14">
        <v>39041</v>
      </c>
      <c r="C2071" s="14">
        <f t="shared" si="151"/>
        <v>0</v>
      </c>
      <c r="D2071" s="14" t="str">
        <f t="shared" si="152"/>
        <v>Submittal</v>
      </c>
      <c r="K2071" s="14">
        <v>39041</v>
      </c>
      <c r="L2071" s="14">
        <v>0</v>
      </c>
      <c r="M2071" s="16"/>
    </row>
    <row r="2072" spans="1:13" x14ac:dyDescent="0.3">
      <c r="A2072" s="26">
        <f t="shared" si="150"/>
        <v>39</v>
      </c>
      <c r="B2072" s="14">
        <v>39043</v>
      </c>
      <c r="C2072" s="14">
        <f t="shared" si="151"/>
        <v>0</v>
      </c>
      <c r="D2072" s="14" t="str">
        <f t="shared" si="152"/>
        <v>Submittal</v>
      </c>
      <c r="K2072" s="14">
        <v>39043</v>
      </c>
      <c r="L2072" s="14">
        <v>0</v>
      </c>
      <c r="M2072" s="16"/>
    </row>
    <row r="2073" spans="1:13" x14ac:dyDescent="0.3">
      <c r="A2073" s="26">
        <f t="shared" si="150"/>
        <v>39</v>
      </c>
      <c r="B2073" s="14">
        <v>39045</v>
      </c>
      <c r="C2073" s="14">
        <f t="shared" si="151"/>
        <v>0</v>
      </c>
      <c r="D2073" s="14" t="str">
        <f t="shared" si="152"/>
        <v>Submittal</v>
      </c>
      <c r="K2073" s="14">
        <v>39045</v>
      </c>
      <c r="L2073" s="14">
        <v>0</v>
      </c>
      <c r="M2073" s="16"/>
    </row>
    <row r="2074" spans="1:13" x14ac:dyDescent="0.3">
      <c r="A2074" s="26">
        <f t="shared" si="150"/>
        <v>39</v>
      </c>
      <c r="B2074" s="14">
        <v>39047</v>
      </c>
      <c r="C2074" s="14">
        <f t="shared" si="151"/>
        <v>0</v>
      </c>
      <c r="D2074" s="14" t="str">
        <f t="shared" si="152"/>
        <v>Submittal</v>
      </c>
      <c r="K2074" s="14">
        <v>39047</v>
      </c>
      <c r="L2074" s="14">
        <v>0</v>
      </c>
      <c r="M2074" s="16"/>
    </row>
    <row r="2075" spans="1:13" x14ac:dyDescent="0.3">
      <c r="A2075" s="26">
        <f t="shared" si="150"/>
        <v>39</v>
      </c>
      <c r="B2075" s="14">
        <v>39049</v>
      </c>
      <c r="C2075" s="14">
        <f t="shared" si="151"/>
        <v>0</v>
      </c>
      <c r="D2075" s="14" t="str">
        <f t="shared" si="152"/>
        <v>Submittal</v>
      </c>
      <c r="K2075" s="14">
        <v>39049</v>
      </c>
      <c r="L2075" s="14">
        <v>0</v>
      </c>
      <c r="M2075" s="16"/>
    </row>
    <row r="2076" spans="1:13" x14ac:dyDescent="0.3">
      <c r="A2076" s="26">
        <f t="shared" si="150"/>
        <v>39</v>
      </c>
      <c r="B2076" s="14">
        <v>39051</v>
      </c>
      <c r="C2076" s="14">
        <f t="shared" si="151"/>
        <v>0</v>
      </c>
      <c r="D2076" s="14" t="str">
        <f t="shared" si="152"/>
        <v>Submittal</v>
      </c>
      <c r="K2076" s="14">
        <v>39051</v>
      </c>
      <c r="L2076" s="14">
        <v>0</v>
      </c>
      <c r="M2076" s="16"/>
    </row>
    <row r="2077" spans="1:13" x14ac:dyDescent="0.3">
      <c r="A2077" s="26">
        <f t="shared" si="150"/>
        <v>39</v>
      </c>
      <c r="B2077" s="14">
        <v>39053</v>
      </c>
      <c r="C2077" s="14">
        <f t="shared" si="151"/>
        <v>0</v>
      </c>
      <c r="D2077" s="14" t="str">
        <f t="shared" si="152"/>
        <v>Submittal</v>
      </c>
      <c r="K2077" s="14">
        <v>39053</v>
      </c>
      <c r="L2077" s="14">
        <v>0</v>
      </c>
      <c r="M2077" s="16"/>
    </row>
    <row r="2078" spans="1:13" x14ac:dyDescent="0.3">
      <c r="A2078" s="26">
        <f t="shared" si="150"/>
        <v>39</v>
      </c>
      <c r="B2078" s="14">
        <v>39055</v>
      </c>
      <c r="C2078" s="14">
        <f t="shared" si="151"/>
        <v>1</v>
      </c>
      <c r="D2078" s="14" t="str">
        <f t="shared" si="152"/>
        <v>Submittal</v>
      </c>
      <c r="K2078" s="14">
        <v>39055</v>
      </c>
      <c r="L2078" s="14">
        <v>1</v>
      </c>
      <c r="M2078" s="16"/>
    </row>
    <row r="2079" spans="1:13" x14ac:dyDescent="0.3">
      <c r="A2079" s="26">
        <f t="shared" si="150"/>
        <v>39</v>
      </c>
      <c r="B2079" s="14">
        <v>39057</v>
      </c>
      <c r="C2079" s="14">
        <f t="shared" si="151"/>
        <v>0</v>
      </c>
      <c r="D2079" s="14" t="str">
        <f t="shared" si="152"/>
        <v>Submittal</v>
      </c>
      <c r="K2079" s="14">
        <v>39057</v>
      </c>
      <c r="L2079" s="14">
        <v>1</v>
      </c>
      <c r="M2079" s="16"/>
    </row>
    <row r="2080" spans="1:13" x14ac:dyDescent="0.3">
      <c r="A2080" s="26">
        <f t="shared" si="150"/>
        <v>39</v>
      </c>
      <c r="B2080" s="14">
        <v>39059</v>
      </c>
      <c r="C2080" s="14">
        <f t="shared" si="151"/>
        <v>0</v>
      </c>
      <c r="D2080" s="14" t="str">
        <f t="shared" si="152"/>
        <v>Submittal</v>
      </c>
      <c r="K2080" s="14">
        <v>39059</v>
      </c>
      <c r="L2080" s="14">
        <v>0</v>
      </c>
      <c r="M2080" s="16"/>
    </row>
    <row r="2081" spans="1:13" x14ac:dyDescent="0.3">
      <c r="A2081" s="26">
        <f t="shared" si="150"/>
        <v>39</v>
      </c>
      <c r="B2081" s="14">
        <v>39061</v>
      </c>
      <c r="C2081" s="14">
        <f t="shared" si="151"/>
        <v>0</v>
      </c>
      <c r="D2081" s="14" t="str">
        <f t="shared" si="152"/>
        <v>Submittal</v>
      </c>
      <c r="K2081" s="14">
        <v>39061</v>
      </c>
      <c r="L2081" s="14">
        <v>1</v>
      </c>
      <c r="M2081" s="16"/>
    </row>
    <row r="2082" spans="1:13" x14ac:dyDescent="0.3">
      <c r="A2082" s="26">
        <f t="shared" si="150"/>
        <v>39</v>
      </c>
      <c r="B2082" s="14">
        <v>39063</v>
      </c>
      <c r="C2082" s="14">
        <f t="shared" si="151"/>
        <v>0</v>
      </c>
      <c r="D2082" s="14" t="str">
        <f t="shared" si="152"/>
        <v>Submittal</v>
      </c>
      <c r="K2082" s="14">
        <v>39063</v>
      </c>
      <c r="L2082" s="14">
        <v>0</v>
      </c>
      <c r="M2082" s="16"/>
    </row>
    <row r="2083" spans="1:13" x14ac:dyDescent="0.3">
      <c r="A2083" s="26">
        <f t="shared" si="150"/>
        <v>39</v>
      </c>
      <c r="B2083" s="14">
        <v>39065</v>
      </c>
      <c r="C2083" s="14">
        <f t="shared" si="151"/>
        <v>0</v>
      </c>
      <c r="D2083" s="14" t="str">
        <f t="shared" si="152"/>
        <v>Submittal</v>
      </c>
      <c r="K2083" s="14">
        <v>39065</v>
      </c>
      <c r="L2083" s="14">
        <v>0</v>
      </c>
      <c r="M2083" s="16"/>
    </row>
    <row r="2084" spans="1:13" x14ac:dyDescent="0.3">
      <c r="A2084" s="26">
        <f t="shared" si="150"/>
        <v>39</v>
      </c>
      <c r="B2084" s="14">
        <v>39067</v>
      </c>
      <c r="C2084" s="14">
        <f t="shared" si="151"/>
        <v>0</v>
      </c>
      <c r="D2084" s="14" t="str">
        <f t="shared" si="152"/>
        <v>Submittal</v>
      </c>
      <c r="K2084" s="14">
        <v>39067</v>
      </c>
      <c r="L2084" s="14">
        <v>0</v>
      </c>
      <c r="M2084" s="16"/>
    </row>
    <row r="2085" spans="1:13" x14ac:dyDescent="0.3">
      <c r="A2085" s="26">
        <f t="shared" si="150"/>
        <v>39</v>
      </c>
      <c r="B2085" s="14">
        <v>39069</v>
      </c>
      <c r="C2085" s="14">
        <f t="shared" si="151"/>
        <v>0</v>
      </c>
      <c r="D2085" s="14" t="str">
        <f t="shared" si="152"/>
        <v>Submittal</v>
      </c>
      <c r="K2085" s="14">
        <v>39069</v>
      </c>
      <c r="L2085" s="14">
        <v>0</v>
      </c>
      <c r="M2085" s="16"/>
    </row>
    <row r="2086" spans="1:13" x14ac:dyDescent="0.3">
      <c r="A2086" s="26">
        <f t="shared" si="150"/>
        <v>39</v>
      </c>
      <c r="B2086" s="14">
        <v>39071</v>
      </c>
      <c r="C2086" s="14">
        <f t="shared" si="151"/>
        <v>0</v>
      </c>
      <c r="D2086" s="14" t="str">
        <f t="shared" si="152"/>
        <v>Submittal</v>
      </c>
      <c r="K2086" s="14">
        <v>39071</v>
      </c>
      <c r="L2086" s="14">
        <v>0</v>
      </c>
      <c r="M2086" s="16"/>
    </row>
    <row r="2087" spans="1:13" x14ac:dyDescent="0.3">
      <c r="A2087" s="26">
        <f t="shared" si="150"/>
        <v>39</v>
      </c>
      <c r="B2087" s="14">
        <v>39073</v>
      </c>
      <c r="C2087" s="14">
        <f t="shared" si="151"/>
        <v>0</v>
      </c>
      <c r="D2087" s="14" t="str">
        <f t="shared" si="152"/>
        <v>Submittal</v>
      </c>
      <c r="K2087" s="14">
        <v>39073</v>
      </c>
      <c r="L2087" s="14">
        <v>0</v>
      </c>
      <c r="M2087" s="16"/>
    </row>
    <row r="2088" spans="1:13" x14ac:dyDescent="0.3">
      <c r="A2088" s="26">
        <f t="shared" si="150"/>
        <v>39</v>
      </c>
      <c r="B2088" s="14">
        <v>39075</v>
      </c>
      <c r="C2088" s="14">
        <f t="shared" si="151"/>
        <v>0</v>
      </c>
      <c r="D2088" s="14" t="str">
        <f t="shared" si="152"/>
        <v>Submittal</v>
      </c>
      <c r="K2088" s="14">
        <v>39075</v>
      </c>
      <c r="L2088" s="14">
        <v>0</v>
      </c>
      <c r="M2088" s="16"/>
    </row>
    <row r="2089" spans="1:13" x14ac:dyDescent="0.3">
      <c r="A2089" s="26">
        <f t="shared" si="150"/>
        <v>39</v>
      </c>
      <c r="B2089" s="14">
        <v>39077</v>
      </c>
      <c r="C2089" s="14">
        <f t="shared" si="151"/>
        <v>0</v>
      </c>
      <c r="D2089" s="14" t="str">
        <f t="shared" si="152"/>
        <v>Submittal</v>
      </c>
      <c r="K2089" s="14">
        <v>39077</v>
      </c>
      <c r="L2089" s="14">
        <v>0</v>
      </c>
      <c r="M2089" s="16"/>
    </row>
    <row r="2090" spans="1:13" x14ac:dyDescent="0.3">
      <c r="A2090" s="26">
        <f t="shared" si="150"/>
        <v>39</v>
      </c>
      <c r="B2090" s="14">
        <v>39079</v>
      </c>
      <c r="C2090" s="14">
        <f t="shared" si="151"/>
        <v>0</v>
      </c>
      <c r="D2090" s="14" t="str">
        <f t="shared" si="152"/>
        <v>Submittal</v>
      </c>
      <c r="K2090" s="14">
        <v>39079</v>
      </c>
      <c r="L2090" s="14">
        <v>0</v>
      </c>
      <c r="M2090" s="16"/>
    </row>
    <row r="2091" spans="1:13" x14ac:dyDescent="0.3">
      <c r="A2091" s="26">
        <f t="shared" si="150"/>
        <v>39</v>
      </c>
      <c r="B2091" s="14">
        <v>39081</v>
      </c>
      <c r="C2091" s="14">
        <f t="shared" si="151"/>
        <v>0</v>
      </c>
      <c r="D2091" s="14" t="str">
        <f t="shared" si="152"/>
        <v>Submittal</v>
      </c>
      <c r="K2091" s="14">
        <v>39081</v>
      </c>
      <c r="L2091" s="14">
        <v>0</v>
      </c>
      <c r="M2091" s="16"/>
    </row>
    <row r="2092" spans="1:13" x14ac:dyDescent="0.3">
      <c r="A2092" s="26">
        <f t="shared" si="150"/>
        <v>39</v>
      </c>
      <c r="B2092" s="14">
        <v>39083</v>
      </c>
      <c r="C2092" s="14">
        <f t="shared" si="151"/>
        <v>0</v>
      </c>
      <c r="D2092" s="14" t="str">
        <f t="shared" si="152"/>
        <v>Submittal</v>
      </c>
      <c r="K2092" s="14">
        <v>39083</v>
      </c>
      <c r="L2092" s="14">
        <v>0</v>
      </c>
      <c r="M2092" s="16"/>
    </row>
    <row r="2093" spans="1:13" x14ac:dyDescent="0.3">
      <c r="A2093" s="26">
        <f t="shared" si="150"/>
        <v>39</v>
      </c>
      <c r="B2093" s="14">
        <v>39085</v>
      </c>
      <c r="C2093" s="14">
        <f t="shared" si="151"/>
        <v>1</v>
      </c>
      <c r="D2093" s="14" t="str">
        <f t="shared" si="152"/>
        <v>Submittal</v>
      </c>
      <c r="K2093" s="14">
        <v>39085</v>
      </c>
      <c r="L2093" s="14">
        <v>1</v>
      </c>
      <c r="M2093" s="16"/>
    </row>
    <row r="2094" spans="1:13" x14ac:dyDescent="0.3">
      <c r="A2094" s="26">
        <f t="shared" si="150"/>
        <v>39</v>
      </c>
      <c r="B2094" s="14">
        <v>39087</v>
      </c>
      <c r="C2094" s="14">
        <f t="shared" si="151"/>
        <v>0</v>
      </c>
      <c r="D2094" s="14" t="str">
        <f t="shared" si="152"/>
        <v>Submittal</v>
      </c>
      <c r="K2094" s="14">
        <v>39087</v>
      </c>
      <c r="L2094" s="14">
        <v>0</v>
      </c>
      <c r="M2094" s="16"/>
    </row>
    <row r="2095" spans="1:13" x14ac:dyDescent="0.3">
      <c r="A2095" s="26">
        <f t="shared" si="150"/>
        <v>39</v>
      </c>
      <c r="B2095" s="14">
        <v>39089</v>
      </c>
      <c r="C2095" s="14">
        <f t="shared" si="151"/>
        <v>0</v>
      </c>
      <c r="D2095" s="14" t="str">
        <f t="shared" si="152"/>
        <v>Submittal</v>
      </c>
      <c r="K2095" s="14">
        <v>39089</v>
      </c>
      <c r="L2095" s="14">
        <v>0</v>
      </c>
      <c r="M2095" s="16"/>
    </row>
    <row r="2096" spans="1:13" x14ac:dyDescent="0.3">
      <c r="A2096" s="26">
        <f t="shared" si="150"/>
        <v>39</v>
      </c>
      <c r="B2096" s="14">
        <v>39091</v>
      </c>
      <c r="C2096" s="14">
        <f t="shared" si="151"/>
        <v>0</v>
      </c>
      <c r="D2096" s="14" t="str">
        <f t="shared" si="152"/>
        <v>Submittal</v>
      </c>
      <c r="K2096" s="14">
        <v>39091</v>
      </c>
      <c r="L2096" s="14">
        <v>0</v>
      </c>
      <c r="M2096" s="16"/>
    </row>
    <row r="2097" spans="1:13" x14ac:dyDescent="0.3">
      <c r="A2097" s="26">
        <f t="shared" si="150"/>
        <v>39</v>
      </c>
      <c r="B2097" s="14">
        <v>39093</v>
      </c>
      <c r="C2097" s="14">
        <f t="shared" si="151"/>
        <v>1</v>
      </c>
      <c r="D2097" s="14" t="str">
        <f t="shared" si="152"/>
        <v>Submittal</v>
      </c>
      <c r="K2097" s="14">
        <v>39093</v>
      </c>
      <c r="L2097" s="14">
        <v>1</v>
      </c>
      <c r="M2097" s="16"/>
    </row>
    <row r="2098" spans="1:13" x14ac:dyDescent="0.3">
      <c r="A2098" s="26">
        <f t="shared" si="150"/>
        <v>39</v>
      </c>
      <c r="B2098" s="14">
        <v>39095</v>
      </c>
      <c r="C2098" s="14">
        <f t="shared" si="151"/>
        <v>0</v>
      </c>
      <c r="D2098" s="14" t="str">
        <f t="shared" si="152"/>
        <v>Submittal</v>
      </c>
      <c r="K2098" s="14">
        <v>39095</v>
      </c>
      <c r="L2098" s="14">
        <v>0</v>
      </c>
      <c r="M2098" s="16"/>
    </row>
    <row r="2099" spans="1:13" x14ac:dyDescent="0.3">
      <c r="A2099" s="26">
        <f t="shared" si="150"/>
        <v>39</v>
      </c>
      <c r="B2099" s="14">
        <v>39097</v>
      </c>
      <c r="C2099" s="14">
        <f t="shared" si="151"/>
        <v>0</v>
      </c>
      <c r="D2099" s="14" t="str">
        <f t="shared" si="152"/>
        <v>Submittal</v>
      </c>
      <c r="K2099" s="14">
        <v>39097</v>
      </c>
      <c r="L2099" s="14">
        <v>0</v>
      </c>
      <c r="M2099" s="16"/>
    </row>
    <row r="2100" spans="1:13" x14ac:dyDescent="0.3">
      <c r="A2100" s="26">
        <f t="shared" si="150"/>
        <v>39</v>
      </c>
      <c r="B2100" s="14">
        <v>39099</v>
      </c>
      <c r="C2100" s="14">
        <f t="shared" si="151"/>
        <v>0</v>
      </c>
      <c r="D2100" s="14" t="str">
        <f t="shared" si="152"/>
        <v>Submittal</v>
      </c>
      <c r="K2100" s="14">
        <v>39099</v>
      </c>
      <c r="L2100" s="14">
        <v>0</v>
      </c>
      <c r="M2100" s="16"/>
    </row>
    <row r="2101" spans="1:13" x14ac:dyDescent="0.3">
      <c r="A2101" s="26">
        <f t="shared" si="150"/>
        <v>39</v>
      </c>
      <c r="B2101" s="14">
        <v>39101</v>
      </c>
      <c r="C2101" s="14">
        <f t="shared" si="151"/>
        <v>0</v>
      </c>
      <c r="D2101" s="14" t="str">
        <f t="shared" si="152"/>
        <v>Submittal</v>
      </c>
      <c r="K2101" s="14">
        <v>39101</v>
      </c>
      <c r="L2101" s="14">
        <v>0</v>
      </c>
      <c r="M2101" s="16"/>
    </row>
    <row r="2102" spans="1:13" x14ac:dyDescent="0.3">
      <c r="A2102" s="26">
        <f t="shared" si="150"/>
        <v>39</v>
      </c>
      <c r="B2102" s="14">
        <v>39103</v>
      </c>
      <c r="C2102" s="14">
        <f t="shared" si="151"/>
        <v>1</v>
      </c>
      <c r="D2102" s="14" t="str">
        <f t="shared" si="152"/>
        <v>Submittal</v>
      </c>
      <c r="K2102" s="14">
        <v>39103</v>
      </c>
      <c r="L2102" s="14">
        <v>1</v>
      </c>
      <c r="M2102" s="16"/>
    </row>
    <row r="2103" spans="1:13" x14ac:dyDescent="0.3">
      <c r="A2103" s="26">
        <f t="shared" si="150"/>
        <v>39</v>
      </c>
      <c r="B2103" s="14">
        <v>39105</v>
      </c>
      <c r="C2103" s="14">
        <f t="shared" si="151"/>
        <v>0</v>
      </c>
      <c r="D2103" s="14" t="str">
        <f t="shared" si="152"/>
        <v>Submittal</v>
      </c>
      <c r="K2103" s="14">
        <v>39105</v>
      </c>
      <c r="L2103" s="14">
        <v>0</v>
      </c>
      <c r="M2103" s="16"/>
    </row>
    <row r="2104" spans="1:13" x14ac:dyDescent="0.3">
      <c r="A2104" s="26">
        <f t="shared" si="150"/>
        <v>39</v>
      </c>
      <c r="B2104" s="14">
        <v>39107</v>
      </c>
      <c r="C2104" s="14">
        <f t="shared" si="151"/>
        <v>0</v>
      </c>
      <c r="D2104" s="14" t="str">
        <f t="shared" si="152"/>
        <v>Submittal</v>
      </c>
      <c r="K2104" s="14">
        <v>39107</v>
      </c>
      <c r="L2104" s="14">
        <v>0</v>
      </c>
      <c r="M2104" s="16"/>
    </row>
    <row r="2105" spans="1:13" x14ac:dyDescent="0.3">
      <c r="A2105" s="26">
        <f t="shared" si="150"/>
        <v>39</v>
      </c>
      <c r="B2105" s="14">
        <v>39109</v>
      </c>
      <c r="C2105" s="14">
        <f t="shared" si="151"/>
        <v>0</v>
      </c>
      <c r="D2105" s="14" t="str">
        <f t="shared" si="152"/>
        <v>Submittal</v>
      </c>
      <c r="K2105" s="14">
        <v>39109</v>
      </c>
      <c r="L2105" s="14">
        <v>0</v>
      </c>
      <c r="M2105" s="16"/>
    </row>
    <row r="2106" spans="1:13" x14ac:dyDescent="0.3">
      <c r="A2106" s="26">
        <f t="shared" si="150"/>
        <v>39</v>
      </c>
      <c r="B2106" s="14">
        <v>39111</v>
      </c>
      <c r="C2106" s="14">
        <f t="shared" si="151"/>
        <v>0</v>
      </c>
      <c r="D2106" s="14" t="str">
        <f t="shared" si="152"/>
        <v>Submittal</v>
      </c>
      <c r="K2106" s="14">
        <v>39111</v>
      </c>
      <c r="L2106" s="14">
        <v>0</v>
      </c>
      <c r="M2106" s="16"/>
    </row>
    <row r="2107" spans="1:13" x14ac:dyDescent="0.3">
      <c r="A2107" s="26">
        <f t="shared" si="150"/>
        <v>39</v>
      </c>
      <c r="B2107" s="14">
        <v>39113</v>
      </c>
      <c r="C2107" s="14">
        <f t="shared" si="151"/>
        <v>0</v>
      </c>
      <c r="D2107" s="14" t="str">
        <f t="shared" si="152"/>
        <v>Submittal</v>
      </c>
      <c r="K2107" s="14">
        <v>39113</v>
      </c>
      <c r="L2107" s="14">
        <v>1</v>
      </c>
      <c r="M2107" s="16"/>
    </row>
    <row r="2108" spans="1:13" x14ac:dyDescent="0.3">
      <c r="A2108" s="26">
        <f t="shared" si="150"/>
        <v>39</v>
      </c>
      <c r="B2108" s="14">
        <v>39115</v>
      </c>
      <c r="C2108" s="14">
        <f t="shared" si="151"/>
        <v>0</v>
      </c>
      <c r="D2108" s="14" t="str">
        <f t="shared" si="152"/>
        <v>Submittal</v>
      </c>
      <c r="K2108" s="14">
        <v>39115</v>
      </c>
      <c r="L2108" s="14">
        <v>0</v>
      </c>
      <c r="M2108" s="16"/>
    </row>
    <row r="2109" spans="1:13" x14ac:dyDescent="0.3">
      <c r="A2109" s="26">
        <f t="shared" si="150"/>
        <v>39</v>
      </c>
      <c r="B2109" s="14">
        <v>39117</v>
      </c>
      <c r="C2109" s="14">
        <f t="shared" si="151"/>
        <v>0</v>
      </c>
      <c r="D2109" s="14" t="str">
        <f t="shared" si="152"/>
        <v>Submittal</v>
      </c>
      <c r="K2109" s="14">
        <v>39117</v>
      </c>
      <c r="L2109" s="14">
        <v>0</v>
      </c>
      <c r="M2109" s="16"/>
    </row>
    <row r="2110" spans="1:13" x14ac:dyDescent="0.3">
      <c r="A2110" s="26">
        <f t="shared" si="150"/>
        <v>39</v>
      </c>
      <c r="B2110" s="14">
        <v>39119</v>
      </c>
      <c r="C2110" s="14">
        <f t="shared" si="151"/>
        <v>0</v>
      </c>
      <c r="D2110" s="14" t="str">
        <f t="shared" si="152"/>
        <v>Submittal</v>
      </c>
      <c r="K2110" s="14">
        <v>39119</v>
      </c>
      <c r="L2110" s="14">
        <v>0</v>
      </c>
      <c r="M2110" s="16"/>
    </row>
    <row r="2111" spans="1:13" x14ac:dyDescent="0.3">
      <c r="A2111" s="26">
        <f t="shared" si="150"/>
        <v>39</v>
      </c>
      <c r="B2111" s="14">
        <v>39121</v>
      </c>
      <c r="C2111" s="14">
        <f t="shared" si="151"/>
        <v>0</v>
      </c>
      <c r="D2111" s="14" t="str">
        <f t="shared" si="152"/>
        <v>Submittal</v>
      </c>
      <c r="K2111" s="14">
        <v>39121</v>
      </c>
      <c r="L2111" s="14">
        <v>0</v>
      </c>
      <c r="M2111" s="16"/>
    </row>
    <row r="2112" spans="1:13" x14ac:dyDescent="0.3">
      <c r="A2112" s="26">
        <f t="shared" si="150"/>
        <v>39</v>
      </c>
      <c r="B2112" s="14">
        <v>39123</v>
      </c>
      <c r="C2112" s="14">
        <f t="shared" si="151"/>
        <v>0</v>
      </c>
      <c r="D2112" s="14" t="str">
        <f t="shared" si="152"/>
        <v>Submittal</v>
      </c>
      <c r="K2112" s="14">
        <v>39123</v>
      </c>
      <c r="L2112" s="14">
        <v>0</v>
      </c>
      <c r="M2112" s="16"/>
    </row>
    <row r="2113" spans="1:13" x14ac:dyDescent="0.3">
      <c r="A2113" s="26">
        <f t="shared" si="150"/>
        <v>39</v>
      </c>
      <c r="B2113" s="14">
        <v>39125</v>
      </c>
      <c r="C2113" s="14">
        <f t="shared" si="151"/>
        <v>0</v>
      </c>
      <c r="D2113" s="14" t="str">
        <f t="shared" si="152"/>
        <v>Submittal</v>
      </c>
      <c r="K2113" s="14">
        <v>39125</v>
      </c>
      <c r="L2113" s="14">
        <v>0</v>
      </c>
      <c r="M2113" s="16"/>
    </row>
    <row r="2114" spans="1:13" x14ac:dyDescent="0.3">
      <c r="A2114" s="26">
        <f t="shared" si="150"/>
        <v>39</v>
      </c>
      <c r="B2114" s="14">
        <v>39127</v>
      </c>
      <c r="C2114" s="14">
        <f t="shared" si="151"/>
        <v>0</v>
      </c>
      <c r="D2114" s="14" t="str">
        <f t="shared" si="152"/>
        <v>Submittal</v>
      </c>
      <c r="K2114" s="14">
        <v>39127</v>
      </c>
      <c r="L2114" s="14">
        <v>0</v>
      </c>
      <c r="M2114" s="16"/>
    </row>
    <row r="2115" spans="1:13" x14ac:dyDescent="0.3">
      <c r="A2115" s="26">
        <f t="shared" si="150"/>
        <v>39</v>
      </c>
      <c r="B2115" s="14">
        <v>39129</v>
      </c>
      <c r="C2115" s="14">
        <f t="shared" si="151"/>
        <v>0</v>
      </c>
      <c r="D2115" s="14" t="str">
        <f t="shared" si="152"/>
        <v>Submittal</v>
      </c>
      <c r="K2115" s="14">
        <v>39129</v>
      </c>
      <c r="L2115" s="14">
        <v>0</v>
      </c>
      <c r="M2115" s="16"/>
    </row>
    <row r="2116" spans="1:13" x14ac:dyDescent="0.3">
      <c r="A2116" s="26">
        <f t="shared" si="150"/>
        <v>39</v>
      </c>
      <c r="B2116" s="14">
        <v>39131</v>
      </c>
      <c r="C2116" s="14">
        <f t="shared" si="151"/>
        <v>0</v>
      </c>
      <c r="D2116" s="14" t="str">
        <f t="shared" si="152"/>
        <v>Submittal</v>
      </c>
      <c r="K2116" s="14">
        <v>39131</v>
      </c>
      <c r="L2116" s="14">
        <v>0</v>
      </c>
      <c r="M2116" s="16"/>
    </row>
    <row r="2117" spans="1:13" x14ac:dyDescent="0.3">
      <c r="A2117" s="26">
        <f t="shared" si="150"/>
        <v>39</v>
      </c>
      <c r="B2117" s="14">
        <v>39133</v>
      </c>
      <c r="C2117" s="14">
        <f t="shared" si="151"/>
        <v>1</v>
      </c>
      <c r="D2117" s="14" t="str">
        <f t="shared" si="152"/>
        <v>Submittal</v>
      </c>
      <c r="K2117" s="14">
        <v>39133</v>
      </c>
      <c r="L2117" s="14">
        <v>1</v>
      </c>
      <c r="M2117" s="16"/>
    </row>
    <row r="2118" spans="1:13" x14ac:dyDescent="0.3">
      <c r="A2118" s="26">
        <f t="shared" ref="A2118:A2181" si="153">TRUNC(B2118/1000,0)</f>
        <v>39</v>
      </c>
      <c r="B2118" s="14">
        <v>39135</v>
      </c>
      <c r="C2118" s="14">
        <f t="shared" ref="C2118:C2181" si="154">IF(ISNA(VLOOKUP(B2118,$F$4:$H$1697,3,FALSE)),VLOOKUP(B2118,$K$4:$L$3233,2,FALSE),VLOOKUP(B2118,$F$4:$H$1697,3,FALSE))</f>
        <v>0</v>
      </c>
      <c r="D2118" s="14" t="str">
        <f t="shared" ref="D2118:D2181" si="155">IF(ISNA(VLOOKUP(B2118,$F$4:$H$1697,3,FALSE)),"MOVES","Submittal")</f>
        <v>Submittal</v>
      </c>
      <c r="K2118" s="14">
        <v>39135</v>
      </c>
      <c r="L2118" s="14">
        <v>0</v>
      </c>
      <c r="M2118" s="16"/>
    </row>
    <row r="2119" spans="1:13" x14ac:dyDescent="0.3">
      <c r="A2119" s="26">
        <f t="shared" si="153"/>
        <v>39</v>
      </c>
      <c r="B2119" s="14">
        <v>39137</v>
      </c>
      <c r="C2119" s="14">
        <f t="shared" si="154"/>
        <v>0</v>
      </c>
      <c r="D2119" s="14" t="str">
        <f t="shared" si="155"/>
        <v>Submittal</v>
      </c>
      <c r="K2119" s="14">
        <v>39137</v>
      </c>
      <c r="L2119" s="14">
        <v>0</v>
      </c>
      <c r="M2119" s="16"/>
    </row>
    <row r="2120" spans="1:13" x14ac:dyDescent="0.3">
      <c r="A2120" s="26">
        <f t="shared" si="153"/>
        <v>39</v>
      </c>
      <c r="B2120" s="14">
        <v>39139</v>
      </c>
      <c r="C2120" s="14">
        <f t="shared" si="154"/>
        <v>0</v>
      </c>
      <c r="D2120" s="14" t="str">
        <f t="shared" si="155"/>
        <v>Submittal</v>
      </c>
      <c r="K2120" s="14">
        <v>39139</v>
      </c>
      <c r="L2120" s="14">
        <v>0</v>
      </c>
      <c r="M2120" s="16"/>
    </row>
    <row r="2121" spans="1:13" x14ac:dyDescent="0.3">
      <c r="A2121" s="26">
        <f t="shared" si="153"/>
        <v>39</v>
      </c>
      <c r="B2121" s="14">
        <v>39141</v>
      </c>
      <c r="C2121" s="14">
        <f t="shared" si="154"/>
        <v>0</v>
      </c>
      <c r="D2121" s="14" t="str">
        <f t="shared" si="155"/>
        <v>Submittal</v>
      </c>
      <c r="K2121" s="14">
        <v>39141</v>
      </c>
      <c r="L2121" s="14">
        <v>0</v>
      </c>
      <c r="M2121" s="16"/>
    </row>
    <row r="2122" spans="1:13" x14ac:dyDescent="0.3">
      <c r="A2122" s="26">
        <f t="shared" si="153"/>
        <v>39</v>
      </c>
      <c r="B2122" s="14">
        <v>39143</v>
      </c>
      <c r="C2122" s="14">
        <f t="shared" si="154"/>
        <v>0</v>
      </c>
      <c r="D2122" s="14" t="str">
        <f t="shared" si="155"/>
        <v>Submittal</v>
      </c>
      <c r="K2122" s="14">
        <v>39143</v>
      </c>
      <c r="L2122" s="14">
        <v>0</v>
      </c>
      <c r="M2122" s="16"/>
    </row>
    <row r="2123" spans="1:13" x14ac:dyDescent="0.3">
      <c r="A2123" s="26">
        <f t="shared" si="153"/>
        <v>39</v>
      </c>
      <c r="B2123" s="14">
        <v>39145</v>
      </c>
      <c r="C2123" s="14">
        <f t="shared" si="154"/>
        <v>0</v>
      </c>
      <c r="D2123" s="14" t="str">
        <f t="shared" si="155"/>
        <v>Submittal</v>
      </c>
      <c r="K2123" s="14">
        <v>39145</v>
      </c>
      <c r="L2123" s="14">
        <v>0</v>
      </c>
      <c r="M2123" s="16"/>
    </row>
    <row r="2124" spans="1:13" x14ac:dyDescent="0.3">
      <c r="A2124" s="26">
        <f t="shared" si="153"/>
        <v>39</v>
      </c>
      <c r="B2124" s="14">
        <v>39147</v>
      </c>
      <c r="C2124" s="14">
        <f t="shared" si="154"/>
        <v>0</v>
      </c>
      <c r="D2124" s="14" t="str">
        <f t="shared" si="155"/>
        <v>Submittal</v>
      </c>
      <c r="K2124" s="14">
        <v>39147</v>
      </c>
      <c r="L2124" s="14">
        <v>0</v>
      </c>
      <c r="M2124" s="16"/>
    </row>
    <row r="2125" spans="1:13" x14ac:dyDescent="0.3">
      <c r="A2125" s="26">
        <f t="shared" si="153"/>
        <v>39</v>
      </c>
      <c r="B2125" s="14">
        <v>39149</v>
      </c>
      <c r="C2125" s="14">
        <f t="shared" si="154"/>
        <v>0</v>
      </c>
      <c r="D2125" s="14" t="str">
        <f t="shared" si="155"/>
        <v>Submittal</v>
      </c>
      <c r="K2125" s="14">
        <v>39149</v>
      </c>
      <c r="L2125" s="14">
        <v>0</v>
      </c>
      <c r="M2125" s="16"/>
    </row>
    <row r="2126" spans="1:13" x14ac:dyDescent="0.3">
      <c r="A2126" s="26">
        <f t="shared" si="153"/>
        <v>39</v>
      </c>
      <c r="B2126" s="14">
        <v>39151</v>
      </c>
      <c r="C2126" s="14">
        <f t="shared" si="154"/>
        <v>0</v>
      </c>
      <c r="D2126" s="14" t="str">
        <f t="shared" si="155"/>
        <v>Submittal</v>
      </c>
      <c r="K2126" s="14">
        <v>39151</v>
      </c>
      <c r="L2126" s="14">
        <v>0</v>
      </c>
      <c r="M2126" s="16"/>
    </row>
    <row r="2127" spans="1:13" x14ac:dyDescent="0.3">
      <c r="A2127" s="26">
        <f t="shared" si="153"/>
        <v>39</v>
      </c>
      <c r="B2127" s="14">
        <v>39153</v>
      </c>
      <c r="C2127" s="14">
        <f t="shared" si="154"/>
        <v>1</v>
      </c>
      <c r="D2127" s="14" t="str">
        <f t="shared" si="155"/>
        <v>Submittal</v>
      </c>
      <c r="K2127" s="14">
        <v>39153</v>
      </c>
      <c r="L2127" s="14">
        <v>1</v>
      </c>
      <c r="M2127" s="16"/>
    </row>
    <row r="2128" spans="1:13" x14ac:dyDescent="0.3">
      <c r="A2128" s="26">
        <f t="shared" si="153"/>
        <v>39</v>
      </c>
      <c r="B2128" s="14">
        <v>39155</v>
      </c>
      <c r="C2128" s="14">
        <f t="shared" si="154"/>
        <v>0</v>
      </c>
      <c r="D2128" s="14" t="str">
        <f t="shared" si="155"/>
        <v>Submittal</v>
      </c>
      <c r="K2128" s="14">
        <v>39155</v>
      </c>
      <c r="L2128" s="14">
        <v>0</v>
      </c>
      <c r="M2128" s="16"/>
    </row>
    <row r="2129" spans="1:13" x14ac:dyDescent="0.3">
      <c r="A2129" s="26">
        <f t="shared" si="153"/>
        <v>39</v>
      </c>
      <c r="B2129" s="14">
        <v>39157</v>
      </c>
      <c r="C2129" s="14">
        <f t="shared" si="154"/>
        <v>0</v>
      </c>
      <c r="D2129" s="14" t="str">
        <f t="shared" si="155"/>
        <v>Submittal</v>
      </c>
      <c r="K2129" s="14">
        <v>39157</v>
      </c>
      <c r="L2129" s="14">
        <v>0</v>
      </c>
      <c r="M2129" s="16"/>
    </row>
    <row r="2130" spans="1:13" x14ac:dyDescent="0.3">
      <c r="A2130" s="26">
        <f t="shared" si="153"/>
        <v>39</v>
      </c>
      <c r="B2130" s="14">
        <v>39159</v>
      </c>
      <c r="C2130" s="14">
        <f t="shared" si="154"/>
        <v>0</v>
      </c>
      <c r="D2130" s="14" t="str">
        <f t="shared" si="155"/>
        <v>Submittal</v>
      </c>
      <c r="K2130" s="14">
        <v>39159</v>
      </c>
      <c r="L2130" s="14">
        <v>0</v>
      </c>
      <c r="M2130" s="16"/>
    </row>
    <row r="2131" spans="1:13" x14ac:dyDescent="0.3">
      <c r="A2131" s="26">
        <f t="shared" si="153"/>
        <v>39</v>
      </c>
      <c r="B2131" s="14">
        <v>39161</v>
      </c>
      <c r="C2131" s="14">
        <f t="shared" si="154"/>
        <v>0</v>
      </c>
      <c r="D2131" s="14" t="str">
        <f t="shared" si="155"/>
        <v>Submittal</v>
      </c>
      <c r="K2131" s="14">
        <v>39161</v>
      </c>
      <c r="L2131" s="14">
        <v>0</v>
      </c>
      <c r="M2131" s="16"/>
    </row>
    <row r="2132" spans="1:13" x14ac:dyDescent="0.3">
      <c r="A2132" s="26">
        <f t="shared" si="153"/>
        <v>39</v>
      </c>
      <c r="B2132" s="14">
        <v>39163</v>
      </c>
      <c r="C2132" s="14">
        <f t="shared" si="154"/>
        <v>0</v>
      </c>
      <c r="D2132" s="14" t="str">
        <f t="shared" si="155"/>
        <v>Submittal</v>
      </c>
      <c r="K2132" s="14">
        <v>39163</v>
      </c>
      <c r="L2132" s="14">
        <v>0</v>
      </c>
      <c r="M2132" s="16"/>
    </row>
    <row r="2133" spans="1:13" x14ac:dyDescent="0.3">
      <c r="A2133" s="26">
        <f t="shared" si="153"/>
        <v>39</v>
      </c>
      <c r="B2133" s="14">
        <v>39165</v>
      </c>
      <c r="C2133" s="14">
        <f t="shared" si="154"/>
        <v>0</v>
      </c>
      <c r="D2133" s="14" t="str">
        <f t="shared" si="155"/>
        <v>Submittal</v>
      </c>
      <c r="K2133" s="14">
        <v>39165</v>
      </c>
      <c r="L2133" s="14">
        <v>1</v>
      </c>
      <c r="M2133" s="16"/>
    </row>
    <row r="2134" spans="1:13" x14ac:dyDescent="0.3">
      <c r="A2134" s="26">
        <f t="shared" si="153"/>
        <v>39</v>
      </c>
      <c r="B2134" s="14">
        <v>39167</v>
      </c>
      <c r="C2134" s="14">
        <f t="shared" si="154"/>
        <v>0</v>
      </c>
      <c r="D2134" s="14" t="str">
        <f t="shared" si="155"/>
        <v>Submittal</v>
      </c>
      <c r="K2134" s="14">
        <v>39167</v>
      </c>
      <c r="L2134" s="14">
        <v>0</v>
      </c>
      <c r="M2134" s="16"/>
    </row>
    <row r="2135" spans="1:13" x14ac:dyDescent="0.3">
      <c r="A2135" s="26">
        <f t="shared" si="153"/>
        <v>39</v>
      </c>
      <c r="B2135" s="14">
        <v>39169</v>
      </c>
      <c r="C2135" s="14">
        <f t="shared" si="154"/>
        <v>0</v>
      </c>
      <c r="D2135" s="14" t="str">
        <f t="shared" si="155"/>
        <v>Submittal</v>
      </c>
      <c r="K2135" s="14">
        <v>39169</v>
      </c>
      <c r="L2135" s="14">
        <v>0</v>
      </c>
      <c r="M2135" s="16"/>
    </row>
    <row r="2136" spans="1:13" x14ac:dyDescent="0.3">
      <c r="A2136" s="26">
        <f t="shared" si="153"/>
        <v>39</v>
      </c>
      <c r="B2136" s="14">
        <v>39171</v>
      </c>
      <c r="C2136" s="14">
        <f t="shared" si="154"/>
        <v>0</v>
      </c>
      <c r="D2136" s="14" t="str">
        <f t="shared" si="155"/>
        <v>Submittal</v>
      </c>
      <c r="K2136" s="14">
        <v>39171</v>
      </c>
      <c r="L2136" s="14">
        <v>0</v>
      </c>
      <c r="M2136" s="16"/>
    </row>
    <row r="2137" spans="1:13" x14ac:dyDescent="0.3">
      <c r="A2137" s="26">
        <f t="shared" si="153"/>
        <v>39</v>
      </c>
      <c r="B2137" s="14">
        <v>39173</v>
      </c>
      <c r="C2137" s="14">
        <f t="shared" si="154"/>
        <v>0</v>
      </c>
      <c r="D2137" s="14" t="str">
        <f t="shared" si="155"/>
        <v>Submittal</v>
      </c>
      <c r="K2137" s="14">
        <v>39173</v>
      </c>
      <c r="L2137" s="14">
        <v>0</v>
      </c>
      <c r="M2137" s="16"/>
    </row>
    <row r="2138" spans="1:13" x14ac:dyDescent="0.3">
      <c r="A2138" s="26">
        <f t="shared" si="153"/>
        <v>39</v>
      </c>
      <c r="B2138" s="14">
        <v>39175</v>
      </c>
      <c r="C2138" s="14">
        <f t="shared" si="154"/>
        <v>0</v>
      </c>
      <c r="D2138" s="14" t="str">
        <f t="shared" si="155"/>
        <v>Submittal</v>
      </c>
      <c r="K2138" s="14">
        <v>39175</v>
      </c>
      <c r="L2138" s="14">
        <v>0</v>
      </c>
      <c r="M2138" s="16"/>
    </row>
    <row r="2139" spans="1:13" x14ac:dyDescent="0.3">
      <c r="A2139" s="26">
        <f t="shared" si="153"/>
        <v>40</v>
      </c>
      <c r="B2139" s="14">
        <v>40001</v>
      </c>
      <c r="C2139" s="14">
        <f t="shared" si="154"/>
        <v>0</v>
      </c>
      <c r="D2139" s="14" t="str">
        <f t="shared" si="155"/>
        <v>MOVES</v>
      </c>
      <c r="K2139" s="14">
        <v>40001</v>
      </c>
      <c r="L2139" s="14">
        <v>0</v>
      </c>
      <c r="M2139" s="16"/>
    </row>
    <row r="2140" spans="1:13" x14ac:dyDescent="0.3">
      <c r="A2140" s="26">
        <f t="shared" si="153"/>
        <v>40</v>
      </c>
      <c r="B2140" s="14">
        <v>40003</v>
      </c>
      <c r="C2140" s="14">
        <f t="shared" si="154"/>
        <v>0</v>
      </c>
      <c r="D2140" s="14" t="str">
        <f t="shared" si="155"/>
        <v>MOVES</v>
      </c>
      <c r="K2140" s="14">
        <v>40003</v>
      </c>
      <c r="L2140" s="14">
        <v>0</v>
      </c>
      <c r="M2140" s="16"/>
    </row>
    <row r="2141" spans="1:13" x14ac:dyDescent="0.3">
      <c r="A2141" s="26">
        <f t="shared" si="153"/>
        <v>40</v>
      </c>
      <c r="B2141" s="14">
        <v>40005</v>
      </c>
      <c r="C2141" s="14">
        <f t="shared" si="154"/>
        <v>0</v>
      </c>
      <c r="D2141" s="14" t="str">
        <f t="shared" si="155"/>
        <v>MOVES</v>
      </c>
      <c r="K2141" s="14">
        <v>40005</v>
      </c>
      <c r="L2141" s="14">
        <v>0</v>
      </c>
      <c r="M2141" s="16"/>
    </row>
    <row r="2142" spans="1:13" x14ac:dyDescent="0.3">
      <c r="A2142" s="26">
        <f t="shared" si="153"/>
        <v>40</v>
      </c>
      <c r="B2142" s="14">
        <v>40007</v>
      </c>
      <c r="C2142" s="14">
        <f t="shared" si="154"/>
        <v>0</v>
      </c>
      <c r="D2142" s="14" t="str">
        <f t="shared" si="155"/>
        <v>MOVES</v>
      </c>
      <c r="K2142" s="14">
        <v>40007</v>
      </c>
      <c r="L2142" s="14">
        <v>0</v>
      </c>
      <c r="M2142" s="16"/>
    </row>
    <row r="2143" spans="1:13" x14ac:dyDescent="0.3">
      <c r="A2143" s="26">
        <f t="shared" si="153"/>
        <v>40</v>
      </c>
      <c r="B2143" s="14">
        <v>40009</v>
      </c>
      <c r="C2143" s="14">
        <f t="shared" si="154"/>
        <v>0</v>
      </c>
      <c r="D2143" s="14" t="str">
        <f t="shared" si="155"/>
        <v>MOVES</v>
      </c>
      <c r="K2143" s="14">
        <v>40009</v>
      </c>
      <c r="L2143" s="14">
        <v>0</v>
      </c>
      <c r="M2143" s="16"/>
    </row>
    <row r="2144" spans="1:13" x14ac:dyDescent="0.3">
      <c r="A2144" s="26">
        <f t="shared" si="153"/>
        <v>40</v>
      </c>
      <c r="B2144" s="14">
        <v>40011</v>
      </c>
      <c r="C2144" s="14">
        <f t="shared" si="154"/>
        <v>0</v>
      </c>
      <c r="D2144" s="14" t="str">
        <f t="shared" si="155"/>
        <v>MOVES</v>
      </c>
      <c r="K2144" s="14">
        <v>40011</v>
      </c>
      <c r="L2144" s="14">
        <v>0</v>
      </c>
      <c r="M2144" s="16"/>
    </row>
    <row r="2145" spans="1:13" x14ac:dyDescent="0.3">
      <c r="A2145" s="26">
        <f t="shared" si="153"/>
        <v>40</v>
      </c>
      <c r="B2145" s="14">
        <v>40013</v>
      </c>
      <c r="C2145" s="14">
        <f t="shared" si="154"/>
        <v>0</v>
      </c>
      <c r="D2145" s="14" t="str">
        <f t="shared" si="155"/>
        <v>MOVES</v>
      </c>
      <c r="K2145" s="14">
        <v>40013</v>
      </c>
      <c r="L2145" s="14">
        <v>0</v>
      </c>
      <c r="M2145" s="16"/>
    </row>
    <row r="2146" spans="1:13" x14ac:dyDescent="0.3">
      <c r="A2146" s="26">
        <f t="shared" si="153"/>
        <v>40</v>
      </c>
      <c r="B2146" s="14">
        <v>40015</v>
      </c>
      <c r="C2146" s="14">
        <f t="shared" si="154"/>
        <v>0</v>
      </c>
      <c r="D2146" s="14" t="str">
        <f t="shared" si="155"/>
        <v>MOVES</v>
      </c>
      <c r="K2146" s="14">
        <v>40015</v>
      </c>
      <c r="L2146" s="14">
        <v>0</v>
      </c>
      <c r="M2146" s="16"/>
    </row>
    <row r="2147" spans="1:13" x14ac:dyDescent="0.3">
      <c r="A2147" s="26">
        <f t="shared" si="153"/>
        <v>40</v>
      </c>
      <c r="B2147" s="14">
        <v>40017</v>
      </c>
      <c r="C2147" s="14">
        <f t="shared" si="154"/>
        <v>0</v>
      </c>
      <c r="D2147" s="14" t="str">
        <f t="shared" si="155"/>
        <v>MOVES</v>
      </c>
      <c r="K2147" s="14">
        <v>40017</v>
      </c>
      <c r="L2147" s="14">
        <v>0</v>
      </c>
      <c r="M2147" s="16"/>
    </row>
    <row r="2148" spans="1:13" x14ac:dyDescent="0.3">
      <c r="A2148" s="26">
        <f t="shared" si="153"/>
        <v>40</v>
      </c>
      <c r="B2148" s="14">
        <v>40019</v>
      </c>
      <c r="C2148" s="14">
        <f t="shared" si="154"/>
        <v>0</v>
      </c>
      <c r="D2148" s="14" t="str">
        <f t="shared" si="155"/>
        <v>MOVES</v>
      </c>
      <c r="K2148" s="14">
        <v>40019</v>
      </c>
      <c r="L2148" s="14">
        <v>0</v>
      </c>
      <c r="M2148" s="16"/>
    </row>
    <row r="2149" spans="1:13" x14ac:dyDescent="0.3">
      <c r="A2149" s="26">
        <f t="shared" si="153"/>
        <v>40</v>
      </c>
      <c r="B2149" s="14">
        <v>40021</v>
      </c>
      <c r="C2149" s="14">
        <f t="shared" si="154"/>
        <v>0</v>
      </c>
      <c r="D2149" s="14" t="str">
        <f t="shared" si="155"/>
        <v>MOVES</v>
      </c>
      <c r="K2149" s="14">
        <v>40021</v>
      </c>
      <c r="L2149" s="14">
        <v>0</v>
      </c>
      <c r="M2149" s="16"/>
    </row>
    <row r="2150" spans="1:13" x14ac:dyDescent="0.3">
      <c r="A2150" s="26">
        <f t="shared" si="153"/>
        <v>40</v>
      </c>
      <c r="B2150" s="14">
        <v>40023</v>
      </c>
      <c r="C2150" s="14">
        <f t="shared" si="154"/>
        <v>0</v>
      </c>
      <c r="D2150" s="14" t="str">
        <f t="shared" si="155"/>
        <v>MOVES</v>
      </c>
      <c r="K2150" s="14">
        <v>40023</v>
      </c>
      <c r="L2150" s="14">
        <v>0</v>
      </c>
      <c r="M2150" s="16"/>
    </row>
    <row r="2151" spans="1:13" x14ac:dyDescent="0.3">
      <c r="A2151" s="26">
        <f t="shared" si="153"/>
        <v>40</v>
      </c>
      <c r="B2151" s="14">
        <v>40025</v>
      </c>
      <c r="C2151" s="14">
        <f t="shared" si="154"/>
        <v>0</v>
      </c>
      <c r="D2151" s="14" t="str">
        <f t="shared" si="155"/>
        <v>MOVES</v>
      </c>
      <c r="K2151" s="14">
        <v>40025</v>
      </c>
      <c r="L2151" s="14">
        <v>0</v>
      </c>
      <c r="M2151" s="16"/>
    </row>
    <row r="2152" spans="1:13" x14ac:dyDescent="0.3">
      <c r="A2152" s="26">
        <f t="shared" si="153"/>
        <v>40</v>
      </c>
      <c r="B2152" s="14">
        <v>40027</v>
      </c>
      <c r="C2152" s="14">
        <f t="shared" si="154"/>
        <v>0</v>
      </c>
      <c r="D2152" s="14" t="str">
        <f t="shared" si="155"/>
        <v>MOVES</v>
      </c>
      <c r="K2152" s="14">
        <v>40027</v>
      </c>
      <c r="L2152" s="14">
        <v>0</v>
      </c>
      <c r="M2152" s="16"/>
    </row>
    <row r="2153" spans="1:13" x14ac:dyDescent="0.3">
      <c r="A2153" s="26">
        <f t="shared" si="153"/>
        <v>40</v>
      </c>
      <c r="B2153" s="14">
        <v>40029</v>
      </c>
      <c r="C2153" s="14">
        <f t="shared" si="154"/>
        <v>0</v>
      </c>
      <c r="D2153" s="14" t="str">
        <f t="shared" si="155"/>
        <v>MOVES</v>
      </c>
      <c r="K2153" s="14">
        <v>40029</v>
      </c>
      <c r="L2153" s="14">
        <v>0</v>
      </c>
      <c r="M2153" s="16"/>
    </row>
    <row r="2154" spans="1:13" x14ac:dyDescent="0.3">
      <c r="A2154" s="26">
        <f t="shared" si="153"/>
        <v>40</v>
      </c>
      <c r="B2154" s="14">
        <v>40031</v>
      </c>
      <c r="C2154" s="14">
        <f t="shared" si="154"/>
        <v>0</v>
      </c>
      <c r="D2154" s="14" t="str">
        <f t="shared" si="155"/>
        <v>MOVES</v>
      </c>
      <c r="K2154" s="14">
        <v>40031</v>
      </c>
      <c r="L2154" s="14">
        <v>0</v>
      </c>
      <c r="M2154" s="16"/>
    </row>
    <row r="2155" spans="1:13" x14ac:dyDescent="0.3">
      <c r="A2155" s="26">
        <f t="shared" si="153"/>
        <v>40</v>
      </c>
      <c r="B2155" s="14">
        <v>40033</v>
      </c>
      <c r="C2155" s="14">
        <f t="shared" si="154"/>
        <v>0</v>
      </c>
      <c r="D2155" s="14" t="str">
        <f t="shared" si="155"/>
        <v>MOVES</v>
      </c>
      <c r="K2155" s="14">
        <v>40033</v>
      </c>
      <c r="L2155" s="14">
        <v>0</v>
      </c>
      <c r="M2155" s="16"/>
    </row>
    <row r="2156" spans="1:13" x14ac:dyDescent="0.3">
      <c r="A2156" s="26">
        <f t="shared" si="153"/>
        <v>40</v>
      </c>
      <c r="B2156" s="14">
        <v>40035</v>
      </c>
      <c r="C2156" s="14">
        <f t="shared" si="154"/>
        <v>0</v>
      </c>
      <c r="D2156" s="14" t="str">
        <f t="shared" si="155"/>
        <v>MOVES</v>
      </c>
      <c r="K2156" s="14">
        <v>40035</v>
      </c>
      <c r="L2156" s="14">
        <v>0</v>
      </c>
      <c r="M2156" s="16"/>
    </row>
    <row r="2157" spans="1:13" x14ac:dyDescent="0.3">
      <c r="A2157" s="26">
        <f t="shared" si="153"/>
        <v>40</v>
      </c>
      <c r="B2157" s="14">
        <v>40037</v>
      </c>
      <c r="C2157" s="14">
        <f t="shared" si="154"/>
        <v>0</v>
      </c>
      <c r="D2157" s="14" t="str">
        <f t="shared" si="155"/>
        <v>MOVES</v>
      </c>
      <c r="K2157" s="14">
        <v>40037</v>
      </c>
      <c r="L2157" s="14">
        <v>0</v>
      </c>
      <c r="M2157" s="16"/>
    </row>
    <row r="2158" spans="1:13" x14ac:dyDescent="0.3">
      <c r="A2158" s="26">
        <f t="shared" si="153"/>
        <v>40</v>
      </c>
      <c r="B2158" s="14">
        <v>40039</v>
      </c>
      <c r="C2158" s="14">
        <f t="shared" si="154"/>
        <v>0</v>
      </c>
      <c r="D2158" s="14" t="str">
        <f t="shared" si="155"/>
        <v>MOVES</v>
      </c>
      <c r="K2158" s="14">
        <v>40039</v>
      </c>
      <c r="L2158" s="14">
        <v>0</v>
      </c>
      <c r="M2158" s="16"/>
    </row>
    <row r="2159" spans="1:13" x14ac:dyDescent="0.3">
      <c r="A2159" s="26">
        <f t="shared" si="153"/>
        <v>40</v>
      </c>
      <c r="B2159" s="14">
        <v>40041</v>
      </c>
      <c r="C2159" s="14">
        <f t="shared" si="154"/>
        <v>0</v>
      </c>
      <c r="D2159" s="14" t="str">
        <f t="shared" si="155"/>
        <v>MOVES</v>
      </c>
      <c r="K2159" s="14">
        <v>40041</v>
      </c>
      <c r="L2159" s="14">
        <v>0</v>
      </c>
      <c r="M2159" s="16"/>
    </row>
    <row r="2160" spans="1:13" x14ac:dyDescent="0.3">
      <c r="A2160" s="26">
        <f t="shared" si="153"/>
        <v>40</v>
      </c>
      <c r="B2160" s="14">
        <v>40043</v>
      </c>
      <c r="C2160" s="14">
        <f t="shared" si="154"/>
        <v>0</v>
      </c>
      <c r="D2160" s="14" t="str">
        <f t="shared" si="155"/>
        <v>MOVES</v>
      </c>
      <c r="K2160" s="14">
        <v>40043</v>
      </c>
      <c r="L2160" s="14">
        <v>0</v>
      </c>
      <c r="M2160" s="16"/>
    </row>
    <row r="2161" spans="1:13" x14ac:dyDescent="0.3">
      <c r="A2161" s="26">
        <f t="shared" si="153"/>
        <v>40</v>
      </c>
      <c r="B2161" s="14">
        <v>40045</v>
      </c>
      <c r="C2161" s="14">
        <f t="shared" si="154"/>
        <v>0</v>
      </c>
      <c r="D2161" s="14" t="str">
        <f t="shared" si="155"/>
        <v>MOVES</v>
      </c>
      <c r="K2161" s="14">
        <v>40045</v>
      </c>
      <c r="L2161" s="14">
        <v>0</v>
      </c>
      <c r="M2161" s="16"/>
    </row>
    <row r="2162" spans="1:13" x14ac:dyDescent="0.3">
      <c r="A2162" s="26">
        <f t="shared" si="153"/>
        <v>40</v>
      </c>
      <c r="B2162" s="14">
        <v>40047</v>
      </c>
      <c r="C2162" s="14">
        <f t="shared" si="154"/>
        <v>0</v>
      </c>
      <c r="D2162" s="14" t="str">
        <f t="shared" si="155"/>
        <v>MOVES</v>
      </c>
      <c r="K2162" s="14">
        <v>40047</v>
      </c>
      <c r="L2162" s="14">
        <v>0</v>
      </c>
      <c r="M2162" s="16"/>
    </row>
    <row r="2163" spans="1:13" x14ac:dyDescent="0.3">
      <c r="A2163" s="26">
        <f t="shared" si="153"/>
        <v>40</v>
      </c>
      <c r="B2163" s="14">
        <v>40049</v>
      </c>
      <c r="C2163" s="14">
        <f t="shared" si="154"/>
        <v>0</v>
      </c>
      <c r="D2163" s="14" t="str">
        <f t="shared" si="155"/>
        <v>MOVES</v>
      </c>
      <c r="K2163" s="14">
        <v>40049</v>
      </c>
      <c r="L2163" s="14">
        <v>0</v>
      </c>
      <c r="M2163" s="16"/>
    </row>
    <row r="2164" spans="1:13" x14ac:dyDescent="0.3">
      <c r="A2164" s="26">
        <f t="shared" si="153"/>
        <v>40</v>
      </c>
      <c r="B2164" s="14">
        <v>40051</v>
      </c>
      <c r="C2164" s="14">
        <f t="shared" si="154"/>
        <v>0</v>
      </c>
      <c r="D2164" s="14" t="str">
        <f t="shared" si="155"/>
        <v>MOVES</v>
      </c>
      <c r="K2164" s="14">
        <v>40051</v>
      </c>
      <c r="L2164" s="14">
        <v>0</v>
      </c>
      <c r="M2164" s="16"/>
    </row>
    <row r="2165" spans="1:13" x14ac:dyDescent="0.3">
      <c r="A2165" s="26">
        <f t="shared" si="153"/>
        <v>40</v>
      </c>
      <c r="B2165" s="14">
        <v>40053</v>
      </c>
      <c r="C2165" s="14">
        <f t="shared" si="154"/>
        <v>0</v>
      </c>
      <c r="D2165" s="14" t="str">
        <f t="shared" si="155"/>
        <v>MOVES</v>
      </c>
      <c r="K2165" s="14">
        <v>40053</v>
      </c>
      <c r="L2165" s="14">
        <v>0</v>
      </c>
      <c r="M2165" s="16"/>
    </row>
    <row r="2166" spans="1:13" x14ac:dyDescent="0.3">
      <c r="A2166" s="26">
        <f t="shared" si="153"/>
        <v>40</v>
      </c>
      <c r="B2166" s="14">
        <v>40055</v>
      </c>
      <c r="C2166" s="14">
        <f t="shared" si="154"/>
        <v>0</v>
      </c>
      <c r="D2166" s="14" t="str">
        <f t="shared" si="155"/>
        <v>MOVES</v>
      </c>
      <c r="K2166" s="14">
        <v>40055</v>
      </c>
      <c r="L2166" s="14">
        <v>0</v>
      </c>
      <c r="M2166" s="16"/>
    </row>
    <row r="2167" spans="1:13" x14ac:dyDescent="0.3">
      <c r="A2167" s="26">
        <f t="shared" si="153"/>
        <v>40</v>
      </c>
      <c r="B2167" s="14">
        <v>40057</v>
      </c>
      <c r="C2167" s="14">
        <f t="shared" si="154"/>
        <v>0</v>
      </c>
      <c r="D2167" s="14" t="str">
        <f t="shared" si="155"/>
        <v>MOVES</v>
      </c>
      <c r="K2167" s="14">
        <v>40057</v>
      </c>
      <c r="L2167" s="14">
        <v>0</v>
      </c>
      <c r="M2167" s="16"/>
    </row>
    <row r="2168" spans="1:13" x14ac:dyDescent="0.3">
      <c r="A2168" s="26">
        <f t="shared" si="153"/>
        <v>40</v>
      </c>
      <c r="B2168" s="14">
        <v>40059</v>
      </c>
      <c r="C2168" s="14">
        <f t="shared" si="154"/>
        <v>0</v>
      </c>
      <c r="D2168" s="14" t="str">
        <f t="shared" si="155"/>
        <v>MOVES</v>
      </c>
      <c r="K2168" s="14">
        <v>40059</v>
      </c>
      <c r="L2168" s="14">
        <v>0</v>
      </c>
      <c r="M2168" s="16"/>
    </row>
    <row r="2169" spans="1:13" x14ac:dyDescent="0.3">
      <c r="A2169" s="26">
        <f t="shared" si="153"/>
        <v>40</v>
      </c>
      <c r="B2169" s="14">
        <v>40061</v>
      </c>
      <c r="C2169" s="14">
        <f t="shared" si="154"/>
        <v>0</v>
      </c>
      <c r="D2169" s="14" t="str">
        <f t="shared" si="155"/>
        <v>MOVES</v>
      </c>
      <c r="K2169" s="14">
        <v>40061</v>
      </c>
      <c r="L2169" s="14">
        <v>0</v>
      </c>
      <c r="M2169" s="16"/>
    </row>
    <row r="2170" spans="1:13" x14ac:dyDescent="0.3">
      <c r="A2170" s="26">
        <f t="shared" si="153"/>
        <v>40</v>
      </c>
      <c r="B2170" s="14">
        <v>40063</v>
      </c>
      <c r="C2170" s="14">
        <f t="shared" si="154"/>
        <v>0</v>
      </c>
      <c r="D2170" s="14" t="str">
        <f t="shared" si="155"/>
        <v>MOVES</v>
      </c>
      <c r="K2170" s="14">
        <v>40063</v>
      </c>
      <c r="L2170" s="14">
        <v>0</v>
      </c>
      <c r="M2170" s="16"/>
    </row>
    <row r="2171" spans="1:13" x14ac:dyDescent="0.3">
      <c r="A2171" s="26">
        <f t="shared" si="153"/>
        <v>40</v>
      </c>
      <c r="B2171" s="14">
        <v>40065</v>
      </c>
      <c r="C2171" s="14">
        <f t="shared" si="154"/>
        <v>0</v>
      </c>
      <c r="D2171" s="14" t="str">
        <f t="shared" si="155"/>
        <v>MOVES</v>
      </c>
      <c r="K2171" s="14">
        <v>40065</v>
      </c>
      <c r="L2171" s="14">
        <v>0</v>
      </c>
      <c r="M2171" s="16"/>
    </row>
    <row r="2172" spans="1:13" x14ac:dyDescent="0.3">
      <c r="A2172" s="26">
        <f t="shared" si="153"/>
        <v>40</v>
      </c>
      <c r="B2172" s="14">
        <v>40067</v>
      </c>
      <c r="C2172" s="14">
        <f t="shared" si="154"/>
        <v>0</v>
      </c>
      <c r="D2172" s="14" t="str">
        <f t="shared" si="155"/>
        <v>MOVES</v>
      </c>
      <c r="K2172" s="14">
        <v>40067</v>
      </c>
      <c r="L2172" s="14">
        <v>0</v>
      </c>
      <c r="M2172" s="16"/>
    </row>
    <row r="2173" spans="1:13" x14ac:dyDescent="0.3">
      <c r="A2173" s="26">
        <f t="shared" si="153"/>
        <v>40</v>
      </c>
      <c r="B2173" s="14">
        <v>40069</v>
      </c>
      <c r="C2173" s="14">
        <f t="shared" si="154"/>
        <v>0</v>
      </c>
      <c r="D2173" s="14" t="str">
        <f t="shared" si="155"/>
        <v>MOVES</v>
      </c>
      <c r="K2173" s="14">
        <v>40069</v>
      </c>
      <c r="L2173" s="14">
        <v>0</v>
      </c>
      <c r="M2173" s="16"/>
    </row>
    <row r="2174" spans="1:13" x14ac:dyDescent="0.3">
      <c r="A2174" s="26">
        <f t="shared" si="153"/>
        <v>40</v>
      </c>
      <c r="B2174" s="14">
        <v>40071</v>
      </c>
      <c r="C2174" s="14">
        <f t="shared" si="154"/>
        <v>0</v>
      </c>
      <c r="D2174" s="14" t="str">
        <f t="shared" si="155"/>
        <v>MOVES</v>
      </c>
      <c r="K2174" s="14">
        <v>40071</v>
      </c>
      <c r="L2174" s="14">
        <v>0</v>
      </c>
      <c r="M2174" s="16"/>
    </row>
    <row r="2175" spans="1:13" x14ac:dyDescent="0.3">
      <c r="A2175" s="26">
        <f t="shared" si="153"/>
        <v>40</v>
      </c>
      <c r="B2175" s="14">
        <v>40073</v>
      </c>
      <c r="C2175" s="14">
        <f t="shared" si="154"/>
        <v>0</v>
      </c>
      <c r="D2175" s="14" t="str">
        <f t="shared" si="155"/>
        <v>MOVES</v>
      </c>
      <c r="K2175" s="14">
        <v>40073</v>
      </c>
      <c r="L2175" s="14">
        <v>0</v>
      </c>
      <c r="M2175" s="16"/>
    </row>
    <row r="2176" spans="1:13" x14ac:dyDescent="0.3">
      <c r="A2176" s="26">
        <f t="shared" si="153"/>
        <v>40</v>
      </c>
      <c r="B2176" s="14">
        <v>40075</v>
      </c>
      <c r="C2176" s="14">
        <f t="shared" si="154"/>
        <v>0</v>
      </c>
      <c r="D2176" s="14" t="str">
        <f t="shared" si="155"/>
        <v>MOVES</v>
      </c>
      <c r="K2176" s="14">
        <v>40075</v>
      </c>
      <c r="L2176" s="14">
        <v>0</v>
      </c>
      <c r="M2176" s="16"/>
    </row>
    <row r="2177" spans="1:13" x14ac:dyDescent="0.3">
      <c r="A2177" s="26">
        <f t="shared" si="153"/>
        <v>40</v>
      </c>
      <c r="B2177" s="14">
        <v>40077</v>
      </c>
      <c r="C2177" s="14">
        <f t="shared" si="154"/>
        <v>0</v>
      </c>
      <c r="D2177" s="14" t="str">
        <f t="shared" si="155"/>
        <v>MOVES</v>
      </c>
      <c r="K2177" s="14">
        <v>40077</v>
      </c>
      <c r="L2177" s="14">
        <v>0</v>
      </c>
      <c r="M2177" s="16"/>
    </row>
    <row r="2178" spans="1:13" x14ac:dyDescent="0.3">
      <c r="A2178" s="26">
        <f t="shared" si="153"/>
        <v>40</v>
      </c>
      <c r="B2178" s="14">
        <v>40079</v>
      </c>
      <c r="C2178" s="14">
        <f t="shared" si="154"/>
        <v>0</v>
      </c>
      <c r="D2178" s="14" t="str">
        <f t="shared" si="155"/>
        <v>MOVES</v>
      </c>
      <c r="K2178" s="14">
        <v>40079</v>
      </c>
      <c r="L2178" s="14">
        <v>0</v>
      </c>
      <c r="M2178" s="16"/>
    </row>
    <row r="2179" spans="1:13" x14ac:dyDescent="0.3">
      <c r="A2179" s="26">
        <f t="shared" si="153"/>
        <v>40</v>
      </c>
      <c r="B2179" s="14">
        <v>40081</v>
      </c>
      <c r="C2179" s="14">
        <f t="shared" si="154"/>
        <v>0</v>
      </c>
      <c r="D2179" s="14" t="str">
        <f t="shared" si="155"/>
        <v>MOVES</v>
      </c>
      <c r="K2179" s="14">
        <v>40081</v>
      </c>
      <c r="L2179" s="14">
        <v>0</v>
      </c>
      <c r="M2179" s="16"/>
    </row>
    <row r="2180" spans="1:13" x14ac:dyDescent="0.3">
      <c r="A2180" s="26">
        <f t="shared" si="153"/>
        <v>40</v>
      </c>
      <c r="B2180" s="14">
        <v>40083</v>
      </c>
      <c r="C2180" s="14">
        <f t="shared" si="154"/>
        <v>0</v>
      </c>
      <c r="D2180" s="14" t="str">
        <f t="shared" si="155"/>
        <v>MOVES</v>
      </c>
      <c r="K2180" s="14">
        <v>40083</v>
      </c>
      <c r="L2180" s="14">
        <v>0</v>
      </c>
      <c r="M2180" s="16"/>
    </row>
    <row r="2181" spans="1:13" x14ac:dyDescent="0.3">
      <c r="A2181" s="26">
        <f t="shared" si="153"/>
        <v>40</v>
      </c>
      <c r="B2181" s="14">
        <v>40085</v>
      </c>
      <c r="C2181" s="14">
        <f t="shared" si="154"/>
        <v>0</v>
      </c>
      <c r="D2181" s="14" t="str">
        <f t="shared" si="155"/>
        <v>MOVES</v>
      </c>
      <c r="K2181" s="14">
        <v>40085</v>
      </c>
      <c r="L2181" s="14">
        <v>0</v>
      </c>
      <c r="M2181" s="16"/>
    </row>
    <row r="2182" spans="1:13" x14ac:dyDescent="0.3">
      <c r="A2182" s="26">
        <f t="shared" ref="A2182:A2245" si="156">TRUNC(B2182/1000,0)</f>
        <v>40</v>
      </c>
      <c r="B2182" s="14">
        <v>40087</v>
      </c>
      <c r="C2182" s="14">
        <f t="shared" ref="C2182:C2245" si="157">IF(ISNA(VLOOKUP(B2182,$F$4:$H$1697,3,FALSE)),VLOOKUP(B2182,$K$4:$L$3233,2,FALSE),VLOOKUP(B2182,$F$4:$H$1697,3,FALSE))</f>
        <v>0</v>
      </c>
      <c r="D2182" s="14" t="str">
        <f t="shared" ref="D2182:D2245" si="158">IF(ISNA(VLOOKUP(B2182,$F$4:$H$1697,3,FALSE)),"MOVES","Submittal")</f>
        <v>MOVES</v>
      </c>
      <c r="K2182" s="14">
        <v>40087</v>
      </c>
      <c r="L2182" s="14">
        <v>0</v>
      </c>
      <c r="M2182" s="16"/>
    </row>
    <row r="2183" spans="1:13" x14ac:dyDescent="0.3">
      <c r="A2183" s="26">
        <f t="shared" si="156"/>
        <v>40</v>
      </c>
      <c r="B2183" s="14">
        <v>40089</v>
      </c>
      <c r="C2183" s="14">
        <f t="shared" si="157"/>
        <v>0</v>
      </c>
      <c r="D2183" s="14" t="str">
        <f t="shared" si="158"/>
        <v>MOVES</v>
      </c>
      <c r="K2183" s="14">
        <v>40089</v>
      </c>
      <c r="L2183" s="14">
        <v>0</v>
      </c>
      <c r="M2183" s="16"/>
    </row>
    <row r="2184" spans="1:13" x14ac:dyDescent="0.3">
      <c r="A2184" s="26">
        <f t="shared" si="156"/>
        <v>40</v>
      </c>
      <c r="B2184" s="14">
        <v>40091</v>
      </c>
      <c r="C2184" s="14">
        <f t="shared" si="157"/>
        <v>0</v>
      </c>
      <c r="D2184" s="14" t="str">
        <f t="shared" si="158"/>
        <v>MOVES</v>
      </c>
      <c r="K2184" s="14">
        <v>40091</v>
      </c>
      <c r="L2184" s="14">
        <v>0</v>
      </c>
      <c r="M2184" s="16"/>
    </row>
    <row r="2185" spans="1:13" x14ac:dyDescent="0.3">
      <c r="A2185" s="26">
        <f t="shared" si="156"/>
        <v>40</v>
      </c>
      <c r="B2185" s="14">
        <v>40093</v>
      </c>
      <c r="C2185" s="14">
        <f t="shared" si="157"/>
        <v>0</v>
      </c>
      <c r="D2185" s="14" t="str">
        <f t="shared" si="158"/>
        <v>MOVES</v>
      </c>
      <c r="K2185" s="14">
        <v>40093</v>
      </c>
      <c r="L2185" s="14">
        <v>0</v>
      </c>
      <c r="M2185" s="16"/>
    </row>
    <row r="2186" spans="1:13" x14ac:dyDescent="0.3">
      <c r="A2186" s="26">
        <f t="shared" si="156"/>
        <v>40</v>
      </c>
      <c r="B2186" s="14">
        <v>40095</v>
      </c>
      <c r="C2186" s="14">
        <f t="shared" si="157"/>
        <v>0</v>
      </c>
      <c r="D2186" s="14" t="str">
        <f t="shared" si="158"/>
        <v>MOVES</v>
      </c>
      <c r="K2186" s="14">
        <v>40095</v>
      </c>
      <c r="L2186" s="14">
        <v>0</v>
      </c>
      <c r="M2186" s="16"/>
    </row>
    <row r="2187" spans="1:13" x14ac:dyDescent="0.3">
      <c r="A2187" s="26">
        <f t="shared" si="156"/>
        <v>40</v>
      </c>
      <c r="B2187" s="14">
        <v>40097</v>
      </c>
      <c r="C2187" s="14">
        <f t="shared" si="157"/>
        <v>0</v>
      </c>
      <c r="D2187" s="14" t="str">
        <f t="shared" si="158"/>
        <v>MOVES</v>
      </c>
      <c r="K2187" s="14">
        <v>40097</v>
      </c>
      <c r="L2187" s="14">
        <v>0</v>
      </c>
      <c r="M2187" s="16"/>
    </row>
    <row r="2188" spans="1:13" x14ac:dyDescent="0.3">
      <c r="A2188" s="26">
        <f t="shared" si="156"/>
        <v>40</v>
      </c>
      <c r="B2188" s="14">
        <v>40099</v>
      </c>
      <c r="C2188" s="14">
        <f t="shared" si="157"/>
        <v>0</v>
      </c>
      <c r="D2188" s="14" t="str">
        <f t="shared" si="158"/>
        <v>MOVES</v>
      </c>
      <c r="K2188" s="14">
        <v>40099</v>
      </c>
      <c r="L2188" s="14">
        <v>0</v>
      </c>
      <c r="M2188" s="16"/>
    </row>
    <row r="2189" spans="1:13" x14ac:dyDescent="0.3">
      <c r="A2189" s="26">
        <f t="shared" si="156"/>
        <v>40</v>
      </c>
      <c r="B2189" s="14">
        <v>40101</v>
      </c>
      <c r="C2189" s="14">
        <f t="shared" si="157"/>
        <v>0</v>
      </c>
      <c r="D2189" s="14" t="str">
        <f t="shared" si="158"/>
        <v>MOVES</v>
      </c>
      <c r="K2189" s="14">
        <v>40101</v>
      </c>
      <c r="L2189" s="14">
        <v>0</v>
      </c>
      <c r="M2189" s="16"/>
    </row>
    <row r="2190" spans="1:13" x14ac:dyDescent="0.3">
      <c r="A2190" s="26">
        <f t="shared" si="156"/>
        <v>40</v>
      </c>
      <c r="B2190" s="14">
        <v>40103</v>
      </c>
      <c r="C2190" s="14">
        <f t="shared" si="157"/>
        <v>0</v>
      </c>
      <c r="D2190" s="14" t="str">
        <f t="shared" si="158"/>
        <v>MOVES</v>
      </c>
      <c r="K2190" s="14">
        <v>40103</v>
      </c>
      <c r="L2190" s="14">
        <v>0</v>
      </c>
      <c r="M2190" s="16"/>
    </row>
    <row r="2191" spans="1:13" x14ac:dyDescent="0.3">
      <c r="A2191" s="26">
        <f t="shared" si="156"/>
        <v>40</v>
      </c>
      <c r="B2191" s="14">
        <v>40105</v>
      </c>
      <c r="C2191" s="14">
        <f t="shared" si="157"/>
        <v>0</v>
      </c>
      <c r="D2191" s="14" t="str">
        <f t="shared" si="158"/>
        <v>MOVES</v>
      </c>
      <c r="K2191" s="14">
        <v>40105</v>
      </c>
      <c r="L2191" s="14">
        <v>0</v>
      </c>
      <c r="M2191" s="16"/>
    </row>
    <row r="2192" spans="1:13" x14ac:dyDescent="0.3">
      <c r="A2192" s="26">
        <f t="shared" si="156"/>
        <v>40</v>
      </c>
      <c r="B2192" s="14">
        <v>40107</v>
      </c>
      <c r="C2192" s="14">
        <f t="shared" si="157"/>
        <v>0</v>
      </c>
      <c r="D2192" s="14" t="str">
        <f t="shared" si="158"/>
        <v>MOVES</v>
      </c>
      <c r="K2192" s="14">
        <v>40107</v>
      </c>
      <c r="L2192" s="14">
        <v>0</v>
      </c>
      <c r="M2192" s="16"/>
    </row>
    <row r="2193" spans="1:13" x14ac:dyDescent="0.3">
      <c r="A2193" s="26">
        <f t="shared" si="156"/>
        <v>40</v>
      </c>
      <c r="B2193" s="14">
        <v>40109</v>
      </c>
      <c r="C2193" s="14">
        <f t="shared" si="157"/>
        <v>0</v>
      </c>
      <c r="D2193" s="14" t="str">
        <f t="shared" si="158"/>
        <v>MOVES</v>
      </c>
      <c r="K2193" s="14">
        <v>40109</v>
      </c>
      <c r="L2193" s="14">
        <v>0</v>
      </c>
      <c r="M2193" s="16"/>
    </row>
    <row r="2194" spans="1:13" x14ac:dyDescent="0.3">
      <c r="A2194" s="26">
        <f t="shared" si="156"/>
        <v>40</v>
      </c>
      <c r="B2194" s="14">
        <v>40111</v>
      </c>
      <c r="C2194" s="14">
        <f t="shared" si="157"/>
        <v>0</v>
      </c>
      <c r="D2194" s="14" t="str">
        <f t="shared" si="158"/>
        <v>MOVES</v>
      </c>
      <c r="K2194" s="14">
        <v>40111</v>
      </c>
      <c r="L2194" s="14">
        <v>0</v>
      </c>
      <c r="M2194" s="16"/>
    </row>
    <row r="2195" spans="1:13" x14ac:dyDescent="0.3">
      <c r="A2195" s="26">
        <f t="shared" si="156"/>
        <v>40</v>
      </c>
      <c r="B2195" s="14">
        <v>40113</v>
      </c>
      <c r="C2195" s="14">
        <f t="shared" si="157"/>
        <v>0</v>
      </c>
      <c r="D2195" s="14" t="str">
        <f t="shared" si="158"/>
        <v>MOVES</v>
      </c>
      <c r="K2195" s="14">
        <v>40113</v>
      </c>
      <c r="L2195" s="14">
        <v>0</v>
      </c>
      <c r="M2195" s="16"/>
    </row>
    <row r="2196" spans="1:13" x14ac:dyDescent="0.3">
      <c r="A2196" s="26">
        <f t="shared" si="156"/>
        <v>40</v>
      </c>
      <c r="B2196" s="14">
        <v>40115</v>
      </c>
      <c r="C2196" s="14">
        <f t="shared" si="157"/>
        <v>0</v>
      </c>
      <c r="D2196" s="14" t="str">
        <f t="shared" si="158"/>
        <v>MOVES</v>
      </c>
      <c r="K2196" s="14">
        <v>40115</v>
      </c>
      <c r="L2196" s="14">
        <v>0</v>
      </c>
      <c r="M2196" s="16"/>
    </row>
    <row r="2197" spans="1:13" x14ac:dyDescent="0.3">
      <c r="A2197" s="26">
        <f t="shared" si="156"/>
        <v>40</v>
      </c>
      <c r="B2197" s="14">
        <v>40117</v>
      </c>
      <c r="C2197" s="14">
        <f t="shared" si="157"/>
        <v>0</v>
      </c>
      <c r="D2197" s="14" t="str">
        <f t="shared" si="158"/>
        <v>MOVES</v>
      </c>
      <c r="K2197" s="14">
        <v>40117</v>
      </c>
      <c r="L2197" s="14">
        <v>0</v>
      </c>
      <c r="M2197" s="16"/>
    </row>
    <row r="2198" spans="1:13" x14ac:dyDescent="0.3">
      <c r="A2198" s="26">
        <f t="shared" si="156"/>
        <v>40</v>
      </c>
      <c r="B2198" s="14">
        <v>40119</v>
      </c>
      <c r="C2198" s="14">
        <f t="shared" si="157"/>
        <v>0</v>
      </c>
      <c r="D2198" s="14" t="str">
        <f t="shared" si="158"/>
        <v>MOVES</v>
      </c>
      <c r="K2198" s="14">
        <v>40119</v>
      </c>
      <c r="L2198" s="14">
        <v>0</v>
      </c>
      <c r="M2198" s="16"/>
    </row>
    <row r="2199" spans="1:13" x14ac:dyDescent="0.3">
      <c r="A2199" s="26">
        <f t="shared" si="156"/>
        <v>40</v>
      </c>
      <c r="B2199" s="14">
        <v>40121</v>
      </c>
      <c r="C2199" s="14">
        <f t="shared" si="157"/>
        <v>0</v>
      </c>
      <c r="D2199" s="14" t="str">
        <f t="shared" si="158"/>
        <v>MOVES</v>
      </c>
      <c r="K2199" s="14">
        <v>40121</v>
      </c>
      <c r="L2199" s="14">
        <v>0</v>
      </c>
      <c r="M2199" s="16"/>
    </row>
    <row r="2200" spans="1:13" x14ac:dyDescent="0.3">
      <c r="A2200" s="26">
        <f t="shared" si="156"/>
        <v>40</v>
      </c>
      <c r="B2200" s="14">
        <v>40123</v>
      </c>
      <c r="C2200" s="14">
        <f t="shared" si="157"/>
        <v>0</v>
      </c>
      <c r="D2200" s="14" t="str">
        <f t="shared" si="158"/>
        <v>MOVES</v>
      </c>
      <c r="K2200" s="14">
        <v>40123</v>
      </c>
      <c r="L2200" s="14">
        <v>0</v>
      </c>
      <c r="M2200" s="16"/>
    </row>
    <row r="2201" spans="1:13" x14ac:dyDescent="0.3">
      <c r="A2201" s="26">
        <f t="shared" si="156"/>
        <v>40</v>
      </c>
      <c r="B2201" s="14">
        <v>40125</v>
      </c>
      <c r="C2201" s="14">
        <f t="shared" si="157"/>
        <v>0</v>
      </c>
      <c r="D2201" s="14" t="str">
        <f t="shared" si="158"/>
        <v>MOVES</v>
      </c>
      <c r="K2201" s="14">
        <v>40125</v>
      </c>
      <c r="L2201" s="14">
        <v>0</v>
      </c>
      <c r="M2201" s="16"/>
    </row>
    <row r="2202" spans="1:13" x14ac:dyDescent="0.3">
      <c r="A2202" s="26">
        <f t="shared" si="156"/>
        <v>40</v>
      </c>
      <c r="B2202" s="14">
        <v>40127</v>
      </c>
      <c r="C2202" s="14">
        <f t="shared" si="157"/>
        <v>0</v>
      </c>
      <c r="D2202" s="14" t="str">
        <f t="shared" si="158"/>
        <v>MOVES</v>
      </c>
      <c r="K2202" s="14">
        <v>40127</v>
      </c>
      <c r="L2202" s="14">
        <v>0</v>
      </c>
      <c r="M2202" s="16"/>
    </row>
    <row r="2203" spans="1:13" x14ac:dyDescent="0.3">
      <c r="A2203" s="26">
        <f t="shared" si="156"/>
        <v>40</v>
      </c>
      <c r="B2203" s="14">
        <v>40129</v>
      </c>
      <c r="C2203" s="14">
        <f t="shared" si="157"/>
        <v>0</v>
      </c>
      <c r="D2203" s="14" t="str">
        <f t="shared" si="158"/>
        <v>MOVES</v>
      </c>
      <c r="K2203" s="14">
        <v>40129</v>
      </c>
      <c r="L2203" s="14">
        <v>0</v>
      </c>
      <c r="M2203" s="16"/>
    </row>
    <row r="2204" spans="1:13" x14ac:dyDescent="0.3">
      <c r="A2204" s="26">
        <f t="shared" si="156"/>
        <v>40</v>
      </c>
      <c r="B2204" s="14">
        <v>40131</v>
      </c>
      <c r="C2204" s="14">
        <f t="shared" si="157"/>
        <v>0</v>
      </c>
      <c r="D2204" s="14" t="str">
        <f t="shared" si="158"/>
        <v>MOVES</v>
      </c>
      <c r="K2204" s="14">
        <v>40131</v>
      </c>
      <c r="L2204" s="14">
        <v>0</v>
      </c>
      <c r="M2204" s="16"/>
    </row>
    <row r="2205" spans="1:13" x14ac:dyDescent="0.3">
      <c r="A2205" s="26">
        <f t="shared" si="156"/>
        <v>40</v>
      </c>
      <c r="B2205" s="14">
        <v>40133</v>
      </c>
      <c r="C2205" s="14">
        <f t="shared" si="157"/>
        <v>0</v>
      </c>
      <c r="D2205" s="14" t="str">
        <f t="shared" si="158"/>
        <v>MOVES</v>
      </c>
      <c r="K2205" s="14">
        <v>40133</v>
      </c>
      <c r="L2205" s="14">
        <v>0</v>
      </c>
      <c r="M2205" s="16"/>
    </row>
    <row r="2206" spans="1:13" x14ac:dyDescent="0.3">
      <c r="A2206" s="26">
        <f t="shared" si="156"/>
        <v>40</v>
      </c>
      <c r="B2206" s="14">
        <v>40135</v>
      </c>
      <c r="C2206" s="14">
        <f t="shared" si="157"/>
        <v>0</v>
      </c>
      <c r="D2206" s="14" t="str">
        <f t="shared" si="158"/>
        <v>MOVES</v>
      </c>
      <c r="K2206" s="14">
        <v>40135</v>
      </c>
      <c r="L2206" s="14">
        <v>0</v>
      </c>
      <c r="M2206" s="16"/>
    </row>
    <row r="2207" spans="1:13" x14ac:dyDescent="0.3">
      <c r="A2207" s="26">
        <f t="shared" si="156"/>
        <v>40</v>
      </c>
      <c r="B2207" s="14">
        <v>40137</v>
      </c>
      <c r="C2207" s="14">
        <f t="shared" si="157"/>
        <v>0</v>
      </c>
      <c r="D2207" s="14" t="str">
        <f t="shared" si="158"/>
        <v>MOVES</v>
      </c>
      <c r="K2207" s="14">
        <v>40137</v>
      </c>
      <c r="L2207" s="14">
        <v>0</v>
      </c>
      <c r="M2207" s="16"/>
    </row>
    <row r="2208" spans="1:13" x14ac:dyDescent="0.3">
      <c r="A2208" s="26">
        <f t="shared" si="156"/>
        <v>40</v>
      </c>
      <c r="B2208" s="14">
        <v>40139</v>
      </c>
      <c r="C2208" s="14">
        <f t="shared" si="157"/>
        <v>0</v>
      </c>
      <c r="D2208" s="14" t="str">
        <f t="shared" si="158"/>
        <v>MOVES</v>
      </c>
      <c r="K2208" s="14">
        <v>40139</v>
      </c>
      <c r="L2208" s="14">
        <v>0</v>
      </c>
      <c r="M2208" s="16"/>
    </row>
    <row r="2209" spans="1:13" x14ac:dyDescent="0.3">
      <c r="A2209" s="26">
        <f t="shared" si="156"/>
        <v>40</v>
      </c>
      <c r="B2209" s="14">
        <v>40141</v>
      </c>
      <c r="C2209" s="14">
        <f t="shared" si="157"/>
        <v>0</v>
      </c>
      <c r="D2209" s="14" t="str">
        <f t="shared" si="158"/>
        <v>MOVES</v>
      </c>
      <c r="K2209" s="14">
        <v>40141</v>
      </c>
      <c r="L2209" s="14">
        <v>0</v>
      </c>
      <c r="M2209" s="16"/>
    </row>
    <row r="2210" spans="1:13" x14ac:dyDescent="0.3">
      <c r="A2210" s="26">
        <f t="shared" si="156"/>
        <v>40</v>
      </c>
      <c r="B2210" s="14">
        <v>40143</v>
      </c>
      <c r="C2210" s="14">
        <f t="shared" si="157"/>
        <v>0</v>
      </c>
      <c r="D2210" s="14" t="str">
        <f t="shared" si="158"/>
        <v>MOVES</v>
      </c>
      <c r="K2210" s="14">
        <v>40143</v>
      </c>
      <c r="L2210" s="14">
        <v>0</v>
      </c>
      <c r="M2210" s="16"/>
    </row>
    <row r="2211" spans="1:13" x14ac:dyDescent="0.3">
      <c r="A2211" s="26">
        <f t="shared" si="156"/>
        <v>40</v>
      </c>
      <c r="B2211" s="14">
        <v>40145</v>
      </c>
      <c r="C2211" s="14">
        <f t="shared" si="157"/>
        <v>0</v>
      </c>
      <c r="D2211" s="14" t="str">
        <f t="shared" si="158"/>
        <v>MOVES</v>
      </c>
      <c r="K2211" s="14">
        <v>40145</v>
      </c>
      <c r="L2211" s="14">
        <v>0</v>
      </c>
      <c r="M2211" s="16"/>
    </row>
    <row r="2212" spans="1:13" x14ac:dyDescent="0.3">
      <c r="A2212" s="26">
        <f t="shared" si="156"/>
        <v>40</v>
      </c>
      <c r="B2212" s="14">
        <v>40147</v>
      </c>
      <c r="C2212" s="14">
        <f t="shared" si="157"/>
        <v>0</v>
      </c>
      <c r="D2212" s="14" t="str">
        <f t="shared" si="158"/>
        <v>MOVES</v>
      </c>
      <c r="K2212" s="14">
        <v>40147</v>
      </c>
      <c r="L2212" s="14">
        <v>0</v>
      </c>
      <c r="M2212" s="16"/>
    </row>
    <row r="2213" spans="1:13" x14ac:dyDescent="0.3">
      <c r="A2213" s="26">
        <f t="shared" si="156"/>
        <v>40</v>
      </c>
      <c r="B2213" s="14">
        <v>40149</v>
      </c>
      <c r="C2213" s="14">
        <f t="shared" si="157"/>
        <v>0</v>
      </c>
      <c r="D2213" s="14" t="str">
        <f t="shared" si="158"/>
        <v>MOVES</v>
      </c>
      <c r="K2213" s="14">
        <v>40149</v>
      </c>
      <c r="L2213" s="14">
        <v>0</v>
      </c>
      <c r="M2213" s="16"/>
    </row>
    <row r="2214" spans="1:13" x14ac:dyDescent="0.3">
      <c r="A2214" s="26">
        <f t="shared" si="156"/>
        <v>40</v>
      </c>
      <c r="B2214" s="14">
        <v>40151</v>
      </c>
      <c r="C2214" s="14">
        <f t="shared" si="157"/>
        <v>0</v>
      </c>
      <c r="D2214" s="14" t="str">
        <f t="shared" si="158"/>
        <v>MOVES</v>
      </c>
      <c r="K2214" s="14">
        <v>40151</v>
      </c>
      <c r="L2214" s="14">
        <v>0</v>
      </c>
      <c r="M2214" s="16"/>
    </row>
    <row r="2215" spans="1:13" x14ac:dyDescent="0.3">
      <c r="A2215" s="26">
        <f t="shared" si="156"/>
        <v>40</v>
      </c>
      <c r="B2215" s="14">
        <v>40153</v>
      </c>
      <c r="C2215" s="14">
        <f t="shared" si="157"/>
        <v>0</v>
      </c>
      <c r="D2215" s="14" t="str">
        <f t="shared" si="158"/>
        <v>MOVES</v>
      </c>
      <c r="K2215" s="14">
        <v>40153</v>
      </c>
      <c r="L2215" s="14">
        <v>0</v>
      </c>
      <c r="M2215" s="16"/>
    </row>
    <row r="2216" spans="1:13" x14ac:dyDescent="0.3">
      <c r="A2216" s="26">
        <f t="shared" si="156"/>
        <v>41</v>
      </c>
      <c r="B2216" s="14">
        <v>41001</v>
      </c>
      <c r="C2216" s="14">
        <f t="shared" si="157"/>
        <v>0</v>
      </c>
      <c r="D2216" s="14" t="str">
        <f t="shared" si="158"/>
        <v>MOVES</v>
      </c>
      <c r="K2216" s="14">
        <v>41001</v>
      </c>
      <c r="L2216" s="14">
        <v>0</v>
      </c>
      <c r="M2216" s="16"/>
    </row>
    <row r="2217" spans="1:13" x14ac:dyDescent="0.3">
      <c r="A2217" s="26">
        <f t="shared" si="156"/>
        <v>41</v>
      </c>
      <c r="B2217" s="14">
        <v>41003</v>
      </c>
      <c r="C2217" s="14">
        <f t="shared" si="157"/>
        <v>0</v>
      </c>
      <c r="D2217" s="14" t="str">
        <f t="shared" si="158"/>
        <v>MOVES</v>
      </c>
      <c r="K2217" s="14">
        <v>41003</v>
      </c>
      <c r="L2217" s="14">
        <v>0</v>
      </c>
      <c r="M2217" s="16"/>
    </row>
    <row r="2218" spans="1:13" x14ac:dyDescent="0.3">
      <c r="A2218" s="26">
        <f t="shared" si="156"/>
        <v>41</v>
      </c>
      <c r="B2218" s="14">
        <v>41005</v>
      </c>
      <c r="C2218" s="14">
        <f t="shared" si="157"/>
        <v>1</v>
      </c>
      <c r="D2218" s="14" t="str">
        <f t="shared" si="158"/>
        <v>MOVES</v>
      </c>
      <c r="K2218" s="14">
        <v>41005</v>
      </c>
      <c r="L2218" s="14">
        <v>1</v>
      </c>
      <c r="M2218" s="16"/>
    </row>
    <row r="2219" spans="1:13" x14ac:dyDescent="0.3">
      <c r="A2219" s="26">
        <f t="shared" si="156"/>
        <v>41</v>
      </c>
      <c r="B2219" s="14">
        <v>41007</v>
      </c>
      <c r="C2219" s="14">
        <f t="shared" si="157"/>
        <v>0</v>
      </c>
      <c r="D2219" s="14" t="str">
        <f t="shared" si="158"/>
        <v>MOVES</v>
      </c>
      <c r="K2219" s="14">
        <v>41007</v>
      </c>
      <c r="L2219" s="14">
        <v>0</v>
      </c>
      <c r="M2219" s="16"/>
    </row>
    <row r="2220" spans="1:13" x14ac:dyDescent="0.3">
      <c r="A2220" s="26">
        <f t="shared" si="156"/>
        <v>41</v>
      </c>
      <c r="B2220" s="14">
        <v>41009</v>
      </c>
      <c r="C2220" s="14">
        <f t="shared" si="157"/>
        <v>1</v>
      </c>
      <c r="D2220" s="14" t="str">
        <f t="shared" si="158"/>
        <v>MOVES</v>
      </c>
      <c r="K2220" s="14">
        <v>41009</v>
      </c>
      <c r="L2220" s="14">
        <v>1</v>
      </c>
      <c r="M2220" s="16"/>
    </row>
    <row r="2221" spans="1:13" x14ac:dyDescent="0.3">
      <c r="A2221" s="26">
        <f t="shared" si="156"/>
        <v>41</v>
      </c>
      <c r="B2221" s="14">
        <v>41011</v>
      </c>
      <c r="C2221" s="14">
        <f t="shared" si="157"/>
        <v>0</v>
      </c>
      <c r="D2221" s="14" t="str">
        <f t="shared" si="158"/>
        <v>MOVES</v>
      </c>
      <c r="K2221" s="14">
        <v>41011</v>
      </c>
      <c r="L2221" s="14">
        <v>0</v>
      </c>
      <c r="M2221" s="16"/>
    </row>
    <row r="2222" spans="1:13" x14ac:dyDescent="0.3">
      <c r="A2222" s="26">
        <f t="shared" si="156"/>
        <v>41</v>
      </c>
      <c r="B2222" s="14">
        <v>41013</v>
      </c>
      <c r="C2222" s="14">
        <f t="shared" si="157"/>
        <v>0</v>
      </c>
      <c r="D2222" s="14" t="str">
        <f t="shared" si="158"/>
        <v>MOVES</v>
      </c>
      <c r="K2222" s="14">
        <v>41013</v>
      </c>
      <c r="L2222" s="14">
        <v>0</v>
      </c>
      <c r="M2222" s="16"/>
    </row>
    <row r="2223" spans="1:13" x14ac:dyDescent="0.3">
      <c r="A2223" s="26">
        <f t="shared" si="156"/>
        <v>41</v>
      </c>
      <c r="B2223" s="14">
        <v>41015</v>
      </c>
      <c r="C2223" s="14">
        <f t="shared" si="157"/>
        <v>0</v>
      </c>
      <c r="D2223" s="14" t="str">
        <f t="shared" si="158"/>
        <v>MOVES</v>
      </c>
      <c r="K2223" s="14">
        <v>41015</v>
      </c>
      <c r="L2223" s="14">
        <v>0</v>
      </c>
      <c r="M2223" s="16"/>
    </row>
    <row r="2224" spans="1:13" x14ac:dyDescent="0.3">
      <c r="A2224" s="26">
        <f t="shared" si="156"/>
        <v>41</v>
      </c>
      <c r="B2224" s="14">
        <v>41017</v>
      </c>
      <c r="C2224" s="14">
        <f t="shared" si="157"/>
        <v>0</v>
      </c>
      <c r="D2224" s="14" t="str">
        <f t="shared" si="158"/>
        <v>MOVES</v>
      </c>
      <c r="K2224" s="14">
        <v>41017</v>
      </c>
      <c r="L2224" s="14">
        <v>0</v>
      </c>
      <c r="M2224" s="16"/>
    </row>
    <row r="2225" spans="1:13" x14ac:dyDescent="0.3">
      <c r="A2225" s="26">
        <f t="shared" si="156"/>
        <v>41</v>
      </c>
      <c r="B2225" s="14">
        <v>41019</v>
      </c>
      <c r="C2225" s="14">
        <f t="shared" si="157"/>
        <v>0</v>
      </c>
      <c r="D2225" s="14" t="str">
        <f t="shared" si="158"/>
        <v>MOVES</v>
      </c>
      <c r="K2225" s="14">
        <v>41019</v>
      </c>
      <c r="L2225" s="14">
        <v>0</v>
      </c>
      <c r="M2225" s="16"/>
    </row>
    <row r="2226" spans="1:13" x14ac:dyDescent="0.3">
      <c r="A2226" s="26">
        <f t="shared" si="156"/>
        <v>41</v>
      </c>
      <c r="B2226" s="14">
        <v>41021</v>
      </c>
      <c r="C2226" s="14">
        <f t="shared" si="157"/>
        <v>0</v>
      </c>
      <c r="D2226" s="14" t="str">
        <f t="shared" si="158"/>
        <v>MOVES</v>
      </c>
      <c r="K2226" s="14">
        <v>41021</v>
      </c>
      <c r="L2226" s="14">
        <v>0</v>
      </c>
      <c r="M2226" s="16"/>
    </row>
    <row r="2227" spans="1:13" x14ac:dyDescent="0.3">
      <c r="A2227" s="26">
        <f t="shared" si="156"/>
        <v>41</v>
      </c>
      <c r="B2227" s="14">
        <v>41023</v>
      </c>
      <c r="C2227" s="14">
        <f t="shared" si="157"/>
        <v>0</v>
      </c>
      <c r="D2227" s="14" t="str">
        <f t="shared" si="158"/>
        <v>MOVES</v>
      </c>
      <c r="K2227" s="14">
        <v>41023</v>
      </c>
      <c r="L2227" s="14">
        <v>0</v>
      </c>
      <c r="M2227" s="16"/>
    </row>
    <row r="2228" spans="1:13" x14ac:dyDescent="0.3">
      <c r="A2228" s="26">
        <f t="shared" si="156"/>
        <v>41</v>
      </c>
      <c r="B2228" s="14">
        <v>41025</v>
      </c>
      <c r="C2228" s="14">
        <f t="shared" si="157"/>
        <v>0</v>
      </c>
      <c r="D2228" s="14" t="str">
        <f t="shared" si="158"/>
        <v>MOVES</v>
      </c>
      <c r="K2228" s="14">
        <v>41025</v>
      </c>
      <c r="L2228" s="14">
        <v>0</v>
      </c>
      <c r="M2228" s="16"/>
    </row>
    <row r="2229" spans="1:13" x14ac:dyDescent="0.3">
      <c r="A2229" s="26">
        <f t="shared" si="156"/>
        <v>41</v>
      </c>
      <c r="B2229" s="14">
        <v>41027</v>
      </c>
      <c r="C2229" s="14">
        <f t="shared" si="157"/>
        <v>0</v>
      </c>
      <c r="D2229" s="14" t="str">
        <f t="shared" si="158"/>
        <v>MOVES</v>
      </c>
      <c r="K2229" s="14">
        <v>41027</v>
      </c>
      <c r="L2229" s="14">
        <v>0</v>
      </c>
      <c r="M2229" s="16"/>
    </row>
    <row r="2230" spans="1:13" x14ac:dyDescent="0.3">
      <c r="A2230" s="26">
        <f t="shared" si="156"/>
        <v>41</v>
      </c>
      <c r="B2230" s="14">
        <v>41029</v>
      </c>
      <c r="C2230" s="14">
        <f t="shared" si="157"/>
        <v>1</v>
      </c>
      <c r="D2230" s="14" t="str">
        <f t="shared" si="158"/>
        <v>MOVES</v>
      </c>
      <c r="K2230" s="14">
        <v>41029</v>
      </c>
      <c r="L2230" s="14">
        <v>1</v>
      </c>
      <c r="M2230" s="16"/>
    </row>
    <row r="2231" spans="1:13" x14ac:dyDescent="0.3">
      <c r="A2231" s="26">
        <f t="shared" si="156"/>
        <v>41</v>
      </c>
      <c r="B2231" s="14">
        <v>41031</v>
      </c>
      <c r="C2231" s="14">
        <f t="shared" si="157"/>
        <v>0</v>
      </c>
      <c r="D2231" s="14" t="str">
        <f t="shared" si="158"/>
        <v>MOVES</v>
      </c>
      <c r="K2231" s="14">
        <v>41031</v>
      </c>
      <c r="L2231" s="14">
        <v>0</v>
      </c>
      <c r="M2231" s="16"/>
    </row>
    <row r="2232" spans="1:13" x14ac:dyDescent="0.3">
      <c r="A2232" s="26">
        <f t="shared" si="156"/>
        <v>41</v>
      </c>
      <c r="B2232" s="14">
        <v>41033</v>
      </c>
      <c r="C2232" s="14">
        <f t="shared" si="157"/>
        <v>0</v>
      </c>
      <c r="D2232" s="14" t="str">
        <f t="shared" si="158"/>
        <v>MOVES</v>
      </c>
      <c r="K2232" s="14">
        <v>41033</v>
      </c>
      <c r="L2232" s="14">
        <v>0</v>
      </c>
      <c r="M2232" s="16"/>
    </row>
    <row r="2233" spans="1:13" x14ac:dyDescent="0.3">
      <c r="A2233" s="26">
        <f t="shared" si="156"/>
        <v>41</v>
      </c>
      <c r="B2233" s="14">
        <v>41035</v>
      </c>
      <c r="C2233" s="14">
        <f t="shared" si="157"/>
        <v>0</v>
      </c>
      <c r="D2233" s="14" t="str">
        <f t="shared" si="158"/>
        <v>MOVES</v>
      </c>
      <c r="K2233" s="14">
        <v>41035</v>
      </c>
      <c r="L2233" s="14">
        <v>0</v>
      </c>
      <c r="M2233" s="16"/>
    </row>
    <row r="2234" spans="1:13" x14ac:dyDescent="0.3">
      <c r="A2234" s="26">
        <f t="shared" si="156"/>
        <v>41</v>
      </c>
      <c r="B2234" s="14">
        <v>41037</v>
      </c>
      <c r="C2234" s="14">
        <f t="shared" si="157"/>
        <v>0</v>
      </c>
      <c r="D2234" s="14" t="str">
        <f t="shared" si="158"/>
        <v>MOVES</v>
      </c>
      <c r="K2234" s="14">
        <v>41037</v>
      </c>
      <c r="L2234" s="14">
        <v>0</v>
      </c>
      <c r="M2234" s="16"/>
    </row>
    <row r="2235" spans="1:13" x14ac:dyDescent="0.3">
      <c r="A2235" s="26">
        <f t="shared" si="156"/>
        <v>41</v>
      </c>
      <c r="B2235" s="14">
        <v>41039</v>
      </c>
      <c r="C2235" s="14">
        <f t="shared" si="157"/>
        <v>0</v>
      </c>
      <c r="D2235" s="14" t="str">
        <f t="shared" si="158"/>
        <v>MOVES</v>
      </c>
      <c r="K2235" s="14">
        <v>41039</v>
      </c>
      <c r="L2235" s="14">
        <v>0</v>
      </c>
      <c r="M2235" s="16"/>
    </row>
    <row r="2236" spans="1:13" x14ac:dyDescent="0.3">
      <c r="A2236" s="26">
        <f t="shared" si="156"/>
        <v>41</v>
      </c>
      <c r="B2236" s="14">
        <v>41041</v>
      </c>
      <c r="C2236" s="14">
        <f t="shared" si="157"/>
        <v>0</v>
      </c>
      <c r="D2236" s="14" t="str">
        <f t="shared" si="158"/>
        <v>MOVES</v>
      </c>
      <c r="K2236" s="14">
        <v>41041</v>
      </c>
      <c r="L2236" s="14">
        <v>0</v>
      </c>
      <c r="M2236" s="16"/>
    </row>
    <row r="2237" spans="1:13" x14ac:dyDescent="0.3">
      <c r="A2237" s="26">
        <f t="shared" si="156"/>
        <v>41</v>
      </c>
      <c r="B2237" s="14">
        <v>41043</v>
      </c>
      <c r="C2237" s="14">
        <f t="shared" si="157"/>
        <v>0</v>
      </c>
      <c r="D2237" s="14" t="str">
        <f t="shared" si="158"/>
        <v>MOVES</v>
      </c>
      <c r="K2237" s="14">
        <v>41043</v>
      </c>
      <c r="L2237" s="14">
        <v>0</v>
      </c>
      <c r="M2237" s="16"/>
    </row>
    <row r="2238" spans="1:13" x14ac:dyDescent="0.3">
      <c r="A2238" s="26">
        <f t="shared" si="156"/>
        <v>41</v>
      </c>
      <c r="B2238" s="14">
        <v>41045</v>
      </c>
      <c r="C2238" s="14">
        <f t="shared" si="157"/>
        <v>0</v>
      </c>
      <c r="D2238" s="14" t="str">
        <f t="shared" si="158"/>
        <v>MOVES</v>
      </c>
      <c r="K2238" s="14">
        <v>41045</v>
      </c>
      <c r="L2238" s="14">
        <v>0</v>
      </c>
      <c r="M2238" s="16"/>
    </row>
    <row r="2239" spans="1:13" x14ac:dyDescent="0.3">
      <c r="A2239" s="26">
        <f t="shared" si="156"/>
        <v>41</v>
      </c>
      <c r="B2239" s="14">
        <v>41047</v>
      </c>
      <c r="C2239" s="14">
        <f t="shared" si="157"/>
        <v>0</v>
      </c>
      <c r="D2239" s="14" t="str">
        <f t="shared" si="158"/>
        <v>MOVES</v>
      </c>
      <c r="K2239" s="14">
        <v>41047</v>
      </c>
      <c r="L2239" s="14">
        <v>0</v>
      </c>
      <c r="M2239" s="16"/>
    </row>
    <row r="2240" spans="1:13" x14ac:dyDescent="0.3">
      <c r="A2240" s="26">
        <f t="shared" si="156"/>
        <v>41</v>
      </c>
      <c r="B2240" s="14">
        <v>41049</v>
      </c>
      <c r="C2240" s="14">
        <f t="shared" si="157"/>
        <v>0</v>
      </c>
      <c r="D2240" s="14" t="str">
        <f t="shared" si="158"/>
        <v>MOVES</v>
      </c>
      <c r="K2240" s="14">
        <v>41049</v>
      </c>
      <c r="L2240" s="14">
        <v>0</v>
      </c>
      <c r="M2240" s="16"/>
    </row>
    <row r="2241" spans="1:13" x14ac:dyDescent="0.3">
      <c r="A2241" s="26">
        <f t="shared" si="156"/>
        <v>41</v>
      </c>
      <c r="B2241" s="14">
        <v>41051</v>
      </c>
      <c r="C2241" s="14">
        <f t="shared" si="157"/>
        <v>1</v>
      </c>
      <c r="D2241" s="14" t="str">
        <f t="shared" si="158"/>
        <v>MOVES</v>
      </c>
      <c r="K2241" s="14">
        <v>41051</v>
      </c>
      <c r="L2241" s="14">
        <v>1</v>
      </c>
      <c r="M2241" s="16"/>
    </row>
    <row r="2242" spans="1:13" x14ac:dyDescent="0.3">
      <c r="A2242" s="26">
        <f t="shared" si="156"/>
        <v>41</v>
      </c>
      <c r="B2242" s="14">
        <v>41053</v>
      </c>
      <c r="C2242" s="14">
        <f t="shared" si="157"/>
        <v>0</v>
      </c>
      <c r="D2242" s="14" t="str">
        <f t="shared" si="158"/>
        <v>MOVES</v>
      </c>
      <c r="K2242" s="14">
        <v>41053</v>
      </c>
      <c r="L2242" s="14">
        <v>0</v>
      </c>
      <c r="M2242" s="16"/>
    </row>
    <row r="2243" spans="1:13" x14ac:dyDescent="0.3">
      <c r="A2243" s="26">
        <f t="shared" si="156"/>
        <v>41</v>
      </c>
      <c r="B2243" s="14">
        <v>41055</v>
      </c>
      <c r="C2243" s="14">
        <f t="shared" si="157"/>
        <v>0</v>
      </c>
      <c r="D2243" s="14" t="str">
        <f t="shared" si="158"/>
        <v>MOVES</v>
      </c>
      <c r="K2243" s="14">
        <v>41055</v>
      </c>
      <c r="L2243" s="14">
        <v>0</v>
      </c>
      <c r="M2243" s="16"/>
    </row>
    <row r="2244" spans="1:13" x14ac:dyDescent="0.3">
      <c r="A2244" s="26">
        <f t="shared" si="156"/>
        <v>41</v>
      </c>
      <c r="B2244" s="14">
        <v>41057</v>
      </c>
      <c r="C2244" s="14">
        <f t="shared" si="157"/>
        <v>0</v>
      </c>
      <c r="D2244" s="14" t="str">
        <f t="shared" si="158"/>
        <v>MOVES</v>
      </c>
      <c r="K2244" s="14">
        <v>41057</v>
      </c>
      <c r="L2244" s="14">
        <v>0</v>
      </c>
      <c r="M2244" s="16"/>
    </row>
    <row r="2245" spans="1:13" x14ac:dyDescent="0.3">
      <c r="A2245" s="26">
        <f t="shared" si="156"/>
        <v>41</v>
      </c>
      <c r="B2245" s="14">
        <v>41059</v>
      </c>
      <c r="C2245" s="14">
        <f t="shared" si="157"/>
        <v>0</v>
      </c>
      <c r="D2245" s="14" t="str">
        <f t="shared" si="158"/>
        <v>MOVES</v>
      </c>
      <c r="K2245" s="14">
        <v>41059</v>
      </c>
      <c r="L2245" s="14">
        <v>0</v>
      </c>
      <c r="M2245" s="16"/>
    </row>
    <row r="2246" spans="1:13" x14ac:dyDescent="0.3">
      <c r="A2246" s="26">
        <f t="shared" ref="A2246:A2309" si="159">TRUNC(B2246/1000,0)</f>
        <v>41</v>
      </c>
      <c r="B2246" s="14">
        <v>41061</v>
      </c>
      <c r="C2246" s="14">
        <f t="shared" ref="C2246:C2309" si="160">IF(ISNA(VLOOKUP(B2246,$F$4:$H$1697,3,FALSE)),VLOOKUP(B2246,$K$4:$L$3233,2,FALSE),VLOOKUP(B2246,$F$4:$H$1697,3,FALSE))</f>
        <v>0</v>
      </c>
      <c r="D2246" s="14" t="str">
        <f t="shared" ref="D2246:D2309" si="161">IF(ISNA(VLOOKUP(B2246,$F$4:$H$1697,3,FALSE)),"MOVES","Submittal")</f>
        <v>MOVES</v>
      </c>
      <c r="K2246" s="14">
        <v>41061</v>
      </c>
      <c r="L2246" s="14">
        <v>0</v>
      </c>
      <c r="M2246" s="16"/>
    </row>
    <row r="2247" spans="1:13" x14ac:dyDescent="0.3">
      <c r="A2247" s="26">
        <f t="shared" si="159"/>
        <v>41</v>
      </c>
      <c r="B2247" s="14">
        <v>41063</v>
      </c>
      <c r="C2247" s="14">
        <f t="shared" si="160"/>
        <v>0</v>
      </c>
      <c r="D2247" s="14" t="str">
        <f t="shared" si="161"/>
        <v>MOVES</v>
      </c>
      <c r="K2247" s="14">
        <v>41063</v>
      </c>
      <c r="L2247" s="14">
        <v>0</v>
      </c>
      <c r="M2247" s="16"/>
    </row>
    <row r="2248" spans="1:13" x14ac:dyDescent="0.3">
      <c r="A2248" s="26">
        <f t="shared" si="159"/>
        <v>41</v>
      </c>
      <c r="B2248" s="14">
        <v>41065</v>
      </c>
      <c r="C2248" s="14">
        <f t="shared" si="160"/>
        <v>0</v>
      </c>
      <c r="D2248" s="14" t="str">
        <f t="shared" si="161"/>
        <v>MOVES</v>
      </c>
      <c r="K2248" s="14">
        <v>41065</v>
      </c>
      <c r="L2248" s="14">
        <v>0</v>
      </c>
      <c r="M2248" s="16"/>
    </row>
    <row r="2249" spans="1:13" x14ac:dyDescent="0.3">
      <c r="A2249" s="26">
        <f t="shared" si="159"/>
        <v>41</v>
      </c>
      <c r="B2249" s="14">
        <v>41067</v>
      </c>
      <c r="C2249" s="14">
        <f t="shared" si="160"/>
        <v>1</v>
      </c>
      <c r="D2249" s="14" t="str">
        <f t="shared" si="161"/>
        <v>MOVES</v>
      </c>
      <c r="K2249" s="14">
        <v>41067</v>
      </c>
      <c r="L2249" s="14">
        <v>1</v>
      </c>
      <c r="M2249" s="16"/>
    </row>
    <row r="2250" spans="1:13" x14ac:dyDescent="0.3">
      <c r="A2250" s="26">
        <f t="shared" si="159"/>
        <v>41</v>
      </c>
      <c r="B2250" s="14">
        <v>41069</v>
      </c>
      <c r="C2250" s="14">
        <f t="shared" si="160"/>
        <v>0</v>
      </c>
      <c r="D2250" s="14" t="str">
        <f t="shared" si="161"/>
        <v>MOVES</v>
      </c>
      <c r="K2250" s="14">
        <v>41069</v>
      </c>
      <c r="L2250" s="14">
        <v>0</v>
      </c>
      <c r="M2250" s="16"/>
    </row>
    <row r="2251" spans="1:13" x14ac:dyDescent="0.3">
      <c r="A2251" s="26">
        <f t="shared" si="159"/>
        <v>41</v>
      </c>
      <c r="B2251" s="14">
        <v>41071</v>
      </c>
      <c r="C2251" s="14">
        <f t="shared" si="160"/>
        <v>1</v>
      </c>
      <c r="D2251" s="14" t="str">
        <f t="shared" si="161"/>
        <v>MOVES</v>
      </c>
      <c r="K2251" s="14">
        <v>41071</v>
      </c>
      <c r="L2251" s="14">
        <v>1</v>
      </c>
      <c r="M2251" s="16"/>
    </row>
    <row r="2252" spans="1:13" x14ac:dyDescent="0.3">
      <c r="A2252" s="26">
        <f t="shared" si="159"/>
        <v>42</v>
      </c>
      <c r="B2252" s="14">
        <v>42001</v>
      </c>
      <c r="C2252" s="14">
        <f t="shared" si="160"/>
        <v>0</v>
      </c>
      <c r="D2252" s="14" t="str">
        <f t="shared" si="161"/>
        <v>Submittal</v>
      </c>
      <c r="K2252" s="14">
        <v>42001</v>
      </c>
      <c r="L2252" s="14">
        <v>0</v>
      </c>
      <c r="M2252" s="16"/>
    </row>
    <row r="2253" spans="1:13" x14ac:dyDescent="0.3">
      <c r="A2253" s="26">
        <f t="shared" si="159"/>
        <v>42</v>
      </c>
      <c r="B2253" s="14">
        <v>42003</v>
      </c>
      <c r="C2253" s="14">
        <f t="shared" si="160"/>
        <v>1</v>
      </c>
      <c r="D2253" s="14" t="str">
        <f t="shared" si="161"/>
        <v>Submittal</v>
      </c>
      <c r="K2253" s="14">
        <v>42003</v>
      </c>
      <c r="L2253" s="14">
        <v>1</v>
      </c>
      <c r="M2253" s="16"/>
    </row>
    <row r="2254" spans="1:13" x14ac:dyDescent="0.3">
      <c r="A2254" s="26">
        <f t="shared" si="159"/>
        <v>42</v>
      </c>
      <c r="B2254" s="14">
        <v>42005</v>
      </c>
      <c r="C2254" s="14">
        <f t="shared" si="160"/>
        <v>0</v>
      </c>
      <c r="D2254" s="14" t="str">
        <f t="shared" si="161"/>
        <v>Submittal</v>
      </c>
      <c r="K2254" s="14">
        <v>42005</v>
      </c>
      <c r="L2254" s="14">
        <v>0</v>
      </c>
      <c r="M2254" s="16"/>
    </row>
    <row r="2255" spans="1:13" x14ac:dyDescent="0.3">
      <c r="A2255" s="26">
        <f t="shared" si="159"/>
        <v>42</v>
      </c>
      <c r="B2255" s="14">
        <v>42007</v>
      </c>
      <c r="C2255" s="14">
        <f t="shared" si="160"/>
        <v>1</v>
      </c>
      <c r="D2255" s="14" t="str">
        <f t="shared" si="161"/>
        <v>Submittal</v>
      </c>
      <c r="K2255" s="14">
        <v>42007</v>
      </c>
      <c r="L2255" s="14">
        <v>1</v>
      </c>
      <c r="M2255" s="16"/>
    </row>
    <row r="2256" spans="1:13" x14ac:dyDescent="0.3">
      <c r="A2256" s="26">
        <f t="shared" si="159"/>
        <v>42</v>
      </c>
      <c r="B2256" s="14">
        <v>42009</v>
      </c>
      <c r="C2256" s="14">
        <f t="shared" si="160"/>
        <v>0</v>
      </c>
      <c r="D2256" s="14" t="str">
        <f t="shared" si="161"/>
        <v>Submittal</v>
      </c>
      <c r="K2256" s="14">
        <v>42009</v>
      </c>
      <c r="L2256" s="14">
        <v>0</v>
      </c>
      <c r="M2256" s="16"/>
    </row>
    <row r="2257" spans="1:13" x14ac:dyDescent="0.3">
      <c r="A2257" s="26">
        <f t="shared" si="159"/>
        <v>42</v>
      </c>
      <c r="B2257" s="14">
        <v>42011</v>
      </c>
      <c r="C2257" s="14">
        <f t="shared" si="160"/>
        <v>1</v>
      </c>
      <c r="D2257" s="14" t="str">
        <f t="shared" si="161"/>
        <v>Submittal</v>
      </c>
      <c r="K2257" s="14">
        <v>42011</v>
      </c>
      <c r="L2257" s="14">
        <v>1</v>
      </c>
      <c r="M2257" s="16"/>
    </row>
    <row r="2258" spans="1:13" x14ac:dyDescent="0.3">
      <c r="A2258" s="26">
        <f t="shared" si="159"/>
        <v>42</v>
      </c>
      <c r="B2258" s="14">
        <v>42013</v>
      </c>
      <c r="C2258" s="14">
        <f t="shared" si="160"/>
        <v>1</v>
      </c>
      <c r="D2258" s="14" t="str">
        <f t="shared" si="161"/>
        <v>Submittal</v>
      </c>
      <c r="K2258" s="14">
        <v>42013</v>
      </c>
      <c r="L2258" s="14">
        <v>1</v>
      </c>
      <c r="M2258" s="16"/>
    </row>
    <row r="2259" spans="1:13" x14ac:dyDescent="0.3">
      <c r="A2259" s="26">
        <f t="shared" si="159"/>
        <v>42</v>
      </c>
      <c r="B2259" s="14">
        <v>42015</v>
      </c>
      <c r="C2259" s="14">
        <f t="shared" si="160"/>
        <v>0</v>
      </c>
      <c r="D2259" s="14" t="str">
        <f t="shared" si="161"/>
        <v>Submittal</v>
      </c>
      <c r="K2259" s="14">
        <v>42015</v>
      </c>
      <c r="L2259" s="14">
        <v>0</v>
      </c>
      <c r="M2259" s="16"/>
    </row>
    <row r="2260" spans="1:13" x14ac:dyDescent="0.3">
      <c r="A2260" s="26">
        <f t="shared" si="159"/>
        <v>42</v>
      </c>
      <c r="B2260" s="14">
        <v>42017</v>
      </c>
      <c r="C2260" s="14">
        <f t="shared" si="160"/>
        <v>1</v>
      </c>
      <c r="D2260" s="14" t="str">
        <f t="shared" si="161"/>
        <v>Submittal</v>
      </c>
      <c r="K2260" s="14">
        <v>42017</v>
      </c>
      <c r="L2260" s="14">
        <v>1</v>
      </c>
      <c r="M2260" s="16"/>
    </row>
    <row r="2261" spans="1:13" x14ac:dyDescent="0.3">
      <c r="A2261" s="26">
        <f t="shared" si="159"/>
        <v>42</v>
      </c>
      <c r="B2261" s="14">
        <v>42019</v>
      </c>
      <c r="C2261" s="14">
        <f t="shared" si="160"/>
        <v>0</v>
      </c>
      <c r="D2261" s="14" t="str">
        <f t="shared" si="161"/>
        <v>Submittal</v>
      </c>
      <c r="K2261" s="14">
        <v>42019</v>
      </c>
      <c r="L2261" s="14">
        <v>0</v>
      </c>
      <c r="M2261" s="16"/>
    </row>
    <row r="2262" spans="1:13" x14ac:dyDescent="0.3">
      <c r="A2262" s="26">
        <f t="shared" si="159"/>
        <v>42</v>
      </c>
      <c r="B2262" s="14">
        <v>42021</v>
      </c>
      <c r="C2262" s="14">
        <f t="shared" si="160"/>
        <v>1</v>
      </c>
      <c r="D2262" s="14" t="str">
        <f t="shared" si="161"/>
        <v>Submittal</v>
      </c>
      <c r="K2262" s="14">
        <v>42021</v>
      </c>
      <c r="L2262" s="14">
        <v>1</v>
      </c>
      <c r="M2262" s="16"/>
    </row>
    <row r="2263" spans="1:13" x14ac:dyDescent="0.3">
      <c r="A2263" s="26">
        <f t="shared" si="159"/>
        <v>42</v>
      </c>
      <c r="B2263" s="14">
        <v>42023</v>
      </c>
      <c r="C2263" s="14">
        <f t="shared" si="160"/>
        <v>0</v>
      </c>
      <c r="D2263" s="14" t="str">
        <f t="shared" si="161"/>
        <v>Submittal</v>
      </c>
      <c r="K2263" s="14">
        <v>42023</v>
      </c>
      <c r="L2263" s="14">
        <v>0</v>
      </c>
      <c r="M2263" s="16"/>
    </row>
    <row r="2264" spans="1:13" x14ac:dyDescent="0.3">
      <c r="A2264" s="26">
        <f t="shared" si="159"/>
        <v>42</v>
      </c>
      <c r="B2264" s="14">
        <v>42025</v>
      </c>
      <c r="C2264" s="14">
        <f t="shared" si="160"/>
        <v>0</v>
      </c>
      <c r="D2264" s="14" t="str">
        <f t="shared" si="161"/>
        <v>Submittal</v>
      </c>
      <c r="K2264" s="14">
        <v>42025</v>
      </c>
      <c r="L2264" s="14">
        <v>0</v>
      </c>
      <c r="M2264" s="16"/>
    </row>
    <row r="2265" spans="1:13" x14ac:dyDescent="0.3">
      <c r="A2265" s="26">
        <f t="shared" si="159"/>
        <v>42</v>
      </c>
      <c r="B2265" s="14">
        <v>42027</v>
      </c>
      <c r="C2265" s="14">
        <f t="shared" si="160"/>
        <v>1</v>
      </c>
      <c r="D2265" s="14" t="str">
        <f t="shared" si="161"/>
        <v>Submittal</v>
      </c>
      <c r="K2265" s="14">
        <v>42027</v>
      </c>
      <c r="L2265" s="14">
        <v>1</v>
      </c>
      <c r="M2265" s="16"/>
    </row>
    <row r="2266" spans="1:13" x14ac:dyDescent="0.3">
      <c r="A2266" s="26">
        <f t="shared" si="159"/>
        <v>42</v>
      </c>
      <c r="B2266" s="14">
        <v>42029</v>
      </c>
      <c r="C2266" s="14">
        <f t="shared" si="160"/>
        <v>1</v>
      </c>
      <c r="D2266" s="14" t="str">
        <f t="shared" si="161"/>
        <v>Submittal</v>
      </c>
      <c r="K2266" s="14">
        <v>42029</v>
      </c>
      <c r="L2266" s="14">
        <v>1</v>
      </c>
      <c r="M2266" s="16"/>
    </row>
    <row r="2267" spans="1:13" x14ac:dyDescent="0.3">
      <c r="A2267" s="26">
        <f t="shared" si="159"/>
        <v>42</v>
      </c>
      <c r="B2267" s="14">
        <v>42031</v>
      </c>
      <c r="C2267" s="14">
        <f t="shared" si="160"/>
        <v>0</v>
      </c>
      <c r="D2267" s="14" t="str">
        <f t="shared" si="161"/>
        <v>Submittal</v>
      </c>
      <c r="K2267" s="14">
        <v>42031</v>
      </c>
      <c r="L2267" s="14">
        <v>0</v>
      </c>
      <c r="M2267" s="16"/>
    </row>
    <row r="2268" spans="1:13" x14ac:dyDescent="0.3">
      <c r="A2268" s="26">
        <f t="shared" si="159"/>
        <v>42</v>
      </c>
      <c r="B2268" s="14">
        <v>42033</v>
      </c>
      <c r="C2268" s="14">
        <f t="shared" si="160"/>
        <v>0</v>
      </c>
      <c r="D2268" s="14" t="str">
        <f t="shared" si="161"/>
        <v>Submittal</v>
      </c>
      <c r="K2268" s="14">
        <v>42033</v>
      </c>
      <c r="L2268" s="14">
        <v>0</v>
      </c>
      <c r="M2268" s="16"/>
    </row>
    <row r="2269" spans="1:13" x14ac:dyDescent="0.3">
      <c r="A2269" s="26">
        <f t="shared" si="159"/>
        <v>42</v>
      </c>
      <c r="B2269" s="14">
        <v>42035</v>
      </c>
      <c r="C2269" s="14">
        <f t="shared" si="160"/>
        <v>0</v>
      </c>
      <c r="D2269" s="14" t="str">
        <f t="shared" si="161"/>
        <v>Submittal</v>
      </c>
      <c r="K2269" s="14">
        <v>42035</v>
      </c>
      <c r="L2269" s="14">
        <v>0</v>
      </c>
      <c r="M2269" s="16"/>
    </row>
    <row r="2270" spans="1:13" x14ac:dyDescent="0.3">
      <c r="A2270" s="26">
        <f t="shared" si="159"/>
        <v>42</v>
      </c>
      <c r="B2270" s="14">
        <v>42037</v>
      </c>
      <c r="C2270" s="14">
        <f t="shared" si="160"/>
        <v>0</v>
      </c>
      <c r="D2270" s="14" t="str">
        <f t="shared" si="161"/>
        <v>Submittal</v>
      </c>
      <c r="K2270" s="14">
        <v>42037</v>
      </c>
      <c r="L2270" s="14">
        <v>0</v>
      </c>
      <c r="M2270" s="16"/>
    </row>
    <row r="2271" spans="1:13" x14ac:dyDescent="0.3">
      <c r="A2271" s="26">
        <f t="shared" si="159"/>
        <v>42</v>
      </c>
      <c r="B2271" s="14">
        <v>42039</v>
      </c>
      <c r="C2271" s="14">
        <f t="shared" si="160"/>
        <v>0</v>
      </c>
      <c r="D2271" s="14" t="str">
        <f t="shared" si="161"/>
        <v>Submittal</v>
      </c>
      <c r="K2271" s="14">
        <v>42039</v>
      </c>
      <c r="L2271" s="14">
        <v>0</v>
      </c>
      <c r="M2271" s="16"/>
    </row>
    <row r="2272" spans="1:13" x14ac:dyDescent="0.3">
      <c r="A2272" s="26">
        <f t="shared" si="159"/>
        <v>42</v>
      </c>
      <c r="B2272" s="14">
        <v>42041</v>
      </c>
      <c r="C2272" s="14">
        <f t="shared" si="160"/>
        <v>1</v>
      </c>
      <c r="D2272" s="14" t="str">
        <f t="shared" si="161"/>
        <v>Submittal</v>
      </c>
      <c r="K2272" s="14">
        <v>42041</v>
      </c>
      <c r="L2272" s="14">
        <v>1</v>
      </c>
      <c r="M2272" s="16"/>
    </row>
    <row r="2273" spans="1:13" x14ac:dyDescent="0.3">
      <c r="A2273" s="26">
        <f t="shared" si="159"/>
        <v>42</v>
      </c>
      <c r="B2273" s="14">
        <v>42043</v>
      </c>
      <c r="C2273" s="14">
        <f t="shared" si="160"/>
        <v>1</v>
      </c>
      <c r="D2273" s="14" t="str">
        <f t="shared" si="161"/>
        <v>Submittal</v>
      </c>
      <c r="K2273" s="14">
        <v>42043</v>
      </c>
      <c r="L2273" s="14">
        <v>1</v>
      </c>
      <c r="M2273" s="16"/>
    </row>
    <row r="2274" spans="1:13" x14ac:dyDescent="0.3">
      <c r="A2274" s="26">
        <f t="shared" si="159"/>
        <v>42</v>
      </c>
      <c r="B2274" s="14">
        <v>42045</v>
      </c>
      <c r="C2274" s="14">
        <f t="shared" si="160"/>
        <v>1</v>
      </c>
      <c r="D2274" s="14" t="str">
        <f t="shared" si="161"/>
        <v>Submittal</v>
      </c>
      <c r="K2274" s="14">
        <v>42045</v>
      </c>
      <c r="L2274" s="14">
        <v>1</v>
      </c>
      <c r="M2274" s="16"/>
    </row>
    <row r="2275" spans="1:13" x14ac:dyDescent="0.3">
      <c r="A2275" s="26">
        <f t="shared" si="159"/>
        <v>42</v>
      </c>
      <c r="B2275" s="14">
        <v>42047</v>
      </c>
      <c r="C2275" s="14">
        <f t="shared" si="160"/>
        <v>0</v>
      </c>
      <c r="D2275" s="14" t="str">
        <f t="shared" si="161"/>
        <v>Submittal</v>
      </c>
      <c r="K2275" s="14">
        <v>42047</v>
      </c>
      <c r="L2275" s="14">
        <v>0</v>
      </c>
      <c r="M2275" s="16"/>
    </row>
    <row r="2276" spans="1:13" x14ac:dyDescent="0.3">
      <c r="A2276" s="26">
        <f t="shared" si="159"/>
        <v>42</v>
      </c>
      <c r="B2276" s="14">
        <v>42049</v>
      </c>
      <c r="C2276" s="14">
        <f t="shared" si="160"/>
        <v>1</v>
      </c>
      <c r="D2276" s="14" t="str">
        <f t="shared" si="161"/>
        <v>Submittal</v>
      </c>
      <c r="K2276" s="14">
        <v>42049</v>
      </c>
      <c r="L2276" s="14">
        <v>1</v>
      </c>
      <c r="M2276" s="16"/>
    </row>
    <row r="2277" spans="1:13" x14ac:dyDescent="0.3">
      <c r="A2277" s="26">
        <f t="shared" si="159"/>
        <v>42</v>
      </c>
      <c r="B2277" s="14">
        <v>42051</v>
      </c>
      <c r="C2277" s="14">
        <f t="shared" si="160"/>
        <v>0</v>
      </c>
      <c r="D2277" s="14" t="str">
        <f t="shared" si="161"/>
        <v>Submittal</v>
      </c>
      <c r="K2277" s="14">
        <v>42051</v>
      </c>
      <c r="L2277" s="14">
        <v>0</v>
      </c>
      <c r="M2277" s="16"/>
    </row>
    <row r="2278" spans="1:13" x14ac:dyDescent="0.3">
      <c r="A2278" s="26">
        <f t="shared" si="159"/>
        <v>42</v>
      </c>
      <c r="B2278" s="14">
        <v>42053</v>
      </c>
      <c r="C2278" s="14">
        <f t="shared" si="160"/>
        <v>0</v>
      </c>
      <c r="D2278" s="14" t="str">
        <f t="shared" si="161"/>
        <v>Submittal</v>
      </c>
      <c r="K2278" s="14">
        <v>42053</v>
      </c>
      <c r="L2278" s="14">
        <v>0</v>
      </c>
      <c r="M2278" s="16"/>
    </row>
    <row r="2279" spans="1:13" x14ac:dyDescent="0.3">
      <c r="A2279" s="26">
        <f t="shared" si="159"/>
        <v>42</v>
      </c>
      <c r="B2279" s="14">
        <v>42055</v>
      </c>
      <c r="C2279" s="14">
        <f t="shared" si="160"/>
        <v>0</v>
      </c>
      <c r="D2279" s="14" t="str">
        <f t="shared" si="161"/>
        <v>Submittal</v>
      </c>
      <c r="K2279" s="14">
        <v>42055</v>
      </c>
      <c r="L2279" s="14">
        <v>0</v>
      </c>
      <c r="M2279" s="16"/>
    </row>
    <row r="2280" spans="1:13" x14ac:dyDescent="0.3">
      <c r="A2280" s="26">
        <f t="shared" si="159"/>
        <v>42</v>
      </c>
      <c r="B2280" s="14">
        <v>42057</v>
      </c>
      <c r="C2280" s="14">
        <f t="shared" si="160"/>
        <v>0</v>
      </c>
      <c r="D2280" s="14" t="str">
        <f t="shared" si="161"/>
        <v>Submittal</v>
      </c>
      <c r="K2280" s="14">
        <v>42057</v>
      </c>
      <c r="L2280" s="14">
        <v>0</v>
      </c>
      <c r="M2280" s="16"/>
    </row>
    <row r="2281" spans="1:13" x14ac:dyDescent="0.3">
      <c r="A2281" s="26">
        <f t="shared" si="159"/>
        <v>42</v>
      </c>
      <c r="B2281" s="14">
        <v>42059</v>
      </c>
      <c r="C2281" s="14">
        <f t="shared" si="160"/>
        <v>0</v>
      </c>
      <c r="D2281" s="14" t="str">
        <f t="shared" si="161"/>
        <v>Submittal</v>
      </c>
      <c r="K2281" s="14">
        <v>42059</v>
      </c>
      <c r="L2281" s="14">
        <v>0</v>
      </c>
      <c r="M2281" s="16"/>
    </row>
    <row r="2282" spans="1:13" x14ac:dyDescent="0.3">
      <c r="A2282" s="26">
        <f t="shared" si="159"/>
        <v>42</v>
      </c>
      <c r="B2282" s="14">
        <v>42061</v>
      </c>
      <c r="C2282" s="14">
        <f t="shared" si="160"/>
        <v>0</v>
      </c>
      <c r="D2282" s="14" t="str">
        <f t="shared" si="161"/>
        <v>Submittal</v>
      </c>
      <c r="K2282" s="14">
        <v>42061</v>
      </c>
      <c r="L2282" s="14">
        <v>0</v>
      </c>
      <c r="M2282" s="16"/>
    </row>
    <row r="2283" spans="1:13" x14ac:dyDescent="0.3">
      <c r="A2283" s="26">
        <f t="shared" si="159"/>
        <v>42</v>
      </c>
      <c r="B2283" s="14">
        <v>42063</v>
      </c>
      <c r="C2283" s="14">
        <f t="shared" si="160"/>
        <v>0</v>
      </c>
      <c r="D2283" s="14" t="str">
        <f t="shared" si="161"/>
        <v>Submittal</v>
      </c>
      <c r="K2283" s="14">
        <v>42063</v>
      </c>
      <c r="L2283" s="14">
        <v>0</v>
      </c>
      <c r="M2283" s="16"/>
    </row>
    <row r="2284" spans="1:13" x14ac:dyDescent="0.3">
      <c r="A2284" s="26">
        <f t="shared" si="159"/>
        <v>42</v>
      </c>
      <c r="B2284" s="14">
        <v>42065</v>
      </c>
      <c r="C2284" s="14">
        <f t="shared" si="160"/>
        <v>0</v>
      </c>
      <c r="D2284" s="14" t="str">
        <f t="shared" si="161"/>
        <v>Submittal</v>
      </c>
      <c r="K2284" s="14">
        <v>42065</v>
      </c>
      <c r="L2284" s="14">
        <v>0</v>
      </c>
      <c r="M2284" s="16"/>
    </row>
    <row r="2285" spans="1:13" x14ac:dyDescent="0.3">
      <c r="A2285" s="26">
        <f t="shared" si="159"/>
        <v>42</v>
      </c>
      <c r="B2285" s="14">
        <v>42067</v>
      </c>
      <c r="C2285" s="14">
        <f t="shared" si="160"/>
        <v>0</v>
      </c>
      <c r="D2285" s="14" t="str">
        <f t="shared" si="161"/>
        <v>Submittal</v>
      </c>
      <c r="K2285" s="14">
        <v>42067</v>
      </c>
      <c r="L2285" s="14">
        <v>0</v>
      </c>
      <c r="M2285" s="16"/>
    </row>
    <row r="2286" spans="1:13" x14ac:dyDescent="0.3">
      <c r="A2286" s="26">
        <f t="shared" si="159"/>
        <v>42</v>
      </c>
      <c r="B2286" s="14">
        <v>42069</v>
      </c>
      <c r="C2286" s="14">
        <f t="shared" si="160"/>
        <v>1</v>
      </c>
      <c r="D2286" s="14" t="str">
        <f t="shared" si="161"/>
        <v>Submittal</v>
      </c>
      <c r="K2286" s="14">
        <v>42069</v>
      </c>
      <c r="L2286" s="14">
        <v>1</v>
      </c>
      <c r="M2286" s="16"/>
    </row>
    <row r="2287" spans="1:13" x14ac:dyDescent="0.3">
      <c r="A2287" s="26">
        <f t="shared" si="159"/>
        <v>42</v>
      </c>
      <c r="B2287" s="14">
        <v>42071</v>
      </c>
      <c r="C2287" s="14">
        <f t="shared" si="160"/>
        <v>1</v>
      </c>
      <c r="D2287" s="14" t="str">
        <f t="shared" si="161"/>
        <v>Submittal</v>
      </c>
      <c r="K2287" s="14">
        <v>42071</v>
      </c>
      <c r="L2287" s="14">
        <v>1</v>
      </c>
      <c r="M2287" s="16"/>
    </row>
    <row r="2288" spans="1:13" x14ac:dyDescent="0.3">
      <c r="A2288" s="26">
        <f t="shared" si="159"/>
        <v>42</v>
      </c>
      <c r="B2288" s="14">
        <v>42073</v>
      </c>
      <c r="C2288" s="14">
        <f t="shared" si="160"/>
        <v>0</v>
      </c>
      <c r="D2288" s="14" t="str">
        <f t="shared" si="161"/>
        <v>Submittal</v>
      </c>
      <c r="K2288" s="14">
        <v>42073</v>
      </c>
      <c r="L2288" s="14">
        <v>0</v>
      </c>
      <c r="M2288" s="16"/>
    </row>
    <row r="2289" spans="1:13" x14ac:dyDescent="0.3">
      <c r="A2289" s="26">
        <f t="shared" si="159"/>
        <v>42</v>
      </c>
      <c r="B2289" s="14">
        <v>42075</v>
      </c>
      <c r="C2289" s="14">
        <f t="shared" si="160"/>
        <v>1</v>
      </c>
      <c r="D2289" s="14" t="str">
        <f t="shared" si="161"/>
        <v>Submittal</v>
      </c>
      <c r="K2289" s="14">
        <v>42075</v>
      </c>
      <c r="L2289" s="14">
        <v>1</v>
      </c>
      <c r="M2289" s="16"/>
    </row>
    <row r="2290" spans="1:13" x14ac:dyDescent="0.3">
      <c r="A2290" s="26">
        <f t="shared" si="159"/>
        <v>42</v>
      </c>
      <c r="B2290" s="14">
        <v>42077</v>
      </c>
      <c r="C2290" s="14">
        <f t="shared" si="160"/>
        <v>1</v>
      </c>
      <c r="D2290" s="14" t="str">
        <f t="shared" si="161"/>
        <v>Submittal</v>
      </c>
      <c r="K2290" s="14">
        <v>42077</v>
      </c>
      <c r="L2290" s="14">
        <v>1</v>
      </c>
      <c r="M2290" s="16"/>
    </row>
    <row r="2291" spans="1:13" x14ac:dyDescent="0.3">
      <c r="A2291" s="26">
        <f t="shared" si="159"/>
        <v>42</v>
      </c>
      <c r="B2291" s="14">
        <v>42079</v>
      </c>
      <c r="C2291" s="14">
        <f t="shared" si="160"/>
        <v>1</v>
      </c>
      <c r="D2291" s="14" t="str">
        <f t="shared" si="161"/>
        <v>Submittal</v>
      </c>
      <c r="K2291" s="14">
        <v>42079</v>
      </c>
      <c r="L2291" s="14">
        <v>1</v>
      </c>
      <c r="M2291" s="16"/>
    </row>
    <row r="2292" spans="1:13" x14ac:dyDescent="0.3">
      <c r="A2292" s="26">
        <f t="shared" si="159"/>
        <v>42</v>
      </c>
      <c r="B2292" s="14">
        <v>42081</v>
      </c>
      <c r="C2292" s="14">
        <f t="shared" si="160"/>
        <v>1</v>
      </c>
      <c r="D2292" s="14" t="str">
        <f t="shared" si="161"/>
        <v>Submittal</v>
      </c>
      <c r="K2292" s="14">
        <v>42081</v>
      </c>
      <c r="L2292" s="14">
        <v>1</v>
      </c>
      <c r="M2292" s="16"/>
    </row>
    <row r="2293" spans="1:13" x14ac:dyDescent="0.3">
      <c r="A2293" s="26">
        <f t="shared" si="159"/>
        <v>42</v>
      </c>
      <c r="B2293" s="14">
        <v>42083</v>
      </c>
      <c r="C2293" s="14">
        <f t="shared" si="160"/>
        <v>0</v>
      </c>
      <c r="D2293" s="14" t="str">
        <f t="shared" si="161"/>
        <v>Submittal</v>
      </c>
      <c r="K2293" s="14">
        <v>42083</v>
      </c>
      <c r="L2293" s="14">
        <v>0</v>
      </c>
      <c r="M2293" s="16"/>
    </row>
    <row r="2294" spans="1:13" x14ac:dyDescent="0.3">
      <c r="A2294" s="26">
        <f t="shared" si="159"/>
        <v>42</v>
      </c>
      <c r="B2294" s="14">
        <v>42085</v>
      </c>
      <c r="C2294" s="14">
        <f t="shared" si="160"/>
        <v>1</v>
      </c>
      <c r="D2294" s="14" t="str">
        <f t="shared" si="161"/>
        <v>Submittal</v>
      </c>
      <c r="K2294" s="14">
        <v>42085</v>
      </c>
      <c r="L2294" s="14">
        <v>1</v>
      </c>
      <c r="M2294" s="16"/>
    </row>
    <row r="2295" spans="1:13" x14ac:dyDescent="0.3">
      <c r="A2295" s="26">
        <f t="shared" si="159"/>
        <v>42</v>
      </c>
      <c r="B2295" s="14">
        <v>42087</v>
      </c>
      <c r="C2295" s="14">
        <f t="shared" si="160"/>
        <v>0</v>
      </c>
      <c r="D2295" s="14" t="str">
        <f t="shared" si="161"/>
        <v>Submittal</v>
      </c>
      <c r="K2295" s="14">
        <v>42087</v>
      </c>
      <c r="L2295" s="14">
        <v>0</v>
      </c>
      <c r="M2295" s="16"/>
    </row>
    <row r="2296" spans="1:13" x14ac:dyDescent="0.3">
      <c r="A2296" s="26">
        <f t="shared" si="159"/>
        <v>42</v>
      </c>
      <c r="B2296" s="14">
        <v>42089</v>
      </c>
      <c r="C2296" s="14">
        <f t="shared" si="160"/>
        <v>0</v>
      </c>
      <c r="D2296" s="14" t="str">
        <f t="shared" si="161"/>
        <v>Submittal</v>
      </c>
      <c r="K2296" s="14">
        <v>42089</v>
      </c>
      <c r="L2296" s="14">
        <v>0</v>
      </c>
      <c r="M2296" s="16"/>
    </row>
    <row r="2297" spans="1:13" x14ac:dyDescent="0.3">
      <c r="A2297" s="26">
        <f t="shared" si="159"/>
        <v>42</v>
      </c>
      <c r="B2297" s="14">
        <v>42091</v>
      </c>
      <c r="C2297" s="14">
        <f t="shared" si="160"/>
        <v>1</v>
      </c>
      <c r="D2297" s="14" t="str">
        <f t="shared" si="161"/>
        <v>Submittal</v>
      </c>
      <c r="K2297" s="14">
        <v>42091</v>
      </c>
      <c r="L2297" s="14">
        <v>1</v>
      </c>
      <c r="M2297" s="16"/>
    </row>
    <row r="2298" spans="1:13" x14ac:dyDescent="0.3">
      <c r="A2298" s="26">
        <f t="shared" si="159"/>
        <v>42</v>
      </c>
      <c r="B2298" s="14">
        <v>42093</v>
      </c>
      <c r="C2298" s="14">
        <f t="shared" si="160"/>
        <v>0</v>
      </c>
      <c r="D2298" s="14" t="str">
        <f t="shared" si="161"/>
        <v>Submittal</v>
      </c>
      <c r="K2298" s="14">
        <v>42093</v>
      </c>
      <c r="L2298" s="14">
        <v>0</v>
      </c>
      <c r="M2298" s="16"/>
    </row>
    <row r="2299" spans="1:13" x14ac:dyDescent="0.3">
      <c r="A2299" s="26">
        <f t="shared" si="159"/>
        <v>42</v>
      </c>
      <c r="B2299" s="14">
        <v>42095</v>
      </c>
      <c r="C2299" s="14">
        <f t="shared" si="160"/>
        <v>1</v>
      </c>
      <c r="D2299" s="14" t="str">
        <f t="shared" si="161"/>
        <v>Submittal</v>
      </c>
      <c r="K2299" s="14">
        <v>42095</v>
      </c>
      <c r="L2299" s="14">
        <v>1</v>
      </c>
      <c r="M2299" s="16"/>
    </row>
    <row r="2300" spans="1:13" x14ac:dyDescent="0.3">
      <c r="A2300" s="26">
        <f t="shared" si="159"/>
        <v>42</v>
      </c>
      <c r="B2300" s="14">
        <v>42097</v>
      </c>
      <c r="C2300" s="14">
        <f t="shared" si="160"/>
        <v>0</v>
      </c>
      <c r="D2300" s="14" t="str">
        <f t="shared" si="161"/>
        <v>Submittal</v>
      </c>
      <c r="K2300" s="14">
        <v>42097</v>
      </c>
      <c r="L2300" s="14">
        <v>0</v>
      </c>
      <c r="M2300" s="16"/>
    </row>
    <row r="2301" spans="1:13" x14ac:dyDescent="0.3">
      <c r="A2301" s="26">
        <f t="shared" si="159"/>
        <v>42</v>
      </c>
      <c r="B2301" s="14">
        <v>42099</v>
      </c>
      <c r="C2301" s="14">
        <f t="shared" si="160"/>
        <v>0</v>
      </c>
      <c r="D2301" s="14" t="str">
        <f t="shared" si="161"/>
        <v>Submittal</v>
      </c>
      <c r="K2301" s="14">
        <v>42099</v>
      </c>
      <c r="L2301" s="14">
        <v>0</v>
      </c>
      <c r="M2301" s="16"/>
    </row>
    <row r="2302" spans="1:13" x14ac:dyDescent="0.3">
      <c r="A2302" s="26">
        <f t="shared" si="159"/>
        <v>42</v>
      </c>
      <c r="B2302" s="14">
        <v>42101</v>
      </c>
      <c r="C2302" s="14">
        <f t="shared" si="160"/>
        <v>1</v>
      </c>
      <c r="D2302" s="14" t="str">
        <f t="shared" si="161"/>
        <v>Submittal</v>
      </c>
      <c r="K2302" s="14">
        <v>42101</v>
      </c>
      <c r="L2302" s="14">
        <v>1</v>
      </c>
      <c r="M2302" s="16"/>
    </row>
    <row r="2303" spans="1:13" x14ac:dyDescent="0.3">
      <c r="A2303" s="26">
        <f t="shared" si="159"/>
        <v>42</v>
      </c>
      <c r="B2303" s="14">
        <v>42103</v>
      </c>
      <c r="C2303" s="14">
        <f t="shared" si="160"/>
        <v>0</v>
      </c>
      <c r="D2303" s="14" t="str">
        <f t="shared" si="161"/>
        <v>Submittal</v>
      </c>
      <c r="K2303" s="14">
        <v>42103</v>
      </c>
      <c r="L2303" s="14">
        <v>0</v>
      </c>
      <c r="M2303" s="16"/>
    </row>
    <row r="2304" spans="1:13" x14ac:dyDescent="0.3">
      <c r="A2304" s="26">
        <f t="shared" si="159"/>
        <v>42</v>
      </c>
      <c r="B2304" s="14">
        <v>42105</v>
      </c>
      <c r="C2304" s="14">
        <f t="shared" si="160"/>
        <v>0</v>
      </c>
      <c r="D2304" s="14" t="str">
        <f t="shared" si="161"/>
        <v>Submittal</v>
      </c>
      <c r="K2304" s="14">
        <v>42105</v>
      </c>
      <c r="L2304" s="14">
        <v>0</v>
      </c>
      <c r="M2304" s="16"/>
    </row>
    <row r="2305" spans="1:13" x14ac:dyDescent="0.3">
      <c r="A2305" s="26">
        <f t="shared" si="159"/>
        <v>42</v>
      </c>
      <c r="B2305" s="14">
        <v>42107</v>
      </c>
      <c r="C2305" s="14">
        <f t="shared" si="160"/>
        <v>0</v>
      </c>
      <c r="D2305" s="14" t="str">
        <f t="shared" si="161"/>
        <v>Submittal</v>
      </c>
      <c r="K2305" s="14">
        <v>42107</v>
      </c>
      <c r="L2305" s="14">
        <v>0</v>
      </c>
      <c r="M2305" s="16"/>
    </row>
    <row r="2306" spans="1:13" x14ac:dyDescent="0.3">
      <c r="A2306" s="26">
        <f t="shared" si="159"/>
        <v>42</v>
      </c>
      <c r="B2306" s="14">
        <v>42109</v>
      </c>
      <c r="C2306" s="14">
        <f t="shared" si="160"/>
        <v>0</v>
      </c>
      <c r="D2306" s="14" t="str">
        <f t="shared" si="161"/>
        <v>Submittal</v>
      </c>
      <c r="K2306" s="14">
        <v>42109</v>
      </c>
      <c r="L2306" s="14">
        <v>0</v>
      </c>
      <c r="M2306" s="16"/>
    </row>
    <row r="2307" spans="1:13" x14ac:dyDescent="0.3">
      <c r="A2307" s="26">
        <f t="shared" si="159"/>
        <v>42</v>
      </c>
      <c r="B2307" s="14">
        <v>42111</v>
      </c>
      <c r="C2307" s="14">
        <f t="shared" si="160"/>
        <v>0</v>
      </c>
      <c r="D2307" s="14" t="str">
        <f t="shared" si="161"/>
        <v>Submittal</v>
      </c>
      <c r="K2307" s="14">
        <v>42111</v>
      </c>
      <c r="L2307" s="14">
        <v>0</v>
      </c>
      <c r="M2307" s="16"/>
    </row>
    <row r="2308" spans="1:13" x14ac:dyDescent="0.3">
      <c r="A2308" s="26">
        <f t="shared" si="159"/>
        <v>42</v>
      </c>
      <c r="B2308" s="14">
        <v>42113</v>
      </c>
      <c r="C2308" s="14">
        <f t="shared" si="160"/>
        <v>0</v>
      </c>
      <c r="D2308" s="14" t="str">
        <f t="shared" si="161"/>
        <v>Submittal</v>
      </c>
      <c r="K2308" s="14">
        <v>42113</v>
      </c>
      <c r="L2308" s="14">
        <v>0</v>
      </c>
      <c r="M2308" s="16"/>
    </row>
    <row r="2309" spans="1:13" x14ac:dyDescent="0.3">
      <c r="A2309" s="26">
        <f t="shared" si="159"/>
        <v>42</v>
      </c>
      <c r="B2309" s="14">
        <v>42115</v>
      </c>
      <c r="C2309" s="14">
        <f t="shared" si="160"/>
        <v>0</v>
      </c>
      <c r="D2309" s="14" t="str">
        <f t="shared" si="161"/>
        <v>Submittal</v>
      </c>
      <c r="K2309" s="14">
        <v>42115</v>
      </c>
      <c r="L2309" s="14">
        <v>0</v>
      </c>
      <c r="M2309" s="16"/>
    </row>
    <row r="2310" spans="1:13" x14ac:dyDescent="0.3">
      <c r="A2310" s="26">
        <f t="shared" ref="A2310:A2373" si="162">TRUNC(B2310/1000,0)</f>
        <v>42</v>
      </c>
      <c r="B2310" s="14">
        <v>42117</v>
      </c>
      <c r="C2310" s="14">
        <f t="shared" ref="C2310:C2373" si="163">IF(ISNA(VLOOKUP(B2310,$F$4:$H$1697,3,FALSE)),VLOOKUP(B2310,$K$4:$L$3233,2,FALSE),VLOOKUP(B2310,$F$4:$H$1697,3,FALSE))</f>
        <v>0</v>
      </c>
      <c r="D2310" s="14" t="str">
        <f t="shared" ref="D2310:D2373" si="164">IF(ISNA(VLOOKUP(B2310,$F$4:$H$1697,3,FALSE)),"MOVES","Submittal")</f>
        <v>Submittal</v>
      </c>
      <c r="K2310" s="14">
        <v>42117</v>
      </c>
      <c r="L2310" s="14">
        <v>0</v>
      </c>
      <c r="M2310" s="16"/>
    </row>
    <row r="2311" spans="1:13" x14ac:dyDescent="0.3">
      <c r="A2311" s="26">
        <f t="shared" si="162"/>
        <v>42</v>
      </c>
      <c r="B2311" s="14">
        <v>42119</v>
      </c>
      <c r="C2311" s="14">
        <f t="shared" si="163"/>
        <v>0</v>
      </c>
      <c r="D2311" s="14" t="str">
        <f t="shared" si="164"/>
        <v>Submittal</v>
      </c>
      <c r="K2311" s="14">
        <v>42119</v>
      </c>
      <c r="L2311" s="14">
        <v>0</v>
      </c>
      <c r="M2311" s="16"/>
    </row>
    <row r="2312" spans="1:13" x14ac:dyDescent="0.3">
      <c r="A2312" s="26">
        <f t="shared" si="162"/>
        <v>42</v>
      </c>
      <c r="B2312" s="14">
        <v>42121</v>
      </c>
      <c r="C2312" s="14">
        <f t="shared" si="163"/>
        <v>0</v>
      </c>
      <c r="D2312" s="14" t="str">
        <f t="shared" si="164"/>
        <v>Submittal</v>
      </c>
      <c r="K2312" s="14">
        <v>42121</v>
      </c>
      <c r="L2312" s="14">
        <v>0</v>
      </c>
      <c r="M2312" s="16"/>
    </row>
    <row r="2313" spans="1:13" x14ac:dyDescent="0.3">
      <c r="A2313" s="26">
        <f t="shared" si="162"/>
        <v>42</v>
      </c>
      <c r="B2313" s="14">
        <v>42123</v>
      </c>
      <c r="C2313" s="14">
        <f t="shared" si="163"/>
        <v>0</v>
      </c>
      <c r="D2313" s="14" t="str">
        <f t="shared" si="164"/>
        <v>Submittal</v>
      </c>
      <c r="K2313" s="14">
        <v>42123</v>
      </c>
      <c r="L2313" s="14">
        <v>0</v>
      </c>
      <c r="M2313" s="16"/>
    </row>
    <row r="2314" spans="1:13" x14ac:dyDescent="0.3">
      <c r="A2314" s="26">
        <f t="shared" si="162"/>
        <v>42</v>
      </c>
      <c r="B2314" s="14">
        <v>42125</v>
      </c>
      <c r="C2314" s="14">
        <f t="shared" si="163"/>
        <v>1</v>
      </c>
      <c r="D2314" s="14" t="str">
        <f t="shared" si="164"/>
        <v>Submittal</v>
      </c>
      <c r="K2314" s="14">
        <v>42125</v>
      </c>
      <c r="L2314" s="14">
        <v>1</v>
      </c>
      <c r="M2314" s="16"/>
    </row>
    <row r="2315" spans="1:13" x14ac:dyDescent="0.3">
      <c r="A2315" s="26">
        <f t="shared" si="162"/>
        <v>42</v>
      </c>
      <c r="B2315" s="14">
        <v>42127</v>
      </c>
      <c r="C2315" s="14">
        <f t="shared" si="163"/>
        <v>0</v>
      </c>
      <c r="D2315" s="14" t="str">
        <f t="shared" si="164"/>
        <v>Submittal</v>
      </c>
      <c r="K2315" s="14">
        <v>42127</v>
      </c>
      <c r="L2315" s="14">
        <v>0</v>
      </c>
      <c r="M2315" s="16"/>
    </row>
    <row r="2316" spans="1:13" x14ac:dyDescent="0.3">
      <c r="A2316" s="26">
        <f t="shared" si="162"/>
        <v>42</v>
      </c>
      <c r="B2316" s="14">
        <v>42129</v>
      </c>
      <c r="C2316" s="14">
        <f t="shared" si="163"/>
        <v>1</v>
      </c>
      <c r="D2316" s="14" t="str">
        <f t="shared" si="164"/>
        <v>Submittal</v>
      </c>
      <c r="K2316" s="14">
        <v>42129</v>
      </c>
      <c r="L2316" s="14">
        <v>1</v>
      </c>
      <c r="M2316" s="16"/>
    </row>
    <row r="2317" spans="1:13" x14ac:dyDescent="0.3">
      <c r="A2317" s="26">
        <f t="shared" si="162"/>
        <v>42</v>
      </c>
      <c r="B2317" s="14">
        <v>42131</v>
      </c>
      <c r="C2317" s="14">
        <f t="shared" si="163"/>
        <v>0</v>
      </c>
      <c r="D2317" s="14" t="str">
        <f t="shared" si="164"/>
        <v>Submittal</v>
      </c>
      <c r="K2317" s="14">
        <v>42131</v>
      </c>
      <c r="L2317" s="14">
        <v>0</v>
      </c>
      <c r="M2317" s="16"/>
    </row>
    <row r="2318" spans="1:13" x14ac:dyDescent="0.3">
      <c r="A2318" s="26">
        <f t="shared" si="162"/>
        <v>42</v>
      </c>
      <c r="B2318" s="14">
        <v>42133</v>
      </c>
      <c r="C2318" s="14">
        <f t="shared" si="163"/>
        <v>1</v>
      </c>
      <c r="D2318" s="14" t="str">
        <f t="shared" si="164"/>
        <v>Submittal</v>
      </c>
      <c r="K2318" s="14">
        <v>42133</v>
      </c>
      <c r="L2318" s="14">
        <v>1</v>
      </c>
      <c r="M2318" s="16"/>
    </row>
    <row r="2319" spans="1:13" x14ac:dyDescent="0.3">
      <c r="A2319" s="26">
        <f t="shared" si="162"/>
        <v>44</v>
      </c>
      <c r="B2319" s="14">
        <v>44001</v>
      </c>
      <c r="C2319" s="14">
        <f t="shared" si="163"/>
        <v>1</v>
      </c>
      <c r="D2319" s="14" t="str">
        <f t="shared" si="164"/>
        <v>Submittal</v>
      </c>
      <c r="K2319" s="14">
        <v>44001</v>
      </c>
      <c r="L2319" s="14">
        <v>1</v>
      </c>
      <c r="M2319" s="16"/>
    </row>
    <row r="2320" spans="1:13" x14ac:dyDescent="0.3">
      <c r="A2320" s="26">
        <f t="shared" si="162"/>
        <v>44</v>
      </c>
      <c r="B2320" s="14">
        <v>44003</v>
      </c>
      <c r="C2320" s="14">
        <f t="shared" si="163"/>
        <v>0</v>
      </c>
      <c r="D2320" s="14" t="str">
        <f t="shared" si="164"/>
        <v>Submittal</v>
      </c>
      <c r="K2320" s="14">
        <v>44003</v>
      </c>
      <c r="L2320" s="14">
        <v>1</v>
      </c>
      <c r="M2320" s="16"/>
    </row>
    <row r="2321" spans="1:13" x14ac:dyDescent="0.3">
      <c r="A2321" s="26">
        <f t="shared" si="162"/>
        <v>44</v>
      </c>
      <c r="B2321" s="14">
        <v>44005</v>
      </c>
      <c r="C2321" s="14">
        <f t="shared" si="163"/>
        <v>0</v>
      </c>
      <c r="D2321" s="14" t="str">
        <f t="shared" si="164"/>
        <v>Submittal</v>
      </c>
      <c r="K2321" s="14">
        <v>44005</v>
      </c>
      <c r="L2321" s="14">
        <v>1</v>
      </c>
      <c r="M2321" s="16"/>
    </row>
    <row r="2322" spans="1:13" x14ac:dyDescent="0.3">
      <c r="A2322" s="26">
        <f t="shared" si="162"/>
        <v>44</v>
      </c>
      <c r="B2322" s="14">
        <v>44007</v>
      </c>
      <c r="C2322" s="14">
        <f t="shared" si="163"/>
        <v>0</v>
      </c>
      <c r="D2322" s="14" t="str">
        <f t="shared" si="164"/>
        <v>Submittal</v>
      </c>
      <c r="K2322" s="14">
        <v>44007</v>
      </c>
      <c r="L2322" s="14">
        <v>1</v>
      </c>
      <c r="M2322" s="16"/>
    </row>
    <row r="2323" spans="1:13" x14ac:dyDescent="0.3">
      <c r="A2323" s="26">
        <f t="shared" si="162"/>
        <v>44</v>
      </c>
      <c r="B2323" s="14">
        <v>44009</v>
      </c>
      <c r="C2323" s="14">
        <f t="shared" si="163"/>
        <v>0</v>
      </c>
      <c r="D2323" s="14" t="str">
        <f t="shared" si="164"/>
        <v>Submittal</v>
      </c>
      <c r="K2323" s="14">
        <v>44009</v>
      </c>
      <c r="L2323" s="14">
        <v>1</v>
      </c>
      <c r="M2323" s="16"/>
    </row>
    <row r="2324" spans="1:13" x14ac:dyDescent="0.3">
      <c r="A2324" s="26">
        <f t="shared" si="162"/>
        <v>45</v>
      </c>
      <c r="B2324" s="14">
        <v>45001</v>
      </c>
      <c r="C2324" s="14">
        <f t="shared" si="163"/>
        <v>0</v>
      </c>
      <c r="D2324" s="14" t="str">
        <f t="shared" si="164"/>
        <v>Submittal</v>
      </c>
      <c r="K2324" s="14">
        <v>45001</v>
      </c>
      <c r="L2324" s="14">
        <v>0</v>
      </c>
      <c r="M2324" s="16"/>
    </row>
    <row r="2325" spans="1:13" x14ac:dyDescent="0.3">
      <c r="A2325" s="26">
        <f t="shared" si="162"/>
        <v>45</v>
      </c>
      <c r="B2325" s="14">
        <v>45003</v>
      </c>
      <c r="C2325" s="14">
        <f t="shared" si="163"/>
        <v>0</v>
      </c>
      <c r="D2325" s="14" t="str">
        <f t="shared" si="164"/>
        <v>Submittal</v>
      </c>
      <c r="K2325" s="14">
        <v>45003</v>
      </c>
      <c r="L2325" s="14">
        <v>0</v>
      </c>
      <c r="M2325" s="16"/>
    </row>
    <row r="2326" spans="1:13" x14ac:dyDescent="0.3">
      <c r="A2326" s="26">
        <f t="shared" si="162"/>
        <v>45</v>
      </c>
      <c r="B2326" s="14">
        <v>45005</v>
      </c>
      <c r="C2326" s="14">
        <f t="shared" si="163"/>
        <v>0</v>
      </c>
      <c r="D2326" s="14" t="str">
        <f t="shared" si="164"/>
        <v>Submittal</v>
      </c>
      <c r="K2326" s="14">
        <v>45005</v>
      </c>
      <c r="L2326" s="14">
        <v>0</v>
      </c>
      <c r="M2326" s="16"/>
    </row>
    <row r="2327" spans="1:13" x14ac:dyDescent="0.3">
      <c r="A2327" s="26">
        <f t="shared" si="162"/>
        <v>45</v>
      </c>
      <c r="B2327" s="14">
        <v>45007</v>
      </c>
      <c r="C2327" s="14">
        <f t="shared" si="163"/>
        <v>0</v>
      </c>
      <c r="D2327" s="14" t="str">
        <f t="shared" si="164"/>
        <v>Submittal</v>
      </c>
      <c r="K2327" s="14">
        <v>45007</v>
      </c>
      <c r="L2327" s="14">
        <v>0</v>
      </c>
      <c r="M2327" s="16"/>
    </row>
    <row r="2328" spans="1:13" x14ac:dyDescent="0.3">
      <c r="A2328" s="26">
        <f t="shared" si="162"/>
        <v>45</v>
      </c>
      <c r="B2328" s="14">
        <v>45009</v>
      </c>
      <c r="C2328" s="14">
        <f t="shared" si="163"/>
        <v>0</v>
      </c>
      <c r="D2328" s="14" t="str">
        <f t="shared" si="164"/>
        <v>Submittal</v>
      </c>
      <c r="K2328" s="14">
        <v>45009</v>
      </c>
      <c r="L2328" s="14">
        <v>0</v>
      </c>
      <c r="M2328" s="16"/>
    </row>
    <row r="2329" spans="1:13" x14ac:dyDescent="0.3">
      <c r="A2329" s="26">
        <f t="shared" si="162"/>
        <v>45</v>
      </c>
      <c r="B2329" s="14">
        <v>45011</v>
      </c>
      <c r="C2329" s="14">
        <f t="shared" si="163"/>
        <v>0</v>
      </c>
      <c r="D2329" s="14" t="str">
        <f t="shared" si="164"/>
        <v>Submittal</v>
      </c>
      <c r="K2329" s="14">
        <v>45011</v>
      </c>
      <c r="L2329" s="14">
        <v>0</v>
      </c>
      <c r="M2329" s="16"/>
    </row>
    <row r="2330" spans="1:13" x14ac:dyDescent="0.3">
      <c r="A2330" s="26">
        <f t="shared" si="162"/>
        <v>45</v>
      </c>
      <c r="B2330" s="14">
        <v>45013</v>
      </c>
      <c r="C2330" s="14">
        <f t="shared" si="163"/>
        <v>0</v>
      </c>
      <c r="D2330" s="14" t="str">
        <f t="shared" si="164"/>
        <v>Submittal</v>
      </c>
      <c r="K2330" s="14">
        <v>45013</v>
      </c>
      <c r="L2330" s="14">
        <v>0</v>
      </c>
      <c r="M2330" s="16"/>
    </row>
    <row r="2331" spans="1:13" x14ac:dyDescent="0.3">
      <c r="A2331" s="26">
        <f t="shared" si="162"/>
        <v>45</v>
      </c>
      <c r="B2331" s="14">
        <v>45015</v>
      </c>
      <c r="C2331" s="14">
        <f t="shared" si="163"/>
        <v>0</v>
      </c>
      <c r="D2331" s="14" t="str">
        <f t="shared" si="164"/>
        <v>Submittal</v>
      </c>
      <c r="K2331" s="14">
        <v>45015</v>
      </c>
      <c r="L2331" s="14">
        <v>0</v>
      </c>
      <c r="M2331" s="16"/>
    </row>
    <row r="2332" spans="1:13" x14ac:dyDescent="0.3">
      <c r="A2332" s="26">
        <f t="shared" si="162"/>
        <v>45</v>
      </c>
      <c r="B2332" s="14">
        <v>45017</v>
      </c>
      <c r="C2332" s="14">
        <f t="shared" si="163"/>
        <v>0</v>
      </c>
      <c r="D2332" s="14" t="str">
        <f t="shared" si="164"/>
        <v>Submittal</v>
      </c>
      <c r="K2332" s="14">
        <v>45017</v>
      </c>
      <c r="L2332" s="14">
        <v>0</v>
      </c>
      <c r="M2332" s="16"/>
    </row>
    <row r="2333" spans="1:13" x14ac:dyDescent="0.3">
      <c r="A2333" s="26">
        <f t="shared" si="162"/>
        <v>45</v>
      </c>
      <c r="B2333" s="14">
        <v>45019</v>
      </c>
      <c r="C2333" s="14">
        <f t="shared" si="163"/>
        <v>0</v>
      </c>
      <c r="D2333" s="14" t="str">
        <f t="shared" si="164"/>
        <v>Submittal</v>
      </c>
      <c r="K2333" s="14">
        <v>45019</v>
      </c>
      <c r="L2333" s="14">
        <v>0</v>
      </c>
      <c r="M2333" s="16"/>
    </row>
    <row r="2334" spans="1:13" x14ac:dyDescent="0.3">
      <c r="A2334" s="26">
        <f t="shared" si="162"/>
        <v>45</v>
      </c>
      <c r="B2334" s="14">
        <v>45021</v>
      </c>
      <c r="C2334" s="14">
        <f t="shared" si="163"/>
        <v>0</v>
      </c>
      <c r="D2334" s="14" t="str">
        <f t="shared" si="164"/>
        <v>Submittal</v>
      </c>
      <c r="K2334" s="14">
        <v>45021</v>
      </c>
      <c r="L2334" s="14">
        <v>0</v>
      </c>
      <c r="M2334" s="16"/>
    </row>
    <row r="2335" spans="1:13" x14ac:dyDescent="0.3">
      <c r="A2335" s="26">
        <f t="shared" si="162"/>
        <v>45</v>
      </c>
      <c r="B2335" s="14">
        <v>45023</v>
      </c>
      <c r="C2335" s="14">
        <f t="shared" si="163"/>
        <v>0</v>
      </c>
      <c r="D2335" s="14" t="str">
        <f t="shared" si="164"/>
        <v>Submittal</v>
      </c>
      <c r="K2335" s="14">
        <v>45023</v>
      </c>
      <c r="L2335" s="14">
        <v>0</v>
      </c>
      <c r="M2335" s="16"/>
    </row>
    <row r="2336" spans="1:13" x14ac:dyDescent="0.3">
      <c r="A2336" s="26">
        <f t="shared" si="162"/>
        <v>45</v>
      </c>
      <c r="B2336" s="14">
        <v>45025</v>
      </c>
      <c r="C2336" s="14">
        <f t="shared" si="163"/>
        <v>0</v>
      </c>
      <c r="D2336" s="14" t="str">
        <f t="shared" si="164"/>
        <v>Submittal</v>
      </c>
      <c r="K2336" s="14">
        <v>45025</v>
      </c>
      <c r="L2336" s="14">
        <v>0</v>
      </c>
      <c r="M2336" s="16"/>
    </row>
    <row r="2337" spans="1:13" x14ac:dyDescent="0.3">
      <c r="A2337" s="26">
        <f t="shared" si="162"/>
        <v>45</v>
      </c>
      <c r="B2337" s="14">
        <v>45027</v>
      </c>
      <c r="C2337" s="14">
        <f t="shared" si="163"/>
        <v>0</v>
      </c>
      <c r="D2337" s="14" t="str">
        <f t="shared" si="164"/>
        <v>Submittal</v>
      </c>
      <c r="K2337" s="14">
        <v>45027</v>
      </c>
      <c r="L2337" s="14">
        <v>0</v>
      </c>
      <c r="M2337" s="16"/>
    </row>
    <row r="2338" spans="1:13" x14ac:dyDescent="0.3">
      <c r="A2338" s="26">
        <f t="shared" si="162"/>
        <v>45</v>
      </c>
      <c r="B2338" s="14">
        <v>45029</v>
      </c>
      <c r="C2338" s="14">
        <f t="shared" si="163"/>
        <v>0</v>
      </c>
      <c r="D2338" s="14" t="str">
        <f t="shared" si="164"/>
        <v>Submittal</v>
      </c>
      <c r="K2338" s="14">
        <v>45029</v>
      </c>
      <c r="L2338" s="14">
        <v>0</v>
      </c>
      <c r="M2338" s="16"/>
    </row>
    <row r="2339" spans="1:13" x14ac:dyDescent="0.3">
      <c r="A2339" s="26">
        <f t="shared" si="162"/>
        <v>45</v>
      </c>
      <c r="B2339" s="14">
        <v>45031</v>
      </c>
      <c r="C2339" s="14">
        <f t="shared" si="163"/>
        <v>0</v>
      </c>
      <c r="D2339" s="14" t="str">
        <f t="shared" si="164"/>
        <v>Submittal</v>
      </c>
      <c r="K2339" s="14">
        <v>45031</v>
      </c>
      <c r="L2339" s="14">
        <v>0</v>
      </c>
      <c r="M2339" s="16"/>
    </row>
    <row r="2340" spans="1:13" x14ac:dyDescent="0.3">
      <c r="A2340" s="26">
        <f t="shared" si="162"/>
        <v>45</v>
      </c>
      <c r="B2340" s="14">
        <v>45033</v>
      </c>
      <c r="C2340" s="14">
        <f t="shared" si="163"/>
        <v>0</v>
      </c>
      <c r="D2340" s="14" t="str">
        <f t="shared" si="164"/>
        <v>Submittal</v>
      </c>
      <c r="K2340" s="14">
        <v>45033</v>
      </c>
      <c r="L2340" s="14">
        <v>0</v>
      </c>
      <c r="M2340" s="16"/>
    </row>
    <row r="2341" spans="1:13" x14ac:dyDescent="0.3">
      <c r="A2341" s="26">
        <f t="shared" si="162"/>
        <v>45</v>
      </c>
      <c r="B2341" s="14">
        <v>45035</v>
      </c>
      <c r="C2341" s="14">
        <f t="shared" si="163"/>
        <v>0</v>
      </c>
      <c r="D2341" s="14" t="str">
        <f t="shared" si="164"/>
        <v>Submittal</v>
      </c>
      <c r="K2341" s="14">
        <v>45035</v>
      </c>
      <c r="L2341" s="14">
        <v>0</v>
      </c>
      <c r="M2341" s="16"/>
    </row>
    <row r="2342" spans="1:13" x14ac:dyDescent="0.3">
      <c r="A2342" s="26">
        <f t="shared" si="162"/>
        <v>45</v>
      </c>
      <c r="B2342" s="14">
        <v>45037</v>
      </c>
      <c r="C2342" s="14">
        <f t="shared" si="163"/>
        <v>0</v>
      </c>
      <c r="D2342" s="14" t="str">
        <f t="shared" si="164"/>
        <v>Submittal</v>
      </c>
      <c r="K2342" s="14">
        <v>45037</v>
      </c>
      <c r="L2342" s="14">
        <v>0</v>
      </c>
      <c r="M2342" s="16"/>
    </row>
    <row r="2343" spans="1:13" x14ac:dyDescent="0.3">
      <c r="A2343" s="26">
        <f t="shared" si="162"/>
        <v>45</v>
      </c>
      <c r="B2343" s="14">
        <v>45039</v>
      </c>
      <c r="C2343" s="14">
        <f t="shared" si="163"/>
        <v>0</v>
      </c>
      <c r="D2343" s="14" t="str">
        <f t="shared" si="164"/>
        <v>Submittal</v>
      </c>
      <c r="K2343" s="14">
        <v>45039</v>
      </c>
      <c r="L2343" s="14">
        <v>0</v>
      </c>
      <c r="M2343" s="16"/>
    </row>
    <row r="2344" spans="1:13" x14ac:dyDescent="0.3">
      <c r="A2344" s="26">
        <f t="shared" si="162"/>
        <v>45</v>
      </c>
      <c r="B2344" s="14">
        <v>45041</v>
      </c>
      <c r="C2344" s="14">
        <f t="shared" si="163"/>
        <v>0</v>
      </c>
      <c r="D2344" s="14" t="str">
        <f t="shared" si="164"/>
        <v>Submittal</v>
      </c>
      <c r="K2344" s="14">
        <v>45041</v>
      </c>
      <c r="L2344" s="14">
        <v>0</v>
      </c>
      <c r="M2344" s="16"/>
    </row>
    <row r="2345" spans="1:13" x14ac:dyDescent="0.3">
      <c r="A2345" s="26">
        <f t="shared" si="162"/>
        <v>45</v>
      </c>
      <c r="B2345" s="14">
        <v>45043</v>
      </c>
      <c r="C2345" s="14">
        <f t="shared" si="163"/>
        <v>0</v>
      </c>
      <c r="D2345" s="14" t="str">
        <f t="shared" si="164"/>
        <v>Submittal</v>
      </c>
      <c r="K2345" s="14">
        <v>45043</v>
      </c>
      <c r="L2345" s="14">
        <v>0</v>
      </c>
      <c r="M2345" s="16"/>
    </row>
    <row r="2346" spans="1:13" x14ac:dyDescent="0.3">
      <c r="A2346" s="26">
        <f t="shared" si="162"/>
        <v>45</v>
      </c>
      <c r="B2346" s="14">
        <v>45045</v>
      </c>
      <c r="C2346" s="14">
        <f t="shared" si="163"/>
        <v>0</v>
      </c>
      <c r="D2346" s="14" t="str">
        <f t="shared" si="164"/>
        <v>Submittal</v>
      </c>
      <c r="K2346" s="14">
        <v>45045</v>
      </c>
      <c r="L2346" s="14">
        <v>0</v>
      </c>
      <c r="M2346" s="16"/>
    </row>
    <row r="2347" spans="1:13" x14ac:dyDescent="0.3">
      <c r="A2347" s="26">
        <f t="shared" si="162"/>
        <v>45</v>
      </c>
      <c r="B2347" s="14">
        <v>45047</v>
      </c>
      <c r="C2347" s="14">
        <f t="shared" si="163"/>
        <v>0</v>
      </c>
      <c r="D2347" s="14" t="str">
        <f t="shared" si="164"/>
        <v>Submittal</v>
      </c>
      <c r="K2347" s="14">
        <v>45047</v>
      </c>
      <c r="L2347" s="14">
        <v>0</v>
      </c>
      <c r="M2347" s="16"/>
    </row>
    <row r="2348" spans="1:13" x14ac:dyDescent="0.3">
      <c r="A2348" s="26">
        <f t="shared" si="162"/>
        <v>45</v>
      </c>
      <c r="B2348" s="14">
        <v>45049</v>
      </c>
      <c r="C2348" s="14">
        <f t="shared" si="163"/>
        <v>0</v>
      </c>
      <c r="D2348" s="14" t="str">
        <f t="shared" si="164"/>
        <v>Submittal</v>
      </c>
      <c r="K2348" s="14">
        <v>45049</v>
      </c>
      <c r="L2348" s="14">
        <v>0</v>
      </c>
      <c r="M2348" s="16"/>
    </row>
    <row r="2349" spans="1:13" x14ac:dyDescent="0.3">
      <c r="A2349" s="26">
        <f t="shared" si="162"/>
        <v>45</v>
      </c>
      <c r="B2349" s="14">
        <v>45051</v>
      </c>
      <c r="C2349" s="14">
        <f t="shared" si="163"/>
        <v>0</v>
      </c>
      <c r="D2349" s="14" t="str">
        <f t="shared" si="164"/>
        <v>Submittal</v>
      </c>
      <c r="K2349" s="14">
        <v>45051</v>
      </c>
      <c r="L2349" s="14">
        <v>0</v>
      </c>
      <c r="M2349" s="16"/>
    </row>
    <row r="2350" spans="1:13" x14ac:dyDescent="0.3">
      <c r="A2350" s="26">
        <f t="shared" si="162"/>
        <v>45</v>
      </c>
      <c r="B2350" s="14">
        <v>45053</v>
      </c>
      <c r="C2350" s="14">
        <f t="shared" si="163"/>
        <v>0</v>
      </c>
      <c r="D2350" s="14" t="str">
        <f t="shared" si="164"/>
        <v>Submittal</v>
      </c>
      <c r="K2350" s="14">
        <v>45053</v>
      </c>
      <c r="L2350" s="14">
        <v>0</v>
      </c>
      <c r="M2350" s="16"/>
    </row>
    <row r="2351" spans="1:13" x14ac:dyDescent="0.3">
      <c r="A2351" s="26">
        <f t="shared" si="162"/>
        <v>45</v>
      </c>
      <c r="B2351" s="14">
        <v>45055</v>
      </c>
      <c r="C2351" s="14">
        <f t="shared" si="163"/>
        <v>0</v>
      </c>
      <c r="D2351" s="14" t="str">
        <f t="shared" si="164"/>
        <v>Submittal</v>
      </c>
      <c r="K2351" s="14">
        <v>45055</v>
      </c>
      <c r="L2351" s="14">
        <v>0</v>
      </c>
      <c r="M2351" s="16"/>
    </row>
    <row r="2352" spans="1:13" x14ac:dyDescent="0.3">
      <c r="A2352" s="26">
        <f t="shared" si="162"/>
        <v>45</v>
      </c>
      <c r="B2352" s="14">
        <v>45057</v>
      </c>
      <c r="C2352" s="14">
        <f t="shared" si="163"/>
        <v>0</v>
      </c>
      <c r="D2352" s="14" t="str">
        <f t="shared" si="164"/>
        <v>Submittal</v>
      </c>
      <c r="K2352" s="14">
        <v>45057</v>
      </c>
      <c r="L2352" s="14">
        <v>0</v>
      </c>
      <c r="M2352" s="16"/>
    </row>
    <row r="2353" spans="1:13" x14ac:dyDescent="0.3">
      <c r="A2353" s="26">
        <f t="shared" si="162"/>
        <v>45</v>
      </c>
      <c r="B2353" s="14">
        <v>45059</v>
      </c>
      <c r="C2353" s="14">
        <f t="shared" si="163"/>
        <v>0</v>
      </c>
      <c r="D2353" s="14" t="str">
        <f t="shared" si="164"/>
        <v>Submittal</v>
      </c>
      <c r="K2353" s="14">
        <v>45059</v>
      </c>
      <c r="L2353" s="14">
        <v>0</v>
      </c>
      <c r="M2353" s="16"/>
    </row>
    <row r="2354" spans="1:13" x14ac:dyDescent="0.3">
      <c r="A2354" s="26">
        <f t="shared" si="162"/>
        <v>45</v>
      </c>
      <c r="B2354" s="14">
        <v>45061</v>
      </c>
      <c r="C2354" s="14">
        <f t="shared" si="163"/>
        <v>0</v>
      </c>
      <c r="D2354" s="14" t="str">
        <f t="shared" si="164"/>
        <v>Submittal</v>
      </c>
      <c r="K2354" s="14">
        <v>45061</v>
      </c>
      <c r="L2354" s="14">
        <v>0</v>
      </c>
      <c r="M2354" s="16"/>
    </row>
    <row r="2355" spans="1:13" x14ac:dyDescent="0.3">
      <c r="A2355" s="26">
        <f t="shared" si="162"/>
        <v>45</v>
      </c>
      <c r="B2355" s="14">
        <v>45063</v>
      </c>
      <c r="C2355" s="14">
        <f t="shared" si="163"/>
        <v>0</v>
      </c>
      <c r="D2355" s="14" t="str">
        <f t="shared" si="164"/>
        <v>Submittal</v>
      </c>
      <c r="K2355" s="14">
        <v>45063</v>
      </c>
      <c r="L2355" s="14">
        <v>0</v>
      </c>
      <c r="M2355" s="16"/>
    </row>
    <row r="2356" spans="1:13" x14ac:dyDescent="0.3">
      <c r="A2356" s="26">
        <f t="shared" si="162"/>
        <v>45</v>
      </c>
      <c r="B2356" s="14">
        <v>45065</v>
      </c>
      <c r="C2356" s="14">
        <f t="shared" si="163"/>
        <v>0</v>
      </c>
      <c r="D2356" s="14" t="str">
        <f t="shared" si="164"/>
        <v>Submittal</v>
      </c>
      <c r="K2356" s="14">
        <v>45065</v>
      </c>
      <c r="L2356" s="14">
        <v>0</v>
      </c>
      <c r="M2356" s="16"/>
    </row>
    <row r="2357" spans="1:13" x14ac:dyDescent="0.3">
      <c r="A2357" s="26">
        <f t="shared" si="162"/>
        <v>45</v>
      </c>
      <c r="B2357" s="14">
        <v>45067</v>
      </c>
      <c r="C2357" s="14">
        <f t="shared" si="163"/>
        <v>0</v>
      </c>
      <c r="D2357" s="14" t="str">
        <f t="shared" si="164"/>
        <v>Submittal</v>
      </c>
      <c r="K2357" s="14">
        <v>45067</v>
      </c>
      <c r="L2357" s="14">
        <v>0</v>
      </c>
      <c r="M2357" s="16"/>
    </row>
    <row r="2358" spans="1:13" x14ac:dyDescent="0.3">
      <c r="A2358" s="26">
        <f t="shared" si="162"/>
        <v>45</v>
      </c>
      <c r="B2358" s="14">
        <v>45069</v>
      </c>
      <c r="C2358" s="14">
        <f t="shared" si="163"/>
        <v>0</v>
      </c>
      <c r="D2358" s="14" t="str">
        <f t="shared" si="164"/>
        <v>Submittal</v>
      </c>
      <c r="K2358" s="14">
        <v>45069</v>
      </c>
      <c r="L2358" s="14">
        <v>0</v>
      </c>
      <c r="M2358" s="16"/>
    </row>
    <row r="2359" spans="1:13" x14ac:dyDescent="0.3">
      <c r="A2359" s="26">
        <f t="shared" si="162"/>
        <v>45</v>
      </c>
      <c r="B2359" s="14">
        <v>45071</v>
      </c>
      <c r="C2359" s="14">
        <f t="shared" si="163"/>
        <v>0</v>
      </c>
      <c r="D2359" s="14" t="str">
        <f t="shared" si="164"/>
        <v>Submittal</v>
      </c>
      <c r="K2359" s="14">
        <v>45071</v>
      </c>
      <c r="L2359" s="14">
        <v>0</v>
      </c>
      <c r="M2359" s="16"/>
    </row>
    <row r="2360" spans="1:13" x14ac:dyDescent="0.3">
      <c r="A2360" s="26">
        <f t="shared" si="162"/>
        <v>45</v>
      </c>
      <c r="B2360" s="14">
        <v>45073</v>
      </c>
      <c r="C2360" s="14">
        <f t="shared" si="163"/>
        <v>0</v>
      </c>
      <c r="D2360" s="14" t="str">
        <f t="shared" si="164"/>
        <v>Submittal</v>
      </c>
      <c r="K2360" s="14">
        <v>45073</v>
      </c>
      <c r="L2360" s="14">
        <v>0</v>
      </c>
      <c r="M2360" s="16"/>
    </row>
    <row r="2361" spans="1:13" x14ac:dyDescent="0.3">
      <c r="A2361" s="26">
        <f t="shared" si="162"/>
        <v>45</v>
      </c>
      <c r="B2361" s="14">
        <v>45075</v>
      </c>
      <c r="C2361" s="14">
        <f t="shared" si="163"/>
        <v>0</v>
      </c>
      <c r="D2361" s="14" t="str">
        <f t="shared" si="164"/>
        <v>Submittal</v>
      </c>
      <c r="K2361" s="14">
        <v>45075</v>
      </c>
      <c r="L2361" s="14">
        <v>0</v>
      </c>
      <c r="M2361" s="16"/>
    </row>
    <row r="2362" spans="1:13" x14ac:dyDescent="0.3">
      <c r="A2362" s="26">
        <f t="shared" si="162"/>
        <v>45</v>
      </c>
      <c r="B2362" s="14">
        <v>45077</v>
      </c>
      <c r="C2362" s="14">
        <f t="shared" si="163"/>
        <v>0</v>
      </c>
      <c r="D2362" s="14" t="str">
        <f t="shared" si="164"/>
        <v>Submittal</v>
      </c>
      <c r="K2362" s="14">
        <v>45077</v>
      </c>
      <c r="L2362" s="14">
        <v>0</v>
      </c>
      <c r="M2362" s="16"/>
    </row>
    <row r="2363" spans="1:13" x14ac:dyDescent="0.3">
      <c r="A2363" s="26">
        <f t="shared" si="162"/>
        <v>45</v>
      </c>
      <c r="B2363" s="14">
        <v>45079</v>
      </c>
      <c r="C2363" s="14">
        <f t="shared" si="163"/>
        <v>0</v>
      </c>
      <c r="D2363" s="14" t="str">
        <f t="shared" si="164"/>
        <v>Submittal</v>
      </c>
      <c r="K2363" s="14">
        <v>45079</v>
      </c>
      <c r="L2363" s="14">
        <v>0</v>
      </c>
      <c r="M2363" s="16"/>
    </row>
    <row r="2364" spans="1:13" x14ac:dyDescent="0.3">
      <c r="A2364" s="26">
        <f t="shared" si="162"/>
        <v>45</v>
      </c>
      <c r="B2364" s="14">
        <v>45081</v>
      </c>
      <c r="C2364" s="14">
        <f t="shared" si="163"/>
        <v>0</v>
      </c>
      <c r="D2364" s="14" t="str">
        <f t="shared" si="164"/>
        <v>Submittal</v>
      </c>
      <c r="K2364" s="14">
        <v>45081</v>
      </c>
      <c r="L2364" s="14">
        <v>0</v>
      </c>
      <c r="M2364" s="16"/>
    </row>
    <row r="2365" spans="1:13" x14ac:dyDescent="0.3">
      <c r="A2365" s="26">
        <f t="shared" si="162"/>
        <v>45</v>
      </c>
      <c r="B2365" s="14">
        <v>45083</v>
      </c>
      <c r="C2365" s="14">
        <f t="shared" si="163"/>
        <v>0</v>
      </c>
      <c r="D2365" s="14" t="str">
        <f t="shared" si="164"/>
        <v>Submittal</v>
      </c>
      <c r="K2365" s="14">
        <v>45083</v>
      </c>
      <c r="L2365" s="14">
        <v>0</v>
      </c>
      <c r="M2365" s="16"/>
    </row>
    <row r="2366" spans="1:13" x14ac:dyDescent="0.3">
      <c r="A2366" s="26">
        <f t="shared" si="162"/>
        <v>45</v>
      </c>
      <c r="B2366" s="14">
        <v>45085</v>
      </c>
      <c r="C2366" s="14">
        <f t="shared" si="163"/>
        <v>0</v>
      </c>
      <c r="D2366" s="14" t="str">
        <f t="shared" si="164"/>
        <v>Submittal</v>
      </c>
      <c r="K2366" s="14">
        <v>45085</v>
      </c>
      <c r="L2366" s="14">
        <v>0</v>
      </c>
      <c r="M2366" s="16"/>
    </row>
    <row r="2367" spans="1:13" x14ac:dyDescent="0.3">
      <c r="A2367" s="26">
        <f t="shared" si="162"/>
        <v>45</v>
      </c>
      <c r="B2367" s="14">
        <v>45087</v>
      </c>
      <c r="C2367" s="14">
        <f t="shared" si="163"/>
        <v>0</v>
      </c>
      <c r="D2367" s="14" t="str">
        <f t="shared" si="164"/>
        <v>Submittal</v>
      </c>
      <c r="K2367" s="14">
        <v>45087</v>
      </c>
      <c r="L2367" s="14">
        <v>0</v>
      </c>
      <c r="M2367" s="16"/>
    </row>
    <row r="2368" spans="1:13" x14ac:dyDescent="0.3">
      <c r="A2368" s="26">
        <f t="shared" si="162"/>
        <v>45</v>
      </c>
      <c r="B2368" s="14">
        <v>45089</v>
      </c>
      <c r="C2368" s="14">
        <f t="shared" si="163"/>
        <v>0</v>
      </c>
      <c r="D2368" s="14" t="str">
        <f t="shared" si="164"/>
        <v>Submittal</v>
      </c>
      <c r="K2368" s="14">
        <v>45089</v>
      </c>
      <c r="L2368" s="14">
        <v>0</v>
      </c>
      <c r="M2368" s="16"/>
    </row>
    <row r="2369" spans="1:13" x14ac:dyDescent="0.3">
      <c r="A2369" s="26">
        <f t="shared" si="162"/>
        <v>45</v>
      </c>
      <c r="B2369" s="14">
        <v>45091</v>
      </c>
      <c r="C2369" s="14">
        <f t="shared" si="163"/>
        <v>0</v>
      </c>
      <c r="D2369" s="14" t="str">
        <f t="shared" si="164"/>
        <v>Submittal</v>
      </c>
      <c r="K2369" s="14">
        <v>45091</v>
      </c>
      <c r="L2369" s="14">
        <v>0</v>
      </c>
      <c r="M2369" s="16"/>
    </row>
    <row r="2370" spans="1:13" x14ac:dyDescent="0.3">
      <c r="A2370" s="26">
        <f t="shared" si="162"/>
        <v>46</v>
      </c>
      <c r="B2370" s="14">
        <v>46003</v>
      </c>
      <c r="C2370" s="14">
        <f t="shared" si="163"/>
        <v>0</v>
      </c>
      <c r="D2370" s="14" t="str">
        <f t="shared" si="164"/>
        <v>MOVES</v>
      </c>
      <c r="K2370" s="14">
        <v>46003</v>
      </c>
      <c r="L2370" s="14">
        <v>0</v>
      </c>
      <c r="M2370" s="16"/>
    </row>
    <row r="2371" spans="1:13" x14ac:dyDescent="0.3">
      <c r="A2371" s="26">
        <f t="shared" si="162"/>
        <v>46</v>
      </c>
      <c r="B2371" s="14">
        <v>46005</v>
      </c>
      <c r="C2371" s="14">
        <f t="shared" si="163"/>
        <v>0</v>
      </c>
      <c r="D2371" s="14" t="str">
        <f t="shared" si="164"/>
        <v>MOVES</v>
      </c>
      <c r="K2371" s="14">
        <v>46005</v>
      </c>
      <c r="L2371" s="14">
        <v>0</v>
      </c>
      <c r="M2371" s="16"/>
    </row>
    <row r="2372" spans="1:13" x14ac:dyDescent="0.3">
      <c r="A2372" s="26">
        <f t="shared" si="162"/>
        <v>46</v>
      </c>
      <c r="B2372" s="14">
        <v>46007</v>
      </c>
      <c r="C2372" s="14">
        <f t="shared" si="163"/>
        <v>0</v>
      </c>
      <c r="D2372" s="14" t="str">
        <f t="shared" si="164"/>
        <v>MOVES</v>
      </c>
      <c r="K2372" s="14">
        <v>46007</v>
      </c>
      <c r="L2372" s="14">
        <v>0</v>
      </c>
      <c r="M2372" s="16"/>
    </row>
    <row r="2373" spans="1:13" x14ac:dyDescent="0.3">
      <c r="A2373" s="26">
        <f t="shared" si="162"/>
        <v>46</v>
      </c>
      <c r="B2373" s="14">
        <v>46009</v>
      </c>
      <c r="C2373" s="14">
        <f t="shared" si="163"/>
        <v>0</v>
      </c>
      <c r="D2373" s="14" t="str">
        <f t="shared" si="164"/>
        <v>MOVES</v>
      </c>
      <c r="K2373" s="14">
        <v>46009</v>
      </c>
      <c r="L2373" s="14">
        <v>0</v>
      </c>
      <c r="M2373" s="16"/>
    </row>
    <row r="2374" spans="1:13" x14ac:dyDescent="0.3">
      <c r="A2374" s="26">
        <f t="shared" ref="A2374:A2437" si="165">TRUNC(B2374/1000,0)</f>
        <v>46</v>
      </c>
      <c r="B2374" s="14">
        <v>46011</v>
      </c>
      <c r="C2374" s="14">
        <f t="shared" ref="C2374:C2437" si="166">IF(ISNA(VLOOKUP(B2374,$F$4:$H$1697,3,FALSE)),VLOOKUP(B2374,$K$4:$L$3233,2,FALSE),VLOOKUP(B2374,$F$4:$H$1697,3,FALSE))</f>
        <v>0</v>
      </c>
      <c r="D2374" s="14" t="str">
        <f t="shared" ref="D2374:D2437" si="167">IF(ISNA(VLOOKUP(B2374,$F$4:$H$1697,3,FALSE)),"MOVES","Submittal")</f>
        <v>MOVES</v>
      </c>
      <c r="K2374" s="14">
        <v>46011</v>
      </c>
      <c r="L2374" s="14">
        <v>0</v>
      </c>
      <c r="M2374" s="16"/>
    </row>
    <row r="2375" spans="1:13" x14ac:dyDescent="0.3">
      <c r="A2375" s="26">
        <f t="shared" si="165"/>
        <v>46</v>
      </c>
      <c r="B2375" s="14">
        <v>46013</v>
      </c>
      <c r="C2375" s="14">
        <f t="shared" si="166"/>
        <v>0</v>
      </c>
      <c r="D2375" s="14" t="str">
        <f t="shared" si="167"/>
        <v>MOVES</v>
      </c>
      <c r="K2375" s="14">
        <v>46013</v>
      </c>
      <c r="L2375" s="14">
        <v>0</v>
      </c>
      <c r="M2375" s="16"/>
    </row>
    <row r="2376" spans="1:13" x14ac:dyDescent="0.3">
      <c r="A2376" s="26">
        <f t="shared" si="165"/>
        <v>46</v>
      </c>
      <c r="B2376" s="14">
        <v>46015</v>
      </c>
      <c r="C2376" s="14">
        <f t="shared" si="166"/>
        <v>0</v>
      </c>
      <c r="D2376" s="14" t="str">
        <f t="shared" si="167"/>
        <v>MOVES</v>
      </c>
      <c r="K2376" s="14">
        <v>46015</v>
      </c>
      <c r="L2376" s="14">
        <v>0</v>
      </c>
      <c r="M2376" s="16"/>
    </row>
    <row r="2377" spans="1:13" x14ac:dyDescent="0.3">
      <c r="A2377" s="26">
        <f t="shared" si="165"/>
        <v>46</v>
      </c>
      <c r="B2377" s="14">
        <v>46017</v>
      </c>
      <c r="C2377" s="14">
        <f t="shared" si="166"/>
        <v>0</v>
      </c>
      <c r="D2377" s="14" t="str">
        <f t="shared" si="167"/>
        <v>MOVES</v>
      </c>
      <c r="K2377" s="14">
        <v>46017</v>
      </c>
      <c r="L2377" s="14">
        <v>0</v>
      </c>
      <c r="M2377" s="16"/>
    </row>
    <row r="2378" spans="1:13" x14ac:dyDescent="0.3">
      <c r="A2378" s="26">
        <f t="shared" si="165"/>
        <v>46</v>
      </c>
      <c r="B2378" s="14">
        <v>46019</v>
      </c>
      <c r="C2378" s="14">
        <f t="shared" si="166"/>
        <v>0</v>
      </c>
      <c r="D2378" s="14" t="str">
        <f t="shared" si="167"/>
        <v>MOVES</v>
      </c>
      <c r="K2378" s="14">
        <v>46019</v>
      </c>
      <c r="L2378" s="14">
        <v>0</v>
      </c>
      <c r="M2378" s="16"/>
    </row>
    <row r="2379" spans="1:13" x14ac:dyDescent="0.3">
      <c r="A2379" s="26">
        <f t="shared" si="165"/>
        <v>46</v>
      </c>
      <c r="B2379" s="14">
        <v>46021</v>
      </c>
      <c r="C2379" s="14">
        <f t="shared" si="166"/>
        <v>0</v>
      </c>
      <c r="D2379" s="14" t="str">
        <f t="shared" si="167"/>
        <v>MOVES</v>
      </c>
      <c r="K2379" s="14">
        <v>46021</v>
      </c>
      <c r="L2379" s="14">
        <v>0</v>
      </c>
      <c r="M2379" s="16"/>
    </row>
    <row r="2380" spans="1:13" x14ac:dyDescent="0.3">
      <c r="A2380" s="26">
        <f t="shared" si="165"/>
        <v>46</v>
      </c>
      <c r="B2380" s="14">
        <v>46023</v>
      </c>
      <c r="C2380" s="14">
        <f t="shared" si="166"/>
        <v>0</v>
      </c>
      <c r="D2380" s="14" t="str">
        <f t="shared" si="167"/>
        <v>MOVES</v>
      </c>
      <c r="K2380" s="14">
        <v>46023</v>
      </c>
      <c r="L2380" s="14">
        <v>0</v>
      </c>
      <c r="M2380" s="16"/>
    </row>
    <row r="2381" spans="1:13" x14ac:dyDescent="0.3">
      <c r="A2381" s="26">
        <f t="shared" si="165"/>
        <v>46</v>
      </c>
      <c r="B2381" s="14">
        <v>46025</v>
      </c>
      <c r="C2381" s="14">
        <f t="shared" si="166"/>
        <v>0</v>
      </c>
      <c r="D2381" s="14" t="str">
        <f t="shared" si="167"/>
        <v>MOVES</v>
      </c>
      <c r="K2381" s="14">
        <v>46025</v>
      </c>
      <c r="L2381" s="14">
        <v>0</v>
      </c>
      <c r="M2381" s="16"/>
    </row>
    <row r="2382" spans="1:13" x14ac:dyDescent="0.3">
      <c r="A2382" s="26">
        <f t="shared" si="165"/>
        <v>46</v>
      </c>
      <c r="B2382" s="14">
        <v>46027</v>
      </c>
      <c r="C2382" s="14">
        <f t="shared" si="166"/>
        <v>0</v>
      </c>
      <c r="D2382" s="14" t="str">
        <f t="shared" si="167"/>
        <v>MOVES</v>
      </c>
      <c r="K2382" s="14">
        <v>46027</v>
      </c>
      <c r="L2382" s="14">
        <v>0</v>
      </c>
      <c r="M2382" s="16"/>
    </row>
    <row r="2383" spans="1:13" x14ac:dyDescent="0.3">
      <c r="A2383" s="26">
        <f t="shared" si="165"/>
        <v>46</v>
      </c>
      <c r="B2383" s="14">
        <v>46029</v>
      </c>
      <c r="C2383" s="14">
        <f t="shared" si="166"/>
        <v>0</v>
      </c>
      <c r="D2383" s="14" t="str">
        <f t="shared" si="167"/>
        <v>MOVES</v>
      </c>
      <c r="K2383" s="14">
        <v>46029</v>
      </c>
      <c r="L2383" s="14">
        <v>0</v>
      </c>
      <c r="M2383" s="16"/>
    </row>
    <row r="2384" spans="1:13" x14ac:dyDescent="0.3">
      <c r="A2384" s="26">
        <f t="shared" si="165"/>
        <v>46</v>
      </c>
      <c r="B2384" s="14">
        <v>46031</v>
      </c>
      <c r="C2384" s="14">
        <f t="shared" si="166"/>
        <v>0</v>
      </c>
      <c r="D2384" s="14" t="str">
        <f t="shared" si="167"/>
        <v>MOVES</v>
      </c>
      <c r="K2384" s="14">
        <v>46031</v>
      </c>
      <c r="L2384" s="14">
        <v>0</v>
      </c>
      <c r="M2384" s="16"/>
    </row>
    <row r="2385" spans="1:13" x14ac:dyDescent="0.3">
      <c r="A2385" s="26">
        <f t="shared" si="165"/>
        <v>46</v>
      </c>
      <c r="B2385" s="14">
        <v>46033</v>
      </c>
      <c r="C2385" s="14">
        <f t="shared" si="166"/>
        <v>0</v>
      </c>
      <c r="D2385" s="14" t="str">
        <f t="shared" si="167"/>
        <v>MOVES</v>
      </c>
      <c r="K2385" s="14">
        <v>46033</v>
      </c>
      <c r="L2385" s="14">
        <v>0</v>
      </c>
      <c r="M2385" s="16"/>
    </row>
    <row r="2386" spans="1:13" x14ac:dyDescent="0.3">
      <c r="A2386" s="26">
        <f t="shared" si="165"/>
        <v>46</v>
      </c>
      <c r="B2386" s="14">
        <v>46035</v>
      </c>
      <c r="C2386" s="14">
        <f t="shared" si="166"/>
        <v>0</v>
      </c>
      <c r="D2386" s="14" t="str">
        <f t="shared" si="167"/>
        <v>MOVES</v>
      </c>
      <c r="K2386" s="14">
        <v>46035</v>
      </c>
      <c r="L2386" s="14">
        <v>0</v>
      </c>
      <c r="M2386" s="16"/>
    </row>
    <row r="2387" spans="1:13" x14ac:dyDescent="0.3">
      <c r="A2387" s="26">
        <f t="shared" si="165"/>
        <v>46</v>
      </c>
      <c r="B2387" s="14">
        <v>46037</v>
      </c>
      <c r="C2387" s="14">
        <f t="shared" si="166"/>
        <v>0</v>
      </c>
      <c r="D2387" s="14" t="str">
        <f t="shared" si="167"/>
        <v>MOVES</v>
      </c>
      <c r="K2387" s="14">
        <v>46037</v>
      </c>
      <c r="L2387" s="14">
        <v>0</v>
      </c>
      <c r="M2387" s="16"/>
    </row>
    <row r="2388" spans="1:13" x14ac:dyDescent="0.3">
      <c r="A2388" s="26">
        <f t="shared" si="165"/>
        <v>46</v>
      </c>
      <c r="B2388" s="14">
        <v>46039</v>
      </c>
      <c r="C2388" s="14">
        <f t="shared" si="166"/>
        <v>0</v>
      </c>
      <c r="D2388" s="14" t="str">
        <f t="shared" si="167"/>
        <v>MOVES</v>
      </c>
      <c r="K2388" s="14">
        <v>46039</v>
      </c>
      <c r="L2388" s="14">
        <v>0</v>
      </c>
      <c r="M2388" s="16"/>
    </row>
    <row r="2389" spans="1:13" x14ac:dyDescent="0.3">
      <c r="A2389" s="26">
        <f t="shared" si="165"/>
        <v>46</v>
      </c>
      <c r="B2389" s="14">
        <v>46041</v>
      </c>
      <c r="C2389" s="14">
        <f t="shared" si="166"/>
        <v>0</v>
      </c>
      <c r="D2389" s="14" t="str">
        <f t="shared" si="167"/>
        <v>MOVES</v>
      </c>
      <c r="K2389" s="14">
        <v>46041</v>
      </c>
      <c r="L2389" s="14">
        <v>0</v>
      </c>
      <c r="M2389" s="16"/>
    </row>
    <row r="2390" spans="1:13" x14ac:dyDescent="0.3">
      <c r="A2390" s="26">
        <f t="shared" si="165"/>
        <v>46</v>
      </c>
      <c r="B2390" s="14">
        <v>46043</v>
      </c>
      <c r="C2390" s="14">
        <f t="shared" si="166"/>
        <v>0</v>
      </c>
      <c r="D2390" s="14" t="str">
        <f t="shared" si="167"/>
        <v>MOVES</v>
      </c>
      <c r="K2390" s="14">
        <v>46043</v>
      </c>
      <c r="L2390" s="14">
        <v>0</v>
      </c>
      <c r="M2390" s="16"/>
    </row>
    <row r="2391" spans="1:13" x14ac:dyDescent="0.3">
      <c r="A2391" s="26">
        <f t="shared" si="165"/>
        <v>46</v>
      </c>
      <c r="B2391" s="14">
        <v>46045</v>
      </c>
      <c r="C2391" s="14">
        <f t="shared" si="166"/>
        <v>0</v>
      </c>
      <c r="D2391" s="14" t="str">
        <f t="shared" si="167"/>
        <v>MOVES</v>
      </c>
      <c r="K2391" s="14">
        <v>46045</v>
      </c>
      <c r="L2391" s="14">
        <v>0</v>
      </c>
      <c r="M2391" s="16"/>
    </row>
    <row r="2392" spans="1:13" x14ac:dyDescent="0.3">
      <c r="A2392" s="26">
        <f t="shared" si="165"/>
        <v>46</v>
      </c>
      <c r="B2392" s="14">
        <v>46047</v>
      </c>
      <c r="C2392" s="14">
        <f t="shared" si="166"/>
        <v>0</v>
      </c>
      <c r="D2392" s="14" t="str">
        <f t="shared" si="167"/>
        <v>MOVES</v>
      </c>
      <c r="K2392" s="14">
        <v>46047</v>
      </c>
      <c r="L2392" s="14">
        <v>0</v>
      </c>
      <c r="M2392" s="16"/>
    </row>
    <row r="2393" spans="1:13" x14ac:dyDescent="0.3">
      <c r="A2393" s="26">
        <f t="shared" si="165"/>
        <v>46</v>
      </c>
      <c r="B2393" s="14">
        <v>46049</v>
      </c>
      <c r="C2393" s="14">
        <f t="shared" si="166"/>
        <v>0</v>
      </c>
      <c r="D2393" s="14" t="str">
        <f t="shared" si="167"/>
        <v>MOVES</v>
      </c>
      <c r="K2393" s="14">
        <v>46049</v>
      </c>
      <c r="L2393" s="14">
        <v>0</v>
      </c>
      <c r="M2393" s="16"/>
    </row>
    <row r="2394" spans="1:13" x14ac:dyDescent="0.3">
      <c r="A2394" s="26">
        <f t="shared" si="165"/>
        <v>46</v>
      </c>
      <c r="B2394" s="14">
        <v>46051</v>
      </c>
      <c r="C2394" s="14">
        <f t="shared" si="166"/>
        <v>0</v>
      </c>
      <c r="D2394" s="14" t="str">
        <f t="shared" si="167"/>
        <v>MOVES</v>
      </c>
      <c r="K2394" s="14">
        <v>46051</v>
      </c>
      <c r="L2394" s="14">
        <v>0</v>
      </c>
      <c r="M2394" s="16"/>
    </row>
    <row r="2395" spans="1:13" x14ac:dyDescent="0.3">
      <c r="A2395" s="26">
        <f t="shared" si="165"/>
        <v>46</v>
      </c>
      <c r="B2395" s="14">
        <v>46053</v>
      </c>
      <c r="C2395" s="14">
        <f t="shared" si="166"/>
        <v>0</v>
      </c>
      <c r="D2395" s="14" t="str">
        <f t="shared" si="167"/>
        <v>MOVES</v>
      </c>
      <c r="K2395" s="14">
        <v>46053</v>
      </c>
      <c r="L2395" s="14">
        <v>0</v>
      </c>
      <c r="M2395" s="16"/>
    </row>
    <row r="2396" spans="1:13" x14ac:dyDescent="0.3">
      <c r="A2396" s="26">
        <f t="shared" si="165"/>
        <v>46</v>
      </c>
      <c r="B2396" s="14">
        <v>46055</v>
      </c>
      <c r="C2396" s="14">
        <f t="shared" si="166"/>
        <v>0</v>
      </c>
      <c r="D2396" s="14" t="str">
        <f t="shared" si="167"/>
        <v>MOVES</v>
      </c>
      <c r="K2396" s="14">
        <v>46055</v>
      </c>
      <c r="L2396" s="14">
        <v>0</v>
      </c>
      <c r="M2396" s="16"/>
    </row>
    <row r="2397" spans="1:13" x14ac:dyDescent="0.3">
      <c r="A2397" s="26">
        <f t="shared" si="165"/>
        <v>46</v>
      </c>
      <c r="B2397" s="14">
        <v>46057</v>
      </c>
      <c r="C2397" s="14">
        <f t="shared" si="166"/>
        <v>0</v>
      </c>
      <c r="D2397" s="14" t="str">
        <f t="shared" si="167"/>
        <v>MOVES</v>
      </c>
      <c r="K2397" s="14">
        <v>46057</v>
      </c>
      <c r="L2397" s="14">
        <v>0</v>
      </c>
      <c r="M2397" s="16"/>
    </row>
    <row r="2398" spans="1:13" x14ac:dyDescent="0.3">
      <c r="A2398" s="26">
        <f t="shared" si="165"/>
        <v>46</v>
      </c>
      <c r="B2398" s="14">
        <v>46059</v>
      </c>
      <c r="C2398" s="14">
        <f t="shared" si="166"/>
        <v>0</v>
      </c>
      <c r="D2398" s="14" t="str">
        <f t="shared" si="167"/>
        <v>MOVES</v>
      </c>
      <c r="K2398" s="14">
        <v>46059</v>
      </c>
      <c r="L2398" s="14">
        <v>0</v>
      </c>
      <c r="M2398" s="16"/>
    </row>
    <row r="2399" spans="1:13" x14ac:dyDescent="0.3">
      <c r="A2399" s="26">
        <f t="shared" si="165"/>
        <v>46</v>
      </c>
      <c r="B2399" s="14">
        <v>46061</v>
      </c>
      <c r="C2399" s="14">
        <f t="shared" si="166"/>
        <v>0</v>
      </c>
      <c r="D2399" s="14" t="str">
        <f t="shared" si="167"/>
        <v>MOVES</v>
      </c>
      <c r="K2399" s="14">
        <v>46061</v>
      </c>
      <c r="L2399" s="14">
        <v>0</v>
      </c>
      <c r="M2399" s="16"/>
    </row>
    <row r="2400" spans="1:13" x14ac:dyDescent="0.3">
      <c r="A2400" s="26">
        <f t="shared" si="165"/>
        <v>46</v>
      </c>
      <c r="B2400" s="14">
        <v>46063</v>
      </c>
      <c r="C2400" s="14">
        <f t="shared" si="166"/>
        <v>0</v>
      </c>
      <c r="D2400" s="14" t="str">
        <f t="shared" si="167"/>
        <v>MOVES</v>
      </c>
      <c r="K2400" s="14">
        <v>46063</v>
      </c>
      <c r="L2400" s="14">
        <v>0</v>
      </c>
      <c r="M2400" s="16"/>
    </row>
    <row r="2401" spans="1:13" x14ac:dyDescent="0.3">
      <c r="A2401" s="26">
        <f t="shared" si="165"/>
        <v>46</v>
      </c>
      <c r="B2401" s="14">
        <v>46065</v>
      </c>
      <c r="C2401" s="14">
        <f t="shared" si="166"/>
        <v>0</v>
      </c>
      <c r="D2401" s="14" t="str">
        <f t="shared" si="167"/>
        <v>MOVES</v>
      </c>
      <c r="K2401" s="14">
        <v>46065</v>
      </c>
      <c r="L2401" s="14">
        <v>0</v>
      </c>
      <c r="M2401" s="16"/>
    </row>
    <row r="2402" spans="1:13" x14ac:dyDescent="0.3">
      <c r="A2402" s="26">
        <f t="shared" si="165"/>
        <v>46</v>
      </c>
      <c r="B2402" s="14">
        <v>46067</v>
      </c>
      <c r="C2402" s="14">
        <f t="shared" si="166"/>
        <v>0</v>
      </c>
      <c r="D2402" s="14" t="str">
        <f t="shared" si="167"/>
        <v>MOVES</v>
      </c>
      <c r="K2402" s="14">
        <v>46067</v>
      </c>
      <c r="L2402" s="14">
        <v>0</v>
      </c>
      <c r="M2402" s="16"/>
    </row>
    <row r="2403" spans="1:13" x14ac:dyDescent="0.3">
      <c r="A2403" s="26">
        <f t="shared" si="165"/>
        <v>46</v>
      </c>
      <c r="B2403" s="14">
        <v>46069</v>
      </c>
      <c r="C2403" s="14">
        <f t="shared" si="166"/>
        <v>0</v>
      </c>
      <c r="D2403" s="14" t="str">
        <f t="shared" si="167"/>
        <v>MOVES</v>
      </c>
      <c r="K2403" s="14">
        <v>46069</v>
      </c>
      <c r="L2403" s="14">
        <v>0</v>
      </c>
      <c r="M2403" s="16"/>
    </row>
    <row r="2404" spans="1:13" x14ac:dyDescent="0.3">
      <c r="A2404" s="26">
        <f t="shared" si="165"/>
        <v>46</v>
      </c>
      <c r="B2404" s="14">
        <v>46071</v>
      </c>
      <c r="C2404" s="14">
        <f t="shared" si="166"/>
        <v>0</v>
      </c>
      <c r="D2404" s="14" t="str">
        <f t="shared" si="167"/>
        <v>MOVES</v>
      </c>
      <c r="K2404" s="14">
        <v>46071</v>
      </c>
      <c r="L2404" s="14">
        <v>0</v>
      </c>
      <c r="M2404" s="16"/>
    </row>
    <row r="2405" spans="1:13" x14ac:dyDescent="0.3">
      <c r="A2405" s="26">
        <f t="shared" si="165"/>
        <v>46</v>
      </c>
      <c r="B2405" s="14">
        <v>46073</v>
      </c>
      <c r="C2405" s="14">
        <f t="shared" si="166"/>
        <v>0</v>
      </c>
      <c r="D2405" s="14" t="str">
        <f t="shared" si="167"/>
        <v>MOVES</v>
      </c>
      <c r="K2405" s="14">
        <v>46073</v>
      </c>
      <c r="L2405" s="14">
        <v>0</v>
      </c>
      <c r="M2405" s="16"/>
    </row>
    <row r="2406" spans="1:13" x14ac:dyDescent="0.3">
      <c r="A2406" s="26">
        <f t="shared" si="165"/>
        <v>46</v>
      </c>
      <c r="B2406" s="14">
        <v>46075</v>
      </c>
      <c r="C2406" s="14">
        <f t="shared" si="166"/>
        <v>0</v>
      </c>
      <c r="D2406" s="14" t="str">
        <f t="shared" si="167"/>
        <v>MOVES</v>
      </c>
      <c r="K2406" s="14">
        <v>46075</v>
      </c>
      <c r="L2406" s="14">
        <v>0</v>
      </c>
      <c r="M2406" s="16"/>
    </row>
    <row r="2407" spans="1:13" x14ac:dyDescent="0.3">
      <c r="A2407" s="26">
        <f t="shared" si="165"/>
        <v>46</v>
      </c>
      <c r="B2407" s="14">
        <v>46077</v>
      </c>
      <c r="C2407" s="14">
        <f t="shared" si="166"/>
        <v>0</v>
      </c>
      <c r="D2407" s="14" t="str">
        <f t="shared" si="167"/>
        <v>MOVES</v>
      </c>
      <c r="K2407" s="14">
        <v>46077</v>
      </c>
      <c r="L2407" s="14">
        <v>0</v>
      </c>
      <c r="M2407" s="16"/>
    </row>
    <row r="2408" spans="1:13" x14ac:dyDescent="0.3">
      <c r="A2408" s="26">
        <f t="shared" si="165"/>
        <v>46</v>
      </c>
      <c r="B2408" s="14">
        <v>46079</v>
      </c>
      <c r="C2408" s="14">
        <f t="shared" si="166"/>
        <v>0</v>
      </c>
      <c r="D2408" s="14" t="str">
        <f t="shared" si="167"/>
        <v>MOVES</v>
      </c>
      <c r="K2408" s="14">
        <v>46079</v>
      </c>
      <c r="L2408" s="14">
        <v>0</v>
      </c>
      <c r="M2408" s="16"/>
    </row>
    <row r="2409" spans="1:13" x14ac:dyDescent="0.3">
      <c r="A2409" s="26">
        <f t="shared" si="165"/>
        <v>46</v>
      </c>
      <c r="B2409" s="14">
        <v>46081</v>
      </c>
      <c r="C2409" s="14">
        <f t="shared" si="166"/>
        <v>0</v>
      </c>
      <c r="D2409" s="14" t="str">
        <f t="shared" si="167"/>
        <v>MOVES</v>
      </c>
      <c r="K2409" s="14">
        <v>46081</v>
      </c>
      <c r="L2409" s="14">
        <v>0</v>
      </c>
      <c r="M2409" s="16"/>
    </row>
    <row r="2410" spans="1:13" x14ac:dyDescent="0.3">
      <c r="A2410" s="26">
        <f t="shared" si="165"/>
        <v>46</v>
      </c>
      <c r="B2410" s="14">
        <v>46083</v>
      </c>
      <c r="C2410" s="14">
        <f t="shared" si="166"/>
        <v>0</v>
      </c>
      <c r="D2410" s="14" t="str">
        <f t="shared" si="167"/>
        <v>MOVES</v>
      </c>
      <c r="K2410" s="14">
        <v>46083</v>
      </c>
      <c r="L2410" s="14">
        <v>0</v>
      </c>
      <c r="M2410" s="16"/>
    </row>
    <row r="2411" spans="1:13" x14ac:dyDescent="0.3">
      <c r="A2411" s="26">
        <f t="shared" si="165"/>
        <v>46</v>
      </c>
      <c r="B2411" s="14">
        <v>46085</v>
      </c>
      <c r="C2411" s="14">
        <f t="shared" si="166"/>
        <v>0</v>
      </c>
      <c r="D2411" s="14" t="str">
        <f t="shared" si="167"/>
        <v>MOVES</v>
      </c>
      <c r="K2411" s="14">
        <v>46085</v>
      </c>
      <c r="L2411" s="14">
        <v>0</v>
      </c>
      <c r="M2411" s="16"/>
    </row>
    <row r="2412" spans="1:13" x14ac:dyDescent="0.3">
      <c r="A2412" s="26">
        <f t="shared" si="165"/>
        <v>46</v>
      </c>
      <c r="B2412" s="14">
        <v>46087</v>
      </c>
      <c r="C2412" s="14">
        <f t="shared" si="166"/>
        <v>0</v>
      </c>
      <c r="D2412" s="14" t="str">
        <f t="shared" si="167"/>
        <v>MOVES</v>
      </c>
      <c r="K2412" s="14">
        <v>46087</v>
      </c>
      <c r="L2412" s="14">
        <v>0</v>
      </c>
      <c r="M2412" s="16"/>
    </row>
    <row r="2413" spans="1:13" x14ac:dyDescent="0.3">
      <c r="A2413" s="26">
        <f t="shared" si="165"/>
        <v>46</v>
      </c>
      <c r="B2413" s="14">
        <v>46089</v>
      </c>
      <c r="C2413" s="14">
        <f t="shared" si="166"/>
        <v>0</v>
      </c>
      <c r="D2413" s="14" t="str">
        <f t="shared" si="167"/>
        <v>MOVES</v>
      </c>
      <c r="K2413" s="14">
        <v>46089</v>
      </c>
      <c r="L2413" s="14">
        <v>0</v>
      </c>
      <c r="M2413" s="16"/>
    </row>
    <row r="2414" spans="1:13" x14ac:dyDescent="0.3">
      <c r="A2414" s="26">
        <f t="shared" si="165"/>
        <v>46</v>
      </c>
      <c r="B2414" s="14">
        <v>46091</v>
      </c>
      <c r="C2414" s="14">
        <f t="shared" si="166"/>
        <v>0</v>
      </c>
      <c r="D2414" s="14" t="str">
        <f t="shared" si="167"/>
        <v>MOVES</v>
      </c>
      <c r="K2414" s="14">
        <v>46091</v>
      </c>
      <c r="L2414" s="14">
        <v>0</v>
      </c>
      <c r="M2414" s="16"/>
    </row>
    <row r="2415" spans="1:13" x14ac:dyDescent="0.3">
      <c r="A2415" s="26">
        <f t="shared" si="165"/>
        <v>46</v>
      </c>
      <c r="B2415" s="14">
        <v>46093</v>
      </c>
      <c r="C2415" s="14">
        <f t="shared" si="166"/>
        <v>0</v>
      </c>
      <c r="D2415" s="14" t="str">
        <f t="shared" si="167"/>
        <v>MOVES</v>
      </c>
      <c r="K2415" s="14">
        <v>46093</v>
      </c>
      <c r="L2415" s="14">
        <v>0</v>
      </c>
      <c r="M2415" s="16"/>
    </row>
    <row r="2416" spans="1:13" x14ac:dyDescent="0.3">
      <c r="A2416" s="26">
        <f t="shared" si="165"/>
        <v>46</v>
      </c>
      <c r="B2416" s="14">
        <v>46095</v>
      </c>
      <c r="C2416" s="14">
        <f t="shared" si="166"/>
        <v>0</v>
      </c>
      <c r="D2416" s="14" t="str">
        <f t="shared" si="167"/>
        <v>MOVES</v>
      </c>
      <c r="K2416" s="14">
        <v>46095</v>
      </c>
      <c r="L2416" s="14">
        <v>0</v>
      </c>
      <c r="M2416" s="16"/>
    </row>
    <row r="2417" spans="1:13" x14ac:dyDescent="0.3">
      <c r="A2417" s="26">
        <f t="shared" si="165"/>
        <v>46</v>
      </c>
      <c r="B2417" s="14">
        <v>46097</v>
      </c>
      <c r="C2417" s="14">
        <f t="shared" si="166"/>
        <v>0</v>
      </c>
      <c r="D2417" s="14" t="str">
        <f t="shared" si="167"/>
        <v>MOVES</v>
      </c>
      <c r="K2417" s="14">
        <v>46097</v>
      </c>
      <c r="L2417" s="14">
        <v>0</v>
      </c>
      <c r="M2417" s="16"/>
    </row>
    <row r="2418" spans="1:13" x14ac:dyDescent="0.3">
      <c r="A2418" s="26">
        <f t="shared" si="165"/>
        <v>46</v>
      </c>
      <c r="B2418" s="14">
        <v>46099</v>
      </c>
      <c r="C2418" s="14">
        <f t="shared" si="166"/>
        <v>0</v>
      </c>
      <c r="D2418" s="14" t="str">
        <f t="shared" si="167"/>
        <v>MOVES</v>
      </c>
      <c r="K2418" s="14">
        <v>46099</v>
      </c>
      <c r="L2418" s="14">
        <v>0</v>
      </c>
      <c r="M2418" s="16"/>
    </row>
    <row r="2419" spans="1:13" x14ac:dyDescent="0.3">
      <c r="A2419" s="26">
        <f t="shared" si="165"/>
        <v>46</v>
      </c>
      <c r="B2419" s="14">
        <v>46101</v>
      </c>
      <c r="C2419" s="14">
        <f t="shared" si="166"/>
        <v>0</v>
      </c>
      <c r="D2419" s="14" t="str">
        <f t="shared" si="167"/>
        <v>MOVES</v>
      </c>
      <c r="K2419" s="14">
        <v>46101</v>
      </c>
      <c r="L2419" s="14">
        <v>0</v>
      </c>
      <c r="M2419" s="16"/>
    </row>
    <row r="2420" spans="1:13" x14ac:dyDescent="0.3">
      <c r="A2420" s="26">
        <f t="shared" si="165"/>
        <v>46</v>
      </c>
      <c r="B2420" s="14">
        <v>46102</v>
      </c>
      <c r="C2420" s="14">
        <f t="shared" si="166"/>
        <v>0</v>
      </c>
      <c r="D2420" s="14" t="str">
        <f t="shared" si="167"/>
        <v>MOVES</v>
      </c>
      <c r="K2420" s="14">
        <v>46102</v>
      </c>
      <c r="L2420" s="14">
        <v>0</v>
      </c>
      <c r="M2420" s="16"/>
    </row>
    <row r="2421" spans="1:13" x14ac:dyDescent="0.3">
      <c r="A2421" s="26">
        <f t="shared" si="165"/>
        <v>46</v>
      </c>
      <c r="B2421" s="14">
        <v>46103</v>
      </c>
      <c r="C2421" s="14">
        <f t="shared" si="166"/>
        <v>0</v>
      </c>
      <c r="D2421" s="14" t="str">
        <f t="shared" si="167"/>
        <v>MOVES</v>
      </c>
      <c r="K2421" s="14">
        <v>46103</v>
      </c>
      <c r="L2421" s="14">
        <v>0</v>
      </c>
      <c r="M2421" s="16"/>
    </row>
    <row r="2422" spans="1:13" x14ac:dyDescent="0.3">
      <c r="A2422" s="26">
        <f t="shared" si="165"/>
        <v>46</v>
      </c>
      <c r="B2422" s="14">
        <v>46105</v>
      </c>
      <c r="C2422" s="14">
        <f t="shared" si="166"/>
        <v>0</v>
      </c>
      <c r="D2422" s="14" t="str">
        <f t="shared" si="167"/>
        <v>MOVES</v>
      </c>
      <c r="K2422" s="14">
        <v>46105</v>
      </c>
      <c r="L2422" s="14">
        <v>0</v>
      </c>
      <c r="M2422" s="16"/>
    </row>
    <row r="2423" spans="1:13" x14ac:dyDescent="0.3">
      <c r="A2423" s="26">
        <f t="shared" si="165"/>
        <v>46</v>
      </c>
      <c r="B2423" s="14">
        <v>46107</v>
      </c>
      <c r="C2423" s="14">
        <f t="shared" si="166"/>
        <v>0</v>
      </c>
      <c r="D2423" s="14" t="str">
        <f t="shared" si="167"/>
        <v>MOVES</v>
      </c>
      <c r="K2423" s="14">
        <v>46107</v>
      </c>
      <c r="L2423" s="14">
        <v>0</v>
      </c>
      <c r="M2423" s="16"/>
    </row>
    <row r="2424" spans="1:13" x14ac:dyDescent="0.3">
      <c r="A2424" s="26">
        <f t="shared" si="165"/>
        <v>46</v>
      </c>
      <c r="B2424" s="14">
        <v>46109</v>
      </c>
      <c r="C2424" s="14">
        <f t="shared" si="166"/>
        <v>0</v>
      </c>
      <c r="D2424" s="14" t="str">
        <f t="shared" si="167"/>
        <v>MOVES</v>
      </c>
      <c r="K2424" s="14">
        <v>46109</v>
      </c>
      <c r="L2424" s="14">
        <v>0</v>
      </c>
      <c r="M2424" s="16"/>
    </row>
    <row r="2425" spans="1:13" x14ac:dyDescent="0.3">
      <c r="A2425" s="26">
        <f t="shared" si="165"/>
        <v>46</v>
      </c>
      <c r="B2425" s="14">
        <v>46111</v>
      </c>
      <c r="C2425" s="14">
        <f t="shared" si="166"/>
        <v>0</v>
      </c>
      <c r="D2425" s="14" t="str">
        <f t="shared" si="167"/>
        <v>MOVES</v>
      </c>
      <c r="K2425" s="14">
        <v>46111</v>
      </c>
      <c r="L2425" s="14">
        <v>0</v>
      </c>
      <c r="M2425" s="16"/>
    </row>
    <row r="2426" spans="1:13" x14ac:dyDescent="0.3">
      <c r="A2426" s="26">
        <f t="shared" si="165"/>
        <v>46</v>
      </c>
      <c r="B2426" s="14">
        <v>46113</v>
      </c>
      <c r="C2426" s="14">
        <f t="shared" si="166"/>
        <v>0</v>
      </c>
      <c r="D2426" s="14" t="str">
        <f t="shared" si="167"/>
        <v>MOVES</v>
      </c>
      <c r="K2426" s="14">
        <v>46113</v>
      </c>
      <c r="L2426" s="14">
        <v>0</v>
      </c>
      <c r="M2426" s="16"/>
    </row>
    <row r="2427" spans="1:13" x14ac:dyDescent="0.3">
      <c r="A2427" s="26">
        <f t="shared" si="165"/>
        <v>46</v>
      </c>
      <c r="B2427" s="14">
        <v>46115</v>
      </c>
      <c r="C2427" s="14">
        <f t="shared" si="166"/>
        <v>0</v>
      </c>
      <c r="D2427" s="14" t="str">
        <f t="shared" si="167"/>
        <v>MOVES</v>
      </c>
      <c r="K2427" s="14">
        <v>46115</v>
      </c>
      <c r="L2427" s="14">
        <v>0</v>
      </c>
      <c r="M2427" s="16"/>
    </row>
    <row r="2428" spans="1:13" x14ac:dyDescent="0.3">
      <c r="A2428" s="26">
        <f t="shared" si="165"/>
        <v>46</v>
      </c>
      <c r="B2428" s="14">
        <v>46117</v>
      </c>
      <c r="C2428" s="14">
        <f t="shared" si="166"/>
        <v>0</v>
      </c>
      <c r="D2428" s="14" t="str">
        <f t="shared" si="167"/>
        <v>MOVES</v>
      </c>
      <c r="K2428" s="14">
        <v>46117</v>
      </c>
      <c r="L2428" s="14">
        <v>0</v>
      </c>
      <c r="M2428" s="16"/>
    </row>
    <row r="2429" spans="1:13" x14ac:dyDescent="0.3">
      <c r="A2429" s="26">
        <f t="shared" si="165"/>
        <v>46</v>
      </c>
      <c r="B2429" s="14">
        <v>46119</v>
      </c>
      <c r="C2429" s="14">
        <f t="shared" si="166"/>
        <v>0</v>
      </c>
      <c r="D2429" s="14" t="str">
        <f t="shared" si="167"/>
        <v>MOVES</v>
      </c>
      <c r="K2429" s="14">
        <v>46119</v>
      </c>
      <c r="L2429" s="14">
        <v>0</v>
      </c>
      <c r="M2429" s="16"/>
    </row>
    <row r="2430" spans="1:13" x14ac:dyDescent="0.3">
      <c r="A2430" s="26">
        <f t="shared" si="165"/>
        <v>46</v>
      </c>
      <c r="B2430" s="14">
        <v>46121</v>
      </c>
      <c r="C2430" s="14">
        <f t="shared" si="166"/>
        <v>0</v>
      </c>
      <c r="D2430" s="14" t="str">
        <f t="shared" si="167"/>
        <v>MOVES</v>
      </c>
      <c r="K2430" s="14">
        <v>46121</v>
      </c>
      <c r="L2430" s="14">
        <v>0</v>
      </c>
      <c r="M2430" s="16"/>
    </row>
    <row r="2431" spans="1:13" x14ac:dyDescent="0.3">
      <c r="A2431" s="26">
        <f t="shared" si="165"/>
        <v>46</v>
      </c>
      <c r="B2431" s="14">
        <v>46123</v>
      </c>
      <c r="C2431" s="14">
        <f t="shared" si="166"/>
        <v>0</v>
      </c>
      <c r="D2431" s="14" t="str">
        <f t="shared" si="167"/>
        <v>MOVES</v>
      </c>
      <c r="K2431" s="14">
        <v>46123</v>
      </c>
      <c r="L2431" s="14">
        <v>0</v>
      </c>
      <c r="M2431" s="16"/>
    </row>
    <row r="2432" spans="1:13" x14ac:dyDescent="0.3">
      <c r="A2432" s="26">
        <f t="shared" si="165"/>
        <v>46</v>
      </c>
      <c r="B2432" s="14">
        <v>46125</v>
      </c>
      <c r="C2432" s="14">
        <f t="shared" si="166"/>
        <v>0</v>
      </c>
      <c r="D2432" s="14" t="str">
        <f t="shared" si="167"/>
        <v>MOVES</v>
      </c>
      <c r="K2432" s="14">
        <v>46125</v>
      </c>
      <c r="L2432" s="14">
        <v>0</v>
      </c>
      <c r="M2432" s="16"/>
    </row>
    <row r="2433" spans="1:13" x14ac:dyDescent="0.3">
      <c r="A2433" s="26">
        <f t="shared" si="165"/>
        <v>46</v>
      </c>
      <c r="B2433" s="14">
        <v>46127</v>
      </c>
      <c r="C2433" s="14">
        <f t="shared" si="166"/>
        <v>0</v>
      </c>
      <c r="D2433" s="14" t="str">
        <f t="shared" si="167"/>
        <v>MOVES</v>
      </c>
      <c r="K2433" s="14">
        <v>46127</v>
      </c>
      <c r="L2433" s="14">
        <v>0</v>
      </c>
      <c r="M2433" s="16"/>
    </row>
    <row r="2434" spans="1:13" x14ac:dyDescent="0.3">
      <c r="A2434" s="26">
        <f t="shared" si="165"/>
        <v>46</v>
      </c>
      <c r="B2434" s="14">
        <v>46129</v>
      </c>
      <c r="C2434" s="14">
        <f t="shared" si="166"/>
        <v>0</v>
      </c>
      <c r="D2434" s="14" t="str">
        <f t="shared" si="167"/>
        <v>MOVES</v>
      </c>
      <c r="K2434" s="14">
        <v>46129</v>
      </c>
      <c r="L2434" s="14">
        <v>0</v>
      </c>
      <c r="M2434" s="16"/>
    </row>
    <row r="2435" spans="1:13" x14ac:dyDescent="0.3">
      <c r="A2435" s="26">
        <f t="shared" si="165"/>
        <v>46</v>
      </c>
      <c r="B2435" s="14">
        <v>46135</v>
      </c>
      <c r="C2435" s="14">
        <f t="shared" si="166"/>
        <v>0</v>
      </c>
      <c r="D2435" s="14" t="str">
        <f t="shared" si="167"/>
        <v>MOVES</v>
      </c>
      <c r="K2435" s="14">
        <v>46135</v>
      </c>
      <c r="L2435" s="14">
        <v>0</v>
      </c>
      <c r="M2435" s="16"/>
    </row>
    <row r="2436" spans="1:13" x14ac:dyDescent="0.3">
      <c r="A2436" s="26">
        <f t="shared" si="165"/>
        <v>46</v>
      </c>
      <c r="B2436" s="14">
        <v>46137</v>
      </c>
      <c r="C2436" s="14">
        <f t="shared" si="166"/>
        <v>0</v>
      </c>
      <c r="D2436" s="14" t="str">
        <f t="shared" si="167"/>
        <v>MOVES</v>
      </c>
      <c r="K2436" s="14">
        <v>46137</v>
      </c>
      <c r="L2436" s="14">
        <v>0</v>
      </c>
      <c r="M2436" s="16"/>
    </row>
    <row r="2437" spans="1:13" x14ac:dyDescent="0.3">
      <c r="A2437" s="26">
        <f t="shared" si="165"/>
        <v>47</v>
      </c>
      <c r="B2437" s="14">
        <v>47001</v>
      </c>
      <c r="C2437" s="14">
        <f t="shared" si="166"/>
        <v>0</v>
      </c>
      <c r="D2437" s="14" t="str">
        <f t="shared" si="167"/>
        <v>MOVES</v>
      </c>
      <c r="K2437" s="14">
        <v>47001</v>
      </c>
      <c r="L2437" s="14">
        <v>0</v>
      </c>
      <c r="M2437" s="16"/>
    </row>
    <row r="2438" spans="1:13" x14ac:dyDescent="0.3">
      <c r="A2438" s="26">
        <f t="shared" ref="A2438:A2501" si="168">TRUNC(B2438/1000,0)</f>
        <v>47</v>
      </c>
      <c r="B2438" s="14">
        <v>47003</v>
      </c>
      <c r="C2438" s="14">
        <f t="shared" ref="C2438:C2501" si="169">IF(ISNA(VLOOKUP(B2438,$F$4:$H$1697,3,FALSE)),VLOOKUP(B2438,$K$4:$L$3233,2,FALSE),VLOOKUP(B2438,$F$4:$H$1697,3,FALSE))</f>
        <v>0</v>
      </c>
      <c r="D2438" s="14" t="str">
        <f t="shared" ref="D2438:D2501" si="170">IF(ISNA(VLOOKUP(B2438,$F$4:$H$1697,3,FALSE)),"MOVES","Submittal")</f>
        <v>MOVES</v>
      </c>
      <c r="K2438" s="14">
        <v>47003</v>
      </c>
      <c r="L2438" s="14">
        <v>0</v>
      </c>
      <c r="M2438" s="16"/>
    </row>
    <row r="2439" spans="1:13" x14ac:dyDescent="0.3">
      <c r="A2439" s="26">
        <f t="shared" si="168"/>
        <v>47</v>
      </c>
      <c r="B2439" s="14">
        <v>47005</v>
      </c>
      <c r="C2439" s="14">
        <f t="shared" si="169"/>
        <v>0</v>
      </c>
      <c r="D2439" s="14" t="str">
        <f t="shared" si="170"/>
        <v>MOVES</v>
      </c>
      <c r="K2439" s="14">
        <v>47005</v>
      </c>
      <c r="L2439" s="14">
        <v>0</v>
      </c>
      <c r="M2439" s="16"/>
    </row>
    <row r="2440" spans="1:13" x14ac:dyDescent="0.3">
      <c r="A2440" s="26">
        <f t="shared" si="168"/>
        <v>47</v>
      </c>
      <c r="B2440" s="14">
        <v>47007</v>
      </c>
      <c r="C2440" s="14">
        <f t="shared" si="169"/>
        <v>0</v>
      </c>
      <c r="D2440" s="14" t="str">
        <f t="shared" si="170"/>
        <v>MOVES</v>
      </c>
      <c r="K2440" s="14">
        <v>47007</v>
      </c>
      <c r="L2440" s="14">
        <v>0</v>
      </c>
      <c r="M2440" s="16"/>
    </row>
    <row r="2441" spans="1:13" x14ac:dyDescent="0.3">
      <c r="A2441" s="26">
        <f t="shared" si="168"/>
        <v>47</v>
      </c>
      <c r="B2441" s="14">
        <v>47009</v>
      </c>
      <c r="C2441" s="14">
        <f t="shared" si="169"/>
        <v>0</v>
      </c>
      <c r="D2441" s="14" t="str">
        <f t="shared" si="170"/>
        <v>MOVES</v>
      </c>
      <c r="K2441" s="14">
        <v>47009</v>
      </c>
      <c r="L2441" s="14">
        <v>0</v>
      </c>
      <c r="M2441" s="16"/>
    </row>
    <row r="2442" spans="1:13" x14ac:dyDescent="0.3">
      <c r="A2442" s="26">
        <f t="shared" si="168"/>
        <v>47</v>
      </c>
      <c r="B2442" s="14">
        <v>47011</v>
      </c>
      <c r="C2442" s="14">
        <f t="shared" si="169"/>
        <v>0</v>
      </c>
      <c r="D2442" s="14" t="str">
        <f t="shared" si="170"/>
        <v>MOVES</v>
      </c>
      <c r="K2442" s="14">
        <v>47011</v>
      </c>
      <c r="L2442" s="14">
        <v>0</v>
      </c>
      <c r="M2442" s="16"/>
    </row>
    <row r="2443" spans="1:13" x14ac:dyDescent="0.3">
      <c r="A2443" s="26">
        <f t="shared" si="168"/>
        <v>47</v>
      </c>
      <c r="B2443" s="14">
        <v>47013</v>
      </c>
      <c r="C2443" s="14">
        <f t="shared" si="169"/>
        <v>0</v>
      </c>
      <c r="D2443" s="14" t="str">
        <f t="shared" si="170"/>
        <v>MOVES</v>
      </c>
      <c r="K2443" s="14">
        <v>47013</v>
      </c>
      <c r="L2443" s="14">
        <v>0</v>
      </c>
      <c r="M2443" s="16"/>
    </row>
    <row r="2444" spans="1:13" x14ac:dyDescent="0.3">
      <c r="A2444" s="26">
        <f t="shared" si="168"/>
        <v>47</v>
      </c>
      <c r="B2444" s="14">
        <v>47015</v>
      </c>
      <c r="C2444" s="14">
        <f t="shared" si="169"/>
        <v>0</v>
      </c>
      <c r="D2444" s="14" t="str">
        <f t="shared" si="170"/>
        <v>MOVES</v>
      </c>
      <c r="K2444" s="14">
        <v>47015</v>
      </c>
      <c r="L2444" s="14">
        <v>0</v>
      </c>
      <c r="M2444" s="16"/>
    </row>
    <row r="2445" spans="1:13" x14ac:dyDescent="0.3">
      <c r="A2445" s="26">
        <f t="shared" si="168"/>
        <v>47</v>
      </c>
      <c r="B2445" s="14">
        <v>47017</v>
      </c>
      <c r="C2445" s="14">
        <f t="shared" si="169"/>
        <v>0</v>
      </c>
      <c r="D2445" s="14" t="str">
        <f t="shared" si="170"/>
        <v>MOVES</v>
      </c>
      <c r="K2445" s="14">
        <v>47017</v>
      </c>
      <c r="L2445" s="14">
        <v>0</v>
      </c>
      <c r="M2445" s="16"/>
    </row>
    <row r="2446" spans="1:13" x14ac:dyDescent="0.3">
      <c r="A2446" s="26">
        <f t="shared" si="168"/>
        <v>47</v>
      </c>
      <c r="B2446" s="14">
        <v>47019</v>
      </c>
      <c r="C2446" s="14">
        <f t="shared" si="169"/>
        <v>0</v>
      </c>
      <c r="D2446" s="14" t="str">
        <f t="shared" si="170"/>
        <v>MOVES</v>
      </c>
      <c r="K2446" s="14">
        <v>47019</v>
      </c>
      <c r="L2446" s="14">
        <v>0</v>
      </c>
      <c r="M2446" s="16"/>
    </row>
    <row r="2447" spans="1:13" x14ac:dyDescent="0.3">
      <c r="A2447" s="26">
        <f t="shared" si="168"/>
        <v>47</v>
      </c>
      <c r="B2447" s="14">
        <v>47021</v>
      </c>
      <c r="C2447" s="14">
        <f t="shared" si="169"/>
        <v>0</v>
      </c>
      <c r="D2447" s="14" t="str">
        <f t="shared" si="170"/>
        <v>MOVES</v>
      </c>
      <c r="K2447" s="14">
        <v>47021</v>
      </c>
      <c r="L2447" s="14">
        <v>0</v>
      </c>
      <c r="M2447" s="16"/>
    </row>
    <row r="2448" spans="1:13" x14ac:dyDescent="0.3">
      <c r="A2448" s="26">
        <f t="shared" si="168"/>
        <v>47</v>
      </c>
      <c r="B2448" s="14">
        <v>47023</v>
      </c>
      <c r="C2448" s="14">
        <f t="shared" si="169"/>
        <v>0</v>
      </c>
      <c r="D2448" s="14" t="str">
        <f t="shared" si="170"/>
        <v>MOVES</v>
      </c>
      <c r="K2448" s="14">
        <v>47023</v>
      </c>
      <c r="L2448" s="14">
        <v>0</v>
      </c>
      <c r="M2448" s="16"/>
    </row>
    <row r="2449" spans="1:13" x14ac:dyDescent="0.3">
      <c r="A2449" s="26">
        <f t="shared" si="168"/>
        <v>47</v>
      </c>
      <c r="B2449" s="14">
        <v>47025</v>
      </c>
      <c r="C2449" s="14">
        <f t="shared" si="169"/>
        <v>0</v>
      </c>
      <c r="D2449" s="14" t="str">
        <f t="shared" si="170"/>
        <v>MOVES</v>
      </c>
      <c r="K2449" s="14">
        <v>47025</v>
      </c>
      <c r="L2449" s="14">
        <v>0</v>
      </c>
      <c r="M2449" s="16"/>
    </row>
    <row r="2450" spans="1:13" x14ac:dyDescent="0.3">
      <c r="A2450" s="26">
        <f t="shared" si="168"/>
        <v>47</v>
      </c>
      <c r="B2450" s="14">
        <v>47027</v>
      </c>
      <c r="C2450" s="14">
        <f t="shared" si="169"/>
        <v>0</v>
      </c>
      <c r="D2450" s="14" t="str">
        <f t="shared" si="170"/>
        <v>MOVES</v>
      </c>
      <c r="K2450" s="14">
        <v>47027</v>
      </c>
      <c r="L2450" s="14">
        <v>0</v>
      </c>
      <c r="M2450" s="16"/>
    </row>
    <row r="2451" spans="1:13" x14ac:dyDescent="0.3">
      <c r="A2451" s="26">
        <f t="shared" si="168"/>
        <v>47</v>
      </c>
      <c r="B2451" s="14">
        <v>47029</v>
      </c>
      <c r="C2451" s="14">
        <f t="shared" si="169"/>
        <v>0</v>
      </c>
      <c r="D2451" s="14" t="str">
        <f t="shared" si="170"/>
        <v>MOVES</v>
      </c>
      <c r="K2451" s="14">
        <v>47029</v>
      </c>
      <c r="L2451" s="14">
        <v>0</v>
      </c>
      <c r="M2451" s="16"/>
    </row>
    <row r="2452" spans="1:13" x14ac:dyDescent="0.3">
      <c r="A2452" s="26">
        <f t="shared" si="168"/>
        <v>47</v>
      </c>
      <c r="B2452" s="14">
        <v>47031</v>
      </c>
      <c r="C2452" s="14">
        <f t="shared" si="169"/>
        <v>0</v>
      </c>
      <c r="D2452" s="14" t="str">
        <f t="shared" si="170"/>
        <v>MOVES</v>
      </c>
      <c r="K2452" s="14">
        <v>47031</v>
      </c>
      <c r="L2452" s="14">
        <v>0</v>
      </c>
      <c r="M2452" s="16"/>
    </row>
    <row r="2453" spans="1:13" x14ac:dyDescent="0.3">
      <c r="A2453" s="26">
        <f t="shared" si="168"/>
        <v>47</v>
      </c>
      <c r="B2453" s="14">
        <v>47033</v>
      </c>
      <c r="C2453" s="14">
        <f t="shared" si="169"/>
        <v>0</v>
      </c>
      <c r="D2453" s="14" t="str">
        <f t="shared" si="170"/>
        <v>MOVES</v>
      </c>
      <c r="K2453" s="14">
        <v>47033</v>
      </c>
      <c r="L2453" s="14">
        <v>0</v>
      </c>
      <c r="M2453" s="16"/>
    </row>
    <row r="2454" spans="1:13" x14ac:dyDescent="0.3">
      <c r="A2454" s="26">
        <f t="shared" si="168"/>
        <v>47</v>
      </c>
      <c r="B2454" s="14">
        <v>47035</v>
      </c>
      <c r="C2454" s="14">
        <f t="shared" si="169"/>
        <v>0</v>
      </c>
      <c r="D2454" s="14" t="str">
        <f t="shared" si="170"/>
        <v>MOVES</v>
      </c>
      <c r="K2454" s="14">
        <v>47035</v>
      </c>
      <c r="L2454" s="14">
        <v>0</v>
      </c>
      <c r="M2454" s="16"/>
    </row>
    <row r="2455" spans="1:13" x14ac:dyDescent="0.3">
      <c r="A2455" s="26">
        <f t="shared" si="168"/>
        <v>47</v>
      </c>
      <c r="B2455" s="14">
        <v>47037</v>
      </c>
      <c r="C2455" s="14">
        <f t="shared" si="169"/>
        <v>1</v>
      </c>
      <c r="D2455" s="14" t="str">
        <f t="shared" si="170"/>
        <v>Submittal</v>
      </c>
      <c r="K2455" s="14">
        <v>47037</v>
      </c>
      <c r="L2455" s="14">
        <v>1</v>
      </c>
      <c r="M2455" s="16"/>
    </row>
    <row r="2456" spans="1:13" x14ac:dyDescent="0.3">
      <c r="A2456" s="26">
        <f t="shared" si="168"/>
        <v>47</v>
      </c>
      <c r="B2456" s="14">
        <v>47039</v>
      </c>
      <c r="C2456" s="14">
        <f t="shared" si="169"/>
        <v>0</v>
      </c>
      <c r="D2456" s="14" t="str">
        <f t="shared" si="170"/>
        <v>MOVES</v>
      </c>
      <c r="K2456" s="14">
        <v>47039</v>
      </c>
      <c r="L2456" s="14">
        <v>0</v>
      </c>
      <c r="M2456" s="16"/>
    </row>
    <row r="2457" spans="1:13" x14ac:dyDescent="0.3">
      <c r="A2457" s="26">
        <f t="shared" si="168"/>
        <v>47</v>
      </c>
      <c r="B2457" s="14">
        <v>47041</v>
      </c>
      <c r="C2457" s="14">
        <f t="shared" si="169"/>
        <v>0</v>
      </c>
      <c r="D2457" s="14" t="str">
        <f t="shared" si="170"/>
        <v>MOVES</v>
      </c>
      <c r="K2457" s="14">
        <v>47041</v>
      </c>
      <c r="L2457" s="14">
        <v>0</v>
      </c>
      <c r="M2457" s="16"/>
    </row>
    <row r="2458" spans="1:13" x14ac:dyDescent="0.3">
      <c r="A2458" s="26">
        <f t="shared" si="168"/>
        <v>47</v>
      </c>
      <c r="B2458" s="14">
        <v>47043</v>
      </c>
      <c r="C2458" s="14">
        <f t="shared" si="169"/>
        <v>0</v>
      </c>
      <c r="D2458" s="14" t="str">
        <f t="shared" si="170"/>
        <v>MOVES</v>
      </c>
      <c r="K2458" s="14">
        <v>47043</v>
      </c>
      <c r="L2458" s="14">
        <v>0</v>
      </c>
      <c r="M2458" s="16"/>
    </row>
    <row r="2459" spans="1:13" x14ac:dyDescent="0.3">
      <c r="A2459" s="26">
        <f t="shared" si="168"/>
        <v>47</v>
      </c>
      <c r="B2459" s="14">
        <v>47045</v>
      </c>
      <c r="C2459" s="14">
        <f t="shared" si="169"/>
        <v>0</v>
      </c>
      <c r="D2459" s="14" t="str">
        <f t="shared" si="170"/>
        <v>MOVES</v>
      </c>
      <c r="K2459" s="14">
        <v>47045</v>
      </c>
      <c r="L2459" s="14">
        <v>0</v>
      </c>
      <c r="M2459" s="16"/>
    </row>
    <row r="2460" spans="1:13" x14ac:dyDescent="0.3">
      <c r="A2460" s="26">
        <f t="shared" si="168"/>
        <v>47</v>
      </c>
      <c r="B2460" s="14">
        <v>47047</v>
      </c>
      <c r="C2460" s="14">
        <f t="shared" si="169"/>
        <v>0</v>
      </c>
      <c r="D2460" s="14" t="str">
        <f t="shared" si="170"/>
        <v>MOVES</v>
      </c>
      <c r="K2460" s="14">
        <v>47047</v>
      </c>
      <c r="L2460" s="14">
        <v>0</v>
      </c>
      <c r="M2460" s="16"/>
    </row>
    <row r="2461" spans="1:13" x14ac:dyDescent="0.3">
      <c r="A2461" s="26">
        <f t="shared" si="168"/>
        <v>47</v>
      </c>
      <c r="B2461" s="14">
        <v>47049</v>
      </c>
      <c r="C2461" s="14">
        <f t="shared" si="169"/>
        <v>0</v>
      </c>
      <c r="D2461" s="14" t="str">
        <f t="shared" si="170"/>
        <v>MOVES</v>
      </c>
      <c r="K2461" s="14">
        <v>47049</v>
      </c>
      <c r="L2461" s="14">
        <v>0</v>
      </c>
      <c r="M2461" s="16"/>
    </row>
    <row r="2462" spans="1:13" x14ac:dyDescent="0.3">
      <c r="A2462" s="26">
        <f t="shared" si="168"/>
        <v>47</v>
      </c>
      <c r="B2462" s="14">
        <v>47051</v>
      </c>
      <c r="C2462" s="14">
        <f t="shared" si="169"/>
        <v>0</v>
      </c>
      <c r="D2462" s="14" t="str">
        <f t="shared" si="170"/>
        <v>MOVES</v>
      </c>
      <c r="K2462" s="14">
        <v>47051</v>
      </c>
      <c r="L2462" s="14">
        <v>0</v>
      </c>
      <c r="M2462" s="16"/>
    </row>
    <row r="2463" spans="1:13" x14ac:dyDescent="0.3">
      <c r="A2463" s="26">
        <f t="shared" si="168"/>
        <v>47</v>
      </c>
      <c r="B2463" s="14">
        <v>47053</v>
      </c>
      <c r="C2463" s="14">
        <f t="shared" si="169"/>
        <v>0</v>
      </c>
      <c r="D2463" s="14" t="str">
        <f t="shared" si="170"/>
        <v>MOVES</v>
      </c>
      <c r="K2463" s="14">
        <v>47053</v>
      </c>
      <c r="L2463" s="14">
        <v>0</v>
      </c>
      <c r="M2463" s="16"/>
    </row>
    <row r="2464" spans="1:13" x14ac:dyDescent="0.3">
      <c r="A2464" s="26">
        <f t="shared" si="168"/>
        <v>47</v>
      </c>
      <c r="B2464" s="14">
        <v>47055</v>
      </c>
      <c r="C2464" s="14">
        <f t="shared" si="169"/>
        <v>0</v>
      </c>
      <c r="D2464" s="14" t="str">
        <f t="shared" si="170"/>
        <v>MOVES</v>
      </c>
      <c r="K2464" s="14">
        <v>47055</v>
      </c>
      <c r="L2464" s="14">
        <v>0</v>
      </c>
      <c r="M2464" s="16"/>
    </row>
    <row r="2465" spans="1:13" x14ac:dyDescent="0.3">
      <c r="A2465" s="26">
        <f t="shared" si="168"/>
        <v>47</v>
      </c>
      <c r="B2465" s="14">
        <v>47057</v>
      </c>
      <c r="C2465" s="14">
        <f t="shared" si="169"/>
        <v>0</v>
      </c>
      <c r="D2465" s="14" t="str">
        <f t="shared" si="170"/>
        <v>MOVES</v>
      </c>
      <c r="K2465" s="14">
        <v>47057</v>
      </c>
      <c r="L2465" s="14">
        <v>0</v>
      </c>
      <c r="M2465" s="16"/>
    </row>
    <row r="2466" spans="1:13" x14ac:dyDescent="0.3">
      <c r="A2466" s="26">
        <f t="shared" si="168"/>
        <v>47</v>
      </c>
      <c r="B2466" s="14">
        <v>47059</v>
      </c>
      <c r="C2466" s="14">
        <f t="shared" si="169"/>
        <v>0</v>
      </c>
      <c r="D2466" s="14" t="str">
        <f t="shared" si="170"/>
        <v>MOVES</v>
      </c>
      <c r="K2466" s="14">
        <v>47059</v>
      </c>
      <c r="L2466" s="14">
        <v>0</v>
      </c>
      <c r="M2466" s="16"/>
    </row>
    <row r="2467" spans="1:13" x14ac:dyDescent="0.3">
      <c r="A2467" s="26">
        <f t="shared" si="168"/>
        <v>47</v>
      </c>
      <c r="B2467" s="14">
        <v>47061</v>
      </c>
      <c r="C2467" s="14">
        <f t="shared" si="169"/>
        <v>0</v>
      </c>
      <c r="D2467" s="14" t="str">
        <f t="shared" si="170"/>
        <v>MOVES</v>
      </c>
      <c r="K2467" s="14">
        <v>47061</v>
      </c>
      <c r="L2467" s="14">
        <v>0</v>
      </c>
      <c r="M2467" s="16"/>
    </row>
    <row r="2468" spans="1:13" x14ac:dyDescent="0.3">
      <c r="A2468" s="26">
        <f t="shared" si="168"/>
        <v>47</v>
      </c>
      <c r="B2468" s="14">
        <v>47063</v>
      </c>
      <c r="C2468" s="14">
        <f t="shared" si="169"/>
        <v>0</v>
      </c>
      <c r="D2468" s="14" t="str">
        <f t="shared" si="170"/>
        <v>MOVES</v>
      </c>
      <c r="K2468" s="14">
        <v>47063</v>
      </c>
      <c r="L2468" s="14">
        <v>0</v>
      </c>
      <c r="M2468" s="16"/>
    </row>
    <row r="2469" spans="1:13" x14ac:dyDescent="0.3">
      <c r="A2469" s="26">
        <f t="shared" si="168"/>
        <v>47</v>
      </c>
      <c r="B2469" s="14">
        <v>47065</v>
      </c>
      <c r="C2469" s="14">
        <f t="shared" si="169"/>
        <v>0</v>
      </c>
      <c r="D2469" s="14" t="str">
        <f t="shared" si="170"/>
        <v>MOVES</v>
      </c>
      <c r="K2469" s="14">
        <v>47065</v>
      </c>
      <c r="L2469" s="14">
        <v>0</v>
      </c>
      <c r="M2469" s="16"/>
    </row>
    <row r="2470" spans="1:13" x14ac:dyDescent="0.3">
      <c r="A2470" s="26">
        <f t="shared" si="168"/>
        <v>47</v>
      </c>
      <c r="B2470" s="14">
        <v>47067</v>
      </c>
      <c r="C2470" s="14">
        <f t="shared" si="169"/>
        <v>0</v>
      </c>
      <c r="D2470" s="14" t="str">
        <f t="shared" si="170"/>
        <v>MOVES</v>
      </c>
      <c r="K2470" s="14">
        <v>47067</v>
      </c>
      <c r="L2470" s="14">
        <v>0</v>
      </c>
      <c r="M2470" s="16"/>
    </row>
    <row r="2471" spans="1:13" x14ac:dyDescent="0.3">
      <c r="A2471" s="26">
        <f t="shared" si="168"/>
        <v>47</v>
      </c>
      <c r="B2471" s="14">
        <v>47069</v>
      </c>
      <c r="C2471" s="14">
        <f t="shared" si="169"/>
        <v>0</v>
      </c>
      <c r="D2471" s="14" t="str">
        <f t="shared" si="170"/>
        <v>MOVES</v>
      </c>
      <c r="K2471" s="14">
        <v>47069</v>
      </c>
      <c r="L2471" s="14">
        <v>0</v>
      </c>
      <c r="M2471" s="16"/>
    </row>
    <row r="2472" spans="1:13" x14ac:dyDescent="0.3">
      <c r="A2472" s="26">
        <f t="shared" si="168"/>
        <v>47</v>
      </c>
      <c r="B2472" s="14">
        <v>47071</v>
      </c>
      <c r="C2472" s="14">
        <f t="shared" si="169"/>
        <v>0</v>
      </c>
      <c r="D2472" s="14" t="str">
        <f t="shared" si="170"/>
        <v>MOVES</v>
      </c>
      <c r="K2472" s="14">
        <v>47071</v>
      </c>
      <c r="L2472" s="14">
        <v>0</v>
      </c>
      <c r="M2472" s="16"/>
    </row>
    <row r="2473" spans="1:13" x14ac:dyDescent="0.3">
      <c r="A2473" s="26">
        <f t="shared" si="168"/>
        <v>47</v>
      </c>
      <c r="B2473" s="14">
        <v>47073</v>
      </c>
      <c r="C2473" s="14">
        <f t="shared" si="169"/>
        <v>0</v>
      </c>
      <c r="D2473" s="14" t="str">
        <f t="shared" si="170"/>
        <v>MOVES</v>
      </c>
      <c r="K2473" s="14">
        <v>47073</v>
      </c>
      <c r="L2473" s="14">
        <v>0</v>
      </c>
      <c r="M2473" s="16"/>
    </row>
    <row r="2474" spans="1:13" x14ac:dyDescent="0.3">
      <c r="A2474" s="26">
        <f t="shared" si="168"/>
        <v>47</v>
      </c>
      <c r="B2474" s="14">
        <v>47075</v>
      </c>
      <c r="C2474" s="14">
        <f t="shared" si="169"/>
        <v>0</v>
      </c>
      <c r="D2474" s="14" t="str">
        <f t="shared" si="170"/>
        <v>MOVES</v>
      </c>
      <c r="K2474" s="14">
        <v>47075</v>
      </c>
      <c r="L2474" s="14">
        <v>0</v>
      </c>
      <c r="M2474" s="16"/>
    </row>
    <row r="2475" spans="1:13" x14ac:dyDescent="0.3">
      <c r="A2475" s="26">
        <f t="shared" si="168"/>
        <v>47</v>
      </c>
      <c r="B2475" s="14">
        <v>47077</v>
      </c>
      <c r="C2475" s="14">
        <f t="shared" si="169"/>
        <v>0</v>
      </c>
      <c r="D2475" s="14" t="str">
        <f t="shared" si="170"/>
        <v>MOVES</v>
      </c>
      <c r="K2475" s="14">
        <v>47077</v>
      </c>
      <c r="L2475" s="14">
        <v>0</v>
      </c>
      <c r="M2475" s="16"/>
    </row>
    <row r="2476" spans="1:13" x14ac:dyDescent="0.3">
      <c r="A2476" s="26">
        <f t="shared" si="168"/>
        <v>47</v>
      </c>
      <c r="B2476" s="14">
        <v>47079</v>
      </c>
      <c r="C2476" s="14">
        <f t="shared" si="169"/>
        <v>0</v>
      </c>
      <c r="D2476" s="14" t="str">
        <f t="shared" si="170"/>
        <v>MOVES</v>
      </c>
      <c r="K2476" s="14">
        <v>47079</v>
      </c>
      <c r="L2476" s="14">
        <v>0</v>
      </c>
      <c r="M2476" s="16"/>
    </row>
    <row r="2477" spans="1:13" x14ac:dyDescent="0.3">
      <c r="A2477" s="26">
        <f t="shared" si="168"/>
        <v>47</v>
      </c>
      <c r="B2477" s="14">
        <v>47081</v>
      </c>
      <c r="C2477" s="14">
        <f t="shared" si="169"/>
        <v>0</v>
      </c>
      <c r="D2477" s="14" t="str">
        <f t="shared" si="170"/>
        <v>MOVES</v>
      </c>
      <c r="K2477" s="14">
        <v>47081</v>
      </c>
      <c r="L2477" s="14">
        <v>0</v>
      </c>
      <c r="M2477" s="16"/>
    </row>
    <row r="2478" spans="1:13" x14ac:dyDescent="0.3">
      <c r="A2478" s="26">
        <f t="shared" si="168"/>
        <v>47</v>
      </c>
      <c r="B2478" s="14">
        <v>47083</v>
      </c>
      <c r="C2478" s="14">
        <f t="shared" si="169"/>
        <v>0</v>
      </c>
      <c r="D2478" s="14" t="str">
        <f t="shared" si="170"/>
        <v>MOVES</v>
      </c>
      <c r="K2478" s="14">
        <v>47083</v>
      </c>
      <c r="L2478" s="14">
        <v>0</v>
      </c>
      <c r="M2478" s="16"/>
    </row>
    <row r="2479" spans="1:13" x14ac:dyDescent="0.3">
      <c r="A2479" s="26">
        <f t="shared" si="168"/>
        <v>47</v>
      </c>
      <c r="B2479" s="14">
        <v>47085</v>
      </c>
      <c r="C2479" s="14">
        <f t="shared" si="169"/>
        <v>0</v>
      </c>
      <c r="D2479" s="14" t="str">
        <f t="shared" si="170"/>
        <v>MOVES</v>
      </c>
      <c r="K2479" s="14">
        <v>47085</v>
      </c>
      <c r="L2479" s="14">
        <v>0</v>
      </c>
      <c r="M2479" s="16"/>
    </row>
    <row r="2480" spans="1:13" x14ac:dyDescent="0.3">
      <c r="A2480" s="26">
        <f t="shared" si="168"/>
        <v>47</v>
      </c>
      <c r="B2480" s="14">
        <v>47087</v>
      </c>
      <c r="C2480" s="14">
        <f t="shared" si="169"/>
        <v>0</v>
      </c>
      <c r="D2480" s="14" t="str">
        <f t="shared" si="170"/>
        <v>MOVES</v>
      </c>
      <c r="K2480" s="14">
        <v>47087</v>
      </c>
      <c r="L2480" s="14">
        <v>0</v>
      </c>
      <c r="M2480" s="16"/>
    </row>
    <row r="2481" spans="1:13" x14ac:dyDescent="0.3">
      <c r="A2481" s="26">
        <f t="shared" si="168"/>
        <v>47</v>
      </c>
      <c r="B2481" s="14">
        <v>47089</v>
      </c>
      <c r="C2481" s="14">
        <f t="shared" si="169"/>
        <v>0</v>
      </c>
      <c r="D2481" s="14" t="str">
        <f t="shared" si="170"/>
        <v>MOVES</v>
      </c>
      <c r="K2481" s="14">
        <v>47089</v>
      </c>
      <c r="L2481" s="14">
        <v>0</v>
      </c>
      <c r="M2481" s="16"/>
    </row>
    <row r="2482" spans="1:13" x14ac:dyDescent="0.3">
      <c r="A2482" s="26">
        <f t="shared" si="168"/>
        <v>47</v>
      </c>
      <c r="B2482" s="14">
        <v>47091</v>
      </c>
      <c r="C2482" s="14">
        <f t="shared" si="169"/>
        <v>0</v>
      </c>
      <c r="D2482" s="14" t="str">
        <f t="shared" si="170"/>
        <v>MOVES</v>
      </c>
      <c r="K2482" s="14">
        <v>47091</v>
      </c>
      <c r="L2482" s="14">
        <v>0</v>
      </c>
      <c r="M2482" s="16"/>
    </row>
    <row r="2483" spans="1:13" x14ac:dyDescent="0.3">
      <c r="A2483" s="26">
        <f t="shared" si="168"/>
        <v>47</v>
      </c>
      <c r="B2483" s="14">
        <v>47093</v>
      </c>
      <c r="C2483" s="14">
        <f t="shared" si="169"/>
        <v>0</v>
      </c>
      <c r="D2483" s="14" t="str">
        <f t="shared" si="170"/>
        <v>Submittal</v>
      </c>
      <c r="K2483" s="14">
        <v>47093</v>
      </c>
      <c r="L2483" s="14">
        <v>0</v>
      </c>
      <c r="M2483" s="16"/>
    </row>
    <row r="2484" spans="1:13" x14ac:dyDescent="0.3">
      <c r="A2484" s="26">
        <f t="shared" si="168"/>
        <v>47</v>
      </c>
      <c r="B2484" s="14">
        <v>47095</v>
      </c>
      <c r="C2484" s="14">
        <f t="shared" si="169"/>
        <v>0</v>
      </c>
      <c r="D2484" s="14" t="str">
        <f t="shared" si="170"/>
        <v>MOVES</v>
      </c>
      <c r="K2484" s="14">
        <v>47095</v>
      </c>
      <c r="L2484" s="14">
        <v>0</v>
      </c>
      <c r="M2484" s="16"/>
    </row>
    <row r="2485" spans="1:13" x14ac:dyDescent="0.3">
      <c r="A2485" s="26">
        <f t="shared" si="168"/>
        <v>47</v>
      </c>
      <c r="B2485" s="14">
        <v>47097</v>
      </c>
      <c r="C2485" s="14">
        <f t="shared" si="169"/>
        <v>0</v>
      </c>
      <c r="D2485" s="14" t="str">
        <f t="shared" si="170"/>
        <v>MOVES</v>
      </c>
      <c r="K2485" s="14">
        <v>47097</v>
      </c>
      <c r="L2485" s="14">
        <v>0</v>
      </c>
      <c r="M2485" s="16"/>
    </row>
    <row r="2486" spans="1:13" x14ac:dyDescent="0.3">
      <c r="A2486" s="26">
        <f t="shared" si="168"/>
        <v>47</v>
      </c>
      <c r="B2486" s="14">
        <v>47099</v>
      </c>
      <c r="C2486" s="14">
        <f t="shared" si="169"/>
        <v>0</v>
      </c>
      <c r="D2486" s="14" t="str">
        <f t="shared" si="170"/>
        <v>MOVES</v>
      </c>
      <c r="K2486" s="14">
        <v>47099</v>
      </c>
      <c r="L2486" s="14">
        <v>0</v>
      </c>
      <c r="M2486" s="16"/>
    </row>
    <row r="2487" spans="1:13" x14ac:dyDescent="0.3">
      <c r="A2487" s="26">
        <f t="shared" si="168"/>
        <v>47</v>
      </c>
      <c r="B2487" s="14">
        <v>47101</v>
      </c>
      <c r="C2487" s="14">
        <f t="shared" si="169"/>
        <v>0</v>
      </c>
      <c r="D2487" s="14" t="str">
        <f t="shared" si="170"/>
        <v>MOVES</v>
      </c>
      <c r="K2487" s="14">
        <v>47101</v>
      </c>
      <c r="L2487" s="14">
        <v>0</v>
      </c>
      <c r="M2487" s="16"/>
    </row>
    <row r="2488" spans="1:13" x14ac:dyDescent="0.3">
      <c r="A2488" s="26">
        <f t="shared" si="168"/>
        <v>47</v>
      </c>
      <c r="B2488" s="14">
        <v>47103</v>
      </c>
      <c r="C2488" s="14">
        <f t="shared" si="169"/>
        <v>0</v>
      </c>
      <c r="D2488" s="14" t="str">
        <f t="shared" si="170"/>
        <v>MOVES</v>
      </c>
      <c r="K2488" s="14">
        <v>47103</v>
      </c>
      <c r="L2488" s="14">
        <v>0</v>
      </c>
      <c r="M2488" s="16"/>
    </row>
    <row r="2489" spans="1:13" x14ac:dyDescent="0.3">
      <c r="A2489" s="26">
        <f t="shared" si="168"/>
        <v>47</v>
      </c>
      <c r="B2489" s="14">
        <v>47105</v>
      </c>
      <c r="C2489" s="14">
        <f t="shared" si="169"/>
        <v>0</v>
      </c>
      <c r="D2489" s="14" t="str">
        <f t="shared" si="170"/>
        <v>MOVES</v>
      </c>
      <c r="K2489" s="14">
        <v>47105</v>
      </c>
      <c r="L2489" s="14">
        <v>0</v>
      </c>
      <c r="M2489" s="16"/>
    </row>
    <row r="2490" spans="1:13" x14ac:dyDescent="0.3">
      <c r="A2490" s="26">
        <f t="shared" si="168"/>
        <v>47</v>
      </c>
      <c r="B2490" s="14">
        <v>47107</v>
      </c>
      <c r="C2490" s="14">
        <f t="shared" si="169"/>
        <v>0</v>
      </c>
      <c r="D2490" s="14" t="str">
        <f t="shared" si="170"/>
        <v>MOVES</v>
      </c>
      <c r="K2490" s="14">
        <v>47107</v>
      </c>
      <c r="L2490" s="14">
        <v>0</v>
      </c>
      <c r="M2490" s="16"/>
    </row>
    <row r="2491" spans="1:13" x14ac:dyDescent="0.3">
      <c r="A2491" s="26">
        <f t="shared" si="168"/>
        <v>47</v>
      </c>
      <c r="B2491" s="14">
        <v>47109</v>
      </c>
      <c r="C2491" s="14">
        <f t="shared" si="169"/>
        <v>0</v>
      </c>
      <c r="D2491" s="14" t="str">
        <f t="shared" si="170"/>
        <v>MOVES</v>
      </c>
      <c r="K2491" s="14">
        <v>47109</v>
      </c>
      <c r="L2491" s="14">
        <v>0</v>
      </c>
      <c r="M2491" s="16"/>
    </row>
    <row r="2492" spans="1:13" x14ac:dyDescent="0.3">
      <c r="A2492" s="26">
        <f t="shared" si="168"/>
        <v>47</v>
      </c>
      <c r="B2492" s="14">
        <v>47111</v>
      </c>
      <c r="C2492" s="14">
        <f t="shared" si="169"/>
        <v>0</v>
      </c>
      <c r="D2492" s="14" t="str">
        <f t="shared" si="170"/>
        <v>MOVES</v>
      </c>
      <c r="K2492" s="14">
        <v>47111</v>
      </c>
      <c r="L2492" s="14">
        <v>0</v>
      </c>
      <c r="M2492" s="16"/>
    </row>
    <row r="2493" spans="1:13" x14ac:dyDescent="0.3">
      <c r="A2493" s="26">
        <f t="shared" si="168"/>
        <v>47</v>
      </c>
      <c r="B2493" s="14">
        <v>47113</v>
      </c>
      <c r="C2493" s="14">
        <f t="shared" si="169"/>
        <v>0</v>
      </c>
      <c r="D2493" s="14" t="str">
        <f t="shared" si="170"/>
        <v>MOVES</v>
      </c>
      <c r="K2493" s="14">
        <v>47113</v>
      </c>
      <c r="L2493" s="14">
        <v>0</v>
      </c>
      <c r="M2493" s="16"/>
    </row>
    <row r="2494" spans="1:13" x14ac:dyDescent="0.3">
      <c r="A2494" s="26">
        <f t="shared" si="168"/>
        <v>47</v>
      </c>
      <c r="B2494" s="14">
        <v>47115</v>
      </c>
      <c r="C2494" s="14">
        <f t="shared" si="169"/>
        <v>0</v>
      </c>
      <c r="D2494" s="14" t="str">
        <f t="shared" si="170"/>
        <v>MOVES</v>
      </c>
      <c r="K2494" s="14">
        <v>47115</v>
      </c>
      <c r="L2494" s="14">
        <v>0</v>
      </c>
      <c r="M2494" s="16"/>
    </row>
    <row r="2495" spans="1:13" x14ac:dyDescent="0.3">
      <c r="A2495" s="26">
        <f t="shared" si="168"/>
        <v>47</v>
      </c>
      <c r="B2495" s="14">
        <v>47117</v>
      </c>
      <c r="C2495" s="14">
        <f t="shared" si="169"/>
        <v>0</v>
      </c>
      <c r="D2495" s="14" t="str">
        <f t="shared" si="170"/>
        <v>MOVES</v>
      </c>
      <c r="K2495" s="14">
        <v>47117</v>
      </c>
      <c r="L2495" s="14">
        <v>0</v>
      </c>
      <c r="M2495" s="16"/>
    </row>
    <row r="2496" spans="1:13" x14ac:dyDescent="0.3">
      <c r="A2496" s="26">
        <f t="shared" si="168"/>
        <v>47</v>
      </c>
      <c r="B2496" s="14">
        <v>47119</v>
      </c>
      <c r="C2496" s="14">
        <f t="shared" si="169"/>
        <v>0</v>
      </c>
      <c r="D2496" s="14" t="str">
        <f t="shared" si="170"/>
        <v>MOVES</v>
      </c>
      <c r="K2496" s="14">
        <v>47119</v>
      </c>
      <c r="L2496" s="14">
        <v>0</v>
      </c>
      <c r="M2496" s="16"/>
    </row>
    <row r="2497" spans="1:13" x14ac:dyDescent="0.3">
      <c r="A2497" s="26">
        <f t="shared" si="168"/>
        <v>47</v>
      </c>
      <c r="B2497" s="14">
        <v>47121</v>
      </c>
      <c r="C2497" s="14">
        <f t="shared" si="169"/>
        <v>0</v>
      </c>
      <c r="D2497" s="14" t="str">
        <f t="shared" si="170"/>
        <v>MOVES</v>
      </c>
      <c r="K2497" s="14">
        <v>47121</v>
      </c>
      <c r="L2497" s="14">
        <v>0</v>
      </c>
      <c r="M2497" s="16"/>
    </row>
    <row r="2498" spans="1:13" x14ac:dyDescent="0.3">
      <c r="A2498" s="26">
        <f t="shared" si="168"/>
        <v>47</v>
      </c>
      <c r="B2498" s="14">
        <v>47123</v>
      </c>
      <c r="C2498" s="14">
        <f t="shared" si="169"/>
        <v>0</v>
      </c>
      <c r="D2498" s="14" t="str">
        <f t="shared" si="170"/>
        <v>MOVES</v>
      </c>
      <c r="K2498" s="14">
        <v>47123</v>
      </c>
      <c r="L2498" s="14">
        <v>0</v>
      </c>
      <c r="M2498" s="16"/>
    </row>
    <row r="2499" spans="1:13" x14ac:dyDescent="0.3">
      <c r="A2499" s="26">
        <f t="shared" si="168"/>
        <v>47</v>
      </c>
      <c r="B2499" s="14">
        <v>47125</v>
      </c>
      <c r="C2499" s="14">
        <f t="shared" si="169"/>
        <v>0</v>
      </c>
      <c r="D2499" s="14" t="str">
        <f t="shared" si="170"/>
        <v>MOVES</v>
      </c>
      <c r="K2499" s="14">
        <v>47125</v>
      </c>
      <c r="L2499" s="14">
        <v>0</v>
      </c>
      <c r="M2499" s="16"/>
    </row>
    <row r="2500" spans="1:13" x14ac:dyDescent="0.3">
      <c r="A2500" s="26">
        <f t="shared" si="168"/>
        <v>47</v>
      </c>
      <c r="B2500" s="14">
        <v>47127</v>
      </c>
      <c r="C2500" s="14">
        <f t="shared" si="169"/>
        <v>0</v>
      </c>
      <c r="D2500" s="14" t="str">
        <f t="shared" si="170"/>
        <v>MOVES</v>
      </c>
      <c r="K2500" s="14">
        <v>47127</v>
      </c>
      <c r="L2500" s="14">
        <v>0</v>
      </c>
      <c r="M2500" s="16"/>
    </row>
    <row r="2501" spans="1:13" x14ac:dyDescent="0.3">
      <c r="A2501" s="26">
        <f t="shared" si="168"/>
        <v>47</v>
      </c>
      <c r="B2501" s="14">
        <v>47129</v>
      </c>
      <c r="C2501" s="14">
        <f t="shared" si="169"/>
        <v>0</v>
      </c>
      <c r="D2501" s="14" t="str">
        <f t="shared" si="170"/>
        <v>MOVES</v>
      </c>
      <c r="K2501" s="14">
        <v>47129</v>
      </c>
      <c r="L2501" s="14">
        <v>0</v>
      </c>
      <c r="M2501" s="16"/>
    </row>
    <row r="2502" spans="1:13" x14ac:dyDescent="0.3">
      <c r="A2502" s="26">
        <f t="shared" ref="A2502:A2565" si="171">TRUNC(B2502/1000,0)</f>
        <v>47</v>
      </c>
      <c r="B2502" s="14">
        <v>47131</v>
      </c>
      <c r="C2502" s="14">
        <f t="shared" ref="C2502:C2565" si="172">IF(ISNA(VLOOKUP(B2502,$F$4:$H$1697,3,FALSE)),VLOOKUP(B2502,$K$4:$L$3233,2,FALSE),VLOOKUP(B2502,$F$4:$H$1697,3,FALSE))</f>
        <v>0</v>
      </c>
      <c r="D2502" s="14" t="str">
        <f t="shared" ref="D2502:D2565" si="173">IF(ISNA(VLOOKUP(B2502,$F$4:$H$1697,3,FALSE)),"MOVES","Submittal")</f>
        <v>MOVES</v>
      </c>
      <c r="K2502" s="14">
        <v>47131</v>
      </c>
      <c r="L2502" s="14">
        <v>0</v>
      </c>
      <c r="M2502" s="16"/>
    </row>
    <row r="2503" spans="1:13" x14ac:dyDescent="0.3">
      <c r="A2503" s="26">
        <f t="shared" si="171"/>
        <v>47</v>
      </c>
      <c r="B2503" s="14">
        <v>47133</v>
      </c>
      <c r="C2503" s="14">
        <f t="shared" si="172"/>
        <v>0</v>
      </c>
      <c r="D2503" s="14" t="str">
        <f t="shared" si="173"/>
        <v>MOVES</v>
      </c>
      <c r="K2503" s="14">
        <v>47133</v>
      </c>
      <c r="L2503" s="14">
        <v>0</v>
      </c>
      <c r="M2503" s="16"/>
    </row>
    <row r="2504" spans="1:13" x14ac:dyDescent="0.3">
      <c r="A2504" s="26">
        <f t="shared" si="171"/>
        <v>47</v>
      </c>
      <c r="B2504" s="14">
        <v>47135</v>
      </c>
      <c r="C2504" s="14">
        <f t="shared" si="172"/>
        <v>0</v>
      </c>
      <c r="D2504" s="14" t="str">
        <f t="shared" si="173"/>
        <v>MOVES</v>
      </c>
      <c r="K2504" s="14">
        <v>47135</v>
      </c>
      <c r="L2504" s="14">
        <v>0</v>
      </c>
      <c r="M2504" s="16"/>
    </row>
    <row r="2505" spans="1:13" x14ac:dyDescent="0.3">
      <c r="A2505" s="26">
        <f t="shared" si="171"/>
        <v>47</v>
      </c>
      <c r="B2505" s="14">
        <v>47137</v>
      </c>
      <c r="C2505" s="14">
        <f t="shared" si="172"/>
        <v>0</v>
      </c>
      <c r="D2505" s="14" t="str">
        <f t="shared" si="173"/>
        <v>MOVES</v>
      </c>
      <c r="K2505" s="14">
        <v>47137</v>
      </c>
      <c r="L2505" s="14">
        <v>0</v>
      </c>
      <c r="M2505" s="16"/>
    </row>
    <row r="2506" spans="1:13" x14ac:dyDescent="0.3">
      <c r="A2506" s="26">
        <f t="shared" si="171"/>
        <v>47</v>
      </c>
      <c r="B2506" s="14">
        <v>47139</v>
      </c>
      <c r="C2506" s="14">
        <f t="shared" si="172"/>
        <v>0</v>
      </c>
      <c r="D2506" s="14" t="str">
        <f t="shared" si="173"/>
        <v>MOVES</v>
      </c>
      <c r="K2506" s="14">
        <v>47139</v>
      </c>
      <c r="L2506" s="14">
        <v>0</v>
      </c>
      <c r="M2506" s="16"/>
    </row>
    <row r="2507" spans="1:13" x14ac:dyDescent="0.3">
      <c r="A2507" s="26">
        <f t="shared" si="171"/>
        <v>47</v>
      </c>
      <c r="B2507" s="14">
        <v>47141</v>
      </c>
      <c r="C2507" s="14">
        <f t="shared" si="172"/>
        <v>0</v>
      </c>
      <c r="D2507" s="14" t="str">
        <f t="shared" si="173"/>
        <v>MOVES</v>
      </c>
      <c r="K2507" s="14">
        <v>47141</v>
      </c>
      <c r="L2507" s="14">
        <v>0</v>
      </c>
      <c r="M2507" s="16"/>
    </row>
    <row r="2508" spans="1:13" x14ac:dyDescent="0.3">
      <c r="A2508" s="26">
        <f t="shared" si="171"/>
        <v>47</v>
      </c>
      <c r="B2508" s="14">
        <v>47143</v>
      </c>
      <c r="C2508" s="14">
        <f t="shared" si="172"/>
        <v>0</v>
      </c>
      <c r="D2508" s="14" t="str">
        <f t="shared" si="173"/>
        <v>MOVES</v>
      </c>
      <c r="K2508" s="14">
        <v>47143</v>
      </c>
      <c r="L2508" s="14">
        <v>0</v>
      </c>
      <c r="M2508" s="16"/>
    </row>
    <row r="2509" spans="1:13" x14ac:dyDescent="0.3">
      <c r="A2509" s="26">
        <f t="shared" si="171"/>
        <v>47</v>
      </c>
      <c r="B2509" s="14">
        <v>47145</v>
      </c>
      <c r="C2509" s="14">
        <f t="shared" si="172"/>
        <v>0</v>
      </c>
      <c r="D2509" s="14" t="str">
        <f t="shared" si="173"/>
        <v>MOVES</v>
      </c>
      <c r="K2509" s="14">
        <v>47145</v>
      </c>
      <c r="L2509" s="14">
        <v>0</v>
      </c>
      <c r="M2509" s="16"/>
    </row>
    <row r="2510" spans="1:13" x14ac:dyDescent="0.3">
      <c r="A2510" s="26">
        <f t="shared" si="171"/>
        <v>47</v>
      </c>
      <c r="B2510" s="14">
        <v>47147</v>
      </c>
      <c r="C2510" s="14">
        <f t="shared" si="172"/>
        <v>0</v>
      </c>
      <c r="D2510" s="14" t="str">
        <f t="shared" si="173"/>
        <v>MOVES</v>
      </c>
      <c r="K2510" s="14">
        <v>47147</v>
      </c>
      <c r="L2510" s="14">
        <v>0</v>
      </c>
      <c r="M2510" s="16"/>
    </row>
    <row r="2511" spans="1:13" x14ac:dyDescent="0.3">
      <c r="A2511" s="26">
        <f t="shared" si="171"/>
        <v>47</v>
      </c>
      <c r="B2511" s="14">
        <v>47149</v>
      </c>
      <c r="C2511" s="14">
        <f t="shared" si="172"/>
        <v>1</v>
      </c>
      <c r="D2511" s="14" t="str">
        <f t="shared" si="173"/>
        <v>MOVES</v>
      </c>
      <c r="K2511" s="14">
        <v>47149</v>
      </c>
      <c r="L2511" s="14">
        <v>1</v>
      </c>
      <c r="M2511" s="16"/>
    </row>
    <row r="2512" spans="1:13" x14ac:dyDescent="0.3">
      <c r="A2512" s="26">
        <f t="shared" si="171"/>
        <v>47</v>
      </c>
      <c r="B2512" s="14">
        <v>47151</v>
      </c>
      <c r="C2512" s="14">
        <f t="shared" si="172"/>
        <v>0</v>
      </c>
      <c r="D2512" s="14" t="str">
        <f t="shared" si="173"/>
        <v>MOVES</v>
      </c>
      <c r="K2512" s="14">
        <v>47151</v>
      </c>
      <c r="L2512" s="14">
        <v>0</v>
      </c>
      <c r="M2512" s="16"/>
    </row>
    <row r="2513" spans="1:13" x14ac:dyDescent="0.3">
      <c r="A2513" s="26">
        <f t="shared" si="171"/>
        <v>47</v>
      </c>
      <c r="B2513" s="14">
        <v>47153</v>
      </c>
      <c r="C2513" s="14">
        <f t="shared" si="172"/>
        <v>0</v>
      </c>
      <c r="D2513" s="14" t="str">
        <f t="shared" si="173"/>
        <v>MOVES</v>
      </c>
      <c r="K2513" s="14">
        <v>47153</v>
      </c>
      <c r="L2513" s="14">
        <v>0</v>
      </c>
      <c r="M2513" s="16"/>
    </row>
    <row r="2514" spans="1:13" x14ac:dyDescent="0.3">
      <c r="A2514" s="26">
        <f t="shared" si="171"/>
        <v>47</v>
      </c>
      <c r="B2514" s="14">
        <v>47155</v>
      </c>
      <c r="C2514" s="14">
        <f t="shared" si="172"/>
        <v>0</v>
      </c>
      <c r="D2514" s="14" t="str">
        <f t="shared" si="173"/>
        <v>MOVES</v>
      </c>
      <c r="K2514" s="14">
        <v>47155</v>
      </c>
      <c r="L2514" s="14">
        <v>0</v>
      </c>
      <c r="M2514" s="16"/>
    </row>
    <row r="2515" spans="1:13" x14ac:dyDescent="0.3">
      <c r="A2515" s="26">
        <f t="shared" si="171"/>
        <v>47</v>
      </c>
      <c r="B2515" s="14">
        <v>47157</v>
      </c>
      <c r="C2515" s="14">
        <f t="shared" si="172"/>
        <v>1</v>
      </c>
      <c r="D2515" s="14" t="str">
        <f t="shared" si="173"/>
        <v>MOVES</v>
      </c>
      <c r="K2515" s="14">
        <v>47157</v>
      </c>
      <c r="L2515" s="14">
        <v>1</v>
      </c>
      <c r="M2515" s="16"/>
    </row>
    <row r="2516" spans="1:13" x14ac:dyDescent="0.3">
      <c r="A2516" s="26">
        <f t="shared" si="171"/>
        <v>47</v>
      </c>
      <c r="B2516" s="14">
        <v>47159</v>
      </c>
      <c r="C2516" s="14">
        <f t="shared" si="172"/>
        <v>0</v>
      </c>
      <c r="D2516" s="14" t="str">
        <f t="shared" si="173"/>
        <v>MOVES</v>
      </c>
      <c r="K2516" s="14">
        <v>47159</v>
      </c>
      <c r="L2516" s="14">
        <v>0</v>
      </c>
      <c r="M2516" s="16"/>
    </row>
    <row r="2517" spans="1:13" x14ac:dyDescent="0.3">
      <c r="A2517" s="26">
        <f t="shared" si="171"/>
        <v>47</v>
      </c>
      <c r="B2517" s="14">
        <v>47161</v>
      </c>
      <c r="C2517" s="14">
        <f t="shared" si="172"/>
        <v>0</v>
      </c>
      <c r="D2517" s="14" t="str">
        <f t="shared" si="173"/>
        <v>MOVES</v>
      </c>
      <c r="K2517" s="14">
        <v>47161</v>
      </c>
      <c r="L2517" s="14">
        <v>0</v>
      </c>
      <c r="M2517" s="16"/>
    </row>
    <row r="2518" spans="1:13" x14ac:dyDescent="0.3">
      <c r="A2518" s="26">
        <f t="shared" si="171"/>
        <v>47</v>
      </c>
      <c r="B2518" s="14">
        <v>47163</v>
      </c>
      <c r="C2518" s="14">
        <f t="shared" si="172"/>
        <v>0</v>
      </c>
      <c r="D2518" s="14" t="str">
        <f t="shared" si="173"/>
        <v>MOVES</v>
      </c>
      <c r="K2518" s="14">
        <v>47163</v>
      </c>
      <c r="L2518" s="14">
        <v>0</v>
      </c>
      <c r="M2518" s="16"/>
    </row>
    <row r="2519" spans="1:13" x14ac:dyDescent="0.3">
      <c r="A2519" s="26">
        <f t="shared" si="171"/>
        <v>47</v>
      </c>
      <c r="B2519" s="14">
        <v>47165</v>
      </c>
      <c r="C2519" s="14">
        <f t="shared" si="172"/>
        <v>1</v>
      </c>
      <c r="D2519" s="14" t="str">
        <f t="shared" si="173"/>
        <v>MOVES</v>
      </c>
      <c r="K2519" s="14">
        <v>47165</v>
      </c>
      <c r="L2519" s="14">
        <v>1</v>
      </c>
      <c r="M2519" s="16"/>
    </row>
    <row r="2520" spans="1:13" x14ac:dyDescent="0.3">
      <c r="A2520" s="26">
        <f t="shared" si="171"/>
        <v>47</v>
      </c>
      <c r="B2520" s="14">
        <v>47167</v>
      </c>
      <c r="C2520" s="14">
        <f t="shared" si="172"/>
        <v>0</v>
      </c>
      <c r="D2520" s="14" t="str">
        <f t="shared" si="173"/>
        <v>MOVES</v>
      </c>
      <c r="K2520" s="14">
        <v>47167</v>
      </c>
      <c r="L2520" s="14">
        <v>0</v>
      </c>
      <c r="M2520" s="16"/>
    </row>
    <row r="2521" spans="1:13" x14ac:dyDescent="0.3">
      <c r="A2521" s="26">
        <f t="shared" si="171"/>
        <v>47</v>
      </c>
      <c r="B2521" s="14">
        <v>47169</v>
      </c>
      <c r="C2521" s="14">
        <f t="shared" si="172"/>
        <v>0</v>
      </c>
      <c r="D2521" s="14" t="str">
        <f t="shared" si="173"/>
        <v>MOVES</v>
      </c>
      <c r="K2521" s="14">
        <v>47169</v>
      </c>
      <c r="L2521" s="14">
        <v>0</v>
      </c>
      <c r="M2521" s="16"/>
    </row>
    <row r="2522" spans="1:13" x14ac:dyDescent="0.3">
      <c r="A2522" s="26">
        <f t="shared" si="171"/>
        <v>47</v>
      </c>
      <c r="B2522" s="14">
        <v>47171</v>
      </c>
      <c r="C2522" s="14">
        <f t="shared" si="172"/>
        <v>0</v>
      </c>
      <c r="D2522" s="14" t="str">
        <f t="shared" si="173"/>
        <v>MOVES</v>
      </c>
      <c r="K2522" s="14">
        <v>47171</v>
      </c>
      <c r="L2522" s="14">
        <v>0</v>
      </c>
      <c r="M2522" s="16"/>
    </row>
    <row r="2523" spans="1:13" x14ac:dyDescent="0.3">
      <c r="A2523" s="26">
        <f t="shared" si="171"/>
        <v>47</v>
      </c>
      <c r="B2523" s="14">
        <v>47173</v>
      </c>
      <c r="C2523" s="14">
        <f t="shared" si="172"/>
        <v>0</v>
      </c>
      <c r="D2523" s="14" t="str">
        <f t="shared" si="173"/>
        <v>MOVES</v>
      </c>
      <c r="K2523" s="14">
        <v>47173</v>
      </c>
      <c r="L2523" s="14">
        <v>0</v>
      </c>
      <c r="M2523" s="16"/>
    </row>
    <row r="2524" spans="1:13" x14ac:dyDescent="0.3">
      <c r="A2524" s="26">
        <f t="shared" si="171"/>
        <v>47</v>
      </c>
      <c r="B2524" s="14">
        <v>47175</v>
      </c>
      <c r="C2524" s="14">
        <f t="shared" si="172"/>
        <v>0</v>
      </c>
      <c r="D2524" s="14" t="str">
        <f t="shared" si="173"/>
        <v>MOVES</v>
      </c>
      <c r="K2524" s="14">
        <v>47175</v>
      </c>
      <c r="L2524" s="14">
        <v>0</v>
      </c>
      <c r="M2524" s="16"/>
    </row>
    <row r="2525" spans="1:13" x14ac:dyDescent="0.3">
      <c r="A2525" s="26">
        <f t="shared" si="171"/>
        <v>47</v>
      </c>
      <c r="B2525" s="14">
        <v>47177</v>
      </c>
      <c r="C2525" s="14">
        <f t="shared" si="172"/>
        <v>0</v>
      </c>
      <c r="D2525" s="14" t="str">
        <f t="shared" si="173"/>
        <v>MOVES</v>
      </c>
      <c r="K2525" s="14">
        <v>47177</v>
      </c>
      <c r="L2525" s="14">
        <v>0</v>
      </c>
      <c r="M2525" s="16"/>
    </row>
    <row r="2526" spans="1:13" x14ac:dyDescent="0.3">
      <c r="A2526" s="26">
        <f t="shared" si="171"/>
        <v>47</v>
      </c>
      <c r="B2526" s="14">
        <v>47179</v>
      </c>
      <c r="C2526" s="14">
        <f t="shared" si="172"/>
        <v>0</v>
      </c>
      <c r="D2526" s="14" t="str">
        <f t="shared" si="173"/>
        <v>MOVES</v>
      </c>
      <c r="K2526" s="14">
        <v>47179</v>
      </c>
      <c r="L2526" s="14">
        <v>0</v>
      </c>
      <c r="M2526" s="16"/>
    </row>
    <row r="2527" spans="1:13" x14ac:dyDescent="0.3">
      <c r="A2527" s="26">
        <f t="shared" si="171"/>
        <v>47</v>
      </c>
      <c r="B2527" s="14">
        <v>47181</v>
      </c>
      <c r="C2527" s="14">
        <f t="shared" si="172"/>
        <v>0</v>
      </c>
      <c r="D2527" s="14" t="str">
        <f t="shared" si="173"/>
        <v>MOVES</v>
      </c>
      <c r="K2527" s="14">
        <v>47181</v>
      </c>
      <c r="L2527" s="14">
        <v>0</v>
      </c>
      <c r="M2527" s="16"/>
    </row>
    <row r="2528" spans="1:13" x14ac:dyDescent="0.3">
      <c r="A2528" s="26">
        <f t="shared" si="171"/>
        <v>47</v>
      </c>
      <c r="B2528" s="14">
        <v>47183</v>
      </c>
      <c r="C2528" s="14">
        <f t="shared" si="172"/>
        <v>0</v>
      </c>
      <c r="D2528" s="14" t="str">
        <f t="shared" si="173"/>
        <v>MOVES</v>
      </c>
      <c r="K2528" s="14">
        <v>47183</v>
      </c>
      <c r="L2528" s="14">
        <v>0</v>
      </c>
      <c r="M2528" s="16"/>
    </row>
    <row r="2529" spans="1:13" x14ac:dyDescent="0.3">
      <c r="A2529" s="26">
        <f t="shared" si="171"/>
        <v>47</v>
      </c>
      <c r="B2529" s="14">
        <v>47185</v>
      </c>
      <c r="C2529" s="14">
        <f t="shared" si="172"/>
        <v>0</v>
      </c>
      <c r="D2529" s="14" t="str">
        <f t="shared" si="173"/>
        <v>MOVES</v>
      </c>
      <c r="K2529" s="14">
        <v>47185</v>
      </c>
      <c r="L2529" s="14">
        <v>0</v>
      </c>
      <c r="M2529" s="16"/>
    </row>
    <row r="2530" spans="1:13" x14ac:dyDescent="0.3">
      <c r="A2530" s="26">
        <f t="shared" si="171"/>
        <v>47</v>
      </c>
      <c r="B2530" s="14">
        <v>47187</v>
      </c>
      <c r="C2530" s="14">
        <f t="shared" si="172"/>
        <v>1</v>
      </c>
      <c r="D2530" s="14" t="str">
        <f t="shared" si="173"/>
        <v>MOVES</v>
      </c>
      <c r="K2530" s="14">
        <v>47187</v>
      </c>
      <c r="L2530" s="14">
        <v>1</v>
      </c>
      <c r="M2530" s="16"/>
    </row>
    <row r="2531" spans="1:13" x14ac:dyDescent="0.3">
      <c r="A2531" s="26">
        <f t="shared" si="171"/>
        <v>47</v>
      </c>
      <c r="B2531" s="14">
        <v>47189</v>
      </c>
      <c r="C2531" s="14">
        <f t="shared" si="172"/>
        <v>1</v>
      </c>
      <c r="D2531" s="14" t="str">
        <f t="shared" si="173"/>
        <v>MOVES</v>
      </c>
      <c r="K2531" s="14">
        <v>47189</v>
      </c>
      <c r="L2531" s="14">
        <v>1</v>
      </c>
      <c r="M2531" s="16"/>
    </row>
    <row r="2532" spans="1:13" x14ac:dyDescent="0.3">
      <c r="A2532" s="26">
        <f t="shared" si="171"/>
        <v>48</v>
      </c>
      <c r="B2532" s="14">
        <v>48001</v>
      </c>
      <c r="C2532" s="14">
        <f t="shared" si="172"/>
        <v>0</v>
      </c>
      <c r="D2532" s="14" t="str">
        <f t="shared" si="173"/>
        <v>Submittal</v>
      </c>
      <c r="K2532" s="14">
        <v>48001</v>
      </c>
      <c r="L2532" s="14">
        <v>0</v>
      </c>
      <c r="M2532" s="16"/>
    </row>
    <row r="2533" spans="1:13" x14ac:dyDescent="0.3">
      <c r="A2533" s="26">
        <f t="shared" si="171"/>
        <v>48</v>
      </c>
      <c r="B2533" s="14">
        <v>48003</v>
      </c>
      <c r="C2533" s="14">
        <f t="shared" si="172"/>
        <v>0</v>
      </c>
      <c r="D2533" s="14" t="str">
        <f t="shared" si="173"/>
        <v>Submittal</v>
      </c>
      <c r="K2533" s="14">
        <v>48003</v>
      </c>
      <c r="L2533" s="14">
        <v>0</v>
      </c>
      <c r="M2533" s="16"/>
    </row>
    <row r="2534" spans="1:13" x14ac:dyDescent="0.3">
      <c r="A2534" s="26">
        <f t="shared" si="171"/>
        <v>48</v>
      </c>
      <c r="B2534" s="14">
        <v>48005</v>
      </c>
      <c r="C2534" s="14">
        <f t="shared" si="172"/>
        <v>0</v>
      </c>
      <c r="D2534" s="14" t="str">
        <f t="shared" si="173"/>
        <v>Submittal</v>
      </c>
      <c r="K2534" s="14">
        <v>48005</v>
      </c>
      <c r="L2534" s="14">
        <v>0</v>
      </c>
      <c r="M2534" s="16"/>
    </row>
    <row r="2535" spans="1:13" x14ac:dyDescent="0.3">
      <c r="A2535" s="26">
        <f t="shared" si="171"/>
        <v>48</v>
      </c>
      <c r="B2535" s="14">
        <v>48007</v>
      </c>
      <c r="C2535" s="14">
        <f t="shared" si="172"/>
        <v>0</v>
      </c>
      <c r="D2535" s="14" t="str">
        <f t="shared" si="173"/>
        <v>Submittal</v>
      </c>
      <c r="K2535" s="14">
        <v>48007</v>
      </c>
      <c r="L2535" s="14">
        <v>0</v>
      </c>
      <c r="M2535" s="16"/>
    </row>
    <row r="2536" spans="1:13" x14ac:dyDescent="0.3">
      <c r="A2536" s="26">
        <f t="shared" si="171"/>
        <v>48</v>
      </c>
      <c r="B2536" s="14">
        <v>48009</v>
      </c>
      <c r="C2536" s="14">
        <f t="shared" si="172"/>
        <v>0</v>
      </c>
      <c r="D2536" s="14" t="str">
        <f t="shared" si="173"/>
        <v>Submittal</v>
      </c>
      <c r="K2536" s="14">
        <v>48009</v>
      </c>
      <c r="L2536" s="14">
        <v>0</v>
      </c>
      <c r="M2536" s="16"/>
    </row>
    <row r="2537" spans="1:13" x14ac:dyDescent="0.3">
      <c r="A2537" s="26">
        <f t="shared" si="171"/>
        <v>48</v>
      </c>
      <c r="B2537" s="14">
        <v>48011</v>
      </c>
      <c r="C2537" s="14">
        <f t="shared" si="172"/>
        <v>0</v>
      </c>
      <c r="D2537" s="14" t="str">
        <f t="shared" si="173"/>
        <v>Submittal</v>
      </c>
      <c r="K2537" s="14">
        <v>48011</v>
      </c>
      <c r="L2537" s="14">
        <v>0</v>
      </c>
      <c r="M2537" s="16"/>
    </row>
    <row r="2538" spans="1:13" x14ac:dyDescent="0.3">
      <c r="A2538" s="26">
        <f t="shared" si="171"/>
        <v>48</v>
      </c>
      <c r="B2538" s="14">
        <v>48013</v>
      </c>
      <c r="C2538" s="14">
        <f t="shared" si="172"/>
        <v>0</v>
      </c>
      <c r="D2538" s="14" t="str">
        <f t="shared" si="173"/>
        <v>Submittal</v>
      </c>
      <c r="K2538" s="14">
        <v>48013</v>
      </c>
      <c r="L2538" s="14">
        <v>0</v>
      </c>
      <c r="M2538" s="16"/>
    </row>
    <row r="2539" spans="1:13" x14ac:dyDescent="0.3">
      <c r="A2539" s="26">
        <f t="shared" si="171"/>
        <v>48</v>
      </c>
      <c r="B2539" s="14">
        <v>48015</v>
      </c>
      <c r="C2539" s="14">
        <f t="shared" si="172"/>
        <v>0</v>
      </c>
      <c r="D2539" s="14" t="str">
        <f t="shared" si="173"/>
        <v>Submittal</v>
      </c>
      <c r="K2539" s="14">
        <v>48015</v>
      </c>
      <c r="L2539" s="14">
        <v>0</v>
      </c>
      <c r="M2539" s="16"/>
    </row>
    <row r="2540" spans="1:13" x14ac:dyDescent="0.3">
      <c r="A2540" s="26">
        <f t="shared" si="171"/>
        <v>48</v>
      </c>
      <c r="B2540" s="14">
        <v>48017</v>
      </c>
      <c r="C2540" s="14">
        <f t="shared" si="172"/>
        <v>0</v>
      </c>
      <c r="D2540" s="14" t="str">
        <f t="shared" si="173"/>
        <v>Submittal</v>
      </c>
      <c r="K2540" s="14">
        <v>48017</v>
      </c>
      <c r="L2540" s="14">
        <v>0</v>
      </c>
      <c r="M2540" s="16"/>
    </row>
    <row r="2541" spans="1:13" x14ac:dyDescent="0.3">
      <c r="A2541" s="26">
        <f t="shared" si="171"/>
        <v>48</v>
      </c>
      <c r="B2541" s="14">
        <v>48019</v>
      </c>
      <c r="C2541" s="14">
        <f t="shared" si="172"/>
        <v>0</v>
      </c>
      <c r="D2541" s="14" t="str">
        <f t="shared" si="173"/>
        <v>Submittal</v>
      </c>
      <c r="K2541" s="14">
        <v>48019</v>
      </c>
      <c r="L2541" s="14">
        <v>0</v>
      </c>
      <c r="M2541" s="16"/>
    </row>
    <row r="2542" spans="1:13" x14ac:dyDescent="0.3">
      <c r="A2542" s="26">
        <f t="shared" si="171"/>
        <v>48</v>
      </c>
      <c r="B2542" s="14">
        <v>48021</v>
      </c>
      <c r="C2542" s="14">
        <f t="shared" si="172"/>
        <v>0</v>
      </c>
      <c r="D2542" s="14" t="str">
        <f t="shared" si="173"/>
        <v>Submittal</v>
      </c>
      <c r="K2542" s="14">
        <v>48021</v>
      </c>
      <c r="L2542" s="14">
        <v>0</v>
      </c>
      <c r="M2542" s="16"/>
    </row>
    <row r="2543" spans="1:13" x14ac:dyDescent="0.3">
      <c r="A2543" s="26">
        <f t="shared" si="171"/>
        <v>48</v>
      </c>
      <c r="B2543" s="14">
        <v>48023</v>
      </c>
      <c r="C2543" s="14">
        <f t="shared" si="172"/>
        <v>0</v>
      </c>
      <c r="D2543" s="14" t="str">
        <f t="shared" si="173"/>
        <v>Submittal</v>
      </c>
      <c r="K2543" s="14">
        <v>48023</v>
      </c>
      <c r="L2543" s="14">
        <v>0</v>
      </c>
      <c r="M2543" s="16"/>
    </row>
    <row r="2544" spans="1:13" x14ac:dyDescent="0.3">
      <c r="A2544" s="26">
        <f t="shared" si="171"/>
        <v>48</v>
      </c>
      <c r="B2544" s="14">
        <v>48025</v>
      </c>
      <c r="C2544" s="14">
        <f t="shared" si="172"/>
        <v>0</v>
      </c>
      <c r="D2544" s="14" t="str">
        <f t="shared" si="173"/>
        <v>Submittal</v>
      </c>
      <c r="K2544" s="14">
        <v>48025</v>
      </c>
      <c r="L2544" s="14">
        <v>0</v>
      </c>
      <c r="M2544" s="16"/>
    </row>
    <row r="2545" spans="1:13" x14ac:dyDescent="0.3">
      <c r="A2545" s="26">
        <f t="shared" si="171"/>
        <v>48</v>
      </c>
      <c r="B2545" s="14">
        <v>48027</v>
      </c>
      <c r="C2545" s="14">
        <f t="shared" si="172"/>
        <v>0</v>
      </c>
      <c r="D2545" s="14" t="str">
        <f t="shared" si="173"/>
        <v>Submittal</v>
      </c>
      <c r="K2545" s="14">
        <v>48027</v>
      </c>
      <c r="L2545" s="14">
        <v>0</v>
      </c>
      <c r="M2545" s="16"/>
    </row>
    <row r="2546" spans="1:13" x14ac:dyDescent="0.3">
      <c r="A2546" s="26">
        <f t="shared" si="171"/>
        <v>48</v>
      </c>
      <c r="B2546" s="14">
        <v>48029</v>
      </c>
      <c r="C2546" s="14">
        <f t="shared" si="172"/>
        <v>0</v>
      </c>
      <c r="D2546" s="14" t="str">
        <f t="shared" si="173"/>
        <v>Submittal</v>
      </c>
      <c r="K2546" s="14">
        <v>48029</v>
      </c>
      <c r="L2546" s="14">
        <v>0</v>
      </c>
      <c r="M2546" s="16"/>
    </row>
    <row r="2547" spans="1:13" x14ac:dyDescent="0.3">
      <c r="A2547" s="26">
        <f t="shared" si="171"/>
        <v>48</v>
      </c>
      <c r="B2547" s="14">
        <v>48031</v>
      </c>
      <c r="C2547" s="14">
        <f t="shared" si="172"/>
        <v>0</v>
      </c>
      <c r="D2547" s="14" t="str">
        <f t="shared" si="173"/>
        <v>Submittal</v>
      </c>
      <c r="K2547" s="14">
        <v>48031</v>
      </c>
      <c r="L2547" s="14">
        <v>0</v>
      </c>
      <c r="M2547" s="16"/>
    </row>
    <row r="2548" spans="1:13" x14ac:dyDescent="0.3">
      <c r="A2548" s="26">
        <f t="shared" si="171"/>
        <v>48</v>
      </c>
      <c r="B2548" s="14">
        <v>48033</v>
      </c>
      <c r="C2548" s="14">
        <f t="shared" si="172"/>
        <v>0</v>
      </c>
      <c r="D2548" s="14" t="str">
        <f t="shared" si="173"/>
        <v>Submittal</v>
      </c>
      <c r="K2548" s="14">
        <v>48033</v>
      </c>
      <c r="L2548" s="14">
        <v>0</v>
      </c>
      <c r="M2548" s="16"/>
    </row>
    <row r="2549" spans="1:13" x14ac:dyDescent="0.3">
      <c r="A2549" s="26">
        <f t="shared" si="171"/>
        <v>48</v>
      </c>
      <c r="B2549" s="14">
        <v>48035</v>
      </c>
      <c r="C2549" s="14">
        <f t="shared" si="172"/>
        <v>0</v>
      </c>
      <c r="D2549" s="14" t="str">
        <f t="shared" si="173"/>
        <v>Submittal</v>
      </c>
      <c r="K2549" s="14">
        <v>48035</v>
      </c>
      <c r="L2549" s="14">
        <v>0</v>
      </c>
      <c r="M2549" s="16"/>
    </row>
    <row r="2550" spans="1:13" x14ac:dyDescent="0.3">
      <c r="A2550" s="26">
        <f t="shared" si="171"/>
        <v>48</v>
      </c>
      <c r="B2550" s="14">
        <v>48037</v>
      </c>
      <c r="C2550" s="14">
        <f t="shared" si="172"/>
        <v>0</v>
      </c>
      <c r="D2550" s="14" t="str">
        <f t="shared" si="173"/>
        <v>Submittal</v>
      </c>
      <c r="K2550" s="14">
        <v>48037</v>
      </c>
      <c r="L2550" s="14">
        <v>0</v>
      </c>
      <c r="M2550" s="16"/>
    </row>
    <row r="2551" spans="1:13" x14ac:dyDescent="0.3">
      <c r="A2551" s="26">
        <f t="shared" si="171"/>
        <v>48</v>
      </c>
      <c r="B2551" s="14">
        <v>48039</v>
      </c>
      <c r="C2551" s="14">
        <f t="shared" si="172"/>
        <v>1</v>
      </c>
      <c r="D2551" s="14" t="str">
        <f t="shared" si="173"/>
        <v>Submittal</v>
      </c>
      <c r="K2551" s="14">
        <v>48039</v>
      </c>
      <c r="L2551" s="14">
        <v>1</v>
      </c>
      <c r="M2551" s="16"/>
    </row>
    <row r="2552" spans="1:13" x14ac:dyDescent="0.3">
      <c r="A2552" s="26">
        <f t="shared" si="171"/>
        <v>48</v>
      </c>
      <c r="B2552" s="14">
        <v>48041</v>
      </c>
      <c r="C2552" s="14">
        <f t="shared" si="172"/>
        <v>0</v>
      </c>
      <c r="D2552" s="14" t="str">
        <f t="shared" si="173"/>
        <v>Submittal</v>
      </c>
      <c r="K2552" s="14">
        <v>48041</v>
      </c>
      <c r="L2552" s="14">
        <v>0</v>
      </c>
      <c r="M2552" s="16"/>
    </row>
    <row r="2553" spans="1:13" x14ac:dyDescent="0.3">
      <c r="A2553" s="26">
        <f t="shared" si="171"/>
        <v>48</v>
      </c>
      <c r="B2553" s="14">
        <v>48043</v>
      </c>
      <c r="C2553" s="14">
        <f t="shared" si="172"/>
        <v>0</v>
      </c>
      <c r="D2553" s="14" t="str">
        <f t="shared" si="173"/>
        <v>Submittal</v>
      </c>
      <c r="K2553" s="14">
        <v>48043</v>
      </c>
      <c r="L2553" s="14">
        <v>0</v>
      </c>
      <c r="M2553" s="16"/>
    </row>
    <row r="2554" spans="1:13" x14ac:dyDescent="0.3">
      <c r="A2554" s="26">
        <f t="shared" si="171"/>
        <v>48</v>
      </c>
      <c r="B2554" s="14">
        <v>48045</v>
      </c>
      <c r="C2554" s="14">
        <f t="shared" si="172"/>
        <v>0</v>
      </c>
      <c r="D2554" s="14" t="str">
        <f t="shared" si="173"/>
        <v>Submittal</v>
      </c>
      <c r="K2554" s="14">
        <v>48045</v>
      </c>
      <c r="L2554" s="14">
        <v>0</v>
      </c>
      <c r="M2554" s="16"/>
    </row>
    <row r="2555" spans="1:13" x14ac:dyDescent="0.3">
      <c r="A2555" s="26">
        <f t="shared" si="171"/>
        <v>48</v>
      </c>
      <c r="B2555" s="14">
        <v>48047</v>
      </c>
      <c r="C2555" s="14">
        <f t="shared" si="172"/>
        <v>0</v>
      </c>
      <c r="D2555" s="14" t="str">
        <f t="shared" si="173"/>
        <v>Submittal</v>
      </c>
      <c r="K2555" s="14">
        <v>48047</v>
      </c>
      <c r="L2555" s="14">
        <v>0</v>
      </c>
      <c r="M2555" s="16"/>
    </row>
    <row r="2556" spans="1:13" x14ac:dyDescent="0.3">
      <c r="A2556" s="26">
        <f t="shared" si="171"/>
        <v>48</v>
      </c>
      <c r="B2556" s="14">
        <v>48049</v>
      </c>
      <c r="C2556" s="14">
        <f t="shared" si="172"/>
        <v>0</v>
      </c>
      <c r="D2556" s="14" t="str">
        <f t="shared" si="173"/>
        <v>Submittal</v>
      </c>
      <c r="K2556" s="14">
        <v>48049</v>
      </c>
      <c r="L2556" s="14">
        <v>0</v>
      </c>
      <c r="M2556" s="16"/>
    </row>
    <row r="2557" spans="1:13" x14ac:dyDescent="0.3">
      <c r="A2557" s="26">
        <f t="shared" si="171"/>
        <v>48</v>
      </c>
      <c r="B2557" s="14">
        <v>48051</v>
      </c>
      <c r="C2557" s="14">
        <f t="shared" si="172"/>
        <v>0</v>
      </c>
      <c r="D2557" s="14" t="str">
        <f t="shared" si="173"/>
        <v>Submittal</v>
      </c>
      <c r="K2557" s="14">
        <v>48051</v>
      </c>
      <c r="L2557" s="14">
        <v>0</v>
      </c>
      <c r="M2557" s="16"/>
    </row>
    <row r="2558" spans="1:13" x14ac:dyDescent="0.3">
      <c r="A2558" s="26">
        <f t="shared" si="171"/>
        <v>48</v>
      </c>
      <c r="B2558" s="14">
        <v>48053</v>
      </c>
      <c r="C2558" s="14">
        <f t="shared" si="172"/>
        <v>0</v>
      </c>
      <c r="D2558" s="14" t="str">
        <f t="shared" si="173"/>
        <v>Submittal</v>
      </c>
      <c r="K2558" s="14">
        <v>48053</v>
      </c>
      <c r="L2558" s="14">
        <v>0</v>
      </c>
      <c r="M2558" s="16"/>
    </row>
    <row r="2559" spans="1:13" x14ac:dyDescent="0.3">
      <c r="A2559" s="26">
        <f t="shared" si="171"/>
        <v>48</v>
      </c>
      <c r="B2559" s="14">
        <v>48055</v>
      </c>
      <c r="C2559" s="14">
        <f t="shared" si="172"/>
        <v>0</v>
      </c>
      <c r="D2559" s="14" t="str">
        <f t="shared" si="173"/>
        <v>Submittal</v>
      </c>
      <c r="K2559" s="14">
        <v>48055</v>
      </c>
      <c r="L2559" s="14">
        <v>0</v>
      </c>
      <c r="M2559" s="16"/>
    </row>
    <row r="2560" spans="1:13" x14ac:dyDescent="0.3">
      <c r="A2560" s="26">
        <f t="shared" si="171"/>
        <v>48</v>
      </c>
      <c r="B2560" s="14">
        <v>48057</v>
      </c>
      <c r="C2560" s="14">
        <f t="shared" si="172"/>
        <v>0</v>
      </c>
      <c r="D2560" s="14" t="str">
        <f t="shared" si="173"/>
        <v>Submittal</v>
      </c>
      <c r="K2560" s="14">
        <v>48057</v>
      </c>
      <c r="L2560" s="14">
        <v>0</v>
      </c>
      <c r="M2560" s="16"/>
    </row>
    <row r="2561" spans="1:13" x14ac:dyDescent="0.3">
      <c r="A2561" s="26">
        <f t="shared" si="171"/>
        <v>48</v>
      </c>
      <c r="B2561" s="14">
        <v>48059</v>
      </c>
      <c r="C2561" s="14">
        <f t="shared" si="172"/>
        <v>0</v>
      </c>
      <c r="D2561" s="14" t="str">
        <f t="shared" si="173"/>
        <v>Submittal</v>
      </c>
      <c r="K2561" s="14">
        <v>48059</v>
      </c>
      <c r="L2561" s="14">
        <v>0</v>
      </c>
      <c r="M2561" s="16"/>
    </row>
    <row r="2562" spans="1:13" x14ac:dyDescent="0.3">
      <c r="A2562" s="26">
        <f t="shared" si="171"/>
        <v>48</v>
      </c>
      <c r="B2562" s="14">
        <v>48061</v>
      </c>
      <c r="C2562" s="14">
        <f t="shared" si="172"/>
        <v>0</v>
      </c>
      <c r="D2562" s="14" t="str">
        <f t="shared" si="173"/>
        <v>Submittal</v>
      </c>
      <c r="K2562" s="14">
        <v>48061</v>
      </c>
      <c r="L2562" s="14">
        <v>0</v>
      </c>
      <c r="M2562" s="16"/>
    </row>
    <row r="2563" spans="1:13" x14ac:dyDescent="0.3">
      <c r="A2563" s="26">
        <f t="shared" si="171"/>
        <v>48</v>
      </c>
      <c r="B2563" s="14">
        <v>48063</v>
      </c>
      <c r="C2563" s="14">
        <f t="shared" si="172"/>
        <v>0</v>
      </c>
      <c r="D2563" s="14" t="str">
        <f t="shared" si="173"/>
        <v>Submittal</v>
      </c>
      <c r="K2563" s="14">
        <v>48063</v>
      </c>
      <c r="L2563" s="14">
        <v>0</v>
      </c>
      <c r="M2563" s="16"/>
    </row>
    <row r="2564" spans="1:13" x14ac:dyDescent="0.3">
      <c r="A2564" s="26">
        <f t="shared" si="171"/>
        <v>48</v>
      </c>
      <c r="B2564" s="14">
        <v>48065</v>
      </c>
      <c r="C2564" s="14">
        <f t="shared" si="172"/>
        <v>0</v>
      </c>
      <c r="D2564" s="14" t="str">
        <f t="shared" si="173"/>
        <v>Submittal</v>
      </c>
      <c r="K2564" s="14">
        <v>48065</v>
      </c>
      <c r="L2564" s="14">
        <v>0</v>
      </c>
      <c r="M2564" s="16"/>
    </row>
    <row r="2565" spans="1:13" x14ac:dyDescent="0.3">
      <c r="A2565" s="26">
        <f t="shared" si="171"/>
        <v>48</v>
      </c>
      <c r="B2565" s="14">
        <v>48067</v>
      </c>
      <c r="C2565" s="14">
        <f t="shared" si="172"/>
        <v>0</v>
      </c>
      <c r="D2565" s="14" t="str">
        <f t="shared" si="173"/>
        <v>Submittal</v>
      </c>
      <c r="K2565" s="14">
        <v>48067</v>
      </c>
      <c r="L2565" s="14">
        <v>0</v>
      </c>
      <c r="M2565" s="16"/>
    </row>
    <row r="2566" spans="1:13" x14ac:dyDescent="0.3">
      <c r="A2566" s="26">
        <f t="shared" ref="A2566:A2629" si="174">TRUNC(B2566/1000,0)</f>
        <v>48</v>
      </c>
      <c r="B2566" s="14">
        <v>48069</v>
      </c>
      <c r="C2566" s="14">
        <f t="shared" ref="C2566:C2629" si="175">IF(ISNA(VLOOKUP(B2566,$F$4:$H$1697,3,FALSE)),VLOOKUP(B2566,$K$4:$L$3233,2,FALSE),VLOOKUP(B2566,$F$4:$H$1697,3,FALSE))</f>
        <v>0</v>
      </c>
      <c r="D2566" s="14" t="str">
        <f t="shared" ref="D2566:D2629" si="176">IF(ISNA(VLOOKUP(B2566,$F$4:$H$1697,3,FALSE)),"MOVES","Submittal")</f>
        <v>Submittal</v>
      </c>
      <c r="K2566" s="14">
        <v>48069</v>
      </c>
      <c r="L2566" s="14">
        <v>0</v>
      </c>
      <c r="M2566" s="16"/>
    </row>
    <row r="2567" spans="1:13" x14ac:dyDescent="0.3">
      <c r="A2567" s="26">
        <f t="shared" si="174"/>
        <v>48</v>
      </c>
      <c r="B2567" s="14">
        <v>48071</v>
      </c>
      <c r="C2567" s="14">
        <f t="shared" si="175"/>
        <v>0</v>
      </c>
      <c r="D2567" s="14" t="str">
        <f t="shared" si="176"/>
        <v>Submittal</v>
      </c>
      <c r="K2567" s="14">
        <v>48071</v>
      </c>
      <c r="L2567" s="14">
        <v>0</v>
      </c>
      <c r="M2567" s="16"/>
    </row>
    <row r="2568" spans="1:13" x14ac:dyDescent="0.3">
      <c r="A2568" s="26">
        <f t="shared" si="174"/>
        <v>48</v>
      </c>
      <c r="B2568" s="14">
        <v>48073</v>
      </c>
      <c r="C2568" s="14">
        <f t="shared" si="175"/>
        <v>0</v>
      </c>
      <c r="D2568" s="14" t="str">
        <f t="shared" si="176"/>
        <v>Submittal</v>
      </c>
      <c r="K2568" s="14">
        <v>48073</v>
      </c>
      <c r="L2568" s="14">
        <v>0</v>
      </c>
      <c r="M2568" s="16"/>
    </row>
    <row r="2569" spans="1:13" x14ac:dyDescent="0.3">
      <c r="A2569" s="26">
        <f t="shared" si="174"/>
        <v>48</v>
      </c>
      <c r="B2569" s="14">
        <v>48075</v>
      </c>
      <c r="C2569" s="14">
        <f t="shared" si="175"/>
        <v>0</v>
      </c>
      <c r="D2569" s="14" t="str">
        <f t="shared" si="176"/>
        <v>Submittal</v>
      </c>
      <c r="K2569" s="14">
        <v>48075</v>
      </c>
      <c r="L2569" s="14">
        <v>0</v>
      </c>
      <c r="M2569" s="16"/>
    </row>
    <row r="2570" spans="1:13" x14ac:dyDescent="0.3">
      <c r="A2570" s="26">
        <f t="shared" si="174"/>
        <v>48</v>
      </c>
      <c r="B2570" s="14">
        <v>48077</v>
      </c>
      <c r="C2570" s="14">
        <f t="shared" si="175"/>
        <v>0</v>
      </c>
      <c r="D2570" s="14" t="str">
        <f t="shared" si="176"/>
        <v>Submittal</v>
      </c>
      <c r="K2570" s="14">
        <v>48077</v>
      </c>
      <c r="L2570" s="14">
        <v>0</v>
      </c>
      <c r="M2570" s="16"/>
    </row>
    <row r="2571" spans="1:13" x14ac:dyDescent="0.3">
      <c r="A2571" s="26">
        <f t="shared" si="174"/>
        <v>48</v>
      </c>
      <c r="B2571" s="14">
        <v>48079</v>
      </c>
      <c r="C2571" s="14">
        <f t="shared" si="175"/>
        <v>0</v>
      </c>
      <c r="D2571" s="14" t="str">
        <f t="shared" si="176"/>
        <v>Submittal</v>
      </c>
      <c r="K2571" s="14">
        <v>48079</v>
      </c>
      <c r="L2571" s="14">
        <v>0</v>
      </c>
      <c r="M2571" s="16"/>
    </row>
    <row r="2572" spans="1:13" x14ac:dyDescent="0.3">
      <c r="A2572" s="26">
        <f t="shared" si="174"/>
        <v>48</v>
      </c>
      <c r="B2572" s="14">
        <v>48081</v>
      </c>
      <c r="C2572" s="14">
        <f t="shared" si="175"/>
        <v>0</v>
      </c>
      <c r="D2572" s="14" t="str">
        <f t="shared" si="176"/>
        <v>Submittal</v>
      </c>
      <c r="K2572" s="14">
        <v>48081</v>
      </c>
      <c r="L2572" s="14">
        <v>0</v>
      </c>
      <c r="M2572" s="16"/>
    </row>
    <row r="2573" spans="1:13" x14ac:dyDescent="0.3">
      <c r="A2573" s="26">
        <f t="shared" si="174"/>
        <v>48</v>
      </c>
      <c r="B2573" s="14">
        <v>48083</v>
      </c>
      <c r="C2573" s="14">
        <f t="shared" si="175"/>
        <v>0</v>
      </c>
      <c r="D2573" s="14" t="str">
        <f t="shared" si="176"/>
        <v>Submittal</v>
      </c>
      <c r="K2573" s="14">
        <v>48083</v>
      </c>
      <c r="L2573" s="14">
        <v>0</v>
      </c>
      <c r="M2573" s="16"/>
    </row>
    <row r="2574" spans="1:13" x14ac:dyDescent="0.3">
      <c r="A2574" s="26">
        <f t="shared" si="174"/>
        <v>48</v>
      </c>
      <c r="B2574" s="14">
        <v>48085</v>
      </c>
      <c r="C2574" s="14">
        <f t="shared" si="175"/>
        <v>1</v>
      </c>
      <c r="D2574" s="14" t="str">
        <f t="shared" si="176"/>
        <v>Submittal</v>
      </c>
      <c r="K2574" s="14">
        <v>48085</v>
      </c>
      <c r="L2574" s="14">
        <v>1</v>
      </c>
      <c r="M2574" s="16"/>
    </row>
    <row r="2575" spans="1:13" x14ac:dyDescent="0.3">
      <c r="A2575" s="26">
        <f t="shared" si="174"/>
        <v>48</v>
      </c>
      <c r="B2575" s="14">
        <v>48087</v>
      </c>
      <c r="C2575" s="14">
        <f t="shared" si="175"/>
        <v>0</v>
      </c>
      <c r="D2575" s="14" t="str">
        <f t="shared" si="176"/>
        <v>Submittal</v>
      </c>
      <c r="K2575" s="14">
        <v>48087</v>
      </c>
      <c r="L2575" s="14">
        <v>0</v>
      </c>
      <c r="M2575" s="16"/>
    </row>
    <row r="2576" spans="1:13" x14ac:dyDescent="0.3">
      <c r="A2576" s="26">
        <f t="shared" si="174"/>
        <v>48</v>
      </c>
      <c r="B2576" s="14">
        <v>48089</v>
      </c>
      <c r="C2576" s="14">
        <f t="shared" si="175"/>
        <v>0</v>
      </c>
      <c r="D2576" s="14" t="str">
        <f t="shared" si="176"/>
        <v>Submittal</v>
      </c>
      <c r="K2576" s="14">
        <v>48089</v>
      </c>
      <c r="L2576" s="14">
        <v>0</v>
      </c>
      <c r="M2576" s="16"/>
    </row>
    <row r="2577" spans="1:13" x14ac:dyDescent="0.3">
      <c r="A2577" s="26">
        <f t="shared" si="174"/>
        <v>48</v>
      </c>
      <c r="B2577" s="14">
        <v>48091</v>
      </c>
      <c r="C2577" s="14">
        <f t="shared" si="175"/>
        <v>0</v>
      </c>
      <c r="D2577" s="14" t="str">
        <f t="shared" si="176"/>
        <v>Submittal</v>
      </c>
      <c r="K2577" s="14">
        <v>48091</v>
      </c>
      <c r="L2577" s="14">
        <v>0</v>
      </c>
      <c r="M2577" s="16"/>
    </row>
    <row r="2578" spans="1:13" x14ac:dyDescent="0.3">
      <c r="A2578" s="26">
        <f t="shared" si="174"/>
        <v>48</v>
      </c>
      <c r="B2578" s="14">
        <v>48093</v>
      </c>
      <c r="C2578" s="14">
        <f t="shared" si="175"/>
        <v>0</v>
      </c>
      <c r="D2578" s="14" t="str">
        <f t="shared" si="176"/>
        <v>Submittal</v>
      </c>
      <c r="K2578" s="14">
        <v>48093</v>
      </c>
      <c r="L2578" s="14">
        <v>0</v>
      </c>
      <c r="M2578" s="16"/>
    </row>
    <row r="2579" spans="1:13" x14ac:dyDescent="0.3">
      <c r="A2579" s="26">
        <f t="shared" si="174"/>
        <v>48</v>
      </c>
      <c r="B2579" s="14">
        <v>48095</v>
      </c>
      <c r="C2579" s="14">
        <f t="shared" si="175"/>
        <v>0</v>
      </c>
      <c r="D2579" s="14" t="str">
        <f t="shared" si="176"/>
        <v>Submittal</v>
      </c>
      <c r="K2579" s="14">
        <v>48095</v>
      </c>
      <c r="L2579" s="14">
        <v>0</v>
      </c>
      <c r="M2579" s="16"/>
    </row>
    <row r="2580" spans="1:13" x14ac:dyDescent="0.3">
      <c r="A2580" s="26">
        <f t="shared" si="174"/>
        <v>48</v>
      </c>
      <c r="B2580" s="14">
        <v>48097</v>
      </c>
      <c r="C2580" s="14">
        <f t="shared" si="175"/>
        <v>0</v>
      </c>
      <c r="D2580" s="14" t="str">
        <f t="shared" si="176"/>
        <v>Submittal</v>
      </c>
      <c r="K2580" s="14">
        <v>48097</v>
      </c>
      <c r="L2580" s="14">
        <v>0</v>
      </c>
      <c r="M2580" s="16"/>
    </row>
    <row r="2581" spans="1:13" x14ac:dyDescent="0.3">
      <c r="A2581" s="26">
        <f t="shared" si="174"/>
        <v>48</v>
      </c>
      <c r="B2581" s="14">
        <v>48099</v>
      </c>
      <c r="C2581" s="14">
        <f t="shared" si="175"/>
        <v>0</v>
      </c>
      <c r="D2581" s="14" t="str">
        <f t="shared" si="176"/>
        <v>Submittal</v>
      </c>
      <c r="K2581" s="14">
        <v>48099</v>
      </c>
      <c r="L2581" s="14">
        <v>0</v>
      </c>
      <c r="M2581" s="16"/>
    </row>
    <row r="2582" spans="1:13" x14ac:dyDescent="0.3">
      <c r="A2582" s="26">
        <f t="shared" si="174"/>
        <v>48</v>
      </c>
      <c r="B2582" s="14">
        <v>48101</v>
      </c>
      <c r="C2582" s="14">
        <f t="shared" si="175"/>
        <v>0</v>
      </c>
      <c r="D2582" s="14" t="str">
        <f t="shared" si="176"/>
        <v>Submittal</v>
      </c>
      <c r="K2582" s="14">
        <v>48101</v>
      </c>
      <c r="L2582" s="14">
        <v>0</v>
      </c>
      <c r="M2582" s="16"/>
    </row>
    <row r="2583" spans="1:13" x14ac:dyDescent="0.3">
      <c r="A2583" s="26">
        <f t="shared" si="174"/>
        <v>48</v>
      </c>
      <c r="B2583" s="14">
        <v>48103</v>
      </c>
      <c r="C2583" s="14">
        <f t="shared" si="175"/>
        <v>0</v>
      </c>
      <c r="D2583" s="14" t="str">
        <f t="shared" si="176"/>
        <v>Submittal</v>
      </c>
      <c r="K2583" s="14">
        <v>48103</v>
      </c>
      <c r="L2583" s="14">
        <v>0</v>
      </c>
      <c r="M2583" s="16"/>
    </row>
    <row r="2584" spans="1:13" x14ac:dyDescent="0.3">
      <c r="A2584" s="26">
        <f t="shared" si="174"/>
        <v>48</v>
      </c>
      <c r="B2584" s="14">
        <v>48105</v>
      </c>
      <c r="C2584" s="14">
        <f t="shared" si="175"/>
        <v>0</v>
      </c>
      <c r="D2584" s="14" t="str">
        <f t="shared" si="176"/>
        <v>Submittal</v>
      </c>
      <c r="K2584" s="14">
        <v>48105</v>
      </c>
      <c r="L2584" s="14">
        <v>0</v>
      </c>
      <c r="M2584" s="16"/>
    </row>
    <row r="2585" spans="1:13" x14ac:dyDescent="0.3">
      <c r="A2585" s="26">
        <f t="shared" si="174"/>
        <v>48</v>
      </c>
      <c r="B2585" s="14">
        <v>48107</v>
      </c>
      <c r="C2585" s="14">
        <f t="shared" si="175"/>
        <v>0</v>
      </c>
      <c r="D2585" s="14" t="str">
        <f t="shared" si="176"/>
        <v>Submittal</v>
      </c>
      <c r="K2585" s="14">
        <v>48107</v>
      </c>
      <c r="L2585" s="14">
        <v>0</v>
      </c>
      <c r="M2585" s="16"/>
    </row>
    <row r="2586" spans="1:13" x14ac:dyDescent="0.3">
      <c r="A2586" s="26">
        <f t="shared" si="174"/>
        <v>48</v>
      </c>
      <c r="B2586" s="14">
        <v>48109</v>
      </c>
      <c r="C2586" s="14">
        <f t="shared" si="175"/>
        <v>0</v>
      </c>
      <c r="D2586" s="14" t="str">
        <f t="shared" si="176"/>
        <v>Submittal</v>
      </c>
      <c r="K2586" s="14">
        <v>48109</v>
      </c>
      <c r="L2586" s="14">
        <v>0</v>
      </c>
      <c r="M2586" s="16"/>
    </row>
    <row r="2587" spans="1:13" x14ac:dyDescent="0.3">
      <c r="A2587" s="26">
        <f t="shared" si="174"/>
        <v>48</v>
      </c>
      <c r="B2587" s="14">
        <v>48111</v>
      </c>
      <c r="C2587" s="14">
        <f t="shared" si="175"/>
        <v>0</v>
      </c>
      <c r="D2587" s="14" t="str">
        <f t="shared" si="176"/>
        <v>Submittal</v>
      </c>
      <c r="K2587" s="14">
        <v>48111</v>
      </c>
      <c r="L2587" s="14">
        <v>0</v>
      </c>
      <c r="M2587" s="16"/>
    </row>
    <row r="2588" spans="1:13" x14ac:dyDescent="0.3">
      <c r="A2588" s="26">
        <f t="shared" si="174"/>
        <v>48</v>
      </c>
      <c r="B2588" s="14">
        <v>48113</v>
      </c>
      <c r="C2588" s="14">
        <f t="shared" si="175"/>
        <v>1</v>
      </c>
      <c r="D2588" s="14" t="str">
        <f t="shared" si="176"/>
        <v>Submittal</v>
      </c>
      <c r="K2588" s="14">
        <v>48113</v>
      </c>
      <c r="L2588" s="14">
        <v>1</v>
      </c>
      <c r="M2588" s="16"/>
    </row>
    <row r="2589" spans="1:13" x14ac:dyDescent="0.3">
      <c r="A2589" s="26">
        <f t="shared" si="174"/>
        <v>48</v>
      </c>
      <c r="B2589" s="14">
        <v>48115</v>
      </c>
      <c r="C2589" s="14">
        <f t="shared" si="175"/>
        <v>0</v>
      </c>
      <c r="D2589" s="14" t="str">
        <f t="shared" si="176"/>
        <v>Submittal</v>
      </c>
      <c r="K2589" s="14">
        <v>48115</v>
      </c>
      <c r="L2589" s="14">
        <v>0</v>
      </c>
      <c r="M2589" s="16"/>
    </row>
    <row r="2590" spans="1:13" x14ac:dyDescent="0.3">
      <c r="A2590" s="26">
        <f t="shared" si="174"/>
        <v>48</v>
      </c>
      <c r="B2590" s="14">
        <v>48117</v>
      </c>
      <c r="C2590" s="14">
        <f t="shared" si="175"/>
        <v>0</v>
      </c>
      <c r="D2590" s="14" t="str">
        <f t="shared" si="176"/>
        <v>Submittal</v>
      </c>
      <c r="K2590" s="14">
        <v>48117</v>
      </c>
      <c r="L2590" s="14">
        <v>0</v>
      </c>
      <c r="M2590" s="16"/>
    </row>
    <row r="2591" spans="1:13" x14ac:dyDescent="0.3">
      <c r="A2591" s="26">
        <f t="shared" si="174"/>
        <v>48</v>
      </c>
      <c r="B2591" s="14">
        <v>48119</v>
      </c>
      <c r="C2591" s="14">
        <f t="shared" si="175"/>
        <v>0</v>
      </c>
      <c r="D2591" s="14" t="str">
        <f t="shared" si="176"/>
        <v>Submittal</v>
      </c>
      <c r="K2591" s="14">
        <v>48119</v>
      </c>
      <c r="L2591" s="14">
        <v>0</v>
      </c>
      <c r="M2591" s="16"/>
    </row>
    <row r="2592" spans="1:13" x14ac:dyDescent="0.3">
      <c r="A2592" s="26">
        <f t="shared" si="174"/>
        <v>48</v>
      </c>
      <c r="B2592" s="14">
        <v>48121</v>
      </c>
      <c r="C2592" s="14">
        <f t="shared" si="175"/>
        <v>1</v>
      </c>
      <c r="D2592" s="14" t="str">
        <f t="shared" si="176"/>
        <v>Submittal</v>
      </c>
      <c r="K2592" s="14">
        <v>48121</v>
      </c>
      <c r="L2592" s="14">
        <v>1</v>
      </c>
      <c r="M2592" s="16"/>
    </row>
    <row r="2593" spans="1:13" x14ac:dyDescent="0.3">
      <c r="A2593" s="26">
        <f t="shared" si="174"/>
        <v>48</v>
      </c>
      <c r="B2593" s="14">
        <v>48123</v>
      </c>
      <c r="C2593" s="14">
        <f t="shared" si="175"/>
        <v>0</v>
      </c>
      <c r="D2593" s="14" t="str">
        <f t="shared" si="176"/>
        <v>Submittal</v>
      </c>
      <c r="K2593" s="14">
        <v>48123</v>
      </c>
      <c r="L2593" s="14">
        <v>0</v>
      </c>
      <c r="M2593" s="16"/>
    </row>
    <row r="2594" spans="1:13" x14ac:dyDescent="0.3">
      <c r="A2594" s="26">
        <f t="shared" si="174"/>
        <v>48</v>
      </c>
      <c r="B2594" s="14">
        <v>48125</v>
      </c>
      <c r="C2594" s="14">
        <f t="shared" si="175"/>
        <v>0</v>
      </c>
      <c r="D2594" s="14" t="str">
        <f t="shared" si="176"/>
        <v>Submittal</v>
      </c>
      <c r="K2594" s="14">
        <v>48125</v>
      </c>
      <c r="L2594" s="14">
        <v>0</v>
      </c>
      <c r="M2594" s="16"/>
    </row>
    <row r="2595" spans="1:13" x14ac:dyDescent="0.3">
      <c r="A2595" s="26">
        <f t="shared" si="174"/>
        <v>48</v>
      </c>
      <c r="B2595" s="14">
        <v>48127</v>
      </c>
      <c r="C2595" s="14">
        <f t="shared" si="175"/>
        <v>0</v>
      </c>
      <c r="D2595" s="14" t="str">
        <f t="shared" si="176"/>
        <v>Submittal</v>
      </c>
      <c r="K2595" s="14">
        <v>48127</v>
      </c>
      <c r="L2595" s="14">
        <v>0</v>
      </c>
      <c r="M2595" s="16"/>
    </row>
    <row r="2596" spans="1:13" x14ac:dyDescent="0.3">
      <c r="A2596" s="26">
        <f t="shared" si="174"/>
        <v>48</v>
      </c>
      <c r="B2596" s="14">
        <v>48129</v>
      </c>
      <c r="C2596" s="14">
        <f t="shared" si="175"/>
        <v>0</v>
      </c>
      <c r="D2596" s="14" t="str">
        <f t="shared" si="176"/>
        <v>Submittal</v>
      </c>
      <c r="K2596" s="14">
        <v>48129</v>
      </c>
      <c r="L2596" s="14">
        <v>0</v>
      </c>
      <c r="M2596" s="16"/>
    </row>
    <row r="2597" spans="1:13" x14ac:dyDescent="0.3">
      <c r="A2597" s="26">
        <f t="shared" si="174"/>
        <v>48</v>
      </c>
      <c r="B2597" s="14">
        <v>48131</v>
      </c>
      <c r="C2597" s="14">
        <f t="shared" si="175"/>
        <v>0</v>
      </c>
      <c r="D2597" s="14" t="str">
        <f t="shared" si="176"/>
        <v>Submittal</v>
      </c>
      <c r="K2597" s="14">
        <v>48131</v>
      </c>
      <c r="L2597" s="14">
        <v>0</v>
      </c>
      <c r="M2597" s="16"/>
    </row>
    <row r="2598" spans="1:13" x14ac:dyDescent="0.3">
      <c r="A2598" s="26">
        <f t="shared" si="174"/>
        <v>48</v>
      </c>
      <c r="B2598" s="14">
        <v>48133</v>
      </c>
      <c r="C2598" s="14">
        <f t="shared" si="175"/>
        <v>0</v>
      </c>
      <c r="D2598" s="14" t="str">
        <f t="shared" si="176"/>
        <v>Submittal</v>
      </c>
      <c r="K2598" s="14">
        <v>48133</v>
      </c>
      <c r="L2598" s="14">
        <v>0</v>
      </c>
      <c r="M2598" s="16"/>
    </row>
    <row r="2599" spans="1:13" x14ac:dyDescent="0.3">
      <c r="A2599" s="26">
        <f t="shared" si="174"/>
        <v>48</v>
      </c>
      <c r="B2599" s="14">
        <v>48135</v>
      </c>
      <c r="C2599" s="14">
        <f t="shared" si="175"/>
        <v>0</v>
      </c>
      <c r="D2599" s="14" t="str">
        <f t="shared" si="176"/>
        <v>Submittal</v>
      </c>
      <c r="K2599" s="14">
        <v>48135</v>
      </c>
      <c r="L2599" s="14">
        <v>0</v>
      </c>
      <c r="M2599" s="16"/>
    </row>
    <row r="2600" spans="1:13" x14ac:dyDescent="0.3">
      <c r="A2600" s="26">
        <f t="shared" si="174"/>
        <v>48</v>
      </c>
      <c r="B2600" s="14">
        <v>48137</v>
      </c>
      <c r="C2600" s="14">
        <f t="shared" si="175"/>
        <v>0</v>
      </c>
      <c r="D2600" s="14" t="str">
        <f t="shared" si="176"/>
        <v>Submittal</v>
      </c>
      <c r="K2600" s="14">
        <v>48137</v>
      </c>
      <c r="L2600" s="14">
        <v>0</v>
      </c>
      <c r="M2600" s="16"/>
    </row>
    <row r="2601" spans="1:13" x14ac:dyDescent="0.3">
      <c r="A2601" s="26">
        <f t="shared" si="174"/>
        <v>48</v>
      </c>
      <c r="B2601" s="14">
        <v>48139</v>
      </c>
      <c r="C2601" s="14">
        <f t="shared" si="175"/>
        <v>1</v>
      </c>
      <c r="D2601" s="14" t="str">
        <f t="shared" si="176"/>
        <v>Submittal</v>
      </c>
      <c r="K2601" s="14">
        <v>48139</v>
      </c>
      <c r="L2601" s="14">
        <v>1</v>
      </c>
      <c r="M2601" s="16"/>
    </row>
    <row r="2602" spans="1:13" x14ac:dyDescent="0.3">
      <c r="A2602" s="26">
        <f t="shared" si="174"/>
        <v>48</v>
      </c>
      <c r="B2602" s="14">
        <v>48141</v>
      </c>
      <c r="C2602" s="14">
        <f t="shared" si="175"/>
        <v>1</v>
      </c>
      <c r="D2602" s="14" t="str">
        <f t="shared" si="176"/>
        <v>Submittal</v>
      </c>
      <c r="K2602" s="14">
        <v>48141</v>
      </c>
      <c r="L2602" s="14">
        <v>1</v>
      </c>
      <c r="M2602" s="16"/>
    </row>
    <row r="2603" spans="1:13" x14ac:dyDescent="0.3">
      <c r="A2603" s="26">
        <f t="shared" si="174"/>
        <v>48</v>
      </c>
      <c r="B2603" s="14">
        <v>48143</v>
      </c>
      <c r="C2603" s="14">
        <f t="shared" si="175"/>
        <v>0</v>
      </c>
      <c r="D2603" s="14" t="str">
        <f t="shared" si="176"/>
        <v>Submittal</v>
      </c>
      <c r="K2603" s="14">
        <v>48143</v>
      </c>
      <c r="L2603" s="14">
        <v>0</v>
      </c>
      <c r="M2603" s="16"/>
    </row>
    <row r="2604" spans="1:13" x14ac:dyDescent="0.3">
      <c r="A2604" s="26">
        <f t="shared" si="174"/>
        <v>48</v>
      </c>
      <c r="B2604" s="14">
        <v>48145</v>
      </c>
      <c r="C2604" s="14">
        <f t="shared" si="175"/>
        <v>0</v>
      </c>
      <c r="D2604" s="14" t="str">
        <f t="shared" si="176"/>
        <v>Submittal</v>
      </c>
      <c r="K2604" s="14">
        <v>48145</v>
      </c>
      <c r="L2604" s="14">
        <v>0</v>
      </c>
      <c r="M2604" s="16"/>
    </row>
    <row r="2605" spans="1:13" x14ac:dyDescent="0.3">
      <c r="A2605" s="26">
        <f t="shared" si="174"/>
        <v>48</v>
      </c>
      <c r="B2605" s="14">
        <v>48147</v>
      </c>
      <c r="C2605" s="14">
        <f t="shared" si="175"/>
        <v>0</v>
      </c>
      <c r="D2605" s="14" t="str">
        <f t="shared" si="176"/>
        <v>Submittal</v>
      </c>
      <c r="K2605" s="14">
        <v>48147</v>
      </c>
      <c r="L2605" s="14">
        <v>0</v>
      </c>
      <c r="M2605" s="16"/>
    </row>
    <row r="2606" spans="1:13" x14ac:dyDescent="0.3">
      <c r="A2606" s="26">
        <f t="shared" si="174"/>
        <v>48</v>
      </c>
      <c r="B2606" s="14">
        <v>48149</v>
      </c>
      <c r="C2606" s="14">
        <f t="shared" si="175"/>
        <v>0</v>
      </c>
      <c r="D2606" s="14" t="str">
        <f t="shared" si="176"/>
        <v>Submittal</v>
      </c>
      <c r="K2606" s="14">
        <v>48149</v>
      </c>
      <c r="L2606" s="14">
        <v>0</v>
      </c>
      <c r="M2606" s="16"/>
    </row>
    <row r="2607" spans="1:13" x14ac:dyDescent="0.3">
      <c r="A2607" s="26">
        <f t="shared" si="174"/>
        <v>48</v>
      </c>
      <c r="B2607" s="14">
        <v>48151</v>
      </c>
      <c r="C2607" s="14">
        <f t="shared" si="175"/>
        <v>0</v>
      </c>
      <c r="D2607" s="14" t="str">
        <f t="shared" si="176"/>
        <v>Submittal</v>
      </c>
      <c r="K2607" s="14">
        <v>48151</v>
      </c>
      <c r="L2607" s="14">
        <v>0</v>
      </c>
      <c r="M2607" s="16"/>
    </row>
    <row r="2608" spans="1:13" x14ac:dyDescent="0.3">
      <c r="A2608" s="26">
        <f t="shared" si="174"/>
        <v>48</v>
      </c>
      <c r="B2608" s="14">
        <v>48153</v>
      </c>
      <c r="C2608" s="14">
        <f t="shared" si="175"/>
        <v>0</v>
      </c>
      <c r="D2608" s="14" t="str">
        <f t="shared" si="176"/>
        <v>Submittal</v>
      </c>
      <c r="K2608" s="14">
        <v>48153</v>
      </c>
      <c r="L2608" s="14">
        <v>0</v>
      </c>
      <c r="M2608" s="16"/>
    </row>
    <row r="2609" spans="1:13" x14ac:dyDescent="0.3">
      <c r="A2609" s="26">
        <f t="shared" si="174"/>
        <v>48</v>
      </c>
      <c r="B2609" s="14">
        <v>48155</v>
      </c>
      <c r="C2609" s="14">
        <f t="shared" si="175"/>
        <v>0</v>
      </c>
      <c r="D2609" s="14" t="str">
        <f t="shared" si="176"/>
        <v>Submittal</v>
      </c>
      <c r="K2609" s="14">
        <v>48155</v>
      </c>
      <c r="L2609" s="14">
        <v>0</v>
      </c>
      <c r="M2609" s="16"/>
    </row>
    <row r="2610" spans="1:13" x14ac:dyDescent="0.3">
      <c r="A2610" s="26">
        <f t="shared" si="174"/>
        <v>48</v>
      </c>
      <c r="B2610" s="14">
        <v>48157</v>
      </c>
      <c r="C2610" s="14">
        <f t="shared" si="175"/>
        <v>1</v>
      </c>
      <c r="D2610" s="14" t="str">
        <f t="shared" si="176"/>
        <v>Submittal</v>
      </c>
      <c r="K2610" s="14">
        <v>48157</v>
      </c>
      <c r="L2610" s="14">
        <v>1</v>
      </c>
      <c r="M2610" s="16"/>
    </row>
    <row r="2611" spans="1:13" x14ac:dyDescent="0.3">
      <c r="A2611" s="26">
        <f t="shared" si="174"/>
        <v>48</v>
      </c>
      <c r="B2611" s="14">
        <v>48159</v>
      </c>
      <c r="C2611" s="14">
        <f t="shared" si="175"/>
        <v>0</v>
      </c>
      <c r="D2611" s="14" t="str">
        <f t="shared" si="176"/>
        <v>Submittal</v>
      </c>
      <c r="K2611" s="14">
        <v>48159</v>
      </c>
      <c r="L2611" s="14">
        <v>0</v>
      </c>
      <c r="M2611" s="16"/>
    </row>
    <row r="2612" spans="1:13" x14ac:dyDescent="0.3">
      <c r="A2612" s="26">
        <f t="shared" si="174"/>
        <v>48</v>
      </c>
      <c r="B2612" s="14">
        <v>48161</v>
      </c>
      <c r="C2612" s="14">
        <f t="shared" si="175"/>
        <v>0</v>
      </c>
      <c r="D2612" s="14" t="str">
        <f t="shared" si="176"/>
        <v>Submittal</v>
      </c>
      <c r="K2612" s="14">
        <v>48161</v>
      </c>
      <c r="L2612" s="14">
        <v>0</v>
      </c>
      <c r="M2612" s="16"/>
    </row>
    <row r="2613" spans="1:13" x14ac:dyDescent="0.3">
      <c r="A2613" s="26">
        <f t="shared" si="174"/>
        <v>48</v>
      </c>
      <c r="B2613" s="14">
        <v>48163</v>
      </c>
      <c r="C2613" s="14">
        <f t="shared" si="175"/>
        <v>0</v>
      </c>
      <c r="D2613" s="14" t="str">
        <f t="shared" si="176"/>
        <v>Submittal</v>
      </c>
      <c r="K2613" s="14">
        <v>48163</v>
      </c>
      <c r="L2613" s="14">
        <v>0</v>
      </c>
      <c r="M2613" s="16"/>
    </row>
    <row r="2614" spans="1:13" x14ac:dyDescent="0.3">
      <c r="A2614" s="26">
        <f t="shared" si="174"/>
        <v>48</v>
      </c>
      <c r="B2614" s="14">
        <v>48165</v>
      </c>
      <c r="C2614" s="14">
        <f t="shared" si="175"/>
        <v>0</v>
      </c>
      <c r="D2614" s="14" t="str">
        <f t="shared" si="176"/>
        <v>Submittal</v>
      </c>
      <c r="K2614" s="14">
        <v>48165</v>
      </c>
      <c r="L2614" s="14">
        <v>0</v>
      </c>
      <c r="M2614" s="16"/>
    </row>
    <row r="2615" spans="1:13" x14ac:dyDescent="0.3">
      <c r="A2615" s="26">
        <f t="shared" si="174"/>
        <v>48</v>
      </c>
      <c r="B2615" s="14">
        <v>48167</v>
      </c>
      <c r="C2615" s="14">
        <f t="shared" si="175"/>
        <v>1</v>
      </c>
      <c r="D2615" s="14" t="str">
        <f t="shared" si="176"/>
        <v>Submittal</v>
      </c>
      <c r="K2615" s="14">
        <v>48167</v>
      </c>
      <c r="L2615" s="14">
        <v>1</v>
      </c>
      <c r="M2615" s="16"/>
    </row>
    <row r="2616" spans="1:13" x14ac:dyDescent="0.3">
      <c r="A2616" s="26">
        <f t="shared" si="174"/>
        <v>48</v>
      </c>
      <c r="B2616" s="14">
        <v>48169</v>
      </c>
      <c r="C2616" s="14">
        <f t="shared" si="175"/>
        <v>0</v>
      </c>
      <c r="D2616" s="14" t="str">
        <f t="shared" si="176"/>
        <v>Submittal</v>
      </c>
      <c r="K2616" s="14">
        <v>48169</v>
      </c>
      <c r="L2616" s="14">
        <v>0</v>
      </c>
      <c r="M2616" s="16"/>
    </row>
    <row r="2617" spans="1:13" x14ac:dyDescent="0.3">
      <c r="A2617" s="26">
        <f t="shared" si="174"/>
        <v>48</v>
      </c>
      <c r="B2617" s="14">
        <v>48171</v>
      </c>
      <c r="C2617" s="14">
        <f t="shared" si="175"/>
        <v>0</v>
      </c>
      <c r="D2617" s="14" t="str">
        <f t="shared" si="176"/>
        <v>Submittal</v>
      </c>
      <c r="K2617" s="14">
        <v>48171</v>
      </c>
      <c r="L2617" s="14">
        <v>0</v>
      </c>
      <c r="M2617" s="16"/>
    </row>
    <row r="2618" spans="1:13" x14ac:dyDescent="0.3">
      <c r="A2618" s="26">
        <f t="shared" si="174"/>
        <v>48</v>
      </c>
      <c r="B2618" s="14">
        <v>48173</v>
      </c>
      <c r="C2618" s="14">
        <f t="shared" si="175"/>
        <v>0</v>
      </c>
      <c r="D2618" s="14" t="str">
        <f t="shared" si="176"/>
        <v>Submittal</v>
      </c>
      <c r="K2618" s="14">
        <v>48173</v>
      </c>
      <c r="L2618" s="14">
        <v>0</v>
      </c>
      <c r="M2618" s="16"/>
    </row>
    <row r="2619" spans="1:13" x14ac:dyDescent="0.3">
      <c r="A2619" s="26">
        <f t="shared" si="174"/>
        <v>48</v>
      </c>
      <c r="B2619" s="14">
        <v>48175</v>
      </c>
      <c r="C2619" s="14">
        <f t="shared" si="175"/>
        <v>0</v>
      </c>
      <c r="D2619" s="14" t="str">
        <f t="shared" si="176"/>
        <v>Submittal</v>
      </c>
      <c r="K2619" s="14">
        <v>48175</v>
      </c>
      <c r="L2619" s="14">
        <v>0</v>
      </c>
      <c r="M2619" s="16"/>
    </row>
    <row r="2620" spans="1:13" x14ac:dyDescent="0.3">
      <c r="A2620" s="26">
        <f t="shared" si="174"/>
        <v>48</v>
      </c>
      <c r="B2620" s="14">
        <v>48177</v>
      </c>
      <c r="C2620" s="14">
        <f t="shared" si="175"/>
        <v>0</v>
      </c>
      <c r="D2620" s="14" t="str">
        <f t="shared" si="176"/>
        <v>Submittal</v>
      </c>
      <c r="K2620" s="14">
        <v>48177</v>
      </c>
      <c r="L2620" s="14">
        <v>0</v>
      </c>
      <c r="M2620" s="16"/>
    </row>
    <row r="2621" spans="1:13" x14ac:dyDescent="0.3">
      <c r="A2621" s="26">
        <f t="shared" si="174"/>
        <v>48</v>
      </c>
      <c r="B2621" s="14">
        <v>48179</v>
      </c>
      <c r="C2621" s="14">
        <f t="shared" si="175"/>
        <v>0</v>
      </c>
      <c r="D2621" s="14" t="str">
        <f t="shared" si="176"/>
        <v>Submittal</v>
      </c>
      <c r="K2621" s="14">
        <v>48179</v>
      </c>
      <c r="L2621" s="14">
        <v>0</v>
      </c>
      <c r="M2621" s="16"/>
    </row>
    <row r="2622" spans="1:13" x14ac:dyDescent="0.3">
      <c r="A2622" s="26">
        <f t="shared" si="174"/>
        <v>48</v>
      </c>
      <c r="B2622" s="14">
        <v>48181</v>
      </c>
      <c r="C2622" s="14">
        <f t="shared" si="175"/>
        <v>0</v>
      </c>
      <c r="D2622" s="14" t="str">
        <f t="shared" si="176"/>
        <v>Submittal</v>
      </c>
      <c r="K2622" s="14">
        <v>48181</v>
      </c>
      <c r="L2622" s="14">
        <v>0</v>
      </c>
      <c r="M2622" s="16"/>
    </row>
    <row r="2623" spans="1:13" x14ac:dyDescent="0.3">
      <c r="A2623" s="26">
        <f t="shared" si="174"/>
        <v>48</v>
      </c>
      <c r="B2623" s="14">
        <v>48183</v>
      </c>
      <c r="C2623" s="14">
        <f t="shared" si="175"/>
        <v>0</v>
      </c>
      <c r="D2623" s="14" t="str">
        <f t="shared" si="176"/>
        <v>Submittal</v>
      </c>
      <c r="K2623" s="14">
        <v>48183</v>
      </c>
      <c r="L2623" s="14">
        <v>0</v>
      </c>
      <c r="M2623" s="16"/>
    </row>
    <row r="2624" spans="1:13" x14ac:dyDescent="0.3">
      <c r="A2624" s="26">
        <f t="shared" si="174"/>
        <v>48</v>
      </c>
      <c r="B2624" s="14">
        <v>48185</v>
      </c>
      <c r="C2624" s="14">
        <f t="shared" si="175"/>
        <v>0</v>
      </c>
      <c r="D2624" s="14" t="str">
        <f t="shared" si="176"/>
        <v>Submittal</v>
      </c>
      <c r="K2624" s="14">
        <v>48185</v>
      </c>
      <c r="L2624" s="14">
        <v>0</v>
      </c>
      <c r="M2624" s="16"/>
    </row>
    <row r="2625" spans="1:13" x14ac:dyDescent="0.3">
      <c r="A2625" s="26">
        <f t="shared" si="174"/>
        <v>48</v>
      </c>
      <c r="B2625" s="14">
        <v>48187</v>
      </c>
      <c r="C2625" s="14">
        <f t="shared" si="175"/>
        <v>0</v>
      </c>
      <c r="D2625" s="14" t="str">
        <f t="shared" si="176"/>
        <v>Submittal</v>
      </c>
      <c r="K2625" s="14">
        <v>48187</v>
      </c>
      <c r="L2625" s="14">
        <v>0</v>
      </c>
      <c r="M2625" s="16"/>
    </row>
    <row r="2626" spans="1:13" x14ac:dyDescent="0.3">
      <c r="A2626" s="26">
        <f t="shared" si="174"/>
        <v>48</v>
      </c>
      <c r="B2626" s="14">
        <v>48189</v>
      </c>
      <c r="C2626" s="14">
        <f t="shared" si="175"/>
        <v>0</v>
      </c>
      <c r="D2626" s="14" t="str">
        <f t="shared" si="176"/>
        <v>Submittal</v>
      </c>
      <c r="K2626" s="14">
        <v>48189</v>
      </c>
      <c r="L2626" s="14">
        <v>0</v>
      </c>
      <c r="M2626" s="16"/>
    </row>
    <row r="2627" spans="1:13" x14ac:dyDescent="0.3">
      <c r="A2627" s="26">
        <f t="shared" si="174"/>
        <v>48</v>
      </c>
      <c r="B2627" s="14">
        <v>48191</v>
      </c>
      <c r="C2627" s="14">
        <f t="shared" si="175"/>
        <v>0</v>
      </c>
      <c r="D2627" s="14" t="str">
        <f t="shared" si="176"/>
        <v>Submittal</v>
      </c>
      <c r="K2627" s="14">
        <v>48191</v>
      </c>
      <c r="L2627" s="14">
        <v>0</v>
      </c>
      <c r="M2627" s="16"/>
    </row>
    <row r="2628" spans="1:13" x14ac:dyDescent="0.3">
      <c r="A2628" s="26">
        <f t="shared" si="174"/>
        <v>48</v>
      </c>
      <c r="B2628" s="14">
        <v>48193</v>
      </c>
      <c r="C2628" s="14">
        <f t="shared" si="175"/>
        <v>0</v>
      </c>
      <c r="D2628" s="14" t="str">
        <f t="shared" si="176"/>
        <v>Submittal</v>
      </c>
      <c r="K2628" s="14">
        <v>48193</v>
      </c>
      <c r="L2628" s="14">
        <v>0</v>
      </c>
      <c r="M2628" s="16"/>
    </row>
    <row r="2629" spans="1:13" x14ac:dyDescent="0.3">
      <c r="A2629" s="26">
        <f t="shared" si="174"/>
        <v>48</v>
      </c>
      <c r="B2629" s="14">
        <v>48195</v>
      </c>
      <c r="C2629" s="14">
        <f t="shared" si="175"/>
        <v>0</v>
      </c>
      <c r="D2629" s="14" t="str">
        <f t="shared" si="176"/>
        <v>Submittal</v>
      </c>
      <c r="K2629" s="14">
        <v>48195</v>
      </c>
      <c r="L2629" s="14">
        <v>0</v>
      </c>
      <c r="M2629" s="16"/>
    </row>
    <row r="2630" spans="1:13" x14ac:dyDescent="0.3">
      <c r="A2630" s="26">
        <f t="shared" ref="A2630:A2693" si="177">TRUNC(B2630/1000,0)</f>
        <v>48</v>
      </c>
      <c r="B2630" s="14">
        <v>48197</v>
      </c>
      <c r="C2630" s="14">
        <f t="shared" ref="C2630:C2693" si="178">IF(ISNA(VLOOKUP(B2630,$F$4:$H$1697,3,FALSE)),VLOOKUP(B2630,$K$4:$L$3233,2,FALSE),VLOOKUP(B2630,$F$4:$H$1697,3,FALSE))</f>
        <v>0</v>
      </c>
      <c r="D2630" s="14" t="str">
        <f t="shared" ref="D2630:D2693" si="179">IF(ISNA(VLOOKUP(B2630,$F$4:$H$1697,3,FALSE)),"MOVES","Submittal")</f>
        <v>Submittal</v>
      </c>
      <c r="K2630" s="14">
        <v>48197</v>
      </c>
      <c r="L2630" s="14">
        <v>0</v>
      </c>
      <c r="M2630" s="16"/>
    </row>
    <row r="2631" spans="1:13" x14ac:dyDescent="0.3">
      <c r="A2631" s="26">
        <f t="shared" si="177"/>
        <v>48</v>
      </c>
      <c r="B2631" s="14">
        <v>48199</v>
      </c>
      <c r="C2631" s="14">
        <f t="shared" si="178"/>
        <v>0</v>
      </c>
      <c r="D2631" s="14" t="str">
        <f t="shared" si="179"/>
        <v>Submittal</v>
      </c>
      <c r="K2631" s="14">
        <v>48199</v>
      </c>
      <c r="L2631" s="14">
        <v>0</v>
      </c>
      <c r="M2631" s="16"/>
    </row>
    <row r="2632" spans="1:13" x14ac:dyDescent="0.3">
      <c r="A2632" s="26">
        <f t="shared" si="177"/>
        <v>48</v>
      </c>
      <c r="B2632" s="14">
        <v>48201</v>
      </c>
      <c r="C2632" s="14">
        <f t="shared" si="178"/>
        <v>1</v>
      </c>
      <c r="D2632" s="14" t="str">
        <f t="shared" si="179"/>
        <v>Submittal</v>
      </c>
      <c r="K2632" s="14">
        <v>48201</v>
      </c>
      <c r="L2632" s="14">
        <v>1</v>
      </c>
      <c r="M2632" s="16"/>
    </row>
    <row r="2633" spans="1:13" x14ac:dyDescent="0.3">
      <c r="A2633" s="26">
        <f t="shared" si="177"/>
        <v>48</v>
      </c>
      <c r="B2633" s="14">
        <v>48203</v>
      </c>
      <c r="C2633" s="14">
        <f t="shared" si="178"/>
        <v>0</v>
      </c>
      <c r="D2633" s="14" t="str">
        <f t="shared" si="179"/>
        <v>Submittal</v>
      </c>
      <c r="K2633" s="14">
        <v>48203</v>
      </c>
      <c r="L2633" s="14">
        <v>0</v>
      </c>
      <c r="M2633" s="16"/>
    </row>
    <row r="2634" spans="1:13" x14ac:dyDescent="0.3">
      <c r="A2634" s="26">
        <f t="shared" si="177"/>
        <v>48</v>
      </c>
      <c r="B2634" s="14">
        <v>48205</v>
      </c>
      <c r="C2634" s="14">
        <f t="shared" si="178"/>
        <v>0</v>
      </c>
      <c r="D2634" s="14" t="str">
        <f t="shared" si="179"/>
        <v>Submittal</v>
      </c>
      <c r="K2634" s="14">
        <v>48205</v>
      </c>
      <c r="L2634" s="14">
        <v>0</v>
      </c>
      <c r="M2634" s="16"/>
    </row>
    <row r="2635" spans="1:13" x14ac:dyDescent="0.3">
      <c r="A2635" s="26">
        <f t="shared" si="177"/>
        <v>48</v>
      </c>
      <c r="B2635" s="14">
        <v>48207</v>
      </c>
      <c r="C2635" s="14">
        <f t="shared" si="178"/>
        <v>0</v>
      </c>
      <c r="D2635" s="14" t="str">
        <f t="shared" si="179"/>
        <v>Submittal</v>
      </c>
      <c r="K2635" s="14">
        <v>48207</v>
      </c>
      <c r="L2635" s="14">
        <v>0</v>
      </c>
      <c r="M2635" s="16"/>
    </row>
    <row r="2636" spans="1:13" x14ac:dyDescent="0.3">
      <c r="A2636" s="26">
        <f t="shared" si="177"/>
        <v>48</v>
      </c>
      <c r="B2636" s="14">
        <v>48209</v>
      </c>
      <c r="C2636" s="14">
        <f t="shared" si="178"/>
        <v>0</v>
      </c>
      <c r="D2636" s="14" t="str">
        <f t="shared" si="179"/>
        <v>Submittal</v>
      </c>
      <c r="K2636" s="14">
        <v>48209</v>
      </c>
      <c r="L2636" s="14">
        <v>0</v>
      </c>
      <c r="M2636" s="16"/>
    </row>
    <row r="2637" spans="1:13" x14ac:dyDescent="0.3">
      <c r="A2637" s="26">
        <f t="shared" si="177"/>
        <v>48</v>
      </c>
      <c r="B2637" s="14">
        <v>48211</v>
      </c>
      <c r="C2637" s="14">
        <f t="shared" si="178"/>
        <v>0</v>
      </c>
      <c r="D2637" s="14" t="str">
        <f t="shared" si="179"/>
        <v>Submittal</v>
      </c>
      <c r="K2637" s="14">
        <v>48211</v>
      </c>
      <c r="L2637" s="14">
        <v>0</v>
      </c>
      <c r="M2637" s="16"/>
    </row>
    <row r="2638" spans="1:13" x14ac:dyDescent="0.3">
      <c r="A2638" s="26">
        <f t="shared" si="177"/>
        <v>48</v>
      </c>
      <c r="B2638" s="14">
        <v>48213</v>
      </c>
      <c r="C2638" s="14">
        <f t="shared" si="178"/>
        <v>0</v>
      </c>
      <c r="D2638" s="14" t="str">
        <f t="shared" si="179"/>
        <v>Submittal</v>
      </c>
      <c r="K2638" s="14">
        <v>48213</v>
      </c>
      <c r="L2638" s="14">
        <v>0</v>
      </c>
      <c r="M2638" s="16"/>
    </row>
    <row r="2639" spans="1:13" x14ac:dyDescent="0.3">
      <c r="A2639" s="26">
        <f t="shared" si="177"/>
        <v>48</v>
      </c>
      <c r="B2639" s="14">
        <v>48215</v>
      </c>
      <c r="C2639" s="14">
        <f t="shared" si="178"/>
        <v>0</v>
      </c>
      <c r="D2639" s="14" t="str">
        <f t="shared" si="179"/>
        <v>Submittal</v>
      </c>
      <c r="K2639" s="14">
        <v>48215</v>
      </c>
      <c r="L2639" s="14">
        <v>0</v>
      </c>
      <c r="M2639" s="16"/>
    </row>
    <row r="2640" spans="1:13" x14ac:dyDescent="0.3">
      <c r="A2640" s="26">
        <f t="shared" si="177"/>
        <v>48</v>
      </c>
      <c r="B2640" s="14">
        <v>48217</v>
      </c>
      <c r="C2640" s="14">
        <f t="shared" si="178"/>
        <v>0</v>
      </c>
      <c r="D2640" s="14" t="str">
        <f t="shared" si="179"/>
        <v>Submittal</v>
      </c>
      <c r="K2640" s="14">
        <v>48217</v>
      </c>
      <c r="L2640" s="14">
        <v>0</v>
      </c>
      <c r="M2640" s="16"/>
    </row>
    <row r="2641" spans="1:13" x14ac:dyDescent="0.3">
      <c r="A2641" s="26">
        <f t="shared" si="177"/>
        <v>48</v>
      </c>
      <c r="B2641" s="14">
        <v>48219</v>
      </c>
      <c r="C2641" s="14">
        <f t="shared" si="178"/>
        <v>0</v>
      </c>
      <c r="D2641" s="14" t="str">
        <f t="shared" si="179"/>
        <v>Submittal</v>
      </c>
      <c r="K2641" s="14">
        <v>48219</v>
      </c>
      <c r="L2641" s="14">
        <v>0</v>
      </c>
      <c r="M2641" s="16"/>
    </row>
    <row r="2642" spans="1:13" x14ac:dyDescent="0.3">
      <c r="A2642" s="26">
        <f t="shared" si="177"/>
        <v>48</v>
      </c>
      <c r="B2642" s="14">
        <v>48221</v>
      </c>
      <c r="C2642" s="14">
        <f t="shared" si="178"/>
        <v>0</v>
      </c>
      <c r="D2642" s="14" t="str">
        <f t="shared" si="179"/>
        <v>Submittal</v>
      </c>
      <c r="K2642" s="14">
        <v>48221</v>
      </c>
      <c r="L2642" s="14">
        <v>0</v>
      </c>
      <c r="M2642" s="16"/>
    </row>
    <row r="2643" spans="1:13" x14ac:dyDescent="0.3">
      <c r="A2643" s="26">
        <f t="shared" si="177"/>
        <v>48</v>
      </c>
      <c r="B2643" s="14">
        <v>48223</v>
      </c>
      <c r="C2643" s="14">
        <f t="shared" si="178"/>
        <v>0</v>
      </c>
      <c r="D2643" s="14" t="str">
        <f t="shared" si="179"/>
        <v>Submittal</v>
      </c>
      <c r="K2643" s="14">
        <v>48223</v>
      </c>
      <c r="L2643" s="14">
        <v>0</v>
      </c>
      <c r="M2643" s="16"/>
    </row>
    <row r="2644" spans="1:13" x14ac:dyDescent="0.3">
      <c r="A2644" s="26">
        <f t="shared" si="177"/>
        <v>48</v>
      </c>
      <c r="B2644" s="14">
        <v>48225</v>
      </c>
      <c r="C2644" s="14">
        <f t="shared" si="178"/>
        <v>0</v>
      </c>
      <c r="D2644" s="14" t="str">
        <f t="shared" si="179"/>
        <v>Submittal</v>
      </c>
      <c r="K2644" s="14">
        <v>48225</v>
      </c>
      <c r="L2644" s="14">
        <v>0</v>
      </c>
      <c r="M2644" s="16"/>
    </row>
    <row r="2645" spans="1:13" x14ac:dyDescent="0.3">
      <c r="A2645" s="26">
        <f t="shared" si="177"/>
        <v>48</v>
      </c>
      <c r="B2645" s="14">
        <v>48227</v>
      </c>
      <c r="C2645" s="14">
        <f t="shared" si="178"/>
        <v>0</v>
      </c>
      <c r="D2645" s="14" t="str">
        <f t="shared" si="179"/>
        <v>Submittal</v>
      </c>
      <c r="K2645" s="14">
        <v>48227</v>
      </c>
      <c r="L2645" s="14">
        <v>0</v>
      </c>
      <c r="M2645" s="16"/>
    </row>
    <row r="2646" spans="1:13" x14ac:dyDescent="0.3">
      <c r="A2646" s="26">
        <f t="shared" si="177"/>
        <v>48</v>
      </c>
      <c r="B2646" s="14">
        <v>48229</v>
      </c>
      <c r="C2646" s="14">
        <f t="shared" si="178"/>
        <v>0</v>
      </c>
      <c r="D2646" s="14" t="str">
        <f t="shared" si="179"/>
        <v>Submittal</v>
      </c>
      <c r="K2646" s="14">
        <v>48229</v>
      </c>
      <c r="L2646" s="14">
        <v>0</v>
      </c>
      <c r="M2646" s="16"/>
    </row>
    <row r="2647" spans="1:13" x14ac:dyDescent="0.3">
      <c r="A2647" s="26">
        <f t="shared" si="177"/>
        <v>48</v>
      </c>
      <c r="B2647" s="14">
        <v>48231</v>
      </c>
      <c r="C2647" s="14">
        <f t="shared" si="178"/>
        <v>0</v>
      </c>
      <c r="D2647" s="14" t="str">
        <f t="shared" si="179"/>
        <v>Submittal</v>
      </c>
      <c r="K2647" s="14">
        <v>48231</v>
      </c>
      <c r="L2647" s="14">
        <v>0</v>
      </c>
      <c r="M2647" s="16"/>
    </row>
    <row r="2648" spans="1:13" x14ac:dyDescent="0.3">
      <c r="A2648" s="26">
        <f t="shared" si="177"/>
        <v>48</v>
      </c>
      <c r="B2648" s="14">
        <v>48233</v>
      </c>
      <c r="C2648" s="14">
        <f t="shared" si="178"/>
        <v>0</v>
      </c>
      <c r="D2648" s="14" t="str">
        <f t="shared" si="179"/>
        <v>Submittal</v>
      </c>
      <c r="K2648" s="14">
        <v>48233</v>
      </c>
      <c r="L2648" s="14">
        <v>0</v>
      </c>
      <c r="M2648" s="16"/>
    </row>
    <row r="2649" spans="1:13" x14ac:dyDescent="0.3">
      <c r="A2649" s="26">
        <f t="shared" si="177"/>
        <v>48</v>
      </c>
      <c r="B2649" s="14">
        <v>48235</v>
      </c>
      <c r="C2649" s="14">
        <f t="shared" si="178"/>
        <v>0</v>
      </c>
      <c r="D2649" s="14" t="str">
        <f t="shared" si="179"/>
        <v>Submittal</v>
      </c>
      <c r="K2649" s="14">
        <v>48235</v>
      </c>
      <c r="L2649" s="14">
        <v>0</v>
      </c>
      <c r="M2649" s="16"/>
    </row>
    <row r="2650" spans="1:13" x14ac:dyDescent="0.3">
      <c r="A2650" s="26">
        <f t="shared" si="177"/>
        <v>48</v>
      </c>
      <c r="B2650" s="14">
        <v>48237</v>
      </c>
      <c r="C2650" s="14">
        <f t="shared" si="178"/>
        <v>0</v>
      </c>
      <c r="D2650" s="14" t="str">
        <f t="shared" si="179"/>
        <v>Submittal</v>
      </c>
      <c r="K2650" s="14">
        <v>48237</v>
      </c>
      <c r="L2650" s="14">
        <v>0</v>
      </c>
      <c r="M2650" s="16"/>
    </row>
    <row r="2651" spans="1:13" x14ac:dyDescent="0.3">
      <c r="A2651" s="26">
        <f t="shared" si="177"/>
        <v>48</v>
      </c>
      <c r="B2651" s="14">
        <v>48239</v>
      </c>
      <c r="C2651" s="14">
        <f t="shared" si="178"/>
        <v>0</v>
      </c>
      <c r="D2651" s="14" t="str">
        <f t="shared" si="179"/>
        <v>Submittal</v>
      </c>
      <c r="K2651" s="14">
        <v>48239</v>
      </c>
      <c r="L2651" s="14">
        <v>0</v>
      </c>
      <c r="M2651" s="16"/>
    </row>
    <row r="2652" spans="1:13" x14ac:dyDescent="0.3">
      <c r="A2652" s="26">
        <f t="shared" si="177"/>
        <v>48</v>
      </c>
      <c r="B2652" s="14">
        <v>48241</v>
      </c>
      <c r="C2652" s="14">
        <f t="shared" si="178"/>
        <v>0</v>
      </c>
      <c r="D2652" s="14" t="str">
        <f t="shared" si="179"/>
        <v>Submittal</v>
      </c>
      <c r="K2652" s="14">
        <v>48241</v>
      </c>
      <c r="L2652" s="14">
        <v>0</v>
      </c>
      <c r="M2652" s="16"/>
    </row>
    <row r="2653" spans="1:13" x14ac:dyDescent="0.3">
      <c r="A2653" s="26">
        <f t="shared" si="177"/>
        <v>48</v>
      </c>
      <c r="B2653" s="14">
        <v>48243</v>
      </c>
      <c r="C2653" s="14">
        <f t="shared" si="178"/>
        <v>0</v>
      </c>
      <c r="D2653" s="14" t="str">
        <f t="shared" si="179"/>
        <v>Submittal</v>
      </c>
      <c r="K2653" s="14">
        <v>48243</v>
      </c>
      <c r="L2653" s="14">
        <v>0</v>
      </c>
      <c r="M2653" s="16"/>
    </row>
    <row r="2654" spans="1:13" x14ac:dyDescent="0.3">
      <c r="A2654" s="26">
        <f t="shared" si="177"/>
        <v>48</v>
      </c>
      <c r="B2654" s="14">
        <v>48245</v>
      </c>
      <c r="C2654" s="14">
        <f t="shared" si="178"/>
        <v>0</v>
      </c>
      <c r="D2654" s="14" t="str">
        <f t="shared" si="179"/>
        <v>Submittal</v>
      </c>
      <c r="K2654" s="14">
        <v>48245</v>
      </c>
      <c r="L2654" s="14">
        <v>0</v>
      </c>
      <c r="M2654" s="16"/>
    </row>
    <row r="2655" spans="1:13" x14ac:dyDescent="0.3">
      <c r="A2655" s="26">
        <f t="shared" si="177"/>
        <v>48</v>
      </c>
      <c r="B2655" s="14">
        <v>48247</v>
      </c>
      <c r="C2655" s="14">
        <f t="shared" si="178"/>
        <v>0</v>
      </c>
      <c r="D2655" s="14" t="str">
        <f t="shared" si="179"/>
        <v>Submittal</v>
      </c>
      <c r="K2655" s="14">
        <v>48247</v>
      </c>
      <c r="L2655" s="14">
        <v>0</v>
      </c>
      <c r="M2655" s="16"/>
    </row>
    <row r="2656" spans="1:13" x14ac:dyDescent="0.3">
      <c r="A2656" s="26">
        <f t="shared" si="177"/>
        <v>48</v>
      </c>
      <c r="B2656" s="14">
        <v>48249</v>
      </c>
      <c r="C2656" s="14">
        <f t="shared" si="178"/>
        <v>0</v>
      </c>
      <c r="D2656" s="14" t="str">
        <f t="shared" si="179"/>
        <v>Submittal</v>
      </c>
      <c r="K2656" s="14">
        <v>48249</v>
      </c>
      <c r="L2656" s="14">
        <v>0</v>
      </c>
      <c r="M2656" s="16"/>
    </row>
    <row r="2657" spans="1:13" x14ac:dyDescent="0.3">
      <c r="A2657" s="26">
        <f t="shared" si="177"/>
        <v>48</v>
      </c>
      <c r="B2657" s="14">
        <v>48251</v>
      </c>
      <c r="C2657" s="14">
        <f t="shared" si="178"/>
        <v>1</v>
      </c>
      <c r="D2657" s="14" t="str">
        <f t="shared" si="179"/>
        <v>Submittal</v>
      </c>
      <c r="K2657" s="14">
        <v>48251</v>
      </c>
      <c r="L2657" s="14">
        <v>1</v>
      </c>
      <c r="M2657" s="16"/>
    </row>
    <row r="2658" spans="1:13" x14ac:dyDescent="0.3">
      <c r="A2658" s="26">
        <f t="shared" si="177"/>
        <v>48</v>
      </c>
      <c r="B2658" s="14">
        <v>48253</v>
      </c>
      <c r="C2658" s="14">
        <f t="shared" si="178"/>
        <v>0</v>
      </c>
      <c r="D2658" s="14" t="str">
        <f t="shared" si="179"/>
        <v>Submittal</v>
      </c>
      <c r="K2658" s="14">
        <v>48253</v>
      </c>
      <c r="L2658" s="14">
        <v>0</v>
      </c>
      <c r="M2658" s="16"/>
    </row>
    <row r="2659" spans="1:13" x14ac:dyDescent="0.3">
      <c r="A2659" s="26">
        <f t="shared" si="177"/>
        <v>48</v>
      </c>
      <c r="B2659" s="14">
        <v>48255</v>
      </c>
      <c r="C2659" s="14">
        <f t="shared" si="178"/>
        <v>0</v>
      </c>
      <c r="D2659" s="14" t="str">
        <f t="shared" si="179"/>
        <v>Submittal</v>
      </c>
      <c r="K2659" s="14">
        <v>48255</v>
      </c>
      <c r="L2659" s="14">
        <v>0</v>
      </c>
      <c r="M2659" s="16"/>
    </row>
    <row r="2660" spans="1:13" x14ac:dyDescent="0.3">
      <c r="A2660" s="26">
        <f t="shared" si="177"/>
        <v>48</v>
      </c>
      <c r="B2660" s="14">
        <v>48257</v>
      </c>
      <c r="C2660" s="14">
        <f t="shared" si="178"/>
        <v>1</v>
      </c>
      <c r="D2660" s="14" t="str">
        <f t="shared" si="179"/>
        <v>Submittal</v>
      </c>
      <c r="K2660" s="14">
        <v>48257</v>
      </c>
      <c r="L2660" s="14">
        <v>1</v>
      </c>
      <c r="M2660" s="16"/>
    </row>
    <row r="2661" spans="1:13" x14ac:dyDescent="0.3">
      <c r="A2661" s="26">
        <f t="shared" si="177"/>
        <v>48</v>
      </c>
      <c r="B2661" s="14">
        <v>48259</v>
      </c>
      <c r="C2661" s="14">
        <f t="shared" si="178"/>
        <v>0</v>
      </c>
      <c r="D2661" s="14" t="str">
        <f t="shared" si="179"/>
        <v>Submittal</v>
      </c>
      <c r="K2661" s="14">
        <v>48259</v>
      </c>
      <c r="L2661" s="14">
        <v>0</v>
      </c>
      <c r="M2661" s="16"/>
    </row>
    <row r="2662" spans="1:13" x14ac:dyDescent="0.3">
      <c r="A2662" s="26">
        <f t="shared" si="177"/>
        <v>48</v>
      </c>
      <c r="B2662" s="14">
        <v>48261</v>
      </c>
      <c r="C2662" s="14">
        <f t="shared" si="178"/>
        <v>0</v>
      </c>
      <c r="D2662" s="14" t="str">
        <f t="shared" si="179"/>
        <v>Submittal</v>
      </c>
      <c r="K2662" s="14">
        <v>48261</v>
      </c>
      <c r="L2662" s="14">
        <v>0</v>
      </c>
      <c r="M2662" s="16"/>
    </row>
    <row r="2663" spans="1:13" x14ac:dyDescent="0.3">
      <c r="A2663" s="26">
        <f t="shared" si="177"/>
        <v>48</v>
      </c>
      <c r="B2663" s="14">
        <v>48263</v>
      </c>
      <c r="C2663" s="14">
        <f t="shared" si="178"/>
        <v>0</v>
      </c>
      <c r="D2663" s="14" t="str">
        <f t="shared" si="179"/>
        <v>Submittal</v>
      </c>
      <c r="K2663" s="14">
        <v>48263</v>
      </c>
      <c r="L2663" s="14">
        <v>0</v>
      </c>
      <c r="M2663" s="16"/>
    </row>
    <row r="2664" spans="1:13" x14ac:dyDescent="0.3">
      <c r="A2664" s="26">
        <f t="shared" si="177"/>
        <v>48</v>
      </c>
      <c r="B2664" s="14">
        <v>48265</v>
      </c>
      <c r="C2664" s="14">
        <f t="shared" si="178"/>
        <v>0</v>
      </c>
      <c r="D2664" s="14" t="str">
        <f t="shared" si="179"/>
        <v>Submittal</v>
      </c>
      <c r="K2664" s="14">
        <v>48265</v>
      </c>
      <c r="L2664" s="14">
        <v>0</v>
      </c>
      <c r="M2664" s="16"/>
    </row>
    <row r="2665" spans="1:13" x14ac:dyDescent="0.3">
      <c r="A2665" s="26">
        <f t="shared" si="177"/>
        <v>48</v>
      </c>
      <c r="B2665" s="14">
        <v>48267</v>
      </c>
      <c r="C2665" s="14">
        <f t="shared" si="178"/>
        <v>0</v>
      </c>
      <c r="D2665" s="14" t="str">
        <f t="shared" si="179"/>
        <v>Submittal</v>
      </c>
      <c r="K2665" s="14">
        <v>48267</v>
      </c>
      <c r="L2665" s="14">
        <v>0</v>
      </c>
      <c r="M2665" s="16"/>
    </row>
    <row r="2666" spans="1:13" x14ac:dyDescent="0.3">
      <c r="A2666" s="26">
        <f t="shared" si="177"/>
        <v>48</v>
      </c>
      <c r="B2666" s="14">
        <v>48269</v>
      </c>
      <c r="C2666" s="14">
        <f t="shared" si="178"/>
        <v>0</v>
      </c>
      <c r="D2666" s="14" t="str">
        <f t="shared" si="179"/>
        <v>Submittal</v>
      </c>
      <c r="K2666" s="14">
        <v>48269</v>
      </c>
      <c r="L2666" s="14">
        <v>0</v>
      </c>
      <c r="M2666" s="16"/>
    </row>
    <row r="2667" spans="1:13" x14ac:dyDescent="0.3">
      <c r="A2667" s="26">
        <f t="shared" si="177"/>
        <v>48</v>
      </c>
      <c r="B2667" s="14">
        <v>48271</v>
      </c>
      <c r="C2667" s="14">
        <f t="shared" si="178"/>
        <v>0</v>
      </c>
      <c r="D2667" s="14" t="str">
        <f t="shared" si="179"/>
        <v>Submittal</v>
      </c>
      <c r="K2667" s="14">
        <v>48271</v>
      </c>
      <c r="L2667" s="14">
        <v>0</v>
      </c>
      <c r="M2667" s="16"/>
    </row>
    <row r="2668" spans="1:13" x14ac:dyDescent="0.3">
      <c r="A2668" s="26">
        <f t="shared" si="177"/>
        <v>48</v>
      </c>
      <c r="B2668" s="14">
        <v>48273</v>
      </c>
      <c r="C2668" s="14">
        <f t="shared" si="178"/>
        <v>0</v>
      </c>
      <c r="D2668" s="14" t="str">
        <f t="shared" si="179"/>
        <v>Submittal</v>
      </c>
      <c r="K2668" s="14">
        <v>48273</v>
      </c>
      <c r="L2668" s="14">
        <v>0</v>
      </c>
      <c r="M2668" s="16"/>
    </row>
    <row r="2669" spans="1:13" x14ac:dyDescent="0.3">
      <c r="A2669" s="26">
        <f t="shared" si="177"/>
        <v>48</v>
      </c>
      <c r="B2669" s="14">
        <v>48275</v>
      </c>
      <c r="C2669" s="14">
        <f t="shared" si="178"/>
        <v>0</v>
      </c>
      <c r="D2669" s="14" t="str">
        <f t="shared" si="179"/>
        <v>Submittal</v>
      </c>
      <c r="K2669" s="14">
        <v>48275</v>
      </c>
      <c r="L2669" s="14">
        <v>0</v>
      </c>
      <c r="M2669" s="16"/>
    </row>
    <row r="2670" spans="1:13" x14ac:dyDescent="0.3">
      <c r="A2670" s="26">
        <f t="shared" si="177"/>
        <v>48</v>
      </c>
      <c r="B2670" s="14">
        <v>48277</v>
      </c>
      <c r="C2670" s="14">
        <f t="shared" si="178"/>
        <v>0</v>
      </c>
      <c r="D2670" s="14" t="str">
        <f t="shared" si="179"/>
        <v>Submittal</v>
      </c>
      <c r="K2670" s="14">
        <v>48277</v>
      </c>
      <c r="L2670" s="14">
        <v>0</v>
      </c>
      <c r="M2670" s="16"/>
    </row>
    <row r="2671" spans="1:13" x14ac:dyDescent="0.3">
      <c r="A2671" s="26">
        <f t="shared" si="177"/>
        <v>48</v>
      </c>
      <c r="B2671" s="14">
        <v>48279</v>
      </c>
      <c r="C2671" s="14">
        <f t="shared" si="178"/>
        <v>0</v>
      </c>
      <c r="D2671" s="14" t="str">
        <f t="shared" si="179"/>
        <v>Submittal</v>
      </c>
      <c r="K2671" s="14">
        <v>48279</v>
      </c>
      <c r="L2671" s="14">
        <v>0</v>
      </c>
      <c r="M2671" s="16"/>
    </row>
    <row r="2672" spans="1:13" x14ac:dyDescent="0.3">
      <c r="A2672" s="26">
        <f t="shared" si="177"/>
        <v>48</v>
      </c>
      <c r="B2672" s="14">
        <v>48281</v>
      </c>
      <c r="C2672" s="14">
        <f t="shared" si="178"/>
        <v>0</v>
      </c>
      <c r="D2672" s="14" t="str">
        <f t="shared" si="179"/>
        <v>Submittal</v>
      </c>
      <c r="K2672" s="14">
        <v>48281</v>
      </c>
      <c r="L2672" s="14">
        <v>0</v>
      </c>
      <c r="M2672" s="16"/>
    </row>
    <row r="2673" spans="1:13" x14ac:dyDescent="0.3">
      <c r="A2673" s="26">
        <f t="shared" si="177"/>
        <v>48</v>
      </c>
      <c r="B2673" s="14">
        <v>48283</v>
      </c>
      <c r="C2673" s="14">
        <f t="shared" si="178"/>
        <v>0</v>
      </c>
      <c r="D2673" s="14" t="str">
        <f t="shared" si="179"/>
        <v>Submittal</v>
      </c>
      <c r="K2673" s="14">
        <v>48283</v>
      </c>
      <c r="L2673" s="14">
        <v>0</v>
      </c>
      <c r="M2673" s="16"/>
    </row>
    <row r="2674" spans="1:13" x14ac:dyDescent="0.3">
      <c r="A2674" s="26">
        <f t="shared" si="177"/>
        <v>48</v>
      </c>
      <c r="B2674" s="14">
        <v>48285</v>
      </c>
      <c r="C2674" s="14">
        <f t="shared" si="178"/>
        <v>0</v>
      </c>
      <c r="D2674" s="14" t="str">
        <f t="shared" si="179"/>
        <v>Submittal</v>
      </c>
      <c r="K2674" s="14">
        <v>48285</v>
      </c>
      <c r="L2674" s="14">
        <v>0</v>
      </c>
      <c r="M2674" s="16"/>
    </row>
    <row r="2675" spans="1:13" x14ac:dyDescent="0.3">
      <c r="A2675" s="26">
        <f t="shared" si="177"/>
        <v>48</v>
      </c>
      <c r="B2675" s="14">
        <v>48287</v>
      </c>
      <c r="C2675" s="14">
        <f t="shared" si="178"/>
        <v>0</v>
      </c>
      <c r="D2675" s="14" t="str">
        <f t="shared" si="179"/>
        <v>Submittal</v>
      </c>
      <c r="K2675" s="14">
        <v>48287</v>
      </c>
      <c r="L2675" s="14">
        <v>0</v>
      </c>
      <c r="M2675" s="16"/>
    </row>
    <row r="2676" spans="1:13" x14ac:dyDescent="0.3">
      <c r="A2676" s="26">
        <f t="shared" si="177"/>
        <v>48</v>
      </c>
      <c r="B2676" s="14">
        <v>48289</v>
      </c>
      <c r="C2676" s="14">
        <f t="shared" si="178"/>
        <v>0</v>
      </c>
      <c r="D2676" s="14" t="str">
        <f t="shared" si="179"/>
        <v>Submittal</v>
      </c>
      <c r="K2676" s="14">
        <v>48289</v>
      </c>
      <c r="L2676" s="14">
        <v>0</v>
      </c>
      <c r="M2676" s="16"/>
    </row>
    <row r="2677" spans="1:13" x14ac:dyDescent="0.3">
      <c r="A2677" s="26">
        <f t="shared" si="177"/>
        <v>48</v>
      </c>
      <c r="B2677" s="14">
        <v>48291</v>
      </c>
      <c r="C2677" s="14">
        <f t="shared" si="178"/>
        <v>0</v>
      </c>
      <c r="D2677" s="14" t="str">
        <f t="shared" si="179"/>
        <v>Submittal</v>
      </c>
      <c r="K2677" s="14">
        <v>48291</v>
      </c>
      <c r="L2677" s="14">
        <v>0</v>
      </c>
      <c r="M2677" s="16"/>
    </row>
    <row r="2678" spans="1:13" x14ac:dyDescent="0.3">
      <c r="A2678" s="26">
        <f t="shared" si="177"/>
        <v>48</v>
      </c>
      <c r="B2678" s="14">
        <v>48293</v>
      </c>
      <c r="C2678" s="14">
        <f t="shared" si="178"/>
        <v>0</v>
      </c>
      <c r="D2678" s="14" t="str">
        <f t="shared" si="179"/>
        <v>Submittal</v>
      </c>
      <c r="K2678" s="14">
        <v>48293</v>
      </c>
      <c r="L2678" s="14">
        <v>0</v>
      </c>
      <c r="M2678" s="16"/>
    </row>
    <row r="2679" spans="1:13" x14ac:dyDescent="0.3">
      <c r="A2679" s="26">
        <f t="shared" si="177"/>
        <v>48</v>
      </c>
      <c r="B2679" s="14">
        <v>48295</v>
      </c>
      <c r="C2679" s="14">
        <f t="shared" si="178"/>
        <v>0</v>
      </c>
      <c r="D2679" s="14" t="str">
        <f t="shared" si="179"/>
        <v>Submittal</v>
      </c>
      <c r="K2679" s="14">
        <v>48295</v>
      </c>
      <c r="L2679" s="14">
        <v>0</v>
      </c>
      <c r="M2679" s="16"/>
    </row>
    <row r="2680" spans="1:13" x14ac:dyDescent="0.3">
      <c r="A2680" s="26">
        <f t="shared" si="177"/>
        <v>48</v>
      </c>
      <c r="B2680" s="14">
        <v>48297</v>
      </c>
      <c r="C2680" s="14">
        <f t="shared" si="178"/>
        <v>0</v>
      </c>
      <c r="D2680" s="14" t="str">
        <f t="shared" si="179"/>
        <v>Submittal</v>
      </c>
      <c r="K2680" s="14">
        <v>48297</v>
      </c>
      <c r="L2680" s="14">
        <v>0</v>
      </c>
      <c r="M2680" s="16"/>
    </row>
    <row r="2681" spans="1:13" x14ac:dyDescent="0.3">
      <c r="A2681" s="26">
        <f t="shared" si="177"/>
        <v>48</v>
      </c>
      <c r="B2681" s="14">
        <v>48299</v>
      </c>
      <c r="C2681" s="14">
        <f t="shared" si="178"/>
        <v>0</v>
      </c>
      <c r="D2681" s="14" t="str">
        <f t="shared" si="179"/>
        <v>Submittal</v>
      </c>
      <c r="K2681" s="14">
        <v>48299</v>
      </c>
      <c r="L2681" s="14">
        <v>0</v>
      </c>
      <c r="M2681" s="16"/>
    </row>
    <row r="2682" spans="1:13" x14ac:dyDescent="0.3">
      <c r="A2682" s="26">
        <f t="shared" si="177"/>
        <v>48</v>
      </c>
      <c r="B2682" s="14">
        <v>48301</v>
      </c>
      <c r="C2682" s="14">
        <f t="shared" si="178"/>
        <v>0</v>
      </c>
      <c r="D2682" s="14" t="str">
        <f t="shared" si="179"/>
        <v>Submittal</v>
      </c>
      <c r="K2682" s="14">
        <v>48301</v>
      </c>
      <c r="L2682" s="14">
        <v>0</v>
      </c>
      <c r="M2682" s="16"/>
    </row>
    <row r="2683" spans="1:13" x14ac:dyDescent="0.3">
      <c r="A2683" s="26">
        <f t="shared" si="177"/>
        <v>48</v>
      </c>
      <c r="B2683" s="14">
        <v>48303</v>
      </c>
      <c r="C2683" s="14">
        <f t="shared" si="178"/>
        <v>0</v>
      </c>
      <c r="D2683" s="14" t="str">
        <f t="shared" si="179"/>
        <v>Submittal</v>
      </c>
      <c r="K2683" s="14">
        <v>48303</v>
      </c>
      <c r="L2683" s="14">
        <v>0</v>
      </c>
      <c r="M2683" s="16"/>
    </row>
    <row r="2684" spans="1:13" x14ac:dyDescent="0.3">
      <c r="A2684" s="26">
        <f t="shared" si="177"/>
        <v>48</v>
      </c>
      <c r="B2684" s="14">
        <v>48305</v>
      </c>
      <c r="C2684" s="14">
        <f t="shared" si="178"/>
        <v>0</v>
      </c>
      <c r="D2684" s="14" t="str">
        <f t="shared" si="179"/>
        <v>Submittal</v>
      </c>
      <c r="K2684" s="14">
        <v>48305</v>
      </c>
      <c r="L2684" s="14">
        <v>0</v>
      </c>
      <c r="M2684" s="16"/>
    </row>
    <row r="2685" spans="1:13" x14ac:dyDescent="0.3">
      <c r="A2685" s="26">
        <f t="shared" si="177"/>
        <v>48</v>
      </c>
      <c r="B2685" s="14">
        <v>48307</v>
      </c>
      <c r="C2685" s="14">
        <f t="shared" si="178"/>
        <v>0</v>
      </c>
      <c r="D2685" s="14" t="str">
        <f t="shared" si="179"/>
        <v>Submittal</v>
      </c>
      <c r="K2685" s="14">
        <v>48307</v>
      </c>
      <c r="L2685" s="14">
        <v>0</v>
      </c>
      <c r="M2685" s="16"/>
    </row>
    <row r="2686" spans="1:13" x14ac:dyDescent="0.3">
      <c r="A2686" s="26">
        <f t="shared" si="177"/>
        <v>48</v>
      </c>
      <c r="B2686" s="14">
        <v>48309</v>
      </c>
      <c r="C2686" s="14">
        <f t="shared" si="178"/>
        <v>0</v>
      </c>
      <c r="D2686" s="14" t="str">
        <f t="shared" si="179"/>
        <v>Submittal</v>
      </c>
      <c r="K2686" s="14">
        <v>48309</v>
      </c>
      <c r="L2686" s="14">
        <v>0</v>
      </c>
      <c r="M2686" s="16"/>
    </row>
    <row r="2687" spans="1:13" x14ac:dyDescent="0.3">
      <c r="A2687" s="26">
        <f t="shared" si="177"/>
        <v>48</v>
      </c>
      <c r="B2687" s="14">
        <v>48311</v>
      </c>
      <c r="C2687" s="14">
        <f t="shared" si="178"/>
        <v>0</v>
      </c>
      <c r="D2687" s="14" t="str">
        <f t="shared" si="179"/>
        <v>Submittal</v>
      </c>
      <c r="K2687" s="14">
        <v>48311</v>
      </c>
      <c r="L2687" s="14">
        <v>0</v>
      </c>
      <c r="M2687" s="16"/>
    </row>
    <row r="2688" spans="1:13" x14ac:dyDescent="0.3">
      <c r="A2688" s="26">
        <f t="shared" si="177"/>
        <v>48</v>
      </c>
      <c r="B2688" s="14">
        <v>48313</v>
      </c>
      <c r="C2688" s="14">
        <f t="shared" si="178"/>
        <v>0</v>
      </c>
      <c r="D2688" s="14" t="str">
        <f t="shared" si="179"/>
        <v>Submittal</v>
      </c>
      <c r="K2688" s="14">
        <v>48313</v>
      </c>
      <c r="L2688" s="14">
        <v>0</v>
      </c>
      <c r="M2688" s="16"/>
    </row>
    <row r="2689" spans="1:13" x14ac:dyDescent="0.3">
      <c r="A2689" s="26">
        <f t="shared" si="177"/>
        <v>48</v>
      </c>
      <c r="B2689" s="14">
        <v>48315</v>
      </c>
      <c r="C2689" s="14">
        <f t="shared" si="178"/>
        <v>0</v>
      </c>
      <c r="D2689" s="14" t="str">
        <f t="shared" si="179"/>
        <v>Submittal</v>
      </c>
      <c r="K2689" s="14">
        <v>48315</v>
      </c>
      <c r="L2689" s="14">
        <v>0</v>
      </c>
      <c r="M2689" s="16"/>
    </row>
    <row r="2690" spans="1:13" x14ac:dyDescent="0.3">
      <c r="A2690" s="26">
        <f t="shared" si="177"/>
        <v>48</v>
      </c>
      <c r="B2690" s="14">
        <v>48317</v>
      </c>
      <c r="C2690" s="14">
        <f t="shared" si="178"/>
        <v>0</v>
      </c>
      <c r="D2690" s="14" t="str">
        <f t="shared" si="179"/>
        <v>Submittal</v>
      </c>
      <c r="K2690" s="14">
        <v>48317</v>
      </c>
      <c r="L2690" s="14">
        <v>0</v>
      </c>
      <c r="M2690" s="16"/>
    </row>
    <row r="2691" spans="1:13" x14ac:dyDescent="0.3">
      <c r="A2691" s="26">
        <f t="shared" si="177"/>
        <v>48</v>
      </c>
      <c r="B2691" s="14">
        <v>48319</v>
      </c>
      <c r="C2691" s="14">
        <f t="shared" si="178"/>
        <v>0</v>
      </c>
      <c r="D2691" s="14" t="str">
        <f t="shared" si="179"/>
        <v>Submittal</v>
      </c>
      <c r="K2691" s="14">
        <v>48319</v>
      </c>
      <c r="L2691" s="14">
        <v>0</v>
      </c>
      <c r="M2691" s="16"/>
    </row>
    <row r="2692" spans="1:13" x14ac:dyDescent="0.3">
      <c r="A2692" s="26">
        <f t="shared" si="177"/>
        <v>48</v>
      </c>
      <c r="B2692" s="14">
        <v>48321</v>
      </c>
      <c r="C2692" s="14">
        <f t="shared" si="178"/>
        <v>0</v>
      </c>
      <c r="D2692" s="14" t="str">
        <f t="shared" si="179"/>
        <v>Submittal</v>
      </c>
      <c r="K2692" s="14">
        <v>48321</v>
      </c>
      <c r="L2692" s="14">
        <v>0</v>
      </c>
      <c r="M2692" s="16"/>
    </row>
    <row r="2693" spans="1:13" x14ac:dyDescent="0.3">
      <c r="A2693" s="26">
        <f t="shared" si="177"/>
        <v>48</v>
      </c>
      <c r="B2693" s="14">
        <v>48323</v>
      </c>
      <c r="C2693" s="14">
        <f t="shared" si="178"/>
        <v>0</v>
      </c>
      <c r="D2693" s="14" t="str">
        <f t="shared" si="179"/>
        <v>Submittal</v>
      </c>
      <c r="K2693" s="14">
        <v>48323</v>
      </c>
      <c r="L2693" s="14">
        <v>0</v>
      </c>
      <c r="M2693" s="16"/>
    </row>
    <row r="2694" spans="1:13" x14ac:dyDescent="0.3">
      <c r="A2694" s="26">
        <f t="shared" ref="A2694:A2757" si="180">TRUNC(B2694/1000,0)</f>
        <v>48</v>
      </c>
      <c r="B2694" s="14">
        <v>48325</v>
      </c>
      <c r="C2694" s="14">
        <f t="shared" ref="C2694:C2757" si="181">IF(ISNA(VLOOKUP(B2694,$F$4:$H$1697,3,FALSE)),VLOOKUP(B2694,$K$4:$L$3233,2,FALSE),VLOOKUP(B2694,$F$4:$H$1697,3,FALSE))</f>
        <v>0</v>
      </c>
      <c r="D2694" s="14" t="str">
        <f t="shared" ref="D2694:D2757" si="182">IF(ISNA(VLOOKUP(B2694,$F$4:$H$1697,3,FALSE)),"MOVES","Submittal")</f>
        <v>Submittal</v>
      </c>
      <c r="K2694" s="14">
        <v>48325</v>
      </c>
      <c r="L2694" s="14">
        <v>0</v>
      </c>
      <c r="M2694" s="16"/>
    </row>
    <row r="2695" spans="1:13" x14ac:dyDescent="0.3">
      <c r="A2695" s="26">
        <f t="shared" si="180"/>
        <v>48</v>
      </c>
      <c r="B2695" s="14">
        <v>48327</v>
      </c>
      <c r="C2695" s="14">
        <f t="shared" si="181"/>
        <v>0</v>
      </c>
      <c r="D2695" s="14" t="str">
        <f t="shared" si="182"/>
        <v>Submittal</v>
      </c>
      <c r="K2695" s="14">
        <v>48327</v>
      </c>
      <c r="L2695" s="14">
        <v>0</v>
      </c>
      <c r="M2695" s="16"/>
    </row>
    <row r="2696" spans="1:13" x14ac:dyDescent="0.3">
      <c r="A2696" s="26">
        <f t="shared" si="180"/>
        <v>48</v>
      </c>
      <c r="B2696" s="14">
        <v>48329</v>
      </c>
      <c r="C2696" s="14">
        <f t="shared" si="181"/>
        <v>0</v>
      </c>
      <c r="D2696" s="14" t="str">
        <f t="shared" si="182"/>
        <v>Submittal</v>
      </c>
      <c r="K2696" s="14">
        <v>48329</v>
      </c>
      <c r="L2696" s="14">
        <v>0</v>
      </c>
      <c r="M2696" s="16"/>
    </row>
    <row r="2697" spans="1:13" x14ac:dyDescent="0.3">
      <c r="A2697" s="26">
        <f t="shared" si="180"/>
        <v>48</v>
      </c>
      <c r="B2697" s="14">
        <v>48331</v>
      </c>
      <c r="C2697" s="14">
        <f t="shared" si="181"/>
        <v>0</v>
      </c>
      <c r="D2697" s="14" t="str">
        <f t="shared" si="182"/>
        <v>Submittal</v>
      </c>
      <c r="K2697" s="14">
        <v>48331</v>
      </c>
      <c r="L2697" s="14">
        <v>0</v>
      </c>
      <c r="M2697" s="16"/>
    </row>
    <row r="2698" spans="1:13" x14ac:dyDescent="0.3">
      <c r="A2698" s="26">
        <f t="shared" si="180"/>
        <v>48</v>
      </c>
      <c r="B2698" s="14">
        <v>48333</v>
      </c>
      <c r="C2698" s="14">
        <f t="shared" si="181"/>
        <v>0</v>
      </c>
      <c r="D2698" s="14" t="str">
        <f t="shared" si="182"/>
        <v>Submittal</v>
      </c>
      <c r="K2698" s="14">
        <v>48333</v>
      </c>
      <c r="L2698" s="14">
        <v>0</v>
      </c>
      <c r="M2698" s="16"/>
    </row>
    <row r="2699" spans="1:13" x14ac:dyDescent="0.3">
      <c r="A2699" s="26">
        <f t="shared" si="180"/>
        <v>48</v>
      </c>
      <c r="B2699" s="14">
        <v>48335</v>
      </c>
      <c r="C2699" s="14">
        <f t="shared" si="181"/>
        <v>0</v>
      </c>
      <c r="D2699" s="14" t="str">
        <f t="shared" si="182"/>
        <v>Submittal</v>
      </c>
      <c r="K2699" s="14">
        <v>48335</v>
      </c>
      <c r="L2699" s="14">
        <v>0</v>
      </c>
      <c r="M2699" s="16"/>
    </row>
    <row r="2700" spans="1:13" x14ac:dyDescent="0.3">
      <c r="A2700" s="26">
        <f t="shared" si="180"/>
        <v>48</v>
      </c>
      <c r="B2700" s="14">
        <v>48337</v>
      </c>
      <c r="C2700" s="14">
        <f t="shared" si="181"/>
        <v>0</v>
      </c>
      <c r="D2700" s="14" t="str">
        <f t="shared" si="182"/>
        <v>Submittal</v>
      </c>
      <c r="K2700" s="14">
        <v>48337</v>
      </c>
      <c r="L2700" s="14">
        <v>0</v>
      </c>
      <c r="M2700" s="16"/>
    </row>
    <row r="2701" spans="1:13" x14ac:dyDescent="0.3">
      <c r="A2701" s="26">
        <f t="shared" si="180"/>
        <v>48</v>
      </c>
      <c r="B2701" s="14">
        <v>48339</v>
      </c>
      <c r="C2701" s="14">
        <f t="shared" si="181"/>
        <v>1</v>
      </c>
      <c r="D2701" s="14" t="str">
        <f t="shared" si="182"/>
        <v>Submittal</v>
      </c>
      <c r="K2701" s="14">
        <v>48339</v>
      </c>
      <c r="L2701" s="14">
        <v>1</v>
      </c>
      <c r="M2701" s="16"/>
    </row>
    <row r="2702" spans="1:13" x14ac:dyDescent="0.3">
      <c r="A2702" s="26">
        <f t="shared" si="180"/>
        <v>48</v>
      </c>
      <c r="B2702" s="14">
        <v>48341</v>
      </c>
      <c r="C2702" s="14">
        <f t="shared" si="181"/>
        <v>0</v>
      </c>
      <c r="D2702" s="14" t="str">
        <f t="shared" si="182"/>
        <v>Submittal</v>
      </c>
      <c r="K2702" s="14">
        <v>48341</v>
      </c>
      <c r="L2702" s="14">
        <v>0</v>
      </c>
      <c r="M2702" s="16"/>
    </row>
    <row r="2703" spans="1:13" x14ac:dyDescent="0.3">
      <c r="A2703" s="26">
        <f t="shared" si="180"/>
        <v>48</v>
      </c>
      <c r="B2703" s="14">
        <v>48343</v>
      </c>
      <c r="C2703" s="14">
        <f t="shared" si="181"/>
        <v>0</v>
      </c>
      <c r="D2703" s="14" t="str">
        <f t="shared" si="182"/>
        <v>Submittal</v>
      </c>
      <c r="K2703" s="14">
        <v>48343</v>
      </c>
      <c r="L2703" s="14">
        <v>0</v>
      </c>
      <c r="M2703" s="16"/>
    </row>
    <row r="2704" spans="1:13" x14ac:dyDescent="0.3">
      <c r="A2704" s="26">
        <f t="shared" si="180"/>
        <v>48</v>
      </c>
      <c r="B2704" s="14">
        <v>48345</v>
      </c>
      <c r="C2704" s="14">
        <f t="shared" si="181"/>
        <v>0</v>
      </c>
      <c r="D2704" s="14" t="str">
        <f t="shared" si="182"/>
        <v>Submittal</v>
      </c>
      <c r="K2704" s="14">
        <v>48345</v>
      </c>
      <c r="L2704" s="14">
        <v>0</v>
      </c>
      <c r="M2704" s="16"/>
    </row>
    <row r="2705" spans="1:13" x14ac:dyDescent="0.3">
      <c r="A2705" s="26">
        <f t="shared" si="180"/>
        <v>48</v>
      </c>
      <c r="B2705" s="14">
        <v>48347</v>
      </c>
      <c r="C2705" s="14">
        <f t="shared" si="181"/>
        <v>0</v>
      </c>
      <c r="D2705" s="14" t="str">
        <f t="shared" si="182"/>
        <v>Submittal</v>
      </c>
      <c r="K2705" s="14">
        <v>48347</v>
      </c>
      <c r="L2705" s="14">
        <v>0</v>
      </c>
      <c r="M2705" s="16"/>
    </row>
    <row r="2706" spans="1:13" x14ac:dyDescent="0.3">
      <c r="A2706" s="26">
        <f t="shared" si="180"/>
        <v>48</v>
      </c>
      <c r="B2706" s="14">
        <v>48349</v>
      </c>
      <c r="C2706" s="14">
        <f t="shared" si="181"/>
        <v>0</v>
      </c>
      <c r="D2706" s="14" t="str">
        <f t="shared" si="182"/>
        <v>Submittal</v>
      </c>
      <c r="K2706" s="14">
        <v>48349</v>
      </c>
      <c r="L2706" s="14">
        <v>0</v>
      </c>
      <c r="M2706" s="16"/>
    </row>
    <row r="2707" spans="1:13" x14ac:dyDescent="0.3">
      <c r="A2707" s="26">
        <f t="shared" si="180"/>
        <v>48</v>
      </c>
      <c r="B2707" s="14">
        <v>48351</v>
      </c>
      <c r="C2707" s="14">
        <f t="shared" si="181"/>
        <v>0</v>
      </c>
      <c r="D2707" s="14" t="str">
        <f t="shared" si="182"/>
        <v>Submittal</v>
      </c>
      <c r="K2707" s="14">
        <v>48351</v>
      </c>
      <c r="L2707" s="14">
        <v>0</v>
      </c>
      <c r="M2707" s="16"/>
    </row>
    <row r="2708" spans="1:13" x14ac:dyDescent="0.3">
      <c r="A2708" s="26">
        <f t="shared" si="180"/>
        <v>48</v>
      </c>
      <c r="B2708" s="14">
        <v>48353</v>
      </c>
      <c r="C2708" s="14">
        <f t="shared" si="181"/>
        <v>0</v>
      </c>
      <c r="D2708" s="14" t="str">
        <f t="shared" si="182"/>
        <v>Submittal</v>
      </c>
      <c r="K2708" s="14">
        <v>48353</v>
      </c>
      <c r="L2708" s="14">
        <v>0</v>
      </c>
      <c r="M2708" s="16"/>
    </row>
    <row r="2709" spans="1:13" x14ac:dyDescent="0.3">
      <c r="A2709" s="26">
        <f t="shared" si="180"/>
        <v>48</v>
      </c>
      <c r="B2709" s="14">
        <v>48355</v>
      </c>
      <c r="C2709" s="14">
        <f t="shared" si="181"/>
        <v>0</v>
      </c>
      <c r="D2709" s="14" t="str">
        <f t="shared" si="182"/>
        <v>Submittal</v>
      </c>
      <c r="K2709" s="14">
        <v>48355</v>
      </c>
      <c r="L2709" s="14">
        <v>0</v>
      </c>
      <c r="M2709" s="16"/>
    </row>
    <row r="2710" spans="1:13" x14ac:dyDescent="0.3">
      <c r="A2710" s="26">
        <f t="shared" si="180"/>
        <v>48</v>
      </c>
      <c r="B2710" s="14">
        <v>48357</v>
      </c>
      <c r="C2710" s="14">
        <f t="shared" si="181"/>
        <v>0</v>
      </c>
      <c r="D2710" s="14" t="str">
        <f t="shared" si="182"/>
        <v>Submittal</v>
      </c>
      <c r="K2710" s="14">
        <v>48357</v>
      </c>
      <c r="L2710" s="14">
        <v>0</v>
      </c>
      <c r="M2710" s="16"/>
    </row>
    <row r="2711" spans="1:13" x14ac:dyDescent="0.3">
      <c r="A2711" s="26">
        <f t="shared" si="180"/>
        <v>48</v>
      </c>
      <c r="B2711" s="14">
        <v>48359</v>
      </c>
      <c r="C2711" s="14">
        <f t="shared" si="181"/>
        <v>0</v>
      </c>
      <c r="D2711" s="14" t="str">
        <f t="shared" si="182"/>
        <v>Submittal</v>
      </c>
      <c r="K2711" s="14">
        <v>48359</v>
      </c>
      <c r="L2711" s="14">
        <v>0</v>
      </c>
      <c r="M2711" s="16"/>
    </row>
    <row r="2712" spans="1:13" x14ac:dyDescent="0.3">
      <c r="A2712" s="26">
        <f t="shared" si="180"/>
        <v>48</v>
      </c>
      <c r="B2712" s="14">
        <v>48361</v>
      </c>
      <c r="C2712" s="14">
        <f t="shared" si="181"/>
        <v>0</v>
      </c>
      <c r="D2712" s="14" t="str">
        <f t="shared" si="182"/>
        <v>Submittal</v>
      </c>
      <c r="K2712" s="14">
        <v>48361</v>
      </c>
      <c r="L2712" s="14">
        <v>0</v>
      </c>
      <c r="M2712" s="16"/>
    </row>
    <row r="2713" spans="1:13" x14ac:dyDescent="0.3">
      <c r="A2713" s="26">
        <f t="shared" si="180"/>
        <v>48</v>
      </c>
      <c r="B2713" s="14">
        <v>48363</v>
      </c>
      <c r="C2713" s="14">
        <f t="shared" si="181"/>
        <v>0</v>
      </c>
      <c r="D2713" s="14" t="str">
        <f t="shared" si="182"/>
        <v>Submittal</v>
      </c>
      <c r="K2713" s="14">
        <v>48363</v>
      </c>
      <c r="L2713" s="14">
        <v>0</v>
      </c>
      <c r="M2713" s="16"/>
    </row>
    <row r="2714" spans="1:13" x14ac:dyDescent="0.3">
      <c r="A2714" s="26">
        <f t="shared" si="180"/>
        <v>48</v>
      </c>
      <c r="B2714" s="14">
        <v>48365</v>
      </c>
      <c r="C2714" s="14">
        <f t="shared" si="181"/>
        <v>0</v>
      </c>
      <c r="D2714" s="14" t="str">
        <f t="shared" si="182"/>
        <v>Submittal</v>
      </c>
      <c r="K2714" s="14">
        <v>48365</v>
      </c>
      <c r="L2714" s="14">
        <v>0</v>
      </c>
      <c r="M2714" s="16"/>
    </row>
    <row r="2715" spans="1:13" x14ac:dyDescent="0.3">
      <c r="A2715" s="26">
        <f t="shared" si="180"/>
        <v>48</v>
      </c>
      <c r="B2715" s="14">
        <v>48367</v>
      </c>
      <c r="C2715" s="14">
        <f t="shared" si="181"/>
        <v>1</v>
      </c>
      <c r="D2715" s="14" t="str">
        <f t="shared" si="182"/>
        <v>Submittal</v>
      </c>
      <c r="K2715" s="14">
        <v>48367</v>
      </c>
      <c r="L2715" s="14">
        <v>1</v>
      </c>
      <c r="M2715" s="16"/>
    </row>
    <row r="2716" spans="1:13" x14ac:dyDescent="0.3">
      <c r="A2716" s="26">
        <f t="shared" si="180"/>
        <v>48</v>
      </c>
      <c r="B2716" s="14">
        <v>48369</v>
      </c>
      <c r="C2716" s="14">
        <f t="shared" si="181"/>
        <v>0</v>
      </c>
      <c r="D2716" s="14" t="str">
        <f t="shared" si="182"/>
        <v>Submittal</v>
      </c>
      <c r="K2716" s="14">
        <v>48369</v>
      </c>
      <c r="L2716" s="14">
        <v>0</v>
      </c>
      <c r="M2716" s="16"/>
    </row>
    <row r="2717" spans="1:13" x14ac:dyDescent="0.3">
      <c r="A2717" s="26">
        <f t="shared" si="180"/>
        <v>48</v>
      </c>
      <c r="B2717" s="14">
        <v>48371</v>
      </c>
      <c r="C2717" s="14">
        <f t="shared" si="181"/>
        <v>0</v>
      </c>
      <c r="D2717" s="14" t="str">
        <f t="shared" si="182"/>
        <v>Submittal</v>
      </c>
      <c r="K2717" s="14">
        <v>48371</v>
      </c>
      <c r="L2717" s="14">
        <v>0</v>
      </c>
      <c r="M2717" s="16"/>
    </row>
    <row r="2718" spans="1:13" x14ac:dyDescent="0.3">
      <c r="A2718" s="26">
        <f t="shared" si="180"/>
        <v>48</v>
      </c>
      <c r="B2718" s="14">
        <v>48373</v>
      </c>
      <c r="C2718" s="14">
        <f t="shared" si="181"/>
        <v>0</v>
      </c>
      <c r="D2718" s="14" t="str">
        <f t="shared" si="182"/>
        <v>Submittal</v>
      </c>
      <c r="K2718" s="14">
        <v>48373</v>
      </c>
      <c r="L2718" s="14">
        <v>0</v>
      </c>
      <c r="M2718" s="16"/>
    </row>
    <row r="2719" spans="1:13" x14ac:dyDescent="0.3">
      <c r="A2719" s="26">
        <f t="shared" si="180"/>
        <v>48</v>
      </c>
      <c r="B2719" s="14">
        <v>48375</v>
      </c>
      <c r="C2719" s="14">
        <f t="shared" si="181"/>
        <v>0</v>
      </c>
      <c r="D2719" s="14" t="str">
        <f t="shared" si="182"/>
        <v>Submittal</v>
      </c>
      <c r="K2719" s="14">
        <v>48375</v>
      </c>
      <c r="L2719" s="14">
        <v>0</v>
      </c>
      <c r="M2719" s="16"/>
    </row>
    <row r="2720" spans="1:13" x14ac:dyDescent="0.3">
      <c r="A2720" s="26">
        <f t="shared" si="180"/>
        <v>48</v>
      </c>
      <c r="B2720" s="14">
        <v>48377</v>
      </c>
      <c r="C2720" s="14">
        <f t="shared" si="181"/>
        <v>0</v>
      </c>
      <c r="D2720" s="14" t="str">
        <f t="shared" si="182"/>
        <v>Submittal</v>
      </c>
      <c r="K2720" s="14">
        <v>48377</v>
      </c>
      <c r="L2720" s="14">
        <v>0</v>
      </c>
      <c r="M2720" s="16"/>
    </row>
    <row r="2721" spans="1:13" x14ac:dyDescent="0.3">
      <c r="A2721" s="26">
        <f t="shared" si="180"/>
        <v>48</v>
      </c>
      <c r="B2721" s="14">
        <v>48379</v>
      </c>
      <c r="C2721" s="14">
        <f t="shared" si="181"/>
        <v>0</v>
      </c>
      <c r="D2721" s="14" t="str">
        <f t="shared" si="182"/>
        <v>Submittal</v>
      </c>
      <c r="K2721" s="14">
        <v>48379</v>
      </c>
      <c r="L2721" s="14">
        <v>0</v>
      </c>
      <c r="M2721" s="16"/>
    </row>
    <row r="2722" spans="1:13" x14ac:dyDescent="0.3">
      <c r="A2722" s="26">
        <f t="shared" si="180"/>
        <v>48</v>
      </c>
      <c r="B2722" s="14">
        <v>48381</v>
      </c>
      <c r="C2722" s="14">
        <f t="shared" si="181"/>
        <v>0</v>
      </c>
      <c r="D2722" s="14" t="str">
        <f t="shared" si="182"/>
        <v>Submittal</v>
      </c>
      <c r="K2722" s="14">
        <v>48381</v>
      </c>
      <c r="L2722" s="14">
        <v>0</v>
      </c>
      <c r="M2722" s="16"/>
    </row>
    <row r="2723" spans="1:13" x14ac:dyDescent="0.3">
      <c r="A2723" s="26">
        <f t="shared" si="180"/>
        <v>48</v>
      </c>
      <c r="B2723" s="14">
        <v>48383</v>
      </c>
      <c r="C2723" s="14">
        <f t="shared" si="181"/>
        <v>0</v>
      </c>
      <c r="D2723" s="14" t="str">
        <f t="shared" si="182"/>
        <v>Submittal</v>
      </c>
      <c r="K2723" s="14">
        <v>48383</v>
      </c>
      <c r="L2723" s="14">
        <v>0</v>
      </c>
      <c r="M2723" s="16"/>
    </row>
    <row r="2724" spans="1:13" x14ac:dyDescent="0.3">
      <c r="A2724" s="26">
        <f t="shared" si="180"/>
        <v>48</v>
      </c>
      <c r="B2724" s="14">
        <v>48385</v>
      </c>
      <c r="C2724" s="14">
        <f t="shared" si="181"/>
        <v>0</v>
      </c>
      <c r="D2724" s="14" t="str">
        <f t="shared" si="182"/>
        <v>Submittal</v>
      </c>
      <c r="K2724" s="14">
        <v>48385</v>
      </c>
      <c r="L2724" s="14">
        <v>0</v>
      </c>
      <c r="M2724" s="16"/>
    </row>
    <row r="2725" spans="1:13" x14ac:dyDescent="0.3">
      <c r="A2725" s="26">
        <f t="shared" si="180"/>
        <v>48</v>
      </c>
      <c r="B2725" s="14">
        <v>48387</v>
      </c>
      <c r="C2725" s="14">
        <f t="shared" si="181"/>
        <v>0</v>
      </c>
      <c r="D2725" s="14" t="str">
        <f t="shared" si="182"/>
        <v>Submittal</v>
      </c>
      <c r="K2725" s="14">
        <v>48387</v>
      </c>
      <c r="L2725" s="14">
        <v>0</v>
      </c>
      <c r="M2725" s="16"/>
    </row>
    <row r="2726" spans="1:13" x14ac:dyDescent="0.3">
      <c r="A2726" s="26">
        <f t="shared" si="180"/>
        <v>48</v>
      </c>
      <c r="B2726" s="14">
        <v>48389</v>
      </c>
      <c r="C2726" s="14">
        <f t="shared" si="181"/>
        <v>0</v>
      </c>
      <c r="D2726" s="14" t="str">
        <f t="shared" si="182"/>
        <v>Submittal</v>
      </c>
      <c r="K2726" s="14">
        <v>48389</v>
      </c>
      <c r="L2726" s="14">
        <v>0</v>
      </c>
      <c r="M2726" s="16"/>
    </row>
    <row r="2727" spans="1:13" x14ac:dyDescent="0.3">
      <c r="A2727" s="26">
        <f t="shared" si="180"/>
        <v>48</v>
      </c>
      <c r="B2727" s="14">
        <v>48391</v>
      </c>
      <c r="C2727" s="14">
        <f t="shared" si="181"/>
        <v>0</v>
      </c>
      <c r="D2727" s="14" t="str">
        <f t="shared" si="182"/>
        <v>Submittal</v>
      </c>
      <c r="K2727" s="14">
        <v>48391</v>
      </c>
      <c r="L2727" s="14">
        <v>0</v>
      </c>
      <c r="M2727" s="16"/>
    </row>
    <row r="2728" spans="1:13" x14ac:dyDescent="0.3">
      <c r="A2728" s="26">
        <f t="shared" si="180"/>
        <v>48</v>
      </c>
      <c r="B2728" s="14">
        <v>48393</v>
      </c>
      <c r="C2728" s="14">
        <f t="shared" si="181"/>
        <v>0</v>
      </c>
      <c r="D2728" s="14" t="str">
        <f t="shared" si="182"/>
        <v>Submittal</v>
      </c>
      <c r="K2728" s="14">
        <v>48393</v>
      </c>
      <c r="L2728" s="14">
        <v>0</v>
      </c>
      <c r="M2728" s="16"/>
    </row>
    <row r="2729" spans="1:13" x14ac:dyDescent="0.3">
      <c r="A2729" s="26">
        <f t="shared" si="180"/>
        <v>48</v>
      </c>
      <c r="B2729" s="14">
        <v>48395</v>
      </c>
      <c r="C2729" s="14">
        <f t="shared" si="181"/>
        <v>0</v>
      </c>
      <c r="D2729" s="14" t="str">
        <f t="shared" si="182"/>
        <v>Submittal</v>
      </c>
      <c r="K2729" s="14">
        <v>48395</v>
      </c>
      <c r="L2729" s="14">
        <v>0</v>
      </c>
      <c r="M2729" s="16"/>
    </row>
    <row r="2730" spans="1:13" x14ac:dyDescent="0.3">
      <c r="A2730" s="26">
        <f t="shared" si="180"/>
        <v>48</v>
      </c>
      <c r="B2730" s="14">
        <v>48397</v>
      </c>
      <c r="C2730" s="14">
        <f t="shared" si="181"/>
        <v>1</v>
      </c>
      <c r="D2730" s="14" t="str">
        <f t="shared" si="182"/>
        <v>Submittal</v>
      </c>
      <c r="K2730" s="14">
        <v>48397</v>
      </c>
      <c r="L2730" s="14">
        <v>1</v>
      </c>
      <c r="M2730" s="16"/>
    </row>
    <row r="2731" spans="1:13" x14ac:dyDescent="0.3">
      <c r="A2731" s="26">
        <f t="shared" si="180"/>
        <v>48</v>
      </c>
      <c r="B2731" s="14">
        <v>48399</v>
      </c>
      <c r="C2731" s="14">
        <f t="shared" si="181"/>
        <v>0</v>
      </c>
      <c r="D2731" s="14" t="str">
        <f t="shared" si="182"/>
        <v>Submittal</v>
      </c>
      <c r="K2731" s="14">
        <v>48399</v>
      </c>
      <c r="L2731" s="14">
        <v>0</v>
      </c>
      <c r="M2731" s="16"/>
    </row>
    <row r="2732" spans="1:13" x14ac:dyDescent="0.3">
      <c r="A2732" s="26">
        <f t="shared" si="180"/>
        <v>48</v>
      </c>
      <c r="B2732" s="14">
        <v>48401</v>
      </c>
      <c r="C2732" s="14">
        <f t="shared" si="181"/>
        <v>0</v>
      </c>
      <c r="D2732" s="14" t="str">
        <f t="shared" si="182"/>
        <v>Submittal</v>
      </c>
      <c r="K2732" s="14">
        <v>48401</v>
      </c>
      <c r="L2732" s="14">
        <v>0</v>
      </c>
      <c r="M2732" s="16"/>
    </row>
    <row r="2733" spans="1:13" x14ac:dyDescent="0.3">
      <c r="A2733" s="26">
        <f t="shared" si="180"/>
        <v>48</v>
      </c>
      <c r="B2733" s="14">
        <v>48403</v>
      </c>
      <c r="C2733" s="14">
        <f t="shared" si="181"/>
        <v>0</v>
      </c>
      <c r="D2733" s="14" t="str">
        <f t="shared" si="182"/>
        <v>Submittal</v>
      </c>
      <c r="K2733" s="14">
        <v>48403</v>
      </c>
      <c r="L2733" s="14">
        <v>0</v>
      </c>
      <c r="M2733" s="16"/>
    </row>
    <row r="2734" spans="1:13" x14ac:dyDescent="0.3">
      <c r="A2734" s="26">
        <f t="shared" si="180"/>
        <v>48</v>
      </c>
      <c r="B2734" s="14">
        <v>48405</v>
      </c>
      <c r="C2734" s="14">
        <f t="shared" si="181"/>
        <v>0</v>
      </c>
      <c r="D2734" s="14" t="str">
        <f t="shared" si="182"/>
        <v>Submittal</v>
      </c>
      <c r="K2734" s="14">
        <v>48405</v>
      </c>
      <c r="L2734" s="14">
        <v>0</v>
      </c>
      <c r="M2734" s="16"/>
    </row>
    <row r="2735" spans="1:13" x14ac:dyDescent="0.3">
      <c r="A2735" s="26">
        <f t="shared" si="180"/>
        <v>48</v>
      </c>
      <c r="B2735" s="14">
        <v>48407</v>
      </c>
      <c r="C2735" s="14">
        <f t="shared" si="181"/>
        <v>0</v>
      </c>
      <c r="D2735" s="14" t="str">
        <f t="shared" si="182"/>
        <v>Submittal</v>
      </c>
      <c r="K2735" s="14">
        <v>48407</v>
      </c>
      <c r="L2735" s="14">
        <v>0</v>
      </c>
      <c r="M2735" s="16"/>
    </row>
    <row r="2736" spans="1:13" x14ac:dyDescent="0.3">
      <c r="A2736" s="26">
        <f t="shared" si="180"/>
        <v>48</v>
      </c>
      <c r="B2736" s="14">
        <v>48409</v>
      </c>
      <c r="C2736" s="14">
        <f t="shared" si="181"/>
        <v>0</v>
      </c>
      <c r="D2736" s="14" t="str">
        <f t="shared" si="182"/>
        <v>Submittal</v>
      </c>
      <c r="K2736" s="14">
        <v>48409</v>
      </c>
      <c r="L2736" s="14">
        <v>0</v>
      </c>
      <c r="M2736" s="16"/>
    </row>
    <row r="2737" spans="1:13" x14ac:dyDescent="0.3">
      <c r="A2737" s="26">
        <f t="shared" si="180"/>
        <v>48</v>
      </c>
      <c r="B2737" s="14">
        <v>48411</v>
      </c>
      <c r="C2737" s="14">
        <f t="shared" si="181"/>
        <v>0</v>
      </c>
      <c r="D2737" s="14" t="str">
        <f t="shared" si="182"/>
        <v>Submittal</v>
      </c>
      <c r="K2737" s="14">
        <v>48411</v>
      </c>
      <c r="L2737" s="14">
        <v>0</v>
      </c>
      <c r="M2737" s="16"/>
    </row>
    <row r="2738" spans="1:13" x14ac:dyDescent="0.3">
      <c r="A2738" s="26">
        <f t="shared" si="180"/>
        <v>48</v>
      </c>
      <c r="B2738" s="14">
        <v>48413</v>
      </c>
      <c r="C2738" s="14">
        <f t="shared" si="181"/>
        <v>0</v>
      </c>
      <c r="D2738" s="14" t="str">
        <f t="shared" si="182"/>
        <v>Submittal</v>
      </c>
      <c r="K2738" s="14">
        <v>48413</v>
      </c>
      <c r="L2738" s="14">
        <v>0</v>
      </c>
      <c r="M2738" s="16"/>
    </row>
    <row r="2739" spans="1:13" x14ac:dyDescent="0.3">
      <c r="A2739" s="26">
        <f t="shared" si="180"/>
        <v>48</v>
      </c>
      <c r="B2739" s="14">
        <v>48415</v>
      </c>
      <c r="C2739" s="14">
        <f t="shared" si="181"/>
        <v>0</v>
      </c>
      <c r="D2739" s="14" t="str">
        <f t="shared" si="182"/>
        <v>Submittal</v>
      </c>
      <c r="K2739" s="14">
        <v>48415</v>
      </c>
      <c r="L2739" s="14">
        <v>0</v>
      </c>
      <c r="M2739" s="16"/>
    </row>
    <row r="2740" spans="1:13" x14ac:dyDescent="0.3">
      <c r="A2740" s="26">
        <f t="shared" si="180"/>
        <v>48</v>
      </c>
      <c r="B2740" s="14">
        <v>48417</v>
      </c>
      <c r="C2740" s="14">
        <f t="shared" si="181"/>
        <v>0</v>
      </c>
      <c r="D2740" s="14" t="str">
        <f t="shared" si="182"/>
        <v>Submittal</v>
      </c>
      <c r="K2740" s="14">
        <v>48417</v>
      </c>
      <c r="L2740" s="14">
        <v>0</v>
      </c>
      <c r="M2740" s="16"/>
    </row>
    <row r="2741" spans="1:13" x14ac:dyDescent="0.3">
      <c r="A2741" s="26">
        <f t="shared" si="180"/>
        <v>48</v>
      </c>
      <c r="B2741" s="14">
        <v>48419</v>
      </c>
      <c r="C2741" s="14">
        <f t="shared" si="181"/>
        <v>0</v>
      </c>
      <c r="D2741" s="14" t="str">
        <f t="shared" si="182"/>
        <v>Submittal</v>
      </c>
      <c r="K2741" s="14">
        <v>48419</v>
      </c>
      <c r="L2741" s="14">
        <v>0</v>
      </c>
      <c r="M2741" s="16"/>
    </row>
    <row r="2742" spans="1:13" x14ac:dyDescent="0.3">
      <c r="A2742" s="26">
        <f t="shared" si="180"/>
        <v>48</v>
      </c>
      <c r="B2742" s="14">
        <v>48421</v>
      </c>
      <c r="C2742" s="14">
        <f t="shared" si="181"/>
        <v>0</v>
      </c>
      <c r="D2742" s="14" t="str">
        <f t="shared" si="182"/>
        <v>Submittal</v>
      </c>
      <c r="K2742" s="14">
        <v>48421</v>
      </c>
      <c r="L2742" s="14">
        <v>0</v>
      </c>
      <c r="M2742" s="16"/>
    </row>
    <row r="2743" spans="1:13" x14ac:dyDescent="0.3">
      <c r="A2743" s="26">
        <f t="shared" si="180"/>
        <v>48</v>
      </c>
      <c r="B2743" s="14">
        <v>48423</v>
      </c>
      <c r="C2743" s="14">
        <f t="shared" si="181"/>
        <v>0</v>
      </c>
      <c r="D2743" s="14" t="str">
        <f t="shared" si="182"/>
        <v>Submittal</v>
      </c>
      <c r="K2743" s="14">
        <v>48423</v>
      </c>
      <c r="L2743" s="14">
        <v>0</v>
      </c>
      <c r="M2743" s="16"/>
    </row>
    <row r="2744" spans="1:13" x14ac:dyDescent="0.3">
      <c r="A2744" s="26">
        <f t="shared" si="180"/>
        <v>48</v>
      </c>
      <c r="B2744" s="14">
        <v>48425</v>
      </c>
      <c r="C2744" s="14">
        <f t="shared" si="181"/>
        <v>0</v>
      </c>
      <c r="D2744" s="14" t="str">
        <f t="shared" si="182"/>
        <v>Submittal</v>
      </c>
      <c r="K2744" s="14">
        <v>48425</v>
      </c>
      <c r="L2744" s="14">
        <v>0</v>
      </c>
      <c r="M2744" s="16"/>
    </row>
    <row r="2745" spans="1:13" x14ac:dyDescent="0.3">
      <c r="A2745" s="26">
        <f t="shared" si="180"/>
        <v>48</v>
      </c>
      <c r="B2745" s="14">
        <v>48427</v>
      </c>
      <c r="C2745" s="14">
        <f t="shared" si="181"/>
        <v>0</v>
      </c>
      <c r="D2745" s="14" t="str">
        <f t="shared" si="182"/>
        <v>Submittal</v>
      </c>
      <c r="K2745" s="14">
        <v>48427</v>
      </c>
      <c r="L2745" s="14">
        <v>0</v>
      </c>
      <c r="M2745" s="16"/>
    </row>
    <row r="2746" spans="1:13" x14ac:dyDescent="0.3">
      <c r="A2746" s="26">
        <f t="shared" si="180"/>
        <v>48</v>
      </c>
      <c r="B2746" s="14">
        <v>48429</v>
      </c>
      <c r="C2746" s="14">
        <f t="shared" si="181"/>
        <v>0</v>
      </c>
      <c r="D2746" s="14" t="str">
        <f t="shared" si="182"/>
        <v>Submittal</v>
      </c>
      <c r="K2746" s="14">
        <v>48429</v>
      </c>
      <c r="L2746" s="14">
        <v>0</v>
      </c>
      <c r="M2746" s="16"/>
    </row>
    <row r="2747" spans="1:13" x14ac:dyDescent="0.3">
      <c r="A2747" s="26">
        <f t="shared" si="180"/>
        <v>48</v>
      </c>
      <c r="B2747" s="14">
        <v>48431</v>
      </c>
      <c r="C2747" s="14">
        <f t="shared" si="181"/>
        <v>0</v>
      </c>
      <c r="D2747" s="14" t="str">
        <f t="shared" si="182"/>
        <v>Submittal</v>
      </c>
      <c r="K2747" s="14">
        <v>48431</v>
      </c>
      <c r="L2747" s="14">
        <v>0</v>
      </c>
      <c r="M2747" s="16"/>
    </row>
    <row r="2748" spans="1:13" x14ac:dyDescent="0.3">
      <c r="A2748" s="26">
        <f t="shared" si="180"/>
        <v>48</v>
      </c>
      <c r="B2748" s="14">
        <v>48433</v>
      </c>
      <c r="C2748" s="14">
        <f t="shared" si="181"/>
        <v>0</v>
      </c>
      <c r="D2748" s="14" t="str">
        <f t="shared" si="182"/>
        <v>Submittal</v>
      </c>
      <c r="K2748" s="14">
        <v>48433</v>
      </c>
      <c r="L2748" s="14">
        <v>0</v>
      </c>
      <c r="M2748" s="16"/>
    </row>
    <row r="2749" spans="1:13" x14ac:dyDescent="0.3">
      <c r="A2749" s="26">
        <f t="shared" si="180"/>
        <v>48</v>
      </c>
      <c r="B2749" s="14">
        <v>48435</v>
      </c>
      <c r="C2749" s="14">
        <f t="shared" si="181"/>
        <v>0</v>
      </c>
      <c r="D2749" s="14" t="str">
        <f t="shared" si="182"/>
        <v>Submittal</v>
      </c>
      <c r="K2749" s="14">
        <v>48435</v>
      </c>
      <c r="L2749" s="14">
        <v>0</v>
      </c>
      <c r="M2749" s="16"/>
    </row>
    <row r="2750" spans="1:13" x14ac:dyDescent="0.3">
      <c r="A2750" s="26">
        <f t="shared" si="180"/>
        <v>48</v>
      </c>
      <c r="B2750" s="14">
        <v>48437</v>
      </c>
      <c r="C2750" s="14">
        <f t="shared" si="181"/>
        <v>0</v>
      </c>
      <c r="D2750" s="14" t="str">
        <f t="shared" si="182"/>
        <v>Submittal</v>
      </c>
      <c r="K2750" s="14">
        <v>48437</v>
      </c>
      <c r="L2750" s="14">
        <v>0</v>
      </c>
      <c r="M2750" s="16"/>
    </row>
    <row r="2751" spans="1:13" x14ac:dyDescent="0.3">
      <c r="A2751" s="26">
        <f t="shared" si="180"/>
        <v>48</v>
      </c>
      <c r="B2751" s="14">
        <v>48439</v>
      </c>
      <c r="C2751" s="14">
        <f t="shared" si="181"/>
        <v>1</v>
      </c>
      <c r="D2751" s="14" t="str">
        <f t="shared" si="182"/>
        <v>Submittal</v>
      </c>
      <c r="K2751" s="14">
        <v>48439</v>
      </c>
      <c r="L2751" s="14">
        <v>1</v>
      </c>
      <c r="M2751" s="16"/>
    </row>
    <row r="2752" spans="1:13" x14ac:dyDescent="0.3">
      <c r="A2752" s="26">
        <f t="shared" si="180"/>
        <v>48</v>
      </c>
      <c r="B2752" s="14">
        <v>48441</v>
      </c>
      <c r="C2752" s="14">
        <f t="shared" si="181"/>
        <v>0</v>
      </c>
      <c r="D2752" s="14" t="str">
        <f t="shared" si="182"/>
        <v>Submittal</v>
      </c>
      <c r="K2752" s="14">
        <v>48441</v>
      </c>
      <c r="L2752" s="14">
        <v>0</v>
      </c>
      <c r="M2752" s="16"/>
    </row>
    <row r="2753" spans="1:13" x14ac:dyDescent="0.3">
      <c r="A2753" s="26">
        <f t="shared" si="180"/>
        <v>48</v>
      </c>
      <c r="B2753" s="14">
        <v>48443</v>
      </c>
      <c r="C2753" s="14">
        <f t="shared" si="181"/>
        <v>0</v>
      </c>
      <c r="D2753" s="14" t="str">
        <f t="shared" si="182"/>
        <v>Submittal</v>
      </c>
      <c r="K2753" s="14">
        <v>48443</v>
      </c>
      <c r="L2753" s="14">
        <v>0</v>
      </c>
      <c r="M2753" s="16"/>
    </row>
    <row r="2754" spans="1:13" x14ac:dyDescent="0.3">
      <c r="A2754" s="26">
        <f t="shared" si="180"/>
        <v>48</v>
      </c>
      <c r="B2754" s="14">
        <v>48445</v>
      </c>
      <c r="C2754" s="14">
        <f t="shared" si="181"/>
        <v>0</v>
      </c>
      <c r="D2754" s="14" t="str">
        <f t="shared" si="182"/>
        <v>Submittal</v>
      </c>
      <c r="K2754" s="14">
        <v>48445</v>
      </c>
      <c r="L2754" s="14">
        <v>0</v>
      </c>
      <c r="M2754" s="16"/>
    </row>
    <row r="2755" spans="1:13" x14ac:dyDescent="0.3">
      <c r="A2755" s="26">
        <f t="shared" si="180"/>
        <v>48</v>
      </c>
      <c r="B2755" s="14">
        <v>48447</v>
      </c>
      <c r="C2755" s="14">
        <f t="shared" si="181"/>
        <v>0</v>
      </c>
      <c r="D2755" s="14" t="str">
        <f t="shared" si="182"/>
        <v>Submittal</v>
      </c>
      <c r="K2755" s="14">
        <v>48447</v>
      </c>
      <c r="L2755" s="14">
        <v>0</v>
      </c>
      <c r="M2755" s="16"/>
    </row>
    <row r="2756" spans="1:13" x14ac:dyDescent="0.3">
      <c r="A2756" s="26">
        <f t="shared" si="180"/>
        <v>48</v>
      </c>
      <c r="B2756" s="14">
        <v>48449</v>
      </c>
      <c r="C2756" s="14">
        <f t="shared" si="181"/>
        <v>0</v>
      </c>
      <c r="D2756" s="14" t="str">
        <f t="shared" si="182"/>
        <v>Submittal</v>
      </c>
      <c r="K2756" s="14">
        <v>48449</v>
      </c>
      <c r="L2756" s="14">
        <v>0</v>
      </c>
      <c r="M2756" s="16"/>
    </row>
    <row r="2757" spans="1:13" x14ac:dyDescent="0.3">
      <c r="A2757" s="26">
        <f t="shared" si="180"/>
        <v>48</v>
      </c>
      <c r="B2757" s="14">
        <v>48451</v>
      </c>
      <c r="C2757" s="14">
        <f t="shared" si="181"/>
        <v>0</v>
      </c>
      <c r="D2757" s="14" t="str">
        <f t="shared" si="182"/>
        <v>Submittal</v>
      </c>
      <c r="K2757" s="14">
        <v>48451</v>
      </c>
      <c r="L2757" s="14">
        <v>0</v>
      </c>
      <c r="M2757" s="16"/>
    </row>
    <row r="2758" spans="1:13" x14ac:dyDescent="0.3">
      <c r="A2758" s="26">
        <f t="shared" ref="A2758:A2821" si="183">TRUNC(B2758/1000,0)</f>
        <v>48</v>
      </c>
      <c r="B2758" s="14">
        <v>48453</v>
      </c>
      <c r="C2758" s="14">
        <f t="shared" ref="C2758:C2821" si="184">IF(ISNA(VLOOKUP(B2758,$F$4:$H$1697,3,FALSE)),VLOOKUP(B2758,$K$4:$L$3233,2,FALSE),VLOOKUP(B2758,$F$4:$H$1697,3,FALSE))</f>
        <v>1</v>
      </c>
      <c r="D2758" s="14" t="str">
        <f t="shared" ref="D2758:D2821" si="185">IF(ISNA(VLOOKUP(B2758,$F$4:$H$1697,3,FALSE)),"MOVES","Submittal")</f>
        <v>Submittal</v>
      </c>
      <c r="K2758" s="14">
        <v>48453</v>
      </c>
      <c r="L2758" s="14">
        <v>1</v>
      </c>
      <c r="M2758" s="16"/>
    </row>
    <row r="2759" spans="1:13" x14ac:dyDescent="0.3">
      <c r="A2759" s="26">
        <f t="shared" si="183"/>
        <v>48</v>
      </c>
      <c r="B2759" s="14">
        <v>48455</v>
      </c>
      <c r="C2759" s="14">
        <f t="shared" si="184"/>
        <v>0</v>
      </c>
      <c r="D2759" s="14" t="str">
        <f t="shared" si="185"/>
        <v>Submittal</v>
      </c>
      <c r="K2759" s="14">
        <v>48455</v>
      </c>
      <c r="L2759" s="14">
        <v>0</v>
      </c>
      <c r="M2759" s="16"/>
    </row>
    <row r="2760" spans="1:13" x14ac:dyDescent="0.3">
      <c r="A2760" s="26">
        <f t="shared" si="183"/>
        <v>48</v>
      </c>
      <c r="B2760" s="14">
        <v>48457</v>
      </c>
      <c r="C2760" s="14">
        <f t="shared" si="184"/>
        <v>0</v>
      </c>
      <c r="D2760" s="14" t="str">
        <f t="shared" si="185"/>
        <v>Submittal</v>
      </c>
      <c r="K2760" s="14">
        <v>48457</v>
      </c>
      <c r="L2760" s="14">
        <v>0</v>
      </c>
      <c r="M2760" s="16"/>
    </row>
    <row r="2761" spans="1:13" x14ac:dyDescent="0.3">
      <c r="A2761" s="26">
        <f t="shared" si="183"/>
        <v>48</v>
      </c>
      <c r="B2761" s="14">
        <v>48459</v>
      </c>
      <c r="C2761" s="14">
        <f t="shared" si="184"/>
        <v>0</v>
      </c>
      <c r="D2761" s="14" t="str">
        <f t="shared" si="185"/>
        <v>Submittal</v>
      </c>
      <c r="K2761" s="14">
        <v>48459</v>
      </c>
      <c r="L2761" s="14">
        <v>0</v>
      </c>
      <c r="M2761" s="16"/>
    </row>
    <row r="2762" spans="1:13" x14ac:dyDescent="0.3">
      <c r="A2762" s="26">
        <f t="shared" si="183"/>
        <v>48</v>
      </c>
      <c r="B2762" s="14">
        <v>48461</v>
      </c>
      <c r="C2762" s="14">
        <f t="shared" si="184"/>
        <v>0</v>
      </c>
      <c r="D2762" s="14" t="str">
        <f t="shared" si="185"/>
        <v>Submittal</v>
      </c>
      <c r="K2762" s="14">
        <v>48461</v>
      </c>
      <c r="L2762" s="14">
        <v>0</v>
      </c>
      <c r="M2762" s="16"/>
    </row>
    <row r="2763" spans="1:13" x14ac:dyDescent="0.3">
      <c r="A2763" s="26">
        <f t="shared" si="183"/>
        <v>48</v>
      </c>
      <c r="B2763" s="14">
        <v>48463</v>
      </c>
      <c r="C2763" s="14">
        <f t="shared" si="184"/>
        <v>0</v>
      </c>
      <c r="D2763" s="14" t="str">
        <f t="shared" si="185"/>
        <v>Submittal</v>
      </c>
      <c r="K2763" s="14">
        <v>48463</v>
      </c>
      <c r="L2763" s="14">
        <v>0</v>
      </c>
      <c r="M2763" s="16"/>
    </row>
    <row r="2764" spans="1:13" x14ac:dyDescent="0.3">
      <c r="A2764" s="26">
        <f t="shared" si="183"/>
        <v>48</v>
      </c>
      <c r="B2764" s="14">
        <v>48465</v>
      </c>
      <c r="C2764" s="14">
        <f t="shared" si="184"/>
        <v>0</v>
      </c>
      <c r="D2764" s="14" t="str">
        <f t="shared" si="185"/>
        <v>Submittal</v>
      </c>
      <c r="K2764" s="14">
        <v>48465</v>
      </c>
      <c r="L2764" s="14">
        <v>0</v>
      </c>
      <c r="M2764" s="16"/>
    </row>
    <row r="2765" spans="1:13" x14ac:dyDescent="0.3">
      <c r="A2765" s="26">
        <f t="shared" si="183"/>
        <v>48</v>
      </c>
      <c r="B2765" s="14">
        <v>48467</v>
      </c>
      <c r="C2765" s="14">
        <f t="shared" si="184"/>
        <v>0</v>
      </c>
      <c r="D2765" s="14" t="str">
        <f t="shared" si="185"/>
        <v>Submittal</v>
      </c>
      <c r="K2765" s="14">
        <v>48467</v>
      </c>
      <c r="L2765" s="14">
        <v>0</v>
      </c>
      <c r="M2765" s="16"/>
    </row>
    <row r="2766" spans="1:13" x14ac:dyDescent="0.3">
      <c r="A2766" s="26">
        <f t="shared" si="183"/>
        <v>48</v>
      </c>
      <c r="B2766" s="14">
        <v>48469</v>
      </c>
      <c r="C2766" s="14">
        <f t="shared" si="184"/>
        <v>0</v>
      </c>
      <c r="D2766" s="14" t="str">
        <f t="shared" si="185"/>
        <v>Submittal</v>
      </c>
      <c r="K2766" s="14">
        <v>48469</v>
      </c>
      <c r="L2766" s="14">
        <v>0</v>
      </c>
      <c r="M2766" s="16"/>
    </row>
    <row r="2767" spans="1:13" x14ac:dyDescent="0.3">
      <c r="A2767" s="26">
        <f t="shared" si="183"/>
        <v>48</v>
      </c>
      <c r="B2767" s="14">
        <v>48471</v>
      </c>
      <c r="C2767" s="14">
        <f t="shared" si="184"/>
        <v>0</v>
      </c>
      <c r="D2767" s="14" t="str">
        <f t="shared" si="185"/>
        <v>Submittal</v>
      </c>
      <c r="K2767" s="14">
        <v>48471</v>
      </c>
      <c r="L2767" s="14">
        <v>0</v>
      </c>
      <c r="M2767" s="16"/>
    </row>
    <row r="2768" spans="1:13" x14ac:dyDescent="0.3">
      <c r="A2768" s="26">
        <f t="shared" si="183"/>
        <v>48</v>
      </c>
      <c r="B2768" s="14">
        <v>48473</v>
      </c>
      <c r="C2768" s="14">
        <f t="shared" si="184"/>
        <v>0</v>
      </c>
      <c r="D2768" s="14" t="str">
        <f t="shared" si="185"/>
        <v>Submittal</v>
      </c>
      <c r="K2768" s="14">
        <v>48473</v>
      </c>
      <c r="L2768" s="14">
        <v>0</v>
      </c>
      <c r="M2768" s="16"/>
    </row>
    <row r="2769" spans="1:13" x14ac:dyDescent="0.3">
      <c r="A2769" s="26">
        <f t="shared" si="183"/>
        <v>48</v>
      </c>
      <c r="B2769" s="14">
        <v>48475</v>
      </c>
      <c r="C2769" s="14">
        <f t="shared" si="184"/>
        <v>0</v>
      </c>
      <c r="D2769" s="14" t="str">
        <f t="shared" si="185"/>
        <v>Submittal</v>
      </c>
      <c r="K2769" s="14">
        <v>48475</v>
      </c>
      <c r="L2769" s="14">
        <v>0</v>
      </c>
      <c r="M2769" s="16"/>
    </row>
    <row r="2770" spans="1:13" x14ac:dyDescent="0.3">
      <c r="A2770" s="26">
        <f t="shared" si="183"/>
        <v>48</v>
      </c>
      <c r="B2770" s="14">
        <v>48477</v>
      </c>
      <c r="C2770" s="14">
        <f t="shared" si="184"/>
        <v>0</v>
      </c>
      <c r="D2770" s="14" t="str">
        <f t="shared" si="185"/>
        <v>Submittal</v>
      </c>
      <c r="K2770" s="14">
        <v>48477</v>
      </c>
      <c r="L2770" s="14">
        <v>0</v>
      </c>
      <c r="M2770" s="16"/>
    </row>
    <row r="2771" spans="1:13" x14ac:dyDescent="0.3">
      <c r="A2771" s="26">
        <f t="shared" si="183"/>
        <v>48</v>
      </c>
      <c r="B2771" s="14">
        <v>48479</v>
      </c>
      <c r="C2771" s="14">
        <f t="shared" si="184"/>
        <v>0</v>
      </c>
      <c r="D2771" s="14" t="str">
        <f t="shared" si="185"/>
        <v>Submittal</v>
      </c>
      <c r="K2771" s="14">
        <v>48479</v>
      </c>
      <c r="L2771" s="14">
        <v>0</v>
      </c>
      <c r="M2771" s="16"/>
    </row>
    <row r="2772" spans="1:13" x14ac:dyDescent="0.3">
      <c r="A2772" s="26">
        <f t="shared" si="183"/>
        <v>48</v>
      </c>
      <c r="B2772" s="14">
        <v>48481</v>
      </c>
      <c r="C2772" s="14">
        <f t="shared" si="184"/>
        <v>0</v>
      </c>
      <c r="D2772" s="14" t="str">
        <f t="shared" si="185"/>
        <v>Submittal</v>
      </c>
      <c r="K2772" s="14">
        <v>48481</v>
      </c>
      <c r="L2772" s="14">
        <v>0</v>
      </c>
      <c r="M2772" s="16"/>
    </row>
    <row r="2773" spans="1:13" x14ac:dyDescent="0.3">
      <c r="A2773" s="26">
        <f t="shared" si="183"/>
        <v>48</v>
      </c>
      <c r="B2773" s="14">
        <v>48483</v>
      </c>
      <c r="C2773" s="14">
        <f t="shared" si="184"/>
        <v>0</v>
      </c>
      <c r="D2773" s="14" t="str">
        <f t="shared" si="185"/>
        <v>Submittal</v>
      </c>
      <c r="K2773" s="14">
        <v>48483</v>
      </c>
      <c r="L2773" s="14">
        <v>0</v>
      </c>
      <c r="M2773" s="16"/>
    </row>
    <row r="2774" spans="1:13" x14ac:dyDescent="0.3">
      <c r="A2774" s="26">
        <f t="shared" si="183"/>
        <v>48</v>
      </c>
      <c r="B2774" s="14">
        <v>48485</v>
      </c>
      <c r="C2774" s="14">
        <f t="shared" si="184"/>
        <v>0</v>
      </c>
      <c r="D2774" s="14" t="str">
        <f t="shared" si="185"/>
        <v>Submittal</v>
      </c>
      <c r="K2774" s="14">
        <v>48485</v>
      </c>
      <c r="L2774" s="14">
        <v>0</v>
      </c>
      <c r="M2774" s="16"/>
    </row>
    <row r="2775" spans="1:13" x14ac:dyDescent="0.3">
      <c r="A2775" s="26">
        <f t="shared" si="183"/>
        <v>48</v>
      </c>
      <c r="B2775" s="14">
        <v>48487</v>
      </c>
      <c r="C2775" s="14">
        <f t="shared" si="184"/>
        <v>0</v>
      </c>
      <c r="D2775" s="14" t="str">
        <f t="shared" si="185"/>
        <v>Submittal</v>
      </c>
      <c r="K2775" s="14">
        <v>48487</v>
      </c>
      <c r="L2775" s="14">
        <v>0</v>
      </c>
      <c r="M2775" s="16"/>
    </row>
    <row r="2776" spans="1:13" x14ac:dyDescent="0.3">
      <c r="A2776" s="26">
        <f t="shared" si="183"/>
        <v>48</v>
      </c>
      <c r="B2776" s="14">
        <v>48489</v>
      </c>
      <c r="C2776" s="14">
        <f t="shared" si="184"/>
        <v>0</v>
      </c>
      <c r="D2776" s="14" t="str">
        <f t="shared" si="185"/>
        <v>Submittal</v>
      </c>
      <c r="K2776" s="14">
        <v>48489</v>
      </c>
      <c r="L2776" s="14">
        <v>0</v>
      </c>
      <c r="M2776" s="16"/>
    </row>
    <row r="2777" spans="1:13" x14ac:dyDescent="0.3">
      <c r="A2777" s="26">
        <f t="shared" si="183"/>
        <v>48</v>
      </c>
      <c r="B2777" s="14">
        <v>48491</v>
      </c>
      <c r="C2777" s="14">
        <f t="shared" si="184"/>
        <v>1</v>
      </c>
      <c r="D2777" s="14" t="str">
        <f t="shared" si="185"/>
        <v>Submittal</v>
      </c>
      <c r="K2777" s="14">
        <v>48491</v>
      </c>
      <c r="L2777" s="14">
        <v>1</v>
      </c>
      <c r="M2777" s="16"/>
    </row>
    <row r="2778" spans="1:13" x14ac:dyDescent="0.3">
      <c r="A2778" s="26">
        <f t="shared" si="183"/>
        <v>48</v>
      </c>
      <c r="B2778" s="14">
        <v>48493</v>
      </c>
      <c r="C2778" s="14">
        <f t="shared" si="184"/>
        <v>0</v>
      </c>
      <c r="D2778" s="14" t="str">
        <f t="shared" si="185"/>
        <v>Submittal</v>
      </c>
      <c r="K2778" s="14">
        <v>48493</v>
      </c>
      <c r="L2778" s="14">
        <v>0</v>
      </c>
      <c r="M2778" s="16"/>
    </row>
    <row r="2779" spans="1:13" x14ac:dyDescent="0.3">
      <c r="A2779" s="26">
        <f t="shared" si="183"/>
        <v>48</v>
      </c>
      <c r="B2779" s="14">
        <v>48495</v>
      </c>
      <c r="C2779" s="14">
        <f t="shared" si="184"/>
        <v>0</v>
      </c>
      <c r="D2779" s="14" t="str">
        <f t="shared" si="185"/>
        <v>Submittal</v>
      </c>
      <c r="K2779" s="14">
        <v>48495</v>
      </c>
      <c r="L2779" s="14">
        <v>0</v>
      </c>
      <c r="M2779" s="16"/>
    </row>
    <row r="2780" spans="1:13" x14ac:dyDescent="0.3">
      <c r="A2780" s="26">
        <f t="shared" si="183"/>
        <v>48</v>
      </c>
      <c r="B2780" s="14">
        <v>48497</v>
      </c>
      <c r="C2780" s="14">
        <f t="shared" si="184"/>
        <v>0</v>
      </c>
      <c r="D2780" s="14" t="str">
        <f t="shared" si="185"/>
        <v>Submittal</v>
      </c>
      <c r="K2780" s="14">
        <v>48497</v>
      </c>
      <c r="L2780" s="14">
        <v>0</v>
      </c>
      <c r="M2780" s="16"/>
    </row>
    <row r="2781" spans="1:13" x14ac:dyDescent="0.3">
      <c r="A2781" s="26">
        <f t="shared" si="183"/>
        <v>48</v>
      </c>
      <c r="B2781" s="14">
        <v>48499</v>
      </c>
      <c r="C2781" s="14">
        <f t="shared" si="184"/>
        <v>0</v>
      </c>
      <c r="D2781" s="14" t="str">
        <f t="shared" si="185"/>
        <v>Submittal</v>
      </c>
      <c r="K2781" s="14">
        <v>48499</v>
      </c>
      <c r="L2781" s="14">
        <v>0</v>
      </c>
      <c r="M2781" s="16"/>
    </row>
    <row r="2782" spans="1:13" x14ac:dyDescent="0.3">
      <c r="A2782" s="26">
        <f t="shared" si="183"/>
        <v>48</v>
      </c>
      <c r="B2782" s="14">
        <v>48501</v>
      </c>
      <c r="C2782" s="14">
        <f t="shared" si="184"/>
        <v>0</v>
      </c>
      <c r="D2782" s="14" t="str">
        <f t="shared" si="185"/>
        <v>Submittal</v>
      </c>
      <c r="K2782" s="14">
        <v>48501</v>
      </c>
      <c r="L2782" s="14">
        <v>0</v>
      </c>
      <c r="M2782" s="16"/>
    </row>
    <row r="2783" spans="1:13" x14ac:dyDescent="0.3">
      <c r="A2783" s="26">
        <f t="shared" si="183"/>
        <v>48</v>
      </c>
      <c r="B2783" s="14">
        <v>48503</v>
      </c>
      <c r="C2783" s="14">
        <f t="shared" si="184"/>
        <v>0</v>
      </c>
      <c r="D2783" s="14" t="str">
        <f t="shared" si="185"/>
        <v>Submittal</v>
      </c>
      <c r="K2783" s="14">
        <v>48503</v>
      </c>
      <c r="L2783" s="14">
        <v>0</v>
      </c>
      <c r="M2783" s="16"/>
    </row>
    <row r="2784" spans="1:13" x14ac:dyDescent="0.3">
      <c r="A2784" s="26">
        <f t="shared" si="183"/>
        <v>48</v>
      </c>
      <c r="B2784" s="14">
        <v>48505</v>
      </c>
      <c r="C2784" s="14">
        <f t="shared" si="184"/>
        <v>0</v>
      </c>
      <c r="D2784" s="14" t="str">
        <f t="shared" si="185"/>
        <v>Submittal</v>
      </c>
      <c r="K2784" s="14">
        <v>48505</v>
      </c>
      <c r="L2784" s="14">
        <v>0</v>
      </c>
      <c r="M2784" s="16"/>
    </row>
    <row r="2785" spans="1:13" x14ac:dyDescent="0.3">
      <c r="A2785" s="26">
        <f t="shared" si="183"/>
        <v>48</v>
      </c>
      <c r="B2785" s="14">
        <v>48507</v>
      </c>
      <c r="C2785" s="14">
        <f t="shared" si="184"/>
        <v>0</v>
      </c>
      <c r="D2785" s="14" t="str">
        <f t="shared" si="185"/>
        <v>Submittal</v>
      </c>
      <c r="K2785" s="14">
        <v>48507</v>
      </c>
      <c r="L2785" s="14">
        <v>0</v>
      </c>
      <c r="M2785" s="16"/>
    </row>
    <row r="2786" spans="1:13" x14ac:dyDescent="0.3">
      <c r="A2786" s="26">
        <f t="shared" si="183"/>
        <v>49</v>
      </c>
      <c r="B2786" s="14">
        <v>49001</v>
      </c>
      <c r="C2786" s="14">
        <f t="shared" si="184"/>
        <v>0</v>
      </c>
      <c r="D2786" s="14" t="str">
        <f t="shared" si="185"/>
        <v>Submittal</v>
      </c>
      <c r="K2786" s="14">
        <v>49001</v>
      </c>
      <c r="L2786" s="14">
        <v>0</v>
      </c>
      <c r="M2786" s="16"/>
    </row>
    <row r="2787" spans="1:13" x14ac:dyDescent="0.3">
      <c r="A2787" s="26">
        <f t="shared" si="183"/>
        <v>49</v>
      </c>
      <c r="B2787" s="14">
        <v>49003</v>
      </c>
      <c r="C2787" s="14">
        <f t="shared" si="184"/>
        <v>0</v>
      </c>
      <c r="D2787" s="14" t="str">
        <f t="shared" si="185"/>
        <v>Submittal</v>
      </c>
      <c r="K2787" s="14">
        <v>49003</v>
      </c>
      <c r="L2787" s="14">
        <v>0</v>
      </c>
      <c r="M2787" s="16"/>
    </row>
    <row r="2788" spans="1:13" x14ac:dyDescent="0.3">
      <c r="A2788" s="26">
        <f t="shared" si="183"/>
        <v>49</v>
      </c>
      <c r="B2788" s="14">
        <v>49005</v>
      </c>
      <c r="C2788" s="14">
        <f t="shared" si="184"/>
        <v>1</v>
      </c>
      <c r="D2788" s="14" t="str">
        <f t="shared" si="185"/>
        <v>Submittal</v>
      </c>
      <c r="K2788" s="14">
        <v>49005</v>
      </c>
      <c r="L2788" s="14">
        <v>0</v>
      </c>
      <c r="M2788" s="16"/>
    </row>
    <row r="2789" spans="1:13" x14ac:dyDescent="0.3">
      <c r="A2789" s="26">
        <f t="shared" si="183"/>
        <v>49</v>
      </c>
      <c r="B2789" s="14">
        <v>49007</v>
      </c>
      <c r="C2789" s="14">
        <f t="shared" si="184"/>
        <v>0</v>
      </c>
      <c r="D2789" s="14" t="str">
        <f t="shared" si="185"/>
        <v>Submittal</v>
      </c>
      <c r="K2789" s="14">
        <v>49007</v>
      </c>
      <c r="L2789" s="14">
        <v>0</v>
      </c>
      <c r="M2789" s="16"/>
    </row>
    <row r="2790" spans="1:13" x14ac:dyDescent="0.3">
      <c r="A2790" s="26">
        <f t="shared" si="183"/>
        <v>49</v>
      </c>
      <c r="B2790" s="14">
        <v>49009</v>
      </c>
      <c r="C2790" s="14">
        <f t="shared" si="184"/>
        <v>0</v>
      </c>
      <c r="D2790" s="14" t="str">
        <f t="shared" si="185"/>
        <v>Submittal</v>
      </c>
      <c r="K2790" s="14">
        <v>49009</v>
      </c>
      <c r="L2790" s="14">
        <v>0</v>
      </c>
      <c r="M2790" s="16"/>
    </row>
    <row r="2791" spans="1:13" x14ac:dyDescent="0.3">
      <c r="A2791" s="26">
        <f t="shared" si="183"/>
        <v>49</v>
      </c>
      <c r="B2791" s="14">
        <v>49011</v>
      </c>
      <c r="C2791" s="14">
        <f t="shared" si="184"/>
        <v>1</v>
      </c>
      <c r="D2791" s="14" t="str">
        <f t="shared" si="185"/>
        <v>Submittal</v>
      </c>
      <c r="K2791" s="14">
        <v>49011</v>
      </c>
      <c r="L2791" s="14">
        <v>1</v>
      </c>
      <c r="M2791" s="16"/>
    </row>
    <row r="2792" spans="1:13" x14ac:dyDescent="0.3">
      <c r="A2792" s="26">
        <f t="shared" si="183"/>
        <v>49</v>
      </c>
      <c r="B2792" s="14">
        <v>49013</v>
      </c>
      <c r="C2792" s="14">
        <f t="shared" si="184"/>
        <v>0</v>
      </c>
      <c r="D2792" s="14" t="str">
        <f t="shared" si="185"/>
        <v>Submittal</v>
      </c>
      <c r="K2792" s="14">
        <v>49013</v>
      </c>
      <c r="L2792" s="14">
        <v>0</v>
      </c>
      <c r="M2792" s="16"/>
    </row>
    <row r="2793" spans="1:13" x14ac:dyDescent="0.3">
      <c r="A2793" s="26">
        <f t="shared" si="183"/>
        <v>49</v>
      </c>
      <c r="B2793" s="14">
        <v>49015</v>
      </c>
      <c r="C2793" s="14">
        <f t="shared" si="184"/>
        <v>0</v>
      </c>
      <c r="D2793" s="14" t="str">
        <f t="shared" si="185"/>
        <v>Submittal</v>
      </c>
      <c r="K2793" s="14">
        <v>49015</v>
      </c>
      <c r="L2793" s="14">
        <v>0</v>
      </c>
      <c r="M2793" s="16"/>
    </row>
    <row r="2794" spans="1:13" x14ac:dyDescent="0.3">
      <c r="A2794" s="26">
        <f t="shared" si="183"/>
        <v>49</v>
      </c>
      <c r="B2794" s="14">
        <v>49017</v>
      </c>
      <c r="C2794" s="14">
        <f t="shared" si="184"/>
        <v>0</v>
      </c>
      <c r="D2794" s="14" t="str">
        <f t="shared" si="185"/>
        <v>Submittal</v>
      </c>
      <c r="K2794" s="14">
        <v>49017</v>
      </c>
      <c r="L2794" s="14">
        <v>0</v>
      </c>
      <c r="M2794" s="16"/>
    </row>
    <row r="2795" spans="1:13" x14ac:dyDescent="0.3">
      <c r="A2795" s="26">
        <f t="shared" si="183"/>
        <v>49</v>
      </c>
      <c r="B2795" s="14">
        <v>49019</v>
      </c>
      <c r="C2795" s="14">
        <f t="shared" si="184"/>
        <v>0</v>
      </c>
      <c r="D2795" s="14" t="str">
        <f t="shared" si="185"/>
        <v>Submittal</v>
      </c>
      <c r="K2795" s="14">
        <v>49019</v>
      </c>
      <c r="L2795" s="14">
        <v>0</v>
      </c>
      <c r="M2795" s="16"/>
    </row>
    <row r="2796" spans="1:13" x14ac:dyDescent="0.3">
      <c r="A2796" s="26">
        <f t="shared" si="183"/>
        <v>49</v>
      </c>
      <c r="B2796" s="14">
        <v>49021</v>
      </c>
      <c r="C2796" s="14">
        <f t="shared" si="184"/>
        <v>0</v>
      </c>
      <c r="D2796" s="14" t="str">
        <f t="shared" si="185"/>
        <v>Submittal</v>
      </c>
      <c r="K2796" s="14">
        <v>49021</v>
      </c>
      <c r="L2796" s="14">
        <v>0</v>
      </c>
      <c r="M2796" s="16"/>
    </row>
    <row r="2797" spans="1:13" x14ac:dyDescent="0.3">
      <c r="A2797" s="26">
        <f t="shared" si="183"/>
        <v>49</v>
      </c>
      <c r="B2797" s="14">
        <v>49023</v>
      </c>
      <c r="C2797" s="14">
        <f t="shared" si="184"/>
        <v>0</v>
      </c>
      <c r="D2797" s="14" t="str">
        <f t="shared" si="185"/>
        <v>Submittal</v>
      </c>
      <c r="K2797" s="14">
        <v>49023</v>
      </c>
      <c r="L2797" s="14">
        <v>0</v>
      </c>
      <c r="M2797" s="16"/>
    </row>
    <row r="2798" spans="1:13" x14ac:dyDescent="0.3">
      <c r="A2798" s="26">
        <f t="shared" si="183"/>
        <v>49</v>
      </c>
      <c r="B2798" s="14">
        <v>49025</v>
      </c>
      <c r="C2798" s="14">
        <f t="shared" si="184"/>
        <v>0</v>
      </c>
      <c r="D2798" s="14" t="str">
        <f t="shared" si="185"/>
        <v>Submittal</v>
      </c>
      <c r="K2798" s="14">
        <v>49025</v>
      </c>
      <c r="L2798" s="14">
        <v>0</v>
      </c>
      <c r="M2798" s="16"/>
    </row>
    <row r="2799" spans="1:13" x14ac:dyDescent="0.3">
      <c r="A2799" s="26">
        <f t="shared" si="183"/>
        <v>49</v>
      </c>
      <c r="B2799" s="14">
        <v>49027</v>
      </c>
      <c r="C2799" s="14">
        <f t="shared" si="184"/>
        <v>0</v>
      </c>
      <c r="D2799" s="14" t="str">
        <f t="shared" si="185"/>
        <v>Submittal</v>
      </c>
      <c r="K2799" s="14">
        <v>49027</v>
      </c>
      <c r="L2799" s="14">
        <v>0</v>
      </c>
      <c r="M2799" s="16"/>
    </row>
    <row r="2800" spans="1:13" x14ac:dyDescent="0.3">
      <c r="A2800" s="26">
        <f t="shared" si="183"/>
        <v>49</v>
      </c>
      <c r="B2800" s="14">
        <v>49029</v>
      </c>
      <c r="C2800" s="14">
        <f t="shared" si="184"/>
        <v>0</v>
      </c>
      <c r="D2800" s="14" t="str">
        <f t="shared" si="185"/>
        <v>Submittal</v>
      </c>
      <c r="K2800" s="14">
        <v>49029</v>
      </c>
      <c r="L2800" s="14">
        <v>0</v>
      </c>
      <c r="M2800" s="16"/>
    </row>
    <row r="2801" spans="1:13" x14ac:dyDescent="0.3">
      <c r="A2801" s="26">
        <f t="shared" si="183"/>
        <v>49</v>
      </c>
      <c r="B2801" s="14">
        <v>49031</v>
      </c>
      <c r="C2801" s="14">
        <f t="shared" si="184"/>
        <v>0</v>
      </c>
      <c r="D2801" s="14" t="str">
        <f t="shared" si="185"/>
        <v>Submittal</v>
      </c>
      <c r="K2801" s="14">
        <v>49031</v>
      </c>
      <c r="L2801" s="14">
        <v>0</v>
      </c>
      <c r="M2801" s="16"/>
    </row>
    <row r="2802" spans="1:13" x14ac:dyDescent="0.3">
      <c r="A2802" s="26">
        <f t="shared" si="183"/>
        <v>49</v>
      </c>
      <c r="B2802" s="14">
        <v>49033</v>
      </c>
      <c r="C2802" s="14">
        <f t="shared" si="184"/>
        <v>0</v>
      </c>
      <c r="D2802" s="14" t="str">
        <f t="shared" si="185"/>
        <v>Submittal</v>
      </c>
      <c r="K2802" s="14">
        <v>49033</v>
      </c>
      <c r="L2802" s="14">
        <v>0</v>
      </c>
      <c r="M2802" s="16"/>
    </row>
    <row r="2803" spans="1:13" x14ac:dyDescent="0.3">
      <c r="A2803" s="26">
        <f t="shared" si="183"/>
        <v>49</v>
      </c>
      <c r="B2803" s="14">
        <v>49035</v>
      </c>
      <c r="C2803" s="14">
        <f t="shared" si="184"/>
        <v>1</v>
      </c>
      <c r="D2803" s="14" t="str">
        <f t="shared" si="185"/>
        <v>Submittal</v>
      </c>
      <c r="K2803" s="14">
        <v>49035</v>
      </c>
      <c r="L2803" s="14">
        <v>1</v>
      </c>
      <c r="M2803" s="16"/>
    </row>
    <row r="2804" spans="1:13" x14ac:dyDescent="0.3">
      <c r="A2804" s="26">
        <f t="shared" si="183"/>
        <v>49</v>
      </c>
      <c r="B2804" s="14">
        <v>49037</v>
      </c>
      <c r="C2804" s="14">
        <f t="shared" si="184"/>
        <v>0</v>
      </c>
      <c r="D2804" s="14" t="str">
        <f t="shared" si="185"/>
        <v>Submittal</v>
      </c>
      <c r="K2804" s="14">
        <v>49037</v>
      </c>
      <c r="L2804" s="14">
        <v>0</v>
      </c>
      <c r="M2804" s="16"/>
    </row>
    <row r="2805" spans="1:13" x14ac:dyDescent="0.3">
      <c r="A2805" s="26">
        <f t="shared" si="183"/>
        <v>49</v>
      </c>
      <c r="B2805" s="14">
        <v>49039</v>
      </c>
      <c r="C2805" s="14">
        <f t="shared" si="184"/>
        <v>0</v>
      </c>
      <c r="D2805" s="14" t="str">
        <f t="shared" si="185"/>
        <v>Submittal</v>
      </c>
      <c r="K2805" s="14">
        <v>49039</v>
      </c>
      <c r="L2805" s="14">
        <v>0</v>
      </c>
      <c r="M2805" s="16"/>
    </row>
    <row r="2806" spans="1:13" x14ac:dyDescent="0.3">
      <c r="A2806" s="26">
        <f t="shared" si="183"/>
        <v>49</v>
      </c>
      <c r="B2806" s="14">
        <v>49041</v>
      </c>
      <c r="C2806" s="14">
        <f t="shared" si="184"/>
        <v>0</v>
      </c>
      <c r="D2806" s="14" t="str">
        <f t="shared" si="185"/>
        <v>Submittal</v>
      </c>
      <c r="K2806" s="14">
        <v>49041</v>
      </c>
      <c r="L2806" s="14">
        <v>0</v>
      </c>
      <c r="M2806" s="16"/>
    </row>
    <row r="2807" spans="1:13" x14ac:dyDescent="0.3">
      <c r="A2807" s="26">
        <f t="shared" si="183"/>
        <v>49</v>
      </c>
      <c r="B2807" s="14">
        <v>49043</v>
      </c>
      <c r="C2807" s="14">
        <f t="shared" si="184"/>
        <v>0</v>
      </c>
      <c r="D2807" s="14" t="str">
        <f t="shared" si="185"/>
        <v>Submittal</v>
      </c>
      <c r="K2807" s="14">
        <v>49043</v>
      </c>
      <c r="L2807" s="14">
        <v>0</v>
      </c>
      <c r="M2807" s="16"/>
    </row>
    <row r="2808" spans="1:13" x14ac:dyDescent="0.3">
      <c r="A2808" s="26">
        <f t="shared" si="183"/>
        <v>49</v>
      </c>
      <c r="B2808" s="14">
        <v>49045</v>
      </c>
      <c r="C2808" s="14">
        <f t="shared" si="184"/>
        <v>0</v>
      </c>
      <c r="D2808" s="14" t="str">
        <f t="shared" si="185"/>
        <v>Submittal</v>
      </c>
      <c r="K2808" s="14">
        <v>49045</v>
      </c>
      <c r="L2808" s="14">
        <v>0</v>
      </c>
      <c r="M2808" s="16"/>
    </row>
    <row r="2809" spans="1:13" x14ac:dyDescent="0.3">
      <c r="A2809" s="26">
        <f t="shared" si="183"/>
        <v>49</v>
      </c>
      <c r="B2809" s="14">
        <v>49047</v>
      </c>
      <c r="C2809" s="14">
        <f t="shared" si="184"/>
        <v>0</v>
      </c>
      <c r="D2809" s="14" t="str">
        <f t="shared" si="185"/>
        <v>Submittal</v>
      </c>
      <c r="K2809" s="14">
        <v>49047</v>
      </c>
      <c r="L2809" s="14">
        <v>0</v>
      </c>
      <c r="M2809" s="16"/>
    </row>
    <row r="2810" spans="1:13" x14ac:dyDescent="0.3">
      <c r="A2810" s="26">
        <f t="shared" si="183"/>
        <v>49</v>
      </c>
      <c r="B2810" s="14">
        <v>49049</v>
      </c>
      <c r="C2810" s="14">
        <f t="shared" si="184"/>
        <v>1</v>
      </c>
      <c r="D2810" s="14" t="str">
        <f t="shared" si="185"/>
        <v>Submittal</v>
      </c>
      <c r="K2810" s="14">
        <v>49049</v>
      </c>
      <c r="L2810" s="14">
        <v>1</v>
      </c>
      <c r="M2810" s="16"/>
    </row>
    <row r="2811" spans="1:13" x14ac:dyDescent="0.3">
      <c r="A2811" s="26">
        <f t="shared" si="183"/>
        <v>49</v>
      </c>
      <c r="B2811" s="14">
        <v>49051</v>
      </c>
      <c r="C2811" s="14">
        <f t="shared" si="184"/>
        <v>0</v>
      </c>
      <c r="D2811" s="14" t="str">
        <f t="shared" si="185"/>
        <v>Submittal</v>
      </c>
      <c r="K2811" s="14">
        <v>49051</v>
      </c>
      <c r="L2811" s="14">
        <v>0</v>
      </c>
      <c r="M2811" s="16"/>
    </row>
    <row r="2812" spans="1:13" x14ac:dyDescent="0.3">
      <c r="A2812" s="26">
        <f t="shared" si="183"/>
        <v>49</v>
      </c>
      <c r="B2812" s="14">
        <v>49053</v>
      </c>
      <c r="C2812" s="14">
        <f t="shared" si="184"/>
        <v>0</v>
      </c>
      <c r="D2812" s="14" t="str">
        <f t="shared" si="185"/>
        <v>Submittal</v>
      </c>
      <c r="K2812" s="14">
        <v>49053</v>
      </c>
      <c r="L2812" s="14">
        <v>0</v>
      </c>
      <c r="M2812" s="16"/>
    </row>
    <row r="2813" spans="1:13" x14ac:dyDescent="0.3">
      <c r="A2813" s="26">
        <f t="shared" si="183"/>
        <v>49</v>
      </c>
      <c r="B2813" s="14">
        <v>49055</v>
      </c>
      <c r="C2813" s="14">
        <f t="shared" si="184"/>
        <v>0</v>
      </c>
      <c r="D2813" s="14" t="str">
        <f t="shared" si="185"/>
        <v>Submittal</v>
      </c>
      <c r="K2813" s="14">
        <v>49055</v>
      </c>
      <c r="L2813" s="14">
        <v>0</v>
      </c>
      <c r="M2813" s="16"/>
    </row>
    <row r="2814" spans="1:13" x14ac:dyDescent="0.3">
      <c r="A2814" s="26">
        <f t="shared" si="183"/>
        <v>49</v>
      </c>
      <c r="B2814" s="14">
        <v>49057</v>
      </c>
      <c r="C2814" s="14">
        <f t="shared" si="184"/>
        <v>1</v>
      </c>
      <c r="D2814" s="14" t="str">
        <f t="shared" si="185"/>
        <v>Submittal</v>
      </c>
      <c r="K2814" s="14">
        <v>49057</v>
      </c>
      <c r="L2814" s="14">
        <v>1</v>
      </c>
      <c r="M2814" s="16"/>
    </row>
    <row r="2815" spans="1:13" x14ac:dyDescent="0.3">
      <c r="A2815" s="26">
        <f t="shared" si="183"/>
        <v>50</v>
      </c>
      <c r="B2815" s="14">
        <v>50001</v>
      </c>
      <c r="C2815" s="14">
        <f t="shared" si="184"/>
        <v>1</v>
      </c>
      <c r="D2815" s="14" t="str">
        <f t="shared" si="185"/>
        <v>Submittal</v>
      </c>
      <c r="K2815" s="14">
        <v>50001</v>
      </c>
      <c r="L2815" s="14">
        <v>1</v>
      </c>
      <c r="M2815" s="16"/>
    </row>
    <row r="2816" spans="1:13" x14ac:dyDescent="0.3">
      <c r="A2816" s="26">
        <f t="shared" si="183"/>
        <v>50</v>
      </c>
      <c r="B2816" s="14">
        <v>50003</v>
      </c>
      <c r="C2816" s="14">
        <f t="shared" si="184"/>
        <v>1</v>
      </c>
      <c r="D2816" s="14" t="str">
        <f t="shared" si="185"/>
        <v>Submittal</v>
      </c>
      <c r="K2816" s="14">
        <v>50003</v>
      </c>
      <c r="L2816" s="14">
        <v>1</v>
      </c>
      <c r="M2816" s="16"/>
    </row>
    <row r="2817" spans="1:13" x14ac:dyDescent="0.3">
      <c r="A2817" s="26">
        <f t="shared" si="183"/>
        <v>50</v>
      </c>
      <c r="B2817" s="14">
        <v>50005</v>
      </c>
      <c r="C2817" s="14">
        <f t="shared" si="184"/>
        <v>1</v>
      </c>
      <c r="D2817" s="14" t="str">
        <f t="shared" si="185"/>
        <v>Submittal</v>
      </c>
      <c r="K2817" s="14">
        <v>50005</v>
      </c>
      <c r="L2817" s="14">
        <v>1</v>
      </c>
      <c r="M2817" s="16"/>
    </row>
    <row r="2818" spans="1:13" x14ac:dyDescent="0.3">
      <c r="A2818" s="26">
        <f t="shared" si="183"/>
        <v>50</v>
      </c>
      <c r="B2818" s="14">
        <v>50007</v>
      </c>
      <c r="C2818" s="14">
        <f t="shared" si="184"/>
        <v>1</v>
      </c>
      <c r="D2818" s="14" t="str">
        <f t="shared" si="185"/>
        <v>Submittal</v>
      </c>
      <c r="K2818" s="14">
        <v>50007</v>
      </c>
      <c r="L2818" s="14">
        <v>1</v>
      </c>
      <c r="M2818" s="16"/>
    </row>
    <row r="2819" spans="1:13" x14ac:dyDescent="0.3">
      <c r="A2819" s="26">
        <f t="shared" si="183"/>
        <v>50</v>
      </c>
      <c r="B2819" s="14">
        <v>50009</v>
      </c>
      <c r="C2819" s="14">
        <f t="shared" si="184"/>
        <v>1</v>
      </c>
      <c r="D2819" s="14" t="str">
        <f t="shared" si="185"/>
        <v>Submittal</v>
      </c>
      <c r="K2819" s="14">
        <v>50009</v>
      </c>
      <c r="L2819" s="14">
        <v>1</v>
      </c>
      <c r="M2819" s="16"/>
    </row>
    <row r="2820" spans="1:13" x14ac:dyDescent="0.3">
      <c r="A2820" s="26">
        <f t="shared" si="183"/>
        <v>50</v>
      </c>
      <c r="B2820" s="14">
        <v>50011</v>
      </c>
      <c r="C2820" s="14">
        <f t="shared" si="184"/>
        <v>1</v>
      </c>
      <c r="D2820" s="14" t="str">
        <f t="shared" si="185"/>
        <v>Submittal</v>
      </c>
      <c r="K2820" s="14">
        <v>50011</v>
      </c>
      <c r="L2820" s="14">
        <v>1</v>
      </c>
      <c r="M2820" s="16"/>
    </row>
    <row r="2821" spans="1:13" x14ac:dyDescent="0.3">
      <c r="A2821" s="26">
        <f t="shared" si="183"/>
        <v>50</v>
      </c>
      <c r="B2821" s="14">
        <v>50013</v>
      </c>
      <c r="C2821" s="14">
        <f t="shared" si="184"/>
        <v>1</v>
      </c>
      <c r="D2821" s="14" t="str">
        <f t="shared" si="185"/>
        <v>Submittal</v>
      </c>
      <c r="K2821" s="14">
        <v>50013</v>
      </c>
      <c r="L2821" s="14">
        <v>1</v>
      </c>
      <c r="M2821" s="16"/>
    </row>
    <row r="2822" spans="1:13" x14ac:dyDescent="0.3">
      <c r="A2822" s="26">
        <f t="shared" ref="A2822:A2885" si="186">TRUNC(B2822/1000,0)</f>
        <v>50</v>
      </c>
      <c r="B2822" s="14">
        <v>50015</v>
      </c>
      <c r="C2822" s="14">
        <f t="shared" ref="C2822:C2885" si="187">IF(ISNA(VLOOKUP(B2822,$F$4:$H$1697,3,FALSE)),VLOOKUP(B2822,$K$4:$L$3233,2,FALSE),VLOOKUP(B2822,$F$4:$H$1697,3,FALSE))</f>
        <v>1</v>
      </c>
      <c r="D2822" s="14" t="str">
        <f t="shared" ref="D2822:D2885" si="188">IF(ISNA(VLOOKUP(B2822,$F$4:$H$1697,3,FALSE)),"MOVES","Submittal")</f>
        <v>Submittal</v>
      </c>
      <c r="K2822" s="14">
        <v>50015</v>
      </c>
      <c r="L2822" s="14">
        <v>1</v>
      </c>
      <c r="M2822" s="16"/>
    </row>
    <row r="2823" spans="1:13" x14ac:dyDescent="0.3">
      <c r="A2823" s="26">
        <f t="shared" si="186"/>
        <v>50</v>
      </c>
      <c r="B2823" s="14">
        <v>50017</v>
      </c>
      <c r="C2823" s="14">
        <f t="shared" si="187"/>
        <v>1</v>
      </c>
      <c r="D2823" s="14" t="str">
        <f t="shared" si="188"/>
        <v>Submittal</v>
      </c>
      <c r="K2823" s="14">
        <v>50017</v>
      </c>
      <c r="L2823" s="14">
        <v>1</v>
      </c>
      <c r="M2823" s="16"/>
    </row>
    <row r="2824" spans="1:13" x14ac:dyDescent="0.3">
      <c r="A2824" s="26">
        <f t="shared" si="186"/>
        <v>50</v>
      </c>
      <c r="B2824" s="14">
        <v>50019</v>
      </c>
      <c r="C2824" s="14">
        <f t="shared" si="187"/>
        <v>1</v>
      </c>
      <c r="D2824" s="14" t="str">
        <f t="shared" si="188"/>
        <v>Submittal</v>
      </c>
      <c r="K2824" s="14">
        <v>50019</v>
      </c>
      <c r="L2824" s="14">
        <v>1</v>
      </c>
      <c r="M2824" s="16"/>
    </row>
    <row r="2825" spans="1:13" x14ac:dyDescent="0.3">
      <c r="A2825" s="26">
        <f t="shared" si="186"/>
        <v>50</v>
      </c>
      <c r="B2825" s="14">
        <v>50021</v>
      </c>
      <c r="C2825" s="14">
        <f t="shared" si="187"/>
        <v>1</v>
      </c>
      <c r="D2825" s="14" t="str">
        <f t="shared" si="188"/>
        <v>Submittal</v>
      </c>
      <c r="K2825" s="14">
        <v>50021</v>
      </c>
      <c r="L2825" s="14">
        <v>1</v>
      </c>
      <c r="M2825" s="16"/>
    </row>
    <row r="2826" spans="1:13" x14ac:dyDescent="0.3">
      <c r="A2826" s="26">
        <f t="shared" si="186"/>
        <v>50</v>
      </c>
      <c r="B2826" s="14">
        <v>50023</v>
      </c>
      <c r="C2826" s="14">
        <f t="shared" si="187"/>
        <v>1</v>
      </c>
      <c r="D2826" s="14" t="str">
        <f t="shared" si="188"/>
        <v>Submittal</v>
      </c>
      <c r="K2826" s="14">
        <v>50023</v>
      </c>
      <c r="L2826" s="14">
        <v>1</v>
      </c>
      <c r="M2826" s="16"/>
    </row>
    <row r="2827" spans="1:13" x14ac:dyDescent="0.3">
      <c r="A2827" s="26">
        <f t="shared" si="186"/>
        <v>50</v>
      </c>
      <c r="B2827" s="14">
        <v>50025</v>
      </c>
      <c r="C2827" s="14">
        <f t="shared" si="187"/>
        <v>1</v>
      </c>
      <c r="D2827" s="14" t="str">
        <f t="shared" si="188"/>
        <v>Submittal</v>
      </c>
      <c r="K2827" s="14">
        <v>50025</v>
      </c>
      <c r="L2827" s="14">
        <v>1</v>
      </c>
      <c r="M2827" s="16"/>
    </row>
    <row r="2828" spans="1:13" x14ac:dyDescent="0.3">
      <c r="A2828" s="26">
        <f t="shared" si="186"/>
        <v>50</v>
      </c>
      <c r="B2828" s="14">
        <v>50027</v>
      </c>
      <c r="C2828" s="14">
        <f t="shared" si="187"/>
        <v>1</v>
      </c>
      <c r="D2828" s="14" t="str">
        <f t="shared" si="188"/>
        <v>Submittal</v>
      </c>
      <c r="K2828" s="14">
        <v>50027</v>
      </c>
      <c r="L2828" s="14">
        <v>1</v>
      </c>
      <c r="M2828" s="16"/>
    </row>
    <row r="2829" spans="1:13" x14ac:dyDescent="0.3">
      <c r="A2829" s="26">
        <f t="shared" si="186"/>
        <v>51</v>
      </c>
      <c r="B2829" s="14">
        <v>51001</v>
      </c>
      <c r="C2829" s="14">
        <f t="shared" si="187"/>
        <v>0</v>
      </c>
      <c r="D2829" s="14" t="str">
        <f t="shared" si="188"/>
        <v>Submittal</v>
      </c>
      <c r="K2829" s="14">
        <v>51001</v>
      </c>
      <c r="L2829" s="14">
        <v>0</v>
      </c>
      <c r="M2829" s="16"/>
    </row>
    <row r="2830" spans="1:13" x14ac:dyDescent="0.3">
      <c r="A2830" s="26">
        <f t="shared" si="186"/>
        <v>51</v>
      </c>
      <c r="B2830" s="14">
        <v>51003</v>
      </c>
      <c r="C2830" s="14">
        <f t="shared" si="187"/>
        <v>0</v>
      </c>
      <c r="D2830" s="14" t="str">
        <f t="shared" si="188"/>
        <v>Submittal</v>
      </c>
      <c r="K2830" s="14">
        <v>51003</v>
      </c>
      <c r="L2830" s="14">
        <v>0</v>
      </c>
      <c r="M2830" s="16"/>
    </row>
    <row r="2831" spans="1:13" x14ac:dyDescent="0.3">
      <c r="A2831" s="26">
        <f t="shared" si="186"/>
        <v>51</v>
      </c>
      <c r="B2831" s="14">
        <v>51005</v>
      </c>
      <c r="C2831" s="14">
        <f t="shared" si="187"/>
        <v>0</v>
      </c>
      <c r="D2831" s="14" t="str">
        <f t="shared" si="188"/>
        <v>Submittal</v>
      </c>
      <c r="K2831" s="14">
        <v>51005</v>
      </c>
      <c r="L2831" s="14">
        <v>0</v>
      </c>
      <c r="M2831" s="16"/>
    </row>
    <row r="2832" spans="1:13" x14ac:dyDescent="0.3">
      <c r="A2832" s="26">
        <f t="shared" si="186"/>
        <v>51</v>
      </c>
      <c r="B2832" s="14">
        <v>51007</v>
      </c>
      <c r="C2832" s="14">
        <f t="shared" si="187"/>
        <v>0</v>
      </c>
      <c r="D2832" s="14" t="str">
        <f t="shared" si="188"/>
        <v>Submittal</v>
      </c>
      <c r="K2832" s="14">
        <v>51007</v>
      </c>
      <c r="L2832" s="14">
        <v>0</v>
      </c>
      <c r="M2832" s="16"/>
    </row>
    <row r="2833" spans="1:13" x14ac:dyDescent="0.3">
      <c r="A2833" s="26">
        <f t="shared" si="186"/>
        <v>51</v>
      </c>
      <c r="B2833" s="14">
        <v>51009</v>
      </c>
      <c r="C2833" s="14">
        <f t="shared" si="187"/>
        <v>0</v>
      </c>
      <c r="D2833" s="14" t="str">
        <f t="shared" si="188"/>
        <v>Submittal</v>
      </c>
      <c r="K2833" s="14">
        <v>51009</v>
      </c>
      <c r="L2833" s="14">
        <v>0</v>
      </c>
      <c r="M2833" s="16"/>
    </row>
    <row r="2834" spans="1:13" x14ac:dyDescent="0.3">
      <c r="A2834" s="26">
        <f t="shared" si="186"/>
        <v>51</v>
      </c>
      <c r="B2834" s="14">
        <v>51011</v>
      </c>
      <c r="C2834" s="14">
        <f t="shared" si="187"/>
        <v>0</v>
      </c>
      <c r="D2834" s="14" t="str">
        <f t="shared" si="188"/>
        <v>Submittal</v>
      </c>
      <c r="K2834" s="14">
        <v>51011</v>
      </c>
      <c r="L2834" s="14">
        <v>0</v>
      </c>
      <c r="M2834" s="16"/>
    </row>
    <row r="2835" spans="1:13" x14ac:dyDescent="0.3">
      <c r="A2835" s="26">
        <f t="shared" si="186"/>
        <v>51</v>
      </c>
      <c r="B2835" s="14">
        <v>51013</v>
      </c>
      <c r="C2835" s="14">
        <f t="shared" si="187"/>
        <v>1</v>
      </c>
      <c r="D2835" s="14" t="str">
        <f t="shared" si="188"/>
        <v>Submittal</v>
      </c>
      <c r="K2835" s="14">
        <v>51013</v>
      </c>
      <c r="L2835" s="14">
        <v>1</v>
      </c>
      <c r="M2835" s="16"/>
    </row>
    <row r="2836" spans="1:13" x14ac:dyDescent="0.3">
      <c r="A2836" s="26">
        <f t="shared" si="186"/>
        <v>51</v>
      </c>
      <c r="B2836" s="14">
        <v>51015</v>
      </c>
      <c r="C2836" s="14">
        <f t="shared" si="187"/>
        <v>0</v>
      </c>
      <c r="D2836" s="14" t="str">
        <f t="shared" si="188"/>
        <v>Submittal</v>
      </c>
      <c r="K2836" s="14">
        <v>51015</v>
      </c>
      <c r="L2836" s="14">
        <v>0</v>
      </c>
      <c r="M2836" s="16"/>
    </row>
    <row r="2837" spans="1:13" x14ac:dyDescent="0.3">
      <c r="A2837" s="26">
        <f t="shared" si="186"/>
        <v>51</v>
      </c>
      <c r="B2837" s="14">
        <v>51017</v>
      </c>
      <c r="C2837" s="14">
        <f t="shared" si="187"/>
        <v>0</v>
      </c>
      <c r="D2837" s="14" t="str">
        <f t="shared" si="188"/>
        <v>Submittal</v>
      </c>
      <c r="K2837" s="14">
        <v>51017</v>
      </c>
      <c r="L2837" s="14">
        <v>0</v>
      </c>
      <c r="M2837" s="16"/>
    </row>
    <row r="2838" spans="1:13" x14ac:dyDescent="0.3">
      <c r="A2838" s="26">
        <f t="shared" si="186"/>
        <v>51</v>
      </c>
      <c r="B2838" s="14">
        <v>51019</v>
      </c>
      <c r="C2838" s="14">
        <f t="shared" si="187"/>
        <v>0</v>
      </c>
      <c r="D2838" s="14" t="str">
        <f t="shared" si="188"/>
        <v>Submittal</v>
      </c>
      <c r="K2838" s="14">
        <v>51019</v>
      </c>
      <c r="L2838" s="14">
        <v>0</v>
      </c>
      <c r="M2838" s="16"/>
    </row>
    <row r="2839" spans="1:13" x14ac:dyDescent="0.3">
      <c r="A2839" s="26">
        <f t="shared" si="186"/>
        <v>51</v>
      </c>
      <c r="B2839" s="14">
        <v>51021</v>
      </c>
      <c r="C2839" s="14">
        <f t="shared" si="187"/>
        <v>0</v>
      </c>
      <c r="D2839" s="14" t="str">
        <f t="shared" si="188"/>
        <v>Submittal</v>
      </c>
      <c r="K2839" s="14">
        <v>51021</v>
      </c>
      <c r="L2839" s="14">
        <v>0</v>
      </c>
      <c r="M2839" s="16"/>
    </row>
    <row r="2840" spans="1:13" x14ac:dyDescent="0.3">
      <c r="A2840" s="26">
        <f t="shared" si="186"/>
        <v>51</v>
      </c>
      <c r="B2840" s="14">
        <v>51023</v>
      </c>
      <c r="C2840" s="14">
        <f t="shared" si="187"/>
        <v>0</v>
      </c>
      <c r="D2840" s="14" t="str">
        <f t="shared" si="188"/>
        <v>Submittal</v>
      </c>
      <c r="K2840" s="14">
        <v>51023</v>
      </c>
      <c r="L2840" s="14">
        <v>0</v>
      </c>
      <c r="M2840" s="16"/>
    </row>
    <row r="2841" spans="1:13" x14ac:dyDescent="0.3">
      <c r="A2841" s="26">
        <f t="shared" si="186"/>
        <v>51</v>
      </c>
      <c r="B2841" s="14">
        <v>51025</v>
      </c>
      <c r="C2841" s="14">
        <f t="shared" si="187"/>
        <v>0</v>
      </c>
      <c r="D2841" s="14" t="str">
        <f t="shared" si="188"/>
        <v>Submittal</v>
      </c>
      <c r="K2841" s="14">
        <v>51025</v>
      </c>
      <c r="L2841" s="14">
        <v>0</v>
      </c>
      <c r="M2841" s="16"/>
    </row>
    <row r="2842" spans="1:13" x14ac:dyDescent="0.3">
      <c r="A2842" s="26">
        <f t="shared" si="186"/>
        <v>51</v>
      </c>
      <c r="B2842" s="14">
        <v>51027</v>
      </c>
      <c r="C2842" s="14">
        <f t="shared" si="187"/>
        <v>0</v>
      </c>
      <c r="D2842" s="14" t="str">
        <f t="shared" si="188"/>
        <v>Submittal</v>
      </c>
      <c r="K2842" s="14">
        <v>51027</v>
      </c>
      <c r="L2842" s="14">
        <v>0</v>
      </c>
      <c r="M2842" s="16"/>
    </row>
    <row r="2843" spans="1:13" x14ac:dyDescent="0.3">
      <c r="A2843" s="26">
        <f t="shared" si="186"/>
        <v>51</v>
      </c>
      <c r="B2843" s="14">
        <v>51029</v>
      </c>
      <c r="C2843" s="14">
        <f t="shared" si="187"/>
        <v>0</v>
      </c>
      <c r="D2843" s="14" t="str">
        <f t="shared" si="188"/>
        <v>Submittal</v>
      </c>
      <c r="K2843" s="14">
        <v>51029</v>
      </c>
      <c r="L2843" s="14">
        <v>0</v>
      </c>
      <c r="M2843" s="16"/>
    </row>
    <row r="2844" spans="1:13" x14ac:dyDescent="0.3">
      <c r="A2844" s="26">
        <f t="shared" si="186"/>
        <v>51</v>
      </c>
      <c r="B2844" s="14">
        <v>51031</v>
      </c>
      <c r="C2844" s="14">
        <f t="shared" si="187"/>
        <v>0</v>
      </c>
      <c r="D2844" s="14" t="str">
        <f t="shared" si="188"/>
        <v>Submittal</v>
      </c>
      <c r="K2844" s="14">
        <v>51031</v>
      </c>
      <c r="L2844" s="14">
        <v>0</v>
      </c>
      <c r="M2844" s="16"/>
    </row>
    <row r="2845" spans="1:13" x14ac:dyDescent="0.3">
      <c r="A2845" s="26">
        <f t="shared" si="186"/>
        <v>51</v>
      </c>
      <c r="B2845" s="14">
        <v>51033</v>
      </c>
      <c r="C2845" s="14">
        <f t="shared" si="187"/>
        <v>0</v>
      </c>
      <c r="D2845" s="14" t="str">
        <f t="shared" si="188"/>
        <v>Submittal</v>
      </c>
      <c r="K2845" s="14">
        <v>51033</v>
      </c>
      <c r="L2845" s="14">
        <v>0</v>
      </c>
      <c r="M2845" s="16"/>
    </row>
    <row r="2846" spans="1:13" x14ac:dyDescent="0.3">
      <c r="A2846" s="26">
        <f t="shared" si="186"/>
        <v>51</v>
      </c>
      <c r="B2846" s="14">
        <v>51035</v>
      </c>
      <c r="C2846" s="14">
        <f t="shared" si="187"/>
        <v>0</v>
      </c>
      <c r="D2846" s="14" t="str">
        <f t="shared" si="188"/>
        <v>Submittal</v>
      </c>
      <c r="K2846" s="14">
        <v>51035</v>
      </c>
      <c r="L2846" s="14">
        <v>0</v>
      </c>
      <c r="M2846" s="16"/>
    </row>
    <row r="2847" spans="1:13" x14ac:dyDescent="0.3">
      <c r="A2847" s="26">
        <f t="shared" si="186"/>
        <v>51</v>
      </c>
      <c r="B2847" s="14">
        <v>51036</v>
      </c>
      <c r="C2847" s="14">
        <f t="shared" si="187"/>
        <v>0</v>
      </c>
      <c r="D2847" s="14" t="str">
        <f t="shared" si="188"/>
        <v>Submittal</v>
      </c>
      <c r="K2847" s="14">
        <v>51036</v>
      </c>
      <c r="L2847" s="14">
        <v>0</v>
      </c>
      <c r="M2847" s="16"/>
    </row>
    <row r="2848" spans="1:13" x14ac:dyDescent="0.3">
      <c r="A2848" s="26">
        <f t="shared" si="186"/>
        <v>51</v>
      </c>
      <c r="B2848" s="14">
        <v>51037</v>
      </c>
      <c r="C2848" s="14">
        <f t="shared" si="187"/>
        <v>0</v>
      </c>
      <c r="D2848" s="14" t="str">
        <f t="shared" si="188"/>
        <v>Submittal</v>
      </c>
      <c r="K2848" s="14">
        <v>51037</v>
      </c>
      <c r="L2848" s="14">
        <v>0</v>
      </c>
      <c r="M2848" s="16"/>
    </row>
    <row r="2849" spans="1:13" x14ac:dyDescent="0.3">
      <c r="A2849" s="26">
        <f t="shared" si="186"/>
        <v>51</v>
      </c>
      <c r="B2849" s="14">
        <v>51041</v>
      </c>
      <c r="C2849" s="14">
        <f t="shared" si="187"/>
        <v>0</v>
      </c>
      <c r="D2849" s="14" t="str">
        <f t="shared" si="188"/>
        <v>Submittal</v>
      </c>
      <c r="K2849" s="14">
        <v>51041</v>
      </c>
      <c r="L2849" s="14">
        <v>0</v>
      </c>
      <c r="M2849" s="16"/>
    </row>
    <row r="2850" spans="1:13" x14ac:dyDescent="0.3">
      <c r="A2850" s="26">
        <f t="shared" si="186"/>
        <v>51</v>
      </c>
      <c r="B2850" s="14">
        <v>51043</v>
      </c>
      <c r="C2850" s="14">
        <f t="shared" si="187"/>
        <v>0</v>
      </c>
      <c r="D2850" s="14" t="str">
        <f t="shared" si="188"/>
        <v>Submittal</v>
      </c>
      <c r="K2850" s="14">
        <v>51043</v>
      </c>
      <c r="L2850" s="14">
        <v>0</v>
      </c>
      <c r="M2850" s="16"/>
    </row>
    <row r="2851" spans="1:13" x14ac:dyDescent="0.3">
      <c r="A2851" s="26">
        <f t="shared" si="186"/>
        <v>51</v>
      </c>
      <c r="B2851" s="14">
        <v>51045</v>
      </c>
      <c r="C2851" s="14">
        <f t="shared" si="187"/>
        <v>0</v>
      </c>
      <c r="D2851" s="14" t="str">
        <f t="shared" si="188"/>
        <v>Submittal</v>
      </c>
      <c r="K2851" s="14">
        <v>51045</v>
      </c>
      <c r="L2851" s="14">
        <v>0</v>
      </c>
      <c r="M2851" s="16"/>
    </row>
    <row r="2852" spans="1:13" x14ac:dyDescent="0.3">
      <c r="A2852" s="26">
        <f t="shared" si="186"/>
        <v>51</v>
      </c>
      <c r="B2852" s="14">
        <v>51047</v>
      </c>
      <c r="C2852" s="14">
        <f t="shared" si="187"/>
        <v>0</v>
      </c>
      <c r="D2852" s="14" t="str">
        <f t="shared" si="188"/>
        <v>Submittal</v>
      </c>
      <c r="K2852" s="14">
        <v>51047</v>
      </c>
      <c r="L2852" s="14">
        <v>0</v>
      </c>
      <c r="M2852" s="16"/>
    </row>
    <row r="2853" spans="1:13" x14ac:dyDescent="0.3">
      <c r="A2853" s="26">
        <f t="shared" si="186"/>
        <v>51</v>
      </c>
      <c r="B2853" s="14">
        <v>51049</v>
      </c>
      <c r="C2853" s="14">
        <f t="shared" si="187"/>
        <v>0</v>
      </c>
      <c r="D2853" s="14" t="str">
        <f t="shared" si="188"/>
        <v>Submittal</v>
      </c>
      <c r="K2853" s="14">
        <v>51049</v>
      </c>
      <c r="L2853" s="14">
        <v>0</v>
      </c>
      <c r="M2853" s="16"/>
    </row>
    <row r="2854" spans="1:13" x14ac:dyDescent="0.3">
      <c r="A2854" s="26">
        <f t="shared" si="186"/>
        <v>51</v>
      </c>
      <c r="B2854" s="14">
        <v>51051</v>
      </c>
      <c r="C2854" s="14">
        <f t="shared" si="187"/>
        <v>0</v>
      </c>
      <c r="D2854" s="14" t="str">
        <f t="shared" si="188"/>
        <v>Submittal</v>
      </c>
      <c r="K2854" s="14">
        <v>51051</v>
      </c>
      <c r="L2854" s="14">
        <v>0</v>
      </c>
      <c r="M2854" s="16"/>
    </row>
    <row r="2855" spans="1:13" x14ac:dyDescent="0.3">
      <c r="A2855" s="26">
        <f t="shared" si="186"/>
        <v>51</v>
      </c>
      <c r="B2855" s="14">
        <v>51053</v>
      </c>
      <c r="C2855" s="14">
        <f t="shared" si="187"/>
        <v>0</v>
      </c>
      <c r="D2855" s="14" t="str">
        <f t="shared" si="188"/>
        <v>Submittal</v>
      </c>
      <c r="K2855" s="14">
        <v>51053</v>
      </c>
      <c r="L2855" s="14">
        <v>0</v>
      </c>
      <c r="M2855" s="16"/>
    </row>
    <row r="2856" spans="1:13" x14ac:dyDescent="0.3">
      <c r="A2856" s="26">
        <f t="shared" si="186"/>
        <v>51</v>
      </c>
      <c r="B2856" s="14">
        <v>51057</v>
      </c>
      <c r="C2856" s="14">
        <f t="shared" si="187"/>
        <v>0</v>
      </c>
      <c r="D2856" s="14" t="str">
        <f t="shared" si="188"/>
        <v>Submittal</v>
      </c>
      <c r="K2856" s="14">
        <v>51057</v>
      </c>
      <c r="L2856" s="14">
        <v>0</v>
      </c>
      <c r="M2856" s="16"/>
    </row>
    <row r="2857" spans="1:13" x14ac:dyDescent="0.3">
      <c r="A2857" s="26">
        <f t="shared" si="186"/>
        <v>51</v>
      </c>
      <c r="B2857" s="14">
        <v>51059</v>
      </c>
      <c r="C2857" s="14">
        <f t="shared" si="187"/>
        <v>1</v>
      </c>
      <c r="D2857" s="14" t="str">
        <f t="shared" si="188"/>
        <v>Submittal</v>
      </c>
      <c r="K2857" s="14">
        <v>51059</v>
      </c>
      <c r="L2857" s="14">
        <v>1</v>
      </c>
      <c r="M2857" s="16"/>
    </row>
    <row r="2858" spans="1:13" x14ac:dyDescent="0.3">
      <c r="A2858" s="26">
        <f t="shared" si="186"/>
        <v>51</v>
      </c>
      <c r="B2858" s="14">
        <v>51061</v>
      </c>
      <c r="C2858" s="14">
        <f t="shared" si="187"/>
        <v>0</v>
      </c>
      <c r="D2858" s="14" t="str">
        <f t="shared" si="188"/>
        <v>Submittal</v>
      </c>
      <c r="K2858" s="14">
        <v>51061</v>
      </c>
      <c r="L2858" s="14">
        <v>0</v>
      </c>
      <c r="M2858" s="16"/>
    </row>
    <row r="2859" spans="1:13" x14ac:dyDescent="0.3">
      <c r="A2859" s="26">
        <f t="shared" si="186"/>
        <v>51</v>
      </c>
      <c r="B2859" s="14">
        <v>51063</v>
      </c>
      <c r="C2859" s="14">
        <f t="shared" si="187"/>
        <v>0</v>
      </c>
      <c r="D2859" s="14" t="str">
        <f t="shared" si="188"/>
        <v>Submittal</v>
      </c>
      <c r="K2859" s="14">
        <v>51063</v>
      </c>
      <c r="L2859" s="14">
        <v>0</v>
      </c>
      <c r="M2859" s="16"/>
    </row>
    <row r="2860" spans="1:13" x14ac:dyDescent="0.3">
      <c r="A2860" s="26">
        <f t="shared" si="186"/>
        <v>51</v>
      </c>
      <c r="B2860" s="14">
        <v>51065</v>
      </c>
      <c r="C2860" s="14">
        <f t="shared" si="187"/>
        <v>0</v>
      </c>
      <c r="D2860" s="14" t="str">
        <f t="shared" si="188"/>
        <v>Submittal</v>
      </c>
      <c r="K2860" s="14">
        <v>51065</v>
      </c>
      <c r="L2860" s="14">
        <v>0</v>
      </c>
      <c r="M2860" s="16"/>
    </row>
    <row r="2861" spans="1:13" x14ac:dyDescent="0.3">
      <c r="A2861" s="26">
        <f t="shared" si="186"/>
        <v>51</v>
      </c>
      <c r="B2861" s="14">
        <v>51067</v>
      </c>
      <c r="C2861" s="14">
        <f t="shared" si="187"/>
        <v>0</v>
      </c>
      <c r="D2861" s="14" t="str">
        <f t="shared" si="188"/>
        <v>Submittal</v>
      </c>
      <c r="K2861" s="14">
        <v>51067</v>
      </c>
      <c r="L2861" s="14">
        <v>0</v>
      </c>
      <c r="M2861" s="16"/>
    </row>
    <row r="2862" spans="1:13" x14ac:dyDescent="0.3">
      <c r="A2862" s="26">
        <f t="shared" si="186"/>
        <v>51</v>
      </c>
      <c r="B2862" s="14">
        <v>51069</v>
      </c>
      <c r="C2862" s="14">
        <f t="shared" si="187"/>
        <v>0</v>
      </c>
      <c r="D2862" s="14" t="str">
        <f t="shared" si="188"/>
        <v>Submittal</v>
      </c>
      <c r="K2862" s="14">
        <v>51069</v>
      </c>
      <c r="L2862" s="14">
        <v>0</v>
      </c>
      <c r="M2862" s="16"/>
    </row>
    <row r="2863" spans="1:13" x14ac:dyDescent="0.3">
      <c r="A2863" s="26">
        <f t="shared" si="186"/>
        <v>51</v>
      </c>
      <c r="B2863" s="14">
        <v>51071</v>
      </c>
      <c r="C2863" s="14">
        <f t="shared" si="187"/>
        <v>0</v>
      </c>
      <c r="D2863" s="14" t="str">
        <f t="shared" si="188"/>
        <v>Submittal</v>
      </c>
      <c r="K2863" s="14">
        <v>51071</v>
      </c>
      <c r="L2863" s="14">
        <v>0</v>
      </c>
      <c r="M2863" s="16"/>
    </row>
    <row r="2864" spans="1:13" x14ac:dyDescent="0.3">
      <c r="A2864" s="26">
        <f t="shared" si="186"/>
        <v>51</v>
      </c>
      <c r="B2864" s="14">
        <v>51073</v>
      </c>
      <c r="C2864" s="14">
        <f t="shared" si="187"/>
        <v>0</v>
      </c>
      <c r="D2864" s="14" t="str">
        <f t="shared" si="188"/>
        <v>Submittal</v>
      </c>
      <c r="K2864" s="14">
        <v>51073</v>
      </c>
      <c r="L2864" s="14">
        <v>0</v>
      </c>
      <c r="M2864" s="16"/>
    </row>
    <row r="2865" spans="1:13" x14ac:dyDescent="0.3">
      <c r="A2865" s="26">
        <f t="shared" si="186"/>
        <v>51</v>
      </c>
      <c r="B2865" s="14">
        <v>51075</v>
      </c>
      <c r="C2865" s="14">
        <f t="shared" si="187"/>
        <v>0</v>
      </c>
      <c r="D2865" s="14" t="str">
        <f t="shared" si="188"/>
        <v>Submittal</v>
      </c>
      <c r="K2865" s="14">
        <v>51075</v>
      </c>
      <c r="L2865" s="14">
        <v>0</v>
      </c>
      <c r="M2865" s="16"/>
    </row>
    <row r="2866" spans="1:13" x14ac:dyDescent="0.3">
      <c r="A2866" s="26">
        <f t="shared" si="186"/>
        <v>51</v>
      </c>
      <c r="B2866" s="14">
        <v>51077</v>
      </c>
      <c r="C2866" s="14">
        <f t="shared" si="187"/>
        <v>0</v>
      </c>
      <c r="D2866" s="14" t="str">
        <f t="shared" si="188"/>
        <v>Submittal</v>
      </c>
      <c r="K2866" s="14">
        <v>51077</v>
      </c>
      <c r="L2866" s="14">
        <v>0</v>
      </c>
      <c r="M2866" s="16"/>
    </row>
    <row r="2867" spans="1:13" x14ac:dyDescent="0.3">
      <c r="A2867" s="26">
        <f t="shared" si="186"/>
        <v>51</v>
      </c>
      <c r="B2867" s="14">
        <v>51079</v>
      </c>
      <c r="C2867" s="14">
        <f t="shared" si="187"/>
        <v>0</v>
      </c>
      <c r="D2867" s="14" t="str">
        <f t="shared" si="188"/>
        <v>Submittal</v>
      </c>
      <c r="K2867" s="14">
        <v>51079</v>
      </c>
      <c r="L2867" s="14">
        <v>0</v>
      </c>
      <c r="M2867" s="16"/>
    </row>
    <row r="2868" spans="1:13" x14ac:dyDescent="0.3">
      <c r="A2868" s="26">
        <f t="shared" si="186"/>
        <v>51</v>
      </c>
      <c r="B2868" s="14">
        <v>51081</v>
      </c>
      <c r="C2868" s="14">
        <f t="shared" si="187"/>
        <v>0</v>
      </c>
      <c r="D2868" s="14" t="str">
        <f t="shared" si="188"/>
        <v>Submittal</v>
      </c>
      <c r="K2868" s="14">
        <v>51081</v>
      </c>
      <c r="L2868" s="14">
        <v>0</v>
      </c>
      <c r="M2868" s="16"/>
    </row>
    <row r="2869" spans="1:13" x14ac:dyDescent="0.3">
      <c r="A2869" s="26">
        <f t="shared" si="186"/>
        <v>51</v>
      </c>
      <c r="B2869" s="14">
        <v>51083</v>
      </c>
      <c r="C2869" s="14">
        <f t="shared" si="187"/>
        <v>0</v>
      </c>
      <c r="D2869" s="14" t="str">
        <f t="shared" si="188"/>
        <v>Submittal</v>
      </c>
      <c r="K2869" s="14">
        <v>51083</v>
      </c>
      <c r="L2869" s="14">
        <v>0</v>
      </c>
      <c r="M2869" s="16"/>
    </row>
    <row r="2870" spans="1:13" x14ac:dyDescent="0.3">
      <c r="A2870" s="26">
        <f t="shared" si="186"/>
        <v>51</v>
      </c>
      <c r="B2870" s="14">
        <v>51085</v>
      </c>
      <c r="C2870" s="14">
        <f t="shared" si="187"/>
        <v>0</v>
      </c>
      <c r="D2870" s="14" t="str">
        <f t="shared" si="188"/>
        <v>Submittal</v>
      </c>
      <c r="K2870" s="14">
        <v>51085</v>
      </c>
      <c r="L2870" s="14">
        <v>0</v>
      </c>
      <c r="M2870" s="16"/>
    </row>
    <row r="2871" spans="1:13" x14ac:dyDescent="0.3">
      <c r="A2871" s="26">
        <f t="shared" si="186"/>
        <v>51</v>
      </c>
      <c r="B2871" s="14">
        <v>51087</v>
      </c>
      <c r="C2871" s="14">
        <f t="shared" si="187"/>
        <v>0</v>
      </c>
      <c r="D2871" s="14" t="str">
        <f t="shared" si="188"/>
        <v>Submittal</v>
      </c>
      <c r="K2871" s="14">
        <v>51087</v>
      </c>
      <c r="L2871" s="14">
        <v>0</v>
      </c>
      <c r="M2871" s="16"/>
    </row>
    <row r="2872" spans="1:13" x14ac:dyDescent="0.3">
      <c r="A2872" s="26">
        <f t="shared" si="186"/>
        <v>51</v>
      </c>
      <c r="B2872" s="14">
        <v>51089</v>
      </c>
      <c r="C2872" s="14">
        <f t="shared" si="187"/>
        <v>0</v>
      </c>
      <c r="D2872" s="14" t="str">
        <f t="shared" si="188"/>
        <v>Submittal</v>
      </c>
      <c r="K2872" s="14">
        <v>51089</v>
      </c>
      <c r="L2872" s="14">
        <v>0</v>
      </c>
      <c r="M2872" s="16"/>
    </row>
    <row r="2873" spans="1:13" x14ac:dyDescent="0.3">
      <c r="A2873" s="26">
        <f t="shared" si="186"/>
        <v>51</v>
      </c>
      <c r="B2873" s="14">
        <v>51091</v>
      </c>
      <c r="C2873" s="14">
        <f t="shared" si="187"/>
        <v>0</v>
      </c>
      <c r="D2873" s="14" t="str">
        <f t="shared" si="188"/>
        <v>Submittal</v>
      </c>
      <c r="K2873" s="14">
        <v>51091</v>
      </c>
      <c r="L2873" s="14">
        <v>0</v>
      </c>
      <c r="M2873" s="16"/>
    </row>
    <row r="2874" spans="1:13" x14ac:dyDescent="0.3">
      <c r="A2874" s="26">
        <f t="shared" si="186"/>
        <v>51</v>
      </c>
      <c r="B2874" s="14">
        <v>51093</v>
      </c>
      <c r="C2874" s="14">
        <f t="shared" si="187"/>
        <v>0</v>
      </c>
      <c r="D2874" s="14" t="str">
        <f t="shared" si="188"/>
        <v>Submittal</v>
      </c>
      <c r="K2874" s="14">
        <v>51093</v>
      </c>
      <c r="L2874" s="14">
        <v>0</v>
      </c>
      <c r="M2874" s="16"/>
    </row>
    <row r="2875" spans="1:13" x14ac:dyDescent="0.3">
      <c r="A2875" s="26">
        <f t="shared" si="186"/>
        <v>51</v>
      </c>
      <c r="B2875" s="14">
        <v>51095</v>
      </c>
      <c r="C2875" s="14">
        <f t="shared" si="187"/>
        <v>0</v>
      </c>
      <c r="D2875" s="14" t="str">
        <f t="shared" si="188"/>
        <v>Submittal</v>
      </c>
      <c r="K2875" s="14">
        <v>51095</v>
      </c>
      <c r="L2875" s="14">
        <v>0</v>
      </c>
      <c r="M2875" s="16"/>
    </row>
    <row r="2876" spans="1:13" x14ac:dyDescent="0.3">
      <c r="A2876" s="26">
        <f t="shared" si="186"/>
        <v>51</v>
      </c>
      <c r="B2876" s="14">
        <v>51097</v>
      </c>
      <c r="C2876" s="14">
        <f t="shared" si="187"/>
        <v>0</v>
      </c>
      <c r="D2876" s="14" t="str">
        <f t="shared" si="188"/>
        <v>Submittal</v>
      </c>
      <c r="K2876" s="14">
        <v>51097</v>
      </c>
      <c r="L2876" s="14">
        <v>0</v>
      </c>
      <c r="M2876" s="16"/>
    </row>
    <row r="2877" spans="1:13" x14ac:dyDescent="0.3">
      <c r="A2877" s="26">
        <f t="shared" si="186"/>
        <v>51</v>
      </c>
      <c r="B2877" s="14">
        <v>51099</v>
      </c>
      <c r="C2877" s="14">
        <f t="shared" si="187"/>
        <v>0</v>
      </c>
      <c r="D2877" s="14" t="str">
        <f t="shared" si="188"/>
        <v>Submittal</v>
      </c>
      <c r="K2877" s="14">
        <v>51099</v>
      </c>
      <c r="L2877" s="14">
        <v>0</v>
      </c>
      <c r="M2877" s="16"/>
    </row>
    <row r="2878" spans="1:13" x14ac:dyDescent="0.3">
      <c r="A2878" s="26">
        <f t="shared" si="186"/>
        <v>51</v>
      </c>
      <c r="B2878" s="14">
        <v>51101</v>
      </c>
      <c r="C2878" s="14">
        <f t="shared" si="187"/>
        <v>0</v>
      </c>
      <c r="D2878" s="14" t="str">
        <f t="shared" si="188"/>
        <v>Submittal</v>
      </c>
      <c r="K2878" s="14">
        <v>51101</v>
      </c>
      <c r="L2878" s="14">
        <v>0</v>
      </c>
      <c r="M2878" s="16"/>
    </row>
    <row r="2879" spans="1:13" x14ac:dyDescent="0.3">
      <c r="A2879" s="26">
        <f t="shared" si="186"/>
        <v>51</v>
      </c>
      <c r="B2879" s="14">
        <v>51103</v>
      </c>
      <c r="C2879" s="14">
        <f t="shared" si="187"/>
        <v>0</v>
      </c>
      <c r="D2879" s="14" t="str">
        <f t="shared" si="188"/>
        <v>Submittal</v>
      </c>
      <c r="K2879" s="14">
        <v>51103</v>
      </c>
      <c r="L2879" s="14">
        <v>0</v>
      </c>
      <c r="M2879" s="16"/>
    </row>
    <row r="2880" spans="1:13" x14ac:dyDescent="0.3">
      <c r="A2880" s="26">
        <f t="shared" si="186"/>
        <v>51</v>
      </c>
      <c r="B2880" s="14">
        <v>51105</v>
      </c>
      <c r="C2880" s="14">
        <f t="shared" si="187"/>
        <v>0</v>
      </c>
      <c r="D2880" s="14" t="str">
        <f t="shared" si="188"/>
        <v>Submittal</v>
      </c>
      <c r="K2880" s="14">
        <v>51105</v>
      </c>
      <c r="L2880" s="14">
        <v>0</v>
      </c>
      <c r="M2880" s="16"/>
    </row>
    <row r="2881" spans="1:13" x14ac:dyDescent="0.3">
      <c r="A2881" s="26">
        <f t="shared" si="186"/>
        <v>51</v>
      </c>
      <c r="B2881" s="14">
        <v>51107</v>
      </c>
      <c r="C2881" s="14">
        <f t="shared" si="187"/>
        <v>1</v>
      </c>
      <c r="D2881" s="14" t="str">
        <f t="shared" si="188"/>
        <v>Submittal</v>
      </c>
      <c r="K2881" s="14">
        <v>51107</v>
      </c>
      <c r="L2881" s="14">
        <v>1</v>
      </c>
      <c r="M2881" s="16"/>
    </row>
    <row r="2882" spans="1:13" x14ac:dyDescent="0.3">
      <c r="A2882" s="26">
        <f t="shared" si="186"/>
        <v>51</v>
      </c>
      <c r="B2882" s="14">
        <v>51109</v>
      </c>
      <c r="C2882" s="14">
        <f t="shared" si="187"/>
        <v>0</v>
      </c>
      <c r="D2882" s="14" t="str">
        <f t="shared" si="188"/>
        <v>Submittal</v>
      </c>
      <c r="K2882" s="14">
        <v>51109</v>
      </c>
      <c r="L2882" s="14">
        <v>0</v>
      </c>
      <c r="M2882" s="16"/>
    </row>
    <row r="2883" spans="1:13" x14ac:dyDescent="0.3">
      <c r="A2883" s="26">
        <f t="shared" si="186"/>
        <v>51</v>
      </c>
      <c r="B2883" s="14">
        <v>51111</v>
      </c>
      <c r="C2883" s="14">
        <f t="shared" si="187"/>
        <v>0</v>
      </c>
      <c r="D2883" s="14" t="str">
        <f t="shared" si="188"/>
        <v>Submittal</v>
      </c>
      <c r="K2883" s="14">
        <v>51111</v>
      </c>
      <c r="L2883" s="14">
        <v>0</v>
      </c>
      <c r="M2883" s="16"/>
    </row>
    <row r="2884" spans="1:13" x14ac:dyDescent="0.3">
      <c r="A2884" s="26">
        <f t="shared" si="186"/>
        <v>51</v>
      </c>
      <c r="B2884" s="14">
        <v>51113</v>
      </c>
      <c r="C2884" s="14">
        <f t="shared" si="187"/>
        <v>0</v>
      </c>
      <c r="D2884" s="14" t="str">
        <f t="shared" si="188"/>
        <v>Submittal</v>
      </c>
      <c r="K2884" s="14">
        <v>51113</v>
      </c>
      <c r="L2884" s="14">
        <v>0</v>
      </c>
      <c r="M2884" s="16"/>
    </row>
    <row r="2885" spans="1:13" x14ac:dyDescent="0.3">
      <c r="A2885" s="26">
        <f t="shared" si="186"/>
        <v>51</v>
      </c>
      <c r="B2885" s="14">
        <v>51115</v>
      </c>
      <c r="C2885" s="14">
        <f t="shared" si="187"/>
        <v>0</v>
      </c>
      <c r="D2885" s="14" t="str">
        <f t="shared" si="188"/>
        <v>Submittal</v>
      </c>
      <c r="K2885" s="14">
        <v>51115</v>
      </c>
      <c r="L2885" s="14">
        <v>0</v>
      </c>
      <c r="M2885" s="16"/>
    </row>
    <row r="2886" spans="1:13" x14ac:dyDescent="0.3">
      <c r="A2886" s="26">
        <f t="shared" ref="A2886:A2949" si="189">TRUNC(B2886/1000,0)</f>
        <v>51</v>
      </c>
      <c r="B2886" s="14">
        <v>51117</v>
      </c>
      <c r="C2886" s="14">
        <f t="shared" ref="C2886:C2949" si="190">IF(ISNA(VLOOKUP(B2886,$F$4:$H$1697,3,FALSE)),VLOOKUP(B2886,$K$4:$L$3233,2,FALSE),VLOOKUP(B2886,$F$4:$H$1697,3,FALSE))</f>
        <v>0</v>
      </c>
      <c r="D2886" s="14" t="str">
        <f t="shared" ref="D2886:D2949" si="191">IF(ISNA(VLOOKUP(B2886,$F$4:$H$1697,3,FALSE)),"MOVES","Submittal")</f>
        <v>Submittal</v>
      </c>
      <c r="K2886" s="14">
        <v>51117</v>
      </c>
      <c r="L2886" s="14">
        <v>0</v>
      </c>
      <c r="M2886" s="16"/>
    </row>
    <row r="2887" spans="1:13" x14ac:dyDescent="0.3">
      <c r="A2887" s="26">
        <f t="shared" si="189"/>
        <v>51</v>
      </c>
      <c r="B2887" s="14">
        <v>51119</v>
      </c>
      <c r="C2887" s="14">
        <f t="shared" si="190"/>
        <v>0</v>
      </c>
      <c r="D2887" s="14" t="str">
        <f t="shared" si="191"/>
        <v>Submittal</v>
      </c>
      <c r="K2887" s="14">
        <v>51119</v>
      </c>
      <c r="L2887" s="14">
        <v>0</v>
      </c>
      <c r="M2887" s="16"/>
    </row>
    <row r="2888" spans="1:13" x14ac:dyDescent="0.3">
      <c r="A2888" s="26">
        <f t="shared" si="189"/>
        <v>51</v>
      </c>
      <c r="B2888" s="14">
        <v>51121</v>
      </c>
      <c r="C2888" s="14">
        <f t="shared" si="190"/>
        <v>0</v>
      </c>
      <c r="D2888" s="14" t="str">
        <f t="shared" si="191"/>
        <v>Submittal</v>
      </c>
      <c r="K2888" s="14">
        <v>51121</v>
      </c>
      <c r="L2888" s="14">
        <v>0</v>
      </c>
      <c r="M2888" s="16"/>
    </row>
    <row r="2889" spans="1:13" x14ac:dyDescent="0.3">
      <c r="A2889" s="26">
        <f t="shared" si="189"/>
        <v>51</v>
      </c>
      <c r="B2889" s="14">
        <v>51125</v>
      </c>
      <c r="C2889" s="14">
        <f t="shared" si="190"/>
        <v>0</v>
      </c>
      <c r="D2889" s="14" t="str">
        <f t="shared" si="191"/>
        <v>Submittal</v>
      </c>
      <c r="K2889" s="14">
        <v>51125</v>
      </c>
      <c r="L2889" s="14">
        <v>0</v>
      </c>
      <c r="M2889" s="16"/>
    </row>
    <row r="2890" spans="1:13" x14ac:dyDescent="0.3">
      <c r="A2890" s="26">
        <f t="shared" si="189"/>
        <v>51</v>
      </c>
      <c r="B2890" s="14">
        <v>51127</v>
      </c>
      <c r="C2890" s="14">
        <f t="shared" si="190"/>
        <v>0</v>
      </c>
      <c r="D2890" s="14" t="str">
        <f t="shared" si="191"/>
        <v>Submittal</v>
      </c>
      <c r="K2890" s="14">
        <v>51127</v>
      </c>
      <c r="L2890" s="14">
        <v>0</v>
      </c>
      <c r="M2890" s="16"/>
    </row>
    <row r="2891" spans="1:13" x14ac:dyDescent="0.3">
      <c r="A2891" s="26">
        <f t="shared" si="189"/>
        <v>51</v>
      </c>
      <c r="B2891" s="14">
        <v>51131</v>
      </c>
      <c r="C2891" s="14">
        <f t="shared" si="190"/>
        <v>0</v>
      </c>
      <c r="D2891" s="14" t="str">
        <f t="shared" si="191"/>
        <v>Submittal</v>
      </c>
      <c r="K2891" s="14">
        <v>51131</v>
      </c>
      <c r="L2891" s="14">
        <v>0</v>
      </c>
      <c r="M2891" s="16"/>
    </row>
    <row r="2892" spans="1:13" x14ac:dyDescent="0.3">
      <c r="A2892" s="26">
        <f t="shared" si="189"/>
        <v>51</v>
      </c>
      <c r="B2892" s="14">
        <v>51133</v>
      </c>
      <c r="C2892" s="14">
        <f t="shared" si="190"/>
        <v>0</v>
      </c>
      <c r="D2892" s="14" t="str">
        <f t="shared" si="191"/>
        <v>Submittal</v>
      </c>
      <c r="K2892" s="14">
        <v>51133</v>
      </c>
      <c r="L2892" s="14">
        <v>0</v>
      </c>
      <c r="M2892" s="16"/>
    </row>
    <row r="2893" spans="1:13" x14ac:dyDescent="0.3">
      <c r="A2893" s="26">
        <f t="shared" si="189"/>
        <v>51</v>
      </c>
      <c r="B2893" s="14">
        <v>51135</v>
      </c>
      <c r="C2893" s="14">
        <f t="shared" si="190"/>
        <v>0</v>
      </c>
      <c r="D2893" s="14" t="str">
        <f t="shared" si="191"/>
        <v>Submittal</v>
      </c>
      <c r="K2893" s="14">
        <v>51135</v>
      </c>
      <c r="L2893" s="14">
        <v>0</v>
      </c>
      <c r="M2893" s="16"/>
    </row>
    <row r="2894" spans="1:13" x14ac:dyDescent="0.3">
      <c r="A2894" s="26">
        <f t="shared" si="189"/>
        <v>51</v>
      </c>
      <c r="B2894" s="14">
        <v>51137</v>
      </c>
      <c r="C2894" s="14">
        <f t="shared" si="190"/>
        <v>0</v>
      </c>
      <c r="D2894" s="14" t="str">
        <f t="shared" si="191"/>
        <v>Submittal</v>
      </c>
      <c r="K2894" s="14">
        <v>51137</v>
      </c>
      <c r="L2894" s="14">
        <v>0</v>
      </c>
      <c r="M2894" s="16"/>
    </row>
    <row r="2895" spans="1:13" x14ac:dyDescent="0.3">
      <c r="A2895" s="26">
        <f t="shared" si="189"/>
        <v>51</v>
      </c>
      <c r="B2895" s="14">
        <v>51139</v>
      </c>
      <c r="C2895" s="14">
        <f t="shared" si="190"/>
        <v>0</v>
      </c>
      <c r="D2895" s="14" t="str">
        <f t="shared" si="191"/>
        <v>Submittal</v>
      </c>
      <c r="K2895" s="14">
        <v>51139</v>
      </c>
      <c r="L2895" s="14">
        <v>0</v>
      </c>
      <c r="M2895" s="16"/>
    </row>
    <row r="2896" spans="1:13" x14ac:dyDescent="0.3">
      <c r="A2896" s="26">
        <f t="shared" si="189"/>
        <v>51</v>
      </c>
      <c r="B2896" s="14">
        <v>51141</v>
      </c>
      <c r="C2896" s="14">
        <f t="shared" si="190"/>
        <v>0</v>
      </c>
      <c r="D2896" s="14" t="str">
        <f t="shared" si="191"/>
        <v>Submittal</v>
      </c>
      <c r="K2896" s="14">
        <v>51141</v>
      </c>
      <c r="L2896" s="14">
        <v>0</v>
      </c>
      <c r="M2896" s="16"/>
    </row>
    <row r="2897" spans="1:13" x14ac:dyDescent="0.3">
      <c r="A2897" s="26">
        <f t="shared" si="189"/>
        <v>51</v>
      </c>
      <c r="B2897" s="14">
        <v>51143</v>
      </c>
      <c r="C2897" s="14">
        <f t="shared" si="190"/>
        <v>0</v>
      </c>
      <c r="D2897" s="14" t="str">
        <f t="shared" si="191"/>
        <v>Submittal</v>
      </c>
      <c r="K2897" s="14">
        <v>51143</v>
      </c>
      <c r="L2897" s="14">
        <v>0</v>
      </c>
      <c r="M2897" s="16"/>
    </row>
    <row r="2898" spans="1:13" x14ac:dyDescent="0.3">
      <c r="A2898" s="26">
        <f t="shared" si="189"/>
        <v>51</v>
      </c>
      <c r="B2898" s="14">
        <v>51145</v>
      </c>
      <c r="C2898" s="14">
        <f t="shared" si="190"/>
        <v>0</v>
      </c>
      <c r="D2898" s="14" t="str">
        <f t="shared" si="191"/>
        <v>Submittal</v>
      </c>
      <c r="K2898" s="14">
        <v>51145</v>
      </c>
      <c r="L2898" s="14">
        <v>0</v>
      </c>
      <c r="M2898" s="16"/>
    </row>
    <row r="2899" spans="1:13" x14ac:dyDescent="0.3">
      <c r="A2899" s="26">
        <f t="shared" si="189"/>
        <v>51</v>
      </c>
      <c r="B2899" s="14">
        <v>51147</v>
      </c>
      <c r="C2899" s="14">
        <f t="shared" si="190"/>
        <v>0</v>
      </c>
      <c r="D2899" s="14" t="str">
        <f t="shared" si="191"/>
        <v>Submittal</v>
      </c>
      <c r="K2899" s="14">
        <v>51147</v>
      </c>
      <c r="L2899" s="14">
        <v>0</v>
      </c>
      <c r="M2899" s="16"/>
    </row>
    <row r="2900" spans="1:13" x14ac:dyDescent="0.3">
      <c r="A2900" s="26">
        <f t="shared" si="189"/>
        <v>51</v>
      </c>
      <c r="B2900" s="14">
        <v>51149</v>
      </c>
      <c r="C2900" s="14">
        <f t="shared" si="190"/>
        <v>0</v>
      </c>
      <c r="D2900" s="14" t="str">
        <f t="shared" si="191"/>
        <v>Submittal</v>
      </c>
      <c r="K2900" s="14">
        <v>51149</v>
      </c>
      <c r="L2900" s="14">
        <v>0</v>
      </c>
      <c r="M2900" s="16"/>
    </row>
    <row r="2901" spans="1:13" x14ac:dyDescent="0.3">
      <c r="A2901" s="26">
        <f t="shared" si="189"/>
        <v>51</v>
      </c>
      <c r="B2901" s="14">
        <v>51153</v>
      </c>
      <c r="C2901" s="14">
        <f t="shared" si="190"/>
        <v>1</v>
      </c>
      <c r="D2901" s="14" t="str">
        <f t="shared" si="191"/>
        <v>Submittal</v>
      </c>
      <c r="K2901" s="14">
        <v>51153</v>
      </c>
      <c r="L2901" s="14">
        <v>1</v>
      </c>
      <c r="M2901" s="16"/>
    </row>
    <row r="2902" spans="1:13" x14ac:dyDescent="0.3">
      <c r="A2902" s="26">
        <f t="shared" si="189"/>
        <v>51</v>
      </c>
      <c r="B2902" s="14">
        <v>51155</v>
      </c>
      <c r="C2902" s="14">
        <f t="shared" si="190"/>
        <v>0</v>
      </c>
      <c r="D2902" s="14" t="str">
        <f t="shared" si="191"/>
        <v>Submittal</v>
      </c>
      <c r="K2902" s="14">
        <v>51155</v>
      </c>
      <c r="L2902" s="14">
        <v>0</v>
      </c>
      <c r="M2902" s="16"/>
    </row>
    <row r="2903" spans="1:13" x14ac:dyDescent="0.3">
      <c r="A2903" s="26">
        <f t="shared" si="189"/>
        <v>51</v>
      </c>
      <c r="B2903" s="14">
        <v>51157</v>
      </c>
      <c r="C2903" s="14">
        <f t="shared" si="190"/>
        <v>0</v>
      </c>
      <c r="D2903" s="14" t="str">
        <f t="shared" si="191"/>
        <v>Submittal</v>
      </c>
      <c r="K2903" s="14">
        <v>51157</v>
      </c>
      <c r="L2903" s="14">
        <v>0</v>
      </c>
      <c r="M2903" s="16"/>
    </row>
    <row r="2904" spans="1:13" x14ac:dyDescent="0.3">
      <c r="A2904" s="26">
        <f t="shared" si="189"/>
        <v>51</v>
      </c>
      <c r="B2904" s="14">
        <v>51159</v>
      </c>
      <c r="C2904" s="14">
        <f t="shared" si="190"/>
        <v>0</v>
      </c>
      <c r="D2904" s="14" t="str">
        <f t="shared" si="191"/>
        <v>Submittal</v>
      </c>
      <c r="K2904" s="14">
        <v>51159</v>
      </c>
      <c r="L2904" s="14">
        <v>0</v>
      </c>
      <c r="M2904" s="16"/>
    </row>
    <row r="2905" spans="1:13" x14ac:dyDescent="0.3">
      <c r="A2905" s="26">
        <f t="shared" si="189"/>
        <v>51</v>
      </c>
      <c r="B2905" s="14">
        <v>51161</v>
      </c>
      <c r="C2905" s="14">
        <f t="shared" si="190"/>
        <v>0</v>
      </c>
      <c r="D2905" s="14" t="str">
        <f t="shared" si="191"/>
        <v>Submittal</v>
      </c>
      <c r="K2905" s="14">
        <v>51161</v>
      </c>
      <c r="L2905" s="14">
        <v>0</v>
      </c>
      <c r="M2905" s="16"/>
    </row>
    <row r="2906" spans="1:13" x14ac:dyDescent="0.3">
      <c r="A2906" s="26">
        <f t="shared" si="189"/>
        <v>51</v>
      </c>
      <c r="B2906" s="14">
        <v>51163</v>
      </c>
      <c r="C2906" s="14">
        <f t="shared" si="190"/>
        <v>0</v>
      </c>
      <c r="D2906" s="14" t="str">
        <f t="shared" si="191"/>
        <v>Submittal</v>
      </c>
      <c r="K2906" s="14">
        <v>51163</v>
      </c>
      <c r="L2906" s="14">
        <v>0</v>
      </c>
      <c r="M2906" s="16"/>
    </row>
    <row r="2907" spans="1:13" x14ac:dyDescent="0.3">
      <c r="A2907" s="26">
        <f t="shared" si="189"/>
        <v>51</v>
      </c>
      <c r="B2907" s="14">
        <v>51165</v>
      </c>
      <c r="C2907" s="14">
        <f t="shared" si="190"/>
        <v>0</v>
      </c>
      <c r="D2907" s="14" t="str">
        <f t="shared" si="191"/>
        <v>Submittal</v>
      </c>
      <c r="K2907" s="14">
        <v>51165</v>
      </c>
      <c r="L2907" s="14">
        <v>0</v>
      </c>
      <c r="M2907" s="16"/>
    </row>
    <row r="2908" spans="1:13" x14ac:dyDescent="0.3">
      <c r="A2908" s="26">
        <f t="shared" si="189"/>
        <v>51</v>
      </c>
      <c r="B2908" s="14">
        <v>51167</v>
      </c>
      <c r="C2908" s="14">
        <f t="shared" si="190"/>
        <v>0</v>
      </c>
      <c r="D2908" s="14" t="str">
        <f t="shared" si="191"/>
        <v>Submittal</v>
      </c>
      <c r="K2908" s="14">
        <v>51167</v>
      </c>
      <c r="L2908" s="14">
        <v>0</v>
      </c>
      <c r="M2908" s="16"/>
    </row>
    <row r="2909" spans="1:13" x14ac:dyDescent="0.3">
      <c r="A2909" s="26">
        <f t="shared" si="189"/>
        <v>51</v>
      </c>
      <c r="B2909" s="14">
        <v>51169</v>
      </c>
      <c r="C2909" s="14">
        <f t="shared" si="190"/>
        <v>0</v>
      </c>
      <c r="D2909" s="14" t="str">
        <f t="shared" si="191"/>
        <v>Submittal</v>
      </c>
      <c r="K2909" s="14">
        <v>51169</v>
      </c>
      <c r="L2909" s="14">
        <v>0</v>
      </c>
      <c r="M2909" s="16"/>
    </row>
    <row r="2910" spans="1:13" x14ac:dyDescent="0.3">
      <c r="A2910" s="26">
        <f t="shared" si="189"/>
        <v>51</v>
      </c>
      <c r="B2910" s="14">
        <v>51171</v>
      </c>
      <c r="C2910" s="14">
        <f t="shared" si="190"/>
        <v>0</v>
      </c>
      <c r="D2910" s="14" t="str">
        <f t="shared" si="191"/>
        <v>Submittal</v>
      </c>
      <c r="K2910" s="14">
        <v>51171</v>
      </c>
      <c r="L2910" s="14">
        <v>0</v>
      </c>
      <c r="M2910" s="16"/>
    </row>
    <row r="2911" spans="1:13" x14ac:dyDescent="0.3">
      <c r="A2911" s="26">
        <f t="shared" si="189"/>
        <v>51</v>
      </c>
      <c r="B2911" s="14">
        <v>51173</v>
      </c>
      <c r="C2911" s="14">
        <f t="shared" si="190"/>
        <v>0</v>
      </c>
      <c r="D2911" s="14" t="str">
        <f t="shared" si="191"/>
        <v>Submittal</v>
      </c>
      <c r="K2911" s="14">
        <v>51173</v>
      </c>
      <c r="L2911" s="14">
        <v>0</v>
      </c>
      <c r="M2911" s="16"/>
    </row>
    <row r="2912" spans="1:13" x14ac:dyDescent="0.3">
      <c r="A2912" s="26">
        <f t="shared" si="189"/>
        <v>51</v>
      </c>
      <c r="B2912" s="14">
        <v>51175</v>
      </c>
      <c r="C2912" s="14">
        <f t="shared" si="190"/>
        <v>0</v>
      </c>
      <c r="D2912" s="14" t="str">
        <f t="shared" si="191"/>
        <v>Submittal</v>
      </c>
      <c r="K2912" s="14">
        <v>51175</v>
      </c>
      <c r="L2912" s="14">
        <v>0</v>
      </c>
      <c r="M2912" s="16"/>
    </row>
    <row r="2913" spans="1:13" x14ac:dyDescent="0.3">
      <c r="A2913" s="26">
        <f t="shared" si="189"/>
        <v>51</v>
      </c>
      <c r="B2913" s="14">
        <v>51177</v>
      </c>
      <c r="C2913" s="14">
        <f t="shared" si="190"/>
        <v>0</v>
      </c>
      <c r="D2913" s="14" t="str">
        <f t="shared" si="191"/>
        <v>Submittal</v>
      </c>
      <c r="K2913" s="14">
        <v>51177</v>
      </c>
      <c r="L2913" s="14">
        <v>0</v>
      </c>
      <c r="M2913" s="16"/>
    </row>
    <row r="2914" spans="1:13" x14ac:dyDescent="0.3">
      <c r="A2914" s="26">
        <f t="shared" si="189"/>
        <v>51</v>
      </c>
      <c r="B2914" s="14">
        <v>51179</v>
      </c>
      <c r="C2914" s="14">
        <f t="shared" si="190"/>
        <v>1</v>
      </c>
      <c r="D2914" s="14" t="str">
        <f t="shared" si="191"/>
        <v>Submittal</v>
      </c>
      <c r="K2914" s="14">
        <v>51179</v>
      </c>
      <c r="L2914" s="14">
        <v>1</v>
      </c>
      <c r="M2914" s="16"/>
    </row>
    <row r="2915" spans="1:13" x14ac:dyDescent="0.3">
      <c r="A2915" s="26">
        <f t="shared" si="189"/>
        <v>51</v>
      </c>
      <c r="B2915" s="14">
        <v>51181</v>
      </c>
      <c r="C2915" s="14">
        <f t="shared" si="190"/>
        <v>0</v>
      </c>
      <c r="D2915" s="14" t="str">
        <f t="shared" si="191"/>
        <v>Submittal</v>
      </c>
      <c r="K2915" s="14">
        <v>51181</v>
      </c>
      <c r="L2915" s="14">
        <v>0</v>
      </c>
      <c r="M2915" s="16"/>
    </row>
    <row r="2916" spans="1:13" x14ac:dyDescent="0.3">
      <c r="A2916" s="26">
        <f t="shared" si="189"/>
        <v>51</v>
      </c>
      <c r="B2916" s="14">
        <v>51183</v>
      </c>
      <c r="C2916" s="14">
        <f t="shared" si="190"/>
        <v>0</v>
      </c>
      <c r="D2916" s="14" t="str">
        <f t="shared" si="191"/>
        <v>Submittal</v>
      </c>
      <c r="K2916" s="14">
        <v>51183</v>
      </c>
      <c r="L2916" s="14">
        <v>0</v>
      </c>
      <c r="M2916" s="16"/>
    </row>
    <row r="2917" spans="1:13" x14ac:dyDescent="0.3">
      <c r="A2917" s="26">
        <f t="shared" si="189"/>
        <v>51</v>
      </c>
      <c r="B2917" s="14">
        <v>51185</v>
      </c>
      <c r="C2917" s="14">
        <f t="shared" si="190"/>
        <v>0</v>
      </c>
      <c r="D2917" s="14" t="str">
        <f t="shared" si="191"/>
        <v>Submittal</v>
      </c>
      <c r="K2917" s="14">
        <v>51185</v>
      </c>
      <c r="L2917" s="14">
        <v>0</v>
      </c>
      <c r="M2917" s="16"/>
    </row>
    <row r="2918" spans="1:13" x14ac:dyDescent="0.3">
      <c r="A2918" s="26">
        <f t="shared" si="189"/>
        <v>51</v>
      </c>
      <c r="B2918" s="14">
        <v>51187</v>
      </c>
      <c r="C2918" s="14">
        <f t="shared" si="190"/>
        <v>0</v>
      </c>
      <c r="D2918" s="14" t="str">
        <f t="shared" si="191"/>
        <v>Submittal</v>
      </c>
      <c r="K2918" s="14">
        <v>51187</v>
      </c>
      <c r="L2918" s="14">
        <v>0</v>
      </c>
      <c r="M2918" s="16"/>
    </row>
    <row r="2919" spans="1:13" x14ac:dyDescent="0.3">
      <c r="A2919" s="26">
        <f t="shared" si="189"/>
        <v>51</v>
      </c>
      <c r="B2919" s="14">
        <v>51191</v>
      </c>
      <c r="C2919" s="14">
        <f t="shared" si="190"/>
        <v>0</v>
      </c>
      <c r="D2919" s="14" t="str">
        <f t="shared" si="191"/>
        <v>Submittal</v>
      </c>
      <c r="K2919" s="14">
        <v>51191</v>
      </c>
      <c r="L2919" s="14">
        <v>0</v>
      </c>
      <c r="M2919" s="16"/>
    </row>
    <row r="2920" spans="1:13" x14ac:dyDescent="0.3">
      <c r="A2920" s="26">
        <f t="shared" si="189"/>
        <v>51</v>
      </c>
      <c r="B2920" s="14">
        <v>51193</v>
      </c>
      <c r="C2920" s="14">
        <f t="shared" si="190"/>
        <v>0</v>
      </c>
      <c r="D2920" s="14" t="str">
        <f t="shared" si="191"/>
        <v>Submittal</v>
      </c>
      <c r="K2920" s="14">
        <v>51193</v>
      </c>
      <c r="L2920" s="14">
        <v>0</v>
      </c>
      <c r="M2920" s="16"/>
    </row>
    <row r="2921" spans="1:13" x14ac:dyDescent="0.3">
      <c r="A2921" s="26">
        <f t="shared" si="189"/>
        <v>51</v>
      </c>
      <c r="B2921" s="14">
        <v>51195</v>
      </c>
      <c r="C2921" s="14">
        <f t="shared" si="190"/>
        <v>0</v>
      </c>
      <c r="D2921" s="14" t="str">
        <f t="shared" si="191"/>
        <v>Submittal</v>
      </c>
      <c r="K2921" s="14">
        <v>51195</v>
      </c>
      <c r="L2921" s="14">
        <v>0</v>
      </c>
      <c r="M2921" s="16"/>
    </row>
    <row r="2922" spans="1:13" x14ac:dyDescent="0.3">
      <c r="A2922" s="26">
        <f t="shared" si="189"/>
        <v>51</v>
      </c>
      <c r="B2922" s="14">
        <v>51197</v>
      </c>
      <c r="C2922" s="14">
        <f t="shared" si="190"/>
        <v>0</v>
      </c>
      <c r="D2922" s="14" t="str">
        <f t="shared" si="191"/>
        <v>Submittal</v>
      </c>
      <c r="K2922" s="14">
        <v>51197</v>
      </c>
      <c r="L2922" s="14">
        <v>0</v>
      </c>
      <c r="M2922" s="16"/>
    </row>
    <row r="2923" spans="1:13" x14ac:dyDescent="0.3">
      <c r="A2923" s="26">
        <f t="shared" si="189"/>
        <v>51</v>
      </c>
      <c r="B2923" s="14">
        <v>51199</v>
      </c>
      <c r="C2923" s="14">
        <f t="shared" si="190"/>
        <v>0</v>
      </c>
      <c r="D2923" s="14" t="str">
        <f t="shared" si="191"/>
        <v>Submittal</v>
      </c>
      <c r="K2923" s="14">
        <v>51199</v>
      </c>
      <c r="L2923" s="14">
        <v>0</v>
      </c>
      <c r="M2923" s="16"/>
    </row>
    <row r="2924" spans="1:13" x14ac:dyDescent="0.3">
      <c r="A2924" s="26">
        <f t="shared" si="189"/>
        <v>51</v>
      </c>
      <c r="B2924" s="14">
        <v>51510</v>
      </c>
      <c r="C2924" s="14">
        <f t="shared" si="190"/>
        <v>1</v>
      </c>
      <c r="D2924" s="14" t="str">
        <f t="shared" si="191"/>
        <v>Submittal</v>
      </c>
      <c r="K2924" s="14">
        <v>51510</v>
      </c>
      <c r="L2924" s="14">
        <v>1</v>
      </c>
      <c r="M2924" s="16"/>
    </row>
    <row r="2925" spans="1:13" x14ac:dyDescent="0.3">
      <c r="A2925" s="26">
        <f t="shared" si="189"/>
        <v>51</v>
      </c>
      <c r="B2925" s="14">
        <v>51515</v>
      </c>
      <c r="C2925" s="14">
        <f t="shared" si="190"/>
        <v>0</v>
      </c>
      <c r="D2925" s="14" t="str">
        <f t="shared" si="191"/>
        <v>MOVES</v>
      </c>
      <c r="K2925" s="14">
        <v>51515</v>
      </c>
      <c r="L2925" s="14">
        <v>0</v>
      </c>
      <c r="M2925" s="16"/>
    </row>
    <row r="2926" spans="1:13" x14ac:dyDescent="0.3">
      <c r="A2926" s="26">
        <f t="shared" si="189"/>
        <v>51</v>
      </c>
      <c r="B2926" s="14">
        <v>51520</v>
      </c>
      <c r="C2926" s="14">
        <f t="shared" si="190"/>
        <v>0</v>
      </c>
      <c r="D2926" s="14" t="str">
        <f t="shared" si="191"/>
        <v>Submittal</v>
      </c>
      <c r="K2926" s="14">
        <v>51520</v>
      </c>
      <c r="L2926" s="14">
        <v>0</v>
      </c>
      <c r="M2926" s="16"/>
    </row>
    <row r="2927" spans="1:13" x14ac:dyDescent="0.3">
      <c r="A2927" s="26">
        <f t="shared" si="189"/>
        <v>51</v>
      </c>
      <c r="B2927" s="14">
        <v>51530</v>
      </c>
      <c r="C2927" s="14">
        <f t="shared" si="190"/>
        <v>0</v>
      </c>
      <c r="D2927" s="14" t="str">
        <f t="shared" si="191"/>
        <v>Submittal</v>
      </c>
      <c r="K2927" s="14">
        <v>51530</v>
      </c>
      <c r="L2927" s="14">
        <v>0</v>
      </c>
      <c r="M2927" s="16"/>
    </row>
    <row r="2928" spans="1:13" x14ac:dyDescent="0.3">
      <c r="A2928" s="26">
        <f t="shared" si="189"/>
        <v>51</v>
      </c>
      <c r="B2928" s="14">
        <v>51540</v>
      </c>
      <c r="C2928" s="14">
        <f t="shared" si="190"/>
        <v>0</v>
      </c>
      <c r="D2928" s="14" t="str">
        <f t="shared" si="191"/>
        <v>Submittal</v>
      </c>
      <c r="K2928" s="14">
        <v>51540</v>
      </c>
      <c r="L2928" s="14">
        <v>0</v>
      </c>
      <c r="M2928" s="16"/>
    </row>
    <row r="2929" spans="1:13" x14ac:dyDescent="0.3">
      <c r="A2929" s="26">
        <f t="shared" si="189"/>
        <v>51</v>
      </c>
      <c r="B2929" s="14">
        <v>51550</v>
      </c>
      <c r="C2929" s="14">
        <f t="shared" si="190"/>
        <v>0</v>
      </c>
      <c r="D2929" s="14" t="str">
        <f t="shared" si="191"/>
        <v>Submittal</v>
      </c>
      <c r="K2929" s="14">
        <v>51550</v>
      </c>
      <c r="L2929" s="14">
        <v>0</v>
      </c>
      <c r="M2929" s="16"/>
    </row>
    <row r="2930" spans="1:13" x14ac:dyDescent="0.3">
      <c r="A2930" s="26">
        <f t="shared" si="189"/>
        <v>51</v>
      </c>
      <c r="B2930" s="14">
        <v>51560</v>
      </c>
      <c r="C2930" s="14">
        <f t="shared" si="190"/>
        <v>0</v>
      </c>
      <c r="D2930" s="14" t="str">
        <f t="shared" si="191"/>
        <v>MOVES</v>
      </c>
      <c r="K2930" s="14">
        <v>51560</v>
      </c>
      <c r="L2930" s="14">
        <v>0</v>
      </c>
      <c r="M2930" s="16"/>
    </row>
    <row r="2931" spans="1:13" x14ac:dyDescent="0.3">
      <c r="A2931" s="26">
        <f t="shared" si="189"/>
        <v>51</v>
      </c>
      <c r="B2931" s="14">
        <v>51570</v>
      </c>
      <c r="C2931" s="14">
        <f t="shared" si="190"/>
        <v>0</v>
      </c>
      <c r="D2931" s="14" t="str">
        <f t="shared" si="191"/>
        <v>Submittal</v>
      </c>
      <c r="K2931" s="14">
        <v>51570</v>
      </c>
      <c r="L2931" s="14">
        <v>0</v>
      </c>
      <c r="M2931" s="16"/>
    </row>
    <row r="2932" spans="1:13" x14ac:dyDescent="0.3">
      <c r="A2932" s="26">
        <f t="shared" si="189"/>
        <v>51</v>
      </c>
      <c r="B2932" s="14">
        <v>51580</v>
      </c>
      <c r="C2932" s="14">
        <f t="shared" si="190"/>
        <v>0</v>
      </c>
      <c r="D2932" s="14" t="str">
        <f t="shared" si="191"/>
        <v>Submittal</v>
      </c>
      <c r="K2932" s="14">
        <v>51580</v>
      </c>
      <c r="L2932" s="14">
        <v>0</v>
      </c>
      <c r="M2932" s="16"/>
    </row>
    <row r="2933" spans="1:13" x14ac:dyDescent="0.3">
      <c r="A2933" s="26">
        <f t="shared" si="189"/>
        <v>51</v>
      </c>
      <c r="B2933" s="14">
        <v>51590</v>
      </c>
      <c r="C2933" s="14">
        <f t="shared" si="190"/>
        <v>0</v>
      </c>
      <c r="D2933" s="14" t="str">
        <f t="shared" si="191"/>
        <v>Submittal</v>
      </c>
      <c r="K2933" s="14">
        <v>51590</v>
      </c>
      <c r="L2933" s="14">
        <v>0</v>
      </c>
      <c r="M2933" s="16"/>
    </row>
    <row r="2934" spans="1:13" x14ac:dyDescent="0.3">
      <c r="A2934" s="26">
        <f t="shared" si="189"/>
        <v>51</v>
      </c>
      <c r="B2934" s="14">
        <v>51595</v>
      </c>
      <c r="C2934" s="14">
        <f t="shared" si="190"/>
        <v>0</v>
      </c>
      <c r="D2934" s="14" t="str">
        <f t="shared" si="191"/>
        <v>Submittal</v>
      </c>
      <c r="K2934" s="14">
        <v>51595</v>
      </c>
      <c r="L2934" s="14">
        <v>0</v>
      </c>
      <c r="M2934" s="16"/>
    </row>
    <row r="2935" spans="1:13" x14ac:dyDescent="0.3">
      <c r="A2935" s="26">
        <f t="shared" si="189"/>
        <v>51</v>
      </c>
      <c r="B2935" s="14">
        <v>51600</v>
      </c>
      <c r="C2935" s="14">
        <f t="shared" si="190"/>
        <v>1</v>
      </c>
      <c r="D2935" s="14" t="str">
        <f t="shared" si="191"/>
        <v>Submittal</v>
      </c>
      <c r="K2935" s="14">
        <v>51600</v>
      </c>
      <c r="L2935" s="14">
        <v>1</v>
      </c>
      <c r="M2935" s="16"/>
    </row>
    <row r="2936" spans="1:13" x14ac:dyDescent="0.3">
      <c r="A2936" s="26">
        <f t="shared" si="189"/>
        <v>51</v>
      </c>
      <c r="B2936" s="14">
        <v>51610</v>
      </c>
      <c r="C2936" s="14">
        <f t="shared" si="190"/>
        <v>1</v>
      </c>
      <c r="D2936" s="14" t="str">
        <f t="shared" si="191"/>
        <v>Submittal</v>
      </c>
      <c r="K2936" s="14">
        <v>51610</v>
      </c>
      <c r="L2936" s="14">
        <v>1</v>
      </c>
      <c r="M2936" s="16"/>
    </row>
    <row r="2937" spans="1:13" x14ac:dyDescent="0.3">
      <c r="A2937" s="26">
        <f t="shared" si="189"/>
        <v>51</v>
      </c>
      <c r="B2937" s="14">
        <v>51620</v>
      </c>
      <c r="C2937" s="14">
        <f t="shared" si="190"/>
        <v>0</v>
      </c>
      <c r="D2937" s="14" t="str">
        <f t="shared" si="191"/>
        <v>Submittal</v>
      </c>
      <c r="K2937" s="14">
        <v>51620</v>
      </c>
      <c r="L2937" s="14">
        <v>0</v>
      </c>
      <c r="M2937" s="16"/>
    </row>
    <row r="2938" spans="1:13" x14ac:dyDescent="0.3">
      <c r="A2938" s="26">
        <f t="shared" si="189"/>
        <v>51</v>
      </c>
      <c r="B2938" s="14">
        <v>51630</v>
      </c>
      <c r="C2938" s="14">
        <f t="shared" si="190"/>
        <v>0</v>
      </c>
      <c r="D2938" s="14" t="str">
        <f t="shared" si="191"/>
        <v>Submittal</v>
      </c>
      <c r="K2938" s="14">
        <v>51630</v>
      </c>
      <c r="L2938" s="14">
        <v>0</v>
      </c>
      <c r="M2938" s="16"/>
    </row>
    <row r="2939" spans="1:13" x14ac:dyDescent="0.3">
      <c r="A2939" s="26">
        <f t="shared" si="189"/>
        <v>51</v>
      </c>
      <c r="B2939" s="14">
        <v>51640</v>
      </c>
      <c r="C2939" s="14">
        <f t="shared" si="190"/>
        <v>0</v>
      </c>
      <c r="D2939" s="14" t="str">
        <f t="shared" si="191"/>
        <v>Submittal</v>
      </c>
      <c r="K2939" s="14">
        <v>51640</v>
      </c>
      <c r="L2939" s="14">
        <v>0</v>
      </c>
      <c r="M2939" s="16"/>
    </row>
    <row r="2940" spans="1:13" x14ac:dyDescent="0.3">
      <c r="A2940" s="26">
        <f t="shared" si="189"/>
        <v>51</v>
      </c>
      <c r="B2940" s="14">
        <v>51650</v>
      </c>
      <c r="C2940" s="14">
        <f t="shared" si="190"/>
        <v>0</v>
      </c>
      <c r="D2940" s="14" t="str">
        <f t="shared" si="191"/>
        <v>Submittal</v>
      </c>
      <c r="K2940" s="14">
        <v>51650</v>
      </c>
      <c r="L2940" s="14">
        <v>0</v>
      </c>
      <c r="M2940" s="16"/>
    </row>
    <row r="2941" spans="1:13" x14ac:dyDescent="0.3">
      <c r="A2941" s="26">
        <f t="shared" si="189"/>
        <v>51</v>
      </c>
      <c r="B2941" s="14">
        <v>51660</v>
      </c>
      <c r="C2941" s="14">
        <f t="shared" si="190"/>
        <v>0</v>
      </c>
      <c r="D2941" s="14" t="str">
        <f t="shared" si="191"/>
        <v>Submittal</v>
      </c>
      <c r="K2941" s="14">
        <v>51660</v>
      </c>
      <c r="L2941" s="14">
        <v>0</v>
      </c>
      <c r="M2941" s="16"/>
    </row>
    <row r="2942" spans="1:13" x14ac:dyDescent="0.3">
      <c r="A2942" s="26">
        <f t="shared" si="189"/>
        <v>51</v>
      </c>
      <c r="B2942" s="14">
        <v>51670</v>
      </c>
      <c r="C2942" s="14">
        <f t="shared" si="190"/>
        <v>0</v>
      </c>
      <c r="D2942" s="14" t="str">
        <f t="shared" si="191"/>
        <v>Submittal</v>
      </c>
      <c r="K2942" s="14">
        <v>51670</v>
      </c>
      <c r="L2942" s="14">
        <v>0</v>
      </c>
      <c r="M2942" s="16"/>
    </row>
    <row r="2943" spans="1:13" x14ac:dyDescent="0.3">
      <c r="A2943" s="26">
        <f t="shared" si="189"/>
        <v>51</v>
      </c>
      <c r="B2943" s="14">
        <v>51678</v>
      </c>
      <c r="C2943" s="14">
        <f t="shared" si="190"/>
        <v>0</v>
      </c>
      <c r="D2943" s="14" t="str">
        <f t="shared" si="191"/>
        <v>Submittal</v>
      </c>
      <c r="K2943" s="14">
        <v>51678</v>
      </c>
      <c r="L2943" s="14">
        <v>0</v>
      </c>
      <c r="M2943" s="16"/>
    </row>
    <row r="2944" spans="1:13" x14ac:dyDescent="0.3">
      <c r="A2944" s="26">
        <f t="shared" si="189"/>
        <v>51</v>
      </c>
      <c r="B2944" s="14">
        <v>51680</v>
      </c>
      <c r="C2944" s="14">
        <f t="shared" si="190"/>
        <v>0</v>
      </c>
      <c r="D2944" s="14" t="str">
        <f t="shared" si="191"/>
        <v>Submittal</v>
      </c>
      <c r="K2944" s="14">
        <v>51680</v>
      </c>
      <c r="L2944" s="14">
        <v>0</v>
      </c>
      <c r="M2944" s="16"/>
    </row>
    <row r="2945" spans="1:13" x14ac:dyDescent="0.3">
      <c r="A2945" s="26">
        <f t="shared" si="189"/>
        <v>51</v>
      </c>
      <c r="B2945" s="14">
        <v>51683</v>
      </c>
      <c r="C2945" s="14">
        <f t="shared" si="190"/>
        <v>1</v>
      </c>
      <c r="D2945" s="14" t="str">
        <f t="shared" si="191"/>
        <v>Submittal</v>
      </c>
      <c r="K2945" s="14">
        <v>51683</v>
      </c>
      <c r="L2945" s="14">
        <v>1</v>
      </c>
      <c r="M2945" s="16"/>
    </row>
    <row r="2946" spans="1:13" x14ac:dyDescent="0.3">
      <c r="A2946" s="26">
        <f t="shared" si="189"/>
        <v>51</v>
      </c>
      <c r="B2946" s="14">
        <v>51685</v>
      </c>
      <c r="C2946" s="14">
        <f t="shared" si="190"/>
        <v>1</v>
      </c>
      <c r="D2946" s="14" t="str">
        <f t="shared" si="191"/>
        <v>Submittal</v>
      </c>
      <c r="K2946" s="14">
        <v>51685</v>
      </c>
      <c r="L2946" s="14">
        <v>1</v>
      </c>
      <c r="M2946" s="16"/>
    </row>
    <row r="2947" spans="1:13" x14ac:dyDescent="0.3">
      <c r="A2947" s="26">
        <f t="shared" si="189"/>
        <v>51</v>
      </c>
      <c r="B2947" s="14">
        <v>51690</v>
      </c>
      <c r="C2947" s="14">
        <f t="shared" si="190"/>
        <v>0</v>
      </c>
      <c r="D2947" s="14" t="str">
        <f t="shared" si="191"/>
        <v>Submittal</v>
      </c>
      <c r="K2947" s="14">
        <v>51690</v>
      </c>
      <c r="L2947" s="14">
        <v>0</v>
      </c>
      <c r="M2947" s="16"/>
    </row>
    <row r="2948" spans="1:13" x14ac:dyDescent="0.3">
      <c r="A2948" s="26">
        <f t="shared" si="189"/>
        <v>51</v>
      </c>
      <c r="B2948" s="14">
        <v>51700</v>
      </c>
      <c r="C2948" s="14">
        <f t="shared" si="190"/>
        <v>0</v>
      </c>
      <c r="D2948" s="14" t="str">
        <f t="shared" si="191"/>
        <v>Submittal</v>
      </c>
      <c r="K2948" s="14">
        <v>51700</v>
      </c>
      <c r="L2948" s="14">
        <v>0</v>
      </c>
      <c r="M2948" s="16"/>
    </row>
    <row r="2949" spans="1:13" x14ac:dyDescent="0.3">
      <c r="A2949" s="26">
        <f t="shared" si="189"/>
        <v>51</v>
      </c>
      <c r="B2949" s="14">
        <v>51710</v>
      </c>
      <c r="C2949" s="14">
        <f t="shared" si="190"/>
        <v>0</v>
      </c>
      <c r="D2949" s="14" t="str">
        <f t="shared" si="191"/>
        <v>Submittal</v>
      </c>
      <c r="K2949" s="14">
        <v>51710</v>
      </c>
      <c r="L2949" s="14">
        <v>0</v>
      </c>
      <c r="M2949" s="16"/>
    </row>
    <row r="2950" spans="1:13" x14ac:dyDescent="0.3">
      <c r="A2950" s="26">
        <f t="shared" ref="A2950:A3013" si="192">TRUNC(B2950/1000,0)</f>
        <v>51</v>
      </c>
      <c r="B2950" s="14">
        <v>51720</v>
      </c>
      <c r="C2950" s="14">
        <f t="shared" ref="C2950:C3013" si="193">IF(ISNA(VLOOKUP(B2950,$F$4:$H$1697,3,FALSE)),VLOOKUP(B2950,$K$4:$L$3233,2,FALSE),VLOOKUP(B2950,$F$4:$H$1697,3,FALSE))</f>
        <v>0</v>
      </c>
      <c r="D2950" s="14" t="str">
        <f t="shared" ref="D2950:D3013" si="194">IF(ISNA(VLOOKUP(B2950,$F$4:$H$1697,3,FALSE)),"MOVES","Submittal")</f>
        <v>Submittal</v>
      </c>
      <c r="K2950" s="14">
        <v>51720</v>
      </c>
      <c r="L2950" s="14">
        <v>0</v>
      </c>
      <c r="M2950" s="16"/>
    </row>
    <row r="2951" spans="1:13" x14ac:dyDescent="0.3">
      <c r="A2951" s="26">
        <f t="shared" si="192"/>
        <v>51</v>
      </c>
      <c r="B2951" s="14">
        <v>51730</v>
      </c>
      <c r="C2951" s="14">
        <f t="shared" si="193"/>
        <v>0</v>
      </c>
      <c r="D2951" s="14" t="str">
        <f t="shared" si="194"/>
        <v>Submittal</v>
      </c>
      <c r="K2951" s="14">
        <v>51730</v>
      </c>
      <c r="L2951" s="14">
        <v>0</v>
      </c>
      <c r="M2951" s="16"/>
    </row>
    <row r="2952" spans="1:13" x14ac:dyDescent="0.3">
      <c r="A2952" s="26">
        <f t="shared" si="192"/>
        <v>51</v>
      </c>
      <c r="B2952" s="14">
        <v>51735</v>
      </c>
      <c r="C2952" s="14">
        <f t="shared" si="193"/>
        <v>0</v>
      </c>
      <c r="D2952" s="14" t="str">
        <f t="shared" si="194"/>
        <v>Submittal</v>
      </c>
      <c r="K2952" s="14">
        <v>51735</v>
      </c>
      <c r="L2952" s="14">
        <v>0</v>
      </c>
      <c r="M2952" s="16"/>
    </row>
    <row r="2953" spans="1:13" x14ac:dyDescent="0.3">
      <c r="A2953" s="26">
        <f t="shared" si="192"/>
        <v>51</v>
      </c>
      <c r="B2953" s="14">
        <v>51740</v>
      </c>
      <c r="C2953" s="14">
        <f t="shared" si="193"/>
        <v>0</v>
      </c>
      <c r="D2953" s="14" t="str">
        <f t="shared" si="194"/>
        <v>Submittal</v>
      </c>
      <c r="K2953" s="14">
        <v>51740</v>
      </c>
      <c r="L2953" s="14">
        <v>0</v>
      </c>
      <c r="M2953" s="16"/>
    </row>
    <row r="2954" spans="1:13" x14ac:dyDescent="0.3">
      <c r="A2954" s="26">
        <f t="shared" si="192"/>
        <v>51</v>
      </c>
      <c r="B2954" s="14">
        <v>51750</v>
      </c>
      <c r="C2954" s="14">
        <f t="shared" si="193"/>
        <v>0</v>
      </c>
      <c r="D2954" s="14" t="str">
        <f t="shared" si="194"/>
        <v>Submittal</v>
      </c>
      <c r="K2954" s="14">
        <v>51750</v>
      </c>
      <c r="L2954" s="14">
        <v>0</v>
      </c>
      <c r="M2954" s="16"/>
    </row>
    <row r="2955" spans="1:13" x14ac:dyDescent="0.3">
      <c r="A2955" s="26">
        <f t="shared" si="192"/>
        <v>51</v>
      </c>
      <c r="B2955" s="14">
        <v>51760</v>
      </c>
      <c r="C2955" s="14">
        <f t="shared" si="193"/>
        <v>0</v>
      </c>
      <c r="D2955" s="14" t="str">
        <f t="shared" si="194"/>
        <v>Submittal</v>
      </c>
      <c r="K2955" s="14">
        <v>51760</v>
      </c>
      <c r="L2955" s="14">
        <v>0</v>
      </c>
      <c r="M2955" s="16"/>
    </row>
    <row r="2956" spans="1:13" x14ac:dyDescent="0.3">
      <c r="A2956" s="26">
        <f t="shared" si="192"/>
        <v>51</v>
      </c>
      <c r="B2956" s="14">
        <v>51770</v>
      </c>
      <c r="C2956" s="14">
        <f t="shared" si="193"/>
        <v>0</v>
      </c>
      <c r="D2956" s="14" t="str">
        <f t="shared" si="194"/>
        <v>Submittal</v>
      </c>
      <c r="K2956" s="14">
        <v>51770</v>
      </c>
      <c r="L2956" s="14">
        <v>0</v>
      </c>
      <c r="M2956" s="16"/>
    </row>
    <row r="2957" spans="1:13" x14ac:dyDescent="0.3">
      <c r="A2957" s="26">
        <f t="shared" si="192"/>
        <v>51</v>
      </c>
      <c r="B2957" s="14">
        <v>51775</v>
      </c>
      <c r="C2957" s="14">
        <f t="shared" si="193"/>
        <v>0</v>
      </c>
      <c r="D2957" s="14" t="str">
        <f t="shared" si="194"/>
        <v>Submittal</v>
      </c>
      <c r="K2957" s="14">
        <v>51775</v>
      </c>
      <c r="L2957" s="14">
        <v>0</v>
      </c>
      <c r="M2957" s="16"/>
    </row>
    <row r="2958" spans="1:13" x14ac:dyDescent="0.3">
      <c r="A2958" s="26">
        <f t="shared" si="192"/>
        <v>51</v>
      </c>
      <c r="B2958" s="14">
        <v>51790</v>
      </c>
      <c r="C2958" s="14">
        <f t="shared" si="193"/>
        <v>0</v>
      </c>
      <c r="D2958" s="14" t="str">
        <f t="shared" si="194"/>
        <v>Submittal</v>
      </c>
      <c r="K2958" s="14">
        <v>51790</v>
      </c>
      <c r="L2958" s="14">
        <v>0</v>
      </c>
      <c r="M2958" s="16"/>
    </row>
    <row r="2959" spans="1:13" x14ac:dyDescent="0.3">
      <c r="A2959" s="26">
        <f t="shared" si="192"/>
        <v>51</v>
      </c>
      <c r="B2959" s="14">
        <v>51800</v>
      </c>
      <c r="C2959" s="14">
        <f t="shared" si="193"/>
        <v>0</v>
      </c>
      <c r="D2959" s="14" t="str">
        <f t="shared" si="194"/>
        <v>Submittal</v>
      </c>
      <c r="K2959" s="14">
        <v>51800</v>
      </c>
      <c r="L2959" s="14">
        <v>0</v>
      </c>
      <c r="M2959" s="16"/>
    </row>
    <row r="2960" spans="1:13" x14ac:dyDescent="0.3">
      <c r="A2960" s="26">
        <f t="shared" si="192"/>
        <v>51</v>
      </c>
      <c r="B2960" s="14">
        <v>51810</v>
      </c>
      <c r="C2960" s="14">
        <f t="shared" si="193"/>
        <v>0</v>
      </c>
      <c r="D2960" s="14" t="str">
        <f t="shared" si="194"/>
        <v>Submittal</v>
      </c>
      <c r="K2960" s="14">
        <v>51810</v>
      </c>
      <c r="L2960" s="14">
        <v>0</v>
      </c>
      <c r="M2960" s="16"/>
    </row>
    <row r="2961" spans="1:13" x14ac:dyDescent="0.3">
      <c r="A2961" s="26">
        <f t="shared" si="192"/>
        <v>51</v>
      </c>
      <c r="B2961" s="14">
        <v>51820</v>
      </c>
      <c r="C2961" s="14">
        <f t="shared" si="193"/>
        <v>0</v>
      </c>
      <c r="D2961" s="14" t="str">
        <f t="shared" si="194"/>
        <v>Submittal</v>
      </c>
      <c r="K2961" s="14">
        <v>51820</v>
      </c>
      <c r="L2961" s="14">
        <v>0</v>
      </c>
      <c r="M2961" s="16"/>
    </row>
    <row r="2962" spans="1:13" x14ac:dyDescent="0.3">
      <c r="A2962" s="26">
        <f t="shared" si="192"/>
        <v>51</v>
      </c>
      <c r="B2962" s="14">
        <v>51830</v>
      </c>
      <c r="C2962" s="14">
        <f t="shared" si="193"/>
        <v>0</v>
      </c>
      <c r="D2962" s="14" t="str">
        <f t="shared" si="194"/>
        <v>Submittal</v>
      </c>
      <c r="K2962" s="14">
        <v>51830</v>
      </c>
      <c r="L2962" s="14">
        <v>0</v>
      </c>
      <c r="M2962" s="16"/>
    </row>
    <row r="2963" spans="1:13" x14ac:dyDescent="0.3">
      <c r="A2963" s="26">
        <f t="shared" si="192"/>
        <v>51</v>
      </c>
      <c r="B2963" s="14">
        <v>51840</v>
      </c>
      <c r="C2963" s="14">
        <f t="shared" si="193"/>
        <v>0</v>
      </c>
      <c r="D2963" s="14" t="str">
        <f t="shared" si="194"/>
        <v>Submittal</v>
      </c>
      <c r="K2963" s="14">
        <v>51840</v>
      </c>
      <c r="L2963" s="14">
        <v>0</v>
      </c>
      <c r="M2963" s="16"/>
    </row>
    <row r="2964" spans="1:13" x14ac:dyDescent="0.3">
      <c r="A2964" s="26">
        <f t="shared" si="192"/>
        <v>53</v>
      </c>
      <c r="B2964" s="14">
        <v>53001</v>
      </c>
      <c r="C2964" s="14">
        <f t="shared" si="193"/>
        <v>0</v>
      </c>
      <c r="D2964" s="14" t="str">
        <f t="shared" si="194"/>
        <v>Submittal</v>
      </c>
      <c r="K2964" s="14">
        <v>53001</v>
      </c>
      <c r="L2964" s="14">
        <v>0</v>
      </c>
      <c r="M2964" s="16"/>
    </row>
    <row r="2965" spans="1:13" x14ac:dyDescent="0.3">
      <c r="A2965" s="26">
        <f t="shared" si="192"/>
        <v>53</v>
      </c>
      <c r="B2965" s="14">
        <v>53003</v>
      </c>
      <c r="C2965" s="14">
        <f t="shared" si="193"/>
        <v>0</v>
      </c>
      <c r="D2965" s="14" t="str">
        <f t="shared" si="194"/>
        <v>Submittal</v>
      </c>
      <c r="K2965" s="14">
        <v>53003</v>
      </c>
      <c r="L2965" s="14">
        <v>0</v>
      </c>
      <c r="M2965" s="16"/>
    </row>
    <row r="2966" spans="1:13" x14ac:dyDescent="0.3">
      <c r="A2966" s="26">
        <f t="shared" si="192"/>
        <v>53</v>
      </c>
      <c r="B2966" s="14">
        <v>53005</v>
      </c>
      <c r="C2966" s="14">
        <f t="shared" si="193"/>
        <v>0</v>
      </c>
      <c r="D2966" s="14" t="str">
        <f t="shared" si="194"/>
        <v>Submittal</v>
      </c>
      <c r="K2966" s="14">
        <v>53005</v>
      </c>
      <c r="L2966" s="14">
        <v>0</v>
      </c>
      <c r="M2966" s="16"/>
    </row>
    <row r="2967" spans="1:13" x14ac:dyDescent="0.3">
      <c r="A2967" s="26">
        <f t="shared" si="192"/>
        <v>53</v>
      </c>
      <c r="B2967" s="14">
        <v>53007</v>
      </c>
      <c r="C2967" s="14">
        <f t="shared" si="193"/>
        <v>0</v>
      </c>
      <c r="D2967" s="14" t="str">
        <f t="shared" si="194"/>
        <v>Submittal</v>
      </c>
      <c r="K2967" s="14">
        <v>53007</v>
      </c>
      <c r="L2967" s="14">
        <v>0</v>
      </c>
      <c r="M2967" s="16"/>
    </row>
    <row r="2968" spans="1:13" x14ac:dyDescent="0.3">
      <c r="A2968" s="26">
        <f t="shared" si="192"/>
        <v>53</v>
      </c>
      <c r="B2968" s="14">
        <v>53009</v>
      </c>
      <c r="C2968" s="14">
        <f t="shared" si="193"/>
        <v>0</v>
      </c>
      <c r="D2968" s="14" t="str">
        <f t="shared" si="194"/>
        <v>Submittal</v>
      </c>
      <c r="K2968" s="14">
        <v>53009</v>
      </c>
      <c r="L2968" s="14">
        <v>0</v>
      </c>
      <c r="M2968" s="16"/>
    </row>
    <row r="2969" spans="1:13" x14ac:dyDescent="0.3">
      <c r="A2969" s="26">
        <f t="shared" si="192"/>
        <v>53</v>
      </c>
      <c r="B2969" s="14">
        <v>53011</v>
      </c>
      <c r="C2969" s="14">
        <f t="shared" si="193"/>
        <v>1</v>
      </c>
      <c r="D2969" s="14" t="str">
        <f t="shared" si="194"/>
        <v>Submittal</v>
      </c>
      <c r="K2969" s="14">
        <v>53011</v>
      </c>
      <c r="L2969" s="14">
        <v>1</v>
      </c>
      <c r="M2969" s="16"/>
    </row>
    <row r="2970" spans="1:13" x14ac:dyDescent="0.3">
      <c r="A2970" s="26">
        <f t="shared" si="192"/>
        <v>53</v>
      </c>
      <c r="B2970" s="14">
        <v>53013</v>
      </c>
      <c r="C2970" s="14">
        <f t="shared" si="193"/>
        <v>0</v>
      </c>
      <c r="D2970" s="14" t="str">
        <f t="shared" si="194"/>
        <v>Submittal</v>
      </c>
      <c r="K2970" s="14">
        <v>53013</v>
      </c>
      <c r="L2970" s="14">
        <v>0</v>
      </c>
      <c r="M2970" s="16"/>
    </row>
    <row r="2971" spans="1:13" x14ac:dyDescent="0.3">
      <c r="A2971" s="26">
        <f t="shared" si="192"/>
        <v>53</v>
      </c>
      <c r="B2971" s="14">
        <v>53015</v>
      </c>
      <c r="C2971" s="14">
        <f t="shared" si="193"/>
        <v>0</v>
      </c>
      <c r="D2971" s="14" t="str">
        <f t="shared" si="194"/>
        <v>Submittal</v>
      </c>
      <c r="K2971" s="14">
        <v>53015</v>
      </c>
      <c r="L2971" s="14">
        <v>0</v>
      </c>
      <c r="M2971" s="16"/>
    </row>
    <row r="2972" spans="1:13" x14ac:dyDescent="0.3">
      <c r="A2972" s="26">
        <f t="shared" si="192"/>
        <v>53</v>
      </c>
      <c r="B2972" s="14">
        <v>53017</v>
      </c>
      <c r="C2972" s="14">
        <f t="shared" si="193"/>
        <v>0</v>
      </c>
      <c r="D2972" s="14" t="str">
        <f t="shared" si="194"/>
        <v>Submittal</v>
      </c>
      <c r="K2972" s="14">
        <v>53017</v>
      </c>
      <c r="L2972" s="14">
        <v>0</v>
      </c>
      <c r="M2972" s="16"/>
    </row>
    <row r="2973" spans="1:13" x14ac:dyDescent="0.3">
      <c r="A2973" s="26">
        <f t="shared" si="192"/>
        <v>53</v>
      </c>
      <c r="B2973" s="14">
        <v>53019</v>
      </c>
      <c r="C2973" s="14">
        <f t="shared" si="193"/>
        <v>0</v>
      </c>
      <c r="D2973" s="14" t="str">
        <f t="shared" si="194"/>
        <v>Submittal</v>
      </c>
      <c r="K2973" s="14">
        <v>53019</v>
      </c>
      <c r="L2973" s="14">
        <v>0</v>
      </c>
      <c r="M2973" s="16"/>
    </row>
    <row r="2974" spans="1:13" x14ac:dyDescent="0.3">
      <c r="A2974" s="26">
        <f t="shared" si="192"/>
        <v>53</v>
      </c>
      <c r="B2974" s="14">
        <v>53021</v>
      </c>
      <c r="C2974" s="14">
        <f t="shared" si="193"/>
        <v>0</v>
      </c>
      <c r="D2974" s="14" t="str">
        <f t="shared" si="194"/>
        <v>Submittal</v>
      </c>
      <c r="K2974" s="14">
        <v>53021</v>
      </c>
      <c r="L2974" s="14">
        <v>0</v>
      </c>
      <c r="M2974" s="16"/>
    </row>
    <row r="2975" spans="1:13" x14ac:dyDescent="0.3">
      <c r="A2975" s="26">
        <f t="shared" si="192"/>
        <v>53</v>
      </c>
      <c r="B2975" s="14">
        <v>53023</v>
      </c>
      <c r="C2975" s="14">
        <f t="shared" si="193"/>
        <v>0</v>
      </c>
      <c r="D2975" s="14" t="str">
        <f t="shared" si="194"/>
        <v>Submittal</v>
      </c>
      <c r="K2975" s="14">
        <v>53023</v>
      </c>
      <c r="L2975" s="14">
        <v>0</v>
      </c>
      <c r="M2975" s="16"/>
    </row>
    <row r="2976" spans="1:13" x14ac:dyDescent="0.3">
      <c r="A2976" s="26">
        <f t="shared" si="192"/>
        <v>53</v>
      </c>
      <c r="B2976" s="14">
        <v>53025</v>
      </c>
      <c r="C2976" s="14">
        <f t="shared" si="193"/>
        <v>0</v>
      </c>
      <c r="D2976" s="14" t="str">
        <f t="shared" si="194"/>
        <v>Submittal</v>
      </c>
      <c r="K2976" s="14">
        <v>53025</v>
      </c>
      <c r="L2976" s="14">
        <v>0</v>
      </c>
      <c r="M2976" s="16"/>
    </row>
    <row r="2977" spans="1:13" x14ac:dyDescent="0.3">
      <c r="A2977" s="26">
        <f t="shared" si="192"/>
        <v>53</v>
      </c>
      <c r="B2977" s="14">
        <v>53027</v>
      </c>
      <c r="C2977" s="14">
        <f t="shared" si="193"/>
        <v>0</v>
      </c>
      <c r="D2977" s="14" t="str">
        <f t="shared" si="194"/>
        <v>Submittal</v>
      </c>
      <c r="K2977" s="14">
        <v>53027</v>
      </c>
      <c r="L2977" s="14">
        <v>0</v>
      </c>
      <c r="M2977" s="16"/>
    </row>
    <row r="2978" spans="1:13" x14ac:dyDescent="0.3">
      <c r="A2978" s="26">
        <f t="shared" si="192"/>
        <v>53</v>
      </c>
      <c r="B2978" s="14">
        <v>53029</v>
      </c>
      <c r="C2978" s="14">
        <f t="shared" si="193"/>
        <v>0</v>
      </c>
      <c r="D2978" s="14" t="str">
        <f t="shared" si="194"/>
        <v>Submittal</v>
      </c>
      <c r="K2978" s="14">
        <v>53029</v>
      </c>
      <c r="L2978" s="14">
        <v>0</v>
      </c>
      <c r="M2978" s="16"/>
    </row>
    <row r="2979" spans="1:13" x14ac:dyDescent="0.3">
      <c r="A2979" s="26">
        <f t="shared" si="192"/>
        <v>53</v>
      </c>
      <c r="B2979" s="14">
        <v>53031</v>
      </c>
      <c r="C2979" s="14">
        <f t="shared" si="193"/>
        <v>0</v>
      </c>
      <c r="D2979" s="14" t="str">
        <f t="shared" si="194"/>
        <v>Submittal</v>
      </c>
      <c r="K2979" s="14">
        <v>53031</v>
      </c>
      <c r="L2979" s="14">
        <v>0</v>
      </c>
      <c r="M2979" s="16"/>
    </row>
    <row r="2980" spans="1:13" x14ac:dyDescent="0.3">
      <c r="A2980" s="26">
        <f t="shared" si="192"/>
        <v>53</v>
      </c>
      <c r="B2980" s="14">
        <v>53033</v>
      </c>
      <c r="C2980" s="14">
        <f t="shared" si="193"/>
        <v>1</v>
      </c>
      <c r="D2980" s="14" t="str">
        <f t="shared" si="194"/>
        <v>Submittal</v>
      </c>
      <c r="K2980" s="14">
        <v>53033</v>
      </c>
      <c r="L2980" s="14">
        <v>1</v>
      </c>
      <c r="M2980" s="16"/>
    </row>
    <row r="2981" spans="1:13" x14ac:dyDescent="0.3">
      <c r="A2981" s="26">
        <f t="shared" si="192"/>
        <v>53</v>
      </c>
      <c r="B2981" s="14">
        <v>53035</v>
      </c>
      <c r="C2981" s="14">
        <f t="shared" si="193"/>
        <v>0</v>
      </c>
      <c r="D2981" s="14" t="str">
        <f t="shared" si="194"/>
        <v>Submittal</v>
      </c>
      <c r="K2981" s="14">
        <v>53035</v>
      </c>
      <c r="L2981" s="14">
        <v>0</v>
      </c>
      <c r="M2981" s="16"/>
    </row>
    <row r="2982" spans="1:13" x14ac:dyDescent="0.3">
      <c r="A2982" s="26">
        <f t="shared" si="192"/>
        <v>53</v>
      </c>
      <c r="B2982" s="14">
        <v>53037</v>
      </c>
      <c r="C2982" s="14">
        <f t="shared" si="193"/>
        <v>0</v>
      </c>
      <c r="D2982" s="14" t="str">
        <f t="shared" si="194"/>
        <v>Submittal</v>
      </c>
      <c r="K2982" s="14">
        <v>53037</v>
      </c>
      <c r="L2982" s="14">
        <v>0</v>
      </c>
      <c r="M2982" s="16"/>
    </row>
    <row r="2983" spans="1:13" x14ac:dyDescent="0.3">
      <c r="A2983" s="26">
        <f t="shared" si="192"/>
        <v>53</v>
      </c>
      <c r="B2983" s="14">
        <v>53039</v>
      </c>
      <c r="C2983" s="14">
        <f t="shared" si="193"/>
        <v>0</v>
      </c>
      <c r="D2983" s="14" t="str">
        <f t="shared" si="194"/>
        <v>Submittal</v>
      </c>
      <c r="K2983" s="14">
        <v>53039</v>
      </c>
      <c r="L2983" s="14">
        <v>0</v>
      </c>
      <c r="M2983" s="16"/>
    </row>
    <row r="2984" spans="1:13" x14ac:dyDescent="0.3">
      <c r="A2984" s="26">
        <f t="shared" si="192"/>
        <v>53</v>
      </c>
      <c r="B2984" s="14">
        <v>53041</v>
      </c>
      <c r="C2984" s="14">
        <f t="shared" si="193"/>
        <v>0</v>
      </c>
      <c r="D2984" s="14" t="str">
        <f t="shared" si="194"/>
        <v>Submittal</v>
      </c>
      <c r="K2984" s="14">
        <v>53041</v>
      </c>
      <c r="L2984" s="14">
        <v>0</v>
      </c>
      <c r="M2984" s="16"/>
    </row>
    <row r="2985" spans="1:13" x14ac:dyDescent="0.3">
      <c r="A2985" s="26">
        <f t="shared" si="192"/>
        <v>53</v>
      </c>
      <c r="B2985" s="14">
        <v>53043</v>
      </c>
      <c r="C2985" s="14">
        <f t="shared" si="193"/>
        <v>0</v>
      </c>
      <c r="D2985" s="14" t="str">
        <f t="shared" si="194"/>
        <v>Submittal</v>
      </c>
      <c r="K2985" s="14">
        <v>53043</v>
      </c>
      <c r="L2985" s="14">
        <v>0</v>
      </c>
      <c r="M2985" s="16"/>
    </row>
    <row r="2986" spans="1:13" x14ac:dyDescent="0.3">
      <c r="A2986" s="26">
        <f t="shared" si="192"/>
        <v>53</v>
      </c>
      <c r="B2986" s="14">
        <v>53045</v>
      </c>
      <c r="C2986" s="14">
        <f t="shared" si="193"/>
        <v>0</v>
      </c>
      <c r="D2986" s="14" t="str">
        <f t="shared" si="194"/>
        <v>Submittal</v>
      </c>
      <c r="K2986" s="14">
        <v>53045</v>
      </c>
      <c r="L2986" s="14">
        <v>0</v>
      </c>
      <c r="M2986" s="16"/>
    </row>
    <row r="2987" spans="1:13" x14ac:dyDescent="0.3">
      <c r="A2987" s="26">
        <f t="shared" si="192"/>
        <v>53</v>
      </c>
      <c r="B2987" s="14">
        <v>53047</v>
      </c>
      <c r="C2987" s="14">
        <f t="shared" si="193"/>
        <v>0</v>
      </c>
      <c r="D2987" s="14" t="str">
        <f t="shared" si="194"/>
        <v>Submittal</v>
      </c>
      <c r="K2987" s="14">
        <v>53047</v>
      </c>
      <c r="L2987" s="14">
        <v>0</v>
      </c>
      <c r="M2987" s="16"/>
    </row>
    <row r="2988" spans="1:13" x14ac:dyDescent="0.3">
      <c r="A2988" s="26">
        <f t="shared" si="192"/>
        <v>53</v>
      </c>
      <c r="B2988" s="14">
        <v>53049</v>
      </c>
      <c r="C2988" s="14">
        <f t="shared" si="193"/>
        <v>0</v>
      </c>
      <c r="D2988" s="14" t="str">
        <f t="shared" si="194"/>
        <v>Submittal</v>
      </c>
      <c r="K2988" s="14">
        <v>53049</v>
      </c>
      <c r="L2988" s="14">
        <v>0</v>
      </c>
      <c r="M2988" s="16"/>
    </row>
    <row r="2989" spans="1:13" x14ac:dyDescent="0.3">
      <c r="A2989" s="26">
        <f t="shared" si="192"/>
        <v>53</v>
      </c>
      <c r="B2989" s="14">
        <v>53051</v>
      </c>
      <c r="C2989" s="14">
        <f t="shared" si="193"/>
        <v>0</v>
      </c>
      <c r="D2989" s="14" t="str">
        <f t="shared" si="194"/>
        <v>Submittal</v>
      </c>
      <c r="K2989" s="14">
        <v>53051</v>
      </c>
      <c r="L2989" s="14">
        <v>0</v>
      </c>
      <c r="M2989" s="16"/>
    </row>
    <row r="2990" spans="1:13" x14ac:dyDescent="0.3">
      <c r="A2990" s="26">
        <f t="shared" si="192"/>
        <v>53</v>
      </c>
      <c r="B2990" s="14">
        <v>53053</v>
      </c>
      <c r="C2990" s="14">
        <f t="shared" si="193"/>
        <v>1</v>
      </c>
      <c r="D2990" s="14" t="str">
        <f t="shared" si="194"/>
        <v>Submittal</v>
      </c>
      <c r="K2990" s="14">
        <v>53053</v>
      </c>
      <c r="L2990" s="14">
        <v>1</v>
      </c>
      <c r="M2990" s="16"/>
    </row>
    <row r="2991" spans="1:13" x14ac:dyDescent="0.3">
      <c r="A2991" s="26">
        <f t="shared" si="192"/>
        <v>53</v>
      </c>
      <c r="B2991" s="14">
        <v>53055</v>
      </c>
      <c r="C2991" s="14">
        <f t="shared" si="193"/>
        <v>0</v>
      </c>
      <c r="D2991" s="14" t="str">
        <f t="shared" si="194"/>
        <v>Submittal</v>
      </c>
      <c r="K2991" s="14">
        <v>53055</v>
      </c>
      <c r="L2991" s="14">
        <v>0</v>
      </c>
      <c r="M2991" s="16"/>
    </row>
    <row r="2992" spans="1:13" x14ac:dyDescent="0.3">
      <c r="A2992" s="26">
        <f t="shared" si="192"/>
        <v>53</v>
      </c>
      <c r="B2992" s="14">
        <v>53057</v>
      </c>
      <c r="C2992" s="14">
        <f t="shared" si="193"/>
        <v>0</v>
      </c>
      <c r="D2992" s="14" t="str">
        <f t="shared" si="194"/>
        <v>Submittal</v>
      </c>
      <c r="K2992" s="14">
        <v>53057</v>
      </c>
      <c r="L2992" s="14">
        <v>0</v>
      </c>
      <c r="M2992" s="16"/>
    </row>
    <row r="2993" spans="1:13" x14ac:dyDescent="0.3">
      <c r="A2993" s="26">
        <f t="shared" si="192"/>
        <v>53</v>
      </c>
      <c r="B2993" s="14">
        <v>53059</v>
      </c>
      <c r="C2993" s="14">
        <f t="shared" si="193"/>
        <v>0</v>
      </c>
      <c r="D2993" s="14" t="str">
        <f t="shared" si="194"/>
        <v>Submittal</v>
      </c>
      <c r="K2993" s="14">
        <v>53059</v>
      </c>
      <c r="L2993" s="14">
        <v>0</v>
      </c>
      <c r="M2993" s="16"/>
    </row>
    <row r="2994" spans="1:13" x14ac:dyDescent="0.3">
      <c r="A2994" s="26">
        <f t="shared" si="192"/>
        <v>53</v>
      </c>
      <c r="B2994" s="14">
        <v>53061</v>
      </c>
      <c r="C2994" s="14">
        <f t="shared" si="193"/>
        <v>1</v>
      </c>
      <c r="D2994" s="14" t="str">
        <f t="shared" si="194"/>
        <v>Submittal</v>
      </c>
      <c r="K2994" s="14">
        <v>53061</v>
      </c>
      <c r="L2994" s="14">
        <v>1</v>
      </c>
      <c r="M2994" s="16"/>
    </row>
    <row r="2995" spans="1:13" x14ac:dyDescent="0.3">
      <c r="A2995" s="26">
        <f t="shared" si="192"/>
        <v>53</v>
      </c>
      <c r="B2995" s="14">
        <v>53063</v>
      </c>
      <c r="C2995" s="14">
        <f t="shared" si="193"/>
        <v>1</v>
      </c>
      <c r="D2995" s="14" t="str">
        <f t="shared" si="194"/>
        <v>Submittal</v>
      </c>
      <c r="K2995" s="14">
        <v>53063</v>
      </c>
      <c r="L2995" s="14">
        <v>1</v>
      </c>
      <c r="M2995" s="16"/>
    </row>
    <row r="2996" spans="1:13" x14ac:dyDescent="0.3">
      <c r="A2996" s="26">
        <f t="shared" si="192"/>
        <v>53</v>
      </c>
      <c r="B2996" s="14">
        <v>53065</v>
      </c>
      <c r="C2996" s="14">
        <f t="shared" si="193"/>
        <v>0</v>
      </c>
      <c r="D2996" s="14" t="str">
        <f t="shared" si="194"/>
        <v>Submittal</v>
      </c>
      <c r="K2996" s="14">
        <v>53065</v>
      </c>
      <c r="L2996" s="14">
        <v>0</v>
      </c>
      <c r="M2996" s="16"/>
    </row>
    <row r="2997" spans="1:13" x14ac:dyDescent="0.3">
      <c r="A2997" s="26">
        <f t="shared" si="192"/>
        <v>53</v>
      </c>
      <c r="B2997" s="14">
        <v>53067</v>
      </c>
      <c r="C2997" s="14">
        <f t="shared" si="193"/>
        <v>0</v>
      </c>
      <c r="D2997" s="14" t="str">
        <f t="shared" si="194"/>
        <v>Submittal</v>
      </c>
      <c r="K2997" s="14">
        <v>53067</v>
      </c>
      <c r="L2997" s="14">
        <v>0</v>
      </c>
      <c r="M2997" s="16"/>
    </row>
    <row r="2998" spans="1:13" x14ac:dyDescent="0.3">
      <c r="A2998" s="26">
        <f t="shared" si="192"/>
        <v>53</v>
      </c>
      <c r="B2998" s="14">
        <v>53069</v>
      </c>
      <c r="C2998" s="14">
        <f t="shared" si="193"/>
        <v>0</v>
      </c>
      <c r="D2998" s="14" t="str">
        <f t="shared" si="194"/>
        <v>Submittal</v>
      </c>
      <c r="K2998" s="14">
        <v>53069</v>
      </c>
      <c r="L2998" s="14">
        <v>0</v>
      </c>
      <c r="M2998" s="16"/>
    </row>
    <row r="2999" spans="1:13" x14ac:dyDescent="0.3">
      <c r="A2999" s="26">
        <f t="shared" si="192"/>
        <v>53</v>
      </c>
      <c r="B2999" s="14">
        <v>53071</v>
      </c>
      <c r="C2999" s="14">
        <f t="shared" si="193"/>
        <v>0</v>
      </c>
      <c r="D2999" s="14" t="str">
        <f t="shared" si="194"/>
        <v>Submittal</v>
      </c>
      <c r="K2999" s="14">
        <v>53071</v>
      </c>
      <c r="L2999" s="14">
        <v>0</v>
      </c>
      <c r="M2999" s="16"/>
    </row>
    <row r="3000" spans="1:13" x14ac:dyDescent="0.3">
      <c r="A3000" s="26">
        <f t="shared" si="192"/>
        <v>53</v>
      </c>
      <c r="B3000" s="14">
        <v>53073</v>
      </c>
      <c r="C3000" s="14">
        <f t="shared" si="193"/>
        <v>0</v>
      </c>
      <c r="D3000" s="14" t="str">
        <f t="shared" si="194"/>
        <v>Submittal</v>
      </c>
      <c r="K3000" s="14">
        <v>53073</v>
      </c>
      <c r="L3000" s="14">
        <v>0</v>
      </c>
      <c r="M3000" s="16"/>
    </row>
    <row r="3001" spans="1:13" x14ac:dyDescent="0.3">
      <c r="A3001" s="26">
        <f t="shared" si="192"/>
        <v>53</v>
      </c>
      <c r="B3001" s="14">
        <v>53075</v>
      </c>
      <c r="C3001" s="14">
        <f t="shared" si="193"/>
        <v>0</v>
      </c>
      <c r="D3001" s="14" t="str">
        <f t="shared" si="194"/>
        <v>Submittal</v>
      </c>
      <c r="K3001" s="14">
        <v>53075</v>
      </c>
      <c r="L3001" s="14">
        <v>0</v>
      </c>
      <c r="M3001" s="16"/>
    </row>
    <row r="3002" spans="1:13" x14ac:dyDescent="0.3">
      <c r="A3002" s="26">
        <f t="shared" si="192"/>
        <v>53</v>
      </c>
      <c r="B3002" s="14">
        <v>53077</v>
      </c>
      <c r="C3002" s="14">
        <f t="shared" si="193"/>
        <v>0</v>
      </c>
      <c r="D3002" s="14" t="str">
        <f t="shared" si="194"/>
        <v>Submittal</v>
      </c>
      <c r="K3002" s="14">
        <v>53077</v>
      </c>
      <c r="L3002" s="14">
        <v>0</v>
      </c>
      <c r="M3002" s="16"/>
    </row>
    <row r="3003" spans="1:13" x14ac:dyDescent="0.3">
      <c r="A3003" s="26">
        <f t="shared" si="192"/>
        <v>54</v>
      </c>
      <c r="B3003" s="14">
        <v>54001</v>
      </c>
      <c r="C3003" s="14">
        <f t="shared" si="193"/>
        <v>0</v>
      </c>
      <c r="D3003" s="14" t="str">
        <f t="shared" si="194"/>
        <v>Submittal</v>
      </c>
      <c r="K3003" s="14">
        <v>54001</v>
      </c>
      <c r="L3003" s="14">
        <v>0</v>
      </c>
      <c r="M3003" s="16"/>
    </row>
    <row r="3004" spans="1:13" x14ac:dyDescent="0.3">
      <c r="A3004" s="26">
        <f t="shared" si="192"/>
        <v>54</v>
      </c>
      <c r="B3004" s="14">
        <v>54003</v>
      </c>
      <c r="C3004" s="14">
        <f t="shared" si="193"/>
        <v>0</v>
      </c>
      <c r="D3004" s="14" t="str">
        <f t="shared" si="194"/>
        <v>Submittal</v>
      </c>
      <c r="K3004" s="14">
        <v>54003</v>
      </c>
      <c r="L3004" s="14">
        <v>0</v>
      </c>
      <c r="M3004" s="16"/>
    </row>
    <row r="3005" spans="1:13" x14ac:dyDescent="0.3">
      <c r="A3005" s="26">
        <f t="shared" si="192"/>
        <v>54</v>
      </c>
      <c r="B3005" s="14">
        <v>54005</v>
      </c>
      <c r="C3005" s="14">
        <f t="shared" si="193"/>
        <v>0</v>
      </c>
      <c r="D3005" s="14" t="str">
        <f t="shared" si="194"/>
        <v>Submittal</v>
      </c>
      <c r="K3005" s="14">
        <v>54005</v>
      </c>
      <c r="L3005" s="14">
        <v>0</v>
      </c>
      <c r="M3005" s="16"/>
    </row>
    <row r="3006" spans="1:13" x14ac:dyDescent="0.3">
      <c r="A3006" s="26">
        <f t="shared" si="192"/>
        <v>54</v>
      </c>
      <c r="B3006" s="14">
        <v>54007</v>
      </c>
      <c r="C3006" s="14">
        <f t="shared" si="193"/>
        <v>0</v>
      </c>
      <c r="D3006" s="14" t="str">
        <f t="shared" si="194"/>
        <v>Submittal</v>
      </c>
      <c r="K3006" s="14">
        <v>54007</v>
      </c>
      <c r="L3006" s="14">
        <v>0</v>
      </c>
      <c r="M3006" s="16"/>
    </row>
    <row r="3007" spans="1:13" x14ac:dyDescent="0.3">
      <c r="A3007" s="26">
        <f t="shared" si="192"/>
        <v>54</v>
      </c>
      <c r="B3007" s="14">
        <v>54009</v>
      </c>
      <c r="C3007" s="14">
        <f t="shared" si="193"/>
        <v>0</v>
      </c>
      <c r="D3007" s="14" t="str">
        <f t="shared" si="194"/>
        <v>Submittal</v>
      </c>
      <c r="K3007" s="14">
        <v>54009</v>
      </c>
      <c r="L3007" s="14">
        <v>0</v>
      </c>
      <c r="M3007" s="16"/>
    </row>
    <row r="3008" spans="1:13" x14ac:dyDescent="0.3">
      <c r="A3008" s="26">
        <f t="shared" si="192"/>
        <v>54</v>
      </c>
      <c r="B3008" s="14">
        <v>54011</v>
      </c>
      <c r="C3008" s="14">
        <f t="shared" si="193"/>
        <v>0</v>
      </c>
      <c r="D3008" s="14" t="str">
        <f t="shared" si="194"/>
        <v>Submittal</v>
      </c>
      <c r="K3008" s="14">
        <v>54011</v>
      </c>
      <c r="L3008" s="14">
        <v>0</v>
      </c>
      <c r="M3008" s="16"/>
    </row>
    <row r="3009" spans="1:13" x14ac:dyDescent="0.3">
      <c r="A3009" s="26">
        <f t="shared" si="192"/>
        <v>54</v>
      </c>
      <c r="B3009" s="14">
        <v>54013</v>
      </c>
      <c r="C3009" s="14">
        <f t="shared" si="193"/>
        <v>0</v>
      </c>
      <c r="D3009" s="14" t="str">
        <f t="shared" si="194"/>
        <v>Submittal</v>
      </c>
      <c r="K3009" s="14">
        <v>54013</v>
      </c>
      <c r="L3009" s="14">
        <v>0</v>
      </c>
      <c r="M3009" s="16"/>
    </row>
    <row r="3010" spans="1:13" x14ac:dyDescent="0.3">
      <c r="A3010" s="26">
        <f t="shared" si="192"/>
        <v>54</v>
      </c>
      <c r="B3010" s="14">
        <v>54015</v>
      </c>
      <c r="C3010" s="14">
        <f t="shared" si="193"/>
        <v>0</v>
      </c>
      <c r="D3010" s="14" t="str">
        <f t="shared" si="194"/>
        <v>Submittal</v>
      </c>
      <c r="K3010" s="14">
        <v>54015</v>
      </c>
      <c r="L3010" s="14">
        <v>0</v>
      </c>
      <c r="M3010" s="16"/>
    </row>
    <row r="3011" spans="1:13" x14ac:dyDescent="0.3">
      <c r="A3011" s="26">
        <f t="shared" si="192"/>
        <v>54</v>
      </c>
      <c r="B3011" s="14">
        <v>54017</v>
      </c>
      <c r="C3011" s="14">
        <f t="shared" si="193"/>
        <v>0</v>
      </c>
      <c r="D3011" s="14" t="str">
        <f t="shared" si="194"/>
        <v>Submittal</v>
      </c>
      <c r="K3011" s="14">
        <v>54017</v>
      </c>
      <c r="L3011" s="14">
        <v>0</v>
      </c>
      <c r="M3011" s="16"/>
    </row>
    <row r="3012" spans="1:13" x14ac:dyDescent="0.3">
      <c r="A3012" s="26">
        <f t="shared" si="192"/>
        <v>54</v>
      </c>
      <c r="B3012" s="14">
        <v>54019</v>
      </c>
      <c r="C3012" s="14">
        <f t="shared" si="193"/>
        <v>0</v>
      </c>
      <c r="D3012" s="14" t="str">
        <f t="shared" si="194"/>
        <v>Submittal</v>
      </c>
      <c r="K3012" s="14">
        <v>54019</v>
      </c>
      <c r="L3012" s="14">
        <v>0</v>
      </c>
      <c r="M3012" s="16"/>
    </row>
    <row r="3013" spans="1:13" x14ac:dyDescent="0.3">
      <c r="A3013" s="26">
        <f t="shared" si="192"/>
        <v>54</v>
      </c>
      <c r="B3013" s="14">
        <v>54021</v>
      </c>
      <c r="C3013" s="14">
        <f t="shared" si="193"/>
        <v>0</v>
      </c>
      <c r="D3013" s="14" t="str">
        <f t="shared" si="194"/>
        <v>Submittal</v>
      </c>
      <c r="K3013" s="14">
        <v>54021</v>
      </c>
      <c r="L3013" s="14">
        <v>0</v>
      </c>
      <c r="M3013" s="16"/>
    </row>
    <row r="3014" spans="1:13" x14ac:dyDescent="0.3">
      <c r="A3014" s="26">
        <f t="shared" ref="A3014:A3077" si="195">TRUNC(B3014/1000,0)</f>
        <v>54</v>
      </c>
      <c r="B3014" s="14">
        <v>54023</v>
      </c>
      <c r="C3014" s="14">
        <f t="shared" ref="C3014:C3077" si="196">IF(ISNA(VLOOKUP(B3014,$F$4:$H$1697,3,FALSE)),VLOOKUP(B3014,$K$4:$L$3233,2,FALSE),VLOOKUP(B3014,$F$4:$H$1697,3,FALSE))</f>
        <v>0</v>
      </c>
      <c r="D3014" s="14" t="str">
        <f t="shared" ref="D3014:D3077" si="197">IF(ISNA(VLOOKUP(B3014,$F$4:$H$1697,3,FALSE)),"MOVES","Submittal")</f>
        <v>Submittal</v>
      </c>
      <c r="K3014" s="14">
        <v>54023</v>
      </c>
      <c r="L3014" s="14">
        <v>0</v>
      </c>
      <c r="M3014" s="16"/>
    </row>
    <row r="3015" spans="1:13" x14ac:dyDescent="0.3">
      <c r="A3015" s="26">
        <f t="shared" si="195"/>
        <v>54</v>
      </c>
      <c r="B3015" s="14">
        <v>54025</v>
      </c>
      <c r="C3015" s="14">
        <f t="shared" si="196"/>
        <v>0</v>
      </c>
      <c r="D3015" s="14" t="str">
        <f t="shared" si="197"/>
        <v>Submittal</v>
      </c>
      <c r="K3015" s="14">
        <v>54025</v>
      </c>
      <c r="L3015" s="14">
        <v>0</v>
      </c>
      <c r="M3015" s="16"/>
    </row>
    <row r="3016" spans="1:13" x14ac:dyDescent="0.3">
      <c r="A3016" s="26">
        <f t="shared" si="195"/>
        <v>54</v>
      </c>
      <c r="B3016" s="14">
        <v>54027</v>
      </c>
      <c r="C3016" s="14">
        <f t="shared" si="196"/>
        <v>0</v>
      </c>
      <c r="D3016" s="14" t="str">
        <f t="shared" si="197"/>
        <v>Submittal</v>
      </c>
      <c r="K3016" s="14">
        <v>54027</v>
      </c>
      <c r="L3016" s="14">
        <v>0</v>
      </c>
      <c r="M3016" s="16"/>
    </row>
    <row r="3017" spans="1:13" x14ac:dyDescent="0.3">
      <c r="A3017" s="26">
        <f t="shared" si="195"/>
        <v>54</v>
      </c>
      <c r="B3017" s="14">
        <v>54029</v>
      </c>
      <c r="C3017" s="14">
        <f t="shared" si="196"/>
        <v>0</v>
      </c>
      <c r="D3017" s="14" t="str">
        <f t="shared" si="197"/>
        <v>Submittal</v>
      </c>
      <c r="K3017" s="14">
        <v>54029</v>
      </c>
      <c r="L3017" s="14">
        <v>0</v>
      </c>
      <c r="M3017" s="16"/>
    </row>
    <row r="3018" spans="1:13" x14ac:dyDescent="0.3">
      <c r="A3018" s="26">
        <f t="shared" si="195"/>
        <v>54</v>
      </c>
      <c r="B3018" s="14">
        <v>54031</v>
      </c>
      <c r="C3018" s="14">
        <f t="shared" si="196"/>
        <v>0</v>
      </c>
      <c r="D3018" s="14" t="str">
        <f t="shared" si="197"/>
        <v>Submittal</v>
      </c>
      <c r="K3018" s="14">
        <v>54031</v>
      </c>
      <c r="L3018" s="14">
        <v>0</v>
      </c>
      <c r="M3018" s="16"/>
    </row>
    <row r="3019" spans="1:13" x14ac:dyDescent="0.3">
      <c r="A3019" s="26">
        <f t="shared" si="195"/>
        <v>54</v>
      </c>
      <c r="B3019" s="14">
        <v>54033</v>
      </c>
      <c r="C3019" s="14">
        <f t="shared" si="196"/>
        <v>0</v>
      </c>
      <c r="D3019" s="14" t="str">
        <f t="shared" si="197"/>
        <v>Submittal</v>
      </c>
      <c r="K3019" s="14">
        <v>54033</v>
      </c>
      <c r="L3019" s="14">
        <v>0</v>
      </c>
      <c r="M3019" s="16"/>
    </row>
    <row r="3020" spans="1:13" x14ac:dyDescent="0.3">
      <c r="A3020" s="26">
        <f t="shared" si="195"/>
        <v>54</v>
      </c>
      <c r="B3020" s="14">
        <v>54035</v>
      </c>
      <c r="C3020" s="14">
        <f t="shared" si="196"/>
        <v>0</v>
      </c>
      <c r="D3020" s="14" t="str">
        <f t="shared" si="197"/>
        <v>Submittal</v>
      </c>
      <c r="K3020" s="14">
        <v>54035</v>
      </c>
      <c r="L3020" s="14">
        <v>0</v>
      </c>
      <c r="M3020" s="16"/>
    </row>
    <row r="3021" spans="1:13" x14ac:dyDescent="0.3">
      <c r="A3021" s="26">
        <f t="shared" si="195"/>
        <v>54</v>
      </c>
      <c r="B3021" s="14">
        <v>54037</v>
      </c>
      <c r="C3021" s="14">
        <f t="shared" si="196"/>
        <v>0</v>
      </c>
      <c r="D3021" s="14" t="str">
        <f t="shared" si="197"/>
        <v>Submittal</v>
      </c>
      <c r="K3021" s="14">
        <v>54037</v>
      </c>
      <c r="L3021" s="14">
        <v>0</v>
      </c>
      <c r="M3021" s="16"/>
    </row>
    <row r="3022" spans="1:13" x14ac:dyDescent="0.3">
      <c r="A3022" s="26">
        <f t="shared" si="195"/>
        <v>54</v>
      </c>
      <c r="B3022" s="14">
        <v>54039</v>
      </c>
      <c r="C3022" s="14">
        <f t="shared" si="196"/>
        <v>0</v>
      </c>
      <c r="D3022" s="14" t="str">
        <f t="shared" si="197"/>
        <v>Submittal</v>
      </c>
      <c r="K3022" s="14">
        <v>54039</v>
      </c>
      <c r="L3022" s="14">
        <v>0</v>
      </c>
      <c r="M3022" s="16"/>
    </row>
    <row r="3023" spans="1:13" x14ac:dyDescent="0.3">
      <c r="A3023" s="26">
        <f t="shared" si="195"/>
        <v>54</v>
      </c>
      <c r="B3023" s="14">
        <v>54041</v>
      </c>
      <c r="C3023" s="14">
        <f t="shared" si="196"/>
        <v>0</v>
      </c>
      <c r="D3023" s="14" t="str">
        <f t="shared" si="197"/>
        <v>Submittal</v>
      </c>
      <c r="K3023" s="14">
        <v>54041</v>
      </c>
      <c r="L3023" s="14">
        <v>0</v>
      </c>
      <c r="M3023" s="16"/>
    </row>
    <row r="3024" spans="1:13" x14ac:dyDescent="0.3">
      <c r="A3024" s="26">
        <f t="shared" si="195"/>
        <v>54</v>
      </c>
      <c r="B3024" s="14">
        <v>54043</v>
      </c>
      <c r="C3024" s="14">
        <f t="shared" si="196"/>
        <v>0</v>
      </c>
      <c r="D3024" s="14" t="str">
        <f t="shared" si="197"/>
        <v>Submittal</v>
      </c>
      <c r="K3024" s="14">
        <v>54043</v>
      </c>
      <c r="L3024" s="14">
        <v>0</v>
      </c>
      <c r="M3024" s="16"/>
    </row>
    <row r="3025" spans="1:13" x14ac:dyDescent="0.3">
      <c r="A3025" s="26">
        <f t="shared" si="195"/>
        <v>54</v>
      </c>
      <c r="B3025" s="14">
        <v>54045</v>
      </c>
      <c r="C3025" s="14">
        <f t="shared" si="196"/>
        <v>0</v>
      </c>
      <c r="D3025" s="14" t="str">
        <f t="shared" si="197"/>
        <v>Submittal</v>
      </c>
      <c r="K3025" s="14">
        <v>54045</v>
      </c>
      <c r="L3025" s="14">
        <v>0</v>
      </c>
      <c r="M3025" s="16"/>
    </row>
    <row r="3026" spans="1:13" x14ac:dyDescent="0.3">
      <c r="A3026" s="26">
        <f t="shared" si="195"/>
        <v>54</v>
      </c>
      <c r="B3026" s="14">
        <v>54047</v>
      </c>
      <c r="C3026" s="14">
        <f t="shared" si="196"/>
        <v>0</v>
      </c>
      <c r="D3026" s="14" t="str">
        <f t="shared" si="197"/>
        <v>Submittal</v>
      </c>
      <c r="K3026" s="14">
        <v>54047</v>
      </c>
      <c r="L3026" s="14">
        <v>0</v>
      </c>
      <c r="M3026" s="16"/>
    </row>
    <row r="3027" spans="1:13" x14ac:dyDescent="0.3">
      <c r="A3027" s="26">
        <f t="shared" si="195"/>
        <v>54</v>
      </c>
      <c r="B3027" s="14">
        <v>54049</v>
      </c>
      <c r="C3027" s="14">
        <f t="shared" si="196"/>
        <v>0</v>
      </c>
      <c r="D3027" s="14" t="str">
        <f t="shared" si="197"/>
        <v>Submittal</v>
      </c>
      <c r="K3027" s="14">
        <v>54049</v>
      </c>
      <c r="L3027" s="14">
        <v>0</v>
      </c>
      <c r="M3027" s="16"/>
    </row>
    <row r="3028" spans="1:13" x14ac:dyDescent="0.3">
      <c r="A3028" s="26">
        <f t="shared" si="195"/>
        <v>54</v>
      </c>
      <c r="B3028" s="14">
        <v>54051</v>
      </c>
      <c r="C3028" s="14">
        <f t="shared" si="196"/>
        <v>0</v>
      </c>
      <c r="D3028" s="14" t="str">
        <f t="shared" si="197"/>
        <v>Submittal</v>
      </c>
      <c r="K3028" s="14">
        <v>54051</v>
      </c>
      <c r="L3028" s="14">
        <v>0</v>
      </c>
      <c r="M3028" s="16"/>
    </row>
    <row r="3029" spans="1:13" x14ac:dyDescent="0.3">
      <c r="A3029" s="26">
        <f t="shared" si="195"/>
        <v>54</v>
      </c>
      <c r="B3029" s="14">
        <v>54053</v>
      </c>
      <c r="C3029" s="14">
        <f t="shared" si="196"/>
        <v>0</v>
      </c>
      <c r="D3029" s="14" t="str">
        <f t="shared" si="197"/>
        <v>Submittal</v>
      </c>
      <c r="K3029" s="14">
        <v>54053</v>
      </c>
      <c r="L3029" s="14">
        <v>0</v>
      </c>
      <c r="M3029" s="16"/>
    </row>
    <row r="3030" spans="1:13" x14ac:dyDescent="0.3">
      <c r="A3030" s="26">
        <f t="shared" si="195"/>
        <v>54</v>
      </c>
      <c r="B3030" s="14">
        <v>54055</v>
      </c>
      <c r="C3030" s="14">
        <f t="shared" si="196"/>
        <v>0</v>
      </c>
      <c r="D3030" s="14" t="str">
        <f t="shared" si="197"/>
        <v>Submittal</v>
      </c>
      <c r="K3030" s="14">
        <v>54055</v>
      </c>
      <c r="L3030" s="14">
        <v>0</v>
      </c>
      <c r="M3030" s="16"/>
    </row>
    <row r="3031" spans="1:13" x14ac:dyDescent="0.3">
      <c r="A3031" s="26">
        <f t="shared" si="195"/>
        <v>54</v>
      </c>
      <c r="B3031" s="14">
        <v>54057</v>
      </c>
      <c r="C3031" s="14">
        <f t="shared" si="196"/>
        <v>0</v>
      </c>
      <c r="D3031" s="14" t="str">
        <f t="shared" si="197"/>
        <v>Submittal</v>
      </c>
      <c r="K3031" s="14">
        <v>54057</v>
      </c>
      <c r="L3031" s="14">
        <v>0</v>
      </c>
      <c r="M3031" s="16"/>
    </row>
    <row r="3032" spans="1:13" x14ac:dyDescent="0.3">
      <c r="A3032" s="26">
        <f t="shared" si="195"/>
        <v>54</v>
      </c>
      <c r="B3032" s="14">
        <v>54059</v>
      </c>
      <c r="C3032" s="14">
        <f t="shared" si="196"/>
        <v>0</v>
      </c>
      <c r="D3032" s="14" t="str">
        <f t="shared" si="197"/>
        <v>Submittal</v>
      </c>
      <c r="K3032" s="14">
        <v>54059</v>
      </c>
      <c r="L3032" s="14">
        <v>0</v>
      </c>
      <c r="M3032" s="16"/>
    </row>
    <row r="3033" spans="1:13" x14ac:dyDescent="0.3">
      <c r="A3033" s="26">
        <f t="shared" si="195"/>
        <v>54</v>
      </c>
      <c r="B3033" s="14">
        <v>54061</v>
      </c>
      <c r="C3033" s="14">
        <f t="shared" si="196"/>
        <v>0</v>
      </c>
      <c r="D3033" s="14" t="str">
        <f t="shared" si="197"/>
        <v>Submittal</v>
      </c>
      <c r="K3033" s="14">
        <v>54061</v>
      </c>
      <c r="L3033" s="14">
        <v>0</v>
      </c>
      <c r="M3033" s="16"/>
    </row>
    <row r="3034" spans="1:13" x14ac:dyDescent="0.3">
      <c r="A3034" s="26">
        <f t="shared" si="195"/>
        <v>54</v>
      </c>
      <c r="B3034" s="14">
        <v>54063</v>
      </c>
      <c r="C3034" s="14">
        <f t="shared" si="196"/>
        <v>0</v>
      </c>
      <c r="D3034" s="14" t="str">
        <f t="shared" si="197"/>
        <v>Submittal</v>
      </c>
      <c r="K3034" s="14">
        <v>54063</v>
      </c>
      <c r="L3034" s="14">
        <v>0</v>
      </c>
      <c r="M3034" s="16"/>
    </row>
    <row r="3035" spans="1:13" x14ac:dyDescent="0.3">
      <c r="A3035" s="26">
        <f t="shared" si="195"/>
        <v>54</v>
      </c>
      <c r="B3035" s="14">
        <v>54065</v>
      </c>
      <c r="C3035" s="14">
        <f t="shared" si="196"/>
        <v>0</v>
      </c>
      <c r="D3035" s="14" t="str">
        <f t="shared" si="197"/>
        <v>Submittal</v>
      </c>
      <c r="K3035" s="14">
        <v>54065</v>
      </c>
      <c r="L3035" s="14">
        <v>0</v>
      </c>
      <c r="M3035" s="16"/>
    </row>
    <row r="3036" spans="1:13" x14ac:dyDescent="0.3">
      <c r="A3036" s="26">
        <f t="shared" si="195"/>
        <v>54</v>
      </c>
      <c r="B3036" s="14">
        <v>54067</v>
      </c>
      <c r="C3036" s="14">
        <f t="shared" si="196"/>
        <v>0</v>
      </c>
      <c r="D3036" s="14" t="str">
        <f t="shared" si="197"/>
        <v>Submittal</v>
      </c>
      <c r="K3036" s="14">
        <v>54067</v>
      </c>
      <c r="L3036" s="14">
        <v>0</v>
      </c>
      <c r="M3036" s="16"/>
    </row>
    <row r="3037" spans="1:13" x14ac:dyDescent="0.3">
      <c r="A3037" s="26">
        <f t="shared" si="195"/>
        <v>54</v>
      </c>
      <c r="B3037" s="14">
        <v>54069</v>
      </c>
      <c r="C3037" s="14">
        <f t="shared" si="196"/>
        <v>0</v>
      </c>
      <c r="D3037" s="14" t="str">
        <f t="shared" si="197"/>
        <v>Submittal</v>
      </c>
      <c r="K3037" s="14">
        <v>54069</v>
      </c>
      <c r="L3037" s="14">
        <v>0</v>
      </c>
      <c r="M3037" s="16"/>
    </row>
    <row r="3038" spans="1:13" x14ac:dyDescent="0.3">
      <c r="A3038" s="26">
        <f t="shared" si="195"/>
        <v>54</v>
      </c>
      <c r="B3038" s="14">
        <v>54071</v>
      </c>
      <c r="C3038" s="14">
        <f t="shared" si="196"/>
        <v>0</v>
      </c>
      <c r="D3038" s="14" t="str">
        <f t="shared" si="197"/>
        <v>Submittal</v>
      </c>
      <c r="K3038" s="14">
        <v>54071</v>
      </c>
      <c r="L3038" s="14">
        <v>0</v>
      </c>
      <c r="M3038" s="16"/>
    </row>
    <row r="3039" spans="1:13" x14ac:dyDescent="0.3">
      <c r="A3039" s="26">
        <f t="shared" si="195"/>
        <v>54</v>
      </c>
      <c r="B3039" s="14">
        <v>54073</v>
      </c>
      <c r="C3039" s="14">
        <f t="shared" si="196"/>
        <v>0</v>
      </c>
      <c r="D3039" s="14" t="str">
        <f t="shared" si="197"/>
        <v>Submittal</v>
      </c>
      <c r="K3039" s="14">
        <v>54073</v>
      </c>
      <c r="L3039" s="14">
        <v>0</v>
      </c>
      <c r="M3039" s="16"/>
    </row>
    <row r="3040" spans="1:13" x14ac:dyDescent="0.3">
      <c r="A3040" s="26">
        <f t="shared" si="195"/>
        <v>54</v>
      </c>
      <c r="B3040" s="14">
        <v>54075</v>
      </c>
      <c r="C3040" s="14">
        <f t="shared" si="196"/>
        <v>0</v>
      </c>
      <c r="D3040" s="14" t="str">
        <f t="shared" si="197"/>
        <v>Submittal</v>
      </c>
      <c r="K3040" s="14">
        <v>54075</v>
      </c>
      <c r="L3040" s="14">
        <v>0</v>
      </c>
      <c r="M3040" s="16"/>
    </row>
    <row r="3041" spans="1:13" x14ac:dyDescent="0.3">
      <c r="A3041" s="26">
        <f t="shared" si="195"/>
        <v>54</v>
      </c>
      <c r="B3041" s="14">
        <v>54077</v>
      </c>
      <c r="C3041" s="14">
        <f t="shared" si="196"/>
        <v>0</v>
      </c>
      <c r="D3041" s="14" t="str">
        <f t="shared" si="197"/>
        <v>Submittal</v>
      </c>
      <c r="K3041" s="14">
        <v>54077</v>
      </c>
      <c r="L3041" s="14">
        <v>0</v>
      </c>
      <c r="M3041" s="16"/>
    </row>
    <row r="3042" spans="1:13" x14ac:dyDescent="0.3">
      <c r="A3042" s="26">
        <f t="shared" si="195"/>
        <v>54</v>
      </c>
      <c r="B3042" s="14">
        <v>54079</v>
      </c>
      <c r="C3042" s="14">
        <f t="shared" si="196"/>
        <v>0</v>
      </c>
      <c r="D3042" s="14" t="str">
        <f t="shared" si="197"/>
        <v>Submittal</v>
      </c>
      <c r="K3042" s="14">
        <v>54079</v>
      </c>
      <c r="L3042" s="14">
        <v>0</v>
      </c>
      <c r="M3042" s="16"/>
    </row>
    <row r="3043" spans="1:13" x14ac:dyDescent="0.3">
      <c r="A3043" s="26">
        <f t="shared" si="195"/>
        <v>54</v>
      </c>
      <c r="B3043" s="14">
        <v>54081</v>
      </c>
      <c r="C3043" s="14">
        <f t="shared" si="196"/>
        <v>0</v>
      </c>
      <c r="D3043" s="14" t="str">
        <f t="shared" si="197"/>
        <v>Submittal</v>
      </c>
      <c r="K3043" s="14">
        <v>54081</v>
      </c>
      <c r="L3043" s="14">
        <v>0</v>
      </c>
      <c r="M3043" s="16"/>
    </row>
    <row r="3044" spans="1:13" x14ac:dyDescent="0.3">
      <c r="A3044" s="26">
        <f t="shared" si="195"/>
        <v>54</v>
      </c>
      <c r="B3044" s="14">
        <v>54083</v>
      </c>
      <c r="C3044" s="14">
        <f t="shared" si="196"/>
        <v>0</v>
      </c>
      <c r="D3044" s="14" t="str">
        <f t="shared" si="197"/>
        <v>Submittal</v>
      </c>
      <c r="K3044" s="14">
        <v>54083</v>
      </c>
      <c r="L3044" s="14">
        <v>0</v>
      </c>
      <c r="M3044" s="16"/>
    </row>
    <row r="3045" spans="1:13" x14ac:dyDescent="0.3">
      <c r="A3045" s="26">
        <f t="shared" si="195"/>
        <v>54</v>
      </c>
      <c r="B3045" s="14">
        <v>54085</v>
      </c>
      <c r="C3045" s="14">
        <f t="shared" si="196"/>
        <v>0</v>
      </c>
      <c r="D3045" s="14" t="str">
        <f t="shared" si="197"/>
        <v>Submittal</v>
      </c>
      <c r="K3045" s="14">
        <v>54085</v>
      </c>
      <c r="L3045" s="14">
        <v>0</v>
      </c>
      <c r="M3045" s="16"/>
    </row>
    <row r="3046" spans="1:13" x14ac:dyDescent="0.3">
      <c r="A3046" s="26">
        <f t="shared" si="195"/>
        <v>54</v>
      </c>
      <c r="B3046" s="14">
        <v>54087</v>
      </c>
      <c r="C3046" s="14">
        <f t="shared" si="196"/>
        <v>0</v>
      </c>
      <c r="D3046" s="14" t="str">
        <f t="shared" si="197"/>
        <v>Submittal</v>
      </c>
      <c r="K3046" s="14">
        <v>54087</v>
      </c>
      <c r="L3046" s="14">
        <v>0</v>
      </c>
      <c r="M3046" s="16"/>
    </row>
    <row r="3047" spans="1:13" x14ac:dyDescent="0.3">
      <c r="A3047" s="26">
        <f t="shared" si="195"/>
        <v>54</v>
      </c>
      <c r="B3047" s="14">
        <v>54089</v>
      </c>
      <c r="C3047" s="14">
        <f t="shared" si="196"/>
        <v>0</v>
      </c>
      <c r="D3047" s="14" t="str">
        <f t="shared" si="197"/>
        <v>Submittal</v>
      </c>
      <c r="K3047" s="14">
        <v>54089</v>
      </c>
      <c r="L3047" s="14">
        <v>0</v>
      </c>
      <c r="M3047" s="16"/>
    </row>
    <row r="3048" spans="1:13" x14ac:dyDescent="0.3">
      <c r="A3048" s="26">
        <f t="shared" si="195"/>
        <v>54</v>
      </c>
      <c r="B3048" s="14">
        <v>54091</v>
      </c>
      <c r="C3048" s="14">
        <f t="shared" si="196"/>
        <v>0</v>
      </c>
      <c r="D3048" s="14" t="str">
        <f t="shared" si="197"/>
        <v>Submittal</v>
      </c>
      <c r="K3048" s="14">
        <v>54091</v>
      </c>
      <c r="L3048" s="14">
        <v>0</v>
      </c>
      <c r="M3048" s="16"/>
    </row>
    <row r="3049" spans="1:13" x14ac:dyDescent="0.3">
      <c r="A3049" s="26">
        <f t="shared" si="195"/>
        <v>54</v>
      </c>
      <c r="B3049" s="14">
        <v>54093</v>
      </c>
      <c r="C3049" s="14">
        <f t="shared" si="196"/>
        <v>0</v>
      </c>
      <c r="D3049" s="14" t="str">
        <f t="shared" si="197"/>
        <v>Submittal</v>
      </c>
      <c r="K3049" s="14">
        <v>54093</v>
      </c>
      <c r="L3049" s="14">
        <v>0</v>
      </c>
      <c r="M3049" s="16"/>
    </row>
    <row r="3050" spans="1:13" x14ac:dyDescent="0.3">
      <c r="A3050" s="26">
        <f t="shared" si="195"/>
        <v>54</v>
      </c>
      <c r="B3050" s="14">
        <v>54095</v>
      </c>
      <c r="C3050" s="14">
        <f t="shared" si="196"/>
        <v>0</v>
      </c>
      <c r="D3050" s="14" t="str">
        <f t="shared" si="197"/>
        <v>Submittal</v>
      </c>
      <c r="K3050" s="14">
        <v>54095</v>
      </c>
      <c r="L3050" s="14">
        <v>0</v>
      </c>
      <c r="M3050" s="16"/>
    </row>
    <row r="3051" spans="1:13" x14ac:dyDescent="0.3">
      <c r="A3051" s="26">
        <f t="shared" si="195"/>
        <v>54</v>
      </c>
      <c r="B3051" s="14">
        <v>54097</v>
      </c>
      <c r="C3051" s="14">
        <f t="shared" si="196"/>
        <v>0</v>
      </c>
      <c r="D3051" s="14" t="str">
        <f t="shared" si="197"/>
        <v>Submittal</v>
      </c>
      <c r="K3051" s="14">
        <v>54097</v>
      </c>
      <c r="L3051" s="14">
        <v>0</v>
      </c>
      <c r="M3051" s="16"/>
    </row>
    <row r="3052" spans="1:13" x14ac:dyDescent="0.3">
      <c r="A3052" s="26">
        <f t="shared" si="195"/>
        <v>54</v>
      </c>
      <c r="B3052" s="14">
        <v>54099</v>
      </c>
      <c r="C3052" s="14">
        <f t="shared" si="196"/>
        <v>0</v>
      </c>
      <c r="D3052" s="14" t="str">
        <f t="shared" si="197"/>
        <v>Submittal</v>
      </c>
      <c r="K3052" s="14">
        <v>54099</v>
      </c>
      <c r="L3052" s="14">
        <v>0</v>
      </c>
      <c r="M3052" s="16"/>
    </row>
    <row r="3053" spans="1:13" x14ac:dyDescent="0.3">
      <c r="A3053" s="26">
        <f t="shared" si="195"/>
        <v>54</v>
      </c>
      <c r="B3053" s="14">
        <v>54101</v>
      </c>
      <c r="C3053" s="14">
        <f t="shared" si="196"/>
        <v>0</v>
      </c>
      <c r="D3053" s="14" t="str">
        <f t="shared" si="197"/>
        <v>Submittal</v>
      </c>
      <c r="K3053" s="14">
        <v>54101</v>
      </c>
      <c r="L3053" s="14">
        <v>0</v>
      </c>
      <c r="M3053" s="16"/>
    </row>
    <row r="3054" spans="1:13" x14ac:dyDescent="0.3">
      <c r="A3054" s="26">
        <f t="shared" si="195"/>
        <v>54</v>
      </c>
      <c r="B3054" s="14">
        <v>54103</v>
      </c>
      <c r="C3054" s="14">
        <f t="shared" si="196"/>
        <v>0</v>
      </c>
      <c r="D3054" s="14" t="str">
        <f t="shared" si="197"/>
        <v>Submittal</v>
      </c>
      <c r="K3054" s="14">
        <v>54103</v>
      </c>
      <c r="L3054" s="14">
        <v>0</v>
      </c>
      <c r="M3054" s="16"/>
    </row>
    <row r="3055" spans="1:13" x14ac:dyDescent="0.3">
      <c r="A3055" s="26">
        <f t="shared" si="195"/>
        <v>54</v>
      </c>
      <c r="B3055" s="14">
        <v>54105</v>
      </c>
      <c r="C3055" s="14">
        <f t="shared" si="196"/>
        <v>0</v>
      </c>
      <c r="D3055" s="14" t="str">
        <f t="shared" si="197"/>
        <v>Submittal</v>
      </c>
      <c r="K3055" s="14">
        <v>54105</v>
      </c>
      <c r="L3055" s="14">
        <v>0</v>
      </c>
      <c r="M3055" s="16"/>
    </row>
    <row r="3056" spans="1:13" x14ac:dyDescent="0.3">
      <c r="A3056" s="26">
        <f t="shared" si="195"/>
        <v>54</v>
      </c>
      <c r="B3056" s="14">
        <v>54107</v>
      </c>
      <c r="C3056" s="14">
        <f t="shared" si="196"/>
        <v>0</v>
      </c>
      <c r="D3056" s="14" t="str">
        <f t="shared" si="197"/>
        <v>Submittal</v>
      </c>
      <c r="K3056" s="14">
        <v>54107</v>
      </c>
      <c r="L3056" s="14">
        <v>0</v>
      </c>
      <c r="M3056" s="16"/>
    </row>
    <row r="3057" spans="1:13" x14ac:dyDescent="0.3">
      <c r="A3057" s="26">
        <f t="shared" si="195"/>
        <v>54</v>
      </c>
      <c r="B3057" s="14">
        <v>54109</v>
      </c>
      <c r="C3057" s="14">
        <f t="shared" si="196"/>
        <v>0</v>
      </c>
      <c r="D3057" s="14" t="str">
        <f t="shared" si="197"/>
        <v>Submittal</v>
      </c>
      <c r="K3057" s="14">
        <v>54109</v>
      </c>
      <c r="L3057" s="14">
        <v>0</v>
      </c>
      <c r="M3057" s="16"/>
    </row>
    <row r="3058" spans="1:13" x14ac:dyDescent="0.3">
      <c r="A3058" s="26">
        <f t="shared" si="195"/>
        <v>55</v>
      </c>
      <c r="B3058" s="14">
        <v>55001</v>
      </c>
      <c r="C3058" s="14">
        <f t="shared" si="196"/>
        <v>0</v>
      </c>
      <c r="D3058" s="14" t="str">
        <f t="shared" si="197"/>
        <v>Submittal</v>
      </c>
      <c r="K3058" s="14">
        <v>55001</v>
      </c>
      <c r="L3058" s="14">
        <v>0</v>
      </c>
      <c r="M3058" s="16"/>
    </row>
    <row r="3059" spans="1:13" x14ac:dyDescent="0.3">
      <c r="A3059" s="26">
        <f t="shared" si="195"/>
        <v>55</v>
      </c>
      <c r="B3059" s="14">
        <v>55003</v>
      </c>
      <c r="C3059" s="14">
        <f t="shared" si="196"/>
        <v>0</v>
      </c>
      <c r="D3059" s="14" t="str">
        <f t="shared" si="197"/>
        <v>Submittal</v>
      </c>
      <c r="K3059" s="14">
        <v>55003</v>
      </c>
      <c r="L3059" s="14">
        <v>0</v>
      </c>
      <c r="M3059" s="16"/>
    </row>
    <row r="3060" spans="1:13" x14ac:dyDescent="0.3">
      <c r="A3060" s="26">
        <f t="shared" si="195"/>
        <v>55</v>
      </c>
      <c r="B3060" s="14">
        <v>55005</v>
      </c>
      <c r="C3060" s="14">
        <f t="shared" si="196"/>
        <v>0</v>
      </c>
      <c r="D3060" s="14" t="str">
        <f t="shared" si="197"/>
        <v>Submittal</v>
      </c>
      <c r="K3060" s="14">
        <v>55005</v>
      </c>
      <c r="L3060" s="14">
        <v>0</v>
      </c>
      <c r="M3060" s="16"/>
    </row>
    <row r="3061" spans="1:13" x14ac:dyDescent="0.3">
      <c r="A3061" s="26">
        <f t="shared" si="195"/>
        <v>55</v>
      </c>
      <c r="B3061" s="14">
        <v>55007</v>
      </c>
      <c r="C3061" s="14">
        <f t="shared" si="196"/>
        <v>0</v>
      </c>
      <c r="D3061" s="14" t="str">
        <f t="shared" si="197"/>
        <v>Submittal</v>
      </c>
      <c r="K3061" s="14">
        <v>55007</v>
      </c>
      <c r="L3061" s="14">
        <v>0</v>
      </c>
      <c r="M3061" s="16"/>
    </row>
    <row r="3062" spans="1:13" x14ac:dyDescent="0.3">
      <c r="A3062" s="26">
        <f t="shared" si="195"/>
        <v>55</v>
      </c>
      <c r="B3062" s="14">
        <v>55009</v>
      </c>
      <c r="C3062" s="14">
        <f t="shared" si="196"/>
        <v>0</v>
      </c>
      <c r="D3062" s="14" t="str">
        <f t="shared" si="197"/>
        <v>Submittal</v>
      </c>
      <c r="K3062" s="14">
        <v>55009</v>
      </c>
      <c r="L3062" s="14">
        <v>0</v>
      </c>
      <c r="M3062" s="16"/>
    </row>
    <row r="3063" spans="1:13" x14ac:dyDescent="0.3">
      <c r="A3063" s="26">
        <f t="shared" si="195"/>
        <v>55</v>
      </c>
      <c r="B3063" s="14">
        <v>55011</v>
      </c>
      <c r="C3063" s="14">
        <f t="shared" si="196"/>
        <v>0</v>
      </c>
      <c r="D3063" s="14" t="str">
        <f t="shared" si="197"/>
        <v>Submittal</v>
      </c>
      <c r="K3063" s="14">
        <v>55011</v>
      </c>
      <c r="L3063" s="14">
        <v>0</v>
      </c>
      <c r="M3063" s="16"/>
    </row>
    <row r="3064" spans="1:13" x14ac:dyDescent="0.3">
      <c r="A3064" s="26">
        <f t="shared" si="195"/>
        <v>55</v>
      </c>
      <c r="B3064" s="14">
        <v>55013</v>
      </c>
      <c r="C3064" s="14">
        <f t="shared" si="196"/>
        <v>0</v>
      </c>
      <c r="D3064" s="14" t="str">
        <f t="shared" si="197"/>
        <v>Submittal</v>
      </c>
      <c r="K3064" s="14">
        <v>55013</v>
      </c>
      <c r="L3064" s="14">
        <v>0</v>
      </c>
      <c r="M3064" s="16"/>
    </row>
    <row r="3065" spans="1:13" x14ac:dyDescent="0.3">
      <c r="A3065" s="26">
        <f t="shared" si="195"/>
        <v>55</v>
      </c>
      <c r="B3065" s="14">
        <v>55015</v>
      </c>
      <c r="C3065" s="14">
        <f t="shared" si="196"/>
        <v>0</v>
      </c>
      <c r="D3065" s="14" t="str">
        <f t="shared" si="197"/>
        <v>Submittal</v>
      </c>
      <c r="K3065" s="14">
        <v>55015</v>
      </c>
      <c r="L3065" s="14">
        <v>0</v>
      </c>
      <c r="M3065" s="16"/>
    </row>
    <row r="3066" spans="1:13" x14ac:dyDescent="0.3">
      <c r="A3066" s="26">
        <f t="shared" si="195"/>
        <v>55</v>
      </c>
      <c r="B3066" s="14">
        <v>55017</v>
      </c>
      <c r="C3066" s="14">
        <f t="shared" si="196"/>
        <v>0</v>
      </c>
      <c r="D3066" s="14" t="str">
        <f t="shared" si="197"/>
        <v>Submittal</v>
      </c>
      <c r="K3066" s="14">
        <v>55017</v>
      </c>
      <c r="L3066" s="14">
        <v>0</v>
      </c>
      <c r="M3066" s="16"/>
    </row>
    <row r="3067" spans="1:13" x14ac:dyDescent="0.3">
      <c r="A3067" s="26">
        <f t="shared" si="195"/>
        <v>55</v>
      </c>
      <c r="B3067" s="14">
        <v>55019</v>
      </c>
      <c r="C3067" s="14">
        <f t="shared" si="196"/>
        <v>0</v>
      </c>
      <c r="D3067" s="14" t="str">
        <f t="shared" si="197"/>
        <v>Submittal</v>
      </c>
      <c r="K3067" s="14">
        <v>55019</v>
      </c>
      <c r="L3067" s="14">
        <v>0</v>
      </c>
      <c r="M3067" s="16"/>
    </row>
    <row r="3068" spans="1:13" x14ac:dyDescent="0.3">
      <c r="A3068" s="26">
        <f t="shared" si="195"/>
        <v>55</v>
      </c>
      <c r="B3068" s="14">
        <v>55021</v>
      </c>
      <c r="C3068" s="14">
        <f t="shared" si="196"/>
        <v>0</v>
      </c>
      <c r="D3068" s="14" t="str">
        <f t="shared" si="197"/>
        <v>Submittal</v>
      </c>
      <c r="K3068" s="14">
        <v>55021</v>
      </c>
      <c r="L3068" s="14">
        <v>0</v>
      </c>
      <c r="M3068" s="16"/>
    </row>
    <row r="3069" spans="1:13" x14ac:dyDescent="0.3">
      <c r="A3069" s="26">
        <f t="shared" si="195"/>
        <v>55</v>
      </c>
      <c r="B3069" s="14">
        <v>55023</v>
      </c>
      <c r="C3069" s="14">
        <f t="shared" si="196"/>
        <v>0</v>
      </c>
      <c r="D3069" s="14" t="str">
        <f t="shared" si="197"/>
        <v>Submittal</v>
      </c>
      <c r="K3069" s="14">
        <v>55023</v>
      </c>
      <c r="L3069" s="14">
        <v>0</v>
      </c>
      <c r="M3069" s="16"/>
    </row>
    <row r="3070" spans="1:13" x14ac:dyDescent="0.3">
      <c r="A3070" s="26">
        <f t="shared" si="195"/>
        <v>55</v>
      </c>
      <c r="B3070" s="14">
        <v>55025</v>
      </c>
      <c r="C3070" s="14">
        <f t="shared" si="196"/>
        <v>0</v>
      </c>
      <c r="D3070" s="14" t="str">
        <f t="shared" si="197"/>
        <v>Submittal</v>
      </c>
      <c r="K3070" s="14">
        <v>55025</v>
      </c>
      <c r="L3070" s="14">
        <v>0</v>
      </c>
      <c r="M3070" s="16"/>
    </row>
    <row r="3071" spans="1:13" x14ac:dyDescent="0.3">
      <c r="A3071" s="26">
        <f t="shared" si="195"/>
        <v>55</v>
      </c>
      <c r="B3071" s="14">
        <v>55027</v>
      </c>
      <c r="C3071" s="14">
        <f t="shared" si="196"/>
        <v>0</v>
      </c>
      <c r="D3071" s="14" t="str">
        <f t="shared" si="197"/>
        <v>Submittal</v>
      </c>
      <c r="K3071" s="14">
        <v>55027</v>
      </c>
      <c r="L3071" s="14">
        <v>0</v>
      </c>
      <c r="M3071" s="16"/>
    </row>
    <row r="3072" spans="1:13" x14ac:dyDescent="0.3">
      <c r="A3072" s="26">
        <f t="shared" si="195"/>
        <v>55</v>
      </c>
      <c r="B3072" s="14">
        <v>55029</v>
      </c>
      <c r="C3072" s="14">
        <f t="shared" si="196"/>
        <v>0</v>
      </c>
      <c r="D3072" s="14" t="str">
        <f t="shared" si="197"/>
        <v>Submittal</v>
      </c>
      <c r="K3072" s="14">
        <v>55029</v>
      </c>
      <c r="L3072" s="14">
        <v>0</v>
      </c>
      <c r="M3072" s="16"/>
    </row>
    <row r="3073" spans="1:13" x14ac:dyDescent="0.3">
      <c r="A3073" s="26">
        <f t="shared" si="195"/>
        <v>55</v>
      </c>
      <c r="B3073" s="14">
        <v>55031</v>
      </c>
      <c r="C3073" s="14">
        <f t="shared" si="196"/>
        <v>0</v>
      </c>
      <c r="D3073" s="14" t="str">
        <f t="shared" si="197"/>
        <v>Submittal</v>
      </c>
      <c r="K3073" s="14">
        <v>55031</v>
      </c>
      <c r="L3073" s="14">
        <v>0</v>
      </c>
      <c r="M3073" s="16"/>
    </row>
    <row r="3074" spans="1:13" x14ac:dyDescent="0.3">
      <c r="A3074" s="26">
        <f t="shared" si="195"/>
        <v>55</v>
      </c>
      <c r="B3074" s="14">
        <v>55033</v>
      </c>
      <c r="C3074" s="14">
        <f t="shared" si="196"/>
        <v>0</v>
      </c>
      <c r="D3074" s="14" t="str">
        <f t="shared" si="197"/>
        <v>Submittal</v>
      </c>
      <c r="K3074" s="14">
        <v>55033</v>
      </c>
      <c r="L3074" s="14">
        <v>0</v>
      </c>
      <c r="M3074" s="16"/>
    </row>
    <row r="3075" spans="1:13" x14ac:dyDescent="0.3">
      <c r="A3075" s="26">
        <f t="shared" si="195"/>
        <v>55</v>
      </c>
      <c r="B3075" s="14">
        <v>55035</v>
      </c>
      <c r="C3075" s="14">
        <f t="shared" si="196"/>
        <v>0</v>
      </c>
      <c r="D3075" s="14" t="str">
        <f t="shared" si="197"/>
        <v>Submittal</v>
      </c>
      <c r="K3075" s="14">
        <v>55035</v>
      </c>
      <c r="L3075" s="14">
        <v>0</v>
      </c>
      <c r="M3075" s="16"/>
    </row>
    <row r="3076" spans="1:13" x14ac:dyDescent="0.3">
      <c r="A3076" s="26">
        <f t="shared" si="195"/>
        <v>55</v>
      </c>
      <c r="B3076" s="14">
        <v>55037</v>
      </c>
      <c r="C3076" s="14">
        <f t="shared" si="196"/>
        <v>0</v>
      </c>
      <c r="D3076" s="14" t="str">
        <f t="shared" si="197"/>
        <v>Submittal</v>
      </c>
      <c r="K3076" s="14">
        <v>55037</v>
      </c>
      <c r="L3076" s="14">
        <v>0</v>
      </c>
      <c r="M3076" s="16"/>
    </row>
    <row r="3077" spans="1:13" x14ac:dyDescent="0.3">
      <c r="A3077" s="26">
        <f t="shared" si="195"/>
        <v>55</v>
      </c>
      <c r="B3077" s="14">
        <v>55039</v>
      </c>
      <c r="C3077" s="14">
        <f t="shared" si="196"/>
        <v>0</v>
      </c>
      <c r="D3077" s="14" t="str">
        <f t="shared" si="197"/>
        <v>Submittal</v>
      </c>
      <c r="K3077" s="14">
        <v>55039</v>
      </c>
      <c r="L3077" s="14">
        <v>0</v>
      </c>
      <c r="M3077" s="16"/>
    </row>
    <row r="3078" spans="1:13" x14ac:dyDescent="0.3">
      <c r="A3078" s="26">
        <f t="shared" ref="A3078:A3141" si="198">TRUNC(B3078/1000,0)</f>
        <v>55</v>
      </c>
      <c r="B3078" s="14">
        <v>55041</v>
      </c>
      <c r="C3078" s="14">
        <f t="shared" ref="C3078:C3141" si="199">IF(ISNA(VLOOKUP(B3078,$F$4:$H$1697,3,FALSE)),VLOOKUP(B3078,$K$4:$L$3233,2,FALSE),VLOOKUP(B3078,$F$4:$H$1697,3,FALSE))</f>
        <v>0</v>
      </c>
      <c r="D3078" s="14" t="str">
        <f t="shared" ref="D3078:D3141" si="200">IF(ISNA(VLOOKUP(B3078,$F$4:$H$1697,3,FALSE)),"MOVES","Submittal")</f>
        <v>Submittal</v>
      </c>
      <c r="K3078" s="14">
        <v>55041</v>
      </c>
      <c r="L3078" s="14">
        <v>0</v>
      </c>
      <c r="M3078" s="16"/>
    </row>
    <row r="3079" spans="1:13" x14ac:dyDescent="0.3">
      <c r="A3079" s="26">
        <f t="shared" si="198"/>
        <v>55</v>
      </c>
      <c r="B3079" s="14">
        <v>55043</v>
      </c>
      <c r="C3079" s="14">
        <f t="shared" si="199"/>
        <v>0</v>
      </c>
      <c r="D3079" s="14" t="str">
        <f t="shared" si="200"/>
        <v>Submittal</v>
      </c>
      <c r="K3079" s="14">
        <v>55043</v>
      </c>
      <c r="L3079" s="14">
        <v>0</v>
      </c>
      <c r="M3079" s="16"/>
    </row>
    <row r="3080" spans="1:13" x14ac:dyDescent="0.3">
      <c r="A3080" s="26">
        <f t="shared" si="198"/>
        <v>55</v>
      </c>
      <c r="B3080" s="14">
        <v>55045</v>
      </c>
      <c r="C3080" s="14">
        <f t="shared" si="199"/>
        <v>0</v>
      </c>
      <c r="D3080" s="14" t="str">
        <f t="shared" si="200"/>
        <v>Submittal</v>
      </c>
      <c r="K3080" s="14">
        <v>55045</v>
      </c>
      <c r="L3080" s="14">
        <v>0</v>
      </c>
      <c r="M3080" s="16"/>
    </row>
    <row r="3081" spans="1:13" x14ac:dyDescent="0.3">
      <c r="A3081" s="26">
        <f t="shared" si="198"/>
        <v>55</v>
      </c>
      <c r="B3081" s="14">
        <v>55047</v>
      </c>
      <c r="C3081" s="14">
        <f t="shared" si="199"/>
        <v>0</v>
      </c>
      <c r="D3081" s="14" t="str">
        <f t="shared" si="200"/>
        <v>Submittal</v>
      </c>
      <c r="K3081" s="14">
        <v>55047</v>
      </c>
      <c r="L3081" s="14">
        <v>0</v>
      </c>
      <c r="M3081" s="16"/>
    </row>
    <row r="3082" spans="1:13" x14ac:dyDescent="0.3">
      <c r="A3082" s="26">
        <f t="shared" si="198"/>
        <v>55</v>
      </c>
      <c r="B3082" s="14">
        <v>55049</v>
      </c>
      <c r="C3082" s="14">
        <f t="shared" si="199"/>
        <v>0</v>
      </c>
      <c r="D3082" s="14" t="str">
        <f t="shared" si="200"/>
        <v>Submittal</v>
      </c>
      <c r="K3082" s="14">
        <v>55049</v>
      </c>
      <c r="L3082" s="14">
        <v>0</v>
      </c>
      <c r="M3082" s="16"/>
    </row>
    <row r="3083" spans="1:13" x14ac:dyDescent="0.3">
      <c r="A3083" s="26">
        <f t="shared" si="198"/>
        <v>55</v>
      </c>
      <c r="B3083" s="14">
        <v>55051</v>
      </c>
      <c r="C3083" s="14">
        <f t="shared" si="199"/>
        <v>0</v>
      </c>
      <c r="D3083" s="14" t="str">
        <f t="shared" si="200"/>
        <v>Submittal</v>
      </c>
      <c r="K3083" s="14">
        <v>55051</v>
      </c>
      <c r="L3083" s="14">
        <v>0</v>
      </c>
      <c r="M3083" s="16"/>
    </row>
    <row r="3084" spans="1:13" x14ac:dyDescent="0.3">
      <c r="A3084" s="26">
        <f t="shared" si="198"/>
        <v>55</v>
      </c>
      <c r="B3084" s="14">
        <v>55053</v>
      </c>
      <c r="C3084" s="14">
        <f t="shared" si="199"/>
        <v>0</v>
      </c>
      <c r="D3084" s="14" t="str">
        <f t="shared" si="200"/>
        <v>Submittal</v>
      </c>
      <c r="K3084" s="14">
        <v>55053</v>
      </c>
      <c r="L3084" s="14">
        <v>0</v>
      </c>
      <c r="M3084" s="16"/>
    </row>
    <row r="3085" spans="1:13" x14ac:dyDescent="0.3">
      <c r="A3085" s="26">
        <f t="shared" si="198"/>
        <v>55</v>
      </c>
      <c r="B3085" s="14">
        <v>55055</v>
      </c>
      <c r="C3085" s="14">
        <f t="shared" si="199"/>
        <v>0</v>
      </c>
      <c r="D3085" s="14" t="str">
        <f t="shared" si="200"/>
        <v>Submittal</v>
      </c>
      <c r="K3085" s="14">
        <v>55055</v>
      </c>
      <c r="L3085" s="14">
        <v>0</v>
      </c>
      <c r="M3085" s="16"/>
    </row>
    <row r="3086" spans="1:13" x14ac:dyDescent="0.3">
      <c r="A3086" s="26">
        <f t="shared" si="198"/>
        <v>55</v>
      </c>
      <c r="B3086" s="14">
        <v>55057</v>
      </c>
      <c r="C3086" s="14">
        <f t="shared" si="199"/>
        <v>0</v>
      </c>
      <c r="D3086" s="14" t="str">
        <f t="shared" si="200"/>
        <v>Submittal</v>
      </c>
      <c r="K3086" s="14">
        <v>55057</v>
      </c>
      <c r="L3086" s="14">
        <v>0</v>
      </c>
      <c r="M3086" s="16"/>
    </row>
    <row r="3087" spans="1:13" x14ac:dyDescent="0.3">
      <c r="A3087" s="26">
        <f t="shared" si="198"/>
        <v>55</v>
      </c>
      <c r="B3087" s="14">
        <v>55059</v>
      </c>
      <c r="C3087" s="14">
        <f t="shared" si="199"/>
        <v>1</v>
      </c>
      <c r="D3087" s="14" t="str">
        <f t="shared" si="200"/>
        <v>Submittal</v>
      </c>
      <c r="K3087" s="14">
        <v>55059</v>
      </c>
      <c r="L3087" s="14">
        <v>1</v>
      </c>
      <c r="M3087" s="16"/>
    </row>
    <row r="3088" spans="1:13" x14ac:dyDescent="0.3">
      <c r="A3088" s="26">
        <f t="shared" si="198"/>
        <v>55</v>
      </c>
      <c r="B3088" s="14">
        <v>55061</v>
      </c>
      <c r="C3088" s="14">
        <f t="shared" si="199"/>
        <v>0</v>
      </c>
      <c r="D3088" s="14" t="str">
        <f t="shared" si="200"/>
        <v>Submittal</v>
      </c>
      <c r="K3088" s="14">
        <v>55061</v>
      </c>
      <c r="L3088" s="14">
        <v>0</v>
      </c>
      <c r="M3088" s="16"/>
    </row>
    <row r="3089" spans="1:13" x14ac:dyDescent="0.3">
      <c r="A3089" s="26">
        <f t="shared" si="198"/>
        <v>55</v>
      </c>
      <c r="B3089" s="14">
        <v>55063</v>
      </c>
      <c r="C3089" s="14">
        <f t="shared" si="199"/>
        <v>0</v>
      </c>
      <c r="D3089" s="14" t="str">
        <f t="shared" si="200"/>
        <v>Submittal</v>
      </c>
      <c r="K3089" s="14">
        <v>55063</v>
      </c>
      <c r="L3089" s="14">
        <v>0</v>
      </c>
      <c r="M3089" s="16"/>
    </row>
    <row r="3090" spans="1:13" x14ac:dyDescent="0.3">
      <c r="A3090" s="26">
        <f t="shared" si="198"/>
        <v>55</v>
      </c>
      <c r="B3090" s="14">
        <v>55065</v>
      </c>
      <c r="C3090" s="14">
        <f t="shared" si="199"/>
        <v>0</v>
      </c>
      <c r="D3090" s="14" t="str">
        <f t="shared" si="200"/>
        <v>Submittal</v>
      </c>
      <c r="K3090" s="14">
        <v>55065</v>
      </c>
      <c r="L3090" s="14">
        <v>0</v>
      </c>
      <c r="M3090" s="16"/>
    </row>
    <row r="3091" spans="1:13" x14ac:dyDescent="0.3">
      <c r="A3091" s="26">
        <f t="shared" si="198"/>
        <v>55</v>
      </c>
      <c r="B3091" s="14">
        <v>55067</v>
      </c>
      <c r="C3091" s="14">
        <f t="shared" si="199"/>
        <v>0</v>
      </c>
      <c r="D3091" s="14" t="str">
        <f t="shared" si="200"/>
        <v>Submittal</v>
      </c>
      <c r="K3091" s="14">
        <v>55067</v>
      </c>
      <c r="L3091" s="14">
        <v>0</v>
      </c>
      <c r="M3091" s="16"/>
    </row>
    <row r="3092" spans="1:13" x14ac:dyDescent="0.3">
      <c r="A3092" s="26">
        <f t="shared" si="198"/>
        <v>55</v>
      </c>
      <c r="B3092" s="14">
        <v>55069</v>
      </c>
      <c r="C3092" s="14">
        <f t="shared" si="199"/>
        <v>0</v>
      </c>
      <c r="D3092" s="14" t="str">
        <f t="shared" si="200"/>
        <v>Submittal</v>
      </c>
      <c r="K3092" s="14">
        <v>55069</v>
      </c>
      <c r="L3092" s="14">
        <v>0</v>
      </c>
      <c r="M3092" s="16"/>
    </row>
    <row r="3093" spans="1:13" x14ac:dyDescent="0.3">
      <c r="A3093" s="26">
        <f t="shared" si="198"/>
        <v>55</v>
      </c>
      <c r="B3093" s="14">
        <v>55071</v>
      </c>
      <c r="C3093" s="14">
        <f t="shared" si="199"/>
        <v>0</v>
      </c>
      <c r="D3093" s="14" t="str">
        <f t="shared" si="200"/>
        <v>Submittal</v>
      </c>
      <c r="K3093" s="14">
        <v>55071</v>
      </c>
      <c r="L3093" s="14">
        <v>0</v>
      </c>
      <c r="M3093" s="16"/>
    </row>
    <row r="3094" spans="1:13" x14ac:dyDescent="0.3">
      <c r="A3094" s="26">
        <f t="shared" si="198"/>
        <v>55</v>
      </c>
      <c r="B3094" s="14">
        <v>55073</v>
      </c>
      <c r="C3094" s="14">
        <f t="shared" si="199"/>
        <v>0</v>
      </c>
      <c r="D3094" s="14" t="str">
        <f t="shared" si="200"/>
        <v>Submittal</v>
      </c>
      <c r="K3094" s="14">
        <v>55073</v>
      </c>
      <c r="L3094" s="14">
        <v>0</v>
      </c>
      <c r="M3094" s="16"/>
    </row>
    <row r="3095" spans="1:13" x14ac:dyDescent="0.3">
      <c r="A3095" s="26">
        <f t="shared" si="198"/>
        <v>55</v>
      </c>
      <c r="B3095" s="14">
        <v>55075</v>
      </c>
      <c r="C3095" s="14">
        <f t="shared" si="199"/>
        <v>0</v>
      </c>
      <c r="D3095" s="14" t="str">
        <f t="shared" si="200"/>
        <v>Submittal</v>
      </c>
      <c r="K3095" s="14">
        <v>55075</v>
      </c>
      <c r="L3095" s="14">
        <v>0</v>
      </c>
      <c r="M3095" s="16"/>
    </row>
    <row r="3096" spans="1:13" x14ac:dyDescent="0.3">
      <c r="A3096" s="26">
        <f t="shared" si="198"/>
        <v>55</v>
      </c>
      <c r="B3096" s="14">
        <v>55077</v>
      </c>
      <c r="C3096" s="14">
        <f t="shared" si="199"/>
        <v>0</v>
      </c>
      <c r="D3096" s="14" t="str">
        <f t="shared" si="200"/>
        <v>Submittal</v>
      </c>
      <c r="K3096" s="14">
        <v>55077</v>
      </c>
      <c r="L3096" s="14">
        <v>0</v>
      </c>
      <c r="M3096" s="16"/>
    </row>
    <row r="3097" spans="1:13" x14ac:dyDescent="0.3">
      <c r="A3097" s="26">
        <f t="shared" si="198"/>
        <v>55</v>
      </c>
      <c r="B3097" s="14">
        <v>55078</v>
      </c>
      <c r="C3097" s="14">
        <f t="shared" si="199"/>
        <v>0</v>
      </c>
      <c r="D3097" s="14" t="str">
        <f t="shared" si="200"/>
        <v>Submittal</v>
      </c>
      <c r="K3097" s="14">
        <v>55078</v>
      </c>
      <c r="L3097" s="14">
        <v>0</v>
      </c>
      <c r="M3097" s="16"/>
    </row>
    <row r="3098" spans="1:13" x14ac:dyDescent="0.3">
      <c r="A3098" s="26">
        <f t="shared" si="198"/>
        <v>55</v>
      </c>
      <c r="B3098" s="14">
        <v>55079</v>
      </c>
      <c r="C3098" s="14">
        <f t="shared" si="199"/>
        <v>1</v>
      </c>
      <c r="D3098" s="14" t="str">
        <f t="shared" si="200"/>
        <v>Submittal</v>
      </c>
      <c r="K3098" s="14">
        <v>55079</v>
      </c>
      <c r="L3098" s="14">
        <v>1</v>
      </c>
      <c r="M3098" s="16"/>
    </row>
    <row r="3099" spans="1:13" x14ac:dyDescent="0.3">
      <c r="A3099" s="26">
        <f t="shared" si="198"/>
        <v>55</v>
      </c>
      <c r="B3099" s="14">
        <v>55081</v>
      </c>
      <c r="C3099" s="14">
        <f t="shared" si="199"/>
        <v>0</v>
      </c>
      <c r="D3099" s="14" t="str">
        <f t="shared" si="200"/>
        <v>Submittal</v>
      </c>
      <c r="K3099" s="14">
        <v>55081</v>
      </c>
      <c r="L3099" s="14">
        <v>0</v>
      </c>
      <c r="M3099" s="16"/>
    </row>
    <row r="3100" spans="1:13" x14ac:dyDescent="0.3">
      <c r="A3100" s="26">
        <f t="shared" si="198"/>
        <v>55</v>
      </c>
      <c r="B3100" s="14">
        <v>55083</v>
      </c>
      <c r="C3100" s="14">
        <f t="shared" si="199"/>
        <v>0</v>
      </c>
      <c r="D3100" s="14" t="str">
        <f t="shared" si="200"/>
        <v>Submittal</v>
      </c>
      <c r="K3100" s="14">
        <v>55083</v>
      </c>
      <c r="L3100" s="14">
        <v>0</v>
      </c>
      <c r="M3100" s="16"/>
    </row>
    <row r="3101" spans="1:13" x14ac:dyDescent="0.3">
      <c r="A3101" s="26">
        <f t="shared" si="198"/>
        <v>55</v>
      </c>
      <c r="B3101" s="14">
        <v>55085</v>
      </c>
      <c r="C3101" s="14">
        <f t="shared" si="199"/>
        <v>0</v>
      </c>
      <c r="D3101" s="14" t="str">
        <f t="shared" si="200"/>
        <v>Submittal</v>
      </c>
      <c r="K3101" s="14">
        <v>55085</v>
      </c>
      <c r="L3101" s="14">
        <v>0</v>
      </c>
      <c r="M3101" s="16"/>
    </row>
    <row r="3102" spans="1:13" x14ac:dyDescent="0.3">
      <c r="A3102" s="26">
        <f t="shared" si="198"/>
        <v>55</v>
      </c>
      <c r="B3102" s="14">
        <v>55087</v>
      </c>
      <c r="C3102" s="14">
        <f t="shared" si="199"/>
        <v>0</v>
      </c>
      <c r="D3102" s="14" t="str">
        <f t="shared" si="200"/>
        <v>Submittal</v>
      </c>
      <c r="K3102" s="14">
        <v>55087</v>
      </c>
      <c r="L3102" s="14">
        <v>0</v>
      </c>
      <c r="M3102" s="16"/>
    </row>
    <row r="3103" spans="1:13" x14ac:dyDescent="0.3">
      <c r="A3103" s="26">
        <f t="shared" si="198"/>
        <v>55</v>
      </c>
      <c r="B3103" s="14">
        <v>55089</v>
      </c>
      <c r="C3103" s="14">
        <f t="shared" si="199"/>
        <v>1</v>
      </c>
      <c r="D3103" s="14" t="str">
        <f t="shared" si="200"/>
        <v>Submittal</v>
      </c>
      <c r="K3103" s="14">
        <v>55089</v>
      </c>
      <c r="L3103" s="14">
        <v>1</v>
      </c>
      <c r="M3103" s="16"/>
    </row>
    <row r="3104" spans="1:13" x14ac:dyDescent="0.3">
      <c r="A3104" s="26">
        <f t="shared" si="198"/>
        <v>55</v>
      </c>
      <c r="B3104" s="14">
        <v>55091</v>
      </c>
      <c r="C3104" s="14">
        <f t="shared" si="199"/>
        <v>0</v>
      </c>
      <c r="D3104" s="14" t="str">
        <f t="shared" si="200"/>
        <v>Submittal</v>
      </c>
      <c r="K3104" s="14">
        <v>55091</v>
      </c>
      <c r="L3104" s="14">
        <v>0</v>
      </c>
      <c r="M3104" s="16"/>
    </row>
    <row r="3105" spans="1:13" x14ac:dyDescent="0.3">
      <c r="A3105" s="26">
        <f t="shared" si="198"/>
        <v>55</v>
      </c>
      <c r="B3105" s="14">
        <v>55093</v>
      </c>
      <c r="C3105" s="14">
        <f t="shared" si="199"/>
        <v>0</v>
      </c>
      <c r="D3105" s="14" t="str">
        <f t="shared" si="200"/>
        <v>Submittal</v>
      </c>
      <c r="K3105" s="14">
        <v>55093</v>
      </c>
      <c r="L3105" s="14">
        <v>0</v>
      </c>
      <c r="M3105" s="16"/>
    </row>
    <row r="3106" spans="1:13" x14ac:dyDescent="0.3">
      <c r="A3106" s="26">
        <f t="shared" si="198"/>
        <v>55</v>
      </c>
      <c r="B3106" s="14">
        <v>55095</v>
      </c>
      <c r="C3106" s="14">
        <f t="shared" si="199"/>
        <v>0</v>
      </c>
      <c r="D3106" s="14" t="str">
        <f t="shared" si="200"/>
        <v>Submittal</v>
      </c>
      <c r="K3106" s="14">
        <v>55095</v>
      </c>
      <c r="L3106" s="14">
        <v>0</v>
      </c>
      <c r="M3106" s="16"/>
    </row>
    <row r="3107" spans="1:13" x14ac:dyDescent="0.3">
      <c r="A3107" s="26">
        <f t="shared" si="198"/>
        <v>55</v>
      </c>
      <c r="B3107" s="14">
        <v>55097</v>
      </c>
      <c r="C3107" s="14">
        <f t="shared" si="199"/>
        <v>0</v>
      </c>
      <c r="D3107" s="14" t="str">
        <f t="shared" si="200"/>
        <v>Submittal</v>
      </c>
      <c r="K3107" s="14">
        <v>55097</v>
      </c>
      <c r="L3107" s="14">
        <v>0</v>
      </c>
      <c r="M3107" s="16"/>
    </row>
    <row r="3108" spans="1:13" x14ac:dyDescent="0.3">
      <c r="A3108" s="26">
        <f t="shared" si="198"/>
        <v>55</v>
      </c>
      <c r="B3108" s="14">
        <v>55099</v>
      </c>
      <c r="C3108" s="14">
        <f t="shared" si="199"/>
        <v>0</v>
      </c>
      <c r="D3108" s="14" t="str">
        <f t="shared" si="200"/>
        <v>Submittal</v>
      </c>
      <c r="K3108" s="14">
        <v>55099</v>
      </c>
      <c r="L3108" s="14">
        <v>0</v>
      </c>
      <c r="M3108" s="16"/>
    </row>
    <row r="3109" spans="1:13" x14ac:dyDescent="0.3">
      <c r="A3109" s="26">
        <f t="shared" si="198"/>
        <v>55</v>
      </c>
      <c r="B3109" s="14">
        <v>55101</v>
      </c>
      <c r="C3109" s="14">
        <f t="shared" si="199"/>
        <v>1</v>
      </c>
      <c r="D3109" s="14" t="str">
        <f t="shared" si="200"/>
        <v>Submittal</v>
      </c>
      <c r="K3109" s="14">
        <v>55101</v>
      </c>
      <c r="L3109" s="14">
        <v>1</v>
      </c>
      <c r="M3109" s="16"/>
    </row>
    <row r="3110" spans="1:13" x14ac:dyDescent="0.3">
      <c r="A3110" s="26">
        <f t="shared" si="198"/>
        <v>55</v>
      </c>
      <c r="B3110" s="14">
        <v>55103</v>
      </c>
      <c r="C3110" s="14">
        <f t="shared" si="199"/>
        <v>0</v>
      </c>
      <c r="D3110" s="14" t="str">
        <f t="shared" si="200"/>
        <v>Submittal</v>
      </c>
      <c r="K3110" s="14">
        <v>55103</v>
      </c>
      <c r="L3110" s="14">
        <v>0</v>
      </c>
      <c r="M3110" s="16"/>
    </row>
    <row r="3111" spans="1:13" x14ac:dyDescent="0.3">
      <c r="A3111" s="26">
        <f t="shared" si="198"/>
        <v>55</v>
      </c>
      <c r="B3111" s="14">
        <v>55105</v>
      </c>
      <c r="C3111" s="14">
        <f t="shared" si="199"/>
        <v>0</v>
      </c>
      <c r="D3111" s="14" t="str">
        <f t="shared" si="200"/>
        <v>Submittal</v>
      </c>
      <c r="K3111" s="14">
        <v>55105</v>
      </c>
      <c r="L3111" s="14">
        <v>0</v>
      </c>
      <c r="M3111" s="16"/>
    </row>
    <row r="3112" spans="1:13" x14ac:dyDescent="0.3">
      <c r="A3112" s="26">
        <f t="shared" si="198"/>
        <v>55</v>
      </c>
      <c r="B3112" s="14">
        <v>55107</v>
      </c>
      <c r="C3112" s="14">
        <f t="shared" si="199"/>
        <v>0</v>
      </c>
      <c r="D3112" s="14" t="str">
        <f t="shared" si="200"/>
        <v>Submittal</v>
      </c>
      <c r="K3112" s="14">
        <v>55107</v>
      </c>
      <c r="L3112" s="14">
        <v>0</v>
      </c>
      <c r="M3112" s="16"/>
    </row>
    <row r="3113" spans="1:13" x14ac:dyDescent="0.3">
      <c r="A3113" s="26">
        <f t="shared" si="198"/>
        <v>55</v>
      </c>
      <c r="B3113" s="14">
        <v>55109</v>
      </c>
      <c r="C3113" s="14">
        <f t="shared" si="199"/>
        <v>0</v>
      </c>
      <c r="D3113" s="14" t="str">
        <f t="shared" si="200"/>
        <v>Submittal</v>
      </c>
      <c r="K3113" s="14">
        <v>55109</v>
      </c>
      <c r="L3113" s="14">
        <v>0</v>
      </c>
      <c r="M3113" s="16"/>
    </row>
    <row r="3114" spans="1:13" x14ac:dyDescent="0.3">
      <c r="A3114" s="26">
        <f t="shared" si="198"/>
        <v>55</v>
      </c>
      <c r="B3114" s="14">
        <v>55111</v>
      </c>
      <c r="C3114" s="14">
        <f t="shared" si="199"/>
        <v>0</v>
      </c>
      <c r="D3114" s="14" t="str">
        <f t="shared" si="200"/>
        <v>Submittal</v>
      </c>
      <c r="K3114" s="14">
        <v>55111</v>
      </c>
      <c r="L3114" s="14">
        <v>0</v>
      </c>
      <c r="M3114" s="16"/>
    </row>
    <row r="3115" spans="1:13" x14ac:dyDescent="0.3">
      <c r="A3115" s="26">
        <f t="shared" si="198"/>
        <v>55</v>
      </c>
      <c r="B3115" s="14">
        <v>55113</v>
      </c>
      <c r="C3115" s="14">
        <f t="shared" si="199"/>
        <v>0</v>
      </c>
      <c r="D3115" s="14" t="str">
        <f t="shared" si="200"/>
        <v>Submittal</v>
      </c>
      <c r="K3115" s="14">
        <v>55113</v>
      </c>
      <c r="L3115" s="14">
        <v>0</v>
      </c>
      <c r="M3115" s="16"/>
    </row>
    <row r="3116" spans="1:13" x14ac:dyDescent="0.3">
      <c r="A3116" s="26">
        <f t="shared" si="198"/>
        <v>55</v>
      </c>
      <c r="B3116" s="14">
        <v>55115</v>
      </c>
      <c r="C3116" s="14">
        <f t="shared" si="199"/>
        <v>0</v>
      </c>
      <c r="D3116" s="14" t="str">
        <f t="shared" si="200"/>
        <v>Submittal</v>
      </c>
      <c r="K3116" s="14">
        <v>55115</v>
      </c>
      <c r="L3116" s="14">
        <v>0</v>
      </c>
      <c r="M3116" s="16"/>
    </row>
    <row r="3117" spans="1:13" x14ac:dyDescent="0.3">
      <c r="A3117" s="26">
        <f t="shared" si="198"/>
        <v>55</v>
      </c>
      <c r="B3117" s="14">
        <v>55117</v>
      </c>
      <c r="C3117" s="14">
        <f t="shared" si="199"/>
        <v>1</v>
      </c>
      <c r="D3117" s="14" t="str">
        <f t="shared" si="200"/>
        <v>Submittal</v>
      </c>
      <c r="K3117" s="14">
        <v>55117</v>
      </c>
      <c r="L3117" s="14">
        <v>1</v>
      </c>
      <c r="M3117" s="16"/>
    </row>
    <row r="3118" spans="1:13" x14ac:dyDescent="0.3">
      <c r="A3118" s="26">
        <f t="shared" si="198"/>
        <v>55</v>
      </c>
      <c r="B3118" s="14">
        <v>55119</v>
      </c>
      <c r="C3118" s="14">
        <f t="shared" si="199"/>
        <v>0</v>
      </c>
      <c r="D3118" s="14" t="str">
        <f t="shared" si="200"/>
        <v>Submittal</v>
      </c>
      <c r="K3118" s="14">
        <v>55119</v>
      </c>
      <c r="L3118" s="14">
        <v>0</v>
      </c>
      <c r="M3118" s="16"/>
    </row>
    <row r="3119" spans="1:13" x14ac:dyDescent="0.3">
      <c r="A3119" s="26">
        <f t="shared" si="198"/>
        <v>55</v>
      </c>
      <c r="B3119" s="14">
        <v>55121</v>
      </c>
      <c r="C3119" s="14">
        <f t="shared" si="199"/>
        <v>0</v>
      </c>
      <c r="D3119" s="14" t="str">
        <f t="shared" si="200"/>
        <v>Submittal</v>
      </c>
      <c r="K3119" s="14">
        <v>55121</v>
      </c>
      <c r="L3119" s="14">
        <v>0</v>
      </c>
      <c r="M3119" s="16"/>
    </row>
    <row r="3120" spans="1:13" x14ac:dyDescent="0.3">
      <c r="A3120" s="26">
        <f t="shared" si="198"/>
        <v>55</v>
      </c>
      <c r="B3120" s="14">
        <v>55123</v>
      </c>
      <c r="C3120" s="14">
        <f t="shared" si="199"/>
        <v>0</v>
      </c>
      <c r="D3120" s="14" t="str">
        <f t="shared" si="200"/>
        <v>Submittal</v>
      </c>
      <c r="K3120" s="14">
        <v>55123</v>
      </c>
      <c r="L3120" s="14">
        <v>0</v>
      </c>
      <c r="M3120" s="16"/>
    </row>
    <row r="3121" spans="1:13" x14ac:dyDescent="0.3">
      <c r="A3121" s="26">
        <f t="shared" si="198"/>
        <v>55</v>
      </c>
      <c r="B3121" s="14">
        <v>55125</v>
      </c>
      <c r="C3121" s="14">
        <f t="shared" si="199"/>
        <v>0</v>
      </c>
      <c r="D3121" s="14" t="str">
        <f t="shared" si="200"/>
        <v>Submittal</v>
      </c>
      <c r="K3121" s="14">
        <v>55125</v>
      </c>
      <c r="L3121" s="14">
        <v>0</v>
      </c>
      <c r="M3121" s="16"/>
    </row>
    <row r="3122" spans="1:13" x14ac:dyDescent="0.3">
      <c r="A3122" s="26">
        <f t="shared" si="198"/>
        <v>55</v>
      </c>
      <c r="B3122" s="14">
        <v>55127</v>
      </c>
      <c r="C3122" s="14">
        <f t="shared" si="199"/>
        <v>0</v>
      </c>
      <c r="D3122" s="14" t="str">
        <f t="shared" si="200"/>
        <v>Submittal</v>
      </c>
      <c r="K3122" s="14">
        <v>55127</v>
      </c>
      <c r="L3122" s="14">
        <v>0</v>
      </c>
      <c r="M3122" s="16"/>
    </row>
    <row r="3123" spans="1:13" x14ac:dyDescent="0.3">
      <c r="A3123" s="26">
        <f t="shared" si="198"/>
        <v>55</v>
      </c>
      <c r="B3123" s="14">
        <v>55129</v>
      </c>
      <c r="C3123" s="14">
        <f t="shared" si="199"/>
        <v>0</v>
      </c>
      <c r="D3123" s="14" t="str">
        <f t="shared" si="200"/>
        <v>Submittal</v>
      </c>
      <c r="K3123" s="14">
        <v>55129</v>
      </c>
      <c r="L3123" s="14">
        <v>0</v>
      </c>
      <c r="M3123" s="16"/>
    </row>
    <row r="3124" spans="1:13" x14ac:dyDescent="0.3">
      <c r="A3124" s="26">
        <f t="shared" si="198"/>
        <v>55</v>
      </c>
      <c r="B3124" s="14">
        <v>55131</v>
      </c>
      <c r="C3124" s="14">
        <f t="shared" si="199"/>
        <v>1</v>
      </c>
      <c r="D3124" s="14" t="str">
        <f t="shared" si="200"/>
        <v>Submittal</v>
      </c>
      <c r="K3124" s="14">
        <v>55131</v>
      </c>
      <c r="L3124" s="14">
        <v>1</v>
      </c>
      <c r="M3124" s="16"/>
    </row>
    <row r="3125" spans="1:13" x14ac:dyDescent="0.3">
      <c r="A3125" s="26">
        <f t="shared" si="198"/>
        <v>55</v>
      </c>
      <c r="B3125" s="14">
        <v>55133</v>
      </c>
      <c r="C3125" s="14">
        <f t="shared" si="199"/>
        <v>1</v>
      </c>
      <c r="D3125" s="14" t="str">
        <f t="shared" si="200"/>
        <v>Submittal</v>
      </c>
      <c r="K3125" s="14">
        <v>55133</v>
      </c>
      <c r="L3125" s="14">
        <v>1</v>
      </c>
      <c r="M3125" s="16"/>
    </row>
    <row r="3126" spans="1:13" x14ac:dyDescent="0.3">
      <c r="A3126" s="26">
        <f t="shared" si="198"/>
        <v>55</v>
      </c>
      <c r="B3126" s="14">
        <v>55135</v>
      </c>
      <c r="C3126" s="14">
        <f t="shared" si="199"/>
        <v>0</v>
      </c>
      <c r="D3126" s="14" t="str">
        <f t="shared" si="200"/>
        <v>Submittal</v>
      </c>
      <c r="K3126" s="14">
        <v>55135</v>
      </c>
      <c r="L3126" s="14">
        <v>0</v>
      </c>
      <c r="M3126" s="16"/>
    </row>
    <row r="3127" spans="1:13" x14ac:dyDescent="0.3">
      <c r="A3127" s="26">
        <f t="shared" si="198"/>
        <v>55</v>
      </c>
      <c r="B3127" s="14">
        <v>55137</v>
      </c>
      <c r="C3127" s="14">
        <f t="shared" si="199"/>
        <v>0</v>
      </c>
      <c r="D3127" s="14" t="str">
        <f t="shared" si="200"/>
        <v>Submittal</v>
      </c>
      <c r="K3127" s="14">
        <v>55137</v>
      </c>
      <c r="L3127" s="14">
        <v>0</v>
      </c>
      <c r="M3127" s="16"/>
    </row>
    <row r="3128" spans="1:13" x14ac:dyDescent="0.3">
      <c r="A3128" s="26">
        <f t="shared" si="198"/>
        <v>55</v>
      </c>
      <c r="B3128" s="14">
        <v>55139</v>
      </c>
      <c r="C3128" s="14">
        <f t="shared" si="199"/>
        <v>0</v>
      </c>
      <c r="D3128" s="14" t="str">
        <f t="shared" si="200"/>
        <v>Submittal</v>
      </c>
      <c r="K3128" s="14">
        <v>55139</v>
      </c>
      <c r="L3128" s="14">
        <v>0</v>
      </c>
      <c r="M3128" s="16"/>
    </row>
    <row r="3129" spans="1:13" x14ac:dyDescent="0.3">
      <c r="A3129" s="26">
        <f t="shared" si="198"/>
        <v>55</v>
      </c>
      <c r="B3129" s="14">
        <v>55141</v>
      </c>
      <c r="C3129" s="14">
        <f t="shared" si="199"/>
        <v>0</v>
      </c>
      <c r="D3129" s="14" t="str">
        <f t="shared" si="200"/>
        <v>Submittal</v>
      </c>
      <c r="K3129" s="14">
        <v>55141</v>
      </c>
      <c r="L3129" s="14">
        <v>0</v>
      </c>
      <c r="M3129" s="16"/>
    </row>
    <row r="3130" spans="1:13" x14ac:dyDescent="0.3">
      <c r="A3130" s="26">
        <f t="shared" si="198"/>
        <v>56</v>
      </c>
      <c r="B3130" s="14">
        <v>56001</v>
      </c>
      <c r="C3130" s="14">
        <f t="shared" si="199"/>
        <v>0</v>
      </c>
      <c r="D3130" s="14" t="str">
        <f t="shared" si="200"/>
        <v>MOVES</v>
      </c>
      <c r="K3130" s="14">
        <v>56001</v>
      </c>
      <c r="L3130" s="14">
        <v>0</v>
      </c>
      <c r="M3130" s="16"/>
    </row>
    <row r="3131" spans="1:13" x14ac:dyDescent="0.3">
      <c r="A3131" s="26">
        <f t="shared" si="198"/>
        <v>56</v>
      </c>
      <c r="B3131" s="14">
        <v>56003</v>
      </c>
      <c r="C3131" s="14">
        <f t="shared" si="199"/>
        <v>0</v>
      </c>
      <c r="D3131" s="14" t="str">
        <f t="shared" si="200"/>
        <v>MOVES</v>
      </c>
      <c r="K3131" s="14">
        <v>56003</v>
      </c>
      <c r="L3131" s="14">
        <v>0</v>
      </c>
      <c r="M3131" s="16"/>
    </row>
    <row r="3132" spans="1:13" x14ac:dyDescent="0.3">
      <c r="A3132" s="26">
        <f t="shared" si="198"/>
        <v>56</v>
      </c>
      <c r="B3132" s="14">
        <v>56005</v>
      </c>
      <c r="C3132" s="14">
        <f t="shared" si="199"/>
        <v>0</v>
      </c>
      <c r="D3132" s="14" t="str">
        <f t="shared" si="200"/>
        <v>MOVES</v>
      </c>
      <c r="K3132" s="14">
        <v>56005</v>
      </c>
      <c r="L3132" s="14">
        <v>0</v>
      </c>
      <c r="M3132" s="16"/>
    </row>
    <row r="3133" spans="1:13" x14ac:dyDescent="0.3">
      <c r="A3133" s="26">
        <f t="shared" si="198"/>
        <v>56</v>
      </c>
      <c r="B3133" s="14">
        <v>56007</v>
      </c>
      <c r="C3133" s="14">
        <f t="shared" si="199"/>
        <v>0</v>
      </c>
      <c r="D3133" s="14" t="str">
        <f t="shared" si="200"/>
        <v>MOVES</v>
      </c>
      <c r="K3133" s="14">
        <v>56007</v>
      </c>
      <c r="L3133" s="14">
        <v>0</v>
      </c>
      <c r="M3133" s="16"/>
    </row>
    <row r="3134" spans="1:13" x14ac:dyDescent="0.3">
      <c r="A3134" s="26">
        <f t="shared" si="198"/>
        <v>56</v>
      </c>
      <c r="B3134" s="14">
        <v>56009</v>
      </c>
      <c r="C3134" s="14">
        <f t="shared" si="199"/>
        <v>0</v>
      </c>
      <c r="D3134" s="14" t="str">
        <f t="shared" si="200"/>
        <v>MOVES</v>
      </c>
      <c r="K3134" s="14">
        <v>56009</v>
      </c>
      <c r="L3134" s="14">
        <v>0</v>
      </c>
      <c r="M3134" s="16"/>
    </row>
    <row r="3135" spans="1:13" x14ac:dyDescent="0.3">
      <c r="A3135" s="26">
        <f t="shared" si="198"/>
        <v>56</v>
      </c>
      <c r="B3135" s="14">
        <v>56011</v>
      </c>
      <c r="C3135" s="14">
        <f t="shared" si="199"/>
        <v>0</v>
      </c>
      <c r="D3135" s="14" t="str">
        <f t="shared" si="200"/>
        <v>MOVES</v>
      </c>
      <c r="K3135" s="14">
        <v>56011</v>
      </c>
      <c r="L3135" s="14">
        <v>0</v>
      </c>
      <c r="M3135" s="16"/>
    </row>
    <row r="3136" spans="1:13" x14ac:dyDescent="0.3">
      <c r="A3136" s="26">
        <f t="shared" si="198"/>
        <v>56</v>
      </c>
      <c r="B3136" s="14">
        <v>56013</v>
      </c>
      <c r="C3136" s="14">
        <f t="shared" si="199"/>
        <v>0</v>
      </c>
      <c r="D3136" s="14" t="str">
        <f t="shared" si="200"/>
        <v>MOVES</v>
      </c>
      <c r="K3136" s="14">
        <v>56013</v>
      </c>
      <c r="L3136" s="14">
        <v>0</v>
      </c>
      <c r="M3136" s="16"/>
    </row>
    <row r="3137" spans="1:13" x14ac:dyDescent="0.3">
      <c r="A3137" s="26">
        <f t="shared" si="198"/>
        <v>56</v>
      </c>
      <c r="B3137" s="14">
        <v>56015</v>
      </c>
      <c r="C3137" s="14">
        <f t="shared" si="199"/>
        <v>0</v>
      </c>
      <c r="D3137" s="14" t="str">
        <f t="shared" si="200"/>
        <v>MOVES</v>
      </c>
      <c r="K3137" s="14">
        <v>56015</v>
      </c>
      <c r="L3137" s="14">
        <v>0</v>
      </c>
      <c r="M3137" s="16"/>
    </row>
    <row r="3138" spans="1:13" x14ac:dyDescent="0.3">
      <c r="A3138" s="26">
        <f t="shared" si="198"/>
        <v>56</v>
      </c>
      <c r="B3138" s="14">
        <v>56017</v>
      </c>
      <c r="C3138" s="14">
        <f t="shared" si="199"/>
        <v>0</v>
      </c>
      <c r="D3138" s="14" t="str">
        <f t="shared" si="200"/>
        <v>MOVES</v>
      </c>
      <c r="K3138" s="14">
        <v>56017</v>
      </c>
      <c r="L3138" s="14">
        <v>0</v>
      </c>
      <c r="M3138" s="16"/>
    </row>
    <row r="3139" spans="1:13" x14ac:dyDescent="0.3">
      <c r="A3139" s="26">
        <f t="shared" si="198"/>
        <v>56</v>
      </c>
      <c r="B3139" s="14">
        <v>56019</v>
      </c>
      <c r="C3139" s="14">
        <f t="shared" si="199"/>
        <v>0</v>
      </c>
      <c r="D3139" s="14" t="str">
        <f t="shared" si="200"/>
        <v>MOVES</v>
      </c>
      <c r="K3139" s="14">
        <v>56019</v>
      </c>
      <c r="L3139" s="14">
        <v>0</v>
      </c>
      <c r="M3139" s="16"/>
    </row>
    <row r="3140" spans="1:13" x14ac:dyDescent="0.3">
      <c r="A3140" s="26">
        <f t="shared" si="198"/>
        <v>56</v>
      </c>
      <c r="B3140" s="14">
        <v>56021</v>
      </c>
      <c r="C3140" s="14">
        <f t="shared" si="199"/>
        <v>0</v>
      </c>
      <c r="D3140" s="14" t="str">
        <f t="shared" si="200"/>
        <v>MOVES</v>
      </c>
      <c r="K3140" s="14">
        <v>56021</v>
      </c>
      <c r="L3140" s="14">
        <v>0</v>
      </c>
      <c r="M3140" s="16"/>
    </row>
    <row r="3141" spans="1:13" x14ac:dyDescent="0.3">
      <c r="A3141" s="26">
        <f t="shared" si="198"/>
        <v>56</v>
      </c>
      <c r="B3141" s="14">
        <v>56023</v>
      </c>
      <c r="C3141" s="14">
        <f t="shared" si="199"/>
        <v>0</v>
      </c>
      <c r="D3141" s="14" t="str">
        <f t="shared" si="200"/>
        <v>MOVES</v>
      </c>
      <c r="K3141" s="14">
        <v>56023</v>
      </c>
      <c r="L3141" s="14">
        <v>0</v>
      </c>
      <c r="M3141" s="16"/>
    </row>
    <row r="3142" spans="1:13" x14ac:dyDescent="0.3">
      <c r="A3142" s="26">
        <f t="shared" ref="A3142:A3205" si="201">TRUNC(B3142/1000,0)</f>
        <v>56</v>
      </c>
      <c r="B3142" s="14">
        <v>56025</v>
      </c>
      <c r="C3142" s="14">
        <f t="shared" ref="C3142:C3205" si="202">IF(ISNA(VLOOKUP(B3142,$F$4:$H$1697,3,FALSE)),VLOOKUP(B3142,$K$4:$L$3233,2,FALSE),VLOOKUP(B3142,$F$4:$H$1697,3,FALSE))</f>
        <v>0</v>
      </c>
      <c r="D3142" s="14" t="str">
        <f t="shared" ref="D3142:D3205" si="203">IF(ISNA(VLOOKUP(B3142,$F$4:$H$1697,3,FALSE)),"MOVES","Submittal")</f>
        <v>MOVES</v>
      </c>
      <c r="K3142" s="14">
        <v>56025</v>
      </c>
      <c r="L3142" s="14">
        <v>0</v>
      </c>
      <c r="M3142" s="16"/>
    </row>
    <row r="3143" spans="1:13" x14ac:dyDescent="0.3">
      <c r="A3143" s="26">
        <f t="shared" si="201"/>
        <v>56</v>
      </c>
      <c r="B3143" s="14">
        <v>56027</v>
      </c>
      <c r="C3143" s="14">
        <f t="shared" si="202"/>
        <v>0</v>
      </c>
      <c r="D3143" s="14" t="str">
        <f t="shared" si="203"/>
        <v>MOVES</v>
      </c>
      <c r="K3143" s="14">
        <v>56027</v>
      </c>
      <c r="L3143" s="14">
        <v>0</v>
      </c>
      <c r="M3143" s="16"/>
    </row>
    <row r="3144" spans="1:13" x14ac:dyDescent="0.3">
      <c r="A3144" s="26">
        <f t="shared" si="201"/>
        <v>56</v>
      </c>
      <c r="B3144" s="14">
        <v>56029</v>
      </c>
      <c r="C3144" s="14">
        <f t="shared" si="202"/>
        <v>0</v>
      </c>
      <c r="D3144" s="14" t="str">
        <f t="shared" si="203"/>
        <v>MOVES</v>
      </c>
      <c r="K3144" s="14">
        <v>56029</v>
      </c>
      <c r="L3144" s="14">
        <v>0</v>
      </c>
      <c r="M3144" s="16"/>
    </row>
    <row r="3145" spans="1:13" x14ac:dyDescent="0.3">
      <c r="A3145" s="26">
        <f t="shared" si="201"/>
        <v>56</v>
      </c>
      <c r="B3145" s="14">
        <v>56031</v>
      </c>
      <c r="C3145" s="14">
        <f t="shared" si="202"/>
        <v>0</v>
      </c>
      <c r="D3145" s="14" t="str">
        <f t="shared" si="203"/>
        <v>MOVES</v>
      </c>
      <c r="K3145" s="14">
        <v>56031</v>
      </c>
      <c r="L3145" s="14">
        <v>0</v>
      </c>
      <c r="M3145" s="16"/>
    </row>
    <row r="3146" spans="1:13" x14ac:dyDescent="0.3">
      <c r="A3146" s="26">
        <f t="shared" si="201"/>
        <v>56</v>
      </c>
      <c r="B3146" s="14">
        <v>56033</v>
      </c>
      <c r="C3146" s="14">
        <f t="shared" si="202"/>
        <v>0</v>
      </c>
      <c r="D3146" s="14" t="str">
        <f t="shared" si="203"/>
        <v>MOVES</v>
      </c>
      <c r="K3146" s="14">
        <v>56033</v>
      </c>
      <c r="L3146" s="14">
        <v>0</v>
      </c>
      <c r="M3146" s="16"/>
    </row>
    <row r="3147" spans="1:13" x14ac:dyDescent="0.3">
      <c r="A3147" s="26">
        <f t="shared" si="201"/>
        <v>56</v>
      </c>
      <c r="B3147" s="14">
        <v>56035</v>
      </c>
      <c r="C3147" s="14">
        <f t="shared" si="202"/>
        <v>0</v>
      </c>
      <c r="D3147" s="14" t="str">
        <f t="shared" si="203"/>
        <v>MOVES</v>
      </c>
      <c r="K3147" s="14">
        <v>56035</v>
      </c>
      <c r="L3147" s="14">
        <v>0</v>
      </c>
      <c r="M3147" s="16"/>
    </row>
    <row r="3148" spans="1:13" x14ac:dyDescent="0.3">
      <c r="A3148" s="26">
        <f t="shared" si="201"/>
        <v>56</v>
      </c>
      <c r="B3148" s="14">
        <v>56037</v>
      </c>
      <c r="C3148" s="14">
        <f t="shared" si="202"/>
        <v>0</v>
      </c>
      <c r="D3148" s="14" t="str">
        <f t="shared" si="203"/>
        <v>MOVES</v>
      </c>
      <c r="K3148" s="14">
        <v>56037</v>
      </c>
      <c r="L3148" s="14">
        <v>0</v>
      </c>
      <c r="M3148" s="16"/>
    </row>
    <row r="3149" spans="1:13" x14ac:dyDescent="0.3">
      <c r="A3149" s="26">
        <f t="shared" si="201"/>
        <v>56</v>
      </c>
      <c r="B3149" s="14">
        <v>56039</v>
      </c>
      <c r="C3149" s="14">
        <f t="shared" si="202"/>
        <v>0</v>
      </c>
      <c r="D3149" s="14" t="str">
        <f t="shared" si="203"/>
        <v>MOVES</v>
      </c>
      <c r="K3149" s="14">
        <v>56039</v>
      </c>
      <c r="L3149" s="14">
        <v>0</v>
      </c>
      <c r="M3149" s="16"/>
    </row>
    <row r="3150" spans="1:13" x14ac:dyDescent="0.3">
      <c r="A3150" s="26">
        <f t="shared" si="201"/>
        <v>56</v>
      </c>
      <c r="B3150" s="14">
        <v>56041</v>
      </c>
      <c r="C3150" s="14">
        <f t="shared" si="202"/>
        <v>0</v>
      </c>
      <c r="D3150" s="14" t="str">
        <f t="shared" si="203"/>
        <v>MOVES</v>
      </c>
      <c r="K3150" s="14">
        <v>56041</v>
      </c>
      <c r="L3150" s="14">
        <v>0</v>
      </c>
      <c r="M3150" s="16"/>
    </row>
    <row r="3151" spans="1:13" x14ac:dyDescent="0.3">
      <c r="A3151" s="26">
        <f t="shared" si="201"/>
        <v>56</v>
      </c>
      <c r="B3151" s="14">
        <v>56043</v>
      </c>
      <c r="C3151" s="14">
        <f t="shared" si="202"/>
        <v>0</v>
      </c>
      <c r="D3151" s="14" t="str">
        <f t="shared" si="203"/>
        <v>MOVES</v>
      </c>
      <c r="K3151" s="14">
        <v>56043</v>
      </c>
      <c r="L3151" s="14">
        <v>0</v>
      </c>
      <c r="M3151" s="16"/>
    </row>
    <row r="3152" spans="1:13" x14ac:dyDescent="0.3">
      <c r="A3152" s="26">
        <f t="shared" si="201"/>
        <v>56</v>
      </c>
      <c r="B3152" s="14">
        <v>56045</v>
      </c>
      <c r="C3152" s="14">
        <f t="shared" si="202"/>
        <v>0</v>
      </c>
      <c r="D3152" s="14" t="str">
        <f t="shared" si="203"/>
        <v>MOVES</v>
      </c>
      <c r="K3152" s="14">
        <v>56045</v>
      </c>
      <c r="L3152" s="14">
        <v>0</v>
      </c>
      <c r="M3152" s="16"/>
    </row>
    <row r="3153" spans="1:13" x14ac:dyDescent="0.3">
      <c r="A3153" s="26">
        <f t="shared" si="201"/>
        <v>72</v>
      </c>
      <c r="B3153" s="14">
        <v>72001</v>
      </c>
      <c r="C3153" s="14">
        <f t="shared" si="202"/>
        <v>0</v>
      </c>
      <c r="D3153" s="14" t="str">
        <f t="shared" si="203"/>
        <v>MOVES</v>
      </c>
      <c r="K3153" s="14">
        <v>72001</v>
      </c>
      <c r="L3153" s="14">
        <v>0</v>
      </c>
      <c r="M3153" s="16"/>
    </row>
    <row r="3154" spans="1:13" x14ac:dyDescent="0.3">
      <c r="A3154" s="26">
        <f t="shared" si="201"/>
        <v>72</v>
      </c>
      <c r="B3154" s="14">
        <v>72003</v>
      </c>
      <c r="C3154" s="14">
        <f t="shared" si="202"/>
        <v>0</v>
      </c>
      <c r="D3154" s="14" t="str">
        <f t="shared" si="203"/>
        <v>MOVES</v>
      </c>
      <c r="K3154" s="14">
        <v>72003</v>
      </c>
      <c r="L3154" s="14">
        <v>0</v>
      </c>
      <c r="M3154" s="16"/>
    </row>
    <row r="3155" spans="1:13" x14ac:dyDescent="0.3">
      <c r="A3155" s="26">
        <f t="shared" si="201"/>
        <v>72</v>
      </c>
      <c r="B3155" s="14">
        <v>72005</v>
      </c>
      <c r="C3155" s="14">
        <f t="shared" si="202"/>
        <v>0</v>
      </c>
      <c r="D3155" s="14" t="str">
        <f t="shared" si="203"/>
        <v>MOVES</v>
      </c>
      <c r="K3155" s="14">
        <v>72005</v>
      </c>
      <c r="L3155" s="14">
        <v>0</v>
      </c>
      <c r="M3155" s="16"/>
    </row>
    <row r="3156" spans="1:13" x14ac:dyDescent="0.3">
      <c r="A3156" s="26">
        <f t="shared" si="201"/>
        <v>72</v>
      </c>
      <c r="B3156" s="14">
        <v>72007</v>
      </c>
      <c r="C3156" s="14">
        <f t="shared" si="202"/>
        <v>0</v>
      </c>
      <c r="D3156" s="14" t="str">
        <f t="shared" si="203"/>
        <v>MOVES</v>
      </c>
      <c r="K3156" s="14">
        <v>72007</v>
      </c>
      <c r="L3156" s="14">
        <v>0</v>
      </c>
      <c r="M3156" s="16"/>
    </row>
    <row r="3157" spans="1:13" x14ac:dyDescent="0.3">
      <c r="A3157" s="26">
        <f t="shared" si="201"/>
        <v>72</v>
      </c>
      <c r="B3157" s="14">
        <v>72009</v>
      </c>
      <c r="C3157" s="14">
        <f t="shared" si="202"/>
        <v>0</v>
      </c>
      <c r="D3157" s="14" t="str">
        <f t="shared" si="203"/>
        <v>MOVES</v>
      </c>
      <c r="K3157" s="14">
        <v>72009</v>
      </c>
      <c r="L3157" s="14">
        <v>0</v>
      </c>
      <c r="M3157" s="16"/>
    </row>
    <row r="3158" spans="1:13" x14ac:dyDescent="0.3">
      <c r="A3158" s="26">
        <f t="shared" si="201"/>
        <v>72</v>
      </c>
      <c r="B3158" s="14">
        <v>72011</v>
      </c>
      <c r="C3158" s="14">
        <f t="shared" si="202"/>
        <v>0</v>
      </c>
      <c r="D3158" s="14" t="str">
        <f t="shared" si="203"/>
        <v>MOVES</v>
      </c>
      <c r="K3158" s="14">
        <v>72011</v>
      </c>
      <c r="L3158" s="14">
        <v>0</v>
      </c>
      <c r="M3158" s="16"/>
    </row>
    <row r="3159" spans="1:13" x14ac:dyDescent="0.3">
      <c r="A3159" s="26">
        <f t="shared" si="201"/>
        <v>72</v>
      </c>
      <c r="B3159" s="14">
        <v>72013</v>
      </c>
      <c r="C3159" s="14">
        <f t="shared" si="202"/>
        <v>0</v>
      </c>
      <c r="D3159" s="14" t="str">
        <f t="shared" si="203"/>
        <v>MOVES</v>
      </c>
      <c r="K3159" s="14">
        <v>72013</v>
      </c>
      <c r="L3159" s="14">
        <v>0</v>
      </c>
      <c r="M3159" s="16"/>
    </row>
    <row r="3160" spans="1:13" x14ac:dyDescent="0.3">
      <c r="A3160" s="26">
        <f t="shared" si="201"/>
        <v>72</v>
      </c>
      <c r="B3160" s="14">
        <v>72015</v>
      </c>
      <c r="C3160" s="14">
        <f t="shared" si="202"/>
        <v>0</v>
      </c>
      <c r="D3160" s="14" t="str">
        <f t="shared" si="203"/>
        <v>MOVES</v>
      </c>
      <c r="K3160" s="14">
        <v>72015</v>
      </c>
      <c r="L3160" s="14">
        <v>0</v>
      </c>
      <c r="M3160" s="16"/>
    </row>
    <row r="3161" spans="1:13" x14ac:dyDescent="0.3">
      <c r="A3161" s="26">
        <f t="shared" si="201"/>
        <v>72</v>
      </c>
      <c r="B3161" s="14">
        <v>72017</v>
      </c>
      <c r="C3161" s="14">
        <f t="shared" si="202"/>
        <v>0</v>
      </c>
      <c r="D3161" s="14" t="str">
        <f t="shared" si="203"/>
        <v>MOVES</v>
      </c>
      <c r="K3161" s="14">
        <v>72017</v>
      </c>
      <c r="L3161" s="14">
        <v>0</v>
      </c>
      <c r="M3161" s="16"/>
    </row>
    <row r="3162" spans="1:13" x14ac:dyDescent="0.3">
      <c r="A3162" s="26">
        <f t="shared" si="201"/>
        <v>72</v>
      </c>
      <c r="B3162" s="14">
        <v>72019</v>
      </c>
      <c r="C3162" s="14">
        <f t="shared" si="202"/>
        <v>0</v>
      </c>
      <c r="D3162" s="14" t="str">
        <f t="shared" si="203"/>
        <v>MOVES</v>
      </c>
      <c r="K3162" s="14">
        <v>72019</v>
      </c>
      <c r="L3162" s="14">
        <v>0</v>
      </c>
      <c r="M3162" s="16"/>
    </row>
    <row r="3163" spans="1:13" x14ac:dyDescent="0.3">
      <c r="A3163" s="26">
        <f t="shared" si="201"/>
        <v>72</v>
      </c>
      <c r="B3163" s="14">
        <v>72021</v>
      </c>
      <c r="C3163" s="14">
        <f t="shared" si="202"/>
        <v>0</v>
      </c>
      <c r="D3163" s="14" t="str">
        <f t="shared" si="203"/>
        <v>MOVES</v>
      </c>
      <c r="K3163" s="14">
        <v>72021</v>
      </c>
      <c r="L3163" s="14">
        <v>0</v>
      </c>
      <c r="M3163" s="16"/>
    </row>
    <row r="3164" spans="1:13" x14ac:dyDescent="0.3">
      <c r="A3164" s="26">
        <f t="shared" si="201"/>
        <v>72</v>
      </c>
      <c r="B3164" s="14">
        <v>72023</v>
      </c>
      <c r="C3164" s="14">
        <f t="shared" si="202"/>
        <v>0</v>
      </c>
      <c r="D3164" s="14" t="str">
        <f t="shared" si="203"/>
        <v>MOVES</v>
      </c>
      <c r="K3164" s="14">
        <v>72023</v>
      </c>
      <c r="L3164" s="14">
        <v>0</v>
      </c>
      <c r="M3164" s="16"/>
    </row>
    <row r="3165" spans="1:13" x14ac:dyDescent="0.3">
      <c r="A3165" s="26">
        <f t="shared" si="201"/>
        <v>72</v>
      </c>
      <c r="B3165" s="14">
        <v>72025</v>
      </c>
      <c r="C3165" s="14">
        <f t="shared" si="202"/>
        <v>0</v>
      </c>
      <c r="D3165" s="14" t="str">
        <f t="shared" si="203"/>
        <v>MOVES</v>
      </c>
      <c r="K3165" s="14">
        <v>72025</v>
      </c>
      <c r="L3165" s="14">
        <v>0</v>
      </c>
      <c r="M3165" s="16"/>
    </row>
    <row r="3166" spans="1:13" x14ac:dyDescent="0.3">
      <c r="A3166" s="26">
        <f t="shared" si="201"/>
        <v>72</v>
      </c>
      <c r="B3166" s="14">
        <v>72027</v>
      </c>
      <c r="C3166" s="14">
        <f t="shared" si="202"/>
        <v>0</v>
      </c>
      <c r="D3166" s="14" t="str">
        <f t="shared" si="203"/>
        <v>MOVES</v>
      </c>
      <c r="K3166" s="14">
        <v>72027</v>
      </c>
      <c r="L3166" s="14">
        <v>0</v>
      </c>
      <c r="M3166" s="16"/>
    </row>
    <row r="3167" spans="1:13" x14ac:dyDescent="0.3">
      <c r="A3167" s="26">
        <f t="shared" si="201"/>
        <v>72</v>
      </c>
      <c r="B3167" s="14">
        <v>72029</v>
      </c>
      <c r="C3167" s="14">
        <f t="shared" si="202"/>
        <v>0</v>
      </c>
      <c r="D3167" s="14" t="str">
        <f t="shared" si="203"/>
        <v>MOVES</v>
      </c>
      <c r="K3167" s="14">
        <v>72029</v>
      </c>
      <c r="L3167" s="14">
        <v>0</v>
      </c>
      <c r="M3167" s="16"/>
    </row>
    <row r="3168" spans="1:13" x14ac:dyDescent="0.3">
      <c r="A3168" s="26">
        <f t="shared" si="201"/>
        <v>72</v>
      </c>
      <c r="B3168" s="14">
        <v>72031</v>
      </c>
      <c r="C3168" s="14">
        <f t="shared" si="202"/>
        <v>0</v>
      </c>
      <c r="D3168" s="14" t="str">
        <f t="shared" si="203"/>
        <v>MOVES</v>
      </c>
      <c r="K3168" s="14">
        <v>72031</v>
      </c>
      <c r="L3168" s="14">
        <v>0</v>
      </c>
      <c r="M3168" s="16"/>
    </row>
    <row r="3169" spans="1:13" x14ac:dyDescent="0.3">
      <c r="A3169" s="26">
        <f t="shared" si="201"/>
        <v>72</v>
      </c>
      <c r="B3169" s="14">
        <v>72033</v>
      </c>
      <c r="C3169" s="14">
        <f t="shared" si="202"/>
        <v>0</v>
      </c>
      <c r="D3169" s="14" t="str">
        <f t="shared" si="203"/>
        <v>MOVES</v>
      </c>
      <c r="K3169" s="14">
        <v>72033</v>
      </c>
      <c r="L3169" s="14">
        <v>0</v>
      </c>
      <c r="M3169" s="16"/>
    </row>
    <row r="3170" spans="1:13" x14ac:dyDescent="0.3">
      <c r="A3170" s="26">
        <f t="shared" si="201"/>
        <v>72</v>
      </c>
      <c r="B3170" s="14">
        <v>72035</v>
      </c>
      <c r="C3170" s="14">
        <f t="shared" si="202"/>
        <v>0</v>
      </c>
      <c r="D3170" s="14" t="str">
        <f t="shared" si="203"/>
        <v>MOVES</v>
      </c>
      <c r="K3170" s="14">
        <v>72035</v>
      </c>
      <c r="L3170" s="14">
        <v>0</v>
      </c>
      <c r="M3170" s="16"/>
    </row>
    <row r="3171" spans="1:13" x14ac:dyDescent="0.3">
      <c r="A3171" s="26">
        <f t="shared" si="201"/>
        <v>72</v>
      </c>
      <c r="B3171" s="14">
        <v>72037</v>
      </c>
      <c r="C3171" s="14">
        <f t="shared" si="202"/>
        <v>0</v>
      </c>
      <c r="D3171" s="14" t="str">
        <f t="shared" si="203"/>
        <v>MOVES</v>
      </c>
      <c r="K3171" s="14">
        <v>72037</v>
      </c>
      <c r="L3171" s="14">
        <v>0</v>
      </c>
      <c r="M3171" s="16"/>
    </row>
    <row r="3172" spans="1:13" x14ac:dyDescent="0.3">
      <c r="A3172" s="26">
        <f t="shared" si="201"/>
        <v>72</v>
      </c>
      <c r="B3172" s="14">
        <v>72039</v>
      </c>
      <c r="C3172" s="14">
        <f t="shared" si="202"/>
        <v>0</v>
      </c>
      <c r="D3172" s="14" t="str">
        <f t="shared" si="203"/>
        <v>MOVES</v>
      </c>
      <c r="K3172" s="14">
        <v>72039</v>
      </c>
      <c r="L3172" s="14">
        <v>0</v>
      </c>
      <c r="M3172" s="16"/>
    </row>
    <row r="3173" spans="1:13" x14ac:dyDescent="0.3">
      <c r="A3173" s="26">
        <f t="shared" si="201"/>
        <v>72</v>
      </c>
      <c r="B3173" s="14">
        <v>72041</v>
      </c>
      <c r="C3173" s="14">
        <f t="shared" si="202"/>
        <v>0</v>
      </c>
      <c r="D3173" s="14" t="str">
        <f t="shared" si="203"/>
        <v>MOVES</v>
      </c>
      <c r="K3173" s="14">
        <v>72041</v>
      </c>
      <c r="L3173" s="14">
        <v>0</v>
      </c>
      <c r="M3173" s="16"/>
    </row>
    <row r="3174" spans="1:13" x14ac:dyDescent="0.3">
      <c r="A3174" s="26">
        <f t="shared" si="201"/>
        <v>72</v>
      </c>
      <c r="B3174" s="14">
        <v>72043</v>
      </c>
      <c r="C3174" s="14">
        <f t="shared" si="202"/>
        <v>0</v>
      </c>
      <c r="D3174" s="14" t="str">
        <f t="shared" si="203"/>
        <v>MOVES</v>
      </c>
      <c r="K3174" s="14">
        <v>72043</v>
      </c>
      <c r="L3174" s="14">
        <v>0</v>
      </c>
      <c r="M3174" s="16"/>
    </row>
    <row r="3175" spans="1:13" x14ac:dyDescent="0.3">
      <c r="A3175" s="26">
        <f t="shared" si="201"/>
        <v>72</v>
      </c>
      <c r="B3175" s="14">
        <v>72045</v>
      </c>
      <c r="C3175" s="14">
        <f t="shared" si="202"/>
        <v>0</v>
      </c>
      <c r="D3175" s="14" t="str">
        <f t="shared" si="203"/>
        <v>MOVES</v>
      </c>
      <c r="K3175" s="14">
        <v>72045</v>
      </c>
      <c r="L3175" s="14">
        <v>0</v>
      </c>
      <c r="M3175" s="16"/>
    </row>
    <row r="3176" spans="1:13" x14ac:dyDescent="0.3">
      <c r="A3176" s="26">
        <f t="shared" si="201"/>
        <v>72</v>
      </c>
      <c r="B3176" s="14">
        <v>72047</v>
      </c>
      <c r="C3176" s="14">
        <f t="shared" si="202"/>
        <v>0</v>
      </c>
      <c r="D3176" s="14" t="str">
        <f t="shared" si="203"/>
        <v>MOVES</v>
      </c>
      <c r="K3176" s="14">
        <v>72047</v>
      </c>
      <c r="L3176" s="14">
        <v>0</v>
      </c>
      <c r="M3176" s="16"/>
    </row>
    <row r="3177" spans="1:13" x14ac:dyDescent="0.3">
      <c r="A3177" s="26">
        <f t="shared" si="201"/>
        <v>72</v>
      </c>
      <c r="B3177" s="14">
        <v>72049</v>
      </c>
      <c r="C3177" s="14">
        <f t="shared" si="202"/>
        <v>0</v>
      </c>
      <c r="D3177" s="14" t="str">
        <f t="shared" si="203"/>
        <v>MOVES</v>
      </c>
      <c r="K3177" s="14">
        <v>72049</v>
      </c>
      <c r="L3177" s="14">
        <v>0</v>
      </c>
      <c r="M3177" s="16"/>
    </row>
    <row r="3178" spans="1:13" x14ac:dyDescent="0.3">
      <c r="A3178" s="26">
        <f t="shared" si="201"/>
        <v>72</v>
      </c>
      <c r="B3178" s="14">
        <v>72051</v>
      </c>
      <c r="C3178" s="14">
        <f t="shared" si="202"/>
        <v>0</v>
      </c>
      <c r="D3178" s="14" t="str">
        <f t="shared" si="203"/>
        <v>MOVES</v>
      </c>
      <c r="K3178" s="14">
        <v>72051</v>
      </c>
      <c r="L3178" s="14">
        <v>0</v>
      </c>
      <c r="M3178" s="16"/>
    </row>
    <row r="3179" spans="1:13" x14ac:dyDescent="0.3">
      <c r="A3179" s="26">
        <f t="shared" si="201"/>
        <v>72</v>
      </c>
      <c r="B3179" s="14">
        <v>72053</v>
      </c>
      <c r="C3179" s="14">
        <f t="shared" si="202"/>
        <v>0</v>
      </c>
      <c r="D3179" s="14" t="str">
        <f t="shared" si="203"/>
        <v>MOVES</v>
      </c>
      <c r="K3179" s="14">
        <v>72053</v>
      </c>
      <c r="L3179" s="14">
        <v>0</v>
      </c>
      <c r="M3179" s="16"/>
    </row>
    <row r="3180" spans="1:13" x14ac:dyDescent="0.3">
      <c r="A3180" s="26">
        <f t="shared" si="201"/>
        <v>72</v>
      </c>
      <c r="B3180" s="14">
        <v>72054</v>
      </c>
      <c r="C3180" s="14">
        <f t="shared" si="202"/>
        <v>0</v>
      </c>
      <c r="D3180" s="14" t="str">
        <f t="shared" si="203"/>
        <v>MOVES</v>
      </c>
      <c r="K3180" s="14">
        <v>72054</v>
      </c>
      <c r="L3180" s="14">
        <v>0</v>
      </c>
      <c r="M3180" s="16"/>
    </row>
    <row r="3181" spans="1:13" x14ac:dyDescent="0.3">
      <c r="A3181" s="26">
        <f t="shared" si="201"/>
        <v>72</v>
      </c>
      <c r="B3181" s="14">
        <v>72055</v>
      </c>
      <c r="C3181" s="14">
        <f t="shared" si="202"/>
        <v>0</v>
      </c>
      <c r="D3181" s="14" t="str">
        <f t="shared" si="203"/>
        <v>MOVES</v>
      </c>
      <c r="K3181" s="14">
        <v>72055</v>
      </c>
      <c r="L3181" s="14">
        <v>0</v>
      </c>
      <c r="M3181" s="16"/>
    </row>
    <row r="3182" spans="1:13" x14ac:dyDescent="0.3">
      <c r="A3182" s="26">
        <f t="shared" si="201"/>
        <v>72</v>
      </c>
      <c r="B3182" s="14">
        <v>72057</v>
      </c>
      <c r="C3182" s="14">
        <f t="shared" si="202"/>
        <v>0</v>
      </c>
      <c r="D3182" s="14" t="str">
        <f t="shared" si="203"/>
        <v>MOVES</v>
      </c>
      <c r="K3182" s="14">
        <v>72057</v>
      </c>
      <c r="L3182" s="14">
        <v>0</v>
      </c>
      <c r="M3182" s="16"/>
    </row>
    <row r="3183" spans="1:13" x14ac:dyDescent="0.3">
      <c r="A3183" s="26">
        <f t="shared" si="201"/>
        <v>72</v>
      </c>
      <c r="B3183" s="14">
        <v>72059</v>
      </c>
      <c r="C3183" s="14">
        <f t="shared" si="202"/>
        <v>0</v>
      </c>
      <c r="D3183" s="14" t="str">
        <f t="shared" si="203"/>
        <v>MOVES</v>
      </c>
      <c r="K3183" s="14">
        <v>72059</v>
      </c>
      <c r="L3183" s="14">
        <v>0</v>
      </c>
      <c r="M3183" s="16"/>
    </row>
    <row r="3184" spans="1:13" x14ac:dyDescent="0.3">
      <c r="A3184" s="26">
        <f t="shared" si="201"/>
        <v>72</v>
      </c>
      <c r="B3184" s="14">
        <v>72061</v>
      </c>
      <c r="C3184" s="14">
        <f t="shared" si="202"/>
        <v>0</v>
      </c>
      <c r="D3184" s="14" t="str">
        <f t="shared" si="203"/>
        <v>MOVES</v>
      </c>
      <c r="K3184" s="14">
        <v>72061</v>
      </c>
      <c r="L3184" s="14">
        <v>0</v>
      </c>
      <c r="M3184" s="16"/>
    </row>
    <row r="3185" spans="1:13" x14ac:dyDescent="0.3">
      <c r="A3185" s="26">
        <f t="shared" si="201"/>
        <v>72</v>
      </c>
      <c r="B3185" s="14">
        <v>72063</v>
      </c>
      <c r="C3185" s="14">
        <f t="shared" si="202"/>
        <v>0</v>
      </c>
      <c r="D3185" s="14" t="str">
        <f t="shared" si="203"/>
        <v>MOVES</v>
      </c>
      <c r="K3185" s="14">
        <v>72063</v>
      </c>
      <c r="L3185" s="14">
        <v>0</v>
      </c>
      <c r="M3185" s="16"/>
    </row>
    <row r="3186" spans="1:13" x14ac:dyDescent="0.3">
      <c r="A3186" s="26">
        <f t="shared" si="201"/>
        <v>72</v>
      </c>
      <c r="B3186" s="14">
        <v>72065</v>
      </c>
      <c r="C3186" s="14">
        <f t="shared" si="202"/>
        <v>0</v>
      </c>
      <c r="D3186" s="14" t="str">
        <f t="shared" si="203"/>
        <v>MOVES</v>
      </c>
      <c r="K3186" s="14">
        <v>72065</v>
      </c>
      <c r="L3186" s="14">
        <v>0</v>
      </c>
      <c r="M3186" s="16"/>
    </row>
    <row r="3187" spans="1:13" x14ac:dyDescent="0.3">
      <c r="A3187" s="26">
        <f t="shared" si="201"/>
        <v>72</v>
      </c>
      <c r="B3187" s="14">
        <v>72067</v>
      </c>
      <c r="C3187" s="14">
        <f t="shared" si="202"/>
        <v>0</v>
      </c>
      <c r="D3187" s="14" t="str">
        <f t="shared" si="203"/>
        <v>MOVES</v>
      </c>
      <c r="K3187" s="14">
        <v>72067</v>
      </c>
      <c r="L3187" s="14">
        <v>0</v>
      </c>
      <c r="M3187" s="16"/>
    </row>
    <row r="3188" spans="1:13" x14ac:dyDescent="0.3">
      <c r="A3188" s="26">
        <f t="shared" si="201"/>
        <v>72</v>
      </c>
      <c r="B3188" s="14">
        <v>72069</v>
      </c>
      <c r="C3188" s="14">
        <f t="shared" si="202"/>
        <v>0</v>
      </c>
      <c r="D3188" s="14" t="str">
        <f t="shared" si="203"/>
        <v>MOVES</v>
      </c>
      <c r="K3188" s="14">
        <v>72069</v>
      </c>
      <c r="L3188" s="14">
        <v>0</v>
      </c>
      <c r="M3188" s="16"/>
    </row>
    <row r="3189" spans="1:13" x14ac:dyDescent="0.3">
      <c r="A3189" s="26">
        <f t="shared" si="201"/>
        <v>72</v>
      </c>
      <c r="B3189" s="14">
        <v>72071</v>
      </c>
      <c r="C3189" s="14">
        <f t="shared" si="202"/>
        <v>0</v>
      </c>
      <c r="D3189" s="14" t="str">
        <f t="shared" si="203"/>
        <v>MOVES</v>
      </c>
      <c r="K3189" s="14">
        <v>72071</v>
      </c>
      <c r="L3189" s="14">
        <v>0</v>
      </c>
      <c r="M3189" s="16"/>
    </row>
    <row r="3190" spans="1:13" x14ac:dyDescent="0.3">
      <c r="A3190" s="26">
        <f t="shared" si="201"/>
        <v>72</v>
      </c>
      <c r="B3190" s="14">
        <v>72073</v>
      </c>
      <c r="C3190" s="14">
        <f t="shared" si="202"/>
        <v>0</v>
      </c>
      <c r="D3190" s="14" t="str">
        <f t="shared" si="203"/>
        <v>MOVES</v>
      </c>
      <c r="K3190" s="14">
        <v>72073</v>
      </c>
      <c r="L3190" s="14">
        <v>0</v>
      </c>
      <c r="M3190" s="16"/>
    </row>
    <row r="3191" spans="1:13" x14ac:dyDescent="0.3">
      <c r="A3191" s="26">
        <f t="shared" si="201"/>
        <v>72</v>
      </c>
      <c r="B3191" s="14">
        <v>72075</v>
      </c>
      <c r="C3191" s="14">
        <f t="shared" si="202"/>
        <v>0</v>
      </c>
      <c r="D3191" s="14" t="str">
        <f t="shared" si="203"/>
        <v>MOVES</v>
      </c>
      <c r="K3191" s="14">
        <v>72075</v>
      </c>
      <c r="L3191" s="14">
        <v>0</v>
      </c>
      <c r="M3191" s="16"/>
    </row>
    <row r="3192" spans="1:13" x14ac:dyDescent="0.3">
      <c r="A3192" s="26">
        <f t="shared" si="201"/>
        <v>72</v>
      </c>
      <c r="B3192" s="14">
        <v>72077</v>
      </c>
      <c r="C3192" s="14">
        <f t="shared" si="202"/>
        <v>0</v>
      </c>
      <c r="D3192" s="14" t="str">
        <f t="shared" si="203"/>
        <v>MOVES</v>
      </c>
      <c r="K3192" s="14">
        <v>72077</v>
      </c>
      <c r="L3192" s="14">
        <v>0</v>
      </c>
      <c r="M3192" s="16"/>
    </row>
    <row r="3193" spans="1:13" x14ac:dyDescent="0.3">
      <c r="A3193" s="26">
        <f t="shared" si="201"/>
        <v>72</v>
      </c>
      <c r="B3193" s="14">
        <v>72079</v>
      </c>
      <c r="C3193" s="14">
        <f t="shared" si="202"/>
        <v>0</v>
      </c>
      <c r="D3193" s="14" t="str">
        <f t="shared" si="203"/>
        <v>MOVES</v>
      </c>
      <c r="K3193" s="14">
        <v>72079</v>
      </c>
      <c r="L3193" s="14">
        <v>0</v>
      </c>
      <c r="M3193" s="16"/>
    </row>
    <row r="3194" spans="1:13" x14ac:dyDescent="0.3">
      <c r="A3194" s="26">
        <f t="shared" si="201"/>
        <v>72</v>
      </c>
      <c r="B3194" s="14">
        <v>72081</v>
      </c>
      <c r="C3194" s="14">
        <f t="shared" si="202"/>
        <v>0</v>
      </c>
      <c r="D3194" s="14" t="str">
        <f t="shared" si="203"/>
        <v>MOVES</v>
      </c>
      <c r="K3194" s="14">
        <v>72081</v>
      </c>
      <c r="L3194" s="14">
        <v>0</v>
      </c>
      <c r="M3194" s="16"/>
    </row>
    <row r="3195" spans="1:13" x14ac:dyDescent="0.3">
      <c r="A3195" s="26">
        <f t="shared" si="201"/>
        <v>72</v>
      </c>
      <c r="B3195" s="14">
        <v>72083</v>
      </c>
      <c r="C3195" s="14">
        <f t="shared" si="202"/>
        <v>0</v>
      </c>
      <c r="D3195" s="14" t="str">
        <f t="shared" si="203"/>
        <v>MOVES</v>
      </c>
      <c r="K3195" s="14">
        <v>72083</v>
      </c>
      <c r="L3195" s="14">
        <v>0</v>
      </c>
      <c r="M3195" s="16"/>
    </row>
    <row r="3196" spans="1:13" x14ac:dyDescent="0.3">
      <c r="A3196" s="26">
        <f t="shared" si="201"/>
        <v>72</v>
      </c>
      <c r="B3196" s="14">
        <v>72085</v>
      </c>
      <c r="C3196" s="14">
        <f t="shared" si="202"/>
        <v>0</v>
      </c>
      <c r="D3196" s="14" t="str">
        <f t="shared" si="203"/>
        <v>MOVES</v>
      </c>
      <c r="K3196" s="14">
        <v>72085</v>
      </c>
      <c r="L3196" s="14">
        <v>0</v>
      </c>
      <c r="M3196" s="16"/>
    </row>
    <row r="3197" spans="1:13" x14ac:dyDescent="0.3">
      <c r="A3197" s="26">
        <f t="shared" si="201"/>
        <v>72</v>
      </c>
      <c r="B3197" s="14">
        <v>72087</v>
      </c>
      <c r="C3197" s="14">
        <f t="shared" si="202"/>
        <v>0</v>
      </c>
      <c r="D3197" s="14" t="str">
        <f t="shared" si="203"/>
        <v>MOVES</v>
      </c>
      <c r="K3197" s="14">
        <v>72087</v>
      </c>
      <c r="L3197" s="14">
        <v>0</v>
      </c>
      <c r="M3197" s="16"/>
    </row>
    <row r="3198" spans="1:13" x14ac:dyDescent="0.3">
      <c r="A3198" s="26">
        <f t="shared" si="201"/>
        <v>72</v>
      </c>
      <c r="B3198" s="14">
        <v>72089</v>
      </c>
      <c r="C3198" s="14">
        <f t="shared" si="202"/>
        <v>0</v>
      </c>
      <c r="D3198" s="14" t="str">
        <f t="shared" si="203"/>
        <v>MOVES</v>
      </c>
      <c r="K3198" s="14">
        <v>72089</v>
      </c>
      <c r="L3198" s="14">
        <v>0</v>
      </c>
      <c r="M3198" s="16"/>
    </row>
    <row r="3199" spans="1:13" x14ac:dyDescent="0.3">
      <c r="A3199" s="26">
        <f t="shared" si="201"/>
        <v>72</v>
      </c>
      <c r="B3199" s="14">
        <v>72091</v>
      </c>
      <c r="C3199" s="14">
        <f t="shared" si="202"/>
        <v>0</v>
      </c>
      <c r="D3199" s="14" t="str">
        <f t="shared" si="203"/>
        <v>MOVES</v>
      </c>
      <c r="K3199" s="14">
        <v>72091</v>
      </c>
      <c r="L3199" s="14">
        <v>0</v>
      </c>
      <c r="M3199" s="16"/>
    </row>
    <row r="3200" spans="1:13" x14ac:dyDescent="0.3">
      <c r="A3200" s="26">
        <f t="shared" si="201"/>
        <v>72</v>
      </c>
      <c r="B3200" s="14">
        <v>72093</v>
      </c>
      <c r="C3200" s="14">
        <f t="shared" si="202"/>
        <v>0</v>
      </c>
      <c r="D3200" s="14" t="str">
        <f t="shared" si="203"/>
        <v>MOVES</v>
      </c>
      <c r="K3200" s="14">
        <v>72093</v>
      </c>
      <c r="L3200" s="14">
        <v>0</v>
      </c>
      <c r="M3200" s="16"/>
    </row>
    <row r="3201" spans="1:13" x14ac:dyDescent="0.3">
      <c r="A3201" s="26">
        <f t="shared" si="201"/>
        <v>72</v>
      </c>
      <c r="B3201" s="14">
        <v>72095</v>
      </c>
      <c r="C3201" s="14">
        <f t="shared" si="202"/>
        <v>0</v>
      </c>
      <c r="D3201" s="14" t="str">
        <f t="shared" si="203"/>
        <v>MOVES</v>
      </c>
      <c r="K3201" s="14">
        <v>72095</v>
      </c>
      <c r="L3201" s="14">
        <v>0</v>
      </c>
      <c r="M3201" s="16"/>
    </row>
    <row r="3202" spans="1:13" x14ac:dyDescent="0.3">
      <c r="A3202" s="26">
        <f t="shared" si="201"/>
        <v>72</v>
      </c>
      <c r="B3202" s="14">
        <v>72097</v>
      </c>
      <c r="C3202" s="14">
        <f t="shared" si="202"/>
        <v>0</v>
      </c>
      <c r="D3202" s="14" t="str">
        <f t="shared" si="203"/>
        <v>MOVES</v>
      </c>
      <c r="K3202" s="14">
        <v>72097</v>
      </c>
      <c r="L3202" s="14">
        <v>0</v>
      </c>
      <c r="M3202" s="16"/>
    </row>
    <row r="3203" spans="1:13" x14ac:dyDescent="0.3">
      <c r="A3203" s="26">
        <f t="shared" si="201"/>
        <v>72</v>
      </c>
      <c r="B3203" s="14">
        <v>72099</v>
      </c>
      <c r="C3203" s="14">
        <f t="shared" si="202"/>
        <v>0</v>
      </c>
      <c r="D3203" s="14" t="str">
        <f t="shared" si="203"/>
        <v>MOVES</v>
      </c>
      <c r="K3203" s="14">
        <v>72099</v>
      </c>
      <c r="L3203" s="14">
        <v>0</v>
      </c>
      <c r="M3203" s="16"/>
    </row>
    <row r="3204" spans="1:13" x14ac:dyDescent="0.3">
      <c r="A3204" s="26">
        <f t="shared" si="201"/>
        <v>72</v>
      </c>
      <c r="B3204" s="14">
        <v>72101</v>
      </c>
      <c r="C3204" s="14">
        <f t="shared" si="202"/>
        <v>0</v>
      </c>
      <c r="D3204" s="14" t="str">
        <f t="shared" si="203"/>
        <v>MOVES</v>
      </c>
      <c r="K3204" s="14">
        <v>72101</v>
      </c>
      <c r="L3204" s="14">
        <v>0</v>
      </c>
      <c r="M3204" s="16"/>
    </row>
    <row r="3205" spans="1:13" x14ac:dyDescent="0.3">
      <c r="A3205" s="26">
        <f t="shared" si="201"/>
        <v>72</v>
      </c>
      <c r="B3205" s="14">
        <v>72103</v>
      </c>
      <c r="C3205" s="14">
        <f t="shared" si="202"/>
        <v>0</v>
      </c>
      <c r="D3205" s="14" t="str">
        <f t="shared" si="203"/>
        <v>MOVES</v>
      </c>
      <c r="K3205" s="14">
        <v>72103</v>
      </c>
      <c r="L3205" s="14">
        <v>0</v>
      </c>
      <c r="M3205" s="16"/>
    </row>
    <row r="3206" spans="1:13" x14ac:dyDescent="0.3">
      <c r="A3206" s="26">
        <f t="shared" ref="A3206:A3233" si="204">TRUNC(B3206/1000,0)</f>
        <v>72</v>
      </c>
      <c r="B3206" s="14">
        <v>72105</v>
      </c>
      <c r="C3206" s="14">
        <f t="shared" ref="C3206:C3233" si="205">IF(ISNA(VLOOKUP(B3206,$F$4:$H$1697,3,FALSE)),VLOOKUP(B3206,$K$4:$L$3233,2,FALSE),VLOOKUP(B3206,$F$4:$H$1697,3,FALSE))</f>
        <v>0</v>
      </c>
      <c r="D3206" s="14" t="str">
        <f t="shared" ref="D3206:D3233" si="206">IF(ISNA(VLOOKUP(B3206,$F$4:$H$1697,3,FALSE)),"MOVES","Submittal")</f>
        <v>MOVES</v>
      </c>
      <c r="K3206" s="14">
        <v>72105</v>
      </c>
      <c r="L3206" s="14">
        <v>0</v>
      </c>
      <c r="M3206" s="16"/>
    </row>
    <row r="3207" spans="1:13" x14ac:dyDescent="0.3">
      <c r="A3207" s="26">
        <f t="shared" si="204"/>
        <v>72</v>
      </c>
      <c r="B3207" s="14">
        <v>72107</v>
      </c>
      <c r="C3207" s="14">
        <f t="shared" si="205"/>
        <v>0</v>
      </c>
      <c r="D3207" s="14" t="str">
        <f t="shared" si="206"/>
        <v>MOVES</v>
      </c>
      <c r="K3207" s="14">
        <v>72107</v>
      </c>
      <c r="L3207" s="14">
        <v>0</v>
      </c>
      <c r="M3207" s="16"/>
    </row>
    <row r="3208" spans="1:13" x14ac:dyDescent="0.3">
      <c r="A3208" s="26">
        <f t="shared" si="204"/>
        <v>72</v>
      </c>
      <c r="B3208" s="14">
        <v>72109</v>
      </c>
      <c r="C3208" s="14">
        <f t="shared" si="205"/>
        <v>0</v>
      </c>
      <c r="D3208" s="14" t="str">
        <f t="shared" si="206"/>
        <v>MOVES</v>
      </c>
      <c r="K3208" s="14">
        <v>72109</v>
      </c>
      <c r="L3208" s="14">
        <v>0</v>
      </c>
      <c r="M3208" s="16"/>
    </row>
    <row r="3209" spans="1:13" x14ac:dyDescent="0.3">
      <c r="A3209" s="26">
        <f t="shared" si="204"/>
        <v>72</v>
      </c>
      <c r="B3209" s="14">
        <v>72111</v>
      </c>
      <c r="C3209" s="14">
        <f t="shared" si="205"/>
        <v>0</v>
      </c>
      <c r="D3209" s="14" t="str">
        <f t="shared" si="206"/>
        <v>MOVES</v>
      </c>
      <c r="K3209" s="14">
        <v>72111</v>
      </c>
      <c r="L3209" s="14">
        <v>0</v>
      </c>
      <c r="M3209" s="16"/>
    </row>
    <row r="3210" spans="1:13" x14ac:dyDescent="0.3">
      <c r="A3210" s="26">
        <f t="shared" si="204"/>
        <v>72</v>
      </c>
      <c r="B3210" s="14">
        <v>72113</v>
      </c>
      <c r="C3210" s="14">
        <f t="shared" si="205"/>
        <v>0</v>
      </c>
      <c r="D3210" s="14" t="str">
        <f t="shared" si="206"/>
        <v>MOVES</v>
      </c>
      <c r="K3210" s="14">
        <v>72113</v>
      </c>
      <c r="L3210" s="14">
        <v>0</v>
      </c>
      <c r="M3210" s="16"/>
    </row>
    <row r="3211" spans="1:13" x14ac:dyDescent="0.3">
      <c r="A3211" s="26">
        <f t="shared" si="204"/>
        <v>72</v>
      </c>
      <c r="B3211" s="14">
        <v>72115</v>
      </c>
      <c r="C3211" s="14">
        <f t="shared" si="205"/>
        <v>0</v>
      </c>
      <c r="D3211" s="14" t="str">
        <f t="shared" si="206"/>
        <v>MOVES</v>
      </c>
      <c r="K3211" s="14">
        <v>72115</v>
      </c>
      <c r="L3211" s="14">
        <v>0</v>
      </c>
      <c r="M3211" s="16"/>
    </row>
    <row r="3212" spans="1:13" x14ac:dyDescent="0.3">
      <c r="A3212" s="26">
        <f t="shared" si="204"/>
        <v>72</v>
      </c>
      <c r="B3212" s="14">
        <v>72117</v>
      </c>
      <c r="C3212" s="14">
        <f t="shared" si="205"/>
        <v>0</v>
      </c>
      <c r="D3212" s="14" t="str">
        <f t="shared" si="206"/>
        <v>MOVES</v>
      </c>
      <c r="K3212" s="14">
        <v>72117</v>
      </c>
      <c r="L3212" s="14">
        <v>0</v>
      </c>
      <c r="M3212" s="16"/>
    </row>
    <row r="3213" spans="1:13" x14ac:dyDescent="0.3">
      <c r="A3213" s="26">
        <f t="shared" si="204"/>
        <v>72</v>
      </c>
      <c r="B3213" s="14">
        <v>72119</v>
      </c>
      <c r="C3213" s="14">
        <f t="shared" si="205"/>
        <v>0</v>
      </c>
      <c r="D3213" s="14" t="str">
        <f t="shared" si="206"/>
        <v>MOVES</v>
      </c>
      <c r="K3213" s="14">
        <v>72119</v>
      </c>
      <c r="L3213" s="14">
        <v>0</v>
      </c>
      <c r="M3213" s="16"/>
    </row>
    <row r="3214" spans="1:13" x14ac:dyDescent="0.3">
      <c r="A3214" s="26">
        <f t="shared" si="204"/>
        <v>72</v>
      </c>
      <c r="B3214" s="14">
        <v>72121</v>
      </c>
      <c r="C3214" s="14">
        <f t="shared" si="205"/>
        <v>0</v>
      </c>
      <c r="D3214" s="14" t="str">
        <f t="shared" si="206"/>
        <v>MOVES</v>
      </c>
      <c r="K3214" s="14">
        <v>72121</v>
      </c>
      <c r="L3214" s="14">
        <v>0</v>
      </c>
      <c r="M3214" s="16"/>
    </row>
    <row r="3215" spans="1:13" x14ac:dyDescent="0.3">
      <c r="A3215" s="26">
        <f t="shared" si="204"/>
        <v>72</v>
      </c>
      <c r="B3215" s="14">
        <v>72123</v>
      </c>
      <c r="C3215" s="14">
        <f t="shared" si="205"/>
        <v>0</v>
      </c>
      <c r="D3215" s="14" t="str">
        <f t="shared" si="206"/>
        <v>MOVES</v>
      </c>
      <c r="K3215" s="14">
        <v>72123</v>
      </c>
      <c r="L3215" s="14">
        <v>0</v>
      </c>
      <c r="M3215" s="16"/>
    </row>
    <row r="3216" spans="1:13" x14ac:dyDescent="0.3">
      <c r="A3216" s="26">
        <f t="shared" si="204"/>
        <v>72</v>
      </c>
      <c r="B3216" s="14">
        <v>72125</v>
      </c>
      <c r="C3216" s="14">
        <f t="shared" si="205"/>
        <v>0</v>
      </c>
      <c r="D3216" s="14" t="str">
        <f t="shared" si="206"/>
        <v>MOVES</v>
      </c>
      <c r="K3216" s="14">
        <v>72125</v>
      </c>
      <c r="L3216" s="14">
        <v>0</v>
      </c>
      <c r="M3216" s="16"/>
    </row>
    <row r="3217" spans="1:13" x14ac:dyDescent="0.3">
      <c r="A3217" s="26">
        <f t="shared" si="204"/>
        <v>72</v>
      </c>
      <c r="B3217" s="14">
        <v>72127</v>
      </c>
      <c r="C3217" s="14">
        <f t="shared" si="205"/>
        <v>0</v>
      </c>
      <c r="D3217" s="14" t="str">
        <f t="shared" si="206"/>
        <v>MOVES</v>
      </c>
      <c r="K3217" s="14">
        <v>72127</v>
      </c>
      <c r="L3217" s="14">
        <v>0</v>
      </c>
      <c r="M3217" s="16"/>
    </row>
    <row r="3218" spans="1:13" x14ac:dyDescent="0.3">
      <c r="A3218" s="26">
        <f t="shared" si="204"/>
        <v>72</v>
      </c>
      <c r="B3218" s="14">
        <v>72129</v>
      </c>
      <c r="C3218" s="14">
        <f t="shared" si="205"/>
        <v>0</v>
      </c>
      <c r="D3218" s="14" t="str">
        <f t="shared" si="206"/>
        <v>MOVES</v>
      </c>
      <c r="K3218" s="14">
        <v>72129</v>
      </c>
      <c r="L3218" s="14">
        <v>0</v>
      </c>
      <c r="M3218" s="16"/>
    </row>
    <row r="3219" spans="1:13" x14ac:dyDescent="0.3">
      <c r="A3219" s="26">
        <f t="shared" si="204"/>
        <v>72</v>
      </c>
      <c r="B3219" s="14">
        <v>72131</v>
      </c>
      <c r="C3219" s="14">
        <f t="shared" si="205"/>
        <v>0</v>
      </c>
      <c r="D3219" s="14" t="str">
        <f t="shared" si="206"/>
        <v>MOVES</v>
      </c>
      <c r="K3219" s="14">
        <v>72131</v>
      </c>
      <c r="L3219" s="14">
        <v>0</v>
      </c>
      <c r="M3219" s="16"/>
    </row>
    <row r="3220" spans="1:13" x14ac:dyDescent="0.3">
      <c r="A3220" s="26">
        <f t="shared" si="204"/>
        <v>72</v>
      </c>
      <c r="B3220" s="14">
        <v>72133</v>
      </c>
      <c r="C3220" s="14">
        <f t="shared" si="205"/>
        <v>0</v>
      </c>
      <c r="D3220" s="14" t="str">
        <f t="shared" si="206"/>
        <v>MOVES</v>
      </c>
      <c r="K3220" s="14">
        <v>72133</v>
      </c>
      <c r="L3220" s="14">
        <v>0</v>
      </c>
      <c r="M3220" s="16"/>
    </row>
    <row r="3221" spans="1:13" x14ac:dyDescent="0.3">
      <c r="A3221" s="26">
        <f t="shared" si="204"/>
        <v>72</v>
      </c>
      <c r="B3221" s="14">
        <v>72135</v>
      </c>
      <c r="C3221" s="14">
        <f t="shared" si="205"/>
        <v>0</v>
      </c>
      <c r="D3221" s="14" t="str">
        <f t="shared" si="206"/>
        <v>MOVES</v>
      </c>
      <c r="K3221" s="14">
        <v>72135</v>
      </c>
      <c r="L3221" s="14">
        <v>0</v>
      </c>
      <c r="M3221" s="16"/>
    </row>
    <row r="3222" spans="1:13" x14ac:dyDescent="0.3">
      <c r="A3222" s="26">
        <f t="shared" si="204"/>
        <v>72</v>
      </c>
      <c r="B3222" s="14">
        <v>72137</v>
      </c>
      <c r="C3222" s="14">
        <f t="shared" si="205"/>
        <v>0</v>
      </c>
      <c r="D3222" s="14" t="str">
        <f t="shared" si="206"/>
        <v>MOVES</v>
      </c>
      <c r="K3222" s="14">
        <v>72137</v>
      </c>
      <c r="L3222" s="14">
        <v>0</v>
      </c>
      <c r="M3222" s="16"/>
    </row>
    <row r="3223" spans="1:13" x14ac:dyDescent="0.3">
      <c r="A3223" s="26">
        <f t="shared" si="204"/>
        <v>72</v>
      </c>
      <c r="B3223" s="14">
        <v>72139</v>
      </c>
      <c r="C3223" s="14">
        <f t="shared" si="205"/>
        <v>0</v>
      </c>
      <c r="D3223" s="14" t="str">
        <f t="shared" si="206"/>
        <v>MOVES</v>
      </c>
      <c r="K3223" s="14">
        <v>72139</v>
      </c>
      <c r="L3223" s="14">
        <v>0</v>
      </c>
      <c r="M3223" s="16"/>
    </row>
    <row r="3224" spans="1:13" x14ac:dyDescent="0.3">
      <c r="A3224" s="26">
        <f t="shared" si="204"/>
        <v>72</v>
      </c>
      <c r="B3224" s="14">
        <v>72141</v>
      </c>
      <c r="C3224" s="14">
        <f t="shared" si="205"/>
        <v>0</v>
      </c>
      <c r="D3224" s="14" t="str">
        <f t="shared" si="206"/>
        <v>MOVES</v>
      </c>
      <c r="K3224" s="14">
        <v>72141</v>
      </c>
      <c r="L3224" s="14">
        <v>0</v>
      </c>
      <c r="M3224" s="16"/>
    </row>
    <row r="3225" spans="1:13" x14ac:dyDescent="0.3">
      <c r="A3225" s="26">
        <f t="shared" si="204"/>
        <v>72</v>
      </c>
      <c r="B3225" s="14">
        <v>72143</v>
      </c>
      <c r="C3225" s="14">
        <f t="shared" si="205"/>
        <v>0</v>
      </c>
      <c r="D3225" s="14" t="str">
        <f t="shared" si="206"/>
        <v>MOVES</v>
      </c>
      <c r="K3225" s="14">
        <v>72143</v>
      </c>
      <c r="L3225" s="14">
        <v>0</v>
      </c>
      <c r="M3225" s="16"/>
    </row>
    <row r="3226" spans="1:13" x14ac:dyDescent="0.3">
      <c r="A3226" s="26">
        <f t="shared" si="204"/>
        <v>72</v>
      </c>
      <c r="B3226" s="14">
        <v>72145</v>
      </c>
      <c r="C3226" s="14">
        <f t="shared" si="205"/>
        <v>0</v>
      </c>
      <c r="D3226" s="14" t="str">
        <f t="shared" si="206"/>
        <v>MOVES</v>
      </c>
      <c r="K3226" s="14">
        <v>72145</v>
      </c>
      <c r="L3226" s="14">
        <v>0</v>
      </c>
      <c r="M3226" s="16"/>
    </row>
    <row r="3227" spans="1:13" x14ac:dyDescent="0.3">
      <c r="A3227" s="26">
        <f t="shared" si="204"/>
        <v>72</v>
      </c>
      <c r="B3227" s="14">
        <v>72147</v>
      </c>
      <c r="C3227" s="14">
        <f t="shared" si="205"/>
        <v>0</v>
      </c>
      <c r="D3227" s="14" t="str">
        <f t="shared" si="206"/>
        <v>MOVES</v>
      </c>
      <c r="K3227" s="14">
        <v>72147</v>
      </c>
      <c r="L3227" s="14">
        <v>0</v>
      </c>
      <c r="M3227" s="16"/>
    </row>
    <row r="3228" spans="1:13" x14ac:dyDescent="0.3">
      <c r="A3228" s="26">
        <f t="shared" si="204"/>
        <v>72</v>
      </c>
      <c r="B3228" s="14">
        <v>72149</v>
      </c>
      <c r="C3228" s="14">
        <f t="shared" si="205"/>
        <v>0</v>
      </c>
      <c r="D3228" s="14" t="str">
        <f t="shared" si="206"/>
        <v>MOVES</v>
      </c>
      <c r="K3228" s="14">
        <v>72149</v>
      </c>
      <c r="L3228" s="14">
        <v>0</v>
      </c>
      <c r="M3228" s="16"/>
    </row>
    <row r="3229" spans="1:13" x14ac:dyDescent="0.3">
      <c r="A3229" s="26">
        <f t="shared" si="204"/>
        <v>72</v>
      </c>
      <c r="B3229" s="14">
        <v>72151</v>
      </c>
      <c r="C3229" s="14">
        <f t="shared" si="205"/>
        <v>0</v>
      </c>
      <c r="D3229" s="14" t="str">
        <f t="shared" si="206"/>
        <v>MOVES</v>
      </c>
      <c r="K3229" s="14">
        <v>72151</v>
      </c>
      <c r="L3229" s="14">
        <v>0</v>
      </c>
      <c r="M3229" s="16"/>
    </row>
    <row r="3230" spans="1:13" x14ac:dyDescent="0.3">
      <c r="A3230" s="26">
        <f t="shared" si="204"/>
        <v>72</v>
      </c>
      <c r="B3230" s="14">
        <v>72153</v>
      </c>
      <c r="C3230" s="14">
        <f t="shared" si="205"/>
        <v>0</v>
      </c>
      <c r="D3230" s="14" t="str">
        <f t="shared" si="206"/>
        <v>MOVES</v>
      </c>
      <c r="K3230" s="14">
        <v>72153</v>
      </c>
      <c r="L3230" s="14">
        <v>0</v>
      </c>
      <c r="M3230" s="16"/>
    </row>
    <row r="3231" spans="1:13" x14ac:dyDescent="0.3">
      <c r="A3231" s="26">
        <f t="shared" si="204"/>
        <v>78</v>
      </c>
      <c r="B3231" s="14">
        <v>78010</v>
      </c>
      <c r="C3231" s="14">
        <f t="shared" si="205"/>
        <v>0</v>
      </c>
      <c r="D3231" s="14" t="str">
        <f t="shared" si="206"/>
        <v>MOVES</v>
      </c>
      <c r="K3231" s="14">
        <v>78010</v>
      </c>
      <c r="L3231" s="14">
        <v>0</v>
      </c>
      <c r="M3231" s="16"/>
    </row>
    <row r="3232" spans="1:13" x14ac:dyDescent="0.3">
      <c r="A3232" s="26">
        <f t="shared" si="204"/>
        <v>78</v>
      </c>
      <c r="B3232" s="14">
        <v>78020</v>
      </c>
      <c r="C3232" s="14">
        <f t="shared" si="205"/>
        <v>0</v>
      </c>
      <c r="D3232" s="14" t="str">
        <f t="shared" si="206"/>
        <v>MOVES</v>
      </c>
      <c r="K3232" s="14">
        <v>78020</v>
      </c>
      <c r="L3232" s="14">
        <v>0</v>
      </c>
      <c r="M3232" s="16"/>
    </row>
    <row r="3233" spans="1:13" x14ac:dyDescent="0.3">
      <c r="A3233" s="26">
        <f t="shared" si="204"/>
        <v>78</v>
      </c>
      <c r="B3233" s="14">
        <v>78030</v>
      </c>
      <c r="C3233" s="14">
        <f t="shared" si="205"/>
        <v>0</v>
      </c>
      <c r="D3233" s="14" t="str">
        <f t="shared" si="206"/>
        <v>MOVES</v>
      </c>
      <c r="K3233" s="14">
        <v>78030</v>
      </c>
      <c r="L3233" s="14">
        <v>0</v>
      </c>
      <c r="M3233" s="16"/>
    </row>
  </sheetData>
  <autoFilter ref="A4:D3233" xr:uid="{743ED7D9-82E4-4BC1-8CE4-66976FEA6978}"/>
  <sortState xmlns:xlrd2="http://schemas.microsoft.com/office/spreadsheetml/2017/richdata2" ref="K5:L3035">
    <sortCondition ref="K5:K3035"/>
  </sortState>
  <hyperlinks>
    <hyperlink ref="F1701" r:id="rId1" xr:uid="{C9065D89-10B6-4FA9-B4F4-63D171610C84}"/>
  </hyperlinks>
  <pageMargins left="0.7" right="0.7" top="0.75" bottom="0.75" header="0.3" footer="0.3"/>
  <pageSetup orientation="portrait" horizontalDpi="300" verticalDpi="3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4017E-8695-42D1-8C20-456D5050B145}">
  <dimension ref="B1:AH3145"/>
  <sheetViews>
    <sheetView workbookViewId="0">
      <pane ySplit="3" topLeftCell="A4" activePane="bottomLeft" state="frozen"/>
      <selection pane="bottomLeft" activeCell="H14" sqref="H14"/>
    </sheetView>
  </sheetViews>
  <sheetFormatPr defaultRowHeight="15.6" x14ac:dyDescent="0.3"/>
  <cols>
    <col min="2" max="2" width="8.59765625" bestFit="1" customWidth="1"/>
    <col min="3" max="3" width="11.8984375" bestFit="1" customWidth="1"/>
    <col min="4" max="4" width="11.19921875" bestFit="1" customWidth="1"/>
    <col min="5" max="5" width="8.09765625" bestFit="1" customWidth="1"/>
  </cols>
  <sheetData>
    <row r="1" spans="2:34" x14ac:dyDescent="0.3">
      <c r="B1" s="1" t="s">
        <v>2466</v>
      </c>
      <c r="C1" t="s">
        <v>4211</v>
      </c>
      <c r="N1" s="1" t="s">
        <v>2466</v>
      </c>
      <c r="O1" t="s">
        <v>4576</v>
      </c>
      <c r="Y1" s="1" t="s">
        <v>4578</v>
      </c>
      <c r="Z1">
        <v>1077</v>
      </c>
      <c r="AA1" t="s">
        <v>4579</v>
      </c>
    </row>
    <row r="2" spans="2:34" x14ac:dyDescent="0.3">
      <c r="O2" t="s">
        <v>4577</v>
      </c>
      <c r="Z2" s="43">
        <v>2148</v>
      </c>
      <c r="AA2" t="s">
        <v>4580</v>
      </c>
    </row>
    <row r="3" spans="2:34" x14ac:dyDescent="0.3">
      <c r="B3" s="13" t="s">
        <v>2337</v>
      </c>
      <c r="C3" s="13" t="s">
        <v>4208</v>
      </c>
      <c r="D3" s="13" t="s">
        <v>4209</v>
      </c>
      <c r="E3" s="13" t="s">
        <v>4210</v>
      </c>
      <c r="H3" s="3"/>
      <c r="N3" s="13" t="s">
        <v>2337</v>
      </c>
      <c r="O3" s="13" t="s">
        <v>4208</v>
      </c>
      <c r="P3" s="13" t="s">
        <v>4209</v>
      </c>
      <c r="Q3" s="13" t="s">
        <v>4210</v>
      </c>
      <c r="Z3" s="13" t="s">
        <v>2337</v>
      </c>
      <c r="AA3" s="13" t="s">
        <v>4208</v>
      </c>
      <c r="AB3" s="13" t="s">
        <v>4209</v>
      </c>
      <c r="AC3" s="13" t="s">
        <v>4210</v>
      </c>
    </row>
    <row r="4" spans="2:34" x14ac:dyDescent="0.3">
      <c r="B4" s="15">
        <v>1001</v>
      </c>
      <c r="C4" s="15">
        <v>11.802772152354075</v>
      </c>
      <c r="D4" s="15">
        <v>11</v>
      </c>
      <c r="E4" s="15">
        <v>4</v>
      </c>
      <c r="H4" s="2"/>
      <c r="N4" s="15">
        <v>1001</v>
      </c>
      <c r="O4" s="15">
        <v>10.968160176885654</v>
      </c>
      <c r="P4" s="15">
        <v>10</v>
      </c>
      <c r="Q4" s="15">
        <v>3</v>
      </c>
      <c r="Z4" s="15">
        <v>1001</v>
      </c>
      <c r="AA4" s="15">
        <f>IF(ISNA(VLOOKUP(Z4,'1077county_meanLDVage_submitted'!$A$2:$B$1079,2,FALSE)),VLOOKUP(Z4,$N$3:$O$3145,2,FALSE),VLOOKUP(Z4,'1077county_meanLDVage_submitted'!$A$2:$B$1079,2,FALSE))</f>
        <v>10.968160176885654</v>
      </c>
      <c r="AB4" s="15">
        <f>TRUNC(AA4,0)</f>
        <v>10</v>
      </c>
      <c r="AC4" s="15">
        <f>VLOOKUP(AB4,$AE$14:$AF$26,2,)</f>
        <v>3</v>
      </c>
      <c r="AE4" s="3" t="s">
        <v>2327</v>
      </c>
      <c r="AG4" s="44"/>
      <c r="AH4" s="44"/>
    </row>
    <row r="5" spans="2:34" x14ac:dyDescent="0.3">
      <c r="B5" s="15">
        <v>1003</v>
      </c>
      <c r="C5" s="15">
        <v>11.087529349098542</v>
      </c>
      <c r="D5" s="15">
        <v>11</v>
      </c>
      <c r="E5" s="15">
        <v>4</v>
      </c>
      <c r="H5" s="2"/>
      <c r="N5" s="15">
        <v>1003</v>
      </c>
      <c r="O5" s="15">
        <v>10.38194734232342</v>
      </c>
      <c r="P5" s="15">
        <v>10</v>
      </c>
      <c r="Q5" s="15">
        <v>3</v>
      </c>
      <c r="Z5" s="15">
        <v>1003</v>
      </c>
      <c r="AA5" s="15">
        <f>IF(ISNA(VLOOKUP(Z5,'1077county_meanLDVage_submitted'!$A$2:$B$1079,2,FALSE)),VLOOKUP(Z5,$N$3:$O$3145,2,FALSE),VLOOKUP(Z5,'1077county_meanLDVage_submitted'!$A$2:$B$1079,2,FALSE))</f>
        <v>10.38194734232342</v>
      </c>
      <c r="AB5" s="15">
        <f t="shared" ref="AB5:AB68" si="0">TRUNC(AA5,0)</f>
        <v>10</v>
      </c>
      <c r="AC5" s="15">
        <f t="shared" ref="AC5:AC68" si="1">VLOOKUP(AB5,$AE$14:$AF$26,2,)</f>
        <v>3</v>
      </c>
      <c r="AE5" s="2" t="s">
        <v>4206</v>
      </c>
      <c r="AG5" s="44"/>
      <c r="AH5" s="44"/>
    </row>
    <row r="6" spans="2:34" x14ac:dyDescent="0.3">
      <c r="B6" s="15">
        <v>1005</v>
      </c>
      <c r="C6" s="15">
        <v>13.985231098914955</v>
      </c>
      <c r="D6" s="15">
        <v>13</v>
      </c>
      <c r="E6" s="15">
        <v>5</v>
      </c>
      <c r="H6" s="2"/>
      <c r="N6" s="15">
        <v>1005</v>
      </c>
      <c r="O6" s="15">
        <v>12.955180657298236</v>
      </c>
      <c r="P6" s="15">
        <v>12</v>
      </c>
      <c r="Q6" s="15">
        <v>4</v>
      </c>
      <c r="Z6" s="15">
        <v>1005</v>
      </c>
      <c r="AA6" s="15">
        <f>IF(ISNA(VLOOKUP(Z6,'1077county_meanLDVage_submitted'!$A$2:$B$1079,2,FALSE)),VLOOKUP(Z6,$N$3:$O$3145,2,FALSE),VLOOKUP(Z6,'1077county_meanLDVage_submitted'!$A$2:$B$1079,2,FALSE))</f>
        <v>12.955180657298236</v>
      </c>
      <c r="AB6" s="15">
        <f t="shared" si="0"/>
        <v>12</v>
      </c>
      <c r="AC6" s="15">
        <f t="shared" si="1"/>
        <v>4</v>
      </c>
      <c r="AE6" s="2" t="s">
        <v>1858</v>
      </c>
      <c r="AG6" s="44"/>
      <c r="AH6" s="44"/>
    </row>
    <row r="7" spans="2:34" x14ac:dyDescent="0.3">
      <c r="B7" s="15">
        <v>1007</v>
      </c>
      <c r="C7" s="15">
        <v>13.563399675368551</v>
      </c>
      <c r="D7" s="15">
        <v>13</v>
      </c>
      <c r="E7" s="15">
        <v>5</v>
      </c>
      <c r="H7" s="2"/>
      <c r="N7" s="15">
        <v>1007</v>
      </c>
      <c r="O7" s="15">
        <v>12.54605753849995</v>
      </c>
      <c r="P7" s="15">
        <v>12</v>
      </c>
      <c r="Q7" s="15">
        <v>4</v>
      </c>
      <c r="Z7" s="15">
        <v>1007</v>
      </c>
      <c r="AA7" s="15">
        <f>IF(ISNA(VLOOKUP(Z7,'1077county_meanLDVage_submitted'!$A$2:$B$1079,2,FALSE)),VLOOKUP(Z7,$N$3:$O$3145,2,FALSE),VLOOKUP(Z7,'1077county_meanLDVage_submitted'!$A$2:$B$1079,2,FALSE))</f>
        <v>12.54605753849995</v>
      </c>
      <c r="AB7" s="15">
        <f t="shared" si="0"/>
        <v>12</v>
      </c>
      <c r="AC7" s="15">
        <f t="shared" si="1"/>
        <v>4</v>
      </c>
      <c r="AE7" s="2" t="s">
        <v>1859</v>
      </c>
      <c r="AG7" s="44"/>
      <c r="AH7" s="44"/>
    </row>
    <row r="8" spans="2:34" x14ac:dyDescent="0.3">
      <c r="B8" s="15">
        <v>1009</v>
      </c>
      <c r="C8" s="15">
        <v>13.136878662979941</v>
      </c>
      <c r="D8" s="15">
        <v>13</v>
      </c>
      <c r="E8" s="15">
        <v>5</v>
      </c>
      <c r="H8" s="2"/>
      <c r="N8" s="15">
        <v>1009</v>
      </c>
      <c r="O8" s="15">
        <v>12.177211298476616</v>
      </c>
      <c r="P8" s="15">
        <v>12</v>
      </c>
      <c r="Q8" s="15">
        <v>4</v>
      </c>
      <c r="Z8" s="15">
        <v>1009</v>
      </c>
      <c r="AA8" s="15">
        <f>IF(ISNA(VLOOKUP(Z8,'1077county_meanLDVage_submitted'!$A$2:$B$1079,2,FALSE)),VLOOKUP(Z8,$N$3:$O$3145,2,FALSE),VLOOKUP(Z8,'1077county_meanLDVage_submitted'!$A$2:$B$1079,2,FALSE))</f>
        <v>12.177211298476616</v>
      </c>
      <c r="AB8" s="15">
        <f t="shared" si="0"/>
        <v>12</v>
      </c>
      <c r="AC8" s="15">
        <f t="shared" si="1"/>
        <v>4</v>
      </c>
      <c r="AE8" s="2" t="s">
        <v>1860</v>
      </c>
    </row>
    <row r="9" spans="2:34" x14ac:dyDescent="0.3">
      <c r="B9" s="15">
        <v>1011</v>
      </c>
      <c r="C9" s="15">
        <v>13.799333261446439</v>
      </c>
      <c r="D9" s="15">
        <v>13</v>
      </c>
      <c r="E9" s="15">
        <v>5</v>
      </c>
      <c r="H9" s="2"/>
      <c r="N9" s="15">
        <v>1011</v>
      </c>
      <c r="O9" s="15">
        <v>12.806948190926249</v>
      </c>
      <c r="P9" s="15">
        <v>12</v>
      </c>
      <c r="Q9" s="15">
        <v>4</v>
      </c>
      <c r="Z9" s="15">
        <v>1011</v>
      </c>
      <c r="AA9" s="15">
        <f>IF(ISNA(VLOOKUP(Z9,'1077county_meanLDVage_submitted'!$A$2:$B$1079,2,FALSE)),VLOOKUP(Z9,$N$3:$O$3145,2,FALSE),VLOOKUP(Z9,'1077county_meanLDVage_submitted'!$A$2:$B$1079,2,FALSE))</f>
        <v>12.806948190926249</v>
      </c>
      <c r="AB9" s="15">
        <f t="shared" si="0"/>
        <v>12</v>
      </c>
      <c r="AC9" s="15">
        <f t="shared" si="1"/>
        <v>4</v>
      </c>
      <c r="AE9" s="2" t="s">
        <v>1861</v>
      </c>
    </row>
    <row r="10" spans="2:34" x14ac:dyDescent="0.3">
      <c r="B10" s="15">
        <v>1013</v>
      </c>
      <c r="C10" s="15">
        <v>14.018877769946689</v>
      </c>
      <c r="D10" s="15">
        <v>14</v>
      </c>
      <c r="E10" s="15">
        <v>5</v>
      </c>
      <c r="H10" s="2"/>
      <c r="N10" s="15">
        <v>1013</v>
      </c>
      <c r="O10" s="15">
        <v>12.961627671898574</v>
      </c>
      <c r="P10" s="15">
        <v>12</v>
      </c>
      <c r="Q10" s="15">
        <v>4</v>
      </c>
      <c r="Z10" s="15">
        <v>1013</v>
      </c>
      <c r="AA10" s="15">
        <f>IF(ISNA(VLOOKUP(Z10,'1077county_meanLDVage_submitted'!$A$2:$B$1079,2,FALSE)),VLOOKUP(Z10,$N$3:$O$3145,2,FALSE),VLOOKUP(Z10,'1077county_meanLDVage_submitted'!$A$2:$B$1079,2,FALSE))</f>
        <v>12.961627671898574</v>
      </c>
      <c r="AB10" s="15">
        <f t="shared" si="0"/>
        <v>12</v>
      </c>
      <c r="AC10" s="15">
        <f t="shared" si="1"/>
        <v>4</v>
      </c>
      <c r="AE10" s="2" t="s">
        <v>1862</v>
      </c>
    </row>
    <row r="11" spans="2:34" x14ac:dyDescent="0.3">
      <c r="B11" s="15">
        <v>1015</v>
      </c>
      <c r="C11" s="15">
        <v>13.236814236508383</v>
      </c>
      <c r="D11" s="15">
        <v>13</v>
      </c>
      <c r="E11" s="15">
        <v>5</v>
      </c>
      <c r="N11" s="15">
        <v>1015</v>
      </c>
      <c r="O11" s="15">
        <v>12.20579383443118</v>
      </c>
      <c r="P11" s="15">
        <v>12</v>
      </c>
      <c r="Q11" s="15">
        <v>4</v>
      </c>
      <c r="Z11" s="15">
        <v>1015</v>
      </c>
      <c r="AA11" s="15">
        <f>IF(ISNA(VLOOKUP(Z11,'1077county_meanLDVage_submitted'!$A$2:$B$1079,2,FALSE)),VLOOKUP(Z11,$N$3:$O$3145,2,FALSE),VLOOKUP(Z11,'1077county_meanLDVage_submitted'!$A$2:$B$1079,2,FALSE))</f>
        <v>12.20579383443118</v>
      </c>
      <c r="AB11" s="15">
        <f t="shared" si="0"/>
        <v>12</v>
      </c>
      <c r="AC11" s="15">
        <f t="shared" si="1"/>
        <v>4</v>
      </c>
      <c r="AE11" s="2" t="s">
        <v>1863</v>
      </c>
    </row>
    <row r="12" spans="2:34" x14ac:dyDescent="0.3">
      <c r="B12" s="15">
        <v>1017</v>
      </c>
      <c r="C12" s="15">
        <v>13.93807013176307</v>
      </c>
      <c r="D12" s="15">
        <v>13</v>
      </c>
      <c r="E12" s="15">
        <v>5</v>
      </c>
      <c r="N12" s="15">
        <v>1017</v>
      </c>
      <c r="O12" s="15">
        <v>12.887549144402783</v>
      </c>
      <c r="P12" s="15">
        <v>12</v>
      </c>
      <c r="Q12" s="15">
        <v>4</v>
      </c>
      <c r="Z12" s="15">
        <v>1017</v>
      </c>
      <c r="AA12" s="15">
        <f>IF(ISNA(VLOOKUP(Z12,'1077county_meanLDVage_submitted'!$A$2:$B$1079,2,FALSE)),VLOOKUP(Z12,$N$3:$O$3145,2,FALSE),VLOOKUP(Z12,'1077county_meanLDVage_submitted'!$A$2:$B$1079,2,FALSE))</f>
        <v>12.887549144402783</v>
      </c>
      <c r="AB12" s="15">
        <f t="shared" si="0"/>
        <v>12</v>
      </c>
      <c r="AC12" s="15">
        <f t="shared" si="1"/>
        <v>4</v>
      </c>
    </row>
    <row r="13" spans="2:34" x14ac:dyDescent="0.3">
      <c r="B13" s="15">
        <v>1019</v>
      </c>
      <c r="C13" s="15">
        <v>13.986608452139325</v>
      </c>
      <c r="D13" s="15">
        <v>13</v>
      </c>
      <c r="E13" s="15">
        <v>5</v>
      </c>
      <c r="J13" s="2"/>
      <c r="N13" s="15">
        <v>1019</v>
      </c>
      <c r="O13" s="15">
        <v>12.903779531055331</v>
      </c>
      <c r="P13" s="15">
        <v>12</v>
      </c>
      <c r="Q13" s="15">
        <v>4</v>
      </c>
      <c r="Z13" s="15">
        <v>1019</v>
      </c>
      <c r="AA13" s="15">
        <f>IF(ISNA(VLOOKUP(Z13,'1077county_meanLDVage_submitted'!$A$2:$B$1079,2,FALSE)),VLOOKUP(Z13,$N$3:$O$3145,2,FALSE),VLOOKUP(Z13,'1077county_meanLDVage_submitted'!$A$2:$B$1079,2,FALSE))</f>
        <v>12.903779531055331</v>
      </c>
      <c r="AB13" s="15">
        <f t="shared" si="0"/>
        <v>12</v>
      </c>
      <c r="AC13" s="15">
        <f t="shared" si="1"/>
        <v>4</v>
      </c>
      <c r="AE13" t="s">
        <v>4209</v>
      </c>
      <c r="AF13" t="s">
        <v>4210</v>
      </c>
    </row>
    <row r="14" spans="2:34" x14ac:dyDescent="0.3">
      <c r="B14" s="15">
        <v>1021</v>
      </c>
      <c r="C14" s="15">
        <v>13.500872999967838</v>
      </c>
      <c r="D14" s="15">
        <v>13</v>
      </c>
      <c r="E14" s="15">
        <v>5</v>
      </c>
      <c r="N14" s="15">
        <v>1021</v>
      </c>
      <c r="O14" s="15">
        <v>12.551149157872686</v>
      </c>
      <c r="P14" s="15">
        <v>12</v>
      </c>
      <c r="Q14" s="15">
        <v>4</v>
      </c>
      <c r="Z14" s="15">
        <v>1021</v>
      </c>
      <c r="AA14" s="15">
        <f>IF(ISNA(VLOOKUP(Z14,'1077county_meanLDVage_submitted'!$A$2:$B$1079,2,FALSE)),VLOOKUP(Z14,$N$3:$O$3145,2,FALSE),VLOOKUP(Z14,'1077county_meanLDVage_submitted'!$A$2:$B$1079,2,FALSE))</f>
        <v>12.551149157872686</v>
      </c>
      <c r="AB14" s="15">
        <f t="shared" si="0"/>
        <v>12</v>
      </c>
      <c r="AC14" s="15">
        <f t="shared" si="1"/>
        <v>4</v>
      </c>
      <c r="AE14">
        <v>4</v>
      </c>
      <c r="AF14">
        <v>1</v>
      </c>
    </row>
    <row r="15" spans="2:34" x14ac:dyDescent="0.3">
      <c r="B15" s="15">
        <v>1023</v>
      </c>
      <c r="C15" s="15">
        <v>12.9103801448962</v>
      </c>
      <c r="D15" s="15">
        <v>12</v>
      </c>
      <c r="E15" s="15">
        <v>4</v>
      </c>
      <c r="N15" s="15">
        <v>1023</v>
      </c>
      <c r="O15" s="15">
        <v>12.015504062063151</v>
      </c>
      <c r="P15" s="15">
        <v>12</v>
      </c>
      <c r="Q15" s="15">
        <v>4</v>
      </c>
      <c r="Z15" s="15">
        <v>1023</v>
      </c>
      <c r="AA15" s="15">
        <f>IF(ISNA(VLOOKUP(Z15,'1077county_meanLDVage_submitted'!$A$2:$B$1079,2,FALSE)),VLOOKUP(Z15,$N$3:$O$3145,2,FALSE),VLOOKUP(Z15,'1077county_meanLDVage_submitted'!$A$2:$B$1079,2,FALSE))</f>
        <v>12.015504062063151</v>
      </c>
      <c r="AB15" s="15">
        <f t="shared" si="0"/>
        <v>12</v>
      </c>
      <c r="AC15" s="15">
        <f t="shared" si="1"/>
        <v>4</v>
      </c>
      <c r="AE15">
        <v>6</v>
      </c>
      <c r="AF15">
        <v>1</v>
      </c>
    </row>
    <row r="16" spans="2:34" x14ac:dyDescent="0.3">
      <c r="B16" s="15">
        <v>1025</v>
      </c>
      <c r="C16" s="15">
        <v>12.701772021344954</v>
      </c>
      <c r="D16" s="15">
        <v>12</v>
      </c>
      <c r="E16" s="15">
        <v>4</v>
      </c>
      <c r="N16" s="15">
        <v>1025</v>
      </c>
      <c r="O16" s="15">
        <v>11.686114859521801</v>
      </c>
      <c r="P16" s="15">
        <v>11</v>
      </c>
      <c r="Q16" s="15">
        <v>4</v>
      </c>
      <c r="Z16" s="15">
        <v>1025</v>
      </c>
      <c r="AA16" s="15">
        <f>IF(ISNA(VLOOKUP(Z16,'1077county_meanLDVage_submitted'!$A$2:$B$1079,2,FALSE)),VLOOKUP(Z16,$N$3:$O$3145,2,FALSE),VLOOKUP(Z16,'1077county_meanLDVage_submitted'!$A$2:$B$1079,2,FALSE))</f>
        <v>11.686114859521801</v>
      </c>
      <c r="AB16" s="15">
        <f t="shared" si="0"/>
        <v>11</v>
      </c>
      <c r="AC16" s="15">
        <f t="shared" si="1"/>
        <v>4</v>
      </c>
      <c r="AE16">
        <v>7</v>
      </c>
      <c r="AF16">
        <v>2</v>
      </c>
    </row>
    <row r="17" spans="2:32" x14ac:dyDescent="0.3">
      <c r="B17" s="15">
        <v>1027</v>
      </c>
      <c r="C17" s="15">
        <v>14.811628894460917</v>
      </c>
      <c r="D17" s="15">
        <v>14</v>
      </c>
      <c r="E17" s="15">
        <v>5</v>
      </c>
      <c r="N17" s="15">
        <v>1027</v>
      </c>
      <c r="O17" s="15">
        <v>13.701537208434512</v>
      </c>
      <c r="P17" s="15">
        <v>13</v>
      </c>
      <c r="Q17" s="15">
        <v>5</v>
      </c>
      <c r="Z17" s="15">
        <v>1027</v>
      </c>
      <c r="AA17" s="15">
        <f>IF(ISNA(VLOOKUP(Z17,'1077county_meanLDVage_submitted'!$A$2:$B$1079,2,FALSE)),VLOOKUP(Z17,$N$3:$O$3145,2,FALSE),VLOOKUP(Z17,'1077county_meanLDVage_submitted'!$A$2:$B$1079,2,FALSE))</f>
        <v>13.701537208434512</v>
      </c>
      <c r="AB17" s="15">
        <f t="shared" si="0"/>
        <v>13</v>
      </c>
      <c r="AC17" s="15">
        <f t="shared" si="1"/>
        <v>5</v>
      </c>
      <c r="AE17">
        <v>8</v>
      </c>
      <c r="AF17">
        <v>2</v>
      </c>
    </row>
    <row r="18" spans="2:32" x14ac:dyDescent="0.3">
      <c r="B18" s="15">
        <v>1029</v>
      </c>
      <c r="C18" s="15">
        <v>14.406762177300925</v>
      </c>
      <c r="D18" s="15">
        <v>14</v>
      </c>
      <c r="E18" s="15">
        <v>5</v>
      </c>
      <c r="N18" s="15">
        <v>1029</v>
      </c>
      <c r="O18" s="15">
        <v>13.24689272052356</v>
      </c>
      <c r="P18" s="15">
        <v>13</v>
      </c>
      <c r="Q18" s="15">
        <v>5</v>
      </c>
      <c r="Z18" s="15">
        <v>1029</v>
      </c>
      <c r="AA18" s="15">
        <f>IF(ISNA(VLOOKUP(Z18,'1077county_meanLDVage_submitted'!$A$2:$B$1079,2,FALSE)),VLOOKUP(Z18,$N$3:$O$3145,2,FALSE),VLOOKUP(Z18,'1077county_meanLDVage_submitted'!$A$2:$B$1079,2,FALSE))</f>
        <v>13.24689272052356</v>
      </c>
      <c r="AB18" s="15">
        <f t="shared" si="0"/>
        <v>13</v>
      </c>
      <c r="AC18" s="15">
        <f t="shared" si="1"/>
        <v>5</v>
      </c>
      <c r="AE18">
        <v>9</v>
      </c>
      <c r="AF18">
        <v>3</v>
      </c>
    </row>
    <row r="19" spans="2:32" x14ac:dyDescent="0.3">
      <c r="B19" s="15">
        <v>1031</v>
      </c>
      <c r="C19" s="15">
        <v>11.766047464929065</v>
      </c>
      <c r="D19" s="15">
        <v>11</v>
      </c>
      <c r="E19" s="15">
        <v>4</v>
      </c>
      <c r="N19" s="15">
        <v>1031</v>
      </c>
      <c r="O19" s="15">
        <v>10.867769077770401</v>
      </c>
      <c r="P19" s="15">
        <v>10</v>
      </c>
      <c r="Q19" s="15">
        <v>3</v>
      </c>
      <c r="Z19" s="15">
        <v>1031</v>
      </c>
      <c r="AA19" s="15">
        <f>IF(ISNA(VLOOKUP(Z19,'1077county_meanLDVage_submitted'!$A$2:$B$1079,2,FALSE)),VLOOKUP(Z19,$N$3:$O$3145,2,FALSE),VLOOKUP(Z19,'1077county_meanLDVage_submitted'!$A$2:$B$1079,2,FALSE))</f>
        <v>10.867769077770401</v>
      </c>
      <c r="AB19" s="15">
        <f t="shared" si="0"/>
        <v>10</v>
      </c>
      <c r="AC19" s="15">
        <f t="shared" si="1"/>
        <v>3</v>
      </c>
      <c r="AE19">
        <v>10</v>
      </c>
      <c r="AF19">
        <v>3</v>
      </c>
    </row>
    <row r="20" spans="2:32" x14ac:dyDescent="0.3">
      <c r="B20" s="15">
        <v>1033</v>
      </c>
      <c r="C20" s="15">
        <v>12.502643349414429</v>
      </c>
      <c r="D20" s="15">
        <v>12</v>
      </c>
      <c r="E20" s="15">
        <v>4</v>
      </c>
      <c r="N20" s="15">
        <v>1033</v>
      </c>
      <c r="O20" s="15">
        <v>11.377855771455691</v>
      </c>
      <c r="P20" s="15">
        <v>11</v>
      </c>
      <c r="Q20" s="15">
        <v>4</v>
      </c>
      <c r="Z20" s="15">
        <v>1033</v>
      </c>
      <c r="AA20" s="15">
        <f>IF(ISNA(VLOOKUP(Z20,'1077county_meanLDVage_submitted'!$A$2:$B$1079,2,FALSE)),VLOOKUP(Z20,$N$3:$O$3145,2,FALSE),VLOOKUP(Z20,'1077county_meanLDVage_submitted'!$A$2:$B$1079,2,FALSE))</f>
        <v>11.377855771455691</v>
      </c>
      <c r="AB20" s="15">
        <f t="shared" si="0"/>
        <v>11</v>
      </c>
      <c r="AC20" s="15">
        <f t="shared" si="1"/>
        <v>4</v>
      </c>
      <c r="AE20">
        <v>11</v>
      </c>
      <c r="AF20">
        <v>4</v>
      </c>
    </row>
    <row r="21" spans="2:32" x14ac:dyDescent="0.3">
      <c r="B21" s="15">
        <v>1035</v>
      </c>
      <c r="C21" s="15">
        <v>14.226322811445783</v>
      </c>
      <c r="D21" s="15">
        <v>14</v>
      </c>
      <c r="E21" s="15">
        <v>5</v>
      </c>
      <c r="N21" s="15">
        <v>1035</v>
      </c>
      <c r="O21" s="15">
        <v>13.168525561617027</v>
      </c>
      <c r="P21" s="15">
        <v>13</v>
      </c>
      <c r="Q21" s="15">
        <v>5</v>
      </c>
      <c r="Z21" s="15">
        <v>1035</v>
      </c>
      <c r="AA21" s="15">
        <f>IF(ISNA(VLOOKUP(Z21,'1077county_meanLDVage_submitted'!$A$2:$B$1079,2,FALSE)),VLOOKUP(Z21,$N$3:$O$3145,2,FALSE),VLOOKUP(Z21,'1077county_meanLDVage_submitted'!$A$2:$B$1079,2,FALSE))</f>
        <v>13.168525561617027</v>
      </c>
      <c r="AB21" s="15">
        <f t="shared" si="0"/>
        <v>13</v>
      </c>
      <c r="AC21" s="15">
        <f t="shared" si="1"/>
        <v>5</v>
      </c>
      <c r="AE21">
        <v>12</v>
      </c>
      <c r="AF21">
        <v>4</v>
      </c>
    </row>
    <row r="22" spans="2:32" x14ac:dyDescent="0.3">
      <c r="B22" s="15">
        <v>1037</v>
      </c>
      <c r="C22" s="15">
        <v>14.685161291210207</v>
      </c>
      <c r="D22" s="15">
        <v>14</v>
      </c>
      <c r="E22" s="15">
        <v>5</v>
      </c>
      <c r="N22" s="15">
        <v>1037</v>
      </c>
      <c r="O22" s="15">
        <v>13.581093911569692</v>
      </c>
      <c r="P22" s="15">
        <v>13</v>
      </c>
      <c r="Q22" s="15">
        <v>5</v>
      </c>
      <c r="Z22" s="15">
        <v>1037</v>
      </c>
      <c r="AA22" s="15">
        <f>IF(ISNA(VLOOKUP(Z22,'1077county_meanLDVage_submitted'!$A$2:$B$1079,2,FALSE)),VLOOKUP(Z22,$N$3:$O$3145,2,FALSE),VLOOKUP(Z22,'1077county_meanLDVage_submitted'!$A$2:$B$1079,2,FALSE))</f>
        <v>13.581093911569692</v>
      </c>
      <c r="AB22" s="15">
        <f t="shared" si="0"/>
        <v>13</v>
      </c>
      <c r="AC22" s="15">
        <f t="shared" si="1"/>
        <v>5</v>
      </c>
      <c r="AE22">
        <v>13</v>
      </c>
      <c r="AF22">
        <v>5</v>
      </c>
    </row>
    <row r="23" spans="2:32" x14ac:dyDescent="0.3">
      <c r="B23" s="15">
        <v>1039</v>
      </c>
      <c r="C23" s="15">
        <v>13.336598768681787</v>
      </c>
      <c r="D23" s="15">
        <v>13</v>
      </c>
      <c r="E23" s="15">
        <v>5</v>
      </c>
      <c r="N23" s="15">
        <v>1039</v>
      </c>
      <c r="O23" s="15">
        <v>12.339251779667119</v>
      </c>
      <c r="P23" s="15">
        <v>12</v>
      </c>
      <c r="Q23" s="15">
        <v>4</v>
      </c>
      <c r="Z23" s="15">
        <v>1039</v>
      </c>
      <c r="AA23" s="15">
        <f>IF(ISNA(VLOOKUP(Z23,'1077county_meanLDVage_submitted'!$A$2:$B$1079,2,FALSE)),VLOOKUP(Z23,$N$3:$O$3145,2,FALSE),VLOOKUP(Z23,'1077county_meanLDVage_submitted'!$A$2:$B$1079,2,FALSE))</f>
        <v>12.339251779667119</v>
      </c>
      <c r="AB23" s="15">
        <f t="shared" si="0"/>
        <v>12</v>
      </c>
      <c r="AC23" s="15">
        <f t="shared" si="1"/>
        <v>4</v>
      </c>
      <c r="AE23">
        <v>14</v>
      </c>
      <c r="AF23">
        <v>5</v>
      </c>
    </row>
    <row r="24" spans="2:32" x14ac:dyDescent="0.3">
      <c r="B24" s="15">
        <v>1041</v>
      </c>
      <c r="C24" s="15">
        <v>13.746965656207161</v>
      </c>
      <c r="D24" s="15">
        <v>13</v>
      </c>
      <c r="E24" s="15">
        <v>5</v>
      </c>
      <c r="N24" s="15">
        <v>1041</v>
      </c>
      <c r="O24" s="15">
        <v>12.803986760707183</v>
      </c>
      <c r="P24" s="15">
        <v>12</v>
      </c>
      <c r="Q24" s="15">
        <v>4</v>
      </c>
      <c r="Z24" s="15">
        <v>1041</v>
      </c>
      <c r="AA24" s="15">
        <f>IF(ISNA(VLOOKUP(Z24,'1077county_meanLDVage_submitted'!$A$2:$B$1079,2,FALSE)),VLOOKUP(Z24,$N$3:$O$3145,2,FALSE),VLOOKUP(Z24,'1077county_meanLDVage_submitted'!$A$2:$B$1079,2,FALSE))</f>
        <v>12.803986760707183</v>
      </c>
      <c r="AB24" s="15">
        <f t="shared" si="0"/>
        <v>12</v>
      </c>
      <c r="AC24" s="15">
        <f t="shared" si="1"/>
        <v>4</v>
      </c>
      <c r="AE24">
        <v>15</v>
      </c>
      <c r="AF24">
        <v>6</v>
      </c>
    </row>
    <row r="25" spans="2:32" x14ac:dyDescent="0.3">
      <c r="B25" s="15">
        <v>1043</v>
      </c>
      <c r="C25" s="15">
        <v>13.210489879087795</v>
      </c>
      <c r="D25" s="15">
        <v>13</v>
      </c>
      <c r="E25" s="15">
        <v>5</v>
      </c>
      <c r="N25" s="15">
        <v>1043</v>
      </c>
      <c r="O25" s="15">
        <v>12.169164724210354</v>
      </c>
      <c r="P25" s="15">
        <v>12</v>
      </c>
      <c r="Q25" s="15">
        <v>4</v>
      </c>
      <c r="Z25" s="15">
        <v>1043</v>
      </c>
      <c r="AA25" s="15">
        <f>IF(ISNA(VLOOKUP(Z25,'1077county_meanLDVage_submitted'!$A$2:$B$1079,2,FALSE)),VLOOKUP(Z25,$N$3:$O$3145,2,FALSE),VLOOKUP(Z25,'1077county_meanLDVage_submitted'!$A$2:$B$1079,2,FALSE))</f>
        <v>12.169164724210354</v>
      </c>
      <c r="AB25" s="15">
        <f t="shared" si="0"/>
        <v>12</v>
      </c>
      <c r="AC25" s="15">
        <f t="shared" si="1"/>
        <v>4</v>
      </c>
      <c r="AE25">
        <v>16</v>
      </c>
      <c r="AF25">
        <v>6</v>
      </c>
    </row>
    <row r="26" spans="2:32" x14ac:dyDescent="0.3">
      <c r="B26" s="15">
        <v>1045</v>
      </c>
      <c r="C26" s="15">
        <v>12.434698108083186</v>
      </c>
      <c r="D26" s="15">
        <v>12</v>
      </c>
      <c r="E26" s="15">
        <v>4</v>
      </c>
      <c r="N26" s="15">
        <v>1045</v>
      </c>
      <c r="O26" s="15">
        <v>11.464730006977451</v>
      </c>
      <c r="P26" s="15">
        <v>11</v>
      </c>
      <c r="Q26" s="15">
        <v>4</v>
      </c>
      <c r="Z26" s="15">
        <v>1045</v>
      </c>
      <c r="AA26" s="15">
        <f>IF(ISNA(VLOOKUP(Z26,'1077county_meanLDVage_submitted'!$A$2:$B$1079,2,FALSE)),VLOOKUP(Z26,$N$3:$O$3145,2,FALSE),VLOOKUP(Z26,'1077county_meanLDVage_submitted'!$A$2:$B$1079,2,FALSE))</f>
        <v>11.464730006977451</v>
      </c>
      <c r="AB26" s="15">
        <f t="shared" si="0"/>
        <v>11</v>
      </c>
      <c r="AC26" s="15">
        <f t="shared" si="1"/>
        <v>4</v>
      </c>
      <c r="AE26">
        <v>17</v>
      </c>
      <c r="AF26">
        <v>6</v>
      </c>
    </row>
    <row r="27" spans="2:32" x14ac:dyDescent="0.3">
      <c r="B27" s="15">
        <v>1047</v>
      </c>
      <c r="C27" s="15">
        <v>13.814751640585794</v>
      </c>
      <c r="D27" s="15">
        <v>13</v>
      </c>
      <c r="E27" s="15">
        <v>5</v>
      </c>
      <c r="N27" s="15">
        <v>1047</v>
      </c>
      <c r="O27" s="15">
        <v>12.797466739982475</v>
      </c>
      <c r="P27" s="15">
        <v>12</v>
      </c>
      <c r="Q27" s="15">
        <v>4</v>
      </c>
      <c r="Z27" s="15">
        <v>1047</v>
      </c>
      <c r="AA27" s="15">
        <f>IF(ISNA(VLOOKUP(Z27,'1077county_meanLDVage_submitted'!$A$2:$B$1079,2,FALSE)),VLOOKUP(Z27,$N$3:$O$3145,2,FALSE),VLOOKUP(Z27,'1077county_meanLDVage_submitted'!$A$2:$B$1079,2,FALSE))</f>
        <v>12.797466739982475</v>
      </c>
      <c r="AB27" s="15">
        <f t="shared" si="0"/>
        <v>12</v>
      </c>
      <c r="AC27" s="15">
        <f t="shared" si="1"/>
        <v>4</v>
      </c>
    </row>
    <row r="28" spans="2:32" x14ac:dyDescent="0.3">
      <c r="B28" s="15">
        <v>1049</v>
      </c>
      <c r="C28" s="15">
        <v>14.097341144407695</v>
      </c>
      <c r="D28" s="15">
        <v>14</v>
      </c>
      <c r="E28" s="15">
        <v>5</v>
      </c>
      <c r="N28" s="15">
        <v>1049</v>
      </c>
      <c r="O28" s="15">
        <v>13.036431653759321</v>
      </c>
      <c r="P28" s="15">
        <v>13</v>
      </c>
      <c r="Q28" s="15">
        <v>5</v>
      </c>
      <c r="Z28" s="15">
        <v>1049</v>
      </c>
      <c r="AA28" s="15">
        <f>IF(ISNA(VLOOKUP(Z28,'1077county_meanLDVage_submitted'!$A$2:$B$1079,2,FALSE)),VLOOKUP(Z28,$N$3:$O$3145,2,FALSE),VLOOKUP(Z28,'1077county_meanLDVage_submitted'!$A$2:$B$1079,2,FALSE))</f>
        <v>13.036431653759321</v>
      </c>
      <c r="AB28" s="15">
        <f t="shared" si="0"/>
        <v>13</v>
      </c>
      <c r="AC28" s="15">
        <f t="shared" si="1"/>
        <v>5</v>
      </c>
    </row>
    <row r="29" spans="2:32" x14ac:dyDescent="0.3">
      <c r="B29" s="15">
        <v>1051</v>
      </c>
      <c r="C29" s="15">
        <v>11.957040486218689</v>
      </c>
      <c r="D29" s="15">
        <v>11</v>
      </c>
      <c r="E29" s="15">
        <v>4</v>
      </c>
      <c r="N29" s="15">
        <v>1051</v>
      </c>
      <c r="O29" s="15">
        <v>11.020715813174036</v>
      </c>
      <c r="P29" s="15">
        <v>11</v>
      </c>
      <c r="Q29" s="15">
        <v>4</v>
      </c>
      <c r="Z29" s="15">
        <v>1051</v>
      </c>
      <c r="AA29" s="15">
        <f>IF(ISNA(VLOOKUP(Z29,'1077county_meanLDVage_submitted'!$A$2:$B$1079,2,FALSE)),VLOOKUP(Z29,$N$3:$O$3145,2,FALSE),VLOOKUP(Z29,'1077county_meanLDVage_submitted'!$A$2:$B$1079,2,FALSE))</f>
        <v>11.020715813174036</v>
      </c>
      <c r="AB29" s="15">
        <f t="shared" si="0"/>
        <v>11</v>
      </c>
      <c r="AC29" s="15">
        <f t="shared" si="1"/>
        <v>4</v>
      </c>
    </row>
    <row r="30" spans="2:32" x14ac:dyDescent="0.3">
      <c r="B30" s="15">
        <v>1053</v>
      </c>
      <c r="C30" s="15">
        <v>13.504569174077565</v>
      </c>
      <c r="D30" s="15">
        <v>13</v>
      </c>
      <c r="E30" s="15">
        <v>5</v>
      </c>
      <c r="N30" s="15">
        <v>1053</v>
      </c>
      <c r="O30" s="15">
        <v>12.454422802806453</v>
      </c>
      <c r="P30" s="15">
        <v>12</v>
      </c>
      <c r="Q30" s="15">
        <v>4</v>
      </c>
      <c r="Z30" s="15">
        <v>1053</v>
      </c>
      <c r="AA30" s="15">
        <f>IF(ISNA(VLOOKUP(Z30,'1077county_meanLDVage_submitted'!$A$2:$B$1079,2,FALSE)),VLOOKUP(Z30,$N$3:$O$3145,2,FALSE),VLOOKUP(Z30,'1077county_meanLDVage_submitted'!$A$2:$B$1079,2,FALSE))</f>
        <v>12.454422802806453</v>
      </c>
      <c r="AB30" s="15">
        <f t="shared" si="0"/>
        <v>12</v>
      </c>
      <c r="AC30" s="15">
        <f t="shared" si="1"/>
        <v>4</v>
      </c>
    </row>
    <row r="31" spans="2:32" x14ac:dyDescent="0.3">
      <c r="B31" s="15">
        <v>1055</v>
      </c>
      <c r="C31" s="15">
        <v>13.138906395551764</v>
      </c>
      <c r="D31" s="15">
        <v>13</v>
      </c>
      <c r="E31" s="15">
        <v>5</v>
      </c>
      <c r="N31" s="15">
        <v>1055</v>
      </c>
      <c r="O31" s="15">
        <v>12.146761612305752</v>
      </c>
      <c r="P31" s="15">
        <v>12</v>
      </c>
      <c r="Q31" s="15">
        <v>4</v>
      </c>
      <c r="Z31" s="15">
        <v>1055</v>
      </c>
      <c r="AA31" s="15">
        <f>IF(ISNA(VLOOKUP(Z31,'1077county_meanLDVage_submitted'!$A$2:$B$1079,2,FALSE)),VLOOKUP(Z31,$N$3:$O$3145,2,FALSE),VLOOKUP(Z31,'1077county_meanLDVage_submitted'!$A$2:$B$1079,2,FALSE))</f>
        <v>12.146761612305752</v>
      </c>
      <c r="AB31" s="15">
        <f t="shared" si="0"/>
        <v>12</v>
      </c>
      <c r="AC31" s="15">
        <f t="shared" si="1"/>
        <v>4</v>
      </c>
    </row>
    <row r="32" spans="2:32" x14ac:dyDescent="0.3">
      <c r="B32" s="15">
        <v>1057</v>
      </c>
      <c r="C32" s="15">
        <v>14.133232397685813</v>
      </c>
      <c r="D32" s="15">
        <v>14</v>
      </c>
      <c r="E32" s="15">
        <v>5</v>
      </c>
      <c r="N32" s="15">
        <v>1057</v>
      </c>
      <c r="O32" s="15">
        <v>12.971051690394575</v>
      </c>
      <c r="P32" s="15">
        <v>12</v>
      </c>
      <c r="Q32" s="15">
        <v>4</v>
      </c>
      <c r="Z32" s="15">
        <v>1057</v>
      </c>
      <c r="AA32" s="15">
        <f>IF(ISNA(VLOOKUP(Z32,'1077county_meanLDVage_submitted'!$A$2:$B$1079,2,FALSE)),VLOOKUP(Z32,$N$3:$O$3145,2,FALSE),VLOOKUP(Z32,'1077county_meanLDVage_submitted'!$A$2:$B$1079,2,FALSE))</f>
        <v>12.971051690394575</v>
      </c>
      <c r="AB32" s="15">
        <f t="shared" si="0"/>
        <v>12</v>
      </c>
      <c r="AC32" s="15">
        <f t="shared" si="1"/>
        <v>4</v>
      </c>
    </row>
    <row r="33" spans="2:29" x14ac:dyDescent="0.3">
      <c r="B33" s="15">
        <v>1059</v>
      </c>
      <c r="C33" s="15">
        <v>13.601185722061373</v>
      </c>
      <c r="D33" s="15">
        <v>13</v>
      </c>
      <c r="E33" s="15">
        <v>5</v>
      </c>
      <c r="N33" s="15">
        <v>1059</v>
      </c>
      <c r="O33" s="15">
        <v>12.547246980077412</v>
      </c>
      <c r="P33" s="15">
        <v>12</v>
      </c>
      <c r="Q33" s="15">
        <v>4</v>
      </c>
      <c r="Z33" s="15">
        <v>1059</v>
      </c>
      <c r="AA33" s="15">
        <f>IF(ISNA(VLOOKUP(Z33,'1077county_meanLDVage_submitted'!$A$2:$B$1079,2,FALSE)),VLOOKUP(Z33,$N$3:$O$3145,2,FALSE),VLOOKUP(Z33,'1077county_meanLDVage_submitted'!$A$2:$B$1079,2,FALSE))</f>
        <v>12.547246980077412</v>
      </c>
      <c r="AB33" s="15">
        <f t="shared" si="0"/>
        <v>12</v>
      </c>
      <c r="AC33" s="15">
        <f t="shared" si="1"/>
        <v>4</v>
      </c>
    </row>
    <row r="34" spans="2:29" x14ac:dyDescent="0.3">
      <c r="B34" s="15">
        <v>1061</v>
      </c>
      <c r="C34" s="15">
        <v>13.914248532815444</v>
      </c>
      <c r="D34" s="15">
        <v>13</v>
      </c>
      <c r="E34" s="15">
        <v>5</v>
      </c>
      <c r="N34" s="15">
        <v>1061</v>
      </c>
      <c r="O34" s="15">
        <v>12.900924874502927</v>
      </c>
      <c r="P34" s="15">
        <v>12</v>
      </c>
      <c r="Q34" s="15">
        <v>4</v>
      </c>
      <c r="Z34" s="15">
        <v>1061</v>
      </c>
      <c r="AA34" s="15">
        <f>IF(ISNA(VLOOKUP(Z34,'1077county_meanLDVage_submitted'!$A$2:$B$1079,2,FALSE)),VLOOKUP(Z34,$N$3:$O$3145,2,FALSE),VLOOKUP(Z34,'1077county_meanLDVage_submitted'!$A$2:$B$1079,2,FALSE))</f>
        <v>12.900924874502927</v>
      </c>
      <c r="AB34" s="15">
        <f t="shared" si="0"/>
        <v>12</v>
      </c>
      <c r="AC34" s="15">
        <f t="shared" si="1"/>
        <v>4</v>
      </c>
    </row>
    <row r="35" spans="2:29" x14ac:dyDescent="0.3">
      <c r="B35" s="15">
        <v>1063</v>
      </c>
      <c r="C35" s="15">
        <v>14.361581919717404</v>
      </c>
      <c r="D35" s="15">
        <v>14</v>
      </c>
      <c r="E35" s="15">
        <v>5</v>
      </c>
      <c r="N35" s="15">
        <v>1063</v>
      </c>
      <c r="O35" s="15">
        <v>13.357236083429148</v>
      </c>
      <c r="P35" s="15">
        <v>13</v>
      </c>
      <c r="Q35" s="15">
        <v>5</v>
      </c>
      <c r="Z35" s="15">
        <v>1063</v>
      </c>
      <c r="AA35" s="15">
        <f>IF(ISNA(VLOOKUP(Z35,'1077county_meanLDVage_submitted'!$A$2:$B$1079,2,FALSE)),VLOOKUP(Z35,$N$3:$O$3145,2,FALSE),VLOOKUP(Z35,'1077county_meanLDVage_submitted'!$A$2:$B$1079,2,FALSE))</f>
        <v>13.357236083429148</v>
      </c>
      <c r="AB35" s="15">
        <f t="shared" si="0"/>
        <v>13</v>
      </c>
      <c r="AC35" s="15">
        <f t="shared" si="1"/>
        <v>5</v>
      </c>
    </row>
    <row r="36" spans="2:29" x14ac:dyDescent="0.3">
      <c r="B36" s="15">
        <v>1065</v>
      </c>
      <c r="C36" s="15">
        <v>13.398358115751691</v>
      </c>
      <c r="D36" s="15">
        <v>13</v>
      </c>
      <c r="E36" s="15">
        <v>5</v>
      </c>
      <c r="N36" s="15">
        <v>1065</v>
      </c>
      <c r="O36" s="15">
        <v>12.486343196390663</v>
      </c>
      <c r="P36" s="15">
        <v>12</v>
      </c>
      <c r="Q36" s="15">
        <v>4</v>
      </c>
      <c r="Z36" s="15">
        <v>1065</v>
      </c>
      <c r="AA36" s="15">
        <f>IF(ISNA(VLOOKUP(Z36,'1077county_meanLDVage_submitted'!$A$2:$B$1079,2,FALSE)),VLOOKUP(Z36,$N$3:$O$3145,2,FALSE),VLOOKUP(Z36,'1077county_meanLDVage_submitted'!$A$2:$B$1079,2,FALSE))</f>
        <v>12.486343196390663</v>
      </c>
      <c r="AB36" s="15">
        <f t="shared" si="0"/>
        <v>12</v>
      </c>
      <c r="AC36" s="15">
        <f t="shared" si="1"/>
        <v>4</v>
      </c>
    </row>
    <row r="37" spans="2:29" x14ac:dyDescent="0.3">
      <c r="B37" s="15">
        <v>1067</v>
      </c>
      <c r="C37" s="15">
        <v>13.287783931028248</v>
      </c>
      <c r="D37" s="15">
        <v>13</v>
      </c>
      <c r="E37" s="15">
        <v>5</v>
      </c>
      <c r="N37" s="15">
        <v>1067</v>
      </c>
      <c r="O37" s="15">
        <v>12.320851018985113</v>
      </c>
      <c r="P37" s="15">
        <v>12</v>
      </c>
      <c r="Q37" s="15">
        <v>4</v>
      </c>
      <c r="Z37" s="15">
        <v>1067</v>
      </c>
      <c r="AA37" s="15">
        <f>IF(ISNA(VLOOKUP(Z37,'1077county_meanLDVage_submitted'!$A$2:$B$1079,2,FALSE)),VLOOKUP(Z37,$N$3:$O$3145,2,FALSE),VLOOKUP(Z37,'1077county_meanLDVage_submitted'!$A$2:$B$1079,2,FALSE))</f>
        <v>12.320851018985113</v>
      </c>
      <c r="AB37" s="15">
        <f t="shared" si="0"/>
        <v>12</v>
      </c>
      <c r="AC37" s="15">
        <f t="shared" si="1"/>
        <v>4</v>
      </c>
    </row>
    <row r="38" spans="2:29" x14ac:dyDescent="0.3">
      <c r="B38" s="15">
        <v>1069</v>
      </c>
      <c r="C38" s="15">
        <v>11.770254486850071</v>
      </c>
      <c r="D38" s="15">
        <v>11</v>
      </c>
      <c r="E38" s="15">
        <v>4</v>
      </c>
      <c r="N38" s="15">
        <v>1069</v>
      </c>
      <c r="O38" s="15">
        <v>10.936645085134332</v>
      </c>
      <c r="P38" s="15">
        <v>10</v>
      </c>
      <c r="Q38" s="15">
        <v>3</v>
      </c>
      <c r="Z38" s="15">
        <v>1069</v>
      </c>
      <c r="AA38" s="15">
        <f>IF(ISNA(VLOOKUP(Z38,'1077county_meanLDVage_submitted'!$A$2:$B$1079,2,FALSE)),VLOOKUP(Z38,$N$3:$O$3145,2,FALSE),VLOOKUP(Z38,'1077county_meanLDVage_submitted'!$A$2:$B$1079,2,FALSE))</f>
        <v>10.936645085134332</v>
      </c>
      <c r="AB38" s="15">
        <f t="shared" si="0"/>
        <v>10</v>
      </c>
      <c r="AC38" s="15">
        <f t="shared" si="1"/>
        <v>3</v>
      </c>
    </row>
    <row r="39" spans="2:29" x14ac:dyDescent="0.3">
      <c r="B39" s="15">
        <v>1071</v>
      </c>
      <c r="C39" s="15">
        <v>13.95901581497915</v>
      </c>
      <c r="D39" s="15">
        <v>13</v>
      </c>
      <c r="E39" s="15">
        <v>5</v>
      </c>
      <c r="N39" s="15">
        <v>1071</v>
      </c>
      <c r="O39" s="15">
        <v>12.931496021377615</v>
      </c>
      <c r="P39" s="15">
        <v>12</v>
      </c>
      <c r="Q39" s="15">
        <v>4</v>
      </c>
      <c r="Z39" s="15">
        <v>1071</v>
      </c>
      <c r="AA39" s="15">
        <f>IF(ISNA(VLOOKUP(Z39,'1077county_meanLDVage_submitted'!$A$2:$B$1079,2,FALSE)),VLOOKUP(Z39,$N$3:$O$3145,2,FALSE),VLOOKUP(Z39,'1077county_meanLDVage_submitted'!$A$2:$B$1079,2,FALSE))</f>
        <v>12.931496021377615</v>
      </c>
      <c r="AB39" s="15">
        <f t="shared" si="0"/>
        <v>12</v>
      </c>
      <c r="AC39" s="15">
        <f t="shared" si="1"/>
        <v>4</v>
      </c>
    </row>
    <row r="40" spans="2:29" x14ac:dyDescent="0.3">
      <c r="B40" s="15">
        <v>1073</v>
      </c>
      <c r="C40" s="15">
        <v>11.62734450908431</v>
      </c>
      <c r="D40" s="15">
        <v>11</v>
      </c>
      <c r="E40" s="15">
        <v>4</v>
      </c>
      <c r="N40" s="15">
        <v>1073</v>
      </c>
      <c r="O40" s="15">
        <v>10.684205909128238</v>
      </c>
      <c r="P40" s="15">
        <v>10</v>
      </c>
      <c r="Q40" s="15">
        <v>3</v>
      </c>
      <c r="Z40" s="15">
        <v>1073</v>
      </c>
      <c r="AA40" s="15">
        <f>IF(ISNA(VLOOKUP(Z40,'1077county_meanLDVage_submitted'!$A$2:$B$1079,2,FALSE)),VLOOKUP(Z40,$N$3:$O$3145,2,FALSE),VLOOKUP(Z40,'1077county_meanLDVage_submitted'!$A$2:$B$1079,2,FALSE))</f>
        <v>10.684205909128238</v>
      </c>
      <c r="AB40" s="15">
        <f t="shared" si="0"/>
        <v>10</v>
      </c>
      <c r="AC40" s="15">
        <f t="shared" si="1"/>
        <v>3</v>
      </c>
    </row>
    <row r="41" spans="2:29" x14ac:dyDescent="0.3">
      <c r="B41" s="15">
        <v>1075</v>
      </c>
      <c r="C41" s="15">
        <v>14.147872617486279</v>
      </c>
      <c r="D41" s="15">
        <v>14</v>
      </c>
      <c r="E41" s="15">
        <v>5</v>
      </c>
      <c r="N41" s="15">
        <v>1075</v>
      </c>
      <c r="O41" s="15">
        <v>13.087257625372228</v>
      </c>
      <c r="P41" s="15">
        <v>13</v>
      </c>
      <c r="Q41" s="15">
        <v>5</v>
      </c>
      <c r="Z41" s="15">
        <v>1075</v>
      </c>
      <c r="AA41" s="15">
        <f>IF(ISNA(VLOOKUP(Z41,'1077county_meanLDVage_submitted'!$A$2:$B$1079,2,FALSE)),VLOOKUP(Z41,$N$3:$O$3145,2,FALSE),VLOOKUP(Z41,'1077county_meanLDVage_submitted'!$A$2:$B$1079,2,FALSE))</f>
        <v>13.087257625372228</v>
      </c>
      <c r="AB41" s="15">
        <f t="shared" si="0"/>
        <v>13</v>
      </c>
      <c r="AC41" s="15">
        <f t="shared" si="1"/>
        <v>5</v>
      </c>
    </row>
    <row r="42" spans="2:29" x14ac:dyDescent="0.3">
      <c r="B42" s="15">
        <v>1077</v>
      </c>
      <c r="C42" s="15">
        <v>12.701913316300045</v>
      </c>
      <c r="D42" s="15">
        <v>12</v>
      </c>
      <c r="E42" s="15">
        <v>4</v>
      </c>
      <c r="N42" s="15">
        <v>1077</v>
      </c>
      <c r="O42" s="15">
        <v>11.697220168283719</v>
      </c>
      <c r="P42" s="15">
        <v>11</v>
      </c>
      <c r="Q42" s="15">
        <v>4</v>
      </c>
      <c r="Z42" s="15">
        <v>1077</v>
      </c>
      <c r="AA42" s="15">
        <f>IF(ISNA(VLOOKUP(Z42,'1077county_meanLDVage_submitted'!$A$2:$B$1079,2,FALSE)),VLOOKUP(Z42,$N$3:$O$3145,2,FALSE),VLOOKUP(Z42,'1077county_meanLDVage_submitted'!$A$2:$B$1079,2,FALSE))</f>
        <v>11.697220168283719</v>
      </c>
      <c r="AB42" s="15">
        <f t="shared" si="0"/>
        <v>11</v>
      </c>
      <c r="AC42" s="15">
        <f t="shared" si="1"/>
        <v>4</v>
      </c>
    </row>
    <row r="43" spans="2:29" x14ac:dyDescent="0.3">
      <c r="B43" s="15">
        <v>1079</v>
      </c>
      <c r="C43" s="15">
        <v>14.057069824847915</v>
      </c>
      <c r="D43" s="15">
        <v>14</v>
      </c>
      <c r="E43" s="15">
        <v>5</v>
      </c>
      <c r="N43" s="15">
        <v>1079</v>
      </c>
      <c r="O43" s="15">
        <v>13.039092030737764</v>
      </c>
      <c r="P43" s="15">
        <v>13</v>
      </c>
      <c r="Q43" s="15">
        <v>5</v>
      </c>
      <c r="Z43" s="15">
        <v>1079</v>
      </c>
      <c r="AA43" s="15">
        <f>IF(ISNA(VLOOKUP(Z43,'1077county_meanLDVage_submitted'!$A$2:$B$1079,2,FALSE)),VLOOKUP(Z43,$N$3:$O$3145,2,FALSE),VLOOKUP(Z43,'1077county_meanLDVage_submitted'!$A$2:$B$1079,2,FALSE))</f>
        <v>13.039092030737764</v>
      </c>
      <c r="AB43" s="15">
        <f t="shared" si="0"/>
        <v>13</v>
      </c>
      <c r="AC43" s="15">
        <f t="shared" si="1"/>
        <v>5</v>
      </c>
    </row>
    <row r="44" spans="2:29" x14ac:dyDescent="0.3">
      <c r="B44" s="15">
        <v>1081</v>
      </c>
      <c r="C44" s="15">
        <v>11.386118128579948</v>
      </c>
      <c r="D44" s="15">
        <v>11</v>
      </c>
      <c r="E44" s="15">
        <v>4</v>
      </c>
      <c r="N44" s="15">
        <v>1081</v>
      </c>
      <c r="O44" s="15">
        <v>10.568011260311934</v>
      </c>
      <c r="P44" s="15">
        <v>10</v>
      </c>
      <c r="Q44" s="15">
        <v>3</v>
      </c>
      <c r="Z44" s="15">
        <v>1081</v>
      </c>
      <c r="AA44" s="15">
        <f>IF(ISNA(VLOOKUP(Z44,'1077county_meanLDVage_submitted'!$A$2:$B$1079,2,FALSE)),VLOOKUP(Z44,$N$3:$O$3145,2,FALSE),VLOOKUP(Z44,'1077county_meanLDVage_submitted'!$A$2:$B$1079,2,FALSE))</f>
        <v>10.568011260311934</v>
      </c>
      <c r="AB44" s="15">
        <f t="shared" si="0"/>
        <v>10</v>
      </c>
      <c r="AC44" s="15">
        <f t="shared" si="1"/>
        <v>3</v>
      </c>
    </row>
    <row r="45" spans="2:29" x14ac:dyDescent="0.3">
      <c r="B45" s="15">
        <v>1083</v>
      </c>
      <c r="C45" s="15">
        <v>12.070331171364348</v>
      </c>
      <c r="D45" s="15">
        <v>12</v>
      </c>
      <c r="E45" s="15">
        <v>4</v>
      </c>
      <c r="N45" s="15">
        <v>1083</v>
      </c>
      <c r="O45" s="15">
        <v>11.193394687121383</v>
      </c>
      <c r="P45" s="15">
        <v>11</v>
      </c>
      <c r="Q45" s="15">
        <v>4</v>
      </c>
      <c r="Z45" s="15">
        <v>1083</v>
      </c>
      <c r="AA45" s="15">
        <f>IF(ISNA(VLOOKUP(Z45,'1077county_meanLDVage_submitted'!$A$2:$B$1079,2,FALSE)),VLOOKUP(Z45,$N$3:$O$3145,2,FALSE),VLOOKUP(Z45,'1077county_meanLDVage_submitted'!$A$2:$B$1079,2,FALSE))</f>
        <v>11.193394687121383</v>
      </c>
      <c r="AB45" s="15">
        <f t="shared" si="0"/>
        <v>11</v>
      </c>
      <c r="AC45" s="15">
        <f t="shared" si="1"/>
        <v>4</v>
      </c>
    </row>
    <row r="46" spans="2:29" x14ac:dyDescent="0.3">
      <c r="B46" s="15">
        <v>1085</v>
      </c>
      <c r="C46" s="15">
        <v>14.406846288131778</v>
      </c>
      <c r="D46" s="15">
        <v>14</v>
      </c>
      <c r="E46" s="15">
        <v>5</v>
      </c>
      <c r="N46" s="15">
        <v>1085</v>
      </c>
      <c r="O46" s="15">
        <v>13.375499894795439</v>
      </c>
      <c r="P46" s="15">
        <v>13</v>
      </c>
      <c r="Q46" s="15">
        <v>5</v>
      </c>
      <c r="Z46" s="15">
        <v>1085</v>
      </c>
      <c r="AA46" s="15">
        <f>IF(ISNA(VLOOKUP(Z46,'1077county_meanLDVage_submitted'!$A$2:$B$1079,2,FALSE)),VLOOKUP(Z46,$N$3:$O$3145,2,FALSE),VLOOKUP(Z46,'1077county_meanLDVage_submitted'!$A$2:$B$1079,2,FALSE))</f>
        <v>13.375499894795439</v>
      </c>
      <c r="AB46" s="15">
        <f t="shared" si="0"/>
        <v>13</v>
      </c>
      <c r="AC46" s="15">
        <f t="shared" si="1"/>
        <v>5</v>
      </c>
    </row>
    <row r="47" spans="2:29" x14ac:dyDescent="0.3">
      <c r="B47" s="15">
        <v>1087</v>
      </c>
      <c r="C47" s="15">
        <v>14.511584652218998</v>
      </c>
      <c r="D47" s="15">
        <v>14</v>
      </c>
      <c r="E47" s="15">
        <v>5</v>
      </c>
      <c r="N47" s="15">
        <v>1087</v>
      </c>
      <c r="O47" s="15">
        <v>13.418525339624802</v>
      </c>
      <c r="P47" s="15">
        <v>13</v>
      </c>
      <c r="Q47" s="15">
        <v>5</v>
      </c>
      <c r="Z47" s="15">
        <v>1087</v>
      </c>
      <c r="AA47" s="15">
        <f>IF(ISNA(VLOOKUP(Z47,'1077county_meanLDVage_submitted'!$A$2:$B$1079,2,FALSE)),VLOOKUP(Z47,$N$3:$O$3145,2,FALSE),VLOOKUP(Z47,'1077county_meanLDVage_submitted'!$A$2:$B$1079,2,FALSE))</f>
        <v>13.418525339624802</v>
      </c>
      <c r="AB47" s="15">
        <f t="shared" si="0"/>
        <v>13</v>
      </c>
      <c r="AC47" s="15">
        <f t="shared" si="1"/>
        <v>5</v>
      </c>
    </row>
    <row r="48" spans="2:29" x14ac:dyDescent="0.3">
      <c r="B48" s="15">
        <v>1089</v>
      </c>
      <c r="C48" s="15">
        <v>11.12517508124866</v>
      </c>
      <c r="D48" s="15">
        <v>11</v>
      </c>
      <c r="E48" s="15">
        <v>4</v>
      </c>
      <c r="N48" s="15">
        <v>1089</v>
      </c>
      <c r="O48" s="15">
        <v>10.349709564071189</v>
      </c>
      <c r="P48" s="15">
        <v>10</v>
      </c>
      <c r="Q48" s="15">
        <v>3</v>
      </c>
      <c r="Z48" s="15">
        <v>1089</v>
      </c>
      <c r="AA48" s="15">
        <f>IF(ISNA(VLOOKUP(Z48,'1077county_meanLDVage_submitted'!$A$2:$B$1079,2,FALSE)),VLOOKUP(Z48,$N$3:$O$3145,2,FALSE),VLOOKUP(Z48,'1077county_meanLDVage_submitted'!$A$2:$B$1079,2,FALSE))</f>
        <v>10.349709564071189</v>
      </c>
      <c r="AB48" s="15">
        <f t="shared" si="0"/>
        <v>10</v>
      </c>
      <c r="AC48" s="15">
        <f t="shared" si="1"/>
        <v>3</v>
      </c>
    </row>
    <row r="49" spans="2:29" x14ac:dyDescent="0.3">
      <c r="B49" s="15">
        <v>1091</v>
      </c>
      <c r="C49" s="15">
        <v>12.671028039642726</v>
      </c>
      <c r="D49" s="15">
        <v>12</v>
      </c>
      <c r="E49" s="15">
        <v>4</v>
      </c>
      <c r="N49" s="15">
        <v>1091</v>
      </c>
      <c r="O49" s="15">
        <v>11.685704616038885</v>
      </c>
      <c r="P49" s="15">
        <v>11</v>
      </c>
      <c r="Q49" s="15">
        <v>4</v>
      </c>
      <c r="Z49" s="15">
        <v>1091</v>
      </c>
      <c r="AA49" s="15">
        <f>IF(ISNA(VLOOKUP(Z49,'1077county_meanLDVage_submitted'!$A$2:$B$1079,2,FALSE)),VLOOKUP(Z49,$N$3:$O$3145,2,FALSE),VLOOKUP(Z49,'1077county_meanLDVage_submitted'!$A$2:$B$1079,2,FALSE))</f>
        <v>11.685704616038885</v>
      </c>
      <c r="AB49" s="15">
        <f t="shared" si="0"/>
        <v>11</v>
      </c>
      <c r="AC49" s="15">
        <f t="shared" si="1"/>
        <v>4</v>
      </c>
    </row>
    <row r="50" spans="2:29" x14ac:dyDescent="0.3">
      <c r="B50" s="15">
        <v>1093</v>
      </c>
      <c r="C50" s="15">
        <v>14.160707835819505</v>
      </c>
      <c r="D50" s="15">
        <v>14</v>
      </c>
      <c r="E50" s="15">
        <v>5</v>
      </c>
      <c r="N50" s="15">
        <v>1093</v>
      </c>
      <c r="O50" s="15">
        <v>13.140529799846336</v>
      </c>
      <c r="P50" s="15">
        <v>13</v>
      </c>
      <c r="Q50" s="15">
        <v>5</v>
      </c>
      <c r="Z50" s="15">
        <v>1093</v>
      </c>
      <c r="AA50" s="15">
        <f>IF(ISNA(VLOOKUP(Z50,'1077county_meanLDVage_submitted'!$A$2:$B$1079,2,FALSE)),VLOOKUP(Z50,$N$3:$O$3145,2,FALSE),VLOOKUP(Z50,'1077county_meanLDVage_submitted'!$A$2:$B$1079,2,FALSE))</f>
        <v>13.140529799846336</v>
      </c>
      <c r="AB50" s="15">
        <f t="shared" si="0"/>
        <v>13</v>
      </c>
      <c r="AC50" s="15">
        <f t="shared" si="1"/>
        <v>5</v>
      </c>
    </row>
    <row r="51" spans="2:29" x14ac:dyDescent="0.3">
      <c r="B51" s="15">
        <v>1095</v>
      </c>
      <c r="C51" s="15">
        <v>13.260667310492957</v>
      </c>
      <c r="D51" s="15">
        <v>13</v>
      </c>
      <c r="E51" s="15">
        <v>5</v>
      </c>
      <c r="N51" s="15">
        <v>1095</v>
      </c>
      <c r="O51" s="15">
        <v>12.281540306900752</v>
      </c>
      <c r="P51" s="15">
        <v>12</v>
      </c>
      <c r="Q51" s="15">
        <v>4</v>
      </c>
      <c r="Z51" s="15">
        <v>1095</v>
      </c>
      <c r="AA51" s="15">
        <f>IF(ISNA(VLOOKUP(Z51,'1077county_meanLDVage_submitted'!$A$2:$B$1079,2,FALSE)),VLOOKUP(Z51,$N$3:$O$3145,2,FALSE),VLOOKUP(Z51,'1077county_meanLDVage_submitted'!$A$2:$B$1079,2,FALSE))</f>
        <v>12.281540306900752</v>
      </c>
      <c r="AB51" s="15">
        <f t="shared" si="0"/>
        <v>12</v>
      </c>
      <c r="AC51" s="15">
        <f t="shared" si="1"/>
        <v>4</v>
      </c>
    </row>
    <row r="52" spans="2:29" x14ac:dyDescent="0.3">
      <c r="B52" s="15">
        <v>1097</v>
      </c>
      <c r="C52" s="15">
        <v>12.95396432600422</v>
      </c>
      <c r="D52" s="15">
        <v>12</v>
      </c>
      <c r="E52" s="15">
        <v>4</v>
      </c>
      <c r="N52" s="15">
        <v>1097</v>
      </c>
      <c r="O52" s="15">
        <v>11.82164063261018</v>
      </c>
      <c r="P52" s="15">
        <v>11</v>
      </c>
      <c r="Q52" s="15">
        <v>4</v>
      </c>
      <c r="Z52" s="15">
        <v>1097</v>
      </c>
      <c r="AA52" s="15">
        <f>IF(ISNA(VLOOKUP(Z52,'1077county_meanLDVage_submitted'!$A$2:$B$1079,2,FALSE)),VLOOKUP(Z52,$N$3:$O$3145,2,FALSE),VLOOKUP(Z52,'1077county_meanLDVage_submitted'!$A$2:$B$1079,2,FALSE))</f>
        <v>11.82164063261018</v>
      </c>
      <c r="AB52" s="15">
        <f t="shared" si="0"/>
        <v>11</v>
      </c>
      <c r="AC52" s="15">
        <f t="shared" si="1"/>
        <v>4</v>
      </c>
    </row>
    <row r="53" spans="2:29" x14ac:dyDescent="0.3">
      <c r="B53" s="15">
        <v>1099</v>
      </c>
      <c r="C53" s="15">
        <v>12.907093473676108</v>
      </c>
      <c r="D53" s="15">
        <v>12</v>
      </c>
      <c r="E53" s="15">
        <v>4</v>
      </c>
      <c r="N53" s="15">
        <v>1099</v>
      </c>
      <c r="O53" s="15">
        <v>11.946572280423325</v>
      </c>
      <c r="P53" s="15">
        <v>11</v>
      </c>
      <c r="Q53" s="15">
        <v>4</v>
      </c>
      <c r="Z53" s="15">
        <v>1099</v>
      </c>
      <c r="AA53" s="15">
        <f>IF(ISNA(VLOOKUP(Z53,'1077county_meanLDVage_submitted'!$A$2:$B$1079,2,FALSE)),VLOOKUP(Z53,$N$3:$O$3145,2,FALSE),VLOOKUP(Z53,'1077county_meanLDVage_submitted'!$A$2:$B$1079,2,FALSE))</f>
        <v>11.946572280423325</v>
      </c>
      <c r="AB53" s="15">
        <f t="shared" si="0"/>
        <v>11</v>
      </c>
      <c r="AC53" s="15">
        <f t="shared" si="1"/>
        <v>4</v>
      </c>
    </row>
    <row r="54" spans="2:29" x14ac:dyDescent="0.3">
      <c r="B54" s="15">
        <v>1101</v>
      </c>
      <c r="C54" s="15">
        <v>11.580487007611465</v>
      </c>
      <c r="D54" s="15">
        <v>11</v>
      </c>
      <c r="E54" s="15">
        <v>4</v>
      </c>
      <c r="N54" s="15">
        <v>1101</v>
      </c>
      <c r="O54" s="15">
        <v>10.739198712659805</v>
      </c>
      <c r="P54" s="15">
        <v>10</v>
      </c>
      <c r="Q54" s="15">
        <v>3</v>
      </c>
      <c r="Z54" s="15">
        <v>1101</v>
      </c>
      <c r="AA54" s="15">
        <f>IF(ISNA(VLOOKUP(Z54,'1077county_meanLDVage_submitted'!$A$2:$B$1079,2,FALSE)),VLOOKUP(Z54,$N$3:$O$3145,2,FALSE),VLOOKUP(Z54,'1077county_meanLDVage_submitted'!$A$2:$B$1079,2,FALSE))</f>
        <v>10.739198712659805</v>
      </c>
      <c r="AB54" s="15">
        <f t="shared" si="0"/>
        <v>10</v>
      </c>
      <c r="AC54" s="15">
        <f t="shared" si="1"/>
        <v>3</v>
      </c>
    </row>
    <row r="55" spans="2:29" x14ac:dyDescent="0.3">
      <c r="B55" s="15">
        <v>1103</v>
      </c>
      <c r="C55" s="15">
        <v>12.712266301324142</v>
      </c>
      <c r="D55" s="15">
        <v>12</v>
      </c>
      <c r="E55" s="15">
        <v>4</v>
      </c>
      <c r="N55" s="15">
        <v>1103</v>
      </c>
      <c r="O55" s="15">
        <v>11.784090743757879</v>
      </c>
      <c r="P55" s="15">
        <v>11</v>
      </c>
      <c r="Q55" s="15">
        <v>4</v>
      </c>
      <c r="Z55" s="15">
        <v>1103</v>
      </c>
      <c r="AA55" s="15">
        <f>IF(ISNA(VLOOKUP(Z55,'1077county_meanLDVage_submitted'!$A$2:$B$1079,2,FALSE)),VLOOKUP(Z55,$N$3:$O$3145,2,FALSE),VLOOKUP(Z55,'1077county_meanLDVage_submitted'!$A$2:$B$1079,2,FALSE))</f>
        <v>11.784090743757879</v>
      </c>
      <c r="AB55" s="15">
        <f t="shared" si="0"/>
        <v>11</v>
      </c>
      <c r="AC55" s="15">
        <f t="shared" si="1"/>
        <v>4</v>
      </c>
    </row>
    <row r="56" spans="2:29" x14ac:dyDescent="0.3">
      <c r="B56" s="15">
        <v>1105</v>
      </c>
      <c r="C56" s="15">
        <v>14.862718152774272</v>
      </c>
      <c r="D56" s="15">
        <v>14</v>
      </c>
      <c r="E56" s="15">
        <v>5</v>
      </c>
      <c r="N56" s="15">
        <v>1105</v>
      </c>
      <c r="O56" s="15">
        <v>13.689722127221156</v>
      </c>
      <c r="P56" s="15">
        <v>13</v>
      </c>
      <c r="Q56" s="15">
        <v>5</v>
      </c>
      <c r="Z56" s="15">
        <v>1105</v>
      </c>
      <c r="AA56" s="15">
        <f>IF(ISNA(VLOOKUP(Z56,'1077county_meanLDVage_submitted'!$A$2:$B$1079,2,FALSE)),VLOOKUP(Z56,$N$3:$O$3145,2,FALSE),VLOOKUP(Z56,'1077county_meanLDVage_submitted'!$A$2:$B$1079,2,FALSE))</f>
        <v>13.689722127221156</v>
      </c>
      <c r="AB56" s="15">
        <f t="shared" si="0"/>
        <v>13</v>
      </c>
      <c r="AC56" s="15">
        <f t="shared" si="1"/>
        <v>5</v>
      </c>
    </row>
    <row r="57" spans="2:29" x14ac:dyDescent="0.3">
      <c r="B57" s="15">
        <v>1107</v>
      </c>
      <c r="C57" s="15">
        <v>13.864480359371269</v>
      </c>
      <c r="D57" s="15">
        <v>13</v>
      </c>
      <c r="E57" s="15">
        <v>5</v>
      </c>
      <c r="N57" s="15">
        <v>1107</v>
      </c>
      <c r="O57" s="15">
        <v>12.727837252609559</v>
      </c>
      <c r="P57" s="15">
        <v>12</v>
      </c>
      <c r="Q57" s="15">
        <v>4</v>
      </c>
      <c r="Z57" s="15">
        <v>1107</v>
      </c>
      <c r="AA57" s="15">
        <f>IF(ISNA(VLOOKUP(Z57,'1077county_meanLDVage_submitted'!$A$2:$B$1079,2,FALSE)),VLOOKUP(Z57,$N$3:$O$3145,2,FALSE),VLOOKUP(Z57,'1077county_meanLDVage_submitted'!$A$2:$B$1079,2,FALSE))</f>
        <v>12.727837252609559</v>
      </c>
      <c r="AB57" s="15">
        <f t="shared" si="0"/>
        <v>12</v>
      </c>
      <c r="AC57" s="15">
        <f t="shared" si="1"/>
        <v>4</v>
      </c>
    </row>
    <row r="58" spans="2:29" x14ac:dyDescent="0.3">
      <c r="B58" s="15">
        <v>1109</v>
      </c>
      <c r="C58" s="15">
        <v>12.597027189002128</v>
      </c>
      <c r="D58" s="15">
        <v>12</v>
      </c>
      <c r="E58" s="15">
        <v>4</v>
      </c>
      <c r="N58" s="15">
        <v>1109</v>
      </c>
      <c r="O58" s="15">
        <v>11.624712518810146</v>
      </c>
      <c r="P58" s="15">
        <v>11</v>
      </c>
      <c r="Q58" s="15">
        <v>4</v>
      </c>
      <c r="Z58" s="15">
        <v>1109</v>
      </c>
      <c r="AA58" s="15">
        <f>IF(ISNA(VLOOKUP(Z58,'1077county_meanLDVage_submitted'!$A$2:$B$1079,2,FALSE)),VLOOKUP(Z58,$N$3:$O$3145,2,FALSE),VLOOKUP(Z58,'1077county_meanLDVage_submitted'!$A$2:$B$1079,2,FALSE))</f>
        <v>11.624712518810146</v>
      </c>
      <c r="AB58" s="15">
        <f t="shared" si="0"/>
        <v>11</v>
      </c>
      <c r="AC58" s="15">
        <f t="shared" si="1"/>
        <v>4</v>
      </c>
    </row>
    <row r="59" spans="2:29" x14ac:dyDescent="0.3">
      <c r="B59" s="15">
        <v>1111</v>
      </c>
      <c r="C59" s="15">
        <v>14.84936384855968</v>
      </c>
      <c r="D59" s="15">
        <v>14</v>
      </c>
      <c r="E59" s="15">
        <v>5</v>
      </c>
      <c r="N59" s="15">
        <v>1111</v>
      </c>
      <c r="O59" s="15">
        <v>13.487337553636653</v>
      </c>
      <c r="P59" s="15">
        <v>13</v>
      </c>
      <c r="Q59" s="15">
        <v>5</v>
      </c>
      <c r="Z59" s="15">
        <v>1111</v>
      </c>
      <c r="AA59" s="15">
        <f>IF(ISNA(VLOOKUP(Z59,'1077county_meanLDVage_submitted'!$A$2:$B$1079,2,FALSE)),VLOOKUP(Z59,$N$3:$O$3145,2,FALSE),VLOOKUP(Z59,'1077county_meanLDVage_submitted'!$A$2:$B$1079,2,FALSE))</f>
        <v>13.487337553636653</v>
      </c>
      <c r="AB59" s="15">
        <f t="shared" si="0"/>
        <v>13</v>
      </c>
      <c r="AC59" s="15">
        <f t="shared" si="1"/>
        <v>5</v>
      </c>
    </row>
    <row r="60" spans="2:29" x14ac:dyDescent="0.3">
      <c r="B60" s="15">
        <v>1113</v>
      </c>
      <c r="C60" s="15">
        <v>13.361278525919927</v>
      </c>
      <c r="D60" s="15">
        <v>13</v>
      </c>
      <c r="E60" s="15">
        <v>5</v>
      </c>
      <c r="N60" s="15">
        <v>1113</v>
      </c>
      <c r="O60" s="15">
        <v>12.338383960731445</v>
      </c>
      <c r="P60" s="15">
        <v>12</v>
      </c>
      <c r="Q60" s="15">
        <v>4</v>
      </c>
      <c r="Z60" s="15">
        <v>1113</v>
      </c>
      <c r="AA60" s="15">
        <f>IF(ISNA(VLOOKUP(Z60,'1077county_meanLDVage_submitted'!$A$2:$B$1079,2,FALSE)),VLOOKUP(Z60,$N$3:$O$3145,2,FALSE),VLOOKUP(Z60,'1077county_meanLDVage_submitted'!$A$2:$B$1079,2,FALSE))</f>
        <v>12.338383960731445</v>
      </c>
      <c r="AB60" s="15">
        <f t="shared" si="0"/>
        <v>12</v>
      </c>
      <c r="AC60" s="15">
        <f t="shared" si="1"/>
        <v>4</v>
      </c>
    </row>
    <row r="61" spans="2:29" x14ac:dyDescent="0.3">
      <c r="B61" s="15">
        <v>1115</v>
      </c>
      <c r="C61" s="15">
        <v>12.577525955311701</v>
      </c>
      <c r="D61" s="15">
        <v>12</v>
      </c>
      <c r="E61" s="15">
        <v>4</v>
      </c>
      <c r="N61" s="15">
        <v>1115</v>
      </c>
      <c r="O61" s="15">
        <v>11.611474123602827</v>
      </c>
      <c r="P61" s="15">
        <v>11</v>
      </c>
      <c r="Q61" s="15">
        <v>4</v>
      </c>
      <c r="Z61" s="15">
        <v>1115</v>
      </c>
      <c r="AA61" s="15">
        <f>IF(ISNA(VLOOKUP(Z61,'1077county_meanLDVage_submitted'!$A$2:$B$1079,2,FALSE)),VLOOKUP(Z61,$N$3:$O$3145,2,FALSE),VLOOKUP(Z61,'1077county_meanLDVage_submitted'!$A$2:$B$1079,2,FALSE))</f>
        <v>11.611474123602827</v>
      </c>
      <c r="AB61" s="15">
        <f t="shared" si="0"/>
        <v>11</v>
      </c>
      <c r="AC61" s="15">
        <f t="shared" si="1"/>
        <v>4</v>
      </c>
    </row>
    <row r="62" spans="2:29" x14ac:dyDescent="0.3">
      <c r="B62" s="15">
        <v>1117</v>
      </c>
      <c r="C62" s="15">
        <v>9.9457636853267619</v>
      </c>
      <c r="D62" s="15">
        <v>9</v>
      </c>
      <c r="E62" s="15">
        <v>3</v>
      </c>
      <c r="N62" s="15">
        <v>1117</v>
      </c>
      <c r="O62" s="15">
        <v>9.2715600962827516</v>
      </c>
      <c r="P62" s="15">
        <v>9</v>
      </c>
      <c r="Q62" s="15">
        <v>3</v>
      </c>
      <c r="Z62" s="15">
        <v>1117</v>
      </c>
      <c r="AA62" s="15">
        <f>IF(ISNA(VLOOKUP(Z62,'1077county_meanLDVage_submitted'!$A$2:$B$1079,2,FALSE)),VLOOKUP(Z62,$N$3:$O$3145,2,FALSE),VLOOKUP(Z62,'1077county_meanLDVage_submitted'!$A$2:$B$1079,2,FALSE))</f>
        <v>9.2715600962827516</v>
      </c>
      <c r="AB62" s="15">
        <f t="shared" si="0"/>
        <v>9</v>
      </c>
      <c r="AC62" s="15">
        <f t="shared" si="1"/>
        <v>3</v>
      </c>
    </row>
    <row r="63" spans="2:29" x14ac:dyDescent="0.3">
      <c r="B63" s="15">
        <v>1119</v>
      </c>
      <c r="C63" s="15">
        <v>14.069502339609162</v>
      </c>
      <c r="D63" s="15">
        <v>14</v>
      </c>
      <c r="E63" s="15">
        <v>5</v>
      </c>
      <c r="N63" s="15">
        <v>1119</v>
      </c>
      <c r="O63" s="15">
        <v>13.030509138552613</v>
      </c>
      <c r="P63" s="15">
        <v>13</v>
      </c>
      <c r="Q63" s="15">
        <v>5</v>
      </c>
      <c r="Z63" s="15">
        <v>1119</v>
      </c>
      <c r="AA63" s="15">
        <f>IF(ISNA(VLOOKUP(Z63,'1077county_meanLDVage_submitted'!$A$2:$B$1079,2,FALSE)),VLOOKUP(Z63,$N$3:$O$3145,2,FALSE),VLOOKUP(Z63,'1077county_meanLDVage_submitted'!$A$2:$B$1079,2,FALSE))</f>
        <v>13.030509138552613</v>
      </c>
      <c r="AB63" s="15">
        <f t="shared" si="0"/>
        <v>13</v>
      </c>
      <c r="AC63" s="15">
        <f t="shared" si="1"/>
        <v>5</v>
      </c>
    </row>
    <row r="64" spans="2:29" x14ac:dyDescent="0.3">
      <c r="B64" s="15">
        <v>1121</v>
      </c>
      <c r="C64" s="15">
        <v>13.633682408627914</v>
      </c>
      <c r="D64" s="15">
        <v>13</v>
      </c>
      <c r="E64" s="15">
        <v>5</v>
      </c>
      <c r="N64" s="15">
        <v>1121</v>
      </c>
      <c r="O64" s="15">
        <v>12.608240737704591</v>
      </c>
      <c r="P64" s="15">
        <v>12</v>
      </c>
      <c r="Q64" s="15">
        <v>4</v>
      </c>
      <c r="Z64" s="15">
        <v>1121</v>
      </c>
      <c r="AA64" s="15">
        <f>IF(ISNA(VLOOKUP(Z64,'1077county_meanLDVage_submitted'!$A$2:$B$1079,2,FALSE)),VLOOKUP(Z64,$N$3:$O$3145,2,FALSE),VLOOKUP(Z64,'1077county_meanLDVage_submitted'!$A$2:$B$1079,2,FALSE))</f>
        <v>12.608240737704591</v>
      </c>
      <c r="AB64" s="15">
        <f t="shared" si="0"/>
        <v>12</v>
      </c>
      <c r="AC64" s="15">
        <f t="shared" si="1"/>
        <v>4</v>
      </c>
    </row>
    <row r="65" spans="2:29" x14ac:dyDescent="0.3">
      <c r="B65" s="15">
        <v>1123</v>
      </c>
      <c r="C65" s="15">
        <v>13.454636114108606</v>
      </c>
      <c r="D65" s="15">
        <v>13</v>
      </c>
      <c r="E65" s="15">
        <v>5</v>
      </c>
      <c r="N65" s="15">
        <v>1123</v>
      </c>
      <c r="O65" s="15">
        <v>12.442697432628707</v>
      </c>
      <c r="P65" s="15">
        <v>12</v>
      </c>
      <c r="Q65" s="15">
        <v>4</v>
      </c>
      <c r="Z65" s="15">
        <v>1123</v>
      </c>
      <c r="AA65" s="15">
        <f>IF(ISNA(VLOOKUP(Z65,'1077county_meanLDVage_submitted'!$A$2:$B$1079,2,FALSE)),VLOOKUP(Z65,$N$3:$O$3145,2,FALSE),VLOOKUP(Z65,'1077county_meanLDVage_submitted'!$A$2:$B$1079,2,FALSE))</f>
        <v>12.442697432628707</v>
      </c>
      <c r="AB65" s="15">
        <f t="shared" si="0"/>
        <v>12</v>
      </c>
      <c r="AC65" s="15">
        <f t="shared" si="1"/>
        <v>4</v>
      </c>
    </row>
    <row r="66" spans="2:29" x14ac:dyDescent="0.3">
      <c r="B66" s="15">
        <v>1125</v>
      </c>
      <c r="C66" s="15">
        <v>11.489896519517838</v>
      </c>
      <c r="D66" s="15">
        <v>11</v>
      </c>
      <c r="E66" s="15">
        <v>4</v>
      </c>
      <c r="N66" s="15">
        <v>1125</v>
      </c>
      <c r="O66" s="15">
        <v>10.655136219372917</v>
      </c>
      <c r="P66" s="15">
        <v>10</v>
      </c>
      <c r="Q66" s="15">
        <v>3</v>
      </c>
      <c r="Z66" s="15">
        <v>1125</v>
      </c>
      <c r="AA66" s="15">
        <f>IF(ISNA(VLOOKUP(Z66,'1077county_meanLDVage_submitted'!$A$2:$B$1079,2,FALSE)),VLOOKUP(Z66,$N$3:$O$3145,2,FALSE),VLOOKUP(Z66,'1077county_meanLDVage_submitted'!$A$2:$B$1079,2,FALSE))</f>
        <v>10.655136219372917</v>
      </c>
      <c r="AB66" s="15">
        <f t="shared" si="0"/>
        <v>10</v>
      </c>
      <c r="AC66" s="15">
        <f t="shared" si="1"/>
        <v>3</v>
      </c>
    </row>
    <row r="67" spans="2:29" x14ac:dyDescent="0.3">
      <c r="B67" s="15">
        <v>1127</v>
      </c>
      <c r="C67" s="15">
        <v>13.573264414040288</v>
      </c>
      <c r="D67" s="15">
        <v>13</v>
      </c>
      <c r="E67" s="15">
        <v>5</v>
      </c>
      <c r="N67" s="15">
        <v>1127</v>
      </c>
      <c r="O67" s="15">
        <v>12.514837375789725</v>
      </c>
      <c r="P67" s="15">
        <v>12</v>
      </c>
      <c r="Q67" s="15">
        <v>4</v>
      </c>
      <c r="Z67" s="15">
        <v>1127</v>
      </c>
      <c r="AA67" s="15">
        <f>IF(ISNA(VLOOKUP(Z67,'1077county_meanLDVage_submitted'!$A$2:$B$1079,2,FALSE)),VLOOKUP(Z67,$N$3:$O$3145,2,FALSE),VLOOKUP(Z67,'1077county_meanLDVage_submitted'!$A$2:$B$1079,2,FALSE))</f>
        <v>12.514837375789725</v>
      </c>
      <c r="AB67" s="15">
        <f t="shared" si="0"/>
        <v>12</v>
      </c>
      <c r="AC67" s="15">
        <f t="shared" si="1"/>
        <v>4</v>
      </c>
    </row>
    <row r="68" spans="2:29" x14ac:dyDescent="0.3">
      <c r="B68" s="15">
        <v>1129</v>
      </c>
      <c r="C68" s="15">
        <v>12.665474836730654</v>
      </c>
      <c r="D68" s="15">
        <v>12</v>
      </c>
      <c r="E68" s="15">
        <v>4</v>
      </c>
      <c r="N68" s="15">
        <v>1129</v>
      </c>
      <c r="O68" s="15">
        <v>11.761767179872519</v>
      </c>
      <c r="P68" s="15">
        <v>11</v>
      </c>
      <c r="Q68" s="15">
        <v>4</v>
      </c>
      <c r="Z68" s="15">
        <v>1129</v>
      </c>
      <c r="AA68" s="15">
        <f>IF(ISNA(VLOOKUP(Z68,'1077county_meanLDVage_submitted'!$A$2:$B$1079,2,FALSE)),VLOOKUP(Z68,$N$3:$O$3145,2,FALSE),VLOOKUP(Z68,'1077county_meanLDVage_submitted'!$A$2:$B$1079,2,FALSE))</f>
        <v>11.761767179872519</v>
      </c>
      <c r="AB68" s="15">
        <f t="shared" si="0"/>
        <v>11</v>
      </c>
      <c r="AC68" s="15">
        <f t="shared" si="1"/>
        <v>4</v>
      </c>
    </row>
    <row r="69" spans="2:29" x14ac:dyDescent="0.3">
      <c r="B69" s="15">
        <v>1131</v>
      </c>
      <c r="C69" s="15">
        <v>13.776863583877509</v>
      </c>
      <c r="D69" s="15">
        <v>13</v>
      </c>
      <c r="E69" s="15">
        <v>5</v>
      </c>
      <c r="N69" s="15">
        <v>1131</v>
      </c>
      <c r="O69" s="15">
        <v>12.731571074055225</v>
      </c>
      <c r="P69" s="15">
        <v>12</v>
      </c>
      <c r="Q69" s="15">
        <v>4</v>
      </c>
      <c r="Z69" s="15">
        <v>1131</v>
      </c>
      <c r="AA69" s="15">
        <f>IF(ISNA(VLOOKUP(Z69,'1077county_meanLDVage_submitted'!$A$2:$B$1079,2,FALSE)),VLOOKUP(Z69,$N$3:$O$3145,2,FALSE),VLOOKUP(Z69,'1077county_meanLDVage_submitted'!$A$2:$B$1079,2,FALSE))</f>
        <v>12.731571074055225</v>
      </c>
      <c r="AB69" s="15">
        <f t="shared" ref="AB69:AB132" si="2">TRUNC(AA69,0)</f>
        <v>12</v>
      </c>
      <c r="AC69" s="15">
        <f t="shared" ref="AC69:AC132" si="3">VLOOKUP(AB69,$AE$14:$AF$26,2,)</f>
        <v>4</v>
      </c>
    </row>
    <row r="70" spans="2:29" x14ac:dyDescent="0.3">
      <c r="B70" s="15">
        <v>1133</v>
      </c>
      <c r="C70" s="15">
        <v>14.461130542680412</v>
      </c>
      <c r="D70" s="15">
        <v>14</v>
      </c>
      <c r="E70" s="15">
        <v>5</v>
      </c>
      <c r="N70" s="15">
        <v>1133</v>
      </c>
      <c r="O70" s="15">
        <v>13.303573537323034</v>
      </c>
      <c r="P70" s="15">
        <v>13</v>
      </c>
      <c r="Q70" s="15">
        <v>5</v>
      </c>
      <c r="Z70" s="15">
        <v>1133</v>
      </c>
      <c r="AA70" s="15">
        <f>IF(ISNA(VLOOKUP(Z70,'1077county_meanLDVage_submitted'!$A$2:$B$1079,2,FALSE)),VLOOKUP(Z70,$N$3:$O$3145,2,FALSE),VLOOKUP(Z70,'1077county_meanLDVage_submitted'!$A$2:$B$1079,2,FALSE))</f>
        <v>13.303573537323034</v>
      </c>
      <c r="AB70" s="15">
        <f t="shared" si="2"/>
        <v>13</v>
      </c>
      <c r="AC70" s="15">
        <f t="shared" si="3"/>
        <v>5</v>
      </c>
    </row>
    <row r="71" spans="2:29" x14ac:dyDescent="0.3">
      <c r="B71" s="15">
        <v>2013</v>
      </c>
      <c r="C71" s="15">
        <v>13.466843499313894</v>
      </c>
      <c r="D71" s="15">
        <v>13</v>
      </c>
      <c r="E71" s="15">
        <v>5</v>
      </c>
      <c r="N71" s="15">
        <v>2013</v>
      </c>
      <c r="O71" s="15">
        <v>12.858011007917415</v>
      </c>
      <c r="P71" s="15">
        <v>12</v>
      </c>
      <c r="Q71" s="15">
        <v>4</v>
      </c>
      <c r="Z71" s="15">
        <v>2013</v>
      </c>
      <c r="AA71" s="15">
        <f>IF(ISNA(VLOOKUP(Z71,'1077county_meanLDVage_submitted'!$A$2:$B$1079,2,FALSE)),VLOOKUP(Z71,$N$3:$O$3145,2,FALSE),VLOOKUP(Z71,'1077county_meanLDVage_submitted'!$A$2:$B$1079,2,FALSE))</f>
        <v>14.74626408</v>
      </c>
      <c r="AB71" s="15">
        <f t="shared" si="2"/>
        <v>14</v>
      </c>
      <c r="AC71" s="15">
        <f t="shared" si="3"/>
        <v>5</v>
      </c>
    </row>
    <row r="72" spans="2:29" x14ac:dyDescent="0.3">
      <c r="B72" s="15">
        <v>2016</v>
      </c>
      <c r="C72" s="15">
        <v>15.64751131416971</v>
      </c>
      <c r="D72" s="15">
        <v>15</v>
      </c>
      <c r="E72" s="15">
        <v>6</v>
      </c>
      <c r="N72" s="15">
        <v>2016</v>
      </c>
      <c r="O72" s="15">
        <v>15.103755294090181</v>
      </c>
      <c r="P72" s="15">
        <v>15</v>
      </c>
      <c r="Q72" s="15">
        <v>6</v>
      </c>
      <c r="Z72" s="15">
        <v>2016</v>
      </c>
      <c r="AA72" s="15">
        <f>IF(ISNA(VLOOKUP(Z72,'1077county_meanLDVage_submitted'!$A$2:$B$1079,2,FALSE)),VLOOKUP(Z72,$N$3:$O$3145,2,FALSE),VLOOKUP(Z72,'1077county_meanLDVage_submitted'!$A$2:$B$1079,2,FALSE))</f>
        <v>14.59705952</v>
      </c>
      <c r="AB72" s="15">
        <f t="shared" si="2"/>
        <v>14</v>
      </c>
      <c r="AC72" s="15">
        <f t="shared" si="3"/>
        <v>5</v>
      </c>
    </row>
    <row r="73" spans="2:29" x14ac:dyDescent="0.3">
      <c r="B73" s="15">
        <v>2020</v>
      </c>
      <c r="C73" s="15">
        <v>10.896974323475272</v>
      </c>
      <c r="D73" s="15">
        <v>10</v>
      </c>
      <c r="E73" s="15">
        <v>3</v>
      </c>
      <c r="N73" s="15">
        <v>2020</v>
      </c>
      <c r="O73" s="15">
        <v>10.349180106531792</v>
      </c>
      <c r="P73" s="15">
        <v>10</v>
      </c>
      <c r="Q73" s="15">
        <v>3</v>
      </c>
      <c r="Z73" s="15">
        <v>2020</v>
      </c>
      <c r="AA73" s="15">
        <f>IF(ISNA(VLOOKUP(Z73,'1077county_meanLDVage_submitted'!$A$2:$B$1079,2,FALSE)),VLOOKUP(Z73,$N$3:$O$3145,2,FALSE),VLOOKUP(Z73,'1077county_meanLDVage_submitted'!$A$2:$B$1079,2,FALSE))</f>
        <v>10.752125749999999</v>
      </c>
      <c r="AB73" s="15">
        <f t="shared" si="2"/>
        <v>10</v>
      </c>
      <c r="AC73" s="15">
        <f t="shared" si="3"/>
        <v>3</v>
      </c>
    </row>
    <row r="74" spans="2:29" x14ac:dyDescent="0.3">
      <c r="B74" s="15">
        <v>2050</v>
      </c>
      <c r="C74" s="15">
        <v>13.81209563988155</v>
      </c>
      <c r="D74" s="15">
        <v>13</v>
      </c>
      <c r="E74" s="15">
        <v>5</v>
      </c>
      <c r="N74" s="15">
        <v>2050</v>
      </c>
      <c r="O74" s="15">
        <v>13.259406238136528</v>
      </c>
      <c r="P74" s="15">
        <v>13</v>
      </c>
      <c r="Q74" s="15">
        <v>5</v>
      </c>
      <c r="Z74" s="15">
        <v>2050</v>
      </c>
      <c r="AA74" s="15">
        <f>IF(ISNA(VLOOKUP(Z74,'1077county_meanLDVage_submitted'!$A$2:$B$1079,2,FALSE)),VLOOKUP(Z74,$N$3:$O$3145,2,FALSE),VLOOKUP(Z74,'1077county_meanLDVage_submitted'!$A$2:$B$1079,2,FALSE))</f>
        <v>13.10192421</v>
      </c>
      <c r="AB74" s="15">
        <f t="shared" si="2"/>
        <v>13</v>
      </c>
      <c r="AC74" s="15">
        <f t="shared" si="3"/>
        <v>5</v>
      </c>
    </row>
    <row r="75" spans="2:29" x14ac:dyDescent="0.3">
      <c r="B75" s="15">
        <v>2060</v>
      </c>
      <c r="C75" s="15">
        <v>18.292096218625638</v>
      </c>
      <c r="D75" s="15">
        <v>18</v>
      </c>
      <c r="E75" s="15">
        <v>6</v>
      </c>
      <c r="N75" s="15">
        <v>2060</v>
      </c>
      <c r="O75" s="15">
        <v>17.527476806854182</v>
      </c>
      <c r="P75" s="15">
        <v>17</v>
      </c>
      <c r="Q75" s="15">
        <v>6</v>
      </c>
      <c r="Z75" s="15">
        <v>2060</v>
      </c>
      <c r="AA75" s="15">
        <f>IF(ISNA(VLOOKUP(Z75,'1077county_meanLDVage_submitted'!$A$2:$B$1079,2,FALSE)),VLOOKUP(Z75,$N$3:$O$3145,2,FALSE),VLOOKUP(Z75,'1077county_meanLDVage_submitted'!$A$2:$B$1079,2,FALSE))</f>
        <v>17.153638770000001</v>
      </c>
      <c r="AB75" s="15">
        <f t="shared" si="2"/>
        <v>17</v>
      </c>
      <c r="AC75" s="15">
        <f t="shared" si="3"/>
        <v>6</v>
      </c>
    </row>
    <row r="76" spans="2:29" x14ac:dyDescent="0.3">
      <c r="B76" s="15">
        <v>2068</v>
      </c>
      <c r="C76" s="15">
        <v>15.401491365361373</v>
      </c>
      <c r="D76" s="15">
        <v>15</v>
      </c>
      <c r="E76" s="15">
        <v>6</v>
      </c>
      <c r="N76" s="15">
        <v>2068</v>
      </c>
      <c r="O76" s="15">
        <v>14.614239492254704</v>
      </c>
      <c r="P76" s="15">
        <v>14</v>
      </c>
      <c r="Q76" s="15">
        <v>5</v>
      </c>
      <c r="Z76" s="15">
        <v>2068</v>
      </c>
      <c r="AA76" s="15">
        <f>IF(ISNA(VLOOKUP(Z76,'1077county_meanLDVage_submitted'!$A$2:$B$1079,2,FALSE)),VLOOKUP(Z76,$N$3:$O$3145,2,FALSE),VLOOKUP(Z76,'1077county_meanLDVage_submitted'!$A$2:$B$1079,2,FALSE))</f>
        <v>14.90084133</v>
      </c>
      <c r="AB76" s="15">
        <f t="shared" si="2"/>
        <v>14</v>
      </c>
      <c r="AC76" s="15">
        <f t="shared" si="3"/>
        <v>5</v>
      </c>
    </row>
    <row r="77" spans="2:29" x14ac:dyDescent="0.3">
      <c r="B77" s="15">
        <v>2070</v>
      </c>
      <c r="C77" s="15">
        <v>15.623468425927619</v>
      </c>
      <c r="D77" s="15">
        <v>15</v>
      </c>
      <c r="E77" s="15">
        <v>6</v>
      </c>
      <c r="N77" s="15">
        <v>2070</v>
      </c>
      <c r="O77" s="15">
        <v>14.909647537550731</v>
      </c>
      <c r="P77" s="15">
        <v>14</v>
      </c>
      <c r="Q77" s="15">
        <v>5</v>
      </c>
      <c r="Z77" s="15">
        <v>2070</v>
      </c>
      <c r="AA77" s="15">
        <f>IF(ISNA(VLOOKUP(Z77,'1077county_meanLDVage_submitted'!$A$2:$B$1079,2,FALSE)),VLOOKUP(Z77,$N$3:$O$3145,2,FALSE),VLOOKUP(Z77,'1077county_meanLDVage_submitted'!$A$2:$B$1079,2,FALSE))</f>
        <v>17.073866970000001</v>
      </c>
      <c r="AB77" s="15">
        <f t="shared" si="2"/>
        <v>17</v>
      </c>
      <c r="AC77" s="15">
        <f t="shared" si="3"/>
        <v>6</v>
      </c>
    </row>
    <row r="78" spans="2:29" x14ac:dyDescent="0.3">
      <c r="B78" s="15">
        <v>2090</v>
      </c>
      <c r="C78" s="15">
        <v>12.530695829806573</v>
      </c>
      <c r="D78" s="15">
        <v>12</v>
      </c>
      <c r="E78" s="15">
        <v>4</v>
      </c>
      <c r="N78" s="15">
        <v>2090</v>
      </c>
      <c r="O78" s="15">
        <v>11.816676744567784</v>
      </c>
      <c r="P78" s="15">
        <v>11</v>
      </c>
      <c r="Q78" s="15">
        <v>4</v>
      </c>
      <c r="Z78" s="15">
        <v>2090</v>
      </c>
      <c r="AA78" s="15">
        <f>IF(ISNA(VLOOKUP(Z78,'1077county_meanLDVage_submitted'!$A$2:$B$1079,2,FALSE)),VLOOKUP(Z78,$N$3:$O$3145,2,FALSE),VLOOKUP(Z78,'1077county_meanLDVage_submitted'!$A$2:$B$1079,2,FALSE))</f>
        <v>11.78312899</v>
      </c>
      <c r="AB78" s="15">
        <f t="shared" si="2"/>
        <v>11</v>
      </c>
      <c r="AC78" s="15">
        <f t="shared" si="3"/>
        <v>4</v>
      </c>
    </row>
    <row r="79" spans="2:29" x14ac:dyDescent="0.3">
      <c r="B79" s="15">
        <v>2100</v>
      </c>
      <c r="C79" s="15">
        <v>16.345065035485927</v>
      </c>
      <c r="D79" s="15">
        <v>16</v>
      </c>
      <c r="E79" s="15">
        <v>6</v>
      </c>
      <c r="N79" s="15">
        <v>2100</v>
      </c>
      <c r="O79" s="15">
        <v>15.641032995014255</v>
      </c>
      <c r="P79" s="15">
        <v>15</v>
      </c>
      <c r="Q79" s="15">
        <v>6</v>
      </c>
      <c r="Z79" s="15">
        <v>2100</v>
      </c>
      <c r="AA79" s="15">
        <f>IF(ISNA(VLOOKUP(Z79,'1077county_meanLDVage_submitted'!$A$2:$B$1079,2,FALSE)),VLOOKUP(Z79,$N$3:$O$3145,2,FALSE),VLOOKUP(Z79,'1077county_meanLDVage_submitted'!$A$2:$B$1079,2,FALSE))</f>
        <v>16.545032800000001</v>
      </c>
      <c r="AB79" s="15">
        <f t="shared" si="2"/>
        <v>16</v>
      </c>
      <c r="AC79" s="15">
        <f t="shared" si="3"/>
        <v>6</v>
      </c>
    </row>
    <row r="80" spans="2:29" x14ac:dyDescent="0.3">
      <c r="B80" s="15">
        <v>2105</v>
      </c>
      <c r="C80" s="15">
        <v>16.69323671473585</v>
      </c>
      <c r="D80" s="15">
        <v>16</v>
      </c>
      <c r="E80" s="15">
        <v>6</v>
      </c>
      <c r="N80" s="15">
        <v>2105</v>
      </c>
      <c r="O80" s="15">
        <v>16.093660959109886</v>
      </c>
      <c r="P80" s="15">
        <v>16</v>
      </c>
      <c r="Q80" s="15">
        <v>6</v>
      </c>
      <c r="Z80" s="15">
        <v>2105</v>
      </c>
      <c r="AA80" s="15">
        <f>IF(ISNA(VLOOKUP(Z80,'1077county_meanLDVage_submitted'!$A$2:$B$1079,2,FALSE)),VLOOKUP(Z80,$N$3:$O$3145,2,FALSE),VLOOKUP(Z80,'1077county_meanLDVage_submitted'!$A$2:$B$1079,2,FALSE))</f>
        <v>16.50411832</v>
      </c>
      <c r="AB80" s="15">
        <f t="shared" si="2"/>
        <v>16</v>
      </c>
      <c r="AC80" s="15">
        <f t="shared" si="3"/>
        <v>6</v>
      </c>
    </row>
    <row r="81" spans="2:29" x14ac:dyDescent="0.3">
      <c r="B81" s="15">
        <v>2110</v>
      </c>
      <c r="C81" s="15">
        <v>12.404596357376739</v>
      </c>
      <c r="D81" s="15">
        <v>12</v>
      </c>
      <c r="E81" s="15">
        <v>4</v>
      </c>
      <c r="N81" s="15">
        <v>2110</v>
      </c>
      <c r="O81" s="15">
        <v>11.830021349892942</v>
      </c>
      <c r="P81" s="15">
        <v>11</v>
      </c>
      <c r="Q81" s="15">
        <v>4</v>
      </c>
      <c r="Z81" s="15">
        <v>2110</v>
      </c>
      <c r="AA81" s="15">
        <f>IF(ISNA(VLOOKUP(Z81,'1077county_meanLDVage_submitted'!$A$2:$B$1079,2,FALSE)),VLOOKUP(Z81,$N$3:$O$3145,2,FALSE),VLOOKUP(Z81,'1077county_meanLDVage_submitted'!$A$2:$B$1079,2,FALSE))</f>
        <v>12.08008478</v>
      </c>
      <c r="AB81" s="15">
        <f t="shared" si="2"/>
        <v>12</v>
      </c>
      <c r="AC81" s="15">
        <f t="shared" si="3"/>
        <v>4</v>
      </c>
    </row>
    <row r="82" spans="2:29" x14ac:dyDescent="0.3">
      <c r="B82" s="15">
        <v>2122</v>
      </c>
      <c r="C82" s="15">
        <v>14.416359335422744</v>
      </c>
      <c r="D82" s="15">
        <v>14</v>
      </c>
      <c r="E82" s="15">
        <v>5</v>
      </c>
      <c r="N82" s="15">
        <v>2122</v>
      </c>
      <c r="O82" s="15">
        <v>13.736732347262244</v>
      </c>
      <c r="P82" s="15">
        <v>13</v>
      </c>
      <c r="Q82" s="15">
        <v>5</v>
      </c>
      <c r="Z82" s="15">
        <v>2122</v>
      </c>
      <c r="AA82" s="15">
        <f>IF(ISNA(VLOOKUP(Z82,'1077county_meanLDVage_submitted'!$A$2:$B$1079,2,FALSE)),VLOOKUP(Z82,$N$3:$O$3145,2,FALSE),VLOOKUP(Z82,'1077county_meanLDVage_submitted'!$A$2:$B$1079,2,FALSE))</f>
        <v>14.2073201</v>
      </c>
      <c r="AB82" s="15">
        <f t="shared" si="2"/>
        <v>14</v>
      </c>
      <c r="AC82" s="15">
        <f t="shared" si="3"/>
        <v>5</v>
      </c>
    </row>
    <row r="83" spans="2:29" x14ac:dyDescent="0.3">
      <c r="B83" s="15">
        <v>2130</v>
      </c>
      <c r="C83" s="15">
        <v>13.667555184919857</v>
      </c>
      <c r="D83" s="15">
        <v>13</v>
      </c>
      <c r="E83" s="15">
        <v>5</v>
      </c>
      <c r="N83" s="15">
        <v>2130</v>
      </c>
      <c r="O83" s="15">
        <v>13.089106676849644</v>
      </c>
      <c r="P83" s="15">
        <v>13</v>
      </c>
      <c r="Q83" s="15">
        <v>5</v>
      </c>
      <c r="Z83" s="15">
        <v>2130</v>
      </c>
      <c r="AA83" s="15">
        <f>IF(ISNA(VLOOKUP(Z83,'1077county_meanLDVage_submitted'!$A$2:$B$1079,2,FALSE)),VLOOKUP(Z83,$N$3:$O$3145,2,FALSE),VLOOKUP(Z83,'1077county_meanLDVage_submitted'!$A$2:$B$1079,2,FALSE))</f>
        <v>13.784313819999999</v>
      </c>
      <c r="AB83" s="15">
        <f t="shared" si="2"/>
        <v>13</v>
      </c>
      <c r="AC83" s="15">
        <f t="shared" si="3"/>
        <v>5</v>
      </c>
    </row>
    <row r="84" spans="2:29" x14ac:dyDescent="0.3">
      <c r="B84" s="15">
        <v>2150</v>
      </c>
      <c r="C84" s="15">
        <v>13.149944049652984</v>
      </c>
      <c r="D84" s="15">
        <v>13</v>
      </c>
      <c r="E84" s="15">
        <v>5</v>
      </c>
      <c r="N84" s="15">
        <v>2150</v>
      </c>
      <c r="O84" s="15">
        <v>12.592996615327273</v>
      </c>
      <c r="P84" s="15">
        <v>12</v>
      </c>
      <c r="Q84" s="15">
        <v>4</v>
      </c>
      <c r="Z84" s="15">
        <v>2150</v>
      </c>
      <c r="AA84" s="15">
        <f>IF(ISNA(VLOOKUP(Z84,'1077county_meanLDVage_submitted'!$A$2:$B$1079,2,FALSE)),VLOOKUP(Z84,$N$3:$O$3145,2,FALSE),VLOOKUP(Z84,'1077county_meanLDVage_submitted'!$A$2:$B$1079,2,FALSE))</f>
        <v>13.02373622</v>
      </c>
      <c r="AB84" s="15">
        <f t="shared" si="2"/>
        <v>13</v>
      </c>
      <c r="AC84" s="15">
        <f t="shared" si="3"/>
        <v>5</v>
      </c>
    </row>
    <row r="85" spans="2:29" x14ac:dyDescent="0.3">
      <c r="B85" s="15">
        <v>2164</v>
      </c>
      <c r="C85" s="15">
        <v>14.874659402350183</v>
      </c>
      <c r="D85" s="15">
        <v>14</v>
      </c>
      <c r="E85" s="15">
        <v>5</v>
      </c>
      <c r="N85" s="15">
        <v>2164</v>
      </c>
      <c r="O85" s="15">
        <v>14.204539181638221</v>
      </c>
      <c r="P85" s="15">
        <v>14</v>
      </c>
      <c r="Q85" s="15">
        <v>5</v>
      </c>
      <c r="Z85" s="15">
        <v>2164</v>
      </c>
      <c r="AA85" s="15">
        <f>IF(ISNA(VLOOKUP(Z85,'1077county_meanLDVage_submitted'!$A$2:$B$1079,2,FALSE)),VLOOKUP(Z85,$N$3:$O$3145,2,FALSE),VLOOKUP(Z85,'1077county_meanLDVage_submitted'!$A$2:$B$1079,2,FALSE))</f>
        <v>17.04084353</v>
      </c>
      <c r="AB85" s="15">
        <f t="shared" si="2"/>
        <v>17</v>
      </c>
      <c r="AC85" s="15">
        <f t="shared" si="3"/>
        <v>6</v>
      </c>
    </row>
    <row r="86" spans="2:29" x14ac:dyDescent="0.3">
      <c r="B86" s="15">
        <v>2170</v>
      </c>
      <c r="C86" s="15">
        <v>13.365744396641198</v>
      </c>
      <c r="D86" s="15">
        <v>13</v>
      </c>
      <c r="E86" s="15">
        <v>5</v>
      </c>
      <c r="N86" s="15">
        <v>2170</v>
      </c>
      <c r="O86" s="15">
        <v>12.667191416332617</v>
      </c>
      <c r="P86" s="15">
        <v>12</v>
      </c>
      <c r="Q86" s="15">
        <v>4</v>
      </c>
      <c r="Z86" s="15">
        <v>2170</v>
      </c>
      <c r="AA86" s="15">
        <f>IF(ISNA(VLOOKUP(Z86,'1077county_meanLDVage_submitted'!$A$2:$B$1079,2,FALSE)),VLOOKUP(Z86,$N$3:$O$3145,2,FALSE),VLOOKUP(Z86,'1077county_meanLDVage_submitted'!$A$2:$B$1079,2,FALSE))</f>
        <v>12.45047793</v>
      </c>
      <c r="AB86" s="15">
        <f t="shared" si="2"/>
        <v>12</v>
      </c>
      <c r="AC86" s="15">
        <f t="shared" si="3"/>
        <v>4</v>
      </c>
    </row>
    <row r="87" spans="2:29" x14ac:dyDescent="0.3">
      <c r="B87" s="15">
        <v>2180</v>
      </c>
      <c r="C87" s="15">
        <v>14.433371958574819</v>
      </c>
      <c r="D87" s="15">
        <v>14</v>
      </c>
      <c r="E87" s="15">
        <v>5</v>
      </c>
      <c r="N87" s="15">
        <v>2180</v>
      </c>
      <c r="O87" s="15">
        <v>13.785474338365145</v>
      </c>
      <c r="P87" s="15">
        <v>13</v>
      </c>
      <c r="Q87" s="15">
        <v>5</v>
      </c>
      <c r="Z87" s="15">
        <v>2180</v>
      </c>
      <c r="AA87" s="15">
        <f>IF(ISNA(VLOOKUP(Z87,'1077county_meanLDVage_submitted'!$A$2:$B$1079,2,FALSE)),VLOOKUP(Z87,$N$3:$O$3145,2,FALSE),VLOOKUP(Z87,'1077county_meanLDVage_submitted'!$A$2:$B$1079,2,FALSE))</f>
        <v>13.896130790000001</v>
      </c>
      <c r="AB87" s="15">
        <f t="shared" si="2"/>
        <v>13</v>
      </c>
      <c r="AC87" s="15">
        <f t="shared" si="3"/>
        <v>5</v>
      </c>
    </row>
    <row r="88" spans="2:29" x14ac:dyDescent="0.3">
      <c r="B88" s="15">
        <v>2185</v>
      </c>
      <c r="C88" s="15">
        <v>12.229478458979704</v>
      </c>
      <c r="D88" s="15">
        <v>12</v>
      </c>
      <c r="E88" s="15">
        <v>4</v>
      </c>
      <c r="N88" s="15">
        <v>2185</v>
      </c>
      <c r="O88" s="15">
        <v>11.558903459495459</v>
      </c>
      <c r="P88" s="15">
        <v>11</v>
      </c>
      <c r="Q88" s="15">
        <v>4</v>
      </c>
      <c r="Z88" s="15">
        <v>2185</v>
      </c>
      <c r="AA88" s="15">
        <f>IF(ISNA(VLOOKUP(Z88,'1077county_meanLDVage_submitted'!$A$2:$B$1079,2,FALSE)),VLOOKUP(Z88,$N$3:$O$3145,2,FALSE),VLOOKUP(Z88,'1077county_meanLDVage_submitted'!$A$2:$B$1079,2,FALSE))</f>
        <v>7.9534858210000001</v>
      </c>
      <c r="AB88" s="15">
        <f t="shared" si="2"/>
        <v>7</v>
      </c>
      <c r="AC88" s="15">
        <f t="shared" si="3"/>
        <v>2</v>
      </c>
    </row>
    <row r="89" spans="2:29" x14ac:dyDescent="0.3">
      <c r="B89" s="15">
        <v>2188</v>
      </c>
      <c r="C89" s="15">
        <v>12.90271966402263</v>
      </c>
      <c r="D89" s="15">
        <v>12</v>
      </c>
      <c r="E89" s="15">
        <v>4</v>
      </c>
      <c r="N89" s="15">
        <v>2188</v>
      </c>
      <c r="O89" s="15">
        <v>12.229140451032359</v>
      </c>
      <c r="P89" s="15">
        <v>12</v>
      </c>
      <c r="Q89" s="15">
        <v>4</v>
      </c>
      <c r="Z89" s="15">
        <v>2188</v>
      </c>
      <c r="AA89" s="15">
        <f>IF(ISNA(VLOOKUP(Z89,'1077county_meanLDVage_submitted'!$A$2:$B$1079,2,FALSE)),VLOOKUP(Z89,$N$3:$O$3145,2,FALSE),VLOOKUP(Z89,'1077county_meanLDVage_submitted'!$A$2:$B$1079,2,FALSE))</f>
        <v>9.4701292230000007</v>
      </c>
      <c r="AB89" s="15">
        <f t="shared" si="2"/>
        <v>9</v>
      </c>
      <c r="AC89" s="15">
        <f t="shared" si="3"/>
        <v>3</v>
      </c>
    </row>
    <row r="90" spans="2:29" x14ac:dyDescent="0.3">
      <c r="B90" s="15">
        <v>2195</v>
      </c>
      <c r="C90" s="15">
        <v>15.669584955516285</v>
      </c>
      <c r="D90" s="15">
        <v>15</v>
      </c>
      <c r="E90" s="15">
        <v>6</v>
      </c>
      <c r="N90" s="15">
        <v>2195</v>
      </c>
      <c r="O90" s="15">
        <v>15.042791042862419</v>
      </c>
      <c r="P90" s="15">
        <v>15</v>
      </c>
      <c r="Q90" s="15">
        <v>6</v>
      </c>
      <c r="Z90" s="15">
        <v>2195</v>
      </c>
      <c r="AA90" s="15">
        <f>IF(ISNA(VLOOKUP(Z90,'1077county_meanLDVage_submitted'!$A$2:$B$1079,2,FALSE)),VLOOKUP(Z90,$N$3:$O$3145,2,FALSE),VLOOKUP(Z90,'1077county_meanLDVage_submitted'!$A$2:$B$1079,2,FALSE))</f>
        <v>15.61696319</v>
      </c>
      <c r="AB90" s="15">
        <f t="shared" si="2"/>
        <v>15</v>
      </c>
      <c r="AC90" s="15">
        <f t="shared" si="3"/>
        <v>6</v>
      </c>
    </row>
    <row r="91" spans="2:29" x14ac:dyDescent="0.3">
      <c r="B91" s="15">
        <v>2198</v>
      </c>
      <c r="C91" s="15">
        <v>16.083917776937586</v>
      </c>
      <c r="D91" s="15">
        <v>16</v>
      </c>
      <c r="E91" s="15">
        <v>6</v>
      </c>
      <c r="N91" s="15">
        <v>2198</v>
      </c>
      <c r="O91" s="15">
        <v>15.450801122281785</v>
      </c>
      <c r="P91" s="15">
        <v>15</v>
      </c>
      <c r="Q91" s="15">
        <v>6</v>
      </c>
      <c r="Z91" s="15">
        <v>2198</v>
      </c>
      <c r="AA91" s="15">
        <f>IF(ISNA(VLOOKUP(Z91,'1077county_meanLDVage_submitted'!$A$2:$B$1079,2,FALSE)),VLOOKUP(Z91,$N$3:$O$3145,2,FALSE),VLOOKUP(Z91,'1077county_meanLDVage_submitted'!$A$2:$B$1079,2,FALSE))</f>
        <v>15.61239724</v>
      </c>
      <c r="AB91" s="15">
        <f t="shared" si="2"/>
        <v>15</v>
      </c>
      <c r="AC91" s="15">
        <f t="shared" si="3"/>
        <v>6</v>
      </c>
    </row>
    <row r="92" spans="2:29" x14ac:dyDescent="0.3">
      <c r="B92" s="15">
        <v>2220</v>
      </c>
      <c r="C92" s="15">
        <v>14.363117870499709</v>
      </c>
      <c r="D92" s="15">
        <v>14</v>
      </c>
      <c r="E92" s="15">
        <v>5</v>
      </c>
      <c r="N92" s="15">
        <v>2220</v>
      </c>
      <c r="O92" s="15">
        <v>13.803205444936914</v>
      </c>
      <c r="P92" s="15">
        <v>13</v>
      </c>
      <c r="Q92" s="15">
        <v>5</v>
      </c>
      <c r="Z92" s="15">
        <v>2220</v>
      </c>
      <c r="AA92" s="15">
        <f>IF(ISNA(VLOOKUP(Z92,'1077county_meanLDVage_submitted'!$A$2:$B$1079,2,FALSE)),VLOOKUP(Z92,$N$3:$O$3145,2,FALSE),VLOOKUP(Z92,'1077county_meanLDVage_submitted'!$A$2:$B$1079,2,FALSE))</f>
        <v>14.378576349999999</v>
      </c>
      <c r="AB92" s="15">
        <f t="shared" si="2"/>
        <v>14</v>
      </c>
      <c r="AC92" s="15">
        <f t="shared" si="3"/>
        <v>5</v>
      </c>
    </row>
    <row r="93" spans="2:29" x14ac:dyDescent="0.3">
      <c r="B93" s="15">
        <v>2230</v>
      </c>
      <c r="C93" s="15">
        <v>16.117343173952829</v>
      </c>
      <c r="D93" s="15">
        <v>16</v>
      </c>
      <c r="E93" s="15">
        <v>6</v>
      </c>
      <c r="N93" s="15">
        <v>2230</v>
      </c>
      <c r="O93" s="15">
        <v>15.346545936274174</v>
      </c>
      <c r="P93" s="15">
        <v>15</v>
      </c>
      <c r="Q93" s="15">
        <v>6</v>
      </c>
      <c r="Z93" s="15">
        <v>2230</v>
      </c>
      <c r="AA93" s="15">
        <f>IF(ISNA(VLOOKUP(Z93,'1077county_meanLDVage_submitted'!$A$2:$B$1079,2,FALSE)),VLOOKUP(Z93,$N$3:$O$3145,2,FALSE),VLOOKUP(Z93,'1077county_meanLDVage_submitted'!$A$2:$B$1079,2,FALSE))</f>
        <v>15.118639269999999</v>
      </c>
      <c r="AB93" s="15">
        <f t="shared" si="2"/>
        <v>15</v>
      </c>
      <c r="AC93" s="15">
        <f t="shared" si="3"/>
        <v>6</v>
      </c>
    </row>
    <row r="94" spans="2:29" x14ac:dyDescent="0.3">
      <c r="B94" s="15">
        <v>2240</v>
      </c>
      <c r="C94" s="15">
        <v>15.096944601229653</v>
      </c>
      <c r="D94" s="15">
        <v>15</v>
      </c>
      <c r="E94" s="15">
        <v>6</v>
      </c>
      <c r="N94" s="15">
        <v>2240</v>
      </c>
      <c r="O94" s="15">
        <v>14.280695179038261</v>
      </c>
      <c r="P94" s="15">
        <v>14</v>
      </c>
      <c r="Q94" s="15">
        <v>5</v>
      </c>
      <c r="Z94" s="15">
        <v>2240</v>
      </c>
      <c r="AA94" s="15">
        <f>IF(ISNA(VLOOKUP(Z94,'1077county_meanLDVage_submitted'!$A$2:$B$1079,2,FALSE)),VLOOKUP(Z94,$N$3:$O$3145,2,FALSE),VLOOKUP(Z94,'1077county_meanLDVage_submitted'!$A$2:$B$1079,2,FALSE))</f>
        <v>13.951663699999999</v>
      </c>
      <c r="AB94" s="15">
        <f t="shared" si="2"/>
        <v>13</v>
      </c>
      <c r="AC94" s="15">
        <f t="shared" si="3"/>
        <v>5</v>
      </c>
    </row>
    <row r="95" spans="2:29" x14ac:dyDescent="0.3">
      <c r="B95" s="15">
        <v>2261</v>
      </c>
      <c r="C95" s="15">
        <v>14.93492320107757</v>
      </c>
      <c r="D95" s="15">
        <v>14</v>
      </c>
      <c r="E95" s="15">
        <v>5</v>
      </c>
      <c r="N95" s="15">
        <v>2261</v>
      </c>
      <c r="O95" s="15">
        <v>14.218604696997142</v>
      </c>
      <c r="P95" s="15">
        <v>14</v>
      </c>
      <c r="Q95" s="15">
        <v>5</v>
      </c>
      <c r="Z95" s="15">
        <v>2261</v>
      </c>
      <c r="AA95" s="15">
        <f>IF(ISNA(VLOOKUP(Z95,'1077county_meanLDVage_submitted'!$A$2:$B$1079,2,FALSE)),VLOOKUP(Z95,$N$3:$O$3145,2,FALSE),VLOOKUP(Z95,'1077county_meanLDVage_submitted'!$A$2:$B$1079,2,FALSE))</f>
        <v>13.90886266</v>
      </c>
      <c r="AB95" s="15">
        <f t="shared" si="2"/>
        <v>13</v>
      </c>
      <c r="AC95" s="15">
        <f t="shared" si="3"/>
        <v>5</v>
      </c>
    </row>
    <row r="96" spans="2:29" x14ac:dyDescent="0.3">
      <c r="B96" s="15">
        <v>2270</v>
      </c>
      <c r="C96" s="15">
        <v>14.610655737390498</v>
      </c>
      <c r="D96" s="15">
        <v>14</v>
      </c>
      <c r="E96" s="15">
        <v>5</v>
      </c>
      <c r="N96" s="15">
        <v>2270</v>
      </c>
      <c r="O96" s="15">
        <v>13.830489808757553</v>
      </c>
      <c r="P96" s="15">
        <v>13</v>
      </c>
      <c r="Q96" s="15">
        <v>5</v>
      </c>
      <c r="Z96" s="15">
        <v>2270</v>
      </c>
      <c r="AA96" s="15">
        <f>IF(ISNA(VLOOKUP(Z96,'1077county_meanLDVage_submitted'!$A$2:$B$1079,2,FALSE)),VLOOKUP(Z96,$N$3:$O$3145,2,FALSE),VLOOKUP(Z96,'1077county_meanLDVage_submitted'!$A$2:$B$1079,2,FALSE))</f>
        <v>13.894835909999999</v>
      </c>
      <c r="AB96" s="15">
        <f t="shared" si="2"/>
        <v>13</v>
      </c>
      <c r="AC96" s="15">
        <f t="shared" si="3"/>
        <v>5</v>
      </c>
    </row>
    <row r="97" spans="2:29" x14ac:dyDescent="0.3">
      <c r="B97" s="15">
        <v>2275</v>
      </c>
      <c r="C97" s="15">
        <v>16.523076924144618</v>
      </c>
      <c r="D97" s="15">
        <v>16</v>
      </c>
      <c r="E97" s="15">
        <v>6</v>
      </c>
      <c r="N97" s="15">
        <v>2275</v>
      </c>
      <c r="O97" s="15">
        <v>15.865679195277867</v>
      </c>
      <c r="P97" s="15">
        <v>15</v>
      </c>
      <c r="Q97" s="15">
        <v>6</v>
      </c>
      <c r="Z97" s="15">
        <v>2275</v>
      </c>
      <c r="AA97" s="15">
        <f>IF(ISNA(VLOOKUP(Z97,'1077county_meanLDVage_submitted'!$A$2:$B$1079,2,FALSE)),VLOOKUP(Z97,$N$3:$O$3145,2,FALSE),VLOOKUP(Z97,'1077county_meanLDVage_submitted'!$A$2:$B$1079,2,FALSE))</f>
        <v>15.61859106</v>
      </c>
      <c r="AB97" s="15">
        <f t="shared" si="2"/>
        <v>15</v>
      </c>
      <c r="AC97" s="15">
        <f t="shared" si="3"/>
        <v>6</v>
      </c>
    </row>
    <row r="98" spans="2:29" x14ac:dyDescent="0.3">
      <c r="B98" s="15">
        <v>2282</v>
      </c>
      <c r="C98" s="15">
        <v>17.721098266538689</v>
      </c>
      <c r="D98" s="15">
        <v>17</v>
      </c>
      <c r="E98" s="15">
        <v>6</v>
      </c>
      <c r="N98" s="15">
        <v>2282</v>
      </c>
      <c r="O98" s="15">
        <v>17.159220115255589</v>
      </c>
      <c r="P98" s="15">
        <v>17</v>
      </c>
      <c r="Q98" s="15">
        <v>6</v>
      </c>
      <c r="Z98" s="15">
        <v>2282</v>
      </c>
      <c r="AA98" s="15">
        <f>IF(ISNA(VLOOKUP(Z98,'1077county_meanLDVage_submitted'!$A$2:$B$1079,2,FALSE)),VLOOKUP(Z98,$N$3:$O$3145,2,FALSE),VLOOKUP(Z98,'1077county_meanLDVage_submitted'!$A$2:$B$1079,2,FALSE))</f>
        <v>16.491108830000002</v>
      </c>
      <c r="AB98" s="15">
        <f t="shared" si="2"/>
        <v>16</v>
      </c>
      <c r="AC98" s="15">
        <f t="shared" si="3"/>
        <v>6</v>
      </c>
    </row>
    <row r="99" spans="2:29" x14ac:dyDescent="0.3">
      <c r="B99" s="15">
        <v>2290</v>
      </c>
      <c r="C99" s="15">
        <v>15.99802273912394</v>
      </c>
      <c r="D99" s="15">
        <v>15</v>
      </c>
      <c r="E99" s="15">
        <v>6</v>
      </c>
      <c r="N99" s="15">
        <v>2290</v>
      </c>
      <c r="O99" s="15">
        <v>15.204419802146198</v>
      </c>
      <c r="P99" s="15">
        <v>15</v>
      </c>
      <c r="Q99" s="15">
        <v>6</v>
      </c>
      <c r="Z99" s="15">
        <v>2290</v>
      </c>
      <c r="AA99" s="15">
        <f>IF(ISNA(VLOOKUP(Z99,'1077county_meanLDVage_submitted'!$A$2:$B$1079,2,FALSE)),VLOOKUP(Z99,$N$3:$O$3145,2,FALSE),VLOOKUP(Z99,'1077county_meanLDVage_submitted'!$A$2:$B$1079,2,FALSE))</f>
        <v>14.83244152</v>
      </c>
      <c r="AB99" s="15">
        <f t="shared" si="2"/>
        <v>14</v>
      </c>
      <c r="AC99" s="15">
        <f t="shared" si="3"/>
        <v>5</v>
      </c>
    </row>
    <row r="100" spans="2:29" x14ac:dyDescent="0.3">
      <c r="B100" s="15">
        <v>4001</v>
      </c>
      <c r="C100" s="15">
        <v>13.029086440460228</v>
      </c>
      <c r="D100" s="15">
        <v>13</v>
      </c>
      <c r="E100" s="15">
        <v>5</v>
      </c>
      <c r="N100" s="15">
        <v>4001</v>
      </c>
      <c r="O100" s="15">
        <v>12.262620762238802</v>
      </c>
      <c r="P100" s="15">
        <v>12</v>
      </c>
      <c r="Q100" s="15">
        <v>4</v>
      </c>
      <c r="Z100" s="15">
        <v>4001</v>
      </c>
      <c r="AA100" s="15">
        <f>IF(ISNA(VLOOKUP(Z100,'1077county_meanLDVage_submitted'!$A$2:$B$1079,2,FALSE)),VLOOKUP(Z100,$N$3:$O$3145,2,FALSE),VLOOKUP(Z100,'1077county_meanLDVage_submitted'!$A$2:$B$1079,2,FALSE))</f>
        <v>12.262620762238802</v>
      </c>
      <c r="AB100" s="15">
        <f t="shared" si="2"/>
        <v>12</v>
      </c>
      <c r="AC100" s="15">
        <f t="shared" si="3"/>
        <v>4</v>
      </c>
    </row>
    <row r="101" spans="2:29" x14ac:dyDescent="0.3">
      <c r="B101" s="15">
        <v>4003</v>
      </c>
      <c r="C101" s="15">
        <v>14.277354578782026</v>
      </c>
      <c r="D101" s="15">
        <v>14</v>
      </c>
      <c r="E101" s="15">
        <v>5</v>
      </c>
      <c r="N101" s="15">
        <v>4003</v>
      </c>
      <c r="O101" s="15">
        <v>13.383643489626142</v>
      </c>
      <c r="P101" s="15">
        <v>13</v>
      </c>
      <c r="Q101" s="15">
        <v>5</v>
      </c>
      <c r="Z101" s="15">
        <v>4003</v>
      </c>
      <c r="AA101" s="15">
        <f>IF(ISNA(VLOOKUP(Z101,'1077county_meanLDVage_submitted'!$A$2:$B$1079,2,FALSE)),VLOOKUP(Z101,$N$3:$O$3145,2,FALSE),VLOOKUP(Z101,'1077county_meanLDVage_submitted'!$A$2:$B$1079,2,FALSE))</f>
        <v>13.383643489626142</v>
      </c>
      <c r="AB101" s="15">
        <f t="shared" si="2"/>
        <v>13</v>
      </c>
      <c r="AC101" s="15">
        <f t="shared" si="3"/>
        <v>5</v>
      </c>
    </row>
    <row r="102" spans="2:29" x14ac:dyDescent="0.3">
      <c r="B102" s="15">
        <v>4005</v>
      </c>
      <c r="C102" s="15">
        <v>12.854981277391287</v>
      </c>
      <c r="D102" s="15">
        <v>12</v>
      </c>
      <c r="E102" s="15">
        <v>4</v>
      </c>
      <c r="N102" s="15">
        <v>4005</v>
      </c>
      <c r="O102" s="15">
        <v>12.017366454389125</v>
      </c>
      <c r="P102" s="15">
        <v>12</v>
      </c>
      <c r="Q102" s="15">
        <v>4</v>
      </c>
      <c r="Z102" s="15">
        <v>4005</v>
      </c>
      <c r="AA102" s="15">
        <f>IF(ISNA(VLOOKUP(Z102,'1077county_meanLDVage_submitted'!$A$2:$B$1079,2,FALSE)),VLOOKUP(Z102,$N$3:$O$3145,2,FALSE),VLOOKUP(Z102,'1077county_meanLDVage_submitted'!$A$2:$B$1079,2,FALSE))</f>
        <v>12.017366454389125</v>
      </c>
      <c r="AB102" s="15">
        <f t="shared" si="2"/>
        <v>12</v>
      </c>
      <c r="AC102" s="15">
        <f t="shared" si="3"/>
        <v>4</v>
      </c>
    </row>
    <row r="103" spans="2:29" x14ac:dyDescent="0.3">
      <c r="B103" s="15">
        <v>4007</v>
      </c>
      <c r="C103" s="15">
        <v>14.549404491217325</v>
      </c>
      <c r="D103" s="15">
        <v>14</v>
      </c>
      <c r="E103" s="15">
        <v>5</v>
      </c>
      <c r="N103" s="15">
        <v>4007</v>
      </c>
      <c r="O103" s="15">
        <v>13.608949045485886</v>
      </c>
      <c r="P103" s="15">
        <v>13</v>
      </c>
      <c r="Q103" s="15">
        <v>5</v>
      </c>
      <c r="Z103" s="15">
        <v>4007</v>
      </c>
      <c r="AA103" s="15">
        <f>IF(ISNA(VLOOKUP(Z103,'1077county_meanLDVage_submitted'!$A$2:$B$1079,2,FALSE)),VLOOKUP(Z103,$N$3:$O$3145,2,FALSE),VLOOKUP(Z103,'1077county_meanLDVage_submitted'!$A$2:$B$1079,2,FALSE))</f>
        <v>13.608949045485886</v>
      </c>
      <c r="AB103" s="15">
        <f t="shared" si="2"/>
        <v>13</v>
      </c>
      <c r="AC103" s="15">
        <f t="shared" si="3"/>
        <v>5</v>
      </c>
    </row>
    <row r="104" spans="2:29" x14ac:dyDescent="0.3">
      <c r="B104" s="15">
        <v>4009</v>
      </c>
      <c r="C104" s="15">
        <v>13.706334158996544</v>
      </c>
      <c r="D104" s="15">
        <v>13</v>
      </c>
      <c r="E104" s="15">
        <v>5</v>
      </c>
      <c r="N104" s="15">
        <v>4009</v>
      </c>
      <c r="O104" s="15">
        <v>12.870956084205948</v>
      </c>
      <c r="P104" s="15">
        <v>12</v>
      </c>
      <c r="Q104" s="15">
        <v>4</v>
      </c>
      <c r="Z104" s="15">
        <v>4009</v>
      </c>
      <c r="AA104" s="15">
        <f>IF(ISNA(VLOOKUP(Z104,'1077county_meanLDVage_submitted'!$A$2:$B$1079,2,FALSE)),VLOOKUP(Z104,$N$3:$O$3145,2,FALSE),VLOOKUP(Z104,'1077county_meanLDVage_submitted'!$A$2:$B$1079,2,FALSE))</f>
        <v>12.870956084205948</v>
      </c>
      <c r="AB104" s="15">
        <f t="shared" si="2"/>
        <v>12</v>
      </c>
      <c r="AC104" s="15">
        <f t="shared" si="3"/>
        <v>4</v>
      </c>
    </row>
    <row r="105" spans="2:29" x14ac:dyDescent="0.3">
      <c r="B105" s="15">
        <v>4011</v>
      </c>
      <c r="C105" s="15">
        <v>13.889093870707795</v>
      </c>
      <c r="D105" s="15">
        <v>13</v>
      </c>
      <c r="E105" s="15">
        <v>5</v>
      </c>
      <c r="N105" s="15">
        <v>4011</v>
      </c>
      <c r="O105" s="15">
        <v>12.957214018781938</v>
      </c>
      <c r="P105" s="15">
        <v>12</v>
      </c>
      <c r="Q105" s="15">
        <v>4</v>
      </c>
      <c r="Z105" s="15">
        <v>4011</v>
      </c>
      <c r="AA105" s="15">
        <f>IF(ISNA(VLOOKUP(Z105,'1077county_meanLDVage_submitted'!$A$2:$B$1079,2,FALSE)),VLOOKUP(Z105,$N$3:$O$3145,2,FALSE),VLOOKUP(Z105,'1077county_meanLDVage_submitted'!$A$2:$B$1079,2,FALSE))</f>
        <v>12.957214018781938</v>
      </c>
      <c r="AB105" s="15">
        <f t="shared" si="2"/>
        <v>12</v>
      </c>
      <c r="AC105" s="15">
        <f t="shared" si="3"/>
        <v>4</v>
      </c>
    </row>
    <row r="106" spans="2:29" x14ac:dyDescent="0.3">
      <c r="B106" s="15">
        <v>4012</v>
      </c>
      <c r="C106" s="15">
        <v>16.081716767845748</v>
      </c>
      <c r="D106" s="15">
        <v>16</v>
      </c>
      <c r="E106" s="15">
        <v>6</v>
      </c>
      <c r="N106" s="15">
        <v>4012</v>
      </c>
      <c r="O106" s="15">
        <v>15.172259290339039</v>
      </c>
      <c r="P106" s="15">
        <v>15</v>
      </c>
      <c r="Q106" s="15">
        <v>6</v>
      </c>
      <c r="Z106" s="15">
        <v>4012</v>
      </c>
      <c r="AA106" s="15">
        <f>IF(ISNA(VLOOKUP(Z106,'1077county_meanLDVage_submitted'!$A$2:$B$1079,2,FALSE)),VLOOKUP(Z106,$N$3:$O$3145,2,FALSE),VLOOKUP(Z106,'1077county_meanLDVage_submitted'!$A$2:$B$1079,2,FALSE))</f>
        <v>15.172259290339039</v>
      </c>
      <c r="AB106" s="15">
        <f t="shared" si="2"/>
        <v>15</v>
      </c>
      <c r="AC106" s="15">
        <f t="shared" si="3"/>
        <v>6</v>
      </c>
    </row>
    <row r="107" spans="2:29" x14ac:dyDescent="0.3">
      <c r="B107" s="15">
        <v>4013</v>
      </c>
      <c r="C107" s="15">
        <v>9.5497472012172828</v>
      </c>
      <c r="D107" s="15">
        <v>9</v>
      </c>
      <c r="E107" s="15">
        <v>3</v>
      </c>
      <c r="N107" s="15">
        <v>4013</v>
      </c>
      <c r="O107" s="15">
        <v>8.9808383662318896</v>
      </c>
      <c r="P107" s="15">
        <v>8</v>
      </c>
      <c r="Q107" s="15">
        <v>2</v>
      </c>
      <c r="Z107" s="15">
        <v>4013</v>
      </c>
      <c r="AA107" s="15">
        <f>IF(ISNA(VLOOKUP(Z107,'1077county_meanLDVage_submitted'!$A$2:$B$1079,2,FALSE)),VLOOKUP(Z107,$N$3:$O$3145,2,FALSE),VLOOKUP(Z107,'1077county_meanLDVage_submitted'!$A$2:$B$1079,2,FALSE))</f>
        <v>9.4863282130000002</v>
      </c>
      <c r="AB107" s="15">
        <f t="shared" si="2"/>
        <v>9</v>
      </c>
      <c r="AC107" s="15">
        <f t="shared" si="3"/>
        <v>3</v>
      </c>
    </row>
    <row r="108" spans="2:29" x14ac:dyDescent="0.3">
      <c r="B108" s="15">
        <v>4015</v>
      </c>
      <c r="C108" s="15">
        <v>13.983606479282781</v>
      </c>
      <c r="D108" s="15">
        <v>13</v>
      </c>
      <c r="E108" s="15">
        <v>5</v>
      </c>
      <c r="N108" s="15">
        <v>4015</v>
      </c>
      <c r="O108" s="15">
        <v>13.092709455278941</v>
      </c>
      <c r="P108" s="15">
        <v>13</v>
      </c>
      <c r="Q108" s="15">
        <v>5</v>
      </c>
      <c r="Z108" s="15">
        <v>4015</v>
      </c>
      <c r="AA108" s="15">
        <f>IF(ISNA(VLOOKUP(Z108,'1077county_meanLDVage_submitted'!$A$2:$B$1079,2,FALSE)),VLOOKUP(Z108,$N$3:$O$3145,2,FALSE),VLOOKUP(Z108,'1077county_meanLDVage_submitted'!$A$2:$B$1079,2,FALSE))</f>
        <v>13.092709455278941</v>
      </c>
      <c r="AB108" s="15">
        <f t="shared" si="2"/>
        <v>13</v>
      </c>
      <c r="AC108" s="15">
        <f t="shared" si="3"/>
        <v>5</v>
      </c>
    </row>
    <row r="109" spans="2:29" x14ac:dyDescent="0.3">
      <c r="B109" s="15">
        <v>4017</v>
      </c>
      <c r="C109" s="15">
        <v>13.58299182543313</v>
      </c>
      <c r="D109" s="15">
        <v>13</v>
      </c>
      <c r="E109" s="15">
        <v>5</v>
      </c>
      <c r="N109" s="15">
        <v>4017</v>
      </c>
      <c r="O109" s="15">
        <v>12.737132472107866</v>
      </c>
      <c r="P109" s="15">
        <v>12</v>
      </c>
      <c r="Q109" s="15">
        <v>4</v>
      </c>
      <c r="Z109" s="15">
        <v>4017</v>
      </c>
      <c r="AA109" s="15">
        <f>IF(ISNA(VLOOKUP(Z109,'1077county_meanLDVage_submitted'!$A$2:$B$1079,2,FALSE)),VLOOKUP(Z109,$N$3:$O$3145,2,FALSE),VLOOKUP(Z109,'1077county_meanLDVage_submitted'!$A$2:$B$1079,2,FALSE))</f>
        <v>12.737132472107866</v>
      </c>
      <c r="AB109" s="15">
        <f t="shared" si="2"/>
        <v>12</v>
      </c>
      <c r="AC109" s="15">
        <f t="shared" si="3"/>
        <v>4</v>
      </c>
    </row>
    <row r="110" spans="2:29" x14ac:dyDescent="0.3">
      <c r="B110" s="15">
        <v>4019</v>
      </c>
      <c r="C110" s="15">
        <v>11.500008175284677</v>
      </c>
      <c r="D110" s="15">
        <v>11</v>
      </c>
      <c r="E110" s="15">
        <v>4</v>
      </c>
      <c r="N110" s="15">
        <v>4019</v>
      </c>
      <c r="O110" s="15">
        <v>10.791785923004131</v>
      </c>
      <c r="P110" s="15">
        <v>10</v>
      </c>
      <c r="Q110" s="15">
        <v>3</v>
      </c>
      <c r="Z110" s="15">
        <v>4019</v>
      </c>
      <c r="AA110" s="15">
        <f>IF(ISNA(VLOOKUP(Z110,'1077county_meanLDVage_submitted'!$A$2:$B$1079,2,FALSE)),VLOOKUP(Z110,$N$3:$O$3145,2,FALSE),VLOOKUP(Z110,'1077county_meanLDVage_submitted'!$A$2:$B$1079,2,FALSE))</f>
        <v>10.35435747</v>
      </c>
      <c r="AB110" s="15">
        <f t="shared" si="2"/>
        <v>10</v>
      </c>
      <c r="AC110" s="15">
        <f t="shared" si="3"/>
        <v>3</v>
      </c>
    </row>
    <row r="111" spans="2:29" x14ac:dyDescent="0.3">
      <c r="B111" s="15">
        <v>4021</v>
      </c>
      <c r="C111" s="15">
        <v>11.694616665473163</v>
      </c>
      <c r="D111" s="15">
        <v>11</v>
      </c>
      <c r="E111" s="15">
        <v>4</v>
      </c>
      <c r="N111" s="15">
        <v>4021</v>
      </c>
      <c r="O111" s="15">
        <v>10.96495575876633</v>
      </c>
      <c r="P111" s="15">
        <v>10</v>
      </c>
      <c r="Q111" s="15">
        <v>3</v>
      </c>
      <c r="Z111" s="15">
        <v>4021</v>
      </c>
      <c r="AA111" s="15">
        <f>IF(ISNA(VLOOKUP(Z111,'1077county_meanLDVage_submitted'!$A$2:$B$1079,2,FALSE)),VLOOKUP(Z111,$N$3:$O$3145,2,FALSE),VLOOKUP(Z111,'1077county_meanLDVage_submitted'!$A$2:$B$1079,2,FALSE))</f>
        <v>10.96495575876633</v>
      </c>
      <c r="AB111" s="15">
        <f t="shared" si="2"/>
        <v>10</v>
      </c>
      <c r="AC111" s="15">
        <f t="shared" si="3"/>
        <v>3</v>
      </c>
    </row>
    <row r="112" spans="2:29" x14ac:dyDescent="0.3">
      <c r="B112" s="15">
        <v>4023</v>
      </c>
      <c r="C112" s="15">
        <v>14.612486218267412</v>
      </c>
      <c r="D112" s="15">
        <v>14</v>
      </c>
      <c r="E112" s="15">
        <v>5</v>
      </c>
      <c r="N112" s="15">
        <v>4023</v>
      </c>
      <c r="O112" s="15">
        <v>13.897047004062431</v>
      </c>
      <c r="P112" s="15">
        <v>13</v>
      </c>
      <c r="Q112" s="15">
        <v>5</v>
      </c>
      <c r="Z112" s="15">
        <v>4023</v>
      </c>
      <c r="AA112" s="15">
        <f>IF(ISNA(VLOOKUP(Z112,'1077county_meanLDVage_submitted'!$A$2:$B$1079,2,FALSE)),VLOOKUP(Z112,$N$3:$O$3145,2,FALSE),VLOOKUP(Z112,'1077county_meanLDVage_submitted'!$A$2:$B$1079,2,FALSE))</f>
        <v>13.897047004062431</v>
      </c>
      <c r="AB112" s="15">
        <f t="shared" si="2"/>
        <v>13</v>
      </c>
      <c r="AC112" s="15">
        <f t="shared" si="3"/>
        <v>5</v>
      </c>
    </row>
    <row r="113" spans="2:29" x14ac:dyDescent="0.3">
      <c r="B113" s="15">
        <v>4025</v>
      </c>
      <c r="C113" s="15">
        <v>13.324386582226085</v>
      </c>
      <c r="D113" s="15">
        <v>13</v>
      </c>
      <c r="E113" s="15">
        <v>5</v>
      </c>
      <c r="N113" s="15">
        <v>4025</v>
      </c>
      <c r="O113" s="15">
        <v>12.446375238551376</v>
      </c>
      <c r="P113" s="15">
        <v>12</v>
      </c>
      <c r="Q113" s="15">
        <v>4</v>
      </c>
      <c r="Z113" s="15">
        <v>4025</v>
      </c>
      <c r="AA113" s="15">
        <f>IF(ISNA(VLOOKUP(Z113,'1077county_meanLDVage_submitted'!$A$2:$B$1079,2,FALSE)),VLOOKUP(Z113,$N$3:$O$3145,2,FALSE),VLOOKUP(Z113,'1077county_meanLDVage_submitted'!$A$2:$B$1079,2,FALSE))</f>
        <v>12.446375238551376</v>
      </c>
      <c r="AB113" s="15">
        <f t="shared" si="2"/>
        <v>12</v>
      </c>
      <c r="AC113" s="15">
        <f t="shared" si="3"/>
        <v>4</v>
      </c>
    </row>
    <row r="114" spans="2:29" x14ac:dyDescent="0.3">
      <c r="B114" s="15">
        <v>4027</v>
      </c>
      <c r="C114" s="15">
        <v>13.777563755325389</v>
      </c>
      <c r="D114" s="15">
        <v>13</v>
      </c>
      <c r="E114" s="15">
        <v>5</v>
      </c>
      <c r="N114" s="15">
        <v>4027</v>
      </c>
      <c r="O114" s="15">
        <v>12.980303419094929</v>
      </c>
      <c r="P114" s="15">
        <v>12</v>
      </c>
      <c r="Q114" s="15">
        <v>4</v>
      </c>
      <c r="Z114" s="15">
        <v>4027</v>
      </c>
      <c r="AA114" s="15">
        <f>IF(ISNA(VLOOKUP(Z114,'1077county_meanLDVage_submitted'!$A$2:$B$1079,2,FALSE)),VLOOKUP(Z114,$N$3:$O$3145,2,FALSE),VLOOKUP(Z114,'1077county_meanLDVage_submitted'!$A$2:$B$1079,2,FALSE))</f>
        <v>12.980303419094929</v>
      </c>
      <c r="AB114" s="15">
        <f t="shared" si="2"/>
        <v>12</v>
      </c>
      <c r="AC114" s="15">
        <f t="shared" si="3"/>
        <v>4</v>
      </c>
    </row>
    <row r="115" spans="2:29" x14ac:dyDescent="0.3">
      <c r="B115" s="15">
        <v>5001</v>
      </c>
      <c r="C115" s="15">
        <v>11.211449295785398</v>
      </c>
      <c r="D115" s="15">
        <v>11</v>
      </c>
      <c r="E115" s="15">
        <v>4</v>
      </c>
      <c r="N115" s="15">
        <v>5001</v>
      </c>
      <c r="O115" s="15">
        <v>9.9410905420278635</v>
      </c>
      <c r="P115" s="15">
        <v>9</v>
      </c>
      <c r="Q115" s="15">
        <v>3</v>
      </c>
      <c r="Z115" s="15">
        <v>5001</v>
      </c>
      <c r="AA115" s="15">
        <f>IF(ISNA(VLOOKUP(Z115,'1077county_meanLDVage_submitted'!$A$2:$B$1079,2,FALSE)),VLOOKUP(Z115,$N$3:$O$3145,2,FALSE),VLOOKUP(Z115,'1077county_meanLDVage_submitted'!$A$2:$B$1079,2,FALSE))</f>
        <v>9.9410905420278635</v>
      </c>
      <c r="AB115" s="15">
        <f t="shared" si="2"/>
        <v>9</v>
      </c>
      <c r="AC115" s="15">
        <f t="shared" si="3"/>
        <v>3</v>
      </c>
    </row>
    <row r="116" spans="2:29" x14ac:dyDescent="0.3">
      <c r="B116" s="15">
        <v>5003</v>
      </c>
      <c r="C116" s="15">
        <v>11.698723126985968</v>
      </c>
      <c r="D116" s="15">
        <v>11</v>
      </c>
      <c r="E116" s="15">
        <v>4</v>
      </c>
      <c r="N116" s="15">
        <v>5003</v>
      </c>
      <c r="O116" s="15">
        <v>10.707377098769282</v>
      </c>
      <c r="P116" s="15">
        <v>10</v>
      </c>
      <c r="Q116" s="15">
        <v>3</v>
      </c>
      <c r="Z116" s="15">
        <v>5003</v>
      </c>
      <c r="AA116" s="15">
        <f>IF(ISNA(VLOOKUP(Z116,'1077county_meanLDVage_submitted'!$A$2:$B$1079,2,FALSE)),VLOOKUP(Z116,$N$3:$O$3145,2,FALSE),VLOOKUP(Z116,'1077county_meanLDVage_submitted'!$A$2:$B$1079,2,FALSE))</f>
        <v>10.707377098769282</v>
      </c>
      <c r="AB116" s="15">
        <f t="shared" si="2"/>
        <v>10</v>
      </c>
      <c r="AC116" s="15">
        <f t="shared" si="3"/>
        <v>3</v>
      </c>
    </row>
    <row r="117" spans="2:29" x14ac:dyDescent="0.3">
      <c r="B117" s="15">
        <v>5005</v>
      </c>
      <c r="C117" s="15">
        <v>13.233886561123931</v>
      </c>
      <c r="D117" s="15">
        <v>13</v>
      </c>
      <c r="E117" s="15">
        <v>5</v>
      </c>
      <c r="N117" s="15">
        <v>5005</v>
      </c>
      <c r="O117" s="15">
        <v>11.581317477526671</v>
      </c>
      <c r="P117" s="15">
        <v>11</v>
      </c>
      <c r="Q117" s="15">
        <v>4</v>
      </c>
      <c r="Z117" s="15">
        <v>5005</v>
      </c>
      <c r="AA117" s="15">
        <f>IF(ISNA(VLOOKUP(Z117,'1077county_meanLDVage_submitted'!$A$2:$B$1079,2,FALSE)),VLOOKUP(Z117,$N$3:$O$3145,2,FALSE),VLOOKUP(Z117,'1077county_meanLDVage_submitted'!$A$2:$B$1079,2,FALSE))</f>
        <v>11.581317477526671</v>
      </c>
      <c r="AB117" s="15">
        <f t="shared" si="2"/>
        <v>11</v>
      </c>
      <c r="AC117" s="15">
        <f t="shared" si="3"/>
        <v>4</v>
      </c>
    </row>
    <row r="118" spans="2:29" x14ac:dyDescent="0.3">
      <c r="B118" s="15">
        <v>5007</v>
      </c>
      <c r="C118" s="15">
        <v>10.361799762935641</v>
      </c>
      <c r="D118" s="15">
        <v>10</v>
      </c>
      <c r="E118" s="15">
        <v>3</v>
      </c>
      <c r="N118" s="15">
        <v>5007</v>
      </c>
      <c r="O118" s="15">
        <v>9.3820361136740651</v>
      </c>
      <c r="P118" s="15">
        <v>9</v>
      </c>
      <c r="Q118" s="15">
        <v>3</v>
      </c>
      <c r="Z118" s="15">
        <v>5007</v>
      </c>
      <c r="AA118" s="15">
        <f>IF(ISNA(VLOOKUP(Z118,'1077county_meanLDVage_submitted'!$A$2:$B$1079,2,FALSE)),VLOOKUP(Z118,$N$3:$O$3145,2,FALSE),VLOOKUP(Z118,'1077county_meanLDVage_submitted'!$A$2:$B$1079,2,FALSE))</f>
        <v>9.3820361136740651</v>
      </c>
      <c r="AB118" s="15">
        <f t="shared" si="2"/>
        <v>9</v>
      </c>
      <c r="AC118" s="15">
        <f t="shared" si="3"/>
        <v>3</v>
      </c>
    </row>
    <row r="119" spans="2:29" x14ac:dyDescent="0.3">
      <c r="B119" s="15">
        <v>5009</v>
      </c>
      <c r="C119" s="15">
        <v>13.781821541904399</v>
      </c>
      <c r="D119" s="15">
        <v>13</v>
      </c>
      <c r="E119" s="15">
        <v>5</v>
      </c>
      <c r="N119" s="15">
        <v>5009</v>
      </c>
      <c r="O119" s="15">
        <v>11.817253132965531</v>
      </c>
      <c r="P119" s="15">
        <v>11</v>
      </c>
      <c r="Q119" s="15">
        <v>4</v>
      </c>
      <c r="Z119" s="15">
        <v>5009</v>
      </c>
      <c r="AA119" s="15">
        <f>IF(ISNA(VLOOKUP(Z119,'1077county_meanLDVage_submitted'!$A$2:$B$1079,2,FALSE)),VLOOKUP(Z119,$N$3:$O$3145,2,FALSE),VLOOKUP(Z119,'1077county_meanLDVage_submitted'!$A$2:$B$1079,2,FALSE))</f>
        <v>11.817253132965531</v>
      </c>
      <c r="AB119" s="15">
        <f t="shared" si="2"/>
        <v>11</v>
      </c>
      <c r="AC119" s="15">
        <f t="shared" si="3"/>
        <v>4</v>
      </c>
    </row>
    <row r="120" spans="2:29" x14ac:dyDescent="0.3">
      <c r="B120" s="15">
        <v>5011</v>
      </c>
      <c r="C120" s="15">
        <v>12.694758994216139</v>
      </c>
      <c r="D120" s="15">
        <v>12</v>
      </c>
      <c r="E120" s="15">
        <v>4</v>
      </c>
      <c r="N120" s="15">
        <v>5011</v>
      </c>
      <c r="O120" s="15">
        <v>11.066907755174995</v>
      </c>
      <c r="P120" s="15">
        <v>11</v>
      </c>
      <c r="Q120" s="15">
        <v>4</v>
      </c>
      <c r="Z120" s="15">
        <v>5011</v>
      </c>
      <c r="AA120" s="15">
        <f>IF(ISNA(VLOOKUP(Z120,'1077county_meanLDVage_submitted'!$A$2:$B$1079,2,FALSE)),VLOOKUP(Z120,$N$3:$O$3145,2,FALSE),VLOOKUP(Z120,'1077county_meanLDVage_submitted'!$A$2:$B$1079,2,FALSE))</f>
        <v>11.066907755174995</v>
      </c>
      <c r="AB120" s="15">
        <f t="shared" si="2"/>
        <v>11</v>
      </c>
      <c r="AC120" s="15">
        <f t="shared" si="3"/>
        <v>4</v>
      </c>
    </row>
    <row r="121" spans="2:29" x14ac:dyDescent="0.3">
      <c r="B121" s="15">
        <v>5013</v>
      </c>
      <c r="C121" s="15">
        <v>12.786970010871583</v>
      </c>
      <c r="D121" s="15">
        <v>12</v>
      </c>
      <c r="E121" s="15">
        <v>4</v>
      </c>
      <c r="N121" s="15">
        <v>5013</v>
      </c>
      <c r="O121" s="15">
        <v>11.190307357256943</v>
      </c>
      <c r="P121" s="15">
        <v>11</v>
      </c>
      <c r="Q121" s="15">
        <v>4</v>
      </c>
      <c r="Z121" s="15">
        <v>5013</v>
      </c>
      <c r="AA121" s="15">
        <f>IF(ISNA(VLOOKUP(Z121,'1077county_meanLDVage_submitted'!$A$2:$B$1079,2,FALSE)),VLOOKUP(Z121,$N$3:$O$3145,2,FALSE),VLOOKUP(Z121,'1077county_meanLDVage_submitted'!$A$2:$B$1079,2,FALSE))</f>
        <v>11.190307357256943</v>
      </c>
      <c r="AB121" s="15">
        <f t="shared" si="2"/>
        <v>11</v>
      </c>
      <c r="AC121" s="15">
        <f t="shared" si="3"/>
        <v>4</v>
      </c>
    </row>
    <row r="122" spans="2:29" x14ac:dyDescent="0.3">
      <c r="B122" s="15">
        <v>5015</v>
      </c>
      <c r="C122" s="15">
        <v>13.788359788086602</v>
      </c>
      <c r="D122" s="15">
        <v>13</v>
      </c>
      <c r="E122" s="15">
        <v>5</v>
      </c>
      <c r="N122" s="15">
        <v>5015</v>
      </c>
      <c r="O122" s="15">
        <v>12.146143301807207</v>
      </c>
      <c r="P122" s="15">
        <v>12</v>
      </c>
      <c r="Q122" s="15">
        <v>4</v>
      </c>
      <c r="Z122" s="15">
        <v>5015</v>
      </c>
      <c r="AA122" s="15">
        <f>IF(ISNA(VLOOKUP(Z122,'1077county_meanLDVage_submitted'!$A$2:$B$1079,2,FALSE)),VLOOKUP(Z122,$N$3:$O$3145,2,FALSE),VLOOKUP(Z122,'1077county_meanLDVage_submitted'!$A$2:$B$1079,2,FALSE))</f>
        <v>12.146143301807207</v>
      </c>
      <c r="AB122" s="15">
        <f t="shared" si="2"/>
        <v>12</v>
      </c>
      <c r="AC122" s="15">
        <f t="shared" si="3"/>
        <v>4</v>
      </c>
    </row>
    <row r="123" spans="2:29" x14ac:dyDescent="0.3">
      <c r="B123" s="15">
        <v>5017</v>
      </c>
      <c r="C123" s="15">
        <v>12.108549053267669</v>
      </c>
      <c r="D123" s="15">
        <v>12</v>
      </c>
      <c r="E123" s="15">
        <v>4</v>
      </c>
      <c r="N123" s="15">
        <v>5017</v>
      </c>
      <c r="O123" s="15">
        <v>10.743851639407586</v>
      </c>
      <c r="P123" s="15">
        <v>10</v>
      </c>
      <c r="Q123" s="15">
        <v>3</v>
      </c>
      <c r="Z123" s="15">
        <v>5017</v>
      </c>
      <c r="AA123" s="15">
        <f>IF(ISNA(VLOOKUP(Z123,'1077county_meanLDVage_submitted'!$A$2:$B$1079,2,FALSE)),VLOOKUP(Z123,$N$3:$O$3145,2,FALSE),VLOOKUP(Z123,'1077county_meanLDVage_submitted'!$A$2:$B$1079,2,FALSE))</f>
        <v>10.743851639407586</v>
      </c>
      <c r="AB123" s="15">
        <f t="shared" si="2"/>
        <v>10</v>
      </c>
      <c r="AC123" s="15">
        <f t="shared" si="3"/>
        <v>3</v>
      </c>
    </row>
    <row r="124" spans="2:29" x14ac:dyDescent="0.3">
      <c r="B124" s="15">
        <v>5019</v>
      </c>
      <c r="C124" s="15">
        <v>12.184687745903217</v>
      </c>
      <c r="D124" s="15">
        <v>12</v>
      </c>
      <c r="E124" s="15">
        <v>4</v>
      </c>
      <c r="N124" s="15">
        <v>5019</v>
      </c>
      <c r="O124" s="15">
        <v>10.636745125230219</v>
      </c>
      <c r="P124" s="15">
        <v>10</v>
      </c>
      <c r="Q124" s="15">
        <v>3</v>
      </c>
      <c r="Z124" s="15">
        <v>5019</v>
      </c>
      <c r="AA124" s="15">
        <f>IF(ISNA(VLOOKUP(Z124,'1077county_meanLDVage_submitted'!$A$2:$B$1079,2,FALSE)),VLOOKUP(Z124,$N$3:$O$3145,2,FALSE),VLOOKUP(Z124,'1077county_meanLDVage_submitted'!$A$2:$B$1079,2,FALSE))</f>
        <v>10.636745125230219</v>
      </c>
      <c r="AB124" s="15">
        <f t="shared" si="2"/>
        <v>10</v>
      </c>
      <c r="AC124" s="15">
        <f t="shared" si="3"/>
        <v>3</v>
      </c>
    </row>
    <row r="125" spans="2:29" x14ac:dyDescent="0.3">
      <c r="B125" s="15">
        <v>5021</v>
      </c>
      <c r="C125" s="15">
        <v>12.593719804834782</v>
      </c>
      <c r="D125" s="15">
        <v>12</v>
      </c>
      <c r="E125" s="15">
        <v>4</v>
      </c>
      <c r="N125" s="15">
        <v>5021</v>
      </c>
      <c r="O125" s="15">
        <v>11.483022871944828</v>
      </c>
      <c r="P125" s="15">
        <v>11</v>
      </c>
      <c r="Q125" s="15">
        <v>4</v>
      </c>
      <c r="Z125" s="15">
        <v>5021</v>
      </c>
      <c r="AA125" s="15">
        <f>IF(ISNA(VLOOKUP(Z125,'1077county_meanLDVage_submitted'!$A$2:$B$1079,2,FALSE)),VLOOKUP(Z125,$N$3:$O$3145,2,FALSE),VLOOKUP(Z125,'1077county_meanLDVage_submitted'!$A$2:$B$1079,2,FALSE))</f>
        <v>11.483022871944828</v>
      </c>
      <c r="AB125" s="15">
        <f t="shared" si="2"/>
        <v>11</v>
      </c>
      <c r="AC125" s="15">
        <f t="shared" si="3"/>
        <v>4</v>
      </c>
    </row>
    <row r="126" spans="2:29" x14ac:dyDescent="0.3">
      <c r="B126" s="15">
        <v>5023</v>
      </c>
      <c r="C126" s="15">
        <v>12.404808141704903</v>
      </c>
      <c r="D126" s="15">
        <v>12</v>
      </c>
      <c r="E126" s="15">
        <v>4</v>
      </c>
      <c r="N126" s="15">
        <v>5023</v>
      </c>
      <c r="O126" s="15">
        <v>10.768372653423194</v>
      </c>
      <c r="P126" s="15">
        <v>10</v>
      </c>
      <c r="Q126" s="15">
        <v>3</v>
      </c>
      <c r="Z126" s="15">
        <v>5023</v>
      </c>
      <c r="AA126" s="15">
        <f>IF(ISNA(VLOOKUP(Z126,'1077county_meanLDVage_submitted'!$A$2:$B$1079,2,FALSE)),VLOOKUP(Z126,$N$3:$O$3145,2,FALSE),VLOOKUP(Z126,'1077county_meanLDVage_submitted'!$A$2:$B$1079,2,FALSE))</f>
        <v>10.768372653423194</v>
      </c>
      <c r="AB126" s="15">
        <f t="shared" si="2"/>
        <v>10</v>
      </c>
      <c r="AC126" s="15">
        <f t="shared" si="3"/>
        <v>3</v>
      </c>
    </row>
    <row r="127" spans="2:29" x14ac:dyDescent="0.3">
      <c r="B127" s="15">
        <v>5025</v>
      </c>
      <c r="C127" s="15">
        <v>12.021510950353864</v>
      </c>
      <c r="D127" s="15">
        <v>12</v>
      </c>
      <c r="E127" s="15">
        <v>4</v>
      </c>
      <c r="N127" s="15">
        <v>5025</v>
      </c>
      <c r="O127" s="15">
        <v>10.492599735869563</v>
      </c>
      <c r="P127" s="15">
        <v>10</v>
      </c>
      <c r="Q127" s="15">
        <v>3</v>
      </c>
      <c r="Z127" s="15">
        <v>5025</v>
      </c>
      <c r="AA127" s="15">
        <f>IF(ISNA(VLOOKUP(Z127,'1077county_meanLDVage_submitted'!$A$2:$B$1079,2,FALSE)),VLOOKUP(Z127,$N$3:$O$3145,2,FALSE),VLOOKUP(Z127,'1077county_meanLDVage_submitted'!$A$2:$B$1079,2,FALSE))</f>
        <v>10.492599735869563</v>
      </c>
      <c r="AB127" s="15">
        <f t="shared" si="2"/>
        <v>10</v>
      </c>
      <c r="AC127" s="15">
        <f t="shared" si="3"/>
        <v>3</v>
      </c>
    </row>
    <row r="128" spans="2:29" x14ac:dyDescent="0.3">
      <c r="B128" s="15">
        <v>5027</v>
      </c>
      <c r="C128" s="15">
        <v>12.47044736099582</v>
      </c>
      <c r="D128" s="15">
        <v>12</v>
      </c>
      <c r="E128" s="15">
        <v>4</v>
      </c>
      <c r="N128" s="15">
        <v>5027</v>
      </c>
      <c r="O128" s="15">
        <v>11.120447691203813</v>
      </c>
      <c r="P128" s="15">
        <v>11</v>
      </c>
      <c r="Q128" s="15">
        <v>4</v>
      </c>
      <c r="Z128" s="15">
        <v>5027</v>
      </c>
      <c r="AA128" s="15">
        <f>IF(ISNA(VLOOKUP(Z128,'1077county_meanLDVage_submitted'!$A$2:$B$1079,2,FALSE)),VLOOKUP(Z128,$N$3:$O$3145,2,FALSE),VLOOKUP(Z128,'1077county_meanLDVage_submitted'!$A$2:$B$1079,2,FALSE))</f>
        <v>11.120447691203813</v>
      </c>
      <c r="AB128" s="15">
        <f t="shared" si="2"/>
        <v>11</v>
      </c>
      <c r="AC128" s="15">
        <f t="shared" si="3"/>
        <v>4</v>
      </c>
    </row>
    <row r="129" spans="2:29" x14ac:dyDescent="0.3">
      <c r="B129" s="15">
        <v>5029</v>
      </c>
      <c r="C129" s="15">
        <v>12.818159386178618</v>
      </c>
      <c r="D129" s="15">
        <v>12</v>
      </c>
      <c r="E129" s="15">
        <v>4</v>
      </c>
      <c r="N129" s="15">
        <v>5029</v>
      </c>
      <c r="O129" s="15">
        <v>10.991855110152176</v>
      </c>
      <c r="P129" s="15">
        <v>10</v>
      </c>
      <c r="Q129" s="15">
        <v>3</v>
      </c>
      <c r="Z129" s="15">
        <v>5029</v>
      </c>
      <c r="AA129" s="15">
        <f>IF(ISNA(VLOOKUP(Z129,'1077county_meanLDVage_submitted'!$A$2:$B$1079,2,FALSE)),VLOOKUP(Z129,$N$3:$O$3145,2,FALSE),VLOOKUP(Z129,'1077county_meanLDVage_submitted'!$A$2:$B$1079,2,FALSE))</f>
        <v>10.991855110152176</v>
      </c>
      <c r="AB129" s="15">
        <f t="shared" si="2"/>
        <v>10</v>
      </c>
      <c r="AC129" s="15">
        <f t="shared" si="3"/>
        <v>3</v>
      </c>
    </row>
    <row r="130" spans="2:29" x14ac:dyDescent="0.3">
      <c r="B130" s="15">
        <v>5031</v>
      </c>
      <c r="C130" s="15">
        <v>10.415851769639962</v>
      </c>
      <c r="D130" s="15">
        <v>10</v>
      </c>
      <c r="E130" s="15">
        <v>3</v>
      </c>
      <c r="N130" s="15">
        <v>5031</v>
      </c>
      <c r="O130" s="15">
        <v>9.3112452490164994</v>
      </c>
      <c r="P130" s="15">
        <v>9</v>
      </c>
      <c r="Q130" s="15">
        <v>3</v>
      </c>
      <c r="Z130" s="15">
        <v>5031</v>
      </c>
      <c r="AA130" s="15">
        <f>IF(ISNA(VLOOKUP(Z130,'1077county_meanLDVage_submitted'!$A$2:$B$1079,2,FALSE)),VLOOKUP(Z130,$N$3:$O$3145,2,FALSE),VLOOKUP(Z130,'1077county_meanLDVage_submitted'!$A$2:$B$1079,2,FALSE))</f>
        <v>9.3112452490164994</v>
      </c>
      <c r="AB130" s="15">
        <f t="shared" si="2"/>
        <v>9</v>
      </c>
      <c r="AC130" s="15">
        <f t="shared" si="3"/>
        <v>3</v>
      </c>
    </row>
    <row r="131" spans="2:29" x14ac:dyDescent="0.3">
      <c r="B131" s="15">
        <v>5033</v>
      </c>
      <c r="C131" s="15">
        <v>11.922714602276507</v>
      </c>
      <c r="D131" s="15">
        <v>11</v>
      </c>
      <c r="E131" s="15">
        <v>4</v>
      </c>
      <c r="N131" s="15">
        <v>5033</v>
      </c>
      <c r="O131" s="15">
        <v>10.637092162293477</v>
      </c>
      <c r="P131" s="15">
        <v>10</v>
      </c>
      <c r="Q131" s="15">
        <v>3</v>
      </c>
      <c r="Z131" s="15">
        <v>5033</v>
      </c>
      <c r="AA131" s="15">
        <f>IF(ISNA(VLOOKUP(Z131,'1077county_meanLDVage_submitted'!$A$2:$B$1079,2,FALSE)),VLOOKUP(Z131,$N$3:$O$3145,2,FALSE),VLOOKUP(Z131,'1077county_meanLDVage_submitted'!$A$2:$B$1079,2,FALSE))</f>
        <v>10.637092162293477</v>
      </c>
      <c r="AB131" s="15">
        <f t="shared" si="2"/>
        <v>10</v>
      </c>
      <c r="AC131" s="15">
        <f t="shared" si="3"/>
        <v>3</v>
      </c>
    </row>
    <row r="132" spans="2:29" x14ac:dyDescent="0.3">
      <c r="B132" s="15">
        <v>5035</v>
      </c>
      <c r="C132" s="15">
        <v>11.514488215813005</v>
      </c>
      <c r="D132" s="15">
        <v>11</v>
      </c>
      <c r="E132" s="15">
        <v>4</v>
      </c>
      <c r="N132" s="15">
        <v>5035</v>
      </c>
      <c r="O132" s="15">
        <v>10.306895188612227</v>
      </c>
      <c r="P132" s="15">
        <v>10</v>
      </c>
      <c r="Q132" s="15">
        <v>3</v>
      </c>
      <c r="Z132" s="15">
        <v>5035</v>
      </c>
      <c r="AA132" s="15">
        <f>IF(ISNA(VLOOKUP(Z132,'1077county_meanLDVage_submitted'!$A$2:$B$1079,2,FALSE)),VLOOKUP(Z132,$N$3:$O$3145,2,FALSE),VLOOKUP(Z132,'1077county_meanLDVage_submitted'!$A$2:$B$1079,2,FALSE))</f>
        <v>10.306895188612227</v>
      </c>
      <c r="AB132" s="15">
        <f t="shared" si="2"/>
        <v>10</v>
      </c>
      <c r="AC132" s="15">
        <f t="shared" si="3"/>
        <v>3</v>
      </c>
    </row>
    <row r="133" spans="2:29" x14ac:dyDescent="0.3">
      <c r="B133" s="15">
        <v>5037</v>
      </c>
      <c r="C133" s="15">
        <v>11.327679514094541</v>
      </c>
      <c r="D133" s="15">
        <v>11</v>
      </c>
      <c r="E133" s="15">
        <v>4</v>
      </c>
      <c r="N133" s="15">
        <v>5037</v>
      </c>
      <c r="O133" s="15">
        <v>10.163178364611921</v>
      </c>
      <c r="P133" s="15">
        <v>10</v>
      </c>
      <c r="Q133" s="15">
        <v>3</v>
      </c>
      <c r="Z133" s="15">
        <v>5037</v>
      </c>
      <c r="AA133" s="15">
        <f>IF(ISNA(VLOOKUP(Z133,'1077county_meanLDVage_submitted'!$A$2:$B$1079,2,FALSE)),VLOOKUP(Z133,$N$3:$O$3145,2,FALSE),VLOOKUP(Z133,'1077county_meanLDVage_submitted'!$A$2:$B$1079,2,FALSE))</f>
        <v>10.163178364611921</v>
      </c>
      <c r="AB133" s="15">
        <f t="shared" ref="AB133:AB196" si="4">TRUNC(AA133,0)</f>
        <v>10</v>
      </c>
      <c r="AC133" s="15">
        <f t="shared" ref="AC133:AC196" si="5">VLOOKUP(AB133,$AE$14:$AF$26,2,)</f>
        <v>3</v>
      </c>
    </row>
    <row r="134" spans="2:29" x14ac:dyDescent="0.3">
      <c r="B134" s="15">
        <v>5039</v>
      </c>
      <c r="C134" s="15">
        <v>12.458588958571573</v>
      </c>
      <c r="D134" s="15">
        <v>12</v>
      </c>
      <c r="E134" s="15">
        <v>4</v>
      </c>
      <c r="N134" s="15">
        <v>5039</v>
      </c>
      <c r="O134" s="15">
        <v>11.150249386201768</v>
      </c>
      <c r="P134" s="15">
        <v>11</v>
      </c>
      <c r="Q134" s="15">
        <v>4</v>
      </c>
      <c r="Z134" s="15">
        <v>5039</v>
      </c>
      <c r="AA134" s="15">
        <f>IF(ISNA(VLOOKUP(Z134,'1077county_meanLDVage_submitted'!$A$2:$B$1079,2,FALSE)),VLOOKUP(Z134,$N$3:$O$3145,2,FALSE),VLOOKUP(Z134,'1077county_meanLDVage_submitted'!$A$2:$B$1079,2,FALSE))</f>
        <v>11.150249386201768</v>
      </c>
      <c r="AB134" s="15">
        <f t="shared" si="4"/>
        <v>11</v>
      </c>
      <c r="AC134" s="15">
        <f t="shared" si="5"/>
        <v>4</v>
      </c>
    </row>
    <row r="135" spans="2:29" x14ac:dyDescent="0.3">
      <c r="B135" s="15">
        <v>5041</v>
      </c>
      <c r="C135" s="15">
        <v>11.188001984467602</v>
      </c>
      <c r="D135" s="15">
        <v>11</v>
      </c>
      <c r="E135" s="15">
        <v>4</v>
      </c>
      <c r="N135" s="15">
        <v>5041</v>
      </c>
      <c r="O135" s="15">
        <v>10.096276211071938</v>
      </c>
      <c r="P135" s="15">
        <v>10</v>
      </c>
      <c r="Q135" s="15">
        <v>3</v>
      </c>
      <c r="Z135" s="15">
        <v>5041</v>
      </c>
      <c r="AA135" s="15">
        <f>IF(ISNA(VLOOKUP(Z135,'1077county_meanLDVage_submitted'!$A$2:$B$1079,2,FALSE)),VLOOKUP(Z135,$N$3:$O$3145,2,FALSE),VLOOKUP(Z135,'1077county_meanLDVage_submitted'!$A$2:$B$1079,2,FALSE))</f>
        <v>10.096276211071938</v>
      </c>
      <c r="AB135" s="15">
        <f t="shared" si="4"/>
        <v>10</v>
      </c>
      <c r="AC135" s="15">
        <f t="shared" si="5"/>
        <v>3</v>
      </c>
    </row>
    <row r="136" spans="2:29" x14ac:dyDescent="0.3">
      <c r="B136" s="15">
        <v>5043</v>
      </c>
      <c r="C136" s="15">
        <v>11.733947682665905</v>
      </c>
      <c r="D136" s="15">
        <v>11</v>
      </c>
      <c r="E136" s="15">
        <v>4</v>
      </c>
      <c r="N136" s="15">
        <v>5043</v>
      </c>
      <c r="O136" s="15">
        <v>10.178677998506233</v>
      </c>
      <c r="P136" s="15">
        <v>10</v>
      </c>
      <c r="Q136" s="15">
        <v>3</v>
      </c>
      <c r="Z136" s="15">
        <v>5043</v>
      </c>
      <c r="AA136" s="15">
        <f>IF(ISNA(VLOOKUP(Z136,'1077county_meanLDVage_submitted'!$A$2:$B$1079,2,FALSE)),VLOOKUP(Z136,$N$3:$O$3145,2,FALSE),VLOOKUP(Z136,'1077county_meanLDVage_submitted'!$A$2:$B$1079,2,FALSE))</f>
        <v>10.178677998506233</v>
      </c>
      <c r="AB136" s="15">
        <f t="shared" si="4"/>
        <v>10</v>
      </c>
      <c r="AC136" s="15">
        <f t="shared" si="5"/>
        <v>3</v>
      </c>
    </row>
    <row r="137" spans="2:29" x14ac:dyDescent="0.3">
      <c r="B137" s="15">
        <v>5045</v>
      </c>
      <c r="C137" s="15">
        <v>10.724170190429698</v>
      </c>
      <c r="D137" s="15">
        <v>10</v>
      </c>
      <c r="E137" s="15">
        <v>3</v>
      </c>
      <c r="N137" s="15">
        <v>5045</v>
      </c>
      <c r="O137" s="15">
        <v>9.4947032512895255</v>
      </c>
      <c r="P137" s="15">
        <v>9</v>
      </c>
      <c r="Q137" s="15">
        <v>3</v>
      </c>
      <c r="Z137" s="15">
        <v>5045</v>
      </c>
      <c r="AA137" s="15">
        <f>IF(ISNA(VLOOKUP(Z137,'1077county_meanLDVage_submitted'!$A$2:$B$1079,2,FALSE)),VLOOKUP(Z137,$N$3:$O$3145,2,FALSE),VLOOKUP(Z137,'1077county_meanLDVage_submitted'!$A$2:$B$1079,2,FALSE))</f>
        <v>9.4947032512895255</v>
      </c>
      <c r="AB137" s="15">
        <f t="shared" si="4"/>
        <v>9</v>
      </c>
      <c r="AC137" s="15">
        <f t="shared" si="5"/>
        <v>3</v>
      </c>
    </row>
    <row r="138" spans="2:29" x14ac:dyDescent="0.3">
      <c r="B138" s="15">
        <v>5047</v>
      </c>
      <c r="C138" s="15">
        <v>12.33800371802363</v>
      </c>
      <c r="D138" s="15">
        <v>12</v>
      </c>
      <c r="E138" s="15">
        <v>4</v>
      </c>
      <c r="N138" s="15">
        <v>5047</v>
      </c>
      <c r="O138" s="15">
        <v>11.186219435511658</v>
      </c>
      <c r="P138" s="15">
        <v>11</v>
      </c>
      <c r="Q138" s="15">
        <v>4</v>
      </c>
      <c r="Z138" s="15">
        <v>5047</v>
      </c>
      <c r="AA138" s="15">
        <f>IF(ISNA(VLOOKUP(Z138,'1077county_meanLDVage_submitted'!$A$2:$B$1079,2,FALSE)),VLOOKUP(Z138,$N$3:$O$3145,2,FALSE),VLOOKUP(Z138,'1077county_meanLDVage_submitted'!$A$2:$B$1079,2,FALSE))</f>
        <v>11.186219435511658</v>
      </c>
      <c r="AB138" s="15">
        <f t="shared" si="4"/>
        <v>11</v>
      </c>
      <c r="AC138" s="15">
        <f t="shared" si="5"/>
        <v>4</v>
      </c>
    </row>
    <row r="139" spans="2:29" x14ac:dyDescent="0.3">
      <c r="B139" s="15">
        <v>5049</v>
      </c>
      <c r="C139" s="15">
        <v>14.223064046641371</v>
      </c>
      <c r="D139" s="15">
        <v>14</v>
      </c>
      <c r="E139" s="15">
        <v>5</v>
      </c>
      <c r="N139" s="15">
        <v>5049</v>
      </c>
      <c r="O139" s="15">
        <v>12.901594406091661</v>
      </c>
      <c r="P139" s="15">
        <v>12</v>
      </c>
      <c r="Q139" s="15">
        <v>4</v>
      </c>
      <c r="Z139" s="15">
        <v>5049</v>
      </c>
      <c r="AA139" s="15">
        <f>IF(ISNA(VLOOKUP(Z139,'1077county_meanLDVage_submitted'!$A$2:$B$1079,2,FALSE)),VLOOKUP(Z139,$N$3:$O$3145,2,FALSE),VLOOKUP(Z139,'1077county_meanLDVage_submitted'!$A$2:$B$1079,2,FALSE))</f>
        <v>12.901594406091661</v>
      </c>
      <c r="AB139" s="15">
        <f t="shared" si="4"/>
        <v>12</v>
      </c>
      <c r="AC139" s="15">
        <f t="shared" si="5"/>
        <v>4</v>
      </c>
    </row>
    <row r="140" spans="2:29" x14ac:dyDescent="0.3">
      <c r="B140" s="15">
        <v>5051</v>
      </c>
      <c r="C140" s="15">
        <v>11.725066010070964</v>
      </c>
      <c r="D140" s="15">
        <v>11</v>
      </c>
      <c r="E140" s="15">
        <v>4</v>
      </c>
      <c r="N140" s="15">
        <v>5051</v>
      </c>
      <c r="O140" s="15">
        <v>10.176562786809185</v>
      </c>
      <c r="P140" s="15">
        <v>10</v>
      </c>
      <c r="Q140" s="15">
        <v>3</v>
      </c>
      <c r="Z140" s="15">
        <v>5051</v>
      </c>
      <c r="AA140" s="15">
        <f>IF(ISNA(VLOOKUP(Z140,'1077county_meanLDVage_submitted'!$A$2:$B$1079,2,FALSE)),VLOOKUP(Z140,$N$3:$O$3145,2,FALSE),VLOOKUP(Z140,'1077county_meanLDVage_submitted'!$A$2:$B$1079,2,FALSE))</f>
        <v>10.176562786809185</v>
      </c>
      <c r="AB140" s="15">
        <f t="shared" si="4"/>
        <v>10</v>
      </c>
      <c r="AC140" s="15">
        <f t="shared" si="5"/>
        <v>3</v>
      </c>
    </row>
    <row r="141" spans="2:29" x14ac:dyDescent="0.3">
      <c r="B141" s="15">
        <v>5053</v>
      </c>
      <c r="C141" s="15">
        <v>11.685395324695531</v>
      </c>
      <c r="D141" s="15">
        <v>11</v>
      </c>
      <c r="E141" s="15">
        <v>4</v>
      </c>
      <c r="N141" s="15">
        <v>5053</v>
      </c>
      <c r="O141" s="15">
        <v>10.128636159028765</v>
      </c>
      <c r="P141" s="15">
        <v>10</v>
      </c>
      <c r="Q141" s="15">
        <v>3</v>
      </c>
      <c r="Z141" s="15">
        <v>5053</v>
      </c>
      <c r="AA141" s="15">
        <f>IF(ISNA(VLOOKUP(Z141,'1077county_meanLDVage_submitted'!$A$2:$B$1079,2,FALSE)),VLOOKUP(Z141,$N$3:$O$3145,2,FALSE),VLOOKUP(Z141,'1077county_meanLDVage_submitted'!$A$2:$B$1079,2,FALSE))</f>
        <v>10.128636159028765</v>
      </c>
      <c r="AB141" s="15">
        <f t="shared" si="4"/>
        <v>10</v>
      </c>
      <c r="AC141" s="15">
        <f t="shared" si="5"/>
        <v>3</v>
      </c>
    </row>
    <row r="142" spans="2:29" x14ac:dyDescent="0.3">
      <c r="B142" s="15">
        <v>5055</v>
      </c>
      <c r="C142" s="15">
        <v>11.867886846472537</v>
      </c>
      <c r="D142" s="15">
        <v>11</v>
      </c>
      <c r="E142" s="15">
        <v>4</v>
      </c>
      <c r="N142" s="15">
        <v>5055</v>
      </c>
      <c r="O142" s="15">
        <v>10.671756084195883</v>
      </c>
      <c r="P142" s="15">
        <v>10</v>
      </c>
      <c r="Q142" s="15">
        <v>3</v>
      </c>
      <c r="Z142" s="15">
        <v>5055</v>
      </c>
      <c r="AA142" s="15">
        <f>IF(ISNA(VLOOKUP(Z142,'1077county_meanLDVage_submitted'!$A$2:$B$1079,2,FALSE)),VLOOKUP(Z142,$N$3:$O$3145,2,FALSE),VLOOKUP(Z142,'1077county_meanLDVage_submitted'!$A$2:$B$1079,2,FALSE))</f>
        <v>10.671756084195883</v>
      </c>
      <c r="AB142" s="15">
        <f t="shared" si="4"/>
        <v>10</v>
      </c>
      <c r="AC142" s="15">
        <f t="shared" si="5"/>
        <v>3</v>
      </c>
    </row>
    <row r="143" spans="2:29" x14ac:dyDescent="0.3">
      <c r="B143" s="15">
        <v>5057</v>
      </c>
      <c r="C143" s="15">
        <v>12.62390149279981</v>
      </c>
      <c r="D143" s="15">
        <v>12</v>
      </c>
      <c r="E143" s="15">
        <v>4</v>
      </c>
      <c r="N143" s="15">
        <v>5057</v>
      </c>
      <c r="O143" s="15">
        <v>11.308866461854645</v>
      </c>
      <c r="P143" s="15">
        <v>11</v>
      </c>
      <c r="Q143" s="15">
        <v>4</v>
      </c>
      <c r="Z143" s="15">
        <v>5057</v>
      </c>
      <c r="AA143" s="15">
        <f>IF(ISNA(VLOOKUP(Z143,'1077county_meanLDVage_submitted'!$A$2:$B$1079,2,FALSE)),VLOOKUP(Z143,$N$3:$O$3145,2,FALSE),VLOOKUP(Z143,'1077county_meanLDVage_submitted'!$A$2:$B$1079,2,FALSE))</f>
        <v>11.308866461854645</v>
      </c>
      <c r="AB143" s="15">
        <f t="shared" si="4"/>
        <v>11</v>
      </c>
      <c r="AC143" s="15">
        <f t="shared" si="5"/>
        <v>4</v>
      </c>
    </row>
    <row r="144" spans="2:29" x14ac:dyDescent="0.3">
      <c r="B144" s="15">
        <v>5059</v>
      </c>
      <c r="C144" s="15">
        <v>12.51311458079463</v>
      </c>
      <c r="D144" s="15">
        <v>12</v>
      </c>
      <c r="E144" s="15">
        <v>4</v>
      </c>
      <c r="N144" s="15">
        <v>5059</v>
      </c>
      <c r="O144" s="15">
        <v>10.836535918735898</v>
      </c>
      <c r="P144" s="15">
        <v>10</v>
      </c>
      <c r="Q144" s="15">
        <v>3</v>
      </c>
      <c r="Z144" s="15">
        <v>5059</v>
      </c>
      <c r="AA144" s="15">
        <f>IF(ISNA(VLOOKUP(Z144,'1077county_meanLDVage_submitted'!$A$2:$B$1079,2,FALSE)),VLOOKUP(Z144,$N$3:$O$3145,2,FALSE),VLOOKUP(Z144,'1077county_meanLDVage_submitted'!$A$2:$B$1079,2,FALSE))</f>
        <v>10.836535918735898</v>
      </c>
      <c r="AB144" s="15">
        <f t="shared" si="4"/>
        <v>10</v>
      </c>
      <c r="AC144" s="15">
        <f t="shared" si="5"/>
        <v>3</v>
      </c>
    </row>
    <row r="145" spans="2:29" x14ac:dyDescent="0.3">
      <c r="B145" s="15">
        <v>5061</v>
      </c>
      <c r="C145" s="15">
        <v>12.124467113432049</v>
      </c>
      <c r="D145" s="15">
        <v>12</v>
      </c>
      <c r="E145" s="15">
        <v>4</v>
      </c>
      <c r="N145" s="15">
        <v>5061</v>
      </c>
      <c r="O145" s="15">
        <v>10.848359525387776</v>
      </c>
      <c r="P145" s="15">
        <v>10</v>
      </c>
      <c r="Q145" s="15">
        <v>3</v>
      </c>
      <c r="Z145" s="15">
        <v>5061</v>
      </c>
      <c r="AA145" s="15">
        <f>IF(ISNA(VLOOKUP(Z145,'1077county_meanLDVage_submitted'!$A$2:$B$1079,2,FALSE)),VLOOKUP(Z145,$N$3:$O$3145,2,FALSE),VLOOKUP(Z145,'1077county_meanLDVage_submitted'!$A$2:$B$1079,2,FALSE))</f>
        <v>10.848359525387776</v>
      </c>
      <c r="AB145" s="15">
        <f t="shared" si="4"/>
        <v>10</v>
      </c>
      <c r="AC145" s="15">
        <f t="shared" si="5"/>
        <v>3</v>
      </c>
    </row>
    <row r="146" spans="2:29" x14ac:dyDescent="0.3">
      <c r="B146" s="15">
        <v>5063</v>
      </c>
      <c r="C146" s="15">
        <v>12.255399373475734</v>
      </c>
      <c r="D146" s="15">
        <v>12</v>
      </c>
      <c r="E146" s="15">
        <v>4</v>
      </c>
      <c r="N146" s="15">
        <v>5063</v>
      </c>
      <c r="O146" s="15">
        <v>11.051931124496143</v>
      </c>
      <c r="P146" s="15">
        <v>11</v>
      </c>
      <c r="Q146" s="15">
        <v>4</v>
      </c>
      <c r="Z146" s="15">
        <v>5063</v>
      </c>
      <c r="AA146" s="15">
        <f>IF(ISNA(VLOOKUP(Z146,'1077county_meanLDVage_submitted'!$A$2:$B$1079,2,FALSE)),VLOOKUP(Z146,$N$3:$O$3145,2,FALSE),VLOOKUP(Z146,'1077county_meanLDVage_submitted'!$A$2:$B$1079,2,FALSE))</f>
        <v>11.051931124496143</v>
      </c>
      <c r="AB146" s="15">
        <f t="shared" si="4"/>
        <v>11</v>
      </c>
      <c r="AC146" s="15">
        <f t="shared" si="5"/>
        <v>4</v>
      </c>
    </row>
    <row r="147" spans="2:29" x14ac:dyDescent="0.3">
      <c r="B147" s="15">
        <v>5065</v>
      </c>
      <c r="C147" s="15">
        <v>13.516533445264919</v>
      </c>
      <c r="D147" s="15">
        <v>13</v>
      </c>
      <c r="E147" s="15">
        <v>5</v>
      </c>
      <c r="N147" s="15">
        <v>5065</v>
      </c>
      <c r="O147" s="15">
        <v>12.072401795742811</v>
      </c>
      <c r="P147" s="15">
        <v>12</v>
      </c>
      <c r="Q147" s="15">
        <v>4</v>
      </c>
      <c r="Z147" s="15">
        <v>5065</v>
      </c>
      <c r="AA147" s="15">
        <f>IF(ISNA(VLOOKUP(Z147,'1077county_meanLDVage_submitted'!$A$2:$B$1079,2,FALSE)),VLOOKUP(Z147,$N$3:$O$3145,2,FALSE),VLOOKUP(Z147,'1077county_meanLDVage_submitted'!$A$2:$B$1079,2,FALSE))</f>
        <v>12.072401795742811</v>
      </c>
      <c r="AB147" s="15">
        <f t="shared" si="4"/>
        <v>12</v>
      </c>
      <c r="AC147" s="15">
        <f t="shared" si="5"/>
        <v>4</v>
      </c>
    </row>
    <row r="148" spans="2:29" x14ac:dyDescent="0.3">
      <c r="B148" s="15">
        <v>5067</v>
      </c>
      <c r="C148" s="15">
        <v>12.590679919618275</v>
      </c>
      <c r="D148" s="15">
        <v>12</v>
      </c>
      <c r="E148" s="15">
        <v>4</v>
      </c>
      <c r="N148" s="15">
        <v>5067</v>
      </c>
      <c r="O148" s="15">
        <v>10.989162100829079</v>
      </c>
      <c r="P148" s="15">
        <v>10</v>
      </c>
      <c r="Q148" s="15">
        <v>3</v>
      </c>
      <c r="Z148" s="15">
        <v>5067</v>
      </c>
      <c r="AA148" s="15">
        <f>IF(ISNA(VLOOKUP(Z148,'1077county_meanLDVage_submitted'!$A$2:$B$1079,2,FALSE)),VLOOKUP(Z148,$N$3:$O$3145,2,FALSE),VLOOKUP(Z148,'1077county_meanLDVage_submitted'!$A$2:$B$1079,2,FALSE))</f>
        <v>10.989162100829079</v>
      </c>
      <c r="AB148" s="15">
        <f t="shared" si="4"/>
        <v>10</v>
      </c>
      <c r="AC148" s="15">
        <f t="shared" si="5"/>
        <v>3</v>
      </c>
    </row>
    <row r="149" spans="2:29" x14ac:dyDescent="0.3">
      <c r="B149" s="15">
        <v>5069</v>
      </c>
      <c r="C149" s="15">
        <v>11.68989171972744</v>
      </c>
      <c r="D149" s="15">
        <v>11</v>
      </c>
      <c r="E149" s="15">
        <v>4</v>
      </c>
      <c r="N149" s="15">
        <v>5069</v>
      </c>
      <c r="O149" s="15">
        <v>10.185003059449455</v>
      </c>
      <c r="P149" s="15">
        <v>10</v>
      </c>
      <c r="Q149" s="15">
        <v>3</v>
      </c>
      <c r="Z149" s="15">
        <v>5069</v>
      </c>
      <c r="AA149" s="15">
        <f>IF(ISNA(VLOOKUP(Z149,'1077county_meanLDVage_submitted'!$A$2:$B$1079,2,FALSE)),VLOOKUP(Z149,$N$3:$O$3145,2,FALSE),VLOOKUP(Z149,'1077county_meanLDVage_submitted'!$A$2:$B$1079,2,FALSE))</f>
        <v>10.185003059449455</v>
      </c>
      <c r="AB149" s="15">
        <f t="shared" si="4"/>
        <v>10</v>
      </c>
      <c r="AC149" s="15">
        <f t="shared" si="5"/>
        <v>3</v>
      </c>
    </row>
    <row r="150" spans="2:29" x14ac:dyDescent="0.3">
      <c r="B150" s="15">
        <v>5071</v>
      </c>
      <c r="C150" s="15">
        <v>13.219810484677652</v>
      </c>
      <c r="D150" s="15">
        <v>13</v>
      </c>
      <c r="E150" s="15">
        <v>5</v>
      </c>
      <c r="N150" s="15">
        <v>5071</v>
      </c>
      <c r="O150" s="15">
        <v>11.899143834566507</v>
      </c>
      <c r="P150" s="15">
        <v>11</v>
      </c>
      <c r="Q150" s="15">
        <v>4</v>
      </c>
      <c r="Z150" s="15">
        <v>5071</v>
      </c>
      <c r="AA150" s="15">
        <f>IF(ISNA(VLOOKUP(Z150,'1077county_meanLDVage_submitted'!$A$2:$B$1079,2,FALSE)),VLOOKUP(Z150,$N$3:$O$3145,2,FALSE),VLOOKUP(Z150,'1077county_meanLDVage_submitted'!$A$2:$B$1079,2,FALSE))</f>
        <v>11.899143834566507</v>
      </c>
      <c r="AB150" s="15">
        <f t="shared" si="4"/>
        <v>11</v>
      </c>
      <c r="AC150" s="15">
        <f t="shared" si="5"/>
        <v>4</v>
      </c>
    </row>
    <row r="151" spans="2:29" x14ac:dyDescent="0.3">
      <c r="B151" s="15">
        <v>5073</v>
      </c>
      <c r="C151" s="15">
        <v>13.184635673915995</v>
      </c>
      <c r="D151" s="15">
        <v>13</v>
      </c>
      <c r="E151" s="15">
        <v>5</v>
      </c>
      <c r="N151" s="15">
        <v>5073</v>
      </c>
      <c r="O151" s="15">
        <v>11.469484861137826</v>
      </c>
      <c r="P151" s="15">
        <v>11</v>
      </c>
      <c r="Q151" s="15">
        <v>4</v>
      </c>
      <c r="Z151" s="15">
        <v>5073</v>
      </c>
      <c r="AA151" s="15">
        <f>IF(ISNA(VLOOKUP(Z151,'1077county_meanLDVage_submitted'!$A$2:$B$1079,2,FALSE)),VLOOKUP(Z151,$N$3:$O$3145,2,FALSE),VLOOKUP(Z151,'1077county_meanLDVage_submitted'!$A$2:$B$1079,2,FALSE))</f>
        <v>11.469484861137826</v>
      </c>
      <c r="AB151" s="15">
        <f t="shared" si="4"/>
        <v>11</v>
      </c>
      <c r="AC151" s="15">
        <f t="shared" si="5"/>
        <v>4</v>
      </c>
    </row>
    <row r="152" spans="2:29" x14ac:dyDescent="0.3">
      <c r="B152" s="15">
        <v>5075</v>
      </c>
      <c r="C152" s="15">
        <v>12.644341951594591</v>
      </c>
      <c r="D152" s="15">
        <v>12</v>
      </c>
      <c r="E152" s="15">
        <v>4</v>
      </c>
      <c r="N152" s="15">
        <v>5075</v>
      </c>
      <c r="O152" s="15">
        <v>11.279889029762829</v>
      </c>
      <c r="P152" s="15">
        <v>11</v>
      </c>
      <c r="Q152" s="15">
        <v>4</v>
      </c>
      <c r="Z152" s="15">
        <v>5075</v>
      </c>
      <c r="AA152" s="15">
        <f>IF(ISNA(VLOOKUP(Z152,'1077county_meanLDVage_submitted'!$A$2:$B$1079,2,FALSE)),VLOOKUP(Z152,$N$3:$O$3145,2,FALSE),VLOOKUP(Z152,'1077county_meanLDVage_submitted'!$A$2:$B$1079,2,FALSE))</f>
        <v>11.279889029762829</v>
      </c>
      <c r="AB152" s="15">
        <f t="shared" si="4"/>
        <v>11</v>
      </c>
      <c r="AC152" s="15">
        <f t="shared" si="5"/>
        <v>4</v>
      </c>
    </row>
    <row r="153" spans="2:29" x14ac:dyDescent="0.3">
      <c r="B153" s="15">
        <v>5077</v>
      </c>
      <c r="C153" s="15">
        <v>12.422002233642951</v>
      </c>
      <c r="D153" s="15">
        <v>12</v>
      </c>
      <c r="E153" s="15">
        <v>4</v>
      </c>
      <c r="N153" s="15">
        <v>5077</v>
      </c>
      <c r="O153" s="15">
        <v>11.233370933364103</v>
      </c>
      <c r="P153" s="15">
        <v>11</v>
      </c>
      <c r="Q153" s="15">
        <v>4</v>
      </c>
      <c r="Z153" s="15">
        <v>5077</v>
      </c>
      <c r="AA153" s="15">
        <f>IF(ISNA(VLOOKUP(Z153,'1077county_meanLDVage_submitted'!$A$2:$B$1079,2,FALSE)),VLOOKUP(Z153,$N$3:$O$3145,2,FALSE),VLOOKUP(Z153,'1077county_meanLDVage_submitted'!$A$2:$B$1079,2,FALSE))</f>
        <v>11.233370933364103</v>
      </c>
      <c r="AB153" s="15">
        <f t="shared" si="4"/>
        <v>11</v>
      </c>
      <c r="AC153" s="15">
        <f t="shared" si="5"/>
        <v>4</v>
      </c>
    </row>
    <row r="154" spans="2:29" x14ac:dyDescent="0.3">
      <c r="B154" s="15">
        <v>5079</v>
      </c>
      <c r="C154" s="15">
        <v>11.910761761415802</v>
      </c>
      <c r="D154" s="15">
        <v>11</v>
      </c>
      <c r="E154" s="15">
        <v>4</v>
      </c>
      <c r="N154" s="15">
        <v>5079</v>
      </c>
      <c r="O154" s="15">
        <v>10.337472219453533</v>
      </c>
      <c r="P154" s="15">
        <v>10</v>
      </c>
      <c r="Q154" s="15">
        <v>3</v>
      </c>
      <c r="Z154" s="15">
        <v>5079</v>
      </c>
      <c r="AA154" s="15">
        <f>IF(ISNA(VLOOKUP(Z154,'1077county_meanLDVage_submitted'!$A$2:$B$1079,2,FALSE)),VLOOKUP(Z154,$N$3:$O$3145,2,FALSE),VLOOKUP(Z154,'1077county_meanLDVage_submitted'!$A$2:$B$1079,2,FALSE))</f>
        <v>10.337472219453533</v>
      </c>
      <c r="AB154" s="15">
        <f t="shared" si="4"/>
        <v>10</v>
      </c>
      <c r="AC154" s="15">
        <f t="shared" si="5"/>
        <v>3</v>
      </c>
    </row>
    <row r="155" spans="2:29" x14ac:dyDescent="0.3">
      <c r="B155" s="15">
        <v>5081</v>
      </c>
      <c r="C155" s="15">
        <v>12.351614512822344</v>
      </c>
      <c r="D155" s="15">
        <v>12</v>
      </c>
      <c r="E155" s="15">
        <v>4</v>
      </c>
      <c r="N155" s="15">
        <v>5081</v>
      </c>
      <c r="O155" s="15">
        <v>11.26798039666367</v>
      </c>
      <c r="P155" s="15">
        <v>11</v>
      </c>
      <c r="Q155" s="15">
        <v>4</v>
      </c>
      <c r="Z155" s="15">
        <v>5081</v>
      </c>
      <c r="AA155" s="15">
        <f>IF(ISNA(VLOOKUP(Z155,'1077county_meanLDVage_submitted'!$A$2:$B$1079,2,FALSE)),VLOOKUP(Z155,$N$3:$O$3145,2,FALSE),VLOOKUP(Z155,'1077county_meanLDVage_submitted'!$A$2:$B$1079,2,FALSE))</f>
        <v>11.26798039666367</v>
      </c>
      <c r="AB155" s="15">
        <f t="shared" si="4"/>
        <v>11</v>
      </c>
      <c r="AC155" s="15">
        <f t="shared" si="5"/>
        <v>4</v>
      </c>
    </row>
    <row r="156" spans="2:29" x14ac:dyDescent="0.3">
      <c r="B156" s="15">
        <v>5083</v>
      </c>
      <c r="C156" s="15">
        <v>13.497485782604784</v>
      </c>
      <c r="D156" s="15">
        <v>13</v>
      </c>
      <c r="E156" s="15">
        <v>5</v>
      </c>
      <c r="N156" s="15">
        <v>5083</v>
      </c>
      <c r="O156" s="15">
        <v>12.041044004503307</v>
      </c>
      <c r="P156" s="15">
        <v>12</v>
      </c>
      <c r="Q156" s="15">
        <v>4</v>
      </c>
      <c r="Z156" s="15">
        <v>5083</v>
      </c>
      <c r="AA156" s="15">
        <f>IF(ISNA(VLOOKUP(Z156,'1077county_meanLDVage_submitted'!$A$2:$B$1079,2,FALSE)),VLOOKUP(Z156,$N$3:$O$3145,2,FALSE),VLOOKUP(Z156,'1077county_meanLDVage_submitted'!$A$2:$B$1079,2,FALSE))</f>
        <v>12.041044004503307</v>
      </c>
      <c r="AB156" s="15">
        <f t="shared" si="4"/>
        <v>12</v>
      </c>
      <c r="AC156" s="15">
        <f t="shared" si="5"/>
        <v>4</v>
      </c>
    </row>
    <row r="157" spans="2:29" x14ac:dyDescent="0.3">
      <c r="B157" s="15">
        <v>5085</v>
      </c>
      <c r="C157" s="15">
        <v>10.609415036841266</v>
      </c>
      <c r="D157" s="15">
        <v>10</v>
      </c>
      <c r="E157" s="15">
        <v>3</v>
      </c>
      <c r="N157" s="15">
        <v>5085</v>
      </c>
      <c r="O157" s="15">
        <v>9.5350488947730536</v>
      </c>
      <c r="P157" s="15">
        <v>9</v>
      </c>
      <c r="Q157" s="15">
        <v>3</v>
      </c>
      <c r="Z157" s="15">
        <v>5085</v>
      </c>
      <c r="AA157" s="15">
        <f>IF(ISNA(VLOOKUP(Z157,'1077county_meanLDVage_submitted'!$A$2:$B$1079,2,FALSE)),VLOOKUP(Z157,$N$3:$O$3145,2,FALSE),VLOOKUP(Z157,'1077county_meanLDVage_submitted'!$A$2:$B$1079,2,FALSE))</f>
        <v>9.5350488947730536</v>
      </c>
      <c r="AB157" s="15">
        <f t="shared" si="4"/>
        <v>9</v>
      </c>
      <c r="AC157" s="15">
        <f t="shared" si="5"/>
        <v>3</v>
      </c>
    </row>
    <row r="158" spans="2:29" x14ac:dyDescent="0.3">
      <c r="B158" s="15">
        <v>5087</v>
      </c>
      <c r="C158" s="15">
        <v>13.775809039826031</v>
      </c>
      <c r="D158" s="15">
        <v>13</v>
      </c>
      <c r="E158" s="15">
        <v>5</v>
      </c>
      <c r="N158" s="15">
        <v>5087</v>
      </c>
      <c r="O158" s="15">
        <v>12.346134183707187</v>
      </c>
      <c r="P158" s="15">
        <v>12</v>
      </c>
      <c r="Q158" s="15">
        <v>4</v>
      </c>
      <c r="Z158" s="15">
        <v>5087</v>
      </c>
      <c r="AA158" s="15">
        <f>IF(ISNA(VLOOKUP(Z158,'1077county_meanLDVage_submitted'!$A$2:$B$1079,2,FALSE)),VLOOKUP(Z158,$N$3:$O$3145,2,FALSE),VLOOKUP(Z158,'1077county_meanLDVage_submitted'!$A$2:$B$1079,2,FALSE))</f>
        <v>12.346134183707187</v>
      </c>
      <c r="AB158" s="15">
        <f t="shared" si="4"/>
        <v>12</v>
      </c>
      <c r="AC158" s="15">
        <f t="shared" si="5"/>
        <v>4</v>
      </c>
    </row>
    <row r="159" spans="2:29" x14ac:dyDescent="0.3">
      <c r="B159" s="15">
        <v>5089</v>
      </c>
      <c r="C159" s="15">
        <v>14.57293910268341</v>
      </c>
      <c r="D159" s="15">
        <v>14</v>
      </c>
      <c r="E159" s="15">
        <v>5</v>
      </c>
      <c r="N159" s="15">
        <v>5089</v>
      </c>
      <c r="O159" s="15">
        <v>12.756004666251318</v>
      </c>
      <c r="P159" s="15">
        <v>12</v>
      </c>
      <c r="Q159" s="15">
        <v>4</v>
      </c>
      <c r="Z159" s="15">
        <v>5089</v>
      </c>
      <c r="AA159" s="15">
        <f>IF(ISNA(VLOOKUP(Z159,'1077county_meanLDVage_submitted'!$A$2:$B$1079,2,FALSE)),VLOOKUP(Z159,$N$3:$O$3145,2,FALSE),VLOOKUP(Z159,'1077county_meanLDVage_submitted'!$A$2:$B$1079,2,FALSE))</f>
        <v>12.756004666251318</v>
      </c>
      <c r="AB159" s="15">
        <f t="shared" si="4"/>
        <v>12</v>
      </c>
      <c r="AC159" s="15">
        <f t="shared" si="5"/>
        <v>4</v>
      </c>
    </row>
    <row r="160" spans="2:29" x14ac:dyDescent="0.3">
      <c r="B160" s="15">
        <v>5091</v>
      </c>
      <c r="C160" s="15">
        <v>12.275738160631814</v>
      </c>
      <c r="D160" s="15">
        <v>12</v>
      </c>
      <c r="E160" s="15">
        <v>4</v>
      </c>
      <c r="N160" s="15">
        <v>5091</v>
      </c>
      <c r="O160" s="15">
        <v>10.743617954978362</v>
      </c>
      <c r="P160" s="15">
        <v>10</v>
      </c>
      <c r="Q160" s="15">
        <v>3</v>
      </c>
      <c r="Z160" s="15">
        <v>5091</v>
      </c>
      <c r="AA160" s="15">
        <f>IF(ISNA(VLOOKUP(Z160,'1077county_meanLDVage_submitted'!$A$2:$B$1079,2,FALSE)),VLOOKUP(Z160,$N$3:$O$3145,2,FALSE),VLOOKUP(Z160,'1077county_meanLDVage_submitted'!$A$2:$B$1079,2,FALSE))</f>
        <v>10.743617954978362</v>
      </c>
      <c r="AB160" s="15">
        <f t="shared" si="4"/>
        <v>10</v>
      </c>
      <c r="AC160" s="15">
        <f t="shared" si="5"/>
        <v>3</v>
      </c>
    </row>
    <row r="161" spans="2:29" x14ac:dyDescent="0.3">
      <c r="B161" s="15">
        <v>5093</v>
      </c>
      <c r="C161" s="15">
        <v>11.488198831332317</v>
      </c>
      <c r="D161" s="15">
        <v>11</v>
      </c>
      <c r="E161" s="15">
        <v>4</v>
      </c>
      <c r="N161" s="15">
        <v>5093</v>
      </c>
      <c r="O161" s="15">
        <v>10.301661169522465</v>
      </c>
      <c r="P161" s="15">
        <v>10</v>
      </c>
      <c r="Q161" s="15">
        <v>3</v>
      </c>
      <c r="Z161" s="15">
        <v>5093</v>
      </c>
      <c r="AA161" s="15">
        <f>IF(ISNA(VLOOKUP(Z161,'1077county_meanLDVage_submitted'!$A$2:$B$1079,2,FALSE)),VLOOKUP(Z161,$N$3:$O$3145,2,FALSE),VLOOKUP(Z161,'1077county_meanLDVage_submitted'!$A$2:$B$1079,2,FALSE))</f>
        <v>10.301661169522465</v>
      </c>
      <c r="AB161" s="15">
        <f t="shared" si="4"/>
        <v>10</v>
      </c>
      <c r="AC161" s="15">
        <f t="shared" si="5"/>
        <v>3</v>
      </c>
    </row>
    <row r="162" spans="2:29" x14ac:dyDescent="0.3">
      <c r="B162" s="15">
        <v>5095</v>
      </c>
      <c r="C162" s="15">
        <v>11.718465907535109</v>
      </c>
      <c r="D162" s="15">
        <v>11</v>
      </c>
      <c r="E162" s="15">
        <v>4</v>
      </c>
      <c r="N162" s="15">
        <v>5095</v>
      </c>
      <c r="O162" s="15">
        <v>10.726736686519448</v>
      </c>
      <c r="P162" s="15">
        <v>10</v>
      </c>
      <c r="Q162" s="15">
        <v>3</v>
      </c>
      <c r="Z162" s="15">
        <v>5095</v>
      </c>
      <c r="AA162" s="15">
        <f>IF(ISNA(VLOOKUP(Z162,'1077county_meanLDVage_submitted'!$A$2:$B$1079,2,FALSE)),VLOOKUP(Z162,$N$3:$O$3145,2,FALSE),VLOOKUP(Z162,'1077county_meanLDVage_submitted'!$A$2:$B$1079,2,FALSE))</f>
        <v>10.726736686519448</v>
      </c>
      <c r="AB162" s="15">
        <f t="shared" si="4"/>
        <v>10</v>
      </c>
      <c r="AC162" s="15">
        <f t="shared" si="5"/>
        <v>3</v>
      </c>
    </row>
    <row r="163" spans="2:29" x14ac:dyDescent="0.3">
      <c r="B163" s="15">
        <v>5097</v>
      </c>
      <c r="C163" s="15">
        <v>13.743075574578087</v>
      </c>
      <c r="D163" s="15">
        <v>13</v>
      </c>
      <c r="E163" s="15">
        <v>5</v>
      </c>
      <c r="N163" s="15">
        <v>5097</v>
      </c>
      <c r="O163" s="15">
        <v>12.011107872323894</v>
      </c>
      <c r="P163" s="15">
        <v>12</v>
      </c>
      <c r="Q163" s="15">
        <v>4</v>
      </c>
      <c r="Z163" s="15">
        <v>5097</v>
      </c>
      <c r="AA163" s="15">
        <f>IF(ISNA(VLOOKUP(Z163,'1077county_meanLDVage_submitted'!$A$2:$B$1079,2,FALSE)),VLOOKUP(Z163,$N$3:$O$3145,2,FALSE),VLOOKUP(Z163,'1077county_meanLDVage_submitted'!$A$2:$B$1079,2,FALSE))</f>
        <v>12.011107872323894</v>
      </c>
      <c r="AB163" s="15">
        <f t="shared" si="4"/>
        <v>12</v>
      </c>
      <c r="AC163" s="15">
        <f t="shared" si="5"/>
        <v>4</v>
      </c>
    </row>
    <row r="164" spans="2:29" x14ac:dyDescent="0.3">
      <c r="B164" s="15">
        <v>5099</v>
      </c>
      <c r="C164" s="15">
        <v>13.195745268980836</v>
      </c>
      <c r="D164" s="15">
        <v>13</v>
      </c>
      <c r="E164" s="15">
        <v>5</v>
      </c>
      <c r="N164" s="15">
        <v>5099</v>
      </c>
      <c r="O164" s="15">
        <v>11.581854197054593</v>
      </c>
      <c r="P164" s="15">
        <v>11</v>
      </c>
      <c r="Q164" s="15">
        <v>4</v>
      </c>
      <c r="Z164" s="15">
        <v>5099</v>
      </c>
      <c r="AA164" s="15">
        <f>IF(ISNA(VLOOKUP(Z164,'1077county_meanLDVage_submitted'!$A$2:$B$1079,2,FALSE)),VLOOKUP(Z164,$N$3:$O$3145,2,FALSE),VLOOKUP(Z164,'1077county_meanLDVage_submitted'!$A$2:$B$1079,2,FALSE))</f>
        <v>11.581854197054593</v>
      </c>
      <c r="AB164" s="15">
        <f t="shared" si="4"/>
        <v>11</v>
      </c>
      <c r="AC164" s="15">
        <f t="shared" si="5"/>
        <v>4</v>
      </c>
    </row>
    <row r="165" spans="2:29" x14ac:dyDescent="0.3">
      <c r="B165" s="15">
        <v>5101</v>
      </c>
      <c r="C165" s="15">
        <v>15.564205653830573</v>
      </c>
      <c r="D165" s="15">
        <v>15</v>
      </c>
      <c r="E165" s="15">
        <v>6</v>
      </c>
      <c r="N165" s="15">
        <v>5101</v>
      </c>
      <c r="O165" s="15">
        <v>12.791369205148026</v>
      </c>
      <c r="P165" s="15">
        <v>12</v>
      </c>
      <c r="Q165" s="15">
        <v>4</v>
      </c>
      <c r="Z165" s="15">
        <v>5101</v>
      </c>
      <c r="AA165" s="15">
        <f>IF(ISNA(VLOOKUP(Z165,'1077county_meanLDVage_submitted'!$A$2:$B$1079,2,FALSE)),VLOOKUP(Z165,$N$3:$O$3145,2,FALSE),VLOOKUP(Z165,'1077county_meanLDVage_submitted'!$A$2:$B$1079,2,FALSE))</f>
        <v>12.791369205148026</v>
      </c>
      <c r="AB165" s="15">
        <f t="shared" si="4"/>
        <v>12</v>
      </c>
      <c r="AC165" s="15">
        <f t="shared" si="5"/>
        <v>4</v>
      </c>
    </row>
    <row r="166" spans="2:29" x14ac:dyDescent="0.3">
      <c r="B166" s="15">
        <v>5103</v>
      </c>
      <c r="C166" s="15">
        <v>12.567555921836879</v>
      </c>
      <c r="D166" s="15">
        <v>12</v>
      </c>
      <c r="E166" s="15">
        <v>4</v>
      </c>
      <c r="N166" s="15">
        <v>5103</v>
      </c>
      <c r="O166" s="15">
        <v>11.120799114369735</v>
      </c>
      <c r="P166" s="15">
        <v>11</v>
      </c>
      <c r="Q166" s="15">
        <v>4</v>
      </c>
      <c r="Z166" s="15">
        <v>5103</v>
      </c>
      <c r="AA166" s="15">
        <f>IF(ISNA(VLOOKUP(Z166,'1077county_meanLDVage_submitted'!$A$2:$B$1079,2,FALSE)),VLOOKUP(Z166,$N$3:$O$3145,2,FALSE),VLOOKUP(Z166,'1077county_meanLDVage_submitted'!$A$2:$B$1079,2,FALSE))</f>
        <v>11.120799114369735</v>
      </c>
      <c r="AB166" s="15">
        <f t="shared" si="4"/>
        <v>11</v>
      </c>
      <c r="AC166" s="15">
        <f t="shared" si="5"/>
        <v>4</v>
      </c>
    </row>
    <row r="167" spans="2:29" x14ac:dyDescent="0.3">
      <c r="B167" s="15">
        <v>5105</v>
      </c>
      <c r="C167" s="15">
        <v>12.892752745521241</v>
      </c>
      <c r="D167" s="15">
        <v>12</v>
      </c>
      <c r="E167" s="15">
        <v>4</v>
      </c>
      <c r="N167" s="15">
        <v>5105</v>
      </c>
      <c r="O167" s="15">
        <v>11.226246150296824</v>
      </c>
      <c r="P167" s="15">
        <v>11</v>
      </c>
      <c r="Q167" s="15">
        <v>4</v>
      </c>
      <c r="Z167" s="15">
        <v>5105</v>
      </c>
      <c r="AA167" s="15">
        <f>IF(ISNA(VLOOKUP(Z167,'1077county_meanLDVage_submitted'!$A$2:$B$1079,2,FALSE)),VLOOKUP(Z167,$N$3:$O$3145,2,FALSE),VLOOKUP(Z167,'1077county_meanLDVage_submitted'!$A$2:$B$1079,2,FALSE))</f>
        <v>11.226246150296824</v>
      </c>
      <c r="AB167" s="15">
        <f t="shared" si="4"/>
        <v>11</v>
      </c>
      <c r="AC167" s="15">
        <f t="shared" si="5"/>
        <v>4</v>
      </c>
    </row>
    <row r="168" spans="2:29" x14ac:dyDescent="0.3">
      <c r="B168" s="15">
        <v>5107</v>
      </c>
      <c r="C168" s="15">
        <v>12.455428929823501</v>
      </c>
      <c r="D168" s="15">
        <v>12</v>
      </c>
      <c r="E168" s="15">
        <v>4</v>
      </c>
      <c r="N168" s="15">
        <v>5107</v>
      </c>
      <c r="O168" s="15">
        <v>11.22036129098961</v>
      </c>
      <c r="P168" s="15">
        <v>11</v>
      </c>
      <c r="Q168" s="15">
        <v>4</v>
      </c>
      <c r="Z168" s="15">
        <v>5107</v>
      </c>
      <c r="AA168" s="15">
        <f>IF(ISNA(VLOOKUP(Z168,'1077county_meanLDVage_submitted'!$A$2:$B$1079,2,FALSE)),VLOOKUP(Z168,$N$3:$O$3145,2,FALSE),VLOOKUP(Z168,'1077county_meanLDVage_submitted'!$A$2:$B$1079,2,FALSE))</f>
        <v>11.22036129098961</v>
      </c>
      <c r="AB168" s="15">
        <f t="shared" si="4"/>
        <v>11</v>
      </c>
      <c r="AC168" s="15">
        <f t="shared" si="5"/>
        <v>4</v>
      </c>
    </row>
    <row r="169" spans="2:29" x14ac:dyDescent="0.3">
      <c r="B169" s="15">
        <v>5109</v>
      </c>
      <c r="C169" s="15">
        <v>13.097195505680713</v>
      </c>
      <c r="D169" s="15">
        <v>13</v>
      </c>
      <c r="E169" s="15">
        <v>5</v>
      </c>
      <c r="N169" s="15">
        <v>5109</v>
      </c>
      <c r="O169" s="15">
        <v>11.371815756904931</v>
      </c>
      <c r="P169" s="15">
        <v>11</v>
      </c>
      <c r="Q169" s="15">
        <v>4</v>
      </c>
      <c r="Z169" s="15">
        <v>5109</v>
      </c>
      <c r="AA169" s="15">
        <f>IF(ISNA(VLOOKUP(Z169,'1077county_meanLDVage_submitted'!$A$2:$B$1079,2,FALSE)),VLOOKUP(Z169,$N$3:$O$3145,2,FALSE),VLOOKUP(Z169,'1077county_meanLDVage_submitted'!$A$2:$B$1079,2,FALSE))</f>
        <v>11.371815756904931</v>
      </c>
      <c r="AB169" s="15">
        <f t="shared" si="4"/>
        <v>11</v>
      </c>
      <c r="AC169" s="15">
        <f t="shared" si="5"/>
        <v>4</v>
      </c>
    </row>
    <row r="170" spans="2:29" x14ac:dyDescent="0.3">
      <c r="B170" s="15">
        <v>5111</v>
      </c>
      <c r="C170" s="15">
        <v>11.692035737037006</v>
      </c>
      <c r="D170" s="15">
        <v>11</v>
      </c>
      <c r="E170" s="15">
        <v>4</v>
      </c>
      <c r="N170" s="15">
        <v>5111</v>
      </c>
      <c r="O170" s="15">
        <v>10.449567131132525</v>
      </c>
      <c r="P170" s="15">
        <v>10</v>
      </c>
      <c r="Q170" s="15">
        <v>3</v>
      </c>
      <c r="Z170" s="15">
        <v>5111</v>
      </c>
      <c r="AA170" s="15">
        <f>IF(ISNA(VLOOKUP(Z170,'1077county_meanLDVage_submitted'!$A$2:$B$1079,2,FALSE)),VLOOKUP(Z170,$N$3:$O$3145,2,FALSE),VLOOKUP(Z170,'1077county_meanLDVage_submitted'!$A$2:$B$1079,2,FALSE))</f>
        <v>10.449567131132525</v>
      </c>
      <c r="AB170" s="15">
        <f t="shared" si="4"/>
        <v>10</v>
      </c>
      <c r="AC170" s="15">
        <f t="shared" si="5"/>
        <v>3</v>
      </c>
    </row>
    <row r="171" spans="2:29" x14ac:dyDescent="0.3">
      <c r="B171" s="15">
        <v>5113</v>
      </c>
      <c r="C171" s="15">
        <v>13.592393311033875</v>
      </c>
      <c r="D171" s="15">
        <v>13</v>
      </c>
      <c r="E171" s="15">
        <v>5</v>
      </c>
      <c r="N171" s="15">
        <v>5113</v>
      </c>
      <c r="O171" s="15">
        <v>12.122186757387862</v>
      </c>
      <c r="P171" s="15">
        <v>12</v>
      </c>
      <c r="Q171" s="15">
        <v>4</v>
      </c>
      <c r="Z171" s="15">
        <v>5113</v>
      </c>
      <c r="AA171" s="15">
        <f>IF(ISNA(VLOOKUP(Z171,'1077county_meanLDVage_submitted'!$A$2:$B$1079,2,FALSE)),VLOOKUP(Z171,$N$3:$O$3145,2,FALSE),VLOOKUP(Z171,'1077county_meanLDVage_submitted'!$A$2:$B$1079,2,FALSE))</f>
        <v>12.122186757387862</v>
      </c>
      <c r="AB171" s="15">
        <f t="shared" si="4"/>
        <v>12</v>
      </c>
      <c r="AC171" s="15">
        <f t="shared" si="5"/>
        <v>4</v>
      </c>
    </row>
    <row r="172" spans="2:29" x14ac:dyDescent="0.3">
      <c r="B172" s="15">
        <v>5115</v>
      </c>
      <c r="C172" s="15">
        <v>12.136686603927227</v>
      </c>
      <c r="D172" s="15">
        <v>12</v>
      </c>
      <c r="E172" s="15">
        <v>4</v>
      </c>
      <c r="N172" s="15">
        <v>5115</v>
      </c>
      <c r="O172" s="15">
        <v>10.675212211221917</v>
      </c>
      <c r="P172" s="15">
        <v>10</v>
      </c>
      <c r="Q172" s="15">
        <v>3</v>
      </c>
      <c r="Z172" s="15">
        <v>5115</v>
      </c>
      <c r="AA172" s="15">
        <f>IF(ISNA(VLOOKUP(Z172,'1077county_meanLDVage_submitted'!$A$2:$B$1079,2,FALSE)),VLOOKUP(Z172,$N$3:$O$3145,2,FALSE),VLOOKUP(Z172,'1077county_meanLDVage_submitted'!$A$2:$B$1079,2,FALSE))</f>
        <v>10.675212211221917</v>
      </c>
      <c r="AB172" s="15">
        <f t="shared" si="4"/>
        <v>10</v>
      </c>
      <c r="AC172" s="15">
        <f t="shared" si="5"/>
        <v>3</v>
      </c>
    </row>
    <row r="173" spans="2:29" x14ac:dyDescent="0.3">
      <c r="B173" s="15">
        <v>5117</v>
      </c>
      <c r="C173" s="15">
        <v>11.821233737686047</v>
      </c>
      <c r="D173" s="15">
        <v>11</v>
      </c>
      <c r="E173" s="15">
        <v>4</v>
      </c>
      <c r="N173" s="15">
        <v>5117</v>
      </c>
      <c r="O173" s="15">
        <v>10.675737972259153</v>
      </c>
      <c r="P173" s="15">
        <v>10</v>
      </c>
      <c r="Q173" s="15">
        <v>3</v>
      </c>
      <c r="Z173" s="15">
        <v>5117</v>
      </c>
      <c r="AA173" s="15">
        <f>IF(ISNA(VLOOKUP(Z173,'1077county_meanLDVage_submitted'!$A$2:$B$1079,2,FALSE)),VLOOKUP(Z173,$N$3:$O$3145,2,FALSE),VLOOKUP(Z173,'1077county_meanLDVage_submitted'!$A$2:$B$1079,2,FALSE))</f>
        <v>10.675737972259153</v>
      </c>
      <c r="AB173" s="15">
        <f t="shared" si="4"/>
        <v>10</v>
      </c>
      <c r="AC173" s="15">
        <f t="shared" si="5"/>
        <v>3</v>
      </c>
    </row>
    <row r="174" spans="2:29" x14ac:dyDescent="0.3">
      <c r="B174" s="15">
        <v>5119</v>
      </c>
      <c r="C174" s="15">
        <v>10.049209778895456</v>
      </c>
      <c r="D174" s="15">
        <v>10</v>
      </c>
      <c r="E174" s="15">
        <v>3</v>
      </c>
      <c r="N174" s="15">
        <v>5119</v>
      </c>
      <c r="O174" s="15">
        <v>8.9633713766382357</v>
      </c>
      <c r="P174" s="15">
        <v>8</v>
      </c>
      <c r="Q174" s="15">
        <v>2</v>
      </c>
      <c r="Z174" s="15">
        <v>5119</v>
      </c>
      <c r="AA174" s="15">
        <f>IF(ISNA(VLOOKUP(Z174,'1077county_meanLDVage_submitted'!$A$2:$B$1079,2,FALSE)),VLOOKUP(Z174,$N$3:$O$3145,2,FALSE),VLOOKUP(Z174,'1077county_meanLDVage_submitted'!$A$2:$B$1079,2,FALSE))</f>
        <v>8.9633713766382357</v>
      </c>
      <c r="AB174" s="15">
        <f t="shared" si="4"/>
        <v>8</v>
      </c>
      <c r="AC174" s="15">
        <f t="shared" si="5"/>
        <v>2</v>
      </c>
    </row>
    <row r="175" spans="2:29" x14ac:dyDescent="0.3">
      <c r="B175" s="15">
        <v>5121</v>
      </c>
      <c r="C175" s="15">
        <v>12.522010315093109</v>
      </c>
      <c r="D175" s="15">
        <v>12</v>
      </c>
      <c r="E175" s="15">
        <v>4</v>
      </c>
      <c r="N175" s="15">
        <v>5121</v>
      </c>
      <c r="O175" s="15">
        <v>11.107486116361704</v>
      </c>
      <c r="P175" s="15">
        <v>11</v>
      </c>
      <c r="Q175" s="15">
        <v>4</v>
      </c>
      <c r="Z175" s="15">
        <v>5121</v>
      </c>
      <c r="AA175" s="15">
        <f>IF(ISNA(VLOOKUP(Z175,'1077county_meanLDVage_submitted'!$A$2:$B$1079,2,FALSE)),VLOOKUP(Z175,$N$3:$O$3145,2,FALSE),VLOOKUP(Z175,'1077county_meanLDVage_submitted'!$A$2:$B$1079,2,FALSE))</f>
        <v>11.107486116361704</v>
      </c>
      <c r="AB175" s="15">
        <f t="shared" si="4"/>
        <v>11</v>
      </c>
      <c r="AC175" s="15">
        <f t="shared" si="5"/>
        <v>4</v>
      </c>
    </row>
    <row r="176" spans="2:29" x14ac:dyDescent="0.3">
      <c r="B176" s="15">
        <v>5123</v>
      </c>
      <c r="C176" s="15">
        <v>12.081838027744821</v>
      </c>
      <c r="D176" s="15">
        <v>12</v>
      </c>
      <c r="E176" s="15">
        <v>4</v>
      </c>
      <c r="N176" s="15">
        <v>5123</v>
      </c>
      <c r="O176" s="15">
        <v>10.847606066572137</v>
      </c>
      <c r="P176" s="15">
        <v>10</v>
      </c>
      <c r="Q176" s="15">
        <v>3</v>
      </c>
      <c r="Z176" s="15">
        <v>5123</v>
      </c>
      <c r="AA176" s="15">
        <f>IF(ISNA(VLOOKUP(Z176,'1077county_meanLDVage_submitted'!$A$2:$B$1079,2,FALSE)),VLOOKUP(Z176,$N$3:$O$3145,2,FALSE),VLOOKUP(Z176,'1077county_meanLDVage_submitted'!$A$2:$B$1079,2,FALSE))</f>
        <v>10.847606066572137</v>
      </c>
      <c r="AB176" s="15">
        <f t="shared" si="4"/>
        <v>10</v>
      </c>
      <c r="AC176" s="15">
        <f t="shared" si="5"/>
        <v>3</v>
      </c>
    </row>
    <row r="177" spans="2:29" x14ac:dyDescent="0.3">
      <c r="B177" s="15">
        <v>5125</v>
      </c>
      <c r="C177" s="15">
        <v>10.113837417432245</v>
      </c>
      <c r="D177" s="15">
        <v>10</v>
      </c>
      <c r="E177" s="15">
        <v>3</v>
      </c>
      <c r="N177" s="15">
        <v>5125</v>
      </c>
      <c r="O177" s="15">
        <v>8.9613518544925022</v>
      </c>
      <c r="P177" s="15">
        <v>8</v>
      </c>
      <c r="Q177" s="15">
        <v>2</v>
      </c>
      <c r="Z177" s="15">
        <v>5125</v>
      </c>
      <c r="AA177" s="15">
        <f>IF(ISNA(VLOOKUP(Z177,'1077county_meanLDVage_submitted'!$A$2:$B$1079,2,FALSE)),VLOOKUP(Z177,$N$3:$O$3145,2,FALSE),VLOOKUP(Z177,'1077county_meanLDVage_submitted'!$A$2:$B$1079,2,FALSE))</f>
        <v>8.9613518544925022</v>
      </c>
      <c r="AB177" s="15">
        <f t="shared" si="4"/>
        <v>8</v>
      </c>
      <c r="AC177" s="15">
        <f t="shared" si="5"/>
        <v>2</v>
      </c>
    </row>
    <row r="178" spans="2:29" x14ac:dyDescent="0.3">
      <c r="B178" s="15">
        <v>5127</v>
      </c>
      <c r="C178" s="15">
        <v>13.753585396610102</v>
      </c>
      <c r="D178" s="15">
        <v>13</v>
      </c>
      <c r="E178" s="15">
        <v>5</v>
      </c>
      <c r="N178" s="15">
        <v>5127</v>
      </c>
      <c r="O178" s="15">
        <v>12.631788468231088</v>
      </c>
      <c r="P178" s="15">
        <v>12</v>
      </c>
      <c r="Q178" s="15">
        <v>4</v>
      </c>
      <c r="Z178" s="15">
        <v>5127</v>
      </c>
      <c r="AA178" s="15">
        <f>IF(ISNA(VLOOKUP(Z178,'1077county_meanLDVage_submitted'!$A$2:$B$1079,2,FALSE)),VLOOKUP(Z178,$N$3:$O$3145,2,FALSE),VLOOKUP(Z178,'1077county_meanLDVage_submitted'!$A$2:$B$1079,2,FALSE))</f>
        <v>12.631788468231088</v>
      </c>
      <c r="AB178" s="15">
        <f t="shared" si="4"/>
        <v>12</v>
      </c>
      <c r="AC178" s="15">
        <f t="shared" si="5"/>
        <v>4</v>
      </c>
    </row>
    <row r="179" spans="2:29" x14ac:dyDescent="0.3">
      <c r="B179" s="15">
        <v>5129</v>
      </c>
      <c r="C179" s="15">
        <v>14.677706260736914</v>
      </c>
      <c r="D179" s="15">
        <v>14</v>
      </c>
      <c r="E179" s="15">
        <v>5</v>
      </c>
      <c r="N179" s="15">
        <v>5129</v>
      </c>
      <c r="O179" s="15">
        <v>13.07202659296399</v>
      </c>
      <c r="P179" s="15">
        <v>13</v>
      </c>
      <c r="Q179" s="15">
        <v>5</v>
      </c>
      <c r="Z179" s="15">
        <v>5129</v>
      </c>
      <c r="AA179" s="15">
        <f>IF(ISNA(VLOOKUP(Z179,'1077county_meanLDVage_submitted'!$A$2:$B$1079,2,FALSE)),VLOOKUP(Z179,$N$3:$O$3145,2,FALSE),VLOOKUP(Z179,'1077county_meanLDVage_submitted'!$A$2:$B$1079,2,FALSE))</f>
        <v>13.07202659296399</v>
      </c>
      <c r="AB179" s="15">
        <f t="shared" si="4"/>
        <v>13</v>
      </c>
      <c r="AC179" s="15">
        <f t="shared" si="5"/>
        <v>5</v>
      </c>
    </row>
    <row r="180" spans="2:29" x14ac:dyDescent="0.3">
      <c r="B180" s="15">
        <v>5131</v>
      </c>
      <c r="C180" s="15">
        <v>11.089921438789867</v>
      </c>
      <c r="D180" s="15">
        <v>11</v>
      </c>
      <c r="E180" s="15">
        <v>4</v>
      </c>
      <c r="N180" s="15">
        <v>5131</v>
      </c>
      <c r="O180" s="15">
        <v>10.041698101674433</v>
      </c>
      <c r="P180" s="15">
        <v>10</v>
      </c>
      <c r="Q180" s="15">
        <v>3</v>
      </c>
      <c r="Z180" s="15">
        <v>5131</v>
      </c>
      <c r="AA180" s="15">
        <f>IF(ISNA(VLOOKUP(Z180,'1077county_meanLDVage_submitted'!$A$2:$B$1079,2,FALSE)),VLOOKUP(Z180,$N$3:$O$3145,2,FALSE),VLOOKUP(Z180,'1077county_meanLDVage_submitted'!$A$2:$B$1079,2,FALSE))</f>
        <v>10.041698101674433</v>
      </c>
      <c r="AB180" s="15">
        <f t="shared" si="4"/>
        <v>10</v>
      </c>
      <c r="AC180" s="15">
        <f t="shared" si="5"/>
        <v>3</v>
      </c>
    </row>
    <row r="181" spans="2:29" x14ac:dyDescent="0.3">
      <c r="B181" s="15">
        <v>5133</v>
      </c>
      <c r="C181" s="15">
        <v>12.955097410188925</v>
      </c>
      <c r="D181" s="15">
        <v>12</v>
      </c>
      <c r="E181" s="15">
        <v>4</v>
      </c>
      <c r="N181" s="15">
        <v>5133</v>
      </c>
      <c r="O181" s="15">
        <v>11.600476583506122</v>
      </c>
      <c r="P181" s="15">
        <v>11</v>
      </c>
      <c r="Q181" s="15">
        <v>4</v>
      </c>
      <c r="Z181" s="15">
        <v>5133</v>
      </c>
      <c r="AA181" s="15">
        <f>IF(ISNA(VLOOKUP(Z181,'1077county_meanLDVage_submitted'!$A$2:$B$1079,2,FALSE)),VLOOKUP(Z181,$N$3:$O$3145,2,FALSE),VLOOKUP(Z181,'1077county_meanLDVage_submitted'!$A$2:$B$1079,2,FALSE))</f>
        <v>11.600476583506122</v>
      </c>
      <c r="AB181" s="15">
        <f t="shared" si="4"/>
        <v>11</v>
      </c>
      <c r="AC181" s="15">
        <f t="shared" si="5"/>
        <v>4</v>
      </c>
    </row>
    <row r="182" spans="2:29" x14ac:dyDescent="0.3">
      <c r="B182" s="15">
        <v>5135</v>
      </c>
      <c r="C182" s="15">
        <v>13.417182211207857</v>
      </c>
      <c r="D182" s="15">
        <v>13</v>
      </c>
      <c r="E182" s="15">
        <v>5</v>
      </c>
      <c r="N182" s="15">
        <v>5135</v>
      </c>
      <c r="O182" s="15">
        <v>12.012970223946557</v>
      </c>
      <c r="P182" s="15">
        <v>12</v>
      </c>
      <c r="Q182" s="15">
        <v>4</v>
      </c>
      <c r="Z182" s="15">
        <v>5135</v>
      </c>
      <c r="AA182" s="15">
        <f>IF(ISNA(VLOOKUP(Z182,'1077county_meanLDVage_submitted'!$A$2:$B$1079,2,FALSE)),VLOOKUP(Z182,$N$3:$O$3145,2,FALSE),VLOOKUP(Z182,'1077county_meanLDVage_submitted'!$A$2:$B$1079,2,FALSE))</f>
        <v>12.012970223946557</v>
      </c>
      <c r="AB182" s="15">
        <f t="shared" si="4"/>
        <v>12</v>
      </c>
      <c r="AC182" s="15">
        <f t="shared" si="5"/>
        <v>4</v>
      </c>
    </row>
    <row r="183" spans="2:29" x14ac:dyDescent="0.3">
      <c r="B183" s="15">
        <v>5137</v>
      </c>
      <c r="C183" s="15">
        <v>13.867622915204242</v>
      </c>
      <c r="D183" s="15">
        <v>13</v>
      </c>
      <c r="E183" s="15">
        <v>5</v>
      </c>
      <c r="N183" s="15">
        <v>5137</v>
      </c>
      <c r="O183" s="15">
        <v>12.440286493155085</v>
      </c>
      <c r="P183" s="15">
        <v>12</v>
      </c>
      <c r="Q183" s="15">
        <v>4</v>
      </c>
      <c r="Z183" s="15">
        <v>5137</v>
      </c>
      <c r="AA183" s="15">
        <f>IF(ISNA(VLOOKUP(Z183,'1077county_meanLDVage_submitted'!$A$2:$B$1079,2,FALSE)),VLOOKUP(Z183,$N$3:$O$3145,2,FALSE),VLOOKUP(Z183,'1077county_meanLDVage_submitted'!$A$2:$B$1079,2,FALSE))</f>
        <v>12.440286493155085</v>
      </c>
      <c r="AB183" s="15">
        <f t="shared" si="4"/>
        <v>12</v>
      </c>
      <c r="AC183" s="15">
        <f t="shared" si="5"/>
        <v>4</v>
      </c>
    </row>
    <row r="184" spans="2:29" x14ac:dyDescent="0.3">
      <c r="B184" s="15">
        <v>5139</v>
      </c>
      <c r="C184" s="15">
        <v>12.442334975768203</v>
      </c>
      <c r="D184" s="15">
        <v>12</v>
      </c>
      <c r="E184" s="15">
        <v>4</v>
      </c>
      <c r="N184" s="15">
        <v>5139</v>
      </c>
      <c r="O184" s="15">
        <v>10.838742531675441</v>
      </c>
      <c r="P184" s="15">
        <v>10</v>
      </c>
      <c r="Q184" s="15">
        <v>3</v>
      </c>
      <c r="Z184" s="15">
        <v>5139</v>
      </c>
      <c r="AA184" s="15">
        <f>IF(ISNA(VLOOKUP(Z184,'1077county_meanLDVage_submitted'!$A$2:$B$1079,2,FALSE)),VLOOKUP(Z184,$N$3:$O$3145,2,FALSE),VLOOKUP(Z184,'1077county_meanLDVage_submitted'!$A$2:$B$1079,2,FALSE))</f>
        <v>10.838742531675441</v>
      </c>
      <c r="AB184" s="15">
        <f t="shared" si="4"/>
        <v>10</v>
      </c>
      <c r="AC184" s="15">
        <f t="shared" si="5"/>
        <v>3</v>
      </c>
    </row>
    <row r="185" spans="2:29" x14ac:dyDescent="0.3">
      <c r="B185" s="15">
        <v>5141</v>
      </c>
      <c r="C185" s="15">
        <v>13.284832329017673</v>
      </c>
      <c r="D185" s="15">
        <v>13</v>
      </c>
      <c r="E185" s="15">
        <v>5</v>
      </c>
      <c r="N185" s="15">
        <v>5141</v>
      </c>
      <c r="O185" s="15">
        <v>11.741028711063381</v>
      </c>
      <c r="P185" s="15">
        <v>11</v>
      </c>
      <c r="Q185" s="15">
        <v>4</v>
      </c>
      <c r="Z185" s="15">
        <v>5141</v>
      </c>
      <c r="AA185" s="15">
        <f>IF(ISNA(VLOOKUP(Z185,'1077county_meanLDVage_submitted'!$A$2:$B$1079,2,FALSE)),VLOOKUP(Z185,$N$3:$O$3145,2,FALSE),VLOOKUP(Z185,'1077county_meanLDVage_submitted'!$A$2:$B$1079,2,FALSE))</f>
        <v>11.741028711063381</v>
      </c>
      <c r="AB185" s="15">
        <f t="shared" si="4"/>
        <v>11</v>
      </c>
      <c r="AC185" s="15">
        <f t="shared" si="5"/>
        <v>4</v>
      </c>
    </row>
    <row r="186" spans="2:29" x14ac:dyDescent="0.3">
      <c r="B186" s="15">
        <v>5143</v>
      </c>
      <c r="C186" s="15">
        <v>11.0891829556681</v>
      </c>
      <c r="D186" s="15">
        <v>11</v>
      </c>
      <c r="E186" s="15">
        <v>4</v>
      </c>
      <c r="N186" s="15">
        <v>5143</v>
      </c>
      <c r="O186" s="15">
        <v>10.090277385703397</v>
      </c>
      <c r="P186" s="15">
        <v>10</v>
      </c>
      <c r="Q186" s="15">
        <v>3</v>
      </c>
      <c r="Z186" s="15">
        <v>5143</v>
      </c>
      <c r="AA186" s="15">
        <f>IF(ISNA(VLOOKUP(Z186,'1077county_meanLDVage_submitted'!$A$2:$B$1079,2,FALSE)),VLOOKUP(Z186,$N$3:$O$3145,2,FALSE),VLOOKUP(Z186,'1077county_meanLDVage_submitted'!$A$2:$B$1079,2,FALSE))</f>
        <v>10.090277385703397</v>
      </c>
      <c r="AB186" s="15">
        <f t="shared" si="4"/>
        <v>10</v>
      </c>
      <c r="AC186" s="15">
        <f t="shared" si="5"/>
        <v>3</v>
      </c>
    </row>
    <row r="187" spans="2:29" x14ac:dyDescent="0.3">
      <c r="B187" s="15">
        <v>5145</v>
      </c>
      <c r="C187" s="15">
        <v>11.627820358310533</v>
      </c>
      <c r="D187" s="15">
        <v>11</v>
      </c>
      <c r="E187" s="15">
        <v>4</v>
      </c>
      <c r="N187" s="15">
        <v>5145</v>
      </c>
      <c r="O187" s="15">
        <v>10.452638158865476</v>
      </c>
      <c r="P187" s="15">
        <v>10</v>
      </c>
      <c r="Q187" s="15">
        <v>3</v>
      </c>
      <c r="Z187" s="15">
        <v>5145</v>
      </c>
      <c r="AA187" s="15">
        <f>IF(ISNA(VLOOKUP(Z187,'1077county_meanLDVage_submitted'!$A$2:$B$1079,2,FALSE)),VLOOKUP(Z187,$N$3:$O$3145,2,FALSE),VLOOKUP(Z187,'1077county_meanLDVage_submitted'!$A$2:$B$1079,2,FALSE))</f>
        <v>10.452638158865476</v>
      </c>
      <c r="AB187" s="15">
        <f t="shared" si="4"/>
        <v>10</v>
      </c>
      <c r="AC187" s="15">
        <f t="shared" si="5"/>
        <v>3</v>
      </c>
    </row>
    <row r="188" spans="2:29" x14ac:dyDescent="0.3">
      <c r="B188" s="15">
        <v>5147</v>
      </c>
      <c r="C188" s="15">
        <v>12.23358136762414</v>
      </c>
      <c r="D188" s="15">
        <v>12</v>
      </c>
      <c r="E188" s="15">
        <v>4</v>
      </c>
      <c r="N188" s="15">
        <v>5147</v>
      </c>
      <c r="O188" s="15">
        <v>11.059212447534238</v>
      </c>
      <c r="P188" s="15">
        <v>11</v>
      </c>
      <c r="Q188" s="15">
        <v>4</v>
      </c>
      <c r="Z188" s="15">
        <v>5147</v>
      </c>
      <c r="AA188" s="15">
        <f>IF(ISNA(VLOOKUP(Z188,'1077county_meanLDVage_submitted'!$A$2:$B$1079,2,FALSE)),VLOOKUP(Z188,$N$3:$O$3145,2,FALSE),VLOOKUP(Z188,'1077county_meanLDVage_submitted'!$A$2:$B$1079,2,FALSE))</f>
        <v>11.059212447534238</v>
      </c>
      <c r="AB188" s="15">
        <f t="shared" si="4"/>
        <v>11</v>
      </c>
      <c r="AC188" s="15">
        <f t="shared" si="5"/>
        <v>4</v>
      </c>
    </row>
    <row r="189" spans="2:29" x14ac:dyDescent="0.3">
      <c r="B189" s="15">
        <v>5149</v>
      </c>
      <c r="C189" s="15">
        <v>13.067875648285748</v>
      </c>
      <c r="D189" s="15">
        <v>13</v>
      </c>
      <c r="E189" s="15">
        <v>5</v>
      </c>
      <c r="N189" s="15">
        <v>5149</v>
      </c>
      <c r="O189" s="15">
        <v>11.722402722383405</v>
      </c>
      <c r="P189" s="15">
        <v>11</v>
      </c>
      <c r="Q189" s="15">
        <v>4</v>
      </c>
      <c r="Z189" s="15">
        <v>5149</v>
      </c>
      <c r="AA189" s="15">
        <f>IF(ISNA(VLOOKUP(Z189,'1077county_meanLDVage_submitted'!$A$2:$B$1079,2,FALSE)),VLOOKUP(Z189,$N$3:$O$3145,2,FALSE),VLOOKUP(Z189,'1077county_meanLDVage_submitted'!$A$2:$B$1079,2,FALSE))</f>
        <v>11.722402722383405</v>
      </c>
      <c r="AB189" s="15">
        <f t="shared" si="4"/>
        <v>11</v>
      </c>
      <c r="AC189" s="15">
        <f t="shared" si="5"/>
        <v>4</v>
      </c>
    </row>
    <row r="190" spans="2:29" x14ac:dyDescent="0.3">
      <c r="B190" s="15">
        <v>6001</v>
      </c>
      <c r="C190" s="15">
        <v>9.8718219481089662</v>
      </c>
      <c r="D190" s="15">
        <v>9</v>
      </c>
      <c r="E190" s="15">
        <v>3</v>
      </c>
      <c r="N190" s="15">
        <v>6001</v>
      </c>
      <c r="O190" s="15">
        <v>9.3802761388656766</v>
      </c>
      <c r="P190" s="15">
        <v>9</v>
      </c>
      <c r="Q190" s="15">
        <v>3</v>
      </c>
      <c r="Z190" s="15">
        <v>6001</v>
      </c>
      <c r="AA190" s="15">
        <f>IF(ISNA(VLOOKUP(Z190,'1077county_meanLDVage_submitted'!$A$2:$B$1079,2,FALSE)),VLOOKUP(Z190,$N$3:$O$3145,2,FALSE),VLOOKUP(Z190,'1077county_meanLDVage_submitted'!$A$2:$B$1079,2,FALSE))</f>
        <v>9.3802761388656766</v>
      </c>
      <c r="AB190" s="15">
        <f t="shared" si="4"/>
        <v>9</v>
      </c>
      <c r="AC190" s="15">
        <f t="shared" si="5"/>
        <v>3</v>
      </c>
    </row>
    <row r="191" spans="2:29" x14ac:dyDescent="0.3">
      <c r="B191" s="15">
        <v>6003</v>
      </c>
      <c r="C191" s="15">
        <v>12.669301713907474</v>
      </c>
      <c r="D191" s="15">
        <v>12</v>
      </c>
      <c r="E191" s="15">
        <v>4</v>
      </c>
      <c r="N191" s="15">
        <v>6003</v>
      </c>
      <c r="O191" s="15">
        <v>12.059893928854063</v>
      </c>
      <c r="P191" s="15">
        <v>12</v>
      </c>
      <c r="Q191" s="15">
        <v>4</v>
      </c>
      <c r="Z191" s="15">
        <v>6003</v>
      </c>
      <c r="AA191" s="15">
        <f>IF(ISNA(VLOOKUP(Z191,'1077county_meanLDVage_submitted'!$A$2:$B$1079,2,FALSE)),VLOOKUP(Z191,$N$3:$O$3145,2,FALSE),VLOOKUP(Z191,'1077county_meanLDVage_submitted'!$A$2:$B$1079,2,FALSE))</f>
        <v>12.059893928854063</v>
      </c>
      <c r="AB191" s="15">
        <f t="shared" si="4"/>
        <v>12</v>
      </c>
      <c r="AC191" s="15">
        <f t="shared" si="5"/>
        <v>4</v>
      </c>
    </row>
    <row r="192" spans="2:29" x14ac:dyDescent="0.3">
      <c r="B192" s="15">
        <v>6005</v>
      </c>
      <c r="C192" s="15">
        <v>12.854540554778511</v>
      </c>
      <c r="D192" s="15">
        <v>12</v>
      </c>
      <c r="E192" s="15">
        <v>4</v>
      </c>
      <c r="N192" s="15">
        <v>6005</v>
      </c>
      <c r="O192" s="15">
        <v>12.238891939204104</v>
      </c>
      <c r="P192" s="15">
        <v>12</v>
      </c>
      <c r="Q192" s="15">
        <v>4</v>
      </c>
      <c r="Z192" s="15">
        <v>6005</v>
      </c>
      <c r="AA192" s="15">
        <f>IF(ISNA(VLOOKUP(Z192,'1077county_meanLDVage_submitted'!$A$2:$B$1079,2,FALSE)),VLOOKUP(Z192,$N$3:$O$3145,2,FALSE),VLOOKUP(Z192,'1077county_meanLDVage_submitted'!$A$2:$B$1079,2,FALSE))</f>
        <v>12.238891939204104</v>
      </c>
      <c r="AB192" s="15">
        <f t="shared" si="4"/>
        <v>12</v>
      </c>
      <c r="AC192" s="15">
        <f t="shared" si="5"/>
        <v>4</v>
      </c>
    </row>
    <row r="193" spans="2:29" x14ac:dyDescent="0.3">
      <c r="B193" s="15">
        <v>6007</v>
      </c>
      <c r="C193" s="15">
        <v>12.535013681342349</v>
      </c>
      <c r="D193" s="15">
        <v>12</v>
      </c>
      <c r="E193" s="15">
        <v>4</v>
      </c>
      <c r="N193" s="15">
        <v>6007</v>
      </c>
      <c r="O193" s="15">
        <v>11.92790245846108</v>
      </c>
      <c r="P193" s="15">
        <v>11</v>
      </c>
      <c r="Q193" s="15">
        <v>4</v>
      </c>
      <c r="Z193" s="15">
        <v>6007</v>
      </c>
      <c r="AA193" s="15">
        <f>IF(ISNA(VLOOKUP(Z193,'1077county_meanLDVage_submitted'!$A$2:$B$1079,2,FALSE)),VLOOKUP(Z193,$N$3:$O$3145,2,FALSE),VLOOKUP(Z193,'1077county_meanLDVage_submitted'!$A$2:$B$1079,2,FALSE))</f>
        <v>11.92790245846108</v>
      </c>
      <c r="AB193" s="15">
        <f t="shared" si="4"/>
        <v>11</v>
      </c>
      <c r="AC193" s="15">
        <f t="shared" si="5"/>
        <v>4</v>
      </c>
    </row>
    <row r="194" spans="2:29" x14ac:dyDescent="0.3">
      <c r="B194" s="15">
        <v>6009</v>
      </c>
      <c r="C194" s="15">
        <v>13.268800824220538</v>
      </c>
      <c r="D194" s="15">
        <v>13</v>
      </c>
      <c r="E194" s="15">
        <v>5</v>
      </c>
      <c r="N194" s="15">
        <v>6009</v>
      </c>
      <c r="O194" s="15">
        <v>12.641792688275553</v>
      </c>
      <c r="P194" s="15">
        <v>12</v>
      </c>
      <c r="Q194" s="15">
        <v>4</v>
      </c>
      <c r="Z194" s="15">
        <v>6009</v>
      </c>
      <c r="AA194" s="15">
        <f>IF(ISNA(VLOOKUP(Z194,'1077county_meanLDVage_submitted'!$A$2:$B$1079,2,FALSE)),VLOOKUP(Z194,$N$3:$O$3145,2,FALSE),VLOOKUP(Z194,'1077county_meanLDVage_submitted'!$A$2:$B$1079,2,FALSE))</f>
        <v>12.641792688275553</v>
      </c>
      <c r="AB194" s="15">
        <f t="shared" si="4"/>
        <v>12</v>
      </c>
      <c r="AC194" s="15">
        <f t="shared" si="5"/>
        <v>4</v>
      </c>
    </row>
    <row r="195" spans="2:29" x14ac:dyDescent="0.3">
      <c r="B195" s="15">
        <v>6011</v>
      </c>
      <c r="C195" s="15">
        <v>12.249783791386832</v>
      </c>
      <c r="D195" s="15">
        <v>12</v>
      </c>
      <c r="E195" s="15">
        <v>4</v>
      </c>
      <c r="N195" s="15">
        <v>6011</v>
      </c>
      <c r="O195" s="15">
        <v>11.687644418967849</v>
      </c>
      <c r="P195" s="15">
        <v>11</v>
      </c>
      <c r="Q195" s="15">
        <v>4</v>
      </c>
      <c r="Z195" s="15">
        <v>6011</v>
      </c>
      <c r="AA195" s="15">
        <f>IF(ISNA(VLOOKUP(Z195,'1077county_meanLDVage_submitted'!$A$2:$B$1079,2,FALSE)),VLOOKUP(Z195,$N$3:$O$3145,2,FALSE),VLOOKUP(Z195,'1077county_meanLDVage_submitted'!$A$2:$B$1079,2,FALSE))</f>
        <v>11.687644418967849</v>
      </c>
      <c r="AB195" s="15">
        <f t="shared" si="4"/>
        <v>11</v>
      </c>
      <c r="AC195" s="15">
        <f t="shared" si="5"/>
        <v>4</v>
      </c>
    </row>
    <row r="196" spans="2:29" x14ac:dyDescent="0.3">
      <c r="B196" s="15">
        <v>6013</v>
      </c>
      <c r="C196" s="15">
        <v>9.8291347157654521</v>
      </c>
      <c r="D196" s="15">
        <v>9</v>
      </c>
      <c r="E196" s="15">
        <v>3</v>
      </c>
      <c r="N196" s="15">
        <v>6013</v>
      </c>
      <c r="O196" s="15">
        <v>9.3534030808396729</v>
      </c>
      <c r="P196" s="15">
        <v>9</v>
      </c>
      <c r="Q196" s="15">
        <v>3</v>
      </c>
      <c r="Z196" s="15">
        <v>6013</v>
      </c>
      <c r="AA196" s="15">
        <f>IF(ISNA(VLOOKUP(Z196,'1077county_meanLDVage_submitted'!$A$2:$B$1079,2,FALSE)),VLOOKUP(Z196,$N$3:$O$3145,2,FALSE),VLOOKUP(Z196,'1077county_meanLDVage_submitted'!$A$2:$B$1079,2,FALSE))</f>
        <v>9.3534030808396729</v>
      </c>
      <c r="AB196" s="15">
        <f t="shared" si="4"/>
        <v>9</v>
      </c>
      <c r="AC196" s="15">
        <f t="shared" si="5"/>
        <v>3</v>
      </c>
    </row>
    <row r="197" spans="2:29" x14ac:dyDescent="0.3">
      <c r="B197" s="15">
        <v>6015</v>
      </c>
      <c r="C197" s="15">
        <v>13.594137543154881</v>
      </c>
      <c r="D197" s="15">
        <v>13</v>
      </c>
      <c r="E197" s="15">
        <v>5</v>
      </c>
      <c r="N197" s="15">
        <v>6015</v>
      </c>
      <c r="O197" s="15">
        <v>12.94100511495698</v>
      </c>
      <c r="P197" s="15">
        <v>12</v>
      </c>
      <c r="Q197" s="15">
        <v>4</v>
      </c>
      <c r="Z197" s="15">
        <v>6015</v>
      </c>
      <c r="AA197" s="15">
        <f>IF(ISNA(VLOOKUP(Z197,'1077county_meanLDVage_submitted'!$A$2:$B$1079,2,FALSE)),VLOOKUP(Z197,$N$3:$O$3145,2,FALSE),VLOOKUP(Z197,'1077county_meanLDVage_submitted'!$A$2:$B$1079,2,FALSE))</f>
        <v>12.94100511495698</v>
      </c>
      <c r="AB197" s="15">
        <f t="shared" ref="AB197:AB260" si="6">TRUNC(AA197,0)</f>
        <v>12</v>
      </c>
      <c r="AC197" s="15">
        <f t="shared" ref="AC197:AC260" si="7">VLOOKUP(AB197,$AE$14:$AF$26,2,)</f>
        <v>4</v>
      </c>
    </row>
    <row r="198" spans="2:29" x14ac:dyDescent="0.3">
      <c r="B198" s="15">
        <v>6017</v>
      </c>
      <c r="C198" s="15">
        <v>10.982843479141733</v>
      </c>
      <c r="D198" s="15">
        <v>10</v>
      </c>
      <c r="E198" s="15">
        <v>3</v>
      </c>
      <c r="N198" s="15">
        <v>6017</v>
      </c>
      <c r="O198" s="15">
        <v>10.465028149213772</v>
      </c>
      <c r="P198" s="15">
        <v>10</v>
      </c>
      <c r="Q198" s="15">
        <v>3</v>
      </c>
      <c r="Z198" s="15">
        <v>6017</v>
      </c>
      <c r="AA198" s="15">
        <f>IF(ISNA(VLOOKUP(Z198,'1077county_meanLDVage_submitted'!$A$2:$B$1079,2,FALSE)),VLOOKUP(Z198,$N$3:$O$3145,2,FALSE),VLOOKUP(Z198,'1077county_meanLDVage_submitted'!$A$2:$B$1079,2,FALSE))</f>
        <v>10.465028149213772</v>
      </c>
      <c r="AB198" s="15">
        <f t="shared" si="6"/>
        <v>10</v>
      </c>
      <c r="AC198" s="15">
        <f t="shared" si="7"/>
        <v>3</v>
      </c>
    </row>
    <row r="199" spans="2:29" x14ac:dyDescent="0.3">
      <c r="B199" s="15">
        <v>6019</v>
      </c>
      <c r="C199" s="15">
        <v>11.134409280732058</v>
      </c>
      <c r="D199" s="15">
        <v>11</v>
      </c>
      <c r="E199" s="15">
        <v>4</v>
      </c>
      <c r="N199" s="15">
        <v>6019</v>
      </c>
      <c r="O199" s="15">
        <v>10.624468297734854</v>
      </c>
      <c r="P199" s="15">
        <v>10</v>
      </c>
      <c r="Q199" s="15">
        <v>3</v>
      </c>
      <c r="Z199" s="15">
        <v>6019</v>
      </c>
      <c r="AA199" s="15">
        <f>IF(ISNA(VLOOKUP(Z199,'1077county_meanLDVage_submitted'!$A$2:$B$1079,2,FALSE)),VLOOKUP(Z199,$N$3:$O$3145,2,FALSE),VLOOKUP(Z199,'1077county_meanLDVage_submitted'!$A$2:$B$1079,2,FALSE))</f>
        <v>10.624468297734854</v>
      </c>
      <c r="AB199" s="15">
        <f t="shared" si="6"/>
        <v>10</v>
      </c>
      <c r="AC199" s="15">
        <f t="shared" si="7"/>
        <v>3</v>
      </c>
    </row>
    <row r="200" spans="2:29" x14ac:dyDescent="0.3">
      <c r="B200" s="15">
        <v>6021</v>
      </c>
      <c r="C200" s="15">
        <v>13.050549955645085</v>
      </c>
      <c r="D200" s="15">
        <v>13</v>
      </c>
      <c r="E200" s="15">
        <v>5</v>
      </c>
      <c r="N200" s="15">
        <v>6021</v>
      </c>
      <c r="O200" s="15">
        <v>12.427700604166022</v>
      </c>
      <c r="P200" s="15">
        <v>12</v>
      </c>
      <c r="Q200" s="15">
        <v>4</v>
      </c>
      <c r="Z200" s="15">
        <v>6021</v>
      </c>
      <c r="AA200" s="15">
        <f>IF(ISNA(VLOOKUP(Z200,'1077county_meanLDVage_submitted'!$A$2:$B$1079,2,FALSE)),VLOOKUP(Z200,$N$3:$O$3145,2,FALSE),VLOOKUP(Z200,'1077county_meanLDVage_submitted'!$A$2:$B$1079,2,FALSE))</f>
        <v>12.427700604166022</v>
      </c>
      <c r="AB200" s="15">
        <f t="shared" si="6"/>
        <v>12</v>
      </c>
      <c r="AC200" s="15">
        <f t="shared" si="7"/>
        <v>4</v>
      </c>
    </row>
    <row r="201" spans="2:29" x14ac:dyDescent="0.3">
      <c r="B201" s="15">
        <v>6023</v>
      </c>
      <c r="C201" s="15">
        <v>12.880148426958225</v>
      </c>
      <c r="D201" s="15">
        <v>12</v>
      </c>
      <c r="E201" s="15">
        <v>4</v>
      </c>
      <c r="N201" s="15">
        <v>6023</v>
      </c>
      <c r="O201" s="15">
        <v>12.274390593352667</v>
      </c>
      <c r="P201" s="15">
        <v>12</v>
      </c>
      <c r="Q201" s="15">
        <v>4</v>
      </c>
      <c r="Z201" s="15">
        <v>6023</v>
      </c>
      <c r="AA201" s="15">
        <f>IF(ISNA(VLOOKUP(Z201,'1077county_meanLDVage_submitted'!$A$2:$B$1079,2,FALSE)),VLOOKUP(Z201,$N$3:$O$3145,2,FALSE),VLOOKUP(Z201,'1077county_meanLDVage_submitted'!$A$2:$B$1079,2,FALSE))</f>
        <v>12.274390593352667</v>
      </c>
      <c r="AB201" s="15">
        <f t="shared" si="6"/>
        <v>12</v>
      </c>
      <c r="AC201" s="15">
        <f t="shared" si="7"/>
        <v>4</v>
      </c>
    </row>
    <row r="202" spans="2:29" x14ac:dyDescent="0.3">
      <c r="B202" s="15">
        <v>6025</v>
      </c>
      <c r="C202" s="15">
        <v>11.664895182302116</v>
      </c>
      <c r="D202" s="15">
        <v>11</v>
      </c>
      <c r="E202" s="15">
        <v>4</v>
      </c>
      <c r="N202" s="15">
        <v>6025</v>
      </c>
      <c r="O202" s="15">
        <v>11.139762389950228</v>
      </c>
      <c r="P202" s="15">
        <v>11</v>
      </c>
      <c r="Q202" s="15">
        <v>4</v>
      </c>
      <c r="Z202" s="15">
        <v>6025</v>
      </c>
      <c r="AA202" s="15">
        <f>IF(ISNA(VLOOKUP(Z202,'1077county_meanLDVage_submitted'!$A$2:$B$1079,2,FALSE)),VLOOKUP(Z202,$N$3:$O$3145,2,FALSE),VLOOKUP(Z202,'1077county_meanLDVage_submitted'!$A$2:$B$1079,2,FALSE))</f>
        <v>11.139762389950228</v>
      </c>
      <c r="AB202" s="15">
        <f t="shared" si="6"/>
        <v>11</v>
      </c>
      <c r="AC202" s="15">
        <f t="shared" si="7"/>
        <v>4</v>
      </c>
    </row>
    <row r="203" spans="2:29" x14ac:dyDescent="0.3">
      <c r="B203" s="15">
        <v>6027</v>
      </c>
      <c r="C203" s="15">
        <v>12.790200860853584</v>
      </c>
      <c r="D203" s="15">
        <v>12</v>
      </c>
      <c r="E203" s="15">
        <v>4</v>
      </c>
      <c r="N203" s="15">
        <v>6027</v>
      </c>
      <c r="O203" s="15">
        <v>12.119808593793271</v>
      </c>
      <c r="P203" s="15">
        <v>12</v>
      </c>
      <c r="Q203" s="15">
        <v>4</v>
      </c>
      <c r="Z203" s="15">
        <v>6027</v>
      </c>
      <c r="AA203" s="15">
        <f>IF(ISNA(VLOOKUP(Z203,'1077county_meanLDVage_submitted'!$A$2:$B$1079,2,FALSE)),VLOOKUP(Z203,$N$3:$O$3145,2,FALSE),VLOOKUP(Z203,'1077county_meanLDVage_submitted'!$A$2:$B$1079,2,FALSE))</f>
        <v>12.119808593793271</v>
      </c>
      <c r="AB203" s="15">
        <f t="shared" si="6"/>
        <v>12</v>
      </c>
      <c r="AC203" s="15">
        <f t="shared" si="7"/>
        <v>4</v>
      </c>
    </row>
    <row r="204" spans="2:29" x14ac:dyDescent="0.3">
      <c r="B204" s="15">
        <v>6029</v>
      </c>
      <c r="C204" s="15">
        <v>10.776754764785842</v>
      </c>
      <c r="D204" s="15">
        <v>10</v>
      </c>
      <c r="E204" s="15">
        <v>3</v>
      </c>
      <c r="N204" s="15">
        <v>6029</v>
      </c>
      <c r="O204" s="15">
        <v>10.273843794518454</v>
      </c>
      <c r="P204" s="15">
        <v>10</v>
      </c>
      <c r="Q204" s="15">
        <v>3</v>
      </c>
      <c r="Z204" s="15">
        <v>6029</v>
      </c>
      <c r="AA204" s="15">
        <f>IF(ISNA(VLOOKUP(Z204,'1077county_meanLDVage_submitted'!$A$2:$B$1079,2,FALSE)),VLOOKUP(Z204,$N$3:$O$3145,2,FALSE),VLOOKUP(Z204,'1077county_meanLDVage_submitted'!$A$2:$B$1079,2,FALSE))</f>
        <v>10.273843794518454</v>
      </c>
      <c r="AB204" s="15">
        <f t="shared" si="6"/>
        <v>10</v>
      </c>
      <c r="AC204" s="15">
        <f t="shared" si="7"/>
        <v>3</v>
      </c>
    </row>
    <row r="205" spans="2:29" x14ac:dyDescent="0.3">
      <c r="B205" s="15">
        <v>6031</v>
      </c>
      <c r="C205" s="15">
        <v>10.748670748123205</v>
      </c>
      <c r="D205" s="15">
        <v>10</v>
      </c>
      <c r="E205" s="15">
        <v>3</v>
      </c>
      <c r="N205" s="15">
        <v>6031</v>
      </c>
      <c r="O205" s="15">
        <v>10.244526504995692</v>
      </c>
      <c r="P205" s="15">
        <v>10</v>
      </c>
      <c r="Q205" s="15">
        <v>3</v>
      </c>
      <c r="Z205" s="15">
        <v>6031</v>
      </c>
      <c r="AA205" s="15">
        <f>IF(ISNA(VLOOKUP(Z205,'1077county_meanLDVage_submitted'!$A$2:$B$1079,2,FALSE)),VLOOKUP(Z205,$N$3:$O$3145,2,FALSE),VLOOKUP(Z205,'1077county_meanLDVage_submitted'!$A$2:$B$1079,2,FALSE))</f>
        <v>10.244526504995692</v>
      </c>
      <c r="AB205" s="15">
        <f t="shared" si="6"/>
        <v>10</v>
      </c>
      <c r="AC205" s="15">
        <f t="shared" si="7"/>
        <v>3</v>
      </c>
    </row>
    <row r="206" spans="2:29" x14ac:dyDescent="0.3">
      <c r="B206" s="15">
        <v>6033</v>
      </c>
      <c r="C206" s="15">
        <v>13.911785019068759</v>
      </c>
      <c r="D206" s="15">
        <v>13</v>
      </c>
      <c r="E206" s="15">
        <v>5</v>
      </c>
      <c r="N206" s="15">
        <v>6033</v>
      </c>
      <c r="O206" s="15">
        <v>13.245088518095541</v>
      </c>
      <c r="P206" s="15">
        <v>13</v>
      </c>
      <c r="Q206" s="15">
        <v>5</v>
      </c>
      <c r="Z206" s="15">
        <v>6033</v>
      </c>
      <c r="AA206" s="15">
        <f>IF(ISNA(VLOOKUP(Z206,'1077county_meanLDVage_submitted'!$A$2:$B$1079,2,FALSE)),VLOOKUP(Z206,$N$3:$O$3145,2,FALSE),VLOOKUP(Z206,'1077county_meanLDVage_submitted'!$A$2:$B$1079,2,FALSE))</f>
        <v>13.245088518095541</v>
      </c>
      <c r="AB206" s="15">
        <f t="shared" si="6"/>
        <v>13</v>
      </c>
      <c r="AC206" s="15">
        <f t="shared" si="7"/>
        <v>5</v>
      </c>
    </row>
    <row r="207" spans="2:29" x14ac:dyDescent="0.3">
      <c r="B207" s="15">
        <v>6035</v>
      </c>
      <c r="C207" s="15">
        <v>13.298512591606134</v>
      </c>
      <c r="D207" s="15">
        <v>13</v>
      </c>
      <c r="E207" s="15">
        <v>5</v>
      </c>
      <c r="N207" s="15">
        <v>6035</v>
      </c>
      <c r="O207" s="15">
        <v>12.613492640957814</v>
      </c>
      <c r="P207" s="15">
        <v>12</v>
      </c>
      <c r="Q207" s="15">
        <v>4</v>
      </c>
      <c r="Z207" s="15">
        <v>6035</v>
      </c>
      <c r="AA207" s="15">
        <f>IF(ISNA(VLOOKUP(Z207,'1077county_meanLDVage_submitted'!$A$2:$B$1079,2,FALSE)),VLOOKUP(Z207,$N$3:$O$3145,2,FALSE),VLOOKUP(Z207,'1077county_meanLDVage_submitted'!$A$2:$B$1079,2,FALSE))</f>
        <v>12.613492640957814</v>
      </c>
      <c r="AB207" s="15">
        <f t="shared" si="6"/>
        <v>12</v>
      </c>
      <c r="AC207" s="15">
        <f t="shared" si="7"/>
        <v>4</v>
      </c>
    </row>
    <row r="208" spans="2:29" x14ac:dyDescent="0.3">
      <c r="B208" s="15">
        <v>6037</v>
      </c>
      <c r="C208" s="15">
        <v>9.5441672462231253</v>
      </c>
      <c r="D208" s="15">
        <v>9</v>
      </c>
      <c r="E208" s="15">
        <v>3</v>
      </c>
      <c r="N208" s="15">
        <v>6037</v>
      </c>
      <c r="O208" s="15">
        <v>9.0635109832278822</v>
      </c>
      <c r="P208" s="15">
        <v>9</v>
      </c>
      <c r="Q208" s="15">
        <v>3</v>
      </c>
      <c r="Z208" s="15">
        <v>6037</v>
      </c>
      <c r="AA208" s="15">
        <f>IF(ISNA(VLOOKUP(Z208,'1077county_meanLDVage_submitted'!$A$2:$B$1079,2,FALSE)),VLOOKUP(Z208,$N$3:$O$3145,2,FALSE),VLOOKUP(Z208,'1077county_meanLDVage_submitted'!$A$2:$B$1079,2,FALSE))</f>
        <v>9.0635109832278822</v>
      </c>
      <c r="AB208" s="15">
        <f t="shared" si="6"/>
        <v>9</v>
      </c>
      <c r="AC208" s="15">
        <f t="shared" si="7"/>
        <v>3</v>
      </c>
    </row>
    <row r="209" spans="2:29" x14ac:dyDescent="0.3">
      <c r="B209" s="15">
        <v>6039</v>
      </c>
      <c r="C209" s="15">
        <v>11.914893617163115</v>
      </c>
      <c r="D209" s="15">
        <v>11</v>
      </c>
      <c r="E209" s="15">
        <v>4</v>
      </c>
      <c r="N209" s="15">
        <v>6039</v>
      </c>
      <c r="O209" s="15">
        <v>11.381105204196409</v>
      </c>
      <c r="P209" s="15">
        <v>11</v>
      </c>
      <c r="Q209" s="15">
        <v>4</v>
      </c>
      <c r="Z209" s="15">
        <v>6039</v>
      </c>
      <c r="AA209" s="15">
        <f>IF(ISNA(VLOOKUP(Z209,'1077county_meanLDVage_submitted'!$A$2:$B$1079,2,FALSE)),VLOOKUP(Z209,$N$3:$O$3145,2,FALSE),VLOOKUP(Z209,'1077county_meanLDVage_submitted'!$A$2:$B$1079,2,FALSE))</f>
        <v>11.381105204196409</v>
      </c>
      <c r="AB209" s="15">
        <f t="shared" si="6"/>
        <v>11</v>
      </c>
      <c r="AC209" s="15">
        <f t="shared" si="7"/>
        <v>4</v>
      </c>
    </row>
    <row r="210" spans="2:29" x14ac:dyDescent="0.3">
      <c r="B210" s="15">
        <v>6041</v>
      </c>
      <c r="C210" s="15">
        <v>9.3717894604465144</v>
      </c>
      <c r="D210" s="15">
        <v>9</v>
      </c>
      <c r="E210" s="15">
        <v>3</v>
      </c>
      <c r="N210" s="15">
        <v>6041</v>
      </c>
      <c r="O210" s="15">
        <v>8.8971826908641738</v>
      </c>
      <c r="P210" s="15">
        <v>8</v>
      </c>
      <c r="Q210" s="15">
        <v>2</v>
      </c>
      <c r="Z210" s="15">
        <v>6041</v>
      </c>
      <c r="AA210" s="15">
        <f>IF(ISNA(VLOOKUP(Z210,'1077county_meanLDVage_submitted'!$A$2:$B$1079,2,FALSE)),VLOOKUP(Z210,$N$3:$O$3145,2,FALSE),VLOOKUP(Z210,'1077county_meanLDVage_submitted'!$A$2:$B$1079,2,FALSE))</f>
        <v>8.8971826908641738</v>
      </c>
      <c r="AB210" s="15">
        <f t="shared" si="6"/>
        <v>8</v>
      </c>
      <c r="AC210" s="15">
        <f t="shared" si="7"/>
        <v>2</v>
      </c>
    </row>
    <row r="211" spans="2:29" x14ac:dyDescent="0.3">
      <c r="B211" s="15">
        <v>6043</v>
      </c>
      <c r="C211" s="15">
        <v>13.889049960550471</v>
      </c>
      <c r="D211" s="15">
        <v>13</v>
      </c>
      <c r="E211" s="15">
        <v>5</v>
      </c>
      <c r="N211" s="15">
        <v>6043</v>
      </c>
      <c r="O211" s="15">
        <v>13.236099971419328</v>
      </c>
      <c r="P211" s="15">
        <v>13</v>
      </c>
      <c r="Q211" s="15">
        <v>5</v>
      </c>
      <c r="Z211" s="15">
        <v>6043</v>
      </c>
      <c r="AA211" s="15">
        <f>IF(ISNA(VLOOKUP(Z211,'1077county_meanLDVage_submitted'!$A$2:$B$1079,2,FALSE)),VLOOKUP(Z211,$N$3:$O$3145,2,FALSE),VLOOKUP(Z211,'1077county_meanLDVage_submitted'!$A$2:$B$1079,2,FALSE))</f>
        <v>13.236099971419328</v>
      </c>
      <c r="AB211" s="15">
        <f t="shared" si="6"/>
        <v>13</v>
      </c>
      <c r="AC211" s="15">
        <f t="shared" si="7"/>
        <v>5</v>
      </c>
    </row>
    <row r="212" spans="2:29" x14ac:dyDescent="0.3">
      <c r="B212" s="15">
        <v>6045</v>
      </c>
      <c r="C212" s="15">
        <v>13.024740177684224</v>
      </c>
      <c r="D212" s="15">
        <v>13</v>
      </c>
      <c r="E212" s="15">
        <v>5</v>
      </c>
      <c r="N212" s="15">
        <v>6045</v>
      </c>
      <c r="O212" s="15">
        <v>12.398212832394453</v>
      </c>
      <c r="P212" s="15">
        <v>12</v>
      </c>
      <c r="Q212" s="15">
        <v>4</v>
      </c>
      <c r="Z212" s="15">
        <v>6045</v>
      </c>
      <c r="AA212" s="15">
        <f>IF(ISNA(VLOOKUP(Z212,'1077county_meanLDVage_submitted'!$A$2:$B$1079,2,FALSE)),VLOOKUP(Z212,$N$3:$O$3145,2,FALSE),VLOOKUP(Z212,'1077county_meanLDVage_submitted'!$A$2:$B$1079,2,FALSE))</f>
        <v>12.398212832394453</v>
      </c>
      <c r="AB212" s="15">
        <f t="shared" si="6"/>
        <v>12</v>
      </c>
      <c r="AC212" s="15">
        <f t="shared" si="7"/>
        <v>4</v>
      </c>
    </row>
    <row r="213" spans="2:29" x14ac:dyDescent="0.3">
      <c r="B213" s="15">
        <v>6047</v>
      </c>
      <c r="C213" s="15">
        <v>11.982485738828888</v>
      </c>
      <c r="D213" s="15">
        <v>11</v>
      </c>
      <c r="E213" s="15">
        <v>4</v>
      </c>
      <c r="N213" s="15">
        <v>6047</v>
      </c>
      <c r="O213" s="15">
        <v>11.442637906071178</v>
      </c>
      <c r="P213" s="15">
        <v>11</v>
      </c>
      <c r="Q213" s="15">
        <v>4</v>
      </c>
      <c r="Z213" s="15">
        <v>6047</v>
      </c>
      <c r="AA213" s="15">
        <f>IF(ISNA(VLOOKUP(Z213,'1077county_meanLDVage_submitted'!$A$2:$B$1079,2,FALSE)),VLOOKUP(Z213,$N$3:$O$3145,2,FALSE),VLOOKUP(Z213,'1077county_meanLDVage_submitted'!$A$2:$B$1079,2,FALSE))</f>
        <v>11.442637906071178</v>
      </c>
      <c r="AB213" s="15">
        <f t="shared" si="6"/>
        <v>11</v>
      </c>
      <c r="AC213" s="15">
        <f t="shared" si="7"/>
        <v>4</v>
      </c>
    </row>
    <row r="214" spans="2:29" x14ac:dyDescent="0.3">
      <c r="B214" s="15">
        <v>6049</v>
      </c>
      <c r="C214" s="15">
        <v>14.929574445470669</v>
      </c>
      <c r="D214" s="15">
        <v>14</v>
      </c>
      <c r="E214" s="15">
        <v>5</v>
      </c>
      <c r="N214" s="15">
        <v>6049</v>
      </c>
      <c r="O214" s="15">
        <v>14.234976899560465</v>
      </c>
      <c r="P214" s="15">
        <v>14</v>
      </c>
      <c r="Q214" s="15">
        <v>5</v>
      </c>
      <c r="Z214" s="15">
        <v>6049</v>
      </c>
      <c r="AA214" s="15">
        <f>IF(ISNA(VLOOKUP(Z214,'1077county_meanLDVage_submitted'!$A$2:$B$1079,2,FALSE)),VLOOKUP(Z214,$N$3:$O$3145,2,FALSE),VLOOKUP(Z214,'1077county_meanLDVage_submitted'!$A$2:$B$1079,2,FALSE))</f>
        <v>14.234976899560465</v>
      </c>
      <c r="AB214" s="15">
        <f t="shared" si="6"/>
        <v>14</v>
      </c>
      <c r="AC214" s="15">
        <f t="shared" si="7"/>
        <v>5</v>
      </c>
    </row>
    <row r="215" spans="2:29" x14ac:dyDescent="0.3">
      <c r="B215" s="15">
        <v>6051</v>
      </c>
      <c r="C215" s="15">
        <v>12.586675562544185</v>
      </c>
      <c r="D215" s="15">
        <v>12</v>
      </c>
      <c r="E215" s="15">
        <v>4</v>
      </c>
      <c r="N215" s="15">
        <v>6051</v>
      </c>
      <c r="O215" s="15">
        <v>12.02090484182019</v>
      </c>
      <c r="P215" s="15">
        <v>12</v>
      </c>
      <c r="Q215" s="15">
        <v>4</v>
      </c>
      <c r="Z215" s="15">
        <v>6051</v>
      </c>
      <c r="AA215" s="15">
        <f>IF(ISNA(VLOOKUP(Z215,'1077county_meanLDVage_submitted'!$A$2:$B$1079,2,FALSE)),VLOOKUP(Z215,$N$3:$O$3145,2,FALSE),VLOOKUP(Z215,'1077county_meanLDVage_submitted'!$A$2:$B$1079,2,FALSE))</f>
        <v>12.02090484182019</v>
      </c>
      <c r="AB215" s="15">
        <f t="shared" si="6"/>
        <v>12</v>
      </c>
      <c r="AC215" s="15">
        <f t="shared" si="7"/>
        <v>4</v>
      </c>
    </row>
    <row r="216" spans="2:29" x14ac:dyDescent="0.3">
      <c r="B216" s="15">
        <v>6053</v>
      </c>
      <c r="C216" s="15">
        <v>11.389873530391071</v>
      </c>
      <c r="D216" s="15">
        <v>11</v>
      </c>
      <c r="E216" s="15">
        <v>4</v>
      </c>
      <c r="N216" s="15">
        <v>6053</v>
      </c>
      <c r="O216" s="15">
        <v>10.854860972106076</v>
      </c>
      <c r="P216" s="15">
        <v>10</v>
      </c>
      <c r="Q216" s="15">
        <v>3</v>
      </c>
      <c r="Z216" s="15">
        <v>6053</v>
      </c>
      <c r="AA216" s="15">
        <f>IF(ISNA(VLOOKUP(Z216,'1077county_meanLDVage_submitted'!$A$2:$B$1079,2,FALSE)),VLOOKUP(Z216,$N$3:$O$3145,2,FALSE),VLOOKUP(Z216,'1077county_meanLDVage_submitted'!$A$2:$B$1079,2,FALSE))</f>
        <v>10.854860972106076</v>
      </c>
      <c r="AB216" s="15">
        <f t="shared" si="6"/>
        <v>10</v>
      </c>
      <c r="AC216" s="15">
        <f t="shared" si="7"/>
        <v>3</v>
      </c>
    </row>
    <row r="217" spans="2:29" x14ac:dyDescent="0.3">
      <c r="B217" s="15">
        <v>6055</v>
      </c>
      <c r="C217" s="15">
        <v>10.518534325764131</v>
      </c>
      <c r="D217" s="15">
        <v>10</v>
      </c>
      <c r="E217" s="15">
        <v>3</v>
      </c>
      <c r="N217" s="15">
        <v>6055</v>
      </c>
      <c r="O217" s="15">
        <v>10.004843007731781</v>
      </c>
      <c r="P217" s="15">
        <v>10</v>
      </c>
      <c r="Q217" s="15">
        <v>3</v>
      </c>
      <c r="Z217" s="15">
        <v>6055</v>
      </c>
      <c r="AA217" s="15">
        <f>IF(ISNA(VLOOKUP(Z217,'1077county_meanLDVage_submitted'!$A$2:$B$1079,2,FALSE)),VLOOKUP(Z217,$N$3:$O$3145,2,FALSE),VLOOKUP(Z217,'1077county_meanLDVage_submitted'!$A$2:$B$1079,2,FALSE))</f>
        <v>10.004843007731781</v>
      </c>
      <c r="AB217" s="15">
        <f t="shared" si="6"/>
        <v>10</v>
      </c>
      <c r="AC217" s="15">
        <f t="shared" si="7"/>
        <v>3</v>
      </c>
    </row>
    <row r="218" spans="2:29" x14ac:dyDescent="0.3">
      <c r="B218" s="15">
        <v>6057</v>
      </c>
      <c r="C218" s="15">
        <v>12.170887257642271</v>
      </c>
      <c r="D218" s="15">
        <v>12</v>
      </c>
      <c r="E218" s="15">
        <v>4</v>
      </c>
      <c r="N218" s="15">
        <v>6057</v>
      </c>
      <c r="O218" s="15">
        <v>11.611902955360577</v>
      </c>
      <c r="P218" s="15">
        <v>11</v>
      </c>
      <c r="Q218" s="15">
        <v>4</v>
      </c>
      <c r="Z218" s="15">
        <v>6057</v>
      </c>
      <c r="AA218" s="15">
        <f>IF(ISNA(VLOOKUP(Z218,'1077county_meanLDVage_submitted'!$A$2:$B$1079,2,FALSE)),VLOOKUP(Z218,$N$3:$O$3145,2,FALSE),VLOOKUP(Z218,'1077county_meanLDVage_submitted'!$A$2:$B$1079,2,FALSE))</f>
        <v>11.611902955360577</v>
      </c>
      <c r="AB218" s="15">
        <f t="shared" si="6"/>
        <v>11</v>
      </c>
      <c r="AC218" s="15">
        <f t="shared" si="7"/>
        <v>4</v>
      </c>
    </row>
    <row r="219" spans="2:29" x14ac:dyDescent="0.3">
      <c r="B219" s="15">
        <v>6059</v>
      </c>
      <c r="C219" s="15">
        <v>8.8587977120217261</v>
      </c>
      <c r="D219" s="15">
        <v>8</v>
      </c>
      <c r="E219" s="15">
        <v>2</v>
      </c>
      <c r="N219" s="15">
        <v>6059</v>
      </c>
      <c r="O219" s="15">
        <v>8.4479104682407478</v>
      </c>
      <c r="P219" s="15">
        <v>8</v>
      </c>
      <c r="Q219" s="15">
        <v>2</v>
      </c>
      <c r="Z219" s="15">
        <v>6059</v>
      </c>
      <c r="AA219" s="15">
        <f>IF(ISNA(VLOOKUP(Z219,'1077county_meanLDVage_submitted'!$A$2:$B$1079,2,FALSE)),VLOOKUP(Z219,$N$3:$O$3145,2,FALSE),VLOOKUP(Z219,'1077county_meanLDVage_submitted'!$A$2:$B$1079,2,FALSE))</f>
        <v>8.4479104682407478</v>
      </c>
      <c r="AB219" s="15">
        <f t="shared" si="6"/>
        <v>8</v>
      </c>
      <c r="AC219" s="15">
        <f t="shared" si="7"/>
        <v>2</v>
      </c>
    </row>
    <row r="220" spans="2:29" x14ac:dyDescent="0.3">
      <c r="B220" s="15">
        <v>6061</v>
      </c>
      <c r="C220" s="15">
        <v>9.631060365043755</v>
      </c>
      <c r="D220" s="15">
        <v>9</v>
      </c>
      <c r="E220" s="15">
        <v>3</v>
      </c>
      <c r="N220" s="15">
        <v>6061</v>
      </c>
      <c r="O220" s="15">
        <v>9.1990729768174386</v>
      </c>
      <c r="P220" s="15">
        <v>9</v>
      </c>
      <c r="Q220" s="15">
        <v>3</v>
      </c>
      <c r="Z220" s="15">
        <v>6061</v>
      </c>
      <c r="AA220" s="15">
        <f>IF(ISNA(VLOOKUP(Z220,'1077county_meanLDVage_submitted'!$A$2:$B$1079,2,FALSE)),VLOOKUP(Z220,$N$3:$O$3145,2,FALSE),VLOOKUP(Z220,'1077county_meanLDVage_submitted'!$A$2:$B$1079,2,FALSE))</f>
        <v>9.1990729768174386</v>
      </c>
      <c r="AB220" s="15">
        <f t="shared" si="6"/>
        <v>9</v>
      </c>
      <c r="AC220" s="15">
        <f t="shared" si="7"/>
        <v>3</v>
      </c>
    </row>
    <row r="221" spans="2:29" x14ac:dyDescent="0.3">
      <c r="B221" s="15">
        <v>6063</v>
      </c>
      <c r="C221" s="15">
        <v>14.091335439867095</v>
      </c>
      <c r="D221" s="15">
        <v>14</v>
      </c>
      <c r="E221" s="15">
        <v>5</v>
      </c>
      <c r="N221" s="15">
        <v>6063</v>
      </c>
      <c r="O221" s="15">
        <v>13.416813599791944</v>
      </c>
      <c r="P221" s="15">
        <v>13</v>
      </c>
      <c r="Q221" s="15">
        <v>5</v>
      </c>
      <c r="Z221" s="15">
        <v>6063</v>
      </c>
      <c r="AA221" s="15">
        <f>IF(ISNA(VLOOKUP(Z221,'1077county_meanLDVage_submitted'!$A$2:$B$1079,2,FALSE)),VLOOKUP(Z221,$N$3:$O$3145,2,FALSE),VLOOKUP(Z221,'1077county_meanLDVage_submitted'!$A$2:$B$1079,2,FALSE))</f>
        <v>13.416813599791944</v>
      </c>
      <c r="AB221" s="15">
        <f t="shared" si="6"/>
        <v>13</v>
      </c>
      <c r="AC221" s="15">
        <f t="shared" si="7"/>
        <v>5</v>
      </c>
    </row>
    <row r="222" spans="2:29" x14ac:dyDescent="0.3">
      <c r="B222" s="15">
        <v>6065</v>
      </c>
      <c r="C222" s="15">
        <v>9.8967311832612079</v>
      </c>
      <c r="D222" s="15">
        <v>9</v>
      </c>
      <c r="E222" s="15">
        <v>3</v>
      </c>
      <c r="N222" s="15">
        <v>6065</v>
      </c>
      <c r="O222" s="15">
        <v>9.4433168801726044</v>
      </c>
      <c r="P222" s="15">
        <v>9</v>
      </c>
      <c r="Q222" s="15">
        <v>3</v>
      </c>
      <c r="Z222" s="15">
        <v>6065</v>
      </c>
      <c r="AA222" s="15">
        <f>IF(ISNA(VLOOKUP(Z222,'1077county_meanLDVage_submitted'!$A$2:$B$1079,2,FALSE)),VLOOKUP(Z222,$N$3:$O$3145,2,FALSE),VLOOKUP(Z222,'1077county_meanLDVage_submitted'!$A$2:$B$1079,2,FALSE))</f>
        <v>9.4433168801726044</v>
      </c>
      <c r="AB222" s="15">
        <f t="shared" si="6"/>
        <v>9</v>
      </c>
      <c r="AC222" s="15">
        <f t="shared" si="7"/>
        <v>3</v>
      </c>
    </row>
    <row r="223" spans="2:29" x14ac:dyDescent="0.3">
      <c r="B223" s="15">
        <v>6067</v>
      </c>
      <c r="C223" s="15">
        <v>10.252155525484918</v>
      </c>
      <c r="D223" s="15">
        <v>10</v>
      </c>
      <c r="E223" s="15">
        <v>3</v>
      </c>
      <c r="N223" s="15">
        <v>6067</v>
      </c>
      <c r="O223" s="15">
        <v>9.7613966573160145</v>
      </c>
      <c r="P223" s="15">
        <v>9</v>
      </c>
      <c r="Q223" s="15">
        <v>3</v>
      </c>
      <c r="Z223" s="15">
        <v>6067</v>
      </c>
      <c r="AA223" s="15">
        <f>IF(ISNA(VLOOKUP(Z223,'1077county_meanLDVage_submitted'!$A$2:$B$1079,2,FALSE)),VLOOKUP(Z223,$N$3:$O$3145,2,FALSE),VLOOKUP(Z223,'1077county_meanLDVage_submitted'!$A$2:$B$1079,2,FALSE))</f>
        <v>9.7613966573160145</v>
      </c>
      <c r="AB223" s="15">
        <f t="shared" si="6"/>
        <v>9</v>
      </c>
      <c r="AC223" s="15">
        <f t="shared" si="7"/>
        <v>3</v>
      </c>
    </row>
    <row r="224" spans="2:29" x14ac:dyDescent="0.3">
      <c r="B224" s="15">
        <v>6069</v>
      </c>
      <c r="C224" s="15">
        <v>11.063989636824735</v>
      </c>
      <c r="D224" s="15">
        <v>11</v>
      </c>
      <c r="E224" s="15">
        <v>4</v>
      </c>
      <c r="N224" s="15">
        <v>6069</v>
      </c>
      <c r="O224" s="15">
        <v>10.544214921078916</v>
      </c>
      <c r="P224" s="15">
        <v>10</v>
      </c>
      <c r="Q224" s="15">
        <v>3</v>
      </c>
      <c r="Z224" s="15">
        <v>6069</v>
      </c>
      <c r="AA224" s="15">
        <f>IF(ISNA(VLOOKUP(Z224,'1077county_meanLDVage_submitted'!$A$2:$B$1079,2,FALSE)),VLOOKUP(Z224,$N$3:$O$3145,2,FALSE),VLOOKUP(Z224,'1077county_meanLDVage_submitted'!$A$2:$B$1079,2,FALSE))</f>
        <v>10.544214921078916</v>
      </c>
      <c r="AB224" s="15">
        <f t="shared" si="6"/>
        <v>10</v>
      </c>
      <c r="AC224" s="15">
        <f t="shared" si="7"/>
        <v>3</v>
      </c>
    </row>
    <row r="225" spans="2:29" x14ac:dyDescent="0.3">
      <c r="B225" s="15">
        <v>6071</v>
      </c>
      <c r="C225" s="15">
        <v>10.461007930247593</v>
      </c>
      <c r="D225" s="15">
        <v>10</v>
      </c>
      <c r="E225" s="15">
        <v>3</v>
      </c>
      <c r="N225" s="15">
        <v>6071</v>
      </c>
      <c r="O225" s="15">
        <v>9.9660454769149265</v>
      </c>
      <c r="P225" s="15">
        <v>9</v>
      </c>
      <c r="Q225" s="15">
        <v>3</v>
      </c>
      <c r="Z225" s="15">
        <v>6071</v>
      </c>
      <c r="AA225" s="15">
        <f>IF(ISNA(VLOOKUP(Z225,'1077county_meanLDVage_submitted'!$A$2:$B$1079,2,FALSE)),VLOOKUP(Z225,$N$3:$O$3145,2,FALSE),VLOOKUP(Z225,'1077county_meanLDVage_submitted'!$A$2:$B$1079,2,FALSE))</f>
        <v>9.9660454769149265</v>
      </c>
      <c r="AB225" s="15">
        <f t="shared" si="6"/>
        <v>9</v>
      </c>
      <c r="AC225" s="15">
        <f t="shared" si="7"/>
        <v>3</v>
      </c>
    </row>
    <row r="226" spans="2:29" x14ac:dyDescent="0.3">
      <c r="B226" s="15">
        <v>6073</v>
      </c>
      <c r="C226" s="15">
        <v>9.8038724061878852</v>
      </c>
      <c r="D226" s="15">
        <v>9</v>
      </c>
      <c r="E226" s="15">
        <v>3</v>
      </c>
      <c r="N226" s="15">
        <v>6073</v>
      </c>
      <c r="O226" s="15">
        <v>9.3493739247826717</v>
      </c>
      <c r="P226" s="15">
        <v>9</v>
      </c>
      <c r="Q226" s="15">
        <v>3</v>
      </c>
      <c r="Z226" s="15">
        <v>6073</v>
      </c>
      <c r="AA226" s="15">
        <f>IF(ISNA(VLOOKUP(Z226,'1077county_meanLDVage_submitted'!$A$2:$B$1079,2,FALSE)),VLOOKUP(Z226,$N$3:$O$3145,2,FALSE),VLOOKUP(Z226,'1077county_meanLDVage_submitted'!$A$2:$B$1079,2,FALSE))</f>
        <v>9.3493739247826717</v>
      </c>
      <c r="AB226" s="15">
        <f t="shared" si="6"/>
        <v>9</v>
      </c>
      <c r="AC226" s="15">
        <f t="shared" si="7"/>
        <v>3</v>
      </c>
    </row>
    <row r="227" spans="2:29" x14ac:dyDescent="0.3">
      <c r="B227" s="15">
        <v>6075</v>
      </c>
      <c r="C227" s="15">
        <v>8.5942754898571607</v>
      </c>
      <c r="D227" s="15">
        <v>8</v>
      </c>
      <c r="E227" s="15">
        <v>2</v>
      </c>
      <c r="N227" s="15">
        <v>6075</v>
      </c>
      <c r="O227" s="15">
        <v>8.1630872862490893</v>
      </c>
      <c r="P227" s="15">
        <v>8</v>
      </c>
      <c r="Q227" s="15">
        <v>2</v>
      </c>
      <c r="Z227" s="15">
        <v>6075</v>
      </c>
      <c r="AA227" s="15">
        <f>IF(ISNA(VLOOKUP(Z227,'1077county_meanLDVage_submitted'!$A$2:$B$1079,2,FALSE)),VLOOKUP(Z227,$N$3:$O$3145,2,FALSE),VLOOKUP(Z227,'1077county_meanLDVage_submitted'!$A$2:$B$1079,2,FALSE))</f>
        <v>8.1630872862490893</v>
      </c>
      <c r="AB227" s="15">
        <f t="shared" si="6"/>
        <v>8</v>
      </c>
      <c r="AC227" s="15">
        <f t="shared" si="7"/>
        <v>2</v>
      </c>
    </row>
    <row r="228" spans="2:29" x14ac:dyDescent="0.3">
      <c r="B228" s="15">
        <v>6077</v>
      </c>
      <c r="C228" s="15">
        <v>11.157647193629494</v>
      </c>
      <c r="D228" s="15">
        <v>11</v>
      </c>
      <c r="E228" s="15">
        <v>4</v>
      </c>
      <c r="N228" s="15">
        <v>6077</v>
      </c>
      <c r="O228" s="15">
        <v>10.637524810808015</v>
      </c>
      <c r="P228" s="15">
        <v>10</v>
      </c>
      <c r="Q228" s="15">
        <v>3</v>
      </c>
      <c r="Z228" s="15">
        <v>6077</v>
      </c>
      <c r="AA228" s="15">
        <f>IF(ISNA(VLOOKUP(Z228,'1077county_meanLDVage_submitted'!$A$2:$B$1079,2,FALSE)),VLOOKUP(Z228,$N$3:$O$3145,2,FALSE),VLOOKUP(Z228,'1077county_meanLDVage_submitted'!$A$2:$B$1079,2,FALSE))</f>
        <v>10.637524810808015</v>
      </c>
      <c r="AB228" s="15">
        <f t="shared" si="6"/>
        <v>10</v>
      </c>
      <c r="AC228" s="15">
        <f t="shared" si="7"/>
        <v>3</v>
      </c>
    </row>
    <row r="229" spans="2:29" x14ac:dyDescent="0.3">
      <c r="B229" s="15">
        <v>6079</v>
      </c>
      <c r="C229" s="15">
        <v>10.82386386228535</v>
      </c>
      <c r="D229" s="15">
        <v>10</v>
      </c>
      <c r="E229" s="15">
        <v>3</v>
      </c>
      <c r="N229" s="15">
        <v>6079</v>
      </c>
      <c r="O229" s="15">
        <v>10.311930326884347</v>
      </c>
      <c r="P229" s="15">
        <v>10</v>
      </c>
      <c r="Q229" s="15">
        <v>3</v>
      </c>
      <c r="Z229" s="15">
        <v>6079</v>
      </c>
      <c r="AA229" s="15">
        <f>IF(ISNA(VLOOKUP(Z229,'1077county_meanLDVage_submitted'!$A$2:$B$1079,2,FALSE)),VLOOKUP(Z229,$N$3:$O$3145,2,FALSE),VLOOKUP(Z229,'1077county_meanLDVage_submitted'!$A$2:$B$1079,2,FALSE))</f>
        <v>10.311930326884347</v>
      </c>
      <c r="AB229" s="15">
        <f t="shared" si="6"/>
        <v>10</v>
      </c>
      <c r="AC229" s="15">
        <f t="shared" si="7"/>
        <v>3</v>
      </c>
    </row>
    <row r="230" spans="2:29" x14ac:dyDescent="0.3">
      <c r="B230" s="15">
        <v>6081</v>
      </c>
      <c r="C230" s="15">
        <v>8.7587076014437759</v>
      </c>
      <c r="D230" s="15">
        <v>8</v>
      </c>
      <c r="E230" s="15">
        <v>2</v>
      </c>
      <c r="N230" s="15">
        <v>6081</v>
      </c>
      <c r="O230" s="15">
        <v>8.2996051568530689</v>
      </c>
      <c r="P230" s="15">
        <v>8</v>
      </c>
      <c r="Q230" s="15">
        <v>2</v>
      </c>
      <c r="Z230" s="15">
        <v>6081</v>
      </c>
      <c r="AA230" s="15">
        <f>IF(ISNA(VLOOKUP(Z230,'1077county_meanLDVage_submitted'!$A$2:$B$1079,2,FALSE)),VLOOKUP(Z230,$N$3:$O$3145,2,FALSE),VLOOKUP(Z230,'1077county_meanLDVage_submitted'!$A$2:$B$1079,2,FALSE))</f>
        <v>8.2996051568530689</v>
      </c>
      <c r="AB230" s="15">
        <f t="shared" si="6"/>
        <v>8</v>
      </c>
      <c r="AC230" s="15">
        <f t="shared" si="7"/>
        <v>2</v>
      </c>
    </row>
    <row r="231" spans="2:29" x14ac:dyDescent="0.3">
      <c r="B231" s="15">
        <v>6083</v>
      </c>
      <c r="C231" s="15">
        <v>11.015611736426397</v>
      </c>
      <c r="D231" s="15">
        <v>11</v>
      </c>
      <c r="E231" s="15">
        <v>4</v>
      </c>
      <c r="N231" s="15">
        <v>6083</v>
      </c>
      <c r="O231" s="15">
        <v>10.475439506721269</v>
      </c>
      <c r="P231" s="15">
        <v>10</v>
      </c>
      <c r="Q231" s="15">
        <v>3</v>
      </c>
      <c r="Z231" s="15">
        <v>6083</v>
      </c>
      <c r="AA231" s="15">
        <f>IF(ISNA(VLOOKUP(Z231,'1077county_meanLDVage_submitted'!$A$2:$B$1079,2,FALSE)),VLOOKUP(Z231,$N$3:$O$3145,2,FALSE),VLOOKUP(Z231,'1077county_meanLDVage_submitted'!$A$2:$B$1079,2,FALSE))</f>
        <v>10.475439506721269</v>
      </c>
      <c r="AB231" s="15">
        <f t="shared" si="6"/>
        <v>10</v>
      </c>
      <c r="AC231" s="15">
        <f t="shared" si="7"/>
        <v>3</v>
      </c>
    </row>
    <row r="232" spans="2:29" x14ac:dyDescent="0.3">
      <c r="B232" s="15">
        <v>6085</v>
      </c>
      <c r="C232" s="15">
        <v>9.2931977650988244</v>
      </c>
      <c r="D232" s="15">
        <v>9</v>
      </c>
      <c r="E232" s="15">
        <v>3</v>
      </c>
      <c r="N232" s="15">
        <v>6085</v>
      </c>
      <c r="O232" s="15">
        <v>8.8411731071287996</v>
      </c>
      <c r="P232" s="15">
        <v>8</v>
      </c>
      <c r="Q232" s="15">
        <v>2</v>
      </c>
      <c r="Z232" s="15">
        <v>6085</v>
      </c>
      <c r="AA232" s="15">
        <f>IF(ISNA(VLOOKUP(Z232,'1077county_meanLDVage_submitted'!$A$2:$B$1079,2,FALSE)),VLOOKUP(Z232,$N$3:$O$3145,2,FALSE),VLOOKUP(Z232,'1077county_meanLDVage_submitted'!$A$2:$B$1079,2,FALSE))</f>
        <v>8.8411731071287996</v>
      </c>
      <c r="AB232" s="15">
        <f t="shared" si="6"/>
        <v>8</v>
      </c>
      <c r="AC232" s="15">
        <f t="shared" si="7"/>
        <v>2</v>
      </c>
    </row>
    <row r="233" spans="2:29" x14ac:dyDescent="0.3">
      <c r="B233" s="15">
        <v>6087</v>
      </c>
      <c r="C233" s="15">
        <v>11.273570488205749</v>
      </c>
      <c r="D233" s="15">
        <v>11</v>
      </c>
      <c r="E233" s="15">
        <v>4</v>
      </c>
      <c r="N233" s="15">
        <v>6087</v>
      </c>
      <c r="O233" s="15">
        <v>10.714876981988752</v>
      </c>
      <c r="P233" s="15">
        <v>10</v>
      </c>
      <c r="Q233" s="15">
        <v>3</v>
      </c>
      <c r="Z233" s="15">
        <v>6087</v>
      </c>
      <c r="AA233" s="15">
        <f>IF(ISNA(VLOOKUP(Z233,'1077county_meanLDVage_submitted'!$A$2:$B$1079,2,FALSE)),VLOOKUP(Z233,$N$3:$O$3145,2,FALSE),VLOOKUP(Z233,'1077county_meanLDVage_submitted'!$A$2:$B$1079,2,FALSE))</f>
        <v>10.714876981988752</v>
      </c>
      <c r="AB233" s="15">
        <f t="shared" si="6"/>
        <v>10</v>
      </c>
      <c r="AC233" s="15">
        <f t="shared" si="7"/>
        <v>3</v>
      </c>
    </row>
    <row r="234" spans="2:29" x14ac:dyDescent="0.3">
      <c r="B234" s="15">
        <v>6089</v>
      </c>
      <c r="C234" s="15">
        <v>12.144968812498016</v>
      </c>
      <c r="D234" s="15">
        <v>12</v>
      </c>
      <c r="E234" s="15">
        <v>4</v>
      </c>
      <c r="N234" s="15">
        <v>6089</v>
      </c>
      <c r="O234" s="15">
        <v>11.556093849262437</v>
      </c>
      <c r="P234" s="15">
        <v>11</v>
      </c>
      <c r="Q234" s="15">
        <v>4</v>
      </c>
      <c r="Z234" s="15">
        <v>6089</v>
      </c>
      <c r="AA234" s="15">
        <f>IF(ISNA(VLOOKUP(Z234,'1077county_meanLDVage_submitted'!$A$2:$B$1079,2,FALSE)),VLOOKUP(Z234,$N$3:$O$3145,2,FALSE),VLOOKUP(Z234,'1077county_meanLDVage_submitted'!$A$2:$B$1079,2,FALSE))</f>
        <v>11.556093849262437</v>
      </c>
      <c r="AB234" s="15">
        <f t="shared" si="6"/>
        <v>11</v>
      </c>
      <c r="AC234" s="15">
        <f t="shared" si="7"/>
        <v>4</v>
      </c>
    </row>
    <row r="235" spans="2:29" x14ac:dyDescent="0.3">
      <c r="B235" s="15">
        <v>6091</v>
      </c>
      <c r="C235" s="15">
        <v>15.231813245658248</v>
      </c>
      <c r="D235" s="15">
        <v>15</v>
      </c>
      <c r="E235" s="15">
        <v>6</v>
      </c>
      <c r="N235" s="15">
        <v>6091</v>
      </c>
      <c r="O235" s="15">
        <v>14.566769571200835</v>
      </c>
      <c r="P235" s="15">
        <v>14</v>
      </c>
      <c r="Q235" s="15">
        <v>5</v>
      </c>
      <c r="Z235" s="15">
        <v>6091</v>
      </c>
      <c r="AA235" s="15">
        <f>IF(ISNA(VLOOKUP(Z235,'1077county_meanLDVage_submitted'!$A$2:$B$1079,2,FALSE)),VLOOKUP(Z235,$N$3:$O$3145,2,FALSE),VLOOKUP(Z235,'1077county_meanLDVage_submitted'!$A$2:$B$1079,2,FALSE))</f>
        <v>14.566769571200835</v>
      </c>
      <c r="AB235" s="15">
        <f t="shared" si="6"/>
        <v>14</v>
      </c>
      <c r="AC235" s="15">
        <f t="shared" si="7"/>
        <v>5</v>
      </c>
    </row>
    <row r="236" spans="2:29" x14ac:dyDescent="0.3">
      <c r="B236" s="15">
        <v>6093</v>
      </c>
      <c r="C236" s="15">
        <v>14.137923268626203</v>
      </c>
      <c r="D236" s="15">
        <v>14</v>
      </c>
      <c r="E236" s="15">
        <v>5</v>
      </c>
      <c r="N236" s="15">
        <v>6093</v>
      </c>
      <c r="O236" s="15">
        <v>13.440715141074893</v>
      </c>
      <c r="P236" s="15">
        <v>13</v>
      </c>
      <c r="Q236" s="15">
        <v>5</v>
      </c>
      <c r="Z236" s="15">
        <v>6093</v>
      </c>
      <c r="AA236" s="15">
        <f>IF(ISNA(VLOOKUP(Z236,'1077county_meanLDVage_submitted'!$A$2:$B$1079,2,FALSE)),VLOOKUP(Z236,$N$3:$O$3145,2,FALSE),VLOOKUP(Z236,'1077county_meanLDVage_submitted'!$A$2:$B$1079,2,FALSE))</f>
        <v>13.440715141074893</v>
      </c>
      <c r="AB236" s="15">
        <f t="shared" si="6"/>
        <v>13</v>
      </c>
      <c r="AC236" s="15">
        <f t="shared" si="7"/>
        <v>5</v>
      </c>
    </row>
    <row r="237" spans="2:29" x14ac:dyDescent="0.3">
      <c r="B237" s="15">
        <v>6095</v>
      </c>
      <c r="C237" s="15">
        <v>10.570085445979235</v>
      </c>
      <c r="D237" s="15">
        <v>10</v>
      </c>
      <c r="E237" s="15">
        <v>3</v>
      </c>
      <c r="N237" s="15">
        <v>6095</v>
      </c>
      <c r="O237" s="15">
        <v>10.077612366537204</v>
      </c>
      <c r="P237" s="15">
        <v>10</v>
      </c>
      <c r="Q237" s="15">
        <v>3</v>
      </c>
      <c r="Z237" s="15">
        <v>6095</v>
      </c>
      <c r="AA237" s="15">
        <f>IF(ISNA(VLOOKUP(Z237,'1077county_meanLDVage_submitted'!$A$2:$B$1079,2,FALSE)),VLOOKUP(Z237,$N$3:$O$3145,2,FALSE),VLOOKUP(Z237,'1077county_meanLDVage_submitted'!$A$2:$B$1079,2,FALSE))</f>
        <v>10.077612366537204</v>
      </c>
      <c r="AB237" s="15">
        <f t="shared" si="6"/>
        <v>10</v>
      </c>
      <c r="AC237" s="15">
        <f t="shared" si="7"/>
        <v>3</v>
      </c>
    </row>
    <row r="238" spans="2:29" x14ac:dyDescent="0.3">
      <c r="B238" s="15">
        <v>6097</v>
      </c>
      <c r="C238" s="15">
        <v>10.815917479964723</v>
      </c>
      <c r="D238" s="15">
        <v>10</v>
      </c>
      <c r="E238" s="15">
        <v>3</v>
      </c>
      <c r="N238" s="15">
        <v>6097</v>
      </c>
      <c r="O238" s="15">
        <v>10.28228786740245</v>
      </c>
      <c r="P238" s="15">
        <v>10</v>
      </c>
      <c r="Q238" s="15">
        <v>3</v>
      </c>
      <c r="Z238" s="15">
        <v>6097</v>
      </c>
      <c r="AA238" s="15">
        <f>IF(ISNA(VLOOKUP(Z238,'1077county_meanLDVage_submitted'!$A$2:$B$1079,2,FALSE)),VLOOKUP(Z238,$N$3:$O$3145,2,FALSE),VLOOKUP(Z238,'1077county_meanLDVage_submitted'!$A$2:$B$1079,2,FALSE))</f>
        <v>10.28228786740245</v>
      </c>
      <c r="AB238" s="15">
        <f t="shared" si="6"/>
        <v>10</v>
      </c>
      <c r="AC238" s="15">
        <f t="shared" si="7"/>
        <v>3</v>
      </c>
    </row>
    <row r="239" spans="2:29" x14ac:dyDescent="0.3">
      <c r="B239" s="15">
        <v>6099</v>
      </c>
      <c r="C239" s="15">
        <v>11.453964710487435</v>
      </c>
      <c r="D239" s="15">
        <v>11</v>
      </c>
      <c r="E239" s="15">
        <v>4</v>
      </c>
      <c r="N239" s="15">
        <v>6099</v>
      </c>
      <c r="O239" s="15">
        <v>10.934418654886681</v>
      </c>
      <c r="P239" s="15">
        <v>10</v>
      </c>
      <c r="Q239" s="15">
        <v>3</v>
      </c>
      <c r="Z239" s="15">
        <v>6099</v>
      </c>
      <c r="AA239" s="15">
        <f>IF(ISNA(VLOOKUP(Z239,'1077county_meanLDVage_submitted'!$A$2:$B$1079,2,FALSE)),VLOOKUP(Z239,$N$3:$O$3145,2,FALSE),VLOOKUP(Z239,'1077county_meanLDVage_submitted'!$A$2:$B$1079,2,FALSE))</f>
        <v>10.934418654886681</v>
      </c>
      <c r="AB239" s="15">
        <f t="shared" si="6"/>
        <v>10</v>
      </c>
      <c r="AC239" s="15">
        <f t="shared" si="7"/>
        <v>3</v>
      </c>
    </row>
    <row r="240" spans="2:29" x14ac:dyDescent="0.3">
      <c r="B240" s="15">
        <v>6101</v>
      </c>
      <c r="C240" s="15">
        <v>11.39386876667117</v>
      </c>
      <c r="D240" s="15">
        <v>11</v>
      </c>
      <c r="E240" s="15">
        <v>4</v>
      </c>
      <c r="N240" s="15">
        <v>6101</v>
      </c>
      <c r="O240" s="15">
        <v>10.861815937921381</v>
      </c>
      <c r="P240" s="15">
        <v>10</v>
      </c>
      <c r="Q240" s="15">
        <v>3</v>
      </c>
      <c r="Z240" s="15">
        <v>6101</v>
      </c>
      <c r="AA240" s="15">
        <f>IF(ISNA(VLOOKUP(Z240,'1077county_meanLDVage_submitted'!$A$2:$B$1079,2,FALSE)),VLOOKUP(Z240,$N$3:$O$3145,2,FALSE),VLOOKUP(Z240,'1077county_meanLDVage_submitted'!$A$2:$B$1079,2,FALSE))</f>
        <v>10.861815937921381</v>
      </c>
      <c r="AB240" s="15">
        <f t="shared" si="6"/>
        <v>10</v>
      </c>
      <c r="AC240" s="15">
        <f t="shared" si="7"/>
        <v>3</v>
      </c>
    </row>
    <row r="241" spans="2:29" x14ac:dyDescent="0.3">
      <c r="B241" s="15">
        <v>6103</v>
      </c>
      <c r="C241" s="15">
        <v>12.875835510171434</v>
      </c>
      <c r="D241" s="15">
        <v>12</v>
      </c>
      <c r="E241" s="15">
        <v>4</v>
      </c>
      <c r="N241" s="15">
        <v>6103</v>
      </c>
      <c r="O241" s="15">
        <v>12.264478533422409</v>
      </c>
      <c r="P241" s="15">
        <v>12</v>
      </c>
      <c r="Q241" s="15">
        <v>4</v>
      </c>
      <c r="Z241" s="15">
        <v>6103</v>
      </c>
      <c r="AA241" s="15">
        <f>IF(ISNA(VLOOKUP(Z241,'1077county_meanLDVage_submitted'!$A$2:$B$1079,2,FALSE)),VLOOKUP(Z241,$N$3:$O$3145,2,FALSE),VLOOKUP(Z241,'1077county_meanLDVage_submitted'!$A$2:$B$1079,2,FALSE))</f>
        <v>12.264478533422409</v>
      </c>
      <c r="AB241" s="15">
        <f t="shared" si="6"/>
        <v>12</v>
      </c>
      <c r="AC241" s="15">
        <f t="shared" si="7"/>
        <v>4</v>
      </c>
    </row>
    <row r="242" spans="2:29" x14ac:dyDescent="0.3">
      <c r="B242" s="15">
        <v>6105</v>
      </c>
      <c r="C242" s="15">
        <v>15.440136661057238</v>
      </c>
      <c r="D242" s="15">
        <v>15</v>
      </c>
      <c r="E242" s="15">
        <v>6</v>
      </c>
      <c r="N242" s="15">
        <v>6105</v>
      </c>
      <c r="O242" s="15">
        <v>14.75427917036564</v>
      </c>
      <c r="P242" s="15">
        <v>14</v>
      </c>
      <c r="Q242" s="15">
        <v>5</v>
      </c>
      <c r="Z242" s="15">
        <v>6105</v>
      </c>
      <c r="AA242" s="15">
        <f>IF(ISNA(VLOOKUP(Z242,'1077county_meanLDVage_submitted'!$A$2:$B$1079,2,FALSE)),VLOOKUP(Z242,$N$3:$O$3145,2,FALSE),VLOOKUP(Z242,'1077county_meanLDVage_submitted'!$A$2:$B$1079,2,FALSE))</f>
        <v>14.75427917036564</v>
      </c>
      <c r="AB242" s="15">
        <f t="shared" si="6"/>
        <v>14</v>
      </c>
      <c r="AC242" s="15">
        <f t="shared" si="7"/>
        <v>5</v>
      </c>
    </row>
    <row r="243" spans="2:29" x14ac:dyDescent="0.3">
      <c r="B243" s="15">
        <v>6107</v>
      </c>
      <c r="C243" s="15">
        <v>11.69645625101451</v>
      </c>
      <c r="D243" s="15">
        <v>11</v>
      </c>
      <c r="E243" s="15">
        <v>4</v>
      </c>
      <c r="N243" s="15">
        <v>6107</v>
      </c>
      <c r="O243" s="15">
        <v>11.170637935525606</v>
      </c>
      <c r="P243" s="15">
        <v>11</v>
      </c>
      <c r="Q243" s="15">
        <v>4</v>
      </c>
      <c r="Z243" s="15">
        <v>6107</v>
      </c>
      <c r="AA243" s="15">
        <f>IF(ISNA(VLOOKUP(Z243,'1077county_meanLDVage_submitted'!$A$2:$B$1079,2,FALSE)),VLOOKUP(Z243,$N$3:$O$3145,2,FALSE),VLOOKUP(Z243,'1077county_meanLDVage_submitted'!$A$2:$B$1079,2,FALSE))</f>
        <v>11.170637935525606</v>
      </c>
      <c r="AB243" s="15">
        <f t="shared" si="6"/>
        <v>11</v>
      </c>
      <c r="AC243" s="15">
        <f t="shared" si="7"/>
        <v>4</v>
      </c>
    </row>
    <row r="244" spans="2:29" x14ac:dyDescent="0.3">
      <c r="B244" s="15">
        <v>6109</v>
      </c>
      <c r="C244" s="15">
        <v>13.355557685692109</v>
      </c>
      <c r="D244" s="15">
        <v>13</v>
      </c>
      <c r="E244" s="15">
        <v>5</v>
      </c>
      <c r="N244" s="15">
        <v>6109</v>
      </c>
      <c r="O244" s="15">
        <v>12.711668794061076</v>
      </c>
      <c r="P244" s="15">
        <v>12</v>
      </c>
      <c r="Q244" s="15">
        <v>4</v>
      </c>
      <c r="Z244" s="15">
        <v>6109</v>
      </c>
      <c r="AA244" s="15">
        <f>IF(ISNA(VLOOKUP(Z244,'1077county_meanLDVage_submitted'!$A$2:$B$1079,2,FALSE)),VLOOKUP(Z244,$N$3:$O$3145,2,FALSE),VLOOKUP(Z244,'1077county_meanLDVage_submitted'!$A$2:$B$1079,2,FALSE))</f>
        <v>12.711668794061076</v>
      </c>
      <c r="AB244" s="15">
        <f t="shared" si="6"/>
        <v>12</v>
      </c>
      <c r="AC244" s="15">
        <f t="shared" si="7"/>
        <v>4</v>
      </c>
    </row>
    <row r="245" spans="2:29" x14ac:dyDescent="0.3">
      <c r="B245" s="15">
        <v>6111</v>
      </c>
      <c r="C245" s="15">
        <v>9.7599652104725187</v>
      </c>
      <c r="D245" s="15">
        <v>9</v>
      </c>
      <c r="E245" s="15">
        <v>3</v>
      </c>
      <c r="N245" s="15">
        <v>6111</v>
      </c>
      <c r="O245" s="15">
        <v>9.2919925728769392</v>
      </c>
      <c r="P245" s="15">
        <v>9</v>
      </c>
      <c r="Q245" s="15">
        <v>3</v>
      </c>
      <c r="Z245" s="15">
        <v>6111</v>
      </c>
      <c r="AA245" s="15">
        <f>IF(ISNA(VLOOKUP(Z245,'1077county_meanLDVage_submitted'!$A$2:$B$1079,2,FALSE)),VLOOKUP(Z245,$N$3:$O$3145,2,FALSE),VLOOKUP(Z245,'1077county_meanLDVage_submitted'!$A$2:$B$1079,2,FALSE))</f>
        <v>9.2919925728769392</v>
      </c>
      <c r="AB245" s="15">
        <f t="shared" si="6"/>
        <v>9</v>
      </c>
      <c r="AC245" s="15">
        <f t="shared" si="7"/>
        <v>3</v>
      </c>
    </row>
    <row r="246" spans="2:29" x14ac:dyDescent="0.3">
      <c r="B246" s="15">
        <v>6113</v>
      </c>
      <c r="C246" s="15">
        <v>8.4454850118163272</v>
      </c>
      <c r="D246" s="15">
        <v>8</v>
      </c>
      <c r="E246" s="15">
        <v>2</v>
      </c>
      <c r="N246" s="15">
        <v>6113</v>
      </c>
      <c r="O246" s="15">
        <v>8.0879996936319642</v>
      </c>
      <c r="P246" s="15">
        <v>8</v>
      </c>
      <c r="Q246" s="15">
        <v>2</v>
      </c>
      <c r="Z246" s="15">
        <v>6113</v>
      </c>
      <c r="AA246" s="15">
        <f>IF(ISNA(VLOOKUP(Z246,'1077county_meanLDVage_submitted'!$A$2:$B$1079,2,FALSE)),VLOOKUP(Z246,$N$3:$O$3145,2,FALSE),VLOOKUP(Z246,'1077county_meanLDVage_submitted'!$A$2:$B$1079,2,FALSE))</f>
        <v>8.0879996936319642</v>
      </c>
      <c r="AB246" s="15">
        <f t="shared" si="6"/>
        <v>8</v>
      </c>
      <c r="AC246" s="15">
        <f t="shared" si="7"/>
        <v>2</v>
      </c>
    </row>
    <row r="247" spans="2:29" x14ac:dyDescent="0.3">
      <c r="B247" s="15">
        <v>6115</v>
      </c>
      <c r="C247" s="15">
        <v>12.628782261803204</v>
      </c>
      <c r="D247" s="15">
        <v>12</v>
      </c>
      <c r="E247" s="15">
        <v>4</v>
      </c>
      <c r="N247" s="15">
        <v>6115</v>
      </c>
      <c r="O247" s="15">
        <v>12.039179538628787</v>
      </c>
      <c r="P247" s="15">
        <v>12</v>
      </c>
      <c r="Q247" s="15">
        <v>4</v>
      </c>
      <c r="Z247" s="15">
        <v>6115</v>
      </c>
      <c r="AA247" s="15">
        <f>IF(ISNA(VLOOKUP(Z247,'1077county_meanLDVage_submitted'!$A$2:$B$1079,2,FALSE)),VLOOKUP(Z247,$N$3:$O$3145,2,FALSE),VLOOKUP(Z247,'1077county_meanLDVage_submitted'!$A$2:$B$1079,2,FALSE))</f>
        <v>12.039179538628787</v>
      </c>
      <c r="AB247" s="15">
        <f t="shared" si="6"/>
        <v>12</v>
      </c>
      <c r="AC247" s="15">
        <f t="shared" si="7"/>
        <v>4</v>
      </c>
    </row>
    <row r="248" spans="2:29" x14ac:dyDescent="0.3">
      <c r="B248" s="15">
        <v>8001</v>
      </c>
      <c r="C248" s="15">
        <v>11.633885410887519</v>
      </c>
      <c r="D248" s="15">
        <v>11</v>
      </c>
      <c r="E248" s="15">
        <v>4</v>
      </c>
      <c r="N248" s="15">
        <v>8001</v>
      </c>
      <c r="O248" s="15">
        <v>10.662665715363651</v>
      </c>
      <c r="P248" s="15">
        <v>10</v>
      </c>
      <c r="Q248" s="15">
        <v>3</v>
      </c>
      <c r="Z248" s="15">
        <v>8001</v>
      </c>
      <c r="AA248" s="15">
        <f>IF(ISNA(VLOOKUP(Z248,'1077county_meanLDVage_submitted'!$A$2:$B$1079,2,FALSE)),VLOOKUP(Z248,$N$3:$O$3145,2,FALSE),VLOOKUP(Z248,'1077county_meanLDVage_submitted'!$A$2:$B$1079,2,FALSE))</f>
        <v>10.662665715363651</v>
      </c>
      <c r="AB248" s="15">
        <f t="shared" si="6"/>
        <v>10</v>
      </c>
      <c r="AC248" s="15">
        <f t="shared" si="7"/>
        <v>3</v>
      </c>
    </row>
    <row r="249" spans="2:29" x14ac:dyDescent="0.3">
      <c r="B249" s="15">
        <v>8003</v>
      </c>
      <c r="C249" s="15">
        <v>14.012992026356947</v>
      </c>
      <c r="D249" s="15">
        <v>14</v>
      </c>
      <c r="E249" s="15">
        <v>5</v>
      </c>
      <c r="N249" s="15">
        <v>8003</v>
      </c>
      <c r="O249" s="15">
        <v>13.070408225644941</v>
      </c>
      <c r="P249" s="15">
        <v>13</v>
      </c>
      <c r="Q249" s="15">
        <v>5</v>
      </c>
      <c r="Z249" s="15">
        <v>8003</v>
      </c>
      <c r="AA249" s="15">
        <f>IF(ISNA(VLOOKUP(Z249,'1077county_meanLDVage_submitted'!$A$2:$B$1079,2,FALSE)),VLOOKUP(Z249,$N$3:$O$3145,2,FALSE),VLOOKUP(Z249,'1077county_meanLDVage_submitted'!$A$2:$B$1079,2,FALSE))</f>
        <v>13.070408225644941</v>
      </c>
      <c r="AB249" s="15">
        <f t="shared" si="6"/>
        <v>13</v>
      </c>
      <c r="AC249" s="15">
        <f t="shared" si="7"/>
        <v>5</v>
      </c>
    </row>
    <row r="250" spans="2:29" x14ac:dyDescent="0.3">
      <c r="B250" s="15">
        <v>8005</v>
      </c>
      <c r="C250" s="15">
        <v>9.9332918666698404</v>
      </c>
      <c r="D250" s="15">
        <v>9</v>
      </c>
      <c r="E250" s="15">
        <v>3</v>
      </c>
      <c r="N250" s="15">
        <v>8005</v>
      </c>
      <c r="O250" s="15">
        <v>9.1269263008162707</v>
      </c>
      <c r="P250" s="15">
        <v>9</v>
      </c>
      <c r="Q250" s="15">
        <v>3</v>
      </c>
      <c r="Z250" s="15">
        <v>8005</v>
      </c>
      <c r="AA250" s="15">
        <f>IF(ISNA(VLOOKUP(Z250,'1077county_meanLDVage_submitted'!$A$2:$B$1079,2,FALSE)),VLOOKUP(Z250,$N$3:$O$3145,2,FALSE),VLOOKUP(Z250,'1077county_meanLDVage_submitted'!$A$2:$B$1079,2,FALSE))</f>
        <v>9.1269263008162707</v>
      </c>
      <c r="AB250" s="15">
        <f t="shared" si="6"/>
        <v>9</v>
      </c>
      <c r="AC250" s="15">
        <f t="shared" si="7"/>
        <v>3</v>
      </c>
    </row>
    <row r="251" spans="2:29" x14ac:dyDescent="0.3">
      <c r="B251" s="15">
        <v>8007</v>
      </c>
      <c r="C251" s="15">
        <v>13.522019559161208</v>
      </c>
      <c r="D251" s="15">
        <v>13</v>
      </c>
      <c r="E251" s="15">
        <v>5</v>
      </c>
      <c r="N251" s="15">
        <v>8007</v>
      </c>
      <c r="O251" s="15">
        <v>12.728029244521947</v>
      </c>
      <c r="P251" s="15">
        <v>12</v>
      </c>
      <c r="Q251" s="15">
        <v>4</v>
      </c>
      <c r="Z251" s="15">
        <v>8007</v>
      </c>
      <c r="AA251" s="15">
        <f>IF(ISNA(VLOOKUP(Z251,'1077county_meanLDVage_submitted'!$A$2:$B$1079,2,FALSE)),VLOOKUP(Z251,$N$3:$O$3145,2,FALSE),VLOOKUP(Z251,'1077county_meanLDVage_submitted'!$A$2:$B$1079,2,FALSE))</f>
        <v>12.728029244521947</v>
      </c>
      <c r="AB251" s="15">
        <f t="shared" si="6"/>
        <v>12</v>
      </c>
      <c r="AC251" s="15">
        <f t="shared" si="7"/>
        <v>4</v>
      </c>
    </row>
    <row r="252" spans="2:29" x14ac:dyDescent="0.3">
      <c r="B252" s="15">
        <v>8009</v>
      </c>
      <c r="C252" s="15">
        <v>15.256243442823054</v>
      </c>
      <c r="D252" s="15">
        <v>15</v>
      </c>
      <c r="E252" s="15">
        <v>6</v>
      </c>
      <c r="N252" s="15">
        <v>8009</v>
      </c>
      <c r="O252" s="15">
        <v>14.417353301987189</v>
      </c>
      <c r="P252" s="15">
        <v>14</v>
      </c>
      <c r="Q252" s="15">
        <v>5</v>
      </c>
      <c r="Z252" s="15">
        <v>8009</v>
      </c>
      <c r="AA252" s="15">
        <f>IF(ISNA(VLOOKUP(Z252,'1077county_meanLDVage_submitted'!$A$2:$B$1079,2,FALSE)),VLOOKUP(Z252,$N$3:$O$3145,2,FALSE),VLOOKUP(Z252,'1077county_meanLDVage_submitted'!$A$2:$B$1079,2,FALSE))</f>
        <v>14.417353301987189</v>
      </c>
      <c r="AB252" s="15">
        <f t="shared" si="6"/>
        <v>14</v>
      </c>
      <c r="AC252" s="15">
        <f t="shared" si="7"/>
        <v>5</v>
      </c>
    </row>
    <row r="253" spans="2:29" x14ac:dyDescent="0.3">
      <c r="B253" s="15">
        <v>8011</v>
      </c>
      <c r="C253" s="15">
        <v>15.157613742097714</v>
      </c>
      <c r="D253" s="15">
        <v>15</v>
      </c>
      <c r="E253" s="15">
        <v>6</v>
      </c>
      <c r="N253" s="15">
        <v>8011</v>
      </c>
      <c r="O253" s="15">
        <v>14.364931076972171</v>
      </c>
      <c r="P253" s="15">
        <v>14</v>
      </c>
      <c r="Q253" s="15">
        <v>5</v>
      </c>
      <c r="Z253" s="15">
        <v>8011</v>
      </c>
      <c r="AA253" s="15">
        <f>IF(ISNA(VLOOKUP(Z253,'1077county_meanLDVage_submitted'!$A$2:$B$1079,2,FALSE)),VLOOKUP(Z253,$N$3:$O$3145,2,FALSE),VLOOKUP(Z253,'1077county_meanLDVage_submitted'!$A$2:$B$1079,2,FALSE))</f>
        <v>14.364931076972171</v>
      </c>
      <c r="AB253" s="15">
        <f t="shared" si="6"/>
        <v>14</v>
      </c>
      <c r="AC253" s="15">
        <f t="shared" si="7"/>
        <v>5</v>
      </c>
    </row>
    <row r="254" spans="2:29" x14ac:dyDescent="0.3">
      <c r="B254" s="15">
        <v>8013</v>
      </c>
      <c r="C254" s="15">
        <v>11.129578621012303</v>
      </c>
      <c r="D254" s="15">
        <v>11</v>
      </c>
      <c r="E254" s="15">
        <v>4</v>
      </c>
      <c r="N254" s="15">
        <v>8013</v>
      </c>
      <c r="O254" s="15">
        <v>10.1438812765831</v>
      </c>
      <c r="P254" s="15">
        <v>10</v>
      </c>
      <c r="Q254" s="15">
        <v>3</v>
      </c>
      <c r="Z254" s="15">
        <v>8013</v>
      </c>
      <c r="AA254" s="15">
        <f>IF(ISNA(VLOOKUP(Z254,'1077county_meanLDVage_submitted'!$A$2:$B$1079,2,FALSE)),VLOOKUP(Z254,$N$3:$O$3145,2,FALSE),VLOOKUP(Z254,'1077county_meanLDVage_submitted'!$A$2:$B$1079,2,FALSE))</f>
        <v>10.1438812765831</v>
      </c>
      <c r="AB254" s="15">
        <f t="shared" si="6"/>
        <v>10</v>
      </c>
      <c r="AC254" s="15">
        <f t="shared" si="7"/>
        <v>3</v>
      </c>
    </row>
    <row r="255" spans="2:29" x14ac:dyDescent="0.3">
      <c r="B255" s="15">
        <v>8014</v>
      </c>
      <c r="C255" s="15">
        <v>9.7190681599990931</v>
      </c>
      <c r="D255" s="15">
        <v>9</v>
      </c>
      <c r="E255" s="15">
        <v>3</v>
      </c>
      <c r="N255" s="15">
        <v>8014</v>
      </c>
      <c r="O255" s="15">
        <v>8.9079121968329158</v>
      </c>
      <c r="P255" s="15">
        <v>8</v>
      </c>
      <c r="Q255" s="15">
        <v>2</v>
      </c>
      <c r="Z255" s="15">
        <v>8014</v>
      </c>
      <c r="AA255" s="15">
        <f>IF(ISNA(VLOOKUP(Z255,'1077county_meanLDVage_submitted'!$A$2:$B$1079,2,FALSE)),VLOOKUP(Z255,$N$3:$O$3145,2,FALSE),VLOOKUP(Z255,'1077county_meanLDVage_submitted'!$A$2:$B$1079,2,FALSE))</f>
        <v>8.9079121968329158</v>
      </c>
      <c r="AB255" s="15">
        <f t="shared" si="6"/>
        <v>8</v>
      </c>
      <c r="AC255" s="15">
        <f t="shared" si="7"/>
        <v>2</v>
      </c>
    </row>
    <row r="256" spans="2:29" x14ac:dyDescent="0.3">
      <c r="B256" s="15">
        <v>8015</v>
      </c>
      <c r="C256" s="15">
        <v>14.173553717373203</v>
      </c>
      <c r="D256" s="15">
        <v>14</v>
      </c>
      <c r="E256" s="15">
        <v>5</v>
      </c>
      <c r="N256" s="15">
        <v>8015</v>
      </c>
      <c r="O256" s="15">
        <v>13.20483035169833</v>
      </c>
      <c r="P256" s="15">
        <v>13</v>
      </c>
      <c r="Q256" s="15">
        <v>5</v>
      </c>
      <c r="Z256" s="15">
        <v>8015</v>
      </c>
      <c r="AA256" s="15">
        <f>IF(ISNA(VLOOKUP(Z256,'1077county_meanLDVage_submitted'!$A$2:$B$1079,2,FALSE)),VLOOKUP(Z256,$N$3:$O$3145,2,FALSE),VLOOKUP(Z256,'1077county_meanLDVage_submitted'!$A$2:$B$1079,2,FALSE))</f>
        <v>13.20483035169833</v>
      </c>
      <c r="AB256" s="15">
        <f t="shared" si="6"/>
        <v>13</v>
      </c>
      <c r="AC256" s="15">
        <f t="shared" si="7"/>
        <v>5</v>
      </c>
    </row>
    <row r="257" spans="2:29" x14ac:dyDescent="0.3">
      <c r="B257" s="15">
        <v>8017</v>
      </c>
      <c r="C257" s="15">
        <v>13.793460924460121</v>
      </c>
      <c r="D257" s="15">
        <v>13</v>
      </c>
      <c r="E257" s="15">
        <v>5</v>
      </c>
      <c r="N257" s="15">
        <v>8017</v>
      </c>
      <c r="O257" s="15">
        <v>12.785497006362942</v>
      </c>
      <c r="P257" s="15">
        <v>12</v>
      </c>
      <c r="Q257" s="15">
        <v>4</v>
      </c>
      <c r="Z257" s="15">
        <v>8017</v>
      </c>
      <c r="AA257" s="15">
        <f>IF(ISNA(VLOOKUP(Z257,'1077county_meanLDVage_submitted'!$A$2:$B$1079,2,FALSE)),VLOOKUP(Z257,$N$3:$O$3145,2,FALSE),VLOOKUP(Z257,'1077county_meanLDVage_submitted'!$A$2:$B$1079,2,FALSE))</f>
        <v>12.785497006362942</v>
      </c>
      <c r="AB257" s="15">
        <f t="shared" si="6"/>
        <v>12</v>
      </c>
      <c r="AC257" s="15">
        <f t="shared" si="7"/>
        <v>4</v>
      </c>
    </row>
    <row r="258" spans="2:29" x14ac:dyDescent="0.3">
      <c r="B258" s="15">
        <v>8019</v>
      </c>
      <c r="C258" s="15">
        <v>13.853359683340576</v>
      </c>
      <c r="D258" s="15">
        <v>13</v>
      </c>
      <c r="E258" s="15">
        <v>5</v>
      </c>
      <c r="N258" s="15">
        <v>8019</v>
      </c>
      <c r="O258" s="15">
        <v>12.760162766604262</v>
      </c>
      <c r="P258" s="15">
        <v>12</v>
      </c>
      <c r="Q258" s="15">
        <v>4</v>
      </c>
      <c r="Z258" s="15">
        <v>8019</v>
      </c>
      <c r="AA258" s="15">
        <f>IF(ISNA(VLOOKUP(Z258,'1077county_meanLDVage_submitted'!$A$2:$B$1079,2,FALSE)),VLOOKUP(Z258,$N$3:$O$3145,2,FALSE),VLOOKUP(Z258,'1077county_meanLDVage_submitted'!$A$2:$B$1079,2,FALSE))</f>
        <v>12.760162766604262</v>
      </c>
      <c r="AB258" s="15">
        <f t="shared" si="6"/>
        <v>12</v>
      </c>
      <c r="AC258" s="15">
        <f t="shared" si="7"/>
        <v>4</v>
      </c>
    </row>
    <row r="259" spans="2:29" x14ac:dyDescent="0.3">
      <c r="B259" s="15">
        <v>8021</v>
      </c>
      <c r="C259" s="15">
        <v>15.361208135467924</v>
      </c>
      <c r="D259" s="15">
        <v>15</v>
      </c>
      <c r="E259" s="15">
        <v>6</v>
      </c>
      <c r="N259" s="15">
        <v>8021</v>
      </c>
      <c r="O259" s="15">
        <v>14.451555662877951</v>
      </c>
      <c r="P259" s="15">
        <v>14</v>
      </c>
      <c r="Q259" s="15">
        <v>5</v>
      </c>
      <c r="Z259" s="15">
        <v>8021</v>
      </c>
      <c r="AA259" s="15">
        <f>IF(ISNA(VLOOKUP(Z259,'1077county_meanLDVage_submitted'!$A$2:$B$1079,2,FALSE)),VLOOKUP(Z259,$N$3:$O$3145,2,FALSE),VLOOKUP(Z259,'1077county_meanLDVage_submitted'!$A$2:$B$1079,2,FALSE))</f>
        <v>14.451555662877951</v>
      </c>
      <c r="AB259" s="15">
        <f t="shared" si="6"/>
        <v>14</v>
      </c>
      <c r="AC259" s="15">
        <f t="shared" si="7"/>
        <v>5</v>
      </c>
    </row>
    <row r="260" spans="2:29" x14ac:dyDescent="0.3">
      <c r="B260" s="15">
        <v>8023</v>
      </c>
      <c r="C260" s="15">
        <v>16.21504887533451</v>
      </c>
      <c r="D260" s="15">
        <v>16</v>
      </c>
      <c r="E260" s="15">
        <v>6</v>
      </c>
      <c r="N260" s="15">
        <v>8023</v>
      </c>
      <c r="O260" s="15">
        <v>15.319750832378933</v>
      </c>
      <c r="P260" s="15">
        <v>15</v>
      </c>
      <c r="Q260" s="15">
        <v>6</v>
      </c>
      <c r="Z260" s="15">
        <v>8023</v>
      </c>
      <c r="AA260" s="15">
        <f>IF(ISNA(VLOOKUP(Z260,'1077county_meanLDVage_submitted'!$A$2:$B$1079,2,FALSE)),VLOOKUP(Z260,$N$3:$O$3145,2,FALSE),VLOOKUP(Z260,'1077county_meanLDVage_submitted'!$A$2:$B$1079,2,FALSE))</f>
        <v>15.319750832378933</v>
      </c>
      <c r="AB260" s="15">
        <f t="shared" si="6"/>
        <v>15</v>
      </c>
      <c r="AC260" s="15">
        <f t="shared" si="7"/>
        <v>6</v>
      </c>
    </row>
    <row r="261" spans="2:29" x14ac:dyDescent="0.3">
      <c r="B261" s="15">
        <v>8025</v>
      </c>
      <c r="C261" s="15">
        <v>15.791385877974685</v>
      </c>
      <c r="D261" s="15">
        <v>15</v>
      </c>
      <c r="E261" s="15">
        <v>6</v>
      </c>
      <c r="N261" s="15">
        <v>8025</v>
      </c>
      <c r="O261" s="15">
        <v>14.778962144576985</v>
      </c>
      <c r="P261" s="15">
        <v>14</v>
      </c>
      <c r="Q261" s="15">
        <v>5</v>
      </c>
      <c r="Z261" s="15">
        <v>8025</v>
      </c>
      <c r="AA261" s="15">
        <f>IF(ISNA(VLOOKUP(Z261,'1077county_meanLDVage_submitted'!$A$2:$B$1079,2,FALSE)),VLOOKUP(Z261,$N$3:$O$3145,2,FALSE),VLOOKUP(Z261,'1077county_meanLDVage_submitted'!$A$2:$B$1079,2,FALSE))</f>
        <v>14.778962144576985</v>
      </c>
      <c r="AB261" s="15">
        <f t="shared" ref="AB261:AB324" si="8">TRUNC(AA261,0)</f>
        <v>14</v>
      </c>
      <c r="AC261" s="15">
        <f t="shared" ref="AC261:AC324" si="9">VLOOKUP(AB261,$AE$14:$AF$26,2,)</f>
        <v>5</v>
      </c>
    </row>
    <row r="262" spans="2:29" x14ac:dyDescent="0.3">
      <c r="B262" s="15">
        <v>8027</v>
      </c>
      <c r="C262" s="15">
        <v>14.340585916157425</v>
      </c>
      <c r="D262" s="15">
        <v>14</v>
      </c>
      <c r="E262" s="15">
        <v>5</v>
      </c>
      <c r="N262" s="15">
        <v>8027</v>
      </c>
      <c r="O262" s="15">
        <v>13.461712069789115</v>
      </c>
      <c r="P262" s="15">
        <v>13</v>
      </c>
      <c r="Q262" s="15">
        <v>5</v>
      </c>
      <c r="Z262" s="15">
        <v>8027</v>
      </c>
      <c r="AA262" s="15">
        <f>IF(ISNA(VLOOKUP(Z262,'1077county_meanLDVage_submitted'!$A$2:$B$1079,2,FALSE)),VLOOKUP(Z262,$N$3:$O$3145,2,FALSE),VLOOKUP(Z262,'1077county_meanLDVage_submitted'!$A$2:$B$1079,2,FALSE))</f>
        <v>13.461712069789115</v>
      </c>
      <c r="AB262" s="15">
        <f t="shared" si="8"/>
        <v>13</v>
      </c>
      <c r="AC262" s="15">
        <f t="shared" si="9"/>
        <v>5</v>
      </c>
    </row>
    <row r="263" spans="2:29" x14ac:dyDescent="0.3">
      <c r="B263" s="15">
        <v>8029</v>
      </c>
      <c r="C263" s="15">
        <v>15.229978386944007</v>
      </c>
      <c r="D263" s="15">
        <v>15</v>
      </c>
      <c r="E263" s="15">
        <v>6</v>
      </c>
      <c r="N263" s="15">
        <v>8029</v>
      </c>
      <c r="O263" s="15">
        <v>14.300034200903664</v>
      </c>
      <c r="P263" s="15">
        <v>14</v>
      </c>
      <c r="Q263" s="15">
        <v>5</v>
      </c>
      <c r="Z263" s="15">
        <v>8029</v>
      </c>
      <c r="AA263" s="15">
        <f>IF(ISNA(VLOOKUP(Z263,'1077county_meanLDVage_submitted'!$A$2:$B$1079,2,FALSE)),VLOOKUP(Z263,$N$3:$O$3145,2,FALSE),VLOOKUP(Z263,'1077county_meanLDVage_submitted'!$A$2:$B$1079,2,FALSE))</f>
        <v>14.300034200903664</v>
      </c>
      <c r="AB263" s="15">
        <f t="shared" si="8"/>
        <v>14</v>
      </c>
      <c r="AC263" s="15">
        <f t="shared" si="9"/>
        <v>5</v>
      </c>
    </row>
    <row r="264" spans="2:29" x14ac:dyDescent="0.3">
      <c r="B264" s="15">
        <v>8031</v>
      </c>
      <c r="C264" s="15">
        <v>10.19975620075939</v>
      </c>
      <c r="D264" s="15">
        <v>10</v>
      </c>
      <c r="E264" s="15">
        <v>3</v>
      </c>
      <c r="N264" s="15">
        <v>8031</v>
      </c>
      <c r="O264" s="15">
        <v>9.3149659402755525</v>
      </c>
      <c r="P264" s="15">
        <v>9</v>
      </c>
      <c r="Q264" s="15">
        <v>3</v>
      </c>
      <c r="Z264" s="15">
        <v>8031</v>
      </c>
      <c r="AA264" s="15">
        <f>IF(ISNA(VLOOKUP(Z264,'1077county_meanLDVage_submitted'!$A$2:$B$1079,2,FALSE)),VLOOKUP(Z264,$N$3:$O$3145,2,FALSE),VLOOKUP(Z264,'1077county_meanLDVage_submitted'!$A$2:$B$1079,2,FALSE))</f>
        <v>9.3149659402755525</v>
      </c>
      <c r="AB264" s="15">
        <f t="shared" si="8"/>
        <v>9</v>
      </c>
      <c r="AC264" s="15">
        <f t="shared" si="9"/>
        <v>3</v>
      </c>
    </row>
    <row r="265" spans="2:29" x14ac:dyDescent="0.3">
      <c r="B265" s="15">
        <v>8033</v>
      </c>
      <c r="C265" s="15">
        <v>15.699798792827359</v>
      </c>
      <c r="D265" s="15">
        <v>15</v>
      </c>
      <c r="E265" s="15">
        <v>6</v>
      </c>
      <c r="N265" s="15">
        <v>8033</v>
      </c>
      <c r="O265" s="15">
        <v>14.76122329446199</v>
      </c>
      <c r="P265" s="15">
        <v>14</v>
      </c>
      <c r="Q265" s="15">
        <v>5</v>
      </c>
      <c r="Z265" s="15">
        <v>8033</v>
      </c>
      <c r="AA265" s="15">
        <f>IF(ISNA(VLOOKUP(Z265,'1077county_meanLDVage_submitted'!$A$2:$B$1079,2,FALSE)),VLOOKUP(Z265,$N$3:$O$3145,2,FALSE),VLOOKUP(Z265,'1077county_meanLDVage_submitted'!$A$2:$B$1079,2,FALSE))</f>
        <v>14.76122329446199</v>
      </c>
      <c r="AB265" s="15">
        <f t="shared" si="8"/>
        <v>14</v>
      </c>
      <c r="AC265" s="15">
        <f t="shared" si="9"/>
        <v>5</v>
      </c>
    </row>
    <row r="266" spans="2:29" x14ac:dyDescent="0.3">
      <c r="B266" s="15">
        <v>8035</v>
      </c>
      <c r="C266" s="15">
        <v>8.8376792847075905</v>
      </c>
      <c r="D266" s="15">
        <v>8</v>
      </c>
      <c r="E266" s="15">
        <v>2</v>
      </c>
      <c r="N266" s="15">
        <v>8035</v>
      </c>
      <c r="O266" s="15">
        <v>8.1676510511375451</v>
      </c>
      <c r="P266" s="15">
        <v>8</v>
      </c>
      <c r="Q266" s="15">
        <v>2</v>
      </c>
      <c r="Z266" s="15">
        <v>8035</v>
      </c>
      <c r="AA266" s="15">
        <f>IF(ISNA(VLOOKUP(Z266,'1077county_meanLDVage_submitted'!$A$2:$B$1079,2,FALSE)),VLOOKUP(Z266,$N$3:$O$3145,2,FALSE),VLOOKUP(Z266,'1077county_meanLDVage_submitted'!$A$2:$B$1079,2,FALSE))</f>
        <v>8.1676510511375451</v>
      </c>
      <c r="AB266" s="15">
        <f t="shared" si="8"/>
        <v>8</v>
      </c>
      <c r="AC266" s="15">
        <f t="shared" si="9"/>
        <v>2</v>
      </c>
    </row>
    <row r="267" spans="2:29" x14ac:dyDescent="0.3">
      <c r="B267" s="15">
        <v>8037</v>
      </c>
      <c r="C267" s="15">
        <v>11.018617690801088</v>
      </c>
      <c r="D267" s="15">
        <v>11</v>
      </c>
      <c r="E267" s="15">
        <v>4</v>
      </c>
      <c r="N267" s="15">
        <v>8037</v>
      </c>
      <c r="O267" s="15">
        <v>10.356407627090936</v>
      </c>
      <c r="P267" s="15">
        <v>10</v>
      </c>
      <c r="Q267" s="15">
        <v>3</v>
      </c>
      <c r="Z267" s="15">
        <v>8037</v>
      </c>
      <c r="AA267" s="15">
        <f>IF(ISNA(VLOOKUP(Z267,'1077county_meanLDVage_submitted'!$A$2:$B$1079,2,FALSE)),VLOOKUP(Z267,$N$3:$O$3145,2,FALSE),VLOOKUP(Z267,'1077county_meanLDVage_submitted'!$A$2:$B$1079,2,FALSE))</f>
        <v>10.356407627090936</v>
      </c>
      <c r="AB267" s="15">
        <f t="shared" si="8"/>
        <v>10</v>
      </c>
      <c r="AC267" s="15">
        <f t="shared" si="9"/>
        <v>3</v>
      </c>
    </row>
    <row r="268" spans="2:29" x14ac:dyDescent="0.3">
      <c r="B268" s="15">
        <v>8039</v>
      </c>
      <c r="C268" s="15">
        <v>13.240799191294478</v>
      </c>
      <c r="D268" s="15">
        <v>13</v>
      </c>
      <c r="E268" s="15">
        <v>5</v>
      </c>
      <c r="N268" s="15">
        <v>8039</v>
      </c>
      <c r="O268" s="15">
        <v>12.096705045792145</v>
      </c>
      <c r="P268" s="15">
        <v>12</v>
      </c>
      <c r="Q268" s="15">
        <v>4</v>
      </c>
      <c r="Z268" s="15">
        <v>8039</v>
      </c>
      <c r="AA268" s="15">
        <f>IF(ISNA(VLOOKUP(Z268,'1077county_meanLDVage_submitted'!$A$2:$B$1079,2,FALSE)),VLOOKUP(Z268,$N$3:$O$3145,2,FALSE),VLOOKUP(Z268,'1077county_meanLDVage_submitted'!$A$2:$B$1079,2,FALSE))</f>
        <v>12.096705045792145</v>
      </c>
      <c r="AB268" s="15">
        <f t="shared" si="8"/>
        <v>12</v>
      </c>
      <c r="AC268" s="15">
        <f t="shared" si="9"/>
        <v>4</v>
      </c>
    </row>
    <row r="269" spans="2:29" x14ac:dyDescent="0.3">
      <c r="B269" s="15">
        <v>8041</v>
      </c>
      <c r="C269" s="15">
        <v>11.575278348162758</v>
      </c>
      <c r="D269" s="15">
        <v>11</v>
      </c>
      <c r="E269" s="15">
        <v>4</v>
      </c>
      <c r="N269" s="15">
        <v>8041</v>
      </c>
      <c r="O269" s="15">
        <v>10.661250107933444</v>
      </c>
      <c r="P269" s="15">
        <v>10</v>
      </c>
      <c r="Q269" s="15">
        <v>3</v>
      </c>
      <c r="Z269" s="15">
        <v>8041</v>
      </c>
      <c r="AA269" s="15">
        <f>IF(ISNA(VLOOKUP(Z269,'1077county_meanLDVage_submitted'!$A$2:$B$1079,2,FALSE)),VLOOKUP(Z269,$N$3:$O$3145,2,FALSE),VLOOKUP(Z269,'1077county_meanLDVage_submitted'!$A$2:$B$1079,2,FALSE))</f>
        <v>10.661250107933444</v>
      </c>
      <c r="AB269" s="15">
        <f t="shared" si="8"/>
        <v>10</v>
      </c>
      <c r="AC269" s="15">
        <f t="shared" si="9"/>
        <v>3</v>
      </c>
    </row>
    <row r="270" spans="2:29" x14ac:dyDescent="0.3">
      <c r="B270" s="15">
        <v>8043</v>
      </c>
      <c r="C270" s="15">
        <v>14.290949083629169</v>
      </c>
      <c r="D270" s="15">
        <v>14</v>
      </c>
      <c r="E270" s="15">
        <v>5</v>
      </c>
      <c r="N270" s="15">
        <v>8043</v>
      </c>
      <c r="O270" s="15">
        <v>13.389051588225165</v>
      </c>
      <c r="P270" s="15">
        <v>13</v>
      </c>
      <c r="Q270" s="15">
        <v>5</v>
      </c>
      <c r="Z270" s="15">
        <v>8043</v>
      </c>
      <c r="AA270" s="15">
        <f>IF(ISNA(VLOOKUP(Z270,'1077county_meanLDVage_submitted'!$A$2:$B$1079,2,FALSE)),VLOOKUP(Z270,$N$3:$O$3145,2,FALSE),VLOOKUP(Z270,'1077county_meanLDVage_submitted'!$A$2:$B$1079,2,FALSE))</f>
        <v>13.389051588225165</v>
      </c>
      <c r="AB270" s="15">
        <f t="shared" si="8"/>
        <v>13</v>
      </c>
      <c r="AC270" s="15">
        <f t="shared" si="9"/>
        <v>5</v>
      </c>
    </row>
    <row r="271" spans="2:29" x14ac:dyDescent="0.3">
      <c r="B271" s="15">
        <v>8045</v>
      </c>
      <c r="C271" s="15">
        <v>12.431787232200875</v>
      </c>
      <c r="D271" s="15">
        <v>12</v>
      </c>
      <c r="E271" s="15">
        <v>4</v>
      </c>
      <c r="N271" s="15">
        <v>8045</v>
      </c>
      <c r="O271" s="15">
        <v>11.640187597649938</v>
      </c>
      <c r="P271" s="15">
        <v>11</v>
      </c>
      <c r="Q271" s="15">
        <v>4</v>
      </c>
      <c r="Z271" s="15">
        <v>8045</v>
      </c>
      <c r="AA271" s="15">
        <f>IF(ISNA(VLOOKUP(Z271,'1077county_meanLDVage_submitted'!$A$2:$B$1079,2,FALSE)),VLOOKUP(Z271,$N$3:$O$3145,2,FALSE),VLOOKUP(Z271,'1077county_meanLDVage_submitted'!$A$2:$B$1079,2,FALSE))</f>
        <v>11.640187597649938</v>
      </c>
      <c r="AB271" s="15">
        <f t="shared" si="8"/>
        <v>11</v>
      </c>
      <c r="AC271" s="15">
        <f t="shared" si="9"/>
        <v>4</v>
      </c>
    </row>
    <row r="272" spans="2:29" x14ac:dyDescent="0.3">
      <c r="B272" s="15">
        <v>8047</v>
      </c>
      <c r="C272" s="15">
        <v>14.506151348307206</v>
      </c>
      <c r="D272" s="15">
        <v>14</v>
      </c>
      <c r="E272" s="15">
        <v>5</v>
      </c>
      <c r="N272" s="15">
        <v>8047</v>
      </c>
      <c r="O272" s="15">
        <v>13.301723476198376</v>
      </c>
      <c r="P272" s="15">
        <v>13</v>
      </c>
      <c r="Q272" s="15">
        <v>5</v>
      </c>
      <c r="Z272" s="15">
        <v>8047</v>
      </c>
      <c r="AA272" s="15">
        <f>IF(ISNA(VLOOKUP(Z272,'1077county_meanLDVage_submitted'!$A$2:$B$1079,2,FALSE)),VLOOKUP(Z272,$N$3:$O$3145,2,FALSE),VLOOKUP(Z272,'1077county_meanLDVage_submitted'!$A$2:$B$1079,2,FALSE))</f>
        <v>13.301723476198376</v>
      </c>
      <c r="AB272" s="15">
        <f t="shared" si="8"/>
        <v>13</v>
      </c>
      <c r="AC272" s="15">
        <f t="shared" si="9"/>
        <v>5</v>
      </c>
    </row>
    <row r="273" spans="2:29" x14ac:dyDescent="0.3">
      <c r="B273" s="15">
        <v>8049</v>
      </c>
      <c r="C273" s="15">
        <v>13.477436565633459</v>
      </c>
      <c r="D273" s="15">
        <v>13</v>
      </c>
      <c r="E273" s="15">
        <v>5</v>
      </c>
      <c r="N273" s="15">
        <v>8049</v>
      </c>
      <c r="O273" s="15">
        <v>12.57213249479563</v>
      </c>
      <c r="P273" s="15">
        <v>12</v>
      </c>
      <c r="Q273" s="15">
        <v>4</v>
      </c>
      <c r="Z273" s="15">
        <v>8049</v>
      </c>
      <c r="AA273" s="15">
        <f>IF(ISNA(VLOOKUP(Z273,'1077county_meanLDVage_submitted'!$A$2:$B$1079,2,FALSE)),VLOOKUP(Z273,$N$3:$O$3145,2,FALSE),VLOOKUP(Z273,'1077county_meanLDVage_submitted'!$A$2:$B$1079,2,FALSE))</f>
        <v>12.57213249479563</v>
      </c>
      <c r="AB273" s="15">
        <f t="shared" si="8"/>
        <v>12</v>
      </c>
      <c r="AC273" s="15">
        <f t="shared" si="9"/>
        <v>4</v>
      </c>
    </row>
    <row r="274" spans="2:29" x14ac:dyDescent="0.3">
      <c r="B274" s="15">
        <v>8051</v>
      </c>
      <c r="C274" s="15">
        <v>13.876487220394655</v>
      </c>
      <c r="D274" s="15">
        <v>13</v>
      </c>
      <c r="E274" s="15">
        <v>5</v>
      </c>
      <c r="N274" s="15">
        <v>8051</v>
      </c>
      <c r="O274" s="15">
        <v>13.010755973808834</v>
      </c>
      <c r="P274" s="15">
        <v>13</v>
      </c>
      <c r="Q274" s="15">
        <v>5</v>
      </c>
      <c r="Z274" s="15">
        <v>8051</v>
      </c>
      <c r="AA274" s="15">
        <f>IF(ISNA(VLOOKUP(Z274,'1077county_meanLDVage_submitted'!$A$2:$B$1079,2,FALSE)),VLOOKUP(Z274,$N$3:$O$3145,2,FALSE),VLOOKUP(Z274,'1077county_meanLDVage_submitted'!$A$2:$B$1079,2,FALSE))</f>
        <v>13.010755973808834</v>
      </c>
      <c r="AB274" s="15">
        <f t="shared" si="8"/>
        <v>13</v>
      </c>
      <c r="AC274" s="15">
        <f t="shared" si="9"/>
        <v>5</v>
      </c>
    </row>
    <row r="275" spans="2:29" x14ac:dyDescent="0.3">
      <c r="B275" s="15">
        <v>8053</v>
      </c>
      <c r="C275" s="15">
        <v>14.876923076932625</v>
      </c>
      <c r="D275" s="15">
        <v>14</v>
      </c>
      <c r="E275" s="15">
        <v>5</v>
      </c>
      <c r="N275" s="15">
        <v>8053</v>
      </c>
      <c r="O275" s="15">
        <v>13.933066691031087</v>
      </c>
      <c r="P275" s="15">
        <v>13</v>
      </c>
      <c r="Q275" s="15">
        <v>5</v>
      </c>
      <c r="Z275" s="15">
        <v>8053</v>
      </c>
      <c r="AA275" s="15">
        <f>IF(ISNA(VLOOKUP(Z275,'1077county_meanLDVage_submitted'!$A$2:$B$1079,2,FALSE)),VLOOKUP(Z275,$N$3:$O$3145,2,FALSE),VLOOKUP(Z275,'1077county_meanLDVage_submitted'!$A$2:$B$1079,2,FALSE))</f>
        <v>13.933066691031087</v>
      </c>
      <c r="AB275" s="15">
        <f t="shared" si="8"/>
        <v>13</v>
      </c>
      <c r="AC275" s="15">
        <f t="shared" si="9"/>
        <v>5</v>
      </c>
    </row>
    <row r="276" spans="2:29" x14ac:dyDescent="0.3">
      <c r="B276" s="15">
        <v>8055</v>
      </c>
      <c r="C276" s="15">
        <v>15.255692908423894</v>
      </c>
      <c r="D276" s="15">
        <v>15</v>
      </c>
      <c r="E276" s="15">
        <v>6</v>
      </c>
      <c r="N276" s="15">
        <v>8055</v>
      </c>
      <c r="O276" s="15">
        <v>14.363615652284938</v>
      </c>
      <c r="P276" s="15">
        <v>14</v>
      </c>
      <c r="Q276" s="15">
        <v>5</v>
      </c>
      <c r="Z276" s="15">
        <v>8055</v>
      </c>
      <c r="AA276" s="15">
        <f>IF(ISNA(VLOOKUP(Z276,'1077county_meanLDVage_submitted'!$A$2:$B$1079,2,FALSE)),VLOOKUP(Z276,$N$3:$O$3145,2,FALSE),VLOOKUP(Z276,'1077county_meanLDVage_submitted'!$A$2:$B$1079,2,FALSE))</f>
        <v>14.363615652284938</v>
      </c>
      <c r="AB276" s="15">
        <f t="shared" si="8"/>
        <v>14</v>
      </c>
      <c r="AC276" s="15">
        <f t="shared" si="9"/>
        <v>5</v>
      </c>
    </row>
    <row r="277" spans="2:29" x14ac:dyDescent="0.3">
      <c r="B277" s="15">
        <v>8057</v>
      </c>
      <c r="C277" s="15">
        <v>16.102315561907901</v>
      </c>
      <c r="D277" s="15">
        <v>16</v>
      </c>
      <c r="E277" s="15">
        <v>6</v>
      </c>
      <c r="N277" s="15">
        <v>8057</v>
      </c>
      <c r="O277" s="15">
        <v>15.173997191465411</v>
      </c>
      <c r="P277" s="15">
        <v>15</v>
      </c>
      <c r="Q277" s="15">
        <v>6</v>
      </c>
      <c r="Z277" s="15">
        <v>8057</v>
      </c>
      <c r="AA277" s="15">
        <f>IF(ISNA(VLOOKUP(Z277,'1077county_meanLDVage_submitted'!$A$2:$B$1079,2,FALSE)),VLOOKUP(Z277,$N$3:$O$3145,2,FALSE),VLOOKUP(Z277,'1077county_meanLDVage_submitted'!$A$2:$B$1079,2,FALSE))</f>
        <v>15.173997191465411</v>
      </c>
      <c r="AB277" s="15">
        <f t="shared" si="8"/>
        <v>15</v>
      </c>
      <c r="AC277" s="15">
        <f t="shared" si="9"/>
        <v>6</v>
      </c>
    </row>
    <row r="278" spans="2:29" x14ac:dyDescent="0.3">
      <c r="B278" s="15">
        <v>8059</v>
      </c>
      <c r="C278" s="15">
        <v>11.191486788437546</v>
      </c>
      <c r="D278" s="15">
        <v>11</v>
      </c>
      <c r="E278" s="15">
        <v>4</v>
      </c>
      <c r="N278" s="15">
        <v>8059</v>
      </c>
      <c r="O278" s="15">
        <v>10.082462399045962</v>
      </c>
      <c r="P278" s="15">
        <v>10</v>
      </c>
      <c r="Q278" s="15">
        <v>3</v>
      </c>
      <c r="Z278" s="15">
        <v>8059</v>
      </c>
      <c r="AA278" s="15">
        <f>IF(ISNA(VLOOKUP(Z278,'1077county_meanLDVage_submitted'!$A$2:$B$1079,2,FALSE)),VLOOKUP(Z278,$N$3:$O$3145,2,FALSE),VLOOKUP(Z278,'1077county_meanLDVage_submitted'!$A$2:$B$1079,2,FALSE))</f>
        <v>10.082462399045962</v>
      </c>
      <c r="AB278" s="15">
        <f t="shared" si="8"/>
        <v>10</v>
      </c>
      <c r="AC278" s="15">
        <f t="shared" si="9"/>
        <v>3</v>
      </c>
    </row>
    <row r="279" spans="2:29" x14ac:dyDescent="0.3">
      <c r="B279" s="15">
        <v>8061</v>
      </c>
      <c r="C279" s="15">
        <v>14.288461538596955</v>
      </c>
      <c r="D279" s="15">
        <v>14</v>
      </c>
      <c r="E279" s="15">
        <v>5</v>
      </c>
      <c r="N279" s="15">
        <v>8061</v>
      </c>
      <c r="O279" s="15">
        <v>13.383647055438193</v>
      </c>
      <c r="P279" s="15">
        <v>13</v>
      </c>
      <c r="Q279" s="15">
        <v>5</v>
      </c>
      <c r="Z279" s="15">
        <v>8061</v>
      </c>
      <c r="AA279" s="15">
        <f>IF(ISNA(VLOOKUP(Z279,'1077county_meanLDVage_submitted'!$A$2:$B$1079,2,FALSE)),VLOOKUP(Z279,$N$3:$O$3145,2,FALSE),VLOOKUP(Z279,'1077county_meanLDVage_submitted'!$A$2:$B$1079,2,FALSE))</f>
        <v>13.383647055438193</v>
      </c>
      <c r="AB279" s="15">
        <f t="shared" si="8"/>
        <v>13</v>
      </c>
      <c r="AC279" s="15">
        <f t="shared" si="9"/>
        <v>5</v>
      </c>
    </row>
    <row r="280" spans="2:29" x14ac:dyDescent="0.3">
      <c r="B280" s="15">
        <v>8063</v>
      </c>
      <c r="C280" s="15">
        <v>13.634791231376415</v>
      </c>
      <c r="D280" s="15">
        <v>13</v>
      </c>
      <c r="E280" s="15">
        <v>5</v>
      </c>
      <c r="N280" s="15">
        <v>8063</v>
      </c>
      <c r="O280" s="15">
        <v>12.735964717428974</v>
      </c>
      <c r="P280" s="15">
        <v>12</v>
      </c>
      <c r="Q280" s="15">
        <v>4</v>
      </c>
      <c r="Z280" s="15">
        <v>8063</v>
      </c>
      <c r="AA280" s="15">
        <f>IF(ISNA(VLOOKUP(Z280,'1077county_meanLDVage_submitted'!$A$2:$B$1079,2,FALSE)),VLOOKUP(Z280,$N$3:$O$3145,2,FALSE),VLOOKUP(Z280,'1077county_meanLDVage_submitted'!$A$2:$B$1079,2,FALSE))</f>
        <v>12.735964717428974</v>
      </c>
      <c r="AB280" s="15">
        <f t="shared" si="8"/>
        <v>12</v>
      </c>
      <c r="AC280" s="15">
        <f t="shared" si="9"/>
        <v>4</v>
      </c>
    </row>
    <row r="281" spans="2:29" x14ac:dyDescent="0.3">
      <c r="B281" s="15">
        <v>8065</v>
      </c>
      <c r="C281" s="15">
        <v>14.485325063049439</v>
      </c>
      <c r="D281" s="15">
        <v>14</v>
      </c>
      <c r="E281" s="15">
        <v>5</v>
      </c>
      <c r="N281" s="15">
        <v>8065</v>
      </c>
      <c r="O281" s="15">
        <v>13.604372127027549</v>
      </c>
      <c r="P281" s="15">
        <v>13</v>
      </c>
      <c r="Q281" s="15">
        <v>5</v>
      </c>
      <c r="Z281" s="15">
        <v>8065</v>
      </c>
      <c r="AA281" s="15">
        <f>IF(ISNA(VLOOKUP(Z281,'1077county_meanLDVage_submitted'!$A$2:$B$1079,2,FALSE)),VLOOKUP(Z281,$N$3:$O$3145,2,FALSE),VLOOKUP(Z281,'1077county_meanLDVage_submitted'!$A$2:$B$1079,2,FALSE))</f>
        <v>13.604372127027549</v>
      </c>
      <c r="AB281" s="15">
        <f t="shared" si="8"/>
        <v>13</v>
      </c>
      <c r="AC281" s="15">
        <f t="shared" si="9"/>
        <v>5</v>
      </c>
    </row>
    <row r="282" spans="2:29" x14ac:dyDescent="0.3">
      <c r="B282" s="15">
        <v>8067</v>
      </c>
      <c r="C282" s="15">
        <v>12.458553791574287</v>
      </c>
      <c r="D282" s="15">
        <v>12</v>
      </c>
      <c r="E282" s="15">
        <v>4</v>
      </c>
      <c r="N282" s="15">
        <v>8067</v>
      </c>
      <c r="O282" s="15">
        <v>11.65165923669746</v>
      </c>
      <c r="P282" s="15">
        <v>11</v>
      </c>
      <c r="Q282" s="15">
        <v>4</v>
      </c>
      <c r="Z282" s="15">
        <v>8067</v>
      </c>
      <c r="AA282" s="15">
        <f>IF(ISNA(VLOOKUP(Z282,'1077county_meanLDVage_submitted'!$A$2:$B$1079,2,FALSE)),VLOOKUP(Z282,$N$3:$O$3145,2,FALSE),VLOOKUP(Z282,'1077county_meanLDVage_submitted'!$A$2:$B$1079,2,FALSE))</f>
        <v>11.65165923669746</v>
      </c>
      <c r="AB282" s="15">
        <f t="shared" si="8"/>
        <v>11</v>
      </c>
      <c r="AC282" s="15">
        <f t="shared" si="9"/>
        <v>4</v>
      </c>
    </row>
    <row r="283" spans="2:29" x14ac:dyDescent="0.3">
      <c r="B283" s="15">
        <v>8069</v>
      </c>
      <c r="C283" s="15">
        <v>11.59959347614949</v>
      </c>
      <c r="D283" s="15">
        <v>11</v>
      </c>
      <c r="E283" s="15">
        <v>4</v>
      </c>
      <c r="N283" s="15">
        <v>8069</v>
      </c>
      <c r="O283" s="15">
        <v>10.541959521693128</v>
      </c>
      <c r="P283" s="15">
        <v>10</v>
      </c>
      <c r="Q283" s="15">
        <v>3</v>
      </c>
      <c r="Z283" s="15">
        <v>8069</v>
      </c>
      <c r="AA283" s="15">
        <f>IF(ISNA(VLOOKUP(Z283,'1077county_meanLDVage_submitted'!$A$2:$B$1079,2,FALSE)),VLOOKUP(Z283,$N$3:$O$3145,2,FALSE),VLOOKUP(Z283,'1077county_meanLDVage_submitted'!$A$2:$B$1079,2,FALSE))</f>
        <v>10.541959521693128</v>
      </c>
      <c r="AB283" s="15">
        <f t="shared" si="8"/>
        <v>10</v>
      </c>
      <c r="AC283" s="15">
        <f t="shared" si="9"/>
        <v>3</v>
      </c>
    </row>
    <row r="284" spans="2:29" x14ac:dyDescent="0.3">
      <c r="B284" s="15">
        <v>8071</v>
      </c>
      <c r="C284" s="15">
        <v>14.406092985000884</v>
      </c>
      <c r="D284" s="15">
        <v>14</v>
      </c>
      <c r="E284" s="15">
        <v>5</v>
      </c>
      <c r="N284" s="15">
        <v>8071</v>
      </c>
      <c r="O284" s="15">
        <v>13.389755029355857</v>
      </c>
      <c r="P284" s="15">
        <v>13</v>
      </c>
      <c r="Q284" s="15">
        <v>5</v>
      </c>
      <c r="Z284" s="15">
        <v>8071</v>
      </c>
      <c r="AA284" s="15">
        <f>IF(ISNA(VLOOKUP(Z284,'1077county_meanLDVage_submitted'!$A$2:$B$1079,2,FALSE)),VLOOKUP(Z284,$N$3:$O$3145,2,FALSE),VLOOKUP(Z284,'1077county_meanLDVage_submitted'!$A$2:$B$1079,2,FALSE))</f>
        <v>13.389755029355857</v>
      </c>
      <c r="AB284" s="15">
        <f t="shared" si="8"/>
        <v>13</v>
      </c>
      <c r="AC284" s="15">
        <f t="shared" si="9"/>
        <v>5</v>
      </c>
    </row>
    <row r="285" spans="2:29" x14ac:dyDescent="0.3">
      <c r="B285" s="15">
        <v>8073</v>
      </c>
      <c r="C285" s="15">
        <v>14.782959790497149</v>
      </c>
      <c r="D285" s="15">
        <v>14</v>
      </c>
      <c r="E285" s="15">
        <v>5</v>
      </c>
      <c r="N285" s="15">
        <v>8073</v>
      </c>
      <c r="O285" s="15">
        <v>13.823398199964567</v>
      </c>
      <c r="P285" s="15">
        <v>13</v>
      </c>
      <c r="Q285" s="15">
        <v>5</v>
      </c>
      <c r="Z285" s="15">
        <v>8073</v>
      </c>
      <c r="AA285" s="15">
        <f>IF(ISNA(VLOOKUP(Z285,'1077county_meanLDVage_submitted'!$A$2:$B$1079,2,FALSE)),VLOOKUP(Z285,$N$3:$O$3145,2,FALSE),VLOOKUP(Z285,'1077county_meanLDVage_submitted'!$A$2:$B$1079,2,FALSE))</f>
        <v>13.823398199964567</v>
      </c>
      <c r="AB285" s="15">
        <f t="shared" si="8"/>
        <v>13</v>
      </c>
      <c r="AC285" s="15">
        <f t="shared" si="9"/>
        <v>5</v>
      </c>
    </row>
    <row r="286" spans="2:29" x14ac:dyDescent="0.3">
      <c r="B286" s="15">
        <v>8075</v>
      </c>
      <c r="C286" s="15">
        <v>13.54364114558425</v>
      </c>
      <c r="D286" s="15">
        <v>13</v>
      </c>
      <c r="E286" s="15">
        <v>5</v>
      </c>
      <c r="N286" s="15">
        <v>8075</v>
      </c>
      <c r="O286" s="15">
        <v>12.647144296728921</v>
      </c>
      <c r="P286" s="15">
        <v>12</v>
      </c>
      <c r="Q286" s="15">
        <v>4</v>
      </c>
      <c r="Z286" s="15">
        <v>8075</v>
      </c>
      <c r="AA286" s="15">
        <f>IF(ISNA(VLOOKUP(Z286,'1077county_meanLDVage_submitted'!$A$2:$B$1079,2,FALSE)),VLOOKUP(Z286,$N$3:$O$3145,2,FALSE),VLOOKUP(Z286,'1077county_meanLDVage_submitted'!$A$2:$B$1079,2,FALSE))</f>
        <v>12.647144296728921</v>
      </c>
      <c r="AB286" s="15">
        <f t="shared" si="8"/>
        <v>12</v>
      </c>
      <c r="AC286" s="15">
        <f t="shared" si="9"/>
        <v>4</v>
      </c>
    </row>
    <row r="287" spans="2:29" x14ac:dyDescent="0.3">
      <c r="B287" s="15">
        <v>8077</v>
      </c>
      <c r="C287" s="15">
        <v>13.101654360572384</v>
      </c>
      <c r="D287" s="15">
        <v>13</v>
      </c>
      <c r="E287" s="15">
        <v>5</v>
      </c>
      <c r="N287" s="15">
        <v>8077</v>
      </c>
      <c r="O287" s="15">
        <v>12.268499407094916</v>
      </c>
      <c r="P287" s="15">
        <v>12</v>
      </c>
      <c r="Q287" s="15">
        <v>4</v>
      </c>
      <c r="Z287" s="15">
        <v>8077</v>
      </c>
      <c r="AA287" s="15">
        <f>IF(ISNA(VLOOKUP(Z287,'1077county_meanLDVage_submitted'!$A$2:$B$1079,2,FALSE)),VLOOKUP(Z287,$N$3:$O$3145,2,FALSE),VLOOKUP(Z287,'1077county_meanLDVage_submitted'!$A$2:$B$1079,2,FALSE))</f>
        <v>12.268499407094916</v>
      </c>
      <c r="AB287" s="15">
        <f t="shared" si="8"/>
        <v>12</v>
      </c>
      <c r="AC287" s="15">
        <f t="shared" si="9"/>
        <v>4</v>
      </c>
    </row>
    <row r="288" spans="2:29" x14ac:dyDescent="0.3">
      <c r="B288" s="15">
        <v>8079</v>
      </c>
      <c r="C288" s="15">
        <v>15.008230453290874</v>
      </c>
      <c r="D288" s="15">
        <v>15</v>
      </c>
      <c r="E288" s="15">
        <v>6</v>
      </c>
      <c r="N288" s="15">
        <v>8079</v>
      </c>
      <c r="O288" s="15">
        <v>14.119012581928263</v>
      </c>
      <c r="P288" s="15">
        <v>14</v>
      </c>
      <c r="Q288" s="15">
        <v>5</v>
      </c>
      <c r="Z288" s="15">
        <v>8079</v>
      </c>
      <c r="AA288" s="15">
        <f>IF(ISNA(VLOOKUP(Z288,'1077county_meanLDVage_submitted'!$A$2:$B$1079,2,FALSE)),VLOOKUP(Z288,$N$3:$O$3145,2,FALSE),VLOOKUP(Z288,'1077county_meanLDVage_submitted'!$A$2:$B$1079,2,FALSE))</f>
        <v>14.119012581928263</v>
      </c>
      <c r="AB288" s="15">
        <f t="shared" si="8"/>
        <v>14</v>
      </c>
      <c r="AC288" s="15">
        <f t="shared" si="9"/>
        <v>5</v>
      </c>
    </row>
    <row r="289" spans="2:29" x14ac:dyDescent="0.3">
      <c r="B289" s="15">
        <v>8081</v>
      </c>
      <c r="C289" s="15">
        <v>13.89587680841305</v>
      </c>
      <c r="D289" s="15">
        <v>13</v>
      </c>
      <c r="E289" s="15">
        <v>5</v>
      </c>
      <c r="N289" s="15">
        <v>8081</v>
      </c>
      <c r="O289" s="15">
        <v>13.060015923551958</v>
      </c>
      <c r="P289" s="15">
        <v>13</v>
      </c>
      <c r="Q289" s="15">
        <v>5</v>
      </c>
      <c r="Z289" s="15">
        <v>8081</v>
      </c>
      <c r="AA289" s="15">
        <f>IF(ISNA(VLOOKUP(Z289,'1077county_meanLDVage_submitted'!$A$2:$B$1079,2,FALSE)),VLOOKUP(Z289,$N$3:$O$3145,2,FALSE),VLOOKUP(Z289,'1077county_meanLDVage_submitted'!$A$2:$B$1079,2,FALSE))</f>
        <v>13.060015923551958</v>
      </c>
      <c r="AB289" s="15">
        <f t="shared" si="8"/>
        <v>13</v>
      </c>
      <c r="AC289" s="15">
        <f t="shared" si="9"/>
        <v>5</v>
      </c>
    </row>
    <row r="290" spans="2:29" x14ac:dyDescent="0.3">
      <c r="B290" s="15">
        <v>8083</v>
      </c>
      <c r="C290" s="15">
        <v>13.725775230018835</v>
      </c>
      <c r="D290" s="15">
        <v>13</v>
      </c>
      <c r="E290" s="15">
        <v>5</v>
      </c>
      <c r="N290" s="15">
        <v>8083</v>
      </c>
      <c r="O290" s="15">
        <v>12.870968803852806</v>
      </c>
      <c r="P290" s="15">
        <v>12</v>
      </c>
      <c r="Q290" s="15">
        <v>4</v>
      </c>
      <c r="Z290" s="15">
        <v>8083</v>
      </c>
      <c r="AA290" s="15">
        <f>IF(ISNA(VLOOKUP(Z290,'1077county_meanLDVage_submitted'!$A$2:$B$1079,2,FALSE)),VLOOKUP(Z290,$N$3:$O$3145,2,FALSE),VLOOKUP(Z290,'1077county_meanLDVage_submitted'!$A$2:$B$1079,2,FALSE))</f>
        <v>12.870968803852806</v>
      </c>
      <c r="AB290" s="15">
        <f t="shared" si="8"/>
        <v>12</v>
      </c>
      <c r="AC290" s="15">
        <f t="shared" si="9"/>
        <v>4</v>
      </c>
    </row>
    <row r="291" spans="2:29" x14ac:dyDescent="0.3">
      <c r="B291" s="15">
        <v>8085</v>
      </c>
      <c r="C291" s="15">
        <v>14.119119631044455</v>
      </c>
      <c r="D291" s="15">
        <v>14</v>
      </c>
      <c r="E291" s="15">
        <v>5</v>
      </c>
      <c r="N291" s="15">
        <v>8085</v>
      </c>
      <c r="O291" s="15">
        <v>13.241853327179497</v>
      </c>
      <c r="P291" s="15">
        <v>13</v>
      </c>
      <c r="Q291" s="15">
        <v>5</v>
      </c>
      <c r="Z291" s="15">
        <v>8085</v>
      </c>
      <c r="AA291" s="15">
        <f>IF(ISNA(VLOOKUP(Z291,'1077county_meanLDVage_submitted'!$A$2:$B$1079,2,FALSE)),VLOOKUP(Z291,$N$3:$O$3145,2,FALSE),VLOOKUP(Z291,'1077county_meanLDVage_submitted'!$A$2:$B$1079,2,FALSE))</f>
        <v>13.241853327179497</v>
      </c>
      <c r="AB291" s="15">
        <f t="shared" si="8"/>
        <v>13</v>
      </c>
      <c r="AC291" s="15">
        <f t="shared" si="9"/>
        <v>5</v>
      </c>
    </row>
    <row r="292" spans="2:29" x14ac:dyDescent="0.3">
      <c r="B292" s="15">
        <v>8087</v>
      </c>
      <c r="C292" s="15">
        <v>13.54814340705315</v>
      </c>
      <c r="D292" s="15">
        <v>13</v>
      </c>
      <c r="E292" s="15">
        <v>5</v>
      </c>
      <c r="N292" s="15">
        <v>8087</v>
      </c>
      <c r="O292" s="15">
        <v>12.602865897133213</v>
      </c>
      <c r="P292" s="15">
        <v>12</v>
      </c>
      <c r="Q292" s="15">
        <v>4</v>
      </c>
      <c r="Z292" s="15">
        <v>8087</v>
      </c>
      <c r="AA292" s="15">
        <f>IF(ISNA(VLOOKUP(Z292,'1077county_meanLDVage_submitted'!$A$2:$B$1079,2,FALSE)),VLOOKUP(Z292,$N$3:$O$3145,2,FALSE),VLOOKUP(Z292,'1077county_meanLDVage_submitted'!$A$2:$B$1079,2,FALSE))</f>
        <v>12.602865897133213</v>
      </c>
      <c r="AB292" s="15">
        <f t="shared" si="8"/>
        <v>12</v>
      </c>
      <c r="AC292" s="15">
        <f t="shared" si="9"/>
        <v>4</v>
      </c>
    </row>
    <row r="293" spans="2:29" x14ac:dyDescent="0.3">
      <c r="B293" s="15">
        <v>8089</v>
      </c>
      <c r="C293" s="15">
        <v>14.591118558122863</v>
      </c>
      <c r="D293" s="15">
        <v>14</v>
      </c>
      <c r="E293" s="15">
        <v>5</v>
      </c>
      <c r="N293" s="15">
        <v>8089</v>
      </c>
      <c r="O293" s="15">
        <v>13.684585097641408</v>
      </c>
      <c r="P293" s="15">
        <v>13</v>
      </c>
      <c r="Q293" s="15">
        <v>5</v>
      </c>
      <c r="Z293" s="15">
        <v>8089</v>
      </c>
      <c r="AA293" s="15">
        <f>IF(ISNA(VLOOKUP(Z293,'1077county_meanLDVage_submitted'!$A$2:$B$1079,2,FALSE)),VLOOKUP(Z293,$N$3:$O$3145,2,FALSE),VLOOKUP(Z293,'1077county_meanLDVage_submitted'!$A$2:$B$1079,2,FALSE))</f>
        <v>13.684585097641408</v>
      </c>
      <c r="AB293" s="15">
        <f t="shared" si="8"/>
        <v>13</v>
      </c>
      <c r="AC293" s="15">
        <f t="shared" si="9"/>
        <v>5</v>
      </c>
    </row>
    <row r="294" spans="2:29" x14ac:dyDescent="0.3">
      <c r="B294" s="15">
        <v>8091</v>
      </c>
      <c r="C294" s="15">
        <v>12.951352301174843</v>
      </c>
      <c r="D294" s="15">
        <v>12</v>
      </c>
      <c r="E294" s="15">
        <v>4</v>
      </c>
      <c r="N294" s="15">
        <v>8091</v>
      </c>
      <c r="O294" s="15">
        <v>12.111464871942253</v>
      </c>
      <c r="P294" s="15">
        <v>12</v>
      </c>
      <c r="Q294" s="15">
        <v>4</v>
      </c>
      <c r="Z294" s="15">
        <v>8091</v>
      </c>
      <c r="AA294" s="15">
        <f>IF(ISNA(VLOOKUP(Z294,'1077county_meanLDVage_submitted'!$A$2:$B$1079,2,FALSE)),VLOOKUP(Z294,$N$3:$O$3145,2,FALSE),VLOOKUP(Z294,'1077county_meanLDVage_submitted'!$A$2:$B$1079,2,FALSE))</f>
        <v>12.111464871942253</v>
      </c>
      <c r="AB294" s="15">
        <f t="shared" si="8"/>
        <v>12</v>
      </c>
      <c r="AC294" s="15">
        <f t="shared" si="9"/>
        <v>4</v>
      </c>
    </row>
    <row r="295" spans="2:29" x14ac:dyDescent="0.3">
      <c r="B295" s="15">
        <v>8093</v>
      </c>
      <c r="C295" s="15">
        <v>14.113986419133104</v>
      </c>
      <c r="D295" s="15">
        <v>14</v>
      </c>
      <c r="E295" s="15">
        <v>5</v>
      </c>
      <c r="N295" s="15">
        <v>8093</v>
      </c>
      <c r="O295" s="15">
        <v>13.026500419815449</v>
      </c>
      <c r="P295" s="15">
        <v>13</v>
      </c>
      <c r="Q295" s="15">
        <v>5</v>
      </c>
      <c r="Z295" s="15">
        <v>8093</v>
      </c>
      <c r="AA295" s="15">
        <f>IF(ISNA(VLOOKUP(Z295,'1077county_meanLDVage_submitted'!$A$2:$B$1079,2,FALSE)),VLOOKUP(Z295,$N$3:$O$3145,2,FALSE),VLOOKUP(Z295,'1077county_meanLDVage_submitted'!$A$2:$B$1079,2,FALSE))</f>
        <v>13.026500419815449</v>
      </c>
      <c r="AB295" s="15">
        <f t="shared" si="8"/>
        <v>13</v>
      </c>
      <c r="AC295" s="15">
        <f t="shared" si="9"/>
        <v>5</v>
      </c>
    </row>
    <row r="296" spans="2:29" x14ac:dyDescent="0.3">
      <c r="B296" s="15">
        <v>8095</v>
      </c>
      <c r="C296" s="15">
        <v>13.304887217290988</v>
      </c>
      <c r="D296" s="15">
        <v>13</v>
      </c>
      <c r="E296" s="15">
        <v>5</v>
      </c>
      <c r="N296" s="15">
        <v>8095</v>
      </c>
      <c r="O296" s="15">
        <v>12.389056208358159</v>
      </c>
      <c r="P296" s="15">
        <v>12</v>
      </c>
      <c r="Q296" s="15">
        <v>4</v>
      </c>
      <c r="Z296" s="15">
        <v>8095</v>
      </c>
      <c r="AA296" s="15">
        <f>IF(ISNA(VLOOKUP(Z296,'1077county_meanLDVage_submitted'!$A$2:$B$1079,2,FALSE)),VLOOKUP(Z296,$N$3:$O$3145,2,FALSE),VLOOKUP(Z296,'1077county_meanLDVage_submitted'!$A$2:$B$1079,2,FALSE))</f>
        <v>12.389056208358159</v>
      </c>
      <c r="AB296" s="15">
        <f t="shared" si="8"/>
        <v>12</v>
      </c>
      <c r="AC296" s="15">
        <f t="shared" si="9"/>
        <v>4</v>
      </c>
    </row>
    <row r="297" spans="2:29" x14ac:dyDescent="0.3">
      <c r="B297" s="15">
        <v>8097</v>
      </c>
      <c r="C297" s="15">
        <v>10.887361440792919</v>
      </c>
      <c r="D297" s="15">
        <v>10</v>
      </c>
      <c r="E297" s="15">
        <v>3</v>
      </c>
      <c r="N297" s="15">
        <v>8097</v>
      </c>
      <c r="O297" s="15">
        <v>10.047245078598911</v>
      </c>
      <c r="P297" s="15">
        <v>10</v>
      </c>
      <c r="Q297" s="15">
        <v>3</v>
      </c>
      <c r="Z297" s="15">
        <v>8097</v>
      </c>
      <c r="AA297" s="15">
        <f>IF(ISNA(VLOOKUP(Z297,'1077county_meanLDVage_submitted'!$A$2:$B$1079,2,FALSE)),VLOOKUP(Z297,$N$3:$O$3145,2,FALSE),VLOOKUP(Z297,'1077county_meanLDVage_submitted'!$A$2:$B$1079,2,FALSE))</f>
        <v>10.047245078598911</v>
      </c>
      <c r="AB297" s="15">
        <f t="shared" si="8"/>
        <v>10</v>
      </c>
      <c r="AC297" s="15">
        <f t="shared" si="9"/>
        <v>3</v>
      </c>
    </row>
    <row r="298" spans="2:29" x14ac:dyDescent="0.3">
      <c r="B298" s="15">
        <v>8099</v>
      </c>
      <c r="C298" s="15">
        <v>14.308563624469993</v>
      </c>
      <c r="D298" s="15">
        <v>14</v>
      </c>
      <c r="E298" s="15">
        <v>5</v>
      </c>
      <c r="N298" s="15">
        <v>8099</v>
      </c>
      <c r="O298" s="15">
        <v>13.496142358159965</v>
      </c>
      <c r="P298" s="15">
        <v>13</v>
      </c>
      <c r="Q298" s="15">
        <v>5</v>
      </c>
      <c r="Z298" s="15">
        <v>8099</v>
      </c>
      <c r="AA298" s="15">
        <f>IF(ISNA(VLOOKUP(Z298,'1077county_meanLDVage_submitted'!$A$2:$B$1079,2,FALSE)),VLOOKUP(Z298,$N$3:$O$3145,2,FALSE),VLOOKUP(Z298,'1077county_meanLDVage_submitted'!$A$2:$B$1079,2,FALSE))</f>
        <v>13.496142358159965</v>
      </c>
      <c r="AB298" s="15">
        <f t="shared" si="8"/>
        <v>13</v>
      </c>
      <c r="AC298" s="15">
        <f t="shared" si="9"/>
        <v>5</v>
      </c>
    </row>
    <row r="299" spans="2:29" x14ac:dyDescent="0.3">
      <c r="B299" s="15">
        <v>8101</v>
      </c>
      <c r="C299" s="15">
        <v>13.05851589513707</v>
      </c>
      <c r="D299" s="15">
        <v>13</v>
      </c>
      <c r="E299" s="15">
        <v>5</v>
      </c>
      <c r="N299" s="15">
        <v>8101</v>
      </c>
      <c r="O299" s="15">
        <v>12.235051617153639</v>
      </c>
      <c r="P299" s="15">
        <v>12</v>
      </c>
      <c r="Q299" s="15">
        <v>4</v>
      </c>
      <c r="Z299" s="15">
        <v>8101</v>
      </c>
      <c r="AA299" s="15">
        <f>IF(ISNA(VLOOKUP(Z299,'1077county_meanLDVage_submitted'!$A$2:$B$1079,2,FALSE)),VLOOKUP(Z299,$N$3:$O$3145,2,FALSE),VLOOKUP(Z299,'1077county_meanLDVage_submitted'!$A$2:$B$1079,2,FALSE))</f>
        <v>12.235051617153639</v>
      </c>
      <c r="AB299" s="15">
        <f t="shared" si="8"/>
        <v>12</v>
      </c>
      <c r="AC299" s="15">
        <f t="shared" si="9"/>
        <v>4</v>
      </c>
    </row>
    <row r="300" spans="2:29" x14ac:dyDescent="0.3">
      <c r="B300" s="15">
        <v>8103</v>
      </c>
      <c r="C300" s="15">
        <v>13.861122548149398</v>
      </c>
      <c r="D300" s="15">
        <v>13</v>
      </c>
      <c r="E300" s="15">
        <v>5</v>
      </c>
      <c r="N300" s="15">
        <v>8103</v>
      </c>
      <c r="O300" s="15">
        <v>12.934864115493191</v>
      </c>
      <c r="P300" s="15">
        <v>12</v>
      </c>
      <c r="Q300" s="15">
        <v>4</v>
      </c>
      <c r="Z300" s="15">
        <v>8103</v>
      </c>
      <c r="AA300" s="15">
        <f>IF(ISNA(VLOOKUP(Z300,'1077county_meanLDVage_submitted'!$A$2:$B$1079,2,FALSE)),VLOOKUP(Z300,$N$3:$O$3145,2,FALSE),VLOOKUP(Z300,'1077county_meanLDVage_submitted'!$A$2:$B$1079,2,FALSE))</f>
        <v>12.934864115493191</v>
      </c>
      <c r="AB300" s="15">
        <f t="shared" si="8"/>
        <v>12</v>
      </c>
      <c r="AC300" s="15">
        <f t="shared" si="9"/>
        <v>4</v>
      </c>
    </row>
    <row r="301" spans="2:29" x14ac:dyDescent="0.3">
      <c r="B301" s="15">
        <v>8105</v>
      </c>
      <c r="C301" s="15">
        <v>14.424018127587047</v>
      </c>
      <c r="D301" s="15">
        <v>14</v>
      </c>
      <c r="E301" s="15">
        <v>5</v>
      </c>
      <c r="N301" s="15">
        <v>8105</v>
      </c>
      <c r="O301" s="15">
        <v>13.428264373762353</v>
      </c>
      <c r="P301" s="15">
        <v>13</v>
      </c>
      <c r="Q301" s="15">
        <v>5</v>
      </c>
      <c r="Z301" s="15">
        <v>8105</v>
      </c>
      <c r="AA301" s="15">
        <f>IF(ISNA(VLOOKUP(Z301,'1077county_meanLDVage_submitted'!$A$2:$B$1079,2,FALSE)),VLOOKUP(Z301,$N$3:$O$3145,2,FALSE),VLOOKUP(Z301,'1077county_meanLDVage_submitted'!$A$2:$B$1079,2,FALSE))</f>
        <v>13.428264373762353</v>
      </c>
      <c r="AB301" s="15">
        <f t="shared" si="8"/>
        <v>13</v>
      </c>
      <c r="AC301" s="15">
        <f t="shared" si="9"/>
        <v>5</v>
      </c>
    </row>
    <row r="302" spans="2:29" x14ac:dyDescent="0.3">
      <c r="B302" s="15">
        <v>8107</v>
      </c>
      <c r="C302" s="15">
        <v>12.391383357498004</v>
      </c>
      <c r="D302" s="15">
        <v>12</v>
      </c>
      <c r="E302" s="15">
        <v>4</v>
      </c>
      <c r="N302" s="15">
        <v>8107</v>
      </c>
      <c r="O302" s="15">
        <v>11.598354084189758</v>
      </c>
      <c r="P302" s="15">
        <v>11</v>
      </c>
      <c r="Q302" s="15">
        <v>4</v>
      </c>
      <c r="Z302" s="15">
        <v>8107</v>
      </c>
      <c r="AA302" s="15">
        <f>IF(ISNA(VLOOKUP(Z302,'1077county_meanLDVage_submitted'!$A$2:$B$1079,2,FALSE)),VLOOKUP(Z302,$N$3:$O$3145,2,FALSE),VLOOKUP(Z302,'1077county_meanLDVage_submitted'!$A$2:$B$1079,2,FALSE))</f>
        <v>11.598354084189758</v>
      </c>
      <c r="AB302" s="15">
        <f t="shared" si="8"/>
        <v>11</v>
      </c>
      <c r="AC302" s="15">
        <f t="shared" si="9"/>
        <v>4</v>
      </c>
    </row>
    <row r="303" spans="2:29" x14ac:dyDescent="0.3">
      <c r="B303" s="15">
        <v>8109</v>
      </c>
      <c r="C303" s="15">
        <v>15.154375180517427</v>
      </c>
      <c r="D303" s="15">
        <v>15</v>
      </c>
      <c r="E303" s="15">
        <v>6</v>
      </c>
      <c r="N303" s="15">
        <v>8109</v>
      </c>
      <c r="O303" s="15">
        <v>14.258968336120445</v>
      </c>
      <c r="P303" s="15">
        <v>14</v>
      </c>
      <c r="Q303" s="15">
        <v>5</v>
      </c>
      <c r="Z303" s="15">
        <v>8109</v>
      </c>
      <c r="AA303" s="15">
        <f>IF(ISNA(VLOOKUP(Z303,'1077county_meanLDVage_submitted'!$A$2:$B$1079,2,FALSE)),VLOOKUP(Z303,$N$3:$O$3145,2,FALSE),VLOOKUP(Z303,'1077county_meanLDVage_submitted'!$A$2:$B$1079,2,FALSE))</f>
        <v>14.258968336120445</v>
      </c>
      <c r="AB303" s="15">
        <f t="shared" si="8"/>
        <v>14</v>
      </c>
      <c r="AC303" s="15">
        <f t="shared" si="9"/>
        <v>5</v>
      </c>
    </row>
    <row r="304" spans="2:29" x14ac:dyDescent="0.3">
      <c r="B304" s="15">
        <v>8111</v>
      </c>
      <c r="C304" s="15">
        <v>15.331318016571341</v>
      </c>
      <c r="D304" s="15">
        <v>15</v>
      </c>
      <c r="E304" s="15">
        <v>6</v>
      </c>
      <c r="N304" s="15">
        <v>8111</v>
      </c>
      <c r="O304" s="15">
        <v>14.427387495146004</v>
      </c>
      <c r="P304" s="15">
        <v>14</v>
      </c>
      <c r="Q304" s="15">
        <v>5</v>
      </c>
      <c r="Z304" s="15">
        <v>8111</v>
      </c>
      <c r="AA304" s="15">
        <f>IF(ISNA(VLOOKUP(Z304,'1077county_meanLDVage_submitted'!$A$2:$B$1079,2,FALSE)),VLOOKUP(Z304,$N$3:$O$3145,2,FALSE),VLOOKUP(Z304,'1077county_meanLDVage_submitted'!$A$2:$B$1079,2,FALSE))</f>
        <v>14.427387495146004</v>
      </c>
      <c r="AB304" s="15">
        <f t="shared" si="8"/>
        <v>14</v>
      </c>
      <c r="AC304" s="15">
        <f t="shared" si="9"/>
        <v>5</v>
      </c>
    </row>
    <row r="305" spans="2:29" x14ac:dyDescent="0.3">
      <c r="B305" s="15">
        <v>8113</v>
      </c>
      <c r="C305" s="15">
        <v>12.745810056465567</v>
      </c>
      <c r="D305" s="15">
        <v>12</v>
      </c>
      <c r="E305" s="15">
        <v>4</v>
      </c>
      <c r="N305" s="15">
        <v>8113</v>
      </c>
      <c r="O305" s="15">
        <v>12.024463759553409</v>
      </c>
      <c r="P305" s="15">
        <v>12</v>
      </c>
      <c r="Q305" s="15">
        <v>4</v>
      </c>
      <c r="Z305" s="15">
        <v>8113</v>
      </c>
      <c r="AA305" s="15">
        <f>IF(ISNA(VLOOKUP(Z305,'1077county_meanLDVage_submitted'!$A$2:$B$1079,2,FALSE)),VLOOKUP(Z305,$N$3:$O$3145,2,FALSE),VLOOKUP(Z305,'1077county_meanLDVage_submitted'!$A$2:$B$1079,2,FALSE))</f>
        <v>12.024463759553409</v>
      </c>
      <c r="AB305" s="15">
        <f t="shared" si="8"/>
        <v>12</v>
      </c>
      <c r="AC305" s="15">
        <f t="shared" si="9"/>
        <v>4</v>
      </c>
    </row>
    <row r="306" spans="2:29" x14ac:dyDescent="0.3">
      <c r="B306" s="15">
        <v>8115</v>
      </c>
      <c r="C306" s="15">
        <v>14.921104536172653</v>
      </c>
      <c r="D306" s="15">
        <v>14</v>
      </c>
      <c r="E306" s="15">
        <v>5</v>
      </c>
      <c r="N306" s="15">
        <v>8115</v>
      </c>
      <c r="O306" s="15">
        <v>13.83410714207978</v>
      </c>
      <c r="P306" s="15">
        <v>13</v>
      </c>
      <c r="Q306" s="15">
        <v>5</v>
      </c>
      <c r="Z306" s="15">
        <v>8115</v>
      </c>
      <c r="AA306" s="15">
        <f>IF(ISNA(VLOOKUP(Z306,'1077county_meanLDVage_submitted'!$A$2:$B$1079,2,FALSE)),VLOOKUP(Z306,$N$3:$O$3145,2,FALSE),VLOOKUP(Z306,'1077county_meanLDVage_submitted'!$A$2:$B$1079,2,FALSE))</f>
        <v>13.83410714207978</v>
      </c>
      <c r="AB306" s="15">
        <f t="shared" si="8"/>
        <v>13</v>
      </c>
      <c r="AC306" s="15">
        <f t="shared" si="9"/>
        <v>5</v>
      </c>
    </row>
    <row r="307" spans="2:29" x14ac:dyDescent="0.3">
      <c r="B307" s="15">
        <v>8117</v>
      </c>
      <c r="C307" s="15">
        <v>11.247294132569165</v>
      </c>
      <c r="D307" s="15">
        <v>11</v>
      </c>
      <c r="E307" s="15">
        <v>4</v>
      </c>
      <c r="N307" s="15">
        <v>8117</v>
      </c>
      <c r="O307" s="15">
        <v>10.597572575795601</v>
      </c>
      <c r="P307" s="15">
        <v>10</v>
      </c>
      <c r="Q307" s="15">
        <v>3</v>
      </c>
      <c r="Z307" s="15">
        <v>8117</v>
      </c>
      <c r="AA307" s="15">
        <f>IF(ISNA(VLOOKUP(Z307,'1077county_meanLDVage_submitted'!$A$2:$B$1079,2,FALSE)),VLOOKUP(Z307,$N$3:$O$3145,2,FALSE),VLOOKUP(Z307,'1077county_meanLDVage_submitted'!$A$2:$B$1079,2,FALSE))</f>
        <v>10.597572575795601</v>
      </c>
      <c r="AB307" s="15">
        <f t="shared" si="8"/>
        <v>10</v>
      </c>
      <c r="AC307" s="15">
        <f t="shared" si="9"/>
        <v>3</v>
      </c>
    </row>
    <row r="308" spans="2:29" x14ac:dyDescent="0.3">
      <c r="B308" s="15">
        <v>8119</v>
      </c>
      <c r="C308" s="15">
        <v>13.320694481384937</v>
      </c>
      <c r="D308" s="15">
        <v>13</v>
      </c>
      <c r="E308" s="15">
        <v>5</v>
      </c>
      <c r="N308" s="15">
        <v>8119</v>
      </c>
      <c r="O308" s="15">
        <v>12.402420420841102</v>
      </c>
      <c r="P308" s="15">
        <v>12</v>
      </c>
      <c r="Q308" s="15">
        <v>4</v>
      </c>
      <c r="Z308" s="15">
        <v>8119</v>
      </c>
      <c r="AA308" s="15">
        <f>IF(ISNA(VLOOKUP(Z308,'1077county_meanLDVage_submitted'!$A$2:$B$1079,2,FALSE)),VLOOKUP(Z308,$N$3:$O$3145,2,FALSE),VLOOKUP(Z308,'1077county_meanLDVage_submitted'!$A$2:$B$1079,2,FALSE))</f>
        <v>12.402420420841102</v>
      </c>
      <c r="AB308" s="15">
        <f t="shared" si="8"/>
        <v>12</v>
      </c>
      <c r="AC308" s="15">
        <f t="shared" si="9"/>
        <v>4</v>
      </c>
    </row>
    <row r="309" spans="2:29" x14ac:dyDescent="0.3">
      <c r="B309" s="15">
        <v>8121</v>
      </c>
      <c r="C309" s="15">
        <v>14.718785152712933</v>
      </c>
      <c r="D309" s="15">
        <v>14</v>
      </c>
      <c r="E309" s="15">
        <v>5</v>
      </c>
      <c r="N309" s="15">
        <v>8121</v>
      </c>
      <c r="O309" s="15">
        <v>13.79557316720398</v>
      </c>
      <c r="P309" s="15">
        <v>13</v>
      </c>
      <c r="Q309" s="15">
        <v>5</v>
      </c>
      <c r="Z309" s="15">
        <v>8121</v>
      </c>
      <c r="AA309" s="15">
        <f>IF(ISNA(VLOOKUP(Z309,'1077county_meanLDVage_submitted'!$A$2:$B$1079,2,FALSE)),VLOOKUP(Z309,$N$3:$O$3145,2,FALSE),VLOOKUP(Z309,'1077county_meanLDVage_submitted'!$A$2:$B$1079,2,FALSE))</f>
        <v>13.79557316720398</v>
      </c>
      <c r="AB309" s="15">
        <f t="shared" si="8"/>
        <v>13</v>
      </c>
      <c r="AC309" s="15">
        <f t="shared" si="9"/>
        <v>5</v>
      </c>
    </row>
    <row r="310" spans="2:29" x14ac:dyDescent="0.3">
      <c r="B310" s="15">
        <v>8123</v>
      </c>
      <c r="C310" s="15">
        <v>11.621872769636763</v>
      </c>
      <c r="D310" s="15">
        <v>11</v>
      </c>
      <c r="E310" s="15">
        <v>4</v>
      </c>
      <c r="N310" s="15">
        <v>8123</v>
      </c>
      <c r="O310" s="15">
        <v>10.631576491664948</v>
      </c>
      <c r="P310" s="15">
        <v>10</v>
      </c>
      <c r="Q310" s="15">
        <v>3</v>
      </c>
      <c r="Z310" s="15">
        <v>8123</v>
      </c>
      <c r="AA310" s="15">
        <f>IF(ISNA(VLOOKUP(Z310,'1077county_meanLDVage_submitted'!$A$2:$B$1079,2,FALSE)),VLOOKUP(Z310,$N$3:$O$3145,2,FALSE),VLOOKUP(Z310,'1077county_meanLDVage_submitted'!$A$2:$B$1079,2,FALSE))</f>
        <v>10.631576491664948</v>
      </c>
      <c r="AB310" s="15">
        <f t="shared" si="8"/>
        <v>10</v>
      </c>
      <c r="AC310" s="15">
        <f t="shared" si="9"/>
        <v>3</v>
      </c>
    </row>
    <row r="311" spans="2:29" x14ac:dyDescent="0.3">
      <c r="B311" s="15">
        <v>8125</v>
      </c>
      <c r="C311" s="15">
        <v>13.131032114486697</v>
      </c>
      <c r="D311" s="15">
        <v>13</v>
      </c>
      <c r="E311" s="15">
        <v>5</v>
      </c>
      <c r="N311" s="15">
        <v>8125</v>
      </c>
      <c r="O311" s="15">
        <v>12.136316222635088</v>
      </c>
      <c r="P311" s="15">
        <v>12</v>
      </c>
      <c r="Q311" s="15">
        <v>4</v>
      </c>
      <c r="Z311" s="15">
        <v>8125</v>
      </c>
      <c r="AA311" s="15">
        <f>IF(ISNA(VLOOKUP(Z311,'1077county_meanLDVage_submitted'!$A$2:$B$1079,2,FALSE)),VLOOKUP(Z311,$N$3:$O$3145,2,FALSE),VLOOKUP(Z311,'1077county_meanLDVage_submitted'!$A$2:$B$1079,2,FALSE))</f>
        <v>12.136316222635088</v>
      </c>
      <c r="AB311" s="15">
        <f t="shared" si="8"/>
        <v>12</v>
      </c>
      <c r="AC311" s="15">
        <f t="shared" si="9"/>
        <v>4</v>
      </c>
    </row>
    <row r="312" spans="2:29" x14ac:dyDescent="0.3">
      <c r="B312" s="15">
        <v>9001</v>
      </c>
      <c r="C312" s="15">
        <v>9.1891603425079271</v>
      </c>
      <c r="D312" s="15">
        <v>9</v>
      </c>
      <c r="E312" s="15">
        <v>3</v>
      </c>
      <c r="N312" s="15">
        <v>9001</v>
      </c>
      <c r="O312" s="15">
        <v>8.6439277831167107</v>
      </c>
      <c r="P312" s="15">
        <v>8</v>
      </c>
      <c r="Q312" s="15">
        <v>2</v>
      </c>
      <c r="Z312" s="15">
        <v>9001</v>
      </c>
      <c r="AA312" s="15">
        <f>IF(ISNA(VLOOKUP(Z312,'1077county_meanLDVage_submitted'!$A$2:$B$1079,2,FALSE)),VLOOKUP(Z312,$N$3:$O$3145,2,FALSE),VLOOKUP(Z312,'1077county_meanLDVage_submitted'!$A$2:$B$1079,2,FALSE))</f>
        <v>9.8489896760000004</v>
      </c>
      <c r="AB312" s="15">
        <f t="shared" si="8"/>
        <v>9</v>
      </c>
      <c r="AC312" s="15">
        <f t="shared" si="9"/>
        <v>3</v>
      </c>
    </row>
    <row r="313" spans="2:29" x14ac:dyDescent="0.3">
      <c r="B313" s="15">
        <v>9003</v>
      </c>
      <c r="C313" s="15">
        <v>9.9010507327659454</v>
      </c>
      <c r="D313" s="15">
        <v>9</v>
      </c>
      <c r="E313" s="15">
        <v>3</v>
      </c>
      <c r="N313" s="15">
        <v>9003</v>
      </c>
      <c r="O313" s="15">
        <v>9.2938867638703275</v>
      </c>
      <c r="P313" s="15">
        <v>9</v>
      </c>
      <c r="Q313" s="15">
        <v>3</v>
      </c>
      <c r="Z313" s="15">
        <v>9003</v>
      </c>
      <c r="AA313" s="15">
        <f>IF(ISNA(VLOOKUP(Z313,'1077county_meanLDVage_submitted'!$A$2:$B$1079,2,FALSE)),VLOOKUP(Z313,$N$3:$O$3145,2,FALSE),VLOOKUP(Z313,'1077county_meanLDVage_submitted'!$A$2:$B$1079,2,FALSE))</f>
        <v>9.897267824</v>
      </c>
      <c r="AB313" s="15">
        <f t="shared" si="8"/>
        <v>9</v>
      </c>
      <c r="AC313" s="15">
        <f t="shared" si="9"/>
        <v>3</v>
      </c>
    </row>
    <row r="314" spans="2:29" x14ac:dyDescent="0.3">
      <c r="B314" s="15">
        <v>9005</v>
      </c>
      <c r="C314" s="15">
        <v>10.288363848354372</v>
      </c>
      <c r="D314" s="15">
        <v>10</v>
      </c>
      <c r="E314" s="15">
        <v>3</v>
      </c>
      <c r="N314" s="15">
        <v>9005</v>
      </c>
      <c r="O314" s="15">
        <v>9.5620201240513261</v>
      </c>
      <c r="P314" s="15">
        <v>9</v>
      </c>
      <c r="Q314" s="15">
        <v>3</v>
      </c>
      <c r="Z314" s="15">
        <v>9005</v>
      </c>
      <c r="AA314" s="15">
        <f>IF(ISNA(VLOOKUP(Z314,'1077county_meanLDVage_submitted'!$A$2:$B$1079,2,FALSE)),VLOOKUP(Z314,$N$3:$O$3145,2,FALSE),VLOOKUP(Z314,'1077county_meanLDVage_submitted'!$A$2:$B$1079,2,FALSE))</f>
        <v>9.82378982</v>
      </c>
      <c r="AB314" s="15">
        <f t="shared" si="8"/>
        <v>9</v>
      </c>
      <c r="AC314" s="15">
        <f t="shared" si="9"/>
        <v>3</v>
      </c>
    </row>
    <row r="315" spans="2:29" x14ac:dyDescent="0.3">
      <c r="B315" s="15">
        <v>9007</v>
      </c>
      <c r="C315" s="15">
        <v>10.145485092101502</v>
      </c>
      <c r="D315" s="15">
        <v>10</v>
      </c>
      <c r="E315" s="15">
        <v>3</v>
      </c>
      <c r="N315" s="15">
        <v>9007</v>
      </c>
      <c r="O315" s="15">
        <v>9.4489490787223946</v>
      </c>
      <c r="P315" s="15">
        <v>9</v>
      </c>
      <c r="Q315" s="15">
        <v>3</v>
      </c>
      <c r="Z315" s="15">
        <v>9007</v>
      </c>
      <c r="AA315" s="15">
        <f>IF(ISNA(VLOOKUP(Z315,'1077county_meanLDVage_submitted'!$A$2:$B$1079,2,FALSE)),VLOOKUP(Z315,$N$3:$O$3145,2,FALSE),VLOOKUP(Z315,'1077county_meanLDVage_submitted'!$A$2:$B$1079,2,FALSE))</f>
        <v>9.8596648289999997</v>
      </c>
      <c r="AB315" s="15">
        <f t="shared" si="8"/>
        <v>9</v>
      </c>
      <c r="AC315" s="15">
        <f t="shared" si="9"/>
        <v>3</v>
      </c>
    </row>
    <row r="316" spans="2:29" x14ac:dyDescent="0.3">
      <c r="B316" s="15">
        <v>9009</v>
      </c>
      <c r="C316" s="15">
        <v>10.176612860591323</v>
      </c>
      <c r="D316" s="15">
        <v>10</v>
      </c>
      <c r="E316" s="15">
        <v>3</v>
      </c>
      <c r="N316" s="15">
        <v>9009</v>
      </c>
      <c r="O316" s="15">
        <v>9.5367746683067605</v>
      </c>
      <c r="P316" s="15">
        <v>9</v>
      </c>
      <c r="Q316" s="15">
        <v>3</v>
      </c>
      <c r="Z316" s="15">
        <v>9009</v>
      </c>
      <c r="AA316" s="15">
        <f>IF(ISNA(VLOOKUP(Z316,'1077county_meanLDVage_submitted'!$A$2:$B$1079,2,FALSE)),VLOOKUP(Z316,$N$3:$O$3145,2,FALSE),VLOOKUP(Z316,'1077county_meanLDVage_submitted'!$A$2:$B$1079,2,FALSE))</f>
        <v>9.9037369579999996</v>
      </c>
      <c r="AB316" s="15">
        <f t="shared" si="8"/>
        <v>9</v>
      </c>
      <c r="AC316" s="15">
        <f t="shared" si="9"/>
        <v>3</v>
      </c>
    </row>
    <row r="317" spans="2:29" x14ac:dyDescent="0.3">
      <c r="B317" s="15">
        <v>9011</v>
      </c>
      <c r="C317" s="15">
        <v>10.444725888127454</v>
      </c>
      <c r="D317" s="15">
        <v>10</v>
      </c>
      <c r="E317" s="15">
        <v>3</v>
      </c>
      <c r="N317" s="15">
        <v>9011</v>
      </c>
      <c r="O317" s="15">
        <v>9.780840560194564</v>
      </c>
      <c r="P317" s="15">
        <v>9</v>
      </c>
      <c r="Q317" s="15">
        <v>3</v>
      </c>
      <c r="Z317" s="15">
        <v>9011</v>
      </c>
      <c r="AA317" s="15">
        <f>IF(ISNA(VLOOKUP(Z317,'1077county_meanLDVage_submitted'!$A$2:$B$1079,2,FALSE)),VLOOKUP(Z317,$N$3:$O$3145,2,FALSE),VLOOKUP(Z317,'1077county_meanLDVage_submitted'!$A$2:$B$1079,2,FALSE))</f>
        <v>9.8837029469999997</v>
      </c>
      <c r="AB317" s="15">
        <f t="shared" si="8"/>
        <v>9</v>
      </c>
      <c r="AC317" s="15">
        <f t="shared" si="9"/>
        <v>3</v>
      </c>
    </row>
    <row r="318" spans="2:29" x14ac:dyDescent="0.3">
      <c r="B318" s="15">
        <v>9013</v>
      </c>
      <c r="C318" s="15">
        <v>10.193278503524043</v>
      </c>
      <c r="D318" s="15">
        <v>10</v>
      </c>
      <c r="E318" s="15">
        <v>3</v>
      </c>
      <c r="N318" s="15">
        <v>9013</v>
      </c>
      <c r="O318" s="15">
        <v>9.5205213368541894</v>
      </c>
      <c r="P318" s="15">
        <v>9</v>
      </c>
      <c r="Q318" s="15">
        <v>3</v>
      </c>
      <c r="Z318" s="15">
        <v>9013</v>
      </c>
      <c r="AA318" s="15">
        <f>IF(ISNA(VLOOKUP(Z318,'1077county_meanLDVage_submitted'!$A$2:$B$1079,2,FALSE)),VLOOKUP(Z318,$N$3:$O$3145,2,FALSE),VLOOKUP(Z318,'1077county_meanLDVage_submitted'!$A$2:$B$1079,2,FALSE))</f>
        <v>9.8643105880000004</v>
      </c>
      <c r="AB318" s="15">
        <f t="shared" si="8"/>
        <v>9</v>
      </c>
      <c r="AC318" s="15">
        <f t="shared" si="9"/>
        <v>3</v>
      </c>
    </row>
    <row r="319" spans="2:29" x14ac:dyDescent="0.3">
      <c r="B319" s="15">
        <v>9015</v>
      </c>
      <c r="C319" s="15">
        <v>11.056770327080685</v>
      </c>
      <c r="D319" s="15">
        <v>11</v>
      </c>
      <c r="E319" s="15">
        <v>4</v>
      </c>
      <c r="N319" s="15">
        <v>9015</v>
      </c>
      <c r="O319" s="15">
        <v>10.321648045165386</v>
      </c>
      <c r="P319" s="15">
        <v>10</v>
      </c>
      <c r="Q319" s="15">
        <v>3</v>
      </c>
      <c r="Z319" s="15">
        <v>9015</v>
      </c>
      <c r="AA319" s="15">
        <f>IF(ISNA(VLOOKUP(Z319,'1077county_meanLDVage_submitted'!$A$2:$B$1079,2,FALSE)),VLOOKUP(Z319,$N$3:$O$3145,2,FALSE),VLOOKUP(Z319,'1077county_meanLDVage_submitted'!$A$2:$B$1079,2,FALSE))</f>
        <v>9.8520753729999999</v>
      </c>
      <c r="AB319" s="15">
        <f t="shared" si="8"/>
        <v>9</v>
      </c>
      <c r="AC319" s="15">
        <f t="shared" si="9"/>
        <v>3</v>
      </c>
    </row>
    <row r="320" spans="2:29" x14ac:dyDescent="0.3">
      <c r="B320" s="15">
        <v>10001</v>
      </c>
      <c r="C320" s="15">
        <v>10.137537268186655</v>
      </c>
      <c r="D320" s="15">
        <v>10</v>
      </c>
      <c r="E320" s="15">
        <v>3</v>
      </c>
      <c r="N320" s="15">
        <v>10001</v>
      </c>
      <c r="O320" s="15">
        <v>9.4940295414498479</v>
      </c>
      <c r="P320" s="15">
        <v>9</v>
      </c>
      <c r="Q320" s="15">
        <v>3</v>
      </c>
      <c r="Z320" s="15">
        <v>10001</v>
      </c>
      <c r="AA320" s="15">
        <f>IF(ISNA(VLOOKUP(Z320,'1077county_meanLDVage_submitted'!$A$2:$B$1079,2,FALSE)),VLOOKUP(Z320,$N$3:$O$3145,2,FALSE),VLOOKUP(Z320,'1077county_meanLDVage_submitted'!$A$2:$B$1079,2,FALSE))</f>
        <v>8.8186059790000009</v>
      </c>
      <c r="AB320" s="15">
        <f t="shared" si="8"/>
        <v>8</v>
      </c>
      <c r="AC320" s="15">
        <f t="shared" si="9"/>
        <v>2</v>
      </c>
    </row>
    <row r="321" spans="2:29" x14ac:dyDescent="0.3">
      <c r="B321" s="15">
        <v>10003</v>
      </c>
      <c r="C321" s="15">
        <v>9.1921367473811006</v>
      </c>
      <c r="D321" s="15">
        <v>9</v>
      </c>
      <c r="E321" s="15">
        <v>3</v>
      </c>
      <c r="N321" s="15">
        <v>10003</v>
      </c>
      <c r="O321" s="15">
        <v>8.6521970763584122</v>
      </c>
      <c r="P321" s="15">
        <v>8</v>
      </c>
      <c r="Q321" s="15">
        <v>2</v>
      </c>
      <c r="Z321" s="15">
        <v>10003</v>
      </c>
      <c r="AA321" s="15">
        <f>IF(ISNA(VLOOKUP(Z321,'1077county_meanLDVage_submitted'!$A$2:$B$1079,2,FALSE)),VLOOKUP(Z321,$N$3:$O$3145,2,FALSE),VLOOKUP(Z321,'1077county_meanLDVage_submitted'!$A$2:$B$1079,2,FALSE))</f>
        <v>8.0714404240000004</v>
      </c>
      <c r="AB321" s="15">
        <f t="shared" si="8"/>
        <v>8</v>
      </c>
      <c r="AC321" s="15">
        <f t="shared" si="9"/>
        <v>2</v>
      </c>
    </row>
    <row r="322" spans="2:29" x14ac:dyDescent="0.3">
      <c r="B322" s="15">
        <v>10005</v>
      </c>
      <c r="C322" s="15">
        <v>10.465888195460995</v>
      </c>
      <c r="D322" s="15">
        <v>10</v>
      </c>
      <c r="E322" s="15">
        <v>3</v>
      </c>
      <c r="N322" s="15">
        <v>10005</v>
      </c>
      <c r="O322" s="15">
        <v>9.7999741243576945</v>
      </c>
      <c r="P322" s="15">
        <v>9</v>
      </c>
      <c r="Q322" s="15">
        <v>3</v>
      </c>
      <c r="Z322" s="15">
        <v>10005</v>
      </c>
      <c r="AA322" s="15">
        <f>IF(ISNA(VLOOKUP(Z322,'1077county_meanLDVage_submitted'!$A$2:$B$1079,2,FALSE)),VLOOKUP(Z322,$N$3:$O$3145,2,FALSE),VLOOKUP(Z322,'1077county_meanLDVage_submitted'!$A$2:$B$1079,2,FALSE))</f>
        <v>9.272307327</v>
      </c>
      <c r="AB322" s="15">
        <f t="shared" si="8"/>
        <v>9</v>
      </c>
      <c r="AC322" s="15">
        <f t="shared" si="9"/>
        <v>3</v>
      </c>
    </row>
    <row r="323" spans="2:29" x14ac:dyDescent="0.3">
      <c r="B323" s="15">
        <v>11001</v>
      </c>
      <c r="C323" s="15">
        <v>11.316791646311845</v>
      </c>
      <c r="D323" s="15">
        <v>11</v>
      </c>
      <c r="E323" s="15">
        <v>4</v>
      </c>
      <c r="N323" s="15">
        <v>11001</v>
      </c>
      <c r="O323" s="15">
        <v>10.286296144930724</v>
      </c>
      <c r="P323" s="15">
        <v>10</v>
      </c>
      <c r="Q323" s="15">
        <v>3</v>
      </c>
      <c r="Z323" s="15">
        <v>11001</v>
      </c>
      <c r="AA323" s="15">
        <f>IF(ISNA(VLOOKUP(Z323,'1077county_meanLDVage_submitted'!$A$2:$B$1079,2,FALSE)),VLOOKUP(Z323,$N$3:$O$3145,2,FALSE),VLOOKUP(Z323,'1077county_meanLDVage_submitted'!$A$2:$B$1079,2,FALSE))</f>
        <v>8.3697538320000007</v>
      </c>
      <c r="AB323" s="15">
        <f t="shared" si="8"/>
        <v>8</v>
      </c>
      <c r="AC323" s="15">
        <f t="shared" si="9"/>
        <v>2</v>
      </c>
    </row>
    <row r="324" spans="2:29" x14ac:dyDescent="0.3">
      <c r="B324" s="15">
        <v>12001</v>
      </c>
      <c r="C324" s="15">
        <v>10.456949366494047</v>
      </c>
      <c r="D324" s="15">
        <v>10</v>
      </c>
      <c r="E324" s="15">
        <v>3</v>
      </c>
      <c r="N324" s="15">
        <v>12001</v>
      </c>
      <c r="O324" s="15">
        <v>9.383174929415393</v>
      </c>
      <c r="P324" s="15">
        <v>9</v>
      </c>
      <c r="Q324" s="15">
        <v>3</v>
      </c>
      <c r="Z324" s="15">
        <v>12001</v>
      </c>
      <c r="AA324" s="15">
        <f>IF(ISNA(VLOOKUP(Z324,'1077county_meanLDVage_submitted'!$A$2:$B$1079,2,FALSE)),VLOOKUP(Z324,$N$3:$O$3145,2,FALSE),VLOOKUP(Z324,'1077county_meanLDVage_submitted'!$A$2:$B$1079,2,FALSE))</f>
        <v>9.383174929415393</v>
      </c>
      <c r="AB324" s="15">
        <f t="shared" si="8"/>
        <v>9</v>
      </c>
      <c r="AC324" s="15">
        <f t="shared" si="9"/>
        <v>3</v>
      </c>
    </row>
    <row r="325" spans="2:29" x14ac:dyDescent="0.3">
      <c r="B325" s="15">
        <v>12003</v>
      </c>
      <c r="C325" s="15">
        <v>11.6790186920288</v>
      </c>
      <c r="D325" s="15">
        <v>11</v>
      </c>
      <c r="E325" s="15">
        <v>4</v>
      </c>
      <c r="N325" s="15">
        <v>12003</v>
      </c>
      <c r="O325" s="15">
        <v>10.496124397362568</v>
      </c>
      <c r="P325" s="15">
        <v>10</v>
      </c>
      <c r="Q325" s="15">
        <v>3</v>
      </c>
      <c r="Z325" s="15">
        <v>12003</v>
      </c>
      <c r="AA325" s="15">
        <f>IF(ISNA(VLOOKUP(Z325,'1077county_meanLDVage_submitted'!$A$2:$B$1079,2,FALSE)),VLOOKUP(Z325,$N$3:$O$3145,2,FALSE),VLOOKUP(Z325,'1077county_meanLDVage_submitted'!$A$2:$B$1079,2,FALSE))</f>
        <v>10.496124397362568</v>
      </c>
      <c r="AB325" s="15">
        <f t="shared" ref="AB325:AB388" si="10">TRUNC(AA325,0)</f>
        <v>10</v>
      </c>
      <c r="AC325" s="15">
        <f t="shared" ref="AC325:AC388" si="11">VLOOKUP(AB325,$AE$14:$AF$26,2,)</f>
        <v>3</v>
      </c>
    </row>
    <row r="326" spans="2:29" x14ac:dyDescent="0.3">
      <c r="B326" s="15">
        <v>12005</v>
      </c>
      <c r="C326" s="15">
        <v>10.967001951854762</v>
      </c>
      <c r="D326" s="15">
        <v>10</v>
      </c>
      <c r="E326" s="15">
        <v>3</v>
      </c>
      <c r="N326" s="15">
        <v>12005</v>
      </c>
      <c r="O326" s="15">
        <v>9.9512922074528376</v>
      </c>
      <c r="P326" s="15">
        <v>9</v>
      </c>
      <c r="Q326" s="15">
        <v>3</v>
      </c>
      <c r="Z326" s="15">
        <v>12005</v>
      </c>
      <c r="AA326" s="15">
        <f>IF(ISNA(VLOOKUP(Z326,'1077county_meanLDVage_submitted'!$A$2:$B$1079,2,FALSE)),VLOOKUP(Z326,$N$3:$O$3145,2,FALSE),VLOOKUP(Z326,'1077county_meanLDVage_submitted'!$A$2:$B$1079,2,FALSE))</f>
        <v>9.9512922074528376</v>
      </c>
      <c r="AB326" s="15">
        <f t="shared" si="10"/>
        <v>9</v>
      </c>
      <c r="AC326" s="15">
        <f t="shared" si="11"/>
        <v>3</v>
      </c>
    </row>
    <row r="327" spans="2:29" x14ac:dyDescent="0.3">
      <c r="B327" s="15">
        <v>12007</v>
      </c>
      <c r="C327" s="15">
        <v>12.607641439825622</v>
      </c>
      <c r="D327" s="15">
        <v>12</v>
      </c>
      <c r="E327" s="15">
        <v>4</v>
      </c>
      <c r="N327" s="15">
        <v>12007</v>
      </c>
      <c r="O327" s="15">
        <v>11.23538091327741</v>
      </c>
      <c r="P327" s="15">
        <v>11</v>
      </c>
      <c r="Q327" s="15">
        <v>4</v>
      </c>
      <c r="Z327" s="15">
        <v>12007</v>
      </c>
      <c r="AA327" s="15">
        <f>IF(ISNA(VLOOKUP(Z327,'1077county_meanLDVage_submitted'!$A$2:$B$1079,2,FALSE)),VLOOKUP(Z327,$N$3:$O$3145,2,FALSE),VLOOKUP(Z327,'1077county_meanLDVage_submitted'!$A$2:$B$1079,2,FALSE))</f>
        <v>11.23538091327741</v>
      </c>
      <c r="AB327" s="15">
        <f t="shared" si="10"/>
        <v>11</v>
      </c>
      <c r="AC327" s="15">
        <f t="shared" si="11"/>
        <v>4</v>
      </c>
    </row>
    <row r="328" spans="2:29" x14ac:dyDescent="0.3">
      <c r="B328" s="15">
        <v>12009</v>
      </c>
      <c r="C328" s="15">
        <v>9.996895180866801</v>
      </c>
      <c r="D328" s="15">
        <v>9</v>
      </c>
      <c r="E328" s="15">
        <v>3</v>
      </c>
      <c r="N328" s="15">
        <v>12009</v>
      </c>
      <c r="O328" s="15">
        <v>9.0904617196216169</v>
      </c>
      <c r="P328" s="15">
        <v>9</v>
      </c>
      <c r="Q328" s="15">
        <v>3</v>
      </c>
      <c r="Z328" s="15">
        <v>12009</v>
      </c>
      <c r="AA328" s="15">
        <f>IF(ISNA(VLOOKUP(Z328,'1077county_meanLDVage_submitted'!$A$2:$B$1079,2,FALSE)),VLOOKUP(Z328,$N$3:$O$3145,2,FALSE),VLOOKUP(Z328,'1077county_meanLDVage_submitted'!$A$2:$B$1079,2,FALSE))</f>
        <v>9.0904617196216169</v>
      </c>
      <c r="AB328" s="15">
        <f t="shared" si="10"/>
        <v>9</v>
      </c>
      <c r="AC328" s="15">
        <f t="shared" si="11"/>
        <v>3</v>
      </c>
    </row>
    <row r="329" spans="2:29" x14ac:dyDescent="0.3">
      <c r="B329" s="15">
        <v>12011</v>
      </c>
      <c r="C329" s="15">
        <v>8.1854680895661254</v>
      </c>
      <c r="D329" s="15">
        <v>8</v>
      </c>
      <c r="E329" s="15">
        <v>2</v>
      </c>
      <c r="N329" s="15">
        <v>12011</v>
      </c>
      <c r="O329" s="15">
        <v>7.504368906879594</v>
      </c>
      <c r="P329" s="15">
        <v>7</v>
      </c>
      <c r="Q329" s="15">
        <v>2</v>
      </c>
      <c r="Z329" s="15">
        <v>12011</v>
      </c>
      <c r="AA329" s="15">
        <f>IF(ISNA(VLOOKUP(Z329,'1077county_meanLDVage_submitted'!$A$2:$B$1079,2,FALSE)),VLOOKUP(Z329,$N$3:$O$3145,2,FALSE),VLOOKUP(Z329,'1077county_meanLDVage_submitted'!$A$2:$B$1079,2,FALSE))</f>
        <v>7.504368906879594</v>
      </c>
      <c r="AB329" s="15">
        <f t="shared" si="10"/>
        <v>7</v>
      </c>
      <c r="AC329" s="15">
        <f t="shared" si="11"/>
        <v>2</v>
      </c>
    </row>
    <row r="330" spans="2:29" x14ac:dyDescent="0.3">
      <c r="B330" s="15">
        <v>12013</v>
      </c>
      <c r="C330" s="15">
        <v>13.070889464195833</v>
      </c>
      <c r="D330" s="15">
        <v>13</v>
      </c>
      <c r="E330" s="15">
        <v>5</v>
      </c>
      <c r="N330" s="15">
        <v>12013</v>
      </c>
      <c r="O330" s="15">
        <v>11.677269511229216</v>
      </c>
      <c r="P330" s="15">
        <v>11</v>
      </c>
      <c r="Q330" s="15">
        <v>4</v>
      </c>
      <c r="Z330" s="15">
        <v>12013</v>
      </c>
      <c r="AA330" s="15">
        <f>IF(ISNA(VLOOKUP(Z330,'1077county_meanLDVage_submitted'!$A$2:$B$1079,2,FALSE)),VLOOKUP(Z330,$N$3:$O$3145,2,FALSE),VLOOKUP(Z330,'1077county_meanLDVage_submitted'!$A$2:$B$1079,2,FALSE))</f>
        <v>11.677269511229216</v>
      </c>
      <c r="AB330" s="15">
        <f t="shared" si="10"/>
        <v>11</v>
      </c>
      <c r="AC330" s="15">
        <f t="shared" si="11"/>
        <v>4</v>
      </c>
    </row>
    <row r="331" spans="2:29" x14ac:dyDescent="0.3">
      <c r="B331" s="15">
        <v>12015</v>
      </c>
      <c r="C331" s="15">
        <v>9.8210777954593826</v>
      </c>
      <c r="D331" s="15">
        <v>9</v>
      </c>
      <c r="E331" s="15">
        <v>3</v>
      </c>
      <c r="N331" s="15">
        <v>12015</v>
      </c>
      <c r="O331" s="15">
        <v>8.9644688150934115</v>
      </c>
      <c r="P331" s="15">
        <v>8</v>
      </c>
      <c r="Q331" s="15">
        <v>2</v>
      </c>
      <c r="Z331" s="15">
        <v>12015</v>
      </c>
      <c r="AA331" s="15">
        <f>IF(ISNA(VLOOKUP(Z331,'1077county_meanLDVage_submitted'!$A$2:$B$1079,2,FALSE)),VLOOKUP(Z331,$N$3:$O$3145,2,FALSE),VLOOKUP(Z331,'1077county_meanLDVage_submitted'!$A$2:$B$1079,2,FALSE))</f>
        <v>8.9644688150934115</v>
      </c>
      <c r="AB331" s="15">
        <f t="shared" si="10"/>
        <v>8</v>
      </c>
      <c r="AC331" s="15">
        <f t="shared" si="11"/>
        <v>2</v>
      </c>
    </row>
    <row r="332" spans="2:29" x14ac:dyDescent="0.3">
      <c r="B332" s="15">
        <v>12017</v>
      </c>
      <c r="C332" s="15">
        <v>10.952845667823567</v>
      </c>
      <c r="D332" s="15">
        <v>10</v>
      </c>
      <c r="E332" s="15">
        <v>3</v>
      </c>
      <c r="N332" s="15">
        <v>12017</v>
      </c>
      <c r="O332" s="15">
        <v>9.8654727667452811</v>
      </c>
      <c r="P332" s="15">
        <v>9</v>
      </c>
      <c r="Q332" s="15">
        <v>3</v>
      </c>
      <c r="Z332" s="15">
        <v>12017</v>
      </c>
      <c r="AA332" s="15">
        <f>IF(ISNA(VLOOKUP(Z332,'1077county_meanLDVage_submitted'!$A$2:$B$1079,2,FALSE)),VLOOKUP(Z332,$N$3:$O$3145,2,FALSE),VLOOKUP(Z332,'1077county_meanLDVage_submitted'!$A$2:$B$1079,2,FALSE))</f>
        <v>9.8654727667452811</v>
      </c>
      <c r="AB332" s="15">
        <f t="shared" si="10"/>
        <v>9</v>
      </c>
      <c r="AC332" s="15">
        <f t="shared" si="11"/>
        <v>3</v>
      </c>
    </row>
    <row r="333" spans="2:29" x14ac:dyDescent="0.3">
      <c r="B333" s="15">
        <v>12019</v>
      </c>
      <c r="C333" s="15">
        <v>10.019829131405231</v>
      </c>
      <c r="D333" s="15">
        <v>10</v>
      </c>
      <c r="E333" s="15">
        <v>3</v>
      </c>
      <c r="N333" s="15">
        <v>12019</v>
      </c>
      <c r="O333" s="15">
        <v>9.1447797445120074</v>
      </c>
      <c r="P333" s="15">
        <v>9</v>
      </c>
      <c r="Q333" s="15">
        <v>3</v>
      </c>
      <c r="Z333" s="15">
        <v>12019</v>
      </c>
      <c r="AA333" s="15">
        <f>IF(ISNA(VLOOKUP(Z333,'1077county_meanLDVage_submitted'!$A$2:$B$1079,2,FALSE)),VLOOKUP(Z333,$N$3:$O$3145,2,FALSE),VLOOKUP(Z333,'1077county_meanLDVage_submitted'!$A$2:$B$1079,2,FALSE))</f>
        <v>9.1447797445120074</v>
      </c>
      <c r="AB333" s="15">
        <f t="shared" si="10"/>
        <v>9</v>
      </c>
      <c r="AC333" s="15">
        <f t="shared" si="11"/>
        <v>3</v>
      </c>
    </row>
    <row r="334" spans="2:29" x14ac:dyDescent="0.3">
      <c r="B334" s="15">
        <v>12021</v>
      </c>
      <c r="C334" s="15">
        <v>8.5885650548857058</v>
      </c>
      <c r="D334" s="15">
        <v>8</v>
      </c>
      <c r="E334" s="15">
        <v>2</v>
      </c>
      <c r="N334" s="15">
        <v>12021</v>
      </c>
      <c r="O334" s="15">
        <v>7.9267447141281817</v>
      </c>
      <c r="P334" s="15">
        <v>7</v>
      </c>
      <c r="Q334" s="15">
        <v>2</v>
      </c>
      <c r="Z334" s="15">
        <v>12021</v>
      </c>
      <c r="AA334" s="15">
        <f>IF(ISNA(VLOOKUP(Z334,'1077county_meanLDVage_submitted'!$A$2:$B$1079,2,FALSE)),VLOOKUP(Z334,$N$3:$O$3145,2,FALSE),VLOOKUP(Z334,'1077county_meanLDVage_submitted'!$A$2:$B$1079,2,FALSE))</f>
        <v>7.9267447141281817</v>
      </c>
      <c r="AB334" s="15">
        <f t="shared" si="10"/>
        <v>7</v>
      </c>
      <c r="AC334" s="15">
        <f t="shared" si="11"/>
        <v>2</v>
      </c>
    </row>
    <row r="335" spans="2:29" x14ac:dyDescent="0.3">
      <c r="B335" s="15">
        <v>12023</v>
      </c>
      <c r="C335" s="15">
        <v>11.554062664544309</v>
      </c>
      <c r="D335" s="15">
        <v>11</v>
      </c>
      <c r="E335" s="15">
        <v>4</v>
      </c>
      <c r="N335" s="15">
        <v>12023</v>
      </c>
      <c r="O335" s="15">
        <v>10.366854471427777</v>
      </c>
      <c r="P335" s="15">
        <v>10</v>
      </c>
      <c r="Q335" s="15">
        <v>3</v>
      </c>
      <c r="Z335" s="15">
        <v>12023</v>
      </c>
      <c r="AA335" s="15">
        <f>IF(ISNA(VLOOKUP(Z335,'1077county_meanLDVage_submitted'!$A$2:$B$1079,2,FALSE)),VLOOKUP(Z335,$N$3:$O$3145,2,FALSE),VLOOKUP(Z335,'1077county_meanLDVage_submitted'!$A$2:$B$1079,2,FALSE))</f>
        <v>10.366854471427777</v>
      </c>
      <c r="AB335" s="15">
        <f t="shared" si="10"/>
        <v>10</v>
      </c>
      <c r="AC335" s="15">
        <f t="shared" si="11"/>
        <v>3</v>
      </c>
    </row>
    <row r="336" spans="2:29" x14ac:dyDescent="0.3">
      <c r="B336" s="15">
        <v>12027</v>
      </c>
      <c r="C336" s="15">
        <v>12.328643685516194</v>
      </c>
      <c r="D336" s="15">
        <v>12</v>
      </c>
      <c r="E336" s="15">
        <v>4</v>
      </c>
      <c r="N336" s="15">
        <v>12027</v>
      </c>
      <c r="O336" s="15">
        <v>11.112001933979379</v>
      </c>
      <c r="P336" s="15">
        <v>11</v>
      </c>
      <c r="Q336" s="15">
        <v>4</v>
      </c>
      <c r="Z336" s="15">
        <v>12027</v>
      </c>
      <c r="AA336" s="15">
        <f>IF(ISNA(VLOOKUP(Z336,'1077county_meanLDVage_submitted'!$A$2:$B$1079,2,FALSE)),VLOOKUP(Z336,$N$3:$O$3145,2,FALSE),VLOOKUP(Z336,'1077county_meanLDVage_submitted'!$A$2:$B$1079,2,FALSE))</f>
        <v>11.112001933979379</v>
      </c>
      <c r="AB336" s="15">
        <f t="shared" si="10"/>
        <v>11</v>
      </c>
      <c r="AC336" s="15">
        <f t="shared" si="11"/>
        <v>4</v>
      </c>
    </row>
    <row r="337" spans="2:29" x14ac:dyDescent="0.3">
      <c r="B337" s="15">
        <v>12029</v>
      </c>
      <c r="C337" s="15">
        <v>13.620919227962293</v>
      </c>
      <c r="D337" s="15">
        <v>13</v>
      </c>
      <c r="E337" s="15">
        <v>5</v>
      </c>
      <c r="N337" s="15">
        <v>12029</v>
      </c>
      <c r="O337" s="15">
        <v>12.224723286215893</v>
      </c>
      <c r="P337" s="15">
        <v>12</v>
      </c>
      <c r="Q337" s="15">
        <v>4</v>
      </c>
      <c r="Z337" s="15">
        <v>12029</v>
      </c>
      <c r="AA337" s="15">
        <f>IF(ISNA(VLOOKUP(Z337,'1077county_meanLDVage_submitted'!$A$2:$B$1079,2,FALSE)),VLOOKUP(Z337,$N$3:$O$3145,2,FALSE),VLOOKUP(Z337,'1077county_meanLDVage_submitted'!$A$2:$B$1079,2,FALSE))</f>
        <v>12.224723286215893</v>
      </c>
      <c r="AB337" s="15">
        <f t="shared" si="10"/>
        <v>12</v>
      </c>
      <c r="AC337" s="15">
        <f t="shared" si="11"/>
        <v>4</v>
      </c>
    </row>
    <row r="338" spans="2:29" x14ac:dyDescent="0.3">
      <c r="B338" s="15">
        <v>12031</v>
      </c>
      <c r="C338" s="15">
        <v>9.8397814915285018</v>
      </c>
      <c r="D338" s="15">
        <v>9</v>
      </c>
      <c r="E338" s="15">
        <v>3</v>
      </c>
      <c r="N338" s="15">
        <v>12031</v>
      </c>
      <c r="O338" s="15">
        <v>8.9863864183856315</v>
      </c>
      <c r="P338" s="15">
        <v>8</v>
      </c>
      <c r="Q338" s="15">
        <v>2</v>
      </c>
      <c r="Z338" s="15">
        <v>12031</v>
      </c>
      <c r="AA338" s="15">
        <f>IF(ISNA(VLOOKUP(Z338,'1077county_meanLDVage_submitted'!$A$2:$B$1079,2,FALSE)),VLOOKUP(Z338,$N$3:$O$3145,2,FALSE),VLOOKUP(Z338,'1077county_meanLDVage_submitted'!$A$2:$B$1079,2,FALSE))</f>
        <v>8.9863864183856315</v>
      </c>
      <c r="AB338" s="15">
        <f t="shared" si="10"/>
        <v>8</v>
      </c>
      <c r="AC338" s="15">
        <f t="shared" si="11"/>
        <v>2</v>
      </c>
    </row>
    <row r="339" spans="2:29" x14ac:dyDescent="0.3">
      <c r="B339" s="15">
        <v>12033</v>
      </c>
      <c r="C339" s="15">
        <v>10.962165678907464</v>
      </c>
      <c r="D339" s="15">
        <v>10</v>
      </c>
      <c r="E339" s="15">
        <v>3</v>
      </c>
      <c r="N339" s="15">
        <v>12033</v>
      </c>
      <c r="O339" s="15">
        <v>9.8601589777707837</v>
      </c>
      <c r="P339" s="15">
        <v>9</v>
      </c>
      <c r="Q339" s="15">
        <v>3</v>
      </c>
      <c r="Z339" s="15">
        <v>12033</v>
      </c>
      <c r="AA339" s="15">
        <f>IF(ISNA(VLOOKUP(Z339,'1077county_meanLDVage_submitted'!$A$2:$B$1079,2,FALSE)),VLOOKUP(Z339,$N$3:$O$3145,2,FALSE),VLOOKUP(Z339,'1077county_meanLDVage_submitted'!$A$2:$B$1079,2,FALSE))</f>
        <v>9.8601589777707837</v>
      </c>
      <c r="AB339" s="15">
        <f t="shared" si="10"/>
        <v>9</v>
      </c>
      <c r="AC339" s="15">
        <f t="shared" si="11"/>
        <v>3</v>
      </c>
    </row>
    <row r="340" spans="2:29" x14ac:dyDescent="0.3">
      <c r="B340" s="15">
        <v>12035</v>
      </c>
      <c r="C340" s="15">
        <v>8.987811256031474</v>
      </c>
      <c r="D340" s="15">
        <v>8</v>
      </c>
      <c r="E340" s="15">
        <v>2</v>
      </c>
      <c r="N340" s="15">
        <v>12035</v>
      </c>
      <c r="O340" s="15">
        <v>8.298341585151217</v>
      </c>
      <c r="P340" s="15">
        <v>8</v>
      </c>
      <c r="Q340" s="15">
        <v>2</v>
      </c>
      <c r="Z340" s="15">
        <v>12035</v>
      </c>
      <c r="AA340" s="15">
        <f>IF(ISNA(VLOOKUP(Z340,'1077county_meanLDVage_submitted'!$A$2:$B$1079,2,FALSE)),VLOOKUP(Z340,$N$3:$O$3145,2,FALSE),VLOOKUP(Z340,'1077county_meanLDVage_submitted'!$A$2:$B$1079,2,FALSE))</f>
        <v>8.298341585151217</v>
      </c>
      <c r="AB340" s="15">
        <f t="shared" si="10"/>
        <v>8</v>
      </c>
      <c r="AC340" s="15">
        <f t="shared" si="11"/>
        <v>2</v>
      </c>
    </row>
    <row r="341" spans="2:29" x14ac:dyDescent="0.3">
      <c r="B341" s="15">
        <v>12037</v>
      </c>
      <c r="C341" s="15">
        <v>12.54677865107087</v>
      </c>
      <c r="D341" s="15">
        <v>12</v>
      </c>
      <c r="E341" s="15">
        <v>4</v>
      </c>
      <c r="N341" s="15">
        <v>12037</v>
      </c>
      <c r="O341" s="15">
        <v>11.193084655054175</v>
      </c>
      <c r="P341" s="15">
        <v>11</v>
      </c>
      <c r="Q341" s="15">
        <v>4</v>
      </c>
      <c r="Z341" s="15">
        <v>12037</v>
      </c>
      <c r="AA341" s="15">
        <f>IF(ISNA(VLOOKUP(Z341,'1077county_meanLDVage_submitted'!$A$2:$B$1079,2,FALSE)),VLOOKUP(Z341,$N$3:$O$3145,2,FALSE),VLOOKUP(Z341,'1077county_meanLDVage_submitted'!$A$2:$B$1079,2,FALSE))</f>
        <v>11.193084655054175</v>
      </c>
      <c r="AB341" s="15">
        <f t="shared" si="10"/>
        <v>11</v>
      </c>
      <c r="AC341" s="15">
        <f t="shared" si="11"/>
        <v>4</v>
      </c>
    </row>
    <row r="342" spans="2:29" x14ac:dyDescent="0.3">
      <c r="B342" s="15">
        <v>12039</v>
      </c>
      <c r="C342" s="15">
        <v>12.685686411396468</v>
      </c>
      <c r="D342" s="15">
        <v>12</v>
      </c>
      <c r="E342" s="15">
        <v>4</v>
      </c>
      <c r="N342" s="15">
        <v>12039</v>
      </c>
      <c r="O342" s="15">
        <v>11.325772040274117</v>
      </c>
      <c r="P342" s="15">
        <v>11</v>
      </c>
      <c r="Q342" s="15">
        <v>4</v>
      </c>
      <c r="Z342" s="15">
        <v>12039</v>
      </c>
      <c r="AA342" s="15">
        <f>IF(ISNA(VLOOKUP(Z342,'1077county_meanLDVage_submitted'!$A$2:$B$1079,2,FALSE)),VLOOKUP(Z342,$N$3:$O$3145,2,FALSE),VLOOKUP(Z342,'1077county_meanLDVage_submitted'!$A$2:$B$1079,2,FALSE))</f>
        <v>11.325772040274117</v>
      </c>
      <c r="AB342" s="15">
        <f t="shared" si="10"/>
        <v>11</v>
      </c>
      <c r="AC342" s="15">
        <f t="shared" si="11"/>
        <v>4</v>
      </c>
    </row>
    <row r="343" spans="2:29" x14ac:dyDescent="0.3">
      <c r="B343" s="15">
        <v>12041</v>
      </c>
      <c r="C343" s="15">
        <v>12.497639470543277</v>
      </c>
      <c r="D343" s="15">
        <v>12</v>
      </c>
      <c r="E343" s="15">
        <v>4</v>
      </c>
      <c r="N343" s="15">
        <v>12041</v>
      </c>
      <c r="O343" s="15">
        <v>11.311936295796897</v>
      </c>
      <c r="P343" s="15">
        <v>11</v>
      </c>
      <c r="Q343" s="15">
        <v>4</v>
      </c>
      <c r="Z343" s="15">
        <v>12041</v>
      </c>
      <c r="AA343" s="15">
        <f>IF(ISNA(VLOOKUP(Z343,'1077county_meanLDVage_submitted'!$A$2:$B$1079,2,FALSE)),VLOOKUP(Z343,$N$3:$O$3145,2,FALSE),VLOOKUP(Z343,'1077county_meanLDVage_submitted'!$A$2:$B$1079,2,FALSE))</f>
        <v>11.311936295796897</v>
      </c>
      <c r="AB343" s="15">
        <f t="shared" si="10"/>
        <v>11</v>
      </c>
      <c r="AC343" s="15">
        <f t="shared" si="11"/>
        <v>4</v>
      </c>
    </row>
    <row r="344" spans="2:29" x14ac:dyDescent="0.3">
      <c r="B344" s="15">
        <v>12043</v>
      </c>
      <c r="C344" s="15">
        <v>11.419775807935631</v>
      </c>
      <c r="D344" s="15">
        <v>11</v>
      </c>
      <c r="E344" s="15">
        <v>4</v>
      </c>
      <c r="N344" s="15">
        <v>12043</v>
      </c>
      <c r="O344" s="15">
        <v>10.410058344146906</v>
      </c>
      <c r="P344" s="15">
        <v>10</v>
      </c>
      <c r="Q344" s="15">
        <v>3</v>
      </c>
      <c r="Z344" s="15">
        <v>12043</v>
      </c>
      <c r="AA344" s="15">
        <f>IF(ISNA(VLOOKUP(Z344,'1077county_meanLDVage_submitted'!$A$2:$B$1079,2,FALSE)),VLOOKUP(Z344,$N$3:$O$3145,2,FALSE),VLOOKUP(Z344,'1077county_meanLDVage_submitted'!$A$2:$B$1079,2,FALSE))</f>
        <v>10.410058344146906</v>
      </c>
      <c r="AB344" s="15">
        <f t="shared" si="10"/>
        <v>10</v>
      </c>
      <c r="AC344" s="15">
        <f t="shared" si="11"/>
        <v>3</v>
      </c>
    </row>
    <row r="345" spans="2:29" x14ac:dyDescent="0.3">
      <c r="B345" s="15">
        <v>12045</v>
      </c>
      <c r="C345" s="15">
        <v>12.079451203802511</v>
      </c>
      <c r="D345" s="15">
        <v>12</v>
      </c>
      <c r="E345" s="15">
        <v>4</v>
      </c>
      <c r="N345" s="15">
        <v>12045</v>
      </c>
      <c r="O345" s="15">
        <v>10.966962091469513</v>
      </c>
      <c r="P345" s="15">
        <v>10</v>
      </c>
      <c r="Q345" s="15">
        <v>3</v>
      </c>
      <c r="Z345" s="15">
        <v>12045</v>
      </c>
      <c r="AA345" s="15">
        <f>IF(ISNA(VLOOKUP(Z345,'1077county_meanLDVage_submitted'!$A$2:$B$1079,2,FALSE)),VLOOKUP(Z345,$N$3:$O$3145,2,FALSE),VLOOKUP(Z345,'1077county_meanLDVage_submitted'!$A$2:$B$1079,2,FALSE))</f>
        <v>10.966962091469513</v>
      </c>
      <c r="AB345" s="15">
        <f t="shared" si="10"/>
        <v>10</v>
      </c>
      <c r="AC345" s="15">
        <f t="shared" si="11"/>
        <v>3</v>
      </c>
    </row>
    <row r="346" spans="2:29" x14ac:dyDescent="0.3">
      <c r="B346" s="15">
        <v>12047</v>
      </c>
      <c r="C346" s="15">
        <v>12.68117338056582</v>
      </c>
      <c r="D346" s="15">
        <v>12</v>
      </c>
      <c r="E346" s="15">
        <v>4</v>
      </c>
      <c r="N346" s="15">
        <v>12047</v>
      </c>
      <c r="O346" s="15">
        <v>11.367456358691921</v>
      </c>
      <c r="P346" s="15">
        <v>11</v>
      </c>
      <c r="Q346" s="15">
        <v>4</v>
      </c>
      <c r="Z346" s="15">
        <v>12047</v>
      </c>
      <c r="AA346" s="15">
        <f>IF(ISNA(VLOOKUP(Z346,'1077county_meanLDVage_submitted'!$A$2:$B$1079,2,FALSE)),VLOOKUP(Z346,$N$3:$O$3145,2,FALSE),VLOOKUP(Z346,'1077county_meanLDVage_submitted'!$A$2:$B$1079,2,FALSE))</f>
        <v>11.367456358691921</v>
      </c>
      <c r="AB346" s="15">
        <f t="shared" si="10"/>
        <v>11</v>
      </c>
      <c r="AC346" s="15">
        <f t="shared" si="11"/>
        <v>4</v>
      </c>
    </row>
    <row r="347" spans="2:29" x14ac:dyDescent="0.3">
      <c r="B347" s="15">
        <v>12049</v>
      </c>
      <c r="C347" s="15">
        <v>12.109377343842318</v>
      </c>
      <c r="D347" s="15">
        <v>12</v>
      </c>
      <c r="E347" s="15">
        <v>4</v>
      </c>
      <c r="N347" s="15">
        <v>12049</v>
      </c>
      <c r="O347" s="15">
        <v>10.93600800354244</v>
      </c>
      <c r="P347" s="15">
        <v>10</v>
      </c>
      <c r="Q347" s="15">
        <v>3</v>
      </c>
      <c r="Z347" s="15">
        <v>12049</v>
      </c>
      <c r="AA347" s="15">
        <f>IF(ISNA(VLOOKUP(Z347,'1077county_meanLDVage_submitted'!$A$2:$B$1079,2,FALSE)),VLOOKUP(Z347,$N$3:$O$3145,2,FALSE),VLOOKUP(Z347,'1077county_meanLDVage_submitted'!$A$2:$B$1079,2,FALSE))</f>
        <v>10.93600800354244</v>
      </c>
      <c r="AB347" s="15">
        <f t="shared" si="10"/>
        <v>10</v>
      </c>
      <c r="AC347" s="15">
        <f t="shared" si="11"/>
        <v>3</v>
      </c>
    </row>
    <row r="348" spans="2:29" x14ac:dyDescent="0.3">
      <c r="B348" s="15">
        <v>12051</v>
      </c>
      <c r="C348" s="15">
        <v>11.557708229947114</v>
      </c>
      <c r="D348" s="15">
        <v>11</v>
      </c>
      <c r="E348" s="15">
        <v>4</v>
      </c>
      <c r="N348" s="15">
        <v>12051</v>
      </c>
      <c r="O348" s="15">
        <v>10.501123628462903</v>
      </c>
      <c r="P348" s="15">
        <v>10</v>
      </c>
      <c r="Q348" s="15">
        <v>3</v>
      </c>
      <c r="Z348" s="15">
        <v>12051</v>
      </c>
      <c r="AA348" s="15">
        <f>IF(ISNA(VLOOKUP(Z348,'1077county_meanLDVage_submitted'!$A$2:$B$1079,2,FALSE)),VLOOKUP(Z348,$N$3:$O$3145,2,FALSE),VLOOKUP(Z348,'1077county_meanLDVage_submitted'!$A$2:$B$1079,2,FALSE))</f>
        <v>10.501123628462903</v>
      </c>
      <c r="AB348" s="15">
        <f t="shared" si="10"/>
        <v>10</v>
      </c>
      <c r="AC348" s="15">
        <f t="shared" si="11"/>
        <v>3</v>
      </c>
    </row>
    <row r="349" spans="2:29" x14ac:dyDescent="0.3">
      <c r="B349" s="15">
        <v>12053</v>
      </c>
      <c r="C349" s="15">
        <v>10.322624963303671</v>
      </c>
      <c r="D349" s="15">
        <v>10</v>
      </c>
      <c r="E349" s="15">
        <v>3</v>
      </c>
      <c r="N349" s="15">
        <v>12053</v>
      </c>
      <c r="O349" s="15">
        <v>9.3417620533397123</v>
      </c>
      <c r="P349" s="15">
        <v>9</v>
      </c>
      <c r="Q349" s="15">
        <v>3</v>
      </c>
      <c r="Z349" s="15">
        <v>12053</v>
      </c>
      <c r="AA349" s="15">
        <f>IF(ISNA(VLOOKUP(Z349,'1077county_meanLDVage_submitted'!$A$2:$B$1079,2,FALSE)),VLOOKUP(Z349,$N$3:$O$3145,2,FALSE),VLOOKUP(Z349,'1077county_meanLDVage_submitted'!$A$2:$B$1079,2,FALSE))</f>
        <v>9.3417620533397123</v>
      </c>
      <c r="AB349" s="15">
        <f t="shared" si="10"/>
        <v>9</v>
      </c>
      <c r="AC349" s="15">
        <f t="shared" si="11"/>
        <v>3</v>
      </c>
    </row>
    <row r="350" spans="2:29" x14ac:dyDescent="0.3">
      <c r="B350" s="15">
        <v>12055</v>
      </c>
      <c r="C350" s="15">
        <v>10.894255792492849</v>
      </c>
      <c r="D350" s="15">
        <v>10</v>
      </c>
      <c r="E350" s="15">
        <v>3</v>
      </c>
      <c r="N350" s="15">
        <v>12055</v>
      </c>
      <c r="O350" s="15">
        <v>9.8913715777459696</v>
      </c>
      <c r="P350" s="15">
        <v>9</v>
      </c>
      <c r="Q350" s="15">
        <v>3</v>
      </c>
      <c r="Z350" s="15">
        <v>12055</v>
      </c>
      <c r="AA350" s="15">
        <f>IF(ISNA(VLOOKUP(Z350,'1077county_meanLDVage_submitted'!$A$2:$B$1079,2,FALSE)),VLOOKUP(Z350,$N$3:$O$3145,2,FALSE),VLOOKUP(Z350,'1077county_meanLDVage_submitted'!$A$2:$B$1079,2,FALSE))</f>
        <v>9.8913715777459696</v>
      </c>
      <c r="AB350" s="15">
        <f t="shared" si="10"/>
        <v>9</v>
      </c>
      <c r="AC350" s="15">
        <f t="shared" si="11"/>
        <v>3</v>
      </c>
    </row>
    <row r="351" spans="2:29" x14ac:dyDescent="0.3">
      <c r="B351" s="15">
        <v>12057</v>
      </c>
      <c r="C351" s="15">
        <v>9.3982808872086565</v>
      </c>
      <c r="D351" s="15">
        <v>9</v>
      </c>
      <c r="E351" s="15">
        <v>3</v>
      </c>
      <c r="N351" s="15">
        <v>12057</v>
      </c>
      <c r="O351" s="15">
        <v>8.5722301506812535</v>
      </c>
      <c r="P351" s="15">
        <v>8</v>
      </c>
      <c r="Q351" s="15">
        <v>2</v>
      </c>
      <c r="Z351" s="15">
        <v>12057</v>
      </c>
      <c r="AA351" s="15">
        <f>IF(ISNA(VLOOKUP(Z351,'1077county_meanLDVage_submitted'!$A$2:$B$1079,2,FALSE)),VLOOKUP(Z351,$N$3:$O$3145,2,FALSE),VLOOKUP(Z351,'1077county_meanLDVage_submitted'!$A$2:$B$1079,2,FALSE))</f>
        <v>8.5722301506812535</v>
      </c>
      <c r="AB351" s="15">
        <f t="shared" si="10"/>
        <v>8</v>
      </c>
      <c r="AC351" s="15">
        <f t="shared" si="11"/>
        <v>2</v>
      </c>
    </row>
    <row r="352" spans="2:29" x14ac:dyDescent="0.3">
      <c r="B352" s="15">
        <v>12059</v>
      </c>
      <c r="C352" s="15">
        <v>13.190598349278265</v>
      </c>
      <c r="D352" s="15">
        <v>13</v>
      </c>
      <c r="E352" s="15">
        <v>5</v>
      </c>
      <c r="N352" s="15">
        <v>12059</v>
      </c>
      <c r="O352" s="15">
        <v>11.860166880772521</v>
      </c>
      <c r="P352" s="15">
        <v>11</v>
      </c>
      <c r="Q352" s="15">
        <v>4</v>
      </c>
      <c r="Z352" s="15">
        <v>12059</v>
      </c>
      <c r="AA352" s="15">
        <f>IF(ISNA(VLOOKUP(Z352,'1077county_meanLDVage_submitted'!$A$2:$B$1079,2,FALSE)),VLOOKUP(Z352,$N$3:$O$3145,2,FALSE),VLOOKUP(Z352,'1077county_meanLDVage_submitted'!$A$2:$B$1079,2,FALSE))</f>
        <v>11.860166880772521</v>
      </c>
      <c r="AB352" s="15">
        <f t="shared" si="10"/>
        <v>11</v>
      </c>
      <c r="AC352" s="15">
        <f t="shared" si="11"/>
        <v>4</v>
      </c>
    </row>
    <row r="353" spans="2:29" x14ac:dyDescent="0.3">
      <c r="B353" s="15">
        <v>12061</v>
      </c>
      <c r="C353" s="15">
        <v>9.6751590884981464</v>
      </c>
      <c r="D353" s="15">
        <v>9</v>
      </c>
      <c r="E353" s="15">
        <v>3</v>
      </c>
      <c r="N353" s="15">
        <v>12061</v>
      </c>
      <c r="O353" s="15">
        <v>8.8611162826951251</v>
      </c>
      <c r="P353" s="15">
        <v>8</v>
      </c>
      <c r="Q353" s="15">
        <v>2</v>
      </c>
      <c r="Z353" s="15">
        <v>12061</v>
      </c>
      <c r="AA353" s="15">
        <f>IF(ISNA(VLOOKUP(Z353,'1077county_meanLDVage_submitted'!$A$2:$B$1079,2,FALSE)),VLOOKUP(Z353,$N$3:$O$3145,2,FALSE),VLOOKUP(Z353,'1077county_meanLDVage_submitted'!$A$2:$B$1079,2,FALSE))</f>
        <v>8.8611162826951251</v>
      </c>
      <c r="AB353" s="15">
        <f t="shared" si="10"/>
        <v>8</v>
      </c>
      <c r="AC353" s="15">
        <f t="shared" si="11"/>
        <v>2</v>
      </c>
    </row>
    <row r="354" spans="2:29" x14ac:dyDescent="0.3">
      <c r="B354" s="15">
        <v>12063</v>
      </c>
      <c r="C354" s="15">
        <v>12.976693550855202</v>
      </c>
      <c r="D354" s="15">
        <v>12</v>
      </c>
      <c r="E354" s="15">
        <v>4</v>
      </c>
      <c r="N354" s="15">
        <v>12063</v>
      </c>
      <c r="O354" s="15">
        <v>11.56600603535977</v>
      </c>
      <c r="P354" s="15">
        <v>11</v>
      </c>
      <c r="Q354" s="15">
        <v>4</v>
      </c>
      <c r="Z354" s="15">
        <v>12063</v>
      </c>
      <c r="AA354" s="15">
        <f>IF(ISNA(VLOOKUP(Z354,'1077county_meanLDVage_submitted'!$A$2:$B$1079,2,FALSE)),VLOOKUP(Z354,$N$3:$O$3145,2,FALSE),VLOOKUP(Z354,'1077county_meanLDVage_submitted'!$A$2:$B$1079,2,FALSE))</f>
        <v>11.56600603535977</v>
      </c>
      <c r="AB354" s="15">
        <f t="shared" si="10"/>
        <v>11</v>
      </c>
      <c r="AC354" s="15">
        <f t="shared" si="11"/>
        <v>4</v>
      </c>
    </row>
    <row r="355" spans="2:29" x14ac:dyDescent="0.3">
      <c r="B355" s="15">
        <v>12065</v>
      </c>
      <c r="C355" s="15">
        <v>12.812017641032645</v>
      </c>
      <c r="D355" s="15">
        <v>12</v>
      </c>
      <c r="E355" s="15">
        <v>4</v>
      </c>
      <c r="N355" s="15">
        <v>12065</v>
      </c>
      <c r="O355" s="15">
        <v>11.45942410003553</v>
      </c>
      <c r="P355" s="15">
        <v>11</v>
      </c>
      <c r="Q355" s="15">
        <v>4</v>
      </c>
      <c r="Z355" s="15">
        <v>12065</v>
      </c>
      <c r="AA355" s="15">
        <f>IF(ISNA(VLOOKUP(Z355,'1077county_meanLDVage_submitted'!$A$2:$B$1079,2,FALSE)),VLOOKUP(Z355,$N$3:$O$3145,2,FALSE),VLOOKUP(Z355,'1077county_meanLDVage_submitted'!$A$2:$B$1079,2,FALSE))</f>
        <v>11.45942410003553</v>
      </c>
      <c r="AB355" s="15">
        <f t="shared" si="10"/>
        <v>11</v>
      </c>
      <c r="AC355" s="15">
        <f t="shared" si="11"/>
        <v>4</v>
      </c>
    </row>
    <row r="356" spans="2:29" x14ac:dyDescent="0.3">
      <c r="B356" s="15">
        <v>12067</v>
      </c>
      <c r="C356" s="15">
        <v>12.164325245628422</v>
      </c>
      <c r="D356" s="15">
        <v>12</v>
      </c>
      <c r="E356" s="15">
        <v>4</v>
      </c>
      <c r="N356" s="15">
        <v>12067</v>
      </c>
      <c r="O356" s="15">
        <v>11.013612569062031</v>
      </c>
      <c r="P356" s="15">
        <v>11</v>
      </c>
      <c r="Q356" s="15">
        <v>4</v>
      </c>
      <c r="Z356" s="15">
        <v>12067</v>
      </c>
      <c r="AA356" s="15">
        <f>IF(ISNA(VLOOKUP(Z356,'1077county_meanLDVage_submitted'!$A$2:$B$1079,2,FALSE)),VLOOKUP(Z356,$N$3:$O$3145,2,FALSE),VLOOKUP(Z356,'1077county_meanLDVage_submitted'!$A$2:$B$1079,2,FALSE))</f>
        <v>11.013612569062031</v>
      </c>
      <c r="AB356" s="15">
        <f t="shared" si="10"/>
        <v>11</v>
      </c>
      <c r="AC356" s="15">
        <f t="shared" si="11"/>
        <v>4</v>
      </c>
    </row>
    <row r="357" spans="2:29" x14ac:dyDescent="0.3">
      <c r="B357" s="15">
        <v>12069</v>
      </c>
      <c r="C357" s="15">
        <v>9.8955386911941616</v>
      </c>
      <c r="D357" s="15">
        <v>9</v>
      </c>
      <c r="E357" s="15">
        <v>3</v>
      </c>
      <c r="N357" s="15">
        <v>12069</v>
      </c>
      <c r="O357" s="15">
        <v>9.0086735412978776</v>
      </c>
      <c r="P357" s="15">
        <v>9</v>
      </c>
      <c r="Q357" s="15">
        <v>3</v>
      </c>
      <c r="Z357" s="15">
        <v>12069</v>
      </c>
      <c r="AA357" s="15">
        <f>IF(ISNA(VLOOKUP(Z357,'1077county_meanLDVage_submitted'!$A$2:$B$1079,2,FALSE)),VLOOKUP(Z357,$N$3:$O$3145,2,FALSE),VLOOKUP(Z357,'1077county_meanLDVage_submitted'!$A$2:$B$1079,2,FALSE))</f>
        <v>9.0086735412978776</v>
      </c>
      <c r="AB357" s="15">
        <f t="shared" si="10"/>
        <v>9</v>
      </c>
      <c r="AC357" s="15">
        <f t="shared" si="11"/>
        <v>3</v>
      </c>
    </row>
    <row r="358" spans="2:29" x14ac:dyDescent="0.3">
      <c r="B358" s="15">
        <v>12071</v>
      </c>
      <c r="C358" s="15">
        <v>9.2326280169404065</v>
      </c>
      <c r="D358" s="15">
        <v>9</v>
      </c>
      <c r="E358" s="15">
        <v>3</v>
      </c>
      <c r="N358" s="15">
        <v>12071</v>
      </c>
      <c r="O358" s="15">
        <v>8.4843680878377512</v>
      </c>
      <c r="P358" s="15">
        <v>8</v>
      </c>
      <c r="Q358" s="15">
        <v>2</v>
      </c>
      <c r="Z358" s="15">
        <v>12071</v>
      </c>
      <c r="AA358" s="15">
        <f>IF(ISNA(VLOOKUP(Z358,'1077county_meanLDVage_submitted'!$A$2:$B$1079,2,FALSE)),VLOOKUP(Z358,$N$3:$O$3145,2,FALSE),VLOOKUP(Z358,'1077county_meanLDVage_submitted'!$A$2:$B$1079,2,FALSE))</f>
        <v>8.4843680878377512</v>
      </c>
      <c r="AB358" s="15">
        <f t="shared" si="10"/>
        <v>8</v>
      </c>
      <c r="AC358" s="15">
        <f t="shared" si="11"/>
        <v>2</v>
      </c>
    </row>
    <row r="359" spans="2:29" x14ac:dyDescent="0.3">
      <c r="B359" s="15">
        <v>12073</v>
      </c>
      <c r="C359" s="15">
        <v>10.506982311255548</v>
      </c>
      <c r="D359" s="15">
        <v>10</v>
      </c>
      <c r="E359" s="15">
        <v>3</v>
      </c>
      <c r="N359" s="15">
        <v>12073</v>
      </c>
      <c r="O359" s="15">
        <v>9.5640747434688826</v>
      </c>
      <c r="P359" s="15">
        <v>9</v>
      </c>
      <c r="Q359" s="15">
        <v>3</v>
      </c>
      <c r="Z359" s="15">
        <v>12073</v>
      </c>
      <c r="AA359" s="15">
        <f>IF(ISNA(VLOOKUP(Z359,'1077county_meanLDVage_submitted'!$A$2:$B$1079,2,FALSE)),VLOOKUP(Z359,$N$3:$O$3145,2,FALSE),VLOOKUP(Z359,'1077county_meanLDVage_submitted'!$A$2:$B$1079,2,FALSE))</f>
        <v>9.5640747434688826</v>
      </c>
      <c r="AB359" s="15">
        <f t="shared" si="10"/>
        <v>9</v>
      </c>
      <c r="AC359" s="15">
        <f t="shared" si="11"/>
        <v>3</v>
      </c>
    </row>
    <row r="360" spans="2:29" x14ac:dyDescent="0.3">
      <c r="B360" s="15">
        <v>12075</v>
      </c>
      <c r="C360" s="15">
        <v>12.781801223777677</v>
      </c>
      <c r="D360" s="15">
        <v>12</v>
      </c>
      <c r="E360" s="15">
        <v>4</v>
      </c>
      <c r="N360" s="15">
        <v>12075</v>
      </c>
      <c r="O360" s="15">
        <v>11.497978611602704</v>
      </c>
      <c r="P360" s="15">
        <v>11</v>
      </c>
      <c r="Q360" s="15">
        <v>4</v>
      </c>
      <c r="Z360" s="15">
        <v>12075</v>
      </c>
      <c r="AA360" s="15">
        <f>IF(ISNA(VLOOKUP(Z360,'1077county_meanLDVage_submitted'!$A$2:$B$1079,2,FALSE)),VLOOKUP(Z360,$N$3:$O$3145,2,FALSE),VLOOKUP(Z360,'1077county_meanLDVage_submitted'!$A$2:$B$1079,2,FALSE))</f>
        <v>11.497978611602704</v>
      </c>
      <c r="AB360" s="15">
        <f t="shared" si="10"/>
        <v>11</v>
      </c>
      <c r="AC360" s="15">
        <f t="shared" si="11"/>
        <v>4</v>
      </c>
    </row>
    <row r="361" spans="2:29" x14ac:dyDescent="0.3">
      <c r="B361" s="15">
        <v>12077</v>
      </c>
      <c r="C361" s="15">
        <v>12.770614426720872</v>
      </c>
      <c r="D361" s="15">
        <v>12</v>
      </c>
      <c r="E361" s="15">
        <v>4</v>
      </c>
      <c r="N361" s="15">
        <v>12077</v>
      </c>
      <c r="O361" s="15">
        <v>11.459607318305441</v>
      </c>
      <c r="P361" s="15">
        <v>11</v>
      </c>
      <c r="Q361" s="15">
        <v>4</v>
      </c>
      <c r="Z361" s="15">
        <v>12077</v>
      </c>
      <c r="AA361" s="15">
        <f>IF(ISNA(VLOOKUP(Z361,'1077county_meanLDVage_submitted'!$A$2:$B$1079,2,FALSE)),VLOOKUP(Z361,$N$3:$O$3145,2,FALSE),VLOOKUP(Z361,'1077county_meanLDVage_submitted'!$A$2:$B$1079,2,FALSE))</f>
        <v>11.459607318305441</v>
      </c>
      <c r="AB361" s="15">
        <f t="shared" si="10"/>
        <v>11</v>
      </c>
      <c r="AC361" s="15">
        <f t="shared" si="11"/>
        <v>4</v>
      </c>
    </row>
    <row r="362" spans="2:29" x14ac:dyDescent="0.3">
      <c r="B362" s="15">
        <v>12079</v>
      </c>
      <c r="C362" s="15">
        <v>13.016553452298538</v>
      </c>
      <c r="D362" s="15">
        <v>13</v>
      </c>
      <c r="E362" s="15">
        <v>5</v>
      </c>
      <c r="N362" s="15">
        <v>12079</v>
      </c>
      <c r="O362" s="15">
        <v>11.59327041167206</v>
      </c>
      <c r="P362" s="15">
        <v>11</v>
      </c>
      <c r="Q362" s="15">
        <v>4</v>
      </c>
      <c r="Z362" s="15">
        <v>12079</v>
      </c>
      <c r="AA362" s="15">
        <f>IF(ISNA(VLOOKUP(Z362,'1077county_meanLDVage_submitted'!$A$2:$B$1079,2,FALSE)),VLOOKUP(Z362,$N$3:$O$3145,2,FALSE),VLOOKUP(Z362,'1077county_meanLDVage_submitted'!$A$2:$B$1079,2,FALSE))</f>
        <v>11.59327041167206</v>
      </c>
      <c r="AB362" s="15">
        <f t="shared" si="10"/>
        <v>11</v>
      </c>
      <c r="AC362" s="15">
        <f t="shared" si="11"/>
        <v>4</v>
      </c>
    </row>
    <row r="363" spans="2:29" x14ac:dyDescent="0.3">
      <c r="B363" s="15">
        <v>12081</v>
      </c>
      <c r="C363" s="15">
        <v>9.475970654291908</v>
      </c>
      <c r="D363" s="15">
        <v>9</v>
      </c>
      <c r="E363" s="15">
        <v>3</v>
      </c>
      <c r="N363" s="15">
        <v>12081</v>
      </c>
      <c r="O363" s="15">
        <v>8.586992195210847</v>
      </c>
      <c r="P363" s="15">
        <v>8</v>
      </c>
      <c r="Q363" s="15">
        <v>2</v>
      </c>
      <c r="Z363" s="15">
        <v>12081</v>
      </c>
      <c r="AA363" s="15">
        <f>IF(ISNA(VLOOKUP(Z363,'1077county_meanLDVage_submitted'!$A$2:$B$1079,2,FALSE)),VLOOKUP(Z363,$N$3:$O$3145,2,FALSE),VLOOKUP(Z363,'1077county_meanLDVage_submitted'!$A$2:$B$1079,2,FALSE))</f>
        <v>8.586992195210847</v>
      </c>
      <c r="AB363" s="15">
        <f t="shared" si="10"/>
        <v>8</v>
      </c>
      <c r="AC363" s="15">
        <f t="shared" si="11"/>
        <v>2</v>
      </c>
    </row>
    <row r="364" spans="2:29" x14ac:dyDescent="0.3">
      <c r="B364" s="15">
        <v>12083</v>
      </c>
      <c r="C364" s="15">
        <v>10.904652760445089</v>
      </c>
      <c r="D364" s="15">
        <v>10</v>
      </c>
      <c r="E364" s="15">
        <v>3</v>
      </c>
      <c r="N364" s="15">
        <v>12083</v>
      </c>
      <c r="O364" s="15">
        <v>9.8017485563255153</v>
      </c>
      <c r="P364" s="15">
        <v>9</v>
      </c>
      <c r="Q364" s="15">
        <v>3</v>
      </c>
      <c r="Z364" s="15">
        <v>12083</v>
      </c>
      <c r="AA364" s="15">
        <f>IF(ISNA(VLOOKUP(Z364,'1077county_meanLDVage_submitted'!$A$2:$B$1079,2,FALSE)),VLOOKUP(Z364,$N$3:$O$3145,2,FALSE),VLOOKUP(Z364,'1077county_meanLDVage_submitted'!$A$2:$B$1079,2,FALSE))</f>
        <v>9.8017485563255153</v>
      </c>
      <c r="AB364" s="15">
        <f t="shared" si="10"/>
        <v>9</v>
      </c>
      <c r="AC364" s="15">
        <f t="shared" si="11"/>
        <v>3</v>
      </c>
    </row>
    <row r="365" spans="2:29" x14ac:dyDescent="0.3">
      <c r="B365" s="15">
        <v>12085</v>
      </c>
      <c r="C365" s="15">
        <v>9.1327526754640385</v>
      </c>
      <c r="D365" s="15">
        <v>9</v>
      </c>
      <c r="E365" s="15">
        <v>3</v>
      </c>
      <c r="N365" s="15">
        <v>12085</v>
      </c>
      <c r="O365" s="15">
        <v>8.3098501499843671</v>
      </c>
      <c r="P365" s="15">
        <v>8</v>
      </c>
      <c r="Q365" s="15">
        <v>2</v>
      </c>
      <c r="Z365" s="15">
        <v>12085</v>
      </c>
      <c r="AA365" s="15">
        <f>IF(ISNA(VLOOKUP(Z365,'1077county_meanLDVage_submitted'!$A$2:$B$1079,2,FALSE)),VLOOKUP(Z365,$N$3:$O$3145,2,FALSE),VLOOKUP(Z365,'1077county_meanLDVage_submitted'!$A$2:$B$1079,2,FALSE))</f>
        <v>8.3098501499843671</v>
      </c>
      <c r="AB365" s="15">
        <f t="shared" si="10"/>
        <v>8</v>
      </c>
      <c r="AC365" s="15">
        <f t="shared" si="11"/>
        <v>2</v>
      </c>
    </row>
    <row r="366" spans="2:29" x14ac:dyDescent="0.3">
      <c r="B366" s="15">
        <v>12086</v>
      </c>
      <c r="C366" s="15">
        <v>8.5083164473998618</v>
      </c>
      <c r="D366" s="15">
        <v>8</v>
      </c>
      <c r="E366" s="15">
        <v>2</v>
      </c>
      <c r="N366" s="15">
        <v>12086</v>
      </c>
      <c r="O366" s="15">
        <v>7.7925521532677786</v>
      </c>
      <c r="P366" s="15">
        <v>7</v>
      </c>
      <c r="Q366" s="15">
        <v>2</v>
      </c>
      <c r="Z366" s="15">
        <v>12086</v>
      </c>
      <c r="AA366" s="15">
        <f>IF(ISNA(VLOOKUP(Z366,'1077county_meanLDVage_submitted'!$A$2:$B$1079,2,FALSE)),VLOOKUP(Z366,$N$3:$O$3145,2,FALSE),VLOOKUP(Z366,'1077county_meanLDVage_submitted'!$A$2:$B$1079,2,FALSE))</f>
        <v>7.7925521532677786</v>
      </c>
      <c r="AB366" s="15">
        <f t="shared" si="10"/>
        <v>7</v>
      </c>
      <c r="AC366" s="15">
        <f t="shared" si="11"/>
        <v>2</v>
      </c>
    </row>
    <row r="367" spans="2:29" x14ac:dyDescent="0.3">
      <c r="B367" s="15">
        <v>12087</v>
      </c>
      <c r="C367" s="15">
        <v>10.500213776349179</v>
      </c>
      <c r="D367" s="15">
        <v>10</v>
      </c>
      <c r="E367" s="15">
        <v>3</v>
      </c>
      <c r="N367" s="15">
        <v>12087</v>
      </c>
      <c r="O367" s="15">
        <v>9.4069392478660987</v>
      </c>
      <c r="P367" s="15">
        <v>9</v>
      </c>
      <c r="Q367" s="15">
        <v>3</v>
      </c>
      <c r="Z367" s="15">
        <v>12087</v>
      </c>
      <c r="AA367" s="15">
        <f>IF(ISNA(VLOOKUP(Z367,'1077county_meanLDVage_submitted'!$A$2:$B$1079,2,FALSE)),VLOOKUP(Z367,$N$3:$O$3145,2,FALSE),VLOOKUP(Z367,'1077county_meanLDVage_submitted'!$A$2:$B$1079,2,FALSE))</f>
        <v>9.4069392478660987</v>
      </c>
      <c r="AB367" s="15">
        <f t="shared" si="10"/>
        <v>9</v>
      </c>
      <c r="AC367" s="15">
        <f t="shared" si="11"/>
        <v>3</v>
      </c>
    </row>
    <row r="368" spans="2:29" x14ac:dyDescent="0.3">
      <c r="B368" s="15">
        <v>12089</v>
      </c>
      <c r="C368" s="15">
        <v>10.500867813893047</v>
      </c>
      <c r="D368" s="15">
        <v>10</v>
      </c>
      <c r="E368" s="15">
        <v>3</v>
      </c>
      <c r="N368" s="15">
        <v>12089</v>
      </c>
      <c r="O368" s="15">
        <v>9.4841859172791221</v>
      </c>
      <c r="P368" s="15">
        <v>9</v>
      </c>
      <c r="Q368" s="15">
        <v>3</v>
      </c>
      <c r="Z368" s="15">
        <v>12089</v>
      </c>
      <c r="AA368" s="15">
        <f>IF(ISNA(VLOOKUP(Z368,'1077county_meanLDVage_submitted'!$A$2:$B$1079,2,FALSE)),VLOOKUP(Z368,$N$3:$O$3145,2,FALSE),VLOOKUP(Z368,'1077county_meanLDVage_submitted'!$A$2:$B$1079,2,FALSE))</f>
        <v>9.4841859172791221</v>
      </c>
      <c r="AB368" s="15">
        <f t="shared" si="10"/>
        <v>9</v>
      </c>
      <c r="AC368" s="15">
        <f t="shared" si="11"/>
        <v>3</v>
      </c>
    </row>
    <row r="369" spans="2:29" x14ac:dyDescent="0.3">
      <c r="B369" s="15">
        <v>12091</v>
      </c>
      <c r="C369" s="15">
        <v>10.250161040934694</v>
      </c>
      <c r="D369" s="15">
        <v>10</v>
      </c>
      <c r="E369" s="15">
        <v>3</v>
      </c>
      <c r="N369" s="15">
        <v>12091</v>
      </c>
      <c r="O369" s="15">
        <v>9.2713109854968696</v>
      </c>
      <c r="P369" s="15">
        <v>9</v>
      </c>
      <c r="Q369" s="15">
        <v>3</v>
      </c>
      <c r="Z369" s="15">
        <v>12091</v>
      </c>
      <c r="AA369" s="15">
        <f>IF(ISNA(VLOOKUP(Z369,'1077county_meanLDVage_submitted'!$A$2:$B$1079,2,FALSE)),VLOOKUP(Z369,$N$3:$O$3145,2,FALSE),VLOOKUP(Z369,'1077county_meanLDVage_submitted'!$A$2:$B$1079,2,FALSE))</f>
        <v>9.2713109854968696</v>
      </c>
      <c r="AB369" s="15">
        <f t="shared" si="10"/>
        <v>9</v>
      </c>
      <c r="AC369" s="15">
        <f t="shared" si="11"/>
        <v>3</v>
      </c>
    </row>
    <row r="370" spans="2:29" x14ac:dyDescent="0.3">
      <c r="B370" s="15">
        <v>12093</v>
      </c>
      <c r="C370" s="15">
        <v>11.650194677901167</v>
      </c>
      <c r="D370" s="15">
        <v>11</v>
      </c>
      <c r="E370" s="15">
        <v>4</v>
      </c>
      <c r="N370" s="15">
        <v>12093</v>
      </c>
      <c r="O370" s="15">
        <v>10.586527234272026</v>
      </c>
      <c r="P370" s="15">
        <v>10</v>
      </c>
      <c r="Q370" s="15">
        <v>3</v>
      </c>
      <c r="Z370" s="15">
        <v>12093</v>
      </c>
      <c r="AA370" s="15">
        <f>IF(ISNA(VLOOKUP(Z370,'1077county_meanLDVage_submitted'!$A$2:$B$1079,2,FALSE)),VLOOKUP(Z370,$N$3:$O$3145,2,FALSE),VLOOKUP(Z370,'1077county_meanLDVage_submitted'!$A$2:$B$1079,2,FALSE))</f>
        <v>10.586527234272026</v>
      </c>
      <c r="AB370" s="15">
        <f t="shared" si="10"/>
        <v>10</v>
      </c>
      <c r="AC370" s="15">
        <f t="shared" si="11"/>
        <v>3</v>
      </c>
    </row>
    <row r="371" spans="2:29" x14ac:dyDescent="0.3">
      <c r="B371" s="15">
        <v>12095</v>
      </c>
      <c r="C371" s="15">
        <v>8.2471537319355903</v>
      </c>
      <c r="D371" s="15">
        <v>8</v>
      </c>
      <c r="E371" s="15">
        <v>2</v>
      </c>
      <c r="N371" s="15">
        <v>12095</v>
      </c>
      <c r="O371" s="15">
        <v>7.5399750039552611</v>
      </c>
      <c r="P371" s="15">
        <v>7</v>
      </c>
      <c r="Q371" s="15">
        <v>2</v>
      </c>
      <c r="Z371" s="15">
        <v>12095</v>
      </c>
      <c r="AA371" s="15">
        <f>IF(ISNA(VLOOKUP(Z371,'1077county_meanLDVage_submitted'!$A$2:$B$1079,2,FALSE)),VLOOKUP(Z371,$N$3:$O$3145,2,FALSE),VLOOKUP(Z371,'1077county_meanLDVage_submitted'!$A$2:$B$1079,2,FALSE))</f>
        <v>7.5399750039552611</v>
      </c>
      <c r="AB371" s="15">
        <f t="shared" si="10"/>
        <v>7</v>
      </c>
      <c r="AC371" s="15">
        <f t="shared" si="11"/>
        <v>2</v>
      </c>
    </row>
    <row r="372" spans="2:29" x14ac:dyDescent="0.3">
      <c r="B372" s="15">
        <v>12097</v>
      </c>
      <c r="C372" s="15">
        <v>9.7861052120685184</v>
      </c>
      <c r="D372" s="15">
        <v>9</v>
      </c>
      <c r="E372" s="15">
        <v>3</v>
      </c>
      <c r="N372" s="15">
        <v>12097</v>
      </c>
      <c r="O372" s="15">
        <v>9.0413651904586771</v>
      </c>
      <c r="P372" s="15">
        <v>9</v>
      </c>
      <c r="Q372" s="15">
        <v>3</v>
      </c>
      <c r="Z372" s="15">
        <v>12097</v>
      </c>
      <c r="AA372" s="15">
        <f>IF(ISNA(VLOOKUP(Z372,'1077county_meanLDVage_submitted'!$A$2:$B$1079,2,FALSE)),VLOOKUP(Z372,$N$3:$O$3145,2,FALSE),VLOOKUP(Z372,'1077county_meanLDVage_submitted'!$A$2:$B$1079,2,FALSE))</f>
        <v>9.0413651904586771</v>
      </c>
      <c r="AB372" s="15">
        <f t="shared" si="10"/>
        <v>9</v>
      </c>
      <c r="AC372" s="15">
        <f t="shared" si="11"/>
        <v>3</v>
      </c>
    </row>
    <row r="373" spans="2:29" x14ac:dyDescent="0.3">
      <c r="B373" s="15">
        <v>12099</v>
      </c>
      <c r="C373" s="15">
        <v>8.3368668979277523</v>
      </c>
      <c r="D373" s="15">
        <v>8</v>
      </c>
      <c r="E373" s="15">
        <v>2</v>
      </c>
      <c r="N373" s="15">
        <v>12099</v>
      </c>
      <c r="O373" s="15">
        <v>7.6606882774032261</v>
      </c>
      <c r="P373" s="15">
        <v>7</v>
      </c>
      <c r="Q373" s="15">
        <v>2</v>
      </c>
      <c r="Z373" s="15">
        <v>12099</v>
      </c>
      <c r="AA373" s="15">
        <f>IF(ISNA(VLOOKUP(Z373,'1077county_meanLDVage_submitted'!$A$2:$B$1079,2,FALSE)),VLOOKUP(Z373,$N$3:$O$3145,2,FALSE),VLOOKUP(Z373,'1077county_meanLDVage_submitted'!$A$2:$B$1079,2,FALSE))</f>
        <v>7.6606882774032261</v>
      </c>
      <c r="AB373" s="15">
        <f t="shared" si="10"/>
        <v>7</v>
      </c>
      <c r="AC373" s="15">
        <f t="shared" si="11"/>
        <v>2</v>
      </c>
    </row>
    <row r="374" spans="2:29" x14ac:dyDescent="0.3">
      <c r="B374" s="15">
        <v>12101</v>
      </c>
      <c r="C374" s="15">
        <v>9.7464902243072125</v>
      </c>
      <c r="D374" s="15">
        <v>9</v>
      </c>
      <c r="E374" s="15">
        <v>3</v>
      </c>
      <c r="N374" s="15">
        <v>12101</v>
      </c>
      <c r="O374" s="15">
        <v>8.7566449385672946</v>
      </c>
      <c r="P374" s="15">
        <v>8</v>
      </c>
      <c r="Q374" s="15">
        <v>2</v>
      </c>
      <c r="Z374" s="15">
        <v>12101</v>
      </c>
      <c r="AA374" s="15">
        <f>IF(ISNA(VLOOKUP(Z374,'1077county_meanLDVage_submitted'!$A$2:$B$1079,2,FALSE)),VLOOKUP(Z374,$N$3:$O$3145,2,FALSE),VLOOKUP(Z374,'1077county_meanLDVage_submitted'!$A$2:$B$1079,2,FALSE))</f>
        <v>8.7566449385672946</v>
      </c>
      <c r="AB374" s="15">
        <f t="shared" si="10"/>
        <v>8</v>
      </c>
      <c r="AC374" s="15">
        <f t="shared" si="11"/>
        <v>2</v>
      </c>
    </row>
    <row r="375" spans="2:29" x14ac:dyDescent="0.3">
      <c r="B375" s="15">
        <v>12103</v>
      </c>
      <c r="C375" s="15">
        <v>9.9136611889930766</v>
      </c>
      <c r="D375" s="15">
        <v>9</v>
      </c>
      <c r="E375" s="15">
        <v>3</v>
      </c>
      <c r="N375" s="15">
        <v>12103</v>
      </c>
      <c r="O375" s="15">
        <v>8.8913466098587399</v>
      </c>
      <c r="P375" s="15">
        <v>8</v>
      </c>
      <c r="Q375" s="15">
        <v>2</v>
      </c>
      <c r="Z375" s="15">
        <v>12103</v>
      </c>
      <c r="AA375" s="15">
        <f>IF(ISNA(VLOOKUP(Z375,'1077county_meanLDVage_submitted'!$A$2:$B$1079,2,FALSE)),VLOOKUP(Z375,$N$3:$O$3145,2,FALSE),VLOOKUP(Z375,'1077county_meanLDVage_submitted'!$A$2:$B$1079,2,FALSE))</f>
        <v>8.8913466098587399</v>
      </c>
      <c r="AB375" s="15">
        <f t="shared" si="10"/>
        <v>8</v>
      </c>
      <c r="AC375" s="15">
        <f t="shared" si="11"/>
        <v>2</v>
      </c>
    </row>
    <row r="376" spans="2:29" x14ac:dyDescent="0.3">
      <c r="B376" s="15">
        <v>12105</v>
      </c>
      <c r="C376" s="15">
        <v>10.216816503023008</v>
      </c>
      <c r="D376" s="15">
        <v>10</v>
      </c>
      <c r="E376" s="15">
        <v>3</v>
      </c>
      <c r="N376" s="15">
        <v>12105</v>
      </c>
      <c r="O376" s="15">
        <v>9.2493076378388253</v>
      </c>
      <c r="P376" s="15">
        <v>9</v>
      </c>
      <c r="Q376" s="15">
        <v>3</v>
      </c>
      <c r="Z376" s="15">
        <v>12105</v>
      </c>
      <c r="AA376" s="15">
        <f>IF(ISNA(VLOOKUP(Z376,'1077county_meanLDVage_submitted'!$A$2:$B$1079,2,FALSE)),VLOOKUP(Z376,$N$3:$O$3145,2,FALSE),VLOOKUP(Z376,'1077county_meanLDVage_submitted'!$A$2:$B$1079,2,FALSE))</f>
        <v>9.2493076378388253</v>
      </c>
      <c r="AB376" s="15">
        <f t="shared" si="10"/>
        <v>9</v>
      </c>
      <c r="AC376" s="15">
        <f t="shared" si="11"/>
        <v>3</v>
      </c>
    </row>
    <row r="377" spans="2:29" x14ac:dyDescent="0.3">
      <c r="B377" s="15">
        <v>12107</v>
      </c>
      <c r="C377" s="15">
        <v>12.764991924309633</v>
      </c>
      <c r="D377" s="15">
        <v>12</v>
      </c>
      <c r="E377" s="15">
        <v>4</v>
      </c>
      <c r="N377" s="15">
        <v>12107</v>
      </c>
      <c r="O377" s="15">
        <v>11.41200208357643</v>
      </c>
      <c r="P377" s="15">
        <v>11</v>
      </c>
      <c r="Q377" s="15">
        <v>4</v>
      </c>
      <c r="Z377" s="15">
        <v>12107</v>
      </c>
      <c r="AA377" s="15">
        <f>IF(ISNA(VLOOKUP(Z377,'1077county_meanLDVage_submitted'!$A$2:$B$1079,2,FALSE)),VLOOKUP(Z377,$N$3:$O$3145,2,FALSE),VLOOKUP(Z377,'1077county_meanLDVage_submitted'!$A$2:$B$1079,2,FALSE))</f>
        <v>11.41200208357643</v>
      </c>
      <c r="AB377" s="15">
        <f t="shared" si="10"/>
        <v>11</v>
      </c>
      <c r="AC377" s="15">
        <f t="shared" si="11"/>
        <v>4</v>
      </c>
    </row>
    <row r="378" spans="2:29" x14ac:dyDescent="0.3">
      <c r="B378" s="15">
        <v>12109</v>
      </c>
      <c r="C378" s="15">
        <v>8.4419671726940013</v>
      </c>
      <c r="D378" s="15">
        <v>8</v>
      </c>
      <c r="E378" s="15">
        <v>2</v>
      </c>
      <c r="N378" s="15">
        <v>12109</v>
      </c>
      <c r="O378" s="15">
        <v>7.7595619751968936</v>
      </c>
      <c r="P378" s="15">
        <v>7</v>
      </c>
      <c r="Q378" s="15">
        <v>2</v>
      </c>
      <c r="Z378" s="15">
        <v>12109</v>
      </c>
      <c r="AA378" s="15">
        <f>IF(ISNA(VLOOKUP(Z378,'1077county_meanLDVage_submitted'!$A$2:$B$1079,2,FALSE)),VLOOKUP(Z378,$N$3:$O$3145,2,FALSE),VLOOKUP(Z378,'1077county_meanLDVage_submitted'!$A$2:$B$1079,2,FALSE))</f>
        <v>7.7595619751968936</v>
      </c>
      <c r="AB378" s="15">
        <f t="shared" si="10"/>
        <v>7</v>
      </c>
      <c r="AC378" s="15">
        <f t="shared" si="11"/>
        <v>2</v>
      </c>
    </row>
    <row r="379" spans="2:29" x14ac:dyDescent="0.3">
      <c r="B379" s="15">
        <v>12111</v>
      </c>
      <c r="C379" s="15">
        <v>9.7425407580181478</v>
      </c>
      <c r="D379" s="15">
        <v>9</v>
      </c>
      <c r="E379" s="15">
        <v>3</v>
      </c>
      <c r="N379" s="15">
        <v>12111</v>
      </c>
      <c r="O379" s="15">
        <v>8.956617963685586</v>
      </c>
      <c r="P379" s="15">
        <v>8</v>
      </c>
      <c r="Q379" s="15">
        <v>2</v>
      </c>
      <c r="Z379" s="15">
        <v>12111</v>
      </c>
      <c r="AA379" s="15">
        <f>IF(ISNA(VLOOKUP(Z379,'1077county_meanLDVage_submitted'!$A$2:$B$1079,2,FALSE)),VLOOKUP(Z379,$N$3:$O$3145,2,FALSE),VLOOKUP(Z379,'1077county_meanLDVage_submitted'!$A$2:$B$1079,2,FALSE))</f>
        <v>8.956617963685586</v>
      </c>
      <c r="AB379" s="15">
        <f t="shared" si="10"/>
        <v>8</v>
      </c>
      <c r="AC379" s="15">
        <f t="shared" si="11"/>
        <v>2</v>
      </c>
    </row>
    <row r="380" spans="2:29" x14ac:dyDescent="0.3">
      <c r="B380" s="15">
        <v>12113</v>
      </c>
      <c r="C380" s="15">
        <v>10.440308622973269</v>
      </c>
      <c r="D380" s="15">
        <v>10</v>
      </c>
      <c r="E380" s="15">
        <v>3</v>
      </c>
      <c r="N380" s="15">
        <v>12113</v>
      </c>
      <c r="O380" s="15">
        <v>9.5021716151527809</v>
      </c>
      <c r="P380" s="15">
        <v>9</v>
      </c>
      <c r="Q380" s="15">
        <v>3</v>
      </c>
      <c r="Z380" s="15">
        <v>12113</v>
      </c>
      <c r="AA380" s="15">
        <f>IF(ISNA(VLOOKUP(Z380,'1077county_meanLDVage_submitted'!$A$2:$B$1079,2,FALSE)),VLOOKUP(Z380,$N$3:$O$3145,2,FALSE),VLOOKUP(Z380,'1077county_meanLDVage_submitted'!$A$2:$B$1079,2,FALSE))</f>
        <v>9.5021716151527809</v>
      </c>
      <c r="AB380" s="15">
        <f t="shared" si="10"/>
        <v>9</v>
      </c>
      <c r="AC380" s="15">
        <f t="shared" si="11"/>
        <v>3</v>
      </c>
    </row>
    <row r="381" spans="2:29" x14ac:dyDescent="0.3">
      <c r="B381" s="15">
        <v>12115</v>
      </c>
      <c r="C381" s="15">
        <v>9.2852911521873285</v>
      </c>
      <c r="D381" s="15">
        <v>9</v>
      </c>
      <c r="E381" s="15">
        <v>3</v>
      </c>
      <c r="N381" s="15">
        <v>12115</v>
      </c>
      <c r="O381" s="15">
        <v>8.4514202435287054</v>
      </c>
      <c r="P381" s="15">
        <v>8</v>
      </c>
      <c r="Q381" s="15">
        <v>2</v>
      </c>
      <c r="Z381" s="15">
        <v>12115</v>
      </c>
      <c r="AA381" s="15">
        <f>IF(ISNA(VLOOKUP(Z381,'1077county_meanLDVage_submitted'!$A$2:$B$1079,2,FALSE)),VLOOKUP(Z381,$N$3:$O$3145,2,FALSE),VLOOKUP(Z381,'1077county_meanLDVage_submitted'!$A$2:$B$1079,2,FALSE))</f>
        <v>8.4514202435287054</v>
      </c>
      <c r="AB381" s="15">
        <f t="shared" si="10"/>
        <v>8</v>
      </c>
      <c r="AC381" s="15">
        <f t="shared" si="11"/>
        <v>2</v>
      </c>
    </row>
    <row r="382" spans="2:29" x14ac:dyDescent="0.3">
      <c r="B382" s="15">
        <v>12117</v>
      </c>
      <c r="C382" s="15">
        <v>9.1825435614789797</v>
      </c>
      <c r="D382" s="15">
        <v>9</v>
      </c>
      <c r="E382" s="15">
        <v>3</v>
      </c>
      <c r="N382" s="15">
        <v>12117</v>
      </c>
      <c r="O382" s="15">
        <v>8.4073312239153246</v>
      </c>
      <c r="P382" s="15">
        <v>8</v>
      </c>
      <c r="Q382" s="15">
        <v>2</v>
      </c>
      <c r="Z382" s="15">
        <v>12117</v>
      </c>
      <c r="AA382" s="15">
        <f>IF(ISNA(VLOOKUP(Z382,'1077county_meanLDVage_submitted'!$A$2:$B$1079,2,FALSE)),VLOOKUP(Z382,$N$3:$O$3145,2,FALSE),VLOOKUP(Z382,'1077county_meanLDVage_submitted'!$A$2:$B$1079,2,FALSE))</f>
        <v>8.4073312239153246</v>
      </c>
      <c r="AB382" s="15">
        <f t="shared" si="10"/>
        <v>8</v>
      </c>
      <c r="AC382" s="15">
        <f t="shared" si="11"/>
        <v>2</v>
      </c>
    </row>
    <row r="383" spans="2:29" x14ac:dyDescent="0.3">
      <c r="B383" s="15">
        <v>12119</v>
      </c>
      <c r="C383" s="15">
        <v>8.6108551241301718</v>
      </c>
      <c r="D383" s="15">
        <v>8</v>
      </c>
      <c r="E383" s="15">
        <v>2</v>
      </c>
      <c r="N383" s="15">
        <v>12119</v>
      </c>
      <c r="O383" s="15">
        <v>7.7490506222836695</v>
      </c>
      <c r="P383" s="15">
        <v>7</v>
      </c>
      <c r="Q383" s="15">
        <v>2</v>
      </c>
      <c r="Z383" s="15">
        <v>12119</v>
      </c>
      <c r="AA383" s="15">
        <f>IF(ISNA(VLOOKUP(Z383,'1077county_meanLDVage_submitted'!$A$2:$B$1079,2,FALSE)),VLOOKUP(Z383,$N$3:$O$3145,2,FALSE),VLOOKUP(Z383,'1077county_meanLDVage_submitted'!$A$2:$B$1079,2,FALSE))</f>
        <v>7.7490506222836695</v>
      </c>
      <c r="AB383" s="15">
        <f t="shared" si="10"/>
        <v>7</v>
      </c>
      <c r="AC383" s="15">
        <f t="shared" si="11"/>
        <v>2</v>
      </c>
    </row>
    <row r="384" spans="2:29" x14ac:dyDescent="0.3">
      <c r="B384" s="15">
        <v>12121</v>
      </c>
      <c r="C384" s="15">
        <v>12.455203427580146</v>
      </c>
      <c r="D384" s="15">
        <v>12</v>
      </c>
      <c r="E384" s="15">
        <v>4</v>
      </c>
      <c r="N384" s="15">
        <v>12121</v>
      </c>
      <c r="O384" s="15">
        <v>11.231670668909826</v>
      </c>
      <c r="P384" s="15">
        <v>11</v>
      </c>
      <c r="Q384" s="15">
        <v>4</v>
      </c>
      <c r="Z384" s="15">
        <v>12121</v>
      </c>
      <c r="AA384" s="15">
        <f>IF(ISNA(VLOOKUP(Z384,'1077county_meanLDVage_submitted'!$A$2:$B$1079,2,FALSE)),VLOOKUP(Z384,$N$3:$O$3145,2,FALSE),VLOOKUP(Z384,'1077county_meanLDVage_submitted'!$A$2:$B$1079,2,FALSE))</f>
        <v>11.231670668909826</v>
      </c>
      <c r="AB384" s="15">
        <f t="shared" si="10"/>
        <v>11</v>
      </c>
      <c r="AC384" s="15">
        <f t="shared" si="11"/>
        <v>4</v>
      </c>
    </row>
    <row r="385" spans="2:29" x14ac:dyDescent="0.3">
      <c r="B385" s="15">
        <v>12123</v>
      </c>
      <c r="C385" s="15">
        <v>12.927182218117947</v>
      </c>
      <c r="D385" s="15">
        <v>12</v>
      </c>
      <c r="E385" s="15">
        <v>4</v>
      </c>
      <c r="N385" s="15">
        <v>12123</v>
      </c>
      <c r="O385" s="15">
        <v>11.651602646303163</v>
      </c>
      <c r="P385" s="15">
        <v>11</v>
      </c>
      <c r="Q385" s="15">
        <v>4</v>
      </c>
      <c r="Z385" s="15">
        <v>12123</v>
      </c>
      <c r="AA385" s="15">
        <f>IF(ISNA(VLOOKUP(Z385,'1077county_meanLDVage_submitted'!$A$2:$B$1079,2,FALSE)),VLOOKUP(Z385,$N$3:$O$3145,2,FALSE),VLOOKUP(Z385,'1077county_meanLDVage_submitted'!$A$2:$B$1079,2,FALSE))</f>
        <v>11.651602646303163</v>
      </c>
      <c r="AB385" s="15">
        <f t="shared" si="10"/>
        <v>11</v>
      </c>
      <c r="AC385" s="15">
        <f t="shared" si="11"/>
        <v>4</v>
      </c>
    </row>
    <row r="386" spans="2:29" x14ac:dyDescent="0.3">
      <c r="B386" s="15">
        <v>12125</v>
      </c>
      <c r="C386" s="15">
        <v>12.190923471493912</v>
      </c>
      <c r="D386" s="15">
        <v>12</v>
      </c>
      <c r="E386" s="15">
        <v>4</v>
      </c>
      <c r="N386" s="15">
        <v>12125</v>
      </c>
      <c r="O386" s="15">
        <v>11.008748794504058</v>
      </c>
      <c r="P386" s="15">
        <v>11</v>
      </c>
      <c r="Q386" s="15">
        <v>4</v>
      </c>
      <c r="Z386" s="15">
        <v>12125</v>
      </c>
      <c r="AA386" s="15">
        <f>IF(ISNA(VLOOKUP(Z386,'1077county_meanLDVage_submitted'!$A$2:$B$1079,2,FALSE)),VLOOKUP(Z386,$N$3:$O$3145,2,FALSE),VLOOKUP(Z386,'1077county_meanLDVage_submitted'!$A$2:$B$1079,2,FALSE))</f>
        <v>11.008748794504058</v>
      </c>
      <c r="AB386" s="15">
        <f t="shared" si="10"/>
        <v>11</v>
      </c>
      <c r="AC386" s="15">
        <f t="shared" si="11"/>
        <v>4</v>
      </c>
    </row>
    <row r="387" spans="2:29" x14ac:dyDescent="0.3">
      <c r="B387" s="15">
        <v>12127</v>
      </c>
      <c r="C387" s="15">
        <v>10.358781929350945</v>
      </c>
      <c r="D387" s="15">
        <v>10</v>
      </c>
      <c r="E387" s="15">
        <v>3</v>
      </c>
      <c r="N387" s="15">
        <v>12127</v>
      </c>
      <c r="O387" s="15">
        <v>9.3238646262999332</v>
      </c>
      <c r="P387" s="15">
        <v>9</v>
      </c>
      <c r="Q387" s="15">
        <v>3</v>
      </c>
      <c r="Z387" s="15">
        <v>12127</v>
      </c>
      <c r="AA387" s="15">
        <f>IF(ISNA(VLOOKUP(Z387,'1077county_meanLDVage_submitted'!$A$2:$B$1079,2,FALSE)),VLOOKUP(Z387,$N$3:$O$3145,2,FALSE),VLOOKUP(Z387,'1077county_meanLDVage_submitted'!$A$2:$B$1079,2,FALSE))</f>
        <v>9.3238646262999332</v>
      </c>
      <c r="AB387" s="15">
        <f t="shared" si="10"/>
        <v>9</v>
      </c>
      <c r="AC387" s="15">
        <f t="shared" si="11"/>
        <v>3</v>
      </c>
    </row>
    <row r="388" spans="2:29" x14ac:dyDescent="0.3">
      <c r="B388" s="15">
        <v>12129</v>
      </c>
      <c r="C388" s="15">
        <v>11.931099825609417</v>
      </c>
      <c r="D388" s="15">
        <v>11</v>
      </c>
      <c r="E388" s="15">
        <v>4</v>
      </c>
      <c r="N388" s="15">
        <v>12129</v>
      </c>
      <c r="O388" s="15">
        <v>10.831278580370721</v>
      </c>
      <c r="P388" s="15">
        <v>10</v>
      </c>
      <c r="Q388" s="15">
        <v>3</v>
      </c>
      <c r="Z388" s="15">
        <v>12129</v>
      </c>
      <c r="AA388" s="15">
        <f>IF(ISNA(VLOOKUP(Z388,'1077county_meanLDVage_submitted'!$A$2:$B$1079,2,FALSE)),VLOOKUP(Z388,$N$3:$O$3145,2,FALSE),VLOOKUP(Z388,'1077county_meanLDVage_submitted'!$A$2:$B$1079,2,FALSE))</f>
        <v>10.831278580370721</v>
      </c>
      <c r="AB388" s="15">
        <f t="shared" si="10"/>
        <v>10</v>
      </c>
      <c r="AC388" s="15">
        <f t="shared" si="11"/>
        <v>3</v>
      </c>
    </row>
    <row r="389" spans="2:29" x14ac:dyDescent="0.3">
      <c r="B389" s="15">
        <v>12131</v>
      </c>
      <c r="C389" s="15">
        <v>10.834117039244839</v>
      </c>
      <c r="D389" s="15">
        <v>10</v>
      </c>
      <c r="E389" s="15">
        <v>3</v>
      </c>
      <c r="N389" s="15">
        <v>12131</v>
      </c>
      <c r="O389" s="15">
        <v>9.7714232779765577</v>
      </c>
      <c r="P389" s="15">
        <v>9</v>
      </c>
      <c r="Q389" s="15">
        <v>3</v>
      </c>
      <c r="Z389" s="15">
        <v>12131</v>
      </c>
      <c r="AA389" s="15">
        <f>IF(ISNA(VLOOKUP(Z389,'1077county_meanLDVage_submitted'!$A$2:$B$1079,2,FALSE)),VLOOKUP(Z389,$N$3:$O$3145,2,FALSE),VLOOKUP(Z389,'1077county_meanLDVage_submitted'!$A$2:$B$1079,2,FALSE))</f>
        <v>9.7714232779765577</v>
      </c>
      <c r="AB389" s="15">
        <f t="shared" ref="AB389:AB452" si="12">TRUNC(AA389,0)</f>
        <v>9</v>
      </c>
      <c r="AC389" s="15">
        <f t="shared" ref="AC389:AC452" si="13">VLOOKUP(AB389,$AE$14:$AF$26,2,)</f>
        <v>3</v>
      </c>
    </row>
    <row r="390" spans="2:29" x14ac:dyDescent="0.3">
      <c r="B390" s="15">
        <v>12133</v>
      </c>
      <c r="C390" s="15">
        <v>12.826682986571463</v>
      </c>
      <c r="D390" s="15">
        <v>12</v>
      </c>
      <c r="E390" s="15">
        <v>4</v>
      </c>
      <c r="N390" s="15">
        <v>12133</v>
      </c>
      <c r="O390" s="15">
        <v>11.479139167556177</v>
      </c>
      <c r="P390" s="15">
        <v>11</v>
      </c>
      <c r="Q390" s="15">
        <v>4</v>
      </c>
      <c r="Z390" s="15">
        <v>12133</v>
      </c>
      <c r="AA390" s="15">
        <f>IF(ISNA(VLOOKUP(Z390,'1077county_meanLDVage_submitted'!$A$2:$B$1079,2,FALSE)),VLOOKUP(Z390,$N$3:$O$3145,2,FALSE),VLOOKUP(Z390,'1077county_meanLDVage_submitted'!$A$2:$B$1079,2,FALSE))</f>
        <v>11.479139167556177</v>
      </c>
      <c r="AB390" s="15">
        <f t="shared" si="12"/>
        <v>11</v>
      </c>
      <c r="AC390" s="15">
        <f t="shared" si="13"/>
        <v>4</v>
      </c>
    </row>
    <row r="391" spans="2:29" x14ac:dyDescent="0.3">
      <c r="B391" s="15">
        <v>13001</v>
      </c>
      <c r="C391" s="15">
        <v>12.450926134545956</v>
      </c>
      <c r="D391" s="15">
        <v>12</v>
      </c>
      <c r="E391" s="15">
        <v>4</v>
      </c>
      <c r="N391" s="15">
        <v>13001</v>
      </c>
      <c r="O391" s="15">
        <v>11.62924715138225</v>
      </c>
      <c r="P391" s="15">
        <v>11</v>
      </c>
      <c r="Q391" s="15">
        <v>4</v>
      </c>
      <c r="Z391" s="15">
        <v>13001</v>
      </c>
      <c r="AA391" s="15">
        <f>IF(ISNA(VLOOKUP(Z391,'1077county_meanLDVage_submitted'!$A$2:$B$1079,2,FALSE)),VLOOKUP(Z391,$N$3:$O$3145,2,FALSE),VLOOKUP(Z391,'1077county_meanLDVage_submitted'!$A$2:$B$1079,2,FALSE))</f>
        <v>12.535343490000001</v>
      </c>
      <c r="AB391" s="15">
        <f t="shared" si="12"/>
        <v>12</v>
      </c>
      <c r="AC391" s="15">
        <f t="shared" si="13"/>
        <v>4</v>
      </c>
    </row>
    <row r="392" spans="2:29" x14ac:dyDescent="0.3">
      <c r="B392" s="15">
        <v>13003</v>
      </c>
      <c r="C392" s="15">
        <v>12.965378958922283</v>
      </c>
      <c r="D392" s="15">
        <v>12</v>
      </c>
      <c r="E392" s="15">
        <v>4</v>
      </c>
      <c r="N392" s="15">
        <v>13003</v>
      </c>
      <c r="O392" s="15">
        <v>12.28510407059871</v>
      </c>
      <c r="P392" s="15">
        <v>12</v>
      </c>
      <c r="Q392" s="15">
        <v>4</v>
      </c>
      <c r="Z392" s="15">
        <v>13003</v>
      </c>
      <c r="AA392" s="15">
        <f>IF(ISNA(VLOOKUP(Z392,'1077county_meanLDVage_submitted'!$A$2:$B$1079,2,FALSE)),VLOOKUP(Z392,$N$3:$O$3145,2,FALSE),VLOOKUP(Z392,'1077county_meanLDVage_submitted'!$A$2:$B$1079,2,FALSE))</f>
        <v>12.59484383</v>
      </c>
      <c r="AB392" s="15">
        <f t="shared" si="12"/>
        <v>12</v>
      </c>
      <c r="AC392" s="15">
        <f t="shared" si="13"/>
        <v>4</v>
      </c>
    </row>
    <row r="393" spans="2:29" x14ac:dyDescent="0.3">
      <c r="B393" s="15">
        <v>13005</v>
      </c>
      <c r="C393" s="15">
        <v>12.810664300784541</v>
      </c>
      <c r="D393" s="15">
        <v>12</v>
      </c>
      <c r="E393" s="15">
        <v>4</v>
      </c>
      <c r="N393" s="15">
        <v>13005</v>
      </c>
      <c r="O393" s="15">
        <v>11.9792065510443</v>
      </c>
      <c r="P393" s="15">
        <v>11</v>
      </c>
      <c r="Q393" s="15">
        <v>4</v>
      </c>
      <c r="Z393" s="15">
        <v>13005</v>
      </c>
      <c r="AA393" s="15">
        <f>IF(ISNA(VLOOKUP(Z393,'1077county_meanLDVage_submitted'!$A$2:$B$1079,2,FALSE)),VLOOKUP(Z393,$N$3:$O$3145,2,FALSE),VLOOKUP(Z393,'1077county_meanLDVage_submitted'!$A$2:$B$1079,2,FALSE))</f>
        <v>12.53824114</v>
      </c>
      <c r="AB393" s="15">
        <f t="shared" si="12"/>
        <v>12</v>
      </c>
      <c r="AC393" s="15">
        <f t="shared" si="13"/>
        <v>4</v>
      </c>
    </row>
    <row r="394" spans="2:29" x14ac:dyDescent="0.3">
      <c r="B394" s="15">
        <v>13007</v>
      </c>
      <c r="C394" s="15">
        <v>13.054901961380896</v>
      </c>
      <c r="D394" s="15">
        <v>13</v>
      </c>
      <c r="E394" s="15">
        <v>5</v>
      </c>
      <c r="N394" s="15">
        <v>13007</v>
      </c>
      <c r="O394" s="15">
        <v>12.22932305169978</v>
      </c>
      <c r="P394" s="15">
        <v>12</v>
      </c>
      <c r="Q394" s="15">
        <v>4</v>
      </c>
      <c r="Z394" s="15">
        <v>13007</v>
      </c>
      <c r="AA394" s="15">
        <f>IF(ISNA(VLOOKUP(Z394,'1077county_meanLDVage_submitted'!$A$2:$B$1079,2,FALSE)),VLOOKUP(Z394,$N$3:$O$3145,2,FALSE),VLOOKUP(Z394,'1077county_meanLDVage_submitted'!$A$2:$B$1079,2,FALSE))</f>
        <v>12.35997064</v>
      </c>
      <c r="AB394" s="15">
        <f t="shared" si="12"/>
        <v>12</v>
      </c>
      <c r="AC394" s="15">
        <f t="shared" si="13"/>
        <v>4</v>
      </c>
    </row>
    <row r="395" spans="2:29" x14ac:dyDescent="0.3">
      <c r="B395" s="15">
        <v>13009</v>
      </c>
      <c r="C395" s="15">
        <v>12.446105123859427</v>
      </c>
      <c r="D395" s="15">
        <v>12</v>
      </c>
      <c r="E395" s="15">
        <v>4</v>
      </c>
      <c r="N395" s="15">
        <v>13009</v>
      </c>
      <c r="O395" s="15">
        <v>11.528547078210867</v>
      </c>
      <c r="P395" s="15">
        <v>11</v>
      </c>
      <c r="Q395" s="15">
        <v>4</v>
      </c>
      <c r="Z395" s="15">
        <v>13009</v>
      </c>
      <c r="AA395" s="15">
        <f>IF(ISNA(VLOOKUP(Z395,'1077county_meanLDVage_submitted'!$A$2:$B$1079,2,FALSE)),VLOOKUP(Z395,$N$3:$O$3145,2,FALSE),VLOOKUP(Z395,'1077county_meanLDVage_submitted'!$A$2:$B$1079,2,FALSE))</f>
        <v>12.380837980000001</v>
      </c>
      <c r="AB395" s="15">
        <f t="shared" si="12"/>
        <v>12</v>
      </c>
      <c r="AC395" s="15">
        <f t="shared" si="13"/>
        <v>4</v>
      </c>
    </row>
    <row r="396" spans="2:29" x14ac:dyDescent="0.3">
      <c r="B396" s="15">
        <v>13011</v>
      </c>
      <c r="C396" s="15">
        <v>13.920716398617445</v>
      </c>
      <c r="D396" s="15">
        <v>13</v>
      </c>
      <c r="E396" s="15">
        <v>5</v>
      </c>
      <c r="N396" s="15">
        <v>13011</v>
      </c>
      <c r="O396" s="15">
        <v>12.95591080466424</v>
      </c>
      <c r="P396" s="15">
        <v>12</v>
      </c>
      <c r="Q396" s="15">
        <v>4</v>
      </c>
      <c r="Z396" s="15">
        <v>13011</v>
      </c>
      <c r="AA396" s="15">
        <f>IF(ISNA(VLOOKUP(Z396,'1077county_meanLDVage_submitted'!$A$2:$B$1079,2,FALSE)),VLOOKUP(Z396,$N$3:$O$3145,2,FALSE),VLOOKUP(Z396,'1077county_meanLDVage_submitted'!$A$2:$B$1079,2,FALSE))</f>
        <v>12.544213620000001</v>
      </c>
      <c r="AB396" s="15">
        <f t="shared" si="12"/>
        <v>12</v>
      </c>
      <c r="AC396" s="15">
        <f t="shared" si="13"/>
        <v>4</v>
      </c>
    </row>
    <row r="397" spans="2:29" x14ac:dyDescent="0.3">
      <c r="B397" s="15">
        <v>13013</v>
      </c>
      <c r="C397" s="15">
        <v>11.864482358304123</v>
      </c>
      <c r="D397" s="15">
        <v>11</v>
      </c>
      <c r="E397" s="15">
        <v>4</v>
      </c>
      <c r="N397" s="15">
        <v>13013</v>
      </c>
      <c r="O397" s="15">
        <v>11.124114036250718</v>
      </c>
      <c r="P397" s="15">
        <v>11</v>
      </c>
      <c r="Q397" s="15">
        <v>4</v>
      </c>
      <c r="Z397" s="15">
        <v>13013</v>
      </c>
      <c r="AA397" s="15">
        <f>IF(ISNA(VLOOKUP(Z397,'1077county_meanLDVage_submitted'!$A$2:$B$1079,2,FALSE)),VLOOKUP(Z397,$N$3:$O$3145,2,FALSE),VLOOKUP(Z397,'1077county_meanLDVage_submitted'!$A$2:$B$1079,2,FALSE))</f>
        <v>11.9701019</v>
      </c>
      <c r="AB397" s="15">
        <f t="shared" si="12"/>
        <v>11</v>
      </c>
      <c r="AC397" s="15">
        <f t="shared" si="13"/>
        <v>4</v>
      </c>
    </row>
    <row r="398" spans="2:29" x14ac:dyDescent="0.3">
      <c r="B398" s="15">
        <v>13015</v>
      </c>
      <c r="C398" s="15">
        <v>12.171604376977088</v>
      </c>
      <c r="D398" s="15">
        <v>12</v>
      </c>
      <c r="E398" s="15">
        <v>4</v>
      </c>
      <c r="N398" s="15">
        <v>13015</v>
      </c>
      <c r="O398" s="15">
        <v>11.359365703911099</v>
      </c>
      <c r="P398" s="15">
        <v>11</v>
      </c>
      <c r="Q398" s="15">
        <v>4</v>
      </c>
      <c r="Z398" s="15">
        <v>13015</v>
      </c>
      <c r="AA398" s="15">
        <f>IF(ISNA(VLOOKUP(Z398,'1077county_meanLDVage_submitted'!$A$2:$B$1079,2,FALSE)),VLOOKUP(Z398,$N$3:$O$3145,2,FALSE),VLOOKUP(Z398,'1077county_meanLDVage_submitted'!$A$2:$B$1079,2,FALSE))</f>
        <v>11.99985687</v>
      </c>
      <c r="AB398" s="15">
        <f t="shared" si="12"/>
        <v>11</v>
      </c>
      <c r="AC398" s="15">
        <f t="shared" si="13"/>
        <v>4</v>
      </c>
    </row>
    <row r="399" spans="2:29" x14ac:dyDescent="0.3">
      <c r="B399" s="15">
        <v>13017</v>
      </c>
      <c r="C399" s="15">
        <v>12.748445192715051</v>
      </c>
      <c r="D399" s="15">
        <v>12</v>
      </c>
      <c r="E399" s="15">
        <v>4</v>
      </c>
      <c r="N399" s="15">
        <v>13017</v>
      </c>
      <c r="O399" s="15">
        <v>11.834647751908156</v>
      </c>
      <c r="P399" s="15">
        <v>11</v>
      </c>
      <c r="Q399" s="15">
        <v>4</v>
      </c>
      <c r="Z399" s="15">
        <v>13017</v>
      </c>
      <c r="AA399" s="15">
        <f>IF(ISNA(VLOOKUP(Z399,'1077county_meanLDVage_submitted'!$A$2:$B$1079,2,FALSE)),VLOOKUP(Z399,$N$3:$O$3145,2,FALSE),VLOOKUP(Z399,'1077county_meanLDVage_submitted'!$A$2:$B$1079,2,FALSE))</f>
        <v>12.45818689</v>
      </c>
      <c r="AB399" s="15">
        <f t="shared" si="12"/>
        <v>12</v>
      </c>
      <c r="AC399" s="15">
        <f t="shared" si="13"/>
        <v>4</v>
      </c>
    </row>
    <row r="400" spans="2:29" x14ac:dyDescent="0.3">
      <c r="B400" s="15">
        <v>13019</v>
      </c>
      <c r="C400" s="15">
        <v>12.937700744665408</v>
      </c>
      <c r="D400" s="15">
        <v>12</v>
      </c>
      <c r="E400" s="15">
        <v>4</v>
      </c>
      <c r="N400" s="15">
        <v>13019</v>
      </c>
      <c r="O400" s="15">
        <v>12.102203901520669</v>
      </c>
      <c r="P400" s="15">
        <v>12</v>
      </c>
      <c r="Q400" s="15">
        <v>4</v>
      </c>
      <c r="Z400" s="15">
        <v>13019</v>
      </c>
      <c r="AA400" s="15">
        <f>IF(ISNA(VLOOKUP(Z400,'1077county_meanLDVage_submitted'!$A$2:$B$1079,2,FALSE)),VLOOKUP(Z400,$N$3:$O$3145,2,FALSE),VLOOKUP(Z400,'1077county_meanLDVage_submitted'!$A$2:$B$1079,2,FALSE))</f>
        <v>12.57056942</v>
      </c>
      <c r="AB400" s="15">
        <f t="shared" si="12"/>
        <v>12</v>
      </c>
      <c r="AC400" s="15">
        <f t="shared" si="13"/>
        <v>4</v>
      </c>
    </row>
    <row r="401" spans="2:29" x14ac:dyDescent="0.3">
      <c r="B401" s="15">
        <v>13021</v>
      </c>
      <c r="C401" s="15">
        <v>11.459472337549677</v>
      </c>
      <c r="D401" s="15">
        <v>11</v>
      </c>
      <c r="E401" s="15">
        <v>4</v>
      </c>
      <c r="N401" s="15">
        <v>13021</v>
      </c>
      <c r="O401" s="15">
        <v>10.614042843453628</v>
      </c>
      <c r="P401" s="15">
        <v>10</v>
      </c>
      <c r="Q401" s="15">
        <v>3</v>
      </c>
      <c r="Z401" s="15">
        <v>13021</v>
      </c>
      <c r="AA401" s="15">
        <f>IF(ISNA(VLOOKUP(Z401,'1077county_meanLDVage_submitted'!$A$2:$B$1079,2,FALSE)),VLOOKUP(Z401,$N$3:$O$3145,2,FALSE),VLOOKUP(Z401,'1077county_meanLDVage_submitted'!$A$2:$B$1079,2,FALSE))</f>
        <v>12.10454457</v>
      </c>
      <c r="AB401" s="15">
        <f t="shared" si="12"/>
        <v>12</v>
      </c>
      <c r="AC401" s="15">
        <f t="shared" si="13"/>
        <v>4</v>
      </c>
    </row>
    <row r="402" spans="2:29" x14ac:dyDescent="0.3">
      <c r="B402" s="15">
        <v>13023</v>
      </c>
      <c r="C402" s="15">
        <v>12.81726943998083</v>
      </c>
      <c r="D402" s="15">
        <v>12</v>
      </c>
      <c r="E402" s="15">
        <v>4</v>
      </c>
      <c r="N402" s="15">
        <v>13023</v>
      </c>
      <c r="O402" s="15">
        <v>12.001737759388577</v>
      </c>
      <c r="P402" s="15">
        <v>12</v>
      </c>
      <c r="Q402" s="15">
        <v>4</v>
      </c>
      <c r="Z402" s="15">
        <v>13023</v>
      </c>
      <c r="AA402" s="15">
        <f>IF(ISNA(VLOOKUP(Z402,'1077county_meanLDVage_submitted'!$A$2:$B$1079,2,FALSE)),VLOOKUP(Z402,$N$3:$O$3145,2,FALSE),VLOOKUP(Z402,'1077county_meanLDVage_submitted'!$A$2:$B$1079,2,FALSE))</f>
        <v>12.45053878</v>
      </c>
      <c r="AB402" s="15">
        <f t="shared" si="12"/>
        <v>12</v>
      </c>
      <c r="AC402" s="15">
        <f t="shared" si="13"/>
        <v>4</v>
      </c>
    </row>
    <row r="403" spans="2:29" x14ac:dyDescent="0.3">
      <c r="B403" s="15">
        <v>13025</v>
      </c>
      <c r="C403" s="15">
        <v>13.020398701711462</v>
      </c>
      <c r="D403" s="15">
        <v>13</v>
      </c>
      <c r="E403" s="15">
        <v>5</v>
      </c>
      <c r="N403" s="15">
        <v>13025</v>
      </c>
      <c r="O403" s="15">
        <v>12.265287615841215</v>
      </c>
      <c r="P403" s="15">
        <v>12</v>
      </c>
      <c r="Q403" s="15">
        <v>4</v>
      </c>
      <c r="Z403" s="15">
        <v>13025</v>
      </c>
      <c r="AA403" s="15">
        <f>IF(ISNA(VLOOKUP(Z403,'1077county_meanLDVage_submitted'!$A$2:$B$1079,2,FALSE)),VLOOKUP(Z403,$N$3:$O$3145,2,FALSE),VLOOKUP(Z403,'1077county_meanLDVage_submitted'!$A$2:$B$1079,2,FALSE))</f>
        <v>12.56585565</v>
      </c>
      <c r="AB403" s="15">
        <f t="shared" si="12"/>
        <v>12</v>
      </c>
      <c r="AC403" s="15">
        <f t="shared" si="13"/>
        <v>4</v>
      </c>
    </row>
    <row r="404" spans="2:29" x14ac:dyDescent="0.3">
      <c r="B404" s="15">
        <v>13027</v>
      </c>
      <c r="C404" s="15">
        <v>13.056899003997493</v>
      </c>
      <c r="D404" s="15">
        <v>13</v>
      </c>
      <c r="E404" s="15">
        <v>5</v>
      </c>
      <c r="N404" s="15">
        <v>13027</v>
      </c>
      <c r="O404" s="15">
        <v>12.169067780232847</v>
      </c>
      <c r="P404" s="15">
        <v>12</v>
      </c>
      <c r="Q404" s="15">
        <v>4</v>
      </c>
      <c r="Z404" s="15">
        <v>13027</v>
      </c>
      <c r="AA404" s="15">
        <f>IF(ISNA(VLOOKUP(Z404,'1077county_meanLDVage_submitted'!$A$2:$B$1079,2,FALSE)),VLOOKUP(Z404,$N$3:$O$3145,2,FALSE),VLOOKUP(Z404,'1077county_meanLDVage_submitted'!$A$2:$B$1079,2,FALSE))</f>
        <v>12.42312516</v>
      </c>
      <c r="AB404" s="15">
        <f t="shared" si="12"/>
        <v>12</v>
      </c>
      <c r="AC404" s="15">
        <f t="shared" si="13"/>
        <v>4</v>
      </c>
    </row>
    <row r="405" spans="2:29" x14ac:dyDescent="0.3">
      <c r="B405" s="15">
        <v>13029</v>
      </c>
      <c r="C405" s="15">
        <v>9.9084100280294454</v>
      </c>
      <c r="D405" s="15">
        <v>9</v>
      </c>
      <c r="E405" s="15">
        <v>3</v>
      </c>
      <c r="N405" s="15">
        <v>13029</v>
      </c>
      <c r="O405" s="15">
        <v>9.2802777800123586</v>
      </c>
      <c r="P405" s="15">
        <v>9</v>
      </c>
      <c r="Q405" s="15">
        <v>3</v>
      </c>
      <c r="Z405" s="15">
        <v>13029</v>
      </c>
      <c r="AA405" s="15">
        <f>IF(ISNA(VLOOKUP(Z405,'1077county_meanLDVage_submitted'!$A$2:$B$1079,2,FALSE)),VLOOKUP(Z405,$N$3:$O$3145,2,FALSE),VLOOKUP(Z405,'1077county_meanLDVage_submitted'!$A$2:$B$1079,2,FALSE))</f>
        <v>10.42235492</v>
      </c>
      <c r="AB405" s="15">
        <f t="shared" si="12"/>
        <v>10</v>
      </c>
      <c r="AC405" s="15">
        <f t="shared" si="13"/>
        <v>3</v>
      </c>
    </row>
    <row r="406" spans="2:29" x14ac:dyDescent="0.3">
      <c r="B406" s="15">
        <v>13031</v>
      </c>
      <c r="C406" s="15">
        <v>11.242906965790976</v>
      </c>
      <c r="D406" s="15">
        <v>11</v>
      </c>
      <c r="E406" s="15">
        <v>4</v>
      </c>
      <c r="N406" s="15">
        <v>13031</v>
      </c>
      <c r="O406" s="15">
        <v>10.533316341822314</v>
      </c>
      <c r="P406" s="15">
        <v>10</v>
      </c>
      <c r="Q406" s="15">
        <v>3</v>
      </c>
      <c r="Z406" s="15">
        <v>13031</v>
      </c>
      <c r="AA406" s="15">
        <f>IF(ISNA(VLOOKUP(Z406,'1077county_meanLDVage_submitted'!$A$2:$B$1079,2,FALSE)),VLOOKUP(Z406,$N$3:$O$3145,2,FALSE),VLOOKUP(Z406,'1077county_meanLDVage_submitted'!$A$2:$B$1079,2,FALSE))</f>
        <v>12.40164865</v>
      </c>
      <c r="AB406" s="15">
        <f t="shared" si="12"/>
        <v>12</v>
      </c>
      <c r="AC406" s="15">
        <f t="shared" si="13"/>
        <v>4</v>
      </c>
    </row>
    <row r="407" spans="2:29" x14ac:dyDescent="0.3">
      <c r="B407" s="15">
        <v>13033</v>
      </c>
      <c r="C407" s="15">
        <v>12.912577503403696</v>
      </c>
      <c r="D407" s="15">
        <v>12</v>
      </c>
      <c r="E407" s="15">
        <v>4</v>
      </c>
      <c r="N407" s="15">
        <v>13033</v>
      </c>
      <c r="O407" s="15">
        <v>12.058795583711596</v>
      </c>
      <c r="P407" s="15">
        <v>12</v>
      </c>
      <c r="Q407" s="15">
        <v>4</v>
      </c>
      <c r="Z407" s="15">
        <v>13033</v>
      </c>
      <c r="AA407" s="15">
        <f>IF(ISNA(VLOOKUP(Z407,'1077county_meanLDVage_submitted'!$A$2:$B$1079,2,FALSE)),VLOOKUP(Z407,$N$3:$O$3145,2,FALSE),VLOOKUP(Z407,'1077county_meanLDVage_submitted'!$A$2:$B$1079,2,FALSE))</f>
        <v>12.40755601</v>
      </c>
      <c r="AB407" s="15">
        <f t="shared" si="12"/>
        <v>12</v>
      </c>
      <c r="AC407" s="15">
        <f t="shared" si="13"/>
        <v>4</v>
      </c>
    </row>
    <row r="408" spans="2:29" x14ac:dyDescent="0.3">
      <c r="B408" s="15">
        <v>13035</v>
      </c>
      <c r="C408" s="15">
        <v>12.914282176266985</v>
      </c>
      <c r="D408" s="15">
        <v>12</v>
      </c>
      <c r="E408" s="15">
        <v>4</v>
      </c>
      <c r="N408" s="15">
        <v>13035</v>
      </c>
      <c r="O408" s="15">
        <v>12.042368452204149</v>
      </c>
      <c r="P408" s="15">
        <v>12</v>
      </c>
      <c r="Q408" s="15">
        <v>4</v>
      </c>
      <c r="Z408" s="15">
        <v>13035</v>
      </c>
      <c r="AA408" s="15">
        <f>IF(ISNA(VLOOKUP(Z408,'1077county_meanLDVage_submitted'!$A$2:$B$1079,2,FALSE)),VLOOKUP(Z408,$N$3:$O$3145,2,FALSE),VLOOKUP(Z408,'1077county_meanLDVage_submitted'!$A$2:$B$1079,2,FALSE))</f>
        <v>12.45725893</v>
      </c>
      <c r="AB408" s="15">
        <f t="shared" si="12"/>
        <v>12</v>
      </c>
      <c r="AC408" s="15">
        <f t="shared" si="13"/>
        <v>4</v>
      </c>
    </row>
    <row r="409" spans="2:29" x14ac:dyDescent="0.3">
      <c r="B409" s="15">
        <v>13037</v>
      </c>
      <c r="C409" s="15">
        <v>13.017279010730709</v>
      </c>
      <c r="D409" s="15">
        <v>13</v>
      </c>
      <c r="E409" s="15">
        <v>5</v>
      </c>
      <c r="N409" s="15">
        <v>13037</v>
      </c>
      <c r="O409" s="15">
        <v>12.179506218785928</v>
      </c>
      <c r="P409" s="15">
        <v>12</v>
      </c>
      <c r="Q409" s="15">
        <v>4</v>
      </c>
      <c r="Z409" s="15">
        <v>13037</v>
      </c>
      <c r="AA409" s="15">
        <f>IF(ISNA(VLOOKUP(Z409,'1077county_meanLDVage_submitted'!$A$2:$B$1079,2,FALSE)),VLOOKUP(Z409,$N$3:$O$3145,2,FALSE),VLOOKUP(Z409,'1077county_meanLDVage_submitted'!$A$2:$B$1079,2,FALSE))</f>
        <v>12.38782144</v>
      </c>
      <c r="AB409" s="15">
        <f t="shared" si="12"/>
        <v>12</v>
      </c>
      <c r="AC409" s="15">
        <f t="shared" si="13"/>
        <v>4</v>
      </c>
    </row>
    <row r="410" spans="2:29" x14ac:dyDescent="0.3">
      <c r="B410" s="15">
        <v>13039</v>
      </c>
      <c r="C410" s="15">
        <v>10.624174416938242</v>
      </c>
      <c r="D410" s="15">
        <v>10</v>
      </c>
      <c r="E410" s="15">
        <v>3</v>
      </c>
      <c r="N410" s="15">
        <v>13039</v>
      </c>
      <c r="O410" s="15">
        <v>9.9795563896642303</v>
      </c>
      <c r="P410" s="15">
        <v>9</v>
      </c>
      <c r="Q410" s="15">
        <v>3</v>
      </c>
      <c r="Z410" s="15">
        <v>13039</v>
      </c>
      <c r="AA410" s="15">
        <f>IF(ISNA(VLOOKUP(Z410,'1077county_meanLDVage_submitted'!$A$2:$B$1079,2,FALSE)),VLOOKUP(Z410,$N$3:$O$3145,2,FALSE),VLOOKUP(Z410,'1077county_meanLDVage_submitted'!$A$2:$B$1079,2,FALSE))</f>
        <v>12.4080543</v>
      </c>
      <c r="AB410" s="15">
        <f t="shared" si="12"/>
        <v>12</v>
      </c>
      <c r="AC410" s="15">
        <f t="shared" si="13"/>
        <v>4</v>
      </c>
    </row>
    <row r="411" spans="2:29" x14ac:dyDescent="0.3">
      <c r="B411" s="15">
        <v>13043</v>
      </c>
      <c r="C411" s="15">
        <v>12.610419395271654</v>
      </c>
      <c r="D411" s="15">
        <v>12</v>
      </c>
      <c r="E411" s="15">
        <v>4</v>
      </c>
      <c r="N411" s="15">
        <v>13043</v>
      </c>
      <c r="O411" s="15">
        <v>11.870490793892547</v>
      </c>
      <c r="P411" s="15">
        <v>11</v>
      </c>
      <c r="Q411" s="15">
        <v>4</v>
      </c>
      <c r="Z411" s="15">
        <v>13043</v>
      </c>
      <c r="AA411" s="15">
        <f>IF(ISNA(VLOOKUP(Z411,'1077county_meanLDVage_submitted'!$A$2:$B$1079,2,FALSE)),VLOOKUP(Z411,$N$3:$O$3145,2,FALSE),VLOOKUP(Z411,'1077county_meanLDVage_submitted'!$A$2:$B$1079,2,FALSE))</f>
        <v>12.48244356</v>
      </c>
      <c r="AB411" s="15">
        <f t="shared" si="12"/>
        <v>12</v>
      </c>
      <c r="AC411" s="15">
        <f t="shared" si="13"/>
        <v>4</v>
      </c>
    </row>
    <row r="412" spans="2:29" x14ac:dyDescent="0.3">
      <c r="B412" s="15">
        <v>13045</v>
      </c>
      <c r="C412" s="15">
        <v>12.323963934345388</v>
      </c>
      <c r="D412" s="15">
        <v>12</v>
      </c>
      <c r="E412" s="15">
        <v>4</v>
      </c>
      <c r="N412" s="15">
        <v>13045</v>
      </c>
      <c r="O412" s="15">
        <v>11.498439887538531</v>
      </c>
      <c r="P412" s="15">
        <v>11</v>
      </c>
      <c r="Q412" s="15">
        <v>4</v>
      </c>
      <c r="Z412" s="15">
        <v>13045</v>
      </c>
      <c r="AA412" s="15">
        <f>IF(ISNA(VLOOKUP(Z412,'1077county_meanLDVage_submitted'!$A$2:$B$1079,2,FALSE)),VLOOKUP(Z412,$N$3:$O$3145,2,FALSE),VLOOKUP(Z412,'1077county_meanLDVage_submitted'!$A$2:$B$1079,2,FALSE))</f>
        <v>11.98984072</v>
      </c>
      <c r="AB412" s="15">
        <f t="shared" si="12"/>
        <v>11</v>
      </c>
      <c r="AC412" s="15">
        <f t="shared" si="13"/>
        <v>4</v>
      </c>
    </row>
    <row r="413" spans="2:29" x14ac:dyDescent="0.3">
      <c r="B413" s="15">
        <v>13047</v>
      </c>
      <c r="C413" s="15">
        <v>11.947050062519232</v>
      </c>
      <c r="D413" s="15">
        <v>11</v>
      </c>
      <c r="E413" s="15">
        <v>4</v>
      </c>
      <c r="N413" s="15">
        <v>13047</v>
      </c>
      <c r="O413" s="15">
        <v>11.220060956192093</v>
      </c>
      <c r="P413" s="15">
        <v>11</v>
      </c>
      <c r="Q413" s="15">
        <v>4</v>
      </c>
      <c r="Z413" s="15">
        <v>13047</v>
      </c>
      <c r="AA413" s="15">
        <f>IF(ISNA(VLOOKUP(Z413,'1077county_meanLDVage_submitted'!$A$2:$B$1079,2,FALSE)),VLOOKUP(Z413,$N$3:$O$3145,2,FALSE),VLOOKUP(Z413,'1077county_meanLDVage_submitted'!$A$2:$B$1079,2,FALSE))</f>
        <v>12.48915199</v>
      </c>
      <c r="AB413" s="15">
        <f t="shared" si="12"/>
        <v>12</v>
      </c>
      <c r="AC413" s="15">
        <f t="shared" si="13"/>
        <v>4</v>
      </c>
    </row>
    <row r="414" spans="2:29" x14ac:dyDescent="0.3">
      <c r="B414" s="15">
        <v>13049</v>
      </c>
      <c r="C414" s="15">
        <v>12.940823623338135</v>
      </c>
      <c r="D414" s="15">
        <v>12</v>
      </c>
      <c r="E414" s="15">
        <v>4</v>
      </c>
      <c r="N414" s="15">
        <v>13049</v>
      </c>
      <c r="O414" s="15">
        <v>12.220512459984052</v>
      </c>
      <c r="P414" s="15">
        <v>12</v>
      </c>
      <c r="Q414" s="15">
        <v>4</v>
      </c>
      <c r="Z414" s="15">
        <v>13049</v>
      </c>
      <c r="AA414" s="15">
        <f>IF(ISNA(VLOOKUP(Z414,'1077county_meanLDVage_submitted'!$A$2:$B$1079,2,FALSE)),VLOOKUP(Z414,$N$3:$O$3145,2,FALSE),VLOOKUP(Z414,'1077county_meanLDVage_submitted'!$A$2:$B$1079,2,FALSE))</f>
        <v>12.49355059</v>
      </c>
      <c r="AB414" s="15">
        <f t="shared" si="12"/>
        <v>12</v>
      </c>
      <c r="AC414" s="15">
        <f t="shared" si="13"/>
        <v>4</v>
      </c>
    </row>
    <row r="415" spans="2:29" x14ac:dyDescent="0.3">
      <c r="B415" s="15">
        <v>13051</v>
      </c>
      <c r="C415" s="15">
        <v>9.9443535118354216</v>
      </c>
      <c r="D415" s="15">
        <v>9</v>
      </c>
      <c r="E415" s="15">
        <v>3</v>
      </c>
      <c r="N415" s="15">
        <v>13051</v>
      </c>
      <c r="O415" s="15">
        <v>9.3121288166547505</v>
      </c>
      <c r="P415" s="15">
        <v>9</v>
      </c>
      <c r="Q415" s="15">
        <v>3</v>
      </c>
      <c r="Z415" s="15">
        <v>13051</v>
      </c>
      <c r="AA415" s="15">
        <f>IF(ISNA(VLOOKUP(Z415,'1077county_meanLDVage_submitted'!$A$2:$B$1079,2,FALSE)),VLOOKUP(Z415,$N$3:$O$3145,2,FALSE),VLOOKUP(Z415,'1077county_meanLDVage_submitted'!$A$2:$B$1079,2,FALSE))</f>
        <v>10.249024220000001</v>
      </c>
      <c r="AB415" s="15">
        <f t="shared" si="12"/>
        <v>10</v>
      </c>
      <c r="AC415" s="15">
        <f t="shared" si="13"/>
        <v>3</v>
      </c>
    </row>
    <row r="416" spans="2:29" x14ac:dyDescent="0.3">
      <c r="B416" s="15">
        <v>13053</v>
      </c>
      <c r="C416" s="15">
        <v>10.071328016048859</v>
      </c>
      <c r="D416" s="15">
        <v>10</v>
      </c>
      <c r="E416" s="15">
        <v>3</v>
      </c>
      <c r="N416" s="15">
        <v>13053</v>
      </c>
      <c r="O416" s="15">
        <v>9.2275390515275824</v>
      </c>
      <c r="P416" s="15">
        <v>9</v>
      </c>
      <c r="Q416" s="15">
        <v>3</v>
      </c>
      <c r="Z416" s="15">
        <v>13053</v>
      </c>
      <c r="AA416" s="15">
        <f>IF(ISNA(VLOOKUP(Z416,'1077county_meanLDVage_submitted'!$A$2:$B$1079,2,FALSE)),VLOOKUP(Z416,$N$3:$O$3145,2,FALSE),VLOOKUP(Z416,'1077county_meanLDVage_submitted'!$A$2:$B$1079,2,FALSE))</f>
        <v>10.40940282</v>
      </c>
      <c r="AB416" s="15">
        <f t="shared" si="12"/>
        <v>10</v>
      </c>
      <c r="AC416" s="15">
        <f t="shared" si="13"/>
        <v>3</v>
      </c>
    </row>
    <row r="417" spans="2:29" x14ac:dyDescent="0.3">
      <c r="B417" s="15">
        <v>13055</v>
      </c>
      <c r="C417" s="15">
        <v>14.162188832254971</v>
      </c>
      <c r="D417" s="15">
        <v>14</v>
      </c>
      <c r="E417" s="15">
        <v>5</v>
      </c>
      <c r="N417" s="15">
        <v>13055</v>
      </c>
      <c r="O417" s="15">
        <v>13.329598749609746</v>
      </c>
      <c r="P417" s="15">
        <v>13</v>
      </c>
      <c r="Q417" s="15">
        <v>5</v>
      </c>
      <c r="Z417" s="15">
        <v>13055</v>
      </c>
      <c r="AA417" s="15">
        <f>IF(ISNA(VLOOKUP(Z417,'1077county_meanLDVage_submitted'!$A$2:$B$1079,2,FALSE)),VLOOKUP(Z417,$N$3:$O$3145,2,FALSE),VLOOKUP(Z417,'1077county_meanLDVage_submitted'!$A$2:$B$1079,2,FALSE))</f>
        <v>12.5575236</v>
      </c>
      <c r="AB417" s="15">
        <f t="shared" si="12"/>
        <v>12</v>
      </c>
      <c r="AC417" s="15">
        <f t="shared" si="13"/>
        <v>4</v>
      </c>
    </row>
    <row r="418" spans="2:29" x14ac:dyDescent="0.3">
      <c r="B418" s="15">
        <v>13057</v>
      </c>
      <c r="C418" s="15">
        <v>9.7772037905626554</v>
      </c>
      <c r="D418" s="15">
        <v>9</v>
      </c>
      <c r="E418" s="15">
        <v>3</v>
      </c>
      <c r="N418" s="15">
        <v>13057</v>
      </c>
      <c r="O418" s="15">
        <v>9.1220134791364167</v>
      </c>
      <c r="P418" s="15">
        <v>9</v>
      </c>
      <c r="Q418" s="15">
        <v>3</v>
      </c>
      <c r="Z418" s="15">
        <v>13057</v>
      </c>
      <c r="AA418" s="15">
        <f>IF(ISNA(VLOOKUP(Z418,'1077county_meanLDVage_submitted'!$A$2:$B$1079,2,FALSE)),VLOOKUP(Z418,$N$3:$O$3145,2,FALSE),VLOOKUP(Z418,'1077county_meanLDVage_submitted'!$A$2:$B$1079,2,FALSE))</f>
        <v>9.5963428690000008</v>
      </c>
      <c r="AB418" s="15">
        <f t="shared" si="12"/>
        <v>9</v>
      </c>
      <c r="AC418" s="15">
        <f t="shared" si="13"/>
        <v>3</v>
      </c>
    </row>
    <row r="419" spans="2:29" x14ac:dyDescent="0.3">
      <c r="B419" s="15">
        <v>13059</v>
      </c>
      <c r="C419" s="15">
        <v>11.584849356548855</v>
      </c>
      <c r="D419" s="15">
        <v>11</v>
      </c>
      <c r="E419" s="15">
        <v>4</v>
      </c>
      <c r="N419" s="15">
        <v>13059</v>
      </c>
      <c r="O419" s="15">
        <v>10.743348279911238</v>
      </c>
      <c r="P419" s="15">
        <v>10</v>
      </c>
      <c r="Q419" s="15">
        <v>3</v>
      </c>
      <c r="Z419" s="15">
        <v>13059</v>
      </c>
      <c r="AA419" s="15">
        <f>IF(ISNA(VLOOKUP(Z419,'1077county_meanLDVage_submitted'!$A$2:$B$1079,2,FALSE)),VLOOKUP(Z419,$N$3:$O$3145,2,FALSE),VLOOKUP(Z419,'1077county_meanLDVage_submitted'!$A$2:$B$1079,2,FALSE))</f>
        <v>12.21923196</v>
      </c>
      <c r="AB419" s="15">
        <f t="shared" si="12"/>
        <v>12</v>
      </c>
      <c r="AC419" s="15">
        <f t="shared" si="13"/>
        <v>4</v>
      </c>
    </row>
    <row r="420" spans="2:29" x14ac:dyDescent="0.3">
      <c r="B420" s="15">
        <v>13061</v>
      </c>
      <c r="C420" s="15">
        <v>13.42130228559226</v>
      </c>
      <c r="D420" s="15">
        <v>13</v>
      </c>
      <c r="E420" s="15">
        <v>5</v>
      </c>
      <c r="N420" s="15">
        <v>13061</v>
      </c>
      <c r="O420" s="15">
        <v>12.468939819687316</v>
      </c>
      <c r="P420" s="15">
        <v>12</v>
      </c>
      <c r="Q420" s="15">
        <v>4</v>
      </c>
      <c r="Z420" s="15">
        <v>13061</v>
      </c>
      <c r="AA420" s="15">
        <f>IF(ISNA(VLOOKUP(Z420,'1077county_meanLDVage_submitted'!$A$2:$B$1079,2,FALSE)),VLOOKUP(Z420,$N$3:$O$3145,2,FALSE),VLOOKUP(Z420,'1077county_meanLDVage_submitted'!$A$2:$B$1079,2,FALSE))</f>
        <v>12.31623213</v>
      </c>
      <c r="AB420" s="15">
        <f t="shared" si="12"/>
        <v>12</v>
      </c>
      <c r="AC420" s="15">
        <f t="shared" si="13"/>
        <v>4</v>
      </c>
    </row>
    <row r="421" spans="2:29" x14ac:dyDescent="0.3">
      <c r="B421" s="15">
        <v>13063</v>
      </c>
      <c r="C421" s="15">
        <v>11.061501789615413</v>
      </c>
      <c r="D421" s="15">
        <v>11</v>
      </c>
      <c r="E421" s="15">
        <v>4</v>
      </c>
      <c r="N421" s="15">
        <v>13063</v>
      </c>
      <c r="O421" s="15">
        <v>10.246095300262986</v>
      </c>
      <c r="P421" s="15">
        <v>10</v>
      </c>
      <c r="Q421" s="15">
        <v>3</v>
      </c>
      <c r="Z421" s="15">
        <v>13063</v>
      </c>
      <c r="AA421" s="15">
        <f>IF(ISNA(VLOOKUP(Z421,'1077county_meanLDVage_submitted'!$A$2:$B$1079,2,FALSE)),VLOOKUP(Z421,$N$3:$O$3145,2,FALSE),VLOOKUP(Z421,'1077county_meanLDVage_submitted'!$A$2:$B$1079,2,FALSE))</f>
        <v>9.4753361819999995</v>
      </c>
      <c r="AB421" s="15">
        <f t="shared" si="12"/>
        <v>9</v>
      </c>
      <c r="AC421" s="15">
        <f t="shared" si="13"/>
        <v>3</v>
      </c>
    </row>
    <row r="422" spans="2:29" x14ac:dyDescent="0.3">
      <c r="B422" s="15">
        <v>13065</v>
      </c>
      <c r="C422" s="15">
        <v>12.571825461750961</v>
      </c>
      <c r="D422" s="15">
        <v>12</v>
      </c>
      <c r="E422" s="15">
        <v>4</v>
      </c>
      <c r="N422" s="15">
        <v>13065</v>
      </c>
      <c r="O422" s="15">
        <v>11.713988591450589</v>
      </c>
      <c r="P422" s="15">
        <v>11</v>
      </c>
      <c r="Q422" s="15">
        <v>4</v>
      </c>
      <c r="Z422" s="15">
        <v>13065</v>
      </c>
      <c r="AA422" s="15">
        <f>IF(ISNA(VLOOKUP(Z422,'1077county_meanLDVage_submitted'!$A$2:$B$1079,2,FALSE)),VLOOKUP(Z422,$N$3:$O$3145,2,FALSE),VLOOKUP(Z422,'1077county_meanLDVage_submitted'!$A$2:$B$1079,2,FALSE))</f>
        <v>12.506641699999999</v>
      </c>
      <c r="AB422" s="15">
        <f t="shared" si="12"/>
        <v>12</v>
      </c>
      <c r="AC422" s="15">
        <f t="shared" si="13"/>
        <v>4</v>
      </c>
    </row>
    <row r="423" spans="2:29" x14ac:dyDescent="0.3">
      <c r="B423" s="15">
        <v>13067</v>
      </c>
      <c r="C423" s="15">
        <v>9.3012842849688155</v>
      </c>
      <c r="D423" s="15">
        <v>9</v>
      </c>
      <c r="E423" s="15">
        <v>3</v>
      </c>
      <c r="N423" s="15">
        <v>13067</v>
      </c>
      <c r="O423" s="15">
        <v>8.7164973252266815</v>
      </c>
      <c r="P423" s="15">
        <v>8</v>
      </c>
      <c r="Q423" s="15">
        <v>2</v>
      </c>
      <c r="Z423" s="15">
        <v>13067</v>
      </c>
      <c r="AA423" s="15">
        <f>IF(ISNA(VLOOKUP(Z423,'1077county_meanLDVage_submitted'!$A$2:$B$1079,2,FALSE)),VLOOKUP(Z423,$N$3:$O$3145,2,FALSE),VLOOKUP(Z423,'1077county_meanLDVage_submitted'!$A$2:$B$1079,2,FALSE))</f>
        <v>9.4626161110000009</v>
      </c>
      <c r="AB423" s="15">
        <f t="shared" si="12"/>
        <v>9</v>
      </c>
      <c r="AC423" s="15">
        <f t="shared" si="13"/>
        <v>3</v>
      </c>
    </row>
    <row r="424" spans="2:29" x14ac:dyDescent="0.3">
      <c r="B424" s="15">
        <v>13069</v>
      </c>
      <c r="C424" s="15">
        <v>12.21237378633035</v>
      </c>
      <c r="D424" s="15">
        <v>12</v>
      </c>
      <c r="E424" s="15">
        <v>4</v>
      </c>
      <c r="N424" s="15">
        <v>13069</v>
      </c>
      <c r="O424" s="15">
        <v>11.52252981276262</v>
      </c>
      <c r="P424" s="15">
        <v>11</v>
      </c>
      <c r="Q424" s="15">
        <v>4</v>
      </c>
      <c r="Z424" s="15">
        <v>13069</v>
      </c>
      <c r="AA424" s="15">
        <f>IF(ISNA(VLOOKUP(Z424,'1077county_meanLDVage_submitted'!$A$2:$B$1079,2,FALSE)),VLOOKUP(Z424,$N$3:$O$3145,2,FALSE),VLOOKUP(Z424,'1077county_meanLDVage_submitted'!$A$2:$B$1079,2,FALSE))</f>
        <v>12.512159410000001</v>
      </c>
      <c r="AB424" s="15">
        <f t="shared" si="12"/>
        <v>12</v>
      </c>
      <c r="AC424" s="15">
        <f t="shared" si="13"/>
        <v>4</v>
      </c>
    </row>
    <row r="425" spans="2:29" x14ac:dyDescent="0.3">
      <c r="B425" s="15">
        <v>13071</v>
      </c>
      <c r="C425" s="15">
        <v>12.629571233118314</v>
      </c>
      <c r="D425" s="15">
        <v>12</v>
      </c>
      <c r="E425" s="15">
        <v>4</v>
      </c>
      <c r="N425" s="15">
        <v>13071</v>
      </c>
      <c r="O425" s="15">
        <v>11.925545495878048</v>
      </c>
      <c r="P425" s="15">
        <v>11</v>
      </c>
      <c r="Q425" s="15">
        <v>4</v>
      </c>
      <c r="Z425" s="15">
        <v>13071</v>
      </c>
      <c r="AA425" s="15">
        <f>IF(ISNA(VLOOKUP(Z425,'1077county_meanLDVage_submitted'!$A$2:$B$1079,2,FALSE)),VLOOKUP(Z425,$N$3:$O$3145,2,FALSE),VLOOKUP(Z425,'1077county_meanLDVage_submitted'!$A$2:$B$1079,2,FALSE))</f>
        <v>12.465130220000001</v>
      </c>
      <c r="AB425" s="15">
        <f t="shared" si="12"/>
        <v>12</v>
      </c>
      <c r="AC425" s="15">
        <f t="shared" si="13"/>
        <v>4</v>
      </c>
    </row>
    <row r="426" spans="2:29" x14ac:dyDescent="0.3">
      <c r="B426" s="15">
        <v>13073</v>
      </c>
      <c r="C426" s="15">
        <v>9.7310673592594092</v>
      </c>
      <c r="D426" s="15">
        <v>9</v>
      </c>
      <c r="E426" s="15">
        <v>3</v>
      </c>
      <c r="N426" s="15">
        <v>13073</v>
      </c>
      <c r="O426" s="15">
        <v>9.1265769237256276</v>
      </c>
      <c r="P426" s="15">
        <v>9</v>
      </c>
      <c r="Q426" s="15">
        <v>3</v>
      </c>
      <c r="Z426" s="15">
        <v>13073</v>
      </c>
      <c r="AA426" s="15">
        <f>IF(ISNA(VLOOKUP(Z426,'1077county_meanLDVage_submitted'!$A$2:$B$1079,2,FALSE)),VLOOKUP(Z426,$N$3:$O$3145,2,FALSE),VLOOKUP(Z426,'1077county_meanLDVage_submitted'!$A$2:$B$1079,2,FALSE))</f>
        <v>10.416721770000001</v>
      </c>
      <c r="AB426" s="15">
        <f t="shared" si="12"/>
        <v>10</v>
      </c>
      <c r="AC426" s="15">
        <f t="shared" si="13"/>
        <v>3</v>
      </c>
    </row>
    <row r="427" spans="2:29" x14ac:dyDescent="0.3">
      <c r="B427" s="15">
        <v>13075</v>
      </c>
      <c r="C427" s="15">
        <v>12.643311685827866</v>
      </c>
      <c r="D427" s="15">
        <v>12</v>
      </c>
      <c r="E427" s="15">
        <v>4</v>
      </c>
      <c r="N427" s="15">
        <v>13075</v>
      </c>
      <c r="O427" s="15">
        <v>11.858601259506411</v>
      </c>
      <c r="P427" s="15">
        <v>11</v>
      </c>
      <c r="Q427" s="15">
        <v>4</v>
      </c>
      <c r="Z427" s="15">
        <v>13075</v>
      </c>
      <c r="AA427" s="15">
        <f>IF(ISNA(VLOOKUP(Z427,'1077county_meanLDVage_submitted'!$A$2:$B$1079,2,FALSE)),VLOOKUP(Z427,$N$3:$O$3145,2,FALSE),VLOOKUP(Z427,'1077county_meanLDVage_submitted'!$A$2:$B$1079,2,FALSE))</f>
        <v>12.48619233</v>
      </c>
      <c r="AB427" s="15">
        <f t="shared" si="12"/>
        <v>12</v>
      </c>
      <c r="AC427" s="15">
        <f t="shared" si="13"/>
        <v>4</v>
      </c>
    </row>
    <row r="428" spans="2:29" x14ac:dyDescent="0.3">
      <c r="B428" s="15">
        <v>13077</v>
      </c>
      <c r="C428" s="15">
        <v>10.499704310387182</v>
      </c>
      <c r="D428" s="15">
        <v>10</v>
      </c>
      <c r="E428" s="15">
        <v>3</v>
      </c>
      <c r="N428" s="15">
        <v>13077</v>
      </c>
      <c r="O428" s="15">
        <v>9.755677967953444</v>
      </c>
      <c r="P428" s="15">
        <v>9</v>
      </c>
      <c r="Q428" s="15">
        <v>3</v>
      </c>
      <c r="Z428" s="15">
        <v>13077</v>
      </c>
      <c r="AA428" s="15">
        <f>IF(ISNA(VLOOKUP(Z428,'1077county_meanLDVage_submitted'!$A$2:$B$1079,2,FALSE)),VLOOKUP(Z428,$N$3:$O$3145,2,FALSE),VLOOKUP(Z428,'1077county_meanLDVage_submitted'!$A$2:$B$1079,2,FALSE))</f>
        <v>9.6424624090000002</v>
      </c>
      <c r="AB428" s="15">
        <f t="shared" si="12"/>
        <v>9</v>
      </c>
      <c r="AC428" s="15">
        <f t="shared" si="13"/>
        <v>3</v>
      </c>
    </row>
    <row r="429" spans="2:29" x14ac:dyDescent="0.3">
      <c r="B429" s="15">
        <v>13079</v>
      </c>
      <c r="C429" s="15">
        <v>13.635243867097049</v>
      </c>
      <c r="D429" s="15">
        <v>13</v>
      </c>
      <c r="E429" s="15">
        <v>5</v>
      </c>
      <c r="N429" s="15">
        <v>13079</v>
      </c>
      <c r="O429" s="15">
        <v>12.727287619963674</v>
      </c>
      <c r="P429" s="15">
        <v>12</v>
      </c>
      <c r="Q429" s="15">
        <v>4</v>
      </c>
      <c r="Z429" s="15">
        <v>13079</v>
      </c>
      <c r="AA429" s="15">
        <f>IF(ISNA(VLOOKUP(Z429,'1077county_meanLDVage_submitted'!$A$2:$B$1079,2,FALSE)),VLOOKUP(Z429,$N$3:$O$3145,2,FALSE),VLOOKUP(Z429,'1077county_meanLDVage_submitted'!$A$2:$B$1079,2,FALSE))</f>
        <v>12.4967135</v>
      </c>
      <c r="AB429" s="15">
        <f t="shared" si="12"/>
        <v>12</v>
      </c>
      <c r="AC429" s="15">
        <f t="shared" si="13"/>
        <v>4</v>
      </c>
    </row>
    <row r="430" spans="2:29" x14ac:dyDescent="0.3">
      <c r="B430" s="15">
        <v>13081</v>
      </c>
      <c r="C430" s="15">
        <v>12.254435186452675</v>
      </c>
      <c r="D430" s="15">
        <v>12</v>
      </c>
      <c r="E430" s="15">
        <v>4</v>
      </c>
      <c r="N430" s="15">
        <v>13081</v>
      </c>
      <c r="O430" s="15">
        <v>11.475612307460972</v>
      </c>
      <c r="P430" s="15">
        <v>11</v>
      </c>
      <c r="Q430" s="15">
        <v>4</v>
      </c>
      <c r="Z430" s="15">
        <v>13081</v>
      </c>
      <c r="AA430" s="15">
        <f>IF(ISNA(VLOOKUP(Z430,'1077county_meanLDVage_submitted'!$A$2:$B$1079,2,FALSE)),VLOOKUP(Z430,$N$3:$O$3145,2,FALSE),VLOOKUP(Z430,'1077county_meanLDVage_submitted'!$A$2:$B$1079,2,FALSE))</f>
        <v>12.39239574</v>
      </c>
      <c r="AB430" s="15">
        <f t="shared" si="12"/>
        <v>12</v>
      </c>
      <c r="AC430" s="15">
        <f t="shared" si="13"/>
        <v>4</v>
      </c>
    </row>
    <row r="431" spans="2:29" x14ac:dyDescent="0.3">
      <c r="B431" s="15">
        <v>13083</v>
      </c>
      <c r="C431" s="15">
        <v>13.356020943787897</v>
      </c>
      <c r="D431" s="15">
        <v>13</v>
      </c>
      <c r="E431" s="15">
        <v>5</v>
      </c>
      <c r="N431" s="15">
        <v>13083</v>
      </c>
      <c r="O431" s="15">
        <v>12.554421754722933</v>
      </c>
      <c r="P431" s="15">
        <v>12</v>
      </c>
      <c r="Q431" s="15">
        <v>4</v>
      </c>
      <c r="Z431" s="15">
        <v>13083</v>
      </c>
      <c r="AA431" s="15">
        <f>IF(ISNA(VLOOKUP(Z431,'1077county_meanLDVage_submitted'!$A$2:$B$1079,2,FALSE)),VLOOKUP(Z431,$N$3:$O$3145,2,FALSE),VLOOKUP(Z431,'1077county_meanLDVage_submitted'!$A$2:$B$1079,2,FALSE))</f>
        <v>12.51620615</v>
      </c>
      <c r="AB431" s="15">
        <f t="shared" si="12"/>
        <v>12</v>
      </c>
      <c r="AC431" s="15">
        <f t="shared" si="13"/>
        <v>4</v>
      </c>
    </row>
    <row r="432" spans="2:29" x14ac:dyDescent="0.3">
      <c r="B432" s="15">
        <v>13085</v>
      </c>
      <c r="C432" s="15">
        <v>12.185062918620849</v>
      </c>
      <c r="D432" s="15">
        <v>12</v>
      </c>
      <c r="E432" s="15">
        <v>4</v>
      </c>
      <c r="N432" s="15">
        <v>13085</v>
      </c>
      <c r="O432" s="15">
        <v>11.359484807612201</v>
      </c>
      <c r="P432" s="15">
        <v>11</v>
      </c>
      <c r="Q432" s="15">
        <v>4</v>
      </c>
      <c r="Z432" s="15">
        <v>13085</v>
      </c>
      <c r="AA432" s="15">
        <f>IF(ISNA(VLOOKUP(Z432,'1077county_meanLDVage_submitted'!$A$2:$B$1079,2,FALSE)),VLOOKUP(Z432,$N$3:$O$3145,2,FALSE),VLOOKUP(Z432,'1077county_meanLDVage_submitted'!$A$2:$B$1079,2,FALSE))</f>
        <v>12.534293119999999</v>
      </c>
      <c r="AB432" s="15">
        <f t="shared" si="12"/>
        <v>12</v>
      </c>
      <c r="AC432" s="15">
        <f t="shared" si="13"/>
        <v>4</v>
      </c>
    </row>
    <row r="433" spans="2:29" x14ac:dyDescent="0.3">
      <c r="B433" s="15">
        <v>13087</v>
      </c>
      <c r="C433" s="15">
        <v>12.539581509982684</v>
      </c>
      <c r="D433" s="15">
        <v>12</v>
      </c>
      <c r="E433" s="15">
        <v>4</v>
      </c>
      <c r="N433" s="15">
        <v>13087</v>
      </c>
      <c r="O433" s="15">
        <v>11.701553480275606</v>
      </c>
      <c r="P433" s="15">
        <v>11</v>
      </c>
      <c r="Q433" s="15">
        <v>4</v>
      </c>
      <c r="Z433" s="15">
        <v>13087</v>
      </c>
      <c r="AA433" s="15">
        <f>IF(ISNA(VLOOKUP(Z433,'1077county_meanLDVage_submitted'!$A$2:$B$1079,2,FALSE)),VLOOKUP(Z433,$N$3:$O$3145,2,FALSE),VLOOKUP(Z433,'1077county_meanLDVage_submitted'!$A$2:$B$1079,2,FALSE))</f>
        <v>12.36468876</v>
      </c>
      <c r="AB433" s="15">
        <f t="shared" si="12"/>
        <v>12</v>
      </c>
      <c r="AC433" s="15">
        <f t="shared" si="13"/>
        <v>4</v>
      </c>
    </row>
    <row r="434" spans="2:29" x14ac:dyDescent="0.3">
      <c r="B434" s="15">
        <v>13089</v>
      </c>
      <c r="C434" s="15">
        <v>9.9647401931374517</v>
      </c>
      <c r="D434" s="15">
        <v>9</v>
      </c>
      <c r="E434" s="15">
        <v>3</v>
      </c>
      <c r="N434" s="15">
        <v>13089</v>
      </c>
      <c r="O434" s="15">
        <v>9.2464007751457018</v>
      </c>
      <c r="P434" s="15">
        <v>9</v>
      </c>
      <c r="Q434" s="15">
        <v>3</v>
      </c>
      <c r="Z434" s="15">
        <v>13089</v>
      </c>
      <c r="AA434" s="15">
        <f>IF(ISNA(VLOOKUP(Z434,'1077county_meanLDVage_submitted'!$A$2:$B$1079,2,FALSE)),VLOOKUP(Z434,$N$3:$O$3145,2,FALSE),VLOOKUP(Z434,'1077county_meanLDVage_submitted'!$A$2:$B$1079,2,FALSE))</f>
        <v>9.4396573620000002</v>
      </c>
      <c r="AB434" s="15">
        <f t="shared" si="12"/>
        <v>9</v>
      </c>
      <c r="AC434" s="15">
        <f t="shared" si="13"/>
        <v>3</v>
      </c>
    </row>
    <row r="435" spans="2:29" x14ac:dyDescent="0.3">
      <c r="B435" s="15">
        <v>13091</v>
      </c>
      <c r="C435" s="15">
        <v>13.234763713881122</v>
      </c>
      <c r="D435" s="15">
        <v>13</v>
      </c>
      <c r="E435" s="15">
        <v>5</v>
      </c>
      <c r="N435" s="15">
        <v>13091</v>
      </c>
      <c r="O435" s="15">
        <v>12.424268383259374</v>
      </c>
      <c r="P435" s="15">
        <v>12</v>
      </c>
      <c r="Q435" s="15">
        <v>4</v>
      </c>
      <c r="Z435" s="15">
        <v>13091</v>
      </c>
      <c r="AA435" s="15">
        <f>IF(ISNA(VLOOKUP(Z435,'1077county_meanLDVage_submitted'!$A$2:$B$1079,2,FALSE)),VLOOKUP(Z435,$N$3:$O$3145,2,FALSE),VLOOKUP(Z435,'1077county_meanLDVage_submitted'!$A$2:$B$1079,2,FALSE))</f>
        <v>12.502217419999999</v>
      </c>
      <c r="AB435" s="15">
        <f t="shared" si="12"/>
        <v>12</v>
      </c>
      <c r="AC435" s="15">
        <f t="shared" si="13"/>
        <v>4</v>
      </c>
    </row>
    <row r="436" spans="2:29" x14ac:dyDescent="0.3">
      <c r="B436" s="15">
        <v>13093</v>
      </c>
      <c r="C436" s="15">
        <v>13.16241450357011</v>
      </c>
      <c r="D436" s="15">
        <v>13</v>
      </c>
      <c r="E436" s="15">
        <v>5</v>
      </c>
      <c r="N436" s="15">
        <v>13093</v>
      </c>
      <c r="O436" s="15">
        <v>12.282455056795632</v>
      </c>
      <c r="P436" s="15">
        <v>12</v>
      </c>
      <c r="Q436" s="15">
        <v>4</v>
      </c>
      <c r="Z436" s="15">
        <v>13093</v>
      </c>
      <c r="AA436" s="15">
        <f>IF(ISNA(VLOOKUP(Z436,'1077county_meanLDVage_submitted'!$A$2:$B$1079,2,FALSE)),VLOOKUP(Z436,$N$3:$O$3145,2,FALSE),VLOOKUP(Z436,'1077county_meanLDVage_submitted'!$A$2:$B$1079,2,FALSE))</f>
        <v>12.4178581</v>
      </c>
      <c r="AB436" s="15">
        <f t="shared" si="12"/>
        <v>12</v>
      </c>
      <c r="AC436" s="15">
        <f t="shared" si="13"/>
        <v>4</v>
      </c>
    </row>
    <row r="437" spans="2:29" x14ac:dyDescent="0.3">
      <c r="B437" s="15">
        <v>13095</v>
      </c>
      <c r="C437" s="15">
        <v>11.922161479328185</v>
      </c>
      <c r="D437" s="15">
        <v>11</v>
      </c>
      <c r="E437" s="15">
        <v>4</v>
      </c>
      <c r="N437" s="15">
        <v>13095</v>
      </c>
      <c r="O437" s="15">
        <v>11.14430315459299</v>
      </c>
      <c r="P437" s="15">
        <v>11</v>
      </c>
      <c r="Q437" s="15">
        <v>4</v>
      </c>
      <c r="Z437" s="15">
        <v>13095</v>
      </c>
      <c r="AA437" s="15">
        <f>IF(ISNA(VLOOKUP(Z437,'1077county_meanLDVage_submitted'!$A$2:$B$1079,2,FALSE)),VLOOKUP(Z437,$N$3:$O$3145,2,FALSE),VLOOKUP(Z437,'1077county_meanLDVage_submitted'!$A$2:$B$1079,2,FALSE))</f>
        <v>12.236593900000001</v>
      </c>
      <c r="AB437" s="15">
        <f t="shared" si="12"/>
        <v>12</v>
      </c>
      <c r="AC437" s="15">
        <f t="shared" si="13"/>
        <v>4</v>
      </c>
    </row>
    <row r="438" spans="2:29" x14ac:dyDescent="0.3">
      <c r="B438" s="15">
        <v>13097</v>
      </c>
      <c r="C438" s="15">
        <v>10.931218323362774</v>
      </c>
      <c r="D438" s="15">
        <v>10</v>
      </c>
      <c r="E438" s="15">
        <v>3</v>
      </c>
      <c r="N438" s="15">
        <v>13097</v>
      </c>
      <c r="O438" s="15">
        <v>10.207452630789582</v>
      </c>
      <c r="P438" s="15">
        <v>10</v>
      </c>
      <c r="Q438" s="15">
        <v>3</v>
      </c>
      <c r="Z438" s="15">
        <v>13097</v>
      </c>
      <c r="AA438" s="15">
        <f>IF(ISNA(VLOOKUP(Z438,'1077county_meanLDVage_submitted'!$A$2:$B$1079,2,FALSE)),VLOOKUP(Z438,$N$3:$O$3145,2,FALSE),VLOOKUP(Z438,'1077county_meanLDVage_submitted'!$A$2:$B$1079,2,FALSE))</f>
        <v>9.5801877149999992</v>
      </c>
      <c r="AB438" s="15">
        <f t="shared" si="12"/>
        <v>9</v>
      </c>
      <c r="AC438" s="15">
        <f t="shared" si="13"/>
        <v>3</v>
      </c>
    </row>
    <row r="439" spans="2:29" x14ac:dyDescent="0.3">
      <c r="B439" s="15">
        <v>13099</v>
      </c>
      <c r="C439" s="15">
        <v>12.628383100443703</v>
      </c>
      <c r="D439" s="15">
        <v>12</v>
      </c>
      <c r="E439" s="15">
        <v>4</v>
      </c>
      <c r="N439" s="15">
        <v>13099</v>
      </c>
      <c r="O439" s="15">
        <v>11.863839752620343</v>
      </c>
      <c r="P439" s="15">
        <v>11</v>
      </c>
      <c r="Q439" s="15">
        <v>4</v>
      </c>
      <c r="Z439" s="15">
        <v>13099</v>
      </c>
      <c r="AA439" s="15">
        <f>IF(ISNA(VLOOKUP(Z439,'1077county_meanLDVage_submitted'!$A$2:$B$1079,2,FALSE)),VLOOKUP(Z439,$N$3:$O$3145,2,FALSE),VLOOKUP(Z439,'1077county_meanLDVage_submitted'!$A$2:$B$1079,2,FALSE))</f>
        <v>12.429040560000001</v>
      </c>
      <c r="AB439" s="15">
        <f t="shared" si="12"/>
        <v>12</v>
      </c>
      <c r="AC439" s="15">
        <f t="shared" si="13"/>
        <v>4</v>
      </c>
    </row>
    <row r="440" spans="2:29" x14ac:dyDescent="0.3">
      <c r="B440" s="15">
        <v>13101</v>
      </c>
      <c r="C440" s="15">
        <v>12.91320613770519</v>
      </c>
      <c r="D440" s="15">
        <v>12</v>
      </c>
      <c r="E440" s="15">
        <v>4</v>
      </c>
      <c r="N440" s="15">
        <v>13101</v>
      </c>
      <c r="O440" s="15">
        <v>12.16589334998393</v>
      </c>
      <c r="P440" s="15">
        <v>12</v>
      </c>
      <c r="Q440" s="15">
        <v>4</v>
      </c>
      <c r="Z440" s="15">
        <v>13101</v>
      </c>
      <c r="AA440" s="15">
        <f>IF(ISNA(VLOOKUP(Z440,'1077county_meanLDVage_submitted'!$A$2:$B$1079,2,FALSE)),VLOOKUP(Z440,$N$3:$O$3145,2,FALSE),VLOOKUP(Z440,'1077county_meanLDVage_submitted'!$A$2:$B$1079,2,FALSE))</f>
        <v>12.551938639999999</v>
      </c>
      <c r="AB440" s="15">
        <f t="shared" si="12"/>
        <v>12</v>
      </c>
      <c r="AC440" s="15">
        <f t="shared" si="13"/>
        <v>4</v>
      </c>
    </row>
    <row r="441" spans="2:29" x14ac:dyDescent="0.3">
      <c r="B441" s="15">
        <v>13103</v>
      </c>
      <c r="C441" s="15">
        <v>10.788658004010788</v>
      </c>
      <c r="D441" s="15">
        <v>10</v>
      </c>
      <c r="E441" s="15">
        <v>3</v>
      </c>
      <c r="N441" s="15">
        <v>13103</v>
      </c>
      <c r="O441" s="15">
        <v>10.131842485765779</v>
      </c>
      <c r="P441" s="15">
        <v>10</v>
      </c>
      <c r="Q441" s="15">
        <v>3</v>
      </c>
      <c r="Z441" s="15">
        <v>13103</v>
      </c>
      <c r="AA441" s="15">
        <f>IF(ISNA(VLOOKUP(Z441,'1077county_meanLDVage_submitted'!$A$2:$B$1079,2,FALSE)),VLOOKUP(Z441,$N$3:$O$3145,2,FALSE),VLOOKUP(Z441,'1077county_meanLDVage_submitted'!$A$2:$B$1079,2,FALSE))</f>
        <v>10.423307729999999</v>
      </c>
      <c r="AB441" s="15">
        <f t="shared" si="12"/>
        <v>10</v>
      </c>
      <c r="AC441" s="15">
        <f t="shared" si="13"/>
        <v>3</v>
      </c>
    </row>
    <row r="442" spans="2:29" x14ac:dyDescent="0.3">
      <c r="B442" s="15">
        <v>13105</v>
      </c>
      <c r="C442" s="15">
        <v>13.918673572613811</v>
      </c>
      <c r="D442" s="15">
        <v>13</v>
      </c>
      <c r="E442" s="15">
        <v>5</v>
      </c>
      <c r="N442" s="15">
        <v>13105</v>
      </c>
      <c r="O442" s="15">
        <v>13.048308454106779</v>
      </c>
      <c r="P442" s="15">
        <v>13</v>
      </c>
      <c r="Q442" s="15">
        <v>5</v>
      </c>
      <c r="Z442" s="15">
        <v>13105</v>
      </c>
      <c r="AA442" s="15">
        <f>IF(ISNA(VLOOKUP(Z442,'1077county_meanLDVage_submitted'!$A$2:$B$1079,2,FALSE)),VLOOKUP(Z442,$N$3:$O$3145,2,FALSE),VLOOKUP(Z442,'1077county_meanLDVage_submitted'!$A$2:$B$1079,2,FALSE))</f>
        <v>12.468926939999999</v>
      </c>
      <c r="AB442" s="15">
        <f t="shared" si="12"/>
        <v>12</v>
      </c>
      <c r="AC442" s="15">
        <f t="shared" si="13"/>
        <v>4</v>
      </c>
    </row>
    <row r="443" spans="2:29" x14ac:dyDescent="0.3">
      <c r="B443" s="15">
        <v>13107</v>
      </c>
      <c r="C443" s="15">
        <v>12.562463316260622</v>
      </c>
      <c r="D443" s="15">
        <v>12</v>
      </c>
      <c r="E443" s="15">
        <v>4</v>
      </c>
      <c r="N443" s="15">
        <v>13107</v>
      </c>
      <c r="O443" s="15">
        <v>11.836352603886448</v>
      </c>
      <c r="P443" s="15">
        <v>11</v>
      </c>
      <c r="Q443" s="15">
        <v>4</v>
      </c>
      <c r="Z443" s="15">
        <v>13107</v>
      </c>
      <c r="AA443" s="15">
        <f>IF(ISNA(VLOOKUP(Z443,'1077county_meanLDVage_submitted'!$A$2:$B$1079,2,FALSE)),VLOOKUP(Z443,$N$3:$O$3145,2,FALSE),VLOOKUP(Z443,'1077county_meanLDVage_submitted'!$A$2:$B$1079,2,FALSE))</f>
        <v>12.489262500000001</v>
      </c>
      <c r="AB443" s="15">
        <f t="shared" si="12"/>
        <v>12</v>
      </c>
      <c r="AC443" s="15">
        <f t="shared" si="13"/>
        <v>4</v>
      </c>
    </row>
    <row r="444" spans="2:29" x14ac:dyDescent="0.3">
      <c r="B444" s="15">
        <v>13109</v>
      </c>
      <c r="C444" s="15">
        <v>12.044474818434932</v>
      </c>
      <c r="D444" s="15">
        <v>12</v>
      </c>
      <c r="E444" s="15">
        <v>4</v>
      </c>
      <c r="N444" s="15">
        <v>13109</v>
      </c>
      <c r="O444" s="15">
        <v>11.309135731816985</v>
      </c>
      <c r="P444" s="15">
        <v>11</v>
      </c>
      <c r="Q444" s="15">
        <v>4</v>
      </c>
      <c r="Z444" s="15">
        <v>13109</v>
      </c>
      <c r="AA444" s="15">
        <f>IF(ISNA(VLOOKUP(Z444,'1077county_meanLDVage_submitted'!$A$2:$B$1079,2,FALSE)),VLOOKUP(Z444,$N$3:$O$3145,2,FALSE),VLOOKUP(Z444,'1077county_meanLDVage_submitted'!$A$2:$B$1079,2,FALSE))</f>
        <v>12.46523928</v>
      </c>
      <c r="AB444" s="15">
        <f t="shared" si="12"/>
        <v>12</v>
      </c>
      <c r="AC444" s="15">
        <f t="shared" si="13"/>
        <v>4</v>
      </c>
    </row>
    <row r="445" spans="2:29" x14ac:dyDescent="0.3">
      <c r="B445" s="15">
        <v>13111</v>
      </c>
      <c r="C445" s="15">
        <v>13.155242082261351</v>
      </c>
      <c r="D445" s="15">
        <v>13</v>
      </c>
      <c r="E445" s="15">
        <v>5</v>
      </c>
      <c r="N445" s="15">
        <v>13111</v>
      </c>
      <c r="O445" s="15">
        <v>12.369966300470809</v>
      </c>
      <c r="P445" s="15">
        <v>12</v>
      </c>
      <c r="Q445" s="15">
        <v>4</v>
      </c>
      <c r="Z445" s="15">
        <v>13111</v>
      </c>
      <c r="AA445" s="15">
        <f>IF(ISNA(VLOOKUP(Z445,'1077county_meanLDVage_submitted'!$A$2:$B$1079,2,FALSE)),VLOOKUP(Z445,$N$3:$O$3145,2,FALSE),VLOOKUP(Z445,'1077county_meanLDVage_submitted'!$A$2:$B$1079,2,FALSE))</f>
        <v>12.594203500000001</v>
      </c>
      <c r="AB445" s="15">
        <f t="shared" si="12"/>
        <v>12</v>
      </c>
      <c r="AC445" s="15">
        <f t="shared" si="13"/>
        <v>4</v>
      </c>
    </row>
    <row r="446" spans="2:29" x14ac:dyDescent="0.3">
      <c r="B446" s="15">
        <v>13113</v>
      </c>
      <c r="C446" s="15">
        <v>10.192674491294675</v>
      </c>
      <c r="D446" s="15">
        <v>10</v>
      </c>
      <c r="E446" s="15">
        <v>3</v>
      </c>
      <c r="N446" s="15">
        <v>13113</v>
      </c>
      <c r="O446" s="15">
        <v>9.5221160978651884</v>
      </c>
      <c r="P446" s="15">
        <v>9</v>
      </c>
      <c r="Q446" s="15">
        <v>3</v>
      </c>
      <c r="Z446" s="15">
        <v>13113</v>
      </c>
      <c r="AA446" s="15">
        <f>IF(ISNA(VLOOKUP(Z446,'1077county_meanLDVage_submitted'!$A$2:$B$1079,2,FALSE)),VLOOKUP(Z446,$N$3:$O$3145,2,FALSE),VLOOKUP(Z446,'1077county_meanLDVage_submitted'!$A$2:$B$1079,2,FALSE))</f>
        <v>9.5415866339999997</v>
      </c>
      <c r="AB446" s="15">
        <f t="shared" si="12"/>
        <v>9</v>
      </c>
      <c r="AC446" s="15">
        <f t="shared" si="13"/>
        <v>3</v>
      </c>
    </row>
    <row r="447" spans="2:29" x14ac:dyDescent="0.3">
      <c r="B447" s="15">
        <v>13115</v>
      </c>
      <c r="C447" s="15">
        <v>12.366561848340842</v>
      </c>
      <c r="D447" s="15">
        <v>12</v>
      </c>
      <c r="E447" s="15">
        <v>4</v>
      </c>
      <c r="N447" s="15">
        <v>13115</v>
      </c>
      <c r="O447" s="15">
        <v>11.564055783307028</v>
      </c>
      <c r="P447" s="15">
        <v>11</v>
      </c>
      <c r="Q447" s="15">
        <v>4</v>
      </c>
      <c r="Z447" s="15">
        <v>13115</v>
      </c>
      <c r="AA447" s="15">
        <f>IF(ISNA(VLOOKUP(Z447,'1077county_meanLDVage_submitted'!$A$2:$B$1079,2,FALSE)),VLOOKUP(Z447,$N$3:$O$3145,2,FALSE),VLOOKUP(Z447,'1077county_meanLDVage_submitted'!$A$2:$B$1079,2,FALSE))</f>
        <v>12.444690639999999</v>
      </c>
      <c r="AB447" s="15">
        <f t="shared" si="12"/>
        <v>12</v>
      </c>
      <c r="AC447" s="15">
        <f t="shared" si="13"/>
        <v>4</v>
      </c>
    </row>
    <row r="448" spans="2:29" x14ac:dyDescent="0.3">
      <c r="B448" s="15">
        <v>13117</v>
      </c>
      <c r="C448" s="15">
        <v>8.7804681654640628</v>
      </c>
      <c r="D448" s="15">
        <v>8</v>
      </c>
      <c r="E448" s="15">
        <v>2</v>
      </c>
      <c r="N448" s="15">
        <v>13117</v>
      </c>
      <c r="O448" s="15">
        <v>8.2356934381961135</v>
      </c>
      <c r="P448" s="15">
        <v>8</v>
      </c>
      <c r="Q448" s="15">
        <v>2</v>
      </c>
      <c r="Z448" s="15">
        <v>13117</v>
      </c>
      <c r="AA448" s="15">
        <f>IF(ISNA(VLOOKUP(Z448,'1077county_meanLDVage_submitted'!$A$2:$B$1079,2,FALSE)),VLOOKUP(Z448,$N$3:$O$3145,2,FALSE),VLOOKUP(Z448,'1077county_meanLDVage_submitted'!$A$2:$B$1079,2,FALSE))</f>
        <v>9.5498284869999992</v>
      </c>
      <c r="AB448" s="15">
        <f t="shared" si="12"/>
        <v>9</v>
      </c>
      <c r="AC448" s="15">
        <f t="shared" si="13"/>
        <v>3</v>
      </c>
    </row>
    <row r="449" spans="2:29" x14ac:dyDescent="0.3">
      <c r="B449" s="15">
        <v>13119</v>
      </c>
      <c r="C449" s="15">
        <v>13.806195358304855</v>
      </c>
      <c r="D449" s="15">
        <v>13</v>
      </c>
      <c r="E449" s="15">
        <v>5</v>
      </c>
      <c r="N449" s="15">
        <v>13119</v>
      </c>
      <c r="O449" s="15">
        <v>12.925180020503625</v>
      </c>
      <c r="P449" s="15">
        <v>12</v>
      </c>
      <c r="Q449" s="15">
        <v>4</v>
      </c>
      <c r="Z449" s="15">
        <v>13119</v>
      </c>
      <c r="AA449" s="15">
        <f>IF(ISNA(VLOOKUP(Z449,'1077county_meanLDVage_submitted'!$A$2:$B$1079,2,FALSE)),VLOOKUP(Z449,$N$3:$O$3145,2,FALSE),VLOOKUP(Z449,'1077county_meanLDVage_submitted'!$A$2:$B$1079,2,FALSE))</f>
        <v>12.53755134</v>
      </c>
      <c r="AB449" s="15">
        <f t="shared" si="12"/>
        <v>12</v>
      </c>
      <c r="AC449" s="15">
        <f t="shared" si="13"/>
        <v>4</v>
      </c>
    </row>
    <row r="450" spans="2:29" x14ac:dyDescent="0.3">
      <c r="B450" s="15">
        <v>13121</v>
      </c>
      <c r="C450" s="15">
        <v>8.0588670533194673</v>
      </c>
      <c r="D450" s="15">
        <v>8</v>
      </c>
      <c r="E450" s="15">
        <v>2</v>
      </c>
      <c r="N450" s="15">
        <v>13121</v>
      </c>
      <c r="O450" s="15">
        <v>7.4713066282327043</v>
      </c>
      <c r="P450" s="15">
        <v>7</v>
      </c>
      <c r="Q450" s="15">
        <v>2</v>
      </c>
      <c r="Z450" s="15">
        <v>13121</v>
      </c>
      <c r="AA450" s="15">
        <f>IF(ISNA(VLOOKUP(Z450,'1077county_meanLDVage_submitted'!$A$2:$B$1079,2,FALSE)),VLOOKUP(Z450,$N$3:$O$3145,2,FALSE),VLOOKUP(Z450,'1077county_meanLDVage_submitted'!$A$2:$B$1079,2,FALSE))</f>
        <v>9.1028260830000001</v>
      </c>
      <c r="AB450" s="15">
        <f t="shared" si="12"/>
        <v>9</v>
      </c>
      <c r="AC450" s="15">
        <f t="shared" si="13"/>
        <v>3</v>
      </c>
    </row>
    <row r="451" spans="2:29" x14ac:dyDescent="0.3">
      <c r="B451" s="15">
        <v>13123</v>
      </c>
      <c r="C451" s="15">
        <v>12.97827911613086</v>
      </c>
      <c r="D451" s="15">
        <v>12</v>
      </c>
      <c r="E451" s="15">
        <v>4</v>
      </c>
      <c r="N451" s="15">
        <v>13123</v>
      </c>
      <c r="O451" s="15">
        <v>12.159109094841153</v>
      </c>
      <c r="P451" s="15">
        <v>12</v>
      </c>
      <c r="Q451" s="15">
        <v>4</v>
      </c>
      <c r="Z451" s="15">
        <v>13123</v>
      </c>
      <c r="AA451" s="15">
        <f>IF(ISNA(VLOOKUP(Z451,'1077county_meanLDVage_submitted'!$A$2:$B$1079,2,FALSE)),VLOOKUP(Z451,$N$3:$O$3145,2,FALSE),VLOOKUP(Z451,'1077county_meanLDVage_submitted'!$A$2:$B$1079,2,FALSE))</f>
        <v>12.57652238</v>
      </c>
      <c r="AB451" s="15">
        <f t="shared" si="12"/>
        <v>12</v>
      </c>
      <c r="AC451" s="15">
        <f t="shared" si="13"/>
        <v>4</v>
      </c>
    </row>
    <row r="452" spans="2:29" x14ac:dyDescent="0.3">
      <c r="B452" s="15">
        <v>13125</v>
      </c>
      <c r="C452" s="15">
        <v>13.86363636260783</v>
      </c>
      <c r="D452" s="15">
        <v>13</v>
      </c>
      <c r="E452" s="15">
        <v>5</v>
      </c>
      <c r="N452" s="15">
        <v>13125</v>
      </c>
      <c r="O452" s="15">
        <v>13.001761345130754</v>
      </c>
      <c r="P452" s="15">
        <v>13</v>
      </c>
      <c r="Q452" s="15">
        <v>5</v>
      </c>
      <c r="Z452" s="15">
        <v>13125</v>
      </c>
      <c r="AA452" s="15">
        <f>IF(ISNA(VLOOKUP(Z452,'1077county_meanLDVage_submitted'!$A$2:$B$1079,2,FALSE)),VLOOKUP(Z452,$N$3:$O$3145,2,FALSE),VLOOKUP(Z452,'1077county_meanLDVage_submitted'!$A$2:$B$1079,2,FALSE))</f>
        <v>12.64376968</v>
      </c>
      <c r="AB452" s="15">
        <f t="shared" si="12"/>
        <v>12</v>
      </c>
      <c r="AC452" s="15">
        <f t="shared" si="13"/>
        <v>4</v>
      </c>
    </row>
    <row r="453" spans="2:29" x14ac:dyDescent="0.3">
      <c r="B453" s="15">
        <v>13127</v>
      </c>
      <c r="C453" s="15">
        <v>10.900806726530947</v>
      </c>
      <c r="D453" s="15">
        <v>10</v>
      </c>
      <c r="E453" s="15">
        <v>3</v>
      </c>
      <c r="N453" s="15">
        <v>13127</v>
      </c>
      <c r="O453" s="15">
        <v>10.261525685541708</v>
      </c>
      <c r="P453" s="15">
        <v>10</v>
      </c>
      <c r="Q453" s="15">
        <v>3</v>
      </c>
      <c r="Z453" s="15">
        <v>13127</v>
      </c>
      <c r="AA453" s="15">
        <f>IF(ISNA(VLOOKUP(Z453,'1077county_meanLDVage_submitted'!$A$2:$B$1079,2,FALSE)),VLOOKUP(Z453,$N$3:$O$3145,2,FALSE),VLOOKUP(Z453,'1077county_meanLDVage_submitted'!$A$2:$B$1079,2,FALSE))</f>
        <v>10.30831747</v>
      </c>
      <c r="AB453" s="15">
        <f t="shared" ref="AB453:AB516" si="14">TRUNC(AA453,0)</f>
        <v>10</v>
      </c>
      <c r="AC453" s="15">
        <f t="shared" ref="AC453:AC516" si="15">VLOOKUP(AB453,$AE$14:$AF$26,2,)</f>
        <v>3</v>
      </c>
    </row>
    <row r="454" spans="2:29" x14ac:dyDescent="0.3">
      <c r="B454" s="15">
        <v>13129</v>
      </c>
      <c r="C454" s="15">
        <v>12.735238770308122</v>
      </c>
      <c r="D454" s="15">
        <v>12</v>
      </c>
      <c r="E454" s="15">
        <v>4</v>
      </c>
      <c r="N454" s="15">
        <v>13129</v>
      </c>
      <c r="O454" s="15">
        <v>11.978406570835064</v>
      </c>
      <c r="P454" s="15">
        <v>11</v>
      </c>
      <c r="Q454" s="15">
        <v>4</v>
      </c>
      <c r="Z454" s="15">
        <v>13129</v>
      </c>
      <c r="AA454" s="15">
        <f>IF(ISNA(VLOOKUP(Z454,'1077county_meanLDVage_submitted'!$A$2:$B$1079,2,FALSE)),VLOOKUP(Z454,$N$3:$O$3145,2,FALSE),VLOOKUP(Z454,'1077county_meanLDVage_submitted'!$A$2:$B$1079,2,FALSE))</f>
        <v>12.5113597</v>
      </c>
      <c r="AB454" s="15">
        <f t="shared" si="14"/>
        <v>12</v>
      </c>
      <c r="AC454" s="15">
        <f t="shared" si="15"/>
        <v>4</v>
      </c>
    </row>
    <row r="455" spans="2:29" x14ac:dyDescent="0.3">
      <c r="B455" s="15">
        <v>13131</v>
      </c>
      <c r="C455" s="15">
        <v>12.742410059030272</v>
      </c>
      <c r="D455" s="15">
        <v>12</v>
      </c>
      <c r="E455" s="15">
        <v>4</v>
      </c>
      <c r="N455" s="15">
        <v>13131</v>
      </c>
      <c r="O455" s="15">
        <v>11.911989998202996</v>
      </c>
      <c r="P455" s="15">
        <v>11</v>
      </c>
      <c r="Q455" s="15">
        <v>4</v>
      </c>
      <c r="Z455" s="15">
        <v>13131</v>
      </c>
      <c r="AA455" s="15">
        <f>IF(ISNA(VLOOKUP(Z455,'1077county_meanLDVage_submitted'!$A$2:$B$1079,2,FALSE)),VLOOKUP(Z455,$N$3:$O$3145,2,FALSE),VLOOKUP(Z455,'1077county_meanLDVage_submitted'!$A$2:$B$1079,2,FALSE))</f>
        <v>12.50489902</v>
      </c>
      <c r="AB455" s="15">
        <f t="shared" si="14"/>
        <v>12</v>
      </c>
      <c r="AC455" s="15">
        <f t="shared" si="15"/>
        <v>4</v>
      </c>
    </row>
    <row r="456" spans="2:29" x14ac:dyDescent="0.3">
      <c r="B456" s="15">
        <v>13133</v>
      </c>
      <c r="C456" s="15">
        <v>12.109875591724593</v>
      </c>
      <c r="D456" s="15">
        <v>12</v>
      </c>
      <c r="E456" s="15">
        <v>4</v>
      </c>
      <c r="N456" s="15">
        <v>13133</v>
      </c>
      <c r="O456" s="15">
        <v>11.241953472016361</v>
      </c>
      <c r="P456" s="15">
        <v>11</v>
      </c>
      <c r="Q456" s="15">
        <v>4</v>
      </c>
      <c r="Z456" s="15">
        <v>13133</v>
      </c>
      <c r="AA456" s="15">
        <f>IF(ISNA(VLOOKUP(Z456,'1077county_meanLDVage_submitted'!$A$2:$B$1079,2,FALSE)),VLOOKUP(Z456,$N$3:$O$3145,2,FALSE),VLOOKUP(Z456,'1077county_meanLDVage_submitted'!$A$2:$B$1079,2,FALSE))</f>
        <v>12.42163414</v>
      </c>
      <c r="AB456" s="15">
        <f t="shared" si="14"/>
        <v>12</v>
      </c>
      <c r="AC456" s="15">
        <f t="shared" si="15"/>
        <v>4</v>
      </c>
    </row>
    <row r="457" spans="2:29" x14ac:dyDescent="0.3">
      <c r="B457" s="15">
        <v>13135</v>
      </c>
      <c r="C457" s="15">
        <v>9.4070008248390398</v>
      </c>
      <c r="D457" s="15">
        <v>9</v>
      </c>
      <c r="E457" s="15">
        <v>3</v>
      </c>
      <c r="N457" s="15">
        <v>13135</v>
      </c>
      <c r="O457" s="15">
        <v>8.8825742989238119</v>
      </c>
      <c r="P457" s="15">
        <v>8</v>
      </c>
      <c r="Q457" s="15">
        <v>2</v>
      </c>
      <c r="Z457" s="15">
        <v>13135</v>
      </c>
      <c r="AA457" s="15">
        <f>IF(ISNA(VLOOKUP(Z457,'1077county_meanLDVage_submitted'!$A$2:$B$1079,2,FALSE)),VLOOKUP(Z457,$N$3:$O$3145,2,FALSE),VLOOKUP(Z457,'1077county_meanLDVage_submitted'!$A$2:$B$1079,2,FALSE))</f>
        <v>9.5001774559999994</v>
      </c>
      <c r="AB457" s="15">
        <f t="shared" si="14"/>
        <v>9</v>
      </c>
      <c r="AC457" s="15">
        <f t="shared" si="15"/>
        <v>3</v>
      </c>
    </row>
    <row r="458" spans="2:29" x14ac:dyDescent="0.3">
      <c r="B458" s="15">
        <v>13137</v>
      </c>
      <c r="C458" s="15">
        <v>13.325388000194518</v>
      </c>
      <c r="D458" s="15">
        <v>13</v>
      </c>
      <c r="E458" s="15">
        <v>5</v>
      </c>
      <c r="N458" s="15">
        <v>13137</v>
      </c>
      <c r="O458" s="15">
        <v>12.494579305202665</v>
      </c>
      <c r="P458" s="15">
        <v>12</v>
      </c>
      <c r="Q458" s="15">
        <v>4</v>
      </c>
      <c r="Z458" s="15">
        <v>13137</v>
      </c>
      <c r="AA458" s="15">
        <f>IF(ISNA(VLOOKUP(Z458,'1077county_meanLDVage_submitted'!$A$2:$B$1079,2,FALSE)),VLOOKUP(Z458,$N$3:$O$3145,2,FALSE),VLOOKUP(Z458,'1077county_meanLDVage_submitted'!$A$2:$B$1079,2,FALSE))</f>
        <v>12.52348705</v>
      </c>
      <c r="AB458" s="15">
        <f t="shared" si="14"/>
        <v>12</v>
      </c>
      <c r="AC458" s="15">
        <f t="shared" si="15"/>
        <v>4</v>
      </c>
    </row>
    <row r="459" spans="2:29" x14ac:dyDescent="0.3">
      <c r="B459" s="15">
        <v>13139</v>
      </c>
      <c r="C459" s="15">
        <v>11.584856292751162</v>
      </c>
      <c r="D459" s="15">
        <v>11</v>
      </c>
      <c r="E459" s="15">
        <v>4</v>
      </c>
      <c r="N459" s="15">
        <v>13139</v>
      </c>
      <c r="O459" s="15">
        <v>10.84129180297607</v>
      </c>
      <c r="P459" s="15">
        <v>10</v>
      </c>
      <c r="Q459" s="15">
        <v>3</v>
      </c>
      <c r="Z459" s="15">
        <v>13139</v>
      </c>
      <c r="AA459" s="15">
        <f>IF(ISNA(VLOOKUP(Z459,'1077county_meanLDVage_submitted'!$A$2:$B$1079,2,FALSE)),VLOOKUP(Z459,$N$3:$O$3145,2,FALSE),VLOOKUP(Z459,'1077county_meanLDVage_submitted'!$A$2:$B$1079,2,FALSE))</f>
        <v>11.94239367</v>
      </c>
      <c r="AB459" s="15">
        <f t="shared" si="14"/>
        <v>11</v>
      </c>
      <c r="AC459" s="15">
        <f t="shared" si="15"/>
        <v>4</v>
      </c>
    </row>
    <row r="460" spans="2:29" x14ac:dyDescent="0.3">
      <c r="B460" s="15">
        <v>13141</v>
      </c>
      <c r="C460" s="15">
        <v>14.503223359538188</v>
      </c>
      <c r="D460" s="15">
        <v>14</v>
      </c>
      <c r="E460" s="15">
        <v>5</v>
      </c>
      <c r="N460" s="15">
        <v>13141</v>
      </c>
      <c r="O460" s="15">
        <v>13.381819272308228</v>
      </c>
      <c r="P460" s="15">
        <v>13</v>
      </c>
      <c r="Q460" s="15">
        <v>5</v>
      </c>
      <c r="Z460" s="15">
        <v>13141</v>
      </c>
      <c r="AA460" s="15">
        <f>IF(ISNA(VLOOKUP(Z460,'1077county_meanLDVage_submitted'!$A$2:$B$1079,2,FALSE)),VLOOKUP(Z460,$N$3:$O$3145,2,FALSE),VLOOKUP(Z460,'1077county_meanLDVage_submitted'!$A$2:$B$1079,2,FALSE))</f>
        <v>12.361320360000001</v>
      </c>
      <c r="AB460" s="15">
        <f t="shared" si="14"/>
        <v>12</v>
      </c>
      <c r="AC460" s="15">
        <f t="shared" si="15"/>
        <v>4</v>
      </c>
    </row>
    <row r="461" spans="2:29" x14ac:dyDescent="0.3">
      <c r="B461" s="15">
        <v>13143</v>
      </c>
      <c r="C461" s="15">
        <v>13.329904146335812</v>
      </c>
      <c r="D461" s="15">
        <v>13</v>
      </c>
      <c r="E461" s="15">
        <v>5</v>
      </c>
      <c r="N461" s="15">
        <v>13143</v>
      </c>
      <c r="O461" s="15">
        <v>12.447135063173999</v>
      </c>
      <c r="P461" s="15">
        <v>12</v>
      </c>
      <c r="Q461" s="15">
        <v>4</v>
      </c>
      <c r="Z461" s="15">
        <v>13143</v>
      </c>
      <c r="AA461" s="15">
        <f>IF(ISNA(VLOOKUP(Z461,'1077county_meanLDVage_submitted'!$A$2:$B$1079,2,FALSE)),VLOOKUP(Z461,$N$3:$O$3145,2,FALSE),VLOOKUP(Z461,'1077county_meanLDVage_submitted'!$A$2:$B$1079,2,FALSE))</f>
        <v>12.551896660000001</v>
      </c>
      <c r="AB461" s="15">
        <f t="shared" si="14"/>
        <v>12</v>
      </c>
      <c r="AC461" s="15">
        <f t="shared" si="15"/>
        <v>4</v>
      </c>
    </row>
    <row r="462" spans="2:29" x14ac:dyDescent="0.3">
      <c r="B462" s="15">
        <v>13145</v>
      </c>
      <c r="C462" s="15">
        <v>11.469329410308156</v>
      </c>
      <c r="D462" s="15">
        <v>11</v>
      </c>
      <c r="E462" s="15">
        <v>4</v>
      </c>
      <c r="N462" s="15">
        <v>13145</v>
      </c>
      <c r="O462" s="15">
        <v>10.631002804272521</v>
      </c>
      <c r="P462" s="15">
        <v>10</v>
      </c>
      <c r="Q462" s="15">
        <v>3</v>
      </c>
      <c r="Z462" s="15">
        <v>13145</v>
      </c>
      <c r="AA462" s="15">
        <f>IF(ISNA(VLOOKUP(Z462,'1077county_meanLDVage_submitted'!$A$2:$B$1079,2,FALSE)),VLOOKUP(Z462,$N$3:$O$3145,2,FALSE),VLOOKUP(Z462,'1077county_meanLDVage_submitted'!$A$2:$B$1079,2,FALSE))</f>
        <v>12.513187909999999</v>
      </c>
      <c r="AB462" s="15">
        <f t="shared" si="14"/>
        <v>12</v>
      </c>
      <c r="AC462" s="15">
        <f t="shared" si="15"/>
        <v>4</v>
      </c>
    </row>
    <row r="463" spans="2:29" x14ac:dyDescent="0.3">
      <c r="B463" s="15">
        <v>13147</v>
      </c>
      <c r="C463" s="15">
        <v>13.481664371295086</v>
      </c>
      <c r="D463" s="15">
        <v>13</v>
      </c>
      <c r="E463" s="15">
        <v>5</v>
      </c>
      <c r="N463" s="15">
        <v>13147</v>
      </c>
      <c r="O463" s="15">
        <v>12.636681721216354</v>
      </c>
      <c r="P463" s="15">
        <v>12</v>
      </c>
      <c r="Q463" s="15">
        <v>4</v>
      </c>
      <c r="Z463" s="15">
        <v>13147</v>
      </c>
      <c r="AA463" s="15">
        <f>IF(ISNA(VLOOKUP(Z463,'1077county_meanLDVage_submitted'!$A$2:$B$1079,2,FALSE)),VLOOKUP(Z463,$N$3:$O$3145,2,FALSE),VLOOKUP(Z463,'1077county_meanLDVage_submitted'!$A$2:$B$1079,2,FALSE))</f>
        <v>12.50614247</v>
      </c>
      <c r="AB463" s="15">
        <f t="shared" si="14"/>
        <v>12</v>
      </c>
      <c r="AC463" s="15">
        <f t="shared" si="15"/>
        <v>4</v>
      </c>
    </row>
    <row r="464" spans="2:29" x14ac:dyDescent="0.3">
      <c r="B464" s="15">
        <v>13149</v>
      </c>
      <c r="C464" s="15">
        <v>14.122171947352877</v>
      </c>
      <c r="D464" s="15">
        <v>14</v>
      </c>
      <c r="E464" s="15">
        <v>5</v>
      </c>
      <c r="N464" s="15">
        <v>13149</v>
      </c>
      <c r="O464" s="15">
        <v>13.204749845087392</v>
      </c>
      <c r="P464" s="15">
        <v>13</v>
      </c>
      <c r="Q464" s="15">
        <v>5</v>
      </c>
      <c r="Z464" s="15">
        <v>13149</v>
      </c>
      <c r="AA464" s="15">
        <f>IF(ISNA(VLOOKUP(Z464,'1077county_meanLDVage_submitted'!$A$2:$B$1079,2,FALSE)),VLOOKUP(Z464,$N$3:$O$3145,2,FALSE),VLOOKUP(Z464,'1077county_meanLDVage_submitted'!$A$2:$B$1079,2,FALSE))</f>
        <v>12.565930870000001</v>
      </c>
      <c r="AB464" s="15">
        <f t="shared" si="14"/>
        <v>12</v>
      </c>
      <c r="AC464" s="15">
        <f t="shared" si="15"/>
        <v>4</v>
      </c>
    </row>
    <row r="465" spans="2:29" x14ac:dyDescent="0.3">
      <c r="B465" s="15">
        <v>13151</v>
      </c>
      <c r="C465" s="15">
        <v>10.30484459773227</v>
      </c>
      <c r="D465" s="15">
        <v>10</v>
      </c>
      <c r="E465" s="15">
        <v>3</v>
      </c>
      <c r="N465" s="15">
        <v>13151</v>
      </c>
      <c r="O465" s="15">
        <v>9.5902792555313763</v>
      </c>
      <c r="P465" s="15">
        <v>9</v>
      </c>
      <c r="Q465" s="15">
        <v>3</v>
      </c>
      <c r="Z465" s="15">
        <v>13151</v>
      </c>
      <c r="AA465" s="15">
        <f>IF(ISNA(VLOOKUP(Z465,'1077county_meanLDVage_submitted'!$A$2:$B$1079,2,FALSE)),VLOOKUP(Z465,$N$3:$O$3145,2,FALSE),VLOOKUP(Z465,'1077county_meanLDVage_submitted'!$A$2:$B$1079,2,FALSE))</f>
        <v>9.5946569969999995</v>
      </c>
      <c r="AB465" s="15">
        <f t="shared" si="14"/>
        <v>9</v>
      </c>
      <c r="AC465" s="15">
        <f t="shared" si="15"/>
        <v>3</v>
      </c>
    </row>
    <row r="466" spans="2:29" x14ac:dyDescent="0.3">
      <c r="B466" s="15">
        <v>13153</v>
      </c>
      <c r="C466" s="15">
        <v>10.749211631868453</v>
      </c>
      <c r="D466" s="15">
        <v>10</v>
      </c>
      <c r="E466" s="15">
        <v>3</v>
      </c>
      <c r="N466" s="15">
        <v>13153</v>
      </c>
      <c r="O466" s="15">
        <v>10.039727700242796</v>
      </c>
      <c r="P466" s="15">
        <v>10</v>
      </c>
      <c r="Q466" s="15">
        <v>3</v>
      </c>
      <c r="Z466" s="15">
        <v>13153</v>
      </c>
      <c r="AA466" s="15">
        <f>IF(ISNA(VLOOKUP(Z466,'1077county_meanLDVage_submitted'!$A$2:$B$1079,2,FALSE)),VLOOKUP(Z466,$N$3:$O$3145,2,FALSE),VLOOKUP(Z466,'1077county_meanLDVage_submitted'!$A$2:$B$1079,2,FALSE))</f>
        <v>10.3848927</v>
      </c>
      <c r="AB466" s="15">
        <f t="shared" si="14"/>
        <v>10</v>
      </c>
      <c r="AC466" s="15">
        <f t="shared" si="15"/>
        <v>3</v>
      </c>
    </row>
    <row r="467" spans="2:29" x14ac:dyDescent="0.3">
      <c r="B467" s="15">
        <v>13155</v>
      </c>
      <c r="C467" s="15">
        <v>12.663073126262089</v>
      </c>
      <c r="D467" s="15">
        <v>12</v>
      </c>
      <c r="E467" s="15">
        <v>4</v>
      </c>
      <c r="N467" s="15">
        <v>13155</v>
      </c>
      <c r="O467" s="15">
        <v>11.89167992911791</v>
      </c>
      <c r="P467" s="15">
        <v>11</v>
      </c>
      <c r="Q467" s="15">
        <v>4</v>
      </c>
      <c r="Z467" s="15">
        <v>13155</v>
      </c>
      <c r="AA467" s="15">
        <f>IF(ISNA(VLOOKUP(Z467,'1077county_meanLDVage_submitted'!$A$2:$B$1079,2,FALSE)),VLOOKUP(Z467,$N$3:$O$3145,2,FALSE),VLOOKUP(Z467,'1077county_meanLDVage_submitted'!$A$2:$B$1079,2,FALSE))</f>
        <v>12.54195713</v>
      </c>
      <c r="AB467" s="15">
        <f t="shared" si="14"/>
        <v>12</v>
      </c>
      <c r="AC467" s="15">
        <f t="shared" si="15"/>
        <v>4</v>
      </c>
    </row>
    <row r="468" spans="2:29" x14ac:dyDescent="0.3">
      <c r="B468" s="15">
        <v>13157</v>
      </c>
      <c r="C468" s="15">
        <v>11.66443519700714</v>
      </c>
      <c r="D468" s="15">
        <v>11</v>
      </c>
      <c r="E468" s="15">
        <v>4</v>
      </c>
      <c r="N468" s="15">
        <v>13157</v>
      </c>
      <c r="O468" s="15">
        <v>10.851456347372627</v>
      </c>
      <c r="P468" s="15">
        <v>10</v>
      </c>
      <c r="Q468" s="15">
        <v>3</v>
      </c>
      <c r="Z468" s="15">
        <v>13157</v>
      </c>
      <c r="AA468" s="15">
        <f>IF(ISNA(VLOOKUP(Z468,'1077county_meanLDVage_submitted'!$A$2:$B$1079,2,FALSE)),VLOOKUP(Z468,$N$3:$O$3145,2,FALSE),VLOOKUP(Z468,'1077county_meanLDVage_submitted'!$A$2:$B$1079,2,FALSE))</f>
        <v>12.48049305</v>
      </c>
      <c r="AB468" s="15">
        <f t="shared" si="14"/>
        <v>12</v>
      </c>
      <c r="AC468" s="15">
        <f t="shared" si="15"/>
        <v>4</v>
      </c>
    </row>
    <row r="469" spans="2:29" x14ac:dyDescent="0.3">
      <c r="B469" s="15">
        <v>13159</v>
      </c>
      <c r="C469" s="15">
        <v>13.023240281438024</v>
      </c>
      <c r="D469" s="15">
        <v>13</v>
      </c>
      <c r="E469" s="15">
        <v>5</v>
      </c>
      <c r="N469" s="15">
        <v>13159</v>
      </c>
      <c r="O469" s="15">
        <v>12.194289738445942</v>
      </c>
      <c r="P469" s="15">
        <v>12</v>
      </c>
      <c r="Q469" s="15">
        <v>4</v>
      </c>
      <c r="Z469" s="15">
        <v>13159</v>
      </c>
      <c r="AA469" s="15">
        <f>IF(ISNA(VLOOKUP(Z469,'1077county_meanLDVage_submitted'!$A$2:$B$1079,2,FALSE)),VLOOKUP(Z469,$N$3:$O$3145,2,FALSE),VLOOKUP(Z469,'1077county_meanLDVage_submitted'!$A$2:$B$1079,2,FALSE))</f>
        <v>12.509878860000001</v>
      </c>
      <c r="AB469" s="15">
        <f t="shared" si="14"/>
        <v>12</v>
      </c>
      <c r="AC469" s="15">
        <f t="shared" si="15"/>
        <v>4</v>
      </c>
    </row>
    <row r="470" spans="2:29" x14ac:dyDescent="0.3">
      <c r="B470" s="15">
        <v>13161</v>
      </c>
      <c r="C470" s="15">
        <v>12.619402423215899</v>
      </c>
      <c r="D470" s="15">
        <v>12</v>
      </c>
      <c r="E470" s="15">
        <v>4</v>
      </c>
      <c r="N470" s="15">
        <v>13161</v>
      </c>
      <c r="O470" s="15">
        <v>11.901326501809688</v>
      </c>
      <c r="P470" s="15">
        <v>11</v>
      </c>
      <c r="Q470" s="15">
        <v>4</v>
      </c>
      <c r="Z470" s="15">
        <v>13161</v>
      </c>
      <c r="AA470" s="15">
        <f>IF(ISNA(VLOOKUP(Z470,'1077county_meanLDVage_submitted'!$A$2:$B$1079,2,FALSE)),VLOOKUP(Z470,$N$3:$O$3145,2,FALSE),VLOOKUP(Z470,'1077county_meanLDVage_submitted'!$A$2:$B$1079,2,FALSE))</f>
        <v>12.49572547</v>
      </c>
      <c r="AB470" s="15">
        <f t="shared" si="14"/>
        <v>12</v>
      </c>
      <c r="AC470" s="15">
        <f t="shared" si="15"/>
        <v>4</v>
      </c>
    </row>
    <row r="471" spans="2:29" x14ac:dyDescent="0.3">
      <c r="B471" s="15">
        <v>13163</v>
      </c>
      <c r="C471" s="15">
        <v>13.123395286688222</v>
      </c>
      <c r="D471" s="15">
        <v>13</v>
      </c>
      <c r="E471" s="15">
        <v>5</v>
      </c>
      <c r="N471" s="15">
        <v>13163</v>
      </c>
      <c r="O471" s="15">
        <v>12.281876441781467</v>
      </c>
      <c r="P471" s="15">
        <v>12</v>
      </c>
      <c r="Q471" s="15">
        <v>4</v>
      </c>
      <c r="Z471" s="15">
        <v>13163</v>
      </c>
      <c r="AA471" s="15">
        <f>IF(ISNA(VLOOKUP(Z471,'1077county_meanLDVage_submitted'!$A$2:$B$1079,2,FALSE)),VLOOKUP(Z471,$N$3:$O$3145,2,FALSE),VLOOKUP(Z471,'1077county_meanLDVage_submitted'!$A$2:$B$1079,2,FALSE))</f>
        <v>12.385661750000001</v>
      </c>
      <c r="AB471" s="15">
        <f t="shared" si="14"/>
        <v>12</v>
      </c>
      <c r="AC471" s="15">
        <f t="shared" si="15"/>
        <v>4</v>
      </c>
    </row>
    <row r="472" spans="2:29" x14ac:dyDescent="0.3">
      <c r="B472" s="15">
        <v>13165</v>
      </c>
      <c r="C472" s="15">
        <v>12.77678190375706</v>
      </c>
      <c r="D472" s="15">
        <v>12</v>
      </c>
      <c r="E472" s="15">
        <v>4</v>
      </c>
      <c r="N472" s="15">
        <v>13165</v>
      </c>
      <c r="O472" s="15">
        <v>12.020578069449327</v>
      </c>
      <c r="P472" s="15">
        <v>12</v>
      </c>
      <c r="Q472" s="15">
        <v>4</v>
      </c>
      <c r="Z472" s="15">
        <v>13165</v>
      </c>
      <c r="AA472" s="15">
        <f>IF(ISNA(VLOOKUP(Z472,'1077county_meanLDVage_submitted'!$A$2:$B$1079,2,FALSE)),VLOOKUP(Z472,$N$3:$O$3145,2,FALSE),VLOOKUP(Z472,'1077county_meanLDVage_submitted'!$A$2:$B$1079,2,FALSE))</f>
        <v>12.509734030000001</v>
      </c>
      <c r="AB472" s="15">
        <f t="shared" si="14"/>
        <v>12</v>
      </c>
      <c r="AC472" s="15">
        <f t="shared" si="15"/>
        <v>4</v>
      </c>
    </row>
    <row r="473" spans="2:29" x14ac:dyDescent="0.3">
      <c r="B473" s="15">
        <v>13167</v>
      </c>
      <c r="C473" s="15">
        <v>13.550957591715521</v>
      </c>
      <c r="D473" s="15">
        <v>13</v>
      </c>
      <c r="E473" s="15">
        <v>5</v>
      </c>
      <c r="N473" s="15">
        <v>13167</v>
      </c>
      <c r="O473" s="15">
        <v>12.697442276013058</v>
      </c>
      <c r="P473" s="15">
        <v>12</v>
      </c>
      <c r="Q473" s="15">
        <v>4</v>
      </c>
      <c r="Z473" s="15">
        <v>13167</v>
      </c>
      <c r="AA473" s="15">
        <f>IF(ISNA(VLOOKUP(Z473,'1077county_meanLDVage_submitted'!$A$2:$B$1079,2,FALSE)),VLOOKUP(Z473,$N$3:$O$3145,2,FALSE),VLOOKUP(Z473,'1077county_meanLDVage_submitted'!$A$2:$B$1079,2,FALSE))</f>
        <v>12.5182194</v>
      </c>
      <c r="AB473" s="15">
        <f t="shared" si="14"/>
        <v>12</v>
      </c>
      <c r="AC473" s="15">
        <f t="shared" si="15"/>
        <v>4</v>
      </c>
    </row>
    <row r="474" spans="2:29" x14ac:dyDescent="0.3">
      <c r="B474" s="15">
        <v>13169</v>
      </c>
      <c r="C474" s="15">
        <v>12.464511040635994</v>
      </c>
      <c r="D474" s="15">
        <v>12</v>
      </c>
      <c r="E474" s="15">
        <v>4</v>
      </c>
      <c r="N474" s="15">
        <v>13169</v>
      </c>
      <c r="O474" s="15">
        <v>11.523633002977075</v>
      </c>
      <c r="P474" s="15">
        <v>11</v>
      </c>
      <c r="Q474" s="15">
        <v>4</v>
      </c>
      <c r="Z474" s="15">
        <v>13169</v>
      </c>
      <c r="AA474" s="15">
        <f>IF(ISNA(VLOOKUP(Z474,'1077county_meanLDVage_submitted'!$A$2:$B$1079,2,FALSE)),VLOOKUP(Z474,$N$3:$O$3145,2,FALSE),VLOOKUP(Z474,'1077county_meanLDVage_submitted'!$A$2:$B$1079,2,FALSE))</f>
        <v>12.503071419999999</v>
      </c>
      <c r="AB474" s="15">
        <f t="shared" si="14"/>
        <v>12</v>
      </c>
      <c r="AC474" s="15">
        <f t="shared" si="15"/>
        <v>4</v>
      </c>
    </row>
    <row r="475" spans="2:29" x14ac:dyDescent="0.3">
      <c r="B475" s="15">
        <v>13171</v>
      </c>
      <c r="C475" s="15">
        <v>13.506332824476011</v>
      </c>
      <c r="D475" s="15">
        <v>13</v>
      </c>
      <c r="E475" s="15">
        <v>5</v>
      </c>
      <c r="N475" s="15">
        <v>13171</v>
      </c>
      <c r="O475" s="15">
        <v>12.609602090933212</v>
      </c>
      <c r="P475" s="15">
        <v>12</v>
      </c>
      <c r="Q475" s="15">
        <v>4</v>
      </c>
      <c r="Z475" s="15">
        <v>13171</v>
      </c>
      <c r="AA475" s="15">
        <f>IF(ISNA(VLOOKUP(Z475,'1077county_meanLDVage_submitted'!$A$2:$B$1079,2,FALSE)),VLOOKUP(Z475,$N$3:$O$3145,2,FALSE),VLOOKUP(Z475,'1077county_meanLDVage_submitted'!$A$2:$B$1079,2,FALSE))</f>
        <v>12.484318289999999</v>
      </c>
      <c r="AB475" s="15">
        <f t="shared" si="14"/>
        <v>12</v>
      </c>
      <c r="AC475" s="15">
        <f t="shared" si="15"/>
        <v>4</v>
      </c>
    </row>
    <row r="476" spans="2:29" x14ac:dyDescent="0.3">
      <c r="B476" s="15">
        <v>13173</v>
      </c>
      <c r="C476" s="15">
        <v>12.701785427401813</v>
      </c>
      <c r="D476" s="15">
        <v>12</v>
      </c>
      <c r="E476" s="15">
        <v>4</v>
      </c>
      <c r="N476" s="15">
        <v>13173</v>
      </c>
      <c r="O476" s="15">
        <v>11.936073579620883</v>
      </c>
      <c r="P476" s="15">
        <v>11</v>
      </c>
      <c r="Q476" s="15">
        <v>4</v>
      </c>
      <c r="Z476" s="15">
        <v>13173</v>
      </c>
      <c r="AA476" s="15">
        <f>IF(ISNA(VLOOKUP(Z476,'1077county_meanLDVage_submitted'!$A$2:$B$1079,2,FALSE)),VLOOKUP(Z476,$N$3:$O$3145,2,FALSE),VLOOKUP(Z476,'1077county_meanLDVage_submitted'!$A$2:$B$1079,2,FALSE))</f>
        <v>12.525009470000001</v>
      </c>
      <c r="AB476" s="15">
        <f t="shared" si="14"/>
        <v>12</v>
      </c>
      <c r="AC476" s="15">
        <f t="shared" si="15"/>
        <v>4</v>
      </c>
    </row>
    <row r="477" spans="2:29" x14ac:dyDescent="0.3">
      <c r="B477" s="15">
        <v>13175</v>
      </c>
      <c r="C477" s="15">
        <v>12.408086133766904</v>
      </c>
      <c r="D477" s="15">
        <v>12</v>
      </c>
      <c r="E477" s="15">
        <v>4</v>
      </c>
      <c r="N477" s="15">
        <v>13175</v>
      </c>
      <c r="O477" s="15">
        <v>11.580625439511827</v>
      </c>
      <c r="P477" s="15">
        <v>11</v>
      </c>
      <c r="Q477" s="15">
        <v>4</v>
      </c>
      <c r="Z477" s="15">
        <v>13175</v>
      </c>
      <c r="AA477" s="15">
        <f>IF(ISNA(VLOOKUP(Z477,'1077county_meanLDVage_submitted'!$A$2:$B$1079,2,FALSE)),VLOOKUP(Z477,$N$3:$O$3145,2,FALSE),VLOOKUP(Z477,'1077county_meanLDVage_submitted'!$A$2:$B$1079,2,FALSE))</f>
        <v>12.416003509999999</v>
      </c>
      <c r="AB477" s="15">
        <f t="shared" si="14"/>
        <v>12</v>
      </c>
      <c r="AC477" s="15">
        <f t="shared" si="15"/>
        <v>4</v>
      </c>
    </row>
    <row r="478" spans="2:29" x14ac:dyDescent="0.3">
      <c r="B478" s="15">
        <v>13177</v>
      </c>
      <c r="C478" s="15">
        <v>10.480426399344546</v>
      </c>
      <c r="D478" s="15">
        <v>10</v>
      </c>
      <c r="E478" s="15">
        <v>3</v>
      </c>
      <c r="N478" s="15">
        <v>13177</v>
      </c>
      <c r="O478" s="15">
        <v>9.8197651458762287</v>
      </c>
      <c r="P478" s="15">
        <v>9</v>
      </c>
      <c r="Q478" s="15">
        <v>3</v>
      </c>
      <c r="Z478" s="15">
        <v>13177</v>
      </c>
      <c r="AA478" s="15">
        <f>IF(ISNA(VLOOKUP(Z478,'1077county_meanLDVage_submitted'!$A$2:$B$1079,2,FALSE)),VLOOKUP(Z478,$N$3:$O$3145,2,FALSE),VLOOKUP(Z478,'1077county_meanLDVage_submitted'!$A$2:$B$1079,2,FALSE))</f>
        <v>10.42370667</v>
      </c>
      <c r="AB478" s="15">
        <f t="shared" si="14"/>
        <v>10</v>
      </c>
      <c r="AC478" s="15">
        <f t="shared" si="15"/>
        <v>3</v>
      </c>
    </row>
    <row r="479" spans="2:29" x14ac:dyDescent="0.3">
      <c r="B479" s="15">
        <v>13179</v>
      </c>
      <c r="C479" s="15">
        <v>10.370018905098775</v>
      </c>
      <c r="D479" s="15">
        <v>10</v>
      </c>
      <c r="E479" s="15">
        <v>3</v>
      </c>
      <c r="N479" s="15">
        <v>13179</v>
      </c>
      <c r="O479" s="15">
        <v>9.6670385066675006</v>
      </c>
      <c r="P479" s="15">
        <v>9</v>
      </c>
      <c r="Q479" s="15">
        <v>3</v>
      </c>
      <c r="Z479" s="15">
        <v>13179</v>
      </c>
      <c r="AA479" s="15">
        <f>IF(ISNA(VLOOKUP(Z479,'1077county_meanLDVage_submitted'!$A$2:$B$1079,2,FALSE)),VLOOKUP(Z479,$N$3:$O$3145,2,FALSE),VLOOKUP(Z479,'1077county_meanLDVage_submitted'!$A$2:$B$1079,2,FALSE))</f>
        <v>10.376804119999999</v>
      </c>
      <c r="AB479" s="15">
        <f t="shared" si="14"/>
        <v>10</v>
      </c>
      <c r="AC479" s="15">
        <f t="shared" si="15"/>
        <v>3</v>
      </c>
    </row>
    <row r="480" spans="2:29" x14ac:dyDescent="0.3">
      <c r="B480" s="15">
        <v>13181</v>
      </c>
      <c r="C480" s="15">
        <v>13.33774834265688</v>
      </c>
      <c r="D480" s="15">
        <v>13</v>
      </c>
      <c r="E480" s="15">
        <v>5</v>
      </c>
      <c r="N480" s="15">
        <v>13181</v>
      </c>
      <c r="O480" s="15">
        <v>12.449247610517794</v>
      </c>
      <c r="P480" s="15">
        <v>12</v>
      </c>
      <c r="Q480" s="15">
        <v>4</v>
      </c>
      <c r="Z480" s="15">
        <v>13181</v>
      </c>
      <c r="AA480" s="15">
        <f>IF(ISNA(VLOOKUP(Z480,'1077county_meanLDVage_submitted'!$A$2:$B$1079,2,FALSE)),VLOOKUP(Z480,$N$3:$O$3145,2,FALSE),VLOOKUP(Z480,'1077county_meanLDVage_submitted'!$A$2:$B$1079,2,FALSE))</f>
        <v>12.485646839999999</v>
      </c>
      <c r="AB480" s="15">
        <f t="shared" si="14"/>
        <v>12</v>
      </c>
      <c r="AC480" s="15">
        <f t="shared" si="15"/>
        <v>4</v>
      </c>
    </row>
    <row r="481" spans="2:29" x14ac:dyDescent="0.3">
      <c r="B481" s="15">
        <v>13183</v>
      </c>
      <c r="C481" s="15">
        <v>11.177900768386815</v>
      </c>
      <c r="D481" s="15">
        <v>11</v>
      </c>
      <c r="E481" s="15">
        <v>4</v>
      </c>
      <c r="N481" s="15">
        <v>13183</v>
      </c>
      <c r="O481" s="15">
        <v>10.503588628302678</v>
      </c>
      <c r="P481" s="15">
        <v>10</v>
      </c>
      <c r="Q481" s="15">
        <v>3</v>
      </c>
      <c r="Z481" s="15">
        <v>13183</v>
      </c>
      <c r="AA481" s="15">
        <f>IF(ISNA(VLOOKUP(Z481,'1077county_meanLDVage_submitted'!$A$2:$B$1079,2,FALSE)),VLOOKUP(Z481,$N$3:$O$3145,2,FALSE),VLOOKUP(Z481,'1077county_meanLDVage_submitted'!$A$2:$B$1079,2,FALSE))</f>
        <v>10.47241365</v>
      </c>
      <c r="AB481" s="15">
        <f t="shared" si="14"/>
        <v>10</v>
      </c>
      <c r="AC481" s="15">
        <f t="shared" si="15"/>
        <v>3</v>
      </c>
    </row>
    <row r="482" spans="2:29" x14ac:dyDescent="0.3">
      <c r="B482" s="15">
        <v>13185</v>
      </c>
      <c r="C482" s="15">
        <v>11.237169610755263</v>
      </c>
      <c r="D482" s="15">
        <v>11</v>
      </c>
      <c r="E482" s="15">
        <v>4</v>
      </c>
      <c r="N482" s="15">
        <v>13185</v>
      </c>
      <c r="O482" s="15">
        <v>10.505770163980868</v>
      </c>
      <c r="P482" s="15">
        <v>10</v>
      </c>
      <c r="Q482" s="15">
        <v>3</v>
      </c>
      <c r="Z482" s="15">
        <v>13185</v>
      </c>
      <c r="AA482" s="15">
        <f>IF(ISNA(VLOOKUP(Z482,'1077county_meanLDVage_submitted'!$A$2:$B$1079,2,FALSE)),VLOOKUP(Z482,$N$3:$O$3145,2,FALSE),VLOOKUP(Z482,'1077county_meanLDVage_submitted'!$A$2:$B$1079,2,FALSE))</f>
        <v>12.353904200000001</v>
      </c>
      <c r="AB482" s="15">
        <f t="shared" si="14"/>
        <v>12</v>
      </c>
      <c r="AC482" s="15">
        <f t="shared" si="15"/>
        <v>4</v>
      </c>
    </row>
    <row r="483" spans="2:29" x14ac:dyDescent="0.3">
      <c r="B483" s="15">
        <v>13187</v>
      </c>
      <c r="C483" s="15">
        <v>13.170682086010538</v>
      </c>
      <c r="D483" s="15">
        <v>13</v>
      </c>
      <c r="E483" s="15">
        <v>5</v>
      </c>
      <c r="N483" s="15">
        <v>13187</v>
      </c>
      <c r="O483" s="15">
        <v>12.253011447347028</v>
      </c>
      <c r="P483" s="15">
        <v>12</v>
      </c>
      <c r="Q483" s="15">
        <v>4</v>
      </c>
      <c r="Z483" s="15">
        <v>13187</v>
      </c>
      <c r="AA483" s="15">
        <f>IF(ISNA(VLOOKUP(Z483,'1077county_meanLDVage_submitted'!$A$2:$B$1079,2,FALSE)),VLOOKUP(Z483,$N$3:$O$3145,2,FALSE),VLOOKUP(Z483,'1077county_meanLDVage_submitted'!$A$2:$B$1079,2,FALSE))</f>
        <v>12.549752549999999</v>
      </c>
      <c r="AB483" s="15">
        <f t="shared" si="14"/>
        <v>12</v>
      </c>
      <c r="AC483" s="15">
        <f t="shared" si="15"/>
        <v>4</v>
      </c>
    </row>
    <row r="484" spans="2:29" x14ac:dyDescent="0.3">
      <c r="B484" s="15">
        <v>13189</v>
      </c>
      <c r="C484" s="15">
        <v>13.359888985337385</v>
      </c>
      <c r="D484" s="15">
        <v>13</v>
      </c>
      <c r="E484" s="15">
        <v>5</v>
      </c>
      <c r="N484" s="15">
        <v>13189</v>
      </c>
      <c r="O484" s="15">
        <v>12.311313958573772</v>
      </c>
      <c r="P484" s="15">
        <v>12</v>
      </c>
      <c r="Q484" s="15">
        <v>4</v>
      </c>
      <c r="Z484" s="15">
        <v>13189</v>
      </c>
      <c r="AA484" s="15">
        <f>IF(ISNA(VLOOKUP(Z484,'1077county_meanLDVage_submitted'!$A$2:$B$1079,2,FALSE)),VLOOKUP(Z484,$N$3:$O$3145,2,FALSE),VLOOKUP(Z484,'1077county_meanLDVage_submitted'!$A$2:$B$1079,2,FALSE))</f>
        <v>12.41310945</v>
      </c>
      <c r="AB484" s="15">
        <f t="shared" si="14"/>
        <v>12</v>
      </c>
      <c r="AC484" s="15">
        <f t="shared" si="15"/>
        <v>4</v>
      </c>
    </row>
    <row r="485" spans="2:29" x14ac:dyDescent="0.3">
      <c r="B485" s="15">
        <v>13191</v>
      </c>
      <c r="C485" s="15">
        <v>12.491448518141929</v>
      </c>
      <c r="D485" s="15">
        <v>12</v>
      </c>
      <c r="E485" s="15">
        <v>4</v>
      </c>
      <c r="N485" s="15">
        <v>13191</v>
      </c>
      <c r="O485" s="15">
        <v>11.731868883891888</v>
      </c>
      <c r="P485" s="15">
        <v>11</v>
      </c>
      <c r="Q485" s="15">
        <v>4</v>
      </c>
      <c r="Z485" s="15">
        <v>13191</v>
      </c>
      <c r="AA485" s="15">
        <f>IF(ISNA(VLOOKUP(Z485,'1077county_meanLDVage_submitted'!$A$2:$B$1079,2,FALSE)),VLOOKUP(Z485,$N$3:$O$3145,2,FALSE),VLOOKUP(Z485,'1077county_meanLDVage_submitted'!$A$2:$B$1079,2,FALSE))</f>
        <v>12.44622154</v>
      </c>
      <c r="AB485" s="15">
        <f t="shared" si="14"/>
        <v>12</v>
      </c>
      <c r="AC485" s="15">
        <f t="shared" si="15"/>
        <v>4</v>
      </c>
    </row>
    <row r="486" spans="2:29" x14ac:dyDescent="0.3">
      <c r="B486" s="15">
        <v>13193</v>
      </c>
      <c r="C486" s="15">
        <v>13.748073022405524</v>
      </c>
      <c r="D486" s="15">
        <v>13</v>
      </c>
      <c r="E486" s="15">
        <v>5</v>
      </c>
      <c r="N486" s="15">
        <v>13193</v>
      </c>
      <c r="O486" s="15">
        <v>12.787652477827278</v>
      </c>
      <c r="P486" s="15">
        <v>12</v>
      </c>
      <c r="Q486" s="15">
        <v>4</v>
      </c>
      <c r="Z486" s="15">
        <v>13193</v>
      </c>
      <c r="AA486" s="15">
        <f>IF(ISNA(VLOOKUP(Z486,'1077county_meanLDVage_submitted'!$A$2:$B$1079,2,FALSE)),VLOOKUP(Z486,$N$3:$O$3145,2,FALSE),VLOOKUP(Z486,'1077county_meanLDVage_submitted'!$A$2:$B$1079,2,FALSE))</f>
        <v>12.363010839999999</v>
      </c>
      <c r="AB486" s="15">
        <f t="shared" si="14"/>
        <v>12</v>
      </c>
      <c r="AC486" s="15">
        <f t="shared" si="15"/>
        <v>4</v>
      </c>
    </row>
    <row r="487" spans="2:29" x14ac:dyDescent="0.3">
      <c r="B487" s="15">
        <v>13195</v>
      </c>
      <c r="C487" s="15">
        <v>13.758210757903475</v>
      </c>
      <c r="D487" s="15">
        <v>13</v>
      </c>
      <c r="E487" s="15">
        <v>5</v>
      </c>
      <c r="N487" s="15">
        <v>13195</v>
      </c>
      <c r="O487" s="15">
        <v>12.837136563717859</v>
      </c>
      <c r="P487" s="15">
        <v>12</v>
      </c>
      <c r="Q487" s="15">
        <v>4</v>
      </c>
      <c r="Z487" s="15">
        <v>13195</v>
      </c>
      <c r="AA487" s="15">
        <f>IF(ISNA(VLOOKUP(Z487,'1077county_meanLDVage_submitted'!$A$2:$B$1079,2,FALSE)),VLOOKUP(Z487,$N$3:$O$3145,2,FALSE),VLOOKUP(Z487,'1077county_meanLDVage_submitted'!$A$2:$B$1079,2,FALSE))</f>
        <v>12.57471217</v>
      </c>
      <c r="AB487" s="15">
        <f t="shared" si="14"/>
        <v>12</v>
      </c>
      <c r="AC487" s="15">
        <f t="shared" si="15"/>
        <v>4</v>
      </c>
    </row>
    <row r="488" spans="2:29" x14ac:dyDescent="0.3">
      <c r="B488" s="15">
        <v>13197</v>
      </c>
      <c r="C488" s="15">
        <v>13.256467941551342</v>
      </c>
      <c r="D488" s="15">
        <v>13</v>
      </c>
      <c r="E488" s="15">
        <v>5</v>
      </c>
      <c r="N488" s="15">
        <v>13197</v>
      </c>
      <c r="O488" s="15">
        <v>12.287663241529701</v>
      </c>
      <c r="P488" s="15">
        <v>12</v>
      </c>
      <c r="Q488" s="15">
        <v>4</v>
      </c>
      <c r="Z488" s="15">
        <v>13197</v>
      </c>
      <c r="AA488" s="15">
        <f>IF(ISNA(VLOOKUP(Z488,'1077county_meanLDVage_submitted'!$A$2:$B$1079,2,FALSE)),VLOOKUP(Z488,$N$3:$O$3145,2,FALSE),VLOOKUP(Z488,'1077county_meanLDVage_submitted'!$A$2:$B$1079,2,FALSE))</f>
        <v>12.51063686</v>
      </c>
      <c r="AB488" s="15">
        <f t="shared" si="14"/>
        <v>12</v>
      </c>
      <c r="AC488" s="15">
        <f t="shared" si="15"/>
        <v>4</v>
      </c>
    </row>
    <row r="489" spans="2:29" x14ac:dyDescent="0.3">
      <c r="B489" s="15">
        <v>13199</v>
      </c>
      <c r="C489" s="15">
        <v>14.114201658835881</v>
      </c>
      <c r="D489" s="15">
        <v>14</v>
      </c>
      <c r="E489" s="15">
        <v>5</v>
      </c>
      <c r="N489" s="15">
        <v>13199</v>
      </c>
      <c r="O489" s="15">
        <v>13.104379809660346</v>
      </c>
      <c r="P489" s="15">
        <v>13</v>
      </c>
      <c r="Q489" s="15">
        <v>5</v>
      </c>
      <c r="Z489" s="15">
        <v>13199</v>
      </c>
      <c r="AA489" s="15">
        <f>IF(ISNA(VLOOKUP(Z489,'1077county_meanLDVage_submitted'!$A$2:$B$1079,2,FALSE)),VLOOKUP(Z489,$N$3:$O$3145,2,FALSE),VLOOKUP(Z489,'1077county_meanLDVage_submitted'!$A$2:$B$1079,2,FALSE))</f>
        <v>12.43139532</v>
      </c>
      <c r="AB489" s="15">
        <f t="shared" si="14"/>
        <v>12</v>
      </c>
      <c r="AC489" s="15">
        <f t="shared" si="15"/>
        <v>4</v>
      </c>
    </row>
    <row r="490" spans="2:29" x14ac:dyDescent="0.3">
      <c r="B490" s="15">
        <v>13201</v>
      </c>
      <c r="C490" s="15">
        <v>12.311374164424478</v>
      </c>
      <c r="D490" s="15">
        <v>12</v>
      </c>
      <c r="E490" s="15">
        <v>4</v>
      </c>
      <c r="N490" s="15">
        <v>13201</v>
      </c>
      <c r="O490" s="15">
        <v>11.514472813557317</v>
      </c>
      <c r="P490" s="15">
        <v>11</v>
      </c>
      <c r="Q490" s="15">
        <v>4</v>
      </c>
      <c r="Z490" s="15">
        <v>13201</v>
      </c>
      <c r="AA490" s="15">
        <f>IF(ISNA(VLOOKUP(Z490,'1077county_meanLDVage_submitted'!$A$2:$B$1079,2,FALSE)),VLOOKUP(Z490,$N$3:$O$3145,2,FALSE),VLOOKUP(Z490,'1077county_meanLDVage_submitted'!$A$2:$B$1079,2,FALSE))</f>
        <v>12.430024080000001</v>
      </c>
      <c r="AB490" s="15">
        <f t="shared" si="14"/>
        <v>12</v>
      </c>
      <c r="AC490" s="15">
        <f t="shared" si="15"/>
        <v>4</v>
      </c>
    </row>
    <row r="491" spans="2:29" x14ac:dyDescent="0.3">
      <c r="B491" s="15">
        <v>13205</v>
      </c>
      <c r="C491" s="15">
        <v>12.819359132775025</v>
      </c>
      <c r="D491" s="15">
        <v>12</v>
      </c>
      <c r="E491" s="15">
        <v>4</v>
      </c>
      <c r="N491" s="15">
        <v>13205</v>
      </c>
      <c r="O491" s="15">
        <v>12.009152321959078</v>
      </c>
      <c r="P491" s="15">
        <v>12</v>
      </c>
      <c r="Q491" s="15">
        <v>4</v>
      </c>
      <c r="Z491" s="15">
        <v>13205</v>
      </c>
      <c r="AA491" s="15">
        <f>IF(ISNA(VLOOKUP(Z491,'1077county_meanLDVage_submitted'!$A$2:$B$1079,2,FALSE)),VLOOKUP(Z491,$N$3:$O$3145,2,FALSE),VLOOKUP(Z491,'1077county_meanLDVage_submitted'!$A$2:$B$1079,2,FALSE))</f>
        <v>12.398702630000001</v>
      </c>
      <c r="AB491" s="15">
        <f t="shared" si="14"/>
        <v>12</v>
      </c>
      <c r="AC491" s="15">
        <f t="shared" si="15"/>
        <v>4</v>
      </c>
    </row>
    <row r="492" spans="2:29" x14ac:dyDescent="0.3">
      <c r="B492" s="15">
        <v>13207</v>
      </c>
      <c r="C492" s="15">
        <v>11.805778102876454</v>
      </c>
      <c r="D492" s="15">
        <v>11</v>
      </c>
      <c r="E492" s="15">
        <v>4</v>
      </c>
      <c r="N492" s="15">
        <v>13207</v>
      </c>
      <c r="O492" s="15">
        <v>10.952704018407575</v>
      </c>
      <c r="P492" s="15">
        <v>10</v>
      </c>
      <c r="Q492" s="15">
        <v>3</v>
      </c>
      <c r="Z492" s="15">
        <v>13207</v>
      </c>
      <c r="AA492" s="15">
        <f>IF(ISNA(VLOOKUP(Z492,'1077county_meanLDVage_submitted'!$A$2:$B$1079,2,FALSE)),VLOOKUP(Z492,$N$3:$O$3145,2,FALSE),VLOOKUP(Z492,'1077county_meanLDVage_submitted'!$A$2:$B$1079,2,FALSE))</f>
        <v>12.38467393</v>
      </c>
      <c r="AB492" s="15">
        <f t="shared" si="14"/>
        <v>12</v>
      </c>
      <c r="AC492" s="15">
        <f t="shared" si="15"/>
        <v>4</v>
      </c>
    </row>
    <row r="493" spans="2:29" x14ac:dyDescent="0.3">
      <c r="B493" s="15">
        <v>13209</v>
      </c>
      <c r="C493" s="15">
        <v>12.431119394272661</v>
      </c>
      <c r="D493" s="15">
        <v>12</v>
      </c>
      <c r="E493" s="15">
        <v>4</v>
      </c>
      <c r="N493" s="15">
        <v>13209</v>
      </c>
      <c r="O493" s="15">
        <v>11.658706893279904</v>
      </c>
      <c r="P493" s="15">
        <v>11</v>
      </c>
      <c r="Q493" s="15">
        <v>4</v>
      </c>
      <c r="Z493" s="15">
        <v>13209</v>
      </c>
      <c r="AA493" s="15">
        <f>IF(ISNA(VLOOKUP(Z493,'1077county_meanLDVage_submitted'!$A$2:$B$1079,2,FALSE)),VLOOKUP(Z493,$N$3:$O$3145,2,FALSE),VLOOKUP(Z493,'1077county_meanLDVage_submitted'!$A$2:$B$1079,2,FALSE))</f>
        <v>12.53061742</v>
      </c>
      <c r="AB493" s="15">
        <f t="shared" si="14"/>
        <v>12</v>
      </c>
      <c r="AC493" s="15">
        <f t="shared" si="15"/>
        <v>4</v>
      </c>
    </row>
    <row r="494" spans="2:29" x14ac:dyDescent="0.3">
      <c r="B494" s="15">
        <v>13211</v>
      </c>
      <c r="C494" s="15">
        <v>12.512997584516508</v>
      </c>
      <c r="D494" s="15">
        <v>12</v>
      </c>
      <c r="E494" s="15">
        <v>4</v>
      </c>
      <c r="N494" s="15">
        <v>13211</v>
      </c>
      <c r="O494" s="15">
        <v>11.654187968289511</v>
      </c>
      <c r="P494" s="15">
        <v>11</v>
      </c>
      <c r="Q494" s="15">
        <v>4</v>
      </c>
      <c r="Z494" s="15">
        <v>13211</v>
      </c>
      <c r="AA494" s="15">
        <f>IF(ISNA(VLOOKUP(Z494,'1077county_meanLDVage_submitted'!$A$2:$B$1079,2,FALSE)),VLOOKUP(Z494,$N$3:$O$3145,2,FALSE),VLOOKUP(Z494,'1077county_meanLDVage_submitted'!$A$2:$B$1079,2,FALSE))</f>
        <v>12.47558985</v>
      </c>
      <c r="AB494" s="15">
        <f t="shared" si="14"/>
        <v>12</v>
      </c>
      <c r="AC494" s="15">
        <f t="shared" si="15"/>
        <v>4</v>
      </c>
    </row>
    <row r="495" spans="2:29" x14ac:dyDescent="0.3">
      <c r="B495" s="15">
        <v>13213</v>
      </c>
      <c r="C495" s="15">
        <v>13.471717829159745</v>
      </c>
      <c r="D495" s="15">
        <v>13</v>
      </c>
      <c r="E495" s="15">
        <v>5</v>
      </c>
      <c r="N495" s="15">
        <v>13213</v>
      </c>
      <c r="O495" s="15">
        <v>12.680763665716864</v>
      </c>
      <c r="P495" s="15">
        <v>12</v>
      </c>
      <c r="Q495" s="15">
        <v>4</v>
      </c>
      <c r="Z495" s="15">
        <v>13213</v>
      </c>
      <c r="AA495" s="15">
        <f>IF(ISNA(VLOOKUP(Z495,'1077county_meanLDVage_submitted'!$A$2:$B$1079,2,FALSE)),VLOOKUP(Z495,$N$3:$O$3145,2,FALSE),VLOOKUP(Z495,'1077county_meanLDVage_submitted'!$A$2:$B$1079,2,FALSE))</f>
        <v>12.57156004</v>
      </c>
      <c r="AB495" s="15">
        <f t="shared" si="14"/>
        <v>12</v>
      </c>
      <c r="AC495" s="15">
        <f t="shared" si="15"/>
        <v>4</v>
      </c>
    </row>
    <row r="496" spans="2:29" x14ac:dyDescent="0.3">
      <c r="B496" s="15">
        <v>13215</v>
      </c>
      <c r="C496" s="15">
        <v>10.879602058970942</v>
      </c>
      <c r="D496" s="15">
        <v>10</v>
      </c>
      <c r="E496" s="15">
        <v>3</v>
      </c>
      <c r="N496" s="15">
        <v>13215</v>
      </c>
      <c r="O496" s="15">
        <v>10.137292386680411</v>
      </c>
      <c r="P496" s="15">
        <v>10</v>
      </c>
      <c r="Q496" s="15">
        <v>3</v>
      </c>
      <c r="Z496" s="15">
        <v>13215</v>
      </c>
      <c r="AA496" s="15">
        <f>IF(ISNA(VLOOKUP(Z496,'1077county_meanLDVage_submitted'!$A$2:$B$1079,2,FALSE)),VLOOKUP(Z496,$N$3:$O$3145,2,FALSE),VLOOKUP(Z496,'1077county_meanLDVage_submitted'!$A$2:$B$1079,2,FALSE))</f>
        <v>10.31201991</v>
      </c>
      <c r="AB496" s="15">
        <f t="shared" si="14"/>
        <v>10</v>
      </c>
      <c r="AC496" s="15">
        <f t="shared" si="15"/>
        <v>3</v>
      </c>
    </row>
    <row r="497" spans="2:29" x14ac:dyDescent="0.3">
      <c r="B497" s="15">
        <v>13217</v>
      </c>
      <c r="C497" s="15">
        <v>11.866418370647461</v>
      </c>
      <c r="D497" s="15">
        <v>11</v>
      </c>
      <c r="E497" s="15">
        <v>4</v>
      </c>
      <c r="N497" s="15">
        <v>13217</v>
      </c>
      <c r="O497" s="15">
        <v>11.150219876516017</v>
      </c>
      <c r="P497" s="15">
        <v>11</v>
      </c>
      <c r="Q497" s="15">
        <v>4</v>
      </c>
      <c r="Z497" s="15">
        <v>13217</v>
      </c>
      <c r="AA497" s="15">
        <f>IF(ISNA(VLOOKUP(Z497,'1077county_meanLDVage_submitted'!$A$2:$B$1079,2,FALSE)),VLOOKUP(Z497,$N$3:$O$3145,2,FALSE),VLOOKUP(Z497,'1077county_meanLDVage_submitted'!$A$2:$B$1079,2,FALSE))</f>
        <v>11.93789394</v>
      </c>
      <c r="AB497" s="15">
        <f t="shared" si="14"/>
        <v>11</v>
      </c>
      <c r="AC497" s="15">
        <f t="shared" si="15"/>
        <v>4</v>
      </c>
    </row>
    <row r="498" spans="2:29" x14ac:dyDescent="0.3">
      <c r="B498" s="15">
        <v>13219</v>
      </c>
      <c r="C498" s="15">
        <v>10.60948905295535</v>
      </c>
      <c r="D498" s="15">
        <v>10</v>
      </c>
      <c r="E498" s="15">
        <v>3</v>
      </c>
      <c r="N498" s="15">
        <v>13219</v>
      </c>
      <c r="O498" s="15">
        <v>9.9021503757089153</v>
      </c>
      <c r="P498" s="15">
        <v>9</v>
      </c>
      <c r="Q498" s="15">
        <v>3</v>
      </c>
      <c r="Z498" s="15">
        <v>13219</v>
      </c>
      <c r="AA498" s="15">
        <f>IF(ISNA(VLOOKUP(Z498,'1077county_meanLDVage_submitted'!$A$2:$B$1079,2,FALSE)),VLOOKUP(Z498,$N$3:$O$3145,2,FALSE),VLOOKUP(Z498,'1077county_meanLDVage_submitted'!$A$2:$B$1079,2,FALSE))</f>
        <v>10.40097896</v>
      </c>
      <c r="AB498" s="15">
        <f t="shared" si="14"/>
        <v>10</v>
      </c>
      <c r="AC498" s="15">
        <f t="shared" si="15"/>
        <v>3</v>
      </c>
    </row>
    <row r="499" spans="2:29" x14ac:dyDescent="0.3">
      <c r="B499" s="15">
        <v>13221</v>
      </c>
      <c r="C499" s="15">
        <v>13.875364430375686</v>
      </c>
      <c r="D499" s="15">
        <v>13</v>
      </c>
      <c r="E499" s="15">
        <v>5</v>
      </c>
      <c r="N499" s="15">
        <v>13221</v>
      </c>
      <c r="O499" s="15">
        <v>12.923965673328745</v>
      </c>
      <c r="P499" s="15">
        <v>12</v>
      </c>
      <c r="Q499" s="15">
        <v>4</v>
      </c>
      <c r="Z499" s="15">
        <v>13221</v>
      </c>
      <c r="AA499" s="15">
        <f>IF(ISNA(VLOOKUP(Z499,'1077county_meanLDVage_submitted'!$A$2:$B$1079,2,FALSE)),VLOOKUP(Z499,$N$3:$O$3145,2,FALSE),VLOOKUP(Z499,'1077county_meanLDVage_submitted'!$A$2:$B$1079,2,FALSE))</f>
        <v>12.539065709999999</v>
      </c>
      <c r="AB499" s="15">
        <f t="shared" si="14"/>
        <v>12</v>
      </c>
      <c r="AC499" s="15">
        <f t="shared" si="15"/>
        <v>4</v>
      </c>
    </row>
    <row r="500" spans="2:29" x14ac:dyDescent="0.3">
      <c r="B500" s="15">
        <v>13223</v>
      </c>
      <c r="C500" s="15">
        <v>10.612183482477176</v>
      </c>
      <c r="D500" s="15">
        <v>10</v>
      </c>
      <c r="E500" s="15">
        <v>3</v>
      </c>
      <c r="N500" s="15">
        <v>13223</v>
      </c>
      <c r="O500" s="15">
        <v>9.890282847895044</v>
      </c>
      <c r="P500" s="15">
        <v>9</v>
      </c>
      <c r="Q500" s="15">
        <v>3</v>
      </c>
      <c r="Z500" s="15">
        <v>13223</v>
      </c>
      <c r="AA500" s="15">
        <f>IF(ISNA(VLOOKUP(Z500,'1077county_meanLDVage_submitted'!$A$2:$B$1079,2,FALSE)),VLOOKUP(Z500,$N$3:$O$3145,2,FALSE),VLOOKUP(Z500,'1077county_meanLDVage_submitted'!$A$2:$B$1079,2,FALSE))</f>
        <v>9.6793608239999998</v>
      </c>
      <c r="AB500" s="15">
        <f t="shared" si="14"/>
        <v>9</v>
      </c>
      <c r="AC500" s="15">
        <f t="shared" si="15"/>
        <v>3</v>
      </c>
    </row>
    <row r="501" spans="2:29" x14ac:dyDescent="0.3">
      <c r="B501" s="15">
        <v>13225</v>
      </c>
      <c r="C501" s="15">
        <v>12.186792380110214</v>
      </c>
      <c r="D501" s="15">
        <v>12</v>
      </c>
      <c r="E501" s="15">
        <v>4</v>
      </c>
      <c r="N501" s="15">
        <v>13225</v>
      </c>
      <c r="O501" s="15">
        <v>11.358294470322825</v>
      </c>
      <c r="P501" s="15">
        <v>11</v>
      </c>
      <c r="Q501" s="15">
        <v>4</v>
      </c>
      <c r="Z501" s="15">
        <v>13225</v>
      </c>
      <c r="AA501" s="15">
        <f>IF(ISNA(VLOOKUP(Z501,'1077county_meanLDVage_submitted'!$A$2:$B$1079,2,FALSE)),VLOOKUP(Z501,$N$3:$O$3145,2,FALSE),VLOOKUP(Z501,'1077county_meanLDVage_submitted'!$A$2:$B$1079,2,FALSE))</f>
        <v>12.375899950000001</v>
      </c>
      <c r="AB501" s="15">
        <f t="shared" si="14"/>
        <v>12</v>
      </c>
      <c r="AC501" s="15">
        <f t="shared" si="15"/>
        <v>4</v>
      </c>
    </row>
    <row r="502" spans="2:29" x14ac:dyDescent="0.3">
      <c r="B502" s="15">
        <v>13227</v>
      </c>
      <c r="C502" s="15">
        <v>12.291245243550147</v>
      </c>
      <c r="D502" s="15">
        <v>12</v>
      </c>
      <c r="E502" s="15">
        <v>4</v>
      </c>
      <c r="N502" s="15">
        <v>13227</v>
      </c>
      <c r="O502" s="15">
        <v>11.441697114555536</v>
      </c>
      <c r="P502" s="15">
        <v>11</v>
      </c>
      <c r="Q502" s="15">
        <v>4</v>
      </c>
      <c r="Z502" s="15">
        <v>13227</v>
      </c>
      <c r="AA502" s="15">
        <f>IF(ISNA(VLOOKUP(Z502,'1077county_meanLDVage_submitted'!$A$2:$B$1079,2,FALSE)),VLOOKUP(Z502,$N$3:$O$3145,2,FALSE),VLOOKUP(Z502,'1077county_meanLDVage_submitted'!$A$2:$B$1079,2,FALSE))</f>
        <v>12.532917429999999</v>
      </c>
      <c r="AB502" s="15">
        <f t="shared" si="14"/>
        <v>12</v>
      </c>
      <c r="AC502" s="15">
        <f t="shared" si="15"/>
        <v>4</v>
      </c>
    </row>
    <row r="503" spans="2:29" x14ac:dyDescent="0.3">
      <c r="B503" s="15">
        <v>13229</v>
      </c>
      <c r="C503" s="15">
        <v>11.980011228082297</v>
      </c>
      <c r="D503" s="15">
        <v>11</v>
      </c>
      <c r="E503" s="15">
        <v>4</v>
      </c>
      <c r="N503" s="15">
        <v>13229</v>
      </c>
      <c r="O503" s="15">
        <v>11.303507513710102</v>
      </c>
      <c r="P503" s="15">
        <v>11</v>
      </c>
      <c r="Q503" s="15">
        <v>4</v>
      </c>
      <c r="Z503" s="15">
        <v>13229</v>
      </c>
      <c r="AA503" s="15">
        <f>IF(ISNA(VLOOKUP(Z503,'1077county_meanLDVage_submitted'!$A$2:$B$1079,2,FALSE)),VLOOKUP(Z503,$N$3:$O$3145,2,FALSE),VLOOKUP(Z503,'1077county_meanLDVage_submitted'!$A$2:$B$1079,2,FALSE))</f>
        <v>12.56564361</v>
      </c>
      <c r="AB503" s="15">
        <f t="shared" si="14"/>
        <v>12</v>
      </c>
      <c r="AC503" s="15">
        <f t="shared" si="15"/>
        <v>4</v>
      </c>
    </row>
    <row r="504" spans="2:29" x14ac:dyDescent="0.3">
      <c r="B504" s="15">
        <v>13231</v>
      </c>
      <c r="C504" s="15">
        <v>12.958723989011615</v>
      </c>
      <c r="D504" s="15">
        <v>12</v>
      </c>
      <c r="E504" s="15">
        <v>4</v>
      </c>
      <c r="N504" s="15">
        <v>13231</v>
      </c>
      <c r="O504" s="15">
        <v>12.075573483313377</v>
      </c>
      <c r="P504" s="15">
        <v>12</v>
      </c>
      <c r="Q504" s="15">
        <v>4</v>
      </c>
      <c r="Z504" s="15">
        <v>13231</v>
      </c>
      <c r="AA504" s="15">
        <f>IF(ISNA(VLOOKUP(Z504,'1077county_meanLDVage_submitted'!$A$2:$B$1079,2,FALSE)),VLOOKUP(Z504,$N$3:$O$3145,2,FALSE),VLOOKUP(Z504,'1077county_meanLDVage_submitted'!$A$2:$B$1079,2,FALSE))</f>
        <v>12.540897899999999</v>
      </c>
      <c r="AB504" s="15">
        <f t="shared" si="14"/>
        <v>12</v>
      </c>
      <c r="AC504" s="15">
        <f t="shared" si="15"/>
        <v>4</v>
      </c>
    </row>
    <row r="505" spans="2:29" x14ac:dyDescent="0.3">
      <c r="B505" s="15">
        <v>13233</v>
      </c>
      <c r="C505" s="15">
        <v>13.445239908000289</v>
      </c>
      <c r="D505" s="15">
        <v>13</v>
      </c>
      <c r="E505" s="15">
        <v>5</v>
      </c>
      <c r="N505" s="15">
        <v>13233</v>
      </c>
      <c r="O505" s="15">
        <v>12.521709594440727</v>
      </c>
      <c r="P505" s="15">
        <v>12</v>
      </c>
      <c r="Q505" s="15">
        <v>4</v>
      </c>
      <c r="Z505" s="15">
        <v>13233</v>
      </c>
      <c r="AA505" s="15">
        <f>IF(ISNA(VLOOKUP(Z505,'1077county_meanLDVage_submitted'!$A$2:$B$1079,2,FALSE)),VLOOKUP(Z505,$N$3:$O$3145,2,FALSE),VLOOKUP(Z505,'1077county_meanLDVage_submitted'!$A$2:$B$1079,2,FALSE))</f>
        <v>12.509276959999999</v>
      </c>
      <c r="AB505" s="15">
        <f t="shared" si="14"/>
        <v>12</v>
      </c>
      <c r="AC505" s="15">
        <f t="shared" si="15"/>
        <v>4</v>
      </c>
    </row>
    <row r="506" spans="2:29" x14ac:dyDescent="0.3">
      <c r="B506" s="15">
        <v>13235</v>
      </c>
      <c r="C506" s="15">
        <v>12.598199357276933</v>
      </c>
      <c r="D506" s="15">
        <v>12</v>
      </c>
      <c r="E506" s="15">
        <v>4</v>
      </c>
      <c r="N506" s="15">
        <v>13235</v>
      </c>
      <c r="O506" s="15">
        <v>11.741217961433556</v>
      </c>
      <c r="P506" s="15">
        <v>11</v>
      </c>
      <c r="Q506" s="15">
        <v>4</v>
      </c>
      <c r="Z506" s="15">
        <v>13235</v>
      </c>
      <c r="AA506" s="15">
        <f>IF(ISNA(VLOOKUP(Z506,'1077county_meanLDVage_submitted'!$A$2:$B$1079,2,FALSE)),VLOOKUP(Z506,$N$3:$O$3145,2,FALSE),VLOOKUP(Z506,'1077county_meanLDVage_submitted'!$A$2:$B$1079,2,FALSE))</f>
        <v>12.477227600000001</v>
      </c>
      <c r="AB506" s="15">
        <f t="shared" si="14"/>
        <v>12</v>
      </c>
      <c r="AC506" s="15">
        <f t="shared" si="15"/>
        <v>4</v>
      </c>
    </row>
    <row r="507" spans="2:29" x14ac:dyDescent="0.3">
      <c r="B507" s="15">
        <v>13237</v>
      </c>
      <c r="C507" s="15">
        <v>12.407390470143049</v>
      </c>
      <c r="D507" s="15">
        <v>12</v>
      </c>
      <c r="E507" s="15">
        <v>4</v>
      </c>
      <c r="N507" s="15">
        <v>13237</v>
      </c>
      <c r="O507" s="15">
        <v>11.593601355155355</v>
      </c>
      <c r="P507" s="15">
        <v>11</v>
      </c>
      <c r="Q507" s="15">
        <v>4</v>
      </c>
      <c r="Z507" s="15">
        <v>13237</v>
      </c>
      <c r="AA507" s="15">
        <f>IF(ISNA(VLOOKUP(Z507,'1077county_meanLDVage_submitted'!$A$2:$B$1079,2,FALSE)),VLOOKUP(Z507,$N$3:$O$3145,2,FALSE),VLOOKUP(Z507,'1077county_meanLDVage_submitted'!$A$2:$B$1079,2,FALSE))</f>
        <v>12.478063669999999</v>
      </c>
      <c r="AB507" s="15">
        <f t="shared" si="14"/>
        <v>12</v>
      </c>
      <c r="AC507" s="15">
        <f t="shared" si="15"/>
        <v>4</v>
      </c>
    </row>
    <row r="508" spans="2:29" x14ac:dyDescent="0.3">
      <c r="B508" s="15">
        <v>13239</v>
      </c>
      <c r="C508" s="15">
        <v>13.452807646626736</v>
      </c>
      <c r="D508" s="15">
        <v>13</v>
      </c>
      <c r="E508" s="15">
        <v>5</v>
      </c>
      <c r="N508" s="15">
        <v>13239</v>
      </c>
      <c r="O508" s="15">
        <v>12.687819336029138</v>
      </c>
      <c r="P508" s="15">
        <v>12</v>
      </c>
      <c r="Q508" s="15">
        <v>4</v>
      </c>
      <c r="Z508" s="15">
        <v>13239</v>
      </c>
      <c r="AA508" s="15">
        <f>IF(ISNA(VLOOKUP(Z508,'1077county_meanLDVage_submitted'!$A$2:$B$1079,2,FALSE)),VLOOKUP(Z508,$N$3:$O$3145,2,FALSE),VLOOKUP(Z508,'1077county_meanLDVage_submitted'!$A$2:$B$1079,2,FALSE))</f>
        <v>12.486172079999999</v>
      </c>
      <c r="AB508" s="15">
        <f t="shared" si="14"/>
        <v>12</v>
      </c>
      <c r="AC508" s="15">
        <f t="shared" si="15"/>
        <v>4</v>
      </c>
    </row>
    <row r="509" spans="2:29" x14ac:dyDescent="0.3">
      <c r="B509" s="15">
        <v>13241</v>
      </c>
      <c r="C509" s="15">
        <v>13.364257865048629</v>
      </c>
      <c r="D509" s="15">
        <v>13</v>
      </c>
      <c r="E509" s="15">
        <v>5</v>
      </c>
      <c r="N509" s="15">
        <v>13241</v>
      </c>
      <c r="O509" s="15">
        <v>12.53022381299296</v>
      </c>
      <c r="P509" s="15">
        <v>12</v>
      </c>
      <c r="Q509" s="15">
        <v>4</v>
      </c>
      <c r="Z509" s="15">
        <v>13241</v>
      </c>
      <c r="AA509" s="15">
        <f>IF(ISNA(VLOOKUP(Z509,'1077county_meanLDVage_submitted'!$A$2:$B$1079,2,FALSE)),VLOOKUP(Z509,$N$3:$O$3145,2,FALSE),VLOOKUP(Z509,'1077county_meanLDVage_submitted'!$A$2:$B$1079,2,FALSE))</f>
        <v>12.564689919999999</v>
      </c>
      <c r="AB509" s="15">
        <f t="shared" si="14"/>
        <v>12</v>
      </c>
      <c r="AC509" s="15">
        <f t="shared" si="15"/>
        <v>4</v>
      </c>
    </row>
    <row r="510" spans="2:29" x14ac:dyDescent="0.3">
      <c r="B510" s="15">
        <v>13243</v>
      </c>
      <c r="C510" s="15">
        <v>13.091014014486452</v>
      </c>
      <c r="D510" s="15">
        <v>13</v>
      </c>
      <c r="E510" s="15">
        <v>5</v>
      </c>
      <c r="N510" s="15">
        <v>13243</v>
      </c>
      <c r="O510" s="15">
        <v>12.196557199879878</v>
      </c>
      <c r="P510" s="15">
        <v>12</v>
      </c>
      <c r="Q510" s="15">
        <v>4</v>
      </c>
      <c r="Z510" s="15">
        <v>13243</v>
      </c>
      <c r="AA510" s="15">
        <f>IF(ISNA(VLOOKUP(Z510,'1077county_meanLDVage_submitted'!$A$2:$B$1079,2,FALSE)),VLOOKUP(Z510,$N$3:$O$3145,2,FALSE),VLOOKUP(Z510,'1077county_meanLDVage_submitted'!$A$2:$B$1079,2,FALSE))</f>
        <v>12.378210429999999</v>
      </c>
      <c r="AB510" s="15">
        <f t="shared" si="14"/>
        <v>12</v>
      </c>
      <c r="AC510" s="15">
        <f t="shared" si="15"/>
        <v>4</v>
      </c>
    </row>
    <row r="511" spans="2:29" x14ac:dyDescent="0.3">
      <c r="B511" s="15">
        <v>13245</v>
      </c>
      <c r="C511" s="15">
        <v>11.563961366316963</v>
      </c>
      <c r="D511" s="15">
        <v>11</v>
      </c>
      <c r="E511" s="15">
        <v>4</v>
      </c>
      <c r="N511" s="15">
        <v>13245</v>
      </c>
      <c r="O511" s="15">
        <v>10.778658090087823</v>
      </c>
      <c r="P511" s="15">
        <v>10</v>
      </c>
      <c r="Q511" s="15">
        <v>3</v>
      </c>
      <c r="Z511" s="15">
        <v>13245</v>
      </c>
      <c r="AA511" s="15">
        <f>IF(ISNA(VLOOKUP(Z511,'1077county_meanLDVage_submitted'!$A$2:$B$1079,2,FALSE)),VLOOKUP(Z511,$N$3:$O$3145,2,FALSE),VLOOKUP(Z511,'1077county_meanLDVage_submitted'!$A$2:$B$1079,2,FALSE))</f>
        <v>12.24924081</v>
      </c>
      <c r="AB511" s="15">
        <f t="shared" si="14"/>
        <v>12</v>
      </c>
      <c r="AC511" s="15">
        <f t="shared" si="15"/>
        <v>4</v>
      </c>
    </row>
    <row r="512" spans="2:29" x14ac:dyDescent="0.3">
      <c r="B512" s="15">
        <v>13247</v>
      </c>
      <c r="C512" s="15">
        <v>10.924881767157729</v>
      </c>
      <c r="D512" s="15">
        <v>10</v>
      </c>
      <c r="E512" s="15">
        <v>3</v>
      </c>
      <c r="N512" s="15">
        <v>13247</v>
      </c>
      <c r="O512" s="15">
        <v>10.198514206567566</v>
      </c>
      <c r="P512" s="15">
        <v>10</v>
      </c>
      <c r="Q512" s="15">
        <v>3</v>
      </c>
      <c r="Z512" s="15">
        <v>13247</v>
      </c>
      <c r="AA512" s="15">
        <f>IF(ISNA(VLOOKUP(Z512,'1077county_meanLDVage_submitted'!$A$2:$B$1079,2,FALSE)),VLOOKUP(Z512,$N$3:$O$3145,2,FALSE),VLOOKUP(Z512,'1077county_meanLDVage_submitted'!$A$2:$B$1079,2,FALSE))</f>
        <v>9.5273498449999998</v>
      </c>
      <c r="AB512" s="15">
        <f t="shared" si="14"/>
        <v>9</v>
      </c>
      <c r="AC512" s="15">
        <f t="shared" si="15"/>
        <v>3</v>
      </c>
    </row>
    <row r="513" spans="2:29" x14ac:dyDescent="0.3">
      <c r="B513" s="15">
        <v>13249</v>
      </c>
      <c r="C513" s="15">
        <v>12.894354252766469</v>
      </c>
      <c r="D513" s="15">
        <v>12</v>
      </c>
      <c r="E513" s="15">
        <v>4</v>
      </c>
      <c r="N513" s="15">
        <v>13249</v>
      </c>
      <c r="O513" s="15">
        <v>12.066272047967976</v>
      </c>
      <c r="P513" s="15">
        <v>12</v>
      </c>
      <c r="Q513" s="15">
        <v>4</v>
      </c>
      <c r="Z513" s="15">
        <v>13249</v>
      </c>
      <c r="AA513" s="15">
        <f>IF(ISNA(VLOOKUP(Z513,'1077county_meanLDVage_submitted'!$A$2:$B$1079,2,FALSE)),VLOOKUP(Z513,$N$3:$O$3145,2,FALSE),VLOOKUP(Z513,'1077county_meanLDVage_submitted'!$A$2:$B$1079,2,FALSE))</f>
        <v>12.55574152</v>
      </c>
      <c r="AB513" s="15">
        <f t="shared" si="14"/>
        <v>12</v>
      </c>
      <c r="AC513" s="15">
        <f t="shared" si="15"/>
        <v>4</v>
      </c>
    </row>
    <row r="514" spans="2:29" x14ac:dyDescent="0.3">
      <c r="B514" s="15">
        <v>13251</v>
      </c>
      <c r="C514" s="15">
        <v>13.3748774673581</v>
      </c>
      <c r="D514" s="15">
        <v>13</v>
      </c>
      <c r="E514" s="15">
        <v>5</v>
      </c>
      <c r="N514" s="15">
        <v>13251</v>
      </c>
      <c r="O514" s="15">
        <v>12.583528505471934</v>
      </c>
      <c r="P514" s="15">
        <v>12</v>
      </c>
      <c r="Q514" s="15">
        <v>4</v>
      </c>
      <c r="Z514" s="15">
        <v>13251</v>
      </c>
      <c r="AA514" s="15">
        <f>IF(ISNA(VLOOKUP(Z514,'1077county_meanLDVage_submitted'!$A$2:$B$1079,2,FALSE)),VLOOKUP(Z514,$N$3:$O$3145,2,FALSE),VLOOKUP(Z514,'1077county_meanLDVage_submitted'!$A$2:$B$1079,2,FALSE))</f>
        <v>12.45930229</v>
      </c>
      <c r="AB514" s="15">
        <f t="shared" si="14"/>
        <v>12</v>
      </c>
      <c r="AC514" s="15">
        <f t="shared" si="15"/>
        <v>4</v>
      </c>
    </row>
    <row r="515" spans="2:29" x14ac:dyDescent="0.3">
      <c r="B515" s="15">
        <v>13253</v>
      </c>
      <c r="C515" s="15">
        <v>12.551424321971776</v>
      </c>
      <c r="D515" s="15">
        <v>12</v>
      </c>
      <c r="E515" s="15">
        <v>4</v>
      </c>
      <c r="N515" s="15">
        <v>13253</v>
      </c>
      <c r="O515" s="15">
        <v>11.735600990658215</v>
      </c>
      <c r="P515" s="15">
        <v>11</v>
      </c>
      <c r="Q515" s="15">
        <v>4</v>
      </c>
      <c r="Z515" s="15">
        <v>13253</v>
      </c>
      <c r="AA515" s="15">
        <f>IF(ISNA(VLOOKUP(Z515,'1077county_meanLDVage_submitted'!$A$2:$B$1079,2,FALSE)),VLOOKUP(Z515,$N$3:$O$3145,2,FALSE),VLOOKUP(Z515,'1077county_meanLDVage_submitted'!$A$2:$B$1079,2,FALSE))</f>
        <v>12.46143255</v>
      </c>
      <c r="AB515" s="15">
        <f t="shared" si="14"/>
        <v>12</v>
      </c>
      <c r="AC515" s="15">
        <f t="shared" si="15"/>
        <v>4</v>
      </c>
    </row>
    <row r="516" spans="2:29" x14ac:dyDescent="0.3">
      <c r="B516" s="15">
        <v>13255</v>
      </c>
      <c r="C516" s="15">
        <v>13.087316070035802</v>
      </c>
      <c r="D516" s="15">
        <v>13</v>
      </c>
      <c r="E516" s="15">
        <v>5</v>
      </c>
      <c r="N516" s="15">
        <v>13255</v>
      </c>
      <c r="O516" s="15">
        <v>12.185839817693365</v>
      </c>
      <c r="P516" s="15">
        <v>12</v>
      </c>
      <c r="Q516" s="15">
        <v>4</v>
      </c>
      <c r="Z516" s="15">
        <v>13255</v>
      </c>
      <c r="AA516" s="15">
        <f>IF(ISNA(VLOOKUP(Z516,'1077county_meanLDVage_submitted'!$A$2:$B$1079,2,FALSE)),VLOOKUP(Z516,$N$3:$O$3145,2,FALSE),VLOOKUP(Z516,'1077county_meanLDVage_submitted'!$A$2:$B$1079,2,FALSE))</f>
        <v>11.952004260000001</v>
      </c>
      <c r="AB516" s="15">
        <f t="shared" si="14"/>
        <v>11</v>
      </c>
      <c r="AC516" s="15">
        <f t="shared" si="15"/>
        <v>4</v>
      </c>
    </row>
    <row r="517" spans="2:29" x14ac:dyDescent="0.3">
      <c r="B517" s="15">
        <v>13257</v>
      </c>
      <c r="C517" s="15">
        <v>13.758347326368712</v>
      </c>
      <c r="D517" s="15">
        <v>13</v>
      </c>
      <c r="E517" s="15">
        <v>5</v>
      </c>
      <c r="N517" s="15">
        <v>13257</v>
      </c>
      <c r="O517" s="15">
        <v>12.863593915357335</v>
      </c>
      <c r="P517" s="15">
        <v>12</v>
      </c>
      <c r="Q517" s="15">
        <v>4</v>
      </c>
      <c r="Z517" s="15">
        <v>13257</v>
      </c>
      <c r="AA517" s="15">
        <f>IF(ISNA(VLOOKUP(Z517,'1077county_meanLDVage_submitted'!$A$2:$B$1079,2,FALSE)),VLOOKUP(Z517,$N$3:$O$3145,2,FALSE),VLOOKUP(Z517,'1077county_meanLDVage_submitted'!$A$2:$B$1079,2,FALSE))</f>
        <v>12.46768449</v>
      </c>
      <c r="AB517" s="15">
        <f t="shared" ref="AB517:AB580" si="16">TRUNC(AA517,0)</f>
        <v>12</v>
      </c>
      <c r="AC517" s="15">
        <f t="shared" ref="AC517:AC580" si="17">VLOOKUP(AB517,$AE$14:$AF$26,2,)</f>
        <v>4</v>
      </c>
    </row>
    <row r="518" spans="2:29" x14ac:dyDescent="0.3">
      <c r="B518" s="15">
        <v>13259</v>
      </c>
      <c r="C518" s="15">
        <v>13.427328315628918</v>
      </c>
      <c r="D518" s="15">
        <v>13</v>
      </c>
      <c r="E518" s="15">
        <v>5</v>
      </c>
      <c r="N518" s="15">
        <v>13259</v>
      </c>
      <c r="O518" s="15">
        <v>12.450300746820005</v>
      </c>
      <c r="P518" s="15">
        <v>12</v>
      </c>
      <c r="Q518" s="15">
        <v>4</v>
      </c>
      <c r="Z518" s="15">
        <v>13259</v>
      </c>
      <c r="AA518" s="15">
        <f>IF(ISNA(VLOOKUP(Z518,'1077county_meanLDVage_submitted'!$A$2:$B$1079,2,FALSE)),VLOOKUP(Z518,$N$3:$O$3145,2,FALSE),VLOOKUP(Z518,'1077county_meanLDVage_submitted'!$A$2:$B$1079,2,FALSE))</f>
        <v>12.36251541</v>
      </c>
      <c r="AB518" s="15">
        <f t="shared" si="16"/>
        <v>12</v>
      </c>
      <c r="AC518" s="15">
        <f t="shared" si="17"/>
        <v>4</v>
      </c>
    </row>
    <row r="519" spans="2:29" x14ac:dyDescent="0.3">
      <c r="B519" s="15">
        <v>13261</v>
      </c>
      <c r="C519" s="15">
        <v>12.493303754824716</v>
      </c>
      <c r="D519" s="15">
        <v>12</v>
      </c>
      <c r="E519" s="15">
        <v>4</v>
      </c>
      <c r="N519" s="15">
        <v>13261</v>
      </c>
      <c r="O519" s="15">
        <v>11.708806930354356</v>
      </c>
      <c r="P519" s="15">
        <v>11</v>
      </c>
      <c r="Q519" s="15">
        <v>4</v>
      </c>
      <c r="Z519" s="15">
        <v>13261</v>
      </c>
      <c r="AA519" s="15">
        <f>IF(ISNA(VLOOKUP(Z519,'1077county_meanLDVage_submitted'!$A$2:$B$1079,2,FALSE)),VLOOKUP(Z519,$N$3:$O$3145,2,FALSE),VLOOKUP(Z519,'1077county_meanLDVage_submitted'!$A$2:$B$1079,2,FALSE))</f>
        <v>12.34437288</v>
      </c>
      <c r="AB519" s="15">
        <f t="shared" si="16"/>
        <v>12</v>
      </c>
      <c r="AC519" s="15">
        <f t="shared" si="17"/>
        <v>4</v>
      </c>
    </row>
    <row r="520" spans="2:29" x14ac:dyDescent="0.3">
      <c r="B520" s="15">
        <v>13263</v>
      </c>
      <c r="C520" s="15">
        <v>14.284608514351621</v>
      </c>
      <c r="D520" s="15">
        <v>14</v>
      </c>
      <c r="E520" s="15">
        <v>5</v>
      </c>
      <c r="N520" s="15">
        <v>13263</v>
      </c>
      <c r="O520" s="15">
        <v>13.371835564950741</v>
      </c>
      <c r="P520" s="15">
        <v>13</v>
      </c>
      <c r="Q520" s="15">
        <v>5</v>
      </c>
      <c r="Z520" s="15">
        <v>13263</v>
      </c>
      <c r="AA520" s="15">
        <f>IF(ISNA(VLOOKUP(Z520,'1077county_meanLDVage_submitted'!$A$2:$B$1079,2,FALSE)),VLOOKUP(Z520,$N$3:$O$3145,2,FALSE),VLOOKUP(Z520,'1077county_meanLDVage_submitted'!$A$2:$B$1079,2,FALSE))</f>
        <v>12.431765779999999</v>
      </c>
      <c r="AB520" s="15">
        <f t="shared" si="16"/>
        <v>12</v>
      </c>
      <c r="AC520" s="15">
        <f t="shared" si="17"/>
        <v>4</v>
      </c>
    </row>
    <row r="521" spans="2:29" x14ac:dyDescent="0.3">
      <c r="B521" s="15">
        <v>13265</v>
      </c>
      <c r="C521" s="15">
        <v>15.077591199537704</v>
      </c>
      <c r="D521" s="15">
        <v>15</v>
      </c>
      <c r="E521" s="15">
        <v>6</v>
      </c>
      <c r="N521" s="15">
        <v>13265</v>
      </c>
      <c r="O521" s="15">
        <v>14.008699578942908</v>
      </c>
      <c r="P521" s="15">
        <v>14</v>
      </c>
      <c r="Q521" s="15">
        <v>5</v>
      </c>
      <c r="Z521" s="15">
        <v>13265</v>
      </c>
      <c r="AA521" s="15">
        <f>IF(ISNA(VLOOKUP(Z521,'1077county_meanLDVage_submitted'!$A$2:$B$1079,2,FALSE)),VLOOKUP(Z521,$N$3:$O$3145,2,FALSE),VLOOKUP(Z521,'1077county_meanLDVage_submitted'!$A$2:$B$1079,2,FALSE))</f>
        <v>12.3799417</v>
      </c>
      <c r="AB521" s="15">
        <f t="shared" si="16"/>
        <v>12</v>
      </c>
      <c r="AC521" s="15">
        <f t="shared" si="17"/>
        <v>4</v>
      </c>
    </row>
    <row r="522" spans="2:29" x14ac:dyDescent="0.3">
      <c r="B522" s="15">
        <v>13267</v>
      </c>
      <c r="C522" s="15">
        <v>12.263184457008082</v>
      </c>
      <c r="D522" s="15">
        <v>12</v>
      </c>
      <c r="E522" s="15">
        <v>4</v>
      </c>
      <c r="N522" s="15">
        <v>13267</v>
      </c>
      <c r="O522" s="15">
        <v>11.518992988728231</v>
      </c>
      <c r="P522" s="15">
        <v>11</v>
      </c>
      <c r="Q522" s="15">
        <v>4</v>
      </c>
      <c r="Z522" s="15">
        <v>13267</v>
      </c>
      <c r="AA522" s="15">
        <f>IF(ISNA(VLOOKUP(Z522,'1077county_meanLDVage_submitted'!$A$2:$B$1079,2,FALSE)),VLOOKUP(Z522,$N$3:$O$3145,2,FALSE),VLOOKUP(Z522,'1077county_meanLDVage_submitted'!$A$2:$B$1079,2,FALSE))</f>
        <v>12.52545185</v>
      </c>
      <c r="AB522" s="15">
        <f t="shared" si="16"/>
        <v>12</v>
      </c>
      <c r="AC522" s="15">
        <f t="shared" si="17"/>
        <v>4</v>
      </c>
    </row>
    <row r="523" spans="2:29" x14ac:dyDescent="0.3">
      <c r="B523" s="15">
        <v>13269</v>
      </c>
      <c r="C523" s="15">
        <v>13.474457474587071</v>
      </c>
      <c r="D523" s="15">
        <v>13</v>
      </c>
      <c r="E523" s="15">
        <v>5</v>
      </c>
      <c r="N523" s="15">
        <v>13269</v>
      </c>
      <c r="O523" s="15">
        <v>12.679142200952636</v>
      </c>
      <c r="P523" s="15">
        <v>12</v>
      </c>
      <c r="Q523" s="15">
        <v>4</v>
      </c>
      <c r="Z523" s="15">
        <v>13269</v>
      </c>
      <c r="AA523" s="15">
        <f>IF(ISNA(VLOOKUP(Z523,'1077county_meanLDVage_submitted'!$A$2:$B$1079,2,FALSE)),VLOOKUP(Z523,$N$3:$O$3145,2,FALSE),VLOOKUP(Z523,'1077county_meanLDVage_submitted'!$A$2:$B$1079,2,FALSE))</f>
        <v>12.450854509999999</v>
      </c>
      <c r="AB523" s="15">
        <f t="shared" si="16"/>
        <v>12</v>
      </c>
      <c r="AC523" s="15">
        <f t="shared" si="17"/>
        <v>4</v>
      </c>
    </row>
    <row r="524" spans="2:29" x14ac:dyDescent="0.3">
      <c r="B524" s="15">
        <v>13271</v>
      </c>
      <c r="C524" s="15">
        <v>13.252779064220791</v>
      </c>
      <c r="D524" s="15">
        <v>13</v>
      </c>
      <c r="E524" s="15">
        <v>5</v>
      </c>
      <c r="N524" s="15">
        <v>13271</v>
      </c>
      <c r="O524" s="15">
        <v>12.50126815003717</v>
      </c>
      <c r="P524" s="15">
        <v>12</v>
      </c>
      <c r="Q524" s="15">
        <v>4</v>
      </c>
      <c r="Z524" s="15">
        <v>13271</v>
      </c>
      <c r="AA524" s="15">
        <f>IF(ISNA(VLOOKUP(Z524,'1077county_meanLDVage_submitted'!$A$2:$B$1079,2,FALSE)),VLOOKUP(Z524,$N$3:$O$3145,2,FALSE),VLOOKUP(Z524,'1077county_meanLDVage_submitted'!$A$2:$B$1079,2,FALSE))</f>
        <v>12.494356570000001</v>
      </c>
      <c r="AB524" s="15">
        <f t="shared" si="16"/>
        <v>12</v>
      </c>
      <c r="AC524" s="15">
        <f t="shared" si="17"/>
        <v>4</v>
      </c>
    </row>
    <row r="525" spans="2:29" x14ac:dyDescent="0.3">
      <c r="B525" s="15">
        <v>13273</v>
      </c>
      <c r="C525" s="15">
        <v>12.769021443055413</v>
      </c>
      <c r="D525" s="15">
        <v>12</v>
      </c>
      <c r="E525" s="15">
        <v>4</v>
      </c>
      <c r="N525" s="15">
        <v>13273</v>
      </c>
      <c r="O525" s="15">
        <v>11.905758476325179</v>
      </c>
      <c r="P525" s="15">
        <v>11</v>
      </c>
      <c r="Q525" s="15">
        <v>4</v>
      </c>
      <c r="Z525" s="15">
        <v>13273</v>
      </c>
      <c r="AA525" s="15">
        <f>IF(ISNA(VLOOKUP(Z525,'1077county_meanLDVage_submitted'!$A$2:$B$1079,2,FALSE)),VLOOKUP(Z525,$N$3:$O$3145,2,FALSE),VLOOKUP(Z525,'1077county_meanLDVage_submitted'!$A$2:$B$1079,2,FALSE))</f>
        <v>12.381667240000001</v>
      </c>
      <c r="AB525" s="15">
        <f t="shared" si="16"/>
        <v>12</v>
      </c>
      <c r="AC525" s="15">
        <f t="shared" si="17"/>
        <v>4</v>
      </c>
    </row>
    <row r="526" spans="2:29" x14ac:dyDescent="0.3">
      <c r="B526" s="15">
        <v>13275</v>
      </c>
      <c r="C526" s="15">
        <v>12.035069232863526</v>
      </c>
      <c r="D526" s="15">
        <v>12</v>
      </c>
      <c r="E526" s="15">
        <v>4</v>
      </c>
      <c r="N526" s="15">
        <v>13275</v>
      </c>
      <c r="O526" s="15">
        <v>11.257669748905347</v>
      </c>
      <c r="P526" s="15">
        <v>11</v>
      </c>
      <c r="Q526" s="15">
        <v>4</v>
      </c>
      <c r="Z526" s="15">
        <v>13275</v>
      </c>
      <c r="AA526" s="15">
        <f>IF(ISNA(VLOOKUP(Z526,'1077county_meanLDVage_submitted'!$A$2:$B$1079,2,FALSE)),VLOOKUP(Z526,$N$3:$O$3145,2,FALSE),VLOOKUP(Z526,'1077county_meanLDVage_submitted'!$A$2:$B$1079,2,FALSE))</f>
        <v>12.38693827</v>
      </c>
      <c r="AB526" s="15">
        <f t="shared" si="16"/>
        <v>12</v>
      </c>
      <c r="AC526" s="15">
        <f t="shared" si="17"/>
        <v>4</v>
      </c>
    </row>
    <row r="527" spans="2:29" x14ac:dyDescent="0.3">
      <c r="B527" s="15">
        <v>13277</v>
      </c>
      <c r="C527" s="15">
        <v>11.66100337418599</v>
      </c>
      <c r="D527" s="15">
        <v>11</v>
      </c>
      <c r="E527" s="15">
        <v>4</v>
      </c>
      <c r="N527" s="15">
        <v>13277</v>
      </c>
      <c r="O527" s="15">
        <v>10.950892845231731</v>
      </c>
      <c r="P527" s="15">
        <v>10</v>
      </c>
      <c r="Q527" s="15">
        <v>3</v>
      </c>
      <c r="Z527" s="15">
        <v>13277</v>
      </c>
      <c r="AA527" s="15">
        <f>IF(ISNA(VLOOKUP(Z527,'1077county_meanLDVage_submitted'!$A$2:$B$1079,2,FALSE)),VLOOKUP(Z527,$N$3:$O$3145,2,FALSE),VLOOKUP(Z527,'1077county_meanLDVage_submitted'!$A$2:$B$1079,2,FALSE))</f>
        <v>12.379610420000001</v>
      </c>
      <c r="AB527" s="15">
        <f t="shared" si="16"/>
        <v>12</v>
      </c>
      <c r="AC527" s="15">
        <f t="shared" si="17"/>
        <v>4</v>
      </c>
    </row>
    <row r="528" spans="2:29" x14ac:dyDescent="0.3">
      <c r="B528" s="15">
        <v>13279</v>
      </c>
      <c r="C528" s="15">
        <v>11.781723708678294</v>
      </c>
      <c r="D528" s="15">
        <v>11</v>
      </c>
      <c r="E528" s="15">
        <v>4</v>
      </c>
      <c r="N528" s="15">
        <v>13279</v>
      </c>
      <c r="O528" s="15">
        <v>11.008982141713913</v>
      </c>
      <c r="P528" s="15">
        <v>11</v>
      </c>
      <c r="Q528" s="15">
        <v>4</v>
      </c>
      <c r="Z528" s="15">
        <v>13279</v>
      </c>
      <c r="AA528" s="15">
        <f>IF(ISNA(VLOOKUP(Z528,'1077county_meanLDVage_submitted'!$A$2:$B$1079,2,FALSE)),VLOOKUP(Z528,$N$3:$O$3145,2,FALSE),VLOOKUP(Z528,'1077county_meanLDVage_submitted'!$A$2:$B$1079,2,FALSE))</f>
        <v>12.459178270000001</v>
      </c>
      <c r="AB528" s="15">
        <f t="shared" si="16"/>
        <v>12</v>
      </c>
      <c r="AC528" s="15">
        <f t="shared" si="17"/>
        <v>4</v>
      </c>
    </row>
    <row r="529" spans="2:29" x14ac:dyDescent="0.3">
      <c r="B529" s="15">
        <v>13281</v>
      </c>
      <c r="C529" s="15">
        <v>12.932417783130877</v>
      </c>
      <c r="D529" s="15">
        <v>12</v>
      </c>
      <c r="E529" s="15">
        <v>4</v>
      </c>
      <c r="N529" s="15">
        <v>13281</v>
      </c>
      <c r="O529" s="15">
        <v>12.114085071586535</v>
      </c>
      <c r="P529" s="15">
        <v>12</v>
      </c>
      <c r="Q529" s="15">
        <v>4</v>
      </c>
      <c r="Z529" s="15">
        <v>13281</v>
      </c>
      <c r="AA529" s="15">
        <f>IF(ISNA(VLOOKUP(Z529,'1077county_meanLDVage_submitted'!$A$2:$B$1079,2,FALSE)),VLOOKUP(Z529,$N$3:$O$3145,2,FALSE),VLOOKUP(Z529,'1077county_meanLDVage_submitted'!$A$2:$B$1079,2,FALSE))</f>
        <v>12.576057710000001</v>
      </c>
      <c r="AB529" s="15">
        <f t="shared" si="16"/>
        <v>12</v>
      </c>
      <c r="AC529" s="15">
        <f t="shared" si="17"/>
        <v>4</v>
      </c>
    </row>
    <row r="530" spans="2:29" x14ac:dyDescent="0.3">
      <c r="B530" s="15">
        <v>13283</v>
      </c>
      <c r="C530" s="15">
        <v>13.228433649652718</v>
      </c>
      <c r="D530" s="15">
        <v>13</v>
      </c>
      <c r="E530" s="15">
        <v>5</v>
      </c>
      <c r="N530" s="15">
        <v>13283</v>
      </c>
      <c r="O530" s="15">
        <v>12.416408693836326</v>
      </c>
      <c r="P530" s="15">
        <v>12</v>
      </c>
      <c r="Q530" s="15">
        <v>4</v>
      </c>
      <c r="Z530" s="15">
        <v>13283</v>
      </c>
      <c r="AA530" s="15">
        <f>IF(ISNA(VLOOKUP(Z530,'1077county_meanLDVage_submitted'!$A$2:$B$1079,2,FALSE)),VLOOKUP(Z530,$N$3:$O$3145,2,FALSE),VLOOKUP(Z530,'1077county_meanLDVage_submitted'!$A$2:$B$1079,2,FALSE))</f>
        <v>12.473184720000001</v>
      </c>
      <c r="AB530" s="15">
        <f t="shared" si="16"/>
        <v>12</v>
      </c>
      <c r="AC530" s="15">
        <f t="shared" si="17"/>
        <v>4</v>
      </c>
    </row>
    <row r="531" spans="2:29" x14ac:dyDescent="0.3">
      <c r="B531" s="15">
        <v>13285</v>
      </c>
      <c r="C531" s="15">
        <v>11.9270798907294</v>
      </c>
      <c r="D531" s="15">
        <v>11</v>
      </c>
      <c r="E531" s="15">
        <v>4</v>
      </c>
      <c r="N531" s="15">
        <v>13285</v>
      </c>
      <c r="O531" s="15">
        <v>11.055574205675546</v>
      </c>
      <c r="P531" s="15">
        <v>11</v>
      </c>
      <c r="Q531" s="15">
        <v>4</v>
      </c>
      <c r="Z531" s="15">
        <v>13285</v>
      </c>
      <c r="AA531" s="15">
        <f>IF(ISNA(VLOOKUP(Z531,'1077county_meanLDVage_submitted'!$A$2:$B$1079,2,FALSE)),VLOOKUP(Z531,$N$3:$O$3145,2,FALSE),VLOOKUP(Z531,'1077county_meanLDVage_submitted'!$A$2:$B$1079,2,FALSE))</f>
        <v>12.305510809999999</v>
      </c>
      <c r="AB531" s="15">
        <f t="shared" si="16"/>
        <v>12</v>
      </c>
      <c r="AC531" s="15">
        <f t="shared" si="17"/>
        <v>4</v>
      </c>
    </row>
    <row r="532" spans="2:29" x14ac:dyDescent="0.3">
      <c r="B532" s="15">
        <v>13287</v>
      </c>
      <c r="C532" s="15">
        <v>12.481867232894107</v>
      </c>
      <c r="D532" s="15">
        <v>12</v>
      </c>
      <c r="E532" s="15">
        <v>4</v>
      </c>
      <c r="N532" s="15">
        <v>13287</v>
      </c>
      <c r="O532" s="15">
        <v>11.673861272900293</v>
      </c>
      <c r="P532" s="15">
        <v>11</v>
      </c>
      <c r="Q532" s="15">
        <v>4</v>
      </c>
      <c r="Z532" s="15">
        <v>13287</v>
      </c>
      <c r="AA532" s="15">
        <f>IF(ISNA(VLOOKUP(Z532,'1077county_meanLDVage_submitted'!$A$2:$B$1079,2,FALSE)),VLOOKUP(Z532,$N$3:$O$3145,2,FALSE),VLOOKUP(Z532,'1077county_meanLDVage_submitted'!$A$2:$B$1079,2,FALSE))</f>
        <v>12.447524939999999</v>
      </c>
      <c r="AB532" s="15">
        <f t="shared" si="16"/>
        <v>12</v>
      </c>
      <c r="AC532" s="15">
        <f t="shared" si="17"/>
        <v>4</v>
      </c>
    </row>
    <row r="533" spans="2:29" x14ac:dyDescent="0.3">
      <c r="B533" s="15">
        <v>13289</v>
      </c>
      <c r="C533" s="15">
        <v>13.966608445194947</v>
      </c>
      <c r="D533" s="15">
        <v>13</v>
      </c>
      <c r="E533" s="15">
        <v>5</v>
      </c>
      <c r="N533" s="15">
        <v>13289</v>
      </c>
      <c r="O533" s="15">
        <v>12.89153948874932</v>
      </c>
      <c r="P533" s="15">
        <v>12</v>
      </c>
      <c r="Q533" s="15">
        <v>4</v>
      </c>
      <c r="Z533" s="15">
        <v>13289</v>
      </c>
      <c r="AA533" s="15">
        <f>IF(ISNA(VLOOKUP(Z533,'1077county_meanLDVage_submitted'!$A$2:$B$1079,2,FALSE)),VLOOKUP(Z533,$N$3:$O$3145,2,FALSE),VLOOKUP(Z533,'1077county_meanLDVage_submitted'!$A$2:$B$1079,2,FALSE))</f>
        <v>12.38513178</v>
      </c>
      <c r="AB533" s="15">
        <f t="shared" si="16"/>
        <v>12</v>
      </c>
      <c r="AC533" s="15">
        <f t="shared" si="17"/>
        <v>4</v>
      </c>
    </row>
    <row r="534" spans="2:29" x14ac:dyDescent="0.3">
      <c r="B534" s="15">
        <v>13291</v>
      </c>
      <c r="C534" s="15">
        <v>12.641641385981433</v>
      </c>
      <c r="D534" s="15">
        <v>12</v>
      </c>
      <c r="E534" s="15">
        <v>4</v>
      </c>
      <c r="N534" s="15">
        <v>13291</v>
      </c>
      <c r="O534" s="15">
        <v>11.888644444634048</v>
      </c>
      <c r="P534" s="15">
        <v>11</v>
      </c>
      <c r="Q534" s="15">
        <v>4</v>
      </c>
      <c r="Z534" s="15">
        <v>13291</v>
      </c>
      <c r="AA534" s="15">
        <f>IF(ISNA(VLOOKUP(Z534,'1077county_meanLDVage_submitted'!$A$2:$B$1079,2,FALSE)),VLOOKUP(Z534,$N$3:$O$3145,2,FALSE),VLOOKUP(Z534,'1077county_meanLDVage_submitted'!$A$2:$B$1079,2,FALSE))</f>
        <v>12.57209812</v>
      </c>
      <c r="AB534" s="15">
        <f t="shared" si="16"/>
        <v>12</v>
      </c>
      <c r="AC534" s="15">
        <f t="shared" si="17"/>
        <v>4</v>
      </c>
    </row>
    <row r="535" spans="2:29" x14ac:dyDescent="0.3">
      <c r="B535" s="15">
        <v>13293</v>
      </c>
      <c r="C535" s="15">
        <v>13.828645170459913</v>
      </c>
      <c r="D535" s="15">
        <v>13</v>
      </c>
      <c r="E535" s="15">
        <v>5</v>
      </c>
      <c r="N535" s="15">
        <v>13293</v>
      </c>
      <c r="O535" s="15">
        <v>12.981758389147128</v>
      </c>
      <c r="P535" s="15">
        <v>12</v>
      </c>
      <c r="Q535" s="15">
        <v>4</v>
      </c>
      <c r="Z535" s="15">
        <v>13293</v>
      </c>
      <c r="AA535" s="15">
        <f>IF(ISNA(VLOOKUP(Z535,'1077county_meanLDVage_submitted'!$A$2:$B$1079,2,FALSE)),VLOOKUP(Z535,$N$3:$O$3145,2,FALSE),VLOOKUP(Z535,'1077county_meanLDVage_submitted'!$A$2:$B$1079,2,FALSE))</f>
        <v>12.445815359999999</v>
      </c>
      <c r="AB535" s="15">
        <f t="shared" si="16"/>
        <v>12</v>
      </c>
      <c r="AC535" s="15">
        <f t="shared" si="17"/>
        <v>4</v>
      </c>
    </row>
    <row r="536" spans="2:29" x14ac:dyDescent="0.3">
      <c r="B536" s="15">
        <v>13295</v>
      </c>
      <c r="C536" s="15">
        <v>13.366622992805597</v>
      </c>
      <c r="D536" s="15">
        <v>13</v>
      </c>
      <c r="E536" s="15">
        <v>5</v>
      </c>
      <c r="N536" s="15">
        <v>13295</v>
      </c>
      <c r="O536" s="15">
        <v>12.525780244924634</v>
      </c>
      <c r="P536" s="15">
        <v>12</v>
      </c>
      <c r="Q536" s="15">
        <v>4</v>
      </c>
      <c r="Z536" s="15">
        <v>13295</v>
      </c>
      <c r="AA536" s="15">
        <f>IF(ISNA(VLOOKUP(Z536,'1077county_meanLDVage_submitted'!$A$2:$B$1079,2,FALSE)),VLOOKUP(Z536,$N$3:$O$3145,2,FALSE),VLOOKUP(Z536,'1077county_meanLDVage_submitted'!$A$2:$B$1079,2,FALSE))</f>
        <v>12.53882862</v>
      </c>
      <c r="AB536" s="15">
        <f t="shared" si="16"/>
        <v>12</v>
      </c>
      <c r="AC536" s="15">
        <f t="shared" si="17"/>
        <v>4</v>
      </c>
    </row>
    <row r="537" spans="2:29" x14ac:dyDescent="0.3">
      <c r="B537" s="15">
        <v>13297</v>
      </c>
      <c r="C537" s="15">
        <v>11.887312101905536</v>
      </c>
      <c r="D537" s="15">
        <v>11</v>
      </c>
      <c r="E537" s="15">
        <v>4</v>
      </c>
      <c r="N537" s="15">
        <v>13297</v>
      </c>
      <c r="O537" s="15">
        <v>11.10299923803818</v>
      </c>
      <c r="P537" s="15">
        <v>11</v>
      </c>
      <c r="Q537" s="15">
        <v>4</v>
      </c>
      <c r="Z537" s="15">
        <v>13297</v>
      </c>
      <c r="AA537" s="15">
        <f>IF(ISNA(VLOOKUP(Z537,'1077county_meanLDVage_submitted'!$A$2:$B$1079,2,FALSE)),VLOOKUP(Z537,$N$3:$O$3145,2,FALSE),VLOOKUP(Z537,'1077county_meanLDVage_submitted'!$A$2:$B$1079,2,FALSE))</f>
        <v>11.985988710000001</v>
      </c>
      <c r="AB537" s="15">
        <f t="shared" si="16"/>
        <v>11</v>
      </c>
      <c r="AC537" s="15">
        <f t="shared" si="17"/>
        <v>4</v>
      </c>
    </row>
    <row r="538" spans="2:29" x14ac:dyDescent="0.3">
      <c r="B538" s="15">
        <v>13299</v>
      </c>
      <c r="C538" s="15">
        <v>12.315803008889707</v>
      </c>
      <c r="D538" s="15">
        <v>12</v>
      </c>
      <c r="E538" s="15">
        <v>4</v>
      </c>
      <c r="N538" s="15">
        <v>13299</v>
      </c>
      <c r="O538" s="15">
        <v>11.559900581460051</v>
      </c>
      <c r="P538" s="15">
        <v>11</v>
      </c>
      <c r="Q538" s="15">
        <v>4</v>
      </c>
      <c r="Z538" s="15">
        <v>13299</v>
      </c>
      <c r="AA538" s="15">
        <f>IF(ISNA(VLOOKUP(Z538,'1077county_meanLDVage_submitted'!$A$2:$B$1079,2,FALSE)),VLOOKUP(Z538,$N$3:$O$3145,2,FALSE),VLOOKUP(Z538,'1077county_meanLDVage_submitted'!$A$2:$B$1079,2,FALSE))</f>
        <v>12.42760526</v>
      </c>
      <c r="AB538" s="15">
        <f t="shared" si="16"/>
        <v>12</v>
      </c>
      <c r="AC538" s="15">
        <f t="shared" si="17"/>
        <v>4</v>
      </c>
    </row>
    <row r="539" spans="2:29" x14ac:dyDescent="0.3">
      <c r="B539" s="15">
        <v>13301</v>
      </c>
      <c r="C539" s="15">
        <v>14.408941005574922</v>
      </c>
      <c r="D539" s="15">
        <v>14</v>
      </c>
      <c r="E539" s="15">
        <v>5</v>
      </c>
      <c r="N539" s="15">
        <v>13301</v>
      </c>
      <c r="O539" s="15">
        <v>13.401392436411875</v>
      </c>
      <c r="P539" s="15">
        <v>13</v>
      </c>
      <c r="Q539" s="15">
        <v>5</v>
      </c>
      <c r="Z539" s="15">
        <v>13301</v>
      </c>
      <c r="AA539" s="15">
        <f>IF(ISNA(VLOOKUP(Z539,'1077county_meanLDVage_submitted'!$A$2:$B$1079,2,FALSE)),VLOOKUP(Z539,$N$3:$O$3145,2,FALSE),VLOOKUP(Z539,'1077county_meanLDVage_submitted'!$A$2:$B$1079,2,FALSE))</f>
        <v>12.41078289</v>
      </c>
      <c r="AB539" s="15">
        <f t="shared" si="16"/>
        <v>12</v>
      </c>
      <c r="AC539" s="15">
        <f t="shared" si="17"/>
        <v>4</v>
      </c>
    </row>
    <row r="540" spans="2:29" x14ac:dyDescent="0.3">
      <c r="B540" s="15">
        <v>13303</v>
      </c>
      <c r="C540" s="15">
        <v>13.074964111420201</v>
      </c>
      <c r="D540" s="15">
        <v>13</v>
      </c>
      <c r="E540" s="15">
        <v>5</v>
      </c>
      <c r="N540" s="15">
        <v>13303</v>
      </c>
      <c r="O540" s="15">
        <v>12.248961852941877</v>
      </c>
      <c r="P540" s="15">
        <v>12</v>
      </c>
      <c r="Q540" s="15">
        <v>4</v>
      </c>
      <c r="Z540" s="15">
        <v>13303</v>
      </c>
      <c r="AA540" s="15">
        <f>IF(ISNA(VLOOKUP(Z540,'1077county_meanLDVage_submitted'!$A$2:$B$1079,2,FALSE)),VLOOKUP(Z540,$N$3:$O$3145,2,FALSE),VLOOKUP(Z540,'1077county_meanLDVage_submitted'!$A$2:$B$1079,2,FALSE))</f>
        <v>12.379441780000001</v>
      </c>
      <c r="AB540" s="15">
        <f t="shared" si="16"/>
        <v>12</v>
      </c>
      <c r="AC540" s="15">
        <f t="shared" si="17"/>
        <v>4</v>
      </c>
    </row>
    <row r="541" spans="2:29" x14ac:dyDescent="0.3">
      <c r="B541" s="15">
        <v>13305</v>
      </c>
      <c r="C541" s="15">
        <v>12.151546563887649</v>
      </c>
      <c r="D541" s="15">
        <v>12</v>
      </c>
      <c r="E541" s="15">
        <v>4</v>
      </c>
      <c r="N541" s="15">
        <v>13305</v>
      </c>
      <c r="O541" s="15">
        <v>11.432827819770949</v>
      </c>
      <c r="P541" s="15">
        <v>11</v>
      </c>
      <c r="Q541" s="15">
        <v>4</v>
      </c>
      <c r="Z541" s="15">
        <v>13305</v>
      </c>
      <c r="AA541" s="15">
        <f>IF(ISNA(VLOOKUP(Z541,'1077county_meanLDVage_submitted'!$A$2:$B$1079,2,FALSE)),VLOOKUP(Z541,$N$3:$O$3145,2,FALSE),VLOOKUP(Z541,'1077county_meanLDVage_submitted'!$A$2:$B$1079,2,FALSE))</f>
        <v>12.50700836</v>
      </c>
      <c r="AB541" s="15">
        <f t="shared" si="16"/>
        <v>12</v>
      </c>
      <c r="AC541" s="15">
        <f t="shared" si="17"/>
        <v>4</v>
      </c>
    </row>
    <row r="542" spans="2:29" x14ac:dyDescent="0.3">
      <c r="B542" s="15">
        <v>13307</v>
      </c>
      <c r="C542" s="15">
        <v>12.974055274470457</v>
      </c>
      <c r="D542" s="15">
        <v>12</v>
      </c>
      <c r="E542" s="15">
        <v>4</v>
      </c>
      <c r="N542" s="15">
        <v>13307</v>
      </c>
      <c r="O542" s="15">
        <v>12.076193382397284</v>
      </c>
      <c r="P542" s="15">
        <v>12</v>
      </c>
      <c r="Q542" s="15">
        <v>4</v>
      </c>
      <c r="Z542" s="15">
        <v>13307</v>
      </c>
      <c r="AA542" s="15">
        <f>IF(ISNA(VLOOKUP(Z542,'1077county_meanLDVage_submitted'!$A$2:$B$1079,2,FALSE)),VLOOKUP(Z542,$N$3:$O$3145,2,FALSE),VLOOKUP(Z542,'1077county_meanLDVage_submitted'!$A$2:$B$1079,2,FALSE))</f>
        <v>12.44860394</v>
      </c>
      <c r="AB542" s="15">
        <f t="shared" si="16"/>
        <v>12</v>
      </c>
      <c r="AC542" s="15">
        <f t="shared" si="17"/>
        <v>4</v>
      </c>
    </row>
    <row r="543" spans="2:29" x14ac:dyDescent="0.3">
      <c r="B543" s="15">
        <v>13309</v>
      </c>
      <c r="C543" s="15">
        <v>12.956691109364467</v>
      </c>
      <c r="D543" s="15">
        <v>12</v>
      </c>
      <c r="E543" s="15">
        <v>4</v>
      </c>
      <c r="N543" s="15">
        <v>13309</v>
      </c>
      <c r="O543" s="15">
        <v>12.200944746064406</v>
      </c>
      <c r="P543" s="15">
        <v>12</v>
      </c>
      <c r="Q543" s="15">
        <v>4</v>
      </c>
      <c r="Z543" s="15">
        <v>13309</v>
      </c>
      <c r="AA543" s="15">
        <f>IF(ISNA(VLOOKUP(Z543,'1077county_meanLDVage_submitted'!$A$2:$B$1079,2,FALSE)),VLOOKUP(Z543,$N$3:$O$3145,2,FALSE),VLOOKUP(Z543,'1077county_meanLDVage_submitted'!$A$2:$B$1079,2,FALSE))</f>
        <v>12.545097719999999</v>
      </c>
      <c r="AB543" s="15">
        <f t="shared" si="16"/>
        <v>12</v>
      </c>
      <c r="AC543" s="15">
        <f t="shared" si="17"/>
        <v>4</v>
      </c>
    </row>
    <row r="544" spans="2:29" x14ac:dyDescent="0.3">
      <c r="B544" s="15">
        <v>13311</v>
      </c>
      <c r="C544" s="15">
        <v>13.504362940941512</v>
      </c>
      <c r="D544" s="15">
        <v>13</v>
      </c>
      <c r="E544" s="15">
        <v>5</v>
      </c>
      <c r="N544" s="15">
        <v>13311</v>
      </c>
      <c r="O544" s="15">
        <v>12.646259780676369</v>
      </c>
      <c r="P544" s="15">
        <v>12</v>
      </c>
      <c r="Q544" s="15">
        <v>4</v>
      </c>
      <c r="Z544" s="15">
        <v>13311</v>
      </c>
      <c r="AA544" s="15">
        <f>IF(ISNA(VLOOKUP(Z544,'1077county_meanLDVage_submitted'!$A$2:$B$1079,2,FALSE)),VLOOKUP(Z544,$N$3:$O$3145,2,FALSE),VLOOKUP(Z544,'1077county_meanLDVage_submitted'!$A$2:$B$1079,2,FALSE))</f>
        <v>12.538578920000001</v>
      </c>
      <c r="AB544" s="15">
        <f t="shared" si="16"/>
        <v>12</v>
      </c>
      <c r="AC544" s="15">
        <f t="shared" si="17"/>
        <v>4</v>
      </c>
    </row>
    <row r="545" spans="2:29" x14ac:dyDescent="0.3">
      <c r="B545" s="15">
        <v>13313</v>
      </c>
      <c r="C545" s="15">
        <v>12.497271080378439</v>
      </c>
      <c r="D545" s="15">
        <v>12</v>
      </c>
      <c r="E545" s="15">
        <v>4</v>
      </c>
      <c r="N545" s="15">
        <v>13313</v>
      </c>
      <c r="O545" s="15">
        <v>11.745514205332125</v>
      </c>
      <c r="P545" s="15">
        <v>11</v>
      </c>
      <c r="Q545" s="15">
        <v>4</v>
      </c>
      <c r="Z545" s="15">
        <v>13313</v>
      </c>
      <c r="AA545" s="15">
        <f>IF(ISNA(VLOOKUP(Z545,'1077county_meanLDVage_submitted'!$A$2:$B$1079,2,FALSE)),VLOOKUP(Z545,$N$3:$O$3145,2,FALSE),VLOOKUP(Z545,'1077county_meanLDVage_submitted'!$A$2:$B$1079,2,FALSE))</f>
        <v>12.44439261</v>
      </c>
      <c r="AB545" s="15">
        <f t="shared" si="16"/>
        <v>12</v>
      </c>
      <c r="AC545" s="15">
        <f t="shared" si="17"/>
        <v>4</v>
      </c>
    </row>
    <row r="546" spans="2:29" x14ac:dyDescent="0.3">
      <c r="B546" s="15">
        <v>13315</v>
      </c>
      <c r="C546" s="15">
        <v>12.904295813039525</v>
      </c>
      <c r="D546" s="15">
        <v>12</v>
      </c>
      <c r="E546" s="15">
        <v>4</v>
      </c>
      <c r="N546" s="15">
        <v>13315</v>
      </c>
      <c r="O546" s="15">
        <v>12.129048940707447</v>
      </c>
      <c r="P546" s="15">
        <v>12</v>
      </c>
      <c r="Q546" s="15">
        <v>4</v>
      </c>
      <c r="Z546" s="15">
        <v>13315</v>
      </c>
      <c r="AA546" s="15">
        <f>IF(ISNA(VLOOKUP(Z546,'1077county_meanLDVage_submitted'!$A$2:$B$1079,2,FALSE)),VLOOKUP(Z546,$N$3:$O$3145,2,FALSE),VLOOKUP(Z546,'1077county_meanLDVage_submitted'!$A$2:$B$1079,2,FALSE))</f>
        <v>12.593698</v>
      </c>
      <c r="AB546" s="15">
        <f t="shared" si="16"/>
        <v>12</v>
      </c>
      <c r="AC546" s="15">
        <f t="shared" si="17"/>
        <v>4</v>
      </c>
    </row>
    <row r="547" spans="2:29" x14ac:dyDescent="0.3">
      <c r="B547" s="15">
        <v>13317</v>
      </c>
      <c r="C547" s="15">
        <v>14.404503991013323</v>
      </c>
      <c r="D547" s="15">
        <v>14</v>
      </c>
      <c r="E547" s="15">
        <v>5</v>
      </c>
      <c r="N547" s="15">
        <v>13317</v>
      </c>
      <c r="O547" s="15">
        <v>13.119856225198996</v>
      </c>
      <c r="P547" s="15">
        <v>13</v>
      </c>
      <c r="Q547" s="15">
        <v>5</v>
      </c>
      <c r="Z547" s="15">
        <v>13317</v>
      </c>
      <c r="AA547" s="15">
        <f>IF(ISNA(VLOOKUP(Z547,'1077county_meanLDVage_submitted'!$A$2:$B$1079,2,FALSE)),VLOOKUP(Z547,$N$3:$O$3145,2,FALSE),VLOOKUP(Z547,'1077county_meanLDVage_submitted'!$A$2:$B$1079,2,FALSE))</f>
        <v>12.4462057</v>
      </c>
      <c r="AB547" s="15">
        <f t="shared" si="16"/>
        <v>12</v>
      </c>
      <c r="AC547" s="15">
        <f t="shared" si="17"/>
        <v>4</v>
      </c>
    </row>
    <row r="548" spans="2:29" x14ac:dyDescent="0.3">
      <c r="B548" s="15">
        <v>13319</v>
      </c>
      <c r="C548" s="15">
        <v>13.404827097153706</v>
      </c>
      <c r="D548" s="15">
        <v>13</v>
      </c>
      <c r="E548" s="15">
        <v>5</v>
      </c>
      <c r="N548" s="15">
        <v>13319</v>
      </c>
      <c r="O548" s="15">
        <v>12.436735380434243</v>
      </c>
      <c r="P548" s="15">
        <v>12</v>
      </c>
      <c r="Q548" s="15">
        <v>4</v>
      </c>
      <c r="Z548" s="15">
        <v>13319</v>
      </c>
      <c r="AA548" s="15">
        <f>IF(ISNA(VLOOKUP(Z548,'1077county_meanLDVage_submitted'!$A$2:$B$1079,2,FALSE)),VLOOKUP(Z548,$N$3:$O$3145,2,FALSE),VLOOKUP(Z548,'1077county_meanLDVage_submitted'!$A$2:$B$1079,2,FALSE))</f>
        <v>12.353646769999999</v>
      </c>
      <c r="AB548" s="15">
        <f t="shared" si="16"/>
        <v>12</v>
      </c>
      <c r="AC548" s="15">
        <f t="shared" si="17"/>
        <v>4</v>
      </c>
    </row>
    <row r="549" spans="2:29" x14ac:dyDescent="0.3">
      <c r="B549" s="15">
        <v>13321</v>
      </c>
      <c r="C549" s="15">
        <v>12.88480494935787</v>
      </c>
      <c r="D549" s="15">
        <v>12</v>
      </c>
      <c r="E549" s="15">
        <v>4</v>
      </c>
      <c r="N549" s="15">
        <v>13321</v>
      </c>
      <c r="O549" s="15">
        <v>12.048969555995843</v>
      </c>
      <c r="P549" s="15">
        <v>12</v>
      </c>
      <c r="Q549" s="15">
        <v>4</v>
      </c>
      <c r="Z549" s="15">
        <v>13321</v>
      </c>
      <c r="AA549" s="15">
        <f>IF(ISNA(VLOOKUP(Z549,'1077county_meanLDVage_submitted'!$A$2:$B$1079,2,FALSE)),VLOOKUP(Z549,$N$3:$O$3145,2,FALSE),VLOOKUP(Z549,'1077county_meanLDVage_submitted'!$A$2:$B$1079,2,FALSE))</f>
        <v>12.523223339999999</v>
      </c>
      <c r="AB549" s="15">
        <f t="shared" si="16"/>
        <v>12</v>
      </c>
      <c r="AC549" s="15">
        <f t="shared" si="17"/>
        <v>4</v>
      </c>
    </row>
    <row r="550" spans="2:29" x14ac:dyDescent="0.3">
      <c r="B550" s="15">
        <v>15001</v>
      </c>
      <c r="C550" s="15">
        <v>11.792471965190604</v>
      </c>
      <c r="D550" s="15">
        <v>11</v>
      </c>
      <c r="E550" s="15">
        <v>4</v>
      </c>
      <c r="N550" s="15">
        <v>15001</v>
      </c>
      <c r="O550" s="15">
        <v>11.226150445392294</v>
      </c>
      <c r="P550" s="15">
        <v>11</v>
      </c>
      <c r="Q550" s="15">
        <v>4</v>
      </c>
      <c r="Z550" s="15">
        <v>15001</v>
      </c>
      <c r="AA550" s="15">
        <f>IF(ISNA(VLOOKUP(Z550,'1077county_meanLDVage_submitted'!$A$2:$B$1079,2,FALSE)),VLOOKUP(Z550,$N$3:$O$3145,2,FALSE),VLOOKUP(Z550,'1077county_meanLDVage_submitted'!$A$2:$B$1079,2,FALSE))</f>
        <v>11.226150445392294</v>
      </c>
      <c r="AB550" s="15">
        <f t="shared" si="16"/>
        <v>11</v>
      </c>
      <c r="AC550" s="15">
        <f t="shared" si="17"/>
        <v>4</v>
      </c>
    </row>
    <row r="551" spans="2:29" x14ac:dyDescent="0.3">
      <c r="B551" s="15">
        <v>15003</v>
      </c>
      <c r="C551" s="15">
        <v>9.5523698214359989</v>
      </c>
      <c r="D551" s="15">
        <v>9</v>
      </c>
      <c r="E551" s="15">
        <v>3</v>
      </c>
      <c r="N551" s="15">
        <v>15003</v>
      </c>
      <c r="O551" s="15">
        <v>9.0691606232405348</v>
      </c>
      <c r="P551" s="15">
        <v>9</v>
      </c>
      <c r="Q551" s="15">
        <v>3</v>
      </c>
      <c r="Z551" s="15">
        <v>15003</v>
      </c>
      <c r="AA551" s="15">
        <f>IF(ISNA(VLOOKUP(Z551,'1077county_meanLDVage_submitted'!$A$2:$B$1079,2,FALSE)),VLOOKUP(Z551,$N$3:$O$3145,2,FALSE),VLOOKUP(Z551,'1077county_meanLDVage_submitted'!$A$2:$B$1079,2,FALSE))</f>
        <v>9.0691606232405348</v>
      </c>
      <c r="AB551" s="15">
        <f t="shared" si="16"/>
        <v>9</v>
      </c>
      <c r="AC551" s="15">
        <f t="shared" si="17"/>
        <v>3</v>
      </c>
    </row>
    <row r="552" spans="2:29" x14ac:dyDescent="0.3">
      <c r="B552" s="15">
        <v>15005</v>
      </c>
      <c r="C552" s="15">
        <v>13.181818182642976</v>
      </c>
      <c r="D552" s="15">
        <v>13</v>
      </c>
      <c r="E552" s="15">
        <v>5</v>
      </c>
      <c r="N552" s="15">
        <v>15005</v>
      </c>
      <c r="O552" s="15">
        <v>12.592680536995298</v>
      </c>
      <c r="P552" s="15">
        <v>12</v>
      </c>
      <c r="Q552" s="15">
        <v>4</v>
      </c>
      <c r="Z552" s="15">
        <v>15005</v>
      </c>
      <c r="AA552" s="15">
        <f>IF(ISNA(VLOOKUP(Z552,'1077county_meanLDVage_submitted'!$A$2:$B$1079,2,FALSE)),VLOOKUP(Z552,$N$3:$O$3145,2,FALSE),VLOOKUP(Z552,'1077county_meanLDVage_submitted'!$A$2:$B$1079,2,FALSE))</f>
        <v>12.592680536995298</v>
      </c>
      <c r="AB552" s="15">
        <f t="shared" si="16"/>
        <v>12</v>
      </c>
      <c r="AC552" s="15">
        <f t="shared" si="17"/>
        <v>4</v>
      </c>
    </row>
    <row r="553" spans="2:29" x14ac:dyDescent="0.3">
      <c r="B553" s="15">
        <v>15007</v>
      </c>
      <c r="C553" s="15">
        <v>11.377666994497472</v>
      </c>
      <c r="D553" s="15">
        <v>11</v>
      </c>
      <c r="E553" s="15">
        <v>4</v>
      </c>
      <c r="N553" s="15">
        <v>15007</v>
      </c>
      <c r="O553" s="15">
        <v>10.812083463946841</v>
      </c>
      <c r="P553" s="15">
        <v>10</v>
      </c>
      <c r="Q553" s="15">
        <v>3</v>
      </c>
      <c r="Z553" s="15">
        <v>15007</v>
      </c>
      <c r="AA553" s="15">
        <f>IF(ISNA(VLOOKUP(Z553,'1077county_meanLDVage_submitted'!$A$2:$B$1079,2,FALSE)),VLOOKUP(Z553,$N$3:$O$3145,2,FALSE),VLOOKUP(Z553,'1077county_meanLDVage_submitted'!$A$2:$B$1079,2,FALSE))</f>
        <v>10.812083463946841</v>
      </c>
      <c r="AB553" s="15">
        <f t="shared" si="16"/>
        <v>10</v>
      </c>
      <c r="AC553" s="15">
        <f t="shared" si="17"/>
        <v>3</v>
      </c>
    </row>
    <row r="554" spans="2:29" x14ac:dyDescent="0.3">
      <c r="B554" s="15">
        <v>15009</v>
      </c>
      <c r="C554" s="15">
        <v>10.538693271218564</v>
      </c>
      <c r="D554" s="15">
        <v>10</v>
      </c>
      <c r="E554" s="15">
        <v>3</v>
      </c>
      <c r="N554" s="15">
        <v>15009</v>
      </c>
      <c r="O554" s="15">
        <v>9.9978078455339077</v>
      </c>
      <c r="P554" s="15">
        <v>9</v>
      </c>
      <c r="Q554" s="15">
        <v>3</v>
      </c>
      <c r="Z554" s="15">
        <v>15009</v>
      </c>
      <c r="AA554" s="15">
        <f>IF(ISNA(VLOOKUP(Z554,'1077county_meanLDVage_submitted'!$A$2:$B$1079,2,FALSE)),VLOOKUP(Z554,$N$3:$O$3145,2,FALSE),VLOOKUP(Z554,'1077county_meanLDVage_submitted'!$A$2:$B$1079,2,FALSE))</f>
        <v>9.9978078455339077</v>
      </c>
      <c r="AB554" s="15">
        <f t="shared" si="16"/>
        <v>9</v>
      </c>
      <c r="AC554" s="15">
        <f t="shared" si="17"/>
        <v>3</v>
      </c>
    </row>
    <row r="555" spans="2:29" x14ac:dyDescent="0.3">
      <c r="B555" s="15">
        <v>16001</v>
      </c>
      <c r="C555" s="15">
        <v>11.403108471453109</v>
      </c>
      <c r="D555" s="15">
        <v>11</v>
      </c>
      <c r="E555" s="15">
        <v>4</v>
      </c>
      <c r="N555" s="15">
        <v>16001</v>
      </c>
      <c r="O555" s="15">
        <v>10.675587086310273</v>
      </c>
      <c r="P555" s="15">
        <v>10</v>
      </c>
      <c r="Q555" s="15">
        <v>3</v>
      </c>
      <c r="Z555" s="15">
        <v>16001</v>
      </c>
      <c r="AA555" s="15">
        <f>IF(ISNA(VLOOKUP(Z555,'1077county_meanLDVage_submitted'!$A$2:$B$1079,2,FALSE)),VLOOKUP(Z555,$N$3:$O$3145,2,FALSE),VLOOKUP(Z555,'1077county_meanLDVage_submitted'!$A$2:$B$1079,2,FALSE))</f>
        <v>9.8446891189999999</v>
      </c>
      <c r="AB555" s="15">
        <f t="shared" si="16"/>
        <v>9</v>
      </c>
      <c r="AC555" s="15">
        <f t="shared" si="17"/>
        <v>3</v>
      </c>
    </row>
    <row r="556" spans="2:29" x14ac:dyDescent="0.3">
      <c r="B556" s="15">
        <v>16003</v>
      </c>
      <c r="C556" s="15">
        <v>15.742107340724427</v>
      </c>
      <c r="D556" s="15">
        <v>15</v>
      </c>
      <c r="E556" s="15">
        <v>6</v>
      </c>
      <c r="N556" s="15">
        <v>16003</v>
      </c>
      <c r="O556" s="15">
        <v>14.973272746473974</v>
      </c>
      <c r="P556" s="15">
        <v>14</v>
      </c>
      <c r="Q556" s="15">
        <v>5</v>
      </c>
      <c r="Z556" s="15">
        <v>16003</v>
      </c>
      <c r="AA556" s="15">
        <f>IF(ISNA(VLOOKUP(Z556,'1077county_meanLDVage_submitted'!$A$2:$B$1079,2,FALSE)),VLOOKUP(Z556,$N$3:$O$3145,2,FALSE),VLOOKUP(Z556,'1077county_meanLDVage_submitted'!$A$2:$B$1079,2,FALSE))</f>
        <v>14.498960070000001</v>
      </c>
      <c r="AB556" s="15">
        <f t="shared" si="16"/>
        <v>14</v>
      </c>
      <c r="AC556" s="15">
        <f t="shared" si="17"/>
        <v>5</v>
      </c>
    </row>
    <row r="557" spans="2:29" x14ac:dyDescent="0.3">
      <c r="B557" s="15">
        <v>16005</v>
      </c>
      <c r="C557" s="15">
        <v>13.223429674166946</v>
      </c>
      <c r="D557" s="15">
        <v>13</v>
      </c>
      <c r="E557" s="15">
        <v>5</v>
      </c>
      <c r="N557" s="15">
        <v>16005</v>
      </c>
      <c r="O557" s="15">
        <v>12.534138641377581</v>
      </c>
      <c r="P557" s="15">
        <v>12</v>
      </c>
      <c r="Q557" s="15">
        <v>4</v>
      </c>
      <c r="Z557" s="15">
        <v>16005</v>
      </c>
      <c r="AA557" s="15">
        <f>IF(ISNA(VLOOKUP(Z557,'1077county_meanLDVage_submitted'!$A$2:$B$1079,2,FALSE)),VLOOKUP(Z557,$N$3:$O$3145,2,FALSE),VLOOKUP(Z557,'1077county_meanLDVage_submitted'!$A$2:$B$1079,2,FALSE))</f>
        <v>11.868837279999999</v>
      </c>
      <c r="AB557" s="15">
        <f t="shared" si="16"/>
        <v>11</v>
      </c>
      <c r="AC557" s="15">
        <f t="shared" si="17"/>
        <v>4</v>
      </c>
    </row>
    <row r="558" spans="2:29" x14ac:dyDescent="0.3">
      <c r="B558" s="15">
        <v>16007</v>
      </c>
      <c r="C558" s="15">
        <v>14.709953236911065</v>
      </c>
      <c r="D558" s="15">
        <v>14</v>
      </c>
      <c r="E558" s="15">
        <v>5</v>
      </c>
      <c r="N558" s="15">
        <v>16007</v>
      </c>
      <c r="O558" s="15">
        <v>13.960591757672047</v>
      </c>
      <c r="P558" s="15">
        <v>13</v>
      </c>
      <c r="Q558" s="15">
        <v>5</v>
      </c>
      <c r="Z558" s="15">
        <v>16007</v>
      </c>
      <c r="AA558" s="15">
        <f>IF(ISNA(VLOOKUP(Z558,'1077county_meanLDVage_submitted'!$A$2:$B$1079,2,FALSE)),VLOOKUP(Z558,$N$3:$O$3145,2,FALSE),VLOOKUP(Z558,'1077county_meanLDVage_submitted'!$A$2:$B$1079,2,FALSE))</f>
        <v>13.40701616</v>
      </c>
      <c r="AB558" s="15">
        <f t="shared" si="16"/>
        <v>13</v>
      </c>
      <c r="AC558" s="15">
        <f t="shared" si="17"/>
        <v>5</v>
      </c>
    </row>
    <row r="559" spans="2:29" x14ac:dyDescent="0.3">
      <c r="B559" s="15">
        <v>16009</v>
      </c>
      <c r="C559" s="15">
        <v>15.762315270675478</v>
      </c>
      <c r="D559" s="15">
        <v>15</v>
      </c>
      <c r="E559" s="15">
        <v>6</v>
      </c>
      <c r="N559" s="15">
        <v>16009</v>
      </c>
      <c r="O559" s="15">
        <v>14.958141047290432</v>
      </c>
      <c r="P559" s="15">
        <v>14</v>
      </c>
      <c r="Q559" s="15">
        <v>5</v>
      </c>
      <c r="Z559" s="15">
        <v>16009</v>
      </c>
      <c r="AA559" s="15">
        <f>IF(ISNA(VLOOKUP(Z559,'1077county_meanLDVage_submitted'!$A$2:$B$1079,2,FALSE)),VLOOKUP(Z559,$N$3:$O$3145,2,FALSE),VLOOKUP(Z559,'1077county_meanLDVage_submitted'!$A$2:$B$1079,2,FALSE))</f>
        <v>14.45621983</v>
      </c>
      <c r="AB559" s="15">
        <f t="shared" si="16"/>
        <v>14</v>
      </c>
      <c r="AC559" s="15">
        <f t="shared" si="17"/>
        <v>5</v>
      </c>
    </row>
    <row r="560" spans="2:29" x14ac:dyDescent="0.3">
      <c r="B560" s="15">
        <v>16011</v>
      </c>
      <c r="C560" s="15">
        <v>13.958379720372893</v>
      </c>
      <c r="D560" s="15">
        <v>13</v>
      </c>
      <c r="E560" s="15">
        <v>5</v>
      </c>
      <c r="N560" s="15">
        <v>16011</v>
      </c>
      <c r="O560" s="15">
        <v>13.276196383878338</v>
      </c>
      <c r="P560" s="15">
        <v>13</v>
      </c>
      <c r="Q560" s="15">
        <v>5</v>
      </c>
      <c r="Z560" s="15">
        <v>16011</v>
      </c>
      <c r="AA560" s="15">
        <f>IF(ISNA(VLOOKUP(Z560,'1077county_meanLDVage_submitted'!$A$2:$B$1079,2,FALSE)),VLOOKUP(Z560,$N$3:$O$3145,2,FALSE),VLOOKUP(Z560,'1077county_meanLDVage_submitted'!$A$2:$B$1079,2,FALSE))</f>
        <v>12.327220540000001</v>
      </c>
      <c r="AB560" s="15">
        <f t="shared" si="16"/>
        <v>12</v>
      </c>
      <c r="AC560" s="15">
        <f t="shared" si="17"/>
        <v>4</v>
      </c>
    </row>
    <row r="561" spans="2:29" x14ac:dyDescent="0.3">
      <c r="B561" s="15">
        <v>16013</v>
      </c>
      <c r="C561" s="15">
        <v>13.027260218378514</v>
      </c>
      <c r="D561" s="15">
        <v>13</v>
      </c>
      <c r="E561" s="15">
        <v>5</v>
      </c>
      <c r="N561" s="15">
        <v>16013</v>
      </c>
      <c r="O561" s="15">
        <v>12.352646021032369</v>
      </c>
      <c r="P561" s="15">
        <v>12</v>
      </c>
      <c r="Q561" s="15">
        <v>4</v>
      </c>
      <c r="Z561" s="15">
        <v>16013</v>
      </c>
      <c r="AA561" s="15">
        <f>IF(ISNA(VLOOKUP(Z561,'1077county_meanLDVage_submitted'!$A$2:$B$1079,2,FALSE)),VLOOKUP(Z561,$N$3:$O$3145,2,FALSE),VLOOKUP(Z561,'1077county_meanLDVage_submitted'!$A$2:$B$1079,2,FALSE))</f>
        <v>12.37640528</v>
      </c>
      <c r="AB561" s="15">
        <f t="shared" si="16"/>
        <v>12</v>
      </c>
      <c r="AC561" s="15">
        <f t="shared" si="17"/>
        <v>4</v>
      </c>
    </row>
    <row r="562" spans="2:29" x14ac:dyDescent="0.3">
      <c r="B562" s="15">
        <v>16015</v>
      </c>
      <c r="C562" s="15">
        <v>15.053193784368988</v>
      </c>
      <c r="D562" s="15">
        <v>15</v>
      </c>
      <c r="E562" s="15">
        <v>6</v>
      </c>
      <c r="N562" s="15">
        <v>16015</v>
      </c>
      <c r="O562" s="15">
        <v>14.261082581451797</v>
      </c>
      <c r="P562" s="15">
        <v>14</v>
      </c>
      <c r="Q562" s="15">
        <v>5</v>
      </c>
      <c r="Z562" s="15">
        <v>16015</v>
      </c>
      <c r="AA562" s="15">
        <f>IF(ISNA(VLOOKUP(Z562,'1077county_meanLDVage_submitted'!$A$2:$B$1079,2,FALSE)),VLOOKUP(Z562,$N$3:$O$3145,2,FALSE),VLOOKUP(Z562,'1077county_meanLDVage_submitted'!$A$2:$B$1079,2,FALSE))</f>
        <v>13.641096109999999</v>
      </c>
      <c r="AB562" s="15">
        <f t="shared" si="16"/>
        <v>13</v>
      </c>
      <c r="AC562" s="15">
        <f t="shared" si="17"/>
        <v>5</v>
      </c>
    </row>
    <row r="563" spans="2:29" x14ac:dyDescent="0.3">
      <c r="B563" s="15">
        <v>16017</v>
      </c>
      <c r="C563" s="15">
        <v>15.15755295251159</v>
      </c>
      <c r="D563" s="15">
        <v>15</v>
      </c>
      <c r="E563" s="15">
        <v>6</v>
      </c>
      <c r="N563" s="15">
        <v>16017</v>
      </c>
      <c r="O563" s="15">
        <v>14.389094564138571</v>
      </c>
      <c r="P563" s="15">
        <v>14</v>
      </c>
      <c r="Q563" s="15">
        <v>5</v>
      </c>
      <c r="Z563" s="15">
        <v>16017</v>
      </c>
      <c r="AA563" s="15">
        <f>IF(ISNA(VLOOKUP(Z563,'1077county_meanLDVage_submitted'!$A$2:$B$1079,2,FALSE)),VLOOKUP(Z563,$N$3:$O$3145,2,FALSE),VLOOKUP(Z563,'1077county_meanLDVage_submitted'!$A$2:$B$1079,2,FALSE))</f>
        <v>13.849439629999999</v>
      </c>
      <c r="AB563" s="15">
        <f t="shared" si="16"/>
        <v>13</v>
      </c>
      <c r="AC563" s="15">
        <f t="shared" si="17"/>
        <v>5</v>
      </c>
    </row>
    <row r="564" spans="2:29" x14ac:dyDescent="0.3">
      <c r="B564" s="15">
        <v>16019</v>
      </c>
      <c r="C564" s="15">
        <v>12.447138333745304</v>
      </c>
      <c r="D564" s="15">
        <v>12</v>
      </c>
      <c r="E564" s="15">
        <v>4</v>
      </c>
      <c r="N564" s="15">
        <v>16019</v>
      </c>
      <c r="O564" s="15">
        <v>11.807480774567015</v>
      </c>
      <c r="P564" s="15">
        <v>11</v>
      </c>
      <c r="Q564" s="15">
        <v>4</v>
      </c>
      <c r="Z564" s="15">
        <v>16019</v>
      </c>
      <c r="AA564" s="15">
        <f>IF(ISNA(VLOOKUP(Z564,'1077county_meanLDVage_submitted'!$A$2:$B$1079,2,FALSE)),VLOOKUP(Z564,$N$3:$O$3145,2,FALSE),VLOOKUP(Z564,'1077county_meanLDVage_submitted'!$A$2:$B$1079,2,FALSE))</f>
        <v>10.449815900000001</v>
      </c>
      <c r="AB564" s="15">
        <f t="shared" si="16"/>
        <v>10</v>
      </c>
      <c r="AC564" s="15">
        <f t="shared" si="17"/>
        <v>3</v>
      </c>
    </row>
    <row r="565" spans="2:29" x14ac:dyDescent="0.3">
      <c r="B565" s="15">
        <v>16021</v>
      </c>
      <c r="C565" s="15">
        <v>15.37972107059773</v>
      </c>
      <c r="D565" s="15">
        <v>15</v>
      </c>
      <c r="E565" s="15">
        <v>6</v>
      </c>
      <c r="N565" s="15">
        <v>16021</v>
      </c>
      <c r="O565" s="15">
        <v>14.628639546743232</v>
      </c>
      <c r="P565" s="15">
        <v>14</v>
      </c>
      <c r="Q565" s="15">
        <v>5</v>
      </c>
      <c r="Z565" s="15">
        <v>16021</v>
      </c>
      <c r="AA565" s="15">
        <f>IF(ISNA(VLOOKUP(Z565,'1077county_meanLDVage_submitted'!$A$2:$B$1079,2,FALSE)),VLOOKUP(Z565,$N$3:$O$3145,2,FALSE),VLOOKUP(Z565,'1077county_meanLDVage_submitted'!$A$2:$B$1079,2,FALSE))</f>
        <v>14.117680780000001</v>
      </c>
      <c r="AB565" s="15">
        <f t="shared" si="16"/>
        <v>14</v>
      </c>
      <c r="AC565" s="15">
        <f t="shared" si="17"/>
        <v>5</v>
      </c>
    </row>
    <row r="566" spans="2:29" x14ac:dyDescent="0.3">
      <c r="B566" s="15">
        <v>16023</v>
      </c>
      <c r="C566" s="15">
        <v>15.646070785463088</v>
      </c>
      <c r="D566" s="15">
        <v>15</v>
      </c>
      <c r="E566" s="15">
        <v>6</v>
      </c>
      <c r="N566" s="15">
        <v>16023</v>
      </c>
      <c r="O566" s="15">
        <v>14.919636385172565</v>
      </c>
      <c r="P566" s="15">
        <v>14</v>
      </c>
      <c r="Q566" s="15">
        <v>5</v>
      </c>
      <c r="Z566" s="15">
        <v>16023</v>
      </c>
      <c r="AA566" s="15">
        <f>IF(ISNA(VLOOKUP(Z566,'1077county_meanLDVage_submitted'!$A$2:$B$1079,2,FALSE)),VLOOKUP(Z566,$N$3:$O$3145,2,FALSE),VLOOKUP(Z566,'1077county_meanLDVage_submitted'!$A$2:$B$1079,2,FALSE))</f>
        <v>14.105156920000001</v>
      </c>
      <c r="AB566" s="15">
        <f t="shared" si="16"/>
        <v>14</v>
      </c>
      <c r="AC566" s="15">
        <f t="shared" si="17"/>
        <v>5</v>
      </c>
    </row>
    <row r="567" spans="2:29" x14ac:dyDescent="0.3">
      <c r="B567" s="15">
        <v>16025</v>
      </c>
      <c r="C567" s="15">
        <v>15.906419179578672</v>
      </c>
      <c r="D567" s="15">
        <v>15</v>
      </c>
      <c r="E567" s="15">
        <v>6</v>
      </c>
      <c r="N567" s="15">
        <v>16025</v>
      </c>
      <c r="O567" s="15">
        <v>15.098875086414715</v>
      </c>
      <c r="P567" s="15">
        <v>15</v>
      </c>
      <c r="Q567" s="15">
        <v>6</v>
      </c>
      <c r="Z567" s="15">
        <v>16025</v>
      </c>
      <c r="AA567" s="15">
        <f>IF(ISNA(VLOOKUP(Z567,'1077county_meanLDVage_submitted'!$A$2:$B$1079,2,FALSE)),VLOOKUP(Z567,$N$3:$O$3145,2,FALSE),VLOOKUP(Z567,'1077county_meanLDVage_submitted'!$A$2:$B$1079,2,FALSE))</f>
        <v>14.573765740000001</v>
      </c>
      <c r="AB567" s="15">
        <f t="shared" si="16"/>
        <v>14</v>
      </c>
      <c r="AC567" s="15">
        <f t="shared" si="17"/>
        <v>5</v>
      </c>
    </row>
    <row r="568" spans="2:29" x14ac:dyDescent="0.3">
      <c r="B568" s="15">
        <v>16027</v>
      </c>
      <c r="C568" s="15">
        <v>13.296310362521533</v>
      </c>
      <c r="D568" s="15">
        <v>13</v>
      </c>
      <c r="E568" s="15">
        <v>5</v>
      </c>
      <c r="N568" s="15">
        <v>16027</v>
      </c>
      <c r="O568" s="15">
        <v>12.587028045537156</v>
      </c>
      <c r="P568" s="15">
        <v>12</v>
      </c>
      <c r="Q568" s="15">
        <v>4</v>
      </c>
      <c r="Z568" s="15">
        <v>16027</v>
      </c>
      <c r="AA568" s="15">
        <f>IF(ISNA(VLOOKUP(Z568,'1077county_meanLDVage_submitted'!$A$2:$B$1079,2,FALSE)),VLOOKUP(Z568,$N$3:$O$3145,2,FALSE),VLOOKUP(Z568,'1077county_meanLDVage_submitted'!$A$2:$B$1079,2,FALSE))</f>
        <v>11.719819810000001</v>
      </c>
      <c r="AB568" s="15">
        <f t="shared" si="16"/>
        <v>11</v>
      </c>
      <c r="AC568" s="15">
        <f t="shared" si="17"/>
        <v>4</v>
      </c>
    </row>
    <row r="569" spans="2:29" x14ac:dyDescent="0.3">
      <c r="B569" s="15">
        <v>16029</v>
      </c>
      <c r="C569" s="15">
        <v>13.765727759661038</v>
      </c>
      <c r="D569" s="15">
        <v>13</v>
      </c>
      <c r="E569" s="15">
        <v>5</v>
      </c>
      <c r="N569" s="15">
        <v>16029</v>
      </c>
      <c r="O569" s="15">
        <v>13.008150633674918</v>
      </c>
      <c r="P569" s="15">
        <v>13</v>
      </c>
      <c r="Q569" s="15">
        <v>5</v>
      </c>
      <c r="Z569" s="15">
        <v>16029</v>
      </c>
      <c r="AA569" s="15">
        <f>IF(ISNA(VLOOKUP(Z569,'1077county_meanLDVage_submitted'!$A$2:$B$1079,2,FALSE)),VLOOKUP(Z569,$N$3:$O$3145,2,FALSE),VLOOKUP(Z569,'1077county_meanLDVage_submitted'!$A$2:$B$1079,2,FALSE))</f>
        <v>11.990193870000001</v>
      </c>
      <c r="AB569" s="15">
        <f t="shared" si="16"/>
        <v>11</v>
      </c>
      <c r="AC569" s="15">
        <f t="shared" si="17"/>
        <v>4</v>
      </c>
    </row>
    <row r="570" spans="2:29" x14ac:dyDescent="0.3">
      <c r="B570" s="15">
        <v>16031</v>
      </c>
      <c r="C570" s="15">
        <v>13.758583827455954</v>
      </c>
      <c r="D570" s="15">
        <v>13</v>
      </c>
      <c r="E570" s="15">
        <v>5</v>
      </c>
      <c r="N570" s="15">
        <v>16031</v>
      </c>
      <c r="O570" s="15">
        <v>13.085322632778647</v>
      </c>
      <c r="P570" s="15">
        <v>13</v>
      </c>
      <c r="Q570" s="15">
        <v>5</v>
      </c>
      <c r="Z570" s="15">
        <v>16031</v>
      </c>
      <c r="AA570" s="15">
        <f>IF(ISNA(VLOOKUP(Z570,'1077county_meanLDVage_submitted'!$A$2:$B$1079,2,FALSE)),VLOOKUP(Z570,$N$3:$O$3145,2,FALSE),VLOOKUP(Z570,'1077county_meanLDVage_submitted'!$A$2:$B$1079,2,FALSE))</f>
        <v>11.90032555</v>
      </c>
      <c r="AB570" s="15">
        <f t="shared" si="16"/>
        <v>11</v>
      </c>
      <c r="AC570" s="15">
        <f t="shared" si="17"/>
        <v>4</v>
      </c>
    </row>
    <row r="571" spans="2:29" x14ac:dyDescent="0.3">
      <c r="B571" s="15">
        <v>16033</v>
      </c>
      <c r="C571" s="15">
        <v>14.68577981569593</v>
      </c>
      <c r="D571" s="15">
        <v>14</v>
      </c>
      <c r="E571" s="15">
        <v>5</v>
      </c>
      <c r="N571" s="15">
        <v>16033</v>
      </c>
      <c r="O571" s="15">
        <v>13.984964768722159</v>
      </c>
      <c r="P571" s="15">
        <v>13</v>
      </c>
      <c r="Q571" s="15">
        <v>5</v>
      </c>
      <c r="Z571" s="15">
        <v>16033</v>
      </c>
      <c r="AA571" s="15">
        <f>IF(ISNA(VLOOKUP(Z571,'1077county_meanLDVage_submitted'!$A$2:$B$1079,2,FALSE)),VLOOKUP(Z571,$N$3:$O$3145,2,FALSE),VLOOKUP(Z571,'1077county_meanLDVage_submitted'!$A$2:$B$1079,2,FALSE))</f>
        <v>13.11806606</v>
      </c>
      <c r="AB571" s="15">
        <f t="shared" si="16"/>
        <v>13</v>
      </c>
      <c r="AC571" s="15">
        <f t="shared" si="17"/>
        <v>5</v>
      </c>
    </row>
    <row r="572" spans="2:29" x14ac:dyDescent="0.3">
      <c r="B572" s="15">
        <v>16035</v>
      </c>
      <c r="C572" s="15">
        <v>15.237309644142698</v>
      </c>
      <c r="D572" s="15">
        <v>15</v>
      </c>
      <c r="E572" s="15">
        <v>6</v>
      </c>
      <c r="N572" s="15">
        <v>16035</v>
      </c>
      <c r="O572" s="15">
        <v>14.474374975773344</v>
      </c>
      <c r="P572" s="15">
        <v>14</v>
      </c>
      <c r="Q572" s="15">
        <v>5</v>
      </c>
      <c r="Z572" s="15">
        <v>16035</v>
      </c>
      <c r="AA572" s="15">
        <f>IF(ISNA(VLOOKUP(Z572,'1077county_meanLDVage_submitted'!$A$2:$B$1079,2,FALSE)),VLOOKUP(Z572,$N$3:$O$3145,2,FALSE),VLOOKUP(Z572,'1077county_meanLDVage_submitted'!$A$2:$B$1079,2,FALSE))</f>
        <v>14.088336419999999</v>
      </c>
      <c r="AB572" s="15">
        <f t="shared" si="16"/>
        <v>14</v>
      </c>
      <c r="AC572" s="15">
        <f t="shared" si="17"/>
        <v>5</v>
      </c>
    </row>
    <row r="573" spans="2:29" x14ac:dyDescent="0.3">
      <c r="B573" s="15">
        <v>16037</v>
      </c>
      <c r="C573" s="15">
        <v>15.625466071501545</v>
      </c>
      <c r="D573" s="15">
        <v>15</v>
      </c>
      <c r="E573" s="15">
        <v>6</v>
      </c>
      <c r="N573" s="15">
        <v>16037</v>
      </c>
      <c r="O573" s="15">
        <v>14.804131920493003</v>
      </c>
      <c r="P573" s="15">
        <v>14</v>
      </c>
      <c r="Q573" s="15">
        <v>5</v>
      </c>
      <c r="Z573" s="15">
        <v>16037</v>
      </c>
      <c r="AA573" s="15">
        <f>IF(ISNA(VLOOKUP(Z573,'1077county_meanLDVage_submitted'!$A$2:$B$1079,2,FALSE)),VLOOKUP(Z573,$N$3:$O$3145,2,FALSE),VLOOKUP(Z573,'1077county_meanLDVage_submitted'!$A$2:$B$1079,2,FALSE))</f>
        <v>14.326421399999999</v>
      </c>
      <c r="AB573" s="15">
        <f t="shared" si="16"/>
        <v>14</v>
      </c>
      <c r="AC573" s="15">
        <f t="shared" si="17"/>
        <v>5</v>
      </c>
    </row>
    <row r="574" spans="2:29" x14ac:dyDescent="0.3">
      <c r="B574" s="15">
        <v>16039</v>
      </c>
      <c r="C574" s="15">
        <v>13.338536079428012</v>
      </c>
      <c r="D574" s="15">
        <v>13</v>
      </c>
      <c r="E574" s="15">
        <v>5</v>
      </c>
      <c r="N574" s="15">
        <v>16039</v>
      </c>
      <c r="O574" s="15">
        <v>12.601500952083981</v>
      </c>
      <c r="P574" s="15">
        <v>12</v>
      </c>
      <c r="Q574" s="15">
        <v>4</v>
      </c>
      <c r="Z574" s="15">
        <v>16039</v>
      </c>
      <c r="AA574" s="15">
        <f>IF(ISNA(VLOOKUP(Z574,'1077county_meanLDVage_submitted'!$A$2:$B$1079,2,FALSE)),VLOOKUP(Z574,$N$3:$O$3145,2,FALSE),VLOOKUP(Z574,'1077county_meanLDVage_submitted'!$A$2:$B$1079,2,FALSE))</f>
        <v>12.01139981</v>
      </c>
      <c r="AB574" s="15">
        <f t="shared" si="16"/>
        <v>12</v>
      </c>
      <c r="AC574" s="15">
        <f t="shared" si="17"/>
        <v>4</v>
      </c>
    </row>
    <row r="575" spans="2:29" x14ac:dyDescent="0.3">
      <c r="B575" s="15">
        <v>16041</v>
      </c>
      <c r="C575" s="15">
        <v>14.689313081341734</v>
      </c>
      <c r="D575" s="15">
        <v>14</v>
      </c>
      <c r="E575" s="15">
        <v>5</v>
      </c>
      <c r="N575" s="15">
        <v>16041</v>
      </c>
      <c r="O575" s="15">
        <v>14.015549222153936</v>
      </c>
      <c r="P575" s="15">
        <v>14</v>
      </c>
      <c r="Q575" s="15">
        <v>5</v>
      </c>
      <c r="Z575" s="15">
        <v>16041</v>
      </c>
      <c r="AA575" s="15">
        <f>IF(ISNA(VLOOKUP(Z575,'1077county_meanLDVage_submitted'!$A$2:$B$1079,2,FALSE)),VLOOKUP(Z575,$N$3:$O$3145,2,FALSE),VLOOKUP(Z575,'1077county_meanLDVage_submitted'!$A$2:$B$1079,2,FALSE))</f>
        <v>13.190552909999999</v>
      </c>
      <c r="AB575" s="15">
        <f t="shared" si="16"/>
        <v>13</v>
      </c>
      <c r="AC575" s="15">
        <f t="shared" si="17"/>
        <v>5</v>
      </c>
    </row>
    <row r="576" spans="2:29" x14ac:dyDescent="0.3">
      <c r="B576" s="15">
        <v>16043</v>
      </c>
      <c r="C576" s="15">
        <v>14.08482242080524</v>
      </c>
      <c r="D576" s="15">
        <v>14</v>
      </c>
      <c r="E576" s="15">
        <v>5</v>
      </c>
      <c r="N576" s="15">
        <v>16043</v>
      </c>
      <c r="O576" s="15">
        <v>13.383561710597695</v>
      </c>
      <c r="P576" s="15">
        <v>13</v>
      </c>
      <c r="Q576" s="15">
        <v>5</v>
      </c>
      <c r="Z576" s="15">
        <v>16043</v>
      </c>
      <c r="AA576" s="15">
        <f>IF(ISNA(VLOOKUP(Z576,'1077county_meanLDVage_submitted'!$A$2:$B$1079,2,FALSE)),VLOOKUP(Z576,$N$3:$O$3145,2,FALSE),VLOOKUP(Z576,'1077county_meanLDVage_submitted'!$A$2:$B$1079,2,FALSE))</f>
        <v>12.93816372</v>
      </c>
      <c r="AB576" s="15">
        <f t="shared" si="16"/>
        <v>12</v>
      </c>
      <c r="AC576" s="15">
        <f t="shared" si="17"/>
        <v>4</v>
      </c>
    </row>
    <row r="577" spans="2:29" x14ac:dyDescent="0.3">
      <c r="B577" s="15">
        <v>16045</v>
      </c>
      <c r="C577" s="15">
        <v>15.336293178643171</v>
      </c>
      <c r="D577" s="15">
        <v>15</v>
      </c>
      <c r="E577" s="15">
        <v>6</v>
      </c>
      <c r="N577" s="15">
        <v>16045</v>
      </c>
      <c r="O577" s="15">
        <v>14.523912984793562</v>
      </c>
      <c r="P577" s="15">
        <v>14</v>
      </c>
      <c r="Q577" s="15">
        <v>5</v>
      </c>
      <c r="Z577" s="15">
        <v>16045</v>
      </c>
      <c r="AA577" s="15">
        <f>IF(ISNA(VLOOKUP(Z577,'1077county_meanLDVage_submitted'!$A$2:$B$1079,2,FALSE)),VLOOKUP(Z577,$N$3:$O$3145,2,FALSE),VLOOKUP(Z577,'1077county_meanLDVage_submitted'!$A$2:$B$1079,2,FALSE))</f>
        <v>13.92943777</v>
      </c>
      <c r="AB577" s="15">
        <f t="shared" si="16"/>
        <v>13</v>
      </c>
      <c r="AC577" s="15">
        <f t="shared" si="17"/>
        <v>5</v>
      </c>
    </row>
    <row r="578" spans="2:29" x14ac:dyDescent="0.3">
      <c r="B578" s="15">
        <v>16047</v>
      </c>
      <c r="C578" s="15">
        <v>14.718740613532578</v>
      </c>
      <c r="D578" s="15">
        <v>14</v>
      </c>
      <c r="E578" s="15">
        <v>5</v>
      </c>
      <c r="N578" s="15">
        <v>16047</v>
      </c>
      <c r="O578" s="15">
        <v>14.026839037643425</v>
      </c>
      <c r="P578" s="15">
        <v>14</v>
      </c>
      <c r="Q578" s="15">
        <v>5</v>
      </c>
      <c r="Z578" s="15">
        <v>16047</v>
      </c>
      <c r="AA578" s="15">
        <f>IF(ISNA(VLOOKUP(Z578,'1077county_meanLDVage_submitted'!$A$2:$B$1079,2,FALSE)),VLOOKUP(Z578,$N$3:$O$3145,2,FALSE),VLOOKUP(Z578,'1077county_meanLDVage_submitted'!$A$2:$B$1079,2,FALSE))</f>
        <v>13.364782870000001</v>
      </c>
      <c r="AB578" s="15">
        <f t="shared" si="16"/>
        <v>13</v>
      </c>
      <c r="AC578" s="15">
        <f t="shared" si="17"/>
        <v>5</v>
      </c>
    </row>
    <row r="579" spans="2:29" x14ac:dyDescent="0.3">
      <c r="B579" s="15">
        <v>16049</v>
      </c>
      <c r="C579" s="15">
        <v>15.701892646482067</v>
      </c>
      <c r="D579" s="15">
        <v>15</v>
      </c>
      <c r="E579" s="15">
        <v>6</v>
      </c>
      <c r="N579" s="15">
        <v>16049</v>
      </c>
      <c r="O579" s="15">
        <v>14.913526744344063</v>
      </c>
      <c r="P579" s="15">
        <v>14</v>
      </c>
      <c r="Q579" s="15">
        <v>5</v>
      </c>
      <c r="Z579" s="15">
        <v>16049</v>
      </c>
      <c r="AA579" s="15">
        <f>IF(ISNA(VLOOKUP(Z579,'1077county_meanLDVage_submitted'!$A$2:$B$1079,2,FALSE)),VLOOKUP(Z579,$N$3:$O$3145,2,FALSE),VLOOKUP(Z579,'1077county_meanLDVage_submitted'!$A$2:$B$1079,2,FALSE))</f>
        <v>14.36729645</v>
      </c>
      <c r="AB579" s="15">
        <f t="shared" si="16"/>
        <v>14</v>
      </c>
      <c r="AC579" s="15">
        <f t="shared" si="17"/>
        <v>5</v>
      </c>
    </row>
    <row r="580" spans="2:29" x14ac:dyDescent="0.3">
      <c r="B580" s="15">
        <v>16051</v>
      </c>
      <c r="C580" s="15">
        <v>13.447812920896983</v>
      </c>
      <c r="D580" s="15">
        <v>13</v>
      </c>
      <c r="E580" s="15">
        <v>5</v>
      </c>
      <c r="N580" s="15">
        <v>16051</v>
      </c>
      <c r="O580" s="15">
        <v>12.778203539644245</v>
      </c>
      <c r="P580" s="15">
        <v>12</v>
      </c>
      <c r="Q580" s="15">
        <v>4</v>
      </c>
      <c r="Z580" s="15">
        <v>16051</v>
      </c>
      <c r="AA580" s="15">
        <f>IF(ISNA(VLOOKUP(Z580,'1077county_meanLDVage_submitted'!$A$2:$B$1079,2,FALSE)),VLOOKUP(Z580,$N$3:$O$3145,2,FALSE),VLOOKUP(Z580,'1077county_meanLDVage_submitted'!$A$2:$B$1079,2,FALSE))</f>
        <v>11.983408969999999</v>
      </c>
      <c r="AB580" s="15">
        <f t="shared" si="16"/>
        <v>11</v>
      </c>
      <c r="AC580" s="15">
        <f t="shared" si="17"/>
        <v>4</v>
      </c>
    </row>
    <row r="581" spans="2:29" x14ac:dyDescent="0.3">
      <c r="B581" s="15">
        <v>16053</v>
      </c>
      <c r="C581" s="15">
        <v>14.160445476069908</v>
      </c>
      <c r="D581" s="15">
        <v>14</v>
      </c>
      <c r="E581" s="15">
        <v>5</v>
      </c>
      <c r="N581" s="15">
        <v>16053</v>
      </c>
      <c r="O581" s="15">
        <v>13.487131321409285</v>
      </c>
      <c r="P581" s="15">
        <v>13</v>
      </c>
      <c r="Q581" s="15">
        <v>5</v>
      </c>
      <c r="Z581" s="15">
        <v>16053</v>
      </c>
      <c r="AA581" s="15">
        <f>IF(ISNA(VLOOKUP(Z581,'1077county_meanLDVage_submitted'!$A$2:$B$1079,2,FALSE)),VLOOKUP(Z581,$N$3:$O$3145,2,FALSE),VLOOKUP(Z581,'1077county_meanLDVage_submitted'!$A$2:$B$1079,2,FALSE))</f>
        <v>11.892965520000001</v>
      </c>
      <c r="AB581" s="15">
        <f t="shared" ref="AB581:AB644" si="18">TRUNC(AA581,0)</f>
        <v>11</v>
      </c>
      <c r="AC581" s="15">
        <f t="shared" ref="AC581:AC644" si="19">VLOOKUP(AB581,$AE$14:$AF$26,2,)</f>
        <v>4</v>
      </c>
    </row>
    <row r="582" spans="2:29" x14ac:dyDescent="0.3">
      <c r="B582" s="15">
        <v>16055</v>
      </c>
      <c r="C582" s="15">
        <v>13.395682841374052</v>
      </c>
      <c r="D582" s="15">
        <v>13</v>
      </c>
      <c r="E582" s="15">
        <v>5</v>
      </c>
      <c r="N582" s="15">
        <v>16055</v>
      </c>
      <c r="O582" s="15">
        <v>12.64479358381862</v>
      </c>
      <c r="P582" s="15">
        <v>12</v>
      </c>
      <c r="Q582" s="15">
        <v>4</v>
      </c>
      <c r="Z582" s="15">
        <v>16055</v>
      </c>
      <c r="AA582" s="15">
        <f>IF(ISNA(VLOOKUP(Z582,'1077county_meanLDVage_submitted'!$A$2:$B$1079,2,FALSE)),VLOOKUP(Z582,$N$3:$O$3145,2,FALSE),VLOOKUP(Z582,'1077county_meanLDVage_submitted'!$A$2:$B$1079,2,FALSE))</f>
        <v>12.17912029</v>
      </c>
      <c r="AB582" s="15">
        <f t="shared" si="18"/>
        <v>12</v>
      </c>
      <c r="AC582" s="15">
        <f t="shared" si="19"/>
        <v>4</v>
      </c>
    </row>
    <row r="583" spans="2:29" x14ac:dyDescent="0.3">
      <c r="B583" s="15">
        <v>16057</v>
      </c>
      <c r="C583" s="15">
        <v>14.071753631328574</v>
      </c>
      <c r="D583" s="15">
        <v>14</v>
      </c>
      <c r="E583" s="15">
        <v>5</v>
      </c>
      <c r="N583" s="15">
        <v>16057</v>
      </c>
      <c r="O583" s="15">
        <v>13.314335337489602</v>
      </c>
      <c r="P583" s="15">
        <v>13</v>
      </c>
      <c r="Q583" s="15">
        <v>5</v>
      </c>
      <c r="Z583" s="15">
        <v>16057</v>
      </c>
      <c r="AA583" s="15">
        <f>IF(ISNA(VLOOKUP(Z583,'1077county_meanLDVage_submitted'!$A$2:$B$1079,2,FALSE)),VLOOKUP(Z583,$N$3:$O$3145,2,FALSE),VLOOKUP(Z583,'1077county_meanLDVage_submitted'!$A$2:$B$1079,2,FALSE))</f>
        <v>12.76791145</v>
      </c>
      <c r="AB583" s="15">
        <f t="shared" si="18"/>
        <v>12</v>
      </c>
      <c r="AC583" s="15">
        <f t="shared" si="19"/>
        <v>4</v>
      </c>
    </row>
    <row r="584" spans="2:29" x14ac:dyDescent="0.3">
      <c r="B584" s="15">
        <v>16059</v>
      </c>
      <c r="C584" s="15">
        <v>15.736380330566654</v>
      </c>
      <c r="D584" s="15">
        <v>15</v>
      </c>
      <c r="E584" s="15">
        <v>6</v>
      </c>
      <c r="N584" s="15">
        <v>16059</v>
      </c>
      <c r="O584" s="15">
        <v>14.954299804185062</v>
      </c>
      <c r="P584" s="15">
        <v>14</v>
      </c>
      <c r="Q584" s="15">
        <v>5</v>
      </c>
      <c r="Z584" s="15">
        <v>16059</v>
      </c>
      <c r="AA584" s="15">
        <f>IF(ISNA(VLOOKUP(Z584,'1077county_meanLDVage_submitted'!$A$2:$B$1079,2,FALSE)),VLOOKUP(Z584,$N$3:$O$3145,2,FALSE),VLOOKUP(Z584,'1077county_meanLDVage_submitted'!$A$2:$B$1079,2,FALSE))</f>
        <v>14.79382098</v>
      </c>
      <c r="AB584" s="15">
        <f t="shared" si="18"/>
        <v>14</v>
      </c>
      <c r="AC584" s="15">
        <f t="shared" si="19"/>
        <v>5</v>
      </c>
    </row>
    <row r="585" spans="2:29" x14ac:dyDescent="0.3">
      <c r="B585" s="15">
        <v>16061</v>
      </c>
      <c r="C585" s="15">
        <v>15.807799853440148</v>
      </c>
      <c r="D585" s="15">
        <v>15</v>
      </c>
      <c r="E585" s="15">
        <v>6</v>
      </c>
      <c r="N585" s="15">
        <v>16061</v>
      </c>
      <c r="O585" s="15">
        <v>15.015590042300095</v>
      </c>
      <c r="P585" s="15">
        <v>15</v>
      </c>
      <c r="Q585" s="15">
        <v>6</v>
      </c>
      <c r="Z585" s="15">
        <v>16061</v>
      </c>
      <c r="AA585" s="15">
        <f>IF(ISNA(VLOOKUP(Z585,'1077county_meanLDVage_submitted'!$A$2:$B$1079,2,FALSE)),VLOOKUP(Z585,$N$3:$O$3145,2,FALSE),VLOOKUP(Z585,'1077county_meanLDVage_submitted'!$A$2:$B$1079,2,FALSE))</f>
        <v>14.204903809999999</v>
      </c>
      <c r="AB585" s="15">
        <f t="shared" si="18"/>
        <v>14</v>
      </c>
      <c r="AC585" s="15">
        <f t="shared" si="19"/>
        <v>5</v>
      </c>
    </row>
    <row r="586" spans="2:29" x14ac:dyDescent="0.3">
      <c r="B586" s="15">
        <v>16063</v>
      </c>
      <c r="C586" s="15">
        <v>15.517556180505583</v>
      </c>
      <c r="D586" s="15">
        <v>15</v>
      </c>
      <c r="E586" s="15">
        <v>6</v>
      </c>
      <c r="N586" s="15">
        <v>16063</v>
      </c>
      <c r="O586" s="15">
        <v>14.817855116359494</v>
      </c>
      <c r="P586" s="15">
        <v>14</v>
      </c>
      <c r="Q586" s="15">
        <v>5</v>
      </c>
      <c r="Z586" s="15">
        <v>16063</v>
      </c>
      <c r="AA586" s="15">
        <f>IF(ISNA(VLOOKUP(Z586,'1077county_meanLDVage_submitted'!$A$2:$B$1079,2,FALSE)),VLOOKUP(Z586,$N$3:$O$3145,2,FALSE),VLOOKUP(Z586,'1077county_meanLDVage_submitted'!$A$2:$B$1079,2,FALSE))</f>
        <v>14.08249026</v>
      </c>
      <c r="AB586" s="15">
        <f t="shared" si="18"/>
        <v>14</v>
      </c>
      <c r="AC586" s="15">
        <f t="shared" si="19"/>
        <v>5</v>
      </c>
    </row>
    <row r="587" spans="2:29" x14ac:dyDescent="0.3">
      <c r="B587" s="15">
        <v>16065</v>
      </c>
      <c r="C587" s="15">
        <v>12.667387509915278</v>
      </c>
      <c r="D587" s="15">
        <v>12</v>
      </c>
      <c r="E587" s="15">
        <v>4</v>
      </c>
      <c r="N587" s="15">
        <v>16065</v>
      </c>
      <c r="O587" s="15">
        <v>12.073605444031827</v>
      </c>
      <c r="P587" s="15">
        <v>12</v>
      </c>
      <c r="Q587" s="15">
        <v>4</v>
      </c>
      <c r="Z587" s="15">
        <v>16065</v>
      </c>
      <c r="AA587" s="15">
        <f>IF(ISNA(VLOOKUP(Z587,'1077county_meanLDVage_submitted'!$A$2:$B$1079,2,FALSE)),VLOOKUP(Z587,$N$3:$O$3145,2,FALSE),VLOOKUP(Z587,'1077county_meanLDVage_submitted'!$A$2:$B$1079,2,FALSE))</f>
        <v>11.19981928</v>
      </c>
      <c r="AB587" s="15">
        <f t="shared" si="18"/>
        <v>11</v>
      </c>
      <c r="AC587" s="15">
        <f t="shared" si="19"/>
        <v>4</v>
      </c>
    </row>
    <row r="588" spans="2:29" x14ac:dyDescent="0.3">
      <c r="B588" s="15">
        <v>16067</v>
      </c>
      <c r="C588" s="15">
        <v>14.136957724719995</v>
      </c>
      <c r="D588" s="15">
        <v>14</v>
      </c>
      <c r="E588" s="15">
        <v>5</v>
      </c>
      <c r="N588" s="15">
        <v>16067</v>
      </c>
      <c r="O588" s="15">
        <v>13.457334511282097</v>
      </c>
      <c r="P588" s="15">
        <v>13</v>
      </c>
      <c r="Q588" s="15">
        <v>5</v>
      </c>
      <c r="Z588" s="15">
        <v>16067</v>
      </c>
      <c r="AA588" s="15">
        <f>IF(ISNA(VLOOKUP(Z588,'1077county_meanLDVage_submitted'!$A$2:$B$1079,2,FALSE)),VLOOKUP(Z588,$N$3:$O$3145,2,FALSE),VLOOKUP(Z588,'1077county_meanLDVage_submitted'!$A$2:$B$1079,2,FALSE))</f>
        <v>11.91507067</v>
      </c>
      <c r="AB588" s="15">
        <f t="shared" si="18"/>
        <v>11</v>
      </c>
      <c r="AC588" s="15">
        <f t="shared" si="19"/>
        <v>4</v>
      </c>
    </row>
    <row r="589" spans="2:29" x14ac:dyDescent="0.3">
      <c r="B589" s="15">
        <v>16069</v>
      </c>
      <c r="C589" s="15">
        <v>14.013972420636494</v>
      </c>
      <c r="D589" s="15">
        <v>14</v>
      </c>
      <c r="E589" s="15">
        <v>5</v>
      </c>
      <c r="N589" s="15">
        <v>16069</v>
      </c>
      <c r="O589" s="15">
        <v>13.228903998261515</v>
      </c>
      <c r="P589" s="15">
        <v>13</v>
      </c>
      <c r="Q589" s="15">
        <v>5</v>
      </c>
      <c r="Z589" s="15">
        <v>16069</v>
      </c>
      <c r="AA589" s="15">
        <f>IF(ISNA(VLOOKUP(Z589,'1077county_meanLDVage_submitted'!$A$2:$B$1079,2,FALSE)),VLOOKUP(Z589,$N$3:$O$3145,2,FALSE),VLOOKUP(Z589,'1077county_meanLDVage_submitted'!$A$2:$B$1079,2,FALSE))</f>
        <v>12.759227920000001</v>
      </c>
      <c r="AB589" s="15">
        <f t="shared" si="18"/>
        <v>12</v>
      </c>
      <c r="AC589" s="15">
        <f t="shared" si="19"/>
        <v>4</v>
      </c>
    </row>
    <row r="590" spans="2:29" x14ac:dyDescent="0.3">
      <c r="B590" s="15">
        <v>16071</v>
      </c>
      <c r="C590" s="15">
        <v>15.076240799148581</v>
      </c>
      <c r="D590" s="15">
        <v>15</v>
      </c>
      <c r="E590" s="15">
        <v>6</v>
      </c>
      <c r="N590" s="15">
        <v>16071</v>
      </c>
      <c r="O590" s="15">
        <v>14.360877360830525</v>
      </c>
      <c r="P590" s="15">
        <v>14</v>
      </c>
      <c r="Q590" s="15">
        <v>5</v>
      </c>
      <c r="Z590" s="15">
        <v>16071</v>
      </c>
      <c r="AA590" s="15">
        <f>IF(ISNA(VLOOKUP(Z590,'1077county_meanLDVage_submitted'!$A$2:$B$1079,2,FALSE)),VLOOKUP(Z590,$N$3:$O$3145,2,FALSE),VLOOKUP(Z590,'1077county_meanLDVage_submitted'!$A$2:$B$1079,2,FALSE))</f>
        <v>13.73150021</v>
      </c>
      <c r="AB590" s="15">
        <f t="shared" si="18"/>
        <v>13</v>
      </c>
      <c r="AC590" s="15">
        <f t="shared" si="19"/>
        <v>5</v>
      </c>
    </row>
    <row r="591" spans="2:29" x14ac:dyDescent="0.3">
      <c r="B591" s="15">
        <v>16073</v>
      </c>
      <c r="C591" s="15">
        <v>15.885506072685237</v>
      </c>
      <c r="D591" s="15">
        <v>15</v>
      </c>
      <c r="E591" s="15">
        <v>6</v>
      </c>
      <c r="N591" s="15">
        <v>16073</v>
      </c>
      <c r="O591" s="15">
        <v>15.166852337101009</v>
      </c>
      <c r="P591" s="15">
        <v>15</v>
      </c>
      <c r="Q591" s="15">
        <v>6</v>
      </c>
      <c r="Z591" s="15">
        <v>16073</v>
      </c>
      <c r="AA591" s="15">
        <f>IF(ISNA(VLOOKUP(Z591,'1077county_meanLDVage_submitted'!$A$2:$B$1079,2,FALSE)),VLOOKUP(Z591,$N$3:$O$3145,2,FALSE),VLOOKUP(Z591,'1077county_meanLDVage_submitted'!$A$2:$B$1079,2,FALSE))</f>
        <v>13.914343629999999</v>
      </c>
      <c r="AB591" s="15">
        <f t="shared" si="18"/>
        <v>13</v>
      </c>
      <c r="AC591" s="15">
        <f t="shared" si="19"/>
        <v>5</v>
      </c>
    </row>
    <row r="592" spans="2:29" x14ac:dyDescent="0.3">
      <c r="B592" s="15">
        <v>16075</v>
      </c>
      <c r="C592" s="15">
        <v>14.418953349198521</v>
      </c>
      <c r="D592" s="15">
        <v>14</v>
      </c>
      <c r="E592" s="15">
        <v>5</v>
      </c>
      <c r="N592" s="15">
        <v>16075</v>
      </c>
      <c r="O592" s="15">
        <v>13.683179198587922</v>
      </c>
      <c r="P592" s="15">
        <v>13</v>
      </c>
      <c r="Q592" s="15">
        <v>5</v>
      </c>
      <c r="Z592" s="15">
        <v>16075</v>
      </c>
      <c r="AA592" s="15">
        <f>IF(ISNA(VLOOKUP(Z592,'1077county_meanLDVage_submitted'!$A$2:$B$1079,2,FALSE)),VLOOKUP(Z592,$N$3:$O$3145,2,FALSE),VLOOKUP(Z592,'1077county_meanLDVage_submitted'!$A$2:$B$1079,2,FALSE))</f>
        <v>13.06742554</v>
      </c>
      <c r="AB592" s="15">
        <f t="shared" si="18"/>
        <v>13</v>
      </c>
      <c r="AC592" s="15">
        <f t="shared" si="19"/>
        <v>5</v>
      </c>
    </row>
    <row r="593" spans="2:29" x14ac:dyDescent="0.3">
      <c r="B593" s="15">
        <v>16077</v>
      </c>
      <c r="C593" s="15">
        <v>14.367410661807863</v>
      </c>
      <c r="D593" s="15">
        <v>14</v>
      </c>
      <c r="E593" s="15">
        <v>5</v>
      </c>
      <c r="N593" s="15">
        <v>16077</v>
      </c>
      <c r="O593" s="15">
        <v>13.671926654467443</v>
      </c>
      <c r="P593" s="15">
        <v>13</v>
      </c>
      <c r="Q593" s="15">
        <v>5</v>
      </c>
      <c r="Z593" s="15">
        <v>16077</v>
      </c>
      <c r="AA593" s="15">
        <f>IF(ISNA(VLOOKUP(Z593,'1077county_meanLDVage_submitted'!$A$2:$B$1079,2,FALSE)),VLOOKUP(Z593,$N$3:$O$3145,2,FALSE),VLOOKUP(Z593,'1077county_meanLDVage_submitted'!$A$2:$B$1079,2,FALSE))</f>
        <v>12.39826072</v>
      </c>
      <c r="AB593" s="15">
        <f t="shared" si="18"/>
        <v>12</v>
      </c>
      <c r="AC593" s="15">
        <f t="shared" si="19"/>
        <v>4</v>
      </c>
    </row>
    <row r="594" spans="2:29" x14ac:dyDescent="0.3">
      <c r="B594" s="15">
        <v>16079</v>
      </c>
      <c r="C594" s="15">
        <v>14.865525672116393</v>
      </c>
      <c r="D594" s="15">
        <v>14</v>
      </c>
      <c r="E594" s="15">
        <v>5</v>
      </c>
      <c r="N594" s="15">
        <v>16079</v>
      </c>
      <c r="O594" s="15">
        <v>14.051477241319484</v>
      </c>
      <c r="P594" s="15">
        <v>14</v>
      </c>
      <c r="Q594" s="15">
        <v>5</v>
      </c>
      <c r="Z594" s="15">
        <v>16079</v>
      </c>
      <c r="AA594" s="15">
        <f>IF(ISNA(VLOOKUP(Z594,'1077county_meanLDVage_submitted'!$A$2:$B$1079,2,FALSE)),VLOOKUP(Z594,$N$3:$O$3145,2,FALSE),VLOOKUP(Z594,'1077county_meanLDVage_submitted'!$A$2:$B$1079,2,FALSE))</f>
        <v>13.75233132</v>
      </c>
      <c r="AB594" s="15">
        <f t="shared" si="18"/>
        <v>13</v>
      </c>
      <c r="AC594" s="15">
        <f t="shared" si="19"/>
        <v>5</v>
      </c>
    </row>
    <row r="595" spans="2:29" x14ac:dyDescent="0.3">
      <c r="B595" s="15">
        <v>16081</v>
      </c>
      <c r="C595" s="15">
        <v>13.228050368921892</v>
      </c>
      <c r="D595" s="15">
        <v>13</v>
      </c>
      <c r="E595" s="15">
        <v>5</v>
      </c>
      <c r="N595" s="15">
        <v>16081</v>
      </c>
      <c r="O595" s="15">
        <v>12.589723934953804</v>
      </c>
      <c r="P595" s="15">
        <v>12</v>
      </c>
      <c r="Q595" s="15">
        <v>4</v>
      </c>
      <c r="Z595" s="15">
        <v>16081</v>
      </c>
      <c r="AA595" s="15">
        <f>IF(ISNA(VLOOKUP(Z595,'1077county_meanLDVage_submitted'!$A$2:$B$1079,2,FALSE)),VLOOKUP(Z595,$N$3:$O$3145,2,FALSE),VLOOKUP(Z595,'1077county_meanLDVage_submitted'!$A$2:$B$1079,2,FALSE))</f>
        <v>12.108653240000001</v>
      </c>
      <c r="AB595" s="15">
        <f t="shared" si="18"/>
        <v>12</v>
      </c>
      <c r="AC595" s="15">
        <f t="shared" si="19"/>
        <v>4</v>
      </c>
    </row>
    <row r="596" spans="2:29" x14ac:dyDescent="0.3">
      <c r="B596" s="15">
        <v>16083</v>
      </c>
      <c r="C596" s="15">
        <v>13.508217197121258</v>
      </c>
      <c r="D596" s="15">
        <v>13</v>
      </c>
      <c r="E596" s="15">
        <v>5</v>
      </c>
      <c r="N596" s="15">
        <v>16083</v>
      </c>
      <c r="O596" s="15">
        <v>12.810385549402</v>
      </c>
      <c r="P596" s="15">
        <v>12</v>
      </c>
      <c r="Q596" s="15">
        <v>4</v>
      </c>
      <c r="Z596" s="15">
        <v>16083</v>
      </c>
      <c r="AA596" s="15">
        <f>IF(ISNA(VLOOKUP(Z596,'1077county_meanLDVage_submitted'!$A$2:$B$1079,2,FALSE)),VLOOKUP(Z596,$N$3:$O$3145,2,FALSE),VLOOKUP(Z596,'1077county_meanLDVage_submitted'!$A$2:$B$1079,2,FALSE))</f>
        <v>11.845544950000001</v>
      </c>
      <c r="AB596" s="15">
        <f t="shared" si="18"/>
        <v>11</v>
      </c>
      <c r="AC596" s="15">
        <f t="shared" si="19"/>
        <v>4</v>
      </c>
    </row>
    <row r="597" spans="2:29" x14ac:dyDescent="0.3">
      <c r="B597" s="15">
        <v>16085</v>
      </c>
      <c r="C597" s="15">
        <v>14.30399695280382</v>
      </c>
      <c r="D597" s="15">
        <v>14</v>
      </c>
      <c r="E597" s="15">
        <v>5</v>
      </c>
      <c r="N597" s="15">
        <v>16085</v>
      </c>
      <c r="O597" s="15">
        <v>13.548557805750431</v>
      </c>
      <c r="P597" s="15">
        <v>13</v>
      </c>
      <c r="Q597" s="15">
        <v>5</v>
      </c>
      <c r="Z597" s="15">
        <v>16085</v>
      </c>
      <c r="AA597" s="15">
        <f>IF(ISNA(VLOOKUP(Z597,'1077county_meanLDVage_submitted'!$A$2:$B$1079,2,FALSE)),VLOOKUP(Z597,$N$3:$O$3145,2,FALSE),VLOOKUP(Z597,'1077county_meanLDVage_submitted'!$A$2:$B$1079,2,FALSE))</f>
        <v>13.16684442</v>
      </c>
      <c r="AB597" s="15">
        <f t="shared" si="18"/>
        <v>13</v>
      </c>
      <c r="AC597" s="15">
        <f t="shared" si="19"/>
        <v>5</v>
      </c>
    </row>
    <row r="598" spans="2:29" x14ac:dyDescent="0.3">
      <c r="B598" s="15">
        <v>16087</v>
      </c>
      <c r="C598" s="15">
        <v>15.206555014431931</v>
      </c>
      <c r="D598" s="15">
        <v>15</v>
      </c>
      <c r="E598" s="15">
        <v>6</v>
      </c>
      <c r="N598" s="15">
        <v>16087</v>
      </c>
      <c r="O598" s="15">
        <v>14.437992697415858</v>
      </c>
      <c r="P598" s="15">
        <v>14</v>
      </c>
      <c r="Q598" s="15">
        <v>5</v>
      </c>
      <c r="Z598" s="15">
        <v>16087</v>
      </c>
      <c r="AA598" s="15">
        <f>IF(ISNA(VLOOKUP(Z598,'1077county_meanLDVage_submitted'!$A$2:$B$1079,2,FALSE)),VLOOKUP(Z598,$N$3:$O$3145,2,FALSE),VLOOKUP(Z598,'1077county_meanLDVage_submitted'!$A$2:$B$1079,2,FALSE))</f>
        <v>13.998955219999999</v>
      </c>
      <c r="AB598" s="15">
        <f t="shared" si="18"/>
        <v>13</v>
      </c>
      <c r="AC598" s="15">
        <f t="shared" si="19"/>
        <v>5</v>
      </c>
    </row>
    <row r="599" spans="2:29" x14ac:dyDescent="0.3">
      <c r="B599" s="15">
        <v>17001</v>
      </c>
      <c r="C599" s="15">
        <v>10.826172964615228</v>
      </c>
      <c r="D599" s="15">
        <v>10</v>
      </c>
      <c r="E599" s="15">
        <v>3</v>
      </c>
      <c r="N599" s="15">
        <v>17001</v>
      </c>
      <c r="O599" s="15">
        <v>10.324541505848879</v>
      </c>
      <c r="P599" s="15">
        <v>10</v>
      </c>
      <c r="Q599" s="15">
        <v>3</v>
      </c>
      <c r="Z599" s="15">
        <v>17001</v>
      </c>
      <c r="AA599" s="15">
        <f>IF(ISNA(VLOOKUP(Z599,'1077county_meanLDVage_submitted'!$A$2:$B$1079,2,FALSE)),VLOOKUP(Z599,$N$3:$O$3145,2,FALSE),VLOOKUP(Z599,'1077county_meanLDVage_submitted'!$A$2:$B$1079,2,FALSE))</f>
        <v>10.324541505848879</v>
      </c>
      <c r="AB599" s="15">
        <f t="shared" si="18"/>
        <v>10</v>
      </c>
      <c r="AC599" s="15">
        <f t="shared" si="19"/>
        <v>3</v>
      </c>
    </row>
    <row r="600" spans="2:29" x14ac:dyDescent="0.3">
      <c r="B600" s="15">
        <v>17003</v>
      </c>
      <c r="C600" s="15">
        <v>12.445148793677488</v>
      </c>
      <c r="D600" s="15">
        <v>12</v>
      </c>
      <c r="E600" s="15">
        <v>4</v>
      </c>
      <c r="N600" s="15">
        <v>17003</v>
      </c>
      <c r="O600" s="15">
        <v>11.854400197602907</v>
      </c>
      <c r="P600" s="15">
        <v>11</v>
      </c>
      <c r="Q600" s="15">
        <v>4</v>
      </c>
      <c r="Z600" s="15">
        <v>17003</v>
      </c>
      <c r="AA600" s="15">
        <f>IF(ISNA(VLOOKUP(Z600,'1077county_meanLDVage_submitted'!$A$2:$B$1079,2,FALSE)),VLOOKUP(Z600,$N$3:$O$3145,2,FALSE),VLOOKUP(Z600,'1077county_meanLDVage_submitted'!$A$2:$B$1079,2,FALSE))</f>
        <v>11.854400197602907</v>
      </c>
      <c r="AB600" s="15">
        <f t="shared" si="18"/>
        <v>11</v>
      </c>
      <c r="AC600" s="15">
        <f t="shared" si="19"/>
        <v>4</v>
      </c>
    </row>
    <row r="601" spans="2:29" x14ac:dyDescent="0.3">
      <c r="B601" s="15">
        <v>17005</v>
      </c>
      <c r="C601" s="15">
        <v>11.66002769842026</v>
      </c>
      <c r="D601" s="15">
        <v>11</v>
      </c>
      <c r="E601" s="15">
        <v>4</v>
      </c>
      <c r="N601" s="15">
        <v>17005</v>
      </c>
      <c r="O601" s="15">
        <v>11.109547678596247</v>
      </c>
      <c r="P601" s="15">
        <v>11</v>
      </c>
      <c r="Q601" s="15">
        <v>4</v>
      </c>
      <c r="Z601" s="15">
        <v>17005</v>
      </c>
      <c r="AA601" s="15">
        <f>IF(ISNA(VLOOKUP(Z601,'1077county_meanLDVage_submitted'!$A$2:$B$1079,2,FALSE)),VLOOKUP(Z601,$N$3:$O$3145,2,FALSE),VLOOKUP(Z601,'1077county_meanLDVage_submitted'!$A$2:$B$1079,2,FALSE))</f>
        <v>11.109547678596247</v>
      </c>
      <c r="AB601" s="15">
        <f t="shared" si="18"/>
        <v>11</v>
      </c>
      <c r="AC601" s="15">
        <f t="shared" si="19"/>
        <v>4</v>
      </c>
    </row>
    <row r="602" spans="2:29" x14ac:dyDescent="0.3">
      <c r="B602" s="15">
        <v>17007</v>
      </c>
      <c r="C602" s="15">
        <v>10.694819364649929</v>
      </c>
      <c r="D602" s="15">
        <v>10</v>
      </c>
      <c r="E602" s="15">
        <v>3</v>
      </c>
      <c r="N602" s="15">
        <v>17007</v>
      </c>
      <c r="O602" s="15">
        <v>10.220693195780184</v>
      </c>
      <c r="P602" s="15">
        <v>10</v>
      </c>
      <c r="Q602" s="15">
        <v>3</v>
      </c>
      <c r="Z602" s="15">
        <v>17007</v>
      </c>
      <c r="AA602" s="15">
        <f>IF(ISNA(VLOOKUP(Z602,'1077county_meanLDVage_submitted'!$A$2:$B$1079,2,FALSE)),VLOOKUP(Z602,$N$3:$O$3145,2,FALSE),VLOOKUP(Z602,'1077county_meanLDVage_submitted'!$A$2:$B$1079,2,FALSE))</f>
        <v>10.220693195780184</v>
      </c>
      <c r="AB602" s="15">
        <f t="shared" si="18"/>
        <v>10</v>
      </c>
      <c r="AC602" s="15">
        <f t="shared" si="19"/>
        <v>3</v>
      </c>
    </row>
    <row r="603" spans="2:29" x14ac:dyDescent="0.3">
      <c r="B603" s="15">
        <v>17009</v>
      </c>
      <c r="C603" s="15">
        <v>11.727726893899877</v>
      </c>
      <c r="D603" s="15">
        <v>11</v>
      </c>
      <c r="E603" s="15">
        <v>4</v>
      </c>
      <c r="N603" s="15">
        <v>17009</v>
      </c>
      <c r="O603" s="15">
        <v>11.157026181913668</v>
      </c>
      <c r="P603" s="15">
        <v>11</v>
      </c>
      <c r="Q603" s="15">
        <v>4</v>
      </c>
      <c r="Z603" s="15">
        <v>17009</v>
      </c>
      <c r="AA603" s="15">
        <f>IF(ISNA(VLOOKUP(Z603,'1077county_meanLDVage_submitted'!$A$2:$B$1079,2,FALSE)),VLOOKUP(Z603,$N$3:$O$3145,2,FALSE),VLOOKUP(Z603,'1077county_meanLDVage_submitted'!$A$2:$B$1079,2,FALSE))</f>
        <v>11.157026181913668</v>
      </c>
      <c r="AB603" s="15">
        <f t="shared" si="18"/>
        <v>11</v>
      </c>
      <c r="AC603" s="15">
        <f t="shared" si="19"/>
        <v>4</v>
      </c>
    </row>
    <row r="604" spans="2:29" x14ac:dyDescent="0.3">
      <c r="B604" s="15">
        <v>17011</v>
      </c>
      <c r="C604" s="15">
        <v>10.83335999774464</v>
      </c>
      <c r="D604" s="15">
        <v>10</v>
      </c>
      <c r="E604" s="15">
        <v>3</v>
      </c>
      <c r="N604" s="15">
        <v>17011</v>
      </c>
      <c r="O604" s="15">
        <v>10.316785203659144</v>
      </c>
      <c r="P604" s="15">
        <v>10</v>
      </c>
      <c r="Q604" s="15">
        <v>3</v>
      </c>
      <c r="Z604" s="15">
        <v>17011</v>
      </c>
      <c r="AA604" s="15">
        <f>IF(ISNA(VLOOKUP(Z604,'1077county_meanLDVage_submitted'!$A$2:$B$1079,2,FALSE)),VLOOKUP(Z604,$N$3:$O$3145,2,FALSE),VLOOKUP(Z604,'1077county_meanLDVage_submitted'!$A$2:$B$1079,2,FALSE))</f>
        <v>10.316785203659144</v>
      </c>
      <c r="AB604" s="15">
        <f t="shared" si="18"/>
        <v>10</v>
      </c>
      <c r="AC604" s="15">
        <f t="shared" si="19"/>
        <v>3</v>
      </c>
    </row>
    <row r="605" spans="2:29" x14ac:dyDescent="0.3">
      <c r="B605" s="15">
        <v>17013</v>
      </c>
      <c r="C605" s="15">
        <v>11.802644761545661</v>
      </c>
      <c r="D605" s="15">
        <v>11</v>
      </c>
      <c r="E605" s="15">
        <v>4</v>
      </c>
      <c r="N605" s="15">
        <v>17013</v>
      </c>
      <c r="O605" s="15">
        <v>11.292780235531385</v>
      </c>
      <c r="P605" s="15">
        <v>11</v>
      </c>
      <c r="Q605" s="15">
        <v>4</v>
      </c>
      <c r="Z605" s="15">
        <v>17013</v>
      </c>
      <c r="AA605" s="15">
        <f>IF(ISNA(VLOOKUP(Z605,'1077county_meanLDVage_submitted'!$A$2:$B$1079,2,FALSE)),VLOOKUP(Z605,$N$3:$O$3145,2,FALSE),VLOOKUP(Z605,'1077county_meanLDVage_submitted'!$A$2:$B$1079,2,FALSE))</f>
        <v>11.292780235531385</v>
      </c>
      <c r="AB605" s="15">
        <f t="shared" si="18"/>
        <v>11</v>
      </c>
      <c r="AC605" s="15">
        <f t="shared" si="19"/>
        <v>4</v>
      </c>
    </row>
    <row r="606" spans="2:29" x14ac:dyDescent="0.3">
      <c r="B606" s="15">
        <v>17015</v>
      </c>
      <c r="C606" s="15">
        <v>11.046995834382184</v>
      </c>
      <c r="D606" s="15">
        <v>11</v>
      </c>
      <c r="E606" s="15">
        <v>4</v>
      </c>
      <c r="N606" s="15">
        <v>17015</v>
      </c>
      <c r="O606" s="15">
        <v>10.52935675257333</v>
      </c>
      <c r="P606" s="15">
        <v>10</v>
      </c>
      <c r="Q606" s="15">
        <v>3</v>
      </c>
      <c r="Z606" s="15">
        <v>17015</v>
      </c>
      <c r="AA606" s="15">
        <f>IF(ISNA(VLOOKUP(Z606,'1077county_meanLDVage_submitted'!$A$2:$B$1079,2,FALSE)),VLOOKUP(Z606,$N$3:$O$3145,2,FALSE),VLOOKUP(Z606,'1077county_meanLDVage_submitted'!$A$2:$B$1079,2,FALSE))</f>
        <v>10.52935675257333</v>
      </c>
      <c r="AB606" s="15">
        <f t="shared" si="18"/>
        <v>10</v>
      </c>
      <c r="AC606" s="15">
        <f t="shared" si="19"/>
        <v>3</v>
      </c>
    </row>
    <row r="607" spans="2:29" x14ac:dyDescent="0.3">
      <c r="B607" s="15">
        <v>17017</v>
      </c>
      <c r="C607" s="15">
        <v>11.512464703246984</v>
      </c>
      <c r="D607" s="15">
        <v>11</v>
      </c>
      <c r="E607" s="15">
        <v>4</v>
      </c>
      <c r="N607" s="15">
        <v>17017</v>
      </c>
      <c r="O607" s="15">
        <v>11.004786146922404</v>
      </c>
      <c r="P607" s="15">
        <v>11</v>
      </c>
      <c r="Q607" s="15">
        <v>4</v>
      </c>
      <c r="Z607" s="15">
        <v>17017</v>
      </c>
      <c r="AA607" s="15">
        <f>IF(ISNA(VLOOKUP(Z607,'1077county_meanLDVage_submitted'!$A$2:$B$1079,2,FALSE)),VLOOKUP(Z607,$N$3:$O$3145,2,FALSE),VLOOKUP(Z607,'1077county_meanLDVage_submitted'!$A$2:$B$1079,2,FALSE))</f>
        <v>11.004786146922404</v>
      </c>
      <c r="AB607" s="15">
        <f t="shared" si="18"/>
        <v>11</v>
      </c>
      <c r="AC607" s="15">
        <f t="shared" si="19"/>
        <v>4</v>
      </c>
    </row>
    <row r="608" spans="2:29" x14ac:dyDescent="0.3">
      <c r="B608" s="15">
        <v>17019</v>
      </c>
      <c r="C608" s="15">
        <v>10.059257102534579</v>
      </c>
      <c r="D608" s="15">
        <v>10</v>
      </c>
      <c r="E608" s="15">
        <v>3</v>
      </c>
      <c r="N608" s="15">
        <v>17019</v>
      </c>
      <c r="O608" s="15">
        <v>9.5923048975709104</v>
      </c>
      <c r="P608" s="15">
        <v>9</v>
      </c>
      <c r="Q608" s="15">
        <v>3</v>
      </c>
      <c r="Z608" s="15">
        <v>17019</v>
      </c>
      <c r="AA608" s="15">
        <f>IF(ISNA(VLOOKUP(Z608,'1077county_meanLDVage_submitted'!$A$2:$B$1079,2,FALSE)),VLOOKUP(Z608,$N$3:$O$3145,2,FALSE),VLOOKUP(Z608,'1077county_meanLDVage_submitted'!$A$2:$B$1079,2,FALSE))</f>
        <v>9.5923048975709104</v>
      </c>
      <c r="AB608" s="15">
        <f t="shared" si="18"/>
        <v>9</v>
      </c>
      <c r="AC608" s="15">
        <f t="shared" si="19"/>
        <v>3</v>
      </c>
    </row>
    <row r="609" spans="2:29" x14ac:dyDescent="0.3">
      <c r="B609" s="15">
        <v>17021</v>
      </c>
      <c r="C609" s="15">
        <v>11.299891849410637</v>
      </c>
      <c r="D609" s="15">
        <v>11</v>
      </c>
      <c r="E609" s="15">
        <v>4</v>
      </c>
      <c r="N609" s="15">
        <v>17021</v>
      </c>
      <c r="O609" s="15">
        <v>10.76145328246089</v>
      </c>
      <c r="P609" s="15">
        <v>10</v>
      </c>
      <c r="Q609" s="15">
        <v>3</v>
      </c>
      <c r="Z609" s="15">
        <v>17021</v>
      </c>
      <c r="AA609" s="15">
        <f>IF(ISNA(VLOOKUP(Z609,'1077county_meanLDVage_submitted'!$A$2:$B$1079,2,FALSE)),VLOOKUP(Z609,$N$3:$O$3145,2,FALSE),VLOOKUP(Z609,'1077county_meanLDVage_submitted'!$A$2:$B$1079,2,FALSE))</f>
        <v>10.76145328246089</v>
      </c>
      <c r="AB609" s="15">
        <f t="shared" si="18"/>
        <v>10</v>
      </c>
      <c r="AC609" s="15">
        <f t="shared" si="19"/>
        <v>3</v>
      </c>
    </row>
    <row r="610" spans="2:29" x14ac:dyDescent="0.3">
      <c r="B610" s="15">
        <v>17023</v>
      </c>
      <c r="C610" s="15">
        <v>11.849753693734391</v>
      </c>
      <c r="D610" s="15">
        <v>11</v>
      </c>
      <c r="E610" s="15">
        <v>4</v>
      </c>
      <c r="N610" s="15">
        <v>17023</v>
      </c>
      <c r="O610" s="15">
        <v>11.277691109401935</v>
      </c>
      <c r="P610" s="15">
        <v>11</v>
      </c>
      <c r="Q610" s="15">
        <v>4</v>
      </c>
      <c r="Z610" s="15">
        <v>17023</v>
      </c>
      <c r="AA610" s="15">
        <f>IF(ISNA(VLOOKUP(Z610,'1077county_meanLDVage_submitted'!$A$2:$B$1079,2,FALSE)),VLOOKUP(Z610,$N$3:$O$3145,2,FALSE),VLOOKUP(Z610,'1077county_meanLDVage_submitted'!$A$2:$B$1079,2,FALSE))</f>
        <v>11.277691109401935</v>
      </c>
      <c r="AB610" s="15">
        <f t="shared" si="18"/>
        <v>11</v>
      </c>
      <c r="AC610" s="15">
        <f t="shared" si="19"/>
        <v>4</v>
      </c>
    </row>
    <row r="611" spans="2:29" x14ac:dyDescent="0.3">
      <c r="B611" s="15">
        <v>17025</v>
      </c>
      <c r="C611" s="15">
        <v>12.344427909219858</v>
      </c>
      <c r="D611" s="15">
        <v>12</v>
      </c>
      <c r="E611" s="15">
        <v>4</v>
      </c>
      <c r="N611" s="15">
        <v>17025</v>
      </c>
      <c r="O611" s="15">
        <v>11.792027879475802</v>
      </c>
      <c r="P611" s="15">
        <v>11</v>
      </c>
      <c r="Q611" s="15">
        <v>4</v>
      </c>
      <c r="Z611" s="15">
        <v>17025</v>
      </c>
      <c r="AA611" s="15">
        <f>IF(ISNA(VLOOKUP(Z611,'1077county_meanLDVage_submitted'!$A$2:$B$1079,2,FALSE)),VLOOKUP(Z611,$N$3:$O$3145,2,FALSE),VLOOKUP(Z611,'1077county_meanLDVage_submitted'!$A$2:$B$1079,2,FALSE))</f>
        <v>11.792027879475802</v>
      </c>
      <c r="AB611" s="15">
        <f t="shared" si="18"/>
        <v>11</v>
      </c>
      <c r="AC611" s="15">
        <f t="shared" si="19"/>
        <v>4</v>
      </c>
    </row>
    <row r="612" spans="2:29" x14ac:dyDescent="0.3">
      <c r="B612" s="15">
        <v>17027</v>
      </c>
      <c r="C612" s="15">
        <v>10.185203532153398</v>
      </c>
      <c r="D612" s="15">
        <v>10</v>
      </c>
      <c r="E612" s="15">
        <v>3</v>
      </c>
      <c r="N612" s="15">
        <v>17027</v>
      </c>
      <c r="O612" s="15">
        <v>9.6943566007710658</v>
      </c>
      <c r="P612" s="15">
        <v>9</v>
      </c>
      <c r="Q612" s="15">
        <v>3</v>
      </c>
      <c r="Z612" s="15">
        <v>17027</v>
      </c>
      <c r="AA612" s="15">
        <f>IF(ISNA(VLOOKUP(Z612,'1077county_meanLDVage_submitted'!$A$2:$B$1079,2,FALSE)),VLOOKUP(Z612,$N$3:$O$3145,2,FALSE),VLOOKUP(Z612,'1077county_meanLDVage_submitted'!$A$2:$B$1079,2,FALSE))</f>
        <v>9.6943566007710658</v>
      </c>
      <c r="AB612" s="15">
        <f t="shared" si="18"/>
        <v>9</v>
      </c>
      <c r="AC612" s="15">
        <f t="shared" si="19"/>
        <v>3</v>
      </c>
    </row>
    <row r="613" spans="2:29" x14ac:dyDescent="0.3">
      <c r="B613" s="15">
        <v>17029</v>
      </c>
      <c r="C613" s="15">
        <v>11.119448415546309</v>
      </c>
      <c r="D613" s="15">
        <v>11</v>
      </c>
      <c r="E613" s="15">
        <v>4</v>
      </c>
      <c r="N613" s="15">
        <v>17029</v>
      </c>
      <c r="O613" s="15">
        <v>10.596698465791643</v>
      </c>
      <c r="P613" s="15">
        <v>10</v>
      </c>
      <c r="Q613" s="15">
        <v>3</v>
      </c>
      <c r="Z613" s="15">
        <v>17029</v>
      </c>
      <c r="AA613" s="15">
        <f>IF(ISNA(VLOOKUP(Z613,'1077county_meanLDVage_submitted'!$A$2:$B$1079,2,FALSE)),VLOOKUP(Z613,$N$3:$O$3145,2,FALSE),VLOOKUP(Z613,'1077county_meanLDVage_submitted'!$A$2:$B$1079,2,FALSE))</f>
        <v>10.596698465791643</v>
      </c>
      <c r="AB613" s="15">
        <f t="shared" si="18"/>
        <v>10</v>
      </c>
      <c r="AC613" s="15">
        <f t="shared" si="19"/>
        <v>3</v>
      </c>
    </row>
    <row r="614" spans="2:29" x14ac:dyDescent="0.3">
      <c r="B614" s="15">
        <v>17031</v>
      </c>
      <c r="C614" s="15">
        <v>9.4282059959742668</v>
      </c>
      <c r="D614" s="15">
        <v>9</v>
      </c>
      <c r="E614" s="15">
        <v>3</v>
      </c>
      <c r="N614" s="15">
        <v>17031</v>
      </c>
      <c r="O614" s="15">
        <v>8.9836951125589195</v>
      </c>
      <c r="P614" s="15">
        <v>8</v>
      </c>
      <c r="Q614" s="15">
        <v>2</v>
      </c>
      <c r="Z614" s="15">
        <v>17031</v>
      </c>
      <c r="AA614" s="15">
        <f>IF(ISNA(VLOOKUP(Z614,'1077county_meanLDVage_submitted'!$A$2:$B$1079,2,FALSE)),VLOOKUP(Z614,$N$3:$O$3145,2,FALSE),VLOOKUP(Z614,'1077county_meanLDVage_submitted'!$A$2:$B$1079,2,FALSE))</f>
        <v>8.9836951125589195</v>
      </c>
      <c r="AB614" s="15">
        <f t="shared" si="18"/>
        <v>8</v>
      </c>
      <c r="AC614" s="15">
        <f t="shared" si="19"/>
        <v>2</v>
      </c>
    </row>
    <row r="615" spans="2:29" x14ac:dyDescent="0.3">
      <c r="B615" s="15">
        <v>17033</v>
      </c>
      <c r="C615" s="15">
        <v>11.739779653757271</v>
      </c>
      <c r="D615" s="15">
        <v>11</v>
      </c>
      <c r="E615" s="15">
        <v>4</v>
      </c>
      <c r="N615" s="15">
        <v>17033</v>
      </c>
      <c r="O615" s="15">
        <v>11.155255313881216</v>
      </c>
      <c r="P615" s="15">
        <v>11</v>
      </c>
      <c r="Q615" s="15">
        <v>4</v>
      </c>
      <c r="Z615" s="15">
        <v>17033</v>
      </c>
      <c r="AA615" s="15">
        <f>IF(ISNA(VLOOKUP(Z615,'1077county_meanLDVage_submitted'!$A$2:$B$1079,2,FALSE)),VLOOKUP(Z615,$N$3:$O$3145,2,FALSE),VLOOKUP(Z615,'1077county_meanLDVage_submitted'!$A$2:$B$1079,2,FALSE))</f>
        <v>11.155255313881216</v>
      </c>
      <c r="AB615" s="15">
        <f t="shared" si="18"/>
        <v>11</v>
      </c>
      <c r="AC615" s="15">
        <f t="shared" si="19"/>
        <v>4</v>
      </c>
    </row>
    <row r="616" spans="2:29" x14ac:dyDescent="0.3">
      <c r="B616" s="15">
        <v>17035</v>
      </c>
      <c r="C616" s="15">
        <v>12.380131206554134</v>
      </c>
      <c r="D616" s="15">
        <v>12</v>
      </c>
      <c r="E616" s="15">
        <v>4</v>
      </c>
      <c r="N616" s="15">
        <v>17035</v>
      </c>
      <c r="O616" s="15">
        <v>11.813305929234996</v>
      </c>
      <c r="P616" s="15">
        <v>11</v>
      </c>
      <c r="Q616" s="15">
        <v>4</v>
      </c>
      <c r="Z616" s="15">
        <v>17035</v>
      </c>
      <c r="AA616" s="15">
        <f>IF(ISNA(VLOOKUP(Z616,'1077county_meanLDVage_submitted'!$A$2:$B$1079,2,FALSE)),VLOOKUP(Z616,$N$3:$O$3145,2,FALSE),VLOOKUP(Z616,'1077county_meanLDVage_submitted'!$A$2:$B$1079,2,FALSE))</f>
        <v>11.813305929234996</v>
      </c>
      <c r="AB616" s="15">
        <f t="shared" si="18"/>
        <v>11</v>
      </c>
      <c r="AC616" s="15">
        <f t="shared" si="19"/>
        <v>4</v>
      </c>
    </row>
    <row r="617" spans="2:29" x14ac:dyDescent="0.3">
      <c r="B617" s="15">
        <v>17037</v>
      </c>
      <c r="C617" s="15">
        <v>10.28843280437556</v>
      </c>
      <c r="D617" s="15">
        <v>10</v>
      </c>
      <c r="E617" s="15">
        <v>3</v>
      </c>
      <c r="N617" s="15">
        <v>17037</v>
      </c>
      <c r="O617" s="15">
        <v>9.8334813130264127</v>
      </c>
      <c r="P617" s="15">
        <v>9</v>
      </c>
      <c r="Q617" s="15">
        <v>3</v>
      </c>
      <c r="Z617" s="15">
        <v>17037</v>
      </c>
      <c r="AA617" s="15">
        <f>IF(ISNA(VLOOKUP(Z617,'1077county_meanLDVage_submitted'!$A$2:$B$1079,2,FALSE)),VLOOKUP(Z617,$N$3:$O$3145,2,FALSE),VLOOKUP(Z617,'1077county_meanLDVage_submitted'!$A$2:$B$1079,2,FALSE))</f>
        <v>9.8334813130264127</v>
      </c>
      <c r="AB617" s="15">
        <f t="shared" si="18"/>
        <v>9</v>
      </c>
      <c r="AC617" s="15">
        <f t="shared" si="19"/>
        <v>3</v>
      </c>
    </row>
    <row r="618" spans="2:29" x14ac:dyDescent="0.3">
      <c r="B618" s="15">
        <v>17039</v>
      </c>
      <c r="C618" s="15">
        <v>10.763901793111637</v>
      </c>
      <c r="D618" s="15">
        <v>10</v>
      </c>
      <c r="E618" s="15">
        <v>3</v>
      </c>
      <c r="N618" s="15">
        <v>17039</v>
      </c>
      <c r="O618" s="15">
        <v>10.21725845490684</v>
      </c>
      <c r="P618" s="15">
        <v>10</v>
      </c>
      <c r="Q618" s="15">
        <v>3</v>
      </c>
      <c r="Z618" s="15">
        <v>17039</v>
      </c>
      <c r="AA618" s="15">
        <f>IF(ISNA(VLOOKUP(Z618,'1077county_meanLDVage_submitted'!$A$2:$B$1079,2,FALSE)),VLOOKUP(Z618,$N$3:$O$3145,2,FALSE),VLOOKUP(Z618,'1077county_meanLDVage_submitted'!$A$2:$B$1079,2,FALSE))</f>
        <v>10.21725845490684</v>
      </c>
      <c r="AB618" s="15">
        <f t="shared" si="18"/>
        <v>10</v>
      </c>
      <c r="AC618" s="15">
        <f t="shared" si="19"/>
        <v>3</v>
      </c>
    </row>
    <row r="619" spans="2:29" x14ac:dyDescent="0.3">
      <c r="B619" s="15">
        <v>17041</v>
      </c>
      <c r="C619" s="15">
        <v>11.025622692205966</v>
      </c>
      <c r="D619" s="15">
        <v>11</v>
      </c>
      <c r="E619" s="15">
        <v>4</v>
      </c>
      <c r="N619" s="15">
        <v>17041</v>
      </c>
      <c r="O619" s="15">
        <v>10.520193334771433</v>
      </c>
      <c r="P619" s="15">
        <v>10</v>
      </c>
      <c r="Q619" s="15">
        <v>3</v>
      </c>
      <c r="Z619" s="15">
        <v>17041</v>
      </c>
      <c r="AA619" s="15">
        <f>IF(ISNA(VLOOKUP(Z619,'1077county_meanLDVage_submitted'!$A$2:$B$1079,2,FALSE)),VLOOKUP(Z619,$N$3:$O$3145,2,FALSE),VLOOKUP(Z619,'1077county_meanLDVage_submitted'!$A$2:$B$1079,2,FALSE))</f>
        <v>10.520193334771433</v>
      </c>
      <c r="AB619" s="15">
        <f t="shared" si="18"/>
        <v>10</v>
      </c>
      <c r="AC619" s="15">
        <f t="shared" si="19"/>
        <v>3</v>
      </c>
    </row>
    <row r="620" spans="2:29" x14ac:dyDescent="0.3">
      <c r="B620" s="15">
        <v>17043</v>
      </c>
      <c r="C620" s="15">
        <v>8.1753922605837008</v>
      </c>
      <c r="D620" s="15">
        <v>8</v>
      </c>
      <c r="E620" s="15">
        <v>2</v>
      </c>
      <c r="N620" s="15">
        <v>17043</v>
      </c>
      <c r="O620" s="15">
        <v>7.7978146606846961</v>
      </c>
      <c r="P620" s="15">
        <v>7</v>
      </c>
      <c r="Q620" s="15">
        <v>2</v>
      </c>
      <c r="Z620" s="15">
        <v>17043</v>
      </c>
      <c r="AA620" s="15">
        <f>IF(ISNA(VLOOKUP(Z620,'1077county_meanLDVage_submitted'!$A$2:$B$1079,2,FALSE)),VLOOKUP(Z620,$N$3:$O$3145,2,FALSE),VLOOKUP(Z620,'1077county_meanLDVage_submitted'!$A$2:$B$1079,2,FALSE))</f>
        <v>7.7978146606846961</v>
      </c>
      <c r="AB620" s="15">
        <f t="shared" si="18"/>
        <v>7</v>
      </c>
      <c r="AC620" s="15">
        <f t="shared" si="19"/>
        <v>2</v>
      </c>
    </row>
    <row r="621" spans="2:29" x14ac:dyDescent="0.3">
      <c r="B621" s="15">
        <v>17045</v>
      </c>
      <c r="C621" s="15">
        <v>11.762580890201203</v>
      </c>
      <c r="D621" s="15">
        <v>11</v>
      </c>
      <c r="E621" s="15">
        <v>4</v>
      </c>
      <c r="N621" s="15">
        <v>17045</v>
      </c>
      <c r="O621" s="15">
        <v>11.181601156379443</v>
      </c>
      <c r="P621" s="15">
        <v>11</v>
      </c>
      <c r="Q621" s="15">
        <v>4</v>
      </c>
      <c r="Z621" s="15">
        <v>17045</v>
      </c>
      <c r="AA621" s="15">
        <f>IF(ISNA(VLOOKUP(Z621,'1077county_meanLDVage_submitted'!$A$2:$B$1079,2,FALSE)),VLOOKUP(Z621,$N$3:$O$3145,2,FALSE),VLOOKUP(Z621,'1077county_meanLDVage_submitted'!$A$2:$B$1079,2,FALSE))</f>
        <v>11.181601156379443</v>
      </c>
      <c r="AB621" s="15">
        <f t="shared" si="18"/>
        <v>11</v>
      </c>
      <c r="AC621" s="15">
        <f t="shared" si="19"/>
        <v>4</v>
      </c>
    </row>
    <row r="622" spans="2:29" x14ac:dyDescent="0.3">
      <c r="B622" s="15">
        <v>17047</v>
      </c>
      <c r="C622" s="15">
        <v>12.113536430549798</v>
      </c>
      <c r="D622" s="15">
        <v>12</v>
      </c>
      <c r="E622" s="15">
        <v>4</v>
      </c>
      <c r="N622" s="15">
        <v>17047</v>
      </c>
      <c r="O622" s="15">
        <v>11.533758043512554</v>
      </c>
      <c r="P622" s="15">
        <v>11</v>
      </c>
      <c r="Q622" s="15">
        <v>4</v>
      </c>
      <c r="Z622" s="15">
        <v>17047</v>
      </c>
      <c r="AA622" s="15">
        <f>IF(ISNA(VLOOKUP(Z622,'1077county_meanLDVage_submitted'!$A$2:$B$1079,2,FALSE)),VLOOKUP(Z622,$N$3:$O$3145,2,FALSE),VLOOKUP(Z622,'1077county_meanLDVage_submitted'!$A$2:$B$1079,2,FALSE))</f>
        <v>11.533758043512554</v>
      </c>
      <c r="AB622" s="15">
        <f t="shared" si="18"/>
        <v>11</v>
      </c>
      <c r="AC622" s="15">
        <f t="shared" si="19"/>
        <v>4</v>
      </c>
    </row>
    <row r="623" spans="2:29" x14ac:dyDescent="0.3">
      <c r="B623" s="15">
        <v>17049</v>
      </c>
      <c r="C623" s="15">
        <v>11.381075209591371</v>
      </c>
      <c r="D623" s="15">
        <v>11</v>
      </c>
      <c r="E623" s="15">
        <v>4</v>
      </c>
      <c r="N623" s="15">
        <v>17049</v>
      </c>
      <c r="O623" s="15">
        <v>10.854901817575435</v>
      </c>
      <c r="P623" s="15">
        <v>10</v>
      </c>
      <c r="Q623" s="15">
        <v>3</v>
      </c>
      <c r="Z623" s="15">
        <v>17049</v>
      </c>
      <c r="AA623" s="15">
        <f>IF(ISNA(VLOOKUP(Z623,'1077county_meanLDVage_submitted'!$A$2:$B$1079,2,FALSE)),VLOOKUP(Z623,$N$3:$O$3145,2,FALSE),VLOOKUP(Z623,'1077county_meanLDVage_submitted'!$A$2:$B$1079,2,FALSE))</f>
        <v>10.854901817575435</v>
      </c>
      <c r="AB623" s="15">
        <f t="shared" si="18"/>
        <v>10</v>
      </c>
      <c r="AC623" s="15">
        <f t="shared" si="19"/>
        <v>3</v>
      </c>
    </row>
    <row r="624" spans="2:29" x14ac:dyDescent="0.3">
      <c r="B624" s="15">
        <v>17051</v>
      </c>
      <c r="C624" s="15">
        <v>12.140902558440221</v>
      </c>
      <c r="D624" s="15">
        <v>12</v>
      </c>
      <c r="E624" s="15">
        <v>4</v>
      </c>
      <c r="N624" s="15">
        <v>17051</v>
      </c>
      <c r="O624" s="15">
        <v>11.59267655094339</v>
      </c>
      <c r="P624" s="15">
        <v>11</v>
      </c>
      <c r="Q624" s="15">
        <v>4</v>
      </c>
      <c r="Z624" s="15">
        <v>17051</v>
      </c>
      <c r="AA624" s="15">
        <f>IF(ISNA(VLOOKUP(Z624,'1077county_meanLDVage_submitted'!$A$2:$B$1079,2,FALSE)),VLOOKUP(Z624,$N$3:$O$3145,2,FALSE),VLOOKUP(Z624,'1077county_meanLDVage_submitted'!$A$2:$B$1079,2,FALSE))</f>
        <v>11.59267655094339</v>
      </c>
      <c r="AB624" s="15">
        <f t="shared" si="18"/>
        <v>11</v>
      </c>
      <c r="AC624" s="15">
        <f t="shared" si="19"/>
        <v>4</v>
      </c>
    </row>
    <row r="625" spans="2:29" x14ac:dyDescent="0.3">
      <c r="B625" s="15">
        <v>17053</v>
      </c>
      <c r="C625" s="15">
        <v>11.048214855701996</v>
      </c>
      <c r="D625" s="15">
        <v>11</v>
      </c>
      <c r="E625" s="15">
        <v>4</v>
      </c>
      <c r="N625" s="15">
        <v>17053</v>
      </c>
      <c r="O625" s="15">
        <v>10.511205886676201</v>
      </c>
      <c r="P625" s="15">
        <v>10</v>
      </c>
      <c r="Q625" s="15">
        <v>3</v>
      </c>
      <c r="Z625" s="15">
        <v>17053</v>
      </c>
      <c r="AA625" s="15">
        <f>IF(ISNA(VLOOKUP(Z625,'1077county_meanLDVage_submitted'!$A$2:$B$1079,2,FALSE)),VLOOKUP(Z625,$N$3:$O$3145,2,FALSE),VLOOKUP(Z625,'1077county_meanLDVage_submitted'!$A$2:$B$1079,2,FALSE))</f>
        <v>10.511205886676201</v>
      </c>
      <c r="AB625" s="15">
        <f t="shared" si="18"/>
        <v>10</v>
      </c>
      <c r="AC625" s="15">
        <f t="shared" si="19"/>
        <v>3</v>
      </c>
    </row>
    <row r="626" spans="2:29" x14ac:dyDescent="0.3">
      <c r="B626" s="15">
        <v>17055</v>
      </c>
      <c r="C626" s="15">
        <v>11.677332960696834</v>
      </c>
      <c r="D626" s="15">
        <v>11</v>
      </c>
      <c r="E626" s="15">
        <v>4</v>
      </c>
      <c r="N626" s="15">
        <v>17055</v>
      </c>
      <c r="O626" s="15">
        <v>11.126414521001406</v>
      </c>
      <c r="P626" s="15">
        <v>11</v>
      </c>
      <c r="Q626" s="15">
        <v>4</v>
      </c>
      <c r="Z626" s="15">
        <v>17055</v>
      </c>
      <c r="AA626" s="15">
        <f>IF(ISNA(VLOOKUP(Z626,'1077county_meanLDVage_submitted'!$A$2:$B$1079,2,FALSE)),VLOOKUP(Z626,$N$3:$O$3145,2,FALSE),VLOOKUP(Z626,'1077county_meanLDVage_submitted'!$A$2:$B$1079,2,FALSE))</f>
        <v>11.126414521001406</v>
      </c>
      <c r="AB626" s="15">
        <f t="shared" si="18"/>
        <v>11</v>
      </c>
      <c r="AC626" s="15">
        <f t="shared" si="19"/>
        <v>4</v>
      </c>
    </row>
    <row r="627" spans="2:29" x14ac:dyDescent="0.3">
      <c r="B627" s="15">
        <v>17057</v>
      </c>
      <c r="C627" s="15">
        <v>11.86484003905043</v>
      </c>
      <c r="D627" s="15">
        <v>11</v>
      </c>
      <c r="E627" s="15">
        <v>4</v>
      </c>
      <c r="N627" s="15">
        <v>17057</v>
      </c>
      <c r="O627" s="15">
        <v>11.312369543001896</v>
      </c>
      <c r="P627" s="15">
        <v>11</v>
      </c>
      <c r="Q627" s="15">
        <v>4</v>
      </c>
      <c r="Z627" s="15">
        <v>17057</v>
      </c>
      <c r="AA627" s="15">
        <f>IF(ISNA(VLOOKUP(Z627,'1077county_meanLDVage_submitted'!$A$2:$B$1079,2,FALSE)),VLOOKUP(Z627,$N$3:$O$3145,2,FALSE),VLOOKUP(Z627,'1077county_meanLDVage_submitted'!$A$2:$B$1079,2,FALSE))</f>
        <v>11.312369543001896</v>
      </c>
      <c r="AB627" s="15">
        <f t="shared" si="18"/>
        <v>11</v>
      </c>
      <c r="AC627" s="15">
        <f t="shared" si="19"/>
        <v>4</v>
      </c>
    </row>
    <row r="628" spans="2:29" x14ac:dyDescent="0.3">
      <c r="B628" s="15">
        <v>17059</v>
      </c>
      <c r="C628" s="15">
        <v>11.204706331145543</v>
      </c>
      <c r="D628" s="15">
        <v>11</v>
      </c>
      <c r="E628" s="15">
        <v>4</v>
      </c>
      <c r="N628" s="15">
        <v>17059</v>
      </c>
      <c r="O628" s="15">
        <v>10.641534649664727</v>
      </c>
      <c r="P628" s="15">
        <v>10</v>
      </c>
      <c r="Q628" s="15">
        <v>3</v>
      </c>
      <c r="Z628" s="15">
        <v>17059</v>
      </c>
      <c r="AA628" s="15">
        <f>IF(ISNA(VLOOKUP(Z628,'1077county_meanLDVage_submitted'!$A$2:$B$1079,2,FALSE)),VLOOKUP(Z628,$N$3:$O$3145,2,FALSE),VLOOKUP(Z628,'1077county_meanLDVage_submitted'!$A$2:$B$1079,2,FALSE))</f>
        <v>10.641534649664727</v>
      </c>
      <c r="AB628" s="15">
        <f t="shared" si="18"/>
        <v>10</v>
      </c>
      <c r="AC628" s="15">
        <f t="shared" si="19"/>
        <v>3</v>
      </c>
    </row>
    <row r="629" spans="2:29" x14ac:dyDescent="0.3">
      <c r="B629" s="15">
        <v>17061</v>
      </c>
      <c r="C629" s="15">
        <v>12.032803018078614</v>
      </c>
      <c r="D629" s="15">
        <v>12</v>
      </c>
      <c r="E629" s="15">
        <v>4</v>
      </c>
      <c r="N629" s="15">
        <v>17061</v>
      </c>
      <c r="O629" s="15">
        <v>11.478458111630388</v>
      </c>
      <c r="P629" s="15">
        <v>11</v>
      </c>
      <c r="Q629" s="15">
        <v>4</v>
      </c>
      <c r="Z629" s="15">
        <v>17061</v>
      </c>
      <c r="AA629" s="15">
        <f>IF(ISNA(VLOOKUP(Z629,'1077county_meanLDVage_submitted'!$A$2:$B$1079,2,FALSE)),VLOOKUP(Z629,$N$3:$O$3145,2,FALSE),VLOOKUP(Z629,'1077county_meanLDVage_submitted'!$A$2:$B$1079,2,FALSE))</f>
        <v>11.478458111630388</v>
      </c>
      <c r="AB629" s="15">
        <f t="shared" si="18"/>
        <v>11</v>
      </c>
      <c r="AC629" s="15">
        <f t="shared" si="19"/>
        <v>4</v>
      </c>
    </row>
    <row r="630" spans="2:29" x14ac:dyDescent="0.3">
      <c r="B630" s="15">
        <v>17063</v>
      </c>
      <c r="C630" s="15">
        <v>9.5534315524554998</v>
      </c>
      <c r="D630" s="15">
        <v>9</v>
      </c>
      <c r="E630" s="15">
        <v>3</v>
      </c>
      <c r="N630" s="15">
        <v>17063</v>
      </c>
      <c r="O630" s="15">
        <v>9.1061071745399556</v>
      </c>
      <c r="P630" s="15">
        <v>9</v>
      </c>
      <c r="Q630" s="15">
        <v>3</v>
      </c>
      <c r="Z630" s="15">
        <v>17063</v>
      </c>
      <c r="AA630" s="15">
        <f>IF(ISNA(VLOOKUP(Z630,'1077county_meanLDVage_submitted'!$A$2:$B$1079,2,FALSE)),VLOOKUP(Z630,$N$3:$O$3145,2,FALSE),VLOOKUP(Z630,'1077county_meanLDVage_submitted'!$A$2:$B$1079,2,FALSE))</f>
        <v>9.1061071745399556</v>
      </c>
      <c r="AB630" s="15">
        <f t="shared" si="18"/>
        <v>9</v>
      </c>
      <c r="AC630" s="15">
        <f t="shared" si="19"/>
        <v>3</v>
      </c>
    </row>
    <row r="631" spans="2:29" x14ac:dyDescent="0.3">
      <c r="B631" s="15">
        <v>17065</v>
      </c>
      <c r="C631" s="15">
        <v>11.646969067046404</v>
      </c>
      <c r="D631" s="15">
        <v>11</v>
      </c>
      <c r="E631" s="15">
        <v>4</v>
      </c>
      <c r="N631" s="15">
        <v>17065</v>
      </c>
      <c r="O631" s="15">
        <v>11.077909350449591</v>
      </c>
      <c r="P631" s="15">
        <v>11</v>
      </c>
      <c r="Q631" s="15">
        <v>4</v>
      </c>
      <c r="Z631" s="15">
        <v>17065</v>
      </c>
      <c r="AA631" s="15">
        <f>IF(ISNA(VLOOKUP(Z631,'1077county_meanLDVage_submitted'!$A$2:$B$1079,2,FALSE)),VLOOKUP(Z631,$N$3:$O$3145,2,FALSE),VLOOKUP(Z631,'1077county_meanLDVage_submitted'!$A$2:$B$1079,2,FALSE))</f>
        <v>11.077909350449591</v>
      </c>
      <c r="AB631" s="15">
        <f t="shared" si="18"/>
        <v>11</v>
      </c>
      <c r="AC631" s="15">
        <f t="shared" si="19"/>
        <v>4</v>
      </c>
    </row>
    <row r="632" spans="2:29" x14ac:dyDescent="0.3">
      <c r="B632" s="15">
        <v>17067</v>
      </c>
      <c r="C632" s="15">
        <v>11.837160976098637</v>
      </c>
      <c r="D632" s="15">
        <v>11</v>
      </c>
      <c r="E632" s="15">
        <v>4</v>
      </c>
      <c r="N632" s="15">
        <v>17067</v>
      </c>
      <c r="O632" s="15">
        <v>11.26728110038918</v>
      </c>
      <c r="P632" s="15">
        <v>11</v>
      </c>
      <c r="Q632" s="15">
        <v>4</v>
      </c>
      <c r="Z632" s="15">
        <v>17067</v>
      </c>
      <c r="AA632" s="15">
        <f>IF(ISNA(VLOOKUP(Z632,'1077county_meanLDVage_submitted'!$A$2:$B$1079,2,FALSE)),VLOOKUP(Z632,$N$3:$O$3145,2,FALSE),VLOOKUP(Z632,'1077county_meanLDVage_submitted'!$A$2:$B$1079,2,FALSE))</f>
        <v>11.26728110038918</v>
      </c>
      <c r="AB632" s="15">
        <f t="shared" si="18"/>
        <v>11</v>
      </c>
      <c r="AC632" s="15">
        <f t="shared" si="19"/>
        <v>4</v>
      </c>
    </row>
    <row r="633" spans="2:29" x14ac:dyDescent="0.3">
      <c r="B633" s="15">
        <v>17069</v>
      </c>
      <c r="C633" s="15">
        <v>12.643542893197562</v>
      </c>
      <c r="D633" s="15">
        <v>12</v>
      </c>
      <c r="E633" s="15">
        <v>4</v>
      </c>
      <c r="N633" s="15">
        <v>17069</v>
      </c>
      <c r="O633" s="15">
        <v>12.038876262114673</v>
      </c>
      <c r="P633" s="15">
        <v>12</v>
      </c>
      <c r="Q633" s="15">
        <v>4</v>
      </c>
      <c r="Z633" s="15">
        <v>17069</v>
      </c>
      <c r="AA633" s="15">
        <f>IF(ISNA(VLOOKUP(Z633,'1077county_meanLDVage_submitted'!$A$2:$B$1079,2,FALSE)),VLOOKUP(Z633,$N$3:$O$3145,2,FALSE),VLOOKUP(Z633,'1077county_meanLDVage_submitted'!$A$2:$B$1079,2,FALSE))</f>
        <v>12.038876262114673</v>
      </c>
      <c r="AB633" s="15">
        <f t="shared" si="18"/>
        <v>12</v>
      </c>
      <c r="AC633" s="15">
        <f t="shared" si="19"/>
        <v>4</v>
      </c>
    </row>
    <row r="634" spans="2:29" x14ac:dyDescent="0.3">
      <c r="B634" s="15">
        <v>17071</v>
      </c>
      <c r="C634" s="15">
        <v>11.943586409220492</v>
      </c>
      <c r="D634" s="15">
        <v>11</v>
      </c>
      <c r="E634" s="15">
        <v>4</v>
      </c>
      <c r="N634" s="15">
        <v>17071</v>
      </c>
      <c r="O634" s="15">
        <v>11.393609285859604</v>
      </c>
      <c r="P634" s="15">
        <v>11</v>
      </c>
      <c r="Q634" s="15">
        <v>4</v>
      </c>
      <c r="Z634" s="15">
        <v>17071</v>
      </c>
      <c r="AA634" s="15">
        <f>IF(ISNA(VLOOKUP(Z634,'1077county_meanLDVage_submitted'!$A$2:$B$1079,2,FALSE)),VLOOKUP(Z634,$N$3:$O$3145,2,FALSE),VLOOKUP(Z634,'1077county_meanLDVage_submitted'!$A$2:$B$1079,2,FALSE))</f>
        <v>11.393609285859604</v>
      </c>
      <c r="AB634" s="15">
        <f t="shared" si="18"/>
        <v>11</v>
      </c>
      <c r="AC634" s="15">
        <f t="shared" si="19"/>
        <v>4</v>
      </c>
    </row>
    <row r="635" spans="2:29" x14ac:dyDescent="0.3">
      <c r="B635" s="15">
        <v>17073</v>
      </c>
      <c r="C635" s="15">
        <v>10.860723066958611</v>
      </c>
      <c r="D635" s="15">
        <v>10</v>
      </c>
      <c r="E635" s="15">
        <v>3</v>
      </c>
      <c r="N635" s="15">
        <v>17073</v>
      </c>
      <c r="O635" s="15">
        <v>10.325385576058373</v>
      </c>
      <c r="P635" s="15">
        <v>10</v>
      </c>
      <c r="Q635" s="15">
        <v>3</v>
      </c>
      <c r="Z635" s="15">
        <v>17073</v>
      </c>
      <c r="AA635" s="15">
        <f>IF(ISNA(VLOOKUP(Z635,'1077county_meanLDVage_submitted'!$A$2:$B$1079,2,FALSE)),VLOOKUP(Z635,$N$3:$O$3145,2,FALSE),VLOOKUP(Z635,'1077county_meanLDVage_submitted'!$A$2:$B$1079,2,FALSE))</f>
        <v>10.325385576058373</v>
      </c>
      <c r="AB635" s="15">
        <f t="shared" si="18"/>
        <v>10</v>
      </c>
      <c r="AC635" s="15">
        <f t="shared" si="19"/>
        <v>3</v>
      </c>
    </row>
    <row r="636" spans="2:29" x14ac:dyDescent="0.3">
      <c r="B636" s="15">
        <v>17075</v>
      </c>
      <c r="C636" s="15">
        <v>11.203152622670025</v>
      </c>
      <c r="D636" s="15">
        <v>11</v>
      </c>
      <c r="E636" s="15">
        <v>4</v>
      </c>
      <c r="N636" s="15">
        <v>17075</v>
      </c>
      <c r="O636" s="15">
        <v>10.654335940675741</v>
      </c>
      <c r="P636" s="15">
        <v>10</v>
      </c>
      <c r="Q636" s="15">
        <v>3</v>
      </c>
      <c r="Z636" s="15">
        <v>17075</v>
      </c>
      <c r="AA636" s="15">
        <f>IF(ISNA(VLOOKUP(Z636,'1077county_meanLDVage_submitted'!$A$2:$B$1079,2,FALSE)),VLOOKUP(Z636,$N$3:$O$3145,2,FALSE),VLOOKUP(Z636,'1077county_meanLDVage_submitted'!$A$2:$B$1079,2,FALSE))</f>
        <v>10.654335940675741</v>
      </c>
      <c r="AB636" s="15">
        <f t="shared" si="18"/>
        <v>10</v>
      </c>
      <c r="AC636" s="15">
        <f t="shared" si="19"/>
        <v>3</v>
      </c>
    </row>
    <row r="637" spans="2:29" x14ac:dyDescent="0.3">
      <c r="B637" s="15">
        <v>17077</v>
      </c>
      <c r="C637" s="15">
        <v>11.355324650816177</v>
      </c>
      <c r="D637" s="15">
        <v>11</v>
      </c>
      <c r="E637" s="15">
        <v>4</v>
      </c>
      <c r="N637" s="15">
        <v>17077</v>
      </c>
      <c r="O637" s="15">
        <v>10.818616346427213</v>
      </c>
      <c r="P637" s="15">
        <v>10</v>
      </c>
      <c r="Q637" s="15">
        <v>3</v>
      </c>
      <c r="Z637" s="15">
        <v>17077</v>
      </c>
      <c r="AA637" s="15">
        <f>IF(ISNA(VLOOKUP(Z637,'1077county_meanLDVage_submitted'!$A$2:$B$1079,2,FALSE)),VLOOKUP(Z637,$N$3:$O$3145,2,FALSE),VLOOKUP(Z637,'1077county_meanLDVage_submitted'!$A$2:$B$1079,2,FALSE))</f>
        <v>10.818616346427213</v>
      </c>
      <c r="AB637" s="15">
        <f t="shared" si="18"/>
        <v>10</v>
      </c>
      <c r="AC637" s="15">
        <f t="shared" si="19"/>
        <v>3</v>
      </c>
    </row>
    <row r="638" spans="2:29" x14ac:dyDescent="0.3">
      <c r="B638" s="15">
        <v>17079</v>
      </c>
      <c r="C638" s="15">
        <v>12.618831823752155</v>
      </c>
      <c r="D638" s="15">
        <v>12</v>
      </c>
      <c r="E638" s="15">
        <v>4</v>
      </c>
      <c r="N638" s="15">
        <v>17079</v>
      </c>
      <c r="O638" s="15">
        <v>12.046728694180489</v>
      </c>
      <c r="P638" s="15">
        <v>12</v>
      </c>
      <c r="Q638" s="15">
        <v>4</v>
      </c>
      <c r="Z638" s="15">
        <v>17079</v>
      </c>
      <c r="AA638" s="15">
        <f>IF(ISNA(VLOOKUP(Z638,'1077county_meanLDVage_submitted'!$A$2:$B$1079,2,FALSE)),VLOOKUP(Z638,$N$3:$O$3145,2,FALSE),VLOOKUP(Z638,'1077county_meanLDVage_submitted'!$A$2:$B$1079,2,FALSE))</f>
        <v>12.046728694180489</v>
      </c>
      <c r="AB638" s="15">
        <f t="shared" si="18"/>
        <v>12</v>
      </c>
      <c r="AC638" s="15">
        <f t="shared" si="19"/>
        <v>4</v>
      </c>
    </row>
    <row r="639" spans="2:29" x14ac:dyDescent="0.3">
      <c r="B639" s="15">
        <v>17081</v>
      </c>
      <c r="C639" s="15">
        <v>11.532516465277689</v>
      </c>
      <c r="D639" s="15">
        <v>11</v>
      </c>
      <c r="E639" s="15">
        <v>4</v>
      </c>
      <c r="N639" s="15">
        <v>17081</v>
      </c>
      <c r="O639" s="15">
        <v>10.993855385263119</v>
      </c>
      <c r="P639" s="15">
        <v>10</v>
      </c>
      <c r="Q639" s="15">
        <v>3</v>
      </c>
      <c r="Z639" s="15">
        <v>17081</v>
      </c>
      <c r="AA639" s="15">
        <f>IF(ISNA(VLOOKUP(Z639,'1077county_meanLDVage_submitted'!$A$2:$B$1079,2,FALSE)),VLOOKUP(Z639,$N$3:$O$3145,2,FALSE),VLOOKUP(Z639,'1077county_meanLDVage_submitted'!$A$2:$B$1079,2,FALSE))</f>
        <v>10.993855385263119</v>
      </c>
      <c r="AB639" s="15">
        <f t="shared" si="18"/>
        <v>10</v>
      </c>
      <c r="AC639" s="15">
        <f t="shared" si="19"/>
        <v>3</v>
      </c>
    </row>
    <row r="640" spans="2:29" x14ac:dyDescent="0.3">
      <c r="B640" s="15">
        <v>17083</v>
      </c>
      <c r="C640" s="15">
        <v>11.379729161929582</v>
      </c>
      <c r="D640" s="15">
        <v>11</v>
      </c>
      <c r="E640" s="15">
        <v>4</v>
      </c>
      <c r="N640" s="15">
        <v>17083</v>
      </c>
      <c r="O640" s="15">
        <v>10.828369619256762</v>
      </c>
      <c r="P640" s="15">
        <v>10</v>
      </c>
      <c r="Q640" s="15">
        <v>3</v>
      </c>
      <c r="Z640" s="15">
        <v>17083</v>
      </c>
      <c r="AA640" s="15">
        <f>IF(ISNA(VLOOKUP(Z640,'1077county_meanLDVage_submitted'!$A$2:$B$1079,2,FALSE)),VLOOKUP(Z640,$N$3:$O$3145,2,FALSE),VLOOKUP(Z640,'1077county_meanLDVage_submitted'!$A$2:$B$1079,2,FALSE))</f>
        <v>10.828369619256762</v>
      </c>
      <c r="AB640" s="15">
        <f t="shared" si="18"/>
        <v>10</v>
      </c>
      <c r="AC640" s="15">
        <f t="shared" si="19"/>
        <v>3</v>
      </c>
    </row>
    <row r="641" spans="2:29" x14ac:dyDescent="0.3">
      <c r="B641" s="15">
        <v>17085</v>
      </c>
      <c r="C641" s="15">
        <v>10.565228897615681</v>
      </c>
      <c r="D641" s="15">
        <v>10</v>
      </c>
      <c r="E641" s="15">
        <v>3</v>
      </c>
      <c r="N641" s="15">
        <v>17085</v>
      </c>
      <c r="O641" s="15">
        <v>10.026022385450966</v>
      </c>
      <c r="P641" s="15">
        <v>10</v>
      </c>
      <c r="Q641" s="15">
        <v>3</v>
      </c>
      <c r="Z641" s="15">
        <v>17085</v>
      </c>
      <c r="AA641" s="15">
        <f>IF(ISNA(VLOOKUP(Z641,'1077county_meanLDVage_submitted'!$A$2:$B$1079,2,FALSE)),VLOOKUP(Z641,$N$3:$O$3145,2,FALSE),VLOOKUP(Z641,'1077county_meanLDVage_submitted'!$A$2:$B$1079,2,FALSE))</f>
        <v>10.026022385450966</v>
      </c>
      <c r="AB641" s="15">
        <f t="shared" si="18"/>
        <v>10</v>
      </c>
      <c r="AC641" s="15">
        <f t="shared" si="19"/>
        <v>3</v>
      </c>
    </row>
    <row r="642" spans="2:29" x14ac:dyDescent="0.3">
      <c r="B642" s="15">
        <v>17087</v>
      </c>
      <c r="C642" s="15">
        <v>11.370994499909548</v>
      </c>
      <c r="D642" s="15">
        <v>11</v>
      </c>
      <c r="E642" s="15">
        <v>4</v>
      </c>
      <c r="N642" s="15">
        <v>17087</v>
      </c>
      <c r="O642" s="15">
        <v>10.828264839944957</v>
      </c>
      <c r="P642" s="15">
        <v>10</v>
      </c>
      <c r="Q642" s="15">
        <v>3</v>
      </c>
      <c r="Z642" s="15">
        <v>17087</v>
      </c>
      <c r="AA642" s="15">
        <f>IF(ISNA(VLOOKUP(Z642,'1077county_meanLDVage_submitted'!$A$2:$B$1079,2,FALSE)),VLOOKUP(Z642,$N$3:$O$3145,2,FALSE),VLOOKUP(Z642,'1077county_meanLDVage_submitted'!$A$2:$B$1079,2,FALSE))</f>
        <v>10.828264839944957</v>
      </c>
      <c r="AB642" s="15">
        <f t="shared" si="18"/>
        <v>10</v>
      </c>
      <c r="AC642" s="15">
        <f t="shared" si="19"/>
        <v>3</v>
      </c>
    </row>
    <row r="643" spans="2:29" x14ac:dyDescent="0.3">
      <c r="B643" s="15">
        <v>17089</v>
      </c>
      <c r="C643" s="15">
        <v>9.703302449810872</v>
      </c>
      <c r="D643" s="15">
        <v>9</v>
      </c>
      <c r="E643" s="15">
        <v>3</v>
      </c>
      <c r="N643" s="15">
        <v>17089</v>
      </c>
      <c r="O643" s="15">
        <v>9.2788755823962514</v>
      </c>
      <c r="P643" s="15">
        <v>9</v>
      </c>
      <c r="Q643" s="15">
        <v>3</v>
      </c>
      <c r="Z643" s="15">
        <v>17089</v>
      </c>
      <c r="AA643" s="15">
        <f>IF(ISNA(VLOOKUP(Z643,'1077county_meanLDVage_submitted'!$A$2:$B$1079,2,FALSE)),VLOOKUP(Z643,$N$3:$O$3145,2,FALSE),VLOOKUP(Z643,'1077county_meanLDVage_submitted'!$A$2:$B$1079,2,FALSE))</f>
        <v>9.2788755823962514</v>
      </c>
      <c r="AB643" s="15">
        <f t="shared" si="18"/>
        <v>9</v>
      </c>
      <c r="AC643" s="15">
        <f t="shared" si="19"/>
        <v>3</v>
      </c>
    </row>
    <row r="644" spans="2:29" x14ac:dyDescent="0.3">
      <c r="B644" s="15">
        <v>17091</v>
      </c>
      <c r="C644" s="15">
        <v>10.571597861461564</v>
      </c>
      <c r="D644" s="15">
        <v>10</v>
      </c>
      <c r="E644" s="15">
        <v>3</v>
      </c>
      <c r="N644" s="15">
        <v>17091</v>
      </c>
      <c r="O644" s="15">
        <v>10.077953513181861</v>
      </c>
      <c r="P644" s="15">
        <v>10</v>
      </c>
      <c r="Q644" s="15">
        <v>3</v>
      </c>
      <c r="Z644" s="15">
        <v>17091</v>
      </c>
      <c r="AA644" s="15">
        <f>IF(ISNA(VLOOKUP(Z644,'1077county_meanLDVage_submitted'!$A$2:$B$1079,2,FALSE)),VLOOKUP(Z644,$N$3:$O$3145,2,FALSE),VLOOKUP(Z644,'1077county_meanLDVage_submitted'!$A$2:$B$1079,2,FALSE))</f>
        <v>10.077953513181861</v>
      </c>
      <c r="AB644" s="15">
        <f t="shared" si="18"/>
        <v>10</v>
      </c>
      <c r="AC644" s="15">
        <f t="shared" si="19"/>
        <v>3</v>
      </c>
    </row>
    <row r="645" spans="2:29" x14ac:dyDescent="0.3">
      <c r="B645" s="15">
        <v>17093</v>
      </c>
      <c r="C645" s="15">
        <v>8.7971771143064821</v>
      </c>
      <c r="D645" s="15">
        <v>8</v>
      </c>
      <c r="E645" s="15">
        <v>2</v>
      </c>
      <c r="N645" s="15">
        <v>17093</v>
      </c>
      <c r="O645" s="15">
        <v>8.3992735485422028</v>
      </c>
      <c r="P645" s="15">
        <v>8</v>
      </c>
      <c r="Q645" s="15">
        <v>2</v>
      </c>
      <c r="Z645" s="15">
        <v>17093</v>
      </c>
      <c r="AA645" s="15">
        <f>IF(ISNA(VLOOKUP(Z645,'1077county_meanLDVage_submitted'!$A$2:$B$1079,2,FALSE)),VLOOKUP(Z645,$N$3:$O$3145,2,FALSE),VLOOKUP(Z645,'1077county_meanLDVage_submitted'!$A$2:$B$1079,2,FALSE))</f>
        <v>8.3992735485422028</v>
      </c>
      <c r="AB645" s="15">
        <f t="shared" ref="AB645:AB708" si="20">TRUNC(AA645,0)</f>
        <v>8</v>
      </c>
      <c r="AC645" s="15">
        <f t="shared" ref="AC645:AC708" si="21">VLOOKUP(AB645,$AE$14:$AF$26,2,)</f>
        <v>2</v>
      </c>
    </row>
    <row r="646" spans="2:29" x14ac:dyDescent="0.3">
      <c r="B646" s="15">
        <v>17095</v>
      </c>
      <c r="C646" s="15">
        <v>11.291763544534472</v>
      </c>
      <c r="D646" s="15">
        <v>11</v>
      </c>
      <c r="E646" s="15">
        <v>4</v>
      </c>
      <c r="N646" s="15">
        <v>17095</v>
      </c>
      <c r="O646" s="15">
        <v>10.742925531988083</v>
      </c>
      <c r="P646" s="15">
        <v>10</v>
      </c>
      <c r="Q646" s="15">
        <v>3</v>
      </c>
      <c r="Z646" s="15">
        <v>17095</v>
      </c>
      <c r="AA646" s="15">
        <f>IF(ISNA(VLOOKUP(Z646,'1077county_meanLDVage_submitted'!$A$2:$B$1079,2,FALSE)),VLOOKUP(Z646,$N$3:$O$3145,2,FALSE),VLOOKUP(Z646,'1077county_meanLDVage_submitted'!$A$2:$B$1079,2,FALSE))</f>
        <v>10.742925531988083</v>
      </c>
      <c r="AB646" s="15">
        <f t="shared" si="20"/>
        <v>10</v>
      </c>
      <c r="AC646" s="15">
        <f t="shared" si="21"/>
        <v>3</v>
      </c>
    </row>
    <row r="647" spans="2:29" x14ac:dyDescent="0.3">
      <c r="B647" s="15">
        <v>17097</v>
      </c>
      <c r="C647" s="15">
        <v>8.4305184653868306</v>
      </c>
      <c r="D647" s="15">
        <v>8</v>
      </c>
      <c r="E647" s="15">
        <v>2</v>
      </c>
      <c r="N647" s="15">
        <v>17097</v>
      </c>
      <c r="O647" s="15">
        <v>8.0334221458775463</v>
      </c>
      <c r="P647" s="15">
        <v>8</v>
      </c>
      <c r="Q647" s="15">
        <v>2</v>
      </c>
      <c r="Z647" s="15">
        <v>17097</v>
      </c>
      <c r="AA647" s="15">
        <f>IF(ISNA(VLOOKUP(Z647,'1077county_meanLDVage_submitted'!$A$2:$B$1079,2,FALSE)),VLOOKUP(Z647,$N$3:$O$3145,2,FALSE),VLOOKUP(Z647,'1077county_meanLDVage_submitted'!$A$2:$B$1079,2,FALSE))</f>
        <v>8.0334221458775463</v>
      </c>
      <c r="AB647" s="15">
        <f t="shared" si="20"/>
        <v>8</v>
      </c>
      <c r="AC647" s="15">
        <f t="shared" si="21"/>
        <v>2</v>
      </c>
    </row>
    <row r="648" spans="2:29" x14ac:dyDescent="0.3">
      <c r="B648" s="15">
        <v>17099</v>
      </c>
      <c r="C648" s="15">
        <v>10.512089818972214</v>
      </c>
      <c r="D648" s="15">
        <v>10</v>
      </c>
      <c r="E648" s="15">
        <v>3</v>
      </c>
      <c r="N648" s="15">
        <v>17099</v>
      </c>
      <c r="O648" s="15">
        <v>10.008493693757156</v>
      </c>
      <c r="P648" s="15">
        <v>10</v>
      </c>
      <c r="Q648" s="15">
        <v>3</v>
      </c>
      <c r="Z648" s="15">
        <v>17099</v>
      </c>
      <c r="AA648" s="15">
        <f>IF(ISNA(VLOOKUP(Z648,'1077county_meanLDVage_submitted'!$A$2:$B$1079,2,FALSE)),VLOOKUP(Z648,$N$3:$O$3145,2,FALSE),VLOOKUP(Z648,'1077county_meanLDVage_submitted'!$A$2:$B$1079,2,FALSE))</f>
        <v>10.008493693757156</v>
      </c>
      <c r="AB648" s="15">
        <f t="shared" si="20"/>
        <v>10</v>
      </c>
      <c r="AC648" s="15">
        <f t="shared" si="21"/>
        <v>3</v>
      </c>
    </row>
    <row r="649" spans="2:29" x14ac:dyDescent="0.3">
      <c r="B649" s="15">
        <v>17101</v>
      </c>
      <c r="C649" s="15">
        <v>11.803027960495692</v>
      </c>
      <c r="D649" s="15">
        <v>11</v>
      </c>
      <c r="E649" s="15">
        <v>4</v>
      </c>
      <c r="N649" s="15">
        <v>17101</v>
      </c>
      <c r="O649" s="15">
        <v>11.21086396200873</v>
      </c>
      <c r="P649" s="15">
        <v>11</v>
      </c>
      <c r="Q649" s="15">
        <v>4</v>
      </c>
      <c r="Z649" s="15">
        <v>17101</v>
      </c>
      <c r="AA649" s="15">
        <f>IF(ISNA(VLOOKUP(Z649,'1077county_meanLDVage_submitted'!$A$2:$B$1079,2,FALSE)),VLOOKUP(Z649,$N$3:$O$3145,2,FALSE),VLOOKUP(Z649,'1077county_meanLDVage_submitted'!$A$2:$B$1079,2,FALSE))</f>
        <v>11.21086396200873</v>
      </c>
      <c r="AB649" s="15">
        <f t="shared" si="20"/>
        <v>11</v>
      </c>
      <c r="AC649" s="15">
        <f t="shared" si="21"/>
        <v>4</v>
      </c>
    </row>
    <row r="650" spans="2:29" x14ac:dyDescent="0.3">
      <c r="B650" s="15">
        <v>17103</v>
      </c>
      <c r="C650" s="15">
        <v>11.116575416070484</v>
      </c>
      <c r="D650" s="15">
        <v>11</v>
      </c>
      <c r="E650" s="15">
        <v>4</v>
      </c>
      <c r="N650" s="15">
        <v>17103</v>
      </c>
      <c r="O650" s="15">
        <v>10.572618167659241</v>
      </c>
      <c r="P650" s="15">
        <v>10</v>
      </c>
      <c r="Q650" s="15">
        <v>3</v>
      </c>
      <c r="Z650" s="15">
        <v>17103</v>
      </c>
      <c r="AA650" s="15">
        <f>IF(ISNA(VLOOKUP(Z650,'1077county_meanLDVage_submitted'!$A$2:$B$1079,2,FALSE)),VLOOKUP(Z650,$N$3:$O$3145,2,FALSE),VLOOKUP(Z650,'1077county_meanLDVage_submitted'!$A$2:$B$1079,2,FALSE))</f>
        <v>10.572618167659241</v>
      </c>
      <c r="AB650" s="15">
        <f t="shared" si="20"/>
        <v>10</v>
      </c>
      <c r="AC650" s="15">
        <f t="shared" si="21"/>
        <v>3</v>
      </c>
    </row>
    <row r="651" spans="2:29" x14ac:dyDescent="0.3">
      <c r="B651" s="15">
        <v>17105</v>
      </c>
      <c r="C651" s="15">
        <v>10.874958328923602</v>
      </c>
      <c r="D651" s="15">
        <v>10</v>
      </c>
      <c r="E651" s="15">
        <v>3</v>
      </c>
      <c r="N651" s="15">
        <v>17105</v>
      </c>
      <c r="O651" s="15">
        <v>10.361760558977878</v>
      </c>
      <c r="P651" s="15">
        <v>10</v>
      </c>
      <c r="Q651" s="15">
        <v>3</v>
      </c>
      <c r="Z651" s="15">
        <v>17105</v>
      </c>
      <c r="AA651" s="15">
        <f>IF(ISNA(VLOOKUP(Z651,'1077county_meanLDVage_submitted'!$A$2:$B$1079,2,FALSE)),VLOOKUP(Z651,$N$3:$O$3145,2,FALSE),VLOOKUP(Z651,'1077county_meanLDVage_submitted'!$A$2:$B$1079,2,FALSE))</f>
        <v>10.361760558977878</v>
      </c>
      <c r="AB651" s="15">
        <f t="shared" si="20"/>
        <v>10</v>
      </c>
      <c r="AC651" s="15">
        <f t="shared" si="21"/>
        <v>3</v>
      </c>
    </row>
    <row r="652" spans="2:29" x14ac:dyDescent="0.3">
      <c r="B652" s="15">
        <v>17107</v>
      </c>
      <c r="C652" s="15">
        <v>10.915877595448638</v>
      </c>
      <c r="D652" s="15">
        <v>10</v>
      </c>
      <c r="E652" s="15">
        <v>3</v>
      </c>
      <c r="N652" s="15">
        <v>17107</v>
      </c>
      <c r="O652" s="15">
        <v>10.391139516754667</v>
      </c>
      <c r="P652" s="15">
        <v>10</v>
      </c>
      <c r="Q652" s="15">
        <v>3</v>
      </c>
      <c r="Z652" s="15">
        <v>17107</v>
      </c>
      <c r="AA652" s="15">
        <f>IF(ISNA(VLOOKUP(Z652,'1077county_meanLDVage_submitted'!$A$2:$B$1079,2,FALSE)),VLOOKUP(Z652,$N$3:$O$3145,2,FALSE),VLOOKUP(Z652,'1077county_meanLDVage_submitted'!$A$2:$B$1079,2,FALSE))</f>
        <v>10.391139516754667</v>
      </c>
      <c r="AB652" s="15">
        <f t="shared" si="20"/>
        <v>10</v>
      </c>
      <c r="AC652" s="15">
        <f t="shared" si="21"/>
        <v>3</v>
      </c>
    </row>
    <row r="653" spans="2:29" x14ac:dyDescent="0.3">
      <c r="B653" s="15">
        <v>17109</v>
      </c>
      <c r="C653" s="15">
        <v>11.288814085325576</v>
      </c>
      <c r="D653" s="15">
        <v>11</v>
      </c>
      <c r="E653" s="15">
        <v>4</v>
      </c>
      <c r="N653" s="15">
        <v>17109</v>
      </c>
      <c r="O653" s="15">
        <v>10.766528622257555</v>
      </c>
      <c r="P653" s="15">
        <v>10</v>
      </c>
      <c r="Q653" s="15">
        <v>3</v>
      </c>
      <c r="Z653" s="15">
        <v>17109</v>
      </c>
      <c r="AA653" s="15">
        <f>IF(ISNA(VLOOKUP(Z653,'1077county_meanLDVage_submitted'!$A$2:$B$1079,2,FALSE)),VLOOKUP(Z653,$N$3:$O$3145,2,FALSE),VLOOKUP(Z653,'1077county_meanLDVage_submitted'!$A$2:$B$1079,2,FALSE))</f>
        <v>10.766528622257555</v>
      </c>
      <c r="AB653" s="15">
        <f t="shared" si="20"/>
        <v>10</v>
      </c>
      <c r="AC653" s="15">
        <f t="shared" si="21"/>
        <v>3</v>
      </c>
    </row>
    <row r="654" spans="2:29" x14ac:dyDescent="0.3">
      <c r="B654" s="15">
        <v>17111</v>
      </c>
      <c r="C654" s="15">
        <v>9.4218956266459895</v>
      </c>
      <c r="D654" s="15">
        <v>9</v>
      </c>
      <c r="E654" s="15">
        <v>3</v>
      </c>
      <c r="N654" s="15">
        <v>17111</v>
      </c>
      <c r="O654" s="15">
        <v>8.9952892183694413</v>
      </c>
      <c r="P654" s="15">
        <v>8</v>
      </c>
      <c r="Q654" s="15">
        <v>2</v>
      </c>
      <c r="Z654" s="15">
        <v>17111</v>
      </c>
      <c r="AA654" s="15">
        <f>IF(ISNA(VLOOKUP(Z654,'1077county_meanLDVage_submitted'!$A$2:$B$1079,2,FALSE)),VLOOKUP(Z654,$N$3:$O$3145,2,FALSE),VLOOKUP(Z654,'1077county_meanLDVage_submitted'!$A$2:$B$1079,2,FALSE))</f>
        <v>8.9952892183694413</v>
      </c>
      <c r="AB654" s="15">
        <f t="shared" si="20"/>
        <v>8</v>
      </c>
      <c r="AC654" s="15">
        <f t="shared" si="21"/>
        <v>2</v>
      </c>
    </row>
    <row r="655" spans="2:29" x14ac:dyDescent="0.3">
      <c r="B655" s="15">
        <v>17113</v>
      </c>
      <c r="C655" s="15">
        <v>9.3447142754796175</v>
      </c>
      <c r="D655" s="15">
        <v>9</v>
      </c>
      <c r="E655" s="15">
        <v>3</v>
      </c>
      <c r="N655" s="15">
        <v>17113</v>
      </c>
      <c r="O655" s="15">
        <v>8.961016998962533</v>
      </c>
      <c r="P655" s="15">
        <v>8</v>
      </c>
      <c r="Q655" s="15">
        <v>2</v>
      </c>
      <c r="Z655" s="15">
        <v>17113</v>
      </c>
      <c r="AA655" s="15">
        <f>IF(ISNA(VLOOKUP(Z655,'1077county_meanLDVage_submitted'!$A$2:$B$1079,2,FALSE)),VLOOKUP(Z655,$N$3:$O$3145,2,FALSE),VLOOKUP(Z655,'1077county_meanLDVage_submitted'!$A$2:$B$1079,2,FALSE))</f>
        <v>8.961016998962533</v>
      </c>
      <c r="AB655" s="15">
        <f t="shared" si="20"/>
        <v>8</v>
      </c>
      <c r="AC655" s="15">
        <f t="shared" si="21"/>
        <v>2</v>
      </c>
    </row>
    <row r="656" spans="2:29" x14ac:dyDescent="0.3">
      <c r="B656" s="15">
        <v>17115</v>
      </c>
      <c r="C656" s="15">
        <v>10.994229696770324</v>
      </c>
      <c r="D656" s="15">
        <v>10</v>
      </c>
      <c r="E656" s="15">
        <v>3</v>
      </c>
      <c r="N656" s="15">
        <v>17115</v>
      </c>
      <c r="O656" s="15">
        <v>10.470010457148582</v>
      </c>
      <c r="P656" s="15">
        <v>10</v>
      </c>
      <c r="Q656" s="15">
        <v>3</v>
      </c>
      <c r="Z656" s="15">
        <v>17115</v>
      </c>
      <c r="AA656" s="15">
        <f>IF(ISNA(VLOOKUP(Z656,'1077county_meanLDVage_submitted'!$A$2:$B$1079,2,FALSE)),VLOOKUP(Z656,$N$3:$O$3145,2,FALSE),VLOOKUP(Z656,'1077county_meanLDVage_submitted'!$A$2:$B$1079,2,FALSE))</f>
        <v>10.470010457148582</v>
      </c>
      <c r="AB656" s="15">
        <f t="shared" si="20"/>
        <v>10</v>
      </c>
      <c r="AC656" s="15">
        <f t="shared" si="21"/>
        <v>3</v>
      </c>
    </row>
    <row r="657" spans="2:29" x14ac:dyDescent="0.3">
      <c r="B657" s="15">
        <v>17117</v>
      </c>
      <c r="C657" s="15">
        <v>11.381537052291211</v>
      </c>
      <c r="D657" s="15">
        <v>11</v>
      </c>
      <c r="E657" s="15">
        <v>4</v>
      </c>
      <c r="N657" s="15">
        <v>17117</v>
      </c>
      <c r="O657" s="15">
        <v>10.821323443045612</v>
      </c>
      <c r="P657" s="15">
        <v>10</v>
      </c>
      <c r="Q657" s="15">
        <v>3</v>
      </c>
      <c r="Z657" s="15">
        <v>17117</v>
      </c>
      <c r="AA657" s="15">
        <f>IF(ISNA(VLOOKUP(Z657,'1077county_meanLDVage_submitted'!$A$2:$B$1079,2,FALSE)),VLOOKUP(Z657,$N$3:$O$3145,2,FALSE),VLOOKUP(Z657,'1077county_meanLDVage_submitted'!$A$2:$B$1079,2,FALSE))</f>
        <v>10.821323443045612</v>
      </c>
      <c r="AB657" s="15">
        <f t="shared" si="20"/>
        <v>10</v>
      </c>
      <c r="AC657" s="15">
        <f t="shared" si="21"/>
        <v>3</v>
      </c>
    </row>
    <row r="658" spans="2:29" x14ac:dyDescent="0.3">
      <c r="B658" s="15">
        <v>17119</v>
      </c>
      <c r="C658" s="15">
        <v>10.128512050807251</v>
      </c>
      <c r="D658" s="15">
        <v>10</v>
      </c>
      <c r="E658" s="15">
        <v>3</v>
      </c>
      <c r="N658" s="15">
        <v>17119</v>
      </c>
      <c r="O658" s="15">
        <v>9.6450116233286423</v>
      </c>
      <c r="P658" s="15">
        <v>9</v>
      </c>
      <c r="Q658" s="15">
        <v>3</v>
      </c>
      <c r="Z658" s="15">
        <v>17119</v>
      </c>
      <c r="AA658" s="15">
        <f>IF(ISNA(VLOOKUP(Z658,'1077county_meanLDVage_submitted'!$A$2:$B$1079,2,FALSE)),VLOOKUP(Z658,$N$3:$O$3145,2,FALSE),VLOOKUP(Z658,'1077county_meanLDVage_submitted'!$A$2:$B$1079,2,FALSE))</f>
        <v>9.6450116233286423</v>
      </c>
      <c r="AB658" s="15">
        <f t="shared" si="20"/>
        <v>9</v>
      </c>
      <c r="AC658" s="15">
        <f t="shared" si="21"/>
        <v>3</v>
      </c>
    </row>
    <row r="659" spans="2:29" x14ac:dyDescent="0.3">
      <c r="B659" s="15">
        <v>17121</v>
      </c>
      <c r="C659" s="15">
        <v>11.782086276421129</v>
      </c>
      <c r="D659" s="15">
        <v>11</v>
      </c>
      <c r="E659" s="15">
        <v>4</v>
      </c>
      <c r="N659" s="15">
        <v>17121</v>
      </c>
      <c r="O659" s="15">
        <v>11.247787202182517</v>
      </c>
      <c r="P659" s="15">
        <v>11</v>
      </c>
      <c r="Q659" s="15">
        <v>4</v>
      </c>
      <c r="Z659" s="15">
        <v>17121</v>
      </c>
      <c r="AA659" s="15">
        <f>IF(ISNA(VLOOKUP(Z659,'1077county_meanLDVage_submitted'!$A$2:$B$1079,2,FALSE)),VLOOKUP(Z659,$N$3:$O$3145,2,FALSE),VLOOKUP(Z659,'1077county_meanLDVage_submitted'!$A$2:$B$1079,2,FALSE))</f>
        <v>11.247787202182517</v>
      </c>
      <c r="AB659" s="15">
        <f t="shared" si="20"/>
        <v>11</v>
      </c>
      <c r="AC659" s="15">
        <f t="shared" si="21"/>
        <v>4</v>
      </c>
    </row>
    <row r="660" spans="2:29" x14ac:dyDescent="0.3">
      <c r="B660" s="15">
        <v>17123</v>
      </c>
      <c r="C660" s="15">
        <v>10.881953866060734</v>
      </c>
      <c r="D660" s="15">
        <v>10</v>
      </c>
      <c r="E660" s="15">
        <v>3</v>
      </c>
      <c r="N660" s="15">
        <v>17123</v>
      </c>
      <c r="O660" s="15">
        <v>10.360728212320419</v>
      </c>
      <c r="P660" s="15">
        <v>10</v>
      </c>
      <c r="Q660" s="15">
        <v>3</v>
      </c>
      <c r="Z660" s="15">
        <v>17123</v>
      </c>
      <c r="AA660" s="15">
        <f>IF(ISNA(VLOOKUP(Z660,'1077county_meanLDVage_submitted'!$A$2:$B$1079,2,FALSE)),VLOOKUP(Z660,$N$3:$O$3145,2,FALSE),VLOOKUP(Z660,'1077county_meanLDVage_submitted'!$A$2:$B$1079,2,FALSE))</f>
        <v>10.360728212320419</v>
      </c>
      <c r="AB660" s="15">
        <f t="shared" si="20"/>
        <v>10</v>
      </c>
      <c r="AC660" s="15">
        <f t="shared" si="21"/>
        <v>3</v>
      </c>
    </row>
    <row r="661" spans="2:29" x14ac:dyDescent="0.3">
      <c r="B661" s="15">
        <v>17125</v>
      </c>
      <c r="C661" s="15">
        <v>12.009157361164867</v>
      </c>
      <c r="D661" s="15">
        <v>12</v>
      </c>
      <c r="E661" s="15">
        <v>4</v>
      </c>
      <c r="N661" s="15">
        <v>17125</v>
      </c>
      <c r="O661" s="15">
        <v>11.430233395633117</v>
      </c>
      <c r="P661" s="15">
        <v>11</v>
      </c>
      <c r="Q661" s="15">
        <v>4</v>
      </c>
      <c r="Z661" s="15">
        <v>17125</v>
      </c>
      <c r="AA661" s="15">
        <f>IF(ISNA(VLOOKUP(Z661,'1077county_meanLDVage_submitted'!$A$2:$B$1079,2,FALSE)),VLOOKUP(Z661,$N$3:$O$3145,2,FALSE),VLOOKUP(Z661,'1077county_meanLDVage_submitted'!$A$2:$B$1079,2,FALSE))</f>
        <v>11.430233395633117</v>
      </c>
      <c r="AB661" s="15">
        <f t="shared" si="20"/>
        <v>11</v>
      </c>
      <c r="AC661" s="15">
        <f t="shared" si="21"/>
        <v>4</v>
      </c>
    </row>
    <row r="662" spans="2:29" x14ac:dyDescent="0.3">
      <c r="B662" s="15">
        <v>17127</v>
      </c>
      <c r="C662" s="15">
        <v>11.610993816900351</v>
      </c>
      <c r="D662" s="15">
        <v>11</v>
      </c>
      <c r="E662" s="15">
        <v>4</v>
      </c>
      <c r="N662" s="15">
        <v>17127</v>
      </c>
      <c r="O662" s="15">
        <v>11.069682507416616</v>
      </c>
      <c r="P662" s="15">
        <v>11</v>
      </c>
      <c r="Q662" s="15">
        <v>4</v>
      </c>
      <c r="Z662" s="15">
        <v>17127</v>
      </c>
      <c r="AA662" s="15">
        <f>IF(ISNA(VLOOKUP(Z662,'1077county_meanLDVage_submitted'!$A$2:$B$1079,2,FALSE)),VLOOKUP(Z662,$N$3:$O$3145,2,FALSE),VLOOKUP(Z662,'1077county_meanLDVage_submitted'!$A$2:$B$1079,2,FALSE))</f>
        <v>11.069682507416616</v>
      </c>
      <c r="AB662" s="15">
        <f t="shared" si="20"/>
        <v>11</v>
      </c>
      <c r="AC662" s="15">
        <f t="shared" si="21"/>
        <v>4</v>
      </c>
    </row>
    <row r="663" spans="2:29" x14ac:dyDescent="0.3">
      <c r="B663" s="15">
        <v>17129</v>
      </c>
      <c r="C663" s="15">
        <v>10.473575727986024</v>
      </c>
      <c r="D663" s="15">
        <v>10</v>
      </c>
      <c r="E663" s="15">
        <v>3</v>
      </c>
      <c r="N663" s="15">
        <v>17129</v>
      </c>
      <c r="O663" s="15">
        <v>9.9440904341469665</v>
      </c>
      <c r="P663" s="15">
        <v>9</v>
      </c>
      <c r="Q663" s="15">
        <v>3</v>
      </c>
      <c r="Z663" s="15">
        <v>17129</v>
      </c>
      <c r="AA663" s="15">
        <f>IF(ISNA(VLOOKUP(Z663,'1077county_meanLDVage_submitted'!$A$2:$B$1079,2,FALSE)),VLOOKUP(Z663,$N$3:$O$3145,2,FALSE),VLOOKUP(Z663,'1077county_meanLDVage_submitted'!$A$2:$B$1079,2,FALSE))</f>
        <v>9.9440904341469665</v>
      </c>
      <c r="AB663" s="15">
        <f t="shared" si="20"/>
        <v>9</v>
      </c>
      <c r="AC663" s="15">
        <f t="shared" si="21"/>
        <v>3</v>
      </c>
    </row>
    <row r="664" spans="2:29" x14ac:dyDescent="0.3">
      <c r="B664" s="15">
        <v>17131</v>
      </c>
      <c r="C664" s="15">
        <v>11.164736006447255</v>
      </c>
      <c r="D664" s="15">
        <v>11</v>
      </c>
      <c r="E664" s="15">
        <v>4</v>
      </c>
      <c r="N664" s="15">
        <v>17131</v>
      </c>
      <c r="O664" s="15">
        <v>10.635699495254395</v>
      </c>
      <c r="P664" s="15">
        <v>10</v>
      </c>
      <c r="Q664" s="15">
        <v>3</v>
      </c>
      <c r="Z664" s="15">
        <v>17131</v>
      </c>
      <c r="AA664" s="15">
        <f>IF(ISNA(VLOOKUP(Z664,'1077county_meanLDVage_submitted'!$A$2:$B$1079,2,FALSE)),VLOOKUP(Z664,$N$3:$O$3145,2,FALSE),VLOOKUP(Z664,'1077county_meanLDVage_submitted'!$A$2:$B$1079,2,FALSE))</f>
        <v>10.635699495254395</v>
      </c>
      <c r="AB664" s="15">
        <f t="shared" si="20"/>
        <v>10</v>
      </c>
      <c r="AC664" s="15">
        <f t="shared" si="21"/>
        <v>3</v>
      </c>
    </row>
    <row r="665" spans="2:29" x14ac:dyDescent="0.3">
      <c r="B665" s="15">
        <v>17133</v>
      </c>
      <c r="C665" s="15">
        <v>9.5880239173156383</v>
      </c>
      <c r="D665" s="15">
        <v>9</v>
      </c>
      <c r="E665" s="15">
        <v>3</v>
      </c>
      <c r="N665" s="15">
        <v>17133</v>
      </c>
      <c r="O665" s="15">
        <v>9.1149674654410013</v>
      </c>
      <c r="P665" s="15">
        <v>9</v>
      </c>
      <c r="Q665" s="15">
        <v>3</v>
      </c>
      <c r="Z665" s="15">
        <v>17133</v>
      </c>
      <c r="AA665" s="15">
        <f>IF(ISNA(VLOOKUP(Z665,'1077county_meanLDVage_submitted'!$A$2:$B$1079,2,FALSE)),VLOOKUP(Z665,$N$3:$O$3145,2,FALSE),VLOOKUP(Z665,'1077county_meanLDVage_submitted'!$A$2:$B$1079,2,FALSE))</f>
        <v>9.1149674654410013</v>
      </c>
      <c r="AB665" s="15">
        <f t="shared" si="20"/>
        <v>9</v>
      </c>
      <c r="AC665" s="15">
        <f t="shared" si="21"/>
        <v>3</v>
      </c>
    </row>
    <row r="666" spans="2:29" x14ac:dyDescent="0.3">
      <c r="B666" s="15">
        <v>17135</v>
      </c>
      <c r="C666" s="15">
        <v>11.468024705658378</v>
      </c>
      <c r="D666" s="15">
        <v>11</v>
      </c>
      <c r="E666" s="15">
        <v>4</v>
      </c>
      <c r="N666" s="15">
        <v>17135</v>
      </c>
      <c r="O666" s="15">
        <v>10.917849834120652</v>
      </c>
      <c r="P666" s="15">
        <v>10</v>
      </c>
      <c r="Q666" s="15">
        <v>3</v>
      </c>
      <c r="Z666" s="15">
        <v>17135</v>
      </c>
      <c r="AA666" s="15">
        <f>IF(ISNA(VLOOKUP(Z666,'1077county_meanLDVage_submitted'!$A$2:$B$1079,2,FALSE)),VLOOKUP(Z666,$N$3:$O$3145,2,FALSE),VLOOKUP(Z666,'1077county_meanLDVage_submitted'!$A$2:$B$1079,2,FALSE))</f>
        <v>10.917849834120652</v>
      </c>
      <c r="AB666" s="15">
        <f t="shared" si="20"/>
        <v>10</v>
      </c>
      <c r="AC666" s="15">
        <f t="shared" si="21"/>
        <v>3</v>
      </c>
    </row>
    <row r="667" spans="2:29" x14ac:dyDescent="0.3">
      <c r="B667" s="15">
        <v>17137</v>
      </c>
      <c r="C667" s="15">
        <v>11.084516997791125</v>
      </c>
      <c r="D667" s="15">
        <v>11</v>
      </c>
      <c r="E667" s="15">
        <v>4</v>
      </c>
      <c r="N667" s="15">
        <v>17137</v>
      </c>
      <c r="O667" s="15">
        <v>10.536401255639268</v>
      </c>
      <c r="P667" s="15">
        <v>10</v>
      </c>
      <c r="Q667" s="15">
        <v>3</v>
      </c>
      <c r="Z667" s="15">
        <v>17137</v>
      </c>
      <c r="AA667" s="15">
        <f>IF(ISNA(VLOOKUP(Z667,'1077county_meanLDVage_submitted'!$A$2:$B$1079,2,FALSE)),VLOOKUP(Z667,$N$3:$O$3145,2,FALSE),VLOOKUP(Z667,'1077county_meanLDVage_submitted'!$A$2:$B$1079,2,FALSE))</f>
        <v>10.536401255639268</v>
      </c>
      <c r="AB667" s="15">
        <f t="shared" si="20"/>
        <v>10</v>
      </c>
      <c r="AC667" s="15">
        <f t="shared" si="21"/>
        <v>3</v>
      </c>
    </row>
    <row r="668" spans="2:29" x14ac:dyDescent="0.3">
      <c r="B668" s="15">
        <v>17139</v>
      </c>
      <c r="C668" s="15">
        <v>11.16488279447479</v>
      </c>
      <c r="D668" s="15">
        <v>11</v>
      </c>
      <c r="E668" s="15">
        <v>4</v>
      </c>
      <c r="N668" s="15">
        <v>17139</v>
      </c>
      <c r="O668" s="15">
        <v>10.664139591595635</v>
      </c>
      <c r="P668" s="15">
        <v>10</v>
      </c>
      <c r="Q668" s="15">
        <v>3</v>
      </c>
      <c r="Z668" s="15">
        <v>17139</v>
      </c>
      <c r="AA668" s="15">
        <f>IF(ISNA(VLOOKUP(Z668,'1077county_meanLDVage_submitted'!$A$2:$B$1079,2,FALSE)),VLOOKUP(Z668,$N$3:$O$3145,2,FALSE),VLOOKUP(Z668,'1077county_meanLDVage_submitted'!$A$2:$B$1079,2,FALSE))</f>
        <v>10.664139591595635</v>
      </c>
      <c r="AB668" s="15">
        <f t="shared" si="20"/>
        <v>10</v>
      </c>
      <c r="AC668" s="15">
        <f t="shared" si="21"/>
        <v>3</v>
      </c>
    </row>
    <row r="669" spans="2:29" x14ac:dyDescent="0.3">
      <c r="B669" s="15">
        <v>17141</v>
      </c>
      <c r="C669" s="15">
        <v>10.997296468557048</v>
      </c>
      <c r="D669" s="15">
        <v>10</v>
      </c>
      <c r="E669" s="15">
        <v>3</v>
      </c>
      <c r="N669" s="15">
        <v>17141</v>
      </c>
      <c r="O669" s="15">
        <v>10.487246143820375</v>
      </c>
      <c r="P669" s="15">
        <v>10</v>
      </c>
      <c r="Q669" s="15">
        <v>3</v>
      </c>
      <c r="Z669" s="15">
        <v>17141</v>
      </c>
      <c r="AA669" s="15">
        <f>IF(ISNA(VLOOKUP(Z669,'1077county_meanLDVage_submitted'!$A$2:$B$1079,2,FALSE)),VLOOKUP(Z669,$N$3:$O$3145,2,FALSE),VLOOKUP(Z669,'1077county_meanLDVage_submitted'!$A$2:$B$1079,2,FALSE))</f>
        <v>10.487246143820375</v>
      </c>
      <c r="AB669" s="15">
        <f t="shared" si="20"/>
        <v>10</v>
      </c>
      <c r="AC669" s="15">
        <f t="shared" si="21"/>
        <v>3</v>
      </c>
    </row>
    <row r="670" spans="2:29" x14ac:dyDescent="0.3">
      <c r="B670" s="15">
        <v>17143</v>
      </c>
      <c r="C670" s="15">
        <v>10.263587287395076</v>
      </c>
      <c r="D670" s="15">
        <v>10</v>
      </c>
      <c r="E670" s="15">
        <v>3</v>
      </c>
      <c r="N670" s="15">
        <v>17143</v>
      </c>
      <c r="O670" s="15">
        <v>9.7928399037245164</v>
      </c>
      <c r="P670" s="15">
        <v>9</v>
      </c>
      <c r="Q670" s="15">
        <v>3</v>
      </c>
      <c r="Z670" s="15">
        <v>17143</v>
      </c>
      <c r="AA670" s="15">
        <f>IF(ISNA(VLOOKUP(Z670,'1077county_meanLDVage_submitted'!$A$2:$B$1079,2,FALSE)),VLOOKUP(Z670,$N$3:$O$3145,2,FALSE),VLOOKUP(Z670,'1077county_meanLDVage_submitted'!$A$2:$B$1079,2,FALSE))</f>
        <v>9.7928399037245164</v>
      </c>
      <c r="AB670" s="15">
        <f t="shared" si="20"/>
        <v>9</v>
      </c>
      <c r="AC670" s="15">
        <f t="shared" si="21"/>
        <v>3</v>
      </c>
    </row>
    <row r="671" spans="2:29" x14ac:dyDescent="0.3">
      <c r="B671" s="15">
        <v>17145</v>
      </c>
      <c r="C671" s="15">
        <v>11.468671259392481</v>
      </c>
      <c r="D671" s="15">
        <v>11</v>
      </c>
      <c r="E671" s="15">
        <v>4</v>
      </c>
      <c r="N671" s="15">
        <v>17145</v>
      </c>
      <c r="O671" s="15">
        <v>10.917035101378625</v>
      </c>
      <c r="P671" s="15">
        <v>10</v>
      </c>
      <c r="Q671" s="15">
        <v>3</v>
      </c>
      <c r="Z671" s="15">
        <v>17145</v>
      </c>
      <c r="AA671" s="15">
        <f>IF(ISNA(VLOOKUP(Z671,'1077county_meanLDVage_submitted'!$A$2:$B$1079,2,FALSE)),VLOOKUP(Z671,$N$3:$O$3145,2,FALSE),VLOOKUP(Z671,'1077county_meanLDVage_submitted'!$A$2:$B$1079,2,FALSE))</f>
        <v>10.917035101378625</v>
      </c>
      <c r="AB671" s="15">
        <f t="shared" si="20"/>
        <v>10</v>
      </c>
      <c r="AC671" s="15">
        <f t="shared" si="21"/>
        <v>3</v>
      </c>
    </row>
    <row r="672" spans="2:29" x14ac:dyDescent="0.3">
      <c r="B672" s="15">
        <v>17147</v>
      </c>
      <c r="C672" s="15">
        <v>10.417533622143555</v>
      </c>
      <c r="D672" s="15">
        <v>10</v>
      </c>
      <c r="E672" s="15">
        <v>3</v>
      </c>
      <c r="N672" s="15">
        <v>17147</v>
      </c>
      <c r="O672" s="15">
        <v>9.903333551676047</v>
      </c>
      <c r="P672" s="15">
        <v>9</v>
      </c>
      <c r="Q672" s="15">
        <v>3</v>
      </c>
      <c r="Z672" s="15">
        <v>17147</v>
      </c>
      <c r="AA672" s="15">
        <f>IF(ISNA(VLOOKUP(Z672,'1077county_meanLDVage_submitted'!$A$2:$B$1079,2,FALSE)),VLOOKUP(Z672,$N$3:$O$3145,2,FALSE),VLOOKUP(Z672,'1077county_meanLDVage_submitted'!$A$2:$B$1079,2,FALSE))</f>
        <v>9.903333551676047</v>
      </c>
      <c r="AB672" s="15">
        <f t="shared" si="20"/>
        <v>9</v>
      </c>
      <c r="AC672" s="15">
        <f t="shared" si="21"/>
        <v>3</v>
      </c>
    </row>
    <row r="673" spans="2:29" x14ac:dyDescent="0.3">
      <c r="B673" s="15">
        <v>17149</v>
      </c>
      <c r="C673" s="15">
        <v>12.053671579319136</v>
      </c>
      <c r="D673" s="15">
        <v>12</v>
      </c>
      <c r="E673" s="15">
        <v>4</v>
      </c>
      <c r="N673" s="15">
        <v>17149</v>
      </c>
      <c r="O673" s="15">
        <v>11.507240299799978</v>
      </c>
      <c r="P673" s="15">
        <v>11</v>
      </c>
      <c r="Q673" s="15">
        <v>4</v>
      </c>
      <c r="Z673" s="15">
        <v>17149</v>
      </c>
      <c r="AA673" s="15">
        <f>IF(ISNA(VLOOKUP(Z673,'1077county_meanLDVage_submitted'!$A$2:$B$1079,2,FALSE)),VLOOKUP(Z673,$N$3:$O$3145,2,FALSE),VLOOKUP(Z673,'1077county_meanLDVage_submitted'!$A$2:$B$1079,2,FALSE))</f>
        <v>11.507240299799978</v>
      </c>
      <c r="AB673" s="15">
        <f t="shared" si="20"/>
        <v>11</v>
      </c>
      <c r="AC673" s="15">
        <f t="shared" si="21"/>
        <v>4</v>
      </c>
    </row>
    <row r="674" spans="2:29" x14ac:dyDescent="0.3">
      <c r="B674" s="15">
        <v>17151</v>
      </c>
      <c r="C674" s="15">
        <v>12.577142856606706</v>
      </c>
      <c r="D674" s="15">
        <v>12</v>
      </c>
      <c r="E674" s="15">
        <v>4</v>
      </c>
      <c r="N674" s="15">
        <v>17151</v>
      </c>
      <c r="O674" s="15">
        <v>11.950158854490793</v>
      </c>
      <c r="P674" s="15">
        <v>11</v>
      </c>
      <c r="Q674" s="15">
        <v>4</v>
      </c>
      <c r="Z674" s="15">
        <v>17151</v>
      </c>
      <c r="AA674" s="15">
        <f>IF(ISNA(VLOOKUP(Z674,'1077county_meanLDVage_submitted'!$A$2:$B$1079,2,FALSE)),VLOOKUP(Z674,$N$3:$O$3145,2,FALSE),VLOOKUP(Z674,'1077county_meanLDVage_submitted'!$A$2:$B$1079,2,FALSE))</f>
        <v>11.950158854490793</v>
      </c>
      <c r="AB674" s="15">
        <f t="shared" si="20"/>
        <v>11</v>
      </c>
      <c r="AC674" s="15">
        <f t="shared" si="21"/>
        <v>4</v>
      </c>
    </row>
    <row r="675" spans="2:29" x14ac:dyDescent="0.3">
      <c r="B675" s="15">
        <v>17153</v>
      </c>
      <c r="C675" s="15">
        <v>11.997991234680196</v>
      </c>
      <c r="D675" s="15">
        <v>11</v>
      </c>
      <c r="E675" s="15">
        <v>4</v>
      </c>
      <c r="N675" s="15">
        <v>17153</v>
      </c>
      <c r="O675" s="15">
        <v>11.41554786362626</v>
      </c>
      <c r="P675" s="15">
        <v>11</v>
      </c>
      <c r="Q675" s="15">
        <v>4</v>
      </c>
      <c r="Z675" s="15">
        <v>17153</v>
      </c>
      <c r="AA675" s="15">
        <f>IF(ISNA(VLOOKUP(Z675,'1077county_meanLDVage_submitted'!$A$2:$B$1079,2,FALSE)),VLOOKUP(Z675,$N$3:$O$3145,2,FALSE),VLOOKUP(Z675,'1077county_meanLDVage_submitted'!$A$2:$B$1079,2,FALSE))</f>
        <v>11.41554786362626</v>
      </c>
      <c r="AB675" s="15">
        <f t="shared" si="20"/>
        <v>11</v>
      </c>
      <c r="AC675" s="15">
        <f t="shared" si="21"/>
        <v>4</v>
      </c>
    </row>
    <row r="676" spans="2:29" x14ac:dyDescent="0.3">
      <c r="B676" s="15">
        <v>17155</v>
      </c>
      <c r="C676" s="15">
        <v>10.561756324754921</v>
      </c>
      <c r="D676" s="15">
        <v>10</v>
      </c>
      <c r="E676" s="15">
        <v>3</v>
      </c>
      <c r="N676" s="15">
        <v>17155</v>
      </c>
      <c r="O676" s="15">
        <v>10.03449094843927</v>
      </c>
      <c r="P676" s="15">
        <v>10</v>
      </c>
      <c r="Q676" s="15">
        <v>3</v>
      </c>
      <c r="Z676" s="15">
        <v>17155</v>
      </c>
      <c r="AA676" s="15">
        <f>IF(ISNA(VLOOKUP(Z676,'1077county_meanLDVage_submitted'!$A$2:$B$1079,2,FALSE)),VLOOKUP(Z676,$N$3:$O$3145,2,FALSE),VLOOKUP(Z676,'1077county_meanLDVage_submitted'!$A$2:$B$1079,2,FALSE))</f>
        <v>10.03449094843927</v>
      </c>
      <c r="AB676" s="15">
        <f t="shared" si="20"/>
        <v>10</v>
      </c>
      <c r="AC676" s="15">
        <f t="shared" si="21"/>
        <v>3</v>
      </c>
    </row>
    <row r="677" spans="2:29" x14ac:dyDescent="0.3">
      <c r="B677" s="15">
        <v>17157</v>
      </c>
      <c r="C677" s="15">
        <v>11.581632651703694</v>
      </c>
      <c r="D677" s="15">
        <v>11</v>
      </c>
      <c r="E677" s="15">
        <v>4</v>
      </c>
      <c r="N677" s="15">
        <v>17157</v>
      </c>
      <c r="O677" s="15">
        <v>11.020430679740867</v>
      </c>
      <c r="P677" s="15">
        <v>11</v>
      </c>
      <c r="Q677" s="15">
        <v>4</v>
      </c>
      <c r="Z677" s="15">
        <v>17157</v>
      </c>
      <c r="AA677" s="15">
        <f>IF(ISNA(VLOOKUP(Z677,'1077county_meanLDVage_submitted'!$A$2:$B$1079,2,FALSE)),VLOOKUP(Z677,$N$3:$O$3145,2,FALSE),VLOOKUP(Z677,'1077county_meanLDVage_submitted'!$A$2:$B$1079,2,FALSE))</f>
        <v>11.020430679740867</v>
      </c>
      <c r="AB677" s="15">
        <f t="shared" si="20"/>
        <v>11</v>
      </c>
      <c r="AC677" s="15">
        <f t="shared" si="21"/>
        <v>4</v>
      </c>
    </row>
    <row r="678" spans="2:29" x14ac:dyDescent="0.3">
      <c r="B678" s="15">
        <v>17159</v>
      </c>
      <c r="C678" s="15">
        <v>12.033232228555603</v>
      </c>
      <c r="D678" s="15">
        <v>12</v>
      </c>
      <c r="E678" s="15">
        <v>4</v>
      </c>
      <c r="N678" s="15">
        <v>17159</v>
      </c>
      <c r="O678" s="15">
        <v>11.450895355232779</v>
      </c>
      <c r="P678" s="15">
        <v>11</v>
      </c>
      <c r="Q678" s="15">
        <v>4</v>
      </c>
      <c r="Z678" s="15">
        <v>17159</v>
      </c>
      <c r="AA678" s="15">
        <f>IF(ISNA(VLOOKUP(Z678,'1077county_meanLDVage_submitted'!$A$2:$B$1079,2,FALSE)),VLOOKUP(Z678,$N$3:$O$3145,2,FALSE),VLOOKUP(Z678,'1077county_meanLDVage_submitted'!$A$2:$B$1079,2,FALSE))</f>
        <v>11.450895355232779</v>
      </c>
      <c r="AB678" s="15">
        <f t="shared" si="20"/>
        <v>11</v>
      </c>
      <c r="AC678" s="15">
        <f t="shared" si="21"/>
        <v>4</v>
      </c>
    </row>
    <row r="679" spans="2:29" x14ac:dyDescent="0.3">
      <c r="B679" s="15">
        <v>17161</v>
      </c>
      <c r="C679" s="15">
        <v>10.328971872990406</v>
      </c>
      <c r="D679" s="15">
        <v>10</v>
      </c>
      <c r="E679" s="15">
        <v>3</v>
      </c>
      <c r="N679" s="15">
        <v>17161</v>
      </c>
      <c r="O679" s="15">
        <v>9.8492688970353743</v>
      </c>
      <c r="P679" s="15">
        <v>9</v>
      </c>
      <c r="Q679" s="15">
        <v>3</v>
      </c>
      <c r="Z679" s="15">
        <v>17161</v>
      </c>
      <c r="AA679" s="15">
        <f>IF(ISNA(VLOOKUP(Z679,'1077county_meanLDVage_submitted'!$A$2:$B$1079,2,FALSE)),VLOOKUP(Z679,$N$3:$O$3145,2,FALSE),VLOOKUP(Z679,'1077county_meanLDVage_submitted'!$A$2:$B$1079,2,FALSE))</f>
        <v>9.8492688970353743</v>
      </c>
      <c r="AB679" s="15">
        <f t="shared" si="20"/>
        <v>9</v>
      </c>
      <c r="AC679" s="15">
        <f t="shared" si="21"/>
        <v>3</v>
      </c>
    </row>
    <row r="680" spans="2:29" x14ac:dyDescent="0.3">
      <c r="B680" s="15">
        <v>17163</v>
      </c>
      <c r="C680" s="15">
        <v>10.229875357980244</v>
      </c>
      <c r="D680" s="15">
        <v>10</v>
      </c>
      <c r="E680" s="15">
        <v>3</v>
      </c>
      <c r="N680" s="15">
        <v>17163</v>
      </c>
      <c r="O680" s="15">
        <v>9.7392395812987722</v>
      </c>
      <c r="P680" s="15">
        <v>9</v>
      </c>
      <c r="Q680" s="15">
        <v>3</v>
      </c>
      <c r="Z680" s="15">
        <v>17163</v>
      </c>
      <c r="AA680" s="15">
        <f>IF(ISNA(VLOOKUP(Z680,'1077county_meanLDVage_submitted'!$A$2:$B$1079,2,FALSE)),VLOOKUP(Z680,$N$3:$O$3145,2,FALSE),VLOOKUP(Z680,'1077county_meanLDVage_submitted'!$A$2:$B$1079,2,FALSE))</f>
        <v>9.7392395812987722</v>
      </c>
      <c r="AB680" s="15">
        <f t="shared" si="20"/>
        <v>9</v>
      </c>
      <c r="AC680" s="15">
        <f t="shared" si="21"/>
        <v>3</v>
      </c>
    </row>
    <row r="681" spans="2:29" x14ac:dyDescent="0.3">
      <c r="B681" s="15">
        <v>17165</v>
      </c>
      <c r="C681" s="15">
        <v>11.285166868067645</v>
      </c>
      <c r="D681" s="15">
        <v>11</v>
      </c>
      <c r="E681" s="15">
        <v>4</v>
      </c>
      <c r="N681" s="15">
        <v>17165</v>
      </c>
      <c r="O681" s="15">
        <v>10.727318542825873</v>
      </c>
      <c r="P681" s="15">
        <v>10</v>
      </c>
      <c r="Q681" s="15">
        <v>3</v>
      </c>
      <c r="Z681" s="15">
        <v>17165</v>
      </c>
      <c r="AA681" s="15">
        <f>IF(ISNA(VLOOKUP(Z681,'1077county_meanLDVage_submitted'!$A$2:$B$1079,2,FALSE)),VLOOKUP(Z681,$N$3:$O$3145,2,FALSE),VLOOKUP(Z681,'1077county_meanLDVage_submitted'!$A$2:$B$1079,2,FALSE))</f>
        <v>10.727318542825873</v>
      </c>
      <c r="AB681" s="15">
        <f t="shared" si="20"/>
        <v>10</v>
      </c>
      <c r="AC681" s="15">
        <f t="shared" si="21"/>
        <v>3</v>
      </c>
    </row>
    <row r="682" spans="2:29" x14ac:dyDescent="0.3">
      <c r="B682" s="15">
        <v>17167</v>
      </c>
      <c r="C682" s="15">
        <v>10.094554432345998</v>
      </c>
      <c r="D682" s="15">
        <v>10</v>
      </c>
      <c r="E682" s="15">
        <v>3</v>
      </c>
      <c r="N682" s="15">
        <v>17167</v>
      </c>
      <c r="O682" s="15">
        <v>9.5728880845198372</v>
      </c>
      <c r="P682" s="15">
        <v>9</v>
      </c>
      <c r="Q682" s="15">
        <v>3</v>
      </c>
      <c r="Z682" s="15">
        <v>17167</v>
      </c>
      <c r="AA682" s="15">
        <f>IF(ISNA(VLOOKUP(Z682,'1077county_meanLDVage_submitted'!$A$2:$B$1079,2,FALSE)),VLOOKUP(Z682,$N$3:$O$3145,2,FALSE),VLOOKUP(Z682,'1077county_meanLDVage_submitted'!$A$2:$B$1079,2,FALSE))</f>
        <v>9.5728880845198372</v>
      </c>
      <c r="AB682" s="15">
        <f t="shared" si="20"/>
        <v>9</v>
      </c>
      <c r="AC682" s="15">
        <f t="shared" si="21"/>
        <v>3</v>
      </c>
    </row>
    <row r="683" spans="2:29" x14ac:dyDescent="0.3">
      <c r="B683" s="15">
        <v>17169</v>
      </c>
      <c r="C683" s="15">
        <v>11.605394449536822</v>
      </c>
      <c r="D683" s="15">
        <v>11</v>
      </c>
      <c r="E683" s="15">
        <v>4</v>
      </c>
      <c r="N683" s="15">
        <v>17169</v>
      </c>
      <c r="O683" s="15">
        <v>11.028258627010084</v>
      </c>
      <c r="P683" s="15">
        <v>11</v>
      </c>
      <c r="Q683" s="15">
        <v>4</v>
      </c>
      <c r="Z683" s="15">
        <v>17169</v>
      </c>
      <c r="AA683" s="15">
        <f>IF(ISNA(VLOOKUP(Z683,'1077county_meanLDVage_submitted'!$A$2:$B$1079,2,FALSE)),VLOOKUP(Z683,$N$3:$O$3145,2,FALSE),VLOOKUP(Z683,'1077county_meanLDVage_submitted'!$A$2:$B$1079,2,FALSE))</f>
        <v>11.028258627010084</v>
      </c>
      <c r="AB683" s="15">
        <f t="shared" si="20"/>
        <v>11</v>
      </c>
      <c r="AC683" s="15">
        <f t="shared" si="21"/>
        <v>4</v>
      </c>
    </row>
    <row r="684" spans="2:29" x14ac:dyDescent="0.3">
      <c r="B684" s="15">
        <v>17171</v>
      </c>
      <c r="C684" s="15">
        <v>11.357677523795665</v>
      </c>
      <c r="D684" s="15">
        <v>11</v>
      </c>
      <c r="E684" s="15">
        <v>4</v>
      </c>
      <c r="N684" s="15">
        <v>17171</v>
      </c>
      <c r="O684" s="15">
        <v>10.833464982443799</v>
      </c>
      <c r="P684" s="15">
        <v>10</v>
      </c>
      <c r="Q684" s="15">
        <v>3</v>
      </c>
      <c r="Z684" s="15">
        <v>17171</v>
      </c>
      <c r="AA684" s="15">
        <f>IF(ISNA(VLOOKUP(Z684,'1077county_meanLDVage_submitted'!$A$2:$B$1079,2,FALSE)),VLOOKUP(Z684,$N$3:$O$3145,2,FALSE),VLOOKUP(Z684,'1077county_meanLDVage_submitted'!$A$2:$B$1079,2,FALSE))</f>
        <v>10.833464982443799</v>
      </c>
      <c r="AB684" s="15">
        <f t="shared" si="20"/>
        <v>10</v>
      </c>
      <c r="AC684" s="15">
        <f t="shared" si="21"/>
        <v>3</v>
      </c>
    </row>
    <row r="685" spans="2:29" x14ac:dyDescent="0.3">
      <c r="B685" s="15">
        <v>17173</v>
      </c>
      <c r="C685" s="15">
        <v>11.772515528399863</v>
      </c>
      <c r="D685" s="15">
        <v>11</v>
      </c>
      <c r="E685" s="15">
        <v>4</v>
      </c>
      <c r="N685" s="15">
        <v>17173</v>
      </c>
      <c r="O685" s="15">
        <v>11.209826374676833</v>
      </c>
      <c r="P685" s="15">
        <v>11</v>
      </c>
      <c r="Q685" s="15">
        <v>4</v>
      </c>
      <c r="Z685" s="15">
        <v>17173</v>
      </c>
      <c r="AA685" s="15">
        <f>IF(ISNA(VLOOKUP(Z685,'1077county_meanLDVage_submitted'!$A$2:$B$1079,2,FALSE)),VLOOKUP(Z685,$N$3:$O$3145,2,FALSE),VLOOKUP(Z685,'1077county_meanLDVage_submitted'!$A$2:$B$1079,2,FALSE))</f>
        <v>11.209826374676833</v>
      </c>
      <c r="AB685" s="15">
        <f t="shared" si="20"/>
        <v>11</v>
      </c>
      <c r="AC685" s="15">
        <f t="shared" si="21"/>
        <v>4</v>
      </c>
    </row>
    <row r="686" spans="2:29" x14ac:dyDescent="0.3">
      <c r="B686" s="15">
        <v>17175</v>
      </c>
      <c r="C686" s="15">
        <v>11.19695067026459</v>
      </c>
      <c r="D686" s="15">
        <v>11</v>
      </c>
      <c r="E686" s="15">
        <v>4</v>
      </c>
      <c r="N686" s="15">
        <v>17175</v>
      </c>
      <c r="O686" s="15">
        <v>10.647144923274093</v>
      </c>
      <c r="P686" s="15">
        <v>10</v>
      </c>
      <c r="Q686" s="15">
        <v>3</v>
      </c>
      <c r="Z686" s="15">
        <v>17175</v>
      </c>
      <c r="AA686" s="15">
        <f>IF(ISNA(VLOOKUP(Z686,'1077county_meanLDVage_submitted'!$A$2:$B$1079,2,FALSE)),VLOOKUP(Z686,$N$3:$O$3145,2,FALSE),VLOOKUP(Z686,'1077county_meanLDVage_submitted'!$A$2:$B$1079,2,FALSE))</f>
        <v>10.647144923274093</v>
      </c>
      <c r="AB686" s="15">
        <f t="shared" si="20"/>
        <v>10</v>
      </c>
      <c r="AC686" s="15">
        <f t="shared" si="21"/>
        <v>3</v>
      </c>
    </row>
    <row r="687" spans="2:29" x14ac:dyDescent="0.3">
      <c r="B687" s="15">
        <v>17177</v>
      </c>
      <c r="C687" s="15">
        <v>11.400075352897359</v>
      </c>
      <c r="D687" s="15">
        <v>11</v>
      </c>
      <c r="E687" s="15">
        <v>4</v>
      </c>
      <c r="N687" s="15">
        <v>17177</v>
      </c>
      <c r="O687" s="15">
        <v>10.869212251224507</v>
      </c>
      <c r="P687" s="15">
        <v>10</v>
      </c>
      <c r="Q687" s="15">
        <v>3</v>
      </c>
      <c r="Z687" s="15">
        <v>17177</v>
      </c>
      <c r="AA687" s="15">
        <f>IF(ISNA(VLOOKUP(Z687,'1077county_meanLDVage_submitted'!$A$2:$B$1079,2,FALSE)),VLOOKUP(Z687,$N$3:$O$3145,2,FALSE),VLOOKUP(Z687,'1077county_meanLDVage_submitted'!$A$2:$B$1079,2,FALSE))</f>
        <v>10.869212251224507</v>
      </c>
      <c r="AB687" s="15">
        <f t="shared" si="20"/>
        <v>10</v>
      </c>
      <c r="AC687" s="15">
        <f t="shared" si="21"/>
        <v>3</v>
      </c>
    </row>
    <row r="688" spans="2:29" x14ac:dyDescent="0.3">
      <c r="B688" s="15">
        <v>17179</v>
      </c>
      <c r="C688" s="15">
        <v>10.166567783164803</v>
      </c>
      <c r="D688" s="15">
        <v>10</v>
      </c>
      <c r="E688" s="15">
        <v>3</v>
      </c>
      <c r="N688" s="15">
        <v>17179</v>
      </c>
      <c r="O688" s="15">
        <v>9.6974416157800114</v>
      </c>
      <c r="P688" s="15">
        <v>9</v>
      </c>
      <c r="Q688" s="15">
        <v>3</v>
      </c>
      <c r="Z688" s="15">
        <v>17179</v>
      </c>
      <c r="AA688" s="15">
        <f>IF(ISNA(VLOOKUP(Z688,'1077county_meanLDVage_submitted'!$A$2:$B$1079,2,FALSE)),VLOOKUP(Z688,$N$3:$O$3145,2,FALSE),VLOOKUP(Z688,'1077county_meanLDVage_submitted'!$A$2:$B$1079,2,FALSE))</f>
        <v>9.6974416157800114</v>
      </c>
      <c r="AB688" s="15">
        <f t="shared" si="20"/>
        <v>9</v>
      </c>
      <c r="AC688" s="15">
        <f t="shared" si="21"/>
        <v>3</v>
      </c>
    </row>
    <row r="689" spans="2:29" x14ac:dyDescent="0.3">
      <c r="B689" s="15">
        <v>17181</v>
      </c>
      <c r="C689" s="15">
        <v>11.929983932107708</v>
      </c>
      <c r="D689" s="15">
        <v>11</v>
      </c>
      <c r="E689" s="15">
        <v>4</v>
      </c>
      <c r="N689" s="15">
        <v>17181</v>
      </c>
      <c r="O689" s="15">
        <v>11.368657382834387</v>
      </c>
      <c r="P689" s="15">
        <v>11</v>
      </c>
      <c r="Q689" s="15">
        <v>4</v>
      </c>
      <c r="Z689" s="15">
        <v>17181</v>
      </c>
      <c r="AA689" s="15">
        <f>IF(ISNA(VLOOKUP(Z689,'1077county_meanLDVage_submitted'!$A$2:$B$1079,2,FALSE)),VLOOKUP(Z689,$N$3:$O$3145,2,FALSE),VLOOKUP(Z689,'1077county_meanLDVage_submitted'!$A$2:$B$1079,2,FALSE))</f>
        <v>11.368657382834387</v>
      </c>
      <c r="AB689" s="15">
        <f t="shared" si="20"/>
        <v>11</v>
      </c>
      <c r="AC689" s="15">
        <f t="shared" si="21"/>
        <v>4</v>
      </c>
    </row>
    <row r="690" spans="2:29" x14ac:dyDescent="0.3">
      <c r="B690" s="15">
        <v>17183</v>
      </c>
      <c r="C690" s="15">
        <v>11.421244416629623</v>
      </c>
      <c r="D690" s="15">
        <v>11</v>
      </c>
      <c r="E690" s="15">
        <v>4</v>
      </c>
      <c r="N690" s="15">
        <v>17183</v>
      </c>
      <c r="O690" s="15">
        <v>10.857542397933194</v>
      </c>
      <c r="P690" s="15">
        <v>10</v>
      </c>
      <c r="Q690" s="15">
        <v>3</v>
      </c>
      <c r="Z690" s="15">
        <v>17183</v>
      </c>
      <c r="AA690" s="15">
        <f>IF(ISNA(VLOOKUP(Z690,'1077county_meanLDVage_submitted'!$A$2:$B$1079,2,FALSE)),VLOOKUP(Z690,$N$3:$O$3145,2,FALSE),VLOOKUP(Z690,'1077county_meanLDVage_submitted'!$A$2:$B$1079,2,FALSE))</f>
        <v>10.857542397933194</v>
      </c>
      <c r="AB690" s="15">
        <f t="shared" si="20"/>
        <v>10</v>
      </c>
      <c r="AC690" s="15">
        <f t="shared" si="21"/>
        <v>3</v>
      </c>
    </row>
    <row r="691" spans="2:29" x14ac:dyDescent="0.3">
      <c r="B691" s="15">
        <v>17185</v>
      </c>
      <c r="C691" s="15">
        <v>11.130581614206468</v>
      </c>
      <c r="D691" s="15">
        <v>11</v>
      </c>
      <c r="E691" s="15">
        <v>4</v>
      </c>
      <c r="N691" s="15">
        <v>17185</v>
      </c>
      <c r="O691" s="15">
        <v>10.584306744790307</v>
      </c>
      <c r="P691" s="15">
        <v>10</v>
      </c>
      <c r="Q691" s="15">
        <v>3</v>
      </c>
      <c r="Z691" s="15">
        <v>17185</v>
      </c>
      <c r="AA691" s="15">
        <f>IF(ISNA(VLOOKUP(Z691,'1077county_meanLDVage_submitted'!$A$2:$B$1079,2,FALSE)),VLOOKUP(Z691,$N$3:$O$3145,2,FALSE),VLOOKUP(Z691,'1077county_meanLDVage_submitted'!$A$2:$B$1079,2,FALSE))</f>
        <v>10.584306744790307</v>
      </c>
      <c r="AB691" s="15">
        <f t="shared" si="20"/>
        <v>10</v>
      </c>
      <c r="AC691" s="15">
        <f t="shared" si="21"/>
        <v>3</v>
      </c>
    </row>
    <row r="692" spans="2:29" x14ac:dyDescent="0.3">
      <c r="B692" s="15">
        <v>17187</v>
      </c>
      <c r="C692" s="15">
        <v>11.11334112541789</v>
      </c>
      <c r="D692" s="15">
        <v>11</v>
      </c>
      <c r="E692" s="15">
        <v>4</v>
      </c>
      <c r="N692" s="15">
        <v>17187</v>
      </c>
      <c r="O692" s="15">
        <v>10.598771280274066</v>
      </c>
      <c r="P692" s="15">
        <v>10</v>
      </c>
      <c r="Q692" s="15">
        <v>3</v>
      </c>
      <c r="Z692" s="15">
        <v>17187</v>
      </c>
      <c r="AA692" s="15">
        <f>IF(ISNA(VLOOKUP(Z692,'1077county_meanLDVage_submitted'!$A$2:$B$1079,2,FALSE)),VLOOKUP(Z692,$N$3:$O$3145,2,FALSE),VLOOKUP(Z692,'1077county_meanLDVage_submitted'!$A$2:$B$1079,2,FALSE))</f>
        <v>10.598771280274066</v>
      </c>
      <c r="AB692" s="15">
        <f t="shared" si="20"/>
        <v>10</v>
      </c>
      <c r="AC692" s="15">
        <f t="shared" si="21"/>
        <v>3</v>
      </c>
    </row>
    <row r="693" spans="2:29" x14ac:dyDescent="0.3">
      <c r="B693" s="15">
        <v>17189</v>
      </c>
      <c r="C693" s="15">
        <v>10.940749210553445</v>
      </c>
      <c r="D693" s="15">
        <v>10</v>
      </c>
      <c r="E693" s="15">
        <v>3</v>
      </c>
      <c r="N693" s="15">
        <v>17189</v>
      </c>
      <c r="O693" s="15">
        <v>10.39023367885054</v>
      </c>
      <c r="P693" s="15">
        <v>10</v>
      </c>
      <c r="Q693" s="15">
        <v>3</v>
      </c>
      <c r="Z693" s="15">
        <v>17189</v>
      </c>
      <c r="AA693" s="15">
        <f>IF(ISNA(VLOOKUP(Z693,'1077county_meanLDVage_submitted'!$A$2:$B$1079,2,FALSE)),VLOOKUP(Z693,$N$3:$O$3145,2,FALSE),VLOOKUP(Z693,'1077county_meanLDVage_submitted'!$A$2:$B$1079,2,FALSE))</f>
        <v>10.39023367885054</v>
      </c>
      <c r="AB693" s="15">
        <f t="shared" si="20"/>
        <v>10</v>
      </c>
      <c r="AC693" s="15">
        <f t="shared" si="21"/>
        <v>3</v>
      </c>
    </row>
    <row r="694" spans="2:29" x14ac:dyDescent="0.3">
      <c r="B694" s="15">
        <v>17191</v>
      </c>
      <c r="C694" s="15">
        <v>12.377447626331453</v>
      </c>
      <c r="D694" s="15">
        <v>12</v>
      </c>
      <c r="E694" s="15">
        <v>4</v>
      </c>
      <c r="N694" s="15">
        <v>17191</v>
      </c>
      <c r="O694" s="15">
        <v>11.79724945126757</v>
      </c>
      <c r="P694" s="15">
        <v>11</v>
      </c>
      <c r="Q694" s="15">
        <v>4</v>
      </c>
      <c r="Z694" s="15">
        <v>17191</v>
      </c>
      <c r="AA694" s="15">
        <f>IF(ISNA(VLOOKUP(Z694,'1077county_meanLDVage_submitted'!$A$2:$B$1079,2,FALSE)),VLOOKUP(Z694,$N$3:$O$3145,2,FALSE),VLOOKUP(Z694,'1077county_meanLDVage_submitted'!$A$2:$B$1079,2,FALSE))</f>
        <v>11.79724945126757</v>
      </c>
      <c r="AB694" s="15">
        <f t="shared" si="20"/>
        <v>11</v>
      </c>
      <c r="AC694" s="15">
        <f t="shared" si="21"/>
        <v>4</v>
      </c>
    </row>
    <row r="695" spans="2:29" x14ac:dyDescent="0.3">
      <c r="B695" s="15">
        <v>17193</v>
      </c>
      <c r="C695" s="15">
        <v>11.140719199515088</v>
      </c>
      <c r="D695" s="15">
        <v>11</v>
      </c>
      <c r="E695" s="15">
        <v>4</v>
      </c>
      <c r="N695" s="15">
        <v>17193</v>
      </c>
      <c r="O695" s="15">
        <v>10.581909302237825</v>
      </c>
      <c r="P695" s="15">
        <v>10</v>
      </c>
      <c r="Q695" s="15">
        <v>3</v>
      </c>
      <c r="Z695" s="15">
        <v>17193</v>
      </c>
      <c r="AA695" s="15">
        <f>IF(ISNA(VLOOKUP(Z695,'1077county_meanLDVage_submitted'!$A$2:$B$1079,2,FALSE)),VLOOKUP(Z695,$N$3:$O$3145,2,FALSE),VLOOKUP(Z695,'1077county_meanLDVage_submitted'!$A$2:$B$1079,2,FALSE))</f>
        <v>10.581909302237825</v>
      </c>
      <c r="AB695" s="15">
        <f t="shared" si="20"/>
        <v>10</v>
      </c>
      <c r="AC695" s="15">
        <f t="shared" si="21"/>
        <v>3</v>
      </c>
    </row>
    <row r="696" spans="2:29" x14ac:dyDescent="0.3">
      <c r="B696" s="15">
        <v>17195</v>
      </c>
      <c r="C696" s="15">
        <v>10.78846492174921</v>
      </c>
      <c r="D696" s="15">
        <v>10</v>
      </c>
      <c r="E696" s="15">
        <v>3</v>
      </c>
      <c r="N696" s="15">
        <v>17195</v>
      </c>
      <c r="O696" s="15">
        <v>10.266791761151092</v>
      </c>
      <c r="P696" s="15">
        <v>10</v>
      </c>
      <c r="Q696" s="15">
        <v>3</v>
      </c>
      <c r="Z696" s="15">
        <v>17195</v>
      </c>
      <c r="AA696" s="15">
        <f>IF(ISNA(VLOOKUP(Z696,'1077county_meanLDVage_submitted'!$A$2:$B$1079,2,FALSE)),VLOOKUP(Z696,$N$3:$O$3145,2,FALSE),VLOOKUP(Z696,'1077county_meanLDVage_submitted'!$A$2:$B$1079,2,FALSE))</f>
        <v>10.266791761151092</v>
      </c>
      <c r="AB696" s="15">
        <f t="shared" si="20"/>
        <v>10</v>
      </c>
      <c r="AC696" s="15">
        <f t="shared" si="21"/>
        <v>3</v>
      </c>
    </row>
    <row r="697" spans="2:29" x14ac:dyDescent="0.3">
      <c r="B697" s="15">
        <v>17197</v>
      </c>
      <c r="C697" s="15">
        <v>8.9605761899982443</v>
      </c>
      <c r="D697" s="15">
        <v>8</v>
      </c>
      <c r="E697" s="15">
        <v>2</v>
      </c>
      <c r="N697" s="15">
        <v>17197</v>
      </c>
      <c r="O697" s="15">
        <v>8.5510307802468368</v>
      </c>
      <c r="P697" s="15">
        <v>8</v>
      </c>
      <c r="Q697" s="15">
        <v>2</v>
      </c>
      <c r="Z697" s="15">
        <v>17197</v>
      </c>
      <c r="AA697" s="15">
        <f>IF(ISNA(VLOOKUP(Z697,'1077county_meanLDVage_submitted'!$A$2:$B$1079,2,FALSE)),VLOOKUP(Z697,$N$3:$O$3145,2,FALSE),VLOOKUP(Z697,'1077county_meanLDVage_submitted'!$A$2:$B$1079,2,FALSE))</f>
        <v>8.5510307802468368</v>
      </c>
      <c r="AB697" s="15">
        <f t="shared" si="20"/>
        <v>8</v>
      </c>
      <c r="AC697" s="15">
        <f t="shared" si="21"/>
        <v>2</v>
      </c>
    </row>
    <row r="698" spans="2:29" x14ac:dyDescent="0.3">
      <c r="B698" s="15">
        <v>17199</v>
      </c>
      <c r="C698" s="15">
        <v>10.753770285687565</v>
      </c>
      <c r="D698" s="15">
        <v>10</v>
      </c>
      <c r="E698" s="15">
        <v>3</v>
      </c>
      <c r="N698" s="15">
        <v>17199</v>
      </c>
      <c r="O698" s="15">
        <v>10.244265854332612</v>
      </c>
      <c r="P698" s="15">
        <v>10</v>
      </c>
      <c r="Q698" s="15">
        <v>3</v>
      </c>
      <c r="Z698" s="15">
        <v>17199</v>
      </c>
      <c r="AA698" s="15">
        <f>IF(ISNA(VLOOKUP(Z698,'1077county_meanLDVage_submitted'!$A$2:$B$1079,2,FALSE)),VLOOKUP(Z698,$N$3:$O$3145,2,FALSE),VLOOKUP(Z698,'1077county_meanLDVage_submitted'!$A$2:$B$1079,2,FALSE))</f>
        <v>10.244265854332612</v>
      </c>
      <c r="AB698" s="15">
        <f t="shared" si="20"/>
        <v>10</v>
      </c>
      <c r="AC698" s="15">
        <f t="shared" si="21"/>
        <v>3</v>
      </c>
    </row>
    <row r="699" spans="2:29" x14ac:dyDescent="0.3">
      <c r="B699" s="15">
        <v>17201</v>
      </c>
      <c r="C699" s="15">
        <v>10.885080629899296</v>
      </c>
      <c r="D699" s="15">
        <v>10</v>
      </c>
      <c r="E699" s="15">
        <v>3</v>
      </c>
      <c r="N699" s="15">
        <v>17201</v>
      </c>
      <c r="O699" s="15">
        <v>10.418667585585904</v>
      </c>
      <c r="P699" s="15">
        <v>10</v>
      </c>
      <c r="Q699" s="15">
        <v>3</v>
      </c>
      <c r="Z699" s="15">
        <v>17201</v>
      </c>
      <c r="AA699" s="15">
        <f>IF(ISNA(VLOOKUP(Z699,'1077county_meanLDVage_submitted'!$A$2:$B$1079,2,FALSE)),VLOOKUP(Z699,$N$3:$O$3145,2,FALSE),VLOOKUP(Z699,'1077county_meanLDVage_submitted'!$A$2:$B$1079,2,FALSE))</f>
        <v>10.418667585585904</v>
      </c>
      <c r="AB699" s="15">
        <f t="shared" si="20"/>
        <v>10</v>
      </c>
      <c r="AC699" s="15">
        <f t="shared" si="21"/>
        <v>3</v>
      </c>
    </row>
    <row r="700" spans="2:29" x14ac:dyDescent="0.3">
      <c r="B700" s="15">
        <v>17203</v>
      </c>
      <c r="C700" s="15">
        <v>9.9977597148316679</v>
      </c>
      <c r="D700" s="15">
        <v>9</v>
      </c>
      <c r="E700" s="15">
        <v>3</v>
      </c>
      <c r="N700" s="15">
        <v>17203</v>
      </c>
      <c r="O700" s="15">
        <v>9.5174814129287402</v>
      </c>
      <c r="P700" s="15">
        <v>9</v>
      </c>
      <c r="Q700" s="15">
        <v>3</v>
      </c>
      <c r="Z700" s="15">
        <v>17203</v>
      </c>
      <c r="AA700" s="15">
        <f>IF(ISNA(VLOOKUP(Z700,'1077county_meanLDVage_submitted'!$A$2:$B$1079,2,FALSE)),VLOOKUP(Z700,$N$3:$O$3145,2,FALSE),VLOOKUP(Z700,'1077county_meanLDVage_submitted'!$A$2:$B$1079,2,FALSE))</f>
        <v>9.5174814129287402</v>
      </c>
      <c r="AB700" s="15">
        <f t="shared" si="20"/>
        <v>9</v>
      </c>
      <c r="AC700" s="15">
        <f t="shared" si="21"/>
        <v>3</v>
      </c>
    </row>
    <row r="701" spans="2:29" x14ac:dyDescent="0.3">
      <c r="B701" s="15">
        <v>18001</v>
      </c>
      <c r="C701" s="15">
        <v>12.704370463362082</v>
      </c>
      <c r="D701" s="15">
        <v>12</v>
      </c>
      <c r="E701" s="15">
        <v>4</v>
      </c>
      <c r="N701" s="15">
        <v>18001</v>
      </c>
      <c r="O701" s="15">
        <v>12.091008759264067</v>
      </c>
      <c r="P701" s="15">
        <v>12</v>
      </c>
      <c r="Q701" s="15">
        <v>4</v>
      </c>
      <c r="Z701" s="15">
        <v>18001</v>
      </c>
      <c r="AA701" s="15">
        <f>IF(ISNA(VLOOKUP(Z701,'1077county_meanLDVage_submitted'!$A$2:$B$1079,2,FALSE)),VLOOKUP(Z701,$N$3:$O$3145,2,FALSE),VLOOKUP(Z701,'1077county_meanLDVage_submitted'!$A$2:$B$1079,2,FALSE))</f>
        <v>12.091008759264067</v>
      </c>
      <c r="AB701" s="15">
        <f t="shared" si="20"/>
        <v>12</v>
      </c>
      <c r="AC701" s="15">
        <f t="shared" si="21"/>
        <v>4</v>
      </c>
    </row>
    <row r="702" spans="2:29" x14ac:dyDescent="0.3">
      <c r="B702" s="15">
        <v>18003</v>
      </c>
      <c r="C702" s="15">
        <v>11.069471688089278</v>
      </c>
      <c r="D702" s="15">
        <v>11</v>
      </c>
      <c r="E702" s="15">
        <v>4</v>
      </c>
      <c r="N702" s="15">
        <v>18003</v>
      </c>
      <c r="O702" s="15">
        <v>10.501721611243587</v>
      </c>
      <c r="P702" s="15">
        <v>10</v>
      </c>
      <c r="Q702" s="15">
        <v>3</v>
      </c>
      <c r="Z702" s="15">
        <v>18003</v>
      </c>
      <c r="AA702" s="15">
        <f>IF(ISNA(VLOOKUP(Z702,'1077county_meanLDVage_submitted'!$A$2:$B$1079,2,FALSE)),VLOOKUP(Z702,$N$3:$O$3145,2,FALSE),VLOOKUP(Z702,'1077county_meanLDVage_submitted'!$A$2:$B$1079,2,FALSE))</f>
        <v>10.501721611243587</v>
      </c>
      <c r="AB702" s="15">
        <f t="shared" si="20"/>
        <v>10</v>
      </c>
      <c r="AC702" s="15">
        <f t="shared" si="21"/>
        <v>3</v>
      </c>
    </row>
    <row r="703" spans="2:29" x14ac:dyDescent="0.3">
      <c r="B703" s="15">
        <v>18005</v>
      </c>
      <c r="C703" s="15">
        <v>11.437615983717423</v>
      </c>
      <c r="D703" s="15">
        <v>11</v>
      </c>
      <c r="E703" s="15">
        <v>4</v>
      </c>
      <c r="N703" s="15">
        <v>18005</v>
      </c>
      <c r="O703" s="15">
        <v>10.838568038541927</v>
      </c>
      <c r="P703" s="15">
        <v>10</v>
      </c>
      <c r="Q703" s="15">
        <v>3</v>
      </c>
      <c r="Z703" s="15">
        <v>18005</v>
      </c>
      <c r="AA703" s="15">
        <f>IF(ISNA(VLOOKUP(Z703,'1077county_meanLDVage_submitted'!$A$2:$B$1079,2,FALSE)),VLOOKUP(Z703,$N$3:$O$3145,2,FALSE),VLOOKUP(Z703,'1077county_meanLDVage_submitted'!$A$2:$B$1079,2,FALSE))</f>
        <v>10.838568038541927</v>
      </c>
      <c r="AB703" s="15">
        <f t="shared" si="20"/>
        <v>10</v>
      </c>
      <c r="AC703" s="15">
        <f t="shared" si="21"/>
        <v>3</v>
      </c>
    </row>
    <row r="704" spans="2:29" x14ac:dyDescent="0.3">
      <c r="B704" s="15">
        <v>18007</v>
      </c>
      <c r="C704" s="15">
        <v>12.507483307266064</v>
      </c>
      <c r="D704" s="15">
        <v>12</v>
      </c>
      <c r="E704" s="15">
        <v>4</v>
      </c>
      <c r="N704" s="15">
        <v>18007</v>
      </c>
      <c r="O704" s="15">
        <v>11.890046850668851</v>
      </c>
      <c r="P704" s="15">
        <v>11</v>
      </c>
      <c r="Q704" s="15">
        <v>4</v>
      </c>
      <c r="Z704" s="15">
        <v>18007</v>
      </c>
      <c r="AA704" s="15">
        <f>IF(ISNA(VLOOKUP(Z704,'1077county_meanLDVage_submitted'!$A$2:$B$1079,2,FALSE)),VLOOKUP(Z704,$N$3:$O$3145,2,FALSE),VLOOKUP(Z704,'1077county_meanLDVage_submitted'!$A$2:$B$1079,2,FALSE))</f>
        <v>11.890046850668851</v>
      </c>
      <c r="AB704" s="15">
        <f t="shared" si="20"/>
        <v>11</v>
      </c>
      <c r="AC704" s="15">
        <f t="shared" si="21"/>
        <v>4</v>
      </c>
    </row>
    <row r="705" spans="2:29" x14ac:dyDescent="0.3">
      <c r="B705" s="15">
        <v>18009</v>
      </c>
      <c r="C705" s="15">
        <v>13.071274470241203</v>
      </c>
      <c r="D705" s="15">
        <v>13</v>
      </c>
      <c r="E705" s="15">
        <v>5</v>
      </c>
      <c r="N705" s="15">
        <v>18009</v>
      </c>
      <c r="O705" s="15">
        <v>12.405859566706955</v>
      </c>
      <c r="P705" s="15">
        <v>12</v>
      </c>
      <c r="Q705" s="15">
        <v>4</v>
      </c>
      <c r="Z705" s="15">
        <v>18009</v>
      </c>
      <c r="AA705" s="15">
        <f>IF(ISNA(VLOOKUP(Z705,'1077county_meanLDVage_submitted'!$A$2:$B$1079,2,FALSE)),VLOOKUP(Z705,$N$3:$O$3145,2,FALSE),VLOOKUP(Z705,'1077county_meanLDVage_submitted'!$A$2:$B$1079,2,FALSE))</f>
        <v>12.405859566706955</v>
      </c>
      <c r="AB705" s="15">
        <f t="shared" si="20"/>
        <v>12</v>
      </c>
      <c r="AC705" s="15">
        <f t="shared" si="21"/>
        <v>4</v>
      </c>
    </row>
    <row r="706" spans="2:29" x14ac:dyDescent="0.3">
      <c r="B706" s="15">
        <v>18011</v>
      </c>
      <c r="C706" s="15">
        <v>9.86829012416508</v>
      </c>
      <c r="D706" s="15">
        <v>9</v>
      </c>
      <c r="E706" s="15">
        <v>3</v>
      </c>
      <c r="N706" s="15">
        <v>18011</v>
      </c>
      <c r="O706" s="15">
        <v>9.3263738862342418</v>
      </c>
      <c r="P706" s="15">
        <v>9</v>
      </c>
      <c r="Q706" s="15">
        <v>3</v>
      </c>
      <c r="Z706" s="15">
        <v>18011</v>
      </c>
      <c r="AA706" s="15">
        <f>IF(ISNA(VLOOKUP(Z706,'1077county_meanLDVage_submitted'!$A$2:$B$1079,2,FALSE)),VLOOKUP(Z706,$N$3:$O$3145,2,FALSE),VLOOKUP(Z706,'1077county_meanLDVage_submitted'!$A$2:$B$1079,2,FALSE))</f>
        <v>9.3263738862342418</v>
      </c>
      <c r="AB706" s="15">
        <f t="shared" si="20"/>
        <v>9</v>
      </c>
      <c r="AC706" s="15">
        <f t="shared" si="21"/>
        <v>3</v>
      </c>
    </row>
    <row r="707" spans="2:29" x14ac:dyDescent="0.3">
      <c r="B707" s="15">
        <v>18013</v>
      </c>
      <c r="C707" s="15">
        <v>12.302366000771968</v>
      </c>
      <c r="D707" s="15">
        <v>12</v>
      </c>
      <c r="E707" s="15">
        <v>4</v>
      </c>
      <c r="N707" s="15">
        <v>18013</v>
      </c>
      <c r="O707" s="15">
        <v>11.647740296093787</v>
      </c>
      <c r="P707" s="15">
        <v>11</v>
      </c>
      <c r="Q707" s="15">
        <v>4</v>
      </c>
      <c r="Z707" s="15">
        <v>18013</v>
      </c>
      <c r="AA707" s="15">
        <f>IF(ISNA(VLOOKUP(Z707,'1077county_meanLDVage_submitted'!$A$2:$B$1079,2,FALSE)),VLOOKUP(Z707,$N$3:$O$3145,2,FALSE),VLOOKUP(Z707,'1077county_meanLDVage_submitted'!$A$2:$B$1079,2,FALSE))</f>
        <v>11.647740296093787</v>
      </c>
      <c r="AB707" s="15">
        <f t="shared" si="20"/>
        <v>11</v>
      </c>
      <c r="AC707" s="15">
        <f t="shared" si="21"/>
        <v>4</v>
      </c>
    </row>
    <row r="708" spans="2:29" x14ac:dyDescent="0.3">
      <c r="B708" s="15">
        <v>18015</v>
      </c>
      <c r="C708" s="15">
        <v>12.161243598637986</v>
      </c>
      <c r="D708" s="15">
        <v>12</v>
      </c>
      <c r="E708" s="15">
        <v>4</v>
      </c>
      <c r="N708" s="15">
        <v>18015</v>
      </c>
      <c r="O708" s="15">
        <v>11.521224763996564</v>
      </c>
      <c r="P708" s="15">
        <v>11</v>
      </c>
      <c r="Q708" s="15">
        <v>4</v>
      </c>
      <c r="Z708" s="15">
        <v>18015</v>
      </c>
      <c r="AA708" s="15">
        <f>IF(ISNA(VLOOKUP(Z708,'1077county_meanLDVage_submitted'!$A$2:$B$1079,2,FALSE)),VLOOKUP(Z708,$N$3:$O$3145,2,FALSE),VLOOKUP(Z708,'1077county_meanLDVage_submitted'!$A$2:$B$1079,2,FALSE))</f>
        <v>11.521224763996564</v>
      </c>
      <c r="AB708" s="15">
        <f t="shared" si="20"/>
        <v>11</v>
      </c>
      <c r="AC708" s="15">
        <f t="shared" si="21"/>
        <v>4</v>
      </c>
    </row>
    <row r="709" spans="2:29" x14ac:dyDescent="0.3">
      <c r="B709" s="15">
        <v>18017</v>
      </c>
      <c r="C709" s="15">
        <v>12.418638121938216</v>
      </c>
      <c r="D709" s="15">
        <v>12</v>
      </c>
      <c r="E709" s="15">
        <v>4</v>
      </c>
      <c r="N709" s="15">
        <v>18017</v>
      </c>
      <c r="O709" s="15">
        <v>11.785719214802841</v>
      </c>
      <c r="P709" s="15">
        <v>11</v>
      </c>
      <c r="Q709" s="15">
        <v>4</v>
      </c>
      <c r="Z709" s="15">
        <v>18017</v>
      </c>
      <c r="AA709" s="15">
        <f>IF(ISNA(VLOOKUP(Z709,'1077county_meanLDVage_submitted'!$A$2:$B$1079,2,FALSE)),VLOOKUP(Z709,$N$3:$O$3145,2,FALSE),VLOOKUP(Z709,'1077county_meanLDVage_submitted'!$A$2:$B$1079,2,FALSE))</f>
        <v>11.785719214802841</v>
      </c>
      <c r="AB709" s="15">
        <f t="shared" ref="AB709:AB772" si="22">TRUNC(AA709,0)</f>
        <v>11</v>
      </c>
      <c r="AC709" s="15">
        <f t="shared" ref="AC709:AC772" si="23">VLOOKUP(AB709,$AE$14:$AF$26,2,)</f>
        <v>4</v>
      </c>
    </row>
    <row r="710" spans="2:29" x14ac:dyDescent="0.3">
      <c r="B710" s="15">
        <v>18019</v>
      </c>
      <c r="C710" s="15">
        <v>11.797652778258199</v>
      </c>
      <c r="D710" s="15">
        <v>11</v>
      </c>
      <c r="E710" s="15">
        <v>4</v>
      </c>
      <c r="N710" s="15">
        <v>18019</v>
      </c>
      <c r="O710" s="15">
        <v>11.151752087136467</v>
      </c>
      <c r="P710" s="15">
        <v>11</v>
      </c>
      <c r="Q710" s="15">
        <v>4</v>
      </c>
      <c r="Z710" s="15">
        <v>18019</v>
      </c>
      <c r="AA710" s="15">
        <f>IF(ISNA(VLOOKUP(Z710,'1077county_meanLDVage_submitted'!$A$2:$B$1079,2,FALSE)),VLOOKUP(Z710,$N$3:$O$3145,2,FALSE),VLOOKUP(Z710,'1077county_meanLDVage_submitted'!$A$2:$B$1079,2,FALSE))</f>
        <v>11.151752087136467</v>
      </c>
      <c r="AB710" s="15">
        <f t="shared" si="22"/>
        <v>11</v>
      </c>
      <c r="AC710" s="15">
        <f t="shared" si="23"/>
        <v>4</v>
      </c>
    </row>
    <row r="711" spans="2:29" x14ac:dyDescent="0.3">
      <c r="B711" s="15">
        <v>18021</v>
      </c>
      <c r="C711" s="15">
        <v>12.797299370038587</v>
      </c>
      <c r="D711" s="15">
        <v>12</v>
      </c>
      <c r="E711" s="15">
        <v>4</v>
      </c>
      <c r="N711" s="15">
        <v>18021</v>
      </c>
      <c r="O711" s="15">
        <v>12.168354997455758</v>
      </c>
      <c r="P711" s="15">
        <v>12</v>
      </c>
      <c r="Q711" s="15">
        <v>4</v>
      </c>
      <c r="Z711" s="15">
        <v>18021</v>
      </c>
      <c r="AA711" s="15">
        <f>IF(ISNA(VLOOKUP(Z711,'1077county_meanLDVage_submitted'!$A$2:$B$1079,2,FALSE)),VLOOKUP(Z711,$N$3:$O$3145,2,FALSE),VLOOKUP(Z711,'1077county_meanLDVage_submitted'!$A$2:$B$1079,2,FALSE))</f>
        <v>12.168354997455758</v>
      </c>
      <c r="AB711" s="15">
        <f t="shared" si="22"/>
        <v>12</v>
      </c>
      <c r="AC711" s="15">
        <f t="shared" si="23"/>
        <v>4</v>
      </c>
    </row>
    <row r="712" spans="2:29" x14ac:dyDescent="0.3">
      <c r="B712" s="15">
        <v>18023</v>
      </c>
      <c r="C712" s="15">
        <v>12.229065041677435</v>
      </c>
      <c r="D712" s="15">
        <v>12</v>
      </c>
      <c r="E712" s="15">
        <v>4</v>
      </c>
      <c r="N712" s="15">
        <v>18023</v>
      </c>
      <c r="O712" s="15">
        <v>11.637640131436703</v>
      </c>
      <c r="P712" s="15">
        <v>11</v>
      </c>
      <c r="Q712" s="15">
        <v>4</v>
      </c>
      <c r="Z712" s="15">
        <v>18023</v>
      </c>
      <c r="AA712" s="15">
        <f>IF(ISNA(VLOOKUP(Z712,'1077county_meanLDVage_submitted'!$A$2:$B$1079,2,FALSE)),VLOOKUP(Z712,$N$3:$O$3145,2,FALSE),VLOOKUP(Z712,'1077county_meanLDVage_submitted'!$A$2:$B$1079,2,FALSE))</f>
        <v>11.637640131436703</v>
      </c>
      <c r="AB712" s="15">
        <f t="shared" si="22"/>
        <v>11</v>
      </c>
      <c r="AC712" s="15">
        <f t="shared" si="23"/>
        <v>4</v>
      </c>
    </row>
    <row r="713" spans="2:29" x14ac:dyDescent="0.3">
      <c r="B713" s="15">
        <v>18025</v>
      </c>
      <c r="C713" s="15">
        <v>14.554186550593593</v>
      </c>
      <c r="D713" s="15">
        <v>14</v>
      </c>
      <c r="E713" s="15">
        <v>5</v>
      </c>
      <c r="N713" s="15">
        <v>18025</v>
      </c>
      <c r="O713" s="15">
        <v>13.862526158540724</v>
      </c>
      <c r="P713" s="15">
        <v>13</v>
      </c>
      <c r="Q713" s="15">
        <v>5</v>
      </c>
      <c r="Z713" s="15">
        <v>18025</v>
      </c>
      <c r="AA713" s="15">
        <f>IF(ISNA(VLOOKUP(Z713,'1077county_meanLDVage_submitted'!$A$2:$B$1079,2,FALSE)),VLOOKUP(Z713,$N$3:$O$3145,2,FALSE),VLOOKUP(Z713,'1077county_meanLDVage_submitted'!$A$2:$B$1079,2,FALSE))</f>
        <v>13.862526158540724</v>
      </c>
      <c r="AB713" s="15">
        <f t="shared" si="22"/>
        <v>13</v>
      </c>
      <c r="AC713" s="15">
        <f t="shared" si="23"/>
        <v>5</v>
      </c>
    </row>
    <row r="714" spans="2:29" x14ac:dyDescent="0.3">
      <c r="B714" s="15">
        <v>18027</v>
      </c>
      <c r="C714" s="15">
        <v>12.521896947292561</v>
      </c>
      <c r="D714" s="15">
        <v>12</v>
      </c>
      <c r="E714" s="15">
        <v>4</v>
      </c>
      <c r="N714" s="15">
        <v>18027</v>
      </c>
      <c r="O714" s="15">
        <v>11.872187771831094</v>
      </c>
      <c r="P714" s="15">
        <v>11</v>
      </c>
      <c r="Q714" s="15">
        <v>4</v>
      </c>
      <c r="Z714" s="15">
        <v>18027</v>
      </c>
      <c r="AA714" s="15">
        <f>IF(ISNA(VLOOKUP(Z714,'1077county_meanLDVage_submitted'!$A$2:$B$1079,2,FALSE)),VLOOKUP(Z714,$N$3:$O$3145,2,FALSE),VLOOKUP(Z714,'1077county_meanLDVage_submitted'!$A$2:$B$1079,2,FALSE))</f>
        <v>11.872187771831094</v>
      </c>
      <c r="AB714" s="15">
        <f t="shared" si="22"/>
        <v>11</v>
      </c>
      <c r="AC714" s="15">
        <f t="shared" si="23"/>
        <v>4</v>
      </c>
    </row>
    <row r="715" spans="2:29" x14ac:dyDescent="0.3">
      <c r="B715" s="15">
        <v>18029</v>
      </c>
      <c r="C715" s="15">
        <v>11.750089667016004</v>
      </c>
      <c r="D715" s="15">
        <v>11</v>
      </c>
      <c r="E715" s="15">
        <v>4</v>
      </c>
      <c r="N715" s="15">
        <v>18029</v>
      </c>
      <c r="O715" s="15">
        <v>11.099749581266325</v>
      </c>
      <c r="P715" s="15">
        <v>11</v>
      </c>
      <c r="Q715" s="15">
        <v>4</v>
      </c>
      <c r="Z715" s="15">
        <v>18029</v>
      </c>
      <c r="AA715" s="15">
        <f>IF(ISNA(VLOOKUP(Z715,'1077county_meanLDVage_submitted'!$A$2:$B$1079,2,FALSE)),VLOOKUP(Z715,$N$3:$O$3145,2,FALSE),VLOOKUP(Z715,'1077county_meanLDVage_submitted'!$A$2:$B$1079,2,FALSE))</f>
        <v>11.099749581266325</v>
      </c>
      <c r="AB715" s="15">
        <f t="shared" si="22"/>
        <v>11</v>
      </c>
      <c r="AC715" s="15">
        <f t="shared" si="23"/>
        <v>4</v>
      </c>
    </row>
    <row r="716" spans="2:29" x14ac:dyDescent="0.3">
      <c r="B716" s="15">
        <v>18031</v>
      </c>
      <c r="C716" s="15">
        <v>12.260703573022228</v>
      </c>
      <c r="D716" s="15">
        <v>12</v>
      </c>
      <c r="E716" s="15">
        <v>4</v>
      </c>
      <c r="N716" s="15">
        <v>18031</v>
      </c>
      <c r="O716" s="15">
        <v>11.650424194860264</v>
      </c>
      <c r="P716" s="15">
        <v>11</v>
      </c>
      <c r="Q716" s="15">
        <v>4</v>
      </c>
      <c r="Z716" s="15">
        <v>18031</v>
      </c>
      <c r="AA716" s="15">
        <f>IF(ISNA(VLOOKUP(Z716,'1077county_meanLDVage_submitted'!$A$2:$B$1079,2,FALSE)),VLOOKUP(Z716,$N$3:$O$3145,2,FALSE),VLOOKUP(Z716,'1077county_meanLDVage_submitted'!$A$2:$B$1079,2,FALSE))</f>
        <v>11.650424194860264</v>
      </c>
      <c r="AB716" s="15">
        <f t="shared" si="22"/>
        <v>11</v>
      </c>
      <c r="AC716" s="15">
        <f t="shared" si="23"/>
        <v>4</v>
      </c>
    </row>
    <row r="717" spans="2:29" x14ac:dyDescent="0.3">
      <c r="B717" s="15">
        <v>18033</v>
      </c>
      <c r="C717" s="15">
        <v>12.315191200177821</v>
      </c>
      <c r="D717" s="15">
        <v>12</v>
      </c>
      <c r="E717" s="15">
        <v>4</v>
      </c>
      <c r="N717" s="15">
        <v>18033</v>
      </c>
      <c r="O717" s="15">
        <v>11.637821569111233</v>
      </c>
      <c r="P717" s="15">
        <v>11</v>
      </c>
      <c r="Q717" s="15">
        <v>4</v>
      </c>
      <c r="Z717" s="15">
        <v>18033</v>
      </c>
      <c r="AA717" s="15">
        <f>IF(ISNA(VLOOKUP(Z717,'1077county_meanLDVage_submitted'!$A$2:$B$1079,2,FALSE)),VLOOKUP(Z717,$N$3:$O$3145,2,FALSE),VLOOKUP(Z717,'1077county_meanLDVage_submitted'!$A$2:$B$1079,2,FALSE))</f>
        <v>11.637821569111233</v>
      </c>
      <c r="AB717" s="15">
        <f t="shared" si="22"/>
        <v>11</v>
      </c>
      <c r="AC717" s="15">
        <f t="shared" si="23"/>
        <v>4</v>
      </c>
    </row>
    <row r="718" spans="2:29" x14ac:dyDescent="0.3">
      <c r="B718" s="15">
        <v>18035</v>
      </c>
      <c r="C718" s="15">
        <v>11.804191063050729</v>
      </c>
      <c r="D718" s="15">
        <v>11</v>
      </c>
      <c r="E718" s="15">
        <v>4</v>
      </c>
      <c r="N718" s="15">
        <v>18035</v>
      </c>
      <c r="O718" s="15">
        <v>11.154992184505481</v>
      </c>
      <c r="P718" s="15">
        <v>11</v>
      </c>
      <c r="Q718" s="15">
        <v>4</v>
      </c>
      <c r="Z718" s="15">
        <v>18035</v>
      </c>
      <c r="AA718" s="15">
        <f>IF(ISNA(VLOOKUP(Z718,'1077county_meanLDVage_submitted'!$A$2:$B$1079,2,FALSE)),VLOOKUP(Z718,$N$3:$O$3145,2,FALSE),VLOOKUP(Z718,'1077county_meanLDVage_submitted'!$A$2:$B$1079,2,FALSE))</f>
        <v>11.154992184505481</v>
      </c>
      <c r="AB718" s="15">
        <f t="shared" si="22"/>
        <v>11</v>
      </c>
      <c r="AC718" s="15">
        <f t="shared" si="23"/>
        <v>4</v>
      </c>
    </row>
    <row r="719" spans="2:29" x14ac:dyDescent="0.3">
      <c r="B719" s="15">
        <v>18037</v>
      </c>
      <c r="C719" s="15">
        <v>11.549642572946194</v>
      </c>
      <c r="D719" s="15">
        <v>11</v>
      </c>
      <c r="E719" s="15">
        <v>4</v>
      </c>
      <c r="N719" s="15">
        <v>18037</v>
      </c>
      <c r="O719" s="15">
        <v>10.914975074136516</v>
      </c>
      <c r="P719" s="15">
        <v>10</v>
      </c>
      <c r="Q719" s="15">
        <v>3</v>
      </c>
      <c r="Z719" s="15">
        <v>18037</v>
      </c>
      <c r="AA719" s="15">
        <f>IF(ISNA(VLOOKUP(Z719,'1077county_meanLDVage_submitted'!$A$2:$B$1079,2,FALSE)),VLOOKUP(Z719,$N$3:$O$3145,2,FALSE),VLOOKUP(Z719,'1077county_meanLDVage_submitted'!$A$2:$B$1079,2,FALSE))</f>
        <v>10.914975074136516</v>
      </c>
      <c r="AB719" s="15">
        <f t="shared" si="22"/>
        <v>10</v>
      </c>
      <c r="AC719" s="15">
        <f t="shared" si="23"/>
        <v>3</v>
      </c>
    </row>
    <row r="720" spans="2:29" x14ac:dyDescent="0.3">
      <c r="B720" s="15">
        <v>18039</v>
      </c>
      <c r="C720" s="15">
        <v>11.480552470658482</v>
      </c>
      <c r="D720" s="15">
        <v>11</v>
      </c>
      <c r="E720" s="15">
        <v>4</v>
      </c>
      <c r="N720" s="15">
        <v>18039</v>
      </c>
      <c r="O720" s="15">
        <v>10.957013536115738</v>
      </c>
      <c r="P720" s="15">
        <v>10</v>
      </c>
      <c r="Q720" s="15">
        <v>3</v>
      </c>
      <c r="Z720" s="15">
        <v>18039</v>
      </c>
      <c r="AA720" s="15">
        <f>IF(ISNA(VLOOKUP(Z720,'1077county_meanLDVage_submitted'!$A$2:$B$1079,2,FALSE)),VLOOKUP(Z720,$N$3:$O$3145,2,FALSE),VLOOKUP(Z720,'1077county_meanLDVage_submitted'!$A$2:$B$1079,2,FALSE))</f>
        <v>10.957013536115738</v>
      </c>
      <c r="AB720" s="15">
        <f t="shared" si="22"/>
        <v>10</v>
      </c>
      <c r="AC720" s="15">
        <f t="shared" si="23"/>
        <v>3</v>
      </c>
    </row>
    <row r="721" spans="2:29" x14ac:dyDescent="0.3">
      <c r="B721" s="15">
        <v>18041</v>
      </c>
      <c r="C721" s="15">
        <v>13.211922653257353</v>
      </c>
      <c r="D721" s="15">
        <v>13</v>
      </c>
      <c r="E721" s="15">
        <v>5</v>
      </c>
      <c r="N721" s="15">
        <v>18041</v>
      </c>
      <c r="O721" s="15">
        <v>12.597782822998427</v>
      </c>
      <c r="P721" s="15">
        <v>12</v>
      </c>
      <c r="Q721" s="15">
        <v>4</v>
      </c>
      <c r="Z721" s="15">
        <v>18041</v>
      </c>
      <c r="AA721" s="15">
        <f>IF(ISNA(VLOOKUP(Z721,'1077county_meanLDVage_submitted'!$A$2:$B$1079,2,FALSE)),VLOOKUP(Z721,$N$3:$O$3145,2,FALSE),VLOOKUP(Z721,'1077county_meanLDVage_submitted'!$A$2:$B$1079,2,FALSE))</f>
        <v>12.597782822998427</v>
      </c>
      <c r="AB721" s="15">
        <f t="shared" si="22"/>
        <v>12</v>
      </c>
      <c r="AC721" s="15">
        <f t="shared" si="23"/>
        <v>4</v>
      </c>
    </row>
    <row r="722" spans="2:29" x14ac:dyDescent="0.3">
      <c r="B722" s="15">
        <v>18043</v>
      </c>
      <c r="C722" s="15">
        <v>11.602628833413043</v>
      </c>
      <c r="D722" s="15">
        <v>11</v>
      </c>
      <c r="E722" s="15">
        <v>4</v>
      </c>
      <c r="N722" s="15">
        <v>18043</v>
      </c>
      <c r="O722" s="15">
        <v>10.940165927357189</v>
      </c>
      <c r="P722" s="15">
        <v>10</v>
      </c>
      <c r="Q722" s="15">
        <v>3</v>
      </c>
      <c r="Z722" s="15">
        <v>18043</v>
      </c>
      <c r="AA722" s="15">
        <f>IF(ISNA(VLOOKUP(Z722,'1077county_meanLDVage_submitted'!$A$2:$B$1079,2,FALSE)),VLOOKUP(Z722,$N$3:$O$3145,2,FALSE),VLOOKUP(Z722,'1077county_meanLDVage_submitted'!$A$2:$B$1079,2,FALSE))</f>
        <v>10.940165927357189</v>
      </c>
      <c r="AB722" s="15">
        <f t="shared" si="22"/>
        <v>10</v>
      </c>
      <c r="AC722" s="15">
        <f t="shared" si="23"/>
        <v>3</v>
      </c>
    </row>
    <row r="723" spans="2:29" x14ac:dyDescent="0.3">
      <c r="B723" s="15">
        <v>18045</v>
      </c>
      <c r="C723" s="15">
        <v>12.590303676481794</v>
      </c>
      <c r="D723" s="15">
        <v>12</v>
      </c>
      <c r="E723" s="15">
        <v>4</v>
      </c>
      <c r="N723" s="15">
        <v>18045</v>
      </c>
      <c r="O723" s="15">
        <v>11.958464026192557</v>
      </c>
      <c r="P723" s="15">
        <v>11</v>
      </c>
      <c r="Q723" s="15">
        <v>4</v>
      </c>
      <c r="Z723" s="15">
        <v>18045</v>
      </c>
      <c r="AA723" s="15">
        <f>IF(ISNA(VLOOKUP(Z723,'1077county_meanLDVage_submitted'!$A$2:$B$1079,2,FALSE)),VLOOKUP(Z723,$N$3:$O$3145,2,FALSE),VLOOKUP(Z723,'1077county_meanLDVage_submitted'!$A$2:$B$1079,2,FALSE))</f>
        <v>11.958464026192557</v>
      </c>
      <c r="AB723" s="15">
        <f t="shared" si="22"/>
        <v>11</v>
      </c>
      <c r="AC723" s="15">
        <f t="shared" si="23"/>
        <v>4</v>
      </c>
    </row>
    <row r="724" spans="2:29" x14ac:dyDescent="0.3">
      <c r="B724" s="15">
        <v>18047</v>
      </c>
      <c r="C724" s="15">
        <v>12.904854034387691</v>
      </c>
      <c r="D724" s="15">
        <v>12</v>
      </c>
      <c r="E724" s="15">
        <v>4</v>
      </c>
      <c r="N724" s="15">
        <v>18047</v>
      </c>
      <c r="O724" s="15">
        <v>12.237176873203456</v>
      </c>
      <c r="P724" s="15">
        <v>12</v>
      </c>
      <c r="Q724" s="15">
        <v>4</v>
      </c>
      <c r="Z724" s="15">
        <v>18047</v>
      </c>
      <c r="AA724" s="15">
        <f>IF(ISNA(VLOOKUP(Z724,'1077county_meanLDVage_submitted'!$A$2:$B$1079,2,FALSE)),VLOOKUP(Z724,$N$3:$O$3145,2,FALSE),VLOOKUP(Z724,'1077county_meanLDVage_submitted'!$A$2:$B$1079,2,FALSE))</f>
        <v>12.237176873203456</v>
      </c>
      <c r="AB724" s="15">
        <f t="shared" si="22"/>
        <v>12</v>
      </c>
      <c r="AC724" s="15">
        <f t="shared" si="23"/>
        <v>4</v>
      </c>
    </row>
    <row r="725" spans="2:29" x14ac:dyDescent="0.3">
      <c r="B725" s="15">
        <v>18049</v>
      </c>
      <c r="C725" s="15">
        <v>12.469026551011371</v>
      </c>
      <c r="D725" s="15">
        <v>12</v>
      </c>
      <c r="E725" s="15">
        <v>4</v>
      </c>
      <c r="N725" s="15">
        <v>18049</v>
      </c>
      <c r="O725" s="15">
        <v>11.849195945075143</v>
      </c>
      <c r="P725" s="15">
        <v>11</v>
      </c>
      <c r="Q725" s="15">
        <v>4</v>
      </c>
      <c r="Z725" s="15">
        <v>18049</v>
      </c>
      <c r="AA725" s="15">
        <f>IF(ISNA(VLOOKUP(Z725,'1077county_meanLDVage_submitted'!$A$2:$B$1079,2,FALSE)),VLOOKUP(Z725,$N$3:$O$3145,2,FALSE),VLOOKUP(Z725,'1077county_meanLDVage_submitted'!$A$2:$B$1079,2,FALSE))</f>
        <v>11.849195945075143</v>
      </c>
      <c r="AB725" s="15">
        <f t="shared" si="22"/>
        <v>11</v>
      </c>
      <c r="AC725" s="15">
        <f t="shared" si="23"/>
        <v>4</v>
      </c>
    </row>
    <row r="726" spans="2:29" x14ac:dyDescent="0.3">
      <c r="B726" s="15">
        <v>18051</v>
      </c>
      <c r="C726" s="15">
        <v>12.091080140433938</v>
      </c>
      <c r="D726" s="15">
        <v>12</v>
      </c>
      <c r="E726" s="15">
        <v>4</v>
      </c>
      <c r="N726" s="15">
        <v>18051</v>
      </c>
      <c r="O726" s="15">
        <v>11.430474608332858</v>
      </c>
      <c r="P726" s="15">
        <v>11</v>
      </c>
      <c r="Q726" s="15">
        <v>4</v>
      </c>
      <c r="Z726" s="15">
        <v>18051</v>
      </c>
      <c r="AA726" s="15">
        <f>IF(ISNA(VLOOKUP(Z726,'1077county_meanLDVage_submitted'!$A$2:$B$1079,2,FALSE)),VLOOKUP(Z726,$N$3:$O$3145,2,FALSE),VLOOKUP(Z726,'1077county_meanLDVage_submitted'!$A$2:$B$1079,2,FALSE))</f>
        <v>11.430474608332858</v>
      </c>
      <c r="AB726" s="15">
        <f t="shared" si="22"/>
        <v>11</v>
      </c>
      <c r="AC726" s="15">
        <f t="shared" si="23"/>
        <v>4</v>
      </c>
    </row>
    <row r="727" spans="2:29" x14ac:dyDescent="0.3">
      <c r="B727" s="15">
        <v>18053</v>
      </c>
      <c r="C727" s="15">
        <v>12.636259601456416</v>
      </c>
      <c r="D727" s="15">
        <v>12</v>
      </c>
      <c r="E727" s="15">
        <v>4</v>
      </c>
      <c r="N727" s="15">
        <v>18053</v>
      </c>
      <c r="O727" s="15">
        <v>11.972428409120706</v>
      </c>
      <c r="P727" s="15">
        <v>11</v>
      </c>
      <c r="Q727" s="15">
        <v>4</v>
      </c>
      <c r="Z727" s="15">
        <v>18053</v>
      </c>
      <c r="AA727" s="15">
        <f>IF(ISNA(VLOOKUP(Z727,'1077county_meanLDVage_submitted'!$A$2:$B$1079,2,FALSE)),VLOOKUP(Z727,$N$3:$O$3145,2,FALSE),VLOOKUP(Z727,'1077county_meanLDVage_submitted'!$A$2:$B$1079,2,FALSE))</f>
        <v>11.972428409120706</v>
      </c>
      <c r="AB727" s="15">
        <f t="shared" si="22"/>
        <v>11</v>
      </c>
      <c r="AC727" s="15">
        <f t="shared" si="23"/>
        <v>4</v>
      </c>
    </row>
    <row r="728" spans="2:29" x14ac:dyDescent="0.3">
      <c r="B728" s="15">
        <v>18055</v>
      </c>
      <c r="C728" s="15">
        <v>12.80248145690442</v>
      </c>
      <c r="D728" s="15">
        <v>12</v>
      </c>
      <c r="E728" s="15">
        <v>4</v>
      </c>
      <c r="N728" s="15">
        <v>18055</v>
      </c>
      <c r="O728" s="15">
        <v>12.16283400564593</v>
      </c>
      <c r="P728" s="15">
        <v>12</v>
      </c>
      <c r="Q728" s="15">
        <v>4</v>
      </c>
      <c r="Z728" s="15">
        <v>18055</v>
      </c>
      <c r="AA728" s="15">
        <f>IF(ISNA(VLOOKUP(Z728,'1077county_meanLDVage_submitted'!$A$2:$B$1079,2,FALSE)),VLOOKUP(Z728,$N$3:$O$3145,2,FALSE),VLOOKUP(Z728,'1077county_meanLDVage_submitted'!$A$2:$B$1079,2,FALSE))</f>
        <v>12.16283400564593</v>
      </c>
      <c r="AB728" s="15">
        <f t="shared" si="22"/>
        <v>12</v>
      </c>
      <c r="AC728" s="15">
        <f t="shared" si="23"/>
        <v>4</v>
      </c>
    </row>
    <row r="729" spans="2:29" x14ac:dyDescent="0.3">
      <c r="B729" s="15">
        <v>18057</v>
      </c>
      <c r="C729" s="15">
        <v>8.3569010367875407</v>
      </c>
      <c r="D729" s="15">
        <v>8</v>
      </c>
      <c r="E729" s="15">
        <v>2</v>
      </c>
      <c r="N729" s="15">
        <v>18057</v>
      </c>
      <c r="O729" s="15">
        <v>7.9546251193972788</v>
      </c>
      <c r="P729" s="15">
        <v>7</v>
      </c>
      <c r="Q729" s="15">
        <v>2</v>
      </c>
      <c r="Z729" s="15">
        <v>18057</v>
      </c>
      <c r="AA729" s="15">
        <f>IF(ISNA(VLOOKUP(Z729,'1077county_meanLDVage_submitted'!$A$2:$B$1079,2,FALSE)),VLOOKUP(Z729,$N$3:$O$3145,2,FALSE),VLOOKUP(Z729,'1077county_meanLDVage_submitted'!$A$2:$B$1079,2,FALSE))</f>
        <v>7.9546251193972788</v>
      </c>
      <c r="AB729" s="15">
        <f t="shared" si="22"/>
        <v>7</v>
      </c>
      <c r="AC729" s="15">
        <f t="shared" si="23"/>
        <v>2</v>
      </c>
    </row>
    <row r="730" spans="2:29" x14ac:dyDescent="0.3">
      <c r="B730" s="15">
        <v>18059</v>
      </c>
      <c r="C730" s="15">
        <v>10.363416678438528</v>
      </c>
      <c r="D730" s="15">
        <v>10</v>
      </c>
      <c r="E730" s="15">
        <v>3</v>
      </c>
      <c r="N730" s="15">
        <v>18059</v>
      </c>
      <c r="O730" s="15">
        <v>9.7970951535122452</v>
      </c>
      <c r="P730" s="15">
        <v>9</v>
      </c>
      <c r="Q730" s="15">
        <v>3</v>
      </c>
      <c r="Z730" s="15">
        <v>18059</v>
      </c>
      <c r="AA730" s="15">
        <f>IF(ISNA(VLOOKUP(Z730,'1077county_meanLDVage_submitted'!$A$2:$B$1079,2,FALSE)),VLOOKUP(Z730,$N$3:$O$3145,2,FALSE),VLOOKUP(Z730,'1077county_meanLDVage_submitted'!$A$2:$B$1079,2,FALSE))</f>
        <v>9.7970951535122452</v>
      </c>
      <c r="AB730" s="15">
        <f t="shared" si="22"/>
        <v>9</v>
      </c>
      <c r="AC730" s="15">
        <f t="shared" si="23"/>
        <v>3</v>
      </c>
    </row>
    <row r="731" spans="2:29" x14ac:dyDescent="0.3">
      <c r="B731" s="15">
        <v>18061</v>
      </c>
      <c r="C731" s="15">
        <v>12.777982961055267</v>
      </c>
      <c r="D731" s="15">
        <v>12</v>
      </c>
      <c r="E731" s="15">
        <v>4</v>
      </c>
      <c r="N731" s="15">
        <v>18061</v>
      </c>
      <c r="O731" s="15">
        <v>12.068134457929119</v>
      </c>
      <c r="P731" s="15">
        <v>12</v>
      </c>
      <c r="Q731" s="15">
        <v>4</v>
      </c>
      <c r="Z731" s="15">
        <v>18061</v>
      </c>
      <c r="AA731" s="15">
        <f>IF(ISNA(VLOOKUP(Z731,'1077county_meanLDVage_submitted'!$A$2:$B$1079,2,FALSE)),VLOOKUP(Z731,$N$3:$O$3145,2,FALSE),VLOOKUP(Z731,'1077county_meanLDVage_submitted'!$A$2:$B$1079,2,FALSE))</f>
        <v>12.068134457929119</v>
      </c>
      <c r="AB731" s="15">
        <f t="shared" si="22"/>
        <v>12</v>
      </c>
      <c r="AC731" s="15">
        <f t="shared" si="23"/>
        <v>4</v>
      </c>
    </row>
    <row r="732" spans="2:29" x14ac:dyDescent="0.3">
      <c r="B732" s="15">
        <v>18063</v>
      </c>
      <c r="C732" s="15">
        <v>9.8035246002230316</v>
      </c>
      <c r="D732" s="15">
        <v>9</v>
      </c>
      <c r="E732" s="15">
        <v>3</v>
      </c>
      <c r="N732" s="15">
        <v>18063</v>
      </c>
      <c r="O732" s="15">
        <v>9.2784052991963204</v>
      </c>
      <c r="P732" s="15">
        <v>9</v>
      </c>
      <c r="Q732" s="15">
        <v>3</v>
      </c>
      <c r="Z732" s="15">
        <v>18063</v>
      </c>
      <c r="AA732" s="15">
        <f>IF(ISNA(VLOOKUP(Z732,'1077county_meanLDVage_submitted'!$A$2:$B$1079,2,FALSE)),VLOOKUP(Z732,$N$3:$O$3145,2,FALSE),VLOOKUP(Z732,'1077county_meanLDVage_submitted'!$A$2:$B$1079,2,FALSE))</f>
        <v>9.2784052991963204</v>
      </c>
      <c r="AB732" s="15">
        <f t="shared" si="22"/>
        <v>9</v>
      </c>
      <c r="AC732" s="15">
        <f t="shared" si="23"/>
        <v>3</v>
      </c>
    </row>
    <row r="733" spans="2:29" x14ac:dyDescent="0.3">
      <c r="B733" s="15">
        <v>18065</v>
      </c>
      <c r="C733" s="15">
        <v>12.287476609791218</v>
      </c>
      <c r="D733" s="15">
        <v>12</v>
      </c>
      <c r="E733" s="15">
        <v>4</v>
      </c>
      <c r="N733" s="15">
        <v>18065</v>
      </c>
      <c r="O733" s="15">
        <v>11.640940192437045</v>
      </c>
      <c r="P733" s="15">
        <v>11</v>
      </c>
      <c r="Q733" s="15">
        <v>4</v>
      </c>
      <c r="Z733" s="15">
        <v>18065</v>
      </c>
      <c r="AA733" s="15">
        <f>IF(ISNA(VLOOKUP(Z733,'1077county_meanLDVage_submitted'!$A$2:$B$1079,2,FALSE)),VLOOKUP(Z733,$N$3:$O$3145,2,FALSE),VLOOKUP(Z733,'1077county_meanLDVage_submitted'!$A$2:$B$1079,2,FALSE))</f>
        <v>11.640940192437045</v>
      </c>
      <c r="AB733" s="15">
        <f t="shared" si="22"/>
        <v>11</v>
      </c>
      <c r="AC733" s="15">
        <f t="shared" si="23"/>
        <v>4</v>
      </c>
    </row>
    <row r="734" spans="2:29" x14ac:dyDescent="0.3">
      <c r="B734" s="15">
        <v>18067</v>
      </c>
      <c r="C734" s="15">
        <v>11.102068297120399</v>
      </c>
      <c r="D734" s="15">
        <v>11</v>
      </c>
      <c r="E734" s="15">
        <v>4</v>
      </c>
      <c r="N734" s="15">
        <v>18067</v>
      </c>
      <c r="O734" s="15">
        <v>10.487085502648085</v>
      </c>
      <c r="P734" s="15">
        <v>10</v>
      </c>
      <c r="Q734" s="15">
        <v>3</v>
      </c>
      <c r="Z734" s="15">
        <v>18067</v>
      </c>
      <c r="AA734" s="15">
        <f>IF(ISNA(VLOOKUP(Z734,'1077county_meanLDVage_submitted'!$A$2:$B$1079,2,FALSE)),VLOOKUP(Z734,$N$3:$O$3145,2,FALSE),VLOOKUP(Z734,'1077county_meanLDVage_submitted'!$A$2:$B$1079,2,FALSE))</f>
        <v>10.487085502648085</v>
      </c>
      <c r="AB734" s="15">
        <f t="shared" si="22"/>
        <v>10</v>
      </c>
      <c r="AC734" s="15">
        <f t="shared" si="23"/>
        <v>3</v>
      </c>
    </row>
    <row r="735" spans="2:29" x14ac:dyDescent="0.3">
      <c r="B735" s="15">
        <v>18069</v>
      </c>
      <c r="C735" s="15">
        <v>12.270320305932582</v>
      </c>
      <c r="D735" s="15">
        <v>12</v>
      </c>
      <c r="E735" s="15">
        <v>4</v>
      </c>
      <c r="N735" s="15">
        <v>18069</v>
      </c>
      <c r="O735" s="15">
        <v>11.617373102505908</v>
      </c>
      <c r="P735" s="15">
        <v>11</v>
      </c>
      <c r="Q735" s="15">
        <v>4</v>
      </c>
      <c r="Z735" s="15">
        <v>18069</v>
      </c>
      <c r="AA735" s="15">
        <f>IF(ISNA(VLOOKUP(Z735,'1077county_meanLDVage_submitted'!$A$2:$B$1079,2,FALSE)),VLOOKUP(Z735,$N$3:$O$3145,2,FALSE),VLOOKUP(Z735,'1077county_meanLDVage_submitted'!$A$2:$B$1079,2,FALSE))</f>
        <v>11.617373102505908</v>
      </c>
      <c r="AB735" s="15">
        <f t="shared" si="22"/>
        <v>11</v>
      </c>
      <c r="AC735" s="15">
        <f t="shared" si="23"/>
        <v>4</v>
      </c>
    </row>
    <row r="736" spans="2:29" x14ac:dyDescent="0.3">
      <c r="B736" s="15">
        <v>18071</v>
      </c>
      <c r="C736" s="15">
        <v>12.419385013327814</v>
      </c>
      <c r="D736" s="15">
        <v>12</v>
      </c>
      <c r="E736" s="15">
        <v>4</v>
      </c>
      <c r="N736" s="15">
        <v>18071</v>
      </c>
      <c r="O736" s="15">
        <v>11.776493669387852</v>
      </c>
      <c r="P736" s="15">
        <v>11</v>
      </c>
      <c r="Q736" s="15">
        <v>4</v>
      </c>
      <c r="Z736" s="15">
        <v>18071</v>
      </c>
      <c r="AA736" s="15">
        <f>IF(ISNA(VLOOKUP(Z736,'1077county_meanLDVage_submitted'!$A$2:$B$1079,2,FALSE)),VLOOKUP(Z736,$N$3:$O$3145,2,FALSE),VLOOKUP(Z736,'1077county_meanLDVage_submitted'!$A$2:$B$1079,2,FALSE))</f>
        <v>11.776493669387852</v>
      </c>
      <c r="AB736" s="15">
        <f t="shared" si="22"/>
        <v>11</v>
      </c>
      <c r="AC736" s="15">
        <f t="shared" si="23"/>
        <v>4</v>
      </c>
    </row>
    <row r="737" spans="2:29" x14ac:dyDescent="0.3">
      <c r="B737" s="15">
        <v>18073</v>
      </c>
      <c r="C737" s="15">
        <v>11.498642697117122</v>
      </c>
      <c r="D737" s="15">
        <v>11</v>
      </c>
      <c r="E737" s="15">
        <v>4</v>
      </c>
      <c r="N737" s="15">
        <v>18073</v>
      </c>
      <c r="O737" s="15">
        <v>10.899112534633442</v>
      </c>
      <c r="P737" s="15">
        <v>10</v>
      </c>
      <c r="Q737" s="15">
        <v>3</v>
      </c>
      <c r="Z737" s="15">
        <v>18073</v>
      </c>
      <c r="AA737" s="15">
        <f>IF(ISNA(VLOOKUP(Z737,'1077county_meanLDVage_submitted'!$A$2:$B$1079,2,FALSE)),VLOOKUP(Z737,$N$3:$O$3145,2,FALSE),VLOOKUP(Z737,'1077county_meanLDVage_submitted'!$A$2:$B$1079,2,FALSE))</f>
        <v>10.899112534633442</v>
      </c>
      <c r="AB737" s="15">
        <f t="shared" si="22"/>
        <v>10</v>
      </c>
      <c r="AC737" s="15">
        <f t="shared" si="23"/>
        <v>3</v>
      </c>
    </row>
    <row r="738" spans="2:29" x14ac:dyDescent="0.3">
      <c r="B738" s="15">
        <v>18075</v>
      </c>
      <c r="C738" s="15">
        <v>13.339110855738847</v>
      </c>
      <c r="D738" s="15">
        <v>13</v>
      </c>
      <c r="E738" s="15">
        <v>5</v>
      </c>
      <c r="N738" s="15">
        <v>18075</v>
      </c>
      <c r="O738" s="15">
        <v>12.701494791036433</v>
      </c>
      <c r="P738" s="15">
        <v>12</v>
      </c>
      <c r="Q738" s="15">
        <v>4</v>
      </c>
      <c r="Z738" s="15">
        <v>18075</v>
      </c>
      <c r="AA738" s="15">
        <f>IF(ISNA(VLOOKUP(Z738,'1077county_meanLDVage_submitted'!$A$2:$B$1079,2,FALSE)),VLOOKUP(Z738,$N$3:$O$3145,2,FALSE),VLOOKUP(Z738,'1077county_meanLDVage_submitted'!$A$2:$B$1079,2,FALSE))</f>
        <v>12.701494791036433</v>
      </c>
      <c r="AB738" s="15">
        <f t="shared" si="22"/>
        <v>12</v>
      </c>
      <c r="AC738" s="15">
        <f t="shared" si="23"/>
        <v>4</v>
      </c>
    </row>
    <row r="739" spans="2:29" x14ac:dyDescent="0.3">
      <c r="B739" s="15">
        <v>18077</v>
      </c>
      <c r="C739" s="15">
        <v>12.702568187515029</v>
      </c>
      <c r="D739" s="15">
        <v>12</v>
      </c>
      <c r="E739" s="15">
        <v>4</v>
      </c>
      <c r="N739" s="15">
        <v>18077</v>
      </c>
      <c r="O739" s="15">
        <v>12.044828148161216</v>
      </c>
      <c r="P739" s="15">
        <v>12</v>
      </c>
      <c r="Q739" s="15">
        <v>4</v>
      </c>
      <c r="Z739" s="15">
        <v>18077</v>
      </c>
      <c r="AA739" s="15">
        <f>IF(ISNA(VLOOKUP(Z739,'1077county_meanLDVage_submitted'!$A$2:$B$1079,2,FALSE)),VLOOKUP(Z739,$N$3:$O$3145,2,FALSE),VLOOKUP(Z739,'1077county_meanLDVage_submitted'!$A$2:$B$1079,2,FALSE))</f>
        <v>12.044828148161216</v>
      </c>
      <c r="AB739" s="15">
        <f t="shared" si="22"/>
        <v>12</v>
      </c>
      <c r="AC739" s="15">
        <f t="shared" si="23"/>
        <v>4</v>
      </c>
    </row>
    <row r="740" spans="2:29" x14ac:dyDescent="0.3">
      <c r="B740" s="15">
        <v>18079</v>
      </c>
      <c r="C740" s="15">
        <v>13.635382591904499</v>
      </c>
      <c r="D740" s="15">
        <v>13</v>
      </c>
      <c r="E740" s="15">
        <v>5</v>
      </c>
      <c r="N740" s="15">
        <v>18079</v>
      </c>
      <c r="O740" s="15">
        <v>12.978367161065284</v>
      </c>
      <c r="P740" s="15">
        <v>12</v>
      </c>
      <c r="Q740" s="15">
        <v>4</v>
      </c>
      <c r="Z740" s="15">
        <v>18079</v>
      </c>
      <c r="AA740" s="15">
        <f>IF(ISNA(VLOOKUP(Z740,'1077county_meanLDVage_submitted'!$A$2:$B$1079,2,FALSE)),VLOOKUP(Z740,$N$3:$O$3145,2,FALSE),VLOOKUP(Z740,'1077county_meanLDVage_submitted'!$A$2:$B$1079,2,FALSE))</f>
        <v>12.978367161065284</v>
      </c>
      <c r="AB740" s="15">
        <f t="shared" si="22"/>
        <v>12</v>
      </c>
      <c r="AC740" s="15">
        <f t="shared" si="23"/>
        <v>4</v>
      </c>
    </row>
    <row r="741" spans="2:29" x14ac:dyDescent="0.3">
      <c r="B741" s="15">
        <v>18081</v>
      </c>
      <c r="C741" s="15">
        <v>10.247653507584809</v>
      </c>
      <c r="D741" s="15">
        <v>10</v>
      </c>
      <c r="E741" s="15">
        <v>3</v>
      </c>
      <c r="N741" s="15">
        <v>18081</v>
      </c>
      <c r="O741" s="15">
        <v>9.7046352380139052</v>
      </c>
      <c r="P741" s="15">
        <v>9</v>
      </c>
      <c r="Q741" s="15">
        <v>3</v>
      </c>
      <c r="Z741" s="15">
        <v>18081</v>
      </c>
      <c r="AA741" s="15">
        <f>IF(ISNA(VLOOKUP(Z741,'1077county_meanLDVage_submitted'!$A$2:$B$1079,2,FALSE)),VLOOKUP(Z741,$N$3:$O$3145,2,FALSE),VLOOKUP(Z741,'1077county_meanLDVage_submitted'!$A$2:$B$1079,2,FALSE))</f>
        <v>9.7046352380139052</v>
      </c>
      <c r="AB741" s="15">
        <f t="shared" si="22"/>
        <v>9</v>
      </c>
      <c r="AC741" s="15">
        <f t="shared" si="23"/>
        <v>3</v>
      </c>
    </row>
    <row r="742" spans="2:29" x14ac:dyDescent="0.3">
      <c r="B742" s="15">
        <v>18083</v>
      </c>
      <c r="C742" s="15">
        <v>12.224475714375904</v>
      </c>
      <c r="D742" s="15">
        <v>12</v>
      </c>
      <c r="E742" s="15">
        <v>4</v>
      </c>
      <c r="N742" s="15">
        <v>18083</v>
      </c>
      <c r="O742" s="15">
        <v>11.540823223930202</v>
      </c>
      <c r="P742" s="15">
        <v>11</v>
      </c>
      <c r="Q742" s="15">
        <v>4</v>
      </c>
      <c r="Z742" s="15">
        <v>18083</v>
      </c>
      <c r="AA742" s="15">
        <f>IF(ISNA(VLOOKUP(Z742,'1077county_meanLDVage_submitted'!$A$2:$B$1079,2,FALSE)),VLOOKUP(Z742,$N$3:$O$3145,2,FALSE),VLOOKUP(Z742,'1077county_meanLDVage_submitted'!$A$2:$B$1079,2,FALSE))</f>
        <v>11.540823223930202</v>
      </c>
      <c r="AB742" s="15">
        <f t="shared" si="22"/>
        <v>11</v>
      </c>
      <c r="AC742" s="15">
        <f t="shared" si="23"/>
        <v>4</v>
      </c>
    </row>
    <row r="743" spans="2:29" x14ac:dyDescent="0.3">
      <c r="B743" s="15">
        <v>18085</v>
      </c>
      <c r="C743" s="15">
        <v>11.761456414109505</v>
      </c>
      <c r="D743" s="15">
        <v>11</v>
      </c>
      <c r="E743" s="15">
        <v>4</v>
      </c>
      <c r="N743" s="15">
        <v>18085</v>
      </c>
      <c r="O743" s="15">
        <v>11.186286904085222</v>
      </c>
      <c r="P743" s="15">
        <v>11</v>
      </c>
      <c r="Q743" s="15">
        <v>4</v>
      </c>
      <c r="Z743" s="15">
        <v>18085</v>
      </c>
      <c r="AA743" s="15">
        <f>IF(ISNA(VLOOKUP(Z743,'1077county_meanLDVage_submitted'!$A$2:$B$1079,2,FALSE)),VLOOKUP(Z743,$N$3:$O$3145,2,FALSE),VLOOKUP(Z743,'1077county_meanLDVage_submitted'!$A$2:$B$1079,2,FALSE))</f>
        <v>11.186286904085222</v>
      </c>
      <c r="AB743" s="15">
        <f t="shared" si="22"/>
        <v>11</v>
      </c>
      <c r="AC743" s="15">
        <f t="shared" si="23"/>
        <v>4</v>
      </c>
    </row>
    <row r="744" spans="2:29" x14ac:dyDescent="0.3">
      <c r="B744" s="15">
        <v>18087</v>
      </c>
      <c r="C744" s="15">
        <v>12.454672680099407</v>
      </c>
      <c r="D744" s="15">
        <v>12</v>
      </c>
      <c r="E744" s="15">
        <v>4</v>
      </c>
      <c r="N744" s="15">
        <v>18087</v>
      </c>
      <c r="O744" s="15">
        <v>11.850060331796467</v>
      </c>
      <c r="P744" s="15">
        <v>11</v>
      </c>
      <c r="Q744" s="15">
        <v>4</v>
      </c>
      <c r="Z744" s="15">
        <v>18087</v>
      </c>
      <c r="AA744" s="15">
        <f>IF(ISNA(VLOOKUP(Z744,'1077county_meanLDVage_submitted'!$A$2:$B$1079,2,FALSE)),VLOOKUP(Z744,$N$3:$O$3145,2,FALSE),VLOOKUP(Z744,'1077county_meanLDVage_submitted'!$A$2:$B$1079,2,FALSE))</f>
        <v>11.850060331796467</v>
      </c>
      <c r="AB744" s="15">
        <f t="shared" si="22"/>
        <v>11</v>
      </c>
      <c r="AC744" s="15">
        <f t="shared" si="23"/>
        <v>4</v>
      </c>
    </row>
    <row r="745" spans="2:29" x14ac:dyDescent="0.3">
      <c r="B745" s="15">
        <v>18089</v>
      </c>
      <c r="C745" s="15">
        <v>10.348625919414657</v>
      </c>
      <c r="D745" s="15">
        <v>10</v>
      </c>
      <c r="E745" s="15">
        <v>3</v>
      </c>
      <c r="N745" s="15">
        <v>18089</v>
      </c>
      <c r="O745" s="15">
        <v>9.7737484347768184</v>
      </c>
      <c r="P745" s="15">
        <v>9</v>
      </c>
      <c r="Q745" s="15">
        <v>3</v>
      </c>
      <c r="Z745" s="15">
        <v>18089</v>
      </c>
      <c r="AA745" s="15">
        <f>IF(ISNA(VLOOKUP(Z745,'1077county_meanLDVage_submitted'!$A$2:$B$1079,2,FALSE)),VLOOKUP(Z745,$N$3:$O$3145,2,FALSE),VLOOKUP(Z745,'1077county_meanLDVage_submitted'!$A$2:$B$1079,2,FALSE))</f>
        <v>9.7737484347768184</v>
      </c>
      <c r="AB745" s="15">
        <f t="shared" si="22"/>
        <v>9</v>
      </c>
      <c r="AC745" s="15">
        <f t="shared" si="23"/>
        <v>3</v>
      </c>
    </row>
    <row r="746" spans="2:29" x14ac:dyDescent="0.3">
      <c r="B746" s="15">
        <v>18091</v>
      </c>
      <c r="C746" s="15">
        <v>11.768276298520121</v>
      </c>
      <c r="D746" s="15">
        <v>11</v>
      </c>
      <c r="E746" s="15">
        <v>4</v>
      </c>
      <c r="N746" s="15">
        <v>18091</v>
      </c>
      <c r="O746" s="15">
        <v>11.126737873499678</v>
      </c>
      <c r="P746" s="15">
        <v>11</v>
      </c>
      <c r="Q746" s="15">
        <v>4</v>
      </c>
      <c r="Z746" s="15">
        <v>18091</v>
      </c>
      <c r="AA746" s="15">
        <f>IF(ISNA(VLOOKUP(Z746,'1077county_meanLDVage_submitted'!$A$2:$B$1079,2,FALSE)),VLOOKUP(Z746,$N$3:$O$3145,2,FALSE),VLOOKUP(Z746,'1077county_meanLDVage_submitted'!$A$2:$B$1079,2,FALSE))</f>
        <v>11.126737873499678</v>
      </c>
      <c r="AB746" s="15">
        <f t="shared" si="22"/>
        <v>11</v>
      </c>
      <c r="AC746" s="15">
        <f t="shared" si="23"/>
        <v>4</v>
      </c>
    </row>
    <row r="747" spans="2:29" x14ac:dyDescent="0.3">
      <c r="B747" s="15">
        <v>18093</v>
      </c>
      <c r="C747" s="15">
        <v>12.679545093182632</v>
      </c>
      <c r="D747" s="15">
        <v>12</v>
      </c>
      <c r="E747" s="15">
        <v>4</v>
      </c>
      <c r="N747" s="15">
        <v>18093</v>
      </c>
      <c r="O747" s="15">
        <v>12.028655744653927</v>
      </c>
      <c r="P747" s="15">
        <v>12</v>
      </c>
      <c r="Q747" s="15">
        <v>4</v>
      </c>
      <c r="Z747" s="15">
        <v>18093</v>
      </c>
      <c r="AA747" s="15">
        <f>IF(ISNA(VLOOKUP(Z747,'1077county_meanLDVage_submitted'!$A$2:$B$1079,2,FALSE)),VLOOKUP(Z747,$N$3:$O$3145,2,FALSE),VLOOKUP(Z747,'1077county_meanLDVage_submitted'!$A$2:$B$1079,2,FALSE))</f>
        <v>12.028655744653927</v>
      </c>
      <c r="AB747" s="15">
        <f t="shared" si="22"/>
        <v>12</v>
      </c>
      <c r="AC747" s="15">
        <f t="shared" si="23"/>
        <v>4</v>
      </c>
    </row>
    <row r="748" spans="2:29" x14ac:dyDescent="0.3">
      <c r="B748" s="15">
        <v>18095</v>
      </c>
      <c r="C748" s="15">
        <v>11.792460548066268</v>
      </c>
      <c r="D748" s="15">
        <v>11</v>
      </c>
      <c r="E748" s="15">
        <v>4</v>
      </c>
      <c r="N748" s="15">
        <v>18095</v>
      </c>
      <c r="O748" s="15">
        <v>11.165215132660736</v>
      </c>
      <c r="P748" s="15">
        <v>11</v>
      </c>
      <c r="Q748" s="15">
        <v>4</v>
      </c>
      <c r="Z748" s="15">
        <v>18095</v>
      </c>
      <c r="AA748" s="15">
        <f>IF(ISNA(VLOOKUP(Z748,'1077county_meanLDVage_submitted'!$A$2:$B$1079,2,FALSE)),VLOOKUP(Z748,$N$3:$O$3145,2,FALSE),VLOOKUP(Z748,'1077county_meanLDVage_submitted'!$A$2:$B$1079,2,FALSE))</f>
        <v>11.165215132660736</v>
      </c>
      <c r="AB748" s="15">
        <f t="shared" si="22"/>
        <v>11</v>
      </c>
      <c r="AC748" s="15">
        <f t="shared" si="23"/>
        <v>4</v>
      </c>
    </row>
    <row r="749" spans="2:29" x14ac:dyDescent="0.3">
      <c r="B749" s="15">
        <v>18097</v>
      </c>
      <c r="C749" s="15">
        <v>10.918500801755266</v>
      </c>
      <c r="D749" s="15">
        <v>10</v>
      </c>
      <c r="E749" s="15">
        <v>3</v>
      </c>
      <c r="N749" s="15">
        <v>18097</v>
      </c>
      <c r="O749" s="15">
        <v>10.364926370098839</v>
      </c>
      <c r="P749" s="15">
        <v>10</v>
      </c>
      <c r="Q749" s="15">
        <v>3</v>
      </c>
      <c r="Z749" s="15">
        <v>18097</v>
      </c>
      <c r="AA749" s="15">
        <f>IF(ISNA(VLOOKUP(Z749,'1077county_meanLDVage_submitted'!$A$2:$B$1079,2,FALSE)),VLOOKUP(Z749,$N$3:$O$3145,2,FALSE),VLOOKUP(Z749,'1077county_meanLDVage_submitted'!$A$2:$B$1079,2,FALSE))</f>
        <v>10.364926370098839</v>
      </c>
      <c r="AB749" s="15">
        <f t="shared" si="22"/>
        <v>10</v>
      </c>
      <c r="AC749" s="15">
        <f t="shared" si="23"/>
        <v>3</v>
      </c>
    </row>
    <row r="750" spans="2:29" x14ac:dyDescent="0.3">
      <c r="B750" s="15">
        <v>18099</v>
      </c>
      <c r="C750" s="15">
        <v>12.024264568992674</v>
      </c>
      <c r="D750" s="15">
        <v>12</v>
      </c>
      <c r="E750" s="15">
        <v>4</v>
      </c>
      <c r="N750" s="15">
        <v>18099</v>
      </c>
      <c r="O750" s="15">
        <v>11.441228080390134</v>
      </c>
      <c r="P750" s="15">
        <v>11</v>
      </c>
      <c r="Q750" s="15">
        <v>4</v>
      </c>
      <c r="Z750" s="15">
        <v>18099</v>
      </c>
      <c r="AA750" s="15">
        <f>IF(ISNA(VLOOKUP(Z750,'1077county_meanLDVage_submitted'!$A$2:$B$1079,2,FALSE)),VLOOKUP(Z750,$N$3:$O$3145,2,FALSE),VLOOKUP(Z750,'1077county_meanLDVage_submitted'!$A$2:$B$1079,2,FALSE))</f>
        <v>11.441228080390134</v>
      </c>
      <c r="AB750" s="15">
        <f t="shared" si="22"/>
        <v>11</v>
      </c>
      <c r="AC750" s="15">
        <f t="shared" si="23"/>
        <v>4</v>
      </c>
    </row>
    <row r="751" spans="2:29" x14ac:dyDescent="0.3">
      <c r="B751" s="15">
        <v>18101</v>
      </c>
      <c r="C751" s="15">
        <v>13.192191689213789</v>
      </c>
      <c r="D751" s="15">
        <v>13</v>
      </c>
      <c r="E751" s="15">
        <v>5</v>
      </c>
      <c r="N751" s="15">
        <v>18101</v>
      </c>
      <c r="O751" s="15">
        <v>12.537428916834603</v>
      </c>
      <c r="P751" s="15">
        <v>12</v>
      </c>
      <c r="Q751" s="15">
        <v>4</v>
      </c>
      <c r="Z751" s="15">
        <v>18101</v>
      </c>
      <c r="AA751" s="15">
        <f>IF(ISNA(VLOOKUP(Z751,'1077county_meanLDVage_submitted'!$A$2:$B$1079,2,FALSE)),VLOOKUP(Z751,$N$3:$O$3145,2,FALSE),VLOOKUP(Z751,'1077county_meanLDVage_submitted'!$A$2:$B$1079,2,FALSE))</f>
        <v>12.537428916834603</v>
      </c>
      <c r="AB751" s="15">
        <f t="shared" si="22"/>
        <v>12</v>
      </c>
      <c r="AC751" s="15">
        <f t="shared" si="23"/>
        <v>4</v>
      </c>
    </row>
    <row r="752" spans="2:29" x14ac:dyDescent="0.3">
      <c r="B752" s="15">
        <v>18103</v>
      </c>
      <c r="C752" s="15">
        <v>12.536330370665667</v>
      </c>
      <c r="D752" s="15">
        <v>12</v>
      </c>
      <c r="E752" s="15">
        <v>4</v>
      </c>
      <c r="N752" s="15">
        <v>18103</v>
      </c>
      <c r="O752" s="15">
        <v>11.879631469506382</v>
      </c>
      <c r="P752" s="15">
        <v>11</v>
      </c>
      <c r="Q752" s="15">
        <v>4</v>
      </c>
      <c r="Z752" s="15">
        <v>18103</v>
      </c>
      <c r="AA752" s="15">
        <f>IF(ISNA(VLOOKUP(Z752,'1077county_meanLDVage_submitted'!$A$2:$B$1079,2,FALSE)),VLOOKUP(Z752,$N$3:$O$3145,2,FALSE),VLOOKUP(Z752,'1077county_meanLDVage_submitted'!$A$2:$B$1079,2,FALSE))</f>
        <v>11.879631469506382</v>
      </c>
      <c r="AB752" s="15">
        <f t="shared" si="22"/>
        <v>11</v>
      </c>
      <c r="AC752" s="15">
        <f t="shared" si="23"/>
        <v>4</v>
      </c>
    </row>
    <row r="753" spans="2:29" x14ac:dyDescent="0.3">
      <c r="B753" s="15">
        <v>18105</v>
      </c>
      <c r="C753" s="15">
        <v>10.942899943071755</v>
      </c>
      <c r="D753" s="15">
        <v>10</v>
      </c>
      <c r="E753" s="15">
        <v>3</v>
      </c>
      <c r="N753" s="15">
        <v>18105</v>
      </c>
      <c r="O753" s="15">
        <v>10.366511300091165</v>
      </c>
      <c r="P753" s="15">
        <v>10</v>
      </c>
      <c r="Q753" s="15">
        <v>3</v>
      </c>
      <c r="Z753" s="15">
        <v>18105</v>
      </c>
      <c r="AA753" s="15">
        <f>IF(ISNA(VLOOKUP(Z753,'1077county_meanLDVage_submitted'!$A$2:$B$1079,2,FALSE)),VLOOKUP(Z753,$N$3:$O$3145,2,FALSE),VLOOKUP(Z753,'1077county_meanLDVage_submitted'!$A$2:$B$1079,2,FALSE))</f>
        <v>10.366511300091165</v>
      </c>
      <c r="AB753" s="15">
        <f t="shared" si="22"/>
        <v>10</v>
      </c>
      <c r="AC753" s="15">
        <f t="shared" si="23"/>
        <v>3</v>
      </c>
    </row>
    <row r="754" spans="2:29" x14ac:dyDescent="0.3">
      <c r="B754" s="15">
        <v>18107</v>
      </c>
      <c r="C754" s="15">
        <v>12.076453225151024</v>
      </c>
      <c r="D754" s="15">
        <v>12</v>
      </c>
      <c r="E754" s="15">
        <v>4</v>
      </c>
      <c r="N754" s="15">
        <v>18107</v>
      </c>
      <c r="O754" s="15">
        <v>11.464625748917065</v>
      </c>
      <c r="P754" s="15">
        <v>11</v>
      </c>
      <c r="Q754" s="15">
        <v>4</v>
      </c>
      <c r="Z754" s="15">
        <v>18107</v>
      </c>
      <c r="AA754" s="15">
        <f>IF(ISNA(VLOOKUP(Z754,'1077county_meanLDVage_submitted'!$A$2:$B$1079,2,FALSE)),VLOOKUP(Z754,$N$3:$O$3145,2,FALSE),VLOOKUP(Z754,'1077county_meanLDVage_submitted'!$A$2:$B$1079,2,FALSE))</f>
        <v>11.464625748917065</v>
      </c>
      <c r="AB754" s="15">
        <f t="shared" si="22"/>
        <v>11</v>
      </c>
      <c r="AC754" s="15">
        <f t="shared" si="23"/>
        <v>4</v>
      </c>
    </row>
    <row r="755" spans="2:29" x14ac:dyDescent="0.3">
      <c r="B755" s="15">
        <v>18109</v>
      </c>
      <c r="C755" s="15">
        <v>11.976702821280513</v>
      </c>
      <c r="D755" s="15">
        <v>11</v>
      </c>
      <c r="E755" s="15">
        <v>4</v>
      </c>
      <c r="N755" s="15">
        <v>18109</v>
      </c>
      <c r="O755" s="15">
        <v>11.328825086767672</v>
      </c>
      <c r="P755" s="15">
        <v>11</v>
      </c>
      <c r="Q755" s="15">
        <v>4</v>
      </c>
      <c r="Z755" s="15">
        <v>18109</v>
      </c>
      <c r="AA755" s="15">
        <f>IF(ISNA(VLOOKUP(Z755,'1077county_meanLDVage_submitted'!$A$2:$B$1079,2,FALSE)),VLOOKUP(Z755,$N$3:$O$3145,2,FALSE),VLOOKUP(Z755,'1077county_meanLDVage_submitted'!$A$2:$B$1079,2,FALSE))</f>
        <v>11.328825086767672</v>
      </c>
      <c r="AB755" s="15">
        <f t="shared" si="22"/>
        <v>11</v>
      </c>
      <c r="AC755" s="15">
        <f t="shared" si="23"/>
        <v>4</v>
      </c>
    </row>
    <row r="756" spans="2:29" x14ac:dyDescent="0.3">
      <c r="B756" s="15">
        <v>18111</v>
      </c>
      <c r="C756" s="15">
        <v>12.124038664202368</v>
      </c>
      <c r="D756" s="15">
        <v>12</v>
      </c>
      <c r="E756" s="15">
        <v>4</v>
      </c>
      <c r="N756" s="15">
        <v>18111</v>
      </c>
      <c r="O756" s="15">
        <v>11.479206209450391</v>
      </c>
      <c r="P756" s="15">
        <v>11</v>
      </c>
      <c r="Q756" s="15">
        <v>4</v>
      </c>
      <c r="Z756" s="15">
        <v>18111</v>
      </c>
      <c r="AA756" s="15">
        <f>IF(ISNA(VLOOKUP(Z756,'1077county_meanLDVage_submitted'!$A$2:$B$1079,2,FALSE)),VLOOKUP(Z756,$N$3:$O$3145,2,FALSE),VLOOKUP(Z756,'1077county_meanLDVage_submitted'!$A$2:$B$1079,2,FALSE))</f>
        <v>11.479206209450391</v>
      </c>
      <c r="AB756" s="15">
        <f t="shared" si="22"/>
        <v>11</v>
      </c>
      <c r="AC756" s="15">
        <f t="shared" si="23"/>
        <v>4</v>
      </c>
    </row>
    <row r="757" spans="2:29" x14ac:dyDescent="0.3">
      <c r="B757" s="15">
        <v>18113</v>
      </c>
      <c r="C757" s="15">
        <v>12.362434047656546</v>
      </c>
      <c r="D757" s="15">
        <v>12</v>
      </c>
      <c r="E757" s="15">
        <v>4</v>
      </c>
      <c r="N757" s="15">
        <v>18113</v>
      </c>
      <c r="O757" s="15">
        <v>11.759487493218588</v>
      </c>
      <c r="P757" s="15">
        <v>11</v>
      </c>
      <c r="Q757" s="15">
        <v>4</v>
      </c>
      <c r="Z757" s="15">
        <v>18113</v>
      </c>
      <c r="AA757" s="15">
        <f>IF(ISNA(VLOOKUP(Z757,'1077county_meanLDVage_submitted'!$A$2:$B$1079,2,FALSE)),VLOOKUP(Z757,$N$3:$O$3145,2,FALSE),VLOOKUP(Z757,'1077county_meanLDVage_submitted'!$A$2:$B$1079,2,FALSE))</f>
        <v>11.759487493218588</v>
      </c>
      <c r="AB757" s="15">
        <f t="shared" si="22"/>
        <v>11</v>
      </c>
      <c r="AC757" s="15">
        <f t="shared" si="23"/>
        <v>4</v>
      </c>
    </row>
    <row r="758" spans="2:29" x14ac:dyDescent="0.3">
      <c r="B758" s="15">
        <v>18115</v>
      </c>
      <c r="C758" s="15">
        <v>12.806464433051818</v>
      </c>
      <c r="D758" s="15">
        <v>12</v>
      </c>
      <c r="E758" s="15">
        <v>4</v>
      </c>
      <c r="N758" s="15">
        <v>18115</v>
      </c>
      <c r="O758" s="15">
        <v>12.117977906331751</v>
      </c>
      <c r="P758" s="15">
        <v>12</v>
      </c>
      <c r="Q758" s="15">
        <v>4</v>
      </c>
      <c r="Z758" s="15">
        <v>18115</v>
      </c>
      <c r="AA758" s="15">
        <f>IF(ISNA(VLOOKUP(Z758,'1077county_meanLDVage_submitted'!$A$2:$B$1079,2,FALSE)),VLOOKUP(Z758,$N$3:$O$3145,2,FALSE),VLOOKUP(Z758,'1077county_meanLDVage_submitted'!$A$2:$B$1079,2,FALSE))</f>
        <v>12.117977906331751</v>
      </c>
      <c r="AB758" s="15">
        <f t="shared" si="22"/>
        <v>12</v>
      </c>
      <c r="AC758" s="15">
        <f t="shared" si="23"/>
        <v>4</v>
      </c>
    </row>
    <row r="759" spans="2:29" x14ac:dyDescent="0.3">
      <c r="B759" s="15">
        <v>18117</v>
      </c>
      <c r="C759" s="15">
        <v>13.221021145484617</v>
      </c>
      <c r="D759" s="15">
        <v>13</v>
      </c>
      <c r="E759" s="15">
        <v>5</v>
      </c>
      <c r="N759" s="15">
        <v>18117</v>
      </c>
      <c r="O759" s="15">
        <v>12.551152865004749</v>
      </c>
      <c r="P759" s="15">
        <v>12</v>
      </c>
      <c r="Q759" s="15">
        <v>4</v>
      </c>
      <c r="Z759" s="15">
        <v>18117</v>
      </c>
      <c r="AA759" s="15">
        <f>IF(ISNA(VLOOKUP(Z759,'1077county_meanLDVage_submitted'!$A$2:$B$1079,2,FALSE)),VLOOKUP(Z759,$N$3:$O$3145,2,FALSE),VLOOKUP(Z759,'1077county_meanLDVage_submitted'!$A$2:$B$1079,2,FALSE))</f>
        <v>12.551152865004749</v>
      </c>
      <c r="AB759" s="15">
        <f t="shared" si="22"/>
        <v>12</v>
      </c>
      <c r="AC759" s="15">
        <f t="shared" si="23"/>
        <v>4</v>
      </c>
    </row>
    <row r="760" spans="2:29" x14ac:dyDescent="0.3">
      <c r="B760" s="15">
        <v>18119</v>
      </c>
      <c r="C760" s="15">
        <v>13.375238093980109</v>
      </c>
      <c r="D760" s="15">
        <v>13</v>
      </c>
      <c r="E760" s="15">
        <v>5</v>
      </c>
      <c r="N760" s="15">
        <v>18119</v>
      </c>
      <c r="O760" s="15">
        <v>12.742262736333608</v>
      </c>
      <c r="P760" s="15">
        <v>12</v>
      </c>
      <c r="Q760" s="15">
        <v>4</v>
      </c>
      <c r="Z760" s="15">
        <v>18119</v>
      </c>
      <c r="AA760" s="15">
        <f>IF(ISNA(VLOOKUP(Z760,'1077county_meanLDVage_submitted'!$A$2:$B$1079,2,FALSE)),VLOOKUP(Z760,$N$3:$O$3145,2,FALSE),VLOOKUP(Z760,'1077county_meanLDVage_submitted'!$A$2:$B$1079,2,FALSE))</f>
        <v>12.742262736333608</v>
      </c>
      <c r="AB760" s="15">
        <f t="shared" si="22"/>
        <v>12</v>
      </c>
      <c r="AC760" s="15">
        <f t="shared" si="23"/>
        <v>4</v>
      </c>
    </row>
    <row r="761" spans="2:29" x14ac:dyDescent="0.3">
      <c r="B761" s="15">
        <v>18121</v>
      </c>
      <c r="C761" s="15">
        <v>12.595527987466793</v>
      </c>
      <c r="D761" s="15">
        <v>12</v>
      </c>
      <c r="E761" s="15">
        <v>4</v>
      </c>
      <c r="N761" s="15">
        <v>18121</v>
      </c>
      <c r="O761" s="15">
        <v>11.961080702272522</v>
      </c>
      <c r="P761" s="15">
        <v>11</v>
      </c>
      <c r="Q761" s="15">
        <v>4</v>
      </c>
      <c r="Z761" s="15">
        <v>18121</v>
      </c>
      <c r="AA761" s="15">
        <f>IF(ISNA(VLOOKUP(Z761,'1077county_meanLDVage_submitted'!$A$2:$B$1079,2,FALSE)),VLOOKUP(Z761,$N$3:$O$3145,2,FALSE),VLOOKUP(Z761,'1077county_meanLDVage_submitted'!$A$2:$B$1079,2,FALSE))</f>
        <v>11.961080702272522</v>
      </c>
      <c r="AB761" s="15">
        <f t="shared" si="22"/>
        <v>11</v>
      </c>
      <c r="AC761" s="15">
        <f t="shared" si="23"/>
        <v>4</v>
      </c>
    </row>
    <row r="762" spans="2:29" x14ac:dyDescent="0.3">
      <c r="B762" s="15">
        <v>18123</v>
      </c>
      <c r="C762" s="15">
        <v>13.358322607754099</v>
      </c>
      <c r="D762" s="15">
        <v>13</v>
      </c>
      <c r="E762" s="15">
        <v>5</v>
      </c>
      <c r="N762" s="15">
        <v>18123</v>
      </c>
      <c r="O762" s="15">
        <v>12.663930699506006</v>
      </c>
      <c r="P762" s="15">
        <v>12</v>
      </c>
      <c r="Q762" s="15">
        <v>4</v>
      </c>
      <c r="Z762" s="15">
        <v>18123</v>
      </c>
      <c r="AA762" s="15">
        <f>IF(ISNA(VLOOKUP(Z762,'1077county_meanLDVage_submitted'!$A$2:$B$1079,2,FALSE)),VLOOKUP(Z762,$N$3:$O$3145,2,FALSE),VLOOKUP(Z762,'1077county_meanLDVage_submitted'!$A$2:$B$1079,2,FALSE))</f>
        <v>12.663930699506006</v>
      </c>
      <c r="AB762" s="15">
        <f t="shared" si="22"/>
        <v>12</v>
      </c>
      <c r="AC762" s="15">
        <f t="shared" si="23"/>
        <v>4</v>
      </c>
    </row>
    <row r="763" spans="2:29" x14ac:dyDescent="0.3">
      <c r="B763" s="15">
        <v>18125</v>
      </c>
      <c r="C763" s="15">
        <v>13.219816952100798</v>
      </c>
      <c r="D763" s="15">
        <v>13</v>
      </c>
      <c r="E763" s="15">
        <v>5</v>
      </c>
      <c r="N763" s="15">
        <v>18125</v>
      </c>
      <c r="O763" s="15">
        <v>12.534028093000808</v>
      </c>
      <c r="P763" s="15">
        <v>12</v>
      </c>
      <c r="Q763" s="15">
        <v>4</v>
      </c>
      <c r="Z763" s="15">
        <v>18125</v>
      </c>
      <c r="AA763" s="15">
        <f>IF(ISNA(VLOOKUP(Z763,'1077county_meanLDVage_submitted'!$A$2:$B$1079,2,FALSE)),VLOOKUP(Z763,$N$3:$O$3145,2,FALSE),VLOOKUP(Z763,'1077county_meanLDVage_submitted'!$A$2:$B$1079,2,FALSE))</f>
        <v>12.534028093000808</v>
      </c>
      <c r="AB763" s="15">
        <f t="shared" si="22"/>
        <v>12</v>
      </c>
      <c r="AC763" s="15">
        <f t="shared" si="23"/>
        <v>4</v>
      </c>
    </row>
    <row r="764" spans="2:29" x14ac:dyDescent="0.3">
      <c r="B764" s="15">
        <v>18127</v>
      </c>
      <c r="C764" s="15">
        <v>9.7840246438442229</v>
      </c>
      <c r="D764" s="15">
        <v>9</v>
      </c>
      <c r="E764" s="15">
        <v>3</v>
      </c>
      <c r="N764" s="15">
        <v>18127</v>
      </c>
      <c r="O764" s="15">
        <v>9.2139962012505823</v>
      </c>
      <c r="P764" s="15">
        <v>9</v>
      </c>
      <c r="Q764" s="15">
        <v>3</v>
      </c>
      <c r="Z764" s="15">
        <v>18127</v>
      </c>
      <c r="AA764" s="15">
        <f>IF(ISNA(VLOOKUP(Z764,'1077county_meanLDVage_submitted'!$A$2:$B$1079,2,FALSE)),VLOOKUP(Z764,$N$3:$O$3145,2,FALSE),VLOOKUP(Z764,'1077county_meanLDVage_submitted'!$A$2:$B$1079,2,FALSE))</f>
        <v>9.2139962012505823</v>
      </c>
      <c r="AB764" s="15">
        <f t="shared" si="22"/>
        <v>9</v>
      </c>
      <c r="AC764" s="15">
        <f t="shared" si="23"/>
        <v>3</v>
      </c>
    </row>
    <row r="765" spans="2:29" x14ac:dyDescent="0.3">
      <c r="B765" s="15">
        <v>18129</v>
      </c>
      <c r="C765" s="15">
        <v>11.570036921848024</v>
      </c>
      <c r="D765" s="15">
        <v>11</v>
      </c>
      <c r="E765" s="15">
        <v>4</v>
      </c>
      <c r="N765" s="15">
        <v>18129</v>
      </c>
      <c r="O765" s="15">
        <v>10.896183790820926</v>
      </c>
      <c r="P765" s="15">
        <v>10</v>
      </c>
      <c r="Q765" s="15">
        <v>3</v>
      </c>
      <c r="Z765" s="15">
        <v>18129</v>
      </c>
      <c r="AA765" s="15">
        <f>IF(ISNA(VLOOKUP(Z765,'1077county_meanLDVage_submitted'!$A$2:$B$1079,2,FALSE)),VLOOKUP(Z765,$N$3:$O$3145,2,FALSE),VLOOKUP(Z765,'1077county_meanLDVage_submitted'!$A$2:$B$1079,2,FALSE))</f>
        <v>10.896183790820926</v>
      </c>
      <c r="AB765" s="15">
        <f t="shared" si="22"/>
        <v>10</v>
      </c>
      <c r="AC765" s="15">
        <f t="shared" si="23"/>
        <v>3</v>
      </c>
    </row>
    <row r="766" spans="2:29" x14ac:dyDescent="0.3">
      <c r="B766" s="15">
        <v>18131</v>
      </c>
      <c r="C766" s="15">
        <v>9.9876491148999058</v>
      </c>
      <c r="D766" s="15">
        <v>9</v>
      </c>
      <c r="E766" s="15">
        <v>3</v>
      </c>
      <c r="N766" s="15">
        <v>18131</v>
      </c>
      <c r="O766" s="15">
        <v>9.3567985402774898</v>
      </c>
      <c r="P766" s="15">
        <v>9</v>
      </c>
      <c r="Q766" s="15">
        <v>3</v>
      </c>
      <c r="Z766" s="15">
        <v>18131</v>
      </c>
      <c r="AA766" s="15">
        <f>IF(ISNA(VLOOKUP(Z766,'1077county_meanLDVage_submitted'!$A$2:$B$1079,2,FALSE)),VLOOKUP(Z766,$N$3:$O$3145,2,FALSE),VLOOKUP(Z766,'1077county_meanLDVage_submitted'!$A$2:$B$1079,2,FALSE))</f>
        <v>9.3567985402774898</v>
      </c>
      <c r="AB766" s="15">
        <f t="shared" si="22"/>
        <v>9</v>
      </c>
      <c r="AC766" s="15">
        <f t="shared" si="23"/>
        <v>3</v>
      </c>
    </row>
    <row r="767" spans="2:29" x14ac:dyDescent="0.3">
      <c r="B767" s="15">
        <v>18133</v>
      </c>
      <c r="C767" s="15">
        <v>12.192629239518363</v>
      </c>
      <c r="D767" s="15">
        <v>12</v>
      </c>
      <c r="E767" s="15">
        <v>4</v>
      </c>
      <c r="N767" s="15">
        <v>18133</v>
      </c>
      <c r="O767" s="15">
        <v>11.586773647102879</v>
      </c>
      <c r="P767" s="15">
        <v>11</v>
      </c>
      <c r="Q767" s="15">
        <v>4</v>
      </c>
      <c r="Z767" s="15">
        <v>18133</v>
      </c>
      <c r="AA767" s="15">
        <f>IF(ISNA(VLOOKUP(Z767,'1077county_meanLDVage_submitted'!$A$2:$B$1079,2,FALSE)),VLOOKUP(Z767,$N$3:$O$3145,2,FALSE),VLOOKUP(Z767,'1077county_meanLDVage_submitted'!$A$2:$B$1079,2,FALSE))</f>
        <v>11.586773647102879</v>
      </c>
      <c r="AB767" s="15">
        <f t="shared" si="22"/>
        <v>11</v>
      </c>
      <c r="AC767" s="15">
        <f t="shared" si="23"/>
        <v>4</v>
      </c>
    </row>
    <row r="768" spans="2:29" x14ac:dyDescent="0.3">
      <c r="B768" s="15">
        <v>18135</v>
      </c>
      <c r="C768" s="15">
        <v>12.886663807445348</v>
      </c>
      <c r="D768" s="15">
        <v>12</v>
      </c>
      <c r="E768" s="15">
        <v>4</v>
      </c>
      <c r="N768" s="15">
        <v>18135</v>
      </c>
      <c r="O768" s="15">
        <v>12.231534011716244</v>
      </c>
      <c r="P768" s="15">
        <v>12</v>
      </c>
      <c r="Q768" s="15">
        <v>4</v>
      </c>
      <c r="Z768" s="15">
        <v>18135</v>
      </c>
      <c r="AA768" s="15">
        <f>IF(ISNA(VLOOKUP(Z768,'1077county_meanLDVage_submitted'!$A$2:$B$1079,2,FALSE)),VLOOKUP(Z768,$N$3:$O$3145,2,FALSE),VLOOKUP(Z768,'1077county_meanLDVage_submitted'!$A$2:$B$1079,2,FALSE))</f>
        <v>12.231534011716244</v>
      </c>
      <c r="AB768" s="15">
        <f t="shared" si="22"/>
        <v>12</v>
      </c>
      <c r="AC768" s="15">
        <f t="shared" si="23"/>
        <v>4</v>
      </c>
    </row>
    <row r="769" spans="2:29" x14ac:dyDescent="0.3">
      <c r="B769" s="15">
        <v>18137</v>
      </c>
      <c r="C769" s="15">
        <v>12.708097549027073</v>
      </c>
      <c r="D769" s="15">
        <v>12</v>
      </c>
      <c r="E769" s="15">
        <v>4</v>
      </c>
      <c r="N769" s="15">
        <v>18137</v>
      </c>
      <c r="O769" s="15">
        <v>12.03915041943816</v>
      </c>
      <c r="P769" s="15">
        <v>12</v>
      </c>
      <c r="Q769" s="15">
        <v>4</v>
      </c>
      <c r="Z769" s="15">
        <v>18137</v>
      </c>
      <c r="AA769" s="15">
        <f>IF(ISNA(VLOOKUP(Z769,'1077county_meanLDVage_submitted'!$A$2:$B$1079,2,FALSE)),VLOOKUP(Z769,$N$3:$O$3145,2,FALSE),VLOOKUP(Z769,'1077county_meanLDVage_submitted'!$A$2:$B$1079,2,FALSE))</f>
        <v>12.03915041943816</v>
      </c>
      <c r="AB769" s="15">
        <f t="shared" si="22"/>
        <v>12</v>
      </c>
      <c r="AC769" s="15">
        <f t="shared" si="23"/>
        <v>4</v>
      </c>
    </row>
    <row r="770" spans="2:29" x14ac:dyDescent="0.3">
      <c r="B770" s="15">
        <v>18139</v>
      </c>
      <c r="C770" s="15">
        <v>12.501271632688411</v>
      </c>
      <c r="D770" s="15">
        <v>12</v>
      </c>
      <c r="E770" s="15">
        <v>4</v>
      </c>
      <c r="N770" s="15">
        <v>18139</v>
      </c>
      <c r="O770" s="15">
        <v>11.891596619832276</v>
      </c>
      <c r="P770" s="15">
        <v>11</v>
      </c>
      <c r="Q770" s="15">
        <v>4</v>
      </c>
      <c r="Z770" s="15">
        <v>18139</v>
      </c>
      <c r="AA770" s="15">
        <f>IF(ISNA(VLOOKUP(Z770,'1077county_meanLDVage_submitted'!$A$2:$B$1079,2,FALSE)),VLOOKUP(Z770,$N$3:$O$3145,2,FALSE),VLOOKUP(Z770,'1077county_meanLDVage_submitted'!$A$2:$B$1079,2,FALSE))</f>
        <v>11.891596619832276</v>
      </c>
      <c r="AB770" s="15">
        <f t="shared" si="22"/>
        <v>11</v>
      </c>
      <c r="AC770" s="15">
        <f t="shared" si="23"/>
        <v>4</v>
      </c>
    </row>
    <row r="771" spans="2:29" x14ac:dyDescent="0.3">
      <c r="B771" s="15">
        <v>18141</v>
      </c>
      <c r="C771" s="15">
        <v>11.135679599707171</v>
      </c>
      <c r="D771" s="15">
        <v>11</v>
      </c>
      <c r="E771" s="15">
        <v>4</v>
      </c>
      <c r="N771" s="15">
        <v>18141</v>
      </c>
      <c r="O771" s="15">
        <v>10.580703415107143</v>
      </c>
      <c r="P771" s="15">
        <v>10</v>
      </c>
      <c r="Q771" s="15">
        <v>3</v>
      </c>
      <c r="Z771" s="15">
        <v>18141</v>
      </c>
      <c r="AA771" s="15">
        <f>IF(ISNA(VLOOKUP(Z771,'1077county_meanLDVage_submitted'!$A$2:$B$1079,2,FALSE)),VLOOKUP(Z771,$N$3:$O$3145,2,FALSE),VLOOKUP(Z771,'1077county_meanLDVage_submitted'!$A$2:$B$1079,2,FALSE))</f>
        <v>10.580703415107143</v>
      </c>
      <c r="AB771" s="15">
        <f t="shared" si="22"/>
        <v>10</v>
      </c>
      <c r="AC771" s="15">
        <f t="shared" si="23"/>
        <v>3</v>
      </c>
    </row>
    <row r="772" spans="2:29" x14ac:dyDescent="0.3">
      <c r="B772" s="15">
        <v>18143</v>
      </c>
      <c r="C772" s="15">
        <v>13.241388531148761</v>
      </c>
      <c r="D772" s="15">
        <v>13</v>
      </c>
      <c r="E772" s="15">
        <v>5</v>
      </c>
      <c r="N772" s="15">
        <v>18143</v>
      </c>
      <c r="O772" s="15">
        <v>12.570746243106827</v>
      </c>
      <c r="P772" s="15">
        <v>12</v>
      </c>
      <c r="Q772" s="15">
        <v>4</v>
      </c>
      <c r="Z772" s="15">
        <v>18143</v>
      </c>
      <c r="AA772" s="15">
        <f>IF(ISNA(VLOOKUP(Z772,'1077county_meanLDVage_submitted'!$A$2:$B$1079,2,FALSE)),VLOOKUP(Z772,$N$3:$O$3145,2,FALSE),VLOOKUP(Z772,'1077county_meanLDVage_submitted'!$A$2:$B$1079,2,FALSE))</f>
        <v>12.570746243106827</v>
      </c>
      <c r="AB772" s="15">
        <f t="shared" si="22"/>
        <v>12</v>
      </c>
      <c r="AC772" s="15">
        <f t="shared" si="23"/>
        <v>4</v>
      </c>
    </row>
    <row r="773" spans="2:29" x14ac:dyDescent="0.3">
      <c r="B773" s="15">
        <v>18145</v>
      </c>
      <c r="C773" s="15">
        <v>11.972161083734949</v>
      </c>
      <c r="D773" s="15">
        <v>11</v>
      </c>
      <c r="E773" s="15">
        <v>4</v>
      </c>
      <c r="N773" s="15">
        <v>18145</v>
      </c>
      <c r="O773" s="15">
        <v>11.356643267600404</v>
      </c>
      <c r="P773" s="15">
        <v>11</v>
      </c>
      <c r="Q773" s="15">
        <v>4</v>
      </c>
      <c r="Z773" s="15">
        <v>18145</v>
      </c>
      <c r="AA773" s="15">
        <f>IF(ISNA(VLOOKUP(Z773,'1077county_meanLDVage_submitted'!$A$2:$B$1079,2,FALSE)),VLOOKUP(Z773,$N$3:$O$3145,2,FALSE),VLOOKUP(Z773,'1077county_meanLDVage_submitted'!$A$2:$B$1079,2,FALSE))</f>
        <v>11.356643267600404</v>
      </c>
      <c r="AB773" s="15">
        <f t="shared" ref="AB773:AB836" si="24">TRUNC(AA773,0)</f>
        <v>11</v>
      </c>
      <c r="AC773" s="15">
        <f t="shared" ref="AC773:AC836" si="25">VLOOKUP(AB773,$AE$14:$AF$26,2,)</f>
        <v>4</v>
      </c>
    </row>
    <row r="774" spans="2:29" x14ac:dyDescent="0.3">
      <c r="B774" s="15">
        <v>18147</v>
      </c>
      <c r="C774" s="15">
        <v>12.427081263519202</v>
      </c>
      <c r="D774" s="15">
        <v>12</v>
      </c>
      <c r="E774" s="15">
        <v>4</v>
      </c>
      <c r="N774" s="15">
        <v>18147</v>
      </c>
      <c r="O774" s="15">
        <v>11.746784235155397</v>
      </c>
      <c r="P774" s="15">
        <v>11</v>
      </c>
      <c r="Q774" s="15">
        <v>4</v>
      </c>
      <c r="Z774" s="15">
        <v>18147</v>
      </c>
      <c r="AA774" s="15">
        <f>IF(ISNA(VLOOKUP(Z774,'1077county_meanLDVage_submitted'!$A$2:$B$1079,2,FALSE)),VLOOKUP(Z774,$N$3:$O$3145,2,FALSE),VLOOKUP(Z774,'1077county_meanLDVage_submitted'!$A$2:$B$1079,2,FALSE))</f>
        <v>11.746784235155397</v>
      </c>
      <c r="AB774" s="15">
        <f t="shared" si="24"/>
        <v>11</v>
      </c>
      <c r="AC774" s="15">
        <f t="shared" si="25"/>
        <v>4</v>
      </c>
    </row>
    <row r="775" spans="2:29" x14ac:dyDescent="0.3">
      <c r="B775" s="15">
        <v>18149</v>
      </c>
      <c r="C775" s="15">
        <v>12.741027175525389</v>
      </c>
      <c r="D775" s="15">
        <v>12</v>
      </c>
      <c r="E775" s="15">
        <v>4</v>
      </c>
      <c r="N775" s="15">
        <v>18149</v>
      </c>
      <c r="O775" s="15">
        <v>12.076714116915031</v>
      </c>
      <c r="P775" s="15">
        <v>12</v>
      </c>
      <c r="Q775" s="15">
        <v>4</v>
      </c>
      <c r="Z775" s="15">
        <v>18149</v>
      </c>
      <c r="AA775" s="15">
        <f>IF(ISNA(VLOOKUP(Z775,'1077county_meanLDVage_submitted'!$A$2:$B$1079,2,FALSE)),VLOOKUP(Z775,$N$3:$O$3145,2,FALSE),VLOOKUP(Z775,'1077county_meanLDVage_submitted'!$A$2:$B$1079,2,FALSE))</f>
        <v>12.076714116915031</v>
      </c>
      <c r="AB775" s="15">
        <f t="shared" si="24"/>
        <v>12</v>
      </c>
      <c r="AC775" s="15">
        <f t="shared" si="25"/>
        <v>4</v>
      </c>
    </row>
    <row r="776" spans="2:29" x14ac:dyDescent="0.3">
      <c r="B776" s="15">
        <v>18151</v>
      </c>
      <c r="C776" s="15">
        <v>12.044398717051411</v>
      </c>
      <c r="D776" s="15">
        <v>12</v>
      </c>
      <c r="E776" s="15">
        <v>4</v>
      </c>
      <c r="N776" s="15">
        <v>18151</v>
      </c>
      <c r="O776" s="15">
        <v>11.400483179659599</v>
      </c>
      <c r="P776" s="15">
        <v>11</v>
      </c>
      <c r="Q776" s="15">
        <v>4</v>
      </c>
      <c r="Z776" s="15">
        <v>18151</v>
      </c>
      <c r="AA776" s="15">
        <f>IF(ISNA(VLOOKUP(Z776,'1077county_meanLDVage_submitted'!$A$2:$B$1079,2,FALSE)),VLOOKUP(Z776,$N$3:$O$3145,2,FALSE),VLOOKUP(Z776,'1077county_meanLDVage_submitted'!$A$2:$B$1079,2,FALSE))</f>
        <v>11.400483179659599</v>
      </c>
      <c r="AB776" s="15">
        <f t="shared" si="24"/>
        <v>11</v>
      </c>
      <c r="AC776" s="15">
        <f t="shared" si="25"/>
        <v>4</v>
      </c>
    </row>
    <row r="777" spans="2:29" x14ac:dyDescent="0.3">
      <c r="B777" s="15">
        <v>18153</v>
      </c>
      <c r="C777" s="15">
        <v>12.506992436447282</v>
      </c>
      <c r="D777" s="15">
        <v>12</v>
      </c>
      <c r="E777" s="15">
        <v>4</v>
      </c>
      <c r="N777" s="15">
        <v>18153</v>
      </c>
      <c r="O777" s="15">
        <v>11.839394262802639</v>
      </c>
      <c r="P777" s="15">
        <v>11</v>
      </c>
      <c r="Q777" s="15">
        <v>4</v>
      </c>
      <c r="Z777" s="15">
        <v>18153</v>
      </c>
      <c r="AA777" s="15">
        <f>IF(ISNA(VLOOKUP(Z777,'1077county_meanLDVage_submitted'!$A$2:$B$1079,2,FALSE)),VLOOKUP(Z777,$N$3:$O$3145,2,FALSE),VLOOKUP(Z777,'1077county_meanLDVage_submitted'!$A$2:$B$1079,2,FALSE))</f>
        <v>11.839394262802639</v>
      </c>
      <c r="AB777" s="15">
        <f t="shared" si="24"/>
        <v>11</v>
      </c>
      <c r="AC777" s="15">
        <f t="shared" si="25"/>
        <v>4</v>
      </c>
    </row>
    <row r="778" spans="2:29" x14ac:dyDescent="0.3">
      <c r="B778" s="15">
        <v>18155</v>
      </c>
      <c r="C778" s="15">
        <v>13.509820308955971</v>
      </c>
      <c r="D778" s="15">
        <v>13</v>
      </c>
      <c r="E778" s="15">
        <v>5</v>
      </c>
      <c r="N778" s="15">
        <v>18155</v>
      </c>
      <c r="O778" s="15">
        <v>12.836970998088077</v>
      </c>
      <c r="P778" s="15">
        <v>12</v>
      </c>
      <c r="Q778" s="15">
        <v>4</v>
      </c>
      <c r="Z778" s="15">
        <v>18155</v>
      </c>
      <c r="AA778" s="15">
        <f>IF(ISNA(VLOOKUP(Z778,'1077county_meanLDVage_submitted'!$A$2:$B$1079,2,FALSE)),VLOOKUP(Z778,$N$3:$O$3145,2,FALSE),VLOOKUP(Z778,'1077county_meanLDVage_submitted'!$A$2:$B$1079,2,FALSE))</f>
        <v>12.836970998088077</v>
      </c>
      <c r="AB778" s="15">
        <f t="shared" si="24"/>
        <v>12</v>
      </c>
      <c r="AC778" s="15">
        <f t="shared" si="25"/>
        <v>4</v>
      </c>
    </row>
    <row r="779" spans="2:29" x14ac:dyDescent="0.3">
      <c r="B779" s="15">
        <v>18157</v>
      </c>
      <c r="C779" s="15">
        <v>10.383170608316963</v>
      </c>
      <c r="D779" s="15">
        <v>10</v>
      </c>
      <c r="E779" s="15">
        <v>3</v>
      </c>
      <c r="N779" s="15">
        <v>18157</v>
      </c>
      <c r="O779" s="15">
        <v>9.8397143383553356</v>
      </c>
      <c r="P779" s="15">
        <v>9</v>
      </c>
      <c r="Q779" s="15">
        <v>3</v>
      </c>
      <c r="Z779" s="15">
        <v>18157</v>
      </c>
      <c r="AA779" s="15">
        <f>IF(ISNA(VLOOKUP(Z779,'1077county_meanLDVage_submitted'!$A$2:$B$1079,2,FALSE)),VLOOKUP(Z779,$N$3:$O$3145,2,FALSE),VLOOKUP(Z779,'1077county_meanLDVage_submitted'!$A$2:$B$1079,2,FALSE))</f>
        <v>9.8397143383553356</v>
      </c>
      <c r="AB779" s="15">
        <f t="shared" si="24"/>
        <v>9</v>
      </c>
      <c r="AC779" s="15">
        <f t="shared" si="25"/>
        <v>3</v>
      </c>
    </row>
    <row r="780" spans="2:29" x14ac:dyDescent="0.3">
      <c r="B780" s="15">
        <v>18159</v>
      </c>
      <c r="C780" s="15">
        <v>11.432549584283622</v>
      </c>
      <c r="D780" s="15">
        <v>11</v>
      </c>
      <c r="E780" s="15">
        <v>4</v>
      </c>
      <c r="N780" s="15">
        <v>18159</v>
      </c>
      <c r="O780" s="15">
        <v>10.788807541268691</v>
      </c>
      <c r="P780" s="15">
        <v>10</v>
      </c>
      <c r="Q780" s="15">
        <v>3</v>
      </c>
      <c r="Z780" s="15">
        <v>18159</v>
      </c>
      <c r="AA780" s="15">
        <f>IF(ISNA(VLOOKUP(Z780,'1077county_meanLDVage_submitted'!$A$2:$B$1079,2,FALSE)),VLOOKUP(Z780,$N$3:$O$3145,2,FALSE),VLOOKUP(Z780,'1077county_meanLDVage_submitted'!$A$2:$B$1079,2,FALSE))</f>
        <v>10.788807541268691</v>
      </c>
      <c r="AB780" s="15">
        <f t="shared" si="24"/>
        <v>10</v>
      </c>
      <c r="AC780" s="15">
        <f t="shared" si="25"/>
        <v>3</v>
      </c>
    </row>
    <row r="781" spans="2:29" x14ac:dyDescent="0.3">
      <c r="B781" s="15">
        <v>18161</v>
      </c>
      <c r="C781" s="15">
        <v>13.165097754283053</v>
      </c>
      <c r="D781" s="15">
        <v>13</v>
      </c>
      <c r="E781" s="15">
        <v>5</v>
      </c>
      <c r="N781" s="15">
        <v>18161</v>
      </c>
      <c r="O781" s="15">
        <v>12.507137287900353</v>
      </c>
      <c r="P781" s="15">
        <v>12</v>
      </c>
      <c r="Q781" s="15">
        <v>4</v>
      </c>
      <c r="Z781" s="15">
        <v>18161</v>
      </c>
      <c r="AA781" s="15">
        <f>IF(ISNA(VLOOKUP(Z781,'1077county_meanLDVage_submitted'!$A$2:$B$1079,2,FALSE)),VLOOKUP(Z781,$N$3:$O$3145,2,FALSE),VLOOKUP(Z781,'1077county_meanLDVage_submitted'!$A$2:$B$1079,2,FALSE))</f>
        <v>12.507137287900353</v>
      </c>
      <c r="AB781" s="15">
        <f t="shared" si="24"/>
        <v>12</v>
      </c>
      <c r="AC781" s="15">
        <f t="shared" si="25"/>
        <v>4</v>
      </c>
    </row>
    <row r="782" spans="2:29" x14ac:dyDescent="0.3">
      <c r="B782" s="15">
        <v>18163</v>
      </c>
      <c r="C782" s="15">
        <v>11.082368619146122</v>
      </c>
      <c r="D782" s="15">
        <v>11</v>
      </c>
      <c r="E782" s="15">
        <v>4</v>
      </c>
      <c r="N782" s="15">
        <v>18163</v>
      </c>
      <c r="O782" s="15">
        <v>10.486007580011981</v>
      </c>
      <c r="P782" s="15">
        <v>10</v>
      </c>
      <c r="Q782" s="15">
        <v>3</v>
      </c>
      <c r="Z782" s="15">
        <v>18163</v>
      </c>
      <c r="AA782" s="15">
        <f>IF(ISNA(VLOOKUP(Z782,'1077county_meanLDVage_submitted'!$A$2:$B$1079,2,FALSE)),VLOOKUP(Z782,$N$3:$O$3145,2,FALSE),VLOOKUP(Z782,'1077county_meanLDVage_submitted'!$A$2:$B$1079,2,FALSE))</f>
        <v>10.486007580011981</v>
      </c>
      <c r="AB782" s="15">
        <f t="shared" si="24"/>
        <v>10</v>
      </c>
      <c r="AC782" s="15">
        <f t="shared" si="25"/>
        <v>3</v>
      </c>
    </row>
    <row r="783" spans="2:29" x14ac:dyDescent="0.3">
      <c r="B783" s="15">
        <v>18165</v>
      </c>
      <c r="C783" s="15">
        <v>12.455954432225587</v>
      </c>
      <c r="D783" s="15">
        <v>12</v>
      </c>
      <c r="E783" s="15">
        <v>4</v>
      </c>
      <c r="N783" s="15">
        <v>18165</v>
      </c>
      <c r="O783" s="15">
        <v>11.804197090351446</v>
      </c>
      <c r="P783" s="15">
        <v>11</v>
      </c>
      <c r="Q783" s="15">
        <v>4</v>
      </c>
      <c r="Z783" s="15">
        <v>18165</v>
      </c>
      <c r="AA783" s="15">
        <f>IF(ISNA(VLOOKUP(Z783,'1077county_meanLDVage_submitted'!$A$2:$B$1079,2,FALSE)),VLOOKUP(Z783,$N$3:$O$3145,2,FALSE),VLOOKUP(Z783,'1077county_meanLDVage_submitted'!$A$2:$B$1079,2,FALSE))</f>
        <v>11.804197090351446</v>
      </c>
      <c r="AB783" s="15">
        <f t="shared" si="24"/>
        <v>11</v>
      </c>
      <c r="AC783" s="15">
        <f t="shared" si="25"/>
        <v>4</v>
      </c>
    </row>
    <row r="784" spans="2:29" x14ac:dyDescent="0.3">
      <c r="B784" s="15">
        <v>18167</v>
      </c>
      <c r="C784" s="15">
        <v>12.072791157905122</v>
      </c>
      <c r="D784" s="15">
        <v>12</v>
      </c>
      <c r="E784" s="15">
        <v>4</v>
      </c>
      <c r="N784" s="15">
        <v>18167</v>
      </c>
      <c r="O784" s="15">
        <v>11.441464918820662</v>
      </c>
      <c r="P784" s="15">
        <v>11</v>
      </c>
      <c r="Q784" s="15">
        <v>4</v>
      </c>
      <c r="Z784" s="15">
        <v>18167</v>
      </c>
      <c r="AA784" s="15">
        <f>IF(ISNA(VLOOKUP(Z784,'1077county_meanLDVage_submitted'!$A$2:$B$1079,2,FALSE)),VLOOKUP(Z784,$N$3:$O$3145,2,FALSE),VLOOKUP(Z784,'1077county_meanLDVage_submitted'!$A$2:$B$1079,2,FALSE))</f>
        <v>11.441464918820662</v>
      </c>
      <c r="AB784" s="15">
        <f t="shared" si="24"/>
        <v>11</v>
      </c>
      <c r="AC784" s="15">
        <f t="shared" si="25"/>
        <v>4</v>
      </c>
    </row>
    <row r="785" spans="2:29" x14ac:dyDescent="0.3">
      <c r="B785" s="15">
        <v>18169</v>
      </c>
      <c r="C785" s="15">
        <v>12.436536854160156</v>
      </c>
      <c r="D785" s="15">
        <v>12</v>
      </c>
      <c r="E785" s="15">
        <v>4</v>
      </c>
      <c r="N785" s="15">
        <v>18169</v>
      </c>
      <c r="O785" s="15">
        <v>11.810569572062503</v>
      </c>
      <c r="P785" s="15">
        <v>11</v>
      </c>
      <c r="Q785" s="15">
        <v>4</v>
      </c>
      <c r="Z785" s="15">
        <v>18169</v>
      </c>
      <c r="AA785" s="15">
        <f>IF(ISNA(VLOOKUP(Z785,'1077county_meanLDVage_submitted'!$A$2:$B$1079,2,FALSE)),VLOOKUP(Z785,$N$3:$O$3145,2,FALSE),VLOOKUP(Z785,'1077county_meanLDVage_submitted'!$A$2:$B$1079,2,FALSE))</f>
        <v>11.810569572062503</v>
      </c>
      <c r="AB785" s="15">
        <f t="shared" si="24"/>
        <v>11</v>
      </c>
      <c r="AC785" s="15">
        <f t="shared" si="25"/>
        <v>4</v>
      </c>
    </row>
    <row r="786" spans="2:29" x14ac:dyDescent="0.3">
      <c r="B786" s="15">
        <v>18171</v>
      </c>
      <c r="C786" s="15">
        <v>12.256337363054543</v>
      </c>
      <c r="D786" s="15">
        <v>12</v>
      </c>
      <c r="E786" s="15">
        <v>4</v>
      </c>
      <c r="N786" s="15">
        <v>18171</v>
      </c>
      <c r="O786" s="15">
        <v>11.59989087603873</v>
      </c>
      <c r="P786" s="15">
        <v>11</v>
      </c>
      <c r="Q786" s="15">
        <v>4</v>
      </c>
      <c r="Z786" s="15">
        <v>18171</v>
      </c>
      <c r="AA786" s="15">
        <f>IF(ISNA(VLOOKUP(Z786,'1077county_meanLDVage_submitted'!$A$2:$B$1079,2,FALSE)),VLOOKUP(Z786,$N$3:$O$3145,2,FALSE),VLOOKUP(Z786,'1077county_meanLDVage_submitted'!$A$2:$B$1079,2,FALSE))</f>
        <v>11.59989087603873</v>
      </c>
      <c r="AB786" s="15">
        <f t="shared" si="24"/>
        <v>11</v>
      </c>
      <c r="AC786" s="15">
        <f t="shared" si="25"/>
        <v>4</v>
      </c>
    </row>
    <row r="787" spans="2:29" x14ac:dyDescent="0.3">
      <c r="B787" s="15">
        <v>18173</v>
      </c>
      <c r="C787" s="15">
        <v>10.964221949883184</v>
      </c>
      <c r="D787" s="15">
        <v>10</v>
      </c>
      <c r="E787" s="15">
        <v>3</v>
      </c>
      <c r="N787" s="15">
        <v>18173</v>
      </c>
      <c r="O787" s="15">
        <v>10.361850980085801</v>
      </c>
      <c r="P787" s="15">
        <v>10</v>
      </c>
      <c r="Q787" s="15">
        <v>3</v>
      </c>
      <c r="Z787" s="15">
        <v>18173</v>
      </c>
      <c r="AA787" s="15">
        <f>IF(ISNA(VLOOKUP(Z787,'1077county_meanLDVage_submitted'!$A$2:$B$1079,2,FALSE)),VLOOKUP(Z787,$N$3:$O$3145,2,FALSE),VLOOKUP(Z787,'1077county_meanLDVage_submitted'!$A$2:$B$1079,2,FALSE))</f>
        <v>10.361850980085801</v>
      </c>
      <c r="AB787" s="15">
        <f t="shared" si="24"/>
        <v>10</v>
      </c>
      <c r="AC787" s="15">
        <f t="shared" si="25"/>
        <v>3</v>
      </c>
    </row>
    <row r="788" spans="2:29" x14ac:dyDescent="0.3">
      <c r="B788" s="15">
        <v>18175</v>
      </c>
      <c r="C788" s="15">
        <v>13.629975034039433</v>
      </c>
      <c r="D788" s="15">
        <v>13</v>
      </c>
      <c r="E788" s="15">
        <v>5</v>
      </c>
      <c r="N788" s="15">
        <v>18175</v>
      </c>
      <c r="O788" s="15">
        <v>12.910324377426717</v>
      </c>
      <c r="P788" s="15">
        <v>12</v>
      </c>
      <c r="Q788" s="15">
        <v>4</v>
      </c>
      <c r="Z788" s="15">
        <v>18175</v>
      </c>
      <c r="AA788" s="15">
        <f>IF(ISNA(VLOOKUP(Z788,'1077county_meanLDVage_submitted'!$A$2:$B$1079,2,FALSE)),VLOOKUP(Z788,$N$3:$O$3145,2,FALSE),VLOOKUP(Z788,'1077county_meanLDVage_submitted'!$A$2:$B$1079,2,FALSE))</f>
        <v>12.910324377426717</v>
      </c>
      <c r="AB788" s="15">
        <f t="shared" si="24"/>
        <v>12</v>
      </c>
      <c r="AC788" s="15">
        <f t="shared" si="25"/>
        <v>4</v>
      </c>
    </row>
    <row r="789" spans="2:29" x14ac:dyDescent="0.3">
      <c r="B789" s="15">
        <v>18177</v>
      </c>
      <c r="C789" s="15">
        <v>12.673936410186696</v>
      </c>
      <c r="D789" s="15">
        <v>12</v>
      </c>
      <c r="E789" s="15">
        <v>4</v>
      </c>
      <c r="N789" s="15">
        <v>18177</v>
      </c>
      <c r="O789" s="15">
        <v>12.05578776691379</v>
      </c>
      <c r="P789" s="15">
        <v>12</v>
      </c>
      <c r="Q789" s="15">
        <v>4</v>
      </c>
      <c r="Z789" s="15">
        <v>18177</v>
      </c>
      <c r="AA789" s="15">
        <f>IF(ISNA(VLOOKUP(Z789,'1077county_meanLDVage_submitted'!$A$2:$B$1079,2,FALSE)),VLOOKUP(Z789,$N$3:$O$3145,2,FALSE),VLOOKUP(Z789,'1077county_meanLDVage_submitted'!$A$2:$B$1079,2,FALSE))</f>
        <v>12.05578776691379</v>
      </c>
      <c r="AB789" s="15">
        <f t="shared" si="24"/>
        <v>12</v>
      </c>
      <c r="AC789" s="15">
        <f t="shared" si="25"/>
        <v>4</v>
      </c>
    </row>
    <row r="790" spans="2:29" x14ac:dyDescent="0.3">
      <c r="B790" s="15">
        <v>18179</v>
      </c>
      <c r="C790" s="15">
        <v>12.124795051124408</v>
      </c>
      <c r="D790" s="15">
        <v>12</v>
      </c>
      <c r="E790" s="15">
        <v>4</v>
      </c>
      <c r="N790" s="15">
        <v>18179</v>
      </c>
      <c r="O790" s="15">
        <v>11.511401967633814</v>
      </c>
      <c r="P790" s="15">
        <v>11</v>
      </c>
      <c r="Q790" s="15">
        <v>4</v>
      </c>
      <c r="Z790" s="15">
        <v>18179</v>
      </c>
      <c r="AA790" s="15">
        <f>IF(ISNA(VLOOKUP(Z790,'1077county_meanLDVage_submitted'!$A$2:$B$1079,2,FALSE)),VLOOKUP(Z790,$N$3:$O$3145,2,FALSE),VLOOKUP(Z790,'1077county_meanLDVage_submitted'!$A$2:$B$1079,2,FALSE))</f>
        <v>11.511401967633814</v>
      </c>
      <c r="AB790" s="15">
        <f t="shared" si="24"/>
        <v>11</v>
      </c>
      <c r="AC790" s="15">
        <f t="shared" si="25"/>
        <v>4</v>
      </c>
    </row>
    <row r="791" spans="2:29" x14ac:dyDescent="0.3">
      <c r="B791" s="15">
        <v>18181</v>
      </c>
      <c r="C791" s="15">
        <v>12.111282281137738</v>
      </c>
      <c r="D791" s="15">
        <v>12</v>
      </c>
      <c r="E791" s="15">
        <v>4</v>
      </c>
      <c r="N791" s="15">
        <v>18181</v>
      </c>
      <c r="O791" s="15">
        <v>11.498717020834039</v>
      </c>
      <c r="P791" s="15">
        <v>11</v>
      </c>
      <c r="Q791" s="15">
        <v>4</v>
      </c>
      <c r="Z791" s="15">
        <v>18181</v>
      </c>
      <c r="AA791" s="15">
        <f>IF(ISNA(VLOOKUP(Z791,'1077county_meanLDVage_submitted'!$A$2:$B$1079,2,FALSE)),VLOOKUP(Z791,$N$3:$O$3145,2,FALSE),VLOOKUP(Z791,'1077county_meanLDVage_submitted'!$A$2:$B$1079,2,FALSE))</f>
        <v>11.498717020834039</v>
      </c>
      <c r="AB791" s="15">
        <f t="shared" si="24"/>
        <v>11</v>
      </c>
      <c r="AC791" s="15">
        <f t="shared" si="25"/>
        <v>4</v>
      </c>
    </row>
    <row r="792" spans="2:29" x14ac:dyDescent="0.3">
      <c r="B792" s="15">
        <v>18183</v>
      </c>
      <c r="C792" s="15">
        <v>11.912880416981224</v>
      </c>
      <c r="D792" s="15">
        <v>11</v>
      </c>
      <c r="E792" s="15">
        <v>4</v>
      </c>
      <c r="N792" s="15">
        <v>18183</v>
      </c>
      <c r="O792" s="15">
        <v>11.302684755573592</v>
      </c>
      <c r="P792" s="15">
        <v>11</v>
      </c>
      <c r="Q792" s="15">
        <v>4</v>
      </c>
      <c r="Z792" s="15">
        <v>18183</v>
      </c>
      <c r="AA792" s="15">
        <f>IF(ISNA(VLOOKUP(Z792,'1077county_meanLDVage_submitted'!$A$2:$B$1079,2,FALSE)),VLOOKUP(Z792,$N$3:$O$3145,2,FALSE),VLOOKUP(Z792,'1077county_meanLDVage_submitted'!$A$2:$B$1079,2,FALSE))</f>
        <v>11.302684755573592</v>
      </c>
      <c r="AB792" s="15">
        <f t="shared" si="24"/>
        <v>11</v>
      </c>
      <c r="AC792" s="15">
        <f t="shared" si="25"/>
        <v>4</v>
      </c>
    </row>
    <row r="793" spans="2:29" x14ac:dyDescent="0.3">
      <c r="B793" s="15">
        <v>19001</v>
      </c>
      <c r="C793" s="15">
        <v>12.691073448333075</v>
      </c>
      <c r="D793" s="15">
        <v>12</v>
      </c>
      <c r="E793" s="15">
        <v>4</v>
      </c>
      <c r="N793" s="15">
        <v>19001</v>
      </c>
      <c r="O793" s="15">
        <v>12.004601525210278</v>
      </c>
      <c r="P793" s="15">
        <v>12</v>
      </c>
      <c r="Q793" s="15">
        <v>4</v>
      </c>
      <c r="Z793" s="15">
        <v>19001</v>
      </c>
      <c r="AA793" s="15">
        <f>IF(ISNA(VLOOKUP(Z793,'1077county_meanLDVage_submitted'!$A$2:$B$1079,2,FALSE)),VLOOKUP(Z793,$N$3:$O$3145,2,FALSE),VLOOKUP(Z793,'1077county_meanLDVage_submitted'!$A$2:$B$1079,2,FALSE))</f>
        <v>12.004601525210278</v>
      </c>
      <c r="AB793" s="15">
        <f t="shared" si="24"/>
        <v>12</v>
      </c>
      <c r="AC793" s="15">
        <f t="shared" si="25"/>
        <v>4</v>
      </c>
    </row>
    <row r="794" spans="2:29" x14ac:dyDescent="0.3">
      <c r="B794" s="15">
        <v>19003</v>
      </c>
      <c r="C794" s="15">
        <v>13.866425267770309</v>
      </c>
      <c r="D794" s="15">
        <v>13</v>
      </c>
      <c r="E794" s="15">
        <v>5</v>
      </c>
      <c r="N794" s="15">
        <v>19003</v>
      </c>
      <c r="O794" s="15">
        <v>13.116914707436546</v>
      </c>
      <c r="P794" s="15">
        <v>13</v>
      </c>
      <c r="Q794" s="15">
        <v>5</v>
      </c>
      <c r="Z794" s="15">
        <v>19003</v>
      </c>
      <c r="AA794" s="15">
        <f>IF(ISNA(VLOOKUP(Z794,'1077county_meanLDVage_submitted'!$A$2:$B$1079,2,FALSE)),VLOOKUP(Z794,$N$3:$O$3145,2,FALSE),VLOOKUP(Z794,'1077county_meanLDVage_submitted'!$A$2:$B$1079,2,FALSE))</f>
        <v>13.116914707436546</v>
      </c>
      <c r="AB794" s="15">
        <f t="shared" si="24"/>
        <v>13</v>
      </c>
      <c r="AC794" s="15">
        <f t="shared" si="25"/>
        <v>5</v>
      </c>
    </row>
    <row r="795" spans="2:29" x14ac:dyDescent="0.3">
      <c r="B795" s="15">
        <v>19005</v>
      </c>
      <c r="C795" s="15">
        <v>13.016487043183552</v>
      </c>
      <c r="D795" s="15">
        <v>13</v>
      </c>
      <c r="E795" s="15">
        <v>5</v>
      </c>
      <c r="N795" s="15">
        <v>19005</v>
      </c>
      <c r="O795" s="15">
        <v>12.368464050149521</v>
      </c>
      <c r="P795" s="15">
        <v>12</v>
      </c>
      <c r="Q795" s="15">
        <v>4</v>
      </c>
      <c r="Z795" s="15">
        <v>19005</v>
      </c>
      <c r="AA795" s="15">
        <f>IF(ISNA(VLOOKUP(Z795,'1077county_meanLDVage_submitted'!$A$2:$B$1079,2,FALSE)),VLOOKUP(Z795,$N$3:$O$3145,2,FALSE),VLOOKUP(Z795,'1077county_meanLDVage_submitted'!$A$2:$B$1079,2,FALSE))</f>
        <v>12.368464050149521</v>
      </c>
      <c r="AB795" s="15">
        <f t="shared" si="24"/>
        <v>12</v>
      </c>
      <c r="AC795" s="15">
        <f t="shared" si="25"/>
        <v>4</v>
      </c>
    </row>
    <row r="796" spans="2:29" x14ac:dyDescent="0.3">
      <c r="B796" s="15">
        <v>19007</v>
      </c>
      <c r="C796" s="15">
        <v>13.709837021094764</v>
      </c>
      <c r="D796" s="15">
        <v>13</v>
      </c>
      <c r="E796" s="15">
        <v>5</v>
      </c>
      <c r="N796" s="15">
        <v>19007</v>
      </c>
      <c r="O796" s="15">
        <v>13.037400243640064</v>
      </c>
      <c r="P796" s="15">
        <v>13</v>
      </c>
      <c r="Q796" s="15">
        <v>5</v>
      </c>
      <c r="Z796" s="15">
        <v>19007</v>
      </c>
      <c r="AA796" s="15">
        <f>IF(ISNA(VLOOKUP(Z796,'1077county_meanLDVage_submitted'!$A$2:$B$1079,2,FALSE)),VLOOKUP(Z796,$N$3:$O$3145,2,FALSE),VLOOKUP(Z796,'1077county_meanLDVage_submitted'!$A$2:$B$1079,2,FALSE))</f>
        <v>13.037400243640064</v>
      </c>
      <c r="AB796" s="15">
        <f t="shared" si="24"/>
        <v>13</v>
      </c>
      <c r="AC796" s="15">
        <f t="shared" si="25"/>
        <v>5</v>
      </c>
    </row>
    <row r="797" spans="2:29" x14ac:dyDescent="0.3">
      <c r="B797" s="15">
        <v>19009</v>
      </c>
      <c r="C797" s="15">
        <v>12.454491898141645</v>
      </c>
      <c r="D797" s="15">
        <v>12</v>
      </c>
      <c r="E797" s="15">
        <v>4</v>
      </c>
      <c r="N797" s="15">
        <v>19009</v>
      </c>
      <c r="O797" s="15">
        <v>11.769073211228164</v>
      </c>
      <c r="P797" s="15">
        <v>11</v>
      </c>
      <c r="Q797" s="15">
        <v>4</v>
      </c>
      <c r="Z797" s="15">
        <v>19009</v>
      </c>
      <c r="AA797" s="15">
        <f>IF(ISNA(VLOOKUP(Z797,'1077county_meanLDVage_submitted'!$A$2:$B$1079,2,FALSE)),VLOOKUP(Z797,$N$3:$O$3145,2,FALSE),VLOOKUP(Z797,'1077county_meanLDVage_submitted'!$A$2:$B$1079,2,FALSE))</f>
        <v>11.769073211228164</v>
      </c>
      <c r="AB797" s="15">
        <f t="shared" si="24"/>
        <v>11</v>
      </c>
      <c r="AC797" s="15">
        <f t="shared" si="25"/>
        <v>4</v>
      </c>
    </row>
    <row r="798" spans="2:29" x14ac:dyDescent="0.3">
      <c r="B798" s="15">
        <v>19011</v>
      </c>
      <c r="C798" s="15">
        <v>12.666380818077764</v>
      </c>
      <c r="D798" s="15">
        <v>12</v>
      </c>
      <c r="E798" s="15">
        <v>4</v>
      </c>
      <c r="N798" s="15">
        <v>19011</v>
      </c>
      <c r="O798" s="15">
        <v>11.964164248111651</v>
      </c>
      <c r="P798" s="15">
        <v>11</v>
      </c>
      <c r="Q798" s="15">
        <v>4</v>
      </c>
      <c r="Z798" s="15">
        <v>19011</v>
      </c>
      <c r="AA798" s="15">
        <f>IF(ISNA(VLOOKUP(Z798,'1077county_meanLDVage_submitted'!$A$2:$B$1079,2,FALSE)),VLOOKUP(Z798,$N$3:$O$3145,2,FALSE),VLOOKUP(Z798,'1077county_meanLDVage_submitted'!$A$2:$B$1079,2,FALSE))</f>
        <v>11.964164248111651</v>
      </c>
      <c r="AB798" s="15">
        <f t="shared" si="24"/>
        <v>11</v>
      </c>
      <c r="AC798" s="15">
        <f t="shared" si="25"/>
        <v>4</v>
      </c>
    </row>
    <row r="799" spans="2:29" x14ac:dyDescent="0.3">
      <c r="B799" s="15">
        <v>19013</v>
      </c>
      <c r="C799" s="15">
        <v>11.112960481453975</v>
      </c>
      <c r="D799" s="15">
        <v>11</v>
      </c>
      <c r="E799" s="15">
        <v>4</v>
      </c>
      <c r="N799" s="15">
        <v>19013</v>
      </c>
      <c r="O799" s="15">
        <v>10.533326564544051</v>
      </c>
      <c r="P799" s="15">
        <v>10</v>
      </c>
      <c r="Q799" s="15">
        <v>3</v>
      </c>
      <c r="Z799" s="15">
        <v>19013</v>
      </c>
      <c r="AA799" s="15">
        <f>IF(ISNA(VLOOKUP(Z799,'1077county_meanLDVage_submitted'!$A$2:$B$1079,2,FALSE)),VLOOKUP(Z799,$N$3:$O$3145,2,FALSE),VLOOKUP(Z799,'1077county_meanLDVage_submitted'!$A$2:$B$1079,2,FALSE))</f>
        <v>10.533326564544051</v>
      </c>
      <c r="AB799" s="15">
        <f t="shared" si="24"/>
        <v>10</v>
      </c>
      <c r="AC799" s="15">
        <f t="shared" si="25"/>
        <v>3</v>
      </c>
    </row>
    <row r="800" spans="2:29" x14ac:dyDescent="0.3">
      <c r="B800" s="15">
        <v>19015</v>
      </c>
      <c r="C800" s="15">
        <v>12.343839030897175</v>
      </c>
      <c r="D800" s="15">
        <v>12</v>
      </c>
      <c r="E800" s="15">
        <v>4</v>
      </c>
      <c r="N800" s="15">
        <v>19015</v>
      </c>
      <c r="O800" s="15">
        <v>11.649099577554781</v>
      </c>
      <c r="P800" s="15">
        <v>11</v>
      </c>
      <c r="Q800" s="15">
        <v>4</v>
      </c>
      <c r="Z800" s="15">
        <v>19015</v>
      </c>
      <c r="AA800" s="15">
        <f>IF(ISNA(VLOOKUP(Z800,'1077county_meanLDVage_submitted'!$A$2:$B$1079,2,FALSE)),VLOOKUP(Z800,$N$3:$O$3145,2,FALSE),VLOOKUP(Z800,'1077county_meanLDVage_submitted'!$A$2:$B$1079,2,FALSE))</f>
        <v>11.649099577554781</v>
      </c>
      <c r="AB800" s="15">
        <f t="shared" si="24"/>
        <v>11</v>
      </c>
      <c r="AC800" s="15">
        <f t="shared" si="25"/>
        <v>4</v>
      </c>
    </row>
    <row r="801" spans="2:29" x14ac:dyDescent="0.3">
      <c r="B801" s="15">
        <v>19017</v>
      </c>
      <c r="C801" s="15">
        <v>11.709340222575182</v>
      </c>
      <c r="D801" s="15">
        <v>11</v>
      </c>
      <c r="E801" s="15">
        <v>4</v>
      </c>
      <c r="N801" s="15">
        <v>19017</v>
      </c>
      <c r="O801" s="15">
        <v>11.043262507823208</v>
      </c>
      <c r="P801" s="15">
        <v>11</v>
      </c>
      <c r="Q801" s="15">
        <v>4</v>
      </c>
      <c r="Z801" s="15">
        <v>19017</v>
      </c>
      <c r="AA801" s="15">
        <f>IF(ISNA(VLOOKUP(Z801,'1077county_meanLDVage_submitted'!$A$2:$B$1079,2,FALSE)),VLOOKUP(Z801,$N$3:$O$3145,2,FALSE),VLOOKUP(Z801,'1077county_meanLDVage_submitted'!$A$2:$B$1079,2,FALSE))</f>
        <v>11.043262507823208</v>
      </c>
      <c r="AB801" s="15">
        <f t="shared" si="24"/>
        <v>11</v>
      </c>
      <c r="AC801" s="15">
        <f t="shared" si="25"/>
        <v>4</v>
      </c>
    </row>
    <row r="802" spans="2:29" x14ac:dyDescent="0.3">
      <c r="B802" s="15">
        <v>19019</v>
      </c>
      <c r="C802" s="15">
        <v>12.380427323048027</v>
      </c>
      <c r="D802" s="15">
        <v>12</v>
      </c>
      <c r="E802" s="15">
        <v>4</v>
      </c>
      <c r="N802" s="15">
        <v>19019</v>
      </c>
      <c r="O802" s="15">
        <v>11.70303828085275</v>
      </c>
      <c r="P802" s="15">
        <v>11</v>
      </c>
      <c r="Q802" s="15">
        <v>4</v>
      </c>
      <c r="Z802" s="15">
        <v>19019</v>
      </c>
      <c r="AA802" s="15">
        <f>IF(ISNA(VLOOKUP(Z802,'1077county_meanLDVage_submitted'!$A$2:$B$1079,2,FALSE)),VLOOKUP(Z802,$N$3:$O$3145,2,FALSE),VLOOKUP(Z802,'1077county_meanLDVage_submitted'!$A$2:$B$1079,2,FALSE))</f>
        <v>11.70303828085275</v>
      </c>
      <c r="AB802" s="15">
        <f t="shared" si="24"/>
        <v>11</v>
      </c>
      <c r="AC802" s="15">
        <f t="shared" si="25"/>
        <v>4</v>
      </c>
    </row>
    <row r="803" spans="2:29" x14ac:dyDescent="0.3">
      <c r="B803" s="15">
        <v>19021</v>
      </c>
      <c r="C803" s="15">
        <v>12.441651790782606</v>
      </c>
      <c r="D803" s="15">
        <v>12</v>
      </c>
      <c r="E803" s="15">
        <v>4</v>
      </c>
      <c r="N803" s="15">
        <v>19021</v>
      </c>
      <c r="O803" s="15">
        <v>11.819439695683212</v>
      </c>
      <c r="P803" s="15">
        <v>11</v>
      </c>
      <c r="Q803" s="15">
        <v>4</v>
      </c>
      <c r="Z803" s="15">
        <v>19021</v>
      </c>
      <c r="AA803" s="15">
        <f>IF(ISNA(VLOOKUP(Z803,'1077county_meanLDVage_submitted'!$A$2:$B$1079,2,FALSE)),VLOOKUP(Z803,$N$3:$O$3145,2,FALSE),VLOOKUP(Z803,'1077county_meanLDVage_submitted'!$A$2:$B$1079,2,FALSE))</f>
        <v>11.819439695683212</v>
      </c>
      <c r="AB803" s="15">
        <f t="shared" si="24"/>
        <v>11</v>
      </c>
      <c r="AC803" s="15">
        <f t="shared" si="25"/>
        <v>4</v>
      </c>
    </row>
    <row r="804" spans="2:29" x14ac:dyDescent="0.3">
      <c r="B804" s="15">
        <v>19023</v>
      </c>
      <c r="C804" s="15">
        <v>13.443127276671548</v>
      </c>
      <c r="D804" s="15">
        <v>13</v>
      </c>
      <c r="E804" s="15">
        <v>5</v>
      </c>
      <c r="N804" s="15">
        <v>19023</v>
      </c>
      <c r="O804" s="15">
        <v>12.654754098485514</v>
      </c>
      <c r="P804" s="15">
        <v>12</v>
      </c>
      <c r="Q804" s="15">
        <v>4</v>
      </c>
      <c r="Z804" s="15">
        <v>19023</v>
      </c>
      <c r="AA804" s="15">
        <f>IF(ISNA(VLOOKUP(Z804,'1077county_meanLDVage_submitted'!$A$2:$B$1079,2,FALSE)),VLOOKUP(Z804,$N$3:$O$3145,2,FALSE),VLOOKUP(Z804,'1077county_meanLDVage_submitted'!$A$2:$B$1079,2,FALSE))</f>
        <v>12.654754098485514</v>
      </c>
      <c r="AB804" s="15">
        <f t="shared" si="24"/>
        <v>12</v>
      </c>
      <c r="AC804" s="15">
        <f t="shared" si="25"/>
        <v>4</v>
      </c>
    </row>
    <row r="805" spans="2:29" x14ac:dyDescent="0.3">
      <c r="B805" s="15">
        <v>19025</v>
      </c>
      <c r="C805" s="15">
        <v>12.713864818759308</v>
      </c>
      <c r="D805" s="15">
        <v>12</v>
      </c>
      <c r="E805" s="15">
        <v>4</v>
      </c>
      <c r="N805" s="15">
        <v>19025</v>
      </c>
      <c r="O805" s="15">
        <v>12.005703085600036</v>
      </c>
      <c r="P805" s="15">
        <v>12</v>
      </c>
      <c r="Q805" s="15">
        <v>4</v>
      </c>
      <c r="Z805" s="15">
        <v>19025</v>
      </c>
      <c r="AA805" s="15">
        <f>IF(ISNA(VLOOKUP(Z805,'1077county_meanLDVage_submitted'!$A$2:$B$1079,2,FALSE)),VLOOKUP(Z805,$N$3:$O$3145,2,FALSE),VLOOKUP(Z805,'1077county_meanLDVage_submitted'!$A$2:$B$1079,2,FALSE))</f>
        <v>12.005703085600036</v>
      </c>
      <c r="AB805" s="15">
        <f t="shared" si="24"/>
        <v>12</v>
      </c>
      <c r="AC805" s="15">
        <f t="shared" si="25"/>
        <v>4</v>
      </c>
    </row>
    <row r="806" spans="2:29" x14ac:dyDescent="0.3">
      <c r="B806" s="15">
        <v>19027</v>
      </c>
      <c r="C806" s="15">
        <v>11.199464463983681</v>
      </c>
      <c r="D806" s="15">
        <v>11</v>
      </c>
      <c r="E806" s="15">
        <v>4</v>
      </c>
      <c r="N806" s="15">
        <v>19027</v>
      </c>
      <c r="O806" s="15">
        <v>10.58959762913614</v>
      </c>
      <c r="P806" s="15">
        <v>10</v>
      </c>
      <c r="Q806" s="15">
        <v>3</v>
      </c>
      <c r="Z806" s="15">
        <v>19027</v>
      </c>
      <c r="AA806" s="15">
        <f>IF(ISNA(VLOOKUP(Z806,'1077county_meanLDVage_submitted'!$A$2:$B$1079,2,FALSE)),VLOOKUP(Z806,$N$3:$O$3145,2,FALSE),VLOOKUP(Z806,'1077county_meanLDVage_submitted'!$A$2:$B$1079,2,FALSE))</f>
        <v>10.58959762913614</v>
      </c>
      <c r="AB806" s="15">
        <f t="shared" si="24"/>
        <v>10</v>
      </c>
      <c r="AC806" s="15">
        <f t="shared" si="25"/>
        <v>3</v>
      </c>
    </row>
    <row r="807" spans="2:29" x14ac:dyDescent="0.3">
      <c r="B807" s="15">
        <v>19029</v>
      </c>
      <c r="C807" s="15">
        <v>12.550328516223054</v>
      </c>
      <c r="D807" s="15">
        <v>12</v>
      </c>
      <c r="E807" s="15">
        <v>4</v>
      </c>
      <c r="N807" s="15">
        <v>19029</v>
      </c>
      <c r="O807" s="15">
        <v>11.893191320413184</v>
      </c>
      <c r="P807" s="15">
        <v>11</v>
      </c>
      <c r="Q807" s="15">
        <v>4</v>
      </c>
      <c r="Z807" s="15">
        <v>19029</v>
      </c>
      <c r="AA807" s="15">
        <f>IF(ISNA(VLOOKUP(Z807,'1077county_meanLDVage_submitted'!$A$2:$B$1079,2,FALSE)),VLOOKUP(Z807,$N$3:$O$3145,2,FALSE),VLOOKUP(Z807,'1077county_meanLDVage_submitted'!$A$2:$B$1079,2,FALSE))</f>
        <v>11.893191320413184</v>
      </c>
      <c r="AB807" s="15">
        <f t="shared" si="24"/>
        <v>11</v>
      </c>
      <c r="AC807" s="15">
        <f t="shared" si="25"/>
        <v>4</v>
      </c>
    </row>
    <row r="808" spans="2:29" x14ac:dyDescent="0.3">
      <c r="B808" s="15">
        <v>19031</v>
      </c>
      <c r="C808" s="15">
        <v>12.128374355355211</v>
      </c>
      <c r="D808" s="15">
        <v>12</v>
      </c>
      <c r="E808" s="15">
        <v>4</v>
      </c>
      <c r="N808" s="15">
        <v>19031</v>
      </c>
      <c r="O808" s="15">
        <v>11.446494174141991</v>
      </c>
      <c r="P808" s="15">
        <v>11</v>
      </c>
      <c r="Q808" s="15">
        <v>4</v>
      </c>
      <c r="Z808" s="15">
        <v>19031</v>
      </c>
      <c r="AA808" s="15">
        <f>IF(ISNA(VLOOKUP(Z808,'1077county_meanLDVage_submitted'!$A$2:$B$1079,2,FALSE)),VLOOKUP(Z808,$N$3:$O$3145,2,FALSE),VLOOKUP(Z808,'1077county_meanLDVage_submitted'!$A$2:$B$1079,2,FALSE))</f>
        <v>11.446494174141991</v>
      </c>
      <c r="AB808" s="15">
        <f t="shared" si="24"/>
        <v>11</v>
      </c>
      <c r="AC808" s="15">
        <f t="shared" si="25"/>
        <v>4</v>
      </c>
    </row>
    <row r="809" spans="2:29" x14ac:dyDescent="0.3">
      <c r="B809" s="15">
        <v>19033</v>
      </c>
      <c r="C809" s="15">
        <v>11.871066890636005</v>
      </c>
      <c r="D809" s="15">
        <v>11</v>
      </c>
      <c r="E809" s="15">
        <v>4</v>
      </c>
      <c r="N809" s="15">
        <v>19033</v>
      </c>
      <c r="O809" s="15">
        <v>11.244698441345191</v>
      </c>
      <c r="P809" s="15">
        <v>11</v>
      </c>
      <c r="Q809" s="15">
        <v>4</v>
      </c>
      <c r="Z809" s="15">
        <v>19033</v>
      </c>
      <c r="AA809" s="15">
        <f>IF(ISNA(VLOOKUP(Z809,'1077county_meanLDVage_submitted'!$A$2:$B$1079,2,FALSE)),VLOOKUP(Z809,$N$3:$O$3145,2,FALSE),VLOOKUP(Z809,'1077county_meanLDVage_submitted'!$A$2:$B$1079,2,FALSE))</f>
        <v>11.244698441345191</v>
      </c>
      <c r="AB809" s="15">
        <f t="shared" si="24"/>
        <v>11</v>
      </c>
      <c r="AC809" s="15">
        <f t="shared" si="25"/>
        <v>4</v>
      </c>
    </row>
    <row r="810" spans="2:29" x14ac:dyDescent="0.3">
      <c r="B810" s="15">
        <v>19035</v>
      </c>
      <c r="C810" s="15">
        <v>12.734048215108041</v>
      </c>
      <c r="D810" s="15">
        <v>12</v>
      </c>
      <c r="E810" s="15">
        <v>4</v>
      </c>
      <c r="N810" s="15">
        <v>19035</v>
      </c>
      <c r="O810" s="15">
        <v>11.996060210448414</v>
      </c>
      <c r="P810" s="15">
        <v>11</v>
      </c>
      <c r="Q810" s="15">
        <v>4</v>
      </c>
      <c r="Z810" s="15">
        <v>19035</v>
      </c>
      <c r="AA810" s="15">
        <f>IF(ISNA(VLOOKUP(Z810,'1077county_meanLDVage_submitted'!$A$2:$B$1079,2,FALSE)),VLOOKUP(Z810,$N$3:$O$3145,2,FALSE),VLOOKUP(Z810,'1077county_meanLDVage_submitted'!$A$2:$B$1079,2,FALSE))</f>
        <v>11.996060210448414</v>
      </c>
      <c r="AB810" s="15">
        <f t="shared" si="24"/>
        <v>11</v>
      </c>
      <c r="AC810" s="15">
        <f t="shared" si="25"/>
        <v>4</v>
      </c>
    </row>
    <row r="811" spans="2:29" x14ac:dyDescent="0.3">
      <c r="B811" s="15">
        <v>19037</v>
      </c>
      <c r="C811" s="15">
        <v>12.925209239927746</v>
      </c>
      <c r="D811" s="15">
        <v>12</v>
      </c>
      <c r="E811" s="15">
        <v>4</v>
      </c>
      <c r="N811" s="15">
        <v>19037</v>
      </c>
      <c r="O811" s="15">
        <v>12.277087656065129</v>
      </c>
      <c r="P811" s="15">
        <v>12</v>
      </c>
      <c r="Q811" s="15">
        <v>4</v>
      </c>
      <c r="Z811" s="15">
        <v>19037</v>
      </c>
      <c r="AA811" s="15">
        <f>IF(ISNA(VLOOKUP(Z811,'1077county_meanLDVage_submitted'!$A$2:$B$1079,2,FALSE)),VLOOKUP(Z811,$N$3:$O$3145,2,FALSE),VLOOKUP(Z811,'1077county_meanLDVage_submitted'!$A$2:$B$1079,2,FALSE))</f>
        <v>12.277087656065129</v>
      </c>
      <c r="AB811" s="15">
        <f t="shared" si="24"/>
        <v>12</v>
      </c>
      <c r="AC811" s="15">
        <f t="shared" si="25"/>
        <v>4</v>
      </c>
    </row>
    <row r="812" spans="2:29" x14ac:dyDescent="0.3">
      <c r="B812" s="15">
        <v>19039</v>
      </c>
      <c r="C812" s="15">
        <v>13.460807142715641</v>
      </c>
      <c r="D812" s="15">
        <v>13</v>
      </c>
      <c r="E812" s="15">
        <v>5</v>
      </c>
      <c r="N812" s="15">
        <v>19039</v>
      </c>
      <c r="O812" s="15">
        <v>12.801934262096854</v>
      </c>
      <c r="P812" s="15">
        <v>12</v>
      </c>
      <c r="Q812" s="15">
        <v>4</v>
      </c>
      <c r="Z812" s="15">
        <v>19039</v>
      </c>
      <c r="AA812" s="15">
        <f>IF(ISNA(VLOOKUP(Z812,'1077county_meanLDVage_submitted'!$A$2:$B$1079,2,FALSE)),VLOOKUP(Z812,$N$3:$O$3145,2,FALSE),VLOOKUP(Z812,'1077county_meanLDVage_submitted'!$A$2:$B$1079,2,FALSE))</f>
        <v>12.801934262096854</v>
      </c>
      <c r="AB812" s="15">
        <f t="shared" si="24"/>
        <v>12</v>
      </c>
      <c r="AC812" s="15">
        <f t="shared" si="25"/>
        <v>4</v>
      </c>
    </row>
    <row r="813" spans="2:29" x14ac:dyDescent="0.3">
      <c r="B813" s="15">
        <v>19041</v>
      </c>
      <c r="C813" s="15">
        <v>12.638413989831664</v>
      </c>
      <c r="D813" s="15">
        <v>12</v>
      </c>
      <c r="E813" s="15">
        <v>4</v>
      </c>
      <c r="N813" s="15">
        <v>19041</v>
      </c>
      <c r="O813" s="15">
        <v>11.981063019851121</v>
      </c>
      <c r="P813" s="15">
        <v>11</v>
      </c>
      <c r="Q813" s="15">
        <v>4</v>
      </c>
      <c r="Z813" s="15">
        <v>19041</v>
      </c>
      <c r="AA813" s="15">
        <f>IF(ISNA(VLOOKUP(Z813,'1077county_meanLDVage_submitted'!$A$2:$B$1079,2,FALSE)),VLOOKUP(Z813,$N$3:$O$3145,2,FALSE),VLOOKUP(Z813,'1077county_meanLDVage_submitted'!$A$2:$B$1079,2,FALSE))</f>
        <v>11.981063019851121</v>
      </c>
      <c r="AB813" s="15">
        <f t="shared" si="24"/>
        <v>11</v>
      </c>
      <c r="AC813" s="15">
        <f t="shared" si="25"/>
        <v>4</v>
      </c>
    </row>
    <row r="814" spans="2:29" x14ac:dyDescent="0.3">
      <c r="B814" s="15">
        <v>19043</v>
      </c>
      <c r="C814" s="15">
        <v>12.656495874272252</v>
      </c>
      <c r="D814" s="15">
        <v>12</v>
      </c>
      <c r="E814" s="15">
        <v>4</v>
      </c>
      <c r="N814" s="15">
        <v>19043</v>
      </c>
      <c r="O814" s="15">
        <v>11.946879508026893</v>
      </c>
      <c r="P814" s="15">
        <v>11</v>
      </c>
      <c r="Q814" s="15">
        <v>4</v>
      </c>
      <c r="Z814" s="15">
        <v>19043</v>
      </c>
      <c r="AA814" s="15">
        <f>IF(ISNA(VLOOKUP(Z814,'1077county_meanLDVage_submitted'!$A$2:$B$1079,2,FALSE)),VLOOKUP(Z814,$N$3:$O$3145,2,FALSE),VLOOKUP(Z814,'1077county_meanLDVage_submitted'!$A$2:$B$1079,2,FALSE))</f>
        <v>11.946879508026893</v>
      </c>
      <c r="AB814" s="15">
        <f t="shared" si="24"/>
        <v>11</v>
      </c>
      <c r="AC814" s="15">
        <f t="shared" si="25"/>
        <v>4</v>
      </c>
    </row>
    <row r="815" spans="2:29" x14ac:dyDescent="0.3">
      <c r="B815" s="15">
        <v>19045</v>
      </c>
      <c r="C815" s="15">
        <v>11.992434383679397</v>
      </c>
      <c r="D815" s="15">
        <v>11</v>
      </c>
      <c r="E815" s="15">
        <v>4</v>
      </c>
      <c r="N815" s="15">
        <v>19045</v>
      </c>
      <c r="O815" s="15">
        <v>11.374740889290473</v>
      </c>
      <c r="P815" s="15">
        <v>11</v>
      </c>
      <c r="Q815" s="15">
        <v>4</v>
      </c>
      <c r="Z815" s="15">
        <v>19045</v>
      </c>
      <c r="AA815" s="15">
        <f>IF(ISNA(VLOOKUP(Z815,'1077county_meanLDVage_submitted'!$A$2:$B$1079,2,FALSE)),VLOOKUP(Z815,$N$3:$O$3145,2,FALSE),VLOOKUP(Z815,'1077county_meanLDVage_submitted'!$A$2:$B$1079,2,FALSE))</f>
        <v>11.374740889290473</v>
      </c>
      <c r="AB815" s="15">
        <f t="shared" si="24"/>
        <v>11</v>
      </c>
      <c r="AC815" s="15">
        <f t="shared" si="25"/>
        <v>4</v>
      </c>
    </row>
    <row r="816" spans="2:29" x14ac:dyDescent="0.3">
      <c r="B816" s="15">
        <v>19047</v>
      </c>
      <c r="C816" s="15">
        <v>12.525993711925713</v>
      </c>
      <c r="D816" s="15">
        <v>12</v>
      </c>
      <c r="E816" s="15">
        <v>4</v>
      </c>
      <c r="N816" s="15">
        <v>19047</v>
      </c>
      <c r="O816" s="15">
        <v>11.899880749704668</v>
      </c>
      <c r="P816" s="15">
        <v>11</v>
      </c>
      <c r="Q816" s="15">
        <v>4</v>
      </c>
      <c r="Z816" s="15">
        <v>19047</v>
      </c>
      <c r="AA816" s="15">
        <f>IF(ISNA(VLOOKUP(Z816,'1077county_meanLDVage_submitted'!$A$2:$B$1079,2,FALSE)),VLOOKUP(Z816,$N$3:$O$3145,2,FALSE),VLOOKUP(Z816,'1077county_meanLDVage_submitted'!$A$2:$B$1079,2,FALSE))</f>
        <v>11.899880749704668</v>
      </c>
      <c r="AB816" s="15">
        <f t="shared" si="24"/>
        <v>11</v>
      </c>
      <c r="AC816" s="15">
        <f t="shared" si="25"/>
        <v>4</v>
      </c>
    </row>
    <row r="817" spans="2:29" x14ac:dyDescent="0.3">
      <c r="B817" s="15">
        <v>19049</v>
      </c>
      <c r="C817" s="15">
        <v>9.2994338407384909</v>
      </c>
      <c r="D817" s="15">
        <v>9</v>
      </c>
      <c r="E817" s="15">
        <v>3</v>
      </c>
      <c r="N817" s="15">
        <v>19049</v>
      </c>
      <c r="O817" s="15">
        <v>8.8065975167714079</v>
      </c>
      <c r="P817" s="15">
        <v>8</v>
      </c>
      <c r="Q817" s="15">
        <v>2</v>
      </c>
      <c r="Z817" s="15">
        <v>19049</v>
      </c>
      <c r="AA817" s="15">
        <f>IF(ISNA(VLOOKUP(Z817,'1077county_meanLDVage_submitted'!$A$2:$B$1079,2,FALSE)),VLOOKUP(Z817,$N$3:$O$3145,2,FALSE),VLOOKUP(Z817,'1077county_meanLDVage_submitted'!$A$2:$B$1079,2,FALSE))</f>
        <v>8.8065975167714079</v>
      </c>
      <c r="AB817" s="15">
        <f t="shared" si="24"/>
        <v>8</v>
      </c>
      <c r="AC817" s="15">
        <f t="shared" si="25"/>
        <v>2</v>
      </c>
    </row>
    <row r="818" spans="2:29" x14ac:dyDescent="0.3">
      <c r="B818" s="15">
        <v>19051</v>
      </c>
      <c r="C818" s="15">
        <v>13.424313267581514</v>
      </c>
      <c r="D818" s="15">
        <v>13</v>
      </c>
      <c r="E818" s="15">
        <v>5</v>
      </c>
      <c r="N818" s="15">
        <v>19051</v>
      </c>
      <c r="O818" s="15">
        <v>12.780194182398123</v>
      </c>
      <c r="P818" s="15">
        <v>12</v>
      </c>
      <c r="Q818" s="15">
        <v>4</v>
      </c>
      <c r="Z818" s="15">
        <v>19051</v>
      </c>
      <c r="AA818" s="15">
        <f>IF(ISNA(VLOOKUP(Z818,'1077county_meanLDVage_submitted'!$A$2:$B$1079,2,FALSE)),VLOOKUP(Z818,$N$3:$O$3145,2,FALSE),VLOOKUP(Z818,'1077county_meanLDVage_submitted'!$A$2:$B$1079,2,FALSE))</f>
        <v>12.780194182398123</v>
      </c>
      <c r="AB818" s="15">
        <f t="shared" si="24"/>
        <v>12</v>
      </c>
      <c r="AC818" s="15">
        <f t="shared" si="25"/>
        <v>4</v>
      </c>
    </row>
    <row r="819" spans="2:29" x14ac:dyDescent="0.3">
      <c r="B819" s="15">
        <v>19053</v>
      </c>
      <c r="C819" s="15">
        <v>13.829307569628114</v>
      </c>
      <c r="D819" s="15">
        <v>13</v>
      </c>
      <c r="E819" s="15">
        <v>5</v>
      </c>
      <c r="N819" s="15">
        <v>19053</v>
      </c>
      <c r="O819" s="15">
        <v>13.193087874000875</v>
      </c>
      <c r="P819" s="15">
        <v>13</v>
      </c>
      <c r="Q819" s="15">
        <v>5</v>
      </c>
      <c r="Z819" s="15">
        <v>19053</v>
      </c>
      <c r="AA819" s="15">
        <f>IF(ISNA(VLOOKUP(Z819,'1077county_meanLDVage_submitted'!$A$2:$B$1079,2,FALSE)),VLOOKUP(Z819,$N$3:$O$3145,2,FALSE),VLOOKUP(Z819,'1077county_meanLDVage_submitted'!$A$2:$B$1079,2,FALSE))</f>
        <v>13.193087874000875</v>
      </c>
      <c r="AB819" s="15">
        <f t="shared" si="24"/>
        <v>13</v>
      </c>
      <c r="AC819" s="15">
        <f t="shared" si="25"/>
        <v>5</v>
      </c>
    </row>
    <row r="820" spans="2:29" x14ac:dyDescent="0.3">
      <c r="B820" s="15">
        <v>19055</v>
      </c>
      <c r="C820" s="15">
        <v>12.105909322659825</v>
      </c>
      <c r="D820" s="15">
        <v>12</v>
      </c>
      <c r="E820" s="15">
        <v>4</v>
      </c>
      <c r="N820" s="15">
        <v>19055</v>
      </c>
      <c r="O820" s="15">
        <v>11.44592478520436</v>
      </c>
      <c r="P820" s="15">
        <v>11</v>
      </c>
      <c r="Q820" s="15">
        <v>4</v>
      </c>
      <c r="Z820" s="15">
        <v>19055</v>
      </c>
      <c r="AA820" s="15">
        <f>IF(ISNA(VLOOKUP(Z820,'1077county_meanLDVage_submitted'!$A$2:$B$1079,2,FALSE)),VLOOKUP(Z820,$N$3:$O$3145,2,FALSE),VLOOKUP(Z820,'1077county_meanLDVage_submitted'!$A$2:$B$1079,2,FALSE))</f>
        <v>11.44592478520436</v>
      </c>
      <c r="AB820" s="15">
        <f t="shared" si="24"/>
        <v>11</v>
      </c>
      <c r="AC820" s="15">
        <f t="shared" si="25"/>
        <v>4</v>
      </c>
    </row>
    <row r="821" spans="2:29" x14ac:dyDescent="0.3">
      <c r="B821" s="15">
        <v>19057</v>
      </c>
      <c r="C821" s="15">
        <v>12.102906578246754</v>
      </c>
      <c r="D821" s="15">
        <v>12</v>
      </c>
      <c r="E821" s="15">
        <v>4</v>
      </c>
      <c r="N821" s="15">
        <v>19057</v>
      </c>
      <c r="O821" s="15">
        <v>11.500398324447039</v>
      </c>
      <c r="P821" s="15">
        <v>11</v>
      </c>
      <c r="Q821" s="15">
        <v>4</v>
      </c>
      <c r="Z821" s="15">
        <v>19057</v>
      </c>
      <c r="AA821" s="15">
        <f>IF(ISNA(VLOOKUP(Z821,'1077county_meanLDVage_submitted'!$A$2:$B$1079,2,FALSE)),VLOOKUP(Z821,$N$3:$O$3145,2,FALSE),VLOOKUP(Z821,'1077county_meanLDVage_submitted'!$A$2:$B$1079,2,FALSE))</f>
        <v>11.500398324447039</v>
      </c>
      <c r="AB821" s="15">
        <f t="shared" si="24"/>
        <v>11</v>
      </c>
      <c r="AC821" s="15">
        <f t="shared" si="25"/>
        <v>4</v>
      </c>
    </row>
    <row r="822" spans="2:29" x14ac:dyDescent="0.3">
      <c r="B822" s="15">
        <v>19059</v>
      </c>
      <c r="C822" s="15">
        <v>11.86233086717548</v>
      </c>
      <c r="D822" s="15">
        <v>11</v>
      </c>
      <c r="E822" s="15">
        <v>4</v>
      </c>
      <c r="N822" s="15">
        <v>19059</v>
      </c>
      <c r="O822" s="15">
        <v>11.178368508734092</v>
      </c>
      <c r="P822" s="15">
        <v>11</v>
      </c>
      <c r="Q822" s="15">
        <v>4</v>
      </c>
      <c r="Z822" s="15">
        <v>19059</v>
      </c>
      <c r="AA822" s="15">
        <f>IF(ISNA(VLOOKUP(Z822,'1077county_meanLDVage_submitted'!$A$2:$B$1079,2,FALSE)),VLOOKUP(Z822,$N$3:$O$3145,2,FALSE),VLOOKUP(Z822,'1077county_meanLDVage_submitted'!$A$2:$B$1079,2,FALSE))</f>
        <v>11.178368508734092</v>
      </c>
      <c r="AB822" s="15">
        <f t="shared" si="24"/>
        <v>11</v>
      </c>
      <c r="AC822" s="15">
        <f t="shared" si="25"/>
        <v>4</v>
      </c>
    </row>
    <row r="823" spans="2:29" x14ac:dyDescent="0.3">
      <c r="B823" s="15">
        <v>19061</v>
      </c>
      <c r="C823" s="15">
        <v>10.123883801906086</v>
      </c>
      <c r="D823" s="15">
        <v>10</v>
      </c>
      <c r="E823" s="15">
        <v>3</v>
      </c>
      <c r="N823" s="15">
        <v>19061</v>
      </c>
      <c r="O823" s="15">
        <v>9.6011997335922192</v>
      </c>
      <c r="P823" s="15">
        <v>9</v>
      </c>
      <c r="Q823" s="15">
        <v>3</v>
      </c>
      <c r="Z823" s="15">
        <v>19061</v>
      </c>
      <c r="AA823" s="15">
        <f>IF(ISNA(VLOOKUP(Z823,'1077county_meanLDVage_submitted'!$A$2:$B$1079,2,FALSE)),VLOOKUP(Z823,$N$3:$O$3145,2,FALSE),VLOOKUP(Z823,'1077county_meanLDVage_submitted'!$A$2:$B$1079,2,FALSE))</f>
        <v>9.6011997335922192</v>
      </c>
      <c r="AB823" s="15">
        <f t="shared" si="24"/>
        <v>9</v>
      </c>
      <c r="AC823" s="15">
        <f t="shared" si="25"/>
        <v>3</v>
      </c>
    </row>
    <row r="824" spans="2:29" x14ac:dyDescent="0.3">
      <c r="B824" s="15">
        <v>19063</v>
      </c>
      <c r="C824" s="15">
        <v>13.015775297358939</v>
      </c>
      <c r="D824" s="15">
        <v>13</v>
      </c>
      <c r="E824" s="15">
        <v>5</v>
      </c>
      <c r="N824" s="15">
        <v>19063</v>
      </c>
      <c r="O824" s="15">
        <v>12.323842981772579</v>
      </c>
      <c r="P824" s="15">
        <v>12</v>
      </c>
      <c r="Q824" s="15">
        <v>4</v>
      </c>
      <c r="Z824" s="15">
        <v>19063</v>
      </c>
      <c r="AA824" s="15">
        <f>IF(ISNA(VLOOKUP(Z824,'1077county_meanLDVage_submitted'!$A$2:$B$1079,2,FALSE)),VLOOKUP(Z824,$N$3:$O$3145,2,FALSE),VLOOKUP(Z824,'1077county_meanLDVage_submitted'!$A$2:$B$1079,2,FALSE))</f>
        <v>12.323842981772579</v>
      </c>
      <c r="AB824" s="15">
        <f t="shared" si="24"/>
        <v>12</v>
      </c>
      <c r="AC824" s="15">
        <f t="shared" si="25"/>
        <v>4</v>
      </c>
    </row>
    <row r="825" spans="2:29" x14ac:dyDescent="0.3">
      <c r="B825" s="15">
        <v>19065</v>
      </c>
      <c r="C825" s="15">
        <v>12.745182819418806</v>
      </c>
      <c r="D825" s="15">
        <v>12</v>
      </c>
      <c r="E825" s="15">
        <v>4</v>
      </c>
      <c r="N825" s="15">
        <v>19065</v>
      </c>
      <c r="O825" s="15">
        <v>12.095216535707598</v>
      </c>
      <c r="P825" s="15">
        <v>12</v>
      </c>
      <c r="Q825" s="15">
        <v>4</v>
      </c>
      <c r="Z825" s="15">
        <v>19065</v>
      </c>
      <c r="AA825" s="15">
        <f>IF(ISNA(VLOOKUP(Z825,'1077county_meanLDVage_submitted'!$A$2:$B$1079,2,FALSE)),VLOOKUP(Z825,$N$3:$O$3145,2,FALSE),VLOOKUP(Z825,'1077county_meanLDVage_submitted'!$A$2:$B$1079,2,FALSE))</f>
        <v>12.095216535707598</v>
      </c>
      <c r="AB825" s="15">
        <f t="shared" si="24"/>
        <v>12</v>
      </c>
      <c r="AC825" s="15">
        <f t="shared" si="25"/>
        <v>4</v>
      </c>
    </row>
    <row r="826" spans="2:29" x14ac:dyDescent="0.3">
      <c r="B826" s="15">
        <v>19067</v>
      </c>
      <c r="C826" s="15">
        <v>13.009653072604223</v>
      </c>
      <c r="D826" s="15">
        <v>13</v>
      </c>
      <c r="E826" s="15">
        <v>5</v>
      </c>
      <c r="N826" s="15">
        <v>19067</v>
      </c>
      <c r="O826" s="15">
        <v>12.321782731443086</v>
      </c>
      <c r="P826" s="15">
        <v>12</v>
      </c>
      <c r="Q826" s="15">
        <v>4</v>
      </c>
      <c r="Z826" s="15">
        <v>19067</v>
      </c>
      <c r="AA826" s="15">
        <f>IF(ISNA(VLOOKUP(Z826,'1077county_meanLDVage_submitted'!$A$2:$B$1079,2,FALSE)),VLOOKUP(Z826,$N$3:$O$3145,2,FALSE),VLOOKUP(Z826,'1077county_meanLDVage_submitted'!$A$2:$B$1079,2,FALSE))</f>
        <v>12.321782731443086</v>
      </c>
      <c r="AB826" s="15">
        <f t="shared" si="24"/>
        <v>12</v>
      </c>
      <c r="AC826" s="15">
        <f t="shared" si="25"/>
        <v>4</v>
      </c>
    </row>
    <row r="827" spans="2:29" x14ac:dyDescent="0.3">
      <c r="B827" s="15">
        <v>19069</v>
      </c>
      <c r="C827" s="15">
        <v>12.614102790088577</v>
      </c>
      <c r="D827" s="15">
        <v>12</v>
      </c>
      <c r="E827" s="15">
        <v>4</v>
      </c>
      <c r="N827" s="15">
        <v>19069</v>
      </c>
      <c r="O827" s="15">
        <v>11.948363430466847</v>
      </c>
      <c r="P827" s="15">
        <v>11</v>
      </c>
      <c r="Q827" s="15">
        <v>4</v>
      </c>
      <c r="Z827" s="15">
        <v>19069</v>
      </c>
      <c r="AA827" s="15">
        <f>IF(ISNA(VLOOKUP(Z827,'1077county_meanLDVage_submitted'!$A$2:$B$1079,2,FALSE)),VLOOKUP(Z827,$N$3:$O$3145,2,FALSE),VLOOKUP(Z827,'1077county_meanLDVage_submitted'!$A$2:$B$1079,2,FALSE))</f>
        <v>11.948363430466847</v>
      </c>
      <c r="AB827" s="15">
        <f t="shared" si="24"/>
        <v>11</v>
      </c>
      <c r="AC827" s="15">
        <f t="shared" si="25"/>
        <v>4</v>
      </c>
    </row>
    <row r="828" spans="2:29" x14ac:dyDescent="0.3">
      <c r="B828" s="15">
        <v>19071</v>
      </c>
      <c r="C828" s="15">
        <v>12.807093964815417</v>
      </c>
      <c r="D828" s="15">
        <v>12</v>
      </c>
      <c r="E828" s="15">
        <v>4</v>
      </c>
      <c r="N828" s="15">
        <v>19071</v>
      </c>
      <c r="O828" s="15">
        <v>12.086274558258738</v>
      </c>
      <c r="P828" s="15">
        <v>12</v>
      </c>
      <c r="Q828" s="15">
        <v>4</v>
      </c>
      <c r="Z828" s="15">
        <v>19071</v>
      </c>
      <c r="AA828" s="15">
        <f>IF(ISNA(VLOOKUP(Z828,'1077county_meanLDVage_submitted'!$A$2:$B$1079,2,FALSE)),VLOOKUP(Z828,$N$3:$O$3145,2,FALSE),VLOOKUP(Z828,'1077county_meanLDVage_submitted'!$A$2:$B$1079,2,FALSE))</f>
        <v>12.086274558258738</v>
      </c>
      <c r="AB828" s="15">
        <f t="shared" si="24"/>
        <v>12</v>
      </c>
      <c r="AC828" s="15">
        <f t="shared" si="25"/>
        <v>4</v>
      </c>
    </row>
    <row r="829" spans="2:29" x14ac:dyDescent="0.3">
      <c r="B829" s="15">
        <v>19073</v>
      </c>
      <c r="C829" s="15">
        <v>12.559996083059451</v>
      </c>
      <c r="D829" s="15">
        <v>12</v>
      </c>
      <c r="E829" s="15">
        <v>4</v>
      </c>
      <c r="N829" s="15">
        <v>19073</v>
      </c>
      <c r="O829" s="15">
        <v>11.895196912547684</v>
      </c>
      <c r="P829" s="15">
        <v>11</v>
      </c>
      <c r="Q829" s="15">
        <v>4</v>
      </c>
      <c r="Z829" s="15">
        <v>19073</v>
      </c>
      <c r="AA829" s="15">
        <f>IF(ISNA(VLOOKUP(Z829,'1077county_meanLDVage_submitted'!$A$2:$B$1079,2,FALSE)),VLOOKUP(Z829,$N$3:$O$3145,2,FALSE),VLOOKUP(Z829,'1077county_meanLDVage_submitted'!$A$2:$B$1079,2,FALSE))</f>
        <v>11.895196912547684</v>
      </c>
      <c r="AB829" s="15">
        <f t="shared" si="24"/>
        <v>11</v>
      </c>
      <c r="AC829" s="15">
        <f t="shared" si="25"/>
        <v>4</v>
      </c>
    </row>
    <row r="830" spans="2:29" x14ac:dyDescent="0.3">
      <c r="B830" s="15">
        <v>19075</v>
      </c>
      <c r="C830" s="15">
        <v>11.478899224031759</v>
      </c>
      <c r="D830" s="15">
        <v>11</v>
      </c>
      <c r="E830" s="15">
        <v>4</v>
      </c>
      <c r="N830" s="15">
        <v>19075</v>
      </c>
      <c r="O830" s="15">
        <v>10.856327500030027</v>
      </c>
      <c r="P830" s="15">
        <v>10</v>
      </c>
      <c r="Q830" s="15">
        <v>3</v>
      </c>
      <c r="Z830" s="15">
        <v>19075</v>
      </c>
      <c r="AA830" s="15">
        <f>IF(ISNA(VLOOKUP(Z830,'1077county_meanLDVage_submitted'!$A$2:$B$1079,2,FALSE)),VLOOKUP(Z830,$N$3:$O$3145,2,FALSE),VLOOKUP(Z830,'1077county_meanLDVage_submitted'!$A$2:$B$1079,2,FALSE))</f>
        <v>10.856327500030027</v>
      </c>
      <c r="AB830" s="15">
        <f t="shared" si="24"/>
        <v>10</v>
      </c>
      <c r="AC830" s="15">
        <f t="shared" si="25"/>
        <v>3</v>
      </c>
    </row>
    <row r="831" spans="2:29" x14ac:dyDescent="0.3">
      <c r="B831" s="15">
        <v>19077</v>
      </c>
      <c r="C831" s="15">
        <v>12.582744574605917</v>
      </c>
      <c r="D831" s="15">
        <v>12</v>
      </c>
      <c r="E831" s="15">
        <v>4</v>
      </c>
      <c r="N831" s="15">
        <v>19077</v>
      </c>
      <c r="O831" s="15">
        <v>11.862380417511394</v>
      </c>
      <c r="P831" s="15">
        <v>11</v>
      </c>
      <c r="Q831" s="15">
        <v>4</v>
      </c>
      <c r="Z831" s="15">
        <v>19077</v>
      </c>
      <c r="AA831" s="15">
        <f>IF(ISNA(VLOOKUP(Z831,'1077county_meanLDVage_submitted'!$A$2:$B$1079,2,FALSE)),VLOOKUP(Z831,$N$3:$O$3145,2,FALSE),VLOOKUP(Z831,'1077county_meanLDVage_submitted'!$A$2:$B$1079,2,FALSE))</f>
        <v>11.862380417511394</v>
      </c>
      <c r="AB831" s="15">
        <f t="shared" si="24"/>
        <v>11</v>
      </c>
      <c r="AC831" s="15">
        <f t="shared" si="25"/>
        <v>4</v>
      </c>
    </row>
    <row r="832" spans="2:29" x14ac:dyDescent="0.3">
      <c r="B832" s="15">
        <v>19079</v>
      </c>
      <c r="C832" s="15">
        <v>12.412453907875587</v>
      </c>
      <c r="D832" s="15">
        <v>12</v>
      </c>
      <c r="E832" s="15">
        <v>4</v>
      </c>
      <c r="N832" s="15">
        <v>19079</v>
      </c>
      <c r="O832" s="15">
        <v>11.771850991872473</v>
      </c>
      <c r="P832" s="15">
        <v>11</v>
      </c>
      <c r="Q832" s="15">
        <v>4</v>
      </c>
      <c r="Z832" s="15">
        <v>19079</v>
      </c>
      <c r="AA832" s="15">
        <f>IF(ISNA(VLOOKUP(Z832,'1077county_meanLDVage_submitted'!$A$2:$B$1079,2,FALSE)),VLOOKUP(Z832,$N$3:$O$3145,2,FALSE),VLOOKUP(Z832,'1077county_meanLDVage_submitted'!$A$2:$B$1079,2,FALSE))</f>
        <v>11.771850991872473</v>
      </c>
      <c r="AB832" s="15">
        <f t="shared" si="24"/>
        <v>11</v>
      </c>
      <c r="AC832" s="15">
        <f t="shared" si="25"/>
        <v>4</v>
      </c>
    </row>
    <row r="833" spans="2:29" x14ac:dyDescent="0.3">
      <c r="B833" s="15">
        <v>19081</v>
      </c>
      <c r="C833" s="15">
        <v>12.92163910880404</v>
      </c>
      <c r="D833" s="15">
        <v>12</v>
      </c>
      <c r="E833" s="15">
        <v>4</v>
      </c>
      <c r="N833" s="15">
        <v>19081</v>
      </c>
      <c r="O833" s="15">
        <v>12.221140265722219</v>
      </c>
      <c r="P833" s="15">
        <v>12</v>
      </c>
      <c r="Q833" s="15">
        <v>4</v>
      </c>
      <c r="Z833" s="15">
        <v>19081</v>
      </c>
      <c r="AA833" s="15">
        <f>IF(ISNA(VLOOKUP(Z833,'1077county_meanLDVage_submitted'!$A$2:$B$1079,2,FALSE)),VLOOKUP(Z833,$N$3:$O$3145,2,FALSE),VLOOKUP(Z833,'1077county_meanLDVage_submitted'!$A$2:$B$1079,2,FALSE))</f>
        <v>12.221140265722219</v>
      </c>
      <c r="AB833" s="15">
        <f t="shared" si="24"/>
        <v>12</v>
      </c>
      <c r="AC833" s="15">
        <f t="shared" si="25"/>
        <v>4</v>
      </c>
    </row>
    <row r="834" spans="2:29" x14ac:dyDescent="0.3">
      <c r="B834" s="15">
        <v>19083</v>
      </c>
      <c r="C834" s="15">
        <v>12.28697583493293</v>
      </c>
      <c r="D834" s="15">
        <v>12</v>
      </c>
      <c r="E834" s="15">
        <v>4</v>
      </c>
      <c r="N834" s="15">
        <v>19083</v>
      </c>
      <c r="O834" s="15">
        <v>11.612204729444711</v>
      </c>
      <c r="P834" s="15">
        <v>11</v>
      </c>
      <c r="Q834" s="15">
        <v>4</v>
      </c>
      <c r="Z834" s="15">
        <v>19083</v>
      </c>
      <c r="AA834" s="15">
        <f>IF(ISNA(VLOOKUP(Z834,'1077county_meanLDVage_submitted'!$A$2:$B$1079,2,FALSE)),VLOOKUP(Z834,$N$3:$O$3145,2,FALSE),VLOOKUP(Z834,'1077county_meanLDVage_submitted'!$A$2:$B$1079,2,FALSE))</f>
        <v>11.612204729444711</v>
      </c>
      <c r="AB834" s="15">
        <f t="shared" si="24"/>
        <v>11</v>
      </c>
      <c r="AC834" s="15">
        <f t="shared" si="25"/>
        <v>4</v>
      </c>
    </row>
    <row r="835" spans="2:29" x14ac:dyDescent="0.3">
      <c r="B835" s="15">
        <v>19085</v>
      </c>
      <c r="C835" s="15">
        <v>12.422458061664335</v>
      </c>
      <c r="D835" s="15">
        <v>12</v>
      </c>
      <c r="E835" s="15">
        <v>4</v>
      </c>
      <c r="N835" s="15">
        <v>19085</v>
      </c>
      <c r="O835" s="15">
        <v>11.70993612746018</v>
      </c>
      <c r="P835" s="15">
        <v>11</v>
      </c>
      <c r="Q835" s="15">
        <v>4</v>
      </c>
      <c r="Z835" s="15">
        <v>19085</v>
      </c>
      <c r="AA835" s="15">
        <f>IF(ISNA(VLOOKUP(Z835,'1077county_meanLDVage_submitted'!$A$2:$B$1079,2,FALSE)),VLOOKUP(Z835,$N$3:$O$3145,2,FALSE),VLOOKUP(Z835,'1077county_meanLDVage_submitted'!$A$2:$B$1079,2,FALSE))</f>
        <v>11.70993612746018</v>
      </c>
      <c r="AB835" s="15">
        <f t="shared" si="24"/>
        <v>11</v>
      </c>
      <c r="AC835" s="15">
        <f t="shared" si="25"/>
        <v>4</v>
      </c>
    </row>
    <row r="836" spans="2:29" x14ac:dyDescent="0.3">
      <c r="B836" s="15">
        <v>19087</v>
      </c>
      <c r="C836" s="15">
        <v>12.73687542673011</v>
      </c>
      <c r="D836" s="15">
        <v>12</v>
      </c>
      <c r="E836" s="15">
        <v>4</v>
      </c>
      <c r="N836" s="15">
        <v>19087</v>
      </c>
      <c r="O836" s="15">
        <v>12.069658272070598</v>
      </c>
      <c r="P836" s="15">
        <v>12</v>
      </c>
      <c r="Q836" s="15">
        <v>4</v>
      </c>
      <c r="Z836" s="15">
        <v>19087</v>
      </c>
      <c r="AA836" s="15">
        <f>IF(ISNA(VLOOKUP(Z836,'1077county_meanLDVage_submitted'!$A$2:$B$1079,2,FALSE)),VLOOKUP(Z836,$N$3:$O$3145,2,FALSE),VLOOKUP(Z836,'1077county_meanLDVage_submitted'!$A$2:$B$1079,2,FALSE))</f>
        <v>12.069658272070598</v>
      </c>
      <c r="AB836" s="15">
        <f t="shared" si="24"/>
        <v>12</v>
      </c>
      <c r="AC836" s="15">
        <f t="shared" si="25"/>
        <v>4</v>
      </c>
    </row>
    <row r="837" spans="2:29" x14ac:dyDescent="0.3">
      <c r="B837" s="15">
        <v>19089</v>
      </c>
      <c r="C837" s="15">
        <v>13.33058443904175</v>
      </c>
      <c r="D837" s="15">
        <v>13</v>
      </c>
      <c r="E837" s="15">
        <v>5</v>
      </c>
      <c r="N837" s="15">
        <v>19089</v>
      </c>
      <c r="O837" s="15">
        <v>12.645851631008011</v>
      </c>
      <c r="P837" s="15">
        <v>12</v>
      </c>
      <c r="Q837" s="15">
        <v>4</v>
      </c>
      <c r="Z837" s="15">
        <v>19089</v>
      </c>
      <c r="AA837" s="15">
        <f>IF(ISNA(VLOOKUP(Z837,'1077county_meanLDVage_submitted'!$A$2:$B$1079,2,FALSE)),VLOOKUP(Z837,$N$3:$O$3145,2,FALSE),VLOOKUP(Z837,'1077county_meanLDVage_submitted'!$A$2:$B$1079,2,FALSE))</f>
        <v>12.645851631008011</v>
      </c>
      <c r="AB837" s="15">
        <f t="shared" ref="AB837:AB900" si="26">TRUNC(AA837,0)</f>
        <v>12</v>
      </c>
      <c r="AC837" s="15">
        <f t="shared" ref="AC837:AC900" si="27">VLOOKUP(AB837,$AE$14:$AF$26,2,)</f>
        <v>4</v>
      </c>
    </row>
    <row r="838" spans="2:29" x14ac:dyDescent="0.3">
      <c r="B838" s="15">
        <v>19091</v>
      </c>
      <c r="C838" s="15">
        <v>12.539957987684609</v>
      </c>
      <c r="D838" s="15">
        <v>12</v>
      </c>
      <c r="E838" s="15">
        <v>4</v>
      </c>
      <c r="N838" s="15">
        <v>19091</v>
      </c>
      <c r="O838" s="15">
        <v>11.823089510614716</v>
      </c>
      <c r="P838" s="15">
        <v>11</v>
      </c>
      <c r="Q838" s="15">
        <v>4</v>
      </c>
      <c r="Z838" s="15">
        <v>19091</v>
      </c>
      <c r="AA838" s="15">
        <f>IF(ISNA(VLOOKUP(Z838,'1077county_meanLDVage_submitted'!$A$2:$B$1079,2,FALSE)),VLOOKUP(Z838,$N$3:$O$3145,2,FALSE),VLOOKUP(Z838,'1077county_meanLDVage_submitted'!$A$2:$B$1079,2,FALSE))</f>
        <v>11.823089510614716</v>
      </c>
      <c r="AB838" s="15">
        <f t="shared" si="26"/>
        <v>11</v>
      </c>
      <c r="AC838" s="15">
        <f t="shared" si="27"/>
        <v>4</v>
      </c>
    </row>
    <row r="839" spans="2:29" x14ac:dyDescent="0.3">
      <c r="B839" s="15">
        <v>19093</v>
      </c>
      <c r="C839" s="15">
        <v>12.328681784213394</v>
      </c>
      <c r="D839" s="15">
        <v>12</v>
      </c>
      <c r="E839" s="15">
        <v>4</v>
      </c>
      <c r="N839" s="15">
        <v>19093</v>
      </c>
      <c r="O839" s="15">
        <v>11.627414102500992</v>
      </c>
      <c r="P839" s="15">
        <v>11</v>
      </c>
      <c r="Q839" s="15">
        <v>4</v>
      </c>
      <c r="Z839" s="15">
        <v>19093</v>
      </c>
      <c r="AA839" s="15">
        <f>IF(ISNA(VLOOKUP(Z839,'1077county_meanLDVage_submitted'!$A$2:$B$1079,2,FALSE)),VLOOKUP(Z839,$N$3:$O$3145,2,FALSE),VLOOKUP(Z839,'1077county_meanLDVage_submitted'!$A$2:$B$1079,2,FALSE))</f>
        <v>11.627414102500992</v>
      </c>
      <c r="AB839" s="15">
        <f t="shared" si="26"/>
        <v>11</v>
      </c>
      <c r="AC839" s="15">
        <f t="shared" si="27"/>
        <v>4</v>
      </c>
    </row>
    <row r="840" spans="2:29" x14ac:dyDescent="0.3">
      <c r="B840" s="15">
        <v>19095</v>
      </c>
      <c r="C840" s="15">
        <v>12.313396081437091</v>
      </c>
      <c r="D840" s="15">
        <v>12</v>
      </c>
      <c r="E840" s="15">
        <v>4</v>
      </c>
      <c r="N840" s="15">
        <v>19095</v>
      </c>
      <c r="O840" s="15">
        <v>11.652133282805597</v>
      </c>
      <c r="P840" s="15">
        <v>11</v>
      </c>
      <c r="Q840" s="15">
        <v>4</v>
      </c>
      <c r="Z840" s="15">
        <v>19095</v>
      </c>
      <c r="AA840" s="15">
        <f>IF(ISNA(VLOOKUP(Z840,'1077county_meanLDVage_submitted'!$A$2:$B$1079,2,FALSE)),VLOOKUP(Z840,$N$3:$O$3145,2,FALSE),VLOOKUP(Z840,'1077county_meanLDVage_submitted'!$A$2:$B$1079,2,FALSE))</f>
        <v>11.652133282805597</v>
      </c>
      <c r="AB840" s="15">
        <f t="shared" si="26"/>
        <v>11</v>
      </c>
      <c r="AC840" s="15">
        <f t="shared" si="27"/>
        <v>4</v>
      </c>
    </row>
    <row r="841" spans="2:29" x14ac:dyDescent="0.3">
      <c r="B841" s="15">
        <v>19097</v>
      </c>
      <c r="C841" s="15">
        <v>12.215462051276148</v>
      </c>
      <c r="D841" s="15">
        <v>12</v>
      </c>
      <c r="E841" s="15">
        <v>4</v>
      </c>
      <c r="N841" s="15">
        <v>19097</v>
      </c>
      <c r="O841" s="15">
        <v>11.596062513386698</v>
      </c>
      <c r="P841" s="15">
        <v>11</v>
      </c>
      <c r="Q841" s="15">
        <v>4</v>
      </c>
      <c r="Z841" s="15">
        <v>19097</v>
      </c>
      <c r="AA841" s="15">
        <f>IF(ISNA(VLOOKUP(Z841,'1077county_meanLDVage_submitted'!$A$2:$B$1079,2,FALSE)),VLOOKUP(Z841,$N$3:$O$3145,2,FALSE),VLOOKUP(Z841,'1077county_meanLDVage_submitted'!$A$2:$B$1079,2,FALSE))</f>
        <v>11.596062513386698</v>
      </c>
      <c r="AB841" s="15">
        <f t="shared" si="26"/>
        <v>11</v>
      </c>
      <c r="AC841" s="15">
        <f t="shared" si="27"/>
        <v>4</v>
      </c>
    </row>
    <row r="842" spans="2:29" x14ac:dyDescent="0.3">
      <c r="B842" s="15">
        <v>19099</v>
      </c>
      <c r="C842" s="15">
        <v>12.261946387172278</v>
      </c>
      <c r="D842" s="15">
        <v>12</v>
      </c>
      <c r="E842" s="15">
        <v>4</v>
      </c>
      <c r="N842" s="15">
        <v>19099</v>
      </c>
      <c r="O842" s="15">
        <v>11.605507032125599</v>
      </c>
      <c r="P842" s="15">
        <v>11</v>
      </c>
      <c r="Q842" s="15">
        <v>4</v>
      </c>
      <c r="Z842" s="15">
        <v>19099</v>
      </c>
      <c r="AA842" s="15">
        <f>IF(ISNA(VLOOKUP(Z842,'1077county_meanLDVage_submitted'!$A$2:$B$1079,2,FALSE)),VLOOKUP(Z842,$N$3:$O$3145,2,FALSE),VLOOKUP(Z842,'1077county_meanLDVage_submitted'!$A$2:$B$1079,2,FALSE))</f>
        <v>11.605507032125599</v>
      </c>
      <c r="AB842" s="15">
        <f t="shared" si="26"/>
        <v>11</v>
      </c>
      <c r="AC842" s="15">
        <f t="shared" si="27"/>
        <v>4</v>
      </c>
    </row>
    <row r="843" spans="2:29" x14ac:dyDescent="0.3">
      <c r="B843" s="15">
        <v>19101</v>
      </c>
      <c r="C843" s="15">
        <v>13.002500761563633</v>
      </c>
      <c r="D843" s="15">
        <v>13</v>
      </c>
      <c r="E843" s="15">
        <v>5</v>
      </c>
      <c r="N843" s="15">
        <v>19101</v>
      </c>
      <c r="O843" s="15">
        <v>12.376771320375825</v>
      </c>
      <c r="P843" s="15">
        <v>12</v>
      </c>
      <c r="Q843" s="15">
        <v>4</v>
      </c>
      <c r="Z843" s="15">
        <v>19101</v>
      </c>
      <c r="AA843" s="15">
        <f>IF(ISNA(VLOOKUP(Z843,'1077county_meanLDVage_submitted'!$A$2:$B$1079,2,FALSE)),VLOOKUP(Z843,$N$3:$O$3145,2,FALSE),VLOOKUP(Z843,'1077county_meanLDVage_submitted'!$A$2:$B$1079,2,FALSE))</f>
        <v>12.376771320375825</v>
      </c>
      <c r="AB843" s="15">
        <f t="shared" si="26"/>
        <v>12</v>
      </c>
      <c r="AC843" s="15">
        <f t="shared" si="27"/>
        <v>4</v>
      </c>
    </row>
    <row r="844" spans="2:29" x14ac:dyDescent="0.3">
      <c r="B844" s="15">
        <v>19103</v>
      </c>
      <c r="C844" s="15">
        <v>9.8735459452886705</v>
      </c>
      <c r="D844" s="15">
        <v>9</v>
      </c>
      <c r="E844" s="15">
        <v>3</v>
      </c>
      <c r="N844" s="15">
        <v>19103</v>
      </c>
      <c r="O844" s="15">
        <v>9.3760036115551983</v>
      </c>
      <c r="P844" s="15">
        <v>9</v>
      </c>
      <c r="Q844" s="15">
        <v>3</v>
      </c>
      <c r="Z844" s="15">
        <v>19103</v>
      </c>
      <c r="AA844" s="15">
        <f>IF(ISNA(VLOOKUP(Z844,'1077county_meanLDVage_submitted'!$A$2:$B$1079,2,FALSE)),VLOOKUP(Z844,$N$3:$O$3145,2,FALSE),VLOOKUP(Z844,'1077county_meanLDVage_submitted'!$A$2:$B$1079,2,FALSE))</f>
        <v>9.3760036115551983</v>
      </c>
      <c r="AB844" s="15">
        <f t="shared" si="26"/>
        <v>9</v>
      </c>
      <c r="AC844" s="15">
        <f t="shared" si="27"/>
        <v>3</v>
      </c>
    </row>
    <row r="845" spans="2:29" x14ac:dyDescent="0.3">
      <c r="B845" s="15">
        <v>19105</v>
      </c>
      <c r="C845" s="15">
        <v>12.471094710068812</v>
      </c>
      <c r="D845" s="15">
        <v>12</v>
      </c>
      <c r="E845" s="15">
        <v>4</v>
      </c>
      <c r="N845" s="15">
        <v>19105</v>
      </c>
      <c r="O845" s="15">
        <v>11.836009555835279</v>
      </c>
      <c r="P845" s="15">
        <v>11</v>
      </c>
      <c r="Q845" s="15">
        <v>4</v>
      </c>
      <c r="Z845" s="15">
        <v>19105</v>
      </c>
      <c r="AA845" s="15">
        <f>IF(ISNA(VLOOKUP(Z845,'1077county_meanLDVage_submitted'!$A$2:$B$1079,2,FALSE)),VLOOKUP(Z845,$N$3:$O$3145,2,FALSE),VLOOKUP(Z845,'1077county_meanLDVage_submitted'!$A$2:$B$1079,2,FALSE))</f>
        <v>11.836009555835279</v>
      </c>
      <c r="AB845" s="15">
        <f t="shared" si="26"/>
        <v>11</v>
      </c>
      <c r="AC845" s="15">
        <f t="shared" si="27"/>
        <v>4</v>
      </c>
    </row>
    <row r="846" spans="2:29" x14ac:dyDescent="0.3">
      <c r="B846" s="15">
        <v>19107</v>
      </c>
      <c r="C846" s="15">
        <v>13.078072129204552</v>
      </c>
      <c r="D846" s="15">
        <v>13</v>
      </c>
      <c r="E846" s="15">
        <v>5</v>
      </c>
      <c r="N846" s="15">
        <v>19107</v>
      </c>
      <c r="O846" s="15">
        <v>12.371261252410592</v>
      </c>
      <c r="P846" s="15">
        <v>12</v>
      </c>
      <c r="Q846" s="15">
        <v>4</v>
      </c>
      <c r="Z846" s="15">
        <v>19107</v>
      </c>
      <c r="AA846" s="15">
        <f>IF(ISNA(VLOOKUP(Z846,'1077county_meanLDVage_submitted'!$A$2:$B$1079,2,FALSE)),VLOOKUP(Z846,$N$3:$O$3145,2,FALSE),VLOOKUP(Z846,'1077county_meanLDVage_submitted'!$A$2:$B$1079,2,FALSE))</f>
        <v>12.371261252410592</v>
      </c>
      <c r="AB846" s="15">
        <f t="shared" si="26"/>
        <v>12</v>
      </c>
      <c r="AC846" s="15">
        <f t="shared" si="27"/>
        <v>4</v>
      </c>
    </row>
    <row r="847" spans="2:29" x14ac:dyDescent="0.3">
      <c r="B847" s="15">
        <v>19109</v>
      </c>
      <c r="C847" s="15">
        <v>12.392831139445921</v>
      </c>
      <c r="D847" s="15">
        <v>12</v>
      </c>
      <c r="E847" s="15">
        <v>4</v>
      </c>
      <c r="N847" s="15">
        <v>19109</v>
      </c>
      <c r="O847" s="15">
        <v>11.702182570862272</v>
      </c>
      <c r="P847" s="15">
        <v>11</v>
      </c>
      <c r="Q847" s="15">
        <v>4</v>
      </c>
      <c r="Z847" s="15">
        <v>19109</v>
      </c>
      <c r="AA847" s="15">
        <f>IF(ISNA(VLOOKUP(Z847,'1077county_meanLDVage_submitted'!$A$2:$B$1079,2,FALSE)),VLOOKUP(Z847,$N$3:$O$3145,2,FALSE),VLOOKUP(Z847,'1077county_meanLDVage_submitted'!$A$2:$B$1079,2,FALSE))</f>
        <v>11.702182570862272</v>
      </c>
      <c r="AB847" s="15">
        <f t="shared" si="26"/>
        <v>11</v>
      </c>
      <c r="AC847" s="15">
        <f t="shared" si="27"/>
        <v>4</v>
      </c>
    </row>
    <row r="848" spans="2:29" x14ac:dyDescent="0.3">
      <c r="B848" s="15">
        <v>19111</v>
      </c>
      <c r="C848" s="15">
        <v>13.046430050735564</v>
      </c>
      <c r="D848" s="15">
        <v>13</v>
      </c>
      <c r="E848" s="15">
        <v>5</v>
      </c>
      <c r="N848" s="15">
        <v>19111</v>
      </c>
      <c r="O848" s="15">
        <v>12.356279463574245</v>
      </c>
      <c r="P848" s="15">
        <v>12</v>
      </c>
      <c r="Q848" s="15">
        <v>4</v>
      </c>
      <c r="Z848" s="15">
        <v>19111</v>
      </c>
      <c r="AA848" s="15">
        <f>IF(ISNA(VLOOKUP(Z848,'1077county_meanLDVage_submitted'!$A$2:$B$1079,2,FALSE)),VLOOKUP(Z848,$N$3:$O$3145,2,FALSE),VLOOKUP(Z848,'1077county_meanLDVage_submitted'!$A$2:$B$1079,2,FALSE))</f>
        <v>12.356279463574245</v>
      </c>
      <c r="AB848" s="15">
        <f t="shared" si="26"/>
        <v>12</v>
      </c>
      <c r="AC848" s="15">
        <f t="shared" si="27"/>
        <v>4</v>
      </c>
    </row>
    <row r="849" spans="2:29" x14ac:dyDescent="0.3">
      <c r="B849" s="15">
        <v>19113</v>
      </c>
      <c r="C849" s="15">
        <v>10.732485772825662</v>
      </c>
      <c r="D849" s="15">
        <v>10</v>
      </c>
      <c r="E849" s="15">
        <v>3</v>
      </c>
      <c r="N849" s="15">
        <v>19113</v>
      </c>
      <c r="O849" s="15">
        <v>10.184599538208229</v>
      </c>
      <c r="P849" s="15">
        <v>10</v>
      </c>
      <c r="Q849" s="15">
        <v>3</v>
      </c>
      <c r="Z849" s="15">
        <v>19113</v>
      </c>
      <c r="AA849" s="15">
        <f>IF(ISNA(VLOOKUP(Z849,'1077county_meanLDVage_submitted'!$A$2:$B$1079,2,FALSE)),VLOOKUP(Z849,$N$3:$O$3145,2,FALSE),VLOOKUP(Z849,'1077county_meanLDVage_submitted'!$A$2:$B$1079,2,FALSE))</f>
        <v>10.184599538208229</v>
      </c>
      <c r="AB849" s="15">
        <f t="shared" si="26"/>
        <v>10</v>
      </c>
      <c r="AC849" s="15">
        <f t="shared" si="27"/>
        <v>3</v>
      </c>
    </row>
    <row r="850" spans="2:29" x14ac:dyDescent="0.3">
      <c r="B850" s="15">
        <v>19115</v>
      </c>
      <c r="C850" s="15">
        <v>12.867289122558969</v>
      </c>
      <c r="D850" s="15">
        <v>12</v>
      </c>
      <c r="E850" s="15">
        <v>4</v>
      </c>
      <c r="N850" s="15">
        <v>19115</v>
      </c>
      <c r="O850" s="15">
        <v>12.21495911537664</v>
      </c>
      <c r="P850" s="15">
        <v>12</v>
      </c>
      <c r="Q850" s="15">
        <v>4</v>
      </c>
      <c r="Z850" s="15">
        <v>19115</v>
      </c>
      <c r="AA850" s="15">
        <f>IF(ISNA(VLOOKUP(Z850,'1077county_meanLDVage_submitted'!$A$2:$B$1079,2,FALSE)),VLOOKUP(Z850,$N$3:$O$3145,2,FALSE),VLOOKUP(Z850,'1077county_meanLDVage_submitted'!$A$2:$B$1079,2,FALSE))</f>
        <v>12.21495911537664</v>
      </c>
      <c r="AB850" s="15">
        <f t="shared" si="26"/>
        <v>12</v>
      </c>
      <c r="AC850" s="15">
        <f t="shared" si="27"/>
        <v>4</v>
      </c>
    </row>
    <row r="851" spans="2:29" x14ac:dyDescent="0.3">
      <c r="B851" s="15">
        <v>19117</v>
      </c>
      <c r="C851" s="15">
        <v>13.664431607350062</v>
      </c>
      <c r="D851" s="15">
        <v>13</v>
      </c>
      <c r="E851" s="15">
        <v>5</v>
      </c>
      <c r="N851" s="15">
        <v>19117</v>
      </c>
      <c r="O851" s="15">
        <v>13.018153137846131</v>
      </c>
      <c r="P851" s="15">
        <v>13</v>
      </c>
      <c r="Q851" s="15">
        <v>5</v>
      </c>
      <c r="Z851" s="15">
        <v>19117</v>
      </c>
      <c r="AA851" s="15">
        <f>IF(ISNA(VLOOKUP(Z851,'1077county_meanLDVage_submitted'!$A$2:$B$1079,2,FALSE)),VLOOKUP(Z851,$N$3:$O$3145,2,FALSE),VLOOKUP(Z851,'1077county_meanLDVage_submitted'!$A$2:$B$1079,2,FALSE))</f>
        <v>13.018153137846131</v>
      </c>
      <c r="AB851" s="15">
        <f t="shared" si="26"/>
        <v>13</v>
      </c>
      <c r="AC851" s="15">
        <f t="shared" si="27"/>
        <v>5</v>
      </c>
    </row>
    <row r="852" spans="2:29" x14ac:dyDescent="0.3">
      <c r="B852" s="15">
        <v>19119</v>
      </c>
      <c r="C852" s="15">
        <v>13.230600614263341</v>
      </c>
      <c r="D852" s="15">
        <v>13</v>
      </c>
      <c r="E852" s="15">
        <v>5</v>
      </c>
      <c r="N852" s="15">
        <v>19119</v>
      </c>
      <c r="O852" s="15">
        <v>12.530982664536449</v>
      </c>
      <c r="P852" s="15">
        <v>12</v>
      </c>
      <c r="Q852" s="15">
        <v>4</v>
      </c>
      <c r="Z852" s="15">
        <v>19119</v>
      </c>
      <c r="AA852" s="15">
        <f>IF(ISNA(VLOOKUP(Z852,'1077county_meanLDVage_submitted'!$A$2:$B$1079,2,FALSE)),VLOOKUP(Z852,$N$3:$O$3145,2,FALSE),VLOOKUP(Z852,'1077county_meanLDVage_submitted'!$A$2:$B$1079,2,FALSE))</f>
        <v>12.530982664536449</v>
      </c>
      <c r="AB852" s="15">
        <f t="shared" si="26"/>
        <v>12</v>
      </c>
      <c r="AC852" s="15">
        <f t="shared" si="27"/>
        <v>4</v>
      </c>
    </row>
    <row r="853" spans="2:29" x14ac:dyDescent="0.3">
      <c r="B853" s="15">
        <v>19121</v>
      </c>
      <c r="C853" s="15">
        <v>12.245698708854407</v>
      </c>
      <c r="D853" s="15">
        <v>12</v>
      </c>
      <c r="E853" s="15">
        <v>4</v>
      </c>
      <c r="N853" s="15">
        <v>19121</v>
      </c>
      <c r="O853" s="15">
        <v>11.605669300766822</v>
      </c>
      <c r="P853" s="15">
        <v>11</v>
      </c>
      <c r="Q853" s="15">
        <v>4</v>
      </c>
      <c r="Z853" s="15">
        <v>19121</v>
      </c>
      <c r="AA853" s="15">
        <f>IF(ISNA(VLOOKUP(Z853,'1077county_meanLDVage_submitted'!$A$2:$B$1079,2,FALSE)),VLOOKUP(Z853,$N$3:$O$3145,2,FALSE),VLOOKUP(Z853,'1077county_meanLDVage_submitted'!$A$2:$B$1079,2,FALSE))</f>
        <v>11.605669300766822</v>
      </c>
      <c r="AB853" s="15">
        <f t="shared" si="26"/>
        <v>11</v>
      </c>
      <c r="AC853" s="15">
        <f t="shared" si="27"/>
        <v>4</v>
      </c>
    </row>
    <row r="854" spans="2:29" x14ac:dyDescent="0.3">
      <c r="B854" s="15">
        <v>19123</v>
      </c>
      <c r="C854" s="15">
        <v>12.516982497350305</v>
      </c>
      <c r="D854" s="15">
        <v>12</v>
      </c>
      <c r="E854" s="15">
        <v>4</v>
      </c>
      <c r="N854" s="15">
        <v>19123</v>
      </c>
      <c r="O854" s="15">
        <v>11.889320902866549</v>
      </c>
      <c r="P854" s="15">
        <v>11</v>
      </c>
      <c r="Q854" s="15">
        <v>4</v>
      </c>
      <c r="Z854" s="15">
        <v>19123</v>
      </c>
      <c r="AA854" s="15">
        <f>IF(ISNA(VLOOKUP(Z854,'1077county_meanLDVage_submitted'!$A$2:$B$1079,2,FALSE)),VLOOKUP(Z854,$N$3:$O$3145,2,FALSE),VLOOKUP(Z854,'1077county_meanLDVage_submitted'!$A$2:$B$1079,2,FALSE))</f>
        <v>11.889320902866549</v>
      </c>
      <c r="AB854" s="15">
        <f t="shared" si="26"/>
        <v>11</v>
      </c>
      <c r="AC854" s="15">
        <f t="shared" si="27"/>
        <v>4</v>
      </c>
    </row>
    <row r="855" spans="2:29" x14ac:dyDescent="0.3">
      <c r="B855" s="15">
        <v>19125</v>
      </c>
      <c r="C855" s="15">
        <v>12.174426519920878</v>
      </c>
      <c r="D855" s="15">
        <v>12</v>
      </c>
      <c r="E855" s="15">
        <v>4</v>
      </c>
      <c r="N855" s="15">
        <v>19125</v>
      </c>
      <c r="O855" s="15">
        <v>11.541763624880051</v>
      </c>
      <c r="P855" s="15">
        <v>11</v>
      </c>
      <c r="Q855" s="15">
        <v>4</v>
      </c>
      <c r="Z855" s="15">
        <v>19125</v>
      </c>
      <c r="AA855" s="15">
        <f>IF(ISNA(VLOOKUP(Z855,'1077county_meanLDVage_submitted'!$A$2:$B$1079,2,FALSE)),VLOOKUP(Z855,$N$3:$O$3145,2,FALSE),VLOOKUP(Z855,'1077county_meanLDVage_submitted'!$A$2:$B$1079,2,FALSE))</f>
        <v>11.541763624880051</v>
      </c>
      <c r="AB855" s="15">
        <f t="shared" si="26"/>
        <v>11</v>
      </c>
      <c r="AC855" s="15">
        <f t="shared" si="27"/>
        <v>4</v>
      </c>
    </row>
    <row r="856" spans="2:29" x14ac:dyDescent="0.3">
      <c r="B856" s="15">
        <v>19127</v>
      </c>
      <c r="C856" s="15">
        <v>12.270934671466419</v>
      </c>
      <c r="D856" s="15">
        <v>12</v>
      </c>
      <c r="E856" s="15">
        <v>4</v>
      </c>
      <c r="N856" s="15">
        <v>19127</v>
      </c>
      <c r="O856" s="15">
        <v>11.646454966780256</v>
      </c>
      <c r="P856" s="15">
        <v>11</v>
      </c>
      <c r="Q856" s="15">
        <v>4</v>
      </c>
      <c r="Z856" s="15">
        <v>19127</v>
      </c>
      <c r="AA856" s="15">
        <f>IF(ISNA(VLOOKUP(Z856,'1077county_meanLDVage_submitted'!$A$2:$B$1079,2,FALSE)),VLOOKUP(Z856,$N$3:$O$3145,2,FALSE),VLOOKUP(Z856,'1077county_meanLDVage_submitted'!$A$2:$B$1079,2,FALSE))</f>
        <v>11.646454966780256</v>
      </c>
      <c r="AB856" s="15">
        <f t="shared" si="26"/>
        <v>11</v>
      </c>
      <c r="AC856" s="15">
        <f t="shared" si="27"/>
        <v>4</v>
      </c>
    </row>
    <row r="857" spans="2:29" x14ac:dyDescent="0.3">
      <c r="B857" s="15">
        <v>19129</v>
      </c>
      <c r="C857" s="15">
        <v>11.704595043872166</v>
      </c>
      <c r="D857" s="15">
        <v>11</v>
      </c>
      <c r="E857" s="15">
        <v>4</v>
      </c>
      <c r="N857" s="15">
        <v>19129</v>
      </c>
      <c r="O857" s="15">
        <v>11.031267634028755</v>
      </c>
      <c r="P857" s="15">
        <v>11</v>
      </c>
      <c r="Q857" s="15">
        <v>4</v>
      </c>
      <c r="Z857" s="15">
        <v>19129</v>
      </c>
      <c r="AA857" s="15">
        <f>IF(ISNA(VLOOKUP(Z857,'1077county_meanLDVage_submitted'!$A$2:$B$1079,2,FALSE)),VLOOKUP(Z857,$N$3:$O$3145,2,FALSE),VLOOKUP(Z857,'1077county_meanLDVage_submitted'!$A$2:$B$1079,2,FALSE))</f>
        <v>11.031267634028755</v>
      </c>
      <c r="AB857" s="15">
        <f t="shared" si="26"/>
        <v>11</v>
      </c>
      <c r="AC857" s="15">
        <f t="shared" si="27"/>
        <v>4</v>
      </c>
    </row>
    <row r="858" spans="2:29" x14ac:dyDescent="0.3">
      <c r="B858" s="15">
        <v>19131</v>
      </c>
      <c r="C858" s="15">
        <v>12.914261674658695</v>
      </c>
      <c r="D858" s="15">
        <v>12</v>
      </c>
      <c r="E858" s="15">
        <v>4</v>
      </c>
      <c r="N858" s="15">
        <v>19131</v>
      </c>
      <c r="O858" s="15">
        <v>12.230914963353115</v>
      </c>
      <c r="P858" s="15">
        <v>12</v>
      </c>
      <c r="Q858" s="15">
        <v>4</v>
      </c>
      <c r="Z858" s="15">
        <v>19131</v>
      </c>
      <c r="AA858" s="15">
        <f>IF(ISNA(VLOOKUP(Z858,'1077county_meanLDVage_submitted'!$A$2:$B$1079,2,FALSE)),VLOOKUP(Z858,$N$3:$O$3145,2,FALSE),VLOOKUP(Z858,'1077county_meanLDVage_submitted'!$A$2:$B$1079,2,FALSE))</f>
        <v>12.230914963353115</v>
      </c>
      <c r="AB858" s="15">
        <f t="shared" si="26"/>
        <v>12</v>
      </c>
      <c r="AC858" s="15">
        <f t="shared" si="27"/>
        <v>4</v>
      </c>
    </row>
    <row r="859" spans="2:29" x14ac:dyDescent="0.3">
      <c r="B859" s="15">
        <v>19133</v>
      </c>
      <c r="C859" s="15">
        <v>13.311579557098437</v>
      </c>
      <c r="D859" s="15">
        <v>13</v>
      </c>
      <c r="E859" s="15">
        <v>5</v>
      </c>
      <c r="N859" s="15">
        <v>19133</v>
      </c>
      <c r="O859" s="15">
        <v>12.557528355763896</v>
      </c>
      <c r="P859" s="15">
        <v>12</v>
      </c>
      <c r="Q859" s="15">
        <v>4</v>
      </c>
      <c r="Z859" s="15">
        <v>19133</v>
      </c>
      <c r="AA859" s="15">
        <f>IF(ISNA(VLOOKUP(Z859,'1077county_meanLDVage_submitted'!$A$2:$B$1079,2,FALSE)),VLOOKUP(Z859,$N$3:$O$3145,2,FALSE),VLOOKUP(Z859,'1077county_meanLDVage_submitted'!$A$2:$B$1079,2,FALSE))</f>
        <v>12.557528355763896</v>
      </c>
      <c r="AB859" s="15">
        <f t="shared" si="26"/>
        <v>12</v>
      </c>
      <c r="AC859" s="15">
        <f t="shared" si="27"/>
        <v>4</v>
      </c>
    </row>
    <row r="860" spans="2:29" x14ac:dyDescent="0.3">
      <c r="B860" s="15">
        <v>19135</v>
      </c>
      <c r="C860" s="15">
        <v>13.041699807914993</v>
      </c>
      <c r="D860" s="15">
        <v>13</v>
      </c>
      <c r="E860" s="15">
        <v>5</v>
      </c>
      <c r="N860" s="15">
        <v>19135</v>
      </c>
      <c r="O860" s="15">
        <v>12.383020156214711</v>
      </c>
      <c r="P860" s="15">
        <v>12</v>
      </c>
      <c r="Q860" s="15">
        <v>4</v>
      </c>
      <c r="Z860" s="15">
        <v>19135</v>
      </c>
      <c r="AA860" s="15">
        <f>IF(ISNA(VLOOKUP(Z860,'1077county_meanLDVage_submitted'!$A$2:$B$1079,2,FALSE)),VLOOKUP(Z860,$N$3:$O$3145,2,FALSE),VLOOKUP(Z860,'1077county_meanLDVage_submitted'!$A$2:$B$1079,2,FALSE))</f>
        <v>12.383020156214711</v>
      </c>
      <c r="AB860" s="15">
        <f t="shared" si="26"/>
        <v>12</v>
      </c>
      <c r="AC860" s="15">
        <f t="shared" si="27"/>
        <v>4</v>
      </c>
    </row>
    <row r="861" spans="2:29" x14ac:dyDescent="0.3">
      <c r="B861" s="15">
        <v>19137</v>
      </c>
      <c r="C861" s="15">
        <v>13.099596807662561</v>
      </c>
      <c r="D861" s="15">
        <v>13</v>
      </c>
      <c r="E861" s="15">
        <v>5</v>
      </c>
      <c r="N861" s="15">
        <v>19137</v>
      </c>
      <c r="O861" s="15">
        <v>12.403237012583961</v>
      </c>
      <c r="P861" s="15">
        <v>12</v>
      </c>
      <c r="Q861" s="15">
        <v>4</v>
      </c>
      <c r="Z861" s="15">
        <v>19137</v>
      </c>
      <c r="AA861" s="15">
        <f>IF(ISNA(VLOOKUP(Z861,'1077county_meanLDVage_submitted'!$A$2:$B$1079,2,FALSE)),VLOOKUP(Z861,$N$3:$O$3145,2,FALSE),VLOOKUP(Z861,'1077county_meanLDVage_submitted'!$A$2:$B$1079,2,FALSE))</f>
        <v>12.403237012583961</v>
      </c>
      <c r="AB861" s="15">
        <f t="shared" si="26"/>
        <v>12</v>
      </c>
      <c r="AC861" s="15">
        <f t="shared" si="27"/>
        <v>4</v>
      </c>
    </row>
    <row r="862" spans="2:29" x14ac:dyDescent="0.3">
      <c r="B862" s="15">
        <v>19139</v>
      </c>
      <c r="C862" s="15">
        <v>11.73004475829096</v>
      </c>
      <c r="D862" s="15">
        <v>11</v>
      </c>
      <c r="E862" s="15">
        <v>4</v>
      </c>
      <c r="N862" s="15">
        <v>19139</v>
      </c>
      <c r="O862" s="15">
        <v>11.140320972878914</v>
      </c>
      <c r="P862" s="15">
        <v>11</v>
      </c>
      <c r="Q862" s="15">
        <v>4</v>
      </c>
      <c r="Z862" s="15">
        <v>19139</v>
      </c>
      <c r="AA862" s="15">
        <f>IF(ISNA(VLOOKUP(Z862,'1077county_meanLDVage_submitted'!$A$2:$B$1079,2,FALSE)),VLOOKUP(Z862,$N$3:$O$3145,2,FALSE),VLOOKUP(Z862,'1077county_meanLDVage_submitted'!$A$2:$B$1079,2,FALSE))</f>
        <v>11.140320972878914</v>
      </c>
      <c r="AB862" s="15">
        <f t="shared" si="26"/>
        <v>11</v>
      </c>
      <c r="AC862" s="15">
        <f t="shared" si="27"/>
        <v>4</v>
      </c>
    </row>
    <row r="863" spans="2:29" x14ac:dyDescent="0.3">
      <c r="B863" s="15">
        <v>19141</v>
      </c>
      <c r="C863" s="15">
        <v>12.801460227791587</v>
      </c>
      <c r="D863" s="15">
        <v>12</v>
      </c>
      <c r="E863" s="15">
        <v>4</v>
      </c>
      <c r="N863" s="15">
        <v>19141</v>
      </c>
      <c r="O863" s="15">
        <v>12.079851522161306</v>
      </c>
      <c r="P863" s="15">
        <v>12</v>
      </c>
      <c r="Q863" s="15">
        <v>4</v>
      </c>
      <c r="Z863" s="15">
        <v>19141</v>
      </c>
      <c r="AA863" s="15">
        <f>IF(ISNA(VLOOKUP(Z863,'1077county_meanLDVage_submitted'!$A$2:$B$1079,2,FALSE)),VLOOKUP(Z863,$N$3:$O$3145,2,FALSE),VLOOKUP(Z863,'1077county_meanLDVage_submitted'!$A$2:$B$1079,2,FALSE))</f>
        <v>12.079851522161306</v>
      </c>
      <c r="AB863" s="15">
        <f t="shared" si="26"/>
        <v>12</v>
      </c>
      <c r="AC863" s="15">
        <f t="shared" si="27"/>
        <v>4</v>
      </c>
    </row>
    <row r="864" spans="2:29" x14ac:dyDescent="0.3">
      <c r="B864" s="15">
        <v>19143</v>
      </c>
      <c r="C864" s="15">
        <v>13.40948156410901</v>
      </c>
      <c r="D864" s="15">
        <v>13</v>
      </c>
      <c r="E864" s="15">
        <v>5</v>
      </c>
      <c r="N864" s="15">
        <v>19143</v>
      </c>
      <c r="O864" s="15">
        <v>12.706147670320449</v>
      </c>
      <c r="P864" s="15">
        <v>12</v>
      </c>
      <c r="Q864" s="15">
        <v>4</v>
      </c>
      <c r="Z864" s="15">
        <v>19143</v>
      </c>
      <c r="AA864" s="15">
        <f>IF(ISNA(VLOOKUP(Z864,'1077county_meanLDVage_submitted'!$A$2:$B$1079,2,FALSE)),VLOOKUP(Z864,$N$3:$O$3145,2,FALSE),VLOOKUP(Z864,'1077county_meanLDVage_submitted'!$A$2:$B$1079,2,FALSE))</f>
        <v>12.706147670320449</v>
      </c>
      <c r="AB864" s="15">
        <f t="shared" si="26"/>
        <v>12</v>
      </c>
      <c r="AC864" s="15">
        <f t="shared" si="27"/>
        <v>4</v>
      </c>
    </row>
    <row r="865" spans="2:29" x14ac:dyDescent="0.3">
      <c r="B865" s="15">
        <v>19145</v>
      </c>
      <c r="C865" s="15">
        <v>13.133987795398067</v>
      </c>
      <c r="D865" s="15">
        <v>13</v>
      </c>
      <c r="E865" s="15">
        <v>5</v>
      </c>
      <c r="N865" s="15">
        <v>19145</v>
      </c>
      <c r="O865" s="15">
        <v>12.436069258390233</v>
      </c>
      <c r="P865" s="15">
        <v>12</v>
      </c>
      <c r="Q865" s="15">
        <v>4</v>
      </c>
      <c r="Z865" s="15">
        <v>19145</v>
      </c>
      <c r="AA865" s="15">
        <f>IF(ISNA(VLOOKUP(Z865,'1077county_meanLDVage_submitted'!$A$2:$B$1079,2,FALSE)),VLOOKUP(Z865,$N$3:$O$3145,2,FALSE),VLOOKUP(Z865,'1077county_meanLDVage_submitted'!$A$2:$B$1079,2,FALSE))</f>
        <v>12.436069258390233</v>
      </c>
      <c r="AB865" s="15">
        <f t="shared" si="26"/>
        <v>12</v>
      </c>
      <c r="AC865" s="15">
        <f t="shared" si="27"/>
        <v>4</v>
      </c>
    </row>
    <row r="866" spans="2:29" x14ac:dyDescent="0.3">
      <c r="B866" s="15">
        <v>19147</v>
      </c>
      <c r="C866" s="15">
        <v>12.503584771792468</v>
      </c>
      <c r="D866" s="15">
        <v>12</v>
      </c>
      <c r="E866" s="15">
        <v>4</v>
      </c>
      <c r="N866" s="15">
        <v>19147</v>
      </c>
      <c r="O866" s="15">
        <v>11.869839020149517</v>
      </c>
      <c r="P866" s="15">
        <v>11</v>
      </c>
      <c r="Q866" s="15">
        <v>4</v>
      </c>
      <c r="Z866" s="15">
        <v>19147</v>
      </c>
      <c r="AA866" s="15">
        <f>IF(ISNA(VLOOKUP(Z866,'1077county_meanLDVage_submitted'!$A$2:$B$1079,2,FALSE)),VLOOKUP(Z866,$N$3:$O$3145,2,FALSE),VLOOKUP(Z866,'1077county_meanLDVage_submitted'!$A$2:$B$1079,2,FALSE))</f>
        <v>11.869839020149517</v>
      </c>
      <c r="AB866" s="15">
        <f t="shared" si="26"/>
        <v>11</v>
      </c>
      <c r="AC866" s="15">
        <f t="shared" si="27"/>
        <v>4</v>
      </c>
    </row>
    <row r="867" spans="2:29" x14ac:dyDescent="0.3">
      <c r="B867" s="15">
        <v>19149</v>
      </c>
      <c r="C867" s="15">
        <v>11.889945653582133</v>
      </c>
      <c r="D867" s="15">
        <v>11</v>
      </c>
      <c r="E867" s="15">
        <v>4</v>
      </c>
      <c r="N867" s="15">
        <v>19149</v>
      </c>
      <c r="O867" s="15">
        <v>11.104419237296721</v>
      </c>
      <c r="P867" s="15">
        <v>11</v>
      </c>
      <c r="Q867" s="15">
        <v>4</v>
      </c>
      <c r="Z867" s="15">
        <v>19149</v>
      </c>
      <c r="AA867" s="15">
        <f>IF(ISNA(VLOOKUP(Z867,'1077county_meanLDVage_submitted'!$A$2:$B$1079,2,FALSE)),VLOOKUP(Z867,$N$3:$O$3145,2,FALSE),VLOOKUP(Z867,'1077county_meanLDVage_submitted'!$A$2:$B$1079,2,FALSE))</f>
        <v>11.104419237296721</v>
      </c>
      <c r="AB867" s="15">
        <f t="shared" si="26"/>
        <v>11</v>
      </c>
      <c r="AC867" s="15">
        <f t="shared" si="27"/>
        <v>4</v>
      </c>
    </row>
    <row r="868" spans="2:29" x14ac:dyDescent="0.3">
      <c r="B868" s="15">
        <v>19151</v>
      </c>
      <c r="C868" s="15">
        <v>13.374927523040679</v>
      </c>
      <c r="D868" s="15">
        <v>13</v>
      </c>
      <c r="E868" s="15">
        <v>5</v>
      </c>
      <c r="N868" s="15">
        <v>19151</v>
      </c>
      <c r="O868" s="15">
        <v>12.651580439979087</v>
      </c>
      <c r="P868" s="15">
        <v>12</v>
      </c>
      <c r="Q868" s="15">
        <v>4</v>
      </c>
      <c r="Z868" s="15">
        <v>19151</v>
      </c>
      <c r="AA868" s="15">
        <f>IF(ISNA(VLOOKUP(Z868,'1077county_meanLDVage_submitted'!$A$2:$B$1079,2,FALSE)),VLOOKUP(Z868,$N$3:$O$3145,2,FALSE),VLOOKUP(Z868,'1077county_meanLDVage_submitted'!$A$2:$B$1079,2,FALSE))</f>
        <v>12.651580439979087</v>
      </c>
      <c r="AB868" s="15">
        <f t="shared" si="26"/>
        <v>12</v>
      </c>
      <c r="AC868" s="15">
        <f t="shared" si="27"/>
        <v>4</v>
      </c>
    </row>
    <row r="869" spans="2:29" x14ac:dyDescent="0.3">
      <c r="B869" s="15">
        <v>19153</v>
      </c>
      <c r="C869" s="15">
        <v>9.9629656754259024</v>
      </c>
      <c r="D869" s="15">
        <v>9</v>
      </c>
      <c r="E869" s="15">
        <v>3</v>
      </c>
      <c r="N869" s="15">
        <v>19153</v>
      </c>
      <c r="O869" s="15">
        <v>9.4530473143212674</v>
      </c>
      <c r="P869" s="15">
        <v>9</v>
      </c>
      <c r="Q869" s="15">
        <v>3</v>
      </c>
      <c r="Z869" s="15">
        <v>19153</v>
      </c>
      <c r="AA869" s="15">
        <f>IF(ISNA(VLOOKUP(Z869,'1077county_meanLDVage_submitted'!$A$2:$B$1079,2,FALSE)),VLOOKUP(Z869,$N$3:$O$3145,2,FALSE),VLOOKUP(Z869,'1077county_meanLDVage_submitted'!$A$2:$B$1079,2,FALSE))</f>
        <v>9.4530473143212674</v>
      </c>
      <c r="AB869" s="15">
        <f t="shared" si="26"/>
        <v>9</v>
      </c>
      <c r="AC869" s="15">
        <f t="shared" si="27"/>
        <v>3</v>
      </c>
    </row>
    <row r="870" spans="2:29" x14ac:dyDescent="0.3">
      <c r="B870" s="15">
        <v>19155</v>
      </c>
      <c r="C870" s="15">
        <v>11.582698387610501</v>
      </c>
      <c r="D870" s="15">
        <v>11</v>
      </c>
      <c r="E870" s="15">
        <v>4</v>
      </c>
      <c r="N870" s="15">
        <v>19155</v>
      </c>
      <c r="O870" s="15">
        <v>10.956784271769759</v>
      </c>
      <c r="P870" s="15">
        <v>10</v>
      </c>
      <c r="Q870" s="15">
        <v>3</v>
      </c>
      <c r="Z870" s="15">
        <v>19155</v>
      </c>
      <c r="AA870" s="15">
        <f>IF(ISNA(VLOOKUP(Z870,'1077county_meanLDVage_submitted'!$A$2:$B$1079,2,FALSE)),VLOOKUP(Z870,$N$3:$O$3145,2,FALSE),VLOOKUP(Z870,'1077county_meanLDVage_submitted'!$A$2:$B$1079,2,FALSE))</f>
        <v>10.956784271769759</v>
      </c>
      <c r="AB870" s="15">
        <f t="shared" si="26"/>
        <v>10</v>
      </c>
      <c r="AC870" s="15">
        <f t="shared" si="27"/>
        <v>3</v>
      </c>
    </row>
    <row r="871" spans="2:29" x14ac:dyDescent="0.3">
      <c r="B871" s="15">
        <v>19157</v>
      </c>
      <c r="C871" s="15">
        <v>11.839212018027897</v>
      </c>
      <c r="D871" s="15">
        <v>11</v>
      </c>
      <c r="E871" s="15">
        <v>4</v>
      </c>
      <c r="N871" s="15">
        <v>19157</v>
      </c>
      <c r="O871" s="15">
        <v>11.174508720787092</v>
      </c>
      <c r="P871" s="15">
        <v>11</v>
      </c>
      <c r="Q871" s="15">
        <v>4</v>
      </c>
      <c r="Z871" s="15">
        <v>19157</v>
      </c>
      <c r="AA871" s="15">
        <f>IF(ISNA(VLOOKUP(Z871,'1077county_meanLDVage_submitted'!$A$2:$B$1079,2,FALSE)),VLOOKUP(Z871,$N$3:$O$3145,2,FALSE),VLOOKUP(Z871,'1077county_meanLDVage_submitted'!$A$2:$B$1079,2,FALSE))</f>
        <v>11.174508720787092</v>
      </c>
      <c r="AB871" s="15">
        <f t="shared" si="26"/>
        <v>11</v>
      </c>
      <c r="AC871" s="15">
        <f t="shared" si="27"/>
        <v>4</v>
      </c>
    </row>
    <row r="872" spans="2:29" x14ac:dyDescent="0.3">
      <c r="B872" s="15">
        <v>19159</v>
      </c>
      <c r="C872" s="15">
        <v>13.649925038294299</v>
      </c>
      <c r="D872" s="15">
        <v>13</v>
      </c>
      <c r="E872" s="15">
        <v>5</v>
      </c>
      <c r="N872" s="15">
        <v>19159</v>
      </c>
      <c r="O872" s="15">
        <v>12.916977037511547</v>
      </c>
      <c r="P872" s="15">
        <v>12</v>
      </c>
      <c r="Q872" s="15">
        <v>4</v>
      </c>
      <c r="Z872" s="15">
        <v>19159</v>
      </c>
      <c r="AA872" s="15">
        <f>IF(ISNA(VLOOKUP(Z872,'1077county_meanLDVage_submitted'!$A$2:$B$1079,2,FALSE)),VLOOKUP(Z872,$N$3:$O$3145,2,FALSE),VLOOKUP(Z872,'1077county_meanLDVage_submitted'!$A$2:$B$1079,2,FALSE))</f>
        <v>12.916977037511547</v>
      </c>
      <c r="AB872" s="15">
        <f t="shared" si="26"/>
        <v>12</v>
      </c>
      <c r="AC872" s="15">
        <f t="shared" si="27"/>
        <v>4</v>
      </c>
    </row>
    <row r="873" spans="2:29" x14ac:dyDescent="0.3">
      <c r="B873" s="15">
        <v>19161</v>
      </c>
      <c r="C873" s="15">
        <v>12.364620630083685</v>
      </c>
      <c r="D873" s="15">
        <v>12</v>
      </c>
      <c r="E873" s="15">
        <v>4</v>
      </c>
      <c r="N873" s="15">
        <v>19161</v>
      </c>
      <c r="O873" s="15">
        <v>11.623270767141889</v>
      </c>
      <c r="P873" s="15">
        <v>11</v>
      </c>
      <c r="Q873" s="15">
        <v>4</v>
      </c>
      <c r="Z873" s="15">
        <v>19161</v>
      </c>
      <c r="AA873" s="15">
        <f>IF(ISNA(VLOOKUP(Z873,'1077county_meanLDVage_submitted'!$A$2:$B$1079,2,FALSE)),VLOOKUP(Z873,$N$3:$O$3145,2,FALSE),VLOOKUP(Z873,'1077county_meanLDVage_submitted'!$A$2:$B$1079,2,FALSE))</f>
        <v>11.623270767141889</v>
      </c>
      <c r="AB873" s="15">
        <f t="shared" si="26"/>
        <v>11</v>
      </c>
      <c r="AC873" s="15">
        <f t="shared" si="27"/>
        <v>4</v>
      </c>
    </row>
    <row r="874" spans="2:29" x14ac:dyDescent="0.3">
      <c r="B874" s="15">
        <v>19163</v>
      </c>
      <c r="C874" s="15">
        <v>10.423972702349117</v>
      </c>
      <c r="D874" s="15">
        <v>10</v>
      </c>
      <c r="E874" s="15">
        <v>3</v>
      </c>
      <c r="N874" s="15">
        <v>19163</v>
      </c>
      <c r="O874" s="15">
        <v>9.880093889649336</v>
      </c>
      <c r="P874" s="15">
        <v>9</v>
      </c>
      <c r="Q874" s="15">
        <v>3</v>
      </c>
      <c r="Z874" s="15">
        <v>19163</v>
      </c>
      <c r="AA874" s="15">
        <f>IF(ISNA(VLOOKUP(Z874,'1077county_meanLDVage_submitted'!$A$2:$B$1079,2,FALSE)),VLOOKUP(Z874,$N$3:$O$3145,2,FALSE),VLOOKUP(Z874,'1077county_meanLDVage_submitted'!$A$2:$B$1079,2,FALSE))</f>
        <v>9.880093889649336</v>
      </c>
      <c r="AB874" s="15">
        <f t="shared" si="26"/>
        <v>9</v>
      </c>
      <c r="AC874" s="15">
        <f t="shared" si="27"/>
        <v>3</v>
      </c>
    </row>
    <row r="875" spans="2:29" x14ac:dyDescent="0.3">
      <c r="B875" s="15">
        <v>19165</v>
      </c>
      <c r="C875" s="15">
        <v>12.137532807098751</v>
      </c>
      <c r="D875" s="15">
        <v>12</v>
      </c>
      <c r="E875" s="15">
        <v>4</v>
      </c>
      <c r="N875" s="15">
        <v>19165</v>
      </c>
      <c r="O875" s="15">
        <v>11.478118256099823</v>
      </c>
      <c r="P875" s="15">
        <v>11</v>
      </c>
      <c r="Q875" s="15">
        <v>4</v>
      </c>
      <c r="Z875" s="15">
        <v>19165</v>
      </c>
      <c r="AA875" s="15">
        <f>IF(ISNA(VLOOKUP(Z875,'1077county_meanLDVage_submitted'!$A$2:$B$1079,2,FALSE)),VLOOKUP(Z875,$N$3:$O$3145,2,FALSE),VLOOKUP(Z875,'1077county_meanLDVage_submitted'!$A$2:$B$1079,2,FALSE))</f>
        <v>11.478118256099823</v>
      </c>
      <c r="AB875" s="15">
        <f t="shared" si="26"/>
        <v>11</v>
      </c>
      <c r="AC875" s="15">
        <f t="shared" si="27"/>
        <v>4</v>
      </c>
    </row>
    <row r="876" spans="2:29" x14ac:dyDescent="0.3">
      <c r="B876" s="15">
        <v>19167</v>
      </c>
      <c r="C876" s="15">
        <v>11.921631487209522</v>
      </c>
      <c r="D876" s="15">
        <v>11</v>
      </c>
      <c r="E876" s="15">
        <v>4</v>
      </c>
      <c r="N876" s="15">
        <v>19167</v>
      </c>
      <c r="O876" s="15">
        <v>11.309882294359275</v>
      </c>
      <c r="P876" s="15">
        <v>11</v>
      </c>
      <c r="Q876" s="15">
        <v>4</v>
      </c>
      <c r="Z876" s="15">
        <v>19167</v>
      </c>
      <c r="AA876" s="15">
        <f>IF(ISNA(VLOOKUP(Z876,'1077county_meanLDVage_submitted'!$A$2:$B$1079,2,FALSE)),VLOOKUP(Z876,$N$3:$O$3145,2,FALSE),VLOOKUP(Z876,'1077county_meanLDVage_submitted'!$A$2:$B$1079,2,FALSE))</f>
        <v>11.309882294359275</v>
      </c>
      <c r="AB876" s="15">
        <f t="shared" si="26"/>
        <v>11</v>
      </c>
      <c r="AC876" s="15">
        <f t="shared" si="27"/>
        <v>4</v>
      </c>
    </row>
    <row r="877" spans="2:29" x14ac:dyDescent="0.3">
      <c r="B877" s="15">
        <v>19169</v>
      </c>
      <c r="C877" s="15">
        <v>10.346932033725787</v>
      </c>
      <c r="D877" s="15">
        <v>10</v>
      </c>
      <c r="E877" s="15">
        <v>3</v>
      </c>
      <c r="N877" s="15">
        <v>19169</v>
      </c>
      <c r="O877" s="15">
        <v>9.8034573660063273</v>
      </c>
      <c r="P877" s="15">
        <v>9</v>
      </c>
      <c r="Q877" s="15">
        <v>3</v>
      </c>
      <c r="Z877" s="15">
        <v>19169</v>
      </c>
      <c r="AA877" s="15">
        <f>IF(ISNA(VLOOKUP(Z877,'1077county_meanLDVage_submitted'!$A$2:$B$1079,2,FALSE)),VLOOKUP(Z877,$N$3:$O$3145,2,FALSE),VLOOKUP(Z877,'1077county_meanLDVage_submitted'!$A$2:$B$1079,2,FALSE))</f>
        <v>9.8034573660063273</v>
      </c>
      <c r="AB877" s="15">
        <f t="shared" si="26"/>
        <v>9</v>
      </c>
      <c r="AC877" s="15">
        <f t="shared" si="27"/>
        <v>3</v>
      </c>
    </row>
    <row r="878" spans="2:29" x14ac:dyDescent="0.3">
      <c r="B878" s="15">
        <v>19171</v>
      </c>
      <c r="C878" s="15">
        <v>12.542421969082676</v>
      </c>
      <c r="D878" s="15">
        <v>12</v>
      </c>
      <c r="E878" s="15">
        <v>4</v>
      </c>
      <c r="N878" s="15">
        <v>19171</v>
      </c>
      <c r="O878" s="15">
        <v>11.881443347785309</v>
      </c>
      <c r="P878" s="15">
        <v>11</v>
      </c>
      <c r="Q878" s="15">
        <v>4</v>
      </c>
      <c r="Z878" s="15">
        <v>19171</v>
      </c>
      <c r="AA878" s="15">
        <f>IF(ISNA(VLOOKUP(Z878,'1077county_meanLDVage_submitted'!$A$2:$B$1079,2,FALSE)),VLOOKUP(Z878,$N$3:$O$3145,2,FALSE),VLOOKUP(Z878,'1077county_meanLDVage_submitted'!$A$2:$B$1079,2,FALSE))</f>
        <v>11.881443347785309</v>
      </c>
      <c r="AB878" s="15">
        <f t="shared" si="26"/>
        <v>11</v>
      </c>
      <c r="AC878" s="15">
        <f t="shared" si="27"/>
        <v>4</v>
      </c>
    </row>
    <row r="879" spans="2:29" x14ac:dyDescent="0.3">
      <c r="B879" s="15">
        <v>19173</v>
      </c>
      <c r="C879" s="15">
        <v>13.920122459709397</v>
      </c>
      <c r="D879" s="15">
        <v>13</v>
      </c>
      <c r="E879" s="15">
        <v>5</v>
      </c>
      <c r="N879" s="15">
        <v>19173</v>
      </c>
      <c r="O879" s="15">
        <v>13.203440781394191</v>
      </c>
      <c r="P879" s="15">
        <v>13</v>
      </c>
      <c r="Q879" s="15">
        <v>5</v>
      </c>
      <c r="Z879" s="15">
        <v>19173</v>
      </c>
      <c r="AA879" s="15">
        <f>IF(ISNA(VLOOKUP(Z879,'1077county_meanLDVage_submitted'!$A$2:$B$1079,2,FALSE)),VLOOKUP(Z879,$N$3:$O$3145,2,FALSE),VLOOKUP(Z879,'1077county_meanLDVage_submitted'!$A$2:$B$1079,2,FALSE))</f>
        <v>13.203440781394191</v>
      </c>
      <c r="AB879" s="15">
        <f t="shared" si="26"/>
        <v>13</v>
      </c>
      <c r="AC879" s="15">
        <f t="shared" si="27"/>
        <v>5</v>
      </c>
    </row>
    <row r="880" spans="2:29" x14ac:dyDescent="0.3">
      <c r="B880" s="15">
        <v>19175</v>
      </c>
      <c r="C880" s="15">
        <v>13.342043862978935</v>
      </c>
      <c r="D880" s="15">
        <v>13</v>
      </c>
      <c r="E880" s="15">
        <v>5</v>
      </c>
      <c r="N880" s="15">
        <v>19175</v>
      </c>
      <c r="O880" s="15">
        <v>12.642526964230951</v>
      </c>
      <c r="P880" s="15">
        <v>12</v>
      </c>
      <c r="Q880" s="15">
        <v>4</v>
      </c>
      <c r="Z880" s="15">
        <v>19175</v>
      </c>
      <c r="AA880" s="15">
        <f>IF(ISNA(VLOOKUP(Z880,'1077county_meanLDVage_submitted'!$A$2:$B$1079,2,FALSE)),VLOOKUP(Z880,$N$3:$O$3145,2,FALSE),VLOOKUP(Z880,'1077county_meanLDVage_submitted'!$A$2:$B$1079,2,FALSE))</f>
        <v>12.642526964230951</v>
      </c>
      <c r="AB880" s="15">
        <f t="shared" si="26"/>
        <v>12</v>
      </c>
      <c r="AC880" s="15">
        <f t="shared" si="27"/>
        <v>4</v>
      </c>
    </row>
    <row r="881" spans="2:29" x14ac:dyDescent="0.3">
      <c r="B881" s="15">
        <v>19177</v>
      </c>
      <c r="C881" s="15">
        <v>14.026888145261205</v>
      </c>
      <c r="D881" s="15">
        <v>14</v>
      </c>
      <c r="E881" s="15">
        <v>5</v>
      </c>
      <c r="N881" s="15">
        <v>19177</v>
      </c>
      <c r="O881" s="15">
        <v>13.354154276481621</v>
      </c>
      <c r="P881" s="15">
        <v>13</v>
      </c>
      <c r="Q881" s="15">
        <v>5</v>
      </c>
      <c r="Z881" s="15">
        <v>19177</v>
      </c>
      <c r="AA881" s="15">
        <f>IF(ISNA(VLOOKUP(Z881,'1077county_meanLDVage_submitted'!$A$2:$B$1079,2,FALSE)),VLOOKUP(Z881,$N$3:$O$3145,2,FALSE),VLOOKUP(Z881,'1077county_meanLDVage_submitted'!$A$2:$B$1079,2,FALSE))</f>
        <v>13.354154276481621</v>
      </c>
      <c r="AB881" s="15">
        <f t="shared" si="26"/>
        <v>13</v>
      </c>
      <c r="AC881" s="15">
        <f t="shared" si="27"/>
        <v>5</v>
      </c>
    </row>
    <row r="882" spans="2:29" x14ac:dyDescent="0.3">
      <c r="B882" s="15">
        <v>19179</v>
      </c>
      <c r="C882" s="15">
        <v>12.879055791209788</v>
      </c>
      <c r="D882" s="15">
        <v>12</v>
      </c>
      <c r="E882" s="15">
        <v>4</v>
      </c>
      <c r="N882" s="15">
        <v>19179</v>
      </c>
      <c r="O882" s="15">
        <v>12.239800547350738</v>
      </c>
      <c r="P882" s="15">
        <v>12</v>
      </c>
      <c r="Q882" s="15">
        <v>4</v>
      </c>
      <c r="Z882" s="15">
        <v>19179</v>
      </c>
      <c r="AA882" s="15">
        <f>IF(ISNA(VLOOKUP(Z882,'1077county_meanLDVage_submitted'!$A$2:$B$1079,2,FALSE)),VLOOKUP(Z882,$N$3:$O$3145,2,FALSE),VLOOKUP(Z882,'1077county_meanLDVage_submitted'!$A$2:$B$1079,2,FALSE))</f>
        <v>12.239800547350738</v>
      </c>
      <c r="AB882" s="15">
        <f t="shared" si="26"/>
        <v>12</v>
      </c>
      <c r="AC882" s="15">
        <f t="shared" si="27"/>
        <v>4</v>
      </c>
    </row>
    <row r="883" spans="2:29" x14ac:dyDescent="0.3">
      <c r="B883" s="15">
        <v>19181</v>
      </c>
      <c r="C883" s="15">
        <v>11.047700377062773</v>
      </c>
      <c r="D883" s="15">
        <v>11</v>
      </c>
      <c r="E883" s="15">
        <v>4</v>
      </c>
      <c r="N883" s="15">
        <v>19181</v>
      </c>
      <c r="O883" s="15">
        <v>10.452617455549058</v>
      </c>
      <c r="P883" s="15">
        <v>10</v>
      </c>
      <c r="Q883" s="15">
        <v>3</v>
      </c>
      <c r="Z883" s="15">
        <v>19181</v>
      </c>
      <c r="AA883" s="15">
        <f>IF(ISNA(VLOOKUP(Z883,'1077county_meanLDVage_submitted'!$A$2:$B$1079,2,FALSE)),VLOOKUP(Z883,$N$3:$O$3145,2,FALSE),VLOOKUP(Z883,'1077county_meanLDVage_submitted'!$A$2:$B$1079,2,FALSE))</f>
        <v>10.452617455549058</v>
      </c>
      <c r="AB883" s="15">
        <f t="shared" si="26"/>
        <v>10</v>
      </c>
      <c r="AC883" s="15">
        <f t="shared" si="27"/>
        <v>3</v>
      </c>
    </row>
    <row r="884" spans="2:29" x14ac:dyDescent="0.3">
      <c r="B884" s="15">
        <v>19183</v>
      </c>
      <c r="C884" s="15">
        <v>12.084376489949983</v>
      </c>
      <c r="D884" s="15">
        <v>12</v>
      </c>
      <c r="E884" s="15">
        <v>4</v>
      </c>
      <c r="N884" s="15">
        <v>19183</v>
      </c>
      <c r="O884" s="15">
        <v>11.463082693975533</v>
      </c>
      <c r="P884" s="15">
        <v>11</v>
      </c>
      <c r="Q884" s="15">
        <v>4</v>
      </c>
      <c r="Z884" s="15">
        <v>19183</v>
      </c>
      <c r="AA884" s="15">
        <f>IF(ISNA(VLOOKUP(Z884,'1077county_meanLDVage_submitted'!$A$2:$B$1079,2,FALSE)),VLOOKUP(Z884,$N$3:$O$3145,2,FALSE),VLOOKUP(Z884,'1077county_meanLDVage_submitted'!$A$2:$B$1079,2,FALSE))</f>
        <v>11.463082693975533</v>
      </c>
      <c r="AB884" s="15">
        <f t="shared" si="26"/>
        <v>11</v>
      </c>
      <c r="AC884" s="15">
        <f t="shared" si="27"/>
        <v>4</v>
      </c>
    </row>
    <row r="885" spans="2:29" x14ac:dyDescent="0.3">
      <c r="B885" s="15">
        <v>19185</v>
      </c>
      <c r="C885" s="15">
        <v>13.810748003112638</v>
      </c>
      <c r="D885" s="15">
        <v>13</v>
      </c>
      <c r="E885" s="15">
        <v>5</v>
      </c>
      <c r="N885" s="15">
        <v>19185</v>
      </c>
      <c r="O885" s="15">
        <v>13.128789475669436</v>
      </c>
      <c r="P885" s="15">
        <v>13</v>
      </c>
      <c r="Q885" s="15">
        <v>5</v>
      </c>
      <c r="Z885" s="15">
        <v>19185</v>
      </c>
      <c r="AA885" s="15">
        <f>IF(ISNA(VLOOKUP(Z885,'1077county_meanLDVage_submitted'!$A$2:$B$1079,2,FALSE)),VLOOKUP(Z885,$N$3:$O$3145,2,FALSE),VLOOKUP(Z885,'1077county_meanLDVage_submitted'!$A$2:$B$1079,2,FALSE))</f>
        <v>13.128789475669436</v>
      </c>
      <c r="AB885" s="15">
        <f t="shared" si="26"/>
        <v>13</v>
      </c>
      <c r="AC885" s="15">
        <f t="shared" si="27"/>
        <v>5</v>
      </c>
    </row>
    <row r="886" spans="2:29" x14ac:dyDescent="0.3">
      <c r="B886" s="15">
        <v>19187</v>
      </c>
      <c r="C886" s="15">
        <v>12.558458702159303</v>
      </c>
      <c r="D886" s="15">
        <v>12</v>
      </c>
      <c r="E886" s="15">
        <v>4</v>
      </c>
      <c r="N886" s="15">
        <v>19187</v>
      </c>
      <c r="O886" s="15">
        <v>11.910397624328438</v>
      </c>
      <c r="P886" s="15">
        <v>11</v>
      </c>
      <c r="Q886" s="15">
        <v>4</v>
      </c>
      <c r="Z886" s="15">
        <v>19187</v>
      </c>
      <c r="AA886" s="15">
        <f>IF(ISNA(VLOOKUP(Z886,'1077county_meanLDVage_submitted'!$A$2:$B$1079,2,FALSE)),VLOOKUP(Z886,$N$3:$O$3145,2,FALSE),VLOOKUP(Z886,'1077county_meanLDVage_submitted'!$A$2:$B$1079,2,FALSE))</f>
        <v>11.910397624328438</v>
      </c>
      <c r="AB886" s="15">
        <f t="shared" si="26"/>
        <v>11</v>
      </c>
      <c r="AC886" s="15">
        <f t="shared" si="27"/>
        <v>4</v>
      </c>
    </row>
    <row r="887" spans="2:29" x14ac:dyDescent="0.3">
      <c r="B887" s="15">
        <v>19189</v>
      </c>
      <c r="C887" s="15">
        <v>12.489938014658952</v>
      </c>
      <c r="D887" s="15">
        <v>12</v>
      </c>
      <c r="E887" s="15">
        <v>4</v>
      </c>
      <c r="N887" s="15">
        <v>19189</v>
      </c>
      <c r="O887" s="15">
        <v>11.806852400236721</v>
      </c>
      <c r="P887" s="15">
        <v>11</v>
      </c>
      <c r="Q887" s="15">
        <v>4</v>
      </c>
      <c r="Z887" s="15">
        <v>19189</v>
      </c>
      <c r="AA887" s="15">
        <f>IF(ISNA(VLOOKUP(Z887,'1077county_meanLDVage_submitted'!$A$2:$B$1079,2,FALSE)),VLOOKUP(Z887,$N$3:$O$3145,2,FALSE),VLOOKUP(Z887,'1077county_meanLDVage_submitted'!$A$2:$B$1079,2,FALSE))</f>
        <v>11.806852400236721</v>
      </c>
      <c r="AB887" s="15">
        <f t="shared" si="26"/>
        <v>11</v>
      </c>
      <c r="AC887" s="15">
        <f t="shared" si="27"/>
        <v>4</v>
      </c>
    </row>
    <row r="888" spans="2:29" x14ac:dyDescent="0.3">
      <c r="B888" s="15">
        <v>19191</v>
      </c>
      <c r="C888" s="15">
        <v>12.296148799891428</v>
      </c>
      <c r="D888" s="15">
        <v>12</v>
      </c>
      <c r="E888" s="15">
        <v>4</v>
      </c>
      <c r="N888" s="15">
        <v>19191</v>
      </c>
      <c r="O888" s="15">
        <v>11.651395353174417</v>
      </c>
      <c r="P888" s="15">
        <v>11</v>
      </c>
      <c r="Q888" s="15">
        <v>4</v>
      </c>
      <c r="Z888" s="15">
        <v>19191</v>
      </c>
      <c r="AA888" s="15">
        <f>IF(ISNA(VLOOKUP(Z888,'1077county_meanLDVage_submitted'!$A$2:$B$1079,2,FALSE)),VLOOKUP(Z888,$N$3:$O$3145,2,FALSE),VLOOKUP(Z888,'1077county_meanLDVage_submitted'!$A$2:$B$1079,2,FALSE))</f>
        <v>11.651395353174417</v>
      </c>
      <c r="AB888" s="15">
        <f t="shared" si="26"/>
        <v>11</v>
      </c>
      <c r="AC888" s="15">
        <f t="shared" si="27"/>
        <v>4</v>
      </c>
    </row>
    <row r="889" spans="2:29" x14ac:dyDescent="0.3">
      <c r="B889" s="15">
        <v>19193</v>
      </c>
      <c r="C889" s="15">
        <v>11.8589862551881</v>
      </c>
      <c r="D889" s="15">
        <v>11</v>
      </c>
      <c r="E889" s="15">
        <v>4</v>
      </c>
      <c r="N889" s="15">
        <v>19193</v>
      </c>
      <c r="O889" s="15">
        <v>11.253454940949343</v>
      </c>
      <c r="P889" s="15">
        <v>11</v>
      </c>
      <c r="Q889" s="15">
        <v>4</v>
      </c>
      <c r="Z889" s="15">
        <v>19193</v>
      </c>
      <c r="AA889" s="15">
        <f>IF(ISNA(VLOOKUP(Z889,'1077county_meanLDVage_submitted'!$A$2:$B$1079,2,FALSE)),VLOOKUP(Z889,$N$3:$O$3145,2,FALSE),VLOOKUP(Z889,'1077county_meanLDVage_submitted'!$A$2:$B$1079,2,FALSE))</f>
        <v>11.253454940949343</v>
      </c>
      <c r="AB889" s="15">
        <f t="shared" si="26"/>
        <v>11</v>
      </c>
      <c r="AC889" s="15">
        <f t="shared" si="27"/>
        <v>4</v>
      </c>
    </row>
    <row r="890" spans="2:29" x14ac:dyDescent="0.3">
      <c r="B890" s="15">
        <v>19195</v>
      </c>
      <c r="C890" s="15">
        <v>13.199749603275459</v>
      </c>
      <c r="D890" s="15">
        <v>13</v>
      </c>
      <c r="E890" s="15">
        <v>5</v>
      </c>
      <c r="N890" s="15">
        <v>19195</v>
      </c>
      <c r="O890" s="15">
        <v>12.482844674515817</v>
      </c>
      <c r="P890" s="15">
        <v>12</v>
      </c>
      <c r="Q890" s="15">
        <v>4</v>
      </c>
      <c r="Z890" s="15">
        <v>19195</v>
      </c>
      <c r="AA890" s="15">
        <f>IF(ISNA(VLOOKUP(Z890,'1077county_meanLDVage_submitted'!$A$2:$B$1079,2,FALSE)),VLOOKUP(Z890,$N$3:$O$3145,2,FALSE),VLOOKUP(Z890,'1077county_meanLDVage_submitted'!$A$2:$B$1079,2,FALSE))</f>
        <v>12.482844674515817</v>
      </c>
      <c r="AB890" s="15">
        <f t="shared" si="26"/>
        <v>12</v>
      </c>
      <c r="AC890" s="15">
        <f t="shared" si="27"/>
        <v>4</v>
      </c>
    </row>
    <row r="891" spans="2:29" x14ac:dyDescent="0.3">
      <c r="B891" s="15">
        <v>19197</v>
      </c>
      <c r="C891" s="15">
        <v>12.854697794547249</v>
      </c>
      <c r="D891" s="15">
        <v>12</v>
      </c>
      <c r="E891" s="15">
        <v>4</v>
      </c>
      <c r="N891" s="15">
        <v>19197</v>
      </c>
      <c r="O891" s="15">
        <v>12.179934136179625</v>
      </c>
      <c r="P891" s="15">
        <v>12</v>
      </c>
      <c r="Q891" s="15">
        <v>4</v>
      </c>
      <c r="Z891" s="15">
        <v>19197</v>
      </c>
      <c r="AA891" s="15">
        <f>IF(ISNA(VLOOKUP(Z891,'1077county_meanLDVage_submitted'!$A$2:$B$1079,2,FALSE)),VLOOKUP(Z891,$N$3:$O$3145,2,FALSE),VLOOKUP(Z891,'1077county_meanLDVage_submitted'!$A$2:$B$1079,2,FALSE))</f>
        <v>12.179934136179625</v>
      </c>
      <c r="AB891" s="15">
        <f t="shared" si="26"/>
        <v>12</v>
      </c>
      <c r="AC891" s="15">
        <f t="shared" si="27"/>
        <v>4</v>
      </c>
    </row>
    <row r="892" spans="2:29" x14ac:dyDescent="0.3">
      <c r="B892" s="15">
        <v>20001</v>
      </c>
      <c r="C892" s="15">
        <v>14.137027784338239</v>
      </c>
      <c r="D892" s="15">
        <v>14</v>
      </c>
      <c r="E892" s="15">
        <v>5</v>
      </c>
      <c r="N892" s="15">
        <v>20001</v>
      </c>
      <c r="O892" s="15">
        <v>12.647012903161579</v>
      </c>
      <c r="P892" s="15">
        <v>12</v>
      </c>
      <c r="Q892" s="15">
        <v>4</v>
      </c>
      <c r="Z892" s="15">
        <v>20001</v>
      </c>
      <c r="AA892" s="15">
        <f>IF(ISNA(VLOOKUP(Z892,'1077county_meanLDVage_submitted'!$A$2:$B$1079,2,FALSE)),VLOOKUP(Z892,$N$3:$O$3145,2,FALSE),VLOOKUP(Z892,'1077county_meanLDVage_submitted'!$A$2:$B$1079,2,FALSE))</f>
        <v>12.647012903161579</v>
      </c>
      <c r="AB892" s="15">
        <f t="shared" si="26"/>
        <v>12</v>
      </c>
      <c r="AC892" s="15">
        <f t="shared" si="27"/>
        <v>4</v>
      </c>
    </row>
    <row r="893" spans="2:29" x14ac:dyDescent="0.3">
      <c r="B893" s="15">
        <v>20003</v>
      </c>
      <c r="C893" s="15">
        <v>14.361354942054742</v>
      </c>
      <c r="D893" s="15">
        <v>14</v>
      </c>
      <c r="E893" s="15">
        <v>5</v>
      </c>
      <c r="N893" s="15">
        <v>20003</v>
      </c>
      <c r="O893" s="15">
        <v>12.899520164770122</v>
      </c>
      <c r="P893" s="15">
        <v>12</v>
      </c>
      <c r="Q893" s="15">
        <v>4</v>
      </c>
      <c r="Z893" s="15">
        <v>20003</v>
      </c>
      <c r="AA893" s="15">
        <f>IF(ISNA(VLOOKUP(Z893,'1077county_meanLDVage_submitted'!$A$2:$B$1079,2,FALSE)),VLOOKUP(Z893,$N$3:$O$3145,2,FALSE),VLOOKUP(Z893,'1077county_meanLDVage_submitted'!$A$2:$B$1079,2,FALSE))</f>
        <v>12.899520164770122</v>
      </c>
      <c r="AB893" s="15">
        <f t="shared" si="26"/>
        <v>12</v>
      </c>
      <c r="AC893" s="15">
        <f t="shared" si="27"/>
        <v>4</v>
      </c>
    </row>
    <row r="894" spans="2:29" x14ac:dyDescent="0.3">
      <c r="B894" s="15">
        <v>20005</v>
      </c>
      <c r="C894" s="15">
        <v>13.631589023796314</v>
      </c>
      <c r="D894" s="15">
        <v>13</v>
      </c>
      <c r="E894" s="15">
        <v>5</v>
      </c>
      <c r="N894" s="15">
        <v>20005</v>
      </c>
      <c r="O894" s="15">
        <v>12.486712782272269</v>
      </c>
      <c r="P894" s="15">
        <v>12</v>
      </c>
      <c r="Q894" s="15">
        <v>4</v>
      </c>
      <c r="Z894" s="15">
        <v>20005</v>
      </c>
      <c r="AA894" s="15">
        <f>IF(ISNA(VLOOKUP(Z894,'1077county_meanLDVage_submitted'!$A$2:$B$1079,2,FALSE)),VLOOKUP(Z894,$N$3:$O$3145,2,FALSE),VLOOKUP(Z894,'1077county_meanLDVage_submitted'!$A$2:$B$1079,2,FALSE))</f>
        <v>12.486712782272269</v>
      </c>
      <c r="AB894" s="15">
        <f t="shared" si="26"/>
        <v>12</v>
      </c>
      <c r="AC894" s="15">
        <f t="shared" si="27"/>
        <v>4</v>
      </c>
    </row>
    <row r="895" spans="2:29" x14ac:dyDescent="0.3">
      <c r="B895" s="15">
        <v>20007</v>
      </c>
      <c r="C895" s="15">
        <v>13.122514675902305</v>
      </c>
      <c r="D895" s="15">
        <v>13</v>
      </c>
      <c r="E895" s="15">
        <v>5</v>
      </c>
      <c r="N895" s="15">
        <v>20007</v>
      </c>
      <c r="O895" s="15">
        <v>11.658650349317181</v>
      </c>
      <c r="P895" s="15">
        <v>11</v>
      </c>
      <c r="Q895" s="15">
        <v>4</v>
      </c>
      <c r="Z895" s="15">
        <v>20007</v>
      </c>
      <c r="AA895" s="15">
        <f>IF(ISNA(VLOOKUP(Z895,'1077county_meanLDVage_submitted'!$A$2:$B$1079,2,FALSE)),VLOOKUP(Z895,$N$3:$O$3145,2,FALSE),VLOOKUP(Z895,'1077county_meanLDVage_submitted'!$A$2:$B$1079,2,FALSE))</f>
        <v>11.658650349317181</v>
      </c>
      <c r="AB895" s="15">
        <f t="shared" si="26"/>
        <v>11</v>
      </c>
      <c r="AC895" s="15">
        <f t="shared" si="27"/>
        <v>4</v>
      </c>
    </row>
    <row r="896" spans="2:29" x14ac:dyDescent="0.3">
      <c r="B896" s="15">
        <v>20009</v>
      </c>
      <c r="C896" s="15">
        <v>13.139904728388485</v>
      </c>
      <c r="D896" s="15">
        <v>13</v>
      </c>
      <c r="E896" s="15">
        <v>5</v>
      </c>
      <c r="N896" s="15">
        <v>20009</v>
      </c>
      <c r="O896" s="15">
        <v>11.895639133897207</v>
      </c>
      <c r="P896" s="15">
        <v>11</v>
      </c>
      <c r="Q896" s="15">
        <v>4</v>
      </c>
      <c r="Z896" s="15">
        <v>20009</v>
      </c>
      <c r="AA896" s="15">
        <f>IF(ISNA(VLOOKUP(Z896,'1077county_meanLDVage_submitted'!$A$2:$B$1079,2,FALSE)),VLOOKUP(Z896,$N$3:$O$3145,2,FALSE),VLOOKUP(Z896,'1077county_meanLDVage_submitted'!$A$2:$B$1079,2,FALSE))</f>
        <v>11.895639133897207</v>
      </c>
      <c r="AB896" s="15">
        <f t="shared" si="26"/>
        <v>11</v>
      </c>
      <c r="AC896" s="15">
        <f t="shared" si="27"/>
        <v>4</v>
      </c>
    </row>
    <row r="897" spans="2:29" x14ac:dyDescent="0.3">
      <c r="B897" s="15">
        <v>20011</v>
      </c>
      <c r="C897" s="15">
        <v>14.220254250388958</v>
      </c>
      <c r="D897" s="15">
        <v>14</v>
      </c>
      <c r="E897" s="15">
        <v>5</v>
      </c>
      <c r="N897" s="15">
        <v>20011</v>
      </c>
      <c r="O897" s="15">
        <v>12.926513117343179</v>
      </c>
      <c r="P897" s="15">
        <v>12</v>
      </c>
      <c r="Q897" s="15">
        <v>4</v>
      </c>
      <c r="Z897" s="15">
        <v>20011</v>
      </c>
      <c r="AA897" s="15">
        <f>IF(ISNA(VLOOKUP(Z897,'1077county_meanLDVage_submitted'!$A$2:$B$1079,2,FALSE)),VLOOKUP(Z897,$N$3:$O$3145,2,FALSE),VLOOKUP(Z897,'1077county_meanLDVage_submitted'!$A$2:$B$1079,2,FALSE))</f>
        <v>12.926513117343179</v>
      </c>
      <c r="AB897" s="15">
        <f t="shared" si="26"/>
        <v>12</v>
      </c>
      <c r="AC897" s="15">
        <f t="shared" si="27"/>
        <v>4</v>
      </c>
    </row>
    <row r="898" spans="2:29" x14ac:dyDescent="0.3">
      <c r="B898" s="15">
        <v>20013</v>
      </c>
      <c r="C898" s="15">
        <v>13.517090270867508</v>
      </c>
      <c r="D898" s="15">
        <v>13</v>
      </c>
      <c r="E898" s="15">
        <v>5</v>
      </c>
      <c r="N898" s="15">
        <v>20013</v>
      </c>
      <c r="O898" s="15">
        <v>12.363011199088634</v>
      </c>
      <c r="P898" s="15">
        <v>12</v>
      </c>
      <c r="Q898" s="15">
        <v>4</v>
      </c>
      <c r="Z898" s="15">
        <v>20013</v>
      </c>
      <c r="AA898" s="15">
        <f>IF(ISNA(VLOOKUP(Z898,'1077county_meanLDVage_submitted'!$A$2:$B$1079,2,FALSE)),VLOOKUP(Z898,$N$3:$O$3145,2,FALSE),VLOOKUP(Z898,'1077county_meanLDVage_submitted'!$A$2:$B$1079,2,FALSE))</f>
        <v>12.363011199088634</v>
      </c>
      <c r="AB898" s="15">
        <f t="shared" si="26"/>
        <v>12</v>
      </c>
      <c r="AC898" s="15">
        <f t="shared" si="27"/>
        <v>4</v>
      </c>
    </row>
    <row r="899" spans="2:29" x14ac:dyDescent="0.3">
      <c r="B899" s="15">
        <v>20015</v>
      </c>
      <c r="C899" s="15">
        <v>12.459732177466488</v>
      </c>
      <c r="D899" s="15">
        <v>12</v>
      </c>
      <c r="E899" s="15">
        <v>4</v>
      </c>
      <c r="N899" s="15">
        <v>20015</v>
      </c>
      <c r="O899" s="15">
        <v>11.346696096768071</v>
      </c>
      <c r="P899" s="15">
        <v>11</v>
      </c>
      <c r="Q899" s="15">
        <v>4</v>
      </c>
      <c r="Z899" s="15">
        <v>20015</v>
      </c>
      <c r="AA899" s="15">
        <f>IF(ISNA(VLOOKUP(Z899,'1077county_meanLDVage_submitted'!$A$2:$B$1079,2,FALSE)),VLOOKUP(Z899,$N$3:$O$3145,2,FALSE),VLOOKUP(Z899,'1077county_meanLDVage_submitted'!$A$2:$B$1079,2,FALSE))</f>
        <v>11.346696096768071</v>
      </c>
      <c r="AB899" s="15">
        <f t="shared" si="26"/>
        <v>11</v>
      </c>
      <c r="AC899" s="15">
        <f t="shared" si="27"/>
        <v>4</v>
      </c>
    </row>
    <row r="900" spans="2:29" x14ac:dyDescent="0.3">
      <c r="B900" s="15">
        <v>20017</v>
      </c>
      <c r="C900" s="15">
        <v>15.174004193272403</v>
      </c>
      <c r="D900" s="15">
        <v>15</v>
      </c>
      <c r="E900" s="15">
        <v>6</v>
      </c>
      <c r="N900" s="15">
        <v>20017</v>
      </c>
      <c r="O900" s="15">
        <v>13.11494254063553</v>
      </c>
      <c r="P900" s="15">
        <v>13</v>
      </c>
      <c r="Q900" s="15">
        <v>5</v>
      </c>
      <c r="Z900" s="15">
        <v>20017</v>
      </c>
      <c r="AA900" s="15">
        <f>IF(ISNA(VLOOKUP(Z900,'1077county_meanLDVage_submitted'!$A$2:$B$1079,2,FALSE)),VLOOKUP(Z900,$N$3:$O$3145,2,FALSE),VLOOKUP(Z900,'1077county_meanLDVage_submitted'!$A$2:$B$1079,2,FALSE))</f>
        <v>13.11494254063553</v>
      </c>
      <c r="AB900" s="15">
        <f t="shared" si="26"/>
        <v>13</v>
      </c>
      <c r="AC900" s="15">
        <f t="shared" si="27"/>
        <v>5</v>
      </c>
    </row>
    <row r="901" spans="2:29" x14ac:dyDescent="0.3">
      <c r="B901" s="15">
        <v>20019</v>
      </c>
      <c r="C901" s="15">
        <v>15.783557045423212</v>
      </c>
      <c r="D901" s="15">
        <v>15</v>
      </c>
      <c r="E901" s="15">
        <v>6</v>
      </c>
      <c r="N901" s="15">
        <v>20019</v>
      </c>
      <c r="O901" s="15">
        <v>13.960573501436706</v>
      </c>
      <c r="P901" s="15">
        <v>13</v>
      </c>
      <c r="Q901" s="15">
        <v>5</v>
      </c>
      <c r="Z901" s="15">
        <v>20019</v>
      </c>
      <c r="AA901" s="15">
        <f>IF(ISNA(VLOOKUP(Z901,'1077county_meanLDVage_submitted'!$A$2:$B$1079,2,FALSE)),VLOOKUP(Z901,$N$3:$O$3145,2,FALSE),VLOOKUP(Z901,'1077county_meanLDVage_submitted'!$A$2:$B$1079,2,FALSE))</f>
        <v>13.960573501436706</v>
      </c>
      <c r="AB901" s="15">
        <f t="shared" ref="AB901:AB964" si="28">TRUNC(AA901,0)</f>
        <v>13</v>
      </c>
      <c r="AC901" s="15">
        <f t="shared" ref="AC901:AC964" si="29">VLOOKUP(AB901,$AE$14:$AF$26,2,)</f>
        <v>5</v>
      </c>
    </row>
    <row r="902" spans="2:29" x14ac:dyDescent="0.3">
      <c r="B902" s="15">
        <v>20021</v>
      </c>
      <c r="C902" s="15">
        <v>13.611473272968523</v>
      </c>
      <c r="D902" s="15">
        <v>13</v>
      </c>
      <c r="E902" s="15">
        <v>5</v>
      </c>
      <c r="N902" s="15">
        <v>20021</v>
      </c>
      <c r="O902" s="15">
        <v>12.080705926934622</v>
      </c>
      <c r="P902" s="15">
        <v>12</v>
      </c>
      <c r="Q902" s="15">
        <v>4</v>
      </c>
      <c r="Z902" s="15">
        <v>20021</v>
      </c>
      <c r="AA902" s="15">
        <f>IF(ISNA(VLOOKUP(Z902,'1077county_meanLDVage_submitted'!$A$2:$B$1079,2,FALSE)),VLOOKUP(Z902,$N$3:$O$3145,2,FALSE),VLOOKUP(Z902,'1077county_meanLDVage_submitted'!$A$2:$B$1079,2,FALSE))</f>
        <v>12.080705926934622</v>
      </c>
      <c r="AB902" s="15">
        <f t="shared" si="28"/>
        <v>12</v>
      </c>
      <c r="AC902" s="15">
        <f t="shared" si="29"/>
        <v>4</v>
      </c>
    </row>
    <row r="903" spans="2:29" x14ac:dyDescent="0.3">
      <c r="B903" s="15">
        <v>20023</v>
      </c>
      <c r="C903" s="15">
        <v>14.340681364787002</v>
      </c>
      <c r="D903" s="15">
        <v>14</v>
      </c>
      <c r="E903" s="15">
        <v>5</v>
      </c>
      <c r="N903" s="15">
        <v>20023</v>
      </c>
      <c r="O903" s="15">
        <v>12.768535790576575</v>
      </c>
      <c r="P903" s="15">
        <v>12</v>
      </c>
      <c r="Q903" s="15">
        <v>4</v>
      </c>
      <c r="Z903" s="15">
        <v>20023</v>
      </c>
      <c r="AA903" s="15">
        <f>IF(ISNA(VLOOKUP(Z903,'1077county_meanLDVage_submitted'!$A$2:$B$1079,2,FALSE)),VLOOKUP(Z903,$N$3:$O$3145,2,FALSE),VLOOKUP(Z903,'1077county_meanLDVage_submitted'!$A$2:$B$1079,2,FALSE))</f>
        <v>12.768535790576575</v>
      </c>
      <c r="AB903" s="15">
        <f t="shared" si="28"/>
        <v>12</v>
      </c>
      <c r="AC903" s="15">
        <f t="shared" si="29"/>
        <v>4</v>
      </c>
    </row>
    <row r="904" spans="2:29" x14ac:dyDescent="0.3">
      <c r="B904" s="15">
        <v>20025</v>
      </c>
      <c r="C904" s="15">
        <v>13.899238692246051</v>
      </c>
      <c r="D904" s="15">
        <v>13</v>
      </c>
      <c r="E904" s="15">
        <v>5</v>
      </c>
      <c r="N904" s="15">
        <v>20025</v>
      </c>
      <c r="O904" s="15">
        <v>12.004131614326552</v>
      </c>
      <c r="P904" s="15">
        <v>12</v>
      </c>
      <c r="Q904" s="15">
        <v>4</v>
      </c>
      <c r="Z904" s="15">
        <v>20025</v>
      </c>
      <c r="AA904" s="15">
        <f>IF(ISNA(VLOOKUP(Z904,'1077county_meanLDVage_submitted'!$A$2:$B$1079,2,FALSE)),VLOOKUP(Z904,$N$3:$O$3145,2,FALSE),VLOOKUP(Z904,'1077county_meanLDVage_submitted'!$A$2:$B$1079,2,FALSE))</f>
        <v>12.004131614326552</v>
      </c>
      <c r="AB904" s="15">
        <f t="shared" si="28"/>
        <v>12</v>
      </c>
      <c r="AC904" s="15">
        <f t="shared" si="29"/>
        <v>4</v>
      </c>
    </row>
    <row r="905" spans="2:29" x14ac:dyDescent="0.3">
      <c r="B905" s="15">
        <v>20027</v>
      </c>
      <c r="C905" s="15">
        <v>13.810657117498858</v>
      </c>
      <c r="D905" s="15">
        <v>13</v>
      </c>
      <c r="E905" s="15">
        <v>5</v>
      </c>
      <c r="N905" s="15">
        <v>20027</v>
      </c>
      <c r="O905" s="15">
        <v>12.18696570975535</v>
      </c>
      <c r="P905" s="15">
        <v>12</v>
      </c>
      <c r="Q905" s="15">
        <v>4</v>
      </c>
      <c r="Z905" s="15">
        <v>20027</v>
      </c>
      <c r="AA905" s="15">
        <f>IF(ISNA(VLOOKUP(Z905,'1077county_meanLDVage_submitted'!$A$2:$B$1079,2,FALSE)),VLOOKUP(Z905,$N$3:$O$3145,2,FALSE),VLOOKUP(Z905,'1077county_meanLDVage_submitted'!$A$2:$B$1079,2,FALSE))</f>
        <v>12.18696570975535</v>
      </c>
      <c r="AB905" s="15">
        <f t="shared" si="28"/>
        <v>12</v>
      </c>
      <c r="AC905" s="15">
        <f t="shared" si="29"/>
        <v>4</v>
      </c>
    </row>
    <row r="906" spans="2:29" x14ac:dyDescent="0.3">
      <c r="B906" s="15">
        <v>20029</v>
      </c>
      <c r="C906" s="15">
        <v>14.340438488866205</v>
      </c>
      <c r="D906" s="15">
        <v>14</v>
      </c>
      <c r="E906" s="15">
        <v>5</v>
      </c>
      <c r="N906" s="15">
        <v>20029</v>
      </c>
      <c r="O906" s="15">
        <v>12.714535138711764</v>
      </c>
      <c r="P906" s="15">
        <v>12</v>
      </c>
      <c r="Q906" s="15">
        <v>4</v>
      </c>
      <c r="Z906" s="15">
        <v>20029</v>
      </c>
      <c r="AA906" s="15">
        <f>IF(ISNA(VLOOKUP(Z906,'1077county_meanLDVage_submitted'!$A$2:$B$1079,2,FALSE)),VLOOKUP(Z906,$N$3:$O$3145,2,FALSE),VLOOKUP(Z906,'1077county_meanLDVage_submitted'!$A$2:$B$1079,2,FALSE))</f>
        <v>12.714535138711764</v>
      </c>
      <c r="AB906" s="15">
        <f t="shared" si="28"/>
        <v>12</v>
      </c>
      <c r="AC906" s="15">
        <f t="shared" si="29"/>
        <v>4</v>
      </c>
    </row>
    <row r="907" spans="2:29" x14ac:dyDescent="0.3">
      <c r="B907" s="15">
        <v>20031</v>
      </c>
      <c r="C907" s="15">
        <v>13.457439835378352</v>
      </c>
      <c r="D907" s="15">
        <v>13</v>
      </c>
      <c r="E907" s="15">
        <v>5</v>
      </c>
      <c r="N907" s="15">
        <v>20031</v>
      </c>
      <c r="O907" s="15">
        <v>12.012168723587525</v>
      </c>
      <c r="P907" s="15">
        <v>12</v>
      </c>
      <c r="Q907" s="15">
        <v>4</v>
      </c>
      <c r="Z907" s="15">
        <v>20031</v>
      </c>
      <c r="AA907" s="15">
        <f>IF(ISNA(VLOOKUP(Z907,'1077county_meanLDVage_submitted'!$A$2:$B$1079,2,FALSE)),VLOOKUP(Z907,$N$3:$O$3145,2,FALSE),VLOOKUP(Z907,'1077county_meanLDVage_submitted'!$A$2:$B$1079,2,FALSE))</f>
        <v>12.012168723587525</v>
      </c>
      <c r="AB907" s="15">
        <f t="shared" si="28"/>
        <v>12</v>
      </c>
      <c r="AC907" s="15">
        <f t="shared" si="29"/>
        <v>4</v>
      </c>
    </row>
    <row r="908" spans="2:29" x14ac:dyDescent="0.3">
      <c r="B908" s="15">
        <v>20033</v>
      </c>
      <c r="C908" s="15">
        <v>14.100322134858772</v>
      </c>
      <c r="D908" s="15">
        <v>14</v>
      </c>
      <c r="E908" s="15">
        <v>5</v>
      </c>
      <c r="N908" s="15">
        <v>20033</v>
      </c>
      <c r="O908" s="15">
        <v>12.462235174450566</v>
      </c>
      <c r="P908" s="15">
        <v>12</v>
      </c>
      <c r="Q908" s="15">
        <v>4</v>
      </c>
      <c r="Z908" s="15">
        <v>20033</v>
      </c>
      <c r="AA908" s="15">
        <f>IF(ISNA(VLOOKUP(Z908,'1077county_meanLDVage_submitted'!$A$2:$B$1079,2,FALSE)),VLOOKUP(Z908,$N$3:$O$3145,2,FALSE),VLOOKUP(Z908,'1077county_meanLDVage_submitted'!$A$2:$B$1079,2,FALSE))</f>
        <v>12.462235174450566</v>
      </c>
      <c r="AB908" s="15">
        <f t="shared" si="28"/>
        <v>12</v>
      </c>
      <c r="AC908" s="15">
        <f t="shared" si="29"/>
        <v>4</v>
      </c>
    </row>
    <row r="909" spans="2:29" x14ac:dyDescent="0.3">
      <c r="B909" s="15">
        <v>20035</v>
      </c>
      <c r="C909" s="15">
        <v>13.946381517198503</v>
      </c>
      <c r="D909" s="15">
        <v>13</v>
      </c>
      <c r="E909" s="15">
        <v>5</v>
      </c>
      <c r="N909" s="15">
        <v>20035</v>
      </c>
      <c r="O909" s="15">
        <v>12.542316973905642</v>
      </c>
      <c r="P909" s="15">
        <v>12</v>
      </c>
      <c r="Q909" s="15">
        <v>4</v>
      </c>
      <c r="Z909" s="15">
        <v>20035</v>
      </c>
      <c r="AA909" s="15">
        <f>IF(ISNA(VLOOKUP(Z909,'1077county_meanLDVage_submitted'!$A$2:$B$1079,2,FALSE)),VLOOKUP(Z909,$N$3:$O$3145,2,FALSE),VLOOKUP(Z909,'1077county_meanLDVage_submitted'!$A$2:$B$1079,2,FALSE))</f>
        <v>12.542316973905642</v>
      </c>
      <c r="AB909" s="15">
        <f t="shared" si="28"/>
        <v>12</v>
      </c>
      <c r="AC909" s="15">
        <f t="shared" si="29"/>
        <v>4</v>
      </c>
    </row>
    <row r="910" spans="2:29" x14ac:dyDescent="0.3">
      <c r="B910" s="15">
        <v>20037</v>
      </c>
      <c r="C910" s="15">
        <v>13.239228033181559</v>
      </c>
      <c r="D910" s="15">
        <v>13</v>
      </c>
      <c r="E910" s="15">
        <v>5</v>
      </c>
      <c r="N910" s="15">
        <v>20037</v>
      </c>
      <c r="O910" s="15">
        <v>12.030640222164962</v>
      </c>
      <c r="P910" s="15">
        <v>12</v>
      </c>
      <c r="Q910" s="15">
        <v>4</v>
      </c>
      <c r="Z910" s="15">
        <v>20037</v>
      </c>
      <c r="AA910" s="15">
        <f>IF(ISNA(VLOOKUP(Z910,'1077county_meanLDVage_submitted'!$A$2:$B$1079,2,FALSE)),VLOOKUP(Z910,$N$3:$O$3145,2,FALSE),VLOOKUP(Z910,'1077county_meanLDVage_submitted'!$A$2:$B$1079,2,FALSE))</f>
        <v>12.030640222164962</v>
      </c>
      <c r="AB910" s="15">
        <f t="shared" si="28"/>
        <v>12</v>
      </c>
      <c r="AC910" s="15">
        <f t="shared" si="29"/>
        <v>4</v>
      </c>
    </row>
    <row r="911" spans="2:29" x14ac:dyDescent="0.3">
      <c r="B911" s="15">
        <v>20039</v>
      </c>
      <c r="C911" s="15">
        <v>15.253319447253194</v>
      </c>
      <c r="D911" s="15">
        <v>15</v>
      </c>
      <c r="E911" s="15">
        <v>6</v>
      </c>
      <c r="N911" s="15">
        <v>20039</v>
      </c>
      <c r="O911" s="15">
        <v>13.574473654516567</v>
      </c>
      <c r="P911" s="15">
        <v>13</v>
      </c>
      <c r="Q911" s="15">
        <v>5</v>
      </c>
      <c r="Z911" s="15">
        <v>20039</v>
      </c>
      <c r="AA911" s="15">
        <f>IF(ISNA(VLOOKUP(Z911,'1077county_meanLDVage_submitted'!$A$2:$B$1079,2,FALSE)),VLOOKUP(Z911,$N$3:$O$3145,2,FALSE),VLOOKUP(Z911,'1077county_meanLDVage_submitted'!$A$2:$B$1079,2,FALSE))</f>
        <v>13.574473654516567</v>
      </c>
      <c r="AB911" s="15">
        <f t="shared" si="28"/>
        <v>13</v>
      </c>
      <c r="AC911" s="15">
        <f t="shared" si="29"/>
        <v>5</v>
      </c>
    </row>
    <row r="912" spans="2:29" x14ac:dyDescent="0.3">
      <c r="B912" s="15">
        <v>20041</v>
      </c>
      <c r="C912" s="15">
        <v>13.97887091542705</v>
      </c>
      <c r="D912" s="15">
        <v>13</v>
      </c>
      <c r="E912" s="15">
        <v>5</v>
      </c>
      <c r="N912" s="15">
        <v>20041</v>
      </c>
      <c r="O912" s="15">
        <v>12.266030541209169</v>
      </c>
      <c r="P912" s="15">
        <v>12</v>
      </c>
      <c r="Q912" s="15">
        <v>4</v>
      </c>
      <c r="Z912" s="15">
        <v>20041</v>
      </c>
      <c r="AA912" s="15">
        <f>IF(ISNA(VLOOKUP(Z912,'1077county_meanLDVage_submitted'!$A$2:$B$1079,2,FALSE)),VLOOKUP(Z912,$N$3:$O$3145,2,FALSE),VLOOKUP(Z912,'1077county_meanLDVage_submitted'!$A$2:$B$1079,2,FALSE))</f>
        <v>12.266030541209169</v>
      </c>
      <c r="AB912" s="15">
        <f t="shared" si="28"/>
        <v>12</v>
      </c>
      <c r="AC912" s="15">
        <f t="shared" si="29"/>
        <v>4</v>
      </c>
    </row>
    <row r="913" spans="2:29" x14ac:dyDescent="0.3">
      <c r="B913" s="15">
        <v>20043</v>
      </c>
      <c r="C913" s="15">
        <v>13.207858204451044</v>
      </c>
      <c r="D913" s="15">
        <v>13</v>
      </c>
      <c r="E913" s="15">
        <v>5</v>
      </c>
      <c r="N913" s="15">
        <v>20043</v>
      </c>
      <c r="O913" s="15">
        <v>12.190661300288518</v>
      </c>
      <c r="P913" s="15">
        <v>12</v>
      </c>
      <c r="Q913" s="15">
        <v>4</v>
      </c>
      <c r="Z913" s="15">
        <v>20043</v>
      </c>
      <c r="AA913" s="15">
        <f>IF(ISNA(VLOOKUP(Z913,'1077county_meanLDVage_submitted'!$A$2:$B$1079,2,FALSE)),VLOOKUP(Z913,$N$3:$O$3145,2,FALSE),VLOOKUP(Z913,'1077county_meanLDVage_submitted'!$A$2:$B$1079,2,FALSE))</f>
        <v>12.190661300288518</v>
      </c>
      <c r="AB913" s="15">
        <f t="shared" si="28"/>
        <v>12</v>
      </c>
      <c r="AC913" s="15">
        <f t="shared" si="29"/>
        <v>4</v>
      </c>
    </row>
    <row r="914" spans="2:29" x14ac:dyDescent="0.3">
      <c r="B914" s="15">
        <v>20045</v>
      </c>
      <c r="C914" s="15">
        <v>11.005072711590071</v>
      </c>
      <c r="D914" s="15">
        <v>11</v>
      </c>
      <c r="E914" s="15">
        <v>4</v>
      </c>
      <c r="N914" s="15">
        <v>20045</v>
      </c>
      <c r="O914" s="15">
        <v>10.176726228679764</v>
      </c>
      <c r="P914" s="15">
        <v>10</v>
      </c>
      <c r="Q914" s="15">
        <v>3</v>
      </c>
      <c r="Z914" s="15">
        <v>20045</v>
      </c>
      <c r="AA914" s="15">
        <f>IF(ISNA(VLOOKUP(Z914,'1077county_meanLDVage_submitted'!$A$2:$B$1079,2,FALSE)),VLOOKUP(Z914,$N$3:$O$3145,2,FALSE),VLOOKUP(Z914,'1077county_meanLDVage_submitted'!$A$2:$B$1079,2,FALSE))</f>
        <v>10.176726228679764</v>
      </c>
      <c r="AB914" s="15">
        <f t="shared" si="28"/>
        <v>10</v>
      </c>
      <c r="AC914" s="15">
        <f t="shared" si="29"/>
        <v>3</v>
      </c>
    </row>
    <row r="915" spans="2:29" x14ac:dyDescent="0.3">
      <c r="B915" s="15">
        <v>20047</v>
      </c>
      <c r="C915" s="15">
        <v>14.192774261301377</v>
      </c>
      <c r="D915" s="15">
        <v>14</v>
      </c>
      <c r="E915" s="15">
        <v>5</v>
      </c>
      <c r="N915" s="15">
        <v>20047</v>
      </c>
      <c r="O915" s="15">
        <v>12.553403404545438</v>
      </c>
      <c r="P915" s="15">
        <v>12</v>
      </c>
      <c r="Q915" s="15">
        <v>4</v>
      </c>
      <c r="Z915" s="15">
        <v>20047</v>
      </c>
      <c r="AA915" s="15">
        <f>IF(ISNA(VLOOKUP(Z915,'1077county_meanLDVage_submitted'!$A$2:$B$1079,2,FALSE)),VLOOKUP(Z915,$N$3:$O$3145,2,FALSE),VLOOKUP(Z915,'1077county_meanLDVage_submitted'!$A$2:$B$1079,2,FALSE))</f>
        <v>12.553403404545438</v>
      </c>
      <c r="AB915" s="15">
        <f t="shared" si="28"/>
        <v>12</v>
      </c>
      <c r="AC915" s="15">
        <f t="shared" si="29"/>
        <v>4</v>
      </c>
    </row>
    <row r="916" spans="2:29" x14ac:dyDescent="0.3">
      <c r="B916" s="15">
        <v>20049</v>
      </c>
      <c r="C916" s="15">
        <v>15.518080432552596</v>
      </c>
      <c r="D916" s="15">
        <v>15</v>
      </c>
      <c r="E916" s="15">
        <v>6</v>
      </c>
      <c r="N916" s="15">
        <v>20049</v>
      </c>
      <c r="O916" s="15">
        <v>13.986450935020915</v>
      </c>
      <c r="P916" s="15">
        <v>13</v>
      </c>
      <c r="Q916" s="15">
        <v>5</v>
      </c>
      <c r="Z916" s="15">
        <v>20049</v>
      </c>
      <c r="AA916" s="15">
        <f>IF(ISNA(VLOOKUP(Z916,'1077county_meanLDVage_submitted'!$A$2:$B$1079,2,FALSE)),VLOOKUP(Z916,$N$3:$O$3145,2,FALSE),VLOOKUP(Z916,'1077county_meanLDVage_submitted'!$A$2:$B$1079,2,FALSE))</f>
        <v>13.986450935020915</v>
      </c>
      <c r="AB916" s="15">
        <f t="shared" si="28"/>
        <v>13</v>
      </c>
      <c r="AC916" s="15">
        <f t="shared" si="29"/>
        <v>5</v>
      </c>
    </row>
    <row r="917" spans="2:29" x14ac:dyDescent="0.3">
      <c r="B917" s="15">
        <v>20051</v>
      </c>
      <c r="C917" s="15">
        <v>12.362154804349029</v>
      </c>
      <c r="D917" s="15">
        <v>12</v>
      </c>
      <c r="E917" s="15">
        <v>4</v>
      </c>
      <c r="N917" s="15">
        <v>20051</v>
      </c>
      <c r="O917" s="15">
        <v>11.003025612862375</v>
      </c>
      <c r="P917" s="15">
        <v>11</v>
      </c>
      <c r="Q917" s="15">
        <v>4</v>
      </c>
      <c r="Z917" s="15">
        <v>20051</v>
      </c>
      <c r="AA917" s="15">
        <f>IF(ISNA(VLOOKUP(Z917,'1077county_meanLDVage_submitted'!$A$2:$B$1079,2,FALSE)),VLOOKUP(Z917,$N$3:$O$3145,2,FALSE),VLOOKUP(Z917,'1077county_meanLDVage_submitted'!$A$2:$B$1079,2,FALSE))</f>
        <v>11.003025612862375</v>
      </c>
      <c r="AB917" s="15">
        <f t="shared" si="28"/>
        <v>11</v>
      </c>
      <c r="AC917" s="15">
        <f t="shared" si="29"/>
        <v>4</v>
      </c>
    </row>
    <row r="918" spans="2:29" x14ac:dyDescent="0.3">
      <c r="B918" s="15">
        <v>20053</v>
      </c>
      <c r="C918" s="15">
        <v>14.371960604689566</v>
      </c>
      <c r="D918" s="15">
        <v>14</v>
      </c>
      <c r="E918" s="15">
        <v>5</v>
      </c>
      <c r="N918" s="15">
        <v>20053</v>
      </c>
      <c r="O918" s="15">
        <v>12.708055444096072</v>
      </c>
      <c r="P918" s="15">
        <v>12</v>
      </c>
      <c r="Q918" s="15">
        <v>4</v>
      </c>
      <c r="Z918" s="15">
        <v>20053</v>
      </c>
      <c r="AA918" s="15">
        <f>IF(ISNA(VLOOKUP(Z918,'1077county_meanLDVage_submitted'!$A$2:$B$1079,2,FALSE)),VLOOKUP(Z918,$N$3:$O$3145,2,FALSE),VLOOKUP(Z918,'1077county_meanLDVage_submitted'!$A$2:$B$1079,2,FALSE))</f>
        <v>12.708055444096072</v>
      </c>
      <c r="AB918" s="15">
        <f t="shared" si="28"/>
        <v>12</v>
      </c>
      <c r="AC918" s="15">
        <f t="shared" si="29"/>
        <v>4</v>
      </c>
    </row>
    <row r="919" spans="2:29" x14ac:dyDescent="0.3">
      <c r="B919" s="15">
        <v>20055</v>
      </c>
      <c r="C919" s="15">
        <v>12.449144377981746</v>
      </c>
      <c r="D919" s="15">
        <v>12</v>
      </c>
      <c r="E919" s="15">
        <v>4</v>
      </c>
      <c r="N919" s="15">
        <v>20055</v>
      </c>
      <c r="O919" s="15">
        <v>11.366706830198327</v>
      </c>
      <c r="P919" s="15">
        <v>11</v>
      </c>
      <c r="Q919" s="15">
        <v>4</v>
      </c>
      <c r="Z919" s="15">
        <v>20055</v>
      </c>
      <c r="AA919" s="15">
        <f>IF(ISNA(VLOOKUP(Z919,'1077county_meanLDVage_submitted'!$A$2:$B$1079,2,FALSE)),VLOOKUP(Z919,$N$3:$O$3145,2,FALSE),VLOOKUP(Z919,'1077county_meanLDVage_submitted'!$A$2:$B$1079,2,FALSE))</f>
        <v>11.366706830198327</v>
      </c>
      <c r="AB919" s="15">
        <f t="shared" si="28"/>
        <v>11</v>
      </c>
      <c r="AC919" s="15">
        <f t="shared" si="29"/>
        <v>4</v>
      </c>
    </row>
    <row r="920" spans="2:29" x14ac:dyDescent="0.3">
      <c r="B920" s="15">
        <v>20057</v>
      </c>
      <c r="C920" s="15">
        <v>12.995974910192349</v>
      </c>
      <c r="D920" s="15">
        <v>12</v>
      </c>
      <c r="E920" s="15">
        <v>4</v>
      </c>
      <c r="N920" s="15">
        <v>20057</v>
      </c>
      <c r="O920" s="15">
        <v>11.996338963366917</v>
      </c>
      <c r="P920" s="15">
        <v>11</v>
      </c>
      <c r="Q920" s="15">
        <v>4</v>
      </c>
      <c r="Z920" s="15">
        <v>20057</v>
      </c>
      <c r="AA920" s="15">
        <f>IF(ISNA(VLOOKUP(Z920,'1077county_meanLDVage_submitted'!$A$2:$B$1079,2,FALSE)),VLOOKUP(Z920,$N$3:$O$3145,2,FALSE),VLOOKUP(Z920,'1077county_meanLDVage_submitted'!$A$2:$B$1079,2,FALSE))</f>
        <v>11.996338963366917</v>
      </c>
      <c r="AB920" s="15">
        <f t="shared" si="28"/>
        <v>11</v>
      </c>
      <c r="AC920" s="15">
        <f t="shared" si="29"/>
        <v>4</v>
      </c>
    </row>
    <row r="921" spans="2:29" x14ac:dyDescent="0.3">
      <c r="B921" s="15">
        <v>20059</v>
      </c>
      <c r="C921" s="15">
        <v>13.564323235954706</v>
      </c>
      <c r="D921" s="15">
        <v>13</v>
      </c>
      <c r="E921" s="15">
        <v>5</v>
      </c>
      <c r="N921" s="15">
        <v>20059</v>
      </c>
      <c r="O921" s="15">
        <v>12.316495165483575</v>
      </c>
      <c r="P921" s="15">
        <v>12</v>
      </c>
      <c r="Q921" s="15">
        <v>4</v>
      </c>
      <c r="Z921" s="15">
        <v>20059</v>
      </c>
      <c r="AA921" s="15">
        <f>IF(ISNA(VLOOKUP(Z921,'1077county_meanLDVage_submitted'!$A$2:$B$1079,2,FALSE)),VLOOKUP(Z921,$N$3:$O$3145,2,FALSE),VLOOKUP(Z921,'1077county_meanLDVage_submitted'!$A$2:$B$1079,2,FALSE))</f>
        <v>12.316495165483575</v>
      </c>
      <c r="AB921" s="15">
        <f t="shared" si="28"/>
        <v>12</v>
      </c>
      <c r="AC921" s="15">
        <f t="shared" si="29"/>
        <v>4</v>
      </c>
    </row>
    <row r="922" spans="2:29" x14ac:dyDescent="0.3">
      <c r="B922" s="15">
        <v>20061</v>
      </c>
      <c r="C922" s="15">
        <v>10.699117041342735</v>
      </c>
      <c r="D922" s="15">
        <v>10</v>
      </c>
      <c r="E922" s="15">
        <v>3</v>
      </c>
      <c r="N922" s="15">
        <v>20061</v>
      </c>
      <c r="O922" s="15">
        <v>9.7974995146496582</v>
      </c>
      <c r="P922" s="15">
        <v>9</v>
      </c>
      <c r="Q922" s="15">
        <v>3</v>
      </c>
      <c r="Z922" s="15">
        <v>20061</v>
      </c>
      <c r="AA922" s="15">
        <f>IF(ISNA(VLOOKUP(Z922,'1077county_meanLDVage_submitted'!$A$2:$B$1079,2,FALSE)),VLOOKUP(Z922,$N$3:$O$3145,2,FALSE),VLOOKUP(Z922,'1077county_meanLDVage_submitted'!$A$2:$B$1079,2,FALSE))</f>
        <v>9.7974995146496582</v>
      </c>
      <c r="AB922" s="15">
        <f t="shared" si="28"/>
        <v>9</v>
      </c>
      <c r="AC922" s="15">
        <f t="shared" si="29"/>
        <v>3</v>
      </c>
    </row>
    <row r="923" spans="2:29" x14ac:dyDescent="0.3">
      <c r="B923" s="15">
        <v>20063</v>
      </c>
      <c r="C923" s="15">
        <v>14.752869166746368</v>
      </c>
      <c r="D923" s="15">
        <v>14</v>
      </c>
      <c r="E923" s="15">
        <v>5</v>
      </c>
      <c r="N923" s="15">
        <v>20063</v>
      </c>
      <c r="O923" s="15">
        <v>13.195117747257191</v>
      </c>
      <c r="P923" s="15">
        <v>13</v>
      </c>
      <c r="Q923" s="15">
        <v>5</v>
      </c>
      <c r="Z923" s="15">
        <v>20063</v>
      </c>
      <c r="AA923" s="15">
        <f>IF(ISNA(VLOOKUP(Z923,'1077county_meanLDVage_submitted'!$A$2:$B$1079,2,FALSE)),VLOOKUP(Z923,$N$3:$O$3145,2,FALSE),VLOOKUP(Z923,'1077county_meanLDVage_submitted'!$A$2:$B$1079,2,FALSE))</f>
        <v>13.195117747257191</v>
      </c>
      <c r="AB923" s="15">
        <f t="shared" si="28"/>
        <v>13</v>
      </c>
      <c r="AC923" s="15">
        <f t="shared" si="29"/>
        <v>5</v>
      </c>
    </row>
    <row r="924" spans="2:29" x14ac:dyDescent="0.3">
      <c r="B924" s="15">
        <v>20065</v>
      </c>
      <c r="C924" s="15">
        <v>15.300448430100882</v>
      </c>
      <c r="D924" s="15">
        <v>15</v>
      </c>
      <c r="E924" s="15">
        <v>6</v>
      </c>
      <c r="N924" s="15">
        <v>20065</v>
      </c>
      <c r="O924" s="15">
        <v>13.251442086264341</v>
      </c>
      <c r="P924" s="15">
        <v>13</v>
      </c>
      <c r="Q924" s="15">
        <v>5</v>
      </c>
      <c r="Z924" s="15">
        <v>20065</v>
      </c>
      <c r="AA924" s="15">
        <f>IF(ISNA(VLOOKUP(Z924,'1077county_meanLDVage_submitted'!$A$2:$B$1079,2,FALSE)),VLOOKUP(Z924,$N$3:$O$3145,2,FALSE),VLOOKUP(Z924,'1077county_meanLDVage_submitted'!$A$2:$B$1079,2,FALSE))</f>
        <v>13.251442086264341</v>
      </c>
      <c r="AB924" s="15">
        <f t="shared" si="28"/>
        <v>13</v>
      </c>
      <c r="AC924" s="15">
        <f t="shared" si="29"/>
        <v>5</v>
      </c>
    </row>
    <row r="925" spans="2:29" x14ac:dyDescent="0.3">
      <c r="B925" s="15">
        <v>20067</v>
      </c>
      <c r="C925" s="15">
        <v>11.837361790115864</v>
      </c>
      <c r="D925" s="15">
        <v>11</v>
      </c>
      <c r="E925" s="15">
        <v>4</v>
      </c>
      <c r="N925" s="15">
        <v>20067</v>
      </c>
      <c r="O925" s="15">
        <v>10.83436327317081</v>
      </c>
      <c r="P925" s="15">
        <v>10</v>
      </c>
      <c r="Q925" s="15">
        <v>3</v>
      </c>
      <c r="Z925" s="15">
        <v>20067</v>
      </c>
      <c r="AA925" s="15">
        <f>IF(ISNA(VLOOKUP(Z925,'1077county_meanLDVage_submitted'!$A$2:$B$1079,2,FALSE)),VLOOKUP(Z925,$N$3:$O$3145,2,FALSE),VLOOKUP(Z925,'1077county_meanLDVage_submitted'!$A$2:$B$1079,2,FALSE))</f>
        <v>10.83436327317081</v>
      </c>
      <c r="AB925" s="15">
        <f t="shared" si="28"/>
        <v>10</v>
      </c>
      <c r="AC925" s="15">
        <f t="shared" si="29"/>
        <v>3</v>
      </c>
    </row>
    <row r="926" spans="2:29" x14ac:dyDescent="0.3">
      <c r="B926" s="15">
        <v>20069</v>
      </c>
      <c r="C926" s="15">
        <v>12.199971554534436</v>
      </c>
      <c r="D926" s="15">
        <v>12</v>
      </c>
      <c r="E926" s="15">
        <v>4</v>
      </c>
      <c r="N926" s="15">
        <v>20069</v>
      </c>
      <c r="O926" s="15">
        <v>11.06797635614944</v>
      </c>
      <c r="P926" s="15">
        <v>11</v>
      </c>
      <c r="Q926" s="15">
        <v>4</v>
      </c>
      <c r="Z926" s="15">
        <v>20069</v>
      </c>
      <c r="AA926" s="15">
        <f>IF(ISNA(VLOOKUP(Z926,'1077county_meanLDVage_submitted'!$A$2:$B$1079,2,FALSE)),VLOOKUP(Z926,$N$3:$O$3145,2,FALSE),VLOOKUP(Z926,'1077county_meanLDVage_submitted'!$A$2:$B$1079,2,FALSE))</f>
        <v>11.06797635614944</v>
      </c>
      <c r="AB926" s="15">
        <f t="shared" si="28"/>
        <v>11</v>
      </c>
      <c r="AC926" s="15">
        <f t="shared" si="29"/>
        <v>4</v>
      </c>
    </row>
    <row r="927" spans="2:29" x14ac:dyDescent="0.3">
      <c r="B927" s="15">
        <v>20071</v>
      </c>
      <c r="C927" s="15">
        <v>14.738081563299941</v>
      </c>
      <c r="D927" s="15">
        <v>14</v>
      </c>
      <c r="E927" s="15">
        <v>5</v>
      </c>
      <c r="N927" s="15">
        <v>20071</v>
      </c>
      <c r="O927" s="15">
        <v>12.945347054839422</v>
      </c>
      <c r="P927" s="15">
        <v>12</v>
      </c>
      <c r="Q927" s="15">
        <v>4</v>
      </c>
      <c r="Z927" s="15">
        <v>20071</v>
      </c>
      <c r="AA927" s="15">
        <f>IF(ISNA(VLOOKUP(Z927,'1077county_meanLDVage_submitted'!$A$2:$B$1079,2,FALSE)),VLOOKUP(Z927,$N$3:$O$3145,2,FALSE),VLOOKUP(Z927,'1077county_meanLDVage_submitted'!$A$2:$B$1079,2,FALSE))</f>
        <v>12.945347054839422</v>
      </c>
      <c r="AB927" s="15">
        <f t="shared" si="28"/>
        <v>12</v>
      </c>
      <c r="AC927" s="15">
        <f t="shared" si="29"/>
        <v>4</v>
      </c>
    </row>
    <row r="928" spans="2:29" x14ac:dyDescent="0.3">
      <c r="B928" s="15">
        <v>20073</v>
      </c>
      <c r="C928" s="15">
        <v>15.388351983929489</v>
      </c>
      <c r="D928" s="15">
        <v>15</v>
      </c>
      <c r="E928" s="15">
        <v>6</v>
      </c>
      <c r="N928" s="15">
        <v>20073</v>
      </c>
      <c r="O928" s="15">
        <v>13.806998886628918</v>
      </c>
      <c r="P928" s="15">
        <v>13</v>
      </c>
      <c r="Q928" s="15">
        <v>5</v>
      </c>
      <c r="Z928" s="15">
        <v>20073</v>
      </c>
      <c r="AA928" s="15">
        <f>IF(ISNA(VLOOKUP(Z928,'1077county_meanLDVage_submitted'!$A$2:$B$1079,2,FALSE)),VLOOKUP(Z928,$N$3:$O$3145,2,FALSE),VLOOKUP(Z928,'1077county_meanLDVage_submitted'!$A$2:$B$1079,2,FALSE))</f>
        <v>13.806998886628918</v>
      </c>
      <c r="AB928" s="15">
        <f t="shared" si="28"/>
        <v>13</v>
      </c>
      <c r="AC928" s="15">
        <f t="shared" si="29"/>
        <v>5</v>
      </c>
    </row>
    <row r="929" spans="2:29" x14ac:dyDescent="0.3">
      <c r="B929" s="15">
        <v>20075</v>
      </c>
      <c r="C929" s="15">
        <v>14.7836508911814</v>
      </c>
      <c r="D929" s="15">
        <v>14</v>
      </c>
      <c r="E929" s="15">
        <v>5</v>
      </c>
      <c r="N929" s="15">
        <v>20075</v>
      </c>
      <c r="O929" s="15">
        <v>13.073412921925273</v>
      </c>
      <c r="P929" s="15">
        <v>13</v>
      </c>
      <c r="Q929" s="15">
        <v>5</v>
      </c>
      <c r="Z929" s="15">
        <v>20075</v>
      </c>
      <c r="AA929" s="15">
        <f>IF(ISNA(VLOOKUP(Z929,'1077county_meanLDVage_submitted'!$A$2:$B$1079,2,FALSE)),VLOOKUP(Z929,$N$3:$O$3145,2,FALSE),VLOOKUP(Z929,'1077county_meanLDVage_submitted'!$A$2:$B$1079,2,FALSE))</f>
        <v>13.073412921925273</v>
      </c>
      <c r="AB929" s="15">
        <f t="shared" si="28"/>
        <v>13</v>
      </c>
      <c r="AC929" s="15">
        <f t="shared" si="29"/>
        <v>5</v>
      </c>
    </row>
    <row r="930" spans="2:29" x14ac:dyDescent="0.3">
      <c r="B930" s="15">
        <v>20077</v>
      </c>
      <c r="C930" s="15">
        <v>14.60979021071784</v>
      </c>
      <c r="D930" s="15">
        <v>14</v>
      </c>
      <c r="E930" s="15">
        <v>5</v>
      </c>
      <c r="N930" s="15">
        <v>20077</v>
      </c>
      <c r="O930" s="15">
        <v>12.811390993557813</v>
      </c>
      <c r="P930" s="15">
        <v>12</v>
      </c>
      <c r="Q930" s="15">
        <v>4</v>
      </c>
      <c r="Z930" s="15">
        <v>20077</v>
      </c>
      <c r="AA930" s="15">
        <f>IF(ISNA(VLOOKUP(Z930,'1077county_meanLDVage_submitted'!$A$2:$B$1079,2,FALSE)),VLOOKUP(Z930,$N$3:$O$3145,2,FALSE),VLOOKUP(Z930,'1077county_meanLDVage_submitted'!$A$2:$B$1079,2,FALSE))</f>
        <v>12.811390993557813</v>
      </c>
      <c r="AB930" s="15">
        <f t="shared" si="28"/>
        <v>12</v>
      </c>
      <c r="AC930" s="15">
        <f t="shared" si="29"/>
        <v>4</v>
      </c>
    </row>
    <row r="931" spans="2:29" x14ac:dyDescent="0.3">
      <c r="B931" s="15">
        <v>20079</v>
      </c>
      <c r="C931" s="15">
        <v>13.029341768653307</v>
      </c>
      <c r="D931" s="15">
        <v>13</v>
      </c>
      <c r="E931" s="15">
        <v>5</v>
      </c>
      <c r="N931" s="15">
        <v>20079</v>
      </c>
      <c r="O931" s="15">
        <v>11.818532297645497</v>
      </c>
      <c r="P931" s="15">
        <v>11</v>
      </c>
      <c r="Q931" s="15">
        <v>4</v>
      </c>
      <c r="Z931" s="15">
        <v>20079</v>
      </c>
      <c r="AA931" s="15">
        <f>IF(ISNA(VLOOKUP(Z931,'1077county_meanLDVage_submitted'!$A$2:$B$1079,2,FALSE)),VLOOKUP(Z931,$N$3:$O$3145,2,FALSE),VLOOKUP(Z931,'1077county_meanLDVage_submitted'!$A$2:$B$1079,2,FALSE))</f>
        <v>11.818532297645497</v>
      </c>
      <c r="AB931" s="15">
        <f t="shared" si="28"/>
        <v>11</v>
      </c>
      <c r="AC931" s="15">
        <f t="shared" si="29"/>
        <v>4</v>
      </c>
    </row>
    <row r="932" spans="2:29" x14ac:dyDescent="0.3">
      <c r="B932" s="15">
        <v>20081</v>
      </c>
      <c r="C932" s="15">
        <v>12.086309521740617</v>
      </c>
      <c r="D932" s="15">
        <v>12</v>
      </c>
      <c r="E932" s="15">
        <v>4</v>
      </c>
      <c r="N932" s="15">
        <v>20081</v>
      </c>
      <c r="O932" s="15">
        <v>10.809661811490953</v>
      </c>
      <c r="P932" s="15">
        <v>10</v>
      </c>
      <c r="Q932" s="15">
        <v>3</v>
      </c>
      <c r="Z932" s="15">
        <v>20081</v>
      </c>
      <c r="AA932" s="15">
        <f>IF(ISNA(VLOOKUP(Z932,'1077county_meanLDVage_submitted'!$A$2:$B$1079,2,FALSE)),VLOOKUP(Z932,$N$3:$O$3145,2,FALSE),VLOOKUP(Z932,'1077county_meanLDVage_submitted'!$A$2:$B$1079,2,FALSE))</f>
        <v>10.809661811490953</v>
      </c>
      <c r="AB932" s="15">
        <f t="shared" si="28"/>
        <v>10</v>
      </c>
      <c r="AC932" s="15">
        <f t="shared" si="29"/>
        <v>3</v>
      </c>
    </row>
    <row r="933" spans="2:29" x14ac:dyDescent="0.3">
      <c r="B933" s="15">
        <v>20083</v>
      </c>
      <c r="C933" s="15">
        <v>14.615989514470488</v>
      </c>
      <c r="D933" s="15">
        <v>14</v>
      </c>
      <c r="E933" s="15">
        <v>5</v>
      </c>
      <c r="N933" s="15">
        <v>20083</v>
      </c>
      <c r="O933" s="15">
        <v>12.99620570668322</v>
      </c>
      <c r="P933" s="15">
        <v>12</v>
      </c>
      <c r="Q933" s="15">
        <v>4</v>
      </c>
      <c r="Z933" s="15">
        <v>20083</v>
      </c>
      <c r="AA933" s="15">
        <f>IF(ISNA(VLOOKUP(Z933,'1077county_meanLDVage_submitted'!$A$2:$B$1079,2,FALSE)),VLOOKUP(Z933,$N$3:$O$3145,2,FALSE),VLOOKUP(Z933,'1077county_meanLDVage_submitted'!$A$2:$B$1079,2,FALSE))</f>
        <v>12.99620570668322</v>
      </c>
      <c r="AB933" s="15">
        <f t="shared" si="28"/>
        <v>12</v>
      </c>
      <c r="AC933" s="15">
        <f t="shared" si="29"/>
        <v>4</v>
      </c>
    </row>
    <row r="934" spans="2:29" x14ac:dyDescent="0.3">
      <c r="B934" s="15">
        <v>20085</v>
      </c>
      <c r="C934" s="15">
        <v>14.047366270597252</v>
      </c>
      <c r="D934" s="15">
        <v>14</v>
      </c>
      <c r="E934" s="15">
        <v>5</v>
      </c>
      <c r="N934" s="15">
        <v>20085</v>
      </c>
      <c r="O934" s="15">
        <v>12.808259474353004</v>
      </c>
      <c r="P934" s="15">
        <v>12</v>
      </c>
      <c r="Q934" s="15">
        <v>4</v>
      </c>
      <c r="Z934" s="15">
        <v>20085</v>
      </c>
      <c r="AA934" s="15">
        <f>IF(ISNA(VLOOKUP(Z934,'1077county_meanLDVage_submitted'!$A$2:$B$1079,2,FALSE)),VLOOKUP(Z934,$N$3:$O$3145,2,FALSE),VLOOKUP(Z934,'1077county_meanLDVage_submitted'!$A$2:$B$1079,2,FALSE))</f>
        <v>12.808259474353004</v>
      </c>
      <c r="AB934" s="15">
        <f t="shared" si="28"/>
        <v>12</v>
      </c>
      <c r="AC934" s="15">
        <f t="shared" si="29"/>
        <v>4</v>
      </c>
    </row>
    <row r="935" spans="2:29" x14ac:dyDescent="0.3">
      <c r="B935" s="15">
        <v>20087</v>
      </c>
      <c r="C935" s="15">
        <v>13.796433739852697</v>
      </c>
      <c r="D935" s="15">
        <v>13</v>
      </c>
      <c r="E935" s="15">
        <v>5</v>
      </c>
      <c r="N935" s="15">
        <v>20087</v>
      </c>
      <c r="O935" s="15">
        <v>12.522166141485078</v>
      </c>
      <c r="P935" s="15">
        <v>12</v>
      </c>
      <c r="Q935" s="15">
        <v>4</v>
      </c>
      <c r="Z935" s="15">
        <v>20087</v>
      </c>
      <c r="AA935" s="15">
        <f>IF(ISNA(VLOOKUP(Z935,'1077county_meanLDVage_submitted'!$A$2:$B$1079,2,FALSE)),VLOOKUP(Z935,$N$3:$O$3145,2,FALSE),VLOOKUP(Z935,'1077county_meanLDVage_submitted'!$A$2:$B$1079,2,FALSE))</f>
        <v>12.522166141485078</v>
      </c>
      <c r="AB935" s="15">
        <f t="shared" si="28"/>
        <v>12</v>
      </c>
      <c r="AC935" s="15">
        <f t="shared" si="29"/>
        <v>4</v>
      </c>
    </row>
    <row r="936" spans="2:29" x14ac:dyDescent="0.3">
      <c r="B936" s="15">
        <v>20089</v>
      </c>
      <c r="C936" s="15">
        <v>15.495836486661759</v>
      </c>
      <c r="D936" s="15">
        <v>15</v>
      </c>
      <c r="E936" s="15">
        <v>6</v>
      </c>
      <c r="N936" s="15">
        <v>20089</v>
      </c>
      <c r="O936" s="15">
        <v>13.667437009545434</v>
      </c>
      <c r="P936" s="15">
        <v>13</v>
      </c>
      <c r="Q936" s="15">
        <v>5</v>
      </c>
      <c r="Z936" s="15">
        <v>20089</v>
      </c>
      <c r="AA936" s="15">
        <f>IF(ISNA(VLOOKUP(Z936,'1077county_meanLDVage_submitted'!$A$2:$B$1079,2,FALSE)),VLOOKUP(Z936,$N$3:$O$3145,2,FALSE),VLOOKUP(Z936,'1077county_meanLDVage_submitted'!$A$2:$B$1079,2,FALSE))</f>
        <v>13.667437009545434</v>
      </c>
      <c r="AB936" s="15">
        <f t="shared" si="28"/>
        <v>13</v>
      </c>
      <c r="AC936" s="15">
        <f t="shared" si="29"/>
        <v>5</v>
      </c>
    </row>
    <row r="937" spans="2:29" x14ac:dyDescent="0.3">
      <c r="B937" s="15">
        <v>20091</v>
      </c>
      <c r="C937" s="15">
        <v>9.1781686478942444</v>
      </c>
      <c r="D937" s="15">
        <v>9</v>
      </c>
      <c r="E937" s="15">
        <v>3</v>
      </c>
      <c r="N937" s="15">
        <v>20091</v>
      </c>
      <c r="O937" s="15">
        <v>8.6676142864459962</v>
      </c>
      <c r="P937" s="15">
        <v>8</v>
      </c>
      <c r="Q937" s="15">
        <v>2</v>
      </c>
      <c r="Z937" s="15">
        <v>20091</v>
      </c>
      <c r="AA937" s="15">
        <f>IF(ISNA(VLOOKUP(Z937,'1077county_meanLDVage_submitted'!$A$2:$B$1079,2,FALSE)),VLOOKUP(Z937,$N$3:$O$3145,2,FALSE),VLOOKUP(Z937,'1077county_meanLDVage_submitted'!$A$2:$B$1079,2,FALSE))</f>
        <v>8.6676142864459962</v>
      </c>
      <c r="AB937" s="15">
        <f t="shared" si="28"/>
        <v>8</v>
      </c>
      <c r="AC937" s="15">
        <f t="shared" si="29"/>
        <v>2</v>
      </c>
    </row>
    <row r="938" spans="2:29" x14ac:dyDescent="0.3">
      <c r="B938" s="15">
        <v>20093</v>
      </c>
      <c r="C938" s="15">
        <v>12.670529801785529</v>
      </c>
      <c r="D938" s="15">
        <v>12</v>
      </c>
      <c r="E938" s="15">
        <v>4</v>
      </c>
      <c r="N938" s="15">
        <v>20093</v>
      </c>
      <c r="O938" s="15">
        <v>11.348175045789006</v>
      </c>
      <c r="P938" s="15">
        <v>11</v>
      </c>
      <c r="Q938" s="15">
        <v>4</v>
      </c>
      <c r="Z938" s="15">
        <v>20093</v>
      </c>
      <c r="AA938" s="15">
        <f>IF(ISNA(VLOOKUP(Z938,'1077county_meanLDVage_submitted'!$A$2:$B$1079,2,FALSE)),VLOOKUP(Z938,$N$3:$O$3145,2,FALSE),VLOOKUP(Z938,'1077county_meanLDVage_submitted'!$A$2:$B$1079,2,FALSE))</f>
        <v>11.348175045789006</v>
      </c>
      <c r="AB938" s="15">
        <f t="shared" si="28"/>
        <v>11</v>
      </c>
      <c r="AC938" s="15">
        <f t="shared" si="29"/>
        <v>4</v>
      </c>
    </row>
    <row r="939" spans="2:29" x14ac:dyDescent="0.3">
      <c r="B939" s="15">
        <v>20095</v>
      </c>
      <c r="C939" s="15">
        <v>13.797201192789283</v>
      </c>
      <c r="D939" s="15">
        <v>13</v>
      </c>
      <c r="E939" s="15">
        <v>5</v>
      </c>
      <c r="N939" s="15">
        <v>20095</v>
      </c>
      <c r="O939" s="15">
        <v>12.054320542466959</v>
      </c>
      <c r="P939" s="15">
        <v>12</v>
      </c>
      <c r="Q939" s="15">
        <v>4</v>
      </c>
      <c r="Z939" s="15">
        <v>20095</v>
      </c>
      <c r="AA939" s="15">
        <f>IF(ISNA(VLOOKUP(Z939,'1077county_meanLDVage_submitted'!$A$2:$B$1079,2,FALSE)),VLOOKUP(Z939,$N$3:$O$3145,2,FALSE),VLOOKUP(Z939,'1077county_meanLDVage_submitted'!$A$2:$B$1079,2,FALSE))</f>
        <v>12.054320542466959</v>
      </c>
      <c r="AB939" s="15">
        <f t="shared" si="28"/>
        <v>12</v>
      </c>
      <c r="AC939" s="15">
        <f t="shared" si="29"/>
        <v>4</v>
      </c>
    </row>
    <row r="940" spans="2:29" x14ac:dyDescent="0.3">
      <c r="B940" s="15">
        <v>20097</v>
      </c>
      <c r="C940" s="15">
        <v>13.495703900184807</v>
      </c>
      <c r="D940" s="15">
        <v>13</v>
      </c>
      <c r="E940" s="15">
        <v>5</v>
      </c>
      <c r="N940" s="15">
        <v>20097</v>
      </c>
      <c r="O940" s="15">
        <v>11.744147256807315</v>
      </c>
      <c r="P940" s="15">
        <v>11</v>
      </c>
      <c r="Q940" s="15">
        <v>4</v>
      </c>
      <c r="Z940" s="15">
        <v>20097</v>
      </c>
      <c r="AA940" s="15">
        <f>IF(ISNA(VLOOKUP(Z940,'1077county_meanLDVage_submitted'!$A$2:$B$1079,2,FALSE)),VLOOKUP(Z940,$N$3:$O$3145,2,FALSE),VLOOKUP(Z940,'1077county_meanLDVage_submitted'!$A$2:$B$1079,2,FALSE))</f>
        <v>11.744147256807315</v>
      </c>
      <c r="AB940" s="15">
        <f t="shared" si="28"/>
        <v>11</v>
      </c>
      <c r="AC940" s="15">
        <f t="shared" si="29"/>
        <v>4</v>
      </c>
    </row>
    <row r="941" spans="2:29" x14ac:dyDescent="0.3">
      <c r="B941" s="15">
        <v>20099</v>
      </c>
      <c r="C941" s="15">
        <v>14.521756466113775</v>
      </c>
      <c r="D941" s="15">
        <v>14</v>
      </c>
      <c r="E941" s="15">
        <v>5</v>
      </c>
      <c r="N941" s="15">
        <v>20099</v>
      </c>
      <c r="O941" s="15">
        <v>13.179173359766317</v>
      </c>
      <c r="P941" s="15">
        <v>13</v>
      </c>
      <c r="Q941" s="15">
        <v>5</v>
      </c>
      <c r="Z941" s="15">
        <v>20099</v>
      </c>
      <c r="AA941" s="15">
        <f>IF(ISNA(VLOOKUP(Z941,'1077county_meanLDVage_submitted'!$A$2:$B$1079,2,FALSE)),VLOOKUP(Z941,$N$3:$O$3145,2,FALSE),VLOOKUP(Z941,'1077county_meanLDVage_submitted'!$A$2:$B$1079,2,FALSE))</f>
        <v>13.179173359766317</v>
      </c>
      <c r="AB941" s="15">
        <f t="shared" si="28"/>
        <v>13</v>
      </c>
      <c r="AC941" s="15">
        <f t="shared" si="29"/>
        <v>5</v>
      </c>
    </row>
    <row r="942" spans="2:29" x14ac:dyDescent="0.3">
      <c r="B942" s="15">
        <v>20101</v>
      </c>
      <c r="C942" s="15">
        <v>14.814262022419474</v>
      </c>
      <c r="D942" s="15">
        <v>14</v>
      </c>
      <c r="E942" s="15">
        <v>5</v>
      </c>
      <c r="N942" s="15">
        <v>20101</v>
      </c>
      <c r="O942" s="15">
        <v>12.95891441737446</v>
      </c>
      <c r="P942" s="15">
        <v>12</v>
      </c>
      <c r="Q942" s="15">
        <v>4</v>
      </c>
      <c r="Z942" s="15">
        <v>20101</v>
      </c>
      <c r="AA942" s="15">
        <f>IF(ISNA(VLOOKUP(Z942,'1077county_meanLDVage_submitted'!$A$2:$B$1079,2,FALSE)),VLOOKUP(Z942,$N$3:$O$3145,2,FALSE),VLOOKUP(Z942,'1077county_meanLDVage_submitted'!$A$2:$B$1079,2,FALSE))</f>
        <v>12.95891441737446</v>
      </c>
      <c r="AB942" s="15">
        <f t="shared" si="28"/>
        <v>12</v>
      </c>
      <c r="AC942" s="15">
        <f t="shared" si="29"/>
        <v>4</v>
      </c>
    </row>
    <row r="943" spans="2:29" x14ac:dyDescent="0.3">
      <c r="B943" s="15">
        <v>20103</v>
      </c>
      <c r="C943" s="15">
        <v>11.680282185892905</v>
      </c>
      <c r="D943" s="15">
        <v>11</v>
      </c>
      <c r="E943" s="15">
        <v>4</v>
      </c>
      <c r="N943" s="15">
        <v>20103</v>
      </c>
      <c r="O943" s="15">
        <v>10.752454519735601</v>
      </c>
      <c r="P943" s="15">
        <v>10</v>
      </c>
      <c r="Q943" s="15">
        <v>3</v>
      </c>
      <c r="Z943" s="15">
        <v>20103</v>
      </c>
      <c r="AA943" s="15">
        <f>IF(ISNA(VLOOKUP(Z943,'1077county_meanLDVage_submitted'!$A$2:$B$1079,2,FALSE)),VLOOKUP(Z943,$N$3:$O$3145,2,FALSE),VLOOKUP(Z943,'1077county_meanLDVage_submitted'!$A$2:$B$1079,2,FALSE))</f>
        <v>10.752454519735601</v>
      </c>
      <c r="AB943" s="15">
        <f t="shared" si="28"/>
        <v>10</v>
      </c>
      <c r="AC943" s="15">
        <f t="shared" si="29"/>
        <v>3</v>
      </c>
    </row>
    <row r="944" spans="2:29" x14ac:dyDescent="0.3">
      <c r="B944" s="15">
        <v>20105</v>
      </c>
      <c r="C944" s="15">
        <v>15.906720430365805</v>
      </c>
      <c r="D944" s="15">
        <v>15</v>
      </c>
      <c r="E944" s="15">
        <v>6</v>
      </c>
      <c r="N944" s="15">
        <v>20105</v>
      </c>
      <c r="O944" s="15">
        <v>14.021281796190255</v>
      </c>
      <c r="P944" s="15">
        <v>14</v>
      </c>
      <c r="Q944" s="15">
        <v>5</v>
      </c>
      <c r="Z944" s="15">
        <v>20105</v>
      </c>
      <c r="AA944" s="15">
        <f>IF(ISNA(VLOOKUP(Z944,'1077county_meanLDVage_submitted'!$A$2:$B$1079,2,FALSE)),VLOOKUP(Z944,$N$3:$O$3145,2,FALSE),VLOOKUP(Z944,'1077county_meanLDVage_submitted'!$A$2:$B$1079,2,FALSE))</f>
        <v>14.021281796190255</v>
      </c>
      <c r="AB944" s="15">
        <f t="shared" si="28"/>
        <v>14</v>
      </c>
      <c r="AC944" s="15">
        <f t="shared" si="29"/>
        <v>5</v>
      </c>
    </row>
    <row r="945" spans="2:29" x14ac:dyDescent="0.3">
      <c r="B945" s="15">
        <v>20107</v>
      </c>
      <c r="C945" s="15">
        <v>14.40928833719523</v>
      </c>
      <c r="D945" s="15">
        <v>14</v>
      </c>
      <c r="E945" s="15">
        <v>5</v>
      </c>
      <c r="N945" s="15">
        <v>20107</v>
      </c>
      <c r="O945" s="15">
        <v>13.06974602100291</v>
      </c>
      <c r="P945" s="15">
        <v>13</v>
      </c>
      <c r="Q945" s="15">
        <v>5</v>
      </c>
      <c r="Z945" s="15">
        <v>20107</v>
      </c>
      <c r="AA945" s="15">
        <f>IF(ISNA(VLOOKUP(Z945,'1077county_meanLDVage_submitted'!$A$2:$B$1079,2,FALSE)),VLOOKUP(Z945,$N$3:$O$3145,2,FALSE),VLOOKUP(Z945,'1077county_meanLDVage_submitted'!$A$2:$B$1079,2,FALSE))</f>
        <v>13.06974602100291</v>
      </c>
      <c r="AB945" s="15">
        <f t="shared" si="28"/>
        <v>13</v>
      </c>
      <c r="AC945" s="15">
        <f t="shared" si="29"/>
        <v>5</v>
      </c>
    </row>
    <row r="946" spans="2:29" x14ac:dyDescent="0.3">
      <c r="B946" s="15">
        <v>20109</v>
      </c>
      <c r="C946" s="15">
        <v>13.892891916677275</v>
      </c>
      <c r="D946" s="15">
        <v>13</v>
      </c>
      <c r="E946" s="15">
        <v>5</v>
      </c>
      <c r="N946" s="15">
        <v>20109</v>
      </c>
      <c r="O946" s="15">
        <v>12.408875263721681</v>
      </c>
      <c r="P946" s="15">
        <v>12</v>
      </c>
      <c r="Q946" s="15">
        <v>4</v>
      </c>
      <c r="Z946" s="15">
        <v>20109</v>
      </c>
      <c r="AA946" s="15">
        <f>IF(ISNA(VLOOKUP(Z946,'1077county_meanLDVage_submitted'!$A$2:$B$1079,2,FALSE)),VLOOKUP(Z946,$N$3:$O$3145,2,FALSE),VLOOKUP(Z946,'1077county_meanLDVage_submitted'!$A$2:$B$1079,2,FALSE))</f>
        <v>12.408875263721681</v>
      </c>
      <c r="AB946" s="15">
        <f t="shared" si="28"/>
        <v>12</v>
      </c>
      <c r="AC946" s="15">
        <f t="shared" si="29"/>
        <v>4</v>
      </c>
    </row>
    <row r="947" spans="2:29" x14ac:dyDescent="0.3">
      <c r="B947" s="15">
        <v>20111</v>
      </c>
      <c r="C947" s="15">
        <v>13.456449166240102</v>
      </c>
      <c r="D947" s="15">
        <v>13</v>
      </c>
      <c r="E947" s="15">
        <v>5</v>
      </c>
      <c r="N947" s="15">
        <v>20111</v>
      </c>
      <c r="O947" s="15">
        <v>12.256174253253514</v>
      </c>
      <c r="P947" s="15">
        <v>12</v>
      </c>
      <c r="Q947" s="15">
        <v>4</v>
      </c>
      <c r="Z947" s="15">
        <v>20111</v>
      </c>
      <c r="AA947" s="15">
        <f>IF(ISNA(VLOOKUP(Z947,'1077county_meanLDVage_submitted'!$A$2:$B$1079,2,FALSE)),VLOOKUP(Z947,$N$3:$O$3145,2,FALSE),VLOOKUP(Z947,'1077county_meanLDVage_submitted'!$A$2:$B$1079,2,FALSE))</f>
        <v>12.256174253253514</v>
      </c>
      <c r="AB947" s="15">
        <f t="shared" si="28"/>
        <v>12</v>
      </c>
      <c r="AC947" s="15">
        <f t="shared" si="29"/>
        <v>4</v>
      </c>
    </row>
    <row r="948" spans="2:29" x14ac:dyDescent="0.3">
      <c r="B948" s="15">
        <v>20113</v>
      </c>
      <c r="C948" s="15">
        <v>13.13457877551328</v>
      </c>
      <c r="D948" s="15">
        <v>13</v>
      </c>
      <c r="E948" s="15">
        <v>5</v>
      </c>
      <c r="N948" s="15">
        <v>20113</v>
      </c>
      <c r="O948" s="15">
        <v>11.780485644380429</v>
      </c>
      <c r="P948" s="15">
        <v>11</v>
      </c>
      <c r="Q948" s="15">
        <v>4</v>
      </c>
      <c r="Z948" s="15">
        <v>20113</v>
      </c>
      <c r="AA948" s="15">
        <f>IF(ISNA(VLOOKUP(Z948,'1077county_meanLDVage_submitted'!$A$2:$B$1079,2,FALSE)),VLOOKUP(Z948,$N$3:$O$3145,2,FALSE),VLOOKUP(Z948,'1077county_meanLDVage_submitted'!$A$2:$B$1079,2,FALSE))</f>
        <v>11.780485644380429</v>
      </c>
      <c r="AB948" s="15">
        <f t="shared" si="28"/>
        <v>11</v>
      </c>
      <c r="AC948" s="15">
        <f t="shared" si="29"/>
        <v>4</v>
      </c>
    </row>
    <row r="949" spans="2:29" x14ac:dyDescent="0.3">
      <c r="B949" s="15">
        <v>20115</v>
      </c>
      <c r="C949" s="15">
        <v>14.586772445865982</v>
      </c>
      <c r="D949" s="15">
        <v>14</v>
      </c>
      <c r="E949" s="15">
        <v>5</v>
      </c>
      <c r="N949" s="15">
        <v>20115</v>
      </c>
      <c r="O949" s="15">
        <v>12.971143951637259</v>
      </c>
      <c r="P949" s="15">
        <v>12</v>
      </c>
      <c r="Q949" s="15">
        <v>4</v>
      </c>
      <c r="Z949" s="15">
        <v>20115</v>
      </c>
      <c r="AA949" s="15">
        <f>IF(ISNA(VLOOKUP(Z949,'1077county_meanLDVage_submitted'!$A$2:$B$1079,2,FALSE)),VLOOKUP(Z949,$N$3:$O$3145,2,FALSE),VLOOKUP(Z949,'1077county_meanLDVage_submitted'!$A$2:$B$1079,2,FALSE))</f>
        <v>12.971143951637259</v>
      </c>
      <c r="AB949" s="15">
        <f t="shared" si="28"/>
        <v>12</v>
      </c>
      <c r="AC949" s="15">
        <f t="shared" si="29"/>
        <v>4</v>
      </c>
    </row>
    <row r="950" spans="2:29" x14ac:dyDescent="0.3">
      <c r="B950" s="15">
        <v>20117</v>
      </c>
      <c r="C950" s="15">
        <v>14.030342051825791</v>
      </c>
      <c r="D950" s="15">
        <v>14</v>
      </c>
      <c r="E950" s="15">
        <v>5</v>
      </c>
      <c r="N950" s="15">
        <v>20117</v>
      </c>
      <c r="O950" s="15">
        <v>12.479077216641461</v>
      </c>
      <c r="P950" s="15">
        <v>12</v>
      </c>
      <c r="Q950" s="15">
        <v>4</v>
      </c>
      <c r="Z950" s="15">
        <v>20117</v>
      </c>
      <c r="AA950" s="15">
        <f>IF(ISNA(VLOOKUP(Z950,'1077county_meanLDVage_submitted'!$A$2:$B$1079,2,FALSE)),VLOOKUP(Z950,$N$3:$O$3145,2,FALSE),VLOOKUP(Z950,'1077county_meanLDVage_submitted'!$A$2:$B$1079,2,FALSE))</f>
        <v>12.479077216641461</v>
      </c>
      <c r="AB950" s="15">
        <f t="shared" si="28"/>
        <v>12</v>
      </c>
      <c r="AC950" s="15">
        <f t="shared" si="29"/>
        <v>4</v>
      </c>
    </row>
    <row r="951" spans="2:29" x14ac:dyDescent="0.3">
      <c r="B951" s="15">
        <v>20119</v>
      </c>
      <c r="C951" s="15">
        <v>13.373161765407467</v>
      </c>
      <c r="D951" s="15">
        <v>13</v>
      </c>
      <c r="E951" s="15">
        <v>5</v>
      </c>
      <c r="N951" s="15">
        <v>20119</v>
      </c>
      <c r="O951" s="15">
        <v>11.832498406291757</v>
      </c>
      <c r="P951" s="15">
        <v>11</v>
      </c>
      <c r="Q951" s="15">
        <v>4</v>
      </c>
      <c r="Z951" s="15">
        <v>20119</v>
      </c>
      <c r="AA951" s="15">
        <f>IF(ISNA(VLOOKUP(Z951,'1077county_meanLDVage_submitted'!$A$2:$B$1079,2,FALSE)),VLOOKUP(Z951,$N$3:$O$3145,2,FALSE),VLOOKUP(Z951,'1077county_meanLDVage_submitted'!$A$2:$B$1079,2,FALSE))</f>
        <v>11.832498406291757</v>
      </c>
      <c r="AB951" s="15">
        <f t="shared" si="28"/>
        <v>11</v>
      </c>
      <c r="AC951" s="15">
        <f t="shared" si="29"/>
        <v>4</v>
      </c>
    </row>
    <row r="952" spans="2:29" x14ac:dyDescent="0.3">
      <c r="B952" s="15">
        <v>20121</v>
      </c>
      <c r="C952" s="15">
        <v>12.355450236526012</v>
      </c>
      <c r="D952" s="15">
        <v>12</v>
      </c>
      <c r="E952" s="15">
        <v>4</v>
      </c>
      <c r="N952" s="15">
        <v>20121</v>
      </c>
      <c r="O952" s="15">
        <v>11.456796216919706</v>
      </c>
      <c r="P952" s="15">
        <v>11</v>
      </c>
      <c r="Q952" s="15">
        <v>4</v>
      </c>
      <c r="Z952" s="15">
        <v>20121</v>
      </c>
      <c r="AA952" s="15">
        <f>IF(ISNA(VLOOKUP(Z952,'1077county_meanLDVage_submitted'!$A$2:$B$1079,2,FALSE)),VLOOKUP(Z952,$N$3:$O$3145,2,FALSE),VLOOKUP(Z952,'1077county_meanLDVage_submitted'!$A$2:$B$1079,2,FALSE))</f>
        <v>11.456796216919706</v>
      </c>
      <c r="AB952" s="15">
        <f t="shared" si="28"/>
        <v>11</v>
      </c>
      <c r="AC952" s="15">
        <f t="shared" si="29"/>
        <v>4</v>
      </c>
    </row>
    <row r="953" spans="2:29" x14ac:dyDescent="0.3">
      <c r="B953" s="15">
        <v>20123</v>
      </c>
      <c r="C953" s="15">
        <v>13.958892091202495</v>
      </c>
      <c r="D953" s="15">
        <v>13</v>
      </c>
      <c r="E953" s="15">
        <v>5</v>
      </c>
      <c r="N953" s="15">
        <v>20123</v>
      </c>
      <c r="O953" s="15">
        <v>12.465528690032983</v>
      </c>
      <c r="P953" s="15">
        <v>12</v>
      </c>
      <c r="Q953" s="15">
        <v>4</v>
      </c>
      <c r="Z953" s="15">
        <v>20123</v>
      </c>
      <c r="AA953" s="15">
        <f>IF(ISNA(VLOOKUP(Z953,'1077county_meanLDVage_submitted'!$A$2:$B$1079,2,FALSE)),VLOOKUP(Z953,$N$3:$O$3145,2,FALSE),VLOOKUP(Z953,'1077county_meanLDVage_submitted'!$A$2:$B$1079,2,FALSE))</f>
        <v>12.465528690032983</v>
      </c>
      <c r="AB953" s="15">
        <f t="shared" si="28"/>
        <v>12</v>
      </c>
      <c r="AC953" s="15">
        <f t="shared" si="29"/>
        <v>4</v>
      </c>
    </row>
    <row r="954" spans="2:29" x14ac:dyDescent="0.3">
      <c r="B954" s="15">
        <v>20125</v>
      </c>
      <c r="C954" s="15">
        <v>14.001199000872171</v>
      </c>
      <c r="D954" s="15">
        <v>14</v>
      </c>
      <c r="E954" s="15">
        <v>5</v>
      </c>
      <c r="N954" s="15">
        <v>20125</v>
      </c>
      <c r="O954" s="15">
        <v>12.741106950648575</v>
      </c>
      <c r="P954" s="15">
        <v>12</v>
      </c>
      <c r="Q954" s="15">
        <v>4</v>
      </c>
      <c r="Z954" s="15">
        <v>20125</v>
      </c>
      <c r="AA954" s="15">
        <f>IF(ISNA(VLOOKUP(Z954,'1077county_meanLDVage_submitted'!$A$2:$B$1079,2,FALSE)),VLOOKUP(Z954,$N$3:$O$3145,2,FALSE),VLOOKUP(Z954,'1077county_meanLDVage_submitted'!$A$2:$B$1079,2,FALSE))</f>
        <v>12.741106950648575</v>
      </c>
      <c r="AB954" s="15">
        <f t="shared" si="28"/>
        <v>12</v>
      </c>
      <c r="AC954" s="15">
        <f t="shared" si="29"/>
        <v>4</v>
      </c>
    </row>
    <row r="955" spans="2:29" x14ac:dyDescent="0.3">
      <c r="B955" s="15">
        <v>20127</v>
      </c>
      <c r="C955" s="15">
        <v>14.57901667856987</v>
      </c>
      <c r="D955" s="15">
        <v>14</v>
      </c>
      <c r="E955" s="15">
        <v>5</v>
      </c>
      <c r="N955" s="15">
        <v>20127</v>
      </c>
      <c r="O955" s="15">
        <v>12.940212101398883</v>
      </c>
      <c r="P955" s="15">
        <v>12</v>
      </c>
      <c r="Q955" s="15">
        <v>4</v>
      </c>
      <c r="Z955" s="15">
        <v>20127</v>
      </c>
      <c r="AA955" s="15">
        <f>IF(ISNA(VLOOKUP(Z955,'1077county_meanLDVage_submitted'!$A$2:$B$1079,2,FALSE)),VLOOKUP(Z955,$N$3:$O$3145,2,FALSE),VLOOKUP(Z955,'1077county_meanLDVage_submitted'!$A$2:$B$1079,2,FALSE))</f>
        <v>12.940212101398883</v>
      </c>
      <c r="AB955" s="15">
        <f t="shared" si="28"/>
        <v>12</v>
      </c>
      <c r="AC955" s="15">
        <f t="shared" si="29"/>
        <v>4</v>
      </c>
    </row>
    <row r="956" spans="2:29" x14ac:dyDescent="0.3">
      <c r="B956" s="15">
        <v>20129</v>
      </c>
      <c r="C956" s="15">
        <v>13.329250510951002</v>
      </c>
      <c r="D956" s="15">
        <v>13</v>
      </c>
      <c r="E956" s="15">
        <v>5</v>
      </c>
      <c r="N956" s="15">
        <v>20129</v>
      </c>
      <c r="O956" s="15">
        <v>12.049409414622593</v>
      </c>
      <c r="P956" s="15">
        <v>12</v>
      </c>
      <c r="Q956" s="15">
        <v>4</v>
      </c>
      <c r="Z956" s="15">
        <v>20129</v>
      </c>
      <c r="AA956" s="15">
        <f>IF(ISNA(VLOOKUP(Z956,'1077county_meanLDVage_submitted'!$A$2:$B$1079,2,FALSE)),VLOOKUP(Z956,$N$3:$O$3145,2,FALSE),VLOOKUP(Z956,'1077county_meanLDVage_submitted'!$A$2:$B$1079,2,FALSE))</f>
        <v>12.049409414622593</v>
      </c>
      <c r="AB956" s="15">
        <f t="shared" si="28"/>
        <v>12</v>
      </c>
      <c r="AC956" s="15">
        <f t="shared" si="29"/>
        <v>4</v>
      </c>
    </row>
    <row r="957" spans="2:29" x14ac:dyDescent="0.3">
      <c r="B957" s="15">
        <v>20131</v>
      </c>
      <c r="C957" s="15">
        <v>13.058925475336984</v>
      </c>
      <c r="D957" s="15">
        <v>13</v>
      </c>
      <c r="E957" s="15">
        <v>5</v>
      </c>
      <c r="N957" s="15">
        <v>20131</v>
      </c>
      <c r="O957" s="15">
        <v>11.729534873858732</v>
      </c>
      <c r="P957" s="15">
        <v>11</v>
      </c>
      <c r="Q957" s="15">
        <v>4</v>
      </c>
      <c r="Z957" s="15">
        <v>20131</v>
      </c>
      <c r="AA957" s="15">
        <f>IF(ISNA(VLOOKUP(Z957,'1077county_meanLDVage_submitted'!$A$2:$B$1079,2,FALSE)),VLOOKUP(Z957,$N$3:$O$3145,2,FALSE),VLOOKUP(Z957,'1077county_meanLDVage_submitted'!$A$2:$B$1079,2,FALSE))</f>
        <v>11.729534873858732</v>
      </c>
      <c r="AB957" s="15">
        <f t="shared" si="28"/>
        <v>11</v>
      </c>
      <c r="AC957" s="15">
        <f t="shared" si="29"/>
        <v>4</v>
      </c>
    </row>
    <row r="958" spans="2:29" x14ac:dyDescent="0.3">
      <c r="B958" s="15">
        <v>20133</v>
      </c>
      <c r="C958" s="15">
        <v>13.910257211874638</v>
      </c>
      <c r="D958" s="15">
        <v>13</v>
      </c>
      <c r="E958" s="15">
        <v>5</v>
      </c>
      <c r="N958" s="15">
        <v>20133</v>
      </c>
      <c r="O958" s="15">
        <v>12.556551101087743</v>
      </c>
      <c r="P958" s="15">
        <v>12</v>
      </c>
      <c r="Q958" s="15">
        <v>4</v>
      </c>
      <c r="Z958" s="15">
        <v>20133</v>
      </c>
      <c r="AA958" s="15">
        <f>IF(ISNA(VLOOKUP(Z958,'1077county_meanLDVage_submitted'!$A$2:$B$1079,2,FALSE)),VLOOKUP(Z958,$N$3:$O$3145,2,FALSE),VLOOKUP(Z958,'1077county_meanLDVage_submitted'!$A$2:$B$1079,2,FALSE))</f>
        <v>12.556551101087743</v>
      </c>
      <c r="AB958" s="15">
        <f t="shared" si="28"/>
        <v>12</v>
      </c>
      <c r="AC958" s="15">
        <f t="shared" si="29"/>
        <v>4</v>
      </c>
    </row>
    <row r="959" spans="2:29" x14ac:dyDescent="0.3">
      <c r="B959" s="15">
        <v>20135</v>
      </c>
      <c r="C959" s="15">
        <v>14.816436584979332</v>
      </c>
      <c r="D959" s="15">
        <v>14</v>
      </c>
      <c r="E959" s="15">
        <v>5</v>
      </c>
      <c r="N959" s="15">
        <v>20135</v>
      </c>
      <c r="O959" s="15">
        <v>12.68954038203675</v>
      </c>
      <c r="P959" s="15">
        <v>12</v>
      </c>
      <c r="Q959" s="15">
        <v>4</v>
      </c>
      <c r="Z959" s="15">
        <v>20135</v>
      </c>
      <c r="AA959" s="15">
        <f>IF(ISNA(VLOOKUP(Z959,'1077county_meanLDVage_submitted'!$A$2:$B$1079,2,FALSE)),VLOOKUP(Z959,$N$3:$O$3145,2,FALSE),VLOOKUP(Z959,'1077county_meanLDVage_submitted'!$A$2:$B$1079,2,FALSE))</f>
        <v>12.68954038203675</v>
      </c>
      <c r="AB959" s="15">
        <f t="shared" si="28"/>
        <v>12</v>
      </c>
      <c r="AC959" s="15">
        <f t="shared" si="29"/>
        <v>4</v>
      </c>
    </row>
    <row r="960" spans="2:29" x14ac:dyDescent="0.3">
      <c r="B960" s="15">
        <v>20137</v>
      </c>
      <c r="C960" s="15">
        <v>14.248330892601082</v>
      </c>
      <c r="D960" s="15">
        <v>14</v>
      </c>
      <c r="E960" s="15">
        <v>5</v>
      </c>
      <c r="N960" s="15">
        <v>20137</v>
      </c>
      <c r="O960" s="15">
        <v>12.838111566015797</v>
      </c>
      <c r="P960" s="15">
        <v>12</v>
      </c>
      <c r="Q960" s="15">
        <v>4</v>
      </c>
      <c r="Z960" s="15">
        <v>20137</v>
      </c>
      <c r="AA960" s="15">
        <f>IF(ISNA(VLOOKUP(Z960,'1077county_meanLDVage_submitted'!$A$2:$B$1079,2,FALSE)),VLOOKUP(Z960,$N$3:$O$3145,2,FALSE),VLOOKUP(Z960,'1077county_meanLDVage_submitted'!$A$2:$B$1079,2,FALSE))</f>
        <v>12.838111566015797</v>
      </c>
      <c r="AB960" s="15">
        <f t="shared" si="28"/>
        <v>12</v>
      </c>
      <c r="AC960" s="15">
        <f t="shared" si="29"/>
        <v>4</v>
      </c>
    </row>
    <row r="961" spans="2:29" x14ac:dyDescent="0.3">
      <c r="B961" s="15">
        <v>20139</v>
      </c>
      <c r="C961" s="15">
        <v>14.257174702076487</v>
      </c>
      <c r="D961" s="15">
        <v>14</v>
      </c>
      <c r="E961" s="15">
        <v>5</v>
      </c>
      <c r="N961" s="15">
        <v>20139</v>
      </c>
      <c r="O961" s="15">
        <v>12.864702559458179</v>
      </c>
      <c r="P961" s="15">
        <v>12</v>
      </c>
      <c r="Q961" s="15">
        <v>4</v>
      </c>
      <c r="Z961" s="15">
        <v>20139</v>
      </c>
      <c r="AA961" s="15">
        <f>IF(ISNA(VLOOKUP(Z961,'1077county_meanLDVage_submitted'!$A$2:$B$1079,2,FALSE)),VLOOKUP(Z961,$N$3:$O$3145,2,FALSE),VLOOKUP(Z961,'1077county_meanLDVage_submitted'!$A$2:$B$1079,2,FALSE))</f>
        <v>12.864702559458179</v>
      </c>
      <c r="AB961" s="15">
        <f t="shared" si="28"/>
        <v>12</v>
      </c>
      <c r="AC961" s="15">
        <f t="shared" si="29"/>
        <v>4</v>
      </c>
    </row>
    <row r="962" spans="2:29" x14ac:dyDescent="0.3">
      <c r="B962" s="15">
        <v>20141</v>
      </c>
      <c r="C962" s="15">
        <v>15.425549226748954</v>
      </c>
      <c r="D962" s="15">
        <v>15</v>
      </c>
      <c r="E962" s="15">
        <v>6</v>
      </c>
      <c r="N962" s="15">
        <v>20141</v>
      </c>
      <c r="O962" s="15">
        <v>13.661182699694852</v>
      </c>
      <c r="P962" s="15">
        <v>13</v>
      </c>
      <c r="Q962" s="15">
        <v>5</v>
      </c>
      <c r="Z962" s="15">
        <v>20141</v>
      </c>
      <c r="AA962" s="15">
        <f>IF(ISNA(VLOOKUP(Z962,'1077county_meanLDVage_submitted'!$A$2:$B$1079,2,FALSE)),VLOOKUP(Z962,$N$3:$O$3145,2,FALSE),VLOOKUP(Z962,'1077county_meanLDVage_submitted'!$A$2:$B$1079,2,FALSE))</f>
        <v>13.661182699694852</v>
      </c>
      <c r="AB962" s="15">
        <f t="shared" si="28"/>
        <v>13</v>
      </c>
      <c r="AC962" s="15">
        <f t="shared" si="29"/>
        <v>5</v>
      </c>
    </row>
    <row r="963" spans="2:29" x14ac:dyDescent="0.3">
      <c r="B963" s="15">
        <v>20143</v>
      </c>
      <c r="C963" s="15">
        <v>14.754079251812655</v>
      </c>
      <c r="D963" s="15">
        <v>14</v>
      </c>
      <c r="E963" s="15">
        <v>5</v>
      </c>
      <c r="N963" s="15">
        <v>20143</v>
      </c>
      <c r="O963" s="15">
        <v>13.143966521080895</v>
      </c>
      <c r="P963" s="15">
        <v>13</v>
      </c>
      <c r="Q963" s="15">
        <v>5</v>
      </c>
      <c r="Z963" s="15">
        <v>20143</v>
      </c>
      <c r="AA963" s="15">
        <f>IF(ISNA(VLOOKUP(Z963,'1077county_meanLDVage_submitted'!$A$2:$B$1079,2,FALSE)),VLOOKUP(Z963,$N$3:$O$3145,2,FALSE),VLOOKUP(Z963,'1077county_meanLDVage_submitted'!$A$2:$B$1079,2,FALSE))</f>
        <v>13.143966521080895</v>
      </c>
      <c r="AB963" s="15">
        <f t="shared" si="28"/>
        <v>13</v>
      </c>
      <c r="AC963" s="15">
        <f t="shared" si="29"/>
        <v>5</v>
      </c>
    </row>
    <row r="964" spans="2:29" x14ac:dyDescent="0.3">
      <c r="B964" s="15">
        <v>20145</v>
      </c>
      <c r="C964" s="15">
        <v>13.811834125808886</v>
      </c>
      <c r="D964" s="15">
        <v>13</v>
      </c>
      <c r="E964" s="15">
        <v>5</v>
      </c>
      <c r="N964" s="15">
        <v>20145</v>
      </c>
      <c r="O964" s="15">
        <v>12.155454873550802</v>
      </c>
      <c r="P964" s="15">
        <v>12</v>
      </c>
      <c r="Q964" s="15">
        <v>4</v>
      </c>
      <c r="Z964" s="15">
        <v>20145</v>
      </c>
      <c r="AA964" s="15">
        <f>IF(ISNA(VLOOKUP(Z964,'1077county_meanLDVage_submitted'!$A$2:$B$1079,2,FALSE)),VLOOKUP(Z964,$N$3:$O$3145,2,FALSE),VLOOKUP(Z964,'1077county_meanLDVage_submitted'!$A$2:$B$1079,2,FALSE))</f>
        <v>12.155454873550802</v>
      </c>
      <c r="AB964" s="15">
        <f t="shared" si="28"/>
        <v>12</v>
      </c>
      <c r="AC964" s="15">
        <f t="shared" si="29"/>
        <v>4</v>
      </c>
    </row>
    <row r="965" spans="2:29" x14ac:dyDescent="0.3">
      <c r="B965" s="15">
        <v>20147</v>
      </c>
      <c r="C965" s="15">
        <v>14.59788910392129</v>
      </c>
      <c r="D965" s="15">
        <v>14</v>
      </c>
      <c r="E965" s="15">
        <v>5</v>
      </c>
      <c r="N965" s="15">
        <v>20147</v>
      </c>
      <c r="O965" s="15">
        <v>13.153388882994195</v>
      </c>
      <c r="P965" s="15">
        <v>13</v>
      </c>
      <c r="Q965" s="15">
        <v>5</v>
      </c>
      <c r="Z965" s="15">
        <v>20147</v>
      </c>
      <c r="AA965" s="15">
        <f>IF(ISNA(VLOOKUP(Z965,'1077county_meanLDVage_submitted'!$A$2:$B$1079,2,FALSE)),VLOOKUP(Z965,$N$3:$O$3145,2,FALSE),VLOOKUP(Z965,'1077county_meanLDVage_submitted'!$A$2:$B$1079,2,FALSE))</f>
        <v>13.153388882994195</v>
      </c>
      <c r="AB965" s="15">
        <f t="shared" ref="AB965:AB1028" si="30">TRUNC(AA965,0)</f>
        <v>13</v>
      </c>
      <c r="AC965" s="15">
        <f t="shared" ref="AC965:AC1028" si="31">VLOOKUP(AB965,$AE$14:$AF$26,2,)</f>
        <v>5</v>
      </c>
    </row>
    <row r="966" spans="2:29" x14ac:dyDescent="0.3">
      <c r="B966" s="15">
        <v>20149</v>
      </c>
      <c r="C966" s="15">
        <v>13.023882833498757</v>
      </c>
      <c r="D966" s="15">
        <v>13</v>
      </c>
      <c r="E966" s="15">
        <v>5</v>
      </c>
      <c r="N966" s="15">
        <v>20149</v>
      </c>
      <c r="O966" s="15">
        <v>11.826592648374701</v>
      </c>
      <c r="P966" s="15">
        <v>11</v>
      </c>
      <c r="Q966" s="15">
        <v>4</v>
      </c>
      <c r="Z966" s="15">
        <v>20149</v>
      </c>
      <c r="AA966" s="15">
        <f>IF(ISNA(VLOOKUP(Z966,'1077county_meanLDVage_submitted'!$A$2:$B$1079,2,FALSE)),VLOOKUP(Z966,$N$3:$O$3145,2,FALSE),VLOOKUP(Z966,'1077county_meanLDVage_submitted'!$A$2:$B$1079,2,FALSE))</f>
        <v>11.826592648374701</v>
      </c>
      <c r="AB966" s="15">
        <f t="shared" si="30"/>
        <v>11</v>
      </c>
      <c r="AC966" s="15">
        <f t="shared" si="31"/>
        <v>4</v>
      </c>
    </row>
    <row r="967" spans="2:29" x14ac:dyDescent="0.3">
      <c r="B967" s="15">
        <v>20151</v>
      </c>
      <c r="C967" s="15">
        <v>13.451858532129052</v>
      </c>
      <c r="D967" s="15">
        <v>13</v>
      </c>
      <c r="E967" s="15">
        <v>5</v>
      </c>
      <c r="N967" s="15">
        <v>20151</v>
      </c>
      <c r="O967" s="15">
        <v>11.80093922628312</v>
      </c>
      <c r="P967" s="15">
        <v>11</v>
      </c>
      <c r="Q967" s="15">
        <v>4</v>
      </c>
      <c r="Z967" s="15">
        <v>20151</v>
      </c>
      <c r="AA967" s="15">
        <f>IF(ISNA(VLOOKUP(Z967,'1077county_meanLDVage_submitted'!$A$2:$B$1079,2,FALSE)),VLOOKUP(Z967,$N$3:$O$3145,2,FALSE),VLOOKUP(Z967,'1077county_meanLDVage_submitted'!$A$2:$B$1079,2,FALSE))</f>
        <v>11.80093922628312</v>
      </c>
      <c r="AB967" s="15">
        <f t="shared" si="30"/>
        <v>11</v>
      </c>
      <c r="AC967" s="15">
        <f t="shared" si="31"/>
        <v>4</v>
      </c>
    </row>
    <row r="968" spans="2:29" x14ac:dyDescent="0.3">
      <c r="B968" s="15">
        <v>20153</v>
      </c>
      <c r="C968" s="15">
        <v>15.282321106410265</v>
      </c>
      <c r="D968" s="15">
        <v>15</v>
      </c>
      <c r="E968" s="15">
        <v>6</v>
      </c>
      <c r="N968" s="15">
        <v>20153</v>
      </c>
      <c r="O968" s="15">
        <v>13.466267070236093</v>
      </c>
      <c r="P968" s="15">
        <v>13</v>
      </c>
      <c r="Q968" s="15">
        <v>5</v>
      </c>
      <c r="Z968" s="15">
        <v>20153</v>
      </c>
      <c r="AA968" s="15">
        <f>IF(ISNA(VLOOKUP(Z968,'1077county_meanLDVage_submitted'!$A$2:$B$1079,2,FALSE)),VLOOKUP(Z968,$N$3:$O$3145,2,FALSE),VLOOKUP(Z968,'1077county_meanLDVage_submitted'!$A$2:$B$1079,2,FALSE))</f>
        <v>13.466267070236093</v>
      </c>
      <c r="AB968" s="15">
        <f t="shared" si="30"/>
        <v>13</v>
      </c>
      <c r="AC968" s="15">
        <f t="shared" si="31"/>
        <v>5</v>
      </c>
    </row>
    <row r="969" spans="2:29" x14ac:dyDescent="0.3">
      <c r="B969" s="15">
        <v>20155</v>
      </c>
      <c r="C969" s="15">
        <v>13.257392162541091</v>
      </c>
      <c r="D969" s="15">
        <v>13</v>
      </c>
      <c r="E969" s="15">
        <v>5</v>
      </c>
      <c r="N969" s="15">
        <v>20155</v>
      </c>
      <c r="O969" s="15">
        <v>12.094086750814556</v>
      </c>
      <c r="P969" s="15">
        <v>12</v>
      </c>
      <c r="Q969" s="15">
        <v>4</v>
      </c>
      <c r="Z969" s="15">
        <v>20155</v>
      </c>
      <c r="AA969" s="15">
        <f>IF(ISNA(VLOOKUP(Z969,'1077county_meanLDVage_submitted'!$A$2:$B$1079,2,FALSE)),VLOOKUP(Z969,$N$3:$O$3145,2,FALSE),VLOOKUP(Z969,'1077county_meanLDVage_submitted'!$A$2:$B$1079,2,FALSE))</f>
        <v>12.094086750814556</v>
      </c>
      <c r="AB969" s="15">
        <f t="shared" si="30"/>
        <v>12</v>
      </c>
      <c r="AC969" s="15">
        <f t="shared" si="31"/>
        <v>4</v>
      </c>
    </row>
    <row r="970" spans="2:29" x14ac:dyDescent="0.3">
      <c r="B970" s="15">
        <v>20157</v>
      </c>
      <c r="C970" s="15">
        <v>14.354242266427407</v>
      </c>
      <c r="D970" s="15">
        <v>14</v>
      </c>
      <c r="E970" s="15">
        <v>5</v>
      </c>
      <c r="N970" s="15">
        <v>20157</v>
      </c>
      <c r="O970" s="15">
        <v>12.80208064976274</v>
      </c>
      <c r="P970" s="15">
        <v>12</v>
      </c>
      <c r="Q970" s="15">
        <v>4</v>
      </c>
      <c r="Z970" s="15">
        <v>20157</v>
      </c>
      <c r="AA970" s="15">
        <f>IF(ISNA(VLOOKUP(Z970,'1077county_meanLDVage_submitted'!$A$2:$B$1079,2,FALSE)),VLOOKUP(Z970,$N$3:$O$3145,2,FALSE),VLOOKUP(Z970,'1077county_meanLDVage_submitted'!$A$2:$B$1079,2,FALSE))</f>
        <v>12.80208064976274</v>
      </c>
      <c r="AB970" s="15">
        <f t="shared" si="30"/>
        <v>12</v>
      </c>
      <c r="AC970" s="15">
        <f t="shared" si="31"/>
        <v>4</v>
      </c>
    </row>
    <row r="971" spans="2:29" x14ac:dyDescent="0.3">
      <c r="B971" s="15">
        <v>20159</v>
      </c>
      <c r="C971" s="15">
        <v>13.624057205168066</v>
      </c>
      <c r="D971" s="15">
        <v>13</v>
      </c>
      <c r="E971" s="15">
        <v>5</v>
      </c>
      <c r="N971" s="15">
        <v>20159</v>
      </c>
      <c r="O971" s="15">
        <v>12.096215061366912</v>
      </c>
      <c r="P971" s="15">
        <v>12</v>
      </c>
      <c r="Q971" s="15">
        <v>4</v>
      </c>
      <c r="Z971" s="15">
        <v>20159</v>
      </c>
      <c r="AA971" s="15">
        <f>IF(ISNA(VLOOKUP(Z971,'1077county_meanLDVage_submitted'!$A$2:$B$1079,2,FALSE)),VLOOKUP(Z971,$N$3:$O$3145,2,FALSE),VLOOKUP(Z971,'1077county_meanLDVage_submitted'!$A$2:$B$1079,2,FALSE))</f>
        <v>12.096215061366912</v>
      </c>
      <c r="AB971" s="15">
        <f t="shared" si="30"/>
        <v>12</v>
      </c>
      <c r="AC971" s="15">
        <f t="shared" si="31"/>
        <v>4</v>
      </c>
    </row>
    <row r="972" spans="2:29" x14ac:dyDescent="0.3">
      <c r="B972" s="15">
        <v>20161</v>
      </c>
      <c r="C972" s="15">
        <v>10.68710642333467</v>
      </c>
      <c r="D972" s="15">
        <v>10</v>
      </c>
      <c r="E972" s="15">
        <v>3</v>
      </c>
      <c r="N972" s="15">
        <v>20161</v>
      </c>
      <c r="O972" s="15">
        <v>9.8685741488835852</v>
      </c>
      <c r="P972" s="15">
        <v>9</v>
      </c>
      <c r="Q972" s="15">
        <v>3</v>
      </c>
      <c r="Z972" s="15">
        <v>20161</v>
      </c>
      <c r="AA972" s="15">
        <f>IF(ISNA(VLOOKUP(Z972,'1077county_meanLDVage_submitted'!$A$2:$B$1079,2,FALSE)),VLOOKUP(Z972,$N$3:$O$3145,2,FALSE),VLOOKUP(Z972,'1077county_meanLDVage_submitted'!$A$2:$B$1079,2,FALSE))</f>
        <v>9.8685741488835852</v>
      </c>
      <c r="AB972" s="15">
        <f t="shared" si="30"/>
        <v>9</v>
      </c>
      <c r="AC972" s="15">
        <f t="shared" si="31"/>
        <v>3</v>
      </c>
    </row>
    <row r="973" spans="2:29" x14ac:dyDescent="0.3">
      <c r="B973" s="15">
        <v>20163</v>
      </c>
      <c r="C973" s="15">
        <v>14.665122742714193</v>
      </c>
      <c r="D973" s="15">
        <v>14</v>
      </c>
      <c r="E973" s="15">
        <v>5</v>
      </c>
      <c r="N973" s="15">
        <v>20163</v>
      </c>
      <c r="O973" s="15">
        <v>13.030626011583561</v>
      </c>
      <c r="P973" s="15">
        <v>13</v>
      </c>
      <c r="Q973" s="15">
        <v>5</v>
      </c>
      <c r="Z973" s="15">
        <v>20163</v>
      </c>
      <c r="AA973" s="15">
        <f>IF(ISNA(VLOOKUP(Z973,'1077county_meanLDVage_submitted'!$A$2:$B$1079,2,FALSE)),VLOOKUP(Z973,$N$3:$O$3145,2,FALSE),VLOOKUP(Z973,'1077county_meanLDVage_submitted'!$A$2:$B$1079,2,FALSE))</f>
        <v>13.030626011583561</v>
      </c>
      <c r="AB973" s="15">
        <f t="shared" si="30"/>
        <v>13</v>
      </c>
      <c r="AC973" s="15">
        <f t="shared" si="31"/>
        <v>5</v>
      </c>
    </row>
    <row r="974" spans="2:29" x14ac:dyDescent="0.3">
      <c r="B974" s="15">
        <v>20165</v>
      </c>
      <c r="C974" s="15">
        <v>15.167437332557254</v>
      </c>
      <c r="D974" s="15">
        <v>15</v>
      </c>
      <c r="E974" s="15">
        <v>6</v>
      </c>
      <c r="N974" s="15">
        <v>20165</v>
      </c>
      <c r="O974" s="15">
        <v>13.549829108369824</v>
      </c>
      <c r="P974" s="15">
        <v>13</v>
      </c>
      <c r="Q974" s="15">
        <v>5</v>
      </c>
      <c r="Z974" s="15">
        <v>20165</v>
      </c>
      <c r="AA974" s="15">
        <f>IF(ISNA(VLOOKUP(Z974,'1077county_meanLDVage_submitted'!$A$2:$B$1079,2,FALSE)),VLOOKUP(Z974,$N$3:$O$3145,2,FALSE),VLOOKUP(Z974,'1077county_meanLDVage_submitted'!$A$2:$B$1079,2,FALSE))</f>
        <v>13.549829108369824</v>
      </c>
      <c r="AB974" s="15">
        <f t="shared" si="30"/>
        <v>13</v>
      </c>
      <c r="AC974" s="15">
        <f t="shared" si="31"/>
        <v>5</v>
      </c>
    </row>
    <row r="975" spans="2:29" x14ac:dyDescent="0.3">
      <c r="B975" s="15">
        <v>20167</v>
      </c>
      <c r="C975" s="15">
        <v>14.80801526577487</v>
      </c>
      <c r="D975" s="15">
        <v>14</v>
      </c>
      <c r="E975" s="15">
        <v>5</v>
      </c>
      <c r="N975" s="15">
        <v>20167</v>
      </c>
      <c r="O975" s="15">
        <v>12.939293542283938</v>
      </c>
      <c r="P975" s="15">
        <v>12</v>
      </c>
      <c r="Q975" s="15">
        <v>4</v>
      </c>
      <c r="Z975" s="15">
        <v>20167</v>
      </c>
      <c r="AA975" s="15">
        <f>IF(ISNA(VLOOKUP(Z975,'1077county_meanLDVage_submitted'!$A$2:$B$1079,2,FALSE)),VLOOKUP(Z975,$N$3:$O$3145,2,FALSE),VLOOKUP(Z975,'1077county_meanLDVage_submitted'!$A$2:$B$1079,2,FALSE))</f>
        <v>12.939293542283938</v>
      </c>
      <c r="AB975" s="15">
        <f t="shared" si="30"/>
        <v>12</v>
      </c>
      <c r="AC975" s="15">
        <f t="shared" si="31"/>
        <v>4</v>
      </c>
    </row>
    <row r="976" spans="2:29" x14ac:dyDescent="0.3">
      <c r="B976" s="15">
        <v>20169</v>
      </c>
      <c r="C976" s="15">
        <v>12.654722024266043</v>
      </c>
      <c r="D976" s="15">
        <v>12</v>
      </c>
      <c r="E976" s="15">
        <v>4</v>
      </c>
      <c r="N976" s="15">
        <v>20169</v>
      </c>
      <c r="O976" s="15">
        <v>11.371810350902658</v>
      </c>
      <c r="P976" s="15">
        <v>11</v>
      </c>
      <c r="Q976" s="15">
        <v>4</v>
      </c>
      <c r="Z976" s="15">
        <v>20169</v>
      </c>
      <c r="AA976" s="15">
        <f>IF(ISNA(VLOOKUP(Z976,'1077county_meanLDVage_submitted'!$A$2:$B$1079,2,FALSE)),VLOOKUP(Z976,$N$3:$O$3145,2,FALSE),VLOOKUP(Z976,'1077county_meanLDVage_submitted'!$A$2:$B$1079,2,FALSE))</f>
        <v>11.371810350902658</v>
      </c>
      <c r="AB976" s="15">
        <f t="shared" si="30"/>
        <v>11</v>
      </c>
      <c r="AC976" s="15">
        <f t="shared" si="31"/>
        <v>4</v>
      </c>
    </row>
    <row r="977" spans="2:29" x14ac:dyDescent="0.3">
      <c r="B977" s="15">
        <v>20171</v>
      </c>
      <c r="C977" s="15">
        <v>12.725825372305858</v>
      </c>
      <c r="D977" s="15">
        <v>12</v>
      </c>
      <c r="E977" s="15">
        <v>4</v>
      </c>
      <c r="N977" s="15">
        <v>20171</v>
      </c>
      <c r="O977" s="15">
        <v>11.387222310076012</v>
      </c>
      <c r="P977" s="15">
        <v>11</v>
      </c>
      <c r="Q977" s="15">
        <v>4</v>
      </c>
      <c r="Z977" s="15">
        <v>20171</v>
      </c>
      <c r="AA977" s="15">
        <f>IF(ISNA(VLOOKUP(Z977,'1077county_meanLDVage_submitted'!$A$2:$B$1079,2,FALSE)),VLOOKUP(Z977,$N$3:$O$3145,2,FALSE),VLOOKUP(Z977,'1077county_meanLDVage_submitted'!$A$2:$B$1079,2,FALSE))</f>
        <v>11.387222310076012</v>
      </c>
      <c r="AB977" s="15">
        <f t="shared" si="30"/>
        <v>11</v>
      </c>
      <c r="AC977" s="15">
        <f t="shared" si="31"/>
        <v>4</v>
      </c>
    </row>
    <row r="978" spans="2:29" x14ac:dyDescent="0.3">
      <c r="B978" s="15">
        <v>20173</v>
      </c>
      <c r="C978" s="15">
        <v>11.338659193140868</v>
      </c>
      <c r="D978" s="15">
        <v>11</v>
      </c>
      <c r="E978" s="15">
        <v>4</v>
      </c>
      <c r="N978" s="15">
        <v>20173</v>
      </c>
      <c r="O978" s="15">
        <v>10.482654655148556</v>
      </c>
      <c r="P978" s="15">
        <v>10</v>
      </c>
      <c r="Q978" s="15">
        <v>3</v>
      </c>
      <c r="Z978" s="15">
        <v>20173</v>
      </c>
      <c r="AA978" s="15">
        <f>IF(ISNA(VLOOKUP(Z978,'1077county_meanLDVage_submitted'!$A$2:$B$1079,2,FALSE)),VLOOKUP(Z978,$N$3:$O$3145,2,FALSE),VLOOKUP(Z978,'1077county_meanLDVage_submitted'!$A$2:$B$1079,2,FALSE))</f>
        <v>10.482654655148556</v>
      </c>
      <c r="AB978" s="15">
        <f t="shared" si="30"/>
        <v>10</v>
      </c>
      <c r="AC978" s="15">
        <f t="shared" si="31"/>
        <v>3</v>
      </c>
    </row>
    <row r="979" spans="2:29" x14ac:dyDescent="0.3">
      <c r="B979" s="15">
        <v>20175</v>
      </c>
      <c r="C979" s="15">
        <v>12.389520434788974</v>
      </c>
      <c r="D979" s="15">
        <v>12</v>
      </c>
      <c r="E979" s="15">
        <v>4</v>
      </c>
      <c r="N979" s="15">
        <v>20175</v>
      </c>
      <c r="O979" s="15">
        <v>11.568682061797066</v>
      </c>
      <c r="P979" s="15">
        <v>11</v>
      </c>
      <c r="Q979" s="15">
        <v>4</v>
      </c>
      <c r="Z979" s="15">
        <v>20175</v>
      </c>
      <c r="AA979" s="15">
        <f>IF(ISNA(VLOOKUP(Z979,'1077county_meanLDVage_submitted'!$A$2:$B$1079,2,FALSE)),VLOOKUP(Z979,$N$3:$O$3145,2,FALSE),VLOOKUP(Z979,'1077county_meanLDVage_submitted'!$A$2:$B$1079,2,FALSE))</f>
        <v>11.568682061797066</v>
      </c>
      <c r="AB979" s="15">
        <f t="shared" si="30"/>
        <v>11</v>
      </c>
      <c r="AC979" s="15">
        <f t="shared" si="31"/>
        <v>4</v>
      </c>
    </row>
    <row r="980" spans="2:29" x14ac:dyDescent="0.3">
      <c r="B980" s="15">
        <v>20177</v>
      </c>
      <c r="C980" s="15">
        <v>11.980257000078533</v>
      </c>
      <c r="D980" s="15">
        <v>11</v>
      </c>
      <c r="E980" s="15">
        <v>4</v>
      </c>
      <c r="N980" s="15">
        <v>20177</v>
      </c>
      <c r="O980" s="15">
        <v>11.120983632689857</v>
      </c>
      <c r="P980" s="15">
        <v>11</v>
      </c>
      <c r="Q980" s="15">
        <v>4</v>
      </c>
      <c r="Z980" s="15">
        <v>20177</v>
      </c>
      <c r="AA980" s="15">
        <f>IF(ISNA(VLOOKUP(Z980,'1077county_meanLDVage_submitted'!$A$2:$B$1079,2,FALSE)),VLOOKUP(Z980,$N$3:$O$3145,2,FALSE),VLOOKUP(Z980,'1077county_meanLDVage_submitted'!$A$2:$B$1079,2,FALSE))</f>
        <v>11.120983632689857</v>
      </c>
      <c r="AB980" s="15">
        <f t="shared" si="30"/>
        <v>11</v>
      </c>
      <c r="AC980" s="15">
        <f t="shared" si="31"/>
        <v>4</v>
      </c>
    </row>
    <row r="981" spans="2:29" x14ac:dyDescent="0.3">
      <c r="B981" s="15">
        <v>20179</v>
      </c>
      <c r="C981" s="15">
        <v>13.923591210061922</v>
      </c>
      <c r="D981" s="15">
        <v>13</v>
      </c>
      <c r="E981" s="15">
        <v>5</v>
      </c>
      <c r="N981" s="15">
        <v>20179</v>
      </c>
      <c r="O981" s="15">
        <v>12.266982624843223</v>
      </c>
      <c r="P981" s="15">
        <v>12</v>
      </c>
      <c r="Q981" s="15">
        <v>4</v>
      </c>
      <c r="Z981" s="15">
        <v>20179</v>
      </c>
      <c r="AA981" s="15">
        <f>IF(ISNA(VLOOKUP(Z981,'1077county_meanLDVage_submitted'!$A$2:$B$1079,2,FALSE)),VLOOKUP(Z981,$N$3:$O$3145,2,FALSE),VLOOKUP(Z981,'1077county_meanLDVage_submitted'!$A$2:$B$1079,2,FALSE))</f>
        <v>12.266982624843223</v>
      </c>
      <c r="AB981" s="15">
        <f t="shared" si="30"/>
        <v>12</v>
      </c>
      <c r="AC981" s="15">
        <f t="shared" si="31"/>
        <v>4</v>
      </c>
    </row>
    <row r="982" spans="2:29" x14ac:dyDescent="0.3">
      <c r="B982" s="15">
        <v>20181</v>
      </c>
      <c r="C982" s="15">
        <v>14.368082558982017</v>
      </c>
      <c r="D982" s="15">
        <v>14</v>
      </c>
      <c r="E982" s="15">
        <v>5</v>
      </c>
      <c r="N982" s="15">
        <v>20181</v>
      </c>
      <c r="O982" s="15">
        <v>12.795999839691005</v>
      </c>
      <c r="P982" s="15">
        <v>12</v>
      </c>
      <c r="Q982" s="15">
        <v>4</v>
      </c>
      <c r="Z982" s="15">
        <v>20181</v>
      </c>
      <c r="AA982" s="15">
        <f>IF(ISNA(VLOOKUP(Z982,'1077county_meanLDVage_submitted'!$A$2:$B$1079,2,FALSE)),VLOOKUP(Z982,$N$3:$O$3145,2,FALSE),VLOOKUP(Z982,'1077county_meanLDVage_submitted'!$A$2:$B$1079,2,FALSE))</f>
        <v>12.795999839691005</v>
      </c>
      <c r="AB982" s="15">
        <f t="shared" si="30"/>
        <v>12</v>
      </c>
      <c r="AC982" s="15">
        <f t="shared" si="31"/>
        <v>4</v>
      </c>
    </row>
    <row r="983" spans="2:29" x14ac:dyDescent="0.3">
      <c r="B983" s="15">
        <v>20183</v>
      </c>
      <c r="C983" s="15">
        <v>15.484151647191752</v>
      </c>
      <c r="D983" s="15">
        <v>15</v>
      </c>
      <c r="E983" s="15">
        <v>6</v>
      </c>
      <c r="N983" s="15">
        <v>20183</v>
      </c>
      <c r="O983" s="15">
        <v>13.613286837159988</v>
      </c>
      <c r="P983" s="15">
        <v>13</v>
      </c>
      <c r="Q983" s="15">
        <v>5</v>
      </c>
      <c r="Z983" s="15">
        <v>20183</v>
      </c>
      <c r="AA983" s="15">
        <f>IF(ISNA(VLOOKUP(Z983,'1077county_meanLDVage_submitted'!$A$2:$B$1079,2,FALSE)),VLOOKUP(Z983,$N$3:$O$3145,2,FALSE),VLOOKUP(Z983,'1077county_meanLDVage_submitted'!$A$2:$B$1079,2,FALSE))</f>
        <v>13.613286837159988</v>
      </c>
      <c r="AB983" s="15">
        <f t="shared" si="30"/>
        <v>13</v>
      </c>
      <c r="AC983" s="15">
        <f t="shared" si="31"/>
        <v>5</v>
      </c>
    </row>
    <row r="984" spans="2:29" x14ac:dyDescent="0.3">
      <c r="B984" s="15">
        <v>20185</v>
      </c>
      <c r="C984" s="15">
        <v>14.320629159116461</v>
      </c>
      <c r="D984" s="15">
        <v>14</v>
      </c>
      <c r="E984" s="15">
        <v>5</v>
      </c>
      <c r="N984" s="15">
        <v>20185</v>
      </c>
      <c r="O984" s="15">
        <v>12.668457811024707</v>
      </c>
      <c r="P984" s="15">
        <v>12</v>
      </c>
      <c r="Q984" s="15">
        <v>4</v>
      </c>
      <c r="Z984" s="15">
        <v>20185</v>
      </c>
      <c r="AA984" s="15">
        <f>IF(ISNA(VLOOKUP(Z984,'1077county_meanLDVage_submitted'!$A$2:$B$1079,2,FALSE)),VLOOKUP(Z984,$N$3:$O$3145,2,FALSE),VLOOKUP(Z984,'1077county_meanLDVage_submitted'!$A$2:$B$1079,2,FALSE))</f>
        <v>12.668457811024707</v>
      </c>
      <c r="AB984" s="15">
        <f t="shared" si="30"/>
        <v>12</v>
      </c>
      <c r="AC984" s="15">
        <f t="shared" si="31"/>
        <v>4</v>
      </c>
    </row>
    <row r="985" spans="2:29" x14ac:dyDescent="0.3">
      <c r="B985" s="15">
        <v>20187</v>
      </c>
      <c r="C985" s="15">
        <v>12.708865660668602</v>
      </c>
      <c r="D985" s="15">
        <v>12</v>
      </c>
      <c r="E985" s="15">
        <v>4</v>
      </c>
      <c r="N985" s="15">
        <v>20187</v>
      </c>
      <c r="O985" s="15">
        <v>11.390981896367947</v>
      </c>
      <c r="P985" s="15">
        <v>11</v>
      </c>
      <c r="Q985" s="15">
        <v>4</v>
      </c>
      <c r="Z985" s="15">
        <v>20187</v>
      </c>
      <c r="AA985" s="15">
        <f>IF(ISNA(VLOOKUP(Z985,'1077county_meanLDVage_submitted'!$A$2:$B$1079,2,FALSE)),VLOOKUP(Z985,$N$3:$O$3145,2,FALSE),VLOOKUP(Z985,'1077county_meanLDVage_submitted'!$A$2:$B$1079,2,FALSE))</f>
        <v>11.390981896367947</v>
      </c>
      <c r="AB985" s="15">
        <f t="shared" si="30"/>
        <v>11</v>
      </c>
      <c r="AC985" s="15">
        <f t="shared" si="31"/>
        <v>4</v>
      </c>
    </row>
    <row r="986" spans="2:29" x14ac:dyDescent="0.3">
      <c r="B986" s="15">
        <v>20189</v>
      </c>
      <c r="C986" s="15">
        <v>11.840963443069835</v>
      </c>
      <c r="D986" s="15">
        <v>11</v>
      </c>
      <c r="E986" s="15">
        <v>4</v>
      </c>
      <c r="N986" s="15">
        <v>20189</v>
      </c>
      <c r="O986" s="15">
        <v>10.83786424390985</v>
      </c>
      <c r="P986" s="15">
        <v>10</v>
      </c>
      <c r="Q986" s="15">
        <v>3</v>
      </c>
      <c r="Z986" s="15">
        <v>20189</v>
      </c>
      <c r="AA986" s="15">
        <f>IF(ISNA(VLOOKUP(Z986,'1077county_meanLDVage_submitted'!$A$2:$B$1079,2,FALSE)),VLOOKUP(Z986,$N$3:$O$3145,2,FALSE),VLOOKUP(Z986,'1077county_meanLDVage_submitted'!$A$2:$B$1079,2,FALSE))</f>
        <v>10.83786424390985</v>
      </c>
      <c r="AB986" s="15">
        <f t="shared" si="30"/>
        <v>10</v>
      </c>
      <c r="AC986" s="15">
        <f t="shared" si="31"/>
        <v>3</v>
      </c>
    </row>
    <row r="987" spans="2:29" x14ac:dyDescent="0.3">
      <c r="B987" s="15">
        <v>20191</v>
      </c>
      <c r="C987" s="15">
        <v>14.204710671026794</v>
      </c>
      <c r="D987" s="15">
        <v>14</v>
      </c>
      <c r="E987" s="15">
        <v>5</v>
      </c>
      <c r="N987" s="15">
        <v>20191</v>
      </c>
      <c r="O987" s="15">
        <v>12.573881389550717</v>
      </c>
      <c r="P987" s="15">
        <v>12</v>
      </c>
      <c r="Q987" s="15">
        <v>4</v>
      </c>
      <c r="Z987" s="15">
        <v>20191</v>
      </c>
      <c r="AA987" s="15">
        <f>IF(ISNA(VLOOKUP(Z987,'1077county_meanLDVage_submitted'!$A$2:$B$1079,2,FALSE)),VLOOKUP(Z987,$N$3:$O$3145,2,FALSE),VLOOKUP(Z987,'1077county_meanLDVage_submitted'!$A$2:$B$1079,2,FALSE))</f>
        <v>12.573881389550717</v>
      </c>
      <c r="AB987" s="15">
        <f t="shared" si="30"/>
        <v>12</v>
      </c>
      <c r="AC987" s="15">
        <f t="shared" si="31"/>
        <v>4</v>
      </c>
    </row>
    <row r="988" spans="2:29" x14ac:dyDescent="0.3">
      <c r="B988" s="15">
        <v>20193</v>
      </c>
      <c r="C988" s="15">
        <v>13.438759338274011</v>
      </c>
      <c r="D988" s="15">
        <v>13</v>
      </c>
      <c r="E988" s="15">
        <v>5</v>
      </c>
      <c r="N988" s="15">
        <v>20193</v>
      </c>
      <c r="O988" s="15">
        <v>11.978611783973825</v>
      </c>
      <c r="P988" s="15">
        <v>11</v>
      </c>
      <c r="Q988" s="15">
        <v>4</v>
      </c>
      <c r="Z988" s="15">
        <v>20193</v>
      </c>
      <c r="AA988" s="15">
        <f>IF(ISNA(VLOOKUP(Z988,'1077county_meanLDVage_submitted'!$A$2:$B$1079,2,FALSE)),VLOOKUP(Z988,$N$3:$O$3145,2,FALSE),VLOOKUP(Z988,'1077county_meanLDVage_submitted'!$A$2:$B$1079,2,FALSE))</f>
        <v>11.978611783973825</v>
      </c>
      <c r="AB988" s="15">
        <f t="shared" si="30"/>
        <v>11</v>
      </c>
      <c r="AC988" s="15">
        <f t="shared" si="31"/>
        <v>4</v>
      </c>
    </row>
    <row r="989" spans="2:29" x14ac:dyDescent="0.3">
      <c r="B989" s="15">
        <v>20195</v>
      </c>
      <c r="C989" s="15">
        <v>14.742810190340414</v>
      </c>
      <c r="D989" s="15">
        <v>14</v>
      </c>
      <c r="E989" s="15">
        <v>5</v>
      </c>
      <c r="N989" s="15">
        <v>20195</v>
      </c>
      <c r="O989" s="15">
        <v>12.896468929253338</v>
      </c>
      <c r="P989" s="15">
        <v>12</v>
      </c>
      <c r="Q989" s="15">
        <v>4</v>
      </c>
      <c r="Z989" s="15">
        <v>20195</v>
      </c>
      <c r="AA989" s="15">
        <f>IF(ISNA(VLOOKUP(Z989,'1077county_meanLDVage_submitted'!$A$2:$B$1079,2,FALSE)),VLOOKUP(Z989,$N$3:$O$3145,2,FALSE),VLOOKUP(Z989,'1077county_meanLDVage_submitted'!$A$2:$B$1079,2,FALSE))</f>
        <v>12.896468929253338</v>
      </c>
      <c r="AB989" s="15">
        <f t="shared" si="30"/>
        <v>12</v>
      </c>
      <c r="AC989" s="15">
        <f t="shared" si="31"/>
        <v>4</v>
      </c>
    </row>
    <row r="990" spans="2:29" x14ac:dyDescent="0.3">
      <c r="B990" s="15">
        <v>20197</v>
      </c>
      <c r="C990" s="15">
        <v>14.250416436093023</v>
      </c>
      <c r="D990" s="15">
        <v>14</v>
      </c>
      <c r="E990" s="15">
        <v>5</v>
      </c>
      <c r="N990" s="15">
        <v>20197</v>
      </c>
      <c r="O990" s="15">
        <v>12.876782851133145</v>
      </c>
      <c r="P990" s="15">
        <v>12</v>
      </c>
      <c r="Q990" s="15">
        <v>4</v>
      </c>
      <c r="Z990" s="15">
        <v>20197</v>
      </c>
      <c r="AA990" s="15">
        <f>IF(ISNA(VLOOKUP(Z990,'1077county_meanLDVage_submitted'!$A$2:$B$1079,2,FALSE)),VLOOKUP(Z990,$N$3:$O$3145,2,FALSE),VLOOKUP(Z990,'1077county_meanLDVage_submitted'!$A$2:$B$1079,2,FALSE))</f>
        <v>12.876782851133145</v>
      </c>
      <c r="AB990" s="15">
        <f t="shared" si="30"/>
        <v>12</v>
      </c>
      <c r="AC990" s="15">
        <f t="shared" si="31"/>
        <v>4</v>
      </c>
    </row>
    <row r="991" spans="2:29" x14ac:dyDescent="0.3">
      <c r="B991" s="15">
        <v>20199</v>
      </c>
      <c r="C991" s="15">
        <v>15.705069126296205</v>
      </c>
      <c r="D991" s="15">
        <v>15</v>
      </c>
      <c r="E991" s="15">
        <v>6</v>
      </c>
      <c r="N991" s="15">
        <v>20199</v>
      </c>
      <c r="O991" s="15">
        <v>14.109381068590459</v>
      </c>
      <c r="P991" s="15">
        <v>14</v>
      </c>
      <c r="Q991" s="15">
        <v>5</v>
      </c>
      <c r="Z991" s="15">
        <v>20199</v>
      </c>
      <c r="AA991" s="15">
        <f>IF(ISNA(VLOOKUP(Z991,'1077county_meanLDVage_submitted'!$A$2:$B$1079,2,FALSE)),VLOOKUP(Z991,$N$3:$O$3145,2,FALSE),VLOOKUP(Z991,'1077county_meanLDVage_submitted'!$A$2:$B$1079,2,FALSE))</f>
        <v>14.109381068590459</v>
      </c>
      <c r="AB991" s="15">
        <f t="shared" si="30"/>
        <v>14</v>
      </c>
      <c r="AC991" s="15">
        <f t="shared" si="31"/>
        <v>5</v>
      </c>
    </row>
    <row r="992" spans="2:29" x14ac:dyDescent="0.3">
      <c r="B992" s="15">
        <v>20201</v>
      </c>
      <c r="C992" s="15">
        <v>14.3052039367251</v>
      </c>
      <c r="D992" s="15">
        <v>14</v>
      </c>
      <c r="E992" s="15">
        <v>5</v>
      </c>
      <c r="N992" s="15">
        <v>20201</v>
      </c>
      <c r="O992" s="15">
        <v>12.846957794450889</v>
      </c>
      <c r="P992" s="15">
        <v>12</v>
      </c>
      <c r="Q992" s="15">
        <v>4</v>
      </c>
      <c r="Z992" s="15">
        <v>20201</v>
      </c>
      <c r="AA992" s="15">
        <f>IF(ISNA(VLOOKUP(Z992,'1077county_meanLDVage_submitted'!$A$2:$B$1079,2,FALSE)),VLOOKUP(Z992,$N$3:$O$3145,2,FALSE),VLOOKUP(Z992,'1077county_meanLDVage_submitted'!$A$2:$B$1079,2,FALSE))</f>
        <v>12.846957794450889</v>
      </c>
      <c r="AB992" s="15">
        <f t="shared" si="30"/>
        <v>12</v>
      </c>
      <c r="AC992" s="15">
        <f t="shared" si="31"/>
        <v>4</v>
      </c>
    </row>
    <row r="993" spans="2:29" x14ac:dyDescent="0.3">
      <c r="B993" s="15">
        <v>20203</v>
      </c>
      <c r="C993" s="15">
        <v>14.21529029927591</v>
      </c>
      <c r="D993" s="15">
        <v>14</v>
      </c>
      <c r="E993" s="15">
        <v>5</v>
      </c>
      <c r="N993" s="15">
        <v>20203</v>
      </c>
      <c r="O993" s="15">
        <v>12.603594551018125</v>
      </c>
      <c r="P993" s="15">
        <v>12</v>
      </c>
      <c r="Q993" s="15">
        <v>4</v>
      </c>
      <c r="Z993" s="15">
        <v>20203</v>
      </c>
      <c r="AA993" s="15">
        <f>IF(ISNA(VLOOKUP(Z993,'1077county_meanLDVage_submitted'!$A$2:$B$1079,2,FALSE)),VLOOKUP(Z993,$N$3:$O$3145,2,FALSE),VLOOKUP(Z993,'1077county_meanLDVage_submitted'!$A$2:$B$1079,2,FALSE))</f>
        <v>12.603594551018125</v>
      </c>
      <c r="AB993" s="15">
        <f t="shared" si="30"/>
        <v>12</v>
      </c>
      <c r="AC993" s="15">
        <f t="shared" si="31"/>
        <v>4</v>
      </c>
    </row>
    <row r="994" spans="2:29" x14ac:dyDescent="0.3">
      <c r="B994" s="15">
        <v>20205</v>
      </c>
      <c r="C994" s="15">
        <v>14.703025815364001</v>
      </c>
      <c r="D994" s="15">
        <v>14</v>
      </c>
      <c r="E994" s="15">
        <v>5</v>
      </c>
      <c r="N994" s="15">
        <v>20205</v>
      </c>
      <c r="O994" s="15">
        <v>13.143084440444705</v>
      </c>
      <c r="P994" s="15">
        <v>13</v>
      </c>
      <c r="Q994" s="15">
        <v>5</v>
      </c>
      <c r="Z994" s="15">
        <v>20205</v>
      </c>
      <c r="AA994" s="15">
        <f>IF(ISNA(VLOOKUP(Z994,'1077county_meanLDVage_submitted'!$A$2:$B$1079,2,FALSE)),VLOOKUP(Z994,$N$3:$O$3145,2,FALSE),VLOOKUP(Z994,'1077county_meanLDVage_submitted'!$A$2:$B$1079,2,FALSE))</f>
        <v>13.143084440444705</v>
      </c>
      <c r="AB994" s="15">
        <f t="shared" si="30"/>
        <v>13</v>
      </c>
      <c r="AC994" s="15">
        <f t="shared" si="31"/>
        <v>5</v>
      </c>
    </row>
    <row r="995" spans="2:29" x14ac:dyDescent="0.3">
      <c r="B995" s="15">
        <v>20207</v>
      </c>
      <c r="C995" s="15">
        <v>15.029648895929951</v>
      </c>
      <c r="D995" s="15">
        <v>15</v>
      </c>
      <c r="E995" s="15">
        <v>6</v>
      </c>
      <c r="N995" s="15">
        <v>20207</v>
      </c>
      <c r="O995" s="15">
        <v>13.324975090042352</v>
      </c>
      <c r="P995" s="15">
        <v>13</v>
      </c>
      <c r="Q995" s="15">
        <v>5</v>
      </c>
      <c r="Z995" s="15">
        <v>20207</v>
      </c>
      <c r="AA995" s="15">
        <f>IF(ISNA(VLOOKUP(Z995,'1077county_meanLDVage_submitted'!$A$2:$B$1079,2,FALSE)),VLOOKUP(Z995,$N$3:$O$3145,2,FALSE),VLOOKUP(Z995,'1077county_meanLDVage_submitted'!$A$2:$B$1079,2,FALSE))</f>
        <v>13.324975090042352</v>
      </c>
      <c r="AB995" s="15">
        <f t="shared" si="30"/>
        <v>13</v>
      </c>
      <c r="AC995" s="15">
        <f t="shared" si="31"/>
        <v>5</v>
      </c>
    </row>
    <row r="996" spans="2:29" x14ac:dyDescent="0.3">
      <c r="B996" s="15">
        <v>20209</v>
      </c>
      <c r="C996" s="15">
        <v>12.856944523308961</v>
      </c>
      <c r="D996" s="15">
        <v>12</v>
      </c>
      <c r="E996" s="15">
        <v>4</v>
      </c>
      <c r="N996" s="15">
        <v>20209</v>
      </c>
      <c r="O996" s="15">
        <v>12.145643158665308</v>
      </c>
      <c r="P996" s="15">
        <v>12</v>
      </c>
      <c r="Q996" s="15">
        <v>4</v>
      </c>
      <c r="Z996" s="15">
        <v>20209</v>
      </c>
      <c r="AA996" s="15">
        <f>IF(ISNA(VLOOKUP(Z996,'1077county_meanLDVage_submitted'!$A$2:$B$1079,2,FALSE)),VLOOKUP(Z996,$N$3:$O$3145,2,FALSE),VLOOKUP(Z996,'1077county_meanLDVage_submitted'!$A$2:$B$1079,2,FALSE))</f>
        <v>12.145643158665308</v>
      </c>
      <c r="AB996" s="15">
        <f t="shared" si="30"/>
        <v>12</v>
      </c>
      <c r="AC996" s="15">
        <f t="shared" si="31"/>
        <v>4</v>
      </c>
    </row>
    <row r="997" spans="2:29" x14ac:dyDescent="0.3">
      <c r="B997" s="15">
        <v>21001</v>
      </c>
      <c r="C997" s="15">
        <v>13.211377729911352</v>
      </c>
      <c r="D997" s="15">
        <v>13</v>
      </c>
      <c r="E997" s="15">
        <v>5</v>
      </c>
      <c r="N997" s="15">
        <v>21001</v>
      </c>
      <c r="O997" s="15">
        <v>12.380952996110526</v>
      </c>
      <c r="P997" s="15">
        <v>12</v>
      </c>
      <c r="Q997" s="15">
        <v>4</v>
      </c>
      <c r="Z997" s="15">
        <v>21001</v>
      </c>
      <c r="AA997" s="15">
        <f>IF(ISNA(VLOOKUP(Z997,'1077county_meanLDVage_submitted'!$A$2:$B$1079,2,FALSE)),VLOOKUP(Z997,$N$3:$O$3145,2,FALSE),VLOOKUP(Z997,'1077county_meanLDVage_submitted'!$A$2:$B$1079,2,FALSE))</f>
        <v>12.380952996110526</v>
      </c>
      <c r="AB997" s="15">
        <f t="shared" si="30"/>
        <v>12</v>
      </c>
      <c r="AC997" s="15">
        <f t="shared" si="31"/>
        <v>4</v>
      </c>
    </row>
    <row r="998" spans="2:29" x14ac:dyDescent="0.3">
      <c r="B998" s="15">
        <v>21003</v>
      </c>
      <c r="C998" s="15">
        <v>13.382341544188437</v>
      </c>
      <c r="D998" s="15">
        <v>13</v>
      </c>
      <c r="E998" s="15">
        <v>5</v>
      </c>
      <c r="N998" s="15">
        <v>21003</v>
      </c>
      <c r="O998" s="15">
        <v>12.454314380577999</v>
      </c>
      <c r="P998" s="15">
        <v>12</v>
      </c>
      <c r="Q998" s="15">
        <v>4</v>
      </c>
      <c r="Z998" s="15">
        <v>21003</v>
      </c>
      <c r="AA998" s="15">
        <f>IF(ISNA(VLOOKUP(Z998,'1077county_meanLDVage_submitted'!$A$2:$B$1079,2,FALSE)),VLOOKUP(Z998,$N$3:$O$3145,2,FALSE),VLOOKUP(Z998,'1077county_meanLDVage_submitted'!$A$2:$B$1079,2,FALSE))</f>
        <v>12.454314380577999</v>
      </c>
      <c r="AB998" s="15">
        <f t="shared" si="30"/>
        <v>12</v>
      </c>
      <c r="AC998" s="15">
        <f t="shared" si="31"/>
        <v>4</v>
      </c>
    </row>
    <row r="999" spans="2:29" x14ac:dyDescent="0.3">
      <c r="B999" s="15">
        <v>21005</v>
      </c>
      <c r="C999" s="15">
        <v>12.347316471177807</v>
      </c>
      <c r="D999" s="15">
        <v>12</v>
      </c>
      <c r="E999" s="15">
        <v>4</v>
      </c>
      <c r="N999" s="15">
        <v>21005</v>
      </c>
      <c r="O999" s="15">
        <v>11.428307948298537</v>
      </c>
      <c r="P999" s="15">
        <v>11</v>
      </c>
      <c r="Q999" s="15">
        <v>4</v>
      </c>
      <c r="Z999" s="15">
        <v>21005</v>
      </c>
      <c r="AA999" s="15">
        <f>IF(ISNA(VLOOKUP(Z999,'1077county_meanLDVage_submitted'!$A$2:$B$1079,2,FALSE)),VLOOKUP(Z999,$N$3:$O$3145,2,FALSE),VLOOKUP(Z999,'1077county_meanLDVage_submitted'!$A$2:$B$1079,2,FALSE))</f>
        <v>11.428307948298537</v>
      </c>
      <c r="AB999" s="15">
        <f t="shared" si="30"/>
        <v>11</v>
      </c>
      <c r="AC999" s="15">
        <f t="shared" si="31"/>
        <v>4</v>
      </c>
    </row>
    <row r="1000" spans="2:29" x14ac:dyDescent="0.3">
      <c r="B1000" s="15">
        <v>21007</v>
      </c>
      <c r="C1000" s="15">
        <v>12.347139790874992</v>
      </c>
      <c r="D1000" s="15">
        <v>12</v>
      </c>
      <c r="E1000" s="15">
        <v>4</v>
      </c>
      <c r="N1000" s="15">
        <v>21007</v>
      </c>
      <c r="O1000" s="15">
        <v>11.688488614616471</v>
      </c>
      <c r="P1000" s="15">
        <v>11</v>
      </c>
      <c r="Q1000" s="15">
        <v>4</v>
      </c>
      <c r="Z1000" s="15">
        <v>21007</v>
      </c>
      <c r="AA1000" s="15">
        <f>IF(ISNA(VLOOKUP(Z1000,'1077county_meanLDVage_submitted'!$A$2:$B$1079,2,FALSE)),VLOOKUP(Z1000,$N$3:$O$3145,2,FALSE),VLOOKUP(Z1000,'1077county_meanLDVage_submitted'!$A$2:$B$1079,2,FALSE))</f>
        <v>11.688488614616471</v>
      </c>
      <c r="AB1000" s="15">
        <f t="shared" si="30"/>
        <v>11</v>
      </c>
      <c r="AC1000" s="15">
        <f t="shared" si="31"/>
        <v>4</v>
      </c>
    </row>
    <row r="1001" spans="2:29" x14ac:dyDescent="0.3">
      <c r="B1001" s="15">
        <v>21009</v>
      </c>
      <c r="C1001" s="15">
        <v>12.792971107635566</v>
      </c>
      <c r="D1001" s="15">
        <v>12</v>
      </c>
      <c r="E1001" s="15">
        <v>4</v>
      </c>
      <c r="N1001" s="15">
        <v>21009</v>
      </c>
      <c r="O1001" s="15">
        <v>11.984619429373037</v>
      </c>
      <c r="P1001" s="15">
        <v>11</v>
      </c>
      <c r="Q1001" s="15">
        <v>4</v>
      </c>
      <c r="Z1001" s="15">
        <v>21009</v>
      </c>
      <c r="AA1001" s="15">
        <f>IF(ISNA(VLOOKUP(Z1001,'1077county_meanLDVage_submitted'!$A$2:$B$1079,2,FALSE)),VLOOKUP(Z1001,$N$3:$O$3145,2,FALSE),VLOOKUP(Z1001,'1077county_meanLDVage_submitted'!$A$2:$B$1079,2,FALSE))</f>
        <v>11.984619429373037</v>
      </c>
      <c r="AB1001" s="15">
        <f t="shared" si="30"/>
        <v>11</v>
      </c>
      <c r="AC1001" s="15">
        <f t="shared" si="31"/>
        <v>4</v>
      </c>
    </row>
    <row r="1002" spans="2:29" x14ac:dyDescent="0.3">
      <c r="B1002" s="15">
        <v>21011</v>
      </c>
      <c r="C1002" s="15">
        <v>13.724425218787671</v>
      </c>
      <c r="D1002" s="15">
        <v>13</v>
      </c>
      <c r="E1002" s="15">
        <v>5</v>
      </c>
      <c r="N1002" s="15">
        <v>21011</v>
      </c>
      <c r="O1002" s="15">
        <v>13.028182043343415</v>
      </c>
      <c r="P1002" s="15">
        <v>13</v>
      </c>
      <c r="Q1002" s="15">
        <v>5</v>
      </c>
      <c r="Z1002" s="15">
        <v>21011</v>
      </c>
      <c r="AA1002" s="15">
        <f>IF(ISNA(VLOOKUP(Z1002,'1077county_meanLDVage_submitted'!$A$2:$B$1079,2,FALSE)),VLOOKUP(Z1002,$N$3:$O$3145,2,FALSE),VLOOKUP(Z1002,'1077county_meanLDVage_submitted'!$A$2:$B$1079,2,FALSE))</f>
        <v>13.028182043343415</v>
      </c>
      <c r="AB1002" s="15">
        <f t="shared" si="30"/>
        <v>13</v>
      </c>
      <c r="AC1002" s="15">
        <f t="shared" si="31"/>
        <v>5</v>
      </c>
    </row>
    <row r="1003" spans="2:29" x14ac:dyDescent="0.3">
      <c r="B1003" s="15">
        <v>21013</v>
      </c>
      <c r="C1003" s="15">
        <v>13.265044748344367</v>
      </c>
      <c r="D1003" s="15">
        <v>13</v>
      </c>
      <c r="E1003" s="15">
        <v>5</v>
      </c>
      <c r="N1003" s="15">
        <v>21013</v>
      </c>
      <c r="O1003" s="15">
        <v>12.63279509489765</v>
      </c>
      <c r="P1003" s="15">
        <v>12</v>
      </c>
      <c r="Q1003" s="15">
        <v>4</v>
      </c>
      <c r="Z1003" s="15">
        <v>21013</v>
      </c>
      <c r="AA1003" s="15">
        <f>IF(ISNA(VLOOKUP(Z1003,'1077county_meanLDVage_submitted'!$A$2:$B$1079,2,FALSE)),VLOOKUP(Z1003,$N$3:$O$3145,2,FALSE),VLOOKUP(Z1003,'1077county_meanLDVage_submitted'!$A$2:$B$1079,2,FALSE))</f>
        <v>12.63279509489765</v>
      </c>
      <c r="AB1003" s="15">
        <f t="shared" si="30"/>
        <v>12</v>
      </c>
      <c r="AC1003" s="15">
        <f t="shared" si="31"/>
        <v>4</v>
      </c>
    </row>
    <row r="1004" spans="2:29" x14ac:dyDescent="0.3">
      <c r="B1004" s="15">
        <v>21015</v>
      </c>
      <c r="C1004" s="15">
        <v>9.6587955476708807</v>
      </c>
      <c r="D1004" s="15">
        <v>9</v>
      </c>
      <c r="E1004" s="15">
        <v>3</v>
      </c>
      <c r="N1004" s="15">
        <v>21015</v>
      </c>
      <c r="O1004" s="15">
        <v>9.0382665968245917</v>
      </c>
      <c r="P1004" s="15">
        <v>9</v>
      </c>
      <c r="Q1004" s="15">
        <v>3</v>
      </c>
      <c r="Z1004" s="15">
        <v>21015</v>
      </c>
      <c r="AA1004" s="15">
        <f>IF(ISNA(VLOOKUP(Z1004,'1077county_meanLDVage_submitted'!$A$2:$B$1079,2,FALSE)),VLOOKUP(Z1004,$N$3:$O$3145,2,FALSE),VLOOKUP(Z1004,'1077county_meanLDVage_submitted'!$A$2:$B$1079,2,FALSE))</f>
        <v>9.0382665968245917</v>
      </c>
      <c r="AB1004" s="15">
        <f t="shared" si="30"/>
        <v>9</v>
      </c>
      <c r="AC1004" s="15">
        <f t="shared" si="31"/>
        <v>3</v>
      </c>
    </row>
    <row r="1005" spans="2:29" x14ac:dyDescent="0.3">
      <c r="B1005" s="15">
        <v>21017</v>
      </c>
      <c r="C1005" s="15">
        <v>11.856759882585642</v>
      </c>
      <c r="D1005" s="15">
        <v>11</v>
      </c>
      <c r="E1005" s="15">
        <v>4</v>
      </c>
      <c r="N1005" s="15">
        <v>21017</v>
      </c>
      <c r="O1005" s="15">
        <v>11.138624889371933</v>
      </c>
      <c r="P1005" s="15">
        <v>11</v>
      </c>
      <c r="Q1005" s="15">
        <v>4</v>
      </c>
      <c r="Z1005" s="15">
        <v>21017</v>
      </c>
      <c r="AA1005" s="15">
        <f>IF(ISNA(VLOOKUP(Z1005,'1077county_meanLDVage_submitted'!$A$2:$B$1079,2,FALSE)),VLOOKUP(Z1005,$N$3:$O$3145,2,FALSE),VLOOKUP(Z1005,'1077county_meanLDVage_submitted'!$A$2:$B$1079,2,FALSE))</f>
        <v>11.138624889371933</v>
      </c>
      <c r="AB1005" s="15">
        <f t="shared" si="30"/>
        <v>11</v>
      </c>
      <c r="AC1005" s="15">
        <f t="shared" si="31"/>
        <v>4</v>
      </c>
    </row>
    <row r="1006" spans="2:29" x14ac:dyDescent="0.3">
      <c r="B1006" s="15">
        <v>21019</v>
      </c>
      <c r="C1006" s="15">
        <v>11.499193662904293</v>
      </c>
      <c r="D1006" s="15">
        <v>11</v>
      </c>
      <c r="E1006" s="15">
        <v>4</v>
      </c>
      <c r="N1006" s="15">
        <v>21019</v>
      </c>
      <c r="O1006" s="15">
        <v>10.841909555506954</v>
      </c>
      <c r="P1006" s="15">
        <v>10</v>
      </c>
      <c r="Q1006" s="15">
        <v>3</v>
      </c>
      <c r="Z1006" s="15">
        <v>21019</v>
      </c>
      <c r="AA1006" s="15">
        <f>IF(ISNA(VLOOKUP(Z1006,'1077county_meanLDVage_submitted'!$A$2:$B$1079,2,FALSE)),VLOOKUP(Z1006,$N$3:$O$3145,2,FALSE),VLOOKUP(Z1006,'1077county_meanLDVage_submitted'!$A$2:$B$1079,2,FALSE))</f>
        <v>10.841909555506954</v>
      </c>
      <c r="AB1006" s="15">
        <f t="shared" si="30"/>
        <v>10</v>
      </c>
      <c r="AC1006" s="15">
        <f t="shared" si="31"/>
        <v>3</v>
      </c>
    </row>
    <row r="1007" spans="2:29" x14ac:dyDescent="0.3">
      <c r="B1007" s="15">
        <v>21021</v>
      </c>
      <c r="C1007" s="15">
        <v>12.036943417160916</v>
      </c>
      <c r="D1007" s="15">
        <v>12</v>
      </c>
      <c r="E1007" s="15">
        <v>4</v>
      </c>
      <c r="N1007" s="15">
        <v>21021</v>
      </c>
      <c r="O1007" s="15">
        <v>11.297658340355133</v>
      </c>
      <c r="P1007" s="15">
        <v>11</v>
      </c>
      <c r="Q1007" s="15">
        <v>4</v>
      </c>
      <c r="Z1007" s="15">
        <v>21021</v>
      </c>
      <c r="AA1007" s="15">
        <f>IF(ISNA(VLOOKUP(Z1007,'1077county_meanLDVage_submitted'!$A$2:$B$1079,2,FALSE)),VLOOKUP(Z1007,$N$3:$O$3145,2,FALSE),VLOOKUP(Z1007,'1077county_meanLDVage_submitted'!$A$2:$B$1079,2,FALSE))</f>
        <v>11.297658340355133</v>
      </c>
      <c r="AB1007" s="15">
        <f t="shared" si="30"/>
        <v>11</v>
      </c>
      <c r="AC1007" s="15">
        <f t="shared" si="31"/>
        <v>4</v>
      </c>
    </row>
    <row r="1008" spans="2:29" x14ac:dyDescent="0.3">
      <c r="B1008" s="15">
        <v>21023</v>
      </c>
      <c r="C1008" s="15">
        <v>13.662840746591517</v>
      </c>
      <c r="D1008" s="15">
        <v>13</v>
      </c>
      <c r="E1008" s="15">
        <v>5</v>
      </c>
      <c r="N1008" s="15">
        <v>21023</v>
      </c>
      <c r="O1008" s="15">
        <v>12.797291865327047</v>
      </c>
      <c r="P1008" s="15">
        <v>12</v>
      </c>
      <c r="Q1008" s="15">
        <v>4</v>
      </c>
      <c r="Z1008" s="15">
        <v>21023</v>
      </c>
      <c r="AA1008" s="15">
        <f>IF(ISNA(VLOOKUP(Z1008,'1077county_meanLDVage_submitted'!$A$2:$B$1079,2,FALSE)),VLOOKUP(Z1008,$N$3:$O$3145,2,FALSE),VLOOKUP(Z1008,'1077county_meanLDVage_submitted'!$A$2:$B$1079,2,FALSE))</f>
        <v>12.797291865327047</v>
      </c>
      <c r="AB1008" s="15">
        <f t="shared" si="30"/>
        <v>12</v>
      </c>
      <c r="AC1008" s="15">
        <f t="shared" si="31"/>
        <v>4</v>
      </c>
    </row>
    <row r="1009" spans="2:29" x14ac:dyDescent="0.3">
      <c r="B1009" s="15">
        <v>21025</v>
      </c>
      <c r="C1009" s="15">
        <v>13.658062396919657</v>
      </c>
      <c r="D1009" s="15">
        <v>13</v>
      </c>
      <c r="E1009" s="15">
        <v>5</v>
      </c>
      <c r="N1009" s="15">
        <v>21025</v>
      </c>
      <c r="O1009" s="15">
        <v>12.823912400775894</v>
      </c>
      <c r="P1009" s="15">
        <v>12</v>
      </c>
      <c r="Q1009" s="15">
        <v>4</v>
      </c>
      <c r="Z1009" s="15">
        <v>21025</v>
      </c>
      <c r="AA1009" s="15">
        <f>IF(ISNA(VLOOKUP(Z1009,'1077county_meanLDVage_submitted'!$A$2:$B$1079,2,FALSE)),VLOOKUP(Z1009,$N$3:$O$3145,2,FALSE),VLOOKUP(Z1009,'1077county_meanLDVage_submitted'!$A$2:$B$1079,2,FALSE))</f>
        <v>12.823912400775894</v>
      </c>
      <c r="AB1009" s="15">
        <f t="shared" si="30"/>
        <v>12</v>
      </c>
      <c r="AC1009" s="15">
        <f t="shared" si="31"/>
        <v>4</v>
      </c>
    </row>
    <row r="1010" spans="2:29" x14ac:dyDescent="0.3">
      <c r="B1010" s="15">
        <v>21027</v>
      </c>
      <c r="C1010" s="15">
        <v>14.061770723346779</v>
      </c>
      <c r="D1010" s="15">
        <v>14</v>
      </c>
      <c r="E1010" s="15">
        <v>5</v>
      </c>
      <c r="N1010" s="15">
        <v>21027</v>
      </c>
      <c r="O1010" s="15">
        <v>13.091750077559057</v>
      </c>
      <c r="P1010" s="15">
        <v>13</v>
      </c>
      <c r="Q1010" s="15">
        <v>5</v>
      </c>
      <c r="Z1010" s="15">
        <v>21027</v>
      </c>
      <c r="AA1010" s="15">
        <f>IF(ISNA(VLOOKUP(Z1010,'1077county_meanLDVage_submitted'!$A$2:$B$1079,2,FALSE)),VLOOKUP(Z1010,$N$3:$O$3145,2,FALSE),VLOOKUP(Z1010,'1077county_meanLDVage_submitted'!$A$2:$B$1079,2,FALSE))</f>
        <v>13.091750077559057</v>
      </c>
      <c r="AB1010" s="15">
        <f t="shared" si="30"/>
        <v>13</v>
      </c>
      <c r="AC1010" s="15">
        <f t="shared" si="31"/>
        <v>5</v>
      </c>
    </row>
    <row r="1011" spans="2:29" x14ac:dyDescent="0.3">
      <c r="B1011" s="15">
        <v>21029</v>
      </c>
      <c r="C1011" s="15">
        <v>12.120578100683215</v>
      </c>
      <c r="D1011" s="15">
        <v>12</v>
      </c>
      <c r="E1011" s="15">
        <v>4</v>
      </c>
      <c r="N1011" s="15">
        <v>21029</v>
      </c>
      <c r="O1011" s="15">
        <v>11.035645186459893</v>
      </c>
      <c r="P1011" s="15">
        <v>11</v>
      </c>
      <c r="Q1011" s="15">
        <v>4</v>
      </c>
      <c r="Z1011" s="15">
        <v>21029</v>
      </c>
      <c r="AA1011" s="15">
        <f>IF(ISNA(VLOOKUP(Z1011,'1077county_meanLDVage_submitted'!$A$2:$B$1079,2,FALSE)),VLOOKUP(Z1011,$N$3:$O$3145,2,FALSE),VLOOKUP(Z1011,'1077county_meanLDVage_submitted'!$A$2:$B$1079,2,FALSE))</f>
        <v>11.035645186459893</v>
      </c>
      <c r="AB1011" s="15">
        <f t="shared" si="30"/>
        <v>11</v>
      </c>
      <c r="AC1011" s="15">
        <f t="shared" si="31"/>
        <v>4</v>
      </c>
    </row>
    <row r="1012" spans="2:29" x14ac:dyDescent="0.3">
      <c r="B1012" s="15">
        <v>21031</v>
      </c>
      <c r="C1012" s="15">
        <v>13.757155597896073</v>
      </c>
      <c r="D1012" s="15">
        <v>13</v>
      </c>
      <c r="E1012" s="15">
        <v>5</v>
      </c>
      <c r="N1012" s="15">
        <v>21031</v>
      </c>
      <c r="O1012" s="15">
        <v>12.808182237531748</v>
      </c>
      <c r="P1012" s="15">
        <v>12</v>
      </c>
      <c r="Q1012" s="15">
        <v>4</v>
      </c>
      <c r="Z1012" s="15">
        <v>21031</v>
      </c>
      <c r="AA1012" s="15">
        <f>IF(ISNA(VLOOKUP(Z1012,'1077county_meanLDVage_submitted'!$A$2:$B$1079,2,FALSE)),VLOOKUP(Z1012,$N$3:$O$3145,2,FALSE),VLOOKUP(Z1012,'1077county_meanLDVage_submitted'!$A$2:$B$1079,2,FALSE))</f>
        <v>12.808182237531748</v>
      </c>
      <c r="AB1012" s="15">
        <f t="shared" si="30"/>
        <v>12</v>
      </c>
      <c r="AC1012" s="15">
        <f t="shared" si="31"/>
        <v>4</v>
      </c>
    </row>
    <row r="1013" spans="2:29" x14ac:dyDescent="0.3">
      <c r="B1013" s="15">
        <v>21033</v>
      </c>
      <c r="C1013" s="15">
        <v>12.951751539063832</v>
      </c>
      <c r="D1013" s="15">
        <v>12</v>
      </c>
      <c r="E1013" s="15">
        <v>4</v>
      </c>
      <c r="N1013" s="15">
        <v>21033</v>
      </c>
      <c r="O1013" s="15">
        <v>12.230009229203922</v>
      </c>
      <c r="P1013" s="15">
        <v>12</v>
      </c>
      <c r="Q1013" s="15">
        <v>4</v>
      </c>
      <c r="Z1013" s="15">
        <v>21033</v>
      </c>
      <c r="AA1013" s="15">
        <f>IF(ISNA(VLOOKUP(Z1013,'1077county_meanLDVage_submitted'!$A$2:$B$1079,2,FALSE)),VLOOKUP(Z1013,$N$3:$O$3145,2,FALSE),VLOOKUP(Z1013,'1077county_meanLDVage_submitted'!$A$2:$B$1079,2,FALSE))</f>
        <v>12.230009229203922</v>
      </c>
      <c r="AB1013" s="15">
        <f t="shared" si="30"/>
        <v>12</v>
      </c>
      <c r="AC1013" s="15">
        <f t="shared" si="31"/>
        <v>4</v>
      </c>
    </row>
    <row r="1014" spans="2:29" x14ac:dyDescent="0.3">
      <c r="B1014" s="15">
        <v>21035</v>
      </c>
      <c r="C1014" s="15">
        <v>11.832750430403777</v>
      </c>
      <c r="D1014" s="15">
        <v>11</v>
      </c>
      <c r="E1014" s="15">
        <v>4</v>
      </c>
      <c r="N1014" s="15">
        <v>21035</v>
      </c>
      <c r="O1014" s="15">
        <v>11.244689691312493</v>
      </c>
      <c r="P1014" s="15">
        <v>11</v>
      </c>
      <c r="Q1014" s="15">
        <v>4</v>
      </c>
      <c r="Z1014" s="15">
        <v>21035</v>
      </c>
      <c r="AA1014" s="15">
        <f>IF(ISNA(VLOOKUP(Z1014,'1077county_meanLDVage_submitted'!$A$2:$B$1079,2,FALSE)),VLOOKUP(Z1014,$N$3:$O$3145,2,FALSE),VLOOKUP(Z1014,'1077county_meanLDVage_submitted'!$A$2:$B$1079,2,FALSE))</f>
        <v>11.244689691312493</v>
      </c>
      <c r="AB1014" s="15">
        <f t="shared" si="30"/>
        <v>11</v>
      </c>
      <c r="AC1014" s="15">
        <f t="shared" si="31"/>
        <v>4</v>
      </c>
    </row>
    <row r="1015" spans="2:29" x14ac:dyDescent="0.3">
      <c r="B1015" s="15">
        <v>21037</v>
      </c>
      <c r="C1015" s="15">
        <v>10.559791166066494</v>
      </c>
      <c r="D1015" s="15">
        <v>10</v>
      </c>
      <c r="E1015" s="15">
        <v>3</v>
      </c>
      <c r="N1015" s="15">
        <v>21037</v>
      </c>
      <c r="O1015" s="15">
        <v>9.864620670708085</v>
      </c>
      <c r="P1015" s="15">
        <v>9</v>
      </c>
      <c r="Q1015" s="15">
        <v>3</v>
      </c>
      <c r="Z1015" s="15">
        <v>21037</v>
      </c>
      <c r="AA1015" s="15">
        <f>IF(ISNA(VLOOKUP(Z1015,'1077county_meanLDVage_submitted'!$A$2:$B$1079,2,FALSE)),VLOOKUP(Z1015,$N$3:$O$3145,2,FALSE),VLOOKUP(Z1015,'1077county_meanLDVage_submitted'!$A$2:$B$1079,2,FALSE))</f>
        <v>9.864620670708085</v>
      </c>
      <c r="AB1015" s="15">
        <f t="shared" si="30"/>
        <v>9</v>
      </c>
      <c r="AC1015" s="15">
        <f t="shared" si="31"/>
        <v>3</v>
      </c>
    </row>
    <row r="1016" spans="2:29" x14ac:dyDescent="0.3">
      <c r="B1016" s="15">
        <v>21039</v>
      </c>
      <c r="C1016" s="15">
        <v>12.161720807717728</v>
      </c>
      <c r="D1016" s="15">
        <v>12</v>
      </c>
      <c r="E1016" s="15">
        <v>4</v>
      </c>
      <c r="N1016" s="15">
        <v>21039</v>
      </c>
      <c r="O1016" s="15">
        <v>11.641771095439822</v>
      </c>
      <c r="P1016" s="15">
        <v>11</v>
      </c>
      <c r="Q1016" s="15">
        <v>4</v>
      </c>
      <c r="Z1016" s="15">
        <v>21039</v>
      </c>
      <c r="AA1016" s="15">
        <f>IF(ISNA(VLOOKUP(Z1016,'1077county_meanLDVage_submitted'!$A$2:$B$1079,2,FALSE)),VLOOKUP(Z1016,$N$3:$O$3145,2,FALSE),VLOOKUP(Z1016,'1077county_meanLDVage_submitted'!$A$2:$B$1079,2,FALSE))</f>
        <v>11.641771095439822</v>
      </c>
      <c r="AB1016" s="15">
        <f t="shared" si="30"/>
        <v>11</v>
      </c>
      <c r="AC1016" s="15">
        <f t="shared" si="31"/>
        <v>4</v>
      </c>
    </row>
    <row r="1017" spans="2:29" x14ac:dyDescent="0.3">
      <c r="B1017" s="15">
        <v>21041</v>
      </c>
      <c r="C1017" s="15">
        <v>12.709180168346004</v>
      </c>
      <c r="D1017" s="15">
        <v>12</v>
      </c>
      <c r="E1017" s="15">
        <v>4</v>
      </c>
      <c r="N1017" s="15">
        <v>21041</v>
      </c>
      <c r="O1017" s="15">
        <v>12.070947672147652</v>
      </c>
      <c r="P1017" s="15">
        <v>12</v>
      </c>
      <c r="Q1017" s="15">
        <v>4</v>
      </c>
      <c r="Z1017" s="15">
        <v>21041</v>
      </c>
      <c r="AA1017" s="15">
        <f>IF(ISNA(VLOOKUP(Z1017,'1077county_meanLDVage_submitted'!$A$2:$B$1079,2,FALSE)),VLOOKUP(Z1017,$N$3:$O$3145,2,FALSE),VLOOKUP(Z1017,'1077county_meanLDVage_submitted'!$A$2:$B$1079,2,FALSE))</f>
        <v>12.070947672147652</v>
      </c>
      <c r="AB1017" s="15">
        <f t="shared" si="30"/>
        <v>12</v>
      </c>
      <c r="AC1017" s="15">
        <f t="shared" si="31"/>
        <v>4</v>
      </c>
    </row>
    <row r="1018" spans="2:29" x14ac:dyDescent="0.3">
      <c r="B1018" s="15">
        <v>21043</v>
      </c>
      <c r="C1018" s="15">
        <v>12.959055633163823</v>
      </c>
      <c r="D1018" s="15">
        <v>12</v>
      </c>
      <c r="E1018" s="15">
        <v>4</v>
      </c>
      <c r="N1018" s="15">
        <v>21043</v>
      </c>
      <c r="O1018" s="15">
        <v>12.30299328426004</v>
      </c>
      <c r="P1018" s="15">
        <v>12</v>
      </c>
      <c r="Q1018" s="15">
        <v>4</v>
      </c>
      <c r="Z1018" s="15">
        <v>21043</v>
      </c>
      <c r="AA1018" s="15">
        <f>IF(ISNA(VLOOKUP(Z1018,'1077county_meanLDVage_submitted'!$A$2:$B$1079,2,FALSE)),VLOOKUP(Z1018,$N$3:$O$3145,2,FALSE),VLOOKUP(Z1018,'1077county_meanLDVage_submitted'!$A$2:$B$1079,2,FALSE))</f>
        <v>12.30299328426004</v>
      </c>
      <c r="AB1018" s="15">
        <f t="shared" si="30"/>
        <v>12</v>
      </c>
      <c r="AC1018" s="15">
        <f t="shared" si="31"/>
        <v>4</v>
      </c>
    </row>
    <row r="1019" spans="2:29" x14ac:dyDescent="0.3">
      <c r="B1019" s="15">
        <v>21045</v>
      </c>
      <c r="C1019" s="15">
        <v>14.109996658292964</v>
      </c>
      <c r="D1019" s="15">
        <v>14</v>
      </c>
      <c r="E1019" s="15">
        <v>5</v>
      </c>
      <c r="N1019" s="15">
        <v>21045</v>
      </c>
      <c r="O1019" s="15">
        <v>13.248071441156707</v>
      </c>
      <c r="P1019" s="15">
        <v>13</v>
      </c>
      <c r="Q1019" s="15">
        <v>5</v>
      </c>
      <c r="Z1019" s="15">
        <v>21045</v>
      </c>
      <c r="AA1019" s="15">
        <f>IF(ISNA(VLOOKUP(Z1019,'1077county_meanLDVage_submitted'!$A$2:$B$1079,2,FALSE)),VLOOKUP(Z1019,$N$3:$O$3145,2,FALSE),VLOOKUP(Z1019,'1077county_meanLDVage_submitted'!$A$2:$B$1079,2,FALSE))</f>
        <v>13.248071441156707</v>
      </c>
      <c r="AB1019" s="15">
        <f t="shared" si="30"/>
        <v>13</v>
      </c>
      <c r="AC1019" s="15">
        <f t="shared" si="31"/>
        <v>5</v>
      </c>
    </row>
    <row r="1020" spans="2:29" x14ac:dyDescent="0.3">
      <c r="B1020" s="15">
        <v>21047</v>
      </c>
      <c r="C1020" s="15">
        <v>11.930402853387312</v>
      </c>
      <c r="D1020" s="15">
        <v>11</v>
      </c>
      <c r="E1020" s="15">
        <v>4</v>
      </c>
      <c r="N1020" s="15">
        <v>21047</v>
      </c>
      <c r="O1020" s="15">
        <v>11.288424129599058</v>
      </c>
      <c r="P1020" s="15">
        <v>11</v>
      </c>
      <c r="Q1020" s="15">
        <v>4</v>
      </c>
      <c r="Z1020" s="15">
        <v>21047</v>
      </c>
      <c r="AA1020" s="15">
        <f>IF(ISNA(VLOOKUP(Z1020,'1077county_meanLDVage_submitted'!$A$2:$B$1079,2,FALSE)),VLOOKUP(Z1020,$N$3:$O$3145,2,FALSE),VLOOKUP(Z1020,'1077county_meanLDVage_submitted'!$A$2:$B$1079,2,FALSE))</f>
        <v>11.288424129599058</v>
      </c>
      <c r="AB1020" s="15">
        <f t="shared" si="30"/>
        <v>11</v>
      </c>
      <c r="AC1020" s="15">
        <f t="shared" si="31"/>
        <v>4</v>
      </c>
    </row>
    <row r="1021" spans="2:29" x14ac:dyDescent="0.3">
      <c r="B1021" s="15">
        <v>21049</v>
      </c>
      <c r="C1021" s="15">
        <v>11.698557096054639</v>
      </c>
      <c r="D1021" s="15">
        <v>11</v>
      </c>
      <c r="E1021" s="15">
        <v>4</v>
      </c>
      <c r="N1021" s="15">
        <v>21049</v>
      </c>
      <c r="O1021" s="15">
        <v>10.891595499613434</v>
      </c>
      <c r="P1021" s="15">
        <v>10</v>
      </c>
      <c r="Q1021" s="15">
        <v>3</v>
      </c>
      <c r="Z1021" s="15">
        <v>21049</v>
      </c>
      <c r="AA1021" s="15">
        <f>IF(ISNA(VLOOKUP(Z1021,'1077county_meanLDVage_submitted'!$A$2:$B$1079,2,FALSE)),VLOOKUP(Z1021,$N$3:$O$3145,2,FALSE),VLOOKUP(Z1021,'1077county_meanLDVage_submitted'!$A$2:$B$1079,2,FALSE))</f>
        <v>10.891595499613434</v>
      </c>
      <c r="AB1021" s="15">
        <f t="shared" si="30"/>
        <v>10</v>
      </c>
      <c r="AC1021" s="15">
        <f t="shared" si="31"/>
        <v>3</v>
      </c>
    </row>
    <row r="1022" spans="2:29" x14ac:dyDescent="0.3">
      <c r="B1022" s="15">
        <v>21051</v>
      </c>
      <c r="C1022" s="15">
        <v>13.412209979280888</v>
      </c>
      <c r="D1022" s="15">
        <v>13</v>
      </c>
      <c r="E1022" s="15">
        <v>5</v>
      </c>
      <c r="N1022" s="15">
        <v>21051</v>
      </c>
      <c r="O1022" s="15">
        <v>12.718127650870199</v>
      </c>
      <c r="P1022" s="15">
        <v>12</v>
      </c>
      <c r="Q1022" s="15">
        <v>4</v>
      </c>
      <c r="Z1022" s="15">
        <v>21051</v>
      </c>
      <c r="AA1022" s="15">
        <f>IF(ISNA(VLOOKUP(Z1022,'1077county_meanLDVage_submitted'!$A$2:$B$1079,2,FALSE)),VLOOKUP(Z1022,$N$3:$O$3145,2,FALSE),VLOOKUP(Z1022,'1077county_meanLDVage_submitted'!$A$2:$B$1079,2,FALSE))</f>
        <v>12.718127650870199</v>
      </c>
      <c r="AB1022" s="15">
        <f t="shared" si="30"/>
        <v>12</v>
      </c>
      <c r="AC1022" s="15">
        <f t="shared" si="31"/>
        <v>4</v>
      </c>
    </row>
    <row r="1023" spans="2:29" x14ac:dyDescent="0.3">
      <c r="B1023" s="15">
        <v>21053</v>
      </c>
      <c r="C1023" s="15">
        <v>14.169552043677569</v>
      </c>
      <c r="D1023" s="15">
        <v>14</v>
      </c>
      <c r="E1023" s="15">
        <v>5</v>
      </c>
      <c r="N1023" s="15">
        <v>21053</v>
      </c>
      <c r="O1023" s="15">
        <v>13.300272114126242</v>
      </c>
      <c r="P1023" s="15">
        <v>13</v>
      </c>
      <c r="Q1023" s="15">
        <v>5</v>
      </c>
      <c r="Z1023" s="15">
        <v>21053</v>
      </c>
      <c r="AA1023" s="15">
        <f>IF(ISNA(VLOOKUP(Z1023,'1077county_meanLDVage_submitted'!$A$2:$B$1079,2,FALSE)),VLOOKUP(Z1023,$N$3:$O$3145,2,FALSE),VLOOKUP(Z1023,'1077county_meanLDVage_submitted'!$A$2:$B$1079,2,FALSE))</f>
        <v>13.300272114126242</v>
      </c>
      <c r="AB1023" s="15">
        <f t="shared" si="30"/>
        <v>13</v>
      </c>
      <c r="AC1023" s="15">
        <f t="shared" si="31"/>
        <v>5</v>
      </c>
    </row>
    <row r="1024" spans="2:29" x14ac:dyDescent="0.3">
      <c r="B1024" s="15">
        <v>21055</v>
      </c>
      <c r="C1024" s="15">
        <v>13.588380107910952</v>
      </c>
      <c r="D1024" s="15">
        <v>13</v>
      </c>
      <c r="E1024" s="15">
        <v>5</v>
      </c>
      <c r="N1024" s="15">
        <v>21055</v>
      </c>
      <c r="O1024" s="15">
        <v>12.79398636337017</v>
      </c>
      <c r="P1024" s="15">
        <v>12</v>
      </c>
      <c r="Q1024" s="15">
        <v>4</v>
      </c>
      <c r="Z1024" s="15">
        <v>21055</v>
      </c>
      <c r="AA1024" s="15">
        <f>IF(ISNA(VLOOKUP(Z1024,'1077county_meanLDVage_submitted'!$A$2:$B$1079,2,FALSE)),VLOOKUP(Z1024,$N$3:$O$3145,2,FALSE),VLOOKUP(Z1024,'1077county_meanLDVage_submitted'!$A$2:$B$1079,2,FALSE))</f>
        <v>12.79398636337017</v>
      </c>
      <c r="AB1024" s="15">
        <f t="shared" si="30"/>
        <v>12</v>
      </c>
      <c r="AC1024" s="15">
        <f t="shared" si="31"/>
        <v>4</v>
      </c>
    </row>
    <row r="1025" spans="2:29" x14ac:dyDescent="0.3">
      <c r="B1025" s="15">
        <v>21057</v>
      </c>
      <c r="C1025" s="15">
        <v>13.953832362468649</v>
      </c>
      <c r="D1025" s="15">
        <v>13</v>
      </c>
      <c r="E1025" s="15">
        <v>5</v>
      </c>
      <c r="N1025" s="15">
        <v>21057</v>
      </c>
      <c r="O1025" s="15">
        <v>13.09078153612661</v>
      </c>
      <c r="P1025" s="15">
        <v>13</v>
      </c>
      <c r="Q1025" s="15">
        <v>5</v>
      </c>
      <c r="Z1025" s="15">
        <v>21057</v>
      </c>
      <c r="AA1025" s="15">
        <f>IF(ISNA(VLOOKUP(Z1025,'1077county_meanLDVage_submitted'!$A$2:$B$1079,2,FALSE)),VLOOKUP(Z1025,$N$3:$O$3145,2,FALSE),VLOOKUP(Z1025,'1077county_meanLDVage_submitted'!$A$2:$B$1079,2,FALSE))</f>
        <v>13.09078153612661</v>
      </c>
      <c r="AB1025" s="15">
        <f t="shared" si="30"/>
        <v>13</v>
      </c>
      <c r="AC1025" s="15">
        <f t="shared" si="31"/>
        <v>5</v>
      </c>
    </row>
    <row r="1026" spans="2:29" x14ac:dyDescent="0.3">
      <c r="B1026" s="15">
        <v>21059</v>
      </c>
      <c r="C1026" s="15">
        <v>11.871605541256454</v>
      </c>
      <c r="D1026" s="15">
        <v>11</v>
      </c>
      <c r="E1026" s="15">
        <v>4</v>
      </c>
      <c r="N1026" s="15">
        <v>21059</v>
      </c>
      <c r="O1026" s="15">
        <v>11.168585551331079</v>
      </c>
      <c r="P1026" s="15">
        <v>11</v>
      </c>
      <c r="Q1026" s="15">
        <v>4</v>
      </c>
      <c r="Z1026" s="15">
        <v>21059</v>
      </c>
      <c r="AA1026" s="15">
        <f>IF(ISNA(VLOOKUP(Z1026,'1077county_meanLDVage_submitted'!$A$2:$B$1079,2,FALSE)),VLOOKUP(Z1026,$N$3:$O$3145,2,FALSE),VLOOKUP(Z1026,'1077county_meanLDVage_submitted'!$A$2:$B$1079,2,FALSE))</f>
        <v>11.168585551331079</v>
      </c>
      <c r="AB1026" s="15">
        <f t="shared" si="30"/>
        <v>11</v>
      </c>
      <c r="AC1026" s="15">
        <f t="shared" si="31"/>
        <v>4</v>
      </c>
    </row>
    <row r="1027" spans="2:29" x14ac:dyDescent="0.3">
      <c r="B1027" s="15">
        <v>21061</v>
      </c>
      <c r="C1027" s="15">
        <v>13.84591623520936</v>
      </c>
      <c r="D1027" s="15">
        <v>13</v>
      </c>
      <c r="E1027" s="15">
        <v>5</v>
      </c>
      <c r="N1027" s="15">
        <v>21061</v>
      </c>
      <c r="O1027" s="15">
        <v>12.850348230714278</v>
      </c>
      <c r="P1027" s="15">
        <v>12</v>
      </c>
      <c r="Q1027" s="15">
        <v>4</v>
      </c>
      <c r="Z1027" s="15">
        <v>21061</v>
      </c>
      <c r="AA1027" s="15">
        <f>IF(ISNA(VLOOKUP(Z1027,'1077county_meanLDVage_submitted'!$A$2:$B$1079,2,FALSE)),VLOOKUP(Z1027,$N$3:$O$3145,2,FALSE),VLOOKUP(Z1027,'1077county_meanLDVage_submitted'!$A$2:$B$1079,2,FALSE))</f>
        <v>12.850348230714278</v>
      </c>
      <c r="AB1027" s="15">
        <f t="shared" si="30"/>
        <v>12</v>
      </c>
      <c r="AC1027" s="15">
        <f t="shared" si="31"/>
        <v>4</v>
      </c>
    </row>
    <row r="1028" spans="2:29" x14ac:dyDescent="0.3">
      <c r="B1028" s="15">
        <v>21063</v>
      </c>
      <c r="C1028" s="15">
        <v>13.904794520339992</v>
      </c>
      <c r="D1028" s="15">
        <v>13</v>
      </c>
      <c r="E1028" s="15">
        <v>5</v>
      </c>
      <c r="N1028" s="15">
        <v>21063</v>
      </c>
      <c r="O1028" s="15">
        <v>13.249060487346064</v>
      </c>
      <c r="P1028" s="15">
        <v>13</v>
      </c>
      <c r="Q1028" s="15">
        <v>5</v>
      </c>
      <c r="Z1028" s="15">
        <v>21063</v>
      </c>
      <c r="AA1028" s="15">
        <f>IF(ISNA(VLOOKUP(Z1028,'1077county_meanLDVage_submitted'!$A$2:$B$1079,2,FALSE)),VLOOKUP(Z1028,$N$3:$O$3145,2,FALSE),VLOOKUP(Z1028,'1077county_meanLDVage_submitted'!$A$2:$B$1079,2,FALSE))</f>
        <v>13.249060487346064</v>
      </c>
      <c r="AB1028" s="15">
        <f t="shared" si="30"/>
        <v>13</v>
      </c>
      <c r="AC1028" s="15">
        <f t="shared" si="31"/>
        <v>5</v>
      </c>
    </row>
    <row r="1029" spans="2:29" x14ac:dyDescent="0.3">
      <c r="B1029" s="15">
        <v>21065</v>
      </c>
      <c r="C1029" s="15">
        <v>14.061103478683764</v>
      </c>
      <c r="D1029" s="15">
        <v>14</v>
      </c>
      <c r="E1029" s="15">
        <v>5</v>
      </c>
      <c r="N1029" s="15">
        <v>21065</v>
      </c>
      <c r="O1029" s="15">
        <v>13.224089970919406</v>
      </c>
      <c r="P1029" s="15">
        <v>13</v>
      </c>
      <c r="Q1029" s="15">
        <v>5</v>
      </c>
      <c r="Z1029" s="15">
        <v>21065</v>
      </c>
      <c r="AA1029" s="15">
        <f>IF(ISNA(VLOOKUP(Z1029,'1077county_meanLDVage_submitted'!$A$2:$B$1079,2,FALSE)),VLOOKUP(Z1029,$N$3:$O$3145,2,FALSE),VLOOKUP(Z1029,'1077county_meanLDVage_submitted'!$A$2:$B$1079,2,FALSE))</f>
        <v>13.224089970919406</v>
      </c>
      <c r="AB1029" s="15">
        <f t="shared" ref="AB1029:AB1092" si="32">TRUNC(AA1029,0)</f>
        <v>13</v>
      </c>
      <c r="AC1029" s="15">
        <f t="shared" ref="AC1029:AC1092" si="33">VLOOKUP(AB1029,$AE$14:$AF$26,2,)</f>
        <v>5</v>
      </c>
    </row>
    <row r="1030" spans="2:29" x14ac:dyDescent="0.3">
      <c r="B1030" s="15">
        <v>21067</v>
      </c>
      <c r="C1030" s="15">
        <v>9.9939731228675797</v>
      </c>
      <c r="D1030" s="15">
        <v>9</v>
      </c>
      <c r="E1030" s="15">
        <v>3</v>
      </c>
      <c r="N1030" s="15">
        <v>21067</v>
      </c>
      <c r="O1030" s="15">
        <v>9.4484513877151883</v>
      </c>
      <c r="P1030" s="15">
        <v>9</v>
      </c>
      <c r="Q1030" s="15">
        <v>3</v>
      </c>
      <c r="Z1030" s="15">
        <v>21067</v>
      </c>
      <c r="AA1030" s="15">
        <f>IF(ISNA(VLOOKUP(Z1030,'1077county_meanLDVage_submitted'!$A$2:$B$1079,2,FALSE)),VLOOKUP(Z1030,$N$3:$O$3145,2,FALSE),VLOOKUP(Z1030,'1077county_meanLDVage_submitted'!$A$2:$B$1079,2,FALSE))</f>
        <v>9.4484513877151883</v>
      </c>
      <c r="AB1030" s="15">
        <f t="shared" si="32"/>
        <v>9</v>
      </c>
      <c r="AC1030" s="15">
        <f t="shared" si="33"/>
        <v>3</v>
      </c>
    </row>
    <row r="1031" spans="2:29" x14ac:dyDescent="0.3">
      <c r="B1031" s="15">
        <v>21069</v>
      </c>
      <c r="C1031" s="15">
        <v>12.968394438651734</v>
      </c>
      <c r="D1031" s="15">
        <v>12</v>
      </c>
      <c r="E1031" s="15">
        <v>4</v>
      </c>
      <c r="N1031" s="15">
        <v>21069</v>
      </c>
      <c r="O1031" s="15">
        <v>12.292336132532194</v>
      </c>
      <c r="P1031" s="15">
        <v>12</v>
      </c>
      <c r="Q1031" s="15">
        <v>4</v>
      </c>
      <c r="Z1031" s="15">
        <v>21069</v>
      </c>
      <c r="AA1031" s="15">
        <f>IF(ISNA(VLOOKUP(Z1031,'1077county_meanLDVage_submitted'!$A$2:$B$1079,2,FALSE)),VLOOKUP(Z1031,$N$3:$O$3145,2,FALSE),VLOOKUP(Z1031,'1077county_meanLDVage_submitted'!$A$2:$B$1079,2,FALSE))</f>
        <v>12.292336132532194</v>
      </c>
      <c r="AB1031" s="15">
        <f t="shared" si="32"/>
        <v>12</v>
      </c>
      <c r="AC1031" s="15">
        <f t="shared" si="33"/>
        <v>4</v>
      </c>
    </row>
    <row r="1032" spans="2:29" x14ac:dyDescent="0.3">
      <c r="B1032" s="15">
        <v>21071</v>
      </c>
      <c r="C1032" s="15">
        <v>11.993204031177665</v>
      </c>
      <c r="D1032" s="15">
        <v>11</v>
      </c>
      <c r="E1032" s="15">
        <v>4</v>
      </c>
      <c r="N1032" s="15">
        <v>21071</v>
      </c>
      <c r="O1032" s="15">
        <v>11.354893662473117</v>
      </c>
      <c r="P1032" s="15">
        <v>11</v>
      </c>
      <c r="Q1032" s="15">
        <v>4</v>
      </c>
      <c r="Z1032" s="15">
        <v>21071</v>
      </c>
      <c r="AA1032" s="15">
        <f>IF(ISNA(VLOOKUP(Z1032,'1077county_meanLDVage_submitted'!$A$2:$B$1079,2,FALSE)),VLOOKUP(Z1032,$N$3:$O$3145,2,FALSE),VLOOKUP(Z1032,'1077county_meanLDVage_submitted'!$A$2:$B$1079,2,FALSE))</f>
        <v>11.354893662473117</v>
      </c>
      <c r="AB1032" s="15">
        <f t="shared" si="32"/>
        <v>11</v>
      </c>
      <c r="AC1032" s="15">
        <f t="shared" si="33"/>
        <v>4</v>
      </c>
    </row>
    <row r="1033" spans="2:29" x14ac:dyDescent="0.3">
      <c r="B1033" s="15">
        <v>21073</v>
      </c>
      <c r="C1033" s="15">
        <v>12.302668128449898</v>
      </c>
      <c r="D1033" s="15">
        <v>12</v>
      </c>
      <c r="E1033" s="15">
        <v>4</v>
      </c>
      <c r="N1033" s="15">
        <v>21073</v>
      </c>
      <c r="O1033" s="15">
        <v>11.379162257647666</v>
      </c>
      <c r="P1033" s="15">
        <v>11</v>
      </c>
      <c r="Q1033" s="15">
        <v>4</v>
      </c>
      <c r="Z1033" s="15">
        <v>21073</v>
      </c>
      <c r="AA1033" s="15">
        <f>IF(ISNA(VLOOKUP(Z1033,'1077county_meanLDVage_submitted'!$A$2:$B$1079,2,FALSE)),VLOOKUP(Z1033,$N$3:$O$3145,2,FALSE),VLOOKUP(Z1033,'1077county_meanLDVage_submitted'!$A$2:$B$1079,2,FALSE))</f>
        <v>11.379162257647666</v>
      </c>
      <c r="AB1033" s="15">
        <f t="shared" si="32"/>
        <v>11</v>
      </c>
      <c r="AC1033" s="15">
        <f t="shared" si="33"/>
        <v>4</v>
      </c>
    </row>
    <row r="1034" spans="2:29" x14ac:dyDescent="0.3">
      <c r="B1034" s="15">
        <v>21075</v>
      </c>
      <c r="C1034" s="15">
        <v>12.745762710261952</v>
      </c>
      <c r="D1034" s="15">
        <v>12</v>
      </c>
      <c r="E1034" s="15">
        <v>4</v>
      </c>
      <c r="N1034" s="15">
        <v>21075</v>
      </c>
      <c r="O1034" s="15">
        <v>12.129406345480191</v>
      </c>
      <c r="P1034" s="15">
        <v>12</v>
      </c>
      <c r="Q1034" s="15">
        <v>4</v>
      </c>
      <c r="Z1034" s="15">
        <v>21075</v>
      </c>
      <c r="AA1034" s="15">
        <f>IF(ISNA(VLOOKUP(Z1034,'1077county_meanLDVage_submitted'!$A$2:$B$1079,2,FALSE)),VLOOKUP(Z1034,$N$3:$O$3145,2,FALSE),VLOOKUP(Z1034,'1077county_meanLDVage_submitted'!$A$2:$B$1079,2,FALSE))</f>
        <v>12.129406345480191</v>
      </c>
      <c r="AB1034" s="15">
        <f t="shared" si="32"/>
        <v>12</v>
      </c>
      <c r="AC1034" s="15">
        <f t="shared" si="33"/>
        <v>4</v>
      </c>
    </row>
    <row r="1035" spans="2:29" x14ac:dyDescent="0.3">
      <c r="B1035" s="15">
        <v>21077</v>
      </c>
      <c r="C1035" s="15">
        <v>13.114996211515443</v>
      </c>
      <c r="D1035" s="15">
        <v>13</v>
      </c>
      <c r="E1035" s="15">
        <v>5</v>
      </c>
      <c r="N1035" s="15">
        <v>21077</v>
      </c>
      <c r="O1035" s="15">
        <v>12.342853113521828</v>
      </c>
      <c r="P1035" s="15">
        <v>12</v>
      </c>
      <c r="Q1035" s="15">
        <v>4</v>
      </c>
      <c r="Z1035" s="15">
        <v>21077</v>
      </c>
      <c r="AA1035" s="15">
        <f>IF(ISNA(VLOOKUP(Z1035,'1077county_meanLDVage_submitted'!$A$2:$B$1079,2,FALSE)),VLOOKUP(Z1035,$N$3:$O$3145,2,FALSE),VLOOKUP(Z1035,'1077county_meanLDVage_submitted'!$A$2:$B$1079,2,FALSE))</f>
        <v>12.342853113521828</v>
      </c>
      <c r="AB1035" s="15">
        <f t="shared" si="32"/>
        <v>12</v>
      </c>
      <c r="AC1035" s="15">
        <f t="shared" si="33"/>
        <v>4</v>
      </c>
    </row>
    <row r="1036" spans="2:29" x14ac:dyDescent="0.3">
      <c r="B1036" s="15">
        <v>21079</v>
      </c>
      <c r="C1036" s="15">
        <v>12.856355688905181</v>
      </c>
      <c r="D1036" s="15">
        <v>12</v>
      </c>
      <c r="E1036" s="15">
        <v>4</v>
      </c>
      <c r="N1036" s="15">
        <v>21079</v>
      </c>
      <c r="O1036" s="15">
        <v>12.036408029883537</v>
      </c>
      <c r="P1036" s="15">
        <v>12</v>
      </c>
      <c r="Q1036" s="15">
        <v>4</v>
      </c>
      <c r="Z1036" s="15">
        <v>21079</v>
      </c>
      <c r="AA1036" s="15">
        <f>IF(ISNA(VLOOKUP(Z1036,'1077county_meanLDVage_submitted'!$A$2:$B$1079,2,FALSE)),VLOOKUP(Z1036,$N$3:$O$3145,2,FALSE),VLOOKUP(Z1036,'1077county_meanLDVage_submitted'!$A$2:$B$1079,2,FALSE))</f>
        <v>12.036408029883537</v>
      </c>
      <c r="AB1036" s="15">
        <f t="shared" si="32"/>
        <v>12</v>
      </c>
      <c r="AC1036" s="15">
        <f t="shared" si="33"/>
        <v>4</v>
      </c>
    </row>
    <row r="1037" spans="2:29" x14ac:dyDescent="0.3">
      <c r="B1037" s="15">
        <v>21081</v>
      </c>
      <c r="C1037" s="15">
        <v>12.432757424630152</v>
      </c>
      <c r="D1037" s="15">
        <v>12</v>
      </c>
      <c r="E1037" s="15">
        <v>4</v>
      </c>
      <c r="N1037" s="15">
        <v>21081</v>
      </c>
      <c r="O1037" s="15">
        <v>11.680985067477815</v>
      </c>
      <c r="P1037" s="15">
        <v>11</v>
      </c>
      <c r="Q1037" s="15">
        <v>4</v>
      </c>
      <c r="Z1037" s="15">
        <v>21081</v>
      </c>
      <c r="AA1037" s="15">
        <f>IF(ISNA(VLOOKUP(Z1037,'1077county_meanLDVage_submitted'!$A$2:$B$1079,2,FALSE)),VLOOKUP(Z1037,$N$3:$O$3145,2,FALSE),VLOOKUP(Z1037,'1077county_meanLDVage_submitted'!$A$2:$B$1079,2,FALSE))</f>
        <v>11.680985067477815</v>
      </c>
      <c r="AB1037" s="15">
        <f t="shared" si="32"/>
        <v>11</v>
      </c>
      <c r="AC1037" s="15">
        <f t="shared" si="33"/>
        <v>4</v>
      </c>
    </row>
    <row r="1038" spans="2:29" x14ac:dyDescent="0.3">
      <c r="B1038" s="15">
        <v>21083</v>
      </c>
      <c r="C1038" s="15">
        <v>12.207548230949477</v>
      </c>
      <c r="D1038" s="15">
        <v>12</v>
      </c>
      <c r="E1038" s="15">
        <v>4</v>
      </c>
      <c r="N1038" s="15">
        <v>21083</v>
      </c>
      <c r="O1038" s="15">
        <v>11.600297099321216</v>
      </c>
      <c r="P1038" s="15">
        <v>11</v>
      </c>
      <c r="Q1038" s="15">
        <v>4</v>
      </c>
      <c r="Z1038" s="15">
        <v>21083</v>
      </c>
      <c r="AA1038" s="15">
        <f>IF(ISNA(VLOOKUP(Z1038,'1077county_meanLDVage_submitted'!$A$2:$B$1079,2,FALSE)),VLOOKUP(Z1038,$N$3:$O$3145,2,FALSE),VLOOKUP(Z1038,'1077county_meanLDVage_submitted'!$A$2:$B$1079,2,FALSE))</f>
        <v>11.600297099321216</v>
      </c>
      <c r="AB1038" s="15">
        <f t="shared" si="32"/>
        <v>11</v>
      </c>
      <c r="AC1038" s="15">
        <f t="shared" si="33"/>
        <v>4</v>
      </c>
    </row>
    <row r="1039" spans="2:29" x14ac:dyDescent="0.3">
      <c r="B1039" s="15">
        <v>21085</v>
      </c>
      <c r="C1039" s="15">
        <v>13.91564538079175</v>
      </c>
      <c r="D1039" s="15">
        <v>13</v>
      </c>
      <c r="E1039" s="15">
        <v>5</v>
      </c>
      <c r="N1039" s="15">
        <v>21085</v>
      </c>
      <c r="O1039" s="15">
        <v>12.893303129698943</v>
      </c>
      <c r="P1039" s="15">
        <v>12</v>
      </c>
      <c r="Q1039" s="15">
        <v>4</v>
      </c>
      <c r="Z1039" s="15">
        <v>21085</v>
      </c>
      <c r="AA1039" s="15">
        <f>IF(ISNA(VLOOKUP(Z1039,'1077county_meanLDVage_submitted'!$A$2:$B$1079,2,FALSE)),VLOOKUP(Z1039,$N$3:$O$3145,2,FALSE),VLOOKUP(Z1039,'1077county_meanLDVage_submitted'!$A$2:$B$1079,2,FALSE))</f>
        <v>12.893303129698943</v>
      </c>
      <c r="AB1039" s="15">
        <f t="shared" si="32"/>
        <v>12</v>
      </c>
      <c r="AC1039" s="15">
        <f t="shared" si="33"/>
        <v>4</v>
      </c>
    </row>
    <row r="1040" spans="2:29" x14ac:dyDescent="0.3">
      <c r="B1040" s="15">
        <v>21087</v>
      </c>
      <c r="C1040" s="15">
        <v>13.376778546202679</v>
      </c>
      <c r="D1040" s="15">
        <v>13</v>
      </c>
      <c r="E1040" s="15">
        <v>5</v>
      </c>
      <c r="N1040" s="15">
        <v>21087</v>
      </c>
      <c r="O1040" s="15">
        <v>12.615066256448575</v>
      </c>
      <c r="P1040" s="15">
        <v>12</v>
      </c>
      <c r="Q1040" s="15">
        <v>4</v>
      </c>
      <c r="Z1040" s="15">
        <v>21087</v>
      </c>
      <c r="AA1040" s="15">
        <f>IF(ISNA(VLOOKUP(Z1040,'1077county_meanLDVage_submitted'!$A$2:$B$1079,2,FALSE)),VLOOKUP(Z1040,$N$3:$O$3145,2,FALSE),VLOOKUP(Z1040,'1077county_meanLDVage_submitted'!$A$2:$B$1079,2,FALSE))</f>
        <v>12.615066256448575</v>
      </c>
      <c r="AB1040" s="15">
        <f t="shared" si="32"/>
        <v>12</v>
      </c>
      <c r="AC1040" s="15">
        <f t="shared" si="33"/>
        <v>4</v>
      </c>
    </row>
    <row r="1041" spans="2:29" x14ac:dyDescent="0.3">
      <c r="B1041" s="15">
        <v>21089</v>
      </c>
      <c r="C1041" s="15">
        <v>12.05359673287219</v>
      </c>
      <c r="D1041" s="15">
        <v>12</v>
      </c>
      <c r="E1041" s="15">
        <v>4</v>
      </c>
      <c r="N1041" s="15">
        <v>21089</v>
      </c>
      <c r="O1041" s="15">
        <v>11.365750526140149</v>
      </c>
      <c r="P1041" s="15">
        <v>11</v>
      </c>
      <c r="Q1041" s="15">
        <v>4</v>
      </c>
      <c r="Z1041" s="15">
        <v>21089</v>
      </c>
      <c r="AA1041" s="15">
        <f>IF(ISNA(VLOOKUP(Z1041,'1077county_meanLDVage_submitted'!$A$2:$B$1079,2,FALSE)),VLOOKUP(Z1041,$N$3:$O$3145,2,FALSE),VLOOKUP(Z1041,'1077county_meanLDVage_submitted'!$A$2:$B$1079,2,FALSE))</f>
        <v>11.365750526140149</v>
      </c>
      <c r="AB1041" s="15">
        <f t="shared" si="32"/>
        <v>11</v>
      </c>
      <c r="AC1041" s="15">
        <f t="shared" si="33"/>
        <v>4</v>
      </c>
    </row>
    <row r="1042" spans="2:29" x14ac:dyDescent="0.3">
      <c r="B1042" s="15">
        <v>21091</v>
      </c>
      <c r="C1042" s="15">
        <v>12.977597188621221</v>
      </c>
      <c r="D1042" s="15">
        <v>12</v>
      </c>
      <c r="E1042" s="15">
        <v>4</v>
      </c>
      <c r="N1042" s="15">
        <v>21091</v>
      </c>
      <c r="O1042" s="15">
        <v>12.202732622738854</v>
      </c>
      <c r="P1042" s="15">
        <v>12</v>
      </c>
      <c r="Q1042" s="15">
        <v>4</v>
      </c>
      <c r="Z1042" s="15">
        <v>21091</v>
      </c>
      <c r="AA1042" s="15">
        <f>IF(ISNA(VLOOKUP(Z1042,'1077county_meanLDVage_submitted'!$A$2:$B$1079,2,FALSE)),VLOOKUP(Z1042,$N$3:$O$3145,2,FALSE),VLOOKUP(Z1042,'1077county_meanLDVage_submitted'!$A$2:$B$1079,2,FALSE))</f>
        <v>12.202732622738854</v>
      </c>
      <c r="AB1042" s="15">
        <f t="shared" si="32"/>
        <v>12</v>
      </c>
      <c r="AC1042" s="15">
        <f t="shared" si="33"/>
        <v>4</v>
      </c>
    </row>
    <row r="1043" spans="2:29" x14ac:dyDescent="0.3">
      <c r="B1043" s="15">
        <v>21093</v>
      </c>
      <c r="C1043" s="15">
        <v>11.466139379693033</v>
      </c>
      <c r="D1043" s="15">
        <v>11</v>
      </c>
      <c r="E1043" s="15">
        <v>4</v>
      </c>
      <c r="N1043" s="15">
        <v>21093</v>
      </c>
      <c r="O1043" s="15">
        <v>10.642734526975985</v>
      </c>
      <c r="P1043" s="15">
        <v>10</v>
      </c>
      <c r="Q1043" s="15">
        <v>3</v>
      </c>
      <c r="Z1043" s="15">
        <v>21093</v>
      </c>
      <c r="AA1043" s="15">
        <f>IF(ISNA(VLOOKUP(Z1043,'1077county_meanLDVage_submitted'!$A$2:$B$1079,2,FALSE)),VLOOKUP(Z1043,$N$3:$O$3145,2,FALSE),VLOOKUP(Z1043,'1077county_meanLDVage_submitted'!$A$2:$B$1079,2,FALSE))</f>
        <v>10.642734526975985</v>
      </c>
      <c r="AB1043" s="15">
        <f t="shared" si="32"/>
        <v>10</v>
      </c>
      <c r="AC1043" s="15">
        <f t="shared" si="33"/>
        <v>3</v>
      </c>
    </row>
    <row r="1044" spans="2:29" x14ac:dyDescent="0.3">
      <c r="B1044" s="15">
        <v>21095</v>
      </c>
      <c r="C1044" s="15">
        <v>12.721256656727132</v>
      </c>
      <c r="D1044" s="15">
        <v>12</v>
      </c>
      <c r="E1044" s="15">
        <v>4</v>
      </c>
      <c r="N1044" s="15">
        <v>21095</v>
      </c>
      <c r="O1044" s="15">
        <v>12.113546152020801</v>
      </c>
      <c r="P1044" s="15">
        <v>12</v>
      </c>
      <c r="Q1044" s="15">
        <v>4</v>
      </c>
      <c r="Z1044" s="15">
        <v>21095</v>
      </c>
      <c r="AA1044" s="15">
        <f>IF(ISNA(VLOOKUP(Z1044,'1077county_meanLDVage_submitted'!$A$2:$B$1079,2,FALSE)),VLOOKUP(Z1044,$N$3:$O$3145,2,FALSE),VLOOKUP(Z1044,'1077county_meanLDVage_submitted'!$A$2:$B$1079,2,FALSE))</f>
        <v>12.113546152020801</v>
      </c>
      <c r="AB1044" s="15">
        <f t="shared" si="32"/>
        <v>12</v>
      </c>
      <c r="AC1044" s="15">
        <f t="shared" si="33"/>
        <v>4</v>
      </c>
    </row>
    <row r="1045" spans="2:29" x14ac:dyDescent="0.3">
      <c r="B1045" s="15">
        <v>21097</v>
      </c>
      <c r="C1045" s="15">
        <v>13.236281401798969</v>
      </c>
      <c r="D1045" s="15">
        <v>13</v>
      </c>
      <c r="E1045" s="15">
        <v>5</v>
      </c>
      <c r="N1045" s="15">
        <v>21097</v>
      </c>
      <c r="O1045" s="15">
        <v>12.444284528533958</v>
      </c>
      <c r="P1045" s="15">
        <v>12</v>
      </c>
      <c r="Q1045" s="15">
        <v>4</v>
      </c>
      <c r="Z1045" s="15">
        <v>21097</v>
      </c>
      <c r="AA1045" s="15">
        <f>IF(ISNA(VLOOKUP(Z1045,'1077county_meanLDVage_submitted'!$A$2:$B$1079,2,FALSE)),VLOOKUP(Z1045,$N$3:$O$3145,2,FALSE),VLOOKUP(Z1045,'1077county_meanLDVage_submitted'!$A$2:$B$1079,2,FALSE))</f>
        <v>12.444284528533958</v>
      </c>
      <c r="AB1045" s="15">
        <f t="shared" si="32"/>
        <v>12</v>
      </c>
      <c r="AC1045" s="15">
        <f t="shared" si="33"/>
        <v>4</v>
      </c>
    </row>
    <row r="1046" spans="2:29" x14ac:dyDescent="0.3">
      <c r="B1046" s="15">
        <v>21099</v>
      </c>
      <c r="C1046" s="15">
        <v>13.774500313915865</v>
      </c>
      <c r="D1046" s="15">
        <v>13</v>
      </c>
      <c r="E1046" s="15">
        <v>5</v>
      </c>
      <c r="N1046" s="15">
        <v>21099</v>
      </c>
      <c r="O1046" s="15">
        <v>12.978196503471874</v>
      </c>
      <c r="P1046" s="15">
        <v>12</v>
      </c>
      <c r="Q1046" s="15">
        <v>4</v>
      </c>
      <c r="Z1046" s="15">
        <v>21099</v>
      </c>
      <c r="AA1046" s="15">
        <f>IF(ISNA(VLOOKUP(Z1046,'1077county_meanLDVage_submitted'!$A$2:$B$1079,2,FALSE)),VLOOKUP(Z1046,$N$3:$O$3145,2,FALSE),VLOOKUP(Z1046,'1077county_meanLDVage_submitted'!$A$2:$B$1079,2,FALSE))</f>
        <v>12.978196503471874</v>
      </c>
      <c r="AB1046" s="15">
        <f t="shared" si="32"/>
        <v>12</v>
      </c>
      <c r="AC1046" s="15">
        <f t="shared" si="33"/>
        <v>4</v>
      </c>
    </row>
    <row r="1047" spans="2:29" x14ac:dyDescent="0.3">
      <c r="B1047" s="15">
        <v>21101</v>
      </c>
      <c r="C1047" s="15">
        <v>11.550750063143081</v>
      </c>
      <c r="D1047" s="15">
        <v>11</v>
      </c>
      <c r="E1047" s="15">
        <v>4</v>
      </c>
      <c r="N1047" s="15">
        <v>21101</v>
      </c>
      <c r="O1047" s="15">
        <v>10.847815835128841</v>
      </c>
      <c r="P1047" s="15">
        <v>10</v>
      </c>
      <c r="Q1047" s="15">
        <v>3</v>
      </c>
      <c r="Z1047" s="15">
        <v>21101</v>
      </c>
      <c r="AA1047" s="15">
        <f>IF(ISNA(VLOOKUP(Z1047,'1077county_meanLDVage_submitted'!$A$2:$B$1079,2,FALSE)),VLOOKUP(Z1047,$N$3:$O$3145,2,FALSE),VLOOKUP(Z1047,'1077county_meanLDVage_submitted'!$A$2:$B$1079,2,FALSE))</f>
        <v>10.847815835128841</v>
      </c>
      <c r="AB1047" s="15">
        <f t="shared" si="32"/>
        <v>10</v>
      </c>
      <c r="AC1047" s="15">
        <f t="shared" si="33"/>
        <v>3</v>
      </c>
    </row>
    <row r="1048" spans="2:29" x14ac:dyDescent="0.3">
      <c r="B1048" s="15">
        <v>21103</v>
      </c>
      <c r="C1048" s="15">
        <v>13.291425438075068</v>
      </c>
      <c r="D1048" s="15">
        <v>13</v>
      </c>
      <c r="E1048" s="15">
        <v>5</v>
      </c>
      <c r="N1048" s="15">
        <v>21103</v>
      </c>
      <c r="O1048" s="15">
        <v>12.300692206514038</v>
      </c>
      <c r="P1048" s="15">
        <v>12</v>
      </c>
      <c r="Q1048" s="15">
        <v>4</v>
      </c>
      <c r="Z1048" s="15">
        <v>21103</v>
      </c>
      <c r="AA1048" s="15">
        <f>IF(ISNA(VLOOKUP(Z1048,'1077county_meanLDVage_submitted'!$A$2:$B$1079,2,FALSE)),VLOOKUP(Z1048,$N$3:$O$3145,2,FALSE),VLOOKUP(Z1048,'1077county_meanLDVage_submitted'!$A$2:$B$1079,2,FALSE))</f>
        <v>12.300692206514038</v>
      </c>
      <c r="AB1048" s="15">
        <f t="shared" si="32"/>
        <v>12</v>
      </c>
      <c r="AC1048" s="15">
        <f t="shared" si="33"/>
        <v>4</v>
      </c>
    </row>
    <row r="1049" spans="2:29" x14ac:dyDescent="0.3">
      <c r="B1049" s="15">
        <v>21105</v>
      </c>
      <c r="C1049" s="15">
        <v>12.409828127575093</v>
      </c>
      <c r="D1049" s="15">
        <v>12</v>
      </c>
      <c r="E1049" s="15">
        <v>4</v>
      </c>
      <c r="N1049" s="15">
        <v>21105</v>
      </c>
      <c r="O1049" s="15">
        <v>11.802405811785825</v>
      </c>
      <c r="P1049" s="15">
        <v>11</v>
      </c>
      <c r="Q1049" s="15">
        <v>4</v>
      </c>
      <c r="Z1049" s="15">
        <v>21105</v>
      </c>
      <c r="AA1049" s="15">
        <f>IF(ISNA(VLOOKUP(Z1049,'1077county_meanLDVage_submitted'!$A$2:$B$1079,2,FALSE)),VLOOKUP(Z1049,$N$3:$O$3145,2,FALSE),VLOOKUP(Z1049,'1077county_meanLDVage_submitted'!$A$2:$B$1079,2,FALSE))</f>
        <v>11.802405811785825</v>
      </c>
      <c r="AB1049" s="15">
        <f t="shared" si="32"/>
        <v>11</v>
      </c>
      <c r="AC1049" s="15">
        <f t="shared" si="33"/>
        <v>4</v>
      </c>
    </row>
    <row r="1050" spans="2:29" x14ac:dyDescent="0.3">
      <c r="B1050" s="15">
        <v>21107</v>
      </c>
      <c r="C1050" s="15">
        <v>12.317760285223329</v>
      </c>
      <c r="D1050" s="15">
        <v>12</v>
      </c>
      <c r="E1050" s="15">
        <v>4</v>
      </c>
      <c r="N1050" s="15">
        <v>21107</v>
      </c>
      <c r="O1050" s="15">
        <v>11.616941839756223</v>
      </c>
      <c r="P1050" s="15">
        <v>11</v>
      </c>
      <c r="Q1050" s="15">
        <v>4</v>
      </c>
      <c r="Z1050" s="15">
        <v>21107</v>
      </c>
      <c r="AA1050" s="15">
        <f>IF(ISNA(VLOOKUP(Z1050,'1077county_meanLDVage_submitted'!$A$2:$B$1079,2,FALSE)),VLOOKUP(Z1050,$N$3:$O$3145,2,FALSE),VLOOKUP(Z1050,'1077county_meanLDVage_submitted'!$A$2:$B$1079,2,FALSE))</f>
        <v>11.616941839756223</v>
      </c>
      <c r="AB1050" s="15">
        <f t="shared" si="32"/>
        <v>11</v>
      </c>
      <c r="AC1050" s="15">
        <f t="shared" si="33"/>
        <v>4</v>
      </c>
    </row>
    <row r="1051" spans="2:29" x14ac:dyDescent="0.3">
      <c r="B1051" s="15">
        <v>21109</v>
      </c>
      <c r="C1051" s="15">
        <v>14.359256710825921</v>
      </c>
      <c r="D1051" s="15">
        <v>14</v>
      </c>
      <c r="E1051" s="15">
        <v>5</v>
      </c>
      <c r="N1051" s="15">
        <v>21109</v>
      </c>
      <c r="O1051" s="15">
        <v>13.631645039930453</v>
      </c>
      <c r="P1051" s="15">
        <v>13</v>
      </c>
      <c r="Q1051" s="15">
        <v>5</v>
      </c>
      <c r="Z1051" s="15">
        <v>21109</v>
      </c>
      <c r="AA1051" s="15">
        <f>IF(ISNA(VLOOKUP(Z1051,'1077county_meanLDVage_submitted'!$A$2:$B$1079,2,FALSE)),VLOOKUP(Z1051,$N$3:$O$3145,2,FALSE),VLOOKUP(Z1051,'1077county_meanLDVage_submitted'!$A$2:$B$1079,2,FALSE))</f>
        <v>13.631645039930453</v>
      </c>
      <c r="AB1051" s="15">
        <f t="shared" si="32"/>
        <v>13</v>
      </c>
      <c r="AC1051" s="15">
        <f t="shared" si="33"/>
        <v>5</v>
      </c>
    </row>
    <row r="1052" spans="2:29" x14ac:dyDescent="0.3">
      <c r="B1052" s="15">
        <v>21111</v>
      </c>
      <c r="C1052" s="15">
        <v>10.771560923994551</v>
      </c>
      <c r="D1052" s="15">
        <v>10</v>
      </c>
      <c r="E1052" s="15">
        <v>3</v>
      </c>
      <c r="N1052" s="15">
        <v>21111</v>
      </c>
      <c r="O1052" s="15">
        <v>9.9677935481989248</v>
      </c>
      <c r="P1052" s="15">
        <v>9</v>
      </c>
      <c r="Q1052" s="15">
        <v>3</v>
      </c>
      <c r="Z1052" s="15">
        <v>21111</v>
      </c>
      <c r="AA1052" s="15">
        <f>IF(ISNA(VLOOKUP(Z1052,'1077county_meanLDVage_submitted'!$A$2:$B$1079,2,FALSE)),VLOOKUP(Z1052,$N$3:$O$3145,2,FALSE),VLOOKUP(Z1052,'1077county_meanLDVage_submitted'!$A$2:$B$1079,2,FALSE))</f>
        <v>9.9677935481989248</v>
      </c>
      <c r="AB1052" s="15">
        <f t="shared" si="32"/>
        <v>9</v>
      </c>
      <c r="AC1052" s="15">
        <f t="shared" si="33"/>
        <v>3</v>
      </c>
    </row>
    <row r="1053" spans="2:29" x14ac:dyDescent="0.3">
      <c r="B1053" s="15">
        <v>21113</v>
      </c>
      <c r="C1053" s="15">
        <v>11.12907675043947</v>
      </c>
      <c r="D1053" s="15">
        <v>11</v>
      </c>
      <c r="E1053" s="15">
        <v>4</v>
      </c>
      <c r="N1053" s="15">
        <v>21113</v>
      </c>
      <c r="O1053" s="15">
        <v>10.465489670059434</v>
      </c>
      <c r="P1053" s="15">
        <v>10</v>
      </c>
      <c r="Q1053" s="15">
        <v>3</v>
      </c>
      <c r="Z1053" s="15">
        <v>21113</v>
      </c>
      <c r="AA1053" s="15">
        <f>IF(ISNA(VLOOKUP(Z1053,'1077county_meanLDVage_submitted'!$A$2:$B$1079,2,FALSE)),VLOOKUP(Z1053,$N$3:$O$3145,2,FALSE),VLOOKUP(Z1053,'1077county_meanLDVage_submitted'!$A$2:$B$1079,2,FALSE))</f>
        <v>10.465489670059434</v>
      </c>
      <c r="AB1053" s="15">
        <f t="shared" si="32"/>
        <v>10</v>
      </c>
      <c r="AC1053" s="15">
        <f t="shared" si="33"/>
        <v>3</v>
      </c>
    </row>
    <row r="1054" spans="2:29" x14ac:dyDescent="0.3">
      <c r="B1054" s="15">
        <v>21115</v>
      </c>
      <c r="C1054" s="15">
        <v>12.026567149161504</v>
      </c>
      <c r="D1054" s="15">
        <v>12</v>
      </c>
      <c r="E1054" s="15">
        <v>4</v>
      </c>
      <c r="N1054" s="15">
        <v>21115</v>
      </c>
      <c r="O1054" s="15">
        <v>11.283927476133391</v>
      </c>
      <c r="P1054" s="15">
        <v>11</v>
      </c>
      <c r="Q1054" s="15">
        <v>4</v>
      </c>
      <c r="Z1054" s="15">
        <v>21115</v>
      </c>
      <c r="AA1054" s="15">
        <f>IF(ISNA(VLOOKUP(Z1054,'1077county_meanLDVage_submitted'!$A$2:$B$1079,2,FALSE)),VLOOKUP(Z1054,$N$3:$O$3145,2,FALSE),VLOOKUP(Z1054,'1077county_meanLDVage_submitted'!$A$2:$B$1079,2,FALSE))</f>
        <v>11.283927476133391</v>
      </c>
      <c r="AB1054" s="15">
        <f t="shared" si="32"/>
        <v>11</v>
      </c>
      <c r="AC1054" s="15">
        <f t="shared" si="33"/>
        <v>4</v>
      </c>
    </row>
    <row r="1055" spans="2:29" x14ac:dyDescent="0.3">
      <c r="B1055" s="15">
        <v>21117</v>
      </c>
      <c r="C1055" s="15">
        <v>10.420480623881973</v>
      </c>
      <c r="D1055" s="15">
        <v>10</v>
      </c>
      <c r="E1055" s="15">
        <v>3</v>
      </c>
      <c r="N1055" s="15">
        <v>21117</v>
      </c>
      <c r="O1055" s="15">
        <v>9.7304537908330353</v>
      </c>
      <c r="P1055" s="15">
        <v>9</v>
      </c>
      <c r="Q1055" s="15">
        <v>3</v>
      </c>
      <c r="Z1055" s="15">
        <v>21117</v>
      </c>
      <c r="AA1055" s="15">
        <f>IF(ISNA(VLOOKUP(Z1055,'1077county_meanLDVage_submitted'!$A$2:$B$1079,2,FALSE)),VLOOKUP(Z1055,$N$3:$O$3145,2,FALSE),VLOOKUP(Z1055,'1077county_meanLDVage_submitted'!$A$2:$B$1079,2,FALSE))</f>
        <v>9.7304537908330353</v>
      </c>
      <c r="AB1055" s="15">
        <f t="shared" si="32"/>
        <v>9</v>
      </c>
      <c r="AC1055" s="15">
        <f t="shared" si="33"/>
        <v>3</v>
      </c>
    </row>
    <row r="1056" spans="2:29" x14ac:dyDescent="0.3">
      <c r="B1056" s="15">
        <v>21119</v>
      </c>
      <c r="C1056" s="15">
        <v>12.117435339395616</v>
      </c>
      <c r="D1056" s="15">
        <v>12</v>
      </c>
      <c r="E1056" s="15">
        <v>4</v>
      </c>
      <c r="N1056" s="15">
        <v>21119</v>
      </c>
      <c r="O1056" s="15">
        <v>11.393833286279019</v>
      </c>
      <c r="P1056" s="15">
        <v>11</v>
      </c>
      <c r="Q1056" s="15">
        <v>4</v>
      </c>
      <c r="Z1056" s="15">
        <v>21119</v>
      </c>
      <c r="AA1056" s="15">
        <f>IF(ISNA(VLOOKUP(Z1056,'1077county_meanLDVage_submitted'!$A$2:$B$1079,2,FALSE)),VLOOKUP(Z1056,$N$3:$O$3145,2,FALSE),VLOOKUP(Z1056,'1077county_meanLDVage_submitted'!$A$2:$B$1079,2,FALSE))</f>
        <v>11.393833286279019</v>
      </c>
      <c r="AB1056" s="15">
        <f t="shared" si="32"/>
        <v>11</v>
      </c>
      <c r="AC1056" s="15">
        <f t="shared" si="33"/>
        <v>4</v>
      </c>
    </row>
    <row r="1057" spans="2:29" x14ac:dyDescent="0.3">
      <c r="B1057" s="15">
        <v>21121</v>
      </c>
      <c r="C1057" s="15">
        <v>12.835265860879419</v>
      </c>
      <c r="D1057" s="15">
        <v>12</v>
      </c>
      <c r="E1057" s="15">
        <v>4</v>
      </c>
      <c r="N1057" s="15">
        <v>21121</v>
      </c>
      <c r="O1057" s="15">
        <v>12.157397440204644</v>
      </c>
      <c r="P1057" s="15">
        <v>12</v>
      </c>
      <c r="Q1057" s="15">
        <v>4</v>
      </c>
      <c r="Z1057" s="15">
        <v>21121</v>
      </c>
      <c r="AA1057" s="15">
        <f>IF(ISNA(VLOOKUP(Z1057,'1077county_meanLDVage_submitted'!$A$2:$B$1079,2,FALSE)),VLOOKUP(Z1057,$N$3:$O$3145,2,FALSE),VLOOKUP(Z1057,'1077county_meanLDVage_submitted'!$A$2:$B$1079,2,FALSE))</f>
        <v>12.157397440204644</v>
      </c>
      <c r="AB1057" s="15">
        <f t="shared" si="32"/>
        <v>12</v>
      </c>
      <c r="AC1057" s="15">
        <f t="shared" si="33"/>
        <v>4</v>
      </c>
    </row>
    <row r="1058" spans="2:29" x14ac:dyDescent="0.3">
      <c r="B1058" s="15">
        <v>21123</v>
      </c>
      <c r="C1058" s="15">
        <v>13.786232914450391</v>
      </c>
      <c r="D1058" s="15">
        <v>13</v>
      </c>
      <c r="E1058" s="15">
        <v>5</v>
      </c>
      <c r="N1058" s="15">
        <v>21123</v>
      </c>
      <c r="O1058" s="15">
        <v>12.808103781557447</v>
      </c>
      <c r="P1058" s="15">
        <v>12</v>
      </c>
      <c r="Q1058" s="15">
        <v>4</v>
      </c>
      <c r="Z1058" s="15">
        <v>21123</v>
      </c>
      <c r="AA1058" s="15">
        <f>IF(ISNA(VLOOKUP(Z1058,'1077county_meanLDVage_submitted'!$A$2:$B$1079,2,FALSE)),VLOOKUP(Z1058,$N$3:$O$3145,2,FALSE),VLOOKUP(Z1058,'1077county_meanLDVage_submitted'!$A$2:$B$1079,2,FALSE))</f>
        <v>12.808103781557447</v>
      </c>
      <c r="AB1058" s="15">
        <f t="shared" si="32"/>
        <v>12</v>
      </c>
      <c r="AC1058" s="15">
        <f t="shared" si="33"/>
        <v>4</v>
      </c>
    </row>
    <row r="1059" spans="2:29" x14ac:dyDescent="0.3">
      <c r="B1059" s="15">
        <v>21125</v>
      </c>
      <c r="C1059" s="15">
        <v>12.209657572017257</v>
      </c>
      <c r="D1059" s="15">
        <v>12</v>
      </c>
      <c r="E1059" s="15">
        <v>4</v>
      </c>
      <c r="N1059" s="15">
        <v>21125</v>
      </c>
      <c r="O1059" s="15">
        <v>11.425347381548839</v>
      </c>
      <c r="P1059" s="15">
        <v>11</v>
      </c>
      <c r="Q1059" s="15">
        <v>4</v>
      </c>
      <c r="Z1059" s="15">
        <v>21125</v>
      </c>
      <c r="AA1059" s="15">
        <f>IF(ISNA(VLOOKUP(Z1059,'1077county_meanLDVage_submitted'!$A$2:$B$1079,2,FALSE)),VLOOKUP(Z1059,$N$3:$O$3145,2,FALSE),VLOOKUP(Z1059,'1077county_meanLDVage_submitted'!$A$2:$B$1079,2,FALSE))</f>
        <v>11.425347381548839</v>
      </c>
      <c r="AB1059" s="15">
        <f t="shared" si="32"/>
        <v>11</v>
      </c>
      <c r="AC1059" s="15">
        <f t="shared" si="33"/>
        <v>4</v>
      </c>
    </row>
    <row r="1060" spans="2:29" x14ac:dyDescent="0.3">
      <c r="B1060" s="15">
        <v>21127</v>
      </c>
      <c r="C1060" s="15">
        <v>13.084264371128763</v>
      </c>
      <c r="D1060" s="15">
        <v>13</v>
      </c>
      <c r="E1060" s="15">
        <v>5</v>
      </c>
      <c r="N1060" s="15">
        <v>21127</v>
      </c>
      <c r="O1060" s="15">
        <v>12.318702063276087</v>
      </c>
      <c r="P1060" s="15">
        <v>12</v>
      </c>
      <c r="Q1060" s="15">
        <v>4</v>
      </c>
      <c r="Z1060" s="15">
        <v>21127</v>
      </c>
      <c r="AA1060" s="15">
        <f>IF(ISNA(VLOOKUP(Z1060,'1077county_meanLDVage_submitted'!$A$2:$B$1079,2,FALSE)),VLOOKUP(Z1060,$N$3:$O$3145,2,FALSE),VLOOKUP(Z1060,'1077county_meanLDVage_submitted'!$A$2:$B$1079,2,FALSE))</f>
        <v>12.318702063276087</v>
      </c>
      <c r="AB1060" s="15">
        <f t="shared" si="32"/>
        <v>12</v>
      </c>
      <c r="AC1060" s="15">
        <f t="shared" si="33"/>
        <v>4</v>
      </c>
    </row>
    <row r="1061" spans="2:29" x14ac:dyDescent="0.3">
      <c r="B1061" s="15">
        <v>21129</v>
      </c>
      <c r="C1061" s="15">
        <v>14.049131120455813</v>
      </c>
      <c r="D1061" s="15">
        <v>14</v>
      </c>
      <c r="E1061" s="15">
        <v>5</v>
      </c>
      <c r="N1061" s="15">
        <v>21129</v>
      </c>
      <c r="O1061" s="15">
        <v>13.212925740154645</v>
      </c>
      <c r="P1061" s="15">
        <v>13</v>
      </c>
      <c r="Q1061" s="15">
        <v>5</v>
      </c>
      <c r="Z1061" s="15">
        <v>21129</v>
      </c>
      <c r="AA1061" s="15">
        <f>IF(ISNA(VLOOKUP(Z1061,'1077county_meanLDVage_submitted'!$A$2:$B$1079,2,FALSE)),VLOOKUP(Z1061,$N$3:$O$3145,2,FALSE),VLOOKUP(Z1061,'1077county_meanLDVage_submitted'!$A$2:$B$1079,2,FALSE))</f>
        <v>13.212925740154645</v>
      </c>
      <c r="AB1061" s="15">
        <f t="shared" si="32"/>
        <v>13</v>
      </c>
      <c r="AC1061" s="15">
        <f t="shared" si="33"/>
        <v>5</v>
      </c>
    </row>
    <row r="1062" spans="2:29" x14ac:dyDescent="0.3">
      <c r="B1062" s="15">
        <v>21131</v>
      </c>
      <c r="C1062" s="15">
        <v>12.990207313080008</v>
      </c>
      <c r="D1062" s="15">
        <v>12</v>
      </c>
      <c r="E1062" s="15">
        <v>4</v>
      </c>
      <c r="N1062" s="15">
        <v>21131</v>
      </c>
      <c r="O1062" s="15">
        <v>12.188172506973547</v>
      </c>
      <c r="P1062" s="15">
        <v>12</v>
      </c>
      <c r="Q1062" s="15">
        <v>4</v>
      </c>
      <c r="Z1062" s="15">
        <v>21131</v>
      </c>
      <c r="AA1062" s="15">
        <f>IF(ISNA(VLOOKUP(Z1062,'1077county_meanLDVage_submitted'!$A$2:$B$1079,2,FALSE)),VLOOKUP(Z1062,$N$3:$O$3145,2,FALSE),VLOOKUP(Z1062,'1077county_meanLDVage_submitted'!$A$2:$B$1079,2,FALSE))</f>
        <v>12.188172506973547</v>
      </c>
      <c r="AB1062" s="15">
        <f t="shared" si="32"/>
        <v>12</v>
      </c>
      <c r="AC1062" s="15">
        <f t="shared" si="33"/>
        <v>4</v>
      </c>
    </row>
    <row r="1063" spans="2:29" x14ac:dyDescent="0.3">
      <c r="B1063" s="15">
        <v>21133</v>
      </c>
      <c r="C1063" s="15">
        <v>12.846043520334733</v>
      </c>
      <c r="D1063" s="15">
        <v>12</v>
      </c>
      <c r="E1063" s="15">
        <v>4</v>
      </c>
      <c r="N1063" s="15">
        <v>21133</v>
      </c>
      <c r="O1063" s="15">
        <v>12.164039878103235</v>
      </c>
      <c r="P1063" s="15">
        <v>12</v>
      </c>
      <c r="Q1063" s="15">
        <v>4</v>
      </c>
      <c r="Z1063" s="15">
        <v>21133</v>
      </c>
      <c r="AA1063" s="15">
        <f>IF(ISNA(VLOOKUP(Z1063,'1077county_meanLDVage_submitted'!$A$2:$B$1079,2,FALSE)),VLOOKUP(Z1063,$N$3:$O$3145,2,FALSE),VLOOKUP(Z1063,'1077county_meanLDVage_submitted'!$A$2:$B$1079,2,FALSE))</f>
        <v>12.164039878103235</v>
      </c>
      <c r="AB1063" s="15">
        <f t="shared" si="32"/>
        <v>12</v>
      </c>
      <c r="AC1063" s="15">
        <f t="shared" si="33"/>
        <v>4</v>
      </c>
    </row>
    <row r="1064" spans="2:29" x14ac:dyDescent="0.3">
      <c r="B1064" s="15">
        <v>21135</v>
      </c>
      <c r="C1064" s="15">
        <v>13.239439304009277</v>
      </c>
      <c r="D1064" s="15">
        <v>13</v>
      </c>
      <c r="E1064" s="15">
        <v>5</v>
      </c>
      <c r="N1064" s="15">
        <v>21135</v>
      </c>
      <c r="O1064" s="15">
        <v>12.585006695071945</v>
      </c>
      <c r="P1064" s="15">
        <v>12</v>
      </c>
      <c r="Q1064" s="15">
        <v>4</v>
      </c>
      <c r="Z1064" s="15">
        <v>21135</v>
      </c>
      <c r="AA1064" s="15">
        <f>IF(ISNA(VLOOKUP(Z1064,'1077county_meanLDVage_submitted'!$A$2:$B$1079,2,FALSE)),VLOOKUP(Z1064,$N$3:$O$3145,2,FALSE),VLOOKUP(Z1064,'1077county_meanLDVage_submitted'!$A$2:$B$1079,2,FALSE))</f>
        <v>12.585006695071945</v>
      </c>
      <c r="AB1064" s="15">
        <f t="shared" si="32"/>
        <v>12</v>
      </c>
      <c r="AC1064" s="15">
        <f t="shared" si="33"/>
        <v>4</v>
      </c>
    </row>
    <row r="1065" spans="2:29" x14ac:dyDescent="0.3">
      <c r="B1065" s="15">
        <v>21137</v>
      </c>
      <c r="C1065" s="15">
        <v>13.481239873150862</v>
      </c>
      <c r="D1065" s="15">
        <v>13</v>
      </c>
      <c r="E1065" s="15">
        <v>5</v>
      </c>
      <c r="N1065" s="15">
        <v>21137</v>
      </c>
      <c r="O1065" s="15">
        <v>12.695142108010788</v>
      </c>
      <c r="P1065" s="15">
        <v>12</v>
      </c>
      <c r="Q1065" s="15">
        <v>4</v>
      </c>
      <c r="Z1065" s="15">
        <v>21137</v>
      </c>
      <c r="AA1065" s="15">
        <f>IF(ISNA(VLOOKUP(Z1065,'1077county_meanLDVage_submitted'!$A$2:$B$1079,2,FALSE)),VLOOKUP(Z1065,$N$3:$O$3145,2,FALSE),VLOOKUP(Z1065,'1077county_meanLDVage_submitted'!$A$2:$B$1079,2,FALSE))</f>
        <v>12.695142108010788</v>
      </c>
      <c r="AB1065" s="15">
        <f t="shared" si="32"/>
        <v>12</v>
      </c>
      <c r="AC1065" s="15">
        <f t="shared" si="33"/>
        <v>4</v>
      </c>
    </row>
    <row r="1066" spans="2:29" x14ac:dyDescent="0.3">
      <c r="B1066" s="15">
        <v>21139</v>
      </c>
      <c r="C1066" s="15">
        <v>13.063717909877534</v>
      </c>
      <c r="D1066" s="15">
        <v>13</v>
      </c>
      <c r="E1066" s="15">
        <v>5</v>
      </c>
      <c r="N1066" s="15">
        <v>21139</v>
      </c>
      <c r="O1066" s="15">
        <v>12.378033330849224</v>
      </c>
      <c r="P1066" s="15">
        <v>12</v>
      </c>
      <c r="Q1066" s="15">
        <v>4</v>
      </c>
      <c r="Z1066" s="15">
        <v>21139</v>
      </c>
      <c r="AA1066" s="15">
        <f>IF(ISNA(VLOOKUP(Z1066,'1077county_meanLDVage_submitted'!$A$2:$B$1079,2,FALSE)),VLOOKUP(Z1066,$N$3:$O$3145,2,FALSE),VLOOKUP(Z1066,'1077county_meanLDVage_submitted'!$A$2:$B$1079,2,FALSE))</f>
        <v>12.378033330849224</v>
      </c>
      <c r="AB1066" s="15">
        <f t="shared" si="32"/>
        <v>12</v>
      </c>
      <c r="AC1066" s="15">
        <f t="shared" si="33"/>
        <v>4</v>
      </c>
    </row>
    <row r="1067" spans="2:29" x14ac:dyDescent="0.3">
      <c r="B1067" s="15">
        <v>21141</v>
      </c>
      <c r="C1067" s="15">
        <v>13.298922936716806</v>
      </c>
      <c r="D1067" s="15">
        <v>13</v>
      </c>
      <c r="E1067" s="15">
        <v>5</v>
      </c>
      <c r="N1067" s="15">
        <v>21141</v>
      </c>
      <c r="O1067" s="15">
        <v>12.630378078895948</v>
      </c>
      <c r="P1067" s="15">
        <v>12</v>
      </c>
      <c r="Q1067" s="15">
        <v>4</v>
      </c>
      <c r="Z1067" s="15">
        <v>21141</v>
      </c>
      <c r="AA1067" s="15">
        <f>IF(ISNA(VLOOKUP(Z1067,'1077county_meanLDVage_submitted'!$A$2:$B$1079,2,FALSE)),VLOOKUP(Z1067,$N$3:$O$3145,2,FALSE),VLOOKUP(Z1067,'1077county_meanLDVage_submitted'!$A$2:$B$1079,2,FALSE))</f>
        <v>12.630378078895948</v>
      </c>
      <c r="AB1067" s="15">
        <f t="shared" si="32"/>
        <v>12</v>
      </c>
      <c r="AC1067" s="15">
        <f t="shared" si="33"/>
        <v>4</v>
      </c>
    </row>
    <row r="1068" spans="2:29" x14ac:dyDescent="0.3">
      <c r="B1068" s="15">
        <v>21143</v>
      </c>
      <c r="C1068" s="15">
        <v>12.021476144734095</v>
      </c>
      <c r="D1068" s="15">
        <v>12</v>
      </c>
      <c r="E1068" s="15">
        <v>4</v>
      </c>
      <c r="N1068" s="15">
        <v>21143</v>
      </c>
      <c r="O1068" s="15">
        <v>11.371133869254747</v>
      </c>
      <c r="P1068" s="15">
        <v>11</v>
      </c>
      <c r="Q1068" s="15">
        <v>4</v>
      </c>
      <c r="Z1068" s="15">
        <v>21143</v>
      </c>
      <c r="AA1068" s="15">
        <f>IF(ISNA(VLOOKUP(Z1068,'1077county_meanLDVage_submitted'!$A$2:$B$1079,2,FALSE)),VLOOKUP(Z1068,$N$3:$O$3145,2,FALSE),VLOOKUP(Z1068,'1077county_meanLDVage_submitted'!$A$2:$B$1079,2,FALSE))</f>
        <v>11.371133869254747</v>
      </c>
      <c r="AB1068" s="15">
        <f t="shared" si="32"/>
        <v>11</v>
      </c>
      <c r="AC1068" s="15">
        <f t="shared" si="33"/>
        <v>4</v>
      </c>
    </row>
    <row r="1069" spans="2:29" x14ac:dyDescent="0.3">
      <c r="B1069" s="15">
        <v>21145</v>
      </c>
      <c r="C1069" s="15">
        <v>11.241906297159577</v>
      </c>
      <c r="D1069" s="15">
        <v>11</v>
      </c>
      <c r="E1069" s="15">
        <v>4</v>
      </c>
      <c r="N1069" s="15">
        <v>21145</v>
      </c>
      <c r="O1069" s="15">
        <v>10.590920314629987</v>
      </c>
      <c r="P1069" s="15">
        <v>10</v>
      </c>
      <c r="Q1069" s="15">
        <v>3</v>
      </c>
      <c r="Z1069" s="15">
        <v>21145</v>
      </c>
      <c r="AA1069" s="15">
        <f>IF(ISNA(VLOOKUP(Z1069,'1077county_meanLDVage_submitted'!$A$2:$B$1079,2,FALSE)),VLOOKUP(Z1069,$N$3:$O$3145,2,FALSE),VLOOKUP(Z1069,'1077county_meanLDVage_submitted'!$A$2:$B$1079,2,FALSE))</f>
        <v>10.590920314629987</v>
      </c>
      <c r="AB1069" s="15">
        <f t="shared" si="32"/>
        <v>10</v>
      </c>
      <c r="AC1069" s="15">
        <f t="shared" si="33"/>
        <v>3</v>
      </c>
    </row>
    <row r="1070" spans="2:29" x14ac:dyDescent="0.3">
      <c r="B1070" s="15">
        <v>21147</v>
      </c>
      <c r="C1070" s="15">
        <v>14.507583774812669</v>
      </c>
      <c r="D1070" s="15">
        <v>14</v>
      </c>
      <c r="E1070" s="15">
        <v>5</v>
      </c>
      <c r="N1070" s="15">
        <v>21147</v>
      </c>
      <c r="O1070" s="15">
        <v>13.61732902208905</v>
      </c>
      <c r="P1070" s="15">
        <v>13</v>
      </c>
      <c r="Q1070" s="15">
        <v>5</v>
      </c>
      <c r="Z1070" s="15">
        <v>21147</v>
      </c>
      <c r="AA1070" s="15">
        <f>IF(ISNA(VLOOKUP(Z1070,'1077county_meanLDVage_submitted'!$A$2:$B$1079,2,FALSE)),VLOOKUP(Z1070,$N$3:$O$3145,2,FALSE),VLOOKUP(Z1070,'1077county_meanLDVage_submitted'!$A$2:$B$1079,2,FALSE))</f>
        <v>13.61732902208905</v>
      </c>
      <c r="AB1070" s="15">
        <f t="shared" si="32"/>
        <v>13</v>
      </c>
      <c r="AC1070" s="15">
        <f t="shared" si="33"/>
        <v>5</v>
      </c>
    </row>
    <row r="1071" spans="2:29" x14ac:dyDescent="0.3">
      <c r="B1071" s="15">
        <v>21149</v>
      </c>
      <c r="C1071" s="15">
        <v>13.322162830159208</v>
      </c>
      <c r="D1071" s="15">
        <v>13</v>
      </c>
      <c r="E1071" s="15">
        <v>5</v>
      </c>
      <c r="N1071" s="15">
        <v>21149</v>
      </c>
      <c r="O1071" s="15">
        <v>12.527947747901386</v>
      </c>
      <c r="P1071" s="15">
        <v>12</v>
      </c>
      <c r="Q1071" s="15">
        <v>4</v>
      </c>
      <c r="Z1071" s="15">
        <v>21149</v>
      </c>
      <c r="AA1071" s="15">
        <f>IF(ISNA(VLOOKUP(Z1071,'1077county_meanLDVage_submitted'!$A$2:$B$1079,2,FALSE)),VLOOKUP(Z1071,$N$3:$O$3145,2,FALSE),VLOOKUP(Z1071,'1077county_meanLDVage_submitted'!$A$2:$B$1079,2,FALSE))</f>
        <v>12.527947747901386</v>
      </c>
      <c r="AB1071" s="15">
        <f t="shared" si="32"/>
        <v>12</v>
      </c>
      <c r="AC1071" s="15">
        <f t="shared" si="33"/>
        <v>4</v>
      </c>
    </row>
    <row r="1072" spans="2:29" x14ac:dyDescent="0.3">
      <c r="B1072" s="15">
        <v>21151</v>
      </c>
      <c r="C1072" s="15">
        <v>11.529140302441725</v>
      </c>
      <c r="D1072" s="15">
        <v>11</v>
      </c>
      <c r="E1072" s="15">
        <v>4</v>
      </c>
      <c r="N1072" s="15">
        <v>21151</v>
      </c>
      <c r="O1072" s="15">
        <v>10.860373723997808</v>
      </c>
      <c r="P1072" s="15">
        <v>10</v>
      </c>
      <c r="Q1072" s="15">
        <v>3</v>
      </c>
      <c r="Z1072" s="15">
        <v>21151</v>
      </c>
      <c r="AA1072" s="15">
        <f>IF(ISNA(VLOOKUP(Z1072,'1077county_meanLDVage_submitted'!$A$2:$B$1079,2,FALSE)),VLOOKUP(Z1072,$N$3:$O$3145,2,FALSE),VLOOKUP(Z1072,'1077county_meanLDVage_submitted'!$A$2:$B$1079,2,FALSE))</f>
        <v>10.860373723997808</v>
      </c>
      <c r="AB1072" s="15">
        <f t="shared" si="32"/>
        <v>10</v>
      </c>
      <c r="AC1072" s="15">
        <f t="shared" si="33"/>
        <v>3</v>
      </c>
    </row>
    <row r="1073" spans="2:29" x14ac:dyDescent="0.3">
      <c r="B1073" s="15">
        <v>21153</v>
      </c>
      <c r="C1073" s="15">
        <v>12.845362637743445</v>
      </c>
      <c r="D1073" s="15">
        <v>12</v>
      </c>
      <c r="E1073" s="15">
        <v>4</v>
      </c>
      <c r="N1073" s="15">
        <v>21153</v>
      </c>
      <c r="O1073" s="15">
        <v>12.203723143664108</v>
      </c>
      <c r="P1073" s="15">
        <v>12</v>
      </c>
      <c r="Q1073" s="15">
        <v>4</v>
      </c>
      <c r="Z1073" s="15">
        <v>21153</v>
      </c>
      <c r="AA1073" s="15">
        <f>IF(ISNA(VLOOKUP(Z1073,'1077county_meanLDVage_submitted'!$A$2:$B$1079,2,FALSE)),VLOOKUP(Z1073,$N$3:$O$3145,2,FALSE),VLOOKUP(Z1073,'1077county_meanLDVage_submitted'!$A$2:$B$1079,2,FALSE))</f>
        <v>12.203723143664108</v>
      </c>
      <c r="AB1073" s="15">
        <f t="shared" si="32"/>
        <v>12</v>
      </c>
      <c r="AC1073" s="15">
        <f t="shared" si="33"/>
        <v>4</v>
      </c>
    </row>
    <row r="1074" spans="2:29" x14ac:dyDescent="0.3">
      <c r="B1074" s="15">
        <v>21155</v>
      </c>
      <c r="C1074" s="15">
        <v>13.022662734340335</v>
      </c>
      <c r="D1074" s="15">
        <v>13</v>
      </c>
      <c r="E1074" s="15">
        <v>5</v>
      </c>
      <c r="N1074" s="15">
        <v>21155</v>
      </c>
      <c r="O1074" s="15">
        <v>12.120676935730865</v>
      </c>
      <c r="P1074" s="15">
        <v>12</v>
      </c>
      <c r="Q1074" s="15">
        <v>4</v>
      </c>
      <c r="Z1074" s="15">
        <v>21155</v>
      </c>
      <c r="AA1074" s="15">
        <f>IF(ISNA(VLOOKUP(Z1074,'1077county_meanLDVage_submitted'!$A$2:$B$1079,2,FALSE)),VLOOKUP(Z1074,$N$3:$O$3145,2,FALSE),VLOOKUP(Z1074,'1077county_meanLDVage_submitted'!$A$2:$B$1079,2,FALSE))</f>
        <v>12.120676935730865</v>
      </c>
      <c r="AB1074" s="15">
        <f t="shared" si="32"/>
        <v>12</v>
      </c>
      <c r="AC1074" s="15">
        <f t="shared" si="33"/>
        <v>4</v>
      </c>
    </row>
    <row r="1075" spans="2:29" x14ac:dyDescent="0.3">
      <c r="B1075" s="15">
        <v>21157</v>
      </c>
      <c r="C1075" s="15">
        <v>11.875549733525501</v>
      </c>
      <c r="D1075" s="15">
        <v>11</v>
      </c>
      <c r="E1075" s="15">
        <v>4</v>
      </c>
      <c r="N1075" s="15">
        <v>21157</v>
      </c>
      <c r="O1075" s="15">
        <v>11.181074561184928</v>
      </c>
      <c r="P1075" s="15">
        <v>11</v>
      </c>
      <c r="Q1075" s="15">
        <v>4</v>
      </c>
      <c r="Z1075" s="15">
        <v>21157</v>
      </c>
      <c r="AA1075" s="15">
        <f>IF(ISNA(VLOOKUP(Z1075,'1077county_meanLDVage_submitted'!$A$2:$B$1079,2,FALSE)),VLOOKUP(Z1075,$N$3:$O$3145,2,FALSE),VLOOKUP(Z1075,'1077county_meanLDVage_submitted'!$A$2:$B$1079,2,FALSE))</f>
        <v>11.181074561184928</v>
      </c>
      <c r="AB1075" s="15">
        <f t="shared" si="32"/>
        <v>11</v>
      </c>
      <c r="AC1075" s="15">
        <f t="shared" si="33"/>
        <v>4</v>
      </c>
    </row>
    <row r="1076" spans="2:29" x14ac:dyDescent="0.3">
      <c r="B1076" s="15">
        <v>21159</v>
      </c>
      <c r="C1076" s="15">
        <v>12.101669717711433</v>
      </c>
      <c r="D1076" s="15">
        <v>12</v>
      </c>
      <c r="E1076" s="15">
        <v>4</v>
      </c>
      <c r="N1076" s="15">
        <v>21159</v>
      </c>
      <c r="O1076" s="15">
        <v>11.52818309285132</v>
      </c>
      <c r="P1076" s="15">
        <v>11</v>
      </c>
      <c r="Q1076" s="15">
        <v>4</v>
      </c>
      <c r="Z1076" s="15">
        <v>21159</v>
      </c>
      <c r="AA1076" s="15">
        <f>IF(ISNA(VLOOKUP(Z1076,'1077county_meanLDVage_submitted'!$A$2:$B$1079,2,FALSE)),VLOOKUP(Z1076,$N$3:$O$3145,2,FALSE),VLOOKUP(Z1076,'1077county_meanLDVage_submitted'!$A$2:$B$1079,2,FALSE))</f>
        <v>11.52818309285132</v>
      </c>
      <c r="AB1076" s="15">
        <f t="shared" si="32"/>
        <v>11</v>
      </c>
      <c r="AC1076" s="15">
        <f t="shared" si="33"/>
        <v>4</v>
      </c>
    </row>
    <row r="1077" spans="2:29" x14ac:dyDescent="0.3">
      <c r="B1077" s="15">
        <v>21161</v>
      </c>
      <c r="C1077" s="15">
        <v>12.170784037127056</v>
      </c>
      <c r="D1077" s="15">
        <v>12</v>
      </c>
      <c r="E1077" s="15">
        <v>4</v>
      </c>
      <c r="N1077" s="15">
        <v>21161</v>
      </c>
      <c r="O1077" s="15">
        <v>11.538702864759662</v>
      </c>
      <c r="P1077" s="15">
        <v>11</v>
      </c>
      <c r="Q1077" s="15">
        <v>4</v>
      </c>
      <c r="Z1077" s="15">
        <v>21161</v>
      </c>
      <c r="AA1077" s="15">
        <f>IF(ISNA(VLOOKUP(Z1077,'1077county_meanLDVage_submitted'!$A$2:$B$1079,2,FALSE)),VLOOKUP(Z1077,$N$3:$O$3145,2,FALSE),VLOOKUP(Z1077,'1077county_meanLDVage_submitted'!$A$2:$B$1079,2,FALSE))</f>
        <v>11.538702864759662</v>
      </c>
      <c r="AB1077" s="15">
        <f t="shared" si="32"/>
        <v>11</v>
      </c>
      <c r="AC1077" s="15">
        <f t="shared" si="33"/>
        <v>4</v>
      </c>
    </row>
    <row r="1078" spans="2:29" x14ac:dyDescent="0.3">
      <c r="B1078" s="15">
        <v>21163</v>
      </c>
      <c r="C1078" s="15">
        <v>12.487461171865434</v>
      </c>
      <c r="D1078" s="15">
        <v>12</v>
      </c>
      <c r="E1078" s="15">
        <v>4</v>
      </c>
      <c r="N1078" s="15">
        <v>21163</v>
      </c>
      <c r="O1078" s="15">
        <v>11.447383454402791</v>
      </c>
      <c r="P1078" s="15">
        <v>11</v>
      </c>
      <c r="Q1078" s="15">
        <v>4</v>
      </c>
      <c r="Z1078" s="15">
        <v>21163</v>
      </c>
      <c r="AA1078" s="15">
        <f>IF(ISNA(VLOOKUP(Z1078,'1077county_meanLDVage_submitted'!$A$2:$B$1079,2,FALSE)),VLOOKUP(Z1078,$N$3:$O$3145,2,FALSE),VLOOKUP(Z1078,'1077county_meanLDVage_submitted'!$A$2:$B$1079,2,FALSE))</f>
        <v>11.447383454402791</v>
      </c>
      <c r="AB1078" s="15">
        <f t="shared" si="32"/>
        <v>11</v>
      </c>
      <c r="AC1078" s="15">
        <f t="shared" si="33"/>
        <v>4</v>
      </c>
    </row>
    <row r="1079" spans="2:29" x14ac:dyDescent="0.3">
      <c r="B1079" s="15">
        <v>21165</v>
      </c>
      <c r="C1079" s="15">
        <v>14.205534827304511</v>
      </c>
      <c r="D1079" s="15">
        <v>14</v>
      </c>
      <c r="E1079" s="15">
        <v>5</v>
      </c>
      <c r="N1079" s="15">
        <v>21165</v>
      </c>
      <c r="O1079" s="15">
        <v>13.327417930021291</v>
      </c>
      <c r="P1079" s="15">
        <v>13</v>
      </c>
      <c r="Q1079" s="15">
        <v>5</v>
      </c>
      <c r="Z1079" s="15">
        <v>21165</v>
      </c>
      <c r="AA1079" s="15">
        <f>IF(ISNA(VLOOKUP(Z1079,'1077county_meanLDVage_submitted'!$A$2:$B$1079,2,FALSE)),VLOOKUP(Z1079,$N$3:$O$3145,2,FALSE),VLOOKUP(Z1079,'1077county_meanLDVage_submitted'!$A$2:$B$1079,2,FALSE))</f>
        <v>13.327417930021291</v>
      </c>
      <c r="AB1079" s="15">
        <f t="shared" si="32"/>
        <v>13</v>
      </c>
      <c r="AC1079" s="15">
        <f t="shared" si="33"/>
        <v>5</v>
      </c>
    </row>
    <row r="1080" spans="2:29" x14ac:dyDescent="0.3">
      <c r="B1080" s="15">
        <v>21167</v>
      </c>
      <c r="C1080" s="15">
        <v>12.867605893814366</v>
      </c>
      <c r="D1080" s="15">
        <v>12</v>
      </c>
      <c r="E1080" s="15">
        <v>4</v>
      </c>
      <c r="N1080" s="15">
        <v>21167</v>
      </c>
      <c r="O1080" s="15">
        <v>12.023760661154583</v>
      </c>
      <c r="P1080" s="15">
        <v>12</v>
      </c>
      <c r="Q1080" s="15">
        <v>4</v>
      </c>
      <c r="Z1080" s="15">
        <v>21167</v>
      </c>
      <c r="AA1080" s="15">
        <f>IF(ISNA(VLOOKUP(Z1080,'1077county_meanLDVage_submitted'!$A$2:$B$1079,2,FALSE)),VLOOKUP(Z1080,$N$3:$O$3145,2,FALSE),VLOOKUP(Z1080,'1077county_meanLDVage_submitted'!$A$2:$B$1079,2,FALSE))</f>
        <v>12.023760661154583</v>
      </c>
      <c r="AB1080" s="15">
        <f t="shared" si="32"/>
        <v>12</v>
      </c>
      <c r="AC1080" s="15">
        <f t="shared" si="33"/>
        <v>4</v>
      </c>
    </row>
    <row r="1081" spans="2:29" x14ac:dyDescent="0.3">
      <c r="B1081" s="15">
        <v>21169</v>
      </c>
      <c r="C1081" s="15">
        <v>14.358673320416164</v>
      </c>
      <c r="D1081" s="15">
        <v>14</v>
      </c>
      <c r="E1081" s="15">
        <v>5</v>
      </c>
      <c r="N1081" s="15">
        <v>21169</v>
      </c>
      <c r="O1081" s="15">
        <v>13.606190698621441</v>
      </c>
      <c r="P1081" s="15">
        <v>13</v>
      </c>
      <c r="Q1081" s="15">
        <v>5</v>
      </c>
      <c r="Z1081" s="15">
        <v>21169</v>
      </c>
      <c r="AA1081" s="15">
        <f>IF(ISNA(VLOOKUP(Z1081,'1077county_meanLDVage_submitted'!$A$2:$B$1079,2,FALSE)),VLOOKUP(Z1081,$N$3:$O$3145,2,FALSE),VLOOKUP(Z1081,'1077county_meanLDVage_submitted'!$A$2:$B$1079,2,FALSE))</f>
        <v>13.606190698621441</v>
      </c>
      <c r="AB1081" s="15">
        <f t="shared" si="32"/>
        <v>13</v>
      </c>
      <c r="AC1081" s="15">
        <f t="shared" si="33"/>
        <v>5</v>
      </c>
    </row>
    <row r="1082" spans="2:29" x14ac:dyDescent="0.3">
      <c r="B1082" s="15">
        <v>21171</v>
      </c>
      <c r="C1082" s="15">
        <v>13.814290894287113</v>
      </c>
      <c r="D1082" s="15">
        <v>13</v>
      </c>
      <c r="E1082" s="15">
        <v>5</v>
      </c>
      <c r="N1082" s="15">
        <v>21171</v>
      </c>
      <c r="O1082" s="15">
        <v>13.062971510524125</v>
      </c>
      <c r="P1082" s="15">
        <v>13</v>
      </c>
      <c r="Q1082" s="15">
        <v>5</v>
      </c>
      <c r="Z1082" s="15">
        <v>21171</v>
      </c>
      <c r="AA1082" s="15">
        <f>IF(ISNA(VLOOKUP(Z1082,'1077county_meanLDVage_submitted'!$A$2:$B$1079,2,FALSE)),VLOOKUP(Z1082,$N$3:$O$3145,2,FALSE),VLOOKUP(Z1082,'1077county_meanLDVage_submitted'!$A$2:$B$1079,2,FALSE))</f>
        <v>13.062971510524125</v>
      </c>
      <c r="AB1082" s="15">
        <f t="shared" si="32"/>
        <v>13</v>
      </c>
      <c r="AC1082" s="15">
        <f t="shared" si="33"/>
        <v>5</v>
      </c>
    </row>
    <row r="1083" spans="2:29" x14ac:dyDescent="0.3">
      <c r="B1083" s="15">
        <v>21173</v>
      </c>
      <c r="C1083" s="15">
        <v>12.152447826698618</v>
      </c>
      <c r="D1083" s="15">
        <v>12</v>
      </c>
      <c r="E1083" s="15">
        <v>4</v>
      </c>
      <c r="N1083" s="15">
        <v>21173</v>
      </c>
      <c r="O1083" s="15">
        <v>11.454831195754828</v>
      </c>
      <c r="P1083" s="15">
        <v>11</v>
      </c>
      <c r="Q1083" s="15">
        <v>4</v>
      </c>
      <c r="Z1083" s="15">
        <v>21173</v>
      </c>
      <c r="AA1083" s="15">
        <f>IF(ISNA(VLOOKUP(Z1083,'1077county_meanLDVage_submitted'!$A$2:$B$1079,2,FALSE)),VLOOKUP(Z1083,$N$3:$O$3145,2,FALSE),VLOOKUP(Z1083,'1077county_meanLDVage_submitted'!$A$2:$B$1079,2,FALSE))</f>
        <v>11.454831195754828</v>
      </c>
      <c r="AB1083" s="15">
        <f t="shared" si="32"/>
        <v>11</v>
      </c>
      <c r="AC1083" s="15">
        <f t="shared" si="33"/>
        <v>4</v>
      </c>
    </row>
    <row r="1084" spans="2:29" x14ac:dyDescent="0.3">
      <c r="B1084" s="15">
        <v>21175</v>
      </c>
      <c r="C1084" s="15">
        <v>13.269913838454659</v>
      </c>
      <c r="D1084" s="15">
        <v>13</v>
      </c>
      <c r="E1084" s="15">
        <v>5</v>
      </c>
      <c r="N1084" s="15">
        <v>21175</v>
      </c>
      <c r="O1084" s="15">
        <v>12.614359698852601</v>
      </c>
      <c r="P1084" s="15">
        <v>12</v>
      </c>
      <c r="Q1084" s="15">
        <v>4</v>
      </c>
      <c r="Z1084" s="15">
        <v>21175</v>
      </c>
      <c r="AA1084" s="15">
        <f>IF(ISNA(VLOOKUP(Z1084,'1077county_meanLDVage_submitted'!$A$2:$B$1079,2,FALSE)),VLOOKUP(Z1084,$N$3:$O$3145,2,FALSE),VLOOKUP(Z1084,'1077county_meanLDVage_submitted'!$A$2:$B$1079,2,FALSE))</f>
        <v>12.614359698852601</v>
      </c>
      <c r="AB1084" s="15">
        <f t="shared" si="32"/>
        <v>12</v>
      </c>
      <c r="AC1084" s="15">
        <f t="shared" si="33"/>
        <v>4</v>
      </c>
    </row>
    <row r="1085" spans="2:29" x14ac:dyDescent="0.3">
      <c r="B1085" s="15">
        <v>21177</v>
      </c>
      <c r="C1085" s="15">
        <v>13.21307797864281</v>
      </c>
      <c r="D1085" s="15">
        <v>13</v>
      </c>
      <c r="E1085" s="15">
        <v>5</v>
      </c>
      <c r="N1085" s="15">
        <v>21177</v>
      </c>
      <c r="O1085" s="15">
        <v>12.416501524027927</v>
      </c>
      <c r="P1085" s="15">
        <v>12</v>
      </c>
      <c r="Q1085" s="15">
        <v>4</v>
      </c>
      <c r="Z1085" s="15">
        <v>21177</v>
      </c>
      <c r="AA1085" s="15">
        <f>IF(ISNA(VLOOKUP(Z1085,'1077county_meanLDVage_submitted'!$A$2:$B$1079,2,FALSE)),VLOOKUP(Z1085,$N$3:$O$3145,2,FALSE),VLOOKUP(Z1085,'1077county_meanLDVage_submitted'!$A$2:$B$1079,2,FALSE))</f>
        <v>12.416501524027927</v>
      </c>
      <c r="AB1085" s="15">
        <f t="shared" si="32"/>
        <v>12</v>
      </c>
      <c r="AC1085" s="15">
        <f t="shared" si="33"/>
        <v>4</v>
      </c>
    </row>
    <row r="1086" spans="2:29" x14ac:dyDescent="0.3">
      <c r="B1086" s="15">
        <v>21179</v>
      </c>
      <c r="C1086" s="15">
        <v>12.413667356914459</v>
      </c>
      <c r="D1086" s="15">
        <v>12</v>
      </c>
      <c r="E1086" s="15">
        <v>4</v>
      </c>
      <c r="N1086" s="15">
        <v>21179</v>
      </c>
      <c r="O1086" s="15">
        <v>11.425876855182</v>
      </c>
      <c r="P1086" s="15">
        <v>11</v>
      </c>
      <c r="Q1086" s="15">
        <v>4</v>
      </c>
      <c r="Z1086" s="15">
        <v>21179</v>
      </c>
      <c r="AA1086" s="15">
        <f>IF(ISNA(VLOOKUP(Z1086,'1077county_meanLDVage_submitted'!$A$2:$B$1079,2,FALSE)),VLOOKUP(Z1086,$N$3:$O$3145,2,FALSE),VLOOKUP(Z1086,'1077county_meanLDVage_submitted'!$A$2:$B$1079,2,FALSE))</f>
        <v>11.425876855182</v>
      </c>
      <c r="AB1086" s="15">
        <f t="shared" si="32"/>
        <v>11</v>
      </c>
      <c r="AC1086" s="15">
        <f t="shared" si="33"/>
        <v>4</v>
      </c>
    </row>
    <row r="1087" spans="2:29" x14ac:dyDescent="0.3">
      <c r="B1087" s="15">
        <v>21181</v>
      </c>
      <c r="C1087" s="15">
        <v>13.460375628908796</v>
      </c>
      <c r="D1087" s="15">
        <v>13</v>
      </c>
      <c r="E1087" s="15">
        <v>5</v>
      </c>
      <c r="N1087" s="15">
        <v>21181</v>
      </c>
      <c r="O1087" s="15">
        <v>12.764591763451095</v>
      </c>
      <c r="P1087" s="15">
        <v>12</v>
      </c>
      <c r="Q1087" s="15">
        <v>4</v>
      </c>
      <c r="Z1087" s="15">
        <v>21181</v>
      </c>
      <c r="AA1087" s="15">
        <f>IF(ISNA(VLOOKUP(Z1087,'1077county_meanLDVage_submitted'!$A$2:$B$1079,2,FALSE)),VLOOKUP(Z1087,$N$3:$O$3145,2,FALSE),VLOOKUP(Z1087,'1077county_meanLDVage_submitted'!$A$2:$B$1079,2,FALSE))</f>
        <v>12.764591763451095</v>
      </c>
      <c r="AB1087" s="15">
        <f t="shared" si="32"/>
        <v>12</v>
      </c>
      <c r="AC1087" s="15">
        <f t="shared" si="33"/>
        <v>4</v>
      </c>
    </row>
    <row r="1088" spans="2:29" x14ac:dyDescent="0.3">
      <c r="B1088" s="15">
        <v>21183</v>
      </c>
      <c r="C1088" s="15">
        <v>13.67236653165677</v>
      </c>
      <c r="D1088" s="15">
        <v>13</v>
      </c>
      <c r="E1088" s="15">
        <v>5</v>
      </c>
      <c r="N1088" s="15">
        <v>21183</v>
      </c>
      <c r="O1088" s="15">
        <v>12.918494362275851</v>
      </c>
      <c r="P1088" s="15">
        <v>12</v>
      </c>
      <c r="Q1088" s="15">
        <v>4</v>
      </c>
      <c r="Z1088" s="15">
        <v>21183</v>
      </c>
      <c r="AA1088" s="15">
        <f>IF(ISNA(VLOOKUP(Z1088,'1077county_meanLDVage_submitted'!$A$2:$B$1079,2,FALSE)),VLOOKUP(Z1088,$N$3:$O$3145,2,FALSE),VLOOKUP(Z1088,'1077county_meanLDVage_submitted'!$A$2:$B$1079,2,FALSE))</f>
        <v>12.918494362275851</v>
      </c>
      <c r="AB1088" s="15">
        <f t="shared" si="32"/>
        <v>12</v>
      </c>
      <c r="AC1088" s="15">
        <f t="shared" si="33"/>
        <v>4</v>
      </c>
    </row>
    <row r="1089" spans="2:29" x14ac:dyDescent="0.3">
      <c r="B1089" s="15">
        <v>21185</v>
      </c>
      <c r="C1089" s="15">
        <v>10.205976058840758</v>
      </c>
      <c r="D1089" s="15">
        <v>10</v>
      </c>
      <c r="E1089" s="15">
        <v>3</v>
      </c>
      <c r="N1089" s="15">
        <v>21185</v>
      </c>
      <c r="O1089" s="15">
        <v>9.3243463762468455</v>
      </c>
      <c r="P1089" s="15">
        <v>9</v>
      </c>
      <c r="Q1089" s="15">
        <v>3</v>
      </c>
      <c r="Z1089" s="15">
        <v>21185</v>
      </c>
      <c r="AA1089" s="15">
        <f>IF(ISNA(VLOOKUP(Z1089,'1077county_meanLDVage_submitted'!$A$2:$B$1079,2,FALSE)),VLOOKUP(Z1089,$N$3:$O$3145,2,FALSE),VLOOKUP(Z1089,'1077county_meanLDVage_submitted'!$A$2:$B$1079,2,FALSE))</f>
        <v>9.3243463762468455</v>
      </c>
      <c r="AB1089" s="15">
        <f t="shared" si="32"/>
        <v>9</v>
      </c>
      <c r="AC1089" s="15">
        <f t="shared" si="33"/>
        <v>3</v>
      </c>
    </row>
    <row r="1090" spans="2:29" x14ac:dyDescent="0.3">
      <c r="B1090" s="15">
        <v>21187</v>
      </c>
      <c r="C1090" s="15">
        <v>13.279376758878414</v>
      </c>
      <c r="D1090" s="15">
        <v>13</v>
      </c>
      <c r="E1090" s="15">
        <v>5</v>
      </c>
      <c r="N1090" s="15">
        <v>21187</v>
      </c>
      <c r="O1090" s="15">
        <v>12.424379762070149</v>
      </c>
      <c r="P1090" s="15">
        <v>12</v>
      </c>
      <c r="Q1090" s="15">
        <v>4</v>
      </c>
      <c r="Z1090" s="15">
        <v>21187</v>
      </c>
      <c r="AA1090" s="15">
        <f>IF(ISNA(VLOOKUP(Z1090,'1077county_meanLDVage_submitted'!$A$2:$B$1079,2,FALSE)),VLOOKUP(Z1090,$N$3:$O$3145,2,FALSE),VLOOKUP(Z1090,'1077county_meanLDVage_submitted'!$A$2:$B$1079,2,FALSE))</f>
        <v>12.424379762070149</v>
      </c>
      <c r="AB1090" s="15">
        <f t="shared" si="32"/>
        <v>12</v>
      </c>
      <c r="AC1090" s="15">
        <f t="shared" si="33"/>
        <v>4</v>
      </c>
    </row>
    <row r="1091" spans="2:29" x14ac:dyDescent="0.3">
      <c r="B1091" s="15">
        <v>21189</v>
      </c>
      <c r="C1091" s="15">
        <v>14.236220473821611</v>
      </c>
      <c r="D1091" s="15">
        <v>14</v>
      </c>
      <c r="E1091" s="15">
        <v>5</v>
      </c>
      <c r="N1091" s="15">
        <v>21189</v>
      </c>
      <c r="O1091" s="15">
        <v>13.579894704711046</v>
      </c>
      <c r="P1091" s="15">
        <v>13</v>
      </c>
      <c r="Q1091" s="15">
        <v>5</v>
      </c>
      <c r="Z1091" s="15">
        <v>21189</v>
      </c>
      <c r="AA1091" s="15">
        <f>IF(ISNA(VLOOKUP(Z1091,'1077county_meanLDVage_submitted'!$A$2:$B$1079,2,FALSE)),VLOOKUP(Z1091,$N$3:$O$3145,2,FALSE),VLOOKUP(Z1091,'1077county_meanLDVage_submitted'!$A$2:$B$1079,2,FALSE))</f>
        <v>13.579894704711046</v>
      </c>
      <c r="AB1091" s="15">
        <f t="shared" si="32"/>
        <v>13</v>
      </c>
      <c r="AC1091" s="15">
        <f t="shared" si="33"/>
        <v>5</v>
      </c>
    </row>
    <row r="1092" spans="2:29" x14ac:dyDescent="0.3">
      <c r="B1092" s="15">
        <v>21191</v>
      </c>
      <c r="C1092" s="15">
        <v>12.982397193759724</v>
      </c>
      <c r="D1092" s="15">
        <v>12</v>
      </c>
      <c r="E1092" s="15">
        <v>4</v>
      </c>
      <c r="N1092" s="15">
        <v>21191</v>
      </c>
      <c r="O1092" s="15">
        <v>12.126674058071913</v>
      </c>
      <c r="P1092" s="15">
        <v>12</v>
      </c>
      <c r="Q1092" s="15">
        <v>4</v>
      </c>
      <c r="Z1092" s="15">
        <v>21191</v>
      </c>
      <c r="AA1092" s="15">
        <f>IF(ISNA(VLOOKUP(Z1092,'1077county_meanLDVage_submitted'!$A$2:$B$1079,2,FALSE)),VLOOKUP(Z1092,$N$3:$O$3145,2,FALSE),VLOOKUP(Z1092,'1077county_meanLDVage_submitted'!$A$2:$B$1079,2,FALSE))</f>
        <v>12.126674058071913</v>
      </c>
      <c r="AB1092" s="15">
        <f t="shared" si="32"/>
        <v>12</v>
      </c>
      <c r="AC1092" s="15">
        <f t="shared" si="33"/>
        <v>4</v>
      </c>
    </row>
    <row r="1093" spans="2:29" x14ac:dyDescent="0.3">
      <c r="B1093" s="15">
        <v>21193</v>
      </c>
      <c r="C1093" s="15">
        <v>11.78075765353311</v>
      </c>
      <c r="D1093" s="15">
        <v>11</v>
      </c>
      <c r="E1093" s="15">
        <v>4</v>
      </c>
      <c r="N1093" s="15">
        <v>21193</v>
      </c>
      <c r="O1093" s="15">
        <v>10.925335917610443</v>
      </c>
      <c r="P1093" s="15">
        <v>10</v>
      </c>
      <c r="Q1093" s="15">
        <v>3</v>
      </c>
      <c r="Z1093" s="15">
        <v>21193</v>
      </c>
      <c r="AA1093" s="15">
        <f>IF(ISNA(VLOOKUP(Z1093,'1077county_meanLDVage_submitted'!$A$2:$B$1079,2,FALSE)),VLOOKUP(Z1093,$N$3:$O$3145,2,FALSE),VLOOKUP(Z1093,'1077county_meanLDVage_submitted'!$A$2:$B$1079,2,FALSE))</f>
        <v>10.925335917610443</v>
      </c>
      <c r="AB1093" s="15">
        <f t="shared" ref="AB1093:AB1156" si="34">TRUNC(AA1093,0)</f>
        <v>10</v>
      </c>
      <c r="AC1093" s="15">
        <f t="shared" ref="AC1093:AC1156" si="35">VLOOKUP(AB1093,$AE$14:$AF$26,2,)</f>
        <v>3</v>
      </c>
    </row>
    <row r="1094" spans="2:29" x14ac:dyDescent="0.3">
      <c r="B1094" s="15">
        <v>21195</v>
      </c>
      <c r="C1094" s="15">
        <v>11.527543414806116</v>
      </c>
      <c r="D1094" s="15">
        <v>11</v>
      </c>
      <c r="E1094" s="15">
        <v>4</v>
      </c>
      <c r="N1094" s="15">
        <v>21195</v>
      </c>
      <c r="O1094" s="15">
        <v>10.910246783652982</v>
      </c>
      <c r="P1094" s="15">
        <v>10</v>
      </c>
      <c r="Q1094" s="15">
        <v>3</v>
      </c>
      <c r="Z1094" s="15">
        <v>21195</v>
      </c>
      <c r="AA1094" s="15">
        <f>IF(ISNA(VLOOKUP(Z1094,'1077county_meanLDVage_submitted'!$A$2:$B$1079,2,FALSE)),VLOOKUP(Z1094,$N$3:$O$3145,2,FALSE),VLOOKUP(Z1094,'1077county_meanLDVage_submitted'!$A$2:$B$1079,2,FALSE))</f>
        <v>10.910246783652982</v>
      </c>
      <c r="AB1094" s="15">
        <f t="shared" si="34"/>
        <v>10</v>
      </c>
      <c r="AC1094" s="15">
        <f t="shared" si="35"/>
        <v>3</v>
      </c>
    </row>
    <row r="1095" spans="2:29" x14ac:dyDescent="0.3">
      <c r="B1095" s="15">
        <v>21197</v>
      </c>
      <c r="C1095" s="15">
        <v>13.343998056774437</v>
      </c>
      <c r="D1095" s="15">
        <v>13</v>
      </c>
      <c r="E1095" s="15">
        <v>5</v>
      </c>
      <c r="N1095" s="15">
        <v>21197</v>
      </c>
      <c r="O1095" s="15">
        <v>12.57296544521966</v>
      </c>
      <c r="P1095" s="15">
        <v>12</v>
      </c>
      <c r="Q1095" s="15">
        <v>4</v>
      </c>
      <c r="Z1095" s="15">
        <v>21197</v>
      </c>
      <c r="AA1095" s="15">
        <f>IF(ISNA(VLOOKUP(Z1095,'1077county_meanLDVage_submitted'!$A$2:$B$1079,2,FALSE)),VLOOKUP(Z1095,$N$3:$O$3145,2,FALSE),VLOOKUP(Z1095,'1077county_meanLDVage_submitted'!$A$2:$B$1079,2,FALSE))</f>
        <v>12.57296544521966</v>
      </c>
      <c r="AB1095" s="15">
        <f t="shared" si="34"/>
        <v>12</v>
      </c>
      <c r="AC1095" s="15">
        <f t="shared" si="35"/>
        <v>4</v>
      </c>
    </row>
    <row r="1096" spans="2:29" x14ac:dyDescent="0.3">
      <c r="B1096" s="15">
        <v>21199</v>
      </c>
      <c r="C1096" s="15">
        <v>12.671988295529014</v>
      </c>
      <c r="D1096" s="15">
        <v>12</v>
      </c>
      <c r="E1096" s="15">
        <v>4</v>
      </c>
      <c r="N1096" s="15">
        <v>21199</v>
      </c>
      <c r="O1096" s="15">
        <v>11.77112066687295</v>
      </c>
      <c r="P1096" s="15">
        <v>11</v>
      </c>
      <c r="Q1096" s="15">
        <v>4</v>
      </c>
      <c r="Z1096" s="15">
        <v>21199</v>
      </c>
      <c r="AA1096" s="15">
        <f>IF(ISNA(VLOOKUP(Z1096,'1077county_meanLDVage_submitted'!$A$2:$B$1079,2,FALSE)),VLOOKUP(Z1096,$N$3:$O$3145,2,FALSE),VLOOKUP(Z1096,'1077county_meanLDVage_submitted'!$A$2:$B$1079,2,FALSE))</f>
        <v>11.77112066687295</v>
      </c>
      <c r="AB1096" s="15">
        <f t="shared" si="34"/>
        <v>11</v>
      </c>
      <c r="AC1096" s="15">
        <f t="shared" si="35"/>
        <v>4</v>
      </c>
    </row>
    <row r="1097" spans="2:29" x14ac:dyDescent="0.3">
      <c r="B1097" s="15">
        <v>21201</v>
      </c>
      <c r="C1097" s="15">
        <v>14.188960715719357</v>
      </c>
      <c r="D1097" s="15">
        <v>14</v>
      </c>
      <c r="E1097" s="15">
        <v>5</v>
      </c>
      <c r="N1097" s="15">
        <v>21201</v>
      </c>
      <c r="O1097" s="15">
        <v>13.460036928613123</v>
      </c>
      <c r="P1097" s="15">
        <v>13</v>
      </c>
      <c r="Q1097" s="15">
        <v>5</v>
      </c>
      <c r="Z1097" s="15">
        <v>21201</v>
      </c>
      <c r="AA1097" s="15">
        <f>IF(ISNA(VLOOKUP(Z1097,'1077county_meanLDVage_submitted'!$A$2:$B$1079,2,FALSE)),VLOOKUP(Z1097,$N$3:$O$3145,2,FALSE),VLOOKUP(Z1097,'1077county_meanLDVage_submitted'!$A$2:$B$1079,2,FALSE))</f>
        <v>13.460036928613123</v>
      </c>
      <c r="AB1097" s="15">
        <f t="shared" si="34"/>
        <v>13</v>
      </c>
      <c r="AC1097" s="15">
        <f t="shared" si="35"/>
        <v>5</v>
      </c>
    </row>
    <row r="1098" spans="2:29" x14ac:dyDescent="0.3">
      <c r="B1098" s="15">
        <v>21203</v>
      </c>
      <c r="C1098" s="15">
        <v>13.69040620102283</v>
      </c>
      <c r="D1098" s="15">
        <v>13</v>
      </c>
      <c r="E1098" s="15">
        <v>5</v>
      </c>
      <c r="N1098" s="15">
        <v>21203</v>
      </c>
      <c r="O1098" s="15">
        <v>12.901452032628928</v>
      </c>
      <c r="P1098" s="15">
        <v>12</v>
      </c>
      <c r="Q1098" s="15">
        <v>4</v>
      </c>
      <c r="Z1098" s="15">
        <v>21203</v>
      </c>
      <c r="AA1098" s="15">
        <f>IF(ISNA(VLOOKUP(Z1098,'1077county_meanLDVage_submitted'!$A$2:$B$1079,2,FALSE)),VLOOKUP(Z1098,$N$3:$O$3145,2,FALSE),VLOOKUP(Z1098,'1077county_meanLDVage_submitted'!$A$2:$B$1079,2,FALSE))</f>
        <v>12.901452032628928</v>
      </c>
      <c r="AB1098" s="15">
        <f t="shared" si="34"/>
        <v>12</v>
      </c>
      <c r="AC1098" s="15">
        <f t="shared" si="35"/>
        <v>4</v>
      </c>
    </row>
    <row r="1099" spans="2:29" x14ac:dyDescent="0.3">
      <c r="B1099" s="15">
        <v>21205</v>
      </c>
      <c r="C1099" s="15">
        <v>12.377378121906737</v>
      </c>
      <c r="D1099" s="15">
        <v>12</v>
      </c>
      <c r="E1099" s="15">
        <v>4</v>
      </c>
      <c r="N1099" s="15">
        <v>21205</v>
      </c>
      <c r="O1099" s="15">
        <v>11.686782566749701</v>
      </c>
      <c r="P1099" s="15">
        <v>11</v>
      </c>
      <c r="Q1099" s="15">
        <v>4</v>
      </c>
      <c r="Z1099" s="15">
        <v>21205</v>
      </c>
      <c r="AA1099" s="15">
        <f>IF(ISNA(VLOOKUP(Z1099,'1077county_meanLDVage_submitted'!$A$2:$B$1079,2,FALSE)),VLOOKUP(Z1099,$N$3:$O$3145,2,FALSE),VLOOKUP(Z1099,'1077county_meanLDVage_submitted'!$A$2:$B$1079,2,FALSE))</f>
        <v>11.686782566749701</v>
      </c>
      <c r="AB1099" s="15">
        <f t="shared" si="34"/>
        <v>11</v>
      </c>
      <c r="AC1099" s="15">
        <f t="shared" si="35"/>
        <v>4</v>
      </c>
    </row>
    <row r="1100" spans="2:29" x14ac:dyDescent="0.3">
      <c r="B1100" s="15">
        <v>21207</v>
      </c>
      <c r="C1100" s="15">
        <v>13.454508877818229</v>
      </c>
      <c r="D1100" s="15">
        <v>13</v>
      </c>
      <c r="E1100" s="15">
        <v>5</v>
      </c>
      <c r="N1100" s="15">
        <v>21207</v>
      </c>
      <c r="O1100" s="15">
        <v>12.441479568465379</v>
      </c>
      <c r="P1100" s="15">
        <v>12</v>
      </c>
      <c r="Q1100" s="15">
        <v>4</v>
      </c>
      <c r="Z1100" s="15">
        <v>21207</v>
      </c>
      <c r="AA1100" s="15">
        <f>IF(ISNA(VLOOKUP(Z1100,'1077county_meanLDVage_submitted'!$A$2:$B$1079,2,FALSE)),VLOOKUP(Z1100,$N$3:$O$3145,2,FALSE),VLOOKUP(Z1100,'1077county_meanLDVage_submitted'!$A$2:$B$1079,2,FALSE))</f>
        <v>12.441479568465379</v>
      </c>
      <c r="AB1100" s="15">
        <f t="shared" si="34"/>
        <v>12</v>
      </c>
      <c r="AC1100" s="15">
        <f t="shared" si="35"/>
        <v>4</v>
      </c>
    </row>
    <row r="1101" spans="2:29" x14ac:dyDescent="0.3">
      <c r="B1101" s="15">
        <v>21209</v>
      </c>
      <c r="C1101" s="15">
        <v>10.236043347108154</v>
      </c>
      <c r="D1101" s="15">
        <v>10</v>
      </c>
      <c r="E1101" s="15">
        <v>3</v>
      </c>
      <c r="N1101" s="15">
        <v>21209</v>
      </c>
      <c r="O1101" s="15">
        <v>9.6182472656348246</v>
      </c>
      <c r="P1101" s="15">
        <v>9</v>
      </c>
      <c r="Q1101" s="15">
        <v>3</v>
      </c>
      <c r="Z1101" s="15">
        <v>21209</v>
      </c>
      <c r="AA1101" s="15">
        <f>IF(ISNA(VLOOKUP(Z1101,'1077county_meanLDVage_submitted'!$A$2:$B$1079,2,FALSE)),VLOOKUP(Z1101,$N$3:$O$3145,2,FALSE),VLOOKUP(Z1101,'1077county_meanLDVage_submitted'!$A$2:$B$1079,2,FALSE))</f>
        <v>9.6182472656348246</v>
      </c>
      <c r="AB1101" s="15">
        <f t="shared" si="34"/>
        <v>9</v>
      </c>
      <c r="AC1101" s="15">
        <f t="shared" si="35"/>
        <v>3</v>
      </c>
    </row>
    <row r="1102" spans="2:29" x14ac:dyDescent="0.3">
      <c r="B1102" s="15">
        <v>21211</v>
      </c>
      <c r="C1102" s="15">
        <v>11.403979606789742</v>
      </c>
      <c r="D1102" s="15">
        <v>11</v>
      </c>
      <c r="E1102" s="15">
        <v>4</v>
      </c>
      <c r="N1102" s="15">
        <v>21211</v>
      </c>
      <c r="O1102" s="15">
        <v>10.675783338587502</v>
      </c>
      <c r="P1102" s="15">
        <v>10</v>
      </c>
      <c r="Q1102" s="15">
        <v>3</v>
      </c>
      <c r="Z1102" s="15">
        <v>21211</v>
      </c>
      <c r="AA1102" s="15">
        <f>IF(ISNA(VLOOKUP(Z1102,'1077county_meanLDVage_submitted'!$A$2:$B$1079,2,FALSE)),VLOOKUP(Z1102,$N$3:$O$3145,2,FALSE),VLOOKUP(Z1102,'1077county_meanLDVage_submitted'!$A$2:$B$1079,2,FALSE))</f>
        <v>10.675783338587502</v>
      </c>
      <c r="AB1102" s="15">
        <f t="shared" si="34"/>
        <v>10</v>
      </c>
      <c r="AC1102" s="15">
        <f t="shared" si="35"/>
        <v>3</v>
      </c>
    </row>
    <row r="1103" spans="2:29" x14ac:dyDescent="0.3">
      <c r="B1103" s="15">
        <v>21213</v>
      </c>
      <c r="C1103" s="15">
        <v>12.78299947131806</v>
      </c>
      <c r="D1103" s="15">
        <v>12</v>
      </c>
      <c r="E1103" s="15">
        <v>4</v>
      </c>
      <c r="N1103" s="15">
        <v>21213</v>
      </c>
      <c r="O1103" s="15">
        <v>11.827456068900378</v>
      </c>
      <c r="P1103" s="15">
        <v>11</v>
      </c>
      <c r="Q1103" s="15">
        <v>4</v>
      </c>
      <c r="Z1103" s="15">
        <v>21213</v>
      </c>
      <c r="AA1103" s="15">
        <f>IF(ISNA(VLOOKUP(Z1103,'1077county_meanLDVage_submitted'!$A$2:$B$1079,2,FALSE)),VLOOKUP(Z1103,$N$3:$O$3145,2,FALSE),VLOOKUP(Z1103,'1077county_meanLDVage_submitted'!$A$2:$B$1079,2,FALSE))</f>
        <v>11.827456068900378</v>
      </c>
      <c r="AB1103" s="15">
        <f t="shared" si="34"/>
        <v>11</v>
      </c>
      <c r="AC1103" s="15">
        <f t="shared" si="35"/>
        <v>4</v>
      </c>
    </row>
    <row r="1104" spans="2:29" x14ac:dyDescent="0.3">
      <c r="B1104" s="15">
        <v>21215</v>
      </c>
      <c r="C1104" s="15">
        <v>12.354540357695765</v>
      </c>
      <c r="D1104" s="15">
        <v>12</v>
      </c>
      <c r="E1104" s="15">
        <v>4</v>
      </c>
      <c r="N1104" s="15">
        <v>21215</v>
      </c>
      <c r="O1104" s="15">
        <v>11.340911655604346</v>
      </c>
      <c r="P1104" s="15">
        <v>11</v>
      </c>
      <c r="Q1104" s="15">
        <v>4</v>
      </c>
      <c r="Z1104" s="15">
        <v>21215</v>
      </c>
      <c r="AA1104" s="15">
        <f>IF(ISNA(VLOOKUP(Z1104,'1077county_meanLDVage_submitted'!$A$2:$B$1079,2,FALSE)),VLOOKUP(Z1104,$N$3:$O$3145,2,FALSE),VLOOKUP(Z1104,'1077county_meanLDVage_submitted'!$A$2:$B$1079,2,FALSE))</f>
        <v>11.340911655604346</v>
      </c>
      <c r="AB1104" s="15">
        <f t="shared" si="34"/>
        <v>11</v>
      </c>
      <c r="AC1104" s="15">
        <f t="shared" si="35"/>
        <v>4</v>
      </c>
    </row>
    <row r="1105" spans="2:29" x14ac:dyDescent="0.3">
      <c r="B1105" s="15">
        <v>21217</v>
      </c>
      <c r="C1105" s="15">
        <v>12.453381768175664</v>
      </c>
      <c r="D1105" s="15">
        <v>12</v>
      </c>
      <c r="E1105" s="15">
        <v>4</v>
      </c>
      <c r="N1105" s="15">
        <v>21217</v>
      </c>
      <c r="O1105" s="15">
        <v>11.716909966414992</v>
      </c>
      <c r="P1105" s="15">
        <v>11</v>
      </c>
      <c r="Q1105" s="15">
        <v>4</v>
      </c>
      <c r="Z1105" s="15">
        <v>21217</v>
      </c>
      <c r="AA1105" s="15">
        <f>IF(ISNA(VLOOKUP(Z1105,'1077county_meanLDVage_submitted'!$A$2:$B$1079,2,FALSE)),VLOOKUP(Z1105,$N$3:$O$3145,2,FALSE),VLOOKUP(Z1105,'1077county_meanLDVage_submitted'!$A$2:$B$1079,2,FALSE))</f>
        <v>11.716909966414992</v>
      </c>
      <c r="AB1105" s="15">
        <f t="shared" si="34"/>
        <v>11</v>
      </c>
      <c r="AC1105" s="15">
        <f t="shared" si="35"/>
        <v>4</v>
      </c>
    </row>
    <row r="1106" spans="2:29" x14ac:dyDescent="0.3">
      <c r="B1106" s="15">
        <v>21219</v>
      </c>
      <c r="C1106" s="15">
        <v>13.519326336547683</v>
      </c>
      <c r="D1106" s="15">
        <v>13</v>
      </c>
      <c r="E1106" s="15">
        <v>5</v>
      </c>
      <c r="N1106" s="15">
        <v>21219</v>
      </c>
      <c r="O1106" s="15">
        <v>12.844112379871433</v>
      </c>
      <c r="P1106" s="15">
        <v>12</v>
      </c>
      <c r="Q1106" s="15">
        <v>4</v>
      </c>
      <c r="Z1106" s="15">
        <v>21219</v>
      </c>
      <c r="AA1106" s="15">
        <f>IF(ISNA(VLOOKUP(Z1106,'1077county_meanLDVage_submitted'!$A$2:$B$1079,2,FALSE)),VLOOKUP(Z1106,$N$3:$O$3145,2,FALSE),VLOOKUP(Z1106,'1077county_meanLDVage_submitted'!$A$2:$B$1079,2,FALSE))</f>
        <v>12.844112379871433</v>
      </c>
      <c r="AB1106" s="15">
        <f t="shared" si="34"/>
        <v>12</v>
      </c>
      <c r="AC1106" s="15">
        <f t="shared" si="35"/>
        <v>4</v>
      </c>
    </row>
    <row r="1107" spans="2:29" x14ac:dyDescent="0.3">
      <c r="B1107" s="15">
        <v>21221</v>
      </c>
      <c r="C1107" s="15">
        <v>12.405668138814267</v>
      </c>
      <c r="D1107" s="15">
        <v>12</v>
      </c>
      <c r="E1107" s="15">
        <v>4</v>
      </c>
      <c r="N1107" s="15">
        <v>21221</v>
      </c>
      <c r="O1107" s="15">
        <v>11.682799577117201</v>
      </c>
      <c r="P1107" s="15">
        <v>11</v>
      </c>
      <c r="Q1107" s="15">
        <v>4</v>
      </c>
      <c r="Z1107" s="15">
        <v>21221</v>
      </c>
      <c r="AA1107" s="15">
        <f>IF(ISNA(VLOOKUP(Z1107,'1077county_meanLDVage_submitted'!$A$2:$B$1079,2,FALSE)),VLOOKUP(Z1107,$N$3:$O$3145,2,FALSE),VLOOKUP(Z1107,'1077county_meanLDVage_submitted'!$A$2:$B$1079,2,FALSE))</f>
        <v>11.682799577117201</v>
      </c>
      <c r="AB1107" s="15">
        <f t="shared" si="34"/>
        <v>11</v>
      </c>
      <c r="AC1107" s="15">
        <f t="shared" si="35"/>
        <v>4</v>
      </c>
    </row>
    <row r="1108" spans="2:29" x14ac:dyDescent="0.3">
      <c r="B1108" s="15">
        <v>21223</v>
      </c>
      <c r="C1108" s="15">
        <v>12.763901980909241</v>
      </c>
      <c r="D1108" s="15">
        <v>12</v>
      </c>
      <c r="E1108" s="15">
        <v>4</v>
      </c>
      <c r="N1108" s="15">
        <v>21223</v>
      </c>
      <c r="O1108" s="15">
        <v>12.069570488849761</v>
      </c>
      <c r="P1108" s="15">
        <v>12</v>
      </c>
      <c r="Q1108" s="15">
        <v>4</v>
      </c>
      <c r="Z1108" s="15">
        <v>21223</v>
      </c>
      <c r="AA1108" s="15">
        <f>IF(ISNA(VLOOKUP(Z1108,'1077county_meanLDVage_submitted'!$A$2:$B$1079,2,FALSE)),VLOOKUP(Z1108,$N$3:$O$3145,2,FALSE),VLOOKUP(Z1108,'1077county_meanLDVage_submitted'!$A$2:$B$1079,2,FALSE))</f>
        <v>12.069570488849761</v>
      </c>
      <c r="AB1108" s="15">
        <f t="shared" si="34"/>
        <v>12</v>
      </c>
      <c r="AC1108" s="15">
        <f t="shared" si="35"/>
        <v>4</v>
      </c>
    </row>
    <row r="1109" spans="2:29" x14ac:dyDescent="0.3">
      <c r="B1109" s="15">
        <v>21225</v>
      </c>
      <c r="C1109" s="15">
        <v>11.924170616335697</v>
      </c>
      <c r="D1109" s="15">
        <v>11</v>
      </c>
      <c r="E1109" s="15">
        <v>4</v>
      </c>
      <c r="N1109" s="15">
        <v>21225</v>
      </c>
      <c r="O1109" s="15">
        <v>11.324365054799831</v>
      </c>
      <c r="P1109" s="15">
        <v>11</v>
      </c>
      <c r="Q1109" s="15">
        <v>4</v>
      </c>
      <c r="Z1109" s="15">
        <v>21225</v>
      </c>
      <c r="AA1109" s="15">
        <f>IF(ISNA(VLOOKUP(Z1109,'1077county_meanLDVage_submitted'!$A$2:$B$1079,2,FALSE)),VLOOKUP(Z1109,$N$3:$O$3145,2,FALSE),VLOOKUP(Z1109,'1077county_meanLDVage_submitted'!$A$2:$B$1079,2,FALSE))</f>
        <v>11.324365054799831</v>
      </c>
      <c r="AB1109" s="15">
        <f t="shared" si="34"/>
        <v>11</v>
      </c>
      <c r="AC1109" s="15">
        <f t="shared" si="35"/>
        <v>4</v>
      </c>
    </row>
    <row r="1110" spans="2:29" x14ac:dyDescent="0.3">
      <c r="B1110" s="15">
        <v>21227</v>
      </c>
      <c r="C1110" s="15">
        <v>11.351594032933477</v>
      </c>
      <c r="D1110" s="15">
        <v>11</v>
      </c>
      <c r="E1110" s="15">
        <v>4</v>
      </c>
      <c r="N1110" s="15">
        <v>21227</v>
      </c>
      <c r="O1110" s="15">
        <v>10.562192643536216</v>
      </c>
      <c r="P1110" s="15">
        <v>10</v>
      </c>
      <c r="Q1110" s="15">
        <v>3</v>
      </c>
      <c r="Z1110" s="15">
        <v>21227</v>
      </c>
      <c r="AA1110" s="15">
        <f>IF(ISNA(VLOOKUP(Z1110,'1077county_meanLDVage_submitted'!$A$2:$B$1079,2,FALSE)),VLOOKUP(Z1110,$N$3:$O$3145,2,FALSE),VLOOKUP(Z1110,'1077county_meanLDVage_submitted'!$A$2:$B$1079,2,FALSE))</f>
        <v>10.562192643536216</v>
      </c>
      <c r="AB1110" s="15">
        <f t="shared" si="34"/>
        <v>10</v>
      </c>
      <c r="AC1110" s="15">
        <f t="shared" si="35"/>
        <v>3</v>
      </c>
    </row>
    <row r="1111" spans="2:29" x14ac:dyDescent="0.3">
      <c r="B1111" s="15">
        <v>21229</v>
      </c>
      <c r="C1111" s="15">
        <v>13.327266482897542</v>
      </c>
      <c r="D1111" s="15">
        <v>13</v>
      </c>
      <c r="E1111" s="15">
        <v>5</v>
      </c>
      <c r="N1111" s="15">
        <v>21229</v>
      </c>
      <c r="O1111" s="15">
        <v>12.50573245666247</v>
      </c>
      <c r="P1111" s="15">
        <v>12</v>
      </c>
      <c r="Q1111" s="15">
        <v>4</v>
      </c>
      <c r="Z1111" s="15">
        <v>21229</v>
      </c>
      <c r="AA1111" s="15">
        <f>IF(ISNA(VLOOKUP(Z1111,'1077county_meanLDVage_submitted'!$A$2:$B$1079,2,FALSE)),VLOOKUP(Z1111,$N$3:$O$3145,2,FALSE),VLOOKUP(Z1111,'1077county_meanLDVage_submitted'!$A$2:$B$1079,2,FALSE))</f>
        <v>12.50573245666247</v>
      </c>
      <c r="AB1111" s="15">
        <f t="shared" si="34"/>
        <v>12</v>
      </c>
      <c r="AC1111" s="15">
        <f t="shared" si="35"/>
        <v>4</v>
      </c>
    </row>
    <row r="1112" spans="2:29" x14ac:dyDescent="0.3">
      <c r="B1112" s="15">
        <v>21231</v>
      </c>
      <c r="C1112" s="15">
        <v>14.476374256067707</v>
      </c>
      <c r="D1112" s="15">
        <v>14</v>
      </c>
      <c r="E1112" s="15">
        <v>5</v>
      </c>
      <c r="N1112" s="15">
        <v>21231</v>
      </c>
      <c r="O1112" s="15">
        <v>13.488653844287381</v>
      </c>
      <c r="P1112" s="15">
        <v>13</v>
      </c>
      <c r="Q1112" s="15">
        <v>5</v>
      </c>
      <c r="Z1112" s="15">
        <v>21231</v>
      </c>
      <c r="AA1112" s="15">
        <f>IF(ISNA(VLOOKUP(Z1112,'1077county_meanLDVage_submitted'!$A$2:$B$1079,2,FALSE)),VLOOKUP(Z1112,$N$3:$O$3145,2,FALSE),VLOOKUP(Z1112,'1077county_meanLDVage_submitted'!$A$2:$B$1079,2,FALSE))</f>
        <v>13.488653844287381</v>
      </c>
      <c r="AB1112" s="15">
        <f t="shared" si="34"/>
        <v>13</v>
      </c>
      <c r="AC1112" s="15">
        <f t="shared" si="35"/>
        <v>5</v>
      </c>
    </row>
    <row r="1113" spans="2:29" x14ac:dyDescent="0.3">
      <c r="B1113" s="15">
        <v>21233</v>
      </c>
      <c r="C1113" s="15">
        <v>12.745389508286964</v>
      </c>
      <c r="D1113" s="15">
        <v>12</v>
      </c>
      <c r="E1113" s="15">
        <v>4</v>
      </c>
      <c r="N1113" s="15">
        <v>21233</v>
      </c>
      <c r="O1113" s="15">
        <v>12.075583939021843</v>
      </c>
      <c r="P1113" s="15">
        <v>12</v>
      </c>
      <c r="Q1113" s="15">
        <v>4</v>
      </c>
      <c r="Z1113" s="15">
        <v>21233</v>
      </c>
      <c r="AA1113" s="15">
        <f>IF(ISNA(VLOOKUP(Z1113,'1077county_meanLDVage_submitted'!$A$2:$B$1079,2,FALSE)),VLOOKUP(Z1113,$N$3:$O$3145,2,FALSE),VLOOKUP(Z1113,'1077county_meanLDVage_submitted'!$A$2:$B$1079,2,FALSE))</f>
        <v>12.075583939021843</v>
      </c>
      <c r="AB1113" s="15">
        <f t="shared" si="34"/>
        <v>12</v>
      </c>
      <c r="AC1113" s="15">
        <f t="shared" si="35"/>
        <v>4</v>
      </c>
    </row>
    <row r="1114" spans="2:29" x14ac:dyDescent="0.3">
      <c r="B1114" s="15">
        <v>21235</v>
      </c>
      <c r="C1114" s="15">
        <v>12.575875801728541</v>
      </c>
      <c r="D1114" s="15">
        <v>12</v>
      </c>
      <c r="E1114" s="15">
        <v>4</v>
      </c>
      <c r="N1114" s="15">
        <v>21235</v>
      </c>
      <c r="O1114" s="15">
        <v>11.845780705894319</v>
      </c>
      <c r="P1114" s="15">
        <v>11</v>
      </c>
      <c r="Q1114" s="15">
        <v>4</v>
      </c>
      <c r="Z1114" s="15">
        <v>21235</v>
      </c>
      <c r="AA1114" s="15">
        <f>IF(ISNA(VLOOKUP(Z1114,'1077county_meanLDVage_submitted'!$A$2:$B$1079,2,FALSE)),VLOOKUP(Z1114,$N$3:$O$3145,2,FALSE),VLOOKUP(Z1114,'1077county_meanLDVage_submitted'!$A$2:$B$1079,2,FALSE))</f>
        <v>11.845780705894319</v>
      </c>
      <c r="AB1114" s="15">
        <f t="shared" si="34"/>
        <v>11</v>
      </c>
      <c r="AC1114" s="15">
        <f t="shared" si="35"/>
        <v>4</v>
      </c>
    </row>
    <row r="1115" spans="2:29" x14ac:dyDescent="0.3">
      <c r="B1115" s="15">
        <v>21237</v>
      </c>
      <c r="C1115" s="15">
        <v>13.6729352970651</v>
      </c>
      <c r="D1115" s="15">
        <v>13</v>
      </c>
      <c r="E1115" s="15">
        <v>5</v>
      </c>
      <c r="N1115" s="15">
        <v>21237</v>
      </c>
      <c r="O1115" s="15">
        <v>12.893447147358568</v>
      </c>
      <c r="P1115" s="15">
        <v>12</v>
      </c>
      <c r="Q1115" s="15">
        <v>4</v>
      </c>
      <c r="Z1115" s="15">
        <v>21237</v>
      </c>
      <c r="AA1115" s="15">
        <f>IF(ISNA(VLOOKUP(Z1115,'1077county_meanLDVage_submitted'!$A$2:$B$1079,2,FALSE)),VLOOKUP(Z1115,$N$3:$O$3145,2,FALSE),VLOOKUP(Z1115,'1077county_meanLDVage_submitted'!$A$2:$B$1079,2,FALSE))</f>
        <v>12.893447147358568</v>
      </c>
      <c r="AB1115" s="15">
        <f t="shared" si="34"/>
        <v>12</v>
      </c>
      <c r="AC1115" s="15">
        <f t="shared" si="35"/>
        <v>4</v>
      </c>
    </row>
    <row r="1116" spans="2:29" x14ac:dyDescent="0.3">
      <c r="B1116" s="15">
        <v>21239</v>
      </c>
      <c r="C1116" s="15">
        <v>11.029384793623255</v>
      </c>
      <c r="D1116" s="15">
        <v>11</v>
      </c>
      <c r="E1116" s="15">
        <v>4</v>
      </c>
      <c r="N1116" s="15">
        <v>21239</v>
      </c>
      <c r="O1116" s="15">
        <v>10.389592877129303</v>
      </c>
      <c r="P1116" s="15">
        <v>10</v>
      </c>
      <c r="Q1116" s="15">
        <v>3</v>
      </c>
      <c r="Z1116" s="15">
        <v>21239</v>
      </c>
      <c r="AA1116" s="15">
        <f>IF(ISNA(VLOOKUP(Z1116,'1077county_meanLDVage_submitted'!$A$2:$B$1079,2,FALSE)),VLOOKUP(Z1116,$N$3:$O$3145,2,FALSE),VLOOKUP(Z1116,'1077county_meanLDVage_submitted'!$A$2:$B$1079,2,FALSE))</f>
        <v>10.389592877129303</v>
      </c>
      <c r="AB1116" s="15">
        <f t="shared" si="34"/>
        <v>10</v>
      </c>
      <c r="AC1116" s="15">
        <f t="shared" si="35"/>
        <v>3</v>
      </c>
    </row>
    <row r="1117" spans="2:29" x14ac:dyDescent="0.3">
      <c r="B1117" s="15">
        <v>22001</v>
      </c>
      <c r="C1117" s="15">
        <v>10.633757900530293</v>
      </c>
      <c r="D1117" s="15">
        <v>10</v>
      </c>
      <c r="E1117" s="15">
        <v>3</v>
      </c>
      <c r="N1117" s="15">
        <v>22001</v>
      </c>
      <c r="O1117" s="15">
        <v>10.093683827552072</v>
      </c>
      <c r="P1117" s="15">
        <v>10</v>
      </c>
      <c r="Q1117" s="15">
        <v>3</v>
      </c>
      <c r="Z1117" s="15">
        <v>22001</v>
      </c>
      <c r="AA1117" s="15">
        <f>IF(ISNA(VLOOKUP(Z1117,'1077county_meanLDVage_submitted'!$A$2:$B$1079,2,FALSE)),VLOOKUP(Z1117,$N$3:$O$3145,2,FALSE),VLOOKUP(Z1117,'1077county_meanLDVage_submitted'!$A$2:$B$1079,2,FALSE))</f>
        <v>10.093683827552072</v>
      </c>
      <c r="AB1117" s="15">
        <f t="shared" si="34"/>
        <v>10</v>
      </c>
      <c r="AC1117" s="15">
        <f t="shared" si="35"/>
        <v>3</v>
      </c>
    </row>
    <row r="1118" spans="2:29" x14ac:dyDescent="0.3">
      <c r="B1118" s="15">
        <v>22003</v>
      </c>
      <c r="C1118" s="15">
        <v>11.242531964240492</v>
      </c>
      <c r="D1118" s="15">
        <v>11</v>
      </c>
      <c r="E1118" s="15">
        <v>4</v>
      </c>
      <c r="N1118" s="15">
        <v>22003</v>
      </c>
      <c r="O1118" s="15">
        <v>10.735955346319885</v>
      </c>
      <c r="P1118" s="15">
        <v>10</v>
      </c>
      <c r="Q1118" s="15">
        <v>3</v>
      </c>
      <c r="Z1118" s="15">
        <v>22003</v>
      </c>
      <c r="AA1118" s="15">
        <f>IF(ISNA(VLOOKUP(Z1118,'1077county_meanLDVage_submitted'!$A$2:$B$1079,2,FALSE)),VLOOKUP(Z1118,$N$3:$O$3145,2,FALSE),VLOOKUP(Z1118,'1077county_meanLDVage_submitted'!$A$2:$B$1079,2,FALSE))</f>
        <v>10.735955346319885</v>
      </c>
      <c r="AB1118" s="15">
        <f t="shared" si="34"/>
        <v>10</v>
      </c>
      <c r="AC1118" s="15">
        <f t="shared" si="35"/>
        <v>3</v>
      </c>
    </row>
    <row r="1119" spans="2:29" x14ac:dyDescent="0.3">
      <c r="B1119" s="15">
        <v>22005</v>
      </c>
      <c r="C1119" s="15">
        <v>8.7062097159753602</v>
      </c>
      <c r="D1119" s="15">
        <v>8</v>
      </c>
      <c r="E1119" s="15">
        <v>2</v>
      </c>
      <c r="N1119" s="15">
        <v>22005</v>
      </c>
      <c r="O1119" s="15">
        <v>8.2514244957935485</v>
      </c>
      <c r="P1119" s="15">
        <v>8</v>
      </c>
      <c r="Q1119" s="15">
        <v>2</v>
      </c>
      <c r="Z1119" s="15">
        <v>22005</v>
      </c>
      <c r="AA1119" s="15">
        <f>IF(ISNA(VLOOKUP(Z1119,'1077county_meanLDVage_submitted'!$A$2:$B$1079,2,FALSE)),VLOOKUP(Z1119,$N$3:$O$3145,2,FALSE),VLOOKUP(Z1119,'1077county_meanLDVage_submitted'!$A$2:$B$1079,2,FALSE))</f>
        <v>8.2514244957935485</v>
      </c>
      <c r="AB1119" s="15">
        <f t="shared" si="34"/>
        <v>8</v>
      </c>
      <c r="AC1119" s="15">
        <f t="shared" si="35"/>
        <v>2</v>
      </c>
    </row>
    <row r="1120" spans="2:29" x14ac:dyDescent="0.3">
      <c r="B1120" s="15">
        <v>22007</v>
      </c>
      <c r="C1120" s="15">
        <v>10.427127717412027</v>
      </c>
      <c r="D1120" s="15">
        <v>10</v>
      </c>
      <c r="E1120" s="15">
        <v>3</v>
      </c>
      <c r="N1120" s="15">
        <v>22007</v>
      </c>
      <c r="O1120" s="15">
        <v>9.9263605353818818</v>
      </c>
      <c r="P1120" s="15">
        <v>9</v>
      </c>
      <c r="Q1120" s="15">
        <v>3</v>
      </c>
      <c r="Z1120" s="15">
        <v>22007</v>
      </c>
      <c r="AA1120" s="15">
        <f>IF(ISNA(VLOOKUP(Z1120,'1077county_meanLDVage_submitted'!$A$2:$B$1079,2,FALSE)),VLOOKUP(Z1120,$N$3:$O$3145,2,FALSE),VLOOKUP(Z1120,'1077county_meanLDVage_submitted'!$A$2:$B$1079,2,FALSE))</f>
        <v>9.9263605353818818</v>
      </c>
      <c r="AB1120" s="15">
        <f t="shared" si="34"/>
        <v>9</v>
      </c>
      <c r="AC1120" s="15">
        <f t="shared" si="35"/>
        <v>3</v>
      </c>
    </row>
    <row r="1121" spans="2:29" x14ac:dyDescent="0.3">
      <c r="B1121" s="15">
        <v>22009</v>
      </c>
      <c r="C1121" s="15">
        <v>11.216280974444938</v>
      </c>
      <c r="D1121" s="15">
        <v>11</v>
      </c>
      <c r="E1121" s="15">
        <v>4</v>
      </c>
      <c r="N1121" s="15">
        <v>22009</v>
      </c>
      <c r="O1121" s="15">
        <v>10.662271213518366</v>
      </c>
      <c r="P1121" s="15">
        <v>10</v>
      </c>
      <c r="Q1121" s="15">
        <v>3</v>
      </c>
      <c r="Z1121" s="15">
        <v>22009</v>
      </c>
      <c r="AA1121" s="15">
        <f>IF(ISNA(VLOOKUP(Z1121,'1077county_meanLDVage_submitted'!$A$2:$B$1079,2,FALSE)),VLOOKUP(Z1121,$N$3:$O$3145,2,FALSE),VLOOKUP(Z1121,'1077county_meanLDVage_submitted'!$A$2:$B$1079,2,FALSE))</f>
        <v>10.662271213518366</v>
      </c>
      <c r="AB1121" s="15">
        <f t="shared" si="34"/>
        <v>10</v>
      </c>
      <c r="AC1121" s="15">
        <f t="shared" si="35"/>
        <v>3</v>
      </c>
    </row>
    <row r="1122" spans="2:29" x14ac:dyDescent="0.3">
      <c r="B1122" s="15">
        <v>22011</v>
      </c>
      <c r="C1122" s="15">
        <v>11.028080432190244</v>
      </c>
      <c r="D1122" s="15">
        <v>11</v>
      </c>
      <c r="E1122" s="15">
        <v>4</v>
      </c>
      <c r="N1122" s="15">
        <v>22011</v>
      </c>
      <c r="O1122" s="15">
        <v>10.497239954232747</v>
      </c>
      <c r="P1122" s="15">
        <v>10</v>
      </c>
      <c r="Q1122" s="15">
        <v>3</v>
      </c>
      <c r="Z1122" s="15">
        <v>22011</v>
      </c>
      <c r="AA1122" s="15">
        <f>IF(ISNA(VLOOKUP(Z1122,'1077county_meanLDVage_submitted'!$A$2:$B$1079,2,FALSE)),VLOOKUP(Z1122,$N$3:$O$3145,2,FALSE),VLOOKUP(Z1122,'1077county_meanLDVage_submitted'!$A$2:$B$1079,2,FALSE))</f>
        <v>10.497239954232747</v>
      </c>
      <c r="AB1122" s="15">
        <f t="shared" si="34"/>
        <v>10</v>
      </c>
      <c r="AC1122" s="15">
        <f t="shared" si="35"/>
        <v>3</v>
      </c>
    </row>
    <row r="1123" spans="2:29" x14ac:dyDescent="0.3">
      <c r="B1123" s="15">
        <v>22013</v>
      </c>
      <c r="C1123" s="15">
        <v>12.358311998869391</v>
      </c>
      <c r="D1123" s="15">
        <v>12</v>
      </c>
      <c r="E1123" s="15">
        <v>4</v>
      </c>
      <c r="N1123" s="15">
        <v>22013</v>
      </c>
      <c r="O1123" s="15">
        <v>11.697636892192657</v>
      </c>
      <c r="P1123" s="15">
        <v>11</v>
      </c>
      <c r="Q1123" s="15">
        <v>4</v>
      </c>
      <c r="Z1123" s="15">
        <v>22013</v>
      </c>
      <c r="AA1123" s="15">
        <f>IF(ISNA(VLOOKUP(Z1123,'1077county_meanLDVage_submitted'!$A$2:$B$1079,2,FALSE)),VLOOKUP(Z1123,$N$3:$O$3145,2,FALSE),VLOOKUP(Z1123,'1077county_meanLDVage_submitted'!$A$2:$B$1079,2,FALSE))</f>
        <v>11.697636892192657</v>
      </c>
      <c r="AB1123" s="15">
        <f t="shared" si="34"/>
        <v>11</v>
      </c>
      <c r="AC1123" s="15">
        <f t="shared" si="35"/>
        <v>4</v>
      </c>
    </row>
    <row r="1124" spans="2:29" x14ac:dyDescent="0.3">
      <c r="B1124" s="15">
        <v>22015</v>
      </c>
      <c r="C1124" s="15">
        <v>9.5886395637405322</v>
      </c>
      <c r="D1124" s="15">
        <v>9</v>
      </c>
      <c r="E1124" s="15">
        <v>3</v>
      </c>
      <c r="N1124" s="15">
        <v>22015</v>
      </c>
      <c r="O1124" s="15">
        <v>9.0966242592924154</v>
      </c>
      <c r="P1124" s="15">
        <v>9</v>
      </c>
      <c r="Q1124" s="15">
        <v>3</v>
      </c>
      <c r="Z1124" s="15">
        <v>22015</v>
      </c>
      <c r="AA1124" s="15">
        <f>IF(ISNA(VLOOKUP(Z1124,'1077county_meanLDVage_submitted'!$A$2:$B$1079,2,FALSE)),VLOOKUP(Z1124,$N$3:$O$3145,2,FALSE),VLOOKUP(Z1124,'1077county_meanLDVage_submitted'!$A$2:$B$1079,2,FALSE))</f>
        <v>9.0966242592924154</v>
      </c>
      <c r="AB1124" s="15">
        <f t="shared" si="34"/>
        <v>9</v>
      </c>
      <c r="AC1124" s="15">
        <f t="shared" si="35"/>
        <v>3</v>
      </c>
    </row>
    <row r="1125" spans="2:29" x14ac:dyDescent="0.3">
      <c r="B1125" s="15">
        <v>22017</v>
      </c>
      <c r="C1125" s="15">
        <v>10.852931543088474</v>
      </c>
      <c r="D1125" s="15">
        <v>10</v>
      </c>
      <c r="E1125" s="15">
        <v>3</v>
      </c>
      <c r="N1125" s="15">
        <v>22017</v>
      </c>
      <c r="O1125" s="15">
        <v>10.243790263411654</v>
      </c>
      <c r="P1125" s="15">
        <v>10</v>
      </c>
      <c r="Q1125" s="15">
        <v>3</v>
      </c>
      <c r="Z1125" s="15">
        <v>22017</v>
      </c>
      <c r="AA1125" s="15">
        <f>IF(ISNA(VLOOKUP(Z1125,'1077county_meanLDVage_submitted'!$A$2:$B$1079,2,FALSE)),VLOOKUP(Z1125,$N$3:$O$3145,2,FALSE),VLOOKUP(Z1125,'1077county_meanLDVage_submitted'!$A$2:$B$1079,2,FALSE))</f>
        <v>10.243790263411654</v>
      </c>
      <c r="AB1125" s="15">
        <f t="shared" si="34"/>
        <v>10</v>
      </c>
      <c r="AC1125" s="15">
        <f t="shared" si="35"/>
        <v>3</v>
      </c>
    </row>
    <row r="1126" spans="2:29" x14ac:dyDescent="0.3">
      <c r="B1126" s="15">
        <v>22019</v>
      </c>
      <c r="C1126" s="15">
        <v>9.7951619928381159</v>
      </c>
      <c r="D1126" s="15">
        <v>9</v>
      </c>
      <c r="E1126" s="15">
        <v>3</v>
      </c>
      <c r="N1126" s="15">
        <v>22019</v>
      </c>
      <c r="O1126" s="15">
        <v>9.3269655694560267</v>
      </c>
      <c r="P1126" s="15">
        <v>9</v>
      </c>
      <c r="Q1126" s="15">
        <v>3</v>
      </c>
      <c r="Z1126" s="15">
        <v>22019</v>
      </c>
      <c r="AA1126" s="15">
        <f>IF(ISNA(VLOOKUP(Z1126,'1077county_meanLDVage_submitted'!$A$2:$B$1079,2,FALSE)),VLOOKUP(Z1126,$N$3:$O$3145,2,FALSE),VLOOKUP(Z1126,'1077county_meanLDVage_submitted'!$A$2:$B$1079,2,FALSE))</f>
        <v>9.3269655694560267</v>
      </c>
      <c r="AB1126" s="15">
        <f t="shared" si="34"/>
        <v>9</v>
      </c>
      <c r="AC1126" s="15">
        <f t="shared" si="35"/>
        <v>3</v>
      </c>
    </row>
    <row r="1127" spans="2:29" x14ac:dyDescent="0.3">
      <c r="B1127" s="15">
        <v>22021</v>
      </c>
      <c r="C1127" s="15">
        <v>12.048882840720051</v>
      </c>
      <c r="D1127" s="15">
        <v>12</v>
      </c>
      <c r="E1127" s="15">
        <v>4</v>
      </c>
      <c r="N1127" s="15">
        <v>22021</v>
      </c>
      <c r="O1127" s="15">
        <v>11.474376873604168</v>
      </c>
      <c r="P1127" s="15">
        <v>11</v>
      </c>
      <c r="Q1127" s="15">
        <v>4</v>
      </c>
      <c r="Z1127" s="15">
        <v>22021</v>
      </c>
      <c r="AA1127" s="15">
        <f>IF(ISNA(VLOOKUP(Z1127,'1077county_meanLDVage_submitted'!$A$2:$B$1079,2,FALSE)),VLOOKUP(Z1127,$N$3:$O$3145,2,FALSE),VLOOKUP(Z1127,'1077county_meanLDVage_submitted'!$A$2:$B$1079,2,FALSE))</f>
        <v>11.474376873604168</v>
      </c>
      <c r="AB1127" s="15">
        <f t="shared" si="34"/>
        <v>11</v>
      </c>
      <c r="AC1127" s="15">
        <f t="shared" si="35"/>
        <v>4</v>
      </c>
    </row>
    <row r="1128" spans="2:29" x14ac:dyDescent="0.3">
      <c r="B1128" s="15">
        <v>22023</v>
      </c>
      <c r="C1128" s="15">
        <v>8.8769203907748597</v>
      </c>
      <c r="D1128" s="15">
        <v>8</v>
      </c>
      <c r="E1128" s="15">
        <v>2</v>
      </c>
      <c r="N1128" s="15">
        <v>22023</v>
      </c>
      <c r="O1128" s="15">
        <v>8.4675938242319564</v>
      </c>
      <c r="P1128" s="15">
        <v>8</v>
      </c>
      <c r="Q1128" s="15">
        <v>2</v>
      </c>
      <c r="Z1128" s="15">
        <v>22023</v>
      </c>
      <c r="AA1128" s="15">
        <f>IF(ISNA(VLOOKUP(Z1128,'1077county_meanLDVage_submitted'!$A$2:$B$1079,2,FALSE)),VLOOKUP(Z1128,$N$3:$O$3145,2,FALSE),VLOOKUP(Z1128,'1077county_meanLDVage_submitted'!$A$2:$B$1079,2,FALSE))</f>
        <v>8.4675938242319564</v>
      </c>
      <c r="AB1128" s="15">
        <f t="shared" si="34"/>
        <v>8</v>
      </c>
      <c r="AC1128" s="15">
        <f t="shared" si="35"/>
        <v>2</v>
      </c>
    </row>
    <row r="1129" spans="2:29" x14ac:dyDescent="0.3">
      <c r="B1129" s="15">
        <v>22025</v>
      </c>
      <c r="C1129" s="15">
        <v>11.531176594588141</v>
      </c>
      <c r="D1129" s="15">
        <v>11</v>
      </c>
      <c r="E1129" s="15">
        <v>4</v>
      </c>
      <c r="N1129" s="15">
        <v>22025</v>
      </c>
      <c r="O1129" s="15">
        <v>10.959076164982694</v>
      </c>
      <c r="P1129" s="15">
        <v>10</v>
      </c>
      <c r="Q1129" s="15">
        <v>3</v>
      </c>
      <c r="Z1129" s="15">
        <v>22025</v>
      </c>
      <c r="AA1129" s="15">
        <f>IF(ISNA(VLOOKUP(Z1129,'1077county_meanLDVage_submitted'!$A$2:$B$1079,2,FALSE)),VLOOKUP(Z1129,$N$3:$O$3145,2,FALSE),VLOOKUP(Z1129,'1077county_meanLDVage_submitted'!$A$2:$B$1079,2,FALSE))</f>
        <v>10.959076164982694</v>
      </c>
      <c r="AB1129" s="15">
        <f t="shared" si="34"/>
        <v>10</v>
      </c>
      <c r="AC1129" s="15">
        <f t="shared" si="35"/>
        <v>3</v>
      </c>
    </row>
    <row r="1130" spans="2:29" x14ac:dyDescent="0.3">
      <c r="B1130" s="15">
        <v>22027</v>
      </c>
      <c r="C1130" s="15">
        <v>12.192940776566308</v>
      </c>
      <c r="D1130" s="15">
        <v>12</v>
      </c>
      <c r="E1130" s="15">
        <v>4</v>
      </c>
      <c r="N1130" s="15">
        <v>22027</v>
      </c>
      <c r="O1130" s="15">
        <v>11.527275952574133</v>
      </c>
      <c r="P1130" s="15">
        <v>11</v>
      </c>
      <c r="Q1130" s="15">
        <v>4</v>
      </c>
      <c r="Z1130" s="15">
        <v>22027</v>
      </c>
      <c r="AA1130" s="15">
        <f>IF(ISNA(VLOOKUP(Z1130,'1077county_meanLDVage_submitted'!$A$2:$B$1079,2,FALSE)),VLOOKUP(Z1130,$N$3:$O$3145,2,FALSE),VLOOKUP(Z1130,'1077county_meanLDVage_submitted'!$A$2:$B$1079,2,FALSE))</f>
        <v>11.527275952574133</v>
      </c>
      <c r="AB1130" s="15">
        <f t="shared" si="34"/>
        <v>11</v>
      </c>
      <c r="AC1130" s="15">
        <f t="shared" si="35"/>
        <v>4</v>
      </c>
    </row>
    <row r="1131" spans="2:29" x14ac:dyDescent="0.3">
      <c r="B1131" s="15">
        <v>22029</v>
      </c>
      <c r="C1131" s="15">
        <v>11.065843901001799</v>
      </c>
      <c r="D1131" s="15">
        <v>11</v>
      </c>
      <c r="E1131" s="15">
        <v>4</v>
      </c>
      <c r="N1131" s="15">
        <v>22029</v>
      </c>
      <c r="O1131" s="15">
        <v>10.446328965240587</v>
      </c>
      <c r="P1131" s="15">
        <v>10</v>
      </c>
      <c r="Q1131" s="15">
        <v>3</v>
      </c>
      <c r="Z1131" s="15">
        <v>22029</v>
      </c>
      <c r="AA1131" s="15">
        <f>IF(ISNA(VLOOKUP(Z1131,'1077county_meanLDVage_submitted'!$A$2:$B$1079,2,FALSE)),VLOOKUP(Z1131,$N$3:$O$3145,2,FALSE),VLOOKUP(Z1131,'1077county_meanLDVage_submitted'!$A$2:$B$1079,2,FALSE))</f>
        <v>10.446328965240587</v>
      </c>
      <c r="AB1131" s="15">
        <f t="shared" si="34"/>
        <v>10</v>
      </c>
      <c r="AC1131" s="15">
        <f t="shared" si="35"/>
        <v>3</v>
      </c>
    </row>
    <row r="1132" spans="2:29" x14ac:dyDescent="0.3">
      <c r="B1132" s="15">
        <v>22031</v>
      </c>
      <c r="C1132" s="15">
        <v>11.069442184551393</v>
      </c>
      <c r="D1132" s="15">
        <v>11</v>
      </c>
      <c r="E1132" s="15">
        <v>4</v>
      </c>
      <c r="N1132" s="15">
        <v>22031</v>
      </c>
      <c r="O1132" s="15">
        <v>10.477521923382492</v>
      </c>
      <c r="P1132" s="15">
        <v>10</v>
      </c>
      <c r="Q1132" s="15">
        <v>3</v>
      </c>
      <c r="Z1132" s="15">
        <v>22031</v>
      </c>
      <c r="AA1132" s="15">
        <f>IF(ISNA(VLOOKUP(Z1132,'1077county_meanLDVage_submitted'!$A$2:$B$1079,2,FALSE)),VLOOKUP(Z1132,$N$3:$O$3145,2,FALSE),VLOOKUP(Z1132,'1077county_meanLDVage_submitted'!$A$2:$B$1079,2,FALSE))</f>
        <v>10.477521923382492</v>
      </c>
      <c r="AB1132" s="15">
        <f t="shared" si="34"/>
        <v>10</v>
      </c>
      <c r="AC1132" s="15">
        <f t="shared" si="35"/>
        <v>3</v>
      </c>
    </row>
    <row r="1133" spans="2:29" x14ac:dyDescent="0.3">
      <c r="B1133" s="15">
        <v>22033</v>
      </c>
      <c r="C1133" s="15">
        <v>9.5997648433983969</v>
      </c>
      <c r="D1133" s="15">
        <v>9</v>
      </c>
      <c r="E1133" s="15">
        <v>3</v>
      </c>
      <c r="N1133" s="15">
        <v>22033</v>
      </c>
      <c r="O1133" s="15">
        <v>9.0537661087385253</v>
      </c>
      <c r="P1133" s="15">
        <v>9</v>
      </c>
      <c r="Q1133" s="15">
        <v>3</v>
      </c>
      <c r="Z1133" s="15">
        <v>22033</v>
      </c>
      <c r="AA1133" s="15">
        <f>IF(ISNA(VLOOKUP(Z1133,'1077county_meanLDVage_submitted'!$A$2:$B$1079,2,FALSE)),VLOOKUP(Z1133,$N$3:$O$3145,2,FALSE),VLOOKUP(Z1133,'1077county_meanLDVage_submitted'!$A$2:$B$1079,2,FALSE))</f>
        <v>9.0537661087385253</v>
      </c>
      <c r="AB1133" s="15">
        <f t="shared" si="34"/>
        <v>9</v>
      </c>
      <c r="AC1133" s="15">
        <f t="shared" si="35"/>
        <v>3</v>
      </c>
    </row>
    <row r="1134" spans="2:29" x14ac:dyDescent="0.3">
      <c r="B1134" s="15">
        <v>22035</v>
      </c>
      <c r="C1134" s="15">
        <v>12.258582613577635</v>
      </c>
      <c r="D1134" s="15">
        <v>12</v>
      </c>
      <c r="E1134" s="15">
        <v>4</v>
      </c>
      <c r="N1134" s="15">
        <v>22035</v>
      </c>
      <c r="O1134" s="15">
        <v>11.664994279105549</v>
      </c>
      <c r="P1134" s="15">
        <v>11</v>
      </c>
      <c r="Q1134" s="15">
        <v>4</v>
      </c>
      <c r="Z1134" s="15">
        <v>22035</v>
      </c>
      <c r="AA1134" s="15">
        <f>IF(ISNA(VLOOKUP(Z1134,'1077county_meanLDVage_submitted'!$A$2:$B$1079,2,FALSE)),VLOOKUP(Z1134,$N$3:$O$3145,2,FALSE),VLOOKUP(Z1134,'1077county_meanLDVage_submitted'!$A$2:$B$1079,2,FALSE))</f>
        <v>11.664994279105549</v>
      </c>
      <c r="AB1134" s="15">
        <f t="shared" si="34"/>
        <v>11</v>
      </c>
      <c r="AC1134" s="15">
        <f t="shared" si="35"/>
        <v>4</v>
      </c>
    </row>
    <row r="1135" spans="2:29" x14ac:dyDescent="0.3">
      <c r="B1135" s="15">
        <v>22037</v>
      </c>
      <c r="C1135" s="15">
        <v>12.040658973565604</v>
      </c>
      <c r="D1135" s="15">
        <v>12</v>
      </c>
      <c r="E1135" s="15">
        <v>4</v>
      </c>
      <c r="N1135" s="15">
        <v>22037</v>
      </c>
      <c r="O1135" s="15">
        <v>11.368431505143288</v>
      </c>
      <c r="P1135" s="15">
        <v>11</v>
      </c>
      <c r="Q1135" s="15">
        <v>4</v>
      </c>
      <c r="Z1135" s="15">
        <v>22037</v>
      </c>
      <c r="AA1135" s="15">
        <f>IF(ISNA(VLOOKUP(Z1135,'1077county_meanLDVage_submitted'!$A$2:$B$1079,2,FALSE)),VLOOKUP(Z1135,$N$3:$O$3145,2,FALSE),VLOOKUP(Z1135,'1077county_meanLDVage_submitted'!$A$2:$B$1079,2,FALSE))</f>
        <v>11.368431505143288</v>
      </c>
      <c r="AB1135" s="15">
        <f t="shared" si="34"/>
        <v>11</v>
      </c>
      <c r="AC1135" s="15">
        <f t="shared" si="35"/>
        <v>4</v>
      </c>
    </row>
    <row r="1136" spans="2:29" x14ac:dyDescent="0.3">
      <c r="B1136" s="15">
        <v>22039</v>
      </c>
      <c r="C1136" s="15">
        <v>11.067866030361492</v>
      </c>
      <c r="D1136" s="15">
        <v>11</v>
      </c>
      <c r="E1136" s="15">
        <v>4</v>
      </c>
      <c r="N1136" s="15">
        <v>22039</v>
      </c>
      <c r="O1136" s="15">
        <v>10.527699147321226</v>
      </c>
      <c r="P1136" s="15">
        <v>10</v>
      </c>
      <c r="Q1136" s="15">
        <v>3</v>
      </c>
      <c r="Z1136" s="15">
        <v>22039</v>
      </c>
      <c r="AA1136" s="15">
        <f>IF(ISNA(VLOOKUP(Z1136,'1077county_meanLDVage_submitted'!$A$2:$B$1079,2,FALSE)),VLOOKUP(Z1136,$N$3:$O$3145,2,FALSE),VLOOKUP(Z1136,'1077county_meanLDVage_submitted'!$A$2:$B$1079,2,FALSE))</f>
        <v>10.527699147321226</v>
      </c>
      <c r="AB1136" s="15">
        <f t="shared" si="34"/>
        <v>10</v>
      </c>
      <c r="AC1136" s="15">
        <f t="shared" si="35"/>
        <v>3</v>
      </c>
    </row>
    <row r="1137" spans="2:29" x14ac:dyDescent="0.3">
      <c r="B1137" s="15">
        <v>22041</v>
      </c>
      <c r="C1137" s="15">
        <v>11.355288049693653</v>
      </c>
      <c r="D1137" s="15">
        <v>11</v>
      </c>
      <c r="E1137" s="15">
        <v>4</v>
      </c>
      <c r="N1137" s="15">
        <v>22041</v>
      </c>
      <c r="O1137" s="15">
        <v>10.828502155528549</v>
      </c>
      <c r="P1137" s="15">
        <v>10</v>
      </c>
      <c r="Q1137" s="15">
        <v>3</v>
      </c>
      <c r="Z1137" s="15">
        <v>22041</v>
      </c>
      <c r="AA1137" s="15">
        <f>IF(ISNA(VLOOKUP(Z1137,'1077county_meanLDVage_submitted'!$A$2:$B$1079,2,FALSE)),VLOOKUP(Z1137,$N$3:$O$3145,2,FALSE),VLOOKUP(Z1137,'1077county_meanLDVage_submitted'!$A$2:$B$1079,2,FALSE))</f>
        <v>10.828502155528549</v>
      </c>
      <c r="AB1137" s="15">
        <f t="shared" si="34"/>
        <v>10</v>
      </c>
      <c r="AC1137" s="15">
        <f t="shared" si="35"/>
        <v>3</v>
      </c>
    </row>
    <row r="1138" spans="2:29" x14ac:dyDescent="0.3">
      <c r="B1138" s="15">
        <v>22043</v>
      </c>
      <c r="C1138" s="15">
        <v>11.668271383927305</v>
      </c>
      <c r="D1138" s="15">
        <v>11</v>
      </c>
      <c r="E1138" s="15">
        <v>4</v>
      </c>
      <c r="N1138" s="15">
        <v>22043</v>
      </c>
      <c r="O1138" s="15">
        <v>11.114807107169188</v>
      </c>
      <c r="P1138" s="15">
        <v>11</v>
      </c>
      <c r="Q1138" s="15">
        <v>4</v>
      </c>
      <c r="Z1138" s="15">
        <v>22043</v>
      </c>
      <c r="AA1138" s="15">
        <f>IF(ISNA(VLOOKUP(Z1138,'1077county_meanLDVage_submitted'!$A$2:$B$1079,2,FALSE)),VLOOKUP(Z1138,$N$3:$O$3145,2,FALSE),VLOOKUP(Z1138,'1077county_meanLDVage_submitted'!$A$2:$B$1079,2,FALSE))</f>
        <v>11.114807107169188</v>
      </c>
      <c r="AB1138" s="15">
        <f t="shared" si="34"/>
        <v>11</v>
      </c>
      <c r="AC1138" s="15">
        <f t="shared" si="35"/>
        <v>4</v>
      </c>
    </row>
    <row r="1139" spans="2:29" x14ac:dyDescent="0.3">
      <c r="B1139" s="15">
        <v>22045</v>
      </c>
      <c r="C1139" s="15">
        <v>10.436802554607702</v>
      </c>
      <c r="D1139" s="15">
        <v>10</v>
      </c>
      <c r="E1139" s="15">
        <v>3</v>
      </c>
      <c r="N1139" s="15">
        <v>22045</v>
      </c>
      <c r="O1139" s="15">
        <v>9.9336745772585502</v>
      </c>
      <c r="P1139" s="15">
        <v>9</v>
      </c>
      <c r="Q1139" s="15">
        <v>3</v>
      </c>
      <c r="Z1139" s="15">
        <v>22045</v>
      </c>
      <c r="AA1139" s="15">
        <f>IF(ISNA(VLOOKUP(Z1139,'1077county_meanLDVage_submitted'!$A$2:$B$1079,2,FALSE)),VLOOKUP(Z1139,$N$3:$O$3145,2,FALSE),VLOOKUP(Z1139,'1077county_meanLDVage_submitted'!$A$2:$B$1079,2,FALSE))</f>
        <v>9.9336745772585502</v>
      </c>
      <c r="AB1139" s="15">
        <f t="shared" si="34"/>
        <v>9</v>
      </c>
      <c r="AC1139" s="15">
        <f t="shared" si="35"/>
        <v>3</v>
      </c>
    </row>
    <row r="1140" spans="2:29" x14ac:dyDescent="0.3">
      <c r="B1140" s="15">
        <v>22047</v>
      </c>
      <c r="C1140" s="15">
        <v>10.429579395876361</v>
      </c>
      <c r="D1140" s="15">
        <v>10</v>
      </c>
      <c r="E1140" s="15">
        <v>3</v>
      </c>
      <c r="N1140" s="15">
        <v>22047</v>
      </c>
      <c r="O1140" s="15">
        <v>9.8610084578091151</v>
      </c>
      <c r="P1140" s="15">
        <v>9</v>
      </c>
      <c r="Q1140" s="15">
        <v>3</v>
      </c>
      <c r="Z1140" s="15">
        <v>22047</v>
      </c>
      <c r="AA1140" s="15">
        <f>IF(ISNA(VLOOKUP(Z1140,'1077county_meanLDVage_submitted'!$A$2:$B$1079,2,FALSE)),VLOOKUP(Z1140,$N$3:$O$3145,2,FALSE),VLOOKUP(Z1140,'1077county_meanLDVage_submitted'!$A$2:$B$1079,2,FALSE))</f>
        <v>9.8610084578091151</v>
      </c>
      <c r="AB1140" s="15">
        <f t="shared" si="34"/>
        <v>9</v>
      </c>
      <c r="AC1140" s="15">
        <f t="shared" si="35"/>
        <v>3</v>
      </c>
    </row>
    <row r="1141" spans="2:29" x14ac:dyDescent="0.3">
      <c r="B1141" s="15">
        <v>22049</v>
      </c>
      <c r="C1141" s="15">
        <v>11.960649874157625</v>
      </c>
      <c r="D1141" s="15">
        <v>11</v>
      </c>
      <c r="E1141" s="15">
        <v>4</v>
      </c>
      <c r="N1141" s="15">
        <v>22049</v>
      </c>
      <c r="O1141" s="15">
        <v>11.326969395648396</v>
      </c>
      <c r="P1141" s="15">
        <v>11</v>
      </c>
      <c r="Q1141" s="15">
        <v>4</v>
      </c>
      <c r="Z1141" s="15">
        <v>22049</v>
      </c>
      <c r="AA1141" s="15">
        <f>IF(ISNA(VLOOKUP(Z1141,'1077county_meanLDVage_submitted'!$A$2:$B$1079,2,FALSE)),VLOOKUP(Z1141,$N$3:$O$3145,2,FALSE),VLOOKUP(Z1141,'1077county_meanLDVage_submitted'!$A$2:$B$1079,2,FALSE))</f>
        <v>11.326969395648396</v>
      </c>
      <c r="AB1141" s="15">
        <f t="shared" si="34"/>
        <v>11</v>
      </c>
      <c r="AC1141" s="15">
        <f t="shared" si="35"/>
        <v>4</v>
      </c>
    </row>
    <row r="1142" spans="2:29" x14ac:dyDescent="0.3">
      <c r="B1142" s="15">
        <v>22051</v>
      </c>
      <c r="C1142" s="15">
        <v>9.1267790904111123</v>
      </c>
      <c r="D1142" s="15">
        <v>9</v>
      </c>
      <c r="E1142" s="15">
        <v>3</v>
      </c>
      <c r="N1142" s="15">
        <v>22051</v>
      </c>
      <c r="O1142" s="15">
        <v>8.6968144377567285</v>
      </c>
      <c r="P1142" s="15">
        <v>8</v>
      </c>
      <c r="Q1142" s="15">
        <v>2</v>
      </c>
      <c r="Z1142" s="15">
        <v>22051</v>
      </c>
      <c r="AA1142" s="15">
        <f>IF(ISNA(VLOOKUP(Z1142,'1077county_meanLDVage_submitted'!$A$2:$B$1079,2,FALSE)),VLOOKUP(Z1142,$N$3:$O$3145,2,FALSE),VLOOKUP(Z1142,'1077county_meanLDVage_submitted'!$A$2:$B$1079,2,FALSE))</f>
        <v>8.6968144377567285</v>
      </c>
      <c r="AB1142" s="15">
        <f t="shared" si="34"/>
        <v>8</v>
      </c>
      <c r="AC1142" s="15">
        <f t="shared" si="35"/>
        <v>2</v>
      </c>
    </row>
    <row r="1143" spans="2:29" x14ac:dyDescent="0.3">
      <c r="B1143" s="15">
        <v>22053</v>
      </c>
      <c r="C1143" s="15">
        <v>10.650885976292901</v>
      </c>
      <c r="D1143" s="15">
        <v>10</v>
      </c>
      <c r="E1143" s="15">
        <v>3</v>
      </c>
      <c r="N1143" s="15">
        <v>22053</v>
      </c>
      <c r="O1143" s="15">
        <v>10.137660430924232</v>
      </c>
      <c r="P1143" s="15">
        <v>10</v>
      </c>
      <c r="Q1143" s="15">
        <v>3</v>
      </c>
      <c r="Z1143" s="15">
        <v>22053</v>
      </c>
      <c r="AA1143" s="15">
        <f>IF(ISNA(VLOOKUP(Z1143,'1077county_meanLDVage_submitted'!$A$2:$B$1079,2,FALSE)),VLOOKUP(Z1143,$N$3:$O$3145,2,FALSE),VLOOKUP(Z1143,'1077county_meanLDVage_submitted'!$A$2:$B$1079,2,FALSE))</f>
        <v>10.137660430924232</v>
      </c>
      <c r="AB1143" s="15">
        <f t="shared" si="34"/>
        <v>10</v>
      </c>
      <c r="AC1143" s="15">
        <f t="shared" si="35"/>
        <v>3</v>
      </c>
    </row>
    <row r="1144" spans="2:29" x14ac:dyDescent="0.3">
      <c r="B1144" s="15">
        <v>22055</v>
      </c>
      <c r="C1144" s="15">
        <v>8.9801839170537718</v>
      </c>
      <c r="D1144" s="15">
        <v>8</v>
      </c>
      <c r="E1144" s="15">
        <v>2</v>
      </c>
      <c r="N1144" s="15">
        <v>22055</v>
      </c>
      <c r="O1144" s="15">
        <v>8.5441965675342448</v>
      </c>
      <c r="P1144" s="15">
        <v>8</v>
      </c>
      <c r="Q1144" s="15">
        <v>2</v>
      </c>
      <c r="Z1144" s="15">
        <v>22055</v>
      </c>
      <c r="AA1144" s="15">
        <f>IF(ISNA(VLOOKUP(Z1144,'1077county_meanLDVage_submitted'!$A$2:$B$1079,2,FALSE)),VLOOKUP(Z1144,$N$3:$O$3145,2,FALSE),VLOOKUP(Z1144,'1077county_meanLDVage_submitted'!$A$2:$B$1079,2,FALSE))</f>
        <v>8.5441965675342448</v>
      </c>
      <c r="AB1144" s="15">
        <f t="shared" si="34"/>
        <v>8</v>
      </c>
      <c r="AC1144" s="15">
        <f t="shared" si="35"/>
        <v>2</v>
      </c>
    </row>
    <row r="1145" spans="2:29" x14ac:dyDescent="0.3">
      <c r="B1145" s="15">
        <v>22057</v>
      </c>
      <c r="C1145" s="15">
        <v>9.7887699113266837</v>
      </c>
      <c r="D1145" s="15">
        <v>9</v>
      </c>
      <c r="E1145" s="15">
        <v>3</v>
      </c>
      <c r="N1145" s="15">
        <v>22057</v>
      </c>
      <c r="O1145" s="15">
        <v>9.3452010198735795</v>
      </c>
      <c r="P1145" s="15">
        <v>9</v>
      </c>
      <c r="Q1145" s="15">
        <v>3</v>
      </c>
      <c r="Z1145" s="15">
        <v>22057</v>
      </c>
      <c r="AA1145" s="15">
        <f>IF(ISNA(VLOOKUP(Z1145,'1077county_meanLDVage_submitted'!$A$2:$B$1079,2,FALSE)),VLOOKUP(Z1145,$N$3:$O$3145,2,FALSE),VLOOKUP(Z1145,'1077county_meanLDVage_submitted'!$A$2:$B$1079,2,FALSE))</f>
        <v>9.3452010198735795</v>
      </c>
      <c r="AB1145" s="15">
        <f t="shared" si="34"/>
        <v>9</v>
      </c>
      <c r="AC1145" s="15">
        <f t="shared" si="35"/>
        <v>3</v>
      </c>
    </row>
    <row r="1146" spans="2:29" x14ac:dyDescent="0.3">
      <c r="B1146" s="15">
        <v>22059</v>
      </c>
      <c r="C1146" s="15">
        <v>11.149103331761061</v>
      </c>
      <c r="D1146" s="15">
        <v>11</v>
      </c>
      <c r="E1146" s="15">
        <v>4</v>
      </c>
      <c r="N1146" s="15">
        <v>22059</v>
      </c>
      <c r="O1146" s="15">
        <v>10.58708018928353</v>
      </c>
      <c r="P1146" s="15">
        <v>10</v>
      </c>
      <c r="Q1146" s="15">
        <v>3</v>
      </c>
      <c r="Z1146" s="15">
        <v>22059</v>
      </c>
      <c r="AA1146" s="15">
        <f>IF(ISNA(VLOOKUP(Z1146,'1077county_meanLDVage_submitted'!$A$2:$B$1079,2,FALSE)),VLOOKUP(Z1146,$N$3:$O$3145,2,FALSE),VLOOKUP(Z1146,'1077county_meanLDVage_submitted'!$A$2:$B$1079,2,FALSE))</f>
        <v>10.58708018928353</v>
      </c>
      <c r="AB1146" s="15">
        <f t="shared" si="34"/>
        <v>10</v>
      </c>
      <c r="AC1146" s="15">
        <f t="shared" si="35"/>
        <v>3</v>
      </c>
    </row>
    <row r="1147" spans="2:29" x14ac:dyDescent="0.3">
      <c r="B1147" s="15">
        <v>22061</v>
      </c>
      <c r="C1147" s="15">
        <v>11.311117452905734</v>
      </c>
      <c r="D1147" s="15">
        <v>11</v>
      </c>
      <c r="E1147" s="15">
        <v>4</v>
      </c>
      <c r="N1147" s="15">
        <v>22061</v>
      </c>
      <c r="O1147" s="15">
        <v>10.709339637511309</v>
      </c>
      <c r="P1147" s="15">
        <v>10</v>
      </c>
      <c r="Q1147" s="15">
        <v>3</v>
      </c>
      <c r="Z1147" s="15">
        <v>22061</v>
      </c>
      <c r="AA1147" s="15">
        <f>IF(ISNA(VLOOKUP(Z1147,'1077county_meanLDVage_submitted'!$A$2:$B$1079,2,FALSE)),VLOOKUP(Z1147,$N$3:$O$3145,2,FALSE),VLOOKUP(Z1147,'1077county_meanLDVage_submitted'!$A$2:$B$1079,2,FALSE))</f>
        <v>10.709339637511309</v>
      </c>
      <c r="AB1147" s="15">
        <f t="shared" si="34"/>
        <v>10</v>
      </c>
      <c r="AC1147" s="15">
        <f t="shared" si="35"/>
        <v>3</v>
      </c>
    </row>
    <row r="1148" spans="2:29" x14ac:dyDescent="0.3">
      <c r="B1148" s="15">
        <v>22063</v>
      </c>
      <c r="C1148" s="15">
        <v>9.792206531328663</v>
      </c>
      <c r="D1148" s="15">
        <v>9</v>
      </c>
      <c r="E1148" s="15">
        <v>3</v>
      </c>
      <c r="N1148" s="15">
        <v>22063</v>
      </c>
      <c r="O1148" s="15">
        <v>9.2894416904498343</v>
      </c>
      <c r="P1148" s="15">
        <v>9</v>
      </c>
      <c r="Q1148" s="15">
        <v>3</v>
      </c>
      <c r="Z1148" s="15">
        <v>22063</v>
      </c>
      <c r="AA1148" s="15">
        <f>IF(ISNA(VLOOKUP(Z1148,'1077county_meanLDVage_submitted'!$A$2:$B$1079,2,FALSE)),VLOOKUP(Z1148,$N$3:$O$3145,2,FALSE),VLOOKUP(Z1148,'1077county_meanLDVage_submitted'!$A$2:$B$1079,2,FALSE))</f>
        <v>9.2894416904498343</v>
      </c>
      <c r="AB1148" s="15">
        <f t="shared" si="34"/>
        <v>9</v>
      </c>
      <c r="AC1148" s="15">
        <f t="shared" si="35"/>
        <v>3</v>
      </c>
    </row>
    <row r="1149" spans="2:29" x14ac:dyDescent="0.3">
      <c r="B1149" s="15">
        <v>22065</v>
      </c>
      <c r="C1149" s="15">
        <v>11.623527721400858</v>
      </c>
      <c r="D1149" s="15">
        <v>11</v>
      </c>
      <c r="E1149" s="15">
        <v>4</v>
      </c>
      <c r="N1149" s="15">
        <v>22065</v>
      </c>
      <c r="O1149" s="15">
        <v>11.011556048592853</v>
      </c>
      <c r="P1149" s="15">
        <v>11</v>
      </c>
      <c r="Q1149" s="15">
        <v>4</v>
      </c>
      <c r="Z1149" s="15">
        <v>22065</v>
      </c>
      <c r="AA1149" s="15">
        <f>IF(ISNA(VLOOKUP(Z1149,'1077county_meanLDVage_submitted'!$A$2:$B$1079,2,FALSE)),VLOOKUP(Z1149,$N$3:$O$3145,2,FALSE),VLOOKUP(Z1149,'1077county_meanLDVage_submitted'!$A$2:$B$1079,2,FALSE))</f>
        <v>11.011556048592853</v>
      </c>
      <c r="AB1149" s="15">
        <f t="shared" si="34"/>
        <v>11</v>
      </c>
      <c r="AC1149" s="15">
        <f t="shared" si="35"/>
        <v>4</v>
      </c>
    </row>
    <row r="1150" spans="2:29" x14ac:dyDescent="0.3">
      <c r="B1150" s="15">
        <v>22067</v>
      </c>
      <c r="C1150" s="15">
        <v>12.015059161151472</v>
      </c>
      <c r="D1150" s="15">
        <v>12</v>
      </c>
      <c r="E1150" s="15">
        <v>4</v>
      </c>
      <c r="N1150" s="15">
        <v>22067</v>
      </c>
      <c r="O1150" s="15">
        <v>11.437225296052791</v>
      </c>
      <c r="P1150" s="15">
        <v>11</v>
      </c>
      <c r="Q1150" s="15">
        <v>4</v>
      </c>
      <c r="Z1150" s="15">
        <v>22067</v>
      </c>
      <c r="AA1150" s="15">
        <f>IF(ISNA(VLOOKUP(Z1150,'1077county_meanLDVage_submitted'!$A$2:$B$1079,2,FALSE)),VLOOKUP(Z1150,$N$3:$O$3145,2,FALSE),VLOOKUP(Z1150,'1077county_meanLDVage_submitted'!$A$2:$B$1079,2,FALSE))</f>
        <v>11.437225296052791</v>
      </c>
      <c r="AB1150" s="15">
        <f t="shared" si="34"/>
        <v>11</v>
      </c>
      <c r="AC1150" s="15">
        <f t="shared" si="35"/>
        <v>4</v>
      </c>
    </row>
    <row r="1151" spans="2:29" x14ac:dyDescent="0.3">
      <c r="B1151" s="15">
        <v>22069</v>
      </c>
      <c r="C1151" s="15">
        <v>11.384026609710023</v>
      </c>
      <c r="D1151" s="15">
        <v>11</v>
      </c>
      <c r="E1151" s="15">
        <v>4</v>
      </c>
      <c r="N1151" s="15">
        <v>22069</v>
      </c>
      <c r="O1151" s="15">
        <v>10.805866646790335</v>
      </c>
      <c r="P1151" s="15">
        <v>10</v>
      </c>
      <c r="Q1151" s="15">
        <v>3</v>
      </c>
      <c r="Z1151" s="15">
        <v>22069</v>
      </c>
      <c r="AA1151" s="15">
        <f>IF(ISNA(VLOOKUP(Z1151,'1077county_meanLDVage_submitted'!$A$2:$B$1079,2,FALSE)),VLOOKUP(Z1151,$N$3:$O$3145,2,FALSE),VLOOKUP(Z1151,'1077county_meanLDVage_submitted'!$A$2:$B$1079,2,FALSE))</f>
        <v>10.805866646790335</v>
      </c>
      <c r="AB1151" s="15">
        <f t="shared" si="34"/>
        <v>10</v>
      </c>
      <c r="AC1151" s="15">
        <f t="shared" si="35"/>
        <v>3</v>
      </c>
    </row>
    <row r="1152" spans="2:29" x14ac:dyDescent="0.3">
      <c r="B1152" s="15">
        <v>22071</v>
      </c>
      <c r="C1152" s="15">
        <v>10.100826031400905</v>
      </c>
      <c r="D1152" s="15">
        <v>10</v>
      </c>
      <c r="E1152" s="15">
        <v>3</v>
      </c>
      <c r="N1152" s="15">
        <v>22071</v>
      </c>
      <c r="O1152" s="15">
        <v>9.5901279536096986</v>
      </c>
      <c r="P1152" s="15">
        <v>9</v>
      </c>
      <c r="Q1152" s="15">
        <v>3</v>
      </c>
      <c r="Z1152" s="15">
        <v>22071</v>
      </c>
      <c r="AA1152" s="15">
        <f>IF(ISNA(VLOOKUP(Z1152,'1077county_meanLDVage_submitted'!$A$2:$B$1079,2,FALSE)),VLOOKUP(Z1152,$N$3:$O$3145,2,FALSE),VLOOKUP(Z1152,'1077county_meanLDVage_submitted'!$A$2:$B$1079,2,FALSE))</f>
        <v>9.5901279536096986</v>
      </c>
      <c r="AB1152" s="15">
        <f t="shared" si="34"/>
        <v>9</v>
      </c>
      <c r="AC1152" s="15">
        <f t="shared" si="35"/>
        <v>3</v>
      </c>
    </row>
    <row r="1153" spans="2:29" x14ac:dyDescent="0.3">
      <c r="B1153" s="15">
        <v>22073</v>
      </c>
      <c r="C1153" s="15">
        <v>10.51786283131157</v>
      </c>
      <c r="D1153" s="15">
        <v>10</v>
      </c>
      <c r="E1153" s="15">
        <v>3</v>
      </c>
      <c r="N1153" s="15">
        <v>22073</v>
      </c>
      <c r="O1153" s="15">
        <v>10.000732178982259</v>
      </c>
      <c r="P1153" s="15">
        <v>10</v>
      </c>
      <c r="Q1153" s="15">
        <v>3</v>
      </c>
      <c r="Z1153" s="15">
        <v>22073</v>
      </c>
      <c r="AA1153" s="15">
        <f>IF(ISNA(VLOOKUP(Z1153,'1077county_meanLDVage_submitted'!$A$2:$B$1079,2,FALSE)),VLOOKUP(Z1153,$N$3:$O$3145,2,FALSE),VLOOKUP(Z1153,'1077county_meanLDVage_submitted'!$A$2:$B$1079,2,FALSE))</f>
        <v>10.000732178982259</v>
      </c>
      <c r="AB1153" s="15">
        <f t="shared" si="34"/>
        <v>10</v>
      </c>
      <c r="AC1153" s="15">
        <f t="shared" si="35"/>
        <v>3</v>
      </c>
    </row>
    <row r="1154" spans="2:29" x14ac:dyDescent="0.3">
      <c r="B1154" s="15">
        <v>22075</v>
      </c>
      <c r="C1154" s="15">
        <v>9.2583154650724317</v>
      </c>
      <c r="D1154" s="15">
        <v>9</v>
      </c>
      <c r="E1154" s="15">
        <v>3</v>
      </c>
      <c r="N1154" s="15">
        <v>22075</v>
      </c>
      <c r="O1154" s="15">
        <v>8.8276654495440265</v>
      </c>
      <c r="P1154" s="15">
        <v>8</v>
      </c>
      <c r="Q1154" s="15">
        <v>2</v>
      </c>
      <c r="Z1154" s="15">
        <v>22075</v>
      </c>
      <c r="AA1154" s="15">
        <f>IF(ISNA(VLOOKUP(Z1154,'1077county_meanLDVage_submitted'!$A$2:$B$1079,2,FALSE)),VLOOKUP(Z1154,$N$3:$O$3145,2,FALSE),VLOOKUP(Z1154,'1077county_meanLDVage_submitted'!$A$2:$B$1079,2,FALSE))</f>
        <v>8.8276654495440265</v>
      </c>
      <c r="AB1154" s="15">
        <f t="shared" si="34"/>
        <v>8</v>
      </c>
      <c r="AC1154" s="15">
        <f t="shared" si="35"/>
        <v>2</v>
      </c>
    </row>
    <row r="1155" spans="2:29" x14ac:dyDescent="0.3">
      <c r="B1155" s="15">
        <v>22077</v>
      </c>
      <c r="C1155" s="15">
        <v>10.639408614128167</v>
      </c>
      <c r="D1155" s="15">
        <v>10</v>
      </c>
      <c r="E1155" s="15">
        <v>3</v>
      </c>
      <c r="N1155" s="15">
        <v>22077</v>
      </c>
      <c r="O1155" s="15">
        <v>10.0910333695088</v>
      </c>
      <c r="P1155" s="15">
        <v>10</v>
      </c>
      <c r="Q1155" s="15">
        <v>3</v>
      </c>
      <c r="Z1155" s="15">
        <v>22077</v>
      </c>
      <c r="AA1155" s="15">
        <f>IF(ISNA(VLOOKUP(Z1155,'1077county_meanLDVage_submitted'!$A$2:$B$1079,2,FALSE)),VLOOKUP(Z1155,$N$3:$O$3145,2,FALSE),VLOOKUP(Z1155,'1077county_meanLDVage_submitted'!$A$2:$B$1079,2,FALSE))</f>
        <v>10.0910333695088</v>
      </c>
      <c r="AB1155" s="15">
        <f t="shared" si="34"/>
        <v>10</v>
      </c>
      <c r="AC1155" s="15">
        <f t="shared" si="35"/>
        <v>3</v>
      </c>
    </row>
    <row r="1156" spans="2:29" x14ac:dyDescent="0.3">
      <c r="B1156" s="15">
        <v>22079</v>
      </c>
      <c r="C1156" s="15">
        <v>10.764772779164307</v>
      </c>
      <c r="D1156" s="15">
        <v>10</v>
      </c>
      <c r="E1156" s="15">
        <v>3</v>
      </c>
      <c r="N1156" s="15">
        <v>22079</v>
      </c>
      <c r="O1156" s="15">
        <v>10.22230669394118</v>
      </c>
      <c r="P1156" s="15">
        <v>10</v>
      </c>
      <c r="Q1156" s="15">
        <v>3</v>
      </c>
      <c r="Z1156" s="15">
        <v>22079</v>
      </c>
      <c r="AA1156" s="15">
        <f>IF(ISNA(VLOOKUP(Z1156,'1077county_meanLDVage_submitted'!$A$2:$B$1079,2,FALSE)),VLOOKUP(Z1156,$N$3:$O$3145,2,FALSE),VLOOKUP(Z1156,'1077county_meanLDVage_submitted'!$A$2:$B$1079,2,FALSE))</f>
        <v>10.22230669394118</v>
      </c>
      <c r="AB1156" s="15">
        <f t="shared" si="34"/>
        <v>10</v>
      </c>
      <c r="AC1156" s="15">
        <f t="shared" si="35"/>
        <v>3</v>
      </c>
    </row>
    <row r="1157" spans="2:29" x14ac:dyDescent="0.3">
      <c r="B1157" s="15">
        <v>22081</v>
      </c>
      <c r="C1157" s="15">
        <v>11.785426787901676</v>
      </c>
      <c r="D1157" s="15">
        <v>11</v>
      </c>
      <c r="E1157" s="15">
        <v>4</v>
      </c>
      <c r="N1157" s="15">
        <v>22081</v>
      </c>
      <c r="O1157" s="15">
        <v>11.219715473463904</v>
      </c>
      <c r="P1157" s="15">
        <v>11</v>
      </c>
      <c r="Q1157" s="15">
        <v>4</v>
      </c>
      <c r="Z1157" s="15">
        <v>22081</v>
      </c>
      <c r="AA1157" s="15">
        <f>IF(ISNA(VLOOKUP(Z1157,'1077county_meanLDVage_submitted'!$A$2:$B$1079,2,FALSE)),VLOOKUP(Z1157,$N$3:$O$3145,2,FALSE),VLOOKUP(Z1157,'1077county_meanLDVage_submitted'!$A$2:$B$1079,2,FALSE))</f>
        <v>11.219715473463904</v>
      </c>
      <c r="AB1157" s="15">
        <f t="shared" ref="AB1157:AB1220" si="36">TRUNC(AA1157,0)</f>
        <v>11</v>
      </c>
      <c r="AC1157" s="15">
        <f t="shared" ref="AC1157:AC1220" si="37">VLOOKUP(AB1157,$AE$14:$AF$26,2,)</f>
        <v>4</v>
      </c>
    </row>
    <row r="1158" spans="2:29" x14ac:dyDescent="0.3">
      <c r="B1158" s="15">
        <v>22083</v>
      </c>
      <c r="C1158" s="15">
        <v>10.900894739334387</v>
      </c>
      <c r="D1158" s="15">
        <v>10</v>
      </c>
      <c r="E1158" s="15">
        <v>3</v>
      </c>
      <c r="N1158" s="15">
        <v>22083</v>
      </c>
      <c r="O1158" s="15">
        <v>10.344296502199876</v>
      </c>
      <c r="P1158" s="15">
        <v>10</v>
      </c>
      <c r="Q1158" s="15">
        <v>3</v>
      </c>
      <c r="Z1158" s="15">
        <v>22083</v>
      </c>
      <c r="AA1158" s="15">
        <f>IF(ISNA(VLOOKUP(Z1158,'1077county_meanLDVage_submitted'!$A$2:$B$1079,2,FALSE)),VLOOKUP(Z1158,$N$3:$O$3145,2,FALSE),VLOOKUP(Z1158,'1077county_meanLDVage_submitted'!$A$2:$B$1079,2,FALSE))</f>
        <v>10.344296502199876</v>
      </c>
      <c r="AB1158" s="15">
        <f t="shared" si="36"/>
        <v>10</v>
      </c>
      <c r="AC1158" s="15">
        <f t="shared" si="37"/>
        <v>3</v>
      </c>
    </row>
    <row r="1159" spans="2:29" x14ac:dyDescent="0.3">
      <c r="B1159" s="15">
        <v>22085</v>
      </c>
      <c r="C1159" s="15">
        <v>11.615274573426191</v>
      </c>
      <c r="D1159" s="15">
        <v>11</v>
      </c>
      <c r="E1159" s="15">
        <v>4</v>
      </c>
      <c r="N1159" s="15">
        <v>22085</v>
      </c>
      <c r="O1159" s="15">
        <v>11.024449641434334</v>
      </c>
      <c r="P1159" s="15">
        <v>11</v>
      </c>
      <c r="Q1159" s="15">
        <v>4</v>
      </c>
      <c r="Z1159" s="15">
        <v>22085</v>
      </c>
      <c r="AA1159" s="15">
        <f>IF(ISNA(VLOOKUP(Z1159,'1077county_meanLDVage_submitted'!$A$2:$B$1079,2,FALSE)),VLOOKUP(Z1159,$N$3:$O$3145,2,FALSE),VLOOKUP(Z1159,'1077county_meanLDVage_submitted'!$A$2:$B$1079,2,FALSE))</f>
        <v>11.024449641434334</v>
      </c>
      <c r="AB1159" s="15">
        <f t="shared" si="36"/>
        <v>11</v>
      </c>
      <c r="AC1159" s="15">
        <f t="shared" si="37"/>
        <v>4</v>
      </c>
    </row>
    <row r="1160" spans="2:29" x14ac:dyDescent="0.3">
      <c r="B1160" s="15">
        <v>22087</v>
      </c>
      <c r="C1160" s="15">
        <v>10.530633171648899</v>
      </c>
      <c r="D1160" s="15">
        <v>10</v>
      </c>
      <c r="E1160" s="15">
        <v>3</v>
      </c>
      <c r="N1160" s="15">
        <v>22087</v>
      </c>
      <c r="O1160" s="15">
        <v>10.049741837197773</v>
      </c>
      <c r="P1160" s="15">
        <v>10</v>
      </c>
      <c r="Q1160" s="15">
        <v>3</v>
      </c>
      <c r="Z1160" s="15">
        <v>22087</v>
      </c>
      <c r="AA1160" s="15">
        <f>IF(ISNA(VLOOKUP(Z1160,'1077county_meanLDVage_submitted'!$A$2:$B$1079,2,FALSE)),VLOOKUP(Z1160,$N$3:$O$3145,2,FALSE),VLOOKUP(Z1160,'1077county_meanLDVage_submitted'!$A$2:$B$1079,2,FALSE))</f>
        <v>10.049741837197773</v>
      </c>
      <c r="AB1160" s="15">
        <f t="shared" si="36"/>
        <v>10</v>
      </c>
      <c r="AC1160" s="15">
        <f t="shared" si="37"/>
        <v>3</v>
      </c>
    </row>
    <row r="1161" spans="2:29" x14ac:dyDescent="0.3">
      <c r="B1161" s="15">
        <v>22089</v>
      </c>
      <c r="C1161" s="15">
        <v>9.4865561387027491</v>
      </c>
      <c r="D1161" s="15">
        <v>9</v>
      </c>
      <c r="E1161" s="15">
        <v>3</v>
      </c>
      <c r="N1161" s="15">
        <v>22089</v>
      </c>
      <c r="O1161" s="15">
        <v>9.0194315563800203</v>
      </c>
      <c r="P1161" s="15">
        <v>9</v>
      </c>
      <c r="Q1161" s="15">
        <v>3</v>
      </c>
      <c r="Z1161" s="15">
        <v>22089</v>
      </c>
      <c r="AA1161" s="15">
        <f>IF(ISNA(VLOOKUP(Z1161,'1077county_meanLDVage_submitted'!$A$2:$B$1079,2,FALSE)),VLOOKUP(Z1161,$N$3:$O$3145,2,FALSE),VLOOKUP(Z1161,'1077county_meanLDVage_submitted'!$A$2:$B$1079,2,FALSE))</f>
        <v>9.0194315563800203</v>
      </c>
      <c r="AB1161" s="15">
        <f t="shared" si="36"/>
        <v>9</v>
      </c>
      <c r="AC1161" s="15">
        <f t="shared" si="37"/>
        <v>3</v>
      </c>
    </row>
    <row r="1162" spans="2:29" x14ac:dyDescent="0.3">
      <c r="B1162" s="15">
        <v>22091</v>
      </c>
      <c r="C1162" s="15">
        <v>12.418817265049942</v>
      </c>
      <c r="D1162" s="15">
        <v>12</v>
      </c>
      <c r="E1162" s="15">
        <v>4</v>
      </c>
      <c r="N1162" s="15">
        <v>22091</v>
      </c>
      <c r="O1162" s="15">
        <v>11.799541067258582</v>
      </c>
      <c r="P1162" s="15">
        <v>11</v>
      </c>
      <c r="Q1162" s="15">
        <v>4</v>
      </c>
      <c r="Z1162" s="15">
        <v>22091</v>
      </c>
      <c r="AA1162" s="15">
        <f>IF(ISNA(VLOOKUP(Z1162,'1077county_meanLDVage_submitted'!$A$2:$B$1079,2,FALSE)),VLOOKUP(Z1162,$N$3:$O$3145,2,FALSE),VLOOKUP(Z1162,'1077county_meanLDVage_submitted'!$A$2:$B$1079,2,FALSE))</f>
        <v>11.799541067258582</v>
      </c>
      <c r="AB1162" s="15">
        <f t="shared" si="36"/>
        <v>11</v>
      </c>
      <c r="AC1162" s="15">
        <f t="shared" si="37"/>
        <v>4</v>
      </c>
    </row>
    <row r="1163" spans="2:29" x14ac:dyDescent="0.3">
      <c r="B1163" s="15">
        <v>22093</v>
      </c>
      <c r="C1163" s="15">
        <v>10.048441986143528</v>
      </c>
      <c r="D1163" s="15">
        <v>10</v>
      </c>
      <c r="E1163" s="15">
        <v>3</v>
      </c>
      <c r="N1163" s="15">
        <v>22093</v>
      </c>
      <c r="O1163" s="15">
        <v>9.5546101744454504</v>
      </c>
      <c r="P1163" s="15">
        <v>9</v>
      </c>
      <c r="Q1163" s="15">
        <v>3</v>
      </c>
      <c r="Z1163" s="15">
        <v>22093</v>
      </c>
      <c r="AA1163" s="15">
        <f>IF(ISNA(VLOOKUP(Z1163,'1077county_meanLDVage_submitted'!$A$2:$B$1079,2,FALSE)),VLOOKUP(Z1163,$N$3:$O$3145,2,FALSE),VLOOKUP(Z1163,'1077county_meanLDVage_submitted'!$A$2:$B$1079,2,FALSE))</f>
        <v>9.5546101744454504</v>
      </c>
      <c r="AB1163" s="15">
        <f t="shared" si="36"/>
        <v>9</v>
      </c>
      <c r="AC1163" s="15">
        <f t="shared" si="37"/>
        <v>3</v>
      </c>
    </row>
    <row r="1164" spans="2:29" x14ac:dyDescent="0.3">
      <c r="B1164" s="15">
        <v>22095</v>
      </c>
      <c r="C1164" s="15">
        <v>9.8444342057524228</v>
      </c>
      <c r="D1164" s="15">
        <v>9</v>
      </c>
      <c r="E1164" s="15">
        <v>3</v>
      </c>
      <c r="N1164" s="15">
        <v>22095</v>
      </c>
      <c r="O1164" s="15">
        <v>9.3788740991646158</v>
      </c>
      <c r="P1164" s="15">
        <v>9</v>
      </c>
      <c r="Q1164" s="15">
        <v>3</v>
      </c>
      <c r="Z1164" s="15">
        <v>22095</v>
      </c>
      <c r="AA1164" s="15">
        <f>IF(ISNA(VLOOKUP(Z1164,'1077county_meanLDVage_submitted'!$A$2:$B$1079,2,FALSE)),VLOOKUP(Z1164,$N$3:$O$3145,2,FALSE),VLOOKUP(Z1164,'1077county_meanLDVage_submitted'!$A$2:$B$1079,2,FALSE))</f>
        <v>9.3788740991646158</v>
      </c>
      <c r="AB1164" s="15">
        <f t="shared" si="36"/>
        <v>9</v>
      </c>
      <c r="AC1164" s="15">
        <f t="shared" si="37"/>
        <v>3</v>
      </c>
    </row>
    <row r="1165" spans="2:29" x14ac:dyDescent="0.3">
      <c r="B1165" s="15">
        <v>22097</v>
      </c>
      <c r="C1165" s="15">
        <v>11.195036507449862</v>
      </c>
      <c r="D1165" s="15">
        <v>11</v>
      </c>
      <c r="E1165" s="15">
        <v>4</v>
      </c>
      <c r="N1165" s="15">
        <v>22097</v>
      </c>
      <c r="O1165" s="15">
        <v>10.627265540618632</v>
      </c>
      <c r="P1165" s="15">
        <v>10</v>
      </c>
      <c r="Q1165" s="15">
        <v>3</v>
      </c>
      <c r="Z1165" s="15">
        <v>22097</v>
      </c>
      <c r="AA1165" s="15">
        <f>IF(ISNA(VLOOKUP(Z1165,'1077county_meanLDVage_submitted'!$A$2:$B$1079,2,FALSE)),VLOOKUP(Z1165,$N$3:$O$3145,2,FALSE),VLOOKUP(Z1165,'1077county_meanLDVage_submitted'!$A$2:$B$1079,2,FALSE))</f>
        <v>10.627265540618632</v>
      </c>
      <c r="AB1165" s="15">
        <f t="shared" si="36"/>
        <v>10</v>
      </c>
      <c r="AC1165" s="15">
        <f t="shared" si="37"/>
        <v>3</v>
      </c>
    </row>
    <row r="1166" spans="2:29" x14ac:dyDescent="0.3">
      <c r="B1166" s="15">
        <v>22099</v>
      </c>
      <c r="C1166" s="15">
        <v>10.429887783916307</v>
      </c>
      <c r="D1166" s="15">
        <v>10</v>
      </c>
      <c r="E1166" s="15">
        <v>3</v>
      </c>
      <c r="N1166" s="15">
        <v>22099</v>
      </c>
      <c r="O1166" s="15">
        <v>9.8997601497410965</v>
      </c>
      <c r="P1166" s="15">
        <v>9</v>
      </c>
      <c r="Q1166" s="15">
        <v>3</v>
      </c>
      <c r="Z1166" s="15">
        <v>22099</v>
      </c>
      <c r="AA1166" s="15">
        <f>IF(ISNA(VLOOKUP(Z1166,'1077county_meanLDVage_submitted'!$A$2:$B$1079,2,FALSE)),VLOOKUP(Z1166,$N$3:$O$3145,2,FALSE),VLOOKUP(Z1166,'1077county_meanLDVage_submitted'!$A$2:$B$1079,2,FALSE))</f>
        <v>9.8997601497410965</v>
      </c>
      <c r="AB1166" s="15">
        <f t="shared" si="36"/>
        <v>9</v>
      </c>
      <c r="AC1166" s="15">
        <f t="shared" si="37"/>
        <v>3</v>
      </c>
    </row>
    <row r="1167" spans="2:29" x14ac:dyDescent="0.3">
      <c r="B1167" s="15">
        <v>22101</v>
      </c>
      <c r="C1167" s="15">
        <v>10.704198899682757</v>
      </c>
      <c r="D1167" s="15">
        <v>10</v>
      </c>
      <c r="E1167" s="15">
        <v>3</v>
      </c>
      <c r="N1167" s="15">
        <v>22101</v>
      </c>
      <c r="O1167" s="15">
        <v>10.189128414650595</v>
      </c>
      <c r="P1167" s="15">
        <v>10</v>
      </c>
      <c r="Q1167" s="15">
        <v>3</v>
      </c>
      <c r="Z1167" s="15">
        <v>22101</v>
      </c>
      <c r="AA1167" s="15">
        <f>IF(ISNA(VLOOKUP(Z1167,'1077county_meanLDVage_submitted'!$A$2:$B$1079,2,FALSE)),VLOOKUP(Z1167,$N$3:$O$3145,2,FALSE),VLOOKUP(Z1167,'1077county_meanLDVage_submitted'!$A$2:$B$1079,2,FALSE))</f>
        <v>10.189128414650595</v>
      </c>
      <c r="AB1167" s="15">
        <f t="shared" si="36"/>
        <v>10</v>
      </c>
      <c r="AC1167" s="15">
        <f t="shared" si="37"/>
        <v>3</v>
      </c>
    </row>
    <row r="1168" spans="2:29" x14ac:dyDescent="0.3">
      <c r="B1168" s="15">
        <v>22103</v>
      </c>
      <c r="C1168" s="15">
        <v>9.2433090361126258</v>
      </c>
      <c r="D1168" s="15">
        <v>9</v>
      </c>
      <c r="E1168" s="15">
        <v>3</v>
      </c>
      <c r="N1168" s="15">
        <v>22103</v>
      </c>
      <c r="O1168" s="15">
        <v>8.8105262302747676</v>
      </c>
      <c r="P1168" s="15">
        <v>8</v>
      </c>
      <c r="Q1168" s="15">
        <v>2</v>
      </c>
      <c r="Z1168" s="15">
        <v>22103</v>
      </c>
      <c r="AA1168" s="15">
        <f>IF(ISNA(VLOOKUP(Z1168,'1077county_meanLDVage_submitted'!$A$2:$B$1079,2,FALSE)),VLOOKUP(Z1168,$N$3:$O$3145,2,FALSE),VLOOKUP(Z1168,'1077county_meanLDVage_submitted'!$A$2:$B$1079,2,FALSE))</f>
        <v>8.8105262302747676</v>
      </c>
      <c r="AB1168" s="15">
        <f t="shared" si="36"/>
        <v>8</v>
      </c>
      <c r="AC1168" s="15">
        <f t="shared" si="37"/>
        <v>2</v>
      </c>
    </row>
    <row r="1169" spans="2:29" x14ac:dyDescent="0.3">
      <c r="B1169" s="15">
        <v>22105</v>
      </c>
      <c r="C1169" s="15">
        <v>10.713713042176018</v>
      </c>
      <c r="D1169" s="15">
        <v>10</v>
      </c>
      <c r="E1169" s="15">
        <v>3</v>
      </c>
      <c r="N1169" s="15">
        <v>22105</v>
      </c>
      <c r="O1169" s="15">
        <v>10.18272978260924</v>
      </c>
      <c r="P1169" s="15">
        <v>10</v>
      </c>
      <c r="Q1169" s="15">
        <v>3</v>
      </c>
      <c r="Z1169" s="15">
        <v>22105</v>
      </c>
      <c r="AA1169" s="15">
        <f>IF(ISNA(VLOOKUP(Z1169,'1077county_meanLDVage_submitted'!$A$2:$B$1079,2,FALSE)),VLOOKUP(Z1169,$N$3:$O$3145,2,FALSE),VLOOKUP(Z1169,'1077county_meanLDVage_submitted'!$A$2:$B$1079,2,FALSE))</f>
        <v>10.18272978260924</v>
      </c>
      <c r="AB1169" s="15">
        <f t="shared" si="36"/>
        <v>10</v>
      </c>
      <c r="AC1169" s="15">
        <f t="shared" si="37"/>
        <v>3</v>
      </c>
    </row>
    <row r="1170" spans="2:29" x14ac:dyDescent="0.3">
      <c r="B1170" s="15">
        <v>22107</v>
      </c>
      <c r="C1170" s="15">
        <v>11.491071428242126</v>
      </c>
      <c r="D1170" s="15">
        <v>11</v>
      </c>
      <c r="E1170" s="15">
        <v>4</v>
      </c>
      <c r="N1170" s="15">
        <v>22107</v>
      </c>
      <c r="O1170" s="15">
        <v>10.85958564786436</v>
      </c>
      <c r="P1170" s="15">
        <v>10</v>
      </c>
      <c r="Q1170" s="15">
        <v>3</v>
      </c>
      <c r="Z1170" s="15">
        <v>22107</v>
      </c>
      <c r="AA1170" s="15">
        <f>IF(ISNA(VLOOKUP(Z1170,'1077county_meanLDVage_submitted'!$A$2:$B$1079,2,FALSE)),VLOOKUP(Z1170,$N$3:$O$3145,2,FALSE),VLOOKUP(Z1170,'1077county_meanLDVage_submitted'!$A$2:$B$1079,2,FALSE))</f>
        <v>10.85958564786436</v>
      </c>
      <c r="AB1170" s="15">
        <f t="shared" si="36"/>
        <v>10</v>
      </c>
      <c r="AC1170" s="15">
        <f t="shared" si="37"/>
        <v>3</v>
      </c>
    </row>
    <row r="1171" spans="2:29" x14ac:dyDescent="0.3">
      <c r="B1171" s="15">
        <v>22109</v>
      </c>
      <c r="C1171" s="15">
        <v>9.8204893569821774</v>
      </c>
      <c r="D1171" s="15">
        <v>9</v>
      </c>
      <c r="E1171" s="15">
        <v>3</v>
      </c>
      <c r="N1171" s="15">
        <v>22109</v>
      </c>
      <c r="O1171" s="15">
        <v>9.3656372397962748</v>
      </c>
      <c r="P1171" s="15">
        <v>9</v>
      </c>
      <c r="Q1171" s="15">
        <v>3</v>
      </c>
      <c r="Z1171" s="15">
        <v>22109</v>
      </c>
      <c r="AA1171" s="15">
        <f>IF(ISNA(VLOOKUP(Z1171,'1077county_meanLDVage_submitted'!$A$2:$B$1079,2,FALSE)),VLOOKUP(Z1171,$N$3:$O$3145,2,FALSE),VLOOKUP(Z1171,'1077county_meanLDVage_submitted'!$A$2:$B$1079,2,FALSE))</f>
        <v>9.3656372397962748</v>
      </c>
      <c r="AB1171" s="15">
        <f t="shared" si="36"/>
        <v>9</v>
      </c>
      <c r="AC1171" s="15">
        <f t="shared" si="37"/>
        <v>3</v>
      </c>
    </row>
    <row r="1172" spans="2:29" x14ac:dyDescent="0.3">
      <c r="B1172" s="15">
        <v>22111</v>
      </c>
      <c r="C1172" s="15">
        <v>12.060456655953839</v>
      </c>
      <c r="D1172" s="15">
        <v>12</v>
      </c>
      <c r="E1172" s="15">
        <v>4</v>
      </c>
      <c r="N1172" s="15">
        <v>22111</v>
      </c>
      <c r="O1172" s="15">
        <v>11.465807367133513</v>
      </c>
      <c r="P1172" s="15">
        <v>11</v>
      </c>
      <c r="Q1172" s="15">
        <v>4</v>
      </c>
      <c r="Z1172" s="15">
        <v>22111</v>
      </c>
      <c r="AA1172" s="15">
        <f>IF(ISNA(VLOOKUP(Z1172,'1077county_meanLDVage_submitted'!$A$2:$B$1079,2,FALSE)),VLOOKUP(Z1172,$N$3:$O$3145,2,FALSE),VLOOKUP(Z1172,'1077county_meanLDVage_submitted'!$A$2:$B$1079,2,FALSE))</f>
        <v>11.465807367133513</v>
      </c>
      <c r="AB1172" s="15">
        <f t="shared" si="36"/>
        <v>11</v>
      </c>
      <c r="AC1172" s="15">
        <f t="shared" si="37"/>
        <v>4</v>
      </c>
    </row>
    <row r="1173" spans="2:29" x14ac:dyDescent="0.3">
      <c r="B1173" s="15">
        <v>22113</v>
      </c>
      <c r="C1173" s="15">
        <v>10.23475107756985</v>
      </c>
      <c r="D1173" s="15">
        <v>10</v>
      </c>
      <c r="E1173" s="15">
        <v>3</v>
      </c>
      <c r="N1173" s="15">
        <v>22113</v>
      </c>
      <c r="O1173" s="15">
        <v>9.7513381188291497</v>
      </c>
      <c r="P1173" s="15">
        <v>9</v>
      </c>
      <c r="Q1173" s="15">
        <v>3</v>
      </c>
      <c r="Z1173" s="15">
        <v>22113</v>
      </c>
      <c r="AA1173" s="15">
        <f>IF(ISNA(VLOOKUP(Z1173,'1077county_meanLDVage_submitted'!$A$2:$B$1079,2,FALSE)),VLOOKUP(Z1173,$N$3:$O$3145,2,FALSE),VLOOKUP(Z1173,'1077county_meanLDVage_submitted'!$A$2:$B$1079,2,FALSE))</f>
        <v>9.7513381188291497</v>
      </c>
      <c r="AB1173" s="15">
        <f t="shared" si="36"/>
        <v>9</v>
      </c>
      <c r="AC1173" s="15">
        <f t="shared" si="37"/>
        <v>3</v>
      </c>
    </row>
    <row r="1174" spans="2:29" x14ac:dyDescent="0.3">
      <c r="B1174" s="15">
        <v>22115</v>
      </c>
      <c r="C1174" s="15">
        <v>10.803221359418492</v>
      </c>
      <c r="D1174" s="15">
        <v>10</v>
      </c>
      <c r="E1174" s="15">
        <v>3</v>
      </c>
      <c r="N1174" s="15">
        <v>22115</v>
      </c>
      <c r="O1174" s="15">
        <v>10.252046271324545</v>
      </c>
      <c r="P1174" s="15">
        <v>10</v>
      </c>
      <c r="Q1174" s="15">
        <v>3</v>
      </c>
      <c r="Z1174" s="15">
        <v>22115</v>
      </c>
      <c r="AA1174" s="15">
        <f>IF(ISNA(VLOOKUP(Z1174,'1077county_meanLDVage_submitted'!$A$2:$B$1079,2,FALSE)),VLOOKUP(Z1174,$N$3:$O$3145,2,FALSE),VLOOKUP(Z1174,'1077county_meanLDVage_submitted'!$A$2:$B$1079,2,FALSE))</f>
        <v>10.252046271324545</v>
      </c>
      <c r="AB1174" s="15">
        <f t="shared" si="36"/>
        <v>10</v>
      </c>
      <c r="AC1174" s="15">
        <f t="shared" si="37"/>
        <v>3</v>
      </c>
    </row>
    <row r="1175" spans="2:29" x14ac:dyDescent="0.3">
      <c r="B1175" s="15">
        <v>22117</v>
      </c>
      <c r="C1175" s="15">
        <v>12.147404137019915</v>
      </c>
      <c r="D1175" s="15">
        <v>12</v>
      </c>
      <c r="E1175" s="15">
        <v>4</v>
      </c>
      <c r="N1175" s="15">
        <v>22117</v>
      </c>
      <c r="O1175" s="15">
        <v>11.540463772231975</v>
      </c>
      <c r="P1175" s="15">
        <v>11</v>
      </c>
      <c r="Q1175" s="15">
        <v>4</v>
      </c>
      <c r="Z1175" s="15">
        <v>22117</v>
      </c>
      <c r="AA1175" s="15">
        <f>IF(ISNA(VLOOKUP(Z1175,'1077county_meanLDVage_submitted'!$A$2:$B$1079,2,FALSE)),VLOOKUP(Z1175,$N$3:$O$3145,2,FALSE),VLOOKUP(Z1175,'1077county_meanLDVage_submitted'!$A$2:$B$1079,2,FALSE))</f>
        <v>11.540463772231975</v>
      </c>
      <c r="AB1175" s="15">
        <f t="shared" si="36"/>
        <v>11</v>
      </c>
      <c r="AC1175" s="15">
        <f t="shared" si="37"/>
        <v>4</v>
      </c>
    </row>
    <row r="1176" spans="2:29" x14ac:dyDescent="0.3">
      <c r="B1176" s="15">
        <v>22119</v>
      </c>
      <c r="C1176" s="15">
        <v>12.088482479334887</v>
      </c>
      <c r="D1176" s="15">
        <v>12</v>
      </c>
      <c r="E1176" s="15">
        <v>4</v>
      </c>
      <c r="N1176" s="15">
        <v>22119</v>
      </c>
      <c r="O1176" s="15">
        <v>11.438434244685235</v>
      </c>
      <c r="P1176" s="15">
        <v>11</v>
      </c>
      <c r="Q1176" s="15">
        <v>4</v>
      </c>
      <c r="Z1176" s="15">
        <v>22119</v>
      </c>
      <c r="AA1176" s="15">
        <f>IF(ISNA(VLOOKUP(Z1176,'1077county_meanLDVage_submitted'!$A$2:$B$1079,2,FALSE)),VLOOKUP(Z1176,$N$3:$O$3145,2,FALSE),VLOOKUP(Z1176,'1077county_meanLDVage_submitted'!$A$2:$B$1079,2,FALSE))</f>
        <v>11.438434244685235</v>
      </c>
      <c r="AB1176" s="15">
        <f t="shared" si="36"/>
        <v>11</v>
      </c>
      <c r="AC1176" s="15">
        <f t="shared" si="37"/>
        <v>4</v>
      </c>
    </row>
    <row r="1177" spans="2:29" x14ac:dyDescent="0.3">
      <c r="B1177" s="15">
        <v>22121</v>
      </c>
      <c r="C1177" s="15">
        <v>10.220405691290045</v>
      </c>
      <c r="D1177" s="15">
        <v>10</v>
      </c>
      <c r="E1177" s="15">
        <v>3</v>
      </c>
      <c r="N1177" s="15">
        <v>22121</v>
      </c>
      <c r="O1177" s="15">
        <v>9.6261341973606118</v>
      </c>
      <c r="P1177" s="15">
        <v>9</v>
      </c>
      <c r="Q1177" s="15">
        <v>3</v>
      </c>
      <c r="Z1177" s="15">
        <v>22121</v>
      </c>
      <c r="AA1177" s="15">
        <f>IF(ISNA(VLOOKUP(Z1177,'1077county_meanLDVage_submitted'!$A$2:$B$1079,2,FALSE)),VLOOKUP(Z1177,$N$3:$O$3145,2,FALSE),VLOOKUP(Z1177,'1077county_meanLDVage_submitted'!$A$2:$B$1079,2,FALSE))</f>
        <v>9.6261341973606118</v>
      </c>
      <c r="AB1177" s="15">
        <f t="shared" si="36"/>
        <v>9</v>
      </c>
      <c r="AC1177" s="15">
        <f t="shared" si="37"/>
        <v>3</v>
      </c>
    </row>
    <row r="1178" spans="2:29" x14ac:dyDescent="0.3">
      <c r="B1178" s="15">
        <v>22123</v>
      </c>
      <c r="C1178" s="15">
        <v>11.998761096024573</v>
      </c>
      <c r="D1178" s="15">
        <v>11</v>
      </c>
      <c r="E1178" s="15">
        <v>4</v>
      </c>
      <c r="N1178" s="15">
        <v>22123</v>
      </c>
      <c r="O1178" s="15">
        <v>11.394584376238143</v>
      </c>
      <c r="P1178" s="15">
        <v>11</v>
      </c>
      <c r="Q1178" s="15">
        <v>4</v>
      </c>
      <c r="Z1178" s="15">
        <v>22123</v>
      </c>
      <c r="AA1178" s="15">
        <f>IF(ISNA(VLOOKUP(Z1178,'1077county_meanLDVage_submitted'!$A$2:$B$1079,2,FALSE)),VLOOKUP(Z1178,$N$3:$O$3145,2,FALSE),VLOOKUP(Z1178,'1077county_meanLDVage_submitted'!$A$2:$B$1079,2,FALSE))</f>
        <v>11.394584376238143</v>
      </c>
      <c r="AB1178" s="15">
        <f t="shared" si="36"/>
        <v>11</v>
      </c>
      <c r="AC1178" s="15">
        <f t="shared" si="37"/>
        <v>4</v>
      </c>
    </row>
    <row r="1179" spans="2:29" x14ac:dyDescent="0.3">
      <c r="B1179" s="15">
        <v>22125</v>
      </c>
      <c r="C1179" s="15">
        <v>10.645939221652441</v>
      </c>
      <c r="D1179" s="15">
        <v>10</v>
      </c>
      <c r="E1179" s="15">
        <v>3</v>
      </c>
      <c r="N1179" s="15">
        <v>22125</v>
      </c>
      <c r="O1179" s="15">
        <v>10.075198049577592</v>
      </c>
      <c r="P1179" s="15">
        <v>10</v>
      </c>
      <c r="Q1179" s="15">
        <v>3</v>
      </c>
      <c r="Z1179" s="15">
        <v>22125</v>
      </c>
      <c r="AA1179" s="15">
        <f>IF(ISNA(VLOOKUP(Z1179,'1077county_meanLDVage_submitted'!$A$2:$B$1079,2,FALSE)),VLOOKUP(Z1179,$N$3:$O$3145,2,FALSE),VLOOKUP(Z1179,'1077county_meanLDVage_submitted'!$A$2:$B$1079,2,FALSE))</f>
        <v>10.075198049577592</v>
      </c>
      <c r="AB1179" s="15">
        <f t="shared" si="36"/>
        <v>10</v>
      </c>
      <c r="AC1179" s="15">
        <f t="shared" si="37"/>
        <v>3</v>
      </c>
    </row>
    <row r="1180" spans="2:29" x14ac:dyDescent="0.3">
      <c r="B1180" s="15">
        <v>22127</v>
      </c>
      <c r="C1180" s="15">
        <v>11.954968944950963</v>
      </c>
      <c r="D1180" s="15">
        <v>11</v>
      </c>
      <c r="E1180" s="15">
        <v>4</v>
      </c>
      <c r="N1180" s="15">
        <v>22127</v>
      </c>
      <c r="O1180" s="15">
        <v>11.337387332176466</v>
      </c>
      <c r="P1180" s="15">
        <v>11</v>
      </c>
      <c r="Q1180" s="15">
        <v>4</v>
      </c>
      <c r="Z1180" s="15">
        <v>22127</v>
      </c>
      <c r="AA1180" s="15">
        <f>IF(ISNA(VLOOKUP(Z1180,'1077county_meanLDVage_submitted'!$A$2:$B$1079,2,FALSE)),VLOOKUP(Z1180,$N$3:$O$3145,2,FALSE),VLOOKUP(Z1180,'1077county_meanLDVage_submitted'!$A$2:$B$1079,2,FALSE))</f>
        <v>11.337387332176466</v>
      </c>
      <c r="AB1180" s="15">
        <f t="shared" si="36"/>
        <v>11</v>
      </c>
      <c r="AC1180" s="15">
        <f t="shared" si="37"/>
        <v>4</v>
      </c>
    </row>
    <row r="1181" spans="2:29" x14ac:dyDescent="0.3">
      <c r="B1181" s="15">
        <v>23001</v>
      </c>
      <c r="C1181" s="15">
        <v>10.186336133708183</v>
      </c>
      <c r="D1181" s="15">
        <v>10</v>
      </c>
      <c r="E1181" s="15">
        <v>3</v>
      </c>
      <c r="N1181" s="15">
        <v>23001</v>
      </c>
      <c r="O1181" s="15">
        <v>9.4192170116140836</v>
      </c>
      <c r="P1181" s="15">
        <v>9</v>
      </c>
      <c r="Q1181" s="15">
        <v>3</v>
      </c>
      <c r="Z1181" s="15">
        <v>23001</v>
      </c>
      <c r="AA1181" s="15">
        <f>IF(ISNA(VLOOKUP(Z1181,'1077county_meanLDVage_submitted'!$A$2:$B$1079,2,FALSE)),VLOOKUP(Z1181,$N$3:$O$3145,2,FALSE),VLOOKUP(Z1181,'1077county_meanLDVage_submitted'!$A$2:$B$1079,2,FALSE))</f>
        <v>9.3981525260000005</v>
      </c>
      <c r="AB1181" s="15">
        <f t="shared" si="36"/>
        <v>9</v>
      </c>
      <c r="AC1181" s="15">
        <f t="shared" si="37"/>
        <v>3</v>
      </c>
    </row>
    <row r="1182" spans="2:29" x14ac:dyDescent="0.3">
      <c r="B1182" s="15">
        <v>23003</v>
      </c>
      <c r="C1182" s="15">
        <v>10.139748378511253</v>
      </c>
      <c r="D1182" s="15">
        <v>10</v>
      </c>
      <c r="E1182" s="15">
        <v>3</v>
      </c>
      <c r="N1182" s="15">
        <v>23003</v>
      </c>
      <c r="O1182" s="15">
        <v>9.4271855325785303</v>
      </c>
      <c r="P1182" s="15">
        <v>9</v>
      </c>
      <c r="Q1182" s="15">
        <v>3</v>
      </c>
      <c r="Z1182" s="15">
        <v>23003</v>
      </c>
      <c r="AA1182" s="15">
        <f>IF(ISNA(VLOOKUP(Z1182,'1077county_meanLDVage_submitted'!$A$2:$B$1079,2,FALSE)),VLOOKUP(Z1182,$N$3:$O$3145,2,FALSE),VLOOKUP(Z1182,'1077county_meanLDVage_submitted'!$A$2:$B$1079,2,FALSE))</f>
        <v>9.5236369389999993</v>
      </c>
      <c r="AB1182" s="15">
        <f t="shared" si="36"/>
        <v>9</v>
      </c>
      <c r="AC1182" s="15">
        <f t="shared" si="37"/>
        <v>3</v>
      </c>
    </row>
    <row r="1183" spans="2:29" x14ac:dyDescent="0.3">
      <c r="B1183" s="15">
        <v>23005</v>
      </c>
      <c r="C1183" s="15">
        <v>8.9734762477667775</v>
      </c>
      <c r="D1183" s="15">
        <v>8</v>
      </c>
      <c r="E1183" s="15">
        <v>2</v>
      </c>
      <c r="N1183" s="15">
        <v>23005</v>
      </c>
      <c r="O1183" s="15">
        <v>8.3217755393804964</v>
      </c>
      <c r="P1183" s="15">
        <v>8</v>
      </c>
      <c r="Q1183" s="15">
        <v>2</v>
      </c>
      <c r="Z1183" s="15">
        <v>23005</v>
      </c>
      <c r="AA1183" s="15">
        <f>IF(ISNA(VLOOKUP(Z1183,'1077county_meanLDVage_submitted'!$A$2:$B$1079,2,FALSE)),VLOOKUP(Z1183,$N$3:$O$3145,2,FALSE),VLOOKUP(Z1183,'1077county_meanLDVage_submitted'!$A$2:$B$1079,2,FALSE))</f>
        <v>8.2220996559999993</v>
      </c>
      <c r="AB1183" s="15">
        <f t="shared" si="36"/>
        <v>8</v>
      </c>
      <c r="AC1183" s="15">
        <f t="shared" si="37"/>
        <v>2</v>
      </c>
    </row>
    <row r="1184" spans="2:29" x14ac:dyDescent="0.3">
      <c r="B1184" s="15">
        <v>23007</v>
      </c>
      <c r="C1184" s="15">
        <v>11.233931854697028</v>
      </c>
      <c r="D1184" s="15">
        <v>11</v>
      </c>
      <c r="E1184" s="15">
        <v>4</v>
      </c>
      <c r="N1184" s="15">
        <v>23007</v>
      </c>
      <c r="O1184" s="15">
        <v>10.327313400006242</v>
      </c>
      <c r="P1184" s="15">
        <v>10</v>
      </c>
      <c r="Q1184" s="15">
        <v>3</v>
      </c>
      <c r="Z1184" s="15">
        <v>23007</v>
      </c>
      <c r="AA1184" s="15">
        <f>IF(ISNA(VLOOKUP(Z1184,'1077county_meanLDVage_submitted'!$A$2:$B$1079,2,FALSE)),VLOOKUP(Z1184,$N$3:$O$3145,2,FALSE),VLOOKUP(Z1184,'1077county_meanLDVage_submitted'!$A$2:$B$1079,2,FALSE))</f>
        <v>10.34267328</v>
      </c>
      <c r="AB1184" s="15">
        <f t="shared" si="36"/>
        <v>10</v>
      </c>
      <c r="AC1184" s="15">
        <f t="shared" si="37"/>
        <v>3</v>
      </c>
    </row>
    <row r="1185" spans="2:29" x14ac:dyDescent="0.3">
      <c r="B1185" s="15">
        <v>23009</v>
      </c>
      <c r="C1185" s="15">
        <v>10.086209339775483</v>
      </c>
      <c r="D1185" s="15">
        <v>10</v>
      </c>
      <c r="E1185" s="15">
        <v>3</v>
      </c>
      <c r="N1185" s="15">
        <v>23009</v>
      </c>
      <c r="O1185" s="15">
        <v>9.2286413947274042</v>
      </c>
      <c r="P1185" s="15">
        <v>9</v>
      </c>
      <c r="Q1185" s="15">
        <v>3</v>
      </c>
      <c r="Z1185" s="15">
        <v>23009</v>
      </c>
      <c r="AA1185" s="15">
        <f>IF(ISNA(VLOOKUP(Z1185,'1077county_meanLDVage_submitted'!$A$2:$B$1079,2,FALSE)),VLOOKUP(Z1185,$N$3:$O$3145,2,FALSE),VLOOKUP(Z1185,'1077county_meanLDVage_submitted'!$A$2:$B$1079,2,FALSE))</f>
        <v>9.4186055870000001</v>
      </c>
      <c r="AB1185" s="15">
        <f t="shared" si="36"/>
        <v>9</v>
      </c>
      <c r="AC1185" s="15">
        <f t="shared" si="37"/>
        <v>3</v>
      </c>
    </row>
    <row r="1186" spans="2:29" x14ac:dyDescent="0.3">
      <c r="B1186" s="15">
        <v>23011</v>
      </c>
      <c r="C1186" s="15">
        <v>10.006456940521092</v>
      </c>
      <c r="D1186" s="15">
        <v>10</v>
      </c>
      <c r="E1186" s="15">
        <v>3</v>
      </c>
      <c r="N1186" s="15">
        <v>23011</v>
      </c>
      <c r="O1186" s="15">
        <v>9.2286777957745834</v>
      </c>
      <c r="P1186" s="15">
        <v>9</v>
      </c>
      <c r="Q1186" s="15">
        <v>3</v>
      </c>
      <c r="Z1186" s="15">
        <v>23011</v>
      </c>
      <c r="AA1186" s="15">
        <f>IF(ISNA(VLOOKUP(Z1186,'1077county_meanLDVage_submitted'!$A$2:$B$1079,2,FALSE)),VLOOKUP(Z1186,$N$3:$O$3145,2,FALSE),VLOOKUP(Z1186,'1077county_meanLDVage_submitted'!$A$2:$B$1079,2,FALSE))</f>
        <v>9.1924551880000003</v>
      </c>
      <c r="AB1186" s="15">
        <f t="shared" si="36"/>
        <v>9</v>
      </c>
      <c r="AC1186" s="15">
        <f t="shared" si="37"/>
        <v>3</v>
      </c>
    </row>
    <row r="1187" spans="2:29" x14ac:dyDescent="0.3">
      <c r="B1187" s="15">
        <v>23013</v>
      </c>
      <c r="C1187" s="15">
        <v>10.654378528001835</v>
      </c>
      <c r="D1187" s="15">
        <v>10</v>
      </c>
      <c r="E1187" s="15">
        <v>3</v>
      </c>
      <c r="N1187" s="15">
        <v>23013</v>
      </c>
      <c r="O1187" s="15">
        <v>9.5311282792184429</v>
      </c>
      <c r="P1187" s="15">
        <v>9</v>
      </c>
      <c r="Q1187" s="15">
        <v>3</v>
      </c>
      <c r="Z1187" s="15">
        <v>23013</v>
      </c>
      <c r="AA1187" s="15">
        <f>IF(ISNA(VLOOKUP(Z1187,'1077county_meanLDVage_submitted'!$A$2:$B$1079,2,FALSE)),VLOOKUP(Z1187,$N$3:$O$3145,2,FALSE),VLOOKUP(Z1187,'1077county_meanLDVage_submitted'!$A$2:$B$1079,2,FALSE))</f>
        <v>9.6602832410000001</v>
      </c>
      <c r="AB1187" s="15">
        <f t="shared" si="36"/>
        <v>9</v>
      </c>
      <c r="AC1187" s="15">
        <f t="shared" si="37"/>
        <v>3</v>
      </c>
    </row>
    <row r="1188" spans="2:29" x14ac:dyDescent="0.3">
      <c r="B1188" s="15">
        <v>23015</v>
      </c>
      <c r="C1188" s="15">
        <v>10.845889378694373</v>
      </c>
      <c r="D1188" s="15">
        <v>10</v>
      </c>
      <c r="E1188" s="15">
        <v>3</v>
      </c>
      <c r="N1188" s="15">
        <v>23015</v>
      </c>
      <c r="O1188" s="15">
        <v>9.8546341646926177</v>
      </c>
      <c r="P1188" s="15">
        <v>9</v>
      </c>
      <c r="Q1188" s="15">
        <v>3</v>
      </c>
      <c r="Z1188" s="15">
        <v>23015</v>
      </c>
      <c r="AA1188" s="15">
        <f>IF(ISNA(VLOOKUP(Z1188,'1077county_meanLDVage_submitted'!$A$2:$B$1079,2,FALSE)),VLOOKUP(Z1188,$N$3:$O$3145,2,FALSE),VLOOKUP(Z1188,'1077county_meanLDVage_submitted'!$A$2:$B$1079,2,FALSE))</f>
        <v>10.124586089999999</v>
      </c>
      <c r="AB1188" s="15">
        <f t="shared" si="36"/>
        <v>10</v>
      </c>
      <c r="AC1188" s="15">
        <f t="shared" si="37"/>
        <v>3</v>
      </c>
    </row>
    <row r="1189" spans="2:29" x14ac:dyDescent="0.3">
      <c r="B1189" s="15">
        <v>23017</v>
      </c>
      <c r="C1189" s="15">
        <v>11.387406979707716</v>
      </c>
      <c r="D1189" s="15">
        <v>11</v>
      </c>
      <c r="E1189" s="15">
        <v>4</v>
      </c>
      <c r="N1189" s="15">
        <v>23017</v>
      </c>
      <c r="O1189" s="15">
        <v>10.491432524779846</v>
      </c>
      <c r="P1189" s="15">
        <v>10</v>
      </c>
      <c r="Q1189" s="15">
        <v>3</v>
      </c>
      <c r="Z1189" s="15">
        <v>23017</v>
      </c>
      <c r="AA1189" s="15">
        <f>IF(ISNA(VLOOKUP(Z1189,'1077county_meanLDVage_submitted'!$A$2:$B$1079,2,FALSE)),VLOOKUP(Z1189,$N$3:$O$3145,2,FALSE),VLOOKUP(Z1189,'1077county_meanLDVage_submitted'!$A$2:$B$1079,2,FALSE))</f>
        <v>10.628794859999999</v>
      </c>
      <c r="AB1189" s="15">
        <f t="shared" si="36"/>
        <v>10</v>
      </c>
      <c r="AC1189" s="15">
        <f t="shared" si="37"/>
        <v>3</v>
      </c>
    </row>
    <row r="1190" spans="2:29" x14ac:dyDescent="0.3">
      <c r="B1190" s="15">
        <v>23019</v>
      </c>
      <c r="C1190" s="15">
        <v>9.6262998195955873</v>
      </c>
      <c r="D1190" s="15">
        <v>9</v>
      </c>
      <c r="E1190" s="15">
        <v>3</v>
      </c>
      <c r="N1190" s="15">
        <v>23019</v>
      </c>
      <c r="O1190" s="15">
        <v>8.9608179557413354</v>
      </c>
      <c r="P1190" s="15">
        <v>8</v>
      </c>
      <c r="Q1190" s="15">
        <v>2</v>
      </c>
      <c r="Z1190" s="15">
        <v>23019</v>
      </c>
      <c r="AA1190" s="15">
        <f>IF(ISNA(VLOOKUP(Z1190,'1077county_meanLDVage_submitted'!$A$2:$B$1079,2,FALSE)),VLOOKUP(Z1190,$N$3:$O$3145,2,FALSE),VLOOKUP(Z1190,'1077county_meanLDVage_submitted'!$A$2:$B$1079,2,FALSE))</f>
        <v>8.8182470179999992</v>
      </c>
      <c r="AB1190" s="15">
        <f t="shared" si="36"/>
        <v>8</v>
      </c>
      <c r="AC1190" s="15">
        <f t="shared" si="37"/>
        <v>2</v>
      </c>
    </row>
    <row r="1191" spans="2:29" x14ac:dyDescent="0.3">
      <c r="B1191" s="15">
        <v>23021</v>
      </c>
      <c r="C1191" s="15">
        <v>11.091253991550605</v>
      </c>
      <c r="D1191" s="15">
        <v>11</v>
      </c>
      <c r="E1191" s="15">
        <v>4</v>
      </c>
      <c r="N1191" s="15">
        <v>23021</v>
      </c>
      <c r="O1191" s="15">
        <v>10.345823667988903</v>
      </c>
      <c r="P1191" s="15">
        <v>10</v>
      </c>
      <c r="Q1191" s="15">
        <v>3</v>
      </c>
      <c r="Z1191" s="15">
        <v>23021</v>
      </c>
      <c r="AA1191" s="15">
        <f>IF(ISNA(VLOOKUP(Z1191,'1077county_meanLDVage_submitted'!$A$2:$B$1079,2,FALSE)),VLOOKUP(Z1191,$N$3:$O$3145,2,FALSE),VLOOKUP(Z1191,'1077county_meanLDVage_submitted'!$A$2:$B$1079,2,FALSE))</f>
        <v>10.48203848</v>
      </c>
      <c r="AB1191" s="15">
        <f t="shared" si="36"/>
        <v>10</v>
      </c>
      <c r="AC1191" s="15">
        <f t="shared" si="37"/>
        <v>3</v>
      </c>
    </row>
    <row r="1192" spans="2:29" x14ac:dyDescent="0.3">
      <c r="B1192" s="15">
        <v>23023</v>
      </c>
      <c r="C1192" s="15">
        <v>10.022481815524511</v>
      </c>
      <c r="D1192" s="15">
        <v>10</v>
      </c>
      <c r="E1192" s="15">
        <v>3</v>
      </c>
      <c r="N1192" s="15">
        <v>23023</v>
      </c>
      <c r="O1192" s="15">
        <v>9.2010252705250597</v>
      </c>
      <c r="P1192" s="15">
        <v>9</v>
      </c>
      <c r="Q1192" s="15">
        <v>3</v>
      </c>
      <c r="Z1192" s="15">
        <v>23023</v>
      </c>
      <c r="AA1192" s="15">
        <f>IF(ISNA(VLOOKUP(Z1192,'1077county_meanLDVage_submitted'!$A$2:$B$1079,2,FALSE)),VLOOKUP(Z1192,$N$3:$O$3145,2,FALSE),VLOOKUP(Z1192,'1077county_meanLDVage_submitted'!$A$2:$B$1079,2,FALSE))</f>
        <v>9.2547236050000006</v>
      </c>
      <c r="AB1192" s="15">
        <f t="shared" si="36"/>
        <v>9</v>
      </c>
      <c r="AC1192" s="15">
        <f t="shared" si="37"/>
        <v>3</v>
      </c>
    </row>
    <row r="1193" spans="2:29" x14ac:dyDescent="0.3">
      <c r="B1193" s="15">
        <v>23025</v>
      </c>
      <c r="C1193" s="15">
        <v>11.009464151917404</v>
      </c>
      <c r="D1193" s="15">
        <v>11</v>
      </c>
      <c r="E1193" s="15">
        <v>4</v>
      </c>
      <c r="N1193" s="15">
        <v>23025</v>
      </c>
      <c r="O1193" s="15">
        <v>10.182210411482027</v>
      </c>
      <c r="P1193" s="15">
        <v>10</v>
      </c>
      <c r="Q1193" s="15">
        <v>3</v>
      </c>
      <c r="Z1193" s="15">
        <v>23025</v>
      </c>
      <c r="AA1193" s="15">
        <f>IF(ISNA(VLOOKUP(Z1193,'1077county_meanLDVage_submitted'!$A$2:$B$1079,2,FALSE)),VLOOKUP(Z1193,$N$3:$O$3145,2,FALSE),VLOOKUP(Z1193,'1077county_meanLDVage_submitted'!$A$2:$B$1079,2,FALSE))</f>
        <v>10.23931325</v>
      </c>
      <c r="AB1193" s="15">
        <f t="shared" si="36"/>
        <v>10</v>
      </c>
      <c r="AC1193" s="15">
        <f t="shared" si="37"/>
        <v>3</v>
      </c>
    </row>
    <row r="1194" spans="2:29" x14ac:dyDescent="0.3">
      <c r="B1194" s="15">
        <v>23027</v>
      </c>
      <c r="C1194" s="15">
        <v>11.184556251391117</v>
      </c>
      <c r="D1194" s="15">
        <v>11</v>
      </c>
      <c r="E1194" s="15">
        <v>4</v>
      </c>
      <c r="N1194" s="15">
        <v>23027</v>
      </c>
      <c r="O1194" s="15">
        <v>10.179321680481987</v>
      </c>
      <c r="P1194" s="15">
        <v>10</v>
      </c>
      <c r="Q1194" s="15">
        <v>3</v>
      </c>
      <c r="Z1194" s="15">
        <v>23027</v>
      </c>
      <c r="AA1194" s="15">
        <f>IF(ISNA(VLOOKUP(Z1194,'1077county_meanLDVage_submitted'!$A$2:$B$1079,2,FALSE)),VLOOKUP(Z1194,$N$3:$O$3145,2,FALSE),VLOOKUP(Z1194,'1077county_meanLDVage_submitted'!$A$2:$B$1079,2,FALSE))</f>
        <v>10.25479966</v>
      </c>
      <c r="AB1194" s="15">
        <f t="shared" si="36"/>
        <v>10</v>
      </c>
      <c r="AC1194" s="15">
        <f t="shared" si="37"/>
        <v>3</v>
      </c>
    </row>
    <row r="1195" spans="2:29" x14ac:dyDescent="0.3">
      <c r="B1195" s="15">
        <v>23029</v>
      </c>
      <c r="C1195" s="15">
        <v>10.279170684312383</v>
      </c>
      <c r="D1195" s="15">
        <v>10</v>
      </c>
      <c r="E1195" s="15">
        <v>3</v>
      </c>
      <c r="N1195" s="15">
        <v>23029</v>
      </c>
      <c r="O1195" s="15">
        <v>9.7086825361015254</v>
      </c>
      <c r="P1195" s="15">
        <v>9</v>
      </c>
      <c r="Q1195" s="15">
        <v>3</v>
      </c>
      <c r="Z1195" s="15">
        <v>23029</v>
      </c>
      <c r="AA1195" s="15">
        <f>IF(ISNA(VLOOKUP(Z1195,'1077county_meanLDVage_submitted'!$A$2:$B$1079,2,FALSE)),VLOOKUP(Z1195,$N$3:$O$3145,2,FALSE),VLOOKUP(Z1195,'1077county_meanLDVage_submitted'!$A$2:$B$1079,2,FALSE))</f>
        <v>9.767812395</v>
      </c>
      <c r="AB1195" s="15">
        <f t="shared" si="36"/>
        <v>9</v>
      </c>
      <c r="AC1195" s="15">
        <f t="shared" si="37"/>
        <v>3</v>
      </c>
    </row>
    <row r="1196" spans="2:29" x14ac:dyDescent="0.3">
      <c r="B1196" s="15">
        <v>23031</v>
      </c>
      <c r="C1196" s="15">
        <v>9.7225350712985268</v>
      </c>
      <c r="D1196" s="15">
        <v>9</v>
      </c>
      <c r="E1196" s="15">
        <v>3</v>
      </c>
      <c r="N1196" s="15">
        <v>23031</v>
      </c>
      <c r="O1196" s="15">
        <v>8.9717209986471946</v>
      </c>
      <c r="P1196" s="15">
        <v>8</v>
      </c>
      <c r="Q1196" s="15">
        <v>2</v>
      </c>
      <c r="Z1196" s="15">
        <v>23031</v>
      </c>
      <c r="AA1196" s="15">
        <f>IF(ISNA(VLOOKUP(Z1196,'1077county_meanLDVage_submitted'!$A$2:$B$1079,2,FALSE)),VLOOKUP(Z1196,$N$3:$O$3145,2,FALSE),VLOOKUP(Z1196,'1077county_meanLDVage_submitted'!$A$2:$B$1079,2,FALSE))</f>
        <v>8.9620073799999993</v>
      </c>
      <c r="AB1196" s="15">
        <f t="shared" si="36"/>
        <v>8</v>
      </c>
      <c r="AC1196" s="15">
        <f t="shared" si="37"/>
        <v>2</v>
      </c>
    </row>
    <row r="1197" spans="2:29" x14ac:dyDescent="0.3">
      <c r="B1197" s="15">
        <v>24001</v>
      </c>
      <c r="C1197" s="15">
        <v>12.00130148948462</v>
      </c>
      <c r="D1197" s="15">
        <v>12</v>
      </c>
      <c r="E1197" s="15">
        <v>4</v>
      </c>
      <c r="N1197" s="15">
        <v>24001</v>
      </c>
      <c r="O1197" s="15">
        <v>9.2621309305257267</v>
      </c>
      <c r="P1197" s="15">
        <v>9</v>
      </c>
      <c r="Q1197" s="15">
        <v>3</v>
      </c>
      <c r="Z1197" s="15">
        <v>24001</v>
      </c>
      <c r="AA1197" s="15">
        <f>IF(ISNA(VLOOKUP(Z1197,'1077county_meanLDVage_submitted'!$A$2:$B$1079,2,FALSE)),VLOOKUP(Z1197,$N$3:$O$3145,2,FALSE),VLOOKUP(Z1197,'1077county_meanLDVage_submitted'!$A$2:$B$1079,2,FALSE))</f>
        <v>9.7496863329999996</v>
      </c>
      <c r="AB1197" s="15">
        <f t="shared" si="36"/>
        <v>9</v>
      </c>
      <c r="AC1197" s="15">
        <f t="shared" si="37"/>
        <v>3</v>
      </c>
    </row>
    <row r="1198" spans="2:29" x14ac:dyDescent="0.3">
      <c r="B1198" s="15">
        <v>24003</v>
      </c>
      <c r="C1198" s="15">
        <v>9.0891589489456628</v>
      </c>
      <c r="D1198" s="15">
        <v>9</v>
      </c>
      <c r="E1198" s="15">
        <v>3</v>
      </c>
      <c r="N1198" s="15">
        <v>24003</v>
      </c>
      <c r="O1198" s="15">
        <v>7.7118011140958185</v>
      </c>
      <c r="P1198" s="15">
        <v>7</v>
      </c>
      <c r="Q1198" s="15">
        <v>2</v>
      </c>
      <c r="Z1198" s="15">
        <v>24003</v>
      </c>
      <c r="AA1198" s="15">
        <f>IF(ISNA(VLOOKUP(Z1198,'1077county_meanLDVage_submitted'!$A$2:$B$1079,2,FALSE)),VLOOKUP(Z1198,$N$3:$O$3145,2,FALSE),VLOOKUP(Z1198,'1077county_meanLDVage_submitted'!$A$2:$B$1079,2,FALSE))</f>
        <v>7.7589225150000001</v>
      </c>
      <c r="AB1198" s="15">
        <f t="shared" si="36"/>
        <v>7</v>
      </c>
      <c r="AC1198" s="15">
        <f t="shared" si="37"/>
        <v>2</v>
      </c>
    </row>
    <row r="1199" spans="2:29" x14ac:dyDescent="0.3">
      <c r="B1199" s="15">
        <v>24005</v>
      </c>
      <c r="C1199" s="15">
        <v>8.3973332864172683</v>
      </c>
      <c r="D1199" s="15">
        <v>8</v>
      </c>
      <c r="E1199" s="15">
        <v>2</v>
      </c>
      <c r="N1199" s="15">
        <v>24005</v>
      </c>
      <c r="O1199" s="15">
        <v>7.249378801694065</v>
      </c>
      <c r="P1199" s="15">
        <v>7</v>
      </c>
      <c r="Q1199" s="15">
        <v>2</v>
      </c>
      <c r="Z1199" s="15">
        <v>24005</v>
      </c>
      <c r="AA1199" s="15">
        <f>IF(ISNA(VLOOKUP(Z1199,'1077county_meanLDVage_submitted'!$A$2:$B$1079,2,FALSE)),VLOOKUP(Z1199,$N$3:$O$3145,2,FALSE),VLOOKUP(Z1199,'1077county_meanLDVage_submitted'!$A$2:$B$1079,2,FALSE))</f>
        <v>7.9651613579999996</v>
      </c>
      <c r="AB1199" s="15">
        <f t="shared" si="36"/>
        <v>7</v>
      </c>
      <c r="AC1199" s="15">
        <f t="shared" si="37"/>
        <v>2</v>
      </c>
    </row>
    <row r="1200" spans="2:29" x14ac:dyDescent="0.3">
      <c r="B1200" s="15">
        <v>24009</v>
      </c>
      <c r="C1200" s="15">
        <v>10.421878793447945</v>
      </c>
      <c r="D1200" s="15">
        <v>10</v>
      </c>
      <c r="E1200" s="15">
        <v>3</v>
      </c>
      <c r="N1200" s="15">
        <v>24009</v>
      </c>
      <c r="O1200" s="15">
        <v>8.7423060363859495</v>
      </c>
      <c r="P1200" s="15">
        <v>8</v>
      </c>
      <c r="Q1200" s="15">
        <v>2</v>
      </c>
      <c r="Z1200" s="15">
        <v>24009</v>
      </c>
      <c r="AA1200" s="15">
        <f>IF(ISNA(VLOOKUP(Z1200,'1077county_meanLDVage_submitted'!$A$2:$B$1079,2,FALSE)),VLOOKUP(Z1200,$N$3:$O$3145,2,FALSE),VLOOKUP(Z1200,'1077county_meanLDVage_submitted'!$A$2:$B$1079,2,FALSE))</f>
        <v>8.8571523970000001</v>
      </c>
      <c r="AB1200" s="15">
        <f t="shared" si="36"/>
        <v>8</v>
      </c>
      <c r="AC1200" s="15">
        <f t="shared" si="37"/>
        <v>2</v>
      </c>
    </row>
    <row r="1201" spans="2:29" x14ac:dyDescent="0.3">
      <c r="B1201" s="15">
        <v>24011</v>
      </c>
      <c r="C1201" s="15">
        <v>12.805767656751293</v>
      </c>
      <c r="D1201" s="15">
        <v>12</v>
      </c>
      <c r="E1201" s="15">
        <v>4</v>
      </c>
      <c r="N1201" s="15">
        <v>24011</v>
      </c>
      <c r="O1201" s="15">
        <v>10.183386067071069</v>
      </c>
      <c r="P1201" s="15">
        <v>10</v>
      </c>
      <c r="Q1201" s="15">
        <v>3</v>
      </c>
      <c r="Z1201" s="15">
        <v>24011</v>
      </c>
      <c r="AA1201" s="15">
        <f>IF(ISNA(VLOOKUP(Z1201,'1077county_meanLDVage_submitted'!$A$2:$B$1079,2,FALSE)),VLOOKUP(Z1201,$N$3:$O$3145,2,FALSE),VLOOKUP(Z1201,'1077county_meanLDVage_submitted'!$A$2:$B$1079,2,FALSE))</f>
        <v>10.20631081</v>
      </c>
      <c r="AB1201" s="15">
        <f t="shared" si="36"/>
        <v>10</v>
      </c>
      <c r="AC1201" s="15">
        <f t="shared" si="37"/>
        <v>3</v>
      </c>
    </row>
    <row r="1202" spans="2:29" x14ac:dyDescent="0.3">
      <c r="B1202" s="15">
        <v>24013</v>
      </c>
      <c r="C1202" s="15">
        <v>10.79255661224872</v>
      </c>
      <c r="D1202" s="15">
        <v>10</v>
      </c>
      <c r="E1202" s="15">
        <v>3</v>
      </c>
      <c r="N1202" s="15">
        <v>24013</v>
      </c>
      <c r="O1202" s="15">
        <v>8.8781063260478437</v>
      </c>
      <c r="P1202" s="15">
        <v>8</v>
      </c>
      <c r="Q1202" s="15">
        <v>2</v>
      </c>
      <c r="Z1202" s="15">
        <v>24013</v>
      </c>
      <c r="AA1202" s="15">
        <f>IF(ISNA(VLOOKUP(Z1202,'1077county_meanLDVage_submitted'!$A$2:$B$1079,2,FALSE)),VLOOKUP(Z1202,$N$3:$O$3145,2,FALSE),VLOOKUP(Z1202,'1077county_meanLDVage_submitted'!$A$2:$B$1079,2,FALSE))</f>
        <v>9.1619475759999993</v>
      </c>
      <c r="AB1202" s="15">
        <f t="shared" si="36"/>
        <v>9</v>
      </c>
      <c r="AC1202" s="15">
        <f t="shared" si="37"/>
        <v>3</v>
      </c>
    </row>
    <row r="1203" spans="2:29" x14ac:dyDescent="0.3">
      <c r="B1203" s="15">
        <v>24015</v>
      </c>
      <c r="C1203" s="15">
        <v>11.158181285340525</v>
      </c>
      <c r="D1203" s="15">
        <v>11</v>
      </c>
      <c r="E1203" s="15">
        <v>4</v>
      </c>
      <c r="N1203" s="15">
        <v>24015</v>
      </c>
      <c r="O1203" s="15">
        <v>9.0525323879203761</v>
      </c>
      <c r="P1203" s="15">
        <v>9</v>
      </c>
      <c r="Q1203" s="15">
        <v>3</v>
      </c>
      <c r="Z1203" s="15">
        <v>24015</v>
      </c>
      <c r="AA1203" s="15">
        <f>IF(ISNA(VLOOKUP(Z1203,'1077county_meanLDVage_submitted'!$A$2:$B$1079,2,FALSE)),VLOOKUP(Z1203,$N$3:$O$3145,2,FALSE),VLOOKUP(Z1203,'1077county_meanLDVage_submitted'!$A$2:$B$1079,2,FALSE))</f>
        <v>9.1673562719999993</v>
      </c>
      <c r="AB1203" s="15">
        <f t="shared" si="36"/>
        <v>9</v>
      </c>
      <c r="AC1203" s="15">
        <f t="shared" si="37"/>
        <v>3</v>
      </c>
    </row>
    <row r="1204" spans="2:29" x14ac:dyDescent="0.3">
      <c r="B1204" s="15">
        <v>24017</v>
      </c>
      <c r="C1204" s="15">
        <v>10.30598604060479</v>
      </c>
      <c r="D1204" s="15">
        <v>10</v>
      </c>
      <c r="E1204" s="15">
        <v>3</v>
      </c>
      <c r="N1204" s="15">
        <v>24017</v>
      </c>
      <c r="O1204" s="15">
        <v>8.667264144873478</v>
      </c>
      <c r="P1204" s="15">
        <v>8</v>
      </c>
      <c r="Q1204" s="15">
        <v>2</v>
      </c>
      <c r="Z1204" s="15">
        <v>24017</v>
      </c>
      <c r="AA1204" s="15">
        <f>IF(ISNA(VLOOKUP(Z1204,'1077county_meanLDVage_submitted'!$A$2:$B$1079,2,FALSE)),VLOOKUP(Z1204,$N$3:$O$3145,2,FALSE),VLOOKUP(Z1204,'1077county_meanLDVage_submitted'!$A$2:$B$1079,2,FALSE))</f>
        <v>8.7396992470000008</v>
      </c>
      <c r="AB1204" s="15">
        <f t="shared" si="36"/>
        <v>8</v>
      </c>
      <c r="AC1204" s="15">
        <f t="shared" si="37"/>
        <v>2</v>
      </c>
    </row>
    <row r="1205" spans="2:29" x14ac:dyDescent="0.3">
      <c r="B1205" s="15">
        <v>24019</v>
      </c>
      <c r="C1205" s="15">
        <v>12.447954108430105</v>
      </c>
      <c r="D1205" s="15">
        <v>12</v>
      </c>
      <c r="E1205" s="15">
        <v>4</v>
      </c>
      <c r="N1205" s="15">
        <v>24019</v>
      </c>
      <c r="O1205" s="15">
        <v>10.041099975519964</v>
      </c>
      <c r="P1205" s="15">
        <v>10</v>
      </c>
      <c r="Q1205" s="15">
        <v>3</v>
      </c>
      <c r="Z1205" s="15">
        <v>24019</v>
      </c>
      <c r="AA1205" s="15">
        <f>IF(ISNA(VLOOKUP(Z1205,'1077county_meanLDVage_submitted'!$A$2:$B$1079,2,FALSE)),VLOOKUP(Z1205,$N$3:$O$3145,2,FALSE),VLOOKUP(Z1205,'1077county_meanLDVage_submitted'!$A$2:$B$1079,2,FALSE))</f>
        <v>10.37918827</v>
      </c>
      <c r="AB1205" s="15">
        <f t="shared" si="36"/>
        <v>10</v>
      </c>
      <c r="AC1205" s="15">
        <f t="shared" si="37"/>
        <v>3</v>
      </c>
    </row>
    <row r="1206" spans="2:29" x14ac:dyDescent="0.3">
      <c r="B1206" s="15">
        <v>24021</v>
      </c>
      <c r="C1206" s="15">
        <v>10.197683438808578</v>
      </c>
      <c r="D1206" s="15">
        <v>10</v>
      </c>
      <c r="E1206" s="15">
        <v>3</v>
      </c>
      <c r="N1206" s="15">
        <v>24021</v>
      </c>
      <c r="O1206" s="15">
        <v>8.5321066113019643</v>
      </c>
      <c r="P1206" s="15">
        <v>8</v>
      </c>
      <c r="Q1206" s="15">
        <v>2</v>
      </c>
      <c r="Z1206" s="15">
        <v>24021</v>
      </c>
      <c r="AA1206" s="15">
        <f>IF(ISNA(VLOOKUP(Z1206,'1077county_meanLDVage_submitted'!$A$2:$B$1079,2,FALSE)),VLOOKUP(Z1206,$N$3:$O$3145,2,FALSE),VLOOKUP(Z1206,'1077county_meanLDVage_submitted'!$A$2:$B$1079,2,FALSE))</f>
        <v>8.7026855409999992</v>
      </c>
      <c r="AB1206" s="15">
        <f t="shared" si="36"/>
        <v>8</v>
      </c>
      <c r="AC1206" s="15">
        <f t="shared" si="37"/>
        <v>2</v>
      </c>
    </row>
    <row r="1207" spans="2:29" x14ac:dyDescent="0.3">
      <c r="B1207" s="15">
        <v>24023</v>
      </c>
      <c r="C1207" s="15">
        <v>10.90757940548367</v>
      </c>
      <c r="D1207" s="15">
        <v>10</v>
      </c>
      <c r="E1207" s="15">
        <v>3</v>
      </c>
      <c r="N1207" s="15">
        <v>24023</v>
      </c>
      <c r="O1207" s="15">
        <v>8.6416748536104393</v>
      </c>
      <c r="P1207" s="15">
        <v>8</v>
      </c>
      <c r="Q1207" s="15">
        <v>2</v>
      </c>
      <c r="Z1207" s="15">
        <v>24023</v>
      </c>
      <c r="AA1207" s="15">
        <f>IF(ISNA(VLOOKUP(Z1207,'1077county_meanLDVage_submitted'!$A$2:$B$1079,2,FALSE)),VLOOKUP(Z1207,$N$3:$O$3145,2,FALSE),VLOOKUP(Z1207,'1077county_meanLDVage_submitted'!$A$2:$B$1079,2,FALSE))</f>
        <v>8.7525371679999999</v>
      </c>
      <c r="AB1207" s="15">
        <f t="shared" si="36"/>
        <v>8</v>
      </c>
      <c r="AC1207" s="15">
        <f t="shared" si="37"/>
        <v>2</v>
      </c>
    </row>
    <row r="1208" spans="2:29" x14ac:dyDescent="0.3">
      <c r="B1208" s="15">
        <v>24025</v>
      </c>
      <c r="C1208" s="15">
        <v>9.5578090490391521</v>
      </c>
      <c r="D1208" s="15">
        <v>9</v>
      </c>
      <c r="E1208" s="15">
        <v>3</v>
      </c>
      <c r="N1208" s="15">
        <v>24025</v>
      </c>
      <c r="O1208" s="15">
        <v>7.8921522810394604</v>
      </c>
      <c r="P1208" s="15">
        <v>7</v>
      </c>
      <c r="Q1208" s="15">
        <v>2</v>
      </c>
      <c r="Z1208" s="15">
        <v>24025</v>
      </c>
      <c r="AA1208" s="15">
        <f>IF(ISNA(VLOOKUP(Z1208,'1077county_meanLDVage_submitted'!$A$2:$B$1079,2,FALSE)),VLOOKUP(Z1208,$N$3:$O$3145,2,FALSE),VLOOKUP(Z1208,'1077county_meanLDVage_submitted'!$A$2:$B$1079,2,FALSE))</f>
        <v>7.9333073409999999</v>
      </c>
      <c r="AB1208" s="15">
        <f t="shared" si="36"/>
        <v>7</v>
      </c>
      <c r="AC1208" s="15">
        <f t="shared" si="37"/>
        <v>2</v>
      </c>
    </row>
    <row r="1209" spans="2:29" x14ac:dyDescent="0.3">
      <c r="B1209" s="15">
        <v>24027</v>
      </c>
      <c r="C1209" s="15">
        <v>8.5040067460716369</v>
      </c>
      <c r="D1209" s="15">
        <v>8</v>
      </c>
      <c r="E1209" s="15">
        <v>2</v>
      </c>
      <c r="N1209" s="15">
        <v>24027</v>
      </c>
      <c r="O1209" s="15">
        <v>7.6308221281485782</v>
      </c>
      <c r="P1209" s="15">
        <v>7</v>
      </c>
      <c r="Q1209" s="15">
        <v>2</v>
      </c>
      <c r="Z1209" s="15">
        <v>24027</v>
      </c>
      <c r="AA1209" s="15">
        <f>IF(ISNA(VLOOKUP(Z1209,'1077county_meanLDVage_submitted'!$A$2:$B$1079,2,FALSE)),VLOOKUP(Z1209,$N$3:$O$3145,2,FALSE),VLOOKUP(Z1209,'1077county_meanLDVage_submitted'!$A$2:$B$1079,2,FALSE))</f>
        <v>7.4451924439999999</v>
      </c>
      <c r="AB1209" s="15">
        <f t="shared" si="36"/>
        <v>7</v>
      </c>
      <c r="AC1209" s="15">
        <f t="shared" si="37"/>
        <v>2</v>
      </c>
    </row>
    <row r="1210" spans="2:29" x14ac:dyDescent="0.3">
      <c r="B1210" s="15">
        <v>24029</v>
      </c>
      <c r="C1210" s="15">
        <v>12.014074992058077</v>
      </c>
      <c r="D1210" s="15">
        <v>12</v>
      </c>
      <c r="E1210" s="15">
        <v>4</v>
      </c>
      <c r="N1210" s="15">
        <v>24029</v>
      </c>
      <c r="O1210" s="15">
        <v>10.12759525558489</v>
      </c>
      <c r="P1210" s="15">
        <v>10</v>
      </c>
      <c r="Q1210" s="15">
        <v>3</v>
      </c>
      <c r="Z1210" s="15">
        <v>24029</v>
      </c>
      <c r="AA1210" s="15">
        <f>IF(ISNA(VLOOKUP(Z1210,'1077county_meanLDVage_submitted'!$A$2:$B$1079,2,FALSE)),VLOOKUP(Z1210,$N$3:$O$3145,2,FALSE),VLOOKUP(Z1210,'1077county_meanLDVage_submitted'!$A$2:$B$1079,2,FALSE))</f>
        <v>10.19350539</v>
      </c>
      <c r="AB1210" s="15">
        <f t="shared" si="36"/>
        <v>10</v>
      </c>
      <c r="AC1210" s="15">
        <f t="shared" si="37"/>
        <v>3</v>
      </c>
    </row>
    <row r="1211" spans="2:29" x14ac:dyDescent="0.3">
      <c r="B1211" s="15">
        <v>24031</v>
      </c>
      <c r="C1211" s="15">
        <v>8.5924532278141612</v>
      </c>
      <c r="D1211" s="15">
        <v>8</v>
      </c>
      <c r="E1211" s="15">
        <v>2</v>
      </c>
      <c r="N1211" s="15">
        <v>24031</v>
      </c>
      <c r="O1211" s="15">
        <v>7.8134763952084203</v>
      </c>
      <c r="P1211" s="15">
        <v>7</v>
      </c>
      <c r="Q1211" s="15">
        <v>2</v>
      </c>
      <c r="Z1211" s="15">
        <v>24031</v>
      </c>
      <c r="AA1211" s="15">
        <f>IF(ISNA(VLOOKUP(Z1211,'1077county_meanLDVage_submitted'!$A$2:$B$1079,2,FALSE)),VLOOKUP(Z1211,$N$3:$O$3145,2,FALSE),VLOOKUP(Z1211,'1077county_meanLDVage_submitted'!$A$2:$B$1079,2,FALSE))</f>
        <v>7.7107371100000002</v>
      </c>
      <c r="AB1211" s="15">
        <f t="shared" si="36"/>
        <v>7</v>
      </c>
      <c r="AC1211" s="15">
        <f t="shared" si="37"/>
        <v>2</v>
      </c>
    </row>
    <row r="1212" spans="2:29" x14ac:dyDescent="0.3">
      <c r="B1212" s="15">
        <v>24033</v>
      </c>
      <c r="C1212" s="15">
        <v>10.137277443630971</v>
      </c>
      <c r="D1212" s="15">
        <v>10</v>
      </c>
      <c r="E1212" s="15">
        <v>3</v>
      </c>
      <c r="N1212" s="15">
        <v>24033</v>
      </c>
      <c r="O1212" s="15">
        <v>9.0910278804552256</v>
      </c>
      <c r="P1212" s="15">
        <v>9</v>
      </c>
      <c r="Q1212" s="15">
        <v>3</v>
      </c>
      <c r="Z1212" s="15">
        <v>24033</v>
      </c>
      <c r="AA1212" s="15">
        <f>IF(ISNA(VLOOKUP(Z1212,'1077county_meanLDVage_submitted'!$A$2:$B$1079,2,FALSE)),VLOOKUP(Z1212,$N$3:$O$3145,2,FALSE),VLOOKUP(Z1212,'1077county_meanLDVage_submitted'!$A$2:$B$1079,2,FALSE))</f>
        <v>9.0500652660000007</v>
      </c>
      <c r="AB1212" s="15">
        <f t="shared" si="36"/>
        <v>9</v>
      </c>
      <c r="AC1212" s="15">
        <f t="shared" si="37"/>
        <v>3</v>
      </c>
    </row>
    <row r="1213" spans="2:29" x14ac:dyDescent="0.3">
      <c r="B1213" s="15">
        <v>24035</v>
      </c>
      <c r="C1213" s="15">
        <v>10.792179036702835</v>
      </c>
      <c r="D1213" s="15">
        <v>10</v>
      </c>
      <c r="E1213" s="15">
        <v>3</v>
      </c>
      <c r="N1213" s="15">
        <v>24035</v>
      </c>
      <c r="O1213" s="15">
        <v>8.9743064571505293</v>
      </c>
      <c r="P1213" s="15">
        <v>8</v>
      </c>
      <c r="Q1213" s="15">
        <v>2</v>
      </c>
      <c r="Z1213" s="15">
        <v>24035</v>
      </c>
      <c r="AA1213" s="15">
        <f>IF(ISNA(VLOOKUP(Z1213,'1077county_meanLDVage_submitted'!$A$2:$B$1079,2,FALSE)),VLOOKUP(Z1213,$N$3:$O$3145,2,FALSE),VLOOKUP(Z1213,'1077county_meanLDVage_submitted'!$A$2:$B$1079,2,FALSE))</f>
        <v>9.0913520850000005</v>
      </c>
      <c r="AB1213" s="15">
        <f t="shared" si="36"/>
        <v>9</v>
      </c>
      <c r="AC1213" s="15">
        <f t="shared" si="37"/>
        <v>3</v>
      </c>
    </row>
    <row r="1214" spans="2:29" x14ac:dyDescent="0.3">
      <c r="B1214" s="15">
        <v>24037</v>
      </c>
      <c r="C1214" s="15">
        <v>10.965296978668407</v>
      </c>
      <c r="D1214" s="15">
        <v>10</v>
      </c>
      <c r="E1214" s="15">
        <v>3</v>
      </c>
      <c r="N1214" s="15">
        <v>24037</v>
      </c>
      <c r="O1214" s="15">
        <v>9.174569970064633</v>
      </c>
      <c r="P1214" s="15">
        <v>9</v>
      </c>
      <c r="Q1214" s="15">
        <v>3</v>
      </c>
      <c r="Z1214" s="15">
        <v>24037</v>
      </c>
      <c r="AA1214" s="15">
        <f>IF(ISNA(VLOOKUP(Z1214,'1077county_meanLDVage_submitted'!$A$2:$B$1079,2,FALSE)),VLOOKUP(Z1214,$N$3:$O$3145,2,FALSE),VLOOKUP(Z1214,'1077county_meanLDVage_submitted'!$A$2:$B$1079,2,FALSE))</f>
        <v>9.5095865980000003</v>
      </c>
      <c r="AB1214" s="15">
        <f t="shared" si="36"/>
        <v>9</v>
      </c>
      <c r="AC1214" s="15">
        <f t="shared" si="37"/>
        <v>3</v>
      </c>
    </row>
    <row r="1215" spans="2:29" x14ac:dyDescent="0.3">
      <c r="B1215" s="15">
        <v>24039</v>
      </c>
      <c r="C1215" s="15">
        <v>13.408585598453051</v>
      </c>
      <c r="D1215" s="15">
        <v>13</v>
      </c>
      <c r="E1215" s="15">
        <v>5</v>
      </c>
      <c r="N1215" s="15">
        <v>24039</v>
      </c>
      <c r="O1215" s="15">
        <v>10.578408149179761</v>
      </c>
      <c r="P1215" s="15">
        <v>10</v>
      </c>
      <c r="Q1215" s="15">
        <v>3</v>
      </c>
      <c r="Z1215" s="15">
        <v>24039</v>
      </c>
      <c r="AA1215" s="15">
        <f>IF(ISNA(VLOOKUP(Z1215,'1077county_meanLDVage_submitted'!$A$2:$B$1079,2,FALSE)),VLOOKUP(Z1215,$N$3:$O$3145,2,FALSE),VLOOKUP(Z1215,'1077county_meanLDVage_submitted'!$A$2:$B$1079,2,FALSE))</f>
        <v>10.388777109999999</v>
      </c>
      <c r="AB1215" s="15">
        <f t="shared" si="36"/>
        <v>10</v>
      </c>
      <c r="AC1215" s="15">
        <f t="shared" si="37"/>
        <v>3</v>
      </c>
    </row>
    <row r="1216" spans="2:29" x14ac:dyDescent="0.3">
      <c r="B1216" s="15">
        <v>24041</v>
      </c>
      <c r="C1216" s="15">
        <v>10.79099268575566</v>
      </c>
      <c r="D1216" s="15">
        <v>10</v>
      </c>
      <c r="E1216" s="15">
        <v>3</v>
      </c>
      <c r="N1216" s="15">
        <v>24041</v>
      </c>
      <c r="O1216" s="15">
        <v>9.0556124322153959</v>
      </c>
      <c r="P1216" s="15">
        <v>9</v>
      </c>
      <c r="Q1216" s="15">
        <v>3</v>
      </c>
      <c r="Z1216" s="15">
        <v>24041</v>
      </c>
      <c r="AA1216" s="15">
        <f>IF(ISNA(VLOOKUP(Z1216,'1077county_meanLDVage_submitted'!$A$2:$B$1079,2,FALSE)),VLOOKUP(Z1216,$N$3:$O$3145,2,FALSE),VLOOKUP(Z1216,'1077county_meanLDVage_submitted'!$A$2:$B$1079,2,FALSE))</f>
        <v>9.4446017500000004</v>
      </c>
      <c r="AB1216" s="15">
        <f t="shared" si="36"/>
        <v>9</v>
      </c>
      <c r="AC1216" s="15">
        <f t="shared" si="37"/>
        <v>3</v>
      </c>
    </row>
    <row r="1217" spans="2:29" x14ac:dyDescent="0.3">
      <c r="B1217" s="15">
        <v>24043</v>
      </c>
      <c r="C1217" s="15">
        <v>11.816803625181638</v>
      </c>
      <c r="D1217" s="15">
        <v>11</v>
      </c>
      <c r="E1217" s="15">
        <v>4</v>
      </c>
      <c r="N1217" s="15">
        <v>24043</v>
      </c>
      <c r="O1217" s="15">
        <v>9.5830285963696689</v>
      </c>
      <c r="P1217" s="15">
        <v>9</v>
      </c>
      <c r="Q1217" s="15">
        <v>3</v>
      </c>
      <c r="Z1217" s="15">
        <v>24043</v>
      </c>
      <c r="AA1217" s="15">
        <f>IF(ISNA(VLOOKUP(Z1217,'1077county_meanLDVage_submitted'!$A$2:$B$1079,2,FALSE)),VLOOKUP(Z1217,$N$3:$O$3145,2,FALSE),VLOOKUP(Z1217,'1077county_meanLDVage_submitted'!$A$2:$B$1079,2,FALSE))</f>
        <v>9.8175899019999999</v>
      </c>
      <c r="AB1217" s="15">
        <f t="shared" si="36"/>
        <v>9</v>
      </c>
      <c r="AC1217" s="15">
        <f t="shared" si="37"/>
        <v>3</v>
      </c>
    </row>
    <row r="1218" spans="2:29" x14ac:dyDescent="0.3">
      <c r="B1218" s="15">
        <v>24045</v>
      </c>
      <c r="C1218" s="15">
        <v>11.64421311269386</v>
      </c>
      <c r="D1218" s="15">
        <v>11</v>
      </c>
      <c r="E1218" s="15">
        <v>4</v>
      </c>
      <c r="N1218" s="15">
        <v>24045</v>
      </c>
      <c r="O1218" s="15">
        <v>9.3623288431993661</v>
      </c>
      <c r="P1218" s="15">
        <v>9</v>
      </c>
      <c r="Q1218" s="15">
        <v>3</v>
      </c>
      <c r="Z1218" s="15">
        <v>24045</v>
      </c>
      <c r="AA1218" s="15">
        <f>IF(ISNA(VLOOKUP(Z1218,'1077county_meanLDVage_submitted'!$A$2:$B$1079,2,FALSE)),VLOOKUP(Z1218,$N$3:$O$3145,2,FALSE),VLOOKUP(Z1218,'1077county_meanLDVage_submitted'!$A$2:$B$1079,2,FALSE))</f>
        <v>9.8885930129999995</v>
      </c>
      <c r="AB1218" s="15">
        <f t="shared" si="36"/>
        <v>9</v>
      </c>
      <c r="AC1218" s="15">
        <f t="shared" si="37"/>
        <v>3</v>
      </c>
    </row>
    <row r="1219" spans="2:29" x14ac:dyDescent="0.3">
      <c r="B1219" s="15">
        <v>24047</v>
      </c>
      <c r="C1219" s="15">
        <v>11.254195035722592</v>
      </c>
      <c r="D1219" s="15">
        <v>11</v>
      </c>
      <c r="E1219" s="15">
        <v>4</v>
      </c>
      <c r="N1219" s="15">
        <v>24047</v>
      </c>
      <c r="O1219" s="15">
        <v>9.3558031610216847</v>
      </c>
      <c r="P1219" s="15">
        <v>9</v>
      </c>
      <c r="Q1219" s="15">
        <v>3</v>
      </c>
      <c r="Z1219" s="15">
        <v>24047</v>
      </c>
      <c r="AA1219" s="15">
        <f>IF(ISNA(VLOOKUP(Z1219,'1077county_meanLDVage_submitted'!$A$2:$B$1079,2,FALSE)),VLOOKUP(Z1219,$N$3:$O$3145,2,FALSE),VLOOKUP(Z1219,'1077county_meanLDVage_submitted'!$A$2:$B$1079,2,FALSE))</f>
        <v>9.6053310399999994</v>
      </c>
      <c r="AB1219" s="15">
        <f t="shared" si="36"/>
        <v>9</v>
      </c>
      <c r="AC1219" s="15">
        <f t="shared" si="37"/>
        <v>3</v>
      </c>
    </row>
    <row r="1220" spans="2:29" x14ac:dyDescent="0.3">
      <c r="B1220" s="15">
        <v>24510</v>
      </c>
      <c r="C1220" s="15">
        <v>9.8280509965005738</v>
      </c>
      <c r="D1220" s="15">
        <v>9</v>
      </c>
      <c r="E1220" s="15">
        <v>3</v>
      </c>
      <c r="N1220" s="15">
        <v>24510</v>
      </c>
      <c r="O1220" s="15">
        <v>8.6859456287293408</v>
      </c>
      <c r="P1220" s="15">
        <v>8</v>
      </c>
      <c r="Q1220" s="15">
        <v>2</v>
      </c>
      <c r="Z1220" s="15">
        <v>24510</v>
      </c>
      <c r="AA1220" s="15">
        <f>IF(ISNA(VLOOKUP(Z1220,'1077county_meanLDVage_submitted'!$A$2:$B$1079,2,FALSE)),VLOOKUP(Z1220,$N$3:$O$3145,2,FALSE),VLOOKUP(Z1220,'1077county_meanLDVage_submitted'!$A$2:$B$1079,2,FALSE))</f>
        <v>8.5300694440000004</v>
      </c>
      <c r="AB1220" s="15">
        <f t="shared" si="36"/>
        <v>8</v>
      </c>
      <c r="AC1220" s="15">
        <f t="shared" si="37"/>
        <v>2</v>
      </c>
    </row>
    <row r="1221" spans="2:29" x14ac:dyDescent="0.3">
      <c r="B1221" s="15">
        <v>25001</v>
      </c>
      <c r="C1221" s="15">
        <v>9.2404075084382917</v>
      </c>
      <c r="D1221" s="15">
        <v>9</v>
      </c>
      <c r="E1221" s="15">
        <v>3</v>
      </c>
      <c r="N1221" s="15">
        <v>25001</v>
      </c>
      <c r="O1221" s="15">
        <v>8.8133948816561389</v>
      </c>
      <c r="P1221" s="15">
        <v>8</v>
      </c>
      <c r="Q1221" s="15">
        <v>2</v>
      </c>
      <c r="Z1221" s="15">
        <v>25001</v>
      </c>
      <c r="AA1221" s="15">
        <f>IF(ISNA(VLOOKUP(Z1221,'1077county_meanLDVage_submitted'!$A$2:$B$1079,2,FALSE)),VLOOKUP(Z1221,$N$3:$O$3145,2,FALSE),VLOOKUP(Z1221,'1077county_meanLDVage_submitted'!$A$2:$B$1079,2,FALSE))</f>
        <v>8.8133948816561389</v>
      </c>
      <c r="AB1221" s="15">
        <f t="shared" ref="AB1221:AB1284" si="38">TRUNC(AA1221,0)</f>
        <v>8</v>
      </c>
      <c r="AC1221" s="15">
        <f t="shared" ref="AC1221:AC1284" si="39">VLOOKUP(AB1221,$AE$14:$AF$26,2,)</f>
        <v>2</v>
      </c>
    </row>
    <row r="1222" spans="2:29" x14ac:dyDescent="0.3">
      <c r="B1222" s="15">
        <v>25003</v>
      </c>
      <c r="C1222" s="15">
        <v>9.1853431531420924</v>
      </c>
      <c r="D1222" s="15">
        <v>9</v>
      </c>
      <c r="E1222" s="15">
        <v>3</v>
      </c>
      <c r="N1222" s="15">
        <v>25003</v>
      </c>
      <c r="O1222" s="15">
        <v>8.7615987950797738</v>
      </c>
      <c r="P1222" s="15">
        <v>8</v>
      </c>
      <c r="Q1222" s="15">
        <v>2</v>
      </c>
      <c r="Z1222" s="15">
        <v>25003</v>
      </c>
      <c r="AA1222" s="15">
        <f>IF(ISNA(VLOOKUP(Z1222,'1077county_meanLDVage_submitted'!$A$2:$B$1079,2,FALSE)),VLOOKUP(Z1222,$N$3:$O$3145,2,FALSE),VLOOKUP(Z1222,'1077county_meanLDVage_submitted'!$A$2:$B$1079,2,FALSE))</f>
        <v>8.7615987950797738</v>
      </c>
      <c r="AB1222" s="15">
        <f t="shared" si="38"/>
        <v>8</v>
      </c>
      <c r="AC1222" s="15">
        <f t="shared" si="39"/>
        <v>2</v>
      </c>
    </row>
    <row r="1223" spans="2:29" x14ac:dyDescent="0.3">
      <c r="B1223" s="15">
        <v>25005</v>
      </c>
      <c r="C1223" s="15">
        <v>9.6965963308395811</v>
      </c>
      <c r="D1223" s="15">
        <v>9</v>
      </c>
      <c r="E1223" s="15">
        <v>3</v>
      </c>
      <c r="N1223" s="15">
        <v>25005</v>
      </c>
      <c r="O1223" s="15">
        <v>9.2629874469364157</v>
      </c>
      <c r="P1223" s="15">
        <v>9</v>
      </c>
      <c r="Q1223" s="15">
        <v>3</v>
      </c>
      <c r="Z1223" s="15">
        <v>25005</v>
      </c>
      <c r="AA1223" s="15">
        <f>IF(ISNA(VLOOKUP(Z1223,'1077county_meanLDVage_submitted'!$A$2:$B$1079,2,FALSE)),VLOOKUP(Z1223,$N$3:$O$3145,2,FALSE),VLOOKUP(Z1223,'1077county_meanLDVage_submitted'!$A$2:$B$1079,2,FALSE))</f>
        <v>9.2629874469364157</v>
      </c>
      <c r="AB1223" s="15">
        <f t="shared" si="38"/>
        <v>9</v>
      </c>
      <c r="AC1223" s="15">
        <f t="shared" si="39"/>
        <v>3</v>
      </c>
    </row>
    <row r="1224" spans="2:29" x14ac:dyDescent="0.3">
      <c r="B1224" s="15">
        <v>25007</v>
      </c>
      <c r="C1224" s="15">
        <v>10.658011538485272</v>
      </c>
      <c r="D1224" s="15">
        <v>10</v>
      </c>
      <c r="E1224" s="15">
        <v>3</v>
      </c>
      <c r="N1224" s="15">
        <v>25007</v>
      </c>
      <c r="O1224" s="15">
        <v>10.129553218196497</v>
      </c>
      <c r="P1224" s="15">
        <v>10</v>
      </c>
      <c r="Q1224" s="15">
        <v>3</v>
      </c>
      <c r="Z1224" s="15">
        <v>25007</v>
      </c>
      <c r="AA1224" s="15">
        <f>IF(ISNA(VLOOKUP(Z1224,'1077county_meanLDVage_submitted'!$A$2:$B$1079,2,FALSE)),VLOOKUP(Z1224,$N$3:$O$3145,2,FALSE),VLOOKUP(Z1224,'1077county_meanLDVage_submitted'!$A$2:$B$1079,2,FALSE))</f>
        <v>10.129553218196497</v>
      </c>
      <c r="AB1224" s="15">
        <f t="shared" si="38"/>
        <v>10</v>
      </c>
      <c r="AC1224" s="15">
        <f t="shared" si="39"/>
        <v>3</v>
      </c>
    </row>
    <row r="1225" spans="2:29" x14ac:dyDescent="0.3">
      <c r="B1225" s="15">
        <v>25009</v>
      </c>
      <c r="C1225" s="15">
        <v>8.7321431570686272</v>
      </c>
      <c r="D1225" s="15">
        <v>8</v>
      </c>
      <c r="E1225" s="15">
        <v>2</v>
      </c>
      <c r="N1225" s="15">
        <v>25009</v>
      </c>
      <c r="O1225" s="15">
        <v>8.3661834929829073</v>
      </c>
      <c r="P1225" s="15">
        <v>8</v>
      </c>
      <c r="Q1225" s="15">
        <v>2</v>
      </c>
      <c r="Z1225" s="15">
        <v>25009</v>
      </c>
      <c r="AA1225" s="15">
        <f>IF(ISNA(VLOOKUP(Z1225,'1077county_meanLDVage_submitted'!$A$2:$B$1079,2,FALSE)),VLOOKUP(Z1225,$N$3:$O$3145,2,FALSE),VLOOKUP(Z1225,'1077county_meanLDVage_submitted'!$A$2:$B$1079,2,FALSE))</f>
        <v>8.3661834929829073</v>
      </c>
      <c r="AB1225" s="15">
        <f t="shared" si="38"/>
        <v>8</v>
      </c>
      <c r="AC1225" s="15">
        <f t="shared" si="39"/>
        <v>2</v>
      </c>
    </row>
    <row r="1226" spans="2:29" x14ac:dyDescent="0.3">
      <c r="B1226" s="15">
        <v>25011</v>
      </c>
      <c r="C1226" s="15">
        <v>10.392687903636219</v>
      </c>
      <c r="D1226" s="15">
        <v>10</v>
      </c>
      <c r="E1226" s="15">
        <v>3</v>
      </c>
      <c r="N1226" s="15">
        <v>25011</v>
      </c>
      <c r="O1226" s="15">
        <v>9.9199716513213261</v>
      </c>
      <c r="P1226" s="15">
        <v>9</v>
      </c>
      <c r="Q1226" s="15">
        <v>3</v>
      </c>
      <c r="Z1226" s="15">
        <v>25011</v>
      </c>
      <c r="AA1226" s="15">
        <f>IF(ISNA(VLOOKUP(Z1226,'1077county_meanLDVage_submitted'!$A$2:$B$1079,2,FALSE)),VLOOKUP(Z1226,$N$3:$O$3145,2,FALSE),VLOOKUP(Z1226,'1077county_meanLDVage_submitted'!$A$2:$B$1079,2,FALSE))</f>
        <v>9.9199716513213261</v>
      </c>
      <c r="AB1226" s="15">
        <f t="shared" si="38"/>
        <v>9</v>
      </c>
      <c r="AC1226" s="15">
        <f t="shared" si="39"/>
        <v>3</v>
      </c>
    </row>
    <row r="1227" spans="2:29" x14ac:dyDescent="0.3">
      <c r="B1227" s="15">
        <v>25013</v>
      </c>
      <c r="C1227" s="15">
        <v>9.974507795014059</v>
      </c>
      <c r="D1227" s="15">
        <v>9</v>
      </c>
      <c r="E1227" s="15">
        <v>3</v>
      </c>
      <c r="N1227" s="15">
        <v>25013</v>
      </c>
      <c r="O1227" s="15">
        <v>9.5222154170431246</v>
      </c>
      <c r="P1227" s="15">
        <v>9</v>
      </c>
      <c r="Q1227" s="15">
        <v>3</v>
      </c>
      <c r="Z1227" s="15">
        <v>25013</v>
      </c>
      <c r="AA1227" s="15">
        <f>IF(ISNA(VLOOKUP(Z1227,'1077county_meanLDVage_submitted'!$A$2:$B$1079,2,FALSE)),VLOOKUP(Z1227,$N$3:$O$3145,2,FALSE),VLOOKUP(Z1227,'1077county_meanLDVage_submitted'!$A$2:$B$1079,2,FALSE))</f>
        <v>9.5222154170431246</v>
      </c>
      <c r="AB1227" s="15">
        <f t="shared" si="38"/>
        <v>9</v>
      </c>
      <c r="AC1227" s="15">
        <f t="shared" si="39"/>
        <v>3</v>
      </c>
    </row>
    <row r="1228" spans="2:29" x14ac:dyDescent="0.3">
      <c r="B1228" s="15">
        <v>25015</v>
      </c>
      <c r="C1228" s="15">
        <v>9.5715968473218584</v>
      </c>
      <c r="D1228" s="15">
        <v>9</v>
      </c>
      <c r="E1228" s="15">
        <v>3</v>
      </c>
      <c r="N1228" s="15">
        <v>25015</v>
      </c>
      <c r="O1228" s="15">
        <v>9.1248451612666148</v>
      </c>
      <c r="P1228" s="15">
        <v>9</v>
      </c>
      <c r="Q1228" s="15">
        <v>3</v>
      </c>
      <c r="Z1228" s="15">
        <v>25015</v>
      </c>
      <c r="AA1228" s="15">
        <f>IF(ISNA(VLOOKUP(Z1228,'1077county_meanLDVage_submitted'!$A$2:$B$1079,2,FALSE)),VLOOKUP(Z1228,$N$3:$O$3145,2,FALSE),VLOOKUP(Z1228,'1077county_meanLDVage_submitted'!$A$2:$B$1079,2,FALSE))</f>
        <v>9.1248451612666148</v>
      </c>
      <c r="AB1228" s="15">
        <f t="shared" si="38"/>
        <v>9</v>
      </c>
      <c r="AC1228" s="15">
        <f t="shared" si="39"/>
        <v>3</v>
      </c>
    </row>
    <row r="1229" spans="2:29" x14ac:dyDescent="0.3">
      <c r="B1229" s="15">
        <v>25017</v>
      </c>
      <c r="C1229" s="15">
        <v>8.1247582637329128</v>
      </c>
      <c r="D1229" s="15">
        <v>8</v>
      </c>
      <c r="E1229" s="15">
        <v>2</v>
      </c>
      <c r="N1229" s="15">
        <v>25017</v>
      </c>
      <c r="O1229" s="15">
        <v>7.7905562636133752</v>
      </c>
      <c r="P1229" s="15">
        <v>7</v>
      </c>
      <c r="Q1229" s="15">
        <v>2</v>
      </c>
      <c r="Z1229" s="15">
        <v>25017</v>
      </c>
      <c r="AA1229" s="15">
        <f>IF(ISNA(VLOOKUP(Z1229,'1077county_meanLDVage_submitted'!$A$2:$B$1079,2,FALSE)),VLOOKUP(Z1229,$N$3:$O$3145,2,FALSE),VLOOKUP(Z1229,'1077county_meanLDVage_submitted'!$A$2:$B$1079,2,FALSE))</f>
        <v>7.7905562636133752</v>
      </c>
      <c r="AB1229" s="15">
        <f t="shared" si="38"/>
        <v>7</v>
      </c>
      <c r="AC1229" s="15">
        <f t="shared" si="39"/>
        <v>2</v>
      </c>
    </row>
    <row r="1230" spans="2:29" x14ac:dyDescent="0.3">
      <c r="B1230" s="15">
        <v>25019</v>
      </c>
      <c r="C1230" s="15">
        <v>10.765766320331831</v>
      </c>
      <c r="D1230" s="15">
        <v>10</v>
      </c>
      <c r="E1230" s="15">
        <v>3</v>
      </c>
      <c r="N1230" s="15">
        <v>25019</v>
      </c>
      <c r="O1230" s="15">
        <v>10.249601793209395</v>
      </c>
      <c r="P1230" s="15">
        <v>10</v>
      </c>
      <c r="Q1230" s="15">
        <v>3</v>
      </c>
      <c r="Z1230" s="15">
        <v>25019</v>
      </c>
      <c r="AA1230" s="15">
        <f>IF(ISNA(VLOOKUP(Z1230,'1077county_meanLDVage_submitted'!$A$2:$B$1079,2,FALSE)),VLOOKUP(Z1230,$N$3:$O$3145,2,FALSE),VLOOKUP(Z1230,'1077county_meanLDVage_submitted'!$A$2:$B$1079,2,FALSE))</f>
        <v>10.249601793209395</v>
      </c>
      <c r="AB1230" s="15">
        <f t="shared" si="38"/>
        <v>10</v>
      </c>
      <c r="AC1230" s="15">
        <f t="shared" si="39"/>
        <v>3</v>
      </c>
    </row>
    <row r="1231" spans="2:29" x14ac:dyDescent="0.3">
      <c r="B1231" s="15">
        <v>25021</v>
      </c>
      <c r="C1231" s="15">
        <v>7.9847893106911778</v>
      </c>
      <c r="D1231" s="15">
        <v>7</v>
      </c>
      <c r="E1231" s="15">
        <v>2</v>
      </c>
      <c r="N1231" s="15">
        <v>25021</v>
      </c>
      <c r="O1231" s="15">
        <v>7.6592581564321893</v>
      </c>
      <c r="P1231" s="15">
        <v>7</v>
      </c>
      <c r="Q1231" s="15">
        <v>2</v>
      </c>
      <c r="Z1231" s="15">
        <v>25021</v>
      </c>
      <c r="AA1231" s="15">
        <f>IF(ISNA(VLOOKUP(Z1231,'1077county_meanLDVage_submitted'!$A$2:$B$1079,2,FALSE)),VLOOKUP(Z1231,$N$3:$O$3145,2,FALSE),VLOOKUP(Z1231,'1077county_meanLDVage_submitted'!$A$2:$B$1079,2,FALSE))</f>
        <v>7.6592581564321893</v>
      </c>
      <c r="AB1231" s="15">
        <f t="shared" si="38"/>
        <v>7</v>
      </c>
      <c r="AC1231" s="15">
        <f t="shared" si="39"/>
        <v>2</v>
      </c>
    </row>
    <row r="1232" spans="2:29" x14ac:dyDescent="0.3">
      <c r="B1232" s="15">
        <v>25023</v>
      </c>
      <c r="C1232" s="15">
        <v>8.8994876927162707</v>
      </c>
      <c r="D1232" s="15">
        <v>8</v>
      </c>
      <c r="E1232" s="15">
        <v>2</v>
      </c>
      <c r="N1232" s="15">
        <v>25023</v>
      </c>
      <c r="O1232" s="15">
        <v>8.5153294844589738</v>
      </c>
      <c r="P1232" s="15">
        <v>8</v>
      </c>
      <c r="Q1232" s="15">
        <v>2</v>
      </c>
      <c r="Z1232" s="15">
        <v>25023</v>
      </c>
      <c r="AA1232" s="15">
        <f>IF(ISNA(VLOOKUP(Z1232,'1077county_meanLDVage_submitted'!$A$2:$B$1079,2,FALSE)),VLOOKUP(Z1232,$N$3:$O$3145,2,FALSE),VLOOKUP(Z1232,'1077county_meanLDVage_submitted'!$A$2:$B$1079,2,FALSE))</f>
        <v>8.5153294844589738</v>
      </c>
      <c r="AB1232" s="15">
        <f t="shared" si="38"/>
        <v>8</v>
      </c>
      <c r="AC1232" s="15">
        <f t="shared" si="39"/>
        <v>2</v>
      </c>
    </row>
    <row r="1233" spans="2:29" x14ac:dyDescent="0.3">
      <c r="B1233" s="15">
        <v>25025</v>
      </c>
      <c r="C1233" s="15">
        <v>8.5184004348653986</v>
      </c>
      <c r="D1233" s="15">
        <v>8</v>
      </c>
      <c r="E1233" s="15">
        <v>2</v>
      </c>
      <c r="N1233" s="15">
        <v>25025</v>
      </c>
      <c r="O1233" s="15">
        <v>8.0915499588015685</v>
      </c>
      <c r="P1233" s="15">
        <v>8</v>
      </c>
      <c r="Q1233" s="15">
        <v>2</v>
      </c>
      <c r="Z1233" s="15">
        <v>25025</v>
      </c>
      <c r="AA1233" s="15">
        <f>IF(ISNA(VLOOKUP(Z1233,'1077county_meanLDVage_submitted'!$A$2:$B$1079,2,FALSE)),VLOOKUP(Z1233,$N$3:$O$3145,2,FALSE),VLOOKUP(Z1233,'1077county_meanLDVage_submitted'!$A$2:$B$1079,2,FALSE))</f>
        <v>8.0915499588015685</v>
      </c>
      <c r="AB1233" s="15">
        <f t="shared" si="38"/>
        <v>8</v>
      </c>
      <c r="AC1233" s="15">
        <f t="shared" si="39"/>
        <v>2</v>
      </c>
    </row>
    <row r="1234" spans="2:29" x14ac:dyDescent="0.3">
      <c r="B1234" s="15">
        <v>25027</v>
      </c>
      <c r="C1234" s="15">
        <v>8.9456666650213688</v>
      </c>
      <c r="D1234" s="15">
        <v>8</v>
      </c>
      <c r="E1234" s="15">
        <v>2</v>
      </c>
      <c r="N1234" s="15">
        <v>25027</v>
      </c>
      <c r="O1234" s="15">
        <v>8.5567848225776846</v>
      </c>
      <c r="P1234" s="15">
        <v>8</v>
      </c>
      <c r="Q1234" s="15">
        <v>2</v>
      </c>
      <c r="Z1234" s="15">
        <v>25027</v>
      </c>
      <c r="AA1234" s="15">
        <f>IF(ISNA(VLOOKUP(Z1234,'1077county_meanLDVage_submitted'!$A$2:$B$1079,2,FALSE)),VLOOKUP(Z1234,$N$3:$O$3145,2,FALSE),VLOOKUP(Z1234,'1077county_meanLDVage_submitted'!$A$2:$B$1079,2,FALSE))</f>
        <v>8.5567848225776846</v>
      </c>
      <c r="AB1234" s="15">
        <f t="shared" si="38"/>
        <v>8</v>
      </c>
      <c r="AC1234" s="15">
        <f t="shared" si="39"/>
        <v>2</v>
      </c>
    </row>
    <row r="1235" spans="2:29" x14ac:dyDescent="0.3">
      <c r="B1235" s="15">
        <v>26001</v>
      </c>
      <c r="C1235" s="15">
        <v>11.516720403859537</v>
      </c>
      <c r="D1235" s="15">
        <v>11</v>
      </c>
      <c r="E1235" s="15">
        <v>4</v>
      </c>
      <c r="N1235" s="15">
        <v>26001</v>
      </c>
      <c r="O1235" s="15">
        <v>10.950944227197667</v>
      </c>
      <c r="P1235" s="15">
        <v>10</v>
      </c>
      <c r="Q1235" s="15">
        <v>3</v>
      </c>
      <c r="Z1235" s="15">
        <v>26001</v>
      </c>
      <c r="AA1235" s="15">
        <f>IF(ISNA(VLOOKUP(Z1235,'1077county_meanLDVage_submitted'!$A$2:$B$1079,2,FALSE)),VLOOKUP(Z1235,$N$3:$O$3145,2,FALSE),VLOOKUP(Z1235,'1077county_meanLDVage_submitted'!$A$2:$B$1079,2,FALSE))</f>
        <v>10.950944227197667</v>
      </c>
      <c r="AB1235" s="15">
        <f t="shared" si="38"/>
        <v>10</v>
      </c>
      <c r="AC1235" s="15">
        <f t="shared" si="39"/>
        <v>3</v>
      </c>
    </row>
    <row r="1236" spans="2:29" x14ac:dyDescent="0.3">
      <c r="B1236" s="15">
        <v>26003</v>
      </c>
      <c r="C1236" s="15">
        <v>11.259924144854761</v>
      </c>
      <c r="D1236" s="15">
        <v>11</v>
      </c>
      <c r="E1236" s="15">
        <v>4</v>
      </c>
      <c r="N1236" s="15">
        <v>26003</v>
      </c>
      <c r="O1236" s="15">
        <v>10.763506376959979</v>
      </c>
      <c r="P1236" s="15">
        <v>10</v>
      </c>
      <c r="Q1236" s="15">
        <v>3</v>
      </c>
      <c r="Z1236" s="15">
        <v>26003</v>
      </c>
      <c r="AA1236" s="15">
        <f>IF(ISNA(VLOOKUP(Z1236,'1077county_meanLDVage_submitted'!$A$2:$B$1079,2,FALSE)),VLOOKUP(Z1236,$N$3:$O$3145,2,FALSE),VLOOKUP(Z1236,'1077county_meanLDVage_submitted'!$A$2:$B$1079,2,FALSE))</f>
        <v>10.763506376959979</v>
      </c>
      <c r="AB1236" s="15">
        <f t="shared" si="38"/>
        <v>10</v>
      </c>
      <c r="AC1236" s="15">
        <f t="shared" si="39"/>
        <v>3</v>
      </c>
    </row>
    <row r="1237" spans="2:29" x14ac:dyDescent="0.3">
      <c r="B1237" s="15">
        <v>26005</v>
      </c>
      <c r="C1237" s="15">
        <v>11.56932958498782</v>
      </c>
      <c r="D1237" s="15">
        <v>11</v>
      </c>
      <c r="E1237" s="15">
        <v>4</v>
      </c>
      <c r="N1237" s="15">
        <v>26005</v>
      </c>
      <c r="O1237" s="15">
        <v>11.052585237856755</v>
      </c>
      <c r="P1237" s="15">
        <v>11</v>
      </c>
      <c r="Q1237" s="15">
        <v>4</v>
      </c>
      <c r="Z1237" s="15">
        <v>26005</v>
      </c>
      <c r="AA1237" s="15">
        <f>IF(ISNA(VLOOKUP(Z1237,'1077county_meanLDVage_submitted'!$A$2:$B$1079,2,FALSE)),VLOOKUP(Z1237,$N$3:$O$3145,2,FALSE),VLOOKUP(Z1237,'1077county_meanLDVage_submitted'!$A$2:$B$1079,2,FALSE))</f>
        <v>11.052585237856755</v>
      </c>
      <c r="AB1237" s="15">
        <f t="shared" si="38"/>
        <v>11</v>
      </c>
      <c r="AC1237" s="15">
        <f t="shared" si="39"/>
        <v>4</v>
      </c>
    </row>
    <row r="1238" spans="2:29" x14ac:dyDescent="0.3">
      <c r="B1238" s="15">
        <v>26007</v>
      </c>
      <c r="C1238" s="15">
        <v>10.715484306647856</v>
      </c>
      <c r="D1238" s="15">
        <v>10</v>
      </c>
      <c r="E1238" s="15">
        <v>3</v>
      </c>
      <c r="N1238" s="15">
        <v>26007</v>
      </c>
      <c r="O1238" s="15">
        <v>10.238439046526397</v>
      </c>
      <c r="P1238" s="15">
        <v>10</v>
      </c>
      <c r="Q1238" s="15">
        <v>3</v>
      </c>
      <c r="Z1238" s="15">
        <v>26007</v>
      </c>
      <c r="AA1238" s="15">
        <f>IF(ISNA(VLOOKUP(Z1238,'1077county_meanLDVage_submitted'!$A$2:$B$1079,2,FALSE)),VLOOKUP(Z1238,$N$3:$O$3145,2,FALSE),VLOOKUP(Z1238,'1077county_meanLDVage_submitted'!$A$2:$B$1079,2,FALSE))</f>
        <v>10.238439046526397</v>
      </c>
      <c r="AB1238" s="15">
        <f t="shared" si="38"/>
        <v>10</v>
      </c>
      <c r="AC1238" s="15">
        <f t="shared" si="39"/>
        <v>3</v>
      </c>
    </row>
    <row r="1239" spans="2:29" x14ac:dyDescent="0.3">
      <c r="B1239" s="15">
        <v>26009</v>
      </c>
      <c r="C1239" s="15">
        <v>11.257067174624819</v>
      </c>
      <c r="D1239" s="15">
        <v>11</v>
      </c>
      <c r="E1239" s="15">
        <v>4</v>
      </c>
      <c r="N1239" s="15">
        <v>26009</v>
      </c>
      <c r="O1239" s="15">
        <v>10.711984104818534</v>
      </c>
      <c r="P1239" s="15">
        <v>10</v>
      </c>
      <c r="Q1239" s="15">
        <v>3</v>
      </c>
      <c r="Z1239" s="15">
        <v>26009</v>
      </c>
      <c r="AA1239" s="15">
        <f>IF(ISNA(VLOOKUP(Z1239,'1077county_meanLDVage_submitted'!$A$2:$B$1079,2,FALSE)),VLOOKUP(Z1239,$N$3:$O$3145,2,FALSE),VLOOKUP(Z1239,'1077county_meanLDVage_submitted'!$A$2:$B$1079,2,FALSE))</f>
        <v>10.711984104818534</v>
      </c>
      <c r="AB1239" s="15">
        <f t="shared" si="38"/>
        <v>10</v>
      </c>
      <c r="AC1239" s="15">
        <f t="shared" si="39"/>
        <v>3</v>
      </c>
    </row>
    <row r="1240" spans="2:29" x14ac:dyDescent="0.3">
      <c r="B1240" s="15">
        <v>26011</v>
      </c>
      <c r="C1240" s="15">
        <v>11.535155213160905</v>
      </c>
      <c r="D1240" s="15">
        <v>11</v>
      </c>
      <c r="E1240" s="15">
        <v>4</v>
      </c>
      <c r="N1240" s="15">
        <v>26011</v>
      </c>
      <c r="O1240" s="15">
        <v>10.995020946476115</v>
      </c>
      <c r="P1240" s="15">
        <v>10</v>
      </c>
      <c r="Q1240" s="15">
        <v>3</v>
      </c>
      <c r="Z1240" s="15">
        <v>26011</v>
      </c>
      <c r="AA1240" s="15">
        <f>IF(ISNA(VLOOKUP(Z1240,'1077county_meanLDVage_submitted'!$A$2:$B$1079,2,FALSE)),VLOOKUP(Z1240,$N$3:$O$3145,2,FALSE),VLOOKUP(Z1240,'1077county_meanLDVage_submitted'!$A$2:$B$1079,2,FALSE))</f>
        <v>10.995020946476115</v>
      </c>
      <c r="AB1240" s="15">
        <f t="shared" si="38"/>
        <v>10</v>
      </c>
      <c r="AC1240" s="15">
        <f t="shared" si="39"/>
        <v>3</v>
      </c>
    </row>
    <row r="1241" spans="2:29" x14ac:dyDescent="0.3">
      <c r="B1241" s="15">
        <v>26013</v>
      </c>
      <c r="C1241" s="15">
        <v>11.807658706289089</v>
      </c>
      <c r="D1241" s="15">
        <v>11</v>
      </c>
      <c r="E1241" s="15">
        <v>4</v>
      </c>
      <c r="N1241" s="15">
        <v>26013</v>
      </c>
      <c r="O1241" s="15">
        <v>11.281425467075467</v>
      </c>
      <c r="P1241" s="15">
        <v>11</v>
      </c>
      <c r="Q1241" s="15">
        <v>4</v>
      </c>
      <c r="Z1241" s="15">
        <v>26013</v>
      </c>
      <c r="AA1241" s="15">
        <f>IF(ISNA(VLOOKUP(Z1241,'1077county_meanLDVage_submitted'!$A$2:$B$1079,2,FALSE)),VLOOKUP(Z1241,$N$3:$O$3145,2,FALSE),VLOOKUP(Z1241,'1077county_meanLDVage_submitted'!$A$2:$B$1079,2,FALSE))</f>
        <v>11.281425467075467</v>
      </c>
      <c r="AB1241" s="15">
        <f t="shared" si="38"/>
        <v>11</v>
      </c>
      <c r="AC1241" s="15">
        <f t="shared" si="39"/>
        <v>4</v>
      </c>
    </row>
    <row r="1242" spans="2:29" x14ac:dyDescent="0.3">
      <c r="B1242" s="15">
        <v>26015</v>
      </c>
      <c r="C1242" s="15">
        <v>11.81316453897122</v>
      </c>
      <c r="D1242" s="15">
        <v>11</v>
      </c>
      <c r="E1242" s="15">
        <v>4</v>
      </c>
      <c r="N1242" s="15">
        <v>26015</v>
      </c>
      <c r="O1242" s="15">
        <v>11.288502350630319</v>
      </c>
      <c r="P1242" s="15">
        <v>11</v>
      </c>
      <c r="Q1242" s="15">
        <v>4</v>
      </c>
      <c r="Z1242" s="15">
        <v>26015</v>
      </c>
      <c r="AA1242" s="15">
        <f>IF(ISNA(VLOOKUP(Z1242,'1077county_meanLDVage_submitted'!$A$2:$B$1079,2,FALSE)),VLOOKUP(Z1242,$N$3:$O$3145,2,FALSE),VLOOKUP(Z1242,'1077county_meanLDVage_submitted'!$A$2:$B$1079,2,FALSE))</f>
        <v>11.288502350630319</v>
      </c>
      <c r="AB1242" s="15">
        <f t="shared" si="38"/>
        <v>11</v>
      </c>
      <c r="AC1242" s="15">
        <f t="shared" si="39"/>
        <v>4</v>
      </c>
    </row>
    <row r="1243" spans="2:29" x14ac:dyDescent="0.3">
      <c r="B1243" s="15">
        <v>26017</v>
      </c>
      <c r="C1243" s="15">
        <v>10.375601361661335</v>
      </c>
      <c r="D1243" s="15">
        <v>10</v>
      </c>
      <c r="E1243" s="15">
        <v>3</v>
      </c>
      <c r="N1243" s="15">
        <v>26017</v>
      </c>
      <c r="O1243" s="15">
        <v>9.8648645283802097</v>
      </c>
      <c r="P1243" s="15">
        <v>9</v>
      </c>
      <c r="Q1243" s="15">
        <v>3</v>
      </c>
      <c r="Z1243" s="15">
        <v>26017</v>
      </c>
      <c r="AA1243" s="15">
        <f>IF(ISNA(VLOOKUP(Z1243,'1077county_meanLDVage_submitted'!$A$2:$B$1079,2,FALSE)),VLOOKUP(Z1243,$N$3:$O$3145,2,FALSE),VLOOKUP(Z1243,'1077county_meanLDVage_submitted'!$A$2:$B$1079,2,FALSE))</f>
        <v>9.8648645283802097</v>
      </c>
      <c r="AB1243" s="15">
        <f t="shared" si="38"/>
        <v>9</v>
      </c>
      <c r="AC1243" s="15">
        <f t="shared" si="39"/>
        <v>3</v>
      </c>
    </row>
    <row r="1244" spans="2:29" x14ac:dyDescent="0.3">
      <c r="B1244" s="15">
        <v>26019</v>
      </c>
      <c r="C1244" s="15">
        <v>11.433197466488865</v>
      </c>
      <c r="D1244" s="15">
        <v>11</v>
      </c>
      <c r="E1244" s="15">
        <v>4</v>
      </c>
      <c r="N1244" s="15">
        <v>26019</v>
      </c>
      <c r="O1244" s="15">
        <v>10.886225146196942</v>
      </c>
      <c r="P1244" s="15">
        <v>10</v>
      </c>
      <c r="Q1244" s="15">
        <v>3</v>
      </c>
      <c r="Z1244" s="15">
        <v>26019</v>
      </c>
      <c r="AA1244" s="15">
        <f>IF(ISNA(VLOOKUP(Z1244,'1077county_meanLDVage_submitted'!$A$2:$B$1079,2,FALSE)),VLOOKUP(Z1244,$N$3:$O$3145,2,FALSE),VLOOKUP(Z1244,'1077county_meanLDVage_submitted'!$A$2:$B$1079,2,FALSE))</f>
        <v>10.886225146196942</v>
      </c>
      <c r="AB1244" s="15">
        <f t="shared" si="38"/>
        <v>10</v>
      </c>
      <c r="AC1244" s="15">
        <f t="shared" si="39"/>
        <v>3</v>
      </c>
    </row>
    <row r="1245" spans="2:29" x14ac:dyDescent="0.3">
      <c r="B1245" s="15">
        <v>26021</v>
      </c>
      <c r="C1245" s="15">
        <v>11.293843705152598</v>
      </c>
      <c r="D1245" s="15">
        <v>11</v>
      </c>
      <c r="E1245" s="15">
        <v>4</v>
      </c>
      <c r="N1245" s="15">
        <v>26021</v>
      </c>
      <c r="O1245" s="15">
        <v>10.759756872345477</v>
      </c>
      <c r="P1245" s="15">
        <v>10</v>
      </c>
      <c r="Q1245" s="15">
        <v>3</v>
      </c>
      <c r="Z1245" s="15">
        <v>26021</v>
      </c>
      <c r="AA1245" s="15">
        <f>IF(ISNA(VLOOKUP(Z1245,'1077county_meanLDVage_submitted'!$A$2:$B$1079,2,FALSE)),VLOOKUP(Z1245,$N$3:$O$3145,2,FALSE),VLOOKUP(Z1245,'1077county_meanLDVage_submitted'!$A$2:$B$1079,2,FALSE))</f>
        <v>10.759756872345477</v>
      </c>
      <c r="AB1245" s="15">
        <f t="shared" si="38"/>
        <v>10</v>
      </c>
      <c r="AC1245" s="15">
        <f t="shared" si="39"/>
        <v>3</v>
      </c>
    </row>
    <row r="1246" spans="2:29" x14ac:dyDescent="0.3">
      <c r="B1246" s="15">
        <v>26023</v>
      </c>
      <c r="C1246" s="15">
        <v>11.588752596321701</v>
      </c>
      <c r="D1246" s="15">
        <v>11</v>
      </c>
      <c r="E1246" s="15">
        <v>4</v>
      </c>
      <c r="N1246" s="15">
        <v>26023</v>
      </c>
      <c r="O1246" s="15">
        <v>11.064580262478286</v>
      </c>
      <c r="P1246" s="15">
        <v>11</v>
      </c>
      <c r="Q1246" s="15">
        <v>4</v>
      </c>
      <c r="Z1246" s="15">
        <v>26023</v>
      </c>
      <c r="AA1246" s="15">
        <f>IF(ISNA(VLOOKUP(Z1246,'1077county_meanLDVage_submitted'!$A$2:$B$1079,2,FALSE)),VLOOKUP(Z1246,$N$3:$O$3145,2,FALSE),VLOOKUP(Z1246,'1077county_meanLDVage_submitted'!$A$2:$B$1079,2,FALSE))</f>
        <v>11.064580262478286</v>
      </c>
      <c r="AB1246" s="15">
        <f t="shared" si="38"/>
        <v>11</v>
      </c>
      <c r="AC1246" s="15">
        <f t="shared" si="39"/>
        <v>4</v>
      </c>
    </row>
    <row r="1247" spans="2:29" x14ac:dyDescent="0.3">
      <c r="B1247" s="15">
        <v>26025</v>
      </c>
      <c r="C1247" s="15">
        <v>11.260551441703582</v>
      </c>
      <c r="D1247" s="15">
        <v>11</v>
      </c>
      <c r="E1247" s="15">
        <v>4</v>
      </c>
      <c r="N1247" s="15">
        <v>26025</v>
      </c>
      <c r="O1247" s="15">
        <v>10.721999120535461</v>
      </c>
      <c r="P1247" s="15">
        <v>10</v>
      </c>
      <c r="Q1247" s="15">
        <v>3</v>
      </c>
      <c r="Z1247" s="15">
        <v>26025</v>
      </c>
      <c r="AA1247" s="15">
        <f>IF(ISNA(VLOOKUP(Z1247,'1077county_meanLDVage_submitted'!$A$2:$B$1079,2,FALSE)),VLOOKUP(Z1247,$N$3:$O$3145,2,FALSE),VLOOKUP(Z1247,'1077county_meanLDVage_submitted'!$A$2:$B$1079,2,FALSE))</f>
        <v>10.721999120535461</v>
      </c>
      <c r="AB1247" s="15">
        <f t="shared" si="38"/>
        <v>10</v>
      </c>
      <c r="AC1247" s="15">
        <f t="shared" si="39"/>
        <v>3</v>
      </c>
    </row>
    <row r="1248" spans="2:29" x14ac:dyDescent="0.3">
      <c r="B1248" s="15">
        <v>26027</v>
      </c>
      <c r="C1248" s="15">
        <v>11.891659379663082</v>
      </c>
      <c r="D1248" s="15">
        <v>11</v>
      </c>
      <c r="E1248" s="15">
        <v>4</v>
      </c>
      <c r="N1248" s="15">
        <v>26027</v>
      </c>
      <c r="O1248" s="15">
        <v>11.358648097847713</v>
      </c>
      <c r="P1248" s="15">
        <v>11</v>
      </c>
      <c r="Q1248" s="15">
        <v>4</v>
      </c>
      <c r="Z1248" s="15">
        <v>26027</v>
      </c>
      <c r="AA1248" s="15">
        <f>IF(ISNA(VLOOKUP(Z1248,'1077county_meanLDVage_submitted'!$A$2:$B$1079,2,FALSE)),VLOOKUP(Z1248,$N$3:$O$3145,2,FALSE),VLOOKUP(Z1248,'1077county_meanLDVage_submitted'!$A$2:$B$1079,2,FALSE))</f>
        <v>11.358648097847713</v>
      </c>
      <c r="AB1248" s="15">
        <f t="shared" si="38"/>
        <v>11</v>
      </c>
      <c r="AC1248" s="15">
        <f t="shared" si="39"/>
        <v>4</v>
      </c>
    </row>
    <row r="1249" spans="2:29" x14ac:dyDescent="0.3">
      <c r="B1249" s="15">
        <v>26029</v>
      </c>
      <c r="C1249" s="15">
        <v>11.140913066849276</v>
      </c>
      <c r="D1249" s="15">
        <v>11</v>
      </c>
      <c r="E1249" s="15">
        <v>4</v>
      </c>
      <c r="N1249" s="15">
        <v>26029</v>
      </c>
      <c r="O1249" s="15">
        <v>10.603306858347578</v>
      </c>
      <c r="P1249" s="15">
        <v>10</v>
      </c>
      <c r="Q1249" s="15">
        <v>3</v>
      </c>
      <c r="Z1249" s="15">
        <v>26029</v>
      </c>
      <c r="AA1249" s="15">
        <f>IF(ISNA(VLOOKUP(Z1249,'1077county_meanLDVage_submitted'!$A$2:$B$1079,2,FALSE)),VLOOKUP(Z1249,$N$3:$O$3145,2,FALSE),VLOOKUP(Z1249,'1077county_meanLDVage_submitted'!$A$2:$B$1079,2,FALSE))</f>
        <v>10.603306858347578</v>
      </c>
      <c r="AB1249" s="15">
        <f t="shared" si="38"/>
        <v>10</v>
      </c>
      <c r="AC1249" s="15">
        <f t="shared" si="39"/>
        <v>3</v>
      </c>
    </row>
    <row r="1250" spans="2:29" x14ac:dyDescent="0.3">
      <c r="B1250" s="15">
        <v>26031</v>
      </c>
      <c r="C1250" s="15">
        <v>11.225062901735022</v>
      </c>
      <c r="D1250" s="15">
        <v>11</v>
      </c>
      <c r="E1250" s="15">
        <v>4</v>
      </c>
      <c r="N1250" s="15">
        <v>26031</v>
      </c>
      <c r="O1250" s="15">
        <v>10.701771178780499</v>
      </c>
      <c r="P1250" s="15">
        <v>10</v>
      </c>
      <c r="Q1250" s="15">
        <v>3</v>
      </c>
      <c r="Z1250" s="15">
        <v>26031</v>
      </c>
      <c r="AA1250" s="15">
        <f>IF(ISNA(VLOOKUP(Z1250,'1077county_meanLDVage_submitted'!$A$2:$B$1079,2,FALSE)),VLOOKUP(Z1250,$N$3:$O$3145,2,FALSE),VLOOKUP(Z1250,'1077county_meanLDVage_submitted'!$A$2:$B$1079,2,FALSE))</f>
        <v>10.701771178780499</v>
      </c>
      <c r="AB1250" s="15">
        <f t="shared" si="38"/>
        <v>10</v>
      </c>
      <c r="AC1250" s="15">
        <f t="shared" si="39"/>
        <v>3</v>
      </c>
    </row>
    <row r="1251" spans="2:29" x14ac:dyDescent="0.3">
      <c r="B1251" s="15">
        <v>26033</v>
      </c>
      <c r="C1251" s="15">
        <v>10.891999713759752</v>
      </c>
      <c r="D1251" s="15">
        <v>10</v>
      </c>
      <c r="E1251" s="15">
        <v>3</v>
      </c>
      <c r="N1251" s="15">
        <v>26033</v>
      </c>
      <c r="O1251" s="15">
        <v>10.405598286742514</v>
      </c>
      <c r="P1251" s="15">
        <v>10</v>
      </c>
      <c r="Q1251" s="15">
        <v>3</v>
      </c>
      <c r="Z1251" s="15">
        <v>26033</v>
      </c>
      <c r="AA1251" s="15">
        <f>IF(ISNA(VLOOKUP(Z1251,'1077county_meanLDVage_submitted'!$A$2:$B$1079,2,FALSE)),VLOOKUP(Z1251,$N$3:$O$3145,2,FALSE),VLOOKUP(Z1251,'1077county_meanLDVage_submitted'!$A$2:$B$1079,2,FALSE))</f>
        <v>10.405598286742514</v>
      </c>
      <c r="AB1251" s="15">
        <f t="shared" si="38"/>
        <v>10</v>
      </c>
      <c r="AC1251" s="15">
        <f t="shared" si="39"/>
        <v>3</v>
      </c>
    </row>
    <row r="1252" spans="2:29" x14ac:dyDescent="0.3">
      <c r="B1252" s="15">
        <v>26035</v>
      </c>
      <c r="C1252" s="15">
        <v>12.030990691822947</v>
      </c>
      <c r="D1252" s="15">
        <v>12</v>
      </c>
      <c r="E1252" s="15">
        <v>4</v>
      </c>
      <c r="N1252" s="15">
        <v>26035</v>
      </c>
      <c r="O1252" s="15">
        <v>11.514151489705364</v>
      </c>
      <c r="P1252" s="15">
        <v>11</v>
      </c>
      <c r="Q1252" s="15">
        <v>4</v>
      </c>
      <c r="Z1252" s="15">
        <v>26035</v>
      </c>
      <c r="AA1252" s="15">
        <f>IF(ISNA(VLOOKUP(Z1252,'1077county_meanLDVage_submitted'!$A$2:$B$1079,2,FALSE)),VLOOKUP(Z1252,$N$3:$O$3145,2,FALSE),VLOOKUP(Z1252,'1077county_meanLDVage_submitted'!$A$2:$B$1079,2,FALSE))</f>
        <v>11.514151489705364</v>
      </c>
      <c r="AB1252" s="15">
        <f t="shared" si="38"/>
        <v>11</v>
      </c>
      <c r="AC1252" s="15">
        <f t="shared" si="39"/>
        <v>4</v>
      </c>
    </row>
    <row r="1253" spans="2:29" x14ac:dyDescent="0.3">
      <c r="B1253" s="15">
        <v>26037</v>
      </c>
      <c r="C1253" s="15">
        <v>9.9678179083185974</v>
      </c>
      <c r="D1253" s="15">
        <v>9</v>
      </c>
      <c r="E1253" s="15">
        <v>3</v>
      </c>
      <c r="N1253" s="15">
        <v>26037</v>
      </c>
      <c r="O1253" s="15">
        <v>9.4796645262368564</v>
      </c>
      <c r="P1253" s="15">
        <v>9</v>
      </c>
      <c r="Q1253" s="15">
        <v>3</v>
      </c>
      <c r="Z1253" s="15">
        <v>26037</v>
      </c>
      <c r="AA1253" s="15">
        <f>IF(ISNA(VLOOKUP(Z1253,'1077county_meanLDVage_submitted'!$A$2:$B$1079,2,FALSE)),VLOOKUP(Z1253,$N$3:$O$3145,2,FALSE),VLOOKUP(Z1253,'1077county_meanLDVage_submitted'!$A$2:$B$1079,2,FALSE))</f>
        <v>9.4796645262368564</v>
      </c>
      <c r="AB1253" s="15">
        <f t="shared" si="38"/>
        <v>9</v>
      </c>
      <c r="AC1253" s="15">
        <f t="shared" si="39"/>
        <v>3</v>
      </c>
    </row>
    <row r="1254" spans="2:29" x14ac:dyDescent="0.3">
      <c r="B1254" s="15">
        <v>26039</v>
      </c>
      <c r="C1254" s="15">
        <v>11.349190360423465</v>
      </c>
      <c r="D1254" s="15">
        <v>11</v>
      </c>
      <c r="E1254" s="15">
        <v>4</v>
      </c>
      <c r="N1254" s="15">
        <v>26039</v>
      </c>
      <c r="O1254" s="15">
        <v>10.844158479499965</v>
      </c>
      <c r="P1254" s="15">
        <v>10</v>
      </c>
      <c r="Q1254" s="15">
        <v>3</v>
      </c>
      <c r="Z1254" s="15">
        <v>26039</v>
      </c>
      <c r="AA1254" s="15">
        <f>IF(ISNA(VLOOKUP(Z1254,'1077county_meanLDVage_submitted'!$A$2:$B$1079,2,FALSE)),VLOOKUP(Z1254,$N$3:$O$3145,2,FALSE),VLOOKUP(Z1254,'1077county_meanLDVage_submitted'!$A$2:$B$1079,2,FALSE))</f>
        <v>10.844158479499965</v>
      </c>
      <c r="AB1254" s="15">
        <f t="shared" si="38"/>
        <v>10</v>
      </c>
      <c r="AC1254" s="15">
        <f t="shared" si="39"/>
        <v>3</v>
      </c>
    </row>
    <row r="1255" spans="2:29" x14ac:dyDescent="0.3">
      <c r="B1255" s="15">
        <v>26041</v>
      </c>
      <c r="C1255" s="15">
        <v>11.53932718066234</v>
      </c>
      <c r="D1255" s="15">
        <v>11</v>
      </c>
      <c r="E1255" s="15">
        <v>4</v>
      </c>
      <c r="N1255" s="15">
        <v>26041</v>
      </c>
      <c r="O1255" s="15">
        <v>11.042782388359358</v>
      </c>
      <c r="P1255" s="15">
        <v>11</v>
      </c>
      <c r="Q1255" s="15">
        <v>4</v>
      </c>
      <c r="Z1255" s="15">
        <v>26041</v>
      </c>
      <c r="AA1255" s="15">
        <f>IF(ISNA(VLOOKUP(Z1255,'1077county_meanLDVage_submitted'!$A$2:$B$1079,2,FALSE)),VLOOKUP(Z1255,$N$3:$O$3145,2,FALSE),VLOOKUP(Z1255,'1077county_meanLDVage_submitted'!$A$2:$B$1079,2,FALSE))</f>
        <v>11.042782388359358</v>
      </c>
      <c r="AB1255" s="15">
        <f t="shared" si="38"/>
        <v>11</v>
      </c>
      <c r="AC1255" s="15">
        <f t="shared" si="39"/>
        <v>4</v>
      </c>
    </row>
    <row r="1256" spans="2:29" x14ac:dyDescent="0.3">
      <c r="B1256" s="15">
        <v>26043</v>
      </c>
      <c r="C1256" s="15">
        <v>10.963314666973515</v>
      </c>
      <c r="D1256" s="15">
        <v>10</v>
      </c>
      <c r="E1256" s="15">
        <v>3</v>
      </c>
      <c r="N1256" s="15">
        <v>26043</v>
      </c>
      <c r="O1256" s="15">
        <v>10.477172629581371</v>
      </c>
      <c r="P1256" s="15">
        <v>10</v>
      </c>
      <c r="Q1256" s="15">
        <v>3</v>
      </c>
      <c r="Z1256" s="15">
        <v>26043</v>
      </c>
      <c r="AA1256" s="15">
        <f>IF(ISNA(VLOOKUP(Z1256,'1077county_meanLDVage_submitted'!$A$2:$B$1079,2,FALSE)),VLOOKUP(Z1256,$N$3:$O$3145,2,FALSE),VLOOKUP(Z1256,'1077county_meanLDVage_submitted'!$A$2:$B$1079,2,FALSE))</f>
        <v>10.477172629581371</v>
      </c>
      <c r="AB1256" s="15">
        <f t="shared" si="38"/>
        <v>10</v>
      </c>
      <c r="AC1256" s="15">
        <f t="shared" si="39"/>
        <v>3</v>
      </c>
    </row>
    <row r="1257" spans="2:29" x14ac:dyDescent="0.3">
      <c r="B1257" s="15">
        <v>26045</v>
      </c>
      <c r="C1257" s="15">
        <v>10.02727746979747</v>
      </c>
      <c r="D1257" s="15">
        <v>10</v>
      </c>
      <c r="E1257" s="15">
        <v>3</v>
      </c>
      <c r="N1257" s="15">
        <v>26045</v>
      </c>
      <c r="O1257" s="15">
        <v>9.5594270819817115</v>
      </c>
      <c r="P1257" s="15">
        <v>9</v>
      </c>
      <c r="Q1257" s="15">
        <v>3</v>
      </c>
      <c r="Z1257" s="15">
        <v>26045</v>
      </c>
      <c r="AA1257" s="15">
        <f>IF(ISNA(VLOOKUP(Z1257,'1077county_meanLDVage_submitted'!$A$2:$B$1079,2,FALSE)),VLOOKUP(Z1257,$N$3:$O$3145,2,FALSE),VLOOKUP(Z1257,'1077county_meanLDVage_submitted'!$A$2:$B$1079,2,FALSE))</f>
        <v>9.5594270819817115</v>
      </c>
      <c r="AB1257" s="15">
        <f t="shared" si="38"/>
        <v>9</v>
      </c>
      <c r="AC1257" s="15">
        <f t="shared" si="39"/>
        <v>3</v>
      </c>
    </row>
    <row r="1258" spans="2:29" x14ac:dyDescent="0.3">
      <c r="B1258" s="15">
        <v>26047</v>
      </c>
      <c r="C1258" s="15">
        <v>10.446914835256415</v>
      </c>
      <c r="D1258" s="15">
        <v>10</v>
      </c>
      <c r="E1258" s="15">
        <v>3</v>
      </c>
      <c r="N1258" s="15">
        <v>26047</v>
      </c>
      <c r="O1258" s="15">
        <v>9.9225925842137563</v>
      </c>
      <c r="P1258" s="15">
        <v>9</v>
      </c>
      <c r="Q1258" s="15">
        <v>3</v>
      </c>
      <c r="Z1258" s="15">
        <v>26047</v>
      </c>
      <c r="AA1258" s="15">
        <f>IF(ISNA(VLOOKUP(Z1258,'1077county_meanLDVage_submitted'!$A$2:$B$1079,2,FALSE)),VLOOKUP(Z1258,$N$3:$O$3145,2,FALSE),VLOOKUP(Z1258,'1077county_meanLDVage_submitted'!$A$2:$B$1079,2,FALSE))</f>
        <v>9.9225925842137563</v>
      </c>
      <c r="AB1258" s="15">
        <f t="shared" si="38"/>
        <v>9</v>
      </c>
      <c r="AC1258" s="15">
        <f t="shared" si="39"/>
        <v>3</v>
      </c>
    </row>
    <row r="1259" spans="2:29" x14ac:dyDescent="0.3">
      <c r="B1259" s="15">
        <v>26049</v>
      </c>
      <c r="C1259" s="15">
        <v>9.8917292184842918</v>
      </c>
      <c r="D1259" s="15">
        <v>9</v>
      </c>
      <c r="E1259" s="15">
        <v>3</v>
      </c>
      <c r="N1259" s="15">
        <v>26049</v>
      </c>
      <c r="O1259" s="15">
        <v>9.3831993708523882</v>
      </c>
      <c r="P1259" s="15">
        <v>9</v>
      </c>
      <c r="Q1259" s="15">
        <v>3</v>
      </c>
      <c r="Z1259" s="15">
        <v>26049</v>
      </c>
      <c r="AA1259" s="15">
        <f>IF(ISNA(VLOOKUP(Z1259,'1077county_meanLDVage_submitted'!$A$2:$B$1079,2,FALSE)),VLOOKUP(Z1259,$N$3:$O$3145,2,FALSE),VLOOKUP(Z1259,'1077county_meanLDVage_submitted'!$A$2:$B$1079,2,FALSE))</f>
        <v>9.3831993708523882</v>
      </c>
      <c r="AB1259" s="15">
        <f t="shared" si="38"/>
        <v>9</v>
      </c>
      <c r="AC1259" s="15">
        <f t="shared" si="39"/>
        <v>3</v>
      </c>
    </row>
    <row r="1260" spans="2:29" x14ac:dyDescent="0.3">
      <c r="B1260" s="15">
        <v>26051</v>
      </c>
      <c r="C1260" s="15">
        <v>11.741142713674419</v>
      </c>
      <c r="D1260" s="15">
        <v>11</v>
      </c>
      <c r="E1260" s="15">
        <v>4</v>
      </c>
      <c r="N1260" s="15">
        <v>26051</v>
      </c>
      <c r="O1260" s="15">
        <v>11.208581844735603</v>
      </c>
      <c r="P1260" s="15">
        <v>11</v>
      </c>
      <c r="Q1260" s="15">
        <v>4</v>
      </c>
      <c r="Z1260" s="15">
        <v>26051</v>
      </c>
      <c r="AA1260" s="15">
        <f>IF(ISNA(VLOOKUP(Z1260,'1077county_meanLDVage_submitted'!$A$2:$B$1079,2,FALSE)),VLOOKUP(Z1260,$N$3:$O$3145,2,FALSE),VLOOKUP(Z1260,'1077county_meanLDVage_submitted'!$A$2:$B$1079,2,FALSE))</f>
        <v>11.208581844735603</v>
      </c>
      <c r="AB1260" s="15">
        <f t="shared" si="38"/>
        <v>11</v>
      </c>
      <c r="AC1260" s="15">
        <f t="shared" si="39"/>
        <v>4</v>
      </c>
    </row>
    <row r="1261" spans="2:29" x14ac:dyDescent="0.3">
      <c r="B1261" s="15">
        <v>26053</v>
      </c>
      <c r="C1261" s="15">
        <v>11.934798534291964</v>
      </c>
      <c r="D1261" s="15">
        <v>11</v>
      </c>
      <c r="E1261" s="15">
        <v>4</v>
      </c>
      <c r="N1261" s="15">
        <v>26053</v>
      </c>
      <c r="O1261" s="15">
        <v>11.389108441557211</v>
      </c>
      <c r="P1261" s="15">
        <v>11</v>
      </c>
      <c r="Q1261" s="15">
        <v>4</v>
      </c>
      <c r="Z1261" s="15">
        <v>26053</v>
      </c>
      <c r="AA1261" s="15">
        <f>IF(ISNA(VLOOKUP(Z1261,'1077county_meanLDVage_submitted'!$A$2:$B$1079,2,FALSE)),VLOOKUP(Z1261,$N$3:$O$3145,2,FALSE),VLOOKUP(Z1261,'1077county_meanLDVage_submitted'!$A$2:$B$1079,2,FALSE))</f>
        <v>11.389108441557211</v>
      </c>
      <c r="AB1261" s="15">
        <f t="shared" si="38"/>
        <v>11</v>
      </c>
      <c r="AC1261" s="15">
        <f t="shared" si="39"/>
        <v>4</v>
      </c>
    </row>
    <row r="1262" spans="2:29" x14ac:dyDescent="0.3">
      <c r="B1262" s="15">
        <v>26055</v>
      </c>
      <c r="C1262" s="15">
        <v>10.19915402031406</v>
      </c>
      <c r="D1262" s="15">
        <v>10</v>
      </c>
      <c r="E1262" s="15">
        <v>3</v>
      </c>
      <c r="N1262" s="15">
        <v>26055</v>
      </c>
      <c r="O1262" s="15">
        <v>9.7211661762958919</v>
      </c>
      <c r="P1262" s="15">
        <v>9</v>
      </c>
      <c r="Q1262" s="15">
        <v>3</v>
      </c>
      <c r="Z1262" s="15">
        <v>26055</v>
      </c>
      <c r="AA1262" s="15">
        <f>IF(ISNA(VLOOKUP(Z1262,'1077county_meanLDVage_submitted'!$A$2:$B$1079,2,FALSE)),VLOOKUP(Z1262,$N$3:$O$3145,2,FALSE),VLOOKUP(Z1262,'1077county_meanLDVage_submitted'!$A$2:$B$1079,2,FALSE))</f>
        <v>9.7211661762958919</v>
      </c>
      <c r="AB1262" s="15">
        <f t="shared" si="38"/>
        <v>9</v>
      </c>
      <c r="AC1262" s="15">
        <f t="shared" si="39"/>
        <v>3</v>
      </c>
    </row>
    <row r="1263" spans="2:29" x14ac:dyDescent="0.3">
      <c r="B1263" s="15">
        <v>26057</v>
      </c>
      <c r="C1263" s="15">
        <v>11.82590867685095</v>
      </c>
      <c r="D1263" s="15">
        <v>11</v>
      </c>
      <c r="E1263" s="15">
        <v>4</v>
      </c>
      <c r="N1263" s="15">
        <v>26057</v>
      </c>
      <c r="O1263" s="15">
        <v>11.305205451040189</v>
      </c>
      <c r="P1263" s="15">
        <v>11</v>
      </c>
      <c r="Q1263" s="15">
        <v>4</v>
      </c>
      <c r="Z1263" s="15">
        <v>26057</v>
      </c>
      <c r="AA1263" s="15">
        <f>IF(ISNA(VLOOKUP(Z1263,'1077county_meanLDVage_submitted'!$A$2:$B$1079,2,FALSE)),VLOOKUP(Z1263,$N$3:$O$3145,2,FALSE),VLOOKUP(Z1263,'1077county_meanLDVage_submitted'!$A$2:$B$1079,2,FALSE))</f>
        <v>11.305205451040189</v>
      </c>
      <c r="AB1263" s="15">
        <f t="shared" si="38"/>
        <v>11</v>
      </c>
      <c r="AC1263" s="15">
        <f t="shared" si="39"/>
        <v>4</v>
      </c>
    </row>
    <row r="1264" spans="2:29" x14ac:dyDescent="0.3">
      <c r="B1264" s="15">
        <v>26059</v>
      </c>
      <c r="C1264" s="15">
        <v>11.696170235688765</v>
      </c>
      <c r="D1264" s="15">
        <v>11</v>
      </c>
      <c r="E1264" s="15">
        <v>4</v>
      </c>
      <c r="N1264" s="15">
        <v>26059</v>
      </c>
      <c r="O1264" s="15">
        <v>11.166432558285788</v>
      </c>
      <c r="P1264" s="15">
        <v>11</v>
      </c>
      <c r="Q1264" s="15">
        <v>4</v>
      </c>
      <c r="Z1264" s="15">
        <v>26059</v>
      </c>
      <c r="AA1264" s="15">
        <f>IF(ISNA(VLOOKUP(Z1264,'1077county_meanLDVage_submitted'!$A$2:$B$1079,2,FALSE)),VLOOKUP(Z1264,$N$3:$O$3145,2,FALSE),VLOOKUP(Z1264,'1077county_meanLDVage_submitted'!$A$2:$B$1079,2,FALSE))</f>
        <v>11.166432558285788</v>
      </c>
      <c r="AB1264" s="15">
        <f t="shared" si="38"/>
        <v>11</v>
      </c>
      <c r="AC1264" s="15">
        <f t="shared" si="39"/>
        <v>4</v>
      </c>
    </row>
    <row r="1265" spans="2:29" x14ac:dyDescent="0.3">
      <c r="B1265" s="15">
        <v>26061</v>
      </c>
      <c r="C1265" s="15">
        <v>11.84161798724582</v>
      </c>
      <c r="D1265" s="15">
        <v>11</v>
      </c>
      <c r="E1265" s="15">
        <v>4</v>
      </c>
      <c r="N1265" s="15">
        <v>26061</v>
      </c>
      <c r="O1265" s="15">
        <v>11.338865311952903</v>
      </c>
      <c r="P1265" s="15">
        <v>11</v>
      </c>
      <c r="Q1265" s="15">
        <v>4</v>
      </c>
      <c r="Z1265" s="15">
        <v>26061</v>
      </c>
      <c r="AA1265" s="15">
        <f>IF(ISNA(VLOOKUP(Z1265,'1077county_meanLDVage_submitted'!$A$2:$B$1079,2,FALSE)),VLOOKUP(Z1265,$N$3:$O$3145,2,FALSE),VLOOKUP(Z1265,'1077county_meanLDVage_submitted'!$A$2:$B$1079,2,FALSE))</f>
        <v>11.338865311952903</v>
      </c>
      <c r="AB1265" s="15">
        <f t="shared" si="38"/>
        <v>11</v>
      </c>
      <c r="AC1265" s="15">
        <f t="shared" si="39"/>
        <v>4</v>
      </c>
    </row>
    <row r="1266" spans="2:29" x14ac:dyDescent="0.3">
      <c r="B1266" s="15">
        <v>26063</v>
      </c>
      <c r="C1266" s="15">
        <v>10.873395693202129</v>
      </c>
      <c r="D1266" s="15">
        <v>10</v>
      </c>
      <c r="E1266" s="15">
        <v>3</v>
      </c>
      <c r="N1266" s="15">
        <v>26063</v>
      </c>
      <c r="O1266" s="15">
        <v>10.341589992322339</v>
      </c>
      <c r="P1266" s="15">
        <v>10</v>
      </c>
      <c r="Q1266" s="15">
        <v>3</v>
      </c>
      <c r="Z1266" s="15">
        <v>26063</v>
      </c>
      <c r="AA1266" s="15">
        <f>IF(ISNA(VLOOKUP(Z1266,'1077county_meanLDVage_submitted'!$A$2:$B$1079,2,FALSE)),VLOOKUP(Z1266,$N$3:$O$3145,2,FALSE),VLOOKUP(Z1266,'1077county_meanLDVage_submitted'!$A$2:$B$1079,2,FALSE))</f>
        <v>10.341589992322339</v>
      </c>
      <c r="AB1266" s="15">
        <f t="shared" si="38"/>
        <v>10</v>
      </c>
      <c r="AC1266" s="15">
        <f t="shared" si="39"/>
        <v>3</v>
      </c>
    </row>
    <row r="1267" spans="2:29" x14ac:dyDescent="0.3">
      <c r="B1267" s="15">
        <v>26065</v>
      </c>
      <c r="C1267" s="15">
        <v>9.8184631622684488</v>
      </c>
      <c r="D1267" s="15">
        <v>9</v>
      </c>
      <c r="E1267" s="15">
        <v>3</v>
      </c>
      <c r="N1267" s="15">
        <v>26065</v>
      </c>
      <c r="O1267" s="15">
        <v>9.3705605192459842</v>
      </c>
      <c r="P1267" s="15">
        <v>9</v>
      </c>
      <c r="Q1267" s="15">
        <v>3</v>
      </c>
      <c r="Z1267" s="15">
        <v>26065</v>
      </c>
      <c r="AA1267" s="15">
        <f>IF(ISNA(VLOOKUP(Z1267,'1077county_meanLDVage_submitted'!$A$2:$B$1079,2,FALSE)),VLOOKUP(Z1267,$N$3:$O$3145,2,FALSE),VLOOKUP(Z1267,'1077county_meanLDVage_submitted'!$A$2:$B$1079,2,FALSE))</f>
        <v>9.3705605192459842</v>
      </c>
      <c r="AB1267" s="15">
        <f t="shared" si="38"/>
        <v>9</v>
      </c>
      <c r="AC1267" s="15">
        <f t="shared" si="39"/>
        <v>3</v>
      </c>
    </row>
    <row r="1268" spans="2:29" x14ac:dyDescent="0.3">
      <c r="B1268" s="15">
        <v>26067</v>
      </c>
      <c r="C1268" s="15">
        <v>11.865498724863917</v>
      </c>
      <c r="D1268" s="15">
        <v>11</v>
      </c>
      <c r="E1268" s="15">
        <v>4</v>
      </c>
      <c r="N1268" s="15">
        <v>26067</v>
      </c>
      <c r="O1268" s="15">
        <v>11.354640839863325</v>
      </c>
      <c r="P1268" s="15">
        <v>11</v>
      </c>
      <c r="Q1268" s="15">
        <v>4</v>
      </c>
      <c r="Z1268" s="15">
        <v>26067</v>
      </c>
      <c r="AA1268" s="15">
        <f>IF(ISNA(VLOOKUP(Z1268,'1077county_meanLDVage_submitted'!$A$2:$B$1079,2,FALSE)),VLOOKUP(Z1268,$N$3:$O$3145,2,FALSE),VLOOKUP(Z1268,'1077county_meanLDVage_submitted'!$A$2:$B$1079,2,FALSE))</f>
        <v>11.354640839863325</v>
      </c>
      <c r="AB1268" s="15">
        <f t="shared" si="38"/>
        <v>11</v>
      </c>
      <c r="AC1268" s="15">
        <f t="shared" si="39"/>
        <v>4</v>
      </c>
    </row>
    <row r="1269" spans="2:29" x14ac:dyDescent="0.3">
      <c r="B1269" s="15">
        <v>26069</v>
      </c>
      <c r="C1269" s="15">
        <v>11.494595264290743</v>
      </c>
      <c r="D1269" s="15">
        <v>11</v>
      </c>
      <c r="E1269" s="15">
        <v>4</v>
      </c>
      <c r="N1269" s="15">
        <v>26069</v>
      </c>
      <c r="O1269" s="15">
        <v>10.921648828318229</v>
      </c>
      <c r="P1269" s="15">
        <v>10</v>
      </c>
      <c r="Q1269" s="15">
        <v>3</v>
      </c>
      <c r="Z1269" s="15">
        <v>26069</v>
      </c>
      <c r="AA1269" s="15">
        <f>IF(ISNA(VLOOKUP(Z1269,'1077county_meanLDVage_submitted'!$A$2:$B$1079,2,FALSE)),VLOOKUP(Z1269,$N$3:$O$3145,2,FALSE),VLOOKUP(Z1269,'1077county_meanLDVage_submitted'!$A$2:$B$1079,2,FALSE))</f>
        <v>10.921648828318229</v>
      </c>
      <c r="AB1269" s="15">
        <f t="shared" si="38"/>
        <v>10</v>
      </c>
      <c r="AC1269" s="15">
        <f t="shared" si="39"/>
        <v>3</v>
      </c>
    </row>
    <row r="1270" spans="2:29" x14ac:dyDescent="0.3">
      <c r="B1270" s="15">
        <v>26071</v>
      </c>
      <c r="C1270" s="15">
        <v>11.965647451499956</v>
      </c>
      <c r="D1270" s="15">
        <v>11</v>
      </c>
      <c r="E1270" s="15">
        <v>4</v>
      </c>
      <c r="N1270" s="15">
        <v>26071</v>
      </c>
      <c r="O1270" s="15">
        <v>11.388942846347373</v>
      </c>
      <c r="P1270" s="15">
        <v>11</v>
      </c>
      <c r="Q1270" s="15">
        <v>4</v>
      </c>
      <c r="Z1270" s="15">
        <v>26071</v>
      </c>
      <c r="AA1270" s="15">
        <f>IF(ISNA(VLOOKUP(Z1270,'1077county_meanLDVage_submitted'!$A$2:$B$1079,2,FALSE)),VLOOKUP(Z1270,$N$3:$O$3145,2,FALSE),VLOOKUP(Z1270,'1077county_meanLDVage_submitted'!$A$2:$B$1079,2,FALSE))</f>
        <v>11.388942846347373</v>
      </c>
      <c r="AB1270" s="15">
        <f t="shared" si="38"/>
        <v>11</v>
      </c>
      <c r="AC1270" s="15">
        <f t="shared" si="39"/>
        <v>4</v>
      </c>
    </row>
    <row r="1271" spans="2:29" x14ac:dyDescent="0.3">
      <c r="B1271" s="15">
        <v>26073</v>
      </c>
      <c r="C1271" s="15">
        <v>10.797122761907129</v>
      </c>
      <c r="D1271" s="15">
        <v>10</v>
      </c>
      <c r="E1271" s="15">
        <v>3</v>
      </c>
      <c r="N1271" s="15">
        <v>26073</v>
      </c>
      <c r="O1271" s="15">
        <v>10.336659563513001</v>
      </c>
      <c r="P1271" s="15">
        <v>10</v>
      </c>
      <c r="Q1271" s="15">
        <v>3</v>
      </c>
      <c r="Z1271" s="15">
        <v>26073</v>
      </c>
      <c r="AA1271" s="15">
        <f>IF(ISNA(VLOOKUP(Z1271,'1077county_meanLDVage_submitted'!$A$2:$B$1079,2,FALSE)),VLOOKUP(Z1271,$N$3:$O$3145,2,FALSE),VLOOKUP(Z1271,'1077county_meanLDVage_submitted'!$A$2:$B$1079,2,FALSE))</f>
        <v>10.336659563513001</v>
      </c>
      <c r="AB1271" s="15">
        <f t="shared" si="38"/>
        <v>10</v>
      </c>
      <c r="AC1271" s="15">
        <f t="shared" si="39"/>
        <v>3</v>
      </c>
    </row>
    <row r="1272" spans="2:29" x14ac:dyDescent="0.3">
      <c r="B1272" s="15">
        <v>26075</v>
      </c>
      <c r="C1272" s="15">
        <v>10.67280216321041</v>
      </c>
      <c r="D1272" s="15">
        <v>10</v>
      </c>
      <c r="E1272" s="15">
        <v>3</v>
      </c>
      <c r="N1272" s="15">
        <v>26075</v>
      </c>
      <c r="O1272" s="15">
        <v>10.173381251445468</v>
      </c>
      <c r="P1272" s="15">
        <v>10</v>
      </c>
      <c r="Q1272" s="15">
        <v>3</v>
      </c>
      <c r="Z1272" s="15">
        <v>26075</v>
      </c>
      <c r="AA1272" s="15">
        <f>IF(ISNA(VLOOKUP(Z1272,'1077county_meanLDVage_submitted'!$A$2:$B$1079,2,FALSE)),VLOOKUP(Z1272,$N$3:$O$3145,2,FALSE),VLOOKUP(Z1272,'1077county_meanLDVage_submitted'!$A$2:$B$1079,2,FALSE))</f>
        <v>10.173381251445468</v>
      </c>
      <c r="AB1272" s="15">
        <f t="shared" si="38"/>
        <v>10</v>
      </c>
      <c r="AC1272" s="15">
        <f t="shared" si="39"/>
        <v>3</v>
      </c>
    </row>
    <row r="1273" spans="2:29" x14ac:dyDescent="0.3">
      <c r="B1273" s="15">
        <v>26077</v>
      </c>
      <c r="C1273" s="15">
        <v>10.336026840636226</v>
      </c>
      <c r="D1273" s="15">
        <v>10</v>
      </c>
      <c r="E1273" s="15">
        <v>3</v>
      </c>
      <c r="N1273" s="15">
        <v>26077</v>
      </c>
      <c r="O1273" s="15">
        <v>9.8650571225144912</v>
      </c>
      <c r="P1273" s="15">
        <v>9</v>
      </c>
      <c r="Q1273" s="15">
        <v>3</v>
      </c>
      <c r="Z1273" s="15">
        <v>26077</v>
      </c>
      <c r="AA1273" s="15">
        <f>IF(ISNA(VLOOKUP(Z1273,'1077county_meanLDVage_submitted'!$A$2:$B$1079,2,FALSE)),VLOOKUP(Z1273,$N$3:$O$3145,2,FALSE),VLOOKUP(Z1273,'1077county_meanLDVage_submitted'!$A$2:$B$1079,2,FALSE))</f>
        <v>9.8650571225144912</v>
      </c>
      <c r="AB1273" s="15">
        <f t="shared" si="38"/>
        <v>9</v>
      </c>
      <c r="AC1273" s="15">
        <f t="shared" si="39"/>
        <v>3</v>
      </c>
    </row>
    <row r="1274" spans="2:29" x14ac:dyDescent="0.3">
      <c r="B1274" s="15">
        <v>26079</v>
      </c>
      <c r="C1274" s="15">
        <v>11.927691482506038</v>
      </c>
      <c r="D1274" s="15">
        <v>11</v>
      </c>
      <c r="E1274" s="15">
        <v>4</v>
      </c>
      <c r="N1274" s="15">
        <v>26079</v>
      </c>
      <c r="O1274" s="15">
        <v>11.414683893224863</v>
      </c>
      <c r="P1274" s="15">
        <v>11</v>
      </c>
      <c r="Q1274" s="15">
        <v>4</v>
      </c>
      <c r="Z1274" s="15">
        <v>26079</v>
      </c>
      <c r="AA1274" s="15">
        <f>IF(ISNA(VLOOKUP(Z1274,'1077county_meanLDVage_submitted'!$A$2:$B$1079,2,FALSE)),VLOOKUP(Z1274,$N$3:$O$3145,2,FALSE),VLOOKUP(Z1274,'1077county_meanLDVage_submitted'!$A$2:$B$1079,2,FALSE))</f>
        <v>11.414683893224863</v>
      </c>
      <c r="AB1274" s="15">
        <f t="shared" si="38"/>
        <v>11</v>
      </c>
      <c r="AC1274" s="15">
        <f t="shared" si="39"/>
        <v>4</v>
      </c>
    </row>
    <row r="1275" spans="2:29" x14ac:dyDescent="0.3">
      <c r="B1275" s="15">
        <v>26081</v>
      </c>
      <c r="C1275" s="15">
        <v>10.169588217194306</v>
      </c>
      <c r="D1275" s="15">
        <v>10</v>
      </c>
      <c r="E1275" s="15">
        <v>3</v>
      </c>
      <c r="N1275" s="15">
        <v>26081</v>
      </c>
      <c r="O1275" s="15">
        <v>9.7379291137613055</v>
      </c>
      <c r="P1275" s="15">
        <v>9</v>
      </c>
      <c r="Q1275" s="15">
        <v>3</v>
      </c>
      <c r="Z1275" s="15">
        <v>26081</v>
      </c>
      <c r="AA1275" s="15">
        <f>IF(ISNA(VLOOKUP(Z1275,'1077county_meanLDVage_submitted'!$A$2:$B$1079,2,FALSE)),VLOOKUP(Z1275,$N$3:$O$3145,2,FALSE),VLOOKUP(Z1275,'1077county_meanLDVage_submitted'!$A$2:$B$1079,2,FALSE))</f>
        <v>9.7379291137613055</v>
      </c>
      <c r="AB1275" s="15">
        <f t="shared" si="38"/>
        <v>9</v>
      </c>
      <c r="AC1275" s="15">
        <f t="shared" si="39"/>
        <v>3</v>
      </c>
    </row>
    <row r="1276" spans="2:29" x14ac:dyDescent="0.3">
      <c r="B1276" s="15">
        <v>26083</v>
      </c>
      <c r="C1276" s="15">
        <v>12.320564518796145</v>
      </c>
      <c r="D1276" s="15">
        <v>12</v>
      </c>
      <c r="E1276" s="15">
        <v>4</v>
      </c>
      <c r="N1276" s="15">
        <v>26083</v>
      </c>
      <c r="O1276" s="15">
        <v>11.71764978059656</v>
      </c>
      <c r="P1276" s="15">
        <v>11</v>
      </c>
      <c r="Q1276" s="15">
        <v>4</v>
      </c>
      <c r="Z1276" s="15">
        <v>26083</v>
      </c>
      <c r="AA1276" s="15">
        <f>IF(ISNA(VLOOKUP(Z1276,'1077county_meanLDVage_submitted'!$A$2:$B$1079,2,FALSE)),VLOOKUP(Z1276,$N$3:$O$3145,2,FALSE),VLOOKUP(Z1276,'1077county_meanLDVage_submitted'!$A$2:$B$1079,2,FALSE))</f>
        <v>11.71764978059656</v>
      </c>
      <c r="AB1276" s="15">
        <f t="shared" si="38"/>
        <v>11</v>
      </c>
      <c r="AC1276" s="15">
        <f t="shared" si="39"/>
        <v>4</v>
      </c>
    </row>
    <row r="1277" spans="2:29" x14ac:dyDescent="0.3">
      <c r="B1277" s="15">
        <v>26085</v>
      </c>
      <c r="C1277" s="15">
        <v>13.009407429067608</v>
      </c>
      <c r="D1277" s="15">
        <v>13</v>
      </c>
      <c r="E1277" s="15">
        <v>5</v>
      </c>
      <c r="N1277" s="15">
        <v>26085</v>
      </c>
      <c r="O1277" s="15">
        <v>12.428217022233779</v>
      </c>
      <c r="P1277" s="15">
        <v>12</v>
      </c>
      <c r="Q1277" s="15">
        <v>4</v>
      </c>
      <c r="Z1277" s="15">
        <v>26085</v>
      </c>
      <c r="AA1277" s="15">
        <f>IF(ISNA(VLOOKUP(Z1277,'1077county_meanLDVage_submitted'!$A$2:$B$1079,2,FALSE)),VLOOKUP(Z1277,$N$3:$O$3145,2,FALSE),VLOOKUP(Z1277,'1077county_meanLDVage_submitted'!$A$2:$B$1079,2,FALSE))</f>
        <v>12.428217022233779</v>
      </c>
      <c r="AB1277" s="15">
        <f t="shared" si="38"/>
        <v>12</v>
      </c>
      <c r="AC1277" s="15">
        <f t="shared" si="39"/>
        <v>4</v>
      </c>
    </row>
    <row r="1278" spans="2:29" x14ac:dyDescent="0.3">
      <c r="B1278" s="15">
        <v>26087</v>
      </c>
      <c r="C1278" s="15">
        <v>10.485936771531414</v>
      </c>
      <c r="D1278" s="15">
        <v>10</v>
      </c>
      <c r="E1278" s="15">
        <v>3</v>
      </c>
      <c r="N1278" s="15">
        <v>26087</v>
      </c>
      <c r="O1278" s="15">
        <v>9.9733223683722336</v>
      </c>
      <c r="P1278" s="15">
        <v>9</v>
      </c>
      <c r="Q1278" s="15">
        <v>3</v>
      </c>
      <c r="Z1278" s="15">
        <v>26087</v>
      </c>
      <c r="AA1278" s="15">
        <f>IF(ISNA(VLOOKUP(Z1278,'1077county_meanLDVage_submitted'!$A$2:$B$1079,2,FALSE)),VLOOKUP(Z1278,$N$3:$O$3145,2,FALSE),VLOOKUP(Z1278,'1077county_meanLDVage_submitted'!$A$2:$B$1079,2,FALSE))</f>
        <v>9.9733223683722336</v>
      </c>
      <c r="AB1278" s="15">
        <f t="shared" si="38"/>
        <v>9</v>
      </c>
      <c r="AC1278" s="15">
        <f t="shared" si="39"/>
        <v>3</v>
      </c>
    </row>
    <row r="1279" spans="2:29" x14ac:dyDescent="0.3">
      <c r="B1279" s="15">
        <v>26089</v>
      </c>
      <c r="C1279" s="15">
        <v>10.458196093082412</v>
      </c>
      <c r="D1279" s="15">
        <v>10</v>
      </c>
      <c r="E1279" s="15">
        <v>3</v>
      </c>
      <c r="N1279" s="15">
        <v>26089</v>
      </c>
      <c r="O1279" s="15">
        <v>9.9307548794139677</v>
      </c>
      <c r="P1279" s="15">
        <v>9</v>
      </c>
      <c r="Q1279" s="15">
        <v>3</v>
      </c>
      <c r="Z1279" s="15">
        <v>26089</v>
      </c>
      <c r="AA1279" s="15">
        <f>IF(ISNA(VLOOKUP(Z1279,'1077county_meanLDVage_submitted'!$A$2:$B$1079,2,FALSE)),VLOOKUP(Z1279,$N$3:$O$3145,2,FALSE),VLOOKUP(Z1279,'1077county_meanLDVage_submitted'!$A$2:$B$1079,2,FALSE))</f>
        <v>9.9307548794139677</v>
      </c>
      <c r="AB1279" s="15">
        <f t="shared" si="38"/>
        <v>9</v>
      </c>
      <c r="AC1279" s="15">
        <f t="shared" si="39"/>
        <v>3</v>
      </c>
    </row>
    <row r="1280" spans="2:29" x14ac:dyDescent="0.3">
      <c r="B1280" s="15">
        <v>26091</v>
      </c>
      <c r="C1280" s="15">
        <v>10.805216239352925</v>
      </c>
      <c r="D1280" s="15">
        <v>10</v>
      </c>
      <c r="E1280" s="15">
        <v>3</v>
      </c>
      <c r="N1280" s="15">
        <v>26091</v>
      </c>
      <c r="O1280" s="15">
        <v>10.294815254809064</v>
      </c>
      <c r="P1280" s="15">
        <v>10</v>
      </c>
      <c r="Q1280" s="15">
        <v>3</v>
      </c>
      <c r="Z1280" s="15">
        <v>26091</v>
      </c>
      <c r="AA1280" s="15">
        <f>IF(ISNA(VLOOKUP(Z1280,'1077county_meanLDVage_submitted'!$A$2:$B$1079,2,FALSE)),VLOOKUP(Z1280,$N$3:$O$3145,2,FALSE),VLOOKUP(Z1280,'1077county_meanLDVage_submitted'!$A$2:$B$1079,2,FALSE))</f>
        <v>10.294815254809064</v>
      </c>
      <c r="AB1280" s="15">
        <f t="shared" si="38"/>
        <v>10</v>
      </c>
      <c r="AC1280" s="15">
        <f t="shared" si="39"/>
        <v>3</v>
      </c>
    </row>
    <row r="1281" spans="2:29" x14ac:dyDescent="0.3">
      <c r="B1281" s="15">
        <v>26093</v>
      </c>
      <c r="C1281" s="15">
        <v>8.6493694770395173</v>
      </c>
      <c r="D1281" s="15">
        <v>8</v>
      </c>
      <c r="E1281" s="15">
        <v>2</v>
      </c>
      <c r="N1281" s="15">
        <v>26093</v>
      </c>
      <c r="O1281" s="15">
        <v>8.2074934395556713</v>
      </c>
      <c r="P1281" s="15">
        <v>8</v>
      </c>
      <c r="Q1281" s="15">
        <v>2</v>
      </c>
      <c r="Z1281" s="15">
        <v>26093</v>
      </c>
      <c r="AA1281" s="15">
        <f>IF(ISNA(VLOOKUP(Z1281,'1077county_meanLDVage_submitted'!$A$2:$B$1079,2,FALSE)),VLOOKUP(Z1281,$N$3:$O$3145,2,FALSE),VLOOKUP(Z1281,'1077county_meanLDVage_submitted'!$A$2:$B$1079,2,FALSE))</f>
        <v>8.4152964810000004</v>
      </c>
      <c r="AB1281" s="15">
        <f t="shared" si="38"/>
        <v>8</v>
      </c>
      <c r="AC1281" s="15">
        <f t="shared" si="39"/>
        <v>2</v>
      </c>
    </row>
    <row r="1282" spans="2:29" x14ac:dyDescent="0.3">
      <c r="B1282" s="15">
        <v>26095</v>
      </c>
      <c r="C1282" s="15">
        <v>11.138613860998868</v>
      </c>
      <c r="D1282" s="15">
        <v>11</v>
      </c>
      <c r="E1282" s="15">
        <v>4</v>
      </c>
      <c r="N1282" s="15">
        <v>26095</v>
      </c>
      <c r="O1282" s="15">
        <v>10.650620796027219</v>
      </c>
      <c r="P1282" s="15">
        <v>10</v>
      </c>
      <c r="Q1282" s="15">
        <v>3</v>
      </c>
      <c r="Z1282" s="15">
        <v>26095</v>
      </c>
      <c r="AA1282" s="15">
        <f>IF(ISNA(VLOOKUP(Z1282,'1077county_meanLDVage_submitted'!$A$2:$B$1079,2,FALSE)),VLOOKUP(Z1282,$N$3:$O$3145,2,FALSE),VLOOKUP(Z1282,'1077county_meanLDVage_submitted'!$A$2:$B$1079,2,FALSE))</f>
        <v>10.650620796027219</v>
      </c>
      <c r="AB1282" s="15">
        <f t="shared" si="38"/>
        <v>10</v>
      </c>
      <c r="AC1282" s="15">
        <f t="shared" si="39"/>
        <v>3</v>
      </c>
    </row>
    <row r="1283" spans="2:29" x14ac:dyDescent="0.3">
      <c r="B1283" s="15">
        <v>26097</v>
      </c>
      <c r="C1283" s="15">
        <v>10.850526954523707</v>
      </c>
      <c r="D1283" s="15">
        <v>10</v>
      </c>
      <c r="E1283" s="15">
        <v>3</v>
      </c>
      <c r="N1283" s="15">
        <v>26097</v>
      </c>
      <c r="O1283" s="15">
        <v>10.34177620055938</v>
      </c>
      <c r="P1283" s="15">
        <v>10</v>
      </c>
      <c r="Q1283" s="15">
        <v>3</v>
      </c>
      <c r="Z1283" s="15">
        <v>26097</v>
      </c>
      <c r="AA1283" s="15">
        <f>IF(ISNA(VLOOKUP(Z1283,'1077county_meanLDVage_submitted'!$A$2:$B$1079,2,FALSE)),VLOOKUP(Z1283,$N$3:$O$3145,2,FALSE),VLOOKUP(Z1283,'1077county_meanLDVage_submitted'!$A$2:$B$1079,2,FALSE))</f>
        <v>10.34177620055938</v>
      </c>
      <c r="AB1283" s="15">
        <f t="shared" si="38"/>
        <v>10</v>
      </c>
      <c r="AC1283" s="15">
        <f t="shared" si="39"/>
        <v>3</v>
      </c>
    </row>
    <row r="1284" spans="2:29" x14ac:dyDescent="0.3">
      <c r="B1284" s="15">
        <v>26099</v>
      </c>
      <c r="C1284" s="15">
        <v>8.251351309860544</v>
      </c>
      <c r="D1284" s="15">
        <v>8</v>
      </c>
      <c r="E1284" s="15">
        <v>2</v>
      </c>
      <c r="N1284" s="15">
        <v>26099</v>
      </c>
      <c r="O1284" s="15">
        <v>7.8237189315063853</v>
      </c>
      <c r="P1284" s="15">
        <v>7</v>
      </c>
      <c r="Q1284" s="15">
        <v>2</v>
      </c>
      <c r="Z1284" s="15">
        <v>26099</v>
      </c>
      <c r="AA1284" s="15">
        <f>IF(ISNA(VLOOKUP(Z1284,'1077county_meanLDVage_submitted'!$A$2:$B$1079,2,FALSE)),VLOOKUP(Z1284,$N$3:$O$3145,2,FALSE),VLOOKUP(Z1284,'1077county_meanLDVage_submitted'!$A$2:$B$1079,2,FALSE))</f>
        <v>8.4609196709999992</v>
      </c>
      <c r="AB1284" s="15">
        <f t="shared" si="38"/>
        <v>8</v>
      </c>
      <c r="AC1284" s="15">
        <f t="shared" si="39"/>
        <v>2</v>
      </c>
    </row>
    <row r="1285" spans="2:29" x14ac:dyDescent="0.3">
      <c r="B1285" s="15">
        <v>26101</v>
      </c>
      <c r="C1285" s="15">
        <v>11.775284353976188</v>
      </c>
      <c r="D1285" s="15">
        <v>11</v>
      </c>
      <c r="E1285" s="15">
        <v>4</v>
      </c>
      <c r="N1285" s="15">
        <v>26101</v>
      </c>
      <c r="O1285" s="15">
        <v>11.199391749564857</v>
      </c>
      <c r="P1285" s="15">
        <v>11</v>
      </c>
      <c r="Q1285" s="15">
        <v>4</v>
      </c>
      <c r="Z1285" s="15">
        <v>26101</v>
      </c>
      <c r="AA1285" s="15">
        <f>IF(ISNA(VLOOKUP(Z1285,'1077county_meanLDVage_submitted'!$A$2:$B$1079,2,FALSE)),VLOOKUP(Z1285,$N$3:$O$3145,2,FALSE),VLOOKUP(Z1285,'1077county_meanLDVage_submitted'!$A$2:$B$1079,2,FALSE))</f>
        <v>11.199391749564857</v>
      </c>
      <c r="AB1285" s="15">
        <f t="shared" ref="AB1285:AB1348" si="40">TRUNC(AA1285,0)</f>
        <v>11</v>
      </c>
      <c r="AC1285" s="15">
        <f t="shared" ref="AC1285:AC1348" si="41">VLOOKUP(AB1285,$AE$14:$AF$26,2,)</f>
        <v>4</v>
      </c>
    </row>
    <row r="1286" spans="2:29" x14ac:dyDescent="0.3">
      <c r="B1286" s="15">
        <v>26103</v>
      </c>
      <c r="C1286" s="15">
        <v>10.805766611389187</v>
      </c>
      <c r="D1286" s="15">
        <v>10</v>
      </c>
      <c r="E1286" s="15">
        <v>3</v>
      </c>
      <c r="N1286" s="15">
        <v>26103</v>
      </c>
      <c r="O1286" s="15">
        <v>10.309179672554071</v>
      </c>
      <c r="P1286" s="15">
        <v>10</v>
      </c>
      <c r="Q1286" s="15">
        <v>3</v>
      </c>
      <c r="Z1286" s="15">
        <v>26103</v>
      </c>
      <c r="AA1286" s="15">
        <f>IF(ISNA(VLOOKUP(Z1286,'1077county_meanLDVage_submitted'!$A$2:$B$1079,2,FALSE)),VLOOKUP(Z1286,$N$3:$O$3145,2,FALSE),VLOOKUP(Z1286,'1077county_meanLDVage_submitted'!$A$2:$B$1079,2,FALSE))</f>
        <v>10.309179672554071</v>
      </c>
      <c r="AB1286" s="15">
        <f t="shared" si="40"/>
        <v>10</v>
      </c>
      <c r="AC1286" s="15">
        <f t="shared" si="41"/>
        <v>3</v>
      </c>
    </row>
    <row r="1287" spans="2:29" x14ac:dyDescent="0.3">
      <c r="B1287" s="15">
        <v>26105</v>
      </c>
      <c r="C1287" s="15">
        <v>11.883985054796252</v>
      </c>
      <c r="D1287" s="15">
        <v>11</v>
      </c>
      <c r="E1287" s="15">
        <v>4</v>
      </c>
      <c r="N1287" s="15">
        <v>26105</v>
      </c>
      <c r="O1287" s="15">
        <v>11.327919976620681</v>
      </c>
      <c r="P1287" s="15">
        <v>11</v>
      </c>
      <c r="Q1287" s="15">
        <v>4</v>
      </c>
      <c r="Z1287" s="15">
        <v>26105</v>
      </c>
      <c r="AA1287" s="15">
        <f>IF(ISNA(VLOOKUP(Z1287,'1077county_meanLDVage_submitted'!$A$2:$B$1079,2,FALSE)),VLOOKUP(Z1287,$N$3:$O$3145,2,FALSE),VLOOKUP(Z1287,'1077county_meanLDVage_submitted'!$A$2:$B$1079,2,FALSE))</f>
        <v>11.327919976620681</v>
      </c>
      <c r="AB1287" s="15">
        <f t="shared" si="40"/>
        <v>11</v>
      </c>
      <c r="AC1287" s="15">
        <f t="shared" si="41"/>
        <v>4</v>
      </c>
    </row>
    <row r="1288" spans="2:29" x14ac:dyDescent="0.3">
      <c r="B1288" s="15">
        <v>26107</v>
      </c>
      <c r="C1288" s="15">
        <v>11.718239301945841</v>
      </c>
      <c r="D1288" s="15">
        <v>11</v>
      </c>
      <c r="E1288" s="15">
        <v>4</v>
      </c>
      <c r="N1288" s="15">
        <v>26107</v>
      </c>
      <c r="O1288" s="15">
        <v>11.218108723483052</v>
      </c>
      <c r="P1288" s="15">
        <v>11</v>
      </c>
      <c r="Q1288" s="15">
        <v>4</v>
      </c>
      <c r="Z1288" s="15">
        <v>26107</v>
      </c>
      <c r="AA1288" s="15">
        <f>IF(ISNA(VLOOKUP(Z1288,'1077county_meanLDVage_submitted'!$A$2:$B$1079,2,FALSE)),VLOOKUP(Z1288,$N$3:$O$3145,2,FALSE),VLOOKUP(Z1288,'1077county_meanLDVage_submitted'!$A$2:$B$1079,2,FALSE))</f>
        <v>11.218108723483052</v>
      </c>
      <c r="AB1288" s="15">
        <f t="shared" si="40"/>
        <v>11</v>
      </c>
      <c r="AC1288" s="15">
        <f t="shared" si="41"/>
        <v>4</v>
      </c>
    </row>
    <row r="1289" spans="2:29" x14ac:dyDescent="0.3">
      <c r="B1289" s="15">
        <v>26109</v>
      </c>
      <c r="C1289" s="15">
        <v>11.930691184100493</v>
      </c>
      <c r="D1289" s="15">
        <v>11</v>
      </c>
      <c r="E1289" s="15">
        <v>4</v>
      </c>
      <c r="N1289" s="15">
        <v>26109</v>
      </c>
      <c r="O1289" s="15">
        <v>11.399962833836813</v>
      </c>
      <c r="P1289" s="15">
        <v>11</v>
      </c>
      <c r="Q1289" s="15">
        <v>4</v>
      </c>
      <c r="Z1289" s="15">
        <v>26109</v>
      </c>
      <c r="AA1289" s="15">
        <f>IF(ISNA(VLOOKUP(Z1289,'1077county_meanLDVage_submitted'!$A$2:$B$1079,2,FALSE)),VLOOKUP(Z1289,$N$3:$O$3145,2,FALSE),VLOOKUP(Z1289,'1077county_meanLDVage_submitted'!$A$2:$B$1079,2,FALSE))</f>
        <v>11.399962833836813</v>
      </c>
      <c r="AB1289" s="15">
        <f t="shared" si="40"/>
        <v>11</v>
      </c>
      <c r="AC1289" s="15">
        <f t="shared" si="41"/>
        <v>4</v>
      </c>
    </row>
    <row r="1290" spans="2:29" x14ac:dyDescent="0.3">
      <c r="B1290" s="15">
        <v>26111</v>
      </c>
      <c r="C1290" s="15">
        <v>10.444327114617424</v>
      </c>
      <c r="D1290" s="15">
        <v>10</v>
      </c>
      <c r="E1290" s="15">
        <v>3</v>
      </c>
      <c r="N1290" s="15">
        <v>26111</v>
      </c>
      <c r="O1290" s="15">
        <v>9.9590632569984905</v>
      </c>
      <c r="P1290" s="15">
        <v>9</v>
      </c>
      <c r="Q1290" s="15">
        <v>3</v>
      </c>
      <c r="Z1290" s="15">
        <v>26111</v>
      </c>
      <c r="AA1290" s="15">
        <f>IF(ISNA(VLOOKUP(Z1290,'1077county_meanLDVage_submitted'!$A$2:$B$1079,2,FALSE)),VLOOKUP(Z1290,$N$3:$O$3145,2,FALSE),VLOOKUP(Z1290,'1077county_meanLDVage_submitted'!$A$2:$B$1079,2,FALSE))</f>
        <v>9.9590632569984905</v>
      </c>
      <c r="AB1290" s="15">
        <f t="shared" si="40"/>
        <v>9</v>
      </c>
      <c r="AC1290" s="15">
        <f t="shared" si="41"/>
        <v>3</v>
      </c>
    </row>
    <row r="1291" spans="2:29" x14ac:dyDescent="0.3">
      <c r="B1291" s="15">
        <v>26113</v>
      </c>
      <c r="C1291" s="15">
        <v>11.862278881647638</v>
      </c>
      <c r="D1291" s="15">
        <v>11</v>
      </c>
      <c r="E1291" s="15">
        <v>4</v>
      </c>
      <c r="N1291" s="15">
        <v>26113</v>
      </c>
      <c r="O1291" s="15">
        <v>11.350504425275689</v>
      </c>
      <c r="P1291" s="15">
        <v>11</v>
      </c>
      <c r="Q1291" s="15">
        <v>4</v>
      </c>
      <c r="Z1291" s="15">
        <v>26113</v>
      </c>
      <c r="AA1291" s="15">
        <f>IF(ISNA(VLOOKUP(Z1291,'1077county_meanLDVage_submitted'!$A$2:$B$1079,2,FALSE)),VLOOKUP(Z1291,$N$3:$O$3145,2,FALSE),VLOOKUP(Z1291,'1077county_meanLDVage_submitted'!$A$2:$B$1079,2,FALSE))</f>
        <v>11.350504425275689</v>
      </c>
      <c r="AB1291" s="15">
        <f t="shared" si="40"/>
        <v>11</v>
      </c>
      <c r="AC1291" s="15">
        <f t="shared" si="41"/>
        <v>4</v>
      </c>
    </row>
    <row r="1292" spans="2:29" x14ac:dyDescent="0.3">
      <c r="B1292" s="15">
        <v>26115</v>
      </c>
      <c r="C1292" s="15">
        <v>9.6700032433358771</v>
      </c>
      <c r="D1292" s="15">
        <v>9</v>
      </c>
      <c r="E1292" s="15">
        <v>3</v>
      </c>
      <c r="N1292" s="15">
        <v>26115</v>
      </c>
      <c r="O1292" s="15">
        <v>9.1599266317742796</v>
      </c>
      <c r="P1292" s="15">
        <v>9</v>
      </c>
      <c r="Q1292" s="15">
        <v>3</v>
      </c>
      <c r="Z1292" s="15">
        <v>26115</v>
      </c>
      <c r="AA1292" s="15">
        <f>IF(ISNA(VLOOKUP(Z1292,'1077county_meanLDVage_submitted'!$A$2:$B$1079,2,FALSE)),VLOOKUP(Z1292,$N$3:$O$3145,2,FALSE),VLOOKUP(Z1292,'1077county_meanLDVage_submitted'!$A$2:$B$1079,2,FALSE))</f>
        <v>8.4040665449999992</v>
      </c>
      <c r="AB1292" s="15">
        <f t="shared" si="40"/>
        <v>8</v>
      </c>
      <c r="AC1292" s="15">
        <f t="shared" si="41"/>
        <v>2</v>
      </c>
    </row>
    <row r="1293" spans="2:29" x14ac:dyDescent="0.3">
      <c r="B1293" s="15">
        <v>26117</v>
      </c>
      <c r="C1293" s="15">
        <v>12.296283098284791</v>
      </c>
      <c r="D1293" s="15">
        <v>12</v>
      </c>
      <c r="E1293" s="15">
        <v>4</v>
      </c>
      <c r="N1293" s="15">
        <v>26117</v>
      </c>
      <c r="O1293" s="15">
        <v>11.784145963357874</v>
      </c>
      <c r="P1293" s="15">
        <v>11</v>
      </c>
      <c r="Q1293" s="15">
        <v>4</v>
      </c>
      <c r="Z1293" s="15">
        <v>26117</v>
      </c>
      <c r="AA1293" s="15">
        <f>IF(ISNA(VLOOKUP(Z1293,'1077county_meanLDVage_submitted'!$A$2:$B$1079,2,FALSE)),VLOOKUP(Z1293,$N$3:$O$3145,2,FALSE),VLOOKUP(Z1293,'1077county_meanLDVage_submitted'!$A$2:$B$1079,2,FALSE))</f>
        <v>11.784145963357874</v>
      </c>
      <c r="AB1293" s="15">
        <f t="shared" si="40"/>
        <v>11</v>
      </c>
      <c r="AC1293" s="15">
        <f t="shared" si="41"/>
        <v>4</v>
      </c>
    </row>
    <row r="1294" spans="2:29" x14ac:dyDescent="0.3">
      <c r="B1294" s="15">
        <v>26119</v>
      </c>
      <c r="C1294" s="15">
        <v>11.599752588862335</v>
      </c>
      <c r="D1294" s="15">
        <v>11</v>
      </c>
      <c r="E1294" s="15">
        <v>4</v>
      </c>
      <c r="N1294" s="15">
        <v>26119</v>
      </c>
      <c r="O1294" s="15">
        <v>11.076328518904212</v>
      </c>
      <c r="P1294" s="15">
        <v>11</v>
      </c>
      <c r="Q1294" s="15">
        <v>4</v>
      </c>
      <c r="Z1294" s="15">
        <v>26119</v>
      </c>
      <c r="AA1294" s="15">
        <f>IF(ISNA(VLOOKUP(Z1294,'1077county_meanLDVage_submitted'!$A$2:$B$1079,2,FALSE)),VLOOKUP(Z1294,$N$3:$O$3145,2,FALSE),VLOOKUP(Z1294,'1077county_meanLDVage_submitted'!$A$2:$B$1079,2,FALSE))</f>
        <v>11.076328518904212</v>
      </c>
      <c r="AB1294" s="15">
        <f t="shared" si="40"/>
        <v>11</v>
      </c>
      <c r="AC1294" s="15">
        <f t="shared" si="41"/>
        <v>4</v>
      </c>
    </row>
    <row r="1295" spans="2:29" x14ac:dyDescent="0.3">
      <c r="B1295" s="15">
        <v>26121</v>
      </c>
      <c r="C1295" s="15">
        <v>11.711848523479272</v>
      </c>
      <c r="D1295" s="15">
        <v>11</v>
      </c>
      <c r="E1295" s="15">
        <v>4</v>
      </c>
      <c r="N1295" s="15">
        <v>26121</v>
      </c>
      <c r="O1295" s="15">
        <v>11.18591850820874</v>
      </c>
      <c r="P1295" s="15">
        <v>11</v>
      </c>
      <c r="Q1295" s="15">
        <v>4</v>
      </c>
      <c r="Z1295" s="15">
        <v>26121</v>
      </c>
      <c r="AA1295" s="15">
        <f>IF(ISNA(VLOOKUP(Z1295,'1077county_meanLDVage_submitted'!$A$2:$B$1079,2,FALSE)),VLOOKUP(Z1295,$N$3:$O$3145,2,FALSE),VLOOKUP(Z1295,'1077county_meanLDVage_submitted'!$A$2:$B$1079,2,FALSE))</f>
        <v>11.18591850820874</v>
      </c>
      <c r="AB1295" s="15">
        <f t="shared" si="40"/>
        <v>11</v>
      </c>
      <c r="AC1295" s="15">
        <f t="shared" si="41"/>
        <v>4</v>
      </c>
    </row>
    <row r="1296" spans="2:29" x14ac:dyDescent="0.3">
      <c r="B1296" s="15">
        <v>26123</v>
      </c>
      <c r="C1296" s="15">
        <v>12.651721502524993</v>
      </c>
      <c r="D1296" s="15">
        <v>12</v>
      </c>
      <c r="E1296" s="15">
        <v>4</v>
      </c>
      <c r="N1296" s="15">
        <v>26123</v>
      </c>
      <c r="O1296" s="15">
        <v>12.130190720060261</v>
      </c>
      <c r="P1296" s="15">
        <v>12</v>
      </c>
      <c r="Q1296" s="15">
        <v>4</v>
      </c>
      <c r="Z1296" s="15">
        <v>26123</v>
      </c>
      <c r="AA1296" s="15">
        <f>IF(ISNA(VLOOKUP(Z1296,'1077county_meanLDVage_submitted'!$A$2:$B$1079,2,FALSE)),VLOOKUP(Z1296,$N$3:$O$3145,2,FALSE),VLOOKUP(Z1296,'1077county_meanLDVage_submitted'!$A$2:$B$1079,2,FALSE))</f>
        <v>12.130190720060261</v>
      </c>
      <c r="AB1296" s="15">
        <f t="shared" si="40"/>
        <v>12</v>
      </c>
      <c r="AC1296" s="15">
        <f t="shared" si="41"/>
        <v>4</v>
      </c>
    </row>
    <row r="1297" spans="2:29" x14ac:dyDescent="0.3">
      <c r="B1297" s="15">
        <v>26125</v>
      </c>
      <c r="C1297" s="15">
        <v>7.2232643788278486</v>
      </c>
      <c r="D1297" s="15">
        <v>7</v>
      </c>
      <c r="E1297" s="15">
        <v>2</v>
      </c>
      <c r="N1297" s="15">
        <v>26125</v>
      </c>
      <c r="O1297" s="15">
        <v>6.8710437052044906</v>
      </c>
      <c r="P1297" s="15">
        <v>6</v>
      </c>
      <c r="Q1297" s="15">
        <v>1</v>
      </c>
      <c r="Z1297" s="15">
        <v>26125</v>
      </c>
      <c r="AA1297" s="15">
        <f>IF(ISNA(VLOOKUP(Z1297,'1077county_meanLDVage_submitted'!$A$2:$B$1079,2,FALSE)),VLOOKUP(Z1297,$N$3:$O$3145,2,FALSE),VLOOKUP(Z1297,'1077county_meanLDVage_submitted'!$A$2:$B$1079,2,FALSE))</f>
        <v>8.4756478039999994</v>
      </c>
      <c r="AB1297" s="15">
        <f t="shared" si="40"/>
        <v>8</v>
      </c>
      <c r="AC1297" s="15">
        <f t="shared" si="41"/>
        <v>2</v>
      </c>
    </row>
    <row r="1298" spans="2:29" x14ac:dyDescent="0.3">
      <c r="B1298" s="15">
        <v>26127</v>
      </c>
      <c r="C1298" s="15">
        <v>12.662474210075839</v>
      </c>
      <c r="D1298" s="15">
        <v>12</v>
      </c>
      <c r="E1298" s="15">
        <v>4</v>
      </c>
      <c r="N1298" s="15">
        <v>26127</v>
      </c>
      <c r="O1298" s="15">
        <v>12.117167882675732</v>
      </c>
      <c r="P1298" s="15">
        <v>12</v>
      </c>
      <c r="Q1298" s="15">
        <v>4</v>
      </c>
      <c r="Z1298" s="15">
        <v>26127</v>
      </c>
      <c r="AA1298" s="15">
        <f>IF(ISNA(VLOOKUP(Z1298,'1077county_meanLDVage_submitted'!$A$2:$B$1079,2,FALSE)),VLOOKUP(Z1298,$N$3:$O$3145,2,FALSE),VLOOKUP(Z1298,'1077county_meanLDVage_submitted'!$A$2:$B$1079,2,FALSE))</f>
        <v>12.117167882675732</v>
      </c>
      <c r="AB1298" s="15">
        <f t="shared" si="40"/>
        <v>12</v>
      </c>
      <c r="AC1298" s="15">
        <f t="shared" si="41"/>
        <v>4</v>
      </c>
    </row>
    <row r="1299" spans="2:29" x14ac:dyDescent="0.3">
      <c r="B1299" s="15">
        <v>26129</v>
      </c>
      <c r="C1299" s="15">
        <v>11.905870744287427</v>
      </c>
      <c r="D1299" s="15">
        <v>11</v>
      </c>
      <c r="E1299" s="15">
        <v>4</v>
      </c>
      <c r="N1299" s="15">
        <v>26129</v>
      </c>
      <c r="O1299" s="15">
        <v>11.375738763551139</v>
      </c>
      <c r="P1299" s="15">
        <v>11</v>
      </c>
      <c r="Q1299" s="15">
        <v>4</v>
      </c>
      <c r="Z1299" s="15">
        <v>26129</v>
      </c>
      <c r="AA1299" s="15">
        <f>IF(ISNA(VLOOKUP(Z1299,'1077county_meanLDVage_submitted'!$A$2:$B$1079,2,FALSE)),VLOOKUP(Z1299,$N$3:$O$3145,2,FALSE),VLOOKUP(Z1299,'1077county_meanLDVage_submitted'!$A$2:$B$1079,2,FALSE))</f>
        <v>11.375738763551139</v>
      </c>
      <c r="AB1299" s="15">
        <f t="shared" si="40"/>
        <v>11</v>
      </c>
      <c r="AC1299" s="15">
        <f t="shared" si="41"/>
        <v>4</v>
      </c>
    </row>
    <row r="1300" spans="2:29" x14ac:dyDescent="0.3">
      <c r="B1300" s="15">
        <v>26131</v>
      </c>
      <c r="C1300" s="15">
        <v>12.032576811631746</v>
      </c>
      <c r="D1300" s="15">
        <v>12</v>
      </c>
      <c r="E1300" s="15">
        <v>4</v>
      </c>
      <c r="N1300" s="15">
        <v>26131</v>
      </c>
      <c r="O1300" s="15">
        <v>11.527833991909702</v>
      </c>
      <c r="P1300" s="15">
        <v>11</v>
      </c>
      <c r="Q1300" s="15">
        <v>4</v>
      </c>
      <c r="Z1300" s="15">
        <v>26131</v>
      </c>
      <c r="AA1300" s="15">
        <f>IF(ISNA(VLOOKUP(Z1300,'1077county_meanLDVage_submitted'!$A$2:$B$1079,2,FALSE)),VLOOKUP(Z1300,$N$3:$O$3145,2,FALSE),VLOOKUP(Z1300,'1077county_meanLDVage_submitted'!$A$2:$B$1079,2,FALSE))</f>
        <v>11.527833991909702</v>
      </c>
      <c r="AB1300" s="15">
        <f t="shared" si="40"/>
        <v>11</v>
      </c>
      <c r="AC1300" s="15">
        <f t="shared" si="41"/>
        <v>4</v>
      </c>
    </row>
    <row r="1301" spans="2:29" x14ac:dyDescent="0.3">
      <c r="B1301" s="15">
        <v>26133</v>
      </c>
      <c r="C1301" s="15">
        <v>12.182008267833414</v>
      </c>
      <c r="D1301" s="15">
        <v>12</v>
      </c>
      <c r="E1301" s="15">
        <v>4</v>
      </c>
      <c r="N1301" s="15">
        <v>26133</v>
      </c>
      <c r="O1301" s="15">
        <v>11.680015345950304</v>
      </c>
      <c r="P1301" s="15">
        <v>11</v>
      </c>
      <c r="Q1301" s="15">
        <v>4</v>
      </c>
      <c r="Z1301" s="15">
        <v>26133</v>
      </c>
      <c r="AA1301" s="15">
        <f>IF(ISNA(VLOOKUP(Z1301,'1077county_meanLDVage_submitted'!$A$2:$B$1079,2,FALSE)),VLOOKUP(Z1301,$N$3:$O$3145,2,FALSE),VLOOKUP(Z1301,'1077county_meanLDVage_submitted'!$A$2:$B$1079,2,FALSE))</f>
        <v>11.680015345950304</v>
      </c>
      <c r="AB1301" s="15">
        <f t="shared" si="40"/>
        <v>11</v>
      </c>
      <c r="AC1301" s="15">
        <f t="shared" si="41"/>
        <v>4</v>
      </c>
    </row>
    <row r="1302" spans="2:29" x14ac:dyDescent="0.3">
      <c r="B1302" s="15">
        <v>26135</v>
      </c>
      <c r="C1302" s="15">
        <v>12.362929281841236</v>
      </c>
      <c r="D1302" s="15">
        <v>12</v>
      </c>
      <c r="E1302" s="15">
        <v>4</v>
      </c>
      <c r="N1302" s="15">
        <v>26135</v>
      </c>
      <c r="O1302" s="15">
        <v>11.816338984941442</v>
      </c>
      <c r="P1302" s="15">
        <v>11</v>
      </c>
      <c r="Q1302" s="15">
        <v>4</v>
      </c>
      <c r="Z1302" s="15">
        <v>26135</v>
      </c>
      <c r="AA1302" s="15">
        <f>IF(ISNA(VLOOKUP(Z1302,'1077county_meanLDVage_submitted'!$A$2:$B$1079,2,FALSE)),VLOOKUP(Z1302,$N$3:$O$3145,2,FALSE),VLOOKUP(Z1302,'1077county_meanLDVage_submitted'!$A$2:$B$1079,2,FALSE))</f>
        <v>11.816338984941442</v>
      </c>
      <c r="AB1302" s="15">
        <f t="shared" si="40"/>
        <v>11</v>
      </c>
      <c r="AC1302" s="15">
        <f t="shared" si="41"/>
        <v>4</v>
      </c>
    </row>
    <row r="1303" spans="2:29" x14ac:dyDescent="0.3">
      <c r="B1303" s="15">
        <v>26137</v>
      </c>
      <c r="C1303" s="15">
        <v>10.412468761161708</v>
      </c>
      <c r="D1303" s="15">
        <v>10</v>
      </c>
      <c r="E1303" s="15">
        <v>3</v>
      </c>
      <c r="N1303" s="15">
        <v>26137</v>
      </c>
      <c r="O1303" s="15">
        <v>9.9358386430231764</v>
      </c>
      <c r="P1303" s="15">
        <v>9</v>
      </c>
      <c r="Q1303" s="15">
        <v>3</v>
      </c>
      <c r="Z1303" s="15">
        <v>26137</v>
      </c>
      <c r="AA1303" s="15">
        <f>IF(ISNA(VLOOKUP(Z1303,'1077county_meanLDVage_submitted'!$A$2:$B$1079,2,FALSE)),VLOOKUP(Z1303,$N$3:$O$3145,2,FALSE),VLOOKUP(Z1303,'1077county_meanLDVage_submitted'!$A$2:$B$1079,2,FALSE))</f>
        <v>9.9358386430231764</v>
      </c>
      <c r="AB1303" s="15">
        <f t="shared" si="40"/>
        <v>9</v>
      </c>
      <c r="AC1303" s="15">
        <f t="shared" si="41"/>
        <v>3</v>
      </c>
    </row>
    <row r="1304" spans="2:29" x14ac:dyDescent="0.3">
      <c r="B1304" s="15">
        <v>26139</v>
      </c>
      <c r="C1304" s="15">
        <v>10.428830518030074</v>
      </c>
      <c r="D1304" s="15">
        <v>10</v>
      </c>
      <c r="E1304" s="15">
        <v>3</v>
      </c>
      <c r="N1304" s="15">
        <v>26139</v>
      </c>
      <c r="O1304" s="15">
        <v>9.9702858308204245</v>
      </c>
      <c r="P1304" s="15">
        <v>9</v>
      </c>
      <c r="Q1304" s="15">
        <v>3</v>
      </c>
      <c r="Z1304" s="15">
        <v>26139</v>
      </c>
      <c r="AA1304" s="15">
        <f>IF(ISNA(VLOOKUP(Z1304,'1077county_meanLDVage_submitted'!$A$2:$B$1079,2,FALSE)),VLOOKUP(Z1304,$N$3:$O$3145,2,FALSE),VLOOKUP(Z1304,'1077county_meanLDVage_submitted'!$A$2:$B$1079,2,FALSE))</f>
        <v>9.9702858308204245</v>
      </c>
      <c r="AB1304" s="15">
        <f t="shared" si="40"/>
        <v>9</v>
      </c>
      <c r="AC1304" s="15">
        <f t="shared" si="41"/>
        <v>3</v>
      </c>
    </row>
    <row r="1305" spans="2:29" x14ac:dyDescent="0.3">
      <c r="B1305" s="15">
        <v>26141</v>
      </c>
      <c r="C1305" s="15">
        <v>11.026789768032804</v>
      </c>
      <c r="D1305" s="15">
        <v>11</v>
      </c>
      <c r="E1305" s="15">
        <v>4</v>
      </c>
      <c r="N1305" s="15">
        <v>26141</v>
      </c>
      <c r="O1305" s="15">
        <v>10.474416021267352</v>
      </c>
      <c r="P1305" s="15">
        <v>10</v>
      </c>
      <c r="Q1305" s="15">
        <v>3</v>
      </c>
      <c r="Z1305" s="15">
        <v>26141</v>
      </c>
      <c r="AA1305" s="15">
        <f>IF(ISNA(VLOOKUP(Z1305,'1077county_meanLDVage_submitted'!$A$2:$B$1079,2,FALSE)),VLOOKUP(Z1305,$N$3:$O$3145,2,FALSE),VLOOKUP(Z1305,'1077county_meanLDVage_submitted'!$A$2:$B$1079,2,FALSE))</f>
        <v>10.474416021267352</v>
      </c>
      <c r="AB1305" s="15">
        <f t="shared" si="40"/>
        <v>10</v>
      </c>
      <c r="AC1305" s="15">
        <f t="shared" si="41"/>
        <v>3</v>
      </c>
    </row>
    <row r="1306" spans="2:29" x14ac:dyDescent="0.3">
      <c r="B1306" s="15">
        <v>26143</v>
      </c>
      <c r="C1306" s="15">
        <v>10.903296799127537</v>
      </c>
      <c r="D1306" s="15">
        <v>10</v>
      </c>
      <c r="E1306" s="15">
        <v>3</v>
      </c>
      <c r="N1306" s="15">
        <v>26143</v>
      </c>
      <c r="O1306" s="15">
        <v>10.386080431246111</v>
      </c>
      <c r="P1306" s="15">
        <v>10</v>
      </c>
      <c r="Q1306" s="15">
        <v>3</v>
      </c>
      <c r="Z1306" s="15">
        <v>26143</v>
      </c>
      <c r="AA1306" s="15">
        <f>IF(ISNA(VLOOKUP(Z1306,'1077county_meanLDVage_submitted'!$A$2:$B$1079,2,FALSE)),VLOOKUP(Z1306,$N$3:$O$3145,2,FALSE),VLOOKUP(Z1306,'1077county_meanLDVage_submitted'!$A$2:$B$1079,2,FALSE))</f>
        <v>10.386080431246111</v>
      </c>
      <c r="AB1306" s="15">
        <f t="shared" si="40"/>
        <v>10</v>
      </c>
      <c r="AC1306" s="15">
        <f t="shared" si="41"/>
        <v>3</v>
      </c>
    </row>
    <row r="1307" spans="2:29" x14ac:dyDescent="0.3">
      <c r="B1307" s="15">
        <v>26145</v>
      </c>
      <c r="C1307" s="15">
        <v>10.373994671057613</v>
      </c>
      <c r="D1307" s="15">
        <v>10</v>
      </c>
      <c r="E1307" s="15">
        <v>3</v>
      </c>
      <c r="N1307" s="15">
        <v>26145</v>
      </c>
      <c r="O1307" s="15">
        <v>9.8495291926864645</v>
      </c>
      <c r="P1307" s="15">
        <v>9</v>
      </c>
      <c r="Q1307" s="15">
        <v>3</v>
      </c>
      <c r="Z1307" s="15">
        <v>26145</v>
      </c>
      <c r="AA1307" s="15">
        <f>IF(ISNA(VLOOKUP(Z1307,'1077county_meanLDVage_submitted'!$A$2:$B$1079,2,FALSE)),VLOOKUP(Z1307,$N$3:$O$3145,2,FALSE),VLOOKUP(Z1307,'1077county_meanLDVage_submitted'!$A$2:$B$1079,2,FALSE))</f>
        <v>9.8495291926864645</v>
      </c>
      <c r="AB1307" s="15">
        <f t="shared" si="40"/>
        <v>9</v>
      </c>
      <c r="AC1307" s="15">
        <f t="shared" si="41"/>
        <v>3</v>
      </c>
    </row>
    <row r="1308" spans="2:29" x14ac:dyDescent="0.3">
      <c r="B1308" s="15">
        <v>26147</v>
      </c>
      <c r="C1308" s="15">
        <v>10.333689450001676</v>
      </c>
      <c r="D1308" s="15">
        <v>10</v>
      </c>
      <c r="E1308" s="15">
        <v>3</v>
      </c>
      <c r="N1308" s="15">
        <v>26147</v>
      </c>
      <c r="O1308" s="15">
        <v>9.8182491175237416</v>
      </c>
      <c r="P1308" s="15">
        <v>9</v>
      </c>
      <c r="Q1308" s="15">
        <v>3</v>
      </c>
      <c r="Z1308" s="15">
        <v>26147</v>
      </c>
      <c r="AA1308" s="15">
        <f>IF(ISNA(VLOOKUP(Z1308,'1077county_meanLDVage_submitted'!$A$2:$B$1079,2,FALSE)),VLOOKUP(Z1308,$N$3:$O$3145,2,FALSE),VLOOKUP(Z1308,'1077county_meanLDVage_submitted'!$A$2:$B$1079,2,FALSE))</f>
        <v>8.3868516989999993</v>
      </c>
      <c r="AB1308" s="15">
        <f t="shared" si="40"/>
        <v>8</v>
      </c>
      <c r="AC1308" s="15">
        <f t="shared" si="41"/>
        <v>2</v>
      </c>
    </row>
    <row r="1309" spans="2:29" x14ac:dyDescent="0.3">
      <c r="B1309" s="15">
        <v>26149</v>
      </c>
      <c r="C1309" s="15">
        <v>12.001250986806154</v>
      </c>
      <c r="D1309" s="15">
        <v>12</v>
      </c>
      <c r="E1309" s="15">
        <v>4</v>
      </c>
      <c r="N1309" s="15">
        <v>26149</v>
      </c>
      <c r="O1309" s="15">
        <v>11.45510584109045</v>
      </c>
      <c r="P1309" s="15">
        <v>11</v>
      </c>
      <c r="Q1309" s="15">
        <v>4</v>
      </c>
      <c r="Z1309" s="15">
        <v>26149</v>
      </c>
      <c r="AA1309" s="15">
        <f>IF(ISNA(VLOOKUP(Z1309,'1077county_meanLDVage_submitted'!$A$2:$B$1079,2,FALSE)),VLOOKUP(Z1309,$N$3:$O$3145,2,FALSE),VLOOKUP(Z1309,'1077county_meanLDVage_submitted'!$A$2:$B$1079,2,FALSE))</f>
        <v>11.45510584109045</v>
      </c>
      <c r="AB1309" s="15">
        <f t="shared" si="40"/>
        <v>11</v>
      </c>
      <c r="AC1309" s="15">
        <f t="shared" si="41"/>
        <v>4</v>
      </c>
    </row>
    <row r="1310" spans="2:29" x14ac:dyDescent="0.3">
      <c r="B1310" s="15">
        <v>26151</v>
      </c>
      <c r="C1310" s="15">
        <v>11.470697166406133</v>
      </c>
      <c r="D1310" s="15">
        <v>11</v>
      </c>
      <c r="E1310" s="15">
        <v>4</v>
      </c>
      <c r="N1310" s="15">
        <v>26151</v>
      </c>
      <c r="O1310" s="15">
        <v>10.923377920849552</v>
      </c>
      <c r="P1310" s="15">
        <v>10</v>
      </c>
      <c r="Q1310" s="15">
        <v>3</v>
      </c>
      <c r="Z1310" s="15">
        <v>26151</v>
      </c>
      <c r="AA1310" s="15">
        <f>IF(ISNA(VLOOKUP(Z1310,'1077county_meanLDVage_submitted'!$A$2:$B$1079,2,FALSE)),VLOOKUP(Z1310,$N$3:$O$3145,2,FALSE),VLOOKUP(Z1310,'1077county_meanLDVage_submitted'!$A$2:$B$1079,2,FALSE))</f>
        <v>10.923377920849552</v>
      </c>
      <c r="AB1310" s="15">
        <f t="shared" si="40"/>
        <v>10</v>
      </c>
      <c r="AC1310" s="15">
        <f t="shared" si="41"/>
        <v>3</v>
      </c>
    </row>
    <row r="1311" spans="2:29" x14ac:dyDescent="0.3">
      <c r="B1311" s="15">
        <v>26153</v>
      </c>
      <c r="C1311" s="15">
        <v>10.997339414071432</v>
      </c>
      <c r="D1311" s="15">
        <v>10</v>
      </c>
      <c r="E1311" s="15">
        <v>3</v>
      </c>
      <c r="N1311" s="15">
        <v>26153</v>
      </c>
      <c r="O1311" s="15">
        <v>10.482577678722185</v>
      </c>
      <c r="P1311" s="15">
        <v>10</v>
      </c>
      <c r="Q1311" s="15">
        <v>3</v>
      </c>
      <c r="Z1311" s="15">
        <v>26153</v>
      </c>
      <c r="AA1311" s="15">
        <f>IF(ISNA(VLOOKUP(Z1311,'1077county_meanLDVage_submitted'!$A$2:$B$1079,2,FALSE)),VLOOKUP(Z1311,$N$3:$O$3145,2,FALSE),VLOOKUP(Z1311,'1077county_meanLDVage_submitted'!$A$2:$B$1079,2,FALSE))</f>
        <v>10.482577678722185</v>
      </c>
      <c r="AB1311" s="15">
        <f t="shared" si="40"/>
        <v>10</v>
      </c>
      <c r="AC1311" s="15">
        <f t="shared" si="41"/>
        <v>3</v>
      </c>
    </row>
    <row r="1312" spans="2:29" x14ac:dyDescent="0.3">
      <c r="B1312" s="15">
        <v>26155</v>
      </c>
      <c r="C1312" s="15">
        <v>11.012490747273995</v>
      </c>
      <c r="D1312" s="15">
        <v>11</v>
      </c>
      <c r="E1312" s="15">
        <v>4</v>
      </c>
      <c r="N1312" s="15">
        <v>26155</v>
      </c>
      <c r="O1312" s="15">
        <v>10.46238806573092</v>
      </c>
      <c r="P1312" s="15">
        <v>10</v>
      </c>
      <c r="Q1312" s="15">
        <v>3</v>
      </c>
      <c r="Z1312" s="15">
        <v>26155</v>
      </c>
      <c r="AA1312" s="15">
        <f>IF(ISNA(VLOOKUP(Z1312,'1077county_meanLDVage_submitted'!$A$2:$B$1079,2,FALSE)),VLOOKUP(Z1312,$N$3:$O$3145,2,FALSE),VLOOKUP(Z1312,'1077county_meanLDVage_submitted'!$A$2:$B$1079,2,FALSE))</f>
        <v>10.46238806573092</v>
      </c>
      <c r="AB1312" s="15">
        <f t="shared" si="40"/>
        <v>10</v>
      </c>
      <c r="AC1312" s="15">
        <f t="shared" si="41"/>
        <v>3</v>
      </c>
    </row>
    <row r="1313" spans="2:29" x14ac:dyDescent="0.3">
      <c r="B1313" s="15">
        <v>26157</v>
      </c>
      <c r="C1313" s="15">
        <v>11.579392226887537</v>
      </c>
      <c r="D1313" s="15">
        <v>11</v>
      </c>
      <c r="E1313" s="15">
        <v>4</v>
      </c>
      <c r="N1313" s="15">
        <v>26157</v>
      </c>
      <c r="O1313" s="15">
        <v>11.029966659736276</v>
      </c>
      <c r="P1313" s="15">
        <v>11</v>
      </c>
      <c r="Q1313" s="15">
        <v>4</v>
      </c>
      <c r="Z1313" s="15">
        <v>26157</v>
      </c>
      <c r="AA1313" s="15">
        <f>IF(ISNA(VLOOKUP(Z1313,'1077county_meanLDVage_submitted'!$A$2:$B$1079,2,FALSE)),VLOOKUP(Z1313,$N$3:$O$3145,2,FALSE),VLOOKUP(Z1313,'1077county_meanLDVage_submitted'!$A$2:$B$1079,2,FALSE))</f>
        <v>11.029966659736276</v>
      </c>
      <c r="AB1313" s="15">
        <f t="shared" si="40"/>
        <v>11</v>
      </c>
      <c r="AC1313" s="15">
        <f t="shared" si="41"/>
        <v>4</v>
      </c>
    </row>
    <row r="1314" spans="2:29" x14ac:dyDescent="0.3">
      <c r="B1314" s="15">
        <v>26159</v>
      </c>
      <c r="C1314" s="15">
        <v>11.938641549359676</v>
      </c>
      <c r="D1314" s="15">
        <v>11</v>
      </c>
      <c r="E1314" s="15">
        <v>4</v>
      </c>
      <c r="N1314" s="15">
        <v>26159</v>
      </c>
      <c r="O1314" s="15">
        <v>11.410918118178667</v>
      </c>
      <c r="P1314" s="15">
        <v>11</v>
      </c>
      <c r="Q1314" s="15">
        <v>4</v>
      </c>
      <c r="Z1314" s="15">
        <v>26159</v>
      </c>
      <c r="AA1314" s="15">
        <f>IF(ISNA(VLOOKUP(Z1314,'1077county_meanLDVage_submitted'!$A$2:$B$1079,2,FALSE)),VLOOKUP(Z1314,$N$3:$O$3145,2,FALSE),VLOOKUP(Z1314,'1077county_meanLDVage_submitted'!$A$2:$B$1079,2,FALSE))</f>
        <v>11.410918118178667</v>
      </c>
      <c r="AB1314" s="15">
        <f t="shared" si="40"/>
        <v>11</v>
      </c>
      <c r="AC1314" s="15">
        <f t="shared" si="41"/>
        <v>4</v>
      </c>
    </row>
    <row r="1315" spans="2:29" x14ac:dyDescent="0.3">
      <c r="B1315" s="15">
        <v>26161</v>
      </c>
      <c r="C1315" s="15">
        <v>8.6638050355596459</v>
      </c>
      <c r="D1315" s="15">
        <v>8</v>
      </c>
      <c r="E1315" s="15">
        <v>2</v>
      </c>
      <c r="N1315" s="15">
        <v>26161</v>
      </c>
      <c r="O1315" s="15">
        <v>8.2435469264560197</v>
      </c>
      <c r="P1315" s="15">
        <v>8</v>
      </c>
      <c r="Q1315" s="15">
        <v>2</v>
      </c>
      <c r="Z1315" s="15">
        <v>26161</v>
      </c>
      <c r="AA1315" s="15">
        <f>IF(ISNA(VLOOKUP(Z1315,'1077county_meanLDVage_submitted'!$A$2:$B$1079,2,FALSE)),VLOOKUP(Z1315,$N$3:$O$3145,2,FALSE),VLOOKUP(Z1315,'1077county_meanLDVage_submitted'!$A$2:$B$1079,2,FALSE))</f>
        <v>8.5067274200000007</v>
      </c>
      <c r="AB1315" s="15">
        <f t="shared" si="40"/>
        <v>8</v>
      </c>
      <c r="AC1315" s="15">
        <f t="shared" si="41"/>
        <v>2</v>
      </c>
    </row>
    <row r="1316" spans="2:29" x14ac:dyDescent="0.3">
      <c r="B1316" s="15">
        <v>26163</v>
      </c>
      <c r="C1316" s="15">
        <v>9.3912392910412432</v>
      </c>
      <c r="D1316" s="15">
        <v>9</v>
      </c>
      <c r="E1316" s="15">
        <v>3</v>
      </c>
      <c r="N1316" s="15">
        <v>26163</v>
      </c>
      <c r="O1316" s="15">
        <v>8.9135345324193107</v>
      </c>
      <c r="P1316" s="15">
        <v>8</v>
      </c>
      <c r="Q1316" s="15">
        <v>2</v>
      </c>
      <c r="Z1316" s="15">
        <v>26163</v>
      </c>
      <c r="AA1316" s="15">
        <f>IF(ISNA(VLOOKUP(Z1316,'1077county_meanLDVage_submitted'!$A$2:$B$1079,2,FALSE)),VLOOKUP(Z1316,$N$3:$O$3145,2,FALSE),VLOOKUP(Z1316,'1077county_meanLDVage_submitted'!$A$2:$B$1079,2,FALSE))</f>
        <v>8.5219230459999995</v>
      </c>
      <c r="AB1316" s="15">
        <f t="shared" si="40"/>
        <v>8</v>
      </c>
      <c r="AC1316" s="15">
        <f t="shared" si="41"/>
        <v>2</v>
      </c>
    </row>
    <row r="1317" spans="2:29" x14ac:dyDescent="0.3">
      <c r="B1317" s="15">
        <v>26165</v>
      </c>
      <c r="C1317" s="15">
        <v>11.683461643125554</v>
      </c>
      <c r="D1317" s="15">
        <v>11</v>
      </c>
      <c r="E1317" s="15">
        <v>4</v>
      </c>
      <c r="N1317" s="15">
        <v>26165</v>
      </c>
      <c r="O1317" s="15">
        <v>11.165842937536823</v>
      </c>
      <c r="P1317" s="15">
        <v>11</v>
      </c>
      <c r="Q1317" s="15">
        <v>4</v>
      </c>
      <c r="Z1317" s="15">
        <v>26165</v>
      </c>
      <c r="AA1317" s="15">
        <f>IF(ISNA(VLOOKUP(Z1317,'1077county_meanLDVage_submitted'!$A$2:$B$1079,2,FALSE)),VLOOKUP(Z1317,$N$3:$O$3145,2,FALSE),VLOOKUP(Z1317,'1077county_meanLDVage_submitted'!$A$2:$B$1079,2,FALSE))</f>
        <v>11.165842937536823</v>
      </c>
      <c r="AB1317" s="15">
        <f t="shared" si="40"/>
        <v>11</v>
      </c>
      <c r="AC1317" s="15">
        <f t="shared" si="41"/>
        <v>4</v>
      </c>
    </row>
    <row r="1318" spans="2:29" x14ac:dyDescent="0.3">
      <c r="B1318" s="15">
        <v>27001</v>
      </c>
      <c r="C1318" s="15">
        <v>12.530848330148759</v>
      </c>
      <c r="D1318" s="15">
        <v>12</v>
      </c>
      <c r="E1318" s="15">
        <v>4</v>
      </c>
      <c r="N1318" s="15">
        <v>27001</v>
      </c>
      <c r="O1318" s="15">
        <v>11.64456338307806</v>
      </c>
      <c r="P1318" s="15">
        <v>11</v>
      </c>
      <c r="Q1318" s="15">
        <v>4</v>
      </c>
      <c r="Z1318" s="15">
        <v>27001</v>
      </c>
      <c r="AA1318" s="15">
        <f>IF(ISNA(VLOOKUP(Z1318,'1077county_meanLDVage_submitted'!$A$2:$B$1079,2,FALSE)),VLOOKUP(Z1318,$N$3:$O$3145,2,FALSE),VLOOKUP(Z1318,'1077county_meanLDVage_submitted'!$A$2:$B$1079,2,FALSE))</f>
        <v>10.413951689999999</v>
      </c>
      <c r="AB1318" s="15">
        <f t="shared" si="40"/>
        <v>10</v>
      </c>
      <c r="AC1318" s="15">
        <f t="shared" si="41"/>
        <v>3</v>
      </c>
    </row>
    <row r="1319" spans="2:29" x14ac:dyDescent="0.3">
      <c r="B1319" s="15">
        <v>27003</v>
      </c>
      <c r="C1319" s="15">
        <v>10.479845351615262</v>
      </c>
      <c r="D1319" s="15">
        <v>10</v>
      </c>
      <c r="E1319" s="15">
        <v>3</v>
      </c>
      <c r="N1319" s="15">
        <v>27003</v>
      </c>
      <c r="O1319" s="15">
        <v>9.7536381874853557</v>
      </c>
      <c r="P1319" s="15">
        <v>9</v>
      </c>
      <c r="Q1319" s="15">
        <v>3</v>
      </c>
      <c r="Z1319" s="15">
        <v>27003</v>
      </c>
      <c r="AA1319" s="15">
        <f>IF(ISNA(VLOOKUP(Z1319,'1077county_meanLDVage_submitted'!$A$2:$B$1079,2,FALSE)),VLOOKUP(Z1319,$N$3:$O$3145,2,FALSE),VLOOKUP(Z1319,'1077county_meanLDVage_submitted'!$A$2:$B$1079,2,FALSE))</f>
        <v>8.8761076820000007</v>
      </c>
      <c r="AB1319" s="15">
        <f t="shared" si="40"/>
        <v>8</v>
      </c>
      <c r="AC1319" s="15">
        <f t="shared" si="41"/>
        <v>2</v>
      </c>
    </row>
    <row r="1320" spans="2:29" x14ac:dyDescent="0.3">
      <c r="B1320" s="15">
        <v>27005</v>
      </c>
      <c r="C1320" s="15">
        <v>13.014226681821635</v>
      </c>
      <c r="D1320" s="15">
        <v>13</v>
      </c>
      <c r="E1320" s="15">
        <v>5</v>
      </c>
      <c r="N1320" s="15">
        <v>27005</v>
      </c>
      <c r="O1320" s="15">
        <v>11.909090260010936</v>
      </c>
      <c r="P1320" s="15">
        <v>11</v>
      </c>
      <c r="Q1320" s="15">
        <v>4</v>
      </c>
      <c r="Z1320" s="15">
        <v>27005</v>
      </c>
      <c r="AA1320" s="15">
        <f>IF(ISNA(VLOOKUP(Z1320,'1077county_meanLDVage_submitted'!$A$2:$B$1079,2,FALSE)),VLOOKUP(Z1320,$N$3:$O$3145,2,FALSE),VLOOKUP(Z1320,'1077county_meanLDVage_submitted'!$A$2:$B$1079,2,FALSE))</f>
        <v>10.87309896</v>
      </c>
      <c r="AB1320" s="15">
        <f t="shared" si="40"/>
        <v>10</v>
      </c>
      <c r="AC1320" s="15">
        <f t="shared" si="41"/>
        <v>3</v>
      </c>
    </row>
    <row r="1321" spans="2:29" x14ac:dyDescent="0.3">
      <c r="B1321" s="15">
        <v>27007</v>
      </c>
      <c r="C1321" s="15">
        <v>12.24470969899518</v>
      </c>
      <c r="D1321" s="15">
        <v>12</v>
      </c>
      <c r="E1321" s="15">
        <v>4</v>
      </c>
      <c r="N1321" s="15">
        <v>27007</v>
      </c>
      <c r="O1321" s="15">
        <v>11.489771575654071</v>
      </c>
      <c r="P1321" s="15">
        <v>11</v>
      </c>
      <c r="Q1321" s="15">
        <v>4</v>
      </c>
      <c r="Z1321" s="15">
        <v>27007</v>
      </c>
      <c r="AA1321" s="15">
        <f>IF(ISNA(VLOOKUP(Z1321,'1077county_meanLDVage_submitted'!$A$2:$B$1079,2,FALSE)),VLOOKUP(Z1321,$N$3:$O$3145,2,FALSE),VLOOKUP(Z1321,'1077county_meanLDVage_submitted'!$A$2:$B$1079,2,FALSE))</f>
        <v>10.46814988</v>
      </c>
      <c r="AB1321" s="15">
        <f t="shared" si="40"/>
        <v>10</v>
      </c>
      <c r="AC1321" s="15">
        <f t="shared" si="41"/>
        <v>3</v>
      </c>
    </row>
    <row r="1322" spans="2:29" x14ac:dyDescent="0.3">
      <c r="B1322" s="15">
        <v>27009</v>
      </c>
      <c r="C1322" s="15">
        <v>11.56107276252788</v>
      </c>
      <c r="D1322" s="15">
        <v>11</v>
      </c>
      <c r="E1322" s="15">
        <v>4</v>
      </c>
      <c r="N1322" s="15">
        <v>27009</v>
      </c>
      <c r="O1322" s="15">
        <v>10.746570064446233</v>
      </c>
      <c r="P1322" s="15">
        <v>10</v>
      </c>
      <c r="Q1322" s="15">
        <v>3</v>
      </c>
      <c r="Z1322" s="15">
        <v>27009</v>
      </c>
      <c r="AA1322" s="15">
        <f>IF(ISNA(VLOOKUP(Z1322,'1077county_meanLDVage_submitted'!$A$2:$B$1079,2,FALSE)),VLOOKUP(Z1322,$N$3:$O$3145,2,FALSE),VLOOKUP(Z1322,'1077county_meanLDVage_submitted'!$A$2:$B$1079,2,FALSE))</f>
        <v>9.929711824</v>
      </c>
      <c r="AB1322" s="15">
        <f t="shared" si="40"/>
        <v>9</v>
      </c>
      <c r="AC1322" s="15">
        <f t="shared" si="41"/>
        <v>3</v>
      </c>
    </row>
    <row r="1323" spans="2:29" x14ac:dyDescent="0.3">
      <c r="B1323" s="15">
        <v>27011</v>
      </c>
      <c r="C1323" s="15">
        <v>12.430216804423498</v>
      </c>
      <c r="D1323" s="15">
        <v>12</v>
      </c>
      <c r="E1323" s="15">
        <v>4</v>
      </c>
      <c r="N1323" s="15">
        <v>27011</v>
      </c>
      <c r="O1323" s="15">
        <v>11.578234215679251</v>
      </c>
      <c r="P1323" s="15">
        <v>11</v>
      </c>
      <c r="Q1323" s="15">
        <v>4</v>
      </c>
      <c r="Z1323" s="15">
        <v>27011</v>
      </c>
      <c r="AA1323" s="15">
        <f>IF(ISNA(VLOOKUP(Z1323,'1077county_meanLDVage_submitted'!$A$2:$B$1079,2,FALSE)),VLOOKUP(Z1323,$N$3:$O$3145,2,FALSE),VLOOKUP(Z1323,'1077county_meanLDVage_submitted'!$A$2:$B$1079,2,FALSE))</f>
        <v>10.70517635</v>
      </c>
      <c r="AB1323" s="15">
        <f t="shared" si="40"/>
        <v>10</v>
      </c>
      <c r="AC1323" s="15">
        <f t="shared" si="41"/>
        <v>3</v>
      </c>
    </row>
    <row r="1324" spans="2:29" x14ac:dyDescent="0.3">
      <c r="B1324" s="15">
        <v>27013</v>
      </c>
      <c r="C1324" s="15">
        <v>11.308899243994889</v>
      </c>
      <c r="D1324" s="15">
        <v>11</v>
      </c>
      <c r="E1324" s="15">
        <v>4</v>
      </c>
      <c r="N1324" s="15">
        <v>27013</v>
      </c>
      <c r="O1324" s="15">
        <v>10.360304042530124</v>
      </c>
      <c r="P1324" s="15">
        <v>10</v>
      </c>
      <c r="Q1324" s="15">
        <v>3</v>
      </c>
      <c r="Z1324" s="15">
        <v>27013</v>
      </c>
      <c r="AA1324" s="15">
        <f>IF(ISNA(VLOOKUP(Z1324,'1077county_meanLDVage_submitted'!$A$2:$B$1079,2,FALSE)),VLOOKUP(Z1324,$N$3:$O$3145,2,FALSE),VLOOKUP(Z1324,'1077county_meanLDVage_submitted'!$A$2:$B$1079,2,FALSE))</f>
        <v>9.5569931359999991</v>
      </c>
      <c r="AB1324" s="15">
        <f t="shared" si="40"/>
        <v>9</v>
      </c>
      <c r="AC1324" s="15">
        <f t="shared" si="41"/>
        <v>3</v>
      </c>
    </row>
    <row r="1325" spans="2:29" x14ac:dyDescent="0.3">
      <c r="B1325" s="15">
        <v>27015</v>
      </c>
      <c r="C1325" s="15">
        <v>12.222091277745971</v>
      </c>
      <c r="D1325" s="15">
        <v>12</v>
      </c>
      <c r="E1325" s="15">
        <v>4</v>
      </c>
      <c r="N1325" s="15">
        <v>27015</v>
      </c>
      <c r="O1325" s="15">
        <v>11.185408856918013</v>
      </c>
      <c r="P1325" s="15">
        <v>11</v>
      </c>
      <c r="Q1325" s="15">
        <v>4</v>
      </c>
      <c r="Z1325" s="15">
        <v>27015</v>
      </c>
      <c r="AA1325" s="15">
        <f>IF(ISNA(VLOOKUP(Z1325,'1077county_meanLDVage_submitted'!$A$2:$B$1079,2,FALSE)),VLOOKUP(Z1325,$N$3:$O$3145,2,FALSE),VLOOKUP(Z1325,'1077county_meanLDVage_submitted'!$A$2:$B$1079,2,FALSE))</f>
        <v>10.380413170000001</v>
      </c>
      <c r="AB1325" s="15">
        <f t="shared" si="40"/>
        <v>10</v>
      </c>
      <c r="AC1325" s="15">
        <f t="shared" si="41"/>
        <v>3</v>
      </c>
    </row>
    <row r="1326" spans="2:29" x14ac:dyDescent="0.3">
      <c r="B1326" s="15">
        <v>27017</v>
      </c>
      <c r="C1326" s="15">
        <v>12.1531032029239</v>
      </c>
      <c r="D1326" s="15">
        <v>12</v>
      </c>
      <c r="E1326" s="15">
        <v>4</v>
      </c>
      <c r="N1326" s="15">
        <v>27017</v>
      </c>
      <c r="O1326" s="15">
        <v>11.155424763616368</v>
      </c>
      <c r="P1326" s="15">
        <v>11</v>
      </c>
      <c r="Q1326" s="15">
        <v>4</v>
      </c>
      <c r="Z1326" s="15">
        <v>27017</v>
      </c>
      <c r="AA1326" s="15">
        <f>IF(ISNA(VLOOKUP(Z1326,'1077county_meanLDVage_submitted'!$A$2:$B$1079,2,FALSE)),VLOOKUP(Z1326,$N$3:$O$3145,2,FALSE),VLOOKUP(Z1326,'1077county_meanLDVage_submitted'!$A$2:$B$1079,2,FALSE))</f>
        <v>10.167655760000001</v>
      </c>
      <c r="AB1326" s="15">
        <f t="shared" si="40"/>
        <v>10</v>
      </c>
      <c r="AC1326" s="15">
        <f t="shared" si="41"/>
        <v>3</v>
      </c>
    </row>
    <row r="1327" spans="2:29" x14ac:dyDescent="0.3">
      <c r="B1327" s="15">
        <v>27019</v>
      </c>
      <c r="C1327" s="15">
        <v>9.3807116416824385</v>
      </c>
      <c r="D1327" s="15">
        <v>9</v>
      </c>
      <c r="E1327" s="15">
        <v>3</v>
      </c>
      <c r="N1327" s="15">
        <v>27019</v>
      </c>
      <c r="O1327" s="15">
        <v>8.7385612516253293</v>
      </c>
      <c r="P1327" s="15">
        <v>8</v>
      </c>
      <c r="Q1327" s="15">
        <v>2</v>
      </c>
      <c r="Z1327" s="15">
        <v>27019</v>
      </c>
      <c r="AA1327" s="15">
        <f>IF(ISNA(VLOOKUP(Z1327,'1077county_meanLDVage_submitted'!$A$2:$B$1079,2,FALSE)),VLOOKUP(Z1327,$N$3:$O$3145,2,FALSE),VLOOKUP(Z1327,'1077county_meanLDVage_submitted'!$A$2:$B$1079,2,FALSE))</f>
        <v>8.1484849710000002</v>
      </c>
      <c r="AB1327" s="15">
        <f t="shared" si="40"/>
        <v>8</v>
      </c>
      <c r="AC1327" s="15">
        <f t="shared" si="41"/>
        <v>2</v>
      </c>
    </row>
    <row r="1328" spans="2:29" x14ac:dyDescent="0.3">
      <c r="B1328" s="15">
        <v>27021</v>
      </c>
      <c r="C1328" s="15">
        <v>12.821828196131834</v>
      </c>
      <c r="D1328" s="15">
        <v>12</v>
      </c>
      <c r="E1328" s="15">
        <v>4</v>
      </c>
      <c r="N1328" s="15">
        <v>27021</v>
      </c>
      <c r="O1328" s="15">
        <v>11.937397271898</v>
      </c>
      <c r="P1328" s="15">
        <v>11</v>
      </c>
      <c r="Q1328" s="15">
        <v>4</v>
      </c>
      <c r="Z1328" s="15">
        <v>27021</v>
      </c>
      <c r="AA1328" s="15">
        <f>IF(ISNA(VLOOKUP(Z1328,'1077county_meanLDVage_submitted'!$A$2:$B$1079,2,FALSE)),VLOOKUP(Z1328,$N$3:$O$3145,2,FALSE),VLOOKUP(Z1328,'1077county_meanLDVage_submitted'!$A$2:$B$1079,2,FALSE))</f>
        <v>10.80482911</v>
      </c>
      <c r="AB1328" s="15">
        <f t="shared" si="40"/>
        <v>10</v>
      </c>
      <c r="AC1328" s="15">
        <f t="shared" si="41"/>
        <v>3</v>
      </c>
    </row>
    <row r="1329" spans="2:29" x14ac:dyDescent="0.3">
      <c r="B1329" s="15">
        <v>27023</v>
      </c>
      <c r="C1329" s="15">
        <v>12.416820559156061</v>
      </c>
      <c r="D1329" s="15">
        <v>12</v>
      </c>
      <c r="E1329" s="15">
        <v>4</v>
      </c>
      <c r="N1329" s="15">
        <v>27023</v>
      </c>
      <c r="O1329" s="15">
        <v>11.399080387829098</v>
      </c>
      <c r="P1329" s="15">
        <v>11</v>
      </c>
      <c r="Q1329" s="15">
        <v>4</v>
      </c>
      <c r="Z1329" s="15">
        <v>27023</v>
      </c>
      <c r="AA1329" s="15">
        <f>IF(ISNA(VLOOKUP(Z1329,'1077county_meanLDVage_submitted'!$A$2:$B$1079,2,FALSE)),VLOOKUP(Z1329,$N$3:$O$3145,2,FALSE),VLOOKUP(Z1329,'1077county_meanLDVage_submitted'!$A$2:$B$1079,2,FALSE))</f>
        <v>10.52610346</v>
      </c>
      <c r="AB1329" s="15">
        <f t="shared" si="40"/>
        <v>10</v>
      </c>
      <c r="AC1329" s="15">
        <f t="shared" si="41"/>
        <v>3</v>
      </c>
    </row>
    <row r="1330" spans="2:29" x14ac:dyDescent="0.3">
      <c r="B1330" s="15">
        <v>27025</v>
      </c>
      <c r="C1330" s="15">
        <v>11.677742865979685</v>
      </c>
      <c r="D1330" s="15">
        <v>11</v>
      </c>
      <c r="E1330" s="15">
        <v>4</v>
      </c>
      <c r="N1330" s="15">
        <v>27025</v>
      </c>
      <c r="O1330" s="15">
        <v>10.72159176877987</v>
      </c>
      <c r="P1330" s="15">
        <v>10</v>
      </c>
      <c r="Q1330" s="15">
        <v>3</v>
      </c>
      <c r="Z1330" s="15">
        <v>27025</v>
      </c>
      <c r="AA1330" s="15">
        <f>IF(ISNA(VLOOKUP(Z1330,'1077county_meanLDVage_submitted'!$A$2:$B$1079,2,FALSE)),VLOOKUP(Z1330,$N$3:$O$3145,2,FALSE),VLOOKUP(Z1330,'1077county_meanLDVage_submitted'!$A$2:$B$1079,2,FALSE))</f>
        <v>9.8068256950000006</v>
      </c>
      <c r="AB1330" s="15">
        <f t="shared" si="40"/>
        <v>9</v>
      </c>
      <c r="AC1330" s="15">
        <f t="shared" si="41"/>
        <v>3</v>
      </c>
    </row>
    <row r="1331" spans="2:29" x14ac:dyDescent="0.3">
      <c r="B1331" s="15">
        <v>27027</v>
      </c>
      <c r="C1331" s="15">
        <v>11.491785345726569</v>
      </c>
      <c r="D1331" s="15">
        <v>11</v>
      </c>
      <c r="E1331" s="15">
        <v>4</v>
      </c>
      <c r="N1331" s="15">
        <v>27027</v>
      </c>
      <c r="O1331" s="15">
        <v>10.566224100726588</v>
      </c>
      <c r="P1331" s="15">
        <v>10</v>
      </c>
      <c r="Q1331" s="15">
        <v>3</v>
      </c>
      <c r="Z1331" s="15">
        <v>27027</v>
      </c>
      <c r="AA1331" s="15">
        <f>IF(ISNA(VLOOKUP(Z1331,'1077county_meanLDVage_submitted'!$A$2:$B$1079,2,FALSE)),VLOOKUP(Z1331,$N$3:$O$3145,2,FALSE),VLOOKUP(Z1331,'1077county_meanLDVage_submitted'!$A$2:$B$1079,2,FALSE))</f>
        <v>9.819723432</v>
      </c>
      <c r="AB1331" s="15">
        <f t="shared" si="40"/>
        <v>9</v>
      </c>
      <c r="AC1331" s="15">
        <f t="shared" si="41"/>
        <v>3</v>
      </c>
    </row>
    <row r="1332" spans="2:29" x14ac:dyDescent="0.3">
      <c r="B1332" s="15">
        <v>27029</v>
      </c>
      <c r="C1332" s="15">
        <v>13.769544804378841</v>
      </c>
      <c r="D1332" s="15">
        <v>13</v>
      </c>
      <c r="E1332" s="15">
        <v>5</v>
      </c>
      <c r="N1332" s="15">
        <v>27029</v>
      </c>
      <c r="O1332" s="15">
        <v>12.807922994523775</v>
      </c>
      <c r="P1332" s="15">
        <v>12</v>
      </c>
      <c r="Q1332" s="15">
        <v>4</v>
      </c>
      <c r="Z1332" s="15">
        <v>27029</v>
      </c>
      <c r="AA1332" s="15">
        <f>IF(ISNA(VLOOKUP(Z1332,'1077county_meanLDVage_submitted'!$A$2:$B$1079,2,FALSE)),VLOOKUP(Z1332,$N$3:$O$3145,2,FALSE),VLOOKUP(Z1332,'1077county_meanLDVage_submitted'!$A$2:$B$1079,2,FALSE))</f>
        <v>11.409038300000001</v>
      </c>
      <c r="AB1332" s="15">
        <f t="shared" si="40"/>
        <v>11</v>
      </c>
      <c r="AC1332" s="15">
        <f t="shared" si="41"/>
        <v>4</v>
      </c>
    </row>
    <row r="1333" spans="2:29" x14ac:dyDescent="0.3">
      <c r="B1333" s="15">
        <v>27031</v>
      </c>
      <c r="C1333" s="15">
        <v>12.64304462019947</v>
      </c>
      <c r="D1333" s="15">
        <v>12</v>
      </c>
      <c r="E1333" s="15">
        <v>4</v>
      </c>
      <c r="N1333" s="15">
        <v>27031</v>
      </c>
      <c r="O1333" s="15">
        <v>11.788691953703399</v>
      </c>
      <c r="P1333" s="15">
        <v>11</v>
      </c>
      <c r="Q1333" s="15">
        <v>4</v>
      </c>
      <c r="Z1333" s="15">
        <v>27031</v>
      </c>
      <c r="AA1333" s="15">
        <f>IF(ISNA(VLOOKUP(Z1333,'1077county_meanLDVage_submitted'!$A$2:$B$1079,2,FALSE)),VLOOKUP(Z1333,$N$3:$O$3145,2,FALSE),VLOOKUP(Z1333,'1077county_meanLDVage_submitted'!$A$2:$B$1079,2,FALSE))</f>
        <v>10.65140849</v>
      </c>
      <c r="AB1333" s="15">
        <f t="shared" si="40"/>
        <v>10</v>
      </c>
      <c r="AC1333" s="15">
        <f t="shared" si="41"/>
        <v>3</v>
      </c>
    </row>
    <row r="1334" spans="2:29" x14ac:dyDescent="0.3">
      <c r="B1334" s="15">
        <v>27033</v>
      </c>
      <c r="C1334" s="15">
        <v>12.713274030060056</v>
      </c>
      <c r="D1334" s="15">
        <v>12</v>
      </c>
      <c r="E1334" s="15">
        <v>4</v>
      </c>
      <c r="N1334" s="15">
        <v>27033</v>
      </c>
      <c r="O1334" s="15">
        <v>11.735812478771351</v>
      </c>
      <c r="P1334" s="15">
        <v>11</v>
      </c>
      <c r="Q1334" s="15">
        <v>4</v>
      </c>
      <c r="Z1334" s="15">
        <v>27033</v>
      </c>
      <c r="AA1334" s="15">
        <f>IF(ISNA(VLOOKUP(Z1334,'1077county_meanLDVage_submitted'!$A$2:$B$1079,2,FALSE)),VLOOKUP(Z1334,$N$3:$O$3145,2,FALSE),VLOOKUP(Z1334,'1077county_meanLDVage_submitted'!$A$2:$B$1079,2,FALSE))</f>
        <v>10.77994517</v>
      </c>
      <c r="AB1334" s="15">
        <f t="shared" si="40"/>
        <v>10</v>
      </c>
      <c r="AC1334" s="15">
        <f t="shared" si="41"/>
        <v>3</v>
      </c>
    </row>
    <row r="1335" spans="2:29" x14ac:dyDescent="0.3">
      <c r="B1335" s="15">
        <v>27035</v>
      </c>
      <c r="C1335" s="15">
        <v>12.023304692227262</v>
      </c>
      <c r="D1335" s="15">
        <v>12</v>
      </c>
      <c r="E1335" s="15">
        <v>4</v>
      </c>
      <c r="N1335" s="15">
        <v>27035</v>
      </c>
      <c r="O1335" s="15">
        <v>11.174940541236422</v>
      </c>
      <c r="P1335" s="15">
        <v>11</v>
      </c>
      <c r="Q1335" s="15">
        <v>4</v>
      </c>
      <c r="Z1335" s="15">
        <v>27035</v>
      </c>
      <c r="AA1335" s="15">
        <f>IF(ISNA(VLOOKUP(Z1335,'1077county_meanLDVage_submitted'!$A$2:$B$1079,2,FALSE)),VLOOKUP(Z1335,$N$3:$O$3145,2,FALSE),VLOOKUP(Z1335,'1077county_meanLDVage_submitted'!$A$2:$B$1079,2,FALSE))</f>
        <v>10.207791840000001</v>
      </c>
      <c r="AB1335" s="15">
        <f t="shared" si="40"/>
        <v>10</v>
      </c>
      <c r="AC1335" s="15">
        <f t="shared" si="41"/>
        <v>3</v>
      </c>
    </row>
    <row r="1336" spans="2:29" x14ac:dyDescent="0.3">
      <c r="B1336" s="15">
        <v>27037</v>
      </c>
      <c r="C1336" s="15">
        <v>9.4580435400574814</v>
      </c>
      <c r="D1336" s="15">
        <v>9</v>
      </c>
      <c r="E1336" s="15">
        <v>3</v>
      </c>
      <c r="N1336" s="15">
        <v>27037</v>
      </c>
      <c r="O1336" s="15">
        <v>8.8166142077122114</v>
      </c>
      <c r="P1336" s="15">
        <v>8</v>
      </c>
      <c r="Q1336" s="15">
        <v>2</v>
      </c>
      <c r="Z1336" s="15">
        <v>27037</v>
      </c>
      <c r="AA1336" s="15">
        <f>IF(ISNA(VLOOKUP(Z1336,'1077county_meanLDVage_submitted'!$A$2:$B$1079,2,FALSE)),VLOOKUP(Z1336,$N$3:$O$3145,2,FALSE),VLOOKUP(Z1336,'1077county_meanLDVage_submitted'!$A$2:$B$1079,2,FALSE))</f>
        <v>7.9685559760000002</v>
      </c>
      <c r="AB1336" s="15">
        <f t="shared" si="40"/>
        <v>7</v>
      </c>
      <c r="AC1336" s="15">
        <f t="shared" si="41"/>
        <v>2</v>
      </c>
    </row>
    <row r="1337" spans="2:29" x14ac:dyDescent="0.3">
      <c r="B1337" s="15">
        <v>27039</v>
      </c>
      <c r="C1337" s="15">
        <v>12.155480399042524</v>
      </c>
      <c r="D1337" s="15">
        <v>12</v>
      </c>
      <c r="E1337" s="15">
        <v>4</v>
      </c>
      <c r="N1337" s="15">
        <v>27039</v>
      </c>
      <c r="O1337" s="15">
        <v>11.086379515744886</v>
      </c>
      <c r="P1337" s="15">
        <v>11</v>
      </c>
      <c r="Q1337" s="15">
        <v>4</v>
      </c>
      <c r="Z1337" s="15">
        <v>27039</v>
      </c>
      <c r="AA1337" s="15">
        <f>IF(ISNA(VLOOKUP(Z1337,'1077county_meanLDVage_submitted'!$A$2:$B$1079,2,FALSE)),VLOOKUP(Z1337,$N$3:$O$3145,2,FALSE),VLOOKUP(Z1337,'1077county_meanLDVage_submitted'!$A$2:$B$1079,2,FALSE))</f>
        <v>10.099720059999999</v>
      </c>
      <c r="AB1337" s="15">
        <f t="shared" si="40"/>
        <v>10</v>
      </c>
      <c r="AC1337" s="15">
        <f t="shared" si="41"/>
        <v>3</v>
      </c>
    </row>
    <row r="1338" spans="2:29" x14ac:dyDescent="0.3">
      <c r="B1338" s="15">
        <v>27041</v>
      </c>
      <c r="C1338" s="15">
        <v>11.97354959823466</v>
      </c>
      <c r="D1338" s="15">
        <v>11</v>
      </c>
      <c r="E1338" s="15">
        <v>4</v>
      </c>
      <c r="N1338" s="15">
        <v>27041</v>
      </c>
      <c r="O1338" s="15">
        <v>11.019718857631142</v>
      </c>
      <c r="P1338" s="15">
        <v>11</v>
      </c>
      <c r="Q1338" s="15">
        <v>4</v>
      </c>
      <c r="Z1338" s="15">
        <v>27041</v>
      </c>
      <c r="AA1338" s="15">
        <f>IF(ISNA(VLOOKUP(Z1338,'1077county_meanLDVage_submitted'!$A$2:$B$1079,2,FALSE)),VLOOKUP(Z1338,$N$3:$O$3145,2,FALSE),VLOOKUP(Z1338,'1077county_meanLDVage_submitted'!$A$2:$B$1079,2,FALSE))</f>
        <v>10.209242980000001</v>
      </c>
      <c r="AB1338" s="15">
        <f t="shared" si="40"/>
        <v>10</v>
      </c>
      <c r="AC1338" s="15">
        <f t="shared" si="41"/>
        <v>3</v>
      </c>
    </row>
    <row r="1339" spans="2:29" x14ac:dyDescent="0.3">
      <c r="B1339" s="15">
        <v>27043</v>
      </c>
      <c r="C1339" s="15">
        <v>12.92612203705275</v>
      </c>
      <c r="D1339" s="15">
        <v>12</v>
      </c>
      <c r="E1339" s="15">
        <v>4</v>
      </c>
      <c r="N1339" s="15">
        <v>27043</v>
      </c>
      <c r="O1339" s="15">
        <v>11.839060758339617</v>
      </c>
      <c r="P1339" s="15">
        <v>11</v>
      </c>
      <c r="Q1339" s="15">
        <v>4</v>
      </c>
      <c r="Z1339" s="15">
        <v>27043</v>
      </c>
      <c r="AA1339" s="15">
        <f>IF(ISNA(VLOOKUP(Z1339,'1077county_meanLDVage_submitted'!$A$2:$B$1079,2,FALSE)),VLOOKUP(Z1339,$N$3:$O$3145,2,FALSE),VLOOKUP(Z1339,'1077county_meanLDVage_submitted'!$A$2:$B$1079,2,FALSE))</f>
        <v>10.803338350000001</v>
      </c>
      <c r="AB1339" s="15">
        <f t="shared" si="40"/>
        <v>10</v>
      </c>
      <c r="AC1339" s="15">
        <f t="shared" si="41"/>
        <v>3</v>
      </c>
    </row>
    <row r="1340" spans="2:29" x14ac:dyDescent="0.3">
      <c r="B1340" s="15">
        <v>27045</v>
      </c>
      <c r="C1340" s="15">
        <v>12.709112596497778</v>
      </c>
      <c r="D1340" s="15">
        <v>12</v>
      </c>
      <c r="E1340" s="15">
        <v>4</v>
      </c>
      <c r="N1340" s="15">
        <v>27045</v>
      </c>
      <c r="O1340" s="15">
        <v>11.716828906008352</v>
      </c>
      <c r="P1340" s="15">
        <v>11</v>
      </c>
      <c r="Q1340" s="15">
        <v>4</v>
      </c>
      <c r="Z1340" s="15">
        <v>27045</v>
      </c>
      <c r="AA1340" s="15">
        <f>IF(ISNA(VLOOKUP(Z1340,'1077county_meanLDVage_submitted'!$A$2:$B$1079,2,FALSE)),VLOOKUP(Z1340,$N$3:$O$3145,2,FALSE),VLOOKUP(Z1340,'1077county_meanLDVage_submitted'!$A$2:$B$1079,2,FALSE))</f>
        <v>10.713238219999999</v>
      </c>
      <c r="AB1340" s="15">
        <f t="shared" si="40"/>
        <v>10</v>
      </c>
      <c r="AC1340" s="15">
        <f t="shared" si="41"/>
        <v>3</v>
      </c>
    </row>
    <row r="1341" spans="2:29" x14ac:dyDescent="0.3">
      <c r="B1341" s="15">
        <v>27047</v>
      </c>
      <c r="C1341" s="15">
        <v>12.310561737911653</v>
      </c>
      <c r="D1341" s="15">
        <v>12</v>
      </c>
      <c r="E1341" s="15">
        <v>4</v>
      </c>
      <c r="N1341" s="15">
        <v>27047</v>
      </c>
      <c r="O1341" s="15">
        <v>11.368774626538691</v>
      </c>
      <c r="P1341" s="15">
        <v>11</v>
      </c>
      <c r="Q1341" s="15">
        <v>4</v>
      </c>
      <c r="Z1341" s="15">
        <v>27047</v>
      </c>
      <c r="AA1341" s="15">
        <f>IF(ISNA(VLOOKUP(Z1341,'1077county_meanLDVage_submitted'!$A$2:$B$1079,2,FALSE)),VLOOKUP(Z1341,$N$3:$O$3145,2,FALSE),VLOOKUP(Z1341,'1077county_meanLDVage_submitted'!$A$2:$B$1079,2,FALSE))</f>
        <v>10.352053120000001</v>
      </c>
      <c r="AB1341" s="15">
        <f t="shared" si="40"/>
        <v>10</v>
      </c>
      <c r="AC1341" s="15">
        <f t="shared" si="41"/>
        <v>3</v>
      </c>
    </row>
    <row r="1342" spans="2:29" x14ac:dyDescent="0.3">
      <c r="B1342" s="15">
        <v>27049</v>
      </c>
      <c r="C1342" s="15">
        <v>11.78331349045949</v>
      </c>
      <c r="D1342" s="15">
        <v>11</v>
      </c>
      <c r="E1342" s="15">
        <v>4</v>
      </c>
      <c r="N1342" s="15">
        <v>27049</v>
      </c>
      <c r="O1342" s="15">
        <v>10.73453102673696</v>
      </c>
      <c r="P1342" s="15">
        <v>10</v>
      </c>
      <c r="Q1342" s="15">
        <v>3</v>
      </c>
      <c r="Z1342" s="15">
        <v>27049</v>
      </c>
      <c r="AA1342" s="15">
        <f>IF(ISNA(VLOOKUP(Z1342,'1077county_meanLDVage_submitted'!$A$2:$B$1079,2,FALSE)),VLOOKUP(Z1342,$N$3:$O$3145,2,FALSE),VLOOKUP(Z1342,'1077county_meanLDVage_submitted'!$A$2:$B$1079,2,FALSE))</f>
        <v>9.8352565470000002</v>
      </c>
      <c r="AB1342" s="15">
        <f t="shared" si="40"/>
        <v>9</v>
      </c>
      <c r="AC1342" s="15">
        <f t="shared" si="41"/>
        <v>3</v>
      </c>
    </row>
    <row r="1343" spans="2:29" x14ac:dyDescent="0.3">
      <c r="B1343" s="15">
        <v>27051</v>
      </c>
      <c r="C1343" s="15">
        <v>12.971251586301703</v>
      </c>
      <c r="D1343" s="15">
        <v>12</v>
      </c>
      <c r="E1343" s="15">
        <v>4</v>
      </c>
      <c r="N1343" s="15">
        <v>27051</v>
      </c>
      <c r="O1343" s="15">
        <v>11.93847784564967</v>
      </c>
      <c r="P1343" s="15">
        <v>11</v>
      </c>
      <c r="Q1343" s="15">
        <v>4</v>
      </c>
      <c r="Z1343" s="15">
        <v>27051</v>
      </c>
      <c r="AA1343" s="15">
        <f>IF(ISNA(VLOOKUP(Z1343,'1077county_meanLDVage_submitted'!$A$2:$B$1079,2,FALSE)),VLOOKUP(Z1343,$N$3:$O$3145,2,FALSE),VLOOKUP(Z1343,'1077county_meanLDVage_submitted'!$A$2:$B$1079,2,FALSE))</f>
        <v>10.80072713</v>
      </c>
      <c r="AB1343" s="15">
        <f t="shared" si="40"/>
        <v>10</v>
      </c>
      <c r="AC1343" s="15">
        <f t="shared" si="41"/>
        <v>3</v>
      </c>
    </row>
    <row r="1344" spans="2:29" x14ac:dyDescent="0.3">
      <c r="B1344" s="15">
        <v>27053</v>
      </c>
      <c r="C1344" s="15">
        <v>9.5133907368845954</v>
      </c>
      <c r="D1344" s="15">
        <v>9</v>
      </c>
      <c r="E1344" s="15">
        <v>3</v>
      </c>
      <c r="N1344" s="15">
        <v>27053</v>
      </c>
      <c r="O1344" s="15">
        <v>8.8774550032013799</v>
      </c>
      <c r="P1344" s="15">
        <v>8</v>
      </c>
      <c r="Q1344" s="15">
        <v>2</v>
      </c>
      <c r="Z1344" s="15">
        <v>27053</v>
      </c>
      <c r="AA1344" s="15">
        <f>IF(ISNA(VLOOKUP(Z1344,'1077county_meanLDVage_submitted'!$A$2:$B$1079,2,FALSE)),VLOOKUP(Z1344,$N$3:$O$3145,2,FALSE),VLOOKUP(Z1344,'1077county_meanLDVage_submitted'!$A$2:$B$1079,2,FALSE))</f>
        <v>8.2718688779999994</v>
      </c>
      <c r="AB1344" s="15">
        <f t="shared" si="40"/>
        <v>8</v>
      </c>
      <c r="AC1344" s="15">
        <f t="shared" si="41"/>
        <v>2</v>
      </c>
    </row>
    <row r="1345" spans="2:29" x14ac:dyDescent="0.3">
      <c r="B1345" s="15">
        <v>27055</v>
      </c>
      <c r="C1345" s="15">
        <v>12.091150398401982</v>
      </c>
      <c r="D1345" s="15">
        <v>12</v>
      </c>
      <c r="E1345" s="15">
        <v>4</v>
      </c>
      <c r="N1345" s="15">
        <v>27055</v>
      </c>
      <c r="O1345" s="15">
        <v>11.012811703302042</v>
      </c>
      <c r="P1345" s="15">
        <v>11</v>
      </c>
      <c r="Q1345" s="15">
        <v>4</v>
      </c>
      <c r="Z1345" s="15">
        <v>27055</v>
      </c>
      <c r="AA1345" s="15">
        <f>IF(ISNA(VLOOKUP(Z1345,'1077county_meanLDVage_submitted'!$A$2:$B$1079,2,FALSE)),VLOOKUP(Z1345,$N$3:$O$3145,2,FALSE),VLOOKUP(Z1345,'1077county_meanLDVage_submitted'!$A$2:$B$1079,2,FALSE))</f>
        <v>10.276016670000001</v>
      </c>
      <c r="AB1345" s="15">
        <f t="shared" si="40"/>
        <v>10</v>
      </c>
      <c r="AC1345" s="15">
        <f t="shared" si="41"/>
        <v>3</v>
      </c>
    </row>
    <row r="1346" spans="2:29" x14ac:dyDescent="0.3">
      <c r="B1346" s="15">
        <v>27057</v>
      </c>
      <c r="C1346" s="15">
        <v>13.195860099708224</v>
      </c>
      <c r="D1346" s="15">
        <v>13</v>
      </c>
      <c r="E1346" s="15">
        <v>5</v>
      </c>
      <c r="N1346" s="15">
        <v>27057</v>
      </c>
      <c r="O1346" s="15">
        <v>12.285473019302762</v>
      </c>
      <c r="P1346" s="15">
        <v>12</v>
      </c>
      <c r="Q1346" s="15">
        <v>4</v>
      </c>
      <c r="Z1346" s="15">
        <v>27057</v>
      </c>
      <c r="AA1346" s="15">
        <f>IF(ISNA(VLOOKUP(Z1346,'1077county_meanLDVage_submitted'!$A$2:$B$1079,2,FALSE)),VLOOKUP(Z1346,$N$3:$O$3145,2,FALSE),VLOOKUP(Z1346,'1077county_meanLDVage_submitted'!$A$2:$B$1079,2,FALSE))</f>
        <v>11.078702440000001</v>
      </c>
      <c r="AB1346" s="15">
        <f t="shared" si="40"/>
        <v>11</v>
      </c>
      <c r="AC1346" s="15">
        <f t="shared" si="41"/>
        <v>4</v>
      </c>
    </row>
    <row r="1347" spans="2:29" x14ac:dyDescent="0.3">
      <c r="B1347" s="15">
        <v>27059</v>
      </c>
      <c r="C1347" s="15">
        <v>12.299639980884649</v>
      </c>
      <c r="D1347" s="15">
        <v>12</v>
      </c>
      <c r="E1347" s="15">
        <v>4</v>
      </c>
      <c r="N1347" s="15">
        <v>27059</v>
      </c>
      <c r="O1347" s="15">
        <v>11.355425127324178</v>
      </c>
      <c r="P1347" s="15">
        <v>11</v>
      </c>
      <c r="Q1347" s="15">
        <v>4</v>
      </c>
      <c r="Z1347" s="15">
        <v>27059</v>
      </c>
      <c r="AA1347" s="15">
        <f>IF(ISNA(VLOOKUP(Z1347,'1077county_meanLDVage_submitted'!$A$2:$B$1079,2,FALSE)),VLOOKUP(Z1347,$N$3:$O$3145,2,FALSE),VLOOKUP(Z1347,'1077county_meanLDVage_submitted'!$A$2:$B$1079,2,FALSE))</f>
        <v>10.21818747</v>
      </c>
      <c r="AB1347" s="15">
        <f t="shared" si="40"/>
        <v>10</v>
      </c>
      <c r="AC1347" s="15">
        <f t="shared" si="41"/>
        <v>3</v>
      </c>
    </row>
    <row r="1348" spans="2:29" x14ac:dyDescent="0.3">
      <c r="B1348" s="15">
        <v>27061</v>
      </c>
      <c r="C1348" s="15">
        <v>12.181404703542075</v>
      </c>
      <c r="D1348" s="15">
        <v>12</v>
      </c>
      <c r="E1348" s="15">
        <v>4</v>
      </c>
      <c r="N1348" s="15">
        <v>27061</v>
      </c>
      <c r="O1348" s="15">
        <v>11.312844844529527</v>
      </c>
      <c r="P1348" s="15">
        <v>11</v>
      </c>
      <c r="Q1348" s="15">
        <v>4</v>
      </c>
      <c r="Z1348" s="15">
        <v>27061</v>
      </c>
      <c r="AA1348" s="15">
        <f>IF(ISNA(VLOOKUP(Z1348,'1077county_meanLDVage_submitted'!$A$2:$B$1079,2,FALSE)),VLOOKUP(Z1348,$N$3:$O$3145,2,FALSE),VLOOKUP(Z1348,'1077county_meanLDVage_submitted'!$A$2:$B$1079,2,FALSE))</f>
        <v>10.336776909999999</v>
      </c>
      <c r="AB1348" s="15">
        <f t="shared" si="40"/>
        <v>10</v>
      </c>
      <c r="AC1348" s="15">
        <f t="shared" si="41"/>
        <v>3</v>
      </c>
    </row>
    <row r="1349" spans="2:29" x14ac:dyDescent="0.3">
      <c r="B1349" s="15">
        <v>27063</v>
      </c>
      <c r="C1349" s="15">
        <v>12.707492541151314</v>
      </c>
      <c r="D1349" s="15">
        <v>12</v>
      </c>
      <c r="E1349" s="15">
        <v>4</v>
      </c>
      <c r="N1349" s="15">
        <v>27063</v>
      </c>
      <c r="O1349" s="15">
        <v>11.563420275533151</v>
      </c>
      <c r="P1349" s="15">
        <v>11</v>
      </c>
      <c r="Q1349" s="15">
        <v>4</v>
      </c>
      <c r="Z1349" s="15">
        <v>27063</v>
      </c>
      <c r="AA1349" s="15">
        <f>IF(ISNA(VLOOKUP(Z1349,'1077county_meanLDVage_submitted'!$A$2:$B$1079,2,FALSE)),VLOOKUP(Z1349,$N$3:$O$3145,2,FALSE),VLOOKUP(Z1349,'1077county_meanLDVage_submitted'!$A$2:$B$1079,2,FALSE))</f>
        <v>10.67466576</v>
      </c>
      <c r="AB1349" s="15">
        <f t="shared" ref="AB1349:AB1412" si="42">TRUNC(AA1349,0)</f>
        <v>10</v>
      </c>
      <c r="AC1349" s="15">
        <f t="shared" ref="AC1349:AC1412" si="43">VLOOKUP(AB1349,$AE$14:$AF$26,2,)</f>
        <v>3</v>
      </c>
    </row>
    <row r="1350" spans="2:29" x14ac:dyDescent="0.3">
      <c r="B1350" s="15">
        <v>27065</v>
      </c>
      <c r="C1350" s="15">
        <v>13.40023082008714</v>
      </c>
      <c r="D1350" s="15">
        <v>13</v>
      </c>
      <c r="E1350" s="15">
        <v>5</v>
      </c>
      <c r="N1350" s="15">
        <v>27065</v>
      </c>
      <c r="O1350" s="15">
        <v>12.472302008414424</v>
      </c>
      <c r="P1350" s="15">
        <v>12</v>
      </c>
      <c r="Q1350" s="15">
        <v>4</v>
      </c>
      <c r="Z1350" s="15">
        <v>27065</v>
      </c>
      <c r="AA1350" s="15">
        <f>IF(ISNA(VLOOKUP(Z1350,'1077county_meanLDVage_submitted'!$A$2:$B$1079,2,FALSE)),VLOOKUP(Z1350,$N$3:$O$3145,2,FALSE),VLOOKUP(Z1350,'1077county_meanLDVage_submitted'!$A$2:$B$1079,2,FALSE))</f>
        <v>11.17304562</v>
      </c>
      <c r="AB1350" s="15">
        <f t="shared" si="42"/>
        <v>11</v>
      </c>
      <c r="AC1350" s="15">
        <f t="shared" si="43"/>
        <v>4</v>
      </c>
    </row>
    <row r="1351" spans="2:29" x14ac:dyDescent="0.3">
      <c r="B1351" s="15">
        <v>27067</v>
      </c>
      <c r="C1351" s="15">
        <v>11.95057097821203</v>
      </c>
      <c r="D1351" s="15">
        <v>11</v>
      </c>
      <c r="E1351" s="15">
        <v>4</v>
      </c>
      <c r="N1351" s="15">
        <v>27067</v>
      </c>
      <c r="O1351" s="15">
        <v>11.00505889772012</v>
      </c>
      <c r="P1351" s="15">
        <v>11</v>
      </c>
      <c r="Q1351" s="15">
        <v>4</v>
      </c>
      <c r="Z1351" s="15">
        <v>27067</v>
      </c>
      <c r="AA1351" s="15">
        <f>IF(ISNA(VLOOKUP(Z1351,'1077county_meanLDVage_submitted'!$A$2:$B$1079,2,FALSE)),VLOOKUP(Z1351,$N$3:$O$3145,2,FALSE),VLOOKUP(Z1351,'1077county_meanLDVage_submitted'!$A$2:$B$1079,2,FALSE))</f>
        <v>10.18233472</v>
      </c>
      <c r="AB1351" s="15">
        <f t="shared" si="42"/>
        <v>10</v>
      </c>
      <c r="AC1351" s="15">
        <f t="shared" si="43"/>
        <v>3</v>
      </c>
    </row>
    <row r="1352" spans="2:29" x14ac:dyDescent="0.3">
      <c r="B1352" s="15">
        <v>27069</v>
      </c>
      <c r="C1352" s="15">
        <v>13.035809016293936</v>
      </c>
      <c r="D1352" s="15">
        <v>13</v>
      </c>
      <c r="E1352" s="15">
        <v>5</v>
      </c>
      <c r="N1352" s="15">
        <v>27069</v>
      </c>
      <c r="O1352" s="15">
        <v>11.878676105820823</v>
      </c>
      <c r="P1352" s="15">
        <v>11</v>
      </c>
      <c r="Q1352" s="15">
        <v>4</v>
      </c>
      <c r="Z1352" s="15">
        <v>27069</v>
      </c>
      <c r="AA1352" s="15">
        <f>IF(ISNA(VLOOKUP(Z1352,'1077county_meanLDVage_submitted'!$A$2:$B$1079,2,FALSE)),VLOOKUP(Z1352,$N$3:$O$3145,2,FALSE),VLOOKUP(Z1352,'1077county_meanLDVage_submitted'!$A$2:$B$1079,2,FALSE))</f>
        <v>10.844270160000001</v>
      </c>
      <c r="AB1352" s="15">
        <f t="shared" si="42"/>
        <v>10</v>
      </c>
      <c r="AC1352" s="15">
        <f t="shared" si="43"/>
        <v>3</v>
      </c>
    </row>
    <row r="1353" spans="2:29" x14ac:dyDescent="0.3">
      <c r="B1353" s="15">
        <v>27071</v>
      </c>
      <c r="C1353" s="15">
        <v>12.756499533685846</v>
      </c>
      <c r="D1353" s="15">
        <v>12</v>
      </c>
      <c r="E1353" s="15">
        <v>4</v>
      </c>
      <c r="N1353" s="15">
        <v>27071</v>
      </c>
      <c r="O1353" s="15">
        <v>11.760778640533598</v>
      </c>
      <c r="P1353" s="15">
        <v>11</v>
      </c>
      <c r="Q1353" s="15">
        <v>4</v>
      </c>
      <c r="Z1353" s="15">
        <v>27071</v>
      </c>
      <c r="AA1353" s="15">
        <f>IF(ISNA(VLOOKUP(Z1353,'1077county_meanLDVage_submitted'!$A$2:$B$1079,2,FALSE)),VLOOKUP(Z1353,$N$3:$O$3145,2,FALSE),VLOOKUP(Z1353,'1077county_meanLDVage_submitted'!$A$2:$B$1079,2,FALSE))</f>
        <v>10.70943246</v>
      </c>
      <c r="AB1353" s="15">
        <f t="shared" si="42"/>
        <v>10</v>
      </c>
      <c r="AC1353" s="15">
        <f t="shared" si="43"/>
        <v>3</v>
      </c>
    </row>
    <row r="1354" spans="2:29" x14ac:dyDescent="0.3">
      <c r="B1354" s="15">
        <v>27073</v>
      </c>
      <c r="C1354" s="15">
        <v>13.11514258975526</v>
      </c>
      <c r="D1354" s="15">
        <v>13</v>
      </c>
      <c r="E1354" s="15">
        <v>5</v>
      </c>
      <c r="N1354" s="15">
        <v>27073</v>
      </c>
      <c r="O1354" s="15">
        <v>11.884709788509211</v>
      </c>
      <c r="P1354" s="15">
        <v>11</v>
      </c>
      <c r="Q1354" s="15">
        <v>4</v>
      </c>
      <c r="Z1354" s="15">
        <v>27073</v>
      </c>
      <c r="AA1354" s="15">
        <f>IF(ISNA(VLOOKUP(Z1354,'1077county_meanLDVage_submitted'!$A$2:$B$1079,2,FALSE)),VLOOKUP(Z1354,$N$3:$O$3145,2,FALSE),VLOOKUP(Z1354,'1077county_meanLDVage_submitted'!$A$2:$B$1079,2,FALSE))</f>
        <v>10.955569410000001</v>
      </c>
      <c r="AB1354" s="15">
        <f t="shared" si="42"/>
        <v>10</v>
      </c>
      <c r="AC1354" s="15">
        <f t="shared" si="43"/>
        <v>3</v>
      </c>
    </row>
    <row r="1355" spans="2:29" x14ac:dyDescent="0.3">
      <c r="B1355" s="15">
        <v>27075</v>
      </c>
      <c r="C1355" s="15">
        <v>12.13775898399547</v>
      </c>
      <c r="D1355" s="15">
        <v>12</v>
      </c>
      <c r="E1355" s="15">
        <v>4</v>
      </c>
      <c r="N1355" s="15">
        <v>27075</v>
      </c>
      <c r="O1355" s="15">
        <v>11.100985022471006</v>
      </c>
      <c r="P1355" s="15">
        <v>11</v>
      </c>
      <c r="Q1355" s="15">
        <v>4</v>
      </c>
      <c r="Z1355" s="15">
        <v>27075</v>
      </c>
      <c r="AA1355" s="15">
        <f>IF(ISNA(VLOOKUP(Z1355,'1077county_meanLDVage_submitted'!$A$2:$B$1079,2,FALSE)),VLOOKUP(Z1355,$N$3:$O$3145,2,FALSE),VLOOKUP(Z1355,'1077county_meanLDVage_submitted'!$A$2:$B$1079,2,FALSE))</f>
        <v>10.50367353</v>
      </c>
      <c r="AB1355" s="15">
        <f t="shared" si="42"/>
        <v>10</v>
      </c>
      <c r="AC1355" s="15">
        <f t="shared" si="43"/>
        <v>3</v>
      </c>
    </row>
    <row r="1356" spans="2:29" x14ac:dyDescent="0.3">
      <c r="B1356" s="15">
        <v>27077</v>
      </c>
      <c r="C1356" s="15">
        <v>13.823056882474784</v>
      </c>
      <c r="D1356" s="15">
        <v>13</v>
      </c>
      <c r="E1356" s="15">
        <v>5</v>
      </c>
      <c r="N1356" s="15">
        <v>27077</v>
      </c>
      <c r="O1356" s="15">
        <v>12.718180095585277</v>
      </c>
      <c r="P1356" s="15">
        <v>12</v>
      </c>
      <c r="Q1356" s="15">
        <v>4</v>
      </c>
      <c r="Z1356" s="15">
        <v>27077</v>
      </c>
      <c r="AA1356" s="15">
        <f>IF(ISNA(VLOOKUP(Z1356,'1077county_meanLDVage_submitted'!$A$2:$B$1079,2,FALSE)),VLOOKUP(Z1356,$N$3:$O$3145,2,FALSE),VLOOKUP(Z1356,'1077county_meanLDVage_submitted'!$A$2:$B$1079,2,FALSE))</f>
        <v>11.59279048</v>
      </c>
      <c r="AB1356" s="15">
        <f t="shared" si="42"/>
        <v>11</v>
      </c>
      <c r="AC1356" s="15">
        <f t="shared" si="43"/>
        <v>4</v>
      </c>
    </row>
    <row r="1357" spans="2:29" x14ac:dyDescent="0.3">
      <c r="B1357" s="15">
        <v>27079</v>
      </c>
      <c r="C1357" s="15">
        <v>11.989909718951889</v>
      </c>
      <c r="D1357" s="15">
        <v>11</v>
      </c>
      <c r="E1357" s="15">
        <v>4</v>
      </c>
      <c r="N1357" s="15">
        <v>27079</v>
      </c>
      <c r="O1357" s="15">
        <v>11.006507950734131</v>
      </c>
      <c r="P1357" s="15">
        <v>11</v>
      </c>
      <c r="Q1357" s="15">
        <v>4</v>
      </c>
      <c r="Z1357" s="15">
        <v>27079</v>
      </c>
      <c r="AA1357" s="15">
        <f>IF(ISNA(VLOOKUP(Z1357,'1077county_meanLDVage_submitted'!$A$2:$B$1079,2,FALSE)),VLOOKUP(Z1357,$N$3:$O$3145,2,FALSE),VLOOKUP(Z1357,'1077county_meanLDVage_submitted'!$A$2:$B$1079,2,FALSE))</f>
        <v>10.129620190000001</v>
      </c>
      <c r="AB1357" s="15">
        <f t="shared" si="42"/>
        <v>10</v>
      </c>
      <c r="AC1357" s="15">
        <f t="shared" si="43"/>
        <v>3</v>
      </c>
    </row>
    <row r="1358" spans="2:29" x14ac:dyDescent="0.3">
      <c r="B1358" s="15">
        <v>27081</v>
      </c>
      <c r="C1358" s="15">
        <v>13.623546054952435</v>
      </c>
      <c r="D1358" s="15">
        <v>13</v>
      </c>
      <c r="E1358" s="15">
        <v>5</v>
      </c>
      <c r="N1358" s="15">
        <v>27081</v>
      </c>
      <c r="O1358" s="15">
        <v>12.510711191706468</v>
      </c>
      <c r="P1358" s="15">
        <v>12</v>
      </c>
      <c r="Q1358" s="15">
        <v>4</v>
      </c>
      <c r="Z1358" s="15">
        <v>27081</v>
      </c>
      <c r="AA1358" s="15">
        <f>IF(ISNA(VLOOKUP(Z1358,'1077county_meanLDVage_submitted'!$A$2:$B$1079,2,FALSE)),VLOOKUP(Z1358,$N$3:$O$3145,2,FALSE),VLOOKUP(Z1358,'1077county_meanLDVage_submitted'!$A$2:$B$1079,2,FALSE))</f>
        <v>11.57844287</v>
      </c>
      <c r="AB1358" s="15">
        <f t="shared" si="42"/>
        <v>11</v>
      </c>
      <c r="AC1358" s="15">
        <f t="shared" si="43"/>
        <v>4</v>
      </c>
    </row>
    <row r="1359" spans="2:29" x14ac:dyDescent="0.3">
      <c r="B1359" s="15">
        <v>27083</v>
      </c>
      <c r="C1359" s="15">
        <v>12.073261267179666</v>
      </c>
      <c r="D1359" s="15">
        <v>12</v>
      </c>
      <c r="E1359" s="15">
        <v>4</v>
      </c>
      <c r="N1359" s="15">
        <v>27083</v>
      </c>
      <c r="O1359" s="15">
        <v>11.151753968308419</v>
      </c>
      <c r="P1359" s="15">
        <v>11</v>
      </c>
      <c r="Q1359" s="15">
        <v>4</v>
      </c>
      <c r="Z1359" s="15">
        <v>27083</v>
      </c>
      <c r="AA1359" s="15">
        <f>IF(ISNA(VLOOKUP(Z1359,'1077county_meanLDVage_submitted'!$A$2:$B$1079,2,FALSE)),VLOOKUP(Z1359,$N$3:$O$3145,2,FALSE),VLOOKUP(Z1359,'1077county_meanLDVage_submitted'!$A$2:$B$1079,2,FALSE))</f>
        <v>10.30567231</v>
      </c>
      <c r="AB1359" s="15">
        <f t="shared" si="42"/>
        <v>10</v>
      </c>
      <c r="AC1359" s="15">
        <f t="shared" si="43"/>
        <v>3</v>
      </c>
    </row>
    <row r="1360" spans="2:29" x14ac:dyDescent="0.3">
      <c r="B1360" s="15">
        <v>27085</v>
      </c>
      <c r="C1360" s="15">
        <v>11.789956950538366</v>
      </c>
      <c r="D1360" s="15">
        <v>11</v>
      </c>
      <c r="E1360" s="15">
        <v>4</v>
      </c>
      <c r="N1360" s="15">
        <v>27085</v>
      </c>
      <c r="O1360" s="15">
        <v>10.892929104543459</v>
      </c>
      <c r="P1360" s="15">
        <v>10</v>
      </c>
      <c r="Q1360" s="15">
        <v>3</v>
      </c>
      <c r="Z1360" s="15">
        <v>27085</v>
      </c>
      <c r="AA1360" s="15">
        <f>IF(ISNA(VLOOKUP(Z1360,'1077county_meanLDVage_submitted'!$A$2:$B$1079,2,FALSE)),VLOOKUP(Z1360,$N$3:$O$3145,2,FALSE),VLOOKUP(Z1360,'1077county_meanLDVage_submitted'!$A$2:$B$1079,2,FALSE))</f>
        <v>10.06730278</v>
      </c>
      <c r="AB1360" s="15">
        <f t="shared" si="42"/>
        <v>10</v>
      </c>
      <c r="AC1360" s="15">
        <f t="shared" si="43"/>
        <v>3</v>
      </c>
    </row>
    <row r="1361" spans="2:29" x14ac:dyDescent="0.3">
      <c r="B1361" s="15">
        <v>27087</v>
      </c>
      <c r="C1361" s="15">
        <v>13.783634177261748</v>
      </c>
      <c r="D1361" s="15">
        <v>13</v>
      </c>
      <c r="E1361" s="15">
        <v>5</v>
      </c>
      <c r="N1361" s="15">
        <v>27087</v>
      </c>
      <c r="O1361" s="15">
        <v>12.540204619896588</v>
      </c>
      <c r="P1361" s="15">
        <v>12</v>
      </c>
      <c r="Q1361" s="15">
        <v>4</v>
      </c>
      <c r="Z1361" s="15">
        <v>27087</v>
      </c>
      <c r="AA1361" s="15">
        <f>IF(ISNA(VLOOKUP(Z1361,'1077county_meanLDVage_submitted'!$A$2:$B$1079,2,FALSE)),VLOOKUP(Z1361,$N$3:$O$3145,2,FALSE),VLOOKUP(Z1361,'1077county_meanLDVage_submitted'!$A$2:$B$1079,2,FALSE))</f>
        <v>11.41696939</v>
      </c>
      <c r="AB1361" s="15">
        <f t="shared" si="42"/>
        <v>11</v>
      </c>
      <c r="AC1361" s="15">
        <f t="shared" si="43"/>
        <v>4</v>
      </c>
    </row>
    <row r="1362" spans="2:29" x14ac:dyDescent="0.3">
      <c r="B1362" s="15">
        <v>27089</v>
      </c>
      <c r="C1362" s="15">
        <v>12.619757690732756</v>
      </c>
      <c r="D1362" s="15">
        <v>12</v>
      </c>
      <c r="E1362" s="15">
        <v>4</v>
      </c>
      <c r="N1362" s="15">
        <v>27089</v>
      </c>
      <c r="O1362" s="15">
        <v>11.656444039574733</v>
      </c>
      <c r="P1362" s="15">
        <v>11</v>
      </c>
      <c r="Q1362" s="15">
        <v>4</v>
      </c>
      <c r="Z1362" s="15">
        <v>27089</v>
      </c>
      <c r="AA1362" s="15">
        <f>IF(ISNA(VLOOKUP(Z1362,'1077county_meanLDVage_submitted'!$A$2:$B$1079,2,FALSE)),VLOOKUP(Z1362,$N$3:$O$3145,2,FALSE),VLOOKUP(Z1362,'1077county_meanLDVage_submitted'!$A$2:$B$1079,2,FALSE))</f>
        <v>10.73217007</v>
      </c>
      <c r="AB1362" s="15">
        <f t="shared" si="42"/>
        <v>10</v>
      </c>
      <c r="AC1362" s="15">
        <f t="shared" si="43"/>
        <v>3</v>
      </c>
    </row>
    <row r="1363" spans="2:29" x14ac:dyDescent="0.3">
      <c r="B1363" s="15">
        <v>27091</v>
      </c>
      <c r="C1363" s="15">
        <v>12.268301781224357</v>
      </c>
      <c r="D1363" s="15">
        <v>12</v>
      </c>
      <c r="E1363" s="15">
        <v>4</v>
      </c>
      <c r="N1363" s="15">
        <v>27091</v>
      </c>
      <c r="O1363" s="15">
        <v>11.183666583630329</v>
      </c>
      <c r="P1363" s="15">
        <v>11</v>
      </c>
      <c r="Q1363" s="15">
        <v>4</v>
      </c>
      <c r="Z1363" s="15">
        <v>27091</v>
      </c>
      <c r="AA1363" s="15">
        <f>IF(ISNA(VLOOKUP(Z1363,'1077county_meanLDVage_submitted'!$A$2:$B$1079,2,FALSE)),VLOOKUP(Z1363,$N$3:$O$3145,2,FALSE),VLOOKUP(Z1363,'1077county_meanLDVage_submitted'!$A$2:$B$1079,2,FALSE))</f>
        <v>10.42944026</v>
      </c>
      <c r="AB1363" s="15">
        <f t="shared" si="42"/>
        <v>10</v>
      </c>
      <c r="AC1363" s="15">
        <f t="shared" si="43"/>
        <v>3</v>
      </c>
    </row>
    <row r="1364" spans="2:29" x14ac:dyDescent="0.3">
      <c r="B1364" s="15">
        <v>27093</v>
      </c>
      <c r="C1364" s="15">
        <v>12.471145673438642</v>
      </c>
      <c r="D1364" s="15">
        <v>12</v>
      </c>
      <c r="E1364" s="15">
        <v>4</v>
      </c>
      <c r="N1364" s="15">
        <v>27093</v>
      </c>
      <c r="O1364" s="15">
        <v>11.545948625827981</v>
      </c>
      <c r="P1364" s="15">
        <v>11</v>
      </c>
      <c r="Q1364" s="15">
        <v>4</v>
      </c>
      <c r="Z1364" s="15">
        <v>27093</v>
      </c>
      <c r="AA1364" s="15">
        <f>IF(ISNA(VLOOKUP(Z1364,'1077county_meanLDVage_submitted'!$A$2:$B$1079,2,FALSE)),VLOOKUP(Z1364,$N$3:$O$3145,2,FALSE),VLOOKUP(Z1364,'1077county_meanLDVage_submitted'!$A$2:$B$1079,2,FALSE))</f>
        <v>10.580376380000001</v>
      </c>
      <c r="AB1364" s="15">
        <f t="shared" si="42"/>
        <v>10</v>
      </c>
      <c r="AC1364" s="15">
        <f t="shared" si="43"/>
        <v>3</v>
      </c>
    </row>
    <row r="1365" spans="2:29" x14ac:dyDescent="0.3">
      <c r="B1365" s="15">
        <v>27095</v>
      </c>
      <c r="C1365" s="15">
        <v>12.997427196740354</v>
      </c>
      <c r="D1365" s="15">
        <v>12</v>
      </c>
      <c r="E1365" s="15">
        <v>4</v>
      </c>
      <c r="N1365" s="15">
        <v>27095</v>
      </c>
      <c r="O1365" s="15">
        <v>12.135731211206201</v>
      </c>
      <c r="P1365" s="15">
        <v>12</v>
      </c>
      <c r="Q1365" s="15">
        <v>4</v>
      </c>
      <c r="Z1365" s="15">
        <v>27095</v>
      </c>
      <c r="AA1365" s="15">
        <f>IF(ISNA(VLOOKUP(Z1365,'1077county_meanLDVage_submitted'!$A$2:$B$1079,2,FALSE)),VLOOKUP(Z1365,$N$3:$O$3145,2,FALSE),VLOOKUP(Z1365,'1077county_meanLDVage_submitted'!$A$2:$B$1079,2,FALSE))</f>
        <v>10.886495419999999</v>
      </c>
      <c r="AB1365" s="15">
        <f t="shared" si="42"/>
        <v>10</v>
      </c>
      <c r="AC1365" s="15">
        <f t="shared" si="43"/>
        <v>3</v>
      </c>
    </row>
    <row r="1366" spans="2:29" x14ac:dyDescent="0.3">
      <c r="B1366" s="15">
        <v>27097</v>
      </c>
      <c r="C1366" s="15">
        <v>13.141701397886065</v>
      </c>
      <c r="D1366" s="15">
        <v>13</v>
      </c>
      <c r="E1366" s="15">
        <v>5</v>
      </c>
      <c r="N1366" s="15">
        <v>27097</v>
      </c>
      <c r="O1366" s="15">
        <v>12.169150105071337</v>
      </c>
      <c r="P1366" s="15">
        <v>12</v>
      </c>
      <c r="Q1366" s="15">
        <v>4</v>
      </c>
      <c r="Z1366" s="15">
        <v>27097</v>
      </c>
      <c r="AA1366" s="15">
        <f>IF(ISNA(VLOOKUP(Z1366,'1077county_meanLDVage_submitted'!$A$2:$B$1079,2,FALSE)),VLOOKUP(Z1366,$N$3:$O$3145,2,FALSE),VLOOKUP(Z1366,'1077county_meanLDVage_submitted'!$A$2:$B$1079,2,FALSE))</f>
        <v>11.08678314</v>
      </c>
      <c r="AB1366" s="15">
        <f t="shared" si="42"/>
        <v>11</v>
      </c>
      <c r="AC1366" s="15">
        <f t="shared" si="43"/>
        <v>4</v>
      </c>
    </row>
    <row r="1367" spans="2:29" x14ac:dyDescent="0.3">
      <c r="B1367" s="15">
        <v>27099</v>
      </c>
      <c r="C1367" s="15">
        <v>12.571525369623751</v>
      </c>
      <c r="D1367" s="15">
        <v>12</v>
      </c>
      <c r="E1367" s="15">
        <v>4</v>
      </c>
      <c r="N1367" s="15">
        <v>27099</v>
      </c>
      <c r="O1367" s="15">
        <v>11.520918846786554</v>
      </c>
      <c r="P1367" s="15">
        <v>11</v>
      </c>
      <c r="Q1367" s="15">
        <v>4</v>
      </c>
      <c r="Z1367" s="15">
        <v>27099</v>
      </c>
      <c r="AA1367" s="15">
        <f>IF(ISNA(VLOOKUP(Z1367,'1077county_meanLDVage_submitted'!$A$2:$B$1079,2,FALSE)),VLOOKUP(Z1367,$N$3:$O$3145,2,FALSE),VLOOKUP(Z1367,'1077county_meanLDVage_submitted'!$A$2:$B$1079,2,FALSE))</f>
        <v>10.61953797</v>
      </c>
      <c r="AB1367" s="15">
        <f t="shared" si="42"/>
        <v>10</v>
      </c>
      <c r="AC1367" s="15">
        <f t="shared" si="43"/>
        <v>3</v>
      </c>
    </row>
    <row r="1368" spans="2:29" x14ac:dyDescent="0.3">
      <c r="B1368" s="15">
        <v>27101</v>
      </c>
      <c r="C1368" s="15">
        <v>12.781029366970925</v>
      </c>
      <c r="D1368" s="15">
        <v>12</v>
      </c>
      <c r="E1368" s="15">
        <v>4</v>
      </c>
      <c r="N1368" s="15">
        <v>27101</v>
      </c>
      <c r="O1368" s="15">
        <v>11.718236425608264</v>
      </c>
      <c r="P1368" s="15">
        <v>11</v>
      </c>
      <c r="Q1368" s="15">
        <v>4</v>
      </c>
      <c r="Z1368" s="15">
        <v>27101</v>
      </c>
      <c r="AA1368" s="15">
        <f>IF(ISNA(VLOOKUP(Z1368,'1077county_meanLDVage_submitted'!$A$2:$B$1079,2,FALSE)),VLOOKUP(Z1368,$N$3:$O$3145,2,FALSE),VLOOKUP(Z1368,'1077county_meanLDVage_submitted'!$A$2:$B$1079,2,FALSE))</f>
        <v>10.980888159999999</v>
      </c>
      <c r="AB1368" s="15">
        <f t="shared" si="42"/>
        <v>10</v>
      </c>
      <c r="AC1368" s="15">
        <f t="shared" si="43"/>
        <v>3</v>
      </c>
    </row>
    <row r="1369" spans="2:29" x14ac:dyDescent="0.3">
      <c r="B1369" s="15">
        <v>27103</v>
      </c>
      <c r="C1369" s="15">
        <v>11.009119184824907</v>
      </c>
      <c r="D1369" s="15">
        <v>11</v>
      </c>
      <c r="E1369" s="15">
        <v>4</v>
      </c>
      <c r="N1369" s="15">
        <v>27103</v>
      </c>
      <c r="O1369" s="15">
        <v>10.150843542353764</v>
      </c>
      <c r="P1369" s="15">
        <v>10</v>
      </c>
      <c r="Q1369" s="15">
        <v>3</v>
      </c>
      <c r="Z1369" s="15">
        <v>27103</v>
      </c>
      <c r="AA1369" s="15">
        <f>IF(ISNA(VLOOKUP(Z1369,'1077county_meanLDVage_submitted'!$A$2:$B$1079,2,FALSE)),VLOOKUP(Z1369,$N$3:$O$3145,2,FALSE),VLOOKUP(Z1369,'1077county_meanLDVage_submitted'!$A$2:$B$1079,2,FALSE))</f>
        <v>9.360312253</v>
      </c>
      <c r="AB1369" s="15">
        <f t="shared" si="42"/>
        <v>9</v>
      </c>
      <c r="AC1369" s="15">
        <f t="shared" si="43"/>
        <v>3</v>
      </c>
    </row>
    <row r="1370" spans="2:29" x14ac:dyDescent="0.3">
      <c r="B1370" s="15">
        <v>27105</v>
      </c>
      <c r="C1370" s="15">
        <v>12.306142602490008</v>
      </c>
      <c r="D1370" s="15">
        <v>12</v>
      </c>
      <c r="E1370" s="15">
        <v>4</v>
      </c>
      <c r="N1370" s="15">
        <v>27105</v>
      </c>
      <c r="O1370" s="15">
        <v>11.513072110950613</v>
      </c>
      <c r="P1370" s="15">
        <v>11</v>
      </c>
      <c r="Q1370" s="15">
        <v>4</v>
      </c>
      <c r="Z1370" s="15">
        <v>27105</v>
      </c>
      <c r="AA1370" s="15">
        <f>IF(ISNA(VLOOKUP(Z1370,'1077county_meanLDVage_submitted'!$A$2:$B$1079,2,FALSE)),VLOOKUP(Z1370,$N$3:$O$3145,2,FALSE),VLOOKUP(Z1370,'1077county_meanLDVage_submitted'!$A$2:$B$1079,2,FALSE))</f>
        <v>10.70068326</v>
      </c>
      <c r="AB1370" s="15">
        <f t="shared" si="42"/>
        <v>10</v>
      </c>
      <c r="AC1370" s="15">
        <f t="shared" si="43"/>
        <v>3</v>
      </c>
    </row>
    <row r="1371" spans="2:29" x14ac:dyDescent="0.3">
      <c r="B1371" s="15">
        <v>27107</v>
      </c>
      <c r="C1371" s="15">
        <v>13.472536135179833</v>
      </c>
      <c r="D1371" s="15">
        <v>13</v>
      </c>
      <c r="E1371" s="15">
        <v>5</v>
      </c>
      <c r="N1371" s="15">
        <v>27107</v>
      </c>
      <c r="O1371" s="15">
        <v>12.214989842698845</v>
      </c>
      <c r="P1371" s="15">
        <v>12</v>
      </c>
      <c r="Q1371" s="15">
        <v>4</v>
      </c>
      <c r="Z1371" s="15">
        <v>27107</v>
      </c>
      <c r="AA1371" s="15">
        <f>IF(ISNA(VLOOKUP(Z1371,'1077county_meanLDVage_submitted'!$A$2:$B$1079,2,FALSE)),VLOOKUP(Z1371,$N$3:$O$3145,2,FALSE),VLOOKUP(Z1371,'1077county_meanLDVage_submitted'!$A$2:$B$1079,2,FALSE))</f>
        <v>11.27151411</v>
      </c>
      <c r="AB1371" s="15">
        <f t="shared" si="42"/>
        <v>11</v>
      </c>
      <c r="AC1371" s="15">
        <f t="shared" si="43"/>
        <v>4</v>
      </c>
    </row>
    <row r="1372" spans="2:29" x14ac:dyDescent="0.3">
      <c r="B1372" s="15">
        <v>27109</v>
      </c>
      <c r="C1372" s="15">
        <v>10.377314192125356</v>
      </c>
      <c r="D1372" s="15">
        <v>10</v>
      </c>
      <c r="E1372" s="15">
        <v>3</v>
      </c>
      <c r="N1372" s="15">
        <v>27109</v>
      </c>
      <c r="O1372" s="15">
        <v>9.6165881841414649</v>
      </c>
      <c r="P1372" s="15">
        <v>9</v>
      </c>
      <c r="Q1372" s="15">
        <v>3</v>
      </c>
      <c r="Z1372" s="15">
        <v>27109</v>
      </c>
      <c r="AA1372" s="15">
        <f>IF(ISNA(VLOOKUP(Z1372,'1077county_meanLDVage_submitted'!$A$2:$B$1079,2,FALSE)),VLOOKUP(Z1372,$N$3:$O$3145,2,FALSE),VLOOKUP(Z1372,'1077county_meanLDVage_submitted'!$A$2:$B$1079,2,FALSE))</f>
        <v>8.8842771319999994</v>
      </c>
      <c r="AB1372" s="15">
        <f t="shared" si="42"/>
        <v>8</v>
      </c>
      <c r="AC1372" s="15">
        <f t="shared" si="43"/>
        <v>2</v>
      </c>
    </row>
    <row r="1373" spans="2:29" x14ac:dyDescent="0.3">
      <c r="B1373" s="15">
        <v>27111</v>
      </c>
      <c r="C1373" s="15">
        <v>13.084576250163812</v>
      </c>
      <c r="D1373" s="15">
        <v>13</v>
      </c>
      <c r="E1373" s="15">
        <v>5</v>
      </c>
      <c r="N1373" s="15">
        <v>27111</v>
      </c>
      <c r="O1373" s="15">
        <v>12.096552356212619</v>
      </c>
      <c r="P1373" s="15">
        <v>12</v>
      </c>
      <c r="Q1373" s="15">
        <v>4</v>
      </c>
      <c r="Z1373" s="15">
        <v>27111</v>
      </c>
      <c r="AA1373" s="15">
        <f>IF(ISNA(VLOOKUP(Z1373,'1077county_meanLDVage_submitted'!$A$2:$B$1079,2,FALSE)),VLOOKUP(Z1373,$N$3:$O$3145,2,FALSE),VLOOKUP(Z1373,'1077county_meanLDVage_submitted'!$A$2:$B$1079,2,FALSE))</f>
        <v>11.062421799999999</v>
      </c>
      <c r="AB1373" s="15">
        <f t="shared" si="42"/>
        <v>11</v>
      </c>
      <c r="AC1373" s="15">
        <f t="shared" si="43"/>
        <v>4</v>
      </c>
    </row>
    <row r="1374" spans="2:29" x14ac:dyDescent="0.3">
      <c r="B1374" s="15">
        <v>27113</v>
      </c>
      <c r="C1374" s="15">
        <v>12.660447240323766</v>
      </c>
      <c r="D1374" s="15">
        <v>12</v>
      </c>
      <c r="E1374" s="15">
        <v>4</v>
      </c>
      <c r="N1374" s="15">
        <v>27113</v>
      </c>
      <c r="O1374" s="15">
        <v>11.551372156737331</v>
      </c>
      <c r="P1374" s="15">
        <v>11</v>
      </c>
      <c r="Q1374" s="15">
        <v>4</v>
      </c>
      <c r="Z1374" s="15">
        <v>27113</v>
      </c>
      <c r="AA1374" s="15">
        <f>IF(ISNA(VLOOKUP(Z1374,'1077county_meanLDVage_submitted'!$A$2:$B$1079,2,FALSE)),VLOOKUP(Z1374,$N$3:$O$3145,2,FALSE),VLOOKUP(Z1374,'1077county_meanLDVage_submitted'!$A$2:$B$1079,2,FALSE))</f>
        <v>10.708632079999999</v>
      </c>
      <c r="AB1374" s="15">
        <f t="shared" si="42"/>
        <v>10</v>
      </c>
      <c r="AC1374" s="15">
        <f t="shared" si="43"/>
        <v>3</v>
      </c>
    </row>
    <row r="1375" spans="2:29" x14ac:dyDescent="0.3">
      <c r="B1375" s="15">
        <v>27115</v>
      </c>
      <c r="C1375" s="15">
        <v>13.348235295217792</v>
      </c>
      <c r="D1375" s="15">
        <v>13</v>
      </c>
      <c r="E1375" s="15">
        <v>5</v>
      </c>
      <c r="N1375" s="15">
        <v>27115</v>
      </c>
      <c r="O1375" s="15">
        <v>12.403662787267804</v>
      </c>
      <c r="P1375" s="15">
        <v>12</v>
      </c>
      <c r="Q1375" s="15">
        <v>4</v>
      </c>
      <c r="Z1375" s="15">
        <v>27115</v>
      </c>
      <c r="AA1375" s="15">
        <f>IF(ISNA(VLOOKUP(Z1375,'1077county_meanLDVage_submitted'!$A$2:$B$1079,2,FALSE)),VLOOKUP(Z1375,$N$3:$O$3145,2,FALSE),VLOOKUP(Z1375,'1077county_meanLDVage_submitted'!$A$2:$B$1079,2,FALSE))</f>
        <v>11.084448930000001</v>
      </c>
      <c r="AB1375" s="15">
        <f t="shared" si="42"/>
        <v>11</v>
      </c>
      <c r="AC1375" s="15">
        <f t="shared" si="43"/>
        <v>4</v>
      </c>
    </row>
    <row r="1376" spans="2:29" x14ac:dyDescent="0.3">
      <c r="B1376" s="15">
        <v>27117</v>
      </c>
      <c r="C1376" s="15">
        <v>13.496532213758297</v>
      </c>
      <c r="D1376" s="15">
        <v>13</v>
      </c>
      <c r="E1376" s="15">
        <v>5</v>
      </c>
      <c r="N1376" s="15">
        <v>27117</v>
      </c>
      <c r="O1376" s="15">
        <v>12.037894137191879</v>
      </c>
      <c r="P1376" s="15">
        <v>12</v>
      </c>
      <c r="Q1376" s="15">
        <v>4</v>
      </c>
      <c r="Z1376" s="15">
        <v>27117</v>
      </c>
      <c r="AA1376" s="15">
        <f>IF(ISNA(VLOOKUP(Z1376,'1077county_meanLDVage_submitted'!$A$2:$B$1079,2,FALSE)),VLOOKUP(Z1376,$N$3:$O$3145,2,FALSE),VLOOKUP(Z1376,'1077county_meanLDVage_submitted'!$A$2:$B$1079,2,FALSE))</f>
        <v>11.39385073</v>
      </c>
      <c r="AB1376" s="15">
        <f t="shared" si="42"/>
        <v>11</v>
      </c>
      <c r="AC1376" s="15">
        <f t="shared" si="43"/>
        <v>4</v>
      </c>
    </row>
    <row r="1377" spans="2:29" x14ac:dyDescent="0.3">
      <c r="B1377" s="15">
        <v>27119</v>
      </c>
      <c r="C1377" s="15">
        <v>12.596890453972675</v>
      </c>
      <c r="D1377" s="15">
        <v>12</v>
      </c>
      <c r="E1377" s="15">
        <v>4</v>
      </c>
      <c r="N1377" s="15">
        <v>27119</v>
      </c>
      <c r="O1377" s="15">
        <v>11.498639392945611</v>
      </c>
      <c r="P1377" s="15">
        <v>11</v>
      </c>
      <c r="Q1377" s="15">
        <v>4</v>
      </c>
      <c r="Z1377" s="15">
        <v>27119</v>
      </c>
      <c r="AA1377" s="15">
        <f>IF(ISNA(VLOOKUP(Z1377,'1077county_meanLDVage_submitted'!$A$2:$B$1079,2,FALSE)),VLOOKUP(Z1377,$N$3:$O$3145,2,FALSE),VLOOKUP(Z1377,'1077county_meanLDVage_submitted'!$A$2:$B$1079,2,FALSE))</f>
        <v>10.560230929999999</v>
      </c>
      <c r="AB1377" s="15">
        <f t="shared" si="42"/>
        <v>10</v>
      </c>
      <c r="AC1377" s="15">
        <f t="shared" si="43"/>
        <v>3</v>
      </c>
    </row>
    <row r="1378" spans="2:29" x14ac:dyDescent="0.3">
      <c r="B1378" s="15">
        <v>27121</v>
      </c>
      <c r="C1378" s="15">
        <v>12.158616364463422</v>
      </c>
      <c r="D1378" s="15">
        <v>12</v>
      </c>
      <c r="E1378" s="15">
        <v>4</v>
      </c>
      <c r="N1378" s="15">
        <v>27121</v>
      </c>
      <c r="O1378" s="15">
        <v>11.282101293315266</v>
      </c>
      <c r="P1378" s="15">
        <v>11</v>
      </c>
      <c r="Q1378" s="15">
        <v>4</v>
      </c>
      <c r="Z1378" s="15">
        <v>27121</v>
      </c>
      <c r="AA1378" s="15">
        <f>IF(ISNA(VLOOKUP(Z1378,'1077county_meanLDVage_submitted'!$A$2:$B$1079,2,FALSE)),VLOOKUP(Z1378,$N$3:$O$3145,2,FALSE),VLOOKUP(Z1378,'1077county_meanLDVage_submitted'!$A$2:$B$1079,2,FALSE))</f>
        <v>10.37250444</v>
      </c>
      <c r="AB1378" s="15">
        <f t="shared" si="42"/>
        <v>10</v>
      </c>
      <c r="AC1378" s="15">
        <f t="shared" si="43"/>
        <v>3</v>
      </c>
    </row>
    <row r="1379" spans="2:29" x14ac:dyDescent="0.3">
      <c r="B1379" s="15">
        <v>27123</v>
      </c>
      <c r="C1379" s="15">
        <v>10.294613831800856</v>
      </c>
      <c r="D1379" s="15">
        <v>10</v>
      </c>
      <c r="E1379" s="15">
        <v>3</v>
      </c>
      <c r="N1379" s="15">
        <v>27123</v>
      </c>
      <c r="O1379" s="15">
        <v>9.6287553620994935</v>
      </c>
      <c r="P1379" s="15">
        <v>9</v>
      </c>
      <c r="Q1379" s="15">
        <v>3</v>
      </c>
      <c r="Z1379" s="15">
        <v>27123</v>
      </c>
      <c r="AA1379" s="15">
        <f>IF(ISNA(VLOOKUP(Z1379,'1077county_meanLDVage_submitted'!$A$2:$B$1079,2,FALSE)),VLOOKUP(Z1379,$N$3:$O$3145,2,FALSE),VLOOKUP(Z1379,'1077county_meanLDVage_submitted'!$A$2:$B$1079,2,FALSE))</f>
        <v>8.8173764919999993</v>
      </c>
      <c r="AB1379" s="15">
        <f t="shared" si="42"/>
        <v>8</v>
      </c>
      <c r="AC1379" s="15">
        <f t="shared" si="43"/>
        <v>2</v>
      </c>
    </row>
    <row r="1380" spans="2:29" x14ac:dyDescent="0.3">
      <c r="B1380" s="15">
        <v>27125</v>
      </c>
      <c r="C1380" s="15">
        <v>13.648114539234253</v>
      </c>
      <c r="D1380" s="15">
        <v>13</v>
      </c>
      <c r="E1380" s="15">
        <v>5</v>
      </c>
      <c r="N1380" s="15">
        <v>27125</v>
      </c>
      <c r="O1380" s="15">
        <v>12.371076125625978</v>
      </c>
      <c r="P1380" s="15">
        <v>12</v>
      </c>
      <c r="Q1380" s="15">
        <v>4</v>
      </c>
      <c r="Z1380" s="15">
        <v>27125</v>
      </c>
      <c r="AA1380" s="15">
        <f>IF(ISNA(VLOOKUP(Z1380,'1077county_meanLDVage_submitted'!$A$2:$B$1079,2,FALSE)),VLOOKUP(Z1380,$N$3:$O$3145,2,FALSE),VLOOKUP(Z1380,'1077county_meanLDVage_submitted'!$A$2:$B$1079,2,FALSE))</f>
        <v>11.27910456</v>
      </c>
      <c r="AB1380" s="15">
        <f t="shared" si="42"/>
        <v>11</v>
      </c>
      <c r="AC1380" s="15">
        <f t="shared" si="43"/>
        <v>4</v>
      </c>
    </row>
    <row r="1381" spans="2:29" x14ac:dyDescent="0.3">
      <c r="B1381" s="15">
        <v>27127</v>
      </c>
      <c r="C1381" s="15">
        <v>12.687943262618752</v>
      </c>
      <c r="D1381" s="15">
        <v>12</v>
      </c>
      <c r="E1381" s="15">
        <v>4</v>
      </c>
      <c r="N1381" s="15">
        <v>27127</v>
      </c>
      <c r="O1381" s="15">
        <v>11.666567456906625</v>
      </c>
      <c r="P1381" s="15">
        <v>11</v>
      </c>
      <c r="Q1381" s="15">
        <v>4</v>
      </c>
      <c r="Z1381" s="15">
        <v>27127</v>
      </c>
      <c r="AA1381" s="15">
        <f>IF(ISNA(VLOOKUP(Z1381,'1077county_meanLDVage_submitted'!$A$2:$B$1079,2,FALSE)),VLOOKUP(Z1381,$N$3:$O$3145,2,FALSE),VLOOKUP(Z1381,'1077county_meanLDVage_submitted'!$A$2:$B$1079,2,FALSE))</f>
        <v>10.719433710000001</v>
      </c>
      <c r="AB1381" s="15">
        <f t="shared" si="42"/>
        <v>10</v>
      </c>
      <c r="AC1381" s="15">
        <f t="shared" si="43"/>
        <v>3</v>
      </c>
    </row>
    <row r="1382" spans="2:29" x14ac:dyDescent="0.3">
      <c r="B1382" s="15">
        <v>27129</v>
      </c>
      <c r="C1382" s="15">
        <v>12.658948500148167</v>
      </c>
      <c r="D1382" s="15">
        <v>12</v>
      </c>
      <c r="E1382" s="15">
        <v>4</v>
      </c>
      <c r="N1382" s="15">
        <v>27129</v>
      </c>
      <c r="O1382" s="15">
        <v>11.608270855865204</v>
      </c>
      <c r="P1382" s="15">
        <v>11</v>
      </c>
      <c r="Q1382" s="15">
        <v>4</v>
      </c>
      <c r="Z1382" s="15">
        <v>27129</v>
      </c>
      <c r="AA1382" s="15">
        <f>IF(ISNA(VLOOKUP(Z1382,'1077county_meanLDVage_submitted'!$A$2:$B$1079,2,FALSE)),VLOOKUP(Z1382,$N$3:$O$3145,2,FALSE),VLOOKUP(Z1382,'1077county_meanLDVage_submitted'!$A$2:$B$1079,2,FALSE))</f>
        <v>10.73678116</v>
      </c>
      <c r="AB1382" s="15">
        <f t="shared" si="42"/>
        <v>10</v>
      </c>
      <c r="AC1382" s="15">
        <f t="shared" si="43"/>
        <v>3</v>
      </c>
    </row>
    <row r="1383" spans="2:29" x14ac:dyDescent="0.3">
      <c r="B1383" s="15">
        <v>27131</v>
      </c>
      <c r="C1383" s="15">
        <v>11.583537141346092</v>
      </c>
      <c r="D1383" s="15">
        <v>11</v>
      </c>
      <c r="E1383" s="15">
        <v>4</v>
      </c>
      <c r="N1383" s="15">
        <v>27131</v>
      </c>
      <c r="O1383" s="15">
        <v>10.724446996518679</v>
      </c>
      <c r="P1383" s="15">
        <v>10</v>
      </c>
      <c r="Q1383" s="15">
        <v>3</v>
      </c>
      <c r="Z1383" s="15">
        <v>27131</v>
      </c>
      <c r="AA1383" s="15">
        <f>IF(ISNA(VLOOKUP(Z1383,'1077county_meanLDVage_submitted'!$A$2:$B$1079,2,FALSE)),VLOOKUP(Z1383,$N$3:$O$3145,2,FALSE),VLOOKUP(Z1383,'1077county_meanLDVage_submitted'!$A$2:$B$1079,2,FALSE))</f>
        <v>9.7749399029999999</v>
      </c>
      <c r="AB1383" s="15">
        <f t="shared" si="42"/>
        <v>9</v>
      </c>
      <c r="AC1383" s="15">
        <f t="shared" si="43"/>
        <v>3</v>
      </c>
    </row>
    <row r="1384" spans="2:29" x14ac:dyDescent="0.3">
      <c r="B1384" s="15">
        <v>27133</v>
      </c>
      <c r="C1384" s="15">
        <v>12.443698401495634</v>
      </c>
      <c r="D1384" s="15">
        <v>12</v>
      </c>
      <c r="E1384" s="15">
        <v>4</v>
      </c>
      <c r="N1384" s="15">
        <v>27133</v>
      </c>
      <c r="O1384" s="15">
        <v>11.438318102439121</v>
      </c>
      <c r="P1384" s="15">
        <v>11</v>
      </c>
      <c r="Q1384" s="15">
        <v>4</v>
      </c>
      <c r="Z1384" s="15">
        <v>27133</v>
      </c>
      <c r="AA1384" s="15">
        <f>IF(ISNA(VLOOKUP(Z1384,'1077county_meanLDVage_submitted'!$A$2:$B$1079,2,FALSE)),VLOOKUP(Z1384,$N$3:$O$3145,2,FALSE),VLOOKUP(Z1384,'1077county_meanLDVage_submitted'!$A$2:$B$1079,2,FALSE))</f>
        <v>10.93301312</v>
      </c>
      <c r="AB1384" s="15">
        <f t="shared" si="42"/>
        <v>10</v>
      </c>
      <c r="AC1384" s="15">
        <f t="shared" si="43"/>
        <v>3</v>
      </c>
    </row>
    <row r="1385" spans="2:29" x14ac:dyDescent="0.3">
      <c r="B1385" s="15">
        <v>27135</v>
      </c>
      <c r="C1385" s="15">
        <v>13.275168567205986</v>
      </c>
      <c r="D1385" s="15">
        <v>13</v>
      </c>
      <c r="E1385" s="15">
        <v>5</v>
      </c>
      <c r="N1385" s="15">
        <v>27135</v>
      </c>
      <c r="O1385" s="15">
        <v>12.369442455596474</v>
      </c>
      <c r="P1385" s="15">
        <v>12</v>
      </c>
      <c r="Q1385" s="15">
        <v>4</v>
      </c>
      <c r="Z1385" s="15">
        <v>27135</v>
      </c>
      <c r="AA1385" s="15">
        <f>IF(ISNA(VLOOKUP(Z1385,'1077county_meanLDVage_submitted'!$A$2:$B$1079,2,FALSE)),VLOOKUP(Z1385,$N$3:$O$3145,2,FALSE),VLOOKUP(Z1385,'1077county_meanLDVage_submitted'!$A$2:$B$1079,2,FALSE))</f>
        <v>11.269038950000001</v>
      </c>
      <c r="AB1385" s="15">
        <f t="shared" si="42"/>
        <v>11</v>
      </c>
      <c r="AC1385" s="15">
        <f t="shared" si="43"/>
        <v>4</v>
      </c>
    </row>
    <row r="1386" spans="2:29" x14ac:dyDescent="0.3">
      <c r="B1386" s="15">
        <v>27137</v>
      </c>
      <c r="C1386" s="15">
        <v>11.801186217646364</v>
      </c>
      <c r="D1386" s="15">
        <v>11</v>
      </c>
      <c r="E1386" s="15">
        <v>4</v>
      </c>
      <c r="N1386" s="15">
        <v>27137</v>
      </c>
      <c r="O1386" s="15">
        <v>10.760814162443941</v>
      </c>
      <c r="P1386" s="15">
        <v>10</v>
      </c>
      <c r="Q1386" s="15">
        <v>3</v>
      </c>
      <c r="Z1386" s="15">
        <v>27137</v>
      </c>
      <c r="AA1386" s="15">
        <f>IF(ISNA(VLOOKUP(Z1386,'1077county_meanLDVage_submitted'!$A$2:$B$1079,2,FALSE)),VLOOKUP(Z1386,$N$3:$O$3145,2,FALSE),VLOOKUP(Z1386,'1077county_meanLDVage_submitted'!$A$2:$B$1079,2,FALSE))</f>
        <v>9.8939166319999998</v>
      </c>
      <c r="AB1386" s="15">
        <f t="shared" si="42"/>
        <v>9</v>
      </c>
      <c r="AC1386" s="15">
        <f t="shared" si="43"/>
        <v>3</v>
      </c>
    </row>
    <row r="1387" spans="2:29" x14ac:dyDescent="0.3">
      <c r="B1387" s="15">
        <v>27139</v>
      </c>
      <c r="C1387" s="15">
        <v>9.5147965964055938</v>
      </c>
      <c r="D1387" s="15">
        <v>9</v>
      </c>
      <c r="E1387" s="15">
        <v>3</v>
      </c>
      <c r="N1387" s="15">
        <v>27139</v>
      </c>
      <c r="O1387" s="15">
        <v>8.8086430529396029</v>
      </c>
      <c r="P1387" s="15">
        <v>8</v>
      </c>
      <c r="Q1387" s="15">
        <v>2</v>
      </c>
      <c r="Z1387" s="15">
        <v>27139</v>
      </c>
      <c r="AA1387" s="15">
        <f>IF(ISNA(VLOOKUP(Z1387,'1077county_meanLDVage_submitted'!$A$2:$B$1079,2,FALSE)),VLOOKUP(Z1387,$N$3:$O$3145,2,FALSE),VLOOKUP(Z1387,'1077county_meanLDVage_submitted'!$A$2:$B$1079,2,FALSE))</f>
        <v>8.1378988840000002</v>
      </c>
      <c r="AB1387" s="15">
        <f t="shared" si="42"/>
        <v>8</v>
      </c>
      <c r="AC1387" s="15">
        <f t="shared" si="43"/>
        <v>2</v>
      </c>
    </row>
    <row r="1388" spans="2:29" x14ac:dyDescent="0.3">
      <c r="B1388" s="15">
        <v>27141</v>
      </c>
      <c r="C1388" s="15">
        <v>10.879265032548428</v>
      </c>
      <c r="D1388" s="15">
        <v>10</v>
      </c>
      <c r="E1388" s="15">
        <v>3</v>
      </c>
      <c r="N1388" s="15">
        <v>27141</v>
      </c>
      <c r="O1388" s="15">
        <v>10.091120984967038</v>
      </c>
      <c r="P1388" s="15">
        <v>10</v>
      </c>
      <c r="Q1388" s="15">
        <v>3</v>
      </c>
      <c r="Z1388" s="15">
        <v>27141</v>
      </c>
      <c r="AA1388" s="15">
        <f>IF(ISNA(VLOOKUP(Z1388,'1077county_meanLDVage_submitted'!$A$2:$B$1079,2,FALSE)),VLOOKUP(Z1388,$N$3:$O$3145,2,FALSE),VLOOKUP(Z1388,'1077county_meanLDVage_submitted'!$A$2:$B$1079,2,FALSE))</f>
        <v>9.2357317040000009</v>
      </c>
      <c r="AB1388" s="15">
        <f t="shared" si="42"/>
        <v>9</v>
      </c>
      <c r="AC1388" s="15">
        <f t="shared" si="43"/>
        <v>3</v>
      </c>
    </row>
    <row r="1389" spans="2:29" x14ac:dyDescent="0.3">
      <c r="B1389" s="15">
        <v>27143</v>
      </c>
      <c r="C1389" s="15">
        <v>12.652971755306963</v>
      </c>
      <c r="D1389" s="15">
        <v>12</v>
      </c>
      <c r="E1389" s="15">
        <v>4</v>
      </c>
      <c r="N1389" s="15">
        <v>27143</v>
      </c>
      <c r="O1389" s="15">
        <v>11.631271053166852</v>
      </c>
      <c r="P1389" s="15">
        <v>11</v>
      </c>
      <c r="Q1389" s="15">
        <v>4</v>
      </c>
      <c r="Z1389" s="15">
        <v>27143</v>
      </c>
      <c r="AA1389" s="15">
        <f>IF(ISNA(VLOOKUP(Z1389,'1077county_meanLDVage_submitted'!$A$2:$B$1079,2,FALSE)),VLOOKUP(Z1389,$N$3:$O$3145,2,FALSE),VLOOKUP(Z1389,'1077county_meanLDVage_submitted'!$A$2:$B$1079,2,FALSE))</f>
        <v>10.65989995</v>
      </c>
      <c r="AB1389" s="15">
        <f t="shared" si="42"/>
        <v>10</v>
      </c>
      <c r="AC1389" s="15">
        <f t="shared" si="43"/>
        <v>3</v>
      </c>
    </row>
    <row r="1390" spans="2:29" x14ac:dyDescent="0.3">
      <c r="B1390" s="15">
        <v>27145</v>
      </c>
      <c r="C1390" s="15">
        <v>11.098230752058189</v>
      </c>
      <c r="D1390" s="15">
        <v>11</v>
      </c>
      <c r="E1390" s="15">
        <v>4</v>
      </c>
      <c r="N1390" s="15">
        <v>27145</v>
      </c>
      <c r="O1390" s="15">
        <v>10.35056917614164</v>
      </c>
      <c r="P1390" s="15">
        <v>10</v>
      </c>
      <c r="Q1390" s="15">
        <v>3</v>
      </c>
      <c r="Z1390" s="15">
        <v>27145</v>
      </c>
      <c r="AA1390" s="15">
        <f>IF(ISNA(VLOOKUP(Z1390,'1077county_meanLDVage_submitted'!$A$2:$B$1079,2,FALSE)),VLOOKUP(Z1390,$N$3:$O$3145,2,FALSE),VLOOKUP(Z1390,'1077county_meanLDVage_submitted'!$A$2:$B$1079,2,FALSE))</f>
        <v>9.5274316169999995</v>
      </c>
      <c r="AB1390" s="15">
        <f t="shared" si="42"/>
        <v>9</v>
      </c>
      <c r="AC1390" s="15">
        <f t="shared" si="43"/>
        <v>3</v>
      </c>
    </row>
    <row r="1391" spans="2:29" x14ac:dyDescent="0.3">
      <c r="B1391" s="15">
        <v>27147</v>
      </c>
      <c r="C1391" s="15">
        <v>11.70244480883478</v>
      </c>
      <c r="D1391" s="15">
        <v>11</v>
      </c>
      <c r="E1391" s="15">
        <v>4</v>
      </c>
      <c r="N1391" s="15">
        <v>27147</v>
      </c>
      <c r="O1391" s="15">
        <v>10.803544945623207</v>
      </c>
      <c r="P1391" s="15">
        <v>10</v>
      </c>
      <c r="Q1391" s="15">
        <v>3</v>
      </c>
      <c r="Z1391" s="15">
        <v>27147</v>
      </c>
      <c r="AA1391" s="15">
        <f>IF(ISNA(VLOOKUP(Z1391,'1077county_meanLDVage_submitted'!$A$2:$B$1079,2,FALSE)),VLOOKUP(Z1391,$N$3:$O$3145,2,FALSE),VLOOKUP(Z1391,'1077county_meanLDVage_submitted'!$A$2:$B$1079,2,FALSE))</f>
        <v>9.9276515510000003</v>
      </c>
      <c r="AB1391" s="15">
        <f t="shared" si="42"/>
        <v>9</v>
      </c>
      <c r="AC1391" s="15">
        <f t="shared" si="43"/>
        <v>3</v>
      </c>
    </row>
    <row r="1392" spans="2:29" x14ac:dyDescent="0.3">
      <c r="B1392" s="15">
        <v>27149</v>
      </c>
      <c r="C1392" s="15">
        <v>11.883881580171163</v>
      </c>
      <c r="D1392" s="15">
        <v>11</v>
      </c>
      <c r="E1392" s="15">
        <v>4</v>
      </c>
      <c r="N1392" s="15">
        <v>27149</v>
      </c>
      <c r="O1392" s="15">
        <v>10.740167978456897</v>
      </c>
      <c r="P1392" s="15">
        <v>10</v>
      </c>
      <c r="Q1392" s="15">
        <v>3</v>
      </c>
      <c r="Z1392" s="15">
        <v>27149</v>
      </c>
      <c r="AA1392" s="15">
        <f>IF(ISNA(VLOOKUP(Z1392,'1077county_meanLDVage_submitted'!$A$2:$B$1079,2,FALSE)),VLOOKUP(Z1392,$N$3:$O$3145,2,FALSE),VLOOKUP(Z1392,'1077county_meanLDVage_submitted'!$A$2:$B$1079,2,FALSE))</f>
        <v>10.12105173</v>
      </c>
      <c r="AB1392" s="15">
        <f t="shared" si="42"/>
        <v>10</v>
      </c>
      <c r="AC1392" s="15">
        <f t="shared" si="43"/>
        <v>3</v>
      </c>
    </row>
    <row r="1393" spans="2:29" x14ac:dyDescent="0.3">
      <c r="B1393" s="15">
        <v>27151</v>
      </c>
      <c r="C1393" s="15">
        <v>13.15124050112262</v>
      </c>
      <c r="D1393" s="15">
        <v>13</v>
      </c>
      <c r="E1393" s="15">
        <v>5</v>
      </c>
      <c r="N1393" s="15">
        <v>27151</v>
      </c>
      <c r="O1393" s="15">
        <v>12.007895139180761</v>
      </c>
      <c r="P1393" s="15">
        <v>12</v>
      </c>
      <c r="Q1393" s="15">
        <v>4</v>
      </c>
      <c r="Z1393" s="15">
        <v>27151</v>
      </c>
      <c r="AA1393" s="15">
        <f>IF(ISNA(VLOOKUP(Z1393,'1077county_meanLDVage_submitted'!$A$2:$B$1079,2,FALSE)),VLOOKUP(Z1393,$N$3:$O$3145,2,FALSE),VLOOKUP(Z1393,'1077county_meanLDVage_submitted'!$A$2:$B$1079,2,FALSE))</f>
        <v>11.234303280000001</v>
      </c>
      <c r="AB1393" s="15">
        <f t="shared" si="42"/>
        <v>11</v>
      </c>
      <c r="AC1393" s="15">
        <f t="shared" si="43"/>
        <v>4</v>
      </c>
    </row>
    <row r="1394" spans="2:29" x14ac:dyDescent="0.3">
      <c r="B1394" s="15">
        <v>27153</v>
      </c>
      <c r="C1394" s="15">
        <v>13.654969763116638</v>
      </c>
      <c r="D1394" s="15">
        <v>13</v>
      </c>
      <c r="E1394" s="15">
        <v>5</v>
      </c>
      <c r="N1394" s="15">
        <v>27153</v>
      </c>
      <c r="O1394" s="15">
        <v>12.703701235483569</v>
      </c>
      <c r="P1394" s="15">
        <v>12</v>
      </c>
      <c r="Q1394" s="15">
        <v>4</v>
      </c>
      <c r="Z1394" s="15">
        <v>27153</v>
      </c>
      <c r="AA1394" s="15">
        <f>IF(ISNA(VLOOKUP(Z1394,'1077county_meanLDVage_submitted'!$A$2:$B$1079,2,FALSE)),VLOOKUP(Z1394,$N$3:$O$3145,2,FALSE),VLOOKUP(Z1394,'1077county_meanLDVage_submitted'!$A$2:$B$1079,2,FALSE))</f>
        <v>11.46056417</v>
      </c>
      <c r="AB1394" s="15">
        <f t="shared" si="42"/>
        <v>11</v>
      </c>
      <c r="AC1394" s="15">
        <f t="shared" si="43"/>
        <v>4</v>
      </c>
    </row>
    <row r="1395" spans="2:29" x14ac:dyDescent="0.3">
      <c r="B1395" s="15">
        <v>27155</v>
      </c>
      <c r="C1395" s="15">
        <v>13.639067333626253</v>
      </c>
      <c r="D1395" s="15">
        <v>13</v>
      </c>
      <c r="E1395" s="15">
        <v>5</v>
      </c>
      <c r="N1395" s="15">
        <v>27155</v>
      </c>
      <c r="O1395" s="15">
        <v>12.377223794807309</v>
      </c>
      <c r="P1395" s="15">
        <v>12</v>
      </c>
      <c r="Q1395" s="15">
        <v>4</v>
      </c>
      <c r="Z1395" s="15">
        <v>27155</v>
      </c>
      <c r="AA1395" s="15">
        <f>IF(ISNA(VLOOKUP(Z1395,'1077county_meanLDVage_submitted'!$A$2:$B$1079,2,FALSE)),VLOOKUP(Z1395,$N$3:$O$3145,2,FALSE),VLOOKUP(Z1395,'1077county_meanLDVage_submitted'!$A$2:$B$1079,2,FALSE))</f>
        <v>11.267187720000001</v>
      </c>
      <c r="AB1395" s="15">
        <f t="shared" si="42"/>
        <v>11</v>
      </c>
      <c r="AC1395" s="15">
        <f t="shared" si="43"/>
        <v>4</v>
      </c>
    </row>
    <row r="1396" spans="2:29" x14ac:dyDescent="0.3">
      <c r="B1396" s="15">
        <v>27157</v>
      </c>
      <c r="C1396" s="15">
        <v>12.280239574745584</v>
      </c>
      <c r="D1396" s="15">
        <v>12</v>
      </c>
      <c r="E1396" s="15">
        <v>4</v>
      </c>
      <c r="N1396" s="15">
        <v>27157</v>
      </c>
      <c r="O1396" s="15">
        <v>11.207402166735159</v>
      </c>
      <c r="P1396" s="15">
        <v>11</v>
      </c>
      <c r="Q1396" s="15">
        <v>4</v>
      </c>
      <c r="Z1396" s="15">
        <v>27157</v>
      </c>
      <c r="AA1396" s="15">
        <f>IF(ISNA(VLOOKUP(Z1396,'1077county_meanLDVage_submitted'!$A$2:$B$1079,2,FALSE)),VLOOKUP(Z1396,$N$3:$O$3145,2,FALSE),VLOOKUP(Z1396,'1077county_meanLDVage_submitted'!$A$2:$B$1079,2,FALSE))</f>
        <v>10.297149810000001</v>
      </c>
      <c r="AB1396" s="15">
        <f t="shared" si="42"/>
        <v>10</v>
      </c>
      <c r="AC1396" s="15">
        <f t="shared" si="43"/>
        <v>3</v>
      </c>
    </row>
    <row r="1397" spans="2:29" x14ac:dyDescent="0.3">
      <c r="B1397" s="15">
        <v>27159</v>
      </c>
      <c r="C1397" s="15">
        <v>13.523936350090803</v>
      </c>
      <c r="D1397" s="15">
        <v>13</v>
      </c>
      <c r="E1397" s="15">
        <v>5</v>
      </c>
      <c r="N1397" s="15">
        <v>27159</v>
      </c>
      <c r="O1397" s="15">
        <v>12.657405414587773</v>
      </c>
      <c r="P1397" s="15">
        <v>12</v>
      </c>
      <c r="Q1397" s="15">
        <v>4</v>
      </c>
      <c r="Z1397" s="15">
        <v>27159</v>
      </c>
      <c r="AA1397" s="15">
        <f>IF(ISNA(VLOOKUP(Z1397,'1077county_meanLDVage_submitted'!$A$2:$B$1079,2,FALSE)),VLOOKUP(Z1397,$N$3:$O$3145,2,FALSE),VLOOKUP(Z1397,'1077county_meanLDVage_submitted'!$A$2:$B$1079,2,FALSE))</f>
        <v>11.404929340000001</v>
      </c>
      <c r="AB1397" s="15">
        <f t="shared" si="42"/>
        <v>11</v>
      </c>
      <c r="AC1397" s="15">
        <f t="shared" si="43"/>
        <v>4</v>
      </c>
    </row>
    <row r="1398" spans="2:29" x14ac:dyDescent="0.3">
      <c r="B1398" s="15">
        <v>27161</v>
      </c>
      <c r="C1398" s="15">
        <v>12.264221596485454</v>
      </c>
      <c r="D1398" s="15">
        <v>12</v>
      </c>
      <c r="E1398" s="15">
        <v>4</v>
      </c>
      <c r="N1398" s="15">
        <v>27161</v>
      </c>
      <c r="O1398" s="15">
        <v>11.262970149969147</v>
      </c>
      <c r="P1398" s="15">
        <v>11</v>
      </c>
      <c r="Q1398" s="15">
        <v>4</v>
      </c>
      <c r="Z1398" s="15">
        <v>27161</v>
      </c>
      <c r="AA1398" s="15">
        <f>IF(ISNA(VLOOKUP(Z1398,'1077county_meanLDVage_submitted'!$A$2:$B$1079,2,FALSE)),VLOOKUP(Z1398,$N$3:$O$3145,2,FALSE),VLOOKUP(Z1398,'1077county_meanLDVage_submitted'!$A$2:$B$1079,2,FALSE))</f>
        <v>10.29001779</v>
      </c>
      <c r="AB1398" s="15">
        <f t="shared" si="42"/>
        <v>10</v>
      </c>
      <c r="AC1398" s="15">
        <f t="shared" si="43"/>
        <v>3</v>
      </c>
    </row>
    <row r="1399" spans="2:29" x14ac:dyDescent="0.3">
      <c r="B1399" s="15">
        <v>27163</v>
      </c>
      <c r="C1399" s="15">
        <v>9.4815151435440193</v>
      </c>
      <c r="D1399" s="15">
        <v>9</v>
      </c>
      <c r="E1399" s="15">
        <v>3</v>
      </c>
      <c r="N1399" s="15">
        <v>27163</v>
      </c>
      <c r="O1399" s="15">
        <v>8.7558202628943462</v>
      </c>
      <c r="P1399" s="15">
        <v>8</v>
      </c>
      <c r="Q1399" s="15">
        <v>2</v>
      </c>
      <c r="Z1399" s="15">
        <v>27163</v>
      </c>
      <c r="AA1399" s="15">
        <f>IF(ISNA(VLOOKUP(Z1399,'1077county_meanLDVage_submitted'!$A$2:$B$1079,2,FALSE)),VLOOKUP(Z1399,$N$3:$O$3145,2,FALSE),VLOOKUP(Z1399,'1077county_meanLDVage_submitted'!$A$2:$B$1079,2,FALSE))</f>
        <v>8.1840893280000007</v>
      </c>
      <c r="AB1399" s="15">
        <f t="shared" si="42"/>
        <v>8</v>
      </c>
      <c r="AC1399" s="15">
        <f t="shared" si="43"/>
        <v>2</v>
      </c>
    </row>
    <row r="1400" spans="2:29" x14ac:dyDescent="0.3">
      <c r="B1400" s="15">
        <v>27165</v>
      </c>
      <c r="C1400" s="15">
        <v>13.161950791491002</v>
      </c>
      <c r="D1400" s="15">
        <v>13</v>
      </c>
      <c r="E1400" s="15">
        <v>5</v>
      </c>
      <c r="N1400" s="15">
        <v>27165</v>
      </c>
      <c r="O1400" s="15">
        <v>12.085622833903823</v>
      </c>
      <c r="P1400" s="15">
        <v>12</v>
      </c>
      <c r="Q1400" s="15">
        <v>4</v>
      </c>
      <c r="Z1400" s="15">
        <v>27165</v>
      </c>
      <c r="AA1400" s="15">
        <f>IF(ISNA(VLOOKUP(Z1400,'1077county_meanLDVage_submitted'!$A$2:$B$1079,2,FALSE)),VLOOKUP(Z1400,$N$3:$O$3145,2,FALSE),VLOOKUP(Z1400,'1077county_meanLDVage_submitted'!$A$2:$B$1079,2,FALSE))</f>
        <v>11.10729568</v>
      </c>
      <c r="AB1400" s="15">
        <f t="shared" si="42"/>
        <v>11</v>
      </c>
      <c r="AC1400" s="15">
        <f t="shared" si="43"/>
        <v>4</v>
      </c>
    </row>
    <row r="1401" spans="2:29" x14ac:dyDescent="0.3">
      <c r="B1401" s="15">
        <v>27167</v>
      </c>
      <c r="C1401" s="15">
        <v>12.907620127296353</v>
      </c>
      <c r="D1401" s="15">
        <v>12</v>
      </c>
      <c r="E1401" s="15">
        <v>4</v>
      </c>
      <c r="N1401" s="15">
        <v>27167</v>
      </c>
      <c r="O1401" s="15">
        <v>12.085887296217647</v>
      </c>
      <c r="P1401" s="15">
        <v>12</v>
      </c>
      <c r="Q1401" s="15">
        <v>4</v>
      </c>
      <c r="Z1401" s="15">
        <v>27167</v>
      </c>
      <c r="AA1401" s="15">
        <f>IF(ISNA(VLOOKUP(Z1401,'1077county_meanLDVage_submitted'!$A$2:$B$1079,2,FALSE)),VLOOKUP(Z1401,$N$3:$O$3145,2,FALSE),VLOOKUP(Z1401,'1077county_meanLDVage_submitted'!$A$2:$B$1079,2,FALSE))</f>
        <v>11.242821380000001</v>
      </c>
      <c r="AB1401" s="15">
        <f t="shared" si="42"/>
        <v>11</v>
      </c>
      <c r="AC1401" s="15">
        <f t="shared" si="43"/>
        <v>4</v>
      </c>
    </row>
    <row r="1402" spans="2:29" x14ac:dyDescent="0.3">
      <c r="B1402" s="15">
        <v>27169</v>
      </c>
      <c r="C1402" s="15">
        <v>11.067019694942481</v>
      </c>
      <c r="D1402" s="15">
        <v>11</v>
      </c>
      <c r="E1402" s="15">
        <v>4</v>
      </c>
      <c r="N1402" s="15">
        <v>27169</v>
      </c>
      <c r="O1402" s="15">
        <v>10.241565522193298</v>
      </c>
      <c r="P1402" s="15">
        <v>10</v>
      </c>
      <c r="Q1402" s="15">
        <v>3</v>
      </c>
      <c r="Z1402" s="15">
        <v>27169</v>
      </c>
      <c r="AA1402" s="15">
        <f>IF(ISNA(VLOOKUP(Z1402,'1077county_meanLDVage_submitted'!$A$2:$B$1079,2,FALSE)),VLOOKUP(Z1402,$N$3:$O$3145,2,FALSE),VLOOKUP(Z1402,'1077county_meanLDVage_submitted'!$A$2:$B$1079,2,FALSE))</f>
        <v>9.7995093519999994</v>
      </c>
      <c r="AB1402" s="15">
        <f t="shared" si="42"/>
        <v>9</v>
      </c>
      <c r="AC1402" s="15">
        <f t="shared" si="43"/>
        <v>3</v>
      </c>
    </row>
    <row r="1403" spans="2:29" x14ac:dyDescent="0.3">
      <c r="B1403" s="15">
        <v>27171</v>
      </c>
      <c r="C1403" s="15">
        <v>10.745646089927687</v>
      </c>
      <c r="D1403" s="15">
        <v>10</v>
      </c>
      <c r="E1403" s="15">
        <v>3</v>
      </c>
      <c r="N1403" s="15">
        <v>27171</v>
      </c>
      <c r="O1403" s="15">
        <v>9.9992639943710238</v>
      </c>
      <c r="P1403" s="15">
        <v>9</v>
      </c>
      <c r="Q1403" s="15">
        <v>3</v>
      </c>
      <c r="Z1403" s="15">
        <v>27171</v>
      </c>
      <c r="AA1403" s="15">
        <f>IF(ISNA(VLOOKUP(Z1403,'1077county_meanLDVage_submitted'!$A$2:$B$1079,2,FALSE)),VLOOKUP(Z1403,$N$3:$O$3145,2,FALSE),VLOOKUP(Z1403,'1077county_meanLDVage_submitted'!$A$2:$B$1079,2,FALSE))</f>
        <v>9.2147553319999993</v>
      </c>
      <c r="AB1403" s="15">
        <f t="shared" si="42"/>
        <v>9</v>
      </c>
      <c r="AC1403" s="15">
        <f t="shared" si="43"/>
        <v>3</v>
      </c>
    </row>
    <row r="1404" spans="2:29" x14ac:dyDescent="0.3">
      <c r="B1404" s="15">
        <v>27173</v>
      </c>
      <c r="C1404" s="15">
        <v>13.193849437645696</v>
      </c>
      <c r="D1404" s="15">
        <v>13</v>
      </c>
      <c r="E1404" s="15">
        <v>5</v>
      </c>
      <c r="N1404" s="15">
        <v>27173</v>
      </c>
      <c r="O1404" s="15">
        <v>12.094689816858976</v>
      </c>
      <c r="P1404" s="15">
        <v>12</v>
      </c>
      <c r="Q1404" s="15">
        <v>4</v>
      </c>
      <c r="Z1404" s="15">
        <v>27173</v>
      </c>
      <c r="AA1404" s="15">
        <f>IF(ISNA(VLOOKUP(Z1404,'1077county_meanLDVage_submitted'!$A$2:$B$1079,2,FALSE)),VLOOKUP(Z1404,$N$3:$O$3145,2,FALSE),VLOOKUP(Z1404,'1077county_meanLDVage_submitted'!$A$2:$B$1079,2,FALSE))</f>
        <v>10.9958083</v>
      </c>
      <c r="AB1404" s="15">
        <f t="shared" si="42"/>
        <v>10</v>
      </c>
      <c r="AC1404" s="15">
        <f t="shared" si="43"/>
        <v>3</v>
      </c>
    </row>
    <row r="1405" spans="2:29" x14ac:dyDescent="0.3">
      <c r="B1405" s="15">
        <v>28001</v>
      </c>
      <c r="C1405" s="15">
        <v>12.225444001854429</v>
      </c>
      <c r="D1405" s="15">
        <v>12</v>
      </c>
      <c r="E1405" s="15">
        <v>4</v>
      </c>
      <c r="N1405" s="15">
        <v>28001</v>
      </c>
      <c r="O1405" s="15">
        <v>10.483428703845794</v>
      </c>
      <c r="P1405" s="15">
        <v>10</v>
      </c>
      <c r="Q1405" s="15">
        <v>3</v>
      </c>
      <c r="Z1405" s="15">
        <v>28001</v>
      </c>
      <c r="AA1405" s="15">
        <f>IF(ISNA(VLOOKUP(Z1405,'1077county_meanLDVage_submitted'!$A$2:$B$1079,2,FALSE)),VLOOKUP(Z1405,$N$3:$O$3145,2,FALSE),VLOOKUP(Z1405,'1077county_meanLDVage_submitted'!$A$2:$B$1079,2,FALSE))</f>
        <v>10.483428703845794</v>
      </c>
      <c r="AB1405" s="15">
        <f t="shared" si="42"/>
        <v>10</v>
      </c>
      <c r="AC1405" s="15">
        <f t="shared" si="43"/>
        <v>3</v>
      </c>
    </row>
    <row r="1406" spans="2:29" x14ac:dyDescent="0.3">
      <c r="B1406" s="15">
        <v>28003</v>
      </c>
      <c r="C1406" s="15">
        <v>13.224601434038442</v>
      </c>
      <c r="D1406" s="15">
        <v>13</v>
      </c>
      <c r="E1406" s="15">
        <v>5</v>
      </c>
      <c r="N1406" s="15">
        <v>28003</v>
      </c>
      <c r="O1406" s="15">
        <v>11.681004737809168</v>
      </c>
      <c r="P1406" s="15">
        <v>11</v>
      </c>
      <c r="Q1406" s="15">
        <v>4</v>
      </c>
      <c r="Z1406" s="15">
        <v>28003</v>
      </c>
      <c r="AA1406" s="15">
        <f>IF(ISNA(VLOOKUP(Z1406,'1077county_meanLDVage_submitted'!$A$2:$B$1079,2,FALSE)),VLOOKUP(Z1406,$N$3:$O$3145,2,FALSE),VLOOKUP(Z1406,'1077county_meanLDVage_submitted'!$A$2:$B$1079,2,FALSE))</f>
        <v>11.681004737809168</v>
      </c>
      <c r="AB1406" s="15">
        <f t="shared" si="42"/>
        <v>11</v>
      </c>
      <c r="AC1406" s="15">
        <f t="shared" si="43"/>
        <v>4</v>
      </c>
    </row>
    <row r="1407" spans="2:29" x14ac:dyDescent="0.3">
      <c r="B1407" s="15">
        <v>28005</v>
      </c>
      <c r="C1407" s="15">
        <v>12.869330868616627</v>
      </c>
      <c r="D1407" s="15">
        <v>12</v>
      </c>
      <c r="E1407" s="15">
        <v>4</v>
      </c>
      <c r="N1407" s="15">
        <v>28005</v>
      </c>
      <c r="O1407" s="15">
        <v>10.684294407679891</v>
      </c>
      <c r="P1407" s="15">
        <v>10</v>
      </c>
      <c r="Q1407" s="15">
        <v>3</v>
      </c>
      <c r="Z1407" s="15">
        <v>28005</v>
      </c>
      <c r="AA1407" s="15">
        <f>IF(ISNA(VLOOKUP(Z1407,'1077county_meanLDVage_submitted'!$A$2:$B$1079,2,FALSE)),VLOOKUP(Z1407,$N$3:$O$3145,2,FALSE),VLOOKUP(Z1407,'1077county_meanLDVage_submitted'!$A$2:$B$1079,2,FALSE))</f>
        <v>10.684294407679891</v>
      </c>
      <c r="AB1407" s="15">
        <f t="shared" si="42"/>
        <v>10</v>
      </c>
      <c r="AC1407" s="15">
        <f t="shared" si="43"/>
        <v>3</v>
      </c>
    </row>
    <row r="1408" spans="2:29" x14ac:dyDescent="0.3">
      <c r="B1408" s="15">
        <v>28007</v>
      </c>
      <c r="C1408" s="15">
        <v>13.170830225238024</v>
      </c>
      <c r="D1408" s="15">
        <v>13</v>
      </c>
      <c r="E1408" s="15">
        <v>5</v>
      </c>
      <c r="N1408" s="15">
        <v>28007</v>
      </c>
      <c r="O1408" s="15">
        <v>11.533167693849911</v>
      </c>
      <c r="P1408" s="15">
        <v>11</v>
      </c>
      <c r="Q1408" s="15">
        <v>4</v>
      </c>
      <c r="Z1408" s="15">
        <v>28007</v>
      </c>
      <c r="AA1408" s="15">
        <f>IF(ISNA(VLOOKUP(Z1408,'1077county_meanLDVage_submitted'!$A$2:$B$1079,2,FALSE)),VLOOKUP(Z1408,$N$3:$O$3145,2,FALSE),VLOOKUP(Z1408,'1077county_meanLDVage_submitted'!$A$2:$B$1079,2,FALSE))</f>
        <v>11.533167693849911</v>
      </c>
      <c r="AB1408" s="15">
        <f t="shared" si="42"/>
        <v>11</v>
      </c>
      <c r="AC1408" s="15">
        <f t="shared" si="43"/>
        <v>4</v>
      </c>
    </row>
    <row r="1409" spans="2:29" x14ac:dyDescent="0.3">
      <c r="B1409" s="15">
        <v>28009</v>
      </c>
      <c r="C1409" s="15">
        <v>14.003234573277208</v>
      </c>
      <c r="D1409" s="15">
        <v>14</v>
      </c>
      <c r="E1409" s="15">
        <v>5</v>
      </c>
      <c r="N1409" s="15">
        <v>28009</v>
      </c>
      <c r="O1409" s="15">
        <v>12.782712939407832</v>
      </c>
      <c r="P1409" s="15">
        <v>12</v>
      </c>
      <c r="Q1409" s="15">
        <v>4</v>
      </c>
      <c r="Z1409" s="15">
        <v>28009</v>
      </c>
      <c r="AA1409" s="15">
        <f>IF(ISNA(VLOOKUP(Z1409,'1077county_meanLDVage_submitted'!$A$2:$B$1079,2,FALSE)),VLOOKUP(Z1409,$N$3:$O$3145,2,FALSE),VLOOKUP(Z1409,'1077county_meanLDVage_submitted'!$A$2:$B$1079,2,FALSE))</f>
        <v>12.782712939407832</v>
      </c>
      <c r="AB1409" s="15">
        <f t="shared" si="42"/>
        <v>12</v>
      </c>
      <c r="AC1409" s="15">
        <f t="shared" si="43"/>
        <v>4</v>
      </c>
    </row>
    <row r="1410" spans="2:29" x14ac:dyDescent="0.3">
      <c r="B1410" s="15">
        <v>28011</v>
      </c>
      <c r="C1410" s="15">
        <v>12.052728021033392</v>
      </c>
      <c r="D1410" s="15">
        <v>12</v>
      </c>
      <c r="E1410" s="15">
        <v>4</v>
      </c>
      <c r="N1410" s="15">
        <v>28011</v>
      </c>
      <c r="O1410" s="15">
        <v>10.778832851364868</v>
      </c>
      <c r="P1410" s="15">
        <v>10</v>
      </c>
      <c r="Q1410" s="15">
        <v>3</v>
      </c>
      <c r="Z1410" s="15">
        <v>28011</v>
      </c>
      <c r="AA1410" s="15">
        <f>IF(ISNA(VLOOKUP(Z1410,'1077county_meanLDVage_submitted'!$A$2:$B$1079,2,FALSE)),VLOOKUP(Z1410,$N$3:$O$3145,2,FALSE),VLOOKUP(Z1410,'1077county_meanLDVage_submitted'!$A$2:$B$1079,2,FALSE))</f>
        <v>10.778832851364868</v>
      </c>
      <c r="AB1410" s="15">
        <f t="shared" si="42"/>
        <v>10</v>
      </c>
      <c r="AC1410" s="15">
        <f t="shared" si="43"/>
        <v>3</v>
      </c>
    </row>
    <row r="1411" spans="2:29" x14ac:dyDescent="0.3">
      <c r="B1411" s="15">
        <v>28013</v>
      </c>
      <c r="C1411" s="15">
        <v>13.201015688400288</v>
      </c>
      <c r="D1411" s="15">
        <v>13</v>
      </c>
      <c r="E1411" s="15">
        <v>5</v>
      </c>
      <c r="N1411" s="15">
        <v>28013</v>
      </c>
      <c r="O1411" s="15">
        <v>11.847158921703789</v>
      </c>
      <c r="P1411" s="15">
        <v>11</v>
      </c>
      <c r="Q1411" s="15">
        <v>4</v>
      </c>
      <c r="Z1411" s="15">
        <v>28013</v>
      </c>
      <c r="AA1411" s="15">
        <f>IF(ISNA(VLOOKUP(Z1411,'1077county_meanLDVage_submitted'!$A$2:$B$1079,2,FALSE)),VLOOKUP(Z1411,$N$3:$O$3145,2,FALSE),VLOOKUP(Z1411,'1077county_meanLDVage_submitted'!$A$2:$B$1079,2,FALSE))</f>
        <v>11.847158921703789</v>
      </c>
      <c r="AB1411" s="15">
        <f t="shared" si="42"/>
        <v>11</v>
      </c>
      <c r="AC1411" s="15">
        <f t="shared" si="43"/>
        <v>4</v>
      </c>
    </row>
    <row r="1412" spans="2:29" x14ac:dyDescent="0.3">
      <c r="B1412" s="15">
        <v>28015</v>
      </c>
      <c r="C1412" s="15">
        <v>12.703482707450478</v>
      </c>
      <c r="D1412" s="15">
        <v>12</v>
      </c>
      <c r="E1412" s="15">
        <v>4</v>
      </c>
      <c r="N1412" s="15">
        <v>28015</v>
      </c>
      <c r="O1412" s="15">
        <v>10.710321553894818</v>
      </c>
      <c r="P1412" s="15">
        <v>10</v>
      </c>
      <c r="Q1412" s="15">
        <v>3</v>
      </c>
      <c r="Z1412" s="15">
        <v>28015</v>
      </c>
      <c r="AA1412" s="15">
        <f>IF(ISNA(VLOOKUP(Z1412,'1077county_meanLDVage_submitted'!$A$2:$B$1079,2,FALSE)),VLOOKUP(Z1412,$N$3:$O$3145,2,FALSE),VLOOKUP(Z1412,'1077county_meanLDVage_submitted'!$A$2:$B$1079,2,FALSE))</f>
        <v>10.710321553894818</v>
      </c>
      <c r="AB1412" s="15">
        <f t="shared" si="42"/>
        <v>10</v>
      </c>
      <c r="AC1412" s="15">
        <f t="shared" si="43"/>
        <v>3</v>
      </c>
    </row>
    <row r="1413" spans="2:29" x14ac:dyDescent="0.3">
      <c r="B1413" s="15">
        <v>28017</v>
      </c>
      <c r="C1413" s="15">
        <v>13.511479383006076</v>
      </c>
      <c r="D1413" s="15">
        <v>13</v>
      </c>
      <c r="E1413" s="15">
        <v>5</v>
      </c>
      <c r="N1413" s="15">
        <v>28017</v>
      </c>
      <c r="O1413" s="15">
        <v>11.679645695025677</v>
      </c>
      <c r="P1413" s="15">
        <v>11</v>
      </c>
      <c r="Q1413" s="15">
        <v>4</v>
      </c>
      <c r="Z1413" s="15">
        <v>28017</v>
      </c>
      <c r="AA1413" s="15">
        <f>IF(ISNA(VLOOKUP(Z1413,'1077county_meanLDVage_submitted'!$A$2:$B$1079,2,FALSE)),VLOOKUP(Z1413,$N$3:$O$3145,2,FALSE),VLOOKUP(Z1413,'1077county_meanLDVage_submitted'!$A$2:$B$1079,2,FALSE))</f>
        <v>11.679645695025677</v>
      </c>
      <c r="AB1413" s="15">
        <f t="shared" ref="AB1413:AB1476" si="44">TRUNC(AA1413,0)</f>
        <v>11</v>
      </c>
      <c r="AC1413" s="15">
        <f t="shared" ref="AC1413:AC1476" si="45">VLOOKUP(AB1413,$AE$14:$AF$26,2,)</f>
        <v>4</v>
      </c>
    </row>
    <row r="1414" spans="2:29" x14ac:dyDescent="0.3">
      <c r="B1414" s="15">
        <v>28019</v>
      </c>
      <c r="C1414" s="15">
        <v>13.361173815086314</v>
      </c>
      <c r="D1414" s="15">
        <v>13</v>
      </c>
      <c r="E1414" s="15">
        <v>5</v>
      </c>
      <c r="N1414" s="15">
        <v>28019</v>
      </c>
      <c r="O1414" s="15">
        <v>11.420030302767815</v>
      </c>
      <c r="P1414" s="15">
        <v>11</v>
      </c>
      <c r="Q1414" s="15">
        <v>4</v>
      </c>
      <c r="Z1414" s="15">
        <v>28019</v>
      </c>
      <c r="AA1414" s="15">
        <f>IF(ISNA(VLOOKUP(Z1414,'1077county_meanLDVage_submitted'!$A$2:$B$1079,2,FALSE)),VLOOKUP(Z1414,$N$3:$O$3145,2,FALSE),VLOOKUP(Z1414,'1077county_meanLDVage_submitted'!$A$2:$B$1079,2,FALSE))</f>
        <v>11.420030302767815</v>
      </c>
      <c r="AB1414" s="15">
        <f t="shared" si="44"/>
        <v>11</v>
      </c>
      <c r="AC1414" s="15">
        <f t="shared" si="45"/>
        <v>4</v>
      </c>
    </row>
    <row r="1415" spans="2:29" x14ac:dyDescent="0.3">
      <c r="B1415" s="15">
        <v>28021</v>
      </c>
      <c r="C1415" s="15">
        <v>13.423530991121083</v>
      </c>
      <c r="D1415" s="15">
        <v>13</v>
      </c>
      <c r="E1415" s="15">
        <v>5</v>
      </c>
      <c r="N1415" s="15">
        <v>28021</v>
      </c>
      <c r="O1415" s="15">
        <v>11.53413318343471</v>
      </c>
      <c r="P1415" s="15">
        <v>11</v>
      </c>
      <c r="Q1415" s="15">
        <v>4</v>
      </c>
      <c r="Z1415" s="15">
        <v>28021</v>
      </c>
      <c r="AA1415" s="15">
        <f>IF(ISNA(VLOOKUP(Z1415,'1077county_meanLDVage_submitted'!$A$2:$B$1079,2,FALSE)),VLOOKUP(Z1415,$N$3:$O$3145,2,FALSE),VLOOKUP(Z1415,'1077county_meanLDVage_submitted'!$A$2:$B$1079,2,FALSE))</f>
        <v>11.53413318343471</v>
      </c>
      <c r="AB1415" s="15">
        <f t="shared" si="44"/>
        <v>11</v>
      </c>
      <c r="AC1415" s="15">
        <f t="shared" si="45"/>
        <v>4</v>
      </c>
    </row>
    <row r="1416" spans="2:29" x14ac:dyDescent="0.3">
      <c r="B1416" s="15">
        <v>28023</v>
      </c>
      <c r="C1416" s="15">
        <v>12.809636749663252</v>
      </c>
      <c r="D1416" s="15">
        <v>12</v>
      </c>
      <c r="E1416" s="15">
        <v>4</v>
      </c>
      <c r="N1416" s="15">
        <v>28023</v>
      </c>
      <c r="O1416" s="15">
        <v>11.10784213237527</v>
      </c>
      <c r="P1416" s="15">
        <v>11</v>
      </c>
      <c r="Q1416" s="15">
        <v>4</v>
      </c>
      <c r="Z1416" s="15">
        <v>28023</v>
      </c>
      <c r="AA1416" s="15">
        <f>IF(ISNA(VLOOKUP(Z1416,'1077county_meanLDVage_submitted'!$A$2:$B$1079,2,FALSE)),VLOOKUP(Z1416,$N$3:$O$3145,2,FALSE),VLOOKUP(Z1416,'1077county_meanLDVage_submitted'!$A$2:$B$1079,2,FALSE))</f>
        <v>11.10784213237527</v>
      </c>
      <c r="AB1416" s="15">
        <f t="shared" si="44"/>
        <v>11</v>
      </c>
      <c r="AC1416" s="15">
        <f t="shared" si="45"/>
        <v>4</v>
      </c>
    </row>
    <row r="1417" spans="2:29" x14ac:dyDescent="0.3">
      <c r="B1417" s="15">
        <v>28025</v>
      </c>
      <c r="C1417" s="15">
        <v>13.078393459511501</v>
      </c>
      <c r="D1417" s="15">
        <v>13</v>
      </c>
      <c r="E1417" s="15">
        <v>5</v>
      </c>
      <c r="N1417" s="15">
        <v>28025</v>
      </c>
      <c r="O1417" s="15">
        <v>11.285455245974266</v>
      </c>
      <c r="P1417" s="15">
        <v>11</v>
      </c>
      <c r="Q1417" s="15">
        <v>4</v>
      </c>
      <c r="Z1417" s="15">
        <v>28025</v>
      </c>
      <c r="AA1417" s="15">
        <f>IF(ISNA(VLOOKUP(Z1417,'1077county_meanLDVage_submitted'!$A$2:$B$1079,2,FALSE)),VLOOKUP(Z1417,$N$3:$O$3145,2,FALSE),VLOOKUP(Z1417,'1077county_meanLDVage_submitted'!$A$2:$B$1079,2,FALSE))</f>
        <v>11.285455245974266</v>
      </c>
      <c r="AB1417" s="15">
        <f t="shared" si="44"/>
        <v>11</v>
      </c>
      <c r="AC1417" s="15">
        <f t="shared" si="45"/>
        <v>4</v>
      </c>
    </row>
    <row r="1418" spans="2:29" x14ac:dyDescent="0.3">
      <c r="B1418" s="15">
        <v>28027</v>
      </c>
      <c r="C1418" s="15">
        <v>12.279293829393536</v>
      </c>
      <c r="D1418" s="15">
        <v>12</v>
      </c>
      <c r="E1418" s="15">
        <v>4</v>
      </c>
      <c r="N1418" s="15">
        <v>28027</v>
      </c>
      <c r="O1418" s="15">
        <v>10.89037195416352</v>
      </c>
      <c r="P1418" s="15">
        <v>10</v>
      </c>
      <c r="Q1418" s="15">
        <v>3</v>
      </c>
      <c r="Z1418" s="15">
        <v>28027</v>
      </c>
      <c r="AA1418" s="15">
        <f>IF(ISNA(VLOOKUP(Z1418,'1077county_meanLDVage_submitted'!$A$2:$B$1079,2,FALSE)),VLOOKUP(Z1418,$N$3:$O$3145,2,FALSE),VLOOKUP(Z1418,'1077county_meanLDVage_submitted'!$A$2:$B$1079,2,FALSE))</f>
        <v>10.89037195416352</v>
      </c>
      <c r="AB1418" s="15">
        <f t="shared" si="44"/>
        <v>10</v>
      </c>
      <c r="AC1418" s="15">
        <f t="shared" si="45"/>
        <v>3</v>
      </c>
    </row>
    <row r="1419" spans="2:29" x14ac:dyDescent="0.3">
      <c r="B1419" s="15">
        <v>28029</v>
      </c>
      <c r="C1419" s="15">
        <v>13.140399473993941</v>
      </c>
      <c r="D1419" s="15">
        <v>13</v>
      </c>
      <c r="E1419" s="15">
        <v>5</v>
      </c>
      <c r="N1419" s="15">
        <v>28029</v>
      </c>
      <c r="O1419" s="15">
        <v>11.325399894899867</v>
      </c>
      <c r="P1419" s="15">
        <v>11</v>
      </c>
      <c r="Q1419" s="15">
        <v>4</v>
      </c>
      <c r="Z1419" s="15">
        <v>28029</v>
      </c>
      <c r="AA1419" s="15">
        <f>IF(ISNA(VLOOKUP(Z1419,'1077county_meanLDVage_submitted'!$A$2:$B$1079,2,FALSE)),VLOOKUP(Z1419,$N$3:$O$3145,2,FALSE),VLOOKUP(Z1419,'1077county_meanLDVage_submitted'!$A$2:$B$1079,2,FALSE))</f>
        <v>11.325399894899867</v>
      </c>
      <c r="AB1419" s="15">
        <f t="shared" si="44"/>
        <v>11</v>
      </c>
      <c r="AC1419" s="15">
        <f t="shared" si="45"/>
        <v>4</v>
      </c>
    </row>
    <row r="1420" spans="2:29" x14ac:dyDescent="0.3">
      <c r="B1420" s="15">
        <v>28031</v>
      </c>
      <c r="C1420" s="15">
        <v>12.271766884762894</v>
      </c>
      <c r="D1420" s="15">
        <v>12</v>
      </c>
      <c r="E1420" s="15">
        <v>4</v>
      </c>
      <c r="N1420" s="15">
        <v>28031</v>
      </c>
      <c r="O1420" s="15">
        <v>10.859520725789331</v>
      </c>
      <c r="P1420" s="15">
        <v>10</v>
      </c>
      <c r="Q1420" s="15">
        <v>3</v>
      </c>
      <c r="Z1420" s="15">
        <v>28031</v>
      </c>
      <c r="AA1420" s="15">
        <f>IF(ISNA(VLOOKUP(Z1420,'1077county_meanLDVage_submitted'!$A$2:$B$1079,2,FALSE)),VLOOKUP(Z1420,$N$3:$O$3145,2,FALSE),VLOOKUP(Z1420,'1077county_meanLDVage_submitted'!$A$2:$B$1079,2,FALSE))</f>
        <v>10.859520725789331</v>
      </c>
      <c r="AB1420" s="15">
        <f t="shared" si="44"/>
        <v>10</v>
      </c>
      <c r="AC1420" s="15">
        <f t="shared" si="45"/>
        <v>3</v>
      </c>
    </row>
    <row r="1421" spans="2:29" x14ac:dyDescent="0.3">
      <c r="B1421" s="15">
        <v>28033</v>
      </c>
      <c r="C1421" s="15">
        <v>11.148713588516694</v>
      </c>
      <c r="D1421" s="15">
        <v>11</v>
      </c>
      <c r="E1421" s="15">
        <v>4</v>
      </c>
      <c r="N1421" s="15">
        <v>28033</v>
      </c>
      <c r="O1421" s="15">
        <v>10.145191200978969</v>
      </c>
      <c r="P1421" s="15">
        <v>10</v>
      </c>
      <c r="Q1421" s="15">
        <v>3</v>
      </c>
      <c r="Z1421" s="15">
        <v>28033</v>
      </c>
      <c r="AA1421" s="15">
        <f>IF(ISNA(VLOOKUP(Z1421,'1077county_meanLDVage_submitted'!$A$2:$B$1079,2,FALSE)),VLOOKUP(Z1421,$N$3:$O$3145,2,FALSE),VLOOKUP(Z1421,'1077county_meanLDVage_submitted'!$A$2:$B$1079,2,FALSE))</f>
        <v>10.145191200978969</v>
      </c>
      <c r="AB1421" s="15">
        <f t="shared" si="44"/>
        <v>10</v>
      </c>
      <c r="AC1421" s="15">
        <f t="shared" si="45"/>
        <v>3</v>
      </c>
    </row>
    <row r="1422" spans="2:29" x14ac:dyDescent="0.3">
      <c r="B1422" s="15">
        <v>28035</v>
      </c>
      <c r="C1422" s="15">
        <v>12.027899242384187</v>
      </c>
      <c r="D1422" s="15">
        <v>12</v>
      </c>
      <c r="E1422" s="15">
        <v>4</v>
      </c>
      <c r="N1422" s="15">
        <v>28035</v>
      </c>
      <c r="O1422" s="15">
        <v>10.508964365494204</v>
      </c>
      <c r="P1422" s="15">
        <v>10</v>
      </c>
      <c r="Q1422" s="15">
        <v>3</v>
      </c>
      <c r="Z1422" s="15">
        <v>28035</v>
      </c>
      <c r="AA1422" s="15">
        <f>IF(ISNA(VLOOKUP(Z1422,'1077county_meanLDVage_submitted'!$A$2:$B$1079,2,FALSE)),VLOOKUP(Z1422,$N$3:$O$3145,2,FALSE),VLOOKUP(Z1422,'1077county_meanLDVage_submitted'!$A$2:$B$1079,2,FALSE))</f>
        <v>10.508964365494204</v>
      </c>
      <c r="AB1422" s="15">
        <f t="shared" si="44"/>
        <v>10</v>
      </c>
      <c r="AC1422" s="15">
        <f t="shared" si="45"/>
        <v>3</v>
      </c>
    </row>
    <row r="1423" spans="2:29" x14ac:dyDescent="0.3">
      <c r="B1423" s="15">
        <v>28037</v>
      </c>
      <c r="C1423" s="15">
        <v>12.188197986458231</v>
      </c>
      <c r="D1423" s="15">
        <v>12</v>
      </c>
      <c r="E1423" s="15">
        <v>4</v>
      </c>
      <c r="N1423" s="15">
        <v>28037</v>
      </c>
      <c r="O1423" s="15">
        <v>10.339336368094072</v>
      </c>
      <c r="P1423" s="15">
        <v>10</v>
      </c>
      <c r="Q1423" s="15">
        <v>3</v>
      </c>
      <c r="Z1423" s="15">
        <v>28037</v>
      </c>
      <c r="AA1423" s="15">
        <f>IF(ISNA(VLOOKUP(Z1423,'1077county_meanLDVage_submitted'!$A$2:$B$1079,2,FALSE)),VLOOKUP(Z1423,$N$3:$O$3145,2,FALSE),VLOOKUP(Z1423,'1077county_meanLDVage_submitted'!$A$2:$B$1079,2,FALSE))</f>
        <v>10.339336368094072</v>
      </c>
      <c r="AB1423" s="15">
        <f t="shared" si="44"/>
        <v>10</v>
      </c>
      <c r="AC1423" s="15">
        <f t="shared" si="45"/>
        <v>3</v>
      </c>
    </row>
    <row r="1424" spans="2:29" x14ac:dyDescent="0.3">
      <c r="B1424" s="15">
        <v>28039</v>
      </c>
      <c r="C1424" s="15">
        <v>12.324485510789335</v>
      </c>
      <c r="D1424" s="15">
        <v>12</v>
      </c>
      <c r="E1424" s="15">
        <v>4</v>
      </c>
      <c r="N1424" s="15">
        <v>28039</v>
      </c>
      <c r="O1424" s="15">
        <v>10.941517845180964</v>
      </c>
      <c r="P1424" s="15">
        <v>10</v>
      </c>
      <c r="Q1424" s="15">
        <v>3</v>
      </c>
      <c r="Z1424" s="15">
        <v>28039</v>
      </c>
      <c r="AA1424" s="15">
        <f>IF(ISNA(VLOOKUP(Z1424,'1077county_meanLDVage_submitted'!$A$2:$B$1079,2,FALSE)),VLOOKUP(Z1424,$N$3:$O$3145,2,FALSE),VLOOKUP(Z1424,'1077county_meanLDVage_submitted'!$A$2:$B$1079,2,FALSE))</f>
        <v>10.941517845180964</v>
      </c>
      <c r="AB1424" s="15">
        <f t="shared" si="44"/>
        <v>10</v>
      </c>
      <c r="AC1424" s="15">
        <f t="shared" si="45"/>
        <v>3</v>
      </c>
    </row>
    <row r="1425" spans="2:29" x14ac:dyDescent="0.3">
      <c r="B1425" s="15">
        <v>28041</v>
      </c>
      <c r="C1425" s="15">
        <v>12.357758622011847</v>
      </c>
      <c r="D1425" s="15">
        <v>12</v>
      </c>
      <c r="E1425" s="15">
        <v>4</v>
      </c>
      <c r="N1425" s="15">
        <v>28041</v>
      </c>
      <c r="O1425" s="15">
        <v>10.882928423897903</v>
      </c>
      <c r="P1425" s="15">
        <v>10</v>
      </c>
      <c r="Q1425" s="15">
        <v>3</v>
      </c>
      <c r="Z1425" s="15">
        <v>28041</v>
      </c>
      <c r="AA1425" s="15">
        <f>IF(ISNA(VLOOKUP(Z1425,'1077county_meanLDVage_submitted'!$A$2:$B$1079,2,FALSE)),VLOOKUP(Z1425,$N$3:$O$3145,2,FALSE),VLOOKUP(Z1425,'1077county_meanLDVage_submitted'!$A$2:$B$1079,2,FALSE))</f>
        <v>10.882928423897903</v>
      </c>
      <c r="AB1425" s="15">
        <f t="shared" si="44"/>
        <v>10</v>
      </c>
      <c r="AC1425" s="15">
        <f t="shared" si="45"/>
        <v>3</v>
      </c>
    </row>
    <row r="1426" spans="2:29" x14ac:dyDescent="0.3">
      <c r="B1426" s="15">
        <v>28043</v>
      </c>
      <c r="C1426" s="15">
        <v>12.220407045103947</v>
      </c>
      <c r="D1426" s="15">
        <v>12</v>
      </c>
      <c r="E1426" s="15">
        <v>4</v>
      </c>
      <c r="N1426" s="15">
        <v>28043</v>
      </c>
      <c r="O1426" s="15">
        <v>10.786547522876248</v>
      </c>
      <c r="P1426" s="15">
        <v>10</v>
      </c>
      <c r="Q1426" s="15">
        <v>3</v>
      </c>
      <c r="Z1426" s="15">
        <v>28043</v>
      </c>
      <c r="AA1426" s="15">
        <f>IF(ISNA(VLOOKUP(Z1426,'1077county_meanLDVage_submitted'!$A$2:$B$1079,2,FALSE)),VLOOKUP(Z1426,$N$3:$O$3145,2,FALSE),VLOOKUP(Z1426,'1077county_meanLDVage_submitted'!$A$2:$B$1079,2,FALSE))</f>
        <v>10.786547522876248</v>
      </c>
      <c r="AB1426" s="15">
        <f t="shared" si="44"/>
        <v>10</v>
      </c>
      <c r="AC1426" s="15">
        <f t="shared" si="45"/>
        <v>3</v>
      </c>
    </row>
    <row r="1427" spans="2:29" x14ac:dyDescent="0.3">
      <c r="B1427" s="15">
        <v>28045</v>
      </c>
      <c r="C1427" s="15">
        <v>11.86891677913764</v>
      </c>
      <c r="D1427" s="15">
        <v>11</v>
      </c>
      <c r="E1427" s="15">
        <v>4</v>
      </c>
      <c r="N1427" s="15">
        <v>28045</v>
      </c>
      <c r="O1427" s="15">
        <v>10.360214394690283</v>
      </c>
      <c r="P1427" s="15">
        <v>10</v>
      </c>
      <c r="Q1427" s="15">
        <v>3</v>
      </c>
      <c r="Z1427" s="15">
        <v>28045</v>
      </c>
      <c r="AA1427" s="15">
        <f>IF(ISNA(VLOOKUP(Z1427,'1077county_meanLDVage_submitted'!$A$2:$B$1079,2,FALSE)),VLOOKUP(Z1427,$N$3:$O$3145,2,FALSE),VLOOKUP(Z1427,'1077county_meanLDVage_submitted'!$A$2:$B$1079,2,FALSE))</f>
        <v>10.360214394690283</v>
      </c>
      <c r="AB1427" s="15">
        <f t="shared" si="44"/>
        <v>10</v>
      </c>
      <c r="AC1427" s="15">
        <f t="shared" si="45"/>
        <v>3</v>
      </c>
    </row>
    <row r="1428" spans="2:29" x14ac:dyDescent="0.3">
      <c r="B1428" s="15">
        <v>28047</v>
      </c>
      <c r="C1428" s="15">
        <v>11.668423270477369</v>
      </c>
      <c r="D1428" s="15">
        <v>11</v>
      </c>
      <c r="E1428" s="15">
        <v>4</v>
      </c>
      <c r="N1428" s="15">
        <v>28047</v>
      </c>
      <c r="O1428" s="15">
        <v>10.140203143275064</v>
      </c>
      <c r="P1428" s="15">
        <v>10</v>
      </c>
      <c r="Q1428" s="15">
        <v>3</v>
      </c>
      <c r="Z1428" s="15">
        <v>28047</v>
      </c>
      <c r="AA1428" s="15">
        <f>IF(ISNA(VLOOKUP(Z1428,'1077county_meanLDVage_submitted'!$A$2:$B$1079,2,FALSE)),VLOOKUP(Z1428,$N$3:$O$3145,2,FALSE),VLOOKUP(Z1428,'1077county_meanLDVage_submitted'!$A$2:$B$1079,2,FALSE))</f>
        <v>10.140203143275064</v>
      </c>
      <c r="AB1428" s="15">
        <f t="shared" si="44"/>
        <v>10</v>
      </c>
      <c r="AC1428" s="15">
        <f t="shared" si="45"/>
        <v>3</v>
      </c>
    </row>
    <row r="1429" spans="2:29" x14ac:dyDescent="0.3">
      <c r="B1429" s="15">
        <v>28049</v>
      </c>
      <c r="C1429" s="15">
        <v>12.17009003170141</v>
      </c>
      <c r="D1429" s="15">
        <v>12</v>
      </c>
      <c r="E1429" s="15">
        <v>4</v>
      </c>
      <c r="N1429" s="15">
        <v>28049</v>
      </c>
      <c r="O1429" s="15">
        <v>10.6517203994564</v>
      </c>
      <c r="P1429" s="15">
        <v>10</v>
      </c>
      <c r="Q1429" s="15">
        <v>3</v>
      </c>
      <c r="Z1429" s="15">
        <v>28049</v>
      </c>
      <c r="AA1429" s="15">
        <f>IF(ISNA(VLOOKUP(Z1429,'1077county_meanLDVage_submitted'!$A$2:$B$1079,2,FALSE)),VLOOKUP(Z1429,$N$3:$O$3145,2,FALSE),VLOOKUP(Z1429,'1077county_meanLDVage_submitted'!$A$2:$B$1079,2,FALSE))</f>
        <v>10.6517203994564</v>
      </c>
      <c r="AB1429" s="15">
        <f t="shared" si="44"/>
        <v>10</v>
      </c>
      <c r="AC1429" s="15">
        <f t="shared" si="45"/>
        <v>3</v>
      </c>
    </row>
    <row r="1430" spans="2:29" x14ac:dyDescent="0.3">
      <c r="B1430" s="15">
        <v>28051</v>
      </c>
      <c r="C1430" s="15">
        <v>13.664504717491306</v>
      </c>
      <c r="D1430" s="15">
        <v>13</v>
      </c>
      <c r="E1430" s="15">
        <v>5</v>
      </c>
      <c r="N1430" s="15">
        <v>28051</v>
      </c>
      <c r="O1430" s="15">
        <v>12.080331920582957</v>
      </c>
      <c r="P1430" s="15">
        <v>12</v>
      </c>
      <c r="Q1430" s="15">
        <v>4</v>
      </c>
      <c r="Z1430" s="15">
        <v>28051</v>
      </c>
      <c r="AA1430" s="15">
        <f>IF(ISNA(VLOOKUP(Z1430,'1077county_meanLDVage_submitted'!$A$2:$B$1079,2,FALSE)),VLOOKUP(Z1430,$N$3:$O$3145,2,FALSE),VLOOKUP(Z1430,'1077county_meanLDVage_submitted'!$A$2:$B$1079,2,FALSE))</f>
        <v>12.080331920582957</v>
      </c>
      <c r="AB1430" s="15">
        <f t="shared" si="44"/>
        <v>12</v>
      </c>
      <c r="AC1430" s="15">
        <f t="shared" si="45"/>
        <v>4</v>
      </c>
    </row>
    <row r="1431" spans="2:29" x14ac:dyDescent="0.3">
      <c r="B1431" s="15">
        <v>28053</v>
      </c>
      <c r="C1431" s="15">
        <v>13.037777776518009</v>
      </c>
      <c r="D1431" s="15">
        <v>13</v>
      </c>
      <c r="E1431" s="15">
        <v>5</v>
      </c>
      <c r="N1431" s="15">
        <v>28053</v>
      </c>
      <c r="O1431" s="15">
        <v>11.473746004769197</v>
      </c>
      <c r="P1431" s="15">
        <v>11</v>
      </c>
      <c r="Q1431" s="15">
        <v>4</v>
      </c>
      <c r="Z1431" s="15">
        <v>28053</v>
      </c>
      <c r="AA1431" s="15">
        <f>IF(ISNA(VLOOKUP(Z1431,'1077county_meanLDVage_submitted'!$A$2:$B$1079,2,FALSE)),VLOOKUP(Z1431,$N$3:$O$3145,2,FALSE),VLOOKUP(Z1431,'1077county_meanLDVage_submitted'!$A$2:$B$1079,2,FALSE))</f>
        <v>11.473746004769197</v>
      </c>
      <c r="AB1431" s="15">
        <f t="shared" si="44"/>
        <v>11</v>
      </c>
      <c r="AC1431" s="15">
        <f t="shared" si="45"/>
        <v>4</v>
      </c>
    </row>
    <row r="1432" spans="2:29" x14ac:dyDescent="0.3">
      <c r="B1432" s="15">
        <v>28055</v>
      </c>
      <c r="C1432" s="15">
        <v>13.881381381915915</v>
      </c>
      <c r="D1432" s="15">
        <v>13</v>
      </c>
      <c r="E1432" s="15">
        <v>5</v>
      </c>
      <c r="N1432" s="15">
        <v>28055</v>
      </c>
      <c r="O1432" s="15">
        <v>12.029557056000257</v>
      </c>
      <c r="P1432" s="15">
        <v>12</v>
      </c>
      <c r="Q1432" s="15">
        <v>4</v>
      </c>
      <c r="Z1432" s="15">
        <v>28055</v>
      </c>
      <c r="AA1432" s="15">
        <f>IF(ISNA(VLOOKUP(Z1432,'1077county_meanLDVage_submitted'!$A$2:$B$1079,2,FALSE)),VLOOKUP(Z1432,$N$3:$O$3145,2,FALSE),VLOOKUP(Z1432,'1077county_meanLDVage_submitted'!$A$2:$B$1079,2,FALSE))</f>
        <v>12.029557056000257</v>
      </c>
      <c r="AB1432" s="15">
        <f t="shared" si="44"/>
        <v>12</v>
      </c>
      <c r="AC1432" s="15">
        <f t="shared" si="45"/>
        <v>4</v>
      </c>
    </row>
    <row r="1433" spans="2:29" x14ac:dyDescent="0.3">
      <c r="B1433" s="15">
        <v>28057</v>
      </c>
      <c r="C1433" s="15">
        <v>13.060729119364684</v>
      </c>
      <c r="D1433" s="15">
        <v>13</v>
      </c>
      <c r="E1433" s="15">
        <v>5</v>
      </c>
      <c r="N1433" s="15">
        <v>28057</v>
      </c>
      <c r="O1433" s="15">
        <v>11.163100294141262</v>
      </c>
      <c r="P1433" s="15">
        <v>11</v>
      </c>
      <c r="Q1433" s="15">
        <v>4</v>
      </c>
      <c r="Z1433" s="15">
        <v>28057</v>
      </c>
      <c r="AA1433" s="15">
        <f>IF(ISNA(VLOOKUP(Z1433,'1077county_meanLDVage_submitted'!$A$2:$B$1079,2,FALSE)),VLOOKUP(Z1433,$N$3:$O$3145,2,FALSE),VLOOKUP(Z1433,'1077county_meanLDVage_submitted'!$A$2:$B$1079,2,FALSE))</f>
        <v>11.163100294141262</v>
      </c>
      <c r="AB1433" s="15">
        <f t="shared" si="44"/>
        <v>11</v>
      </c>
      <c r="AC1433" s="15">
        <f t="shared" si="45"/>
        <v>4</v>
      </c>
    </row>
    <row r="1434" spans="2:29" x14ac:dyDescent="0.3">
      <c r="B1434" s="15">
        <v>28059</v>
      </c>
      <c r="C1434" s="15">
        <v>11.784734802228527</v>
      </c>
      <c r="D1434" s="15">
        <v>11</v>
      </c>
      <c r="E1434" s="15">
        <v>4</v>
      </c>
      <c r="N1434" s="15">
        <v>28059</v>
      </c>
      <c r="O1434" s="15">
        <v>10.342277286731994</v>
      </c>
      <c r="P1434" s="15">
        <v>10</v>
      </c>
      <c r="Q1434" s="15">
        <v>3</v>
      </c>
      <c r="Z1434" s="15">
        <v>28059</v>
      </c>
      <c r="AA1434" s="15">
        <f>IF(ISNA(VLOOKUP(Z1434,'1077county_meanLDVage_submitted'!$A$2:$B$1079,2,FALSE)),VLOOKUP(Z1434,$N$3:$O$3145,2,FALSE),VLOOKUP(Z1434,'1077county_meanLDVage_submitted'!$A$2:$B$1079,2,FALSE))</f>
        <v>10.342277286731994</v>
      </c>
      <c r="AB1434" s="15">
        <f t="shared" si="44"/>
        <v>10</v>
      </c>
      <c r="AC1434" s="15">
        <f t="shared" si="45"/>
        <v>3</v>
      </c>
    </row>
    <row r="1435" spans="2:29" x14ac:dyDescent="0.3">
      <c r="B1435" s="15">
        <v>28061</v>
      </c>
      <c r="C1435" s="15">
        <v>13.130213159219384</v>
      </c>
      <c r="D1435" s="15">
        <v>13</v>
      </c>
      <c r="E1435" s="15">
        <v>5</v>
      </c>
      <c r="N1435" s="15">
        <v>28061</v>
      </c>
      <c r="O1435" s="15">
        <v>11.084045579910194</v>
      </c>
      <c r="P1435" s="15">
        <v>11</v>
      </c>
      <c r="Q1435" s="15">
        <v>4</v>
      </c>
      <c r="Z1435" s="15">
        <v>28061</v>
      </c>
      <c r="AA1435" s="15">
        <f>IF(ISNA(VLOOKUP(Z1435,'1077county_meanLDVage_submitted'!$A$2:$B$1079,2,FALSE)),VLOOKUP(Z1435,$N$3:$O$3145,2,FALSE),VLOOKUP(Z1435,'1077county_meanLDVage_submitted'!$A$2:$B$1079,2,FALSE))</f>
        <v>11.084045579910194</v>
      </c>
      <c r="AB1435" s="15">
        <f t="shared" si="44"/>
        <v>11</v>
      </c>
      <c r="AC1435" s="15">
        <f t="shared" si="45"/>
        <v>4</v>
      </c>
    </row>
    <row r="1436" spans="2:29" x14ac:dyDescent="0.3">
      <c r="B1436" s="15">
        <v>28063</v>
      </c>
      <c r="C1436" s="15">
        <v>13.346148656579615</v>
      </c>
      <c r="D1436" s="15">
        <v>13</v>
      </c>
      <c r="E1436" s="15">
        <v>5</v>
      </c>
      <c r="N1436" s="15">
        <v>28063</v>
      </c>
      <c r="O1436" s="15">
        <v>11.532362435744991</v>
      </c>
      <c r="P1436" s="15">
        <v>11</v>
      </c>
      <c r="Q1436" s="15">
        <v>4</v>
      </c>
      <c r="Z1436" s="15">
        <v>28063</v>
      </c>
      <c r="AA1436" s="15">
        <f>IF(ISNA(VLOOKUP(Z1436,'1077county_meanLDVage_submitted'!$A$2:$B$1079,2,FALSE)),VLOOKUP(Z1436,$N$3:$O$3145,2,FALSE),VLOOKUP(Z1436,'1077county_meanLDVage_submitted'!$A$2:$B$1079,2,FALSE))</f>
        <v>11.532362435744991</v>
      </c>
      <c r="AB1436" s="15">
        <f t="shared" si="44"/>
        <v>11</v>
      </c>
      <c r="AC1436" s="15">
        <f t="shared" si="45"/>
        <v>4</v>
      </c>
    </row>
    <row r="1437" spans="2:29" x14ac:dyDescent="0.3">
      <c r="B1437" s="15">
        <v>28065</v>
      </c>
      <c r="C1437" s="15">
        <v>13.69343555454885</v>
      </c>
      <c r="D1437" s="15">
        <v>13</v>
      </c>
      <c r="E1437" s="15">
        <v>5</v>
      </c>
      <c r="N1437" s="15">
        <v>28065</v>
      </c>
      <c r="O1437" s="15">
        <v>11.613292947632445</v>
      </c>
      <c r="P1437" s="15">
        <v>11</v>
      </c>
      <c r="Q1437" s="15">
        <v>4</v>
      </c>
      <c r="Z1437" s="15">
        <v>28065</v>
      </c>
      <c r="AA1437" s="15">
        <f>IF(ISNA(VLOOKUP(Z1437,'1077county_meanLDVage_submitted'!$A$2:$B$1079,2,FALSE)),VLOOKUP(Z1437,$N$3:$O$3145,2,FALSE),VLOOKUP(Z1437,'1077county_meanLDVage_submitted'!$A$2:$B$1079,2,FALSE))</f>
        <v>11.613292947632445</v>
      </c>
      <c r="AB1437" s="15">
        <f t="shared" si="44"/>
        <v>11</v>
      </c>
      <c r="AC1437" s="15">
        <f t="shared" si="45"/>
        <v>4</v>
      </c>
    </row>
    <row r="1438" spans="2:29" x14ac:dyDescent="0.3">
      <c r="B1438" s="15">
        <v>28067</v>
      </c>
      <c r="C1438" s="15">
        <v>12.388091188538011</v>
      </c>
      <c r="D1438" s="15">
        <v>12</v>
      </c>
      <c r="E1438" s="15">
        <v>4</v>
      </c>
      <c r="N1438" s="15">
        <v>28067</v>
      </c>
      <c r="O1438" s="15">
        <v>10.795687580807453</v>
      </c>
      <c r="P1438" s="15">
        <v>10</v>
      </c>
      <c r="Q1438" s="15">
        <v>3</v>
      </c>
      <c r="Z1438" s="15">
        <v>28067</v>
      </c>
      <c r="AA1438" s="15">
        <f>IF(ISNA(VLOOKUP(Z1438,'1077county_meanLDVage_submitted'!$A$2:$B$1079,2,FALSE)),VLOOKUP(Z1438,$N$3:$O$3145,2,FALSE),VLOOKUP(Z1438,'1077county_meanLDVage_submitted'!$A$2:$B$1079,2,FALSE))</f>
        <v>10.795687580807453</v>
      </c>
      <c r="AB1438" s="15">
        <f t="shared" si="44"/>
        <v>10</v>
      </c>
      <c r="AC1438" s="15">
        <f t="shared" si="45"/>
        <v>3</v>
      </c>
    </row>
    <row r="1439" spans="2:29" x14ac:dyDescent="0.3">
      <c r="B1439" s="15">
        <v>28069</v>
      </c>
      <c r="C1439" s="15">
        <v>13.773767396356231</v>
      </c>
      <c r="D1439" s="15">
        <v>13</v>
      </c>
      <c r="E1439" s="15">
        <v>5</v>
      </c>
      <c r="N1439" s="15">
        <v>28069</v>
      </c>
      <c r="O1439" s="15">
        <v>11.348137994956051</v>
      </c>
      <c r="P1439" s="15">
        <v>11</v>
      </c>
      <c r="Q1439" s="15">
        <v>4</v>
      </c>
      <c r="Z1439" s="15">
        <v>28069</v>
      </c>
      <c r="AA1439" s="15">
        <f>IF(ISNA(VLOOKUP(Z1439,'1077county_meanLDVage_submitted'!$A$2:$B$1079,2,FALSE)),VLOOKUP(Z1439,$N$3:$O$3145,2,FALSE),VLOOKUP(Z1439,'1077county_meanLDVage_submitted'!$A$2:$B$1079,2,FALSE))</f>
        <v>11.348137994956051</v>
      </c>
      <c r="AB1439" s="15">
        <f t="shared" si="44"/>
        <v>11</v>
      </c>
      <c r="AC1439" s="15">
        <f t="shared" si="45"/>
        <v>4</v>
      </c>
    </row>
    <row r="1440" spans="2:29" x14ac:dyDescent="0.3">
      <c r="B1440" s="15">
        <v>28071</v>
      </c>
      <c r="C1440" s="15">
        <v>11.108765735658388</v>
      </c>
      <c r="D1440" s="15">
        <v>11</v>
      </c>
      <c r="E1440" s="15">
        <v>4</v>
      </c>
      <c r="N1440" s="15">
        <v>28071</v>
      </c>
      <c r="O1440" s="15">
        <v>9.652230527185429</v>
      </c>
      <c r="P1440" s="15">
        <v>9</v>
      </c>
      <c r="Q1440" s="15">
        <v>3</v>
      </c>
      <c r="Z1440" s="15">
        <v>28071</v>
      </c>
      <c r="AA1440" s="15">
        <f>IF(ISNA(VLOOKUP(Z1440,'1077county_meanLDVage_submitted'!$A$2:$B$1079,2,FALSE)),VLOOKUP(Z1440,$N$3:$O$3145,2,FALSE),VLOOKUP(Z1440,'1077county_meanLDVage_submitted'!$A$2:$B$1079,2,FALSE))</f>
        <v>9.652230527185429</v>
      </c>
      <c r="AB1440" s="15">
        <f t="shared" si="44"/>
        <v>9</v>
      </c>
      <c r="AC1440" s="15">
        <f t="shared" si="45"/>
        <v>3</v>
      </c>
    </row>
    <row r="1441" spans="2:29" x14ac:dyDescent="0.3">
      <c r="B1441" s="15">
        <v>28073</v>
      </c>
      <c r="C1441" s="15">
        <v>10.591993055350152</v>
      </c>
      <c r="D1441" s="15">
        <v>10</v>
      </c>
      <c r="E1441" s="15">
        <v>3</v>
      </c>
      <c r="N1441" s="15">
        <v>28073</v>
      </c>
      <c r="O1441" s="15">
        <v>9.3483092516951807</v>
      </c>
      <c r="P1441" s="15">
        <v>9</v>
      </c>
      <c r="Q1441" s="15">
        <v>3</v>
      </c>
      <c r="Z1441" s="15">
        <v>28073</v>
      </c>
      <c r="AA1441" s="15">
        <f>IF(ISNA(VLOOKUP(Z1441,'1077county_meanLDVage_submitted'!$A$2:$B$1079,2,FALSE)),VLOOKUP(Z1441,$N$3:$O$3145,2,FALSE),VLOOKUP(Z1441,'1077county_meanLDVage_submitted'!$A$2:$B$1079,2,FALSE))</f>
        <v>9.3483092516951807</v>
      </c>
      <c r="AB1441" s="15">
        <f t="shared" si="44"/>
        <v>9</v>
      </c>
      <c r="AC1441" s="15">
        <f t="shared" si="45"/>
        <v>3</v>
      </c>
    </row>
    <row r="1442" spans="2:29" x14ac:dyDescent="0.3">
      <c r="B1442" s="15">
        <v>28075</v>
      </c>
      <c r="C1442" s="15">
        <v>12.557153284596255</v>
      </c>
      <c r="D1442" s="15">
        <v>12</v>
      </c>
      <c r="E1442" s="15">
        <v>4</v>
      </c>
      <c r="N1442" s="15">
        <v>28075</v>
      </c>
      <c r="O1442" s="15">
        <v>10.49967870541956</v>
      </c>
      <c r="P1442" s="15">
        <v>10</v>
      </c>
      <c r="Q1442" s="15">
        <v>3</v>
      </c>
      <c r="Z1442" s="15">
        <v>28075</v>
      </c>
      <c r="AA1442" s="15">
        <f>IF(ISNA(VLOOKUP(Z1442,'1077county_meanLDVage_submitted'!$A$2:$B$1079,2,FALSE)),VLOOKUP(Z1442,$N$3:$O$3145,2,FALSE),VLOOKUP(Z1442,'1077county_meanLDVage_submitted'!$A$2:$B$1079,2,FALSE))</f>
        <v>10.49967870541956</v>
      </c>
      <c r="AB1442" s="15">
        <f t="shared" si="44"/>
        <v>10</v>
      </c>
      <c r="AC1442" s="15">
        <f t="shared" si="45"/>
        <v>3</v>
      </c>
    </row>
    <row r="1443" spans="2:29" x14ac:dyDescent="0.3">
      <c r="B1443" s="15">
        <v>28077</v>
      </c>
      <c r="C1443" s="15">
        <v>12.970855489319215</v>
      </c>
      <c r="D1443" s="15">
        <v>12</v>
      </c>
      <c r="E1443" s="15">
        <v>4</v>
      </c>
      <c r="N1443" s="15">
        <v>28077</v>
      </c>
      <c r="O1443" s="15">
        <v>11.126966285417831</v>
      </c>
      <c r="P1443" s="15">
        <v>11</v>
      </c>
      <c r="Q1443" s="15">
        <v>4</v>
      </c>
      <c r="Z1443" s="15">
        <v>28077</v>
      </c>
      <c r="AA1443" s="15">
        <f>IF(ISNA(VLOOKUP(Z1443,'1077county_meanLDVage_submitted'!$A$2:$B$1079,2,FALSE)),VLOOKUP(Z1443,$N$3:$O$3145,2,FALSE),VLOOKUP(Z1443,'1077county_meanLDVage_submitted'!$A$2:$B$1079,2,FALSE))</f>
        <v>11.126966285417831</v>
      </c>
      <c r="AB1443" s="15">
        <f t="shared" si="44"/>
        <v>11</v>
      </c>
      <c r="AC1443" s="15">
        <f t="shared" si="45"/>
        <v>4</v>
      </c>
    </row>
    <row r="1444" spans="2:29" x14ac:dyDescent="0.3">
      <c r="B1444" s="15">
        <v>28079</v>
      </c>
      <c r="C1444" s="15">
        <v>12.72227241216692</v>
      </c>
      <c r="D1444" s="15">
        <v>12</v>
      </c>
      <c r="E1444" s="15">
        <v>4</v>
      </c>
      <c r="N1444" s="15">
        <v>28079</v>
      </c>
      <c r="O1444" s="15">
        <v>11.04942470657797</v>
      </c>
      <c r="P1444" s="15">
        <v>11</v>
      </c>
      <c r="Q1444" s="15">
        <v>4</v>
      </c>
      <c r="Z1444" s="15">
        <v>28079</v>
      </c>
      <c r="AA1444" s="15">
        <f>IF(ISNA(VLOOKUP(Z1444,'1077county_meanLDVage_submitted'!$A$2:$B$1079,2,FALSE)),VLOOKUP(Z1444,$N$3:$O$3145,2,FALSE),VLOOKUP(Z1444,'1077county_meanLDVage_submitted'!$A$2:$B$1079,2,FALSE))</f>
        <v>11.04942470657797</v>
      </c>
      <c r="AB1444" s="15">
        <f t="shared" si="44"/>
        <v>11</v>
      </c>
      <c r="AC1444" s="15">
        <f t="shared" si="45"/>
        <v>4</v>
      </c>
    </row>
    <row r="1445" spans="2:29" x14ac:dyDescent="0.3">
      <c r="B1445" s="15">
        <v>28081</v>
      </c>
      <c r="C1445" s="15">
        <v>11.556818036488631</v>
      </c>
      <c r="D1445" s="15">
        <v>11</v>
      </c>
      <c r="E1445" s="15">
        <v>4</v>
      </c>
      <c r="N1445" s="15">
        <v>28081</v>
      </c>
      <c r="O1445" s="15">
        <v>10.186837604013633</v>
      </c>
      <c r="P1445" s="15">
        <v>10</v>
      </c>
      <c r="Q1445" s="15">
        <v>3</v>
      </c>
      <c r="Z1445" s="15">
        <v>28081</v>
      </c>
      <c r="AA1445" s="15">
        <f>IF(ISNA(VLOOKUP(Z1445,'1077county_meanLDVage_submitted'!$A$2:$B$1079,2,FALSE)),VLOOKUP(Z1445,$N$3:$O$3145,2,FALSE),VLOOKUP(Z1445,'1077county_meanLDVage_submitted'!$A$2:$B$1079,2,FALSE))</f>
        <v>10.186837604013633</v>
      </c>
      <c r="AB1445" s="15">
        <f t="shared" si="44"/>
        <v>10</v>
      </c>
      <c r="AC1445" s="15">
        <f t="shared" si="45"/>
        <v>3</v>
      </c>
    </row>
    <row r="1446" spans="2:29" x14ac:dyDescent="0.3">
      <c r="B1446" s="15">
        <v>28083</v>
      </c>
      <c r="C1446" s="15">
        <v>12.332745950587279</v>
      </c>
      <c r="D1446" s="15">
        <v>12</v>
      </c>
      <c r="E1446" s="15">
        <v>4</v>
      </c>
      <c r="N1446" s="15">
        <v>28083</v>
      </c>
      <c r="O1446" s="15">
        <v>10.752850088257063</v>
      </c>
      <c r="P1446" s="15">
        <v>10</v>
      </c>
      <c r="Q1446" s="15">
        <v>3</v>
      </c>
      <c r="Z1446" s="15">
        <v>28083</v>
      </c>
      <c r="AA1446" s="15">
        <f>IF(ISNA(VLOOKUP(Z1446,'1077county_meanLDVage_submitted'!$A$2:$B$1079,2,FALSE)),VLOOKUP(Z1446,$N$3:$O$3145,2,FALSE),VLOOKUP(Z1446,'1077county_meanLDVage_submitted'!$A$2:$B$1079,2,FALSE))</f>
        <v>10.752850088257063</v>
      </c>
      <c r="AB1446" s="15">
        <f t="shared" si="44"/>
        <v>10</v>
      </c>
      <c r="AC1446" s="15">
        <f t="shared" si="45"/>
        <v>3</v>
      </c>
    </row>
    <row r="1447" spans="2:29" x14ac:dyDescent="0.3">
      <c r="B1447" s="15">
        <v>28085</v>
      </c>
      <c r="C1447" s="15">
        <v>12.017553687434194</v>
      </c>
      <c r="D1447" s="15">
        <v>12</v>
      </c>
      <c r="E1447" s="15">
        <v>4</v>
      </c>
      <c r="N1447" s="15">
        <v>28085</v>
      </c>
      <c r="O1447" s="15">
        <v>10.155171021831041</v>
      </c>
      <c r="P1447" s="15">
        <v>10</v>
      </c>
      <c r="Q1447" s="15">
        <v>3</v>
      </c>
      <c r="Z1447" s="15">
        <v>28085</v>
      </c>
      <c r="AA1447" s="15">
        <f>IF(ISNA(VLOOKUP(Z1447,'1077county_meanLDVage_submitted'!$A$2:$B$1079,2,FALSE)),VLOOKUP(Z1447,$N$3:$O$3145,2,FALSE),VLOOKUP(Z1447,'1077county_meanLDVage_submitted'!$A$2:$B$1079,2,FALSE))</f>
        <v>10.155171021831041</v>
      </c>
      <c r="AB1447" s="15">
        <f t="shared" si="44"/>
        <v>10</v>
      </c>
      <c r="AC1447" s="15">
        <f t="shared" si="45"/>
        <v>3</v>
      </c>
    </row>
    <row r="1448" spans="2:29" x14ac:dyDescent="0.3">
      <c r="B1448" s="15">
        <v>28087</v>
      </c>
      <c r="C1448" s="15">
        <v>12.30017597727667</v>
      </c>
      <c r="D1448" s="15">
        <v>12</v>
      </c>
      <c r="E1448" s="15">
        <v>4</v>
      </c>
      <c r="N1448" s="15">
        <v>28087</v>
      </c>
      <c r="O1448" s="15">
        <v>10.719588372910975</v>
      </c>
      <c r="P1448" s="15">
        <v>10</v>
      </c>
      <c r="Q1448" s="15">
        <v>3</v>
      </c>
      <c r="Z1448" s="15">
        <v>28087</v>
      </c>
      <c r="AA1448" s="15">
        <f>IF(ISNA(VLOOKUP(Z1448,'1077county_meanLDVage_submitted'!$A$2:$B$1079,2,FALSE)),VLOOKUP(Z1448,$N$3:$O$3145,2,FALSE),VLOOKUP(Z1448,'1077county_meanLDVage_submitted'!$A$2:$B$1079,2,FALSE))</f>
        <v>10.719588372910975</v>
      </c>
      <c r="AB1448" s="15">
        <f t="shared" si="44"/>
        <v>10</v>
      </c>
      <c r="AC1448" s="15">
        <f t="shared" si="45"/>
        <v>3</v>
      </c>
    </row>
    <row r="1449" spans="2:29" x14ac:dyDescent="0.3">
      <c r="B1449" s="15">
        <v>28089</v>
      </c>
      <c r="C1449" s="15">
        <v>9.4646783382836599</v>
      </c>
      <c r="D1449" s="15">
        <v>9</v>
      </c>
      <c r="E1449" s="15">
        <v>3</v>
      </c>
      <c r="N1449" s="15">
        <v>28089</v>
      </c>
      <c r="O1449" s="15">
        <v>8.520071203767742</v>
      </c>
      <c r="P1449" s="15">
        <v>8</v>
      </c>
      <c r="Q1449" s="15">
        <v>2</v>
      </c>
      <c r="Z1449" s="15">
        <v>28089</v>
      </c>
      <c r="AA1449" s="15">
        <f>IF(ISNA(VLOOKUP(Z1449,'1077county_meanLDVage_submitted'!$A$2:$B$1079,2,FALSE)),VLOOKUP(Z1449,$N$3:$O$3145,2,FALSE),VLOOKUP(Z1449,'1077county_meanLDVage_submitted'!$A$2:$B$1079,2,FALSE))</f>
        <v>8.520071203767742</v>
      </c>
      <c r="AB1449" s="15">
        <f t="shared" si="44"/>
        <v>8</v>
      </c>
      <c r="AC1449" s="15">
        <f t="shared" si="45"/>
        <v>2</v>
      </c>
    </row>
    <row r="1450" spans="2:29" x14ac:dyDescent="0.3">
      <c r="B1450" s="15">
        <v>28091</v>
      </c>
      <c r="C1450" s="15">
        <v>12.686408569652864</v>
      </c>
      <c r="D1450" s="15">
        <v>12</v>
      </c>
      <c r="E1450" s="15">
        <v>4</v>
      </c>
      <c r="N1450" s="15">
        <v>28091</v>
      </c>
      <c r="O1450" s="15">
        <v>10.63526430596808</v>
      </c>
      <c r="P1450" s="15">
        <v>10</v>
      </c>
      <c r="Q1450" s="15">
        <v>3</v>
      </c>
      <c r="Z1450" s="15">
        <v>28091</v>
      </c>
      <c r="AA1450" s="15">
        <f>IF(ISNA(VLOOKUP(Z1450,'1077county_meanLDVage_submitted'!$A$2:$B$1079,2,FALSE)),VLOOKUP(Z1450,$N$3:$O$3145,2,FALSE),VLOOKUP(Z1450,'1077county_meanLDVage_submitted'!$A$2:$B$1079,2,FALSE))</f>
        <v>10.63526430596808</v>
      </c>
      <c r="AB1450" s="15">
        <f t="shared" si="44"/>
        <v>10</v>
      </c>
      <c r="AC1450" s="15">
        <f t="shared" si="45"/>
        <v>3</v>
      </c>
    </row>
    <row r="1451" spans="2:29" x14ac:dyDescent="0.3">
      <c r="B1451" s="15">
        <v>28093</v>
      </c>
      <c r="C1451" s="15">
        <v>13.859964236996369</v>
      </c>
      <c r="D1451" s="15">
        <v>13</v>
      </c>
      <c r="E1451" s="15">
        <v>5</v>
      </c>
      <c r="N1451" s="15">
        <v>28093</v>
      </c>
      <c r="O1451" s="15">
        <v>12.618298973977824</v>
      </c>
      <c r="P1451" s="15">
        <v>12</v>
      </c>
      <c r="Q1451" s="15">
        <v>4</v>
      </c>
      <c r="Z1451" s="15">
        <v>28093</v>
      </c>
      <c r="AA1451" s="15">
        <f>IF(ISNA(VLOOKUP(Z1451,'1077county_meanLDVage_submitted'!$A$2:$B$1079,2,FALSE)),VLOOKUP(Z1451,$N$3:$O$3145,2,FALSE),VLOOKUP(Z1451,'1077county_meanLDVage_submitted'!$A$2:$B$1079,2,FALSE))</f>
        <v>12.618298973977824</v>
      </c>
      <c r="AB1451" s="15">
        <f t="shared" si="44"/>
        <v>12</v>
      </c>
      <c r="AC1451" s="15">
        <f t="shared" si="45"/>
        <v>4</v>
      </c>
    </row>
    <row r="1452" spans="2:29" x14ac:dyDescent="0.3">
      <c r="B1452" s="15">
        <v>28095</v>
      </c>
      <c r="C1452" s="15">
        <v>12.925303562543171</v>
      </c>
      <c r="D1452" s="15">
        <v>12</v>
      </c>
      <c r="E1452" s="15">
        <v>4</v>
      </c>
      <c r="N1452" s="15">
        <v>28095</v>
      </c>
      <c r="O1452" s="15">
        <v>11.147365441481556</v>
      </c>
      <c r="P1452" s="15">
        <v>11</v>
      </c>
      <c r="Q1452" s="15">
        <v>4</v>
      </c>
      <c r="Z1452" s="15">
        <v>28095</v>
      </c>
      <c r="AA1452" s="15">
        <f>IF(ISNA(VLOOKUP(Z1452,'1077county_meanLDVage_submitted'!$A$2:$B$1079,2,FALSE)),VLOOKUP(Z1452,$N$3:$O$3145,2,FALSE),VLOOKUP(Z1452,'1077county_meanLDVage_submitted'!$A$2:$B$1079,2,FALSE))</f>
        <v>11.147365441481556</v>
      </c>
      <c r="AB1452" s="15">
        <f t="shared" si="44"/>
        <v>11</v>
      </c>
      <c r="AC1452" s="15">
        <f t="shared" si="45"/>
        <v>4</v>
      </c>
    </row>
    <row r="1453" spans="2:29" x14ac:dyDescent="0.3">
      <c r="B1453" s="15">
        <v>28097</v>
      </c>
      <c r="C1453" s="15">
        <v>13.17357395596664</v>
      </c>
      <c r="D1453" s="15">
        <v>13</v>
      </c>
      <c r="E1453" s="15">
        <v>5</v>
      </c>
      <c r="N1453" s="15">
        <v>28097</v>
      </c>
      <c r="O1453" s="15">
        <v>11.52880728636079</v>
      </c>
      <c r="P1453" s="15">
        <v>11</v>
      </c>
      <c r="Q1453" s="15">
        <v>4</v>
      </c>
      <c r="Z1453" s="15">
        <v>28097</v>
      </c>
      <c r="AA1453" s="15">
        <f>IF(ISNA(VLOOKUP(Z1453,'1077county_meanLDVage_submitted'!$A$2:$B$1079,2,FALSE)),VLOOKUP(Z1453,$N$3:$O$3145,2,FALSE),VLOOKUP(Z1453,'1077county_meanLDVage_submitted'!$A$2:$B$1079,2,FALSE))</f>
        <v>11.52880728636079</v>
      </c>
      <c r="AB1453" s="15">
        <f t="shared" si="44"/>
        <v>11</v>
      </c>
      <c r="AC1453" s="15">
        <f t="shared" si="45"/>
        <v>4</v>
      </c>
    </row>
    <row r="1454" spans="2:29" x14ac:dyDescent="0.3">
      <c r="B1454" s="15">
        <v>28099</v>
      </c>
      <c r="C1454" s="15">
        <v>11.892500110852303</v>
      </c>
      <c r="D1454" s="15">
        <v>11</v>
      </c>
      <c r="E1454" s="15">
        <v>4</v>
      </c>
      <c r="N1454" s="15">
        <v>28099</v>
      </c>
      <c r="O1454" s="15">
        <v>10.45036675656663</v>
      </c>
      <c r="P1454" s="15">
        <v>10</v>
      </c>
      <c r="Q1454" s="15">
        <v>3</v>
      </c>
      <c r="Z1454" s="15">
        <v>28099</v>
      </c>
      <c r="AA1454" s="15">
        <f>IF(ISNA(VLOOKUP(Z1454,'1077county_meanLDVage_submitted'!$A$2:$B$1079,2,FALSE)),VLOOKUP(Z1454,$N$3:$O$3145,2,FALSE),VLOOKUP(Z1454,'1077county_meanLDVage_submitted'!$A$2:$B$1079,2,FALSE))</f>
        <v>10.45036675656663</v>
      </c>
      <c r="AB1454" s="15">
        <f t="shared" si="44"/>
        <v>10</v>
      </c>
      <c r="AC1454" s="15">
        <f t="shared" si="45"/>
        <v>3</v>
      </c>
    </row>
    <row r="1455" spans="2:29" x14ac:dyDescent="0.3">
      <c r="B1455" s="15">
        <v>28101</v>
      </c>
      <c r="C1455" s="15">
        <v>12.938114276863754</v>
      </c>
      <c r="D1455" s="15">
        <v>12</v>
      </c>
      <c r="E1455" s="15">
        <v>4</v>
      </c>
      <c r="N1455" s="15">
        <v>28101</v>
      </c>
      <c r="O1455" s="15">
        <v>11.015138080117891</v>
      </c>
      <c r="P1455" s="15">
        <v>11</v>
      </c>
      <c r="Q1455" s="15">
        <v>4</v>
      </c>
      <c r="Z1455" s="15">
        <v>28101</v>
      </c>
      <c r="AA1455" s="15">
        <f>IF(ISNA(VLOOKUP(Z1455,'1077county_meanLDVage_submitted'!$A$2:$B$1079,2,FALSE)),VLOOKUP(Z1455,$N$3:$O$3145,2,FALSE),VLOOKUP(Z1455,'1077county_meanLDVage_submitted'!$A$2:$B$1079,2,FALSE))</f>
        <v>11.015138080117891</v>
      </c>
      <c r="AB1455" s="15">
        <f t="shared" si="44"/>
        <v>11</v>
      </c>
      <c r="AC1455" s="15">
        <f t="shared" si="45"/>
        <v>4</v>
      </c>
    </row>
    <row r="1456" spans="2:29" x14ac:dyDescent="0.3">
      <c r="B1456" s="15">
        <v>28103</v>
      </c>
      <c r="C1456" s="15">
        <v>13.376574941792436</v>
      </c>
      <c r="D1456" s="15">
        <v>13</v>
      </c>
      <c r="E1456" s="15">
        <v>5</v>
      </c>
      <c r="N1456" s="15">
        <v>28103</v>
      </c>
      <c r="O1456" s="15">
        <v>11.617057637307967</v>
      </c>
      <c r="P1456" s="15">
        <v>11</v>
      </c>
      <c r="Q1456" s="15">
        <v>4</v>
      </c>
      <c r="Z1456" s="15">
        <v>28103</v>
      </c>
      <c r="AA1456" s="15">
        <f>IF(ISNA(VLOOKUP(Z1456,'1077county_meanLDVage_submitted'!$A$2:$B$1079,2,FALSE)),VLOOKUP(Z1456,$N$3:$O$3145,2,FALSE),VLOOKUP(Z1456,'1077county_meanLDVage_submitted'!$A$2:$B$1079,2,FALSE))</f>
        <v>11.617057637307967</v>
      </c>
      <c r="AB1456" s="15">
        <f t="shared" si="44"/>
        <v>11</v>
      </c>
      <c r="AC1456" s="15">
        <f t="shared" si="45"/>
        <v>4</v>
      </c>
    </row>
    <row r="1457" spans="2:29" x14ac:dyDescent="0.3">
      <c r="B1457" s="15">
        <v>28105</v>
      </c>
      <c r="C1457" s="15">
        <v>11.865274284605892</v>
      </c>
      <c r="D1457" s="15">
        <v>11</v>
      </c>
      <c r="E1457" s="15">
        <v>4</v>
      </c>
      <c r="N1457" s="15">
        <v>28105</v>
      </c>
      <c r="O1457" s="15">
        <v>10.29837191221058</v>
      </c>
      <c r="P1457" s="15">
        <v>10</v>
      </c>
      <c r="Q1457" s="15">
        <v>3</v>
      </c>
      <c r="Z1457" s="15">
        <v>28105</v>
      </c>
      <c r="AA1457" s="15">
        <f>IF(ISNA(VLOOKUP(Z1457,'1077county_meanLDVage_submitted'!$A$2:$B$1079,2,FALSE)),VLOOKUP(Z1457,$N$3:$O$3145,2,FALSE),VLOOKUP(Z1457,'1077county_meanLDVage_submitted'!$A$2:$B$1079,2,FALSE))</f>
        <v>10.29837191221058</v>
      </c>
      <c r="AB1457" s="15">
        <f t="shared" si="44"/>
        <v>10</v>
      </c>
      <c r="AC1457" s="15">
        <f t="shared" si="45"/>
        <v>3</v>
      </c>
    </row>
    <row r="1458" spans="2:29" x14ac:dyDescent="0.3">
      <c r="B1458" s="15">
        <v>28107</v>
      </c>
      <c r="C1458" s="15">
        <v>13.138954540484621</v>
      </c>
      <c r="D1458" s="15">
        <v>13</v>
      </c>
      <c r="E1458" s="15">
        <v>5</v>
      </c>
      <c r="N1458" s="15">
        <v>28107</v>
      </c>
      <c r="O1458" s="15">
        <v>11.513169403175803</v>
      </c>
      <c r="P1458" s="15">
        <v>11</v>
      </c>
      <c r="Q1458" s="15">
        <v>4</v>
      </c>
      <c r="Z1458" s="15">
        <v>28107</v>
      </c>
      <c r="AA1458" s="15">
        <f>IF(ISNA(VLOOKUP(Z1458,'1077county_meanLDVage_submitted'!$A$2:$B$1079,2,FALSE)),VLOOKUP(Z1458,$N$3:$O$3145,2,FALSE),VLOOKUP(Z1458,'1077county_meanLDVage_submitted'!$A$2:$B$1079,2,FALSE))</f>
        <v>11.513169403175803</v>
      </c>
      <c r="AB1458" s="15">
        <f t="shared" si="44"/>
        <v>11</v>
      </c>
      <c r="AC1458" s="15">
        <f t="shared" si="45"/>
        <v>4</v>
      </c>
    </row>
    <row r="1459" spans="2:29" x14ac:dyDescent="0.3">
      <c r="B1459" s="15">
        <v>28109</v>
      </c>
      <c r="C1459" s="15">
        <v>12.192964468041273</v>
      </c>
      <c r="D1459" s="15">
        <v>12</v>
      </c>
      <c r="E1459" s="15">
        <v>4</v>
      </c>
      <c r="N1459" s="15">
        <v>28109</v>
      </c>
      <c r="O1459" s="15">
        <v>10.789795313393576</v>
      </c>
      <c r="P1459" s="15">
        <v>10</v>
      </c>
      <c r="Q1459" s="15">
        <v>3</v>
      </c>
      <c r="Z1459" s="15">
        <v>28109</v>
      </c>
      <c r="AA1459" s="15">
        <f>IF(ISNA(VLOOKUP(Z1459,'1077county_meanLDVage_submitted'!$A$2:$B$1079,2,FALSE)),VLOOKUP(Z1459,$N$3:$O$3145,2,FALSE),VLOOKUP(Z1459,'1077county_meanLDVage_submitted'!$A$2:$B$1079,2,FALSE))</f>
        <v>10.789795313393576</v>
      </c>
      <c r="AB1459" s="15">
        <f t="shared" si="44"/>
        <v>10</v>
      </c>
      <c r="AC1459" s="15">
        <f t="shared" si="45"/>
        <v>3</v>
      </c>
    </row>
    <row r="1460" spans="2:29" x14ac:dyDescent="0.3">
      <c r="B1460" s="15">
        <v>28111</v>
      </c>
      <c r="C1460" s="15">
        <v>12.986312665867352</v>
      </c>
      <c r="D1460" s="15">
        <v>12</v>
      </c>
      <c r="E1460" s="15">
        <v>4</v>
      </c>
      <c r="N1460" s="15">
        <v>28111</v>
      </c>
      <c r="O1460" s="15">
        <v>11.197631487837501</v>
      </c>
      <c r="P1460" s="15">
        <v>11</v>
      </c>
      <c r="Q1460" s="15">
        <v>4</v>
      </c>
      <c r="Z1460" s="15">
        <v>28111</v>
      </c>
      <c r="AA1460" s="15">
        <f>IF(ISNA(VLOOKUP(Z1460,'1077county_meanLDVage_submitted'!$A$2:$B$1079,2,FALSE)),VLOOKUP(Z1460,$N$3:$O$3145,2,FALSE),VLOOKUP(Z1460,'1077county_meanLDVage_submitted'!$A$2:$B$1079,2,FALSE))</f>
        <v>11.197631487837501</v>
      </c>
      <c r="AB1460" s="15">
        <f t="shared" si="44"/>
        <v>11</v>
      </c>
      <c r="AC1460" s="15">
        <f t="shared" si="45"/>
        <v>4</v>
      </c>
    </row>
    <row r="1461" spans="2:29" x14ac:dyDescent="0.3">
      <c r="B1461" s="15">
        <v>28113</v>
      </c>
      <c r="C1461" s="15">
        <v>12.89547001227109</v>
      </c>
      <c r="D1461" s="15">
        <v>12</v>
      </c>
      <c r="E1461" s="15">
        <v>4</v>
      </c>
      <c r="N1461" s="15">
        <v>28113</v>
      </c>
      <c r="O1461" s="15">
        <v>10.938543264840783</v>
      </c>
      <c r="P1461" s="15">
        <v>10</v>
      </c>
      <c r="Q1461" s="15">
        <v>3</v>
      </c>
      <c r="Z1461" s="15">
        <v>28113</v>
      </c>
      <c r="AA1461" s="15">
        <f>IF(ISNA(VLOOKUP(Z1461,'1077county_meanLDVage_submitted'!$A$2:$B$1079,2,FALSE)),VLOOKUP(Z1461,$N$3:$O$3145,2,FALSE),VLOOKUP(Z1461,'1077county_meanLDVage_submitted'!$A$2:$B$1079,2,FALSE))</f>
        <v>10.938543264840783</v>
      </c>
      <c r="AB1461" s="15">
        <f t="shared" si="44"/>
        <v>10</v>
      </c>
      <c r="AC1461" s="15">
        <f t="shared" si="45"/>
        <v>3</v>
      </c>
    </row>
    <row r="1462" spans="2:29" x14ac:dyDescent="0.3">
      <c r="B1462" s="15">
        <v>28115</v>
      </c>
      <c r="C1462" s="15">
        <v>13.00548126926352</v>
      </c>
      <c r="D1462" s="15">
        <v>13</v>
      </c>
      <c r="E1462" s="15">
        <v>5</v>
      </c>
      <c r="N1462" s="15">
        <v>28115</v>
      </c>
      <c r="O1462" s="15">
        <v>11.433145118763951</v>
      </c>
      <c r="P1462" s="15">
        <v>11</v>
      </c>
      <c r="Q1462" s="15">
        <v>4</v>
      </c>
      <c r="Z1462" s="15">
        <v>28115</v>
      </c>
      <c r="AA1462" s="15">
        <f>IF(ISNA(VLOOKUP(Z1462,'1077county_meanLDVage_submitted'!$A$2:$B$1079,2,FALSE)),VLOOKUP(Z1462,$N$3:$O$3145,2,FALSE),VLOOKUP(Z1462,'1077county_meanLDVage_submitted'!$A$2:$B$1079,2,FALSE))</f>
        <v>11.433145118763951</v>
      </c>
      <c r="AB1462" s="15">
        <f t="shared" si="44"/>
        <v>11</v>
      </c>
      <c r="AC1462" s="15">
        <f t="shared" si="45"/>
        <v>4</v>
      </c>
    </row>
    <row r="1463" spans="2:29" x14ac:dyDescent="0.3">
      <c r="B1463" s="15">
        <v>28117</v>
      </c>
      <c r="C1463" s="15">
        <v>13.548072096468795</v>
      </c>
      <c r="D1463" s="15">
        <v>13</v>
      </c>
      <c r="E1463" s="15">
        <v>5</v>
      </c>
      <c r="N1463" s="15">
        <v>28117</v>
      </c>
      <c r="O1463" s="15">
        <v>12.158777944078956</v>
      </c>
      <c r="P1463" s="15">
        <v>12</v>
      </c>
      <c r="Q1463" s="15">
        <v>4</v>
      </c>
      <c r="Z1463" s="15">
        <v>28117</v>
      </c>
      <c r="AA1463" s="15">
        <f>IF(ISNA(VLOOKUP(Z1463,'1077county_meanLDVage_submitted'!$A$2:$B$1079,2,FALSE)),VLOOKUP(Z1463,$N$3:$O$3145,2,FALSE),VLOOKUP(Z1463,'1077county_meanLDVage_submitted'!$A$2:$B$1079,2,FALSE))</f>
        <v>12.158777944078956</v>
      </c>
      <c r="AB1463" s="15">
        <f t="shared" si="44"/>
        <v>12</v>
      </c>
      <c r="AC1463" s="15">
        <f t="shared" si="45"/>
        <v>4</v>
      </c>
    </row>
    <row r="1464" spans="2:29" x14ac:dyDescent="0.3">
      <c r="B1464" s="15">
        <v>28119</v>
      </c>
      <c r="C1464" s="15">
        <v>13.533175730952181</v>
      </c>
      <c r="D1464" s="15">
        <v>13</v>
      </c>
      <c r="E1464" s="15">
        <v>5</v>
      </c>
      <c r="N1464" s="15">
        <v>28119</v>
      </c>
      <c r="O1464" s="15">
        <v>12.039722261191105</v>
      </c>
      <c r="P1464" s="15">
        <v>12</v>
      </c>
      <c r="Q1464" s="15">
        <v>4</v>
      </c>
      <c r="Z1464" s="15">
        <v>28119</v>
      </c>
      <c r="AA1464" s="15">
        <f>IF(ISNA(VLOOKUP(Z1464,'1077county_meanLDVage_submitted'!$A$2:$B$1079,2,FALSE)),VLOOKUP(Z1464,$N$3:$O$3145,2,FALSE),VLOOKUP(Z1464,'1077county_meanLDVage_submitted'!$A$2:$B$1079,2,FALSE))</f>
        <v>12.039722261191105</v>
      </c>
      <c r="AB1464" s="15">
        <f t="shared" si="44"/>
        <v>12</v>
      </c>
      <c r="AC1464" s="15">
        <f t="shared" si="45"/>
        <v>4</v>
      </c>
    </row>
    <row r="1465" spans="2:29" x14ac:dyDescent="0.3">
      <c r="B1465" s="15">
        <v>28121</v>
      </c>
      <c r="C1465" s="15">
        <v>10.219656996241675</v>
      </c>
      <c r="D1465" s="15">
        <v>10</v>
      </c>
      <c r="E1465" s="15">
        <v>3</v>
      </c>
      <c r="N1465" s="15">
        <v>28121</v>
      </c>
      <c r="O1465" s="15">
        <v>8.9886275090103478</v>
      </c>
      <c r="P1465" s="15">
        <v>8</v>
      </c>
      <c r="Q1465" s="15">
        <v>2</v>
      </c>
      <c r="Z1465" s="15">
        <v>28121</v>
      </c>
      <c r="AA1465" s="15">
        <f>IF(ISNA(VLOOKUP(Z1465,'1077county_meanLDVage_submitted'!$A$2:$B$1079,2,FALSE)),VLOOKUP(Z1465,$N$3:$O$3145,2,FALSE),VLOOKUP(Z1465,'1077county_meanLDVage_submitted'!$A$2:$B$1079,2,FALSE))</f>
        <v>8.9886275090103478</v>
      </c>
      <c r="AB1465" s="15">
        <f t="shared" si="44"/>
        <v>8</v>
      </c>
      <c r="AC1465" s="15">
        <f t="shared" si="45"/>
        <v>2</v>
      </c>
    </row>
    <row r="1466" spans="2:29" x14ac:dyDescent="0.3">
      <c r="B1466" s="15">
        <v>28123</v>
      </c>
      <c r="C1466" s="15">
        <v>15.174239996007305</v>
      </c>
      <c r="D1466" s="15">
        <v>15</v>
      </c>
      <c r="E1466" s="15">
        <v>6</v>
      </c>
      <c r="N1466" s="15">
        <v>28123</v>
      </c>
      <c r="O1466" s="15">
        <v>13.326951032084688</v>
      </c>
      <c r="P1466" s="15">
        <v>13</v>
      </c>
      <c r="Q1466" s="15">
        <v>5</v>
      </c>
      <c r="Z1466" s="15">
        <v>28123</v>
      </c>
      <c r="AA1466" s="15">
        <f>IF(ISNA(VLOOKUP(Z1466,'1077county_meanLDVage_submitted'!$A$2:$B$1079,2,FALSE)),VLOOKUP(Z1466,$N$3:$O$3145,2,FALSE),VLOOKUP(Z1466,'1077county_meanLDVage_submitted'!$A$2:$B$1079,2,FALSE))</f>
        <v>13.326951032084688</v>
      </c>
      <c r="AB1466" s="15">
        <f t="shared" si="44"/>
        <v>13</v>
      </c>
      <c r="AC1466" s="15">
        <f t="shared" si="45"/>
        <v>5</v>
      </c>
    </row>
    <row r="1467" spans="2:29" x14ac:dyDescent="0.3">
      <c r="B1467" s="15">
        <v>28125</v>
      </c>
      <c r="C1467" s="15">
        <v>12.479723045400508</v>
      </c>
      <c r="D1467" s="15">
        <v>12</v>
      </c>
      <c r="E1467" s="15">
        <v>4</v>
      </c>
      <c r="N1467" s="15">
        <v>28125</v>
      </c>
      <c r="O1467" s="15">
        <v>10.547912662964906</v>
      </c>
      <c r="P1467" s="15">
        <v>10</v>
      </c>
      <c r="Q1467" s="15">
        <v>3</v>
      </c>
      <c r="Z1467" s="15">
        <v>28125</v>
      </c>
      <c r="AA1467" s="15">
        <f>IF(ISNA(VLOOKUP(Z1467,'1077county_meanLDVage_submitted'!$A$2:$B$1079,2,FALSE)),VLOOKUP(Z1467,$N$3:$O$3145,2,FALSE),VLOOKUP(Z1467,'1077county_meanLDVage_submitted'!$A$2:$B$1079,2,FALSE))</f>
        <v>10.547912662964906</v>
      </c>
      <c r="AB1467" s="15">
        <f t="shared" si="44"/>
        <v>10</v>
      </c>
      <c r="AC1467" s="15">
        <f t="shared" si="45"/>
        <v>3</v>
      </c>
    </row>
    <row r="1468" spans="2:29" x14ac:dyDescent="0.3">
      <c r="B1468" s="15">
        <v>28127</v>
      </c>
      <c r="C1468" s="15">
        <v>12.583510958327853</v>
      </c>
      <c r="D1468" s="15">
        <v>12</v>
      </c>
      <c r="E1468" s="15">
        <v>4</v>
      </c>
      <c r="N1468" s="15">
        <v>28127</v>
      </c>
      <c r="O1468" s="15">
        <v>10.889781959978245</v>
      </c>
      <c r="P1468" s="15">
        <v>10</v>
      </c>
      <c r="Q1468" s="15">
        <v>3</v>
      </c>
      <c r="Z1468" s="15">
        <v>28127</v>
      </c>
      <c r="AA1468" s="15">
        <f>IF(ISNA(VLOOKUP(Z1468,'1077county_meanLDVage_submitted'!$A$2:$B$1079,2,FALSE)),VLOOKUP(Z1468,$N$3:$O$3145,2,FALSE),VLOOKUP(Z1468,'1077county_meanLDVage_submitted'!$A$2:$B$1079,2,FALSE))</f>
        <v>10.889781959978245</v>
      </c>
      <c r="AB1468" s="15">
        <f t="shared" si="44"/>
        <v>10</v>
      </c>
      <c r="AC1468" s="15">
        <f t="shared" si="45"/>
        <v>3</v>
      </c>
    </row>
    <row r="1469" spans="2:29" x14ac:dyDescent="0.3">
      <c r="B1469" s="15">
        <v>28129</v>
      </c>
      <c r="C1469" s="15">
        <v>12.619387943435873</v>
      </c>
      <c r="D1469" s="15">
        <v>12</v>
      </c>
      <c r="E1469" s="15">
        <v>4</v>
      </c>
      <c r="N1469" s="15">
        <v>28129</v>
      </c>
      <c r="O1469" s="15">
        <v>10.840460849241843</v>
      </c>
      <c r="P1469" s="15">
        <v>10</v>
      </c>
      <c r="Q1469" s="15">
        <v>3</v>
      </c>
      <c r="Z1469" s="15">
        <v>28129</v>
      </c>
      <c r="AA1469" s="15">
        <f>IF(ISNA(VLOOKUP(Z1469,'1077county_meanLDVage_submitted'!$A$2:$B$1079,2,FALSE)),VLOOKUP(Z1469,$N$3:$O$3145,2,FALSE),VLOOKUP(Z1469,'1077county_meanLDVage_submitted'!$A$2:$B$1079,2,FALSE))</f>
        <v>10.840460849241843</v>
      </c>
      <c r="AB1469" s="15">
        <f t="shared" si="44"/>
        <v>10</v>
      </c>
      <c r="AC1469" s="15">
        <f t="shared" si="45"/>
        <v>3</v>
      </c>
    </row>
    <row r="1470" spans="2:29" x14ac:dyDescent="0.3">
      <c r="B1470" s="15">
        <v>28131</v>
      </c>
      <c r="C1470" s="15">
        <v>12.453755996002528</v>
      </c>
      <c r="D1470" s="15">
        <v>12</v>
      </c>
      <c r="E1470" s="15">
        <v>4</v>
      </c>
      <c r="N1470" s="15">
        <v>28131</v>
      </c>
      <c r="O1470" s="15">
        <v>10.689908412181772</v>
      </c>
      <c r="P1470" s="15">
        <v>10</v>
      </c>
      <c r="Q1470" s="15">
        <v>3</v>
      </c>
      <c r="Z1470" s="15">
        <v>28131</v>
      </c>
      <c r="AA1470" s="15">
        <f>IF(ISNA(VLOOKUP(Z1470,'1077county_meanLDVage_submitted'!$A$2:$B$1079,2,FALSE)),VLOOKUP(Z1470,$N$3:$O$3145,2,FALSE),VLOOKUP(Z1470,'1077county_meanLDVage_submitted'!$A$2:$B$1079,2,FALSE))</f>
        <v>10.689908412181772</v>
      </c>
      <c r="AB1470" s="15">
        <f t="shared" si="44"/>
        <v>10</v>
      </c>
      <c r="AC1470" s="15">
        <f t="shared" si="45"/>
        <v>3</v>
      </c>
    </row>
    <row r="1471" spans="2:29" x14ac:dyDescent="0.3">
      <c r="B1471" s="15">
        <v>28133</v>
      </c>
      <c r="C1471" s="15">
        <v>12.566941653686877</v>
      </c>
      <c r="D1471" s="15">
        <v>12</v>
      </c>
      <c r="E1471" s="15">
        <v>4</v>
      </c>
      <c r="N1471" s="15">
        <v>28133</v>
      </c>
      <c r="O1471" s="15">
        <v>11.128091764979443</v>
      </c>
      <c r="P1471" s="15">
        <v>11</v>
      </c>
      <c r="Q1471" s="15">
        <v>4</v>
      </c>
      <c r="Z1471" s="15">
        <v>28133</v>
      </c>
      <c r="AA1471" s="15">
        <f>IF(ISNA(VLOOKUP(Z1471,'1077county_meanLDVage_submitted'!$A$2:$B$1079,2,FALSE)),VLOOKUP(Z1471,$N$3:$O$3145,2,FALSE),VLOOKUP(Z1471,'1077county_meanLDVage_submitted'!$A$2:$B$1079,2,FALSE))</f>
        <v>11.128091764979443</v>
      </c>
      <c r="AB1471" s="15">
        <f t="shared" si="44"/>
        <v>11</v>
      </c>
      <c r="AC1471" s="15">
        <f t="shared" si="45"/>
        <v>4</v>
      </c>
    </row>
    <row r="1472" spans="2:29" x14ac:dyDescent="0.3">
      <c r="B1472" s="15">
        <v>28135</v>
      </c>
      <c r="C1472" s="15">
        <v>13.275884175521208</v>
      </c>
      <c r="D1472" s="15">
        <v>13</v>
      </c>
      <c r="E1472" s="15">
        <v>5</v>
      </c>
      <c r="N1472" s="15">
        <v>28135</v>
      </c>
      <c r="O1472" s="15">
        <v>11.667130157744179</v>
      </c>
      <c r="P1472" s="15">
        <v>11</v>
      </c>
      <c r="Q1472" s="15">
        <v>4</v>
      </c>
      <c r="Z1472" s="15">
        <v>28135</v>
      </c>
      <c r="AA1472" s="15">
        <f>IF(ISNA(VLOOKUP(Z1472,'1077county_meanLDVage_submitted'!$A$2:$B$1079,2,FALSE)),VLOOKUP(Z1472,$N$3:$O$3145,2,FALSE),VLOOKUP(Z1472,'1077county_meanLDVage_submitted'!$A$2:$B$1079,2,FALSE))</f>
        <v>11.667130157744179</v>
      </c>
      <c r="AB1472" s="15">
        <f t="shared" si="44"/>
        <v>11</v>
      </c>
      <c r="AC1472" s="15">
        <f t="shared" si="45"/>
        <v>4</v>
      </c>
    </row>
    <row r="1473" spans="2:29" x14ac:dyDescent="0.3">
      <c r="B1473" s="15">
        <v>28137</v>
      </c>
      <c r="C1473" s="15">
        <v>12.886706474912254</v>
      </c>
      <c r="D1473" s="15">
        <v>12</v>
      </c>
      <c r="E1473" s="15">
        <v>4</v>
      </c>
      <c r="N1473" s="15">
        <v>28137</v>
      </c>
      <c r="O1473" s="15">
        <v>11.575497859010579</v>
      </c>
      <c r="P1473" s="15">
        <v>11</v>
      </c>
      <c r="Q1473" s="15">
        <v>4</v>
      </c>
      <c r="Z1473" s="15">
        <v>28137</v>
      </c>
      <c r="AA1473" s="15">
        <f>IF(ISNA(VLOOKUP(Z1473,'1077county_meanLDVage_submitted'!$A$2:$B$1079,2,FALSE)),VLOOKUP(Z1473,$N$3:$O$3145,2,FALSE),VLOOKUP(Z1473,'1077county_meanLDVage_submitted'!$A$2:$B$1079,2,FALSE))</f>
        <v>11.575497859010579</v>
      </c>
      <c r="AB1473" s="15">
        <f t="shared" si="44"/>
        <v>11</v>
      </c>
      <c r="AC1473" s="15">
        <f t="shared" si="45"/>
        <v>4</v>
      </c>
    </row>
    <row r="1474" spans="2:29" x14ac:dyDescent="0.3">
      <c r="B1474" s="15">
        <v>28139</v>
      </c>
      <c r="C1474" s="15">
        <v>13.639163565140155</v>
      </c>
      <c r="D1474" s="15">
        <v>13</v>
      </c>
      <c r="E1474" s="15">
        <v>5</v>
      </c>
      <c r="N1474" s="15">
        <v>28139</v>
      </c>
      <c r="O1474" s="15">
        <v>12.153293526650446</v>
      </c>
      <c r="P1474" s="15">
        <v>12</v>
      </c>
      <c r="Q1474" s="15">
        <v>4</v>
      </c>
      <c r="Z1474" s="15">
        <v>28139</v>
      </c>
      <c r="AA1474" s="15">
        <f>IF(ISNA(VLOOKUP(Z1474,'1077county_meanLDVage_submitted'!$A$2:$B$1079,2,FALSE)),VLOOKUP(Z1474,$N$3:$O$3145,2,FALSE),VLOOKUP(Z1474,'1077county_meanLDVage_submitted'!$A$2:$B$1079,2,FALSE))</f>
        <v>12.153293526650446</v>
      </c>
      <c r="AB1474" s="15">
        <f t="shared" si="44"/>
        <v>12</v>
      </c>
      <c r="AC1474" s="15">
        <f t="shared" si="45"/>
        <v>4</v>
      </c>
    </row>
    <row r="1475" spans="2:29" x14ac:dyDescent="0.3">
      <c r="B1475" s="15">
        <v>28141</v>
      </c>
      <c r="C1475" s="15">
        <v>13.574637895413057</v>
      </c>
      <c r="D1475" s="15">
        <v>13</v>
      </c>
      <c r="E1475" s="15">
        <v>5</v>
      </c>
      <c r="N1475" s="15">
        <v>28141</v>
      </c>
      <c r="O1475" s="15">
        <v>12.027273998149129</v>
      </c>
      <c r="P1475" s="15">
        <v>12</v>
      </c>
      <c r="Q1475" s="15">
        <v>4</v>
      </c>
      <c r="Z1475" s="15">
        <v>28141</v>
      </c>
      <c r="AA1475" s="15">
        <f>IF(ISNA(VLOOKUP(Z1475,'1077county_meanLDVage_submitted'!$A$2:$B$1079,2,FALSE)),VLOOKUP(Z1475,$N$3:$O$3145,2,FALSE),VLOOKUP(Z1475,'1077county_meanLDVage_submitted'!$A$2:$B$1079,2,FALSE))</f>
        <v>12.027273998149129</v>
      </c>
      <c r="AB1475" s="15">
        <f t="shared" si="44"/>
        <v>12</v>
      </c>
      <c r="AC1475" s="15">
        <f t="shared" si="45"/>
        <v>4</v>
      </c>
    </row>
    <row r="1476" spans="2:29" x14ac:dyDescent="0.3">
      <c r="B1476" s="15">
        <v>28143</v>
      </c>
      <c r="C1476" s="15">
        <v>11.778871390258498</v>
      </c>
      <c r="D1476" s="15">
        <v>11</v>
      </c>
      <c r="E1476" s="15">
        <v>4</v>
      </c>
      <c r="N1476" s="15">
        <v>28143</v>
      </c>
      <c r="O1476" s="15">
        <v>11.02562169231185</v>
      </c>
      <c r="P1476" s="15">
        <v>11</v>
      </c>
      <c r="Q1476" s="15">
        <v>4</v>
      </c>
      <c r="Z1476" s="15">
        <v>28143</v>
      </c>
      <c r="AA1476" s="15">
        <f>IF(ISNA(VLOOKUP(Z1476,'1077county_meanLDVage_submitted'!$A$2:$B$1079,2,FALSE)),VLOOKUP(Z1476,$N$3:$O$3145,2,FALSE),VLOOKUP(Z1476,'1077county_meanLDVage_submitted'!$A$2:$B$1079,2,FALSE))</f>
        <v>11.02562169231185</v>
      </c>
      <c r="AB1476" s="15">
        <f t="shared" si="44"/>
        <v>11</v>
      </c>
      <c r="AC1476" s="15">
        <f t="shared" si="45"/>
        <v>4</v>
      </c>
    </row>
    <row r="1477" spans="2:29" x14ac:dyDescent="0.3">
      <c r="B1477" s="15">
        <v>28145</v>
      </c>
      <c r="C1477" s="15">
        <v>12.630760520577981</v>
      </c>
      <c r="D1477" s="15">
        <v>12</v>
      </c>
      <c r="E1477" s="15">
        <v>4</v>
      </c>
      <c r="N1477" s="15">
        <v>28145</v>
      </c>
      <c r="O1477" s="15">
        <v>11.188810490143515</v>
      </c>
      <c r="P1477" s="15">
        <v>11</v>
      </c>
      <c r="Q1477" s="15">
        <v>4</v>
      </c>
      <c r="Z1477" s="15">
        <v>28145</v>
      </c>
      <c r="AA1477" s="15">
        <f>IF(ISNA(VLOOKUP(Z1477,'1077county_meanLDVage_submitted'!$A$2:$B$1079,2,FALSE)),VLOOKUP(Z1477,$N$3:$O$3145,2,FALSE),VLOOKUP(Z1477,'1077county_meanLDVage_submitted'!$A$2:$B$1079,2,FALSE))</f>
        <v>11.188810490143515</v>
      </c>
      <c r="AB1477" s="15">
        <f t="shared" ref="AB1477:AB1540" si="46">TRUNC(AA1477,0)</f>
        <v>11</v>
      </c>
      <c r="AC1477" s="15">
        <f t="shared" ref="AC1477:AC1540" si="47">VLOOKUP(AB1477,$AE$14:$AF$26,2,)</f>
        <v>4</v>
      </c>
    </row>
    <row r="1478" spans="2:29" x14ac:dyDescent="0.3">
      <c r="B1478" s="15">
        <v>28147</v>
      </c>
      <c r="C1478" s="15">
        <v>13.236985185180217</v>
      </c>
      <c r="D1478" s="15">
        <v>13</v>
      </c>
      <c r="E1478" s="15">
        <v>5</v>
      </c>
      <c r="N1478" s="15">
        <v>28147</v>
      </c>
      <c r="O1478" s="15">
        <v>11.255585106907557</v>
      </c>
      <c r="P1478" s="15">
        <v>11</v>
      </c>
      <c r="Q1478" s="15">
        <v>4</v>
      </c>
      <c r="Z1478" s="15">
        <v>28147</v>
      </c>
      <c r="AA1478" s="15">
        <f>IF(ISNA(VLOOKUP(Z1478,'1077county_meanLDVage_submitted'!$A$2:$B$1079,2,FALSE)),VLOOKUP(Z1478,$N$3:$O$3145,2,FALSE),VLOOKUP(Z1478,'1077county_meanLDVage_submitted'!$A$2:$B$1079,2,FALSE))</f>
        <v>11.255585106907557</v>
      </c>
      <c r="AB1478" s="15">
        <f t="shared" si="46"/>
        <v>11</v>
      </c>
      <c r="AC1478" s="15">
        <f t="shared" si="47"/>
        <v>4</v>
      </c>
    </row>
    <row r="1479" spans="2:29" x14ac:dyDescent="0.3">
      <c r="B1479" s="15">
        <v>28149</v>
      </c>
      <c r="C1479" s="15">
        <v>11.74497696356214</v>
      </c>
      <c r="D1479" s="15">
        <v>11</v>
      </c>
      <c r="E1479" s="15">
        <v>4</v>
      </c>
      <c r="N1479" s="15">
        <v>28149</v>
      </c>
      <c r="O1479" s="15">
        <v>10.170016388857182</v>
      </c>
      <c r="P1479" s="15">
        <v>10</v>
      </c>
      <c r="Q1479" s="15">
        <v>3</v>
      </c>
      <c r="Z1479" s="15">
        <v>28149</v>
      </c>
      <c r="AA1479" s="15">
        <f>IF(ISNA(VLOOKUP(Z1479,'1077county_meanLDVage_submitted'!$A$2:$B$1079,2,FALSE)),VLOOKUP(Z1479,$N$3:$O$3145,2,FALSE),VLOOKUP(Z1479,'1077county_meanLDVage_submitted'!$A$2:$B$1079,2,FALSE))</f>
        <v>10.170016388857182</v>
      </c>
      <c r="AB1479" s="15">
        <f t="shared" si="46"/>
        <v>10</v>
      </c>
      <c r="AC1479" s="15">
        <f t="shared" si="47"/>
        <v>3</v>
      </c>
    </row>
    <row r="1480" spans="2:29" x14ac:dyDescent="0.3">
      <c r="B1480" s="15">
        <v>28151</v>
      </c>
      <c r="C1480" s="15">
        <v>12.62869841858369</v>
      </c>
      <c r="D1480" s="15">
        <v>12</v>
      </c>
      <c r="E1480" s="15">
        <v>4</v>
      </c>
      <c r="N1480" s="15">
        <v>28151</v>
      </c>
      <c r="O1480" s="15">
        <v>11.041388382549654</v>
      </c>
      <c r="P1480" s="15">
        <v>11</v>
      </c>
      <c r="Q1480" s="15">
        <v>4</v>
      </c>
      <c r="Z1480" s="15">
        <v>28151</v>
      </c>
      <c r="AA1480" s="15">
        <f>IF(ISNA(VLOOKUP(Z1480,'1077county_meanLDVage_submitted'!$A$2:$B$1079,2,FALSE)),VLOOKUP(Z1480,$N$3:$O$3145,2,FALSE),VLOOKUP(Z1480,'1077county_meanLDVage_submitted'!$A$2:$B$1079,2,FALSE))</f>
        <v>11.041388382549654</v>
      </c>
      <c r="AB1480" s="15">
        <f t="shared" si="46"/>
        <v>11</v>
      </c>
      <c r="AC1480" s="15">
        <f t="shared" si="47"/>
        <v>4</v>
      </c>
    </row>
    <row r="1481" spans="2:29" x14ac:dyDescent="0.3">
      <c r="B1481" s="15">
        <v>28153</v>
      </c>
      <c r="C1481" s="15">
        <v>12.338969157472883</v>
      </c>
      <c r="D1481" s="15">
        <v>12</v>
      </c>
      <c r="E1481" s="15">
        <v>4</v>
      </c>
      <c r="N1481" s="15">
        <v>28153</v>
      </c>
      <c r="O1481" s="15">
        <v>10.760296388806065</v>
      </c>
      <c r="P1481" s="15">
        <v>10</v>
      </c>
      <c r="Q1481" s="15">
        <v>3</v>
      </c>
      <c r="Z1481" s="15">
        <v>28153</v>
      </c>
      <c r="AA1481" s="15">
        <f>IF(ISNA(VLOOKUP(Z1481,'1077county_meanLDVage_submitted'!$A$2:$B$1079,2,FALSE)),VLOOKUP(Z1481,$N$3:$O$3145,2,FALSE),VLOOKUP(Z1481,'1077county_meanLDVage_submitted'!$A$2:$B$1079,2,FALSE))</f>
        <v>10.760296388806065</v>
      </c>
      <c r="AB1481" s="15">
        <f t="shared" si="46"/>
        <v>10</v>
      </c>
      <c r="AC1481" s="15">
        <f t="shared" si="47"/>
        <v>3</v>
      </c>
    </row>
    <row r="1482" spans="2:29" x14ac:dyDescent="0.3">
      <c r="B1482" s="15">
        <v>28155</v>
      </c>
      <c r="C1482" s="15">
        <v>12.948023715149471</v>
      </c>
      <c r="D1482" s="15">
        <v>12</v>
      </c>
      <c r="E1482" s="15">
        <v>4</v>
      </c>
      <c r="N1482" s="15">
        <v>28155</v>
      </c>
      <c r="O1482" s="15">
        <v>11.270279217979006</v>
      </c>
      <c r="P1482" s="15">
        <v>11</v>
      </c>
      <c r="Q1482" s="15">
        <v>4</v>
      </c>
      <c r="Z1482" s="15">
        <v>28155</v>
      </c>
      <c r="AA1482" s="15">
        <f>IF(ISNA(VLOOKUP(Z1482,'1077county_meanLDVage_submitted'!$A$2:$B$1079,2,FALSE)),VLOOKUP(Z1482,$N$3:$O$3145,2,FALSE),VLOOKUP(Z1482,'1077county_meanLDVage_submitted'!$A$2:$B$1079,2,FALSE))</f>
        <v>11.270279217979006</v>
      </c>
      <c r="AB1482" s="15">
        <f t="shared" si="46"/>
        <v>11</v>
      </c>
      <c r="AC1482" s="15">
        <f t="shared" si="47"/>
        <v>4</v>
      </c>
    </row>
    <row r="1483" spans="2:29" x14ac:dyDescent="0.3">
      <c r="B1483" s="15">
        <v>28157</v>
      </c>
      <c r="C1483" s="15">
        <v>13.281065816642602</v>
      </c>
      <c r="D1483" s="15">
        <v>13</v>
      </c>
      <c r="E1483" s="15">
        <v>5</v>
      </c>
      <c r="N1483" s="15">
        <v>28157</v>
      </c>
      <c r="O1483" s="15">
        <v>10.964616367911187</v>
      </c>
      <c r="P1483" s="15">
        <v>10</v>
      </c>
      <c r="Q1483" s="15">
        <v>3</v>
      </c>
      <c r="Z1483" s="15">
        <v>28157</v>
      </c>
      <c r="AA1483" s="15">
        <f>IF(ISNA(VLOOKUP(Z1483,'1077county_meanLDVage_submitted'!$A$2:$B$1079,2,FALSE)),VLOOKUP(Z1483,$N$3:$O$3145,2,FALSE),VLOOKUP(Z1483,'1077county_meanLDVage_submitted'!$A$2:$B$1079,2,FALSE))</f>
        <v>10.964616367911187</v>
      </c>
      <c r="AB1483" s="15">
        <f t="shared" si="46"/>
        <v>10</v>
      </c>
      <c r="AC1483" s="15">
        <f t="shared" si="47"/>
        <v>3</v>
      </c>
    </row>
    <row r="1484" spans="2:29" x14ac:dyDescent="0.3">
      <c r="B1484" s="15">
        <v>28159</v>
      </c>
      <c r="C1484" s="15">
        <v>12.919238740031057</v>
      </c>
      <c r="D1484" s="15">
        <v>12</v>
      </c>
      <c r="E1484" s="15">
        <v>4</v>
      </c>
      <c r="N1484" s="15">
        <v>28159</v>
      </c>
      <c r="O1484" s="15">
        <v>11.165639276798082</v>
      </c>
      <c r="P1484" s="15">
        <v>11</v>
      </c>
      <c r="Q1484" s="15">
        <v>4</v>
      </c>
      <c r="Z1484" s="15">
        <v>28159</v>
      </c>
      <c r="AA1484" s="15">
        <f>IF(ISNA(VLOOKUP(Z1484,'1077county_meanLDVage_submitted'!$A$2:$B$1079,2,FALSE)),VLOOKUP(Z1484,$N$3:$O$3145,2,FALSE),VLOOKUP(Z1484,'1077county_meanLDVage_submitted'!$A$2:$B$1079,2,FALSE))</f>
        <v>11.165639276798082</v>
      </c>
      <c r="AB1484" s="15">
        <f t="shared" si="46"/>
        <v>11</v>
      </c>
      <c r="AC1484" s="15">
        <f t="shared" si="47"/>
        <v>4</v>
      </c>
    </row>
    <row r="1485" spans="2:29" x14ac:dyDescent="0.3">
      <c r="B1485" s="15">
        <v>28161</v>
      </c>
      <c r="C1485" s="15">
        <v>13.57849805657103</v>
      </c>
      <c r="D1485" s="15">
        <v>13</v>
      </c>
      <c r="E1485" s="15">
        <v>5</v>
      </c>
      <c r="N1485" s="15">
        <v>28161</v>
      </c>
      <c r="O1485" s="15">
        <v>11.840495000437684</v>
      </c>
      <c r="P1485" s="15">
        <v>11</v>
      </c>
      <c r="Q1485" s="15">
        <v>4</v>
      </c>
      <c r="Z1485" s="15">
        <v>28161</v>
      </c>
      <c r="AA1485" s="15">
        <f>IF(ISNA(VLOOKUP(Z1485,'1077county_meanLDVage_submitted'!$A$2:$B$1079,2,FALSE)),VLOOKUP(Z1485,$N$3:$O$3145,2,FALSE),VLOOKUP(Z1485,'1077county_meanLDVage_submitted'!$A$2:$B$1079,2,FALSE))</f>
        <v>11.840495000437684</v>
      </c>
      <c r="AB1485" s="15">
        <f t="shared" si="46"/>
        <v>11</v>
      </c>
      <c r="AC1485" s="15">
        <f t="shared" si="47"/>
        <v>4</v>
      </c>
    </row>
    <row r="1486" spans="2:29" x14ac:dyDescent="0.3">
      <c r="B1486" s="15">
        <v>28163</v>
      </c>
      <c r="C1486" s="15">
        <v>12.906438729343469</v>
      </c>
      <c r="D1486" s="15">
        <v>12</v>
      </c>
      <c r="E1486" s="15">
        <v>4</v>
      </c>
      <c r="N1486" s="15">
        <v>28163</v>
      </c>
      <c r="O1486" s="15">
        <v>11.1716866327587</v>
      </c>
      <c r="P1486" s="15">
        <v>11</v>
      </c>
      <c r="Q1486" s="15">
        <v>4</v>
      </c>
      <c r="Z1486" s="15">
        <v>28163</v>
      </c>
      <c r="AA1486" s="15">
        <f>IF(ISNA(VLOOKUP(Z1486,'1077county_meanLDVage_submitted'!$A$2:$B$1079,2,FALSE)),VLOOKUP(Z1486,$N$3:$O$3145,2,FALSE),VLOOKUP(Z1486,'1077county_meanLDVage_submitted'!$A$2:$B$1079,2,FALSE))</f>
        <v>11.1716866327587</v>
      </c>
      <c r="AB1486" s="15">
        <f t="shared" si="46"/>
        <v>11</v>
      </c>
      <c r="AC1486" s="15">
        <f t="shared" si="47"/>
        <v>4</v>
      </c>
    </row>
    <row r="1487" spans="2:29" x14ac:dyDescent="0.3">
      <c r="B1487" s="15">
        <v>29001</v>
      </c>
      <c r="C1487" s="15">
        <v>13.028754675255051</v>
      </c>
      <c r="D1487" s="15">
        <v>13</v>
      </c>
      <c r="E1487" s="15">
        <v>5</v>
      </c>
      <c r="N1487" s="15">
        <v>29001</v>
      </c>
      <c r="O1487" s="15">
        <v>12.200308885382981</v>
      </c>
      <c r="P1487" s="15">
        <v>12</v>
      </c>
      <c r="Q1487" s="15">
        <v>4</v>
      </c>
      <c r="Z1487" s="15">
        <v>29001</v>
      </c>
      <c r="AA1487" s="15">
        <f>IF(ISNA(VLOOKUP(Z1487,'1077county_meanLDVage_submitted'!$A$2:$B$1079,2,FALSE)),VLOOKUP(Z1487,$N$3:$O$3145,2,FALSE),VLOOKUP(Z1487,'1077county_meanLDVage_submitted'!$A$2:$B$1079,2,FALSE))</f>
        <v>12.200308885382981</v>
      </c>
      <c r="AB1487" s="15">
        <f t="shared" si="46"/>
        <v>12</v>
      </c>
      <c r="AC1487" s="15">
        <f t="shared" si="47"/>
        <v>4</v>
      </c>
    </row>
    <row r="1488" spans="2:29" x14ac:dyDescent="0.3">
      <c r="B1488" s="15">
        <v>29003</v>
      </c>
      <c r="C1488" s="15">
        <v>12.445965951559298</v>
      </c>
      <c r="D1488" s="15">
        <v>12</v>
      </c>
      <c r="E1488" s="15">
        <v>4</v>
      </c>
      <c r="N1488" s="15">
        <v>29003</v>
      </c>
      <c r="O1488" s="15">
        <v>11.588549421094916</v>
      </c>
      <c r="P1488" s="15">
        <v>11</v>
      </c>
      <c r="Q1488" s="15">
        <v>4</v>
      </c>
      <c r="Z1488" s="15">
        <v>29003</v>
      </c>
      <c r="AA1488" s="15">
        <f>IF(ISNA(VLOOKUP(Z1488,'1077county_meanLDVage_submitted'!$A$2:$B$1079,2,FALSE)),VLOOKUP(Z1488,$N$3:$O$3145,2,FALSE),VLOOKUP(Z1488,'1077county_meanLDVage_submitted'!$A$2:$B$1079,2,FALSE))</f>
        <v>11.588549421094916</v>
      </c>
      <c r="AB1488" s="15">
        <f t="shared" si="46"/>
        <v>11</v>
      </c>
      <c r="AC1488" s="15">
        <f t="shared" si="47"/>
        <v>4</v>
      </c>
    </row>
    <row r="1489" spans="2:29" x14ac:dyDescent="0.3">
      <c r="B1489" s="15">
        <v>29005</v>
      </c>
      <c r="C1489" s="15">
        <v>12.792742498174709</v>
      </c>
      <c r="D1489" s="15">
        <v>12</v>
      </c>
      <c r="E1489" s="15">
        <v>4</v>
      </c>
      <c r="N1489" s="15">
        <v>29005</v>
      </c>
      <c r="O1489" s="15">
        <v>11.885844287726663</v>
      </c>
      <c r="P1489" s="15">
        <v>11</v>
      </c>
      <c r="Q1489" s="15">
        <v>4</v>
      </c>
      <c r="Z1489" s="15">
        <v>29005</v>
      </c>
      <c r="AA1489" s="15">
        <f>IF(ISNA(VLOOKUP(Z1489,'1077county_meanLDVage_submitted'!$A$2:$B$1079,2,FALSE)),VLOOKUP(Z1489,$N$3:$O$3145,2,FALSE),VLOOKUP(Z1489,'1077county_meanLDVage_submitted'!$A$2:$B$1079,2,FALSE))</f>
        <v>11.885844287726663</v>
      </c>
      <c r="AB1489" s="15">
        <f t="shared" si="46"/>
        <v>11</v>
      </c>
      <c r="AC1489" s="15">
        <f t="shared" si="47"/>
        <v>4</v>
      </c>
    </row>
    <row r="1490" spans="2:29" x14ac:dyDescent="0.3">
      <c r="B1490" s="15">
        <v>29007</v>
      </c>
      <c r="C1490" s="15">
        <v>13.07783634908769</v>
      </c>
      <c r="D1490" s="15">
        <v>13</v>
      </c>
      <c r="E1490" s="15">
        <v>5</v>
      </c>
      <c r="N1490" s="15">
        <v>29007</v>
      </c>
      <c r="O1490" s="15">
        <v>12.19160293841523</v>
      </c>
      <c r="P1490" s="15">
        <v>12</v>
      </c>
      <c r="Q1490" s="15">
        <v>4</v>
      </c>
      <c r="Z1490" s="15">
        <v>29007</v>
      </c>
      <c r="AA1490" s="15">
        <f>IF(ISNA(VLOOKUP(Z1490,'1077county_meanLDVage_submitted'!$A$2:$B$1079,2,FALSE)),VLOOKUP(Z1490,$N$3:$O$3145,2,FALSE),VLOOKUP(Z1490,'1077county_meanLDVage_submitted'!$A$2:$B$1079,2,FALSE))</f>
        <v>12.19160293841523</v>
      </c>
      <c r="AB1490" s="15">
        <f t="shared" si="46"/>
        <v>12</v>
      </c>
      <c r="AC1490" s="15">
        <f t="shared" si="47"/>
        <v>4</v>
      </c>
    </row>
    <row r="1491" spans="2:29" x14ac:dyDescent="0.3">
      <c r="B1491" s="15">
        <v>29009</v>
      </c>
      <c r="C1491" s="15">
        <v>13.930678990807063</v>
      </c>
      <c r="D1491" s="15">
        <v>13</v>
      </c>
      <c r="E1491" s="15">
        <v>5</v>
      </c>
      <c r="N1491" s="15">
        <v>29009</v>
      </c>
      <c r="O1491" s="15">
        <v>13.125432573874621</v>
      </c>
      <c r="P1491" s="15">
        <v>13</v>
      </c>
      <c r="Q1491" s="15">
        <v>5</v>
      </c>
      <c r="Z1491" s="15">
        <v>29009</v>
      </c>
      <c r="AA1491" s="15">
        <f>IF(ISNA(VLOOKUP(Z1491,'1077county_meanLDVage_submitted'!$A$2:$B$1079,2,FALSE)),VLOOKUP(Z1491,$N$3:$O$3145,2,FALSE),VLOOKUP(Z1491,'1077county_meanLDVage_submitted'!$A$2:$B$1079,2,FALSE))</f>
        <v>13.125432573874621</v>
      </c>
      <c r="AB1491" s="15">
        <f t="shared" si="46"/>
        <v>13</v>
      </c>
      <c r="AC1491" s="15">
        <f t="shared" si="47"/>
        <v>5</v>
      </c>
    </row>
    <row r="1492" spans="2:29" x14ac:dyDescent="0.3">
      <c r="B1492" s="15">
        <v>29011</v>
      </c>
      <c r="C1492" s="15">
        <v>13.874913495676584</v>
      </c>
      <c r="D1492" s="15">
        <v>13</v>
      </c>
      <c r="E1492" s="15">
        <v>5</v>
      </c>
      <c r="N1492" s="15">
        <v>29011</v>
      </c>
      <c r="O1492" s="15">
        <v>13.029941947851192</v>
      </c>
      <c r="P1492" s="15">
        <v>13</v>
      </c>
      <c r="Q1492" s="15">
        <v>5</v>
      </c>
      <c r="Z1492" s="15">
        <v>29011</v>
      </c>
      <c r="AA1492" s="15">
        <f>IF(ISNA(VLOOKUP(Z1492,'1077county_meanLDVage_submitted'!$A$2:$B$1079,2,FALSE)),VLOOKUP(Z1492,$N$3:$O$3145,2,FALSE),VLOOKUP(Z1492,'1077county_meanLDVage_submitted'!$A$2:$B$1079,2,FALSE))</f>
        <v>13.029941947851192</v>
      </c>
      <c r="AB1492" s="15">
        <f t="shared" si="46"/>
        <v>13</v>
      </c>
      <c r="AC1492" s="15">
        <f t="shared" si="47"/>
        <v>5</v>
      </c>
    </row>
    <row r="1493" spans="2:29" x14ac:dyDescent="0.3">
      <c r="B1493" s="15">
        <v>29013</v>
      </c>
      <c r="C1493" s="15">
        <v>14.087826746312937</v>
      </c>
      <c r="D1493" s="15">
        <v>14</v>
      </c>
      <c r="E1493" s="15">
        <v>5</v>
      </c>
      <c r="N1493" s="15">
        <v>29013</v>
      </c>
      <c r="O1493" s="15">
        <v>13.221578962900447</v>
      </c>
      <c r="P1493" s="15">
        <v>13</v>
      </c>
      <c r="Q1493" s="15">
        <v>5</v>
      </c>
      <c r="Z1493" s="15">
        <v>29013</v>
      </c>
      <c r="AA1493" s="15">
        <f>IF(ISNA(VLOOKUP(Z1493,'1077county_meanLDVage_submitted'!$A$2:$B$1079,2,FALSE)),VLOOKUP(Z1493,$N$3:$O$3145,2,FALSE),VLOOKUP(Z1493,'1077county_meanLDVage_submitted'!$A$2:$B$1079,2,FALSE))</f>
        <v>13.221578962900447</v>
      </c>
      <c r="AB1493" s="15">
        <f t="shared" si="46"/>
        <v>13</v>
      </c>
      <c r="AC1493" s="15">
        <f t="shared" si="47"/>
        <v>5</v>
      </c>
    </row>
    <row r="1494" spans="2:29" x14ac:dyDescent="0.3">
      <c r="B1494" s="15">
        <v>29015</v>
      </c>
      <c r="C1494" s="15">
        <v>13.684914591053129</v>
      </c>
      <c r="D1494" s="15">
        <v>13</v>
      </c>
      <c r="E1494" s="15">
        <v>5</v>
      </c>
      <c r="N1494" s="15">
        <v>29015</v>
      </c>
      <c r="O1494" s="15">
        <v>12.84490415326427</v>
      </c>
      <c r="P1494" s="15">
        <v>12</v>
      </c>
      <c r="Q1494" s="15">
        <v>4</v>
      </c>
      <c r="Z1494" s="15">
        <v>29015</v>
      </c>
      <c r="AA1494" s="15">
        <f>IF(ISNA(VLOOKUP(Z1494,'1077county_meanLDVage_submitted'!$A$2:$B$1079,2,FALSE)),VLOOKUP(Z1494,$N$3:$O$3145,2,FALSE),VLOOKUP(Z1494,'1077county_meanLDVage_submitted'!$A$2:$B$1079,2,FALSE))</f>
        <v>12.84490415326427</v>
      </c>
      <c r="AB1494" s="15">
        <f t="shared" si="46"/>
        <v>12</v>
      </c>
      <c r="AC1494" s="15">
        <f t="shared" si="47"/>
        <v>4</v>
      </c>
    </row>
    <row r="1495" spans="2:29" x14ac:dyDescent="0.3">
      <c r="B1495" s="15">
        <v>29017</v>
      </c>
      <c r="C1495" s="15">
        <v>14.27070940341688</v>
      </c>
      <c r="D1495" s="15">
        <v>14</v>
      </c>
      <c r="E1495" s="15">
        <v>5</v>
      </c>
      <c r="N1495" s="15">
        <v>29017</v>
      </c>
      <c r="O1495" s="15">
        <v>13.42602910096436</v>
      </c>
      <c r="P1495" s="15">
        <v>13</v>
      </c>
      <c r="Q1495" s="15">
        <v>5</v>
      </c>
      <c r="Z1495" s="15">
        <v>29017</v>
      </c>
      <c r="AA1495" s="15">
        <f>IF(ISNA(VLOOKUP(Z1495,'1077county_meanLDVage_submitted'!$A$2:$B$1079,2,FALSE)),VLOOKUP(Z1495,$N$3:$O$3145,2,FALSE),VLOOKUP(Z1495,'1077county_meanLDVage_submitted'!$A$2:$B$1079,2,FALSE))</f>
        <v>13.42602910096436</v>
      </c>
      <c r="AB1495" s="15">
        <f t="shared" si="46"/>
        <v>13</v>
      </c>
      <c r="AC1495" s="15">
        <f t="shared" si="47"/>
        <v>5</v>
      </c>
    </row>
    <row r="1496" spans="2:29" x14ac:dyDescent="0.3">
      <c r="B1496" s="15">
        <v>29019</v>
      </c>
      <c r="C1496" s="15">
        <v>10.599643247597486</v>
      </c>
      <c r="D1496" s="15">
        <v>10</v>
      </c>
      <c r="E1496" s="15">
        <v>3</v>
      </c>
      <c r="N1496" s="15">
        <v>29019</v>
      </c>
      <c r="O1496" s="15">
        <v>9.908613902868419</v>
      </c>
      <c r="P1496" s="15">
        <v>9</v>
      </c>
      <c r="Q1496" s="15">
        <v>3</v>
      </c>
      <c r="Z1496" s="15">
        <v>29019</v>
      </c>
      <c r="AA1496" s="15">
        <f>IF(ISNA(VLOOKUP(Z1496,'1077county_meanLDVage_submitted'!$A$2:$B$1079,2,FALSE)),VLOOKUP(Z1496,$N$3:$O$3145,2,FALSE),VLOOKUP(Z1496,'1077county_meanLDVage_submitted'!$A$2:$B$1079,2,FALSE))</f>
        <v>9.908613902868419</v>
      </c>
      <c r="AB1496" s="15">
        <f t="shared" si="46"/>
        <v>9</v>
      </c>
      <c r="AC1496" s="15">
        <f t="shared" si="47"/>
        <v>3</v>
      </c>
    </row>
    <row r="1497" spans="2:29" x14ac:dyDescent="0.3">
      <c r="B1497" s="15">
        <v>29021</v>
      </c>
      <c r="C1497" s="15">
        <v>12.235060755019754</v>
      </c>
      <c r="D1497" s="15">
        <v>12</v>
      </c>
      <c r="E1497" s="15">
        <v>4</v>
      </c>
      <c r="N1497" s="15">
        <v>29021</v>
      </c>
      <c r="O1497" s="15">
        <v>11.437283882756875</v>
      </c>
      <c r="P1497" s="15">
        <v>11</v>
      </c>
      <c r="Q1497" s="15">
        <v>4</v>
      </c>
      <c r="Z1497" s="15">
        <v>29021</v>
      </c>
      <c r="AA1497" s="15">
        <f>IF(ISNA(VLOOKUP(Z1497,'1077county_meanLDVage_submitted'!$A$2:$B$1079,2,FALSE)),VLOOKUP(Z1497,$N$3:$O$3145,2,FALSE),VLOOKUP(Z1497,'1077county_meanLDVage_submitted'!$A$2:$B$1079,2,FALSE))</f>
        <v>11.437283882756875</v>
      </c>
      <c r="AB1497" s="15">
        <f t="shared" si="46"/>
        <v>11</v>
      </c>
      <c r="AC1497" s="15">
        <f t="shared" si="47"/>
        <v>4</v>
      </c>
    </row>
    <row r="1498" spans="2:29" x14ac:dyDescent="0.3">
      <c r="B1498" s="15">
        <v>29023</v>
      </c>
      <c r="C1498" s="15">
        <v>12.661147207162074</v>
      </c>
      <c r="D1498" s="15">
        <v>12</v>
      </c>
      <c r="E1498" s="15">
        <v>4</v>
      </c>
      <c r="N1498" s="15">
        <v>29023</v>
      </c>
      <c r="O1498" s="15">
        <v>11.915939598281483</v>
      </c>
      <c r="P1498" s="15">
        <v>11</v>
      </c>
      <c r="Q1498" s="15">
        <v>4</v>
      </c>
      <c r="Z1498" s="15">
        <v>29023</v>
      </c>
      <c r="AA1498" s="15">
        <f>IF(ISNA(VLOOKUP(Z1498,'1077county_meanLDVage_submitted'!$A$2:$B$1079,2,FALSE)),VLOOKUP(Z1498,$N$3:$O$3145,2,FALSE),VLOOKUP(Z1498,'1077county_meanLDVage_submitted'!$A$2:$B$1079,2,FALSE))</f>
        <v>11.915939598281483</v>
      </c>
      <c r="AB1498" s="15">
        <f t="shared" si="46"/>
        <v>11</v>
      </c>
      <c r="AC1498" s="15">
        <f t="shared" si="47"/>
        <v>4</v>
      </c>
    </row>
    <row r="1499" spans="2:29" x14ac:dyDescent="0.3">
      <c r="B1499" s="15">
        <v>29025</v>
      </c>
      <c r="C1499" s="15">
        <v>14.240889175264559</v>
      </c>
      <c r="D1499" s="15">
        <v>14</v>
      </c>
      <c r="E1499" s="15">
        <v>5</v>
      </c>
      <c r="N1499" s="15">
        <v>29025</v>
      </c>
      <c r="O1499" s="15">
        <v>13.399278293636948</v>
      </c>
      <c r="P1499" s="15">
        <v>13</v>
      </c>
      <c r="Q1499" s="15">
        <v>5</v>
      </c>
      <c r="Z1499" s="15">
        <v>29025</v>
      </c>
      <c r="AA1499" s="15">
        <f>IF(ISNA(VLOOKUP(Z1499,'1077county_meanLDVage_submitted'!$A$2:$B$1079,2,FALSE)),VLOOKUP(Z1499,$N$3:$O$3145,2,FALSE),VLOOKUP(Z1499,'1077county_meanLDVage_submitted'!$A$2:$B$1079,2,FALSE))</f>
        <v>13.399278293636948</v>
      </c>
      <c r="AB1499" s="15">
        <f t="shared" si="46"/>
        <v>13</v>
      </c>
      <c r="AC1499" s="15">
        <f t="shared" si="47"/>
        <v>5</v>
      </c>
    </row>
    <row r="1500" spans="2:29" x14ac:dyDescent="0.3">
      <c r="B1500" s="15">
        <v>29027</v>
      </c>
      <c r="C1500" s="15">
        <v>12.740677678812517</v>
      </c>
      <c r="D1500" s="15">
        <v>12</v>
      </c>
      <c r="E1500" s="15">
        <v>4</v>
      </c>
      <c r="N1500" s="15">
        <v>29027</v>
      </c>
      <c r="O1500" s="15">
        <v>11.791458029192118</v>
      </c>
      <c r="P1500" s="15">
        <v>11</v>
      </c>
      <c r="Q1500" s="15">
        <v>4</v>
      </c>
      <c r="Z1500" s="15">
        <v>29027</v>
      </c>
      <c r="AA1500" s="15">
        <f>IF(ISNA(VLOOKUP(Z1500,'1077county_meanLDVage_submitted'!$A$2:$B$1079,2,FALSE)),VLOOKUP(Z1500,$N$3:$O$3145,2,FALSE),VLOOKUP(Z1500,'1077county_meanLDVage_submitted'!$A$2:$B$1079,2,FALSE))</f>
        <v>11.791458029192118</v>
      </c>
      <c r="AB1500" s="15">
        <f t="shared" si="46"/>
        <v>11</v>
      </c>
      <c r="AC1500" s="15">
        <f t="shared" si="47"/>
        <v>4</v>
      </c>
    </row>
    <row r="1501" spans="2:29" x14ac:dyDescent="0.3">
      <c r="B1501" s="15">
        <v>29029</v>
      </c>
      <c r="C1501" s="15">
        <v>11.914529335376061</v>
      </c>
      <c r="D1501" s="15">
        <v>11</v>
      </c>
      <c r="E1501" s="15">
        <v>4</v>
      </c>
      <c r="N1501" s="15">
        <v>29029</v>
      </c>
      <c r="O1501" s="15">
        <v>11.17189141426147</v>
      </c>
      <c r="P1501" s="15">
        <v>11</v>
      </c>
      <c r="Q1501" s="15">
        <v>4</v>
      </c>
      <c r="Z1501" s="15">
        <v>29029</v>
      </c>
      <c r="AA1501" s="15">
        <f>IF(ISNA(VLOOKUP(Z1501,'1077county_meanLDVage_submitted'!$A$2:$B$1079,2,FALSE)),VLOOKUP(Z1501,$N$3:$O$3145,2,FALSE),VLOOKUP(Z1501,'1077county_meanLDVage_submitted'!$A$2:$B$1079,2,FALSE))</f>
        <v>11.17189141426147</v>
      </c>
      <c r="AB1501" s="15">
        <f t="shared" si="46"/>
        <v>11</v>
      </c>
      <c r="AC1501" s="15">
        <f t="shared" si="47"/>
        <v>4</v>
      </c>
    </row>
    <row r="1502" spans="2:29" x14ac:dyDescent="0.3">
      <c r="B1502" s="15">
        <v>29031</v>
      </c>
      <c r="C1502" s="15">
        <v>11.227093864629909</v>
      </c>
      <c r="D1502" s="15">
        <v>11</v>
      </c>
      <c r="E1502" s="15">
        <v>4</v>
      </c>
      <c r="N1502" s="15">
        <v>29031</v>
      </c>
      <c r="O1502" s="15">
        <v>10.524702644523352</v>
      </c>
      <c r="P1502" s="15">
        <v>10</v>
      </c>
      <c r="Q1502" s="15">
        <v>3</v>
      </c>
      <c r="Z1502" s="15">
        <v>29031</v>
      </c>
      <c r="AA1502" s="15">
        <f>IF(ISNA(VLOOKUP(Z1502,'1077county_meanLDVage_submitted'!$A$2:$B$1079,2,FALSE)),VLOOKUP(Z1502,$N$3:$O$3145,2,FALSE),VLOOKUP(Z1502,'1077county_meanLDVage_submitted'!$A$2:$B$1079,2,FALSE))</f>
        <v>10.524702644523352</v>
      </c>
      <c r="AB1502" s="15">
        <f t="shared" si="46"/>
        <v>10</v>
      </c>
      <c r="AC1502" s="15">
        <f t="shared" si="47"/>
        <v>3</v>
      </c>
    </row>
    <row r="1503" spans="2:29" x14ac:dyDescent="0.3">
      <c r="B1503" s="15">
        <v>29033</v>
      </c>
      <c r="C1503" s="15">
        <v>13.749187981995691</v>
      </c>
      <c r="D1503" s="15">
        <v>13</v>
      </c>
      <c r="E1503" s="15">
        <v>5</v>
      </c>
      <c r="N1503" s="15">
        <v>29033</v>
      </c>
      <c r="O1503" s="15">
        <v>12.909609609145228</v>
      </c>
      <c r="P1503" s="15">
        <v>12</v>
      </c>
      <c r="Q1503" s="15">
        <v>4</v>
      </c>
      <c r="Z1503" s="15">
        <v>29033</v>
      </c>
      <c r="AA1503" s="15">
        <f>IF(ISNA(VLOOKUP(Z1503,'1077county_meanLDVage_submitted'!$A$2:$B$1079,2,FALSE)),VLOOKUP(Z1503,$N$3:$O$3145,2,FALSE),VLOOKUP(Z1503,'1077county_meanLDVage_submitted'!$A$2:$B$1079,2,FALSE))</f>
        <v>12.909609609145228</v>
      </c>
      <c r="AB1503" s="15">
        <f t="shared" si="46"/>
        <v>12</v>
      </c>
      <c r="AC1503" s="15">
        <f t="shared" si="47"/>
        <v>4</v>
      </c>
    </row>
    <row r="1504" spans="2:29" x14ac:dyDescent="0.3">
      <c r="B1504" s="15">
        <v>29035</v>
      </c>
      <c r="C1504" s="15">
        <v>13.57209760814637</v>
      </c>
      <c r="D1504" s="15">
        <v>13</v>
      </c>
      <c r="E1504" s="15">
        <v>5</v>
      </c>
      <c r="N1504" s="15">
        <v>29035</v>
      </c>
      <c r="O1504" s="15">
        <v>12.798756589423734</v>
      </c>
      <c r="P1504" s="15">
        <v>12</v>
      </c>
      <c r="Q1504" s="15">
        <v>4</v>
      </c>
      <c r="Z1504" s="15">
        <v>29035</v>
      </c>
      <c r="AA1504" s="15">
        <f>IF(ISNA(VLOOKUP(Z1504,'1077county_meanLDVage_submitted'!$A$2:$B$1079,2,FALSE)),VLOOKUP(Z1504,$N$3:$O$3145,2,FALSE),VLOOKUP(Z1504,'1077county_meanLDVage_submitted'!$A$2:$B$1079,2,FALSE))</f>
        <v>12.798756589423734</v>
      </c>
      <c r="AB1504" s="15">
        <f t="shared" si="46"/>
        <v>12</v>
      </c>
      <c r="AC1504" s="15">
        <f t="shared" si="47"/>
        <v>4</v>
      </c>
    </row>
    <row r="1505" spans="2:29" x14ac:dyDescent="0.3">
      <c r="B1505" s="15">
        <v>29037</v>
      </c>
      <c r="C1505" s="15">
        <v>11.53847278124073</v>
      </c>
      <c r="D1505" s="15">
        <v>11</v>
      </c>
      <c r="E1505" s="15">
        <v>4</v>
      </c>
      <c r="N1505" s="15">
        <v>29037</v>
      </c>
      <c r="O1505" s="15">
        <v>10.827144872793975</v>
      </c>
      <c r="P1505" s="15">
        <v>10</v>
      </c>
      <c r="Q1505" s="15">
        <v>3</v>
      </c>
      <c r="Z1505" s="15">
        <v>29037</v>
      </c>
      <c r="AA1505" s="15">
        <f>IF(ISNA(VLOOKUP(Z1505,'1077county_meanLDVage_submitted'!$A$2:$B$1079,2,FALSE)),VLOOKUP(Z1505,$N$3:$O$3145,2,FALSE),VLOOKUP(Z1505,'1077county_meanLDVage_submitted'!$A$2:$B$1079,2,FALSE))</f>
        <v>10.827144872793975</v>
      </c>
      <c r="AB1505" s="15">
        <f t="shared" si="46"/>
        <v>10</v>
      </c>
      <c r="AC1505" s="15">
        <f t="shared" si="47"/>
        <v>3</v>
      </c>
    </row>
    <row r="1506" spans="2:29" x14ac:dyDescent="0.3">
      <c r="B1506" s="15">
        <v>29039</v>
      </c>
      <c r="C1506" s="15">
        <v>14.093033774717371</v>
      </c>
      <c r="D1506" s="15">
        <v>14</v>
      </c>
      <c r="E1506" s="15">
        <v>5</v>
      </c>
      <c r="N1506" s="15">
        <v>29039</v>
      </c>
      <c r="O1506" s="15">
        <v>13.306706757920162</v>
      </c>
      <c r="P1506" s="15">
        <v>13</v>
      </c>
      <c r="Q1506" s="15">
        <v>5</v>
      </c>
      <c r="Z1506" s="15">
        <v>29039</v>
      </c>
      <c r="AA1506" s="15">
        <f>IF(ISNA(VLOOKUP(Z1506,'1077county_meanLDVage_submitted'!$A$2:$B$1079,2,FALSE)),VLOOKUP(Z1506,$N$3:$O$3145,2,FALSE),VLOOKUP(Z1506,'1077county_meanLDVage_submitted'!$A$2:$B$1079,2,FALSE))</f>
        <v>13.306706757920162</v>
      </c>
      <c r="AB1506" s="15">
        <f t="shared" si="46"/>
        <v>13</v>
      </c>
      <c r="AC1506" s="15">
        <f t="shared" si="47"/>
        <v>5</v>
      </c>
    </row>
    <row r="1507" spans="2:29" x14ac:dyDescent="0.3">
      <c r="B1507" s="15">
        <v>29041</v>
      </c>
      <c r="C1507" s="15">
        <v>13.51028228283003</v>
      </c>
      <c r="D1507" s="15">
        <v>13</v>
      </c>
      <c r="E1507" s="15">
        <v>5</v>
      </c>
      <c r="N1507" s="15">
        <v>29041</v>
      </c>
      <c r="O1507" s="15">
        <v>12.69017031240641</v>
      </c>
      <c r="P1507" s="15">
        <v>12</v>
      </c>
      <c r="Q1507" s="15">
        <v>4</v>
      </c>
      <c r="Z1507" s="15">
        <v>29041</v>
      </c>
      <c r="AA1507" s="15">
        <f>IF(ISNA(VLOOKUP(Z1507,'1077county_meanLDVage_submitted'!$A$2:$B$1079,2,FALSE)),VLOOKUP(Z1507,$N$3:$O$3145,2,FALSE),VLOOKUP(Z1507,'1077county_meanLDVage_submitted'!$A$2:$B$1079,2,FALSE))</f>
        <v>12.69017031240641</v>
      </c>
      <c r="AB1507" s="15">
        <f t="shared" si="46"/>
        <v>12</v>
      </c>
      <c r="AC1507" s="15">
        <f t="shared" si="47"/>
        <v>4</v>
      </c>
    </row>
    <row r="1508" spans="2:29" x14ac:dyDescent="0.3">
      <c r="B1508" s="15">
        <v>29043</v>
      </c>
      <c r="C1508" s="15">
        <v>11.630114259205413</v>
      </c>
      <c r="D1508" s="15">
        <v>11</v>
      </c>
      <c r="E1508" s="15">
        <v>4</v>
      </c>
      <c r="N1508" s="15">
        <v>29043</v>
      </c>
      <c r="O1508" s="15">
        <v>10.960040117684914</v>
      </c>
      <c r="P1508" s="15">
        <v>10</v>
      </c>
      <c r="Q1508" s="15">
        <v>3</v>
      </c>
      <c r="Z1508" s="15">
        <v>29043</v>
      </c>
      <c r="AA1508" s="15">
        <f>IF(ISNA(VLOOKUP(Z1508,'1077county_meanLDVage_submitted'!$A$2:$B$1079,2,FALSE)),VLOOKUP(Z1508,$N$3:$O$3145,2,FALSE),VLOOKUP(Z1508,'1077county_meanLDVage_submitted'!$A$2:$B$1079,2,FALSE))</f>
        <v>10.960040117684914</v>
      </c>
      <c r="AB1508" s="15">
        <f t="shared" si="46"/>
        <v>10</v>
      </c>
      <c r="AC1508" s="15">
        <f t="shared" si="47"/>
        <v>3</v>
      </c>
    </row>
    <row r="1509" spans="2:29" x14ac:dyDescent="0.3">
      <c r="B1509" s="15">
        <v>29045</v>
      </c>
      <c r="C1509" s="15">
        <v>13.645936724895055</v>
      </c>
      <c r="D1509" s="15">
        <v>13</v>
      </c>
      <c r="E1509" s="15">
        <v>5</v>
      </c>
      <c r="N1509" s="15">
        <v>29045</v>
      </c>
      <c r="O1509" s="15">
        <v>12.868437997182797</v>
      </c>
      <c r="P1509" s="15">
        <v>12</v>
      </c>
      <c r="Q1509" s="15">
        <v>4</v>
      </c>
      <c r="Z1509" s="15">
        <v>29045</v>
      </c>
      <c r="AA1509" s="15">
        <f>IF(ISNA(VLOOKUP(Z1509,'1077county_meanLDVage_submitted'!$A$2:$B$1079,2,FALSE)),VLOOKUP(Z1509,$N$3:$O$3145,2,FALSE),VLOOKUP(Z1509,'1077county_meanLDVage_submitted'!$A$2:$B$1079,2,FALSE))</f>
        <v>12.868437997182797</v>
      </c>
      <c r="AB1509" s="15">
        <f t="shared" si="46"/>
        <v>12</v>
      </c>
      <c r="AC1509" s="15">
        <f t="shared" si="47"/>
        <v>4</v>
      </c>
    </row>
    <row r="1510" spans="2:29" x14ac:dyDescent="0.3">
      <c r="B1510" s="15">
        <v>29047</v>
      </c>
      <c r="C1510" s="15">
        <v>10.325810598089081</v>
      </c>
      <c r="D1510" s="15">
        <v>10</v>
      </c>
      <c r="E1510" s="15">
        <v>3</v>
      </c>
      <c r="N1510" s="15">
        <v>29047</v>
      </c>
      <c r="O1510" s="15">
        <v>9.7104126983544106</v>
      </c>
      <c r="P1510" s="15">
        <v>9</v>
      </c>
      <c r="Q1510" s="15">
        <v>3</v>
      </c>
      <c r="Z1510" s="15">
        <v>29047</v>
      </c>
      <c r="AA1510" s="15">
        <f>IF(ISNA(VLOOKUP(Z1510,'1077county_meanLDVage_submitted'!$A$2:$B$1079,2,FALSE)),VLOOKUP(Z1510,$N$3:$O$3145,2,FALSE),VLOOKUP(Z1510,'1077county_meanLDVage_submitted'!$A$2:$B$1079,2,FALSE))</f>
        <v>9.7104126983544106</v>
      </c>
      <c r="AB1510" s="15">
        <f t="shared" si="46"/>
        <v>9</v>
      </c>
      <c r="AC1510" s="15">
        <f t="shared" si="47"/>
        <v>3</v>
      </c>
    </row>
    <row r="1511" spans="2:29" x14ac:dyDescent="0.3">
      <c r="B1511" s="15">
        <v>29049</v>
      </c>
      <c r="C1511" s="15">
        <v>12.795914695225649</v>
      </c>
      <c r="D1511" s="15">
        <v>12</v>
      </c>
      <c r="E1511" s="15">
        <v>4</v>
      </c>
      <c r="N1511" s="15">
        <v>29049</v>
      </c>
      <c r="O1511" s="15">
        <v>11.981451200767413</v>
      </c>
      <c r="P1511" s="15">
        <v>11</v>
      </c>
      <c r="Q1511" s="15">
        <v>4</v>
      </c>
      <c r="Z1511" s="15">
        <v>29049</v>
      </c>
      <c r="AA1511" s="15">
        <f>IF(ISNA(VLOOKUP(Z1511,'1077county_meanLDVage_submitted'!$A$2:$B$1079,2,FALSE)),VLOOKUP(Z1511,$N$3:$O$3145,2,FALSE),VLOOKUP(Z1511,'1077county_meanLDVage_submitted'!$A$2:$B$1079,2,FALSE))</f>
        <v>11.981451200767413</v>
      </c>
      <c r="AB1511" s="15">
        <f t="shared" si="46"/>
        <v>11</v>
      </c>
      <c r="AC1511" s="15">
        <f t="shared" si="47"/>
        <v>4</v>
      </c>
    </row>
    <row r="1512" spans="2:29" x14ac:dyDescent="0.3">
      <c r="B1512" s="15">
        <v>29051</v>
      </c>
      <c r="C1512" s="15">
        <v>10.76627773785928</v>
      </c>
      <c r="D1512" s="15">
        <v>10</v>
      </c>
      <c r="E1512" s="15">
        <v>3</v>
      </c>
      <c r="N1512" s="15">
        <v>29051</v>
      </c>
      <c r="O1512" s="15">
        <v>9.8920148855892762</v>
      </c>
      <c r="P1512" s="15">
        <v>9</v>
      </c>
      <c r="Q1512" s="15">
        <v>3</v>
      </c>
      <c r="Z1512" s="15">
        <v>29051</v>
      </c>
      <c r="AA1512" s="15">
        <f>IF(ISNA(VLOOKUP(Z1512,'1077county_meanLDVage_submitted'!$A$2:$B$1079,2,FALSE)),VLOOKUP(Z1512,$N$3:$O$3145,2,FALSE),VLOOKUP(Z1512,'1077county_meanLDVage_submitted'!$A$2:$B$1079,2,FALSE))</f>
        <v>9.8920148855892762</v>
      </c>
      <c r="AB1512" s="15">
        <f t="shared" si="46"/>
        <v>9</v>
      </c>
      <c r="AC1512" s="15">
        <f t="shared" si="47"/>
        <v>3</v>
      </c>
    </row>
    <row r="1513" spans="2:29" x14ac:dyDescent="0.3">
      <c r="B1513" s="15">
        <v>29053</v>
      </c>
      <c r="C1513" s="15">
        <v>12.577603623765048</v>
      </c>
      <c r="D1513" s="15">
        <v>12</v>
      </c>
      <c r="E1513" s="15">
        <v>4</v>
      </c>
      <c r="N1513" s="15">
        <v>29053</v>
      </c>
      <c r="O1513" s="15">
        <v>11.732748055403093</v>
      </c>
      <c r="P1513" s="15">
        <v>11</v>
      </c>
      <c r="Q1513" s="15">
        <v>4</v>
      </c>
      <c r="Z1513" s="15">
        <v>29053</v>
      </c>
      <c r="AA1513" s="15">
        <f>IF(ISNA(VLOOKUP(Z1513,'1077county_meanLDVage_submitted'!$A$2:$B$1079,2,FALSE)),VLOOKUP(Z1513,$N$3:$O$3145,2,FALSE),VLOOKUP(Z1513,'1077county_meanLDVage_submitted'!$A$2:$B$1079,2,FALSE))</f>
        <v>11.732748055403093</v>
      </c>
      <c r="AB1513" s="15">
        <f t="shared" si="46"/>
        <v>11</v>
      </c>
      <c r="AC1513" s="15">
        <f t="shared" si="47"/>
        <v>4</v>
      </c>
    </row>
    <row r="1514" spans="2:29" x14ac:dyDescent="0.3">
      <c r="B1514" s="15">
        <v>29055</v>
      </c>
      <c r="C1514" s="15">
        <v>14.217858999113808</v>
      </c>
      <c r="D1514" s="15">
        <v>14</v>
      </c>
      <c r="E1514" s="15">
        <v>5</v>
      </c>
      <c r="N1514" s="15">
        <v>29055</v>
      </c>
      <c r="O1514" s="15">
        <v>13.314583956399154</v>
      </c>
      <c r="P1514" s="15">
        <v>13</v>
      </c>
      <c r="Q1514" s="15">
        <v>5</v>
      </c>
      <c r="Z1514" s="15">
        <v>29055</v>
      </c>
      <c r="AA1514" s="15">
        <f>IF(ISNA(VLOOKUP(Z1514,'1077county_meanLDVage_submitted'!$A$2:$B$1079,2,FALSE)),VLOOKUP(Z1514,$N$3:$O$3145,2,FALSE),VLOOKUP(Z1514,'1077county_meanLDVage_submitted'!$A$2:$B$1079,2,FALSE))</f>
        <v>13.314583956399154</v>
      </c>
      <c r="AB1514" s="15">
        <f t="shared" si="46"/>
        <v>13</v>
      </c>
      <c r="AC1514" s="15">
        <f t="shared" si="47"/>
        <v>5</v>
      </c>
    </row>
    <row r="1515" spans="2:29" x14ac:dyDescent="0.3">
      <c r="B1515" s="15">
        <v>29057</v>
      </c>
      <c r="C1515" s="15">
        <v>14.746882590125875</v>
      </c>
      <c r="D1515" s="15">
        <v>14</v>
      </c>
      <c r="E1515" s="15">
        <v>5</v>
      </c>
      <c r="N1515" s="15">
        <v>29057</v>
      </c>
      <c r="O1515" s="15">
        <v>13.807408899392067</v>
      </c>
      <c r="P1515" s="15">
        <v>13</v>
      </c>
      <c r="Q1515" s="15">
        <v>5</v>
      </c>
      <c r="Z1515" s="15">
        <v>29057</v>
      </c>
      <c r="AA1515" s="15">
        <f>IF(ISNA(VLOOKUP(Z1515,'1077county_meanLDVage_submitted'!$A$2:$B$1079,2,FALSE)),VLOOKUP(Z1515,$N$3:$O$3145,2,FALSE),VLOOKUP(Z1515,'1077county_meanLDVage_submitted'!$A$2:$B$1079,2,FALSE))</f>
        <v>13.807408899392067</v>
      </c>
      <c r="AB1515" s="15">
        <f t="shared" si="46"/>
        <v>13</v>
      </c>
      <c r="AC1515" s="15">
        <f t="shared" si="47"/>
        <v>5</v>
      </c>
    </row>
    <row r="1516" spans="2:29" x14ac:dyDescent="0.3">
      <c r="B1516" s="15">
        <v>29059</v>
      </c>
      <c r="C1516" s="15">
        <v>14.650619670443788</v>
      </c>
      <c r="D1516" s="15">
        <v>14</v>
      </c>
      <c r="E1516" s="15">
        <v>5</v>
      </c>
      <c r="N1516" s="15">
        <v>29059</v>
      </c>
      <c r="O1516" s="15">
        <v>13.864422862249615</v>
      </c>
      <c r="P1516" s="15">
        <v>13</v>
      </c>
      <c r="Q1516" s="15">
        <v>5</v>
      </c>
      <c r="Z1516" s="15">
        <v>29059</v>
      </c>
      <c r="AA1516" s="15">
        <f>IF(ISNA(VLOOKUP(Z1516,'1077county_meanLDVage_submitted'!$A$2:$B$1079,2,FALSE)),VLOOKUP(Z1516,$N$3:$O$3145,2,FALSE),VLOOKUP(Z1516,'1077county_meanLDVage_submitted'!$A$2:$B$1079,2,FALSE))</f>
        <v>13.864422862249615</v>
      </c>
      <c r="AB1516" s="15">
        <f t="shared" si="46"/>
        <v>13</v>
      </c>
      <c r="AC1516" s="15">
        <f t="shared" si="47"/>
        <v>5</v>
      </c>
    </row>
    <row r="1517" spans="2:29" x14ac:dyDescent="0.3">
      <c r="B1517" s="15">
        <v>29061</v>
      </c>
      <c r="C1517" s="15">
        <v>14.308426270454211</v>
      </c>
      <c r="D1517" s="15">
        <v>14</v>
      </c>
      <c r="E1517" s="15">
        <v>5</v>
      </c>
      <c r="N1517" s="15">
        <v>29061</v>
      </c>
      <c r="O1517" s="15">
        <v>13.501909081176798</v>
      </c>
      <c r="P1517" s="15">
        <v>13</v>
      </c>
      <c r="Q1517" s="15">
        <v>5</v>
      </c>
      <c r="Z1517" s="15">
        <v>29061</v>
      </c>
      <c r="AA1517" s="15">
        <f>IF(ISNA(VLOOKUP(Z1517,'1077county_meanLDVage_submitted'!$A$2:$B$1079,2,FALSE)),VLOOKUP(Z1517,$N$3:$O$3145,2,FALSE),VLOOKUP(Z1517,'1077county_meanLDVage_submitted'!$A$2:$B$1079,2,FALSE))</f>
        <v>13.501909081176798</v>
      </c>
      <c r="AB1517" s="15">
        <f t="shared" si="46"/>
        <v>13</v>
      </c>
      <c r="AC1517" s="15">
        <f t="shared" si="47"/>
        <v>5</v>
      </c>
    </row>
    <row r="1518" spans="2:29" x14ac:dyDescent="0.3">
      <c r="B1518" s="15">
        <v>29063</v>
      </c>
      <c r="C1518" s="15">
        <v>13.455918852564531</v>
      </c>
      <c r="D1518" s="15">
        <v>13</v>
      </c>
      <c r="E1518" s="15">
        <v>5</v>
      </c>
      <c r="N1518" s="15">
        <v>29063</v>
      </c>
      <c r="O1518" s="15">
        <v>12.633641470777347</v>
      </c>
      <c r="P1518" s="15">
        <v>12</v>
      </c>
      <c r="Q1518" s="15">
        <v>4</v>
      </c>
      <c r="Z1518" s="15">
        <v>29063</v>
      </c>
      <c r="AA1518" s="15">
        <f>IF(ISNA(VLOOKUP(Z1518,'1077county_meanLDVage_submitted'!$A$2:$B$1079,2,FALSE)),VLOOKUP(Z1518,$N$3:$O$3145,2,FALSE),VLOOKUP(Z1518,'1077county_meanLDVage_submitted'!$A$2:$B$1079,2,FALSE))</f>
        <v>12.633641470777347</v>
      </c>
      <c r="AB1518" s="15">
        <f t="shared" si="46"/>
        <v>12</v>
      </c>
      <c r="AC1518" s="15">
        <f t="shared" si="47"/>
        <v>4</v>
      </c>
    </row>
    <row r="1519" spans="2:29" x14ac:dyDescent="0.3">
      <c r="B1519" s="15">
        <v>29065</v>
      </c>
      <c r="C1519" s="15">
        <v>14.210731576322503</v>
      </c>
      <c r="D1519" s="15">
        <v>14</v>
      </c>
      <c r="E1519" s="15">
        <v>5</v>
      </c>
      <c r="N1519" s="15">
        <v>29065</v>
      </c>
      <c r="O1519" s="15">
        <v>13.349096365367341</v>
      </c>
      <c r="P1519" s="15">
        <v>13</v>
      </c>
      <c r="Q1519" s="15">
        <v>5</v>
      </c>
      <c r="Z1519" s="15">
        <v>29065</v>
      </c>
      <c r="AA1519" s="15">
        <f>IF(ISNA(VLOOKUP(Z1519,'1077county_meanLDVage_submitted'!$A$2:$B$1079,2,FALSE)),VLOOKUP(Z1519,$N$3:$O$3145,2,FALSE),VLOOKUP(Z1519,'1077county_meanLDVage_submitted'!$A$2:$B$1079,2,FALSE))</f>
        <v>13.349096365367341</v>
      </c>
      <c r="AB1519" s="15">
        <f t="shared" si="46"/>
        <v>13</v>
      </c>
      <c r="AC1519" s="15">
        <f t="shared" si="47"/>
        <v>5</v>
      </c>
    </row>
    <row r="1520" spans="2:29" x14ac:dyDescent="0.3">
      <c r="B1520" s="15">
        <v>29067</v>
      </c>
      <c r="C1520" s="15">
        <v>15.82977425308078</v>
      </c>
      <c r="D1520" s="15">
        <v>15</v>
      </c>
      <c r="E1520" s="15">
        <v>6</v>
      </c>
      <c r="N1520" s="15">
        <v>29067</v>
      </c>
      <c r="O1520" s="15">
        <v>14.985061791784396</v>
      </c>
      <c r="P1520" s="15">
        <v>14</v>
      </c>
      <c r="Q1520" s="15">
        <v>5</v>
      </c>
      <c r="Z1520" s="15">
        <v>29067</v>
      </c>
      <c r="AA1520" s="15">
        <f>IF(ISNA(VLOOKUP(Z1520,'1077county_meanLDVage_submitted'!$A$2:$B$1079,2,FALSE)),VLOOKUP(Z1520,$N$3:$O$3145,2,FALSE),VLOOKUP(Z1520,'1077county_meanLDVage_submitted'!$A$2:$B$1079,2,FALSE))</f>
        <v>14.985061791784396</v>
      </c>
      <c r="AB1520" s="15">
        <f t="shared" si="46"/>
        <v>14</v>
      </c>
      <c r="AC1520" s="15">
        <f t="shared" si="47"/>
        <v>5</v>
      </c>
    </row>
    <row r="1521" spans="2:29" x14ac:dyDescent="0.3">
      <c r="B1521" s="15">
        <v>29069</v>
      </c>
      <c r="C1521" s="15">
        <v>12.454241071223541</v>
      </c>
      <c r="D1521" s="15">
        <v>12</v>
      </c>
      <c r="E1521" s="15">
        <v>4</v>
      </c>
      <c r="N1521" s="15">
        <v>29069</v>
      </c>
      <c r="O1521" s="15">
        <v>11.707910134070433</v>
      </c>
      <c r="P1521" s="15">
        <v>11</v>
      </c>
      <c r="Q1521" s="15">
        <v>4</v>
      </c>
      <c r="Z1521" s="15">
        <v>29069</v>
      </c>
      <c r="AA1521" s="15">
        <f>IF(ISNA(VLOOKUP(Z1521,'1077county_meanLDVage_submitted'!$A$2:$B$1079,2,FALSE)),VLOOKUP(Z1521,$N$3:$O$3145,2,FALSE),VLOOKUP(Z1521,'1077county_meanLDVage_submitted'!$A$2:$B$1079,2,FALSE))</f>
        <v>11.707910134070433</v>
      </c>
      <c r="AB1521" s="15">
        <f t="shared" si="46"/>
        <v>11</v>
      </c>
      <c r="AC1521" s="15">
        <f t="shared" si="47"/>
        <v>4</v>
      </c>
    </row>
    <row r="1522" spans="2:29" x14ac:dyDescent="0.3">
      <c r="B1522" s="15">
        <v>29071</v>
      </c>
      <c r="C1522" s="15">
        <v>12.553003621440952</v>
      </c>
      <c r="D1522" s="15">
        <v>12</v>
      </c>
      <c r="E1522" s="15">
        <v>4</v>
      </c>
      <c r="N1522" s="15">
        <v>29071</v>
      </c>
      <c r="O1522" s="15">
        <v>11.687805508672321</v>
      </c>
      <c r="P1522" s="15">
        <v>11</v>
      </c>
      <c r="Q1522" s="15">
        <v>4</v>
      </c>
      <c r="Z1522" s="15">
        <v>29071</v>
      </c>
      <c r="AA1522" s="15">
        <f>IF(ISNA(VLOOKUP(Z1522,'1077county_meanLDVage_submitted'!$A$2:$B$1079,2,FALSE)),VLOOKUP(Z1522,$N$3:$O$3145,2,FALSE),VLOOKUP(Z1522,'1077county_meanLDVage_submitted'!$A$2:$B$1079,2,FALSE))</f>
        <v>11.687805508672321</v>
      </c>
      <c r="AB1522" s="15">
        <f t="shared" si="46"/>
        <v>11</v>
      </c>
      <c r="AC1522" s="15">
        <f t="shared" si="47"/>
        <v>4</v>
      </c>
    </row>
    <row r="1523" spans="2:29" x14ac:dyDescent="0.3">
      <c r="B1523" s="15">
        <v>29073</v>
      </c>
      <c r="C1523" s="15">
        <v>13.89102492408637</v>
      </c>
      <c r="D1523" s="15">
        <v>13</v>
      </c>
      <c r="E1523" s="15">
        <v>5</v>
      </c>
      <c r="N1523" s="15">
        <v>29073</v>
      </c>
      <c r="O1523" s="15">
        <v>12.95092138501148</v>
      </c>
      <c r="P1523" s="15">
        <v>12</v>
      </c>
      <c r="Q1523" s="15">
        <v>4</v>
      </c>
      <c r="Z1523" s="15">
        <v>29073</v>
      </c>
      <c r="AA1523" s="15">
        <f>IF(ISNA(VLOOKUP(Z1523,'1077county_meanLDVage_submitted'!$A$2:$B$1079,2,FALSE)),VLOOKUP(Z1523,$N$3:$O$3145,2,FALSE),VLOOKUP(Z1523,'1077county_meanLDVage_submitted'!$A$2:$B$1079,2,FALSE))</f>
        <v>12.95092138501148</v>
      </c>
      <c r="AB1523" s="15">
        <f t="shared" si="46"/>
        <v>12</v>
      </c>
      <c r="AC1523" s="15">
        <f t="shared" si="47"/>
        <v>4</v>
      </c>
    </row>
    <row r="1524" spans="2:29" x14ac:dyDescent="0.3">
      <c r="B1524" s="15">
        <v>29075</v>
      </c>
      <c r="C1524" s="15">
        <v>13.863308270800957</v>
      </c>
      <c r="D1524" s="15">
        <v>13</v>
      </c>
      <c r="E1524" s="15">
        <v>5</v>
      </c>
      <c r="N1524" s="15">
        <v>29075</v>
      </c>
      <c r="O1524" s="15">
        <v>12.928763306906614</v>
      </c>
      <c r="P1524" s="15">
        <v>12</v>
      </c>
      <c r="Q1524" s="15">
        <v>4</v>
      </c>
      <c r="Z1524" s="15">
        <v>29075</v>
      </c>
      <c r="AA1524" s="15">
        <f>IF(ISNA(VLOOKUP(Z1524,'1077county_meanLDVage_submitted'!$A$2:$B$1079,2,FALSE)),VLOOKUP(Z1524,$N$3:$O$3145,2,FALSE),VLOOKUP(Z1524,'1077county_meanLDVage_submitted'!$A$2:$B$1079,2,FALSE))</f>
        <v>12.928763306906614</v>
      </c>
      <c r="AB1524" s="15">
        <f t="shared" si="46"/>
        <v>12</v>
      </c>
      <c r="AC1524" s="15">
        <f t="shared" si="47"/>
        <v>4</v>
      </c>
    </row>
    <row r="1525" spans="2:29" x14ac:dyDescent="0.3">
      <c r="B1525" s="15">
        <v>29077</v>
      </c>
      <c r="C1525" s="15">
        <v>11.339592247675363</v>
      </c>
      <c r="D1525" s="15">
        <v>11</v>
      </c>
      <c r="E1525" s="15">
        <v>4</v>
      </c>
      <c r="N1525" s="15">
        <v>29077</v>
      </c>
      <c r="O1525" s="15">
        <v>10.639145517026845</v>
      </c>
      <c r="P1525" s="15">
        <v>10</v>
      </c>
      <c r="Q1525" s="15">
        <v>3</v>
      </c>
      <c r="Z1525" s="15">
        <v>29077</v>
      </c>
      <c r="AA1525" s="15">
        <f>IF(ISNA(VLOOKUP(Z1525,'1077county_meanLDVage_submitted'!$A$2:$B$1079,2,FALSE)),VLOOKUP(Z1525,$N$3:$O$3145,2,FALSE),VLOOKUP(Z1525,'1077county_meanLDVage_submitted'!$A$2:$B$1079,2,FALSE))</f>
        <v>10.639145517026845</v>
      </c>
      <c r="AB1525" s="15">
        <f t="shared" si="46"/>
        <v>10</v>
      </c>
      <c r="AC1525" s="15">
        <f t="shared" si="47"/>
        <v>3</v>
      </c>
    </row>
    <row r="1526" spans="2:29" x14ac:dyDescent="0.3">
      <c r="B1526" s="15">
        <v>29079</v>
      </c>
      <c r="C1526" s="15">
        <v>13.762667820721166</v>
      </c>
      <c r="D1526" s="15">
        <v>13</v>
      </c>
      <c r="E1526" s="15">
        <v>5</v>
      </c>
      <c r="N1526" s="15">
        <v>29079</v>
      </c>
      <c r="O1526" s="15">
        <v>12.903704981874599</v>
      </c>
      <c r="P1526" s="15">
        <v>12</v>
      </c>
      <c r="Q1526" s="15">
        <v>4</v>
      </c>
      <c r="Z1526" s="15">
        <v>29079</v>
      </c>
      <c r="AA1526" s="15">
        <f>IF(ISNA(VLOOKUP(Z1526,'1077county_meanLDVage_submitted'!$A$2:$B$1079,2,FALSE)),VLOOKUP(Z1526,$N$3:$O$3145,2,FALSE),VLOOKUP(Z1526,'1077county_meanLDVage_submitted'!$A$2:$B$1079,2,FALSE))</f>
        <v>12.903704981874599</v>
      </c>
      <c r="AB1526" s="15">
        <f t="shared" si="46"/>
        <v>12</v>
      </c>
      <c r="AC1526" s="15">
        <f t="shared" si="47"/>
        <v>4</v>
      </c>
    </row>
    <row r="1527" spans="2:29" x14ac:dyDescent="0.3">
      <c r="B1527" s="15">
        <v>29081</v>
      </c>
      <c r="C1527" s="15">
        <v>14.589588377907466</v>
      </c>
      <c r="D1527" s="15">
        <v>14</v>
      </c>
      <c r="E1527" s="15">
        <v>5</v>
      </c>
      <c r="N1527" s="15">
        <v>29081</v>
      </c>
      <c r="O1527" s="15">
        <v>13.749441170382168</v>
      </c>
      <c r="P1527" s="15">
        <v>13</v>
      </c>
      <c r="Q1527" s="15">
        <v>5</v>
      </c>
      <c r="Z1527" s="15">
        <v>29081</v>
      </c>
      <c r="AA1527" s="15">
        <f>IF(ISNA(VLOOKUP(Z1527,'1077county_meanLDVage_submitted'!$A$2:$B$1079,2,FALSE)),VLOOKUP(Z1527,$N$3:$O$3145,2,FALSE),VLOOKUP(Z1527,'1077county_meanLDVage_submitted'!$A$2:$B$1079,2,FALSE))</f>
        <v>13.749441170382168</v>
      </c>
      <c r="AB1527" s="15">
        <f t="shared" si="46"/>
        <v>13</v>
      </c>
      <c r="AC1527" s="15">
        <f t="shared" si="47"/>
        <v>5</v>
      </c>
    </row>
    <row r="1528" spans="2:29" x14ac:dyDescent="0.3">
      <c r="B1528" s="15">
        <v>29083</v>
      </c>
      <c r="C1528" s="15">
        <v>13.211626589131072</v>
      </c>
      <c r="D1528" s="15">
        <v>13</v>
      </c>
      <c r="E1528" s="15">
        <v>5</v>
      </c>
      <c r="N1528" s="15">
        <v>29083</v>
      </c>
      <c r="O1528" s="15">
        <v>12.351113266449499</v>
      </c>
      <c r="P1528" s="15">
        <v>12</v>
      </c>
      <c r="Q1528" s="15">
        <v>4</v>
      </c>
      <c r="Z1528" s="15">
        <v>29083</v>
      </c>
      <c r="AA1528" s="15">
        <f>IF(ISNA(VLOOKUP(Z1528,'1077county_meanLDVage_submitted'!$A$2:$B$1079,2,FALSE)),VLOOKUP(Z1528,$N$3:$O$3145,2,FALSE),VLOOKUP(Z1528,'1077county_meanLDVage_submitted'!$A$2:$B$1079,2,FALSE))</f>
        <v>12.351113266449499</v>
      </c>
      <c r="AB1528" s="15">
        <f t="shared" si="46"/>
        <v>12</v>
      </c>
      <c r="AC1528" s="15">
        <f t="shared" si="47"/>
        <v>4</v>
      </c>
    </row>
    <row r="1529" spans="2:29" x14ac:dyDescent="0.3">
      <c r="B1529" s="15">
        <v>29085</v>
      </c>
      <c r="C1529" s="15">
        <v>14.506824276133464</v>
      </c>
      <c r="D1529" s="15">
        <v>14</v>
      </c>
      <c r="E1529" s="15">
        <v>5</v>
      </c>
      <c r="N1529" s="15">
        <v>29085</v>
      </c>
      <c r="O1529" s="15">
        <v>13.647466144896161</v>
      </c>
      <c r="P1529" s="15">
        <v>13</v>
      </c>
      <c r="Q1529" s="15">
        <v>5</v>
      </c>
      <c r="Z1529" s="15">
        <v>29085</v>
      </c>
      <c r="AA1529" s="15">
        <f>IF(ISNA(VLOOKUP(Z1529,'1077county_meanLDVage_submitted'!$A$2:$B$1079,2,FALSE)),VLOOKUP(Z1529,$N$3:$O$3145,2,FALSE),VLOOKUP(Z1529,'1077county_meanLDVage_submitted'!$A$2:$B$1079,2,FALSE))</f>
        <v>13.647466144896161</v>
      </c>
      <c r="AB1529" s="15">
        <f t="shared" si="46"/>
        <v>13</v>
      </c>
      <c r="AC1529" s="15">
        <f t="shared" si="47"/>
        <v>5</v>
      </c>
    </row>
    <row r="1530" spans="2:29" x14ac:dyDescent="0.3">
      <c r="B1530" s="15">
        <v>29087</v>
      </c>
      <c r="C1530" s="15">
        <v>13.077844310380602</v>
      </c>
      <c r="D1530" s="15">
        <v>13</v>
      </c>
      <c r="E1530" s="15">
        <v>5</v>
      </c>
      <c r="N1530" s="15">
        <v>29087</v>
      </c>
      <c r="O1530" s="15">
        <v>12.177710966643769</v>
      </c>
      <c r="P1530" s="15">
        <v>12</v>
      </c>
      <c r="Q1530" s="15">
        <v>4</v>
      </c>
      <c r="Z1530" s="15">
        <v>29087</v>
      </c>
      <c r="AA1530" s="15">
        <f>IF(ISNA(VLOOKUP(Z1530,'1077county_meanLDVage_submitted'!$A$2:$B$1079,2,FALSE)),VLOOKUP(Z1530,$N$3:$O$3145,2,FALSE),VLOOKUP(Z1530,'1077county_meanLDVage_submitted'!$A$2:$B$1079,2,FALSE))</f>
        <v>12.177710966643769</v>
      </c>
      <c r="AB1530" s="15">
        <f t="shared" si="46"/>
        <v>12</v>
      </c>
      <c r="AC1530" s="15">
        <f t="shared" si="47"/>
        <v>4</v>
      </c>
    </row>
    <row r="1531" spans="2:29" x14ac:dyDescent="0.3">
      <c r="B1531" s="15">
        <v>29089</v>
      </c>
      <c r="C1531" s="15">
        <v>13.487961952844689</v>
      </c>
      <c r="D1531" s="15">
        <v>13</v>
      </c>
      <c r="E1531" s="15">
        <v>5</v>
      </c>
      <c r="N1531" s="15">
        <v>29089</v>
      </c>
      <c r="O1531" s="15">
        <v>12.651169530160818</v>
      </c>
      <c r="P1531" s="15">
        <v>12</v>
      </c>
      <c r="Q1531" s="15">
        <v>4</v>
      </c>
      <c r="Z1531" s="15">
        <v>29089</v>
      </c>
      <c r="AA1531" s="15">
        <f>IF(ISNA(VLOOKUP(Z1531,'1077county_meanLDVage_submitted'!$A$2:$B$1079,2,FALSE)),VLOOKUP(Z1531,$N$3:$O$3145,2,FALSE),VLOOKUP(Z1531,'1077county_meanLDVage_submitted'!$A$2:$B$1079,2,FALSE))</f>
        <v>12.651169530160818</v>
      </c>
      <c r="AB1531" s="15">
        <f t="shared" si="46"/>
        <v>12</v>
      </c>
      <c r="AC1531" s="15">
        <f t="shared" si="47"/>
        <v>4</v>
      </c>
    </row>
    <row r="1532" spans="2:29" x14ac:dyDescent="0.3">
      <c r="B1532" s="15">
        <v>29091</v>
      </c>
      <c r="C1532" s="15">
        <v>14.166226913762511</v>
      </c>
      <c r="D1532" s="15">
        <v>14</v>
      </c>
      <c r="E1532" s="15">
        <v>5</v>
      </c>
      <c r="N1532" s="15">
        <v>29091</v>
      </c>
      <c r="O1532" s="15">
        <v>13.383787261326102</v>
      </c>
      <c r="P1532" s="15">
        <v>13</v>
      </c>
      <c r="Q1532" s="15">
        <v>5</v>
      </c>
      <c r="Z1532" s="15">
        <v>29091</v>
      </c>
      <c r="AA1532" s="15">
        <f>IF(ISNA(VLOOKUP(Z1532,'1077county_meanLDVage_submitted'!$A$2:$B$1079,2,FALSE)),VLOOKUP(Z1532,$N$3:$O$3145,2,FALSE),VLOOKUP(Z1532,'1077county_meanLDVage_submitted'!$A$2:$B$1079,2,FALSE))</f>
        <v>13.383787261326102</v>
      </c>
      <c r="AB1532" s="15">
        <f t="shared" si="46"/>
        <v>13</v>
      </c>
      <c r="AC1532" s="15">
        <f t="shared" si="47"/>
        <v>5</v>
      </c>
    </row>
    <row r="1533" spans="2:29" x14ac:dyDescent="0.3">
      <c r="B1533" s="15">
        <v>29093</v>
      </c>
      <c r="C1533" s="15">
        <v>14.614281226336709</v>
      </c>
      <c r="D1533" s="15">
        <v>14</v>
      </c>
      <c r="E1533" s="15">
        <v>5</v>
      </c>
      <c r="N1533" s="15">
        <v>29093</v>
      </c>
      <c r="O1533" s="15">
        <v>13.795436277139689</v>
      </c>
      <c r="P1533" s="15">
        <v>13</v>
      </c>
      <c r="Q1533" s="15">
        <v>5</v>
      </c>
      <c r="Z1533" s="15">
        <v>29093</v>
      </c>
      <c r="AA1533" s="15">
        <f>IF(ISNA(VLOOKUP(Z1533,'1077county_meanLDVage_submitted'!$A$2:$B$1079,2,FALSE)),VLOOKUP(Z1533,$N$3:$O$3145,2,FALSE),VLOOKUP(Z1533,'1077county_meanLDVage_submitted'!$A$2:$B$1079,2,FALSE))</f>
        <v>13.795436277139689</v>
      </c>
      <c r="AB1533" s="15">
        <f t="shared" si="46"/>
        <v>13</v>
      </c>
      <c r="AC1533" s="15">
        <f t="shared" si="47"/>
        <v>5</v>
      </c>
    </row>
    <row r="1534" spans="2:29" x14ac:dyDescent="0.3">
      <c r="B1534" s="15">
        <v>29095</v>
      </c>
      <c r="C1534" s="15">
        <v>11.356622195484686</v>
      </c>
      <c r="D1534" s="15">
        <v>11</v>
      </c>
      <c r="E1534" s="15">
        <v>4</v>
      </c>
      <c r="N1534" s="15">
        <v>29095</v>
      </c>
      <c r="O1534" s="15">
        <v>10.635808431353736</v>
      </c>
      <c r="P1534" s="15">
        <v>10</v>
      </c>
      <c r="Q1534" s="15">
        <v>3</v>
      </c>
      <c r="Z1534" s="15">
        <v>29095</v>
      </c>
      <c r="AA1534" s="15">
        <f>IF(ISNA(VLOOKUP(Z1534,'1077county_meanLDVage_submitted'!$A$2:$B$1079,2,FALSE)),VLOOKUP(Z1534,$N$3:$O$3145,2,FALSE),VLOOKUP(Z1534,'1077county_meanLDVage_submitted'!$A$2:$B$1079,2,FALSE))</f>
        <v>10.635808431353736</v>
      </c>
      <c r="AB1534" s="15">
        <f t="shared" si="46"/>
        <v>10</v>
      </c>
      <c r="AC1534" s="15">
        <f t="shared" si="47"/>
        <v>3</v>
      </c>
    </row>
    <row r="1535" spans="2:29" x14ac:dyDescent="0.3">
      <c r="B1535" s="15">
        <v>29097</v>
      </c>
      <c r="C1535" s="15">
        <v>12.517925923143366</v>
      </c>
      <c r="D1535" s="15">
        <v>12</v>
      </c>
      <c r="E1535" s="15">
        <v>4</v>
      </c>
      <c r="N1535" s="15">
        <v>29097</v>
      </c>
      <c r="O1535" s="15">
        <v>11.719037444827167</v>
      </c>
      <c r="P1535" s="15">
        <v>11</v>
      </c>
      <c r="Q1535" s="15">
        <v>4</v>
      </c>
      <c r="Z1535" s="15">
        <v>29097</v>
      </c>
      <c r="AA1535" s="15">
        <f>IF(ISNA(VLOOKUP(Z1535,'1077county_meanLDVage_submitted'!$A$2:$B$1079,2,FALSE)),VLOOKUP(Z1535,$N$3:$O$3145,2,FALSE),VLOOKUP(Z1535,'1077county_meanLDVage_submitted'!$A$2:$B$1079,2,FALSE))</f>
        <v>11.719037444827167</v>
      </c>
      <c r="AB1535" s="15">
        <f t="shared" si="46"/>
        <v>11</v>
      </c>
      <c r="AC1535" s="15">
        <f t="shared" si="47"/>
        <v>4</v>
      </c>
    </row>
    <row r="1536" spans="2:29" x14ac:dyDescent="0.3">
      <c r="B1536" s="15">
        <v>29099</v>
      </c>
      <c r="C1536" s="15">
        <v>11.301128531040732</v>
      </c>
      <c r="D1536" s="15">
        <v>11</v>
      </c>
      <c r="E1536" s="15">
        <v>4</v>
      </c>
      <c r="N1536" s="15">
        <v>29099</v>
      </c>
      <c r="O1536" s="15">
        <v>10.514216222851063</v>
      </c>
      <c r="P1536" s="15">
        <v>10</v>
      </c>
      <c r="Q1536" s="15">
        <v>3</v>
      </c>
      <c r="Z1536" s="15">
        <v>29099</v>
      </c>
      <c r="AA1536" s="15">
        <f>IF(ISNA(VLOOKUP(Z1536,'1077county_meanLDVage_submitted'!$A$2:$B$1079,2,FALSE)),VLOOKUP(Z1536,$N$3:$O$3145,2,FALSE),VLOOKUP(Z1536,'1077county_meanLDVage_submitted'!$A$2:$B$1079,2,FALSE))</f>
        <v>10.514216222851063</v>
      </c>
      <c r="AB1536" s="15">
        <f t="shared" si="46"/>
        <v>10</v>
      </c>
      <c r="AC1536" s="15">
        <f t="shared" si="47"/>
        <v>3</v>
      </c>
    </row>
    <row r="1537" spans="2:29" x14ac:dyDescent="0.3">
      <c r="B1537" s="15">
        <v>29101</v>
      </c>
      <c r="C1537" s="15">
        <v>12.055142332203935</v>
      </c>
      <c r="D1537" s="15">
        <v>12</v>
      </c>
      <c r="E1537" s="15">
        <v>4</v>
      </c>
      <c r="N1537" s="15">
        <v>29101</v>
      </c>
      <c r="O1537" s="15">
        <v>11.286361886657854</v>
      </c>
      <c r="P1537" s="15">
        <v>11</v>
      </c>
      <c r="Q1537" s="15">
        <v>4</v>
      </c>
      <c r="Z1537" s="15">
        <v>29101</v>
      </c>
      <c r="AA1537" s="15">
        <f>IF(ISNA(VLOOKUP(Z1537,'1077county_meanLDVage_submitted'!$A$2:$B$1079,2,FALSE)),VLOOKUP(Z1537,$N$3:$O$3145,2,FALSE),VLOOKUP(Z1537,'1077county_meanLDVage_submitted'!$A$2:$B$1079,2,FALSE))</f>
        <v>11.286361886657854</v>
      </c>
      <c r="AB1537" s="15">
        <f t="shared" si="46"/>
        <v>11</v>
      </c>
      <c r="AC1537" s="15">
        <f t="shared" si="47"/>
        <v>4</v>
      </c>
    </row>
    <row r="1538" spans="2:29" x14ac:dyDescent="0.3">
      <c r="B1538" s="15">
        <v>29103</v>
      </c>
      <c r="C1538" s="15">
        <v>13.73324086871772</v>
      </c>
      <c r="D1538" s="15">
        <v>13</v>
      </c>
      <c r="E1538" s="15">
        <v>5</v>
      </c>
      <c r="N1538" s="15">
        <v>29103</v>
      </c>
      <c r="O1538" s="15">
        <v>12.912550656497292</v>
      </c>
      <c r="P1538" s="15">
        <v>12</v>
      </c>
      <c r="Q1538" s="15">
        <v>4</v>
      </c>
      <c r="Z1538" s="15">
        <v>29103</v>
      </c>
      <c r="AA1538" s="15">
        <f>IF(ISNA(VLOOKUP(Z1538,'1077county_meanLDVage_submitted'!$A$2:$B$1079,2,FALSE)),VLOOKUP(Z1538,$N$3:$O$3145,2,FALSE),VLOOKUP(Z1538,'1077county_meanLDVage_submitted'!$A$2:$B$1079,2,FALSE))</f>
        <v>12.912550656497292</v>
      </c>
      <c r="AB1538" s="15">
        <f t="shared" si="46"/>
        <v>12</v>
      </c>
      <c r="AC1538" s="15">
        <f t="shared" si="47"/>
        <v>4</v>
      </c>
    </row>
    <row r="1539" spans="2:29" x14ac:dyDescent="0.3">
      <c r="B1539" s="15">
        <v>29105</v>
      </c>
      <c r="C1539" s="15">
        <v>13.428058131639251</v>
      </c>
      <c r="D1539" s="15">
        <v>13</v>
      </c>
      <c r="E1539" s="15">
        <v>5</v>
      </c>
      <c r="N1539" s="15">
        <v>29105</v>
      </c>
      <c r="O1539" s="15">
        <v>12.632848020642834</v>
      </c>
      <c r="P1539" s="15">
        <v>12</v>
      </c>
      <c r="Q1539" s="15">
        <v>4</v>
      </c>
      <c r="Z1539" s="15">
        <v>29105</v>
      </c>
      <c r="AA1539" s="15">
        <f>IF(ISNA(VLOOKUP(Z1539,'1077county_meanLDVage_submitted'!$A$2:$B$1079,2,FALSE)),VLOOKUP(Z1539,$N$3:$O$3145,2,FALSE),VLOOKUP(Z1539,'1077county_meanLDVage_submitted'!$A$2:$B$1079,2,FALSE))</f>
        <v>12.632848020642834</v>
      </c>
      <c r="AB1539" s="15">
        <f t="shared" si="46"/>
        <v>12</v>
      </c>
      <c r="AC1539" s="15">
        <f t="shared" si="47"/>
        <v>4</v>
      </c>
    </row>
    <row r="1540" spans="2:29" x14ac:dyDescent="0.3">
      <c r="B1540" s="15">
        <v>29107</v>
      </c>
      <c r="C1540" s="15">
        <v>12.75907415501047</v>
      </c>
      <c r="D1540" s="15">
        <v>12</v>
      </c>
      <c r="E1540" s="15">
        <v>4</v>
      </c>
      <c r="N1540" s="15">
        <v>29107</v>
      </c>
      <c r="O1540" s="15">
        <v>11.944860673471966</v>
      </c>
      <c r="P1540" s="15">
        <v>11</v>
      </c>
      <c r="Q1540" s="15">
        <v>4</v>
      </c>
      <c r="Z1540" s="15">
        <v>29107</v>
      </c>
      <c r="AA1540" s="15">
        <f>IF(ISNA(VLOOKUP(Z1540,'1077county_meanLDVage_submitted'!$A$2:$B$1079,2,FALSE)),VLOOKUP(Z1540,$N$3:$O$3145,2,FALSE),VLOOKUP(Z1540,'1077county_meanLDVage_submitted'!$A$2:$B$1079,2,FALSE))</f>
        <v>11.944860673471966</v>
      </c>
      <c r="AB1540" s="15">
        <f t="shared" si="46"/>
        <v>11</v>
      </c>
      <c r="AC1540" s="15">
        <f t="shared" si="47"/>
        <v>4</v>
      </c>
    </row>
    <row r="1541" spans="2:29" x14ac:dyDescent="0.3">
      <c r="B1541" s="15">
        <v>29109</v>
      </c>
      <c r="C1541" s="15">
        <v>13.935280427029213</v>
      </c>
      <c r="D1541" s="15">
        <v>13</v>
      </c>
      <c r="E1541" s="15">
        <v>5</v>
      </c>
      <c r="N1541" s="15">
        <v>29109</v>
      </c>
      <c r="O1541" s="15">
        <v>13.090649093860687</v>
      </c>
      <c r="P1541" s="15">
        <v>13</v>
      </c>
      <c r="Q1541" s="15">
        <v>5</v>
      </c>
      <c r="Z1541" s="15">
        <v>29109</v>
      </c>
      <c r="AA1541" s="15">
        <f>IF(ISNA(VLOOKUP(Z1541,'1077county_meanLDVage_submitted'!$A$2:$B$1079,2,FALSE)),VLOOKUP(Z1541,$N$3:$O$3145,2,FALSE),VLOOKUP(Z1541,'1077county_meanLDVage_submitted'!$A$2:$B$1079,2,FALSE))</f>
        <v>13.090649093860687</v>
      </c>
      <c r="AB1541" s="15">
        <f t="shared" ref="AB1541:AB1604" si="48">TRUNC(AA1541,0)</f>
        <v>13</v>
      </c>
      <c r="AC1541" s="15">
        <f t="shared" ref="AC1541:AC1604" si="49">VLOOKUP(AB1541,$AE$14:$AF$26,2,)</f>
        <v>5</v>
      </c>
    </row>
    <row r="1542" spans="2:29" x14ac:dyDescent="0.3">
      <c r="B1542" s="15">
        <v>29111</v>
      </c>
      <c r="C1542" s="15">
        <v>13.468204553238852</v>
      </c>
      <c r="D1542" s="15">
        <v>13</v>
      </c>
      <c r="E1542" s="15">
        <v>5</v>
      </c>
      <c r="N1542" s="15">
        <v>29111</v>
      </c>
      <c r="O1542" s="15">
        <v>12.718351072314366</v>
      </c>
      <c r="P1542" s="15">
        <v>12</v>
      </c>
      <c r="Q1542" s="15">
        <v>4</v>
      </c>
      <c r="Z1542" s="15">
        <v>29111</v>
      </c>
      <c r="AA1542" s="15">
        <f>IF(ISNA(VLOOKUP(Z1542,'1077county_meanLDVage_submitted'!$A$2:$B$1079,2,FALSE)),VLOOKUP(Z1542,$N$3:$O$3145,2,FALSE),VLOOKUP(Z1542,'1077county_meanLDVage_submitted'!$A$2:$B$1079,2,FALSE))</f>
        <v>12.718351072314366</v>
      </c>
      <c r="AB1542" s="15">
        <f t="shared" si="48"/>
        <v>12</v>
      </c>
      <c r="AC1542" s="15">
        <f t="shared" si="49"/>
        <v>4</v>
      </c>
    </row>
    <row r="1543" spans="2:29" x14ac:dyDescent="0.3">
      <c r="B1543" s="15">
        <v>29113</v>
      </c>
      <c r="C1543" s="15">
        <v>12.245176452989194</v>
      </c>
      <c r="D1543" s="15">
        <v>12</v>
      </c>
      <c r="E1543" s="15">
        <v>4</v>
      </c>
      <c r="N1543" s="15">
        <v>29113</v>
      </c>
      <c r="O1543" s="15">
        <v>11.47730292378821</v>
      </c>
      <c r="P1543" s="15">
        <v>11</v>
      </c>
      <c r="Q1543" s="15">
        <v>4</v>
      </c>
      <c r="Z1543" s="15">
        <v>29113</v>
      </c>
      <c r="AA1543" s="15">
        <f>IF(ISNA(VLOOKUP(Z1543,'1077county_meanLDVage_submitted'!$A$2:$B$1079,2,FALSE)),VLOOKUP(Z1543,$N$3:$O$3145,2,FALSE),VLOOKUP(Z1543,'1077county_meanLDVage_submitted'!$A$2:$B$1079,2,FALSE))</f>
        <v>11.47730292378821</v>
      </c>
      <c r="AB1543" s="15">
        <f t="shared" si="48"/>
        <v>11</v>
      </c>
      <c r="AC1543" s="15">
        <f t="shared" si="49"/>
        <v>4</v>
      </c>
    </row>
    <row r="1544" spans="2:29" x14ac:dyDescent="0.3">
      <c r="B1544" s="15">
        <v>29115</v>
      </c>
      <c r="C1544" s="15">
        <v>13.883964182014177</v>
      </c>
      <c r="D1544" s="15">
        <v>13</v>
      </c>
      <c r="E1544" s="15">
        <v>5</v>
      </c>
      <c r="N1544" s="15">
        <v>29115</v>
      </c>
      <c r="O1544" s="15">
        <v>13.025457085522532</v>
      </c>
      <c r="P1544" s="15">
        <v>13</v>
      </c>
      <c r="Q1544" s="15">
        <v>5</v>
      </c>
      <c r="Z1544" s="15">
        <v>29115</v>
      </c>
      <c r="AA1544" s="15">
        <f>IF(ISNA(VLOOKUP(Z1544,'1077county_meanLDVage_submitted'!$A$2:$B$1079,2,FALSE)),VLOOKUP(Z1544,$N$3:$O$3145,2,FALSE),VLOOKUP(Z1544,'1077county_meanLDVage_submitted'!$A$2:$B$1079,2,FALSE))</f>
        <v>13.025457085522532</v>
      </c>
      <c r="AB1544" s="15">
        <f t="shared" si="48"/>
        <v>13</v>
      </c>
      <c r="AC1544" s="15">
        <f t="shared" si="49"/>
        <v>5</v>
      </c>
    </row>
    <row r="1545" spans="2:29" x14ac:dyDescent="0.3">
      <c r="B1545" s="15">
        <v>29117</v>
      </c>
      <c r="C1545" s="15">
        <v>12.972774154507437</v>
      </c>
      <c r="D1545" s="15">
        <v>12</v>
      </c>
      <c r="E1545" s="15">
        <v>4</v>
      </c>
      <c r="N1545" s="15">
        <v>29117</v>
      </c>
      <c r="O1545" s="15">
        <v>12.128233834034164</v>
      </c>
      <c r="P1545" s="15">
        <v>12</v>
      </c>
      <c r="Q1545" s="15">
        <v>4</v>
      </c>
      <c r="Z1545" s="15">
        <v>29117</v>
      </c>
      <c r="AA1545" s="15">
        <f>IF(ISNA(VLOOKUP(Z1545,'1077county_meanLDVage_submitted'!$A$2:$B$1079,2,FALSE)),VLOOKUP(Z1545,$N$3:$O$3145,2,FALSE),VLOOKUP(Z1545,'1077county_meanLDVage_submitted'!$A$2:$B$1079,2,FALSE))</f>
        <v>12.128233834034164</v>
      </c>
      <c r="AB1545" s="15">
        <f t="shared" si="48"/>
        <v>12</v>
      </c>
      <c r="AC1545" s="15">
        <f t="shared" si="49"/>
        <v>4</v>
      </c>
    </row>
    <row r="1546" spans="2:29" x14ac:dyDescent="0.3">
      <c r="B1546" s="15">
        <v>29119</v>
      </c>
      <c r="C1546" s="15">
        <v>14.272644876041991</v>
      </c>
      <c r="D1546" s="15">
        <v>14</v>
      </c>
      <c r="E1546" s="15">
        <v>5</v>
      </c>
      <c r="N1546" s="15">
        <v>29119</v>
      </c>
      <c r="O1546" s="15">
        <v>13.447000217063071</v>
      </c>
      <c r="P1546" s="15">
        <v>13</v>
      </c>
      <c r="Q1546" s="15">
        <v>5</v>
      </c>
      <c r="Z1546" s="15">
        <v>29119</v>
      </c>
      <c r="AA1546" s="15">
        <f>IF(ISNA(VLOOKUP(Z1546,'1077county_meanLDVage_submitted'!$A$2:$B$1079,2,FALSE)),VLOOKUP(Z1546,$N$3:$O$3145,2,FALSE),VLOOKUP(Z1546,'1077county_meanLDVage_submitted'!$A$2:$B$1079,2,FALSE))</f>
        <v>13.447000217063071</v>
      </c>
      <c r="AB1546" s="15">
        <f t="shared" si="48"/>
        <v>13</v>
      </c>
      <c r="AC1546" s="15">
        <f t="shared" si="49"/>
        <v>5</v>
      </c>
    </row>
    <row r="1547" spans="2:29" x14ac:dyDescent="0.3">
      <c r="B1547" s="15">
        <v>29121</v>
      </c>
      <c r="C1547" s="15">
        <v>13.60276585535367</v>
      </c>
      <c r="D1547" s="15">
        <v>13</v>
      </c>
      <c r="E1547" s="15">
        <v>5</v>
      </c>
      <c r="N1547" s="15">
        <v>29121</v>
      </c>
      <c r="O1547" s="15">
        <v>12.750904296428372</v>
      </c>
      <c r="P1547" s="15">
        <v>12</v>
      </c>
      <c r="Q1547" s="15">
        <v>4</v>
      </c>
      <c r="Z1547" s="15">
        <v>29121</v>
      </c>
      <c r="AA1547" s="15">
        <f>IF(ISNA(VLOOKUP(Z1547,'1077county_meanLDVage_submitted'!$A$2:$B$1079,2,FALSE)),VLOOKUP(Z1547,$N$3:$O$3145,2,FALSE),VLOOKUP(Z1547,'1077county_meanLDVage_submitted'!$A$2:$B$1079,2,FALSE))</f>
        <v>12.750904296428372</v>
      </c>
      <c r="AB1547" s="15">
        <f t="shared" si="48"/>
        <v>12</v>
      </c>
      <c r="AC1547" s="15">
        <f t="shared" si="49"/>
        <v>4</v>
      </c>
    </row>
    <row r="1548" spans="2:29" x14ac:dyDescent="0.3">
      <c r="B1548" s="15">
        <v>29123</v>
      </c>
      <c r="C1548" s="15">
        <v>13.932979333506147</v>
      </c>
      <c r="D1548" s="15">
        <v>13</v>
      </c>
      <c r="E1548" s="15">
        <v>5</v>
      </c>
      <c r="N1548" s="15">
        <v>29123</v>
      </c>
      <c r="O1548" s="15">
        <v>13.100495293038641</v>
      </c>
      <c r="P1548" s="15">
        <v>13</v>
      </c>
      <c r="Q1548" s="15">
        <v>5</v>
      </c>
      <c r="Z1548" s="15">
        <v>29123</v>
      </c>
      <c r="AA1548" s="15">
        <f>IF(ISNA(VLOOKUP(Z1548,'1077county_meanLDVage_submitted'!$A$2:$B$1079,2,FALSE)),VLOOKUP(Z1548,$N$3:$O$3145,2,FALSE),VLOOKUP(Z1548,'1077county_meanLDVage_submitted'!$A$2:$B$1079,2,FALSE))</f>
        <v>13.100495293038641</v>
      </c>
      <c r="AB1548" s="15">
        <f t="shared" si="48"/>
        <v>13</v>
      </c>
      <c r="AC1548" s="15">
        <f t="shared" si="49"/>
        <v>5</v>
      </c>
    </row>
    <row r="1549" spans="2:29" x14ac:dyDescent="0.3">
      <c r="B1549" s="15">
        <v>29125</v>
      </c>
      <c r="C1549" s="15">
        <v>14.009135061592184</v>
      </c>
      <c r="D1549" s="15">
        <v>14</v>
      </c>
      <c r="E1549" s="15">
        <v>5</v>
      </c>
      <c r="N1549" s="15">
        <v>29125</v>
      </c>
      <c r="O1549" s="15">
        <v>13.069632653591913</v>
      </c>
      <c r="P1549" s="15">
        <v>13</v>
      </c>
      <c r="Q1549" s="15">
        <v>5</v>
      </c>
      <c r="Z1549" s="15">
        <v>29125</v>
      </c>
      <c r="AA1549" s="15">
        <f>IF(ISNA(VLOOKUP(Z1549,'1077county_meanLDVage_submitted'!$A$2:$B$1079,2,FALSE)),VLOOKUP(Z1549,$N$3:$O$3145,2,FALSE),VLOOKUP(Z1549,'1077county_meanLDVage_submitted'!$A$2:$B$1079,2,FALSE))</f>
        <v>13.069632653591913</v>
      </c>
      <c r="AB1549" s="15">
        <f t="shared" si="48"/>
        <v>13</v>
      </c>
      <c r="AC1549" s="15">
        <f t="shared" si="49"/>
        <v>5</v>
      </c>
    </row>
    <row r="1550" spans="2:29" x14ac:dyDescent="0.3">
      <c r="B1550" s="15">
        <v>29127</v>
      </c>
      <c r="C1550" s="15">
        <v>12.608681097632193</v>
      </c>
      <c r="D1550" s="15">
        <v>12</v>
      </c>
      <c r="E1550" s="15">
        <v>4</v>
      </c>
      <c r="N1550" s="15">
        <v>29127</v>
      </c>
      <c r="O1550" s="15">
        <v>11.794326396522571</v>
      </c>
      <c r="P1550" s="15">
        <v>11</v>
      </c>
      <c r="Q1550" s="15">
        <v>4</v>
      </c>
      <c r="Z1550" s="15">
        <v>29127</v>
      </c>
      <c r="AA1550" s="15">
        <f>IF(ISNA(VLOOKUP(Z1550,'1077county_meanLDVage_submitted'!$A$2:$B$1079,2,FALSE)),VLOOKUP(Z1550,$N$3:$O$3145,2,FALSE),VLOOKUP(Z1550,'1077county_meanLDVage_submitted'!$A$2:$B$1079,2,FALSE))</f>
        <v>11.794326396522571</v>
      </c>
      <c r="AB1550" s="15">
        <f t="shared" si="48"/>
        <v>11</v>
      </c>
      <c r="AC1550" s="15">
        <f t="shared" si="49"/>
        <v>4</v>
      </c>
    </row>
    <row r="1551" spans="2:29" x14ac:dyDescent="0.3">
      <c r="B1551" s="15">
        <v>29129</v>
      </c>
      <c r="C1551" s="15">
        <v>13.81764357453917</v>
      </c>
      <c r="D1551" s="15">
        <v>13</v>
      </c>
      <c r="E1551" s="15">
        <v>5</v>
      </c>
      <c r="N1551" s="15">
        <v>29129</v>
      </c>
      <c r="O1551" s="15">
        <v>13.046302551933358</v>
      </c>
      <c r="P1551" s="15">
        <v>13</v>
      </c>
      <c r="Q1551" s="15">
        <v>5</v>
      </c>
      <c r="Z1551" s="15">
        <v>29129</v>
      </c>
      <c r="AA1551" s="15">
        <f>IF(ISNA(VLOOKUP(Z1551,'1077county_meanLDVage_submitted'!$A$2:$B$1079,2,FALSE)),VLOOKUP(Z1551,$N$3:$O$3145,2,FALSE),VLOOKUP(Z1551,'1077county_meanLDVage_submitted'!$A$2:$B$1079,2,FALSE))</f>
        <v>13.046302551933358</v>
      </c>
      <c r="AB1551" s="15">
        <f t="shared" si="48"/>
        <v>13</v>
      </c>
      <c r="AC1551" s="15">
        <f t="shared" si="49"/>
        <v>5</v>
      </c>
    </row>
    <row r="1552" spans="2:29" x14ac:dyDescent="0.3">
      <c r="B1552" s="15">
        <v>29131</v>
      </c>
      <c r="C1552" s="15">
        <v>13.731302176803576</v>
      </c>
      <c r="D1552" s="15">
        <v>13</v>
      </c>
      <c r="E1552" s="15">
        <v>5</v>
      </c>
      <c r="N1552" s="15">
        <v>29131</v>
      </c>
      <c r="O1552" s="15">
        <v>12.869958685337979</v>
      </c>
      <c r="P1552" s="15">
        <v>12</v>
      </c>
      <c r="Q1552" s="15">
        <v>4</v>
      </c>
      <c r="Z1552" s="15">
        <v>29131</v>
      </c>
      <c r="AA1552" s="15">
        <f>IF(ISNA(VLOOKUP(Z1552,'1077county_meanLDVage_submitted'!$A$2:$B$1079,2,FALSE)),VLOOKUP(Z1552,$N$3:$O$3145,2,FALSE),VLOOKUP(Z1552,'1077county_meanLDVage_submitted'!$A$2:$B$1079,2,FALSE))</f>
        <v>12.869958685337979</v>
      </c>
      <c r="AB1552" s="15">
        <f t="shared" si="48"/>
        <v>12</v>
      </c>
      <c r="AC1552" s="15">
        <f t="shared" si="49"/>
        <v>4</v>
      </c>
    </row>
    <row r="1553" spans="2:29" x14ac:dyDescent="0.3">
      <c r="B1553" s="15">
        <v>29133</v>
      </c>
      <c r="C1553" s="15">
        <v>11.870973764103219</v>
      </c>
      <c r="D1553" s="15">
        <v>11</v>
      </c>
      <c r="E1553" s="15">
        <v>4</v>
      </c>
      <c r="N1553" s="15">
        <v>29133</v>
      </c>
      <c r="O1553" s="15">
        <v>11.116406990330857</v>
      </c>
      <c r="P1553" s="15">
        <v>11</v>
      </c>
      <c r="Q1553" s="15">
        <v>4</v>
      </c>
      <c r="Z1553" s="15">
        <v>29133</v>
      </c>
      <c r="AA1553" s="15">
        <f>IF(ISNA(VLOOKUP(Z1553,'1077county_meanLDVage_submitted'!$A$2:$B$1079,2,FALSE)),VLOOKUP(Z1553,$N$3:$O$3145,2,FALSE),VLOOKUP(Z1553,'1077county_meanLDVage_submitted'!$A$2:$B$1079,2,FALSE))</f>
        <v>11.116406990330857</v>
      </c>
      <c r="AB1553" s="15">
        <f t="shared" si="48"/>
        <v>11</v>
      </c>
      <c r="AC1553" s="15">
        <f t="shared" si="49"/>
        <v>4</v>
      </c>
    </row>
    <row r="1554" spans="2:29" x14ac:dyDescent="0.3">
      <c r="B1554" s="15">
        <v>29135</v>
      </c>
      <c r="C1554" s="15">
        <v>13.020096686283688</v>
      </c>
      <c r="D1554" s="15">
        <v>13</v>
      </c>
      <c r="E1554" s="15">
        <v>5</v>
      </c>
      <c r="N1554" s="15">
        <v>29135</v>
      </c>
      <c r="O1554" s="15">
        <v>12.054495927508899</v>
      </c>
      <c r="P1554" s="15">
        <v>12</v>
      </c>
      <c r="Q1554" s="15">
        <v>4</v>
      </c>
      <c r="Z1554" s="15">
        <v>29135</v>
      </c>
      <c r="AA1554" s="15">
        <f>IF(ISNA(VLOOKUP(Z1554,'1077county_meanLDVage_submitted'!$A$2:$B$1079,2,FALSE)),VLOOKUP(Z1554,$N$3:$O$3145,2,FALSE),VLOOKUP(Z1554,'1077county_meanLDVage_submitted'!$A$2:$B$1079,2,FALSE))</f>
        <v>12.054495927508899</v>
      </c>
      <c r="AB1554" s="15">
        <f t="shared" si="48"/>
        <v>12</v>
      </c>
      <c r="AC1554" s="15">
        <f t="shared" si="49"/>
        <v>4</v>
      </c>
    </row>
    <row r="1555" spans="2:29" x14ac:dyDescent="0.3">
      <c r="B1555" s="15">
        <v>29137</v>
      </c>
      <c r="C1555" s="15">
        <v>13.592300556258657</v>
      </c>
      <c r="D1555" s="15">
        <v>13</v>
      </c>
      <c r="E1555" s="15">
        <v>5</v>
      </c>
      <c r="N1555" s="15">
        <v>29137</v>
      </c>
      <c r="O1555" s="15">
        <v>12.779894589053985</v>
      </c>
      <c r="P1555" s="15">
        <v>12</v>
      </c>
      <c r="Q1555" s="15">
        <v>4</v>
      </c>
      <c r="Z1555" s="15">
        <v>29137</v>
      </c>
      <c r="AA1555" s="15">
        <f>IF(ISNA(VLOOKUP(Z1555,'1077county_meanLDVage_submitted'!$A$2:$B$1079,2,FALSE)),VLOOKUP(Z1555,$N$3:$O$3145,2,FALSE),VLOOKUP(Z1555,'1077county_meanLDVage_submitted'!$A$2:$B$1079,2,FALSE))</f>
        <v>12.779894589053985</v>
      </c>
      <c r="AB1555" s="15">
        <f t="shared" si="48"/>
        <v>12</v>
      </c>
      <c r="AC1555" s="15">
        <f t="shared" si="49"/>
        <v>4</v>
      </c>
    </row>
    <row r="1556" spans="2:29" x14ac:dyDescent="0.3">
      <c r="B1556" s="15">
        <v>29139</v>
      </c>
      <c r="C1556" s="15">
        <v>14.02013858779906</v>
      </c>
      <c r="D1556" s="15">
        <v>14</v>
      </c>
      <c r="E1556" s="15">
        <v>5</v>
      </c>
      <c r="N1556" s="15">
        <v>29139</v>
      </c>
      <c r="O1556" s="15">
        <v>13.131737307109395</v>
      </c>
      <c r="P1556" s="15">
        <v>13</v>
      </c>
      <c r="Q1556" s="15">
        <v>5</v>
      </c>
      <c r="Z1556" s="15">
        <v>29139</v>
      </c>
      <c r="AA1556" s="15">
        <f>IF(ISNA(VLOOKUP(Z1556,'1077county_meanLDVage_submitted'!$A$2:$B$1079,2,FALSE)),VLOOKUP(Z1556,$N$3:$O$3145,2,FALSE),VLOOKUP(Z1556,'1077county_meanLDVage_submitted'!$A$2:$B$1079,2,FALSE))</f>
        <v>13.131737307109395</v>
      </c>
      <c r="AB1556" s="15">
        <f t="shared" si="48"/>
        <v>13</v>
      </c>
      <c r="AC1556" s="15">
        <f t="shared" si="49"/>
        <v>5</v>
      </c>
    </row>
    <row r="1557" spans="2:29" x14ac:dyDescent="0.3">
      <c r="B1557" s="15">
        <v>29141</v>
      </c>
      <c r="C1557" s="15">
        <v>13.829131243054633</v>
      </c>
      <c r="D1557" s="15">
        <v>13</v>
      </c>
      <c r="E1557" s="15">
        <v>5</v>
      </c>
      <c r="N1557" s="15">
        <v>29141</v>
      </c>
      <c r="O1557" s="15">
        <v>12.932623445430483</v>
      </c>
      <c r="P1557" s="15">
        <v>12</v>
      </c>
      <c r="Q1557" s="15">
        <v>4</v>
      </c>
      <c r="Z1557" s="15">
        <v>29141</v>
      </c>
      <c r="AA1557" s="15">
        <f>IF(ISNA(VLOOKUP(Z1557,'1077county_meanLDVage_submitted'!$A$2:$B$1079,2,FALSE)),VLOOKUP(Z1557,$N$3:$O$3145,2,FALSE),VLOOKUP(Z1557,'1077county_meanLDVage_submitted'!$A$2:$B$1079,2,FALSE))</f>
        <v>12.932623445430483</v>
      </c>
      <c r="AB1557" s="15">
        <f t="shared" si="48"/>
        <v>12</v>
      </c>
      <c r="AC1557" s="15">
        <f t="shared" si="49"/>
        <v>4</v>
      </c>
    </row>
    <row r="1558" spans="2:29" x14ac:dyDescent="0.3">
      <c r="B1558" s="15">
        <v>29143</v>
      </c>
      <c r="C1558" s="15">
        <v>11.728218993329032</v>
      </c>
      <c r="D1558" s="15">
        <v>11</v>
      </c>
      <c r="E1558" s="15">
        <v>4</v>
      </c>
      <c r="N1558" s="15">
        <v>29143</v>
      </c>
      <c r="O1558" s="15">
        <v>11.02846286662462</v>
      </c>
      <c r="P1558" s="15">
        <v>11</v>
      </c>
      <c r="Q1558" s="15">
        <v>4</v>
      </c>
      <c r="Z1558" s="15">
        <v>29143</v>
      </c>
      <c r="AA1558" s="15">
        <f>IF(ISNA(VLOOKUP(Z1558,'1077county_meanLDVage_submitted'!$A$2:$B$1079,2,FALSE)),VLOOKUP(Z1558,$N$3:$O$3145,2,FALSE),VLOOKUP(Z1558,'1077county_meanLDVage_submitted'!$A$2:$B$1079,2,FALSE))</f>
        <v>11.02846286662462</v>
      </c>
      <c r="AB1558" s="15">
        <f t="shared" si="48"/>
        <v>11</v>
      </c>
      <c r="AC1558" s="15">
        <f t="shared" si="49"/>
        <v>4</v>
      </c>
    </row>
    <row r="1559" spans="2:29" x14ac:dyDescent="0.3">
      <c r="B1559" s="15">
        <v>29145</v>
      </c>
      <c r="C1559" s="15">
        <v>12.883794408189251</v>
      </c>
      <c r="D1559" s="15">
        <v>12</v>
      </c>
      <c r="E1559" s="15">
        <v>4</v>
      </c>
      <c r="N1559" s="15">
        <v>29145</v>
      </c>
      <c r="O1559" s="15">
        <v>12.055451595883257</v>
      </c>
      <c r="P1559" s="15">
        <v>12</v>
      </c>
      <c r="Q1559" s="15">
        <v>4</v>
      </c>
      <c r="Z1559" s="15">
        <v>29145</v>
      </c>
      <c r="AA1559" s="15">
        <f>IF(ISNA(VLOOKUP(Z1559,'1077county_meanLDVage_submitted'!$A$2:$B$1079,2,FALSE)),VLOOKUP(Z1559,$N$3:$O$3145,2,FALSE),VLOOKUP(Z1559,'1077county_meanLDVage_submitted'!$A$2:$B$1079,2,FALSE))</f>
        <v>12.055451595883257</v>
      </c>
      <c r="AB1559" s="15">
        <f t="shared" si="48"/>
        <v>12</v>
      </c>
      <c r="AC1559" s="15">
        <f t="shared" si="49"/>
        <v>4</v>
      </c>
    </row>
    <row r="1560" spans="2:29" x14ac:dyDescent="0.3">
      <c r="B1560" s="15">
        <v>29147</v>
      </c>
      <c r="C1560" s="15">
        <v>12.984499115698126</v>
      </c>
      <c r="D1560" s="15">
        <v>12</v>
      </c>
      <c r="E1560" s="15">
        <v>4</v>
      </c>
      <c r="N1560" s="15">
        <v>29147</v>
      </c>
      <c r="O1560" s="15">
        <v>12.156942037469388</v>
      </c>
      <c r="P1560" s="15">
        <v>12</v>
      </c>
      <c r="Q1560" s="15">
        <v>4</v>
      </c>
      <c r="Z1560" s="15">
        <v>29147</v>
      </c>
      <c r="AA1560" s="15">
        <f>IF(ISNA(VLOOKUP(Z1560,'1077county_meanLDVage_submitted'!$A$2:$B$1079,2,FALSE)),VLOOKUP(Z1560,$N$3:$O$3145,2,FALSE),VLOOKUP(Z1560,'1077county_meanLDVage_submitted'!$A$2:$B$1079,2,FALSE))</f>
        <v>12.156942037469388</v>
      </c>
      <c r="AB1560" s="15">
        <f t="shared" si="48"/>
        <v>12</v>
      </c>
      <c r="AC1560" s="15">
        <f t="shared" si="49"/>
        <v>4</v>
      </c>
    </row>
    <row r="1561" spans="2:29" x14ac:dyDescent="0.3">
      <c r="B1561" s="15">
        <v>29149</v>
      </c>
      <c r="C1561" s="15">
        <v>14.941148152648097</v>
      </c>
      <c r="D1561" s="15">
        <v>14</v>
      </c>
      <c r="E1561" s="15">
        <v>5</v>
      </c>
      <c r="N1561" s="15">
        <v>29149</v>
      </c>
      <c r="O1561" s="15">
        <v>14.131678798139781</v>
      </c>
      <c r="P1561" s="15">
        <v>14</v>
      </c>
      <c r="Q1561" s="15">
        <v>5</v>
      </c>
      <c r="Z1561" s="15">
        <v>29149</v>
      </c>
      <c r="AA1561" s="15">
        <f>IF(ISNA(VLOOKUP(Z1561,'1077county_meanLDVage_submitted'!$A$2:$B$1079,2,FALSE)),VLOOKUP(Z1561,$N$3:$O$3145,2,FALSE),VLOOKUP(Z1561,'1077county_meanLDVage_submitted'!$A$2:$B$1079,2,FALSE))</f>
        <v>14.131678798139781</v>
      </c>
      <c r="AB1561" s="15">
        <f t="shared" si="48"/>
        <v>14</v>
      </c>
      <c r="AC1561" s="15">
        <f t="shared" si="49"/>
        <v>5</v>
      </c>
    </row>
    <row r="1562" spans="2:29" x14ac:dyDescent="0.3">
      <c r="B1562" s="15">
        <v>29151</v>
      </c>
      <c r="C1562" s="15">
        <v>13.093668357637597</v>
      </c>
      <c r="D1562" s="15">
        <v>13</v>
      </c>
      <c r="E1562" s="15">
        <v>5</v>
      </c>
      <c r="N1562" s="15">
        <v>29151</v>
      </c>
      <c r="O1562" s="15">
        <v>12.149206627776522</v>
      </c>
      <c r="P1562" s="15">
        <v>12</v>
      </c>
      <c r="Q1562" s="15">
        <v>4</v>
      </c>
      <c r="Z1562" s="15">
        <v>29151</v>
      </c>
      <c r="AA1562" s="15">
        <f>IF(ISNA(VLOOKUP(Z1562,'1077county_meanLDVage_submitted'!$A$2:$B$1079,2,FALSE)),VLOOKUP(Z1562,$N$3:$O$3145,2,FALSE),VLOOKUP(Z1562,'1077county_meanLDVage_submitted'!$A$2:$B$1079,2,FALSE))</f>
        <v>12.149206627776522</v>
      </c>
      <c r="AB1562" s="15">
        <f t="shared" si="48"/>
        <v>12</v>
      </c>
      <c r="AC1562" s="15">
        <f t="shared" si="49"/>
        <v>4</v>
      </c>
    </row>
    <row r="1563" spans="2:29" x14ac:dyDescent="0.3">
      <c r="B1563" s="15">
        <v>29153</v>
      </c>
      <c r="C1563" s="15">
        <v>14.967291026287196</v>
      </c>
      <c r="D1563" s="15">
        <v>14</v>
      </c>
      <c r="E1563" s="15">
        <v>5</v>
      </c>
      <c r="N1563" s="15">
        <v>29153</v>
      </c>
      <c r="O1563" s="15">
        <v>14.117992619073229</v>
      </c>
      <c r="P1563" s="15">
        <v>14</v>
      </c>
      <c r="Q1563" s="15">
        <v>5</v>
      </c>
      <c r="Z1563" s="15">
        <v>29153</v>
      </c>
      <c r="AA1563" s="15">
        <f>IF(ISNA(VLOOKUP(Z1563,'1077county_meanLDVage_submitted'!$A$2:$B$1079,2,FALSE)),VLOOKUP(Z1563,$N$3:$O$3145,2,FALSE),VLOOKUP(Z1563,'1077county_meanLDVage_submitted'!$A$2:$B$1079,2,FALSE))</f>
        <v>14.117992619073229</v>
      </c>
      <c r="AB1563" s="15">
        <f t="shared" si="48"/>
        <v>14</v>
      </c>
      <c r="AC1563" s="15">
        <f t="shared" si="49"/>
        <v>5</v>
      </c>
    </row>
    <row r="1564" spans="2:29" x14ac:dyDescent="0.3">
      <c r="B1564" s="15">
        <v>29155</v>
      </c>
      <c r="C1564" s="15">
        <v>12.589901006128985</v>
      </c>
      <c r="D1564" s="15">
        <v>12</v>
      </c>
      <c r="E1564" s="15">
        <v>4</v>
      </c>
      <c r="N1564" s="15">
        <v>29155</v>
      </c>
      <c r="O1564" s="15">
        <v>11.772060527300837</v>
      </c>
      <c r="P1564" s="15">
        <v>11</v>
      </c>
      <c r="Q1564" s="15">
        <v>4</v>
      </c>
      <c r="Z1564" s="15">
        <v>29155</v>
      </c>
      <c r="AA1564" s="15">
        <f>IF(ISNA(VLOOKUP(Z1564,'1077county_meanLDVage_submitted'!$A$2:$B$1079,2,FALSE)),VLOOKUP(Z1564,$N$3:$O$3145,2,FALSE),VLOOKUP(Z1564,'1077county_meanLDVage_submitted'!$A$2:$B$1079,2,FALSE))</f>
        <v>11.772060527300837</v>
      </c>
      <c r="AB1564" s="15">
        <f t="shared" si="48"/>
        <v>11</v>
      </c>
      <c r="AC1564" s="15">
        <f t="shared" si="49"/>
        <v>4</v>
      </c>
    </row>
    <row r="1565" spans="2:29" x14ac:dyDescent="0.3">
      <c r="B1565" s="15">
        <v>29157</v>
      </c>
      <c r="C1565" s="15">
        <v>12.703381589337367</v>
      </c>
      <c r="D1565" s="15">
        <v>12</v>
      </c>
      <c r="E1565" s="15">
        <v>4</v>
      </c>
      <c r="N1565" s="15">
        <v>29157</v>
      </c>
      <c r="O1565" s="15">
        <v>11.919041394693537</v>
      </c>
      <c r="P1565" s="15">
        <v>11</v>
      </c>
      <c r="Q1565" s="15">
        <v>4</v>
      </c>
      <c r="Z1565" s="15">
        <v>29157</v>
      </c>
      <c r="AA1565" s="15">
        <f>IF(ISNA(VLOOKUP(Z1565,'1077county_meanLDVage_submitted'!$A$2:$B$1079,2,FALSE)),VLOOKUP(Z1565,$N$3:$O$3145,2,FALSE),VLOOKUP(Z1565,'1077county_meanLDVage_submitted'!$A$2:$B$1079,2,FALSE))</f>
        <v>11.919041394693537</v>
      </c>
      <c r="AB1565" s="15">
        <f t="shared" si="48"/>
        <v>11</v>
      </c>
      <c r="AC1565" s="15">
        <f t="shared" si="49"/>
        <v>4</v>
      </c>
    </row>
    <row r="1566" spans="2:29" x14ac:dyDescent="0.3">
      <c r="B1566" s="15">
        <v>29159</v>
      </c>
      <c r="C1566" s="15">
        <v>12.616826643749398</v>
      </c>
      <c r="D1566" s="15">
        <v>12</v>
      </c>
      <c r="E1566" s="15">
        <v>4</v>
      </c>
      <c r="N1566" s="15">
        <v>29159</v>
      </c>
      <c r="O1566" s="15">
        <v>11.789841546949365</v>
      </c>
      <c r="P1566" s="15">
        <v>11</v>
      </c>
      <c r="Q1566" s="15">
        <v>4</v>
      </c>
      <c r="Z1566" s="15">
        <v>29159</v>
      </c>
      <c r="AA1566" s="15">
        <f>IF(ISNA(VLOOKUP(Z1566,'1077county_meanLDVage_submitted'!$A$2:$B$1079,2,FALSE)),VLOOKUP(Z1566,$N$3:$O$3145,2,FALSE),VLOOKUP(Z1566,'1077county_meanLDVage_submitted'!$A$2:$B$1079,2,FALSE))</f>
        <v>11.789841546949365</v>
      </c>
      <c r="AB1566" s="15">
        <f t="shared" si="48"/>
        <v>11</v>
      </c>
      <c r="AC1566" s="15">
        <f t="shared" si="49"/>
        <v>4</v>
      </c>
    </row>
    <row r="1567" spans="2:29" x14ac:dyDescent="0.3">
      <c r="B1567" s="15">
        <v>29161</v>
      </c>
      <c r="C1567" s="15">
        <v>12.620144188712878</v>
      </c>
      <c r="D1567" s="15">
        <v>12</v>
      </c>
      <c r="E1567" s="15">
        <v>4</v>
      </c>
      <c r="N1567" s="15">
        <v>29161</v>
      </c>
      <c r="O1567" s="15">
        <v>11.802055266074442</v>
      </c>
      <c r="P1567" s="15">
        <v>11</v>
      </c>
      <c r="Q1567" s="15">
        <v>4</v>
      </c>
      <c r="Z1567" s="15">
        <v>29161</v>
      </c>
      <c r="AA1567" s="15">
        <f>IF(ISNA(VLOOKUP(Z1567,'1077county_meanLDVage_submitted'!$A$2:$B$1079,2,FALSE)),VLOOKUP(Z1567,$N$3:$O$3145,2,FALSE),VLOOKUP(Z1567,'1077county_meanLDVage_submitted'!$A$2:$B$1079,2,FALSE))</f>
        <v>11.802055266074442</v>
      </c>
      <c r="AB1567" s="15">
        <f t="shared" si="48"/>
        <v>11</v>
      </c>
      <c r="AC1567" s="15">
        <f t="shared" si="49"/>
        <v>4</v>
      </c>
    </row>
    <row r="1568" spans="2:29" x14ac:dyDescent="0.3">
      <c r="B1568" s="15">
        <v>29163</v>
      </c>
      <c r="C1568" s="15">
        <v>13.096629212951534</v>
      </c>
      <c r="D1568" s="15">
        <v>13</v>
      </c>
      <c r="E1568" s="15">
        <v>5</v>
      </c>
      <c r="N1568" s="15">
        <v>29163</v>
      </c>
      <c r="O1568" s="15">
        <v>12.30304549763669</v>
      </c>
      <c r="P1568" s="15">
        <v>12</v>
      </c>
      <c r="Q1568" s="15">
        <v>4</v>
      </c>
      <c r="Z1568" s="15">
        <v>29163</v>
      </c>
      <c r="AA1568" s="15">
        <f>IF(ISNA(VLOOKUP(Z1568,'1077county_meanLDVage_submitted'!$A$2:$B$1079,2,FALSE)),VLOOKUP(Z1568,$N$3:$O$3145,2,FALSE),VLOOKUP(Z1568,'1077county_meanLDVage_submitted'!$A$2:$B$1079,2,FALSE))</f>
        <v>12.30304549763669</v>
      </c>
      <c r="AB1568" s="15">
        <f t="shared" si="48"/>
        <v>12</v>
      </c>
      <c r="AC1568" s="15">
        <f t="shared" si="49"/>
        <v>4</v>
      </c>
    </row>
    <row r="1569" spans="2:29" x14ac:dyDescent="0.3">
      <c r="B1569" s="15">
        <v>29165</v>
      </c>
      <c r="C1569" s="15">
        <v>9.2844120327941191</v>
      </c>
      <c r="D1569" s="15">
        <v>9</v>
      </c>
      <c r="E1569" s="15">
        <v>3</v>
      </c>
      <c r="N1569" s="15">
        <v>29165</v>
      </c>
      <c r="O1569" s="15">
        <v>8.6938331858427826</v>
      </c>
      <c r="P1569" s="15">
        <v>8</v>
      </c>
      <c r="Q1569" s="15">
        <v>2</v>
      </c>
      <c r="Z1569" s="15">
        <v>29165</v>
      </c>
      <c r="AA1569" s="15">
        <f>IF(ISNA(VLOOKUP(Z1569,'1077county_meanLDVage_submitted'!$A$2:$B$1079,2,FALSE)),VLOOKUP(Z1569,$N$3:$O$3145,2,FALSE),VLOOKUP(Z1569,'1077county_meanLDVage_submitted'!$A$2:$B$1079,2,FALSE))</f>
        <v>8.6938331858427826</v>
      </c>
      <c r="AB1569" s="15">
        <f t="shared" si="48"/>
        <v>8</v>
      </c>
      <c r="AC1569" s="15">
        <f t="shared" si="49"/>
        <v>2</v>
      </c>
    </row>
    <row r="1570" spans="2:29" x14ac:dyDescent="0.3">
      <c r="B1570" s="15">
        <v>29167</v>
      </c>
      <c r="C1570" s="15">
        <v>13.829949917433062</v>
      </c>
      <c r="D1570" s="15">
        <v>13</v>
      </c>
      <c r="E1570" s="15">
        <v>5</v>
      </c>
      <c r="N1570" s="15">
        <v>29167</v>
      </c>
      <c r="O1570" s="15">
        <v>13.040422991998415</v>
      </c>
      <c r="P1570" s="15">
        <v>13</v>
      </c>
      <c r="Q1570" s="15">
        <v>5</v>
      </c>
      <c r="Z1570" s="15">
        <v>29167</v>
      </c>
      <c r="AA1570" s="15">
        <f>IF(ISNA(VLOOKUP(Z1570,'1077county_meanLDVage_submitted'!$A$2:$B$1079,2,FALSE)),VLOOKUP(Z1570,$N$3:$O$3145,2,FALSE),VLOOKUP(Z1570,'1077county_meanLDVage_submitted'!$A$2:$B$1079,2,FALSE))</f>
        <v>13.040422991998415</v>
      </c>
      <c r="AB1570" s="15">
        <f t="shared" si="48"/>
        <v>13</v>
      </c>
      <c r="AC1570" s="15">
        <f t="shared" si="49"/>
        <v>5</v>
      </c>
    </row>
    <row r="1571" spans="2:29" x14ac:dyDescent="0.3">
      <c r="B1571" s="15">
        <v>29169</v>
      </c>
      <c r="C1571" s="15">
        <v>11.176280923755886</v>
      </c>
      <c r="D1571" s="15">
        <v>11</v>
      </c>
      <c r="E1571" s="15">
        <v>4</v>
      </c>
      <c r="N1571" s="15">
        <v>29169</v>
      </c>
      <c r="O1571" s="15">
        <v>10.433765308678939</v>
      </c>
      <c r="P1571" s="15">
        <v>10</v>
      </c>
      <c r="Q1571" s="15">
        <v>3</v>
      </c>
      <c r="Z1571" s="15">
        <v>29169</v>
      </c>
      <c r="AA1571" s="15">
        <f>IF(ISNA(VLOOKUP(Z1571,'1077county_meanLDVage_submitted'!$A$2:$B$1079,2,FALSE)),VLOOKUP(Z1571,$N$3:$O$3145,2,FALSE),VLOOKUP(Z1571,'1077county_meanLDVage_submitted'!$A$2:$B$1079,2,FALSE))</f>
        <v>10.433765308678939</v>
      </c>
      <c r="AB1571" s="15">
        <f t="shared" si="48"/>
        <v>10</v>
      </c>
      <c r="AC1571" s="15">
        <f t="shared" si="49"/>
        <v>3</v>
      </c>
    </row>
    <row r="1572" spans="2:29" x14ac:dyDescent="0.3">
      <c r="B1572" s="15">
        <v>29171</v>
      </c>
      <c r="C1572" s="15">
        <v>13.945483805211072</v>
      </c>
      <c r="D1572" s="15">
        <v>13</v>
      </c>
      <c r="E1572" s="15">
        <v>5</v>
      </c>
      <c r="N1572" s="15">
        <v>29171</v>
      </c>
      <c r="O1572" s="15">
        <v>13.201421149191566</v>
      </c>
      <c r="P1572" s="15">
        <v>13</v>
      </c>
      <c r="Q1572" s="15">
        <v>5</v>
      </c>
      <c r="Z1572" s="15">
        <v>29171</v>
      </c>
      <c r="AA1572" s="15">
        <f>IF(ISNA(VLOOKUP(Z1572,'1077county_meanLDVage_submitted'!$A$2:$B$1079,2,FALSE)),VLOOKUP(Z1572,$N$3:$O$3145,2,FALSE),VLOOKUP(Z1572,'1077county_meanLDVage_submitted'!$A$2:$B$1079,2,FALSE))</f>
        <v>13.201421149191566</v>
      </c>
      <c r="AB1572" s="15">
        <f t="shared" si="48"/>
        <v>13</v>
      </c>
      <c r="AC1572" s="15">
        <f t="shared" si="49"/>
        <v>5</v>
      </c>
    </row>
    <row r="1573" spans="2:29" x14ac:dyDescent="0.3">
      <c r="B1573" s="15">
        <v>29173</v>
      </c>
      <c r="C1573" s="15">
        <v>12.720458554310085</v>
      </c>
      <c r="D1573" s="15">
        <v>12</v>
      </c>
      <c r="E1573" s="15">
        <v>4</v>
      </c>
      <c r="N1573" s="15">
        <v>29173</v>
      </c>
      <c r="O1573" s="15">
        <v>11.862404984247865</v>
      </c>
      <c r="P1573" s="15">
        <v>11</v>
      </c>
      <c r="Q1573" s="15">
        <v>4</v>
      </c>
      <c r="Z1573" s="15">
        <v>29173</v>
      </c>
      <c r="AA1573" s="15">
        <f>IF(ISNA(VLOOKUP(Z1573,'1077county_meanLDVage_submitted'!$A$2:$B$1079,2,FALSE)),VLOOKUP(Z1573,$N$3:$O$3145,2,FALSE),VLOOKUP(Z1573,'1077county_meanLDVage_submitted'!$A$2:$B$1079,2,FALSE))</f>
        <v>11.862404984247865</v>
      </c>
      <c r="AB1573" s="15">
        <f t="shared" si="48"/>
        <v>11</v>
      </c>
      <c r="AC1573" s="15">
        <f t="shared" si="49"/>
        <v>4</v>
      </c>
    </row>
    <row r="1574" spans="2:29" x14ac:dyDescent="0.3">
      <c r="B1574" s="15">
        <v>29175</v>
      </c>
      <c r="C1574" s="15">
        <v>13.11364880248518</v>
      </c>
      <c r="D1574" s="15">
        <v>13</v>
      </c>
      <c r="E1574" s="15">
        <v>5</v>
      </c>
      <c r="N1574" s="15">
        <v>29175</v>
      </c>
      <c r="O1574" s="15">
        <v>12.333276310143997</v>
      </c>
      <c r="P1574" s="15">
        <v>12</v>
      </c>
      <c r="Q1574" s="15">
        <v>4</v>
      </c>
      <c r="Z1574" s="15">
        <v>29175</v>
      </c>
      <c r="AA1574" s="15">
        <f>IF(ISNA(VLOOKUP(Z1574,'1077county_meanLDVage_submitted'!$A$2:$B$1079,2,FALSE)),VLOOKUP(Z1574,$N$3:$O$3145,2,FALSE),VLOOKUP(Z1574,'1077county_meanLDVage_submitted'!$A$2:$B$1079,2,FALSE))</f>
        <v>12.333276310143997</v>
      </c>
      <c r="AB1574" s="15">
        <f t="shared" si="48"/>
        <v>12</v>
      </c>
      <c r="AC1574" s="15">
        <f t="shared" si="49"/>
        <v>4</v>
      </c>
    </row>
    <row r="1575" spans="2:29" x14ac:dyDescent="0.3">
      <c r="B1575" s="15">
        <v>29177</v>
      </c>
      <c r="C1575" s="15">
        <v>12.958623356275567</v>
      </c>
      <c r="D1575" s="15">
        <v>12</v>
      </c>
      <c r="E1575" s="15">
        <v>4</v>
      </c>
      <c r="N1575" s="15">
        <v>29177</v>
      </c>
      <c r="O1575" s="15">
        <v>12.156956535753341</v>
      </c>
      <c r="P1575" s="15">
        <v>12</v>
      </c>
      <c r="Q1575" s="15">
        <v>4</v>
      </c>
      <c r="Z1575" s="15">
        <v>29177</v>
      </c>
      <c r="AA1575" s="15">
        <f>IF(ISNA(VLOOKUP(Z1575,'1077county_meanLDVage_submitted'!$A$2:$B$1079,2,FALSE)),VLOOKUP(Z1575,$N$3:$O$3145,2,FALSE),VLOOKUP(Z1575,'1077county_meanLDVage_submitted'!$A$2:$B$1079,2,FALSE))</f>
        <v>12.156956535753341</v>
      </c>
      <c r="AB1575" s="15">
        <f t="shared" si="48"/>
        <v>12</v>
      </c>
      <c r="AC1575" s="15">
        <f t="shared" si="49"/>
        <v>4</v>
      </c>
    </row>
    <row r="1576" spans="2:29" x14ac:dyDescent="0.3">
      <c r="B1576" s="15">
        <v>29179</v>
      </c>
      <c r="C1576" s="15">
        <v>14.581254841061615</v>
      </c>
      <c r="D1576" s="15">
        <v>14</v>
      </c>
      <c r="E1576" s="15">
        <v>5</v>
      </c>
      <c r="N1576" s="15">
        <v>29179</v>
      </c>
      <c r="O1576" s="15">
        <v>13.795075046770824</v>
      </c>
      <c r="P1576" s="15">
        <v>13</v>
      </c>
      <c r="Q1576" s="15">
        <v>5</v>
      </c>
      <c r="Z1576" s="15">
        <v>29179</v>
      </c>
      <c r="AA1576" s="15">
        <f>IF(ISNA(VLOOKUP(Z1576,'1077county_meanLDVage_submitted'!$A$2:$B$1079,2,FALSE)),VLOOKUP(Z1576,$N$3:$O$3145,2,FALSE),VLOOKUP(Z1576,'1077county_meanLDVage_submitted'!$A$2:$B$1079,2,FALSE))</f>
        <v>13.795075046770824</v>
      </c>
      <c r="AB1576" s="15">
        <f t="shared" si="48"/>
        <v>13</v>
      </c>
      <c r="AC1576" s="15">
        <f t="shared" si="49"/>
        <v>5</v>
      </c>
    </row>
    <row r="1577" spans="2:29" x14ac:dyDescent="0.3">
      <c r="B1577" s="15">
        <v>29181</v>
      </c>
      <c r="C1577" s="15">
        <v>14.039534512080536</v>
      </c>
      <c r="D1577" s="15">
        <v>14</v>
      </c>
      <c r="E1577" s="15">
        <v>5</v>
      </c>
      <c r="N1577" s="15">
        <v>29181</v>
      </c>
      <c r="O1577" s="15">
        <v>13.23526307019595</v>
      </c>
      <c r="P1577" s="15">
        <v>13</v>
      </c>
      <c r="Q1577" s="15">
        <v>5</v>
      </c>
      <c r="Z1577" s="15">
        <v>29181</v>
      </c>
      <c r="AA1577" s="15">
        <f>IF(ISNA(VLOOKUP(Z1577,'1077county_meanLDVage_submitted'!$A$2:$B$1079,2,FALSE)),VLOOKUP(Z1577,$N$3:$O$3145,2,FALSE),VLOOKUP(Z1577,'1077county_meanLDVage_submitted'!$A$2:$B$1079,2,FALSE))</f>
        <v>13.23526307019595</v>
      </c>
      <c r="AB1577" s="15">
        <f t="shared" si="48"/>
        <v>13</v>
      </c>
      <c r="AC1577" s="15">
        <f t="shared" si="49"/>
        <v>5</v>
      </c>
    </row>
    <row r="1578" spans="2:29" x14ac:dyDescent="0.3">
      <c r="B1578" s="15">
        <v>29183</v>
      </c>
      <c r="C1578" s="15">
        <v>9.2945371068569518</v>
      </c>
      <c r="D1578" s="15">
        <v>9</v>
      </c>
      <c r="E1578" s="15">
        <v>3</v>
      </c>
      <c r="N1578" s="15">
        <v>29183</v>
      </c>
      <c r="O1578" s="15">
        <v>8.7397420761009439</v>
      </c>
      <c r="P1578" s="15">
        <v>8</v>
      </c>
      <c r="Q1578" s="15">
        <v>2</v>
      </c>
      <c r="Z1578" s="15">
        <v>29183</v>
      </c>
      <c r="AA1578" s="15">
        <f>IF(ISNA(VLOOKUP(Z1578,'1077county_meanLDVage_submitted'!$A$2:$B$1079,2,FALSE)),VLOOKUP(Z1578,$N$3:$O$3145,2,FALSE),VLOOKUP(Z1578,'1077county_meanLDVage_submitted'!$A$2:$B$1079,2,FALSE))</f>
        <v>8.7397420761009439</v>
      </c>
      <c r="AB1578" s="15">
        <f t="shared" si="48"/>
        <v>8</v>
      </c>
      <c r="AC1578" s="15">
        <f t="shared" si="49"/>
        <v>2</v>
      </c>
    </row>
    <row r="1579" spans="2:29" x14ac:dyDescent="0.3">
      <c r="B1579" s="15">
        <v>29185</v>
      </c>
      <c r="C1579" s="15">
        <v>14.87329346721322</v>
      </c>
      <c r="D1579" s="15">
        <v>14</v>
      </c>
      <c r="E1579" s="15">
        <v>5</v>
      </c>
      <c r="N1579" s="15">
        <v>29185</v>
      </c>
      <c r="O1579" s="15">
        <v>14.009889471849073</v>
      </c>
      <c r="P1579" s="15">
        <v>14</v>
      </c>
      <c r="Q1579" s="15">
        <v>5</v>
      </c>
      <c r="Z1579" s="15">
        <v>29185</v>
      </c>
      <c r="AA1579" s="15">
        <f>IF(ISNA(VLOOKUP(Z1579,'1077county_meanLDVage_submitted'!$A$2:$B$1079,2,FALSE)),VLOOKUP(Z1579,$N$3:$O$3145,2,FALSE),VLOOKUP(Z1579,'1077county_meanLDVage_submitted'!$A$2:$B$1079,2,FALSE))</f>
        <v>14.009889471849073</v>
      </c>
      <c r="AB1579" s="15">
        <f t="shared" si="48"/>
        <v>14</v>
      </c>
      <c r="AC1579" s="15">
        <f t="shared" si="49"/>
        <v>5</v>
      </c>
    </row>
    <row r="1580" spans="2:29" x14ac:dyDescent="0.3">
      <c r="B1580" s="15">
        <v>29186</v>
      </c>
      <c r="C1580" s="15">
        <v>12.533987203179599</v>
      </c>
      <c r="D1580" s="15">
        <v>12</v>
      </c>
      <c r="E1580" s="15">
        <v>4</v>
      </c>
      <c r="N1580" s="15">
        <v>29186</v>
      </c>
      <c r="O1580" s="15">
        <v>11.707049347956069</v>
      </c>
      <c r="P1580" s="15">
        <v>11</v>
      </c>
      <c r="Q1580" s="15">
        <v>4</v>
      </c>
      <c r="Z1580" s="15">
        <v>29186</v>
      </c>
      <c r="AA1580" s="15">
        <f>IF(ISNA(VLOOKUP(Z1580,'1077county_meanLDVage_submitted'!$A$2:$B$1079,2,FALSE)),VLOOKUP(Z1580,$N$3:$O$3145,2,FALSE),VLOOKUP(Z1580,'1077county_meanLDVage_submitted'!$A$2:$B$1079,2,FALSE))</f>
        <v>11.707049347956069</v>
      </c>
      <c r="AB1580" s="15">
        <f t="shared" si="48"/>
        <v>11</v>
      </c>
      <c r="AC1580" s="15">
        <f t="shared" si="49"/>
        <v>4</v>
      </c>
    </row>
    <row r="1581" spans="2:29" x14ac:dyDescent="0.3">
      <c r="B1581" s="15">
        <v>29187</v>
      </c>
      <c r="C1581" s="15">
        <v>12.870808644332865</v>
      </c>
      <c r="D1581" s="15">
        <v>12</v>
      </c>
      <c r="E1581" s="15">
        <v>4</v>
      </c>
      <c r="N1581" s="15">
        <v>29187</v>
      </c>
      <c r="O1581" s="15">
        <v>12.08705144843967</v>
      </c>
      <c r="P1581" s="15">
        <v>12</v>
      </c>
      <c r="Q1581" s="15">
        <v>4</v>
      </c>
      <c r="Z1581" s="15">
        <v>29187</v>
      </c>
      <c r="AA1581" s="15">
        <f>IF(ISNA(VLOOKUP(Z1581,'1077county_meanLDVage_submitted'!$A$2:$B$1079,2,FALSE)),VLOOKUP(Z1581,$N$3:$O$3145,2,FALSE),VLOOKUP(Z1581,'1077county_meanLDVage_submitted'!$A$2:$B$1079,2,FALSE))</f>
        <v>12.08705144843967</v>
      </c>
      <c r="AB1581" s="15">
        <f t="shared" si="48"/>
        <v>12</v>
      </c>
      <c r="AC1581" s="15">
        <f t="shared" si="49"/>
        <v>4</v>
      </c>
    </row>
    <row r="1582" spans="2:29" x14ac:dyDescent="0.3">
      <c r="B1582" s="15">
        <v>29189</v>
      </c>
      <c r="C1582" s="15">
        <v>7.3703725718951931</v>
      </c>
      <c r="D1582" s="15">
        <v>7</v>
      </c>
      <c r="E1582" s="15">
        <v>2</v>
      </c>
      <c r="N1582" s="15">
        <v>29189</v>
      </c>
      <c r="O1582" s="15">
        <v>6.8163937852280769</v>
      </c>
      <c r="P1582" s="15">
        <v>6</v>
      </c>
      <c r="Q1582" s="15">
        <v>1</v>
      </c>
      <c r="Z1582" s="15">
        <v>29189</v>
      </c>
      <c r="AA1582" s="15">
        <f>IF(ISNA(VLOOKUP(Z1582,'1077county_meanLDVage_submitted'!$A$2:$B$1079,2,FALSE)),VLOOKUP(Z1582,$N$3:$O$3145,2,FALSE),VLOOKUP(Z1582,'1077county_meanLDVage_submitted'!$A$2:$B$1079,2,FALSE))</f>
        <v>6.8163937852280769</v>
      </c>
      <c r="AB1582" s="15">
        <f t="shared" si="48"/>
        <v>6</v>
      </c>
      <c r="AC1582" s="15">
        <f t="shared" si="49"/>
        <v>1</v>
      </c>
    </row>
    <row r="1583" spans="2:29" x14ac:dyDescent="0.3">
      <c r="B1583" s="15">
        <v>29195</v>
      </c>
      <c r="C1583" s="15">
        <v>12.928282984590242</v>
      </c>
      <c r="D1583" s="15">
        <v>12</v>
      </c>
      <c r="E1583" s="15">
        <v>4</v>
      </c>
      <c r="N1583" s="15">
        <v>29195</v>
      </c>
      <c r="O1583" s="15">
        <v>12.108996357762004</v>
      </c>
      <c r="P1583" s="15">
        <v>12</v>
      </c>
      <c r="Q1583" s="15">
        <v>4</v>
      </c>
      <c r="Z1583" s="15">
        <v>29195</v>
      </c>
      <c r="AA1583" s="15">
        <f>IF(ISNA(VLOOKUP(Z1583,'1077county_meanLDVage_submitted'!$A$2:$B$1079,2,FALSE)),VLOOKUP(Z1583,$N$3:$O$3145,2,FALSE),VLOOKUP(Z1583,'1077county_meanLDVage_submitted'!$A$2:$B$1079,2,FALSE))</f>
        <v>12.108996357762004</v>
      </c>
      <c r="AB1583" s="15">
        <f t="shared" si="48"/>
        <v>12</v>
      </c>
      <c r="AC1583" s="15">
        <f t="shared" si="49"/>
        <v>4</v>
      </c>
    </row>
    <row r="1584" spans="2:29" x14ac:dyDescent="0.3">
      <c r="B1584" s="15">
        <v>29197</v>
      </c>
      <c r="C1584" s="15">
        <v>14.712496990608969</v>
      </c>
      <c r="D1584" s="15">
        <v>14</v>
      </c>
      <c r="E1584" s="15">
        <v>5</v>
      </c>
      <c r="N1584" s="15">
        <v>29197</v>
      </c>
      <c r="O1584" s="15">
        <v>13.93370157818612</v>
      </c>
      <c r="P1584" s="15">
        <v>13</v>
      </c>
      <c r="Q1584" s="15">
        <v>5</v>
      </c>
      <c r="Z1584" s="15">
        <v>29197</v>
      </c>
      <c r="AA1584" s="15">
        <f>IF(ISNA(VLOOKUP(Z1584,'1077county_meanLDVage_submitted'!$A$2:$B$1079,2,FALSE)),VLOOKUP(Z1584,$N$3:$O$3145,2,FALSE),VLOOKUP(Z1584,'1077county_meanLDVage_submitted'!$A$2:$B$1079,2,FALSE))</f>
        <v>13.93370157818612</v>
      </c>
      <c r="AB1584" s="15">
        <f t="shared" si="48"/>
        <v>13</v>
      </c>
      <c r="AC1584" s="15">
        <f t="shared" si="49"/>
        <v>5</v>
      </c>
    </row>
    <row r="1585" spans="2:29" x14ac:dyDescent="0.3">
      <c r="B1585" s="15">
        <v>29199</v>
      </c>
      <c r="C1585" s="15">
        <v>13.730239873780878</v>
      </c>
      <c r="D1585" s="15">
        <v>13</v>
      </c>
      <c r="E1585" s="15">
        <v>5</v>
      </c>
      <c r="N1585" s="15">
        <v>29199</v>
      </c>
      <c r="O1585" s="15">
        <v>12.940882083408402</v>
      </c>
      <c r="P1585" s="15">
        <v>12</v>
      </c>
      <c r="Q1585" s="15">
        <v>4</v>
      </c>
      <c r="Z1585" s="15">
        <v>29199</v>
      </c>
      <c r="AA1585" s="15">
        <f>IF(ISNA(VLOOKUP(Z1585,'1077county_meanLDVage_submitted'!$A$2:$B$1079,2,FALSE)),VLOOKUP(Z1585,$N$3:$O$3145,2,FALSE),VLOOKUP(Z1585,'1077county_meanLDVage_submitted'!$A$2:$B$1079,2,FALSE))</f>
        <v>12.940882083408402</v>
      </c>
      <c r="AB1585" s="15">
        <f t="shared" si="48"/>
        <v>12</v>
      </c>
      <c r="AC1585" s="15">
        <f t="shared" si="49"/>
        <v>4</v>
      </c>
    </row>
    <row r="1586" spans="2:29" x14ac:dyDescent="0.3">
      <c r="B1586" s="15">
        <v>29201</v>
      </c>
      <c r="C1586" s="15">
        <v>11.916271723673054</v>
      </c>
      <c r="D1586" s="15">
        <v>11</v>
      </c>
      <c r="E1586" s="15">
        <v>4</v>
      </c>
      <c r="N1586" s="15">
        <v>29201</v>
      </c>
      <c r="O1586" s="15">
        <v>11.174954626459261</v>
      </c>
      <c r="P1586" s="15">
        <v>11</v>
      </c>
      <c r="Q1586" s="15">
        <v>4</v>
      </c>
      <c r="Z1586" s="15">
        <v>29201</v>
      </c>
      <c r="AA1586" s="15">
        <f>IF(ISNA(VLOOKUP(Z1586,'1077county_meanLDVage_submitted'!$A$2:$B$1079,2,FALSE)),VLOOKUP(Z1586,$N$3:$O$3145,2,FALSE),VLOOKUP(Z1586,'1077county_meanLDVage_submitted'!$A$2:$B$1079,2,FALSE))</f>
        <v>11.174954626459261</v>
      </c>
      <c r="AB1586" s="15">
        <f t="shared" si="48"/>
        <v>11</v>
      </c>
      <c r="AC1586" s="15">
        <f t="shared" si="49"/>
        <v>4</v>
      </c>
    </row>
    <row r="1587" spans="2:29" x14ac:dyDescent="0.3">
      <c r="B1587" s="15">
        <v>29203</v>
      </c>
      <c r="C1587" s="15">
        <v>15.283003414803108</v>
      </c>
      <c r="D1587" s="15">
        <v>15</v>
      </c>
      <c r="E1587" s="15">
        <v>6</v>
      </c>
      <c r="N1587" s="15">
        <v>29203</v>
      </c>
      <c r="O1587" s="15">
        <v>14.494207918761656</v>
      </c>
      <c r="P1587" s="15">
        <v>14</v>
      </c>
      <c r="Q1587" s="15">
        <v>5</v>
      </c>
      <c r="Z1587" s="15">
        <v>29203</v>
      </c>
      <c r="AA1587" s="15">
        <f>IF(ISNA(VLOOKUP(Z1587,'1077county_meanLDVage_submitted'!$A$2:$B$1079,2,FALSE)),VLOOKUP(Z1587,$N$3:$O$3145,2,FALSE),VLOOKUP(Z1587,'1077county_meanLDVage_submitted'!$A$2:$B$1079,2,FALSE))</f>
        <v>14.494207918761656</v>
      </c>
      <c r="AB1587" s="15">
        <f t="shared" si="48"/>
        <v>14</v>
      </c>
      <c r="AC1587" s="15">
        <f t="shared" si="49"/>
        <v>5</v>
      </c>
    </row>
    <row r="1588" spans="2:29" x14ac:dyDescent="0.3">
      <c r="B1588" s="15">
        <v>29205</v>
      </c>
      <c r="C1588" s="15">
        <v>13.711246200283821</v>
      </c>
      <c r="D1588" s="15">
        <v>13</v>
      </c>
      <c r="E1588" s="15">
        <v>5</v>
      </c>
      <c r="N1588" s="15">
        <v>29205</v>
      </c>
      <c r="O1588" s="15">
        <v>12.935403939052305</v>
      </c>
      <c r="P1588" s="15">
        <v>12</v>
      </c>
      <c r="Q1588" s="15">
        <v>4</v>
      </c>
      <c r="Z1588" s="15">
        <v>29205</v>
      </c>
      <c r="AA1588" s="15">
        <f>IF(ISNA(VLOOKUP(Z1588,'1077county_meanLDVage_submitted'!$A$2:$B$1079,2,FALSE)),VLOOKUP(Z1588,$N$3:$O$3145,2,FALSE),VLOOKUP(Z1588,'1077county_meanLDVage_submitted'!$A$2:$B$1079,2,FALSE))</f>
        <v>12.935403939052305</v>
      </c>
      <c r="AB1588" s="15">
        <f t="shared" si="48"/>
        <v>12</v>
      </c>
      <c r="AC1588" s="15">
        <f t="shared" si="49"/>
        <v>4</v>
      </c>
    </row>
    <row r="1589" spans="2:29" x14ac:dyDescent="0.3">
      <c r="B1589" s="15">
        <v>29207</v>
      </c>
      <c r="C1589" s="15">
        <v>11.917868203081902</v>
      </c>
      <c r="D1589" s="15">
        <v>11</v>
      </c>
      <c r="E1589" s="15">
        <v>4</v>
      </c>
      <c r="N1589" s="15">
        <v>29207</v>
      </c>
      <c r="O1589" s="15">
        <v>11.201607469425809</v>
      </c>
      <c r="P1589" s="15">
        <v>11</v>
      </c>
      <c r="Q1589" s="15">
        <v>4</v>
      </c>
      <c r="Z1589" s="15">
        <v>29207</v>
      </c>
      <c r="AA1589" s="15">
        <f>IF(ISNA(VLOOKUP(Z1589,'1077county_meanLDVage_submitted'!$A$2:$B$1079,2,FALSE)),VLOOKUP(Z1589,$N$3:$O$3145,2,FALSE),VLOOKUP(Z1589,'1077county_meanLDVage_submitted'!$A$2:$B$1079,2,FALSE))</f>
        <v>11.201607469425809</v>
      </c>
      <c r="AB1589" s="15">
        <f t="shared" si="48"/>
        <v>11</v>
      </c>
      <c r="AC1589" s="15">
        <f t="shared" si="49"/>
        <v>4</v>
      </c>
    </row>
    <row r="1590" spans="2:29" x14ac:dyDescent="0.3">
      <c r="B1590" s="15">
        <v>29209</v>
      </c>
      <c r="C1590" s="15">
        <v>12.799603420079485</v>
      </c>
      <c r="D1590" s="15">
        <v>12</v>
      </c>
      <c r="E1590" s="15">
        <v>4</v>
      </c>
      <c r="N1590" s="15">
        <v>29209</v>
      </c>
      <c r="O1590" s="15">
        <v>12.022093930211124</v>
      </c>
      <c r="P1590" s="15">
        <v>12</v>
      </c>
      <c r="Q1590" s="15">
        <v>4</v>
      </c>
      <c r="Z1590" s="15">
        <v>29209</v>
      </c>
      <c r="AA1590" s="15">
        <f>IF(ISNA(VLOOKUP(Z1590,'1077county_meanLDVage_submitted'!$A$2:$B$1079,2,FALSE)),VLOOKUP(Z1590,$N$3:$O$3145,2,FALSE),VLOOKUP(Z1590,'1077county_meanLDVage_submitted'!$A$2:$B$1079,2,FALSE))</f>
        <v>12.022093930211124</v>
      </c>
      <c r="AB1590" s="15">
        <f t="shared" si="48"/>
        <v>12</v>
      </c>
      <c r="AC1590" s="15">
        <f t="shared" si="49"/>
        <v>4</v>
      </c>
    </row>
    <row r="1591" spans="2:29" x14ac:dyDescent="0.3">
      <c r="B1591" s="15">
        <v>29211</v>
      </c>
      <c r="C1591" s="15">
        <v>14.554964793226741</v>
      </c>
      <c r="D1591" s="15">
        <v>14</v>
      </c>
      <c r="E1591" s="15">
        <v>5</v>
      </c>
      <c r="N1591" s="15">
        <v>29211</v>
      </c>
      <c r="O1591" s="15">
        <v>13.791630588782377</v>
      </c>
      <c r="P1591" s="15">
        <v>13</v>
      </c>
      <c r="Q1591" s="15">
        <v>5</v>
      </c>
      <c r="Z1591" s="15">
        <v>29211</v>
      </c>
      <c r="AA1591" s="15">
        <f>IF(ISNA(VLOOKUP(Z1591,'1077county_meanLDVage_submitted'!$A$2:$B$1079,2,FALSE)),VLOOKUP(Z1591,$N$3:$O$3145,2,FALSE),VLOOKUP(Z1591,'1077county_meanLDVage_submitted'!$A$2:$B$1079,2,FALSE))</f>
        <v>13.791630588782377</v>
      </c>
      <c r="AB1591" s="15">
        <f t="shared" si="48"/>
        <v>13</v>
      </c>
      <c r="AC1591" s="15">
        <f t="shared" si="49"/>
        <v>5</v>
      </c>
    </row>
    <row r="1592" spans="2:29" x14ac:dyDescent="0.3">
      <c r="B1592" s="15">
        <v>29213</v>
      </c>
      <c r="C1592" s="15">
        <v>13.092162234406786</v>
      </c>
      <c r="D1592" s="15">
        <v>13</v>
      </c>
      <c r="E1592" s="15">
        <v>5</v>
      </c>
      <c r="N1592" s="15">
        <v>29213</v>
      </c>
      <c r="O1592" s="15">
        <v>12.366216033931339</v>
      </c>
      <c r="P1592" s="15">
        <v>12</v>
      </c>
      <c r="Q1592" s="15">
        <v>4</v>
      </c>
      <c r="Z1592" s="15">
        <v>29213</v>
      </c>
      <c r="AA1592" s="15">
        <f>IF(ISNA(VLOOKUP(Z1592,'1077county_meanLDVage_submitted'!$A$2:$B$1079,2,FALSE)),VLOOKUP(Z1592,$N$3:$O$3145,2,FALSE),VLOOKUP(Z1592,'1077county_meanLDVage_submitted'!$A$2:$B$1079,2,FALSE))</f>
        <v>12.366216033931339</v>
      </c>
      <c r="AB1592" s="15">
        <f t="shared" si="48"/>
        <v>12</v>
      </c>
      <c r="AC1592" s="15">
        <f t="shared" si="49"/>
        <v>4</v>
      </c>
    </row>
    <row r="1593" spans="2:29" x14ac:dyDescent="0.3">
      <c r="B1593" s="15">
        <v>29215</v>
      </c>
      <c r="C1593" s="15">
        <v>14.513194723712466</v>
      </c>
      <c r="D1593" s="15">
        <v>14</v>
      </c>
      <c r="E1593" s="15">
        <v>5</v>
      </c>
      <c r="N1593" s="15">
        <v>29215</v>
      </c>
      <c r="O1593" s="15">
        <v>13.701861168088994</v>
      </c>
      <c r="P1593" s="15">
        <v>13</v>
      </c>
      <c r="Q1593" s="15">
        <v>5</v>
      </c>
      <c r="Z1593" s="15">
        <v>29215</v>
      </c>
      <c r="AA1593" s="15">
        <f>IF(ISNA(VLOOKUP(Z1593,'1077county_meanLDVage_submitted'!$A$2:$B$1079,2,FALSE)),VLOOKUP(Z1593,$N$3:$O$3145,2,FALSE),VLOOKUP(Z1593,'1077county_meanLDVage_submitted'!$A$2:$B$1079,2,FALSE))</f>
        <v>13.701861168088994</v>
      </c>
      <c r="AB1593" s="15">
        <f t="shared" si="48"/>
        <v>13</v>
      </c>
      <c r="AC1593" s="15">
        <f t="shared" si="49"/>
        <v>5</v>
      </c>
    </row>
    <row r="1594" spans="2:29" x14ac:dyDescent="0.3">
      <c r="B1594" s="15">
        <v>29217</v>
      </c>
      <c r="C1594" s="15">
        <v>13.674481802915334</v>
      </c>
      <c r="D1594" s="15">
        <v>13</v>
      </c>
      <c r="E1594" s="15">
        <v>5</v>
      </c>
      <c r="N1594" s="15">
        <v>29217</v>
      </c>
      <c r="O1594" s="15">
        <v>12.819001640468384</v>
      </c>
      <c r="P1594" s="15">
        <v>12</v>
      </c>
      <c r="Q1594" s="15">
        <v>4</v>
      </c>
      <c r="Z1594" s="15">
        <v>29217</v>
      </c>
      <c r="AA1594" s="15">
        <f>IF(ISNA(VLOOKUP(Z1594,'1077county_meanLDVage_submitted'!$A$2:$B$1079,2,FALSE)),VLOOKUP(Z1594,$N$3:$O$3145,2,FALSE),VLOOKUP(Z1594,'1077county_meanLDVage_submitted'!$A$2:$B$1079,2,FALSE))</f>
        <v>12.819001640468384</v>
      </c>
      <c r="AB1594" s="15">
        <f t="shared" si="48"/>
        <v>12</v>
      </c>
      <c r="AC1594" s="15">
        <f t="shared" si="49"/>
        <v>4</v>
      </c>
    </row>
    <row r="1595" spans="2:29" x14ac:dyDescent="0.3">
      <c r="B1595" s="15">
        <v>29219</v>
      </c>
      <c r="C1595" s="15">
        <v>12.625453856534655</v>
      </c>
      <c r="D1595" s="15">
        <v>12</v>
      </c>
      <c r="E1595" s="15">
        <v>4</v>
      </c>
      <c r="N1595" s="15">
        <v>29219</v>
      </c>
      <c r="O1595" s="15">
        <v>11.787132383208629</v>
      </c>
      <c r="P1595" s="15">
        <v>11</v>
      </c>
      <c r="Q1595" s="15">
        <v>4</v>
      </c>
      <c r="Z1595" s="15">
        <v>29219</v>
      </c>
      <c r="AA1595" s="15">
        <f>IF(ISNA(VLOOKUP(Z1595,'1077county_meanLDVage_submitted'!$A$2:$B$1079,2,FALSE)),VLOOKUP(Z1595,$N$3:$O$3145,2,FALSE),VLOOKUP(Z1595,'1077county_meanLDVage_submitted'!$A$2:$B$1079,2,FALSE))</f>
        <v>11.787132383208629</v>
      </c>
      <c r="AB1595" s="15">
        <f t="shared" si="48"/>
        <v>11</v>
      </c>
      <c r="AC1595" s="15">
        <f t="shared" si="49"/>
        <v>4</v>
      </c>
    </row>
    <row r="1596" spans="2:29" x14ac:dyDescent="0.3">
      <c r="B1596" s="15">
        <v>29221</v>
      </c>
      <c r="C1596" s="15">
        <v>14.840844378490818</v>
      </c>
      <c r="D1596" s="15">
        <v>14</v>
      </c>
      <c r="E1596" s="15">
        <v>5</v>
      </c>
      <c r="N1596" s="15">
        <v>29221</v>
      </c>
      <c r="O1596" s="15">
        <v>13.996653143197422</v>
      </c>
      <c r="P1596" s="15">
        <v>13</v>
      </c>
      <c r="Q1596" s="15">
        <v>5</v>
      </c>
      <c r="Z1596" s="15">
        <v>29221</v>
      </c>
      <c r="AA1596" s="15">
        <f>IF(ISNA(VLOOKUP(Z1596,'1077county_meanLDVage_submitted'!$A$2:$B$1079,2,FALSE)),VLOOKUP(Z1596,$N$3:$O$3145,2,FALSE),VLOOKUP(Z1596,'1077county_meanLDVage_submitted'!$A$2:$B$1079,2,FALSE))</f>
        <v>13.996653143197422</v>
      </c>
      <c r="AB1596" s="15">
        <f t="shared" si="48"/>
        <v>13</v>
      </c>
      <c r="AC1596" s="15">
        <f t="shared" si="49"/>
        <v>5</v>
      </c>
    </row>
    <row r="1597" spans="2:29" x14ac:dyDescent="0.3">
      <c r="B1597" s="15">
        <v>29223</v>
      </c>
      <c r="C1597" s="15">
        <v>14.239577274008415</v>
      </c>
      <c r="D1597" s="15">
        <v>14</v>
      </c>
      <c r="E1597" s="15">
        <v>5</v>
      </c>
      <c r="N1597" s="15">
        <v>29223</v>
      </c>
      <c r="O1597" s="15">
        <v>13.435182508289362</v>
      </c>
      <c r="P1597" s="15">
        <v>13</v>
      </c>
      <c r="Q1597" s="15">
        <v>5</v>
      </c>
      <c r="Z1597" s="15">
        <v>29223</v>
      </c>
      <c r="AA1597" s="15">
        <f>IF(ISNA(VLOOKUP(Z1597,'1077county_meanLDVage_submitted'!$A$2:$B$1079,2,FALSE)),VLOOKUP(Z1597,$N$3:$O$3145,2,FALSE),VLOOKUP(Z1597,'1077county_meanLDVage_submitted'!$A$2:$B$1079,2,FALSE))</f>
        <v>13.435182508289362</v>
      </c>
      <c r="AB1597" s="15">
        <f t="shared" si="48"/>
        <v>13</v>
      </c>
      <c r="AC1597" s="15">
        <f t="shared" si="49"/>
        <v>5</v>
      </c>
    </row>
    <row r="1598" spans="2:29" x14ac:dyDescent="0.3">
      <c r="B1598" s="15">
        <v>29225</v>
      </c>
      <c r="C1598" s="15">
        <v>13.414646465608435</v>
      </c>
      <c r="D1598" s="15">
        <v>13</v>
      </c>
      <c r="E1598" s="15">
        <v>5</v>
      </c>
      <c r="N1598" s="15">
        <v>29225</v>
      </c>
      <c r="O1598" s="15">
        <v>12.662652815450137</v>
      </c>
      <c r="P1598" s="15">
        <v>12</v>
      </c>
      <c r="Q1598" s="15">
        <v>4</v>
      </c>
      <c r="Z1598" s="15">
        <v>29225</v>
      </c>
      <c r="AA1598" s="15">
        <f>IF(ISNA(VLOOKUP(Z1598,'1077county_meanLDVage_submitted'!$A$2:$B$1079,2,FALSE)),VLOOKUP(Z1598,$N$3:$O$3145,2,FALSE),VLOOKUP(Z1598,'1077county_meanLDVage_submitted'!$A$2:$B$1079,2,FALSE))</f>
        <v>12.662652815450137</v>
      </c>
      <c r="AB1598" s="15">
        <f t="shared" si="48"/>
        <v>12</v>
      </c>
      <c r="AC1598" s="15">
        <f t="shared" si="49"/>
        <v>4</v>
      </c>
    </row>
    <row r="1599" spans="2:29" x14ac:dyDescent="0.3">
      <c r="B1599" s="15">
        <v>29227</v>
      </c>
      <c r="C1599" s="15">
        <v>15.141015310708273</v>
      </c>
      <c r="D1599" s="15">
        <v>15</v>
      </c>
      <c r="E1599" s="15">
        <v>6</v>
      </c>
      <c r="N1599" s="15">
        <v>29227</v>
      </c>
      <c r="O1599" s="15">
        <v>14.157620787704003</v>
      </c>
      <c r="P1599" s="15">
        <v>14</v>
      </c>
      <c r="Q1599" s="15">
        <v>5</v>
      </c>
      <c r="Z1599" s="15">
        <v>29227</v>
      </c>
      <c r="AA1599" s="15">
        <f>IF(ISNA(VLOOKUP(Z1599,'1077county_meanLDVage_submitted'!$A$2:$B$1079,2,FALSE)),VLOOKUP(Z1599,$N$3:$O$3145,2,FALSE),VLOOKUP(Z1599,'1077county_meanLDVage_submitted'!$A$2:$B$1079,2,FALSE))</f>
        <v>14.157620787704003</v>
      </c>
      <c r="AB1599" s="15">
        <f t="shared" si="48"/>
        <v>14</v>
      </c>
      <c r="AC1599" s="15">
        <f t="shared" si="49"/>
        <v>5</v>
      </c>
    </row>
    <row r="1600" spans="2:29" x14ac:dyDescent="0.3">
      <c r="B1600" s="15">
        <v>29229</v>
      </c>
      <c r="C1600" s="15">
        <v>14.778639425919227</v>
      </c>
      <c r="D1600" s="15">
        <v>14</v>
      </c>
      <c r="E1600" s="15">
        <v>5</v>
      </c>
      <c r="N1600" s="15">
        <v>29229</v>
      </c>
      <c r="O1600" s="15">
        <v>13.951791457161347</v>
      </c>
      <c r="P1600" s="15">
        <v>13</v>
      </c>
      <c r="Q1600" s="15">
        <v>5</v>
      </c>
      <c r="Z1600" s="15">
        <v>29229</v>
      </c>
      <c r="AA1600" s="15">
        <f>IF(ISNA(VLOOKUP(Z1600,'1077county_meanLDVage_submitted'!$A$2:$B$1079,2,FALSE)),VLOOKUP(Z1600,$N$3:$O$3145,2,FALSE),VLOOKUP(Z1600,'1077county_meanLDVage_submitted'!$A$2:$B$1079,2,FALSE))</f>
        <v>13.951791457161347</v>
      </c>
      <c r="AB1600" s="15">
        <f t="shared" si="48"/>
        <v>13</v>
      </c>
      <c r="AC1600" s="15">
        <f t="shared" si="49"/>
        <v>5</v>
      </c>
    </row>
    <row r="1601" spans="2:29" x14ac:dyDescent="0.3">
      <c r="B1601" s="15">
        <v>29510</v>
      </c>
      <c r="C1601" s="15">
        <v>11.370201915826865</v>
      </c>
      <c r="D1601" s="15">
        <v>11</v>
      </c>
      <c r="E1601" s="15">
        <v>4</v>
      </c>
      <c r="N1601" s="15">
        <v>29510</v>
      </c>
      <c r="O1601" s="15">
        <v>10.545608563928566</v>
      </c>
      <c r="P1601" s="15">
        <v>10</v>
      </c>
      <c r="Q1601" s="15">
        <v>3</v>
      </c>
      <c r="Z1601" s="15">
        <v>29510</v>
      </c>
      <c r="AA1601" s="15">
        <f>IF(ISNA(VLOOKUP(Z1601,'1077county_meanLDVage_submitted'!$A$2:$B$1079,2,FALSE)),VLOOKUP(Z1601,$N$3:$O$3145,2,FALSE),VLOOKUP(Z1601,'1077county_meanLDVage_submitted'!$A$2:$B$1079,2,FALSE))</f>
        <v>10.545608563928566</v>
      </c>
      <c r="AB1601" s="15">
        <f t="shared" si="48"/>
        <v>10</v>
      </c>
      <c r="AC1601" s="15">
        <f t="shared" si="49"/>
        <v>3</v>
      </c>
    </row>
    <row r="1602" spans="2:29" x14ac:dyDescent="0.3">
      <c r="B1602" s="15">
        <v>30001</v>
      </c>
      <c r="C1602" s="15">
        <v>15.039978389898666</v>
      </c>
      <c r="D1602" s="15">
        <v>15</v>
      </c>
      <c r="E1602" s="15">
        <v>6</v>
      </c>
      <c r="N1602" s="15">
        <v>30001</v>
      </c>
      <c r="O1602" s="15">
        <v>14.213370638735546</v>
      </c>
      <c r="P1602" s="15">
        <v>14</v>
      </c>
      <c r="Q1602" s="15">
        <v>5</v>
      </c>
      <c r="Z1602" s="15">
        <v>30001</v>
      </c>
      <c r="AA1602" s="15">
        <f>IF(ISNA(VLOOKUP(Z1602,'1077county_meanLDVage_submitted'!$A$2:$B$1079,2,FALSE)),VLOOKUP(Z1602,$N$3:$O$3145,2,FALSE),VLOOKUP(Z1602,'1077county_meanLDVage_submitted'!$A$2:$B$1079,2,FALSE))</f>
        <v>14.213370638735546</v>
      </c>
      <c r="AB1602" s="15">
        <f t="shared" si="48"/>
        <v>14</v>
      </c>
      <c r="AC1602" s="15">
        <f t="shared" si="49"/>
        <v>5</v>
      </c>
    </row>
    <row r="1603" spans="2:29" x14ac:dyDescent="0.3">
      <c r="B1603" s="15">
        <v>30003</v>
      </c>
      <c r="C1603" s="15">
        <v>18.994024570733608</v>
      </c>
      <c r="D1603" s="15">
        <v>18</v>
      </c>
      <c r="E1603" s="15">
        <v>6</v>
      </c>
      <c r="N1603" s="15">
        <v>30003</v>
      </c>
      <c r="O1603" s="15">
        <v>17.84691997211408</v>
      </c>
      <c r="P1603" s="15">
        <v>17</v>
      </c>
      <c r="Q1603" s="15">
        <v>6</v>
      </c>
      <c r="Z1603" s="15">
        <v>30003</v>
      </c>
      <c r="AA1603" s="15">
        <f>IF(ISNA(VLOOKUP(Z1603,'1077county_meanLDVage_submitted'!$A$2:$B$1079,2,FALSE)),VLOOKUP(Z1603,$N$3:$O$3145,2,FALSE),VLOOKUP(Z1603,'1077county_meanLDVage_submitted'!$A$2:$B$1079,2,FALSE))</f>
        <v>17.84691997211408</v>
      </c>
      <c r="AB1603" s="15">
        <f t="shared" si="48"/>
        <v>17</v>
      </c>
      <c r="AC1603" s="15">
        <f t="shared" si="49"/>
        <v>6</v>
      </c>
    </row>
    <row r="1604" spans="2:29" x14ac:dyDescent="0.3">
      <c r="B1604" s="15">
        <v>30005</v>
      </c>
      <c r="C1604" s="15">
        <v>18.711412719946342</v>
      </c>
      <c r="D1604" s="15">
        <v>18</v>
      </c>
      <c r="E1604" s="15">
        <v>6</v>
      </c>
      <c r="N1604" s="15">
        <v>30005</v>
      </c>
      <c r="O1604" s="15">
        <v>17.591609485086988</v>
      </c>
      <c r="P1604" s="15">
        <v>17</v>
      </c>
      <c r="Q1604" s="15">
        <v>6</v>
      </c>
      <c r="Z1604" s="15">
        <v>30005</v>
      </c>
      <c r="AA1604" s="15">
        <f>IF(ISNA(VLOOKUP(Z1604,'1077county_meanLDVage_submitted'!$A$2:$B$1079,2,FALSE)),VLOOKUP(Z1604,$N$3:$O$3145,2,FALSE),VLOOKUP(Z1604,'1077county_meanLDVage_submitted'!$A$2:$B$1079,2,FALSE))</f>
        <v>17.591609485086988</v>
      </c>
      <c r="AB1604" s="15">
        <f t="shared" si="48"/>
        <v>17</v>
      </c>
      <c r="AC1604" s="15">
        <f t="shared" si="49"/>
        <v>6</v>
      </c>
    </row>
    <row r="1605" spans="2:29" x14ac:dyDescent="0.3">
      <c r="B1605" s="15">
        <v>30007</v>
      </c>
      <c r="C1605" s="15">
        <v>15.296838327329414</v>
      </c>
      <c r="D1605" s="15">
        <v>15</v>
      </c>
      <c r="E1605" s="15">
        <v>6</v>
      </c>
      <c r="N1605" s="15">
        <v>30007</v>
      </c>
      <c r="O1605" s="15">
        <v>14.477512914853419</v>
      </c>
      <c r="P1605" s="15">
        <v>14</v>
      </c>
      <c r="Q1605" s="15">
        <v>5</v>
      </c>
      <c r="Z1605" s="15">
        <v>30007</v>
      </c>
      <c r="AA1605" s="15">
        <f>IF(ISNA(VLOOKUP(Z1605,'1077county_meanLDVage_submitted'!$A$2:$B$1079,2,FALSE)),VLOOKUP(Z1605,$N$3:$O$3145,2,FALSE),VLOOKUP(Z1605,'1077county_meanLDVage_submitted'!$A$2:$B$1079,2,FALSE))</f>
        <v>14.477512914853419</v>
      </c>
      <c r="AB1605" s="15">
        <f t="shared" ref="AB1605:AB1668" si="50">TRUNC(AA1605,0)</f>
        <v>14</v>
      </c>
      <c r="AC1605" s="15">
        <f t="shared" ref="AC1605:AC1668" si="51">VLOOKUP(AB1605,$AE$14:$AF$26,2,)</f>
        <v>5</v>
      </c>
    </row>
    <row r="1606" spans="2:29" x14ac:dyDescent="0.3">
      <c r="B1606" s="15">
        <v>30009</v>
      </c>
      <c r="C1606" s="15">
        <v>15.287430872085638</v>
      </c>
      <c r="D1606" s="15">
        <v>15</v>
      </c>
      <c r="E1606" s="15">
        <v>6</v>
      </c>
      <c r="N1606" s="15">
        <v>30009</v>
      </c>
      <c r="O1606" s="15">
        <v>14.430730017629404</v>
      </c>
      <c r="P1606" s="15">
        <v>14</v>
      </c>
      <c r="Q1606" s="15">
        <v>5</v>
      </c>
      <c r="Z1606" s="15">
        <v>30009</v>
      </c>
      <c r="AA1606" s="15">
        <f>IF(ISNA(VLOOKUP(Z1606,'1077county_meanLDVage_submitted'!$A$2:$B$1079,2,FALSE)),VLOOKUP(Z1606,$N$3:$O$3145,2,FALSE),VLOOKUP(Z1606,'1077county_meanLDVage_submitted'!$A$2:$B$1079,2,FALSE))</f>
        <v>14.430730017629404</v>
      </c>
      <c r="AB1606" s="15">
        <f t="shared" si="50"/>
        <v>14</v>
      </c>
      <c r="AC1606" s="15">
        <f t="shared" si="51"/>
        <v>5</v>
      </c>
    </row>
    <row r="1607" spans="2:29" x14ac:dyDescent="0.3">
      <c r="B1607" s="15">
        <v>30011</v>
      </c>
      <c r="C1607" s="15">
        <v>16.747783250589993</v>
      </c>
      <c r="D1607" s="15">
        <v>16</v>
      </c>
      <c r="E1607" s="15">
        <v>6</v>
      </c>
      <c r="N1607" s="15">
        <v>30011</v>
      </c>
      <c r="O1607" s="15">
        <v>15.868475244657805</v>
      </c>
      <c r="P1607" s="15">
        <v>15</v>
      </c>
      <c r="Q1607" s="15">
        <v>6</v>
      </c>
      <c r="Z1607" s="15">
        <v>30011</v>
      </c>
      <c r="AA1607" s="15">
        <f>IF(ISNA(VLOOKUP(Z1607,'1077county_meanLDVage_submitted'!$A$2:$B$1079,2,FALSE)),VLOOKUP(Z1607,$N$3:$O$3145,2,FALSE),VLOOKUP(Z1607,'1077county_meanLDVage_submitted'!$A$2:$B$1079,2,FALSE))</f>
        <v>15.868475244657805</v>
      </c>
      <c r="AB1607" s="15">
        <f t="shared" si="50"/>
        <v>15</v>
      </c>
      <c r="AC1607" s="15">
        <f t="shared" si="51"/>
        <v>6</v>
      </c>
    </row>
    <row r="1608" spans="2:29" x14ac:dyDescent="0.3">
      <c r="B1608" s="15">
        <v>30013</v>
      </c>
      <c r="C1608" s="15">
        <v>14.240176422495535</v>
      </c>
      <c r="D1608" s="15">
        <v>14</v>
      </c>
      <c r="E1608" s="15">
        <v>5</v>
      </c>
      <c r="N1608" s="15">
        <v>30013</v>
      </c>
      <c r="O1608" s="15">
        <v>13.35976904622979</v>
      </c>
      <c r="P1608" s="15">
        <v>13</v>
      </c>
      <c r="Q1608" s="15">
        <v>5</v>
      </c>
      <c r="Z1608" s="15">
        <v>30013</v>
      </c>
      <c r="AA1608" s="15">
        <f>IF(ISNA(VLOOKUP(Z1608,'1077county_meanLDVage_submitted'!$A$2:$B$1079,2,FALSE)),VLOOKUP(Z1608,$N$3:$O$3145,2,FALSE),VLOOKUP(Z1608,'1077county_meanLDVage_submitted'!$A$2:$B$1079,2,FALSE))</f>
        <v>13.35976904622979</v>
      </c>
      <c r="AB1608" s="15">
        <f t="shared" si="50"/>
        <v>13</v>
      </c>
      <c r="AC1608" s="15">
        <f t="shared" si="51"/>
        <v>5</v>
      </c>
    </row>
    <row r="1609" spans="2:29" x14ac:dyDescent="0.3">
      <c r="B1609" s="15">
        <v>30015</v>
      </c>
      <c r="C1609" s="15">
        <v>16.187063469023965</v>
      </c>
      <c r="D1609" s="15">
        <v>16</v>
      </c>
      <c r="E1609" s="15">
        <v>6</v>
      </c>
      <c r="N1609" s="15">
        <v>30015</v>
      </c>
      <c r="O1609" s="15">
        <v>15.242166137079199</v>
      </c>
      <c r="P1609" s="15">
        <v>15</v>
      </c>
      <c r="Q1609" s="15">
        <v>6</v>
      </c>
      <c r="Z1609" s="15">
        <v>30015</v>
      </c>
      <c r="AA1609" s="15">
        <f>IF(ISNA(VLOOKUP(Z1609,'1077county_meanLDVage_submitted'!$A$2:$B$1079,2,FALSE)),VLOOKUP(Z1609,$N$3:$O$3145,2,FALSE),VLOOKUP(Z1609,'1077county_meanLDVage_submitted'!$A$2:$B$1079,2,FALSE))</f>
        <v>15.242166137079199</v>
      </c>
      <c r="AB1609" s="15">
        <f t="shared" si="50"/>
        <v>15</v>
      </c>
      <c r="AC1609" s="15">
        <f t="shared" si="51"/>
        <v>6</v>
      </c>
    </row>
    <row r="1610" spans="2:29" x14ac:dyDescent="0.3">
      <c r="B1610" s="15">
        <v>30017</v>
      </c>
      <c r="C1610" s="15">
        <v>15.022433862772219</v>
      </c>
      <c r="D1610" s="15">
        <v>15</v>
      </c>
      <c r="E1610" s="15">
        <v>6</v>
      </c>
      <c r="N1610" s="15">
        <v>30017</v>
      </c>
      <c r="O1610" s="15">
        <v>14.144247226567964</v>
      </c>
      <c r="P1610" s="15">
        <v>14</v>
      </c>
      <c r="Q1610" s="15">
        <v>5</v>
      </c>
      <c r="Z1610" s="15">
        <v>30017</v>
      </c>
      <c r="AA1610" s="15">
        <f>IF(ISNA(VLOOKUP(Z1610,'1077county_meanLDVage_submitted'!$A$2:$B$1079,2,FALSE)),VLOOKUP(Z1610,$N$3:$O$3145,2,FALSE),VLOOKUP(Z1610,'1077county_meanLDVage_submitted'!$A$2:$B$1079,2,FALSE))</f>
        <v>14.144247226567964</v>
      </c>
      <c r="AB1610" s="15">
        <f t="shared" si="50"/>
        <v>14</v>
      </c>
      <c r="AC1610" s="15">
        <f t="shared" si="51"/>
        <v>5</v>
      </c>
    </row>
    <row r="1611" spans="2:29" x14ac:dyDescent="0.3">
      <c r="B1611" s="15">
        <v>30019</v>
      </c>
      <c r="C1611" s="15">
        <v>15.244357977037389</v>
      </c>
      <c r="D1611" s="15">
        <v>15</v>
      </c>
      <c r="E1611" s="15">
        <v>6</v>
      </c>
      <c r="N1611" s="15">
        <v>30019</v>
      </c>
      <c r="O1611" s="15">
        <v>14.219064313487115</v>
      </c>
      <c r="P1611" s="15">
        <v>14</v>
      </c>
      <c r="Q1611" s="15">
        <v>5</v>
      </c>
      <c r="Z1611" s="15">
        <v>30019</v>
      </c>
      <c r="AA1611" s="15">
        <f>IF(ISNA(VLOOKUP(Z1611,'1077county_meanLDVage_submitted'!$A$2:$B$1079,2,FALSE)),VLOOKUP(Z1611,$N$3:$O$3145,2,FALSE),VLOOKUP(Z1611,'1077county_meanLDVage_submitted'!$A$2:$B$1079,2,FALSE))</f>
        <v>14.219064313487115</v>
      </c>
      <c r="AB1611" s="15">
        <f t="shared" si="50"/>
        <v>14</v>
      </c>
      <c r="AC1611" s="15">
        <f t="shared" si="51"/>
        <v>5</v>
      </c>
    </row>
    <row r="1612" spans="2:29" x14ac:dyDescent="0.3">
      <c r="B1612" s="15">
        <v>30021</v>
      </c>
      <c r="C1612" s="15">
        <v>14.331700548317581</v>
      </c>
      <c r="D1612" s="15">
        <v>14</v>
      </c>
      <c r="E1612" s="15">
        <v>5</v>
      </c>
      <c r="N1612" s="15">
        <v>30021</v>
      </c>
      <c r="O1612" s="15">
        <v>13.465570079201559</v>
      </c>
      <c r="P1612" s="15">
        <v>13</v>
      </c>
      <c r="Q1612" s="15">
        <v>5</v>
      </c>
      <c r="Z1612" s="15">
        <v>30021</v>
      </c>
      <c r="AA1612" s="15">
        <f>IF(ISNA(VLOOKUP(Z1612,'1077county_meanLDVage_submitted'!$A$2:$B$1079,2,FALSE)),VLOOKUP(Z1612,$N$3:$O$3145,2,FALSE),VLOOKUP(Z1612,'1077county_meanLDVage_submitted'!$A$2:$B$1079,2,FALSE))</f>
        <v>13.465570079201559</v>
      </c>
      <c r="AB1612" s="15">
        <f t="shared" si="50"/>
        <v>13</v>
      </c>
      <c r="AC1612" s="15">
        <f t="shared" si="51"/>
        <v>5</v>
      </c>
    </row>
    <row r="1613" spans="2:29" x14ac:dyDescent="0.3">
      <c r="B1613" s="15">
        <v>30023</v>
      </c>
      <c r="C1613" s="15">
        <v>13.921497759297374</v>
      </c>
      <c r="D1613" s="15">
        <v>13</v>
      </c>
      <c r="E1613" s="15">
        <v>5</v>
      </c>
      <c r="N1613" s="15">
        <v>30023</v>
      </c>
      <c r="O1613" s="15">
        <v>12.968043372207353</v>
      </c>
      <c r="P1613" s="15">
        <v>12</v>
      </c>
      <c r="Q1613" s="15">
        <v>4</v>
      </c>
      <c r="Z1613" s="15">
        <v>30023</v>
      </c>
      <c r="AA1613" s="15">
        <f>IF(ISNA(VLOOKUP(Z1613,'1077county_meanLDVage_submitted'!$A$2:$B$1079,2,FALSE)),VLOOKUP(Z1613,$N$3:$O$3145,2,FALSE),VLOOKUP(Z1613,'1077county_meanLDVage_submitted'!$A$2:$B$1079,2,FALSE))</f>
        <v>12.968043372207353</v>
      </c>
      <c r="AB1613" s="15">
        <f t="shared" si="50"/>
        <v>12</v>
      </c>
      <c r="AC1613" s="15">
        <f t="shared" si="51"/>
        <v>4</v>
      </c>
    </row>
    <row r="1614" spans="2:29" x14ac:dyDescent="0.3">
      <c r="B1614" s="15">
        <v>30025</v>
      </c>
      <c r="C1614" s="15">
        <v>13.837773549540215</v>
      </c>
      <c r="D1614" s="15">
        <v>13</v>
      </c>
      <c r="E1614" s="15">
        <v>5</v>
      </c>
      <c r="N1614" s="15">
        <v>30025</v>
      </c>
      <c r="O1614" s="15">
        <v>12.931103385762155</v>
      </c>
      <c r="P1614" s="15">
        <v>12</v>
      </c>
      <c r="Q1614" s="15">
        <v>4</v>
      </c>
      <c r="Z1614" s="15">
        <v>30025</v>
      </c>
      <c r="AA1614" s="15">
        <f>IF(ISNA(VLOOKUP(Z1614,'1077county_meanLDVage_submitted'!$A$2:$B$1079,2,FALSE)),VLOOKUP(Z1614,$N$3:$O$3145,2,FALSE),VLOOKUP(Z1614,'1077county_meanLDVage_submitted'!$A$2:$B$1079,2,FALSE))</f>
        <v>12.931103385762155</v>
      </c>
      <c r="AB1614" s="15">
        <f t="shared" si="50"/>
        <v>12</v>
      </c>
      <c r="AC1614" s="15">
        <f t="shared" si="51"/>
        <v>4</v>
      </c>
    </row>
    <row r="1615" spans="2:29" x14ac:dyDescent="0.3">
      <c r="B1615" s="15">
        <v>30027</v>
      </c>
      <c r="C1615" s="15">
        <v>16.042347697454382</v>
      </c>
      <c r="D1615" s="15">
        <v>16</v>
      </c>
      <c r="E1615" s="15">
        <v>6</v>
      </c>
      <c r="N1615" s="15">
        <v>30027</v>
      </c>
      <c r="O1615" s="15">
        <v>15.111136499542068</v>
      </c>
      <c r="P1615" s="15">
        <v>15</v>
      </c>
      <c r="Q1615" s="15">
        <v>6</v>
      </c>
      <c r="Z1615" s="15">
        <v>30027</v>
      </c>
      <c r="AA1615" s="15">
        <f>IF(ISNA(VLOOKUP(Z1615,'1077county_meanLDVage_submitted'!$A$2:$B$1079,2,FALSE)),VLOOKUP(Z1615,$N$3:$O$3145,2,FALSE),VLOOKUP(Z1615,'1077county_meanLDVage_submitted'!$A$2:$B$1079,2,FALSE))</f>
        <v>15.111136499542068</v>
      </c>
      <c r="AB1615" s="15">
        <f t="shared" si="50"/>
        <v>15</v>
      </c>
      <c r="AC1615" s="15">
        <f t="shared" si="51"/>
        <v>6</v>
      </c>
    </row>
    <row r="1616" spans="2:29" x14ac:dyDescent="0.3">
      <c r="B1616" s="15">
        <v>30029</v>
      </c>
      <c r="C1616" s="15">
        <v>13.712532965319443</v>
      </c>
      <c r="D1616" s="15">
        <v>13</v>
      </c>
      <c r="E1616" s="15">
        <v>5</v>
      </c>
      <c r="N1616" s="15">
        <v>30029</v>
      </c>
      <c r="O1616" s="15">
        <v>12.906618938749117</v>
      </c>
      <c r="P1616" s="15">
        <v>12</v>
      </c>
      <c r="Q1616" s="15">
        <v>4</v>
      </c>
      <c r="Z1616" s="15">
        <v>30029</v>
      </c>
      <c r="AA1616" s="15">
        <f>IF(ISNA(VLOOKUP(Z1616,'1077county_meanLDVage_submitted'!$A$2:$B$1079,2,FALSE)),VLOOKUP(Z1616,$N$3:$O$3145,2,FALSE),VLOOKUP(Z1616,'1077county_meanLDVage_submitted'!$A$2:$B$1079,2,FALSE))</f>
        <v>12.906618938749117</v>
      </c>
      <c r="AB1616" s="15">
        <f t="shared" si="50"/>
        <v>12</v>
      </c>
      <c r="AC1616" s="15">
        <f t="shared" si="51"/>
        <v>4</v>
      </c>
    </row>
    <row r="1617" spans="2:29" x14ac:dyDescent="0.3">
      <c r="B1617" s="15">
        <v>30031</v>
      </c>
      <c r="C1617" s="15">
        <v>12.692378479676419</v>
      </c>
      <c r="D1617" s="15">
        <v>12</v>
      </c>
      <c r="E1617" s="15">
        <v>4</v>
      </c>
      <c r="N1617" s="15">
        <v>30031</v>
      </c>
      <c r="O1617" s="15">
        <v>11.999583401988753</v>
      </c>
      <c r="P1617" s="15">
        <v>11</v>
      </c>
      <c r="Q1617" s="15">
        <v>4</v>
      </c>
      <c r="Z1617" s="15">
        <v>30031</v>
      </c>
      <c r="AA1617" s="15">
        <f>IF(ISNA(VLOOKUP(Z1617,'1077county_meanLDVage_submitted'!$A$2:$B$1079,2,FALSE)),VLOOKUP(Z1617,$N$3:$O$3145,2,FALSE),VLOOKUP(Z1617,'1077county_meanLDVage_submitted'!$A$2:$B$1079,2,FALSE))</f>
        <v>11.999583401988753</v>
      </c>
      <c r="AB1617" s="15">
        <f t="shared" si="50"/>
        <v>11</v>
      </c>
      <c r="AC1617" s="15">
        <f t="shared" si="51"/>
        <v>4</v>
      </c>
    </row>
    <row r="1618" spans="2:29" x14ac:dyDescent="0.3">
      <c r="B1618" s="15">
        <v>30033</v>
      </c>
      <c r="C1618" s="15">
        <v>16.371233656490489</v>
      </c>
      <c r="D1618" s="15">
        <v>16</v>
      </c>
      <c r="E1618" s="15">
        <v>6</v>
      </c>
      <c r="N1618" s="15">
        <v>30033</v>
      </c>
      <c r="O1618" s="15">
        <v>15.473048411373984</v>
      </c>
      <c r="P1618" s="15">
        <v>15</v>
      </c>
      <c r="Q1618" s="15">
        <v>6</v>
      </c>
      <c r="Z1618" s="15">
        <v>30033</v>
      </c>
      <c r="AA1618" s="15">
        <f>IF(ISNA(VLOOKUP(Z1618,'1077county_meanLDVage_submitted'!$A$2:$B$1079,2,FALSE)),VLOOKUP(Z1618,$N$3:$O$3145,2,FALSE),VLOOKUP(Z1618,'1077county_meanLDVage_submitted'!$A$2:$B$1079,2,FALSE))</f>
        <v>15.473048411373984</v>
      </c>
      <c r="AB1618" s="15">
        <f t="shared" si="50"/>
        <v>15</v>
      </c>
      <c r="AC1618" s="15">
        <f t="shared" si="51"/>
        <v>6</v>
      </c>
    </row>
    <row r="1619" spans="2:29" x14ac:dyDescent="0.3">
      <c r="B1619" s="15">
        <v>30035</v>
      </c>
      <c r="C1619" s="15">
        <v>19.167037530953468</v>
      </c>
      <c r="D1619" s="15">
        <v>19</v>
      </c>
      <c r="E1619" s="15">
        <v>6</v>
      </c>
      <c r="N1619" s="15">
        <v>30035</v>
      </c>
      <c r="O1619" s="15">
        <v>17.979605047858449</v>
      </c>
      <c r="P1619" s="15">
        <v>17</v>
      </c>
      <c r="Q1619" s="15">
        <v>6</v>
      </c>
      <c r="Z1619" s="15">
        <v>30035</v>
      </c>
      <c r="AA1619" s="15">
        <f>IF(ISNA(VLOOKUP(Z1619,'1077county_meanLDVage_submitted'!$A$2:$B$1079,2,FALSE)),VLOOKUP(Z1619,$N$3:$O$3145,2,FALSE),VLOOKUP(Z1619,'1077county_meanLDVage_submitted'!$A$2:$B$1079,2,FALSE))</f>
        <v>17.979605047858449</v>
      </c>
      <c r="AB1619" s="15">
        <f t="shared" si="50"/>
        <v>17</v>
      </c>
      <c r="AC1619" s="15">
        <f t="shared" si="51"/>
        <v>6</v>
      </c>
    </row>
    <row r="1620" spans="2:29" x14ac:dyDescent="0.3">
      <c r="B1620" s="15">
        <v>30037</v>
      </c>
      <c r="C1620" s="15">
        <v>16.29943502895707</v>
      </c>
      <c r="D1620" s="15">
        <v>16</v>
      </c>
      <c r="E1620" s="15">
        <v>6</v>
      </c>
      <c r="N1620" s="15">
        <v>30037</v>
      </c>
      <c r="O1620" s="15">
        <v>15.481285127688308</v>
      </c>
      <c r="P1620" s="15">
        <v>15</v>
      </c>
      <c r="Q1620" s="15">
        <v>6</v>
      </c>
      <c r="Z1620" s="15">
        <v>30037</v>
      </c>
      <c r="AA1620" s="15">
        <f>IF(ISNA(VLOOKUP(Z1620,'1077county_meanLDVage_submitted'!$A$2:$B$1079,2,FALSE)),VLOOKUP(Z1620,$N$3:$O$3145,2,FALSE),VLOOKUP(Z1620,'1077county_meanLDVage_submitted'!$A$2:$B$1079,2,FALSE))</f>
        <v>15.481285127688308</v>
      </c>
      <c r="AB1620" s="15">
        <f t="shared" si="50"/>
        <v>15</v>
      </c>
      <c r="AC1620" s="15">
        <f t="shared" si="51"/>
        <v>6</v>
      </c>
    </row>
    <row r="1621" spans="2:29" x14ac:dyDescent="0.3">
      <c r="B1621" s="15">
        <v>30039</v>
      </c>
      <c r="C1621" s="15">
        <v>13.235374379700936</v>
      </c>
      <c r="D1621" s="15">
        <v>13</v>
      </c>
      <c r="E1621" s="15">
        <v>5</v>
      </c>
      <c r="N1621" s="15">
        <v>30039</v>
      </c>
      <c r="O1621" s="15">
        <v>12.299136945227161</v>
      </c>
      <c r="P1621" s="15">
        <v>12</v>
      </c>
      <c r="Q1621" s="15">
        <v>4</v>
      </c>
      <c r="Z1621" s="15">
        <v>30039</v>
      </c>
      <c r="AA1621" s="15">
        <f>IF(ISNA(VLOOKUP(Z1621,'1077county_meanLDVage_submitted'!$A$2:$B$1079,2,FALSE)),VLOOKUP(Z1621,$N$3:$O$3145,2,FALSE),VLOOKUP(Z1621,'1077county_meanLDVage_submitted'!$A$2:$B$1079,2,FALSE))</f>
        <v>12.299136945227161</v>
      </c>
      <c r="AB1621" s="15">
        <f t="shared" si="50"/>
        <v>12</v>
      </c>
      <c r="AC1621" s="15">
        <f t="shared" si="51"/>
        <v>4</v>
      </c>
    </row>
    <row r="1622" spans="2:29" x14ac:dyDescent="0.3">
      <c r="B1622" s="15">
        <v>30041</v>
      </c>
      <c r="C1622" s="15">
        <v>15.914299121643211</v>
      </c>
      <c r="D1622" s="15">
        <v>15</v>
      </c>
      <c r="E1622" s="15">
        <v>6</v>
      </c>
      <c r="N1622" s="15">
        <v>30041</v>
      </c>
      <c r="O1622" s="15">
        <v>14.89727720824502</v>
      </c>
      <c r="P1622" s="15">
        <v>14</v>
      </c>
      <c r="Q1622" s="15">
        <v>5</v>
      </c>
      <c r="Z1622" s="15">
        <v>30041</v>
      </c>
      <c r="AA1622" s="15">
        <f>IF(ISNA(VLOOKUP(Z1622,'1077county_meanLDVage_submitted'!$A$2:$B$1079,2,FALSE)),VLOOKUP(Z1622,$N$3:$O$3145,2,FALSE),VLOOKUP(Z1622,'1077county_meanLDVage_submitted'!$A$2:$B$1079,2,FALSE))</f>
        <v>14.89727720824502</v>
      </c>
      <c r="AB1622" s="15">
        <f t="shared" si="50"/>
        <v>14</v>
      </c>
      <c r="AC1622" s="15">
        <f t="shared" si="51"/>
        <v>5</v>
      </c>
    </row>
    <row r="1623" spans="2:29" x14ac:dyDescent="0.3">
      <c r="B1623" s="15">
        <v>30043</v>
      </c>
      <c r="C1623" s="15">
        <v>14.567262957738469</v>
      </c>
      <c r="D1623" s="15">
        <v>14</v>
      </c>
      <c r="E1623" s="15">
        <v>5</v>
      </c>
      <c r="N1623" s="15">
        <v>30043</v>
      </c>
      <c r="O1623" s="15">
        <v>13.715944043176382</v>
      </c>
      <c r="P1623" s="15">
        <v>13</v>
      </c>
      <c r="Q1623" s="15">
        <v>5</v>
      </c>
      <c r="Z1623" s="15">
        <v>30043</v>
      </c>
      <c r="AA1623" s="15">
        <f>IF(ISNA(VLOOKUP(Z1623,'1077county_meanLDVage_submitted'!$A$2:$B$1079,2,FALSE)),VLOOKUP(Z1623,$N$3:$O$3145,2,FALSE),VLOOKUP(Z1623,'1077county_meanLDVage_submitted'!$A$2:$B$1079,2,FALSE))</f>
        <v>13.715944043176382</v>
      </c>
      <c r="AB1623" s="15">
        <f t="shared" si="50"/>
        <v>13</v>
      </c>
      <c r="AC1623" s="15">
        <f t="shared" si="51"/>
        <v>5</v>
      </c>
    </row>
    <row r="1624" spans="2:29" x14ac:dyDescent="0.3">
      <c r="B1624" s="15">
        <v>30045</v>
      </c>
      <c r="C1624" s="15">
        <v>16.754399389855674</v>
      </c>
      <c r="D1624" s="15">
        <v>16</v>
      </c>
      <c r="E1624" s="15">
        <v>6</v>
      </c>
      <c r="N1624" s="15">
        <v>30045</v>
      </c>
      <c r="O1624" s="15">
        <v>15.794407912538812</v>
      </c>
      <c r="P1624" s="15">
        <v>15</v>
      </c>
      <c r="Q1624" s="15">
        <v>6</v>
      </c>
      <c r="Z1624" s="15">
        <v>30045</v>
      </c>
      <c r="AA1624" s="15">
        <f>IF(ISNA(VLOOKUP(Z1624,'1077county_meanLDVage_submitted'!$A$2:$B$1079,2,FALSE)),VLOOKUP(Z1624,$N$3:$O$3145,2,FALSE),VLOOKUP(Z1624,'1077county_meanLDVage_submitted'!$A$2:$B$1079,2,FALSE))</f>
        <v>15.794407912538812</v>
      </c>
      <c r="AB1624" s="15">
        <f t="shared" si="50"/>
        <v>15</v>
      </c>
      <c r="AC1624" s="15">
        <f t="shared" si="51"/>
        <v>6</v>
      </c>
    </row>
    <row r="1625" spans="2:29" x14ac:dyDescent="0.3">
      <c r="B1625" s="15">
        <v>30047</v>
      </c>
      <c r="C1625" s="15">
        <v>17.122714513906615</v>
      </c>
      <c r="D1625" s="15">
        <v>17</v>
      </c>
      <c r="E1625" s="15">
        <v>6</v>
      </c>
      <c r="N1625" s="15">
        <v>30047</v>
      </c>
      <c r="O1625" s="15">
        <v>16.120398503982475</v>
      </c>
      <c r="P1625" s="15">
        <v>16</v>
      </c>
      <c r="Q1625" s="15">
        <v>6</v>
      </c>
      <c r="Z1625" s="15">
        <v>30047</v>
      </c>
      <c r="AA1625" s="15">
        <f>IF(ISNA(VLOOKUP(Z1625,'1077county_meanLDVage_submitted'!$A$2:$B$1079,2,FALSE)),VLOOKUP(Z1625,$N$3:$O$3145,2,FALSE),VLOOKUP(Z1625,'1077county_meanLDVage_submitted'!$A$2:$B$1079,2,FALSE))</f>
        <v>16.120398503982475</v>
      </c>
      <c r="AB1625" s="15">
        <f t="shared" si="50"/>
        <v>16</v>
      </c>
      <c r="AC1625" s="15">
        <f t="shared" si="51"/>
        <v>6</v>
      </c>
    </row>
    <row r="1626" spans="2:29" x14ac:dyDescent="0.3">
      <c r="B1626" s="15">
        <v>30049</v>
      </c>
      <c r="C1626" s="15">
        <v>13.468725747155808</v>
      </c>
      <c r="D1626" s="15">
        <v>13</v>
      </c>
      <c r="E1626" s="15">
        <v>5</v>
      </c>
      <c r="N1626" s="15">
        <v>30049</v>
      </c>
      <c r="O1626" s="15">
        <v>12.618919464884849</v>
      </c>
      <c r="P1626" s="15">
        <v>12</v>
      </c>
      <c r="Q1626" s="15">
        <v>4</v>
      </c>
      <c r="Z1626" s="15">
        <v>30049</v>
      </c>
      <c r="AA1626" s="15">
        <f>IF(ISNA(VLOOKUP(Z1626,'1077county_meanLDVage_submitted'!$A$2:$B$1079,2,FALSE)),VLOOKUP(Z1626,$N$3:$O$3145,2,FALSE),VLOOKUP(Z1626,'1077county_meanLDVage_submitted'!$A$2:$B$1079,2,FALSE))</f>
        <v>12.618919464884849</v>
      </c>
      <c r="AB1626" s="15">
        <f t="shared" si="50"/>
        <v>12</v>
      </c>
      <c r="AC1626" s="15">
        <f t="shared" si="51"/>
        <v>4</v>
      </c>
    </row>
    <row r="1627" spans="2:29" x14ac:dyDescent="0.3">
      <c r="B1627" s="15">
        <v>30051</v>
      </c>
      <c r="C1627" s="15">
        <v>15.044455298831764</v>
      </c>
      <c r="D1627" s="15">
        <v>15</v>
      </c>
      <c r="E1627" s="15">
        <v>6</v>
      </c>
      <c r="N1627" s="15">
        <v>30051</v>
      </c>
      <c r="O1627" s="15">
        <v>14.151293422590641</v>
      </c>
      <c r="P1627" s="15">
        <v>14</v>
      </c>
      <c r="Q1627" s="15">
        <v>5</v>
      </c>
      <c r="Z1627" s="15">
        <v>30051</v>
      </c>
      <c r="AA1627" s="15">
        <f>IF(ISNA(VLOOKUP(Z1627,'1077county_meanLDVage_submitted'!$A$2:$B$1079,2,FALSE)),VLOOKUP(Z1627,$N$3:$O$3145,2,FALSE),VLOOKUP(Z1627,'1077county_meanLDVage_submitted'!$A$2:$B$1079,2,FALSE))</f>
        <v>14.151293422590641</v>
      </c>
      <c r="AB1627" s="15">
        <f t="shared" si="50"/>
        <v>14</v>
      </c>
      <c r="AC1627" s="15">
        <f t="shared" si="51"/>
        <v>5</v>
      </c>
    </row>
    <row r="1628" spans="2:29" x14ac:dyDescent="0.3">
      <c r="B1628" s="15">
        <v>30053</v>
      </c>
      <c r="C1628" s="15">
        <v>16.564496044933513</v>
      </c>
      <c r="D1628" s="15">
        <v>16</v>
      </c>
      <c r="E1628" s="15">
        <v>6</v>
      </c>
      <c r="N1628" s="15">
        <v>30053</v>
      </c>
      <c r="O1628" s="15">
        <v>15.738796923498349</v>
      </c>
      <c r="P1628" s="15">
        <v>15</v>
      </c>
      <c r="Q1628" s="15">
        <v>6</v>
      </c>
      <c r="Z1628" s="15">
        <v>30053</v>
      </c>
      <c r="AA1628" s="15">
        <f>IF(ISNA(VLOOKUP(Z1628,'1077county_meanLDVage_submitted'!$A$2:$B$1079,2,FALSE)),VLOOKUP(Z1628,$N$3:$O$3145,2,FALSE),VLOOKUP(Z1628,'1077county_meanLDVage_submitted'!$A$2:$B$1079,2,FALSE))</f>
        <v>15.738796923498349</v>
      </c>
      <c r="AB1628" s="15">
        <f t="shared" si="50"/>
        <v>15</v>
      </c>
      <c r="AC1628" s="15">
        <f t="shared" si="51"/>
        <v>6</v>
      </c>
    </row>
    <row r="1629" spans="2:29" x14ac:dyDescent="0.3">
      <c r="B1629" s="15">
        <v>30055</v>
      </c>
      <c r="C1629" s="15">
        <v>15.126540425079877</v>
      </c>
      <c r="D1629" s="15">
        <v>15</v>
      </c>
      <c r="E1629" s="15">
        <v>6</v>
      </c>
      <c r="N1629" s="15">
        <v>30055</v>
      </c>
      <c r="O1629" s="15">
        <v>14.158728757451318</v>
      </c>
      <c r="P1629" s="15">
        <v>14</v>
      </c>
      <c r="Q1629" s="15">
        <v>5</v>
      </c>
      <c r="Z1629" s="15">
        <v>30055</v>
      </c>
      <c r="AA1629" s="15">
        <f>IF(ISNA(VLOOKUP(Z1629,'1077county_meanLDVage_submitted'!$A$2:$B$1079,2,FALSE)),VLOOKUP(Z1629,$N$3:$O$3145,2,FALSE),VLOOKUP(Z1629,'1077county_meanLDVage_submitted'!$A$2:$B$1079,2,FALSE))</f>
        <v>14.158728757451318</v>
      </c>
      <c r="AB1629" s="15">
        <f t="shared" si="50"/>
        <v>14</v>
      </c>
      <c r="AC1629" s="15">
        <f t="shared" si="51"/>
        <v>5</v>
      </c>
    </row>
    <row r="1630" spans="2:29" x14ac:dyDescent="0.3">
      <c r="B1630" s="15">
        <v>30057</v>
      </c>
      <c r="C1630" s="15">
        <v>15.163651951442345</v>
      </c>
      <c r="D1630" s="15">
        <v>15</v>
      </c>
      <c r="E1630" s="15">
        <v>6</v>
      </c>
      <c r="N1630" s="15">
        <v>30057</v>
      </c>
      <c r="O1630" s="15">
        <v>14.31133070076168</v>
      </c>
      <c r="P1630" s="15">
        <v>14</v>
      </c>
      <c r="Q1630" s="15">
        <v>5</v>
      </c>
      <c r="Z1630" s="15">
        <v>30057</v>
      </c>
      <c r="AA1630" s="15">
        <f>IF(ISNA(VLOOKUP(Z1630,'1077county_meanLDVage_submitted'!$A$2:$B$1079,2,FALSE)),VLOOKUP(Z1630,$N$3:$O$3145,2,FALSE),VLOOKUP(Z1630,'1077county_meanLDVage_submitted'!$A$2:$B$1079,2,FALSE))</f>
        <v>14.31133070076168</v>
      </c>
      <c r="AB1630" s="15">
        <f t="shared" si="50"/>
        <v>14</v>
      </c>
      <c r="AC1630" s="15">
        <f t="shared" si="51"/>
        <v>5</v>
      </c>
    </row>
    <row r="1631" spans="2:29" x14ac:dyDescent="0.3">
      <c r="B1631" s="15">
        <v>30059</v>
      </c>
      <c r="C1631" s="15">
        <v>15.339575530302042</v>
      </c>
      <c r="D1631" s="15">
        <v>15</v>
      </c>
      <c r="E1631" s="15">
        <v>6</v>
      </c>
      <c r="N1631" s="15">
        <v>30059</v>
      </c>
      <c r="O1631" s="15">
        <v>14.516592324513066</v>
      </c>
      <c r="P1631" s="15">
        <v>14</v>
      </c>
      <c r="Q1631" s="15">
        <v>5</v>
      </c>
      <c r="Z1631" s="15">
        <v>30059</v>
      </c>
      <c r="AA1631" s="15">
        <f>IF(ISNA(VLOOKUP(Z1631,'1077county_meanLDVage_submitted'!$A$2:$B$1079,2,FALSE)),VLOOKUP(Z1631,$N$3:$O$3145,2,FALSE),VLOOKUP(Z1631,'1077county_meanLDVage_submitted'!$A$2:$B$1079,2,FALSE))</f>
        <v>14.516592324513066</v>
      </c>
      <c r="AB1631" s="15">
        <f t="shared" si="50"/>
        <v>14</v>
      </c>
      <c r="AC1631" s="15">
        <f t="shared" si="51"/>
        <v>5</v>
      </c>
    </row>
    <row r="1632" spans="2:29" x14ac:dyDescent="0.3">
      <c r="B1632" s="15">
        <v>30061</v>
      </c>
      <c r="C1632" s="15">
        <v>16.556038741419684</v>
      </c>
      <c r="D1632" s="15">
        <v>16</v>
      </c>
      <c r="E1632" s="15">
        <v>6</v>
      </c>
      <c r="N1632" s="15">
        <v>30061</v>
      </c>
      <c r="O1632" s="15">
        <v>15.678898557322754</v>
      </c>
      <c r="P1632" s="15">
        <v>15</v>
      </c>
      <c r="Q1632" s="15">
        <v>6</v>
      </c>
      <c r="Z1632" s="15">
        <v>30061</v>
      </c>
      <c r="AA1632" s="15">
        <f>IF(ISNA(VLOOKUP(Z1632,'1077county_meanLDVage_submitted'!$A$2:$B$1079,2,FALSE)),VLOOKUP(Z1632,$N$3:$O$3145,2,FALSE),VLOOKUP(Z1632,'1077county_meanLDVage_submitted'!$A$2:$B$1079,2,FALSE))</f>
        <v>15.678898557322754</v>
      </c>
      <c r="AB1632" s="15">
        <f t="shared" si="50"/>
        <v>15</v>
      </c>
      <c r="AC1632" s="15">
        <f t="shared" si="51"/>
        <v>6</v>
      </c>
    </row>
    <row r="1633" spans="2:29" x14ac:dyDescent="0.3">
      <c r="B1633" s="15">
        <v>30063</v>
      </c>
      <c r="C1633" s="15">
        <v>13.572926374380341</v>
      </c>
      <c r="D1633" s="15">
        <v>13</v>
      </c>
      <c r="E1633" s="15">
        <v>5</v>
      </c>
      <c r="N1633" s="15">
        <v>30063</v>
      </c>
      <c r="O1633" s="15">
        <v>12.765005066489964</v>
      </c>
      <c r="P1633" s="15">
        <v>12</v>
      </c>
      <c r="Q1633" s="15">
        <v>4</v>
      </c>
      <c r="Z1633" s="15">
        <v>30063</v>
      </c>
      <c r="AA1633" s="15">
        <f>IF(ISNA(VLOOKUP(Z1633,'1077county_meanLDVage_submitted'!$A$2:$B$1079,2,FALSE)),VLOOKUP(Z1633,$N$3:$O$3145,2,FALSE),VLOOKUP(Z1633,'1077county_meanLDVage_submitted'!$A$2:$B$1079,2,FALSE))</f>
        <v>12.765005066489964</v>
      </c>
      <c r="AB1633" s="15">
        <f t="shared" si="50"/>
        <v>12</v>
      </c>
      <c r="AC1633" s="15">
        <f t="shared" si="51"/>
        <v>4</v>
      </c>
    </row>
    <row r="1634" spans="2:29" x14ac:dyDescent="0.3">
      <c r="B1634" s="15">
        <v>30065</v>
      </c>
      <c r="C1634" s="15">
        <v>16.379372050995563</v>
      </c>
      <c r="D1634" s="15">
        <v>16</v>
      </c>
      <c r="E1634" s="15">
        <v>6</v>
      </c>
      <c r="N1634" s="15">
        <v>30065</v>
      </c>
      <c r="O1634" s="15">
        <v>15.522030207174479</v>
      </c>
      <c r="P1634" s="15">
        <v>15</v>
      </c>
      <c r="Q1634" s="15">
        <v>6</v>
      </c>
      <c r="Z1634" s="15">
        <v>30065</v>
      </c>
      <c r="AA1634" s="15">
        <f>IF(ISNA(VLOOKUP(Z1634,'1077county_meanLDVage_submitted'!$A$2:$B$1079,2,FALSE)),VLOOKUP(Z1634,$N$3:$O$3145,2,FALSE),VLOOKUP(Z1634,'1077county_meanLDVage_submitted'!$A$2:$B$1079,2,FALSE))</f>
        <v>15.522030207174479</v>
      </c>
      <c r="AB1634" s="15">
        <f t="shared" si="50"/>
        <v>15</v>
      </c>
      <c r="AC1634" s="15">
        <f t="shared" si="51"/>
        <v>6</v>
      </c>
    </row>
    <row r="1635" spans="2:29" x14ac:dyDescent="0.3">
      <c r="B1635" s="15">
        <v>30067</v>
      </c>
      <c r="C1635" s="15">
        <v>14.890955711763674</v>
      </c>
      <c r="D1635" s="15">
        <v>14</v>
      </c>
      <c r="E1635" s="15">
        <v>5</v>
      </c>
      <c r="N1635" s="15">
        <v>30067</v>
      </c>
      <c r="O1635" s="15">
        <v>14.071163997897147</v>
      </c>
      <c r="P1635" s="15">
        <v>14</v>
      </c>
      <c r="Q1635" s="15">
        <v>5</v>
      </c>
      <c r="Z1635" s="15">
        <v>30067</v>
      </c>
      <c r="AA1635" s="15">
        <f>IF(ISNA(VLOOKUP(Z1635,'1077county_meanLDVage_submitted'!$A$2:$B$1079,2,FALSE)),VLOOKUP(Z1635,$N$3:$O$3145,2,FALSE),VLOOKUP(Z1635,'1077county_meanLDVage_submitted'!$A$2:$B$1079,2,FALSE))</f>
        <v>14.071163997897147</v>
      </c>
      <c r="AB1635" s="15">
        <f t="shared" si="50"/>
        <v>14</v>
      </c>
      <c r="AC1635" s="15">
        <f t="shared" si="51"/>
        <v>5</v>
      </c>
    </row>
    <row r="1636" spans="2:29" x14ac:dyDescent="0.3">
      <c r="B1636" s="15">
        <v>30069</v>
      </c>
      <c r="C1636" s="15">
        <v>17.591054312606794</v>
      </c>
      <c r="D1636" s="15">
        <v>17</v>
      </c>
      <c r="E1636" s="15">
        <v>6</v>
      </c>
      <c r="N1636" s="15">
        <v>30069</v>
      </c>
      <c r="O1636" s="15">
        <v>16.77576948824013</v>
      </c>
      <c r="P1636" s="15">
        <v>16</v>
      </c>
      <c r="Q1636" s="15">
        <v>6</v>
      </c>
      <c r="Z1636" s="15">
        <v>30069</v>
      </c>
      <c r="AA1636" s="15">
        <f>IF(ISNA(VLOOKUP(Z1636,'1077county_meanLDVage_submitted'!$A$2:$B$1079,2,FALSE)),VLOOKUP(Z1636,$N$3:$O$3145,2,FALSE),VLOOKUP(Z1636,'1077county_meanLDVage_submitted'!$A$2:$B$1079,2,FALSE))</f>
        <v>16.77576948824013</v>
      </c>
      <c r="AB1636" s="15">
        <f t="shared" si="50"/>
        <v>16</v>
      </c>
      <c r="AC1636" s="15">
        <f t="shared" si="51"/>
        <v>6</v>
      </c>
    </row>
    <row r="1637" spans="2:29" x14ac:dyDescent="0.3">
      <c r="B1637" s="15">
        <v>30071</v>
      </c>
      <c r="C1637" s="15">
        <v>17.2875973634014</v>
      </c>
      <c r="D1637" s="15">
        <v>17</v>
      </c>
      <c r="E1637" s="15">
        <v>6</v>
      </c>
      <c r="N1637" s="15">
        <v>30071</v>
      </c>
      <c r="O1637" s="15">
        <v>16.35223959952847</v>
      </c>
      <c r="P1637" s="15">
        <v>16</v>
      </c>
      <c r="Q1637" s="15">
        <v>6</v>
      </c>
      <c r="Z1637" s="15">
        <v>30071</v>
      </c>
      <c r="AA1637" s="15">
        <f>IF(ISNA(VLOOKUP(Z1637,'1077county_meanLDVage_submitted'!$A$2:$B$1079,2,FALSE)),VLOOKUP(Z1637,$N$3:$O$3145,2,FALSE),VLOOKUP(Z1637,'1077county_meanLDVage_submitted'!$A$2:$B$1079,2,FALSE))</f>
        <v>16.35223959952847</v>
      </c>
      <c r="AB1637" s="15">
        <f t="shared" si="50"/>
        <v>16</v>
      </c>
      <c r="AC1637" s="15">
        <f t="shared" si="51"/>
        <v>6</v>
      </c>
    </row>
    <row r="1638" spans="2:29" x14ac:dyDescent="0.3">
      <c r="B1638" s="15">
        <v>30073</v>
      </c>
      <c r="C1638" s="15">
        <v>16.79899916369056</v>
      </c>
      <c r="D1638" s="15">
        <v>16</v>
      </c>
      <c r="E1638" s="15">
        <v>6</v>
      </c>
      <c r="N1638" s="15">
        <v>30073</v>
      </c>
      <c r="O1638" s="15">
        <v>15.725657668164988</v>
      </c>
      <c r="P1638" s="15">
        <v>15</v>
      </c>
      <c r="Q1638" s="15">
        <v>6</v>
      </c>
      <c r="Z1638" s="15">
        <v>30073</v>
      </c>
      <c r="AA1638" s="15">
        <f>IF(ISNA(VLOOKUP(Z1638,'1077county_meanLDVage_submitted'!$A$2:$B$1079,2,FALSE)),VLOOKUP(Z1638,$N$3:$O$3145,2,FALSE),VLOOKUP(Z1638,'1077county_meanLDVage_submitted'!$A$2:$B$1079,2,FALSE))</f>
        <v>15.725657668164988</v>
      </c>
      <c r="AB1638" s="15">
        <f t="shared" si="50"/>
        <v>15</v>
      </c>
      <c r="AC1638" s="15">
        <f t="shared" si="51"/>
        <v>6</v>
      </c>
    </row>
    <row r="1639" spans="2:29" x14ac:dyDescent="0.3">
      <c r="B1639" s="15">
        <v>30075</v>
      </c>
      <c r="C1639" s="15">
        <v>15.664066086021499</v>
      </c>
      <c r="D1639" s="15">
        <v>15</v>
      </c>
      <c r="E1639" s="15">
        <v>6</v>
      </c>
      <c r="N1639" s="15">
        <v>30075</v>
      </c>
      <c r="O1639" s="15">
        <v>14.813884425229306</v>
      </c>
      <c r="P1639" s="15">
        <v>14</v>
      </c>
      <c r="Q1639" s="15">
        <v>5</v>
      </c>
      <c r="Z1639" s="15">
        <v>30075</v>
      </c>
      <c r="AA1639" s="15">
        <f>IF(ISNA(VLOOKUP(Z1639,'1077county_meanLDVage_submitted'!$A$2:$B$1079,2,FALSE)),VLOOKUP(Z1639,$N$3:$O$3145,2,FALSE),VLOOKUP(Z1639,'1077county_meanLDVage_submitted'!$A$2:$B$1079,2,FALSE))</f>
        <v>14.813884425229306</v>
      </c>
      <c r="AB1639" s="15">
        <f t="shared" si="50"/>
        <v>14</v>
      </c>
      <c r="AC1639" s="15">
        <f t="shared" si="51"/>
        <v>5</v>
      </c>
    </row>
    <row r="1640" spans="2:29" x14ac:dyDescent="0.3">
      <c r="B1640" s="15">
        <v>30077</v>
      </c>
      <c r="C1640" s="15">
        <v>15.898417764652503</v>
      </c>
      <c r="D1640" s="15">
        <v>15</v>
      </c>
      <c r="E1640" s="15">
        <v>6</v>
      </c>
      <c r="N1640" s="15">
        <v>30077</v>
      </c>
      <c r="O1640" s="15">
        <v>14.985285842033241</v>
      </c>
      <c r="P1640" s="15">
        <v>14</v>
      </c>
      <c r="Q1640" s="15">
        <v>5</v>
      </c>
      <c r="Z1640" s="15">
        <v>30077</v>
      </c>
      <c r="AA1640" s="15">
        <f>IF(ISNA(VLOOKUP(Z1640,'1077county_meanLDVage_submitted'!$A$2:$B$1079,2,FALSE)),VLOOKUP(Z1640,$N$3:$O$3145,2,FALSE),VLOOKUP(Z1640,'1077county_meanLDVage_submitted'!$A$2:$B$1079,2,FALSE))</f>
        <v>14.985285842033241</v>
      </c>
      <c r="AB1640" s="15">
        <f t="shared" si="50"/>
        <v>14</v>
      </c>
      <c r="AC1640" s="15">
        <f t="shared" si="51"/>
        <v>5</v>
      </c>
    </row>
    <row r="1641" spans="2:29" x14ac:dyDescent="0.3">
      <c r="B1641" s="15">
        <v>30079</v>
      </c>
      <c r="C1641" s="15">
        <v>15.891356541676755</v>
      </c>
      <c r="D1641" s="15">
        <v>15</v>
      </c>
      <c r="E1641" s="15">
        <v>6</v>
      </c>
      <c r="N1641" s="15">
        <v>30079</v>
      </c>
      <c r="O1641" s="15">
        <v>15.059839214770424</v>
      </c>
      <c r="P1641" s="15">
        <v>15</v>
      </c>
      <c r="Q1641" s="15">
        <v>6</v>
      </c>
      <c r="Z1641" s="15">
        <v>30079</v>
      </c>
      <c r="AA1641" s="15">
        <f>IF(ISNA(VLOOKUP(Z1641,'1077county_meanLDVage_submitted'!$A$2:$B$1079,2,FALSE)),VLOOKUP(Z1641,$N$3:$O$3145,2,FALSE),VLOOKUP(Z1641,'1077county_meanLDVage_submitted'!$A$2:$B$1079,2,FALSE))</f>
        <v>15.059839214770424</v>
      </c>
      <c r="AB1641" s="15">
        <f t="shared" si="50"/>
        <v>15</v>
      </c>
      <c r="AC1641" s="15">
        <f t="shared" si="51"/>
        <v>6</v>
      </c>
    </row>
    <row r="1642" spans="2:29" x14ac:dyDescent="0.3">
      <c r="B1642" s="15">
        <v>30081</v>
      </c>
      <c r="C1642" s="15">
        <v>15.192704510112707</v>
      </c>
      <c r="D1642" s="15">
        <v>15</v>
      </c>
      <c r="E1642" s="15">
        <v>6</v>
      </c>
      <c r="N1642" s="15">
        <v>30081</v>
      </c>
      <c r="O1642" s="15">
        <v>14.396463000914034</v>
      </c>
      <c r="P1642" s="15">
        <v>14</v>
      </c>
      <c r="Q1642" s="15">
        <v>5</v>
      </c>
      <c r="Z1642" s="15">
        <v>30081</v>
      </c>
      <c r="AA1642" s="15">
        <f>IF(ISNA(VLOOKUP(Z1642,'1077county_meanLDVage_submitted'!$A$2:$B$1079,2,FALSE)),VLOOKUP(Z1642,$N$3:$O$3145,2,FALSE),VLOOKUP(Z1642,'1077county_meanLDVage_submitted'!$A$2:$B$1079,2,FALSE))</f>
        <v>14.396463000914034</v>
      </c>
      <c r="AB1642" s="15">
        <f t="shared" si="50"/>
        <v>14</v>
      </c>
      <c r="AC1642" s="15">
        <f t="shared" si="51"/>
        <v>5</v>
      </c>
    </row>
    <row r="1643" spans="2:29" x14ac:dyDescent="0.3">
      <c r="B1643" s="15">
        <v>30083</v>
      </c>
      <c r="C1643" s="15">
        <v>13.299838128785513</v>
      </c>
      <c r="D1643" s="15">
        <v>13</v>
      </c>
      <c r="E1643" s="15">
        <v>5</v>
      </c>
      <c r="N1643" s="15">
        <v>30083</v>
      </c>
      <c r="O1643" s="15">
        <v>12.417402349805956</v>
      </c>
      <c r="P1643" s="15">
        <v>12</v>
      </c>
      <c r="Q1643" s="15">
        <v>4</v>
      </c>
      <c r="Z1643" s="15">
        <v>30083</v>
      </c>
      <c r="AA1643" s="15">
        <f>IF(ISNA(VLOOKUP(Z1643,'1077county_meanLDVage_submitted'!$A$2:$B$1079,2,FALSE)),VLOOKUP(Z1643,$N$3:$O$3145,2,FALSE),VLOOKUP(Z1643,'1077county_meanLDVage_submitted'!$A$2:$B$1079,2,FALSE))</f>
        <v>12.417402349805956</v>
      </c>
      <c r="AB1643" s="15">
        <f t="shared" si="50"/>
        <v>12</v>
      </c>
      <c r="AC1643" s="15">
        <f t="shared" si="51"/>
        <v>4</v>
      </c>
    </row>
    <row r="1644" spans="2:29" x14ac:dyDescent="0.3">
      <c r="B1644" s="15">
        <v>30085</v>
      </c>
      <c r="C1644" s="15">
        <v>18.030313079920042</v>
      </c>
      <c r="D1644" s="15">
        <v>18</v>
      </c>
      <c r="E1644" s="15">
        <v>6</v>
      </c>
      <c r="N1644" s="15">
        <v>30085</v>
      </c>
      <c r="O1644" s="15">
        <v>16.788806438602059</v>
      </c>
      <c r="P1644" s="15">
        <v>16</v>
      </c>
      <c r="Q1644" s="15">
        <v>6</v>
      </c>
      <c r="Z1644" s="15">
        <v>30085</v>
      </c>
      <c r="AA1644" s="15">
        <f>IF(ISNA(VLOOKUP(Z1644,'1077county_meanLDVage_submitted'!$A$2:$B$1079,2,FALSE)),VLOOKUP(Z1644,$N$3:$O$3145,2,FALSE),VLOOKUP(Z1644,'1077county_meanLDVage_submitted'!$A$2:$B$1079,2,FALSE))</f>
        <v>16.788806438602059</v>
      </c>
      <c r="AB1644" s="15">
        <f t="shared" si="50"/>
        <v>16</v>
      </c>
      <c r="AC1644" s="15">
        <f t="shared" si="51"/>
        <v>6</v>
      </c>
    </row>
    <row r="1645" spans="2:29" x14ac:dyDescent="0.3">
      <c r="B1645" s="15">
        <v>30087</v>
      </c>
      <c r="C1645" s="15">
        <v>18.452614532536025</v>
      </c>
      <c r="D1645" s="15">
        <v>18</v>
      </c>
      <c r="E1645" s="15">
        <v>6</v>
      </c>
      <c r="N1645" s="15">
        <v>30087</v>
      </c>
      <c r="O1645" s="15">
        <v>17.245010153411126</v>
      </c>
      <c r="P1645" s="15">
        <v>17</v>
      </c>
      <c r="Q1645" s="15">
        <v>6</v>
      </c>
      <c r="Z1645" s="15">
        <v>30087</v>
      </c>
      <c r="AA1645" s="15">
        <f>IF(ISNA(VLOOKUP(Z1645,'1077county_meanLDVage_submitted'!$A$2:$B$1079,2,FALSE)),VLOOKUP(Z1645,$N$3:$O$3145,2,FALSE),VLOOKUP(Z1645,'1077county_meanLDVage_submitted'!$A$2:$B$1079,2,FALSE))</f>
        <v>17.245010153411126</v>
      </c>
      <c r="AB1645" s="15">
        <f t="shared" si="50"/>
        <v>17</v>
      </c>
      <c r="AC1645" s="15">
        <f t="shared" si="51"/>
        <v>6</v>
      </c>
    </row>
    <row r="1646" spans="2:29" x14ac:dyDescent="0.3">
      <c r="B1646" s="15">
        <v>30089</v>
      </c>
      <c r="C1646" s="15">
        <v>17.108055257240423</v>
      </c>
      <c r="D1646" s="15">
        <v>17</v>
      </c>
      <c r="E1646" s="15">
        <v>6</v>
      </c>
      <c r="N1646" s="15">
        <v>30089</v>
      </c>
      <c r="O1646" s="15">
        <v>16.227208535073245</v>
      </c>
      <c r="P1646" s="15">
        <v>16</v>
      </c>
      <c r="Q1646" s="15">
        <v>6</v>
      </c>
      <c r="Z1646" s="15">
        <v>30089</v>
      </c>
      <c r="AA1646" s="15">
        <f>IF(ISNA(VLOOKUP(Z1646,'1077county_meanLDVage_submitted'!$A$2:$B$1079,2,FALSE)),VLOOKUP(Z1646,$N$3:$O$3145,2,FALSE),VLOOKUP(Z1646,'1077county_meanLDVage_submitted'!$A$2:$B$1079,2,FALSE))</f>
        <v>16.227208535073245</v>
      </c>
      <c r="AB1646" s="15">
        <f t="shared" si="50"/>
        <v>16</v>
      </c>
      <c r="AC1646" s="15">
        <f t="shared" si="51"/>
        <v>6</v>
      </c>
    </row>
    <row r="1647" spans="2:29" x14ac:dyDescent="0.3">
      <c r="B1647" s="15">
        <v>30091</v>
      </c>
      <c r="C1647" s="15">
        <v>14.53415250998572</v>
      </c>
      <c r="D1647" s="15">
        <v>14</v>
      </c>
      <c r="E1647" s="15">
        <v>5</v>
      </c>
      <c r="N1647" s="15">
        <v>30091</v>
      </c>
      <c r="O1647" s="15">
        <v>13.574904527988325</v>
      </c>
      <c r="P1647" s="15">
        <v>13</v>
      </c>
      <c r="Q1647" s="15">
        <v>5</v>
      </c>
      <c r="Z1647" s="15">
        <v>30091</v>
      </c>
      <c r="AA1647" s="15">
        <f>IF(ISNA(VLOOKUP(Z1647,'1077county_meanLDVage_submitted'!$A$2:$B$1079,2,FALSE)),VLOOKUP(Z1647,$N$3:$O$3145,2,FALSE),VLOOKUP(Z1647,'1077county_meanLDVage_submitted'!$A$2:$B$1079,2,FALSE))</f>
        <v>13.574904527988325</v>
      </c>
      <c r="AB1647" s="15">
        <f t="shared" si="50"/>
        <v>13</v>
      </c>
      <c r="AC1647" s="15">
        <f t="shared" si="51"/>
        <v>5</v>
      </c>
    </row>
    <row r="1648" spans="2:29" x14ac:dyDescent="0.3">
      <c r="B1648" s="15">
        <v>30093</v>
      </c>
      <c r="C1648" s="15">
        <v>14.063509625380675</v>
      </c>
      <c r="D1648" s="15">
        <v>14</v>
      </c>
      <c r="E1648" s="15">
        <v>5</v>
      </c>
      <c r="N1648" s="15">
        <v>30093</v>
      </c>
      <c r="O1648" s="15">
        <v>13.192279436185943</v>
      </c>
      <c r="P1648" s="15">
        <v>13</v>
      </c>
      <c r="Q1648" s="15">
        <v>5</v>
      </c>
      <c r="Z1648" s="15">
        <v>30093</v>
      </c>
      <c r="AA1648" s="15">
        <f>IF(ISNA(VLOOKUP(Z1648,'1077county_meanLDVage_submitted'!$A$2:$B$1079,2,FALSE)),VLOOKUP(Z1648,$N$3:$O$3145,2,FALSE),VLOOKUP(Z1648,'1077county_meanLDVage_submitted'!$A$2:$B$1079,2,FALSE))</f>
        <v>13.192279436185943</v>
      </c>
      <c r="AB1648" s="15">
        <f t="shared" si="50"/>
        <v>13</v>
      </c>
      <c r="AC1648" s="15">
        <f t="shared" si="51"/>
        <v>5</v>
      </c>
    </row>
    <row r="1649" spans="2:29" x14ac:dyDescent="0.3">
      <c r="B1649" s="15">
        <v>30095</v>
      </c>
      <c r="C1649" s="15">
        <v>14.837573541545787</v>
      </c>
      <c r="D1649" s="15">
        <v>14</v>
      </c>
      <c r="E1649" s="15">
        <v>5</v>
      </c>
      <c r="N1649" s="15">
        <v>30095</v>
      </c>
      <c r="O1649" s="15">
        <v>13.998782788348056</v>
      </c>
      <c r="P1649" s="15">
        <v>13</v>
      </c>
      <c r="Q1649" s="15">
        <v>5</v>
      </c>
      <c r="Z1649" s="15">
        <v>30095</v>
      </c>
      <c r="AA1649" s="15">
        <f>IF(ISNA(VLOOKUP(Z1649,'1077county_meanLDVage_submitted'!$A$2:$B$1079,2,FALSE)),VLOOKUP(Z1649,$N$3:$O$3145,2,FALSE),VLOOKUP(Z1649,'1077county_meanLDVage_submitted'!$A$2:$B$1079,2,FALSE))</f>
        <v>13.998782788348056</v>
      </c>
      <c r="AB1649" s="15">
        <f t="shared" si="50"/>
        <v>13</v>
      </c>
      <c r="AC1649" s="15">
        <f t="shared" si="51"/>
        <v>5</v>
      </c>
    </row>
    <row r="1650" spans="2:29" x14ac:dyDescent="0.3">
      <c r="B1650" s="15">
        <v>30097</v>
      </c>
      <c r="C1650" s="15">
        <v>14.528995434994417</v>
      </c>
      <c r="D1650" s="15">
        <v>14</v>
      </c>
      <c r="E1650" s="15">
        <v>5</v>
      </c>
      <c r="N1650" s="15">
        <v>30097</v>
      </c>
      <c r="O1650" s="15">
        <v>13.716162522263506</v>
      </c>
      <c r="P1650" s="15">
        <v>13</v>
      </c>
      <c r="Q1650" s="15">
        <v>5</v>
      </c>
      <c r="Z1650" s="15">
        <v>30097</v>
      </c>
      <c r="AA1650" s="15">
        <f>IF(ISNA(VLOOKUP(Z1650,'1077county_meanLDVage_submitted'!$A$2:$B$1079,2,FALSE)),VLOOKUP(Z1650,$N$3:$O$3145,2,FALSE),VLOOKUP(Z1650,'1077county_meanLDVage_submitted'!$A$2:$B$1079,2,FALSE))</f>
        <v>13.716162522263506</v>
      </c>
      <c r="AB1650" s="15">
        <f t="shared" si="50"/>
        <v>13</v>
      </c>
      <c r="AC1650" s="15">
        <f t="shared" si="51"/>
        <v>5</v>
      </c>
    </row>
    <row r="1651" spans="2:29" x14ac:dyDescent="0.3">
      <c r="B1651" s="15">
        <v>30099</v>
      </c>
      <c r="C1651" s="15">
        <v>15.734120224219497</v>
      </c>
      <c r="D1651" s="15">
        <v>15</v>
      </c>
      <c r="E1651" s="15">
        <v>6</v>
      </c>
      <c r="N1651" s="15">
        <v>30099</v>
      </c>
      <c r="O1651" s="15">
        <v>14.869040250428135</v>
      </c>
      <c r="P1651" s="15">
        <v>14</v>
      </c>
      <c r="Q1651" s="15">
        <v>5</v>
      </c>
      <c r="Z1651" s="15">
        <v>30099</v>
      </c>
      <c r="AA1651" s="15">
        <f>IF(ISNA(VLOOKUP(Z1651,'1077county_meanLDVage_submitted'!$A$2:$B$1079,2,FALSE)),VLOOKUP(Z1651,$N$3:$O$3145,2,FALSE),VLOOKUP(Z1651,'1077county_meanLDVage_submitted'!$A$2:$B$1079,2,FALSE))</f>
        <v>14.869040250428135</v>
      </c>
      <c r="AB1651" s="15">
        <f t="shared" si="50"/>
        <v>14</v>
      </c>
      <c r="AC1651" s="15">
        <f t="shared" si="51"/>
        <v>5</v>
      </c>
    </row>
    <row r="1652" spans="2:29" x14ac:dyDescent="0.3">
      <c r="B1652" s="15">
        <v>30101</v>
      </c>
      <c r="C1652" s="15">
        <v>15.193022842800001</v>
      </c>
      <c r="D1652" s="15">
        <v>15</v>
      </c>
      <c r="E1652" s="15">
        <v>6</v>
      </c>
      <c r="N1652" s="15">
        <v>30101</v>
      </c>
      <c r="O1652" s="15">
        <v>14.263698134195071</v>
      </c>
      <c r="P1652" s="15">
        <v>14</v>
      </c>
      <c r="Q1652" s="15">
        <v>5</v>
      </c>
      <c r="Z1652" s="15">
        <v>30101</v>
      </c>
      <c r="AA1652" s="15">
        <f>IF(ISNA(VLOOKUP(Z1652,'1077county_meanLDVage_submitted'!$A$2:$B$1079,2,FALSE)),VLOOKUP(Z1652,$N$3:$O$3145,2,FALSE),VLOOKUP(Z1652,'1077county_meanLDVage_submitted'!$A$2:$B$1079,2,FALSE))</f>
        <v>14.263698134195071</v>
      </c>
      <c r="AB1652" s="15">
        <f t="shared" si="50"/>
        <v>14</v>
      </c>
      <c r="AC1652" s="15">
        <f t="shared" si="51"/>
        <v>5</v>
      </c>
    </row>
    <row r="1653" spans="2:29" x14ac:dyDescent="0.3">
      <c r="B1653" s="15">
        <v>30103</v>
      </c>
      <c r="C1653" s="15">
        <v>15.414213197169506</v>
      </c>
      <c r="D1653" s="15">
        <v>15</v>
      </c>
      <c r="E1653" s="15">
        <v>6</v>
      </c>
      <c r="N1653" s="15">
        <v>30103</v>
      </c>
      <c r="O1653" s="15">
        <v>14.53413634129593</v>
      </c>
      <c r="P1653" s="15">
        <v>14</v>
      </c>
      <c r="Q1653" s="15">
        <v>5</v>
      </c>
      <c r="Z1653" s="15">
        <v>30103</v>
      </c>
      <c r="AA1653" s="15">
        <f>IF(ISNA(VLOOKUP(Z1653,'1077county_meanLDVage_submitted'!$A$2:$B$1079,2,FALSE)),VLOOKUP(Z1653,$N$3:$O$3145,2,FALSE),VLOOKUP(Z1653,'1077county_meanLDVage_submitted'!$A$2:$B$1079,2,FALSE))</f>
        <v>14.53413634129593</v>
      </c>
      <c r="AB1653" s="15">
        <f t="shared" si="50"/>
        <v>14</v>
      </c>
      <c r="AC1653" s="15">
        <f t="shared" si="51"/>
        <v>5</v>
      </c>
    </row>
    <row r="1654" spans="2:29" x14ac:dyDescent="0.3">
      <c r="B1654" s="15">
        <v>30105</v>
      </c>
      <c r="C1654" s="15">
        <v>15.740843621215191</v>
      </c>
      <c r="D1654" s="15">
        <v>15</v>
      </c>
      <c r="E1654" s="15">
        <v>6</v>
      </c>
      <c r="N1654" s="15">
        <v>30105</v>
      </c>
      <c r="O1654" s="15">
        <v>14.785535438917304</v>
      </c>
      <c r="P1654" s="15">
        <v>14</v>
      </c>
      <c r="Q1654" s="15">
        <v>5</v>
      </c>
      <c r="Z1654" s="15">
        <v>30105</v>
      </c>
      <c r="AA1654" s="15">
        <f>IF(ISNA(VLOOKUP(Z1654,'1077county_meanLDVage_submitted'!$A$2:$B$1079,2,FALSE)),VLOOKUP(Z1654,$N$3:$O$3145,2,FALSE),VLOOKUP(Z1654,'1077county_meanLDVage_submitted'!$A$2:$B$1079,2,FALSE))</f>
        <v>14.785535438917304</v>
      </c>
      <c r="AB1654" s="15">
        <f t="shared" si="50"/>
        <v>14</v>
      </c>
      <c r="AC1654" s="15">
        <f t="shared" si="51"/>
        <v>5</v>
      </c>
    </row>
    <row r="1655" spans="2:29" x14ac:dyDescent="0.3">
      <c r="B1655" s="15">
        <v>30107</v>
      </c>
      <c r="C1655" s="15">
        <v>16.105427568366395</v>
      </c>
      <c r="D1655" s="15">
        <v>16</v>
      </c>
      <c r="E1655" s="15">
        <v>6</v>
      </c>
      <c r="N1655" s="15">
        <v>30107</v>
      </c>
      <c r="O1655" s="15">
        <v>15.254061155188646</v>
      </c>
      <c r="P1655" s="15">
        <v>15</v>
      </c>
      <c r="Q1655" s="15">
        <v>6</v>
      </c>
      <c r="Z1655" s="15">
        <v>30107</v>
      </c>
      <c r="AA1655" s="15">
        <f>IF(ISNA(VLOOKUP(Z1655,'1077county_meanLDVage_submitted'!$A$2:$B$1079,2,FALSE)),VLOOKUP(Z1655,$N$3:$O$3145,2,FALSE),VLOOKUP(Z1655,'1077county_meanLDVage_submitted'!$A$2:$B$1079,2,FALSE))</f>
        <v>15.254061155188646</v>
      </c>
      <c r="AB1655" s="15">
        <f t="shared" si="50"/>
        <v>15</v>
      </c>
      <c r="AC1655" s="15">
        <f t="shared" si="51"/>
        <v>6</v>
      </c>
    </row>
    <row r="1656" spans="2:29" x14ac:dyDescent="0.3">
      <c r="B1656" s="15">
        <v>30109</v>
      </c>
      <c r="C1656" s="15">
        <v>14.535410766310974</v>
      </c>
      <c r="D1656" s="15">
        <v>14</v>
      </c>
      <c r="E1656" s="15">
        <v>5</v>
      </c>
      <c r="N1656" s="15">
        <v>30109</v>
      </c>
      <c r="O1656" s="15">
        <v>13.70761934871803</v>
      </c>
      <c r="P1656" s="15">
        <v>13</v>
      </c>
      <c r="Q1656" s="15">
        <v>5</v>
      </c>
      <c r="Z1656" s="15">
        <v>30109</v>
      </c>
      <c r="AA1656" s="15">
        <f>IF(ISNA(VLOOKUP(Z1656,'1077county_meanLDVage_submitted'!$A$2:$B$1079,2,FALSE)),VLOOKUP(Z1656,$N$3:$O$3145,2,FALSE),VLOOKUP(Z1656,'1077county_meanLDVage_submitted'!$A$2:$B$1079,2,FALSE))</f>
        <v>13.70761934871803</v>
      </c>
      <c r="AB1656" s="15">
        <f t="shared" si="50"/>
        <v>13</v>
      </c>
      <c r="AC1656" s="15">
        <f t="shared" si="51"/>
        <v>5</v>
      </c>
    </row>
    <row r="1657" spans="2:29" x14ac:dyDescent="0.3">
      <c r="B1657" s="15">
        <v>30111</v>
      </c>
      <c r="C1657" s="15">
        <v>11.947083613487372</v>
      </c>
      <c r="D1657" s="15">
        <v>11</v>
      </c>
      <c r="E1657" s="15">
        <v>4</v>
      </c>
      <c r="N1657" s="15">
        <v>30111</v>
      </c>
      <c r="O1657" s="15">
        <v>11.175479816333954</v>
      </c>
      <c r="P1657" s="15">
        <v>11</v>
      </c>
      <c r="Q1657" s="15">
        <v>4</v>
      </c>
      <c r="Z1657" s="15">
        <v>30111</v>
      </c>
      <c r="AA1657" s="15">
        <f>IF(ISNA(VLOOKUP(Z1657,'1077county_meanLDVage_submitted'!$A$2:$B$1079,2,FALSE)),VLOOKUP(Z1657,$N$3:$O$3145,2,FALSE),VLOOKUP(Z1657,'1077county_meanLDVage_submitted'!$A$2:$B$1079,2,FALSE))</f>
        <v>11.175479816333954</v>
      </c>
      <c r="AB1657" s="15">
        <f t="shared" si="50"/>
        <v>11</v>
      </c>
      <c r="AC1657" s="15">
        <f t="shared" si="51"/>
        <v>4</v>
      </c>
    </row>
    <row r="1658" spans="2:29" x14ac:dyDescent="0.3">
      <c r="B1658" s="15">
        <v>31001</v>
      </c>
      <c r="C1658" s="15">
        <v>12.693668969286129</v>
      </c>
      <c r="D1658" s="15">
        <v>12</v>
      </c>
      <c r="E1658" s="15">
        <v>4</v>
      </c>
      <c r="N1658" s="15">
        <v>31001</v>
      </c>
      <c r="O1658" s="15">
        <v>11.964141826189271</v>
      </c>
      <c r="P1658" s="15">
        <v>11</v>
      </c>
      <c r="Q1658" s="15">
        <v>4</v>
      </c>
      <c r="Z1658" s="15">
        <v>31001</v>
      </c>
      <c r="AA1658" s="15">
        <f>IF(ISNA(VLOOKUP(Z1658,'1077county_meanLDVage_submitted'!$A$2:$B$1079,2,FALSE)),VLOOKUP(Z1658,$N$3:$O$3145,2,FALSE),VLOOKUP(Z1658,'1077county_meanLDVage_submitted'!$A$2:$B$1079,2,FALSE))</f>
        <v>11.964141826189271</v>
      </c>
      <c r="AB1658" s="15">
        <f t="shared" si="50"/>
        <v>11</v>
      </c>
      <c r="AC1658" s="15">
        <f t="shared" si="51"/>
        <v>4</v>
      </c>
    </row>
    <row r="1659" spans="2:29" x14ac:dyDescent="0.3">
      <c r="B1659" s="15">
        <v>31003</v>
      </c>
      <c r="C1659" s="15">
        <v>13.711144241334711</v>
      </c>
      <c r="D1659" s="15">
        <v>13</v>
      </c>
      <c r="E1659" s="15">
        <v>5</v>
      </c>
      <c r="N1659" s="15">
        <v>31003</v>
      </c>
      <c r="O1659" s="15">
        <v>12.942579723466718</v>
      </c>
      <c r="P1659" s="15">
        <v>12</v>
      </c>
      <c r="Q1659" s="15">
        <v>4</v>
      </c>
      <c r="Z1659" s="15">
        <v>31003</v>
      </c>
      <c r="AA1659" s="15">
        <f>IF(ISNA(VLOOKUP(Z1659,'1077county_meanLDVage_submitted'!$A$2:$B$1079,2,FALSE)),VLOOKUP(Z1659,$N$3:$O$3145,2,FALSE),VLOOKUP(Z1659,'1077county_meanLDVage_submitted'!$A$2:$B$1079,2,FALSE))</f>
        <v>12.942579723466718</v>
      </c>
      <c r="AB1659" s="15">
        <f t="shared" si="50"/>
        <v>12</v>
      </c>
      <c r="AC1659" s="15">
        <f t="shared" si="51"/>
        <v>4</v>
      </c>
    </row>
    <row r="1660" spans="2:29" x14ac:dyDescent="0.3">
      <c r="B1660" s="15">
        <v>31005</v>
      </c>
      <c r="C1660" s="15">
        <v>15.337104071545939</v>
      </c>
      <c r="D1660" s="15">
        <v>15</v>
      </c>
      <c r="E1660" s="15">
        <v>6</v>
      </c>
      <c r="N1660" s="15">
        <v>31005</v>
      </c>
      <c r="O1660" s="15">
        <v>14.629158701042702</v>
      </c>
      <c r="P1660" s="15">
        <v>14</v>
      </c>
      <c r="Q1660" s="15">
        <v>5</v>
      </c>
      <c r="Z1660" s="15">
        <v>31005</v>
      </c>
      <c r="AA1660" s="15">
        <f>IF(ISNA(VLOOKUP(Z1660,'1077county_meanLDVage_submitted'!$A$2:$B$1079,2,FALSE)),VLOOKUP(Z1660,$N$3:$O$3145,2,FALSE),VLOOKUP(Z1660,'1077county_meanLDVage_submitted'!$A$2:$B$1079,2,FALSE))</f>
        <v>14.629158701042702</v>
      </c>
      <c r="AB1660" s="15">
        <f t="shared" si="50"/>
        <v>14</v>
      </c>
      <c r="AC1660" s="15">
        <f t="shared" si="51"/>
        <v>5</v>
      </c>
    </row>
    <row r="1661" spans="2:29" x14ac:dyDescent="0.3">
      <c r="B1661" s="15">
        <v>31007</v>
      </c>
      <c r="C1661" s="15">
        <v>15.055964655152692</v>
      </c>
      <c r="D1661" s="15">
        <v>15</v>
      </c>
      <c r="E1661" s="15">
        <v>6</v>
      </c>
      <c r="N1661" s="15">
        <v>31007</v>
      </c>
      <c r="O1661" s="15">
        <v>14.294213950893237</v>
      </c>
      <c r="P1661" s="15">
        <v>14</v>
      </c>
      <c r="Q1661" s="15">
        <v>5</v>
      </c>
      <c r="Z1661" s="15">
        <v>31007</v>
      </c>
      <c r="AA1661" s="15">
        <f>IF(ISNA(VLOOKUP(Z1661,'1077county_meanLDVage_submitted'!$A$2:$B$1079,2,FALSE)),VLOOKUP(Z1661,$N$3:$O$3145,2,FALSE),VLOOKUP(Z1661,'1077county_meanLDVage_submitted'!$A$2:$B$1079,2,FALSE))</f>
        <v>14.294213950893237</v>
      </c>
      <c r="AB1661" s="15">
        <f t="shared" si="50"/>
        <v>14</v>
      </c>
      <c r="AC1661" s="15">
        <f t="shared" si="51"/>
        <v>5</v>
      </c>
    </row>
    <row r="1662" spans="2:29" x14ac:dyDescent="0.3">
      <c r="B1662" s="15">
        <v>31009</v>
      </c>
      <c r="C1662" s="15">
        <v>14.986449862795782</v>
      </c>
      <c r="D1662" s="15">
        <v>14</v>
      </c>
      <c r="E1662" s="15">
        <v>5</v>
      </c>
      <c r="N1662" s="15">
        <v>31009</v>
      </c>
      <c r="O1662" s="15">
        <v>14.320000361525228</v>
      </c>
      <c r="P1662" s="15">
        <v>14</v>
      </c>
      <c r="Q1662" s="15">
        <v>5</v>
      </c>
      <c r="Z1662" s="15">
        <v>31009</v>
      </c>
      <c r="AA1662" s="15">
        <f>IF(ISNA(VLOOKUP(Z1662,'1077county_meanLDVage_submitted'!$A$2:$B$1079,2,FALSE)),VLOOKUP(Z1662,$N$3:$O$3145,2,FALSE),VLOOKUP(Z1662,'1077county_meanLDVage_submitted'!$A$2:$B$1079,2,FALSE))</f>
        <v>14.320000361525228</v>
      </c>
      <c r="AB1662" s="15">
        <f t="shared" si="50"/>
        <v>14</v>
      </c>
      <c r="AC1662" s="15">
        <f t="shared" si="51"/>
        <v>5</v>
      </c>
    </row>
    <row r="1663" spans="2:29" x14ac:dyDescent="0.3">
      <c r="B1663" s="15">
        <v>31011</v>
      </c>
      <c r="C1663" s="15">
        <v>12.985322097051881</v>
      </c>
      <c r="D1663" s="15">
        <v>12</v>
      </c>
      <c r="E1663" s="15">
        <v>4</v>
      </c>
      <c r="N1663" s="15">
        <v>31011</v>
      </c>
      <c r="O1663" s="15">
        <v>12.198155457355098</v>
      </c>
      <c r="P1663" s="15">
        <v>12</v>
      </c>
      <c r="Q1663" s="15">
        <v>4</v>
      </c>
      <c r="Z1663" s="15">
        <v>31011</v>
      </c>
      <c r="AA1663" s="15">
        <f>IF(ISNA(VLOOKUP(Z1663,'1077county_meanLDVage_submitted'!$A$2:$B$1079,2,FALSE)),VLOOKUP(Z1663,$N$3:$O$3145,2,FALSE),VLOOKUP(Z1663,'1077county_meanLDVage_submitted'!$A$2:$B$1079,2,FALSE))</f>
        <v>12.198155457355098</v>
      </c>
      <c r="AB1663" s="15">
        <f t="shared" si="50"/>
        <v>12</v>
      </c>
      <c r="AC1663" s="15">
        <f t="shared" si="51"/>
        <v>4</v>
      </c>
    </row>
    <row r="1664" spans="2:29" x14ac:dyDescent="0.3">
      <c r="B1664" s="15">
        <v>31013</v>
      </c>
      <c r="C1664" s="15">
        <v>14.060356024797633</v>
      </c>
      <c r="D1664" s="15">
        <v>14</v>
      </c>
      <c r="E1664" s="15">
        <v>5</v>
      </c>
      <c r="N1664" s="15">
        <v>31013</v>
      </c>
      <c r="O1664" s="15">
        <v>13.288446221305062</v>
      </c>
      <c r="P1664" s="15">
        <v>13</v>
      </c>
      <c r="Q1664" s="15">
        <v>5</v>
      </c>
      <c r="Z1664" s="15">
        <v>31013</v>
      </c>
      <c r="AA1664" s="15">
        <f>IF(ISNA(VLOOKUP(Z1664,'1077county_meanLDVage_submitted'!$A$2:$B$1079,2,FALSE)),VLOOKUP(Z1664,$N$3:$O$3145,2,FALSE),VLOOKUP(Z1664,'1077county_meanLDVage_submitted'!$A$2:$B$1079,2,FALSE))</f>
        <v>13.288446221305062</v>
      </c>
      <c r="AB1664" s="15">
        <f t="shared" si="50"/>
        <v>13</v>
      </c>
      <c r="AC1664" s="15">
        <f t="shared" si="51"/>
        <v>5</v>
      </c>
    </row>
    <row r="1665" spans="2:29" x14ac:dyDescent="0.3">
      <c r="B1665" s="15">
        <v>31015</v>
      </c>
      <c r="C1665" s="15">
        <v>14.856361149234647</v>
      </c>
      <c r="D1665" s="15">
        <v>14</v>
      </c>
      <c r="E1665" s="15">
        <v>5</v>
      </c>
      <c r="N1665" s="15">
        <v>31015</v>
      </c>
      <c r="O1665" s="15">
        <v>13.997349264631557</v>
      </c>
      <c r="P1665" s="15">
        <v>13</v>
      </c>
      <c r="Q1665" s="15">
        <v>5</v>
      </c>
      <c r="Z1665" s="15">
        <v>31015</v>
      </c>
      <c r="AA1665" s="15">
        <f>IF(ISNA(VLOOKUP(Z1665,'1077county_meanLDVage_submitted'!$A$2:$B$1079,2,FALSE)),VLOOKUP(Z1665,$N$3:$O$3145,2,FALSE),VLOOKUP(Z1665,'1077county_meanLDVage_submitted'!$A$2:$B$1079,2,FALSE))</f>
        <v>13.997349264631557</v>
      </c>
      <c r="AB1665" s="15">
        <f t="shared" si="50"/>
        <v>13</v>
      </c>
      <c r="AC1665" s="15">
        <f t="shared" si="51"/>
        <v>5</v>
      </c>
    </row>
    <row r="1666" spans="2:29" x14ac:dyDescent="0.3">
      <c r="B1666" s="15">
        <v>31017</v>
      </c>
      <c r="C1666" s="15">
        <v>14.509799176716239</v>
      </c>
      <c r="D1666" s="15">
        <v>14</v>
      </c>
      <c r="E1666" s="15">
        <v>5</v>
      </c>
      <c r="N1666" s="15">
        <v>31017</v>
      </c>
      <c r="O1666" s="15">
        <v>13.716347598259361</v>
      </c>
      <c r="P1666" s="15">
        <v>13</v>
      </c>
      <c r="Q1666" s="15">
        <v>5</v>
      </c>
      <c r="Z1666" s="15">
        <v>31017</v>
      </c>
      <c r="AA1666" s="15">
        <f>IF(ISNA(VLOOKUP(Z1666,'1077county_meanLDVage_submitted'!$A$2:$B$1079,2,FALSE)),VLOOKUP(Z1666,$N$3:$O$3145,2,FALSE),VLOOKUP(Z1666,'1077county_meanLDVage_submitted'!$A$2:$B$1079,2,FALSE))</f>
        <v>13.716347598259361</v>
      </c>
      <c r="AB1666" s="15">
        <f t="shared" si="50"/>
        <v>13</v>
      </c>
      <c r="AC1666" s="15">
        <f t="shared" si="51"/>
        <v>5</v>
      </c>
    </row>
    <row r="1667" spans="2:29" x14ac:dyDescent="0.3">
      <c r="B1667" s="15">
        <v>31019</v>
      </c>
      <c r="C1667" s="15">
        <v>12.313157674689471</v>
      </c>
      <c r="D1667" s="15">
        <v>12</v>
      </c>
      <c r="E1667" s="15">
        <v>4</v>
      </c>
      <c r="N1667" s="15">
        <v>31019</v>
      </c>
      <c r="O1667" s="15">
        <v>11.639952921522417</v>
      </c>
      <c r="P1667" s="15">
        <v>11</v>
      </c>
      <c r="Q1667" s="15">
        <v>4</v>
      </c>
      <c r="Z1667" s="15">
        <v>31019</v>
      </c>
      <c r="AA1667" s="15">
        <f>IF(ISNA(VLOOKUP(Z1667,'1077county_meanLDVage_submitted'!$A$2:$B$1079,2,FALSE)),VLOOKUP(Z1667,$N$3:$O$3145,2,FALSE),VLOOKUP(Z1667,'1077county_meanLDVage_submitted'!$A$2:$B$1079,2,FALSE))</f>
        <v>11.639952921522417</v>
      </c>
      <c r="AB1667" s="15">
        <f t="shared" si="50"/>
        <v>11</v>
      </c>
      <c r="AC1667" s="15">
        <f t="shared" si="51"/>
        <v>4</v>
      </c>
    </row>
    <row r="1668" spans="2:29" x14ac:dyDescent="0.3">
      <c r="B1668" s="15">
        <v>31021</v>
      </c>
      <c r="C1668" s="15">
        <v>12.931582317386958</v>
      </c>
      <c r="D1668" s="15">
        <v>12</v>
      </c>
      <c r="E1668" s="15">
        <v>4</v>
      </c>
      <c r="N1668" s="15">
        <v>31021</v>
      </c>
      <c r="O1668" s="15">
        <v>12.21190876255389</v>
      </c>
      <c r="P1668" s="15">
        <v>12</v>
      </c>
      <c r="Q1668" s="15">
        <v>4</v>
      </c>
      <c r="Z1668" s="15">
        <v>31021</v>
      </c>
      <c r="AA1668" s="15">
        <f>IF(ISNA(VLOOKUP(Z1668,'1077county_meanLDVage_submitted'!$A$2:$B$1079,2,FALSE)),VLOOKUP(Z1668,$N$3:$O$3145,2,FALSE),VLOOKUP(Z1668,'1077county_meanLDVage_submitted'!$A$2:$B$1079,2,FALSE))</f>
        <v>12.21190876255389</v>
      </c>
      <c r="AB1668" s="15">
        <f t="shared" si="50"/>
        <v>12</v>
      </c>
      <c r="AC1668" s="15">
        <f t="shared" si="51"/>
        <v>4</v>
      </c>
    </row>
    <row r="1669" spans="2:29" x14ac:dyDescent="0.3">
      <c r="B1669" s="15">
        <v>31023</v>
      </c>
      <c r="C1669" s="15">
        <v>14.306193323927976</v>
      </c>
      <c r="D1669" s="15">
        <v>14</v>
      </c>
      <c r="E1669" s="15">
        <v>5</v>
      </c>
      <c r="N1669" s="15">
        <v>31023</v>
      </c>
      <c r="O1669" s="15">
        <v>13.495124544284982</v>
      </c>
      <c r="P1669" s="15">
        <v>13</v>
      </c>
      <c r="Q1669" s="15">
        <v>5</v>
      </c>
      <c r="Z1669" s="15">
        <v>31023</v>
      </c>
      <c r="AA1669" s="15">
        <f>IF(ISNA(VLOOKUP(Z1669,'1077county_meanLDVage_submitted'!$A$2:$B$1079,2,FALSE)),VLOOKUP(Z1669,$N$3:$O$3145,2,FALSE),VLOOKUP(Z1669,'1077county_meanLDVage_submitted'!$A$2:$B$1079,2,FALSE))</f>
        <v>13.495124544284982</v>
      </c>
      <c r="AB1669" s="15">
        <f t="shared" ref="AB1669:AB1732" si="52">TRUNC(AA1669,0)</f>
        <v>13</v>
      </c>
      <c r="AC1669" s="15">
        <f t="shared" ref="AC1669:AC1732" si="53">VLOOKUP(AB1669,$AE$14:$AF$26,2,)</f>
        <v>5</v>
      </c>
    </row>
    <row r="1670" spans="2:29" x14ac:dyDescent="0.3">
      <c r="B1670" s="15">
        <v>31025</v>
      </c>
      <c r="C1670" s="15">
        <v>11.778456277300707</v>
      </c>
      <c r="D1670" s="15">
        <v>11</v>
      </c>
      <c r="E1670" s="15">
        <v>4</v>
      </c>
      <c r="N1670" s="15">
        <v>31025</v>
      </c>
      <c r="O1670" s="15">
        <v>11.08709318045954</v>
      </c>
      <c r="P1670" s="15">
        <v>11</v>
      </c>
      <c r="Q1670" s="15">
        <v>4</v>
      </c>
      <c r="Z1670" s="15">
        <v>31025</v>
      </c>
      <c r="AA1670" s="15">
        <f>IF(ISNA(VLOOKUP(Z1670,'1077county_meanLDVage_submitted'!$A$2:$B$1079,2,FALSE)),VLOOKUP(Z1670,$N$3:$O$3145,2,FALSE),VLOOKUP(Z1670,'1077county_meanLDVage_submitted'!$A$2:$B$1079,2,FALSE))</f>
        <v>11.08709318045954</v>
      </c>
      <c r="AB1670" s="15">
        <f t="shared" si="52"/>
        <v>11</v>
      </c>
      <c r="AC1670" s="15">
        <f t="shared" si="53"/>
        <v>4</v>
      </c>
    </row>
    <row r="1671" spans="2:29" x14ac:dyDescent="0.3">
      <c r="B1671" s="15">
        <v>31027</v>
      </c>
      <c r="C1671" s="15">
        <v>12.732671337602532</v>
      </c>
      <c r="D1671" s="15">
        <v>12</v>
      </c>
      <c r="E1671" s="15">
        <v>4</v>
      </c>
      <c r="N1671" s="15">
        <v>31027</v>
      </c>
      <c r="O1671" s="15">
        <v>12.0719327472759</v>
      </c>
      <c r="P1671" s="15">
        <v>12</v>
      </c>
      <c r="Q1671" s="15">
        <v>4</v>
      </c>
      <c r="Z1671" s="15">
        <v>31027</v>
      </c>
      <c r="AA1671" s="15">
        <f>IF(ISNA(VLOOKUP(Z1671,'1077county_meanLDVage_submitted'!$A$2:$B$1079,2,FALSE)),VLOOKUP(Z1671,$N$3:$O$3145,2,FALSE),VLOOKUP(Z1671,'1077county_meanLDVage_submitted'!$A$2:$B$1079,2,FALSE))</f>
        <v>12.0719327472759</v>
      </c>
      <c r="AB1671" s="15">
        <f t="shared" si="52"/>
        <v>12</v>
      </c>
      <c r="AC1671" s="15">
        <f t="shared" si="53"/>
        <v>4</v>
      </c>
    </row>
    <row r="1672" spans="2:29" x14ac:dyDescent="0.3">
      <c r="B1672" s="15">
        <v>31029</v>
      </c>
      <c r="C1672" s="15">
        <v>12.910199558779473</v>
      </c>
      <c r="D1672" s="15">
        <v>12</v>
      </c>
      <c r="E1672" s="15">
        <v>4</v>
      </c>
      <c r="N1672" s="15">
        <v>31029</v>
      </c>
      <c r="O1672" s="15">
        <v>12.175692582525938</v>
      </c>
      <c r="P1672" s="15">
        <v>12</v>
      </c>
      <c r="Q1672" s="15">
        <v>4</v>
      </c>
      <c r="Z1672" s="15">
        <v>31029</v>
      </c>
      <c r="AA1672" s="15">
        <f>IF(ISNA(VLOOKUP(Z1672,'1077county_meanLDVage_submitted'!$A$2:$B$1079,2,FALSE)),VLOOKUP(Z1672,$N$3:$O$3145,2,FALSE),VLOOKUP(Z1672,'1077county_meanLDVage_submitted'!$A$2:$B$1079,2,FALSE))</f>
        <v>12.175692582525938</v>
      </c>
      <c r="AB1672" s="15">
        <f t="shared" si="52"/>
        <v>12</v>
      </c>
      <c r="AC1672" s="15">
        <f t="shared" si="53"/>
        <v>4</v>
      </c>
    </row>
    <row r="1673" spans="2:29" x14ac:dyDescent="0.3">
      <c r="B1673" s="15">
        <v>31031</v>
      </c>
      <c r="C1673" s="15">
        <v>14.35495167437352</v>
      </c>
      <c r="D1673" s="15">
        <v>14</v>
      </c>
      <c r="E1673" s="15">
        <v>5</v>
      </c>
      <c r="N1673" s="15">
        <v>31031</v>
      </c>
      <c r="O1673" s="15">
        <v>13.591468267788155</v>
      </c>
      <c r="P1673" s="15">
        <v>13</v>
      </c>
      <c r="Q1673" s="15">
        <v>5</v>
      </c>
      <c r="Z1673" s="15">
        <v>31031</v>
      </c>
      <c r="AA1673" s="15">
        <f>IF(ISNA(VLOOKUP(Z1673,'1077county_meanLDVage_submitted'!$A$2:$B$1079,2,FALSE)),VLOOKUP(Z1673,$N$3:$O$3145,2,FALSE),VLOOKUP(Z1673,'1077county_meanLDVage_submitted'!$A$2:$B$1079,2,FALSE))</f>
        <v>13.591468267788155</v>
      </c>
      <c r="AB1673" s="15">
        <f t="shared" si="52"/>
        <v>13</v>
      </c>
      <c r="AC1673" s="15">
        <f t="shared" si="53"/>
        <v>5</v>
      </c>
    </row>
    <row r="1674" spans="2:29" x14ac:dyDescent="0.3">
      <c r="B1674" s="15">
        <v>31033</v>
      </c>
      <c r="C1674" s="15">
        <v>13.461053381717583</v>
      </c>
      <c r="D1674" s="15">
        <v>13</v>
      </c>
      <c r="E1674" s="15">
        <v>5</v>
      </c>
      <c r="N1674" s="15">
        <v>31033</v>
      </c>
      <c r="O1674" s="15">
        <v>12.700766250179429</v>
      </c>
      <c r="P1674" s="15">
        <v>12</v>
      </c>
      <c r="Q1674" s="15">
        <v>4</v>
      </c>
      <c r="Z1674" s="15">
        <v>31033</v>
      </c>
      <c r="AA1674" s="15">
        <f>IF(ISNA(VLOOKUP(Z1674,'1077county_meanLDVage_submitted'!$A$2:$B$1079,2,FALSE)),VLOOKUP(Z1674,$N$3:$O$3145,2,FALSE),VLOOKUP(Z1674,'1077county_meanLDVage_submitted'!$A$2:$B$1079,2,FALSE))</f>
        <v>12.700766250179429</v>
      </c>
      <c r="AB1674" s="15">
        <f t="shared" si="52"/>
        <v>12</v>
      </c>
      <c r="AC1674" s="15">
        <f t="shared" si="53"/>
        <v>4</v>
      </c>
    </row>
    <row r="1675" spans="2:29" x14ac:dyDescent="0.3">
      <c r="B1675" s="15">
        <v>31035</v>
      </c>
      <c r="C1675" s="15">
        <v>13.420846394649102</v>
      </c>
      <c r="D1675" s="15">
        <v>13</v>
      </c>
      <c r="E1675" s="15">
        <v>5</v>
      </c>
      <c r="N1675" s="15">
        <v>31035</v>
      </c>
      <c r="O1675" s="15">
        <v>12.680685166254179</v>
      </c>
      <c r="P1675" s="15">
        <v>12</v>
      </c>
      <c r="Q1675" s="15">
        <v>4</v>
      </c>
      <c r="Z1675" s="15">
        <v>31035</v>
      </c>
      <c r="AA1675" s="15">
        <f>IF(ISNA(VLOOKUP(Z1675,'1077county_meanLDVage_submitted'!$A$2:$B$1079,2,FALSE)),VLOOKUP(Z1675,$N$3:$O$3145,2,FALSE),VLOOKUP(Z1675,'1077county_meanLDVage_submitted'!$A$2:$B$1079,2,FALSE))</f>
        <v>12.680685166254179</v>
      </c>
      <c r="AB1675" s="15">
        <f t="shared" si="52"/>
        <v>12</v>
      </c>
      <c r="AC1675" s="15">
        <f t="shared" si="53"/>
        <v>4</v>
      </c>
    </row>
    <row r="1676" spans="2:29" x14ac:dyDescent="0.3">
      <c r="B1676" s="15">
        <v>31037</v>
      </c>
      <c r="C1676" s="15">
        <v>13.255798032257193</v>
      </c>
      <c r="D1676" s="15">
        <v>13</v>
      </c>
      <c r="E1676" s="15">
        <v>5</v>
      </c>
      <c r="N1676" s="15">
        <v>31037</v>
      </c>
      <c r="O1676" s="15">
        <v>12.599425973550195</v>
      </c>
      <c r="P1676" s="15">
        <v>12</v>
      </c>
      <c r="Q1676" s="15">
        <v>4</v>
      </c>
      <c r="Z1676" s="15">
        <v>31037</v>
      </c>
      <c r="AA1676" s="15">
        <f>IF(ISNA(VLOOKUP(Z1676,'1077county_meanLDVage_submitted'!$A$2:$B$1079,2,FALSE)),VLOOKUP(Z1676,$N$3:$O$3145,2,FALSE),VLOOKUP(Z1676,'1077county_meanLDVage_submitted'!$A$2:$B$1079,2,FALSE))</f>
        <v>12.599425973550195</v>
      </c>
      <c r="AB1676" s="15">
        <f t="shared" si="52"/>
        <v>12</v>
      </c>
      <c r="AC1676" s="15">
        <f t="shared" si="53"/>
        <v>4</v>
      </c>
    </row>
    <row r="1677" spans="2:29" x14ac:dyDescent="0.3">
      <c r="B1677" s="15">
        <v>31039</v>
      </c>
      <c r="C1677" s="15">
        <v>12.463630375523696</v>
      </c>
      <c r="D1677" s="15">
        <v>12</v>
      </c>
      <c r="E1677" s="15">
        <v>4</v>
      </c>
      <c r="N1677" s="15">
        <v>31039</v>
      </c>
      <c r="O1677" s="15">
        <v>11.819223372601508</v>
      </c>
      <c r="P1677" s="15">
        <v>11</v>
      </c>
      <c r="Q1677" s="15">
        <v>4</v>
      </c>
      <c r="Z1677" s="15">
        <v>31039</v>
      </c>
      <c r="AA1677" s="15">
        <f>IF(ISNA(VLOOKUP(Z1677,'1077county_meanLDVage_submitted'!$A$2:$B$1079,2,FALSE)),VLOOKUP(Z1677,$N$3:$O$3145,2,FALSE),VLOOKUP(Z1677,'1077county_meanLDVage_submitted'!$A$2:$B$1079,2,FALSE))</f>
        <v>11.819223372601508</v>
      </c>
      <c r="AB1677" s="15">
        <f t="shared" si="52"/>
        <v>11</v>
      </c>
      <c r="AC1677" s="15">
        <f t="shared" si="53"/>
        <v>4</v>
      </c>
    </row>
    <row r="1678" spans="2:29" x14ac:dyDescent="0.3">
      <c r="B1678" s="15">
        <v>31041</v>
      </c>
      <c r="C1678" s="15">
        <v>14.288385187300017</v>
      </c>
      <c r="D1678" s="15">
        <v>14</v>
      </c>
      <c r="E1678" s="15">
        <v>5</v>
      </c>
      <c r="N1678" s="15">
        <v>31041</v>
      </c>
      <c r="O1678" s="15">
        <v>13.56365448853467</v>
      </c>
      <c r="P1678" s="15">
        <v>13</v>
      </c>
      <c r="Q1678" s="15">
        <v>5</v>
      </c>
      <c r="Z1678" s="15">
        <v>31041</v>
      </c>
      <c r="AA1678" s="15">
        <f>IF(ISNA(VLOOKUP(Z1678,'1077county_meanLDVage_submitted'!$A$2:$B$1079,2,FALSE)),VLOOKUP(Z1678,$N$3:$O$3145,2,FALSE),VLOOKUP(Z1678,'1077county_meanLDVage_submitted'!$A$2:$B$1079,2,FALSE))</f>
        <v>13.56365448853467</v>
      </c>
      <c r="AB1678" s="15">
        <f t="shared" si="52"/>
        <v>13</v>
      </c>
      <c r="AC1678" s="15">
        <f t="shared" si="53"/>
        <v>5</v>
      </c>
    </row>
    <row r="1679" spans="2:29" x14ac:dyDescent="0.3">
      <c r="B1679" s="15">
        <v>31043</v>
      </c>
      <c r="C1679" s="15">
        <v>12.422500601501119</v>
      </c>
      <c r="D1679" s="15">
        <v>12</v>
      </c>
      <c r="E1679" s="15">
        <v>4</v>
      </c>
      <c r="N1679" s="15">
        <v>31043</v>
      </c>
      <c r="O1679" s="15">
        <v>11.895752848990965</v>
      </c>
      <c r="P1679" s="15">
        <v>11</v>
      </c>
      <c r="Q1679" s="15">
        <v>4</v>
      </c>
      <c r="Z1679" s="15">
        <v>31043</v>
      </c>
      <c r="AA1679" s="15">
        <f>IF(ISNA(VLOOKUP(Z1679,'1077county_meanLDVage_submitted'!$A$2:$B$1079,2,FALSE)),VLOOKUP(Z1679,$N$3:$O$3145,2,FALSE),VLOOKUP(Z1679,'1077county_meanLDVage_submitted'!$A$2:$B$1079,2,FALSE))</f>
        <v>11.895752848990965</v>
      </c>
      <c r="AB1679" s="15">
        <f t="shared" si="52"/>
        <v>11</v>
      </c>
      <c r="AC1679" s="15">
        <f t="shared" si="53"/>
        <v>4</v>
      </c>
    </row>
    <row r="1680" spans="2:29" x14ac:dyDescent="0.3">
      <c r="B1680" s="15">
        <v>31045</v>
      </c>
      <c r="C1680" s="15">
        <v>14.695520934729512</v>
      </c>
      <c r="D1680" s="15">
        <v>14</v>
      </c>
      <c r="E1680" s="15">
        <v>5</v>
      </c>
      <c r="N1680" s="15">
        <v>31045</v>
      </c>
      <c r="O1680" s="15">
        <v>13.901407565572176</v>
      </c>
      <c r="P1680" s="15">
        <v>13</v>
      </c>
      <c r="Q1680" s="15">
        <v>5</v>
      </c>
      <c r="Z1680" s="15">
        <v>31045</v>
      </c>
      <c r="AA1680" s="15">
        <f>IF(ISNA(VLOOKUP(Z1680,'1077county_meanLDVage_submitted'!$A$2:$B$1079,2,FALSE)),VLOOKUP(Z1680,$N$3:$O$3145,2,FALSE),VLOOKUP(Z1680,'1077county_meanLDVage_submitted'!$A$2:$B$1079,2,FALSE))</f>
        <v>13.901407565572176</v>
      </c>
      <c r="AB1680" s="15">
        <f t="shared" si="52"/>
        <v>13</v>
      </c>
      <c r="AC1680" s="15">
        <f t="shared" si="53"/>
        <v>5</v>
      </c>
    </row>
    <row r="1681" spans="2:29" x14ac:dyDescent="0.3">
      <c r="B1681" s="15">
        <v>31047</v>
      </c>
      <c r="C1681" s="15">
        <v>13.895471015888859</v>
      </c>
      <c r="D1681" s="15">
        <v>13</v>
      </c>
      <c r="E1681" s="15">
        <v>5</v>
      </c>
      <c r="N1681" s="15">
        <v>31047</v>
      </c>
      <c r="O1681" s="15">
        <v>13.154876801732811</v>
      </c>
      <c r="P1681" s="15">
        <v>13</v>
      </c>
      <c r="Q1681" s="15">
        <v>5</v>
      </c>
      <c r="Z1681" s="15">
        <v>31047</v>
      </c>
      <c r="AA1681" s="15">
        <f>IF(ISNA(VLOOKUP(Z1681,'1077county_meanLDVage_submitted'!$A$2:$B$1079,2,FALSE)),VLOOKUP(Z1681,$N$3:$O$3145,2,FALSE),VLOOKUP(Z1681,'1077county_meanLDVage_submitted'!$A$2:$B$1079,2,FALSE))</f>
        <v>13.154876801732811</v>
      </c>
      <c r="AB1681" s="15">
        <f t="shared" si="52"/>
        <v>13</v>
      </c>
      <c r="AC1681" s="15">
        <f t="shared" si="53"/>
        <v>5</v>
      </c>
    </row>
    <row r="1682" spans="2:29" x14ac:dyDescent="0.3">
      <c r="B1682" s="15">
        <v>31049</v>
      </c>
      <c r="C1682" s="15">
        <v>15.268331353009104</v>
      </c>
      <c r="D1682" s="15">
        <v>15</v>
      </c>
      <c r="E1682" s="15">
        <v>6</v>
      </c>
      <c r="N1682" s="15">
        <v>31049</v>
      </c>
      <c r="O1682" s="15">
        <v>14.417326921305165</v>
      </c>
      <c r="P1682" s="15">
        <v>14</v>
      </c>
      <c r="Q1682" s="15">
        <v>5</v>
      </c>
      <c r="Z1682" s="15">
        <v>31049</v>
      </c>
      <c r="AA1682" s="15">
        <f>IF(ISNA(VLOOKUP(Z1682,'1077county_meanLDVage_submitted'!$A$2:$B$1079,2,FALSE)),VLOOKUP(Z1682,$N$3:$O$3145,2,FALSE),VLOOKUP(Z1682,'1077county_meanLDVage_submitted'!$A$2:$B$1079,2,FALSE))</f>
        <v>14.417326921305165</v>
      </c>
      <c r="AB1682" s="15">
        <f t="shared" si="52"/>
        <v>14</v>
      </c>
      <c r="AC1682" s="15">
        <f t="shared" si="53"/>
        <v>5</v>
      </c>
    </row>
    <row r="1683" spans="2:29" x14ac:dyDescent="0.3">
      <c r="B1683" s="15">
        <v>31051</v>
      </c>
      <c r="C1683" s="15">
        <v>13.696279530584746</v>
      </c>
      <c r="D1683" s="15">
        <v>13</v>
      </c>
      <c r="E1683" s="15">
        <v>5</v>
      </c>
      <c r="N1683" s="15">
        <v>31051</v>
      </c>
      <c r="O1683" s="15">
        <v>12.98955198186718</v>
      </c>
      <c r="P1683" s="15">
        <v>12</v>
      </c>
      <c r="Q1683" s="15">
        <v>4</v>
      </c>
      <c r="Z1683" s="15">
        <v>31051</v>
      </c>
      <c r="AA1683" s="15">
        <f>IF(ISNA(VLOOKUP(Z1683,'1077county_meanLDVage_submitted'!$A$2:$B$1079,2,FALSE)),VLOOKUP(Z1683,$N$3:$O$3145,2,FALSE),VLOOKUP(Z1683,'1077county_meanLDVage_submitted'!$A$2:$B$1079,2,FALSE))</f>
        <v>12.98955198186718</v>
      </c>
      <c r="AB1683" s="15">
        <f t="shared" si="52"/>
        <v>12</v>
      </c>
      <c r="AC1683" s="15">
        <f t="shared" si="53"/>
        <v>4</v>
      </c>
    </row>
    <row r="1684" spans="2:29" x14ac:dyDescent="0.3">
      <c r="B1684" s="15">
        <v>31053</v>
      </c>
      <c r="C1684" s="15">
        <v>12.044804018634395</v>
      </c>
      <c r="D1684" s="15">
        <v>12</v>
      </c>
      <c r="E1684" s="15">
        <v>4</v>
      </c>
      <c r="N1684" s="15">
        <v>31053</v>
      </c>
      <c r="O1684" s="15">
        <v>11.395277431532866</v>
      </c>
      <c r="P1684" s="15">
        <v>11</v>
      </c>
      <c r="Q1684" s="15">
        <v>4</v>
      </c>
      <c r="Z1684" s="15">
        <v>31053</v>
      </c>
      <c r="AA1684" s="15">
        <f>IF(ISNA(VLOOKUP(Z1684,'1077county_meanLDVage_submitted'!$A$2:$B$1079,2,FALSE)),VLOOKUP(Z1684,$N$3:$O$3145,2,FALSE),VLOOKUP(Z1684,'1077county_meanLDVage_submitted'!$A$2:$B$1079,2,FALSE))</f>
        <v>11.395277431532866</v>
      </c>
      <c r="AB1684" s="15">
        <f t="shared" si="52"/>
        <v>11</v>
      </c>
      <c r="AC1684" s="15">
        <f t="shared" si="53"/>
        <v>4</v>
      </c>
    </row>
    <row r="1685" spans="2:29" x14ac:dyDescent="0.3">
      <c r="B1685" s="15">
        <v>31055</v>
      </c>
      <c r="C1685" s="15">
        <v>11.495328166625399</v>
      </c>
      <c r="D1685" s="15">
        <v>11</v>
      </c>
      <c r="E1685" s="15">
        <v>4</v>
      </c>
      <c r="N1685" s="15">
        <v>31055</v>
      </c>
      <c r="O1685" s="15">
        <v>10.63447351819536</v>
      </c>
      <c r="P1685" s="15">
        <v>10</v>
      </c>
      <c r="Q1685" s="15">
        <v>3</v>
      </c>
      <c r="Z1685" s="15">
        <v>31055</v>
      </c>
      <c r="AA1685" s="15">
        <f>IF(ISNA(VLOOKUP(Z1685,'1077county_meanLDVage_submitted'!$A$2:$B$1079,2,FALSE)),VLOOKUP(Z1685,$N$3:$O$3145,2,FALSE),VLOOKUP(Z1685,'1077county_meanLDVage_submitted'!$A$2:$B$1079,2,FALSE))</f>
        <v>10.63447351819536</v>
      </c>
      <c r="AB1685" s="15">
        <f t="shared" si="52"/>
        <v>10</v>
      </c>
      <c r="AC1685" s="15">
        <f t="shared" si="53"/>
        <v>3</v>
      </c>
    </row>
    <row r="1686" spans="2:29" x14ac:dyDescent="0.3">
      <c r="B1686" s="15">
        <v>31057</v>
      </c>
      <c r="C1686" s="15">
        <v>13.782662284494297</v>
      </c>
      <c r="D1686" s="15">
        <v>13</v>
      </c>
      <c r="E1686" s="15">
        <v>5</v>
      </c>
      <c r="N1686" s="15">
        <v>31057</v>
      </c>
      <c r="O1686" s="15">
        <v>12.946384884506836</v>
      </c>
      <c r="P1686" s="15">
        <v>12</v>
      </c>
      <c r="Q1686" s="15">
        <v>4</v>
      </c>
      <c r="Z1686" s="15">
        <v>31057</v>
      </c>
      <c r="AA1686" s="15">
        <f>IF(ISNA(VLOOKUP(Z1686,'1077county_meanLDVage_submitted'!$A$2:$B$1079,2,FALSE)),VLOOKUP(Z1686,$N$3:$O$3145,2,FALSE),VLOOKUP(Z1686,'1077county_meanLDVage_submitted'!$A$2:$B$1079,2,FALSE))</f>
        <v>12.946384884506836</v>
      </c>
      <c r="AB1686" s="15">
        <f t="shared" si="52"/>
        <v>12</v>
      </c>
      <c r="AC1686" s="15">
        <f t="shared" si="53"/>
        <v>4</v>
      </c>
    </row>
    <row r="1687" spans="2:29" x14ac:dyDescent="0.3">
      <c r="B1687" s="15">
        <v>31059</v>
      </c>
      <c r="C1687" s="15">
        <v>13.594002465194709</v>
      </c>
      <c r="D1687" s="15">
        <v>13</v>
      </c>
      <c r="E1687" s="15">
        <v>5</v>
      </c>
      <c r="N1687" s="15">
        <v>31059</v>
      </c>
      <c r="O1687" s="15">
        <v>12.754446793344034</v>
      </c>
      <c r="P1687" s="15">
        <v>12</v>
      </c>
      <c r="Q1687" s="15">
        <v>4</v>
      </c>
      <c r="Z1687" s="15">
        <v>31059</v>
      </c>
      <c r="AA1687" s="15">
        <f>IF(ISNA(VLOOKUP(Z1687,'1077county_meanLDVage_submitted'!$A$2:$B$1079,2,FALSE)),VLOOKUP(Z1687,$N$3:$O$3145,2,FALSE),VLOOKUP(Z1687,'1077county_meanLDVage_submitted'!$A$2:$B$1079,2,FALSE))</f>
        <v>12.754446793344034</v>
      </c>
      <c r="AB1687" s="15">
        <f t="shared" si="52"/>
        <v>12</v>
      </c>
      <c r="AC1687" s="15">
        <f t="shared" si="53"/>
        <v>4</v>
      </c>
    </row>
    <row r="1688" spans="2:29" x14ac:dyDescent="0.3">
      <c r="B1688" s="15">
        <v>31061</v>
      </c>
      <c r="C1688" s="15">
        <v>15.167844523857926</v>
      </c>
      <c r="D1688" s="15">
        <v>15</v>
      </c>
      <c r="E1688" s="15">
        <v>6</v>
      </c>
      <c r="N1688" s="15">
        <v>31061</v>
      </c>
      <c r="O1688" s="15">
        <v>14.330757050430602</v>
      </c>
      <c r="P1688" s="15">
        <v>14</v>
      </c>
      <c r="Q1688" s="15">
        <v>5</v>
      </c>
      <c r="Z1688" s="15">
        <v>31061</v>
      </c>
      <c r="AA1688" s="15">
        <f>IF(ISNA(VLOOKUP(Z1688,'1077county_meanLDVage_submitted'!$A$2:$B$1079,2,FALSE)),VLOOKUP(Z1688,$N$3:$O$3145,2,FALSE),VLOOKUP(Z1688,'1077county_meanLDVage_submitted'!$A$2:$B$1079,2,FALSE))</f>
        <v>14.330757050430602</v>
      </c>
      <c r="AB1688" s="15">
        <f t="shared" si="52"/>
        <v>14</v>
      </c>
      <c r="AC1688" s="15">
        <f t="shared" si="53"/>
        <v>5</v>
      </c>
    </row>
    <row r="1689" spans="2:29" x14ac:dyDescent="0.3">
      <c r="B1689" s="15">
        <v>31063</v>
      </c>
      <c r="C1689" s="15">
        <v>14.713448388291253</v>
      </c>
      <c r="D1689" s="15">
        <v>14</v>
      </c>
      <c r="E1689" s="15">
        <v>5</v>
      </c>
      <c r="N1689" s="15">
        <v>31063</v>
      </c>
      <c r="O1689" s="15">
        <v>13.950550218385896</v>
      </c>
      <c r="P1689" s="15">
        <v>13</v>
      </c>
      <c r="Q1689" s="15">
        <v>5</v>
      </c>
      <c r="Z1689" s="15">
        <v>31063</v>
      </c>
      <c r="AA1689" s="15">
        <f>IF(ISNA(VLOOKUP(Z1689,'1077county_meanLDVage_submitted'!$A$2:$B$1079,2,FALSE)),VLOOKUP(Z1689,$N$3:$O$3145,2,FALSE),VLOOKUP(Z1689,'1077county_meanLDVage_submitted'!$A$2:$B$1079,2,FALSE))</f>
        <v>13.950550218385896</v>
      </c>
      <c r="AB1689" s="15">
        <f t="shared" si="52"/>
        <v>13</v>
      </c>
      <c r="AC1689" s="15">
        <f t="shared" si="53"/>
        <v>5</v>
      </c>
    </row>
    <row r="1690" spans="2:29" x14ac:dyDescent="0.3">
      <c r="B1690" s="15">
        <v>31065</v>
      </c>
      <c r="C1690" s="15">
        <v>14.201432786561877</v>
      </c>
      <c r="D1690" s="15">
        <v>14</v>
      </c>
      <c r="E1690" s="15">
        <v>5</v>
      </c>
      <c r="N1690" s="15">
        <v>31065</v>
      </c>
      <c r="O1690" s="15">
        <v>13.406770032256144</v>
      </c>
      <c r="P1690" s="15">
        <v>13</v>
      </c>
      <c r="Q1690" s="15">
        <v>5</v>
      </c>
      <c r="Z1690" s="15">
        <v>31065</v>
      </c>
      <c r="AA1690" s="15">
        <f>IF(ISNA(VLOOKUP(Z1690,'1077county_meanLDVage_submitted'!$A$2:$B$1079,2,FALSE)),VLOOKUP(Z1690,$N$3:$O$3145,2,FALSE),VLOOKUP(Z1690,'1077county_meanLDVage_submitted'!$A$2:$B$1079,2,FALSE))</f>
        <v>13.406770032256144</v>
      </c>
      <c r="AB1690" s="15">
        <f t="shared" si="52"/>
        <v>13</v>
      </c>
      <c r="AC1690" s="15">
        <f t="shared" si="53"/>
        <v>5</v>
      </c>
    </row>
    <row r="1691" spans="2:29" x14ac:dyDescent="0.3">
      <c r="B1691" s="15">
        <v>31067</v>
      </c>
      <c r="C1691" s="15">
        <v>13.249348177182398</v>
      </c>
      <c r="D1691" s="15">
        <v>13</v>
      </c>
      <c r="E1691" s="15">
        <v>5</v>
      </c>
      <c r="N1691" s="15">
        <v>31067</v>
      </c>
      <c r="O1691" s="15">
        <v>12.51561043188611</v>
      </c>
      <c r="P1691" s="15">
        <v>12</v>
      </c>
      <c r="Q1691" s="15">
        <v>4</v>
      </c>
      <c r="Z1691" s="15">
        <v>31067</v>
      </c>
      <c r="AA1691" s="15">
        <f>IF(ISNA(VLOOKUP(Z1691,'1077county_meanLDVage_submitted'!$A$2:$B$1079,2,FALSE)),VLOOKUP(Z1691,$N$3:$O$3145,2,FALSE),VLOOKUP(Z1691,'1077county_meanLDVage_submitted'!$A$2:$B$1079,2,FALSE))</f>
        <v>12.51561043188611</v>
      </c>
      <c r="AB1691" s="15">
        <f t="shared" si="52"/>
        <v>12</v>
      </c>
      <c r="AC1691" s="15">
        <f t="shared" si="53"/>
        <v>4</v>
      </c>
    </row>
    <row r="1692" spans="2:29" x14ac:dyDescent="0.3">
      <c r="B1692" s="15">
        <v>31069</v>
      </c>
      <c r="C1692" s="15">
        <v>15.153411559922361</v>
      </c>
      <c r="D1692" s="15">
        <v>15</v>
      </c>
      <c r="E1692" s="15">
        <v>6</v>
      </c>
      <c r="N1692" s="15">
        <v>31069</v>
      </c>
      <c r="O1692" s="15">
        <v>14.368421941668467</v>
      </c>
      <c r="P1692" s="15">
        <v>14</v>
      </c>
      <c r="Q1692" s="15">
        <v>5</v>
      </c>
      <c r="Z1692" s="15">
        <v>31069</v>
      </c>
      <c r="AA1692" s="15">
        <f>IF(ISNA(VLOOKUP(Z1692,'1077county_meanLDVage_submitted'!$A$2:$B$1079,2,FALSE)),VLOOKUP(Z1692,$N$3:$O$3145,2,FALSE),VLOOKUP(Z1692,'1077county_meanLDVage_submitted'!$A$2:$B$1079,2,FALSE))</f>
        <v>14.368421941668467</v>
      </c>
      <c r="AB1692" s="15">
        <f t="shared" si="52"/>
        <v>14</v>
      </c>
      <c r="AC1692" s="15">
        <f t="shared" si="53"/>
        <v>5</v>
      </c>
    </row>
    <row r="1693" spans="2:29" x14ac:dyDescent="0.3">
      <c r="B1693" s="15">
        <v>31071</v>
      </c>
      <c r="C1693" s="15">
        <v>15.413020277893164</v>
      </c>
      <c r="D1693" s="15">
        <v>15</v>
      </c>
      <c r="E1693" s="15">
        <v>6</v>
      </c>
      <c r="N1693" s="15">
        <v>31071</v>
      </c>
      <c r="O1693" s="15">
        <v>14.681517978935348</v>
      </c>
      <c r="P1693" s="15">
        <v>14</v>
      </c>
      <c r="Q1693" s="15">
        <v>5</v>
      </c>
      <c r="Z1693" s="15">
        <v>31071</v>
      </c>
      <c r="AA1693" s="15">
        <f>IF(ISNA(VLOOKUP(Z1693,'1077county_meanLDVage_submitted'!$A$2:$B$1079,2,FALSE)),VLOOKUP(Z1693,$N$3:$O$3145,2,FALSE),VLOOKUP(Z1693,'1077county_meanLDVage_submitted'!$A$2:$B$1079,2,FALSE))</f>
        <v>14.681517978935348</v>
      </c>
      <c r="AB1693" s="15">
        <f t="shared" si="52"/>
        <v>14</v>
      </c>
      <c r="AC1693" s="15">
        <f t="shared" si="53"/>
        <v>5</v>
      </c>
    </row>
    <row r="1694" spans="2:29" x14ac:dyDescent="0.3">
      <c r="B1694" s="15">
        <v>31073</v>
      </c>
      <c r="C1694" s="15">
        <v>13.649823736015176</v>
      </c>
      <c r="D1694" s="15">
        <v>13</v>
      </c>
      <c r="E1694" s="15">
        <v>5</v>
      </c>
      <c r="N1694" s="15">
        <v>31073</v>
      </c>
      <c r="O1694" s="15">
        <v>12.832685305385187</v>
      </c>
      <c r="P1694" s="15">
        <v>12</v>
      </c>
      <c r="Q1694" s="15">
        <v>4</v>
      </c>
      <c r="Z1694" s="15">
        <v>31073</v>
      </c>
      <c r="AA1694" s="15">
        <f>IF(ISNA(VLOOKUP(Z1694,'1077county_meanLDVage_submitted'!$A$2:$B$1079,2,FALSE)),VLOOKUP(Z1694,$N$3:$O$3145,2,FALSE),VLOOKUP(Z1694,'1077county_meanLDVage_submitted'!$A$2:$B$1079,2,FALSE))</f>
        <v>12.832685305385187</v>
      </c>
      <c r="AB1694" s="15">
        <f t="shared" si="52"/>
        <v>12</v>
      </c>
      <c r="AC1694" s="15">
        <f t="shared" si="53"/>
        <v>4</v>
      </c>
    </row>
    <row r="1695" spans="2:29" x14ac:dyDescent="0.3">
      <c r="B1695" s="15">
        <v>31075</v>
      </c>
      <c r="C1695" s="15">
        <v>14.324999998562529</v>
      </c>
      <c r="D1695" s="15">
        <v>14</v>
      </c>
      <c r="E1695" s="15">
        <v>5</v>
      </c>
      <c r="N1695" s="15">
        <v>31075</v>
      </c>
      <c r="O1695" s="15">
        <v>13.59923583692424</v>
      </c>
      <c r="P1695" s="15">
        <v>13</v>
      </c>
      <c r="Q1695" s="15">
        <v>5</v>
      </c>
      <c r="Z1695" s="15">
        <v>31075</v>
      </c>
      <c r="AA1695" s="15">
        <f>IF(ISNA(VLOOKUP(Z1695,'1077county_meanLDVage_submitted'!$A$2:$B$1079,2,FALSE)),VLOOKUP(Z1695,$N$3:$O$3145,2,FALSE),VLOOKUP(Z1695,'1077county_meanLDVage_submitted'!$A$2:$B$1079,2,FALSE))</f>
        <v>13.59923583692424</v>
      </c>
      <c r="AB1695" s="15">
        <f t="shared" si="52"/>
        <v>13</v>
      </c>
      <c r="AC1695" s="15">
        <f t="shared" si="53"/>
        <v>5</v>
      </c>
    </row>
    <row r="1696" spans="2:29" x14ac:dyDescent="0.3">
      <c r="B1696" s="15">
        <v>31077</v>
      </c>
      <c r="C1696" s="15">
        <v>14.812593255069183</v>
      </c>
      <c r="D1696" s="15">
        <v>14</v>
      </c>
      <c r="E1696" s="15">
        <v>5</v>
      </c>
      <c r="N1696" s="15">
        <v>31077</v>
      </c>
      <c r="O1696" s="15">
        <v>14.093483654257934</v>
      </c>
      <c r="P1696" s="15">
        <v>14</v>
      </c>
      <c r="Q1696" s="15">
        <v>5</v>
      </c>
      <c r="Z1696" s="15">
        <v>31077</v>
      </c>
      <c r="AA1696" s="15">
        <f>IF(ISNA(VLOOKUP(Z1696,'1077county_meanLDVage_submitted'!$A$2:$B$1079,2,FALSE)),VLOOKUP(Z1696,$N$3:$O$3145,2,FALSE),VLOOKUP(Z1696,'1077county_meanLDVage_submitted'!$A$2:$B$1079,2,FALSE))</f>
        <v>14.093483654257934</v>
      </c>
      <c r="AB1696" s="15">
        <f t="shared" si="52"/>
        <v>14</v>
      </c>
      <c r="AC1696" s="15">
        <f t="shared" si="53"/>
        <v>5</v>
      </c>
    </row>
    <row r="1697" spans="2:29" x14ac:dyDescent="0.3">
      <c r="B1697" s="15">
        <v>31079</v>
      </c>
      <c r="C1697" s="15">
        <v>13.040156065165981</v>
      </c>
      <c r="D1697" s="15">
        <v>13</v>
      </c>
      <c r="E1697" s="15">
        <v>5</v>
      </c>
      <c r="N1697" s="15">
        <v>31079</v>
      </c>
      <c r="O1697" s="15">
        <v>12.303909981412493</v>
      </c>
      <c r="P1697" s="15">
        <v>12</v>
      </c>
      <c r="Q1697" s="15">
        <v>4</v>
      </c>
      <c r="Z1697" s="15">
        <v>31079</v>
      </c>
      <c r="AA1697" s="15">
        <f>IF(ISNA(VLOOKUP(Z1697,'1077county_meanLDVage_submitted'!$A$2:$B$1079,2,FALSE)),VLOOKUP(Z1697,$N$3:$O$3145,2,FALSE),VLOOKUP(Z1697,'1077county_meanLDVage_submitted'!$A$2:$B$1079,2,FALSE))</f>
        <v>12.303909981412493</v>
      </c>
      <c r="AB1697" s="15">
        <f t="shared" si="52"/>
        <v>12</v>
      </c>
      <c r="AC1697" s="15">
        <f t="shared" si="53"/>
        <v>4</v>
      </c>
    </row>
    <row r="1698" spans="2:29" x14ac:dyDescent="0.3">
      <c r="B1698" s="15">
        <v>31081</v>
      </c>
      <c r="C1698" s="15">
        <v>12.840886742708694</v>
      </c>
      <c r="D1698" s="15">
        <v>12</v>
      </c>
      <c r="E1698" s="15">
        <v>4</v>
      </c>
      <c r="N1698" s="15">
        <v>31081</v>
      </c>
      <c r="O1698" s="15">
        <v>12.114489048279523</v>
      </c>
      <c r="P1698" s="15">
        <v>12</v>
      </c>
      <c r="Q1698" s="15">
        <v>4</v>
      </c>
      <c r="Z1698" s="15">
        <v>31081</v>
      </c>
      <c r="AA1698" s="15">
        <f>IF(ISNA(VLOOKUP(Z1698,'1077county_meanLDVage_submitted'!$A$2:$B$1079,2,FALSE)),VLOOKUP(Z1698,$N$3:$O$3145,2,FALSE),VLOOKUP(Z1698,'1077county_meanLDVage_submitted'!$A$2:$B$1079,2,FALSE))</f>
        <v>12.114489048279523</v>
      </c>
      <c r="AB1698" s="15">
        <f t="shared" si="52"/>
        <v>12</v>
      </c>
      <c r="AC1698" s="15">
        <f t="shared" si="53"/>
        <v>4</v>
      </c>
    </row>
    <row r="1699" spans="2:29" x14ac:dyDescent="0.3">
      <c r="B1699" s="15">
        <v>31083</v>
      </c>
      <c r="C1699" s="15">
        <v>14.580148884132312</v>
      </c>
      <c r="D1699" s="15">
        <v>14</v>
      </c>
      <c r="E1699" s="15">
        <v>5</v>
      </c>
      <c r="N1699" s="15">
        <v>31083</v>
      </c>
      <c r="O1699" s="15">
        <v>13.820212887597588</v>
      </c>
      <c r="P1699" s="15">
        <v>13</v>
      </c>
      <c r="Q1699" s="15">
        <v>5</v>
      </c>
      <c r="Z1699" s="15">
        <v>31083</v>
      </c>
      <c r="AA1699" s="15">
        <f>IF(ISNA(VLOOKUP(Z1699,'1077county_meanLDVage_submitted'!$A$2:$B$1079,2,FALSE)),VLOOKUP(Z1699,$N$3:$O$3145,2,FALSE),VLOOKUP(Z1699,'1077county_meanLDVage_submitted'!$A$2:$B$1079,2,FALSE))</f>
        <v>13.820212887597588</v>
      </c>
      <c r="AB1699" s="15">
        <f t="shared" si="52"/>
        <v>13</v>
      </c>
      <c r="AC1699" s="15">
        <f t="shared" si="53"/>
        <v>5</v>
      </c>
    </row>
    <row r="1700" spans="2:29" x14ac:dyDescent="0.3">
      <c r="B1700" s="15">
        <v>31085</v>
      </c>
      <c r="C1700" s="15">
        <v>14.320644219081323</v>
      </c>
      <c r="D1700" s="15">
        <v>14</v>
      </c>
      <c r="E1700" s="15">
        <v>5</v>
      </c>
      <c r="N1700" s="15">
        <v>31085</v>
      </c>
      <c r="O1700" s="15">
        <v>13.63434779347633</v>
      </c>
      <c r="P1700" s="15">
        <v>13</v>
      </c>
      <c r="Q1700" s="15">
        <v>5</v>
      </c>
      <c r="Z1700" s="15">
        <v>31085</v>
      </c>
      <c r="AA1700" s="15">
        <f>IF(ISNA(VLOOKUP(Z1700,'1077county_meanLDVage_submitted'!$A$2:$B$1079,2,FALSE)),VLOOKUP(Z1700,$N$3:$O$3145,2,FALSE),VLOOKUP(Z1700,'1077county_meanLDVage_submitted'!$A$2:$B$1079,2,FALSE))</f>
        <v>13.63434779347633</v>
      </c>
      <c r="AB1700" s="15">
        <f t="shared" si="52"/>
        <v>13</v>
      </c>
      <c r="AC1700" s="15">
        <f t="shared" si="53"/>
        <v>5</v>
      </c>
    </row>
    <row r="1701" spans="2:29" x14ac:dyDescent="0.3">
      <c r="B1701" s="15">
        <v>31087</v>
      </c>
      <c r="C1701" s="15">
        <v>14.589769058462831</v>
      </c>
      <c r="D1701" s="15">
        <v>14</v>
      </c>
      <c r="E1701" s="15">
        <v>5</v>
      </c>
      <c r="N1701" s="15">
        <v>31087</v>
      </c>
      <c r="O1701" s="15">
        <v>13.763589180890639</v>
      </c>
      <c r="P1701" s="15">
        <v>13</v>
      </c>
      <c r="Q1701" s="15">
        <v>5</v>
      </c>
      <c r="Z1701" s="15">
        <v>31087</v>
      </c>
      <c r="AA1701" s="15">
        <f>IF(ISNA(VLOOKUP(Z1701,'1077county_meanLDVage_submitted'!$A$2:$B$1079,2,FALSE)),VLOOKUP(Z1701,$N$3:$O$3145,2,FALSE),VLOOKUP(Z1701,'1077county_meanLDVage_submitted'!$A$2:$B$1079,2,FALSE))</f>
        <v>13.763589180890639</v>
      </c>
      <c r="AB1701" s="15">
        <f t="shared" si="52"/>
        <v>13</v>
      </c>
      <c r="AC1701" s="15">
        <f t="shared" si="53"/>
        <v>5</v>
      </c>
    </row>
    <row r="1702" spans="2:29" x14ac:dyDescent="0.3">
      <c r="B1702" s="15">
        <v>31089</v>
      </c>
      <c r="C1702" s="15">
        <v>13.577481840166511</v>
      </c>
      <c r="D1702" s="15">
        <v>13</v>
      </c>
      <c r="E1702" s="15">
        <v>5</v>
      </c>
      <c r="N1702" s="15">
        <v>31089</v>
      </c>
      <c r="O1702" s="15">
        <v>12.844484216293313</v>
      </c>
      <c r="P1702" s="15">
        <v>12</v>
      </c>
      <c r="Q1702" s="15">
        <v>4</v>
      </c>
      <c r="Z1702" s="15">
        <v>31089</v>
      </c>
      <c r="AA1702" s="15">
        <f>IF(ISNA(VLOOKUP(Z1702,'1077county_meanLDVage_submitted'!$A$2:$B$1079,2,FALSE)),VLOOKUP(Z1702,$N$3:$O$3145,2,FALSE),VLOOKUP(Z1702,'1077county_meanLDVage_submitted'!$A$2:$B$1079,2,FALSE))</f>
        <v>12.844484216293313</v>
      </c>
      <c r="AB1702" s="15">
        <f t="shared" si="52"/>
        <v>12</v>
      </c>
      <c r="AC1702" s="15">
        <f t="shared" si="53"/>
        <v>4</v>
      </c>
    </row>
    <row r="1703" spans="2:29" x14ac:dyDescent="0.3">
      <c r="B1703" s="15">
        <v>31091</v>
      </c>
      <c r="C1703" s="15">
        <v>15.221146085285374</v>
      </c>
      <c r="D1703" s="15">
        <v>15</v>
      </c>
      <c r="E1703" s="15">
        <v>6</v>
      </c>
      <c r="N1703" s="15">
        <v>31091</v>
      </c>
      <c r="O1703" s="15">
        <v>14.435428330529477</v>
      </c>
      <c r="P1703" s="15">
        <v>14</v>
      </c>
      <c r="Q1703" s="15">
        <v>5</v>
      </c>
      <c r="Z1703" s="15">
        <v>31091</v>
      </c>
      <c r="AA1703" s="15">
        <f>IF(ISNA(VLOOKUP(Z1703,'1077county_meanLDVage_submitted'!$A$2:$B$1079,2,FALSE)),VLOOKUP(Z1703,$N$3:$O$3145,2,FALSE),VLOOKUP(Z1703,'1077county_meanLDVage_submitted'!$A$2:$B$1079,2,FALSE))</f>
        <v>14.435428330529477</v>
      </c>
      <c r="AB1703" s="15">
        <f t="shared" si="52"/>
        <v>14</v>
      </c>
      <c r="AC1703" s="15">
        <f t="shared" si="53"/>
        <v>5</v>
      </c>
    </row>
    <row r="1704" spans="2:29" x14ac:dyDescent="0.3">
      <c r="B1704" s="15">
        <v>31093</v>
      </c>
      <c r="C1704" s="15">
        <v>14.273550512346961</v>
      </c>
      <c r="D1704" s="15">
        <v>14</v>
      </c>
      <c r="E1704" s="15">
        <v>5</v>
      </c>
      <c r="N1704" s="15">
        <v>31093</v>
      </c>
      <c r="O1704" s="15">
        <v>13.552683517429022</v>
      </c>
      <c r="P1704" s="15">
        <v>13</v>
      </c>
      <c r="Q1704" s="15">
        <v>5</v>
      </c>
      <c r="Z1704" s="15">
        <v>31093</v>
      </c>
      <c r="AA1704" s="15">
        <f>IF(ISNA(VLOOKUP(Z1704,'1077county_meanLDVage_submitted'!$A$2:$B$1079,2,FALSE)),VLOOKUP(Z1704,$N$3:$O$3145,2,FALSE),VLOOKUP(Z1704,'1077county_meanLDVage_submitted'!$A$2:$B$1079,2,FALSE))</f>
        <v>13.552683517429022</v>
      </c>
      <c r="AB1704" s="15">
        <f t="shared" si="52"/>
        <v>13</v>
      </c>
      <c r="AC1704" s="15">
        <f t="shared" si="53"/>
        <v>5</v>
      </c>
    </row>
    <row r="1705" spans="2:29" x14ac:dyDescent="0.3">
      <c r="B1705" s="15">
        <v>31095</v>
      </c>
      <c r="C1705" s="15">
        <v>13.899228376912163</v>
      </c>
      <c r="D1705" s="15">
        <v>13</v>
      </c>
      <c r="E1705" s="15">
        <v>5</v>
      </c>
      <c r="N1705" s="15">
        <v>31095</v>
      </c>
      <c r="O1705" s="15">
        <v>13.103930785217123</v>
      </c>
      <c r="P1705" s="15">
        <v>13</v>
      </c>
      <c r="Q1705" s="15">
        <v>5</v>
      </c>
      <c r="Z1705" s="15">
        <v>31095</v>
      </c>
      <c r="AA1705" s="15">
        <f>IF(ISNA(VLOOKUP(Z1705,'1077county_meanLDVage_submitted'!$A$2:$B$1079,2,FALSE)),VLOOKUP(Z1705,$N$3:$O$3145,2,FALSE),VLOOKUP(Z1705,'1077county_meanLDVage_submitted'!$A$2:$B$1079,2,FALSE))</f>
        <v>13.103930785217123</v>
      </c>
      <c r="AB1705" s="15">
        <f t="shared" si="52"/>
        <v>13</v>
      </c>
      <c r="AC1705" s="15">
        <f t="shared" si="53"/>
        <v>5</v>
      </c>
    </row>
    <row r="1706" spans="2:29" x14ac:dyDescent="0.3">
      <c r="B1706" s="15">
        <v>31097</v>
      </c>
      <c r="C1706" s="15">
        <v>14.087552341092614</v>
      </c>
      <c r="D1706" s="15">
        <v>14</v>
      </c>
      <c r="E1706" s="15">
        <v>5</v>
      </c>
      <c r="N1706" s="15">
        <v>31097</v>
      </c>
      <c r="O1706" s="15">
        <v>13.309212969518487</v>
      </c>
      <c r="P1706" s="15">
        <v>13</v>
      </c>
      <c r="Q1706" s="15">
        <v>5</v>
      </c>
      <c r="Z1706" s="15">
        <v>31097</v>
      </c>
      <c r="AA1706" s="15">
        <f>IF(ISNA(VLOOKUP(Z1706,'1077county_meanLDVage_submitted'!$A$2:$B$1079,2,FALSE)),VLOOKUP(Z1706,$N$3:$O$3145,2,FALSE),VLOOKUP(Z1706,'1077county_meanLDVage_submitted'!$A$2:$B$1079,2,FALSE))</f>
        <v>13.309212969518487</v>
      </c>
      <c r="AB1706" s="15">
        <f t="shared" si="52"/>
        <v>13</v>
      </c>
      <c r="AC1706" s="15">
        <f t="shared" si="53"/>
        <v>5</v>
      </c>
    </row>
    <row r="1707" spans="2:29" x14ac:dyDescent="0.3">
      <c r="B1707" s="15">
        <v>31099</v>
      </c>
      <c r="C1707" s="15">
        <v>13.624273806747482</v>
      </c>
      <c r="D1707" s="15">
        <v>13</v>
      </c>
      <c r="E1707" s="15">
        <v>5</v>
      </c>
      <c r="N1707" s="15">
        <v>31099</v>
      </c>
      <c r="O1707" s="15">
        <v>12.837728613043542</v>
      </c>
      <c r="P1707" s="15">
        <v>12</v>
      </c>
      <c r="Q1707" s="15">
        <v>4</v>
      </c>
      <c r="Z1707" s="15">
        <v>31099</v>
      </c>
      <c r="AA1707" s="15">
        <f>IF(ISNA(VLOOKUP(Z1707,'1077county_meanLDVage_submitted'!$A$2:$B$1079,2,FALSE)),VLOOKUP(Z1707,$N$3:$O$3145,2,FALSE),VLOOKUP(Z1707,'1077county_meanLDVage_submitted'!$A$2:$B$1079,2,FALSE))</f>
        <v>12.837728613043542</v>
      </c>
      <c r="AB1707" s="15">
        <f t="shared" si="52"/>
        <v>12</v>
      </c>
      <c r="AC1707" s="15">
        <f t="shared" si="53"/>
        <v>4</v>
      </c>
    </row>
    <row r="1708" spans="2:29" x14ac:dyDescent="0.3">
      <c r="B1708" s="15">
        <v>31101</v>
      </c>
      <c r="C1708" s="15">
        <v>14.35165145595527</v>
      </c>
      <c r="D1708" s="15">
        <v>14</v>
      </c>
      <c r="E1708" s="15">
        <v>5</v>
      </c>
      <c r="N1708" s="15">
        <v>31101</v>
      </c>
      <c r="O1708" s="15">
        <v>13.561712304155119</v>
      </c>
      <c r="P1708" s="15">
        <v>13</v>
      </c>
      <c r="Q1708" s="15">
        <v>5</v>
      </c>
      <c r="Z1708" s="15">
        <v>31101</v>
      </c>
      <c r="AA1708" s="15">
        <f>IF(ISNA(VLOOKUP(Z1708,'1077county_meanLDVage_submitted'!$A$2:$B$1079,2,FALSE)),VLOOKUP(Z1708,$N$3:$O$3145,2,FALSE),VLOOKUP(Z1708,'1077county_meanLDVage_submitted'!$A$2:$B$1079,2,FALSE))</f>
        <v>13.561712304155119</v>
      </c>
      <c r="AB1708" s="15">
        <f t="shared" si="52"/>
        <v>13</v>
      </c>
      <c r="AC1708" s="15">
        <f t="shared" si="53"/>
        <v>5</v>
      </c>
    </row>
    <row r="1709" spans="2:29" x14ac:dyDescent="0.3">
      <c r="B1709" s="15">
        <v>31103</v>
      </c>
      <c r="C1709" s="15">
        <v>14.88418932582093</v>
      </c>
      <c r="D1709" s="15">
        <v>14</v>
      </c>
      <c r="E1709" s="15">
        <v>5</v>
      </c>
      <c r="N1709" s="15">
        <v>31103</v>
      </c>
      <c r="O1709" s="15">
        <v>14.186404673135124</v>
      </c>
      <c r="P1709" s="15">
        <v>14</v>
      </c>
      <c r="Q1709" s="15">
        <v>5</v>
      </c>
      <c r="Z1709" s="15">
        <v>31103</v>
      </c>
      <c r="AA1709" s="15">
        <f>IF(ISNA(VLOOKUP(Z1709,'1077county_meanLDVage_submitted'!$A$2:$B$1079,2,FALSE)),VLOOKUP(Z1709,$N$3:$O$3145,2,FALSE),VLOOKUP(Z1709,'1077county_meanLDVage_submitted'!$A$2:$B$1079,2,FALSE))</f>
        <v>14.186404673135124</v>
      </c>
      <c r="AB1709" s="15">
        <f t="shared" si="52"/>
        <v>14</v>
      </c>
      <c r="AC1709" s="15">
        <f t="shared" si="53"/>
        <v>5</v>
      </c>
    </row>
    <row r="1710" spans="2:29" x14ac:dyDescent="0.3">
      <c r="B1710" s="15">
        <v>31105</v>
      </c>
      <c r="C1710" s="15">
        <v>14.794507575851839</v>
      </c>
      <c r="D1710" s="15">
        <v>14</v>
      </c>
      <c r="E1710" s="15">
        <v>5</v>
      </c>
      <c r="N1710" s="15">
        <v>31105</v>
      </c>
      <c r="O1710" s="15">
        <v>14.03315362406801</v>
      </c>
      <c r="P1710" s="15">
        <v>14</v>
      </c>
      <c r="Q1710" s="15">
        <v>5</v>
      </c>
      <c r="Z1710" s="15">
        <v>31105</v>
      </c>
      <c r="AA1710" s="15">
        <f>IF(ISNA(VLOOKUP(Z1710,'1077county_meanLDVage_submitted'!$A$2:$B$1079,2,FALSE)),VLOOKUP(Z1710,$N$3:$O$3145,2,FALSE),VLOOKUP(Z1710,'1077county_meanLDVage_submitted'!$A$2:$B$1079,2,FALSE))</f>
        <v>14.03315362406801</v>
      </c>
      <c r="AB1710" s="15">
        <f t="shared" si="52"/>
        <v>14</v>
      </c>
      <c r="AC1710" s="15">
        <f t="shared" si="53"/>
        <v>5</v>
      </c>
    </row>
    <row r="1711" spans="2:29" x14ac:dyDescent="0.3">
      <c r="B1711" s="15">
        <v>31107</v>
      </c>
      <c r="C1711" s="15">
        <v>13.237216764273292</v>
      </c>
      <c r="D1711" s="15">
        <v>13</v>
      </c>
      <c r="E1711" s="15">
        <v>5</v>
      </c>
      <c r="N1711" s="15">
        <v>31107</v>
      </c>
      <c r="O1711" s="15">
        <v>12.563179352614497</v>
      </c>
      <c r="P1711" s="15">
        <v>12</v>
      </c>
      <c r="Q1711" s="15">
        <v>4</v>
      </c>
      <c r="Z1711" s="15">
        <v>31107</v>
      </c>
      <c r="AA1711" s="15">
        <f>IF(ISNA(VLOOKUP(Z1711,'1077county_meanLDVage_submitted'!$A$2:$B$1079,2,FALSE)),VLOOKUP(Z1711,$N$3:$O$3145,2,FALSE),VLOOKUP(Z1711,'1077county_meanLDVage_submitted'!$A$2:$B$1079,2,FALSE))</f>
        <v>12.563179352614497</v>
      </c>
      <c r="AB1711" s="15">
        <f t="shared" si="52"/>
        <v>12</v>
      </c>
      <c r="AC1711" s="15">
        <f t="shared" si="53"/>
        <v>4</v>
      </c>
    </row>
    <row r="1712" spans="2:29" x14ac:dyDescent="0.3">
      <c r="B1712" s="15">
        <v>31109</v>
      </c>
      <c r="C1712" s="15">
        <v>11.412008890845353</v>
      </c>
      <c r="D1712" s="15">
        <v>11</v>
      </c>
      <c r="E1712" s="15">
        <v>4</v>
      </c>
      <c r="N1712" s="15">
        <v>31109</v>
      </c>
      <c r="O1712" s="15">
        <v>10.605554995374897</v>
      </c>
      <c r="P1712" s="15">
        <v>10</v>
      </c>
      <c r="Q1712" s="15">
        <v>3</v>
      </c>
      <c r="Z1712" s="15">
        <v>31109</v>
      </c>
      <c r="AA1712" s="15">
        <f>IF(ISNA(VLOOKUP(Z1712,'1077county_meanLDVage_submitted'!$A$2:$B$1079,2,FALSE)),VLOOKUP(Z1712,$N$3:$O$3145,2,FALSE),VLOOKUP(Z1712,'1077county_meanLDVage_submitted'!$A$2:$B$1079,2,FALSE))</f>
        <v>10.605554995374897</v>
      </c>
      <c r="AB1712" s="15">
        <f t="shared" si="52"/>
        <v>10</v>
      </c>
      <c r="AC1712" s="15">
        <f t="shared" si="53"/>
        <v>3</v>
      </c>
    </row>
    <row r="1713" spans="2:29" x14ac:dyDescent="0.3">
      <c r="B1713" s="15">
        <v>31111</v>
      </c>
      <c r="C1713" s="15">
        <v>13.750663594213428</v>
      </c>
      <c r="D1713" s="15">
        <v>13</v>
      </c>
      <c r="E1713" s="15">
        <v>5</v>
      </c>
      <c r="N1713" s="15">
        <v>31111</v>
      </c>
      <c r="O1713" s="15">
        <v>12.91789985111949</v>
      </c>
      <c r="P1713" s="15">
        <v>12</v>
      </c>
      <c r="Q1713" s="15">
        <v>4</v>
      </c>
      <c r="Z1713" s="15">
        <v>31111</v>
      </c>
      <c r="AA1713" s="15">
        <f>IF(ISNA(VLOOKUP(Z1713,'1077county_meanLDVage_submitted'!$A$2:$B$1079,2,FALSE)),VLOOKUP(Z1713,$N$3:$O$3145,2,FALSE),VLOOKUP(Z1713,'1077county_meanLDVage_submitted'!$A$2:$B$1079,2,FALSE))</f>
        <v>12.91789985111949</v>
      </c>
      <c r="AB1713" s="15">
        <f t="shared" si="52"/>
        <v>12</v>
      </c>
      <c r="AC1713" s="15">
        <f t="shared" si="53"/>
        <v>4</v>
      </c>
    </row>
    <row r="1714" spans="2:29" x14ac:dyDescent="0.3">
      <c r="B1714" s="15">
        <v>31113</v>
      </c>
      <c r="C1714" s="15">
        <v>15.114877589898873</v>
      </c>
      <c r="D1714" s="15">
        <v>15</v>
      </c>
      <c r="E1714" s="15">
        <v>6</v>
      </c>
      <c r="N1714" s="15">
        <v>31113</v>
      </c>
      <c r="O1714" s="15">
        <v>14.343490140433559</v>
      </c>
      <c r="P1714" s="15">
        <v>14</v>
      </c>
      <c r="Q1714" s="15">
        <v>5</v>
      </c>
      <c r="Z1714" s="15">
        <v>31113</v>
      </c>
      <c r="AA1714" s="15">
        <f>IF(ISNA(VLOOKUP(Z1714,'1077county_meanLDVage_submitted'!$A$2:$B$1079,2,FALSE)),VLOOKUP(Z1714,$N$3:$O$3145,2,FALSE),VLOOKUP(Z1714,'1077county_meanLDVage_submitted'!$A$2:$B$1079,2,FALSE))</f>
        <v>14.343490140433559</v>
      </c>
      <c r="AB1714" s="15">
        <f t="shared" si="52"/>
        <v>14</v>
      </c>
      <c r="AC1714" s="15">
        <f t="shared" si="53"/>
        <v>5</v>
      </c>
    </row>
    <row r="1715" spans="2:29" x14ac:dyDescent="0.3">
      <c r="B1715" s="15">
        <v>31115</v>
      </c>
      <c r="C1715" s="15">
        <v>15.683690279299089</v>
      </c>
      <c r="D1715" s="15">
        <v>15</v>
      </c>
      <c r="E1715" s="15">
        <v>6</v>
      </c>
      <c r="N1715" s="15">
        <v>31115</v>
      </c>
      <c r="O1715" s="15">
        <v>15.025620101809739</v>
      </c>
      <c r="P1715" s="15">
        <v>15</v>
      </c>
      <c r="Q1715" s="15">
        <v>6</v>
      </c>
      <c r="Z1715" s="15">
        <v>31115</v>
      </c>
      <c r="AA1715" s="15">
        <f>IF(ISNA(VLOOKUP(Z1715,'1077county_meanLDVage_submitted'!$A$2:$B$1079,2,FALSE)),VLOOKUP(Z1715,$N$3:$O$3145,2,FALSE),VLOOKUP(Z1715,'1077county_meanLDVage_submitted'!$A$2:$B$1079,2,FALSE))</f>
        <v>15.025620101809739</v>
      </c>
      <c r="AB1715" s="15">
        <f t="shared" si="52"/>
        <v>15</v>
      </c>
      <c r="AC1715" s="15">
        <f t="shared" si="53"/>
        <v>6</v>
      </c>
    </row>
    <row r="1716" spans="2:29" x14ac:dyDescent="0.3">
      <c r="B1716" s="15">
        <v>31117</v>
      </c>
      <c r="C1716" s="15">
        <v>15.179536680284132</v>
      </c>
      <c r="D1716" s="15">
        <v>15</v>
      </c>
      <c r="E1716" s="15">
        <v>6</v>
      </c>
      <c r="N1716" s="15">
        <v>31117</v>
      </c>
      <c r="O1716" s="15">
        <v>14.46959292362159</v>
      </c>
      <c r="P1716" s="15">
        <v>14</v>
      </c>
      <c r="Q1716" s="15">
        <v>5</v>
      </c>
      <c r="Z1716" s="15">
        <v>31117</v>
      </c>
      <c r="AA1716" s="15">
        <f>IF(ISNA(VLOOKUP(Z1716,'1077county_meanLDVage_submitted'!$A$2:$B$1079,2,FALSE)),VLOOKUP(Z1716,$N$3:$O$3145,2,FALSE),VLOOKUP(Z1716,'1077county_meanLDVage_submitted'!$A$2:$B$1079,2,FALSE))</f>
        <v>14.46959292362159</v>
      </c>
      <c r="AB1716" s="15">
        <f t="shared" si="52"/>
        <v>14</v>
      </c>
      <c r="AC1716" s="15">
        <f t="shared" si="53"/>
        <v>5</v>
      </c>
    </row>
    <row r="1717" spans="2:29" x14ac:dyDescent="0.3">
      <c r="B1717" s="15">
        <v>31119</v>
      </c>
      <c r="C1717" s="15">
        <v>12.595753958985526</v>
      </c>
      <c r="D1717" s="15">
        <v>12</v>
      </c>
      <c r="E1717" s="15">
        <v>4</v>
      </c>
      <c r="N1717" s="15">
        <v>31119</v>
      </c>
      <c r="O1717" s="15">
        <v>11.8781150274932</v>
      </c>
      <c r="P1717" s="15">
        <v>11</v>
      </c>
      <c r="Q1717" s="15">
        <v>4</v>
      </c>
      <c r="Z1717" s="15">
        <v>31119</v>
      </c>
      <c r="AA1717" s="15">
        <f>IF(ISNA(VLOOKUP(Z1717,'1077county_meanLDVage_submitted'!$A$2:$B$1079,2,FALSE)),VLOOKUP(Z1717,$N$3:$O$3145,2,FALSE),VLOOKUP(Z1717,'1077county_meanLDVage_submitted'!$A$2:$B$1079,2,FALSE))</f>
        <v>11.8781150274932</v>
      </c>
      <c r="AB1717" s="15">
        <f t="shared" si="52"/>
        <v>11</v>
      </c>
      <c r="AC1717" s="15">
        <f t="shared" si="53"/>
        <v>4</v>
      </c>
    </row>
    <row r="1718" spans="2:29" x14ac:dyDescent="0.3">
      <c r="B1718" s="15">
        <v>31121</v>
      </c>
      <c r="C1718" s="15">
        <v>13.863340564916124</v>
      </c>
      <c r="D1718" s="15">
        <v>13</v>
      </c>
      <c r="E1718" s="15">
        <v>5</v>
      </c>
      <c r="N1718" s="15">
        <v>31121</v>
      </c>
      <c r="O1718" s="15">
        <v>13.139254487551856</v>
      </c>
      <c r="P1718" s="15">
        <v>13</v>
      </c>
      <c r="Q1718" s="15">
        <v>5</v>
      </c>
      <c r="Z1718" s="15">
        <v>31121</v>
      </c>
      <c r="AA1718" s="15">
        <f>IF(ISNA(VLOOKUP(Z1718,'1077county_meanLDVage_submitted'!$A$2:$B$1079,2,FALSE)),VLOOKUP(Z1718,$N$3:$O$3145,2,FALSE),VLOOKUP(Z1718,'1077county_meanLDVage_submitted'!$A$2:$B$1079,2,FALSE))</f>
        <v>13.139254487551856</v>
      </c>
      <c r="AB1718" s="15">
        <f t="shared" si="52"/>
        <v>13</v>
      </c>
      <c r="AC1718" s="15">
        <f t="shared" si="53"/>
        <v>5</v>
      </c>
    </row>
    <row r="1719" spans="2:29" x14ac:dyDescent="0.3">
      <c r="B1719" s="15">
        <v>31123</v>
      </c>
      <c r="C1719" s="15">
        <v>14.682383418940207</v>
      </c>
      <c r="D1719" s="15">
        <v>14</v>
      </c>
      <c r="E1719" s="15">
        <v>5</v>
      </c>
      <c r="N1719" s="15">
        <v>31123</v>
      </c>
      <c r="O1719" s="15">
        <v>13.931529462419354</v>
      </c>
      <c r="P1719" s="15">
        <v>13</v>
      </c>
      <c r="Q1719" s="15">
        <v>5</v>
      </c>
      <c r="Z1719" s="15">
        <v>31123</v>
      </c>
      <c r="AA1719" s="15">
        <f>IF(ISNA(VLOOKUP(Z1719,'1077county_meanLDVage_submitted'!$A$2:$B$1079,2,FALSE)),VLOOKUP(Z1719,$N$3:$O$3145,2,FALSE),VLOOKUP(Z1719,'1077county_meanLDVage_submitted'!$A$2:$B$1079,2,FALSE))</f>
        <v>13.931529462419354</v>
      </c>
      <c r="AB1719" s="15">
        <f t="shared" si="52"/>
        <v>13</v>
      </c>
      <c r="AC1719" s="15">
        <f t="shared" si="53"/>
        <v>5</v>
      </c>
    </row>
    <row r="1720" spans="2:29" x14ac:dyDescent="0.3">
      <c r="B1720" s="15">
        <v>31125</v>
      </c>
      <c r="C1720" s="15">
        <v>14.187790157878375</v>
      </c>
      <c r="D1720" s="15">
        <v>14</v>
      </c>
      <c r="E1720" s="15">
        <v>5</v>
      </c>
      <c r="N1720" s="15">
        <v>31125</v>
      </c>
      <c r="O1720" s="15">
        <v>13.459099868000024</v>
      </c>
      <c r="P1720" s="15">
        <v>13</v>
      </c>
      <c r="Q1720" s="15">
        <v>5</v>
      </c>
      <c r="Z1720" s="15">
        <v>31125</v>
      </c>
      <c r="AA1720" s="15">
        <f>IF(ISNA(VLOOKUP(Z1720,'1077county_meanLDVage_submitted'!$A$2:$B$1079,2,FALSE)),VLOOKUP(Z1720,$N$3:$O$3145,2,FALSE),VLOOKUP(Z1720,'1077county_meanLDVage_submitted'!$A$2:$B$1079,2,FALSE))</f>
        <v>13.459099868000024</v>
      </c>
      <c r="AB1720" s="15">
        <f t="shared" si="52"/>
        <v>13</v>
      </c>
      <c r="AC1720" s="15">
        <f t="shared" si="53"/>
        <v>5</v>
      </c>
    </row>
    <row r="1721" spans="2:29" x14ac:dyDescent="0.3">
      <c r="B1721" s="15">
        <v>31127</v>
      </c>
      <c r="C1721" s="15">
        <v>13.198603462925643</v>
      </c>
      <c r="D1721" s="15">
        <v>13</v>
      </c>
      <c r="E1721" s="15">
        <v>5</v>
      </c>
      <c r="N1721" s="15">
        <v>31127</v>
      </c>
      <c r="O1721" s="15">
        <v>12.404360046522715</v>
      </c>
      <c r="P1721" s="15">
        <v>12</v>
      </c>
      <c r="Q1721" s="15">
        <v>4</v>
      </c>
      <c r="Z1721" s="15">
        <v>31127</v>
      </c>
      <c r="AA1721" s="15">
        <f>IF(ISNA(VLOOKUP(Z1721,'1077county_meanLDVage_submitted'!$A$2:$B$1079,2,FALSE)),VLOOKUP(Z1721,$N$3:$O$3145,2,FALSE),VLOOKUP(Z1721,'1077county_meanLDVage_submitted'!$A$2:$B$1079,2,FALSE))</f>
        <v>12.404360046522715</v>
      </c>
      <c r="AB1721" s="15">
        <f t="shared" si="52"/>
        <v>12</v>
      </c>
      <c r="AC1721" s="15">
        <f t="shared" si="53"/>
        <v>4</v>
      </c>
    </row>
    <row r="1722" spans="2:29" x14ac:dyDescent="0.3">
      <c r="B1722" s="15">
        <v>31129</v>
      </c>
      <c r="C1722" s="15">
        <v>14.103377496319236</v>
      </c>
      <c r="D1722" s="15">
        <v>14</v>
      </c>
      <c r="E1722" s="15">
        <v>5</v>
      </c>
      <c r="N1722" s="15">
        <v>31129</v>
      </c>
      <c r="O1722" s="15">
        <v>13.336404220995316</v>
      </c>
      <c r="P1722" s="15">
        <v>13</v>
      </c>
      <c r="Q1722" s="15">
        <v>5</v>
      </c>
      <c r="Z1722" s="15">
        <v>31129</v>
      </c>
      <c r="AA1722" s="15">
        <f>IF(ISNA(VLOOKUP(Z1722,'1077county_meanLDVage_submitted'!$A$2:$B$1079,2,FALSE)),VLOOKUP(Z1722,$N$3:$O$3145,2,FALSE),VLOOKUP(Z1722,'1077county_meanLDVage_submitted'!$A$2:$B$1079,2,FALSE))</f>
        <v>13.336404220995316</v>
      </c>
      <c r="AB1722" s="15">
        <f t="shared" si="52"/>
        <v>13</v>
      </c>
      <c r="AC1722" s="15">
        <f t="shared" si="53"/>
        <v>5</v>
      </c>
    </row>
    <row r="1723" spans="2:29" x14ac:dyDescent="0.3">
      <c r="B1723" s="15">
        <v>31131</v>
      </c>
      <c r="C1723" s="15">
        <v>12.522570054658985</v>
      </c>
      <c r="D1723" s="15">
        <v>12</v>
      </c>
      <c r="E1723" s="15">
        <v>4</v>
      </c>
      <c r="N1723" s="15">
        <v>31131</v>
      </c>
      <c r="O1723" s="15">
        <v>11.798771758101369</v>
      </c>
      <c r="P1723" s="15">
        <v>11</v>
      </c>
      <c r="Q1723" s="15">
        <v>4</v>
      </c>
      <c r="Z1723" s="15">
        <v>31131</v>
      </c>
      <c r="AA1723" s="15">
        <f>IF(ISNA(VLOOKUP(Z1723,'1077county_meanLDVage_submitted'!$A$2:$B$1079,2,FALSE)),VLOOKUP(Z1723,$N$3:$O$3145,2,FALSE),VLOOKUP(Z1723,'1077county_meanLDVage_submitted'!$A$2:$B$1079,2,FALSE))</f>
        <v>11.798771758101369</v>
      </c>
      <c r="AB1723" s="15">
        <f t="shared" si="52"/>
        <v>11</v>
      </c>
      <c r="AC1723" s="15">
        <f t="shared" si="53"/>
        <v>4</v>
      </c>
    </row>
    <row r="1724" spans="2:29" x14ac:dyDescent="0.3">
      <c r="B1724" s="15">
        <v>31133</v>
      </c>
      <c r="C1724" s="15">
        <v>15.069090909998822</v>
      </c>
      <c r="D1724" s="15">
        <v>15</v>
      </c>
      <c r="E1724" s="15">
        <v>6</v>
      </c>
      <c r="N1724" s="15">
        <v>31133</v>
      </c>
      <c r="O1724" s="15">
        <v>14.203315690165976</v>
      </c>
      <c r="P1724" s="15">
        <v>14</v>
      </c>
      <c r="Q1724" s="15">
        <v>5</v>
      </c>
      <c r="Z1724" s="15">
        <v>31133</v>
      </c>
      <c r="AA1724" s="15">
        <f>IF(ISNA(VLOOKUP(Z1724,'1077county_meanLDVage_submitted'!$A$2:$B$1079,2,FALSE)),VLOOKUP(Z1724,$N$3:$O$3145,2,FALSE),VLOOKUP(Z1724,'1077county_meanLDVage_submitted'!$A$2:$B$1079,2,FALSE))</f>
        <v>14.203315690165976</v>
      </c>
      <c r="AB1724" s="15">
        <f t="shared" si="52"/>
        <v>14</v>
      </c>
      <c r="AC1724" s="15">
        <f t="shared" si="53"/>
        <v>5</v>
      </c>
    </row>
    <row r="1725" spans="2:29" x14ac:dyDescent="0.3">
      <c r="B1725" s="15">
        <v>31135</v>
      </c>
      <c r="C1725" s="15">
        <v>13.895628415122481</v>
      </c>
      <c r="D1725" s="15">
        <v>13</v>
      </c>
      <c r="E1725" s="15">
        <v>5</v>
      </c>
      <c r="N1725" s="15">
        <v>31135</v>
      </c>
      <c r="O1725" s="15">
        <v>13.038573878887261</v>
      </c>
      <c r="P1725" s="15">
        <v>13</v>
      </c>
      <c r="Q1725" s="15">
        <v>5</v>
      </c>
      <c r="Z1725" s="15">
        <v>31135</v>
      </c>
      <c r="AA1725" s="15">
        <f>IF(ISNA(VLOOKUP(Z1725,'1077county_meanLDVage_submitted'!$A$2:$B$1079,2,FALSE)),VLOOKUP(Z1725,$N$3:$O$3145,2,FALSE),VLOOKUP(Z1725,'1077county_meanLDVage_submitted'!$A$2:$B$1079,2,FALSE))</f>
        <v>13.038573878887261</v>
      </c>
      <c r="AB1725" s="15">
        <f t="shared" si="52"/>
        <v>13</v>
      </c>
      <c r="AC1725" s="15">
        <f t="shared" si="53"/>
        <v>5</v>
      </c>
    </row>
    <row r="1726" spans="2:29" x14ac:dyDescent="0.3">
      <c r="B1726" s="15">
        <v>31137</v>
      </c>
      <c r="C1726" s="15">
        <v>12.71787685061509</v>
      </c>
      <c r="D1726" s="15">
        <v>12</v>
      </c>
      <c r="E1726" s="15">
        <v>4</v>
      </c>
      <c r="N1726" s="15">
        <v>31137</v>
      </c>
      <c r="O1726" s="15">
        <v>11.934596170110165</v>
      </c>
      <c r="P1726" s="15">
        <v>11</v>
      </c>
      <c r="Q1726" s="15">
        <v>4</v>
      </c>
      <c r="Z1726" s="15">
        <v>31137</v>
      </c>
      <c r="AA1726" s="15">
        <f>IF(ISNA(VLOOKUP(Z1726,'1077county_meanLDVage_submitted'!$A$2:$B$1079,2,FALSE)),VLOOKUP(Z1726,$N$3:$O$3145,2,FALSE),VLOOKUP(Z1726,'1077county_meanLDVage_submitted'!$A$2:$B$1079,2,FALSE))</f>
        <v>11.934596170110165</v>
      </c>
      <c r="AB1726" s="15">
        <f t="shared" si="52"/>
        <v>11</v>
      </c>
      <c r="AC1726" s="15">
        <f t="shared" si="53"/>
        <v>4</v>
      </c>
    </row>
    <row r="1727" spans="2:29" x14ac:dyDescent="0.3">
      <c r="B1727" s="15">
        <v>31139</v>
      </c>
      <c r="C1727" s="15">
        <v>13.313444989081814</v>
      </c>
      <c r="D1727" s="15">
        <v>13</v>
      </c>
      <c r="E1727" s="15">
        <v>5</v>
      </c>
      <c r="N1727" s="15">
        <v>31139</v>
      </c>
      <c r="O1727" s="15">
        <v>12.606665684268057</v>
      </c>
      <c r="P1727" s="15">
        <v>12</v>
      </c>
      <c r="Q1727" s="15">
        <v>4</v>
      </c>
      <c r="Z1727" s="15">
        <v>31139</v>
      </c>
      <c r="AA1727" s="15">
        <f>IF(ISNA(VLOOKUP(Z1727,'1077county_meanLDVage_submitted'!$A$2:$B$1079,2,FALSE)),VLOOKUP(Z1727,$N$3:$O$3145,2,FALSE),VLOOKUP(Z1727,'1077county_meanLDVage_submitted'!$A$2:$B$1079,2,FALSE))</f>
        <v>12.606665684268057</v>
      </c>
      <c r="AB1727" s="15">
        <f t="shared" si="52"/>
        <v>12</v>
      </c>
      <c r="AC1727" s="15">
        <f t="shared" si="53"/>
        <v>4</v>
      </c>
    </row>
    <row r="1728" spans="2:29" x14ac:dyDescent="0.3">
      <c r="B1728" s="15">
        <v>31141</v>
      </c>
      <c r="C1728" s="15">
        <v>12.440735298393813</v>
      </c>
      <c r="D1728" s="15">
        <v>12</v>
      </c>
      <c r="E1728" s="15">
        <v>4</v>
      </c>
      <c r="N1728" s="15">
        <v>31141</v>
      </c>
      <c r="O1728" s="15">
        <v>11.740185195322653</v>
      </c>
      <c r="P1728" s="15">
        <v>11</v>
      </c>
      <c r="Q1728" s="15">
        <v>4</v>
      </c>
      <c r="Z1728" s="15">
        <v>31141</v>
      </c>
      <c r="AA1728" s="15">
        <f>IF(ISNA(VLOOKUP(Z1728,'1077county_meanLDVage_submitted'!$A$2:$B$1079,2,FALSE)),VLOOKUP(Z1728,$N$3:$O$3145,2,FALSE),VLOOKUP(Z1728,'1077county_meanLDVage_submitted'!$A$2:$B$1079,2,FALSE))</f>
        <v>11.740185195322653</v>
      </c>
      <c r="AB1728" s="15">
        <f t="shared" si="52"/>
        <v>11</v>
      </c>
      <c r="AC1728" s="15">
        <f t="shared" si="53"/>
        <v>4</v>
      </c>
    </row>
    <row r="1729" spans="2:29" x14ac:dyDescent="0.3">
      <c r="B1729" s="15">
        <v>31143</v>
      </c>
      <c r="C1729" s="15">
        <v>13.235224586827243</v>
      </c>
      <c r="D1729" s="15">
        <v>13</v>
      </c>
      <c r="E1729" s="15">
        <v>5</v>
      </c>
      <c r="N1729" s="15">
        <v>31143</v>
      </c>
      <c r="O1729" s="15">
        <v>12.461289393288396</v>
      </c>
      <c r="P1729" s="15">
        <v>12</v>
      </c>
      <c r="Q1729" s="15">
        <v>4</v>
      </c>
      <c r="Z1729" s="15">
        <v>31143</v>
      </c>
      <c r="AA1729" s="15">
        <f>IF(ISNA(VLOOKUP(Z1729,'1077county_meanLDVage_submitted'!$A$2:$B$1079,2,FALSE)),VLOOKUP(Z1729,$N$3:$O$3145,2,FALSE),VLOOKUP(Z1729,'1077county_meanLDVage_submitted'!$A$2:$B$1079,2,FALSE))</f>
        <v>12.461289393288396</v>
      </c>
      <c r="AB1729" s="15">
        <f t="shared" si="52"/>
        <v>12</v>
      </c>
      <c r="AC1729" s="15">
        <f t="shared" si="53"/>
        <v>4</v>
      </c>
    </row>
    <row r="1730" spans="2:29" x14ac:dyDescent="0.3">
      <c r="B1730" s="15">
        <v>31145</v>
      </c>
      <c r="C1730" s="15">
        <v>13.15296119393215</v>
      </c>
      <c r="D1730" s="15">
        <v>13</v>
      </c>
      <c r="E1730" s="15">
        <v>5</v>
      </c>
      <c r="N1730" s="15">
        <v>31145</v>
      </c>
      <c r="O1730" s="15">
        <v>12.37646009751156</v>
      </c>
      <c r="P1730" s="15">
        <v>12</v>
      </c>
      <c r="Q1730" s="15">
        <v>4</v>
      </c>
      <c r="Z1730" s="15">
        <v>31145</v>
      </c>
      <c r="AA1730" s="15">
        <f>IF(ISNA(VLOOKUP(Z1730,'1077county_meanLDVage_submitted'!$A$2:$B$1079,2,FALSE)),VLOOKUP(Z1730,$N$3:$O$3145,2,FALSE),VLOOKUP(Z1730,'1077county_meanLDVage_submitted'!$A$2:$B$1079,2,FALSE))</f>
        <v>12.37646009751156</v>
      </c>
      <c r="AB1730" s="15">
        <f t="shared" si="52"/>
        <v>12</v>
      </c>
      <c r="AC1730" s="15">
        <f t="shared" si="53"/>
        <v>4</v>
      </c>
    </row>
    <row r="1731" spans="2:29" x14ac:dyDescent="0.3">
      <c r="B1731" s="15">
        <v>31147</v>
      </c>
      <c r="C1731" s="15">
        <v>13.751376536822445</v>
      </c>
      <c r="D1731" s="15">
        <v>13</v>
      </c>
      <c r="E1731" s="15">
        <v>5</v>
      </c>
      <c r="N1731" s="15">
        <v>31147</v>
      </c>
      <c r="O1731" s="15">
        <v>13.023236861179306</v>
      </c>
      <c r="P1731" s="15">
        <v>13</v>
      </c>
      <c r="Q1731" s="15">
        <v>5</v>
      </c>
      <c r="Z1731" s="15">
        <v>31147</v>
      </c>
      <c r="AA1731" s="15">
        <f>IF(ISNA(VLOOKUP(Z1731,'1077county_meanLDVage_submitted'!$A$2:$B$1079,2,FALSE)),VLOOKUP(Z1731,$N$3:$O$3145,2,FALSE),VLOOKUP(Z1731,'1077county_meanLDVage_submitted'!$A$2:$B$1079,2,FALSE))</f>
        <v>13.023236861179306</v>
      </c>
      <c r="AB1731" s="15">
        <f t="shared" si="52"/>
        <v>13</v>
      </c>
      <c r="AC1731" s="15">
        <f t="shared" si="53"/>
        <v>5</v>
      </c>
    </row>
    <row r="1732" spans="2:29" x14ac:dyDescent="0.3">
      <c r="B1732" s="15">
        <v>31149</v>
      </c>
      <c r="C1732" s="15">
        <v>14.482621649082468</v>
      </c>
      <c r="D1732" s="15">
        <v>14</v>
      </c>
      <c r="E1732" s="15">
        <v>5</v>
      </c>
      <c r="N1732" s="15">
        <v>31149</v>
      </c>
      <c r="O1732" s="15">
        <v>13.714630127342431</v>
      </c>
      <c r="P1732" s="15">
        <v>13</v>
      </c>
      <c r="Q1732" s="15">
        <v>5</v>
      </c>
      <c r="Z1732" s="15">
        <v>31149</v>
      </c>
      <c r="AA1732" s="15">
        <f>IF(ISNA(VLOOKUP(Z1732,'1077county_meanLDVage_submitted'!$A$2:$B$1079,2,FALSE)),VLOOKUP(Z1732,$N$3:$O$3145,2,FALSE),VLOOKUP(Z1732,'1077county_meanLDVage_submitted'!$A$2:$B$1079,2,FALSE))</f>
        <v>13.714630127342431</v>
      </c>
      <c r="AB1732" s="15">
        <f t="shared" si="52"/>
        <v>13</v>
      </c>
      <c r="AC1732" s="15">
        <f t="shared" si="53"/>
        <v>5</v>
      </c>
    </row>
    <row r="1733" spans="2:29" x14ac:dyDescent="0.3">
      <c r="B1733" s="15">
        <v>31151</v>
      </c>
      <c r="C1733" s="15">
        <v>13.704906570864374</v>
      </c>
      <c r="D1733" s="15">
        <v>13</v>
      </c>
      <c r="E1733" s="15">
        <v>5</v>
      </c>
      <c r="N1733" s="15">
        <v>31151</v>
      </c>
      <c r="O1733" s="15">
        <v>12.930739450594285</v>
      </c>
      <c r="P1733" s="15">
        <v>12</v>
      </c>
      <c r="Q1733" s="15">
        <v>4</v>
      </c>
      <c r="Z1733" s="15">
        <v>31151</v>
      </c>
      <c r="AA1733" s="15">
        <f>IF(ISNA(VLOOKUP(Z1733,'1077county_meanLDVage_submitted'!$A$2:$B$1079,2,FALSE)),VLOOKUP(Z1733,$N$3:$O$3145,2,FALSE),VLOOKUP(Z1733,'1077county_meanLDVage_submitted'!$A$2:$B$1079,2,FALSE))</f>
        <v>12.930739450594285</v>
      </c>
      <c r="AB1733" s="15">
        <f t="shared" ref="AB1733:AB1796" si="54">TRUNC(AA1733,0)</f>
        <v>12</v>
      </c>
      <c r="AC1733" s="15">
        <f t="shared" ref="AC1733:AC1796" si="55">VLOOKUP(AB1733,$AE$14:$AF$26,2,)</f>
        <v>4</v>
      </c>
    </row>
    <row r="1734" spans="2:29" x14ac:dyDescent="0.3">
      <c r="B1734" s="15">
        <v>31153</v>
      </c>
      <c r="C1734" s="15">
        <v>9.7147343251677736</v>
      </c>
      <c r="D1734" s="15">
        <v>9</v>
      </c>
      <c r="E1734" s="15">
        <v>3</v>
      </c>
      <c r="N1734" s="15">
        <v>31153</v>
      </c>
      <c r="O1734" s="15">
        <v>9.1589683838797598</v>
      </c>
      <c r="P1734" s="15">
        <v>9</v>
      </c>
      <c r="Q1734" s="15">
        <v>3</v>
      </c>
      <c r="Z1734" s="15">
        <v>31153</v>
      </c>
      <c r="AA1734" s="15">
        <f>IF(ISNA(VLOOKUP(Z1734,'1077county_meanLDVage_submitted'!$A$2:$B$1079,2,FALSE)),VLOOKUP(Z1734,$N$3:$O$3145,2,FALSE),VLOOKUP(Z1734,'1077county_meanLDVage_submitted'!$A$2:$B$1079,2,FALSE))</f>
        <v>9.1589683838797598</v>
      </c>
      <c r="AB1734" s="15">
        <f t="shared" si="54"/>
        <v>9</v>
      </c>
      <c r="AC1734" s="15">
        <f t="shared" si="55"/>
        <v>3</v>
      </c>
    </row>
    <row r="1735" spans="2:29" x14ac:dyDescent="0.3">
      <c r="B1735" s="15">
        <v>31155</v>
      </c>
      <c r="C1735" s="15">
        <v>12.413455706535801</v>
      </c>
      <c r="D1735" s="15">
        <v>12</v>
      </c>
      <c r="E1735" s="15">
        <v>4</v>
      </c>
      <c r="N1735" s="15">
        <v>31155</v>
      </c>
      <c r="O1735" s="15">
        <v>11.668065927736819</v>
      </c>
      <c r="P1735" s="15">
        <v>11</v>
      </c>
      <c r="Q1735" s="15">
        <v>4</v>
      </c>
      <c r="Z1735" s="15">
        <v>31155</v>
      </c>
      <c r="AA1735" s="15">
        <f>IF(ISNA(VLOOKUP(Z1735,'1077county_meanLDVage_submitted'!$A$2:$B$1079,2,FALSE)),VLOOKUP(Z1735,$N$3:$O$3145,2,FALSE),VLOOKUP(Z1735,'1077county_meanLDVage_submitted'!$A$2:$B$1079,2,FALSE))</f>
        <v>11.668065927736819</v>
      </c>
      <c r="AB1735" s="15">
        <f t="shared" si="54"/>
        <v>11</v>
      </c>
      <c r="AC1735" s="15">
        <f t="shared" si="55"/>
        <v>4</v>
      </c>
    </row>
    <row r="1736" spans="2:29" x14ac:dyDescent="0.3">
      <c r="B1736" s="15">
        <v>31157</v>
      </c>
      <c r="C1736" s="15">
        <v>13.743644504371233</v>
      </c>
      <c r="D1736" s="15">
        <v>13</v>
      </c>
      <c r="E1736" s="15">
        <v>5</v>
      </c>
      <c r="N1736" s="15">
        <v>31157</v>
      </c>
      <c r="O1736" s="15">
        <v>12.988148039576391</v>
      </c>
      <c r="P1736" s="15">
        <v>12</v>
      </c>
      <c r="Q1736" s="15">
        <v>4</v>
      </c>
      <c r="Z1736" s="15">
        <v>31157</v>
      </c>
      <c r="AA1736" s="15">
        <f>IF(ISNA(VLOOKUP(Z1736,'1077county_meanLDVage_submitted'!$A$2:$B$1079,2,FALSE)),VLOOKUP(Z1736,$N$3:$O$3145,2,FALSE),VLOOKUP(Z1736,'1077county_meanLDVage_submitted'!$A$2:$B$1079,2,FALSE))</f>
        <v>12.988148039576391</v>
      </c>
      <c r="AB1736" s="15">
        <f t="shared" si="54"/>
        <v>12</v>
      </c>
      <c r="AC1736" s="15">
        <f t="shared" si="55"/>
        <v>4</v>
      </c>
    </row>
    <row r="1737" spans="2:29" x14ac:dyDescent="0.3">
      <c r="B1737" s="15">
        <v>31159</v>
      </c>
      <c r="C1737" s="15">
        <v>12.581696081407587</v>
      </c>
      <c r="D1737" s="15">
        <v>12</v>
      </c>
      <c r="E1737" s="15">
        <v>4</v>
      </c>
      <c r="N1737" s="15">
        <v>31159</v>
      </c>
      <c r="O1737" s="15">
        <v>11.843562683087718</v>
      </c>
      <c r="P1737" s="15">
        <v>11</v>
      </c>
      <c r="Q1737" s="15">
        <v>4</v>
      </c>
      <c r="Z1737" s="15">
        <v>31159</v>
      </c>
      <c r="AA1737" s="15">
        <f>IF(ISNA(VLOOKUP(Z1737,'1077county_meanLDVage_submitted'!$A$2:$B$1079,2,FALSE)),VLOOKUP(Z1737,$N$3:$O$3145,2,FALSE),VLOOKUP(Z1737,'1077county_meanLDVage_submitted'!$A$2:$B$1079,2,FALSE))</f>
        <v>11.843562683087718</v>
      </c>
      <c r="AB1737" s="15">
        <f t="shared" si="54"/>
        <v>11</v>
      </c>
      <c r="AC1737" s="15">
        <f t="shared" si="55"/>
        <v>4</v>
      </c>
    </row>
    <row r="1738" spans="2:29" x14ac:dyDescent="0.3">
      <c r="B1738" s="15">
        <v>31161</v>
      </c>
      <c r="C1738" s="15">
        <v>14.448884382796619</v>
      </c>
      <c r="D1738" s="15">
        <v>14</v>
      </c>
      <c r="E1738" s="15">
        <v>5</v>
      </c>
      <c r="N1738" s="15">
        <v>31161</v>
      </c>
      <c r="O1738" s="15">
        <v>13.699932183519859</v>
      </c>
      <c r="P1738" s="15">
        <v>13</v>
      </c>
      <c r="Q1738" s="15">
        <v>5</v>
      </c>
      <c r="Z1738" s="15">
        <v>31161</v>
      </c>
      <c r="AA1738" s="15">
        <f>IF(ISNA(VLOOKUP(Z1738,'1077county_meanLDVage_submitted'!$A$2:$B$1079,2,FALSE)),VLOOKUP(Z1738,$N$3:$O$3145,2,FALSE),VLOOKUP(Z1738,'1077county_meanLDVage_submitted'!$A$2:$B$1079,2,FALSE))</f>
        <v>13.699932183519859</v>
      </c>
      <c r="AB1738" s="15">
        <f t="shared" si="54"/>
        <v>13</v>
      </c>
      <c r="AC1738" s="15">
        <f t="shared" si="55"/>
        <v>5</v>
      </c>
    </row>
    <row r="1739" spans="2:29" x14ac:dyDescent="0.3">
      <c r="B1739" s="15">
        <v>31163</v>
      </c>
      <c r="C1739" s="15">
        <v>14.821847881185166</v>
      </c>
      <c r="D1739" s="15">
        <v>14</v>
      </c>
      <c r="E1739" s="15">
        <v>5</v>
      </c>
      <c r="N1739" s="15">
        <v>31163</v>
      </c>
      <c r="O1739" s="15">
        <v>13.960124208566112</v>
      </c>
      <c r="P1739" s="15">
        <v>13</v>
      </c>
      <c r="Q1739" s="15">
        <v>5</v>
      </c>
      <c r="Z1739" s="15">
        <v>31163</v>
      </c>
      <c r="AA1739" s="15">
        <f>IF(ISNA(VLOOKUP(Z1739,'1077county_meanLDVage_submitted'!$A$2:$B$1079,2,FALSE)),VLOOKUP(Z1739,$N$3:$O$3145,2,FALSE),VLOOKUP(Z1739,'1077county_meanLDVage_submitted'!$A$2:$B$1079,2,FALSE))</f>
        <v>13.960124208566112</v>
      </c>
      <c r="AB1739" s="15">
        <f t="shared" si="54"/>
        <v>13</v>
      </c>
      <c r="AC1739" s="15">
        <f t="shared" si="55"/>
        <v>5</v>
      </c>
    </row>
    <row r="1740" spans="2:29" x14ac:dyDescent="0.3">
      <c r="B1740" s="15">
        <v>31165</v>
      </c>
      <c r="C1740" s="15">
        <v>15.10295519591399</v>
      </c>
      <c r="D1740" s="15">
        <v>15</v>
      </c>
      <c r="E1740" s="15">
        <v>6</v>
      </c>
      <c r="N1740" s="15">
        <v>31165</v>
      </c>
      <c r="O1740" s="15">
        <v>14.375726603004995</v>
      </c>
      <c r="P1740" s="15">
        <v>14</v>
      </c>
      <c r="Q1740" s="15">
        <v>5</v>
      </c>
      <c r="Z1740" s="15">
        <v>31165</v>
      </c>
      <c r="AA1740" s="15">
        <f>IF(ISNA(VLOOKUP(Z1740,'1077county_meanLDVage_submitted'!$A$2:$B$1079,2,FALSE)),VLOOKUP(Z1740,$N$3:$O$3145,2,FALSE),VLOOKUP(Z1740,'1077county_meanLDVage_submitted'!$A$2:$B$1079,2,FALSE))</f>
        <v>14.375726603004995</v>
      </c>
      <c r="AB1740" s="15">
        <f t="shared" si="54"/>
        <v>14</v>
      </c>
      <c r="AC1740" s="15">
        <f t="shared" si="55"/>
        <v>5</v>
      </c>
    </row>
    <row r="1741" spans="2:29" x14ac:dyDescent="0.3">
      <c r="B1741" s="15">
        <v>31167</v>
      </c>
      <c r="C1741" s="15">
        <v>13.192740716365719</v>
      </c>
      <c r="D1741" s="15">
        <v>13</v>
      </c>
      <c r="E1741" s="15">
        <v>5</v>
      </c>
      <c r="N1741" s="15">
        <v>31167</v>
      </c>
      <c r="O1741" s="15">
        <v>12.477677564807115</v>
      </c>
      <c r="P1741" s="15">
        <v>12</v>
      </c>
      <c r="Q1741" s="15">
        <v>4</v>
      </c>
      <c r="Z1741" s="15">
        <v>31167</v>
      </c>
      <c r="AA1741" s="15">
        <f>IF(ISNA(VLOOKUP(Z1741,'1077county_meanLDVage_submitted'!$A$2:$B$1079,2,FALSE)),VLOOKUP(Z1741,$N$3:$O$3145,2,FALSE),VLOOKUP(Z1741,'1077county_meanLDVage_submitted'!$A$2:$B$1079,2,FALSE))</f>
        <v>12.477677564807115</v>
      </c>
      <c r="AB1741" s="15">
        <f t="shared" si="54"/>
        <v>12</v>
      </c>
      <c r="AC1741" s="15">
        <f t="shared" si="55"/>
        <v>4</v>
      </c>
    </row>
    <row r="1742" spans="2:29" x14ac:dyDescent="0.3">
      <c r="B1742" s="15">
        <v>31169</v>
      </c>
      <c r="C1742" s="15">
        <v>13.628272251604585</v>
      </c>
      <c r="D1742" s="15">
        <v>13</v>
      </c>
      <c r="E1742" s="15">
        <v>5</v>
      </c>
      <c r="N1742" s="15">
        <v>31169</v>
      </c>
      <c r="O1742" s="15">
        <v>12.799815483269002</v>
      </c>
      <c r="P1742" s="15">
        <v>12</v>
      </c>
      <c r="Q1742" s="15">
        <v>4</v>
      </c>
      <c r="Z1742" s="15">
        <v>31169</v>
      </c>
      <c r="AA1742" s="15">
        <f>IF(ISNA(VLOOKUP(Z1742,'1077county_meanLDVage_submitted'!$A$2:$B$1079,2,FALSE)),VLOOKUP(Z1742,$N$3:$O$3145,2,FALSE),VLOOKUP(Z1742,'1077county_meanLDVage_submitted'!$A$2:$B$1079,2,FALSE))</f>
        <v>12.799815483269002</v>
      </c>
      <c r="AB1742" s="15">
        <f t="shared" si="54"/>
        <v>12</v>
      </c>
      <c r="AC1742" s="15">
        <f t="shared" si="55"/>
        <v>4</v>
      </c>
    </row>
    <row r="1743" spans="2:29" x14ac:dyDescent="0.3">
      <c r="B1743" s="15">
        <v>31171</v>
      </c>
      <c r="C1743" s="15">
        <v>14.718093700324568</v>
      </c>
      <c r="D1743" s="15">
        <v>14</v>
      </c>
      <c r="E1743" s="15">
        <v>5</v>
      </c>
      <c r="N1743" s="15">
        <v>31171</v>
      </c>
      <c r="O1743" s="15">
        <v>13.930992258074886</v>
      </c>
      <c r="P1743" s="15">
        <v>13</v>
      </c>
      <c r="Q1743" s="15">
        <v>5</v>
      </c>
      <c r="Z1743" s="15">
        <v>31171</v>
      </c>
      <c r="AA1743" s="15">
        <f>IF(ISNA(VLOOKUP(Z1743,'1077county_meanLDVage_submitted'!$A$2:$B$1079,2,FALSE)),VLOOKUP(Z1743,$N$3:$O$3145,2,FALSE),VLOOKUP(Z1743,'1077county_meanLDVage_submitted'!$A$2:$B$1079,2,FALSE))</f>
        <v>13.930992258074886</v>
      </c>
      <c r="AB1743" s="15">
        <f t="shared" si="54"/>
        <v>13</v>
      </c>
      <c r="AC1743" s="15">
        <f t="shared" si="55"/>
        <v>5</v>
      </c>
    </row>
    <row r="1744" spans="2:29" x14ac:dyDescent="0.3">
      <c r="B1744" s="15">
        <v>31173</v>
      </c>
      <c r="C1744" s="15">
        <v>12.313910470557042</v>
      </c>
      <c r="D1744" s="15">
        <v>12</v>
      </c>
      <c r="E1744" s="15">
        <v>4</v>
      </c>
      <c r="N1744" s="15">
        <v>31173</v>
      </c>
      <c r="O1744" s="15">
        <v>11.7614149537362</v>
      </c>
      <c r="P1744" s="15">
        <v>11</v>
      </c>
      <c r="Q1744" s="15">
        <v>4</v>
      </c>
      <c r="Z1744" s="15">
        <v>31173</v>
      </c>
      <c r="AA1744" s="15">
        <f>IF(ISNA(VLOOKUP(Z1744,'1077county_meanLDVage_submitted'!$A$2:$B$1079,2,FALSE)),VLOOKUP(Z1744,$N$3:$O$3145,2,FALSE),VLOOKUP(Z1744,'1077county_meanLDVage_submitted'!$A$2:$B$1079,2,FALSE))</f>
        <v>11.7614149537362</v>
      </c>
      <c r="AB1744" s="15">
        <f t="shared" si="54"/>
        <v>11</v>
      </c>
      <c r="AC1744" s="15">
        <f t="shared" si="55"/>
        <v>4</v>
      </c>
    </row>
    <row r="1745" spans="2:29" x14ac:dyDescent="0.3">
      <c r="B1745" s="15">
        <v>31175</v>
      </c>
      <c r="C1745" s="15">
        <v>14.921973092932397</v>
      </c>
      <c r="D1745" s="15">
        <v>14</v>
      </c>
      <c r="E1745" s="15">
        <v>5</v>
      </c>
      <c r="N1745" s="15">
        <v>31175</v>
      </c>
      <c r="O1745" s="15">
        <v>14.169151459635872</v>
      </c>
      <c r="P1745" s="15">
        <v>14</v>
      </c>
      <c r="Q1745" s="15">
        <v>5</v>
      </c>
      <c r="Z1745" s="15">
        <v>31175</v>
      </c>
      <c r="AA1745" s="15">
        <f>IF(ISNA(VLOOKUP(Z1745,'1077county_meanLDVage_submitted'!$A$2:$B$1079,2,FALSE)),VLOOKUP(Z1745,$N$3:$O$3145,2,FALSE),VLOOKUP(Z1745,'1077county_meanLDVage_submitted'!$A$2:$B$1079,2,FALSE))</f>
        <v>14.169151459635872</v>
      </c>
      <c r="AB1745" s="15">
        <f t="shared" si="54"/>
        <v>14</v>
      </c>
      <c r="AC1745" s="15">
        <f t="shared" si="55"/>
        <v>5</v>
      </c>
    </row>
    <row r="1746" spans="2:29" x14ac:dyDescent="0.3">
      <c r="B1746" s="15">
        <v>31177</v>
      </c>
      <c r="C1746" s="15">
        <v>10.842597808842459</v>
      </c>
      <c r="D1746" s="15">
        <v>10</v>
      </c>
      <c r="E1746" s="15">
        <v>3</v>
      </c>
      <c r="N1746" s="15">
        <v>31177</v>
      </c>
      <c r="O1746" s="15">
        <v>10.205211987423137</v>
      </c>
      <c r="P1746" s="15">
        <v>10</v>
      </c>
      <c r="Q1746" s="15">
        <v>3</v>
      </c>
      <c r="Z1746" s="15">
        <v>31177</v>
      </c>
      <c r="AA1746" s="15">
        <f>IF(ISNA(VLOOKUP(Z1746,'1077county_meanLDVage_submitted'!$A$2:$B$1079,2,FALSE)),VLOOKUP(Z1746,$N$3:$O$3145,2,FALSE),VLOOKUP(Z1746,'1077county_meanLDVage_submitted'!$A$2:$B$1079,2,FALSE))</f>
        <v>10.205211987423137</v>
      </c>
      <c r="AB1746" s="15">
        <f t="shared" si="54"/>
        <v>10</v>
      </c>
      <c r="AC1746" s="15">
        <f t="shared" si="55"/>
        <v>3</v>
      </c>
    </row>
    <row r="1747" spans="2:29" x14ac:dyDescent="0.3">
      <c r="B1747" s="15">
        <v>31179</v>
      </c>
      <c r="C1747" s="15">
        <v>12.659425534145356</v>
      </c>
      <c r="D1747" s="15">
        <v>12</v>
      </c>
      <c r="E1747" s="15">
        <v>4</v>
      </c>
      <c r="N1747" s="15">
        <v>31179</v>
      </c>
      <c r="O1747" s="15">
        <v>11.954695919673322</v>
      </c>
      <c r="P1747" s="15">
        <v>11</v>
      </c>
      <c r="Q1747" s="15">
        <v>4</v>
      </c>
      <c r="Z1747" s="15">
        <v>31179</v>
      </c>
      <c r="AA1747" s="15">
        <f>IF(ISNA(VLOOKUP(Z1747,'1077county_meanLDVage_submitted'!$A$2:$B$1079,2,FALSE)),VLOOKUP(Z1747,$N$3:$O$3145,2,FALSE),VLOOKUP(Z1747,'1077county_meanLDVage_submitted'!$A$2:$B$1079,2,FALSE))</f>
        <v>11.954695919673322</v>
      </c>
      <c r="AB1747" s="15">
        <f t="shared" si="54"/>
        <v>11</v>
      </c>
      <c r="AC1747" s="15">
        <f t="shared" si="55"/>
        <v>4</v>
      </c>
    </row>
    <row r="1748" spans="2:29" x14ac:dyDescent="0.3">
      <c r="B1748" s="15">
        <v>31181</v>
      </c>
      <c r="C1748" s="15">
        <v>14.534822603392627</v>
      </c>
      <c r="D1748" s="15">
        <v>14</v>
      </c>
      <c r="E1748" s="15">
        <v>5</v>
      </c>
      <c r="N1748" s="15">
        <v>31181</v>
      </c>
      <c r="O1748" s="15">
        <v>13.79247331856835</v>
      </c>
      <c r="P1748" s="15">
        <v>13</v>
      </c>
      <c r="Q1748" s="15">
        <v>5</v>
      </c>
      <c r="Z1748" s="15">
        <v>31181</v>
      </c>
      <c r="AA1748" s="15">
        <f>IF(ISNA(VLOOKUP(Z1748,'1077county_meanLDVage_submitted'!$A$2:$B$1079,2,FALSE)),VLOOKUP(Z1748,$N$3:$O$3145,2,FALSE),VLOOKUP(Z1748,'1077county_meanLDVage_submitted'!$A$2:$B$1079,2,FALSE))</f>
        <v>13.79247331856835</v>
      </c>
      <c r="AB1748" s="15">
        <f t="shared" si="54"/>
        <v>13</v>
      </c>
      <c r="AC1748" s="15">
        <f t="shared" si="55"/>
        <v>5</v>
      </c>
    </row>
    <row r="1749" spans="2:29" x14ac:dyDescent="0.3">
      <c r="B1749" s="15">
        <v>31183</v>
      </c>
      <c r="C1749" s="15">
        <v>14.245046923419654</v>
      </c>
      <c r="D1749" s="15">
        <v>14</v>
      </c>
      <c r="E1749" s="15">
        <v>5</v>
      </c>
      <c r="N1749" s="15">
        <v>31183</v>
      </c>
      <c r="O1749" s="15">
        <v>13.53885682600214</v>
      </c>
      <c r="P1749" s="15">
        <v>13</v>
      </c>
      <c r="Q1749" s="15">
        <v>5</v>
      </c>
      <c r="Z1749" s="15">
        <v>31183</v>
      </c>
      <c r="AA1749" s="15">
        <f>IF(ISNA(VLOOKUP(Z1749,'1077county_meanLDVage_submitted'!$A$2:$B$1079,2,FALSE)),VLOOKUP(Z1749,$N$3:$O$3145,2,FALSE),VLOOKUP(Z1749,'1077county_meanLDVage_submitted'!$A$2:$B$1079,2,FALSE))</f>
        <v>13.53885682600214</v>
      </c>
      <c r="AB1749" s="15">
        <f t="shared" si="54"/>
        <v>13</v>
      </c>
      <c r="AC1749" s="15">
        <f t="shared" si="55"/>
        <v>5</v>
      </c>
    </row>
    <row r="1750" spans="2:29" x14ac:dyDescent="0.3">
      <c r="B1750" s="15">
        <v>31185</v>
      </c>
      <c r="C1750" s="15">
        <v>12.715909837477959</v>
      </c>
      <c r="D1750" s="15">
        <v>12</v>
      </c>
      <c r="E1750" s="15">
        <v>4</v>
      </c>
      <c r="N1750" s="15">
        <v>31185</v>
      </c>
      <c r="O1750" s="15">
        <v>11.977396416434733</v>
      </c>
      <c r="P1750" s="15">
        <v>11</v>
      </c>
      <c r="Q1750" s="15">
        <v>4</v>
      </c>
      <c r="Z1750" s="15">
        <v>31185</v>
      </c>
      <c r="AA1750" s="15">
        <f>IF(ISNA(VLOOKUP(Z1750,'1077county_meanLDVage_submitted'!$A$2:$B$1079,2,FALSE)),VLOOKUP(Z1750,$N$3:$O$3145,2,FALSE),VLOOKUP(Z1750,'1077county_meanLDVage_submitted'!$A$2:$B$1079,2,FALSE))</f>
        <v>11.977396416434733</v>
      </c>
      <c r="AB1750" s="15">
        <f t="shared" si="54"/>
        <v>11</v>
      </c>
      <c r="AC1750" s="15">
        <f t="shared" si="55"/>
        <v>4</v>
      </c>
    </row>
    <row r="1751" spans="2:29" x14ac:dyDescent="0.3">
      <c r="B1751" s="15">
        <v>32001</v>
      </c>
      <c r="C1751" s="15">
        <v>14.512981905860153</v>
      </c>
      <c r="D1751" s="15">
        <v>14</v>
      </c>
      <c r="E1751" s="15">
        <v>5</v>
      </c>
      <c r="N1751" s="15">
        <v>32001</v>
      </c>
      <c r="O1751" s="15">
        <v>13.788803293470123</v>
      </c>
      <c r="P1751" s="15">
        <v>13</v>
      </c>
      <c r="Q1751" s="15">
        <v>5</v>
      </c>
      <c r="Z1751" s="15">
        <v>32001</v>
      </c>
      <c r="AA1751" s="15">
        <f>IF(ISNA(VLOOKUP(Z1751,'1077county_meanLDVage_submitted'!$A$2:$B$1079,2,FALSE)),VLOOKUP(Z1751,$N$3:$O$3145,2,FALSE),VLOOKUP(Z1751,'1077county_meanLDVage_submitted'!$A$2:$B$1079,2,FALSE))</f>
        <v>13.788803293470123</v>
      </c>
      <c r="AB1751" s="15">
        <f t="shared" si="54"/>
        <v>13</v>
      </c>
      <c r="AC1751" s="15">
        <f t="shared" si="55"/>
        <v>5</v>
      </c>
    </row>
    <row r="1752" spans="2:29" x14ac:dyDescent="0.3">
      <c r="B1752" s="15">
        <v>32003</v>
      </c>
      <c r="C1752" s="15">
        <v>9.6192401085617192</v>
      </c>
      <c r="D1752" s="15">
        <v>9</v>
      </c>
      <c r="E1752" s="15">
        <v>3</v>
      </c>
      <c r="N1752" s="15">
        <v>32003</v>
      </c>
      <c r="O1752" s="15">
        <v>9.1542616059466457</v>
      </c>
      <c r="P1752" s="15">
        <v>9</v>
      </c>
      <c r="Q1752" s="15">
        <v>3</v>
      </c>
      <c r="Z1752" s="15">
        <v>32003</v>
      </c>
      <c r="AA1752" s="15">
        <f>IF(ISNA(VLOOKUP(Z1752,'1077county_meanLDVage_submitted'!$A$2:$B$1079,2,FALSE)),VLOOKUP(Z1752,$N$3:$O$3145,2,FALSE),VLOOKUP(Z1752,'1077county_meanLDVage_submitted'!$A$2:$B$1079,2,FALSE))</f>
        <v>9.1542616059466457</v>
      </c>
      <c r="AB1752" s="15">
        <f t="shared" si="54"/>
        <v>9</v>
      </c>
      <c r="AC1752" s="15">
        <f t="shared" si="55"/>
        <v>3</v>
      </c>
    </row>
    <row r="1753" spans="2:29" x14ac:dyDescent="0.3">
      <c r="B1753" s="15">
        <v>32005</v>
      </c>
      <c r="C1753" s="15">
        <v>13.001689857867245</v>
      </c>
      <c r="D1753" s="15">
        <v>13</v>
      </c>
      <c r="E1753" s="15">
        <v>5</v>
      </c>
      <c r="N1753" s="15">
        <v>32005</v>
      </c>
      <c r="O1753" s="15">
        <v>12.308585952532766</v>
      </c>
      <c r="P1753" s="15">
        <v>12</v>
      </c>
      <c r="Q1753" s="15">
        <v>4</v>
      </c>
      <c r="Z1753" s="15">
        <v>32005</v>
      </c>
      <c r="AA1753" s="15">
        <f>IF(ISNA(VLOOKUP(Z1753,'1077county_meanLDVage_submitted'!$A$2:$B$1079,2,FALSE)),VLOOKUP(Z1753,$N$3:$O$3145,2,FALSE),VLOOKUP(Z1753,'1077county_meanLDVage_submitted'!$A$2:$B$1079,2,FALSE))</f>
        <v>12.308585952532766</v>
      </c>
      <c r="AB1753" s="15">
        <f t="shared" si="54"/>
        <v>12</v>
      </c>
      <c r="AC1753" s="15">
        <f t="shared" si="55"/>
        <v>4</v>
      </c>
    </row>
    <row r="1754" spans="2:29" x14ac:dyDescent="0.3">
      <c r="B1754" s="15">
        <v>32007</v>
      </c>
      <c r="C1754" s="15">
        <v>12.304579142046569</v>
      </c>
      <c r="D1754" s="15">
        <v>12</v>
      </c>
      <c r="E1754" s="15">
        <v>4</v>
      </c>
      <c r="N1754" s="15">
        <v>32007</v>
      </c>
      <c r="O1754" s="15">
        <v>11.621929566384638</v>
      </c>
      <c r="P1754" s="15">
        <v>11</v>
      </c>
      <c r="Q1754" s="15">
        <v>4</v>
      </c>
      <c r="Z1754" s="15">
        <v>32007</v>
      </c>
      <c r="AA1754" s="15">
        <f>IF(ISNA(VLOOKUP(Z1754,'1077county_meanLDVage_submitted'!$A$2:$B$1079,2,FALSE)),VLOOKUP(Z1754,$N$3:$O$3145,2,FALSE),VLOOKUP(Z1754,'1077county_meanLDVage_submitted'!$A$2:$B$1079,2,FALSE))</f>
        <v>11.621929566384638</v>
      </c>
      <c r="AB1754" s="15">
        <f t="shared" si="54"/>
        <v>11</v>
      </c>
      <c r="AC1754" s="15">
        <f t="shared" si="55"/>
        <v>4</v>
      </c>
    </row>
    <row r="1755" spans="2:29" x14ac:dyDescent="0.3">
      <c r="B1755" s="15">
        <v>32009</v>
      </c>
      <c r="C1755" s="15">
        <v>17.057515338010688</v>
      </c>
      <c r="D1755" s="15">
        <v>17</v>
      </c>
      <c r="E1755" s="15">
        <v>6</v>
      </c>
      <c r="N1755" s="15">
        <v>32009</v>
      </c>
      <c r="O1755" s="15">
        <v>16.175654382499175</v>
      </c>
      <c r="P1755" s="15">
        <v>16</v>
      </c>
      <c r="Q1755" s="15">
        <v>6</v>
      </c>
      <c r="Z1755" s="15">
        <v>32009</v>
      </c>
      <c r="AA1755" s="15">
        <f>IF(ISNA(VLOOKUP(Z1755,'1077county_meanLDVage_submitted'!$A$2:$B$1079,2,FALSE)),VLOOKUP(Z1755,$N$3:$O$3145,2,FALSE),VLOOKUP(Z1755,'1077county_meanLDVage_submitted'!$A$2:$B$1079,2,FALSE))</f>
        <v>16.175654382499175</v>
      </c>
      <c r="AB1755" s="15">
        <f t="shared" si="54"/>
        <v>16</v>
      </c>
      <c r="AC1755" s="15">
        <f t="shared" si="55"/>
        <v>6</v>
      </c>
    </row>
    <row r="1756" spans="2:29" x14ac:dyDescent="0.3">
      <c r="B1756" s="15">
        <v>32011</v>
      </c>
      <c r="C1756" s="15">
        <v>13.873194947292502</v>
      </c>
      <c r="D1756" s="15">
        <v>13</v>
      </c>
      <c r="E1756" s="15">
        <v>5</v>
      </c>
      <c r="N1756" s="15">
        <v>32011</v>
      </c>
      <c r="O1756" s="15">
        <v>13.075879116371034</v>
      </c>
      <c r="P1756" s="15">
        <v>13</v>
      </c>
      <c r="Q1756" s="15">
        <v>5</v>
      </c>
      <c r="Z1756" s="15">
        <v>32011</v>
      </c>
      <c r="AA1756" s="15">
        <f>IF(ISNA(VLOOKUP(Z1756,'1077county_meanLDVage_submitted'!$A$2:$B$1079,2,FALSE)),VLOOKUP(Z1756,$N$3:$O$3145,2,FALSE),VLOOKUP(Z1756,'1077county_meanLDVage_submitted'!$A$2:$B$1079,2,FALSE))</f>
        <v>13.075879116371034</v>
      </c>
      <c r="AB1756" s="15">
        <f t="shared" si="54"/>
        <v>13</v>
      </c>
      <c r="AC1756" s="15">
        <f t="shared" si="55"/>
        <v>5</v>
      </c>
    </row>
    <row r="1757" spans="2:29" x14ac:dyDescent="0.3">
      <c r="B1757" s="15">
        <v>32013</v>
      </c>
      <c r="C1757" s="15">
        <v>13.501186597892552</v>
      </c>
      <c r="D1757" s="15">
        <v>13</v>
      </c>
      <c r="E1757" s="15">
        <v>5</v>
      </c>
      <c r="N1757" s="15">
        <v>32013</v>
      </c>
      <c r="O1757" s="15">
        <v>12.768693196206831</v>
      </c>
      <c r="P1757" s="15">
        <v>12</v>
      </c>
      <c r="Q1757" s="15">
        <v>4</v>
      </c>
      <c r="Z1757" s="15">
        <v>32013</v>
      </c>
      <c r="AA1757" s="15">
        <f>IF(ISNA(VLOOKUP(Z1757,'1077county_meanLDVage_submitted'!$A$2:$B$1079,2,FALSE)),VLOOKUP(Z1757,$N$3:$O$3145,2,FALSE),VLOOKUP(Z1757,'1077county_meanLDVage_submitted'!$A$2:$B$1079,2,FALSE))</f>
        <v>12.768693196206831</v>
      </c>
      <c r="AB1757" s="15">
        <f t="shared" si="54"/>
        <v>12</v>
      </c>
      <c r="AC1757" s="15">
        <f t="shared" si="55"/>
        <v>4</v>
      </c>
    </row>
    <row r="1758" spans="2:29" x14ac:dyDescent="0.3">
      <c r="B1758" s="15">
        <v>32015</v>
      </c>
      <c r="C1758" s="15">
        <v>14.094511204442632</v>
      </c>
      <c r="D1758" s="15">
        <v>14</v>
      </c>
      <c r="E1758" s="15">
        <v>5</v>
      </c>
      <c r="N1758" s="15">
        <v>32015</v>
      </c>
      <c r="O1758" s="15">
        <v>13.329692144546462</v>
      </c>
      <c r="P1758" s="15">
        <v>13</v>
      </c>
      <c r="Q1758" s="15">
        <v>5</v>
      </c>
      <c r="Z1758" s="15">
        <v>32015</v>
      </c>
      <c r="AA1758" s="15">
        <f>IF(ISNA(VLOOKUP(Z1758,'1077county_meanLDVage_submitted'!$A$2:$B$1079,2,FALSE)),VLOOKUP(Z1758,$N$3:$O$3145,2,FALSE),VLOOKUP(Z1758,'1077county_meanLDVage_submitted'!$A$2:$B$1079,2,FALSE))</f>
        <v>13.329692144546462</v>
      </c>
      <c r="AB1758" s="15">
        <f t="shared" si="54"/>
        <v>13</v>
      </c>
      <c r="AC1758" s="15">
        <f t="shared" si="55"/>
        <v>5</v>
      </c>
    </row>
    <row r="1759" spans="2:29" x14ac:dyDescent="0.3">
      <c r="B1759" s="15">
        <v>32017</v>
      </c>
      <c r="C1759" s="15">
        <v>14.063838303584092</v>
      </c>
      <c r="D1759" s="15">
        <v>14</v>
      </c>
      <c r="E1759" s="15">
        <v>5</v>
      </c>
      <c r="N1759" s="15">
        <v>32017</v>
      </c>
      <c r="O1759" s="15">
        <v>13.369688510134283</v>
      </c>
      <c r="P1759" s="15">
        <v>13</v>
      </c>
      <c r="Q1759" s="15">
        <v>5</v>
      </c>
      <c r="Z1759" s="15">
        <v>32017</v>
      </c>
      <c r="AA1759" s="15">
        <f>IF(ISNA(VLOOKUP(Z1759,'1077county_meanLDVage_submitted'!$A$2:$B$1079,2,FALSE)),VLOOKUP(Z1759,$N$3:$O$3145,2,FALSE),VLOOKUP(Z1759,'1077county_meanLDVage_submitted'!$A$2:$B$1079,2,FALSE))</f>
        <v>13.369688510134283</v>
      </c>
      <c r="AB1759" s="15">
        <f t="shared" si="54"/>
        <v>13</v>
      </c>
      <c r="AC1759" s="15">
        <f t="shared" si="55"/>
        <v>5</v>
      </c>
    </row>
    <row r="1760" spans="2:29" x14ac:dyDescent="0.3">
      <c r="B1760" s="15">
        <v>32019</v>
      </c>
      <c r="C1760" s="15">
        <v>14.067323077670434</v>
      </c>
      <c r="D1760" s="15">
        <v>14</v>
      </c>
      <c r="E1760" s="15">
        <v>5</v>
      </c>
      <c r="N1760" s="15">
        <v>32019</v>
      </c>
      <c r="O1760" s="15">
        <v>13.343875874091454</v>
      </c>
      <c r="P1760" s="15">
        <v>13</v>
      </c>
      <c r="Q1760" s="15">
        <v>5</v>
      </c>
      <c r="Z1760" s="15">
        <v>32019</v>
      </c>
      <c r="AA1760" s="15">
        <f>IF(ISNA(VLOOKUP(Z1760,'1077county_meanLDVage_submitted'!$A$2:$B$1079,2,FALSE)),VLOOKUP(Z1760,$N$3:$O$3145,2,FALSE),VLOOKUP(Z1760,'1077county_meanLDVage_submitted'!$A$2:$B$1079,2,FALSE))</f>
        <v>13.343875874091454</v>
      </c>
      <c r="AB1760" s="15">
        <f t="shared" si="54"/>
        <v>13</v>
      </c>
      <c r="AC1760" s="15">
        <f t="shared" si="55"/>
        <v>5</v>
      </c>
    </row>
    <row r="1761" spans="2:29" x14ac:dyDescent="0.3">
      <c r="B1761" s="15">
        <v>32021</v>
      </c>
      <c r="C1761" s="15">
        <v>15.255697720884529</v>
      </c>
      <c r="D1761" s="15">
        <v>15</v>
      </c>
      <c r="E1761" s="15">
        <v>6</v>
      </c>
      <c r="N1761" s="15">
        <v>32021</v>
      </c>
      <c r="O1761" s="15">
        <v>14.417289478428629</v>
      </c>
      <c r="P1761" s="15">
        <v>14</v>
      </c>
      <c r="Q1761" s="15">
        <v>5</v>
      </c>
      <c r="Z1761" s="15">
        <v>32021</v>
      </c>
      <c r="AA1761" s="15">
        <f>IF(ISNA(VLOOKUP(Z1761,'1077county_meanLDVage_submitted'!$A$2:$B$1079,2,FALSE)),VLOOKUP(Z1761,$N$3:$O$3145,2,FALSE),VLOOKUP(Z1761,'1077county_meanLDVage_submitted'!$A$2:$B$1079,2,FALSE))</f>
        <v>14.417289478428629</v>
      </c>
      <c r="AB1761" s="15">
        <f t="shared" si="54"/>
        <v>14</v>
      </c>
      <c r="AC1761" s="15">
        <f t="shared" si="55"/>
        <v>5</v>
      </c>
    </row>
    <row r="1762" spans="2:29" x14ac:dyDescent="0.3">
      <c r="B1762" s="15">
        <v>32023</v>
      </c>
      <c r="C1762" s="15">
        <v>13.470758540896561</v>
      </c>
      <c r="D1762" s="15">
        <v>13</v>
      </c>
      <c r="E1762" s="15">
        <v>5</v>
      </c>
      <c r="N1762" s="15">
        <v>32023</v>
      </c>
      <c r="O1762" s="15">
        <v>12.769234650342728</v>
      </c>
      <c r="P1762" s="15">
        <v>12</v>
      </c>
      <c r="Q1762" s="15">
        <v>4</v>
      </c>
      <c r="Z1762" s="15">
        <v>32023</v>
      </c>
      <c r="AA1762" s="15">
        <f>IF(ISNA(VLOOKUP(Z1762,'1077county_meanLDVage_submitted'!$A$2:$B$1079,2,FALSE)),VLOOKUP(Z1762,$N$3:$O$3145,2,FALSE),VLOOKUP(Z1762,'1077county_meanLDVage_submitted'!$A$2:$B$1079,2,FALSE))</f>
        <v>12.769234650342728</v>
      </c>
      <c r="AB1762" s="15">
        <f t="shared" si="54"/>
        <v>12</v>
      </c>
      <c r="AC1762" s="15">
        <f t="shared" si="55"/>
        <v>4</v>
      </c>
    </row>
    <row r="1763" spans="2:29" x14ac:dyDescent="0.3">
      <c r="B1763" s="15">
        <v>32027</v>
      </c>
      <c r="C1763" s="15">
        <v>14.870033938834821</v>
      </c>
      <c r="D1763" s="15">
        <v>14</v>
      </c>
      <c r="E1763" s="15">
        <v>5</v>
      </c>
      <c r="N1763" s="15">
        <v>32027</v>
      </c>
      <c r="O1763" s="15">
        <v>14.120237237701257</v>
      </c>
      <c r="P1763" s="15">
        <v>14</v>
      </c>
      <c r="Q1763" s="15">
        <v>5</v>
      </c>
      <c r="Z1763" s="15">
        <v>32027</v>
      </c>
      <c r="AA1763" s="15">
        <f>IF(ISNA(VLOOKUP(Z1763,'1077county_meanLDVage_submitted'!$A$2:$B$1079,2,FALSE)),VLOOKUP(Z1763,$N$3:$O$3145,2,FALSE),VLOOKUP(Z1763,'1077county_meanLDVage_submitted'!$A$2:$B$1079,2,FALSE))</f>
        <v>14.120237237701257</v>
      </c>
      <c r="AB1763" s="15">
        <f t="shared" si="54"/>
        <v>14</v>
      </c>
      <c r="AC1763" s="15">
        <f t="shared" si="55"/>
        <v>5</v>
      </c>
    </row>
    <row r="1764" spans="2:29" x14ac:dyDescent="0.3">
      <c r="B1764" s="15">
        <v>32029</v>
      </c>
      <c r="C1764" s="15">
        <v>14.460072018784254</v>
      </c>
      <c r="D1764" s="15">
        <v>14</v>
      </c>
      <c r="E1764" s="15">
        <v>5</v>
      </c>
      <c r="N1764" s="15">
        <v>32029</v>
      </c>
      <c r="O1764" s="15">
        <v>13.677554483082011</v>
      </c>
      <c r="P1764" s="15">
        <v>13</v>
      </c>
      <c r="Q1764" s="15">
        <v>5</v>
      </c>
      <c r="Z1764" s="15">
        <v>32029</v>
      </c>
      <c r="AA1764" s="15">
        <f>IF(ISNA(VLOOKUP(Z1764,'1077county_meanLDVage_submitted'!$A$2:$B$1079,2,FALSE)),VLOOKUP(Z1764,$N$3:$O$3145,2,FALSE),VLOOKUP(Z1764,'1077county_meanLDVage_submitted'!$A$2:$B$1079,2,FALSE))</f>
        <v>13.677554483082011</v>
      </c>
      <c r="AB1764" s="15">
        <f t="shared" si="54"/>
        <v>13</v>
      </c>
      <c r="AC1764" s="15">
        <f t="shared" si="55"/>
        <v>5</v>
      </c>
    </row>
    <row r="1765" spans="2:29" x14ac:dyDescent="0.3">
      <c r="B1765" s="15">
        <v>32031</v>
      </c>
      <c r="C1765" s="15">
        <v>11.640563306089989</v>
      </c>
      <c r="D1765" s="15">
        <v>11</v>
      </c>
      <c r="E1765" s="15">
        <v>4</v>
      </c>
      <c r="N1765" s="15">
        <v>32031</v>
      </c>
      <c r="O1765" s="15">
        <v>11.037271154370277</v>
      </c>
      <c r="P1765" s="15">
        <v>11</v>
      </c>
      <c r="Q1765" s="15">
        <v>4</v>
      </c>
      <c r="Z1765" s="15">
        <v>32031</v>
      </c>
      <c r="AA1765" s="15">
        <f>IF(ISNA(VLOOKUP(Z1765,'1077county_meanLDVage_submitted'!$A$2:$B$1079,2,FALSE)),VLOOKUP(Z1765,$N$3:$O$3145,2,FALSE),VLOOKUP(Z1765,'1077county_meanLDVage_submitted'!$A$2:$B$1079,2,FALSE))</f>
        <v>11.640563309999999</v>
      </c>
      <c r="AB1765" s="15">
        <f t="shared" si="54"/>
        <v>11</v>
      </c>
      <c r="AC1765" s="15">
        <f t="shared" si="55"/>
        <v>4</v>
      </c>
    </row>
    <row r="1766" spans="2:29" x14ac:dyDescent="0.3">
      <c r="B1766" s="15">
        <v>32033</v>
      </c>
      <c r="C1766" s="15">
        <v>14.171466639140482</v>
      </c>
      <c r="D1766" s="15">
        <v>14</v>
      </c>
      <c r="E1766" s="15">
        <v>5</v>
      </c>
      <c r="N1766" s="15">
        <v>32033</v>
      </c>
      <c r="O1766" s="15">
        <v>13.407310449345662</v>
      </c>
      <c r="P1766" s="15">
        <v>13</v>
      </c>
      <c r="Q1766" s="15">
        <v>5</v>
      </c>
      <c r="Z1766" s="15">
        <v>32033</v>
      </c>
      <c r="AA1766" s="15">
        <f>IF(ISNA(VLOOKUP(Z1766,'1077county_meanLDVage_submitted'!$A$2:$B$1079,2,FALSE)),VLOOKUP(Z1766,$N$3:$O$3145,2,FALSE),VLOOKUP(Z1766,'1077county_meanLDVage_submitted'!$A$2:$B$1079,2,FALSE))</f>
        <v>13.407310449345662</v>
      </c>
      <c r="AB1766" s="15">
        <f t="shared" si="54"/>
        <v>13</v>
      </c>
      <c r="AC1766" s="15">
        <f t="shared" si="55"/>
        <v>5</v>
      </c>
    </row>
    <row r="1767" spans="2:29" x14ac:dyDescent="0.3">
      <c r="B1767" s="15">
        <v>32510</v>
      </c>
      <c r="C1767" s="15">
        <v>13.337330404510997</v>
      </c>
      <c r="D1767" s="15">
        <v>13</v>
      </c>
      <c r="E1767" s="15">
        <v>5</v>
      </c>
      <c r="N1767" s="15">
        <v>32510</v>
      </c>
      <c r="O1767" s="15">
        <v>12.652934999252778</v>
      </c>
      <c r="P1767" s="15">
        <v>12</v>
      </c>
      <c r="Q1767" s="15">
        <v>4</v>
      </c>
      <c r="Z1767" s="15">
        <v>32510</v>
      </c>
      <c r="AA1767" s="15">
        <f>IF(ISNA(VLOOKUP(Z1767,'1077county_meanLDVage_submitted'!$A$2:$B$1079,2,FALSE)),VLOOKUP(Z1767,$N$3:$O$3145,2,FALSE),VLOOKUP(Z1767,'1077county_meanLDVage_submitted'!$A$2:$B$1079,2,FALSE))</f>
        <v>12.652934999252778</v>
      </c>
      <c r="AB1767" s="15">
        <f t="shared" si="54"/>
        <v>12</v>
      </c>
      <c r="AC1767" s="15">
        <f t="shared" si="55"/>
        <v>4</v>
      </c>
    </row>
    <row r="1768" spans="2:29" x14ac:dyDescent="0.3">
      <c r="B1768" s="15">
        <v>33001</v>
      </c>
      <c r="C1768" s="15">
        <v>9.1686452933166365</v>
      </c>
      <c r="D1768" s="15">
        <v>9</v>
      </c>
      <c r="E1768" s="15">
        <v>3</v>
      </c>
      <c r="N1768" s="15">
        <v>33001</v>
      </c>
      <c r="O1768" s="15">
        <v>8.5670827037474719</v>
      </c>
      <c r="P1768" s="15">
        <v>8</v>
      </c>
      <c r="Q1768" s="15">
        <v>2</v>
      </c>
      <c r="Z1768" s="15">
        <v>33001</v>
      </c>
      <c r="AA1768" s="15">
        <f>IF(ISNA(VLOOKUP(Z1768,'1077county_meanLDVage_submitted'!$A$2:$B$1079,2,FALSE)),VLOOKUP(Z1768,$N$3:$O$3145,2,FALSE),VLOOKUP(Z1768,'1077county_meanLDVage_submitted'!$A$2:$B$1079,2,FALSE))</f>
        <v>9.6732785490000008</v>
      </c>
      <c r="AB1768" s="15">
        <f t="shared" si="54"/>
        <v>9</v>
      </c>
      <c r="AC1768" s="15">
        <f t="shared" si="55"/>
        <v>3</v>
      </c>
    </row>
    <row r="1769" spans="2:29" x14ac:dyDescent="0.3">
      <c r="B1769" s="15">
        <v>33003</v>
      </c>
      <c r="C1769" s="15">
        <v>9.8438245388337151</v>
      </c>
      <c r="D1769" s="15">
        <v>9</v>
      </c>
      <c r="E1769" s="15">
        <v>3</v>
      </c>
      <c r="N1769" s="15">
        <v>33003</v>
      </c>
      <c r="O1769" s="15">
        <v>9.1930768377796781</v>
      </c>
      <c r="P1769" s="15">
        <v>9</v>
      </c>
      <c r="Q1769" s="15">
        <v>3</v>
      </c>
      <c r="Z1769" s="15">
        <v>33003</v>
      </c>
      <c r="AA1769" s="15">
        <f>IF(ISNA(VLOOKUP(Z1769,'1077county_meanLDVage_submitted'!$A$2:$B$1079,2,FALSE)),VLOOKUP(Z1769,$N$3:$O$3145,2,FALSE),VLOOKUP(Z1769,'1077county_meanLDVage_submitted'!$A$2:$B$1079,2,FALSE))</f>
        <v>10.51348698</v>
      </c>
      <c r="AB1769" s="15">
        <f t="shared" si="54"/>
        <v>10</v>
      </c>
      <c r="AC1769" s="15">
        <f t="shared" si="55"/>
        <v>3</v>
      </c>
    </row>
    <row r="1770" spans="2:29" x14ac:dyDescent="0.3">
      <c r="B1770" s="15">
        <v>33005</v>
      </c>
      <c r="C1770" s="15">
        <v>9.8622452769259503</v>
      </c>
      <c r="D1770" s="15">
        <v>9</v>
      </c>
      <c r="E1770" s="15">
        <v>3</v>
      </c>
      <c r="N1770" s="15">
        <v>33005</v>
      </c>
      <c r="O1770" s="15">
        <v>9.1179782378648184</v>
      </c>
      <c r="P1770" s="15">
        <v>9</v>
      </c>
      <c r="Q1770" s="15">
        <v>3</v>
      </c>
      <c r="Z1770" s="15">
        <v>33005</v>
      </c>
      <c r="AA1770" s="15">
        <f>IF(ISNA(VLOOKUP(Z1770,'1077county_meanLDVage_submitted'!$A$2:$B$1079,2,FALSE)),VLOOKUP(Z1770,$N$3:$O$3145,2,FALSE),VLOOKUP(Z1770,'1077county_meanLDVage_submitted'!$A$2:$B$1079,2,FALSE))</f>
        <v>10.278279469999999</v>
      </c>
      <c r="AB1770" s="15">
        <f t="shared" si="54"/>
        <v>10</v>
      </c>
      <c r="AC1770" s="15">
        <f t="shared" si="55"/>
        <v>3</v>
      </c>
    </row>
    <row r="1771" spans="2:29" x14ac:dyDescent="0.3">
      <c r="B1771" s="15">
        <v>33007</v>
      </c>
      <c r="C1771" s="15">
        <v>9.4626217689508394</v>
      </c>
      <c r="D1771" s="15">
        <v>9</v>
      </c>
      <c r="E1771" s="15">
        <v>3</v>
      </c>
      <c r="N1771" s="15">
        <v>33007</v>
      </c>
      <c r="O1771" s="15">
        <v>8.762664186633188</v>
      </c>
      <c r="P1771" s="15">
        <v>8</v>
      </c>
      <c r="Q1771" s="15">
        <v>2</v>
      </c>
      <c r="Z1771" s="15">
        <v>33007</v>
      </c>
      <c r="AA1771" s="15">
        <f>IF(ISNA(VLOOKUP(Z1771,'1077county_meanLDVage_submitted'!$A$2:$B$1079,2,FALSE)),VLOOKUP(Z1771,$N$3:$O$3145,2,FALSE),VLOOKUP(Z1771,'1077county_meanLDVage_submitted'!$A$2:$B$1079,2,FALSE))</f>
        <v>9.7949034689999994</v>
      </c>
      <c r="AB1771" s="15">
        <f t="shared" si="54"/>
        <v>9</v>
      </c>
      <c r="AC1771" s="15">
        <f t="shared" si="55"/>
        <v>3</v>
      </c>
    </row>
    <row r="1772" spans="2:29" x14ac:dyDescent="0.3">
      <c r="B1772" s="15">
        <v>33009</v>
      </c>
      <c r="C1772" s="15">
        <v>8.9393888307211746</v>
      </c>
      <c r="D1772" s="15">
        <v>8</v>
      </c>
      <c r="E1772" s="15">
        <v>2</v>
      </c>
      <c r="N1772" s="15">
        <v>33009</v>
      </c>
      <c r="O1772" s="15">
        <v>8.3275583030753833</v>
      </c>
      <c r="P1772" s="15">
        <v>8</v>
      </c>
      <c r="Q1772" s="15">
        <v>2</v>
      </c>
      <c r="Z1772" s="15">
        <v>33009</v>
      </c>
      <c r="AA1772" s="15">
        <f>IF(ISNA(VLOOKUP(Z1772,'1077county_meanLDVage_submitted'!$A$2:$B$1079,2,FALSE)),VLOOKUP(Z1772,$N$3:$O$3145,2,FALSE),VLOOKUP(Z1772,'1077county_meanLDVage_submitted'!$A$2:$B$1079,2,FALSE))</f>
        <v>9.3645281360000006</v>
      </c>
      <c r="AB1772" s="15">
        <f t="shared" si="54"/>
        <v>9</v>
      </c>
      <c r="AC1772" s="15">
        <f t="shared" si="55"/>
        <v>3</v>
      </c>
    </row>
    <row r="1773" spans="2:29" x14ac:dyDescent="0.3">
      <c r="B1773" s="15">
        <v>33011</v>
      </c>
      <c r="C1773" s="15">
        <v>8.730989578951208</v>
      </c>
      <c r="D1773" s="15">
        <v>8</v>
      </c>
      <c r="E1773" s="15">
        <v>2</v>
      </c>
      <c r="N1773" s="15">
        <v>33011</v>
      </c>
      <c r="O1773" s="15">
        <v>8.2405749069337624</v>
      </c>
      <c r="P1773" s="15">
        <v>8</v>
      </c>
      <c r="Q1773" s="15">
        <v>2</v>
      </c>
      <c r="Z1773" s="15">
        <v>33011</v>
      </c>
      <c r="AA1773" s="15">
        <f>IF(ISNA(VLOOKUP(Z1773,'1077county_meanLDVage_submitted'!$A$2:$B$1079,2,FALSE)),VLOOKUP(Z1773,$N$3:$O$3145,2,FALSE),VLOOKUP(Z1773,'1077county_meanLDVage_submitted'!$A$2:$B$1079,2,FALSE))</f>
        <v>9.0728211440000006</v>
      </c>
      <c r="AB1773" s="15">
        <f t="shared" si="54"/>
        <v>9</v>
      </c>
      <c r="AC1773" s="15">
        <f t="shared" si="55"/>
        <v>3</v>
      </c>
    </row>
    <row r="1774" spans="2:29" x14ac:dyDescent="0.3">
      <c r="B1774" s="15">
        <v>33013</v>
      </c>
      <c r="C1774" s="15">
        <v>8.5394155457993097</v>
      </c>
      <c r="D1774" s="15">
        <v>8</v>
      </c>
      <c r="E1774" s="15">
        <v>2</v>
      </c>
      <c r="N1774" s="15">
        <v>33013</v>
      </c>
      <c r="O1774" s="15">
        <v>7.8887901957138702</v>
      </c>
      <c r="P1774" s="15">
        <v>7</v>
      </c>
      <c r="Q1774" s="15">
        <v>2</v>
      </c>
      <c r="Z1774" s="15">
        <v>33013</v>
      </c>
      <c r="AA1774" s="15">
        <f>IF(ISNA(VLOOKUP(Z1774,'1077county_meanLDVage_submitted'!$A$2:$B$1079,2,FALSE)),VLOOKUP(Z1774,$N$3:$O$3145,2,FALSE),VLOOKUP(Z1774,'1077county_meanLDVage_submitted'!$A$2:$B$1079,2,FALSE))</f>
        <v>9.4162363189999994</v>
      </c>
      <c r="AB1774" s="15">
        <f t="shared" si="54"/>
        <v>9</v>
      </c>
      <c r="AC1774" s="15">
        <f t="shared" si="55"/>
        <v>3</v>
      </c>
    </row>
    <row r="1775" spans="2:29" x14ac:dyDescent="0.3">
      <c r="B1775" s="15">
        <v>33015</v>
      </c>
      <c r="C1775" s="15">
        <v>8.6483158957302084</v>
      </c>
      <c r="D1775" s="15">
        <v>8</v>
      </c>
      <c r="E1775" s="15">
        <v>2</v>
      </c>
      <c r="N1775" s="15">
        <v>33015</v>
      </c>
      <c r="O1775" s="15">
        <v>8.1414259015047694</v>
      </c>
      <c r="P1775" s="15">
        <v>8</v>
      </c>
      <c r="Q1775" s="15">
        <v>2</v>
      </c>
      <c r="Z1775" s="15">
        <v>33015</v>
      </c>
      <c r="AA1775" s="15">
        <f>IF(ISNA(VLOOKUP(Z1775,'1077county_meanLDVage_submitted'!$A$2:$B$1079,2,FALSE)),VLOOKUP(Z1775,$N$3:$O$3145,2,FALSE),VLOOKUP(Z1775,'1077county_meanLDVage_submitted'!$A$2:$B$1079,2,FALSE))</f>
        <v>9.0454863890000006</v>
      </c>
      <c r="AB1775" s="15">
        <f t="shared" si="54"/>
        <v>9</v>
      </c>
      <c r="AC1775" s="15">
        <f t="shared" si="55"/>
        <v>3</v>
      </c>
    </row>
    <row r="1776" spans="2:29" x14ac:dyDescent="0.3">
      <c r="B1776" s="15">
        <v>33017</v>
      </c>
      <c r="C1776" s="15">
        <v>9.0650909883422113</v>
      </c>
      <c r="D1776" s="15">
        <v>9</v>
      </c>
      <c r="E1776" s="15">
        <v>3</v>
      </c>
      <c r="N1776" s="15">
        <v>33017</v>
      </c>
      <c r="O1776" s="15">
        <v>8.5508320109667135</v>
      </c>
      <c r="P1776" s="15">
        <v>8</v>
      </c>
      <c r="Q1776" s="15">
        <v>2</v>
      </c>
      <c r="Z1776" s="15">
        <v>33017</v>
      </c>
      <c r="AA1776" s="15">
        <f>IF(ISNA(VLOOKUP(Z1776,'1077county_meanLDVage_submitted'!$A$2:$B$1079,2,FALSE)),VLOOKUP(Z1776,$N$3:$O$3145,2,FALSE),VLOOKUP(Z1776,'1077county_meanLDVage_submitted'!$A$2:$B$1079,2,FALSE))</f>
        <v>9.4588551239999994</v>
      </c>
      <c r="AB1776" s="15">
        <f t="shared" si="54"/>
        <v>9</v>
      </c>
      <c r="AC1776" s="15">
        <f t="shared" si="55"/>
        <v>3</v>
      </c>
    </row>
    <row r="1777" spans="2:29" x14ac:dyDescent="0.3">
      <c r="B1777" s="15">
        <v>33019</v>
      </c>
      <c r="C1777" s="15">
        <v>9.8418988446076998</v>
      </c>
      <c r="D1777" s="15">
        <v>9</v>
      </c>
      <c r="E1777" s="15">
        <v>3</v>
      </c>
      <c r="N1777" s="15">
        <v>33019</v>
      </c>
      <c r="O1777" s="15">
        <v>9.0779091045959568</v>
      </c>
      <c r="P1777" s="15">
        <v>9</v>
      </c>
      <c r="Q1777" s="15">
        <v>3</v>
      </c>
      <c r="Z1777" s="15">
        <v>33019</v>
      </c>
      <c r="AA1777" s="15">
        <f>IF(ISNA(VLOOKUP(Z1777,'1077county_meanLDVage_submitted'!$A$2:$B$1079,2,FALSE)),VLOOKUP(Z1777,$N$3:$O$3145,2,FALSE),VLOOKUP(Z1777,'1077county_meanLDVage_submitted'!$A$2:$B$1079,2,FALSE))</f>
        <v>10.238139139999999</v>
      </c>
      <c r="AB1777" s="15">
        <f t="shared" si="54"/>
        <v>10</v>
      </c>
      <c r="AC1777" s="15">
        <f t="shared" si="55"/>
        <v>3</v>
      </c>
    </row>
    <row r="1778" spans="2:29" x14ac:dyDescent="0.3">
      <c r="B1778" s="15">
        <v>34001</v>
      </c>
      <c r="C1778" s="15">
        <v>9.8803670505091716</v>
      </c>
      <c r="D1778" s="15">
        <v>9</v>
      </c>
      <c r="E1778" s="15">
        <v>3</v>
      </c>
      <c r="N1778" s="15">
        <v>34001</v>
      </c>
      <c r="O1778" s="15">
        <v>9.2224458703787047</v>
      </c>
      <c r="P1778" s="15">
        <v>9</v>
      </c>
      <c r="Q1778" s="15">
        <v>3</v>
      </c>
      <c r="Z1778" s="15">
        <v>34001</v>
      </c>
      <c r="AA1778" s="15">
        <f>IF(ISNA(VLOOKUP(Z1778,'1077county_meanLDVage_submitted'!$A$2:$B$1079,2,FALSE)),VLOOKUP(Z1778,$N$3:$O$3145,2,FALSE),VLOOKUP(Z1778,'1077county_meanLDVage_submitted'!$A$2:$B$1079,2,FALSE))</f>
        <v>9.0352640310000005</v>
      </c>
      <c r="AB1778" s="15">
        <f t="shared" si="54"/>
        <v>9</v>
      </c>
      <c r="AC1778" s="15">
        <f t="shared" si="55"/>
        <v>3</v>
      </c>
    </row>
    <row r="1779" spans="2:29" x14ac:dyDescent="0.3">
      <c r="B1779" s="15">
        <v>34003</v>
      </c>
      <c r="C1779" s="15">
        <v>7.6016550087310426</v>
      </c>
      <c r="D1779" s="15">
        <v>7</v>
      </c>
      <c r="E1779" s="15">
        <v>2</v>
      </c>
      <c r="N1779" s="15">
        <v>34003</v>
      </c>
      <c r="O1779" s="15">
        <v>7.0743766190062374</v>
      </c>
      <c r="P1779" s="15">
        <v>7</v>
      </c>
      <c r="Q1779" s="15">
        <v>2</v>
      </c>
      <c r="Z1779" s="15">
        <v>34003</v>
      </c>
      <c r="AA1779" s="15">
        <f>IF(ISNA(VLOOKUP(Z1779,'1077county_meanLDVage_submitted'!$A$2:$B$1079,2,FALSE)),VLOOKUP(Z1779,$N$3:$O$3145,2,FALSE),VLOOKUP(Z1779,'1077county_meanLDVage_submitted'!$A$2:$B$1079,2,FALSE))</f>
        <v>8.2954057809999995</v>
      </c>
      <c r="AB1779" s="15">
        <f t="shared" si="54"/>
        <v>8</v>
      </c>
      <c r="AC1779" s="15">
        <f t="shared" si="55"/>
        <v>2</v>
      </c>
    </row>
    <row r="1780" spans="2:29" x14ac:dyDescent="0.3">
      <c r="B1780" s="15">
        <v>34005</v>
      </c>
      <c r="C1780" s="15">
        <v>8.4168616744136457</v>
      </c>
      <c r="D1780" s="15">
        <v>8</v>
      </c>
      <c r="E1780" s="15">
        <v>2</v>
      </c>
      <c r="N1780" s="15">
        <v>34005</v>
      </c>
      <c r="O1780" s="15">
        <v>7.8316734538337878</v>
      </c>
      <c r="P1780" s="15">
        <v>7</v>
      </c>
      <c r="Q1780" s="15">
        <v>2</v>
      </c>
      <c r="Z1780" s="15">
        <v>34005</v>
      </c>
      <c r="AA1780" s="15">
        <f>IF(ISNA(VLOOKUP(Z1780,'1077county_meanLDVage_submitted'!$A$2:$B$1079,2,FALSE)),VLOOKUP(Z1780,$N$3:$O$3145,2,FALSE),VLOOKUP(Z1780,'1077county_meanLDVage_submitted'!$A$2:$B$1079,2,FALSE))</f>
        <v>8.4185775530000004</v>
      </c>
      <c r="AB1780" s="15">
        <f t="shared" si="54"/>
        <v>8</v>
      </c>
      <c r="AC1780" s="15">
        <f t="shared" si="55"/>
        <v>2</v>
      </c>
    </row>
    <row r="1781" spans="2:29" x14ac:dyDescent="0.3">
      <c r="B1781" s="15">
        <v>34007</v>
      </c>
      <c r="C1781" s="15">
        <v>10.044390010272858</v>
      </c>
      <c r="D1781" s="15">
        <v>10</v>
      </c>
      <c r="E1781" s="15">
        <v>3</v>
      </c>
      <c r="N1781" s="15">
        <v>34007</v>
      </c>
      <c r="O1781" s="15">
        <v>9.3066592885180128</v>
      </c>
      <c r="P1781" s="15">
        <v>9</v>
      </c>
      <c r="Q1781" s="15">
        <v>3</v>
      </c>
      <c r="Z1781" s="15">
        <v>34007</v>
      </c>
      <c r="AA1781" s="15">
        <f>IF(ISNA(VLOOKUP(Z1781,'1077county_meanLDVage_submitted'!$A$2:$B$1079,2,FALSE)),VLOOKUP(Z1781,$N$3:$O$3145,2,FALSE),VLOOKUP(Z1781,'1077county_meanLDVage_submitted'!$A$2:$B$1079,2,FALSE))</f>
        <v>8.4307007519999999</v>
      </c>
      <c r="AB1781" s="15">
        <f t="shared" si="54"/>
        <v>8</v>
      </c>
      <c r="AC1781" s="15">
        <f t="shared" si="55"/>
        <v>2</v>
      </c>
    </row>
    <row r="1782" spans="2:29" x14ac:dyDescent="0.3">
      <c r="B1782" s="15">
        <v>34009</v>
      </c>
      <c r="C1782" s="15">
        <v>9.4282938349224974</v>
      </c>
      <c r="D1782" s="15">
        <v>9</v>
      </c>
      <c r="E1782" s="15">
        <v>3</v>
      </c>
      <c r="N1782" s="15">
        <v>34009</v>
      </c>
      <c r="O1782" s="15">
        <v>8.76692736372509</v>
      </c>
      <c r="P1782" s="15">
        <v>8</v>
      </c>
      <c r="Q1782" s="15">
        <v>2</v>
      </c>
      <c r="Z1782" s="15">
        <v>34009</v>
      </c>
      <c r="AA1782" s="15">
        <f>IF(ISNA(VLOOKUP(Z1782,'1077county_meanLDVage_submitted'!$A$2:$B$1079,2,FALSE)),VLOOKUP(Z1782,$N$3:$O$3145,2,FALSE),VLOOKUP(Z1782,'1077county_meanLDVage_submitted'!$A$2:$B$1079,2,FALSE))</f>
        <v>9.0331617099999999</v>
      </c>
      <c r="AB1782" s="15">
        <f t="shared" si="54"/>
        <v>9</v>
      </c>
      <c r="AC1782" s="15">
        <f t="shared" si="55"/>
        <v>3</v>
      </c>
    </row>
    <row r="1783" spans="2:29" x14ac:dyDescent="0.3">
      <c r="B1783" s="15">
        <v>34011</v>
      </c>
      <c r="C1783" s="15">
        <v>11.314173950021855</v>
      </c>
      <c r="D1783" s="15">
        <v>11</v>
      </c>
      <c r="E1783" s="15">
        <v>4</v>
      </c>
      <c r="N1783" s="15">
        <v>34011</v>
      </c>
      <c r="O1783" s="15">
        <v>10.492034357868375</v>
      </c>
      <c r="P1783" s="15">
        <v>10</v>
      </c>
      <c r="Q1783" s="15">
        <v>3</v>
      </c>
      <c r="Z1783" s="15">
        <v>34011</v>
      </c>
      <c r="AA1783" s="15">
        <f>IF(ISNA(VLOOKUP(Z1783,'1077county_meanLDVage_submitted'!$A$2:$B$1079,2,FALSE)),VLOOKUP(Z1783,$N$3:$O$3145,2,FALSE),VLOOKUP(Z1783,'1077county_meanLDVage_submitted'!$A$2:$B$1079,2,FALSE))</f>
        <v>9.0358231660000001</v>
      </c>
      <c r="AB1783" s="15">
        <f t="shared" si="54"/>
        <v>9</v>
      </c>
      <c r="AC1783" s="15">
        <f t="shared" si="55"/>
        <v>3</v>
      </c>
    </row>
    <row r="1784" spans="2:29" x14ac:dyDescent="0.3">
      <c r="B1784" s="15">
        <v>34013</v>
      </c>
      <c r="C1784" s="15">
        <v>9.7487445343664199</v>
      </c>
      <c r="D1784" s="15">
        <v>9</v>
      </c>
      <c r="E1784" s="15">
        <v>3</v>
      </c>
      <c r="N1784" s="15">
        <v>34013</v>
      </c>
      <c r="O1784" s="15">
        <v>8.9679536358256673</v>
      </c>
      <c r="P1784" s="15">
        <v>8</v>
      </c>
      <c r="Q1784" s="15">
        <v>2</v>
      </c>
      <c r="Z1784" s="15">
        <v>34013</v>
      </c>
      <c r="AA1784" s="15">
        <f>IF(ISNA(VLOOKUP(Z1784,'1077county_meanLDVage_submitted'!$A$2:$B$1079,2,FALSE)),VLOOKUP(Z1784,$N$3:$O$3145,2,FALSE),VLOOKUP(Z1784,'1077county_meanLDVage_submitted'!$A$2:$B$1079,2,FALSE))</f>
        <v>8.3223341319999999</v>
      </c>
      <c r="AB1784" s="15">
        <f t="shared" si="54"/>
        <v>8</v>
      </c>
      <c r="AC1784" s="15">
        <f t="shared" si="55"/>
        <v>2</v>
      </c>
    </row>
    <row r="1785" spans="2:29" x14ac:dyDescent="0.3">
      <c r="B1785" s="15">
        <v>34015</v>
      </c>
      <c r="C1785" s="15">
        <v>9.3231251886744317</v>
      </c>
      <c r="D1785" s="15">
        <v>9</v>
      </c>
      <c r="E1785" s="15">
        <v>3</v>
      </c>
      <c r="N1785" s="15">
        <v>34015</v>
      </c>
      <c r="O1785" s="15">
        <v>8.6057680329853277</v>
      </c>
      <c r="P1785" s="15">
        <v>8</v>
      </c>
      <c r="Q1785" s="15">
        <v>2</v>
      </c>
      <c r="Z1785" s="15">
        <v>34015</v>
      </c>
      <c r="AA1785" s="15">
        <f>IF(ISNA(VLOOKUP(Z1785,'1077county_meanLDVage_submitted'!$A$2:$B$1079,2,FALSE)),VLOOKUP(Z1785,$N$3:$O$3145,2,FALSE),VLOOKUP(Z1785,'1077county_meanLDVage_submitted'!$A$2:$B$1079,2,FALSE))</f>
        <v>8.4145018910000005</v>
      </c>
      <c r="AB1785" s="15">
        <f t="shared" si="54"/>
        <v>8</v>
      </c>
      <c r="AC1785" s="15">
        <f t="shared" si="55"/>
        <v>2</v>
      </c>
    </row>
    <row r="1786" spans="2:29" x14ac:dyDescent="0.3">
      <c r="B1786" s="15">
        <v>34017</v>
      </c>
      <c r="C1786" s="15">
        <v>9.8583547123676922</v>
      </c>
      <c r="D1786" s="15">
        <v>9</v>
      </c>
      <c r="E1786" s="15">
        <v>3</v>
      </c>
      <c r="N1786" s="15">
        <v>34017</v>
      </c>
      <c r="O1786" s="15">
        <v>9.1559515005007679</v>
      </c>
      <c r="P1786" s="15">
        <v>9</v>
      </c>
      <c r="Q1786" s="15">
        <v>3</v>
      </c>
      <c r="Z1786" s="15">
        <v>34017</v>
      </c>
      <c r="AA1786" s="15">
        <f>IF(ISNA(VLOOKUP(Z1786,'1077county_meanLDVage_submitted'!$A$2:$B$1079,2,FALSE)),VLOOKUP(Z1786,$N$3:$O$3145,2,FALSE),VLOOKUP(Z1786,'1077county_meanLDVage_submitted'!$A$2:$B$1079,2,FALSE))</f>
        <v>8.3273644539999996</v>
      </c>
      <c r="AB1786" s="15">
        <f t="shared" si="54"/>
        <v>8</v>
      </c>
      <c r="AC1786" s="15">
        <f t="shared" si="55"/>
        <v>2</v>
      </c>
    </row>
    <row r="1787" spans="2:29" x14ac:dyDescent="0.3">
      <c r="B1787" s="15">
        <v>34019</v>
      </c>
      <c r="C1787" s="15">
        <v>8.9175528433414932</v>
      </c>
      <c r="D1787" s="15">
        <v>8</v>
      </c>
      <c r="E1787" s="15">
        <v>2</v>
      </c>
      <c r="N1787" s="15">
        <v>34019</v>
      </c>
      <c r="O1787" s="15">
        <v>8.1180790328238288</v>
      </c>
      <c r="P1787" s="15">
        <v>8</v>
      </c>
      <c r="Q1787" s="15">
        <v>2</v>
      </c>
      <c r="Z1787" s="15">
        <v>34019</v>
      </c>
      <c r="AA1787" s="15">
        <f>IF(ISNA(VLOOKUP(Z1787,'1077county_meanLDVage_submitted'!$A$2:$B$1079,2,FALSE)),VLOOKUP(Z1787,$N$3:$O$3145,2,FALSE),VLOOKUP(Z1787,'1077county_meanLDVage_submitted'!$A$2:$B$1079,2,FALSE))</f>
        <v>8.1491904430000002</v>
      </c>
      <c r="AB1787" s="15">
        <f t="shared" si="54"/>
        <v>8</v>
      </c>
      <c r="AC1787" s="15">
        <f t="shared" si="55"/>
        <v>2</v>
      </c>
    </row>
    <row r="1788" spans="2:29" x14ac:dyDescent="0.3">
      <c r="B1788" s="15">
        <v>34021</v>
      </c>
      <c r="C1788" s="15">
        <v>9.6935143368790104</v>
      </c>
      <c r="D1788" s="15">
        <v>9</v>
      </c>
      <c r="E1788" s="15">
        <v>3</v>
      </c>
      <c r="N1788" s="15">
        <v>34021</v>
      </c>
      <c r="O1788" s="15">
        <v>8.9967862187291789</v>
      </c>
      <c r="P1788" s="15">
        <v>8</v>
      </c>
      <c r="Q1788" s="15">
        <v>2</v>
      </c>
      <c r="Z1788" s="15">
        <v>34021</v>
      </c>
      <c r="AA1788" s="15">
        <f>IF(ISNA(VLOOKUP(Z1788,'1077county_meanLDVage_submitted'!$A$2:$B$1079,2,FALSE)),VLOOKUP(Z1788,$N$3:$O$3145,2,FALSE),VLOOKUP(Z1788,'1077county_meanLDVage_submitted'!$A$2:$B$1079,2,FALSE))</f>
        <v>8.4141852620000002</v>
      </c>
      <c r="AB1788" s="15">
        <f t="shared" si="54"/>
        <v>8</v>
      </c>
      <c r="AC1788" s="15">
        <f t="shared" si="55"/>
        <v>2</v>
      </c>
    </row>
    <row r="1789" spans="2:29" x14ac:dyDescent="0.3">
      <c r="B1789" s="15">
        <v>34023</v>
      </c>
      <c r="C1789" s="15">
        <v>8.7425689583910895</v>
      </c>
      <c r="D1789" s="15">
        <v>8</v>
      </c>
      <c r="E1789" s="15">
        <v>2</v>
      </c>
      <c r="N1789" s="15">
        <v>34023</v>
      </c>
      <c r="O1789" s="15">
        <v>8.1808193878404651</v>
      </c>
      <c r="P1789" s="15">
        <v>8</v>
      </c>
      <c r="Q1789" s="15">
        <v>2</v>
      </c>
      <c r="Z1789" s="15">
        <v>34023</v>
      </c>
      <c r="AA1789" s="15">
        <f>IF(ISNA(VLOOKUP(Z1789,'1077county_meanLDVage_submitted'!$A$2:$B$1079,2,FALSE)),VLOOKUP(Z1789,$N$3:$O$3145,2,FALSE),VLOOKUP(Z1789,'1077county_meanLDVage_submitted'!$A$2:$B$1079,2,FALSE))</f>
        <v>7.6127523960000003</v>
      </c>
      <c r="AB1789" s="15">
        <f t="shared" si="54"/>
        <v>7</v>
      </c>
      <c r="AC1789" s="15">
        <f t="shared" si="55"/>
        <v>2</v>
      </c>
    </row>
    <row r="1790" spans="2:29" x14ac:dyDescent="0.3">
      <c r="B1790" s="15">
        <v>34025</v>
      </c>
      <c r="C1790" s="15">
        <v>8.189213453991421</v>
      </c>
      <c r="D1790" s="15">
        <v>8</v>
      </c>
      <c r="E1790" s="15">
        <v>2</v>
      </c>
      <c r="N1790" s="15">
        <v>34025</v>
      </c>
      <c r="O1790" s="15">
        <v>7.5887005726575412</v>
      </c>
      <c r="P1790" s="15">
        <v>7</v>
      </c>
      <c r="Q1790" s="15">
        <v>2</v>
      </c>
      <c r="Z1790" s="15">
        <v>34025</v>
      </c>
      <c r="AA1790" s="15">
        <f>IF(ISNA(VLOOKUP(Z1790,'1077county_meanLDVage_submitted'!$A$2:$B$1079,2,FALSE)),VLOOKUP(Z1790,$N$3:$O$3145,2,FALSE),VLOOKUP(Z1790,'1077county_meanLDVage_submitted'!$A$2:$B$1079,2,FALSE))</f>
        <v>7.551234096</v>
      </c>
      <c r="AB1790" s="15">
        <f t="shared" si="54"/>
        <v>7</v>
      </c>
      <c r="AC1790" s="15">
        <f t="shared" si="55"/>
        <v>2</v>
      </c>
    </row>
    <row r="1791" spans="2:29" x14ac:dyDescent="0.3">
      <c r="B1791" s="15">
        <v>34027</v>
      </c>
      <c r="C1791" s="15">
        <v>7.6157379047911284</v>
      </c>
      <c r="D1791" s="15">
        <v>7</v>
      </c>
      <c r="E1791" s="15">
        <v>2</v>
      </c>
      <c r="N1791" s="15">
        <v>34027</v>
      </c>
      <c r="O1791" s="15">
        <v>7.0453911855437843</v>
      </c>
      <c r="P1791" s="15">
        <v>7</v>
      </c>
      <c r="Q1791" s="15">
        <v>2</v>
      </c>
      <c r="Z1791" s="15">
        <v>34027</v>
      </c>
      <c r="AA1791" s="15">
        <f>IF(ISNA(VLOOKUP(Z1791,'1077county_meanLDVage_submitted'!$A$2:$B$1079,2,FALSE)),VLOOKUP(Z1791,$N$3:$O$3145,2,FALSE),VLOOKUP(Z1791,'1077county_meanLDVage_submitted'!$A$2:$B$1079,2,FALSE))</f>
        <v>7.5383465340000004</v>
      </c>
      <c r="AB1791" s="15">
        <f t="shared" si="54"/>
        <v>7</v>
      </c>
      <c r="AC1791" s="15">
        <f t="shared" si="55"/>
        <v>2</v>
      </c>
    </row>
    <row r="1792" spans="2:29" x14ac:dyDescent="0.3">
      <c r="B1792" s="15">
        <v>34029</v>
      </c>
      <c r="C1792" s="15">
        <v>8.8254191881068067</v>
      </c>
      <c r="D1792" s="15">
        <v>8</v>
      </c>
      <c r="E1792" s="15">
        <v>2</v>
      </c>
      <c r="N1792" s="15">
        <v>34029</v>
      </c>
      <c r="O1792" s="15">
        <v>8.1970383024571145</v>
      </c>
      <c r="P1792" s="15">
        <v>8</v>
      </c>
      <c r="Q1792" s="15">
        <v>2</v>
      </c>
      <c r="Z1792" s="15">
        <v>34029</v>
      </c>
      <c r="AA1792" s="15">
        <f>IF(ISNA(VLOOKUP(Z1792,'1077county_meanLDVage_submitted'!$A$2:$B$1079,2,FALSE)),VLOOKUP(Z1792,$N$3:$O$3145,2,FALSE),VLOOKUP(Z1792,'1077county_meanLDVage_submitted'!$A$2:$B$1079,2,FALSE))</f>
        <v>8.154026773</v>
      </c>
      <c r="AB1792" s="15">
        <f t="shared" si="54"/>
        <v>8</v>
      </c>
      <c r="AC1792" s="15">
        <f t="shared" si="55"/>
        <v>2</v>
      </c>
    </row>
    <row r="1793" spans="2:29" x14ac:dyDescent="0.3">
      <c r="B1793" s="15">
        <v>34031</v>
      </c>
      <c r="C1793" s="15">
        <v>9.907472119867279</v>
      </c>
      <c r="D1793" s="15">
        <v>9</v>
      </c>
      <c r="E1793" s="15">
        <v>3</v>
      </c>
      <c r="N1793" s="15">
        <v>34031</v>
      </c>
      <c r="O1793" s="15">
        <v>9.169535563757659</v>
      </c>
      <c r="P1793" s="15">
        <v>9</v>
      </c>
      <c r="Q1793" s="15">
        <v>3</v>
      </c>
      <c r="Z1793" s="15">
        <v>34031</v>
      </c>
      <c r="AA1793" s="15">
        <f>IF(ISNA(VLOOKUP(Z1793,'1077county_meanLDVage_submitted'!$A$2:$B$1079,2,FALSE)),VLOOKUP(Z1793,$N$3:$O$3145,2,FALSE),VLOOKUP(Z1793,'1077county_meanLDVage_submitted'!$A$2:$B$1079,2,FALSE))</f>
        <v>8.2933950910000007</v>
      </c>
      <c r="AB1793" s="15">
        <f t="shared" si="54"/>
        <v>8</v>
      </c>
      <c r="AC1793" s="15">
        <f t="shared" si="55"/>
        <v>2</v>
      </c>
    </row>
    <row r="1794" spans="2:29" x14ac:dyDescent="0.3">
      <c r="B1794" s="15">
        <v>34033</v>
      </c>
      <c r="C1794" s="15">
        <v>11.1700132196612</v>
      </c>
      <c r="D1794" s="15">
        <v>11</v>
      </c>
      <c r="E1794" s="15">
        <v>4</v>
      </c>
      <c r="N1794" s="15">
        <v>34033</v>
      </c>
      <c r="O1794" s="15">
        <v>10.296590077632853</v>
      </c>
      <c r="P1794" s="15">
        <v>10</v>
      </c>
      <c r="Q1794" s="15">
        <v>3</v>
      </c>
      <c r="Z1794" s="15">
        <v>34033</v>
      </c>
      <c r="AA1794" s="15">
        <f>IF(ISNA(VLOOKUP(Z1794,'1077county_meanLDVage_submitted'!$A$2:$B$1079,2,FALSE)),VLOOKUP(Z1794,$N$3:$O$3145,2,FALSE),VLOOKUP(Z1794,'1077county_meanLDVage_submitted'!$A$2:$B$1079,2,FALSE))</f>
        <v>9.0408039939999991</v>
      </c>
      <c r="AB1794" s="15">
        <f t="shared" si="54"/>
        <v>9</v>
      </c>
      <c r="AC1794" s="15">
        <f t="shared" si="55"/>
        <v>3</v>
      </c>
    </row>
    <row r="1795" spans="2:29" x14ac:dyDescent="0.3">
      <c r="B1795" s="15">
        <v>34035</v>
      </c>
      <c r="C1795" s="15">
        <v>8.1412780979831574</v>
      </c>
      <c r="D1795" s="15">
        <v>8</v>
      </c>
      <c r="E1795" s="15">
        <v>2</v>
      </c>
      <c r="N1795" s="15">
        <v>34035</v>
      </c>
      <c r="O1795" s="15">
        <v>7.5823696400764113</v>
      </c>
      <c r="P1795" s="15">
        <v>7</v>
      </c>
      <c r="Q1795" s="15">
        <v>2</v>
      </c>
      <c r="Z1795" s="15">
        <v>34035</v>
      </c>
      <c r="AA1795" s="15">
        <f>IF(ISNA(VLOOKUP(Z1795,'1077county_meanLDVage_submitted'!$A$2:$B$1079,2,FALSE)),VLOOKUP(Z1795,$N$3:$O$3145,2,FALSE),VLOOKUP(Z1795,'1077county_meanLDVage_submitted'!$A$2:$B$1079,2,FALSE))</f>
        <v>7.570895149</v>
      </c>
      <c r="AB1795" s="15">
        <f t="shared" si="54"/>
        <v>7</v>
      </c>
      <c r="AC1795" s="15">
        <f t="shared" si="55"/>
        <v>2</v>
      </c>
    </row>
    <row r="1796" spans="2:29" x14ac:dyDescent="0.3">
      <c r="B1796" s="15">
        <v>34037</v>
      </c>
      <c r="C1796" s="15">
        <v>8.9811449579924219</v>
      </c>
      <c r="D1796" s="15">
        <v>8</v>
      </c>
      <c r="E1796" s="15">
        <v>2</v>
      </c>
      <c r="N1796" s="15">
        <v>34037</v>
      </c>
      <c r="O1796" s="15">
        <v>8.2530784101836225</v>
      </c>
      <c r="P1796" s="15">
        <v>8</v>
      </c>
      <c r="Q1796" s="15">
        <v>2</v>
      </c>
      <c r="Z1796" s="15">
        <v>34037</v>
      </c>
      <c r="AA1796" s="15">
        <f>IF(ISNA(VLOOKUP(Z1796,'1077county_meanLDVage_submitted'!$A$2:$B$1079,2,FALSE)),VLOOKUP(Z1796,$N$3:$O$3145,2,FALSE),VLOOKUP(Z1796,'1077county_meanLDVage_submitted'!$A$2:$B$1079,2,FALSE))</f>
        <v>8.2189550489999998</v>
      </c>
      <c r="AB1796" s="15">
        <f t="shared" si="54"/>
        <v>8</v>
      </c>
      <c r="AC1796" s="15">
        <f t="shared" si="55"/>
        <v>2</v>
      </c>
    </row>
    <row r="1797" spans="2:29" x14ac:dyDescent="0.3">
      <c r="B1797" s="15">
        <v>34039</v>
      </c>
      <c r="C1797" s="15">
        <v>9.5381770407530926</v>
      </c>
      <c r="D1797" s="15">
        <v>9</v>
      </c>
      <c r="E1797" s="15">
        <v>3</v>
      </c>
      <c r="N1797" s="15">
        <v>34039</v>
      </c>
      <c r="O1797" s="15">
        <v>8.9170035573021682</v>
      </c>
      <c r="P1797" s="15">
        <v>8</v>
      </c>
      <c r="Q1797" s="15">
        <v>2</v>
      </c>
      <c r="Z1797" s="15">
        <v>34039</v>
      </c>
      <c r="AA1797" s="15">
        <f>IF(ISNA(VLOOKUP(Z1797,'1077county_meanLDVage_submitted'!$A$2:$B$1079,2,FALSE)),VLOOKUP(Z1797,$N$3:$O$3145,2,FALSE),VLOOKUP(Z1797,'1077county_meanLDVage_submitted'!$A$2:$B$1079,2,FALSE))</f>
        <v>7.5802602769999998</v>
      </c>
      <c r="AB1797" s="15">
        <f t="shared" ref="AB1797:AB1860" si="56">TRUNC(AA1797,0)</f>
        <v>7</v>
      </c>
      <c r="AC1797" s="15">
        <f t="shared" ref="AC1797:AC1860" si="57">VLOOKUP(AB1797,$AE$14:$AF$26,2,)</f>
        <v>2</v>
      </c>
    </row>
    <row r="1798" spans="2:29" x14ac:dyDescent="0.3">
      <c r="B1798" s="15">
        <v>34041</v>
      </c>
      <c r="C1798" s="15">
        <v>9.5948783446609234</v>
      </c>
      <c r="D1798" s="15">
        <v>9</v>
      </c>
      <c r="E1798" s="15">
        <v>3</v>
      </c>
      <c r="N1798" s="15">
        <v>34041</v>
      </c>
      <c r="O1798" s="15">
        <v>8.8112539754235293</v>
      </c>
      <c r="P1798" s="15">
        <v>8</v>
      </c>
      <c r="Q1798" s="15">
        <v>2</v>
      </c>
      <c r="Z1798" s="15">
        <v>34041</v>
      </c>
      <c r="AA1798" s="15">
        <f>IF(ISNA(VLOOKUP(Z1798,'1077county_meanLDVage_submitted'!$A$2:$B$1079,2,FALSE)),VLOOKUP(Z1798,$N$3:$O$3145,2,FALSE),VLOOKUP(Z1798,'1077county_meanLDVage_submitted'!$A$2:$B$1079,2,FALSE))</f>
        <v>8.151996982</v>
      </c>
      <c r="AB1798" s="15">
        <f t="shared" si="56"/>
        <v>8</v>
      </c>
      <c r="AC1798" s="15">
        <f t="shared" si="57"/>
        <v>2</v>
      </c>
    </row>
    <row r="1799" spans="2:29" x14ac:dyDescent="0.3">
      <c r="B1799" s="15">
        <v>35001</v>
      </c>
      <c r="C1799" s="15">
        <v>10.704370801224684</v>
      </c>
      <c r="D1799" s="15">
        <v>10</v>
      </c>
      <c r="E1799" s="15">
        <v>3</v>
      </c>
      <c r="N1799" s="15">
        <v>35001</v>
      </c>
      <c r="O1799" s="15">
        <v>10.127821001935896</v>
      </c>
      <c r="P1799" s="15">
        <v>10</v>
      </c>
      <c r="Q1799" s="15">
        <v>3</v>
      </c>
      <c r="Z1799" s="15">
        <v>35001</v>
      </c>
      <c r="AA1799" s="15">
        <f>IF(ISNA(VLOOKUP(Z1799,'1077county_meanLDVage_submitted'!$A$2:$B$1079,2,FALSE)),VLOOKUP(Z1799,$N$3:$O$3145,2,FALSE),VLOOKUP(Z1799,'1077county_meanLDVage_submitted'!$A$2:$B$1079,2,FALSE))</f>
        <v>10.127821001935896</v>
      </c>
      <c r="AB1799" s="15">
        <f t="shared" si="56"/>
        <v>10</v>
      </c>
      <c r="AC1799" s="15">
        <f t="shared" si="57"/>
        <v>3</v>
      </c>
    </row>
    <row r="1800" spans="2:29" x14ac:dyDescent="0.3">
      <c r="B1800" s="15">
        <v>35003</v>
      </c>
      <c r="C1800" s="15">
        <v>15.491095891346612</v>
      </c>
      <c r="D1800" s="15">
        <v>15</v>
      </c>
      <c r="E1800" s="15">
        <v>6</v>
      </c>
      <c r="N1800" s="15">
        <v>35003</v>
      </c>
      <c r="O1800" s="15">
        <v>14.732755825180771</v>
      </c>
      <c r="P1800" s="15">
        <v>14</v>
      </c>
      <c r="Q1800" s="15">
        <v>5</v>
      </c>
      <c r="Z1800" s="15">
        <v>35003</v>
      </c>
      <c r="AA1800" s="15">
        <f>IF(ISNA(VLOOKUP(Z1800,'1077county_meanLDVage_submitted'!$A$2:$B$1079,2,FALSE)),VLOOKUP(Z1800,$N$3:$O$3145,2,FALSE),VLOOKUP(Z1800,'1077county_meanLDVage_submitted'!$A$2:$B$1079,2,FALSE))</f>
        <v>14.732755825180771</v>
      </c>
      <c r="AB1800" s="15">
        <f t="shared" si="56"/>
        <v>14</v>
      </c>
      <c r="AC1800" s="15">
        <f t="shared" si="57"/>
        <v>5</v>
      </c>
    </row>
    <row r="1801" spans="2:29" x14ac:dyDescent="0.3">
      <c r="B1801" s="15">
        <v>35005</v>
      </c>
      <c r="C1801" s="15">
        <v>12.014838385785566</v>
      </c>
      <c r="D1801" s="15">
        <v>12</v>
      </c>
      <c r="E1801" s="15">
        <v>4</v>
      </c>
      <c r="N1801" s="15">
        <v>35005</v>
      </c>
      <c r="O1801" s="15">
        <v>11.377098203404703</v>
      </c>
      <c r="P1801" s="15">
        <v>11</v>
      </c>
      <c r="Q1801" s="15">
        <v>4</v>
      </c>
      <c r="Z1801" s="15">
        <v>35005</v>
      </c>
      <c r="AA1801" s="15">
        <f>IF(ISNA(VLOOKUP(Z1801,'1077county_meanLDVage_submitted'!$A$2:$B$1079,2,FALSE)),VLOOKUP(Z1801,$N$3:$O$3145,2,FALSE),VLOOKUP(Z1801,'1077county_meanLDVage_submitted'!$A$2:$B$1079,2,FALSE))</f>
        <v>11.377098203404703</v>
      </c>
      <c r="AB1801" s="15">
        <f t="shared" si="56"/>
        <v>11</v>
      </c>
      <c r="AC1801" s="15">
        <f t="shared" si="57"/>
        <v>4</v>
      </c>
    </row>
    <row r="1802" spans="2:29" x14ac:dyDescent="0.3">
      <c r="B1802" s="15">
        <v>35006</v>
      </c>
      <c r="C1802" s="15">
        <v>12.462872968735129</v>
      </c>
      <c r="D1802" s="15">
        <v>12</v>
      </c>
      <c r="E1802" s="15">
        <v>4</v>
      </c>
      <c r="N1802" s="15">
        <v>35006</v>
      </c>
      <c r="O1802" s="15">
        <v>11.785822323296035</v>
      </c>
      <c r="P1802" s="15">
        <v>11</v>
      </c>
      <c r="Q1802" s="15">
        <v>4</v>
      </c>
      <c r="Z1802" s="15">
        <v>35006</v>
      </c>
      <c r="AA1802" s="15">
        <f>IF(ISNA(VLOOKUP(Z1802,'1077county_meanLDVage_submitted'!$A$2:$B$1079,2,FALSE)),VLOOKUP(Z1802,$N$3:$O$3145,2,FALSE),VLOOKUP(Z1802,'1077county_meanLDVage_submitted'!$A$2:$B$1079,2,FALSE))</f>
        <v>11.785822323296035</v>
      </c>
      <c r="AB1802" s="15">
        <f t="shared" si="56"/>
        <v>11</v>
      </c>
      <c r="AC1802" s="15">
        <f t="shared" si="57"/>
        <v>4</v>
      </c>
    </row>
    <row r="1803" spans="2:29" x14ac:dyDescent="0.3">
      <c r="B1803" s="15">
        <v>35007</v>
      </c>
      <c r="C1803" s="15">
        <v>13.334258190580913</v>
      </c>
      <c r="D1803" s="15">
        <v>13</v>
      </c>
      <c r="E1803" s="15">
        <v>5</v>
      </c>
      <c r="N1803" s="15">
        <v>35007</v>
      </c>
      <c r="O1803" s="15">
        <v>12.578248383488098</v>
      </c>
      <c r="P1803" s="15">
        <v>12</v>
      </c>
      <c r="Q1803" s="15">
        <v>4</v>
      </c>
      <c r="Z1803" s="15">
        <v>35007</v>
      </c>
      <c r="AA1803" s="15">
        <f>IF(ISNA(VLOOKUP(Z1803,'1077county_meanLDVage_submitted'!$A$2:$B$1079,2,FALSE)),VLOOKUP(Z1803,$N$3:$O$3145,2,FALSE),VLOOKUP(Z1803,'1077county_meanLDVage_submitted'!$A$2:$B$1079,2,FALSE))</f>
        <v>12.578248383488098</v>
      </c>
      <c r="AB1803" s="15">
        <f t="shared" si="56"/>
        <v>12</v>
      </c>
      <c r="AC1803" s="15">
        <f t="shared" si="57"/>
        <v>4</v>
      </c>
    </row>
    <row r="1804" spans="2:29" x14ac:dyDescent="0.3">
      <c r="B1804" s="15">
        <v>35009</v>
      </c>
      <c r="C1804" s="15">
        <v>11.38049586746677</v>
      </c>
      <c r="D1804" s="15">
        <v>11</v>
      </c>
      <c r="E1804" s="15">
        <v>4</v>
      </c>
      <c r="N1804" s="15">
        <v>35009</v>
      </c>
      <c r="O1804" s="15">
        <v>10.77000304527089</v>
      </c>
      <c r="P1804" s="15">
        <v>10</v>
      </c>
      <c r="Q1804" s="15">
        <v>3</v>
      </c>
      <c r="Z1804" s="15">
        <v>35009</v>
      </c>
      <c r="AA1804" s="15">
        <f>IF(ISNA(VLOOKUP(Z1804,'1077county_meanLDVage_submitted'!$A$2:$B$1079,2,FALSE)),VLOOKUP(Z1804,$N$3:$O$3145,2,FALSE),VLOOKUP(Z1804,'1077county_meanLDVage_submitted'!$A$2:$B$1079,2,FALSE))</f>
        <v>10.77000304527089</v>
      </c>
      <c r="AB1804" s="15">
        <f t="shared" si="56"/>
        <v>10</v>
      </c>
      <c r="AC1804" s="15">
        <f t="shared" si="57"/>
        <v>3</v>
      </c>
    </row>
    <row r="1805" spans="2:29" x14ac:dyDescent="0.3">
      <c r="B1805" s="15">
        <v>35011</v>
      </c>
      <c r="C1805" s="15">
        <v>13.760900815586917</v>
      </c>
      <c r="D1805" s="15">
        <v>13</v>
      </c>
      <c r="E1805" s="15">
        <v>5</v>
      </c>
      <c r="N1805" s="15">
        <v>35011</v>
      </c>
      <c r="O1805" s="15">
        <v>13.001930311127881</v>
      </c>
      <c r="P1805" s="15">
        <v>13</v>
      </c>
      <c r="Q1805" s="15">
        <v>5</v>
      </c>
      <c r="Z1805" s="15">
        <v>35011</v>
      </c>
      <c r="AA1805" s="15">
        <f>IF(ISNA(VLOOKUP(Z1805,'1077county_meanLDVage_submitted'!$A$2:$B$1079,2,FALSE)),VLOOKUP(Z1805,$N$3:$O$3145,2,FALSE),VLOOKUP(Z1805,'1077county_meanLDVage_submitted'!$A$2:$B$1079,2,FALSE))</f>
        <v>13.001930311127881</v>
      </c>
      <c r="AB1805" s="15">
        <f t="shared" si="56"/>
        <v>13</v>
      </c>
      <c r="AC1805" s="15">
        <f t="shared" si="57"/>
        <v>5</v>
      </c>
    </row>
    <row r="1806" spans="2:29" x14ac:dyDescent="0.3">
      <c r="B1806" s="15">
        <v>35013</v>
      </c>
      <c r="C1806" s="15">
        <v>12.100287261938352</v>
      </c>
      <c r="D1806" s="15">
        <v>12</v>
      </c>
      <c r="E1806" s="15">
        <v>4</v>
      </c>
      <c r="N1806" s="15">
        <v>35013</v>
      </c>
      <c r="O1806" s="15">
        <v>11.490346573371339</v>
      </c>
      <c r="P1806" s="15">
        <v>11</v>
      </c>
      <c r="Q1806" s="15">
        <v>4</v>
      </c>
      <c r="Z1806" s="15">
        <v>35013</v>
      </c>
      <c r="AA1806" s="15">
        <f>IF(ISNA(VLOOKUP(Z1806,'1077county_meanLDVage_submitted'!$A$2:$B$1079,2,FALSE)),VLOOKUP(Z1806,$N$3:$O$3145,2,FALSE),VLOOKUP(Z1806,'1077county_meanLDVage_submitted'!$A$2:$B$1079,2,FALSE))</f>
        <v>11.490346573371339</v>
      </c>
      <c r="AB1806" s="15">
        <f t="shared" si="56"/>
        <v>11</v>
      </c>
      <c r="AC1806" s="15">
        <f t="shared" si="57"/>
        <v>4</v>
      </c>
    </row>
    <row r="1807" spans="2:29" x14ac:dyDescent="0.3">
      <c r="B1807" s="15">
        <v>35015</v>
      </c>
      <c r="C1807" s="15">
        <v>10.435092615961395</v>
      </c>
      <c r="D1807" s="15">
        <v>10</v>
      </c>
      <c r="E1807" s="15">
        <v>3</v>
      </c>
      <c r="N1807" s="15">
        <v>35015</v>
      </c>
      <c r="O1807" s="15">
        <v>9.8565428345217079</v>
      </c>
      <c r="P1807" s="15">
        <v>9</v>
      </c>
      <c r="Q1807" s="15">
        <v>3</v>
      </c>
      <c r="Z1807" s="15">
        <v>35015</v>
      </c>
      <c r="AA1807" s="15">
        <f>IF(ISNA(VLOOKUP(Z1807,'1077county_meanLDVage_submitted'!$A$2:$B$1079,2,FALSE)),VLOOKUP(Z1807,$N$3:$O$3145,2,FALSE),VLOOKUP(Z1807,'1077county_meanLDVage_submitted'!$A$2:$B$1079,2,FALSE))</f>
        <v>9.8565428345217079</v>
      </c>
      <c r="AB1807" s="15">
        <f t="shared" si="56"/>
        <v>9</v>
      </c>
      <c r="AC1807" s="15">
        <f t="shared" si="57"/>
        <v>3</v>
      </c>
    </row>
    <row r="1808" spans="2:29" x14ac:dyDescent="0.3">
      <c r="B1808" s="15">
        <v>35017</v>
      </c>
      <c r="C1808" s="15">
        <v>13.59668926637098</v>
      </c>
      <c r="D1808" s="15">
        <v>13</v>
      </c>
      <c r="E1808" s="15">
        <v>5</v>
      </c>
      <c r="N1808" s="15">
        <v>35017</v>
      </c>
      <c r="O1808" s="15">
        <v>12.859047128985047</v>
      </c>
      <c r="P1808" s="15">
        <v>12</v>
      </c>
      <c r="Q1808" s="15">
        <v>4</v>
      </c>
      <c r="Z1808" s="15">
        <v>35017</v>
      </c>
      <c r="AA1808" s="15">
        <f>IF(ISNA(VLOOKUP(Z1808,'1077county_meanLDVage_submitted'!$A$2:$B$1079,2,FALSE)),VLOOKUP(Z1808,$N$3:$O$3145,2,FALSE),VLOOKUP(Z1808,'1077county_meanLDVage_submitted'!$A$2:$B$1079,2,FALSE))</f>
        <v>12.859047128985047</v>
      </c>
      <c r="AB1808" s="15">
        <f t="shared" si="56"/>
        <v>12</v>
      </c>
      <c r="AC1808" s="15">
        <f t="shared" si="57"/>
        <v>4</v>
      </c>
    </row>
    <row r="1809" spans="2:29" x14ac:dyDescent="0.3">
      <c r="B1809" s="15">
        <v>35019</v>
      </c>
      <c r="C1809" s="15">
        <v>13.882202601589082</v>
      </c>
      <c r="D1809" s="15">
        <v>13</v>
      </c>
      <c r="E1809" s="15">
        <v>5</v>
      </c>
      <c r="N1809" s="15">
        <v>35019</v>
      </c>
      <c r="O1809" s="15">
        <v>13.161053838972402</v>
      </c>
      <c r="P1809" s="15">
        <v>13</v>
      </c>
      <c r="Q1809" s="15">
        <v>5</v>
      </c>
      <c r="Z1809" s="15">
        <v>35019</v>
      </c>
      <c r="AA1809" s="15">
        <f>IF(ISNA(VLOOKUP(Z1809,'1077county_meanLDVage_submitted'!$A$2:$B$1079,2,FALSE)),VLOOKUP(Z1809,$N$3:$O$3145,2,FALSE),VLOOKUP(Z1809,'1077county_meanLDVage_submitted'!$A$2:$B$1079,2,FALSE))</f>
        <v>13.161053838972402</v>
      </c>
      <c r="AB1809" s="15">
        <f t="shared" si="56"/>
        <v>13</v>
      </c>
      <c r="AC1809" s="15">
        <f t="shared" si="57"/>
        <v>5</v>
      </c>
    </row>
    <row r="1810" spans="2:29" x14ac:dyDescent="0.3">
      <c r="B1810" s="15">
        <v>35021</v>
      </c>
      <c r="C1810" s="15">
        <v>13.97984322583109</v>
      </c>
      <c r="D1810" s="15">
        <v>13</v>
      </c>
      <c r="E1810" s="15">
        <v>5</v>
      </c>
      <c r="N1810" s="15">
        <v>35021</v>
      </c>
      <c r="O1810" s="15">
        <v>13.252476828780605</v>
      </c>
      <c r="P1810" s="15">
        <v>13</v>
      </c>
      <c r="Q1810" s="15">
        <v>5</v>
      </c>
      <c r="Z1810" s="15">
        <v>35021</v>
      </c>
      <c r="AA1810" s="15">
        <f>IF(ISNA(VLOOKUP(Z1810,'1077county_meanLDVage_submitted'!$A$2:$B$1079,2,FALSE)),VLOOKUP(Z1810,$N$3:$O$3145,2,FALSE),VLOOKUP(Z1810,'1077county_meanLDVage_submitted'!$A$2:$B$1079,2,FALSE))</f>
        <v>13.252476828780605</v>
      </c>
      <c r="AB1810" s="15">
        <f t="shared" si="56"/>
        <v>13</v>
      </c>
      <c r="AC1810" s="15">
        <f t="shared" si="57"/>
        <v>5</v>
      </c>
    </row>
    <row r="1811" spans="2:29" x14ac:dyDescent="0.3">
      <c r="B1811" s="15">
        <v>35023</v>
      </c>
      <c r="C1811" s="15">
        <v>12.810804650159731</v>
      </c>
      <c r="D1811" s="15">
        <v>12</v>
      </c>
      <c r="E1811" s="15">
        <v>4</v>
      </c>
      <c r="N1811" s="15">
        <v>35023</v>
      </c>
      <c r="O1811" s="15">
        <v>12.134221691578489</v>
      </c>
      <c r="P1811" s="15">
        <v>12</v>
      </c>
      <c r="Q1811" s="15">
        <v>4</v>
      </c>
      <c r="Z1811" s="15">
        <v>35023</v>
      </c>
      <c r="AA1811" s="15">
        <f>IF(ISNA(VLOOKUP(Z1811,'1077county_meanLDVage_submitted'!$A$2:$B$1079,2,FALSE)),VLOOKUP(Z1811,$N$3:$O$3145,2,FALSE),VLOOKUP(Z1811,'1077county_meanLDVage_submitted'!$A$2:$B$1079,2,FALSE))</f>
        <v>12.134221691578489</v>
      </c>
      <c r="AB1811" s="15">
        <f t="shared" si="56"/>
        <v>12</v>
      </c>
      <c r="AC1811" s="15">
        <f t="shared" si="57"/>
        <v>4</v>
      </c>
    </row>
    <row r="1812" spans="2:29" x14ac:dyDescent="0.3">
      <c r="B1812" s="15">
        <v>35025</v>
      </c>
      <c r="C1812" s="15">
        <v>10.391550670304527</v>
      </c>
      <c r="D1812" s="15">
        <v>10</v>
      </c>
      <c r="E1812" s="15">
        <v>3</v>
      </c>
      <c r="N1812" s="15">
        <v>35025</v>
      </c>
      <c r="O1812" s="15">
        <v>9.8759457845155385</v>
      </c>
      <c r="P1812" s="15">
        <v>9</v>
      </c>
      <c r="Q1812" s="15">
        <v>3</v>
      </c>
      <c r="Z1812" s="15">
        <v>35025</v>
      </c>
      <c r="AA1812" s="15">
        <f>IF(ISNA(VLOOKUP(Z1812,'1077county_meanLDVage_submitted'!$A$2:$B$1079,2,FALSE)),VLOOKUP(Z1812,$N$3:$O$3145,2,FALSE),VLOOKUP(Z1812,'1077county_meanLDVage_submitted'!$A$2:$B$1079,2,FALSE))</f>
        <v>9.8759457845155385</v>
      </c>
      <c r="AB1812" s="15">
        <f t="shared" si="56"/>
        <v>9</v>
      </c>
      <c r="AC1812" s="15">
        <f t="shared" si="57"/>
        <v>3</v>
      </c>
    </row>
    <row r="1813" spans="2:29" x14ac:dyDescent="0.3">
      <c r="B1813" s="15">
        <v>35027</v>
      </c>
      <c r="C1813" s="15">
        <v>12.646222181982742</v>
      </c>
      <c r="D1813" s="15">
        <v>12</v>
      </c>
      <c r="E1813" s="15">
        <v>4</v>
      </c>
      <c r="N1813" s="15">
        <v>35027</v>
      </c>
      <c r="O1813" s="15">
        <v>12.00318981474917</v>
      </c>
      <c r="P1813" s="15">
        <v>12</v>
      </c>
      <c r="Q1813" s="15">
        <v>4</v>
      </c>
      <c r="Z1813" s="15">
        <v>35027</v>
      </c>
      <c r="AA1813" s="15">
        <f>IF(ISNA(VLOOKUP(Z1813,'1077county_meanLDVage_submitted'!$A$2:$B$1079,2,FALSE)),VLOOKUP(Z1813,$N$3:$O$3145,2,FALSE),VLOOKUP(Z1813,'1077county_meanLDVage_submitted'!$A$2:$B$1079,2,FALSE))</f>
        <v>12.00318981474917</v>
      </c>
      <c r="AB1813" s="15">
        <f t="shared" si="56"/>
        <v>12</v>
      </c>
      <c r="AC1813" s="15">
        <f t="shared" si="57"/>
        <v>4</v>
      </c>
    </row>
    <row r="1814" spans="2:29" x14ac:dyDescent="0.3">
      <c r="B1814" s="15">
        <v>35028</v>
      </c>
      <c r="C1814" s="15">
        <v>11.589936044074818</v>
      </c>
      <c r="D1814" s="15">
        <v>11</v>
      </c>
      <c r="E1814" s="15">
        <v>4</v>
      </c>
      <c r="N1814" s="15">
        <v>35028</v>
      </c>
      <c r="O1814" s="15">
        <v>10.96133367842992</v>
      </c>
      <c r="P1814" s="15">
        <v>10</v>
      </c>
      <c r="Q1814" s="15">
        <v>3</v>
      </c>
      <c r="Z1814" s="15">
        <v>35028</v>
      </c>
      <c r="AA1814" s="15">
        <f>IF(ISNA(VLOOKUP(Z1814,'1077county_meanLDVage_submitted'!$A$2:$B$1079,2,FALSE)),VLOOKUP(Z1814,$N$3:$O$3145,2,FALSE),VLOOKUP(Z1814,'1077county_meanLDVage_submitted'!$A$2:$B$1079,2,FALSE))</f>
        <v>10.96133367842992</v>
      </c>
      <c r="AB1814" s="15">
        <f t="shared" si="56"/>
        <v>10</v>
      </c>
      <c r="AC1814" s="15">
        <f t="shared" si="57"/>
        <v>3</v>
      </c>
    </row>
    <row r="1815" spans="2:29" x14ac:dyDescent="0.3">
      <c r="B1815" s="15">
        <v>35029</v>
      </c>
      <c r="C1815" s="15">
        <v>13.344254591431971</v>
      </c>
      <c r="D1815" s="15">
        <v>13</v>
      </c>
      <c r="E1815" s="15">
        <v>5</v>
      </c>
      <c r="N1815" s="15">
        <v>35029</v>
      </c>
      <c r="O1815" s="15">
        <v>12.714727246742617</v>
      </c>
      <c r="P1815" s="15">
        <v>12</v>
      </c>
      <c r="Q1815" s="15">
        <v>4</v>
      </c>
      <c r="Z1815" s="15">
        <v>35029</v>
      </c>
      <c r="AA1815" s="15">
        <f>IF(ISNA(VLOOKUP(Z1815,'1077county_meanLDVage_submitted'!$A$2:$B$1079,2,FALSE)),VLOOKUP(Z1815,$N$3:$O$3145,2,FALSE),VLOOKUP(Z1815,'1077county_meanLDVage_submitted'!$A$2:$B$1079,2,FALSE))</f>
        <v>12.714727246742617</v>
      </c>
      <c r="AB1815" s="15">
        <f t="shared" si="56"/>
        <v>12</v>
      </c>
      <c r="AC1815" s="15">
        <f t="shared" si="57"/>
        <v>4</v>
      </c>
    </row>
    <row r="1816" spans="2:29" x14ac:dyDescent="0.3">
      <c r="B1816" s="15">
        <v>35031</v>
      </c>
      <c r="C1816" s="15">
        <v>11.431144833084279</v>
      </c>
      <c r="D1816" s="15">
        <v>11</v>
      </c>
      <c r="E1816" s="15">
        <v>4</v>
      </c>
      <c r="N1816" s="15">
        <v>35031</v>
      </c>
      <c r="O1816" s="15">
        <v>10.88002138138803</v>
      </c>
      <c r="P1816" s="15">
        <v>10</v>
      </c>
      <c r="Q1816" s="15">
        <v>3</v>
      </c>
      <c r="Z1816" s="15">
        <v>35031</v>
      </c>
      <c r="AA1816" s="15">
        <f>IF(ISNA(VLOOKUP(Z1816,'1077county_meanLDVage_submitted'!$A$2:$B$1079,2,FALSE)),VLOOKUP(Z1816,$N$3:$O$3145,2,FALSE),VLOOKUP(Z1816,'1077county_meanLDVage_submitted'!$A$2:$B$1079,2,FALSE))</f>
        <v>10.88002138138803</v>
      </c>
      <c r="AB1816" s="15">
        <f t="shared" si="56"/>
        <v>10</v>
      </c>
      <c r="AC1816" s="15">
        <f t="shared" si="57"/>
        <v>3</v>
      </c>
    </row>
    <row r="1817" spans="2:29" x14ac:dyDescent="0.3">
      <c r="B1817" s="15">
        <v>35033</v>
      </c>
      <c r="C1817" s="15">
        <v>14.409958815557701</v>
      </c>
      <c r="D1817" s="15">
        <v>14</v>
      </c>
      <c r="E1817" s="15">
        <v>5</v>
      </c>
      <c r="N1817" s="15">
        <v>35033</v>
      </c>
      <c r="O1817" s="15">
        <v>13.694949093028281</v>
      </c>
      <c r="P1817" s="15">
        <v>13</v>
      </c>
      <c r="Q1817" s="15">
        <v>5</v>
      </c>
      <c r="Z1817" s="15">
        <v>35033</v>
      </c>
      <c r="AA1817" s="15">
        <f>IF(ISNA(VLOOKUP(Z1817,'1077county_meanLDVage_submitted'!$A$2:$B$1079,2,FALSE)),VLOOKUP(Z1817,$N$3:$O$3145,2,FALSE),VLOOKUP(Z1817,'1077county_meanLDVage_submitted'!$A$2:$B$1079,2,FALSE))</f>
        <v>13.694949093028281</v>
      </c>
      <c r="AB1817" s="15">
        <f t="shared" si="56"/>
        <v>13</v>
      </c>
      <c r="AC1817" s="15">
        <f t="shared" si="57"/>
        <v>5</v>
      </c>
    </row>
    <row r="1818" spans="2:29" x14ac:dyDescent="0.3">
      <c r="B1818" s="15">
        <v>35035</v>
      </c>
      <c r="C1818" s="15">
        <v>12.398316167812943</v>
      </c>
      <c r="D1818" s="15">
        <v>12</v>
      </c>
      <c r="E1818" s="15">
        <v>4</v>
      </c>
      <c r="N1818" s="15">
        <v>35035</v>
      </c>
      <c r="O1818" s="15">
        <v>11.73706261707405</v>
      </c>
      <c r="P1818" s="15">
        <v>11</v>
      </c>
      <c r="Q1818" s="15">
        <v>4</v>
      </c>
      <c r="Z1818" s="15">
        <v>35035</v>
      </c>
      <c r="AA1818" s="15">
        <f>IF(ISNA(VLOOKUP(Z1818,'1077county_meanLDVage_submitted'!$A$2:$B$1079,2,FALSE)),VLOOKUP(Z1818,$N$3:$O$3145,2,FALSE),VLOOKUP(Z1818,'1077county_meanLDVage_submitted'!$A$2:$B$1079,2,FALSE))</f>
        <v>11.73706261707405</v>
      </c>
      <c r="AB1818" s="15">
        <f t="shared" si="56"/>
        <v>11</v>
      </c>
      <c r="AC1818" s="15">
        <f t="shared" si="57"/>
        <v>4</v>
      </c>
    </row>
    <row r="1819" spans="2:29" x14ac:dyDescent="0.3">
      <c r="B1819" s="15">
        <v>35037</v>
      </c>
      <c r="C1819" s="15">
        <v>13.714031575666301</v>
      </c>
      <c r="D1819" s="15">
        <v>13</v>
      </c>
      <c r="E1819" s="15">
        <v>5</v>
      </c>
      <c r="N1819" s="15">
        <v>35037</v>
      </c>
      <c r="O1819" s="15">
        <v>13.004496946945101</v>
      </c>
      <c r="P1819" s="15">
        <v>13</v>
      </c>
      <c r="Q1819" s="15">
        <v>5</v>
      </c>
      <c r="Z1819" s="15">
        <v>35037</v>
      </c>
      <c r="AA1819" s="15">
        <f>IF(ISNA(VLOOKUP(Z1819,'1077county_meanLDVage_submitted'!$A$2:$B$1079,2,FALSE)),VLOOKUP(Z1819,$N$3:$O$3145,2,FALSE),VLOOKUP(Z1819,'1077county_meanLDVage_submitted'!$A$2:$B$1079,2,FALSE))</f>
        <v>13.004496946945101</v>
      </c>
      <c r="AB1819" s="15">
        <f t="shared" si="56"/>
        <v>13</v>
      </c>
      <c r="AC1819" s="15">
        <f t="shared" si="57"/>
        <v>5</v>
      </c>
    </row>
    <row r="1820" spans="2:29" x14ac:dyDescent="0.3">
      <c r="B1820" s="15">
        <v>35039</v>
      </c>
      <c r="C1820" s="15">
        <v>13.377612709501234</v>
      </c>
      <c r="D1820" s="15">
        <v>13</v>
      </c>
      <c r="E1820" s="15">
        <v>5</v>
      </c>
      <c r="N1820" s="15">
        <v>35039</v>
      </c>
      <c r="O1820" s="15">
        <v>12.649390615365254</v>
      </c>
      <c r="P1820" s="15">
        <v>12</v>
      </c>
      <c r="Q1820" s="15">
        <v>4</v>
      </c>
      <c r="Z1820" s="15">
        <v>35039</v>
      </c>
      <c r="AA1820" s="15">
        <f>IF(ISNA(VLOOKUP(Z1820,'1077county_meanLDVage_submitted'!$A$2:$B$1079,2,FALSE)),VLOOKUP(Z1820,$N$3:$O$3145,2,FALSE),VLOOKUP(Z1820,'1077county_meanLDVage_submitted'!$A$2:$B$1079,2,FALSE))</f>
        <v>12.649390615365254</v>
      </c>
      <c r="AB1820" s="15">
        <f t="shared" si="56"/>
        <v>12</v>
      </c>
      <c r="AC1820" s="15">
        <f t="shared" si="57"/>
        <v>4</v>
      </c>
    </row>
    <row r="1821" spans="2:29" x14ac:dyDescent="0.3">
      <c r="B1821" s="15">
        <v>35041</v>
      </c>
      <c r="C1821" s="15">
        <v>12.597453539706382</v>
      </c>
      <c r="D1821" s="15">
        <v>12</v>
      </c>
      <c r="E1821" s="15">
        <v>4</v>
      </c>
      <c r="N1821" s="15">
        <v>35041</v>
      </c>
      <c r="O1821" s="15">
        <v>11.954268568430781</v>
      </c>
      <c r="P1821" s="15">
        <v>11</v>
      </c>
      <c r="Q1821" s="15">
        <v>4</v>
      </c>
      <c r="Z1821" s="15">
        <v>35041</v>
      </c>
      <c r="AA1821" s="15">
        <f>IF(ISNA(VLOOKUP(Z1821,'1077county_meanLDVage_submitted'!$A$2:$B$1079,2,FALSE)),VLOOKUP(Z1821,$N$3:$O$3145,2,FALSE),VLOOKUP(Z1821,'1077county_meanLDVage_submitted'!$A$2:$B$1079,2,FALSE))</f>
        <v>11.954268568430781</v>
      </c>
      <c r="AB1821" s="15">
        <f t="shared" si="56"/>
        <v>11</v>
      </c>
      <c r="AC1821" s="15">
        <f t="shared" si="57"/>
        <v>4</v>
      </c>
    </row>
    <row r="1822" spans="2:29" x14ac:dyDescent="0.3">
      <c r="B1822" s="15">
        <v>35043</v>
      </c>
      <c r="C1822" s="15">
        <v>11.193529406612873</v>
      </c>
      <c r="D1822" s="15">
        <v>11</v>
      </c>
      <c r="E1822" s="15">
        <v>4</v>
      </c>
      <c r="N1822" s="15">
        <v>35043</v>
      </c>
      <c r="O1822" s="15">
        <v>10.58321527934735</v>
      </c>
      <c r="P1822" s="15">
        <v>10</v>
      </c>
      <c r="Q1822" s="15">
        <v>3</v>
      </c>
      <c r="Z1822" s="15">
        <v>35043</v>
      </c>
      <c r="AA1822" s="15">
        <f>IF(ISNA(VLOOKUP(Z1822,'1077county_meanLDVage_submitted'!$A$2:$B$1079,2,FALSE)),VLOOKUP(Z1822,$N$3:$O$3145,2,FALSE),VLOOKUP(Z1822,'1077county_meanLDVage_submitted'!$A$2:$B$1079,2,FALSE))</f>
        <v>10.58321527934735</v>
      </c>
      <c r="AB1822" s="15">
        <f t="shared" si="56"/>
        <v>10</v>
      </c>
      <c r="AC1822" s="15">
        <f t="shared" si="57"/>
        <v>3</v>
      </c>
    </row>
    <row r="1823" spans="2:29" x14ac:dyDescent="0.3">
      <c r="B1823" s="15">
        <v>35045</v>
      </c>
      <c r="C1823" s="15">
        <v>11.580764579104132</v>
      </c>
      <c r="D1823" s="15">
        <v>11</v>
      </c>
      <c r="E1823" s="15">
        <v>4</v>
      </c>
      <c r="N1823" s="15">
        <v>35045</v>
      </c>
      <c r="O1823" s="15">
        <v>10.958877354855808</v>
      </c>
      <c r="P1823" s="15">
        <v>10</v>
      </c>
      <c r="Q1823" s="15">
        <v>3</v>
      </c>
      <c r="Z1823" s="15">
        <v>35045</v>
      </c>
      <c r="AA1823" s="15">
        <f>IF(ISNA(VLOOKUP(Z1823,'1077county_meanLDVage_submitted'!$A$2:$B$1079,2,FALSE)),VLOOKUP(Z1823,$N$3:$O$3145,2,FALSE),VLOOKUP(Z1823,'1077county_meanLDVage_submitted'!$A$2:$B$1079,2,FALSE))</f>
        <v>10.958877354855808</v>
      </c>
      <c r="AB1823" s="15">
        <f t="shared" si="56"/>
        <v>10</v>
      </c>
      <c r="AC1823" s="15">
        <f t="shared" si="57"/>
        <v>3</v>
      </c>
    </row>
    <row r="1824" spans="2:29" x14ac:dyDescent="0.3">
      <c r="B1824" s="15">
        <v>35047</v>
      </c>
      <c r="C1824" s="15">
        <v>13.809338373712723</v>
      </c>
      <c r="D1824" s="15">
        <v>13</v>
      </c>
      <c r="E1824" s="15">
        <v>5</v>
      </c>
      <c r="N1824" s="15">
        <v>35047</v>
      </c>
      <c r="O1824" s="15">
        <v>13.053906080277605</v>
      </c>
      <c r="P1824" s="15">
        <v>13</v>
      </c>
      <c r="Q1824" s="15">
        <v>5</v>
      </c>
      <c r="Z1824" s="15">
        <v>35047</v>
      </c>
      <c r="AA1824" s="15">
        <f>IF(ISNA(VLOOKUP(Z1824,'1077county_meanLDVage_submitted'!$A$2:$B$1079,2,FALSE)),VLOOKUP(Z1824,$N$3:$O$3145,2,FALSE),VLOOKUP(Z1824,'1077county_meanLDVage_submitted'!$A$2:$B$1079,2,FALSE))</f>
        <v>13.053906080277605</v>
      </c>
      <c r="AB1824" s="15">
        <f t="shared" si="56"/>
        <v>13</v>
      </c>
      <c r="AC1824" s="15">
        <f t="shared" si="57"/>
        <v>5</v>
      </c>
    </row>
    <row r="1825" spans="2:29" x14ac:dyDescent="0.3">
      <c r="B1825" s="15">
        <v>35049</v>
      </c>
      <c r="C1825" s="15">
        <v>12.029174301461488</v>
      </c>
      <c r="D1825" s="15">
        <v>12</v>
      </c>
      <c r="E1825" s="15">
        <v>4</v>
      </c>
      <c r="N1825" s="15">
        <v>35049</v>
      </c>
      <c r="O1825" s="15">
        <v>11.36153047308574</v>
      </c>
      <c r="P1825" s="15">
        <v>11</v>
      </c>
      <c r="Q1825" s="15">
        <v>4</v>
      </c>
      <c r="Z1825" s="15">
        <v>35049</v>
      </c>
      <c r="AA1825" s="15">
        <f>IF(ISNA(VLOOKUP(Z1825,'1077county_meanLDVage_submitted'!$A$2:$B$1079,2,FALSE)),VLOOKUP(Z1825,$N$3:$O$3145,2,FALSE),VLOOKUP(Z1825,'1077county_meanLDVage_submitted'!$A$2:$B$1079,2,FALSE))</f>
        <v>11.36153047308574</v>
      </c>
      <c r="AB1825" s="15">
        <f t="shared" si="56"/>
        <v>11</v>
      </c>
      <c r="AC1825" s="15">
        <f t="shared" si="57"/>
        <v>4</v>
      </c>
    </row>
    <row r="1826" spans="2:29" x14ac:dyDescent="0.3">
      <c r="B1826" s="15">
        <v>35051</v>
      </c>
      <c r="C1826" s="15">
        <v>14.779704767267152</v>
      </c>
      <c r="D1826" s="15">
        <v>14</v>
      </c>
      <c r="E1826" s="15">
        <v>5</v>
      </c>
      <c r="N1826" s="15">
        <v>35051</v>
      </c>
      <c r="O1826" s="15">
        <v>13.976197568971006</v>
      </c>
      <c r="P1826" s="15">
        <v>13</v>
      </c>
      <c r="Q1826" s="15">
        <v>5</v>
      </c>
      <c r="Z1826" s="15">
        <v>35051</v>
      </c>
      <c r="AA1826" s="15">
        <f>IF(ISNA(VLOOKUP(Z1826,'1077county_meanLDVage_submitted'!$A$2:$B$1079,2,FALSE)),VLOOKUP(Z1826,$N$3:$O$3145,2,FALSE),VLOOKUP(Z1826,'1077county_meanLDVage_submitted'!$A$2:$B$1079,2,FALSE))</f>
        <v>13.976197568971006</v>
      </c>
      <c r="AB1826" s="15">
        <f t="shared" si="56"/>
        <v>13</v>
      </c>
      <c r="AC1826" s="15">
        <f t="shared" si="57"/>
        <v>5</v>
      </c>
    </row>
    <row r="1827" spans="2:29" x14ac:dyDescent="0.3">
      <c r="B1827" s="15">
        <v>35053</v>
      </c>
      <c r="C1827" s="15">
        <v>14.098198647944283</v>
      </c>
      <c r="D1827" s="15">
        <v>14</v>
      </c>
      <c r="E1827" s="15">
        <v>5</v>
      </c>
      <c r="N1827" s="15">
        <v>35053</v>
      </c>
      <c r="O1827" s="15">
        <v>13.396111042399083</v>
      </c>
      <c r="P1827" s="15">
        <v>13</v>
      </c>
      <c r="Q1827" s="15">
        <v>5</v>
      </c>
      <c r="Z1827" s="15">
        <v>35053</v>
      </c>
      <c r="AA1827" s="15">
        <f>IF(ISNA(VLOOKUP(Z1827,'1077county_meanLDVage_submitted'!$A$2:$B$1079,2,FALSE)),VLOOKUP(Z1827,$N$3:$O$3145,2,FALSE),VLOOKUP(Z1827,'1077county_meanLDVage_submitted'!$A$2:$B$1079,2,FALSE))</f>
        <v>13.396111042399083</v>
      </c>
      <c r="AB1827" s="15">
        <f t="shared" si="56"/>
        <v>13</v>
      </c>
      <c r="AC1827" s="15">
        <f t="shared" si="57"/>
        <v>5</v>
      </c>
    </row>
    <row r="1828" spans="2:29" x14ac:dyDescent="0.3">
      <c r="B1828" s="15">
        <v>35055</v>
      </c>
      <c r="C1828" s="15">
        <v>14.207811306603812</v>
      </c>
      <c r="D1828" s="15">
        <v>14</v>
      </c>
      <c r="E1828" s="15">
        <v>5</v>
      </c>
      <c r="N1828" s="15">
        <v>35055</v>
      </c>
      <c r="O1828" s="15">
        <v>13.469836284204595</v>
      </c>
      <c r="P1828" s="15">
        <v>13</v>
      </c>
      <c r="Q1828" s="15">
        <v>5</v>
      </c>
      <c r="Z1828" s="15">
        <v>35055</v>
      </c>
      <c r="AA1828" s="15">
        <f>IF(ISNA(VLOOKUP(Z1828,'1077county_meanLDVage_submitted'!$A$2:$B$1079,2,FALSE)),VLOOKUP(Z1828,$N$3:$O$3145,2,FALSE),VLOOKUP(Z1828,'1077county_meanLDVage_submitted'!$A$2:$B$1079,2,FALSE))</f>
        <v>13.469836284204595</v>
      </c>
      <c r="AB1828" s="15">
        <f t="shared" si="56"/>
        <v>13</v>
      </c>
      <c r="AC1828" s="15">
        <f t="shared" si="57"/>
        <v>5</v>
      </c>
    </row>
    <row r="1829" spans="2:29" x14ac:dyDescent="0.3">
      <c r="B1829" s="15">
        <v>35057</v>
      </c>
      <c r="C1829" s="15">
        <v>14.832608838665539</v>
      </c>
      <c r="D1829" s="15">
        <v>14</v>
      </c>
      <c r="E1829" s="15">
        <v>5</v>
      </c>
      <c r="N1829" s="15">
        <v>35057</v>
      </c>
      <c r="O1829" s="15">
        <v>14.083253225796046</v>
      </c>
      <c r="P1829" s="15">
        <v>14</v>
      </c>
      <c r="Q1829" s="15">
        <v>5</v>
      </c>
      <c r="Z1829" s="15">
        <v>35057</v>
      </c>
      <c r="AA1829" s="15">
        <f>IF(ISNA(VLOOKUP(Z1829,'1077county_meanLDVage_submitted'!$A$2:$B$1079,2,FALSE)),VLOOKUP(Z1829,$N$3:$O$3145,2,FALSE),VLOOKUP(Z1829,'1077county_meanLDVage_submitted'!$A$2:$B$1079,2,FALSE))</f>
        <v>14.083253225796046</v>
      </c>
      <c r="AB1829" s="15">
        <f t="shared" si="56"/>
        <v>14</v>
      </c>
      <c r="AC1829" s="15">
        <f t="shared" si="57"/>
        <v>5</v>
      </c>
    </row>
    <row r="1830" spans="2:29" x14ac:dyDescent="0.3">
      <c r="B1830" s="15">
        <v>35059</v>
      </c>
      <c r="C1830" s="15">
        <v>13.120941759444548</v>
      </c>
      <c r="D1830" s="15">
        <v>13</v>
      </c>
      <c r="E1830" s="15">
        <v>5</v>
      </c>
      <c r="N1830" s="15">
        <v>35059</v>
      </c>
      <c r="O1830" s="15">
        <v>12.43340477284903</v>
      </c>
      <c r="P1830" s="15">
        <v>12</v>
      </c>
      <c r="Q1830" s="15">
        <v>4</v>
      </c>
      <c r="Z1830" s="15">
        <v>35059</v>
      </c>
      <c r="AA1830" s="15">
        <f>IF(ISNA(VLOOKUP(Z1830,'1077county_meanLDVage_submitted'!$A$2:$B$1079,2,FALSE)),VLOOKUP(Z1830,$N$3:$O$3145,2,FALSE),VLOOKUP(Z1830,'1077county_meanLDVage_submitted'!$A$2:$B$1079,2,FALSE))</f>
        <v>12.43340477284903</v>
      </c>
      <c r="AB1830" s="15">
        <f t="shared" si="56"/>
        <v>12</v>
      </c>
      <c r="AC1830" s="15">
        <f t="shared" si="57"/>
        <v>4</v>
      </c>
    </row>
    <row r="1831" spans="2:29" x14ac:dyDescent="0.3">
      <c r="B1831" s="15">
        <v>35061</v>
      </c>
      <c r="C1831" s="15">
        <v>13.253403675262048</v>
      </c>
      <c r="D1831" s="15">
        <v>13</v>
      </c>
      <c r="E1831" s="15">
        <v>5</v>
      </c>
      <c r="N1831" s="15">
        <v>35061</v>
      </c>
      <c r="O1831" s="15">
        <v>12.568451813701484</v>
      </c>
      <c r="P1831" s="15">
        <v>12</v>
      </c>
      <c r="Q1831" s="15">
        <v>4</v>
      </c>
      <c r="Z1831" s="15">
        <v>35061</v>
      </c>
      <c r="AA1831" s="15">
        <f>IF(ISNA(VLOOKUP(Z1831,'1077county_meanLDVage_submitted'!$A$2:$B$1079,2,FALSE)),VLOOKUP(Z1831,$N$3:$O$3145,2,FALSE),VLOOKUP(Z1831,'1077county_meanLDVage_submitted'!$A$2:$B$1079,2,FALSE))</f>
        <v>12.568451813701484</v>
      </c>
      <c r="AB1831" s="15">
        <f t="shared" si="56"/>
        <v>12</v>
      </c>
      <c r="AC1831" s="15">
        <f t="shared" si="57"/>
        <v>4</v>
      </c>
    </row>
    <row r="1832" spans="2:29" x14ac:dyDescent="0.3">
      <c r="B1832" s="15">
        <v>36001</v>
      </c>
      <c r="C1832" s="15">
        <v>9.2786704453320716</v>
      </c>
      <c r="D1832" s="15">
        <v>9</v>
      </c>
      <c r="E1832" s="15">
        <v>3</v>
      </c>
      <c r="N1832" s="15">
        <v>36001</v>
      </c>
      <c r="O1832" s="15">
        <v>8.7200393060503156</v>
      </c>
      <c r="P1832" s="15">
        <v>8</v>
      </c>
      <c r="Q1832" s="15">
        <v>2</v>
      </c>
      <c r="Z1832" s="15">
        <v>36001</v>
      </c>
      <c r="AA1832" s="15">
        <f>IF(ISNA(VLOOKUP(Z1832,'1077county_meanLDVage_submitted'!$A$2:$B$1079,2,FALSE)),VLOOKUP(Z1832,$N$3:$O$3145,2,FALSE),VLOOKUP(Z1832,'1077county_meanLDVage_submitted'!$A$2:$B$1079,2,FALSE))</f>
        <v>8.1593406769999994</v>
      </c>
      <c r="AB1832" s="15">
        <f t="shared" si="56"/>
        <v>8</v>
      </c>
      <c r="AC1832" s="15">
        <f t="shared" si="57"/>
        <v>2</v>
      </c>
    </row>
    <row r="1833" spans="2:29" x14ac:dyDescent="0.3">
      <c r="B1833" s="15">
        <v>36003</v>
      </c>
      <c r="C1833" s="15">
        <v>10.851023619144252</v>
      </c>
      <c r="D1833" s="15">
        <v>10</v>
      </c>
      <c r="E1833" s="15">
        <v>3</v>
      </c>
      <c r="N1833" s="15">
        <v>36003</v>
      </c>
      <c r="O1833" s="15">
        <v>10.29218367937156</v>
      </c>
      <c r="P1833" s="15">
        <v>10</v>
      </c>
      <c r="Q1833" s="15">
        <v>3</v>
      </c>
      <c r="Z1833" s="15">
        <v>36003</v>
      </c>
      <c r="AA1833" s="15">
        <f>IF(ISNA(VLOOKUP(Z1833,'1077county_meanLDVage_submitted'!$A$2:$B$1079,2,FALSE)),VLOOKUP(Z1833,$N$3:$O$3145,2,FALSE),VLOOKUP(Z1833,'1077county_meanLDVage_submitted'!$A$2:$B$1079,2,FALSE))</f>
        <v>9.4288805969999991</v>
      </c>
      <c r="AB1833" s="15">
        <f t="shared" si="56"/>
        <v>9</v>
      </c>
      <c r="AC1833" s="15">
        <f t="shared" si="57"/>
        <v>3</v>
      </c>
    </row>
    <row r="1834" spans="2:29" x14ac:dyDescent="0.3">
      <c r="B1834" s="15">
        <v>36005</v>
      </c>
      <c r="C1834" s="15">
        <v>8.6964708204601351</v>
      </c>
      <c r="D1834" s="15">
        <v>8</v>
      </c>
      <c r="E1834" s="15">
        <v>2</v>
      </c>
      <c r="N1834" s="15">
        <v>36005</v>
      </c>
      <c r="O1834" s="15">
        <v>8.3120525637212808</v>
      </c>
      <c r="P1834" s="15">
        <v>8</v>
      </c>
      <c r="Q1834" s="15">
        <v>2</v>
      </c>
      <c r="Z1834" s="15">
        <v>36005</v>
      </c>
      <c r="AA1834" s="15">
        <f>IF(ISNA(VLOOKUP(Z1834,'1077county_meanLDVage_submitted'!$A$2:$B$1079,2,FALSE)),VLOOKUP(Z1834,$N$3:$O$3145,2,FALSE),VLOOKUP(Z1834,'1077county_meanLDVage_submitted'!$A$2:$B$1079,2,FALSE))</f>
        <v>7.6113440060000004</v>
      </c>
      <c r="AB1834" s="15">
        <f t="shared" si="56"/>
        <v>7</v>
      </c>
      <c r="AC1834" s="15">
        <f t="shared" si="57"/>
        <v>2</v>
      </c>
    </row>
    <row r="1835" spans="2:29" x14ac:dyDescent="0.3">
      <c r="B1835" s="15">
        <v>36007</v>
      </c>
      <c r="C1835" s="15">
        <v>9.7359337614059456</v>
      </c>
      <c r="D1835" s="15">
        <v>9</v>
      </c>
      <c r="E1835" s="15">
        <v>3</v>
      </c>
      <c r="N1835" s="15">
        <v>36007</v>
      </c>
      <c r="O1835" s="15">
        <v>9.2056218330099835</v>
      </c>
      <c r="P1835" s="15">
        <v>9</v>
      </c>
      <c r="Q1835" s="15">
        <v>3</v>
      </c>
      <c r="Z1835" s="15">
        <v>36007</v>
      </c>
      <c r="AA1835" s="15">
        <f>IF(ISNA(VLOOKUP(Z1835,'1077county_meanLDVage_submitted'!$A$2:$B$1079,2,FALSE)),VLOOKUP(Z1835,$N$3:$O$3145,2,FALSE),VLOOKUP(Z1835,'1077county_meanLDVage_submitted'!$A$2:$B$1079,2,FALSE))</f>
        <v>9.4409286720000001</v>
      </c>
      <c r="AB1835" s="15">
        <f t="shared" si="56"/>
        <v>9</v>
      </c>
      <c r="AC1835" s="15">
        <f t="shared" si="57"/>
        <v>3</v>
      </c>
    </row>
    <row r="1836" spans="2:29" x14ac:dyDescent="0.3">
      <c r="B1836" s="15">
        <v>36009</v>
      </c>
      <c r="C1836" s="15">
        <v>10.069696561450423</v>
      </c>
      <c r="D1836" s="15">
        <v>10</v>
      </c>
      <c r="E1836" s="15">
        <v>3</v>
      </c>
      <c r="N1836" s="15">
        <v>36009</v>
      </c>
      <c r="O1836" s="15">
        <v>9.530621815160746</v>
      </c>
      <c r="P1836" s="15">
        <v>9</v>
      </c>
      <c r="Q1836" s="15">
        <v>3</v>
      </c>
      <c r="Z1836" s="15">
        <v>36009</v>
      </c>
      <c r="AA1836" s="15">
        <f>IF(ISNA(VLOOKUP(Z1836,'1077county_meanLDVage_submitted'!$A$2:$B$1079,2,FALSE)),VLOOKUP(Z1836,$N$3:$O$3145,2,FALSE),VLOOKUP(Z1836,'1077county_meanLDVage_submitted'!$A$2:$B$1079,2,FALSE))</f>
        <v>7.6993476889999997</v>
      </c>
      <c r="AB1836" s="15">
        <f t="shared" si="56"/>
        <v>7</v>
      </c>
      <c r="AC1836" s="15">
        <f t="shared" si="57"/>
        <v>2</v>
      </c>
    </row>
    <row r="1837" spans="2:29" x14ac:dyDescent="0.3">
      <c r="B1837" s="15">
        <v>36011</v>
      </c>
      <c r="C1837" s="15">
        <v>9.3842221760041511</v>
      </c>
      <c r="D1837" s="15">
        <v>9</v>
      </c>
      <c r="E1837" s="15">
        <v>3</v>
      </c>
      <c r="N1837" s="15">
        <v>36011</v>
      </c>
      <c r="O1837" s="15">
        <v>8.8558479818684148</v>
      </c>
      <c r="P1837" s="15">
        <v>8</v>
      </c>
      <c r="Q1837" s="15">
        <v>2</v>
      </c>
      <c r="Z1837" s="15">
        <v>36011</v>
      </c>
      <c r="AA1837" s="15">
        <f>IF(ISNA(VLOOKUP(Z1837,'1077county_meanLDVage_submitted'!$A$2:$B$1079,2,FALSE)),VLOOKUP(Z1837,$N$3:$O$3145,2,FALSE),VLOOKUP(Z1837,'1077county_meanLDVage_submitted'!$A$2:$B$1079,2,FALSE))</f>
        <v>7.9020936080000004</v>
      </c>
      <c r="AB1837" s="15">
        <f t="shared" si="56"/>
        <v>7</v>
      </c>
      <c r="AC1837" s="15">
        <f t="shared" si="57"/>
        <v>2</v>
      </c>
    </row>
    <row r="1838" spans="2:29" x14ac:dyDescent="0.3">
      <c r="B1838" s="15">
        <v>36013</v>
      </c>
      <c r="C1838" s="15">
        <v>10.069952744194298</v>
      </c>
      <c r="D1838" s="15">
        <v>10</v>
      </c>
      <c r="E1838" s="15">
        <v>3</v>
      </c>
      <c r="N1838" s="15">
        <v>36013</v>
      </c>
      <c r="O1838" s="15">
        <v>9.5077947932691078</v>
      </c>
      <c r="P1838" s="15">
        <v>9</v>
      </c>
      <c r="Q1838" s="15">
        <v>3</v>
      </c>
      <c r="Z1838" s="15">
        <v>36013</v>
      </c>
      <c r="AA1838" s="15">
        <f>IF(ISNA(VLOOKUP(Z1838,'1077county_meanLDVage_submitted'!$A$2:$B$1079,2,FALSE)),VLOOKUP(Z1838,$N$3:$O$3145,2,FALSE),VLOOKUP(Z1838,'1077county_meanLDVage_submitted'!$A$2:$B$1079,2,FALSE))</f>
        <v>7.7422931500000001</v>
      </c>
      <c r="AB1838" s="15">
        <f t="shared" si="56"/>
        <v>7</v>
      </c>
      <c r="AC1838" s="15">
        <f t="shared" si="57"/>
        <v>2</v>
      </c>
    </row>
    <row r="1839" spans="2:29" x14ac:dyDescent="0.3">
      <c r="B1839" s="15">
        <v>36015</v>
      </c>
      <c r="C1839" s="15">
        <v>9.5379594915586239</v>
      </c>
      <c r="D1839" s="15">
        <v>9</v>
      </c>
      <c r="E1839" s="15">
        <v>3</v>
      </c>
      <c r="N1839" s="15">
        <v>36015</v>
      </c>
      <c r="O1839" s="15">
        <v>9.0383054903048947</v>
      </c>
      <c r="P1839" s="15">
        <v>9</v>
      </c>
      <c r="Q1839" s="15">
        <v>3</v>
      </c>
      <c r="Z1839" s="15">
        <v>36015</v>
      </c>
      <c r="AA1839" s="15">
        <f>IF(ISNA(VLOOKUP(Z1839,'1077county_meanLDVage_submitted'!$A$2:$B$1079,2,FALSE)),VLOOKUP(Z1839,$N$3:$O$3145,2,FALSE),VLOOKUP(Z1839,'1077county_meanLDVage_submitted'!$A$2:$B$1079,2,FALSE))</f>
        <v>9.4668121379999999</v>
      </c>
      <c r="AB1839" s="15">
        <f t="shared" si="56"/>
        <v>9</v>
      </c>
      <c r="AC1839" s="15">
        <f t="shared" si="57"/>
        <v>3</v>
      </c>
    </row>
    <row r="1840" spans="2:29" x14ac:dyDescent="0.3">
      <c r="B1840" s="15">
        <v>36017</v>
      </c>
      <c r="C1840" s="15">
        <v>10.354767866046775</v>
      </c>
      <c r="D1840" s="15">
        <v>10</v>
      </c>
      <c r="E1840" s="15">
        <v>3</v>
      </c>
      <c r="N1840" s="15">
        <v>36017</v>
      </c>
      <c r="O1840" s="15">
        <v>9.7897633580522623</v>
      </c>
      <c r="P1840" s="15">
        <v>9</v>
      </c>
      <c r="Q1840" s="15">
        <v>3</v>
      </c>
      <c r="Z1840" s="15">
        <v>36017</v>
      </c>
      <c r="AA1840" s="15">
        <f>IF(ISNA(VLOOKUP(Z1840,'1077county_meanLDVage_submitted'!$A$2:$B$1079,2,FALSE)),VLOOKUP(Z1840,$N$3:$O$3145,2,FALSE),VLOOKUP(Z1840,'1077county_meanLDVage_submitted'!$A$2:$B$1079,2,FALSE))</f>
        <v>9.3880569680000008</v>
      </c>
      <c r="AB1840" s="15">
        <f t="shared" si="56"/>
        <v>9</v>
      </c>
      <c r="AC1840" s="15">
        <f t="shared" si="57"/>
        <v>3</v>
      </c>
    </row>
    <row r="1841" spans="2:29" x14ac:dyDescent="0.3">
      <c r="B1841" s="15">
        <v>36019</v>
      </c>
      <c r="C1841" s="15">
        <v>9.1089317770596558</v>
      </c>
      <c r="D1841" s="15">
        <v>9</v>
      </c>
      <c r="E1841" s="15">
        <v>3</v>
      </c>
      <c r="N1841" s="15">
        <v>36019</v>
      </c>
      <c r="O1841" s="15">
        <v>8.5953062081893385</v>
      </c>
      <c r="P1841" s="15">
        <v>8</v>
      </c>
      <c r="Q1841" s="15">
        <v>2</v>
      </c>
      <c r="Z1841" s="15">
        <v>36019</v>
      </c>
      <c r="AA1841" s="15">
        <f>IF(ISNA(VLOOKUP(Z1841,'1077county_meanLDVage_submitted'!$A$2:$B$1079,2,FALSE)),VLOOKUP(Z1841,$N$3:$O$3145,2,FALSE),VLOOKUP(Z1841,'1077county_meanLDVage_submitted'!$A$2:$B$1079,2,FALSE))</f>
        <v>8.3017559219999999</v>
      </c>
      <c r="AB1841" s="15">
        <f t="shared" si="56"/>
        <v>8</v>
      </c>
      <c r="AC1841" s="15">
        <f t="shared" si="57"/>
        <v>2</v>
      </c>
    </row>
    <row r="1842" spans="2:29" x14ac:dyDescent="0.3">
      <c r="B1842" s="15">
        <v>36021</v>
      </c>
      <c r="C1842" s="15">
        <v>10.323926082043636</v>
      </c>
      <c r="D1842" s="15">
        <v>10</v>
      </c>
      <c r="E1842" s="15">
        <v>3</v>
      </c>
      <c r="N1842" s="15">
        <v>36021</v>
      </c>
      <c r="O1842" s="15">
        <v>9.7253130995135919</v>
      </c>
      <c r="P1842" s="15">
        <v>9</v>
      </c>
      <c r="Q1842" s="15">
        <v>3</v>
      </c>
      <c r="Z1842" s="15">
        <v>36021</v>
      </c>
      <c r="AA1842" s="15">
        <f>IF(ISNA(VLOOKUP(Z1842,'1077county_meanLDVage_submitted'!$A$2:$B$1079,2,FALSE)),VLOOKUP(Z1842,$N$3:$O$3145,2,FALSE),VLOOKUP(Z1842,'1077county_meanLDVage_submitted'!$A$2:$B$1079,2,FALSE))</f>
        <v>8.0983557590000004</v>
      </c>
      <c r="AB1842" s="15">
        <f t="shared" si="56"/>
        <v>8</v>
      </c>
      <c r="AC1842" s="15">
        <f t="shared" si="57"/>
        <v>2</v>
      </c>
    </row>
    <row r="1843" spans="2:29" x14ac:dyDescent="0.3">
      <c r="B1843" s="15">
        <v>36023</v>
      </c>
      <c r="C1843" s="15">
        <v>9.6315156941238165</v>
      </c>
      <c r="D1843" s="15">
        <v>9</v>
      </c>
      <c r="E1843" s="15">
        <v>3</v>
      </c>
      <c r="N1843" s="15">
        <v>36023</v>
      </c>
      <c r="O1843" s="15">
        <v>9.1209529104800282</v>
      </c>
      <c r="P1843" s="15">
        <v>9</v>
      </c>
      <c r="Q1843" s="15">
        <v>3</v>
      </c>
      <c r="Z1843" s="15">
        <v>36023</v>
      </c>
      <c r="AA1843" s="15">
        <f>IF(ISNA(VLOOKUP(Z1843,'1077county_meanLDVage_submitted'!$A$2:$B$1079,2,FALSE)),VLOOKUP(Z1843,$N$3:$O$3145,2,FALSE),VLOOKUP(Z1843,'1077county_meanLDVage_submitted'!$A$2:$B$1079,2,FALSE))</f>
        <v>7.8862305450000001</v>
      </c>
      <c r="AB1843" s="15">
        <f t="shared" si="56"/>
        <v>7</v>
      </c>
      <c r="AC1843" s="15">
        <f t="shared" si="57"/>
        <v>2</v>
      </c>
    </row>
    <row r="1844" spans="2:29" x14ac:dyDescent="0.3">
      <c r="B1844" s="15">
        <v>36025</v>
      </c>
      <c r="C1844" s="15">
        <v>10.521401776529556</v>
      </c>
      <c r="D1844" s="15">
        <v>10</v>
      </c>
      <c r="E1844" s="15">
        <v>3</v>
      </c>
      <c r="N1844" s="15">
        <v>36025</v>
      </c>
      <c r="O1844" s="15">
        <v>9.9048292371748534</v>
      </c>
      <c r="P1844" s="15">
        <v>9</v>
      </c>
      <c r="Q1844" s="15">
        <v>3</v>
      </c>
      <c r="Z1844" s="15">
        <v>36025</v>
      </c>
      <c r="AA1844" s="15">
        <f>IF(ISNA(VLOOKUP(Z1844,'1077county_meanLDVage_submitted'!$A$2:$B$1079,2,FALSE)),VLOOKUP(Z1844,$N$3:$O$3145,2,FALSE),VLOOKUP(Z1844,'1077county_meanLDVage_submitted'!$A$2:$B$1079,2,FALSE))</f>
        <v>9.3714285519999994</v>
      </c>
      <c r="AB1844" s="15">
        <f t="shared" si="56"/>
        <v>9</v>
      </c>
      <c r="AC1844" s="15">
        <f t="shared" si="57"/>
        <v>3</v>
      </c>
    </row>
    <row r="1845" spans="2:29" x14ac:dyDescent="0.3">
      <c r="B1845" s="15">
        <v>36027</v>
      </c>
      <c r="C1845" s="15">
        <v>9.2247727207127301</v>
      </c>
      <c r="D1845" s="15">
        <v>9</v>
      </c>
      <c r="E1845" s="15">
        <v>3</v>
      </c>
      <c r="N1845" s="15">
        <v>36027</v>
      </c>
      <c r="O1845" s="15">
        <v>8.6949036685982595</v>
      </c>
      <c r="P1845" s="15">
        <v>8</v>
      </c>
      <c r="Q1845" s="15">
        <v>2</v>
      </c>
      <c r="Z1845" s="15">
        <v>36027</v>
      </c>
      <c r="AA1845" s="15">
        <f>IF(ISNA(VLOOKUP(Z1845,'1077county_meanLDVage_submitted'!$A$2:$B$1079,2,FALSE)),VLOOKUP(Z1845,$N$3:$O$3145,2,FALSE),VLOOKUP(Z1845,'1077county_meanLDVage_submitted'!$A$2:$B$1079,2,FALSE))</f>
        <v>8.1079358639999999</v>
      </c>
      <c r="AB1845" s="15">
        <f t="shared" si="56"/>
        <v>8</v>
      </c>
      <c r="AC1845" s="15">
        <f t="shared" si="57"/>
        <v>2</v>
      </c>
    </row>
    <row r="1846" spans="2:29" x14ac:dyDescent="0.3">
      <c r="B1846" s="15">
        <v>36029</v>
      </c>
      <c r="C1846" s="15">
        <v>8.4497582193403424</v>
      </c>
      <c r="D1846" s="15">
        <v>8</v>
      </c>
      <c r="E1846" s="15">
        <v>2</v>
      </c>
      <c r="N1846" s="15">
        <v>36029</v>
      </c>
      <c r="O1846" s="15">
        <v>7.878448292823454</v>
      </c>
      <c r="P1846" s="15">
        <v>7</v>
      </c>
      <c r="Q1846" s="15">
        <v>2</v>
      </c>
      <c r="Z1846" s="15">
        <v>36029</v>
      </c>
      <c r="AA1846" s="15">
        <f>IF(ISNA(VLOOKUP(Z1846,'1077county_meanLDVage_submitted'!$A$2:$B$1079,2,FALSE)),VLOOKUP(Z1846,$N$3:$O$3145,2,FALSE),VLOOKUP(Z1846,'1077county_meanLDVage_submitted'!$A$2:$B$1079,2,FALSE))</f>
        <v>7.8491773220000001</v>
      </c>
      <c r="AB1846" s="15">
        <f t="shared" si="56"/>
        <v>7</v>
      </c>
      <c r="AC1846" s="15">
        <f t="shared" si="57"/>
        <v>2</v>
      </c>
    </row>
    <row r="1847" spans="2:29" x14ac:dyDescent="0.3">
      <c r="B1847" s="15">
        <v>36031</v>
      </c>
      <c r="C1847" s="15">
        <v>9.1525810188760808</v>
      </c>
      <c r="D1847" s="15">
        <v>9</v>
      </c>
      <c r="E1847" s="15">
        <v>3</v>
      </c>
      <c r="N1847" s="15">
        <v>36031</v>
      </c>
      <c r="O1847" s="15">
        <v>8.6208642352449605</v>
      </c>
      <c r="P1847" s="15">
        <v>8</v>
      </c>
      <c r="Q1847" s="15">
        <v>2</v>
      </c>
      <c r="Z1847" s="15">
        <v>36031</v>
      </c>
      <c r="AA1847" s="15">
        <f>IF(ISNA(VLOOKUP(Z1847,'1077county_meanLDVage_submitted'!$A$2:$B$1079,2,FALSE)),VLOOKUP(Z1847,$N$3:$O$3145,2,FALSE),VLOOKUP(Z1847,'1077county_meanLDVage_submitted'!$A$2:$B$1079,2,FALSE))</f>
        <v>8.1010154589999992</v>
      </c>
      <c r="AB1847" s="15">
        <f t="shared" si="56"/>
        <v>8</v>
      </c>
      <c r="AC1847" s="15">
        <f t="shared" si="57"/>
        <v>2</v>
      </c>
    </row>
    <row r="1848" spans="2:29" x14ac:dyDescent="0.3">
      <c r="B1848" s="15">
        <v>36033</v>
      </c>
      <c r="C1848" s="15">
        <v>9.4233906867689274</v>
      </c>
      <c r="D1848" s="15">
        <v>9</v>
      </c>
      <c r="E1848" s="15">
        <v>3</v>
      </c>
      <c r="N1848" s="15">
        <v>36033</v>
      </c>
      <c r="O1848" s="15">
        <v>8.9037288516224837</v>
      </c>
      <c r="P1848" s="15">
        <v>8</v>
      </c>
      <c r="Q1848" s="15">
        <v>2</v>
      </c>
      <c r="Z1848" s="15">
        <v>36033</v>
      </c>
      <c r="AA1848" s="15">
        <f>IF(ISNA(VLOOKUP(Z1848,'1077county_meanLDVage_submitted'!$A$2:$B$1079,2,FALSE)),VLOOKUP(Z1848,$N$3:$O$3145,2,FALSE),VLOOKUP(Z1848,'1077county_meanLDVage_submitted'!$A$2:$B$1079,2,FALSE))</f>
        <v>8.2214645799999992</v>
      </c>
      <c r="AB1848" s="15">
        <f t="shared" si="56"/>
        <v>8</v>
      </c>
      <c r="AC1848" s="15">
        <f t="shared" si="57"/>
        <v>2</v>
      </c>
    </row>
    <row r="1849" spans="2:29" x14ac:dyDescent="0.3">
      <c r="B1849" s="15">
        <v>36035</v>
      </c>
      <c r="C1849" s="15">
        <v>9.931137848561562</v>
      </c>
      <c r="D1849" s="15">
        <v>9</v>
      </c>
      <c r="E1849" s="15">
        <v>3</v>
      </c>
      <c r="N1849" s="15">
        <v>36035</v>
      </c>
      <c r="O1849" s="15">
        <v>9.3957632218352121</v>
      </c>
      <c r="P1849" s="15">
        <v>9</v>
      </c>
      <c r="Q1849" s="15">
        <v>3</v>
      </c>
      <c r="Z1849" s="15">
        <v>36035</v>
      </c>
      <c r="AA1849" s="15">
        <f>IF(ISNA(VLOOKUP(Z1849,'1077county_meanLDVage_submitted'!$A$2:$B$1079,2,FALSE)),VLOOKUP(Z1849,$N$3:$O$3145,2,FALSE),VLOOKUP(Z1849,'1077county_meanLDVage_submitted'!$A$2:$B$1079,2,FALSE))</f>
        <v>8.4760292289999999</v>
      </c>
      <c r="AB1849" s="15">
        <f t="shared" si="56"/>
        <v>8</v>
      </c>
      <c r="AC1849" s="15">
        <f t="shared" si="57"/>
        <v>2</v>
      </c>
    </row>
    <row r="1850" spans="2:29" x14ac:dyDescent="0.3">
      <c r="B1850" s="15">
        <v>36037</v>
      </c>
      <c r="C1850" s="15">
        <v>9.4031206475853146</v>
      </c>
      <c r="D1850" s="15">
        <v>9</v>
      </c>
      <c r="E1850" s="15">
        <v>3</v>
      </c>
      <c r="N1850" s="15">
        <v>36037</v>
      </c>
      <c r="O1850" s="15">
        <v>8.8885817908422862</v>
      </c>
      <c r="P1850" s="15">
        <v>8</v>
      </c>
      <c r="Q1850" s="15">
        <v>2</v>
      </c>
      <c r="Z1850" s="15">
        <v>36037</v>
      </c>
      <c r="AA1850" s="15">
        <f>IF(ISNA(VLOOKUP(Z1850,'1077county_meanLDVage_submitted'!$A$2:$B$1079,2,FALSE)),VLOOKUP(Z1850,$N$3:$O$3145,2,FALSE),VLOOKUP(Z1850,'1077county_meanLDVage_submitted'!$A$2:$B$1079,2,FALSE))</f>
        <v>8.2074746970000003</v>
      </c>
      <c r="AB1850" s="15">
        <f t="shared" si="56"/>
        <v>8</v>
      </c>
      <c r="AC1850" s="15">
        <f t="shared" si="57"/>
        <v>2</v>
      </c>
    </row>
    <row r="1851" spans="2:29" x14ac:dyDescent="0.3">
      <c r="B1851" s="15">
        <v>36039</v>
      </c>
      <c r="C1851" s="15">
        <v>10.512997490839513</v>
      </c>
      <c r="D1851" s="15">
        <v>10</v>
      </c>
      <c r="E1851" s="15">
        <v>3</v>
      </c>
      <c r="N1851" s="15">
        <v>36039</v>
      </c>
      <c r="O1851" s="15">
        <v>9.9058999038062723</v>
      </c>
      <c r="P1851" s="15">
        <v>9</v>
      </c>
      <c r="Q1851" s="15">
        <v>3</v>
      </c>
      <c r="Z1851" s="15">
        <v>36039</v>
      </c>
      <c r="AA1851" s="15">
        <f>IF(ISNA(VLOOKUP(Z1851,'1077county_meanLDVage_submitted'!$A$2:$B$1079,2,FALSE)),VLOOKUP(Z1851,$N$3:$O$3145,2,FALSE),VLOOKUP(Z1851,'1077county_meanLDVage_submitted'!$A$2:$B$1079,2,FALSE))</f>
        <v>8.1043276570000007</v>
      </c>
      <c r="AB1851" s="15">
        <f t="shared" si="56"/>
        <v>8</v>
      </c>
      <c r="AC1851" s="15">
        <f t="shared" si="57"/>
        <v>2</v>
      </c>
    </row>
    <row r="1852" spans="2:29" x14ac:dyDescent="0.3">
      <c r="B1852" s="15">
        <v>36041</v>
      </c>
      <c r="C1852" s="15">
        <v>9.3012637604819108</v>
      </c>
      <c r="D1852" s="15">
        <v>9</v>
      </c>
      <c r="E1852" s="15">
        <v>3</v>
      </c>
      <c r="N1852" s="15">
        <v>36041</v>
      </c>
      <c r="O1852" s="15">
        <v>8.7058237371681617</v>
      </c>
      <c r="P1852" s="15">
        <v>8</v>
      </c>
      <c r="Q1852" s="15">
        <v>2</v>
      </c>
      <c r="Z1852" s="15">
        <v>36041</v>
      </c>
      <c r="AA1852" s="15">
        <f>IF(ISNA(VLOOKUP(Z1852,'1077county_meanLDVage_submitted'!$A$2:$B$1079,2,FALSE)),VLOOKUP(Z1852,$N$3:$O$3145,2,FALSE),VLOOKUP(Z1852,'1077county_meanLDVage_submitted'!$A$2:$B$1079,2,FALSE))</f>
        <v>8.3976513690000001</v>
      </c>
      <c r="AB1852" s="15">
        <f t="shared" si="56"/>
        <v>8</v>
      </c>
      <c r="AC1852" s="15">
        <f t="shared" si="57"/>
        <v>2</v>
      </c>
    </row>
    <row r="1853" spans="2:29" x14ac:dyDescent="0.3">
      <c r="B1853" s="15">
        <v>36043</v>
      </c>
      <c r="C1853" s="15">
        <v>9.3919239444529374</v>
      </c>
      <c r="D1853" s="15">
        <v>9</v>
      </c>
      <c r="E1853" s="15">
        <v>3</v>
      </c>
      <c r="N1853" s="15">
        <v>36043</v>
      </c>
      <c r="O1853" s="15">
        <v>8.8839153252267931</v>
      </c>
      <c r="P1853" s="15">
        <v>8</v>
      </c>
      <c r="Q1853" s="15">
        <v>2</v>
      </c>
      <c r="Z1853" s="15">
        <v>36043</v>
      </c>
      <c r="AA1853" s="15">
        <f>IF(ISNA(VLOOKUP(Z1853,'1077county_meanLDVage_submitted'!$A$2:$B$1079,2,FALSE)),VLOOKUP(Z1853,$N$3:$O$3145,2,FALSE),VLOOKUP(Z1853,'1077county_meanLDVage_submitted'!$A$2:$B$1079,2,FALSE))</f>
        <v>8.5411008909999993</v>
      </c>
      <c r="AB1853" s="15">
        <f t="shared" si="56"/>
        <v>8</v>
      </c>
      <c r="AC1853" s="15">
        <f t="shared" si="57"/>
        <v>2</v>
      </c>
    </row>
    <row r="1854" spans="2:29" x14ac:dyDescent="0.3">
      <c r="B1854" s="15">
        <v>36045</v>
      </c>
      <c r="C1854" s="15">
        <v>8.6331781582081817</v>
      </c>
      <c r="D1854" s="15">
        <v>8</v>
      </c>
      <c r="E1854" s="15">
        <v>2</v>
      </c>
      <c r="N1854" s="15">
        <v>36045</v>
      </c>
      <c r="O1854" s="15">
        <v>8.1768187809157045</v>
      </c>
      <c r="P1854" s="15">
        <v>8</v>
      </c>
      <c r="Q1854" s="15">
        <v>2</v>
      </c>
      <c r="Z1854" s="15">
        <v>36045</v>
      </c>
      <c r="AA1854" s="15">
        <f>IF(ISNA(VLOOKUP(Z1854,'1077county_meanLDVage_submitted'!$A$2:$B$1079,2,FALSE)),VLOOKUP(Z1854,$N$3:$O$3145,2,FALSE),VLOOKUP(Z1854,'1077county_meanLDVage_submitted'!$A$2:$B$1079,2,FALSE))</f>
        <v>8.2681830749999996</v>
      </c>
      <c r="AB1854" s="15">
        <f t="shared" si="56"/>
        <v>8</v>
      </c>
      <c r="AC1854" s="15">
        <f t="shared" si="57"/>
        <v>2</v>
      </c>
    </row>
    <row r="1855" spans="2:29" x14ac:dyDescent="0.3">
      <c r="B1855" s="15">
        <v>36047</v>
      </c>
      <c r="C1855" s="15">
        <v>8.2257453994720873</v>
      </c>
      <c r="D1855" s="15">
        <v>8</v>
      </c>
      <c r="E1855" s="15">
        <v>2</v>
      </c>
      <c r="N1855" s="15">
        <v>36047</v>
      </c>
      <c r="O1855" s="15">
        <v>7.7959383084680889</v>
      </c>
      <c r="P1855" s="15">
        <v>7</v>
      </c>
      <c r="Q1855" s="15">
        <v>2</v>
      </c>
      <c r="Z1855" s="15">
        <v>36047</v>
      </c>
      <c r="AA1855" s="15">
        <f>IF(ISNA(VLOOKUP(Z1855,'1077county_meanLDVage_submitted'!$A$2:$B$1079,2,FALSE)),VLOOKUP(Z1855,$N$3:$O$3145,2,FALSE),VLOOKUP(Z1855,'1077county_meanLDVage_submitted'!$A$2:$B$1079,2,FALSE))</f>
        <v>7.5829510510000002</v>
      </c>
      <c r="AB1855" s="15">
        <f t="shared" si="56"/>
        <v>7</v>
      </c>
      <c r="AC1855" s="15">
        <f t="shared" si="57"/>
        <v>2</v>
      </c>
    </row>
    <row r="1856" spans="2:29" x14ac:dyDescent="0.3">
      <c r="B1856" s="15">
        <v>36049</v>
      </c>
      <c r="C1856" s="15">
        <v>9.7968471890365745</v>
      </c>
      <c r="D1856" s="15">
        <v>9</v>
      </c>
      <c r="E1856" s="15">
        <v>3</v>
      </c>
      <c r="N1856" s="15">
        <v>36049</v>
      </c>
      <c r="O1856" s="15">
        <v>9.297752789017494</v>
      </c>
      <c r="P1856" s="15">
        <v>9</v>
      </c>
      <c r="Q1856" s="15">
        <v>3</v>
      </c>
      <c r="Z1856" s="15">
        <v>36049</v>
      </c>
      <c r="AA1856" s="15">
        <f>IF(ISNA(VLOOKUP(Z1856,'1077county_meanLDVage_submitted'!$A$2:$B$1079,2,FALSE)),VLOOKUP(Z1856,$N$3:$O$3145,2,FALSE),VLOOKUP(Z1856,'1077county_meanLDVage_submitted'!$A$2:$B$1079,2,FALSE))</f>
        <v>8.2760646839999996</v>
      </c>
      <c r="AB1856" s="15">
        <f t="shared" si="56"/>
        <v>8</v>
      </c>
      <c r="AC1856" s="15">
        <f t="shared" si="57"/>
        <v>2</v>
      </c>
    </row>
    <row r="1857" spans="2:29" x14ac:dyDescent="0.3">
      <c r="B1857" s="15">
        <v>36051</v>
      </c>
      <c r="C1857" s="15">
        <v>9.7029486210378231</v>
      </c>
      <c r="D1857" s="15">
        <v>9</v>
      </c>
      <c r="E1857" s="15">
        <v>3</v>
      </c>
      <c r="N1857" s="15">
        <v>36051</v>
      </c>
      <c r="O1857" s="15">
        <v>9.1836838085420673</v>
      </c>
      <c r="P1857" s="15">
        <v>9</v>
      </c>
      <c r="Q1857" s="15">
        <v>3</v>
      </c>
      <c r="Z1857" s="15">
        <v>36051</v>
      </c>
      <c r="AA1857" s="15">
        <f>IF(ISNA(VLOOKUP(Z1857,'1077county_meanLDVage_submitted'!$A$2:$B$1079,2,FALSE)),VLOOKUP(Z1857,$N$3:$O$3145,2,FALSE),VLOOKUP(Z1857,'1077county_meanLDVage_submitted'!$A$2:$B$1079,2,FALSE))</f>
        <v>8.2176344879999998</v>
      </c>
      <c r="AB1857" s="15">
        <f t="shared" si="56"/>
        <v>8</v>
      </c>
      <c r="AC1857" s="15">
        <f t="shared" si="57"/>
        <v>2</v>
      </c>
    </row>
    <row r="1858" spans="2:29" x14ac:dyDescent="0.3">
      <c r="B1858" s="15">
        <v>36053</v>
      </c>
      <c r="C1858" s="15">
        <v>9.3133802820253884</v>
      </c>
      <c r="D1858" s="15">
        <v>9</v>
      </c>
      <c r="E1858" s="15">
        <v>3</v>
      </c>
      <c r="N1858" s="15">
        <v>36053</v>
      </c>
      <c r="O1858" s="15">
        <v>8.764285728642804</v>
      </c>
      <c r="P1858" s="15">
        <v>8</v>
      </c>
      <c r="Q1858" s="15">
        <v>2</v>
      </c>
      <c r="Z1858" s="15">
        <v>36053</v>
      </c>
      <c r="AA1858" s="15">
        <f>IF(ISNA(VLOOKUP(Z1858,'1077county_meanLDVage_submitted'!$A$2:$B$1079,2,FALSE)),VLOOKUP(Z1858,$N$3:$O$3145,2,FALSE),VLOOKUP(Z1858,'1077county_meanLDVage_submitted'!$A$2:$B$1079,2,FALSE))</f>
        <v>8.5003891090000003</v>
      </c>
      <c r="AB1858" s="15">
        <f t="shared" si="56"/>
        <v>8</v>
      </c>
      <c r="AC1858" s="15">
        <f t="shared" si="57"/>
        <v>2</v>
      </c>
    </row>
    <row r="1859" spans="2:29" x14ac:dyDescent="0.3">
      <c r="B1859" s="15">
        <v>36055</v>
      </c>
      <c r="C1859" s="15">
        <v>8.5532817741903671</v>
      </c>
      <c r="D1859" s="15">
        <v>8</v>
      </c>
      <c r="E1859" s="15">
        <v>2</v>
      </c>
      <c r="N1859" s="15">
        <v>36055</v>
      </c>
      <c r="O1859" s="15">
        <v>8.0988177208751377</v>
      </c>
      <c r="P1859" s="15">
        <v>8</v>
      </c>
      <c r="Q1859" s="15">
        <v>2</v>
      </c>
      <c r="Z1859" s="15">
        <v>36055</v>
      </c>
      <c r="AA1859" s="15">
        <f>IF(ISNA(VLOOKUP(Z1859,'1077county_meanLDVage_submitted'!$A$2:$B$1079,2,FALSE)),VLOOKUP(Z1859,$N$3:$O$3145,2,FALSE),VLOOKUP(Z1859,'1077county_meanLDVage_submitted'!$A$2:$B$1079,2,FALSE))</f>
        <v>8.2790775500000002</v>
      </c>
      <c r="AB1859" s="15">
        <f t="shared" si="56"/>
        <v>8</v>
      </c>
      <c r="AC1859" s="15">
        <f t="shared" si="57"/>
        <v>2</v>
      </c>
    </row>
    <row r="1860" spans="2:29" x14ac:dyDescent="0.3">
      <c r="B1860" s="15">
        <v>36057</v>
      </c>
      <c r="C1860" s="15">
        <v>9.88332446811072</v>
      </c>
      <c r="D1860" s="15">
        <v>9</v>
      </c>
      <c r="E1860" s="15">
        <v>3</v>
      </c>
      <c r="N1860" s="15">
        <v>36057</v>
      </c>
      <c r="O1860" s="15">
        <v>9.3503200720423099</v>
      </c>
      <c r="P1860" s="15">
        <v>9</v>
      </c>
      <c r="Q1860" s="15">
        <v>3</v>
      </c>
      <c r="Z1860" s="15">
        <v>36057</v>
      </c>
      <c r="AA1860" s="15">
        <f>IF(ISNA(VLOOKUP(Z1860,'1077county_meanLDVage_submitted'!$A$2:$B$1079,2,FALSE)),VLOOKUP(Z1860,$N$3:$O$3145,2,FALSE),VLOOKUP(Z1860,'1077county_meanLDVage_submitted'!$A$2:$B$1079,2,FALSE))</f>
        <v>8.5215513210000005</v>
      </c>
      <c r="AB1860" s="15">
        <f t="shared" si="56"/>
        <v>8</v>
      </c>
      <c r="AC1860" s="15">
        <f t="shared" si="57"/>
        <v>2</v>
      </c>
    </row>
    <row r="1861" spans="2:29" x14ac:dyDescent="0.3">
      <c r="B1861" s="15">
        <v>36059</v>
      </c>
      <c r="C1861" s="15">
        <v>7.9607161896417811</v>
      </c>
      <c r="D1861" s="15">
        <v>7</v>
      </c>
      <c r="E1861" s="15">
        <v>2</v>
      </c>
      <c r="N1861" s="15">
        <v>36059</v>
      </c>
      <c r="O1861" s="15">
        <v>7.4488412197818459</v>
      </c>
      <c r="P1861" s="15">
        <v>7</v>
      </c>
      <c r="Q1861" s="15">
        <v>2</v>
      </c>
      <c r="Z1861" s="15">
        <v>36059</v>
      </c>
      <c r="AA1861" s="15">
        <f>IF(ISNA(VLOOKUP(Z1861,'1077county_meanLDVage_submitted'!$A$2:$B$1079,2,FALSE)),VLOOKUP(Z1861,$N$3:$O$3145,2,FALSE),VLOOKUP(Z1861,'1077county_meanLDVage_submitted'!$A$2:$B$1079,2,FALSE))</f>
        <v>8.0192161819999992</v>
      </c>
      <c r="AB1861" s="15">
        <f t="shared" ref="AB1861:AB1924" si="58">TRUNC(AA1861,0)</f>
        <v>8</v>
      </c>
      <c r="AC1861" s="15">
        <f t="shared" ref="AC1861:AC1924" si="59">VLOOKUP(AB1861,$AE$14:$AF$26,2,)</f>
        <v>2</v>
      </c>
    </row>
    <row r="1862" spans="2:29" x14ac:dyDescent="0.3">
      <c r="B1862" s="15">
        <v>36061</v>
      </c>
      <c r="C1862" s="15">
        <v>8.5616631908593526</v>
      </c>
      <c r="D1862" s="15">
        <v>8</v>
      </c>
      <c r="E1862" s="15">
        <v>2</v>
      </c>
      <c r="N1862" s="15">
        <v>36061</v>
      </c>
      <c r="O1862" s="15">
        <v>7.9556306850518705</v>
      </c>
      <c r="P1862" s="15">
        <v>7</v>
      </c>
      <c r="Q1862" s="15">
        <v>2</v>
      </c>
      <c r="Z1862" s="15">
        <v>36061</v>
      </c>
      <c r="AA1862" s="15">
        <f>IF(ISNA(VLOOKUP(Z1862,'1077county_meanLDVage_submitted'!$A$2:$B$1079,2,FALSE)),VLOOKUP(Z1862,$N$3:$O$3145,2,FALSE),VLOOKUP(Z1862,'1077county_meanLDVage_submitted'!$A$2:$B$1079,2,FALSE))</f>
        <v>7.5670842289999998</v>
      </c>
      <c r="AB1862" s="15">
        <f t="shared" si="58"/>
        <v>7</v>
      </c>
      <c r="AC1862" s="15">
        <f t="shared" si="59"/>
        <v>2</v>
      </c>
    </row>
    <row r="1863" spans="2:29" x14ac:dyDescent="0.3">
      <c r="B1863" s="15">
        <v>36063</v>
      </c>
      <c r="C1863" s="15">
        <v>9.0033273394995472</v>
      </c>
      <c r="D1863" s="15">
        <v>9</v>
      </c>
      <c r="E1863" s="15">
        <v>3</v>
      </c>
      <c r="N1863" s="15">
        <v>36063</v>
      </c>
      <c r="O1863" s="15">
        <v>8.4548138527165726</v>
      </c>
      <c r="P1863" s="15">
        <v>8</v>
      </c>
      <c r="Q1863" s="15">
        <v>2</v>
      </c>
      <c r="Z1863" s="15">
        <v>36063</v>
      </c>
      <c r="AA1863" s="15">
        <f>IF(ISNA(VLOOKUP(Z1863,'1077county_meanLDVage_submitted'!$A$2:$B$1079,2,FALSE)),VLOOKUP(Z1863,$N$3:$O$3145,2,FALSE),VLOOKUP(Z1863,'1077county_meanLDVage_submitted'!$A$2:$B$1079,2,FALSE))</f>
        <v>7.8235585380000003</v>
      </c>
      <c r="AB1863" s="15">
        <f t="shared" si="58"/>
        <v>7</v>
      </c>
      <c r="AC1863" s="15">
        <f t="shared" si="59"/>
        <v>2</v>
      </c>
    </row>
    <row r="1864" spans="2:29" x14ac:dyDescent="0.3">
      <c r="B1864" s="15">
        <v>36065</v>
      </c>
      <c r="C1864" s="15">
        <v>8.7371523990565905</v>
      </c>
      <c r="D1864" s="15">
        <v>8</v>
      </c>
      <c r="E1864" s="15">
        <v>2</v>
      </c>
      <c r="N1864" s="15">
        <v>36065</v>
      </c>
      <c r="O1864" s="15">
        <v>8.263171055937093</v>
      </c>
      <c r="P1864" s="15">
        <v>8</v>
      </c>
      <c r="Q1864" s="15">
        <v>2</v>
      </c>
      <c r="Z1864" s="15">
        <v>36065</v>
      </c>
      <c r="AA1864" s="15">
        <f>IF(ISNA(VLOOKUP(Z1864,'1077county_meanLDVage_submitted'!$A$2:$B$1079,2,FALSE)),VLOOKUP(Z1864,$N$3:$O$3145,2,FALSE),VLOOKUP(Z1864,'1077county_meanLDVage_submitted'!$A$2:$B$1079,2,FALSE))</f>
        <v>8.5409822809999998</v>
      </c>
      <c r="AB1864" s="15">
        <f t="shared" si="58"/>
        <v>8</v>
      </c>
      <c r="AC1864" s="15">
        <f t="shared" si="59"/>
        <v>2</v>
      </c>
    </row>
    <row r="1865" spans="2:29" x14ac:dyDescent="0.3">
      <c r="B1865" s="15">
        <v>36067</v>
      </c>
      <c r="C1865" s="15">
        <v>7.9838503090290587</v>
      </c>
      <c r="D1865" s="15">
        <v>7</v>
      </c>
      <c r="E1865" s="15">
        <v>2</v>
      </c>
      <c r="N1865" s="15">
        <v>36067</v>
      </c>
      <c r="O1865" s="15">
        <v>7.5370310437250074</v>
      </c>
      <c r="P1865" s="15">
        <v>7</v>
      </c>
      <c r="Q1865" s="15">
        <v>2</v>
      </c>
      <c r="Z1865" s="15">
        <v>36067</v>
      </c>
      <c r="AA1865" s="15">
        <f>IF(ISNA(VLOOKUP(Z1865,'1077county_meanLDVage_submitted'!$A$2:$B$1079,2,FALSE)),VLOOKUP(Z1865,$N$3:$O$3145,2,FALSE),VLOOKUP(Z1865,'1077county_meanLDVage_submitted'!$A$2:$B$1079,2,FALSE))</f>
        <v>7.9197665019999999</v>
      </c>
      <c r="AB1865" s="15">
        <f t="shared" si="58"/>
        <v>7</v>
      </c>
      <c r="AC1865" s="15">
        <f t="shared" si="59"/>
        <v>2</v>
      </c>
    </row>
    <row r="1866" spans="2:29" x14ac:dyDescent="0.3">
      <c r="B1866" s="15">
        <v>36069</v>
      </c>
      <c r="C1866" s="15">
        <v>8.877304824863085</v>
      </c>
      <c r="D1866" s="15">
        <v>8</v>
      </c>
      <c r="E1866" s="15">
        <v>2</v>
      </c>
      <c r="N1866" s="15">
        <v>36069</v>
      </c>
      <c r="O1866" s="15">
        <v>8.4032323975811316</v>
      </c>
      <c r="P1866" s="15">
        <v>8</v>
      </c>
      <c r="Q1866" s="15">
        <v>2</v>
      </c>
      <c r="Z1866" s="15">
        <v>36069</v>
      </c>
      <c r="AA1866" s="15">
        <f>IF(ISNA(VLOOKUP(Z1866,'1077county_meanLDVage_submitted'!$A$2:$B$1079,2,FALSE)),VLOOKUP(Z1866,$N$3:$O$3145,2,FALSE),VLOOKUP(Z1866,'1077county_meanLDVage_submitted'!$A$2:$B$1079,2,FALSE))</f>
        <v>8.2091281840000008</v>
      </c>
      <c r="AB1866" s="15">
        <f t="shared" si="58"/>
        <v>8</v>
      </c>
      <c r="AC1866" s="15">
        <f t="shared" si="59"/>
        <v>2</v>
      </c>
    </row>
    <row r="1867" spans="2:29" x14ac:dyDescent="0.3">
      <c r="B1867" s="15">
        <v>36071</v>
      </c>
      <c r="C1867" s="15">
        <v>8.9859812775440506</v>
      </c>
      <c r="D1867" s="15">
        <v>8</v>
      </c>
      <c r="E1867" s="15">
        <v>2</v>
      </c>
      <c r="N1867" s="15">
        <v>36071</v>
      </c>
      <c r="O1867" s="15">
        <v>8.4919697442617181</v>
      </c>
      <c r="P1867" s="15">
        <v>8</v>
      </c>
      <c r="Q1867" s="15">
        <v>2</v>
      </c>
      <c r="Z1867" s="15">
        <v>36071</v>
      </c>
      <c r="AA1867" s="15">
        <f>IF(ISNA(VLOOKUP(Z1867,'1077county_meanLDVage_submitted'!$A$2:$B$1079,2,FALSE)),VLOOKUP(Z1867,$N$3:$O$3145,2,FALSE),VLOOKUP(Z1867,'1077county_meanLDVage_submitted'!$A$2:$B$1079,2,FALSE))</f>
        <v>8.1028419629999995</v>
      </c>
      <c r="AB1867" s="15">
        <f t="shared" si="58"/>
        <v>8</v>
      </c>
      <c r="AC1867" s="15">
        <f t="shared" si="59"/>
        <v>2</v>
      </c>
    </row>
    <row r="1868" spans="2:29" x14ac:dyDescent="0.3">
      <c r="B1868" s="15">
        <v>36073</v>
      </c>
      <c r="C1868" s="15">
        <v>10.501913398854995</v>
      </c>
      <c r="D1868" s="15">
        <v>10</v>
      </c>
      <c r="E1868" s="15">
        <v>3</v>
      </c>
      <c r="N1868" s="15">
        <v>36073</v>
      </c>
      <c r="O1868" s="15">
        <v>9.9391735416338474</v>
      </c>
      <c r="P1868" s="15">
        <v>9</v>
      </c>
      <c r="Q1868" s="15">
        <v>3</v>
      </c>
      <c r="Z1868" s="15">
        <v>36073</v>
      </c>
      <c r="AA1868" s="15">
        <f>IF(ISNA(VLOOKUP(Z1868,'1077county_meanLDVage_submitted'!$A$2:$B$1079,2,FALSE)),VLOOKUP(Z1868,$N$3:$O$3145,2,FALSE),VLOOKUP(Z1868,'1077county_meanLDVage_submitted'!$A$2:$B$1079,2,FALSE))</f>
        <v>8.1925646850000007</v>
      </c>
      <c r="AB1868" s="15">
        <f t="shared" si="58"/>
        <v>8</v>
      </c>
      <c r="AC1868" s="15">
        <f t="shared" si="59"/>
        <v>2</v>
      </c>
    </row>
    <row r="1869" spans="2:29" x14ac:dyDescent="0.3">
      <c r="B1869" s="15">
        <v>36075</v>
      </c>
      <c r="C1869" s="15">
        <v>9.5578405380052534</v>
      </c>
      <c r="D1869" s="15">
        <v>9</v>
      </c>
      <c r="E1869" s="15">
        <v>3</v>
      </c>
      <c r="N1869" s="15">
        <v>36075</v>
      </c>
      <c r="O1869" s="15">
        <v>9.0303074441065654</v>
      </c>
      <c r="P1869" s="15">
        <v>9</v>
      </c>
      <c r="Q1869" s="15">
        <v>3</v>
      </c>
      <c r="Z1869" s="15">
        <v>36075</v>
      </c>
      <c r="AA1869" s="15">
        <f>IF(ISNA(VLOOKUP(Z1869,'1077county_meanLDVage_submitted'!$A$2:$B$1079,2,FALSE)),VLOOKUP(Z1869,$N$3:$O$3145,2,FALSE),VLOOKUP(Z1869,'1077county_meanLDVage_submitted'!$A$2:$B$1079,2,FALSE))</f>
        <v>7.8491438240000004</v>
      </c>
      <c r="AB1869" s="15">
        <f t="shared" si="58"/>
        <v>7</v>
      </c>
      <c r="AC1869" s="15">
        <f t="shared" si="59"/>
        <v>2</v>
      </c>
    </row>
    <row r="1870" spans="2:29" x14ac:dyDescent="0.3">
      <c r="B1870" s="15">
        <v>36077</v>
      </c>
      <c r="C1870" s="15">
        <v>9.934077038242954</v>
      </c>
      <c r="D1870" s="15">
        <v>9</v>
      </c>
      <c r="E1870" s="15">
        <v>3</v>
      </c>
      <c r="N1870" s="15">
        <v>36077</v>
      </c>
      <c r="O1870" s="15">
        <v>9.3804548926628932</v>
      </c>
      <c r="P1870" s="15">
        <v>9</v>
      </c>
      <c r="Q1870" s="15">
        <v>3</v>
      </c>
      <c r="Z1870" s="15">
        <v>36077</v>
      </c>
      <c r="AA1870" s="15">
        <f>IF(ISNA(VLOOKUP(Z1870,'1077county_meanLDVage_submitted'!$A$2:$B$1079,2,FALSE)),VLOOKUP(Z1870,$N$3:$O$3145,2,FALSE),VLOOKUP(Z1870,'1077county_meanLDVage_submitted'!$A$2:$B$1079,2,FALSE))</f>
        <v>9.4032914289999994</v>
      </c>
      <c r="AB1870" s="15">
        <f t="shared" si="58"/>
        <v>9</v>
      </c>
      <c r="AC1870" s="15">
        <f t="shared" si="59"/>
        <v>3</v>
      </c>
    </row>
    <row r="1871" spans="2:29" x14ac:dyDescent="0.3">
      <c r="B1871" s="15">
        <v>36079</v>
      </c>
      <c r="C1871" s="15">
        <v>8.6752838763538414</v>
      </c>
      <c r="D1871" s="15">
        <v>8</v>
      </c>
      <c r="E1871" s="15">
        <v>2</v>
      </c>
      <c r="N1871" s="15">
        <v>36079</v>
      </c>
      <c r="O1871" s="15">
        <v>8.1542372374935219</v>
      </c>
      <c r="P1871" s="15">
        <v>8</v>
      </c>
      <c r="Q1871" s="15">
        <v>2</v>
      </c>
      <c r="Z1871" s="15">
        <v>36079</v>
      </c>
      <c r="AA1871" s="15">
        <f>IF(ISNA(VLOOKUP(Z1871,'1077county_meanLDVage_submitted'!$A$2:$B$1079,2,FALSE)),VLOOKUP(Z1871,$N$3:$O$3145,2,FALSE),VLOOKUP(Z1871,'1077county_meanLDVage_submitted'!$A$2:$B$1079,2,FALSE))</f>
        <v>8.0414675590000009</v>
      </c>
      <c r="AB1871" s="15">
        <f t="shared" si="58"/>
        <v>8</v>
      </c>
      <c r="AC1871" s="15">
        <f t="shared" si="59"/>
        <v>2</v>
      </c>
    </row>
    <row r="1872" spans="2:29" x14ac:dyDescent="0.3">
      <c r="B1872" s="15">
        <v>36081</v>
      </c>
      <c r="C1872" s="15">
        <v>8.2127200649976952</v>
      </c>
      <c r="D1872" s="15">
        <v>8</v>
      </c>
      <c r="E1872" s="15">
        <v>2</v>
      </c>
      <c r="N1872" s="15">
        <v>36081</v>
      </c>
      <c r="O1872" s="15">
        <v>7.7681629229038336</v>
      </c>
      <c r="P1872" s="15">
        <v>7</v>
      </c>
      <c r="Q1872" s="15">
        <v>2</v>
      </c>
      <c r="Z1872" s="15">
        <v>36081</v>
      </c>
      <c r="AA1872" s="15">
        <f>IF(ISNA(VLOOKUP(Z1872,'1077county_meanLDVage_submitted'!$A$2:$B$1079,2,FALSE)),VLOOKUP(Z1872,$N$3:$O$3145,2,FALSE),VLOOKUP(Z1872,'1077county_meanLDVage_submitted'!$A$2:$B$1079,2,FALSE))</f>
        <v>7.5802342669999998</v>
      </c>
      <c r="AB1872" s="15">
        <f t="shared" si="58"/>
        <v>7</v>
      </c>
      <c r="AC1872" s="15">
        <f t="shared" si="59"/>
        <v>2</v>
      </c>
    </row>
    <row r="1873" spans="2:29" x14ac:dyDescent="0.3">
      <c r="B1873" s="15">
        <v>36083</v>
      </c>
      <c r="C1873" s="15">
        <v>9.0882887639231651</v>
      </c>
      <c r="D1873" s="15">
        <v>9</v>
      </c>
      <c r="E1873" s="15">
        <v>3</v>
      </c>
      <c r="N1873" s="15">
        <v>36083</v>
      </c>
      <c r="O1873" s="15">
        <v>8.5811600196506781</v>
      </c>
      <c r="P1873" s="15">
        <v>8</v>
      </c>
      <c r="Q1873" s="15">
        <v>2</v>
      </c>
      <c r="Z1873" s="15">
        <v>36083</v>
      </c>
      <c r="AA1873" s="15">
        <f>IF(ISNA(VLOOKUP(Z1873,'1077county_meanLDVage_submitted'!$A$2:$B$1079,2,FALSE)),VLOOKUP(Z1873,$N$3:$O$3145,2,FALSE),VLOOKUP(Z1873,'1077county_meanLDVage_submitted'!$A$2:$B$1079,2,FALSE))</f>
        <v>8.1579473789999994</v>
      </c>
      <c r="AB1873" s="15">
        <f t="shared" si="58"/>
        <v>8</v>
      </c>
      <c r="AC1873" s="15">
        <f t="shared" si="59"/>
        <v>2</v>
      </c>
    </row>
    <row r="1874" spans="2:29" x14ac:dyDescent="0.3">
      <c r="B1874" s="15">
        <v>36085</v>
      </c>
      <c r="C1874" s="15">
        <v>7.2688132910106553</v>
      </c>
      <c r="D1874" s="15">
        <v>7</v>
      </c>
      <c r="E1874" s="15">
        <v>2</v>
      </c>
      <c r="N1874" s="15">
        <v>36085</v>
      </c>
      <c r="O1874" s="15">
        <v>6.806901870721803</v>
      </c>
      <c r="P1874" s="15">
        <v>6</v>
      </c>
      <c r="Q1874" s="15">
        <v>1</v>
      </c>
      <c r="Z1874" s="15">
        <v>36085</v>
      </c>
      <c r="AA1874" s="15">
        <f>IF(ISNA(VLOOKUP(Z1874,'1077county_meanLDVage_submitted'!$A$2:$B$1079,2,FALSE)),VLOOKUP(Z1874,$N$3:$O$3145,2,FALSE),VLOOKUP(Z1874,'1077county_meanLDVage_submitted'!$A$2:$B$1079,2,FALSE))</f>
        <v>7.6498780929999999</v>
      </c>
      <c r="AB1874" s="15">
        <f t="shared" si="58"/>
        <v>7</v>
      </c>
      <c r="AC1874" s="15">
        <f t="shared" si="59"/>
        <v>2</v>
      </c>
    </row>
    <row r="1875" spans="2:29" x14ac:dyDescent="0.3">
      <c r="B1875" s="15">
        <v>36087</v>
      </c>
      <c r="C1875" s="15">
        <v>8.0906089471095459</v>
      </c>
      <c r="D1875" s="15">
        <v>8</v>
      </c>
      <c r="E1875" s="15">
        <v>2</v>
      </c>
      <c r="N1875" s="15">
        <v>36087</v>
      </c>
      <c r="O1875" s="15">
        <v>7.6553705673727901</v>
      </c>
      <c r="P1875" s="15">
        <v>7</v>
      </c>
      <c r="Q1875" s="15">
        <v>2</v>
      </c>
      <c r="Z1875" s="15">
        <v>36087</v>
      </c>
      <c r="AA1875" s="15">
        <f>IF(ISNA(VLOOKUP(Z1875,'1077county_meanLDVage_submitted'!$A$2:$B$1079,2,FALSE)),VLOOKUP(Z1875,$N$3:$O$3145,2,FALSE),VLOOKUP(Z1875,'1077county_meanLDVage_submitted'!$A$2:$B$1079,2,FALSE))</f>
        <v>8.0990763989999994</v>
      </c>
      <c r="AB1875" s="15">
        <f t="shared" si="58"/>
        <v>8</v>
      </c>
      <c r="AC1875" s="15">
        <f t="shared" si="59"/>
        <v>2</v>
      </c>
    </row>
    <row r="1876" spans="2:29" x14ac:dyDescent="0.3">
      <c r="B1876" s="15">
        <v>36089</v>
      </c>
      <c r="C1876" s="15">
        <v>9.4477986363910613</v>
      </c>
      <c r="D1876" s="15">
        <v>9</v>
      </c>
      <c r="E1876" s="15">
        <v>3</v>
      </c>
      <c r="N1876" s="15">
        <v>36089</v>
      </c>
      <c r="O1876" s="15">
        <v>8.9722840547142315</v>
      </c>
      <c r="P1876" s="15">
        <v>8</v>
      </c>
      <c r="Q1876" s="15">
        <v>2</v>
      </c>
      <c r="Z1876" s="15">
        <v>36089</v>
      </c>
      <c r="AA1876" s="15">
        <f>IF(ISNA(VLOOKUP(Z1876,'1077county_meanLDVage_submitted'!$A$2:$B$1079,2,FALSE)),VLOOKUP(Z1876,$N$3:$O$3145,2,FALSE),VLOOKUP(Z1876,'1077county_meanLDVage_submitted'!$A$2:$B$1079,2,FALSE))</f>
        <v>8.2484798850000001</v>
      </c>
      <c r="AB1876" s="15">
        <f t="shared" si="58"/>
        <v>8</v>
      </c>
      <c r="AC1876" s="15">
        <f t="shared" si="59"/>
        <v>2</v>
      </c>
    </row>
    <row r="1877" spans="2:29" x14ac:dyDescent="0.3">
      <c r="B1877" s="15">
        <v>36091</v>
      </c>
      <c r="C1877" s="15">
        <v>8.1419957652360413</v>
      </c>
      <c r="D1877" s="15">
        <v>8</v>
      </c>
      <c r="E1877" s="15">
        <v>2</v>
      </c>
      <c r="N1877" s="15">
        <v>36091</v>
      </c>
      <c r="O1877" s="15">
        <v>7.7096935165623712</v>
      </c>
      <c r="P1877" s="15">
        <v>7</v>
      </c>
      <c r="Q1877" s="15">
        <v>2</v>
      </c>
      <c r="Z1877" s="15">
        <v>36091</v>
      </c>
      <c r="AA1877" s="15">
        <f>IF(ISNA(VLOOKUP(Z1877,'1077county_meanLDVage_submitted'!$A$2:$B$1079,2,FALSE)),VLOOKUP(Z1877,$N$3:$O$3145,2,FALSE),VLOOKUP(Z1877,'1077county_meanLDVage_submitted'!$A$2:$B$1079,2,FALSE))</f>
        <v>8.1347983359999994</v>
      </c>
      <c r="AB1877" s="15">
        <f t="shared" si="58"/>
        <v>8</v>
      </c>
      <c r="AC1877" s="15">
        <f t="shared" si="59"/>
        <v>2</v>
      </c>
    </row>
    <row r="1878" spans="2:29" x14ac:dyDescent="0.3">
      <c r="B1878" s="15">
        <v>36093</v>
      </c>
      <c r="C1878" s="15">
        <v>8.9986824664457785</v>
      </c>
      <c r="D1878" s="15">
        <v>8</v>
      </c>
      <c r="E1878" s="15">
        <v>2</v>
      </c>
      <c r="N1878" s="15">
        <v>36093</v>
      </c>
      <c r="O1878" s="15">
        <v>8.4978157084670016</v>
      </c>
      <c r="P1878" s="15">
        <v>8</v>
      </c>
      <c r="Q1878" s="15">
        <v>2</v>
      </c>
      <c r="Z1878" s="15">
        <v>36093</v>
      </c>
      <c r="AA1878" s="15">
        <f>IF(ISNA(VLOOKUP(Z1878,'1077county_meanLDVage_submitted'!$A$2:$B$1079,2,FALSE)),VLOOKUP(Z1878,$N$3:$O$3145,2,FALSE),VLOOKUP(Z1878,'1077county_meanLDVage_submitted'!$A$2:$B$1079,2,FALSE))</f>
        <v>8.1689293190000001</v>
      </c>
      <c r="AB1878" s="15">
        <f t="shared" si="58"/>
        <v>8</v>
      </c>
      <c r="AC1878" s="15">
        <f t="shared" si="59"/>
        <v>2</v>
      </c>
    </row>
    <row r="1879" spans="2:29" x14ac:dyDescent="0.3">
      <c r="B1879" s="15">
        <v>36095</v>
      </c>
      <c r="C1879" s="15">
        <v>11.042670174118147</v>
      </c>
      <c r="D1879" s="15">
        <v>11</v>
      </c>
      <c r="E1879" s="15">
        <v>4</v>
      </c>
      <c r="N1879" s="15">
        <v>36095</v>
      </c>
      <c r="O1879" s="15">
        <v>10.380669599447552</v>
      </c>
      <c r="P1879" s="15">
        <v>10</v>
      </c>
      <c r="Q1879" s="15">
        <v>3</v>
      </c>
      <c r="Z1879" s="15">
        <v>36095</v>
      </c>
      <c r="AA1879" s="15">
        <f>IF(ISNA(VLOOKUP(Z1879,'1077county_meanLDVage_submitted'!$A$2:$B$1079,2,FALSE)),VLOOKUP(Z1879,$N$3:$O$3145,2,FALSE),VLOOKUP(Z1879,'1077county_meanLDVage_submitted'!$A$2:$B$1079,2,FALSE))</f>
        <v>9.3939167470000005</v>
      </c>
      <c r="AB1879" s="15">
        <f t="shared" si="58"/>
        <v>9</v>
      </c>
      <c r="AC1879" s="15">
        <f t="shared" si="59"/>
        <v>3</v>
      </c>
    </row>
    <row r="1880" spans="2:29" x14ac:dyDescent="0.3">
      <c r="B1880" s="15">
        <v>36097</v>
      </c>
      <c r="C1880" s="15">
        <v>10.782648456333748</v>
      </c>
      <c r="D1880" s="15">
        <v>10</v>
      </c>
      <c r="E1880" s="15">
        <v>3</v>
      </c>
      <c r="N1880" s="15">
        <v>36097</v>
      </c>
      <c r="O1880" s="15">
        <v>10.225010358650103</v>
      </c>
      <c r="P1880" s="15">
        <v>10</v>
      </c>
      <c r="Q1880" s="15">
        <v>3</v>
      </c>
      <c r="Z1880" s="15">
        <v>36097</v>
      </c>
      <c r="AA1880" s="15">
        <f>IF(ISNA(VLOOKUP(Z1880,'1077county_meanLDVage_submitted'!$A$2:$B$1079,2,FALSE)),VLOOKUP(Z1880,$N$3:$O$3145,2,FALSE),VLOOKUP(Z1880,'1077county_meanLDVage_submitted'!$A$2:$B$1079,2,FALSE))</f>
        <v>9.4348052370000008</v>
      </c>
      <c r="AB1880" s="15">
        <f t="shared" si="58"/>
        <v>9</v>
      </c>
      <c r="AC1880" s="15">
        <f t="shared" si="59"/>
        <v>3</v>
      </c>
    </row>
    <row r="1881" spans="2:29" x14ac:dyDescent="0.3">
      <c r="B1881" s="15">
        <v>36099</v>
      </c>
      <c r="C1881" s="15">
        <v>9.8239694976005278</v>
      </c>
      <c r="D1881" s="15">
        <v>9</v>
      </c>
      <c r="E1881" s="15">
        <v>3</v>
      </c>
      <c r="N1881" s="15">
        <v>36099</v>
      </c>
      <c r="O1881" s="15">
        <v>9.3206557298777124</v>
      </c>
      <c r="P1881" s="15">
        <v>9</v>
      </c>
      <c r="Q1881" s="15">
        <v>3</v>
      </c>
      <c r="Z1881" s="15">
        <v>36099</v>
      </c>
      <c r="AA1881" s="15">
        <f>IF(ISNA(VLOOKUP(Z1881,'1077county_meanLDVage_submitted'!$A$2:$B$1079,2,FALSE)),VLOOKUP(Z1881,$N$3:$O$3145,2,FALSE),VLOOKUP(Z1881,'1077county_meanLDVage_submitted'!$A$2:$B$1079,2,FALSE))</f>
        <v>7.9028805709999999</v>
      </c>
      <c r="AB1881" s="15">
        <f t="shared" si="58"/>
        <v>7</v>
      </c>
      <c r="AC1881" s="15">
        <f t="shared" si="59"/>
        <v>2</v>
      </c>
    </row>
    <row r="1882" spans="2:29" x14ac:dyDescent="0.3">
      <c r="B1882" s="15">
        <v>36101</v>
      </c>
      <c r="C1882" s="15">
        <v>10.223743427677059</v>
      </c>
      <c r="D1882" s="15">
        <v>10</v>
      </c>
      <c r="E1882" s="15">
        <v>3</v>
      </c>
      <c r="N1882" s="15">
        <v>36101</v>
      </c>
      <c r="O1882" s="15">
        <v>9.6926512045675235</v>
      </c>
      <c r="P1882" s="15">
        <v>9</v>
      </c>
      <c r="Q1882" s="15">
        <v>3</v>
      </c>
      <c r="Z1882" s="15">
        <v>36101</v>
      </c>
      <c r="AA1882" s="15">
        <f>IF(ISNA(VLOOKUP(Z1882,'1077county_meanLDVage_submitted'!$A$2:$B$1079,2,FALSE)),VLOOKUP(Z1882,$N$3:$O$3145,2,FALSE),VLOOKUP(Z1882,'1077county_meanLDVage_submitted'!$A$2:$B$1079,2,FALSE))</f>
        <v>9.4701256879999995</v>
      </c>
      <c r="AB1882" s="15">
        <f t="shared" si="58"/>
        <v>9</v>
      </c>
      <c r="AC1882" s="15">
        <f t="shared" si="59"/>
        <v>3</v>
      </c>
    </row>
    <row r="1883" spans="2:29" x14ac:dyDescent="0.3">
      <c r="B1883" s="15">
        <v>36103</v>
      </c>
      <c r="C1883" s="15">
        <v>9.1767807249359308</v>
      </c>
      <c r="D1883" s="15">
        <v>9</v>
      </c>
      <c r="E1883" s="15">
        <v>3</v>
      </c>
      <c r="N1883" s="15">
        <v>36103</v>
      </c>
      <c r="O1883" s="15">
        <v>8.5797535768465547</v>
      </c>
      <c r="P1883" s="15">
        <v>8</v>
      </c>
      <c r="Q1883" s="15">
        <v>2</v>
      </c>
      <c r="Z1883" s="15">
        <v>36103</v>
      </c>
      <c r="AA1883" s="15">
        <f>IF(ISNA(VLOOKUP(Z1883,'1077county_meanLDVage_submitted'!$A$2:$B$1079,2,FALSE)),VLOOKUP(Z1883,$N$3:$O$3145,2,FALSE),VLOOKUP(Z1883,'1077county_meanLDVage_submitted'!$A$2:$B$1079,2,FALSE))</f>
        <v>8.0254418760000004</v>
      </c>
      <c r="AB1883" s="15">
        <f t="shared" si="58"/>
        <v>8</v>
      </c>
      <c r="AC1883" s="15">
        <f t="shared" si="59"/>
        <v>2</v>
      </c>
    </row>
    <row r="1884" spans="2:29" x14ac:dyDescent="0.3">
      <c r="B1884" s="15">
        <v>36105</v>
      </c>
      <c r="C1884" s="15">
        <v>10.216377847871303</v>
      </c>
      <c r="D1884" s="15">
        <v>10</v>
      </c>
      <c r="E1884" s="15">
        <v>3</v>
      </c>
      <c r="N1884" s="15">
        <v>36105</v>
      </c>
      <c r="O1884" s="15">
        <v>9.6114392094628993</v>
      </c>
      <c r="P1884" s="15">
        <v>9</v>
      </c>
      <c r="Q1884" s="15">
        <v>3</v>
      </c>
      <c r="Z1884" s="15">
        <v>36105</v>
      </c>
      <c r="AA1884" s="15">
        <f>IF(ISNA(VLOOKUP(Z1884,'1077county_meanLDVage_submitted'!$A$2:$B$1079,2,FALSE)),VLOOKUP(Z1884,$N$3:$O$3145,2,FALSE),VLOOKUP(Z1884,'1077county_meanLDVage_submitted'!$A$2:$B$1079,2,FALSE))</f>
        <v>9.3616422299999993</v>
      </c>
      <c r="AB1884" s="15">
        <f t="shared" si="58"/>
        <v>9</v>
      </c>
      <c r="AC1884" s="15">
        <f t="shared" si="59"/>
        <v>3</v>
      </c>
    </row>
    <row r="1885" spans="2:29" x14ac:dyDescent="0.3">
      <c r="B1885" s="15">
        <v>36107</v>
      </c>
      <c r="C1885" s="15">
        <v>10.656442114537612</v>
      </c>
      <c r="D1885" s="15">
        <v>10</v>
      </c>
      <c r="E1885" s="15">
        <v>3</v>
      </c>
      <c r="N1885" s="15">
        <v>36107</v>
      </c>
      <c r="O1885" s="15">
        <v>10.10325718607087</v>
      </c>
      <c r="P1885" s="15">
        <v>10</v>
      </c>
      <c r="Q1885" s="15">
        <v>3</v>
      </c>
      <c r="Z1885" s="15">
        <v>36107</v>
      </c>
      <c r="AA1885" s="15">
        <f>IF(ISNA(VLOOKUP(Z1885,'1077county_meanLDVage_submitted'!$A$2:$B$1079,2,FALSE)),VLOOKUP(Z1885,$N$3:$O$3145,2,FALSE),VLOOKUP(Z1885,'1077county_meanLDVage_submitted'!$A$2:$B$1079,2,FALSE))</f>
        <v>9.4203226129999997</v>
      </c>
      <c r="AB1885" s="15">
        <f t="shared" si="58"/>
        <v>9</v>
      </c>
      <c r="AC1885" s="15">
        <f t="shared" si="59"/>
        <v>3</v>
      </c>
    </row>
    <row r="1886" spans="2:29" x14ac:dyDescent="0.3">
      <c r="B1886" s="15">
        <v>36109</v>
      </c>
      <c r="C1886" s="15">
        <v>9.465456249148211</v>
      </c>
      <c r="D1886" s="15">
        <v>9</v>
      </c>
      <c r="E1886" s="15">
        <v>3</v>
      </c>
      <c r="N1886" s="15">
        <v>36109</v>
      </c>
      <c r="O1886" s="15">
        <v>8.9550414669503109</v>
      </c>
      <c r="P1886" s="15">
        <v>8</v>
      </c>
      <c r="Q1886" s="15">
        <v>2</v>
      </c>
      <c r="Z1886" s="15">
        <v>36109</v>
      </c>
      <c r="AA1886" s="15">
        <f>IF(ISNA(VLOOKUP(Z1886,'1077county_meanLDVage_submitted'!$A$2:$B$1079,2,FALSE)),VLOOKUP(Z1886,$N$3:$O$3145,2,FALSE),VLOOKUP(Z1886,'1077county_meanLDVage_submitted'!$A$2:$B$1079,2,FALSE))</f>
        <v>7.9112641860000004</v>
      </c>
      <c r="AB1886" s="15">
        <f t="shared" si="58"/>
        <v>7</v>
      </c>
      <c r="AC1886" s="15">
        <f t="shared" si="59"/>
        <v>2</v>
      </c>
    </row>
    <row r="1887" spans="2:29" x14ac:dyDescent="0.3">
      <c r="B1887" s="15">
        <v>36111</v>
      </c>
      <c r="C1887" s="15">
        <v>10.133941236903967</v>
      </c>
      <c r="D1887" s="15">
        <v>10</v>
      </c>
      <c r="E1887" s="15">
        <v>3</v>
      </c>
      <c r="N1887" s="15">
        <v>36111</v>
      </c>
      <c r="O1887" s="15">
        <v>9.5552078165713521</v>
      </c>
      <c r="P1887" s="15">
        <v>9</v>
      </c>
      <c r="Q1887" s="15">
        <v>3</v>
      </c>
      <c r="Z1887" s="15">
        <v>36111</v>
      </c>
      <c r="AA1887" s="15">
        <f>IF(ISNA(VLOOKUP(Z1887,'1077county_meanLDVage_submitted'!$A$2:$B$1079,2,FALSE)),VLOOKUP(Z1887,$N$3:$O$3145,2,FALSE),VLOOKUP(Z1887,'1077county_meanLDVage_submitted'!$A$2:$B$1079,2,FALSE))</f>
        <v>8.1181362200000002</v>
      </c>
      <c r="AB1887" s="15">
        <f t="shared" si="58"/>
        <v>8</v>
      </c>
      <c r="AC1887" s="15">
        <f t="shared" si="59"/>
        <v>2</v>
      </c>
    </row>
    <row r="1888" spans="2:29" x14ac:dyDescent="0.3">
      <c r="B1888" s="15">
        <v>36113</v>
      </c>
      <c r="C1888" s="15">
        <v>8.9448052465729724</v>
      </c>
      <c r="D1888" s="15">
        <v>8</v>
      </c>
      <c r="E1888" s="15">
        <v>2</v>
      </c>
      <c r="N1888" s="15">
        <v>36113</v>
      </c>
      <c r="O1888" s="15">
        <v>8.4458823444887798</v>
      </c>
      <c r="P1888" s="15">
        <v>8</v>
      </c>
      <c r="Q1888" s="15">
        <v>2</v>
      </c>
      <c r="Z1888" s="15">
        <v>36113</v>
      </c>
      <c r="AA1888" s="15">
        <f>IF(ISNA(VLOOKUP(Z1888,'1077county_meanLDVage_submitted'!$A$2:$B$1079,2,FALSE)),VLOOKUP(Z1888,$N$3:$O$3145,2,FALSE),VLOOKUP(Z1888,'1077county_meanLDVage_submitted'!$A$2:$B$1079,2,FALSE))</f>
        <v>8.1176894110000006</v>
      </c>
      <c r="AB1888" s="15">
        <f t="shared" si="58"/>
        <v>8</v>
      </c>
      <c r="AC1888" s="15">
        <f t="shared" si="59"/>
        <v>2</v>
      </c>
    </row>
    <row r="1889" spans="2:29" x14ac:dyDescent="0.3">
      <c r="B1889" s="15">
        <v>36115</v>
      </c>
      <c r="C1889" s="15">
        <v>10.274879163979318</v>
      </c>
      <c r="D1889" s="15">
        <v>10</v>
      </c>
      <c r="E1889" s="15">
        <v>3</v>
      </c>
      <c r="N1889" s="15">
        <v>36115</v>
      </c>
      <c r="O1889" s="15">
        <v>9.7183666233369603</v>
      </c>
      <c r="P1889" s="15">
        <v>9</v>
      </c>
      <c r="Q1889" s="15">
        <v>3</v>
      </c>
      <c r="Z1889" s="15">
        <v>36115</v>
      </c>
      <c r="AA1889" s="15">
        <f>IF(ISNA(VLOOKUP(Z1889,'1077county_meanLDVage_submitted'!$A$2:$B$1079,2,FALSE)),VLOOKUP(Z1889,$N$3:$O$3145,2,FALSE),VLOOKUP(Z1889,'1077county_meanLDVage_submitted'!$A$2:$B$1079,2,FALSE))</f>
        <v>8.1436842590000005</v>
      </c>
      <c r="AB1889" s="15">
        <f t="shared" si="58"/>
        <v>8</v>
      </c>
      <c r="AC1889" s="15">
        <f t="shared" si="59"/>
        <v>2</v>
      </c>
    </row>
    <row r="1890" spans="2:29" x14ac:dyDescent="0.3">
      <c r="B1890" s="15">
        <v>36117</v>
      </c>
      <c r="C1890" s="15">
        <v>9.7716452733785015</v>
      </c>
      <c r="D1890" s="15">
        <v>9</v>
      </c>
      <c r="E1890" s="15">
        <v>3</v>
      </c>
      <c r="N1890" s="15">
        <v>36117</v>
      </c>
      <c r="O1890" s="15">
        <v>9.2212752965283116</v>
      </c>
      <c r="P1890" s="15">
        <v>9</v>
      </c>
      <c r="Q1890" s="15">
        <v>3</v>
      </c>
      <c r="Z1890" s="15">
        <v>36117</v>
      </c>
      <c r="AA1890" s="15">
        <f>IF(ISNA(VLOOKUP(Z1890,'1077county_meanLDVage_submitted'!$A$2:$B$1079,2,FALSE)),VLOOKUP(Z1890,$N$3:$O$3145,2,FALSE),VLOOKUP(Z1890,'1077county_meanLDVage_submitted'!$A$2:$B$1079,2,FALSE))</f>
        <v>8.2151657460000003</v>
      </c>
      <c r="AB1890" s="15">
        <f t="shared" si="58"/>
        <v>8</v>
      </c>
      <c r="AC1890" s="15">
        <f t="shared" si="59"/>
        <v>2</v>
      </c>
    </row>
    <row r="1891" spans="2:29" x14ac:dyDescent="0.3">
      <c r="B1891" s="15">
        <v>36119</v>
      </c>
      <c r="C1891" s="15">
        <v>8.1002180734912042</v>
      </c>
      <c r="D1891" s="15">
        <v>8</v>
      </c>
      <c r="E1891" s="15">
        <v>2</v>
      </c>
      <c r="N1891" s="15">
        <v>36119</v>
      </c>
      <c r="O1891" s="15">
        <v>7.6290587750323278</v>
      </c>
      <c r="P1891" s="15">
        <v>7</v>
      </c>
      <c r="Q1891" s="15">
        <v>2</v>
      </c>
      <c r="Z1891" s="15">
        <v>36119</v>
      </c>
      <c r="AA1891" s="15">
        <f>IF(ISNA(VLOOKUP(Z1891,'1077county_meanLDVage_submitted'!$A$2:$B$1079,2,FALSE)),VLOOKUP(Z1891,$N$3:$O$3145,2,FALSE),VLOOKUP(Z1891,'1077county_meanLDVage_submitted'!$A$2:$B$1079,2,FALSE))</f>
        <v>8.0627555139999991</v>
      </c>
      <c r="AB1891" s="15">
        <f t="shared" si="58"/>
        <v>8</v>
      </c>
      <c r="AC1891" s="15">
        <f t="shared" si="59"/>
        <v>2</v>
      </c>
    </row>
    <row r="1892" spans="2:29" x14ac:dyDescent="0.3">
      <c r="B1892" s="15">
        <v>36121</v>
      </c>
      <c r="C1892" s="15">
        <v>9.5164652862957411</v>
      </c>
      <c r="D1892" s="15">
        <v>9</v>
      </c>
      <c r="E1892" s="15">
        <v>3</v>
      </c>
      <c r="N1892" s="15">
        <v>36121</v>
      </c>
      <c r="O1892" s="15">
        <v>8.9771150154264241</v>
      </c>
      <c r="P1892" s="15">
        <v>8</v>
      </c>
      <c r="Q1892" s="15">
        <v>2</v>
      </c>
      <c r="Z1892" s="15">
        <v>36121</v>
      </c>
      <c r="AA1892" s="15">
        <f>IF(ISNA(VLOOKUP(Z1892,'1077county_meanLDVage_submitted'!$A$2:$B$1079,2,FALSE)),VLOOKUP(Z1892,$N$3:$O$3145,2,FALSE),VLOOKUP(Z1892,'1077county_meanLDVage_submitted'!$A$2:$B$1079,2,FALSE))</f>
        <v>8.1793482659999999</v>
      </c>
      <c r="AB1892" s="15">
        <f t="shared" si="58"/>
        <v>8</v>
      </c>
      <c r="AC1892" s="15">
        <f t="shared" si="59"/>
        <v>2</v>
      </c>
    </row>
    <row r="1893" spans="2:29" x14ac:dyDescent="0.3">
      <c r="B1893" s="15">
        <v>36123</v>
      </c>
      <c r="C1893" s="15">
        <v>10.578651970972686</v>
      </c>
      <c r="D1893" s="15">
        <v>10</v>
      </c>
      <c r="E1893" s="15">
        <v>3</v>
      </c>
      <c r="N1893" s="15">
        <v>36123</v>
      </c>
      <c r="O1893" s="15">
        <v>10.005995135930579</v>
      </c>
      <c r="P1893" s="15">
        <v>10</v>
      </c>
      <c r="Q1893" s="15">
        <v>3</v>
      </c>
      <c r="Z1893" s="15">
        <v>36123</v>
      </c>
      <c r="AA1893" s="15">
        <f>IF(ISNA(VLOOKUP(Z1893,'1077county_meanLDVage_submitted'!$A$2:$B$1079,2,FALSE)),VLOOKUP(Z1893,$N$3:$O$3145,2,FALSE),VLOOKUP(Z1893,'1077county_meanLDVage_submitted'!$A$2:$B$1079,2,FALSE))</f>
        <v>9.467347535</v>
      </c>
      <c r="AB1893" s="15">
        <f t="shared" si="58"/>
        <v>9</v>
      </c>
      <c r="AC1893" s="15">
        <f t="shared" si="59"/>
        <v>3</v>
      </c>
    </row>
    <row r="1894" spans="2:29" x14ac:dyDescent="0.3">
      <c r="B1894" s="15">
        <v>37001</v>
      </c>
      <c r="C1894" s="15">
        <v>11.86665102585871</v>
      </c>
      <c r="D1894" s="15">
        <v>11</v>
      </c>
      <c r="E1894" s="15">
        <v>4</v>
      </c>
      <c r="N1894" s="15">
        <v>37001</v>
      </c>
      <c r="O1894" s="15">
        <v>11.228558142448879</v>
      </c>
      <c r="P1894" s="15">
        <v>11</v>
      </c>
      <c r="Q1894" s="15">
        <v>4</v>
      </c>
      <c r="Z1894" s="15">
        <v>37001</v>
      </c>
      <c r="AA1894" s="15">
        <f>IF(ISNA(VLOOKUP(Z1894,'1077county_meanLDVage_submitted'!$A$2:$B$1079,2,FALSE)),VLOOKUP(Z1894,$N$3:$O$3145,2,FALSE),VLOOKUP(Z1894,'1077county_meanLDVage_submitted'!$A$2:$B$1079,2,FALSE))</f>
        <v>11.12547006</v>
      </c>
      <c r="AB1894" s="15">
        <f t="shared" si="58"/>
        <v>11</v>
      </c>
      <c r="AC1894" s="15">
        <f t="shared" si="59"/>
        <v>4</v>
      </c>
    </row>
    <row r="1895" spans="2:29" x14ac:dyDescent="0.3">
      <c r="B1895" s="15">
        <v>37003</v>
      </c>
      <c r="C1895" s="15">
        <v>13.820726152005482</v>
      </c>
      <c r="D1895" s="15">
        <v>13</v>
      </c>
      <c r="E1895" s="15">
        <v>5</v>
      </c>
      <c r="N1895" s="15">
        <v>37003</v>
      </c>
      <c r="O1895" s="15">
        <v>13.110343426262226</v>
      </c>
      <c r="P1895" s="15">
        <v>13</v>
      </c>
      <c r="Q1895" s="15">
        <v>5</v>
      </c>
      <c r="Z1895" s="15">
        <v>37003</v>
      </c>
      <c r="AA1895" s="15">
        <f>IF(ISNA(VLOOKUP(Z1895,'1077county_meanLDVage_submitted'!$A$2:$B$1079,2,FALSE)),VLOOKUP(Z1895,$N$3:$O$3145,2,FALSE),VLOOKUP(Z1895,'1077county_meanLDVage_submitted'!$A$2:$B$1079,2,FALSE))</f>
        <v>13.185189790000001</v>
      </c>
      <c r="AB1895" s="15">
        <f t="shared" si="58"/>
        <v>13</v>
      </c>
      <c r="AC1895" s="15">
        <f t="shared" si="59"/>
        <v>5</v>
      </c>
    </row>
    <row r="1896" spans="2:29" x14ac:dyDescent="0.3">
      <c r="B1896" s="15">
        <v>37005</v>
      </c>
      <c r="C1896" s="15">
        <v>13.332182553073709</v>
      </c>
      <c r="D1896" s="15">
        <v>13</v>
      </c>
      <c r="E1896" s="15">
        <v>5</v>
      </c>
      <c r="N1896" s="15">
        <v>37005</v>
      </c>
      <c r="O1896" s="15">
        <v>12.650631840184158</v>
      </c>
      <c r="P1896" s="15">
        <v>12</v>
      </c>
      <c r="Q1896" s="15">
        <v>4</v>
      </c>
      <c r="Z1896" s="15">
        <v>37005</v>
      </c>
      <c r="AA1896" s="15">
        <f>IF(ISNA(VLOOKUP(Z1896,'1077county_meanLDVage_submitted'!$A$2:$B$1079,2,FALSE)),VLOOKUP(Z1896,$N$3:$O$3145,2,FALSE),VLOOKUP(Z1896,'1077county_meanLDVage_submitted'!$A$2:$B$1079,2,FALSE))</f>
        <v>12.86256307</v>
      </c>
      <c r="AB1896" s="15">
        <f t="shared" si="58"/>
        <v>12</v>
      </c>
      <c r="AC1896" s="15">
        <f t="shared" si="59"/>
        <v>4</v>
      </c>
    </row>
    <row r="1897" spans="2:29" x14ac:dyDescent="0.3">
      <c r="B1897" s="15">
        <v>37007</v>
      </c>
      <c r="C1897" s="15">
        <v>13.067925779202188</v>
      </c>
      <c r="D1897" s="15">
        <v>13</v>
      </c>
      <c r="E1897" s="15">
        <v>5</v>
      </c>
      <c r="N1897" s="15">
        <v>37007</v>
      </c>
      <c r="O1897" s="15">
        <v>12.402620779519641</v>
      </c>
      <c r="P1897" s="15">
        <v>12</v>
      </c>
      <c r="Q1897" s="15">
        <v>4</v>
      </c>
      <c r="Z1897" s="15">
        <v>37007</v>
      </c>
      <c r="AA1897" s="15">
        <f>IF(ISNA(VLOOKUP(Z1897,'1077county_meanLDVage_submitted'!$A$2:$B$1079,2,FALSE)),VLOOKUP(Z1897,$N$3:$O$3145,2,FALSE),VLOOKUP(Z1897,'1077county_meanLDVage_submitted'!$A$2:$B$1079,2,FALSE))</f>
        <v>12.392988519999999</v>
      </c>
      <c r="AB1897" s="15">
        <f t="shared" si="58"/>
        <v>12</v>
      </c>
      <c r="AC1897" s="15">
        <f t="shared" si="59"/>
        <v>4</v>
      </c>
    </row>
    <row r="1898" spans="2:29" x14ac:dyDescent="0.3">
      <c r="B1898" s="15">
        <v>37009</v>
      </c>
      <c r="C1898" s="15">
        <v>12.472766018775449</v>
      </c>
      <c r="D1898" s="15">
        <v>12</v>
      </c>
      <c r="E1898" s="15">
        <v>4</v>
      </c>
      <c r="N1898" s="15">
        <v>37009</v>
      </c>
      <c r="O1898" s="15">
        <v>11.868018162111055</v>
      </c>
      <c r="P1898" s="15">
        <v>11</v>
      </c>
      <c r="Q1898" s="15">
        <v>4</v>
      </c>
      <c r="Z1898" s="15">
        <v>37009</v>
      </c>
      <c r="AA1898" s="15">
        <f>IF(ISNA(VLOOKUP(Z1898,'1077county_meanLDVage_submitted'!$A$2:$B$1079,2,FALSE)),VLOOKUP(Z1898,$N$3:$O$3145,2,FALSE),VLOOKUP(Z1898,'1077county_meanLDVage_submitted'!$A$2:$B$1079,2,FALSE))</f>
        <v>11.93767274</v>
      </c>
      <c r="AB1898" s="15">
        <f t="shared" si="58"/>
        <v>11</v>
      </c>
      <c r="AC1898" s="15">
        <f t="shared" si="59"/>
        <v>4</v>
      </c>
    </row>
    <row r="1899" spans="2:29" x14ac:dyDescent="0.3">
      <c r="B1899" s="15">
        <v>37011</v>
      </c>
      <c r="C1899" s="15">
        <v>11.78626045467405</v>
      </c>
      <c r="D1899" s="15">
        <v>11</v>
      </c>
      <c r="E1899" s="15">
        <v>4</v>
      </c>
      <c r="N1899" s="15">
        <v>37011</v>
      </c>
      <c r="O1899" s="15">
        <v>11.222691293290092</v>
      </c>
      <c r="P1899" s="15">
        <v>11</v>
      </c>
      <c r="Q1899" s="15">
        <v>4</v>
      </c>
      <c r="Z1899" s="15">
        <v>37011</v>
      </c>
      <c r="AA1899" s="15">
        <f>IF(ISNA(VLOOKUP(Z1899,'1077county_meanLDVage_submitted'!$A$2:$B$1079,2,FALSE)),VLOOKUP(Z1899,$N$3:$O$3145,2,FALSE),VLOOKUP(Z1899,'1077county_meanLDVage_submitted'!$A$2:$B$1079,2,FALSE))</f>
        <v>11.15135435</v>
      </c>
      <c r="AB1899" s="15">
        <f t="shared" si="58"/>
        <v>11</v>
      </c>
      <c r="AC1899" s="15">
        <f t="shared" si="59"/>
        <v>4</v>
      </c>
    </row>
    <row r="1900" spans="2:29" x14ac:dyDescent="0.3">
      <c r="B1900" s="15">
        <v>37013</v>
      </c>
      <c r="C1900" s="15">
        <v>11.808746807291756</v>
      </c>
      <c r="D1900" s="15">
        <v>11</v>
      </c>
      <c r="E1900" s="15">
        <v>4</v>
      </c>
      <c r="N1900" s="15">
        <v>37013</v>
      </c>
      <c r="O1900" s="15">
        <v>11.233583303561055</v>
      </c>
      <c r="P1900" s="15">
        <v>11</v>
      </c>
      <c r="Q1900" s="15">
        <v>4</v>
      </c>
      <c r="Z1900" s="15">
        <v>37013</v>
      </c>
      <c r="AA1900" s="15">
        <f>IF(ISNA(VLOOKUP(Z1900,'1077county_meanLDVage_submitted'!$A$2:$B$1079,2,FALSE)),VLOOKUP(Z1900,$N$3:$O$3145,2,FALSE),VLOOKUP(Z1900,'1077county_meanLDVage_submitted'!$A$2:$B$1079,2,FALSE))</f>
        <v>11.16341401</v>
      </c>
      <c r="AB1900" s="15">
        <f t="shared" si="58"/>
        <v>11</v>
      </c>
      <c r="AC1900" s="15">
        <f t="shared" si="59"/>
        <v>4</v>
      </c>
    </row>
    <row r="1901" spans="2:29" x14ac:dyDescent="0.3">
      <c r="B1901" s="15">
        <v>37015</v>
      </c>
      <c r="C1901" s="15">
        <v>12.485366588649711</v>
      </c>
      <c r="D1901" s="15">
        <v>12</v>
      </c>
      <c r="E1901" s="15">
        <v>4</v>
      </c>
      <c r="N1901" s="15">
        <v>37015</v>
      </c>
      <c r="O1901" s="15">
        <v>11.884906950213377</v>
      </c>
      <c r="P1901" s="15">
        <v>11</v>
      </c>
      <c r="Q1901" s="15">
        <v>4</v>
      </c>
      <c r="Z1901" s="15">
        <v>37015</v>
      </c>
      <c r="AA1901" s="15">
        <f>IF(ISNA(VLOOKUP(Z1901,'1077county_meanLDVage_submitted'!$A$2:$B$1079,2,FALSE)),VLOOKUP(Z1901,$N$3:$O$3145,2,FALSE),VLOOKUP(Z1901,'1077county_meanLDVage_submitted'!$A$2:$B$1079,2,FALSE))</f>
        <v>11.81295794</v>
      </c>
      <c r="AB1901" s="15">
        <f t="shared" si="58"/>
        <v>11</v>
      </c>
      <c r="AC1901" s="15">
        <f t="shared" si="59"/>
        <v>4</v>
      </c>
    </row>
    <row r="1902" spans="2:29" x14ac:dyDescent="0.3">
      <c r="B1902" s="15">
        <v>37017</v>
      </c>
      <c r="C1902" s="15">
        <v>12.412253725130313</v>
      </c>
      <c r="D1902" s="15">
        <v>12</v>
      </c>
      <c r="E1902" s="15">
        <v>4</v>
      </c>
      <c r="N1902" s="15">
        <v>37017</v>
      </c>
      <c r="O1902" s="15">
        <v>11.74595546178905</v>
      </c>
      <c r="P1902" s="15">
        <v>11</v>
      </c>
      <c r="Q1902" s="15">
        <v>4</v>
      </c>
      <c r="Z1902" s="15">
        <v>37017</v>
      </c>
      <c r="AA1902" s="15">
        <f>IF(ISNA(VLOOKUP(Z1902,'1077county_meanLDVage_submitted'!$A$2:$B$1079,2,FALSE)),VLOOKUP(Z1902,$N$3:$O$3145,2,FALSE),VLOOKUP(Z1902,'1077county_meanLDVage_submitted'!$A$2:$B$1079,2,FALSE))</f>
        <v>11.71600063</v>
      </c>
      <c r="AB1902" s="15">
        <f t="shared" si="58"/>
        <v>11</v>
      </c>
      <c r="AC1902" s="15">
        <f t="shared" si="59"/>
        <v>4</v>
      </c>
    </row>
    <row r="1903" spans="2:29" x14ac:dyDescent="0.3">
      <c r="B1903" s="15">
        <v>37019</v>
      </c>
      <c r="C1903" s="15">
        <v>9.9480217404357205</v>
      </c>
      <c r="D1903" s="15">
        <v>9</v>
      </c>
      <c r="E1903" s="15">
        <v>3</v>
      </c>
      <c r="N1903" s="15">
        <v>37019</v>
      </c>
      <c r="O1903" s="15">
        <v>9.4213418315748694</v>
      </c>
      <c r="P1903" s="15">
        <v>9</v>
      </c>
      <c r="Q1903" s="15">
        <v>3</v>
      </c>
      <c r="Z1903" s="15">
        <v>37019</v>
      </c>
      <c r="AA1903" s="15">
        <f>IF(ISNA(VLOOKUP(Z1903,'1077county_meanLDVage_submitted'!$A$2:$B$1079,2,FALSE)),VLOOKUP(Z1903,$N$3:$O$3145,2,FALSE),VLOOKUP(Z1903,'1077county_meanLDVage_submitted'!$A$2:$B$1079,2,FALSE))</f>
        <v>9.2104736840000001</v>
      </c>
      <c r="AB1903" s="15">
        <f t="shared" si="58"/>
        <v>9</v>
      </c>
      <c r="AC1903" s="15">
        <f t="shared" si="59"/>
        <v>3</v>
      </c>
    </row>
    <row r="1904" spans="2:29" x14ac:dyDescent="0.3">
      <c r="B1904" s="15">
        <v>37021</v>
      </c>
      <c r="C1904" s="15">
        <v>11.375135454124836</v>
      </c>
      <c r="D1904" s="15">
        <v>11</v>
      </c>
      <c r="E1904" s="15">
        <v>4</v>
      </c>
      <c r="N1904" s="15">
        <v>37021</v>
      </c>
      <c r="O1904" s="15">
        <v>10.774802325318836</v>
      </c>
      <c r="P1904" s="15">
        <v>10</v>
      </c>
      <c r="Q1904" s="15">
        <v>3</v>
      </c>
      <c r="Z1904" s="15">
        <v>37021</v>
      </c>
      <c r="AA1904" s="15">
        <f>IF(ISNA(VLOOKUP(Z1904,'1077county_meanLDVage_submitted'!$A$2:$B$1079,2,FALSE)),VLOOKUP(Z1904,$N$3:$O$3145,2,FALSE),VLOOKUP(Z1904,'1077county_meanLDVage_submitted'!$A$2:$B$1079,2,FALSE))</f>
        <v>10.608273459999999</v>
      </c>
      <c r="AB1904" s="15">
        <f t="shared" si="58"/>
        <v>10</v>
      </c>
      <c r="AC1904" s="15">
        <f t="shared" si="59"/>
        <v>3</v>
      </c>
    </row>
    <row r="1905" spans="2:29" x14ac:dyDescent="0.3">
      <c r="B1905" s="15">
        <v>37023</v>
      </c>
      <c r="C1905" s="15">
        <v>13.122694295410053</v>
      </c>
      <c r="D1905" s="15">
        <v>13</v>
      </c>
      <c r="E1905" s="15">
        <v>5</v>
      </c>
      <c r="N1905" s="15">
        <v>37023</v>
      </c>
      <c r="O1905" s="15">
        <v>12.443478416363254</v>
      </c>
      <c r="P1905" s="15">
        <v>12</v>
      </c>
      <c r="Q1905" s="15">
        <v>4</v>
      </c>
      <c r="Z1905" s="15">
        <v>37023</v>
      </c>
      <c r="AA1905" s="15">
        <f>IF(ISNA(VLOOKUP(Z1905,'1077county_meanLDVage_submitted'!$A$2:$B$1079,2,FALSE)),VLOOKUP(Z1905,$N$3:$O$3145,2,FALSE),VLOOKUP(Z1905,'1077county_meanLDVage_submitted'!$A$2:$B$1079,2,FALSE))</f>
        <v>12.412615690000001</v>
      </c>
      <c r="AB1905" s="15">
        <f t="shared" si="58"/>
        <v>12</v>
      </c>
      <c r="AC1905" s="15">
        <f t="shared" si="59"/>
        <v>4</v>
      </c>
    </row>
    <row r="1906" spans="2:29" x14ac:dyDescent="0.3">
      <c r="B1906" s="15">
        <v>37025</v>
      </c>
      <c r="C1906" s="15">
        <v>10.44601663185667</v>
      </c>
      <c r="D1906" s="15">
        <v>10</v>
      </c>
      <c r="E1906" s="15">
        <v>3</v>
      </c>
      <c r="N1906" s="15">
        <v>37025</v>
      </c>
      <c r="O1906" s="15">
        <v>9.822354752443653</v>
      </c>
      <c r="P1906" s="15">
        <v>9</v>
      </c>
      <c r="Q1906" s="15">
        <v>3</v>
      </c>
      <c r="Z1906" s="15">
        <v>37025</v>
      </c>
      <c r="AA1906" s="15">
        <f>IF(ISNA(VLOOKUP(Z1906,'1077county_meanLDVage_submitted'!$A$2:$B$1079,2,FALSE)),VLOOKUP(Z1906,$N$3:$O$3145,2,FALSE),VLOOKUP(Z1906,'1077county_meanLDVage_submitted'!$A$2:$B$1079,2,FALSE))</f>
        <v>9.6908057349999996</v>
      </c>
      <c r="AB1906" s="15">
        <f t="shared" si="58"/>
        <v>9</v>
      </c>
      <c r="AC1906" s="15">
        <f t="shared" si="59"/>
        <v>3</v>
      </c>
    </row>
    <row r="1907" spans="2:29" x14ac:dyDescent="0.3">
      <c r="B1907" s="15">
        <v>37027</v>
      </c>
      <c r="C1907" s="15">
        <v>13.414235920530892</v>
      </c>
      <c r="D1907" s="15">
        <v>13</v>
      </c>
      <c r="E1907" s="15">
        <v>5</v>
      </c>
      <c r="N1907" s="15">
        <v>37027</v>
      </c>
      <c r="O1907" s="15">
        <v>12.700407201825154</v>
      </c>
      <c r="P1907" s="15">
        <v>12</v>
      </c>
      <c r="Q1907" s="15">
        <v>4</v>
      </c>
      <c r="Z1907" s="15">
        <v>37027</v>
      </c>
      <c r="AA1907" s="15">
        <f>IF(ISNA(VLOOKUP(Z1907,'1077county_meanLDVage_submitted'!$A$2:$B$1079,2,FALSE)),VLOOKUP(Z1907,$N$3:$O$3145,2,FALSE),VLOOKUP(Z1907,'1077county_meanLDVage_submitted'!$A$2:$B$1079,2,FALSE))</f>
        <v>12.717365060000001</v>
      </c>
      <c r="AB1907" s="15">
        <f t="shared" si="58"/>
        <v>12</v>
      </c>
      <c r="AC1907" s="15">
        <f t="shared" si="59"/>
        <v>4</v>
      </c>
    </row>
    <row r="1908" spans="2:29" x14ac:dyDescent="0.3">
      <c r="B1908" s="15">
        <v>37029</v>
      </c>
      <c r="C1908" s="15">
        <v>11.003204164217998</v>
      </c>
      <c r="D1908" s="15">
        <v>11</v>
      </c>
      <c r="E1908" s="15">
        <v>4</v>
      </c>
      <c r="N1908" s="15">
        <v>37029</v>
      </c>
      <c r="O1908" s="15">
        <v>10.413158701276254</v>
      </c>
      <c r="P1908" s="15">
        <v>10</v>
      </c>
      <c r="Q1908" s="15">
        <v>3</v>
      </c>
      <c r="Z1908" s="15">
        <v>37029</v>
      </c>
      <c r="AA1908" s="15">
        <f>IF(ISNA(VLOOKUP(Z1908,'1077county_meanLDVage_submitted'!$A$2:$B$1079,2,FALSE)),VLOOKUP(Z1908,$N$3:$O$3145,2,FALSE),VLOOKUP(Z1908,'1077county_meanLDVage_submitted'!$A$2:$B$1079,2,FALSE))</f>
        <v>10.44413408</v>
      </c>
      <c r="AB1908" s="15">
        <f t="shared" si="58"/>
        <v>10</v>
      </c>
      <c r="AC1908" s="15">
        <f t="shared" si="59"/>
        <v>3</v>
      </c>
    </row>
    <row r="1909" spans="2:29" x14ac:dyDescent="0.3">
      <c r="B1909" s="15">
        <v>37031</v>
      </c>
      <c r="C1909" s="15">
        <v>10.759040935242433</v>
      </c>
      <c r="D1909" s="15">
        <v>10</v>
      </c>
      <c r="E1909" s="15">
        <v>3</v>
      </c>
      <c r="N1909" s="15">
        <v>37031</v>
      </c>
      <c r="O1909" s="15">
        <v>10.235845952850134</v>
      </c>
      <c r="P1909" s="15">
        <v>10</v>
      </c>
      <c r="Q1909" s="15">
        <v>3</v>
      </c>
      <c r="Z1909" s="15">
        <v>37031</v>
      </c>
      <c r="AA1909" s="15">
        <f>IF(ISNA(VLOOKUP(Z1909,'1077county_meanLDVage_submitted'!$A$2:$B$1079,2,FALSE)),VLOOKUP(Z1909,$N$3:$O$3145,2,FALSE),VLOOKUP(Z1909,'1077county_meanLDVage_submitted'!$A$2:$B$1079,2,FALSE))</f>
        <v>10.007930200000001</v>
      </c>
      <c r="AB1909" s="15">
        <f t="shared" si="58"/>
        <v>10</v>
      </c>
      <c r="AC1909" s="15">
        <f t="shared" si="59"/>
        <v>3</v>
      </c>
    </row>
    <row r="1910" spans="2:29" x14ac:dyDescent="0.3">
      <c r="B1910" s="15">
        <v>37033</v>
      </c>
      <c r="C1910" s="15">
        <v>14.000089139233236</v>
      </c>
      <c r="D1910" s="15">
        <v>14</v>
      </c>
      <c r="E1910" s="15">
        <v>5</v>
      </c>
      <c r="N1910" s="15">
        <v>37033</v>
      </c>
      <c r="O1910" s="15">
        <v>13.268514855482014</v>
      </c>
      <c r="P1910" s="15">
        <v>13</v>
      </c>
      <c r="Q1910" s="15">
        <v>5</v>
      </c>
      <c r="Z1910" s="15">
        <v>37033</v>
      </c>
      <c r="AA1910" s="15">
        <f>IF(ISNA(VLOOKUP(Z1910,'1077county_meanLDVage_submitted'!$A$2:$B$1079,2,FALSE)),VLOOKUP(Z1910,$N$3:$O$3145,2,FALSE),VLOOKUP(Z1910,'1077county_meanLDVage_submitted'!$A$2:$B$1079,2,FALSE))</f>
        <v>13.388927369999999</v>
      </c>
      <c r="AB1910" s="15">
        <f t="shared" si="58"/>
        <v>13</v>
      </c>
      <c r="AC1910" s="15">
        <f t="shared" si="59"/>
        <v>5</v>
      </c>
    </row>
    <row r="1911" spans="2:29" x14ac:dyDescent="0.3">
      <c r="B1911" s="15">
        <v>37035</v>
      </c>
      <c r="C1911" s="15">
        <v>11.944639516429071</v>
      </c>
      <c r="D1911" s="15">
        <v>11</v>
      </c>
      <c r="E1911" s="15">
        <v>4</v>
      </c>
      <c r="N1911" s="15">
        <v>37035</v>
      </c>
      <c r="O1911" s="15">
        <v>11.315798031905546</v>
      </c>
      <c r="P1911" s="15">
        <v>11</v>
      </c>
      <c r="Q1911" s="15">
        <v>4</v>
      </c>
      <c r="Z1911" s="15">
        <v>37035</v>
      </c>
      <c r="AA1911" s="15">
        <f>IF(ISNA(VLOOKUP(Z1911,'1077county_meanLDVage_submitted'!$A$2:$B$1079,2,FALSE)),VLOOKUP(Z1911,$N$3:$O$3145,2,FALSE),VLOOKUP(Z1911,'1077county_meanLDVage_submitted'!$A$2:$B$1079,2,FALSE))</f>
        <v>11.258202929999999</v>
      </c>
      <c r="AB1911" s="15">
        <f t="shared" si="58"/>
        <v>11</v>
      </c>
      <c r="AC1911" s="15">
        <f t="shared" si="59"/>
        <v>4</v>
      </c>
    </row>
    <row r="1912" spans="2:29" x14ac:dyDescent="0.3">
      <c r="B1912" s="15">
        <v>37037</v>
      </c>
      <c r="C1912" s="15">
        <v>11.583108989563279</v>
      </c>
      <c r="D1912" s="15">
        <v>11</v>
      </c>
      <c r="E1912" s="15">
        <v>4</v>
      </c>
      <c r="N1912" s="15">
        <v>37037</v>
      </c>
      <c r="O1912" s="15">
        <v>10.953245392434898</v>
      </c>
      <c r="P1912" s="15">
        <v>10</v>
      </c>
      <c r="Q1912" s="15">
        <v>3</v>
      </c>
      <c r="Z1912" s="15">
        <v>37037</v>
      </c>
      <c r="AA1912" s="15">
        <f>IF(ISNA(VLOOKUP(Z1912,'1077county_meanLDVage_submitted'!$A$2:$B$1079,2,FALSE)),VLOOKUP(Z1912,$N$3:$O$3145,2,FALSE),VLOOKUP(Z1912,'1077county_meanLDVage_submitted'!$A$2:$B$1079,2,FALSE))</f>
        <v>10.59674474</v>
      </c>
      <c r="AB1912" s="15">
        <f t="shared" si="58"/>
        <v>10</v>
      </c>
      <c r="AC1912" s="15">
        <f t="shared" si="59"/>
        <v>3</v>
      </c>
    </row>
    <row r="1913" spans="2:29" x14ac:dyDescent="0.3">
      <c r="B1913" s="15">
        <v>37039</v>
      </c>
      <c r="C1913" s="15">
        <v>12.549619192537413</v>
      </c>
      <c r="D1913" s="15">
        <v>12</v>
      </c>
      <c r="E1913" s="15">
        <v>4</v>
      </c>
      <c r="N1913" s="15">
        <v>37039</v>
      </c>
      <c r="O1913" s="15">
        <v>11.944487065228005</v>
      </c>
      <c r="P1913" s="15">
        <v>11</v>
      </c>
      <c r="Q1913" s="15">
        <v>4</v>
      </c>
      <c r="Z1913" s="15">
        <v>37039</v>
      </c>
      <c r="AA1913" s="15">
        <f>IF(ISNA(VLOOKUP(Z1913,'1077county_meanLDVage_submitted'!$A$2:$B$1079,2,FALSE)),VLOOKUP(Z1913,$N$3:$O$3145,2,FALSE),VLOOKUP(Z1913,'1077county_meanLDVage_submitted'!$A$2:$B$1079,2,FALSE))</f>
        <v>12.048001210000001</v>
      </c>
      <c r="AB1913" s="15">
        <f t="shared" si="58"/>
        <v>12</v>
      </c>
      <c r="AC1913" s="15">
        <f t="shared" si="59"/>
        <v>4</v>
      </c>
    </row>
    <row r="1914" spans="2:29" x14ac:dyDescent="0.3">
      <c r="B1914" s="15">
        <v>37041</v>
      </c>
      <c r="C1914" s="15">
        <v>11.561098738322292</v>
      </c>
      <c r="D1914" s="15">
        <v>11</v>
      </c>
      <c r="E1914" s="15">
        <v>4</v>
      </c>
      <c r="N1914" s="15">
        <v>37041</v>
      </c>
      <c r="O1914" s="15">
        <v>10.995445317744391</v>
      </c>
      <c r="P1914" s="15">
        <v>10</v>
      </c>
      <c r="Q1914" s="15">
        <v>3</v>
      </c>
      <c r="Z1914" s="15">
        <v>37041</v>
      </c>
      <c r="AA1914" s="15">
        <f>IF(ISNA(VLOOKUP(Z1914,'1077county_meanLDVage_submitted'!$A$2:$B$1079,2,FALSE)),VLOOKUP(Z1914,$N$3:$O$3145,2,FALSE),VLOOKUP(Z1914,'1077county_meanLDVage_submitted'!$A$2:$B$1079,2,FALSE))</f>
        <v>10.97984741</v>
      </c>
      <c r="AB1914" s="15">
        <f t="shared" si="58"/>
        <v>10</v>
      </c>
      <c r="AC1914" s="15">
        <f t="shared" si="59"/>
        <v>3</v>
      </c>
    </row>
    <row r="1915" spans="2:29" x14ac:dyDescent="0.3">
      <c r="B1915" s="15">
        <v>37043</v>
      </c>
      <c r="C1915" s="15">
        <v>12.465806695772761</v>
      </c>
      <c r="D1915" s="15">
        <v>12</v>
      </c>
      <c r="E1915" s="15">
        <v>4</v>
      </c>
      <c r="N1915" s="15">
        <v>37043</v>
      </c>
      <c r="O1915" s="15">
        <v>11.825404762230626</v>
      </c>
      <c r="P1915" s="15">
        <v>11</v>
      </c>
      <c r="Q1915" s="15">
        <v>4</v>
      </c>
      <c r="Z1915" s="15">
        <v>37043</v>
      </c>
      <c r="AA1915" s="15">
        <f>IF(ISNA(VLOOKUP(Z1915,'1077county_meanLDVage_submitted'!$A$2:$B$1079,2,FALSE)),VLOOKUP(Z1915,$N$3:$O$3145,2,FALSE),VLOOKUP(Z1915,'1077county_meanLDVage_submitted'!$A$2:$B$1079,2,FALSE))</f>
        <v>12.1385948</v>
      </c>
      <c r="AB1915" s="15">
        <f t="shared" si="58"/>
        <v>12</v>
      </c>
      <c r="AC1915" s="15">
        <f t="shared" si="59"/>
        <v>4</v>
      </c>
    </row>
    <row r="1916" spans="2:29" x14ac:dyDescent="0.3">
      <c r="B1916" s="15">
        <v>37045</v>
      </c>
      <c r="C1916" s="15">
        <v>12.687017125290003</v>
      </c>
      <c r="D1916" s="15">
        <v>12</v>
      </c>
      <c r="E1916" s="15">
        <v>4</v>
      </c>
      <c r="N1916" s="15">
        <v>37045</v>
      </c>
      <c r="O1916" s="15">
        <v>12.030561955212917</v>
      </c>
      <c r="P1916" s="15">
        <v>12</v>
      </c>
      <c r="Q1916" s="15">
        <v>4</v>
      </c>
      <c r="Z1916" s="15">
        <v>37045</v>
      </c>
      <c r="AA1916" s="15">
        <f>IF(ISNA(VLOOKUP(Z1916,'1077county_meanLDVage_submitted'!$A$2:$B$1079,2,FALSE)),VLOOKUP(Z1916,$N$3:$O$3145,2,FALSE),VLOOKUP(Z1916,'1077county_meanLDVage_submitted'!$A$2:$B$1079,2,FALSE))</f>
        <v>11.88602757</v>
      </c>
      <c r="AB1916" s="15">
        <f t="shared" si="58"/>
        <v>11</v>
      </c>
      <c r="AC1916" s="15">
        <f t="shared" si="59"/>
        <v>4</v>
      </c>
    </row>
    <row r="1917" spans="2:29" x14ac:dyDescent="0.3">
      <c r="B1917" s="15">
        <v>37047</v>
      </c>
      <c r="C1917" s="15">
        <v>12.048228862799135</v>
      </c>
      <c r="D1917" s="15">
        <v>12</v>
      </c>
      <c r="E1917" s="15">
        <v>4</v>
      </c>
      <c r="N1917" s="15">
        <v>37047</v>
      </c>
      <c r="O1917" s="15">
        <v>11.43505353734268</v>
      </c>
      <c r="P1917" s="15">
        <v>11</v>
      </c>
      <c r="Q1917" s="15">
        <v>4</v>
      </c>
      <c r="Z1917" s="15">
        <v>37047</v>
      </c>
      <c r="AA1917" s="15">
        <f>IF(ISNA(VLOOKUP(Z1917,'1077county_meanLDVage_submitted'!$A$2:$B$1079,2,FALSE)),VLOOKUP(Z1917,$N$3:$O$3145,2,FALSE),VLOOKUP(Z1917,'1077county_meanLDVage_submitted'!$A$2:$B$1079,2,FALSE))</f>
        <v>11.780854939999999</v>
      </c>
      <c r="AB1917" s="15">
        <f t="shared" si="58"/>
        <v>11</v>
      </c>
      <c r="AC1917" s="15">
        <f t="shared" si="59"/>
        <v>4</v>
      </c>
    </row>
    <row r="1918" spans="2:29" x14ac:dyDescent="0.3">
      <c r="B1918" s="15">
        <v>37049</v>
      </c>
      <c r="C1918" s="15">
        <v>10.30461762419575</v>
      </c>
      <c r="D1918" s="15">
        <v>10</v>
      </c>
      <c r="E1918" s="15">
        <v>3</v>
      </c>
      <c r="N1918" s="15">
        <v>37049</v>
      </c>
      <c r="O1918" s="15">
        <v>9.7652297081735675</v>
      </c>
      <c r="P1918" s="15">
        <v>9</v>
      </c>
      <c r="Q1918" s="15">
        <v>3</v>
      </c>
      <c r="Z1918" s="15">
        <v>37049</v>
      </c>
      <c r="AA1918" s="15">
        <f>IF(ISNA(VLOOKUP(Z1918,'1077county_meanLDVage_submitted'!$A$2:$B$1079,2,FALSE)),VLOOKUP(Z1918,$N$3:$O$3145,2,FALSE),VLOOKUP(Z1918,'1077county_meanLDVage_submitted'!$A$2:$B$1079,2,FALSE))</f>
        <v>9.5135938919999994</v>
      </c>
      <c r="AB1918" s="15">
        <f t="shared" si="58"/>
        <v>9</v>
      </c>
      <c r="AC1918" s="15">
        <f t="shared" si="59"/>
        <v>3</v>
      </c>
    </row>
    <row r="1919" spans="2:29" x14ac:dyDescent="0.3">
      <c r="B1919" s="15">
        <v>37051</v>
      </c>
      <c r="C1919" s="15">
        <v>9.7462738187598053</v>
      </c>
      <c r="D1919" s="15">
        <v>9</v>
      </c>
      <c r="E1919" s="15">
        <v>3</v>
      </c>
      <c r="N1919" s="15">
        <v>37051</v>
      </c>
      <c r="O1919" s="15">
        <v>9.1892499154246963</v>
      </c>
      <c r="P1919" s="15">
        <v>9</v>
      </c>
      <c r="Q1919" s="15">
        <v>3</v>
      </c>
      <c r="Z1919" s="15">
        <v>37051</v>
      </c>
      <c r="AA1919" s="15">
        <f>IF(ISNA(VLOOKUP(Z1919,'1077county_meanLDVage_submitted'!$A$2:$B$1079,2,FALSE)),VLOOKUP(Z1919,$N$3:$O$3145,2,FALSE),VLOOKUP(Z1919,'1077county_meanLDVage_submitted'!$A$2:$B$1079,2,FALSE))</f>
        <v>8.8333051470000008</v>
      </c>
      <c r="AB1919" s="15">
        <f t="shared" si="58"/>
        <v>8</v>
      </c>
      <c r="AC1919" s="15">
        <f t="shared" si="59"/>
        <v>2</v>
      </c>
    </row>
    <row r="1920" spans="2:29" x14ac:dyDescent="0.3">
      <c r="B1920" s="15">
        <v>37053</v>
      </c>
      <c r="C1920" s="15">
        <v>11.186347572797516</v>
      </c>
      <c r="D1920" s="15">
        <v>11</v>
      </c>
      <c r="E1920" s="15">
        <v>4</v>
      </c>
      <c r="N1920" s="15">
        <v>37053</v>
      </c>
      <c r="O1920" s="15">
        <v>10.621949186614255</v>
      </c>
      <c r="P1920" s="15">
        <v>10</v>
      </c>
      <c r="Q1920" s="15">
        <v>3</v>
      </c>
      <c r="Z1920" s="15">
        <v>37053</v>
      </c>
      <c r="AA1920" s="15">
        <f>IF(ISNA(VLOOKUP(Z1920,'1077county_meanLDVage_submitted'!$A$2:$B$1079,2,FALSE)),VLOOKUP(Z1920,$N$3:$O$3145,2,FALSE),VLOOKUP(Z1920,'1077county_meanLDVage_submitted'!$A$2:$B$1079,2,FALSE))</f>
        <v>10.485263789999999</v>
      </c>
      <c r="AB1920" s="15">
        <f t="shared" si="58"/>
        <v>10</v>
      </c>
      <c r="AC1920" s="15">
        <f t="shared" si="59"/>
        <v>3</v>
      </c>
    </row>
    <row r="1921" spans="2:29" x14ac:dyDescent="0.3">
      <c r="B1921" s="15">
        <v>37055</v>
      </c>
      <c r="C1921" s="15">
        <v>10.757661643157226</v>
      </c>
      <c r="D1921" s="15">
        <v>10</v>
      </c>
      <c r="E1921" s="15">
        <v>3</v>
      </c>
      <c r="N1921" s="15">
        <v>37055</v>
      </c>
      <c r="O1921" s="15">
        <v>10.283121733820598</v>
      </c>
      <c r="P1921" s="15">
        <v>10</v>
      </c>
      <c r="Q1921" s="15">
        <v>3</v>
      </c>
      <c r="Z1921" s="15">
        <v>37055</v>
      </c>
      <c r="AA1921" s="15">
        <f>IF(ISNA(VLOOKUP(Z1921,'1077county_meanLDVage_submitted'!$A$2:$B$1079,2,FALSE)),VLOOKUP(Z1921,$N$3:$O$3145,2,FALSE),VLOOKUP(Z1921,'1077county_meanLDVage_submitted'!$A$2:$B$1079,2,FALSE))</f>
        <v>10.19339168</v>
      </c>
      <c r="AB1921" s="15">
        <f t="shared" si="58"/>
        <v>10</v>
      </c>
      <c r="AC1921" s="15">
        <f t="shared" si="59"/>
        <v>3</v>
      </c>
    </row>
    <row r="1922" spans="2:29" x14ac:dyDescent="0.3">
      <c r="B1922" s="15">
        <v>37057</v>
      </c>
      <c r="C1922" s="15">
        <v>12.409722083700444</v>
      </c>
      <c r="D1922" s="15">
        <v>12</v>
      </c>
      <c r="E1922" s="15">
        <v>4</v>
      </c>
      <c r="N1922" s="15">
        <v>37057</v>
      </c>
      <c r="O1922" s="15">
        <v>11.767841875716298</v>
      </c>
      <c r="P1922" s="15">
        <v>11</v>
      </c>
      <c r="Q1922" s="15">
        <v>4</v>
      </c>
      <c r="Z1922" s="15">
        <v>37057</v>
      </c>
      <c r="AA1922" s="15">
        <f>IF(ISNA(VLOOKUP(Z1922,'1077county_meanLDVage_submitted'!$A$2:$B$1079,2,FALSE)),VLOOKUP(Z1922,$N$3:$O$3145,2,FALSE),VLOOKUP(Z1922,'1077county_meanLDVage_submitted'!$A$2:$B$1079,2,FALSE))</f>
        <v>11.77125377</v>
      </c>
      <c r="AB1922" s="15">
        <f t="shared" si="58"/>
        <v>11</v>
      </c>
      <c r="AC1922" s="15">
        <f t="shared" si="59"/>
        <v>4</v>
      </c>
    </row>
    <row r="1923" spans="2:29" x14ac:dyDescent="0.3">
      <c r="B1923" s="15">
        <v>37059</v>
      </c>
      <c r="C1923" s="15">
        <v>12.204645733737106</v>
      </c>
      <c r="D1923" s="15">
        <v>12</v>
      </c>
      <c r="E1923" s="15">
        <v>4</v>
      </c>
      <c r="N1923" s="15">
        <v>37059</v>
      </c>
      <c r="O1923" s="15">
        <v>11.526637267478963</v>
      </c>
      <c r="P1923" s="15">
        <v>11</v>
      </c>
      <c r="Q1923" s="15">
        <v>4</v>
      </c>
      <c r="Z1923" s="15">
        <v>37059</v>
      </c>
      <c r="AA1923" s="15">
        <f>IF(ISNA(VLOOKUP(Z1923,'1077county_meanLDVage_submitted'!$A$2:$B$1079,2,FALSE)),VLOOKUP(Z1923,$N$3:$O$3145,2,FALSE),VLOOKUP(Z1923,'1077county_meanLDVage_submitted'!$A$2:$B$1079,2,FALSE))</f>
        <v>11.57333384</v>
      </c>
      <c r="AB1923" s="15">
        <f t="shared" si="58"/>
        <v>11</v>
      </c>
      <c r="AC1923" s="15">
        <f t="shared" si="59"/>
        <v>4</v>
      </c>
    </row>
    <row r="1924" spans="2:29" x14ac:dyDescent="0.3">
      <c r="B1924" s="15">
        <v>37061</v>
      </c>
      <c r="C1924" s="15">
        <v>12.29942866404593</v>
      </c>
      <c r="D1924" s="15">
        <v>12</v>
      </c>
      <c r="E1924" s="15">
        <v>4</v>
      </c>
      <c r="N1924" s="15">
        <v>37061</v>
      </c>
      <c r="O1924" s="15">
        <v>11.716443666770783</v>
      </c>
      <c r="P1924" s="15">
        <v>11</v>
      </c>
      <c r="Q1924" s="15">
        <v>4</v>
      </c>
      <c r="Z1924" s="15">
        <v>37061</v>
      </c>
      <c r="AA1924" s="15">
        <f>IF(ISNA(VLOOKUP(Z1924,'1077county_meanLDVage_submitted'!$A$2:$B$1079,2,FALSE)),VLOOKUP(Z1924,$N$3:$O$3145,2,FALSE),VLOOKUP(Z1924,'1077county_meanLDVage_submitted'!$A$2:$B$1079,2,FALSE))</f>
        <v>11.74256093</v>
      </c>
      <c r="AB1924" s="15">
        <f t="shared" si="58"/>
        <v>11</v>
      </c>
      <c r="AC1924" s="15">
        <f t="shared" si="59"/>
        <v>4</v>
      </c>
    </row>
    <row r="1925" spans="2:29" x14ac:dyDescent="0.3">
      <c r="B1925" s="15">
        <v>37063</v>
      </c>
      <c r="C1925" s="15">
        <v>10.189480239055552</v>
      </c>
      <c r="D1925" s="15">
        <v>10</v>
      </c>
      <c r="E1925" s="15">
        <v>3</v>
      </c>
      <c r="N1925" s="15">
        <v>37063</v>
      </c>
      <c r="O1925" s="15">
        <v>9.6156580975350963</v>
      </c>
      <c r="P1925" s="15">
        <v>9</v>
      </c>
      <c r="Q1925" s="15">
        <v>3</v>
      </c>
      <c r="Z1925" s="15">
        <v>37063</v>
      </c>
      <c r="AA1925" s="15">
        <f>IF(ISNA(VLOOKUP(Z1925,'1077county_meanLDVage_submitted'!$A$2:$B$1079,2,FALSE)),VLOOKUP(Z1925,$N$3:$O$3145,2,FALSE),VLOOKUP(Z1925,'1077county_meanLDVage_submitted'!$A$2:$B$1079,2,FALSE))</f>
        <v>9.3644305729999999</v>
      </c>
      <c r="AB1925" s="15">
        <f t="shared" ref="AB1925:AB1988" si="60">TRUNC(AA1925,0)</f>
        <v>9</v>
      </c>
      <c r="AC1925" s="15">
        <f t="shared" ref="AC1925:AC1988" si="61">VLOOKUP(AB1925,$AE$14:$AF$26,2,)</f>
        <v>3</v>
      </c>
    </row>
    <row r="1926" spans="2:29" x14ac:dyDescent="0.3">
      <c r="B1926" s="15">
        <v>37065</v>
      </c>
      <c r="C1926" s="15">
        <v>12.266629842424118</v>
      </c>
      <c r="D1926" s="15">
        <v>12</v>
      </c>
      <c r="E1926" s="15">
        <v>4</v>
      </c>
      <c r="N1926" s="15">
        <v>37065</v>
      </c>
      <c r="O1926" s="15">
        <v>11.650519447656521</v>
      </c>
      <c r="P1926" s="15">
        <v>11</v>
      </c>
      <c r="Q1926" s="15">
        <v>4</v>
      </c>
      <c r="Z1926" s="15">
        <v>37065</v>
      </c>
      <c r="AA1926" s="15">
        <f>IF(ISNA(VLOOKUP(Z1926,'1077county_meanLDVage_submitted'!$A$2:$B$1079,2,FALSE)),VLOOKUP(Z1926,$N$3:$O$3145,2,FALSE),VLOOKUP(Z1926,'1077county_meanLDVage_submitted'!$A$2:$B$1079,2,FALSE))</f>
        <v>11.541816730000001</v>
      </c>
      <c r="AB1926" s="15">
        <f t="shared" si="60"/>
        <v>11</v>
      </c>
      <c r="AC1926" s="15">
        <f t="shared" si="61"/>
        <v>4</v>
      </c>
    </row>
    <row r="1927" spans="2:29" x14ac:dyDescent="0.3">
      <c r="B1927" s="15">
        <v>37067</v>
      </c>
      <c r="C1927" s="15">
        <v>10.977348053455312</v>
      </c>
      <c r="D1927" s="15">
        <v>10</v>
      </c>
      <c r="E1927" s="15">
        <v>3</v>
      </c>
      <c r="N1927" s="15">
        <v>37067</v>
      </c>
      <c r="O1927" s="15">
        <v>10.40195989219886</v>
      </c>
      <c r="P1927" s="15">
        <v>10</v>
      </c>
      <c r="Q1927" s="15">
        <v>3</v>
      </c>
      <c r="Z1927" s="15">
        <v>37067</v>
      </c>
      <c r="AA1927" s="15">
        <f>IF(ISNA(VLOOKUP(Z1927,'1077county_meanLDVage_submitted'!$A$2:$B$1079,2,FALSE)),VLOOKUP(Z1927,$N$3:$O$3145,2,FALSE),VLOOKUP(Z1927,'1077county_meanLDVage_submitted'!$A$2:$B$1079,2,FALSE))</f>
        <v>10.31704302</v>
      </c>
      <c r="AB1927" s="15">
        <f t="shared" si="60"/>
        <v>10</v>
      </c>
      <c r="AC1927" s="15">
        <f t="shared" si="61"/>
        <v>3</v>
      </c>
    </row>
    <row r="1928" spans="2:29" x14ac:dyDescent="0.3">
      <c r="B1928" s="15">
        <v>37069</v>
      </c>
      <c r="C1928" s="15">
        <v>11.722803071152189</v>
      </c>
      <c r="D1928" s="15">
        <v>11</v>
      </c>
      <c r="E1928" s="15">
        <v>4</v>
      </c>
      <c r="N1928" s="15">
        <v>37069</v>
      </c>
      <c r="O1928" s="15">
        <v>11.106569380189065</v>
      </c>
      <c r="P1928" s="15">
        <v>11</v>
      </c>
      <c r="Q1928" s="15">
        <v>4</v>
      </c>
      <c r="Z1928" s="15">
        <v>37069</v>
      </c>
      <c r="AA1928" s="15">
        <f>IF(ISNA(VLOOKUP(Z1928,'1077county_meanLDVage_submitted'!$A$2:$B$1079,2,FALSE)),VLOOKUP(Z1928,$N$3:$O$3145,2,FALSE),VLOOKUP(Z1928,'1077county_meanLDVage_submitted'!$A$2:$B$1079,2,FALSE))</f>
        <v>11.07447181</v>
      </c>
      <c r="AB1928" s="15">
        <f t="shared" si="60"/>
        <v>11</v>
      </c>
      <c r="AC1928" s="15">
        <f t="shared" si="61"/>
        <v>4</v>
      </c>
    </row>
    <row r="1929" spans="2:29" x14ac:dyDescent="0.3">
      <c r="B1929" s="15">
        <v>37071</v>
      </c>
      <c r="C1929" s="15">
        <v>11.296038002389379</v>
      </c>
      <c r="D1929" s="15">
        <v>11</v>
      </c>
      <c r="E1929" s="15">
        <v>4</v>
      </c>
      <c r="N1929" s="15">
        <v>37071</v>
      </c>
      <c r="O1929" s="15">
        <v>10.688297300191797</v>
      </c>
      <c r="P1929" s="15">
        <v>10</v>
      </c>
      <c r="Q1929" s="15">
        <v>3</v>
      </c>
      <c r="Z1929" s="15">
        <v>37071</v>
      </c>
      <c r="AA1929" s="15">
        <f>IF(ISNA(VLOOKUP(Z1929,'1077county_meanLDVage_submitted'!$A$2:$B$1079,2,FALSE)),VLOOKUP(Z1929,$N$3:$O$3145,2,FALSE),VLOOKUP(Z1929,'1077county_meanLDVage_submitted'!$A$2:$B$1079,2,FALSE))</f>
        <v>10.451817200000001</v>
      </c>
      <c r="AB1929" s="15">
        <f t="shared" si="60"/>
        <v>10</v>
      </c>
      <c r="AC1929" s="15">
        <f t="shared" si="61"/>
        <v>3</v>
      </c>
    </row>
    <row r="1930" spans="2:29" x14ac:dyDescent="0.3">
      <c r="B1930" s="15">
        <v>37073</v>
      </c>
      <c r="C1930" s="15">
        <v>12.536377842555401</v>
      </c>
      <c r="D1930" s="15">
        <v>12</v>
      </c>
      <c r="E1930" s="15">
        <v>4</v>
      </c>
      <c r="N1930" s="15">
        <v>37073</v>
      </c>
      <c r="O1930" s="15">
        <v>11.858588501958421</v>
      </c>
      <c r="P1930" s="15">
        <v>11</v>
      </c>
      <c r="Q1930" s="15">
        <v>4</v>
      </c>
      <c r="Z1930" s="15">
        <v>37073</v>
      </c>
      <c r="AA1930" s="15">
        <f>IF(ISNA(VLOOKUP(Z1930,'1077county_meanLDVage_submitted'!$A$2:$B$1079,2,FALSE)),VLOOKUP(Z1930,$N$3:$O$3145,2,FALSE),VLOOKUP(Z1930,'1077county_meanLDVage_submitted'!$A$2:$B$1079,2,FALSE))</f>
        <v>12.01058834</v>
      </c>
      <c r="AB1930" s="15">
        <f t="shared" si="60"/>
        <v>12</v>
      </c>
      <c r="AC1930" s="15">
        <f t="shared" si="61"/>
        <v>4</v>
      </c>
    </row>
    <row r="1931" spans="2:29" x14ac:dyDescent="0.3">
      <c r="B1931" s="15">
        <v>37075</v>
      </c>
      <c r="C1931" s="15">
        <v>12.066222713815637</v>
      </c>
      <c r="D1931" s="15">
        <v>12</v>
      </c>
      <c r="E1931" s="15">
        <v>4</v>
      </c>
      <c r="N1931" s="15">
        <v>37075</v>
      </c>
      <c r="O1931" s="15">
        <v>11.497923749996833</v>
      </c>
      <c r="P1931" s="15">
        <v>11</v>
      </c>
      <c r="Q1931" s="15">
        <v>4</v>
      </c>
      <c r="Z1931" s="15">
        <v>37075</v>
      </c>
      <c r="AA1931" s="15">
        <f>IF(ISNA(VLOOKUP(Z1931,'1077county_meanLDVage_submitted'!$A$2:$B$1079,2,FALSE)),VLOOKUP(Z1931,$N$3:$O$3145,2,FALSE),VLOOKUP(Z1931,'1077county_meanLDVage_submitted'!$A$2:$B$1079,2,FALSE))</f>
        <v>11.219627969999999</v>
      </c>
      <c r="AB1931" s="15">
        <f t="shared" si="60"/>
        <v>11</v>
      </c>
      <c r="AC1931" s="15">
        <f t="shared" si="61"/>
        <v>4</v>
      </c>
    </row>
    <row r="1932" spans="2:29" x14ac:dyDescent="0.3">
      <c r="B1932" s="15">
        <v>37077</v>
      </c>
      <c r="C1932" s="15">
        <v>12.137514815568089</v>
      </c>
      <c r="D1932" s="15">
        <v>12</v>
      </c>
      <c r="E1932" s="15">
        <v>4</v>
      </c>
      <c r="N1932" s="15">
        <v>37077</v>
      </c>
      <c r="O1932" s="15">
        <v>11.476977383983183</v>
      </c>
      <c r="P1932" s="15">
        <v>11</v>
      </c>
      <c r="Q1932" s="15">
        <v>4</v>
      </c>
      <c r="Z1932" s="15">
        <v>37077</v>
      </c>
      <c r="AA1932" s="15">
        <f>IF(ISNA(VLOOKUP(Z1932,'1077county_meanLDVage_submitted'!$A$2:$B$1079,2,FALSE)),VLOOKUP(Z1932,$N$3:$O$3145,2,FALSE),VLOOKUP(Z1932,'1077county_meanLDVage_submitted'!$A$2:$B$1079,2,FALSE))</f>
        <v>11.30389096</v>
      </c>
      <c r="AB1932" s="15">
        <f t="shared" si="60"/>
        <v>11</v>
      </c>
      <c r="AC1932" s="15">
        <f t="shared" si="61"/>
        <v>4</v>
      </c>
    </row>
    <row r="1933" spans="2:29" x14ac:dyDescent="0.3">
      <c r="B1933" s="15">
        <v>37079</v>
      </c>
      <c r="C1933" s="15">
        <v>12.360984680033889</v>
      </c>
      <c r="D1933" s="15">
        <v>12</v>
      </c>
      <c r="E1933" s="15">
        <v>4</v>
      </c>
      <c r="N1933" s="15">
        <v>37079</v>
      </c>
      <c r="O1933" s="15">
        <v>11.78659649622073</v>
      </c>
      <c r="P1933" s="15">
        <v>11</v>
      </c>
      <c r="Q1933" s="15">
        <v>4</v>
      </c>
      <c r="Z1933" s="15">
        <v>37079</v>
      </c>
      <c r="AA1933" s="15">
        <f>IF(ISNA(VLOOKUP(Z1933,'1077county_meanLDVage_submitted'!$A$2:$B$1079,2,FALSE)),VLOOKUP(Z1933,$N$3:$O$3145,2,FALSE),VLOOKUP(Z1933,'1077county_meanLDVage_submitted'!$A$2:$B$1079,2,FALSE))</f>
        <v>11.843733840000001</v>
      </c>
      <c r="AB1933" s="15">
        <f t="shared" si="60"/>
        <v>11</v>
      </c>
      <c r="AC1933" s="15">
        <f t="shared" si="61"/>
        <v>4</v>
      </c>
    </row>
    <row r="1934" spans="2:29" x14ac:dyDescent="0.3">
      <c r="B1934" s="15">
        <v>37081</v>
      </c>
      <c r="C1934" s="15">
        <v>10.703595773522922</v>
      </c>
      <c r="D1934" s="15">
        <v>10</v>
      </c>
      <c r="E1934" s="15">
        <v>3</v>
      </c>
      <c r="N1934" s="15">
        <v>37081</v>
      </c>
      <c r="O1934" s="15">
        <v>10.148885891699573</v>
      </c>
      <c r="P1934" s="15">
        <v>10</v>
      </c>
      <c r="Q1934" s="15">
        <v>3</v>
      </c>
      <c r="Z1934" s="15">
        <v>37081</v>
      </c>
      <c r="AA1934" s="15">
        <f>IF(ISNA(VLOOKUP(Z1934,'1077county_meanLDVage_submitted'!$A$2:$B$1079,2,FALSE)),VLOOKUP(Z1934,$N$3:$O$3145,2,FALSE),VLOOKUP(Z1934,'1077county_meanLDVage_submitted'!$A$2:$B$1079,2,FALSE))</f>
        <v>9.9407408220000004</v>
      </c>
      <c r="AB1934" s="15">
        <f t="shared" si="60"/>
        <v>9</v>
      </c>
      <c r="AC1934" s="15">
        <f t="shared" si="61"/>
        <v>3</v>
      </c>
    </row>
    <row r="1935" spans="2:29" x14ac:dyDescent="0.3">
      <c r="B1935" s="15">
        <v>37083</v>
      </c>
      <c r="C1935" s="15">
        <v>13.072389858543932</v>
      </c>
      <c r="D1935" s="15">
        <v>13</v>
      </c>
      <c r="E1935" s="15">
        <v>5</v>
      </c>
      <c r="N1935" s="15">
        <v>37083</v>
      </c>
      <c r="O1935" s="15">
        <v>12.388545842701326</v>
      </c>
      <c r="P1935" s="15">
        <v>12</v>
      </c>
      <c r="Q1935" s="15">
        <v>4</v>
      </c>
      <c r="Z1935" s="15">
        <v>37083</v>
      </c>
      <c r="AA1935" s="15">
        <f>IF(ISNA(VLOOKUP(Z1935,'1077county_meanLDVage_submitted'!$A$2:$B$1079,2,FALSE)),VLOOKUP(Z1935,$N$3:$O$3145,2,FALSE),VLOOKUP(Z1935,'1077county_meanLDVage_submitted'!$A$2:$B$1079,2,FALSE))</f>
        <v>12.341508709999999</v>
      </c>
      <c r="AB1935" s="15">
        <f t="shared" si="60"/>
        <v>12</v>
      </c>
      <c r="AC1935" s="15">
        <f t="shared" si="61"/>
        <v>4</v>
      </c>
    </row>
    <row r="1936" spans="2:29" x14ac:dyDescent="0.3">
      <c r="B1936" s="15">
        <v>37085</v>
      </c>
      <c r="C1936" s="15">
        <v>11.020586855080014</v>
      </c>
      <c r="D1936" s="15">
        <v>11</v>
      </c>
      <c r="E1936" s="15">
        <v>4</v>
      </c>
      <c r="N1936" s="15">
        <v>37085</v>
      </c>
      <c r="O1936" s="15">
        <v>10.453894205325673</v>
      </c>
      <c r="P1936" s="15">
        <v>10</v>
      </c>
      <c r="Q1936" s="15">
        <v>3</v>
      </c>
      <c r="Z1936" s="15">
        <v>37085</v>
      </c>
      <c r="AA1936" s="15">
        <f>IF(ISNA(VLOOKUP(Z1936,'1077county_meanLDVage_submitted'!$A$2:$B$1079,2,FALSE)),VLOOKUP(Z1936,$N$3:$O$3145,2,FALSE),VLOOKUP(Z1936,'1077county_meanLDVage_submitted'!$A$2:$B$1079,2,FALSE))</f>
        <v>10.34475814</v>
      </c>
      <c r="AB1936" s="15">
        <f t="shared" si="60"/>
        <v>10</v>
      </c>
      <c r="AC1936" s="15">
        <f t="shared" si="61"/>
        <v>3</v>
      </c>
    </row>
    <row r="1937" spans="2:29" x14ac:dyDescent="0.3">
      <c r="B1937" s="15">
        <v>37087</v>
      </c>
      <c r="C1937" s="15">
        <v>12.177518703093734</v>
      </c>
      <c r="D1937" s="15">
        <v>12</v>
      </c>
      <c r="E1937" s="15">
        <v>4</v>
      </c>
      <c r="N1937" s="15">
        <v>37087</v>
      </c>
      <c r="O1937" s="15">
        <v>11.507498412621079</v>
      </c>
      <c r="P1937" s="15">
        <v>11</v>
      </c>
      <c r="Q1937" s="15">
        <v>4</v>
      </c>
      <c r="Z1937" s="15">
        <v>37087</v>
      </c>
      <c r="AA1937" s="15">
        <f>IF(ISNA(VLOOKUP(Z1937,'1077county_meanLDVage_submitted'!$A$2:$B$1079,2,FALSE)),VLOOKUP(Z1937,$N$3:$O$3145,2,FALSE),VLOOKUP(Z1937,'1077county_meanLDVage_submitted'!$A$2:$B$1079,2,FALSE))</f>
        <v>11.434190340000001</v>
      </c>
      <c r="AB1937" s="15">
        <f t="shared" si="60"/>
        <v>11</v>
      </c>
      <c r="AC1937" s="15">
        <f t="shared" si="61"/>
        <v>4</v>
      </c>
    </row>
    <row r="1938" spans="2:29" x14ac:dyDescent="0.3">
      <c r="B1938" s="15">
        <v>37089</v>
      </c>
      <c r="C1938" s="15">
        <v>11.436517976415704</v>
      </c>
      <c r="D1938" s="15">
        <v>11</v>
      </c>
      <c r="E1938" s="15">
        <v>4</v>
      </c>
      <c r="N1938" s="15">
        <v>37089</v>
      </c>
      <c r="O1938" s="15">
        <v>10.833727048362176</v>
      </c>
      <c r="P1938" s="15">
        <v>10</v>
      </c>
      <c r="Q1938" s="15">
        <v>3</v>
      </c>
      <c r="Z1938" s="15">
        <v>37089</v>
      </c>
      <c r="AA1938" s="15">
        <f>IF(ISNA(VLOOKUP(Z1938,'1077county_meanLDVage_submitted'!$A$2:$B$1079,2,FALSE)),VLOOKUP(Z1938,$N$3:$O$3145,2,FALSE),VLOOKUP(Z1938,'1077county_meanLDVage_submitted'!$A$2:$B$1079,2,FALSE))</f>
        <v>10.79989187</v>
      </c>
      <c r="AB1938" s="15">
        <f t="shared" si="60"/>
        <v>10</v>
      </c>
      <c r="AC1938" s="15">
        <f t="shared" si="61"/>
        <v>3</v>
      </c>
    </row>
    <row r="1939" spans="2:29" x14ac:dyDescent="0.3">
      <c r="B1939" s="15">
        <v>37091</v>
      </c>
      <c r="C1939" s="15">
        <v>12.420560749075293</v>
      </c>
      <c r="D1939" s="15">
        <v>12</v>
      </c>
      <c r="E1939" s="15">
        <v>4</v>
      </c>
      <c r="N1939" s="15">
        <v>37091</v>
      </c>
      <c r="O1939" s="15">
        <v>11.806713456960161</v>
      </c>
      <c r="P1939" s="15">
        <v>11</v>
      </c>
      <c r="Q1939" s="15">
        <v>4</v>
      </c>
      <c r="Z1939" s="15">
        <v>37091</v>
      </c>
      <c r="AA1939" s="15">
        <f>IF(ISNA(VLOOKUP(Z1939,'1077county_meanLDVage_submitted'!$A$2:$B$1079,2,FALSE)),VLOOKUP(Z1939,$N$3:$O$3145,2,FALSE),VLOOKUP(Z1939,'1077county_meanLDVage_submitted'!$A$2:$B$1079,2,FALSE))</f>
        <v>11.795040719999999</v>
      </c>
      <c r="AB1939" s="15">
        <f t="shared" si="60"/>
        <v>11</v>
      </c>
      <c r="AC1939" s="15">
        <f t="shared" si="61"/>
        <v>4</v>
      </c>
    </row>
    <row r="1940" spans="2:29" x14ac:dyDescent="0.3">
      <c r="B1940" s="15">
        <v>37093</v>
      </c>
      <c r="C1940" s="15">
        <v>10.335576214021474</v>
      </c>
      <c r="D1940" s="15">
        <v>10</v>
      </c>
      <c r="E1940" s="15">
        <v>3</v>
      </c>
      <c r="N1940" s="15">
        <v>37093</v>
      </c>
      <c r="O1940" s="15">
        <v>9.7490683459020531</v>
      </c>
      <c r="P1940" s="15">
        <v>9</v>
      </c>
      <c r="Q1940" s="15">
        <v>3</v>
      </c>
      <c r="Z1940" s="15">
        <v>37093</v>
      </c>
      <c r="AA1940" s="15">
        <f>IF(ISNA(VLOOKUP(Z1940,'1077county_meanLDVage_submitted'!$A$2:$B$1079,2,FALSE)),VLOOKUP(Z1940,$N$3:$O$3145,2,FALSE),VLOOKUP(Z1940,'1077county_meanLDVage_submitted'!$A$2:$B$1079,2,FALSE))</f>
        <v>9.8417421479999998</v>
      </c>
      <c r="AB1940" s="15">
        <f t="shared" si="60"/>
        <v>9</v>
      </c>
      <c r="AC1940" s="15">
        <f t="shared" si="61"/>
        <v>3</v>
      </c>
    </row>
    <row r="1941" spans="2:29" x14ac:dyDescent="0.3">
      <c r="B1941" s="15">
        <v>37095</v>
      </c>
      <c r="C1941" s="15">
        <v>11.79696394906286</v>
      </c>
      <c r="D1941" s="15">
        <v>11</v>
      </c>
      <c r="E1941" s="15">
        <v>4</v>
      </c>
      <c r="N1941" s="15">
        <v>37095</v>
      </c>
      <c r="O1941" s="15">
        <v>11.278149082506404</v>
      </c>
      <c r="P1941" s="15">
        <v>11</v>
      </c>
      <c r="Q1941" s="15">
        <v>4</v>
      </c>
      <c r="Z1941" s="15">
        <v>37095</v>
      </c>
      <c r="AA1941" s="15">
        <f>IF(ISNA(VLOOKUP(Z1941,'1077county_meanLDVage_submitted'!$A$2:$B$1079,2,FALSE)),VLOOKUP(Z1941,$N$3:$O$3145,2,FALSE),VLOOKUP(Z1941,'1077county_meanLDVage_submitted'!$A$2:$B$1079,2,FALSE))</f>
        <v>11.09998246</v>
      </c>
      <c r="AB1941" s="15">
        <f t="shared" si="60"/>
        <v>11</v>
      </c>
      <c r="AC1941" s="15">
        <f t="shared" si="61"/>
        <v>4</v>
      </c>
    </row>
    <row r="1942" spans="2:29" x14ac:dyDescent="0.3">
      <c r="B1942" s="15">
        <v>37097</v>
      </c>
      <c r="C1942" s="15">
        <v>11.153759814201356</v>
      </c>
      <c r="D1942" s="15">
        <v>11</v>
      </c>
      <c r="E1942" s="15">
        <v>4</v>
      </c>
      <c r="N1942" s="15">
        <v>37097</v>
      </c>
      <c r="O1942" s="15">
        <v>10.535042730294098</v>
      </c>
      <c r="P1942" s="15">
        <v>10</v>
      </c>
      <c r="Q1942" s="15">
        <v>3</v>
      </c>
      <c r="Z1942" s="15">
        <v>37097</v>
      </c>
      <c r="AA1942" s="15">
        <f>IF(ISNA(VLOOKUP(Z1942,'1077county_meanLDVage_submitted'!$A$2:$B$1079,2,FALSE)),VLOOKUP(Z1942,$N$3:$O$3145,2,FALSE),VLOOKUP(Z1942,'1077county_meanLDVage_submitted'!$A$2:$B$1079,2,FALSE))</f>
        <v>10.32764796</v>
      </c>
      <c r="AB1942" s="15">
        <f t="shared" si="60"/>
        <v>10</v>
      </c>
      <c r="AC1942" s="15">
        <f t="shared" si="61"/>
        <v>3</v>
      </c>
    </row>
    <row r="1943" spans="2:29" x14ac:dyDescent="0.3">
      <c r="B1943" s="15">
        <v>37099</v>
      </c>
      <c r="C1943" s="15">
        <v>11.524711645544043</v>
      </c>
      <c r="D1943" s="15">
        <v>11</v>
      </c>
      <c r="E1943" s="15">
        <v>4</v>
      </c>
      <c r="N1943" s="15">
        <v>37099</v>
      </c>
      <c r="O1943" s="15">
        <v>10.950172927892341</v>
      </c>
      <c r="P1943" s="15">
        <v>10</v>
      </c>
      <c r="Q1943" s="15">
        <v>3</v>
      </c>
      <c r="Z1943" s="15">
        <v>37099</v>
      </c>
      <c r="AA1943" s="15">
        <f>IF(ISNA(VLOOKUP(Z1943,'1077county_meanLDVage_submitted'!$A$2:$B$1079,2,FALSE)),VLOOKUP(Z1943,$N$3:$O$3145,2,FALSE),VLOOKUP(Z1943,'1077county_meanLDVage_submitted'!$A$2:$B$1079,2,FALSE))</f>
        <v>10.856545179999999</v>
      </c>
      <c r="AB1943" s="15">
        <f t="shared" si="60"/>
        <v>10</v>
      </c>
      <c r="AC1943" s="15">
        <f t="shared" si="61"/>
        <v>3</v>
      </c>
    </row>
    <row r="1944" spans="2:29" x14ac:dyDescent="0.3">
      <c r="B1944" s="15">
        <v>37101</v>
      </c>
      <c r="C1944" s="15">
        <v>10.967503518221456</v>
      </c>
      <c r="D1944" s="15">
        <v>10</v>
      </c>
      <c r="E1944" s="15">
        <v>3</v>
      </c>
      <c r="N1944" s="15">
        <v>37101</v>
      </c>
      <c r="O1944" s="15">
        <v>10.421237092086201</v>
      </c>
      <c r="P1944" s="15">
        <v>10</v>
      </c>
      <c r="Q1944" s="15">
        <v>3</v>
      </c>
      <c r="Z1944" s="15">
        <v>37101</v>
      </c>
      <c r="AA1944" s="15">
        <f>IF(ISNA(VLOOKUP(Z1944,'1077county_meanLDVage_submitted'!$A$2:$B$1079,2,FALSE)),VLOOKUP(Z1944,$N$3:$O$3145,2,FALSE),VLOOKUP(Z1944,'1077county_meanLDVage_submitted'!$A$2:$B$1079,2,FALSE))</f>
        <v>10.17790301</v>
      </c>
      <c r="AB1944" s="15">
        <f t="shared" si="60"/>
        <v>10</v>
      </c>
      <c r="AC1944" s="15">
        <f t="shared" si="61"/>
        <v>3</v>
      </c>
    </row>
    <row r="1945" spans="2:29" x14ac:dyDescent="0.3">
      <c r="B1945" s="15">
        <v>37103</v>
      </c>
      <c r="C1945" s="15">
        <v>12.052529845284504</v>
      </c>
      <c r="D1945" s="15">
        <v>12</v>
      </c>
      <c r="E1945" s="15">
        <v>4</v>
      </c>
      <c r="N1945" s="15">
        <v>37103</v>
      </c>
      <c r="O1945" s="15">
        <v>11.464798115319185</v>
      </c>
      <c r="P1945" s="15">
        <v>11</v>
      </c>
      <c r="Q1945" s="15">
        <v>4</v>
      </c>
      <c r="Z1945" s="15">
        <v>37103</v>
      </c>
      <c r="AA1945" s="15">
        <f>IF(ISNA(VLOOKUP(Z1945,'1077county_meanLDVage_submitted'!$A$2:$B$1079,2,FALSE)),VLOOKUP(Z1945,$N$3:$O$3145,2,FALSE),VLOOKUP(Z1945,'1077county_meanLDVage_submitted'!$A$2:$B$1079,2,FALSE))</f>
        <v>11.591275919999999</v>
      </c>
      <c r="AB1945" s="15">
        <f t="shared" si="60"/>
        <v>11</v>
      </c>
      <c r="AC1945" s="15">
        <f t="shared" si="61"/>
        <v>4</v>
      </c>
    </row>
    <row r="1946" spans="2:29" x14ac:dyDescent="0.3">
      <c r="B1946" s="15">
        <v>37105</v>
      </c>
      <c r="C1946" s="15">
        <v>11.698279013035105</v>
      </c>
      <c r="D1946" s="15">
        <v>11</v>
      </c>
      <c r="E1946" s="15">
        <v>4</v>
      </c>
      <c r="N1946" s="15">
        <v>37105</v>
      </c>
      <c r="O1946" s="15">
        <v>11.098031464289868</v>
      </c>
      <c r="P1946" s="15">
        <v>11</v>
      </c>
      <c r="Q1946" s="15">
        <v>4</v>
      </c>
      <c r="Z1946" s="15">
        <v>37105</v>
      </c>
      <c r="AA1946" s="15">
        <f>IF(ISNA(VLOOKUP(Z1946,'1077county_meanLDVage_submitted'!$A$2:$B$1079,2,FALSE)),VLOOKUP(Z1946,$N$3:$O$3145,2,FALSE),VLOOKUP(Z1946,'1077county_meanLDVage_submitted'!$A$2:$B$1079,2,FALSE))</f>
        <v>10.980077959999999</v>
      </c>
      <c r="AB1946" s="15">
        <f t="shared" si="60"/>
        <v>10</v>
      </c>
      <c r="AC1946" s="15">
        <f t="shared" si="61"/>
        <v>3</v>
      </c>
    </row>
    <row r="1947" spans="2:29" x14ac:dyDescent="0.3">
      <c r="B1947" s="15">
        <v>37107</v>
      </c>
      <c r="C1947" s="15">
        <v>11.791274406525398</v>
      </c>
      <c r="D1947" s="15">
        <v>11</v>
      </c>
      <c r="E1947" s="15">
        <v>4</v>
      </c>
      <c r="N1947" s="15">
        <v>37107</v>
      </c>
      <c r="O1947" s="15">
        <v>11.189968330818122</v>
      </c>
      <c r="P1947" s="15">
        <v>11</v>
      </c>
      <c r="Q1947" s="15">
        <v>4</v>
      </c>
      <c r="Z1947" s="15">
        <v>37107</v>
      </c>
      <c r="AA1947" s="15">
        <f>IF(ISNA(VLOOKUP(Z1947,'1077county_meanLDVage_submitted'!$A$2:$B$1079,2,FALSE)),VLOOKUP(Z1947,$N$3:$O$3145,2,FALSE),VLOOKUP(Z1947,'1077county_meanLDVage_submitted'!$A$2:$B$1079,2,FALSE))</f>
        <v>11.08044956</v>
      </c>
      <c r="AB1947" s="15">
        <f t="shared" si="60"/>
        <v>11</v>
      </c>
      <c r="AC1947" s="15">
        <f t="shared" si="61"/>
        <v>4</v>
      </c>
    </row>
    <row r="1948" spans="2:29" x14ac:dyDescent="0.3">
      <c r="B1948" s="15">
        <v>37109</v>
      </c>
      <c r="C1948" s="15">
        <v>11.747680987639033</v>
      </c>
      <c r="D1948" s="15">
        <v>11</v>
      </c>
      <c r="E1948" s="15">
        <v>4</v>
      </c>
      <c r="N1948" s="15">
        <v>37109</v>
      </c>
      <c r="O1948" s="15">
        <v>11.093457838450464</v>
      </c>
      <c r="P1948" s="15">
        <v>11</v>
      </c>
      <c r="Q1948" s="15">
        <v>4</v>
      </c>
      <c r="Z1948" s="15">
        <v>37109</v>
      </c>
      <c r="AA1948" s="15">
        <f>IF(ISNA(VLOOKUP(Z1948,'1077county_meanLDVage_submitted'!$A$2:$B$1079,2,FALSE)),VLOOKUP(Z1948,$N$3:$O$3145,2,FALSE),VLOOKUP(Z1948,'1077county_meanLDVage_submitted'!$A$2:$B$1079,2,FALSE))</f>
        <v>11.09288827</v>
      </c>
      <c r="AB1948" s="15">
        <f t="shared" si="60"/>
        <v>11</v>
      </c>
      <c r="AC1948" s="15">
        <f t="shared" si="61"/>
        <v>4</v>
      </c>
    </row>
    <row r="1949" spans="2:29" x14ac:dyDescent="0.3">
      <c r="B1949" s="15">
        <v>37111</v>
      </c>
      <c r="C1949" s="15">
        <v>12.804834481883317</v>
      </c>
      <c r="D1949" s="15">
        <v>12</v>
      </c>
      <c r="E1949" s="15">
        <v>4</v>
      </c>
      <c r="N1949" s="15">
        <v>37111</v>
      </c>
      <c r="O1949" s="15">
        <v>12.158335789542161</v>
      </c>
      <c r="P1949" s="15">
        <v>12</v>
      </c>
      <c r="Q1949" s="15">
        <v>4</v>
      </c>
      <c r="Z1949" s="15">
        <v>37111</v>
      </c>
      <c r="AA1949" s="15">
        <f>IF(ISNA(VLOOKUP(Z1949,'1077county_meanLDVage_submitted'!$A$2:$B$1079,2,FALSE)),VLOOKUP(Z1949,$N$3:$O$3145,2,FALSE),VLOOKUP(Z1949,'1077county_meanLDVage_submitted'!$A$2:$B$1079,2,FALSE))</f>
        <v>12.02227733</v>
      </c>
      <c r="AB1949" s="15">
        <f t="shared" si="60"/>
        <v>12</v>
      </c>
      <c r="AC1949" s="15">
        <f t="shared" si="61"/>
        <v>4</v>
      </c>
    </row>
    <row r="1950" spans="2:29" x14ac:dyDescent="0.3">
      <c r="B1950" s="15">
        <v>37113</v>
      </c>
      <c r="C1950" s="15">
        <v>12.328186661690429</v>
      </c>
      <c r="D1950" s="15">
        <v>12</v>
      </c>
      <c r="E1950" s="15">
        <v>4</v>
      </c>
      <c r="N1950" s="15">
        <v>37113</v>
      </c>
      <c r="O1950" s="15">
        <v>11.70338129743662</v>
      </c>
      <c r="P1950" s="15">
        <v>11</v>
      </c>
      <c r="Q1950" s="15">
        <v>4</v>
      </c>
      <c r="Z1950" s="15">
        <v>37113</v>
      </c>
      <c r="AA1950" s="15">
        <f>IF(ISNA(VLOOKUP(Z1950,'1077county_meanLDVage_submitted'!$A$2:$B$1079,2,FALSE)),VLOOKUP(Z1950,$N$3:$O$3145,2,FALSE),VLOOKUP(Z1950,'1077county_meanLDVage_submitted'!$A$2:$B$1079,2,FALSE))</f>
        <v>11.796216319999999</v>
      </c>
      <c r="AB1950" s="15">
        <f t="shared" si="60"/>
        <v>11</v>
      </c>
      <c r="AC1950" s="15">
        <f t="shared" si="61"/>
        <v>4</v>
      </c>
    </row>
    <row r="1951" spans="2:29" x14ac:dyDescent="0.3">
      <c r="B1951" s="15">
        <v>37115</v>
      </c>
      <c r="C1951" s="15">
        <v>13.573297350353119</v>
      </c>
      <c r="D1951" s="15">
        <v>13</v>
      </c>
      <c r="E1951" s="15">
        <v>5</v>
      </c>
      <c r="N1951" s="15">
        <v>37115</v>
      </c>
      <c r="O1951" s="15">
        <v>12.905981824169045</v>
      </c>
      <c r="P1951" s="15">
        <v>12</v>
      </c>
      <c r="Q1951" s="15">
        <v>4</v>
      </c>
      <c r="Z1951" s="15">
        <v>37115</v>
      </c>
      <c r="AA1951" s="15">
        <f>IF(ISNA(VLOOKUP(Z1951,'1077county_meanLDVage_submitted'!$A$2:$B$1079,2,FALSE)),VLOOKUP(Z1951,$N$3:$O$3145,2,FALSE),VLOOKUP(Z1951,'1077county_meanLDVage_submitted'!$A$2:$B$1079,2,FALSE))</f>
        <v>12.791321699999999</v>
      </c>
      <c r="AB1951" s="15">
        <f t="shared" si="60"/>
        <v>12</v>
      </c>
      <c r="AC1951" s="15">
        <f t="shared" si="61"/>
        <v>4</v>
      </c>
    </row>
    <row r="1952" spans="2:29" x14ac:dyDescent="0.3">
      <c r="B1952" s="15">
        <v>37117</v>
      </c>
      <c r="C1952" s="15">
        <v>12.059391705600218</v>
      </c>
      <c r="D1952" s="15">
        <v>12</v>
      </c>
      <c r="E1952" s="15">
        <v>4</v>
      </c>
      <c r="N1952" s="15">
        <v>37117</v>
      </c>
      <c r="O1952" s="15">
        <v>11.468072892489584</v>
      </c>
      <c r="P1952" s="15">
        <v>11</v>
      </c>
      <c r="Q1952" s="15">
        <v>4</v>
      </c>
      <c r="Z1952" s="15">
        <v>37117</v>
      </c>
      <c r="AA1952" s="15">
        <f>IF(ISNA(VLOOKUP(Z1952,'1077county_meanLDVage_submitted'!$A$2:$B$1079,2,FALSE)),VLOOKUP(Z1952,$N$3:$O$3145,2,FALSE),VLOOKUP(Z1952,'1077county_meanLDVage_submitted'!$A$2:$B$1079,2,FALSE))</f>
        <v>11.485132</v>
      </c>
      <c r="AB1952" s="15">
        <f t="shared" si="60"/>
        <v>11</v>
      </c>
      <c r="AC1952" s="15">
        <f t="shared" si="61"/>
        <v>4</v>
      </c>
    </row>
    <row r="1953" spans="2:29" x14ac:dyDescent="0.3">
      <c r="B1953" s="15">
        <v>37119</v>
      </c>
      <c r="C1953" s="15">
        <v>8.8494689892388188</v>
      </c>
      <c r="D1953" s="15">
        <v>8</v>
      </c>
      <c r="E1953" s="15">
        <v>2</v>
      </c>
      <c r="N1953" s="15">
        <v>37119</v>
      </c>
      <c r="O1953" s="15">
        <v>8.4096927644103392</v>
      </c>
      <c r="P1953" s="15">
        <v>8</v>
      </c>
      <c r="Q1953" s="15">
        <v>2</v>
      </c>
      <c r="Z1953" s="15">
        <v>37119</v>
      </c>
      <c r="AA1953" s="15">
        <f>IF(ISNA(VLOOKUP(Z1953,'1077county_meanLDVage_submitted'!$A$2:$B$1079,2,FALSE)),VLOOKUP(Z1953,$N$3:$O$3145,2,FALSE),VLOOKUP(Z1953,'1077county_meanLDVage_submitted'!$A$2:$B$1079,2,FALSE))</f>
        <v>7.9538835470000002</v>
      </c>
      <c r="AB1953" s="15">
        <f t="shared" si="60"/>
        <v>7</v>
      </c>
      <c r="AC1953" s="15">
        <f t="shared" si="61"/>
        <v>2</v>
      </c>
    </row>
    <row r="1954" spans="2:29" x14ac:dyDescent="0.3">
      <c r="B1954" s="15">
        <v>37121</v>
      </c>
      <c r="C1954" s="15">
        <v>12.842597368243769</v>
      </c>
      <c r="D1954" s="15">
        <v>12</v>
      </c>
      <c r="E1954" s="15">
        <v>4</v>
      </c>
      <c r="N1954" s="15">
        <v>37121</v>
      </c>
      <c r="O1954" s="15">
        <v>12.174830170620293</v>
      </c>
      <c r="P1954" s="15">
        <v>12</v>
      </c>
      <c r="Q1954" s="15">
        <v>4</v>
      </c>
      <c r="Z1954" s="15">
        <v>37121</v>
      </c>
      <c r="AA1954" s="15">
        <f>IF(ISNA(VLOOKUP(Z1954,'1077county_meanLDVage_submitted'!$A$2:$B$1079,2,FALSE)),VLOOKUP(Z1954,$N$3:$O$3145,2,FALSE),VLOOKUP(Z1954,'1077county_meanLDVage_submitted'!$A$2:$B$1079,2,FALSE))</f>
        <v>12.31155137</v>
      </c>
      <c r="AB1954" s="15">
        <f t="shared" si="60"/>
        <v>12</v>
      </c>
      <c r="AC1954" s="15">
        <f t="shared" si="61"/>
        <v>4</v>
      </c>
    </row>
    <row r="1955" spans="2:29" x14ac:dyDescent="0.3">
      <c r="B1955" s="15">
        <v>37123</v>
      </c>
      <c r="C1955" s="15">
        <v>12.973324158727667</v>
      </c>
      <c r="D1955" s="15">
        <v>12</v>
      </c>
      <c r="E1955" s="15">
        <v>4</v>
      </c>
      <c r="N1955" s="15">
        <v>37123</v>
      </c>
      <c r="O1955" s="15">
        <v>12.32055019341448</v>
      </c>
      <c r="P1955" s="15">
        <v>12</v>
      </c>
      <c r="Q1955" s="15">
        <v>4</v>
      </c>
      <c r="Z1955" s="15">
        <v>37123</v>
      </c>
      <c r="AA1955" s="15">
        <f>IF(ISNA(VLOOKUP(Z1955,'1077county_meanLDVage_submitted'!$A$2:$B$1079,2,FALSE)),VLOOKUP(Z1955,$N$3:$O$3145,2,FALSE),VLOOKUP(Z1955,'1077county_meanLDVage_submitted'!$A$2:$B$1079,2,FALSE))</f>
        <v>12.241810640000001</v>
      </c>
      <c r="AB1955" s="15">
        <f t="shared" si="60"/>
        <v>12</v>
      </c>
      <c r="AC1955" s="15">
        <f t="shared" si="61"/>
        <v>4</v>
      </c>
    </row>
    <row r="1956" spans="2:29" x14ac:dyDescent="0.3">
      <c r="B1956" s="15">
        <v>37125</v>
      </c>
      <c r="C1956" s="15">
        <v>10.799574577159085</v>
      </c>
      <c r="D1956" s="15">
        <v>10</v>
      </c>
      <c r="E1956" s="15">
        <v>3</v>
      </c>
      <c r="N1956" s="15">
        <v>37125</v>
      </c>
      <c r="O1956" s="15">
        <v>10.186182698041874</v>
      </c>
      <c r="P1956" s="15">
        <v>10</v>
      </c>
      <c r="Q1956" s="15">
        <v>3</v>
      </c>
      <c r="Z1956" s="15">
        <v>37125</v>
      </c>
      <c r="AA1956" s="15">
        <f>IF(ISNA(VLOOKUP(Z1956,'1077county_meanLDVage_submitted'!$A$2:$B$1079,2,FALSE)),VLOOKUP(Z1956,$N$3:$O$3145,2,FALSE),VLOOKUP(Z1956,'1077county_meanLDVage_submitted'!$A$2:$B$1079,2,FALSE))</f>
        <v>10.274946740000001</v>
      </c>
      <c r="AB1956" s="15">
        <f t="shared" si="60"/>
        <v>10</v>
      </c>
      <c r="AC1956" s="15">
        <f t="shared" si="61"/>
        <v>3</v>
      </c>
    </row>
    <row r="1957" spans="2:29" x14ac:dyDescent="0.3">
      <c r="B1957" s="15">
        <v>37127</v>
      </c>
      <c r="C1957" s="15">
        <v>11.436385741501965</v>
      </c>
      <c r="D1957" s="15">
        <v>11</v>
      </c>
      <c r="E1957" s="15">
        <v>4</v>
      </c>
      <c r="N1957" s="15">
        <v>37127</v>
      </c>
      <c r="O1957" s="15">
        <v>10.855228029631474</v>
      </c>
      <c r="P1957" s="15">
        <v>10</v>
      </c>
      <c r="Q1957" s="15">
        <v>3</v>
      </c>
      <c r="Z1957" s="15">
        <v>37127</v>
      </c>
      <c r="AA1957" s="15">
        <f>IF(ISNA(VLOOKUP(Z1957,'1077county_meanLDVage_submitted'!$A$2:$B$1079,2,FALSE)),VLOOKUP(Z1957,$N$3:$O$3145,2,FALSE),VLOOKUP(Z1957,'1077county_meanLDVage_submitted'!$A$2:$B$1079,2,FALSE))</f>
        <v>10.693494579999999</v>
      </c>
      <c r="AB1957" s="15">
        <f t="shared" si="60"/>
        <v>10</v>
      </c>
      <c r="AC1957" s="15">
        <f t="shared" si="61"/>
        <v>3</v>
      </c>
    </row>
    <row r="1958" spans="2:29" x14ac:dyDescent="0.3">
      <c r="B1958" s="15">
        <v>37129</v>
      </c>
      <c r="C1958" s="15">
        <v>9.8110403403025437</v>
      </c>
      <c r="D1958" s="15">
        <v>9</v>
      </c>
      <c r="E1958" s="15">
        <v>3</v>
      </c>
      <c r="N1958" s="15">
        <v>37129</v>
      </c>
      <c r="O1958" s="15">
        <v>9.3081006229614633</v>
      </c>
      <c r="P1958" s="15">
        <v>9</v>
      </c>
      <c r="Q1958" s="15">
        <v>3</v>
      </c>
      <c r="Z1958" s="15">
        <v>37129</v>
      </c>
      <c r="AA1958" s="15">
        <f>IF(ISNA(VLOOKUP(Z1958,'1077county_meanLDVage_submitted'!$A$2:$B$1079,2,FALSE)),VLOOKUP(Z1958,$N$3:$O$3145,2,FALSE),VLOOKUP(Z1958,'1077county_meanLDVage_submitted'!$A$2:$B$1079,2,FALSE))</f>
        <v>8.8952571949999992</v>
      </c>
      <c r="AB1958" s="15">
        <f t="shared" si="60"/>
        <v>8</v>
      </c>
      <c r="AC1958" s="15">
        <f t="shared" si="61"/>
        <v>2</v>
      </c>
    </row>
    <row r="1959" spans="2:29" x14ac:dyDescent="0.3">
      <c r="B1959" s="15">
        <v>37131</v>
      </c>
      <c r="C1959" s="15">
        <v>13.135653295301497</v>
      </c>
      <c r="D1959" s="15">
        <v>13</v>
      </c>
      <c r="E1959" s="15">
        <v>5</v>
      </c>
      <c r="N1959" s="15">
        <v>37131</v>
      </c>
      <c r="O1959" s="15">
        <v>12.448499096899614</v>
      </c>
      <c r="P1959" s="15">
        <v>12</v>
      </c>
      <c r="Q1959" s="15">
        <v>4</v>
      </c>
      <c r="Z1959" s="15">
        <v>37131</v>
      </c>
      <c r="AA1959" s="15">
        <f>IF(ISNA(VLOOKUP(Z1959,'1077county_meanLDVage_submitted'!$A$2:$B$1079,2,FALSE)),VLOOKUP(Z1959,$N$3:$O$3145,2,FALSE),VLOOKUP(Z1959,'1077county_meanLDVage_submitted'!$A$2:$B$1079,2,FALSE))</f>
        <v>12.532998320000001</v>
      </c>
      <c r="AB1959" s="15">
        <f t="shared" si="60"/>
        <v>12</v>
      </c>
      <c r="AC1959" s="15">
        <f t="shared" si="61"/>
        <v>4</v>
      </c>
    </row>
    <row r="1960" spans="2:29" x14ac:dyDescent="0.3">
      <c r="B1960" s="15">
        <v>37133</v>
      </c>
      <c r="C1960" s="15">
        <v>9.7077093007362993</v>
      </c>
      <c r="D1960" s="15">
        <v>9</v>
      </c>
      <c r="E1960" s="15">
        <v>3</v>
      </c>
      <c r="N1960" s="15">
        <v>37133</v>
      </c>
      <c r="O1960" s="15">
        <v>9.194731650166089</v>
      </c>
      <c r="P1960" s="15">
        <v>9</v>
      </c>
      <c r="Q1960" s="15">
        <v>3</v>
      </c>
      <c r="Z1960" s="15">
        <v>37133</v>
      </c>
      <c r="AA1960" s="15">
        <f>IF(ISNA(VLOOKUP(Z1960,'1077county_meanLDVage_submitted'!$A$2:$B$1079,2,FALSE)),VLOOKUP(Z1960,$N$3:$O$3145,2,FALSE),VLOOKUP(Z1960,'1077county_meanLDVage_submitted'!$A$2:$B$1079,2,FALSE))</f>
        <v>8.8448240009999992</v>
      </c>
      <c r="AB1960" s="15">
        <f t="shared" si="60"/>
        <v>8</v>
      </c>
      <c r="AC1960" s="15">
        <f t="shared" si="61"/>
        <v>2</v>
      </c>
    </row>
    <row r="1961" spans="2:29" x14ac:dyDescent="0.3">
      <c r="B1961" s="15">
        <v>37135</v>
      </c>
      <c r="C1961" s="15">
        <v>10.448557834204495</v>
      </c>
      <c r="D1961" s="15">
        <v>10</v>
      </c>
      <c r="E1961" s="15">
        <v>3</v>
      </c>
      <c r="N1961" s="15">
        <v>37135</v>
      </c>
      <c r="O1961" s="15">
        <v>9.8715855604626714</v>
      </c>
      <c r="P1961" s="15">
        <v>9</v>
      </c>
      <c r="Q1961" s="15">
        <v>3</v>
      </c>
      <c r="Z1961" s="15">
        <v>37135</v>
      </c>
      <c r="AA1961" s="15">
        <f>IF(ISNA(VLOOKUP(Z1961,'1077county_meanLDVage_submitted'!$A$2:$B$1079,2,FALSE)),VLOOKUP(Z1961,$N$3:$O$3145,2,FALSE),VLOOKUP(Z1961,'1077county_meanLDVage_submitted'!$A$2:$B$1079,2,FALSE))</f>
        <v>9.8793438279999997</v>
      </c>
      <c r="AB1961" s="15">
        <f t="shared" si="60"/>
        <v>9</v>
      </c>
      <c r="AC1961" s="15">
        <f t="shared" si="61"/>
        <v>3</v>
      </c>
    </row>
    <row r="1962" spans="2:29" x14ac:dyDescent="0.3">
      <c r="B1962" s="15">
        <v>37137</v>
      </c>
      <c r="C1962" s="15">
        <v>11.613962330180517</v>
      </c>
      <c r="D1962" s="15">
        <v>11</v>
      </c>
      <c r="E1962" s="15">
        <v>4</v>
      </c>
      <c r="N1962" s="15">
        <v>37137</v>
      </c>
      <c r="O1962" s="15">
        <v>11.045636312166238</v>
      </c>
      <c r="P1962" s="15">
        <v>11</v>
      </c>
      <c r="Q1962" s="15">
        <v>4</v>
      </c>
      <c r="Z1962" s="15">
        <v>37137</v>
      </c>
      <c r="AA1962" s="15">
        <f>IF(ISNA(VLOOKUP(Z1962,'1077county_meanLDVage_submitted'!$A$2:$B$1079,2,FALSE)),VLOOKUP(Z1962,$N$3:$O$3145,2,FALSE),VLOOKUP(Z1962,'1077county_meanLDVage_submitted'!$A$2:$B$1079,2,FALSE))</f>
        <v>10.92398431</v>
      </c>
      <c r="AB1962" s="15">
        <f t="shared" si="60"/>
        <v>10</v>
      </c>
      <c r="AC1962" s="15">
        <f t="shared" si="61"/>
        <v>3</v>
      </c>
    </row>
    <row r="1963" spans="2:29" x14ac:dyDescent="0.3">
      <c r="B1963" s="15">
        <v>37139</v>
      </c>
      <c r="C1963" s="15">
        <v>11.054795722179525</v>
      </c>
      <c r="D1963" s="15">
        <v>11</v>
      </c>
      <c r="E1963" s="15">
        <v>4</v>
      </c>
      <c r="N1963" s="15">
        <v>37139</v>
      </c>
      <c r="O1963" s="15">
        <v>10.496781694538573</v>
      </c>
      <c r="P1963" s="15">
        <v>10</v>
      </c>
      <c r="Q1963" s="15">
        <v>3</v>
      </c>
      <c r="Z1963" s="15">
        <v>37139</v>
      </c>
      <c r="AA1963" s="15">
        <f>IF(ISNA(VLOOKUP(Z1963,'1077county_meanLDVage_submitted'!$A$2:$B$1079,2,FALSE)),VLOOKUP(Z1963,$N$3:$O$3145,2,FALSE),VLOOKUP(Z1963,'1077county_meanLDVage_submitted'!$A$2:$B$1079,2,FALSE))</f>
        <v>10.32559651</v>
      </c>
      <c r="AB1963" s="15">
        <f t="shared" si="60"/>
        <v>10</v>
      </c>
      <c r="AC1963" s="15">
        <f t="shared" si="61"/>
        <v>3</v>
      </c>
    </row>
    <row r="1964" spans="2:29" x14ac:dyDescent="0.3">
      <c r="B1964" s="15">
        <v>37141</v>
      </c>
      <c r="C1964" s="15">
        <v>11.234440976757439</v>
      </c>
      <c r="D1964" s="15">
        <v>11</v>
      </c>
      <c r="E1964" s="15">
        <v>4</v>
      </c>
      <c r="N1964" s="15">
        <v>37141</v>
      </c>
      <c r="O1964" s="15">
        <v>10.649871338834014</v>
      </c>
      <c r="P1964" s="15">
        <v>10</v>
      </c>
      <c r="Q1964" s="15">
        <v>3</v>
      </c>
      <c r="Z1964" s="15">
        <v>37141</v>
      </c>
      <c r="AA1964" s="15">
        <f>IF(ISNA(VLOOKUP(Z1964,'1077county_meanLDVage_submitted'!$A$2:$B$1079,2,FALSE)),VLOOKUP(Z1964,$N$3:$O$3145,2,FALSE),VLOOKUP(Z1964,'1077county_meanLDVage_submitted'!$A$2:$B$1079,2,FALSE))</f>
        <v>10.61628378</v>
      </c>
      <c r="AB1964" s="15">
        <f t="shared" si="60"/>
        <v>10</v>
      </c>
      <c r="AC1964" s="15">
        <f t="shared" si="61"/>
        <v>3</v>
      </c>
    </row>
    <row r="1965" spans="2:29" x14ac:dyDescent="0.3">
      <c r="B1965" s="15">
        <v>37143</v>
      </c>
      <c r="C1965" s="15">
        <v>11.386267124810852</v>
      </c>
      <c r="D1965" s="15">
        <v>11</v>
      </c>
      <c r="E1965" s="15">
        <v>4</v>
      </c>
      <c r="N1965" s="15">
        <v>37143</v>
      </c>
      <c r="O1965" s="15">
        <v>10.806080872468513</v>
      </c>
      <c r="P1965" s="15">
        <v>10</v>
      </c>
      <c r="Q1965" s="15">
        <v>3</v>
      </c>
      <c r="Z1965" s="15">
        <v>37143</v>
      </c>
      <c r="AA1965" s="15">
        <f>IF(ISNA(VLOOKUP(Z1965,'1077county_meanLDVage_submitted'!$A$2:$B$1079,2,FALSE)),VLOOKUP(Z1965,$N$3:$O$3145,2,FALSE),VLOOKUP(Z1965,'1077county_meanLDVage_submitted'!$A$2:$B$1079,2,FALSE))</f>
        <v>10.86649047</v>
      </c>
      <c r="AB1965" s="15">
        <f t="shared" si="60"/>
        <v>10</v>
      </c>
      <c r="AC1965" s="15">
        <f t="shared" si="61"/>
        <v>3</v>
      </c>
    </row>
    <row r="1966" spans="2:29" x14ac:dyDescent="0.3">
      <c r="B1966" s="15">
        <v>37145</v>
      </c>
      <c r="C1966" s="15">
        <v>13.067085142062995</v>
      </c>
      <c r="D1966" s="15">
        <v>13</v>
      </c>
      <c r="E1966" s="15">
        <v>5</v>
      </c>
      <c r="N1966" s="15">
        <v>37145</v>
      </c>
      <c r="O1966" s="15">
        <v>12.386157541970428</v>
      </c>
      <c r="P1966" s="15">
        <v>12</v>
      </c>
      <c r="Q1966" s="15">
        <v>4</v>
      </c>
      <c r="Z1966" s="15">
        <v>37145</v>
      </c>
      <c r="AA1966" s="15">
        <f>IF(ISNA(VLOOKUP(Z1966,'1077county_meanLDVage_submitted'!$A$2:$B$1079,2,FALSE)),VLOOKUP(Z1966,$N$3:$O$3145,2,FALSE),VLOOKUP(Z1966,'1077county_meanLDVage_submitted'!$A$2:$B$1079,2,FALSE))</f>
        <v>12.523042970000001</v>
      </c>
      <c r="AB1966" s="15">
        <f t="shared" si="60"/>
        <v>12</v>
      </c>
      <c r="AC1966" s="15">
        <f t="shared" si="61"/>
        <v>4</v>
      </c>
    </row>
    <row r="1967" spans="2:29" x14ac:dyDescent="0.3">
      <c r="B1967" s="15">
        <v>37147</v>
      </c>
      <c r="C1967" s="15">
        <v>10.373847994171303</v>
      </c>
      <c r="D1967" s="15">
        <v>10</v>
      </c>
      <c r="E1967" s="15">
        <v>3</v>
      </c>
      <c r="N1967" s="15">
        <v>37147</v>
      </c>
      <c r="O1967" s="15">
        <v>9.8708282363756137</v>
      </c>
      <c r="P1967" s="15">
        <v>9</v>
      </c>
      <c r="Q1967" s="15">
        <v>3</v>
      </c>
      <c r="Z1967" s="15">
        <v>37147</v>
      </c>
      <c r="AA1967" s="15">
        <f>IF(ISNA(VLOOKUP(Z1967,'1077county_meanLDVage_submitted'!$A$2:$B$1079,2,FALSE)),VLOOKUP(Z1967,$N$3:$O$3145,2,FALSE),VLOOKUP(Z1967,'1077county_meanLDVage_submitted'!$A$2:$B$1079,2,FALSE))</f>
        <v>9.5893707799999994</v>
      </c>
      <c r="AB1967" s="15">
        <f t="shared" si="60"/>
        <v>9</v>
      </c>
      <c r="AC1967" s="15">
        <f t="shared" si="61"/>
        <v>3</v>
      </c>
    </row>
    <row r="1968" spans="2:29" x14ac:dyDescent="0.3">
      <c r="B1968" s="15">
        <v>37149</v>
      </c>
      <c r="C1968" s="15">
        <v>12.565970975585682</v>
      </c>
      <c r="D1968" s="15">
        <v>12</v>
      </c>
      <c r="E1968" s="15">
        <v>4</v>
      </c>
      <c r="N1968" s="15">
        <v>37149</v>
      </c>
      <c r="O1968" s="15">
        <v>11.90019139071466</v>
      </c>
      <c r="P1968" s="15">
        <v>11</v>
      </c>
      <c r="Q1968" s="15">
        <v>4</v>
      </c>
      <c r="Z1968" s="15">
        <v>37149</v>
      </c>
      <c r="AA1968" s="15">
        <f>IF(ISNA(VLOOKUP(Z1968,'1077county_meanLDVage_submitted'!$A$2:$B$1079,2,FALSE)),VLOOKUP(Z1968,$N$3:$O$3145,2,FALSE),VLOOKUP(Z1968,'1077county_meanLDVage_submitted'!$A$2:$B$1079,2,FALSE))</f>
        <v>12.01795306</v>
      </c>
      <c r="AB1968" s="15">
        <f t="shared" si="60"/>
        <v>12</v>
      </c>
      <c r="AC1968" s="15">
        <f t="shared" si="61"/>
        <v>4</v>
      </c>
    </row>
    <row r="1969" spans="2:29" x14ac:dyDescent="0.3">
      <c r="B1969" s="15">
        <v>37151</v>
      </c>
      <c r="C1969" s="15">
        <v>12.813314599785523</v>
      </c>
      <c r="D1969" s="15">
        <v>12</v>
      </c>
      <c r="E1969" s="15">
        <v>4</v>
      </c>
      <c r="N1969" s="15">
        <v>37151</v>
      </c>
      <c r="O1969" s="15">
        <v>12.158384269703784</v>
      </c>
      <c r="P1969" s="15">
        <v>12</v>
      </c>
      <c r="Q1969" s="15">
        <v>4</v>
      </c>
      <c r="Z1969" s="15">
        <v>37151</v>
      </c>
      <c r="AA1969" s="15">
        <f>IF(ISNA(VLOOKUP(Z1969,'1077county_meanLDVage_submitted'!$A$2:$B$1079,2,FALSE)),VLOOKUP(Z1969,$N$3:$O$3145,2,FALSE),VLOOKUP(Z1969,'1077county_meanLDVage_submitted'!$A$2:$B$1079,2,FALSE))</f>
        <v>12.09091652</v>
      </c>
      <c r="AB1969" s="15">
        <f t="shared" si="60"/>
        <v>12</v>
      </c>
      <c r="AC1969" s="15">
        <f t="shared" si="61"/>
        <v>4</v>
      </c>
    </row>
    <row r="1970" spans="2:29" x14ac:dyDescent="0.3">
      <c r="B1970" s="15">
        <v>37153</v>
      </c>
      <c r="C1970" s="15">
        <v>12.683226141039089</v>
      </c>
      <c r="D1970" s="15">
        <v>12</v>
      </c>
      <c r="E1970" s="15">
        <v>4</v>
      </c>
      <c r="N1970" s="15">
        <v>37153</v>
      </c>
      <c r="O1970" s="15">
        <v>12.042565236439954</v>
      </c>
      <c r="P1970" s="15">
        <v>12</v>
      </c>
      <c r="Q1970" s="15">
        <v>4</v>
      </c>
      <c r="Z1970" s="15">
        <v>37153</v>
      </c>
      <c r="AA1970" s="15">
        <f>IF(ISNA(VLOOKUP(Z1970,'1077county_meanLDVage_submitted'!$A$2:$B$1079,2,FALSE)),VLOOKUP(Z1970,$N$3:$O$3145,2,FALSE),VLOOKUP(Z1970,'1077county_meanLDVage_submitted'!$A$2:$B$1079,2,FALSE))</f>
        <v>11.76779715</v>
      </c>
      <c r="AB1970" s="15">
        <f t="shared" si="60"/>
        <v>11</v>
      </c>
      <c r="AC1970" s="15">
        <f t="shared" si="61"/>
        <v>4</v>
      </c>
    </row>
    <row r="1971" spans="2:29" x14ac:dyDescent="0.3">
      <c r="B1971" s="15">
        <v>37155</v>
      </c>
      <c r="C1971" s="15">
        <v>12.136068217902455</v>
      </c>
      <c r="D1971" s="15">
        <v>12</v>
      </c>
      <c r="E1971" s="15">
        <v>4</v>
      </c>
      <c r="N1971" s="15">
        <v>37155</v>
      </c>
      <c r="O1971" s="15">
        <v>11.410609345274173</v>
      </c>
      <c r="P1971" s="15">
        <v>11</v>
      </c>
      <c r="Q1971" s="15">
        <v>4</v>
      </c>
      <c r="Z1971" s="15">
        <v>37155</v>
      </c>
      <c r="AA1971" s="15">
        <f>IF(ISNA(VLOOKUP(Z1971,'1077county_meanLDVage_submitted'!$A$2:$B$1079,2,FALSE)),VLOOKUP(Z1971,$N$3:$O$3145,2,FALSE),VLOOKUP(Z1971,'1077county_meanLDVage_submitted'!$A$2:$B$1079,2,FALSE))</f>
        <v>11.256922100000001</v>
      </c>
      <c r="AB1971" s="15">
        <f t="shared" si="60"/>
        <v>11</v>
      </c>
      <c r="AC1971" s="15">
        <f t="shared" si="61"/>
        <v>4</v>
      </c>
    </row>
    <row r="1972" spans="2:29" x14ac:dyDescent="0.3">
      <c r="B1972" s="15">
        <v>37157</v>
      </c>
      <c r="C1972" s="15">
        <v>13.294844894665035</v>
      </c>
      <c r="D1972" s="15">
        <v>13</v>
      </c>
      <c r="E1972" s="15">
        <v>5</v>
      </c>
      <c r="N1972" s="15">
        <v>37157</v>
      </c>
      <c r="O1972" s="15">
        <v>12.569164382717014</v>
      </c>
      <c r="P1972" s="15">
        <v>12</v>
      </c>
      <c r="Q1972" s="15">
        <v>4</v>
      </c>
      <c r="Z1972" s="15">
        <v>37157</v>
      </c>
      <c r="AA1972" s="15">
        <f>IF(ISNA(VLOOKUP(Z1972,'1077county_meanLDVage_submitted'!$A$2:$B$1079,2,FALSE)),VLOOKUP(Z1972,$N$3:$O$3145,2,FALSE),VLOOKUP(Z1972,'1077county_meanLDVage_submitted'!$A$2:$B$1079,2,FALSE))</f>
        <v>12.616517330000001</v>
      </c>
      <c r="AB1972" s="15">
        <f t="shared" si="60"/>
        <v>12</v>
      </c>
      <c r="AC1972" s="15">
        <f t="shared" si="61"/>
        <v>4</v>
      </c>
    </row>
    <row r="1973" spans="2:29" x14ac:dyDescent="0.3">
      <c r="B1973" s="15">
        <v>37159</v>
      </c>
      <c r="C1973" s="15">
        <v>12.400333585046388</v>
      </c>
      <c r="D1973" s="15">
        <v>12</v>
      </c>
      <c r="E1973" s="15">
        <v>4</v>
      </c>
      <c r="N1973" s="15">
        <v>37159</v>
      </c>
      <c r="O1973" s="15">
        <v>11.728079618700448</v>
      </c>
      <c r="P1973" s="15">
        <v>11</v>
      </c>
      <c r="Q1973" s="15">
        <v>4</v>
      </c>
      <c r="Z1973" s="15">
        <v>37159</v>
      </c>
      <c r="AA1973" s="15">
        <f>IF(ISNA(VLOOKUP(Z1973,'1077county_meanLDVage_submitted'!$A$2:$B$1079,2,FALSE)),VLOOKUP(Z1973,$N$3:$O$3145,2,FALSE),VLOOKUP(Z1973,'1077county_meanLDVage_submitted'!$A$2:$B$1079,2,FALSE))</f>
        <v>11.63444183</v>
      </c>
      <c r="AB1973" s="15">
        <f t="shared" si="60"/>
        <v>11</v>
      </c>
      <c r="AC1973" s="15">
        <f t="shared" si="61"/>
        <v>4</v>
      </c>
    </row>
    <row r="1974" spans="2:29" x14ac:dyDescent="0.3">
      <c r="B1974" s="15">
        <v>37161</v>
      </c>
      <c r="C1974" s="15">
        <v>13.032586140487165</v>
      </c>
      <c r="D1974" s="15">
        <v>13</v>
      </c>
      <c r="E1974" s="15">
        <v>5</v>
      </c>
      <c r="N1974" s="15">
        <v>37161</v>
      </c>
      <c r="O1974" s="15">
        <v>12.356493509901529</v>
      </c>
      <c r="P1974" s="15">
        <v>12</v>
      </c>
      <c r="Q1974" s="15">
        <v>4</v>
      </c>
      <c r="Z1974" s="15">
        <v>37161</v>
      </c>
      <c r="AA1974" s="15">
        <f>IF(ISNA(VLOOKUP(Z1974,'1077county_meanLDVage_submitted'!$A$2:$B$1079,2,FALSE)),VLOOKUP(Z1974,$N$3:$O$3145,2,FALSE),VLOOKUP(Z1974,'1077county_meanLDVage_submitted'!$A$2:$B$1079,2,FALSE))</f>
        <v>12.269257339999999</v>
      </c>
      <c r="AB1974" s="15">
        <f t="shared" si="60"/>
        <v>12</v>
      </c>
      <c r="AC1974" s="15">
        <f t="shared" si="61"/>
        <v>4</v>
      </c>
    </row>
    <row r="1975" spans="2:29" x14ac:dyDescent="0.3">
      <c r="B1975" s="15">
        <v>37163</v>
      </c>
      <c r="C1975" s="15">
        <v>12.227161385403184</v>
      </c>
      <c r="D1975" s="15">
        <v>12</v>
      </c>
      <c r="E1975" s="15">
        <v>4</v>
      </c>
      <c r="N1975" s="15">
        <v>37163</v>
      </c>
      <c r="O1975" s="15">
        <v>11.647213491619436</v>
      </c>
      <c r="P1975" s="15">
        <v>11</v>
      </c>
      <c r="Q1975" s="15">
        <v>4</v>
      </c>
      <c r="Z1975" s="15">
        <v>37163</v>
      </c>
      <c r="AA1975" s="15">
        <f>IF(ISNA(VLOOKUP(Z1975,'1077county_meanLDVage_submitted'!$A$2:$B$1079,2,FALSE)),VLOOKUP(Z1975,$N$3:$O$3145,2,FALSE),VLOOKUP(Z1975,'1077county_meanLDVage_submitted'!$A$2:$B$1079,2,FALSE))</f>
        <v>11.66158796</v>
      </c>
      <c r="AB1975" s="15">
        <f t="shared" si="60"/>
        <v>11</v>
      </c>
      <c r="AC1975" s="15">
        <f t="shared" si="61"/>
        <v>4</v>
      </c>
    </row>
    <row r="1976" spans="2:29" x14ac:dyDescent="0.3">
      <c r="B1976" s="15">
        <v>37165</v>
      </c>
      <c r="C1976" s="15">
        <v>11.794293347472721</v>
      </c>
      <c r="D1976" s="15">
        <v>11</v>
      </c>
      <c r="E1976" s="15">
        <v>4</v>
      </c>
      <c r="N1976" s="15">
        <v>37165</v>
      </c>
      <c r="O1976" s="15">
        <v>11.173699115285203</v>
      </c>
      <c r="P1976" s="15">
        <v>11</v>
      </c>
      <c r="Q1976" s="15">
        <v>4</v>
      </c>
      <c r="Z1976" s="15">
        <v>37165</v>
      </c>
      <c r="AA1976" s="15">
        <f>IF(ISNA(VLOOKUP(Z1976,'1077county_meanLDVage_submitted'!$A$2:$B$1079,2,FALSE)),VLOOKUP(Z1976,$N$3:$O$3145,2,FALSE),VLOOKUP(Z1976,'1077county_meanLDVage_submitted'!$A$2:$B$1079,2,FALSE))</f>
        <v>10.94560852</v>
      </c>
      <c r="AB1976" s="15">
        <f t="shared" si="60"/>
        <v>10</v>
      </c>
      <c r="AC1976" s="15">
        <f t="shared" si="61"/>
        <v>3</v>
      </c>
    </row>
    <row r="1977" spans="2:29" x14ac:dyDescent="0.3">
      <c r="B1977" s="15">
        <v>37167</v>
      </c>
      <c r="C1977" s="15">
        <v>12.73590884727354</v>
      </c>
      <c r="D1977" s="15">
        <v>12</v>
      </c>
      <c r="E1977" s="15">
        <v>4</v>
      </c>
      <c r="N1977" s="15">
        <v>37167</v>
      </c>
      <c r="O1977" s="15">
        <v>12.016248388475297</v>
      </c>
      <c r="P1977" s="15">
        <v>12</v>
      </c>
      <c r="Q1977" s="15">
        <v>4</v>
      </c>
      <c r="Z1977" s="15">
        <v>37167</v>
      </c>
      <c r="AA1977" s="15">
        <f>IF(ISNA(VLOOKUP(Z1977,'1077county_meanLDVage_submitted'!$A$2:$B$1079,2,FALSE)),VLOOKUP(Z1977,$N$3:$O$3145,2,FALSE),VLOOKUP(Z1977,'1077county_meanLDVage_submitted'!$A$2:$B$1079,2,FALSE))</f>
        <v>12.03996368</v>
      </c>
      <c r="AB1977" s="15">
        <f t="shared" si="60"/>
        <v>12</v>
      </c>
      <c r="AC1977" s="15">
        <f t="shared" si="61"/>
        <v>4</v>
      </c>
    </row>
    <row r="1978" spans="2:29" x14ac:dyDescent="0.3">
      <c r="B1978" s="15">
        <v>37169</v>
      </c>
      <c r="C1978" s="15">
        <v>13.580094395592971</v>
      </c>
      <c r="D1978" s="15">
        <v>13</v>
      </c>
      <c r="E1978" s="15">
        <v>5</v>
      </c>
      <c r="N1978" s="15">
        <v>37169</v>
      </c>
      <c r="O1978" s="15">
        <v>12.873409740477477</v>
      </c>
      <c r="P1978" s="15">
        <v>12</v>
      </c>
      <c r="Q1978" s="15">
        <v>4</v>
      </c>
      <c r="Z1978" s="15">
        <v>37169</v>
      </c>
      <c r="AA1978" s="15">
        <f>IF(ISNA(VLOOKUP(Z1978,'1077county_meanLDVage_submitted'!$A$2:$B$1079,2,FALSE)),VLOOKUP(Z1978,$N$3:$O$3145,2,FALSE),VLOOKUP(Z1978,'1077county_meanLDVage_submitted'!$A$2:$B$1079,2,FALSE))</f>
        <v>12.96212324</v>
      </c>
      <c r="AB1978" s="15">
        <f t="shared" si="60"/>
        <v>12</v>
      </c>
      <c r="AC1978" s="15">
        <f t="shared" si="61"/>
        <v>4</v>
      </c>
    </row>
    <row r="1979" spans="2:29" x14ac:dyDescent="0.3">
      <c r="B1979" s="15">
        <v>37171</v>
      </c>
      <c r="C1979" s="15">
        <v>12.911108079687974</v>
      </c>
      <c r="D1979" s="15">
        <v>12</v>
      </c>
      <c r="E1979" s="15">
        <v>4</v>
      </c>
      <c r="N1979" s="15">
        <v>37171</v>
      </c>
      <c r="O1979" s="15">
        <v>12.229745564168818</v>
      </c>
      <c r="P1979" s="15">
        <v>12</v>
      </c>
      <c r="Q1979" s="15">
        <v>4</v>
      </c>
      <c r="Z1979" s="15">
        <v>37171</v>
      </c>
      <c r="AA1979" s="15">
        <f>IF(ISNA(VLOOKUP(Z1979,'1077county_meanLDVage_submitted'!$A$2:$B$1079,2,FALSE)),VLOOKUP(Z1979,$N$3:$O$3145,2,FALSE),VLOOKUP(Z1979,'1077county_meanLDVage_submitted'!$A$2:$B$1079,2,FALSE))</f>
        <v>12.38191028</v>
      </c>
      <c r="AB1979" s="15">
        <f t="shared" si="60"/>
        <v>12</v>
      </c>
      <c r="AC1979" s="15">
        <f t="shared" si="61"/>
        <v>4</v>
      </c>
    </row>
    <row r="1980" spans="2:29" x14ac:dyDescent="0.3">
      <c r="B1980" s="15">
        <v>37173</v>
      </c>
      <c r="C1980" s="15">
        <v>11.748886688778519</v>
      </c>
      <c r="D1980" s="15">
        <v>11</v>
      </c>
      <c r="E1980" s="15">
        <v>4</v>
      </c>
      <c r="N1980" s="15">
        <v>37173</v>
      </c>
      <c r="O1980" s="15">
        <v>11.153775647701741</v>
      </c>
      <c r="P1980" s="15">
        <v>11</v>
      </c>
      <c r="Q1980" s="15">
        <v>4</v>
      </c>
      <c r="Z1980" s="15">
        <v>37173</v>
      </c>
      <c r="AA1980" s="15">
        <f>IF(ISNA(VLOOKUP(Z1980,'1077county_meanLDVage_submitted'!$A$2:$B$1079,2,FALSE)),VLOOKUP(Z1980,$N$3:$O$3145,2,FALSE),VLOOKUP(Z1980,'1077county_meanLDVage_submitted'!$A$2:$B$1079,2,FALSE))</f>
        <v>11.071480019999999</v>
      </c>
      <c r="AB1980" s="15">
        <f t="shared" si="60"/>
        <v>11</v>
      </c>
      <c r="AC1980" s="15">
        <f t="shared" si="61"/>
        <v>4</v>
      </c>
    </row>
    <row r="1981" spans="2:29" x14ac:dyDescent="0.3">
      <c r="B1981" s="15">
        <v>37175</v>
      </c>
      <c r="C1981" s="15">
        <v>12.347852410481776</v>
      </c>
      <c r="D1981" s="15">
        <v>12</v>
      </c>
      <c r="E1981" s="15">
        <v>4</v>
      </c>
      <c r="N1981" s="15">
        <v>37175</v>
      </c>
      <c r="O1981" s="15">
        <v>11.708493769192502</v>
      </c>
      <c r="P1981" s="15">
        <v>11</v>
      </c>
      <c r="Q1981" s="15">
        <v>4</v>
      </c>
      <c r="Z1981" s="15">
        <v>37175</v>
      </c>
      <c r="AA1981" s="15">
        <f>IF(ISNA(VLOOKUP(Z1981,'1077county_meanLDVage_submitted'!$A$2:$B$1079,2,FALSE)),VLOOKUP(Z1981,$N$3:$O$3145,2,FALSE),VLOOKUP(Z1981,'1077county_meanLDVage_submitted'!$A$2:$B$1079,2,FALSE))</f>
        <v>11.735561479999999</v>
      </c>
      <c r="AB1981" s="15">
        <f t="shared" si="60"/>
        <v>11</v>
      </c>
      <c r="AC1981" s="15">
        <f t="shared" si="61"/>
        <v>4</v>
      </c>
    </row>
    <row r="1982" spans="2:29" x14ac:dyDescent="0.3">
      <c r="B1982" s="15">
        <v>37177</v>
      </c>
      <c r="C1982" s="15">
        <v>11.639846742372525</v>
      </c>
      <c r="D1982" s="15">
        <v>11</v>
      </c>
      <c r="E1982" s="15">
        <v>4</v>
      </c>
      <c r="N1982" s="15">
        <v>37177</v>
      </c>
      <c r="O1982" s="15">
        <v>11.126305423740291</v>
      </c>
      <c r="P1982" s="15">
        <v>11</v>
      </c>
      <c r="Q1982" s="15">
        <v>4</v>
      </c>
      <c r="Z1982" s="15">
        <v>37177</v>
      </c>
      <c r="AA1982" s="15">
        <f>IF(ISNA(VLOOKUP(Z1982,'1077county_meanLDVage_submitted'!$A$2:$B$1079,2,FALSE)),VLOOKUP(Z1982,$N$3:$O$3145,2,FALSE),VLOOKUP(Z1982,'1077county_meanLDVage_submitted'!$A$2:$B$1079,2,FALSE))</f>
        <v>11.39143265</v>
      </c>
      <c r="AB1982" s="15">
        <f t="shared" si="60"/>
        <v>11</v>
      </c>
      <c r="AC1982" s="15">
        <f t="shared" si="61"/>
        <v>4</v>
      </c>
    </row>
    <row r="1983" spans="2:29" x14ac:dyDescent="0.3">
      <c r="B1983" s="15">
        <v>37179</v>
      </c>
      <c r="C1983" s="15">
        <v>9.886014470573377</v>
      </c>
      <c r="D1983" s="15">
        <v>9</v>
      </c>
      <c r="E1983" s="15">
        <v>3</v>
      </c>
      <c r="N1983" s="15">
        <v>37179</v>
      </c>
      <c r="O1983" s="15">
        <v>9.3692675605614895</v>
      </c>
      <c r="P1983" s="15">
        <v>9</v>
      </c>
      <c r="Q1983" s="15">
        <v>3</v>
      </c>
      <c r="Z1983" s="15">
        <v>37179</v>
      </c>
      <c r="AA1983" s="15">
        <f>IF(ISNA(VLOOKUP(Z1983,'1077county_meanLDVage_submitted'!$A$2:$B$1079,2,FALSE)),VLOOKUP(Z1983,$N$3:$O$3145,2,FALSE),VLOOKUP(Z1983,'1077county_meanLDVage_submitted'!$A$2:$B$1079,2,FALSE))</f>
        <v>9.2566451359999995</v>
      </c>
      <c r="AB1983" s="15">
        <f t="shared" si="60"/>
        <v>9</v>
      </c>
      <c r="AC1983" s="15">
        <f t="shared" si="61"/>
        <v>3</v>
      </c>
    </row>
    <row r="1984" spans="2:29" x14ac:dyDescent="0.3">
      <c r="B1984" s="15">
        <v>37181</v>
      </c>
      <c r="C1984" s="15">
        <v>12.689852701528341</v>
      </c>
      <c r="D1984" s="15">
        <v>12</v>
      </c>
      <c r="E1984" s="15">
        <v>4</v>
      </c>
      <c r="N1984" s="15">
        <v>37181</v>
      </c>
      <c r="O1984" s="15">
        <v>12.049970496153437</v>
      </c>
      <c r="P1984" s="15">
        <v>12</v>
      </c>
      <c r="Q1984" s="15">
        <v>4</v>
      </c>
      <c r="Z1984" s="15">
        <v>37181</v>
      </c>
      <c r="AA1984" s="15">
        <f>IF(ISNA(VLOOKUP(Z1984,'1077county_meanLDVage_submitted'!$A$2:$B$1079,2,FALSE)),VLOOKUP(Z1984,$N$3:$O$3145,2,FALSE),VLOOKUP(Z1984,'1077county_meanLDVage_submitted'!$A$2:$B$1079,2,FALSE))</f>
        <v>11.87006128</v>
      </c>
      <c r="AB1984" s="15">
        <f t="shared" si="60"/>
        <v>11</v>
      </c>
      <c r="AC1984" s="15">
        <f t="shared" si="61"/>
        <v>4</v>
      </c>
    </row>
    <row r="1985" spans="2:29" x14ac:dyDescent="0.3">
      <c r="B1985" s="15">
        <v>37183</v>
      </c>
      <c r="C1985" s="15">
        <v>9.0137078674520872</v>
      </c>
      <c r="D1985" s="15">
        <v>9</v>
      </c>
      <c r="E1985" s="15">
        <v>3</v>
      </c>
      <c r="N1985" s="15">
        <v>37183</v>
      </c>
      <c r="O1985" s="15">
        <v>8.5882660559557262</v>
      </c>
      <c r="P1985" s="15">
        <v>8</v>
      </c>
      <c r="Q1985" s="15">
        <v>2</v>
      </c>
      <c r="Z1985" s="15">
        <v>37183</v>
      </c>
      <c r="AA1985" s="15">
        <f>IF(ISNA(VLOOKUP(Z1985,'1077county_meanLDVage_submitted'!$A$2:$B$1079,2,FALSE)),VLOOKUP(Z1985,$N$3:$O$3145,2,FALSE),VLOOKUP(Z1985,'1077county_meanLDVage_submitted'!$A$2:$B$1079,2,FALSE))</f>
        <v>8.2197030659999992</v>
      </c>
      <c r="AB1985" s="15">
        <f t="shared" si="60"/>
        <v>8</v>
      </c>
      <c r="AC1985" s="15">
        <f t="shared" si="61"/>
        <v>2</v>
      </c>
    </row>
    <row r="1986" spans="2:29" x14ac:dyDescent="0.3">
      <c r="B1986" s="15">
        <v>37185</v>
      </c>
      <c r="C1986" s="15">
        <v>13.483527398805718</v>
      </c>
      <c r="D1986" s="15">
        <v>13</v>
      </c>
      <c r="E1986" s="15">
        <v>5</v>
      </c>
      <c r="N1986" s="15">
        <v>37185</v>
      </c>
      <c r="O1986" s="15">
        <v>12.765596589689956</v>
      </c>
      <c r="P1986" s="15">
        <v>12</v>
      </c>
      <c r="Q1986" s="15">
        <v>4</v>
      </c>
      <c r="Z1986" s="15">
        <v>37185</v>
      </c>
      <c r="AA1986" s="15">
        <f>IF(ISNA(VLOOKUP(Z1986,'1077county_meanLDVage_submitted'!$A$2:$B$1079,2,FALSE)),VLOOKUP(Z1986,$N$3:$O$3145,2,FALSE),VLOOKUP(Z1986,'1077county_meanLDVage_submitted'!$A$2:$B$1079,2,FALSE))</f>
        <v>12.82275518</v>
      </c>
      <c r="AB1986" s="15">
        <f t="shared" si="60"/>
        <v>12</v>
      </c>
      <c r="AC1986" s="15">
        <f t="shared" si="61"/>
        <v>4</v>
      </c>
    </row>
    <row r="1987" spans="2:29" x14ac:dyDescent="0.3">
      <c r="B1987" s="15">
        <v>37187</v>
      </c>
      <c r="C1987" s="15">
        <v>12.009596412657249</v>
      </c>
      <c r="D1987" s="15">
        <v>12</v>
      </c>
      <c r="E1987" s="15">
        <v>4</v>
      </c>
      <c r="N1987" s="15">
        <v>37187</v>
      </c>
      <c r="O1987" s="15">
        <v>11.414248818941255</v>
      </c>
      <c r="P1987" s="15">
        <v>11</v>
      </c>
      <c r="Q1987" s="15">
        <v>4</v>
      </c>
      <c r="Z1987" s="15">
        <v>37187</v>
      </c>
      <c r="AA1987" s="15">
        <f>IF(ISNA(VLOOKUP(Z1987,'1077county_meanLDVage_submitted'!$A$2:$B$1079,2,FALSE)),VLOOKUP(Z1987,$N$3:$O$3145,2,FALSE),VLOOKUP(Z1987,'1077county_meanLDVage_submitted'!$A$2:$B$1079,2,FALSE))</f>
        <v>11.333875190000001</v>
      </c>
      <c r="AB1987" s="15">
        <f t="shared" si="60"/>
        <v>11</v>
      </c>
      <c r="AC1987" s="15">
        <f t="shared" si="61"/>
        <v>4</v>
      </c>
    </row>
    <row r="1988" spans="2:29" x14ac:dyDescent="0.3">
      <c r="B1988" s="15">
        <v>37189</v>
      </c>
      <c r="C1988" s="15">
        <v>11.144739938317139</v>
      </c>
      <c r="D1988" s="15">
        <v>11</v>
      </c>
      <c r="E1988" s="15">
        <v>4</v>
      </c>
      <c r="N1988" s="15">
        <v>37189</v>
      </c>
      <c r="O1988" s="15">
        <v>10.589043139023</v>
      </c>
      <c r="P1988" s="15">
        <v>10</v>
      </c>
      <c r="Q1988" s="15">
        <v>3</v>
      </c>
      <c r="Z1988" s="15">
        <v>37189</v>
      </c>
      <c r="AA1988" s="15">
        <f>IF(ISNA(VLOOKUP(Z1988,'1077county_meanLDVage_submitted'!$A$2:$B$1079,2,FALSE)),VLOOKUP(Z1988,$N$3:$O$3145,2,FALSE),VLOOKUP(Z1988,'1077county_meanLDVage_submitted'!$A$2:$B$1079,2,FALSE))</f>
        <v>10.50137426</v>
      </c>
      <c r="AB1988" s="15">
        <f t="shared" si="60"/>
        <v>10</v>
      </c>
      <c r="AC1988" s="15">
        <f t="shared" si="61"/>
        <v>3</v>
      </c>
    </row>
    <row r="1989" spans="2:29" x14ac:dyDescent="0.3">
      <c r="B1989" s="15">
        <v>37191</v>
      </c>
      <c r="C1989" s="15">
        <v>11.238329627442511</v>
      </c>
      <c r="D1989" s="15">
        <v>11</v>
      </c>
      <c r="E1989" s="15">
        <v>4</v>
      </c>
      <c r="N1989" s="15">
        <v>37191</v>
      </c>
      <c r="O1989" s="15">
        <v>10.662241741238395</v>
      </c>
      <c r="P1989" s="15">
        <v>10</v>
      </c>
      <c r="Q1989" s="15">
        <v>3</v>
      </c>
      <c r="Z1989" s="15">
        <v>37191</v>
      </c>
      <c r="AA1989" s="15">
        <f>IF(ISNA(VLOOKUP(Z1989,'1077county_meanLDVage_submitted'!$A$2:$B$1079,2,FALSE)),VLOOKUP(Z1989,$N$3:$O$3145,2,FALSE),VLOOKUP(Z1989,'1077county_meanLDVage_submitted'!$A$2:$B$1079,2,FALSE))</f>
        <v>10.514400889999999</v>
      </c>
      <c r="AB1989" s="15">
        <f t="shared" ref="AB1989:AB2052" si="62">TRUNC(AA1989,0)</f>
        <v>10</v>
      </c>
      <c r="AC1989" s="15">
        <f t="shared" ref="AC1989:AC2052" si="63">VLOOKUP(AB1989,$AE$14:$AF$26,2,)</f>
        <v>3</v>
      </c>
    </row>
    <row r="1990" spans="2:29" x14ac:dyDescent="0.3">
      <c r="B1990" s="15">
        <v>37193</v>
      </c>
      <c r="C1990" s="15">
        <v>13.613564236430076</v>
      </c>
      <c r="D1990" s="15">
        <v>13</v>
      </c>
      <c r="E1990" s="15">
        <v>5</v>
      </c>
      <c r="N1990" s="15">
        <v>37193</v>
      </c>
      <c r="O1990" s="15">
        <v>12.844233553060201</v>
      </c>
      <c r="P1990" s="15">
        <v>12</v>
      </c>
      <c r="Q1990" s="15">
        <v>4</v>
      </c>
      <c r="Z1990" s="15">
        <v>37193</v>
      </c>
      <c r="AA1990" s="15">
        <f>IF(ISNA(VLOOKUP(Z1990,'1077county_meanLDVage_submitted'!$A$2:$B$1079,2,FALSE)),VLOOKUP(Z1990,$N$3:$O$3145,2,FALSE),VLOOKUP(Z1990,'1077county_meanLDVage_submitted'!$A$2:$B$1079,2,FALSE))</f>
        <v>13.02318024</v>
      </c>
      <c r="AB1990" s="15">
        <f t="shared" si="62"/>
        <v>13</v>
      </c>
      <c r="AC1990" s="15">
        <f t="shared" si="63"/>
        <v>5</v>
      </c>
    </row>
    <row r="1991" spans="2:29" x14ac:dyDescent="0.3">
      <c r="B1991" s="15">
        <v>37195</v>
      </c>
      <c r="C1991" s="15">
        <v>11.156364757801478</v>
      </c>
      <c r="D1991" s="15">
        <v>11</v>
      </c>
      <c r="E1991" s="15">
        <v>4</v>
      </c>
      <c r="N1991" s="15">
        <v>37195</v>
      </c>
      <c r="O1991" s="15">
        <v>10.600922165785704</v>
      </c>
      <c r="P1991" s="15">
        <v>10</v>
      </c>
      <c r="Q1991" s="15">
        <v>3</v>
      </c>
      <c r="Z1991" s="15">
        <v>37195</v>
      </c>
      <c r="AA1991" s="15">
        <f>IF(ISNA(VLOOKUP(Z1991,'1077county_meanLDVage_submitted'!$A$2:$B$1079,2,FALSE)),VLOOKUP(Z1991,$N$3:$O$3145,2,FALSE),VLOOKUP(Z1991,'1077county_meanLDVage_submitted'!$A$2:$B$1079,2,FALSE))</f>
        <v>10.387061770000001</v>
      </c>
      <c r="AB1991" s="15">
        <f t="shared" si="62"/>
        <v>10</v>
      </c>
      <c r="AC1991" s="15">
        <f t="shared" si="63"/>
        <v>3</v>
      </c>
    </row>
    <row r="1992" spans="2:29" x14ac:dyDescent="0.3">
      <c r="B1992" s="15">
        <v>37197</v>
      </c>
      <c r="C1992" s="15">
        <v>13.520172107858892</v>
      </c>
      <c r="D1992" s="15">
        <v>13</v>
      </c>
      <c r="E1992" s="15">
        <v>5</v>
      </c>
      <c r="N1992" s="15">
        <v>37197</v>
      </c>
      <c r="O1992" s="15">
        <v>12.846670166199695</v>
      </c>
      <c r="P1992" s="15">
        <v>12</v>
      </c>
      <c r="Q1992" s="15">
        <v>4</v>
      </c>
      <c r="Z1992" s="15">
        <v>37197</v>
      </c>
      <c r="AA1992" s="15">
        <f>IF(ISNA(VLOOKUP(Z1992,'1077county_meanLDVage_submitted'!$A$2:$B$1079,2,FALSE)),VLOOKUP(Z1992,$N$3:$O$3145,2,FALSE),VLOOKUP(Z1992,'1077county_meanLDVage_submitted'!$A$2:$B$1079,2,FALSE))</f>
        <v>12.927403310000001</v>
      </c>
      <c r="AB1992" s="15">
        <f t="shared" si="62"/>
        <v>12</v>
      </c>
      <c r="AC1992" s="15">
        <f t="shared" si="63"/>
        <v>4</v>
      </c>
    </row>
    <row r="1993" spans="2:29" x14ac:dyDescent="0.3">
      <c r="B1993" s="15">
        <v>37199</v>
      </c>
      <c r="C1993" s="15">
        <v>13.023799689192519</v>
      </c>
      <c r="D1993" s="15">
        <v>13</v>
      </c>
      <c r="E1993" s="15">
        <v>5</v>
      </c>
      <c r="N1993" s="15">
        <v>37199</v>
      </c>
      <c r="O1993" s="15">
        <v>12.36546462405698</v>
      </c>
      <c r="P1993" s="15">
        <v>12</v>
      </c>
      <c r="Q1993" s="15">
        <v>4</v>
      </c>
      <c r="Z1993" s="15">
        <v>37199</v>
      </c>
      <c r="AA1993" s="15">
        <f>IF(ISNA(VLOOKUP(Z1993,'1077county_meanLDVage_submitted'!$A$2:$B$1079,2,FALSE)),VLOOKUP(Z1993,$N$3:$O$3145,2,FALSE),VLOOKUP(Z1993,'1077county_meanLDVage_submitted'!$A$2:$B$1079,2,FALSE))</f>
        <v>12.512713789999999</v>
      </c>
      <c r="AB1993" s="15">
        <f t="shared" si="62"/>
        <v>12</v>
      </c>
      <c r="AC1993" s="15">
        <f t="shared" si="63"/>
        <v>4</v>
      </c>
    </row>
    <row r="1994" spans="2:29" x14ac:dyDescent="0.3">
      <c r="B1994" s="15">
        <v>38001</v>
      </c>
      <c r="C1994" s="15">
        <v>13.775203912240638</v>
      </c>
      <c r="D1994" s="15">
        <v>13</v>
      </c>
      <c r="E1994" s="15">
        <v>5</v>
      </c>
      <c r="N1994" s="15">
        <v>38001</v>
      </c>
      <c r="O1994" s="15">
        <v>12.782472951708481</v>
      </c>
      <c r="P1994" s="15">
        <v>12</v>
      </c>
      <c r="Q1994" s="15">
        <v>4</v>
      </c>
      <c r="Z1994" s="15">
        <v>38001</v>
      </c>
      <c r="AA1994" s="15">
        <f>IF(ISNA(VLOOKUP(Z1994,'1077county_meanLDVage_submitted'!$A$2:$B$1079,2,FALSE)),VLOOKUP(Z1994,$N$3:$O$3145,2,FALSE),VLOOKUP(Z1994,'1077county_meanLDVage_submitted'!$A$2:$B$1079,2,FALSE))</f>
        <v>12.782472951708481</v>
      </c>
      <c r="AB1994" s="15">
        <f t="shared" si="62"/>
        <v>12</v>
      </c>
      <c r="AC1994" s="15">
        <f t="shared" si="63"/>
        <v>4</v>
      </c>
    </row>
    <row r="1995" spans="2:29" x14ac:dyDescent="0.3">
      <c r="B1995" s="15">
        <v>38003</v>
      </c>
      <c r="C1995" s="15">
        <v>12.965795574372414</v>
      </c>
      <c r="D1995" s="15">
        <v>12</v>
      </c>
      <c r="E1995" s="15">
        <v>4</v>
      </c>
      <c r="N1995" s="15">
        <v>38003</v>
      </c>
      <c r="O1995" s="15">
        <v>12.026929166721033</v>
      </c>
      <c r="P1995" s="15">
        <v>12</v>
      </c>
      <c r="Q1995" s="15">
        <v>4</v>
      </c>
      <c r="Z1995" s="15">
        <v>38003</v>
      </c>
      <c r="AA1995" s="15">
        <f>IF(ISNA(VLOOKUP(Z1995,'1077county_meanLDVage_submitted'!$A$2:$B$1079,2,FALSE)),VLOOKUP(Z1995,$N$3:$O$3145,2,FALSE),VLOOKUP(Z1995,'1077county_meanLDVage_submitted'!$A$2:$B$1079,2,FALSE))</f>
        <v>12.026929166721033</v>
      </c>
      <c r="AB1995" s="15">
        <f t="shared" si="62"/>
        <v>12</v>
      </c>
      <c r="AC1995" s="15">
        <f t="shared" si="63"/>
        <v>4</v>
      </c>
    </row>
    <row r="1996" spans="2:29" x14ac:dyDescent="0.3">
      <c r="B1996" s="15">
        <v>38005</v>
      </c>
      <c r="C1996" s="15">
        <v>13.62006484841908</v>
      </c>
      <c r="D1996" s="15">
        <v>13</v>
      </c>
      <c r="E1996" s="15">
        <v>5</v>
      </c>
      <c r="N1996" s="15">
        <v>38005</v>
      </c>
      <c r="O1996" s="15">
        <v>12.608928593659233</v>
      </c>
      <c r="P1996" s="15">
        <v>12</v>
      </c>
      <c r="Q1996" s="15">
        <v>4</v>
      </c>
      <c r="Z1996" s="15">
        <v>38005</v>
      </c>
      <c r="AA1996" s="15">
        <f>IF(ISNA(VLOOKUP(Z1996,'1077county_meanLDVage_submitted'!$A$2:$B$1079,2,FALSE)),VLOOKUP(Z1996,$N$3:$O$3145,2,FALSE),VLOOKUP(Z1996,'1077county_meanLDVage_submitted'!$A$2:$B$1079,2,FALSE))</f>
        <v>12.608928593659233</v>
      </c>
      <c r="AB1996" s="15">
        <f t="shared" si="62"/>
        <v>12</v>
      </c>
      <c r="AC1996" s="15">
        <f t="shared" si="63"/>
        <v>4</v>
      </c>
    </row>
    <row r="1997" spans="2:29" x14ac:dyDescent="0.3">
      <c r="B1997" s="15">
        <v>38007</v>
      </c>
      <c r="C1997" s="15">
        <v>13.937436932619383</v>
      </c>
      <c r="D1997" s="15">
        <v>13</v>
      </c>
      <c r="E1997" s="15">
        <v>5</v>
      </c>
      <c r="N1997" s="15">
        <v>38007</v>
      </c>
      <c r="O1997" s="15">
        <v>12.763001971354011</v>
      </c>
      <c r="P1997" s="15">
        <v>12</v>
      </c>
      <c r="Q1997" s="15">
        <v>4</v>
      </c>
      <c r="Z1997" s="15">
        <v>38007</v>
      </c>
      <c r="AA1997" s="15">
        <f>IF(ISNA(VLOOKUP(Z1997,'1077county_meanLDVage_submitted'!$A$2:$B$1079,2,FALSE)),VLOOKUP(Z1997,$N$3:$O$3145,2,FALSE),VLOOKUP(Z1997,'1077county_meanLDVage_submitted'!$A$2:$B$1079,2,FALSE))</f>
        <v>12.763001971354011</v>
      </c>
      <c r="AB1997" s="15">
        <f t="shared" si="62"/>
        <v>12</v>
      </c>
      <c r="AC1997" s="15">
        <f t="shared" si="63"/>
        <v>4</v>
      </c>
    </row>
    <row r="1998" spans="2:29" x14ac:dyDescent="0.3">
      <c r="B1998" s="15">
        <v>38009</v>
      </c>
      <c r="C1998" s="15">
        <v>12.905070119466382</v>
      </c>
      <c r="D1998" s="15">
        <v>12</v>
      </c>
      <c r="E1998" s="15">
        <v>4</v>
      </c>
      <c r="N1998" s="15">
        <v>38009</v>
      </c>
      <c r="O1998" s="15">
        <v>11.897835818434213</v>
      </c>
      <c r="P1998" s="15">
        <v>11</v>
      </c>
      <c r="Q1998" s="15">
        <v>4</v>
      </c>
      <c r="Z1998" s="15">
        <v>38009</v>
      </c>
      <c r="AA1998" s="15">
        <f>IF(ISNA(VLOOKUP(Z1998,'1077county_meanLDVage_submitted'!$A$2:$B$1079,2,FALSE)),VLOOKUP(Z1998,$N$3:$O$3145,2,FALSE),VLOOKUP(Z1998,'1077county_meanLDVage_submitted'!$A$2:$B$1079,2,FALSE))</f>
        <v>11.897835818434213</v>
      </c>
      <c r="AB1998" s="15">
        <f t="shared" si="62"/>
        <v>11</v>
      </c>
      <c r="AC1998" s="15">
        <f t="shared" si="63"/>
        <v>4</v>
      </c>
    </row>
    <row r="1999" spans="2:29" x14ac:dyDescent="0.3">
      <c r="B1999" s="15">
        <v>38011</v>
      </c>
      <c r="C1999" s="15">
        <v>13.040431886792177</v>
      </c>
      <c r="D1999" s="15">
        <v>13</v>
      </c>
      <c r="E1999" s="15">
        <v>5</v>
      </c>
      <c r="N1999" s="15">
        <v>38011</v>
      </c>
      <c r="O1999" s="15">
        <v>11.937515342715908</v>
      </c>
      <c r="P1999" s="15">
        <v>11</v>
      </c>
      <c r="Q1999" s="15">
        <v>4</v>
      </c>
      <c r="Z1999" s="15">
        <v>38011</v>
      </c>
      <c r="AA1999" s="15">
        <f>IF(ISNA(VLOOKUP(Z1999,'1077county_meanLDVage_submitted'!$A$2:$B$1079,2,FALSE)),VLOOKUP(Z1999,$N$3:$O$3145,2,FALSE),VLOOKUP(Z1999,'1077county_meanLDVage_submitted'!$A$2:$B$1079,2,FALSE))</f>
        <v>11.937515342715908</v>
      </c>
      <c r="AB1999" s="15">
        <f t="shared" si="62"/>
        <v>11</v>
      </c>
      <c r="AC1999" s="15">
        <f t="shared" si="63"/>
        <v>4</v>
      </c>
    </row>
    <row r="2000" spans="2:29" x14ac:dyDescent="0.3">
      <c r="B2000" s="15">
        <v>38013</v>
      </c>
      <c r="C2000" s="15">
        <v>12.883555279476456</v>
      </c>
      <c r="D2000" s="15">
        <v>12</v>
      </c>
      <c r="E2000" s="15">
        <v>4</v>
      </c>
      <c r="N2000" s="15">
        <v>38013</v>
      </c>
      <c r="O2000" s="15">
        <v>11.823371987949896</v>
      </c>
      <c r="P2000" s="15">
        <v>11</v>
      </c>
      <c r="Q2000" s="15">
        <v>4</v>
      </c>
      <c r="Z2000" s="15">
        <v>38013</v>
      </c>
      <c r="AA2000" s="15">
        <f>IF(ISNA(VLOOKUP(Z2000,'1077county_meanLDVage_submitted'!$A$2:$B$1079,2,FALSE)),VLOOKUP(Z2000,$N$3:$O$3145,2,FALSE),VLOOKUP(Z2000,'1077county_meanLDVage_submitted'!$A$2:$B$1079,2,FALSE))</f>
        <v>11.823371987949896</v>
      </c>
      <c r="AB2000" s="15">
        <f t="shared" si="62"/>
        <v>11</v>
      </c>
      <c r="AC2000" s="15">
        <f t="shared" si="63"/>
        <v>4</v>
      </c>
    </row>
    <row r="2001" spans="2:29" x14ac:dyDescent="0.3">
      <c r="B2001" s="15">
        <v>38015</v>
      </c>
      <c r="C2001" s="15">
        <v>10.630447584370723</v>
      </c>
      <c r="D2001" s="15">
        <v>10</v>
      </c>
      <c r="E2001" s="15">
        <v>3</v>
      </c>
      <c r="N2001" s="15">
        <v>38015</v>
      </c>
      <c r="O2001" s="15">
        <v>9.898873074801628</v>
      </c>
      <c r="P2001" s="15">
        <v>9</v>
      </c>
      <c r="Q2001" s="15">
        <v>3</v>
      </c>
      <c r="Z2001" s="15">
        <v>38015</v>
      </c>
      <c r="AA2001" s="15">
        <f>IF(ISNA(VLOOKUP(Z2001,'1077county_meanLDVage_submitted'!$A$2:$B$1079,2,FALSE)),VLOOKUP(Z2001,$N$3:$O$3145,2,FALSE),VLOOKUP(Z2001,'1077county_meanLDVage_submitted'!$A$2:$B$1079,2,FALSE))</f>
        <v>9.898873074801628</v>
      </c>
      <c r="AB2001" s="15">
        <f t="shared" si="62"/>
        <v>9</v>
      </c>
      <c r="AC2001" s="15">
        <f t="shared" si="63"/>
        <v>3</v>
      </c>
    </row>
    <row r="2002" spans="2:29" x14ac:dyDescent="0.3">
      <c r="B2002" s="15">
        <v>38017</v>
      </c>
      <c r="C2002" s="15">
        <v>10.07336304089587</v>
      </c>
      <c r="D2002" s="15">
        <v>10</v>
      </c>
      <c r="E2002" s="15">
        <v>3</v>
      </c>
      <c r="N2002" s="15">
        <v>38017</v>
      </c>
      <c r="O2002" s="15">
        <v>9.4625905204064882</v>
      </c>
      <c r="P2002" s="15">
        <v>9</v>
      </c>
      <c r="Q2002" s="15">
        <v>3</v>
      </c>
      <c r="Z2002" s="15">
        <v>38017</v>
      </c>
      <c r="AA2002" s="15">
        <f>IF(ISNA(VLOOKUP(Z2002,'1077county_meanLDVage_submitted'!$A$2:$B$1079,2,FALSE)),VLOOKUP(Z2002,$N$3:$O$3145,2,FALSE),VLOOKUP(Z2002,'1077county_meanLDVage_submitted'!$A$2:$B$1079,2,FALSE))</f>
        <v>9.4625905204064882</v>
      </c>
      <c r="AB2002" s="15">
        <f t="shared" si="62"/>
        <v>9</v>
      </c>
      <c r="AC2002" s="15">
        <f t="shared" si="63"/>
        <v>3</v>
      </c>
    </row>
    <row r="2003" spans="2:29" x14ac:dyDescent="0.3">
      <c r="B2003" s="15">
        <v>38019</v>
      </c>
      <c r="C2003" s="15">
        <v>12.142322834318009</v>
      </c>
      <c r="D2003" s="15">
        <v>12</v>
      </c>
      <c r="E2003" s="15">
        <v>4</v>
      </c>
      <c r="N2003" s="15">
        <v>38019</v>
      </c>
      <c r="O2003" s="15">
        <v>11.018114740142991</v>
      </c>
      <c r="P2003" s="15">
        <v>11</v>
      </c>
      <c r="Q2003" s="15">
        <v>4</v>
      </c>
      <c r="Z2003" s="15">
        <v>38019</v>
      </c>
      <c r="AA2003" s="15">
        <f>IF(ISNA(VLOOKUP(Z2003,'1077county_meanLDVage_submitted'!$A$2:$B$1079,2,FALSE)),VLOOKUP(Z2003,$N$3:$O$3145,2,FALSE),VLOOKUP(Z2003,'1077county_meanLDVage_submitted'!$A$2:$B$1079,2,FALSE))</f>
        <v>11.018114740142991</v>
      </c>
      <c r="AB2003" s="15">
        <f t="shared" si="62"/>
        <v>11</v>
      </c>
      <c r="AC2003" s="15">
        <f t="shared" si="63"/>
        <v>4</v>
      </c>
    </row>
    <row r="2004" spans="2:29" x14ac:dyDescent="0.3">
      <c r="B2004" s="15">
        <v>38021</v>
      </c>
      <c r="C2004" s="15">
        <v>12.913758723036084</v>
      </c>
      <c r="D2004" s="15">
        <v>12</v>
      </c>
      <c r="E2004" s="15">
        <v>4</v>
      </c>
      <c r="N2004" s="15">
        <v>38021</v>
      </c>
      <c r="O2004" s="15">
        <v>12.053101658061404</v>
      </c>
      <c r="P2004" s="15">
        <v>12</v>
      </c>
      <c r="Q2004" s="15">
        <v>4</v>
      </c>
      <c r="Z2004" s="15">
        <v>38021</v>
      </c>
      <c r="AA2004" s="15">
        <f>IF(ISNA(VLOOKUP(Z2004,'1077county_meanLDVage_submitted'!$A$2:$B$1079,2,FALSE)),VLOOKUP(Z2004,$N$3:$O$3145,2,FALSE),VLOOKUP(Z2004,'1077county_meanLDVage_submitted'!$A$2:$B$1079,2,FALSE))</f>
        <v>12.053101658061404</v>
      </c>
      <c r="AB2004" s="15">
        <f t="shared" si="62"/>
        <v>12</v>
      </c>
      <c r="AC2004" s="15">
        <f t="shared" si="63"/>
        <v>4</v>
      </c>
    </row>
    <row r="2005" spans="2:29" x14ac:dyDescent="0.3">
      <c r="B2005" s="15">
        <v>38023</v>
      </c>
      <c r="C2005" s="15">
        <v>13.120907618528626</v>
      </c>
      <c r="D2005" s="15">
        <v>13</v>
      </c>
      <c r="E2005" s="15">
        <v>5</v>
      </c>
      <c r="N2005" s="15">
        <v>38023</v>
      </c>
      <c r="O2005" s="15">
        <v>11.904149533331887</v>
      </c>
      <c r="P2005" s="15">
        <v>11</v>
      </c>
      <c r="Q2005" s="15">
        <v>4</v>
      </c>
      <c r="Z2005" s="15">
        <v>38023</v>
      </c>
      <c r="AA2005" s="15">
        <f>IF(ISNA(VLOOKUP(Z2005,'1077county_meanLDVage_submitted'!$A$2:$B$1079,2,FALSE)),VLOOKUP(Z2005,$N$3:$O$3145,2,FALSE),VLOOKUP(Z2005,'1077county_meanLDVage_submitted'!$A$2:$B$1079,2,FALSE))</f>
        <v>11.904149533331887</v>
      </c>
      <c r="AB2005" s="15">
        <f t="shared" si="62"/>
        <v>11</v>
      </c>
      <c r="AC2005" s="15">
        <f t="shared" si="63"/>
        <v>4</v>
      </c>
    </row>
    <row r="2006" spans="2:29" x14ac:dyDescent="0.3">
      <c r="B2006" s="15">
        <v>38025</v>
      </c>
      <c r="C2006" s="15">
        <v>12.428846562221368</v>
      </c>
      <c r="D2006" s="15">
        <v>12</v>
      </c>
      <c r="E2006" s="15">
        <v>4</v>
      </c>
      <c r="N2006" s="15">
        <v>38025</v>
      </c>
      <c r="O2006" s="15">
        <v>11.413488694262353</v>
      </c>
      <c r="P2006" s="15">
        <v>11</v>
      </c>
      <c r="Q2006" s="15">
        <v>4</v>
      </c>
      <c r="Z2006" s="15">
        <v>38025</v>
      </c>
      <c r="AA2006" s="15">
        <f>IF(ISNA(VLOOKUP(Z2006,'1077county_meanLDVage_submitted'!$A$2:$B$1079,2,FALSE)),VLOOKUP(Z2006,$N$3:$O$3145,2,FALSE),VLOOKUP(Z2006,'1077county_meanLDVage_submitted'!$A$2:$B$1079,2,FALSE))</f>
        <v>11.413488694262353</v>
      </c>
      <c r="AB2006" s="15">
        <f t="shared" si="62"/>
        <v>11</v>
      </c>
      <c r="AC2006" s="15">
        <f t="shared" si="63"/>
        <v>4</v>
      </c>
    </row>
    <row r="2007" spans="2:29" x14ac:dyDescent="0.3">
      <c r="B2007" s="15">
        <v>38027</v>
      </c>
      <c r="C2007" s="15">
        <v>13.568211919791668</v>
      </c>
      <c r="D2007" s="15">
        <v>13</v>
      </c>
      <c r="E2007" s="15">
        <v>5</v>
      </c>
      <c r="N2007" s="15">
        <v>38027</v>
      </c>
      <c r="O2007" s="15">
        <v>12.558744225033653</v>
      </c>
      <c r="P2007" s="15">
        <v>12</v>
      </c>
      <c r="Q2007" s="15">
        <v>4</v>
      </c>
      <c r="Z2007" s="15">
        <v>38027</v>
      </c>
      <c r="AA2007" s="15">
        <f>IF(ISNA(VLOOKUP(Z2007,'1077county_meanLDVage_submitted'!$A$2:$B$1079,2,FALSE)),VLOOKUP(Z2007,$N$3:$O$3145,2,FALSE),VLOOKUP(Z2007,'1077county_meanLDVage_submitted'!$A$2:$B$1079,2,FALSE))</f>
        <v>12.558744225033653</v>
      </c>
      <c r="AB2007" s="15">
        <f t="shared" si="62"/>
        <v>12</v>
      </c>
      <c r="AC2007" s="15">
        <f t="shared" si="63"/>
        <v>4</v>
      </c>
    </row>
    <row r="2008" spans="2:29" x14ac:dyDescent="0.3">
      <c r="B2008" s="15">
        <v>38029</v>
      </c>
      <c r="C2008" s="15">
        <v>13.676807864133487</v>
      </c>
      <c r="D2008" s="15">
        <v>13</v>
      </c>
      <c r="E2008" s="15">
        <v>5</v>
      </c>
      <c r="N2008" s="15">
        <v>38029</v>
      </c>
      <c r="O2008" s="15">
        <v>12.64393772081851</v>
      </c>
      <c r="P2008" s="15">
        <v>12</v>
      </c>
      <c r="Q2008" s="15">
        <v>4</v>
      </c>
      <c r="Z2008" s="15">
        <v>38029</v>
      </c>
      <c r="AA2008" s="15">
        <f>IF(ISNA(VLOOKUP(Z2008,'1077county_meanLDVage_submitted'!$A$2:$B$1079,2,FALSE)),VLOOKUP(Z2008,$N$3:$O$3145,2,FALSE),VLOOKUP(Z2008,'1077county_meanLDVage_submitted'!$A$2:$B$1079,2,FALSE))</f>
        <v>12.64393772081851</v>
      </c>
      <c r="AB2008" s="15">
        <f t="shared" si="62"/>
        <v>12</v>
      </c>
      <c r="AC2008" s="15">
        <f t="shared" si="63"/>
        <v>4</v>
      </c>
    </row>
    <row r="2009" spans="2:29" x14ac:dyDescent="0.3">
      <c r="B2009" s="15">
        <v>38031</v>
      </c>
      <c r="C2009" s="15">
        <v>12.459446787897575</v>
      </c>
      <c r="D2009" s="15">
        <v>12</v>
      </c>
      <c r="E2009" s="15">
        <v>4</v>
      </c>
      <c r="N2009" s="15">
        <v>38031</v>
      </c>
      <c r="O2009" s="15">
        <v>11.502189964454562</v>
      </c>
      <c r="P2009" s="15">
        <v>11</v>
      </c>
      <c r="Q2009" s="15">
        <v>4</v>
      </c>
      <c r="Z2009" s="15">
        <v>38031</v>
      </c>
      <c r="AA2009" s="15">
        <f>IF(ISNA(VLOOKUP(Z2009,'1077county_meanLDVage_submitted'!$A$2:$B$1079,2,FALSE)),VLOOKUP(Z2009,$N$3:$O$3145,2,FALSE),VLOOKUP(Z2009,'1077county_meanLDVage_submitted'!$A$2:$B$1079,2,FALSE))</f>
        <v>11.502189964454562</v>
      </c>
      <c r="AB2009" s="15">
        <f t="shared" si="62"/>
        <v>11</v>
      </c>
      <c r="AC2009" s="15">
        <f t="shared" si="63"/>
        <v>4</v>
      </c>
    </row>
    <row r="2010" spans="2:29" x14ac:dyDescent="0.3">
      <c r="B2010" s="15">
        <v>38033</v>
      </c>
      <c r="C2010" s="15">
        <v>13.87800611980594</v>
      </c>
      <c r="D2010" s="15">
        <v>13</v>
      </c>
      <c r="E2010" s="15">
        <v>5</v>
      </c>
      <c r="N2010" s="15">
        <v>38033</v>
      </c>
      <c r="O2010" s="15">
        <v>12.829933800506199</v>
      </c>
      <c r="P2010" s="15">
        <v>12</v>
      </c>
      <c r="Q2010" s="15">
        <v>4</v>
      </c>
      <c r="Z2010" s="15">
        <v>38033</v>
      </c>
      <c r="AA2010" s="15">
        <f>IF(ISNA(VLOOKUP(Z2010,'1077county_meanLDVage_submitted'!$A$2:$B$1079,2,FALSE)),VLOOKUP(Z2010,$N$3:$O$3145,2,FALSE),VLOOKUP(Z2010,'1077county_meanLDVage_submitted'!$A$2:$B$1079,2,FALSE))</f>
        <v>12.829933800506199</v>
      </c>
      <c r="AB2010" s="15">
        <f t="shared" si="62"/>
        <v>12</v>
      </c>
      <c r="AC2010" s="15">
        <f t="shared" si="63"/>
        <v>4</v>
      </c>
    </row>
    <row r="2011" spans="2:29" x14ac:dyDescent="0.3">
      <c r="B2011" s="15">
        <v>38035</v>
      </c>
      <c r="C2011" s="15">
        <v>10.511860578948287</v>
      </c>
      <c r="D2011" s="15">
        <v>10</v>
      </c>
      <c r="E2011" s="15">
        <v>3</v>
      </c>
      <c r="N2011" s="15">
        <v>38035</v>
      </c>
      <c r="O2011" s="15">
        <v>9.8237388886455772</v>
      </c>
      <c r="P2011" s="15">
        <v>9</v>
      </c>
      <c r="Q2011" s="15">
        <v>3</v>
      </c>
      <c r="Z2011" s="15">
        <v>38035</v>
      </c>
      <c r="AA2011" s="15">
        <f>IF(ISNA(VLOOKUP(Z2011,'1077county_meanLDVage_submitted'!$A$2:$B$1079,2,FALSE)),VLOOKUP(Z2011,$N$3:$O$3145,2,FALSE),VLOOKUP(Z2011,'1077county_meanLDVage_submitted'!$A$2:$B$1079,2,FALSE))</f>
        <v>9.8237388886455772</v>
      </c>
      <c r="AB2011" s="15">
        <f t="shared" si="62"/>
        <v>9</v>
      </c>
      <c r="AC2011" s="15">
        <f t="shared" si="63"/>
        <v>3</v>
      </c>
    </row>
    <row r="2012" spans="2:29" x14ac:dyDescent="0.3">
      <c r="B2012" s="15">
        <v>38037</v>
      </c>
      <c r="C2012" s="15">
        <v>15.457361962840659</v>
      </c>
      <c r="D2012" s="15">
        <v>15</v>
      </c>
      <c r="E2012" s="15">
        <v>6</v>
      </c>
      <c r="N2012" s="15">
        <v>38037</v>
      </c>
      <c r="O2012" s="15">
        <v>14.432729000003054</v>
      </c>
      <c r="P2012" s="15">
        <v>14</v>
      </c>
      <c r="Q2012" s="15">
        <v>5</v>
      </c>
      <c r="Z2012" s="15">
        <v>38037</v>
      </c>
      <c r="AA2012" s="15">
        <f>IF(ISNA(VLOOKUP(Z2012,'1077county_meanLDVage_submitted'!$A$2:$B$1079,2,FALSE)),VLOOKUP(Z2012,$N$3:$O$3145,2,FALSE),VLOOKUP(Z2012,'1077county_meanLDVage_submitted'!$A$2:$B$1079,2,FALSE))</f>
        <v>14.432729000003054</v>
      </c>
      <c r="AB2012" s="15">
        <f t="shared" si="62"/>
        <v>14</v>
      </c>
      <c r="AC2012" s="15">
        <f t="shared" si="63"/>
        <v>5</v>
      </c>
    </row>
    <row r="2013" spans="2:29" x14ac:dyDescent="0.3">
      <c r="B2013" s="15">
        <v>38039</v>
      </c>
      <c r="C2013" s="15">
        <v>14.318803691257546</v>
      </c>
      <c r="D2013" s="15">
        <v>14</v>
      </c>
      <c r="E2013" s="15">
        <v>5</v>
      </c>
      <c r="N2013" s="15">
        <v>38039</v>
      </c>
      <c r="O2013" s="15">
        <v>13.180860756076713</v>
      </c>
      <c r="P2013" s="15">
        <v>13</v>
      </c>
      <c r="Q2013" s="15">
        <v>5</v>
      </c>
      <c r="Z2013" s="15">
        <v>38039</v>
      </c>
      <c r="AA2013" s="15">
        <f>IF(ISNA(VLOOKUP(Z2013,'1077county_meanLDVage_submitted'!$A$2:$B$1079,2,FALSE)),VLOOKUP(Z2013,$N$3:$O$3145,2,FALSE),VLOOKUP(Z2013,'1077county_meanLDVage_submitted'!$A$2:$B$1079,2,FALSE))</f>
        <v>13.180860756076713</v>
      </c>
      <c r="AB2013" s="15">
        <f t="shared" si="62"/>
        <v>13</v>
      </c>
      <c r="AC2013" s="15">
        <f t="shared" si="63"/>
        <v>5</v>
      </c>
    </row>
    <row r="2014" spans="2:29" x14ac:dyDescent="0.3">
      <c r="B2014" s="15">
        <v>38041</v>
      </c>
      <c r="C2014" s="15">
        <v>14.087433231909678</v>
      </c>
      <c r="D2014" s="15">
        <v>14</v>
      </c>
      <c r="E2014" s="15">
        <v>5</v>
      </c>
      <c r="N2014" s="15">
        <v>38041</v>
      </c>
      <c r="O2014" s="15">
        <v>13.067392534103888</v>
      </c>
      <c r="P2014" s="15">
        <v>13</v>
      </c>
      <c r="Q2014" s="15">
        <v>5</v>
      </c>
      <c r="Z2014" s="15">
        <v>38041</v>
      </c>
      <c r="AA2014" s="15">
        <f>IF(ISNA(VLOOKUP(Z2014,'1077county_meanLDVage_submitted'!$A$2:$B$1079,2,FALSE)),VLOOKUP(Z2014,$N$3:$O$3145,2,FALSE),VLOOKUP(Z2014,'1077county_meanLDVage_submitted'!$A$2:$B$1079,2,FALSE))</f>
        <v>13.067392534103888</v>
      </c>
      <c r="AB2014" s="15">
        <f t="shared" si="62"/>
        <v>13</v>
      </c>
      <c r="AC2014" s="15">
        <f t="shared" si="63"/>
        <v>5</v>
      </c>
    </row>
    <row r="2015" spans="2:29" x14ac:dyDescent="0.3">
      <c r="B2015" s="15">
        <v>38043</v>
      </c>
      <c r="C2015" s="15">
        <v>14.058124999896869</v>
      </c>
      <c r="D2015" s="15">
        <v>14</v>
      </c>
      <c r="E2015" s="15">
        <v>5</v>
      </c>
      <c r="N2015" s="15">
        <v>38043</v>
      </c>
      <c r="O2015" s="15">
        <v>13.097400095526977</v>
      </c>
      <c r="P2015" s="15">
        <v>13</v>
      </c>
      <c r="Q2015" s="15">
        <v>5</v>
      </c>
      <c r="Z2015" s="15">
        <v>38043</v>
      </c>
      <c r="AA2015" s="15">
        <f>IF(ISNA(VLOOKUP(Z2015,'1077county_meanLDVage_submitted'!$A$2:$B$1079,2,FALSE)),VLOOKUP(Z2015,$N$3:$O$3145,2,FALSE),VLOOKUP(Z2015,'1077county_meanLDVage_submitted'!$A$2:$B$1079,2,FALSE))</f>
        <v>13.097400095526977</v>
      </c>
      <c r="AB2015" s="15">
        <f t="shared" si="62"/>
        <v>13</v>
      </c>
      <c r="AC2015" s="15">
        <f t="shared" si="63"/>
        <v>5</v>
      </c>
    </row>
    <row r="2016" spans="2:29" x14ac:dyDescent="0.3">
      <c r="B2016" s="15">
        <v>38045</v>
      </c>
      <c r="C2016" s="15">
        <v>13.48181653682035</v>
      </c>
      <c r="D2016" s="15">
        <v>13</v>
      </c>
      <c r="E2016" s="15">
        <v>5</v>
      </c>
      <c r="N2016" s="15">
        <v>38045</v>
      </c>
      <c r="O2016" s="15">
        <v>12.481277700858577</v>
      </c>
      <c r="P2016" s="15">
        <v>12</v>
      </c>
      <c r="Q2016" s="15">
        <v>4</v>
      </c>
      <c r="Z2016" s="15">
        <v>38045</v>
      </c>
      <c r="AA2016" s="15">
        <f>IF(ISNA(VLOOKUP(Z2016,'1077county_meanLDVage_submitted'!$A$2:$B$1079,2,FALSE)),VLOOKUP(Z2016,$N$3:$O$3145,2,FALSE),VLOOKUP(Z2016,'1077county_meanLDVage_submitted'!$A$2:$B$1079,2,FALSE))</f>
        <v>12.481277700858577</v>
      </c>
      <c r="AB2016" s="15">
        <f t="shared" si="62"/>
        <v>12</v>
      </c>
      <c r="AC2016" s="15">
        <f t="shared" si="63"/>
        <v>4</v>
      </c>
    </row>
    <row r="2017" spans="2:29" x14ac:dyDescent="0.3">
      <c r="B2017" s="15">
        <v>38047</v>
      </c>
      <c r="C2017" s="15">
        <v>13.186236392594299</v>
      </c>
      <c r="D2017" s="15">
        <v>13</v>
      </c>
      <c r="E2017" s="15">
        <v>5</v>
      </c>
      <c r="N2017" s="15">
        <v>38047</v>
      </c>
      <c r="O2017" s="15">
        <v>12.174040711863171</v>
      </c>
      <c r="P2017" s="15">
        <v>12</v>
      </c>
      <c r="Q2017" s="15">
        <v>4</v>
      </c>
      <c r="Z2017" s="15">
        <v>38047</v>
      </c>
      <c r="AA2017" s="15">
        <f>IF(ISNA(VLOOKUP(Z2017,'1077county_meanLDVage_submitted'!$A$2:$B$1079,2,FALSE)),VLOOKUP(Z2017,$N$3:$O$3145,2,FALSE),VLOOKUP(Z2017,'1077county_meanLDVage_submitted'!$A$2:$B$1079,2,FALSE))</f>
        <v>12.174040711863171</v>
      </c>
      <c r="AB2017" s="15">
        <f t="shared" si="62"/>
        <v>12</v>
      </c>
      <c r="AC2017" s="15">
        <f t="shared" si="63"/>
        <v>4</v>
      </c>
    </row>
    <row r="2018" spans="2:29" x14ac:dyDescent="0.3">
      <c r="B2018" s="15">
        <v>38049</v>
      </c>
      <c r="C2018" s="15">
        <v>13.982384105089618</v>
      </c>
      <c r="D2018" s="15">
        <v>13</v>
      </c>
      <c r="E2018" s="15">
        <v>5</v>
      </c>
      <c r="N2018" s="15">
        <v>38049</v>
      </c>
      <c r="O2018" s="15">
        <v>12.98588039424623</v>
      </c>
      <c r="P2018" s="15">
        <v>12</v>
      </c>
      <c r="Q2018" s="15">
        <v>4</v>
      </c>
      <c r="Z2018" s="15">
        <v>38049</v>
      </c>
      <c r="AA2018" s="15">
        <f>IF(ISNA(VLOOKUP(Z2018,'1077county_meanLDVage_submitted'!$A$2:$B$1079,2,FALSE)),VLOOKUP(Z2018,$N$3:$O$3145,2,FALSE),VLOOKUP(Z2018,'1077county_meanLDVage_submitted'!$A$2:$B$1079,2,FALSE))</f>
        <v>12.98588039424623</v>
      </c>
      <c r="AB2018" s="15">
        <f t="shared" si="62"/>
        <v>12</v>
      </c>
      <c r="AC2018" s="15">
        <f t="shared" si="63"/>
        <v>4</v>
      </c>
    </row>
    <row r="2019" spans="2:29" x14ac:dyDescent="0.3">
      <c r="B2019" s="15">
        <v>38051</v>
      </c>
      <c r="C2019" s="15">
        <v>13.949692564954638</v>
      </c>
      <c r="D2019" s="15">
        <v>13</v>
      </c>
      <c r="E2019" s="15">
        <v>5</v>
      </c>
      <c r="N2019" s="15">
        <v>38051</v>
      </c>
      <c r="O2019" s="15">
        <v>12.991924482401574</v>
      </c>
      <c r="P2019" s="15">
        <v>12</v>
      </c>
      <c r="Q2019" s="15">
        <v>4</v>
      </c>
      <c r="Z2019" s="15">
        <v>38051</v>
      </c>
      <c r="AA2019" s="15">
        <f>IF(ISNA(VLOOKUP(Z2019,'1077county_meanLDVage_submitted'!$A$2:$B$1079,2,FALSE)),VLOOKUP(Z2019,$N$3:$O$3145,2,FALSE),VLOOKUP(Z2019,'1077county_meanLDVage_submitted'!$A$2:$B$1079,2,FALSE))</f>
        <v>12.991924482401574</v>
      </c>
      <c r="AB2019" s="15">
        <f t="shared" si="62"/>
        <v>12</v>
      </c>
      <c r="AC2019" s="15">
        <f t="shared" si="63"/>
        <v>4</v>
      </c>
    </row>
    <row r="2020" spans="2:29" x14ac:dyDescent="0.3">
      <c r="B2020" s="15">
        <v>38053</v>
      </c>
      <c r="C2020" s="15">
        <v>10.624291115334641</v>
      </c>
      <c r="D2020" s="15">
        <v>10</v>
      </c>
      <c r="E2020" s="15">
        <v>3</v>
      </c>
      <c r="N2020" s="15">
        <v>38053</v>
      </c>
      <c r="O2020" s="15">
        <v>9.780054470572086</v>
      </c>
      <c r="P2020" s="15">
        <v>9</v>
      </c>
      <c r="Q2020" s="15">
        <v>3</v>
      </c>
      <c r="Z2020" s="15">
        <v>38053</v>
      </c>
      <c r="AA2020" s="15">
        <f>IF(ISNA(VLOOKUP(Z2020,'1077county_meanLDVage_submitted'!$A$2:$B$1079,2,FALSE)),VLOOKUP(Z2020,$N$3:$O$3145,2,FALSE),VLOOKUP(Z2020,'1077county_meanLDVage_submitted'!$A$2:$B$1079,2,FALSE))</f>
        <v>9.780054470572086</v>
      </c>
      <c r="AB2020" s="15">
        <f t="shared" si="62"/>
        <v>9</v>
      </c>
      <c r="AC2020" s="15">
        <f t="shared" si="63"/>
        <v>3</v>
      </c>
    </row>
    <row r="2021" spans="2:29" x14ac:dyDescent="0.3">
      <c r="B2021" s="15">
        <v>38055</v>
      </c>
      <c r="C2021" s="15">
        <v>12.956536303544572</v>
      </c>
      <c r="D2021" s="15">
        <v>12</v>
      </c>
      <c r="E2021" s="15">
        <v>4</v>
      </c>
      <c r="N2021" s="15">
        <v>38055</v>
      </c>
      <c r="O2021" s="15">
        <v>11.972600337563984</v>
      </c>
      <c r="P2021" s="15">
        <v>11</v>
      </c>
      <c r="Q2021" s="15">
        <v>4</v>
      </c>
      <c r="Z2021" s="15">
        <v>38055</v>
      </c>
      <c r="AA2021" s="15">
        <f>IF(ISNA(VLOOKUP(Z2021,'1077county_meanLDVage_submitted'!$A$2:$B$1079,2,FALSE)),VLOOKUP(Z2021,$N$3:$O$3145,2,FALSE),VLOOKUP(Z2021,'1077county_meanLDVage_submitted'!$A$2:$B$1079,2,FALSE))</f>
        <v>11.972600337563984</v>
      </c>
      <c r="AB2021" s="15">
        <f t="shared" si="62"/>
        <v>11</v>
      </c>
      <c r="AC2021" s="15">
        <f t="shared" si="63"/>
        <v>4</v>
      </c>
    </row>
    <row r="2022" spans="2:29" x14ac:dyDescent="0.3">
      <c r="B2022" s="15">
        <v>38057</v>
      </c>
      <c r="C2022" s="15">
        <v>13.367251463184775</v>
      </c>
      <c r="D2022" s="15">
        <v>13</v>
      </c>
      <c r="E2022" s="15">
        <v>5</v>
      </c>
      <c r="N2022" s="15">
        <v>38057</v>
      </c>
      <c r="O2022" s="15">
        <v>12.261700233451212</v>
      </c>
      <c r="P2022" s="15">
        <v>12</v>
      </c>
      <c r="Q2022" s="15">
        <v>4</v>
      </c>
      <c r="Z2022" s="15">
        <v>38057</v>
      </c>
      <c r="AA2022" s="15">
        <f>IF(ISNA(VLOOKUP(Z2022,'1077county_meanLDVage_submitted'!$A$2:$B$1079,2,FALSE)),VLOOKUP(Z2022,$N$3:$O$3145,2,FALSE),VLOOKUP(Z2022,'1077county_meanLDVage_submitted'!$A$2:$B$1079,2,FALSE))</f>
        <v>12.261700233451212</v>
      </c>
      <c r="AB2022" s="15">
        <f t="shared" si="62"/>
        <v>12</v>
      </c>
      <c r="AC2022" s="15">
        <f t="shared" si="63"/>
        <v>4</v>
      </c>
    </row>
    <row r="2023" spans="2:29" x14ac:dyDescent="0.3">
      <c r="B2023" s="15">
        <v>38059</v>
      </c>
      <c r="C2023" s="15">
        <v>12.2620327020567</v>
      </c>
      <c r="D2023" s="15">
        <v>12</v>
      </c>
      <c r="E2023" s="15">
        <v>4</v>
      </c>
      <c r="N2023" s="15">
        <v>38059</v>
      </c>
      <c r="O2023" s="15">
        <v>11.339101887993674</v>
      </c>
      <c r="P2023" s="15">
        <v>11</v>
      </c>
      <c r="Q2023" s="15">
        <v>4</v>
      </c>
      <c r="Z2023" s="15">
        <v>38059</v>
      </c>
      <c r="AA2023" s="15">
        <f>IF(ISNA(VLOOKUP(Z2023,'1077county_meanLDVage_submitted'!$A$2:$B$1079,2,FALSE)),VLOOKUP(Z2023,$N$3:$O$3145,2,FALSE),VLOOKUP(Z2023,'1077county_meanLDVage_submitted'!$A$2:$B$1079,2,FALSE))</f>
        <v>11.339101887993674</v>
      </c>
      <c r="AB2023" s="15">
        <f t="shared" si="62"/>
        <v>11</v>
      </c>
      <c r="AC2023" s="15">
        <f t="shared" si="63"/>
        <v>4</v>
      </c>
    </row>
    <row r="2024" spans="2:29" x14ac:dyDescent="0.3">
      <c r="B2024" s="15">
        <v>38061</v>
      </c>
      <c r="C2024" s="15">
        <v>10.786454791680285</v>
      </c>
      <c r="D2024" s="15">
        <v>10</v>
      </c>
      <c r="E2024" s="15">
        <v>3</v>
      </c>
      <c r="N2024" s="15">
        <v>38061</v>
      </c>
      <c r="O2024" s="15">
        <v>9.8581996343225775</v>
      </c>
      <c r="P2024" s="15">
        <v>9</v>
      </c>
      <c r="Q2024" s="15">
        <v>3</v>
      </c>
      <c r="Z2024" s="15">
        <v>38061</v>
      </c>
      <c r="AA2024" s="15">
        <f>IF(ISNA(VLOOKUP(Z2024,'1077county_meanLDVage_submitted'!$A$2:$B$1079,2,FALSE)),VLOOKUP(Z2024,$N$3:$O$3145,2,FALSE),VLOOKUP(Z2024,'1077county_meanLDVage_submitted'!$A$2:$B$1079,2,FALSE))</f>
        <v>9.8581996343225775</v>
      </c>
      <c r="AB2024" s="15">
        <f t="shared" si="62"/>
        <v>9</v>
      </c>
      <c r="AC2024" s="15">
        <f t="shared" si="63"/>
        <v>3</v>
      </c>
    </row>
    <row r="2025" spans="2:29" x14ac:dyDescent="0.3">
      <c r="B2025" s="15">
        <v>38063</v>
      </c>
      <c r="C2025" s="15">
        <v>13.17162914263236</v>
      </c>
      <c r="D2025" s="15">
        <v>13</v>
      </c>
      <c r="E2025" s="15">
        <v>5</v>
      </c>
      <c r="N2025" s="15">
        <v>38063</v>
      </c>
      <c r="O2025" s="15">
        <v>12.160766703609916</v>
      </c>
      <c r="P2025" s="15">
        <v>12</v>
      </c>
      <c r="Q2025" s="15">
        <v>4</v>
      </c>
      <c r="Z2025" s="15">
        <v>38063</v>
      </c>
      <c r="AA2025" s="15">
        <f>IF(ISNA(VLOOKUP(Z2025,'1077county_meanLDVage_submitted'!$A$2:$B$1079,2,FALSE)),VLOOKUP(Z2025,$N$3:$O$3145,2,FALSE),VLOOKUP(Z2025,'1077county_meanLDVage_submitted'!$A$2:$B$1079,2,FALSE))</f>
        <v>12.160766703609916</v>
      </c>
      <c r="AB2025" s="15">
        <f t="shared" si="62"/>
        <v>12</v>
      </c>
      <c r="AC2025" s="15">
        <f t="shared" si="63"/>
        <v>4</v>
      </c>
    </row>
    <row r="2026" spans="2:29" x14ac:dyDescent="0.3">
      <c r="B2026" s="15">
        <v>38065</v>
      </c>
      <c r="C2026" s="15">
        <v>13.75420263642172</v>
      </c>
      <c r="D2026" s="15">
        <v>13</v>
      </c>
      <c r="E2026" s="15">
        <v>5</v>
      </c>
      <c r="N2026" s="15">
        <v>38065</v>
      </c>
      <c r="O2026" s="15">
        <v>12.749650170455686</v>
      </c>
      <c r="P2026" s="15">
        <v>12</v>
      </c>
      <c r="Q2026" s="15">
        <v>4</v>
      </c>
      <c r="Z2026" s="15">
        <v>38065</v>
      </c>
      <c r="AA2026" s="15">
        <f>IF(ISNA(VLOOKUP(Z2026,'1077county_meanLDVage_submitted'!$A$2:$B$1079,2,FALSE)),VLOOKUP(Z2026,$N$3:$O$3145,2,FALSE),VLOOKUP(Z2026,'1077county_meanLDVage_submitted'!$A$2:$B$1079,2,FALSE))</f>
        <v>12.749650170455686</v>
      </c>
      <c r="AB2026" s="15">
        <f t="shared" si="62"/>
        <v>12</v>
      </c>
      <c r="AC2026" s="15">
        <f t="shared" si="63"/>
        <v>4</v>
      </c>
    </row>
    <row r="2027" spans="2:29" x14ac:dyDescent="0.3">
      <c r="B2027" s="15">
        <v>38067</v>
      </c>
      <c r="C2027" s="15">
        <v>12.521498701707612</v>
      </c>
      <c r="D2027" s="15">
        <v>12</v>
      </c>
      <c r="E2027" s="15">
        <v>4</v>
      </c>
      <c r="N2027" s="15">
        <v>38067</v>
      </c>
      <c r="O2027" s="15">
        <v>11.618629527642808</v>
      </c>
      <c r="P2027" s="15">
        <v>11</v>
      </c>
      <c r="Q2027" s="15">
        <v>4</v>
      </c>
      <c r="Z2027" s="15">
        <v>38067</v>
      </c>
      <c r="AA2027" s="15">
        <f>IF(ISNA(VLOOKUP(Z2027,'1077county_meanLDVage_submitted'!$A$2:$B$1079,2,FALSE)),VLOOKUP(Z2027,$N$3:$O$3145,2,FALSE),VLOOKUP(Z2027,'1077county_meanLDVage_submitted'!$A$2:$B$1079,2,FALSE))</f>
        <v>11.618629527642808</v>
      </c>
      <c r="AB2027" s="15">
        <f t="shared" si="62"/>
        <v>11</v>
      </c>
      <c r="AC2027" s="15">
        <f t="shared" si="63"/>
        <v>4</v>
      </c>
    </row>
    <row r="2028" spans="2:29" x14ac:dyDescent="0.3">
      <c r="B2028" s="15">
        <v>38069</v>
      </c>
      <c r="C2028" s="15">
        <v>13.424726988185487</v>
      </c>
      <c r="D2028" s="15">
        <v>13</v>
      </c>
      <c r="E2028" s="15">
        <v>5</v>
      </c>
      <c r="N2028" s="15">
        <v>38069</v>
      </c>
      <c r="O2028" s="15">
        <v>12.404976098904253</v>
      </c>
      <c r="P2028" s="15">
        <v>12</v>
      </c>
      <c r="Q2028" s="15">
        <v>4</v>
      </c>
      <c r="Z2028" s="15">
        <v>38069</v>
      </c>
      <c r="AA2028" s="15">
        <f>IF(ISNA(VLOOKUP(Z2028,'1077county_meanLDVage_submitted'!$A$2:$B$1079,2,FALSE)),VLOOKUP(Z2028,$N$3:$O$3145,2,FALSE),VLOOKUP(Z2028,'1077county_meanLDVage_submitted'!$A$2:$B$1079,2,FALSE))</f>
        <v>12.404976098904253</v>
      </c>
      <c r="AB2028" s="15">
        <f t="shared" si="62"/>
        <v>12</v>
      </c>
      <c r="AC2028" s="15">
        <f t="shared" si="63"/>
        <v>4</v>
      </c>
    </row>
    <row r="2029" spans="2:29" x14ac:dyDescent="0.3">
      <c r="B2029" s="15">
        <v>38071</v>
      </c>
      <c r="C2029" s="15">
        <v>11.756819888331691</v>
      </c>
      <c r="D2029" s="15">
        <v>11</v>
      </c>
      <c r="E2029" s="15">
        <v>4</v>
      </c>
      <c r="N2029" s="15">
        <v>38071</v>
      </c>
      <c r="O2029" s="15">
        <v>10.898340077973412</v>
      </c>
      <c r="P2029" s="15">
        <v>10</v>
      </c>
      <c r="Q2029" s="15">
        <v>3</v>
      </c>
      <c r="Z2029" s="15">
        <v>38071</v>
      </c>
      <c r="AA2029" s="15">
        <f>IF(ISNA(VLOOKUP(Z2029,'1077county_meanLDVage_submitted'!$A$2:$B$1079,2,FALSE)),VLOOKUP(Z2029,$N$3:$O$3145,2,FALSE),VLOOKUP(Z2029,'1077county_meanLDVage_submitted'!$A$2:$B$1079,2,FALSE))</f>
        <v>10.898340077973412</v>
      </c>
      <c r="AB2029" s="15">
        <f t="shared" si="62"/>
        <v>10</v>
      </c>
      <c r="AC2029" s="15">
        <f t="shared" si="63"/>
        <v>3</v>
      </c>
    </row>
    <row r="2030" spans="2:29" x14ac:dyDescent="0.3">
      <c r="B2030" s="15">
        <v>38073</v>
      </c>
      <c r="C2030" s="15">
        <v>13.077924042385643</v>
      </c>
      <c r="D2030" s="15">
        <v>13</v>
      </c>
      <c r="E2030" s="15">
        <v>5</v>
      </c>
      <c r="N2030" s="15">
        <v>38073</v>
      </c>
      <c r="O2030" s="15">
        <v>12.093861399436564</v>
      </c>
      <c r="P2030" s="15">
        <v>12</v>
      </c>
      <c r="Q2030" s="15">
        <v>4</v>
      </c>
      <c r="Z2030" s="15">
        <v>38073</v>
      </c>
      <c r="AA2030" s="15">
        <f>IF(ISNA(VLOOKUP(Z2030,'1077county_meanLDVage_submitted'!$A$2:$B$1079,2,FALSE)),VLOOKUP(Z2030,$N$3:$O$3145,2,FALSE),VLOOKUP(Z2030,'1077county_meanLDVage_submitted'!$A$2:$B$1079,2,FALSE))</f>
        <v>12.093861399436564</v>
      </c>
      <c r="AB2030" s="15">
        <f t="shared" si="62"/>
        <v>12</v>
      </c>
      <c r="AC2030" s="15">
        <f t="shared" si="63"/>
        <v>4</v>
      </c>
    </row>
    <row r="2031" spans="2:29" x14ac:dyDescent="0.3">
      <c r="B2031" s="15">
        <v>38075</v>
      </c>
      <c r="C2031" s="15">
        <v>12.380310183967202</v>
      </c>
      <c r="D2031" s="15">
        <v>12</v>
      </c>
      <c r="E2031" s="15">
        <v>4</v>
      </c>
      <c r="N2031" s="15">
        <v>38075</v>
      </c>
      <c r="O2031" s="15">
        <v>11.393963398360992</v>
      </c>
      <c r="P2031" s="15">
        <v>11</v>
      </c>
      <c r="Q2031" s="15">
        <v>4</v>
      </c>
      <c r="Z2031" s="15">
        <v>38075</v>
      </c>
      <c r="AA2031" s="15">
        <f>IF(ISNA(VLOOKUP(Z2031,'1077county_meanLDVage_submitted'!$A$2:$B$1079,2,FALSE)),VLOOKUP(Z2031,$N$3:$O$3145,2,FALSE),VLOOKUP(Z2031,'1077county_meanLDVage_submitted'!$A$2:$B$1079,2,FALSE))</f>
        <v>11.393963398360992</v>
      </c>
      <c r="AB2031" s="15">
        <f t="shared" si="62"/>
        <v>11</v>
      </c>
      <c r="AC2031" s="15">
        <f t="shared" si="63"/>
        <v>4</v>
      </c>
    </row>
    <row r="2032" spans="2:29" x14ac:dyDescent="0.3">
      <c r="B2032" s="15">
        <v>38077</v>
      </c>
      <c r="C2032" s="15">
        <v>12.406672008265781</v>
      </c>
      <c r="D2032" s="15">
        <v>12</v>
      </c>
      <c r="E2032" s="15">
        <v>4</v>
      </c>
      <c r="N2032" s="15">
        <v>38077</v>
      </c>
      <c r="O2032" s="15">
        <v>11.563803810227917</v>
      </c>
      <c r="P2032" s="15">
        <v>11</v>
      </c>
      <c r="Q2032" s="15">
        <v>4</v>
      </c>
      <c r="Z2032" s="15">
        <v>38077</v>
      </c>
      <c r="AA2032" s="15">
        <f>IF(ISNA(VLOOKUP(Z2032,'1077county_meanLDVage_submitted'!$A$2:$B$1079,2,FALSE)),VLOOKUP(Z2032,$N$3:$O$3145,2,FALSE),VLOOKUP(Z2032,'1077county_meanLDVage_submitted'!$A$2:$B$1079,2,FALSE))</f>
        <v>11.563803810227917</v>
      </c>
      <c r="AB2032" s="15">
        <f t="shared" si="62"/>
        <v>11</v>
      </c>
      <c r="AC2032" s="15">
        <f t="shared" si="63"/>
        <v>4</v>
      </c>
    </row>
    <row r="2033" spans="2:29" x14ac:dyDescent="0.3">
      <c r="B2033" s="15">
        <v>38079</v>
      </c>
      <c r="C2033" s="15">
        <v>12.153271957810693</v>
      </c>
      <c r="D2033" s="15">
        <v>12</v>
      </c>
      <c r="E2033" s="15">
        <v>4</v>
      </c>
      <c r="N2033" s="15">
        <v>38079</v>
      </c>
      <c r="O2033" s="15">
        <v>11.231697261664014</v>
      </c>
      <c r="P2033" s="15">
        <v>11</v>
      </c>
      <c r="Q2033" s="15">
        <v>4</v>
      </c>
      <c r="Z2033" s="15">
        <v>38079</v>
      </c>
      <c r="AA2033" s="15">
        <f>IF(ISNA(VLOOKUP(Z2033,'1077county_meanLDVage_submitted'!$A$2:$B$1079,2,FALSE)),VLOOKUP(Z2033,$N$3:$O$3145,2,FALSE),VLOOKUP(Z2033,'1077county_meanLDVage_submitted'!$A$2:$B$1079,2,FALSE))</f>
        <v>11.231697261664014</v>
      </c>
      <c r="AB2033" s="15">
        <f t="shared" si="62"/>
        <v>11</v>
      </c>
      <c r="AC2033" s="15">
        <f t="shared" si="63"/>
        <v>4</v>
      </c>
    </row>
    <row r="2034" spans="2:29" x14ac:dyDescent="0.3">
      <c r="B2034" s="15">
        <v>38081</v>
      </c>
      <c r="C2034" s="15">
        <v>12.920958795281493</v>
      </c>
      <c r="D2034" s="15">
        <v>12</v>
      </c>
      <c r="E2034" s="15">
        <v>4</v>
      </c>
      <c r="N2034" s="15">
        <v>38081</v>
      </c>
      <c r="O2034" s="15">
        <v>12.035800410773179</v>
      </c>
      <c r="P2034" s="15">
        <v>12</v>
      </c>
      <c r="Q2034" s="15">
        <v>4</v>
      </c>
      <c r="Z2034" s="15">
        <v>38081</v>
      </c>
      <c r="AA2034" s="15">
        <f>IF(ISNA(VLOOKUP(Z2034,'1077county_meanLDVage_submitted'!$A$2:$B$1079,2,FALSE)),VLOOKUP(Z2034,$N$3:$O$3145,2,FALSE),VLOOKUP(Z2034,'1077county_meanLDVage_submitted'!$A$2:$B$1079,2,FALSE))</f>
        <v>12.035800410773179</v>
      </c>
      <c r="AB2034" s="15">
        <f t="shared" si="62"/>
        <v>12</v>
      </c>
      <c r="AC2034" s="15">
        <f t="shared" si="63"/>
        <v>4</v>
      </c>
    </row>
    <row r="2035" spans="2:29" x14ac:dyDescent="0.3">
      <c r="B2035" s="15">
        <v>38083</v>
      </c>
      <c r="C2035" s="15">
        <v>15.15557778957373</v>
      </c>
      <c r="D2035" s="15">
        <v>15</v>
      </c>
      <c r="E2035" s="15">
        <v>6</v>
      </c>
      <c r="N2035" s="15">
        <v>38083</v>
      </c>
      <c r="O2035" s="15">
        <v>14.129607316727295</v>
      </c>
      <c r="P2035" s="15">
        <v>14</v>
      </c>
      <c r="Q2035" s="15">
        <v>5</v>
      </c>
      <c r="Z2035" s="15">
        <v>38083</v>
      </c>
      <c r="AA2035" s="15">
        <f>IF(ISNA(VLOOKUP(Z2035,'1077county_meanLDVage_submitted'!$A$2:$B$1079,2,FALSE)),VLOOKUP(Z2035,$N$3:$O$3145,2,FALSE),VLOOKUP(Z2035,'1077county_meanLDVage_submitted'!$A$2:$B$1079,2,FALSE))</f>
        <v>14.129607316727295</v>
      </c>
      <c r="AB2035" s="15">
        <f t="shared" si="62"/>
        <v>14</v>
      </c>
      <c r="AC2035" s="15">
        <f t="shared" si="63"/>
        <v>5</v>
      </c>
    </row>
    <row r="2036" spans="2:29" x14ac:dyDescent="0.3">
      <c r="B2036" s="15">
        <v>38085</v>
      </c>
      <c r="C2036" s="15">
        <v>12.356774670085308</v>
      </c>
      <c r="D2036" s="15">
        <v>12</v>
      </c>
      <c r="E2036" s="15">
        <v>4</v>
      </c>
      <c r="N2036" s="15">
        <v>38085</v>
      </c>
      <c r="O2036" s="15">
        <v>11.763938172468926</v>
      </c>
      <c r="P2036" s="15">
        <v>11</v>
      </c>
      <c r="Q2036" s="15">
        <v>4</v>
      </c>
      <c r="Z2036" s="15">
        <v>38085</v>
      </c>
      <c r="AA2036" s="15">
        <f>IF(ISNA(VLOOKUP(Z2036,'1077county_meanLDVage_submitted'!$A$2:$B$1079,2,FALSE)),VLOOKUP(Z2036,$N$3:$O$3145,2,FALSE),VLOOKUP(Z2036,'1077county_meanLDVage_submitted'!$A$2:$B$1079,2,FALSE))</f>
        <v>11.763938172468926</v>
      </c>
      <c r="AB2036" s="15">
        <f t="shared" si="62"/>
        <v>11</v>
      </c>
      <c r="AC2036" s="15">
        <f t="shared" si="63"/>
        <v>4</v>
      </c>
    </row>
    <row r="2037" spans="2:29" x14ac:dyDescent="0.3">
      <c r="B2037" s="15">
        <v>38087</v>
      </c>
      <c r="C2037" s="15">
        <v>14.852083334278561</v>
      </c>
      <c r="D2037" s="15">
        <v>14</v>
      </c>
      <c r="E2037" s="15">
        <v>5</v>
      </c>
      <c r="N2037" s="15">
        <v>38087</v>
      </c>
      <c r="O2037" s="15">
        <v>13.913503695441815</v>
      </c>
      <c r="P2037" s="15">
        <v>13</v>
      </c>
      <c r="Q2037" s="15">
        <v>5</v>
      </c>
      <c r="Z2037" s="15">
        <v>38087</v>
      </c>
      <c r="AA2037" s="15">
        <f>IF(ISNA(VLOOKUP(Z2037,'1077county_meanLDVage_submitted'!$A$2:$B$1079,2,FALSE)),VLOOKUP(Z2037,$N$3:$O$3145,2,FALSE),VLOOKUP(Z2037,'1077county_meanLDVage_submitted'!$A$2:$B$1079,2,FALSE))</f>
        <v>13.913503695441815</v>
      </c>
      <c r="AB2037" s="15">
        <f t="shared" si="62"/>
        <v>13</v>
      </c>
      <c r="AC2037" s="15">
        <f t="shared" si="63"/>
        <v>5</v>
      </c>
    </row>
    <row r="2038" spans="2:29" x14ac:dyDescent="0.3">
      <c r="B2038" s="15">
        <v>38089</v>
      </c>
      <c r="C2038" s="15">
        <v>11.225401849956494</v>
      </c>
      <c r="D2038" s="15">
        <v>11</v>
      </c>
      <c r="E2038" s="15">
        <v>4</v>
      </c>
      <c r="N2038" s="15">
        <v>38089</v>
      </c>
      <c r="O2038" s="15">
        <v>10.318588281627418</v>
      </c>
      <c r="P2038" s="15">
        <v>10</v>
      </c>
      <c r="Q2038" s="15">
        <v>3</v>
      </c>
      <c r="Z2038" s="15">
        <v>38089</v>
      </c>
      <c r="AA2038" s="15">
        <f>IF(ISNA(VLOOKUP(Z2038,'1077county_meanLDVage_submitted'!$A$2:$B$1079,2,FALSE)),VLOOKUP(Z2038,$N$3:$O$3145,2,FALSE),VLOOKUP(Z2038,'1077county_meanLDVage_submitted'!$A$2:$B$1079,2,FALSE))</f>
        <v>10.318588281627418</v>
      </c>
      <c r="AB2038" s="15">
        <f t="shared" si="62"/>
        <v>10</v>
      </c>
      <c r="AC2038" s="15">
        <f t="shared" si="63"/>
        <v>3</v>
      </c>
    </row>
    <row r="2039" spans="2:29" x14ac:dyDescent="0.3">
      <c r="B2039" s="15">
        <v>38091</v>
      </c>
      <c r="C2039" s="15">
        <v>13.240341194682102</v>
      </c>
      <c r="D2039" s="15">
        <v>13</v>
      </c>
      <c r="E2039" s="15">
        <v>5</v>
      </c>
      <c r="N2039" s="15">
        <v>38091</v>
      </c>
      <c r="O2039" s="15">
        <v>12.132444439715423</v>
      </c>
      <c r="P2039" s="15">
        <v>12</v>
      </c>
      <c r="Q2039" s="15">
        <v>4</v>
      </c>
      <c r="Z2039" s="15">
        <v>38091</v>
      </c>
      <c r="AA2039" s="15">
        <f>IF(ISNA(VLOOKUP(Z2039,'1077county_meanLDVage_submitted'!$A$2:$B$1079,2,FALSE)),VLOOKUP(Z2039,$N$3:$O$3145,2,FALSE),VLOOKUP(Z2039,'1077county_meanLDVage_submitted'!$A$2:$B$1079,2,FALSE))</f>
        <v>12.132444439715423</v>
      </c>
      <c r="AB2039" s="15">
        <f t="shared" si="62"/>
        <v>12</v>
      </c>
      <c r="AC2039" s="15">
        <f t="shared" si="63"/>
        <v>4</v>
      </c>
    </row>
    <row r="2040" spans="2:29" x14ac:dyDescent="0.3">
      <c r="B2040" s="15">
        <v>38093</v>
      </c>
      <c r="C2040" s="15">
        <v>12.68697249365855</v>
      </c>
      <c r="D2040" s="15">
        <v>12</v>
      </c>
      <c r="E2040" s="15">
        <v>4</v>
      </c>
      <c r="N2040" s="15">
        <v>38093</v>
      </c>
      <c r="O2040" s="15">
        <v>11.709935018816592</v>
      </c>
      <c r="P2040" s="15">
        <v>11</v>
      </c>
      <c r="Q2040" s="15">
        <v>4</v>
      </c>
      <c r="Z2040" s="15">
        <v>38093</v>
      </c>
      <c r="AA2040" s="15">
        <f>IF(ISNA(VLOOKUP(Z2040,'1077county_meanLDVage_submitted'!$A$2:$B$1079,2,FALSE)),VLOOKUP(Z2040,$N$3:$O$3145,2,FALSE),VLOOKUP(Z2040,'1077county_meanLDVage_submitted'!$A$2:$B$1079,2,FALSE))</f>
        <v>11.709935018816592</v>
      </c>
      <c r="AB2040" s="15">
        <f t="shared" si="62"/>
        <v>11</v>
      </c>
      <c r="AC2040" s="15">
        <f t="shared" si="63"/>
        <v>4</v>
      </c>
    </row>
    <row r="2041" spans="2:29" x14ac:dyDescent="0.3">
      <c r="B2041" s="15">
        <v>38095</v>
      </c>
      <c r="C2041" s="15">
        <v>12.65905899058407</v>
      </c>
      <c r="D2041" s="15">
        <v>12</v>
      </c>
      <c r="E2041" s="15">
        <v>4</v>
      </c>
      <c r="N2041" s="15">
        <v>38095</v>
      </c>
      <c r="O2041" s="15">
        <v>11.718327175991483</v>
      </c>
      <c r="P2041" s="15">
        <v>11</v>
      </c>
      <c r="Q2041" s="15">
        <v>4</v>
      </c>
      <c r="Z2041" s="15">
        <v>38095</v>
      </c>
      <c r="AA2041" s="15">
        <f>IF(ISNA(VLOOKUP(Z2041,'1077county_meanLDVage_submitted'!$A$2:$B$1079,2,FALSE)),VLOOKUP(Z2041,$N$3:$O$3145,2,FALSE),VLOOKUP(Z2041,'1077county_meanLDVage_submitted'!$A$2:$B$1079,2,FALSE))</f>
        <v>11.718327175991483</v>
      </c>
      <c r="AB2041" s="15">
        <f t="shared" si="62"/>
        <v>11</v>
      </c>
      <c r="AC2041" s="15">
        <f t="shared" si="63"/>
        <v>4</v>
      </c>
    </row>
    <row r="2042" spans="2:29" x14ac:dyDescent="0.3">
      <c r="B2042" s="15">
        <v>38097</v>
      </c>
      <c r="C2042" s="15">
        <v>12.061213491904738</v>
      </c>
      <c r="D2042" s="15">
        <v>12</v>
      </c>
      <c r="E2042" s="15">
        <v>4</v>
      </c>
      <c r="N2042" s="15">
        <v>38097</v>
      </c>
      <c r="O2042" s="15">
        <v>11.136585617626752</v>
      </c>
      <c r="P2042" s="15">
        <v>11</v>
      </c>
      <c r="Q2042" s="15">
        <v>4</v>
      </c>
      <c r="Z2042" s="15">
        <v>38097</v>
      </c>
      <c r="AA2042" s="15">
        <f>IF(ISNA(VLOOKUP(Z2042,'1077county_meanLDVage_submitted'!$A$2:$B$1079,2,FALSE)),VLOOKUP(Z2042,$N$3:$O$3145,2,FALSE),VLOOKUP(Z2042,'1077county_meanLDVage_submitted'!$A$2:$B$1079,2,FALSE))</f>
        <v>11.136585617626752</v>
      </c>
      <c r="AB2042" s="15">
        <f t="shared" si="62"/>
        <v>11</v>
      </c>
      <c r="AC2042" s="15">
        <f t="shared" si="63"/>
        <v>4</v>
      </c>
    </row>
    <row r="2043" spans="2:29" x14ac:dyDescent="0.3">
      <c r="B2043" s="15">
        <v>38099</v>
      </c>
      <c r="C2043" s="15">
        <v>12.527587815852646</v>
      </c>
      <c r="D2043" s="15">
        <v>12</v>
      </c>
      <c r="E2043" s="15">
        <v>4</v>
      </c>
      <c r="N2043" s="15">
        <v>38099</v>
      </c>
      <c r="O2043" s="15">
        <v>11.5946517048282</v>
      </c>
      <c r="P2043" s="15">
        <v>11</v>
      </c>
      <c r="Q2043" s="15">
        <v>4</v>
      </c>
      <c r="Z2043" s="15">
        <v>38099</v>
      </c>
      <c r="AA2043" s="15">
        <f>IF(ISNA(VLOOKUP(Z2043,'1077county_meanLDVage_submitted'!$A$2:$B$1079,2,FALSE)),VLOOKUP(Z2043,$N$3:$O$3145,2,FALSE),VLOOKUP(Z2043,'1077county_meanLDVage_submitted'!$A$2:$B$1079,2,FALSE))</f>
        <v>11.5946517048282</v>
      </c>
      <c r="AB2043" s="15">
        <f t="shared" si="62"/>
        <v>11</v>
      </c>
      <c r="AC2043" s="15">
        <f t="shared" si="63"/>
        <v>4</v>
      </c>
    </row>
    <row r="2044" spans="2:29" x14ac:dyDescent="0.3">
      <c r="B2044" s="15">
        <v>38101</v>
      </c>
      <c r="C2044" s="15">
        <v>10.787020220313238</v>
      </c>
      <c r="D2044" s="15">
        <v>10</v>
      </c>
      <c r="E2044" s="15">
        <v>3</v>
      </c>
      <c r="N2044" s="15">
        <v>38101</v>
      </c>
      <c r="O2044" s="15">
        <v>10.001051205473653</v>
      </c>
      <c r="P2044" s="15">
        <v>10</v>
      </c>
      <c r="Q2044" s="15">
        <v>3</v>
      </c>
      <c r="Z2044" s="15">
        <v>38101</v>
      </c>
      <c r="AA2044" s="15">
        <f>IF(ISNA(VLOOKUP(Z2044,'1077county_meanLDVage_submitted'!$A$2:$B$1079,2,FALSE)),VLOOKUP(Z2044,$N$3:$O$3145,2,FALSE),VLOOKUP(Z2044,'1077county_meanLDVage_submitted'!$A$2:$B$1079,2,FALSE))</f>
        <v>10.001051205473653</v>
      </c>
      <c r="AB2044" s="15">
        <f t="shared" si="62"/>
        <v>10</v>
      </c>
      <c r="AC2044" s="15">
        <f t="shared" si="63"/>
        <v>3</v>
      </c>
    </row>
    <row r="2045" spans="2:29" x14ac:dyDescent="0.3">
      <c r="B2045" s="15">
        <v>38103</v>
      </c>
      <c r="C2045" s="15">
        <v>13.431509296997401</v>
      </c>
      <c r="D2045" s="15">
        <v>13</v>
      </c>
      <c r="E2045" s="15">
        <v>5</v>
      </c>
      <c r="N2045" s="15">
        <v>38103</v>
      </c>
      <c r="O2045" s="15">
        <v>12.438426409385047</v>
      </c>
      <c r="P2045" s="15">
        <v>12</v>
      </c>
      <c r="Q2045" s="15">
        <v>4</v>
      </c>
      <c r="Z2045" s="15">
        <v>38103</v>
      </c>
      <c r="AA2045" s="15">
        <f>IF(ISNA(VLOOKUP(Z2045,'1077county_meanLDVage_submitted'!$A$2:$B$1079,2,FALSE)),VLOOKUP(Z2045,$N$3:$O$3145,2,FALSE),VLOOKUP(Z2045,'1077county_meanLDVage_submitted'!$A$2:$B$1079,2,FALSE))</f>
        <v>12.438426409385047</v>
      </c>
      <c r="AB2045" s="15">
        <f t="shared" si="62"/>
        <v>12</v>
      </c>
      <c r="AC2045" s="15">
        <f t="shared" si="63"/>
        <v>4</v>
      </c>
    </row>
    <row r="2046" spans="2:29" x14ac:dyDescent="0.3">
      <c r="B2046" s="15">
        <v>38105</v>
      </c>
      <c r="C2046" s="15">
        <v>10.632696891766214</v>
      </c>
      <c r="D2046" s="15">
        <v>10</v>
      </c>
      <c r="E2046" s="15">
        <v>3</v>
      </c>
      <c r="N2046" s="15">
        <v>38105</v>
      </c>
      <c r="O2046" s="15">
        <v>9.8052151429757899</v>
      </c>
      <c r="P2046" s="15">
        <v>9</v>
      </c>
      <c r="Q2046" s="15">
        <v>3</v>
      </c>
      <c r="Z2046" s="15">
        <v>38105</v>
      </c>
      <c r="AA2046" s="15">
        <f>IF(ISNA(VLOOKUP(Z2046,'1077county_meanLDVage_submitted'!$A$2:$B$1079,2,FALSE)),VLOOKUP(Z2046,$N$3:$O$3145,2,FALSE),VLOOKUP(Z2046,'1077county_meanLDVage_submitted'!$A$2:$B$1079,2,FALSE))</f>
        <v>9.8052151429757899</v>
      </c>
      <c r="AB2046" s="15">
        <f t="shared" si="62"/>
        <v>9</v>
      </c>
      <c r="AC2046" s="15">
        <f t="shared" si="63"/>
        <v>3</v>
      </c>
    </row>
    <row r="2047" spans="2:29" x14ac:dyDescent="0.3">
      <c r="B2047" s="15">
        <v>39001</v>
      </c>
      <c r="C2047" s="15">
        <v>13.096257659412242</v>
      </c>
      <c r="D2047" s="15">
        <v>13</v>
      </c>
      <c r="E2047" s="15">
        <v>5</v>
      </c>
      <c r="N2047" s="15">
        <v>39001</v>
      </c>
      <c r="O2047" s="15">
        <v>12.49904873402957</v>
      </c>
      <c r="P2047" s="15">
        <v>12</v>
      </c>
      <c r="Q2047" s="15">
        <v>4</v>
      </c>
      <c r="Z2047" s="15">
        <v>39001</v>
      </c>
      <c r="AA2047" s="15">
        <f>IF(ISNA(VLOOKUP(Z2047,'1077county_meanLDVage_submitted'!$A$2:$B$1079,2,FALSE)),VLOOKUP(Z2047,$N$3:$O$3145,2,FALSE),VLOOKUP(Z2047,'1077county_meanLDVage_submitted'!$A$2:$B$1079,2,FALSE))</f>
        <v>12.09792455</v>
      </c>
      <c r="AB2047" s="15">
        <f t="shared" si="62"/>
        <v>12</v>
      </c>
      <c r="AC2047" s="15">
        <f t="shared" si="63"/>
        <v>4</v>
      </c>
    </row>
    <row r="2048" spans="2:29" x14ac:dyDescent="0.3">
      <c r="B2048" s="15">
        <v>39003</v>
      </c>
      <c r="C2048" s="15">
        <v>11.316210500672273</v>
      </c>
      <c r="D2048" s="15">
        <v>11</v>
      </c>
      <c r="E2048" s="15">
        <v>4</v>
      </c>
      <c r="N2048" s="15">
        <v>39003</v>
      </c>
      <c r="O2048" s="15">
        <v>10.738725040717958</v>
      </c>
      <c r="P2048" s="15">
        <v>10</v>
      </c>
      <c r="Q2048" s="15">
        <v>3</v>
      </c>
      <c r="Z2048" s="15">
        <v>39003</v>
      </c>
      <c r="AA2048" s="15">
        <f>IF(ISNA(VLOOKUP(Z2048,'1077county_meanLDVage_submitted'!$A$2:$B$1079,2,FALSE)),VLOOKUP(Z2048,$N$3:$O$3145,2,FALSE),VLOOKUP(Z2048,'1077county_meanLDVage_submitted'!$A$2:$B$1079,2,FALSE))</f>
        <v>10.65150805</v>
      </c>
      <c r="AB2048" s="15">
        <f t="shared" si="62"/>
        <v>10</v>
      </c>
      <c r="AC2048" s="15">
        <f t="shared" si="63"/>
        <v>3</v>
      </c>
    </row>
    <row r="2049" spans="2:29" x14ac:dyDescent="0.3">
      <c r="B2049" s="15">
        <v>39005</v>
      </c>
      <c r="C2049" s="15">
        <v>11.510925461811988</v>
      </c>
      <c r="D2049" s="15">
        <v>11</v>
      </c>
      <c r="E2049" s="15">
        <v>4</v>
      </c>
      <c r="N2049" s="15">
        <v>39005</v>
      </c>
      <c r="O2049" s="15">
        <v>10.923031970619405</v>
      </c>
      <c r="P2049" s="15">
        <v>10</v>
      </c>
      <c r="Q2049" s="15">
        <v>3</v>
      </c>
      <c r="Z2049" s="15">
        <v>39005</v>
      </c>
      <c r="AA2049" s="15">
        <f>IF(ISNA(VLOOKUP(Z2049,'1077county_meanLDVage_submitted'!$A$2:$B$1079,2,FALSE)),VLOOKUP(Z2049,$N$3:$O$3145,2,FALSE),VLOOKUP(Z2049,'1077county_meanLDVage_submitted'!$A$2:$B$1079,2,FALSE))</f>
        <v>10.379691790000001</v>
      </c>
      <c r="AB2049" s="15">
        <f t="shared" si="62"/>
        <v>10</v>
      </c>
      <c r="AC2049" s="15">
        <f t="shared" si="63"/>
        <v>3</v>
      </c>
    </row>
    <row r="2050" spans="2:29" x14ac:dyDescent="0.3">
      <c r="B2050" s="15">
        <v>39007</v>
      </c>
      <c r="C2050" s="15">
        <v>11.537458360673712</v>
      </c>
      <c r="D2050" s="15">
        <v>11</v>
      </c>
      <c r="E2050" s="15">
        <v>4</v>
      </c>
      <c r="N2050" s="15">
        <v>39007</v>
      </c>
      <c r="O2050" s="15">
        <v>10.972557984862293</v>
      </c>
      <c r="P2050" s="15">
        <v>10</v>
      </c>
      <c r="Q2050" s="15">
        <v>3</v>
      </c>
      <c r="Z2050" s="15">
        <v>39007</v>
      </c>
      <c r="AA2050" s="15">
        <f>IF(ISNA(VLOOKUP(Z2050,'1077county_meanLDVage_submitted'!$A$2:$B$1079,2,FALSE)),VLOOKUP(Z2050,$N$3:$O$3145,2,FALSE),VLOOKUP(Z2050,'1077county_meanLDVage_submitted'!$A$2:$B$1079,2,FALSE))</f>
        <v>10.27641309</v>
      </c>
      <c r="AB2050" s="15">
        <f t="shared" si="62"/>
        <v>10</v>
      </c>
      <c r="AC2050" s="15">
        <f t="shared" si="63"/>
        <v>3</v>
      </c>
    </row>
    <row r="2051" spans="2:29" x14ac:dyDescent="0.3">
      <c r="B2051" s="15">
        <v>39009</v>
      </c>
      <c r="C2051" s="15">
        <v>12.284880046541112</v>
      </c>
      <c r="D2051" s="15">
        <v>12</v>
      </c>
      <c r="E2051" s="15">
        <v>4</v>
      </c>
      <c r="N2051" s="15">
        <v>39009</v>
      </c>
      <c r="O2051" s="15">
        <v>11.708622495227868</v>
      </c>
      <c r="P2051" s="15">
        <v>11</v>
      </c>
      <c r="Q2051" s="15">
        <v>4</v>
      </c>
      <c r="Z2051" s="15">
        <v>39009</v>
      </c>
      <c r="AA2051" s="15">
        <f>IF(ISNA(VLOOKUP(Z2051,'1077county_meanLDVage_submitted'!$A$2:$B$1079,2,FALSE)),VLOOKUP(Z2051,$N$3:$O$3145,2,FALSE),VLOOKUP(Z2051,'1077county_meanLDVage_submitted'!$A$2:$B$1079,2,FALSE))</f>
        <v>11.520513579999999</v>
      </c>
      <c r="AB2051" s="15">
        <f t="shared" si="62"/>
        <v>11</v>
      </c>
      <c r="AC2051" s="15">
        <f t="shared" si="63"/>
        <v>4</v>
      </c>
    </row>
    <row r="2052" spans="2:29" x14ac:dyDescent="0.3">
      <c r="B2052" s="15">
        <v>39011</v>
      </c>
      <c r="C2052" s="15">
        <v>11.200313729457504</v>
      </c>
      <c r="D2052" s="15">
        <v>11</v>
      </c>
      <c r="E2052" s="15">
        <v>4</v>
      </c>
      <c r="N2052" s="15">
        <v>39011</v>
      </c>
      <c r="O2052" s="15">
        <v>10.648358710308358</v>
      </c>
      <c r="P2052" s="15">
        <v>10</v>
      </c>
      <c r="Q2052" s="15">
        <v>3</v>
      </c>
      <c r="Z2052" s="15">
        <v>39011</v>
      </c>
      <c r="AA2052" s="15">
        <f>IF(ISNA(VLOOKUP(Z2052,'1077county_meanLDVage_submitted'!$A$2:$B$1079,2,FALSE)),VLOOKUP(Z2052,$N$3:$O$3145,2,FALSE),VLOOKUP(Z2052,'1077county_meanLDVage_submitted'!$A$2:$B$1079,2,FALSE))</f>
        <v>10.456046750000001</v>
      </c>
      <c r="AB2052" s="15">
        <f t="shared" si="62"/>
        <v>10</v>
      </c>
      <c r="AC2052" s="15">
        <f t="shared" si="63"/>
        <v>3</v>
      </c>
    </row>
    <row r="2053" spans="2:29" x14ac:dyDescent="0.3">
      <c r="B2053" s="15">
        <v>39013</v>
      </c>
      <c r="C2053" s="15">
        <v>11.132176768743852</v>
      </c>
      <c r="D2053" s="15">
        <v>11</v>
      </c>
      <c r="E2053" s="15">
        <v>4</v>
      </c>
      <c r="N2053" s="15">
        <v>39013</v>
      </c>
      <c r="O2053" s="15">
        <v>10.559965287335915</v>
      </c>
      <c r="P2053" s="15">
        <v>10</v>
      </c>
      <c r="Q2053" s="15">
        <v>3</v>
      </c>
      <c r="Z2053" s="15">
        <v>39013</v>
      </c>
      <c r="AA2053" s="15">
        <f>IF(ISNA(VLOOKUP(Z2053,'1077county_meanLDVage_submitted'!$A$2:$B$1079,2,FALSE)),VLOOKUP(Z2053,$N$3:$O$3145,2,FALSE),VLOOKUP(Z2053,'1077county_meanLDVage_submitted'!$A$2:$B$1079,2,FALSE))</f>
        <v>10.24988574</v>
      </c>
      <c r="AB2053" s="15">
        <f t="shared" ref="AB2053:AB2116" si="64">TRUNC(AA2053,0)</f>
        <v>10</v>
      </c>
      <c r="AC2053" s="15">
        <f t="shared" ref="AC2053:AC2116" si="65">VLOOKUP(AB2053,$AE$14:$AF$26,2,)</f>
        <v>3</v>
      </c>
    </row>
    <row r="2054" spans="2:29" x14ac:dyDescent="0.3">
      <c r="B2054" s="15">
        <v>39015</v>
      </c>
      <c r="C2054" s="15">
        <v>12.639860062449616</v>
      </c>
      <c r="D2054" s="15">
        <v>12</v>
      </c>
      <c r="E2054" s="15">
        <v>4</v>
      </c>
      <c r="N2054" s="15">
        <v>39015</v>
      </c>
      <c r="O2054" s="15">
        <v>12.026863000647479</v>
      </c>
      <c r="P2054" s="15">
        <v>12</v>
      </c>
      <c r="Q2054" s="15">
        <v>4</v>
      </c>
      <c r="Z2054" s="15">
        <v>39015</v>
      </c>
      <c r="AA2054" s="15">
        <f>IF(ISNA(VLOOKUP(Z2054,'1077county_meanLDVage_submitted'!$A$2:$B$1079,2,FALSE)),VLOOKUP(Z2054,$N$3:$O$3145,2,FALSE),VLOOKUP(Z2054,'1077county_meanLDVage_submitted'!$A$2:$B$1079,2,FALSE))</f>
        <v>11.555598270000001</v>
      </c>
      <c r="AB2054" s="15">
        <f t="shared" si="64"/>
        <v>11</v>
      </c>
      <c r="AC2054" s="15">
        <f t="shared" si="65"/>
        <v>4</v>
      </c>
    </row>
    <row r="2055" spans="2:29" x14ac:dyDescent="0.3">
      <c r="B2055" s="15">
        <v>39017</v>
      </c>
      <c r="C2055" s="15">
        <v>10.381070428802325</v>
      </c>
      <c r="D2055" s="15">
        <v>10</v>
      </c>
      <c r="E2055" s="15">
        <v>3</v>
      </c>
      <c r="N2055" s="15">
        <v>39017</v>
      </c>
      <c r="O2055" s="15">
        <v>9.8764633200473497</v>
      </c>
      <c r="P2055" s="15">
        <v>9</v>
      </c>
      <c r="Q2055" s="15">
        <v>3</v>
      </c>
      <c r="Z2055" s="15">
        <v>39017</v>
      </c>
      <c r="AA2055" s="15">
        <f>IF(ISNA(VLOOKUP(Z2055,'1077county_meanLDVage_submitted'!$A$2:$B$1079,2,FALSE)),VLOOKUP(Z2055,$N$3:$O$3145,2,FALSE),VLOOKUP(Z2055,'1077county_meanLDVage_submitted'!$A$2:$B$1079,2,FALSE))</f>
        <v>9.4285145050000008</v>
      </c>
      <c r="AB2055" s="15">
        <f t="shared" si="64"/>
        <v>9</v>
      </c>
      <c r="AC2055" s="15">
        <f t="shared" si="65"/>
        <v>3</v>
      </c>
    </row>
    <row r="2056" spans="2:29" x14ac:dyDescent="0.3">
      <c r="B2056" s="15">
        <v>39019</v>
      </c>
      <c r="C2056" s="15">
        <v>12.213133601620061</v>
      </c>
      <c r="D2056" s="15">
        <v>12</v>
      </c>
      <c r="E2056" s="15">
        <v>4</v>
      </c>
      <c r="N2056" s="15">
        <v>39019</v>
      </c>
      <c r="O2056" s="15">
        <v>11.61149065851988</v>
      </c>
      <c r="P2056" s="15">
        <v>11</v>
      </c>
      <c r="Q2056" s="15">
        <v>4</v>
      </c>
      <c r="Z2056" s="15">
        <v>39019</v>
      </c>
      <c r="AA2056" s="15">
        <f>IF(ISNA(VLOOKUP(Z2056,'1077county_meanLDVage_submitted'!$A$2:$B$1079,2,FALSE)),VLOOKUP(Z2056,$N$3:$O$3145,2,FALSE),VLOOKUP(Z2056,'1077county_meanLDVage_submitted'!$A$2:$B$1079,2,FALSE))</f>
        <v>11.17874464</v>
      </c>
      <c r="AB2056" s="15">
        <f t="shared" si="64"/>
        <v>11</v>
      </c>
      <c r="AC2056" s="15">
        <f t="shared" si="65"/>
        <v>4</v>
      </c>
    </row>
    <row r="2057" spans="2:29" x14ac:dyDescent="0.3">
      <c r="B2057" s="15">
        <v>39021</v>
      </c>
      <c r="C2057" s="15">
        <v>11.95719709913835</v>
      </c>
      <c r="D2057" s="15">
        <v>11</v>
      </c>
      <c r="E2057" s="15">
        <v>4</v>
      </c>
      <c r="N2057" s="15">
        <v>39021</v>
      </c>
      <c r="O2057" s="15">
        <v>11.375321245082738</v>
      </c>
      <c r="P2057" s="15">
        <v>11</v>
      </c>
      <c r="Q2057" s="15">
        <v>4</v>
      </c>
      <c r="Z2057" s="15">
        <v>39021</v>
      </c>
      <c r="AA2057" s="15">
        <f>IF(ISNA(VLOOKUP(Z2057,'1077county_meanLDVage_submitted'!$A$2:$B$1079,2,FALSE)),VLOOKUP(Z2057,$N$3:$O$3145,2,FALSE),VLOOKUP(Z2057,'1077county_meanLDVage_submitted'!$A$2:$B$1079,2,FALSE))</f>
        <v>11.02990059</v>
      </c>
      <c r="AB2057" s="15">
        <f t="shared" si="64"/>
        <v>11</v>
      </c>
      <c r="AC2057" s="15">
        <f t="shared" si="65"/>
        <v>4</v>
      </c>
    </row>
    <row r="2058" spans="2:29" x14ac:dyDescent="0.3">
      <c r="B2058" s="15">
        <v>39023</v>
      </c>
      <c r="C2058" s="15">
        <v>11.947993885833645</v>
      </c>
      <c r="D2058" s="15">
        <v>11</v>
      </c>
      <c r="E2058" s="15">
        <v>4</v>
      </c>
      <c r="N2058" s="15">
        <v>39023</v>
      </c>
      <c r="O2058" s="15">
        <v>11.344236625876947</v>
      </c>
      <c r="P2058" s="15">
        <v>11</v>
      </c>
      <c r="Q2058" s="15">
        <v>4</v>
      </c>
      <c r="Z2058" s="15">
        <v>39023</v>
      </c>
      <c r="AA2058" s="15">
        <f>IF(ISNA(VLOOKUP(Z2058,'1077county_meanLDVage_submitted'!$A$2:$B$1079,2,FALSE)),VLOOKUP(Z2058,$N$3:$O$3145,2,FALSE),VLOOKUP(Z2058,'1077county_meanLDVage_submitted'!$A$2:$B$1079,2,FALSE))</f>
        <v>10.83336924</v>
      </c>
      <c r="AB2058" s="15">
        <f t="shared" si="64"/>
        <v>10</v>
      </c>
      <c r="AC2058" s="15">
        <f t="shared" si="65"/>
        <v>3</v>
      </c>
    </row>
    <row r="2059" spans="2:29" x14ac:dyDescent="0.3">
      <c r="B2059" s="15">
        <v>39025</v>
      </c>
      <c r="C2059" s="15">
        <v>10.348018479180878</v>
      </c>
      <c r="D2059" s="15">
        <v>10</v>
      </c>
      <c r="E2059" s="15">
        <v>3</v>
      </c>
      <c r="N2059" s="15">
        <v>39025</v>
      </c>
      <c r="O2059" s="15">
        <v>9.8271235979990692</v>
      </c>
      <c r="P2059" s="15">
        <v>9</v>
      </c>
      <c r="Q2059" s="15">
        <v>3</v>
      </c>
      <c r="Z2059" s="15">
        <v>39025</v>
      </c>
      <c r="AA2059" s="15">
        <f>IF(ISNA(VLOOKUP(Z2059,'1077county_meanLDVage_submitted'!$A$2:$B$1079,2,FALSE)),VLOOKUP(Z2059,$N$3:$O$3145,2,FALSE),VLOOKUP(Z2059,'1077county_meanLDVage_submitted'!$A$2:$B$1079,2,FALSE))</f>
        <v>9.3499818050000005</v>
      </c>
      <c r="AB2059" s="15">
        <f t="shared" si="64"/>
        <v>9</v>
      </c>
      <c r="AC2059" s="15">
        <f t="shared" si="65"/>
        <v>3</v>
      </c>
    </row>
    <row r="2060" spans="2:29" x14ac:dyDescent="0.3">
      <c r="B2060" s="15">
        <v>39027</v>
      </c>
      <c r="C2060" s="15">
        <v>9.4662744900778399</v>
      </c>
      <c r="D2060" s="15">
        <v>9</v>
      </c>
      <c r="E2060" s="15">
        <v>3</v>
      </c>
      <c r="N2060" s="15">
        <v>39027</v>
      </c>
      <c r="O2060" s="15">
        <v>8.955470272331107</v>
      </c>
      <c r="P2060" s="15">
        <v>8</v>
      </c>
      <c r="Q2060" s="15">
        <v>2</v>
      </c>
      <c r="Z2060" s="15">
        <v>39027</v>
      </c>
      <c r="AA2060" s="15">
        <f>IF(ISNA(VLOOKUP(Z2060,'1077county_meanLDVage_submitted'!$A$2:$B$1079,2,FALSE)),VLOOKUP(Z2060,$N$3:$O$3145,2,FALSE),VLOOKUP(Z2060,'1077county_meanLDVage_submitted'!$A$2:$B$1079,2,FALSE))</f>
        <v>10.892376349999999</v>
      </c>
      <c r="AB2060" s="15">
        <f t="shared" si="64"/>
        <v>10</v>
      </c>
      <c r="AC2060" s="15">
        <f t="shared" si="65"/>
        <v>3</v>
      </c>
    </row>
    <row r="2061" spans="2:29" x14ac:dyDescent="0.3">
      <c r="B2061" s="15">
        <v>39029</v>
      </c>
      <c r="C2061" s="15">
        <v>11.674810037303049</v>
      </c>
      <c r="D2061" s="15">
        <v>11</v>
      </c>
      <c r="E2061" s="15">
        <v>4</v>
      </c>
      <c r="N2061" s="15">
        <v>39029</v>
      </c>
      <c r="O2061" s="15">
        <v>11.059353238684409</v>
      </c>
      <c r="P2061" s="15">
        <v>11</v>
      </c>
      <c r="Q2061" s="15">
        <v>4</v>
      </c>
      <c r="Z2061" s="15">
        <v>39029</v>
      </c>
      <c r="AA2061" s="15">
        <f>IF(ISNA(VLOOKUP(Z2061,'1077county_meanLDVage_submitted'!$A$2:$B$1079,2,FALSE)),VLOOKUP(Z2061,$N$3:$O$3145,2,FALSE),VLOOKUP(Z2061,'1077county_meanLDVage_submitted'!$A$2:$B$1079,2,FALSE))</f>
        <v>10.32315032</v>
      </c>
      <c r="AB2061" s="15">
        <f t="shared" si="64"/>
        <v>10</v>
      </c>
      <c r="AC2061" s="15">
        <f t="shared" si="65"/>
        <v>3</v>
      </c>
    </row>
    <row r="2062" spans="2:29" x14ac:dyDescent="0.3">
      <c r="B2062" s="15">
        <v>39031</v>
      </c>
      <c r="C2062" s="15">
        <v>12.842099170186319</v>
      </c>
      <c r="D2062" s="15">
        <v>12</v>
      </c>
      <c r="E2062" s="15">
        <v>4</v>
      </c>
      <c r="N2062" s="15">
        <v>39031</v>
      </c>
      <c r="O2062" s="15">
        <v>12.25264019800286</v>
      </c>
      <c r="P2062" s="15">
        <v>12</v>
      </c>
      <c r="Q2062" s="15">
        <v>4</v>
      </c>
      <c r="Z2062" s="15">
        <v>39031</v>
      </c>
      <c r="AA2062" s="15">
        <f>IF(ISNA(VLOOKUP(Z2062,'1077county_meanLDVage_submitted'!$A$2:$B$1079,2,FALSE)),VLOOKUP(Z2062,$N$3:$O$3145,2,FALSE),VLOOKUP(Z2062,'1077county_meanLDVage_submitted'!$A$2:$B$1079,2,FALSE))</f>
        <v>11.729517489999999</v>
      </c>
      <c r="AB2062" s="15">
        <f t="shared" si="64"/>
        <v>11</v>
      </c>
      <c r="AC2062" s="15">
        <f t="shared" si="65"/>
        <v>4</v>
      </c>
    </row>
    <row r="2063" spans="2:29" x14ac:dyDescent="0.3">
      <c r="B2063" s="15">
        <v>39033</v>
      </c>
      <c r="C2063" s="15">
        <v>11.892597570651223</v>
      </c>
      <c r="D2063" s="15">
        <v>11</v>
      </c>
      <c r="E2063" s="15">
        <v>4</v>
      </c>
      <c r="N2063" s="15">
        <v>39033</v>
      </c>
      <c r="O2063" s="15">
        <v>11.321119848013954</v>
      </c>
      <c r="P2063" s="15">
        <v>11</v>
      </c>
      <c r="Q2063" s="15">
        <v>4</v>
      </c>
      <c r="Z2063" s="15">
        <v>39033</v>
      </c>
      <c r="AA2063" s="15">
        <f>IF(ISNA(VLOOKUP(Z2063,'1077county_meanLDVage_submitted'!$A$2:$B$1079,2,FALSE)),VLOOKUP(Z2063,$N$3:$O$3145,2,FALSE),VLOOKUP(Z2063,'1077county_meanLDVage_submitted'!$A$2:$B$1079,2,FALSE))</f>
        <v>11.009772399999999</v>
      </c>
      <c r="AB2063" s="15">
        <f t="shared" si="64"/>
        <v>11</v>
      </c>
      <c r="AC2063" s="15">
        <f t="shared" si="65"/>
        <v>4</v>
      </c>
    </row>
    <row r="2064" spans="2:29" x14ac:dyDescent="0.3">
      <c r="B2064" s="15">
        <v>39035</v>
      </c>
      <c r="C2064" s="15">
        <v>8.997272349833338</v>
      </c>
      <c r="D2064" s="15">
        <v>8</v>
      </c>
      <c r="E2064" s="15">
        <v>2</v>
      </c>
      <c r="N2064" s="15">
        <v>39035</v>
      </c>
      <c r="O2064" s="15">
        <v>8.5439843274622156</v>
      </c>
      <c r="P2064" s="15">
        <v>8</v>
      </c>
      <c r="Q2064" s="15">
        <v>2</v>
      </c>
      <c r="Z2064" s="15">
        <v>39035</v>
      </c>
      <c r="AA2064" s="15">
        <f>IF(ISNA(VLOOKUP(Z2064,'1077county_meanLDVage_submitted'!$A$2:$B$1079,2,FALSE)),VLOOKUP(Z2064,$N$3:$O$3145,2,FALSE),VLOOKUP(Z2064,'1077county_meanLDVage_submitted'!$A$2:$B$1079,2,FALSE))</f>
        <v>7.6913208620000004</v>
      </c>
      <c r="AB2064" s="15">
        <f t="shared" si="64"/>
        <v>7</v>
      </c>
      <c r="AC2064" s="15">
        <f t="shared" si="65"/>
        <v>2</v>
      </c>
    </row>
    <row r="2065" spans="2:29" x14ac:dyDescent="0.3">
      <c r="B2065" s="15">
        <v>39037</v>
      </c>
      <c r="C2065" s="15">
        <v>12.294427390454441</v>
      </c>
      <c r="D2065" s="15">
        <v>12</v>
      </c>
      <c r="E2065" s="15">
        <v>4</v>
      </c>
      <c r="N2065" s="15">
        <v>39037</v>
      </c>
      <c r="O2065" s="15">
        <v>11.727806935755211</v>
      </c>
      <c r="P2065" s="15">
        <v>11</v>
      </c>
      <c r="Q2065" s="15">
        <v>4</v>
      </c>
      <c r="Z2065" s="15">
        <v>39037</v>
      </c>
      <c r="AA2065" s="15">
        <f>IF(ISNA(VLOOKUP(Z2065,'1077county_meanLDVage_submitted'!$A$2:$B$1079,2,FALSE)),VLOOKUP(Z2065,$N$3:$O$3145,2,FALSE),VLOOKUP(Z2065,'1077county_meanLDVage_submitted'!$A$2:$B$1079,2,FALSE))</f>
        <v>11.48082767</v>
      </c>
      <c r="AB2065" s="15">
        <f t="shared" si="64"/>
        <v>11</v>
      </c>
      <c r="AC2065" s="15">
        <f t="shared" si="65"/>
        <v>4</v>
      </c>
    </row>
    <row r="2066" spans="2:29" x14ac:dyDescent="0.3">
      <c r="B2066" s="15">
        <v>39039</v>
      </c>
      <c r="C2066" s="15">
        <v>11.121674069982779</v>
      </c>
      <c r="D2066" s="15">
        <v>11</v>
      </c>
      <c r="E2066" s="15">
        <v>4</v>
      </c>
      <c r="N2066" s="15">
        <v>39039</v>
      </c>
      <c r="O2066" s="15">
        <v>10.560210097806639</v>
      </c>
      <c r="P2066" s="15">
        <v>10</v>
      </c>
      <c r="Q2066" s="15">
        <v>3</v>
      </c>
      <c r="Z2066" s="15">
        <v>39039</v>
      </c>
      <c r="AA2066" s="15">
        <f>IF(ISNA(VLOOKUP(Z2066,'1077county_meanLDVage_submitted'!$A$2:$B$1079,2,FALSE)),VLOOKUP(Z2066,$N$3:$O$3145,2,FALSE),VLOOKUP(Z2066,'1077county_meanLDVage_submitted'!$A$2:$B$1079,2,FALSE))</f>
        <v>10.32705049</v>
      </c>
      <c r="AB2066" s="15">
        <f t="shared" si="64"/>
        <v>10</v>
      </c>
      <c r="AC2066" s="15">
        <f t="shared" si="65"/>
        <v>3</v>
      </c>
    </row>
    <row r="2067" spans="2:29" x14ac:dyDescent="0.3">
      <c r="B2067" s="15">
        <v>39041</v>
      </c>
      <c r="C2067" s="15">
        <v>8.4322465980740677</v>
      </c>
      <c r="D2067" s="15">
        <v>8</v>
      </c>
      <c r="E2067" s="15">
        <v>2</v>
      </c>
      <c r="N2067" s="15">
        <v>39041</v>
      </c>
      <c r="O2067" s="15">
        <v>8.0210230939734526</v>
      </c>
      <c r="P2067" s="15">
        <v>8</v>
      </c>
      <c r="Q2067" s="15">
        <v>2</v>
      </c>
      <c r="Z2067" s="15">
        <v>39041</v>
      </c>
      <c r="AA2067" s="15">
        <f>IF(ISNA(VLOOKUP(Z2067,'1077county_meanLDVage_submitted'!$A$2:$B$1079,2,FALSE)),VLOOKUP(Z2067,$N$3:$O$3145,2,FALSE),VLOOKUP(Z2067,'1077county_meanLDVage_submitted'!$A$2:$B$1079,2,FALSE))</f>
        <v>7.7200112919999997</v>
      </c>
      <c r="AB2067" s="15">
        <f t="shared" si="64"/>
        <v>7</v>
      </c>
      <c r="AC2067" s="15">
        <f t="shared" si="65"/>
        <v>2</v>
      </c>
    </row>
    <row r="2068" spans="2:29" x14ac:dyDescent="0.3">
      <c r="B2068" s="15">
        <v>39043</v>
      </c>
      <c r="C2068" s="15">
        <v>10.361735752409929</v>
      </c>
      <c r="D2068" s="15">
        <v>10</v>
      </c>
      <c r="E2068" s="15">
        <v>3</v>
      </c>
      <c r="N2068" s="15">
        <v>39043</v>
      </c>
      <c r="O2068" s="15">
        <v>9.7981271718415943</v>
      </c>
      <c r="P2068" s="15">
        <v>9</v>
      </c>
      <c r="Q2068" s="15">
        <v>3</v>
      </c>
      <c r="Z2068" s="15">
        <v>39043</v>
      </c>
      <c r="AA2068" s="15">
        <f>IF(ISNA(VLOOKUP(Z2068,'1077county_meanLDVage_submitted'!$A$2:$B$1079,2,FALSE)),VLOOKUP(Z2068,$N$3:$O$3145,2,FALSE),VLOOKUP(Z2068,'1077county_meanLDVage_submitted'!$A$2:$B$1079,2,FALSE))</f>
        <v>9.3890307859999993</v>
      </c>
      <c r="AB2068" s="15">
        <f t="shared" si="64"/>
        <v>9</v>
      </c>
      <c r="AC2068" s="15">
        <f t="shared" si="65"/>
        <v>3</v>
      </c>
    </row>
    <row r="2069" spans="2:29" x14ac:dyDescent="0.3">
      <c r="B2069" s="15">
        <v>39045</v>
      </c>
      <c r="C2069" s="15">
        <v>10.560986508074377</v>
      </c>
      <c r="D2069" s="15">
        <v>10</v>
      </c>
      <c r="E2069" s="15">
        <v>3</v>
      </c>
      <c r="N2069" s="15">
        <v>39045</v>
      </c>
      <c r="O2069" s="15">
        <v>10.042143675190307</v>
      </c>
      <c r="P2069" s="15">
        <v>10</v>
      </c>
      <c r="Q2069" s="15">
        <v>3</v>
      </c>
      <c r="Z2069" s="15">
        <v>39045</v>
      </c>
      <c r="AA2069" s="15">
        <f>IF(ISNA(VLOOKUP(Z2069,'1077county_meanLDVage_submitted'!$A$2:$B$1079,2,FALSE)),VLOOKUP(Z2069,$N$3:$O$3145,2,FALSE),VLOOKUP(Z2069,'1077county_meanLDVage_submitted'!$A$2:$B$1079,2,FALSE))</f>
        <v>9.6244307730000003</v>
      </c>
      <c r="AB2069" s="15">
        <f t="shared" si="64"/>
        <v>9</v>
      </c>
      <c r="AC2069" s="15">
        <f t="shared" si="65"/>
        <v>3</v>
      </c>
    </row>
    <row r="2070" spans="2:29" x14ac:dyDescent="0.3">
      <c r="B2070" s="15">
        <v>39047</v>
      </c>
      <c r="C2070" s="15">
        <v>11.929767795787573</v>
      </c>
      <c r="D2070" s="15">
        <v>11</v>
      </c>
      <c r="E2070" s="15">
        <v>4</v>
      </c>
      <c r="N2070" s="15">
        <v>39047</v>
      </c>
      <c r="O2070" s="15">
        <v>11.362118247901913</v>
      </c>
      <c r="P2070" s="15">
        <v>11</v>
      </c>
      <c r="Q2070" s="15">
        <v>4</v>
      </c>
      <c r="Z2070" s="15">
        <v>39047</v>
      </c>
      <c r="AA2070" s="15">
        <f>IF(ISNA(VLOOKUP(Z2070,'1077county_meanLDVage_submitted'!$A$2:$B$1079,2,FALSE)),VLOOKUP(Z2070,$N$3:$O$3145,2,FALSE),VLOOKUP(Z2070,'1077county_meanLDVage_submitted'!$A$2:$B$1079,2,FALSE))</f>
        <v>10.863950109999999</v>
      </c>
      <c r="AB2070" s="15">
        <f t="shared" si="64"/>
        <v>10</v>
      </c>
      <c r="AC2070" s="15">
        <f t="shared" si="65"/>
        <v>3</v>
      </c>
    </row>
    <row r="2071" spans="2:29" x14ac:dyDescent="0.3">
      <c r="B2071" s="15">
        <v>39049</v>
      </c>
      <c r="C2071" s="15">
        <v>9.5529789191923413</v>
      </c>
      <c r="D2071" s="15">
        <v>9</v>
      </c>
      <c r="E2071" s="15">
        <v>3</v>
      </c>
      <c r="N2071" s="15">
        <v>39049</v>
      </c>
      <c r="O2071" s="15">
        <v>9.0970610812643589</v>
      </c>
      <c r="P2071" s="15">
        <v>9</v>
      </c>
      <c r="Q2071" s="15">
        <v>3</v>
      </c>
      <c r="Z2071" s="15">
        <v>39049</v>
      </c>
      <c r="AA2071" s="15">
        <f>IF(ISNA(VLOOKUP(Z2071,'1077county_meanLDVage_submitted'!$A$2:$B$1079,2,FALSE)),VLOOKUP(Z2071,$N$3:$O$3145,2,FALSE),VLOOKUP(Z2071,'1077county_meanLDVage_submitted'!$A$2:$B$1079,2,FALSE))</f>
        <v>8.7915346840000002</v>
      </c>
      <c r="AB2071" s="15">
        <f t="shared" si="64"/>
        <v>8</v>
      </c>
      <c r="AC2071" s="15">
        <f t="shared" si="65"/>
        <v>2</v>
      </c>
    </row>
    <row r="2072" spans="2:29" x14ac:dyDescent="0.3">
      <c r="B2072" s="15">
        <v>39051</v>
      </c>
      <c r="C2072" s="15">
        <v>11.549582088644485</v>
      </c>
      <c r="D2072" s="15">
        <v>11</v>
      </c>
      <c r="E2072" s="15">
        <v>4</v>
      </c>
      <c r="N2072" s="15">
        <v>39051</v>
      </c>
      <c r="O2072" s="15">
        <v>10.994752226103651</v>
      </c>
      <c r="P2072" s="15">
        <v>10</v>
      </c>
      <c r="Q2072" s="15">
        <v>3</v>
      </c>
      <c r="Z2072" s="15">
        <v>39051</v>
      </c>
      <c r="AA2072" s="15">
        <f>IF(ISNA(VLOOKUP(Z2072,'1077county_meanLDVage_submitted'!$A$2:$B$1079,2,FALSE)),VLOOKUP(Z2072,$N$3:$O$3145,2,FALSE),VLOOKUP(Z2072,'1077county_meanLDVage_submitted'!$A$2:$B$1079,2,FALSE))</f>
        <v>10.572277830000001</v>
      </c>
      <c r="AB2072" s="15">
        <f t="shared" si="64"/>
        <v>10</v>
      </c>
      <c r="AC2072" s="15">
        <f t="shared" si="65"/>
        <v>3</v>
      </c>
    </row>
    <row r="2073" spans="2:29" x14ac:dyDescent="0.3">
      <c r="B2073" s="15">
        <v>39053</v>
      </c>
      <c r="C2073" s="15">
        <v>12.523695240912321</v>
      </c>
      <c r="D2073" s="15">
        <v>12</v>
      </c>
      <c r="E2073" s="15">
        <v>4</v>
      </c>
      <c r="N2073" s="15">
        <v>39053</v>
      </c>
      <c r="O2073" s="15">
        <v>11.936099279399118</v>
      </c>
      <c r="P2073" s="15">
        <v>11</v>
      </c>
      <c r="Q2073" s="15">
        <v>4</v>
      </c>
      <c r="Z2073" s="15">
        <v>39053</v>
      </c>
      <c r="AA2073" s="15">
        <f>IF(ISNA(VLOOKUP(Z2073,'1077county_meanLDVage_submitted'!$A$2:$B$1079,2,FALSE)),VLOOKUP(Z2073,$N$3:$O$3145,2,FALSE),VLOOKUP(Z2073,'1077county_meanLDVage_submitted'!$A$2:$B$1079,2,FALSE))</f>
        <v>11.75267324</v>
      </c>
      <c r="AB2073" s="15">
        <f t="shared" si="64"/>
        <v>11</v>
      </c>
      <c r="AC2073" s="15">
        <f t="shared" si="65"/>
        <v>4</v>
      </c>
    </row>
    <row r="2074" spans="2:29" x14ac:dyDescent="0.3">
      <c r="B2074" s="15">
        <v>39055</v>
      </c>
      <c r="C2074" s="15">
        <v>7.762931491430197</v>
      </c>
      <c r="D2074" s="15">
        <v>7</v>
      </c>
      <c r="E2074" s="15">
        <v>2</v>
      </c>
      <c r="N2074" s="15">
        <v>39055</v>
      </c>
      <c r="O2074" s="15">
        <v>7.3006044005457591</v>
      </c>
      <c r="P2074" s="15">
        <v>7</v>
      </c>
      <c r="Q2074" s="15">
        <v>2</v>
      </c>
      <c r="Z2074" s="15">
        <v>39055</v>
      </c>
      <c r="AA2074" s="15">
        <f>IF(ISNA(VLOOKUP(Z2074,'1077county_meanLDVage_submitted'!$A$2:$B$1079,2,FALSE)),VLOOKUP(Z2074,$N$3:$O$3145,2,FALSE),VLOOKUP(Z2074,'1077county_meanLDVage_submitted'!$A$2:$B$1079,2,FALSE))</f>
        <v>6.650256647</v>
      </c>
      <c r="AB2074" s="15">
        <f t="shared" si="64"/>
        <v>6</v>
      </c>
      <c r="AC2074" s="15">
        <f t="shared" si="65"/>
        <v>1</v>
      </c>
    </row>
    <row r="2075" spans="2:29" x14ac:dyDescent="0.3">
      <c r="B2075" s="15">
        <v>39057</v>
      </c>
      <c r="C2075" s="15">
        <v>10.406279447440481</v>
      </c>
      <c r="D2075" s="15">
        <v>10</v>
      </c>
      <c r="E2075" s="15">
        <v>3</v>
      </c>
      <c r="N2075" s="15">
        <v>39057</v>
      </c>
      <c r="O2075" s="15">
        <v>9.8737358517913787</v>
      </c>
      <c r="P2075" s="15">
        <v>9</v>
      </c>
      <c r="Q2075" s="15">
        <v>3</v>
      </c>
      <c r="Z2075" s="15">
        <v>39057</v>
      </c>
      <c r="AA2075" s="15">
        <f>IF(ISNA(VLOOKUP(Z2075,'1077county_meanLDVage_submitted'!$A$2:$B$1079,2,FALSE)),VLOOKUP(Z2075,$N$3:$O$3145,2,FALSE),VLOOKUP(Z2075,'1077county_meanLDVage_submitted'!$A$2:$B$1079,2,FALSE))</f>
        <v>9.5711672429999997</v>
      </c>
      <c r="AB2075" s="15">
        <f t="shared" si="64"/>
        <v>9</v>
      </c>
      <c r="AC2075" s="15">
        <f t="shared" si="65"/>
        <v>3</v>
      </c>
    </row>
    <row r="2076" spans="2:29" x14ac:dyDescent="0.3">
      <c r="B2076" s="15">
        <v>39059</v>
      </c>
      <c r="C2076" s="15">
        <v>12.20597291379876</v>
      </c>
      <c r="D2076" s="15">
        <v>12</v>
      </c>
      <c r="E2076" s="15">
        <v>4</v>
      </c>
      <c r="N2076" s="15">
        <v>39059</v>
      </c>
      <c r="O2076" s="15">
        <v>11.62426950989946</v>
      </c>
      <c r="P2076" s="15">
        <v>11</v>
      </c>
      <c r="Q2076" s="15">
        <v>4</v>
      </c>
      <c r="Z2076" s="15">
        <v>39059</v>
      </c>
      <c r="AA2076" s="15">
        <f>IF(ISNA(VLOOKUP(Z2076,'1077county_meanLDVage_submitted'!$A$2:$B$1079,2,FALSE)),VLOOKUP(Z2076,$N$3:$O$3145,2,FALSE),VLOOKUP(Z2076,'1077county_meanLDVage_submitted'!$A$2:$B$1079,2,FALSE))</f>
        <v>11.31134174</v>
      </c>
      <c r="AB2076" s="15">
        <f t="shared" si="64"/>
        <v>11</v>
      </c>
      <c r="AC2076" s="15">
        <f t="shared" si="65"/>
        <v>4</v>
      </c>
    </row>
    <row r="2077" spans="2:29" x14ac:dyDescent="0.3">
      <c r="B2077" s="15">
        <v>39061</v>
      </c>
      <c r="C2077" s="15">
        <v>9.8612828529644272</v>
      </c>
      <c r="D2077" s="15">
        <v>9</v>
      </c>
      <c r="E2077" s="15">
        <v>3</v>
      </c>
      <c r="N2077" s="15">
        <v>39061</v>
      </c>
      <c r="O2077" s="15">
        <v>9.3612609893113792</v>
      </c>
      <c r="P2077" s="15">
        <v>9</v>
      </c>
      <c r="Q2077" s="15">
        <v>3</v>
      </c>
      <c r="Z2077" s="15">
        <v>39061</v>
      </c>
      <c r="AA2077" s="15">
        <f>IF(ISNA(VLOOKUP(Z2077,'1077county_meanLDVage_submitted'!$A$2:$B$1079,2,FALSE)),VLOOKUP(Z2077,$N$3:$O$3145,2,FALSE),VLOOKUP(Z2077,'1077county_meanLDVage_submitted'!$A$2:$B$1079,2,FALSE))</f>
        <v>8.8602518220000004</v>
      </c>
      <c r="AB2077" s="15">
        <f t="shared" si="64"/>
        <v>8</v>
      </c>
      <c r="AC2077" s="15">
        <f t="shared" si="65"/>
        <v>2</v>
      </c>
    </row>
    <row r="2078" spans="2:29" x14ac:dyDescent="0.3">
      <c r="B2078" s="15">
        <v>39063</v>
      </c>
      <c r="C2078" s="15">
        <v>10.711004757873566</v>
      </c>
      <c r="D2078" s="15">
        <v>10</v>
      </c>
      <c r="E2078" s="15">
        <v>3</v>
      </c>
      <c r="N2078" s="15">
        <v>39063</v>
      </c>
      <c r="O2078" s="15">
        <v>10.16256352079963</v>
      </c>
      <c r="P2078" s="15">
        <v>10</v>
      </c>
      <c r="Q2078" s="15">
        <v>3</v>
      </c>
      <c r="Z2078" s="15">
        <v>39063</v>
      </c>
      <c r="AA2078" s="15">
        <f>IF(ISNA(VLOOKUP(Z2078,'1077county_meanLDVage_submitted'!$A$2:$B$1079,2,FALSE)),VLOOKUP(Z2078,$N$3:$O$3145,2,FALSE),VLOOKUP(Z2078,'1077county_meanLDVage_submitted'!$A$2:$B$1079,2,FALSE))</f>
        <v>10.02604161</v>
      </c>
      <c r="AB2078" s="15">
        <f t="shared" si="64"/>
        <v>10</v>
      </c>
      <c r="AC2078" s="15">
        <f t="shared" si="65"/>
        <v>3</v>
      </c>
    </row>
    <row r="2079" spans="2:29" x14ac:dyDescent="0.3">
      <c r="B2079" s="15">
        <v>39065</v>
      </c>
      <c r="C2079" s="15">
        <v>12.53235541406398</v>
      </c>
      <c r="D2079" s="15">
        <v>12</v>
      </c>
      <c r="E2079" s="15">
        <v>4</v>
      </c>
      <c r="N2079" s="15">
        <v>39065</v>
      </c>
      <c r="O2079" s="15">
        <v>11.944479212483021</v>
      </c>
      <c r="P2079" s="15">
        <v>11</v>
      </c>
      <c r="Q2079" s="15">
        <v>4</v>
      </c>
      <c r="Z2079" s="15">
        <v>39065</v>
      </c>
      <c r="AA2079" s="15">
        <f>IF(ISNA(VLOOKUP(Z2079,'1077county_meanLDVage_submitted'!$A$2:$B$1079,2,FALSE)),VLOOKUP(Z2079,$N$3:$O$3145,2,FALSE),VLOOKUP(Z2079,'1077county_meanLDVage_submitted'!$A$2:$B$1079,2,FALSE))</f>
        <v>11.571680600000001</v>
      </c>
      <c r="AB2079" s="15">
        <f t="shared" si="64"/>
        <v>11</v>
      </c>
      <c r="AC2079" s="15">
        <f t="shared" si="65"/>
        <v>4</v>
      </c>
    </row>
    <row r="2080" spans="2:29" x14ac:dyDescent="0.3">
      <c r="B2080" s="15">
        <v>39067</v>
      </c>
      <c r="C2080" s="15">
        <v>12.228294776030534</v>
      </c>
      <c r="D2080" s="15">
        <v>12</v>
      </c>
      <c r="E2080" s="15">
        <v>4</v>
      </c>
      <c r="N2080" s="15">
        <v>39067</v>
      </c>
      <c r="O2080" s="15">
        <v>11.654463657180823</v>
      </c>
      <c r="P2080" s="15">
        <v>11</v>
      </c>
      <c r="Q2080" s="15">
        <v>4</v>
      </c>
      <c r="Z2080" s="15">
        <v>39067</v>
      </c>
      <c r="AA2080" s="15">
        <f>IF(ISNA(VLOOKUP(Z2080,'1077county_meanLDVage_submitted'!$A$2:$B$1079,2,FALSE)),VLOOKUP(Z2080,$N$3:$O$3145,2,FALSE),VLOOKUP(Z2080,'1077county_meanLDVage_submitted'!$A$2:$B$1079,2,FALSE))</f>
        <v>11.244682259999999</v>
      </c>
      <c r="AB2080" s="15">
        <f t="shared" si="64"/>
        <v>11</v>
      </c>
      <c r="AC2080" s="15">
        <f t="shared" si="65"/>
        <v>4</v>
      </c>
    </row>
    <row r="2081" spans="2:29" x14ac:dyDescent="0.3">
      <c r="B2081" s="15">
        <v>39069</v>
      </c>
      <c r="C2081" s="15">
        <v>11.529456056683395</v>
      </c>
      <c r="D2081" s="15">
        <v>11</v>
      </c>
      <c r="E2081" s="15">
        <v>4</v>
      </c>
      <c r="N2081" s="15">
        <v>39069</v>
      </c>
      <c r="O2081" s="15">
        <v>10.947251760903155</v>
      </c>
      <c r="P2081" s="15">
        <v>10</v>
      </c>
      <c r="Q2081" s="15">
        <v>3</v>
      </c>
      <c r="Z2081" s="15">
        <v>39069</v>
      </c>
      <c r="AA2081" s="15">
        <f>IF(ISNA(VLOOKUP(Z2081,'1077county_meanLDVage_submitted'!$A$2:$B$1079,2,FALSE)),VLOOKUP(Z2081,$N$3:$O$3145,2,FALSE),VLOOKUP(Z2081,'1077county_meanLDVage_submitted'!$A$2:$B$1079,2,FALSE))</f>
        <v>10.566918790000001</v>
      </c>
      <c r="AB2081" s="15">
        <f t="shared" si="64"/>
        <v>10</v>
      </c>
      <c r="AC2081" s="15">
        <f t="shared" si="65"/>
        <v>3</v>
      </c>
    </row>
    <row r="2082" spans="2:29" x14ac:dyDescent="0.3">
      <c r="B2082" s="15">
        <v>39071</v>
      </c>
      <c r="C2082" s="15">
        <v>12.721523089470107</v>
      </c>
      <c r="D2082" s="15">
        <v>12</v>
      </c>
      <c r="E2082" s="15">
        <v>4</v>
      </c>
      <c r="N2082" s="15">
        <v>39071</v>
      </c>
      <c r="O2082" s="15">
        <v>12.157846480452678</v>
      </c>
      <c r="P2082" s="15">
        <v>12</v>
      </c>
      <c r="Q2082" s="15">
        <v>4</v>
      </c>
      <c r="Z2082" s="15">
        <v>39071</v>
      </c>
      <c r="AA2082" s="15">
        <f>IF(ISNA(VLOOKUP(Z2082,'1077county_meanLDVage_submitted'!$A$2:$B$1079,2,FALSE)),VLOOKUP(Z2082,$N$3:$O$3145,2,FALSE),VLOOKUP(Z2082,'1077county_meanLDVage_submitted'!$A$2:$B$1079,2,FALSE))</f>
        <v>11.63453138</v>
      </c>
      <c r="AB2082" s="15">
        <f t="shared" si="64"/>
        <v>11</v>
      </c>
      <c r="AC2082" s="15">
        <f t="shared" si="65"/>
        <v>4</v>
      </c>
    </row>
    <row r="2083" spans="2:29" x14ac:dyDescent="0.3">
      <c r="B2083" s="15">
        <v>39073</v>
      </c>
      <c r="C2083" s="15">
        <v>12.722777617583407</v>
      </c>
      <c r="D2083" s="15">
        <v>12</v>
      </c>
      <c r="E2083" s="15">
        <v>4</v>
      </c>
      <c r="N2083" s="15">
        <v>39073</v>
      </c>
      <c r="O2083" s="15">
        <v>12.147773741670488</v>
      </c>
      <c r="P2083" s="15">
        <v>12</v>
      </c>
      <c r="Q2083" s="15">
        <v>4</v>
      </c>
      <c r="Z2083" s="15">
        <v>39073</v>
      </c>
      <c r="AA2083" s="15">
        <f>IF(ISNA(VLOOKUP(Z2083,'1077county_meanLDVage_submitted'!$A$2:$B$1079,2,FALSE)),VLOOKUP(Z2083,$N$3:$O$3145,2,FALSE),VLOOKUP(Z2083,'1077county_meanLDVage_submitted'!$A$2:$B$1079,2,FALSE))</f>
        <v>11.707899299999999</v>
      </c>
      <c r="AB2083" s="15">
        <f t="shared" si="64"/>
        <v>11</v>
      </c>
      <c r="AC2083" s="15">
        <f t="shared" si="65"/>
        <v>4</v>
      </c>
    </row>
    <row r="2084" spans="2:29" x14ac:dyDescent="0.3">
      <c r="B2084" s="15">
        <v>39075</v>
      </c>
      <c r="C2084" s="15">
        <v>11.522429762545665</v>
      </c>
      <c r="D2084" s="15">
        <v>11</v>
      </c>
      <c r="E2084" s="15">
        <v>4</v>
      </c>
      <c r="N2084" s="15">
        <v>39075</v>
      </c>
      <c r="O2084" s="15">
        <v>11.043562091897227</v>
      </c>
      <c r="P2084" s="15">
        <v>11</v>
      </c>
      <c r="Q2084" s="15">
        <v>4</v>
      </c>
      <c r="Z2084" s="15">
        <v>39075</v>
      </c>
      <c r="AA2084" s="15">
        <f>IF(ISNA(VLOOKUP(Z2084,'1077county_meanLDVage_submitted'!$A$2:$B$1079,2,FALSE)),VLOOKUP(Z2084,$N$3:$O$3145,2,FALSE),VLOOKUP(Z2084,'1077county_meanLDVage_submitted'!$A$2:$B$1079,2,FALSE))</f>
        <v>10.7969507</v>
      </c>
      <c r="AB2084" s="15">
        <f t="shared" si="64"/>
        <v>10</v>
      </c>
      <c r="AC2084" s="15">
        <f t="shared" si="65"/>
        <v>3</v>
      </c>
    </row>
    <row r="2085" spans="2:29" x14ac:dyDescent="0.3">
      <c r="B2085" s="15">
        <v>39077</v>
      </c>
      <c r="C2085" s="15">
        <v>11.195043421693448</v>
      </c>
      <c r="D2085" s="15">
        <v>11</v>
      </c>
      <c r="E2085" s="15">
        <v>4</v>
      </c>
      <c r="N2085" s="15">
        <v>39077</v>
      </c>
      <c r="O2085" s="15">
        <v>10.628005924590669</v>
      </c>
      <c r="P2085" s="15">
        <v>10</v>
      </c>
      <c r="Q2085" s="15">
        <v>3</v>
      </c>
      <c r="Z2085" s="15">
        <v>39077</v>
      </c>
      <c r="AA2085" s="15">
        <f>IF(ISNA(VLOOKUP(Z2085,'1077county_meanLDVage_submitted'!$A$2:$B$1079,2,FALSE)),VLOOKUP(Z2085,$N$3:$O$3145,2,FALSE),VLOOKUP(Z2085,'1077county_meanLDVage_submitted'!$A$2:$B$1079,2,FALSE))</f>
        <v>10.123704010000001</v>
      </c>
      <c r="AB2085" s="15">
        <f t="shared" si="64"/>
        <v>10</v>
      </c>
      <c r="AC2085" s="15">
        <f t="shared" si="65"/>
        <v>3</v>
      </c>
    </row>
    <row r="2086" spans="2:29" x14ac:dyDescent="0.3">
      <c r="B2086" s="15">
        <v>39079</v>
      </c>
      <c r="C2086" s="15">
        <v>12.592880340662694</v>
      </c>
      <c r="D2086" s="15">
        <v>12</v>
      </c>
      <c r="E2086" s="15">
        <v>4</v>
      </c>
      <c r="N2086" s="15">
        <v>39079</v>
      </c>
      <c r="O2086" s="15">
        <v>12.011125884394593</v>
      </c>
      <c r="P2086" s="15">
        <v>12</v>
      </c>
      <c r="Q2086" s="15">
        <v>4</v>
      </c>
      <c r="Z2086" s="15">
        <v>39079</v>
      </c>
      <c r="AA2086" s="15">
        <f>IF(ISNA(VLOOKUP(Z2086,'1077county_meanLDVage_submitted'!$A$2:$B$1079,2,FALSE)),VLOOKUP(Z2086,$N$3:$O$3145,2,FALSE),VLOOKUP(Z2086,'1077county_meanLDVage_submitted'!$A$2:$B$1079,2,FALSE))</f>
        <v>11.698886699999999</v>
      </c>
      <c r="AB2086" s="15">
        <f t="shared" si="64"/>
        <v>11</v>
      </c>
      <c r="AC2086" s="15">
        <f t="shared" si="65"/>
        <v>4</v>
      </c>
    </row>
    <row r="2087" spans="2:29" x14ac:dyDescent="0.3">
      <c r="B2087" s="15">
        <v>39081</v>
      </c>
      <c r="C2087" s="15">
        <v>11.631232256224841</v>
      </c>
      <c r="D2087" s="15">
        <v>11</v>
      </c>
      <c r="E2087" s="15">
        <v>4</v>
      </c>
      <c r="N2087" s="15">
        <v>39081</v>
      </c>
      <c r="O2087" s="15">
        <v>11.025582818088729</v>
      </c>
      <c r="P2087" s="15">
        <v>11</v>
      </c>
      <c r="Q2087" s="15">
        <v>4</v>
      </c>
      <c r="Z2087" s="15">
        <v>39081</v>
      </c>
      <c r="AA2087" s="15">
        <f>IF(ISNA(VLOOKUP(Z2087,'1077county_meanLDVage_submitted'!$A$2:$B$1079,2,FALSE)),VLOOKUP(Z2087,$N$3:$O$3145,2,FALSE),VLOOKUP(Z2087,'1077county_meanLDVage_submitted'!$A$2:$B$1079,2,FALSE))</f>
        <v>10.565562999999999</v>
      </c>
      <c r="AB2087" s="15">
        <f t="shared" si="64"/>
        <v>10</v>
      </c>
      <c r="AC2087" s="15">
        <f t="shared" si="65"/>
        <v>3</v>
      </c>
    </row>
    <row r="2088" spans="2:29" x14ac:dyDescent="0.3">
      <c r="B2088" s="15">
        <v>39083</v>
      </c>
      <c r="C2088" s="15">
        <v>11.594126506687449</v>
      </c>
      <c r="D2088" s="15">
        <v>11</v>
      </c>
      <c r="E2088" s="15">
        <v>4</v>
      </c>
      <c r="N2088" s="15">
        <v>39083</v>
      </c>
      <c r="O2088" s="15">
        <v>11.044964245685573</v>
      </c>
      <c r="P2088" s="15">
        <v>11</v>
      </c>
      <c r="Q2088" s="15">
        <v>4</v>
      </c>
      <c r="Z2088" s="15">
        <v>39083</v>
      </c>
      <c r="AA2088" s="15">
        <f>IF(ISNA(VLOOKUP(Z2088,'1077county_meanLDVage_submitted'!$A$2:$B$1079,2,FALSE)),VLOOKUP(Z2088,$N$3:$O$3145,2,FALSE),VLOOKUP(Z2088,'1077county_meanLDVage_submitted'!$A$2:$B$1079,2,FALSE))</f>
        <v>10.684744759999999</v>
      </c>
      <c r="AB2088" s="15">
        <f t="shared" si="64"/>
        <v>10</v>
      </c>
      <c r="AC2088" s="15">
        <f t="shared" si="65"/>
        <v>3</v>
      </c>
    </row>
    <row r="2089" spans="2:29" x14ac:dyDescent="0.3">
      <c r="B2089" s="15">
        <v>39085</v>
      </c>
      <c r="C2089" s="15">
        <v>8.7823116538338191</v>
      </c>
      <c r="D2089" s="15">
        <v>8</v>
      </c>
      <c r="E2089" s="15">
        <v>2</v>
      </c>
      <c r="N2089" s="15">
        <v>39085</v>
      </c>
      <c r="O2089" s="15">
        <v>8.3183641158669506</v>
      </c>
      <c r="P2089" s="15">
        <v>8</v>
      </c>
      <c r="Q2089" s="15">
        <v>2</v>
      </c>
      <c r="Z2089" s="15">
        <v>39085</v>
      </c>
      <c r="AA2089" s="15">
        <f>IF(ISNA(VLOOKUP(Z2089,'1077county_meanLDVage_submitted'!$A$2:$B$1079,2,FALSE)),VLOOKUP(Z2089,$N$3:$O$3145,2,FALSE),VLOOKUP(Z2089,'1077county_meanLDVage_submitted'!$A$2:$B$1079,2,FALSE))</f>
        <v>7.6138298899999999</v>
      </c>
      <c r="AB2089" s="15">
        <f t="shared" si="64"/>
        <v>7</v>
      </c>
      <c r="AC2089" s="15">
        <f t="shared" si="65"/>
        <v>2</v>
      </c>
    </row>
    <row r="2090" spans="2:29" x14ac:dyDescent="0.3">
      <c r="B2090" s="15">
        <v>39087</v>
      </c>
      <c r="C2090" s="15">
        <v>12.468538174007193</v>
      </c>
      <c r="D2090" s="15">
        <v>12</v>
      </c>
      <c r="E2090" s="15">
        <v>4</v>
      </c>
      <c r="N2090" s="15">
        <v>39087</v>
      </c>
      <c r="O2090" s="15">
        <v>11.861247989556897</v>
      </c>
      <c r="P2090" s="15">
        <v>11</v>
      </c>
      <c r="Q2090" s="15">
        <v>4</v>
      </c>
      <c r="Z2090" s="15">
        <v>39087</v>
      </c>
      <c r="AA2090" s="15">
        <f>IF(ISNA(VLOOKUP(Z2090,'1077county_meanLDVage_submitted'!$A$2:$B$1079,2,FALSE)),VLOOKUP(Z2090,$N$3:$O$3145,2,FALSE),VLOOKUP(Z2090,'1077county_meanLDVage_submitted'!$A$2:$B$1079,2,FALSE))</f>
        <v>11.39324667</v>
      </c>
      <c r="AB2090" s="15">
        <f t="shared" si="64"/>
        <v>11</v>
      </c>
      <c r="AC2090" s="15">
        <f t="shared" si="65"/>
        <v>4</v>
      </c>
    </row>
    <row r="2091" spans="2:29" x14ac:dyDescent="0.3">
      <c r="B2091" s="15">
        <v>39089</v>
      </c>
      <c r="C2091" s="15">
        <v>11.149573471487352</v>
      </c>
      <c r="D2091" s="15">
        <v>11</v>
      </c>
      <c r="E2091" s="15">
        <v>4</v>
      </c>
      <c r="N2091" s="15">
        <v>39089</v>
      </c>
      <c r="O2091" s="15">
        <v>10.592926655694646</v>
      </c>
      <c r="P2091" s="15">
        <v>10</v>
      </c>
      <c r="Q2091" s="15">
        <v>3</v>
      </c>
      <c r="Z2091" s="15">
        <v>39089</v>
      </c>
      <c r="AA2091" s="15">
        <f>IF(ISNA(VLOOKUP(Z2091,'1077county_meanLDVage_submitted'!$A$2:$B$1079,2,FALSE)),VLOOKUP(Z2091,$N$3:$O$3145,2,FALSE),VLOOKUP(Z2091,'1077county_meanLDVage_submitted'!$A$2:$B$1079,2,FALSE))</f>
        <v>10.18193849</v>
      </c>
      <c r="AB2091" s="15">
        <f t="shared" si="64"/>
        <v>10</v>
      </c>
      <c r="AC2091" s="15">
        <f t="shared" si="65"/>
        <v>3</v>
      </c>
    </row>
    <row r="2092" spans="2:29" x14ac:dyDescent="0.3">
      <c r="B2092" s="15">
        <v>39091</v>
      </c>
      <c r="C2092" s="15">
        <v>11.831315167158953</v>
      </c>
      <c r="D2092" s="15">
        <v>11</v>
      </c>
      <c r="E2092" s="15">
        <v>4</v>
      </c>
      <c r="N2092" s="15">
        <v>39091</v>
      </c>
      <c r="O2092" s="15">
        <v>11.253188747387856</v>
      </c>
      <c r="P2092" s="15">
        <v>11</v>
      </c>
      <c r="Q2092" s="15">
        <v>4</v>
      </c>
      <c r="Z2092" s="15">
        <v>39091</v>
      </c>
      <c r="AA2092" s="15">
        <f>IF(ISNA(VLOOKUP(Z2092,'1077county_meanLDVage_submitted'!$A$2:$B$1079,2,FALSE)),VLOOKUP(Z2092,$N$3:$O$3145,2,FALSE),VLOOKUP(Z2092,'1077county_meanLDVage_submitted'!$A$2:$B$1079,2,FALSE))</f>
        <v>10.943768</v>
      </c>
      <c r="AB2092" s="15">
        <f t="shared" si="64"/>
        <v>10</v>
      </c>
      <c r="AC2092" s="15">
        <f t="shared" si="65"/>
        <v>3</v>
      </c>
    </row>
    <row r="2093" spans="2:29" x14ac:dyDescent="0.3">
      <c r="B2093" s="15">
        <v>39093</v>
      </c>
      <c r="C2093" s="15">
        <v>9.4900757406896332</v>
      </c>
      <c r="D2093" s="15">
        <v>9</v>
      </c>
      <c r="E2093" s="15">
        <v>3</v>
      </c>
      <c r="N2093" s="15">
        <v>39093</v>
      </c>
      <c r="O2093" s="15">
        <v>8.9611263360587419</v>
      </c>
      <c r="P2093" s="15">
        <v>8</v>
      </c>
      <c r="Q2093" s="15">
        <v>2</v>
      </c>
      <c r="Z2093" s="15">
        <v>39093</v>
      </c>
      <c r="AA2093" s="15">
        <f>IF(ISNA(VLOOKUP(Z2093,'1077county_meanLDVage_submitted'!$A$2:$B$1079,2,FALSE)),VLOOKUP(Z2093,$N$3:$O$3145,2,FALSE),VLOOKUP(Z2093,'1077county_meanLDVage_submitted'!$A$2:$B$1079,2,FALSE))</f>
        <v>8.1685598460000008</v>
      </c>
      <c r="AB2093" s="15">
        <f t="shared" si="64"/>
        <v>8</v>
      </c>
      <c r="AC2093" s="15">
        <f t="shared" si="65"/>
        <v>2</v>
      </c>
    </row>
    <row r="2094" spans="2:29" x14ac:dyDescent="0.3">
      <c r="B2094" s="15">
        <v>39095</v>
      </c>
      <c r="C2094" s="15">
        <v>10.275896023672519</v>
      </c>
      <c r="D2094" s="15">
        <v>10</v>
      </c>
      <c r="E2094" s="15">
        <v>3</v>
      </c>
      <c r="N2094" s="15">
        <v>39095</v>
      </c>
      <c r="O2094" s="15">
        <v>9.77305899022112</v>
      </c>
      <c r="P2094" s="15">
        <v>9</v>
      </c>
      <c r="Q2094" s="15">
        <v>3</v>
      </c>
      <c r="Z2094" s="15">
        <v>39095</v>
      </c>
      <c r="AA2094" s="15">
        <f>IF(ISNA(VLOOKUP(Z2094,'1077county_meanLDVage_submitted'!$A$2:$B$1079,2,FALSE)),VLOOKUP(Z2094,$N$3:$O$3145,2,FALSE),VLOOKUP(Z2094,'1077county_meanLDVage_submitted'!$A$2:$B$1079,2,FALSE))</f>
        <v>9.3269144159999993</v>
      </c>
      <c r="AB2094" s="15">
        <f t="shared" si="64"/>
        <v>9</v>
      </c>
      <c r="AC2094" s="15">
        <f t="shared" si="65"/>
        <v>3</v>
      </c>
    </row>
    <row r="2095" spans="2:29" x14ac:dyDescent="0.3">
      <c r="B2095" s="15">
        <v>39097</v>
      </c>
      <c r="C2095" s="15">
        <v>10.915556287313365</v>
      </c>
      <c r="D2095" s="15">
        <v>10</v>
      </c>
      <c r="E2095" s="15">
        <v>3</v>
      </c>
      <c r="N2095" s="15">
        <v>39097</v>
      </c>
      <c r="O2095" s="15">
        <v>10.37513945227205</v>
      </c>
      <c r="P2095" s="15">
        <v>10</v>
      </c>
      <c r="Q2095" s="15">
        <v>3</v>
      </c>
      <c r="Z2095" s="15">
        <v>39097</v>
      </c>
      <c r="AA2095" s="15">
        <f>IF(ISNA(VLOOKUP(Z2095,'1077county_meanLDVage_submitted'!$A$2:$B$1079,2,FALSE)),VLOOKUP(Z2095,$N$3:$O$3145,2,FALSE),VLOOKUP(Z2095,'1077county_meanLDVage_submitted'!$A$2:$B$1079,2,FALSE))</f>
        <v>9.7515705910000001</v>
      </c>
      <c r="AB2095" s="15">
        <f t="shared" si="64"/>
        <v>9</v>
      </c>
      <c r="AC2095" s="15">
        <f t="shared" si="65"/>
        <v>3</v>
      </c>
    </row>
    <row r="2096" spans="2:29" x14ac:dyDescent="0.3">
      <c r="B2096" s="15">
        <v>39099</v>
      </c>
      <c r="C2096" s="15">
        <v>10.185273729554558</v>
      </c>
      <c r="D2096" s="15">
        <v>10</v>
      </c>
      <c r="E2096" s="15">
        <v>3</v>
      </c>
      <c r="N2096" s="15">
        <v>39099</v>
      </c>
      <c r="O2096" s="15">
        <v>9.6174852243024365</v>
      </c>
      <c r="P2096" s="15">
        <v>9</v>
      </c>
      <c r="Q2096" s="15">
        <v>3</v>
      </c>
      <c r="Z2096" s="15">
        <v>39099</v>
      </c>
      <c r="AA2096" s="15">
        <f>IF(ISNA(VLOOKUP(Z2096,'1077county_meanLDVage_submitted'!$A$2:$B$1079,2,FALSE)),VLOOKUP(Z2096,$N$3:$O$3145,2,FALSE),VLOOKUP(Z2096,'1077county_meanLDVage_submitted'!$A$2:$B$1079,2,FALSE))</f>
        <v>8.8434962509999995</v>
      </c>
      <c r="AB2096" s="15">
        <f t="shared" si="64"/>
        <v>8</v>
      </c>
      <c r="AC2096" s="15">
        <f t="shared" si="65"/>
        <v>2</v>
      </c>
    </row>
    <row r="2097" spans="2:29" x14ac:dyDescent="0.3">
      <c r="B2097" s="15">
        <v>39101</v>
      </c>
      <c r="C2097" s="15">
        <v>11.729764033551275</v>
      </c>
      <c r="D2097" s="15">
        <v>11</v>
      </c>
      <c r="E2097" s="15">
        <v>4</v>
      </c>
      <c r="N2097" s="15">
        <v>39101</v>
      </c>
      <c r="O2097" s="15">
        <v>11.181233710068719</v>
      </c>
      <c r="P2097" s="15">
        <v>11</v>
      </c>
      <c r="Q2097" s="15">
        <v>4</v>
      </c>
      <c r="Z2097" s="15">
        <v>39101</v>
      </c>
      <c r="AA2097" s="15">
        <f>IF(ISNA(VLOOKUP(Z2097,'1077county_meanLDVage_submitted'!$A$2:$B$1079,2,FALSE)),VLOOKUP(Z2097,$N$3:$O$3145,2,FALSE),VLOOKUP(Z2097,'1077county_meanLDVage_submitted'!$A$2:$B$1079,2,FALSE))</f>
        <v>10.814669739999999</v>
      </c>
      <c r="AB2097" s="15">
        <f t="shared" si="64"/>
        <v>10</v>
      </c>
      <c r="AC2097" s="15">
        <f t="shared" si="65"/>
        <v>3</v>
      </c>
    </row>
    <row r="2098" spans="2:29" x14ac:dyDescent="0.3">
      <c r="B2098" s="15">
        <v>39103</v>
      </c>
      <c r="C2098" s="15">
        <v>8.6615934518099547</v>
      </c>
      <c r="D2098" s="15">
        <v>8</v>
      </c>
      <c r="E2098" s="15">
        <v>2</v>
      </c>
      <c r="N2098" s="15">
        <v>39103</v>
      </c>
      <c r="O2098" s="15">
        <v>8.1705417131222919</v>
      </c>
      <c r="P2098" s="15">
        <v>8</v>
      </c>
      <c r="Q2098" s="15">
        <v>2</v>
      </c>
      <c r="Z2098" s="15">
        <v>39103</v>
      </c>
      <c r="AA2098" s="15">
        <f>IF(ISNA(VLOOKUP(Z2098,'1077county_meanLDVage_submitted'!$A$2:$B$1079,2,FALSE)),VLOOKUP(Z2098,$N$3:$O$3145,2,FALSE),VLOOKUP(Z2098,'1077county_meanLDVage_submitted'!$A$2:$B$1079,2,FALSE))</f>
        <v>7.4012515460000001</v>
      </c>
      <c r="AB2098" s="15">
        <f t="shared" si="64"/>
        <v>7</v>
      </c>
      <c r="AC2098" s="15">
        <f t="shared" si="65"/>
        <v>2</v>
      </c>
    </row>
    <row r="2099" spans="2:29" x14ac:dyDescent="0.3">
      <c r="B2099" s="15">
        <v>39105</v>
      </c>
      <c r="C2099" s="15">
        <v>13.018593866777024</v>
      </c>
      <c r="D2099" s="15">
        <v>13</v>
      </c>
      <c r="E2099" s="15">
        <v>5</v>
      </c>
      <c r="N2099" s="15">
        <v>39105</v>
      </c>
      <c r="O2099" s="15">
        <v>12.427495730867063</v>
      </c>
      <c r="P2099" s="15">
        <v>12</v>
      </c>
      <c r="Q2099" s="15">
        <v>4</v>
      </c>
      <c r="Z2099" s="15">
        <v>39105</v>
      </c>
      <c r="AA2099" s="15">
        <f>IF(ISNA(VLOOKUP(Z2099,'1077county_meanLDVage_submitted'!$A$2:$B$1079,2,FALSE)),VLOOKUP(Z2099,$N$3:$O$3145,2,FALSE),VLOOKUP(Z2099,'1077county_meanLDVage_submitted'!$A$2:$B$1079,2,FALSE))</f>
        <v>12.15505113</v>
      </c>
      <c r="AB2099" s="15">
        <f t="shared" si="64"/>
        <v>12</v>
      </c>
      <c r="AC2099" s="15">
        <f t="shared" si="65"/>
        <v>4</v>
      </c>
    </row>
    <row r="2100" spans="2:29" x14ac:dyDescent="0.3">
      <c r="B2100" s="15">
        <v>39107</v>
      </c>
      <c r="C2100" s="15">
        <v>11.296944397885495</v>
      </c>
      <c r="D2100" s="15">
        <v>11</v>
      </c>
      <c r="E2100" s="15">
        <v>4</v>
      </c>
      <c r="N2100" s="15">
        <v>39107</v>
      </c>
      <c r="O2100" s="15">
        <v>10.772734668745436</v>
      </c>
      <c r="P2100" s="15">
        <v>10</v>
      </c>
      <c r="Q2100" s="15">
        <v>3</v>
      </c>
      <c r="Z2100" s="15">
        <v>39107</v>
      </c>
      <c r="AA2100" s="15">
        <f>IF(ISNA(VLOOKUP(Z2100,'1077county_meanLDVage_submitted'!$A$2:$B$1079,2,FALSE)),VLOOKUP(Z2100,$N$3:$O$3145,2,FALSE),VLOOKUP(Z2100,'1077county_meanLDVage_submitted'!$A$2:$B$1079,2,FALSE))</f>
        <v>10.67173704</v>
      </c>
      <c r="AB2100" s="15">
        <f t="shared" si="64"/>
        <v>10</v>
      </c>
      <c r="AC2100" s="15">
        <f t="shared" si="65"/>
        <v>3</v>
      </c>
    </row>
    <row r="2101" spans="2:29" x14ac:dyDescent="0.3">
      <c r="B2101" s="15">
        <v>39109</v>
      </c>
      <c r="C2101" s="15">
        <v>11.458681951557786</v>
      </c>
      <c r="D2101" s="15">
        <v>11</v>
      </c>
      <c r="E2101" s="15">
        <v>4</v>
      </c>
      <c r="N2101" s="15">
        <v>39109</v>
      </c>
      <c r="O2101" s="15">
        <v>10.882082789590582</v>
      </c>
      <c r="P2101" s="15">
        <v>10</v>
      </c>
      <c r="Q2101" s="15">
        <v>3</v>
      </c>
      <c r="Z2101" s="15">
        <v>39109</v>
      </c>
      <c r="AA2101" s="15">
        <f>IF(ISNA(VLOOKUP(Z2101,'1077county_meanLDVage_submitted'!$A$2:$B$1079,2,FALSE)),VLOOKUP(Z2101,$N$3:$O$3145,2,FALSE),VLOOKUP(Z2101,'1077county_meanLDVage_submitted'!$A$2:$B$1079,2,FALSE))</f>
        <v>10.593715810000001</v>
      </c>
      <c r="AB2101" s="15">
        <f t="shared" si="64"/>
        <v>10</v>
      </c>
      <c r="AC2101" s="15">
        <f t="shared" si="65"/>
        <v>3</v>
      </c>
    </row>
    <row r="2102" spans="2:29" x14ac:dyDescent="0.3">
      <c r="B2102" s="15">
        <v>39111</v>
      </c>
      <c r="C2102" s="15">
        <v>12.205999733394437</v>
      </c>
      <c r="D2102" s="15">
        <v>12</v>
      </c>
      <c r="E2102" s="15">
        <v>4</v>
      </c>
      <c r="N2102" s="15">
        <v>39111</v>
      </c>
      <c r="O2102" s="15">
        <v>11.599648549917495</v>
      </c>
      <c r="P2102" s="15">
        <v>11</v>
      </c>
      <c r="Q2102" s="15">
        <v>4</v>
      </c>
      <c r="Z2102" s="15">
        <v>39111</v>
      </c>
      <c r="AA2102" s="15">
        <f>IF(ISNA(VLOOKUP(Z2102,'1077county_meanLDVage_submitted'!$A$2:$B$1079,2,FALSE)),VLOOKUP(Z2102,$N$3:$O$3145,2,FALSE),VLOOKUP(Z2102,'1077county_meanLDVage_submitted'!$A$2:$B$1079,2,FALSE))</f>
        <v>11.29551921</v>
      </c>
      <c r="AB2102" s="15">
        <f t="shared" si="64"/>
        <v>11</v>
      </c>
      <c r="AC2102" s="15">
        <f t="shared" si="65"/>
        <v>4</v>
      </c>
    </row>
    <row r="2103" spans="2:29" x14ac:dyDescent="0.3">
      <c r="B2103" s="15">
        <v>39113</v>
      </c>
      <c r="C2103" s="15">
        <v>11.065530614178064</v>
      </c>
      <c r="D2103" s="15">
        <v>11</v>
      </c>
      <c r="E2103" s="15">
        <v>4</v>
      </c>
      <c r="N2103" s="15">
        <v>39113</v>
      </c>
      <c r="O2103" s="15">
        <v>10.519203713384673</v>
      </c>
      <c r="P2103" s="15">
        <v>10</v>
      </c>
      <c r="Q2103" s="15">
        <v>3</v>
      </c>
      <c r="Z2103" s="15">
        <v>39113</v>
      </c>
      <c r="AA2103" s="15">
        <f>IF(ISNA(VLOOKUP(Z2103,'1077county_meanLDVage_submitted'!$A$2:$B$1079,2,FALSE)),VLOOKUP(Z2103,$N$3:$O$3145,2,FALSE),VLOOKUP(Z2103,'1077county_meanLDVage_submitted'!$A$2:$B$1079,2,FALSE))</f>
        <v>10.139815130000001</v>
      </c>
      <c r="AB2103" s="15">
        <f t="shared" si="64"/>
        <v>10</v>
      </c>
      <c r="AC2103" s="15">
        <f t="shared" si="65"/>
        <v>3</v>
      </c>
    </row>
    <row r="2104" spans="2:29" x14ac:dyDescent="0.3">
      <c r="B2104" s="15">
        <v>39115</v>
      </c>
      <c r="C2104" s="15">
        <v>13.397809261840969</v>
      </c>
      <c r="D2104" s="15">
        <v>13</v>
      </c>
      <c r="E2104" s="15">
        <v>5</v>
      </c>
      <c r="N2104" s="15">
        <v>39115</v>
      </c>
      <c r="O2104" s="15">
        <v>12.781414855106462</v>
      </c>
      <c r="P2104" s="15">
        <v>12</v>
      </c>
      <c r="Q2104" s="15">
        <v>4</v>
      </c>
      <c r="Z2104" s="15">
        <v>39115</v>
      </c>
      <c r="AA2104" s="15">
        <f>IF(ISNA(VLOOKUP(Z2104,'1077county_meanLDVage_submitted'!$A$2:$B$1079,2,FALSE)),VLOOKUP(Z2104,$N$3:$O$3145,2,FALSE),VLOOKUP(Z2104,'1077county_meanLDVage_submitted'!$A$2:$B$1079,2,FALSE))</f>
        <v>12.262768680000001</v>
      </c>
      <c r="AB2104" s="15">
        <f t="shared" si="64"/>
        <v>12</v>
      </c>
      <c r="AC2104" s="15">
        <f t="shared" si="65"/>
        <v>4</v>
      </c>
    </row>
    <row r="2105" spans="2:29" x14ac:dyDescent="0.3">
      <c r="B2105" s="15">
        <v>39117</v>
      </c>
      <c r="C2105" s="15">
        <v>12.289466796174411</v>
      </c>
      <c r="D2105" s="15">
        <v>12</v>
      </c>
      <c r="E2105" s="15">
        <v>4</v>
      </c>
      <c r="N2105" s="15">
        <v>39117</v>
      </c>
      <c r="O2105" s="15">
        <v>11.717633464938412</v>
      </c>
      <c r="P2105" s="15">
        <v>11</v>
      </c>
      <c r="Q2105" s="15">
        <v>4</v>
      </c>
      <c r="Z2105" s="15">
        <v>39117</v>
      </c>
      <c r="AA2105" s="15">
        <f>IF(ISNA(VLOOKUP(Z2105,'1077county_meanLDVage_submitted'!$A$2:$B$1079,2,FALSE)),VLOOKUP(Z2105,$N$3:$O$3145,2,FALSE),VLOOKUP(Z2105,'1077county_meanLDVage_submitted'!$A$2:$B$1079,2,FALSE))</f>
        <v>11.198575249999999</v>
      </c>
      <c r="AB2105" s="15">
        <f t="shared" si="64"/>
        <v>11</v>
      </c>
      <c r="AC2105" s="15">
        <f t="shared" si="65"/>
        <v>4</v>
      </c>
    </row>
    <row r="2106" spans="2:29" x14ac:dyDescent="0.3">
      <c r="B2106" s="15">
        <v>39119</v>
      </c>
      <c r="C2106" s="15">
        <v>12.103622779488797</v>
      </c>
      <c r="D2106" s="15">
        <v>12</v>
      </c>
      <c r="E2106" s="15">
        <v>4</v>
      </c>
      <c r="N2106" s="15">
        <v>39119</v>
      </c>
      <c r="O2106" s="15">
        <v>11.547453024320964</v>
      </c>
      <c r="P2106" s="15">
        <v>11</v>
      </c>
      <c r="Q2106" s="15">
        <v>4</v>
      </c>
      <c r="Z2106" s="15">
        <v>39119</v>
      </c>
      <c r="AA2106" s="15">
        <f>IF(ISNA(VLOOKUP(Z2106,'1077county_meanLDVage_submitted'!$A$2:$B$1079,2,FALSE)),VLOOKUP(Z2106,$N$3:$O$3145,2,FALSE),VLOOKUP(Z2106,'1077county_meanLDVage_submitted'!$A$2:$B$1079,2,FALSE))</f>
        <v>11.133668630000001</v>
      </c>
      <c r="AB2106" s="15">
        <f t="shared" si="64"/>
        <v>11</v>
      </c>
      <c r="AC2106" s="15">
        <f t="shared" si="65"/>
        <v>4</v>
      </c>
    </row>
    <row r="2107" spans="2:29" x14ac:dyDescent="0.3">
      <c r="B2107" s="15">
        <v>39121</v>
      </c>
      <c r="C2107" s="15">
        <v>12.622691718718528</v>
      </c>
      <c r="D2107" s="15">
        <v>12</v>
      </c>
      <c r="E2107" s="15">
        <v>4</v>
      </c>
      <c r="N2107" s="15">
        <v>39121</v>
      </c>
      <c r="O2107" s="15">
        <v>12.020902001932416</v>
      </c>
      <c r="P2107" s="15">
        <v>12</v>
      </c>
      <c r="Q2107" s="15">
        <v>4</v>
      </c>
      <c r="Z2107" s="15">
        <v>39121</v>
      </c>
      <c r="AA2107" s="15">
        <f>IF(ISNA(VLOOKUP(Z2107,'1077county_meanLDVage_submitted'!$A$2:$B$1079,2,FALSE)),VLOOKUP(Z2107,$N$3:$O$3145,2,FALSE),VLOOKUP(Z2107,'1077county_meanLDVage_submitted'!$A$2:$B$1079,2,FALSE))</f>
        <v>11.504853600000001</v>
      </c>
      <c r="AB2107" s="15">
        <f t="shared" si="64"/>
        <v>11</v>
      </c>
      <c r="AC2107" s="15">
        <f t="shared" si="65"/>
        <v>4</v>
      </c>
    </row>
    <row r="2108" spans="2:29" x14ac:dyDescent="0.3">
      <c r="B2108" s="15">
        <v>39123</v>
      </c>
      <c r="C2108" s="15">
        <v>10.887842787949685</v>
      </c>
      <c r="D2108" s="15">
        <v>10</v>
      </c>
      <c r="E2108" s="15">
        <v>3</v>
      </c>
      <c r="N2108" s="15">
        <v>39123</v>
      </c>
      <c r="O2108" s="15">
        <v>10.306555619891139</v>
      </c>
      <c r="P2108" s="15">
        <v>10</v>
      </c>
      <c r="Q2108" s="15">
        <v>3</v>
      </c>
      <c r="Z2108" s="15">
        <v>39123</v>
      </c>
      <c r="AA2108" s="15">
        <f>IF(ISNA(VLOOKUP(Z2108,'1077county_meanLDVage_submitted'!$A$2:$B$1079,2,FALSE)),VLOOKUP(Z2108,$N$3:$O$3145,2,FALSE),VLOOKUP(Z2108,'1077county_meanLDVage_submitted'!$A$2:$B$1079,2,FALSE))</f>
        <v>9.9149593599999992</v>
      </c>
      <c r="AB2108" s="15">
        <f t="shared" si="64"/>
        <v>9</v>
      </c>
      <c r="AC2108" s="15">
        <f t="shared" si="65"/>
        <v>3</v>
      </c>
    </row>
    <row r="2109" spans="2:29" x14ac:dyDescent="0.3">
      <c r="B2109" s="15">
        <v>39125</v>
      </c>
      <c r="C2109" s="15">
        <v>12.315870488888278</v>
      </c>
      <c r="D2109" s="15">
        <v>12</v>
      </c>
      <c r="E2109" s="15">
        <v>4</v>
      </c>
      <c r="N2109" s="15">
        <v>39125</v>
      </c>
      <c r="O2109" s="15">
        <v>11.722488895678239</v>
      </c>
      <c r="P2109" s="15">
        <v>11</v>
      </c>
      <c r="Q2109" s="15">
        <v>4</v>
      </c>
      <c r="Z2109" s="15">
        <v>39125</v>
      </c>
      <c r="AA2109" s="15">
        <f>IF(ISNA(VLOOKUP(Z2109,'1077county_meanLDVage_submitted'!$A$2:$B$1079,2,FALSE)),VLOOKUP(Z2109,$N$3:$O$3145,2,FALSE),VLOOKUP(Z2109,'1077county_meanLDVage_submitted'!$A$2:$B$1079,2,FALSE))</f>
        <v>11.36697345</v>
      </c>
      <c r="AB2109" s="15">
        <f t="shared" si="64"/>
        <v>11</v>
      </c>
      <c r="AC2109" s="15">
        <f t="shared" si="65"/>
        <v>4</v>
      </c>
    </row>
    <row r="2110" spans="2:29" x14ac:dyDescent="0.3">
      <c r="B2110" s="15">
        <v>39127</v>
      </c>
      <c r="C2110" s="15">
        <v>12.828364364008522</v>
      </c>
      <c r="D2110" s="15">
        <v>12</v>
      </c>
      <c r="E2110" s="15">
        <v>4</v>
      </c>
      <c r="N2110" s="15">
        <v>39127</v>
      </c>
      <c r="O2110" s="15">
        <v>12.259087902583136</v>
      </c>
      <c r="P2110" s="15">
        <v>12</v>
      </c>
      <c r="Q2110" s="15">
        <v>4</v>
      </c>
      <c r="Z2110" s="15">
        <v>39127</v>
      </c>
      <c r="AA2110" s="15">
        <f>IF(ISNA(VLOOKUP(Z2110,'1077county_meanLDVage_submitted'!$A$2:$B$1079,2,FALSE)),VLOOKUP(Z2110,$N$3:$O$3145,2,FALSE),VLOOKUP(Z2110,'1077county_meanLDVage_submitted'!$A$2:$B$1079,2,FALSE))</f>
        <v>11.6321812</v>
      </c>
      <c r="AB2110" s="15">
        <f t="shared" si="64"/>
        <v>11</v>
      </c>
      <c r="AC2110" s="15">
        <f t="shared" si="65"/>
        <v>4</v>
      </c>
    </row>
    <row r="2111" spans="2:29" x14ac:dyDescent="0.3">
      <c r="B2111" s="15">
        <v>39129</v>
      </c>
      <c r="C2111" s="15">
        <v>11.102797471096457</v>
      </c>
      <c r="D2111" s="15">
        <v>11</v>
      </c>
      <c r="E2111" s="15">
        <v>4</v>
      </c>
      <c r="N2111" s="15">
        <v>39129</v>
      </c>
      <c r="O2111" s="15">
        <v>10.55138279532121</v>
      </c>
      <c r="P2111" s="15">
        <v>10</v>
      </c>
      <c r="Q2111" s="15">
        <v>3</v>
      </c>
      <c r="Z2111" s="15">
        <v>39129</v>
      </c>
      <c r="AA2111" s="15">
        <f>IF(ISNA(VLOOKUP(Z2111,'1077county_meanLDVage_submitted'!$A$2:$B$1079,2,FALSE)),VLOOKUP(Z2111,$N$3:$O$3145,2,FALSE),VLOOKUP(Z2111,'1077county_meanLDVage_submitted'!$A$2:$B$1079,2,FALSE))</f>
        <v>10.30681455</v>
      </c>
      <c r="AB2111" s="15">
        <f t="shared" si="64"/>
        <v>10</v>
      </c>
      <c r="AC2111" s="15">
        <f t="shared" si="65"/>
        <v>3</v>
      </c>
    </row>
    <row r="2112" spans="2:29" x14ac:dyDescent="0.3">
      <c r="B2112" s="15">
        <v>39131</v>
      </c>
      <c r="C2112" s="15">
        <v>12.760028939662648</v>
      </c>
      <c r="D2112" s="15">
        <v>12</v>
      </c>
      <c r="E2112" s="15">
        <v>4</v>
      </c>
      <c r="N2112" s="15">
        <v>39131</v>
      </c>
      <c r="O2112" s="15">
        <v>12.201054530638695</v>
      </c>
      <c r="P2112" s="15">
        <v>12</v>
      </c>
      <c r="Q2112" s="15">
        <v>4</v>
      </c>
      <c r="Z2112" s="15">
        <v>39131</v>
      </c>
      <c r="AA2112" s="15">
        <f>IF(ISNA(VLOOKUP(Z2112,'1077county_meanLDVage_submitted'!$A$2:$B$1079,2,FALSE)),VLOOKUP(Z2112,$N$3:$O$3145,2,FALSE),VLOOKUP(Z2112,'1077county_meanLDVage_submitted'!$A$2:$B$1079,2,FALSE))</f>
        <v>11.90278414</v>
      </c>
      <c r="AB2112" s="15">
        <f t="shared" si="64"/>
        <v>11</v>
      </c>
      <c r="AC2112" s="15">
        <f t="shared" si="65"/>
        <v>4</v>
      </c>
    </row>
    <row r="2113" spans="2:29" x14ac:dyDescent="0.3">
      <c r="B2113" s="15">
        <v>39133</v>
      </c>
      <c r="C2113" s="15">
        <v>9.4878641491932854</v>
      </c>
      <c r="D2113" s="15">
        <v>9</v>
      </c>
      <c r="E2113" s="15">
        <v>3</v>
      </c>
      <c r="N2113" s="15">
        <v>39133</v>
      </c>
      <c r="O2113" s="15">
        <v>8.9634035493289836</v>
      </c>
      <c r="P2113" s="15">
        <v>8</v>
      </c>
      <c r="Q2113" s="15">
        <v>2</v>
      </c>
      <c r="Z2113" s="15">
        <v>39133</v>
      </c>
      <c r="AA2113" s="15">
        <f>IF(ISNA(VLOOKUP(Z2113,'1077county_meanLDVage_submitted'!$A$2:$B$1079,2,FALSE)),VLOOKUP(Z2113,$N$3:$O$3145,2,FALSE),VLOOKUP(Z2113,'1077county_meanLDVage_submitted'!$A$2:$B$1079,2,FALSE))</f>
        <v>8.1399957609999998</v>
      </c>
      <c r="AB2113" s="15">
        <f t="shared" si="64"/>
        <v>8</v>
      </c>
      <c r="AC2113" s="15">
        <f t="shared" si="65"/>
        <v>2</v>
      </c>
    </row>
    <row r="2114" spans="2:29" x14ac:dyDescent="0.3">
      <c r="B2114" s="15">
        <v>39135</v>
      </c>
      <c r="C2114" s="15">
        <v>12.631132588394209</v>
      </c>
      <c r="D2114" s="15">
        <v>12</v>
      </c>
      <c r="E2114" s="15">
        <v>4</v>
      </c>
      <c r="N2114" s="15">
        <v>39135</v>
      </c>
      <c r="O2114" s="15">
        <v>12.02035675207958</v>
      </c>
      <c r="P2114" s="15">
        <v>12</v>
      </c>
      <c r="Q2114" s="15">
        <v>4</v>
      </c>
      <c r="Z2114" s="15">
        <v>39135</v>
      </c>
      <c r="AA2114" s="15">
        <f>IF(ISNA(VLOOKUP(Z2114,'1077county_meanLDVage_submitted'!$A$2:$B$1079,2,FALSE)),VLOOKUP(Z2114,$N$3:$O$3145,2,FALSE),VLOOKUP(Z2114,'1077county_meanLDVage_submitted'!$A$2:$B$1079,2,FALSE))</f>
        <v>11.593699239999999</v>
      </c>
      <c r="AB2114" s="15">
        <f t="shared" si="64"/>
        <v>11</v>
      </c>
      <c r="AC2114" s="15">
        <f t="shared" si="65"/>
        <v>4</v>
      </c>
    </row>
    <row r="2115" spans="2:29" x14ac:dyDescent="0.3">
      <c r="B2115" s="15">
        <v>39137</v>
      </c>
      <c r="C2115" s="15">
        <v>11.071702420895182</v>
      </c>
      <c r="D2115" s="15">
        <v>11</v>
      </c>
      <c r="E2115" s="15">
        <v>4</v>
      </c>
      <c r="N2115" s="15">
        <v>39137</v>
      </c>
      <c r="O2115" s="15">
        <v>10.514907262081822</v>
      </c>
      <c r="P2115" s="15">
        <v>10</v>
      </c>
      <c r="Q2115" s="15">
        <v>3</v>
      </c>
      <c r="Z2115" s="15">
        <v>39137</v>
      </c>
      <c r="AA2115" s="15">
        <f>IF(ISNA(VLOOKUP(Z2115,'1077county_meanLDVage_submitted'!$A$2:$B$1079,2,FALSE)),VLOOKUP(Z2115,$N$3:$O$3145,2,FALSE),VLOOKUP(Z2115,'1077county_meanLDVage_submitted'!$A$2:$B$1079,2,FALSE))</f>
        <v>10.216777220000001</v>
      </c>
      <c r="AB2115" s="15">
        <f t="shared" si="64"/>
        <v>10</v>
      </c>
      <c r="AC2115" s="15">
        <f t="shared" si="65"/>
        <v>3</v>
      </c>
    </row>
    <row r="2116" spans="2:29" x14ac:dyDescent="0.3">
      <c r="B2116" s="15">
        <v>39139</v>
      </c>
      <c r="C2116" s="15">
        <v>10.702932756230487</v>
      </c>
      <c r="D2116" s="15">
        <v>10</v>
      </c>
      <c r="E2116" s="15">
        <v>3</v>
      </c>
      <c r="N2116" s="15">
        <v>39139</v>
      </c>
      <c r="O2116" s="15">
        <v>10.16867867895755</v>
      </c>
      <c r="P2116" s="15">
        <v>10</v>
      </c>
      <c r="Q2116" s="15">
        <v>3</v>
      </c>
      <c r="Z2116" s="15">
        <v>39139</v>
      </c>
      <c r="AA2116" s="15">
        <f>IF(ISNA(VLOOKUP(Z2116,'1077county_meanLDVage_submitted'!$A$2:$B$1079,2,FALSE)),VLOOKUP(Z2116,$N$3:$O$3145,2,FALSE),VLOOKUP(Z2116,'1077county_meanLDVage_submitted'!$A$2:$B$1079,2,FALSE))</f>
        <v>9.7140583370000009</v>
      </c>
      <c r="AB2116" s="15">
        <f t="shared" si="64"/>
        <v>9</v>
      </c>
      <c r="AC2116" s="15">
        <f t="shared" si="65"/>
        <v>3</v>
      </c>
    </row>
    <row r="2117" spans="2:29" x14ac:dyDescent="0.3">
      <c r="B2117" s="15">
        <v>39141</v>
      </c>
      <c r="C2117" s="15">
        <v>12.19020590017465</v>
      </c>
      <c r="D2117" s="15">
        <v>12</v>
      </c>
      <c r="E2117" s="15">
        <v>4</v>
      </c>
      <c r="N2117" s="15">
        <v>39141</v>
      </c>
      <c r="O2117" s="15">
        <v>11.607424885207006</v>
      </c>
      <c r="P2117" s="15">
        <v>11</v>
      </c>
      <c r="Q2117" s="15">
        <v>4</v>
      </c>
      <c r="Z2117" s="15">
        <v>39141</v>
      </c>
      <c r="AA2117" s="15">
        <f>IF(ISNA(VLOOKUP(Z2117,'1077county_meanLDVage_submitted'!$A$2:$B$1079,2,FALSE)),VLOOKUP(Z2117,$N$3:$O$3145,2,FALSE),VLOOKUP(Z2117,'1077county_meanLDVage_submitted'!$A$2:$B$1079,2,FALSE))</f>
        <v>11.3069138</v>
      </c>
      <c r="AB2117" s="15">
        <f t="shared" ref="AB2117:AB2180" si="66">TRUNC(AA2117,0)</f>
        <v>11</v>
      </c>
      <c r="AC2117" s="15">
        <f t="shared" ref="AC2117:AC2180" si="67">VLOOKUP(AB2117,$AE$14:$AF$26,2,)</f>
        <v>4</v>
      </c>
    </row>
    <row r="2118" spans="2:29" x14ac:dyDescent="0.3">
      <c r="B2118" s="15">
        <v>39143</v>
      </c>
      <c r="C2118" s="15">
        <v>11.303856230335581</v>
      </c>
      <c r="D2118" s="15">
        <v>11</v>
      </c>
      <c r="E2118" s="15">
        <v>4</v>
      </c>
      <c r="N2118" s="15">
        <v>39143</v>
      </c>
      <c r="O2118" s="15">
        <v>10.753254074843033</v>
      </c>
      <c r="P2118" s="15">
        <v>10</v>
      </c>
      <c r="Q2118" s="15">
        <v>3</v>
      </c>
      <c r="Z2118" s="15">
        <v>39143</v>
      </c>
      <c r="AA2118" s="15">
        <f>IF(ISNA(VLOOKUP(Z2118,'1077county_meanLDVage_submitted'!$A$2:$B$1079,2,FALSE)),VLOOKUP(Z2118,$N$3:$O$3145,2,FALSE),VLOOKUP(Z2118,'1077county_meanLDVage_submitted'!$A$2:$B$1079,2,FALSE))</f>
        <v>10.502020249999999</v>
      </c>
      <c r="AB2118" s="15">
        <f t="shared" si="66"/>
        <v>10</v>
      </c>
      <c r="AC2118" s="15">
        <f t="shared" si="67"/>
        <v>3</v>
      </c>
    </row>
    <row r="2119" spans="2:29" x14ac:dyDescent="0.3">
      <c r="B2119" s="15">
        <v>39145</v>
      </c>
      <c r="C2119" s="15">
        <v>12.387891411169067</v>
      </c>
      <c r="D2119" s="15">
        <v>12</v>
      </c>
      <c r="E2119" s="15">
        <v>4</v>
      </c>
      <c r="N2119" s="15">
        <v>39145</v>
      </c>
      <c r="O2119" s="15">
        <v>11.821432145550183</v>
      </c>
      <c r="P2119" s="15">
        <v>11</v>
      </c>
      <c r="Q2119" s="15">
        <v>4</v>
      </c>
      <c r="Z2119" s="15">
        <v>39145</v>
      </c>
      <c r="AA2119" s="15">
        <f>IF(ISNA(VLOOKUP(Z2119,'1077county_meanLDVage_submitted'!$A$2:$B$1079,2,FALSE)),VLOOKUP(Z2119,$N$3:$O$3145,2,FALSE),VLOOKUP(Z2119,'1077county_meanLDVage_submitted'!$A$2:$B$1079,2,FALSE))</f>
        <v>11.43278634</v>
      </c>
      <c r="AB2119" s="15">
        <f t="shared" si="66"/>
        <v>11</v>
      </c>
      <c r="AC2119" s="15">
        <f t="shared" si="67"/>
        <v>4</v>
      </c>
    </row>
    <row r="2120" spans="2:29" x14ac:dyDescent="0.3">
      <c r="B2120" s="15">
        <v>39147</v>
      </c>
      <c r="C2120" s="15">
        <v>11.80490506566233</v>
      </c>
      <c r="D2120" s="15">
        <v>11</v>
      </c>
      <c r="E2120" s="15">
        <v>4</v>
      </c>
      <c r="N2120" s="15">
        <v>39147</v>
      </c>
      <c r="O2120" s="15">
        <v>11.201704851898359</v>
      </c>
      <c r="P2120" s="15">
        <v>11</v>
      </c>
      <c r="Q2120" s="15">
        <v>4</v>
      </c>
      <c r="Z2120" s="15">
        <v>39147</v>
      </c>
      <c r="AA2120" s="15">
        <f>IF(ISNA(VLOOKUP(Z2120,'1077county_meanLDVage_submitted'!$A$2:$B$1079,2,FALSE)),VLOOKUP(Z2120,$N$3:$O$3145,2,FALSE),VLOOKUP(Z2120,'1077county_meanLDVage_submitted'!$A$2:$B$1079,2,FALSE))</f>
        <v>10.90096406</v>
      </c>
      <c r="AB2120" s="15">
        <f t="shared" si="66"/>
        <v>10</v>
      </c>
      <c r="AC2120" s="15">
        <f t="shared" si="67"/>
        <v>3</v>
      </c>
    </row>
    <row r="2121" spans="2:29" x14ac:dyDescent="0.3">
      <c r="B2121" s="15">
        <v>39149</v>
      </c>
      <c r="C2121" s="15">
        <v>11.799467281060767</v>
      </c>
      <c r="D2121" s="15">
        <v>11</v>
      </c>
      <c r="E2121" s="15">
        <v>4</v>
      </c>
      <c r="N2121" s="15">
        <v>39149</v>
      </c>
      <c r="O2121" s="15">
        <v>11.24016370770968</v>
      </c>
      <c r="P2121" s="15">
        <v>11</v>
      </c>
      <c r="Q2121" s="15">
        <v>4</v>
      </c>
      <c r="Z2121" s="15">
        <v>39149</v>
      </c>
      <c r="AA2121" s="15">
        <f>IF(ISNA(VLOOKUP(Z2121,'1077county_meanLDVage_submitted'!$A$2:$B$1079,2,FALSE)),VLOOKUP(Z2121,$N$3:$O$3145,2,FALSE),VLOOKUP(Z2121,'1077county_meanLDVage_submitted'!$A$2:$B$1079,2,FALSE))</f>
        <v>11.04287229</v>
      </c>
      <c r="AB2121" s="15">
        <f t="shared" si="66"/>
        <v>11</v>
      </c>
      <c r="AC2121" s="15">
        <f t="shared" si="67"/>
        <v>4</v>
      </c>
    </row>
    <row r="2122" spans="2:29" x14ac:dyDescent="0.3">
      <c r="B2122" s="15">
        <v>39151</v>
      </c>
      <c r="C2122" s="15">
        <v>10.707740290259935</v>
      </c>
      <c r="D2122" s="15">
        <v>10</v>
      </c>
      <c r="E2122" s="15">
        <v>3</v>
      </c>
      <c r="N2122" s="15">
        <v>39151</v>
      </c>
      <c r="O2122" s="15">
        <v>10.159805916570155</v>
      </c>
      <c r="P2122" s="15">
        <v>10</v>
      </c>
      <c r="Q2122" s="15">
        <v>3</v>
      </c>
      <c r="Z2122" s="15">
        <v>39151</v>
      </c>
      <c r="AA2122" s="15">
        <f>IF(ISNA(VLOOKUP(Z2122,'1077county_meanLDVage_submitted'!$A$2:$B$1079,2,FALSE)),VLOOKUP(Z2122,$N$3:$O$3145,2,FALSE),VLOOKUP(Z2122,'1077county_meanLDVage_submitted'!$A$2:$B$1079,2,FALSE))</f>
        <v>9.4976547500000006</v>
      </c>
      <c r="AB2122" s="15">
        <f t="shared" si="66"/>
        <v>9</v>
      </c>
      <c r="AC2122" s="15">
        <f t="shared" si="67"/>
        <v>3</v>
      </c>
    </row>
    <row r="2123" spans="2:29" x14ac:dyDescent="0.3">
      <c r="B2123" s="15">
        <v>39153</v>
      </c>
      <c r="C2123" s="15">
        <v>9.2120678695913085</v>
      </c>
      <c r="D2123" s="15">
        <v>9</v>
      </c>
      <c r="E2123" s="15">
        <v>3</v>
      </c>
      <c r="N2123" s="15">
        <v>39153</v>
      </c>
      <c r="O2123" s="15">
        <v>8.7259534408259274</v>
      </c>
      <c r="P2123" s="15">
        <v>8</v>
      </c>
      <c r="Q2123" s="15">
        <v>2</v>
      </c>
      <c r="Z2123" s="15">
        <v>39153</v>
      </c>
      <c r="AA2123" s="15">
        <f>IF(ISNA(VLOOKUP(Z2123,'1077county_meanLDVage_submitted'!$A$2:$B$1079,2,FALSE)),VLOOKUP(Z2123,$N$3:$O$3145,2,FALSE),VLOOKUP(Z2123,'1077county_meanLDVage_submitted'!$A$2:$B$1079,2,FALSE))</f>
        <v>7.9630862880000004</v>
      </c>
      <c r="AB2123" s="15">
        <f t="shared" si="66"/>
        <v>7</v>
      </c>
      <c r="AC2123" s="15">
        <f t="shared" si="67"/>
        <v>2</v>
      </c>
    </row>
    <row r="2124" spans="2:29" x14ac:dyDescent="0.3">
      <c r="B2124" s="15">
        <v>39155</v>
      </c>
      <c r="C2124" s="15">
        <v>10.663480344556307</v>
      </c>
      <c r="D2124" s="15">
        <v>10</v>
      </c>
      <c r="E2124" s="15">
        <v>3</v>
      </c>
      <c r="N2124" s="15">
        <v>39155</v>
      </c>
      <c r="O2124" s="15">
        <v>10.08499432295055</v>
      </c>
      <c r="P2124" s="15">
        <v>10</v>
      </c>
      <c r="Q2124" s="15">
        <v>3</v>
      </c>
      <c r="Z2124" s="15">
        <v>39155</v>
      </c>
      <c r="AA2124" s="15">
        <f>IF(ISNA(VLOOKUP(Z2124,'1077county_meanLDVage_submitted'!$A$2:$B$1079,2,FALSE)),VLOOKUP(Z2124,$N$3:$O$3145,2,FALSE),VLOOKUP(Z2124,'1077county_meanLDVage_submitted'!$A$2:$B$1079,2,FALSE))</f>
        <v>9.4543797240000007</v>
      </c>
      <c r="AB2124" s="15">
        <f t="shared" si="66"/>
        <v>9</v>
      </c>
      <c r="AC2124" s="15">
        <f t="shared" si="67"/>
        <v>3</v>
      </c>
    </row>
    <row r="2125" spans="2:29" x14ac:dyDescent="0.3">
      <c r="B2125" s="15">
        <v>39157</v>
      </c>
      <c r="C2125" s="15">
        <v>11.796529172399916</v>
      </c>
      <c r="D2125" s="15">
        <v>11</v>
      </c>
      <c r="E2125" s="15">
        <v>4</v>
      </c>
      <c r="N2125" s="15">
        <v>39157</v>
      </c>
      <c r="O2125" s="15">
        <v>11.251356563710496</v>
      </c>
      <c r="P2125" s="15">
        <v>11</v>
      </c>
      <c r="Q2125" s="15">
        <v>4</v>
      </c>
      <c r="Z2125" s="15">
        <v>39157</v>
      </c>
      <c r="AA2125" s="15">
        <f>IF(ISNA(VLOOKUP(Z2125,'1077county_meanLDVage_submitted'!$A$2:$B$1079,2,FALSE)),VLOOKUP(Z2125,$N$3:$O$3145,2,FALSE),VLOOKUP(Z2125,'1077county_meanLDVage_submitted'!$A$2:$B$1079,2,FALSE))</f>
        <v>10.95773307</v>
      </c>
      <c r="AB2125" s="15">
        <f t="shared" si="66"/>
        <v>10</v>
      </c>
      <c r="AC2125" s="15">
        <f t="shared" si="67"/>
        <v>3</v>
      </c>
    </row>
    <row r="2126" spans="2:29" x14ac:dyDescent="0.3">
      <c r="B2126" s="15">
        <v>39159</v>
      </c>
      <c r="C2126" s="15">
        <v>9.2057355306685764</v>
      </c>
      <c r="D2126" s="15">
        <v>9</v>
      </c>
      <c r="E2126" s="15">
        <v>3</v>
      </c>
      <c r="N2126" s="15">
        <v>39159</v>
      </c>
      <c r="O2126" s="15">
        <v>8.7207537139106144</v>
      </c>
      <c r="P2126" s="15">
        <v>8</v>
      </c>
      <c r="Q2126" s="15">
        <v>2</v>
      </c>
      <c r="Z2126" s="15">
        <v>39159</v>
      </c>
      <c r="AA2126" s="15">
        <f>IF(ISNA(VLOOKUP(Z2126,'1077county_meanLDVage_submitted'!$A$2:$B$1079,2,FALSE)),VLOOKUP(Z2126,$N$3:$O$3145,2,FALSE),VLOOKUP(Z2126,'1077county_meanLDVage_submitted'!$A$2:$B$1079,2,FALSE))</f>
        <v>8.5342966790000006</v>
      </c>
      <c r="AB2126" s="15">
        <f t="shared" si="66"/>
        <v>8</v>
      </c>
      <c r="AC2126" s="15">
        <f t="shared" si="67"/>
        <v>2</v>
      </c>
    </row>
    <row r="2127" spans="2:29" x14ac:dyDescent="0.3">
      <c r="B2127" s="15">
        <v>39161</v>
      </c>
      <c r="C2127" s="15">
        <v>11.98350147091805</v>
      </c>
      <c r="D2127" s="15">
        <v>11</v>
      </c>
      <c r="E2127" s="15">
        <v>4</v>
      </c>
      <c r="N2127" s="15">
        <v>39161</v>
      </c>
      <c r="O2127" s="15">
        <v>11.405282800075126</v>
      </c>
      <c r="P2127" s="15">
        <v>11</v>
      </c>
      <c r="Q2127" s="15">
        <v>4</v>
      </c>
      <c r="Z2127" s="15">
        <v>39161</v>
      </c>
      <c r="AA2127" s="15">
        <f>IF(ISNA(VLOOKUP(Z2127,'1077county_meanLDVage_submitted'!$A$2:$B$1079,2,FALSE)),VLOOKUP(Z2127,$N$3:$O$3145,2,FALSE),VLOOKUP(Z2127,'1077county_meanLDVage_submitted'!$A$2:$B$1079,2,FALSE))</f>
        <v>11.293752469999999</v>
      </c>
      <c r="AB2127" s="15">
        <f t="shared" si="66"/>
        <v>11</v>
      </c>
      <c r="AC2127" s="15">
        <f t="shared" si="67"/>
        <v>4</v>
      </c>
    </row>
    <row r="2128" spans="2:29" x14ac:dyDescent="0.3">
      <c r="B2128" s="15">
        <v>39163</v>
      </c>
      <c r="C2128" s="15">
        <v>13.388170056858367</v>
      </c>
      <c r="D2128" s="15">
        <v>13</v>
      </c>
      <c r="E2128" s="15">
        <v>5</v>
      </c>
      <c r="N2128" s="15">
        <v>39163</v>
      </c>
      <c r="O2128" s="15">
        <v>12.803771792315933</v>
      </c>
      <c r="P2128" s="15">
        <v>12</v>
      </c>
      <c r="Q2128" s="15">
        <v>4</v>
      </c>
      <c r="Z2128" s="15">
        <v>39163</v>
      </c>
      <c r="AA2128" s="15">
        <f>IF(ISNA(VLOOKUP(Z2128,'1077county_meanLDVage_submitted'!$A$2:$B$1079,2,FALSE)),VLOOKUP(Z2128,$N$3:$O$3145,2,FALSE),VLOOKUP(Z2128,'1077county_meanLDVage_submitted'!$A$2:$B$1079,2,FALSE))</f>
        <v>12.463441019999999</v>
      </c>
      <c r="AB2128" s="15">
        <f t="shared" si="66"/>
        <v>12</v>
      </c>
      <c r="AC2128" s="15">
        <f t="shared" si="67"/>
        <v>4</v>
      </c>
    </row>
    <row r="2129" spans="2:29" x14ac:dyDescent="0.3">
      <c r="B2129" s="15">
        <v>39165</v>
      </c>
      <c r="C2129" s="15">
        <v>9.2177418569892016</v>
      </c>
      <c r="D2129" s="15">
        <v>9</v>
      </c>
      <c r="E2129" s="15">
        <v>3</v>
      </c>
      <c r="N2129" s="15">
        <v>39165</v>
      </c>
      <c r="O2129" s="15">
        <v>8.7604773856894784</v>
      </c>
      <c r="P2129" s="15">
        <v>8</v>
      </c>
      <c r="Q2129" s="15">
        <v>2</v>
      </c>
      <c r="Z2129" s="15">
        <v>39165</v>
      </c>
      <c r="AA2129" s="15">
        <f>IF(ISNA(VLOOKUP(Z2129,'1077county_meanLDVage_submitted'!$A$2:$B$1079,2,FALSE)),VLOOKUP(Z2129,$N$3:$O$3145,2,FALSE),VLOOKUP(Z2129,'1077county_meanLDVage_submitted'!$A$2:$B$1079,2,FALSE))</f>
        <v>8.4738892440000004</v>
      </c>
      <c r="AB2129" s="15">
        <f t="shared" si="66"/>
        <v>8</v>
      </c>
      <c r="AC2129" s="15">
        <f t="shared" si="67"/>
        <v>2</v>
      </c>
    </row>
    <row r="2130" spans="2:29" x14ac:dyDescent="0.3">
      <c r="B2130" s="15">
        <v>39167</v>
      </c>
      <c r="C2130" s="15">
        <v>12.134451818437404</v>
      </c>
      <c r="D2130" s="15">
        <v>12</v>
      </c>
      <c r="E2130" s="15">
        <v>4</v>
      </c>
      <c r="N2130" s="15">
        <v>39167</v>
      </c>
      <c r="O2130" s="15">
        <v>11.540757968446531</v>
      </c>
      <c r="P2130" s="15">
        <v>11</v>
      </c>
      <c r="Q2130" s="15">
        <v>4</v>
      </c>
      <c r="Z2130" s="15">
        <v>39167</v>
      </c>
      <c r="AA2130" s="15">
        <f>IF(ISNA(VLOOKUP(Z2130,'1077county_meanLDVage_submitted'!$A$2:$B$1079,2,FALSE)),VLOOKUP(Z2130,$N$3:$O$3145,2,FALSE),VLOOKUP(Z2130,'1077county_meanLDVage_submitted'!$A$2:$B$1079,2,FALSE))</f>
        <v>11.25053874</v>
      </c>
      <c r="AB2130" s="15">
        <f t="shared" si="66"/>
        <v>11</v>
      </c>
      <c r="AC2130" s="15">
        <f t="shared" si="67"/>
        <v>4</v>
      </c>
    </row>
    <row r="2131" spans="2:29" x14ac:dyDescent="0.3">
      <c r="B2131" s="15">
        <v>39169</v>
      </c>
      <c r="C2131" s="15">
        <v>11.143142522234358</v>
      </c>
      <c r="D2131" s="15">
        <v>11</v>
      </c>
      <c r="E2131" s="15">
        <v>4</v>
      </c>
      <c r="N2131" s="15">
        <v>39169</v>
      </c>
      <c r="O2131" s="15">
        <v>10.599913716000161</v>
      </c>
      <c r="P2131" s="15">
        <v>10</v>
      </c>
      <c r="Q2131" s="15">
        <v>3</v>
      </c>
      <c r="Z2131" s="15">
        <v>39169</v>
      </c>
      <c r="AA2131" s="15">
        <f>IF(ISNA(VLOOKUP(Z2131,'1077county_meanLDVage_submitted'!$A$2:$B$1079,2,FALSE)),VLOOKUP(Z2131,$N$3:$O$3145,2,FALSE),VLOOKUP(Z2131,'1077county_meanLDVage_submitted'!$A$2:$B$1079,2,FALSE))</f>
        <v>10.10813639</v>
      </c>
      <c r="AB2131" s="15">
        <f t="shared" si="66"/>
        <v>10</v>
      </c>
      <c r="AC2131" s="15">
        <f t="shared" si="67"/>
        <v>3</v>
      </c>
    </row>
    <row r="2132" spans="2:29" x14ac:dyDescent="0.3">
      <c r="B2132" s="15">
        <v>39171</v>
      </c>
      <c r="C2132" s="15">
        <v>12.020638315239308</v>
      </c>
      <c r="D2132" s="15">
        <v>12</v>
      </c>
      <c r="E2132" s="15">
        <v>4</v>
      </c>
      <c r="N2132" s="15">
        <v>39171</v>
      </c>
      <c r="O2132" s="15">
        <v>11.44520841055326</v>
      </c>
      <c r="P2132" s="15">
        <v>11</v>
      </c>
      <c r="Q2132" s="15">
        <v>4</v>
      </c>
      <c r="Z2132" s="15">
        <v>39171</v>
      </c>
      <c r="AA2132" s="15">
        <f>IF(ISNA(VLOOKUP(Z2132,'1077county_meanLDVage_submitted'!$A$2:$B$1079,2,FALSE)),VLOOKUP(Z2132,$N$3:$O$3145,2,FALSE),VLOOKUP(Z2132,'1077county_meanLDVage_submitted'!$A$2:$B$1079,2,FALSE))</f>
        <v>11.13127836</v>
      </c>
      <c r="AB2132" s="15">
        <f t="shared" si="66"/>
        <v>11</v>
      </c>
      <c r="AC2132" s="15">
        <f t="shared" si="67"/>
        <v>4</v>
      </c>
    </row>
    <row r="2133" spans="2:29" x14ac:dyDescent="0.3">
      <c r="B2133" s="15">
        <v>39173</v>
      </c>
      <c r="C2133" s="15">
        <v>9.8995506017951023</v>
      </c>
      <c r="D2133" s="15">
        <v>9</v>
      </c>
      <c r="E2133" s="15">
        <v>3</v>
      </c>
      <c r="N2133" s="15">
        <v>39173</v>
      </c>
      <c r="O2133" s="15">
        <v>9.3992062586389586</v>
      </c>
      <c r="P2133" s="15">
        <v>9</v>
      </c>
      <c r="Q2133" s="15">
        <v>3</v>
      </c>
      <c r="Z2133" s="15">
        <v>39173</v>
      </c>
      <c r="AA2133" s="15">
        <f>IF(ISNA(VLOOKUP(Z2133,'1077county_meanLDVage_submitted'!$A$2:$B$1079,2,FALSE)),VLOOKUP(Z2133,$N$3:$O$3145,2,FALSE),VLOOKUP(Z2133,'1077county_meanLDVage_submitted'!$A$2:$B$1079,2,FALSE))</f>
        <v>9.1418088080000004</v>
      </c>
      <c r="AB2133" s="15">
        <f t="shared" si="66"/>
        <v>9</v>
      </c>
      <c r="AC2133" s="15">
        <f t="shared" si="67"/>
        <v>3</v>
      </c>
    </row>
    <row r="2134" spans="2:29" x14ac:dyDescent="0.3">
      <c r="B2134" s="15">
        <v>39175</v>
      </c>
      <c r="C2134" s="15">
        <v>12.044063532435056</v>
      </c>
      <c r="D2134" s="15">
        <v>12</v>
      </c>
      <c r="E2134" s="15">
        <v>4</v>
      </c>
      <c r="N2134" s="15">
        <v>39175</v>
      </c>
      <c r="O2134" s="15">
        <v>11.430274358166356</v>
      </c>
      <c r="P2134" s="15">
        <v>11</v>
      </c>
      <c r="Q2134" s="15">
        <v>4</v>
      </c>
      <c r="Z2134" s="15">
        <v>39175</v>
      </c>
      <c r="AA2134" s="15">
        <f>IF(ISNA(VLOOKUP(Z2134,'1077county_meanLDVage_submitted'!$A$2:$B$1079,2,FALSE)),VLOOKUP(Z2134,$N$3:$O$3145,2,FALSE),VLOOKUP(Z2134,'1077county_meanLDVage_submitted'!$A$2:$B$1079,2,FALSE))</f>
        <v>11.107994830000001</v>
      </c>
      <c r="AB2134" s="15">
        <f t="shared" si="66"/>
        <v>11</v>
      </c>
      <c r="AC2134" s="15">
        <f t="shared" si="67"/>
        <v>4</v>
      </c>
    </row>
    <row r="2135" spans="2:29" x14ac:dyDescent="0.3">
      <c r="B2135" s="15">
        <v>40001</v>
      </c>
      <c r="C2135" s="15">
        <v>14.271692387145174</v>
      </c>
      <c r="D2135" s="15">
        <v>14</v>
      </c>
      <c r="E2135" s="15">
        <v>5</v>
      </c>
      <c r="N2135" s="15">
        <v>40001</v>
      </c>
      <c r="O2135" s="15">
        <v>13.574647776657176</v>
      </c>
      <c r="P2135" s="15">
        <v>13</v>
      </c>
      <c r="Q2135" s="15">
        <v>5</v>
      </c>
      <c r="Z2135" s="15">
        <v>40001</v>
      </c>
      <c r="AA2135" s="15">
        <f>IF(ISNA(VLOOKUP(Z2135,'1077county_meanLDVage_submitted'!$A$2:$B$1079,2,FALSE)),VLOOKUP(Z2135,$N$3:$O$3145,2,FALSE),VLOOKUP(Z2135,'1077county_meanLDVage_submitted'!$A$2:$B$1079,2,FALSE))</f>
        <v>13.574647776657176</v>
      </c>
      <c r="AB2135" s="15">
        <f t="shared" si="66"/>
        <v>13</v>
      </c>
      <c r="AC2135" s="15">
        <f t="shared" si="67"/>
        <v>5</v>
      </c>
    </row>
    <row r="2136" spans="2:29" x14ac:dyDescent="0.3">
      <c r="B2136" s="15">
        <v>40003</v>
      </c>
      <c r="C2136" s="15">
        <v>12.296112196191807</v>
      </c>
      <c r="D2136" s="15">
        <v>12</v>
      </c>
      <c r="E2136" s="15">
        <v>4</v>
      </c>
      <c r="N2136" s="15">
        <v>40003</v>
      </c>
      <c r="O2136" s="15">
        <v>11.556204871839908</v>
      </c>
      <c r="P2136" s="15">
        <v>11</v>
      </c>
      <c r="Q2136" s="15">
        <v>4</v>
      </c>
      <c r="Z2136" s="15">
        <v>40003</v>
      </c>
      <c r="AA2136" s="15">
        <f>IF(ISNA(VLOOKUP(Z2136,'1077county_meanLDVage_submitted'!$A$2:$B$1079,2,FALSE)),VLOOKUP(Z2136,$N$3:$O$3145,2,FALSE),VLOOKUP(Z2136,'1077county_meanLDVage_submitted'!$A$2:$B$1079,2,FALSE))</f>
        <v>11.556204871839908</v>
      </c>
      <c r="AB2136" s="15">
        <f t="shared" si="66"/>
        <v>11</v>
      </c>
      <c r="AC2136" s="15">
        <f t="shared" si="67"/>
        <v>4</v>
      </c>
    </row>
    <row r="2137" spans="2:29" x14ac:dyDescent="0.3">
      <c r="B2137" s="15">
        <v>40005</v>
      </c>
      <c r="C2137" s="15">
        <v>12.126820182586654</v>
      </c>
      <c r="D2137" s="15">
        <v>12</v>
      </c>
      <c r="E2137" s="15">
        <v>4</v>
      </c>
      <c r="N2137" s="15">
        <v>40005</v>
      </c>
      <c r="O2137" s="15">
        <v>11.539684797016806</v>
      </c>
      <c r="P2137" s="15">
        <v>11</v>
      </c>
      <c r="Q2137" s="15">
        <v>4</v>
      </c>
      <c r="Z2137" s="15">
        <v>40005</v>
      </c>
      <c r="AA2137" s="15">
        <f>IF(ISNA(VLOOKUP(Z2137,'1077county_meanLDVage_submitted'!$A$2:$B$1079,2,FALSE)),VLOOKUP(Z2137,$N$3:$O$3145,2,FALSE),VLOOKUP(Z2137,'1077county_meanLDVage_submitted'!$A$2:$B$1079,2,FALSE))</f>
        <v>11.539684797016806</v>
      </c>
      <c r="AB2137" s="15">
        <f t="shared" si="66"/>
        <v>11</v>
      </c>
      <c r="AC2137" s="15">
        <f t="shared" si="67"/>
        <v>4</v>
      </c>
    </row>
    <row r="2138" spans="2:29" x14ac:dyDescent="0.3">
      <c r="B2138" s="15">
        <v>40007</v>
      </c>
      <c r="C2138" s="15">
        <v>12.498409668268529</v>
      </c>
      <c r="D2138" s="15">
        <v>12</v>
      </c>
      <c r="E2138" s="15">
        <v>4</v>
      </c>
      <c r="N2138" s="15">
        <v>40007</v>
      </c>
      <c r="O2138" s="15">
        <v>11.796076003148745</v>
      </c>
      <c r="P2138" s="15">
        <v>11</v>
      </c>
      <c r="Q2138" s="15">
        <v>4</v>
      </c>
      <c r="Z2138" s="15">
        <v>40007</v>
      </c>
      <c r="AA2138" s="15">
        <f>IF(ISNA(VLOOKUP(Z2138,'1077county_meanLDVage_submitted'!$A$2:$B$1079,2,FALSE)),VLOOKUP(Z2138,$N$3:$O$3145,2,FALSE),VLOOKUP(Z2138,'1077county_meanLDVage_submitted'!$A$2:$B$1079,2,FALSE))</f>
        <v>11.796076003148745</v>
      </c>
      <c r="AB2138" s="15">
        <f t="shared" si="66"/>
        <v>11</v>
      </c>
      <c r="AC2138" s="15">
        <f t="shared" si="67"/>
        <v>4</v>
      </c>
    </row>
    <row r="2139" spans="2:29" x14ac:dyDescent="0.3">
      <c r="B2139" s="15">
        <v>40009</v>
      </c>
      <c r="C2139" s="15">
        <v>10.931999011696409</v>
      </c>
      <c r="D2139" s="15">
        <v>10</v>
      </c>
      <c r="E2139" s="15">
        <v>3</v>
      </c>
      <c r="N2139" s="15">
        <v>40009</v>
      </c>
      <c r="O2139" s="15">
        <v>10.310671949485823</v>
      </c>
      <c r="P2139" s="15">
        <v>10</v>
      </c>
      <c r="Q2139" s="15">
        <v>3</v>
      </c>
      <c r="Z2139" s="15">
        <v>40009</v>
      </c>
      <c r="AA2139" s="15">
        <f>IF(ISNA(VLOOKUP(Z2139,'1077county_meanLDVage_submitted'!$A$2:$B$1079,2,FALSE)),VLOOKUP(Z2139,$N$3:$O$3145,2,FALSE),VLOOKUP(Z2139,'1077county_meanLDVage_submitted'!$A$2:$B$1079,2,FALSE))</f>
        <v>10.310671949485823</v>
      </c>
      <c r="AB2139" s="15">
        <f t="shared" si="66"/>
        <v>10</v>
      </c>
      <c r="AC2139" s="15">
        <f t="shared" si="67"/>
        <v>3</v>
      </c>
    </row>
    <row r="2140" spans="2:29" x14ac:dyDescent="0.3">
      <c r="B2140" s="15">
        <v>40011</v>
      </c>
      <c r="C2140" s="15">
        <v>12.180725208425599</v>
      </c>
      <c r="D2140" s="15">
        <v>12</v>
      </c>
      <c r="E2140" s="15">
        <v>4</v>
      </c>
      <c r="N2140" s="15">
        <v>40011</v>
      </c>
      <c r="O2140" s="15">
        <v>11.500264960062168</v>
      </c>
      <c r="P2140" s="15">
        <v>11</v>
      </c>
      <c r="Q2140" s="15">
        <v>4</v>
      </c>
      <c r="Z2140" s="15">
        <v>40011</v>
      </c>
      <c r="AA2140" s="15">
        <f>IF(ISNA(VLOOKUP(Z2140,'1077county_meanLDVage_submitted'!$A$2:$B$1079,2,FALSE)),VLOOKUP(Z2140,$N$3:$O$3145,2,FALSE),VLOOKUP(Z2140,'1077county_meanLDVage_submitted'!$A$2:$B$1079,2,FALSE))</f>
        <v>11.500264960062168</v>
      </c>
      <c r="AB2140" s="15">
        <f t="shared" si="66"/>
        <v>11</v>
      </c>
      <c r="AC2140" s="15">
        <f t="shared" si="67"/>
        <v>4</v>
      </c>
    </row>
    <row r="2141" spans="2:29" x14ac:dyDescent="0.3">
      <c r="B2141" s="15">
        <v>40013</v>
      </c>
      <c r="C2141" s="15">
        <v>11.491519081399668</v>
      </c>
      <c r="D2141" s="15">
        <v>11</v>
      </c>
      <c r="E2141" s="15">
        <v>4</v>
      </c>
      <c r="N2141" s="15">
        <v>40013</v>
      </c>
      <c r="O2141" s="15">
        <v>10.935573771205519</v>
      </c>
      <c r="P2141" s="15">
        <v>10</v>
      </c>
      <c r="Q2141" s="15">
        <v>3</v>
      </c>
      <c r="Z2141" s="15">
        <v>40013</v>
      </c>
      <c r="AA2141" s="15">
        <f>IF(ISNA(VLOOKUP(Z2141,'1077county_meanLDVage_submitted'!$A$2:$B$1079,2,FALSE)),VLOOKUP(Z2141,$N$3:$O$3145,2,FALSE),VLOOKUP(Z2141,'1077county_meanLDVage_submitted'!$A$2:$B$1079,2,FALSE))</f>
        <v>10.935573771205519</v>
      </c>
      <c r="AB2141" s="15">
        <f t="shared" si="66"/>
        <v>10</v>
      </c>
      <c r="AC2141" s="15">
        <f t="shared" si="67"/>
        <v>3</v>
      </c>
    </row>
    <row r="2142" spans="2:29" x14ac:dyDescent="0.3">
      <c r="B2142" s="15">
        <v>40015</v>
      </c>
      <c r="C2142" s="15">
        <v>12.167074164114673</v>
      </c>
      <c r="D2142" s="15">
        <v>12</v>
      </c>
      <c r="E2142" s="15">
        <v>4</v>
      </c>
      <c r="N2142" s="15">
        <v>40015</v>
      </c>
      <c r="O2142" s="15">
        <v>11.523151207990805</v>
      </c>
      <c r="P2142" s="15">
        <v>11</v>
      </c>
      <c r="Q2142" s="15">
        <v>4</v>
      </c>
      <c r="Z2142" s="15">
        <v>40015</v>
      </c>
      <c r="AA2142" s="15">
        <f>IF(ISNA(VLOOKUP(Z2142,'1077county_meanLDVage_submitted'!$A$2:$B$1079,2,FALSE)),VLOOKUP(Z2142,$N$3:$O$3145,2,FALSE),VLOOKUP(Z2142,'1077county_meanLDVage_submitted'!$A$2:$B$1079,2,FALSE))</f>
        <v>11.523151207990805</v>
      </c>
      <c r="AB2142" s="15">
        <f t="shared" si="66"/>
        <v>11</v>
      </c>
      <c r="AC2142" s="15">
        <f t="shared" si="67"/>
        <v>4</v>
      </c>
    </row>
    <row r="2143" spans="2:29" x14ac:dyDescent="0.3">
      <c r="B2143" s="15">
        <v>40017</v>
      </c>
      <c r="C2143" s="15">
        <v>9.9011025342771717</v>
      </c>
      <c r="D2143" s="15">
        <v>9</v>
      </c>
      <c r="E2143" s="15">
        <v>3</v>
      </c>
      <c r="N2143" s="15">
        <v>40017</v>
      </c>
      <c r="O2143" s="15">
        <v>9.3891659589610352</v>
      </c>
      <c r="P2143" s="15">
        <v>9</v>
      </c>
      <c r="Q2143" s="15">
        <v>3</v>
      </c>
      <c r="Z2143" s="15">
        <v>40017</v>
      </c>
      <c r="AA2143" s="15">
        <f>IF(ISNA(VLOOKUP(Z2143,'1077county_meanLDVage_submitted'!$A$2:$B$1079,2,FALSE)),VLOOKUP(Z2143,$N$3:$O$3145,2,FALSE),VLOOKUP(Z2143,'1077county_meanLDVage_submitted'!$A$2:$B$1079,2,FALSE))</f>
        <v>9.3891659589610352</v>
      </c>
      <c r="AB2143" s="15">
        <f t="shared" si="66"/>
        <v>9</v>
      </c>
      <c r="AC2143" s="15">
        <f t="shared" si="67"/>
        <v>3</v>
      </c>
    </row>
    <row r="2144" spans="2:29" x14ac:dyDescent="0.3">
      <c r="B2144" s="15">
        <v>40019</v>
      </c>
      <c r="C2144" s="15">
        <v>10.961805173294586</v>
      </c>
      <c r="D2144" s="15">
        <v>10</v>
      </c>
      <c r="E2144" s="15">
        <v>3</v>
      </c>
      <c r="N2144" s="15">
        <v>40019</v>
      </c>
      <c r="O2144" s="15">
        <v>10.386775841524662</v>
      </c>
      <c r="P2144" s="15">
        <v>10</v>
      </c>
      <c r="Q2144" s="15">
        <v>3</v>
      </c>
      <c r="Z2144" s="15">
        <v>40019</v>
      </c>
      <c r="AA2144" s="15">
        <f>IF(ISNA(VLOOKUP(Z2144,'1077county_meanLDVage_submitted'!$A$2:$B$1079,2,FALSE)),VLOOKUP(Z2144,$N$3:$O$3145,2,FALSE),VLOOKUP(Z2144,'1077county_meanLDVage_submitted'!$A$2:$B$1079,2,FALSE))</f>
        <v>10.386775841524662</v>
      </c>
      <c r="AB2144" s="15">
        <f t="shared" si="66"/>
        <v>10</v>
      </c>
      <c r="AC2144" s="15">
        <f t="shared" si="67"/>
        <v>3</v>
      </c>
    </row>
    <row r="2145" spans="2:29" x14ac:dyDescent="0.3">
      <c r="B2145" s="15">
        <v>40021</v>
      </c>
      <c r="C2145" s="15">
        <v>12.694273093514028</v>
      </c>
      <c r="D2145" s="15">
        <v>12</v>
      </c>
      <c r="E2145" s="15">
        <v>4</v>
      </c>
      <c r="N2145" s="15">
        <v>40021</v>
      </c>
      <c r="O2145" s="15">
        <v>11.985838572655593</v>
      </c>
      <c r="P2145" s="15">
        <v>11</v>
      </c>
      <c r="Q2145" s="15">
        <v>4</v>
      </c>
      <c r="Z2145" s="15">
        <v>40021</v>
      </c>
      <c r="AA2145" s="15">
        <f>IF(ISNA(VLOOKUP(Z2145,'1077county_meanLDVage_submitted'!$A$2:$B$1079,2,FALSE)),VLOOKUP(Z2145,$N$3:$O$3145,2,FALSE),VLOOKUP(Z2145,'1077county_meanLDVage_submitted'!$A$2:$B$1079,2,FALSE))</f>
        <v>11.985838572655593</v>
      </c>
      <c r="AB2145" s="15">
        <f t="shared" si="66"/>
        <v>11</v>
      </c>
      <c r="AC2145" s="15">
        <f t="shared" si="67"/>
        <v>4</v>
      </c>
    </row>
    <row r="2146" spans="2:29" x14ac:dyDescent="0.3">
      <c r="B2146" s="15">
        <v>40023</v>
      </c>
      <c r="C2146" s="15">
        <v>12.318299602045219</v>
      </c>
      <c r="D2146" s="15">
        <v>12</v>
      </c>
      <c r="E2146" s="15">
        <v>4</v>
      </c>
      <c r="N2146" s="15">
        <v>40023</v>
      </c>
      <c r="O2146" s="15">
        <v>11.73318071037791</v>
      </c>
      <c r="P2146" s="15">
        <v>11</v>
      </c>
      <c r="Q2146" s="15">
        <v>4</v>
      </c>
      <c r="Z2146" s="15">
        <v>40023</v>
      </c>
      <c r="AA2146" s="15">
        <f>IF(ISNA(VLOOKUP(Z2146,'1077county_meanLDVage_submitted'!$A$2:$B$1079,2,FALSE)),VLOOKUP(Z2146,$N$3:$O$3145,2,FALSE),VLOOKUP(Z2146,'1077county_meanLDVage_submitted'!$A$2:$B$1079,2,FALSE))</f>
        <v>11.73318071037791</v>
      </c>
      <c r="AB2146" s="15">
        <f t="shared" si="66"/>
        <v>11</v>
      </c>
      <c r="AC2146" s="15">
        <f t="shared" si="67"/>
        <v>4</v>
      </c>
    </row>
    <row r="2147" spans="2:29" x14ac:dyDescent="0.3">
      <c r="B2147" s="15">
        <v>40025</v>
      </c>
      <c r="C2147" s="15">
        <v>13.99677002528971</v>
      </c>
      <c r="D2147" s="15">
        <v>13</v>
      </c>
      <c r="E2147" s="15">
        <v>5</v>
      </c>
      <c r="N2147" s="15">
        <v>40025</v>
      </c>
      <c r="O2147" s="15">
        <v>13.248073933803509</v>
      </c>
      <c r="P2147" s="15">
        <v>13</v>
      </c>
      <c r="Q2147" s="15">
        <v>5</v>
      </c>
      <c r="Z2147" s="15">
        <v>40025</v>
      </c>
      <c r="AA2147" s="15">
        <f>IF(ISNA(VLOOKUP(Z2147,'1077county_meanLDVage_submitted'!$A$2:$B$1079,2,FALSE)),VLOOKUP(Z2147,$N$3:$O$3145,2,FALSE),VLOOKUP(Z2147,'1077county_meanLDVage_submitted'!$A$2:$B$1079,2,FALSE))</f>
        <v>13.248073933803509</v>
      </c>
      <c r="AB2147" s="15">
        <f t="shared" si="66"/>
        <v>13</v>
      </c>
      <c r="AC2147" s="15">
        <f t="shared" si="67"/>
        <v>5</v>
      </c>
    </row>
    <row r="2148" spans="2:29" x14ac:dyDescent="0.3">
      <c r="B2148" s="15">
        <v>40027</v>
      </c>
      <c r="C2148" s="15">
        <v>9.8966141234523093</v>
      </c>
      <c r="D2148" s="15">
        <v>9</v>
      </c>
      <c r="E2148" s="15">
        <v>3</v>
      </c>
      <c r="N2148" s="15">
        <v>40027</v>
      </c>
      <c r="O2148" s="15">
        <v>9.4036092840855936</v>
      </c>
      <c r="P2148" s="15">
        <v>9</v>
      </c>
      <c r="Q2148" s="15">
        <v>3</v>
      </c>
      <c r="Z2148" s="15">
        <v>40027</v>
      </c>
      <c r="AA2148" s="15">
        <f>IF(ISNA(VLOOKUP(Z2148,'1077county_meanLDVage_submitted'!$A$2:$B$1079,2,FALSE)),VLOOKUP(Z2148,$N$3:$O$3145,2,FALSE),VLOOKUP(Z2148,'1077county_meanLDVage_submitted'!$A$2:$B$1079,2,FALSE))</f>
        <v>9.4036092840855936</v>
      </c>
      <c r="AB2148" s="15">
        <f t="shared" si="66"/>
        <v>9</v>
      </c>
      <c r="AC2148" s="15">
        <f t="shared" si="67"/>
        <v>3</v>
      </c>
    </row>
    <row r="2149" spans="2:29" x14ac:dyDescent="0.3">
      <c r="B2149" s="15">
        <v>40029</v>
      </c>
      <c r="C2149" s="15">
        <v>12.090019192280719</v>
      </c>
      <c r="D2149" s="15">
        <v>12</v>
      </c>
      <c r="E2149" s="15">
        <v>4</v>
      </c>
      <c r="N2149" s="15">
        <v>40029</v>
      </c>
      <c r="O2149" s="15">
        <v>11.491144664483581</v>
      </c>
      <c r="P2149" s="15">
        <v>11</v>
      </c>
      <c r="Q2149" s="15">
        <v>4</v>
      </c>
      <c r="Z2149" s="15">
        <v>40029</v>
      </c>
      <c r="AA2149" s="15">
        <f>IF(ISNA(VLOOKUP(Z2149,'1077county_meanLDVage_submitted'!$A$2:$B$1079,2,FALSE)),VLOOKUP(Z2149,$N$3:$O$3145,2,FALSE),VLOOKUP(Z2149,'1077county_meanLDVage_submitted'!$A$2:$B$1079,2,FALSE))</f>
        <v>11.491144664483581</v>
      </c>
      <c r="AB2149" s="15">
        <f t="shared" si="66"/>
        <v>11</v>
      </c>
      <c r="AC2149" s="15">
        <f t="shared" si="67"/>
        <v>4</v>
      </c>
    </row>
    <row r="2150" spans="2:29" x14ac:dyDescent="0.3">
      <c r="B2150" s="15">
        <v>40031</v>
      </c>
      <c r="C2150" s="15">
        <v>10.330413222465436</v>
      </c>
      <c r="D2150" s="15">
        <v>10</v>
      </c>
      <c r="E2150" s="15">
        <v>3</v>
      </c>
      <c r="N2150" s="15">
        <v>40031</v>
      </c>
      <c r="O2150" s="15">
        <v>9.7521018420177459</v>
      </c>
      <c r="P2150" s="15">
        <v>9</v>
      </c>
      <c r="Q2150" s="15">
        <v>3</v>
      </c>
      <c r="Z2150" s="15">
        <v>40031</v>
      </c>
      <c r="AA2150" s="15">
        <f>IF(ISNA(VLOOKUP(Z2150,'1077county_meanLDVage_submitted'!$A$2:$B$1079,2,FALSE)),VLOOKUP(Z2150,$N$3:$O$3145,2,FALSE),VLOOKUP(Z2150,'1077county_meanLDVage_submitted'!$A$2:$B$1079,2,FALSE))</f>
        <v>9.7521018420177459</v>
      </c>
      <c r="AB2150" s="15">
        <f t="shared" si="66"/>
        <v>9</v>
      </c>
      <c r="AC2150" s="15">
        <f t="shared" si="67"/>
        <v>3</v>
      </c>
    </row>
    <row r="2151" spans="2:29" x14ac:dyDescent="0.3">
      <c r="B2151" s="15">
        <v>40033</v>
      </c>
      <c r="C2151" s="15">
        <v>12.216041149294938</v>
      </c>
      <c r="D2151" s="15">
        <v>12</v>
      </c>
      <c r="E2151" s="15">
        <v>4</v>
      </c>
      <c r="N2151" s="15">
        <v>40033</v>
      </c>
      <c r="O2151" s="15">
        <v>11.560153377684669</v>
      </c>
      <c r="P2151" s="15">
        <v>11</v>
      </c>
      <c r="Q2151" s="15">
        <v>4</v>
      </c>
      <c r="Z2151" s="15">
        <v>40033</v>
      </c>
      <c r="AA2151" s="15">
        <f>IF(ISNA(VLOOKUP(Z2151,'1077county_meanLDVage_submitted'!$A$2:$B$1079,2,FALSE)),VLOOKUP(Z2151,$N$3:$O$3145,2,FALSE),VLOOKUP(Z2151,'1077county_meanLDVage_submitted'!$A$2:$B$1079,2,FALSE))</f>
        <v>11.560153377684669</v>
      </c>
      <c r="AB2151" s="15">
        <f t="shared" si="66"/>
        <v>11</v>
      </c>
      <c r="AC2151" s="15">
        <f t="shared" si="67"/>
        <v>4</v>
      </c>
    </row>
    <row r="2152" spans="2:29" x14ac:dyDescent="0.3">
      <c r="B2152" s="15">
        <v>40035</v>
      </c>
      <c r="C2152" s="15">
        <v>12.903777457648303</v>
      </c>
      <c r="D2152" s="15">
        <v>12</v>
      </c>
      <c r="E2152" s="15">
        <v>4</v>
      </c>
      <c r="N2152" s="15">
        <v>40035</v>
      </c>
      <c r="O2152" s="15">
        <v>12.206262274295742</v>
      </c>
      <c r="P2152" s="15">
        <v>12</v>
      </c>
      <c r="Q2152" s="15">
        <v>4</v>
      </c>
      <c r="Z2152" s="15">
        <v>40035</v>
      </c>
      <c r="AA2152" s="15">
        <f>IF(ISNA(VLOOKUP(Z2152,'1077county_meanLDVage_submitted'!$A$2:$B$1079,2,FALSE)),VLOOKUP(Z2152,$N$3:$O$3145,2,FALSE),VLOOKUP(Z2152,'1077county_meanLDVage_submitted'!$A$2:$B$1079,2,FALSE))</f>
        <v>12.206262274295742</v>
      </c>
      <c r="AB2152" s="15">
        <f t="shared" si="66"/>
        <v>12</v>
      </c>
      <c r="AC2152" s="15">
        <f t="shared" si="67"/>
        <v>4</v>
      </c>
    </row>
    <row r="2153" spans="2:29" x14ac:dyDescent="0.3">
      <c r="B2153" s="15">
        <v>40037</v>
      </c>
      <c r="C2153" s="15">
        <v>12.189908888126345</v>
      </c>
      <c r="D2153" s="15">
        <v>12</v>
      </c>
      <c r="E2153" s="15">
        <v>4</v>
      </c>
      <c r="N2153" s="15">
        <v>40037</v>
      </c>
      <c r="O2153" s="15">
        <v>11.570950944183391</v>
      </c>
      <c r="P2153" s="15">
        <v>11</v>
      </c>
      <c r="Q2153" s="15">
        <v>4</v>
      </c>
      <c r="Z2153" s="15">
        <v>40037</v>
      </c>
      <c r="AA2153" s="15">
        <f>IF(ISNA(VLOOKUP(Z2153,'1077county_meanLDVage_submitted'!$A$2:$B$1079,2,FALSE)),VLOOKUP(Z2153,$N$3:$O$3145,2,FALSE),VLOOKUP(Z2153,'1077county_meanLDVage_submitted'!$A$2:$B$1079,2,FALSE))</f>
        <v>11.570950944183391</v>
      </c>
      <c r="AB2153" s="15">
        <f t="shared" si="66"/>
        <v>11</v>
      </c>
      <c r="AC2153" s="15">
        <f t="shared" si="67"/>
        <v>4</v>
      </c>
    </row>
    <row r="2154" spans="2:29" x14ac:dyDescent="0.3">
      <c r="B2154" s="15">
        <v>40039</v>
      </c>
      <c r="C2154" s="15">
        <v>10.898037915744109</v>
      </c>
      <c r="D2154" s="15">
        <v>10</v>
      </c>
      <c r="E2154" s="15">
        <v>3</v>
      </c>
      <c r="N2154" s="15">
        <v>40039</v>
      </c>
      <c r="O2154" s="15">
        <v>10.312039748674977</v>
      </c>
      <c r="P2154" s="15">
        <v>10</v>
      </c>
      <c r="Q2154" s="15">
        <v>3</v>
      </c>
      <c r="Z2154" s="15">
        <v>40039</v>
      </c>
      <c r="AA2154" s="15">
        <f>IF(ISNA(VLOOKUP(Z2154,'1077county_meanLDVage_submitted'!$A$2:$B$1079,2,FALSE)),VLOOKUP(Z2154,$N$3:$O$3145,2,FALSE),VLOOKUP(Z2154,'1077county_meanLDVage_submitted'!$A$2:$B$1079,2,FALSE))</f>
        <v>10.312039748674977</v>
      </c>
      <c r="AB2154" s="15">
        <f t="shared" si="66"/>
        <v>10</v>
      </c>
      <c r="AC2154" s="15">
        <f t="shared" si="67"/>
        <v>3</v>
      </c>
    </row>
    <row r="2155" spans="2:29" x14ac:dyDescent="0.3">
      <c r="B2155" s="15">
        <v>40041</v>
      </c>
      <c r="C2155" s="15">
        <v>12.718646205948296</v>
      </c>
      <c r="D2155" s="15">
        <v>12</v>
      </c>
      <c r="E2155" s="15">
        <v>4</v>
      </c>
      <c r="N2155" s="15">
        <v>40041</v>
      </c>
      <c r="O2155" s="15">
        <v>12.04963211968467</v>
      </c>
      <c r="P2155" s="15">
        <v>12</v>
      </c>
      <c r="Q2155" s="15">
        <v>4</v>
      </c>
      <c r="Z2155" s="15">
        <v>40041</v>
      </c>
      <c r="AA2155" s="15">
        <f>IF(ISNA(VLOOKUP(Z2155,'1077county_meanLDVage_submitted'!$A$2:$B$1079,2,FALSE)),VLOOKUP(Z2155,$N$3:$O$3145,2,FALSE),VLOOKUP(Z2155,'1077county_meanLDVage_submitted'!$A$2:$B$1079,2,FALSE))</f>
        <v>12.04963211968467</v>
      </c>
      <c r="AB2155" s="15">
        <f t="shared" si="66"/>
        <v>12</v>
      </c>
      <c r="AC2155" s="15">
        <f t="shared" si="67"/>
        <v>4</v>
      </c>
    </row>
    <row r="2156" spans="2:29" x14ac:dyDescent="0.3">
      <c r="B2156" s="15">
        <v>40043</v>
      </c>
      <c r="C2156" s="15">
        <v>12.410897647433522</v>
      </c>
      <c r="D2156" s="15">
        <v>12</v>
      </c>
      <c r="E2156" s="15">
        <v>4</v>
      </c>
      <c r="N2156" s="15">
        <v>40043</v>
      </c>
      <c r="O2156" s="15">
        <v>11.6926129749412</v>
      </c>
      <c r="P2156" s="15">
        <v>11</v>
      </c>
      <c r="Q2156" s="15">
        <v>4</v>
      </c>
      <c r="Z2156" s="15">
        <v>40043</v>
      </c>
      <c r="AA2156" s="15">
        <f>IF(ISNA(VLOOKUP(Z2156,'1077county_meanLDVage_submitted'!$A$2:$B$1079,2,FALSE)),VLOOKUP(Z2156,$N$3:$O$3145,2,FALSE),VLOOKUP(Z2156,'1077county_meanLDVage_submitted'!$A$2:$B$1079,2,FALSE))</f>
        <v>11.6926129749412</v>
      </c>
      <c r="AB2156" s="15">
        <f t="shared" si="66"/>
        <v>11</v>
      </c>
      <c r="AC2156" s="15">
        <f t="shared" si="67"/>
        <v>4</v>
      </c>
    </row>
    <row r="2157" spans="2:29" x14ac:dyDescent="0.3">
      <c r="B2157" s="15">
        <v>40045</v>
      </c>
      <c r="C2157" s="15">
        <v>12.448822461234137</v>
      </c>
      <c r="D2157" s="15">
        <v>12</v>
      </c>
      <c r="E2157" s="15">
        <v>4</v>
      </c>
      <c r="N2157" s="15">
        <v>40045</v>
      </c>
      <c r="O2157" s="15">
        <v>11.718336164247098</v>
      </c>
      <c r="P2157" s="15">
        <v>11</v>
      </c>
      <c r="Q2157" s="15">
        <v>4</v>
      </c>
      <c r="Z2157" s="15">
        <v>40045</v>
      </c>
      <c r="AA2157" s="15">
        <f>IF(ISNA(VLOOKUP(Z2157,'1077county_meanLDVage_submitted'!$A$2:$B$1079,2,FALSE)),VLOOKUP(Z2157,$N$3:$O$3145,2,FALSE),VLOOKUP(Z2157,'1077county_meanLDVage_submitted'!$A$2:$B$1079,2,FALSE))</f>
        <v>11.718336164247098</v>
      </c>
      <c r="AB2157" s="15">
        <f t="shared" si="66"/>
        <v>11</v>
      </c>
      <c r="AC2157" s="15">
        <f t="shared" si="67"/>
        <v>4</v>
      </c>
    </row>
    <row r="2158" spans="2:29" x14ac:dyDescent="0.3">
      <c r="B2158" s="15">
        <v>40047</v>
      </c>
      <c r="C2158" s="15">
        <v>11.522286805760064</v>
      </c>
      <c r="D2158" s="15">
        <v>11</v>
      </c>
      <c r="E2158" s="15">
        <v>4</v>
      </c>
      <c r="N2158" s="15">
        <v>40047</v>
      </c>
      <c r="O2158" s="15">
        <v>10.896350182284747</v>
      </c>
      <c r="P2158" s="15">
        <v>10</v>
      </c>
      <c r="Q2158" s="15">
        <v>3</v>
      </c>
      <c r="Z2158" s="15">
        <v>40047</v>
      </c>
      <c r="AA2158" s="15">
        <f>IF(ISNA(VLOOKUP(Z2158,'1077county_meanLDVage_submitted'!$A$2:$B$1079,2,FALSE)),VLOOKUP(Z2158,$N$3:$O$3145,2,FALSE),VLOOKUP(Z2158,'1077county_meanLDVage_submitted'!$A$2:$B$1079,2,FALSE))</f>
        <v>10.896350182284747</v>
      </c>
      <c r="AB2158" s="15">
        <f t="shared" si="66"/>
        <v>10</v>
      </c>
      <c r="AC2158" s="15">
        <f t="shared" si="67"/>
        <v>3</v>
      </c>
    </row>
    <row r="2159" spans="2:29" x14ac:dyDescent="0.3">
      <c r="B2159" s="15">
        <v>40049</v>
      </c>
      <c r="C2159" s="15">
        <v>11.89302436560649</v>
      </c>
      <c r="D2159" s="15">
        <v>11</v>
      </c>
      <c r="E2159" s="15">
        <v>4</v>
      </c>
      <c r="N2159" s="15">
        <v>40049</v>
      </c>
      <c r="O2159" s="15">
        <v>11.276913339527862</v>
      </c>
      <c r="P2159" s="15">
        <v>11</v>
      </c>
      <c r="Q2159" s="15">
        <v>4</v>
      </c>
      <c r="Z2159" s="15">
        <v>40049</v>
      </c>
      <c r="AA2159" s="15">
        <f>IF(ISNA(VLOOKUP(Z2159,'1077county_meanLDVage_submitted'!$A$2:$B$1079,2,FALSE)),VLOOKUP(Z2159,$N$3:$O$3145,2,FALSE),VLOOKUP(Z2159,'1077county_meanLDVage_submitted'!$A$2:$B$1079,2,FALSE))</f>
        <v>11.276913339527862</v>
      </c>
      <c r="AB2159" s="15">
        <f t="shared" si="66"/>
        <v>11</v>
      </c>
      <c r="AC2159" s="15">
        <f t="shared" si="67"/>
        <v>4</v>
      </c>
    </row>
    <row r="2160" spans="2:29" x14ac:dyDescent="0.3">
      <c r="B2160" s="15">
        <v>40051</v>
      </c>
      <c r="C2160" s="15">
        <v>11.546802461720084</v>
      </c>
      <c r="D2160" s="15">
        <v>11</v>
      </c>
      <c r="E2160" s="15">
        <v>4</v>
      </c>
      <c r="N2160" s="15">
        <v>40051</v>
      </c>
      <c r="O2160" s="15">
        <v>10.917493464553893</v>
      </c>
      <c r="P2160" s="15">
        <v>10</v>
      </c>
      <c r="Q2160" s="15">
        <v>3</v>
      </c>
      <c r="Z2160" s="15">
        <v>40051</v>
      </c>
      <c r="AA2160" s="15">
        <f>IF(ISNA(VLOOKUP(Z2160,'1077county_meanLDVage_submitted'!$A$2:$B$1079,2,FALSE)),VLOOKUP(Z2160,$N$3:$O$3145,2,FALSE),VLOOKUP(Z2160,'1077county_meanLDVage_submitted'!$A$2:$B$1079,2,FALSE))</f>
        <v>10.917493464553893</v>
      </c>
      <c r="AB2160" s="15">
        <f t="shared" si="66"/>
        <v>10</v>
      </c>
      <c r="AC2160" s="15">
        <f t="shared" si="67"/>
        <v>3</v>
      </c>
    </row>
    <row r="2161" spans="2:29" x14ac:dyDescent="0.3">
      <c r="B2161" s="15">
        <v>40053</v>
      </c>
      <c r="C2161" s="15">
        <v>12.640028539791695</v>
      </c>
      <c r="D2161" s="15">
        <v>12</v>
      </c>
      <c r="E2161" s="15">
        <v>4</v>
      </c>
      <c r="N2161" s="15">
        <v>40053</v>
      </c>
      <c r="O2161" s="15">
        <v>11.872850626863048</v>
      </c>
      <c r="P2161" s="15">
        <v>11</v>
      </c>
      <c r="Q2161" s="15">
        <v>4</v>
      </c>
      <c r="Z2161" s="15">
        <v>40053</v>
      </c>
      <c r="AA2161" s="15">
        <f>IF(ISNA(VLOOKUP(Z2161,'1077county_meanLDVage_submitted'!$A$2:$B$1079,2,FALSE)),VLOOKUP(Z2161,$N$3:$O$3145,2,FALSE),VLOOKUP(Z2161,'1077county_meanLDVage_submitted'!$A$2:$B$1079,2,FALSE))</f>
        <v>11.872850626863048</v>
      </c>
      <c r="AB2161" s="15">
        <f t="shared" si="66"/>
        <v>11</v>
      </c>
      <c r="AC2161" s="15">
        <f t="shared" si="67"/>
        <v>4</v>
      </c>
    </row>
    <row r="2162" spans="2:29" x14ac:dyDescent="0.3">
      <c r="B2162" s="15">
        <v>40055</v>
      </c>
      <c r="C2162" s="15">
        <v>12.718428240601847</v>
      </c>
      <c r="D2162" s="15">
        <v>12</v>
      </c>
      <c r="E2162" s="15">
        <v>4</v>
      </c>
      <c r="N2162" s="15">
        <v>40055</v>
      </c>
      <c r="O2162" s="15">
        <v>12.028005500756935</v>
      </c>
      <c r="P2162" s="15">
        <v>12</v>
      </c>
      <c r="Q2162" s="15">
        <v>4</v>
      </c>
      <c r="Z2162" s="15">
        <v>40055</v>
      </c>
      <c r="AA2162" s="15">
        <f>IF(ISNA(VLOOKUP(Z2162,'1077county_meanLDVage_submitted'!$A$2:$B$1079,2,FALSE)),VLOOKUP(Z2162,$N$3:$O$3145,2,FALSE),VLOOKUP(Z2162,'1077county_meanLDVage_submitted'!$A$2:$B$1079,2,FALSE))</f>
        <v>12.028005500756935</v>
      </c>
      <c r="AB2162" s="15">
        <f t="shared" si="66"/>
        <v>12</v>
      </c>
      <c r="AC2162" s="15">
        <f t="shared" si="67"/>
        <v>4</v>
      </c>
    </row>
    <row r="2163" spans="2:29" x14ac:dyDescent="0.3">
      <c r="B2163" s="15">
        <v>40057</v>
      </c>
      <c r="C2163" s="15">
        <v>11.882763975595173</v>
      </c>
      <c r="D2163" s="15">
        <v>11</v>
      </c>
      <c r="E2163" s="15">
        <v>4</v>
      </c>
      <c r="N2163" s="15">
        <v>40057</v>
      </c>
      <c r="O2163" s="15">
        <v>11.241769855757799</v>
      </c>
      <c r="P2163" s="15">
        <v>11</v>
      </c>
      <c r="Q2163" s="15">
        <v>4</v>
      </c>
      <c r="Z2163" s="15">
        <v>40057</v>
      </c>
      <c r="AA2163" s="15">
        <f>IF(ISNA(VLOOKUP(Z2163,'1077county_meanLDVage_submitted'!$A$2:$B$1079,2,FALSE)),VLOOKUP(Z2163,$N$3:$O$3145,2,FALSE),VLOOKUP(Z2163,'1077county_meanLDVage_submitted'!$A$2:$B$1079,2,FALSE))</f>
        <v>11.241769855757799</v>
      </c>
      <c r="AB2163" s="15">
        <f t="shared" si="66"/>
        <v>11</v>
      </c>
      <c r="AC2163" s="15">
        <f t="shared" si="67"/>
        <v>4</v>
      </c>
    </row>
    <row r="2164" spans="2:29" x14ac:dyDescent="0.3">
      <c r="B2164" s="15">
        <v>40059</v>
      </c>
      <c r="C2164" s="15">
        <v>13.380597013134064</v>
      </c>
      <c r="D2164" s="15">
        <v>13</v>
      </c>
      <c r="E2164" s="15">
        <v>5</v>
      </c>
      <c r="N2164" s="15">
        <v>40059</v>
      </c>
      <c r="O2164" s="15">
        <v>12.681703393755598</v>
      </c>
      <c r="P2164" s="15">
        <v>12</v>
      </c>
      <c r="Q2164" s="15">
        <v>4</v>
      </c>
      <c r="Z2164" s="15">
        <v>40059</v>
      </c>
      <c r="AA2164" s="15">
        <f>IF(ISNA(VLOOKUP(Z2164,'1077county_meanLDVage_submitted'!$A$2:$B$1079,2,FALSE)),VLOOKUP(Z2164,$N$3:$O$3145,2,FALSE),VLOOKUP(Z2164,'1077county_meanLDVage_submitted'!$A$2:$B$1079,2,FALSE))</f>
        <v>12.681703393755598</v>
      </c>
      <c r="AB2164" s="15">
        <f t="shared" si="66"/>
        <v>12</v>
      </c>
      <c r="AC2164" s="15">
        <f t="shared" si="67"/>
        <v>4</v>
      </c>
    </row>
    <row r="2165" spans="2:29" x14ac:dyDescent="0.3">
      <c r="B2165" s="15">
        <v>40061</v>
      </c>
      <c r="C2165" s="15">
        <v>12.027498982501395</v>
      </c>
      <c r="D2165" s="15">
        <v>12</v>
      </c>
      <c r="E2165" s="15">
        <v>4</v>
      </c>
      <c r="N2165" s="15">
        <v>40061</v>
      </c>
      <c r="O2165" s="15">
        <v>11.409930147258152</v>
      </c>
      <c r="P2165" s="15">
        <v>11</v>
      </c>
      <c r="Q2165" s="15">
        <v>4</v>
      </c>
      <c r="Z2165" s="15">
        <v>40061</v>
      </c>
      <c r="AA2165" s="15">
        <f>IF(ISNA(VLOOKUP(Z2165,'1077county_meanLDVage_submitted'!$A$2:$B$1079,2,FALSE)),VLOOKUP(Z2165,$N$3:$O$3145,2,FALSE),VLOOKUP(Z2165,'1077county_meanLDVage_submitted'!$A$2:$B$1079,2,FALSE))</f>
        <v>11.409930147258152</v>
      </c>
      <c r="AB2165" s="15">
        <f t="shared" si="66"/>
        <v>11</v>
      </c>
      <c r="AC2165" s="15">
        <f t="shared" si="67"/>
        <v>4</v>
      </c>
    </row>
    <row r="2166" spans="2:29" x14ac:dyDescent="0.3">
      <c r="B2166" s="15">
        <v>40063</v>
      </c>
      <c r="C2166" s="15">
        <v>12.585256410757019</v>
      </c>
      <c r="D2166" s="15">
        <v>12</v>
      </c>
      <c r="E2166" s="15">
        <v>4</v>
      </c>
      <c r="N2166" s="15">
        <v>40063</v>
      </c>
      <c r="O2166" s="15">
        <v>11.933561648112594</v>
      </c>
      <c r="P2166" s="15">
        <v>11</v>
      </c>
      <c r="Q2166" s="15">
        <v>4</v>
      </c>
      <c r="Z2166" s="15">
        <v>40063</v>
      </c>
      <c r="AA2166" s="15">
        <f>IF(ISNA(VLOOKUP(Z2166,'1077county_meanLDVage_submitted'!$A$2:$B$1079,2,FALSE)),VLOOKUP(Z2166,$N$3:$O$3145,2,FALSE),VLOOKUP(Z2166,'1077county_meanLDVage_submitted'!$A$2:$B$1079,2,FALSE))</f>
        <v>11.933561648112594</v>
      </c>
      <c r="AB2166" s="15">
        <f t="shared" si="66"/>
        <v>11</v>
      </c>
      <c r="AC2166" s="15">
        <f t="shared" si="67"/>
        <v>4</v>
      </c>
    </row>
    <row r="2167" spans="2:29" x14ac:dyDescent="0.3">
      <c r="B2167" s="15">
        <v>40065</v>
      </c>
      <c r="C2167" s="15">
        <v>11.268599204759923</v>
      </c>
      <c r="D2167" s="15">
        <v>11</v>
      </c>
      <c r="E2167" s="15">
        <v>4</v>
      </c>
      <c r="N2167" s="15">
        <v>40065</v>
      </c>
      <c r="O2167" s="15">
        <v>10.630946068718275</v>
      </c>
      <c r="P2167" s="15">
        <v>10</v>
      </c>
      <c r="Q2167" s="15">
        <v>3</v>
      </c>
      <c r="Z2167" s="15">
        <v>40065</v>
      </c>
      <c r="AA2167" s="15">
        <f>IF(ISNA(VLOOKUP(Z2167,'1077county_meanLDVage_submitted'!$A$2:$B$1079,2,FALSE)),VLOOKUP(Z2167,$N$3:$O$3145,2,FALSE),VLOOKUP(Z2167,'1077county_meanLDVage_submitted'!$A$2:$B$1079,2,FALSE))</f>
        <v>10.630946068718275</v>
      </c>
      <c r="AB2167" s="15">
        <f t="shared" si="66"/>
        <v>10</v>
      </c>
      <c r="AC2167" s="15">
        <f t="shared" si="67"/>
        <v>3</v>
      </c>
    </row>
    <row r="2168" spans="2:29" x14ac:dyDescent="0.3">
      <c r="B2168" s="15">
        <v>40067</v>
      </c>
      <c r="C2168" s="15">
        <v>12.270684201369209</v>
      </c>
      <c r="D2168" s="15">
        <v>12</v>
      </c>
      <c r="E2168" s="15">
        <v>4</v>
      </c>
      <c r="N2168" s="15">
        <v>40067</v>
      </c>
      <c r="O2168" s="15">
        <v>11.657929888310438</v>
      </c>
      <c r="P2168" s="15">
        <v>11</v>
      </c>
      <c r="Q2168" s="15">
        <v>4</v>
      </c>
      <c r="Z2168" s="15">
        <v>40067</v>
      </c>
      <c r="AA2168" s="15">
        <f>IF(ISNA(VLOOKUP(Z2168,'1077county_meanLDVage_submitted'!$A$2:$B$1079,2,FALSE)),VLOOKUP(Z2168,$N$3:$O$3145,2,FALSE),VLOOKUP(Z2168,'1077county_meanLDVage_submitted'!$A$2:$B$1079,2,FALSE))</f>
        <v>11.657929888310438</v>
      </c>
      <c r="AB2168" s="15">
        <f t="shared" si="66"/>
        <v>11</v>
      </c>
      <c r="AC2168" s="15">
        <f t="shared" si="67"/>
        <v>4</v>
      </c>
    </row>
    <row r="2169" spans="2:29" x14ac:dyDescent="0.3">
      <c r="B2169" s="15">
        <v>40069</v>
      </c>
      <c r="C2169" s="15">
        <v>11.905027932109702</v>
      </c>
      <c r="D2169" s="15">
        <v>11</v>
      </c>
      <c r="E2169" s="15">
        <v>4</v>
      </c>
      <c r="N2169" s="15">
        <v>40069</v>
      </c>
      <c r="O2169" s="15">
        <v>11.318369107771053</v>
      </c>
      <c r="P2169" s="15">
        <v>11</v>
      </c>
      <c r="Q2169" s="15">
        <v>4</v>
      </c>
      <c r="Z2169" s="15">
        <v>40069</v>
      </c>
      <c r="AA2169" s="15">
        <f>IF(ISNA(VLOOKUP(Z2169,'1077county_meanLDVage_submitted'!$A$2:$B$1079,2,FALSE)),VLOOKUP(Z2169,$N$3:$O$3145,2,FALSE),VLOOKUP(Z2169,'1077county_meanLDVage_submitted'!$A$2:$B$1079,2,FALSE))</f>
        <v>11.318369107771053</v>
      </c>
      <c r="AB2169" s="15">
        <f t="shared" si="66"/>
        <v>11</v>
      </c>
      <c r="AC2169" s="15">
        <f t="shared" si="67"/>
        <v>4</v>
      </c>
    </row>
    <row r="2170" spans="2:29" x14ac:dyDescent="0.3">
      <c r="B2170" s="15">
        <v>40071</v>
      </c>
      <c r="C2170" s="15">
        <v>12.338306655523306</v>
      </c>
      <c r="D2170" s="15">
        <v>12</v>
      </c>
      <c r="E2170" s="15">
        <v>4</v>
      </c>
      <c r="N2170" s="15">
        <v>40071</v>
      </c>
      <c r="O2170" s="15">
        <v>11.6614256718733</v>
      </c>
      <c r="P2170" s="15">
        <v>11</v>
      </c>
      <c r="Q2170" s="15">
        <v>4</v>
      </c>
      <c r="Z2170" s="15">
        <v>40071</v>
      </c>
      <c r="AA2170" s="15">
        <f>IF(ISNA(VLOOKUP(Z2170,'1077county_meanLDVage_submitted'!$A$2:$B$1079,2,FALSE)),VLOOKUP(Z2170,$N$3:$O$3145,2,FALSE),VLOOKUP(Z2170,'1077county_meanLDVage_submitted'!$A$2:$B$1079,2,FALSE))</f>
        <v>11.6614256718733</v>
      </c>
      <c r="AB2170" s="15">
        <f t="shared" si="66"/>
        <v>11</v>
      </c>
      <c r="AC2170" s="15">
        <f t="shared" si="67"/>
        <v>4</v>
      </c>
    </row>
    <row r="2171" spans="2:29" x14ac:dyDescent="0.3">
      <c r="B2171" s="15">
        <v>40073</v>
      </c>
      <c r="C2171" s="15">
        <v>11.200508643090814</v>
      </c>
      <c r="D2171" s="15">
        <v>11</v>
      </c>
      <c r="E2171" s="15">
        <v>4</v>
      </c>
      <c r="N2171" s="15">
        <v>40073</v>
      </c>
      <c r="O2171" s="15">
        <v>10.552130522584706</v>
      </c>
      <c r="P2171" s="15">
        <v>10</v>
      </c>
      <c r="Q2171" s="15">
        <v>3</v>
      </c>
      <c r="Z2171" s="15">
        <v>40073</v>
      </c>
      <c r="AA2171" s="15">
        <f>IF(ISNA(VLOOKUP(Z2171,'1077county_meanLDVage_submitted'!$A$2:$B$1079,2,FALSE)),VLOOKUP(Z2171,$N$3:$O$3145,2,FALSE),VLOOKUP(Z2171,'1077county_meanLDVage_submitted'!$A$2:$B$1079,2,FALSE))</f>
        <v>10.552130522584706</v>
      </c>
      <c r="AB2171" s="15">
        <f t="shared" si="66"/>
        <v>10</v>
      </c>
      <c r="AC2171" s="15">
        <f t="shared" si="67"/>
        <v>3</v>
      </c>
    </row>
    <row r="2172" spans="2:29" x14ac:dyDescent="0.3">
      <c r="B2172" s="15">
        <v>40075</v>
      </c>
      <c r="C2172" s="15">
        <v>12.272716417240876</v>
      </c>
      <c r="D2172" s="15">
        <v>12</v>
      </c>
      <c r="E2172" s="15">
        <v>4</v>
      </c>
      <c r="N2172" s="15">
        <v>40075</v>
      </c>
      <c r="O2172" s="15">
        <v>11.602943583474746</v>
      </c>
      <c r="P2172" s="15">
        <v>11</v>
      </c>
      <c r="Q2172" s="15">
        <v>4</v>
      </c>
      <c r="Z2172" s="15">
        <v>40075</v>
      </c>
      <c r="AA2172" s="15">
        <f>IF(ISNA(VLOOKUP(Z2172,'1077county_meanLDVage_submitted'!$A$2:$B$1079,2,FALSE)),VLOOKUP(Z2172,$N$3:$O$3145,2,FALSE),VLOOKUP(Z2172,'1077county_meanLDVage_submitted'!$A$2:$B$1079,2,FALSE))</f>
        <v>11.602943583474746</v>
      </c>
      <c r="AB2172" s="15">
        <f t="shared" si="66"/>
        <v>11</v>
      </c>
      <c r="AC2172" s="15">
        <f t="shared" si="67"/>
        <v>4</v>
      </c>
    </row>
    <row r="2173" spans="2:29" x14ac:dyDescent="0.3">
      <c r="B2173" s="15">
        <v>40077</v>
      </c>
      <c r="C2173" s="15">
        <v>12.880778588262304</v>
      </c>
      <c r="D2173" s="15">
        <v>12</v>
      </c>
      <c r="E2173" s="15">
        <v>4</v>
      </c>
      <c r="N2173" s="15">
        <v>40077</v>
      </c>
      <c r="O2173" s="15">
        <v>12.198408538055617</v>
      </c>
      <c r="P2173" s="15">
        <v>12</v>
      </c>
      <c r="Q2173" s="15">
        <v>4</v>
      </c>
      <c r="Z2173" s="15">
        <v>40077</v>
      </c>
      <c r="AA2173" s="15">
        <f>IF(ISNA(VLOOKUP(Z2173,'1077county_meanLDVage_submitted'!$A$2:$B$1079,2,FALSE)),VLOOKUP(Z2173,$N$3:$O$3145,2,FALSE),VLOOKUP(Z2173,'1077county_meanLDVage_submitted'!$A$2:$B$1079,2,FALSE))</f>
        <v>12.198408538055617</v>
      </c>
      <c r="AB2173" s="15">
        <f t="shared" si="66"/>
        <v>12</v>
      </c>
      <c r="AC2173" s="15">
        <f t="shared" si="67"/>
        <v>4</v>
      </c>
    </row>
    <row r="2174" spans="2:29" x14ac:dyDescent="0.3">
      <c r="B2174" s="15">
        <v>40079</v>
      </c>
      <c r="C2174" s="15">
        <v>12.361455058208866</v>
      </c>
      <c r="D2174" s="15">
        <v>12</v>
      </c>
      <c r="E2174" s="15">
        <v>4</v>
      </c>
      <c r="N2174" s="15">
        <v>40079</v>
      </c>
      <c r="O2174" s="15">
        <v>11.744737999538549</v>
      </c>
      <c r="P2174" s="15">
        <v>11</v>
      </c>
      <c r="Q2174" s="15">
        <v>4</v>
      </c>
      <c r="Z2174" s="15">
        <v>40079</v>
      </c>
      <c r="AA2174" s="15">
        <f>IF(ISNA(VLOOKUP(Z2174,'1077county_meanLDVage_submitted'!$A$2:$B$1079,2,FALSE)),VLOOKUP(Z2174,$N$3:$O$3145,2,FALSE),VLOOKUP(Z2174,'1077county_meanLDVage_submitted'!$A$2:$B$1079,2,FALSE))</f>
        <v>11.744737999538549</v>
      </c>
      <c r="AB2174" s="15">
        <f t="shared" si="66"/>
        <v>11</v>
      </c>
      <c r="AC2174" s="15">
        <f t="shared" si="67"/>
        <v>4</v>
      </c>
    </row>
    <row r="2175" spans="2:29" x14ac:dyDescent="0.3">
      <c r="B2175" s="15">
        <v>40081</v>
      </c>
      <c r="C2175" s="15">
        <v>12.427528402959821</v>
      </c>
      <c r="D2175" s="15">
        <v>12</v>
      </c>
      <c r="E2175" s="15">
        <v>4</v>
      </c>
      <c r="N2175" s="15">
        <v>40081</v>
      </c>
      <c r="O2175" s="15">
        <v>11.778340141043712</v>
      </c>
      <c r="P2175" s="15">
        <v>11</v>
      </c>
      <c r="Q2175" s="15">
        <v>4</v>
      </c>
      <c r="Z2175" s="15">
        <v>40081</v>
      </c>
      <c r="AA2175" s="15">
        <f>IF(ISNA(VLOOKUP(Z2175,'1077county_meanLDVage_submitted'!$A$2:$B$1079,2,FALSE)),VLOOKUP(Z2175,$N$3:$O$3145,2,FALSE),VLOOKUP(Z2175,'1077county_meanLDVage_submitted'!$A$2:$B$1079,2,FALSE))</f>
        <v>11.778340141043712</v>
      </c>
      <c r="AB2175" s="15">
        <f t="shared" si="66"/>
        <v>11</v>
      </c>
      <c r="AC2175" s="15">
        <f t="shared" si="67"/>
        <v>4</v>
      </c>
    </row>
    <row r="2176" spans="2:29" x14ac:dyDescent="0.3">
      <c r="B2176" s="15">
        <v>40083</v>
      </c>
      <c r="C2176" s="15">
        <v>11.316273950423628</v>
      </c>
      <c r="D2176" s="15">
        <v>11</v>
      </c>
      <c r="E2176" s="15">
        <v>4</v>
      </c>
      <c r="N2176" s="15">
        <v>40083</v>
      </c>
      <c r="O2176" s="15">
        <v>10.708745520497203</v>
      </c>
      <c r="P2176" s="15">
        <v>10</v>
      </c>
      <c r="Q2176" s="15">
        <v>3</v>
      </c>
      <c r="Z2176" s="15">
        <v>40083</v>
      </c>
      <c r="AA2176" s="15">
        <f>IF(ISNA(VLOOKUP(Z2176,'1077county_meanLDVage_submitted'!$A$2:$B$1079,2,FALSE)),VLOOKUP(Z2176,$N$3:$O$3145,2,FALSE),VLOOKUP(Z2176,'1077county_meanLDVage_submitted'!$A$2:$B$1079,2,FALSE))</f>
        <v>10.708745520497203</v>
      </c>
      <c r="AB2176" s="15">
        <f t="shared" si="66"/>
        <v>10</v>
      </c>
      <c r="AC2176" s="15">
        <f t="shared" si="67"/>
        <v>3</v>
      </c>
    </row>
    <row r="2177" spans="2:29" x14ac:dyDescent="0.3">
      <c r="B2177" s="15">
        <v>40085</v>
      </c>
      <c r="C2177" s="15">
        <v>11.806215123354141</v>
      </c>
      <c r="D2177" s="15">
        <v>11</v>
      </c>
      <c r="E2177" s="15">
        <v>4</v>
      </c>
      <c r="N2177" s="15">
        <v>40085</v>
      </c>
      <c r="O2177" s="15">
        <v>11.190609706250674</v>
      </c>
      <c r="P2177" s="15">
        <v>11</v>
      </c>
      <c r="Q2177" s="15">
        <v>4</v>
      </c>
      <c r="Z2177" s="15">
        <v>40085</v>
      </c>
      <c r="AA2177" s="15">
        <f>IF(ISNA(VLOOKUP(Z2177,'1077county_meanLDVage_submitted'!$A$2:$B$1079,2,FALSE)),VLOOKUP(Z2177,$N$3:$O$3145,2,FALSE),VLOOKUP(Z2177,'1077county_meanLDVage_submitted'!$A$2:$B$1079,2,FALSE))</f>
        <v>11.190609706250674</v>
      </c>
      <c r="AB2177" s="15">
        <f t="shared" si="66"/>
        <v>11</v>
      </c>
      <c r="AC2177" s="15">
        <f t="shared" si="67"/>
        <v>4</v>
      </c>
    </row>
    <row r="2178" spans="2:29" x14ac:dyDescent="0.3">
      <c r="B2178" s="15">
        <v>40087</v>
      </c>
      <c r="C2178" s="15">
        <v>10.93365292979821</v>
      </c>
      <c r="D2178" s="15">
        <v>10</v>
      </c>
      <c r="E2178" s="15">
        <v>3</v>
      </c>
      <c r="N2178" s="15">
        <v>40087</v>
      </c>
      <c r="O2178" s="15">
        <v>10.356394352210566</v>
      </c>
      <c r="P2178" s="15">
        <v>10</v>
      </c>
      <c r="Q2178" s="15">
        <v>3</v>
      </c>
      <c r="Z2178" s="15">
        <v>40087</v>
      </c>
      <c r="AA2178" s="15">
        <f>IF(ISNA(VLOOKUP(Z2178,'1077county_meanLDVage_submitted'!$A$2:$B$1079,2,FALSE)),VLOOKUP(Z2178,$N$3:$O$3145,2,FALSE),VLOOKUP(Z2178,'1077county_meanLDVage_submitted'!$A$2:$B$1079,2,FALSE))</f>
        <v>10.356394352210566</v>
      </c>
      <c r="AB2178" s="15">
        <f t="shared" si="66"/>
        <v>10</v>
      </c>
      <c r="AC2178" s="15">
        <f t="shared" si="67"/>
        <v>3</v>
      </c>
    </row>
    <row r="2179" spans="2:29" x14ac:dyDescent="0.3">
      <c r="B2179" s="15">
        <v>40089</v>
      </c>
      <c r="C2179" s="15">
        <v>11.805203960146986</v>
      </c>
      <c r="D2179" s="15">
        <v>11</v>
      </c>
      <c r="E2179" s="15">
        <v>4</v>
      </c>
      <c r="N2179" s="15">
        <v>40089</v>
      </c>
      <c r="O2179" s="15">
        <v>11.248666311247247</v>
      </c>
      <c r="P2179" s="15">
        <v>11</v>
      </c>
      <c r="Q2179" s="15">
        <v>4</v>
      </c>
      <c r="Z2179" s="15">
        <v>40089</v>
      </c>
      <c r="AA2179" s="15">
        <f>IF(ISNA(VLOOKUP(Z2179,'1077county_meanLDVage_submitted'!$A$2:$B$1079,2,FALSE)),VLOOKUP(Z2179,$N$3:$O$3145,2,FALSE),VLOOKUP(Z2179,'1077county_meanLDVage_submitted'!$A$2:$B$1079,2,FALSE))</f>
        <v>11.248666311247247</v>
      </c>
      <c r="AB2179" s="15">
        <f t="shared" si="66"/>
        <v>11</v>
      </c>
      <c r="AC2179" s="15">
        <f t="shared" si="67"/>
        <v>4</v>
      </c>
    </row>
    <row r="2180" spans="2:29" x14ac:dyDescent="0.3">
      <c r="B2180" s="15">
        <v>40091</v>
      </c>
      <c r="C2180" s="15">
        <v>12.375825816989149</v>
      </c>
      <c r="D2180" s="15">
        <v>12</v>
      </c>
      <c r="E2180" s="15">
        <v>4</v>
      </c>
      <c r="N2180" s="15">
        <v>40091</v>
      </c>
      <c r="O2180" s="15">
        <v>11.717288890199878</v>
      </c>
      <c r="P2180" s="15">
        <v>11</v>
      </c>
      <c r="Q2180" s="15">
        <v>4</v>
      </c>
      <c r="Z2180" s="15">
        <v>40091</v>
      </c>
      <c r="AA2180" s="15">
        <f>IF(ISNA(VLOOKUP(Z2180,'1077county_meanLDVage_submitted'!$A$2:$B$1079,2,FALSE)),VLOOKUP(Z2180,$N$3:$O$3145,2,FALSE),VLOOKUP(Z2180,'1077county_meanLDVage_submitted'!$A$2:$B$1079,2,FALSE))</f>
        <v>11.717288890199878</v>
      </c>
      <c r="AB2180" s="15">
        <f t="shared" si="66"/>
        <v>11</v>
      </c>
      <c r="AC2180" s="15">
        <f t="shared" si="67"/>
        <v>4</v>
      </c>
    </row>
    <row r="2181" spans="2:29" x14ac:dyDescent="0.3">
      <c r="B2181" s="15">
        <v>40093</v>
      </c>
      <c r="C2181" s="15">
        <v>12.329811501787892</v>
      </c>
      <c r="D2181" s="15">
        <v>12</v>
      </c>
      <c r="E2181" s="15">
        <v>4</v>
      </c>
      <c r="N2181" s="15">
        <v>40093</v>
      </c>
      <c r="O2181" s="15">
        <v>11.599742286528217</v>
      </c>
      <c r="P2181" s="15">
        <v>11</v>
      </c>
      <c r="Q2181" s="15">
        <v>4</v>
      </c>
      <c r="Z2181" s="15">
        <v>40093</v>
      </c>
      <c r="AA2181" s="15">
        <f>IF(ISNA(VLOOKUP(Z2181,'1077county_meanLDVage_submitted'!$A$2:$B$1079,2,FALSE)),VLOOKUP(Z2181,$N$3:$O$3145,2,FALSE),VLOOKUP(Z2181,'1077county_meanLDVage_submitted'!$A$2:$B$1079,2,FALSE))</f>
        <v>11.599742286528217</v>
      </c>
      <c r="AB2181" s="15">
        <f t="shared" ref="AB2181:AB2244" si="68">TRUNC(AA2181,0)</f>
        <v>11</v>
      </c>
      <c r="AC2181" s="15">
        <f t="shared" ref="AC2181:AC2244" si="69">VLOOKUP(AB2181,$AE$14:$AF$26,2,)</f>
        <v>4</v>
      </c>
    </row>
    <row r="2182" spans="2:29" x14ac:dyDescent="0.3">
      <c r="B2182" s="15">
        <v>40095</v>
      </c>
      <c r="C2182" s="15">
        <v>11.773012340222476</v>
      </c>
      <c r="D2182" s="15">
        <v>11</v>
      </c>
      <c r="E2182" s="15">
        <v>4</v>
      </c>
      <c r="N2182" s="15">
        <v>40095</v>
      </c>
      <c r="O2182" s="15">
        <v>11.184624716326429</v>
      </c>
      <c r="P2182" s="15">
        <v>11</v>
      </c>
      <c r="Q2182" s="15">
        <v>4</v>
      </c>
      <c r="Z2182" s="15">
        <v>40095</v>
      </c>
      <c r="AA2182" s="15">
        <f>IF(ISNA(VLOOKUP(Z2182,'1077county_meanLDVage_submitted'!$A$2:$B$1079,2,FALSE)),VLOOKUP(Z2182,$N$3:$O$3145,2,FALSE),VLOOKUP(Z2182,'1077county_meanLDVage_submitted'!$A$2:$B$1079,2,FALSE))</f>
        <v>11.184624716326429</v>
      </c>
      <c r="AB2182" s="15">
        <f t="shared" si="68"/>
        <v>11</v>
      </c>
      <c r="AC2182" s="15">
        <f t="shared" si="69"/>
        <v>4</v>
      </c>
    </row>
    <row r="2183" spans="2:29" x14ac:dyDescent="0.3">
      <c r="B2183" s="15">
        <v>40097</v>
      </c>
      <c r="C2183" s="15">
        <v>12.729684704425424</v>
      </c>
      <c r="D2183" s="15">
        <v>12</v>
      </c>
      <c r="E2183" s="15">
        <v>4</v>
      </c>
      <c r="N2183" s="15">
        <v>40097</v>
      </c>
      <c r="O2183" s="15">
        <v>12.055661780802854</v>
      </c>
      <c r="P2183" s="15">
        <v>12</v>
      </c>
      <c r="Q2183" s="15">
        <v>4</v>
      </c>
      <c r="Z2183" s="15">
        <v>40097</v>
      </c>
      <c r="AA2183" s="15">
        <f>IF(ISNA(VLOOKUP(Z2183,'1077county_meanLDVage_submitted'!$A$2:$B$1079,2,FALSE)),VLOOKUP(Z2183,$N$3:$O$3145,2,FALSE),VLOOKUP(Z2183,'1077county_meanLDVage_submitted'!$A$2:$B$1079,2,FALSE))</f>
        <v>12.055661780802854</v>
      </c>
      <c r="AB2183" s="15">
        <f t="shared" si="68"/>
        <v>12</v>
      </c>
      <c r="AC2183" s="15">
        <f t="shared" si="69"/>
        <v>4</v>
      </c>
    </row>
    <row r="2184" spans="2:29" x14ac:dyDescent="0.3">
      <c r="B2184" s="15">
        <v>40099</v>
      </c>
      <c r="C2184" s="15">
        <v>11.174946885866355</v>
      </c>
      <c r="D2184" s="15">
        <v>11</v>
      </c>
      <c r="E2184" s="15">
        <v>4</v>
      </c>
      <c r="N2184" s="15">
        <v>40099</v>
      </c>
      <c r="O2184" s="15">
        <v>10.600380513666105</v>
      </c>
      <c r="P2184" s="15">
        <v>10</v>
      </c>
      <c r="Q2184" s="15">
        <v>3</v>
      </c>
      <c r="Z2184" s="15">
        <v>40099</v>
      </c>
      <c r="AA2184" s="15">
        <f>IF(ISNA(VLOOKUP(Z2184,'1077county_meanLDVage_submitted'!$A$2:$B$1079,2,FALSE)),VLOOKUP(Z2184,$N$3:$O$3145,2,FALSE),VLOOKUP(Z2184,'1077county_meanLDVage_submitted'!$A$2:$B$1079,2,FALSE))</f>
        <v>10.600380513666105</v>
      </c>
      <c r="AB2184" s="15">
        <f t="shared" si="68"/>
        <v>10</v>
      </c>
      <c r="AC2184" s="15">
        <f t="shared" si="69"/>
        <v>3</v>
      </c>
    </row>
    <row r="2185" spans="2:29" x14ac:dyDescent="0.3">
      <c r="B2185" s="15">
        <v>40101</v>
      </c>
      <c r="C2185" s="15">
        <v>11.979966671580641</v>
      </c>
      <c r="D2185" s="15">
        <v>11</v>
      </c>
      <c r="E2185" s="15">
        <v>4</v>
      </c>
      <c r="N2185" s="15">
        <v>40101</v>
      </c>
      <c r="O2185" s="15">
        <v>11.370017304274828</v>
      </c>
      <c r="P2185" s="15">
        <v>11</v>
      </c>
      <c r="Q2185" s="15">
        <v>4</v>
      </c>
      <c r="Z2185" s="15">
        <v>40101</v>
      </c>
      <c r="AA2185" s="15">
        <f>IF(ISNA(VLOOKUP(Z2185,'1077county_meanLDVage_submitted'!$A$2:$B$1079,2,FALSE)),VLOOKUP(Z2185,$N$3:$O$3145,2,FALSE),VLOOKUP(Z2185,'1077county_meanLDVage_submitted'!$A$2:$B$1079,2,FALSE))</f>
        <v>11.370017304274828</v>
      </c>
      <c r="AB2185" s="15">
        <f t="shared" si="68"/>
        <v>11</v>
      </c>
      <c r="AC2185" s="15">
        <f t="shared" si="69"/>
        <v>4</v>
      </c>
    </row>
    <row r="2186" spans="2:29" x14ac:dyDescent="0.3">
      <c r="B2186" s="15">
        <v>40103</v>
      </c>
      <c r="C2186" s="15">
        <v>12.449758041292343</v>
      </c>
      <c r="D2186" s="15">
        <v>12</v>
      </c>
      <c r="E2186" s="15">
        <v>4</v>
      </c>
      <c r="N2186" s="15">
        <v>40103</v>
      </c>
      <c r="O2186" s="15">
        <v>11.756860760139109</v>
      </c>
      <c r="P2186" s="15">
        <v>11</v>
      </c>
      <c r="Q2186" s="15">
        <v>4</v>
      </c>
      <c r="Z2186" s="15">
        <v>40103</v>
      </c>
      <c r="AA2186" s="15">
        <f>IF(ISNA(VLOOKUP(Z2186,'1077county_meanLDVage_submitted'!$A$2:$B$1079,2,FALSE)),VLOOKUP(Z2186,$N$3:$O$3145,2,FALSE),VLOOKUP(Z2186,'1077county_meanLDVage_submitted'!$A$2:$B$1079,2,FALSE))</f>
        <v>11.756860760139109</v>
      </c>
      <c r="AB2186" s="15">
        <f t="shared" si="68"/>
        <v>11</v>
      </c>
      <c r="AC2186" s="15">
        <f t="shared" si="69"/>
        <v>4</v>
      </c>
    </row>
    <row r="2187" spans="2:29" x14ac:dyDescent="0.3">
      <c r="B2187" s="15">
        <v>40105</v>
      </c>
      <c r="C2187" s="15">
        <v>13.946514072433828</v>
      </c>
      <c r="D2187" s="15">
        <v>13</v>
      </c>
      <c r="E2187" s="15">
        <v>5</v>
      </c>
      <c r="N2187" s="15">
        <v>40105</v>
      </c>
      <c r="O2187" s="15">
        <v>13.20227133821785</v>
      </c>
      <c r="P2187" s="15">
        <v>13</v>
      </c>
      <c r="Q2187" s="15">
        <v>5</v>
      </c>
      <c r="Z2187" s="15">
        <v>40105</v>
      </c>
      <c r="AA2187" s="15">
        <f>IF(ISNA(VLOOKUP(Z2187,'1077county_meanLDVage_submitted'!$A$2:$B$1079,2,FALSE)),VLOOKUP(Z2187,$N$3:$O$3145,2,FALSE),VLOOKUP(Z2187,'1077county_meanLDVage_submitted'!$A$2:$B$1079,2,FALSE))</f>
        <v>13.20227133821785</v>
      </c>
      <c r="AB2187" s="15">
        <f t="shared" si="68"/>
        <v>13</v>
      </c>
      <c r="AC2187" s="15">
        <f t="shared" si="69"/>
        <v>5</v>
      </c>
    </row>
    <row r="2188" spans="2:29" x14ac:dyDescent="0.3">
      <c r="B2188" s="15">
        <v>40107</v>
      </c>
      <c r="C2188" s="15">
        <v>13.022810541509687</v>
      </c>
      <c r="D2188" s="15">
        <v>13</v>
      </c>
      <c r="E2188" s="15">
        <v>5</v>
      </c>
      <c r="N2188" s="15">
        <v>40107</v>
      </c>
      <c r="O2188" s="15">
        <v>12.380544043312009</v>
      </c>
      <c r="P2188" s="15">
        <v>12</v>
      </c>
      <c r="Q2188" s="15">
        <v>4</v>
      </c>
      <c r="Z2188" s="15">
        <v>40107</v>
      </c>
      <c r="AA2188" s="15">
        <f>IF(ISNA(VLOOKUP(Z2188,'1077county_meanLDVage_submitted'!$A$2:$B$1079,2,FALSE)),VLOOKUP(Z2188,$N$3:$O$3145,2,FALSE),VLOOKUP(Z2188,'1077county_meanLDVage_submitted'!$A$2:$B$1079,2,FALSE))</f>
        <v>12.380544043312009</v>
      </c>
      <c r="AB2188" s="15">
        <f t="shared" si="68"/>
        <v>12</v>
      </c>
      <c r="AC2188" s="15">
        <f t="shared" si="69"/>
        <v>4</v>
      </c>
    </row>
    <row r="2189" spans="2:29" x14ac:dyDescent="0.3">
      <c r="B2189" s="15">
        <v>40109</v>
      </c>
      <c r="C2189" s="15">
        <v>8.5939255310118519</v>
      </c>
      <c r="D2189" s="15">
        <v>8</v>
      </c>
      <c r="E2189" s="15">
        <v>2</v>
      </c>
      <c r="N2189" s="15">
        <v>40109</v>
      </c>
      <c r="O2189" s="15">
        <v>8.1072173191943318</v>
      </c>
      <c r="P2189" s="15">
        <v>8</v>
      </c>
      <c r="Q2189" s="15">
        <v>2</v>
      </c>
      <c r="Z2189" s="15">
        <v>40109</v>
      </c>
      <c r="AA2189" s="15">
        <f>IF(ISNA(VLOOKUP(Z2189,'1077county_meanLDVage_submitted'!$A$2:$B$1079,2,FALSE)),VLOOKUP(Z2189,$N$3:$O$3145,2,FALSE),VLOOKUP(Z2189,'1077county_meanLDVage_submitted'!$A$2:$B$1079,2,FALSE))</f>
        <v>8.1072173191943318</v>
      </c>
      <c r="AB2189" s="15">
        <f t="shared" si="68"/>
        <v>8</v>
      </c>
      <c r="AC2189" s="15">
        <f t="shared" si="69"/>
        <v>2</v>
      </c>
    </row>
    <row r="2190" spans="2:29" x14ac:dyDescent="0.3">
      <c r="B2190" s="15">
        <v>40111</v>
      </c>
      <c r="C2190" s="15">
        <v>12.721224219031035</v>
      </c>
      <c r="D2190" s="15">
        <v>12</v>
      </c>
      <c r="E2190" s="15">
        <v>4</v>
      </c>
      <c r="N2190" s="15">
        <v>40111</v>
      </c>
      <c r="O2190" s="15">
        <v>12.075939813289933</v>
      </c>
      <c r="P2190" s="15">
        <v>12</v>
      </c>
      <c r="Q2190" s="15">
        <v>4</v>
      </c>
      <c r="Z2190" s="15">
        <v>40111</v>
      </c>
      <c r="AA2190" s="15">
        <f>IF(ISNA(VLOOKUP(Z2190,'1077county_meanLDVage_submitted'!$A$2:$B$1079,2,FALSE)),VLOOKUP(Z2190,$N$3:$O$3145,2,FALSE),VLOOKUP(Z2190,'1077county_meanLDVage_submitted'!$A$2:$B$1079,2,FALSE))</f>
        <v>12.075939813289933</v>
      </c>
      <c r="AB2190" s="15">
        <f t="shared" si="68"/>
        <v>12</v>
      </c>
      <c r="AC2190" s="15">
        <f t="shared" si="69"/>
        <v>4</v>
      </c>
    </row>
    <row r="2191" spans="2:29" x14ac:dyDescent="0.3">
      <c r="B2191" s="15">
        <v>40113</v>
      </c>
      <c r="C2191" s="15">
        <v>12.459963219526616</v>
      </c>
      <c r="D2191" s="15">
        <v>12</v>
      </c>
      <c r="E2191" s="15">
        <v>4</v>
      </c>
      <c r="N2191" s="15">
        <v>40113</v>
      </c>
      <c r="O2191" s="15">
        <v>11.785774029451265</v>
      </c>
      <c r="P2191" s="15">
        <v>11</v>
      </c>
      <c r="Q2191" s="15">
        <v>4</v>
      </c>
      <c r="Z2191" s="15">
        <v>40113</v>
      </c>
      <c r="AA2191" s="15">
        <f>IF(ISNA(VLOOKUP(Z2191,'1077county_meanLDVage_submitted'!$A$2:$B$1079,2,FALSE)),VLOOKUP(Z2191,$N$3:$O$3145,2,FALSE),VLOOKUP(Z2191,'1077county_meanLDVage_submitted'!$A$2:$B$1079,2,FALSE))</f>
        <v>11.785774029451265</v>
      </c>
      <c r="AB2191" s="15">
        <f t="shared" si="68"/>
        <v>11</v>
      </c>
      <c r="AC2191" s="15">
        <f t="shared" si="69"/>
        <v>4</v>
      </c>
    </row>
    <row r="2192" spans="2:29" x14ac:dyDescent="0.3">
      <c r="B2192" s="15">
        <v>40115</v>
      </c>
      <c r="C2192" s="15">
        <v>12.844048563660657</v>
      </c>
      <c r="D2192" s="15">
        <v>12</v>
      </c>
      <c r="E2192" s="15">
        <v>4</v>
      </c>
      <c r="N2192" s="15">
        <v>40115</v>
      </c>
      <c r="O2192" s="15">
        <v>12.194849623968254</v>
      </c>
      <c r="P2192" s="15">
        <v>12</v>
      </c>
      <c r="Q2192" s="15">
        <v>4</v>
      </c>
      <c r="Z2192" s="15">
        <v>40115</v>
      </c>
      <c r="AA2192" s="15">
        <f>IF(ISNA(VLOOKUP(Z2192,'1077county_meanLDVage_submitted'!$A$2:$B$1079,2,FALSE)),VLOOKUP(Z2192,$N$3:$O$3145,2,FALSE),VLOOKUP(Z2192,'1077county_meanLDVage_submitted'!$A$2:$B$1079,2,FALSE))</f>
        <v>12.194849623968254</v>
      </c>
      <c r="AB2192" s="15">
        <f t="shared" si="68"/>
        <v>12</v>
      </c>
      <c r="AC2192" s="15">
        <f t="shared" si="69"/>
        <v>4</v>
      </c>
    </row>
    <row r="2193" spans="2:29" x14ac:dyDescent="0.3">
      <c r="B2193" s="15">
        <v>40117</v>
      </c>
      <c r="C2193" s="15">
        <v>13.079035952377522</v>
      </c>
      <c r="D2193" s="15">
        <v>13</v>
      </c>
      <c r="E2193" s="15">
        <v>5</v>
      </c>
      <c r="N2193" s="15">
        <v>40117</v>
      </c>
      <c r="O2193" s="15">
        <v>12.393059997826645</v>
      </c>
      <c r="P2193" s="15">
        <v>12</v>
      </c>
      <c r="Q2193" s="15">
        <v>4</v>
      </c>
      <c r="Z2193" s="15">
        <v>40117</v>
      </c>
      <c r="AA2193" s="15">
        <f>IF(ISNA(VLOOKUP(Z2193,'1077county_meanLDVage_submitted'!$A$2:$B$1079,2,FALSE)),VLOOKUP(Z2193,$N$3:$O$3145,2,FALSE),VLOOKUP(Z2193,'1077county_meanLDVage_submitted'!$A$2:$B$1079,2,FALSE))</f>
        <v>12.393059997826645</v>
      </c>
      <c r="AB2193" s="15">
        <f t="shared" si="68"/>
        <v>12</v>
      </c>
      <c r="AC2193" s="15">
        <f t="shared" si="69"/>
        <v>4</v>
      </c>
    </row>
    <row r="2194" spans="2:29" x14ac:dyDescent="0.3">
      <c r="B2194" s="15">
        <v>40119</v>
      </c>
      <c r="C2194" s="15">
        <v>11.156269680193057</v>
      </c>
      <c r="D2194" s="15">
        <v>11</v>
      </c>
      <c r="E2194" s="15">
        <v>4</v>
      </c>
      <c r="N2194" s="15">
        <v>40119</v>
      </c>
      <c r="O2194" s="15">
        <v>10.576600637799618</v>
      </c>
      <c r="P2194" s="15">
        <v>10</v>
      </c>
      <c r="Q2194" s="15">
        <v>3</v>
      </c>
      <c r="Z2194" s="15">
        <v>40119</v>
      </c>
      <c r="AA2194" s="15">
        <f>IF(ISNA(VLOOKUP(Z2194,'1077county_meanLDVage_submitted'!$A$2:$B$1079,2,FALSE)),VLOOKUP(Z2194,$N$3:$O$3145,2,FALSE),VLOOKUP(Z2194,'1077county_meanLDVage_submitted'!$A$2:$B$1079,2,FALSE))</f>
        <v>10.576600637799618</v>
      </c>
      <c r="AB2194" s="15">
        <f t="shared" si="68"/>
        <v>10</v>
      </c>
      <c r="AC2194" s="15">
        <f t="shared" si="69"/>
        <v>3</v>
      </c>
    </row>
    <row r="2195" spans="2:29" x14ac:dyDescent="0.3">
      <c r="B2195" s="15">
        <v>40121</v>
      </c>
      <c r="C2195" s="15">
        <v>11.691525245897779</v>
      </c>
      <c r="D2195" s="15">
        <v>11</v>
      </c>
      <c r="E2195" s="15">
        <v>4</v>
      </c>
      <c r="N2195" s="15">
        <v>40121</v>
      </c>
      <c r="O2195" s="15">
        <v>11.069744781788389</v>
      </c>
      <c r="P2195" s="15">
        <v>11</v>
      </c>
      <c r="Q2195" s="15">
        <v>4</v>
      </c>
      <c r="Z2195" s="15">
        <v>40121</v>
      </c>
      <c r="AA2195" s="15">
        <f>IF(ISNA(VLOOKUP(Z2195,'1077county_meanLDVage_submitted'!$A$2:$B$1079,2,FALSE)),VLOOKUP(Z2195,$N$3:$O$3145,2,FALSE),VLOOKUP(Z2195,'1077county_meanLDVage_submitted'!$A$2:$B$1079,2,FALSE))</f>
        <v>11.069744781788389</v>
      </c>
      <c r="AB2195" s="15">
        <f t="shared" si="68"/>
        <v>11</v>
      </c>
      <c r="AC2195" s="15">
        <f t="shared" si="69"/>
        <v>4</v>
      </c>
    </row>
    <row r="2196" spans="2:29" x14ac:dyDescent="0.3">
      <c r="B2196" s="15">
        <v>40123</v>
      </c>
      <c r="C2196" s="15">
        <v>11.005613213884471</v>
      </c>
      <c r="D2196" s="15">
        <v>11</v>
      </c>
      <c r="E2196" s="15">
        <v>4</v>
      </c>
      <c r="N2196" s="15">
        <v>40123</v>
      </c>
      <c r="O2196" s="15">
        <v>10.437514851208268</v>
      </c>
      <c r="P2196" s="15">
        <v>10</v>
      </c>
      <c r="Q2196" s="15">
        <v>3</v>
      </c>
      <c r="Z2196" s="15">
        <v>40123</v>
      </c>
      <c r="AA2196" s="15">
        <f>IF(ISNA(VLOOKUP(Z2196,'1077county_meanLDVage_submitted'!$A$2:$B$1079,2,FALSE)),VLOOKUP(Z2196,$N$3:$O$3145,2,FALSE),VLOOKUP(Z2196,'1077county_meanLDVage_submitted'!$A$2:$B$1079,2,FALSE))</f>
        <v>10.437514851208268</v>
      </c>
      <c r="AB2196" s="15">
        <f t="shared" si="68"/>
        <v>10</v>
      </c>
      <c r="AC2196" s="15">
        <f t="shared" si="69"/>
        <v>3</v>
      </c>
    </row>
    <row r="2197" spans="2:29" x14ac:dyDescent="0.3">
      <c r="B2197" s="15">
        <v>40125</v>
      </c>
      <c r="C2197" s="15">
        <v>11.954010510717884</v>
      </c>
      <c r="D2197" s="15">
        <v>11</v>
      </c>
      <c r="E2197" s="15">
        <v>4</v>
      </c>
      <c r="N2197" s="15">
        <v>40125</v>
      </c>
      <c r="O2197" s="15">
        <v>11.33585585893411</v>
      </c>
      <c r="P2197" s="15">
        <v>11</v>
      </c>
      <c r="Q2197" s="15">
        <v>4</v>
      </c>
      <c r="Z2197" s="15">
        <v>40125</v>
      </c>
      <c r="AA2197" s="15">
        <f>IF(ISNA(VLOOKUP(Z2197,'1077county_meanLDVage_submitted'!$A$2:$B$1079,2,FALSE)),VLOOKUP(Z2197,$N$3:$O$3145,2,FALSE),VLOOKUP(Z2197,'1077county_meanLDVage_submitted'!$A$2:$B$1079,2,FALSE))</f>
        <v>11.33585585893411</v>
      </c>
      <c r="AB2197" s="15">
        <f t="shared" si="68"/>
        <v>11</v>
      </c>
      <c r="AC2197" s="15">
        <f t="shared" si="69"/>
        <v>4</v>
      </c>
    </row>
    <row r="2198" spans="2:29" x14ac:dyDescent="0.3">
      <c r="B2198" s="15">
        <v>40127</v>
      </c>
      <c r="C2198" s="15">
        <v>12.69256082878171</v>
      </c>
      <c r="D2198" s="15">
        <v>12</v>
      </c>
      <c r="E2198" s="15">
        <v>4</v>
      </c>
      <c r="N2198" s="15">
        <v>40127</v>
      </c>
      <c r="O2198" s="15">
        <v>12.088647976404078</v>
      </c>
      <c r="P2198" s="15">
        <v>12</v>
      </c>
      <c r="Q2198" s="15">
        <v>4</v>
      </c>
      <c r="Z2198" s="15">
        <v>40127</v>
      </c>
      <c r="AA2198" s="15">
        <f>IF(ISNA(VLOOKUP(Z2198,'1077county_meanLDVage_submitted'!$A$2:$B$1079,2,FALSE)),VLOOKUP(Z2198,$N$3:$O$3145,2,FALSE),VLOOKUP(Z2198,'1077county_meanLDVage_submitted'!$A$2:$B$1079,2,FALSE))</f>
        <v>12.088647976404078</v>
      </c>
      <c r="AB2198" s="15">
        <f t="shared" si="68"/>
        <v>12</v>
      </c>
      <c r="AC2198" s="15">
        <f t="shared" si="69"/>
        <v>4</v>
      </c>
    </row>
    <row r="2199" spans="2:29" x14ac:dyDescent="0.3">
      <c r="B2199" s="15">
        <v>40129</v>
      </c>
      <c r="C2199" s="15">
        <v>12.187260169889317</v>
      </c>
      <c r="D2199" s="15">
        <v>12</v>
      </c>
      <c r="E2199" s="15">
        <v>4</v>
      </c>
      <c r="N2199" s="15">
        <v>40129</v>
      </c>
      <c r="O2199" s="15">
        <v>11.444822102894539</v>
      </c>
      <c r="P2199" s="15">
        <v>11</v>
      </c>
      <c r="Q2199" s="15">
        <v>4</v>
      </c>
      <c r="Z2199" s="15">
        <v>40129</v>
      </c>
      <c r="AA2199" s="15">
        <f>IF(ISNA(VLOOKUP(Z2199,'1077county_meanLDVage_submitted'!$A$2:$B$1079,2,FALSE)),VLOOKUP(Z2199,$N$3:$O$3145,2,FALSE),VLOOKUP(Z2199,'1077county_meanLDVage_submitted'!$A$2:$B$1079,2,FALSE))</f>
        <v>11.444822102894539</v>
      </c>
      <c r="AB2199" s="15">
        <f t="shared" si="68"/>
        <v>11</v>
      </c>
      <c r="AC2199" s="15">
        <f t="shared" si="69"/>
        <v>4</v>
      </c>
    </row>
    <row r="2200" spans="2:29" x14ac:dyDescent="0.3">
      <c r="B2200" s="15">
        <v>40131</v>
      </c>
      <c r="C2200" s="15">
        <v>11.668652240210303</v>
      </c>
      <c r="D2200" s="15">
        <v>11</v>
      </c>
      <c r="E2200" s="15">
        <v>4</v>
      </c>
      <c r="N2200" s="15">
        <v>40131</v>
      </c>
      <c r="O2200" s="15">
        <v>11.038153498228704</v>
      </c>
      <c r="P2200" s="15">
        <v>11</v>
      </c>
      <c r="Q2200" s="15">
        <v>4</v>
      </c>
      <c r="Z2200" s="15">
        <v>40131</v>
      </c>
      <c r="AA2200" s="15">
        <f>IF(ISNA(VLOOKUP(Z2200,'1077county_meanLDVage_submitted'!$A$2:$B$1079,2,FALSE)),VLOOKUP(Z2200,$N$3:$O$3145,2,FALSE),VLOOKUP(Z2200,'1077county_meanLDVage_submitted'!$A$2:$B$1079,2,FALSE))</f>
        <v>11.038153498228704</v>
      </c>
      <c r="AB2200" s="15">
        <f t="shared" si="68"/>
        <v>11</v>
      </c>
      <c r="AC2200" s="15">
        <f t="shared" si="69"/>
        <v>4</v>
      </c>
    </row>
    <row r="2201" spans="2:29" x14ac:dyDescent="0.3">
      <c r="B2201" s="15">
        <v>40133</v>
      </c>
      <c r="C2201" s="15">
        <v>12.274157185926148</v>
      </c>
      <c r="D2201" s="15">
        <v>12</v>
      </c>
      <c r="E2201" s="15">
        <v>4</v>
      </c>
      <c r="N2201" s="15">
        <v>40133</v>
      </c>
      <c r="O2201" s="15">
        <v>11.629041806100343</v>
      </c>
      <c r="P2201" s="15">
        <v>11</v>
      </c>
      <c r="Q2201" s="15">
        <v>4</v>
      </c>
      <c r="Z2201" s="15">
        <v>40133</v>
      </c>
      <c r="AA2201" s="15">
        <f>IF(ISNA(VLOOKUP(Z2201,'1077county_meanLDVage_submitted'!$A$2:$B$1079,2,FALSE)),VLOOKUP(Z2201,$N$3:$O$3145,2,FALSE),VLOOKUP(Z2201,'1077county_meanLDVage_submitted'!$A$2:$B$1079,2,FALSE))</f>
        <v>11.629041806100343</v>
      </c>
      <c r="AB2201" s="15">
        <f t="shared" si="68"/>
        <v>11</v>
      </c>
      <c r="AC2201" s="15">
        <f t="shared" si="69"/>
        <v>4</v>
      </c>
    </row>
    <row r="2202" spans="2:29" x14ac:dyDescent="0.3">
      <c r="B2202" s="15">
        <v>40135</v>
      </c>
      <c r="C2202" s="15">
        <v>12.6136783744721</v>
      </c>
      <c r="D2202" s="15">
        <v>12</v>
      </c>
      <c r="E2202" s="15">
        <v>4</v>
      </c>
      <c r="N2202" s="15">
        <v>40135</v>
      </c>
      <c r="O2202" s="15">
        <v>11.954652768868218</v>
      </c>
      <c r="P2202" s="15">
        <v>11</v>
      </c>
      <c r="Q2202" s="15">
        <v>4</v>
      </c>
      <c r="Z2202" s="15">
        <v>40135</v>
      </c>
      <c r="AA2202" s="15">
        <f>IF(ISNA(VLOOKUP(Z2202,'1077county_meanLDVage_submitted'!$A$2:$B$1079,2,FALSE)),VLOOKUP(Z2202,$N$3:$O$3145,2,FALSE),VLOOKUP(Z2202,'1077county_meanLDVage_submitted'!$A$2:$B$1079,2,FALSE))</f>
        <v>11.954652768868218</v>
      </c>
      <c r="AB2202" s="15">
        <f t="shared" si="68"/>
        <v>11</v>
      </c>
      <c r="AC2202" s="15">
        <f t="shared" si="69"/>
        <v>4</v>
      </c>
    </row>
    <row r="2203" spans="2:29" x14ac:dyDescent="0.3">
      <c r="B2203" s="15">
        <v>40137</v>
      </c>
      <c r="C2203" s="15">
        <v>11.840086653691888</v>
      </c>
      <c r="D2203" s="15">
        <v>11</v>
      </c>
      <c r="E2203" s="15">
        <v>4</v>
      </c>
      <c r="N2203" s="15">
        <v>40137</v>
      </c>
      <c r="O2203" s="15">
        <v>11.187487107405531</v>
      </c>
      <c r="P2203" s="15">
        <v>11</v>
      </c>
      <c r="Q2203" s="15">
        <v>4</v>
      </c>
      <c r="Z2203" s="15">
        <v>40137</v>
      </c>
      <c r="AA2203" s="15">
        <f>IF(ISNA(VLOOKUP(Z2203,'1077county_meanLDVage_submitted'!$A$2:$B$1079,2,FALSE)),VLOOKUP(Z2203,$N$3:$O$3145,2,FALSE),VLOOKUP(Z2203,'1077county_meanLDVage_submitted'!$A$2:$B$1079,2,FALSE))</f>
        <v>11.187487107405531</v>
      </c>
      <c r="AB2203" s="15">
        <f t="shared" si="68"/>
        <v>11</v>
      </c>
      <c r="AC2203" s="15">
        <f t="shared" si="69"/>
        <v>4</v>
      </c>
    </row>
    <row r="2204" spans="2:29" x14ac:dyDescent="0.3">
      <c r="B2204" s="15">
        <v>40139</v>
      </c>
      <c r="C2204" s="15">
        <v>12.086161360378087</v>
      </c>
      <c r="D2204" s="15">
        <v>12</v>
      </c>
      <c r="E2204" s="15">
        <v>4</v>
      </c>
      <c r="N2204" s="15">
        <v>40139</v>
      </c>
      <c r="O2204" s="15">
        <v>11.511400143542497</v>
      </c>
      <c r="P2204" s="15">
        <v>11</v>
      </c>
      <c r="Q2204" s="15">
        <v>4</v>
      </c>
      <c r="Z2204" s="15">
        <v>40139</v>
      </c>
      <c r="AA2204" s="15">
        <f>IF(ISNA(VLOOKUP(Z2204,'1077county_meanLDVage_submitted'!$A$2:$B$1079,2,FALSE)),VLOOKUP(Z2204,$N$3:$O$3145,2,FALSE),VLOOKUP(Z2204,'1077county_meanLDVage_submitted'!$A$2:$B$1079,2,FALSE))</f>
        <v>11.511400143542497</v>
      </c>
      <c r="AB2204" s="15">
        <f t="shared" si="68"/>
        <v>11</v>
      </c>
      <c r="AC2204" s="15">
        <f t="shared" si="69"/>
        <v>4</v>
      </c>
    </row>
    <row r="2205" spans="2:29" x14ac:dyDescent="0.3">
      <c r="B2205" s="15">
        <v>40141</v>
      </c>
      <c r="C2205" s="15">
        <v>12.344166299874571</v>
      </c>
      <c r="D2205" s="15">
        <v>12</v>
      </c>
      <c r="E2205" s="15">
        <v>4</v>
      </c>
      <c r="N2205" s="15">
        <v>40141</v>
      </c>
      <c r="O2205" s="15">
        <v>11.697266081754019</v>
      </c>
      <c r="P2205" s="15">
        <v>11</v>
      </c>
      <c r="Q2205" s="15">
        <v>4</v>
      </c>
      <c r="Z2205" s="15">
        <v>40141</v>
      </c>
      <c r="AA2205" s="15">
        <f>IF(ISNA(VLOOKUP(Z2205,'1077county_meanLDVage_submitted'!$A$2:$B$1079,2,FALSE)),VLOOKUP(Z2205,$N$3:$O$3145,2,FALSE),VLOOKUP(Z2205,'1077county_meanLDVage_submitted'!$A$2:$B$1079,2,FALSE))</f>
        <v>11.697266081754019</v>
      </c>
      <c r="AB2205" s="15">
        <f t="shared" si="68"/>
        <v>11</v>
      </c>
      <c r="AC2205" s="15">
        <f t="shared" si="69"/>
        <v>4</v>
      </c>
    </row>
    <row r="2206" spans="2:29" x14ac:dyDescent="0.3">
      <c r="B2206" s="15">
        <v>40143</v>
      </c>
      <c r="C2206" s="15">
        <v>4.6830563444308844</v>
      </c>
      <c r="D2206" s="15">
        <v>4</v>
      </c>
      <c r="E2206" s="15">
        <v>1</v>
      </c>
      <c r="N2206" s="15">
        <v>40143</v>
      </c>
      <c r="O2206" s="15">
        <v>4.3595948094548733</v>
      </c>
      <c r="P2206" s="15">
        <v>4</v>
      </c>
      <c r="Q2206" s="15">
        <v>1</v>
      </c>
      <c r="Z2206" s="15">
        <v>40143</v>
      </c>
      <c r="AA2206" s="15">
        <f>IF(ISNA(VLOOKUP(Z2206,'1077county_meanLDVage_submitted'!$A$2:$B$1079,2,FALSE)),VLOOKUP(Z2206,$N$3:$O$3145,2,FALSE),VLOOKUP(Z2206,'1077county_meanLDVage_submitted'!$A$2:$B$1079,2,FALSE))</f>
        <v>4.3595948094548733</v>
      </c>
      <c r="AB2206" s="15">
        <f t="shared" si="68"/>
        <v>4</v>
      </c>
      <c r="AC2206" s="15">
        <f t="shared" si="69"/>
        <v>1</v>
      </c>
    </row>
    <row r="2207" spans="2:29" x14ac:dyDescent="0.3">
      <c r="B2207" s="15">
        <v>40145</v>
      </c>
      <c r="C2207" s="15">
        <v>11.282937053741614</v>
      </c>
      <c r="D2207" s="15">
        <v>11</v>
      </c>
      <c r="E2207" s="15">
        <v>4</v>
      </c>
      <c r="N2207" s="15">
        <v>40145</v>
      </c>
      <c r="O2207" s="15">
        <v>10.704860180126303</v>
      </c>
      <c r="P2207" s="15">
        <v>10</v>
      </c>
      <c r="Q2207" s="15">
        <v>3</v>
      </c>
      <c r="Z2207" s="15">
        <v>40145</v>
      </c>
      <c r="AA2207" s="15">
        <f>IF(ISNA(VLOOKUP(Z2207,'1077county_meanLDVage_submitted'!$A$2:$B$1079,2,FALSE)),VLOOKUP(Z2207,$N$3:$O$3145,2,FALSE),VLOOKUP(Z2207,'1077county_meanLDVage_submitted'!$A$2:$B$1079,2,FALSE))</f>
        <v>10.704860180126303</v>
      </c>
      <c r="AB2207" s="15">
        <f t="shared" si="68"/>
        <v>10</v>
      </c>
      <c r="AC2207" s="15">
        <f t="shared" si="69"/>
        <v>3</v>
      </c>
    </row>
    <row r="2208" spans="2:29" x14ac:dyDescent="0.3">
      <c r="B2208" s="15">
        <v>40147</v>
      </c>
      <c r="C2208" s="15">
        <v>11.648728181980395</v>
      </c>
      <c r="D2208" s="15">
        <v>11</v>
      </c>
      <c r="E2208" s="15">
        <v>4</v>
      </c>
      <c r="N2208" s="15">
        <v>40147</v>
      </c>
      <c r="O2208" s="15">
        <v>11.011998122757271</v>
      </c>
      <c r="P2208" s="15">
        <v>11</v>
      </c>
      <c r="Q2208" s="15">
        <v>4</v>
      </c>
      <c r="Z2208" s="15">
        <v>40147</v>
      </c>
      <c r="AA2208" s="15">
        <f>IF(ISNA(VLOOKUP(Z2208,'1077county_meanLDVage_submitted'!$A$2:$B$1079,2,FALSE)),VLOOKUP(Z2208,$N$3:$O$3145,2,FALSE),VLOOKUP(Z2208,'1077county_meanLDVage_submitted'!$A$2:$B$1079,2,FALSE))</f>
        <v>11.011998122757271</v>
      </c>
      <c r="AB2208" s="15">
        <f t="shared" si="68"/>
        <v>11</v>
      </c>
      <c r="AC2208" s="15">
        <f t="shared" si="69"/>
        <v>4</v>
      </c>
    </row>
    <row r="2209" spans="2:29" x14ac:dyDescent="0.3">
      <c r="B2209" s="15">
        <v>40149</v>
      </c>
      <c r="C2209" s="15">
        <v>12.055571775017331</v>
      </c>
      <c r="D2209" s="15">
        <v>12</v>
      </c>
      <c r="E2209" s="15">
        <v>4</v>
      </c>
      <c r="N2209" s="15">
        <v>40149</v>
      </c>
      <c r="O2209" s="15">
        <v>11.379392213833166</v>
      </c>
      <c r="P2209" s="15">
        <v>11</v>
      </c>
      <c r="Q2209" s="15">
        <v>4</v>
      </c>
      <c r="Z2209" s="15">
        <v>40149</v>
      </c>
      <c r="AA2209" s="15">
        <f>IF(ISNA(VLOOKUP(Z2209,'1077county_meanLDVage_submitted'!$A$2:$B$1079,2,FALSE)),VLOOKUP(Z2209,$N$3:$O$3145,2,FALSE),VLOOKUP(Z2209,'1077county_meanLDVage_submitted'!$A$2:$B$1079,2,FALSE))</f>
        <v>11.379392213833166</v>
      </c>
      <c r="AB2209" s="15">
        <f t="shared" si="68"/>
        <v>11</v>
      </c>
      <c r="AC2209" s="15">
        <f t="shared" si="69"/>
        <v>4</v>
      </c>
    </row>
    <row r="2210" spans="2:29" x14ac:dyDescent="0.3">
      <c r="B2210" s="15">
        <v>40151</v>
      </c>
      <c r="C2210" s="15">
        <v>11.972590010429974</v>
      </c>
      <c r="D2210" s="15">
        <v>11</v>
      </c>
      <c r="E2210" s="15">
        <v>4</v>
      </c>
      <c r="N2210" s="15">
        <v>40151</v>
      </c>
      <c r="O2210" s="15">
        <v>11.217590070516041</v>
      </c>
      <c r="P2210" s="15">
        <v>11</v>
      </c>
      <c r="Q2210" s="15">
        <v>4</v>
      </c>
      <c r="Z2210" s="15">
        <v>40151</v>
      </c>
      <c r="AA2210" s="15">
        <f>IF(ISNA(VLOOKUP(Z2210,'1077county_meanLDVage_submitted'!$A$2:$B$1079,2,FALSE)),VLOOKUP(Z2210,$N$3:$O$3145,2,FALSE),VLOOKUP(Z2210,'1077county_meanLDVage_submitted'!$A$2:$B$1079,2,FALSE))</f>
        <v>11.217590070516041</v>
      </c>
      <c r="AB2210" s="15">
        <f t="shared" si="68"/>
        <v>11</v>
      </c>
      <c r="AC2210" s="15">
        <f t="shared" si="69"/>
        <v>4</v>
      </c>
    </row>
    <row r="2211" spans="2:29" x14ac:dyDescent="0.3">
      <c r="B2211" s="15">
        <v>40153</v>
      </c>
      <c r="C2211" s="15">
        <v>11.479963007511712</v>
      </c>
      <c r="D2211" s="15">
        <v>11</v>
      </c>
      <c r="E2211" s="15">
        <v>4</v>
      </c>
      <c r="N2211" s="15">
        <v>40153</v>
      </c>
      <c r="O2211" s="15">
        <v>10.824558859393701</v>
      </c>
      <c r="P2211" s="15">
        <v>10</v>
      </c>
      <c r="Q2211" s="15">
        <v>3</v>
      </c>
      <c r="Z2211" s="15">
        <v>40153</v>
      </c>
      <c r="AA2211" s="15">
        <f>IF(ISNA(VLOOKUP(Z2211,'1077county_meanLDVage_submitted'!$A$2:$B$1079,2,FALSE)),VLOOKUP(Z2211,$N$3:$O$3145,2,FALSE),VLOOKUP(Z2211,'1077county_meanLDVage_submitted'!$A$2:$B$1079,2,FALSE))</f>
        <v>10.824558859393701</v>
      </c>
      <c r="AB2211" s="15">
        <f t="shared" si="68"/>
        <v>10</v>
      </c>
      <c r="AC2211" s="15">
        <f t="shared" si="69"/>
        <v>3</v>
      </c>
    </row>
    <row r="2212" spans="2:29" x14ac:dyDescent="0.3">
      <c r="B2212" s="15">
        <v>41001</v>
      </c>
      <c r="C2212" s="15">
        <v>14.889168763211542</v>
      </c>
      <c r="D2212" s="15">
        <v>14</v>
      </c>
      <c r="E2212" s="15">
        <v>5</v>
      </c>
      <c r="N2212" s="15">
        <v>41001</v>
      </c>
      <c r="O2212" s="15">
        <v>14.109724093920436</v>
      </c>
      <c r="P2212" s="15">
        <v>14</v>
      </c>
      <c r="Q2212" s="15">
        <v>5</v>
      </c>
      <c r="Z2212" s="15">
        <v>41001</v>
      </c>
      <c r="AA2212" s="15">
        <f>IF(ISNA(VLOOKUP(Z2212,'1077county_meanLDVage_submitted'!$A$2:$B$1079,2,FALSE)),VLOOKUP(Z2212,$N$3:$O$3145,2,FALSE),VLOOKUP(Z2212,'1077county_meanLDVage_submitted'!$A$2:$B$1079,2,FALSE))</f>
        <v>14.109724093920436</v>
      </c>
      <c r="AB2212" s="15">
        <f t="shared" si="68"/>
        <v>14</v>
      </c>
      <c r="AC2212" s="15">
        <f t="shared" si="69"/>
        <v>5</v>
      </c>
    </row>
    <row r="2213" spans="2:29" x14ac:dyDescent="0.3">
      <c r="B2213" s="15">
        <v>41003</v>
      </c>
      <c r="C2213" s="15">
        <v>12.497715091710139</v>
      </c>
      <c r="D2213" s="15">
        <v>12</v>
      </c>
      <c r="E2213" s="15">
        <v>4</v>
      </c>
      <c r="N2213" s="15">
        <v>41003</v>
      </c>
      <c r="O2213" s="15">
        <v>11.8343767118717</v>
      </c>
      <c r="P2213" s="15">
        <v>11</v>
      </c>
      <c r="Q2213" s="15">
        <v>4</v>
      </c>
      <c r="Z2213" s="15">
        <v>41003</v>
      </c>
      <c r="AA2213" s="15">
        <f>IF(ISNA(VLOOKUP(Z2213,'1077county_meanLDVage_submitted'!$A$2:$B$1079,2,FALSE)),VLOOKUP(Z2213,$N$3:$O$3145,2,FALSE),VLOOKUP(Z2213,'1077county_meanLDVage_submitted'!$A$2:$B$1079,2,FALSE))</f>
        <v>11.8343767118717</v>
      </c>
      <c r="AB2213" s="15">
        <f t="shared" si="68"/>
        <v>11</v>
      </c>
      <c r="AC2213" s="15">
        <f t="shared" si="69"/>
        <v>4</v>
      </c>
    </row>
    <row r="2214" spans="2:29" x14ac:dyDescent="0.3">
      <c r="B2214" s="15">
        <v>41005</v>
      </c>
      <c r="C2214" s="15">
        <v>11.663135541489323</v>
      </c>
      <c r="D2214" s="15">
        <v>11</v>
      </c>
      <c r="E2214" s="15">
        <v>4</v>
      </c>
      <c r="N2214" s="15">
        <v>41005</v>
      </c>
      <c r="O2214" s="15">
        <v>11.026646433339652</v>
      </c>
      <c r="P2214" s="15">
        <v>11</v>
      </c>
      <c r="Q2214" s="15">
        <v>4</v>
      </c>
      <c r="Z2214" s="15">
        <v>41005</v>
      </c>
      <c r="AA2214" s="15">
        <f>IF(ISNA(VLOOKUP(Z2214,'1077county_meanLDVage_submitted'!$A$2:$B$1079,2,FALSE)),VLOOKUP(Z2214,$N$3:$O$3145,2,FALSE),VLOOKUP(Z2214,'1077county_meanLDVage_submitted'!$A$2:$B$1079,2,FALSE))</f>
        <v>11.026646433339652</v>
      </c>
      <c r="AB2214" s="15">
        <f t="shared" si="68"/>
        <v>11</v>
      </c>
      <c r="AC2214" s="15">
        <f t="shared" si="69"/>
        <v>4</v>
      </c>
    </row>
    <row r="2215" spans="2:29" x14ac:dyDescent="0.3">
      <c r="B2215" s="15">
        <v>41007</v>
      </c>
      <c r="C2215" s="15">
        <v>12.932214948162645</v>
      </c>
      <c r="D2215" s="15">
        <v>12</v>
      </c>
      <c r="E2215" s="15">
        <v>4</v>
      </c>
      <c r="N2215" s="15">
        <v>41007</v>
      </c>
      <c r="O2215" s="15">
        <v>12.251625327455756</v>
      </c>
      <c r="P2215" s="15">
        <v>12</v>
      </c>
      <c r="Q2215" s="15">
        <v>4</v>
      </c>
      <c r="Z2215" s="15">
        <v>41007</v>
      </c>
      <c r="AA2215" s="15">
        <f>IF(ISNA(VLOOKUP(Z2215,'1077county_meanLDVage_submitted'!$A$2:$B$1079,2,FALSE)),VLOOKUP(Z2215,$N$3:$O$3145,2,FALSE),VLOOKUP(Z2215,'1077county_meanLDVage_submitted'!$A$2:$B$1079,2,FALSE))</f>
        <v>12.251625327455756</v>
      </c>
      <c r="AB2215" s="15">
        <f t="shared" si="68"/>
        <v>12</v>
      </c>
      <c r="AC2215" s="15">
        <f t="shared" si="69"/>
        <v>4</v>
      </c>
    </row>
    <row r="2216" spans="2:29" x14ac:dyDescent="0.3">
      <c r="B2216" s="15">
        <v>41009</v>
      </c>
      <c r="C2216" s="15">
        <v>14.019601226242623</v>
      </c>
      <c r="D2216" s="15">
        <v>14</v>
      </c>
      <c r="E2216" s="15">
        <v>5</v>
      </c>
      <c r="N2216" s="15">
        <v>41009</v>
      </c>
      <c r="O2216" s="15">
        <v>13.280584667048288</v>
      </c>
      <c r="P2216" s="15">
        <v>13</v>
      </c>
      <c r="Q2216" s="15">
        <v>5</v>
      </c>
      <c r="Z2216" s="15">
        <v>41009</v>
      </c>
      <c r="AA2216" s="15">
        <f>IF(ISNA(VLOOKUP(Z2216,'1077county_meanLDVage_submitted'!$A$2:$B$1079,2,FALSE)),VLOOKUP(Z2216,$N$3:$O$3145,2,FALSE),VLOOKUP(Z2216,'1077county_meanLDVage_submitted'!$A$2:$B$1079,2,FALSE))</f>
        <v>13.280584667048288</v>
      </c>
      <c r="AB2216" s="15">
        <f t="shared" si="68"/>
        <v>13</v>
      </c>
      <c r="AC2216" s="15">
        <f t="shared" si="69"/>
        <v>5</v>
      </c>
    </row>
    <row r="2217" spans="2:29" x14ac:dyDescent="0.3">
      <c r="B2217" s="15">
        <v>41011</v>
      </c>
      <c r="C2217" s="15">
        <v>14.484799479076683</v>
      </c>
      <c r="D2217" s="15">
        <v>14</v>
      </c>
      <c r="E2217" s="15">
        <v>5</v>
      </c>
      <c r="N2217" s="15">
        <v>41011</v>
      </c>
      <c r="O2217" s="15">
        <v>13.770033805835322</v>
      </c>
      <c r="P2217" s="15">
        <v>13</v>
      </c>
      <c r="Q2217" s="15">
        <v>5</v>
      </c>
      <c r="Z2217" s="15">
        <v>41011</v>
      </c>
      <c r="AA2217" s="15">
        <f>IF(ISNA(VLOOKUP(Z2217,'1077county_meanLDVage_submitted'!$A$2:$B$1079,2,FALSE)),VLOOKUP(Z2217,$N$3:$O$3145,2,FALSE),VLOOKUP(Z2217,'1077county_meanLDVage_submitted'!$A$2:$B$1079,2,FALSE))</f>
        <v>13.770033805835322</v>
      </c>
      <c r="AB2217" s="15">
        <f t="shared" si="68"/>
        <v>13</v>
      </c>
      <c r="AC2217" s="15">
        <f t="shared" si="69"/>
        <v>5</v>
      </c>
    </row>
    <row r="2218" spans="2:29" x14ac:dyDescent="0.3">
      <c r="B2218" s="15">
        <v>41013</v>
      </c>
      <c r="C2218" s="15">
        <v>14.881800897587333</v>
      </c>
      <c r="D2218" s="15">
        <v>14</v>
      </c>
      <c r="E2218" s="15">
        <v>5</v>
      </c>
      <c r="N2218" s="15">
        <v>41013</v>
      </c>
      <c r="O2218" s="15">
        <v>14.130295959063947</v>
      </c>
      <c r="P2218" s="15">
        <v>14</v>
      </c>
      <c r="Q2218" s="15">
        <v>5</v>
      </c>
      <c r="Z2218" s="15">
        <v>41013</v>
      </c>
      <c r="AA2218" s="15">
        <f>IF(ISNA(VLOOKUP(Z2218,'1077county_meanLDVage_submitted'!$A$2:$B$1079,2,FALSE)),VLOOKUP(Z2218,$N$3:$O$3145,2,FALSE),VLOOKUP(Z2218,'1077county_meanLDVage_submitted'!$A$2:$B$1079,2,FALSE))</f>
        <v>14.130295959063947</v>
      </c>
      <c r="AB2218" s="15">
        <f t="shared" si="68"/>
        <v>14</v>
      </c>
      <c r="AC2218" s="15">
        <f t="shared" si="69"/>
        <v>5</v>
      </c>
    </row>
    <row r="2219" spans="2:29" x14ac:dyDescent="0.3">
      <c r="B2219" s="15">
        <v>41015</v>
      </c>
      <c r="C2219" s="15">
        <v>13.893029232091616</v>
      </c>
      <c r="D2219" s="15">
        <v>13</v>
      </c>
      <c r="E2219" s="15">
        <v>5</v>
      </c>
      <c r="N2219" s="15">
        <v>41015</v>
      </c>
      <c r="O2219" s="15">
        <v>13.198923345774999</v>
      </c>
      <c r="P2219" s="15">
        <v>13</v>
      </c>
      <c r="Q2219" s="15">
        <v>5</v>
      </c>
      <c r="Z2219" s="15">
        <v>41015</v>
      </c>
      <c r="AA2219" s="15">
        <f>IF(ISNA(VLOOKUP(Z2219,'1077county_meanLDVage_submitted'!$A$2:$B$1079,2,FALSE)),VLOOKUP(Z2219,$N$3:$O$3145,2,FALSE),VLOOKUP(Z2219,'1077county_meanLDVage_submitted'!$A$2:$B$1079,2,FALSE))</f>
        <v>13.198923345774999</v>
      </c>
      <c r="AB2219" s="15">
        <f t="shared" si="68"/>
        <v>13</v>
      </c>
      <c r="AC2219" s="15">
        <f t="shared" si="69"/>
        <v>5</v>
      </c>
    </row>
    <row r="2220" spans="2:29" x14ac:dyDescent="0.3">
      <c r="B2220" s="15">
        <v>41017</v>
      </c>
      <c r="C2220" s="15">
        <v>12.730639055749769</v>
      </c>
      <c r="D2220" s="15">
        <v>12</v>
      </c>
      <c r="E2220" s="15">
        <v>4</v>
      </c>
      <c r="N2220" s="15">
        <v>41017</v>
      </c>
      <c r="O2220" s="15">
        <v>12.057540634085189</v>
      </c>
      <c r="P2220" s="15">
        <v>12</v>
      </c>
      <c r="Q2220" s="15">
        <v>4</v>
      </c>
      <c r="Z2220" s="15">
        <v>41017</v>
      </c>
      <c r="AA2220" s="15">
        <f>IF(ISNA(VLOOKUP(Z2220,'1077county_meanLDVage_submitted'!$A$2:$B$1079,2,FALSE)),VLOOKUP(Z2220,$N$3:$O$3145,2,FALSE),VLOOKUP(Z2220,'1077county_meanLDVage_submitted'!$A$2:$B$1079,2,FALSE))</f>
        <v>12.057540634085189</v>
      </c>
      <c r="AB2220" s="15">
        <f t="shared" si="68"/>
        <v>12</v>
      </c>
      <c r="AC2220" s="15">
        <f t="shared" si="69"/>
        <v>4</v>
      </c>
    </row>
    <row r="2221" spans="2:29" x14ac:dyDescent="0.3">
      <c r="B2221" s="15">
        <v>41019</v>
      </c>
      <c r="C2221" s="15">
        <v>14.46866057646864</v>
      </c>
      <c r="D2221" s="15">
        <v>14</v>
      </c>
      <c r="E2221" s="15">
        <v>5</v>
      </c>
      <c r="N2221" s="15">
        <v>41019</v>
      </c>
      <c r="O2221" s="15">
        <v>13.724041199639041</v>
      </c>
      <c r="P2221" s="15">
        <v>13</v>
      </c>
      <c r="Q2221" s="15">
        <v>5</v>
      </c>
      <c r="Z2221" s="15">
        <v>41019</v>
      </c>
      <c r="AA2221" s="15">
        <f>IF(ISNA(VLOOKUP(Z2221,'1077county_meanLDVage_submitted'!$A$2:$B$1079,2,FALSE)),VLOOKUP(Z2221,$N$3:$O$3145,2,FALSE),VLOOKUP(Z2221,'1077county_meanLDVage_submitted'!$A$2:$B$1079,2,FALSE))</f>
        <v>13.724041199639041</v>
      </c>
      <c r="AB2221" s="15">
        <f t="shared" si="68"/>
        <v>13</v>
      </c>
      <c r="AC2221" s="15">
        <f t="shared" si="69"/>
        <v>5</v>
      </c>
    </row>
    <row r="2222" spans="2:29" x14ac:dyDescent="0.3">
      <c r="B2222" s="15">
        <v>41021</v>
      </c>
      <c r="C2222" s="15">
        <v>14.190985128746419</v>
      </c>
      <c r="D2222" s="15">
        <v>14</v>
      </c>
      <c r="E2222" s="15">
        <v>5</v>
      </c>
      <c r="N2222" s="15">
        <v>41021</v>
      </c>
      <c r="O2222" s="15">
        <v>13.372789341603383</v>
      </c>
      <c r="P2222" s="15">
        <v>13</v>
      </c>
      <c r="Q2222" s="15">
        <v>5</v>
      </c>
      <c r="Z2222" s="15">
        <v>41021</v>
      </c>
      <c r="AA2222" s="15">
        <f>IF(ISNA(VLOOKUP(Z2222,'1077county_meanLDVage_submitted'!$A$2:$B$1079,2,FALSE)),VLOOKUP(Z2222,$N$3:$O$3145,2,FALSE),VLOOKUP(Z2222,'1077county_meanLDVage_submitted'!$A$2:$B$1079,2,FALSE))</f>
        <v>13.372789341603383</v>
      </c>
      <c r="AB2222" s="15">
        <f t="shared" si="68"/>
        <v>13</v>
      </c>
      <c r="AC2222" s="15">
        <f t="shared" si="69"/>
        <v>5</v>
      </c>
    </row>
    <row r="2223" spans="2:29" x14ac:dyDescent="0.3">
      <c r="B2223" s="15">
        <v>41023</v>
      </c>
      <c r="C2223" s="15">
        <v>15.959817014145507</v>
      </c>
      <c r="D2223" s="15">
        <v>15</v>
      </c>
      <c r="E2223" s="15">
        <v>6</v>
      </c>
      <c r="N2223" s="15">
        <v>41023</v>
      </c>
      <c r="O2223" s="15">
        <v>15.18000864024301</v>
      </c>
      <c r="P2223" s="15">
        <v>15</v>
      </c>
      <c r="Q2223" s="15">
        <v>6</v>
      </c>
      <c r="Z2223" s="15">
        <v>41023</v>
      </c>
      <c r="AA2223" s="15">
        <f>IF(ISNA(VLOOKUP(Z2223,'1077county_meanLDVage_submitted'!$A$2:$B$1079,2,FALSE)),VLOOKUP(Z2223,$N$3:$O$3145,2,FALSE),VLOOKUP(Z2223,'1077county_meanLDVage_submitted'!$A$2:$B$1079,2,FALSE))</f>
        <v>15.18000864024301</v>
      </c>
      <c r="AB2223" s="15">
        <f t="shared" si="68"/>
        <v>15</v>
      </c>
      <c r="AC2223" s="15">
        <f t="shared" si="69"/>
        <v>6</v>
      </c>
    </row>
    <row r="2224" spans="2:29" x14ac:dyDescent="0.3">
      <c r="B2224" s="15">
        <v>41025</v>
      </c>
      <c r="C2224" s="15">
        <v>16.013280550718289</v>
      </c>
      <c r="D2224" s="15">
        <v>16</v>
      </c>
      <c r="E2224" s="15">
        <v>6</v>
      </c>
      <c r="N2224" s="15">
        <v>41025</v>
      </c>
      <c r="O2224" s="15">
        <v>15.240621430698504</v>
      </c>
      <c r="P2224" s="15">
        <v>15</v>
      </c>
      <c r="Q2224" s="15">
        <v>6</v>
      </c>
      <c r="Z2224" s="15">
        <v>41025</v>
      </c>
      <c r="AA2224" s="15">
        <f>IF(ISNA(VLOOKUP(Z2224,'1077county_meanLDVage_submitted'!$A$2:$B$1079,2,FALSE)),VLOOKUP(Z2224,$N$3:$O$3145,2,FALSE),VLOOKUP(Z2224,'1077county_meanLDVage_submitted'!$A$2:$B$1079,2,FALSE))</f>
        <v>15.240621430698504</v>
      </c>
      <c r="AB2224" s="15">
        <f t="shared" si="68"/>
        <v>15</v>
      </c>
      <c r="AC2224" s="15">
        <f t="shared" si="69"/>
        <v>6</v>
      </c>
    </row>
    <row r="2225" spans="2:29" x14ac:dyDescent="0.3">
      <c r="B2225" s="15">
        <v>41027</v>
      </c>
      <c r="C2225" s="15">
        <v>13.787274787745076</v>
      </c>
      <c r="D2225" s="15">
        <v>13</v>
      </c>
      <c r="E2225" s="15">
        <v>5</v>
      </c>
      <c r="N2225" s="15">
        <v>41027</v>
      </c>
      <c r="O2225" s="15">
        <v>13.089432552958304</v>
      </c>
      <c r="P2225" s="15">
        <v>13</v>
      </c>
      <c r="Q2225" s="15">
        <v>5</v>
      </c>
      <c r="Z2225" s="15">
        <v>41027</v>
      </c>
      <c r="AA2225" s="15">
        <f>IF(ISNA(VLOOKUP(Z2225,'1077county_meanLDVage_submitted'!$A$2:$B$1079,2,FALSE)),VLOOKUP(Z2225,$N$3:$O$3145,2,FALSE),VLOOKUP(Z2225,'1077county_meanLDVage_submitted'!$A$2:$B$1079,2,FALSE))</f>
        <v>13.089432552958304</v>
      </c>
      <c r="AB2225" s="15">
        <f t="shared" si="68"/>
        <v>13</v>
      </c>
      <c r="AC2225" s="15">
        <f t="shared" si="69"/>
        <v>5</v>
      </c>
    </row>
    <row r="2226" spans="2:29" x14ac:dyDescent="0.3">
      <c r="B2226" s="15">
        <v>41029</v>
      </c>
      <c r="C2226" s="15">
        <v>13.334925765541925</v>
      </c>
      <c r="D2226" s="15">
        <v>13</v>
      </c>
      <c r="E2226" s="15">
        <v>5</v>
      </c>
      <c r="N2226" s="15">
        <v>41029</v>
      </c>
      <c r="O2226" s="15">
        <v>12.611118654933755</v>
      </c>
      <c r="P2226" s="15">
        <v>12</v>
      </c>
      <c r="Q2226" s="15">
        <v>4</v>
      </c>
      <c r="Z2226" s="15">
        <v>41029</v>
      </c>
      <c r="AA2226" s="15">
        <f>IF(ISNA(VLOOKUP(Z2226,'1077county_meanLDVage_submitted'!$A$2:$B$1079,2,FALSE)),VLOOKUP(Z2226,$N$3:$O$3145,2,FALSE),VLOOKUP(Z2226,'1077county_meanLDVage_submitted'!$A$2:$B$1079,2,FALSE))</f>
        <v>12.611118654933755</v>
      </c>
      <c r="AB2226" s="15">
        <f t="shared" si="68"/>
        <v>12</v>
      </c>
      <c r="AC2226" s="15">
        <f t="shared" si="69"/>
        <v>4</v>
      </c>
    </row>
    <row r="2227" spans="2:29" x14ac:dyDescent="0.3">
      <c r="B2227" s="15">
        <v>41031</v>
      </c>
      <c r="C2227" s="15">
        <v>14.65646391927206</v>
      </c>
      <c r="D2227" s="15">
        <v>14</v>
      </c>
      <c r="E2227" s="15">
        <v>5</v>
      </c>
      <c r="N2227" s="15">
        <v>41031</v>
      </c>
      <c r="O2227" s="15">
        <v>13.920572401911627</v>
      </c>
      <c r="P2227" s="15">
        <v>13</v>
      </c>
      <c r="Q2227" s="15">
        <v>5</v>
      </c>
      <c r="Z2227" s="15">
        <v>41031</v>
      </c>
      <c r="AA2227" s="15">
        <f>IF(ISNA(VLOOKUP(Z2227,'1077county_meanLDVage_submitted'!$A$2:$B$1079,2,FALSE)),VLOOKUP(Z2227,$N$3:$O$3145,2,FALSE),VLOOKUP(Z2227,'1077county_meanLDVage_submitted'!$A$2:$B$1079,2,FALSE))</f>
        <v>13.920572401911627</v>
      </c>
      <c r="AB2227" s="15">
        <f t="shared" si="68"/>
        <v>13</v>
      </c>
      <c r="AC2227" s="15">
        <f t="shared" si="69"/>
        <v>5</v>
      </c>
    </row>
    <row r="2228" spans="2:29" x14ac:dyDescent="0.3">
      <c r="B2228" s="15">
        <v>41033</v>
      </c>
      <c r="C2228" s="15">
        <v>14.552405170248925</v>
      </c>
      <c r="D2228" s="15">
        <v>14</v>
      </c>
      <c r="E2228" s="15">
        <v>5</v>
      </c>
      <c r="N2228" s="15">
        <v>41033</v>
      </c>
      <c r="O2228" s="15">
        <v>13.807127935590621</v>
      </c>
      <c r="P2228" s="15">
        <v>13</v>
      </c>
      <c r="Q2228" s="15">
        <v>5</v>
      </c>
      <c r="Z2228" s="15">
        <v>41033</v>
      </c>
      <c r="AA2228" s="15">
        <f>IF(ISNA(VLOOKUP(Z2228,'1077county_meanLDVage_submitted'!$A$2:$B$1079,2,FALSE)),VLOOKUP(Z2228,$N$3:$O$3145,2,FALSE),VLOOKUP(Z2228,'1077county_meanLDVage_submitted'!$A$2:$B$1079,2,FALSE))</f>
        <v>13.807127935590621</v>
      </c>
      <c r="AB2228" s="15">
        <f t="shared" si="68"/>
        <v>13</v>
      </c>
      <c r="AC2228" s="15">
        <f t="shared" si="69"/>
        <v>5</v>
      </c>
    </row>
    <row r="2229" spans="2:29" x14ac:dyDescent="0.3">
      <c r="B2229" s="15">
        <v>41035</v>
      </c>
      <c r="C2229" s="15">
        <v>14.611630116013117</v>
      </c>
      <c r="D2229" s="15">
        <v>14</v>
      </c>
      <c r="E2229" s="15">
        <v>5</v>
      </c>
      <c r="N2229" s="15">
        <v>41035</v>
      </c>
      <c r="O2229" s="15">
        <v>13.846425317863797</v>
      </c>
      <c r="P2229" s="15">
        <v>13</v>
      </c>
      <c r="Q2229" s="15">
        <v>5</v>
      </c>
      <c r="Z2229" s="15">
        <v>41035</v>
      </c>
      <c r="AA2229" s="15">
        <f>IF(ISNA(VLOOKUP(Z2229,'1077county_meanLDVage_submitted'!$A$2:$B$1079,2,FALSE)),VLOOKUP(Z2229,$N$3:$O$3145,2,FALSE),VLOOKUP(Z2229,'1077county_meanLDVage_submitted'!$A$2:$B$1079,2,FALSE))</f>
        <v>13.846425317863797</v>
      </c>
      <c r="AB2229" s="15">
        <f t="shared" si="68"/>
        <v>13</v>
      </c>
      <c r="AC2229" s="15">
        <f t="shared" si="69"/>
        <v>5</v>
      </c>
    </row>
    <row r="2230" spans="2:29" x14ac:dyDescent="0.3">
      <c r="B2230" s="15">
        <v>41037</v>
      </c>
      <c r="C2230" s="15">
        <v>15.926208652007251</v>
      </c>
      <c r="D2230" s="15">
        <v>15</v>
      </c>
      <c r="E2230" s="15">
        <v>6</v>
      </c>
      <c r="N2230" s="15">
        <v>41037</v>
      </c>
      <c r="O2230" s="15">
        <v>15.130624592385649</v>
      </c>
      <c r="P2230" s="15">
        <v>15</v>
      </c>
      <c r="Q2230" s="15">
        <v>6</v>
      </c>
      <c r="Z2230" s="15">
        <v>41037</v>
      </c>
      <c r="AA2230" s="15">
        <f>IF(ISNA(VLOOKUP(Z2230,'1077county_meanLDVage_submitted'!$A$2:$B$1079,2,FALSE)),VLOOKUP(Z2230,$N$3:$O$3145,2,FALSE),VLOOKUP(Z2230,'1077county_meanLDVage_submitted'!$A$2:$B$1079,2,FALSE))</f>
        <v>15.130624592385649</v>
      </c>
      <c r="AB2230" s="15">
        <f t="shared" si="68"/>
        <v>15</v>
      </c>
      <c r="AC2230" s="15">
        <f t="shared" si="69"/>
        <v>6</v>
      </c>
    </row>
    <row r="2231" spans="2:29" x14ac:dyDescent="0.3">
      <c r="B2231" s="15">
        <v>41039</v>
      </c>
      <c r="C2231" s="15">
        <v>13.324760899129659</v>
      </c>
      <c r="D2231" s="15">
        <v>13</v>
      </c>
      <c r="E2231" s="15">
        <v>5</v>
      </c>
      <c r="N2231" s="15">
        <v>41039</v>
      </c>
      <c r="O2231" s="15">
        <v>12.631559802568827</v>
      </c>
      <c r="P2231" s="15">
        <v>12</v>
      </c>
      <c r="Q2231" s="15">
        <v>4</v>
      </c>
      <c r="Z2231" s="15">
        <v>41039</v>
      </c>
      <c r="AA2231" s="15">
        <f>IF(ISNA(VLOOKUP(Z2231,'1077county_meanLDVage_submitted'!$A$2:$B$1079,2,FALSE)),VLOOKUP(Z2231,$N$3:$O$3145,2,FALSE),VLOOKUP(Z2231,'1077county_meanLDVage_submitted'!$A$2:$B$1079,2,FALSE))</f>
        <v>12.631559802568827</v>
      </c>
      <c r="AB2231" s="15">
        <f t="shared" si="68"/>
        <v>12</v>
      </c>
      <c r="AC2231" s="15">
        <f t="shared" si="69"/>
        <v>4</v>
      </c>
    </row>
    <row r="2232" spans="2:29" x14ac:dyDescent="0.3">
      <c r="B2232" s="15">
        <v>41041</v>
      </c>
      <c r="C2232" s="15">
        <v>13.203201368065026</v>
      </c>
      <c r="D2232" s="15">
        <v>13</v>
      </c>
      <c r="E2232" s="15">
        <v>5</v>
      </c>
      <c r="N2232" s="15">
        <v>41041</v>
      </c>
      <c r="O2232" s="15">
        <v>12.554350868015689</v>
      </c>
      <c r="P2232" s="15">
        <v>12</v>
      </c>
      <c r="Q2232" s="15">
        <v>4</v>
      </c>
      <c r="Z2232" s="15">
        <v>41041</v>
      </c>
      <c r="AA2232" s="15">
        <f>IF(ISNA(VLOOKUP(Z2232,'1077county_meanLDVage_submitted'!$A$2:$B$1079,2,FALSE)),VLOOKUP(Z2232,$N$3:$O$3145,2,FALSE),VLOOKUP(Z2232,'1077county_meanLDVage_submitted'!$A$2:$B$1079,2,FALSE))</f>
        <v>12.554350868015689</v>
      </c>
      <c r="AB2232" s="15">
        <f t="shared" si="68"/>
        <v>12</v>
      </c>
      <c r="AC2232" s="15">
        <f t="shared" si="69"/>
        <v>4</v>
      </c>
    </row>
    <row r="2233" spans="2:29" x14ac:dyDescent="0.3">
      <c r="B2233" s="15">
        <v>41043</v>
      </c>
      <c r="C2233" s="15">
        <v>14.078135154918346</v>
      </c>
      <c r="D2233" s="15">
        <v>14</v>
      </c>
      <c r="E2233" s="15">
        <v>5</v>
      </c>
      <c r="N2233" s="15">
        <v>41043</v>
      </c>
      <c r="O2233" s="15">
        <v>13.375077484826871</v>
      </c>
      <c r="P2233" s="15">
        <v>13</v>
      </c>
      <c r="Q2233" s="15">
        <v>5</v>
      </c>
      <c r="Z2233" s="15">
        <v>41043</v>
      </c>
      <c r="AA2233" s="15">
        <f>IF(ISNA(VLOOKUP(Z2233,'1077county_meanLDVage_submitted'!$A$2:$B$1079,2,FALSE)),VLOOKUP(Z2233,$N$3:$O$3145,2,FALSE),VLOOKUP(Z2233,'1077county_meanLDVage_submitted'!$A$2:$B$1079,2,FALSE))</f>
        <v>13.375077484826871</v>
      </c>
      <c r="AB2233" s="15">
        <f t="shared" si="68"/>
        <v>13</v>
      </c>
      <c r="AC2233" s="15">
        <f t="shared" si="69"/>
        <v>5</v>
      </c>
    </row>
    <row r="2234" spans="2:29" x14ac:dyDescent="0.3">
      <c r="B2234" s="15">
        <v>41045</v>
      </c>
      <c r="C2234" s="15">
        <v>14.619739663487454</v>
      </c>
      <c r="D2234" s="15">
        <v>14</v>
      </c>
      <c r="E2234" s="15">
        <v>5</v>
      </c>
      <c r="N2234" s="15">
        <v>41045</v>
      </c>
      <c r="O2234" s="15">
        <v>13.908317836586052</v>
      </c>
      <c r="P2234" s="15">
        <v>13</v>
      </c>
      <c r="Q2234" s="15">
        <v>5</v>
      </c>
      <c r="Z2234" s="15">
        <v>41045</v>
      </c>
      <c r="AA2234" s="15">
        <f>IF(ISNA(VLOOKUP(Z2234,'1077county_meanLDVage_submitted'!$A$2:$B$1079,2,FALSE)),VLOOKUP(Z2234,$N$3:$O$3145,2,FALSE),VLOOKUP(Z2234,'1077county_meanLDVage_submitted'!$A$2:$B$1079,2,FALSE))</f>
        <v>13.908317836586052</v>
      </c>
      <c r="AB2234" s="15">
        <f t="shared" si="68"/>
        <v>13</v>
      </c>
      <c r="AC2234" s="15">
        <f t="shared" si="69"/>
        <v>5</v>
      </c>
    </row>
    <row r="2235" spans="2:29" x14ac:dyDescent="0.3">
      <c r="B2235" s="15">
        <v>41047</v>
      </c>
      <c r="C2235" s="15">
        <v>12.895952242027327</v>
      </c>
      <c r="D2235" s="15">
        <v>12</v>
      </c>
      <c r="E2235" s="15">
        <v>4</v>
      </c>
      <c r="N2235" s="15">
        <v>41047</v>
      </c>
      <c r="O2235" s="15">
        <v>12.239277125185307</v>
      </c>
      <c r="P2235" s="15">
        <v>12</v>
      </c>
      <c r="Q2235" s="15">
        <v>4</v>
      </c>
      <c r="Z2235" s="15">
        <v>41047</v>
      </c>
      <c r="AA2235" s="15">
        <f>IF(ISNA(VLOOKUP(Z2235,'1077county_meanLDVage_submitted'!$A$2:$B$1079,2,FALSE)),VLOOKUP(Z2235,$N$3:$O$3145,2,FALSE),VLOOKUP(Z2235,'1077county_meanLDVage_submitted'!$A$2:$B$1079,2,FALSE))</f>
        <v>12.239277125185307</v>
      </c>
      <c r="AB2235" s="15">
        <f t="shared" si="68"/>
        <v>12</v>
      </c>
      <c r="AC2235" s="15">
        <f t="shared" si="69"/>
        <v>4</v>
      </c>
    </row>
    <row r="2236" spans="2:29" x14ac:dyDescent="0.3">
      <c r="B2236" s="15">
        <v>41049</v>
      </c>
      <c r="C2236" s="15">
        <v>13.471207377552549</v>
      </c>
      <c r="D2236" s="15">
        <v>13</v>
      </c>
      <c r="E2236" s="15">
        <v>5</v>
      </c>
      <c r="N2236" s="15">
        <v>41049</v>
      </c>
      <c r="O2236" s="15">
        <v>12.754936441876399</v>
      </c>
      <c r="P2236" s="15">
        <v>12</v>
      </c>
      <c r="Q2236" s="15">
        <v>4</v>
      </c>
      <c r="Z2236" s="15">
        <v>41049</v>
      </c>
      <c r="AA2236" s="15">
        <f>IF(ISNA(VLOOKUP(Z2236,'1077county_meanLDVage_submitted'!$A$2:$B$1079,2,FALSE)),VLOOKUP(Z2236,$N$3:$O$3145,2,FALSE),VLOOKUP(Z2236,'1077county_meanLDVage_submitted'!$A$2:$B$1079,2,FALSE))</f>
        <v>12.754936441876399</v>
      </c>
      <c r="AB2236" s="15">
        <f t="shared" si="68"/>
        <v>12</v>
      </c>
      <c r="AC2236" s="15">
        <f t="shared" si="69"/>
        <v>4</v>
      </c>
    </row>
    <row r="2237" spans="2:29" x14ac:dyDescent="0.3">
      <c r="B2237" s="15">
        <v>41051</v>
      </c>
      <c r="C2237" s="15">
        <v>11.163946777013615</v>
      </c>
      <c r="D2237" s="15">
        <v>11</v>
      </c>
      <c r="E2237" s="15">
        <v>4</v>
      </c>
      <c r="N2237" s="15">
        <v>41051</v>
      </c>
      <c r="O2237" s="15">
        <v>10.531284257103529</v>
      </c>
      <c r="P2237" s="15">
        <v>10</v>
      </c>
      <c r="Q2237" s="15">
        <v>3</v>
      </c>
      <c r="Z2237" s="15">
        <v>41051</v>
      </c>
      <c r="AA2237" s="15">
        <f>IF(ISNA(VLOOKUP(Z2237,'1077county_meanLDVage_submitted'!$A$2:$B$1079,2,FALSE)),VLOOKUP(Z2237,$N$3:$O$3145,2,FALSE),VLOOKUP(Z2237,'1077county_meanLDVage_submitted'!$A$2:$B$1079,2,FALSE))</f>
        <v>10.531284257103529</v>
      </c>
      <c r="AB2237" s="15">
        <f t="shared" si="68"/>
        <v>10</v>
      </c>
      <c r="AC2237" s="15">
        <f t="shared" si="69"/>
        <v>3</v>
      </c>
    </row>
    <row r="2238" spans="2:29" x14ac:dyDescent="0.3">
      <c r="B2238" s="15">
        <v>41053</v>
      </c>
      <c r="C2238" s="15">
        <v>12.802880085606771</v>
      </c>
      <c r="D2238" s="15">
        <v>12</v>
      </c>
      <c r="E2238" s="15">
        <v>4</v>
      </c>
      <c r="N2238" s="15">
        <v>41053</v>
      </c>
      <c r="O2238" s="15">
        <v>12.130836751740274</v>
      </c>
      <c r="P2238" s="15">
        <v>12</v>
      </c>
      <c r="Q2238" s="15">
        <v>4</v>
      </c>
      <c r="Z2238" s="15">
        <v>41053</v>
      </c>
      <c r="AA2238" s="15">
        <f>IF(ISNA(VLOOKUP(Z2238,'1077county_meanLDVage_submitted'!$A$2:$B$1079,2,FALSE)),VLOOKUP(Z2238,$N$3:$O$3145,2,FALSE),VLOOKUP(Z2238,'1077county_meanLDVage_submitted'!$A$2:$B$1079,2,FALSE))</f>
        <v>12.130836751740274</v>
      </c>
      <c r="AB2238" s="15">
        <f t="shared" si="68"/>
        <v>12</v>
      </c>
      <c r="AC2238" s="15">
        <f t="shared" si="69"/>
        <v>4</v>
      </c>
    </row>
    <row r="2239" spans="2:29" x14ac:dyDescent="0.3">
      <c r="B2239" s="15">
        <v>41055</v>
      </c>
      <c r="C2239" s="15">
        <v>14.368193605382528</v>
      </c>
      <c r="D2239" s="15">
        <v>14</v>
      </c>
      <c r="E2239" s="15">
        <v>5</v>
      </c>
      <c r="N2239" s="15">
        <v>41055</v>
      </c>
      <c r="O2239" s="15">
        <v>13.550530097666091</v>
      </c>
      <c r="P2239" s="15">
        <v>13</v>
      </c>
      <c r="Q2239" s="15">
        <v>5</v>
      </c>
      <c r="Z2239" s="15">
        <v>41055</v>
      </c>
      <c r="AA2239" s="15">
        <f>IF(ISNA(VLOOKUP(Z2239,'1077county_meanLDVage_submitted'!$A$2:$B$1079,2,FALSE)),VLOOKUP(Z2239,$N$3:$O$3145,2,FALSE),VLOOKUP(Z2239,'1077county_meanLDVage_submitted'!$A$2:$B$1079,2,FALSE))</f>
        <v>13.550530097666091</v>
      </c>
      <c r="AB2239" s="15">
        <f t="shared" si="68"/>
        <v>13</v>
      </c>
      <c r="AC2239" s="15">
        <f t="shared" si="69"/>
        <v>5</v>
      </c>
    </row>
    <row r="2240" spans="2:29" x14ac:dyDescent="0.3">
      <c r="B2240" s="15">
        <v>41057</v>
      </c>
      <c r="C2240" s="15">
        <v>13.720769789777254</v>
      </c>
      <c r="D2240" s="15">
        <v>13</v>
      </c>
      <c r="E2240" s="15">
        <v>5</v>
      </c>
      <c r="N2240" s="15">
        <v>41057</v>
      </c>
      <c r="O2240" s="15">
        <v>13.054585573721145</v>
      </c>
      <c r="P2240" s="15">
        <v>13</v>
      </c>
      <c r="Q2240" s="15">
        <v>5</v>
      </c>
      <c r="Z2240" s="15">
        <v>41057</v>
      </c>
      <c r="AA2240" s="15">
        <f>IF(ISNA(VLOOKUP(Z2240,'1077county_meanLDVage_submitted'!$A$2:$B$1079,2,FALSE)),VLOOKUP(Z2240,$N$3:$O$3145,2,FALSE),VLOOKUP(Z2240,'1077county_meanLDVage_submitted'!$A$2:$B$1079,2,FALSE))</f>
        <v>13.054585573721145</v>
      </c>
      <c r="AB2240" s="15">
        <f t="shared" si="68"/>
        <v>13</v>
      </c>
      <c r="AC2240" s="15">
        <f t="shared" si="69"/>
        <v>5</v>
      </c>
    </row>
    <row r="2241" spans="2:29" x14ac:dyDescent="0.3">
      <c r="B2241" s="15">
        <v>41059</v>
      </c>
      <c r="C2241" s="15">
        <v>13.62772399688779</v>
      </c>
      <c r="D2241" s="15">
        <v>13</v>
      </c>
      <c r="E2241" s="15">
        <v>5</v>
      </c>
      <c r="N2241" s="15">
        <v>41059</v>
      </c>
      <c r="O2241" s="15">
        <v>12.910627256274477</v>
      </c>
      <c r="P2241" s="15">
        <v>12</v>
      </c>
      <c r="Q2241" s="15">
        <v>4</v>
      </c>
      <c r="Z2241" s="15">
        <v>41059</v>
      </c>
      <c r="AA2241" s="15">
        <f>IF(ISNA(VLOOKUP(Z2241,'1077county_meanLDVage_submitted'!$A$2:$B$1079,2,FALSE)),VLOOKUP(Z2241,$N$3:$O$3145,2,FALSE),VLOOKUP(Z2241,'1077county_meanLDVage_submitted'!$A$2:$B$1079,2,FALSE))</f>
        <v>12.910627256274477</v>
      </c>
      <c r="AB2241" s="15">
        <f t="shared" si="68"/>
        <v>12</v>
      </c>
      <c r="AC2241" s="15">
        <f t="shared" si="69"/>
        <v>4</v>
      </c>
    </row>
    <row r="2242" spans="2:29" x14ac:dyDescent="0.3">
      <c r="B2242" s="15">
        <v>41061</v>
      </c>
      <c r="C2242" s="15">
        <v>14.160482593842689</v>
      </c>
      <c r="D2242" s="15">
        <v>14</v>
      </c>
      <c r="E2242" s="15">
        <v>5</v>
      </c>
      <c r="N2242" s="15">
        <v>41061</v>
      </c>
      <c r="O2242" s="15">
        <v>13.407051510262798</v>
      </c>
      <c r="P2242" s="15">
        <v>13</v>
      </c>
      <c r="Q2242" s="15">
        <v>5</v>
      </c>
      <c r="Z2242" s="15">
        <v>41061</v>
      </c>
      <c r="AA2242" s="15">
        <f>IF(ISNA(VLOOKUP(Z2242,'1077county_meanLDVage_submitted'!$A$2:$B$1079,2,FALSE)),VLOOKUP(Z2242,$N$3:$O$3145,2,FALSE),VLOOKUP(Z2242,'1077county_meanLDVage_submitted'!$A$2:$B$1079,2,FALSE))</f>
        <v>13.407051510262798</v>
      </c>
      <c r="AB2242" s="15">
        <f t="shared" si="68"/>
        <v>13</v>
      </c>
      <c r="AC2242" s="15">
        <f t="shared" si="69"/>
        <v>5</v>
      </c>
    </row>
    <row r="2243" spans="2:29" x14ac:dyDescent="0.3">
      <c r="B2243" s="15">
        <v>41063</v>
      </c>
      <c r="C2243" s="15">
        <v>14.820786790511072</v>
      </c>
      <c r="D2243" s="15">
        <v>14</v>
      </c>
      <c r="E2243" s="15">
        <v>5</v>
      </c>
      <c r="N2243" s="15">
        <v>41063</v>
      </c>
      <c r="O2243" s="15">
        <v>14.051499869845166</v>
      </c>
      <c r="P2243" s="15">
        <v>14</v>
      </c>
      <c r="Q2243" s="15">
        <v>5</v>
      </c>
      <c r="Z2243" s="15">
        <v>41063</v>
      </c>
      <c r="AA2243" s="15">
        <f>IF(ISNA(VLOOKUP(Z2243,'1077county_meanLDVage_submitted'!$A$2:$B$1079,2,FALSE)),VLOOKUP(Z2243,$N$3:$O$3145,2,FALSE),VLOOKUP(Z2243,'1077county_meanLDVage_submitted'!$A$2:$B$1079,2,FALSE))</f>
        <v>14.051499869845166</v>
      </c>
      <c r="AB2243" s="15">
        <f t="shared" si="68"/>
        <v>14</v>
      </c>
      <c r="AC2243" s="15">
        <f t="shared" si="69"/>
        <v>5</v>
      </c>
    </row>
    <row r="2244" spans="2:29" x14ac:dyDescent="0.3">
      <c r="B2244" s="15">
        <v>41065</v>
      </c>
      <c r="C2244" s="15">
        <v>14.389816933182964</v>
      </c>
      <c r="D2244" s="15">
        <v>14</v>
      </c>
      <c r="E2244" s="15">
        <v>5</v>
      </c>
      <c r="N2244" s="15">
        <v>41065</v>
      </c>
      <c r="O2244" s="15">
        <v>13.631090727710296</v>
      </c>
      <c r="P2244" s="15">
        <v>13</v>
      </c>
      <c r="Q2244" s="15">
        <v>5</v>
      </c>
      <c r="Z2244" s="15">
        <v>41065</v>
      </c>
      <c r="AA2244" s="15">
        <f>IF(ISNA(VLOOKUP(Z2244,'1077county_meanLDVage_submitted'!$A$2:$B$1079,2,FALSE)),VLOOKUP(Z2244,$N$3:$O$3145,2,FALSE),VLOOKUP(Z2244,'1077county_meanLDVage_submitted'!$A$2:$B$1079,2,FALSE))</f>
        <v>13.631090727710296</v>
      </c>
      <c r="AB2244" s="15">
        <f t="shared" si="68"/>
        <v>13</v>
      </c>
      <c r="AC2244" s="15">
        <f t="shared" si="69"/>
        <v>5</v>
      </c>
    </row>
    <row r="2245" spans="2:29" x14ac:dyDescent="0.3">
      <c r="B2245" s="15">
        <v>41067</v>
      </c>
      <c r="C2245" s="15">
        <v>10.177170736851879</v>
      </c>
      <c r="D2245" s="15">
        <v>10</v>
      </c>
      <c r="E2245" s="15">
        <v>3</v>
      </c>
      <c r="N2245" s="15">
        <v>41067</v>
      </c>
      <c r="O2245" s="15">
        <v>9.6339086080087704</v>
      </c>
      <c r="P2245" s="15">
        <v>9</v>
      </c>
      <c r="Q2245" s="15">
        <v>3</v>
      </c>
      <c r="Z2245" s="15">
        <v>41067</v>
      </c>
      <c r="AA2245" s="15">
        <f>IF(ISNA(VLOOKUP(Z2245,'1077county_meanLDVage_submitted'!$A$2:$B$1079,2,FALSE)),VLOOKUP(Z2245,$N$3:$O$3145,2,FALSE),VLOOKUP(Z2245,'1077county_meanLDVage_submitted'!$A$2:$B$1079,2,FALSE))</f>
        <v>9.6339086080087704</v>
      </c>
      <c r="AB2245" s="15">
        <f t="shared" ref="AB2245:AB2308" si="70">TRUNC(AA2245,0)</f>
        <v>9</v>
      </c>
      <c r="AC2245" s="15">
        <f t="shared" ref="AC2245:AC2308" si="71">VLOOKUP(AB2245,$AE$14:$AF$26,2,)</f>
        <v>3</v>
      </c>
    </row>
    <row r="2246" spans="2:29" x14ac:dyDescent="0.3">
      <c r="B2246" s="15">
        <v>41069</v>
      </c>
      <c r="C2246" s="15">
        <v>15.301851848686942</v>
      </c>
      <c r="D2246" s="15">
        <v>15</v>
      </c>
      <c r="E2246" s="15">
        <v>6</v>
      </c>
      <c r="N2246" s="15">
        <v>41069</v>
      </c>
      <c r="O2246" s="15">
        <v>14.54289118068759</v>
      </c>
      <c r="P2246" s="15">
        <v>14</v>
      </c>
      <c r="Q2246" s="15">
        <v>5</v>
      </c>
      <c r="Z2246" s="15">
        <v>41069</v>
      </c>
      <c r="AA2246" s="15">
        <f>IF(ISNA(VLOOKUP(Z2246,'1077county_meanLDVage_submitted'!$A$2:$B$1079,2,FALSE)),VLOOKUP(Z2246,$N$3:$O$3145,2,FALSE),VLOOKUP(Z2246,'1077county_meanLDVage_submitted'!$A$2:$B$1079,2,FALSE))</f>
        <v>14.54289118068759</v>
      </c>
      <c r="AB2246" s="15">
        <f t="shared" si="70"/>
        <v>14</v>
      </c>
      <c r="AC2246" s="15">
        <f t="shared" si="71"/>
        <v>5</v>
      </c>
    </row>
    <row r="2247" spans="2:29" x14ac:dyDescent="0.3">
      <c r="B2247" s="15">
        <v>41071</v>
      </c>
      <c r="C2247" s="15">
        <v>13.459894353903877</v>
      </c>
      <c r="D2247" s="15">
        <v>13</v>
      </c>
      <c r="E2247" s="15">
        <v>5</v>
      </c>
      <c r="N2247" s="15">
        <v>41071</v>
      </c>
      <c r="O2247" s="15">
        <v>12.765968829316709</v>
      </c>
      <c r="P2247" s="15">
        <v>12</v>
      </c>
      <c r="Q2247" s="15">
        <v>4</v>
      </c>
      <c r="Z2247" s="15">
        <v>41071</v>
      </c>
      <c r="AA2247" s="15">
        <f>IF(ISNA(VLOOKUP(Z2247,'1077county_meanLDVage_submitted'!$A$2:$B$1079,2,FALSE)),VLOOKUP(Z2247,$N$3:$O$3145,2,FALSE),VLOOKUP(Z2247,'1077county_meanLDVage_submitted'!$A$2:$B$1079,2,FALSE))</f>
        <v>12.765968829316709</v>
      </c>
      <c r="AB2247" s="15">
        <f t="shared" si="70"/>
        <v>12</v>
      </c>
      <c r="AC2247" s="15">
        <f t="shared" si="71"/>
        <v>4</v>
      </c>
    </row>
    <row r="2248" spans="2:29" x14ac:dyDescent="0.3">
      <c r="B2248" s="15">
        <v>42001</v>
      </c>
      <c r="C2248" s="15">
        <v>12.288366056467877</v>
      </c>
      <c r="D2248" s="15">
        <v>12</v>
      </c>
      <c r="E2248" s="15">
        <v>4</v>
      </c>
      <c r="N2248" s="15">
        <v>42001</v>
      </c>
      <c r="O2248" s="15">
        <v>11.450501967447638</v>
      </c>
      <c r="P2248" s="15">
        <v>11</v>
      </c>
      <c r="Q2248" s="15">
        <v>4</v>
      </c>
      <c r="Z2248" s="15">
        <v>42001</v>
      </c>
      <c r="AA2248" s="15">
        <f>IF(ISNA(VLOOKUP(Z2248,'1077county_meanLDVage_submitted'!$A$2:$B$1079,2,FALSE)),VLOOKUP(Z2248,$N$3:$O$3145,2,FALSE),VLOOKUP(Z2248,'1077county_meanLDVage_submitted'!$A$2:$B$1079,2,FALSE))</f>
        <v>11.33402077</v>
      </c>
      <c r="AB2248" s="15">
        <f t="shared" si="70"/>
        <v>11</v>
      </c>
      <c r="AC2248" s="15">
        <f t="shared" si="71"/>
        <v>4</v>
      </c>
    </row>
    <row r="2249" spans="2:29" x14ac:dyDescent="0.3">
      <c r="B2249" s="15">
        <v>42003</v>
      </c>
      <c r="C2249" s="15">
        <v>8.5901219106691702</v>
      </c>
      <c r="D2249" s="15">
        <v>8</v>
      </c>
      <c r="E2249" s="15">
        <v>2</v>
      </c>
      <c r="N2249" s="15">
        <v>42003</v>
      </c>
      <c r="O2249" s="15">
        <v>7.985982840616753</v>
      </c>
      <c r="P2249" s="15">
        <v>7</v>
      </c>
      <c r="Q2249" s="15">
        <v>2</v>
      </c>
      <c r="Z2249" s="15">
        <v>42003</v>
      </c>
      <c r="AA2249" s="15">
        <f>IF(ISNA(VLOOKUP(Z2249,'1077county_meanLDVage_submitted'!$A$2:$B$1079,2,FALSE)),VLOOKUP(Z2249,$N$3:$O$3145,2,FALSE),VLOOKUP(Z2249,'1077county_meanLDVage_submitted'!$A$2:$B$1079,2,FALSE))</f>
        <v>9.7202853969999996</v>
      </c>
      <c r="AB2249" s="15">
        <f t="shared" si="70"/>
        <v>9</v>
      </c>
      <c r="AC2249" s="15">
        <f t="shared" si="71"/>
        <v>3</v>
      </c>
    </row>
    <row r="2250" spans="2:29" x14ac:dyDescent="0.3">
      <c r="B2250" s="15">
        <v>42005</v>
      </c>
      <c r="C2250" s="15">
        <v>11.230728455281989</v>
      </c>
      <c r="D2250" s="15">
        <v>11</v>
      </c>
      <c r="E2250" s="15">
        <v>4</v>
      </c>
      <c r="N2250" s="15">
        <v>42005</v>
      </c>
      <c r="O2250" s="15">
        <v>10.431703444871481</v>
      </c>
      <c r="P2250" s="15">
        <v>10</v>
      </c>
      <c r="Q2250" s="15">
        <v>3</v>
      </c>
      <c r="Z2250" s="15">
        <v>42005</v>
      </c>
      <c r="AA2250" s="15">
        <f>IF(ISNA(VLOOKUP(Z2250,'1077county_meanLDVage_submitted'!$A$2:$B$1079,2,FALSE)),VLOOKUP(Z2250,$N$3:$O$3145,2,FALSE),VLOOKUP(Z2250,'1077county_meanLDVage_submitted'!$A$2:$B$1079,2,FALSE))</f>
        <v>9.7202754979999995</v>
      </c>
      <c r="AB2250" s="15">
        <f t="shared" si="70"/>
        <v>9</v>
      </c>
      <c r="AC2250" s="15">
        <f t="shared" si="71"/>
        <v>3</v>
      </c>
    </row>
    <row r="2251" spans="2:29" x14ac:dyDescent="0.3">
      <c r="B2251" s="15">
        <v>42007</v>
      </c>
      <c r="C2251" s="15">
        <v>10.058581413051561</v>
      </c>
      <c r="D2251" s="15">
        <v>10</v>
      </c>
      <c r="E2251" s="15">
        <v>3</v>
      </c>
      <c r="N2251" s="15">
        <v>42007</v>
      </c>
      <c r="O2251" s="15">
        <v>9.2630538491131578</v>
      </c>
      <c r="P2251" s="15">
        <v>9</v>
      </c>
      <c r="Q2251" s="15">
        <v>3</v>
      </c>
      <c r="Z2251" s="15">
        <v>42007</v>
      </c>
      <c r="AA2251" s="15">
        <f>IF(ISNA(VLOOKUP(Z2251,'1077county_meanLDVage_submitted'!$A$2:$B$1079,2,FALSE)),VLOOKUP(Z2251,$N$3:$O$3145,2,FALSE),VLOOKUP(Z2251,'1077county_meanLDVage_submitted'!$A$2:$B$1079,2,FALSE))</f>
        <v>9.7202918599999997</v>
      </c>
      <c r="AB2251" s="15">
        <f t="shared" si="70"/>
        <v>9</v>
      </c>
      <c r="AC2251" s="15">
        <f t="shared" si="71"/>
        <v>3</v>
      </c>
    </row>
    <row r="2252" spans="2:29" x14ac:dyDescent="0.3">
      <c r="B2252" s="15">
        <v>42009</v>
      </c>
      <c r="C2252" s="15">
        <v>13.5175689649333</v>
      </c>
      <c r="D2252" s="15">
        <v>13</v>
      </c>
      <c r="E2252" s="15">
        <v>5</v>
      </c>
      <c r="N2252" s="15">
        <v>42009</v>
      </c>
      <c r="O2252" s="15">
        <v>12.63912209239037</v>
      </c>
      <c r="P2252" s="15">
        <v>12</v>
      </c>
      <c r="Q2252" s="15">
        <v>4</v>
      </c>
      <c r="Z2252" s="15">
        <v>42009</v>
      </c>
      <c r="AA2252" s="15">
        <f>IF(ISNA(VLOOKUP(Z2252,'1077county_meanLDVage_submitted'!$A$2:$B$1079,2,FALSE)),VLOOKUP(Z2252,$N$3:$O$3145,2,FALSE),VLOOKUP(Z2252,'1077county_meanLDVage_submitted'!$A$2:$B$1079,2,FALSE))</f>
        <v>11.334005749999999</v>
      </c>
      <c r="AB2252" s="15">
        <f t="shared" si="70"/>
        <v>11</v>
      </c>
      <c r="AC2252" s="15">
        <f t="shared" si="71"/>
        <v>4</v>
      </c>
    </row>
    <row r="2253" spans="2:29" x14ac:dyDescent="0.3">
      <c r="B2253" s="15">
        <v>42011</v>
      </c>
      <c r="C2253" s="15">
        <v>11.052466198454038</v>
      </c>
      <c r="D2253" s="15">
        <v>11</v>
      </c>
      <c r="E2253" s="15">
        <v>4</v>
      </c>
      <c r="N2253" s="15">
        <v>42011</v>
      </c>
      <c r="O2253" s="15">
        <v>10.261133396421485</v>
      </c>
      <c r="P2253" s="15">
        <v>10</v>
      </c>
      <c r="Q2253" s="15">
        <v>3</v>
      </c>
      <c r="Z2253" s="15">
        <v>42011</v>
      </c>
      <c r="AA2253" s="15">
        <f>IF(ISNA(VLOOKUP(Z2253,'1077county_meanLDVage_submitted'!$A$2:$B$1079,2,FALSE)),VLOOKUP(Z2253,$N$3:$O$3145,2,FALSE),VLOOKUP(Z2253,'1077county_meanLDVage_submitted'!$A$2:$B$1079,2,FALSE))</f>
        <v>11.316655880000001</v>
      </c>
      <c r="AB2253" s="15">
        <f t="shared" si="70"/>
        <v>11</v>
      </c>
      <c r="AC2253" s="15">
        <f t="shared" si="71"/>
        <v>4</v>
      </c>
    </row>
    <row r="2254" spans="2:29" x14ac:dyDescent="0.3">
      <c r="B2254" s="15">
        <v>42013</v>
      </c>
      <c r="C2254" s="15">
        <v>11.262994344148469</v>
      </c>
      <c r="D2254" s="15">
        <v>11</v>
      </c>
      <c r="E2254" s="15">
        <v>4</v>
      </c>
      <c r="N2254" s="15">
        <v>42013</v>
      </c>
      <c r="O2254" s="15">
        <v>10.504968246107175</v>
      </c>
      <c r="P2254" s="15">
        <v>10</v>
      </c>
      <c r="Q2254" s="15">
        <v>3</v>
      </c>
      <c r="Z2254" s="15">
        <v>42013</v>
      </c>
      <c r="AA2254" s="15">
        <f>IF(ISNA(VLOOKUP(Z2254,'1077county_meanLDVage_submitted'!$A$2:$B$1079,2,FALSE)),VLOOKUP(Z2254,$N$3:$O$3145,2,FALSE),VLOOKUP(Z2254,'1077county_meanLDVage_submitted'!$A$2:$B$1079,2,FALSE))</f>
        <v>10.57996107</v>
      </c>
      <c r="AB2254" s="15">
        <f t="shared" si="70"/>
        <v>10</v>
      </c>
      <c r="AC2254" s="15">
        <f t="shared" si="71"/>
        <v>3</v>
      </c>
    </row>
    <row r="2255" spans="2:29" x14ac:dyDescent="0.3">
      <c r="B2255" s="15">
        <v>42015</v>
      </c>
      <c r="C2255" s="15">
        <v>11.837806336404006</v>
      </c>
      <c r="D2255" s="15">
        <v>11</v>
      </c>
      <c r="E2255" s="15">
        <v>4</v>
      </c>
      <c r="N2255" s="15">
        <v>42015</v>
      </c>
      <c r="O2255" s="15">
        <v>11.133635907473106</v>
      </c>
      <c r="P2255" s="15">
        <v>11</v>
      </c>
      <c r="Q2255" s="15">
        <v>4</v>
      </c>
      <c r="Z2255" s="15">
        <v>42015</v>
      </c>
      <c r="AA2255" s="15">
        <f>IF(ISNA(VLOOKUP(Z2255,'1077county_meanLDVage_submitted'!$A$2:$B$1079,2,FALSE)),VLOOKUP(Z2255,$N$3:$O$3145,2,FALSE),VLOOKUP(Z2255,'1077county_meanLDVage_submitted'!$A$2:$B$1079,2,FALSE))</f>
        <v>11.33401372</v>
      </c>
      <c r="AB2255" s="15">
        <f t="shared" si="70"/>
        <v>11</v>
      </c>
      <c r="AC2255" s="15">
        <f t="shared" si="71"/>
        <v>4</v>
      </c>
    </row>
    <row r="2256" spans="2:29" x14ac:dyDescent="0.3">
      <c r="B2256" s="15">
        <v>42017</v>
      </c>
      <c r="C2256" s="15">
        <v>9.381545560745117</v>
      </c>
      <c r="D2256" s="15">
        <v>9</v>
      </c>
      <c r="E2256" s="15">
        <v>3</v>
      </c>
      <c r="N2256" s="15">
        <v>42017</v>
      </c>
      <c r="O2256" s="15">
        <v>8.7053207390437581</v>
      </c>
      <c r="P2256" s="15">
        <v>8</v>
      </c>
      <c r="Q2256" s="15">
        <v>2</v>
      </c>
      <c r="Z2256" s="15">
        <v>42017</v>
      </c>
      <c r="AA2256" s="15">
        <f>IF(ISNA(VLOOKUP(Z2256,'1077county_meanLDVage_submitted'!$A$2:$B$1079,2,FALSE)),VLOOKUP(Z2256,$N$3:$O$3145,2,FALSE),VLOOKUP(Z2256,'1077county_meanLDVage_submitted'!$A$2:$B$1079,2,FALSE))</f>
        <v>10.390981979999999</v>
      </c>
      <c r="AB2256" s="15">
        <f t="shared" si="70"/>
        <v>10</v>
      </c>
      <c r="AC2256" s="15">
        <f t="shared" si="71"/>
        <v>3</v>
      </c>
    </row>
    <row r="2257" spans="2:29" x14ac:dyDescent="0.3">
      <c r="B2257" s="15">
        <v>42019</v>
      </c>
      <c r="C2257" s="15">
        <v>9.5753921150274923</v>
      </c>
      <c r="D2257" s="15">
        <v>9</v>
      </c>
      <c r="E2257" s="15">
        <v>3</v>
      </c>
      <c r="N2257" s="15">
        <v>42019</v>
      </c>
      <c r="O2257" s="15">
        <v>8.8106048323479911</v>
      </c>
      <c r="P2257" s="15">
        <v>8</v>
      </c>
      <c r="Q2257" s="15">
        <v>2</v>
      </c>
      <c r="Z2257" s="15">
        <v>42019</v>
      </c>
      <c r="AA2257" s="15">
        <f>IF(ISNA(VLOOKUP(Z2257,'1077county_meanLDVage_submitted'!$A$2:$B$1079,2,FALSE)),VLOOKUP(Z2257,$N$3:$O$3145,2,FALSE),VLOOKUP(Z2257,'1077county_meanLDVage_submitted'!$A$2:$B$1079,2,FALSE))</f>
        <v>9.7202904859999997</v>
      </c>
      <c r="AB2257" s="15">
        <f t="shared" si="70"/>
        <v>9</v>
      </c>
      <c r="AC2257" s="15">
        <f t="shared" si="71"/>
        <v>3</v>
      </c>
    </row>
    <row r="2258" spans="2:29" x14ac:dyDescent="0.3">
      <c r="B2258" s="15">
        <v>42021</v>
      </c>
      <c r="C2258" s="15">
        <v>10.653320073242956</v>
      </c>
      <c r="D2258" s="15">
        <v>10</v>
      </c>
      <c r="E2258" s="15">
        <v>3</v>
      </c>
      <c r="N2258" s="15">
        <v>42021</v>
      </c>
      <c r="O2258" s="15">
        <v>9.9208747012655802</v>
      </c>
      <c r="P2258" s="15">
        <v>9</v>
      </c>
      <c r="Q2258" s="15">
        <v>3</v>
      </c>
      <c r="Z2258" s="15">
        <v>42021</v>
      </c>
      <c r="AA2258" s="15">
        <f>IF(ISNA(VLOOKUP(Z2258,'1077county_meanLDVage_submitted'!$A$2:$B$1079,2,FALSE)),VLOOKUP(Z2258,$N$3:$O$3145,2,FALSE),VLOOKUP(Z2258,'1077county_meanLDVage_submitted'!$A$2:$B$1079,2,FALSE))</f>
        <v>10.57996228</v>
      </c>
      <c r="AB2258" s="15">
        <f t="shared" si="70"/>
        <v>10</v>
      </c>
      <c r="AC2258" s="15">
        <f t="shared" si="71"/>
        <v>3</v>
      </c>
    </row>
    <row r="2259" spans="2:29" x14ac:dyDescent="0.3">
      <c r="B2259" s="15">
        <v>42023</v>
      </c>
      <c r="C2259" s="15">
        <v>11.286492374280641</v>
      </c>
      <c r="D2259" s="15">
        <v>11</v>
      </c>
      <c r="E2259" s="15">
        <v>4</v>
      </c>
      <c r="N2259" s="15">
        <v>42023</v>
      </c>
      <c r="O2259" s="15">
        <v>10.610117723672419</v>
      </c>
      <c r="P2259" s="15">
        <v>10</v>
      </c>
      <c r="Q2259" s="15">
        <v>3</v>
      </c>
      <c r="Z2259" s="15">
        <v>42023</v>
      </c>
      <c r="AA2259" s="15">
        <f>IF(ISNA(VLOOKUP(Z2259,'1077county_meanLDVage_submitted'!$A$2:$B$1079,2,FALSE)),VLOOKUP(Z2259,$N$3:$O$3145,2,FALSE),VLOOKUP(Z2259,'1077county_meanLDVage_submitted'!$A$2:$B$1079,2,FALSE))</f>
        <v>11.33388345</v>
      </c>
      <c r="AB2259" s="15">
        <f t="shared" si="70"/>
        <v>11</v>
      </c>
      <c r="AC2259" s="15">
        <f t="shared" si="71"/>
        <v>4</v>
      </c>
    </row>
    <row r="2260" spans="2:29" x14ac:dyDescent="0.3">
      <c r="B2260" s="15">
        <v>42025</v>
      </c>
      <c r="C2260" s="15">
        <v>11.76151406772988</v>
      </c>
      <c r="D2260" s="15">
        <v>11</v>
      </c>
      <c r="E2260" s="15">
        <v>4</v>
      </c>
      <c r="N2260" s="15">
        <v>42025</v>
      </c>
      <c r="O2260" s="15">
        <v>10.920180431323312</v>
      </c>
      <c r="P2260" s="15">
        <v>10</v>
      </c>
      <c r="Q2260" s="15">
        <v>3</v>
      </c>
      <c r="Z2260" s="15">
        <v>42025</v>
      </c>
      <c r="AA2260" s="15">
        <f>IF(ISNA(VLOOKUP(Z2260,'1077county_meanLDVage_submitted'!$A$2:$B$1079,2,FALSE)),VLOOKUP(Z2260,$N$3:$O$3145,2,FALSE),VLOOKUP(Z2260,'1077county_meanLDVage_submitted'!$A$2:$B$1079,2,FALSE))</f>
        <v>11.334017100000001</v>
      </c>
      <c r="AB2260" s="15">
        <f t="shared" si="70"/>
        <v>11</v>
      </c>
      <c r="AC2260" s="15">
        <f t="shared" si="71"/>
        <v>4</v>
      </c>
    </row>
    <row r="2261" spans="2:29" x14ac:dyDescent="0.3">
      <c r="B2261" s="15">
        <v>42027</v>
      </c>
      <c r="C2261" s="15">
        <v>10.103953943242711</v>
      </c>
      <c r="D2261" s="15">
        <v>10</v>
      </c>
      <c r="E2261" s="15">
        <v>3</v>
      </c>
      <c r="N2261" s="15">
        <v>42027</v>
      </c>
      <c r="O2261" s="15">
        <v>9.4542471071056777</v>
      </c>
      <c r="P2261" s="15">
        <v>9</v>
      </c>
      <c r="Q2261" s="15">
        <v>3</v>
      </c>
      <c r="Z2261" s="15">
        <v>42027</v>
      </c>
      <c r="AA2261" s="15">
        <f>IF(ISNA(VLOOKUP(Z2261,'1077county_meanLDVage_submitted'!$A$2:$B$1079,2,FALSE)),VLOOKUP(Z2261,$N$3:$O$3145,2,FALSE),VLOOKUP(Z2261,'1077county_meanLDVage_submitted'!$A$2:$B$1079,2,FALSE))</f>
        <v>10.579949729999999</v>
      </c>
      <c r="AB2261" s="15">
        <f t="shared" si="70"/>
        <v>10</v>
      </c>
      <c r="AC2261" s="15">
        <f t="shared" si="71"/>
        <v>3</v>
      </c>
    </row>
    <row r="2262" spans="2:29" x14ac:dyDescent="0.3">
      <c r="B2262" s="15">
        <v>42029</v>
      </c>
      <c r="C2262" s="15">
        <v>9.1766778815273113</v>
      </c>
      <c r="D2262" s="15">
        <v>9</v>
      </c>
      <c r="E2262" s="15">
        <v>3</v>
      </c>
      <c r="N2262" s="15">
        <v>42029</v>
      </c>
      <c r="O2262" s="15">
        <v>8.5184968609904015</v>
      </c>
      <c r="P2262" s="15">
        <v>8</v>
      </c>
      <c r="Q2262" s="15">
        <v>2</v>
      </c>
      <c r="Z2262" s="15">
        <v>42029</v>
      </c>
      <c r="AA2262" s="15">
        <f>IF(ISNA(VLOOKUP(Z2262,'1077county_meanLDVage_submitted'!$A$2:$B$1079,2,FALSE)),VLOOKUP(Z2262,$N$3:$O$3145,2,FALSE),VLOOKUP(Z2262,'1077county_meanLDVage_submitted'!$A$2:$B$1079,2,FALSE))</f>
        <v>10.39098385</v>
      </c>
      <c r="AB2262" s="15">
        <f t="shared" si="70"/>
        <v>10</v>
      </c>
      <c r="AC2262" s="15">
        <f t="shared" si="71"/>
        <v>3</v>
      </c>
    </row>
    <row r="2263" spans="2:29" x14ac:dyDescent="0.3">
      <c r="B2263" s="15">
        <v>42031</v>
      </c>
      <c r="C2263" s="15">
        <v>10.957336977495023</v>
      </c>
      <c r="D2263" s="15">
        <v>10</v>
      </c>
      <c r="E2263" s="15">
        <v>3</v>
      </c>
      <c r="N2263" s="15">
        <v>42031</v>
      </c>
      <c r="O2263" s="15">
        <v>10.263877463319929</v>
      </c>
      <c r="P2263" s="15">
        <v>10</v>
      </c>
      <c r="Q2263" s="15">
        <v>3</v>
      </c>
      <c r="Z2263" s="15">
        <v>42031</v>
      </c>
      <c r="AA2263" s="15">
        <f>IF(ISNA(VLOOKUP(Z2263,'1077county_meanLDVage_submitted'!$A$2:$B$1079,2,FALSE)),VLOOKUP(Z2263,$N$3:$O$3145,2,FALSE),VLOOKUP(Z2263,'1077county_meanLDVage_submitted'!$A$2:$B$1079,2,FALSE))</f>
        <v>11.334072129999999</v>
      </c>
      <c r="AB2263" s="15">
        <f t="shared" si="70"/>
        <v>11</v>
      </c>
      <c r="AC2263" s="15">
        <f t="shared" si="71"/>
        <v>4</v>
      </c>
    </row>
    <row r="2264" spans="2:29" x14ac:dyDescent="0.3">
      <c r="B2264" s="15">
        <v>42033</v>
      </c>
      <c r="C2264" s="15">
        <v>11.688382406272906</v>
      </c>
      <c r="D2264" s="15">
        <v>11</v>
      </c>
      <c r="E2264" s="15">
        <v>4</v>
      </c>
      <c r="N2264" s="15">
        <v>42033</v>
      </c>
      <c r="O2264" s="15">
        <v>10.99068432590677</v>
      </c>
      <c r="P2264" s="15">
        <v>10</v>
      </c>
      <c r="Q2264" s="15">
        <v>3</v>
      </c>
      <c r="Z2264" s="15">
        <v>42033</v>
      </c>
      <c r="AA2264" s="15">
        <f>IF(ISNA(VLOOKUP(Z2264,'1077county_meanLDVage_submitted'!$A$2:$B$1079,2,FALSE)),VLOOKUP(Z2264,$N$3:$O$3145,2,FALSE),VLOOKUP(Z2264,'1077county_meanLDVage_submitted'!$A$2:$B$1079,2,FALSE))</f>
        <v>11.33398766</v>
      </c>
      <c r="AB2264" s="15">
        <f t="shared" si="70"/>
        <v>11</v>
      </c>
      <c r="AC2264" s="15">
        <f t="shared" si="71"/>
        <v>4</v>
      </c>
    </row>
    <row r="2265" spans="2:29" x14ac:dyDescent="0.3">
      <c r="B2265" s="15">
        <v>42035</v>
      </c>
      <c r="C2265" s="15">
        <v>11.778117289378651</v>
      </c>
      <c r="D2265" s="15">
        <v>11</v>
      </c>
      <c r="E2265" s="15">
        <v>4</v>
      </c>
      <c r="N2265" s="15">
        <v>42035</v>
      </c>
      <c r="O2265" s="15">
        <v>11.104441924262465</v>
      </c>
      <c r="P2265" s="15">
        <v>11</v>
      </c>
      <c r="Q2265" s="15">
        <v>4</v>
      </c>
      <c r="Z2265" s="15">
        <v>42035</v>
      </c>
      <c r="AA2265" s="15">
        <f>IF(ISNA(VLOOKUP(Z2265,'1077county_meanLDVage_submitted'!$A$2:$B$1079,2,FALSE)),VLOOKUP(Z2265,$N$3:$O$3145,2,FALSE),VLOOKUP(Z2265,'1077county_meanLDVage_submitted'!$A$2:$B$1079,2,FALSE))</f>
        <v>11.33399983</v>
      </c>
      <c r="AB2265" s="15">
        <f t="shared" si="70"/>
        <v>11</v>
      </c>
      <c r="AC2265" s="15">
        <f t="shared" si="71"/>
        <v>4</v>
      </c>
    </row>
    <row r="2266" spans="2:29" x14ac:dyDescent="0.3">
      <c r="B2266" s="15">
        <v>42037</v>
      </c>
      <c r="C2266" s="15">
        <v>12.106234840569561</v>
      </c>
      <c r="D2266" s="15">
        <v>12</v>
      </c>
      <c r="E2266" s="15">
        <v>4</v>
      </c>
      <c r="N2266" s="15">
        <v>42037</v>
      </c>
      <c r="O2266" s="15">
        <v>11.309488081118598</v>
      </c>
      <c r="P2266" s="15">
        <v>11</v>
      </c>
      <c r="Q2266" s="15">
        <v>4</v>
      </c>
      <c r="Z2266" s="15">
        <v>42037</v>
      </c>
      <c r="AA2266" s="15">
        <f>IF(ISNA(VLOOKUP(Z2266,'1077county_meanLDVage_submitted'!$A$2:$B$1079,2,FALSE)),VLOOKUP(Z2266,$N$3:$O$3145,2,FALSE),VLOOKUP(Z2266,'1077county_meanLDVage_submitted'!$A$2:$B$1079,2,FALSE))</f>
        <v>11.33403174</v>
      </c>
      <c r="AB2266" s="15">
        <f t="shared" si="70"/>
        <v>11</v>
      </c>
      <c r="AC2266" s="15">
        <f t="shared" si="71"/>
        <v>4</v>
      </c>
    </row>
    <row r="2267" spans="2:29" x14ac:dyDescent="0.3">
      <c r="B2267" s="15">
        <v>42039</v>
      </c>
      <c r="C2267" s="15">
        <v>11.225464524242826</v>
      </c>
      <c r="D2267" s="15">
        <v>11</v>
      </c>
      <c r="E2267" s="15">
        <v>4</v>
      </c>
      <c r="N2267" s="15">
        <v>42039</v>
      </c>
      <c r="O2267" s="15">
        <v>10.480653023815917</v>
      </c>
      <c r="P2267" s="15">
        <v>10</v>
      </c>
      <c r="Q2267" s="15">
        <v>3</v>
      </c>
      <c r="Z2267" s="15">
        <v>42039</v>
      </c>
      <c r="AA2267" s="15">
        <f>IF(ISNA(VLOOKUP(Z2267,'1077county_meanLDVage_submitted'!$A$2:$B$1079,2,FALSE)),VLOOKUP(Z2267,$N$3:$O$3145,2,FALSE),VLOOKUP(Z2267,'1077county_meanLDVage_submitted'!$A$2:$B$1079,2,FALSE))</f>
        <v>11.33402119</v>
      </c>
      <c r="AB2267" s="15">
        <f t="shared" si="70"/>
        <v>11</v>
      </c>
      <c r="AC2267" s="15">
        <f t="shared" si="71"/>
        <v>4</v>
      </c>
    </row>
    <row r="2268" spans="2:29" x14ac:dyDescent="0.3">
      <c r="B2268" s="15">
        <v>42041</v>
      </c>
      <c r="C2268" s="15">
        <v>10.277728270597596</v>
      </c>
      <c r="D2268" s="15">
        <v>10</v>
      </c>
      <c r="E2268" s="15">
        <v>3</v>
      </c>
      <c r="N2268" s="15">
        <v>42041</v>
      </c>
      <c r="O2268" s="15">
        <v>9.5964401070676164</v>
      </c>
      <c r="P2268" s="15">
        <v>9</v>
      </c>
      <c r="Q2268" s="15">
        <v>3</v>
      </c>
      <c r="Z2268" s="15">
        <v>42041</v>
      </c>
      <c r="AA2268" s="15">
        <f>IF(ISNA(VLOOKUP(Z2268,'1077county_meanLDVage_submitted'!$A$2:$B$1079,2,FALSE)),VLOOKUP(Z2268,$N$3:$O$3145,2,FALSE),VLOOKUP(Z2268,'1077county_meanLDVage_submitted'!$A$2:$B$1079,2,FALSE))</f>
        <v>11.316654789999999</v>
      </c>
      <c r="AB2268" s="15">
        <f t="shared" si="70"/>
        <v>11</v>
      </c>
      <c r="AC2268" s="15">
        <f t="shared" si="71"/>
        <v>4</v>
      </c>
    </row>
    <row r="2269" spans="2:29" x14ac:dyDescent="0.3">
      <c r="B2269" s="15">
        <v>42043</v>
      </c>
      <c r="C2269" s="15">
        <v>10.556526121574999</v>
      </c>
      <c r="D2269" s="15">
        <v>10</v>
      </c>
      <c r="E2269" s="15">
        <v>3</v>
      </c>
      <c r="N2269" s="15">
        <v>42043</v>
      </c>
      <c r="O2269" s="15">
        <v>9.8325272318242458</v>
      </c>
      <c r="P2269" s="15">
        <v>9</v>
      </c>
      <c r="Q2269" s="15">
        <v>3</v>
      </c>
      <c r="Z2269" s="15">
        <v>42043</v>
      </c>
      <c r="AA2269" s="15">
        <f>IF(ISNA(VLOOKUP(Z2269,'1077county_meanLDVage_submitted'!$A$2:$B$1079,2,FALSE)),VLOOKUP(Z2269,$N$3:$O$3145,2,FALSE),VLOOKUP(Z2269,'1077county_meanLDVage_submitted'!$A$2:$B$1079,2,FALSE))</f>
        <v>11.316664490000001</v>
      </c>
      <c r="AB2269" s="15">
        <f t="shared" si="70"/>
        <v>11</v>
      </c>
      <c r="AC2269" s="15">
        <f t="shared" si="71"/>
        <v>4</v>
      </c>
    </row>
    <row r="2270" spans="2:29" x14ac:dyDescent="0.3">
      <c r="B2270" s="15">
        <v>42045</v>
      </c>
      <c r="C2270" s="15">
        <v>9.5264159403796338</v>
      </c>
      <c r="D2270" s="15">
        <v>9</v>
      </c>
      <c r="E2270" s="15">
        <v>3</v>
      </c>
      <c r="N2270" s="15">
        <v>42045</v>
      </c>
      <c r="O2270" s="15">
        <v>8.9521197989985435</v>
      </c>
      <c r="P2270" s="15">
        <v>8</v>
      </c>
      <c r="Q2270" s="15">
        <v>2</v>
      </c>
      <c r="Z2270" s="15">
        <v>42045</v>
      </c>
      <c r="AA2270" s="15">
        <f>IF(ISNA(VLOOKUP(Z2270,'1077county_meanLDVage_submitted'!$A$2:$B$1079,2,FALSE)),VLOOKUP(Z2270,$N$3:$O$3145,2,FALSE),VLOOKUP(Z2270,'1077county_meanLDVage_submitted'!$A$2:$B$1079,2,FALSE))</f>
        <v>10.39097819</v>
      </c>
      <c r="AB2270" s="15">
        <f t="shared" si="70"/>
        <v>10</v>
      </c>
      <c r="AC2270" s="15">
        <f t="shared" si="71"/>
        <v>3</v>
      </c>
    </row>
    <row r="2271" spans="2:29" x14ac:dyDescent="0.3">
      <c r="B2271" s="15">
        <v>42047</v>
      </c>
      <c r="C2271" s="15">
        <v>10.547806256320321</v>
      </c>
      <c r="D2271" s="15">
        <v>10</v>
      </c>
      <c r="E2271" s="15">
        <v>3</v>
      </c>
      <c r="N2271" s="15">
        <v>42047</v>
      </c>
      <c r="O2271" s="15">
        <v>9.8080769666066381</v>
      </c>
      <c r="P2271" s="15">
        <v>9</v>
      </c>
      <c r="Q2271" s="15">
        <v>3</v>
      </c>
      <c r="Z2271" s="15">
        <v>42047</v>
      </c>
      <c r="AA2271" s="15">
        <f>IF(ISNA(VLOOKUP(Z2271,'1077county_meanLDVage_submitted'!$A$2:$B$1079,2,FALSE)),VLOOKUP(Z2271,$N$3:$O$3145,2,FALSE),VLOOKUP(Z2271,'1077county_meanLDVage_submitted'!$A$2:$B$1079,2,FALSE))</f>
        <v>11.33402755</v>
      </c>
      <c r="AB2271" s="15">
        <f t="shared" si="70"/>
        <v>11</v>
      </c>
      <c r="AC2271" s="15">
        <f t="shared" si="71"/>
        <v>4</v>
      </c>
    </row>
    <row r="2272" spans="2:29" x14ac:dyDescent="0.3">
      <c r="B2272" s="15">
        <v>42049</v>
      </c>
      <c r="C2272" s="15">
        <v>9.9011952714423419</v>
      </c>
      <c r="D2272" s="15">
        <v>9</v>
      </c>
      <c r="E2272" s="15">
        <v>3</v>
      </c>
      <c r="N2272" s="15">
        <v>42049</v>
      </c>
      <c r="O2272" s="15">
        <v>9.2066469235154589</v>
      </c>
      <c r="P2272" s="15">
        <v>9</v>
      </c>
      <c r="Q2272" s="15">
        <v>3</v>
      </c>
      <c r="Z2272" s="15">
        <v>42049</v>
      </c>
      <c r="AA2272" s="15">
        <f>IF(ISNA(VLOOKUP(Z2272,'1077county_meanLDVage_submitted'!$A$2:$B$1079,2,FALSE)),VLOOKUP(Z2272,$N$3:$O$3145,2,FALSE),VLOOKUP(Z2272,'1077county_meanLDVage_submitted'!$A$2:$B$1079,2,FALSE))</f>
        <v>10.579970680000001</v>
      </c>
      <c r="AB2272" s="15">
        <f t="shared" si="70"/>
        <v>10</v>
      </c>
      <c r="AC2272" s="15">
        <f t="shared" si="71"/>
        <v>3</v>
      </c>
    </row>
    <row r="2273" spans="2:29" x14ac:dyDescent="0.3">
      <c r="B2273" s="15">
        <v>42051</v>
      </c>
      <c r="C2273" s="15">
        <v>11.743392557135298</v>
      </c>
      <c r="D2273" s="15">
        <v>11</v>
      </c>
      <c r="E2273" s="15">
        <v>4</v>
      </c>
      <c r="N2273" s="15">
        <v>42051</v>
      </c>
      <c r="O2273" s="15">
        <v>10.948642559826652</v>
      </c>
      <c r="P2273" s="15">
        <v>10</v>
      </c>
      <c r="Q2273" s="15">
        <v>3</v>
      </c>
      <c r="Z2273" s="15">
        <v>42051</v>
      </c>
      <c r="AA2273" s="15">
        <f>IF(ISNA(VLOOKUP(Z2273,'1077county_meanLDVage_submitted'!$A$2:$B$1079,2,FALSE)),VLOOKUP(Z2273,$N$3:$O$3145,2,FALSE),VLOOKUP(Z2273,'1077county_meanLDVage_submitted'!$A$2:$B$1079,2,FALSE))</f>
        <v>9.7202852049999997</v>
      </c>
      <c r="AB2273" s="15">
        <f t="shared" si="70"/>
        <v>9</v>
      </c>
      <c r="AC2273" s="15">
        <f t="shared" si="71"/>
        <v>3</v>
      </c>
    </row>
    <row r="2274" spans="2:29" x14ac:dyDescent="0.3">
      <c r="B2274" s="15">
        <v>42053</v>
      </c>
      <c r="C2274" s="15">
        <v>11.370631513151958</v>
      </c>
      <c r="D2274" s="15">
        <v>11</v>
      </c>
      <c r="E2274" s="15">
        <v>4</v>
      </c>
      <c r="N2274" s="15">
        <v>42053</v>
      </c>
      <c r="O2274" s="15">
        <v>10.704578316268472</v>
      </c>
      <c r="P2274" s="15">
        <v>10</v>
      </c>
      <c r="Q2274" s="15">
        <v>3</v>
      </c>
      <c r="Z2274" s="15">
        <v>42053</v>
      </c>
      <c r="AA2274" s="15">
        <f>IF(ISNA(VLOOKUP(Z2274,'1077county_meanLDVage_submitted'!$A$2:$B$1079,2,FALSE)),VLOOKUP(Z2274,$N$3:$O$3145,2,FALSE),VLOOKUP(Z2274,'1077county_meanLDVage_submitted'!$A$2:$B$1079,2,FALSE))</f>
        <v>11.33418372</v>
      </c>
      <c r="AB2274" s="15">
        <f t="shared" si="70"/>
        <v>11</v>
      </c>
      <c r="AC2274" s="15">
        <f t="shared" si="71"/>
        <v>4</v>
      </c>
    </row>
    <row r="2275" spans="2:29" x14ac:dyDescent="0.3">
      <c r="B2275" s="15">
        <v>42055</v>
      </c>
      <c r="C2275" s="15">
        <v>12.544768074700535</v>
      </c>
      <c r="D2275" s="15">
        <v>12</v>
      </c>
      <c r="E2275" s="15">
        <v>4</v>
      </c>
      <c r="N2275" s="15">
        <v>42055</v>
      </c>
      <c r="O2275" s="15">
        <v>11.726154540560445</v>
      </c>
      <c r="P2275" s="15">
        <v>11</v>
      </c>
      <c r="Q2275" s="15">
        <v>4</v>
      </c>
      <c r="Z2275" s="15">
        <v>42055</v>
      </c>
      <c r="AA2275" s="15">
        <f>IF(ISNA(VLOOKUP(Z2275,'1077county_meanLDVage_submitted'!$A$2:$B$1079,2,FALSE)),VLOOKUP(Z2275,$N$3:$O$3145,2,FALSE),VLOOKUP(Z2275,'1077county_meanLDVage_submitted'!$A$2:$B$1079,2,FALSE))</f>
        <v>11.334014720000001</v>
      </c>
      <c r="AB2275" s="15">
        <f t="shared" si="70"/>
        <v>11</v>
      </c>
      <c r="AC2275" s="15">
        <f t="shared" si="71"/>
        <v>4</v>
      </c>
    </row>
    <row r="2276" spans="2:29" x14ac:dyDescent="0.3">
      <c r="B2276" s="15">
        <v>42057</v>
      </c>
      <c r="C2276" s="15">
        <v>14.238358570214452</v>
      </c>
      <c r="D2276" s="15">
        <v>14</v>
      </c>
      <c r="E2276" s="15">
        <v>5</v>
      </c>
      <c r="N2276" s="15">
        <v>42057</v>
      </c>
      <c r="O2276" s="15">
        <v>13.376579129426673</v>
      </c>
      <c r="P2276" s="15">
        <v>13</v>
      </c>
      <c r="Q2276" s="15">
        <v>5</v>
      </c>
      <c r="Z2276" s="15">
        <v>42057</v>
      </c>
      <c r="AA2276" s="15">
        <f>IF(ISNA(VLOOKUP(Z2276,'1077county_meanLDVage_submitted'!$A$2:$B$1079,2,FALSE)),VLOOKUP(Z2276,$N$3:$O$3145,2,FALSE),VLOOKUP(Z2276,'1077county_meanLDVage_submitted'!$A$2:$B$1079,2,FALSE))</f>
        <v>11.333860120000001</v>
      </c>
      <c r="AB2276" s="15">
        <f t="shared" si="70"/>
        <v>11</v>
      </c>
      <c r="AC2276" s="15">
        <f t="shared" si="71"/>
        <v>4</v>
      </c>
    </row>
    <row r="2277" spans="2:29" x14ac:dyDescent="0.3">
      <c r="B2277" s="15">
        <v>42059</v>
      </c>
      <c r="C2277" s="15">
        <v>11.108052982069111</v>
      </c>
      <c r="D2277" s="15">
        <v>11</v>
      </c>
      <c r="E2277" s="15">
        <v>4</v>
      </c>
      <c r="N2277" s="15">
        <v>42059</v>
      </c>
      <c r="O2277" s="15">
        <v>10.36244172731098</v>
      </c>
      <c r="P2277" s="15">
        <v>10</v>
      </c>
      <c r="Q2277" s="15">
        <v>3</v>
      </c>
      <c r="Z2277" s="15">
        <v>42059</v>
      </c>
      <c r="AA2277" s="15">
        <f>IF(ISNA(VLOOKUP(Z2277,'1077county_meanLDVage_submitted'!$A$2:$B$1079,2,FALSE)),VLOOKUP(Z2277,$N$3:$O$3145,2,FALSE),VLOOKUP(Z2277,'1077county_meanLDVage_submitted'!$A$2:$B$1079,2,FALSE))</f>
        <v>11.33401688</v>
      </c>
      <c r="AB2277" s="15">
        <f t="shared" si="70"/>
        <v>11</v>
      </c>
      <c r="AC2277" s="15">
        <f t="shared" si="71"/>
        <v>4</v>
      </c>
    </row>
    <row r="2278" spans="2:29" x14ac:dyDescent="0.3">
      <c r="B2278" s="15">
        <v>42061</v>
      </c>
      <c r="C2278" s="15">
        <v>12.923178279570996</v>
      </c>
      <c r="D2278" s="15">
        <v>12</v>
      </c>
      <c r="E2278" s="15">
        <v>4</v>
      </c>
      <c r="N2278" s="15">
        <v>42061</v>
      </c>
      <c r="O2278" s="15">
        <v>12.130475631141117</v>
      </c>
      <c r="P2278" s="15">
        <v>12</v>
      </c>
      <c r="Q2278" s="15">
        <v>4</v>
      </c>
      <c r="Z2278" s="15">
        <v>42061</v>
      </c>
      <c r="AA2278" s="15">
        <f>IF(ISNA(VLOOKUP(Z2278,'1077county_meanLDVage_submitted'!$A$2:$B$1079,2,FALSE)),VLOOKUP(Z2278,$N$3:$O$3145,2,FALSE),VLOOKUP(Z2278,'1077county_meanLDVage_submitted'!$A$2:$B$1079,2,FALSE))</f>
        <v>11.334021529999999</v>
      </c>
      <c r="AB2278" s="15">
        <f t="shared" si="70"/>
        <v>11</v>
      </c>
      <c r="AC2278" s="15">
        <f t="shared" si="71"/>
        <v>4</v>
      </c>
    </row>
    <row r="2279" spans="2:29" x14ac:dyDescent="0.3">
      <c r="B2279" s="15">
        <v>42063</v>
      </c>
      <c r="C2279" s="15">
        <v>11.439362980579169</v>
      </c>
      <c r="D2279" s="15">
        <v>11</v>
      </c>
      <c r="E2279" s="15">
        <v>4</v>
      </c>
      <c r="N2279" s="15">
        <v>42063</v>
      </c>
      <c r="O2279" s="15">
        <v>10.676913945489449</v>
      </c>
      <c r="P2279" s="15">
        <v>10</v>
      </c>
      <c r="Q2279" s="15">
        <v>3</v>
      </c>
      <c r="Z2279" s="15">
        <v>42063</v>
      </c>
      <c r="AA2279" s="15">
        <f>IF(ISNA(VLOOKUP(Z2279,'1077county_meanLDVage_submitted'!$A$2:$B$1079,2,FALSE)),VLOOKUP(Z2279,$N$3:$O$3145,2,FALSE),VLOOKUP(Z2279,'1077county_meanLDVage_submitted'!$A$2:$B$1079,2,FALSE))</f>
        <v>11.33402081</v>
      </c>
      <c r="AB2279" s="15">
        <f t="shared" si="70"/>
        <v>11</v>
      </c>
      <c r="AC2279" s="15">
        <f t="shared" si="71"/>
        <v>4</v>
      </c>
    </row>
    <row r="2280" spans="2:29" x14ac:dyDescent="0.3">
      <c r="B2280" s="15">
        <v>42065</v>
      </c>
      <c r="C2280" s="15">
        <v>11.03671534929294</v>
      </c>
      <c r="D2280" s="15">
        <v>11</v>
      </c>
      <c r="E2280" s="15">
        <v>4</v>
      </c>
      <c r="N2280" s="15">
        <v>42065</v>
      </c>
      <c r="O2280" s="15">
        <v>10.355382825301479</v>
      </c>
      <c r="P2280" s="15">
        <v>10</v>
      </c>
      <c r="Q2280" s="15">
        <v>3</v>
      </c>
      <c r="Z2280" s="15">
        <v>42065</v>
      </c>
      <c r="AA2280" s="15">
        <f>IF(ISNA(VLOOKUP(Z2280,'1077county_meanLDVage_submitted'!$A$2:$B$1079,2,FALSE)),VLOOKUP(Z2280,$N$3:$O$3145,2,FALSE),VLOOKUP(Z2280,'1077county_meanLDVage_submitted'!$A$2:$B$1079,2,FALSE))</f>
        <v>11.333970600000001</v>
      </c>
      <c r="AB2280" s="15">
        <f t="shared" si="70"/>
        <v>11</v>
      </c>
      <c r="AC2280" s="15">
        <f t="shared" si="71"/>
        <v>4</v>
      </c>
    </row>
    <row r="2281" spans="2:29" x14ac:dyDescent="0.3">
      <c r="B2281" s="15">
        <v>42067</v>
      </c>
      <c r="C2281" s="15">
        <v>13.13886400292828</v>
      </c>
      <c r="D2281" s="15">
        <v>13</v>
      </c>
      <c r="E2281" s="15">
        <v>5</v>
      </c>
      <c r="N2281" s="15">
        <v>42067</v>
      </c>
      <c r="O2281" s="15">
        <v>12.370248143366478</v>
      </c>
      <c r="P2281" s="15">
        <v>12</v>
      </c>
      <c r="Q2281" s="15">
        <v>4</v>
      </c>
      <c r="Z2281" s="15">
        <v>42067</v>
      </c>
      <c r="AA2281" s="15">
        <f>IF(ISNA(VLOOKUP(Z2281,'1077county_meanLDVage_submitted'!$A$2:$B$1079,2,FALSE)),VLOOKUP(Z2281,$N$3:$O$3145,2,FALSE),VLOOKUP(Z2281,'1077county_meanLDVage_submitted'!$A$2:$B$1079,2,FALSE))</f>
        <v>11.33407963</v>
      </c>
      <c r="AB2281" s="15">
        <f t="shared" si="70"/>
        <v>11</v>
      </c>
      <c r="AC2281" s="15">
        <f t="shared" si="71"/>
        <v>4</v>
      </c>
    </row>
    <row r="2282" spans="2:29" x14ac:dyDescent="0.3">
      <c r="B2282" s="15">
        <v>42069</v>
      </c>
      <c r="C2282" s="15">
        <v>10.032014766756554</v>
      </c>
      <c r="D2282" s="15">
        <v>10</v>
      </c>
      <c r="E2282" s="15">
        <v>3</v>
      </c>
      <c r="N2282" s="15">
        <v>42069</v>
      </c>
      <c r="O2282" s="15">
        <v>9.3808086987547039</v>
      </c>
      <c r="P2282" s="15">
        <v>9</v>
      </c>
      <c r="Q2282" s="15">
        <v>3</v>
      </c>
      <c r="Z2282" s="15">
        <v>42069</v>
      </c>
      <c r="AA2282" s="15">
        <f>IF(ISNA(VLOOKUP(Z2282,'1077county_meanLDVage_submitted'!$A$2:$B$1079,2,FALSE)),VLOOKUP(Z2282,$N$3:$O$3145,2,FALSE),VLOOKUP(Z2282,'1077county_meanLDVage_submitted'!$A$2:$B$1079,2,FALSE))</f>
        <v>10.57997136</v>
      </c>
      <c r="AB2282" s="15">
        <f t="shared" si="70"/>
        <v>10</v>
      </c>
      <c r="AC2282" s="15">
        <f t="shared" si="71"/>
        <v>3</v>
      </c>
    </row>
    <row r="2283" spans="2:29" x14ac:dyDescent="0.3">
      <c r="B2283" s="15">
        <v>42071</v>
      </c>
      <c r="C2283" s="15">
        <v>11.055767120372456</v>
      </c>
      <c r="D2283" s="15">
        <v>11</v>
      </c>
      <c r="E2283" s="15">
        <v>4</v>
      </c>
      <c r="N2283" s="15">
        <v>42071</v>
      </c>
      <c r="O2283" s="15">
        <v>10.334663009393037</v>
      </c>
      <c r="P2283" s="15">
        <v>10</v>
      </c>
      <c r="Q2283" s="15">
        <v>3</v>
      </c>
      <c r="Z2283" s="15">
        <v>42071</v>
      </c>
      <c r="AA2283" s="15">
        <f>IF(ISNA(VLOOKUP(Z2283,'1077county_meanLDVage_submitted'!$A$2:$B$1079,2,FALSE)),VLOOKUP(Z2283,$N$3:$O$3145,2,FALSE),VLOOKUP(Z2283,'1077county_meanLDVage_submitted'!$A$2:$B$1079,2,FALSE))</f>
        <v>11.31665218</v>
      </c>
      <c r="AB2283" s="15">
        <f t="shared" si="70"/>
        <v>11</v>
      </c>
      <c r="AC2283" s="15">
        <f t="shared" si="71"/>
        <v>4</v>
      </c>
    </row>
    <row r="2284" spans="2:29" x14ac:dyDescent="0.3">
      <c r="B2284" s="15">
        <v>42073</v>
      </c>
      <c r="C2284" s="15">
        <v>10.784334958393202</v>
      </c>
      <c r="D2284" s="15">
        <v>10</v>
      </c>
      <c r="E2284" s="15">
        <v>3</v>
      </c>
      <c r="N2284" s="15">
        <v>42073</v>
      </c>
      <c r="O2284" s="15">
        <v>10.050212953521253</v>
      </c>
      <c r="P2284" s="15">
        <v>10</v>
      </c>
      <c r="Q2284" s="15">
        <v>3</v>
      </c>
      <c r="Z2284" s="15">
        <v>42073</v>
      </c>
      <c r="AA2284" s="15">
        <f>IF(ISNA(VLOOKUP(Z2284,'1077county_meanLDVage_submitted'!$A$2:$B$1079,2,FALSE)),VLOOKUP(Z2284,$N$3:$O$3145,2,FALSE),VLOOKUP(Z2284,'1077county_meanLDVage_submitted'!$A$2:$B$1079,2,FALSE))</f>
        <v>11.334033789999999</v>
      </c>
      <c r="AB2284" s="15">
        <f t="shared" si="70"/>
        <v>11</v>
      </c>
      <c r="AC2284" s="15">
        <f t="shared" si="71"/>
        <v>4</v>
      </c>
    </row>
    <row r="2285" spans="2:29" x14ac:dyDescent="0.3">
      <c r="B2285" s="15">
        <v>42075</v>
      </c>
      <c r="C2285" s="15">
        <v>11.572844957208822</v>
      </c>
      <c r="D2285" s="15">
        <v>11</v>
      </c>
      <c r="E2285" s="15">
        <v>4</v>
      </c>
      <c r="N2285" s="15">
        <v>42075</v>
      </c>
      <c r="O2285" s="15">
        <v>10.762959400203165</v>
      </c>
      <c r="P2285" s="15">
        <v>10</v>
      </c>
      <c r="Q2285" s="15">
        <v>3</v>
      </c>
      <c r="Z2285" s="15">
        <v>42075</v>
      </c>
      <c r="AA2285" s="15">
        <f>IF(ISNA(VLOOKUP(Z2285,'1077county_meanLDVage_submitted'!$A$2:$B$1079,2,FALSE)),VLOOKUP(Z2285,$N$3:$O$3145,2,FALSE),VLOOKUP(Z2285,'1077county_meanLDVage_submitted'!$A$2:$B$1079,2,FALSE))</f>
        <v>11.31666929</v>
      </c>
      <c r="AB2285" s="15">
        <f t="shared" si="70"/>
        <v>11</v>
      </c>
      <c r="AC2285" s="15">
        <f t="shared" si="71"/>
        <v>4</v>
      </c>
    </row>
    <row r="2286" spans="2:29" x14ac:dyDescent="0.3">
      <c r="B2286" s="15">
        <v>42077</v>
      </c>
      <c r="C2286" s="15">
        <v>10.494627779614101</v>
      </c>
      <c r="D2286" s="15">
        <v>10</v>
      </c>
      <c r="E2286" s="15">
        <v>3</v>
      </c>
      <c r="N2286" s="15">
        <v>42077</v>
      </c>
      <c r="O2286" s="15">
        <v>9.8180856395876628</v>
      </c>
      <c r="P2286" s="15">
        <v>9</v>
      </c>
      <c r="Q2286" s="15">
        <v>3</v>
      </c>
      <c r="Z2286" s="15">
        <v>42077</v>
      </c>
      <c r="AA2286" s="15">
        <f>IF(ISNA(VLOOKUP(Z2286,'1077county_meanLDVage_submitted'!$A$2:$B$1079,2,FALSE)),VLOOKUP(Z2286,$N$3:$O$3145,2,FALSE),VLOOKUP(Z2286,'1077county_meanLDVage_submitted'!$A$2:$B$1079,2,FALSE))</f>
        <v>11.31665639</v>
      </c>
      <c r="AB2286" s="15">
        <f t="shared" si="70"/>
        <v>11</v>
      </c>
      <c r="AC2286" s="15">
        <f t="shared" si="71"/>
        <v>4</v>
      </c>
    </row>
    <row r="2287" spans="2:29" x14ac:dyDescent="0.3">
      <c r="B2287" s="15">
        <v>42079</v>
      </c>
      <c r="C2287" s="15">
        <v>10.674798105560416</v>
      </c>
      <c r="D2287" s="15">
        <v>10</v>
      </c>
      <c r="E2287" s="15">
        <v>3</v>
      </c>
      <c r="N2287" s="15">
        <v>42079</v>
      </c>
      <c r="O2287" s="15">
        <v>9.9983214783489025</v>
      </c>
      <c r="P2287" s="15">
        <v>9</v>
      </c>
      <c r="Q2287" s="15">
        <v>3</v>
      </c>
      <c r="Z2287" s="15">
        <v>42079</v>
      </c>
      <c r="AA2287" s="15">
        <f>IF(ISNA(VLOOKUP(Z2287,'1077county_meanLDVage_submitted'!$A$2:$B$1079,2,FALSE)),VLOOKUP(Z2287,$N$3:$O$3145,2,FALSE),VLOOKUP(Z2287,'1077county_meanLDVage_submitted'!$A$2:$B$1079,2,FALSE))</f>
        <v>10.579970319999999</v>
      </c>
      <c r="AB2287" s="15">
        <f t="shared" si="70"/>
        <v>10</v>
      </c>
      <c r="AC2287" s="15">
        <f t="shared" si="71"/>
        <v>3</v>
      </c>
    </row>
    <row r="2288" spans="2:29" x14ac:dyDescent="0.3">
      <c r="B2288" s="15">
        <v>42081</v>
      </c>
      <c r="C2288" s="15">
        <v>11.380391833686422</v>
      </c>
      <c r="D2288" s="15">
        <v>11</v>
      </c>
      <c r="E2288" s="15">
        <v>4</v>
      </c>
      <c r="N2288" s="15">
        <v>42081</v>
      </c>
      <c r="O2288" s="15">
        <v>10.655118074827794</v>
      </c>
      <c r="P2288" s="15">
        <v>10</v>
      </c>
      <c r="Q2288" s="15">
        <v>3</v>
      </c>
      <c r="Z2288" s="15">
        <v>42081</v>
      </c>
      <c r="AA2288" s="15">
        <f>IF(ISNA(VLOOKUP(Z2288,'1077county_meanLDVage_submitted'!$A$2:$B$1079,2,FALSE)),VLOOKUP(Z2288,$N$3:$O$3145,2,FALSE),VLOOKUP(Z2288,'1077county_meanLDVage_submitted'!$A$2:$B$1079,2,FALSE))</f>
        <v>10.57993914</v>
      </c>
      <c r="AB2288" s="15">
        <f t="shared" si="70"/>
        <v>10</v>
      </c>
      <c r="AC2288" s="15">
        <f t="shared" si="71"/>
        <v>3</v>
      </c>
    </row>
    <row r="2289" spans="2:29" x14ac:dyDescent="0.3">
      <c r="B2289" s="15">
        <v>42083</v>
      </c>
      <c r="C2289" s="15">
        <v>10.568769418954611</v>
      </c>
      <c r="D2289" s="15">
        <v>10</v>
      </c>
      <c r="E2289" s="15">
        <v>3</v>
      </c>
      <c r="N2289" s="15">
        <v>42083</v>
      </c>
      <c r="O2289" s="15">
        <v>9.9138817332413289</v>
      </c>
      <c r="P2289" s="15">
        <v>9</v>
      </c>
      <c r="Q2289" s="15">
        <v>3</v>
      </c>
      <c r="Z2289" s="15">
        <v>42083</v>
      </c>
      <c r="AA2289" s="15">
        <f>IF(ISNA(VLOOKUP(Z2289,'1077county_meanLDVage_submitted'!$A$2:$B$1079,2,FALSE)),VLOOKUP(Z2289,$N$3:$O$3145,2,FALSE),VLOOKUP(Z2289,'1077county_meanLDVage_submitted'!$A$2:$B$1079,2,FALSE))</f>
        <v>11.334009099999999</v>
      </c>
      <c r="AB2289" s="15">
        <f t="shared" si="70"/>
        <v>11</v>
      </c>
      <c r="AC2289" s="15">
        <f t="shared" si="71"/>
        <v>4</v>
      </c>
    </row>
    <row r="2290" spans="2:29" x14ac:dyDescent="0.3">
      <c r="B2290" s="15">
        <v>42085</v>
      </c>
      <c r="C2290" s="15">
        <v>10.318054103564789</v>
      </c>
      <c r="D2290" s="15">
        <v>10</v>
      </c>
      <c r="E2290" s="15">
        <v>3</v>
      </c>
      <c r="N2290" s="15">
        <v>42085</v>
      </c>
      <c r="O2290" s="15">
        <v>9.6006638405569866</v>
      </c>
      <c r="P2290" s="15">
        <v>9</v>
      </c>
      <c r="Q2290" s="15">
        <v>3</v>
      </c>
      <c r="Z2290" s="15">
        <v>42085</v>
      </c>
      <c r="AA2290" s="15">
        <f>IF(ISNA(VLOOKUP(Z2290,'1077county_meanLDVage_submitted'!$A$2:$B$1079,2,FALSE)),VLOOKUP(Z2290,$N$3:$O$3145,2,FALSE),VLOOKUP(Z2290,'1077county_meanLDVage_submitted'!$A$2:$B$1079,2,FALSE))</f>
        <v>10.579971479999999</v>
      </c>
      <c r="AB2290" s="15">
        <f t="shared" si="70"/>
        <v>10</v>
      </c>
      <c r="AC2290" s="15">
        <f t="shared" si="71"/>
        <v>3</v>
      </c>
    </row>
    <row r="2291" spans="2:29" x14ac:dyDescent="0.3">
      <c r="B2291" s="15">
        <v>42087</v>
      </c>
      <c r="C2291" s="15">
        <v>12.41647740065496</v>
      </c>
      <c r="D2291" s="15">
        <v>12</v>
      </c>
      <c r="E2291" s="15">
        <v>4</v>
      </c>
      <c r="N2291" s="15">
        <v>42087</v>
      </c>
      <c r="O2291" s="15">
        <v>11.717213069678744</v>
      </c>
      <c r="P2291" s="15">
        <v>11</v>
      </c>
      <c r="Q2291" s="15">
        <v>4</v>
      </c>
      <c r="Z2291" s="15">
        <v>42087</v>
      </c>
      <c r="AA2291" s="15">
        <f>IF(ISNA(VLOOKUP(Z2291,'1077county_meanLDVage_submitted'!$A$2:$B$1079,2,FALSE)),VLOOKUP(Z2291,$N$3:$O$3145,2,FALSE),VLOOKUP(Z2291,'1077county_meanLDVage_submitted'!$A$2:$B$1079,2,FALSE))</f>
        <v>11.333952160000001</v>
      </c>
      <c r="AB2291" s="15">
        <f t="shared" si="70"/>
        <v>11</v>
      </c>
      <c r="AC2291" s="15">
        <f t="shared" si="71"/>
        <v>4</v>
      </c>
    </row>
    <row r="2292" spans="2:29" x14ac:dyDescent="0.3">
      <c r="B2292" s="15">
        <v>42089</v>
      </c>
      <c r="C2292" s="15">
        <v>10.842842604806611</v>
      </c>
      <c r="D2292" s="15">
        <v>10</v>
      </c>
      <c r="E2292" s="15">
        <v>3</v>
      </c>
      <c r="N2292" s="15">
        <v>42089</v>
      </c>
      <c r="O2292" s="15">
        <v>10.195926107407919</v>
      </c>
      <c r="P2292" s="15">
        <v>10</v>
      </c>
      <c r="Q2292" s="15">
        <v>3</v>
      </c>
      <c r="Z2292" s="15">
        <v>42089</v>
      </c>
      <c r="AA2292" s="15">
        <f>IF(ISNA(VLOOKUP(Z2292,'1077county_meanLDVage_submitted'!$A$2:$B$1079,2,FALSE)),VLOOKUP(Z2292,$N$3:$O$3145,2,FALSE),VLOOKUP(Z2292,'1077county_meanLDVage_submitted'!$A$2:$B$1079,2,FALSE))</f>
        <v>11.33400529</v>
      </c>
      <c r="AB2292" s="15">
        <f t="shared" si="70"/>
        <v>11</v>
      </c>
      <c r="AC2292" s="15">
        <f t="shared" si="71"/>
        <v>4</v>
      </c>
    </row>
    <row r="2293" spans="2:29" x14ac:dyDescent="0.3">
      <c r="B2293" s="15">
        <v>42091</v>
      </c>
      <c r="C2293" s="15">
        <v>8.9854112092834821</v>
      </c>
      <c r="D2293" s="15">
        <v>8</v>
      </c>
      <c r="E2293" s="15">
        <v>2</v>
      </c>
      <c r="N2293" s="15">
        <v>42091</v>
      </c>
      <c r="O2293" s="15">
        <v>8.397674628627966</v>
      </c>
      <c r="P2293" s="15">
        <v>8</v>
      </c>
      <c r="Q2293" s="15">
        <v>2</v>
      </c>
      <c r="Z2293" s="15">
        <v>42091</v>
      </c>
      <c r="AA2293" s="15">
        <f>IF(ISNA(VLOOKUP(Z2293,'1077county_meanLDVage_submitted'!$A$2:$B$1079,2,FALSE)),VLOOKUP(Z2293,$N$3:$O$3145,2,FALSE),VLOOKUP(Z2293,'1077county_meanLDVage_submitted'!$A$2:$B$1079,2,FALSE))</f>
        <v>10.39098205</v>
      </c>
      <c r="AB2293" s="15">
        <f t="shared" si="70"/>
        <v>10</v>
      </c>
      <c r="AC2293" s="15">
        <f t="shared" si="71"/>
        <v>3</v>
      </c>
    </row>
    <row r="2294" spans="2:29" x14ac:dyDescent="0.3">
      <c r="B2294" s="15">
        <v>42093</v>
      </c>
      <c r="C2294" s="15">
        <v>10.817970565004838</v>
      </c>
      <c r="D2294" s="15">
        <v>10</v>
      </c>
      <c r="E2294" s="15">
        <v>3</v>
      </c>
      <c r="N2294" s="15">
        <v>42093</v>
      </c>
      <c r="O2294" s="15">
        <v>10.101461030066844</v>
      </c>
      <c r="P2294" s="15">
        <v>10</v>
      </c>
      <c r="Q2294" s="15">
        <v>3</v>
      </c>
      <c r="Z2294" s="15">
        <v>42093</v>
      </c>
      <c r="AA2294" s="15">
        <f>IF(ISNA(VLOOKUP(Z2294,'1077county_meanLDVage_submitted'!$A$2:$B$1079,2,FALSE)),VLOOKUP(Z2294,$N$3:$O$3145,2,FALSE),VLOOKUP(Z2294,'1077county_meanLDVage_submitted'!$A$2:$B$1079,2,FALSE))</f>
        <v>11.333962959999999</v>
      </c>
      <c r="AB2294" s="15">
        <f t="shared" si="70"/>
        <v>11</v>
      </c>
      <c r="AC2294" s="15">
        <f t="shared" si="71"/>
        <v>4</v>
      </c>
    </row>
    <row r="2295" spans="2:29" x14ac:dyDescent="0.3">
      <c r="B2295" s="15">
        <v>42095</v>
      </c>
      <c r="C2295" s="15">
        <v>10.094872578193931</v>
      </c>
      <c r="D2295" s="15">
        <v>10</v>
      </c>
      <c r="E2295" s="15">
        <v>3</v>
      </c>
      <c r="N2295" s="15">
        <v>42095</v>
      </c>
      <c r="O2295" s="15">
        <v>9.4228964921816498</v>
      </c>
      <c r="P2295" s="15">
        <v>9</v>
      </c>
      <c r="Q2295" s="15">
        <v>3</v>
      </c>
      <c r="Z2295" s="15">
        <v>42095</v>
      </c>
      <c r="AA2295" s="15">
        <f>IF(ISNA(VLOOKUP(Z2295,'1077county_meanLDVage_submitted'!$A$2:$B$1079,2,FALSE)),VLOOKUP(Z2295,$N$3:$O$3145,2,FALSE),VLOOKUP(Z2295,'1077county_meanLDVage_submitted'!$A$2:$B$1079,2,FALSE))</f>
        <v>11.316661399999999</v>
      </c>
      <c r="AB2295" s="15">
        <f t="shared" si="70"/>
        <v>11</v>
      </c>
      <c r="AC2295" s="15">
        <f t="shared" si="71"/>
        <v>4</v>
      </c>
    </row>
    <row r="2296" spans="2:29" x14ac:dyDescent="0.3">
      <c r="B2296" s="15">
        <v>42097</v>
      </c>
      <c r="C2296" s="15">
        <v>11.805992764273052</v>
      </c>
      <c r="D2296" s="15">
        <v>11</v>
      </c>
      <c r="E2296" s="15">
        <v>4</v>
      </c>
      <c r="N2296" s="15">
        <v>42097</v>
      </c>
      <c r="O2296" s="15">
        <v>11.062491801395741</v>
      </c>
      <c r="P2296" s="15">
        <v>11</v>
      </c>
      <c r="Q2296" s="15">
        <v>4</v>
      </c>
      <c r="Z2296" s="15">
        <v>42097</v>
      </c>
      <c r="AA2296" s="15">
        <f>IF(ISNA(VLOOKUP(Z2296,'1077county_meanLDVage_submitted'!$A$2:$B$1079,2,FALSE)),VLOOKUP(Z2296,$N$3:$O$3145,2,FALSE),VLOOKUP(Z2296,'1077county_meanLDVage_submitted'!$A$2:$B$1079,2,FALSE))</f>
        <v>11.33401126</v>
      </c>
      <c r="AB2296" s="15">
        <f t="shared" si="70"/>
        <v>11</v>
      </c>
      <c r="AC2296" s="15">
        <f t="shared" si="71"/>
        <v>4</v>
      </c>
    </row>
    <row r="2297" spans="2:29" x14ac:dyDescent="0.3">
      <c r="B2297" s="15">
        <v>42099</v>
      </c>
      <c r="C2297" s="15">
        <v>12.861576855200241</v>
      </c>
      <c r="D2297" s="15">
        <v>12</v>
      </c>
      <c r="E2297" s="15">
        <v>4</v>
      </c>
      <c r="N2297" s="15">
        <v>42099</v>
      </c>
      <c r="O2297" s="15">
        <v>12.077010412300785</v>
      </c>
      <c r="P2297" s="15">
        <v>12</v>
      </c>
      <c r="Q2297" s="15">
        <v>4</v>
      </c>
      <c r="Z2297" s="15">
        <v>42099</v>
      </c>
      <c r="AA2297" s="15">
        <f>IF(ISNA(VLOOKUP(Z2297,'1077county_meanLDVage_submitted'!$A$2:$B$1079,2,FALSE)),VLOOKUP(Z2297,$N$3:$O$3145,2,FALSE),VLOOKUP(Z2297,'1077county_meanLDVage_submitted'!$A$2:$B$1079,2,FALSE))</f>
        <v>11.334026720000001</v>
      </c>
      <c r="AB2297" s="15">
        <f t="shared" si="70"/>
        <v>11</v>
      </c>
      <c r="AC2297" s="15">
        <f t="shared" si="71"/>
        <v>4</v>
      </c>
    </row>
    <row r="2298" spans="2:29" x14ac:dyDescent="0.3">
      <c r="B2298" s="15">
        <v>42101</v>
      </c>
      <c r="C2298" s="15">
        <v>10.794044144137517</v>
      </c>
      <c r="D2298" s="15">
        <v>10</v>
      </c>
      <c r="E2298" s="15">
        <v>3</v>
      </c>
      <c r="N2298" s="15">
        <v>42101</v>
      </c>
      <c r="O2298" s="15">
        <v>10.229684665488408</v>
      </c>
      <c r="P2298" s="15">
        <v>10</v>
      </c>
      <c r="Q2298" s="15">
        <v>3</v>
      </c>
      <c r="Z2298" s="15">
        <v>42101</v>
      </c>
      <c r="AA2298" s="15">
        <f>IF(ISNA(VLOOKUP(Z2298,'1077county_meanLDVage_submitted'!$A$2:$B$1079,2,FALSE)),VLOOKUP(Z2298,$N$3:$O$3145,2,FALSE),VLOOKUP(Z2298,'1077county_meanLDVage_submitted'!$A$2:$B$1079,2,FALSE))</f>
        <v>10.39098182</v>
      </c>
      <c r="AB2298" s="15">
        <f t="shared" si="70"/>
        <v>10</v>
      </c>
      <c r="AC2298" s="15">
        <f t="shared" si="71"/>
        <v>3</v>
      </c>
    </row>
    <row r="2299" spans="2:29" x14ac:dyDescent="0.3">
      <c r="B2299" s="15">
        <v>42103</v>
      </c>
      <c r="C2299" s="15">
        <v>10.545383103281793</v>
      </c>
      <c r="D2299" s="15">
        <v>10</v>
      </c>
      <c r="E2299" s="15">
        <v>3</v>
      </c>
      <c r="N2299" s="15">
        <v>42103</v>
      </c>
      <c r="O2299" s="15">
        <v>9.8578536265893604</v>
      </c>
      <c r="P2299" s="15">
        <v>9</v>
      </c>
      <c r="Q2299" s="15">
        <v>3</v>
      </c>
      <c r="Z2299" s="15">
        <v>42103</v>
      </c>
      <c r="AA2299" s="15">
        <f>IF(ISNA(VLOOKUP(Z2299,'1077county_meanLDVage_submitted'!$A$2:$B$1079,2,FALSE)),VLOOKUP(Z2299,$N$3:$O$3145,2,FALSE),VLOOKUP(Z2299,'1077county_meanLDVage_submitted'!$A$2:$B$1079,2,FALSE))</f>
        <v>11.33403081</v>
      </c>
      <c r="AB2299" s="15">
        <f t="shared" si="70"/>
        <v>11</v>
      </c>
      <c r="AC2299" s="15">
        <f t="shared" si="71"/>
        <v>4</v>
      </c>
    </row>
    <row r="2300" spans="2:29" x14ac:dyDescent="0.3">
      <c r="B2300" s="15">
        <v>42105</v>
      </c>
      <c r="C2300" s="15">
        <v>11.391455163337152</v>
      </c>
      <c r="D2300" s="15">
        <v>11</v>
      </c>
      <c r="E2300" s="15">
        <v>4</v>
      </c>
      <c r="N2300" s="15">
        <v>42105</v>
      </c>
      <c r="O2300" s="15">
        <v>10.769867920743442</v>
      </c>
      <c r="P2300" s="15">
        <v>10</v>
      </c>
      <c r="Q2300" s="15">
        <v>3</v>
      </c>
      <c r="Z2300" s="15">
        <v>42105</v>
      </c>
      <c r="AA2300" s="15">
        <f>IF(ISNA(VLOOKUP(Z2300,'1077county_meanLDVage_submitted'!$A$2:$B$1079,2,FALSE)),VLOOKUP(Z2300,$N$3:$O$3145,2,FALSE),VLOOKUP(Z2300,'1077county_meanLDVage_submitted'!$A$2:$B$1079,2,FALSE))</f>
        <v>11.33407195</v>
      </c>
      <c r="AB2300" s="15">
        <f t="shared" si="70"/>
        <v>11</v>
      </c>
      <c r="AC2300" s="15">
        <f t="shared" si="71"/>
        <v>4</v>
      </c>
    </row>
    <row r="2301" spans="2:29" x14ac:dyDescent="0.3">
      <c r="B2301" s="15">
        <v>42107</v>
      </c>
      <c r="C2301" s="15">
        <v>11.992292685314949</v>
      </c>
      <c r="D2301" s="15">
        <v>11</v>
      </c>
      <c r="E2301" s="15">
        <v>4</v>
      </c>
      <c r="N2301" s="15">
        <v>42107</v>
      </c>
      <c r="O2301" s="15">
        <v>11.173205907254584</v>
      </c>
      <c r="P2301" s="15">
        <v>11</v>
      </c>
      <c r="Q2301" s="15">
        <v>4</v>
      </c>
      <c r="Z2301" s="15">
        <v>42107</v>
      </c>
      <c r="AA2301" s="15">
        <f>IF(ISNA(VLOOKUP(Z2301,'1077county_meanLDVage_submitted'!$A$2:$B$1079,2,FALSE)),VLOOKUP(Z2301,$N$3:$O$3145,2,FALSE),VLOOKUP(Z2301,'1077county_meanLDVage_submitted'!$A$2:$B$1079,2,FALSE))</f>
        <v>11.334034689999999</v>
      </c>
      <c r="AB2301" s="15">
        <f t="shared" si="70"/>
        <v>11</v>
      </c>
      <c r="AC2301" s="15">
        <f t="shared" si="71"/>
        <v>4</v>
      </c>
    </row>
    <row r="2302" spans="2:29" x14ac:dyDescent="0.3">
      <c r="B2302" s="15">
        <v>42109</v>
      </c>
      <c r="C2302" s="15">
        <v>12.111021760781455</v>
      </c>
      <c r="D2302" s="15">
        <v>12</v>
      </c>
      <c r="E2302" s="15">
        <v>4</v>
      </c>
      <c r="N2302" s="15">
        <v>42109</v>
      </c>
      <c r="O2302" s="15">
        <v>11.388019608198208</v>
      </c>
      <c r="P2302" s="15">
        <v>11</v>
      </c>
      <c r="Q2302" s="15">
        <v>4</v>
      </c>
      <c r="Z2302" s="15">
        <v>42109</v>
      </c>
      <c r="AA2302" s="15">
        <f>IF(ISNA(VLOOKUP(Z2302,'1077county_meanLDVage_submitted'!$A$2:$B$1079,2,FALSE)),VLOOKUP(Z2302,$N$3:$O$3145,2,FALSE),VLOOKUP(Z2302,'1077county_meanLDVage_submitted'!$A$2:$B$1079,2,FALSE))</f>
        <v>11.334081919999999</v>
      </c>
      <c r="AB2302" s="15">
        <f t="shared" si="70"/>
        <v>11</v>
      </c>
      <c r="AC2302" s="15">
        <f t="shared" si="71"/>
        <v>4</v>
      </c>
    </row>
    <row r="2303" spans="2:29" x14ac:dyDescent="0.3">
      <c r="B2303" s="15">
        <v>42111</v>
      </c>
      <c r="C2303" s="15">
        <v>11.452501305878414</v>
      </c>
      <c r="D2303" s="15">
        <v>11</v>
      </c>
      <c r="E2303" s="15">
        <v>4</v>
      </c>
      <c r="N2303" s="15">
        <v>42111</v>
      </c>
      <c r="O2303" s="15">
        <v>10.623903542875548</v>
      </c>
      <c r="P2303" s="15">
        <v>10</v>
      </c>
      <c r="Q2303" s="15">
        <v>3</v>
      </c>
      <c r="Z2303" s="15">
        <v>42111</v>
      </c>
      <c r="AA2303" s="15">
        <f>IF(ISNA(VLOOKUP(Z2303,'1077county_meanLDVage_submitted'!$A$2:$B$1079,2,FALSE)),VLOOKUP(Z2303,$N$3:$O$3145,2,FALSE),VLOOKUP(Z2303,'1077county_meanLDVage_submitted'!$A$2:$B$1079,2,FALSE))</f>
        <v>11.33401132</v>
      </c>
      <c r="AB2303" s="15">
        <f t="shared" si="70"/>
        <v>11</v>
      </c>
      <c r="AC2303" s="15">
        <f t="shared" si="71"/>
        <v>4</v>
      </c>
    </row>
    <row r="2304" spans="2:29" x14ac:dyDescent="0.3">
      <c r="B2304" s="15">
        <v>42113</v>
      </c>
      <c r="C2304" s="15">
        <v>12.296349942273146</v>
      </c>
      <c r="D2304" s="15">
        <v>12</v>
      </c>
      <c r="E2304" s="15">
        <v>4</v>
      </c>
      <c r="N2304" s="15">
        <v>42113</v>
      </c>
      <c r="O2304" s="15">
        <v>11.321007302215598</v>
      </c>
      <c r="P2304" s="15">
        <v>11</v>
      </c>
      <c r="Q2304" s="15">
        <v>4</v>
      </c>
      <c r="Z2304" s="15">
        <v>42113</v>
      </c>
      <c r="AA2304" s="15">
        <f>IF(ISNA(VLOOKUP(Z2304,'1077county_meanLDVage_submitted'!$A$2:$B$1079,2,FALSE)),VLOOKUP(Z2304,$N$3:$O$3145,2,FALSE),VLOOKUP(Z2304,'1077county_meanLDVage_submitted'!$A$2:$B$1079,2,FALSE))</f>
        <v>11.33380193</v>
      </c>
      <c r="AB2304" s="15">
        <f t="shared" si="70"/>
        <v>11</v>
      </c>
      <c r="AC2304" s="15">
        <f t="shared" si="71"/>
        <v>4</v>
      </c>
    </row>
    <row r="2305" spans="2:29" x14ac:dyDescent="0.3">
      <c r="B2305" s="15">
        <v>42115</v>
      </c>
      <c r="C2305" s="15">
        <v>11.149293051197024</v>
      </c>
      <c r="D2305" s="15">
        <v>11</v>
      </c>
      <c r="E2305" s="15">
        <v>4</v>
      </c>
      <c r="N2305" s="15">
        <v>42115</v>
      </c>
      <c r="O2305" s="15">
        <v>10.441722181234367</v>
      </c>
      <c r="P2305" s="15">
        <v>10</v>
      </c>
      <c r="Q2305" s="15">
        <v>3</v>
      </c>
      <c r="Z2305" s="15">
        <v>42115</v>
      </c>
      <c r="AA2305" s="15">
        <f>IF(ISNA(VLOOKUP(Z2305,'1077county_meanLDVage_submitted'!$A$2:$B$1079,2,FALSE)),VLOOKUP(Z2305,$N$3:$O$3145,2,FALSE),VLOOKUP(Z2305,'1077county_meanLDVage_submitted'!$A$2:$B$1079,2,FALSE))</f>
        <v>11.33399661</v>
      </c>
      <c r="AB2305" s="15">
        <f t="shared" si="70"/>
        <v>11</v>
      </c>
      <c r="AC2305" s="15">
        <f t="shared" si="71"/>
        <v>4</v>
      </c>
    </row>
    <row r="2306" spans="2:29" x14ac:dyDescent="0.3">
      <c r="B2306" s="15">
        <v>42117</v>
      </c>
      <c r="C2306" s="15">
        <v>11.858938207771629</v>
      </c>
      <c r="D2306" s="15">
        <v>11</v>
      </c>
      <c r="E2306" s="15">
        <v>4</v>
      </c>
      <c r="N2306" s="15">
        <v>42117</v>
      </c>
      <c r="O2306" s="15">
        <v>11.19414730929658</v>
      </c>
      <c r="P2306" s="15">
        <v>11</v>
      </c>
      <c r="Q2306" s="15">
        <v>4</v>
      </c>
      <c r="Z2306" s="15">
        <v>42117</v>
      </c>
      <c r="AA2306" s="15">
        <f>IF(ISNA(VLOOKUP(Z2306,'1077county_meanLDVage_submitted'!$A$2:$B$1079,2,FALSE)),VLOOKUP(Z2306,$N$3:$O$3145,2,FALSE),VLOOKUP(Z2306,'1077county_meanLDVage_submitted'!$A$2:$B$1079,2,FALSE))</f>
        <v>11.334046689999999</v>
      </c>
      <c r="AB2306" s="15">
        <f t="shared" si="70"/>
        <v>11</v>
      </c>
      <c r="AC2306" s="15">
        <f t="shared" si="71"/>
        <v>4</v>
      </c>
    </row>
    <row r="2307" spans="2:29" x14ac:dyDescent="0.3">
      <c r="B2307" s="15">
        <v>42119</v>
      </c>
      <c r="C2307" s="15">
        <v>11.28406577681571</v>
      </c>
      <c r="D2307" s="15">
        <v>11</v>
      </c>
      <c r="E2307" s="15">
        <v>4</v>
      </c>
      <c r="N2307" s="15">
        <v>42119</v>
      </c>
      <c r="O2307" s="15">
        <v>10.585642339208485</v>
      </c>
      <c r="P2307" s="15">
        <v>10</v>
      </c>
      <c r="Q2307" s="15">
        <v>3</v>
      </c>
      <c r="Z2307" s="15">
        <v>42119</v>
      </c>
      <c r="AA2307" s="15">
        <f>IF(ISNA(VLOOKUP(Z2307,'1077county_meanLDVage_submitted'!$A$2:$B$1079,2,FALSE)),VLOOKUP(Z2307,$N$3:$O$3145,2,FALSE),VLOOKUP(Z2307,'1077county_meanLDVage_submitted'!$A$2:$B$1079,2,FALSE))</f>
        <v>11.33399026</v>
      </c>
      <c r="AB2307" s="15">
        <f t="shared" si="70"/>
        <v>11</v>
      </c>
      <c r="AC2307" s="15">
        <f t="shared" si="71"/>
        <v>4</v>
      </c>
    </row>
    <row r="2308" spans="2:29" x14ac:dyDescent="0.3">
      <c r="B2308" s="15">
        <v>42121</v>
      </c>
      <c r="C2308" s="15">
        <v>11.027244889246239</v>
      </c>
      <c r="D2308" s="15">
        <v>11</v>
      </c>
      <c r="E2308" s="15">
        <v>4</v>
      </c>
      <c r="N2308" s="15">
        <v>42121</v>
      </c>
      <c r="O2308" s="15">
        <v>10.261602594476541</v>
      </c>
      <c r="P2308" s="15">
        <v>10</v>
      </c>
      <c r="Q2308" s="15">
        <v>3</v>
      </c>
      <c r="Z2308" s="15">
        <v>42121</v>
      </c>
      <c r="AA2308" s="15">
        <f>IF(ISNA(VLOOKUP(Z2308,'1077county_meanLDVage_submitted'!$A$2:$B$1079,2,FALSE)),VLOOKUP(Z2308,$N$3:$O$3145,2,FALSE),VLOOKUP(Z2308,'1077county_meanLDVage_submitted'!$A$2:$B$1079,2,FALSE))</f>
        <v>11.33399605</v>
      </c>
      <c r="AB2308" s="15">
        <f t="shared" si="70"/>
        <v>11</v>
      </c>
      <c r="AC2308" s="15">
        <f t="shared" si="71"/>
        <v>4</v>
      </c>
    </row>
    <row r="2309" spans="2:29" x14ac:dyDescent="0.3">
      <c r="B2309" s="15">
        <v>42123</v>
      </c>
      <c r="C2309" s="15">
        <v>10.685746172643592</v>
      </c>
      <c r="D2309" s="15">
        <v>10</v>
      </c>
      <c r="E2309" s="15">
        <v>3</v>
      </c>
      <c r="N2309" s="15">
        <v>42123</v>
      </c>
      <c r="O2309" s="15">
        <v>10.069009847418819</v>
      </c>
      <c r="P2309" s="15">
        <v>10</v>
      </c>
      <c r="Q2309" s="15">
        <v>3</v>
      </c>
      <c r="Z2309" s="15">
        <v>42123</v>
      </c>
      <c r="AA2309" s="15">
        <f>IF(ISNA(VLOOKUP(Z2309,'1077county_meanLDVage_submitted'!$A$2:$B$1079,2,FALSE)),VLOOKUP(Z2309,$N$3:$O$3145,2,FALSE),VLOOKUP(Z2309,'1077county_meanLDVage_submitted'!$A$2:$B$1079,2,FALSE))</f>
        <v>11.33402499</v>
      </c>
      <c r="AB2309" s="15">
        <f t="shared" ref="AB2309:AB2372" si="72">TRUNC(AA2309,0)</f>
        <v>11</v>
      </c>
      <c r="AC2309" s="15">
        <f t="shared" ref="AC2309:AC2372" si="73">VLOOKUP(AB2309,$AE$14:$AF$26,2,)</f>
        <v>4</v>
      </c>
    </row>
    <row r="2310" spans="2:29" x14ac:dyDescent="0.3">
      <c r="B2310" s="15">
        <v>42125</v>
      </c>
      <c r="C2310" s="15">
        <v>9.5670924950577003</v>
      </c>
      <c r="D2310" s="15">
        <v>9</v>
      </c>
      <c r="E2310" s="15">
        <v>3</v>
      </c>
      <c r="N2310" s="15">
        <v>42125</v>
      </c>
      <c r="O2310" s="15">
        <v>8.7905762170350474</v>
      </c>
      <c r="P2310" s="15">
        <v>8</v>
      </c>
      <c r="Q2310" s="15">
        <v>2</v>
      </c>
      <c r="Z2310" s="15">
        <v>42125</v>
      </c>
      <c r="AA2310" s="15">
        <f>IF(ISNA(VLOOKUP(Z2310,'1077county_meanLDVage_submitted'!$A$2:$B$1079,2,FALSE)),VLOOKUP(Z2310,$N$3:$O$3145,2,FALSE),VLOOKUP(Z2310,'1077county_meanLDVage_submitted'!$A$2:$B$1079,2,FALSE))</f>
        <v>9.7202882049999992</v>
      </c>
      <c r="AB2310" s="15">
        <f t="shared" si="72"/>
        <v>9</v>
      </c>
      <c r="AC2310" s="15">
        <f t="shared" si="73"/>
        <v>3</v>
      </c>
    </row>
    <row r="2311" spans="2:29" x14ac:dyDescent="0.3">
      <c r="B2311" s="15">
        <v>42127</v>
      </c>
      <c r="C2311" s="15">
        <v>11.355452122596965</v>
      </c>
      <c r="D2311" s="15">
        <v>11</v>
      </c>
      <c r="E2311" s="15">
        <v>4</v>
      </c>
      <c r="N2311" s="15">
        <v>42127</v>
      </c>
      <c r="O2311" s="15">
        <v>10.577321009505832</v>
      </c>
      <c r="P2311" s="15">
        <v>10</v>
      </c>
      <c r="Q2311" s="15">
        <v>3</v>
      </c>
      <c r="Z2311" s="15">
        <v>42127</v>
      </c>
      <c r="AA2311" s="15">
        <f>IF(ISNA(VLOOKUP(Z2311,'1077county_meanLDVage_submitted'!$A$2:$B$1079,2,FALSE)),VLOOKUP(Z2311,$N$3:$O$3145,2,FALSE),VLOOKUP(Z2311,'1077county_meanLDVage_submitted'!$A$2:$B$1079,2,FALSE))</f>
        <v>11.334018820000001</v>
      </c>
      <c r="AB2311" s="15">
        <f t="shared" si="72"/>
        <v>11</v>
      </c>
      <c r="AC2311" s="15">
        <f t="shared" si="73"/>
        <v>4</v>
      </c>
    </row>
    <row r="2312" spans="2:29" x14ac:dyDescent="0.3">
      <c r="B2312" s="15">
        <v>42129</v>
      </c>
      <c r="C2312" s="15">
        <v>9.7369765240609727</v>
      </c>
      <c r="D2312" s="15">
        <v>9</v>
      </c>
      <c r="E2312" s="15">
        <v>3</v>
      </c>
      <c r="N2312" s="15">
        <v>42129</v>
      </c>
      <c r="O2312" s="15">
        <v>8.9731070412018745</v>
      </c>
      <c r="P2312" s="15">
        <v>8</v>
      </c>
      <c r="Q2312" s="15">
        <v>2</v>
      </c>
      <c r="Z2312" s="15">
        <v>42129</v>
      </c>
      <c r="AA2312" s="15">
        <f>IF(ISNA(VLOOKUP(Z2312,'1077county_meanLDVage_submitted'!$A$2:$B$1079,2,FALSE)),VLOOKUP(Z2312,$N$3:$O$3145,2,FALSE),VLOOKUP(Z2312,'1077county_meanLDVage_submitted'!$A$2:$B$1079,2,FALSE))</f>
        <v>9.7202821230000005</v>
      </c>
      <c r="AB2312" s="15">
        <f t="shared" si="72"/>
        <v>9</v>
      </c>
      <c r="AC2312" s="15">
        <f t="shared" si="73"/>
        <v>3</v>
      </c>
    </row>
    <row r="2313" spans="2:29" x14ac:dyDescent="0.3">
      <c r="B2313" s="15">
        <v>42131</v>
      </c>
      <c r="C2313" s="15">
        <v>11.610973671456057</v>
      </c>
      <c r="D2313" s="15">
        <v>11</v>
      </c>
      <c r="E2313" s="15">
        <v>4</v>
      </c>
      <c r="N2313" s="15">
        <v>42131</v>
      </c>
      <c r="O2313" s="15">
        <v>10.868381152134296</v>
      </c>
      <c r="P2313" s="15">
        <v>10</v>
      </c>
      <c r="Q2313" s="15">
        <v>3</v>
      </c>
      <c r="Z2313" s="15">
        <v>42131</v>
      </c>
      <c r="AA2313" s="15">
        <f>IF(ISNA(VLOOKUP(Z2313,'1077county_meanLDVage_submitted'!$A$2:$B$1079,2,FALSE)),VLOOKUP(Z2313,$N$3:$O$3145,2,FALSE),VLOOKUP(Z2313,'1077county_meanLDVage_submitted'!$A$2:$B$1079,2,FALSE))</f>
        <v>11.333942390000001</v>
      </c>
      <c r="AB2313" s="15">
        <f t="shared" si="72"/>
        <v>11</v>
      </c>
      <c r="AC2313" s="15">
        <f t="shared" si="73"/>
        <v>4</v>
      </c>
    </row>
    <row r="2314" spans="2:29" x14ac:dyDescent="0.3">
      <c r="B2314" s="15">
        <v>42133</v>
      </c>
      <c r="C2314" s="15">
        <v>11.296072516360104</v>
      </c>
      <c r="D2314" s="15">
        <v>11</v>
      </c>
      <c r="E2314" s="15">
        <v>4</v>
      </c>
      <c r="N2314" s="15">
        <v>42133</v>
      </c>
      <c r="O2314" s="15">
        <v>10.464354904738947</v>
      </c>
      <c r="P2314" s="15">
        <v>10</v>
      </c>
      <c r="Q2314" s="15">
        <v>3</v>
      </c>
      <c r="Z2314" s="15">
        <v>42133</v>
      </c>
      <c r="AA2314" s="15">
        <f>IF(ISNA(VLOOKUP(Z2314,'1077county_meanLDVage_submitted'!$A$2:$B$1079,2,FALSE)),VLOOKUP(Z2314,$N$3:$O$3145,2,FALSE),VLOOKUP(Z2314,'1077county_meanLDVage_submitted'!$A$2:$B$1079,2,FALSE))</f>
        <v>11.31665982</v>
      </c>
      <c r="AB2314" s="15">
        <f t="shared" si="72"/>
        <v>11</v>
      </c>
      <c r="AC2314" s="15">
        <f t="shared" si="73"/>
        <v>4</v>
      </c>
    </row>
    <row r="2315" spans="2:29" x14ac:dyDescent="0.3">
      <c r="B2315" s="15">
        <v>44001</v>
      </c>
      <c r="C2315" s="15">
        <v>9.5034199061242877</v>
      </c>
      <c r="D2315" s="15">
        <v>9</v>
      </c>
      <c r="E2315" s="15">
        <v>3</v>
      </c>
      <c r="N2315" s="15">
        <v>44001</v>
      </c>
      <c r="O2315" s="15">
        <v>8.8728835488148619</v>
      </c>
      <c r="P2315" s="15">
        <v>8</v>
      </c>
      <c r="Q2315" s="15">
        <v>2</v>
      </c>
      <c r="Z2315" s="15">
        <v>44001</v>
      </c>
      <c r="AA2315" s="15">
        <f>IF(ISNA(VLOOKUP(Z2315,'1077county_meanLDVage_submitted'!$A$2:$B$1079,2,FALSE)),VLOOKUP(Z2315,$N$3:$O$3145,2,FALSE),VLOOKUP(Z2315,'1077county_meanLDVage_submitted'!$A$2:$B$1079,2,FALSE))</f>
        <v>8.9793098669999996</v>
      </c>
      <c r="AB2315" s="15">
        <f t="shared" si="72"/>
        <v>8</v>
      </c>
      <c r="AC2315" s="15">
        <f t="shared" si="73"/>
        <v>2</v>
      </c>
    </row>
    <row r="2316" spans="2:29" x14ac:dyDescent="0.3">
      <c r="B2316" s="15">
        <v>44003</v>
      </c>
      <c r="C2316" s="15">
        <v>9.3461895637713681</v>
      </c>
      <c r="D2316" s="15">
        <v>9</v>
      </c>
      <c r="E2316" s="15">
        <v>3</v>
      </c>
      <c r="N2316" s="15">
        <v>44003</v>
      </c>
      <c r="O2316" s="15">
        <v>8.662481824317986</v>
      </c>
      <c r="P2316" s="15">
        <v>8</v>
      </c>
      <c r="Q2316" s="15">
        <v>2</v>
      </c>
      <c r="Z2316" s="15">
        <v>44003</v>
      </c>
      <c r="AA2316" s="15">
        <f>IF(ISNA(VLOOKUP(Z2316,'1077county_meanLDVage_submitted'!$A$2:$B$1079,2,FALSE)),VLOOKUP(Z2316,$N$3:$O$3145,2,FALSE),VLOOKUP(Z2316,'1077county_meanLDVage_submitted'!$A$2:$B$1079,2,FALSE))</f>
        <v>8.3030289939999999</v>
      </c>
      <c r="AB2316" s="15">
        <f t="shared" si="72"/>
        <v>8</v>
      </c>
      <c r="AC2316" s="15">
        <f t="shared" si="73"/>
        <v>2</v>
      </c>
    </row>
    <row r="2317" spans="2:29" x14ac:dyDescent="0.3">
      <c r="B2317" s="15">
        <v>44005</v>
      </c>
      <c r="C2317" s="15">
        <v>9.4783602260138107</v>
      </c>
      <c r="D2317" s="15">
        <v>9</v>
      </c>
      <c r="E2317" s="15">
        <v>3</v>
      </c>
      <c r="N2317" s="15">
        <v>44005</v>
      </c>
      <c r="O2317" s="15">
        <v>8.8307574232092581</v>
      </c>
      <c r="P2317" s="15">
        <v>8</v>
      </c>
      <c r="Q2317" s="15">
        <v>2</v>
      </c>
      <c r="Z2317" s="15">
        <v>44005</v>
      </c>
      <c r="AA2317" s="15">
        <f>IF(ISNA(VLOOKUP(Z2317,'1077county_meanLDVage_submitted'!$A$2:$B$1079,2,FALSE)),VLOOKUP(Z2317,$N$3:$O$3145,2,FALSE),VLOOKUP(Z2317,'1077county_meanLDVage_submitted'!$A$2:$B$1079,2,FALSE))</f>
        <v>9.1644505489999997</v>
      </c>
      <c r="AB2317" s="15">
        <f t="shared" si="72"/>
        <v>9</v>
      </c>
      <c r="AC2317" s="15">
        <f t="shared" si="73"/>
        <v>3</v>
      </c>
    </row>
    <row r="2318" spans="2:29" x14ac:dyDescent="0.3">
      <c r="B2318" s="15">
        <v>44007</v>
      </c>
      <c r="C2318" s="15">
        <v>10.3449617629476</v>
      </c>
      <c r="D2318" s="15">
        <v>10</v>
      </c>
      <c r="E2318" s="15">
        <v>3</v>
      </c>
      <c r="N2318" s="15">
        <v>44007</v>
      </c>
      <c r="O2318" s="15">
        <v>9.7433544441492099</v>
      </c>
      <c r="P2318" s="15">
        <v>9</v>
      </c>
      <c r="Q2318" s="15">
        <v>3</v>
      </c>
      <c r="Z2318" s="15">
        <v>44007</v>
      </c>
      <c r="AA2318" s="15">
        <f>IF(ISNA(VLOOKUP(Z2318,'1077county_meanLDVage_submitted'!$A$2:$B$1079,2,FALSE)),VLOOKUP(Z2318,$N$3:$O$3145,2,FALSE),VLOOKUP(Z2318,'1077county_meanLDVage_submitted'!$A$2:$B$1079,2,FALSE))</f>
        <v>9.9639134780000003</v>
      </c>
      <c r="AB2318" s="15">
        <f t="shared" si="72"/>
        <v>9</v>
      </c>
      <c r="AC2318" s="15">
        <f t="shared" si="73"/>
        <v>3</v>
      </c>
    </row>
    <row r="2319" spans="2:29" x14ac:dyDescent="0.3">
      <c r="B2319" s="15">
        <v>44009</v>
      </c>
      <c r="C2319" s="15">
        <v>9.4381603736705877</v>
      </c>
      <c r="D2319" s="15">
        <v>9</v>
      </c>
      <c r="E2319" s="15">
        <v>3</v>
      </c>
      <c r="N2319" s="15">
        <v>44009</v>
      </c>
      <c r="O2319" s="15">
        <v>8.7617366838534068</v>
      </c>
      <c r="P2319" s="15">
        <v>8</v>
      </c>
      <c r="Q2319" s="15">
        <v>2</v>
      </c>
      <c r="Z2319" s="15">
        <v>44009</v>
      </c>
      <c r="AA2319" s="15">
        <f>IF(ISNA(VLOOKUP(Z2319,'1077county_meanLDVage_submitted'!$A$2:$B$1079,2,FALSE)),VLOOKUP(Z2319,$N$3:$O$3145,2,FALSE),VLOOKUP(Z2319,'1077county_meanLDVage_submitted'!$A$2:$B$1079,2,FALSE))</f>
        <v>9.1301421240000007</v>
      </c>
      <c r="AB2319" s="15">
        <f t="shared" si="72"/>
        <v>9</v>
      </c>
      <c r="AC2319" s="15">
        <f t="shared" si="73"/>
        <v>3</v>
      </c>
    </row>
    <row r="2320" spans="2:29" x14ac:dyDescent="0.3">
      <c r="B2320" s="15">
        <v>45001</v>
      </c>
      <c r="C2320" s="15">
        <v>14.276559340549404</v>
      </c>
      <c r="D2320" s="15">
        <v>14</v>
      </c>
      <c r="E2320" s="15">
        <v>5</v>
      </c>
      <c r="N2320" s="15">
        <v>45001</v>
      </c>
      <c r="O2320" s="15">
        <v>13.528723149417258</v>
      </c>
      <c r="P2320" s="15">
        <v>13</v>
      </c>
      <c r="Q2320" s="15">
        <v>5</v>
      </c>
      <c r="Z2320" s="15">
        <v>45001</v>
      </c>
      <c r="AA2320" s="15">
        <f>IF(ISNA(VLOOKUP(Z2320,'1077county_meanLDVage_submitted'!$A$2:$B$1079,2,FALSE)),VLOOKUP(Z2320,$N$3:$O$3145,2,FALSE),VLOOKUP(Z2320,'1077county_meanLDVage_submitted'!$A$2:$B$1079,2,FALSE))</f>
        <v>13.528723149417258</v>
      </c>
      <c r="AB2320" s="15">
        <f t="shared" si="72"/>
        <v>13</v>
      </c>
      <c r="AC2320" s="15">
        <f t="shared" si="73"/>
        <v>5</v>
      </c>
    </row>
    <row r="2321" spans="2:29" x14ac:dyDescent="0.3">
      <c r="B2321" s="15">
        <v>45003</v>
      </c>
      <c r="C2321" s="15">
        <v>11.80636546647961</v>
      </c>
      <c r="D2321" s="15">
        <v>11</v>
      </c>
      <c r="E2321" s="15">
        <v>4</v>
      </c>
      <c r="N2321" s="15">
        <v>45003</v>
      </c>
      <c r="O2321" s="15">
        <v>11.17468248664078</v>
      </c>
      <c r="P2321" s="15">
        <v>11</v>
      </c>
      <c r="Q2321" s="15">
        <v>4</v>
      </c>
      <c r="Z2321" s="15">
        <v>45003</v>
      </c>
      <c r="AA2321" s="15">
        <f>IF(ISNA(VLOOKUP(Z2321,'1077county_meanLDVage_submitted'!$A$2:$B$1079,2,FALSE)),VLOOKUP(Z2321,$N$3:$O$3145,2,FALSE),VLOOKUP(Z2321,'1077county_meanLDVage_submitted'!$A$2:$B$1079,2,FALSE))</f>
        <v>11.17468248664078</v>
      </c>
      <c r="AB2321" s="15">
        <f t="shared" si="72"/>
        <v>11</v>
      </c>
      <c r="AC2321" s="15">
        <f t="shared" si="73"/>
        <v>4</v>
      </c>
    </row>
    <row r="2322" spans="2:29" x14ac:dyDescent="0.3">
      <c r="B2322" s="15">
        <v>45005</v>
      </c>
      <c r="C2322" s="15">
        <v>13.691895026982181</v>
      </c>
      <c r="D2322" s="15">
        <v>13</v>
      </c>
      <c r="E2322" s="15">
        <v>5</v>
      </c>
      <c r="N2322" s="15">
        <v>45005</v>
      </c>
      <c r="O2322" s="15">
        <v>13.067124230148421</v>
      </c>
      <c r="P2322" s="15">
        <v>13</v>
      </c>
      <c r="Q2322" s="15">
        <v>5</v>
      </c>
      <c r="Z2322" s="15">
        <v>45005</v>
      </c>
      <c r="AA2322" s="15">
        <f>IF(ISNA(VLOOKUP(Z2322,'1077county_meanLDVage_submitted'!$A$2:$B$1079,2,FALSE)),VLOOKUP(Z2322,$N$3:$O$3145,2,FALSE),VLOOKUP(Z2322,'1077county_meanLDVage_submitted'!$A$2:$B$1079,2,FALSE))</f>
        <v>13.067124230148421</v>
      </c>
      <c r="AB2322" s="15">
        <f t="shared" si="72"/>
        <v>13</v>
      </c>
      <c r="AC2322" s="15">
        <f t="shared" si="73"/>
        <v>5</v>
      </c>
    </row>
    <row r="2323" spans="2:29" x14ac:dyDescent="0.3">
      <c r="B2323" s="15">
        <v>45007</v>
      </c>
      <c r="C2323" s="15">
        <v>12.760938546674653</v>
      </c>
      <c r="D2323" s="15">
        <v>12</v>
      </c>
      <c r="E2323" s="15">
        <v>4</v>
      </c>
      <c r="N2323" s="15">
        <v>45007</v>
      </c>
      <c r="O2323" s="15">
        <v>12.070785620343203</v>
      </c>
      <c r="P2323" s="15">
        <v>12</v>
      </c>
      <c r="Q2323" s="15">
        <v>4</v>
      </c>
      <c r="Z2323" s="15">
        <v>45007</v>
      </c>
      <c r="AA2323" s="15">
        <f>IF(ISNA(VLOOKUP(Z2323,'1077county_meanLDVage_submitted'!$A$2:$B$1079,2,FALSE)),VLOOKUP(Z2323,$N$3:$O$3145,2,FALSE),VLOOKUP(Z2323,'1077county_meanLDVage_submitted'!$A$2:$B$1079,2,FALSE))</f>
        <v>12.070785620343203</v>
      </c>
      <c r="AB2323" s="15">
        <f t="shared" si="72"/>
        <v>12</v>
      </c>
      <c r="AC2323" s="15">
        <f t="shared" si="73"/>
        <v>4</v>
      </c>
    </row>
    <row r="2324" spans="2:29" x14ac:dyDescent="0.3">
      <c r="B2324" s="15">
        <v>45009</v>
      </c>
      <c r="C2324" s="15">
        <v>13.286460965917071</v>
      </c>
      <c r="D2324" s="15">
        <v>13</v>
      </c>
      <c r="E2324" s="15">
        <v>5</v>
      </c>
      <c r="N2324" s="15">
        <v>45009</v>
      </c>
      <c r="O2324" s="15">
        <v>12.626907391302117</v>
      </c>
      <c r="P2324" s="15">
        <v>12</v>
      </c>
      <c r="Q2324" s="15">
        <v>4</v>
      </c>
      <c r="Z2324" s="15">
        <v>45009</v>
      </c>
      <c r="AA2324" s="15">
        <f>IF(ISNA(VLOOKUP(Z2324,'1077county_meanLDVage_submitted'!$A$2:$B$1079,2,FALSE)),VLOOKUP(Z2324,$N$3:$O$3145,2,FALSE),VLOOKUP(Z2324,'1077county_meanLDVage_submitted'!$A$2:$B$1079,2,FALSE))</f>
        <v>12.626907391302117</v>
      </c>
      <c r="AB2324" s="15">
        <f t="shared" si="72"/>
        <v>12</v>
      </c>
      <c r="AC2324" s="15">
        <f t="shared" si="73"/>
        <v>4</v>
      </c>
    </row>
    <row r="2325" spans="2:29" x14ac:dyDescent="0.3">
      <c r="B2325" s="15">
        <v>45011</v>
      </c>
      <c r="C2325" s="15">
        <v>13.361530475869934</v>
      </c>
      <c r="D2325" s="15">
        <v>13</v>
      </c>
      <c r="E2325" s="15">
        <v>5</v>
      </c>
      <c r="N2325" s="15">
        <v>45011</v>
      </c>
      <c r="O2325" s="15">
        <v>12.716901531142145</v>
      </c>
      <c r="P2325" s="15">
        <v>12</v>
      </c>
      <c r="Q2325" s="15">
        <v>4</v>
      </c>
      <c r="Z2325" s="15">
        <v>45011</v>
      </c>
      <c r="AA2325" s="15">
        <f>IF(ISNA(VLOOKUP(Z2325,'1077county_meanLDVage_submitted'!$A$2:$B$1079,2,FALSE)),VLOOKUP(Z2325,$N$3:$O$3145,2,FALSE),VLOOKUP(Z2325,'1077county_meanLDVage_submitted'!$A$2:$B$1079,2,FALSE))</f>
        <v>12.716901531142145</v>
      </c>
      <c r="AB2325" s="15">
        <f t="shared" si="72"/>
        <v>12</v>
      </c>
      <c r="AC2325" s="15">
        <f t="shared" si="73"/>
        <v>4</v>
      </c>
    </row>
    <row r="2326" spans="2:29" x14ac:dyDescent="0.3">
      <c r="B2326" s="15">
        <v>45013</v>
      </c>
      <c r="C2326" s="15">
        <v>9.4324389150619332</v>
      </c>
      <c r="D2326" s="15">
        <v>9</v>
      </c>
      <c r="E2326" s="15">
        <v>3</v>
      </c>
      <c r="N2326" s="15">
        <v>45013</v>
      </c>
      <c r="O2326" s="15">
        <v>8.9407550005545744</v>
      </c>
      <c r="P2326" s="15">
        <v>8</v>
      </c>
      <c r="Q2326" s="15">
        <v>2</v>
      </c>
      <c r="Z2326" s="15">
        <v>45013</v>
      </c>
      <c r="AA2326" s="15">
        <f>IF(ISNA(VLOOKUP(Z2326,'1077county_meanLDVage_submitted'!$A$2:$B$1079,2,FALSE)),VLOOKUP(Z2326,$N$3:$O$3145,2,FALSE),VLOOKUP(Z2326,'1077county_meanLDVage_submitted'!$A$2:$B$1079,2,FALSE))</f>
        <v>8.9407550005545744</v>
      </c>
      <c r="AB2326" s="15">
        <f t="shared" si="72"/>
        <v>8</v>
      </c>
      <c r="AC2326" s="15">
        <f t="shared" si="73"/>
        <v>2</v>
      </c>
    </row>
    <row r="2327" spans="2:29" x14ac:dyDescent="0.3">
      <c r="B2327" s="15">
        <v>45015</v>
      </c>
      <c r="C2327" s="15">
        <v>10.759652478312823</v>
      </c>
      <c r="D2327" s="15">
        <v>10</v>
      </c>
      <c r="E2327" s="15">
        <v>3</v>
      </c>
      <c r="N2327" s="15">
        <v>45015</v>
      </c>
      <c r="O2327" s="15">
        <v>10.222687168194527</v>
      </c>
      <c r="P2327" s="15">
        <v>10</v>
      </c>
      <c r="Q2327" s="15">
        <v>3</v>
      </c>
      <c r="Z2327" s="15">
        <v>45015</v>
      </c>
      <c r="AA2327" s="15">
        <f>IF(ISNA(VLOOKUP(Z2327,'1077county_meanLDVage_submitted'!$A$2:$B$1079,2,FALSE)),VLOOKUP(Z2327,$N$3:$O$3145,2,FALSE),VLOOKUP(Z2327,'1077county_meanLDVage_submitted'!$A$2:$B$1079,2,FALSE))</f>
        <v>10.222687168194527</v>
      </c>
      <c r="AB2327" s="15">
        <f t="shared" si="72"/>
        <v>10</v>
      </c>
      <c r="AC2327" s="15">
        <f t="shared" si="73"/>
        <v>3</v>
      </c>
    </row>
    <row r="2328" spans="2:29" x14ac:dyDescent="0.3">
      <c r="B2328" s="15">
        <v>45017</v>
      </c>
      <c r="C2328" s="15">
        <v>13.184650973663246</v>
      </c>
      <c r="D2328" s="15">
        <v>13</v>
      </c>
      <c r="E2328" s="15">
        <v>5</v>
      </c>
      <c r="N2328" s="15">
        <v>45017</v>
      </c>
      <c r="O2328" s="15">
        <v>12.482346175180925</v>
      </c>
      <c r="P2328" s="15">
        <v>12</v>
      </c>
      <c r="Q2328" s="15">
        <v>4</v>
      </c>
      <c r="Z2328" s="15">
        <v>45017</v>
      </c>
      <c r="AA2328" s="15">
        <f>IF(ISNA(VLOOKUP(Z2328,'1077county_meanLDVage_submitted'!$A$2:$B$1079,2,FALSE)),VLOOKUP(Z2328,$N$3:$O$3145,2,FALSE),VLOOKUP(Z2328,'1077county_meanLDVage_submitted'!$A$2:$B$1079,2,FALSE))</f>
        <v>12.482346175180925</v>
      </c>
      <c r="AB2328" s="15">
        <f t="shared" si="72"/>
        <v>12</v>
      </c>
      <c r="AC2328" s="15">
        <f t="shared" si="73"/>
        <v>4</v>
      </c>
    </row>
    <row r="2329" spans="2:29" x14ac:dyDescent="0.3">
      <c r="B2329" s="15">
        <v>45019</v>
      </c>
      <c r="C2329" s="15">
        <v>9.8620023589957579</v>
      </c>
      <c r="D2329" s="15">
        <v>9</v>
      </c>
      <c r="E2329" s="15">
        <v>3</v>
      </c>
      <c r="N2329" s="15">
        <v>45019</v>
      </c>
      <c r="O2329" s="15">
        <v>9.3502300572863177</v>
      </c>
      <c r="P2329" s="15">
        <v>9</v>
      </c>
      <c r="Q2329" s="15">
        <v>3</v>
      </c>
      <c r="Z2329" s="15">
        <v>45019</v>
      </c>
      <c r="AA2329" s="15">
        <f>IF(ISNA(VLOOKUP(Z2329,'1077county_meanLDVage_submitted'!$A$2:$B$1079,2,FALSE)),VLOOKUP(Z2329,$N$3:$O$3145,2,FALSE),VLOOKUP(Z2329,'1077county_meanLDVage_submitted'!$A$2:$B$1079,2,FALSE))</f>
        <v>9.3502300572863177</v>
      </c>
      <c r="AB2329" s="15">
        <f t="shared" si="72"/>
        <v>9</v>
      </c>
      <c r="AC2329" s="15">
        <f t="shared" si="73"/>
        <v>3</v>
      </c>
    </row>
    <row r="2330" spans="2:29" x14ac:dyDescent="0.3">
      <c r="B2330" s="15">
        <v>45021</v>
      </c>
      <c r="C2330" s="15">
        <v>13.61205214033065</v>
      </c>
      <c r="D2330" s="15">
        <v>13</v>
      </c>
      <c r="E2330" s="15">
        <v>5</v>
      </c>
      <c r="N2330" s="15">
        <v>45021</v>
      </c>
      <c r="O2330" s="15">
        <v>12.905004360653265</v>
      </c>
      <c r="P2330" s="15">
        <v>12</v>
      </c>
      <c r="Q2330" s="15">
        <v>4</v>
      </c>
      <c r="Z2330" s="15">
        <v>45021</v>
      </c>
      <c r="AA2330" s="15">
        <f>IF(ISNA(VLOOKUP(Z2330,'1077county_meanLDVage_submitted'!$A$2:$B$1079,2,FALSE)),VLOOKUP(Z2330,$N$3:$O$3145,2,FALSE),VLOOKUP(Z2330,'1077county_meanLDVage_submitted'!$A$2:$B$1079,2,FALSE))</f>
        <v>12.905004360653265</v>
      </c>
      <c r="AB2330" s="15">
        <f t="shared" si="72"/>
        <v>12</v>
      </c>
      <c r="AC2330" s="15">
        <f t="shared" si="73"/>
        <v>4</v>
      </c>
    </row>
    <row r="2331" spans="2:29" x14ac:dyDescent="0.3">
      <c r="B2331" s="15">
        <v>45023</v>
      </c>
      <c r="C2331" s="15">
        <v>14.100221678627909</v>
      </c>
      <c r="D2331" s="15">
        <v>14</v>
      </c>
      <c r="E2331" s="15">
        <v>5</v>
      </c>
      <c r="N2331" s="15">
        <v>45023</v>
      </c>
      <c r="O2331" s="15">
        <v>13.415127891232133</v>
      </c>
      <c r="P2331" s="15">
        <v>13</v>
      </c>
      <c r="Q2331" s="15">
        <v>5</v>
      </c>
      <c r="Z2331" s="15">
        <v>45023</v>
      </c>
      <c r="AA2331" s="15">
        <f>IF(ISNA(VLOOKUP(Z2331,'1077county_meanLDVage_submitted'!$A$2:$B$1079,2,FALSE)),VLOOKUP(Z2331,$N$3:$O$3145,2,FALSE),VLOOKUP(Z2331,'1077county_meanLDVage_submitted'!$A$2:$B$1079,2,FALSE))</f>
        <v>13.415127891232133</v>
      </c>
      <c r="AB2331" s="15">
        <f t="shared" si="72"/>
        <v>13</v>
      </c>
      <c r="AC2331" s="15">
        <f t="shared" si="73"/>
        <v>5</v>
      </c>
    </row>
    <row r="2332" spans="2:29" x14ac:dyDescent="0.3">
      <c r="B2332" s="15">
        <v>45025</v>
      </c>
      <c r="C2332" s="15">
        <v>13.781835577206543</v>
      </c>
      <c r="D2332" s="15">
        <v>13</v>
      </c>
      <c r="E2332" s="15">
        <v>5</v>
      </c>
      <c r="N2332" s="15">
        <v>45025</v>
      </c>
      <c r="O2332" s="15">
        <v>13.097073033044239</v>
      </c>
      <c r="P2332" s="15">
        <v>13</v>
      </c>
      <c r="Q2332" s="15">
        <v>5</v>
      </c>
      <c r="Z2332" s="15">
        <v>45025</v>
      </c>
      <c r="AA2332" s="15">
        <f>IF(ISNA(VLOOKUP(Z2332,'1077county_meanLDVage_submitted'!$A$2:$B$1079,2,FALSE)),VLOOKUP(Z2332,$N$3:$O$3145,2,FALSE),VLOOKUP(Z2332,'1077county_meanLDVage_submitted'!$A$2:$B$1079,2,FALSE))</f>
        <v>13.097073033044239</v>
      </c>
      <c r="AB2332" s="15">
        <f t="shared" si="72"/>
        <v>13</v>
      </c>
      <c r="AC2332" s="15">
        <f t="shared" si="73"/>
        <v>5</v>
      </c>
    </row>
    <row r="2333" spans="2:29" x14ac:dyDescent="0.3">
      <c r="B2333" s="15">
        <v>45027</v>
      </c>
      <c r="C2333" s="15">
        <v>12.778894474993745</v>
      </c>
      <c r="D2333" s="15">
        <v>12</v>
      </c>
      <c r="E2333" s="15">
        <v>4</v>
      </c>
      <c r="N2333" s="15">
        <v>45027</v>
      </c>
      <c r="O2333" s="15">
        <v>12.138108483059005</v>
      </c>
      <c r="P2333" s="15">
        <v>12</v>
      </c>
      <c r="Q2333" s="15">
        <v>4</v>
      </c>
      <c r="Z2333" s="15">
        <v>45027</v>
      </c>
      <c r="AA2333" s="15">
        <f>IF(ISNA(VLOOKUP(Z2333,'1077county_meanLDVage_submitted'!$A$2:$B$1079,2,FALSE)),VLOOKUP(Z2333,$N$3:$O$3145,2,FALSE),VLOOKUP(Z2333,'1077county_meanLDVage_submitted'!$A$2:$B$1079,2,FALSE))</f>
        <v>12.138108483059005</v>
      </c>
      <c r="AB2333" s="15">
        <f t="shared" si="72"/>
        <v>12</v>
      </c>
      <c r="AC2333" s="15">
        <f t="shared" si="73"/>
        <v>4</v>
      </c>
    </row>
    <row r="2334" spans="2:29" x14ac:dyDescent="0.3">
      <c r="B2334" s="15">
        <v>45029</v>
      </c>
      <c r="C2334" s="15">
        <v>12.900926884693984</v>
      </c>
      <c r="D2334" s="15">
        <v>12</v>
      </c>
      <c r="E2334" s="15">
        <v>4</v>
      </c>
      <c r="N2334" s="15">
        <v>45029</v>
      </c>
      <c r="O2334" s="15">
        <v>12.274349429068243</v>
      </c>
      <c r="P2334" s="15">
        <v>12</v>
      </c>
      <c r="Q2334" s="15">
        <v>4</v>
      </c>
      <c r="Z2334" s="15">
        <v>45029</v>
      </c>
      <c r="AA2334" s="15">
        <f>IF(ISNA(VLOOKUP(Z2334,'1077county_meanLDVage_submitted'!$A$2:$B$1079,2,FALSE)),VLOOKUP(Z2334,$N$3:$O$3145,2,FALSE),VLOOKUP(Z2334,'1077county_meanLDVage_submitted'!$A$2:$B$1079,2,FALSE))</f>
        <v>12.274349429068243</v>
      </c>
      <c r="AB2334" s="15">
        <f t="shared" si="72"/>
        <v>12</v>
      </c>
      <c r="AC2334" s="15">
        <f t="shared" si="73"/>
        <v>4</v>
      </c>
    </row>
    <row r="2335" spans="2:29" x14ac:dyDescent="0.3">
      <c r="B2335" s="15">
        <v>45031</v>
      </c>
      <c r="C2335" s="15">
        <v>12.660906563456017</v>
      </c>
      <c r="D2335" s="15">
        <v>12</v>
      </c>
      <c r="E2335" s="15">
        <v>4</v>
      </c>
      <c r="N2335" s="15">
        <v>45031</v>
      </c>
      <c r="O2335" s="15">
        <v>12.024813026077275</v>
      </c>
      <c r="P2335" s="15">
        <v>12</v>
      </c>
      <c r="Q2335" s="15">
        <v>4</v>
      </c>
      <c r="Z2335" s="15">
        <v>45031</v>
      </c>
      <c r="AA2335" s="15">
        <f>IF(ISNA(VLOOKUP(Z2335,'1077county_meanLDVage_submitted'!$A$2:$B$1079,2,FALSE)),VLOOKUP(Z2335,$N$3:$O$3145,2,FALSE),VLOOKUP(Z2335,'1077county_meanLDVage_submitted'!$A$2:$B$1079,2,FALSE))</f>
        <v>12.024813026077275</v>
      </c>
      <c r="AB2335" s="15">
        <f t="shared" si="72"/>
        <v>12</v>
      </c>
      <c r="AC2335" s="15">
        <f t="shared" si="73"/>
        <v>4</v>
      </c>
    </row>
    <row r="2336" spans="2:29" x14ac:dyDescent="0.3">
      <c r="B2336" s="15">
        <v>45033</v>
      </c>
      <c r="C2336" s="15">
        <v>13.230785808711161</v>
      </c>
      <c r="D2336" s="15">
        <v>13</v>
      </c>
      <c r="E2336" s="15">
        <v>5</v>
      </c>
      <c r="N2336" s="15">
        <v>45033</v>
      </c>
      <c r="O2336" s="15">
        <v>12.592591406839757</v>
      </c>
      <c r="P2336" s="15">
        <v>12</v>
      </c>
      <c r="Q2336" s="15">
        <v>4</v>
      </c>
      <c r="Z2336" s="15">
        <v>45033</v>
      </c>
      <c r="AA2336" s="15">
        <f>IF(ISNA(VLOOKUP(Z2336,'1077county_meanLDVage_submitted'!$A$2:$B$1079,2,FALSE)),VLOOKUP(Z2336,$N$3:$O$3145,2,FALSE),VLOOKUP(Z2336,'1077county_meanLDVage_submitted'!$A$2:$B$1079,2,FALSE))</f>
        <v>12.592591406839757</v>
      </c>
      <c r="AB2336" s="15">
        <f t="shared" si="72"/>
        <v>12</v>
      </c>
      <c r="AC2336" s="15">
        <f t="shared" si="73"/>
        <v>4</v>
      </c>
    </row>
    <row r="2337" spans="2:29" x14ac:dyDescent="0.3">
      <c r="B2337" s="15">
        <v>45035</v>
      </c>
      <c r="C2337" s="15">
        <v>10.74793972508534</v>
      </c>
      <c r="D2337" s="15">
        <v>10</v>
      </c>
      <c r="E2337" s="15">
        <v>3</v>
      </c>
      <c r="N2337" s="15">
        <v>45035</v>
      </c>
      <c r="O2337" s="15">
        <v>10.182885415849251</v>
      </c>
      <c r="P2337" s="15">
        <v>10</v>
      </c>
      <c r="Q2337" s="15">
        <v>3</v>
      </c>
      <c r="Z2337" s="15">
        <v>45035</v>
      </c>
      <c r="AA2337" s="15">
        <f>IF(ISNA(VLOOKUP(Z2337,'1077county_meanLDVage_submitted'!$A$2:$B$1079,2,FALSE)),VLOOKUP(Z2337,$N$3:$O$3145,2,FALSE),VLOOKUP(Z2337,'1077county_meanLDVage_submitted'!$A$2:$B$1079,2,FALSE))</f>
        <v>10.182885415849251</v>
      </c>
      <c r="AB2337" s="15">
        <f t="shared" si="72"/>
        <v>10</v>
      </c>
      <c r="AC2337" s="15">
        <f t="shared" si="73"/>
        <v>3</v>
      </c>
    </row>
    <row r="2338" spans="2:29" x14ac:dyDescent="0.3">
      <c r="B2338" s="15">
        <v>45037</v>
      </c>
      <c r="C2338" s="15">
        <v>12.610615649287897</v>
      </c>
      <c r="D2338" s="15">
        <v>12</v>
      </c>
      <c r="E2338" s="15">
        <v>4</v>
      </c>
      <c r="N2338" s="15">
        <v>45037</v>
      </c>
      <c r="O2338" s="15">
        <v>11.929426829539764</v>
      </c>
      <c r="P2338" s="15">
        <v>11</v>
      </c>
      <c r="Q2338" s="15">
        <v>4</v>
      </c>
      <c r="Z2338" s="15">
        <v>45037</v>
      </c>
      <c r="AA2338" s="15">
        <f>IF(ISNA(VLOOKUP(Z2338,'1077county_meanLDVage_submitted'!$A$2:$B$1079,2,FALSE)),VLOOKUP(Z2338,$N$3:$O$3145,2,FALSE),VLOOKUP(Z2338,'1077county_meanLDVage_submitted'!$A$2:$B$1079,2,FALSE))</f>
        <v>11.929426829539764</v>
      </c>
      <c r="AB2338" s="15">
        <f t="shared" si="72"/>
        <v>11</v>
      </c>
      <c r="AC2338" s="15">
        <f t="shared" si="73"/>
        <v>4</v>
      </c>
    </row>
    <row r="2339" spans="2:29" x14ac:dyDescent="0.3">
      <c r="B2339" s="15">
        <v>45039</v>
      </c>
      <c r="C2339" s="15">
        <v>13.463786223937142</v>
      </c>
      <c r="D2339" s="15">
        <v>13</v>
      </c>
      <c r="E2339" s="15">
        <v>5</v>
      </c>
      <c r="N2339" s="15">
        <v>45039</v>
      </c>
      <c r="O2339" s="15">
        <v>12.701566766987083</v>
      </c>
      <c r="P2339" s="15">
        <v>12</v>
      </c>
      <c r="Q2339" s="15">
        <v>4</v>
      </c>
      <c r="Z2339" s="15">
        <v>45039</v>
      </c>
      <c r="AA2339" s="15">
        <f>IF(ISNA(VLOOKUP(Z2339,'1077county_meanLDVage_submitted'!$A$2:$B$1079,2,FALSE)),VLOOKUP(Z2339,$N$3:$O$3145,2,FALSE),VLOOKUP(Z2339,'1077county_meanLDVage_submitted'!$A$2:$B$1079,2,FALSE))</f>
        <v>12.701566766987083</v>
      </c>
      <c r="AB2339" s="15">
        <f t="shared" si="72"/>
        <v>12</v>
      </c>
      <c r="AC2339" s="15">
        <f t="shared" si="73"/>
        <v>4</v>
      </c>
    </row>
    <row r="2340" spans="2:29" x14ac:dyDescent="0.3">
      <c r="B2340" s="15">
        <v>45041</v>
      </c>
      <c r="C2340" s="15">
        <v>11.694566325537329</v>
      </c>
      <c r="D2340" s="15">
        <v>11</v>
      </c>
      <c r="E2340" s="15">
        <v>4</v>
      </c>
      <c r="N2340" s="15">
        <v>45041</v>
      </c>
      <c r="O2340" s="15">
        <v>11.107170580218616</v>
      </c>
      <c r="P2340" s="15">
        <v>11</v>
      </c>
      <c r="Q2340" s="15">
        <v>4</v>
      </c>
      <c r="Z2340" s="15">
        <v>45041</v>
      </c>
      <c r="AA2340" s="15">
        <f>IF(ISNA(VLOOKUP(Z2340,'1077county_meanLDVage_submitted'!$A$2:$B$1079,2,FALSE)),VLOOKUP(Z2340,$N$3:$O$3145,2,FALSE),VLOOKUP(Z2340,'1077county_meanLDVage_submitted'!$A$2:$B$1079,2,FALSE))</f>
        <v>11.107170580218616</v>
      </c>
      <c r="AB2340" s="15">
        <f t="shared" si="72"/>
        <v>11</v>
      </c>
      <c r="AC2340" s="15">
        <f t="shared" si="73"/>
        <v>4</v>
      </c>
    </row>
    <row r="2341" spans="2:29" x14ac:dyDescent="0.3">
      <c r="B2341" s="15">
        <v>45043</v>
      </c>
      <c r="C2341" s="15">
        <v>11.235257918644596</v>
      </c>
      <c r="D2341" s="15">
        <v>11</v>
      </c>
      <c r="E2341" s="15">
        <v>4</v>
      </c>
      <c r="N2341" s="15">
        <v>45043</v>
      </c>
      <c r="O2341" s="15">
        <v>10.662136421353344</v>
      </c>
      <c r="P2341" s="15">
        <v>10</v>
      </c>
      <c r="Q2341" s="15">
        <v>3</v>
      </c>
      <c r="Z2341" s="15">
        <v>45043</v>
      </c>
      <c r="AA2341" s="15">
        <f>IF(ISNA(VLOOKUP(Z2341,'1077county_meanLDVage_submitted'!$A$2:$B$1079,2,FALSE)),VLOOKUP(Z2341,$N$3:$O$3145,2,FALSE),VLOOKUP(Z2341,'1077county_meanLDVage_submitted'!$A$2:$B$1079,2,FALSE))</f>
        <v>10.662136421353344</v>
      </c>
      <c r="AB2341" s="15">
        <f t="shared" si="72"/>
        <v>10</v>
      </c>
      <c r="AC2341" s="15">
        <f t="shared" si="73"/>
        <v>3</v>
      </c>
    </row>
    <row r="2342" spans="2:29" x14ac:dyDescent="0.3">
      <c r="B2342" s="15">
        <v>45045</v>
      </c>
      <c r="C2342" s="15">
        <v>11.330603241462242</v>
      </c>
      <c r="D2342" s="15">
        <v>11</v>
      </c>
      <c r="E2342" s="15">
        <v>4</v>
      </c>
      <c r="N2342" s="15">
        <v>45045</v>
      </c>
      <c r="O2342" s="15">
        <v>10.722729340300713</v>
      </c>
      <c r="P2342" s="15">
        <v>10</v>
      </c>
      <c r="Q2342" s="15">
        <v>3</v>
      </c>
      <c r="Z2342" s="15">
        <v>45045</v>
      </c>
      <c r="AA2342" s="15">
        <f>IF(ISNA(VLOOKUP(Z2342,'1077county_meanLDVage_submitted'!$A$2:$B$1079,2,FALSE)),VLOOKUP(Z2342,$N$3:$O$3145,2,FALSE),VLOOKUP(Z2342,'1077county_meanLDVage_submitted'!$A$2:$B$1079,2,FALSE))</f>
        <v>10.722729340300713</v>
      </c>
      <c r="AB2342" s="15">
        <f t="shared" si="72"/>
        <v>10</v>
      </c>
      <c r="AC2342" s="15">
        <f t="shared" si="73"/>
        <v>3</v>
      </c>
    </row>
    <row r="2343" spans="2:29" x14ac:dyDescent="0.3">
      <c r="B2343" s="15">
        <v>45047</v>
      </c>
      <c r="C2343" s="15">
        <v>13.050469520142904</v>
      </c>
      <c r="D2343" s="15">
        <v>13</v>
      </c>
      <c r="E2343" s="15">
        <v>5</v>
      </c>
      <c r="N2343" s="15">
        <v>45047</v>
      </c>
      <c r="O2343" s="15">
        <v>12.349498212561219</v>
      </c>
      <c r="P2343" s="15">
        <v>12</v>
      </c>
      <c r="Q2343" s="15">
        <v>4</v>
      </c>
      <c r="Z2343" s="15">
        <v>45047</v>
      </c>
      <c r="AA2343" s="15">
        <f>IF(ISNA(VLOOKUP(Z2343,'1077county_meanLDVage_submitted'!$A$2:$B$1079,2,FALSE)),VLOOKUP(Z2343,$N$3:$O$3145,2,FALSE),VLOOKUP(Z2343,'1077county_meanLDVage_submitted'!$A$2:$B$1079,2,FALSE))</f>
        <v>12.349498212561219</v>
      </c>
      <c r="AB2343" s="15">
        <f t="shared" si="72"/>
        <v>12</v>
      </c>
      <c r="AC2343" s="15">
        <f t="shared" si="73"/>
        <v>4</v>
      </c>
    </row>
    <row r="2344" spans="2:29" x14ac:dyDescent="0.3">
      <c r="B2344" s="15">
        <v>45049</v>
      </c>
      <c r="C2344" s="15">
        <v>13.318874751812979</v>
      </c>
      <c r="D2344" s="15">
        <v>13</v>
      </c>
      <c r="E2344" s="15">
        <v>5</v>
      </c>
      <c r="N2344" s="15">
        <v>45049</v>
      </c>
      <c r="O2344" s="15">
        <v>12.697114210440942</v>
      </c>
      <c r="P2344" s="15">
        <v>12</v>
      </c>
      <c r="Q2344" s="15">
        <v>4</v>
      </c>
      <c r="Z2344" s="15">
        <v>45049</v>
      </c>
      <c r="AA2344" s="15">
        <f>IF(ISNA(VLOOKUP(Z2344,'1077county_meanLDVage_submitted'!$A$2:$B$1079,2,FALSE)),VLOOKUP(Z2344,$N$3:$O$3145,2,FALSE),VLOOKUP(Z2344,'1077county_meanLDVage_submitted'!$A$2:$B$1079,2,FALSE))</f>
        <v>12.697114210440942</v>
      </c>
      <c r="AB2344" s="15">
        <f t="shared" si="72"/>
        <v>12</v>
      </c>
      <c r="AC2344" s="15">
        <f t="shared" si="73"/>
        <v>4</v>
      </c>
    </row>
    <row r="2345" spans="2:29" x14ac:dyDescent="0.3">
      <c r="B2345" s="15">
        <v>45051</v>
      </c>
      <c r="C2345" s="15">
        <v>10.14087636559956</v>
      </c>
      <c r="D2345" s="15">
        <v>10</v>
      </c>
      <c r="E2345" s="15">
        <v>3</v>
      </c>
      <c r="N2345" s="15">
        <v>45051</v>
      </c>
      <c r="O2345" s="15">
        <v>9.6297875149748844</v>
      </c>
      <c r="P2345" s="15">
        <v>9</v>
      </c>
      <c r="Q2345" s="15">
        <v>3</v>
      </c>
      <c r="Z2345" s="15">
        <v>45051</v>
      </c>
      <c r="AA2345" s="15">
        <f>IF(ISNA(VLOOKUP(Z2345,'1077county_meanLDVage_submitted'!$A$2:$B$1079,2,FALSE)),VLOOKUP(Z2345,$N$3:$O$3145,2,FALSE),VLOOKUP(Z2345,'1077county_meanLDVage_submitted'!$A$2:$B$1079,2,FALSE))</f>
        <v>9.6297875149748844</v>
      </c>
      <c r="AB2345" s="15">
        <f t="shared" si="72"/>
        <v>9</v>
      </c>
      <c r="AC2345" s="15">
        <f t="shared" si="73"/>
        <v>3</v>
      </c>
    </row>
    <row r="2346" spans="2:29" x14ac:dyDescent="0.3">
      <c r="B2346" s="15">
        <v>45053</v>
      </c>
      <c r="C2346" s="15">
        <v>11.807862617976657</v>
      </c>
      <c r="D2346" s="15">
        <v>11</v>
      </c>
      <c r="E2346" s="15">
        <v>4</v>
      </c>
      <c r="N2346" s="15">
        <v>45053</v>
      </c>
      <c r="O2346" s="15">
        <v>11.245251382217155</v>
      </c>
      <c r="P2346" s="15">
        <v>11</v>
      </c>
      <c r="Q2346" s="15">
        <v>4</v>
      </c>
      <c r="Z2346" s="15">
        <v>45053</v>
      </c>
      <c r="AA2346" s="15">
        <f>IF(ISNA(VLOOKUP(Z2346,'1077county_meanLDVage_submitted'!$A$2:$B$1079,2,FALSE)),VLOOKUP(Z2346,$N$3:$O$3145,2,FALSE),VLOOKUP(Z2346,'1077county_meanLDVage_submitted'!$A$2:$B$1079,2,FALSE))</f>
        <v>11.245251382217155</v>
      </c>
      <c r="AB2346" s="15">
        <f t="shared" si="72"/>
        <v>11</v>
      </c>
      <c r="AC2346" s="15">
        <f t="shared" si="73"/>
        <v>4</v>
      </c>
    </row>
    <row r="2347" spans="2:29" x14ac:dyDescent="0.3">
      <c r="B2347" s="15">
        <v>45055</v>
      </c>
      <c r="C2347" s="15">
        <v>12.500874978931192</v>
      </c>
      <c r="D2347" s="15">
        <v>12</v>
      </c>
      <c r="E2347" s="15">
        <v>4</v>
      </c>
      <c r="N2347" s="15">
        <v>45055</v>
      </c>
      <c r="O2347" s="15">
        <v>11.825536641452931</v>
      </c>
      <c r="P2347" s="15">
        <v>11</v>
      </c>
      <c r="Q2347" s="15">
        <v>4</v>
      </c>
      <c r="Z2347" s="15">
        <v>45055</v>
      </c>
      <c r="AA2347" s="15">
        <f>IF(ISNA(VLOOKUP(Z2347,'1077county_meanLDVage_submitted'!$A$2:$B$1079,2,FALSE)),VLOOKUP(Z2347,$N$3:$O$3145,2,FALSE),VLOOKUP(Z2347,'1077county_meanLDVage_submitted'!$A$2:$B$1079,2,FALSE))</f>
        <v>11.825536641452931</v>
      </c>
      <c r="AB2347" s="15">
        <f t="shared" si="72"/>
        <v>11</v>
      </c>
      <c r="AC2347" s="15">
        <f t="shared" si="73"/>
        <v>4</v>
      </c>
    </row>
    <row r="2348" spans="2:29" x14ac:dyDescent="0.3">
      <c r="B2348" s="15">
        <v>45057</v>
      </c>
      <c r="C2348" s="15">
        <v>11.812865706452559</v>
      </c>
      <c r="D2348" s="15">
        <v>11</v>
      </c>
      <c r="E2348" s="15">
        <v>4</v>
      </c>
      <c r="N2348" s="15">
        <v>45057</v>
      </c>
      <c r="O2348" s="15">
        <v>11.172562515398795</v>
      </c>
      <c r="P2348" s="15">
        <v>11</v>
      </c>
      <c r="Q2348" s="15">
        <v>4</v>
      </c>
      <c r="Z2348" s="15">
        <v>45057</v>
      </c>
      <c r="AA2348" s="15">
        <f>IF(ISNA(VLOOKUP(Z2348,'1077county_meanLDVage_submitted'!$A$2:$B$1079,2,FALSE)),VLOOKUP(Z2348,$N$3:$O$3145,2,FALSE),VLOOKUP(Z2348,'1077county_meanLDVage_submitted'!$A$2:$B$1079,2,FALSE))</f>
        <v>11.172562515398795</v>
      </c>
      <c r="AB2348" s="15">
        <f t="shared" si="72"/>
        <v>11</v>
      </c>
      <c r="AC2348" s="15">
        <f t="shared" si="73"/>
        <v>4</v>
      </c>
    </row>
    <row r="2349" spans="2:29" x14ac:dyDescent="0.3">
      <c r="B2349" s="15">
        <v>45059</v>
      </c>
      <c r="C2349" s="15">
        <v>13.623120075816368</v>
      </c>
      <c r="D2349" s="15">
        <v>13</v>
      </c>
      <c r="E2349" s="15">
        <v>5</v>
      </c>
      <c r="N2349" s="15">
        <v>45059</v>
      </c>
      <c r="O2349" s="15">
        <v>12.933569200814432</v>
      </c>
      <c r="P2349" s="15">
        <v>12</v>
      </c>
      <c r="Q2349" s="15">
        <v>4</v>
      </c>
      <c r="Z2349" s="15">
        <v>45059</v>
      </c>
      <c r="AA2349" s="15">
        <f>IF(ISNA(VLOOKUP(Z2349,'1077county_meanLDVage_submitted'!$A$2:$B$1079,2,FALSE)),VLOOKUP(Z2349,$N$3:$O$3145,2,FALSE),VLOOKUP(Z2349,'1077county_meanLDVage_submitted'!$A$2:$B$1079,2,FALSE))</f>
        <v>12.933569200814432</v>
      </c>
      <c r="AB2349" s="15">
        <f t="shared" si="72"/>
        <v>12</v>
      </c>
      <c r="AC2349" s="15">
        <f t="shared" si="73"/>
        <v>4</v>
      </c>
    </row>
    <row r="2350" spans="2:29" x14ac:dyDescent="0.3">
      <c r="B2350" s="15">
        <v>45061</v>
      </c>
      <c r="C2350" s="15">
        <v>13.26293194481018</v>
      </c>
      <c r="D2350" s="15">
        <v>13</v>
      </c>
      <c r="E2350" s="15">
        <v>5</v>
      </c>
      <c r="N2350" s="15">
        <v>45061</v>
      </c>
      <c r="O2350" s="15">
        <v>12.599769459502443</v>
      </c>
      <c r="P2350" s="15">
        <v>12</v>
      </c>
      <c r="Q2350" s="15">
        <v>4</v>
      </c>
      <c r="Z2350" s="15">
        <v>45061</v>
      </c>
      <c r="AA2350" s="15">
        <f>IF(ISNA(VLOOKUP(Z2350,'1077county_meanLDVage_submitted'!$A$2:$B$1079,2,FALSE)),VLOOKUP(Z2350,$N$3:$O$3145,2,FALSE),VLOOKUP(Z2350,'1077county_meanLDVage_submitted'!$A$2:$B$1079,2,FALSE))</f>
        <v>12.599769459502443</v>
      </c>
      <c r="AB2350" s="15">
        <f t="shared" si="72"/>
        <v>12</v>
      </c>
      <c r="AC2350" s="15">
        <f t="shared" si="73"/>
        <v>4</v>
      </c>
    </row>
    <row r="2351" spans="2:29" x14ac:dyDescent="0.3">
      <c r="B2351" s="15">
        <v>45063</v>
      </c>
      <c r="C2351" s="15">
        <v>11.838075158845273</v>
      </c>
      <c r="D2351" s="15">
        <v>11</v>
      </c>
      <c r="E2351" s="15">
        <v>4</v>
      </c>
      <c r="N2351" s="15">
        <v>45063</v>
      </c>
      <c r="O2351" s="15">
        <v>11.191772844622243</v>
      </c>
      <c r="P2351" s="15">
        <v>11</v>
      </c>
      <c r="Q2351" s="15">
        <v>4</v>
      </c>
      <c r="Z2351" s="15">
        <v>45063</v>
      </c>
      <c r="AA2351" s="15">
        <f>IF(ISNA(VLOOKUP(Z2351,'1077county_meanLDVage_submitted'!$A$2:$B$1079,2,FALSE)),VLOOKUP(Z2351,$N$3:$O$3145,2,FALSE),VLOOKUP(Z2351,'1077county_meanLDVage_submitted'!$A$2:$B$1079,2,FALSE))</f>
        <v>11.191772844622243</v>
      </c>
      <c r="AB2351" s="15">
        <f t="shared" si="72"/>
        <v>11</v>
      </c>
      <c r="AC2351" s="15">
        <f t="shared" si="73"/>
        <v>4</v>
      </c>
    </row>
    <row r="2352" spans="2:29" x14ac:dyDescent="0.3">
      <c r="B2352" s="15">
        <v>45065</v>
      </c>
      <c r="C2352" s="15">
        <v>13.18845401086128</v>
      </c>
      <c r="D2352" s="15">
        <v>13</v>
      </c>
      <c r="E2352" s="15">
        <v>5</v>
      </c>
      <c r="N2352" s="15">
        <v>45065</v>
      </c>
      <c r="O2352" s="15">
        <v>12.447496361841704</v>
      </c>
      <c r="P2352" s="15">
        <v>12</v>
      </c>
      <c r="Q2352" s="15">
        <v>4</v>
      </c>
      <c r="Z2352" s="15">
        <v>45065</v>
      </c>
      <c r="AA2352" s="15">
        <f>IF(ISNA(VLOOKUP(Z2352,'1077county_meanLDVage_submitted'!$A$2:$B$1079,2,FALSE)),VLOOKUP(Z2352,$N$3:$O$3145,2,FALSE),VLOOKUP(Z2352,'1077county_meanLDVage_submitted'!$A$2:$B$1079,2,FALSE))</f>
        <v>12.447496361841704</v>
      </c>
      <c r="AB2352" s="15">
        <f t="shared" si="72"/>
        <v>12</v>
      </c>
      <c r="AC2352" s="15">
        <f t="shared" si="73"/>
        <v>4</v>
      </c>
    </row>
    <row r="2353" spans="2:29" x14ac:dyDescent="0.3">
      <c r="B2353" s="15">
        <v>45067</v>
      </c>
      <c r="C2353" s="15">
        <v>13.159982218848905</v>
      </c>
      <c r="D2353" s="15">
        <v>13</v>
      </c>
      <c r="E2353" s="15">
        <v>5</v>
      </c>
      <c r="N2353" s="15">
        <v>45067</v>
      </c>
      <c r="O2353" s="15">
        <v>12.522681004905294</v>
      </c>
      <c r="P2353" s="15">
        <v>12</v>
      </c>
      <c r="Q2353" s="15">
        <v>4</v>
      </c>
      <c r="Z2353" s="15">
        <v>45067</v>
      </c>
      <c r="AA2353" s="15">
        <f>IF(ISNA(VLOOKUP(Z2353,'1077county_meanLDVage_submitted'!$A$2:$B$1079,2,FALSE)),VLOOKUP(Z2353,$N$3:$O$3145,2,FALSE),VLOOKUP(Z2353,'1077county_meanLDVage_submitted'!$A$2:$B$1079,2,FALSE))</f>
        <v>12.522681004905294</v>
      </c>
      <c r="AB2353" s="15">
        <f t="shared" si="72"/>
        <v>12</v>
      </c>
      <c r="AC2353" s="15">
        <f t="shared" si="73"/>
        <v>4</v>
      </c>
    </row>
    <row r="2354" spans="2:29" x14ac:dyDescent="0.3">
      <c r="B2354" s="15">
        <v>45069</v>
      </c>
      <c r="C2354" s="15">
        <v>13.222524459710652</v>
      </c>
      <c r="D2354" s="15">
        <v>13</v>
      </c>
      <c r="E2354" s="15">
        <v>5</v>
      </c>
      <c r="N2354" s="15">
        <v>45069</v>
      </c>
      <c r="O2354" s="15">
        <v>12.553798562082623</v>
      </c>
      <c r="P2354" s="15">
        <v>12</v>
      </c>
      <c r="Q2354" s="15">
        <v>4</v>
      </c>
      <c r="Z2354" s="15">
        <v>45069</v>
      </c>
      <c r="AA2354" s="15">
        <f>IF(ISNA(VLOOKUP(Z2354,'1077county_meanLDVage_submitted'!$A$2:$B$1079,2,FALSE)),VLOOKUP(Z2354,$N$3:$O$3145,2,FALSE),VLOOKUP(Z2354,'1077county_meanLDVage_submitted'!$A$2:$B$1079,2,FALSE))</f>
        <v>12.553798562082623</v>
      </c>
      <c r="AB2354" s="15">
        <f t="shared" si="72"/>
        <v>12</v>
      </c>
      <c r="AC2354" s="15">
        <f t="shared" si="73"/>
        <v>4</v>
      </c>
    </row>
    <row r="2355" spans="2:29" x14ac:dyDescent="0.3">
      <c r="B2355" s="15">
        <v>45071</v>
      </c>
      <c r="C2355" s="15">
        <v>13.266022674613559</v>
      </c>
      <c r="D2355" s="15">
        <v>13</v>
      </c>
      <c r="E2355" s="15">
        <v>5</v>
      </c>
      <c r="N2355" s="15">
        <v>45071</v>
      </c>
      <c r="O2355" s="15">
        <v>12.550083144022857</v>
      </c>
      <c r="P2355" s="15">
        <v>12</v>
      </c>
      <c r="Q2355" s="15">
        <v>4</v>
      </c>
      <c r="Z2355" s="15">
        <v>45071</v>
      </c>
      <c r="AA2355" s="15">
        <f>IF(ISNA(VLOOKUP(Z2355,'1077county_meanLDVage_submitted'!$A$2:$B$1079,2,FALSE)),VLOOKUP(Z2355,$N$3:$O$3145,2,FALSE),VLOOKUP(Z2355,'1077county_meanLDVage_submitted'!$A$2:$B$1079,2,FALSE))</f>
        <v>12.550083144022857</v>
      </c>
      <c r="AB2355" s="15">
        <f t="shared" si="72"/>
        <v>12</v>
      </c>
      <c r="AC2355" s="15">
        <f t="shared" si="73"/>
        <v>4</v>
      </c>
    </row>
    <row r="2356" spans="2:29" x14ac:dyDescent="0.3">
      <c r="B2356" s="15">
        <v>45073</v>
      </c>
      <c r="C2356" s="15">
        <v>12.943383503767016</v>
      </c>
      <c r="D2356" s="15">
        <v>12</v>
      </c>
      <c r="E2356" s="15">
        <v>4</v>
      </c>
      <c r="N2356" s="15">
        <v>45073</v>
      </c>
      <c r="O2356" s="15">
        <v>12.239291383385726</v>
      </c>
      <c r="P2356" s="15">
        <v>12</v>
      </c>
      <c r="Q2356" s="15">
        <v>4</v>
      </c>
      <c r="Z2356" s="15">
        <v>45073</v>
      </c>
      <c r="AA2356" s="15">
        <f>IF(ISNA(VLOOKUP(Z2356,'1077county_meanLDVage_submitted'!$A$2:$B$1079,2,FALSE)),VLOOKUP(Z2356,$N$3:$O$3145,2,FALSE),VLOOKUP(Z2356,'1077county_meanLDVage_submitted'!$A$2:$B$1079,2,FALSE))</f>
        <v>12.239291383385726</v>
      </c>
      <c r="AB2356" s="15">
        <f t="shared" si="72"/>
        <v>12</v>
      </c>
      <c r="AC2356" s="15">
        <f t="shared" si="73"/>
        <v>4</v>
      </c>
    </row>
    <row r="2357" spans="2:29" x14ac:dyDescent="0.3">
      <c r="B2357" s="15">
        <v>45075</v>
      </c>
      <c r="C2357" s="15">
        <v>12.965957342466307</v>
      </c>
      <c r="D2357" s="15">
        <v>12</v>
      </c>
      <c r="E2357" s="15">
        <v>4</v>
      </c>
      <c r="N2357" s="15">
        <v>45075</v>
      </c>
      <c r="O2357" s="15">
        <v>12.314952998776239</v>
      </c>
      <c r="P2357" s="15">
        <v>12</v>
      </c>
      <c r="Q2357" s="15">
        <v>4</v>
      </c>
      <c r="Z2357" s="15">
        <v>45075</v>
      </c>
      <c r="AA2357" s="15">
        <f>IF(ISNA(VLOOKUP(Z2357,'1077county_meanLDVage_submitted'!$A$2:$B$1079,2,FALSE)),VLOOKUP(Z2357,$N$3:$O$3145,2,FALSE),VLOOKUP(Z2357,'1077county_meanLDVage_submitted'!$A$2:$B$1079,2,FALSE))</f>
        <v>12.314952998776239</v>
      </c>
      <c r="AB2357" s="15">
        <f t="shared" si="72"/>
        <v>12</v>
      </c>
      <c r="AC2357" s="15">
        <f t="shared" si="73"/>
        <v>4</v>
      </c>
    </row>
    <row r="2358" spans="2:29" x14ac:dyDescent="0.3">
      <c r="B2358" s="15">
        <v>45077</v>
      </c>
      <c r="C2358" s="15">
        <v>12.895901446684736</v>
      </c>
      <c r="D2358" s="15">
        <v>12</v>
      </c>
      <c r="E2358" s="15">
        <v>4</v>
      </c>
      <c r="N2358" s="15">
        <v>45077</v>
      </c>
      <c r="O2358" s="15">
        <v>12.221087241091869</v>
      </c>
      <c r="P2358" s="15">
        <v>12</v>
      </c>
      <c r="Q2358" s="15">
        <v>4</v>
      </c>
      <c r="Z2358" s="15">
        <v>45077</v>
      </c>
      <c r="AA2358" s="15">
        <f>IF(ISNA(VLOOKUP(Z2358,'1077county_meanLDVage_submitted'!$A$2:$B$1079,2,FALSE)),VLOOKUP(Z2358,$N$3:$O$3145,2,FALSE),VLOOKUP(Z2358,'1077county_meanLDVage_submitted'!$A$2:$B$1079,2,FALSE))</f>
        <v>12.221087241091869</v>
      </c>
      <c r="AB2358" s="15">
        <f t="shared" si="72"/>
        <v>12</v>
      </c>
      <c r="AC2358" s="15">
        <f t="shared" si="73"/>
        <v>4</v>
      </c>
    </row>
    <row r="2359" spans="2:29" x14ac:dyDescent="0.3">
      <c r="B2359" s="15">
        <v>45079</v>
      </c>
      <c r="C2359" s="15">
        <v>10.888624389577968</v>
      </c>
      <c r="D2359" s="15">
        <v>10</v>
      </c>
      <c r="E2359" s="15">
        <v>3</v>
      </c>
      <c r="N2359" s="15">
        <v>45079</v>
      </c>
      <c r="O2359" s="15">
        <v>10.295664104350397</v>
      </c>
      <c r="P2359" s="15">
        <v>10</v>
      </c>
      <c r="Q2359" s="15">
        <v>3</v>
      </c>
      <c r="Z2359" s="15">
        <v>45079</v>
      </c>
      <c r="AA2359" s="15">
        <f>IF(ISNA(VLOOKUP(Z2359,'1077county_meanLDVage_submitted'!$A$2:$B$1079,2,FALSE)),VLOOKUP(Z2359,$N$3:$O$3145,2,FALSE),VLOOKUP(Z2359,'1077county_meanLDVage_submitted'!$A$2:$B$1079,2,FALSE))</f>
        <v>10.295664104350397</v>
      </c>
      <c r="AB2359" s="15">
        <f t="shared" si="72"/>
        <v>10</v>
      </c>
      <c r="AC2359" s="15">
        <f t="shared" si="73"/>
        <v>3</v>
      </c>
    </row>
    <row r="2360" spans="2:29" x14ac:dyDescent="0.3">
      <c r="B2360" s="15">
        <v>45081</v>
      </c>
      <c r="C2360" s="15">
        <v>13.931318682258189</v>
      </c>
      <c r="D2360" s="15">
        <v>13</v>
      </c>
      <c r="E2360" s="15">
        <v>5</v>
      </c>
      <c r="N2360" s="15">
        <v>45081</v>
      </c>
      <c r="O2360" s="15">
        <v>13.275823786489283</v>
      </c>
      <c r="P2360" s="15">
        <v>13</v>
      </c>
      <c r="Q2360" s="15">
        <v>5</v>
      </c>
      <c r="Z2360" s="15">
        <v>45081</v>
      </c>
      <c r="AA2360" s="15">
        <f>IF(ISNA(VLOOKUP(Z2360,'1077county_meanLDVage_submitted'!$A$2:$B$1079,2,FALSE)),VLOOKUP(Z2360,$N$3:$O$3145,2,FALSE),VLOOKUP(Z2360,'1077county_meanLDVage_submitted'!$A$2:$B$1079,2,FALSE))</f>
        <v>13.275823786489283</v>
      </c>
      <c r="AB2360" s="15">
        <f t="shared" si="72"/>
        <v>13</v>
      </c>
      <c r="AC2360" s="15">
        <f t="shared" si="73"/>
        <v>5</v>
      </c>
    </row>
    <row r="2361" spans="2:29" x14ac:dyDescent="0.3">
      <c r="B2361" s="15">
        <v>45083</v>
      </c>
      <c r="C2361" s="15">
        <v>12.31892220185288</v>
      </c>
      <c r="D2361" s="15">
        <v>12</v>
      </c>
      <c r="E2361" s="15">
        <v>4</v>
      </c>
      <c r="N2361" s="15">
        <v>45083</v>
      </c>
      <c r="O2361" s="15">
        <v>11.640694638544231</v>
      </c>
      <c r="P2361" s="15">
        <v>11</v>
      </c>
      <c r="Q2361" s="15">
        <v>4</v>
      </c>
      <c r="Z2361" s="15">
        <v>45083</v>
      </c>
      <c r="AA2361" s="15">
        <f>IF(ISNA(VLOOKUP(Z2361,'1077county_meanLDVage_submitted'!$A$2:$B$1079,2,FALSE)),VLOOKUP(Z2361,$N$3:$O$3145,2,FALSE),VLOOKUP(Z2361,'1077county_meanLDVage_submitted'!$A$2:$B$1079,2,FALSE))</f>
        <v>11.640694638544231</v>
      </c>
      <c r="AB2361" s="15">
        <f t="shared" si="72"/>
        <v>11</v>
      </c>
      <c r="AC2361" s="15">
        <f t="shared" si="73"/>
        <v>4</v>
      </c>
    </row>
    <row r="2362" spans="2:29" x14ac:dyDescent="0.3">
      <c r="B2362" s="15">
        <v>45085</v>
      </c>
      <c r="C2362" s="15">
        <v>12.04346513997117</v>
      </c>
      <c r="D2362" s="15">
        <v>12</v>
      </c>
      <c r="E2362" s="15">
        <v>4</v>
      </c>
      <c r="N2362" s="15">
        <v>45085</v>
      </c>
      <c r="O2362" s="15">
        <v>11.402745629707022</v>
      </c>
      <c r="P2362" s="15">
        <v>11</v>
      </c>
      <c r="Q2362" s="15">
        <v>4</v>
      </c>
      <c r="Z2362" s="15">
        <v>45085</v>
      </c>
      <c r="AA2362" s="15">
        <f>IF(ISNA(VLOOKUP(Z2362,'1077county_meanLDVage_submitted'!$A$2:$B$1079,2,FALSE)),VLOOKUP(Z2362,$N$3:$O$3145,2,FALSE),VLOOKUP(Z2362,'1077county_meanLDVage_submitted'!$A$2:$B$1079,2,FALSE))</f>
        <v>11.402745629707022</v>
      </c>
      <c r="AB2362" s="15">
        <f t="shared" si="72"/>
        <v>11</v>
      </c>
      <c r="AC2362" s="15">
        <f t="shared" si="73"/>
        <v>4</v>
      </c>
    </row>
    <row r="2363" spans="2:29" x14ac:dyDescent="0.3">
      <c r="B2363" s="15">
        <v>45087</v>
      </c>
      <c r="C2363" s="15">
        <v>14.182292048236526</v>
      </c>
      <c r="D2363" s="15">
        <v>14</v>
      </c>
      <c r="E2363" s="15">
        <v>5</v>
      </c>
      <c r="N2363" s="15">
        <v>45087</v>
      </c>
      <c r="O2363" s="15">
        <v>13.483860599055941</v>
      </c>
      <c r="P2363" s="15">
        <v>13</v>
      </c>
      <c r="Q2363" s="15">
        <v>5</v>
      </c>
      <c r="Z2363" s="15">
        <v>45087</v>
      </c>
      <c r="AA2363" s="15">
        <f>IF(ISNA(VLOOKUP(Z2363,'1077county_meanLDVage_submitted'!$A$2:$B$1079,2,FALSE)),VLOOKUP(Z2363,$N$3:$O$3145,2,FALSE),VLOOKUP(Z2363,'1077county_meanLDVage_submitted'!$A$2:$B$1079,2,FALSE))</f>
        <v>13.483860599055941</v>
      </c>
      <c r="AB2363" s="15">
        <f t="shared" si="72"/>
        <v>13</v>
      </c>
      <c r="AC2363" s="15">
        <f t="shared" si="73"/>
        <v>5</v>
      </c>
    </row>
    <row r="2364" spans="2:29" x14ac:dyDescent="0.3">
      <c r="B2364" s="15">
        <v>45089</v>
      </c>
      <c r="C2364" s="15">
        <v>13.357439679151442</v>
      </c>
      <c r="D2364" s="15">
        <v>13</v>
      </c>
      <c r="E2364" s="15">
        <v>5</v>
      </c>
      <c r="N2364" s="15">
        <v>45089</v>
      </c>
      <c r="O2364" s="15">
        <v>12.713061146878772</v>
      </c>
      <c r="P2364" s="15">
        <v>12</v>
      </c>
      <c r="Q2364" s="15">
        <v>4</v>
      </c>
      <c r="Z2364" s="15">
        <v>45089</v>
      </c>
      <c r="AA2364" s="15">
        <f>IF(ISNA(VLOOKUP(Z2364,'1077county_meanLDVage_submitted'!$A$2:$B$1079,2,FALSE)),VLOOKUP(Z2364,$N$3:$O$3145,2,FALSE),VLOOKUP(Z2364,'1077county_meanLDVage_submitted'!$A$2:$B$1079,2,FALSE))</f>
        <v>12.713061146878772</v>
      </c>
      <c r="AB2364" s="15">
        <f t="shared" si="72"/>
        <v>12</v>
      </c>
      <c r="AC2364" s="15">
        <f t="shared" si="73"/>
        <v>4</v>
      </c>
    </row>
    <row r="2365" spans="2:29" x14ac:dyDescent="0.3">
      <c r="B2365" s="15">
        <v>45091</v>
      </c>
      <c r="C2365" s="15">
        <v>11.103379729332335</v>
      </c>
      <c r="D2365" s="15">
        <v>11</v>
      </c>
      <c r="E2365" s="15">
        <v>4</v>
      </c>
      <c r="N2365" s="15">
        <v>45091</v>
      </c>
      <c r="O2365" s="15">
        <v>10.51245693807949</v>
      </c>
      <c r="P2365" s="15">
        <v>10</v>
      </c>
      <c r="Q2365" s="15">
        <v>3</v>
      </c>
      <c r="Z2365" s="15">
        <v>45091</v>
      </c>
      <c r="AA2365" s="15">
        <f>IF(ISNA(VLOOKUP(Z2365,'1077county_meanLDVage_submitted'!$A$2:$B$1079,2,FALSE)),VLOOKUP(Z2365,$N$3:$O$3145,2,FALSE),VLOOKUP(Z2365,'1077county_meanLDVage_submitted'!$A$2:$B$1079,2,FALSE))</f>
        <v>10.51245693807949</v>
      </c>
      <c r="AB2365" s="15">
        <f t="shared" si="72"/>
        <v>10</v>
      </c>
      <c r="AC2365" s="15">
        <f t="shared" si="73"/>
        <v>3</v>
      </c>
    </row>
    <row r="2366" spans="2:29" x14ac:dyDescent="0.3">
      <c r="B2366" s="15">
        <v>46003</v>
      </c>
      <c r="C2366" s="15">
        <v>13.888857385305135</v>
      </c>
      <c r="D2366" s="15">
        <v>13</v>
      </c>
      <c r="E2366" s="15">
        <v>5</v>
      </c>
      <c r="N2366" s="15">
        <v>46003</v>
      </c>
      <c r="O2366" s="15">
        <v>13.170533403601338</v>
      </c>
      <c r="P2366" s="15">
        <v>13</v>
      </c>
      <c r="Q2366" s="15">
        <v>5</v>
      </c>
      <c r="Z2366" s="15">
        <v>46003</v>
      </c>
      <c r="AA2366" s="15">
        <f>IF(ISNA(VLOOKUP(Z2366,'1077county_meanLDVage_submitted'!$A$2:$B$1079,2,FALSE)),VLOOKUP(Z2366,$N$3:$O$3145,2,FALSE),VLOOKUP(Z2366,'1077county_meanLDVage_submitted'!$A$2:$B$1079,2,FALSE))</f>
        <v>13.170533403601338</v>
      </c>
      <c r="AB2366" s="15">
        <f t="shared" si="72"/>
        <v>13</v>
      </c>
      <c r="AC2366" s="15">
        <f t="shared" si="73"/>
        <v>5</v>
      </c>
    </row>
    <row r="2367" spans="2:29" x14ac:dyDescent="0.3">
      <c r="B2367" s="15">
        <v>46005</v>
      </c>
      <c r="C2367" s="15">
        <v>12.846567347604889</v>
      </c>
      <c r="D2367" s="15">
        <v>12</v>
      </c>
      <c r="E2367" s="15">
        <v>4</v>
      </c>
      <c r="N2367" s="15">
        <v>46005</v>
      </c>
      <c r="O2367" s="15">
        <v>12.115048067840958</v>
      </c>
      <c r="P2367" s="15">
        <v>12</v>
      </c>
      <c r="Q2367" s="15">
        <v>4</v>
      </c>
      <c r="Z2367" s="15">
        <v>46005</v>
      </c>
      <c r="AA2367" s="15">
        <f>IF(ISNA(VLOOKUP(Z2367,'1077county_meanLDVage_submitted'!$A$2:$B$1079,2,FALSE)),VLOOKUP(Z2367,$N$3:$O$3145,2,FALSE),VLOOKUP(Z2367,'1077county_meanLDVage_submitted'!$A$2:$B$1079,2,FALSE))</f>
        <v>12.115048067840958</v>
      </c>
      <c r="AB2367" s="15">
        <f t="shared" si="72"/>
        <v>12</v>
      </c>
      <c r="AC2367" s="15">
        <f t="shared" si="73"/>
        <v>4</v>
      </c>
    </row>
    <row r="2368" spans="2:29" x14ac:dyDescent="0.3">
      <c r="B2368" s="15">
        <v>46007</v>
      </c>
      <c r="C2368" s="15">
        <v>14.322126662320519</v>
      </c>
      <c r="D2368" s="15">
        <v>14</v>
      </c>
      <c r="E2368" s="15">
        <v>5</v>
      </c>
      <c r="N2368" s="15">
        <v>46007</v>
      </c>
      <c r="O2368" s="15">
        <v>13.458165519693734</v>
      </c>
      <c r="P2368" s="15">
        <v>13</v>
      </c>
      <c r="Q2368" s="15">
        <v>5</v>
      </c>
      <c r="Z2368" s="15">
        <v>46007</v>
      </c>
      <c r="AA2368" s="15">
        <f>IF(ISNA(VLOOKUP(Z2368,'1077county_meanLDVage_submitted'!$A$2:$B$1079,2,FALSE)),VLOOKUP(Z2368,$N$3:$O$3145,2,FALSE),VLOOKUP(Z2368,'1077county_meanLDVage_submitted'!$A$2:$B$1079,2,FALSE))</f>
        <v>13.458165519693734</v>
      </c>
      <c r="AB2368" s="15">
        <f t="shared" si="72"/>
        <v>13</v>
      </c>
      <c r="AC2368" s="15">
        <f t="shared" si="73"/>
        <v>5</v>
      </c>
    </row>
    <row r="2369" spans="2:29" x14ac:dyDescent="0.3">
      <c r="B2369" s="15">
        <v>46009</v>
      </c>
      <c r="C2369" s="15">
        <v>14.041512428503445</v>
      </c>
      <c r="D2369" s="15">
        <v>14</v>
      </c>
      <c r="E2369" s="15">
        <v>5</v>
      </c>
      <c r="N2369" s="15">
        <v>46009</v>
      </c>
      <c r="O2369" s="15">
        <v>13.157405816420043</v>
      </c>
      <c r="P2369" s="15">
        <v>13</v>
      </c>
      <c r="Q2369" s="15">
        <v>5</v>
      </c>
      <c r="Z2369" s="15">
        <v>46009</v>
      </c>
      <c r="AA2369" s="15">
        <f>IF(ISNA(VLOOKUP(Z2369,'1077county_meanLDVage_submitted'!$A$2:$B$1079,2,FALSE)),VLOOKUP(Z2369,$N$3:$O$3145,2,FALSE),VLOOKUP(Z2369,'1077county_meanLDVage_submitted'!$A$2:$B$1079,2,FALSE))</f>
        <v>13.157405816420043</v>
      </c>
      <c r="AB2369" s="15">
        <f t="shared" si="72"/>
        <v>13</v>
      </c>
      <c r="AC2369" s="15">
        <f t="shared" si="73"/>
        <v>5</v>
      </c>
    </row>
    <row r="2370" spans="2:29" x14ac:dyDescent="0.3">
      <c r="B2370" s="15">
        <v>46011</v>
      </c>
      <c r="C2370" s="15">
        <v>12.065807010427456</v>
      </c>
      <c r="D2370" s="15">
        <v>12</v>
      </c>
      <c r="E2370" s="15">
        <v>4</v>
      </c>
      <c r="N2370" s="15">
        <v>46011</v>
      </c>
      <c r="O2370" s="15">
        <v>11.370571492505917</v>
      </c>
      <c r="P2370" s="15">
        <v>11</v>
      </c>
      <c r="Q2370" s="15">
        <v>4</v>
      </c>
      <c r="Z2370" s="15">
        <v>46011</v>
      </c>
      <c r="AA2370" s="15">
        <f>IF(ISNA(VLOOKUP(Z2370,'1077county_meanLDVage_submitted'!$A$2:$B$1079,2,FALSE)),VLOOKUP(Z2370,$N$3:$O$3145,2,FALSE),VLOOKUP(Z2370,'1077county_meanLDVage_submitted'!$A$2:$B$1079,2,FALSE))</f>
        <v>11.370571492505917</v>
      </c>
      <c r="AB2370" s="15">
        <f t="shared" si="72"/>
        <v>11</v>
      </c>
      <c r="AC2370" s="15">
        <f t="shared" si="73"/>
        <v>4</v>
      </c>
    </row>
    <row r="2371" spans="2:29" x14ac:dyDescent="0.3">
      <c r="B2371" s="15">
        <v>46013</v>
      </c>
      <c r="C2371" s="15">
        <v>11.493397359807833</v>
      </c>
      <c r="D2371" s="15">
        <v>11</v>
      </c>
      <c r="E2371" s="15">
        <v>4</v>
      </c>
      <c r="N2371" s="15">
        <v>46013</v>
      </c>
      <c r="O2371" s="15">
        <v>10.840526201331702</v>
      </c>
      <c r="P2371" s="15">
        <v>10</v>
      </c>
      <c r="Q2371" s="15">
        <v>3</v>
      </c>
      <c r="Z2371" s="15">
        <v>46013</v>
      </c>
      <c r="AA2371" s="15">
        <f>IF(ISNA(VLOOKUP(Z2371,'1077county_meanLDVage_submitted'!$A$2:$B$1079,2,FALSE)),VLOOKUP(Z2371,$N$3:$O$3145,2,FALSE),VLOOKUP(Z2371,'1077county_meanLDVage_submitted'!$A$2:$B$1079,2,FALSE))</f>
        <v>10.840526201331702</v>
      </c>
      <c r="AB2371" s="15">
        <f t="shared" si="72"/>
        <v>10</v>
      </c>
      <c r="AC2371" s="15">
        <f t="shared" si="73"/>
        <v>3</v>
      </c>
    </row>
    <row r="2372" spans="2:29" x14ac:dyDescent="0.3">
      <c r="B2372" s="15">
        <v>46015</v>
      </c>
      <c r="C2372" s="15">
        <v>12.915897745747055</v>
      </c>
      <c r="D2372" s="15">
        <v>12</v>
      </c>
      <c r="E2372" s="15">
        <v>4</v>
      </c>
      <c r="N2372" s="15">
        <v>46015</v>
      </c>
      <c r="O2372" s="15">
        <v>12.190414264495395</v>
      </c>
      <c r="P2372" s="15">
        <v>12</v>
      </c>
      <c r="Q2372" s="15">
        <v>4</v>
      </c>
      <c r="Z2372" s="15">
        <v>46015</v>
      </c>
      <c r="AA2372" s="15">
        <f>IF(ISNA(VLOOKUP(Z2372,'1077county_meanLDVage_submitted'!$A$2:$B$1079,2,FALSE)),VLOOKUP(Z2372,$N$3:$O$3145,2,FALSE),VLOOKUP(Z2372,'1077county_meanLDVage_submitted'!$A$2:$B$1079,2,FALSE))</f>
        <v>12.190414264495395</v>
      </c>
      <c r="AB2372" s="15">
        <f t="shared" si="72"/>
        <v>12</v>
      </c>
      <c r="AC2372" s="15">
        <f t="shared" si="73"/>
        <v>4</v>
      </c>
    </row>
    <row r="2373" spans="2:29" x14ac:dyDescent="0.3">
      <c r="B2373" s="15">
        <v>46017</v>
      </c>
      <c r="C2373" s="15">
        <v>13.769318181649965</v>
      </c>
      <c r="D2373" s="15">
        <v>13</v>
      </c>
      <c r="E2373" s="15">
        <v>5</v>
      </c>
      <c r="N2373" s="15">
        <v>46017</v>
      </c>
      <c r="O2373" s="15">
        <v>13.275453134116088</v>
      </c>
      <c r="P2373" s="15">
        <v>13</v>
      </c>
      <c r="Q2373" s="15">
        <v>5</v>
      </c>
      <c r="Z2373" s="15">
        <v>46017</v>
      </c>
      <c r="AA2373" s="15">
        <f>IF(ISNA(VLOOKUP(Z2373,'1077county_meanLDVage_submitted'!$A$2:$B$1079,2,FALSE)),VLOOKUP(Z2373,$N$3:$O$3145,2,FALSE),VLOOKUP(Z2373,'1077county_meanLDVage_submitted'!$A$2:$B$1079,2,FALSE))</f>
        <v>13.275453134116088</v>
      </c>
      <c r="AB2373" s="15">
        <f t="shared" ref="AB2373:AB2436" si="74">TRUNC(AA2373,0)</f>
        <v>13</v>
      </c>
      <c r="AC2373" s="15">
        <f t="shared" ref="AC2373:AC2436" si="75">VLOOKUP(AB2373,$AE$14:$AF$26,2,)</f>
        <v>5</v>
      </c>
    </row>
    <row r="2374" spans="2:29" x14ac:dyDescent="0.3">
      <c r="B2374" s="15">
        <v>46019</v>
      </c>
      <c r="C2374" s="15">
        <v>14.28420965162031</v>
      </c>
      <c r="D2374" s="15">
        <v>14</v>
      </c>
      <c r="E2374" s="15">
        <v>5</v>
      </c>
      <c r="N2374" s="15">
        <v>46019</v>
      </c>
      <c r="O2374" s="15">
        <v>13.473405074803651</v>
      </c>
      <c r="P2374" s="15">
        <v>13</v>
      </c>
      <c r="Q2374" s="15">
        <v>5</v>
      </c>
      <c r="Z2374" s="15">
        <v>46019</v>
      </c>
      <c r="AA2374" s="15">
        <f>IF(ISNA(VLOOKUP(Z2374,'1077county_meanLDVage_submitted'!$A$2:$B$1079,2,FALSE)),VLOOKUP(Z2374,$N$3:$O$3145,2,FALSE),VLOOKUP(Z2374,'1077county_meanLDVage_submitted'!$A$2:$B$1079,2,FALSE))</f>
        <v>13.473405074803651</v>
      </c>
      <c r="AB2374" s="15">
        <f t="shared" si="74"/>
        <v>13</v>
      </c>
      <c r="AC2374" s="15">
        <f t="shared" si="75"/>
        <v>5</v>
      </c>
    </row>
    <row r="2375" spans="2:29" x14ac:dyDescent="0.3">
      <c r="B2375" s="15">
        <v>46021</v>
      </c>
      <c r="C2375" s="15">
        <v>14.248106903318671</v>
      </c>
      <c r="D2375" s="15">
        <v>14</v>
      </c>
      <c r="E2375" s="15">
        <v>5</v>
      </c>
      <c r="N2375" s="15">
        <v>46021</v>
      </c>
      <c r="O2375" s="15">
        <v>13.300364796024502</v>
      </c>
      <c r="P2375" s="15">
        <v>13</v>
      </c>
      <c r="Q2375" s="15">
        <v>5</v>
      </c>
      <c r="Z2375" s="15">
        <v>46021</v>
      </c>
      <c r="AA2375" s="15">
        <f>IF(ISNA(VLOOKUP(Z2375,'1077county_meanLDVage_submitted'!$A$2:$B$1079,2,FALSE)),VLOOKUP(Z2375,$N$3:$O$3145,2,FALSE),VLOOKUP(Z2375,'1077county_meanLDVage_submitted'!$A$2:$B$1079,2,FALSE))</f>
        <v>13.300364796024502</v>
      </c>
      <c r="AB2375" s="15">
        <f t="shared" si="74"/>
        <v>13</v>
      </c>
      <c r="AC2375" s="15">
        <f t="shared" si="75"/>
        <v>5</v>
      </c>
    </row>
    <row r="2376" spans="2:29" x14ac:dyDescent="0.3">
      <c r="B2376" s="15">
        <v>46023</v>
      </c>
      <c r="C2376" s="15">
        <v>13.472279483326473</v>
      </c>
      <c r="D2376" s="15">
        <v>13</v>
      </c>
      <c r="E2376" s="15">
        <v>5</v>
      </c>
      <c r="N2376" s="15">
        <v>46023</v>
      </c>
      <c r="O2376" s="15">
        <v>12.663822740970598</v>
      </c>
      <c r="P2376" s="15">
        <v>12</v>
      </c>
      <c r="Q2376" s="15">
        <v>4</v>
      </c>
      <c r="Z2376" s="15">
        <v>46023</v>
      </c>
      <c r="AA2376" s="15">
        <f>IF(ISNA(VLOOKUP(Z2376,'1077county_meanLDVage_submitted'!$A$2:$B$1079,2,FALSE)),VLOOKUP(Z2376,$N$3:$O$3145,2,FALSE),VLOOKUP(Z2376,'1077county_meanLDVage_submitted'!$A$2:$B$1079,2,FALSE))</f>
        <v>12.663822740970598</v>
      </c>
      <c r="AB2376" s="15">
        <f t="shared" si="74"/>
        <v>12</v>
      </c>
      <c r="AC2376" s="15">
        <f t="shared" si="75"/>
        <v>4</v>
      </c>
    </row>
    <row r="2377" spans="2:29" x14ac:dyDescent="0.3">
      <c r="B2377" s="15">
        <v>46025</v>
      </c>
      <c r="C2377" s="15">
        <v>13.914463451700813</v>
      </c>
      <c r="D2377" s="15">
        <v>13</v>
      </c>
      <c r="E2377" s="15">
        <v>5</v>
      </c>
      <c r="N2377" s="15">
        <v>46025</v>
      </c>
      <c r="O2377" s="15">
        <v>13.066955055735532</v>
      </c>
      <c r="P2377" s="15">
        <v>13</v>
      </c>
      <c r="Q2377" s="15">
        <v>5</v>
      </c>
      <c r="Z2377" s="15">
        <v>46025</v>
      </c>
      <c r="AA2377" s="15">
        <f>IF(ISNA(VLOOKUP(Z2377,'1077county_meanLDVage_submitted'!$A$2:$B$1079,2,FALSE)),VLOOKUP(Z2377,$N$3:$O$3145,2,FALSE),VLOOKUP(Z2377,'1077county_meanLDVage_submitted'!$A$2:$B$1079,2,FALSE))</f>
        <v>13.066955055735532</v>
      </c>
      <c r="AB2377" s="15">
        <f t="shared" si="74"/>
        <v>13</v>
      </c>
      <c r="AC2377" s="15">
        <f t="shared" si="75"/>
        <v>5</v>
      </c>
    </row>
    <row r="2378" spans="2:29" x14ac:dyDescent="0.3">
      <c r="B2378" s="15">
        <v>46027</v>
      </c>
      <c r="C2378" s="15">
        <v>12.170350749995695</v>
      </c>
      <c r="D2378" s="15">
        <v>12</v>
      </c>
      <c r="E2378" s="15">
        <v>4</v>
      </c>
      <c r="N2378" s="15">
        <v>46027</v>
      </c>
      <c r="O2378" s="15">
        <v>11.412956107765233</v>
      </c>
      <c r="P2378" s="15">
        <v>11</v>
      </c>
      <c r="Q2378" s="15">
        <v>4</v>
      </c>
      <c r="Z2378" s="15">
        <v>46027</v>
      </c>
      <c r="AA2378" s="15">
        <f>IF(ISNA(VLOOKUP(Z2378,'1077county_meanLDVage_submitted'!$A$2:$B$1079,2,FALSE)),VLOOKUP(Z2378,$N$3:$O$3145,2,FALSE),VLOOKUP(Z2378,'1077county_meanLDVage_submitted'!$A$2:$B$1079,2,FALSE))</f>
        <v>11.412956107765233</v>
      </c>
      <c r="AB2378" s="15">
        <f t="shared" si="74"/>
        <v>11</v>
      </c>
      <c r="AC2378" s="15">
        <f t="shared" si="75"/>
        <v>4</v>
      </c>
    </row>
    <row r="2379" spans="2:29" x14ac:dyDescent="0.3">
      <c r="B2379" s="15">
        <v>46029</v>
      </c>
      <c r="C2379" s="15">
        <v>12.611020258025002</v>
      </c>
      <c r="D2379" s="15">
        <v>12</v>
      </c>
      <c r="E2379" s="15">
        <v>4</v>
      </c>
      <c r="N2379" s="15">
        <v>46029</v>
      </c>
      <c r="O2379" s="15">
        <v>11.896186947502819</v>
      </c>
      <c r="P2379" s="15">
        <v>11</v>
      </c>
      <c r="Q2379" s="15">
        <v>4</v>
      </c>
      <c r="Z2379" s="15">
        <v>46029</v>
      </c>
      <c r="AA2379" s="15">
        <f>IF(ISNA(VLOOKUP(Z2379,'1077county_meanLDVage_submitted'!$A$2:$B$1079,2,FALSE)),VLOOKUP(Z2379,$N$3:$O$3145,2,FALSE),VLOOKUP(Z2379,'1077county_meanLDVage_submitted'!$A$2:$B$1079,2,FALSE))</f>
        <v>11.896186947502819</v>
      </c>
      <c r="AB2379" s="15">
        <f t="shared" si="74"/>
        <v>11</v>
      </c>
      <c r="AC2379" s="15">
        <f t="shared" si="75"/>
        <v>4</v>
      </c>
    </row>
    <row r="2380" spans="2:29" x14ac:dyDescent="0.3">
      <c r="B2380" s="15">
        <v>46031</v>
      </c>
      <c r="C2380" s="15">
        <v>15.155145930050269</v>
      </c>
      <c r="D2380" s="15">
        <v>15</v>
      </c>
      <c r="E2380" s="15">
        <v>6</v>
      </c>
      <c r="N2380" s="15">
        <v>46031</v>
      </c>
      <c r="O2380" s="15">
        <v>14.381092464246995</v>
      </c>
      <c r="P2380" s="15">
        <v>14</v>
      </c>
      <c r="Q2380" s="15">
        <v>5</v>
      </c>
      <c r="Z2380" s="15">
        <v>46031</v>
      </c>
      <c r="AA2380" s="15">
        <f>IF(ISNA(VLOOKUP(Z2380,'1077county_meanLDVage_submitted'!$A$2:$B$1079,2,FALSE)),VLOOKUP(Z2380,$N$3:$O$3145,2,FALSE),VLOOKUP(Z2380,'1077county_meanLDVage_submitted'!$A$2:$B$1079,2,FALSE))</f>
        <v>14.381092464246995</v>
      </c>
      <c r="AB2380" s="15">
        <f t="shared" si="74"/>
        <v>14</v>
      </c>
      <c r="AC2380" s="15">
        <f t="shared" si="75"/>
        <v>5</v>
      </c>
    </row>
    <row r="2381" spans="2:29" x14ac:dyDescent="0.3">
      <c r="B2381" s="15">
        <v>46033</v>
      </c>
      <c r="C2381" s="15">
        <v>13.762148585837563</v>
      </c>
      <c r="D2381" s="15">
        <v>13</v>
      </c>
      <c r="E2381" s="15">
        <v>5</v>
      </c>
      <c r="N2381" s="15">
        <v>46033</v>
      </c>
      <c r="O2381" s="15">
        <v>12.932171003865339</v>
      </c>
      <c r="P2381" s="15">
        <v>12</v>
      </c>
      <c r="Q2381" s="15">
        <v>4</v>
      </c>
      <c r="Z2381" s="15">
        <v>46033</v>
      </c>
      <c r="AA2381" s="15">
        <f>IF(ISNA(VLOOKUP(Z2381,'1077county_meanLDVage_submitted'!$A$2:$B$1079,2,FALSE)),VLOOKUP(Z2381,$N$3:$O$3145,2,FALSE),VLOOKUP(Z2381,'1077county_meanLDVage_submitted'!$A$2:$B$1079,2,FALSE))</f>
        <v>12.932171003865339</v>
      </c>
      <c r="AB2381" s="15">
        <f t="shared" si="74"/>
        <v>12</v>
      </c>
      <c r="AC2381" s="15">
        <f t="shared" si="75"/>
        <v>4</v>
      </c>
    </row>
    <row r="2382" spans="2:29" x14ac:dyDescent="0.3">
      <c r="B2382" s="15">
        <v>46035</v>
      </c>
      <c r="C2382" s="15">
        <v>12.398920714392094</v>
      </c>
      <c r="D2382" s="15">
        <v>12</v>
      </c>
      <c r="E2382" s="15">
        <v>4</v>
      </c>
      <c r="N2382" s="15">
        <v>46035</v>
      </c>
      <c r="O2382" s="15">
        <v>11.666590598634054</v>
      </c>
      <c r="P2382" s="15">
        <v>11</v>
      </c>
      <c r="Q2382" s="15">
        <v>4</v>
      </c>
      <c r="Z2382" s="15">
        <v>46035</v>
      </c>
      <c r="AA2382" s="15">
        <f>IF(ISNA(VLOOKUP(Z2382,'1077county_meanLDVage_submitted'!$A$2:$B$1079,2,FALSE)),VLOOKUP(Z2382,$N$3:$O$3145,2,FALSE),VLOOKUP(Z2382,'1077county_meanLDVage_submitted'!$A$2:$B$1079,2,FALSE))</f>
        <v>11.666590598634054</v>
      </c>
      <c r="AB2382" s="15">
        <f t="shared" si="74"/>
        <v>11</v>
      </c>
      <c r="AC2382" s="15">
        <f t="shared" si="75"/>
        <v>4</v>
      </c>
    </row>
    <row r="2383" spans="2:29" x14ac:dyDescent="0.3">
      <c r="B2383" s="15">
        <v>46037</v>
      </c>
      <c r="C2383" s="15">
        <v>13.704512178046031</v>
      </c>
      <c r="D2383" s="15">
        <v>13</v>
      </c>
      <c r="E2383" s="15">
        <v>5</v>
      </c>
      <c r="N2383" s="15">
        <v>46037</v>
      </c>
      <c r="O2383" s="15">
        <v>12.904267722649191</v>
      </c>
      <c r="P2383" s="15">
        <v>12</v>
      </c>
      <c r="Q2383" s="15">
        <v>4</v>
      </c>
      <c r="Z2383" s="15">
        <v>46037</v>
      </c>
      <c r="AA2383" s="15">
        <f>IF(ISNA(VLOOKUP(Z2383,'1077county_meanLDVage_submitted'!$A$2:$B$1079,2,FALSE)),VLOOKUP(Z2383,$N$3:$O$3145,2,FALSE),VLOOKUP(Z2383,'1077county_meanLDVage_submitted'!$A$2:$B$1079,2,FALSE))</f>
        <v>12.904267722649191</v>
      </c>
      <c r="AB2383" s="15">
        <f t="shared" si="74"/>
        <v>12</v>
      </c>
      <c r="AC2383" s="15">
        <f t="shared" si="75"/>
        <v>4</v>
      </c>
    </row>
    <row r="2384" spans="2:29" x14ac:dyDescent="0.3">
      <c r="B2384" s="15">
        <v>46039</v>
      </c>
      <c r="C2384" s="15">
        <v>13.215641767350627</v>
      </c>
      <c r="D2384" s="15">
        <v>13</v>
      </c>
      <c r="E2384" s="15">
        <v>5</v>
      </c>
      <c r="N2384" s="15">
        <v>46039</v>
      </c>
      <c r="O2384" s="15">
        <v>12.396873115196197</v>
      </c>
      <c r="P2384" s="15">
        <v>12</v>
      </c>
      <c r="Q2384" s="15">
        <v>4</v>
      </c>
      <c r="Z2384" s="15">
        <v>46039</v>
      </c>
      <c r="AA2384" s="15">
        <f>IF(ISNA(VLOOKUP(Z2384,'1077county_meanLDVage_submitted'!$A$2:$B$1079,2,FALSE)),VLOOKUP(Z2384,$N$3:$O$3145,2,FALSE),VLOOKUP(Z2384,'1077county_meanLDVage_submitted'!$A$2:$B$1079,2,FALSE))</f>
        <v>12.396873115196197</v>
      </c>
      <c r="AB2384" s="15">
        <f t="shared" si="74"/>
        <v>12</v>
      </c>
      <c r="AC2384" s="15">
        <f t="shared" si="75"/>
        <v>4</v>
      </c>
    </row>
    <row r="2385" spans="2:29" x14ac:dyDescent="0.3">
      <c r="B2385" s="15">
        <v>46041</v>
      </c>
      <c r="C2385" s="15">
        <v>12.873862841753615</v>
      </c>
      <c r="D2385" s="15">
        <v>12</v>
      </c>
      <c r="E2385" s="15">
        <v>4</v>
      </c>
      <c r="N2385" s="15">
        <v>46041</v>
      </c>
      <c r="O2385" s="15">
        <v>12.194347719614985</v>
      </c>
      <c r="P2385" s="15">
        <v>12</v>
      </c>
      <c r="Q2385" s="15">
        <v>4</v>
      </c>
      <c r="Z2385" s="15">
        <v>46041</v>
      </c>
      <c r="AA2385" s="15">
        <f>IF(ISNA(VLOOKUP(Z2385,'1077county_meanLDVage_submitted'!$A$2:$B$1079,2,FALSE)),VLOOKUP(Z2385,$N$3:$O$3145,2,FALSE),VLOOKUP(Z2385,'1077county_meanLDVage_submitted'!$A$2:$B$1079,2,FALSE))</f>
        <v>12.194347719614985</v>
      </c>
      <c r="AB2385" s="15">
        <f t="shared" si="74"/>
        <v>12</v>
      </c>
      <c r="AC2385" s="15">
        <f t="shared" si="75"/>
        <v>4</v>
      </c>
    </row>
    <row r="2386" spans="2:29" x14ac:dyDescent="0.3">
      <c r="B2386" s="15">
        <v>46043</v>
      </c>
      <c r="C2386" s="15">
        <v>13.99699924776202</v>
      </c>
      <c r="D2386" s="15">
        <v>13</v>
      </c>
      <c r="E2386" s="15">
        <v>5</v>
      </c>
      <c r="N2386" s="15">
        <v>46043</v>
      </c>
      <c r="O2386" s="15">
        <v>13.039569497457203</v>
      </c>
      <c r="P2386" s="15">
        <v>13</v>
      </c>
      <c r="Q2386" s="15">
        <v>5</v>
      </c>
      <c r="Z2386" s="15">
        <v>46043</v>
      </c>
      <c r="AA2386" s="15">
        <f>IF(ISNA(VLOOKUP(Z2386,'1077county_meanLDVage_submitted'!$A$2:$B$1079,2,FALSE)),VLOOKUP(Z2386,$N$3:$O$3145,2,FALSE),VLOOKUP(Z2386,'1077county_meanLDVage_submitted'!$A$2:$B$1079,2,FALSE))</f>
        <v>13.039569497457203</v>
      </c>
      <c r="AB2386" s="15">
        <f t="shared" si="74"/>
        <v>13</v>
      </c>
      <c r="AC2386" s="15">
        <f t="shared" si="75"/>
        <v>5</v>
      </c>
    </row>
    <row r="2387" spans="2:29" x14ac:dyDescent="0.3">
      <c r="B2387" s="15">
        <v>46045</v>
      </c>
      <c r="C2387" s="15">
        <v>12.803627268962293</v>
      </c>
      <c r="D2387" s="15">
        <v>12</v>
      </c>
      <c r="E2387" s="15">
        <v>4</v>
      </c>
      <c r="N2387" s="15">
        <v>46045</v>
      </c>
      <c r="O2387" s="15">
        <v>12.005102002325996</v>
      </c>
      <c r="P2387" s="15">
        <v>12</v>
      </c>
      <c r="Q2387" s="15">
        <v>4</v>
      </c>
      <c r="Z2387" s="15">
        <v>46045</v>
      </c>
      <c r="AA2387" s="15">
        <f>IF(ISNA(VLOOKUP(Z2387,'1077county_meanLDVage_submitted'!$A$2:$B$1079,2,FALSE)),VLOOKUP(Z2387,$N$3:$O$3145,2,FALSE),VLOOKUP(Z2387,'1077county_meanLDVage_submitted'!$A$2:$B$1079,2,FALSE))</f>
        <v>12.005102002325996</v>
      </c>
      <c r="AB2387" s="15">
        <f t="shared" si="74"/>
        <v>12</v>
      </c>
      <c r="AC2387" s="15">
        <f t="shared" si="75"/>
        <v>4</v>
      </c>
    </row>
    <row r="2388" spans="2:29" x14ac:dyDescent="0.3">
      <c r="B2388" s="15">
        <v>46047</v>
      </c>
      <c r="C2388" s="15">
        <v>14.725080551703275</v>
      </c>
      <c r="D2388" s="15">
        <v>14</v>
      </c>
      <c r="E2388" s="15">
        <v>5</v>
      </c>
      <c r="N2388" s="15">
        <v>46047</v>
      </c>
      <c r="O2388" s="15">
        <v>13.863918186311729</v>
      </c>
      <c r="P2388" s="15">
        <v>13</v>
      </c>
      <c r="Q2388" s="15">
        <v>5</v>
      </c>
      <c r="Z2388" s="15">
        <v>46047</v>
      </c>
      <c r="AA2388" s="15">
        <f>IF(ISNA(VLOOKUP(Z2388,'1077county_meanLDVage_submitted'!$A$2:$B$1079,2,FALSE)),VLOOKUP(Z2388,$N$3:$O$3145,2,FALSE),VLOOKUP(Z2388,'1077county_meanLDVage_submitted'!$A$2:$B$1079,2,FALSE))</f>
        <v>13.863918186311729</v>
      </c>
      <c r="AB2388" s="15">
        <f t="shared" si="74"/>
        <v>13</v>
      </c>
      <c r="AC2388" s="15">
        <f t="shared" si="75"/>
        <v>5</v>
      </c>
    </row>
    <row r="2389" spans="2:29" x14ac:dyDescent="0.3">
      <c r="B2389" s="15">
        <v>46049</v>
      </c>
      <c r="C2389" s="15">
        <v>12.833398668017285</v>
      </c>
      <c r="D2389" s="15">
        <v>12</v>
      </c>
      <c r="E2389" s="15">
        <v>4</v>
      </c>
      <c r="N2389" s="15">
        <v>46049</v>
      </c>
      <c r="O2389" s="15">
        <v>11.978599879847371</v>
      </c>
      <c r="P2389" s="15">
        <v>11</v>
      </c>
      <c r="Q2389" s="15">
        <v>4</v>
      </c>
      <c r="Z2389" s="15">
        <v>46049</v>
      </c>
      <c r="AA2389" s="15">
        <f>IF(ISNA(VLOOKUP(Z2389,'1077county_meanLDVage_submitted'!$A$2:$B$1079,2,FALSE)),VLOOKUP(Z2389,$N$3:$O$3145,2,FALSE),VLOOKUP(Z2389,'1077county_meanLDVage_submitted'!$A$2:$B$1079,2,FALSE))</f>
        <v>11.978599879847371</v>
      </c>
      <c r="AB2389" s="15">
        <f t="shared" si="74"/>
        <v>11</v>
      </c>
      <c r="AC2389" s="15">
        <f t="shared" si="75"/>
        <v>4</v>
      </c>
    </row>
    <row r="2390" spans="2:29" x14ac:dyDescent="0.3">
      <c r="B2390" s="15">
        <v>46051</v>
      </c>
      <c r="C2390" s="15">
        <v>12.926221236257662</v>
      </c>
      <c r="D2390" s="15">
        <v>12</v>
      </c>
      <c r="E2390" s="15">
        <v>4</v>
      </c>
      <c r="N2390" s="15">
        <v>46051</v>
      </c>
      <c r="O2390" s="15">
        <v>12.090642236843737</v>
      </c>
      <c r="P2390" s="15">
        <v>12</v>
      </c>
      <c r="Q2390" s="15">
        <v>4</v>
      </c>
      <c r="Z2390" s="15">
        <v>46051</v>
      </c>
      <c r="AA2390" s="15">
        <f>IF(ISNA(VLOOKUP(Z2390,'1077county_meanLDVage_submitted'!$A$2:$B$1079,2,FALSE)),VLOOKUP(Z2390,$N$3:$O$3145,2,FALSE),VLOOKUP(Z2390,'1077county_meanLDVage_submitted'!$A$2:$B$1079,2,FALSE))</f>
        <v>12.090642236843737</v>
      </c>
      <c r="AB2390" s="15">
        <f t="shared" si="74"/>
        <v>12</v>
      </c>
      <c r="AC2390" s="15">
        <f t="shared" si="75"/>
        <v>4</v>
      </c>
    </row>
    <row r="2391" spans="2:29" x14ac:dyDescent="0.3">
      <c r="B2391" s="15">
        <v>46053</v>
      </c>
      <c r="C2391" s="15">
        <v>15.205058861189684</v>
      </c>
      <c r="D2391" s="15">
        <v>15</v>
      </c>
      <c r="E2391" s="15">
        <v>6</v>
      </c>
      <c r="N2391" s="15">
        <v>46053</v>
      </c>
      <c r="O2391" s="15">
        <v>14.365432172847584</v>
      </c>
      <c r="P2391" s="15">
        <v>14</v>
      </c>
      <c r="Q2391" s="15">
        <v>5</v>
      </c>
      <c r="Z2391" s="15">
        <v>46053</v>
      </c>
      <c r="AA2391" s="15">
        <f>IF(ISNA(VLOOKUP(Z2391,'1077county_meanLDVage_submitted'!$A$2:$B$1079,2,FALSE)),VLOOKUP(Z2391,$N$3:$O$3145,2,FALSE),VLOOKUP(Z2391,'1077county_meanLDVage_submitted'!$A$2:$B$1079,2,FALSE))</f>
        <v>14.365432172847584</v>
      </c>
      <c r="AB2391" s="15">
        <f t="shared" si="74"/>
        <v>14</v>
      </c>
      <c r="AC2391" s="15">
        <f t="shared" si="75"/>
        <v>5</v>
      </c>
    </row>
    <row r="2392" spans="2:29" x14ac:dyDescent="0.3">
      <c r="B2392" s="15">
        <v>46055</v>
      </c>
      <c r="C2392" s="15">
        <v>14.132835823253478</v>
      </c>
      <c r="D2392" s="15">
        <v>14</v>
      </c>
      <c r="E2392" s="15">
        <v>5</v>
      </c>
      <c r="N2392" s="15">
        <v>46055</v>
      </c>
      <c r="O2392" s="15">
        <v>13.345278146540133</v>
      </c>
      <c r="P2392" s="15">
        <v>13</v>
      </c>
      <c r="Q2392" s="15">
        <v>5</v>
      </c>
      <c r="Z2392" s="15">
        <v>46055</v>
      </c>
      <c r="AA2392" s="15">
        <f>IF(ISNA(VLOOKUP(Z2392,'1077county_meanLDVage_submitted'!$A$2:$B$1079,2,FALSE)),VLOOKUP(Z2392,$N$3:$O$3145,2,FALSE),VLOOKUP(Z2392,'1077county_meanLDVage_submitted'!$A$2:$B$1079,2,FALSE))</f>
        <v>13.345278146540133</v>
      </c>
      <c r="AB2392" s="15">
        <f t="shared" si="74"/>
        <v>13</v>
      </c>
      <c r="AC2392" s="15">
        <f t="shared" si="75"/>
        <v>5</v>
      </c>
    </row>
    <row r="2393" spans="2:29" x14ac:dyDescent="0.3">
      <c r="B2393" s="15">
        <v>46057</v>
      </c>
      <c r="C2393" s="15">
        <v>13.375446777986335</v>
      </c>
      <c r="D2393" s="15">
        <v>13</v>
      </c>
      <c r="E2393" s="15">
        <v>5</v>
      </c>
      <c r="N2393" s="15">
        <v>46057</v>
      </c>
      <c r="O2393" s="15">
        <v>12.626446738314002</v>
      </c>
      <c r="P2393" s="15">
        <v>12</v>
      </c>
      <c r="Q2393" s="15">
        <v>4</v>
      </c>
      <c r="Z2393" s="15">
        <v>46057</v>
      </c>
      <c r="AA2393" s="15">
        <f>IF(ISNA(VLOOKUP(Z2393,'1077county_meanLDVage_submitted'!$A$2:$B$1079,2,FALSE)),VLOOKUP(Z2393,$N$3:$O$3145,2,FALSE),VLOOKUP(Z2393,'1077county_meanLDVage_submitted'!$A$2:$B$1079,2,FALSE))</f>
        <v>12.626446738314002</v>
      </c>
      <c r="AB2393" s="15">
        <f t="shared" si="74"/>
        <v>12</v>
      </c>
      <c r="AC2393" s="15">
        <f t="shared" si="75"/>
        <v>4</v>
      </c>
    </row>
    <row r="2394" spans="2:29" x14ac:dyDescent="0.3">
      <c r="B2394" s="15">
        <v>46059</v>
      </c>
      <c r="C2394" s="15">
        <v>13.75572358751551</v>
      </c>
      <c r="D2394" s="15">
        <v>13</v>
      </c>
      <c r="E2394" s="15">
        <v>5</v>
      </c>
      <c r="N2394" s="15">
        <v>46059</v>
      </c>
      <c r="O2394" s="15">
        <v>12.871182095808599</v>
      </c>
      <c r="P2394" s="15">
        <v>12</v>
      </c>
      <c r="Q2394" s="15">
        <v>4</v>
      </c>
      <c r="Z2394" s="15">
        <v>46059</v>
      </c>
      <c r="AA2394" s="15">
        <f>IF(ISNA(VLOOKUP(Z2394,'1077county_meanLDVage_submitted'!$A$2:$B$1079,2,FALSE)),VLOOKUP(Z2394,$N$3:$O$3145,2,FALSE),VLOOKUP(Z2394,'1077county_meanLDVage_submitted'!$A$2:$B$1079,2,FALSE))</f>
        <v>12.871182095808599</v>
      </c>
      <c r="AB2394" s="15">
        <f t="shared" si="74"/>
        <v>12</v>
      </c>
      <c r="AC2394" s="15">
        <f t="shared" si="75"/>
        <v>4</v>
      </c>
    </row>
    <row r="2395" spans="2:29" x14ac:dyDescent="0.3">
      <c r="B2395" s="15">
        <v>46061</v>
      </c>
      <c r="C2395" s="15">
        <v>12.601217653777494</v>
      </c>
      <c r="D2395" s="15">
        <v>12</v>
      </c>
      <c r="E2395" s="15">
        <v>4</v>
      </c>
      <c r="N2395" s="15">
        <v>46061</v>
      </c>
      <c r="O2395" s="15">
        <v>11.832748560470886</v>
      </c>
      <c r="P2395" s="15">
        <v>11</v>
      </c>
      <c r="Q2395" s="15">
        <v>4</v>
      </c>
      <c r="Z2395" s="15">
        <v>46061</v>
      </c>
      <c r="AA2395" s="15">
        <f>IF(ISNA(VLOOKUP(Z2395,'1077county_meanLDVage_submitted'!$A$2:$B$1079,2,FALSE)),VLOOKUP(Z2395,$N$3:$O$3145,2,FALSE),VLOOKUP(Z2395,'1077county_meanLDVage_submitted'!$A$2:$B$1079,2,FALSE))</f>
        <v>11.832748560470886</v>
      </c>
      <c r="AB2395" s="15">
        <f t="shared" si="74"/>
        <v>11</v>
      </c>
      <c r="AC2395" s="15">
        <f t="shared" si="75"/>
        <v>4</v>
      </c>
    </row>
    <row r="2396" spans="2:29" x14ac:dyDescent="0.3">
      <c r="B2396" s="15">
        <v>46063</v>
      </c>
      <c r="C2396" s="15">
        <v>14.145760336513966</v>
      </c>
      <c r="D2396" s="15">
        <v>14</v>
      </c>
      <c r="E2396" s="15">
        <v>5</v>
      </c>
      <c r="N2396" s="15">
        <v>46063</v>
      </c>
      <c r="O2396" s="15">
        <v>13.378102425198399</v>
      </c>
      <c r="P2396" s="15">
        <v>13</v>
      </c>
      <c r="Q2396" s="15">
        <v>5</v>
      </c>
      <c r="Z2396" s="15">
        <v>46063</v>
      </c>
      <c r="AA2396" s="15">
        <f>IF(ISNA(VLOOKUP(Z2396,'1077county_meanLDVage_submitted'!$A$2:$B$1079,2,FALSE)),VLOOKUP(Z2396,$N$3:$O$3145,2,FALSE),VLOOKUP(Z2396,'1077county_meanLDVage_submitted'!$A$2:$B$1079,2,FALSE))</f>
        <v>13.378102425198399</v>
      </c>
      <c r="AB2396" s="15">
        <f t="shared" si="74"/>
        <v>13</v>
      </c>
      <c r="AC2396" s="15">
        <f t="shared" si="75"/>
        <v>5</v>
      </c>
    </row>
    <row r="2397" spans="2:29" x14ac:dyDescent="0.3">
      <c r="B2397" s="15">
        <v>46065</v>
      </c>
      <c r="C2397" s="15">
        <v>11.035147152731005</v>
      </c>
      <c r="D2397" s="15">
        <v>11</v>
      </c>
      <c r="E2397" s="15">
        <v>4</v>
      </c>
      <c r="N2397" s="15">
        <v>46065</v>
      </c>
      <c r="O2397" s="15">
        <v>10.394782091685911</v>
      </c>
      <c r="P2397" s="15">
        <v>10</v>
      </c>
      <c r="Q2397" s="15">
        <v>3</v>
      </c>
      <c r="Z2397" s="15">
        <v>46065</v>
      </c>
      <c r="AA2397" s="15">
        <f>IF(ISNA(VLOOKUP(Z2397,'1077county_meanLDVage_submitted'!$A$2:$B$1079,2,FALSE)),VLOOKUP(Z2397,$N$3:$O$3145,2,FALSE),VLOOKUP(Z2397,'1077county_meanLDVage_submitted'!$A$2:$B$1079,2,FALSE))</f>
        <v>10.394782091685911</v>
      </c>
      <c r="AB2397" s="15">
        <f t="shared" si="74"/>
        <v>10</v>
      </c>
      <c r="AC2397" s="15">
        <f t="shared" si="75"/>
        <v>3</v>
      </c>
    </row>
    <row r="2398" spans="2:29" x14ac:dyDescent="0.3">
      <c r="B2398" s="15">
        <v>46067</v>
      </c>
      <c r="C2398" s="15">
        <v>14.166914371085614</v>
      </c>
      <c r="D2398" s="15">
        <v>14</v>
      </c>
      <c r="E2398" s="15">
        <v>5</v>
      </c>
      <c r="N2398" s="15">
        <v>46067</v>
      </c>
      <c r="O2398" s="15">
        <v>13.251130983373963</v>
      </c>
      <c r="P2398" s="15">
        <v>13</v>
      </c>
      <c r="Q2398" s="15">
        <v>5</v>
      </c>
      <c r="Z2398" s="15">
        <v>46067</v>
      </c>
      <c r="AA2398" s="15">
        <f>IF(ISNA(VLOOKUP(Z2398,'1077county_meanLDVage_submitted'!$A$2:$B$1079,2,FALSE)),VLOOKUP(Z2398,$N$3:$O$3145,2,FALSE),VLOOKUP(Z2398,'1077county_meanLDVage_submitted'!$A$2:$B$1079,2,FALSE))</f>
        <v>13.251130983373963</v>
      </c>
      <c r="AB2398" s="15">
        <f t="shared" si="74"/>
        <v>13</v>
      </c>
      <c r="AC2398" s="15">
        <f t="shared" si="75"/>
        <v>5</v>
      </c>
    </row>
    <row r="2399" spans="2:29" x14ac:dyDescent="0.3">
      <c r="B2399" s="15">
        <v>46069</v>
      </c>
      <c r="C2399" s="15">
        <v>13.48855835466985</v>
      </c>
      <c r="D2399" s="15">
        <v>13</v>
      </c>
      <c r="E2399" s="15">
        <v>5</v>
      </c>
      <c r="N2399" s="15">
        <v>46069</v>
      </c>
      <c r="O2399" s="15">
        <v>12.741929423809434</v>
      </c>
      <c r="P2399" s="15">
        <v>12</v>
      </c>
      <c r="Q2399" s="15">
        <v>4</v>
      </c>
      <c r="Z2399" s="15">
        <v>46069</v>
      </c>
      <c r="AA2399" s="15">
        <f>IF(ISNA(VLOOKUP(Z2399,'1077county_meanLDVage_submitted'!$A$2:$B$1079,2,FALSE)),VLOOKUP(Z2399,$N$3:$O$3145,2,FALSE),VLOOKUP(Z2399,'1077county_meanLDVage_submitted'!$A$2:$B$1079,2,FALSE))</f>
        <v>12.741929423809434</v>
      </c>
      <c r="AB2399" s="15">
        <f t="shared" si="74"/>
        <v>12</v>
      </c>
      <c r="AC2399" s="15">
        <f t="shared" si="75"/>
        <v>4</v>
      </c>
    </row>
    <row r="2400" spans="2:29" x14ac:dyDescent="0.3">
      <c r="B2400" s="15">
        <v>46071</v>
      </c>
      <c r="C2400" s="15">
        <v>14.767346937735432</v>
      </c>
      <c r="D2400" s="15">
        <v>14</v>
      </c>
      <c r="E2400" s="15">
        <v>5</v>
      </c>
      <c r="N2400" s="15">
        <v>46071</v>
      </c>
      <c r="O2400" s="15">
        <v>14.082819905701969</v>
      </c>
      <c r="P2400" s="15">
        <v>14</v>
      </c>
      <c r="Q2400" s="15">
        <v>5</v>
      </c>
      <c r="Z2400" s="15">
        <v>46071</v>
      </c>
      <c r="AA2400" s="15">
        <f>IF(ISNA(VLOOKUP(Z2400,'1077county_meanLDVage_submitted'!$A$2:$B$1079,2,FALSE)),VLOOKUP(Z2400,$N$3:$O$3145,2,FALSE),VLOOKUP(Z2400,'1077county_meanLDVage_submitted'!$A$2:$B$1079,2,FALSE))</f>
        <v>14.082819905701969</v>
      </c>
      <c r="AB2400" s="15">
        <f t="shared" si="74"/>
        <v>14</v>
      </c>
      <c r="AC2400" s="15">
        <f t="shared" si="75"/>
        <v>5</v>
      </c>
    </row>
    <row r="2401" spans="2:29" x14ac:dyDescent="0.3">
      <c r="B2401" s="15">
        <v>46073</v>
      </c>
      <c r="C2401" s="15">
        <v>13.56133829221092</v>
      </c>
      <c r="D2401" s="15">
        <v>13</v>
      </c>
      <c r="E2401" s="15">
        <v>5</v>
      </c>
      <c r="N2401" s="15">
        <v>46073</v>
      </c>
      <c r="O2401" s="15">
        <v>12.746812578313726</v>
      </c>
      <c r="P2401" s="15">
        <v>12</v>
      </c>
      <c r="Q2401" s="15">
        <v>4</v>
      </c>
      <c r="Z2401" s="15">
        <v>46073</v>
      </c>
      <c r="AA2401" s="15">
        <f>IF(ISNA(VLOOKUP(Z2401,'1077county_meanLDVage_submitted'!$A$2:$B$1079,2,FALSE)),VLOOKUP(Z2401,$N$3:$O$3145,2,FALSE),VLOOKUP(Z2401,'1077county_meanLDVage_submitted'!$A$2:$B$1079,2,FALSE))</f>
        <v>12.746812578313726</v>
      </c>
      <c r="AB2401" s="15">
        <f t="shared" si="74"/>
        <v>12</v>
      </c>
      <c r="AC2401" s="15">
        <f t="shared" si="75"/>
        <v>4</v>
      </c>
    </row>
    <row r="2402" spans="2:29" x14ac:dyDescent="0.3">
      <c r="B2402" s="15">
        <v>46075</v>
      </c>
      <c r="C2402" s="15">
        <v>14.280875090331881</v>
      </c>
      <c r="D2402" s="15">
        <v>14</v>
      </c>
      <c r="E2402" s="15">
        <v>5</v>
      </c>
      <c r="N2402" s="15">
        <v>46075</v>
      </c>
      <c r="O2402" s="15">
        <v>13.323013841406693</v>
      </c>
      <c r="P2402" s="15">
        <v>13</v>
      </c>
      <c r="Q2402" s="15">
        <v>5</v>
      </c>
      <c r="Z2402" s="15">
        <v>46075</v>
      </c>
      <c r="AA2402" s="15">
        <f>IF(ISNA(VLOOKUP(Z2402,'1077county_meanLDVage_submitted'!$A$2:$B$1079,2,FALSE)),VLOOKUP(Z2402,$N$3:$O$3145,2,FALSE),VLOOKUP(Z2402,'1077county_meanLDVage_submitted'!$A$2:$B$1079,2,FALSE))</f>
        <v>13.323013841406693</v>
      </c>
      <c r="AB2402" s="15">
        <f t="shared" si="74"/>
        <v>13</v>
      </c>
      <c r="AC2402" s="15">
        <f t="shared" si="75"/>
        <v>5</v>
      </c>
    </row>
    <row r="2403" spans="2:29" x14ac:dyDescent="0.3">
      <c r="B2403" s="15">
        <v>46077</v>
      </c>
      <c r="C2403" s="15">
        <v>13.640636194723292</v>
      </c>
      <c r="D2403" s="15">
        <v>13</v>
      </c>
      <c r="E2403" s="15">
        <v>5</v>
      </c>
      <c r="N2403" s="15">
        <v>46077</v>
      </c>
      <c r="O2403" s="15">
        <v>12.796497195060907</v>
      </c>
      <c r="P2403" s="15">
        <v>12</v>
      </c>
      <c r="Q2403" s="15">
        <v>4</v>
      </c>
      <c r="Z2403" s="15">
        <v>46077</v>
      </c>
      <c r="AA2403" s="15">
        <f>IF(ISNA(VLOOKUP(Z2403,'1077county_meanLDVage_submitted'!$A$2:$B$1079,2,FALSE)),VLOOKUP(Z2403,$N$3:$O$3145,2,FALSE),VLOOKUP(Z2403,'1077county_meanLDVage_submitted'!$A$2:$B$1079,2,FALSE))</f>
        <v>12.796497195060907</v>
      </c>
      <c r="AB2403" s="15">
        <f t="shared" si="74"/>
        <v>12</v>
      </c>
      <c r="AC2403" s="15">
        <f t="shared" si="75"/>
        <v>4</v>
      </c>
    </row>
    <row r="2404" spans="2:29" x14ac:dyDescent="0.3">
      <c r="B2404" s="15">
        <v>46079</v>
      </c>
      <c r="C2404" s="15">
        <v>12.209950045807483</v>
      </c>
      <c r="D2404" s="15">
        <v>12</v>
      </c>
      <c r="E2404" s="15">
        <v>4</v>
      </c>
      <c r="N2404" s="15">
        <v>46079</v>
      </c>
      <c r="O2404" s="15">
        <v>11.478663071463258</v>
      </c>
      <c r="P2404" s="15">
        <v>11</v>
      </c>
      <c r="Q2404" s="15">
        <v>4</v>
      </c>
      <c r="Z2404" s="15">
        <v>46079</v>
      </c>
      <c r="AA2404" s="15">
        <f>IF(ISNA(VLOOKUP(Z2404,'1077county_meanLDVage_submitted'!$A$2:$B$1079,2,FALSE)),VLOOKUP(Z2404,$N$3:$O$3145,2,FALSE),VLOOKUP(Z2404,'1077county_meanLDVage_submitted'!$A$2:$B$1079,2,FALSE))</f>
        <v>11.478663071463258</v>
      </c>
      <c r="AB2404" s="15">
        <f t="shared" si="74"/>
        <v>11</v>
      </c>
      <c r="AC2404" s="15">
        <f t="shared" si="75"/>
        <v>4</v>
      </c>
    </row>
    <row r="2405" spans="2:29" x14ac:dyDescent="0.3">
      <c r="B2405" s="15">
        <v>46081</v>
      </c>
      <c r="C2405" s="15">
        <v>12.673069048045203</v>
      </c>
      <c r="D2405" s="15">
        <v>12</v>
      </c>
      <c r="E2405" s="15">
        <v>4</v>
      </c>
      <c r="N2405" s="15">
        <v>46081</v>
      </c>
      <c r="O2405" s="15">
        <v>11.916126912774148</v>
      </c>
      <c r="P2405" s="15">
        <v>11</v>
      </c>
      <c r="Q2405" s="15">
        <v>4</v>
      </c>
      <c r="Z2405" s="15">
        <v>46081</v>
      </c>
      <c r="AA2405" s="15">
        <f>IF(ISNA(VLOOKUP(Z2405,'1077county_meanLDVage_submitted'!$A$2:$B$1079,2,FALSE)),VLOOKUP(Z2405,$N$3:$O$3145,2,FALSE),VLOOKUP(Z2405,'1077county_meanLDVage_submitted'!$A$2:$B$1079,2,FALSE))</f>
        <v>11.916126912774148</v>
      </c>
      <c r="AB2405" s="15">
        <f t="shared" si="74"/>
        <v>11</v>
      </c>
      <c r="AC2405" s="15">
        <f t="shared" si="75"/>
        <v>4</v>
      </c>
    </row>
    <row r="2406" spans="2:29" x14ac:dyDescent="0.3">
      <c r="B2406" s="15">
        <v>46083</v>
      </c>
      <c r="C2406" s="15">
        <v>9.864736244250766</v>
      </c>
      <c r="D2406" s="15">
        <v>9</v>
      </c>
      <c r="E2406" s="15">
        <v>3</v>
      </c>
      <c r="N2406" s="15">
        <v>46083</v>
      </c>
      <c r="O2406" s="15">
        <v>9.2576314752475071</v>
      </c>
      <c r="P2406" s="15">
        <v>9</v>
      </c>
      <c r="Q2406" s="15">
        <v>3</v>
      </c>
      <c r="Z2406" s="15">
        <v>46083</v>
      </c>
      <c r="AA2406" s="15">
        <f>IF(ISNA(VLOOKUP(Z2406,'1077county_meanLDVage_submitted'!$A$2:$B$1079,2,FALSE)),VLOOKUP(Z2406,$N$3:$O$3145,2,FALSE),VLOOKUP(Z2406,'1077county_meanLDVage_submitted'!$A$2:$B$1079,2,FALSE))</f>
        <v>9.2576314752475071</v>
      </c>
      <c r="AB2406" s="15">
        <f t="shared" si="74"/>
        <v>9</v>
      </c>
      <c r="AC2406" s="15">
        <f t="shared" si="75"/>
        <v>3</v>
      </c>
    </row>
    <row r="2407" spans="2:29" x14ac:dyDescent="0.3">
      <c r="B2407" s="15">
        <v>46085</v>
      </c>
      <c r="C2407" s="15">
        <v>13.821095890642949</v>
      </c>
      <c r="D2407" s="15">
        <v>13</v>
      </c>
      <c r="E2407" s="15">
        <v>5</v>
      </c>
      <c r="N2407" s="15">
        <v>46085</v>
      </c>
      <c r="O2407" s="15">
        <v>12.979418857351167</v>
      </c>
      <c r="P2407" s="15">
        <v>12</v>
      </c>
      <c r="Q2407" s="15">
        <v>4</v>
      </c>
      <c r="Z2407" s="15">
        <v>46085</v>
      </c>
      <c r="AA2407" s="15">
        <f>IF(ISNA(VLOOKUP(Z2407,'1077county_meanLDVage_submitted'!$A$2:$B$1079,2,FALSE)),VLOOKUP(Z2407,$N$3:$O$3145,2,FALSE),VLOOKUP(Z2407,'1077county_meanLDVage_submitted'!$A$2:$B$1079,2,FALSE))</f>
        <v>12.979418857351167</v>
      </c>
      <c r="AB2407" s="15">
        <f t="shared" si="74"/>
        <v>12</v>
      </c>
      <c r="AC2407" s="15">
        <f t="shared" si="75"/>
        <v>4</v>
      </c>
    </row>
    <row r="2408" spans="2:29" x14ac:dyDescent="0.3">
      <c r="B2408" s="15">
        <v>46087</v>
      </c>
      <c r="C2408" s="15">
        <v>13.591728813625734</v>
      </c>
      <c r="D2408" s="15">
        <v>13</v>
      </c>
      <c r="E2408" s="15">
        <v>5</v>
      </c>
      <c r="N2408" s="15">
        <v>46087</v>
      </c>
      <c r="O2408" s="15">
        <v>12.786903345420995</v>
      </c>
      <c r="P2408" s="15">
        <v>12</v>
      </c>
      <c r="Q2408" s="15">
        <v>4</v>
      </c>
      <c r="Z2408" s="15">
        <v>46087</v>
      </c>
      <c r="AA2408" s="15">
        <f>IF(ISNA(VLOOKUP(Z2408,'1077county_meanLDVage_submitted'!$A$2:$B$1079,2,FALSE)),VLOOKUP(Z2408,$N$3:$O$3145,2,FALSE),VLOOKUP(Z2408,'1077county_meanLDVage_submitted'!$A$2:$B$1079,2,FALSE))</f>
        <v>12.786903345420995</v>
      </c>
      <c r="AB2408" s="15">
        <f t="shared" si="74"/>
        <v>12</v>
      </c>
      <c r="AC2408" s="15">
        <f t="shared" si="75"/>
        <v>4</v>
      </c>
    </row>
    <row r="2409" spans="2:29" x14ac:dyDescent="0.3">
      <c r="B2409" s="15">
        <v>46089</v>
      </c>
      <c r="C2409" s="15">
        <v>14.430496221098721</v>
      </c>
      <c r="D2409" s="15">
        <v>14</v>
      </c>
      <c r="E2409" s="15">
        <v>5</v>
      </c>
      <c r="N2409" s="15">
        <v>46089</v>
      </c>
      <c r="O2409" s="15">
        <v>13.541384349380612</v>
      </c>
      <c r="P2409" s="15">
        <v>13</v>
      </c>
      <c r="Q2409" s="15">
        <v>5</v>
      </c>
      <c r="Z2409" s="15">
        <v>46089</v>
      </c>
      <c r="AA2409" s="15">
        <f>IF(ISNA(VLOOKUP(Z2409,'1077county_meanLDVage_submitted'!$A$2:$B$1079,2,FALSE)),VLOOKUP(Z2409,$N$3:$O$3145,2,FALSE),VLOOKUP(Z2409,'1077county_meanLDVage_submitted'!$A$2:$B$1079,2,FALSE))</f>
        <v>13.541384349380612</v>
      </c>
      <c r="AB2409" s="15">
        <f t="shared" si="74"/>
        <v>13</v>
      </c>
      <c r="AC2409" s="15">
        <f t="shared" si="75"/>
        <v>5</v>
      </c>
    </row>
    <row r="2410" spans="2:29" x14ac:dyDescent="0.3">
      <c r="B2410" s="15">
        <v>46091</v>
      </c>
      <c r="C2410" s="15">
        <v>12.998794212736078</v>
      </c>
      <c r="D2410" s="15">
        <v>12</v>
      </c>
      <c r="E2410" s="15">
        <v>4</v>
      </c>
      <c r="N2410" s="15">
        <v>46091</v>
      </c>
      <c r="O2410" s="15">
        <v>12.197842202106809</v>
      </c>
      <c r="P2410" s="15">
        <v>12</v>
      </c>
      <c r="Q2410" s="15">
        <v>4</v>
      </c>
      <c r="Z2410" s="15">
        <v>46091</v>
      </c>
      <c r="AA2410" s="15">
        <f>IF(ISNA(VLOOKUP(Z2410,'1077county_meanLDVage_submitted'!$A$2:$B$1079,2,FALSE)),VLOOKUP(Z2410,$N$3:$O$3145,2,FALSE),VLOOKUP(Z2410,'1077county_meanLDVage_submitted'!$A$2:$B$1079,2,FALSE))</f>
        <v>12.197842202106809</v>
      </c>
      <c r="AB2410" s="15">
        <f t="shared" si="74"/>
        <v>12</v>
      </c>
      <c r="AC2410" s="15">
        <f t="shared" si="75"/>
        <v>4</v>
      </c>
    </row>
    <row r="2411" spans="2:29" x14ac:dyDescent="0.3">
      <c r="B2411" s="15">
        <v>46093</v>
      </c>
      <c r="C2411" s="15">
        <v>12.979134116366625</v>
      </c>
      <c r="D2411" s="15">
        <v>12</v>
      </c>
      <c r="E2411" s="15">
        <v>4</v>
      </c>
      <c r="N2411" s="15">
        <v>46093</v>
      </c>
      <c r="O2411" s="15">
        <v>12.13562716450563</v>
      </c>
      <c r="P2411" s="15">
        <v>12</v>
      </c>
      <c r="Q2411" s="15">
        <v>4</v>
      </c>
      <c r="Z2411" s="15">
        <v>46093</v>
      </c>
      <c r="AA2411" s="15">
        <f>IF(ISNA(VLOOKUP(Z2411,'1077county_meanLDVage_submitted'!$A$2:$B$1079,2,FALSE)),VLOOKUP(Z2411,$N$3:$O$3145,2,FALSE),VLOOKUP(Z2411,'1077county_meanLDVage_submitted'!$A$2:$B$1079,2,FALSE))</f>
        <v>12.13562716450563</v>
      </c>
      <c r="AB2411" s="15">
        <f t="shared" si="74"/>
        <v>12</v>
      </c>
      <c r="AC2411" s="15">
        <f t="shared" si="75"/>
        <v>4</v>
      </c>
    </row>
    <row r="2412" spans="2:29" x14ac:dyDescent="0.3">
      <c r="B2412" s="15">
        <v>46095</v>
      </c>
      <c r="C2412" s="15">
        <v>14.873780836423574</v>
      </c>
      <c r="D2412" s="15">
        <v>14</v>
      </c>
      <c r="E2412" s="15">
        <v>5</v>
      </c>
      <c r="N2412" s="15">
        <v>46095</v>
      </c>
      <c r="O2412" s="15">
        <v>14.193735354939795</v>
      </c>
      <c r="P2412" s="15">
        <v>14</v>
      </c>
      <c r="Q2412" s="15">
        <v>5</v>
      </c>
      <c r="Z2412" s="15">
        <v>46095</v>
      </c>
      <c r="AA2412" s="15">
        <f>IF(ISNA(VLOOKUP(Z2412,'1077county_meanLDVage_submitted'!$A$2:$B$1079,2,FALSE)),VLOOKUP(Z2412,$N$3:$O$3145,2,FALSE),VLOOKUP(Z2412,'1077county_meanLDVage_submitted'!$A$2:$B$1079,2,FALSE))</f>
        <v>14.193735354939795</v>
      </c>
      <c r="AB2412" s="15">
        <f t="shared" si="74"/>
        <v>14</v>
      </c>
      <c r="AC2412" s="15">
        <f t="shared" si="75"/>
        <v>5</v>
      </c>
    </row>
    <row r="2413" spans="2:29" x14ac:dyDescent="0.3">
      <c r="B2413" s="15">
        <v>46097</v>
      </c>
      <c r="C2413" s="15">
        <v>14.395142763474617</v>
      </c>
      <c r="D2413" s="15">
        <v>14</v>
      </c>
      <c r="E2413" s="15">
        <v>5</v>
      </c>
      <c r="N2413" s="15">
        <v>46097</v>
      </c>
      <c r="O2413" s="15">
        <v>13.628524724351452</v>
      </c>
      <c r="P2413" s="15">
        <v>13</v>
      </c>
      <c r="Q2413" s="15">
        <v>5</v>
      </c>
      <c r="Z2413" s="15">
        <v>46097</v>
      </c>
      <c r="AA2413" s="15">
        <f>IF(ISNA(VLOOKUP(Z2413,'1077county_meanLDVage_submitted'!$A$2:$B$1079,2,FALSE)),VLOOKUP(Z2413,$N$3:$O$3145,2,FALSE),VLOOKUP(Z2413,'1077county_meanLDVage_submitted'!$A$2:$B$1079,2,FALSE))</f>
        <v>13.628524724351452</v>
      </c>
      <c r="AB2413" s="15">
        <f t="shared" si="74"/>
        <v>13</v>
      </c>
      <c r="AC2413" s="15">
        <f t="shared" si="75"/>
        <v>5</v>
      </c>
    </row>
    <row r="2414" spans="2:29" x14ac:dyDescent="0.3">
      <c r="B2414" s="15">
        <v>46099</v>
      </c>
      <c r="C2414" s="15">
        <v>10.939013328273939</v>
      </c>
      <c r="D2414" s="15">
        <v>10</v>
      </c>
      <c r="E2414" s="15">
        <v>3</v>
      </c>
      <c r="N2414" s="15">
        <v>46099</v>
      </c>
      <c r="O2414" s="15">
        <v>10.342207225152453</v>
      </c>
      <c r="P2414" s="15">
        <v>10</v>
      </c>
      <c r="Q2414" s="15">
        <v>3</v>
      </c>
      <c r="Z2414" s="15">
        <v>46099</v>
      </c>
      <c r="AA2414" s="15">
        <f>IF(ISNA(VLOOKUP(Z2414,'1077county_meanLDVage_submitted'!$A$2:$B$1079,2,FALSE)),VLOOKUP(Z2414,$N$3:$O$3145,2,FALSE),VLOOKUP(Z2414,'1077county_meanLDVage_submitted'!$A$2:$B$1079,2,FALSE))</f>
        <v>10.342207225152453</v>
      </c>
      <c r="AB2414" s="15">
        <f t="shared" si="74"/>
        <v>10</v>
      </c>
      <c r="AC2414" s="15">
        <f t="shared" si="75"/>
        <v>3</v>
      </c>
    </row>
    <row r="2415" spans="2:29" x14ac:dyDescent="0.3">
      <c r="B2415" s="15">
        <v>46101</v>
      </c>
      <c r="C2415" s="15">
        <v>13.42300858887004</v>
      </c>
      <c r="D2415" s="15">
        <v>13</v>
      </c>
      <c r="E2415" s="15">
        <v>5</v>
      </c>
      <c r="N2415" s="15">
        <v>46101</v>
      </c>
      <c r="O2415" s="15">
        <v>12.625268333408592</v>
      </c>
      <c r="P2415" s="15">
        <v>12</v>
      </c>
      <c r="Q2415" s="15">
        <v>4</v>
      </c>
      <c r="Z2415" s="15">
        <v>46101</v>
      </c>
      <c r="AA2415" s="15">
        <f>IF(ISNA(VLOOKUP(Z2415,'1077county_meanLDVage_submitted'!$A$2:$B$1079,2,FALSE)),VLOOKUP(Z2415,$N$3:$O$3145,2,FALSE),VLOOKUP(Z2415,'1077county_meanLDVage_submitted'!$A$2:$B$1079,2,FALSE))</f>
        <v>12.625268333408592</v>
      </c>
      <c r="AB2415" s="15">
        <f t="shared" si="74"/>
        <v>12</v>
      </c>
      <c r="AC2415" s="15">
        <f t="shared" si="75"/>
        <v>4</v>
      </c>
    </row>
    <row r="2416" spans="2:29" x14ac:dyDescent="0.3">
      <c r="B2416" s="15">
        <v>46102</v>
      </c>
      <c r="C2416" s="15">
        <v>13.628742515783443</v>
      </c>
      <c r="D2416" s="15">
        <v>13</v>
      </c>
      <c r="E2416" s="15">
        <v>5</v>
      </c>
      <c r="N2416" s="15">
        <v>46102</v>
      </c>
      <c r="O2416" s="15">
        <v>13.104373108545097</v>
      </c>
      <c r="P2416" s="15">
        <v>13</v>
      </c>
      <c r="Q2416" s="15">
        <v>5</v>
      </c>
      <c r="Z2416" s="15">
        <v>46102</v>
      </c>
      <c r="AA2416" s="15">
        <f>IF(ISNA(VLOOKUP(Z2416,'1077county_meanLDVage_submitted'!$A$2:$B$1079,2,FALSE)),VLOOKUP(Z2416,$N$3:$O$3145,2,FALSE),VLOOKUP(Z2416,'1077county_meanLDVage_submitted'!$A$2:$B$1079,2,FALSE))</f>
        <v>13.104373108545097</v>
      </c>
      <c r="AB2416" s="15">
        <f t="shared" si="74"/>
        <v>13</v>
      </c>
      <c r="AC2416" s="15">
        <f t="shared" si="75"/>
        <v>5</v>
      </c>
    </row>
    <row r="2417" spans="2:29" x14ac:dyDescent="0.3">
      <c r="B2417" s="15">
        <v>46103</v>
      </c>
      <c r="C2417" s="15">
        <v>12.062270968880897</v>
      </c>
      <c r="D2417" s="15">
        <v>12</v>
      </c>
      <c r="E2417" s="15">
        <v>4</v>
      </c>
      <c r="N2417" s="15">
        <v>46103</v>
      </c>
      <c r="O2417" s="15">
        <v>11.338632104917627</v>
      </c>
      <c r="P2417" s="15">
        <v>11</v>
      </c>
      <c r="Q2417" s="15">
        <v>4</v>
      </c>
      <c r="Z2417" s="15">
        <v>46103</v>
      </c>
      <c r="AA2417" s="15">
        <f>IF(ISNA(VLOOKUP(Z2417,'1077county_meanLDVage_submitted'!$A$2:$B$1079,2,FALSE)),VLOOKUP(Z2417,$N$3:$O$3145,2,FALSE),VLOOKUP(Z2417,'1077county_meanLDVage_submitted'!$A$2:$B$1079,2,FALSE))</f>
        <v>11.338632104917627</v>
      </c>
      <c r="AB2417" s="15">
        <f t="shared" si="74"/>
        <v>11</v>
      </c>
      <c r="AC2417" s="15">
        <f t="shared" si="75"/>
        <v>4</v>
      </c>
    </row>
    <row r="2418" spans="2:29" x14ac:dyDescent="0.3">
      <c r="B2418" s="15">
        <v>46105</v>
      </c>
      <c r="C2418" s="15">
        <v>15.199063637131083</v>
      </c>
      <c r="D2418" s="15">
        <v>15</v>
      </c>
      <c r="E2418" s="15">
        <v>6</v>
      </c>
      <c r="N2418" s="15">
        <v>46105</v>
      </c>
      <c r="O2418" s="15">
        <v>14.269090969126582</v>
      </c>
      <c r="P2418" s="15">
        <v>14</v>
      </c>
      <c r="Q2418" s="15">
        <v>5</v>
      </c>
      <c r="Z2418" s="15">
        <v>46105</v>
      </c>
      <c r="AA2418" s="15">
        <f>IF(ISNA(VLOOKUP(Z2418,'1077county_meanLDVage_submitted'!$A$2:$B$1079,2,FALSE)),VLOOKUP(Z2418,$N$3:$O$3145,2,FALSE),VLOOKUP(Z2418,'1077county_meanLDVage_submitted'!$A$2:$B$1079,2,FALSE))</f>
        <v>14.269090969126582</v>
      </c>
      <c r="AB2418" s="15">
        <f t="shared" si="74"/>
        <v>14</v>
      </c>
      <c r="AC2418" s="15">
        <f t="shared" si="75"/>
        <v>5</v>
      </c>
    </row>
    <row r="2419" spans="2:29" x14ac:dyDescent="0.3">
      <c r="B2419" s="15">
        <v>46107</v>
      </c>
      <c r="C2419" s="15">
        <v>12.645352901299985</v>
      </c>
      <c r="D2419" s="15">
        <v>12</v>
      </c>
      <c r="E2419" s="15">
        <v>4</v>
      </c>
      <c r="N2419" s="15">
        <v>46107</v>
      </c>
      <c r="O2419" s="15">
        <v>11.717382290803306</v>
      </c>
      <c r="P2419" s="15">
        <v>11</v>
      </c>
      <c r="Q2419" s="15">
        <v>4</v>
      </c>
      <c r="Z2419" s="15">
        <v>46107</v>
      </c>
      <c r="AA2419" s="15">
        <f>IF(ISNA(VLOOKUP(Z2419,'1077county_meanLDVage_submitted'!$A$2:$B$1079,2,FALSE)),VLOOKUP(Z2419,$N$3:$O$3145,2,FALSE),VLOOKUP(Z2419,'1077county_meanLDVage_submitted'!$A$2:$B$1079,2,FALSE))</f>
        <v>11.717382290803306</v>
      </c>
      <c r="AB2419" s="15">
        <f t="shared" si="74"/>
        <v>11</v>
      </c>
      <c r="AC2419" s="15">
        <f t="shared" si="75"/>
        <v>4</v>
      </c>
    </row>
    <row r="2420" spans="2:29" x14ac:dyDescent="0.3">
      <c r="B2420" s="15">
        <v>46109</v>
      </c>
      <c r="C2420" s="15">
        <v>13.650993108894022</v>
      </c>
      <c r="D2420" s="15">
        <v>13</v>
      </c>
      <c r="E2420" s="15">
        <v>5</v>
      </c>
      <c r="N2420" s="15">
        <v>46109</v>
      </c>
      <c r="O2420" s="15">
        <v>12.78154962716966</v>
      </c>
      <c r="P2420" s="15">
        <v>12</v>
      </c>
      <c r="Q2420" s="15">
        <v>4</v>
      </c>
      <c r="Z2420" s="15">
        <v>46109</v>
      </c>
      <c r="AA2420" s="15">
        <f>IF(ISNA(VLOOKUP(Z2420,'1077county_meanLDVage_submitted'!$A$2:$B$1079,2,FALSE)),VLOOKUP(Z2420,$N$3:$O$3145,2,FALSE),VLOOKUP(Z2420,'1077county_meanLDVage_submitted'!$A$2:$B$1079,2,FALSE))</f>
        <v>12.78154962716966</v>
      </c>
      <c r="AB2420" s="15">
        <f t="shared" si="74"/>
        <v>12</v>
      </c>
      <c r="AC2420" s="15">
        <f t="shared" si="75"/>
        <v>4</v>
      </c>
    </row>
    <row r="2421" spans="2:29" x14ac:dyDescent="0.3">
      <c r="B2421" s="15">
        <v>46111</v>
      </c>
      <c r="C2421" s="15">
        <v>14.330466831562806</v>
      </c>
      <c r="D2421" s="15">
        <v>14</v>
      </c>
      <c r="E2421" s="15">
        <v>5</v>
      </c>
      <c r="N2421" s="15">
        <v>46111</v>
      </c>
      <c r="O2421" s="15">
        <v>13.506656493309077</v>
      </c>
      <c r="P2421" s="15">
        <v>13</v>
      </c>
      <c r="Q2421" s="15">
        <v>5</v>
      </c>
      <c r="Z2421" s="15">
        <v>46111</v>
      </c>
      <c r="AA2421" s="15">
        <f>IF(ISNA(VLOOKUP(Z2421,'1077county_meanLDVage_submitted'!$A$2:$B$1079,2,FALSE)),VLOOKUP(Z2421,$N$3:$O$3145,2,FALSE),VLOOKUP(Z2421,'1077county_meanLDVage_submitted'!$A$2:$B$1079,2,FALSE))</f>
        <v>13.506656493309077</v>
      </c>
      <c r="AB2421" s="15">
        <f t="shared" si="74"/>
        <v>13</v>
      </c>
      <c r="AC2421" s="15">
        <f t="shared" si="75"/>
        <v>5</v>
      </c>
    </row>
    <row r="2422" spans="2:29" x14ac:dyDescent="0.3">
      <c r="B2422" s="15">
        <v>46115</v>
      </c>
      <c r="C2422" s="15">
        <v>13.115957590855581</v>
      </c>
      <c r="D2422" s="15">
        <v>13</v>
      </c>
      <c r="E2422" s="15">
        <v>5</v>
      </c>
      <c r="N2422" s="15">
        <v>46115</v>
      </c>
      <c r="O2422" s="15">
        <v>12.195776838542301</v>
      </c>
      <c r="P2422" s="15">
        <v>12</v>
      </c>
      <c r="Q2422" s="15">
        <v>4</v>
      </c>
      <c r="Z2422" s="15">
        <v>46115</v>
      </c>
      <c r="AA2422" s="15">
        <f>IF(ISNA(VLOOKUP(Z2422,'1077county_meanLDVage_submitted'!$A$2:$B$1079,2,FALSE)),VLOOKUP(Z2422,$N$3:$O$3145,2,FALSE),VLOOKUP(Z2422,'1077county_meanLDVage_submitted'!$A$2:$B$1079,2,FALSE))</f>
        <v>12.195776838542301</v>
      </c>
      <c r="AB2422" s="15">
        <f t="shared" si="74"/>
        <v>12</v>
      </c>
      <c r="AC2422" s="15">
        <f t="shared" si="75"/>
        <v>4</v>
      </c>
    </row>
    <row r="2423" spans="2:29" x14ac:dyDescent="0.3">
      <c r="B2423" s="15">
        <v>46117</v>
      </c>
      <c r="C2423" s="15">
        <v>12.227415967010236</v>
      </c>
      <c r="D2423" s="15">
        <v>12</v>
      </c>
      <c r="E2423" s="15">
        <v>4</v>
      </c>
      <c r="N2423" s="15">
        <v>46117</v>
      </c>
      <c r="O2423" s="15">
        <v>11.54200110336604</v>
      </c>
      <c r="P2423" s="15">
        <v>11</v>
      </c>
      <c r="Q2423" s="15">
        <v>4</v>
      </c>
      <c r="Z2423" s="15">
        <v>46117</v>
      </c>
      <c r="AA2423" s="15">
        <f>IF(ISNA(VLOOKUP(Z2423,'1077county_meanLDVage_submitted'!$A$2:$B$1079,2,FALSE)),VLOOKUP(Z2423,$N$3:$O$3145,2,FALSE),VLOOKUP(Z2423,'1077county_meanLDVage_submitted'!$A$2:$B$1079,2,FALSE))</f>
        <v>11.54200110336604</v>
      </c>
      <c r="AB2423" s="15">
        <f t="shared" si="74"/>
        <v>11</v>
      </c>
      <c r="AC2423" s="15">
        <f t="shared" si="75"/>
        <v>4</v>
      </c>
    </row>
    <row r="2424" spans="2:29" x14ac:dyDescent="0.3">
      <c r="B2424" s="15">
        <v>46119</v>
      </c>
      <c r="C2424" s="15">
        <v>12.076467419246029</v>
      </c>
      <c r="D2424" s="15">
        <v>12</v>
      </c>
      <c r="E2424" s="15">
        <v>4</v>
      </c>
      <c r="N2424" s="15">
        <v>46119</v>
      </c>
      <c r="O2424" s="15">
        <v>11.306896290001205</v>
      </c>
      <c r="P2424" s="15">
        <v>11</v>
      </c>
      <c r="Q2424" s="15">
        <v>4</v>
      </c>
      <c r="Z2424" s="15">
        <v>46119</v>
      </c>
      <c r="AA2424" s="15">
        <f>IF(ISNA(VLOOKUP(Z2424,'1077county_meanLDVage_submitted'!$A$2:$B$1079,2,FALSE)),VLOOKUP(Z2424,$N$3:$O$3145,2,FALSE),VLOOKUP(Z2424,'1077county_meanLDVage_submitted'!$A$2:$B$1079,2,FALSE))</f>
        <v>11.306896290001205</v>
      </c>
      <c r="AB2424" s="15">
        <f t="shared" si="74"/>
        <v>11</v>
      </c>
      <c r="AC2424" s="15">
        <f t="shared" si="75"/>
        <v>4</v>
      </c>
    </row>
    <row r="2425" spans="2:29" x14ac:dyDescent="0.3">
      <c r="B2425" s="15">
        <v>46121</v>
      </c>
      <c r="C2425" s="15">
        <v>14.76312991713697</v>
      </c>
      <c r="D2425" s="15">
        <v>14</v>
      </c>
      <c r="E2425" s="15">
        <v>5</v>
      </c>
      <c r="N2425" s="15">
        <v>46121</v>
      </c>
      <c r="O2425" s="15">
        <v>14.177667635265319</v>
      </c>
      <c r="P2425" s="15">
        <v>14</v>
      </c>
      <c r="Q2425" s="15">
        <v>5</v>
      </c>
      <c r="Z2425" s="15">
        <v>46121</v>
      </c>
      <c r="AA2425" s="15">
        <f>IF(ISNA(VLOOKUP(Z2425,'1077county_meanLDVage_submitted'!$A$2:$B$1079,2,FALSE)),VLOOKUP(Z2425,$N$3:$O$3145,2,FALSE),VLOOKUP(Z2425,'1077county_meanLDVage_submitted'!$A$2:$B$1079,2,FALSE))</f>
        <v>14.177667635265319</v>
      </c>
      <c r="AB2425" s="15">
        <f t="shared" si="74"/>
        <v>14</v>
      </c>
      <c r="AC2425" s="15">
        <f t="shared" si="75"/>
        <v>5</v>
      </c>
    </row>
    <row r="2426" spans="2:29" x14ac:dyDescent="0.3">
      <c r="B2426" s="15">
        <v>46123</v>
      </c>
      <c r="C2426" s="15">
        <v>13.47540983685591</v>
      </c>
      <c r="D2426" s="15">
        <v>13</v>
      </c>
      <c r="E2426" s="15">
        <v>5</v>
      </c>
      <c r="N2426" s="15">
        <v>46123</v>
      </c>
      <c r="O2426" s="15">
        <v>12.706900699154973</v>
      </c>
      <c r="P2426" s="15">
        <v>12</v>
      </c>
      <c r="Q2426" s="15">
        <v>4</v>
      </c>
      <c r="Z2426" s="15">
        <v>46123</v>
      </c>
      <c r="AA2426" s="15">
        <f>IF(ISNA(VLOOKUP(Z2426,'1077county_meanLDVage_submitted'!$A$2:$B$1079,2,FALSE)),VLOOKUP(Z2426,$N$3:$O$3145,2,FALSE),VLOOKUP(Z2426,'1077county_meanLDVage_submitted'!$A$2:$B$1079,2,FALSE))</f>
        <v>12.706900699154973</v>
      </c>
      <c r="AB2426" s="15">
        <f t="shared" si="74"/>
        <v>12</v>
      </c>
      <c r="AC2426" s="15">
        <f t="shared" si="75"/>
        <v>4</v>
      </c>
    </row>
    <row r="2427" spans="2:29" x14ac:dyDescent="0.3">
      <c r="B2427" s="15">
        <v>46125</v>
      </c>
      <c r="C2427" s="15">
        <v>14.014984916803272</v>
      </c>
      <c r="D2427" s="15">
        <v>14</v>
      </c>
      <c r="E2427" s="15">
        <v>5</v>
      </c>
      <c r="N2427" s="15">
        <v>46125</v>
      </c>
      <c r="O2427" s="15">
        <v>13.107338946393977</v>
      </c>
      <c r="P2427" s="15">
        <v>13</v>
      </c>
      <c r="Q2427" s="15">
        <v>5</v>
      </c>
      <c r="Z2427" s="15">
        <v>46125</v>
      </c>
      <c r="AA2427" s="15">
        <f>IF(ISNA(VLOOKUP(Z2427,'1077county_meanLDVage_submitted'!$A$2:$B$1079,2,FALSE)),VLOOKUP(Z2427,$N$3:$O$3145,2,FALSE),VLOOKUP(Z2427,'1077county_meanLDVage_submitted'!$A$2:$B$1079,2,FALSE))</f>
        <v>13.107338946393977</v>
      </c>
      <c r="AB2427" s="15">
        <f t="shared" si="74"/>
        <v>13</v>
      </c>
      <c r="AC2427" s="15">
        <f t="shared" si="75"/>
        <v>5</v>
      </c>
    </row>
    <row r="2428" spans="2:29" x14ac:dyDescent="0.3">
      <c r="B2428" s="15">
        <v>46127</v>
      </c>
      <c r="C2428" s="15">
        <v>10.616551325193603</v>
      </c>
      <c r="D2428" s="15">
        <v>10</v>
      </c>
      <c r="E2428" s="15">
        <v>3</v>
      </c>
      <c r="N2428" s="15">
        <v>46127</v>
      </c>
      <c r="O2428" s="15">
        <v>9.8994445252378434</v>
      </c>
      <c r="P2428" s="15">
        <v>9</v>
      </c>
      <c r="Q2428" s="15">
        <v>3</v>
      </c>
      <c r="Z2428" s="15">
        <v>46127</v>
      </c>
      <c r="AA2428" s="15">
        <f>IF(ISNA(VLOOKUP(Z2428,'1077county_meanLDVage_submitted'!$A$2:$B$1079,2,FALSE)),VLOOKUP(Z2428,$N$3:$O$3145,2,FALSE),VLOOKUP(Z2428,'1077county_meanLDVage_submitted'!$A$2:$B$1079,2,FALSE))</f>
        <v>9.8994445252378434</v>
      </c>
      <c r="AB2428" s="15">
        <f t="shared" si="74"/>
        <v>9</v>
      </c>
      <c r="AC2428" s="15">
        <f t="shared" si="75"/>
        <v>3</v>
      </c>
    </row>
    <row r="2429" spans="2:29" x14ac:dyDescent="0.3">
      <c r="B2429" s="15">
        <v>46129</v>
      </c>
      <c r="C2429" s="15">
        <v>14.25797579744096</v>
      </c>
      <c r="D2429" s="15">
        <v>14</v>
      </c>
      <c r="E2429" s="15">
        <v>5</v>
      </c>
      <c r="N2429" s="15">
        <v>46129</v>
      </c>
      <c r="O2429" s="15">
        <v>13.106349379643664</v>
      </c>
      <c r="P2429" s="15">
        <v>13</v>
      </c>
      <c r="Q2429" s="15">
        <v>5</v>
      </c>
      <c r="Z2429" s="15">
        <v>46129</v>
      </c>
      <c r="AA2429" s="15">
        <f>IF(ISNA(VLOOKUP(Z2429,'1077county_meanLDVage_submitted'!$A$2:$B$1079,2,FALSE)),VLOOKUP(Z2429,$N$3:$O$3145,2,FALSE),VLOOKUP(Z2429,'1077county_meanLDVage_submitted'!$A$2:$B$1079,2,FALSE))</f>
        <v>13.106349379643664</v>
      </c>
      <c r="AB2429" s="15">
        <f t="shared" si="74"/>
        <v>13</v>
      </c>
      <c r="AC2429" s="15">
        <f t="shared" si="75"/>
        <v>5</v>
      </c>
    </row>
    <row r="2430" spans="2:29" x14ac:dyDescent="0.3">
      <c r="B2430" s="15">
        <v>46135</v>
      </c>
      <c r="C2430" s="15">
        <v>12.288187975999067</v>
      </c>
      <c r="D2430" s="15">
        <v>12</v>
      </c>
      <c r="E2430" s="15">
        <v>4</v>
      </c>
      <c r="N2430" s="15">
        <v>46135</v>
      </c>
      <c r="O2430" s="15">
        <v>11.510168928641111</v>
      </c>
      <c r="P2430" s="15">
        <v>11</v>
      </c>
      <c r="Q2430" s="15">
        <v>4</v>
      </c>
      <c r="Z2430" s="15">
        <v>46135</v>
      </c>
      <c r="AA2430" s="15">
        <f>IF(ISNA(VLOOKUP(Z2430,'1077county_meanLDVage_submitted'!$A$2:$B$1079,2,FALSE)),VLOOKUP(Z2430,$N$3:$O$3145,2,FALSE),VLOOKUP(Z2430,'1077county_meanLDVage_submitted'!$A$2:$B$1079,2,FALSE))</f>
        <v>11.510168928641111</v>
      </c>
      <c r="AB2430" s="15">
        <f t="shared" si="74"/>
        <v>11</v>
      </c>
      <c r="AC2430" s="15">
        <f t="shared" si="75"/>
        <v>4</v>
      </c>
    </row>
    <row r="2431" spans="2:29" x14ac:dyDescent="0.3">
      <c r="B2431" s="15">
        <v>46137</v>
      </c>
      <c r="C2431" s="15">
        <v>13.998158380341899</v>
      </c>
      <c r="D2431" s="15">
        <v>13</v>
      </c>
      <c r="E2431" s="15">
        <v>5</v>
      </c>
      <c r="N2431" s="15">
        <v>46137</v>
      </c>
      <c r="O2431" s="15">
        <v>13.347286328986144</v>
      </c>
      <c r="P2431" s="15">
        <v>13</v>
      </c>
      <c r="Q2431" s="15">
        <v>5</v>
      </c>
      <c r="Z2431" s="15">
        <v>46137</v>
      </c>
      <c r="AA2431" s="15">
        <f>IF(ISNA(VLOOKUP(Z2431,'1077county_meanLDVage_submitted'!$A$2:$B$1079,2,FALSE)),VLOOKUP(Z2431,$N$3:$O$3145,2,FALSE),VLOOKUP(Z2431,'1077county_meanLDVage_submitted'!$A$2:$B$1079,2,FALSE))</f>
        <v>13.347286328986144</v>
      </c>
      <c r="AB2431" s="15">
        <f t="shared" si="74"/>
        <v>13</v>
      </c>
      <c r="AC2431" s="15">
        <f t="shared" si="75"/>
        <v>5</v>
      </c>
    </row>
    <row r="2432" spans="2:29" x14ac:dyDescent="0.3">
      <c r="B2432" s="15">
        <v>47001</v>
      </c>
      <c r="C2432" s="15">
        <v>12.621667266353095</v>
      </c>
      <c r="D2432" s="15">
        <v>12</v>
      </c>
      <c r="E2432" s="15">
        <v>4</v>
      </c>
      <c r="N2432" s="15">
        <v>47001</v>
      </c>
      <c r="O2432" s="15">
        <v>11.843685866629674</v>
      </c>
      <c r="P2432" s="15">
        <v>11</v>
      </c>
      <c r="Q2432" s="15">
        <v>4</v>
      </c>
      <c r="Z2432" s="15">
        <v>47001</v>
      </c>
      <c r="AA2432" s="15">
        <f>IF(ISNA(VLOOKUP(Z2432,'1077county_meanLDVage_submitted'!$A$2:$B$1079,2,FALSE)),VLOOKUP(Z2432,$N$3:$O$3145,2,FALSE),VLOOKUP(Z2432,'1077county_meanLDVage_submitted'!$A$2:$B$1079,2,FALSE))</f>
        <v>11.843685866629674</v>
      </c>
      <c r="AB2432" s="15">
        <f t="shared" si="74"/>
        <v>11</v>
      </c>
      <c r="AC2432" s="15">
        <f t="shared" si="75"/>
        <v>4</v>
      </c>
    </row>
    <row r="2433" spans="2:29" x14ac:dyDescent="0.3">
      <c r="B2433" s="15">
        <v>47003</v>
      </c>
      <c r="C2433" s="15">
        <v>13.041139631124839</v>
      </c>
      <c r="D2433" s="15">
        <v>13</v>
      </c>
      <c r="E2433" s="15">
        <v>5</v>
      </c>
      <c r="N2433" s="15">
        <v>47003</v>
      </c>
      <c r="O2433" s="15">
        <v>12.318774583074608</v>
      </c>
      <c r="P2433" s="15">
        <v>12</v>
      </c>
      <c r="Q2433" s="15">
        <v>4</v>
      </c>
      <c r="Z2433" s="15">
        <v>47003</v>
      </c>
      <c r="AA2433" s="15">
        <f>IF(ISNA(VLOOKUP(Z2433,'1077county_meanLDVage_submitted'!$A$2:$B$1079,2,FALSE)),VLOOKUP(Z2433,$N$3:$O$3145,2,FALSE),VLOOKUP(Z2433,'1077county_meanLDVage_submitted'!$A$2:$B$1079,2,FALSE))</f>
        <v>12.318774583074608</v>
      </c>
      <c r="AB2433" s="15">
        <f t="shared" si="74"/>
        <v>12</v>
      </c>
      <c r="AC2433" s="15">
        <f t="shared" si="75"/>
        <v>4</v>
      </c>
    </row>
    <row r="2434" spans="2:29" x14ac:dyDescent="0.3">
      <c r="B2434" s="15">
        <v>47005</v>
      </c>
      <c r="C2434" s="15">
        <v>13.738224689423546</v>
      </c>
      <c r="D2434" s="15">
        <v>13</v>
      </c>
      <c r="E2434" s="15">
        <v>5</v>
      </c>
      <c r="N2434" s="15">
        <v>47005</v>
      </c>
      <c r="O2434" s="15">
        <v>12.950393939228372</v>
      </c>
      <c r="P2434" s="15">
        <v>12</v>
      </c>
      <c r="Q2434" s="15">
        <v>4</v>
      </c>
      <c r="Z2434" s="15">
        <v>47005</v>
      </c>
      <c r="AA2434" s="15">
        <f>IF(ISNA(VLOOKUP(Z2434,'1077county_meanLDVage_submitted'!$A$2:$B$1079,2,FALSE)),VLOOKUP(Z2434,$N$3:$O$3145,2,FALSE),VLOOKUP(Z2434,'1077county_meanLDVage_submitted'!$A$2:$B$1079,2,FALSE))</f>
        <v>12.950393939228372</v>
      </c>
      <c r="AB2434" s="15">
        <f t="shared" si="74"/>
        <v>12</v>
      </c>
      <c r="AC2434" s="15">
        <f t="shared" si="75"/>
        <v>4</v>
      </c>
    </row>
    <row r="2435" spans="2:29" x14ac:dyDescent="0.3">
      <c r="B2435" s="15">
        <v>47007</v>
      </c>
      <c r="C2435" s="15">
        <v>14.280728622461652</v>
      </c>
      <c r="D2435" s="15">
        <v>14</v>
      </c>
      <c r="E2435" s="15">
        <v>5</v>
      </c>
      <c r="N2435" s="15">
        <v>47007</v>
      </c>
      <c r="O2435" s="15">
        <v>13.517910224721053</v>
      </c>
      <c r="P2435" s="15">
        <v>13</v>
      </c>
      <c r="Q2435" s="15">
        <v>5</v>
      </c>
      <c r="Z2435" s="15">
        <v>47007</v>
      </c>
      <c r="AA2435" s="15">
        <f>IF(ISNA(VLOOKUP(Z2435,'1077county_meanLDVage_submitted'!$A$2:$B$1079,2,FALSE)),VLOOKUP(Z2435,$N$3:$O$3145,2,FALSE),VLOOKUP(Z2435,'1077county_meanLDVage_submitted'!$A$2:$B$1079,2,FALSE))</f>
        <v>13.517910224721053</v>
      </c>
      <c r="AB2435" s="15">
        <f t="shared" si="74"/>
        <v>13</v>
      </c>
      <c r="AC2435" s="15">
        <f t="shared" si="75"/>
        <v>5</v>
      </c>
    </row>
    <row r="2436" spans="2:29" x14ac:dyDescent="0.3">
      <c r="B2436" s="15">
        <v>47009</v>
      </c>
      <c r="C2436" s="15">
        <v>10.997847140282769</v>
      </c>
      <c r="D2436" s="15">
        <v>10</v>
      </c>
      <c r="E2436" s="15">
        <v>3</v>
      </c>
      <c r="N2436" s="15">
        <v>47009</v>
      </c>
      <c r="O2436" s="15">
        <v>10.215247815986386</v>
      </c>
      <c r="P2436" s="15">
        <v>10</v>
      </c>
      <c r="Q2436" s="15">
        <v>3</v>
      </c>
      <c r="Z2436" s="15">
        <v>47009</v>
      </c>
      <c r="AA2436" s="15">
        <f>IF(ISNA(VLOOKUP(Z2436,'1077county_meanLDVage_submitted'!$A$2:$B$1079,2,FALSE)),VLOOKUP(Z2436,$N$3:$O$3145,2,FALSE),VLOOKUP(Z2436,'1077county_meanLDVage_submitted'!$A$2:$B$1079,2,FALSE))</f>
        <v>10.215247815986386</v>
      </c>
      <c r="AB2436" s="15">
        <f t="shared" si="74"/>
        <v>10</v>
      </c>
      <c r="AC2436" s="15">
        <f t="shared" si="75"/>
        <v>3</v>
      </c>
    </row>
    <row r="2437" spans="2:29" x14ac:dyDescent="0.3">
      <c r="B2437" s="15">
        <v>47011</v>
      </c>
      <c r="C2437" s="15">
        <v>12.266612501416086</v>
      </c>
      <c r="D2437" s="15">
        <v>12</v>
      </c>
      <c r="E2437" s="15">
        <v>4</v>
      </c>
      <c r="N2437" s="15">
        <v>47011</v>
      </c>
      <c r="O2437" s="15">
        <v>11.58775489807908</v>
      </c>
      <c r="P2437" s="15">
        <v>11</v>
      </c>
      <c r="Q2437" s="15">
        <v>4</v>
      </c>
      <c r="Z2437" s="15">
        <v>47011</v>
      </c>
      <c r="AA2437" s="15">
        <f>IF(ISNA(VLOOKUP(Z2437,'1077county_meanLDVage_submitted'!$A$2:$B$1079,2,FALSE)),VLOOKUP(Z2437,$N$3:$O$3145,2,FALSE),VLOOKUP(Z2437,'1077county_meanLDVage_submitted'!$A$2:$B$1079,2,FALSE))</f>
        <v>11.58775489807908</v>
      </c>
      <c r="AB2437" s="15">
        <f t="shared" ref="AB2437:AB2500" si="76">TRUNC(AA2437,0)</f>
        <v>11</v>
      </c>
      <c r="AC2437" s="15">
        <f t="shared" ref="AC2437:AC2500" si="77">VLOOKUP(AB2437,$AE$14:$AF$26,2,)</f>
        <v>4</v>
      </c>
    </row>
    <row r="2438" spans="2:29" x14ac:dyDescent="0.3">
      <c r="B2438" s="15">
        <v>47013</v>
      </c>
      <c r="C2438" s="15">
        <v>13.445542060867332</v>
      </c>
      <c r="D2438" s="15">
        <v>13</v>
      </c>
      <c r="E2438" s="15">
        <v>5</v>
      </c>
      <c r="N2438" s="15">
        <v>47013</v>
      </c>
      <c r="O2438" s="15">
        <v>12.459257392682106</v>
      </c>
      <c r="P2438" s="15">
        <v>12</v>
      </c>
      <c r="Q2438" s="15">
        <v>4</v>
      </c>
      <c r="Z2438" s="15">
        <v>47013</v>
      </c>
      <c r="AA2438" s="15">
        <f>IF(ISNA(VLOOKUP(Z2438,'1077county_meanLDVage_submitted'!$A$2:$B$1079,2,FALSE)),VLOOKUP(Z2438,$N$3:$O$3145,2,FALSE),VLOOKUP(Z2438,'1077county_meanLDVage_submitted'!$A$2:$B$1079,2,FALSE))</f>
        <v>12.459257392682106</v>
      </c>
      <c r="AB2438" s="15">
        <f t="shared" si="76"/>
        <v>12</v>
      </c>
      <c r="AC2438" s="15">
        <f t="shared" si="77"/>
        <v>4</v>
      </c>
    </row>
    <row r="2439" spans="2:29" x14ac:dyDescent="0.3">
      <c r="B2439" s="15">
        <v>47015</v>
      </c>
      <c r="C2439" s="15">
        <v>13.786350750747907</v>
      </c>
      <c r="D2439" s="15">
        <v>13</v>
      </c>
      <c r="E2439" s="15">
        <v>5</v>
      </c>
      <c r="N2439" s="15">
        <v>47015</v>
      </c>
      <c r="O2439" s="15">
        <v>12.819249707639889</v>
      </c>
      <c r="P2439" s="15">
        <v>12</v>
      </c>
      <c r="Q2439" s="15">
        <v>4</v>
      </c>
      <c r="Z2439" s="15">
        <v>47015</v>
      </c>
      <c r="AA2439" s="15">
        <f>IF(ISNA(VLOOKUP(Z2439,'1077county_meanLDVage_submitted'!$A$2:$B$1079,2,FALSE)),VLOOKUP(Z2439,$N$3:$O$3145,2,FALSE),VLOOKUP(Z2439,'1077county_meanLDVage_submitted'!$A$2:$B$1079,2,FALSE))</f>
        <v>12.819249707639889</v>
      </c>
      <c r="AB2439" s="15">
        <f t="shared" si="76"/>
        <v>12</v>
      </c>
      <c r="AC2439" s="15">
        <f t="shared" si="77"/>
        <v>4</v>
      </c>
    </row>
    <row r="2440" spans="2:29" x14ac:dyDescent="0.3">
      <c r="B2440" s="15">
        <v>47017</v>
      </c>
      <c r="C2440" s="15">
        <v>12.969725125614422</v>
      </c>
      <c r="D2440" s="15">
        <v>12</v>
      </c>
      <c r="E2440" s="15">
        <v>4</v>
      </c>
      <c r="N2440" s="15">
        <v>47017</v>
      </c>
      <c r="O2440" s="15">
        <v>12.18417809418429</v>
      </c>
      <c r="P2440" s="15">
        <v>12</v>
      </c>
      <c r="Q2440" s="15">
        <v>4</v>
      </c>
      <c r="Z2440" s="15">
        <v>47017</v>
      </c>
      <c r="AA2440" s="15">
        <f>IF(ISNA(VLOOKUP(Z2440,'1077county_meanLDVage_submitted'!$A$2:$B$1079,2,FALSE)),VLOOKUP(Z2440,$N$3:$O$3145,2,FALSE),VLOOKUP(Z2440,'1077county_meanLDVage_submitted'!$A$2:$B$1079,2,FALSE))</f>
        <v>12.18417809418429</v>
      </c>
      <c r="AB2440" s="15">
        <f t="shared" si="76"/>
        <v>12</v>
      </c>
      <c r="AC2440" s="15">
        <f t="shared" si="77"/>
        <v>4</v>
      </c>
    </row>
    <row r="2441" spans="2:29" x14ac:dyDescent="0.3">
      <c r="B2441" s="15">
        <v>47019</v>
      </c>
      <c r="C2441" s="15">
        <v>13.853645375327492</v>
      </c>
      <c r="D2441" s="15">
        <v>13</v>
      </c>
      <c r="E2441" s="15">
        <v>5</v>
      </c>
      <c r="N2441" s="15">
        <v>47019</v>
      </c>
      <c r="O2441" s="15">
        <v>13.094947045100179</v>
      </c>
      <c r="P2441" s="15">
        <v>13</v>
      </c>
      <c r="Q2441" s="15">
        <v>5</v>
      </c>
      <c r="Z2441" s="15">
        <v>47019</v>
      </c>
      <c r="AA2441" s="15">
        <f>IF(ISNA(VLOOKUP(Z2441,'1077county_meanLDVage_submitted'!$A$2:$B$1079,2,FALSE)),VLOOKUP(Z2441,$N$3:$O$3145,2,FALSE),VLOOKUP(Z2441,'1077county_meanLDVage_submitted'!$A$2:$B$1079,2,FALSE))</f>
        <v>13.094947045100179</v>
      </c>
      <c r="AB2441" s="15">
        <f t="shared" si="76"/>
        <v>13</v>
      </c>
      <c r="AC2441" s="15">
        <f t="shared" si="77"/>
        <v>5</v>
      </c>
    </row>
    <row r="2442" spans="2:29" x14ac:dyDescent="0.3">
      <c r="B2442" s="15">
        <v>47021</v>
      </c>
      <c r="C2442" s="15">
        <v>12.462449604339621</v>
      </c>
      <c r="D2442" s="15">
        <v>12</v>
      </c>
      <c r="E2442" s="15">
        <v>4</v>
      </c>
      <c r="N2442" s="15">
        <v>47021</v>
      </c>
      <c r="O2442" s="15">
        <v>11.677613438197616</v>
      </c>
      <c r="P2442" s="15">
        <v>11</v>
      </c>
      <c r="Q2442" s="15">
        <v>4</v>
      </c>
      <c r="Z2442" s="15">
        <v>47021</v>
      </c>
      <c r="AA2442" s="15">
        <f>IF(ISNA(VLOOKUP(Z2442,'1077county_meanLDVage_submitted'!$A$2:$B$1079,2,FALSE)),VLOOKUP(Z2442,$N$3:$O$3145,2,FALSE),VLOOKUP(Z2442,'1077county_meanLDVage_submitted'!$A$2:$B$1079,2,FALSE))</f>
        <v>11.677613438197616</v>
      </c>
      <c r="AB2442" s="15">
        <f t="shared" si="76"/>
        <v>11</v>
      </c>
      <c r="AC2442" s="15">
        <f t="shared" si="77"/>
        <v>4</v>
      </c>
    </row>
    <row r="2443" spans="2:29" x14ac:dyDescent="0.3">
      <c r="B2443" s="15">
        <v>47023</v>
      </c>
      <c r="C2443" s="15">
        <v>12.872802409369449</v>
      </c>
      <c r="D2443" s="15">
        <v>12</v>
      </c>
      <c r="E2443" s="15">
        <v>4</v>
      </c>
      <c r="N2443" s="15">
        <v>47023</v>
      </c>
      <c r="O2443" s="15">
        <v>12.070226635787744</v>
      </c>
      <c r="P2443" s="15">
        <v>12</v>
      </c>
      <c r="Q2443" s="15">
        <v>4</v>
      </c>
      <c r="Z2443" s="15">
        <v>47023</v>
      </c>
      <c r="AA2443" s="15">
        <f>IF(ISNA(VLOOKUP(Z2443,'1077county_meanLDVage_submitted'!$A$2:$B$1079,2,FALSE)),VLOOKUP(Z2443,$N$3:$O$3145,2,FALSE),VLOOKUP(Z2443,'1077county_meanLDVage_submitted'!$A$2:$B$1079,2,FALSE))</f>
        <v>12.070226635787744</v>
      </c>
      <c r="AB2443" s="15">
        <f t="shared" si="76"/>
        <v>12</v>
      </c>
      <c r="AC2443" s="15">
        <f t="shared" si="77"/>
        <v>4</v>
      </c>
    </row>
    <row r="2444" spans="2:29" x14ac:dyDescent="0.3">
      <c r="B2444" s="15">
        <v>47025</v>
      </c>
      <c r="C2444" s="15">
        <v>13.561596912290296</v>
      </c>
      <c r="D2444" s="15">
        <v>13</v>
      </c>
      <c r="E2444" s="15">
        <v>5</v>
      </c>
      <c r="N2444" s="15">
        <v>47025</v>
      </c>
      <c r="O2444" s="15">
        <v>12.533184531076948</v>
      </c>
      <c r="P2444" s="15">
        <v>12</v>
      </c>
      <c r="Q2444" s="15">
        <v>4</v>
      </c>
      <c r="Z2444" s="15">
        <v>47025</v>
      </c>
      <c r="AA2444" s="15">
        <f>IF(ISNA(VLOOKUP(Z2444,'1077county_meanLDVage_submitted'!$A$2:$B$1079,2,FALSE)),VLOOKUP(Z2444,$N$3:$O$3145,2,FALSE),VLOOKUP(Z2444,'1077county_meanLDVage_submitted'!$A$2:$B$1079,2,FALSE))</f>
        <v>12.533184531076948</v>
      </c>
      <c r="AB2444" s="15">
        <f t="shared" si="76"/>
        <v>12</v>
      </c>
      <c r="AC2444" s="15">
        <f t="shared" si="77"/>
        <v>4</v>
      </c>
    </row>
    <row r="2445" spans="2:29" x14ac:dyDescent="0.3">
      <c r="B2445" s="15">
        <v>47027</v>
      </c>
      <c r="C2445" s="15">
        <v>14.112549538963352</v>
      </c>
      <c r="D2445" s="15">
        <v>14</v>
      </c>
      <c r="E2445" s="15">
        <v>5</v>
      </c>
      <c r="N2445" s="15">
        <v>47027</v>
      </c>
      <c r="O2445" s="15">
        <v>13.227574090654468</v>
      </c>
      <c r="P2445" s="15">
        <v>13</v>
      </c>
      <c r="Q2445" s="15">
        <v>5</v>
      </c>
      <c r="Z2445" s="15">
        <v>47027</v>
      </c>
      <c r="AA2445" s="15">
        <f>IF(ISNA(VLOOKUP(Z2445,'1077county_meanLDVage_submitted'!$A$2:$B$1079,2,FALSE)),VLOOKUP(Z2445,$N$3:$O$3145,2,FALSE),VLOOKUP(Z2445,'1077county_meanLDVage_submitted'!$A$2:$B$1079,2,FALSE))</f>
        <v>13.227574090654468</v>
      </c>
      <c r="AB2445" s="15">
        <f t="shared" si="76"/>
        <v>13</v>
      </c>
      <c r="AC2445" s="15">
        <f t="shared" si="77"/>
        <v>5</v>
      </c>
    </row>
    <row r="2446" spans="2:29" x14ac:dyDescent="0.3">
      <c r="B2446" s="15">
        <v>47029</v>
      </c>
      <c r="C2446" s="15">
        <v>14.633362067018908</v>
      </c>
      <c r="D2446" s="15">
        <v>14</v>
      </c>
      <c r="E2446" s="15">
        <v>5</v>
      </c>
      <c r="N2446" s="15">
        <v>47029</v>
      </c>
      <c r="O2446" s="15">
        <v>13.751093503151655</v>
      </c>
      <c r="P2446" s="15">
        <v>13</v>
      </c>
      <c r="Q2446" s="15">
        <v>5</v>
      </c>
      <c r="Z2446" s="15">
        <v>47029</v>
      </c>
      <c r="AA2446" s="15">
        <f>IF(ISNA(VLOOKUP(Z2446,'1077county_meanLDVage_submitted'!$A$2:$B$1079,2,FALSE)),VLOOKUP(Z2446,$N$3:$O$3145,2,FALSE),VLOOKUP(Z2446,'1077county_meanLDVage_submitted'!$A$2:$B$1079,2,FALSE))</f>
        <v>13.751093503151655</v>
      </c>
      <c r="AB2446" s="15">
        <f t="shared" si="76"/>
        <v>13</v>
      </c>
      <c r="AC2446" s="15">
        <f t="shared" si="77"/>
        <v>5</v>
      </c>
    </row>
    <row r="2447" spans="2:29" x14ac:dyDescent="0.3">
      <c r="B2447" s="15">
        <v>47031</v>
      </c>
      <c r="C2447" s="15">
        <v>12.671865081882178</v>
      </c>
      <c r="D2447" s="15">
        <v>12</v>
      </c>
      <c r="E2447" s="15">
        <v>4</v>
      </c>
      <c r="N2447" s="15">
        <v>47031</v>
      </c>
      <c r="O2447" s="15">
        <v>11.976740653281496</v>
      </c>
      <c r="P2447" s="15">
        <v>11</v>
      </c>
      <c r="Q2447" s="15">
        <v>4</v>
      </c>
      <c r="Z2447" s="15">
        <v>47031</v>
      </c>
      <c r="AA2447" s="15">
        <f>IF(ISNA(VLOOKUP(Z2447,'1077county_meanLDVage_submitted'!$A$2:$B$1079,2,FALSE)),VLOOKUP(Z2447,$N$3:$O$3145,2,FALSE),VLOOKUP(Z2447,'1077county_meanLDVage_submitted'!$A$2:$B$1079,2,FALSE))</f>
        <v>11.976740653281496</v>
      </c>
      <c r="AB2447" s="15">
        <f t="shared" si="76"/>
        <v>11</v>
      </c>
      <c r="AC2447" s="15">
        <f t="shared" si="77"/>
        <v>4</v>
      </c>
    </row>
    <row r="2448" spans="2:29" x14ac:dyDescent="0.3">
      <c r="B2448" s="15">
        <v>47033</v>
      </c>
      <c r="C2448" s="15">
        <v>12.116948040791817</v>
      </c>
      <c r="D2448" s="15">
        <v>12</v>
      </c>
      <c r="E2448" s="15">
        <v>4</v>
      </c>
      <c r="N2448" s="15">
        <v>47033</v>
      </c>
      <c r="O2448" s="15">
        <v>11.417806566809794</v>
      </c>
      <c r="P2448" s="15">
        <v>11</v>
      </c>
      <c r="Q2448" s="15">
        <v>4</v>
      </c>
      <c r="Z2448" s="15">
        <v>47033</v>
      </c>
      <c r="AA2448" s="15">
        <f>IF(ISNA(VLOOKUP(Z2448,'1077county_meanLDVage_submitted'!$A$2:$B$1079,2,FALSE)),VLOOKUP(Z2448,$N$3:$O$3145,2,FALSE),VLOOKUP(Z2448,'1077county_meanLDVage_submitted'!$A$2:$B$1079,2,FALSE))</f>
        <v>11.417806566809794</v>
      </c>
      <c r="AB2448" s="15">
        <f t="shared" si="76"/>
        <v>11</v>
      </c>
      <c r="AC2448" s="15">
        <f t="shared" si="77"/>
        <v>4</v>
      </c>
    </row>
    <row r="2449" spans="2:29" x14ac:dyDescent="0.3">
      <c r="B2449" s="15">
        <v>47035</v>
      </c>
      <c r="C2449" s="15">
        <v>12.066025843115842</v>
      </c>
      <c r="D2449" s="15">
        <v>12</v>
      </c>
      <c r="E2449" s="15">
        <v>4</v>
      </c>
      <c r="N2449" s="15">
        <v>47035</v>
      </c>
      <c r="O2449" s="15">
        <v>11.332876083867424</v>
      </c>
      <c r="P2449" s="15">
        <v>11</v>
      </c>
      <c r="Q2449" s="15">
        <v>4</v>
      </c>
      <c r="Z2449" s="15">
        <v>47035</v>
      </c>
      <c r="AA2449" s="15">
        <f>IF(ISNA(VLOOKUP(Z2449,'1077county_meanLDVage_submitted'!$A$2:$B$1079,2,FALSE)),VLOOKUP(Z2449,$N$3:$O$3145,2,FALSE),VLOOKUP(Z2449,'1077county_meanLDVage_submitted'!$A$2:$B$1079,2,FALSE))</f>
        <v>11.332876083867424</v>
      </c>
      <c r="AB2449" s="15">
        <f t="shared" si="76"/>
        <v>11</v>
      </c>
      <c r="AC2449" s="15">
        <f t="shared" si="77"/>
        <v>4</v>
      </c>
    </row>
    <row r="2450" spans="2:29" x14ac:dyDescent="0.3">
      <c r="B2450" s="15">
        <v>47037</v>
      </c>
      <c r="C2450" s="15">
        <v>9.8302447087313158</v>
      </c>
      <c r="D2450" s="15">
        <v>9</v>
      </c>
      <c r="E2450" s="15">
        <v>3</v>
      </c>
      <c r="N2450" s="15">
        <v>47037</v>
      </c>
      <c r="O2450" s="15">
        <v>9.1964048359095649</v>
      </c>
      <c r="P2450" s="15">
        <v>9</v>
      </c>
      <c r="Q2450" s="15">
        <v>3</v>
      </c>
      <c r="Z2450" s="15">
        <v>47037</v>
      </c>
      <c r="AA2450" s="15">
        <f>IF(ISNA(VLOOKUP(Z2450,'1077county_meanLDVage_submitted'!$A$2:$B$1079,2,FALSE)),VLOOKUP(Z2450,$N$3:$O$3145,2,FALSE),VLOOKUP(Z2450,'1077county_meanLDVage_submitted'!$A$2:$B$1079,2,FALSE))</f>
        <v>8.4481093959999995</v>
      </c>
      <c r="AB2450" s="15">
        <f t="shared" si="76"/>
        <v>8</v>
      </c>
      <c r="AC2450" s="15">
        <f t="shared" si="77"/>
        <v>2</v>
      </c>
    </row>
    <row r="2451" spans="2:29" x14ac:dyDescent="0.3">
      <c r="B2451" s="15">
        <v>47039</v>
      </c>
      <c r="C2451" s="15">
        <v>12.844353259424294</v>
      </c>
      <c r="D2451" s="15">
        <v>12</v>
      </c>
      <c r="E2451" s="15">
        <v>4</v>
      </c>
      <c r="N2451" s="15">
        <v>47039</v>
      </c>
      <c r="O2451" s="15">
        <v>11.939144258310305</v>
      </c>
      <c r="P2451" s="15">
        <v>11</v>
      </c>
      <c r="Q2451" s="15">
        <v>4</v>
      </c>
      <c r="Z2451" s="15">
        <v>47039</v>
      </c>
      <c r="AA2451" s="15">
        <f>IF(ISNA(VLOOKUP(Z2451,'1077county_meanLDVage_submitted'!$A$2:$B$1079,2,FALSE)),VLOOKUP(Z2451,$N$3:$O$3145,2,FALSE),VLOOKUP(Z2451,'1077county_meanLDVage_submitted'!$A$2:$B$1079,2,FALSE))</f>
        <v>11.939144258310305</v>
      </c>
      <c r="AB2451" s="15">
        <f t="shared" si="76"/>
        <v>11</v>
      </c>
      <c r="AC2451" s="15">
        <f t="shared" si="77"/>
        <v>4</v>
      </c>
    </row>
    <row r="2452" spans="2:29" x14ac:dyDescent="0.3">
      <c r="B2452" s="15">
        <v>47041</v>
      </c>
      <c r="C2452" s="15">
        <v>13.297179298462172</v>
      </c>
      <c r="D2452" s="15">
        <v>13</v>
      </c>
      <c r="E2452" s="15">
        <v>5</v>
      </c>
      <c r="N2452" s="15">
        <v>47041</v>
      </c>
      <c r="O2452" s="15">
        <v>12.521035498275326</v>
      </c>
      <c r="P2452" s="15">
        <v>12</v>
      </c>
      <c r="Q2452" s="15">
        <v>4</v>
      </c>
      <c r="Z2452" s="15">
        <v>47041</v>
      </c>
      <c r="AA2452" s="15">
        <f>IF(ISNA(VLOOKUP(Z2452,'1077county_meanLDVage_submitted'!$A$2:$B$1079,2,FALSE)),VLOOKUP(Z2452,$N$3:$O$3145,2,FALSE),VLOOKUP(Z2452,'1077county_meanLDVage_submitted'!$A$2:$B$1079,2,FALSE))</f>
        <v>12.521035498275326</v>
      </c>
      <c r="AB2452" s="15">
        <f t="shared" si="76"/>
        <v>12</v>
      </c>
      <c r="AC2452" s="15">
        <f t="shared" si="77"/>
        <v>4</v>
      </c>
    </row>
    <row r="2453" spans="2:29" x14ac:dyDescent="0.3">
      <c r="B2453" s="15">
        <v>47043</v>
      </c>
      <c r="C2453" s="15">
        <v>12.327588306145293</v>
      </c>
      <c r="D2453" s="15">
        <v>12</v>
      </c>
      <c r="E2453" s="15">
        <v>4</v>
      </c>
      <c r="N2453" s="15">
        <v>47043</v>
      </c>
      <c r="O2453" s="15">
        <v>11.615298654081608</v>
      </c>
      <c r="P2453" s="15">
        <v>11</v>
      </c>
      <c r="Q2453" s="15">
        <v>4</v>
      </c>
      <c r="Z2453" s="15">
        <v>47043</v>
      </c>
      <c r="AA2453" s="15">
        <f>IF(ISNA(VLOOKUP(Z2453,'1077county_meanLDVage_submitted'!$A$2:$B$1079,2,FALSE)),VLOOKUP(Z2453,$N$3:$O$3145,2,FALSE),VLOOKUP(Z2453,'1077county_meanLDVage_submitted'!$A$2:$B$1079,2,FALSE))</f>
        <v>11.615298654081608</v>
      </c>
      <c r="AB2453" s="15">
        <f t="shared" si="76"/>
        <v>11</v>
      </c>
      <c r="AC2453" s="15">
        <f t="shared" si="77"/>
        <v>4</v>
      </c>
    </row>
    <row r="2454" spans="2:29" x14ac:dyDescent="0.3">
      <c r="B2454" s="15">
        <v>47045</v>
      </c>
      <c r="C2454" s="15">
        <v>11.327963796405299</v>
      </c>
      <c r="D2454" s="15">
        <v>11</v>
      </c>
      <c r="E2454" s="15">
        <v>4</v>
      </c>
      <c r="N2454" s="15">
        <v>47045</v>
      </c>
      <c r="O2454" s="15">
        <v>10.695305773860897</v>
      </c>
      <c r="P2454" s="15">
        <v>10</v>
      </c>
      <c r="Q2454" s="15">
        <v>3</v>
      </c>
      <c r="Z2454" s="15">
        <v>47045</v>
      </c>
      <c r="AA2454" s="15">
        <f>IF(ISNA(VLOOKUP(Z2454,'1077county_meanLDVage_submitted'!$A$2:$B$1079,2,FALSE)),VLOOKUP(Z2454,$N$3:$O$3145,2,FALSE),VLOOKUP(Z2454,'1077county_meanLDVage_submitted'!$A$2:$B$1079,2,FALSE))</f>
        <v>10.695305773860897</v>
      </c>
      <c r="AB2454" s="15">
        <f t="shared" si="76"/>
        <v>10</v>
      </c>
      <c r="AC2454" s="15">
        <f t="shared" si="77"/>
        <v>3</v>
      </c>
    </row>
    <row r="2455" spans="2:29" x14ac:dyDescent="0.3">
      <c r="B2455" s="15">
        <v>47047</v>
      </c>
      <c r="C2455" s="15">
        <v>11.457747339932119</v>
      </c>
      <c r="D2455" s="15">
        <v>11</v>
      </c>
      <c r="E2455" s="15">
        <v>4</v>
      </c>
      <c r="N2455" s="15">
        <v>47047</v>
      </c>
      <c r="O2455" s="15">
        <v>10.656945399896797</v>
      </c>
      <c r="P2455" s="15">
        <v>10</v>
      </c>
      <c r="Q2455" s="15">
        <v>3</v>
      </c>
      <c r="Z2455" s="15">
        <v>47047</v>
      </c>
      <c r="AA2455" s="15">
        <f>IF(ISNA(VLOOKUP(Z2455,'1077county_meanLDVage_submitted'!$A$2:$B$1079,2,FALSE)),VLOOKUP(Z2455,$N$3:$O$3145,2,FALSE),VLOOKUP(Z2455,'1077county_meanLDVage_submitted'!$A$2:$B$1079,2,FALSE))</f>
        <v>10.656945399896797</v>
      </c>
      <c r="AB2455" s="15">
        <f t="shared" si="76"/>
        <v>10</v>
      </c>
      <c r="AC2455" s="15">
        <f t="shared" si="77"/>
        <v>3</v>
      </c>
    </row>
    <row r="2456" spans="2:29" x14ac:dyDescent="0.3">
      <c r="B2456" s="15">
        <v>47049</v>
      </c>
      <c r="C2456" s="15">
        <v>14.050894697964576</v>
      </c>
      <c r="D2456" s="15">
        <v>14</v>
      </c>
      <c r="E2456" s="15">
        <v>5</v>
      </c>
      <c r="N2456" s="15">
        <v>47049</v>
      </c>
      <c r="O2456" s="15">
        <v>13.042449018110542</v>
      </c>
      <c r="P2456" s="15">
        <v>13</v>
      </c>
      <c r="Q2456" s="15">
        <v>5</v>
      </c>
      <c r="Z2456" s="15">
        <v>47049</v>
      </c>
      <c r="AA2456" s="15">
        <f>IF(ISNA(VLOOKUP(Z2456,'1077county_meanLDVage_submitted'!$A$2:$B$1079,2,FALSE)),VLOOKUP(Z2456,$N$3:$O$3145,2,FALSE),VLOOKUP(Z2456,'1077county_meanLDVage_submitted'!$A$2:$B$1079,2,FALSE))</f>
        <v>13.042449018110542</v>
      </c>
      <c r="AB2456" s="15">
        <f t="shared" si="76"/>
        <v>13</v>
      </c>
      <c r="AC2456" s="15">
        <f t="shared" si="77"/>
        <v>5</v>
      </c>
    </row>
    <row r="2457" spans="2:29" x14ac:dyDescent="0.3">
      <c r="B2457" s="15">
        <v>47051</v>
      </c>
      <c r="C2457" s="15">
        <v>12.732714528228156</v>
      </c>
      <c r="D2457" s="15">
        <v>12</v>
      </c>
      <c r="E2457" s="15">
        <v>4</v>
      </c>
      <c r="N2457" s="15">
        <v>47051</v>
      </c>
      <c r="O2457" s="15">
        <v>12.036841192193673</v>
      </c>
      <c r="P2457" s="15">
        <v>12</v>
      </c>
      <c r="Q2457" s="15">
        <v>4</v>
      </c>
      <c r="Z2457" s="15">
        <v>47051</v>
      </c>
      <c r="AA2457" s="15">
        <f>IF(ISNA(VLOOKUP(Z2457,'1077county_meanLDVage_submitted'!$A$2:$B$1079,2,FALSE)),VLOOKUP(Z2457,$N$3:$O$3145,2,FALSE),VLOOKUP(Z2457,'1077county_meanLDVage_submitted'!$A$2:$B$1079,2,FALSE))</f>
        <v>12.036841192193673</v>
      </c>
      <c r="AB2457" s="15">
        <f t="shared" si="76"/>
        <v>12</v>
      </c>
      <c r="AC2457" s="15">
        <f t="shared" si="77"/>
        <v>4</v>
      </c>
    </row>
    <row r="2458" spans="2:29" x14ac:dyDescent="0.3">
      <c r="B2458" s="15">
        <v>47053</v>
      </c>
      <c r="C2458" s="15">
        <v>11.93657310207124</v>
      </c>
      <c r="D2458" s="15">
        <v>11</v>
      </c>
      <c r="E2458" s="15">
        <v>4</v>
      </c>
      <c r="N2458" s="15">
        <v>47053</v>
      </c>
      <c r="O2458" s="15">
        <v>11.267584077188314</v>
      </c>
      <c r="P2458" s="15">
        <v>11</v>
      </c>
      <c r="Q2458" s="15">
        <v>4</v>
      </c>
      <c r="Z2458" s="15">
        <v>47053</v>
      </c>
      <c r="AA2458" s="15">
        <f>IF(ISNA(VLOOKUP(Z2458,'1077county_meanLDVage_submitted'!$A$2:$B$1079,2,FALSE)),VLOOKUP(Z2458,$N$3:$O$3145,2,FALSE),VLOOKUP(Z2458,'1077county_meanLDVage_submitted'!$A$2:$B$1079,2,FALSE))</f>
        <v>11.267584077188314</v>
      </c>
      <c r="AB2458" s="15">
        <f t="shared" si="76"/>
        <v>11</v>
      </c>
      <c r="AC2458" s="15">
        <f t="shared" si="77"/>
        <v>4</v>
      </c>
    </row>
    <row r="2459" spans="2:29" x14ac:dyDescent="0.3">
      <c r="B2459" s="15">
        <v>47055</v>
      </c>
      <c r="C2459" s="15">
        <v>13.586697797282641</v>
      </c>
      <c r="D2459" s="15">
        <v>13</v>
      </c>
      <c r="E2459" s="15">
        <v>5</v>
      </c>
      <c r="N2459" s="15">
        <v>47055</v>
      </c>
      <c r="O2459" s="15">
        <v>12.838221205821259</v>
      </c>
      <c r="P2459" s="15">
        <v>12</v>
      </c>
      <c r="Q2459" s="15">
        <v>4</v>
      </c>
      <c r="Z2459" s="15">
        <v>47055</v>
      </c>
      <c r="AA2459" s="15">
        <f>IF(ISNA(VLOOKUP(Z2459,'1077county_meanLDVage_submitted'!$A$2:$B$1079,2,FALSE)),VLOOKUP(Z2459,$N$3:$O$3145,2,FALSE),VLOOKUP(Z2459,'1077county_meanLDVage_submitted'!$A$2:$B$1079,2,FALSE))</f>
        <v>12.838221205821259</v>
      </c>
      <c r="AB2459" s="15">
        <f t="shared" si="76"/>
        <v>12</v>
      </c>
      <c r="AC2459" s="15">
        <f t="shared" si="77"/>
        <v>4</v>
      </c>
    </row>
    <row r="2460" spans="2:29" x14ac:dyDescent="0.3">
      <c r="B2460" s="15">
        <v>47057</v>
      </c>
      <c r="C2460" s="15">
        <v>14.187191371532156</v>
      </c>
      <c r="D2460" s="15">
        <v>14</v>
      </c>
      <c r="E2460" s="15">
        <v>5</v>
      </c>
      <c r="N2460" s="15">
        <v>47057</v>
      </c>
      <c r="O2460" s="15">
        <v>13.245667390498889</v>
      </c>
      <c r="P2460" s="15">
        <v>13</v>
      </c>
      <c r="Q2460" s="15">
        <v>5</v>
      </c>
      <c r="Z2460" s="15">
        <v>47057</v>
      </c>
      <c r="AA2460" s="15">
        <f>IF(ISNA(VLOOKUP(Z2460,'1077county_meanLDVage_submitted'!$A$2:$B$1079,2,FALSE)),VLOOKUP(Z2460,$N$3:$O$3145,2,FALSE),VLOOKUP(Z2460,'1077county_meanLDVage_submitted'!$A$2:$B$1079,2,FALSE))</f>
        <v>13.245667390498889</v>
      </c>
      <c r="AB2460" s="15">
        <f t="shared" si="76"/>
        <v>13</v>
      </c>
      <c r="AC2460" s="15">
        <f t="shared" si="77"/>
        <v>5</v>
      </c>
    </row>
    <row r="2461" spans="2:29" x14ac:dyDescent="0.3">
      <c r="B2461" s="15">
        <v>47059</v>
      </c>
      <c r="C2461" s="15">
        <v>13.566945447255776</v>
      </c>
      <c r="D2461" s="15">
        <v>13</v>
      </c>
      <c r="E2461" s="15">
        <v>5</v>
      </c>
      <c r="N2461" s="15">
        <v>47059</v>
      </c>
      <c r="O2461" s="15">
        <v>12.663782835027632</v>
      </c>
      <c r="P2461" s="15">
        <v>12</v>
      </c>
      <c r="Q2461" s="15">
        <v>4</v>
      </c>
      <c r="Z2461" s="15">
        <v>47059</v>
      </c>
      <c r="AA2461" s="15">
        <f>IF(ISNA(VLOOKUP(Z2461,'1077county_meanLDVage_submitted'!$A$2:$B$1079,2,FALSE)),VLOOKUP(Z2461,$N$3:$O$3145,2,FALSE),VLOOKUP(Z2461,'1077county_meanLDVage_submitted'!$A$2:$B$1079,2,FALSE))</f>
        <v>12.663782835027632</v>
      </c>
      <c r="AB2461" s="15">
        <f t="shared" si="76"/>
        <v>12</v>
      </c>
      <c r="AC2461" s="15">
        <f t="shared" si="77"/>
        <v>4</v>
      </c>
    </row>
    <row r="2462" spans="2:29" x14ac:dyDescent="0.3">
      <c r="B2462" s="15">
        <v>47061</v>
      </c>
      <c r="C2462" s="15">
        <v>14.829710924591506</v>
      </c>
      <c r="D2462" s="15">
        <v>14</v>
      </c>
      <c r="E2462" s="15">
        <v>5</v>
      </c>
      <c r="N2462" s="15">
        <v>47061</v>
      </c>
      <c r="O2462" s="15">
        <v>14.081604110356812</v>
      </c>
      <c r="P2462" s="15">
        <v>14</v>
      </c>
      <c r="Q2462" s="15">
        <v>5</v>
      </c>
      <c r="Z2462" s="15">
        <v>47061</v>
      </c>
      <c r="AA2462" s="15">
        <f>IF(ISNA(VLOOKUP(Z2462,'1077county_meanLDVage_submitted'!$A$2:$B$1079,2,FALSE)),VLOOKUP(Z2462,$N$3:$O$3145,2,FALSE),VLOOKUP(Z2462,'1077county_meanLDVage_submitted'!$A$2:$B$1079,2,FALSE))</f>
        <v>14.081604110356812</v>
      </c>
      <c r="AB2462" s="15">
        <f t="shared" si="76"/>
        <v>14</v>
      </c>
      <c r="AC2462" s="15">
        <f t="shared" si="77"/>
        <v>5</v>
      </c>
    </row>
    <row r="2463" spans="2:29" x14ac:dyDescent="0.3">
      <c r="B2463" s="15">
        <v>47063</v>
      </c>
      <c r="C2463" s="15">
        <v>12.818405052325986</v>
      </c>
      <c r="D2463" s="15">
        <v>12</v>
      </c>
      <c r="E2463" s="15">
        <v>4</v>
      </c>
      <c r="N2463" s="15">
        <v>47063</v>
      </c>
      <c r="O2463" s="15">
        <v>11.734494331069087</v>
      </c>
      <c r="P2463" s="15">
        <v>11</v>
      </c>
      <c r="Q2463" s="15">
        <v>4</v>
      </c>
      <c r="Z2463" s="15">
        <v>47063</v>
      </c>
      <c r="AA2463" s="15">
        <f>IF(ISNA(VLOOKUP(Z2463,'1077county_meanLDVage_submitted'!$A$2:$B$1079,2,FALSE)),VLOOKUP(Z2463,$N$3:$O$3145,2,FALSE),VLOOKUP(Z2463,'1077county_meanLDVage_submitted'!$A$2:$B$1079,2,FALSE))</f>
        <v>11.734494331069087</v>
      </c>
      <c r="AB2463" s="15">
        <f t="shared" si="76"/>
        <v>11</v>
      </c>
      <c r="AC2463" s="15">
        <f t="shared" si="77"/>
        <v>4</v>
      </c>
    </row>
    <row r="2464" spans="2:29" x14ac:dyDescent="0.3">
      <c r="B2464" s="15">
        <v>47065</v>
      </c>
      <c r="C2464" s="15">
        <v>10.558790360452942</v>
      </c>
      <c r="D2464" s="15">
        <v>10</v>
      </c>
      <c r="E2464" s="15">
        <v>3</v>
      </c>
      <c r="N2464" s="15">
        <v>47065</v>
      </c>
      <c r="O2464" s="15">
        <v>9.7521970361280079</v>
      </c>
      <c r="P2464" s="15">
        <v>9</v>
      </c>
      <c r="Q2464" s="15">
        <v>3</v>
      </c>
      <c r="Z2464" s="15">
        <v>47065</v>
      </c>
      <c r="AA2464" s="15">
        <f>IF(ISNA(VLOOKUP(Z2464,'1077county_meanLDVage_submitted'!$A$2:$B$1079,2,FALSE)),VLOOKUP(Z2464,$N$3:$O$3145,2,FALSE),VLOOKUP(Z2464,'1077county_meanLDVage_submitted'!$A$2:$B$1079,2,FALSE))</f>
        <v>9.7521970361280079</v>
      </c>
      <c r="AB2464" s="15">
        <f t="shared" si="76"/>
        <v>9</v>
      </c>
      <c r="AC2464" s="15">
        <f t="shared" si="77"/>
        <v>3</v>
      </c>
    </row>
    <row r="2465" spans="2:29" x14ac:dyDescent="0.3">
      <c r="B2465" s="15">
        <v>47067</v>
      </c>
      <c r="C2465" s="15">
        <v>15.028951628870381</v>
      </c>
      <c r="D2465" s="15">
        <v>15</v>
      </c>
      <c r="E2465" s="15">
        <v>6</v>
      </c>
      <c r="N2465" s="15">
        <v>47067</v>
      </c>
      <c r="O2465" s="15">
        <v>14.032093099183468</v>
      </c>
      <c r="P2465" s="15">
        <v>14</v>
      </c>
      <c r="Q2465" s="15">
        <v>5</v>
      </c>
      <c r="Z2465" s="15">
        <v>47067</v>
      </c>
      <c r="AA2465" s="15">
        <f>IF(ISNA(VLOOKUP(Z2465,'1077county_meanLDVage_submitted'!$A$2:$B$1079,2,FALSE)),VLOOKUP(Z2465,$N$3:$O$3145,2,FALSE),VLOOKUP(Z2465,'1077county_meanLDVage_submitted'!$A$2:$B$1079,2,FALSE))</f>
        <v>14.032093099183468</v>
      </c>
      <c r="AB2465" s="15">
        <f t="shared" si="76"/>
        <v>14</v>
      </c>
      <c r="AC2465" s="15">
        <f t="shared" si="77"/>
        <v>5</v>
      </c>
    </row>
    <row r="2466" spans="2:29" x14ac:dyDescent="0.3">
      <c r="B2466" s="15">
        <v>47069</v>
      </c>
      <c r="C2466" s="15">
        <v>13.206333795320615</v>
      </c>
      <c r="D2466" s="15">
        <v>13</v>
      </c>
      <c r="E2466" s="15">
        <v>5</v>
      </c>
      <c r="N2466" s="15">
        <v>47069</v>
      </c>
      <c r="O2466" s="15">
        <v>12.291688663008468</v>
      </c>
      <c r="P2466" s="15">
        <v>12</v>
      </c>
      <c r="Q2466" s="15">
        <v>4</v>
      </c>
      <c r="Z2466" s="15">
        <v>47069</v>
      </c>
      <c r="AA2466" s="15">
        <f>IF(ISNA(VLOOKUP(Z2466,'1077county_meanLDVage_submitted'!$A$2:$B$1079,2,FALSE)),VLOOKUP(Z2466,$N$3:$O$3145,2,FALSE),VLOOKUP(Z2466,'1077county_meanLDVage_submitted'!$A$2:$B$1079,2,FALSE))</f>
        <v>12.291688663008468</v>
      </c>
      <c r="AB2466" s="15">
        <f t="shared" si="76"/>
        <v>12</v>
      </c>
      <c r="AC2466" s="15">
        <f t="shared" si="77"/>
        <v>4</v>
      </c>
    </row>
    <row r="2467" spans="2:29" x14ac:dyDescent="0.3">
      <c r="B2467" s="15">
        <v>47071</v>
      </c>
      <c r="C2467" s="15">
        <v>12.7608277965924</v>
      </c>
      <c r="D2467" s="15">
        <v>12</v>
      </c>
      <c r="E2467" s="15">
        <v>4</v>
      </c>
      <c r="N2467" s="15">
        <v>47071</v>
      </c>
      <c r="O2467" s="15">
        <v>11.931756448428549</v>
      </c>
      <c r="P2467" s="15">
        <v>11</v>
      </c>
      <c r="Q2467" s="15">
        <v>4</v>
      </c>
      <c r="Z2467" s="15">
        <v>47071</v>
      </c>
      <c r="AA2467" s="15">
        <f>IF(ISNA(VLOOKUP(Z2467,'1077county_meanLDVage_submitted'!$A$2:$B$1079,2,FALSE)),VLOOKUP(Z2467,$N$3:$O$3145,2,FALSE),VLOOKUP(Z2467,'1077county_meanLDVage_submitted'!$A$2:$B$1079,2,FALSE))</f>
        <v>11.931756448428549</v>
      </c>
      <c r="AB2467" s="15">
        <f t="shared" si="76"/>
        <v>11</v>
      </c>
      <c r="AC2467" s="15">
        <f t="shared" si="77"/>
        <v>4</v>
      </c>
    </row>
    <row r="2468" spans="2:29" x14ac:dyDescent="0.3">
      <c r="B2468" s="15">
        <v>47073</v>
      </c>
      <c r="C2468" s="15">
        <v>13.429673805502256</v>
      </c>
      <c r="D2468" s="15">
        <v>13</v>
      </c>
      <c r="E2468" s="15">
        <v>5</v>
      </c>
      <c r="N2468" s="15">
        <v>47073</v>
      </c>
      <c r="O2468" s="15">
        <v>12.461093094100908</v>
      </c>
      <c r="P2468" s="15">
        <v>12</v>
      </c>
      <c r="Q2468" s="15">
        <v>4</v>
      </c>
      <c r="Z2468" s="15">
        <v>47073</v>
      </c>
      <c r="AA2468" s="15">
        <f>IF(ISNA(VLOOKUP(Z2468,'1077county_meanLDVage_submitted'!$A$2:$B$1079,2,FALSE)),VLOOKUP(Z2468,$N$3:$O$3145,2,FALSE),VLOOKUP(Z2468,'1077county_meanLDVage_submitted'!$A$2:$B$1079,2,FALSE))</f>
        <v>12.461093094100908</v>
      </c>
      <c r="AB2468" s="15">
        <f t="shared" si="76"/>
        <v>12</v>
      </c>
      <c r="AC2468" s="15">
        <f t="shared" si="77"/>
        <v>4</v>
      </c>
    </row>
    <row r="2469" spans="2:29" x14ac:dyDescent="0.3">
      <c r="B2469" s="15">
        <v>47075</v>
      </c>
      <c r="C2469" s="15">
        <v>12.396961184753629</v>
      </c>
      <c r="D2469" s="15">
        <v>12</v>
      </c>
      <c r="E2469" s="15">
        <v>4</v>
      </c>
      <c r="N2469" s="15">
        <v>47075</v>
      </c>
      <c r="O2469" s="15">
        <v>11.655402685244916</v>
      </c>
      <c r="P2469" s="15">
        <v>11</v>
      </c>
      <c r="Q2469" s="15">
        <v>4</v>
      </c>
      <c r="Z2469" s="15">
        <v>47075</v>
      </c>
      <c r="AA2469" s="15">
        <f>IF(ISNA(VLOOKUP(Z2469,'1077county_meanLDVage_submitted'!$A$2:$B$1079,2,FALSE)),VLOOKUP(Z2469,$N$3:$O$3145,2,FALSE),VLOOKUP(Z2469,'1077county_meanLDVage_submitted'!$A$2:$B$1079,2,FALSE))</f>
        <v>11.655402685244916</v>
      </c>
      <c r="AB2469" s="15">
        <f t="shared" si="76"/>
        <v>11</v>
      </c>
      <c r="AC2469" s="15">
        <f t="shared" si="77"/>
        <v>4</v>
      </c>
    </row>
    <row r="2470" spans="2:29" x14ac:dyDescent="0.3">
      <c r="B2470" s="15">
        <v>47077</v>
      </c>
      <c r="C2470" s="15">
        <v>12.735646587906977</v>
      </c>
      <c r="D2470" s="15">
        <v>12</v>
      </c>
      <c r="E2470" s="15">
        <v>4</v>
      </c>
      <c r="N2470" s="15">
        <v>47077</v>
      </c>
      <c r="O2470" s="15">
        <v>11.919670427448862</v>
      </c>
      <c r="P2470" s="15">
        <v>11</v>
      </c>
      <c r="Q2470" s="15">
        <v>4</v>
      </c>
      <c r="Z2470" s="15">
        <v>47077</v>
      </c>
      <c r="AA2470" s="15">
        <f>IF(ISNA(VLOOKUP(Z2470,'1077county_meanLDVage_submitted'!$A$2:$B$1079,2,FALSE)),VLOOKUP(Z2470,$N$3:$O$3145,2,FALSE),VLOOKUP(Z2470,'1077county_meanLDVage_submitted'!$A$2:$B$1079,2,FALSE))</f>
        <v>11.919670427448862</v>
      </c>
      <c r="AB2470" s="15">
        <f t="shared" si="76"/>
        <v>11</v>
      </c>
      <c r="AC2470" s="15">
        <f t="shared" si="77"/>
        <v>4</v>
      </c>
    </row>
    <row r="2471" spans="2:29" x14ac:dyDescent="0.3">
      <c r="B2471" s="15">
        <v>47079</v>
      </c>
      <c r="C2471" s="15">
        <v>12.574239134538205</v>
      </c>
      <c r="D2471" s="15">
        <v>12</v>
      </c>
      <c r="E2471" s="15">
        <v>4</v>
      </c>
      <c r="N2471" s="15">
        <v>47079</v>
      </c>
      <c r="O2471" s="15">
        <v>11.849915468941735</v>
      </c>
      <c r="P2471" s="15">
        <v>11</v>
      </c>
      <c r="Q2471" s="15">
        <v>4</v>
      </c>
      <c r="Z2471" s="15">
        <v>47079</v>
      </c>
      <c r="AA2471" s="15">
        <f>IF(ISNA(VLOOKUP(Z2471,'1077county_meanLDVage_submitted'!$A$2:$B$1079,2,FALSE)),VLOOKUP(Z2471,$N$3:$O$3145,2,FALSE),VLOOKUP(Z2471,'1077county_meanLDVage_submitted'!$A$2:$B$1079,2,FALSE))</f>
        <v>11.849915468941735</v>
      </c>
      <c r="AB2471" s="15">
        <f t="shared" si="76"/>
        <v>11</v>
      </c>
      <c r="AC2471" s="15">
        <f t="shared" si="77"/>
        <v>4</v>
      </c>
    </row>
    <row r="2472" spans="2:29" x14ac:dyDescent="0.3">
      <c r="B2472" s="15">
        <v>47081</v>
      </c>
      <c r="C2472" s="15">
        <v>13.735254467170224</v>
      </c>
      <c r="D2472" s="15">
        <v>13</v>
      </c>
      <c r="E2472" s="15">
        <v>5</v>
      </c>
      <c r="N2472" s="15">
        <v>47081</v>
      </c>
      <c r="O2472" s="15">
        <v>13.016211613063586</v>
      </c>
      <c r="P2472" s="15">
        <v>13</v>
      </c>
      <c r="Q2472" s="15">
        <v>5</v>
      </c>
      <c r="Z2472" s="15">
        <v>47081</v>
      </c>
      <c r="AA2472" s="15">
        <f>IF(ISNA(VLOOKUP(Z2472,'1077county_meanLDVage_submitted'!$A$2:$B$1079,2,FALSE)),VLOOKUP(Z2472,$N$3:$O$3145,2,FALSE),VLOOKUP(Z2472,'1077county_meanLDVage_submitted'!$A$2:$B$1079,2,FALSE))</f>
        <v>13.016211613063586</v>
      </c>
      <c r="AB2472" s="15">
        <f t="shared" si="76"/>
        <v>13</v>
      </c>
      <c r="AC2472" s="15">
        <f t="shared" si="77"/>
        <v>5</v>
      </c>
    </row>
    <row r="2473" spans="2:29" x14ac:dyDescent="0.3">
      <c r="B2473" s="15">
        <v>47083</v>
      </c>
      <c r="C2473" s="15">
        <v>13.463576990272491</v>
      </c>
      <c r="D2473" s="15">
        <v>13</v>
      </c>
      <c r="E2473" s="15">
        <v>5</v>
      </c>
      <c r="N2473" s="15">
        <v>47083</v>
      </c>
      <c r="O2473" s="15">
        <v>12.410991145636398</v>
      </c>
      <c r="P2473" s="15">
        <v>12</v>
      </c>
      <c r="Q2473" s="15">
        <v>4</v>
      </c>
      <c r="Z2473" s="15">
        <v>47083</v>
      </c>
      <c r="AA2473" s="15">
        <f>IF(ISNA(VLOOKUP(Z2473,'1077county_meanLDVage_submitted'!$A$2:$B$1079,2,FALSE)),VLOOKUP(Z2473,$N$3:$O$3145,2,FALSE),VLOOKUP(Z2473,'1077county_meanLDVage_submitted'!$A$2:$B$1079,2,FALSE))</f>
        <v>12.410991145636398</v>
      </c>
      <c r="AB2473" s="15">
        <f t="shared" si="76"/>
        <v>12</v>
      </c>
      <c r="AC2473" s="15">
        <f t="shared" si="77"/>
        <v>4</v>
      </c>
    </row>
    <row r="2474" spans="2:29" x14ac:dyDescent="0.3">
      <c r="B2474" s="15">
        <v>47085</v>
      </c>
      <c r="C2474" s="15">
        <v>13.203142422229224</v>
      </c>
      <c r="D2474" s="15">
        <v>13</v>
      </c>
      <c r="E2474" s="15">
        <v>5</v>
      </c>
      <c r="N2474" s="15">
        <v>47085</v>
      </c>
      <c r="O2474" s="15">
        <v>12.50696682269075</v>
      </c>
      <c r="P2474" s="15">
        <v>12</v>
      </c>
      <c r="Q2474" s="15">
        <v>4</v>
      </c>
      <c r="Z2474" s="15">
        <v>47085</v>
      </c>
      <c r="AA2474" s="15">
        <f>IF(ISNA(VLOOKUP(Z2474,'1077county_meanLDVage_submitted'!$A$2:$B$1079,2,FALSE)),VLOOKUP(Z2474,$N$3:$O$3145,2,FALSE),VLOOKUP(Z2474,'1077county_meanLDVage_submitted'!$A$2:$B$1079,2,FALSE))</f>
        <v>12.50696682269075</v>
      </c>
      <c r="AB2474" s="15">
        <f t="shared" si="76"/>
        <v>12</v>
      </c>
      <c r="AC2474" s="15">
        <f t="shared" si="77"/>
        <v>4</v>
      </c>
    </row>
    <row r="2475" spans="2:29" x14ac:dyDescent="0.3">
      <c r="B2475" s="15">
        <v>47087</v>
      </c>
      <c r="C2475" s="15">
        <v>14.11474975842329</v>
      </c>
      <c r="D2475" s="15">
        <v>14</v>
      </c>
      <c r="E2475" s="15">
        <v>5</v>
      </c>
      <c r="N2475" s="15">
        <v>47087</v>
      </c>
      <c r="O2475" s="15">
        <v>13.171836231954099</v>
      </c>
      <c r="P2475" s="15">
        <v>13</v>
      </c>
      <c r="Q2475" s="15">
        <v>5</v>
      </c>
      <c r="Z2475" s="15">
        <v>47087</v>
      </c>
      <c r="AA2475" s="15">
        <f>IF(ISNA(VLOOKUP(Z2475,'1077county_meanLDVage_submitted'!$A$2:$B$1079,2,FALSE)),VLOOKUP(Z2475,$N$3:$O$3145,2,FALSE),VLOOKUP(Z2475,'1077county_meanLDVage_submitted'!$A$2:$B$1079,2,FALSE))</f>
        <v>13.171836231954099</v>
      </c>
      <c r="AB2475" s="15">
        <f t="shared" si="76"/>
        <v>13</v>
      </c>
      <c r="AC2475" s="15">
        <f t="shared" si="77"/>
        <v>5</v>
      </c>
    </row>
    <row r="2476" spans="2:29" x14ac:dyDescent="0.3">
      <c r="B2476" s="15">
        <v>47089</v>
      </c>
      <c r="C2476" s="15">
        <v>12.745692568954665</v>
      </c>
      <c r="D2476" s="15">
        <v>12</v>
      </c>
      <c r="E2476" s="15">
        <v>4</v>
      </c>
      <c r="N2476" s="15">
        <v>47089</v>
      </c>
      <c r="O2476" s="15">
        <v>11.726256781334168</v>
      </c>
      <c r="P2476" s="15">
        <v>11</v>
      </c>
      <c r="Q2476" s="15">
        <v>4</v>
      </c>
      <c r="Z2476" s="15">
        <v>47089</v>
      </c>
      <c r="AA2476" s="15">
        <f>IF(ISNA(VLOOKUP(Z2476,'1077county_meanLDVage_submitted'!$A$2:$B$1079,2,FALSE)),VLOOKUP(Z2476,$N$3:$O$3145,2,FALSE),VLOOKUP(Z2476,'1077county_meanLDVage_submitted'!$A$2:$B$1079,2,FALSE))</f>
        <v>11.726256781334168</v>
      </c>
      <c r="AB2476" s="15">
        <f t="shared" si="76"/>
        <v>11</v>
      </c>
      <c r="AC2476" s="15">
        <f t="shared" si="77"/>
        <v>4</v>
      </c>
    </row>
    <row r="2477" spans="2:29" x14ac:dyDescent="0.3">
      <c r="B2477" s="15">
        <v>47091</v>
      </c>
      <c r="C2477" s="15">
        <v>13.907115968839005</v>
      </c>
      <c r="D2477" s="15">
        <v>13</v>
      </c>
      <c r="E2477" s="15">
        <v>5</v>
      </c>
      <c r="N2477" s="15">
        <v>47091</v>
      </c>
      <c r="O2477" s="15">
        <v>12.954528768033049</v>
      </c>
      <c r="P2477" s="15">
        <v>12</v>
      </c>
      <c r="Q2477" s="15">
        <v>4</v>
      </c>
      <c r="Z2477" s="15">
        <v>47091</v>
      </c>
      <c r="AA2477" s="15">
        <f>IF(ISNA(VLOOKUP(Z2477,'1077county_meanLDVage_submitted'!$A$2:$B$1079,2,FALSE)),VLOOKUP(Z2477,$N$3:$O$3145,2,FALSE),VLOOKUP(Z2477,'1077county_meanLDVage_submitted'!$A$2:$B$1079,2,FALSE))</f>
        <v>12.954528768033049</v>
      </c>
      <c r="AB2477" s="15">
        <f t="shared" si="76"/>
        <v>12</v>
      </c>
      <c r="AC2477" s="15">
        <f t="shared" si="77"/>
        <v>4</v>
      </c>
    </row>
    <row r="2478" spans="2:29" x14ac:dyDescent="0.3">
      <c r="B2478" s="15">
        <v>47093</v>
      </c>
      <c r="C2478" s="15">
        <v>10.876111062116495</v>
      </c>
      <c r="D2478" s="15">
        <v>10</v>
      </c>
      <c r="E2478" s="15">
        <v>3</v>
      </c>
      <c r="N2478" s="15">
        <v>47093</v>
      </c>
      <c r="O2478" s="15">
        <v>10.188465620130268</v>
      </c>
      <c r="P2478" s="15">
        <v>10</v>
      </c>
      <c r="Q2478" s="15">
        <v>3</v>
      </c>
      <c r="Z2478" s="15">
        <v>47093</v>
      </c>
      <c r="AA2478" s="15">
        <f>IF(ISNA(VLOOKUP(Z2478,'1077county_meanLDVage_submitted'!$A$2:$B$1079,2,FALSE)),VLOOKUP(Z2478,$N$3:$O$3145,2,FALSE),VLOOKUP(Z2478,'1077county_meanLDVage_submitted'!$A$2:$B$1079,2,FALSE))</f>
        <v>10.188465620130268</v>
      </c>
      <c r="AB2478" s="15">
        <f t="shared" si="76"/>
        <v>10</v>
      </c>
      <c r="AC2478" s="15">
        <f t="shared" si="77"/>
        <v>3</v>
      </c>
    </row>
    <row r="2479" spans="2:29" x14ac:dyDescent="0.3">
      <c r="B2479" s="15">
        <v>47095</v>
      </c>
      <c r="C2479" s="15">
        <v>12.174283685698835</v>
      </c>
      <c r="D2479" s="15">
        <v>12</v>
      </c>
      <c r="E2479" s="15">
        <v>4</v>
      </c>
      <c r="N2479" s="15">
        <v>47095</v>
      </c>
      <c r="O2479" s="15">
        <v>11.436195465523415</v>
      </c>
      <c r="P2479" s="15">
        <v>11</v>
      </c>
      <c r="Q2479" s="15">
        <v>4</v>
      </c>
      <c r="Z2479" s="15">
        <v>47095</v>
      </c>
      <c r="AA2479" s="15">
        <f>IF(ISNA(VLOOKUP(Z2479,'1077county_meanLDVage_submitted'!$A$2:$B$1079,2,FALSE)),VLOOKUP(Z2479,$N$3:$O$3145,2,FALSE),VLOOKUP(Z2479,'1077county_meanLDVage_submitted'!$A$2:$B$1079,2,FALSE))</f>
        <v>11.436195465523415</v>
      </c>
      <c r="AB2479" s="15">
        <f t="shared" si="76"/>
        <v>11</v>
      </c>
      <c r="AC2479" s="15">
        <f t="shared" si="77"/>
        <v>4</v>
      </c>
    </row>
    <row r="2480" spans="2:29" x14ac:dyDescent="0.3">
      <c r="B2480" s="15">
        <v>47097</v>
      </c>
      <c r="C2480" s="15">
        <v>12.355816031999984</v>
      </c>
      <c r="D2480" s="15">
        <v>12</v>
      </c>
      <c r="E2480" s="15">
        <v>4</v>
      </c>
      <c r="N2480" s="15">
        <v>47097</v>
      </c>
      <c r="O2480" s="15">
        <v>11.585072450265647</v>
      </c>
      <c r="P2480" s="15">
        <v>11</v>
      </c>
      <c r="Q2480" s="15">
        <v>4</v>
      </c>
      <c r="Z2480" s="15">
        <v>47097</v>
      </c>
      <c r="AA2480" s="15">
        <f>IF(ISNA(VLOOKUP(Z2480,'1077county_meanLDVage_submitted'!$A$2:$B$1079,2,FALSE)),VLOOKUP(Z2480,$N$3:$O$3145,2,FALSE),VLOOKUP(Z2480,'1077county_meanLDVage_submitted'!$A$2:$B$1079,2,FALSE))</f>
        <v>11.585072450265647</v>
      </c>
      <c r="AB2480" s="15">
        <f t="shared" si="76"/>
        <v>11</v>
      </c>
      <c r="AC2480" s="15">
        <f t="shared" si="77"/>
        <v>4</v>
      </c>
    </row>
    <row r="2481" spans="2:29" x14ac:dyDescent="0.3">
      <c r="B2481" s="15">
        <v>47099</v>
      </c>
      <c r="C2481" s="15">
        <v>13.283157534305527</v>
      </c>
      <c r="D2481" s="15">
        <v>13</v>
      </c>
      <c r="E2481" s="15">
        <v>5</v>
      </c>
      <c r="N2481" s="15">
        <v>47099</v>
      </c>
      <c r="O2481" s="15">
        <v>12.54223170422372</v>
      </c>
      <c r="P2481" s="15">
        <v>12</v>
      </c>
      <c r="Q2481" s="15">
        <v>4</v>
      </c>
      <c r="Z2481" s="15">
        <v>47099</v>
      </c>
      <c r="AA2481" s="15">
        <f>IF(ISNA(VLOOKUP(Z2481,'1077county_meanLDVage_submitted'!$A$2:$B$1079,2,FALSE)),VLOOKUP(Z2481,$N$3:$O$3145,2,FALSE),VLOOKUP(Z2481,'1077county_meanLDVage_submitted'!$A$2:$B$1079,2,FALSE))</f>
        <v>12.54223170422372</v>
      </c>
      <c r="AB2481" s="15">
        <f t="shared" si="76"/>
        <v>12</v>
      </c>
      <c r="AC2481" s="15">
        <f t="shared" si="77"/>
        <v>4</v>
      </c>
    </row>
    <row r="2482" spans="2:29" x14ac:dyDescent="0.3">
      <c r="B2482" s="15">
        <v>47101</v>
      </c>
      <c r="C2482" s="15">
        <v>13.627536981069495</v>
      </c>
      <c r="D2482" s="15">
        <v>13</v>
      </c>
      <c r="E2482" s="15">
        <v>5</v>
      </c>
      <c r="N2482" s="15">
        <v>47101</v>
      </c>
      <c r="O2482" s="15">
        <v>12.91598005181433</v>
      </c>
      <c r="P2482" s="15">
        <v>12</v>
      </c>
      <c r="Q2482" s="15">
        <v>4</v>
      </c>
      <c r="Z2482" s="15">
        <v>47101</v>
      </c>
      <c r="AA2482" s="15">
        <f>IF(ISNA(VLOOKUP(Z2482,'1077county_meanLDVage_submitted'!$A$2:$B$1079,2,FALSE)),VLOOKUP(Z2482,$N$3:$O$3145,2,FALSE),VLOOKUP(Z2482,'1077county_meanLDVage_submitted'!$A$2:$B$1079,2,FALSE))</f>
        <v>12.91598005181433</v>
      </c>
      <c r="AB2482" s="15">
        <f t="shared" si="76"/>
        <v>12</v>
      </c>
      <c r="AC2482" s="15">
        <f t="shared" si="77"/>
        <v>4</v>
      </c>
    </row>
    <row r="2483" spans="2:29" x14ac:dyDescent="0.3">
      <c r="B2483" s="15">
        <v>47103</v>
      </c>
      <c r="C2483" s="15">
        <v>12.730876432098988</v>
      </c>
      <c r="D2483" s="15">
        <v>12</v>
      </c>
      <c r="E2483" s="15">
        <v>4</v>
      </c>
      <c r="N2483" s="15">
        <v>47103</v>
      </c>
      <c r="O2483" s="15">
        <v>11.952348934552061</v>
      </c>
      <c r="P2483" s="15">
        <v>11</v>
      </c>
      <c r="Q2483" s="15">
        <v>4</v>
      </c>
      <c r="Z2483" s="15">
        <v>47103</v>
      </c>
      <c r="AA2483" s="15">
        <f>IF(ISNA(VLOOKUP(Z2483,'1077county_meanLDVage_submitted'!$A$2:$B$1079,2,FALSE)),VLOOKUP(Z2483,$N$3:$O$3145,2,FALSE),VLOOKUP(Z2483,'1077county_meanLDVage_submitted'!$A$2:$B$1079,2,FALSE))</f>
        <v>11.952348934552061</v>
      </c>
      <c r="AB2483" s="15">
        <f t="shared" si="76"/>
        <v>11</v>
      </c>
      <c r="AC2483" s="15">
        <f t="shared" si="77"/>
        <v>4</v>
      </c>
    </row>
    <row r="2484" spans="2:29" x14ac:dyDescent="0.3">
      <c r="B2484" s="15">
        <v>47105</v>
      </c>
      <c r="C2484" s="15">
        <v>11.540859182551831</v>
      </c>
      <c r="D2484" s="15">
        <v>11</v>
      </c>
      <c r="E2484" s="15">
        <v>4</v>
      </c>
      <c r="N2484" s="15">
        <v>47105</v>
      </c>
      <c r="O2484" s="15">
        <v>10.778504087268409</v>
      </c>
      <c r="P2484" s="15">
        <v>10</v>
      </c>
      <c r="Q2484" s="15">
        <v>3</v>
      </c>
      <c r="Z2484" s="15">
        <v>47105</v>
      </c>
      <c r="AA2484" s="15">
        <f>IF(ISNA(VLOOKUP(Z2484,'1077county_meanLDVage_submitted'!$A$2:$B$1079,2,FALSE)),VLOOKUP(Z2484,$N$3:$O$3145,2,FALSE),VLOOKUP(Z2484,'1077county_meanLDVage_submitted'!$A$2:$B$1079,2,FALSE))</f>
        <v>10.778504087268409</v>
      </c>
      <c r="AB2484" s="15">
        <f t="shared" si="76"/>
        <v>10</v>
      </c>
      <c r="AC2484" s="15">
        <f t="shared" si="77"/>
        <v>3</v>
      </c>
    </row>
    <row r="2485" spans="2:29" x14ac:dyDescent="0.3">
      <c r="B2485" s="15">
        <v>47107</v>
      </c>
      <c r="C2485" s="15">
        <v>13.098050357964141</v>
      </c>
      <c r="D2485" s="15">
        <v>13</v>
      </c>
      <c r="E2485" s="15">
        <v>5</v>
      </c>
      <c r="N2485" s="15">
        <v>47107</v>
      </c>
      <c r="O2485" s="15">
        <v>12.351115826564357</v>
      </c>
      <c r="P2485" s="15">
        <v>12</v>
      </c>
      <c r="Q2485" s="15">
        <v>4</v>
      </c>
      <c r="Z2485" s="15">
        <v>47107</v>
      </c>
      <c r="AA2485" s="15">
        <f>IF(ISNA(VLOOKUP(Z2485,'1077county_meanLDVage_submitted'!$A$2:$B$1079,2,FALSE)),VLOOKUP(Z2485,$N$3:$O$3145,2,FALSE),VLOOKUP(Z2485,'1077county_meanLDVage_submitted'!$A$2:$B$1079,2,FALSE))</f>
        <v>12.351115826564357</v>
      </c>
      <c r="AB2485" s="15">
        <f t="shared" si="76"/>
        <v>12</v>
      </c>
      <c r="AC2485" s="15">
        <f t="shared" si="77"/>
        <v>4</v>
      </c>
    </row>
    <row r="2486" spans="2:29" x14ac:dyDescent="0.3">
      <c r="B2486" s="15">
        <v>47109</v>
      </c>
      <c r="C2486" s="15">
        <v>13.201225508600851</v>
      </c>
      <c r="D2486" s="15">
        <v>13</v>
      </c>
      <c r="E2486" s="15">
        <v>5</v>
      </c>
      <c r="N2486" s="15">
        <v>47109</v>
      </c>
      <c r="O2486" s="15">
        <v>12.325308018552233</v>
      </c>
      <c r="P2486" s="15">
        <v>12</v>
      </c>
      <c r="Q2486" s="15">
        <v>4</v>
      </c>
      <c r="Z2486" s="15">
        <v>47109</v>
      </c>
      <c r="AA2486" s="15">
        <f>IF(ISNA(VLOOKUP(Z2486,'1077county_meanLDVage_submitted'!$A$2:$B$1079,2,FALSE)),VLOOKUP(Z2486,$N$3:$O$3145,2,FALSE),VLOOKUP(Z2486,'1077county_meanLDVage_submitted'!$A$2:$B$1079,2,FALSE))</f>
        <v>12.325308018552233</v>
      </c>
      <c r="AB2486" s="15">
        <f t="shared" si="76"/>
        <v>12</v>
      </c>
      <c r="AC2486" s="15">
        <f t="shared" si="77"/>
        <v>4</v>
      </c>
    </row>
    <row r="2487" spans="2:29" x14ac:dyDescent="0.3">
      <c r="B2487" s="15">
        <v>47111</v>
      </c>
      <c r="C2487" s="15">
        <v>13.966862882804147</v>
      </c>
      <c r="D2487" s="15">
        <v>13</v>
      </c>
      <c r="E2487" s="15">
        <v>5</v>
      </c>
      <c r="N2487" s="15">
        <v>47111</v>
      </c>
      <c r="O2487" s="15">
        <v>13.110560571752426</v>
      </c>
      <c r="P2487" s="15">
        <v>13</v>
      </c>
      <c r="Q2487" s="15">
        <v>5</v>
      </c>
      <c r="Z2487" s="15">
        <v>47111</v>
      </c>
      <c r="AA2487" s="15">
        <f>IF(ISNA(VLOOKUP(Z2487,'1077county_meanLDVage_submitted'!$A$2:$B$1079,2,FALSE)),VLOOKUP(Z2487,$N$3:$O$3145,2,FALSE),VLOOKUP(Z2487,'1077county_meanLDVage_submitted'!$A$2:$B$1079,2,FALSE))</f>
        <v>13.110560571752426</v>
      </c>
      <c r="AB2487" s="15">
        <f t="shared" si="76"/>
        <v>13</v>
      </c>
      <c r="AC2487" s="15">
        <f t="shared" si="77"/>
        <v>5</v>
      </c>
    </row>
    <row r="2488" spans="2:29" x14ac:dyDescent="0.3">
      <c r="B2488" s="15">
        <v>47113</v>
      </c>
      <c r="C2488" s="15">
        <v>11.657137910190858</v>
      </c>
      <c r="D2488" s="15">
        <v>11</v>
      </c>
      <c r="E2488" s="15">
        <v>4</v>
      </c>
      <c r="N2488" s="15">
        <v>47113</v>
      </c>
      <c r="O2488" s="15">
        <v>11.005873356123351</v>
      </c>
      <c r="P2488" s="15">
        <v>11</v>
      </c>
      <c r="Q2488" s="15">
        <v>4</v>
      </c>
      <c r="Z2488" s="15">
        <v>47113</v>
      </c>
      <c r="AA2488" s="15">
        <f>IF(ISNA(VLOOKUP(Z2488,'1077county_meanLDVage_submitted'!$A$2:$B$1079,2,FALSE)),VLOOKUP(Z2488,$N$3:$O$3145,2,FALSE),VLOOKUP(Z2488,'1077county_meanLDVage_submitted'!$A$2:$B$1079,2,FALSE))</f>
        <v>11.005873356123351</v>
      </c>
      <c r="AB2488" s="15">
        <f t="shared" si="76"/>
        <v>11</v>
      </c>
      <c r="AC2488" s="15">
        <f t="shared" si="77"/>
        <v>4</v>
      </c>
    </row>
    <row r="2489" spans="2:29" x14ac:dyDescent="0.3">
      <c r="B2489" s="15">
        <v>47115</v>
      </c>
      <c r="C2489" s="15">
        <v>13.913620968938636</v>
      </c>
      <c r="D2489" s="15">
        <v>13</v>
      </c>
      <c r="E2489" s="15">
        <v>5</v>
      </c>
      <c r="N2489" s="15">
        <v>47115</v>
      </c>
      <c r="O2489" s="15">
        <v>13.136107992493812</v>
      </c>
      <c r="P2489" s="15">
        <v>13</v>
      </c>
      <c r="Q2489" s="15">
        <v>5</v>
      </c>
      <c r="Z2489" s="15">
        <v>47115</v>
      </c>
      <c r="AA2489" s="15">
        <f>IF(ISNA(VLOOKUP(Z2489,'1077county_meanLDVage_submitted'!$A$2:$B$1079,2,FALSE)),VLOOKUP(Z2489,$N$3:$O$3145,2,FALSE),VLOOKUP(Z2489,'1077county_meanLDVage_submitted'!$A$2:$B$1079,2,FALSE))</f>
        <v>13.136107992493812</v>
      </c>
      <c r="AB2489" s="15">
        <f t="shared" si="76"/>
        <v>13</v>
      </c>
      <c r="AC2489" s="15">
        <f t="shared" si="77"/>
        <v>5</v>
      </c>
    </row>
    <row r="2490" spans="2:29" x14ac:dyDescent="0.3">
      <c r="B2490" s="15">
        <v>47117</v>
      </c>
      <c r="C2490" s="15">
        <v>12.418900398529946</v>
      </c>
      <c r="D2490" s="15">
        <v>12</v>
      </c>
      <c r="E2490" s="15">
        <v>4</v>
      </c>
      <c r="N2490" s="15">
        <v>47117</v>
      </c>
      <c r="O2490" s="15">
        <v>11.589711335537528</v>
      </c>
      <c r="P2490" s="15">
        <v>11</v>
      </c>
      <c r="Q2490" s="15">
        <v>4</v>
      </c>
      <c r="Z2490" s="15">
        <v>47117</v>
      </c>
      <c r="AA2490" s="15">
        <f>IF(ISNA(VLOOKUP(Z2490,'1077county_meanLDVage_submitted'!$A$2:$B$1079,2,FALSE)),VLOOKUP(Z2490,$N$3:$O$3145,2,FALSE),VLOOKUP(Z2490,'1077county_meanLDVage_submitted'!$A$2:$B$1079,2,FALSE))</f>
        <v>11.589711335537528</v>
      </c>
      <c r="AB2490" s="15">
        <f t="shared" si="76"/>
        <v>11</v>
      </c>
      <c r="AC2490" s="15">
        <f t="shared" si="77"/>
        <v>4</v>
      </c>
    </row>
    <row r="2491" spans="2:29" x14ac:dyDescent="0.3">
      <c r="B2491" s="15">
        <v>47119</v>
      </c>
      <c r="C2491" s="15">
        <v>11.487549633021679</v>
      </c>
      <c r="D2491" s="15">
        <v>11</v>
      </c>
      <c r="E2491" s="15">
        <v>4</v>
      </c>
      <c r="N2491" s="15">
        <v>47119</v>
      </c>
      <c r="O2491" s="15">
        <v>10.822730134369195</v>
      </c>
      <c r="P2491" s="15">
        <v>10</v>
      </c>
      <c r="Q2491" s="15">
        <v>3</v>
      </c>
      <c r="Z2491" s="15">
        <v>47119</v>
      </c>
      <c r="AA2491" s="15">
        <f>IF(ISNA(VLOOKUP(Z2491,'1077county_meanLDVage_submitted'!$A$2:$B$1079,2,FALSE)),VLOOKUP(Z2491,$N$3:$O$3145,2,FALSE),VLOOKUP(Z2491,'1077county_meanLDVage_submitted'!$A$2:$B$1079,2,FALSE))</f>
        <v>10.822730134369195</v>
      </c>
      <c r="AB2491" s="15">
        <f t="shared" si="76"/>
        <v>10</v>
      </c>
      <c r="AC2491" s="15">
        <f t="shared" si="77"/>
        <v>3</v>
      </c>
    </row>
    <row r="2492" spans="2:29" x14ac:dyDescent="0.3">
      <c r="B2492" s="15">
        <v>47121</v>
      </c>
      <c r="C2492" s="15">
        <v>14.002796585619354</v>
      </c>
      <c r="D2492" s="15">
        <v>14</v>
      </c>
      <c r="E2492" s="15">
        <v>5</v>
      </c>
      <c r="N2492" s="15">
        <v>47121</v>
      </c>
      <c r="O2492" s="15">
        <v>13.145649270171953</v>
      </c>
      <c r="P2492" s="15">
        <v>13</v>
      </c>
      <c r="Q2492" s="15">
        <v>5</v>
      </c>
      <c r="Z2492" s="15">
        <v>47121</v>
      </c>
      <c r="AA2492" s="15">
        <f>IF(ISNA(VLOOKUP(Z2492,'1077county_meanLDVage_submitted'!$A$2:$B$1079,2,FALSE)),VLOOKUP(Z2492,$N$3:$O$3145,2,FALSE),VLOOKUP(Z2492,'1077county_meanLDVage_submitted'!$A$2:$B$1079,2,FALSE))</f>
        <v>13.145649270171953</v>
      </c>
      <c r="AB2492" s="15">
        <f t="shared" si="76"/>
        <v>13</v>
      </c>
      <c r="AC2492" s="15">
        <f t="shared" si="77"/>
        <v>5</v>
      </c>
    </row>
    <row r="2493" spans="2:29" x14ac:dyDescent="0.3">
      <c r="B2493" s="15">
        <v>47123</v>
      </c>
      <c r="C2493" s="15">
        <v>13.20973437978067</v>
      </c>
      <c r="D2493" s="15">
        <v>13</v>
      </c>
      <c r="E2493" s="15">
        <v>5</v>
      </c>
      <c r="N2493" s="15">
        <v>47123</v>
      </c>
      <c r="O2493" s="15">
        <v>12.189339550613862</v>
      </c>
      <c r="P2493" s="15">
        <v>12</v>
      </c>
      <c r="Q2493" s="15">
        <v>4</v>
      </c>
      <c r="Z2493" s="15">
        <v>47123</v>
      </c>
      <c r="AA2493" s="15">
        <f>IF(ISNA(VLOOKUP(Z2493,'1077county_meanLDVage_submitted'!$A$2:$B$1079,2,FALSE)),VLOOKUP(Z2493,$N$3:$O$3145,2,FALSE),VLOOKUP(Z2493,'1077county_meanLDVage_submitted'!$A$2:$B$1079,2,FALSE))</f>
        <v>12.189339550613862</v>
      </c>
      <c r="AB2493" s="15">
        <f t="shared" si="76"/>
        <v>12</v>
      </c>
      <c r="AC2493" s="15">
        <f t="shared" si="77"/>
        <v>4</v>
      </c>
    </row>
    <row r="2494" spans="2:29" x14ac:dyDescent="0.3">
      <c r="B2494" s="15">
        <v>47125</v>
      </c>
      <c r="C2494" s="15">
        <v>10.0816060017418</v>
      </c>
      <c r="D2494" s="15">
        <v>10</v>
      </c>
      <c r="E2494" s="15">
        <v>3</v>
      </c>
      <c r="N2494" s="15">
        <v>47125</v>
      </c>
      <c r="O2494" s="15">
        <v>9.4660908409513631</v>
      </c>
      <c r="P2494" s="15">
        <v>9</v>
      </c>
      <c r="Q2494" s="15">
        <v>3</v>
      </c>
      <c r="Z2494" s="15">
        <v>47125</v>
      </c>
      <c r="AA2494" s="15">
        <f>IF(ISNA(VLOOKUP(Z2494,'1077county_meanLDVage_submitted'!$A$2:$B$1079,2,FALSE)),VLOOKUP(Z2494,$N$3:$O$3145,2,FALSE),VLOOKUP(Z2494,'1077county_meanLDVage_submitted'!$A$2:$B$1079,2,FALSE))</f>
        <v>9.4660908409513631</v>
      </c>
      <c r="AB2494" s="15">
        <f t="shared" si="76"/>
        <v>9</v>
      </c>
      <c r="AC2494" s="15">
        <f t="shared" si="77"/>
        <v>3</v>
      </c>
    </row>
    <row r="2495" spans="2:29" x14ac:dyDescent="0.3">
      <c r="B2495" s="15">
        <v>47127</v>
      </c>
      <c r="C2495" s="15">
        <v>12.985634356227918</v>
      </c>
      <c r="D2495" s="15">
        <v>12</v>
      </c>
      <c r="E2495" s="15">
        <v>4</v>
      </c>
      <c r="N2495" s="15">
        <v>47127</v>
      </c>
      <c r="O2495" s="15">
        <v>12.223631993784421</v>
      </c>
      <c r="P2495" s="15">
        <v>12</v>
      </c>
      <c r="Q2495" s="15">
        <v>4</v>
      </c>
      <c r="Z2495" s="15">
        <v>47127</v>
      </c>
      <c r="AA2495" s="15">
        <f>IF(ISNA(VLOOKUP(Z2495,'1077county_meanLDVage_submitted'!$A$2:$B$1079,2,FALSE)),VLOOKUP(Z2495,$N$3:$O$3145,2,FALSE),VLOOKUP(Z2495,'1077county_meanLDVage_submitted'!$A$2:$B$1079,2,FALSE))</f>
        <v>12.223631993784421</v>
      </c>
      <c r="AB2495" s="15">
        <f t="shared" si="76"/>
        <v>12</v>
      </c>
      <c r="AC2495" s="15">
        <f t="shared" si="77"/>
        <v>4</v>
      </c>
    </row>
    <row r="2496" spans="2:29" x14ac:dyDescent="0.3">
      <c r="B2496" s="15">
        <v>47129</v>
      </c>
      <c r="C2496" s="15">
        <v>14.435870534452356</v>
      </c>
      <c r="D2496" s="15">
        <v>14</v>
      </c>
      <c r="E2496" s="15">
        <v>5</v>
      </c>
      <c r="N2496" s="15">
        <v>47129</v>
      </c>
      <c r="O2496" s="15">
        <v>13.53148067482924</v>
      </c>
      <c r="P2496" s="15">
        <v>13</v>
      </c>
      <c r="Q2496" s="15">
        <v>5</v>
      </c>
      <c r="Z2496" s="15">
        <v>47129</v>
      </c>
      <c r="AA2496" s="15">
        <f>IF(ISNA(VLOOKUP(Z2496,'1077county_meanLDVage_submitted'!$A$2:$B$1079,2,FALSE)),VLOOKUP(Z2496,$N$3:$O$3145,2,FALSE),VLOOKUP(Z2496,'1077county_meanLDVage_submitted'!$A$2:$B$1079,2,FALSE))</f>
        <v>13.53148067482924</v>
      </c>
      <c r="AB2496" s="15">
        <f t="shared" si="76"/>
        <v>13</v>
      </c>
      <c r="AC2496" s="15">
        <f t="shared" si="77"/>
        <v>5</v>
      </c>
    </row>
    <row r="2497" spans="2:29" x14ac:dyDescent="0.3">
      <c r="B2497" s="15">
        <v>47131</v>
      </c>
      <c r="C2497" s="15">
        <v>11.895338111586574</v>
      </c>
      <c r="D2497" s="15">
        <v>11</v>
      </c>
      <c r="E2497" s="15">
        <v>4</v>
      </c>
      <c r="N2497" s="15">
        <v>47131</v>
      </c>
      <c r="O2497" s="15">
        <v>11.262742893436343</v>
      </c>
      <c r="P2497" s="15">
        <v>11</v>
      </c>
      <c r="Q2497" s="15">
        <v>4</v>
      </c>
      <c r="Z2497" s="15">
        <v>47131</v>
      </c>
      <c r="AA2497" s="15">
        <f>IF(ISNA(VLOOKUP(Z2497,'1077county_meanLDVage_submitted'!$A$2:$B$1079,2,FALSE)),VLOOKUP(Z2497,$N$3:$O$3145,2,FALSE),VLOOKUP(Z2497,'1077county_meanLDVage_submitted'!$A$2:$B$1079,2,FALSE))</f>
        <v>11.262742893436343</v>
      </c>
      <c r="AB2497" s="15">
        <f t="shared" si="76"/>
        <v>11</v>
      </c>
      <c r="AC2497" s="15">
        <f t="shared" si="77"/>
        <v>4</v>
      </c>
    </row>
    <row r="2498" spans="2:29" x14ac:dyDescent="0.3">
      <c r="B2498" s="15">
        <v>47133</v>
      </c>
      <c r="C2498" s="15">
        <v>13.310972438947422</v>
      </c>
      <c r="D2498" s="15">
        <v>13</v>
      </c>
      <c r="E2498" s="15">
        <v>5</v>
      </c>
      <c r="N2498" s="15">
        <v>47133</v>
      </c>
      <c r="O2498" s="15">
        <v>12.574570702507643</v>
      </c>
      <c r="P2498" s="15">
        <v>12</v>
      </c>
      <c r="Q2498" s="15">
        <v>4</v>
      </c>
      <c r="Z2498" s="15">
        <v>47133</v>
      </c>
      <c r="AA2498" s="15">
        <f>IF(ISNA(VLOOKUP(Z2498,'1077county_meanLDVage_submitted'!$A$2:$B$1079,2,FALSE)),VLOOKUP(Z2498,$N$3:$O$3145,2,FALSE),VLOOKUP(Z2498,'1077county_meanLDVage_submitted'!$A$2:$B$1079,2,FALSE))</f>
        <v>12.574570702507643</v>
      </c>
      <c r="AB2498" s="15">
        <f t="shared" si="76"/>
        <v>12</v>
      </c>
      <c r="AC2498" s="15">
        <f t="shared" si="77"/>
        <v>4</v>
      </c>
    </row>
    <row r="2499" spans="2:29" x14ac:dyDescent="0.3">
      <c r="B2499" s="15">
        <v>47135</v>
      </c>
      <c r="C2499" s="15">
        <v>14.079932545734092</v>
      </c>
      <c r="D2499" s="15">
        <v>14</v>
      </c>
      <c r="E2499" s="15">
        <v>5</v>
      </c>
      <c r="N2499" s="15">
        <v>47135</v>
      </c>
      <c r="O2499" s="15">
        <v>13.357950416586812</v>
      </c>
      <c r="P2499" s="15">
        <v>13</v>
      </c>
      <c r="Q2499" s="15">
        <v>5</v>
      </c>
      <c r="Z2499" s="15">
        <v>47135</v>
      </c>
      <c r="AA2499" s="15">
        <f>IF(ISNA(VLOOKUP(Z2499,'1077county_meanLDVage_submitted'!$A$2:$B$1079,2,FALSE)),VLOOKUP(Z2499,$N$3:$O$3145,2,FALSE),VLOOKUP(Z2499,'1077county_meanLDVage_submitted'!$A$2:$B$1079,2,FALSE))</f>
        <v>13.357950416586812</v>
      </c>
      <c r="AB2499" s="15">
        <f t="shared" si="76"/>
        <v>13</v>
      </c>
      <c r="AC2499" s="15">
        <f t="shared" si="77"/>
        <v>5</v>
      </c>
    </row>
    <row r="2500" spans="2:29" x14ac:dyDescent="0.3">
      <c r="B2500" s="15">
        <v>47137</v>
      </c>
      <c r="C2500" s="15">
        <v>12.891060556510281</v>
      </c>
      <c r="D2500" s="15">
        <v>12</v>
      </c>
      <c r="E2500" s="15">
        <v>4</v>
      </c>
      <c r="N2500" s="15">
        <v>47137</v>
      </c>
      <c r="O2500" s="15">
        <v>12.030213588293911</v>
      </c>
      <c r="P2500" s="15">
        <v>12</v>
      </c>
      <c r="Q2500" s="15">
        <v>4</v>
      </c>
      <c r="Z2500" s="15">
        <v>47137</v>
      </c>
      <c r="AA2500" s="15">
        <f>IF(ISNA(VLOOKUP(Z2500,'1077county_meanLDVage_submitted'!$A$2:$B$1079,2,FALSE)),VLOOKUP(Z2500,$N$3:$O$3145,2,FALSE),VLOOKUP(Z2500,'1077county_meanLDVage_submitted'!$A$2:$B$1079,2,FALSE))</f>
        <v>12.030213588293911</v>
      </c>
      <c r="AB2500" s="15">
        <f t="shared" si="76"/>
        <v>12</v>
      </c>
      <c r="AC2500" s="15">
        <f t="shared" si="77"/>
        <v>4</v>
      </c>
    </row>
    <row r="2501" spans="2:29" x14ac:dyDescent="0.3">
      <c r="B2501" s="15">
        <v>47139</v>
      </c>
      <c r="C2501" s="15">
        <v>14.2883428754243</v>
      </c>
      <c r="D2501" s="15">
        <v>14</v>
      </c>
      <c r="E2501" s="15">
        <v>5</v>
      </c>
      <c r="N2501" s="15">
        <v>47139</v>
      </c>
      <c r="O2501" s="15">
        <v>13.471252832261872</v>
      </c>
      <c r="P2501" s="15">
        <v>13</v>
      </c>
      <c r="Q2501" s="15">
        <v>5</v>
      </c>
      <c r="Z2501" s="15">
        <v>47139</v>
      </c>
      <c r="AA2501" s="15">
        <f>IF(ISNA(VLOOKUP(Z2501,'1077county_meanLDVage_submitted'!$A$2:$B$1079,2,FALSE)),VLOOKUP(Z2501,$N$3:$O$3145,2,FALSE),VLOOKUP(Z2501,'1077county_meanLDVage_submitted'!$A$2:$B$1079,2,FALSE))</f>
        <v>13.471252832261872</v>
      </c>
      <c r="AB2501" s="15">
        <f t="shared" ref="AB2501:AB2564" si="78">TRUNC(AA2501,0)</f>
        <v>13</v>
      </c>
      <c r="AC2501" s="15">
        <f t="shared" ref="AC2501:AC2564" si="79">VLOOKUP(AB2501,$AE$14:$AF$26,2,)</f>
        <v>5</v>
      </c>
    </row>
    <row r="2502" spans="2:29" x14ac:dyDescent="0.3">
      <c r="B2502" s="15">
        <v>47141</v>
      </c>
      <c r="C2502" s="15">
        <v>12.178915314307501</v>
      </c>
      <c r="D2502" s="15">
        <v>12</v>
      </c>
      <c r="E2502" s="15">
        <v>4</v>
      </c>
      <c r="N2502" s="15">
        <v>47141</v>
      </c>
      <c r="O2502" s="15">
        <v>11.462347619804826</v>
      </c>
      <c r="P2502" s="15">
        <v>11</v>
      </c>
      <c r="Q2502" s="15">
        <v>4</v>
      </c>
      <c r="Z2502" s="15">
        <v>47141</v>
      </c>
      <c r="AA2502" s="15">
        <f>IF(ISNA(VLOOKUP(Z2502,'1077county_meanLDVage_submitted'!$A$2:$B$1079,2,FALSE)),VLOOKUP(Z2502,$N$3:$O$3145,2,FALSE),VLOOKUP(Z2502,'1077county_meanLDVage_submitted'!$A$2:$B$1079,2,FALSE))</f>
        <v>11.462347619804826</v>
      </c>
      <c r="AB2502" s="15">
        <f t="shared" si="78"/>
        <v>11</v>
      </c>
      <c r="AC2502" s="15">
        <f t="shared" si="79"/>
        <v>4</v>
      </c>
    </row>
    <row r="2503" spans="2:29" x14ac:dyDescent="0.3">
      <c r="B2503" s="15">
        <v>47143</v>
      </c>
      <c r="C2503" s="15">
        <v>13.342933605487453</v>
      </c>
      <c r="D2503" s="15">
        <v>13</v>
      </c>
      <c r="E2503" s="15">
        <v>5</v>
      </c>
      <c r="N2503" s="15">
        <v>47143</v>
      </c>
      <c r="O2503" s="15">
        <v>12.616347954184027</v>
      </c>
      <c r="P2503" s="15">
        <v>12</v>
      </c>
      <c r="Q2503" s="15">
        <v>4</v>
      </c>
      <c r="Z2503" s="15">
        <v>47143</v>
      </c>
      <c r="AA2503" s="15">
        <f>IF(ISNA(VLOOKUP(Z2503,'1077county_meanLDVage_submitted'!$A$2:$B$1079,2,FALSE)),VLOOKUP(Z2503,$N$3:$O$3145,2,FALSE),VLOOKUP(Z2503,'1077county_meanLDVage_submitted'!$A$2:$B$1079,2,FALSE))</f>
        <v>12.616347954184027</v>
      </c>
      <c r="AB2503" s="15">
        <f t="shared" si="78"/>
        <v>12</v>
      </c>
      <c r="AC2503" s="15">
        <f t="shared" si="79"/>
        <v>4</v>
      </c>
    </row>
    <row r="2504" spans="2:29" x14ac:dyDescent="0.3">
      <c r="B2504" s="15">
        <v>47145</v>
      </c>
      <c r="C2504" s="15">
        <v>12.922393677871977</v>
      </c>
      <c r="D2504" s="15">
        <v>12</v>
      </c>
      <c r="E2504" s="15">
        <v>4</v>
      </c>
      <c r="N2504" s="15">
        <v>47145</v>
      </c>
      <c r="O2504" s="15">
        <v>12.041747179572047</v>
      </c>
      <c r="P2504" s="15">
        <v>12</v>
      </c>
      <c r="Q2504" s="15">
        <v>4</v>
      </c>
      <c r="Z2504" s="15">
        <v>47145</v>
      </c>
      <c r="AA2504" s="15">
        <f>IF(ISNA(VLOOKUP(Z2504,'1077county_meanLDVage_submitted'!$A$2:$B$1079,2,FALSE)),VLOOKUP(Z2504,$N$3:$O$3145,2,FALSE),VLOOKUP(Z2504,'1077county_meanLDVage_submitted'!$A$2:$B$1079,2,FALSE))</f>
        <v>12.041747179572047</v>
      </c>
      <c r="AB2504" s="15">
        <f t="shared" si="78"/>
        <v>12</v>
      </c>
      <c r="AC2504" s="15">
        <f t="shared" si="79"/>
        <v>4</v>
      </c>
    </row>
    <row r="2505" spans="2:29" x14ac:dyDescent="0.3">
      <c r="B2505" s="15">
        <v>47147</v>
      </c>
      <c r="C2505" s="15">
        <v>12.007439663908343</v>
      </c>
      <c r="D2505" s="15">
        <v>12</v>
      </c>
      <c r="E2505" s="15">
        <v>4</v>
      </c>
      <c r="N2505" s="15">
        <v>47147</v>
      </c>
      <c r="O2505" s="15">
        <v>11.156471564569934</v>
      </c>
      <c r="P2505" s="15">
        <v>11</v>
      </c>
      <c r="Q2505" s="15">
        <v>4</v>
      </c>
      <c r="Z2505" s="15">
        <v>47147</v>
      </c>
      <c r="AA2505" s="15">
        <f>IF(ISNA(VLOOKUP(Z2505,'1077county_meanLDVage_submitted'!$A$2:$B$1079,2,FALSE)),VLOOKUP(Z2505,$N$3:$O$3145,2,FALSE),VLOOKUP(Z2505,'1077county_meanLDVage_submitted'!$A$2:$B$1079,2,FALSE))</f>
        <v>11.156471564569934</v>
      </c>
      <c r="AB2505" s="15">
        <f t="shared" si="78"/>
        <v>11</v>
      </c>
      <c r="AC2505" s="15">
        <f t="shared" si="79"/>
        <v>4</v>
      </c>
    </row>
    <row r="2506" spans="2:29" x14ac:dyDescent="0.3">
      <c r="B2506" s="15">
        <v>47149</v>
      </c>
      <c r="C2506" s="15">
        <v>10.020874423035975</v>
      </c>
      <c r="D2506" s="15">
        <v>10</v>
      </c>
      <c r="E2506" s="15">
        <v>3</v>
      </c>
      <c r="N2506" s="15">
        <v>47149</v>
      </c>
      <c r="O2506" s="15">
        <v>9.2549199993344828</v>
      </c>
      <c r="P2506" s="15">
        <v>9</v>
      </c>
      <c r="Q2506" s="15">
        <v>3</v>
      </c>
      <c r="Z2506" s="15">
        <v>47149</v>
      </c>
      <c r="AA2506" s="15">
        <f>IF(ISNA(VLOOKUP(Z2506,'1077county_meanLDVage_submitted'!$A$2:$B$1079,2,FALSE)),VLOOKUP(Z2506,$N$3:$O$3145,2,FALSE),VLOOKUP(Z2506,'1077county_meanLDVage_submitted'!$A$2:$B$1079,2,FALSE))</f>
        <v>9.2549199993344828</v>
      </c>
      <c r="AB2506" s="15">
        <f t="shared" si="78"/>
        <v>9</v>
      </c>
      <c r="AC2506" s="15">
        <f t="shared" si="79"/>
        <v>3</v>
      </c>
    </row>
    <row r="2507" spans="2:29" x14ac:dyDescent="0.3">
      <c r="B2507" s="15">
        <v>47151</v>
      </c>
      <c r="C2507" s="15">
        <v>13.960192208322386</v>
      </c>
      <c r="D2507" s="15">
        <v>13</v>
      </c>
      <c r="E2507" s="15">
        <v>5</v>
      </c>
      <c r="N2507" s="15">
        <v>47151</v>
      </c>
      <c r="O2507" s="15">
        <v>13.072338453513559</v>
      </c>
      <c r="P2507" s="15">
        <v>13</v>
      </c>
      <c r="Q2507" s="15">
        <v>5</v>
      </c>
      <c r="Z2507" s="15">
        <v>47151</v>
      </c>
      <c r="AA2507" s="15">
        <f>IF(ISNA(VLOOKUP(Z2507,'1077county_meanLDVage_submitted'!$A$2:$B$1079,2,FALSE)),VLOOKUP(Z2507,$N$3:$O$3145,2,FALSE),VLOOKUP(Z2507,'1077county_meanLDVage_submitted'!$A$2:$B$1079,2,FALSE))</f>
        <v>13.072338453513559</v>
      </c>
      <c r="AB2507" s="15">
        <f t="shared" si="78"/>
        <v>13</v>
      </c>
      <c r="AC2507" s="15">
        <f t="shared" si="79"/>
        <v>5</v>
      </c>
    </row>
    <row r="2508" spans="2:29" x14ac:dyDescent="0.3">
      <c r="B2508" s="15">
        <v>47153</v>
      </c>
      <c r="C2508" s="15">
        <v>14.153964671914343</v>
      </c>
      <c r="D2508" s="15">
        <v>14</v>
      </c>
      <c r="E2508" s="15">
        <v>5</v>
      </c>
      <c r="N2508" s="15">
        <v>47153</v>
      </c>
      <c r="O2508" s="15">
        <v>13.22072050239581</v>
      </c>
      <c r="P2508" s="15">
        <v>13</v>
      </c>
      <c r="Q2508" s="15">
        <v>5</v>
      </c>
      <c r="Z2508" s="15">
        <v>47153</v>
      </c>
      <c r="AA2508" s="15">
        <f>IF(ISNA(VLOOKUP(Z2508,'1077county_meanLDVage_submitted'!$A$2:$B$1079,2,FALSE)),VLOOKUP(Z2508,$N$3:$O$3145,2,FALSE),VLOOKUP(Z2508,'1077county_meanLDVage_submitted'!$A$2:$B$1079,2,FALSE))</f>
        <v>13.22072050239581</v>
      </c>
      <c r="AB2508" s="15">
        <f t="shared" si="78"/>
        <v>13</v>
      </c>
      <c r="AC2508" s="15">
        <f t="shared" si="79"/>
        <v>5</v>
      </c>
    </row>
    <row r="2509" spans="2:29" x14ac:dyDescent="0.3">
      <c r="B2509" s="15">
        <v>47155</v>
      </c>
      <c r="C2509" s="15">
        <v>12.515382315561231</v>
      </c>
      <c r="D2509" s="15">
        <v>12</v>
      </c>
      <c r="E2509" s="15">
        <v>4</v>
      </c>
      <c r="N2509" s="15">
        <v>47155</v>
      </c>
      <c r="O2509" s="15">
        <v>11.790640241308713</v>
      </c>
      <c r="P2509" s="15">
        <v>11</v>
      </c>
      <c r="Q2509" s="15">
        <v>4</v>
      </c>
      <c r="Z2509" s="15">
        <v>47155</v>
      </c>
      <c r="AA2509" s="15">
        <f>IF(ISNA(VLOOKUP(Z2509,'1077county_meanLDVage_submitted'!$A$2:$B$1079,2,FALSE)),VLOOKUP(Z2509,$N$3:$O$3145,2,FALSE),VLOOKUP(Z2509,'1077county_meanLDVage_submitted'!$A$2:$B$1079,2,FALSE))</f>
        <v>11.790640241308713</v>
      </c>
      <c r="AB2509" s="15">
        <f t="shared" si="78"/>
        <v>11</v>
      </c>
      <c r="AC2509" s="15">
        <f t="shared" si="79"/>
        <v>4</v>
      </c>
    </row>
    <row r="2510" spans="2:29" x14ac:dyDescent="0.3">
      <c r="B2510" s="15">
        <v>47157</v>
      </c>
      <c r="C2510" s="15">
        <v>10.376143268629136</v>
      </c>
      <c r="D2510" s="15">
        <v>10</v>
      </c>
      <c r="E2510" s="15">
        <v>3</v>
      </c>
      <c r="N2510" s="15">
        <v>47157</v>
      </c>
      <c r="O2510" s="15">
        <v>9.6836981113775966</v>
      </c>
      <c r="P2510" s="15">
        <v>9</v>
      </c>
      <c r="Q2510" s="15">
        <v>3</v>
      </c>
      <c r="Z2510" s="15">
        <v>47157</v>
      </c>
      <c r="AA2510" s="15">
        <f>IF(ISNA(VLOOKUP(Z2510,'1077county_meanLDVage_submitted'!$A$2:$B$1079,2,FALSE)),VLOOKUP(Z2510,$N$3:$O$3145,2,FALSE),VLOOKUP(Z2510,'1077county_meanLDVage_submitted'!$A$2:$B$1079,2,FALSE))</f>
        <v>9.6836981113775966</v>
      </c>
      <c r="AB2510" s="15">
        <f t="shared" si="78"/>
        <v>9</v>
      </c>
      <c r="AC2510" s="15">
        <f t="shared" si="79"/>
        <v>3</v>
      </c>
    </row>
    <row r="2511" spans="2:29" x14ac:dyDescent="0.3">
      <c r="B2511" s="15">
        <v>47159</v>
      </c>
      <c r="C2511" s="15">
        <v>13.124847436255955</v>
      </c>
      <c r="D2511" s="15">
        <v>13</v>
      </c>
      <c r="E2511" s="15">
        <v>5</v>
      </c>
      <c r="N2511" s="15">
        <v>47159</v>
      </c>
      <c r="O2511" s="15">
        <v>12.183677954550923</v>
      </c>
      <c r="P2511" s="15">
        <v>12</v>
      </c>
      <c r="Q2511" s="15">
        <v>4</v>
      </c>
      <c r="Z2511" s="15">
        <v>47159</v>
      </c>
      <c r="AA2511" s="15">
        <f>IF(ISNA(VLOOKUP(Z2511,'1077county_meanLDVage_submitted'!$A$2:$B$1079,2,FALSE)),VLOOKUP(Z2511,$N$3:$O$3145,2,FALSE),VLOOKUP(Z2511,'1077county_meanLDVage_submitted'!$A$2:$B$1079,2,FALSE))</f>
        <v>12.183677954550923</v>
      </c>
      <c r="AB2511" s="15">
        <f t="shared" si="78"/>
        <v>12</v>
      </c>
      <c r="AC2511" s="15">
        <f t="shared" si="79"/>
        <v>4</v>
      </c>
    </row>
    <row r="2512" spans="2:29" x14ac:dyDescent="0.3">
      <c r="B2512" s="15">
        <v>47161</v>
      </c>
      <c r="C2512" s="15">
        <v>12.881310096172378</v>
      </c>
      <c r="D2512" s="15">
        <v>12</v>
      </c>
      <c r="E2512" s="15">
        <v>4</v>
      </c>
      <c r="N2512" s="15">
        <v>47161</v>
      </c>
      <c r="O2512" s="15">
        <v>12.079906050357479</v>
      </c>
      <c r="P2512" s="15">
        <v>12</v>
      </c>
      <c r="Q2512" s="15">
        <v>4</v>
      </c>
      <c r="Z2512" s="15">
        <v>47161</v>
      </c>
      <c r="AA2512" s="15">
        <f>IF(ISNA(VLOOKUP(Z2512,'1077county_meanLDVage_submitted'!$A$2:$B$1079,2,FALSE)),VLOOKUP(Z2512,$N$3:$O$3145,2,FALSE),VLOOKUP(Z2512,'1077county_meanLDVage_submitted'!$A$2:$B$1079,2,FALSE))</f>
        <v>12.079906050357479</v>
      </c>
      <c r="AB2512" s="15">
        <f t="shared" si="78"/>
        <v>12</v>
      </c>
      <c r="AC2512" s="15">
        <f t="shared" si="79"/>
        <v>4</v>
      </c>
    </row>
    <row r="2513" spans="2:29" x14ac:dyDescent="0.3">
      <c r="B2513" s="15">
        <v>47163</v>
      </c>
      <c r="C2513" s="15">
        <v>12.451689036268009</v>
      </c>
      <c r="D2513" s="15">
        <v>12</v>
      </c>
      <c r="E2513" s="15">
        <v>4</v>
      </c>
      <c r="N2513" s="15">
        <v>47163</v>
      </c>
      <c r="O2513" s="15">
        <v>11.703380993888279</v>
      </c>
      <c r="P2513" s="15">
        <v>11</v>
      </c>
      <c r="Q2513" s="15">
        <v>4</v>
      </c>
      <c r="Z2513" s="15">
        <v>47163</v>
      </c>
      <c r="AA2513" s="15">
        <f>IF(ISNA(VLOOKUP(Z2513,'1077county_meanLDVage_submitted'!$A$2:$B$1079,2,FALSE)),VLOOKUP(Z2513,$N$3:$O$3145,2,FALSE),VLOOKUP(Z2513,'1077county_meanLDVage_submitted'!$A$2:$B$1079,2,FALSE))</f>
        <v>11.703380993888279</v>
      </c>
      <c r="AB2513" s="15">
        <f t="shared" si="78"/>
        <v>11</v>
      </c>
      <c r="AC2513" s="15">
        <f t="shared" si="79"/>
        <v>4</v>
      </c>
    </row>
    <row r="2514" spans="2:29" x14ac:dyDescent="0.3">
      <c r="B2514" s="15">
        <v>47165</v>
      </c>
      <c r="C2514" s="15">
        <v>10.513636693866498</v>
      </c>
      <c r="D2514" s="15">
        <v>10</v>
      </c>
      <c r="E2514" s="15">
        <v>3</v>
      </c>
      <c r="N2514" s="15">
        <v>47165</v>
      </c>
      <c r="O2514" s="15">
        <v>9.6740355579148254</v>
      </c>
      <c r="P2514" s="15">
        <v>9</v>
      </c>
      <c r="Q2514" s="15">
        <v>3</v>
      </c>
      <c r="Z2514" s="15">
        <v>47165</v>
      </c>
      <c r="AA2514" s="15">
        <f>IF(ISNA(VLOOKUP(Z2514,'1077county_meanLDVage_submitted'!$A$2:$B$1079,2,FALSE)),VLOOKUP(Z2514,$N$3:$O$3145,2,FALSE),VLOOKUP(Z2514,'1077county_meanLDVage_submitted'!$A$2:$B$1079,2,FALSE))</f>
        <v>9.6740355579148254</v>
      </c>
      <c r="AB2514" s="15">
        <f t="shared" si="78"/>
        <v>9</v>
      </c>
      <c r="AC2514" s="15">
        <f t="shared" si="79"/>
        <v>3</v>
      </c>
    </row>
    <row r="2515" spans="2:29" x14ac:dyDescent="0.3">
      <c r="B2515" s="15">
        <v>47167</v>
      </c>
      <c r="C2515" s="15">
        <v>11.68417567853411</v>
      </c>
      <c r="D2515" s="15">
        <v>11</v>
      </c>
      <c r="E2515" s="15">
        <v>4</v>
      </c>
      <c r="N2515" s="15">
        <v>47167</v>
      </c>
      <c r="O2515" s="15">
        <v>10.890998069721817</v>
      </c>
      <c r="P2515" s="15">
        <v>10</v>
      </c>
      <c r="Q2515" s="15">
        <v>3</v>
      </c>
      <c r="Z2515" s="15">
        <v>47167</v>
      </c>
      <c r="AA2515" s="15">
        <f>IF(ISNA(VLOOKUP(Z2515,'1077county_meanLDVage_submitted'!$A$2:$B$1079,2,FALSE)),VLOOKUP(Z2515,$N$3:$O$3145,2,FALSE),VLOOKUP(Z2515,'1077county_meanLDVage_submitted'!$A$2:$B$1079,2,FALSE))</f>
        <v>10.890998069721817</v>
      </c>
      <c r="AB2515" s="15">
        <f t="shared" si="78"/>
        <v>10</v>
      </c>
      <c r="AC2515" s="15">
        <f t="shared" si="79"/>
        <v>3</v>
      </c>
    </row>
    <row r="2516" spans="2:29" x14ac:dyDescent="0.3">
      <c r="B2516" s="15">
        <v>47169</v>
      </c>
      <c r="C2516" s="15">
        <v>13.792768958942181</v>
      </c>
      <c r="D2516" s="15">
        <v>13</v>
      </c>
      <c r="E2516" s="15">
        <v>5</v>
      </c>
      <c r="N2516" s="15">
        <v>47169</v>
      </c>
      <c r="O2516" s="15">
        <v>12.878025880151423</v>
      </c>
      <c r="P2516" s="15">
        <v>12</v>
      </c>
      <c r="Q2516" s="15">
        <v>4</v>
      </c>
      <c r="Z2516" s="15">
        <v>47169</v>
      </c>
      <c r="AA2516" s="15">
        <f>IF(ISNA(VLOOKUP(Z2516,'1077county_meanLDVage_submitted'!$A$2:$B$1079,2,FALSE)),VLOOKUP(Z2516,$N$3:$O$3145,2,FALSE),VLOOKUP(Z2516,'1077county_meanLDVage_submitted'!$A$2:$B$1079,2,FALSE))</f>
        <v>12.878025880151423</v>
      </c>
      <c r="AB2516" s="15">
        <f t="shared" si="78"/>
        <v>12</v>
      </c>
      <c r="AC2516" s="15">
        <f t="shared" si="79"/>
        <v>4</v>
      </c>
    </row>
    <row r="2517" spans="2:29" x14ac:dyDescent="0.3">
      <c r="B2517" s="15">
        <v>47171</v>
      </c>
      <c r="C2517" s="15">
        <v>13.497997402305945</v>
      </c>
      <c r="D2517" s="15">
        <v>13</v>
      </c>
      <c r="E2517" s="15">
        <v>5</v>
      </c>
      <c r="N2517" s="15">
        <v>47171</v>
      </c>
      <c r="O2517" s="15">
        <v>12.711442378357518</v>
      </c>
      <c r="P2517" s="15">
        <v>12</v>
      </c>
      <c r="Q2517" s="15">
        <v>4</v>
      </c>
      <c r="Z2517" s="15">
        <v>47171</v>
      </c>
      <c r="AA2517" s="15">
        <f>IF(ISNA(VLOOKUP(Z2517,'1077county_meanLDVage_submitted'!$A$2:$B$1079,2,FALSE)),VLOOKUP(Z2517,$N$3:$O$3145,2,FALSE),VLOOKUP(Z2517,'1077county_meanLDVage_submitted'!$A$2:$B$1079,2,FALSE))</f>
        <v>12.711442378357518</v>
      </c>
      <c r="AB2517" s="15">
        <f t="shared" si="78"/>
        <v>12</v>
      </c>
      <c r="AC2517" s="15">
        <f t="shared" si="79"/>
        <v>4</v>
      </c>
    </row>
    <row r="2518" spans="2:29" x14ac:dyDescent="0.3">
      <c r="B2518" s="15">
        <v>47173</v>
      </c>
      <c r="C2518" s="15">
        <v>14.184614537567201</v>
      </c>
      <c r="D2518" s="15">
        <v>14</v>
      </c>
      <c r="E2518" s="15">
        <v>5</v>
      </c>
      <c r="N2518" s="15">
        <v>47173</v>
      </c>
      <c r="O2518" s="15">
        <v>13.203546915168161</v>
      </c>
      <c r="P2518" s="15">
        <v>13</v>
      </c>
      <c r="Q2518" s="15">
        <v>5</v>
      </c>
      <c r="Z2518" s="15">
        <v>47173</v>
      </c>
      <c r="AA2518" s="15">
        <f>IF(ISNA(VLOOKUP(Z2518,'1077county_meanLDVage_submitted'!$A$2:$B$1079,2,FALSE)),VLOOKUP(Z2518,$N$3:$O$3145,2,FALSE),VLOOKUP(Z2518,'1077county_meanLDVage_submitted'!$A$2:$B$1079,2,FALSE))</f>
        <v>13.203546915168161</v>
      </c>
      <c r="AB2518" s="15">
        <f t="shared" si="78"/>
        <v>13</v>
      </c>
      <c r="AC2518" s="15">
        <f t="shared" si="79"/>
        <v>5</v>
      </c>
    </row>
    <row r="2519" spans="2:29" x14ac:dyDescent="0.3">
      <c r="B2519" s="15">
        <v>47175</v>
      </c>
      <c r="C2519" s="15">
        <v>14.248849494393829</v>
      </c>
      <c r="D2519" s="15">
        <v>14</v>
      </c>
      <c r="E2519" s="15">
        <v>5</v>
      </c>
      <c r="N2519" s="15">
        <v>47175</v>
      </c>
      <c r="O2519" s="15">
        <v>13.351225946995612</v>
      </c>
      <c r="P2519" s="15">
        <v>13</v>
      </c>
      <c r="Q2519" s="15">
        <v>5</v>
      </c>
      <c r="Z2519" s="15">
        <v>47175</v>
      </c>
      <c r="AA2519" s="15">
        <f>IF(ISNA(VLOOKUP(Z2519,'1077county_meanLDVage_submitted'!$A$2:$B$1079,2,FALSE)),VLOOKUP(Z2519,$N$3:$O$3145,2,FALSE),VLOOKUP(Z2519,'1077county_meanLDVage_submitted'!$A$2:$B$1079,2,FALSE))</f>
        <v>13.351225946995612</v>
      </c>
      <c r="AB2519" s="15">
        <f t="shared" si="78"/>
        <v>13</v>
      </c>
      <c r="AC2519" s="15">
        <f t="shared" si="79"/>
        <v>5</v>
      </c>
    </row>
    <row r="2520" spans="2:29" x14ac:dyDescent="0.3">
      <c r="B2520" s="15">
        <v>47177</v>
      </c>
      <c r="C2520" s="15">
        <v>13.46000203835071</v>
      </c>
      <c r="D2520" s="15">
        <v>13</v>
      </c>
      <c r="E2520" s="15">
        <v>5</v>
      </c>
      <c r="N2520" s="15">
        <v>47177</v>
      </c>
      <c r="O2520" s="15">
        <v>12.625999970922432</v>
      </c>
      <c r="P2520" s="15">
        <v>12</v>
      </c>
      <c r="Q2520" s="15">
        <v>4</v>
      </c>
      <c r="Z2520" s="15">
        <v>47177</v>
      </c>
      <c r="AA2520" s="15">
        <f>IF(ISNA(VLOOKUP(Z2520,'1077county_meanLDVage_submitted'!$A$2:$B$1079,2,FALSE)),VLOOKUP(Z2520,$N$3:$O$3145,2,FALSE),VLOOKUP(Z2520,'1077county_meanLDVage_submitted'!$A$2:$B$1079,2,FALSE))</f>
        <v>12.625999970922432</v>
      </c>
      <c r="AB2520" s="15">
        <f t="shared" si="78"/>
        <v>12</v>
      </c>
      <c r="AC2520" s="15">
        <f t="shared" si="79"/>
        <v>4</v>
      </c>
    </row>
    <row r="2521" spans="2:29" x14ac:dyDescent="0.3">
      <c r="B2521" s="15">
        <v>47179</v>
      </c>
      <c r="C2521" s="15">
        <v>12.019731483387575</v>
      </c>
      <c r="D2521" s="15">
        <v>12</v>
      </c>
      <c r="E2521" s="15">
        <v>4</v>
      </c>
      <c r="N2521" s="15">
        <v>47179</v>
      </c>
      <c r="O2521" s="15">
        <v>11.31175415171003</v>
      </c>
      <c r="P2521" s="15">
        <v>11</v>
      </c>
      <c r="Q2521" s="15">
        <v>4</v>
      </c>
      <c r="Z2521" s="15">
        <v>47179</v>
      </c>
      <c r="AA2521" s="15">
        <f>IF(ISNA(VLOOKUP(Z2521,'1077county_meanLDVage_submitted'!$A$2:$B$1079,2,FALSE)),VLOOKUP(Z2521,$N$3:$O$3145,2,FALSE),VLOOKUP(Z2521,'1077county_meanLDVage_submitted'!$A$2:$B$1079,2,FALSE))</f>
        <v>11.31175415171003</v>
      </c>
      <c r="AB2521" s="15">
        <f t="shared" si="78"/>
        <v>11</v>
      </c>
      <c r="AC2521" s="15">
        <f t="shared" si="79"/>
        <v>4</v>
      </c>
    </row>
    <row r="2522" spans="2:29" x14ac:dyDescent="0.3">
      <c r="B2522" s="15">
        <v>47181</v>
      </c>
      <c r="C2522" s="15">
        <v>13.700735104715514</v>
      </c>
      <c r="D2522" s="15">
        <v>13</v>
      </c>
      <c r="E2522" s="15">
        <v>5</v>
      </c>
      <c r="N2522" s="15">
        <v>47181</v>
      </c>
      <c r="O2522" s="15">
        <v>12.796836200967102</v>
      </c>
      <c r="P2522" s="15">
        <v>12</v>
      </c>
      <c r="Q2522" s="15">
        <v>4</v>
      </c>
      <c r="Z2522" s="15">
        <v>47181</v>
      </c>
      <c r="AA2522" s="15">
        <f>IF(ISNA(VLOOKUP(Z2522,'1077county_meanLDVage_submitted'!$A$2:$B$1079,2,FALSE)),VLOOKUP(Z2522,$N$3:$O$3145,2,FALSE),VLOOKUP(Z2522,'1077county_meanLDVage_submitted'!$A$2:$B$1079,2,FALSE))</f>
        <v>12.796836200967102</v>
      </c>
      <c r="AB2522" s="15">
        <f t="shared" si="78"/>
        <v>12</v>
      </c>
      <c r="AC2522" s="15">
        <f t="shared" si="79"/>
        <v>4</v>
      </c>
    </row>
    <row r="2523" spans="2:29" x14ac:dyDescent="0.3">
      <c r="B2523" s="15">
        <v>47183</v>
      </c>
      <c r="C2523" s="15">
        <v>11.994984808263242</v>
      </c>
      <c r="D2523" s="15">
        <v>11</v>
      </c>
      <c r="E2523" s="15">
        <v>4</v>
      </c>
      <c r="N2523" s="15">
        <v>47183</v>
      </c>
      <c r="O2523" s="15">
        <v>11.363982396958745</v>
      </c>
      <c r="P2523" s="15">
        <v>11</v>
      </c>
      <c r="Q2523" s="15">
        <v>4</v>
      </c>
      <c r="Z2523" s="15">
        <v>47183</v>
      </c>
      <c r="AA2523" s="15">
        <f>IF(ISNA(VLOOKUP(Z2523,'1077county_meanLDVage_submitted'!$A$2:$B$1079,2,FALSE)),VLOOKUP(Z2523,$N$3:$O$3145,2,FALSE),VLOOKUP(Z2523,'1077county_meanLDVage_submitted'!$A$2:$B$1079,2,FALSE))</f>
        <v>11.363982396958745</v>
      </c>
      <c r="AB2523" s="15">
        <f t="shared" si="78"/>
        <v>11</v>
      </c>
      <c r="AC2523" s="15">
        <f t="shared" si="79"/>
        <v>4</v>
      </c>
    </row>
    <row r="2524" spans="2:29" x14ac:dyDescent="0.3">
      <c r="B2524" s="15">
        <v>47185</v>
      </c>
      <c r="C2524" s="15">
        <v>13.478800656946767</v>
      </c>
      <c r="D2524" s="15">
        <v>13</v>
      </c>
      <c r="E2524" s="15">
        <v>5</v>
      </c>
      <c r="N2524" s="15">
        <v>47185</v>
      </c>
      <c r="O2524" s="15">
        <v>12.563311296730506</v>
      </c>
      <c r="P2524" s="15">
        <v>12</v>
      </c>
      <c r="Q2524" s="15">
        <v>4</v>
      </c>
      <c r="Z2524" s="15">
        <v>47185</v>
      </c>
      <c r="AA2524" s="15">
        <f>IF(ISNA(VLOOKUP(Z2524,'1077county_meanLDVage_submitted'!$A$2:$B$1079,2,FALSE)),VLOOKUP(Z2524,$N$3:$O$3145,2,FALSE),VLOOKUP(Z2524,'1077county_meanLDVage_submitted'!$A$2:$B$1079,2,FALSE))</f>
        <v>12.563311296730506</v>
      </c>
      <c r="AB2524" s="15">
        <f t="shared" si="78"/>
        <v>12</v>
      </c>
      <c r="AC2524" s="15">
        <f t="shared" si="79"/>
        <v>4</v>
      </c>
    </row>
    <row r="2525" spans="2:29" x14ac:dyDescent="0.3">
      <c r="B2525" s="15">
        <v>47187</v>
      </c>
      <c r="C2525" s="15">
        <v>8.5423197479321207</v>
      </c>
      <c r="D2525" s="15">
        <v>8</v>
      </c>
      <c r="E2525" s="15">
        <v>2</v>
      </c>
      <c r="N2525" s="15">
        <v>47187</v>
      </c>
      <c r="O2525" s="15">
        <v>7.939478233726839</v>
      </c>
      <c r="P2525" s="15">
        <v>7</v>
      </c>
      <c r="Q2525" s="15">
        <v>2</v>
      </c>
      <c r="Z2525" s="15">
        <v>47187</v>
      </c>
      <c r="AA2525" s="15">
        <f>IF(ISNA(VLOOKUP(Z2525,'1077county_meanLDVage_submitted'!$A$2:$B$1079,2,FALSE)),VLOOKUP(Z2525,$N$3:$O$3145,2,FALSE),VLOOKUP(Z2525,'1077county_meanLDVage_submitted'!$A$2:$B$1079,2,FALSE))</f>
        <v>7.939478233726839</v>
      </c>
      <c r="AB2525" s="15">
        <f t="shared" si="78"/>
        <v>7</v>
      </c>
      <c r="AC2525" s="15">
        <f t="shared" si="79"/>
        <v>2</v>
      </c>
    </row>
    <row r="2526" spans="2:29" x14ac:dyDescent="0.3">
      <c r="B2526" s="15">
        <v>47189</v>
      </c>
      <c r="C2526" s="15">
        <v>10.515481647035298</v>
      </c>
      <c r="D2526" s="15">
        <v>10</v>
      </c>
      <c r="E2526" s="15">
        <v>3</v>
      </c>
      <c r="N2526" s="15">
        <v>47189</v>
      </c>
      <c r="O2526" s="15">
        <v>9.7541521768537347</v>
      </c>
      <c r="P2526" s="15">
        <v>9</v>
      </c>
      <c r="Q2526" s="15">
        <v>3</v>
      </c>
      <c r="Z2526" s="15">
        <v>47189</v>
      </c>
      <c r="AA2526" s="15">
        <f>IF(ISNA(VLOOKUP(Z2526,'1077county_meanLDVage_submitted'!$A$2:$B$1079,2,FALSE)),VLOOKUP(Z2526,$N$3:$O$3145,2,FALSE),VLOOKUP(Z2526,'1077county_meanLDVage_submitted'!$A$2:$B$1079,2,FALSE))</f>
        <v>9.7541521768537347</v>
      </c>
      <c r="AB2526" s="15">
        <f t="shared" si="78"/>
        <v>9</v>
      </c>
      <c r="AC2526" s="15">
        <f t="shared" si="79"/>
        <v>3</v>
      </c>
    </row>
    <row r="2527" spans="2:29" x14ac:dyDescent="0.3">
      <c r="B2527" s="15">
        <v>48001</v>
      </c>
      <c r="C2527" s="15">
        <v>10.95224935597256</v>
      </c>
      <c r="D2527" s="15">
        <v>10</v>
      </c>
      <c r="E2527" s="15">
        <v>3</v>
      </c>
      <c r="N2527" s="15">
        <v>48001</v>
      </c>
      <c r="O2527" s="15">
        <v>10.356741100335594</v>
      </c>
      <c r="P2527" s="15">
        <v>10</v>
      </c>
      <c r="Q2527" s="15">
        <v>3</v>
      </c>
      <c r="Z2527" s="15">
        <v>48001</v>
      </c>
      <c r="AA2527" s="15">
        <f>IF(ISNA(VLOOKUP(Z2527,'1077county_meanLDVage_submitted'!$A$2:$B$1079,2,FALSE)),VLOOKUP(Z2527,$N$3:$O$3145,2,FALSE),VLOOKUP(Z2527,'1077county_meanLDVage_submitted'!$A$2:$B$1079,2,FALSE))</f>
        <v>10.356741100335594</v>
      </c>
      <c r="AB2527" s="15">
        <f t="shared" si="78"/>
        <v>10</v>
      </c>
      <c r="AC2527" s="15">
        <f t="shared" si="79"/>
        <v>3</v>
      </c>
    </row>
    <row r="2528" spans="2:29" x14ac:dyDescent="0.3">
      <c r="B2528" s="15">
        <v>48003</v>
      </c>
      <c r="C2528" s="15">
        <v>8.570833332020463</v>
      </c>
      <c r="D2528" s="15">
        <v>8</v>
      </c>
      <c r="E2528" s="15">
        <v>2</v>
      </c>
      <c r="N2528" s="15">
        <v>48003</v>
      </c>
      <c r="O2528" s="15">
        <v>8.1194709936855389</v>
      </c>
      <c r="P2528" s="15">
        <v>8</v>
      </c>
      <c r="Q2528" s="15">
        <v>2</v>
      </c>
      <c r="Z2528" s="15">
        <v>48003</v>
      </c>
      <c r="AA2528" s="15">
        <f>IF(ISNA(VLOOKUP(Z2528,'1077county_meanLDVage_submitted'!$A$2:$B$1079,2,FALSE)),VLOOKUP(Z2528,$N$3:$O$3145,2,FALSE),VLOOKUP(Z2528,'1077county_meanLDVage_submitted'!$A$2:$B$1079,2,FALSE))</f>
        <v>8.1194709936855389</v>
      </c>
      <c r="AB2528" s="15">
        <f t="shared" si="78"/>
        <v>8</v>
      </c>
      <c r="AC2528" s="15">
        <f t="shared" si="79"/>
        <v>2</v>
      </c>
    </row>
    <row r="2529" spans="2:29" x14ac:dyDescent="0.3">
      <c r="B2529" s="15">
        <v>48005</v>
      </c>
      <c r="C2529" s="15">
        <v>10.337573081915002</v>
      </c>
      <c r="D2529" s="15">
        <v>10</v>
      </c>
      <c r="E2529" s="15">
        <v>3</v>
      </c>
      <c r="N2529" s="15">
        <v>48005</v>
      </c>
      <c r="O2529" s="15">
        <v>9.81528013237698</v>
      </c>
      <c r="P2529" s="15">
        <v>9</v>
      </c>
      <c r="Q2529" s="15">
        <v>3</v>
      </c>
      <c r="Z2529" s="15">
        <v>48005</v>
      </c>
      <c r="AA2529" s="15">
        <f>IF(ISNA(VLOOKUP(Z2529,'1077county_meanLDVage_submitted'!$A$2:$B$1079,2,FALSE)),VLOOKUP(Z2529,$N$3:$O$3145,2,FALSE),VLOOKUP(Z2529,'1077county_meanLDVage_submitted'!$A$2:$B$1079,2,FALSE))</f>
        <v>9.81528013237698</v>
      </c>
      <c r="AB2529" s="15">
        <f t="shared" si="78"/>
        <v>9</v>
      </c>
      <c r="AC2529" s="15">
        <f t="shared" si="79"/>
        <v>3</v>
      </c>
    </row>
    <row r="2530" spans="2:29" x14ac:dyDescent="0.3">
      <c r="B2530" s="15">
        <v>48007</v>
      </c>
      <c r="C2530" s="15">
        <v>9.5426923230734442</v>
      </c>
      <c r="D2530" s="15">
        <v>9</v>
      </c>
      <c r="E2530" s="15">
        <v>3</v>
      </c>
      <c r="N2530" s="15">
        <v>48007</v>
      </c>
      <c r="O2530" s="15">
        <v>9.0844211895333888</v>
      </c>
      <c r="P2530" s="15">
        <v>9</v>
      </c>
      <c r="Q2530" s="15">
        <v>3</v>
      </c>
      <c r="Z2530" s="15">
        <v>48007</v>
      </c>
      <c r="AA2530" s="15">
        <f>IF(ISNA(VLOOKUP(Z2530,'1077county_meanLDVage_submitted'!$A$2:$B$1079,2,FALSE)),VLOOKUP(Z2530,$N$3:$O$3145,2,FALSE),VLOOKUP(Z2530,'1077county_meanLDVage_submitted'!$A$2:$B$1079,2,FALSE))</f>
        <v>9.0844211895333888</v>
      </c>
      <c r="AB2530" s="15">
        <f t="shared" si="78"/>
        <v>9</v>
      </c>
      <c r="AC2530" s="15">
        <f t="shared" si="79"/>
        <v>3</v>
      </c>
    </row>
    <row r="2531" spans="2:29" x14ac:dyDescent="0.3">
      <c r="B2531" s="15">
        <v>48009</v>
      </c>
      <c r="C2531" s="15">
        <v>10.066508848864471</v>
      </c>
      <c r="D2531" s="15">
        <v>10</v>
      </c>
      <c r="E2531" s="15">
        <v>3</v>
      </c>
      <c r="N2531" s="15">
        <v>48009</v>
      </c>
      <c r="O2531" s="15">
        <v>9.4214346885040605</v>
      </c>
      <c r="P2531" s="15">
        <v>9</v>
      </c>
      <c r="Q2531" s="15">
        <v>3</v>
      </c>
      <c r="Z2531" s="15">
        <v>48009</v>
      </c>
      <c r="AA2531" s="15">
        <f>IF(ISNA(VLOOKUP(Z2531,'1077county_meanLDVage_submitted'!$A$2:$B$1079,2,FALSE)),VLOOKUP(Z2531,$N$3:$O$3145,2,FALSE),VLOOKUP(Z2531,'1077county_meanLDVage_submitted'!$A$2:$B$1079,2,FALSE))</f>
        <v>9.4214346885040605</v>
      </c>
      <c r="AB2531" s="15">
        <f t="shared" si="78"/>
        <v>9</v>
      </c>
      <c r="AC2531" s="15">
        <f t="shared" si="79"/>
        <v>3</v>
      </c>
    </row>
    <row r="2532" spans="2:29" x14ac:dyDescent="0.3">
      <c r="B2532" s="15">
        <v>48011</v>
      </c>
      <c r="C2532" s="15">
        <v>11.520807834510185</v>
      </c>
      <c r="D2532" s="15">
        <v>11</v>
      </c>
      <c r="E2532" s="15">
        <v>4</v>
      </c>
      <c r="N2532" s="15">
        <v>48011</v>
      </c>
      <c r="O2532" s="15">
        <v>10.846876846708183</v>
      </c>
      <c r="P2532" s="15">
        <v>10</v>
      </c>
      <c r="Q2532" s="15">
        <v>3</v>
      </c>
      <c r="Z2532" s="15">
        <v>48011</v>
      </c>
      <c r="AA2532" s="15">
        <f>IF(ISNA(VLOOKUP(Z2532,'1077county_meanLDVage_submitted'!$A$2:$B$1079,2,FALSE)),VLOOKUP(Z2532,$N$3:$O$3145,2,FALSE),VLOOKUP(Z2532,'1077county_meanLDVage_submitted'!$A$2:$B$1079,2,FALSE))</f>
        <v>10.846876846708183</v>
      </c>
      <c r="AB2532" s="15">
        <f t="shared" si="78"/>
        <v>10</v>
      </c>
      <c r="AC2532" s="15">
        <f t="shared" si="79"/>
        <v>3</v>
      </c>
    </row>
    <row r="2533" spans="2:29" x14ac:dyDescent="0.3">
      <c r="B2533" s="15">
        <v>48013</v>
      </c>
      <c r="C2533" s="15">
        <v>10.129921460155797</v>
      </c>
      <c r="D2533" s="15">
        <v>10</v>
      </c>
      <c r="E2533" s="15">
        <v>3</v>
      </c>
      <c r="N2533" s="15">
        <v>48013</v>
      </c>
      <c r="O2533" s="15">
        <v>9.6366351760401319</v>
      </c>
      <c r="P2533" s="15">
        <v>9</v>
      </c>
      <c r="Q2533" s="15">
        <v>3</v>
      </c>
      <c r="Z2533" s="15">
        <v>48013</v>
      </c>
      <c r="AA2533" s="15">
        <f>IF(ISNA(VLOOKUP(Z2533,'1077county_meanLDVage_submitted'!$A$2:$B$1079,2,FALSE)),VLOOKUP(Z2533,$N$3:$O$3145,2,FALSE),VLOOKUP(Z2533,'1077county_meanLDVage_submitted'!$A$2:$B$1079,2,FALSE))</f>
        <v>9.6366351760401319</v>
      </c>
      <c r="AB2533" s="15">
        <f t="shared" si="78"/>
        <v>9</v>
      </c>
      <c r="AC2533" s="15">
        <f t="shared" si="79"/>
        <v>3</v>
      </c>
    </row>
    <row r="2534" spans="2:29" x14ac:dyDescent="0.3">
      <c r="B2534" s="15">
        <v>48015</v>
      </c>
      <c r="C2534" s="15">
        <v>10.6399878983222</v>
      </c>
      <c r="D2534" s="15">
        <v>10</v>
      </c>
      <c r="E2534" s="15">
        <v>3</v>
      </c>
      <c r="N2534" s="15">
        <v>48015</v>
      </c>
      <c r="O2534" s="15">
        <v>10.025655643419643</v>
      </c>
      <c r="P2534" s="15">
        <v>10</v>
      </c>
      <c r="Q2534" s="15">
        <v>3</v>
      </c>
      <c r="Z2534" s="15">
        <v>48015</v>
      </c>
      <c r="AA2534" s="15">
        <f>IF(ISNA(VLOOKUP(Z2534,'1077county_meanLDVage_submitted'!$A$2:$B$1079,2,FALSE)),VLOOKUP(Z2534,$N$3:$O$3145,2,FALSE),VLOOKUP(Z2534,'1077county_meanLDVage_submitted'!$A$2:$B$1079,2,FALSE))</f>
        <v>10.025655643419643</v>
      </c>
      <c r="AB2534" s="15">
        <f t="shared" si="78"/>
        <v>10</v>
      </c>
      <c r="AC2534" s="15">
        <f t="shared" si="79"/>
        <v>3</v>
      </c>
    </row>
    <row r="2535" spans="2:29" x14ac:dyDescent="0.3">
      <c r="B2535" s="15">
        <v>48017</v>
      </c>
      <c r="C2535" s="15">
        <v>11.486477231996933</v>
      </c>
      <c r="D2535" s="15">
        <v>11</v>
      </c>
      <c r="E2535" s="15">
        <v>4</v>
      </c>
      <c r="N2535" s="15">
        <v>48017</v>
      </c>
      <c r="O2535" s="15">
        <v>10.990287436335235</v>
      </c>
      <c r="P2535" s="15">
        <v>10</v>
      </c>
      <c r="Q2535" s="15">
        <v>3</v>
      </c>
      <c r="Z2535" s="15">
        <v>48017</v>
      </c>
      <c r="AA2535" s="15">
        <f>IF(ISNA(VLOOKUP(Z2535,'1077county_meanLDVage_submitted'!$A$2:$B$1079,2,FALSE)),VLOOKUP(Z2535,$N$3:$O$3145,2,FALSE),VLOOKUP(Z2535,'1077county_meanLDVage_submitted'!$A$2:$B$1079,2,FALSE))</f>
        <v>10.990287436335235</v>
      </c>
      <c r="AB2535" s="15">
        <f t="shared" si="78"/>
        <v>10</v>
      </c>
      <c r="AC2535" s="15">
        <f t="shared" si="79"/>
        <v>3</v>
      </c>
    </row>
    <row r="2536" spans="2:29" x14ac:dyDescent="0.3">
      <c r="B2536" s="15">
        <v>48019</v>
      </c>
      <c r="C2536" s="15">
        <v>10.809926934231425</v>
      </c>
      <c r="D2536" s="15">
        <v>10</v>
      </c>
      <c r="E2536" s="15">
        <v>3</v>
      </c>
      <c r="N2536" s="15">
        <v>48019</v>
      </c>
      <c r="O2536" s="15">
        <v>10.138350568450859</v>
      </c>
      <c r="P2536" s="15">
        <v>10</v>
      </c>
      <c r="Q2536" s="15">
        <v>3</v>
      </c>
      <c r="Z2536" s="15">
        <v>48019</v>
      </c>
      <c r="AA2536" s="15">
        <f>IF(ISNA(VLOOKUP(Z2536,'1077county_meanLDVage_submitted'!$A$2:$B$1079,2,FALSE)),VLOOKUP(Z2536,$N$3:$O$3145,2,FALSE),VLOOKUP(Z2536,'1077county_meanLDVage_submitted'!$A$2:$B$1079,2,FALSE))</f>
        <v>10.138350568450859</v>
      </c>
      <c r="AB2536" s="15">
        <f t="shared" si="78"/>
        <v>10</v>
      </c>
      <c r="AC2536" s="15">
        <f t="shared" si="79"/>
        <v>3</v>
      </c>
    </row>
    <row r="2537" spans="2:29" x14ac:dyDescent="0.3">
      <c r="B2537" s="15">
        <v>48021</v>
      </c>
      <c r="C2537" s="15">
        <v>9.8972085385025821</v>
      </c>
      <c r="D2537" s="15">
        <v>9</v>
      </c>
      <c r="E2537" s="15">
        <v>3</v>
      </c>
      <c r="N2537" s="15">
        <v>48021</v>
      </c>
      <c r="O2537" s="15">
        <v>9.411416667551034</v>
      </c>
      <c r="P2537" s="15">
        <v>9</v>
      </c>
      <c r="Q2537" s="15">
        <v>3</v>
      </c>
      <c r="Z2537" s="15">
        <v>48021</v>
      </c>
      <c r="AA2537" s="15">
        <f>IF(ISNA(VLOOKUP(Z2537,'1077county_meanLDVage_submitted'!$A$2:$B$1079,2,FALSE)),VLOOKUP(Z2537,$N$3:$O$3145,2,FALSE),VLOOKUP(Z2537,'1077county_meanLDVage_submitted'!$A$2:$B$1079,2,FALSE))</f>
        <v>9.411416667551034</v>
      </c>
      <c r="AB2537" s="15">
        <f t="shared" si="78"/>
        <v>9</v>
      </c>
      <c r="AC2537" s="15">
        <f t="shared" si="79"/>
        <v>3</v>
      </c>
    </row>
    <row r="2538" spans="2:29" x14ac:dyDescent="0.3">
      <c r="B2538" s="15">
        <v>48023</v>
      </c>
      <c r="C2538" s="15">
        <v>11.286190189445772</v>
      </c>
      <c r="D2538" s="15">
        <v>11</v>
      </c>
      <c r="E2538" s="15">
        <v>4</v>
      </c>
      <c r="N2538" s="15">
        <v>48023</v>
      </c>
      <c r="O2538" s="15">
        <v>10.719949275037333</v>
      </c>
      <c r="P2538" s="15">
        <v>10</v>
      </c>
      <c r="Q2538" s="15">
        <v>3</v>
      </c>
      <c r="Z2538" s="15">
        <v>48023</v>
      </c>
      <c r="AA2538" s="15">
        <f>IF(ISNA(VLOOKUP(Z2538,'1077county_meanLDVage_submitted'!$A$2:$B$1079,2,FALSE)),VLOOKUP(Z2538,$N$3:$O$3145,2,FALSE),VLOOKUP(Z2538,'1077county_meanLDVage_submitted'!$A$2:$B$1079,2,FALSE))</f>
        <v>10.719949275037333</v>
      </c>
      <c r="AB2538" s="15">
        <f t="shared" si="78"/>
        <v>10</v>
      </c>
      <c r="AC2538" s="15">
        <f t="shared" si="79"/>
        <v>3</v>
      </c>
    </row>
    <row r="2539" spans="2:29" x14ac:dyDescent="0.3">
      <c r="B2539" s="15">
        <v>48025</v>
      </c>
      <c r="C2539" s="15">
        <v>9.3138220974103039</v>
      </c>
      <c r="D2539" s="15">
        <v>9</v>
      </c>
      <c r="E2539" s="15">
        <v>3</v>
      </c>
      <c r="N2539" s="15">
        <v>48025</v>
      </c>
      <c r="O2539" s="15">
        <v>8.8642566816223116</v>
      </c>
      <c r="P2539" s="15">
        <v>8</v>
      </c>
      <c r="Q2539" s="15">
        <v>2</v>
      </c>
      <c r="Z2539" s="15">
        <v>48025</v>
      </c>
      <c r="AA2539" s="15">
        <f>IF(ISNA(VLOOKUP(Z2539,'1077county_meanLDVage_submitted'!$A$2:$B$1079,2,FALSE)),VLOOKUP(Z2539,$N$3:$O$3145,2,FALSE),VLOOKUP(Z2539,'1077county_meanLDVage_submitted'!$A$2:$B$1079,2,FALSE))</f>
        <v>8.8642566816223116</v>
      </c>
      <c r="AB2539" s="15">
        <f t="shared" si="78"/>
        <v>8</v>
      </c>
      <c r="AC2539" s="15">
        <f t="shared" si="79"/>
        <v>2</v>
      </c>
    </row>
    <row r="2540" spans="2:29" x14ac:dyDescent="0.3">
      <c r="B2540" s="15">
        <v>48027</v>
      </c>
      <c r="C2540" s="15">
        <v>8.9547602308015986</v>
      </c>
      <c r="D2540" s="15">
        <v>8</v>
      </c>
      <c r="E2540" s="15">
        <v>2</v>
      </c>
      <c r="N2540" s="15">
        <v>48027</v>
      </c>
      <c r="O2540" s="15">
        <v>8.5061310121452021</v>
      </c>
      <c r="P2540" s="15">
        <v>8</v>
      </c>
      <c r="Q2540" s="15">
        <v>2</v>
      </c>
      <c r="Z2540" s="15">
        <v>48027</v>
      </c>
      <c r="AA2540" s="15">
        <f>IF(ISNA(VLOOKUP(Z2540,'1077county_meanLDVage_submitted'!$A$2:$B$1079,2,FALSE)),VLOOKUP(Z2540,$N$3:$O$3145,2,FALSE),VLOOKUP(Z2540,'1077county_meanLDVage_submitted'!$A$2:$B$1079,2,FALSE))</f>
        <v>8.5061310121452021</v>
      </c>
      <c r="AB2540" s="15">
        <f t="shared" si="78"/>
        <v>8</v>
      </c>
      <c r="AC2540" s="15">
        <f t="shared" si="79"/>
        <v>2</v>
      </c>
    </row>
    <row r="2541" spans="2:29" x14ac:dyDescent="0.3">
      <c r="B2541" s="15">
        <v>48029</v>
      </c>
      <c r="C2541" s="15">
        <v>8.8725352720495483</v>
      </c>
      <c r="D2541" s="15">
        <v>8</v>
      </c>
      <c r="E2541" s="15">
        <v>2</v>
      </c>
      <c r="N2541" s="15">
        <v>48029</v>
      </c>
      <c r="O2541" s="15">
        <v>8.4366386551132262</v>
      </c>
      <c r="P2541" s="15">
        <v>8</v>
      </c>
      <c r="Q2541" s="15">
        <v>2</v>
      </c>
      <c r="Z2541" s="15">
        <v>48029</v>
      </c>
      <c r="AA2541" s="15">
        <f>IF(ISNA(VLOOKUP(Z2541,'1077county_meanLDVage_submitted'!$A$2:$B$1079,2,FALSE)),VLOOKUP(Z2541,$N$3:$O$3145,2,FALSE),VLOOKUP(Z2541,'1077county_meanLDVage_submitted'!$A$2:$B$1079,2,FALSE))</f>
        <v>8.4366386551132262</v>
      </c>
      <c r="AB2541" s="15">
        <f t="shared" si="78"/>
        <v>8</v>
      </c>
      <c r="AC2541" s="15">
        <f t="shared" si="79"/>
        <v>2</v>
      </c>
    </row>
    <row r="2542" spans="2:29" x14ac:dyDescent="0.3">
      <c r="B2542" s="15">
        <v>48031</v>
      </c>
      <c r="C2542" s="15">
        <v>10.570513381369361</v>
      </c>
      <c r="D2542" s="15">
        <v>10</v>
      </c>
      <c r="E2542" s="15">
        <v>3</v>
      </c>
      <c r="N2542" s="15">
        <v>48031</v>
      </c>
      <c r="O2542" s="15">
        <v>9.9659386176992761</v>
      </c>
      <c r="P2542" s="15">
        <v>9</v>
      </c>
      <c r="Q2542" s="15">
        <v>3</v>
      </c>
      <c r="Z2542" s="15">
        <v>48031</v>
      </c>
      <c r="AA2542" s="15">
        <f>IF(ISNA(VLOOKUP(Z2542,'1077county_meanLDVage_submitted'!$A$2:$B$1079,2,FALSE)),VLOOKUP(Z2542,$N$3:$O$3145,2,FALSE),VLOOKUP(Z2542,'1077county_meanLDVage_submitted'!$A$2:$B$1079,2,FALSE))</f>
        <v>9.9659386176992761</v>
      </c>
      <c r="AB2542" s="15">
        <f t="shared" si="78"/>
        <v>9</v>
      </c>
      <c r="AC2542" s="15">
        <f t="shared" si="79"/>
        <v>3</v>
      </c>
    </row>
    <row r="2543" spans="2:29" x14ac:dyDescent="0.3">
      <c r="B2543" s="15">
        <v>48033</v>
      </c>
      <c r="C2543" s="15">
        <v>10.542857143977137</v>
      </c>
      <c r="D2543" s="15">
        <v>10</v>
      </c>
      <c r="E2543" s="15">
        <v>3</v>
      </c>
      <c r="N2543" s="15">
        <v>48033</v>
      </c>
      <c r="O2543" s="15">
        <v>9.8062330984051336</v>
      </c>
      <c r="P2543" s="15">
        <v>9</v>
      </c>
      <c r="Q2543" s="15">
        <v>3</v>
      </c>
      <c r="Z2543" s="15">
        <v>48033</v>
      </c>
      <c r="AA2543" s="15">
        <f>IF(ISNA(VLOOKUP(Z2543,'1077county_meanLDVage_submitted'!$A$2:$B$1079,2,FALSE)),VLOOKUP(Z2543,$N$3:$O$3145,2,FALSE),VLOOKUP(Z2543,'1077county_meanLDVage_submitted'!$A$2:$B$1079,2,FALSE))</f>
        <v>9.8062330984051336</v>
      </c>
      <c r="AB2543" s="15">
        <f t="shared" si="78"/>
        <v>9</v>
      </c>
      <c r="AC2543" s="15">
        <f t="shared" si="79"/>
        <v>3</v>
      </c>
    </row>
    <row r="2544" spans="2:29" x14ac:dyDescent="0.3">
      <c r="B2544" s="15">
        <v>48035</v>
      </c>
      <c r="C2544" s="15">
        <v>11.288881620111329</v>
      </c>
      <c r="D2544" s="15">
        <v>11</v>
      </c>
      <c r="E2544" s="15">
        <v>4</v>
      </c>
      <c r="N2544" s="15">
        <v>48035</v>
      </c>
      <c r="O2544" s="15">
        <v>10.540942297020644</v>
      </c>
      <c r="P2544" s="15">
        <v>10</v>
      </c>
      <c r="Q2544" s="15">
        <v>3</v>
      </c>
      <c r="Z2544" s="15">
        <v>48035</v>
      </c>
      <c r="AA2544" s="15">
        <f>IF(ISNA(VLOOKUP(Z2544,'1077county_meanLDVage_submitted'!$A$2:$B$1079,2,FALSE)),VLOOKUP(Z2544,$N$3:$O$3145,2,FALSE),VLOOKUP(Z2544,'1077county_meanLDVage_submitted'!$A$2:$B$1079,2,FALSE))</f>
        <v>10.540942297020644</v>
      </c>
      <c r="AB2544" s="15">
        <f t="shared" si="78"/>
        <v>10</v>
      </c>
      <c r="AC2544" s="15">
        <f t="shared" si="79"/>
        <v>3</v>
      </c>
    </row>
    <row r="2545" spans="2:29" x14ac:dyDescent="0.3">
      <c r="B2545" s="15">
        <v>48037</v>
      </c>
      <c r="C2545" s="15">
        <v>10.239630836191514</v>
      </c>
      <c r="D2545" s="15">
        <v>10</v>
      </c>
      <c r="E2545" s="15">
        <v>3</v>
      </c>
      <c r="N2545" s="15">
        <v>48037</v>
      </c>
      <c r="O2545" s="15">
        <v>9.6043709655146543</v>
      </c>
      <c r="P2545" s="15">
        <v>9</v>
      </c>
      <c r="Q2545" s="15">
        <v>3</v>
      </c>
      <c r="Z2545" s="15">
        <v>48037</v>
      </c>
      <c r="AA2545" s="15">
        <f>IF(ISNA(VLOOKUP(Z2545,'1077county_meanLDVage_submitted'!$A$2:$B$1079,2,FALSE)),VLOOKUP(Z2545,$N$3:$O$3145,2,FALSE),VLOOKUP(Z2545,'1077county_meanLDVage_submitted'!$A$2:$B$1079,2,FALSE))</f>
        <v>9.6043709655146543</v>
      </c>
      <c r="AB2545" s="15">
        <f t="shared" si="78"/>
        <v>9</v>
      </c>
      <c r="AC2545" s="15">
        <f t="shared" si="79"/>
        <v>3</v>
      </c>
    </row>
    <row r="2546" spans="2:29" x14ac:dyDescent="0.3">
      <c r="B2546" s="15">
        <v>48039</v>
      </c>
      <c r="C2546" s="15">
        <v>8.816194788037059</v>
      </c>
      <c r="D2546" s="15">
        <v>8</v>
      </c>
      <c r="E2546" s="15">
        <v>2</v>
      </c>
      <c r="N2546" s="15">
        <v>48039</v>
      </c>
      <c r="O2546" s="15">
        <v>8.3684935286276403</v>
      </c>
      <c r="P2546" s="15">
        <v>8</v>
      </c>
      <c r="Q2546" s="15">
        <v>2</v>
      </c>
      <c r="Z2546" s="15">
        <v>48039</v>
      </c>
      <c r="AA2546" s="15">
        <f>IF(ISNA(VLOOKUP(Z2546,'1077county_meanLDVage_submitted'!$A$2:$B$1079,2,FALSE)),VLOOKUP(Z2546,$N$3:$O$3145,2,FALSE),VLOOKUP(Z2546,'1077county_meanLDVage_submitted'!$A$2:$B$1079,2,FALSE))</f>
        <v>8.3684935286276403</v>
      </c>
      <c r="AB2546" s="15">
        <f t="shared" si="78"/>
        <v>8</v>
      </c>
      <c r="AC2546" s="15">
        <f t="shared" si="79"/>
        <v>2</v>
      </c>
    </row>
    <row r="2547" spans="2:29" x14ac:dyDescent="0.3">
      <c r="B2547" s="15">
        <v>48041</v>
      </c>
      <c r="C2547" s="15">
        <v>9.3254903113139669</v>
      </c>
      <c r="D2547" s="15">
        <v>9</v>
      </c>
      <c r="E2547" s="15">
        <v>3</v>
      </c>
      <c r="N2547" s="15">
        <v>48041</v>
      </c>
      <c r="O2547" s="15">
        <v>8.8644182529622579</v>
      </c>
      <c r="P2547" s="15">
        <v>8</v>
      </c>
      <c r="Q2547" s="15">
        <v>2</v>
      </c>
      <c r="Z2547" s="15">
        <v>48041</v>
      </c>
      <c r="AA2547" s="15">
        <f>IF(ISNA(VLOOKUP(Z2547,'1077county_meanLDVage_submitted'!$A$2:$B$1079,2,FALSE)),VLOOKUP(Z2547,$N$3:$O$3145,2,FALSE),VLOOKUP(Z2547,'1077county_meanLDVage_submitted'!$A$2:$B$1079,2,FALSE))</f>
        <v>8.8644182529622579</v>
      </c>
      <c r="AB2547" s="15">
        <f t="shared" si="78"/>
        <v>8</v>
      </c>
      <c r="AC2547" s="15">
        <f t="shared" si="79"/>
        <v>2</v>
      </c>
    </row>
    <row r="2548" spans="2:29" x14ac:dyDescent="0.3">
      <c r="B2548" s="15">
        <v>48043</v>
      </c>
      <c r="C2548" s="15">
        <v>11.545899216145328</v>
      </c>
      <c r="D2548" s="15">
        <v>11</v>
      </c>
      <c r="E2548" s="15">
        <v>4</v>
      </c>
      <c r="N2548" s="15">
        <v>48043</v>
      </c>
      <c r="O2548" s="15">
        <v>10.865484177208709</v>
      </c>
      <c r="P2548" s="15">
        <v>10</v>
      </c>
      <c r="Q2548" s="15">
        <v>3</v>
      </c>
      <c r="Z2548" s="15">
        <v>48043</v>
      </c>
      <c r="AA2548" s="15">
        <f>IF(ISNA(VLOOKUP(Z2548,'1077county_meanLDVage_submitted'!$A$2:$B$1079,2,FALSE)),VLOOKUP(Z2548,$N$3:$O$3145,2,FALSE),VLOOKUP(Z2548,'1077county_meanLDVage_submitted'!$A$2:$B$1079,2,FALSE))</f>
        <v>10.865484177208709</v>
      </c>
      <c r="AB2548" s="15">
        <f t="shared" si="78"/>
        <v>10</v>
      </c>
      <c r="AC2548" s="15">
        <f t="shared" si="79"/>
        <v>3</v>
      </c>
    </row>
    <row r="2549" spans="2:29" x14ac:dyDescent="0.3">
      <c r="B2549" s="15">
        <v>48045</v>
      </c>
      <c r="C2549" s="15">
        <v>11.937896964768296</v>
      </c>
      <c r="D2549" s="15">
        <v>11</v>
      </c>
      <c r="E2549" s="15">
        <v>4</v>
      </c>
      <c r="N2549" s="15">
        <v>48045</v>
      </c>
      <c r="O2549" s="15">
        <v>11.318013796563141</v>
      </c>
      <c r="P2549" s="15">
        <v>11</v>
      </c>
      <c r="Q2549" s="15">
        <v>4</v>
      </c>
      <c r="Z2549" s="15">
        <v>48045</v>
      </c>
      <c r="AA2549" s="15">
        <f>IF(ISNA(VLOOKUP(Z2549,'1077county_meanLDVage_submitted'!$A$2:$B$1079,2,FALSE)),VLOOKUP(Z2549,$N$3:$O$3145,2,FALSE),VLOOKUP(Z2549,'1077county_meanLDVage_submitted'!$A$2:$B$1079,2,FALSE))</f>
        <v>11.318013796563141</v>
      </c>
      <c r="AB2549" s="15">
        <f t="shared" si="78"/>
        <v>11</v>
      </c>
      <c r="AC2549" s="15">
        <f t="shared" si="79"/>
        <v>4</v>
      </c>
    </row>
    <row r="2550" spans="2:29" x14ac:dyDescent="0.3">
      <c r="B2550" s="15">
        <v>48047</v>
      </c>
      <c r="C2550" s="15">
        <v>11.371438379170668</v>
      </c>
      <c r="D2550" s="15">
        <v>11</v>
      </c>
      <c r="E2550" s="15">
        <v>4</v>
      </c>
      <c r="N2550" s="15">
        <v>48047</v>
      </c>
      <c r="O2550" s="15">
        <v>10.740852795411998</v>
      </c>
      <c r="P2550" s="15">
        <v>10</v>
      </c>
      <c r="Q2550" s="15">
        <v>3</v>
      </c>
      <c r="Z2550" s="15">
        <v>48047</v>
      </c>
      <c r="AA2550" s="15">
        <f>IF(ISNA(VLOOKUP(Z2550,'1077county_meanLDVage_submitted'!$A$2:$B$1079,2,FALSE)),VLOOKUP(Z2550,$N$3:$O$3145,2,FALSE),VLOOKUP(Z2550,'1077county_meanLDVage_submitted'!$A$2:$B$1079,2,FALSE))</f>
        <v>10.740852795411998</v>
      </c>
      <c r="AB2550" s="15">
        <f t="shared" si="78"/>
        <v>10</v>
      </c>
      <c r="AC2550" s="15">
        <f t="shared" si="79"/>
        <v>3</v>
      </c>
    </row>
    <row r="2551" spans="2:29" x14ac:dyDescent="0.3">
      <c r="B2551" s="15">
        <v>48049</v>
      </c>
      <c r="C2551" s="15">
        <v>11.185808027229076</v>
      </c>
      <c r="D2551" s="15">
        <v>11</v>
      </c>
      <c r="E2551" s="15">
        <v>4</v>
      </c>
      <c r="N2551" s="15">
        <v>48049</v>
      </c>
      <c r="O2551" s="15">
        <v>10.536814950760238</v>
      </c>
      <c r="P2551" s="15">
        <v>10</v>
      </c>
      <c r="Q2551" s="15">
        <v>3</v>
      </c>
      <c r="Z2551" s="15">
        <v>48049</v>
      </c>
      <c r="AA2551" s="15">
        <f>IF(ISNA(VLOOKUP(Z2551,'1077county_meanLDVage_submitted'!$A$2:$B$1079,2,FALSE)),VLOOKUP(Z2551,$N$3:$O$3145,2,FALSE),VLOOKUP(Z2551,'1077county_meanLDVage_submitted'!$A$2:$B$1079,2,FALSE))</f>
        <v>10.536814950760238</v>
      </c>
      <c r="AB2551" s="15">
        <f t="shared" si="78"/>
        <v>10</v>
      </c>
      <c r="AC2551" s="15">
        <f t="shared" si="79"/>
        <v>3</v>
      </c>
    </row>
    <row r="2552" spans="2:29" x14ac:dyDescent="0.3">
      <c r="B2552" s="15">
        <v>48051</v>
      </c>
      <c r="C2552" s="15">
        <v>10.773879641912787</v>
      </c>
      <c r="D2552" s="15">
        <v>10</v>
      </c>
      <c r="E2552" s="15">
        <v>3</v>
      </c>
      <c r="N2552" s="15">
        <v>48051</v>
      </c>
      <c r="O2552" s="15">
        <v>10.145083143974933</v>
      </c>
      <c r="P2552" s="15">
        <v>10</v>
      </c>
      <c r="Q2552" s="15">
        <v>3</v>
      </c>
      <c r="Z2552" s="15">
        <v>48051</v>
      </c>
      <c r="AA2552" s="15">
        <f>IF(ISNA(VLOOKUP(Z2552,'1077county_meanLDVage_submitted'!$A$2:$B$1079,2,FALSE)),VLOOKUP(Z2552,$N$3:$O$3145,2,FALSE),VLOOKUP(Z2552,'1077county_meanLDVage_submitted'!$A$2:$B$1079,2,FALSE))</f>
        <v>10.145083143974933</v>
      </c>
      <c r="AB2552" s="15">
        <f t="shared" si="78"/>
        <v>10</v>
      </c>
      <c r="AC2552" s="15">
        <f t="shared" si="79"/>
        <v>3</v>
      </c>
    </row>
    <row r="2553" spans="2:29" x14ac:dyDescent="0.3">
      <c r="B2553" s="15">
        <v>48053</v>
      </c>
      <c r="C2553" s="15">
        <v>10.175529035322755</v>
      </c>
      <c r="D2553" s="15">
        <v>10</v>
      </c>
      <c r="E2553" s="15">
        <v>3</v>
      </c>
      <c r="N2553" s="15">
        <v>48053</v>
      </c>
      <c r="O2553" s="15">
        <v>9.5459655200216726</v>
      </c>
      <c r="P2553" s="15">
        <v>9</v>
      </c>
      <c r="Q2553" s="15">
        <v>3</v>
      </c>
      <c r="Z2553" s="15">
        <v>48053</v>
      </c>
      <c r="AA2553" s="15">
        <f>IF(ISNA(VLOOKUP(Z2553,'1077county_meanLDVage_submitted'!$A$2:$B$1079,2,FALSE)),VLOOKUP(Z2553,$N$3:$O$3145,2,FALSE),VLOOKUP(Z2553,'1077county_meanLDVage_submitted'!$A$2:$B$1079,2,FALSE))</f>
        <v>9.5459655200216726</v>
      </c>
      <c r="AB2553" s="15">
        <f t="shared" si="78"/>
        <v>9</v>
      </c>
      <c r="AC2553" s="15">
        <f t="shared" si="79"/>
        <v>3</v>
      </c>
    </row>
    <row r="2554" spans="2:29" x14ac:dyDescent="0.3">
      <c r="B2554" s="15">
        <v>48055</v>
      </c>
      <c r="C2554" s="15">
        <v>10.911438587471398</v>
      </c>
      <c r="D2554" s="15">
        <v>10</v>
      </c>
      <c r="E2554" s="15">
        <v>3</v>
      </c>
      <c r="N2554" s="15">
        <v>48055</v>
      </c>
      <c r="O2554" s="15">
        <v>10.347746590299835</v>
      </c>
      <c r="P2554" s="15">
        <v>10</v>
      </c>
      <c r="Q2554" s="15">
        <v>3</v>
      </c>
      <c r="Z2554" s="15">
        <v>48055</v>
      </c>
      <c r="AA2554" s="15">
        <f>IF(ISNA(VLOOKUP(Z2554,'1077county_meanLDVage_submitted'!$A$2:$B$1079,2,FALSE)),VLOOKUP(Z2554,$N$3:$O$3145,2,FALSE),VLOOKUP(Z2554,'1077county_meanLDVage_submitted'!$A$2:$B$1079,2,FALSE))</f>
        <v>10.347746590299835</v>
      </c>
      <c r="AB2554" s="15">
        <f t="shared" si="78"/>
        <v>10</v>
      </c>
      <c r="AC2554" s="15">
        <f t="shared" si="79"/>
        <v>3</v>
      </c>
    </row>
    <row r="2555" spans="2:29" x14ac:dyDescent="0.3">
      <c r="B2555" s="15">
        <v>48057</v>
      </c>
      <c r="C2555" s="15">
        <v>9.5630752570299329</v>
      </c>
      <c r="D2555" s="15">
        <v>9</v>
      </c>
      <c r="E2555" s="15">
        <v>3</v>
      </c>
      <c r="N2555" s="15">
        <v>48057</v>
      </c>
      <c r="O2555" s="15">
        <v>9.0829117493312062</v>
      </c>
      <c r="P2555" s="15">
        <v>9</v>
      </c>
      <c r="Q2555" s="15">
        <v>3</v>
      </c>
      <c r="Z2555" s="15">
        <v>48057</v>
      </c>
      <c r="AA2555" s="15">
        <f>IF(ISNA(VLOOKUP(Z2555,'1077county_meanLDVage_submitted'!$A$2:$B$1079,2,FALSE)),VLOOKUP(Z2555,$N$3:$O$3145,2,FALSE),VLOOKUP(Z2555,'1077county_meanLDVage_submitted'!$A$2:$B$1079,2,FALSE))</f>
        <v>9.0829117493312062</v>
      </c>
      <c r="AB2555" s="15">
        <f t="shared" si="78"/>
        <v>9</v>
      </c>
      <c r="AC2555" s="15">
        <f t="shared" si="79"/>
        <v>3</v>
      </c>
    </row>
    <row r="2556" spans="2:29" x14ac:dyDescent="0.3">
      <c r="B2556" s="15">
        <v>48059</v>
      </c>
      <c r="C2556" s="15">
        <v>10.694761410541114</v>
      </c>
      <c r="D2556" s="15">
        <v>10</v>
      </c>
      <c r="E2556" s="15">
        <v>3</v>
      </c>
      <c r="N2556" s="15">
        <v>48059</v>
      </c>
      <c r="O2556" s="15">
        <v>10.063234234673489</v>
      </c>
      <c r="P2556" s="15">
        <v>10</v>
      </c>
      <c r="Q2556" s="15">
        <v>3</v>
      </c>
      <c r="Z2556" s="15">
        <v>48059</v>
      </c>
      <c r="AA2556" s="15">
        <f>IF(ISNA(VLOOKUP(Z2556,'1077county_meanLDVage_submitted'!$A$2:$B$1079,2,FALSE)),VLOOKUP(Z2556,$N$3:$O$3145,2,FALSE),VLOOKUP(Z2556,'1077county_meanLDVage_submitted'!$A$2:$B$1079,2,FALSE))</f>
        <v>10.063234234673489</v>
      </c>
      <c r="AB2556" s="15">
        <f t="shared" si="78"/>
        <v>10</v>
      </c>
      <c r="AC2556" s="15">
        <f t="shared" si="79"/>
        <v>3</v>
      </c>
    </row>
    <row r="2557" spans="2:29" x14ac:dyDescent="0.3">
      <c r="B2557" s="15">
        <v>48061</v>
      </c>
      <c r="C2557" s="15">
        <v>10.247752996377768</v>
      </c>
      <c r="D2557" s="15">
        <v>10</v>
      </c>
      <c r="E2557" s="15">
        <v>3</v>
      </c>
      <c r="N2557" s="15">
        <v>48061</v>
      </c>
      <c r="O2557" s="15">
        <v>9.8257644856502218</v>
      </c>
      <c r="P2557" s="15">
        <v>9</v>
      </c>
      <c r="Q2557" s="15">
        <v>3</v>
      </c>
      <c r="Z2557" s="15">
        <v>48061</v>
      </c>
      <c r="AA2557" s="15">
        <f>IF(ISNA(VLOOKUP(Z2557,'1077county_meanLDVage_submitted'!$A$2:$B$1079,2,FALSE)),VLOOKUP(Z2557,$N$3:$O$3145,2,FALSE),VLOOKUP(Z2557,'1077county_meanLDVage_submitted'!$A$2:$B$1079,2,FALSE))</f>
        <v>9.8257644856502218</v>
      </c>
      <c r="AB2557" s="15">
        <f t="shared" si="78"/>
        <v>9</v>
      </c>
      <c r="AC2557" s="15">
        <f t="shared" si="79"/>
        <v>3</v>
      </c>
    </row>
    <row r="2558" spans="2:29" x14ac:dyDescent="0.3">
      <c r="B2558" s="15">
        <v>48063</v>
      </c>
      <c r="C2558" s="15">
        <v>10.642820115020067</v>
      </c>
      <c r="D2558" s="15">
        <v>10</v>
      </c>
      <c r="E2558" s="15">
        <v>3</v>
      </c>
      <c r="N2558" s="15">
        <v>48063</v>
      </c>
      <c r="O2558" s="15">
        <v>10.104238133089504</v>
      </c>
      <c r="P2558" s="15">
        <v>10</v>
      </c>
      <c r="Q2558" s="15">
        <v>3</v>
      </c>
      <c r="Z2558" s="15">
        <v>48063</v>
      </c>
      <c r="AA2558" s="15">
        <f>IF(ISNA(VLOOKUP(Z2558,'1077county_meanLDVage_submitted'!$A$2:$B$1079,2,FALSE)),VLOOKUP(Z2558,$N$3:$O$3145,2,FALSE),VLOOKUP(Z2558,'1077county_meanLDVage_submitted'!$A$2:$B$1079,2,FALSE))</f>
        <v>10.104238133089504</v>
      </c>
      <c r="AB2558" s="15">
        <f t="shared" si="78"/>
        <v>10</v>
      </c>
      <c r="AC2558" s="15">
        <f t="shared" si="79"/>
        <v>3</v>
      </c>
    </row>
    <row r="2559" spans="2:29" x14ac:dyDescent="0.3">
      <c r="B2559" s="15">
        <v>48065</v>
      </c>
      <c r="C2559" s="15">
        <v>11.17687819299498</v>
      </c>
      <c r="D2559" s="15">
        <v>11</v>
      </c>
      <c r="E2559" s="15">
        <v>4</v>
      </c>
      <c r="N2559" s="15">
        <v>48065</v>
      </c>
      <c r="O2559" s="15">
        <v>10.453866346264462</v>
      </c>
      <c r="P2559" s="15">
        <v>10</v>
      </c>
      <c r="Q2559" s="15">
        <v>3</v>
      </c>
      <c r="Z2559" s="15">
        <v>48065</v>
      </c>
      <c r="AA2559" s="15">
        <f>IF(ISNA(VLOOKUP(Z2559,'1077county_meanLDVage_submitted'!$A$2:$B$1079,2,FALSE)),VLOOKUP(Z2559,$N$3:$O$3145,2,FALSE),VLOOKUP(Z2559,'1077county_meanLDVage_submitted'!$A$2:$B$1079,2,FALSE))</f>
        <v>10.453866346264462</v>
      </c>
      <c r="AB2559" s="15">
        <f t="shared" si="78"/>
        <v>10</v>
      </c>
      <c r="AC2559" s="15">
        <f t="shared" si="79"/>
        <v>3</v>
      </c>
    </row>
    <row r="2560" spans="2:29" x14ac:dyDescent="0.3">
      <c r="B2560" s="15">
        <v>48067</v>
      </c>
      <c r="C2560" s="15">
        <v>11.412024659768372</v>
      </c>
      <c r="D2560" s="15">
        <v>11</v>
      </c>
      <c r="E2560" s="15">
        <v>4</v>
      </c>
      <c r="N2560" s="15">
        <v>48067</v>
      </c>
      <c r="O2560" s="15">
        <v>10.730313316863269</v>
      </c>
      <c r="P2560" s="15">
        <v>10</v>
      </c>
      <c r="Q2560" s="15">
        <v>3</v>
      </c>
      <c r="Z2560" s="15">
        <v>48067</v>
      </c>
      <c r="AA2560" s="15">
        <f>IF(ISNA(VLOOKUP(Z2560,'1077county_meanLDVage_submitted'!$A$2:$B$1079,2,FALSE)),VLOOKUP(Z2560,$N$3:$O$3145,2,FALSE),VLOOKUP(Z2560,'1077county_meanLDVage_submitted'!$A$2:$B$1079,2,FALSE))</f>
        <v>10.730313316863269</v>
      </c>
      <c r="AB2560" s="15">
        <f t="shared" si="78"/>
        <v>10</v>
      </c>
      <c r="AC2560" s="15">
        <f t="shared" si="79"/>
        <v>3</v>
      </c>
    </row>
    <row r="2561" spans="2:29" x14ac:dyDescent="0.3">
      <c r="B2561" s="15">
        <v>48069</v>
      </c>
      <c r="C2561" s="15">
        <v>11.782283014764676</v>
      </c>
      <c r="D2561" s="15">
        <v>11</v>
      </c>
      <c r="E2561" s="15">
        <v>4</v>
      </c>
      <c r="N2561" s="15">
        <v>48069</v>
      </c>
      <c r="O2561" s="15">
        <v>11.211349449915586</v>
      </c>
      <c r="P2561" s="15">
        <v>11</v>
      </c>
      <c r="Q2561" s="15">
        <v>4</v>
      </c>
      <c r="Z2561" s="15">
        <v>48069</v>
      </c>
      <c r="AA2561" s="15">
        <f>IF(ISNA(VLOOKUP(Z2561,'1077county_meanLDVage_submitted'!$A$2:$B$1079,2,FALSE)),VLOOKUP(Z2561,$N$3:$O$3145,2,FALSE),VLOOKUP(Z2561,'1077county_meanLDVage_submitted'!$A$2:$B$1079,2,FALSE))</f>
        <v>11.211349449915586</v>
      </c>
      <c r="AB2561" s="15">
        <f t="shared" si="78"/>
        <v>11</v>
      </c>
      <c r="AC2561" s="15">
        <f t="shared" si="79"/>
        <v>4</v>
      </c>
    </row>
    <row r="2562" spans="2:29" x14ac:dyDescent="0.3">
      <c r="B2562" s="15">
        <v>48071</v>
      </c>
      <c r="C2562" s="15">
        <v>8.6362705185734239</v>
      </c>
      <c r="D2562" s="15">
        <v>8</v>
      </c>
      <c r="E2562" s="15">
        <v>2</v>
      </c>
      <c r="N2562" s="15">
        <v>48071</v>
      </c>
      <c r="O2562" s="15">
        <v>8.0823025455547217</v>
      </c>
      <c r="P2562" s="15">
        <v>8</v>
      </c>
      <c r="Q2562" s="15">
        <v>2</v>
      </c>
      <c r="Z2562" s="15">
        <v>48071</v>
      </c>
      <c r="AA2562" s="15">
        <f>IF(ISNA(VLOOKUP(Z2562,'1077county_meanLDVage_submitted'!$A$2:$B$1079,2,FALSE)),VLOOKUP(Z2562,$N$3:$O$3145,2,FALSE),VLOOKUP(Z2562,'1077county_meanLDVage_submitted'!$A$2:$B$1079,2,FALSE))</f>
        <v>8.0823025455547217</v>
      </c>
      <c r="AB2562" s="15">
        <f t="shared" si="78"/>
        <v>8</v>
      </c>
      <c r="AC2562" s="15">
        <f t="shared" si="79"/>
        <v>2</v>
      </c>
    </row>
    <row r="2563" spans="2:29" x14ac:dyDescent="0.3">
      <c r="B2563" s="15">
        <v>48073</v>
      </c>
      <c r="C2563" s="15">
        <v>11.134109397190388</v>
      </c>
      <c r="D2563" s="15">
        <v>11</v>
      </c>
      <c r="E2563" s="15">
        <v>4</v>
      </c>
      <c r="N2563" s="15">
        <v>48073</v>
      </c>
      <c r="O2563" s="15">
        <v>10.549764295672349</v>
      </c>
      <c r="P2563" s="15">
        <v>10</v>
      </c>
      <c r="Q2563" s="15">
        <v>3</v>
      </c>
      <c r="Z2563" s="15">
        <v>48073</v>
      </c>
      <c r="AA2563" s="15">
        <f>IF(ISNA(VLOOKUP(Z2563,'1077county_meanLDVage_submitted'!$A$2:$B$1079,2,FALSE)),VLOOKUP(Z2563,$N$3:$O$3145,2,FALSE),VLOOKUP(Z2563,'1077county_meanLDVage_submitted'!$A$2:$B$1079,2,FALSE))</f>
        <v>10.549764295672349</v>
      </c>
      <c r="AB2563" s="15">
        <f t="shared" si="78"/>
        <v>10</v>
      </c>
      <c r="AC2563" s="15">
        <f t="shared" si="79"/>
        <v>3</v>
      </c>
    </row>
    <row r="2564" spans="2:29" x14ac:dyDescent="0.3">
      <c r="B2564" s="15">
        <v>48075</v>
      </c>
      <c r="C2564" s="15">
        <v>11.507091508892568</v>
      </c>
      <c r="D2564" s="15">
        <v>11</v>
      </c>
      <c r="E2564" s="15">
        <v>4</v>
      </c>
      <c r="N2564" s="15">
        <v>48075</v>
      </c>
      <c r="O2564" s="15">
        <v>10.726244038122498</v>
      </c>
      <c r="P2564" s="15">
        <v>10</v>
      </c>
      <c r="Q2564" s="15">
        <v>3</v>
      </c>
      <c r="Z2564" s="15">
        <v>48075</v>
      </c>
      <c r="AA2564" s="15">
        <f>IF(ISNA(VLOOKUP(Z2564,'1077county_meanLDVage_submitted'!$A$2:$B$1079,2,FALSE)),VLOOKUP(Z2564,$N$3:$O$3145,2,FALSE),VLOOKUP(Z2564,'1077county_meanLDVage_submitted'!$A$2:$B$1079,2,FALSE))</f>
        <v>10.726244038122498</v>
      </c>
      <c r="AB2564" s="15">
        <f t="shared" si="78"/>
        <v>10</v>
      </c>
      <c r="AC2564" s="15">
        <f t="shared" si="79"/>
        <v>3</v>
      </c>
    </row>
    <row r="2565" spans="2:29" x14ac:dyDescent="0.3">
      <c r="B2565" s="15">
        <v>48077</v>
      </c>
      <c r="C2565" s="15">
        <v>10.777232704053207</v>
      </c>
      <c r="D2565" s="15">
        <v>10</v>
      </c>
      <c r="E2565" s="15">
        <v>3</v>
      </c>
      <c r="N2565" s="15">
        <v>48077</v>
      </c>
      <c r="O2565" s="15">
        <v>10.051289215721456</v>
      </c>
      <c r="P2565" s="15">
        <v>10</v>
      </c>
      <c r="Q2565" s="15">
        <v>3</v>
      </c>
      <c r="Z2565" s="15">
        <v>48077</v>
      </c>
      <c r="AA2565" s="15">
        <f>IF(ISNA(VLOOKUP(Z2565,'1077county_meanLDVage_submitted'!$A$2:$B$1079,2,FALSE)),VLOOKUP(Z2565,$N$3:$O$3145,2,FALSE),VLOOKUP(Z2565,'1077county_meanLDVage_submitted'!$A$2:$B$1079,2,FALSE))</f>
        <v>10.051289215721456</v>
      </c>
      <c r="AB2565" s="15">
        <f t="shared" ref="AB2565:AB2628" si="80">TRUNC(AA2565,0)</f>
        <v>10</v>
      </c>
      <c r="AC2565" s="15">
        <f t="shared" ref="AC2565:AC2628" si="81">VLOOKUP(AB2565,$AE$14:$AF$26,2,)</f>
        <v>3</v>
      </c>
    </row>
    <row r="2566" spans="2:29" x14ac:dyDescent="0.3">
      <c r="B2566" s="15">
        <v>48079</v>
      </c>
      <c r="C2566" s="15">
        <v>11.387307692419805</v>
      </c>
      <c r="D2566" s="15">
        <v>11</v>
      </c>
      <c r="E2566" s="15">
        <v>4</v>
      </c>
      <c r="N2566" s="15">
        <v>48079</v>
      </c>
      <c r="O2566" s="15">
        <v>10.815255398006515</v>
      </c>
      <c r="P2566" s="15">
        <v>10</v>
      </c>
      <c r="Q2566" s="15">
        <v>3</v>
      </c>
      <c r="Z2566" s="15">
        <v>48079</v>
      </c>
      <c r="AA2566" s="15">
        <f>IF(ISNA(VLOOKUP(Z2566,'1077county_meanLDVage_submitted'!$A$2:$B$1079,2,FALSE)),VLOOKUP(Z2566,$N$3:$O$3145,2,FALSE),VLOOKUP(Z2566,'1077county_meanLDVage_submitted'!$A$2:$B$1079,2,FALSE))</f>
        <v>10.815255398006515</v>
      </c>
      <c r="AB2566" s="15">
        <f t="shared" si="80"/>
        <v>10</v>
      </c>
      <c r="AC2566" s="15">
        <f t="shared" si="81"/>
        <v>3</v>
      </c>
    </row>
    <row r="2567" spans="2:29" x14ac:dyDescent="0.3">
      <c r="B2567" s="15">
        <v>48081</v>
      </c>
      <c r="C2567" s="15">
        <v>10.648751731568376</v>
      </c>
      <c r="D2567" s="15">
        <v>10</v>
      </c>
      <c r="E2567" s="15">
        <v>3</v>
      </c>
      <c r="N2567" s="15">
        <v>48081</v>
      </c>
      <c r="O2567" s="15">
        <v>10.106702197194997</v>
      </c>
      <c r="P2567" s="15">
        <v>10</v>
      </c>
      <c r="Q2567" s="15">
        <v>3</v>
      </c>
      <c r="Z2567" s="15">
        <v>48081</v>
      </c>
      <c r="AA2567" s="15">
        <f>IF(ISNA(VLOOKUP(Z2567,'1077county_meanLDVage_submitted'!$A$2:$B$1079,2,FALSE)),VLOOKUP(Z2567,$N$3:$O$3145,2,FALSE),VLOOKUP(Z2567,'1077county_meanLDVage_submitted'!$A$2:$B$1079,2,FALSE))</f>
        <v>10.106702197194997</v>
      </c>
      <c r="AB2567" s="15">
        <f t="shared" si="80"/>
        <v>10</v>
      </c>
      <c r="AC2567" s="15">
        <f t="shared" si="81"/>
        <v>3</v>
      </c>
    </row>
    <row r="2568" spans="2:29" x14ac:dyDescent="0.3">
      <c r="B2568" s="15">
        <v>48083</v>
      </c>
      <c r="C2568" s="15">
        <v>11.522546072797224</v>
      </c>
      <c r="D2568" s="15">
        <v>11</v>
      </c>
      <c r="E2568" s="15">
        <v>4</v>
      </c>
      <c r="N2568" s="15">
        <v>48083</v>
      </c>
      <c r="O2568" s="15">
        <v>10.967311523377811</v>
      </c>
      <c r="P2568" s="15">
        <v>10</v>
      </c>
      <c r="Q2568" s="15">
        <v>3</v>
      </c>
      <c r="Z2568" s="15">
        <v>48083</v>
      </c>
      <c r="AA2568" s="15">
        <f>IF(ISNA(VLOOKUP(Z2568,'1077county_meanLDVage_submitted'!$A$2:$B$1079,2,FALSE)),VLOOKUP(Z2568,$N$3:$O$3145,2,FALSE),VLOOKUP(Z2568,'1077county_meanLDVage_submitted'!$A$2:$B$1079,2,FALSE))</f>
        <v>10.967311523377811</v>
      </c>
      <c r="AB2568" s="15">
        <f t="shared" si="80"/>
        <v>10</v>
      </c>
      <c r="AC2568" s="15">
        <f t="shared" si="81"/>
        <v>3</v>
      </c>
    </row>
    <row r="2569" spans="2:29" x14ac:dyDescent="0.3">
      <c r="B2569" s="15">
        <v>48085</v>
      </c>
      <c r="C2569" s="15">
        <v>7.6821529692179906</v>
      </c>
      <c r="D2569" s="15">
        <v>7</v>
      </c>
      <c r="E2569" s="15">
        <v>2</v>
      </c>
      <c r="N2569" s="15">
        <v>48085</v>
      </c>
      <c r="O2569" s="15">
        <v>7.3220032249664104</v>
      </c>
      <c r="P2569" s="15">
        <v>7</v>
      </c>
      <c r="Q2569" s="15">
        <v>2</v>
      </c>
      <c r="Z2569" s="15">
        <v>48085</v>
      </c>
      <c r="AA2569" s="15">
        <f>IF(ISNA(VLOOKUP(Z2569,'1077county_meanLDVage_submitted'!$A$2:$B$1079,2,FALSE)),VLOOKUP(Z2569,$N$3:$O$3145,2,FALSE),VLOOKUP(Z2569,'1077county_meanLDVage_submitted'!$A$2:$B$1079,2,FALSE))</f>
        <v>7.3220032249664104</v>
      </c>
      <c r="AB2569" s="15">
        <f t="shared" si="80"/>
        <v>7</v>
      </c>
      <c r="AC2569" s="15">
        <f t="shared" si="81"/>
        <v>2</v>
      </c>
    </row>
    <row r="2570" spans="2:29" x14ac:dyDescent="0.3">
      <c r="B2570" s="15">
        <v>48087</v>
      </c>
      <c r="C2570" s="15">
        <v>11.818147014678246</v>
      </c>
      <c r="D2570" s="15">
        <v>11</v>
      </c>
      <c r="E2570" s="15">
        <v>4</v>
      </c>
      <c r="N2570" s="15">
        <v>48087</v>
      </c>
      <c r="O2570" s="15">
        <v>10.914468246416494</v>
      </c>
      <c r="P2570" s="15">
        <v>10</v>
      </c>
      <c r="Q2570" s="15">
        <v>3</v>
      </c>
      <c r="Z2570" s="15">
        <v>48087</v>
      </c>
      <c r="AA2570" s="15">
        <f>IF(ISNA(VLOOKUP(Z2570,'1077county_meanLDVage_submitted'!$A$2:$B$1079,2,FALSE)),VLOOKUP(Z2570,$N$3:$O$3145,2,FALSE),VLOOKUP(Z2570,'1077county_meanLDVage_submitted'!$A$2:$B$1079,2,FALSE))</f>
        <v>10.914468246416494</v>
      </c>
      <c r="AB2570" s="15">
        <f t="shared" si="80"/>
        <v>10</v>
      </c>
      <c r="AC2570" s="15">
        <f t="shared" si="81"/>
        <v>3</v>
      </c>
    </row>
    <row r="2571" spans="2:29" x14ac:dyDescent="0.3">
      <c r="B2571" s="15">
        <v>48089</v>
      </c>
      <c r="C2571" s="15">
        <v>10.577980715472357</v>
      </c>
      <c r="D2571" s="15">
        <v>10</v>
      </c>
      <c r="E2571" s="15">
        <v>3</v>
      </c>
      <c r="N2571" s="15">
        <v>48089</v>
      </c>
      <c r="O2571" s="15">
        <v>10.018286758696087</v>
      </c>
      <c r="P2571" s="15">
        <v>10</v>
      </c>
      <c r="Q2571" s="15">
        <v>3</v>
      </c>
      <c r="Z2571" s="15">
        <v>48089</v>
      </c>
      <c r="AA2571" s="15">
        <f>IF(ISNA(VLOOKUP(Z2571,'1077county_meanLDVage_submitted'!$A$2:$B$1079,2,FALSE)),VLOOKUP(Z2571,$N$3:$O$3145,2,FALSE),VLOOKUP(Z2571,'1077county_meanLDVage_submitted'!$A$2:$B$1079,2,FALSE))</f>
        <v>10.018286758696087</v>
      </c>
      <c r="AB2571" s="15">
        <f t="shared" si="80"/>
        <v>10</v>
      </c>
      <c r="AC2571" s="15">
        <f t="shared" si="81"/>
        <v>3</v>
      </c>
    </row>
    <row r="2572" spans="2:29" x14ac:dyDescent="0.3">
      <c r="B2572" s="15">
        <v>48091</v>
      </c>
      <c r="C2572" s="15">
        <v>9.0321300321884621</v>
      </c>
      <c r="D2572" s="15">
        <v>9</v>
      </c>
      <c r="E2572" s="15">
        <v>3</v>
      </c>
      <c r="N2572" s="15">
        <v>48091</v>
      </c>
      <c r="O2572" s="15">
        <v>8.5008960662736648</v>
      </c>
      <c r="P2572" s="15">
        <v>8</v>
      </c>
      <c r="Q2572" s="15">
        <v>2</v>
      </c>
      <c r="Z2572" s="15">
        <v>48091</v>
      </c>
      <c r="AA2572" s="15">
        <f>IF(ISNA(VLOOKUP(Z2572,'1077county_meanLDVage_submitted'!$A$2:$B$1079,2,FALSE)),VLOOKUP(Z2572,$N$3:$O$3145,2,FALSE),VLOOKUP(Z2572,'1077county_meanLDVage_submitted'!$A$2:$B$1079,2,FALSE))</f>
        <v>8.5008960662736648</v>
      </c>
      <c r="AB2572" s="15">
        <f t="shared" si="80"/>
        <v>8</v>
      </c>
      <c r="AC2572" s="15">
        <f t="shared" si="81"/>
        <v>2</v>
      </c>
    </row>
    <row r="2573" spans="2:29" x14ac:dyDescent="0.3">
      <c r="B2573" s="15">
        <v>48093</v>
      </c>
      <c r="C2573" s="15">
        <v>11.566596551523242</v>
      </c>
      <c r="D2573" s="15">
        <v>11</v>
      </c>
      <c r="E2573" s="15">
        <v>4</v>
      </c>
      <c r="N2573" s="15">
        <v>48093</v>
      </c>
      <c r="O2573" s="15">
        <v>10.941939107428427</v>
      </c>
      <c r="P2573" s="15">
        <v>10</v>
      </c>
      <c r="Q2573" s="15">
        <v>3</v>
      </c>
      <c r="Z2573" s="15">
        <v>48093</v>
      </c>
      <c r="AA2573" s="15">
        <f>IF(ISNA(VLOOKUP(Z2573,'1077county_meanLDVage_submitted'!$A$2:$B$1079,2,FALSE)),VLOOKUP(Z2573,$N$3:$O$3145,2,FALSE),VLOOKUP(Z2573,'1077county_meanLDVage_submitted'!$A$2:$B$1079,2,FALSE))</f>
        <v>10.941939107428427</v>
      </c>
      <c r="AB2573" s="15">
        <f t="shared" si="80"/>
        <v>10</v>
      </c>
      <c r="AC2573" s="15">
        <f t="shared" si="81"/>
        <v>3</v>
      </c>
    </row>
    <row r="2574" spans="2:29" x14ac:dyDescent="0.3">
      <c r="B2574" s="15">
        <v>48095</v>
      </c>
      <c r="C2574" s="15">
        <v>11.370223326074141</v>
      </c>
      <c r="D2574" s="15">
        <v>11</v>
      </c>
      <c r="E2574" s="15">
        <v>4</v>
      </c>
      <c r="N2574" s="15">
        <v>48095</v>
      </c>
      <c r="O2574" s="15">
        <v>10.740712596819121</v>
      </c>
      <c r="P2574" s="15">
        <v>10</v>
      </c>
      <c r="Q2574" s="15">
        <v>3</v>
      </c>
      <c r="Z2574" s="15">
        <v>48095</v>
      </c>
      <c r="AA2574" s="15">
        <f>IF(ISNA(VLOOKUP(Z2574,'1077county_meanLDVage_submitted'!$A$2:$B$1079,2,FALSE)),VLOOKUP(Z2574,$N$3:$O$3145,2,FALSE),VLOOKUP(Z2574,'1077county_meanLDVage_submitted'!$A$2:$B$1079,2,FALSE))</f>
        <v>10.740712596819121</v>
      </c>
      <c r="AB2574" s="15">
        <f t="shared" si="80"/>
        <v>10</v>
      </c>
      <c r="AC2574" s="15">
        <f t="shared" si="81"/>
        <v>3</v>
      </c>
    </row>
    <row r="2575" spans="2:29" x14ac:dyDescent="0.3">
      <c r="B2575" s="15">
        <v>48097</v>
      </c>
      <c r="C2575" s="15">
        <v>10.173376115888074</v>
      </c>
      <c r="D2575" s="15">
        <v>10</v>
      </c>
      <c r="E2575" s="15">
        <v>3</v>
      </c>
      <c r="N2575" s="15">
        <v>48097</v>
      </c>
      <c r="O2575" s="15">
        <v>9.6006235935960245</v>
      </c>
      <c r="P2575" s="15">
        <v>9</v>
      </c>
      <c r="Q2575" s="15">
        <v>3</v>
      </c>
      <c r="Z2575" s="15">
        <v>48097</v>
      </c>
      <c r="AA2575" s="15">
        <f>IF(ISNA(VLOOKUP(Z2575,'1077county_meanLDVage_submitted'!$A$2:$B$1079,2,FALSE)),VLOOKUP(Z2575,$N$3:$O$3145,2,FALSE),VLOOKUP(Z2575,'1077county_meanLDVage_submitted'!$A$2:$B$1079,2,FALSE))</f>
        <v>9.6006235935960245</v>
      </c>
      <c r="AB2575" s="15">
        <f t="shared" si="80"/>
        <v>9</v>
      </c>
      <c r="AC2575" s="15">
        <f t="shared" si="81"/>
        <v>3</v>
      </c>
    </row>
    <row r="2576" spans="2:29" x14ac:dyDescent="0.3">
      <c r="B2576" s="15">
        <v>48099</v>
      </c>
      <c r="C2576" s="15">
        <v>9.4507732407843541</v>
      </c>
      <c r="D2576" s="15">
        <v>9</v>
      </c>
      <c r="E2576" s="15">
        <v>3</v>
      </c>
      <c r="N2576" s="15">
        <v>48099</v>
      </c>
      <c r="O2576" s="15">
        <v>8.9085287160379565</v>
      </c>
      <c r="P2576" s="15">
        <v>8</v>
      </c>
      <c r="Q2576" s="15">
        <v>2</v>
      </c>
      <c r="Z2576" s="15">
        <v>48099</v>
      </c>
      <c r="AA2576" s="15">
        <f>IF(ISNA(VLOOKUP(Z2576,'1077county_meanLDVage_submitted'!$A$2:$B$1079,2,FALSE)),VLOOKUP(Z2576,$N$3:$O$3145,2,FALSE),VLOOKUP(Z2576,'1077county_meanLDVage_submitted'!$A$2:$B$1079,2,FALSE))</f>
        <v>8.9085287160379565</v>
      </c>
      <c r="AB2576" s="15">
        <f t="shared" si="80"/>
        <v>8</v>
      </c>
      <c r="AC2576" s="15">
        <f t="shared" si="81"/>
        <v>2</v>
      </c>
    </row>
    <row r="2577" spans="2:29" x14ac:dyDescent="0.3">
      <c r="B2577" s="15">
        <v>48101</v>
      </c>
      <c r="C2577" s="15">
        <v>12.007154215001041</v>
      </c>
      <c r="D2577" s="15">
        <v>12</v>
      </c>
      <c r="E2577" s="15">
        <v>4</v>
      </c>
      <c r="N2577" s="15">
        <v>48101</v>
      </c>
      <c r="O2577" s="15">
        <v>11.474879169486051</v>
      </c>
      <c r="P2577" s="15">
        <v>11</v>
      </c>
      <c r="Q2577" s="15">
        <v>4</v>
      </c>
      <c r="Z2577" s="15">
        <v>48101</v>
      </c>
      <c r="AA2577" s="15">
        <f>IF(ISNA(VLOOKUP(Z2577,'1077county_meanLDVage_submitted'!$A$2:$B$1079,2,FALSE)),VLOOKUP(Z2577,$N$3:$O$3145,2,FALSE),VLOOKUP(Z2577,'1077county_meanLDVage_submitted'!$A$2:$B$1079,2,FALSE))</f>
        <v>11.474879169486051</v>
      </c>
      <c r="AB2577" s="15">
        <f t="shared" si="80"/>
        <v>11</v>
      </c>
      <c r="AC2577" s="15">
        <f t="shared" si="81"/>
        <v>4</v>
      </c>
    </row>
    <row r="2578" spans="2:29" x14ac:dyDescent="0.3">
      <c r="B2578" s="15">
        <v>48103</v>
      </c>
      <c r="C2578" s="15">
        <v>9.1467232689902644</v>
      </c>
      <c r="D2578" s="15">
        <v>9</v>
      </c>
      <c r="E2578" s="15">
        <v>3</v>
      </c>
      <c r="N2578" s="15">
        <v>48103</v>
      </c>
      <c r="O2578" s="15">
        <v>8.7193186521497594</v>
      </c>
      <c r="P2578" s="15">
        <v>8</v>
      </c>
      <c r="Q2578" s="15">
        <v>2</v>
      </c>
      <c r="Z2578" s="15">
        <v>48103</v>
      </c>
      <c r="AA2578" s="15">
        <f>IF(ISNA(VLOOKUP(Z2578,'1077county_meanLDVage_submitted'!$A$2:$B$1079,2,FALSE)),VLOOKUP(Z2578,$N$3:$O$3145,2,FALSE),VLOOKUP(Z2578,'1077county_meanLDVage_submitted'!$A$2:$B$1079,2,FALSE))</f>
        <v>8.7193186521497594</v>
      </c>
      <c r="AB2578" s="15">
        <f t="shared" si="80"/>
        <v>8</v>
      </c>
      <c r="AC2578" s="15">
        <f t="shared" si="81"/>
        <v>2</v>
      </c>
    </row>
    <row r="2579" spans="2:29" x14ac:dyDescent="0.3">
      <c r="B2579" s="15">
        <v>48105</v>
      </c>
      <c r="C2579" s="15">
        <v>10.052458032033954</v>
      </c>
      <c r="D2579" s="15">
        <v>10</v>
      </c>
      <c r="E2579" s="15">
        <v>3</v>
      </c>
      <c r="N2579" s="15">
        <v>48105</v>
      </c>
      <c r="O2579" s="15">
        <v>9.5496757876039648</v>
      </c>
      <c r="P2579" s="15">
        <v>9</v>
      </c>
      <c r="Q2579" s="15">
        <v>3</v>
      </c>
      <c r="Z2579" s="15">
        <v>48105</v>
      </c>
      <c r="AA2579" s="15">
        <f>IF(ISNA(VLOOKUP(Z2579,'1077county_meanLDVage_submitted'!$A$2:$B$1079,2,FALSE)),VLOOKUP(Z2579,$N$3:$O$3145,2,FALSE),VLOOKUP(Z2579,'1077county_meanLDVage_submitted'!$A$2:$B$1079,2,FALSE))</f>
        <v>9.5496757876039648</v>
      </c>
      <c r="AB2579" s="15">
        <f t="shared" si="80"/>
        <v>9</v>
      </c>
      <c r="AC2579" s="15">
        <f t="shared" si="81"/>
        <v>3</v>
      </c>
    </row>
    <row r="2580" spans="2:29" x14ac:dyDescent="0.3">
      <c r="B2580" s="15">
        <v>48107</v>
      </c>
      <c r="C2580" s="15">
        <v>11.64227317931071</v>
      </c>
      <c r="D2580" s="15">
        <v>11</v>
      </c>
      <c r="E2580" s="15">
        <v>4</v>
      </c>
      <c r="N2580" s="15">
        <v>48107</v>
      </c>
      <c r="O2580" s="15">
        <v>11.056715448478561</v>
      </c>
      <c r="P2580" s="15">
        <v>11</v>
      </c>
      <c r="Q2580" s="15">
        <v>4</v>
      </c>
      <c r="Z2580" s="15">
        <v>48107</v>
      </c>
      <c r="AA2580" s="15">
        <f>IF(ISNA(VLOOKUP(Z2580,'1077county_meanLDVage_submitted'!$A$2:$B$1079,2,FALSE)),VLOOKUP(Z2580,$N$3:$O$3145,2,FALSE),VLOOKUP(Z2580,'1077county_meanLDVage_submitted'!$A$2:$B$1079,2,FALSE))</f>
        <v>11.056715448478561</v>
      </c>
      <c r="AB2580" s="15">
        <f t="shared" si="80"/>
        <v>11</v>
      </c>
      <c r="AC2580" s="15">
        <f t="shared" si="81"/>
        <v>4</v>
      </c>
    </row>
    <row r="2581" spans="2:29" x14ac:dyDescent="0.3">
      <c r="B2581" s="15">
        <v>48109</v>
      </c>
      <c r="C2581" s="15">
        <v>11.8283877378272</v>
      </c>
      <c r="D2581" s="15">
        <v>11</v>
      </c>
      <c r="E2581" s="15">
        <v>4</v>
      </c>
      <c r="N2581" s="15">
        <v>48109</v>
      </c>
      <c r="O2581" s="15">
        <v>11.209467477646744</v>
      </c>
      <c r="P2581" s="15">
        <v>11</v>
      </c>
      <c r="Q2581" s="15">
        <v>4</v>
      </c>
      <c r="Z2581" s="15">
        <v>48109</v>
      </c>
      <c r="AA2581" s="15">
        <f>IF(ISNA(VLOOKUP(Z2581,'1077county_meanLDVage_submitted'!$A$2:$B$1079,2,FALSE)),VLOOKUP(Z2581,$N$3:$O$3145,2,FALSE),VLOOKUP(Z2581,'1077county_meanLDVage_submitted'!$A$2:$B$1079,2,FALSE))</f>
        <v>11.209467477646744</v>
      </c>
      <c r="AB2581" s="15">
        <f t="shared" si="80"/>
        <v>11</v>
      </c>
      <c r="AC2581" s="15">
        <f t="shared" si="81"/>
        <v>4</v>
      </c>
    </row>
    <row r="2582" spans="2:29" x14ac:dyDescent="0.3">
      <c r="B2582" s="15">
        <v>48111</v>
      </c>
      <c r="C2582" s="15">
        <v>10.78249751265998</v>
      </c>
      <c r="D2582" s="15">
        <v>10</v>
      </c>
      <c r="E2582" s="15">
        <v>3</v>
      </c>
      <c r="N2582" s="15">
        <v>48111</v>
      </c>
      <c r="O2582" s="15">
        <v>10.205406189175942</v>
      </c>
      <c r="P2582" s="15">
        <v>10</v>
      </c>
      <c r="Q2582" s="15">
        <v>3</v>
      </c>
      <c r="Z2582" s="15">
        <v>48111</v>
      </c>
      <c r="AA2582" s="15">
        <f>IF(ISNA(VLOOKUP(Z2582,'1077county_meanLDVage_submitted'!$A$2:$B$1079,2,FALSE)),VLOOKUP(Z2582,$N$3:$O$3145,2,FALSE),VLOOKUP(Z2582,'1077county_meanLDVage_submitted'!$A$2:$B$1079,2,FALSE))</f>
        <v>10.205406189175942</v>
      </c>
      <c r="AB2582" s="15">
        <f t="shared" si="80"/>
        <v>10</v>
      </c>
      <c r="AC2582" s="15">
        <f t="shared" si="81"/>
        <v>3</v>
      </c>
    </row>
    <row r="2583" spans="2:29" x14ac:dyDescent="0.3">
      <c r="B2583" s="15">
        <v>48113</v>
      </c>
      <c r="C2583" s="15">
        <v>9.1110758110062591</v>
      </c>
      <c r="D2583" s="15">
        <v>9</v>
      </c>
      <c r="E2583" s="15">
        <v>3</v>
      </c>
      <c r="N2583" s="15">
        <v>48113</v>
      </c>
      <c r="O2583" s="15">
        <v>8.6756814967930804</v>
      </c>
      <c r="P2583" s="15">
        <v>8</v>
      </c>
      <c r="Q2583" s="15">
        <v>2</v>
      </c>
      <c r="Z2583" s="15">
        <v>48113</v>
      </c>
      <c r="AA2583" s="15">
        <f>IF(ISNA(VLOOKUP(Z2583,'1077county_meanLDVage_submitted'!$A$2:$B$1079,2,FALSE)),VLOOKUP(Z2583,$N$3:$O$3145,2,FALSE),VLOOKUP(Z2583,'1077county_meanLDVage_submitted'!$A$2:$B$1079,2,FALSE))</f>
        <v>8.6756814967930804</v>
      </c>
      <c r="AB2583" s="15">
        <f t="shared" si="80"/>
        <v>8</v>
      </c>
      <c r="AC2583" s="15">
        <f t="shared" si="81"/>
        <v>2</v>
      </c>
    </row>
    <row r="2584" spans="2:29" x14ac:dyDescent="0.3">
      <c r="B2584" s="15">
        <v>48115</v>
      </c>
      <c r="C2584" s="15">
        <v>9.7989281452091745</v>
      </c>
      <c r="D2584" s="15">
        <v>9</v>
      </c>
      <c r="E2584" s="15">
        <v>3</v>
      </c>
      <c r="N2584" s="15">
        <v>48115</v>
      </c>
      <c r="O2584" s="15">
        <v>9.178840257991542</v>
      </c>
      <c r="P2584" s="15">
        <v>9</v>
      </c>
      <c r="Q2584" s="15">
        <v>3</v>
      </c>
      <c r="Z2584" s="15">
        <v>48115</v>
      </c>
      <c r="AA2584" s="15">
        <f>IF(ISNA(VLOOKUP(Z2584,'1077county_meanLDVage_submitted'!$A$2:$B$1079,2,FALSE)),VLOOKUP(Z2584,$N$3:$O$3145,2,FALSE),VLOOKUP(Z2584,'1077county_meanLDVage_submitted'!$A$2:$B$1079,2,FALSE))</f>
        <v>9.178840257991542</v>
      </c>
      <c r="AB2584" s="15">
        <f t="shared" si="80"/>
        <v>9</v>
      </c>
      <c r="AC2584" s="15">
        <f t="shared" si="81"/>
        <v>3</v>
      </c>
    </row>
    <row r="2585" spans="2:29" x14ac:dyDescent="0.3">
      <c r="B2585" s="15">
        <v>48117</v>
      </c>
      <c r="C2585" s="15">
        <v>11.164069445946755</v>
      </c>
      <c r="D2585" s="15">
        <v>11</v>
      </c>
      <c r="E2585" s="15">
        <v>4</v>
      </c>
      <c r="N2585" s="15">
        <v>48117</v>
      </c>
      <c r="O2585" s="15">
        <v>10.64112534860268</v>
      </c>
      <c r="P2585" s="15">
        <v>10</v>
      </c>
      <c r="Q2585" s="15">
        <v>3</v>
      </c>
      <c r="Z2585" s="15">
        <v>48117</v>
      </c>
      <c r="AA2585" s="15">
        <f>IF(ISNA(VLOOKUP(Z2585,'1077county_meanLDVage_submitted'!$A$2:$B$1079,2,FALSE)),VLOOKUP(Z2585,$N$3:$O$3145,2,FALSE),VLOOKUP(Z2585,'1077county_meanLDVage_submitted'!$A$2:$B$1079,2,FALSE))</f>
        <v>10.64112534860268</v>
      </c>
      <c r="AB2585" s="15">
        <f t="shared" si="80"/>
        <v>10</v>
      </c>
      <c r="AC2585" s="15">
        <f t="shared" si="81"/>
        <v>3</v>
      </c>
    </row>
    <row r="2586" spans="2:29" x14ac:dyDescent="0.3">
      <c r="B2586" s="15">
        <v>48119</v>
      </c>
      <c r="C2586" s="15">
        <v>11.899864376420247</v>
      </c>
      <c r="D2586" s="15">
        <v>11</v>
      </c>
      <c r="E2586" s="15">
        <v>4</v>
      </c>
      <c r="N2586" s="15">
        <v>48119</v>
      </c>
      <c r="O2586" s="15">
        <v>11.123756644902985</v>
      </c>
      <c r="P2586" s="15">
        <v>11</v>
      </c>
      <c r="Q2586" s="15">
        <v>4</v>
      </c>
      <c r="Z2586" s="15">
        <v>48119</v>
      </c>
      <c r="AA2586" s="15">
        <f>IF(ISNA(VLOOKUP(Z2586,'1077county_meanLDVage_submitted'!$A$2:$B$1079,2,FALSE)),VLOOKUP(Z2586,$N$3:$O$3145,2,FALSE),VLOOKUP(Z2586,'1077county_meanLDVage_submitted'!$A$2:$B$1079,2,FALSE))</f>
        <v>11.123756644902985</v>
      </c>
      <c r="AB2586" s="15">
        <f t="shared" si="80"/>
        <v>11</v>
      </c>
      <c r="AC2586" s="15">
        <f t="shared" si="81"/>
        <v>4</v>
      </c>
    </row>
    <row r="2587" spans="2:29" x14ac:dyDescent="0.3">
      <c r="B2587" s="15">
        <v>48121</v>
      </c>
      <c r="C2587" s="15">
        <v>7.9402267708101508</v>
      </c>
      <c r="D2587" s="15">
        <v>7</v>
      </c>
      <c r="E2587" s="15">
        <v>2</v>
      </c>
      <c r="N2587" s="15">
        <v>48121</v>
      </c>
      <c r="O2587" s="15">
        <v>7.5494256348866902</v>
      </c>
      <c r="P2587" s="15">
        <v>7</v>
      </c>
      <c r="Q2587" s="15">
        <v>2</v>
      </c>
      <c r="Z2587" s="15">
        <v>48121</v>
      </c>
      <c r="AA2587" s="15">
        <f>IF(ISNA(VLOOKUP(Z2587,'1077county_meanLDVage_submitted'!$A$2:$B$1079,2,FALSE)),VLOOKUP(Z2587,$N$3:$O$3145,2,FALSE),VLOOKUP(Z2587,'1077county_meanLDVage_submitted'!$A$2:$B$1079,2,FALSE))</f>
        <v>7.5494256348866902</v>
      </c>
      <c r="AB2587" s="15">
        <f t="shared" si="80"/>
        <v>7</v>
      </c>
      <c r="AC2587" s="15">
        <f t="shared" si="81"/>
        <v>2</v>
      </c>
    </row>
    <row r="2588" spans="2:29" x14ac:dyDescent="0.3">
      <c r="B2588" s="15">
        <v>48123</v>
      </c>
      <c r="C2588" s="15">
        <v>10.009036144060856</v>
      </c>
      <c r="D2588" s="15">
        <v>10</v>
      </c>
      <c r="E2588" s="15">
        <v>3</v>
      </c>
      <c r="N2588" s="15">
        <v>48123</v>
      </c>
      <c r="O2588" s="15">
        <v>9.4318291541967358</v>
      </c>
      <c r="P2588" s="15">
        <v>9</v>
      </c>
      <c r="Q2588" s="15">
        <v>3</v>
      </c>
      <c r="Z2588" s="15">
        <v>48123</v>
      </c>
      <c r="AA2588" s="15">
        <f>IF(ISNA(VLOOKUP(Z2588,'1077county_meanLDVage_submitted'!$A$2:$B$1079,2,FALSE)),VLOOKUP(Z2588,$N$3:$O$3145,2,FALSE),VLOOKUP(Z2588,'1077county_meanLDVage_submitted'!$A$2:$B$1079,2,FALSE))</f>
        <v>9.4318291541967358</v>
      </c>
      <c r="AB2588" s="15">
        <f t="shared" si="80"/>
        <v>9</v>
      </c>
      <c r="AC2588" s="15">
        <f t="shared" si="81"/>
        <v>3</v>
      </c>
    </row>
    <row r="2589" spans="2:29" x14ac:dyDescent="0.3">
      <c r="B2589" s="15">
        <v>48125</v>
      </c>
      <c r="C2589" s="15">
        <v>11.369645687504342</v>
      </c>
      <c r="D2589" s="15">
        <v>11</v>
      </c>
      <c r="E2589" s="15">
        <v>4</v>
      </c>
      <c r="N2589" s="15">
        <v>48125</v>
      </c>
      <c r="O2589" s="15">
        <v>10.862234376118955</v>
      </c>
      <c r="P2589" s="15">
        <v>10</v>
      </c>
      <c r="Q2589" s="15">
        <v>3</v>
      </c>
      <c r="Z2589" s="15">
        <v>48125</v>
      </c>
      <c r="AA2589" s="15">
        <f>IF(ISNA(VLOOKUP(Z2589,'1077county_meanLDVage_submitted'!$A$2:$B$1079,2,FALSE)),VLOOKUP(Z2589,$N$3:$O$3145,2,FALSE),VLOOKUP(Z2589,'1077county_meanLDVage_submitted'!$A$2:$B$1079,2,FALSE))</f>
        <v>10.862234376118955</v>
      </c>
      <c r="AB2589" s="15">
        <f t="shared" si="80"/>
        <v>10</v>
      </c>
      <c r="AC2589" s="15">
        <f t="shared" si="81"/>
        <v>3</v>
      </c>
    </row>
    <row r="2590" spans="2:29" x14ac:dyDescent="0.3">
      <c r="B2590" s="15">
        <v>48127</v>
      </c>
      <c r="C2590" s="15">
        <v>10.216841844154116</v>
      </c>
      <c r="D2590" s="15">
        <v>10</v>
      </c>
      <c r="E2590" s="15">
        <v>3</v>
      </c>
      <c r="N2590" s="15">
        <v>48127</v>
      </c>
      <c r="O2590" s="15">
        <v>9.7451828536270479</v>
      </c>
      <c r="P2590" s="15">
        <v>9</v>
      </c>
      <c r="Q2590" s="15">
        <v>3</v>
      </c>
      <c r="Z2590" s="15">
        <v>48127</v>
      </c>
      <c r="AA2590" s="15">
        <f>IF(ISNA(VLOOKUP(Z2590,'1077county_meanLDVage_submitted'!$A$2:$B$1079,2,FALSE)),VLOOKUP(Z2590,$N$3:$O$3145,2,FALSE),VLOOKUP(Z2590,'1077county_meanLDVage_submitted'!$A$2:$B$1079,2,FALSE))</f>
        <v>9.7451828536270479</v>
      </c>
      <c r="AB2590" s="15">
        <f t="shared" si="80"/>
        <v>9</v>
      </c>
      <c r="AC2590" s="15">
        <f t="shared" si="81"/>
        <v>3</v>
      </c>
    </row>
    <row r="2591" spans="2:29" x14ac:dyDescent="0.3">
      <c r="B2591" s="15">
        <v>48129</v>
      </c>
      <c r="C2591" s="15">
        <v>11.988687783238678</v>
      </c>
      <c r="D2591" s="15">
        <v>11</v>
      </c>
      <c r="E2591" s="15">
        <v>4</v>
      </c>
      <c r="N2591" s="15">
        <v>48129</v>
      </c>
      <c r="O2591" s="15">
        <v>11.322571502196086</v>
      </c>
      <c r="P2591" s="15">
        <v>11</v>
      </c>
      <c r="Q2591" s="15">
        <v>4</v>
      </c>
      <c r="Z2591" s="15">
        <v>48129</v>
      </c>
      <c r="AA2591" s="15">
        <f>IF(ISNA(VLOOKUP(Z2591,'1077county_meanLDVage_submitted'!$A$2:$B$1079,2,FALSE)),VLOOKUP(Z2591,$N$3:$O$3145,2,FALSE),VLOOKUP(Z2591,'1077county_meanLDVage_submitted'!$A$2:$B$1079,2,FALSE))</f>
        <v>11.322571502196086</v>
      </c>
      <c r="AB2591" s="15">
        <f t="shared" si="80"/>
        <v>11</v>
      </c>
      <c r="AC2591" s="15">
        <f t="shared" si="81"/>
        <v>4</v>
      </c>
    </row>
    <row r="2592" spans="2:29" x14ac:dyDescent="0.3">
      <c r="B2592" s="15">
        <v>48131</v>
      </c>
      <c r="C2592" s="15">
        <v>9.9166259763113516</v>
      </c>
      <c r="D2592" s="15">
        <v>9</v>
      </c>
      <c r="E2592" s="15">
        <v>3</v>
      </c>
      <c r="N2592" s="15">
        <v>48131</v>
      </c>
      <c r="O2592" s="15">
        <v>9.3997441919424425</v>
      </c>
      <c r="P2592" s="15">
        <v>9</v>
      </c>
      <c r="Q2592" s="15">
        <v>3</v>
      </c>
      <c r="Z2592" s="15">
        <v>48131</v>
      </c>
      <c r="AA2592" s="15">
        <f>IF(ISNA(VLOOKUP(Z2592,'1077county_meanLDVage_submitted'!$A$2:$B$1079,2,FALSE)),VLOOKUP(Z2592,$N$3:$O$3145,2,FALSE),VLOOKUP(Z2592,'1077county_meanLDVage_submitted'!$A$2:$B$1079,2,FALSE))</f>
        <v>9.3997441919424425</v>
      </c>
      <c r="AB2592" s="15">
        <f t="shared" si="80"/>
        <v>9</v>
      </c>
      <c r="AC2592" s="15">
        <f t="shared" si="81"/>
        <v>3</v>
      </c>
    </row>
    <row r="2593" spans="2:29" x14ac:dyDescent="0.3">
      <c r="B2593" s="15">
        <v>48133</v>
      </c>
      <c r="C2593" s="15">
        <v>10.996206057660075</v>
      </c>
      <c r="D2593" s="15">
        <v>10</v>
      </c>
      <c r="E2593" s="15">
        <v>3</v>
      </c>
      <c r="N2593" s="15">
        <v>48133</v>
      </c>
      <c r="O2593" s="15">
        <v>10.407111860331504</v>
      </c>
      <c r="P2593" s="15">
        <v>10</v>
      </c>
      <c r="Q2593" s="15">
        <v>3</v>
      </c>
      <c r="Z2593" s="15">
        <v>48133</v>
      </c>
      <c r="AA2593" s="15">
        <f>IF(ISNA(VLOOKUP(Z2593,'1077county_meanLDVage_submitted'!$A$2:$B$1079,2,FALSE)),VLOOKUP(Z2593,$N$3:$O$3145,2,FALSE),VLOOKUP(Z2593,'1077county_meanLDVage_submitted'!$A$2:$B$1079,2,FALSE))</f>
        <v>10.407111860331504</v>
      </c>
      <c r="AB2593" s="15">
        <f t="shared" si="80"/>
        <v>10</v>
      </c>
      <c r="AC2593" s="15">
        <f t="shared" si="81"/>
        <v>3</v>
      </c>
    </row>
    <row r="2594" spans="2:29" x14ac:dyDescent="0.3">
      <c r="B2594" s="15">
        <v>48135</v>
      </c>
      <c r="C2594" s="15">
        <v>9.0006882086067321</v>
      </c>
      <c r="D2594" s="15">
        <v>9</v>
      </c>
      <c r="E2594" s="15">
        <v>3</v>
      </c>
      <c r="N2594" s="15">
        <v>48135</v>
      </c>
      <c r="O2594" s="15">
        <v>8.4614115106473538</v>
      </c>
      <c r="P2594" s="15">
        <v>8</v>
      </c>
      <c r="Q2594" s="15">
        <v>2</v>
      </c>
      <c r="Z2594" s="15">
        <v>48135</v>
      </c>
      <c r="AA2594" s="15">
        <f>IF(ISNA(VLOOKUP(Z2594,'1077county_meanLDVage_submitted'!$A$2:$B$1079,2,FALSE)),VLOOKUP(Z2594,$N$3:$O$3145,2,FALSE),VLOOKUP(Z2594,'1077county_meanLDVage_submitted'!$A$2:$B$1079,2,FALSE))</f>
        <v>8.4614115106473538</v>
      </c>
      <c r="AB2594" s="15">
        <f t="shared" si="80"/>
        <v>8</v>
      </c>
      <c r="AC2594" s="15">
        <f t="shared" si="81"/>
        <v>2</v>
      </c>
    </row>
    <row r="2595" spans="2:29" x14ac:dyDescent="0.3">
      <c r="B2595" s="15">
        <v>48137</v>
      </c>
      <c r="C2595" s="15">
        <v>11.427083334243081</v>
      </c>
      <c r="D2595" s="15">
        <v>11</v>
      </c>
      <c r="E2595" s="15">
        <v>4</v>
      </c>
      <c r="N2595" s="15">
        <v>48137</v>
      </c>
      <c r="O2595" s="15">
        <v>10.897756595825699</v>
      </c>
      <c r="P2595" s="15">
        <v>10</v>
      </c>
      <c r="Q2595" s="15">
        <v>3</v>
      </c>
      <c r="Z2595" s="15">
        <v>48137</v>
      </c>
      <c r="AA2595" s="15">
        <f>IF(ISNA(VLOOKUP(Z2595,'1077county_meanLDVage_submitted'!$A$2:$B$1079,2,FALSE)),VLOOKUP(Z2595,$N$3:$O$3145,2,FALSE),VLOOKUP(Z2595,'1077county_meanLDVage_submitted'!$A$2:$B$1079,2,FALSE))</f>
        <v>10.897756595825699</v>
      </c>
      <c r="AB2595" s="15">
        <f t="shared" si="80"/>
        <v>10</v>
      </c>
      <c r="AC2595" s="15">
        <f t="shared" si="81"/>
        <v>3</v>
      </c>
    </row>
    <row r="2596" spans="2:29" x14ac:dyDescent="0.3">
      <c r="B2596" s="15">
        <v>48139</v>
      </c>
      <c r="C2596" s="15">
        <v>9.463535194159693</v>
      </c>
      <c r="D2596" s="15">
        <v>9</v>
      </c>
      <c r="E2596" s="15">
        <v>3</v>
      </c>
      <c r="N2596" s="15">
        <v>48139</v>
      </c>
      <c r="O2596" s="15">
        <v>8.9065507092430813</v>
      </c>
      <c r="P2596" s="15">
        <v>8</v>
      </c>
      <c r="Q2596" s="15">
        <v>2</v>
      </c>
      <c r="Z2596" s="15">
        <v>48139</v>
      </c>
      <c r="AA2596" s="15">
        <f>IF(ISNA(VLOOKUP(Z2596,'1077county_meanLDVage_submitted'!$A$2:$B$1079,2,FALSE)),VLOOKUP(Z2596,$N$3:$O$3145,2,FALSE),VLOOKUP(Z2596,'1077county_meanLDVage_submitted'!$A$2:$B$1079,2,FALSE))</f>
        <v>8.9065507092430813</v>
      </c>
      <c r="AB2596" s="15">
        <f t="shared" si="80"/>
        <v>8</v>
      </c>
      <c r="AC2596" s="15">
        <f t="shared" si="81"/>
        <v>2</v>
      </c>
    </row>
    <row r="2597" spans="2:29" x14ac:dyDescent="0.3">
      <c r="B2597" s="15">
        <v>48141</v>
      </c>
      <c r="C2597" s="15">
        <v>10.05170807149041</v>
      </c>
      <c r="D2597" s="15">
        <v>10</v>
      </c>
      <c r="E2597" s="15">
        <v>3</v>
      </c>
      <c r="N2597" s="15">
        <v>48141</v>
      </c>
      <c r="O2597" s="15">
        <v>9.5348582909925899</v>
      </c>
      <c r="P2597" s="15">
        <v>9</v>
      </c>
      <c r="Q2597" s="15">
        <v>3</v>
      </c>
      <c r="Z2597" s="15">
        <v>48141</v>
      </c>
      <c r="AA2597" s="15">
        <f>IF(ISNA(VLOOKUP(Z2597,'1077county_meanLDVage_submitted'!$A$2:$B$1079,2,FALSE)),VLOOKUP(Z2597,$N$3:$O$3145,2,FALSE),VLOOKUP(Z2597,'1077county_meanLDVage_submitted'!$A$2:$B$1079,2,FALSE))</f>
        <v>9.5348582909925899</v>
      </c>
      <c r="AB2597" s="15">
        <f t="shared" si="80"/>
        <v>9</v>
      </c>
      <c r="AC2597" s="15">
        <f t="shared" si="81"/>
        <v>3</v>
      </c>
    </row>
    <row r="2598" spans="2:29" x14ac:dyDescent="0.3">
      <c r="B2598" s="15">
        <v>48143</v>
      </c>
      <c r="C2598" s="15">
        <v>10.372734658664083</v>
      </c>
      <c r="D2598" s="15">
        <v>10</v>
      </c>
      <c r="E2598" s="15">
        <v>3</v>
      </c>
      <c r="N2598" s="15">
        <v>48143</v>
      </c>
      <c r="O2598" s="15">
        <v>9.7994166699894585</v>
      </c>
      <c r="P2598" s="15">
        <v>9</v>
      </c>
      <c r="Q2598" s="15">
        <v>3</v>
      </c>
      <c r="Z2598" s="15">
        <v>48143</v>
      </c>
      <c r="AA2598" s="15">
        <f>IF(ISNA(VLOOKUP(Z2598,'1077county_meanLDVage_submitted'!$A$2:$B$1079,2,FALSE)),VLOOKUP(Z2598,$N$3:$O$3145,2,FALSE),VLOOKUP(Z2598,'1077county_meanLDVage_submitted'!$A$2:$B$1079,2,FALSE))</f>
        <v>9.7994166699894585</v>
      </c>
      <c r="AB2598" s="15">
        <f t="shared" si="80"/>
        <v>9</v>
      </c>
      <c r="AC2598" s="15">
        <f t="shared" si="81"/>
        <v>3</v>
      </c>
    </row>
    <row r="2599" spans="2:29" x14ac:dyDescent="0.3">
      <c r="B2599" s="15">
        <v>48145</v>
      </c>
      <c r="C2599" s="15">
        <v>11.747493468486722</v>
      </c>
      <c r="D2599" s="15">
        <v>11</v>
      </c>
      <c r="E2599" s="15">
        <v>4</v>
      </c>
      <c r="N2599" s="15">
        <v>48145</v>
      </c>
      <c r="O2599" s="15">
        <v>11.114944261501323</v>
      </c>
      <c r="P2599" s="15">
        <v>11</v>
      </c>
      <c r="Q2599" s="15">
        <v>4</v>
      </c>
      <c r="Z2599" s="15">
        <v>48145</v>
      </c>
      <c r="AA2599" s="15">
        <f>IF(ISNA(VLOOKUP(Z2599,'1077county_meanLDVage_submitted'!$A$2:$B$1079,2,FALSE)),VLOOKUP(Z2599,$N$3:$O$3145,2,FALSE),VLOOKUP(Z2599,'1077county_meanLDVage_submitted'!$A$2:$B$1079,2,FALSE))</f>
        <v>11.114944261501323</v>
      </c>
      <c r="AB2599" s="15">
        <f t="shared" si="80"/>
        <v>11</v>
      </c>
      <c r="AC2599" s="15">
        <f t="shared" si="81"/>
        <v>4</v>
      </c>
    </row>
    <row r="2600" spans="2:29" x14ac:dyDescent="0.3">
      <c r="B2600" s="15">
        <v>48147</v>
      </c>
      <c r="C2600" s="15">
        <v>11.124051908192298</v>
      </c>
      <c r="D2600" s="15">
        <v>11</v>
      </c>
      <c r="E2600" s="15">
        <v>4</v>
      </c>
      <c r="N2600" s="15">
        <v>48147</v>
      </c>
      <c r="O2600" s="15">
        <v>10.438854440750969</v>
      </c>
      <c r="P2600" s="15">
        <v>10</v>
      </c>
      <c r="Q2600" s="15">
        <v>3</v>
      </c>
      <c r="Z2600" s="15">
        <v>48147</v>
      </c>
      <c r="AA2600" s="15">
        <f>IF(ISNA(VLOOKUP(Z2600,'1077county_meanLDVage_submitted'!$A$2:$B$1079,2,FALSE)),VLOOKUP(Z2600,$N$3:$O$3145,2,FALSE),VLOOKUP(Z2600,'1077county_meanLDVage_submitted'!$A$2:$B$1079,2,FALSE))</f>
        <v>10.438854440750969</v>
      </c>
      <c r="AB2600" s="15">
        <f t="shared" si="80"/>
        <v>10</v>
      </c>
      <c r="AC2600" s="15">
        <f t="shared" si="81"/>
        <v>3</v>
      </c>
    </row>
    <row r="2601" spans="2:29" x14ac:dyDescent="0.3">
      <c r="B2601" s="15">
        <v>48149</v>
      </c>
      <c r="C2601" s="15">
        <v>10.266167403901479</v>
      </c>
      <c r="D2601" s="15">
        <v>10</v>
      </c>
      <c r="E2601" s="15">
        <v>3</v>
      </c>
      <c r="N2601" s="15">
        <v>48149</v>
      </c>
      <c r="O2601" s="15">
        <v>9.6695041245150986</v>
      </c>
      <c r="P2601" s="15">
        <v>9</v>
      </c>
      <c r="Q2601" s="15">
        <v>3</v>
      </c>
      <c r="Z2601" s="15">
        <v>48149</v>
      </c>
      <c r="AA2601" s="15">
        <f>IF(ISNA(VLOOKUP(Z2601,'1077county_meanLDVage_submitted'!$A$2:$B$1079,2,FALSE)),VLOOKUP(Z2601,$N$3:$O$3145,2,FALSE),VLOOKUP(Z2601,'1077county_meanLDVage_submitted'!$A$2:$B$1079,2,FALSE))</f>
        <v>9.6695041245150986</v>
      </c>
      <c r="AB2601" s="15">
        <f t="shared" si="80"/>
        <v>9</v>
      </c>
      <c r="AC2601" s="15">
        <f t="shared" si="81"/>
        <v>3</v>
      </c>
    </row>
    <row r="2602" spans="2:29" x14ac:dyDescent="0.3">
      <c r="B2602" s="15">
        <v>48151</v>
      </c>
      <c r="C2602" s="15">
        <v>10.389423079382668</v>
      </c>
      <c r="D2602" s="15">
        <v>10</v>
      </c>
      <c r="E2602" s="15">
        <v>3</v>
      </c>
      <c r="N2602" s="15">
        <v>48151</v>
      </c>
      <c r="O2602" s="15">
        <v>9.7699152442380193</v>
      </c>
      <c r="P2602" s="15">
        <v>9</v>
      </c>
      <c r="Q2602" s="15">
        <v>3</v>
      </c>
      <c r="Z2602" s="15">
        <v>48151</v>
      </c>
      <c r="AA2602" s="15">
        <f>IF(ISNA(VLOOKUP(Z2602,'1077county_meanLDVage_submitted'!$A$2:$B$1079,2,FALSE)),VLOOKUP(Z2602,$N$3:$O$3145,2,FALSE),VLOOKUP(Z2602,'1077county_meanLDVage_submitted'!$A$2:$B$1079,2,FALSE))</f>
        <v>9.7699152442380193</v>
      </c>
      <c r="AB2602" s="15">
        <f t="shared" si="80"/>
        <v>9</v>
      </c>
      <c r="AC2602" s="15">
        <f t="shared" si="81"/>
        <v>3</v>
      </c>
    </row>
    <row r="2603" spans="2:29" x14ac:dyDescent="0.3">
      <c r="B2603" s="15">
        <v>48153</v>
      </c>
      <c r="C2603" s="15">
        <v>11.744486283638953</v>
      </c>
      <c r="D2603" s="15">
        <v>11</v>
      </c>
      <c r="E2603" s="15">
        <v>4</v>
      </c>
      <c r="N2603" s="15">
        <v>48153</v>
      </c>
      <c r="O2603" s="15">
        <v>10.97592031928472</v>
      </c>
      <c r="P2603" s="15">
        <v>10</v>
      </c>
      <c r="Q2603" s="15">
        <v>3</v>
      </c>
      <c r="Z2603" s="15">
        <v>48153</v>
      </c>
      <c r="AA2603" s="15">
        <f>IF(ISNA(VLOOKUP(Z2603,'1077county_meanLDVage_submitted'!$A$2:$B$1079,2,FALSE)),VLOOKUP(Z2603,$N$3:$O$3145,2,FALSE),VLOOKUP(Z2603,'1077county_meanLDVage_submitted'!$A$2:$B$1079,2,FALSE))</f>
        <v>10.97592031928472</v>
      </c>
      <c r="AB2603" s="15">
        <f t="shared" si="80"/>
        <v>10</v>
      </c>
      <c r="AC2603" s="15">
        <f t="shared" si="81"/>
        <v>3</v>
      </c>
    </row>
    <row r="2604" spans="2:29" x14ac:dyDescent="0.3">
      <c r="B2604" s="15">
        <v>48155</v>
      </c>
      <c r="C2604" s="15">
        <v>13.611864406306768</v>
      </c>
      <c r="D2604" s="15">
        <v>13</v>
      </c>
      <c r="E2604" s="15">
        <v>5</v>
      </c>
      <c r="N2604" s="15">
        <v>48155</v>
      </c>
      <c r="O2604" s="15">
        <v>12.763851340010618</v>
      </c>
      <c r="P2604" s="15">
        <v>12</v>
      </c>
      <c r="Q2604" s="15">
        <v>4</v>
      </c>
      <c r="Z2604" s="15">
        <v>48155</v>
      </c>
      <c r="AA2604" s="15">
        <f>IF(ISNA(VLOOKUP(Z2604,'1077county_meanLDVage_submitted'!$A$2:$B$1079,2,FALSE)),VLOOKUP(Z2604,$N$3:$O$3145,2,FALSE),VLOOKUP(Z2604,'1077county_meanLDVage_submitted'!$A$2:$B$1079,2,FALSE))</f>
        <v>12.763851340010618</v>
      </c>
      <c r="AB2604" s="15">
        <f t="shared" si="80"/>
        <v>12</v>
      </c>
      <c r="AC2604" s="15">
        <f t="shared" si="81"/>
        <v>4</v>
      </c>
    </row>
    <row r="2605" spans="2:29" x14ac:dyDescent="0.3">
      <c r="B2605" s="15">
        <v>48157</v>
      </c>
      <c r="C2605" s="15">
        <v>7.6963049549021649</v>
      </c>
      <c r="D2605" s="15">
        <v>7</v>
      </c>
      <c r="E2605" s="15">
        <v>2</v>
      </c>
      <c r="N2605" s="15">
        <v>48157</v>
      </c>
      <c r="O2605" s="15">
        <v>7.361128522418384</v>
      </c>
      <c r="P2605" s="15">
        <v>7</v>
      </c>
      <c r="Q2605" s="15">
        <v>2</v>
      </c>
      <c r="Z2605" s="15">
        <v>48157</v>
      </c>
      <c r="AA2605" s="15">
        <f>IF(ISNA(VLOOKUP(Z2605,'1077county_meanLDVage_submitted'!$A$2:$B$1079,2,FALSE)),VLOOKUP(Z2605,$N$3:$O$3145,2,FALSE),VLOOKUP(Z2605,'1077county_meanLDVage_submitted'!$A$2:$B$1079,2,FALSE))</f>
        <v>7.361128522418384</v>
      </c>
      <c r="AB2605" s="15">
        <f t="shared" si="80"/>
        <v>7</v>
      </c>
      <c r="AC2605" s="15">
        <f t="shared" si="81"/>
        <v>2</v>
      </c>
    </row>
    <row r="2606" spans="2:29" x14ac:dyDescent="0.3">
      <c r="B2606" s="15">
        <v>48159</v>
      </c>
      <c r="C2606" s="15">
        <v>10.847610846675996</v>
      </c>
      <c r="D2606" s="15">
        <v>10</v>
      </c>
      <c r="E2606" s="15">
        <v>3</v>
      </c>
      <c r="N2606" s="15">
        <v>48159</v>
      </c>
      <c r="O2606" s="15">
        <v>10.288425983341945</v>
      </c>
      <c r="P2606" s="15">
        <v>10</v>
      </c>
      <c r="Q2606" s="15">
        <v>3</v>
      </c>
      <c r="Z2606" s="15">
        <v>48159</v>
      </c>
      <c r="AA2606" s="15">
        <f>IF(ISNA(VLOOKUP(Z2606,'1077county_meanLDVage_submitted'!$A$2:$B$1079,2,FALSE)),VLOOKUP(Z2606,$N$3:$O$3145,2,FALSE),VLOOKUP(Z2606,'1077county_meanLDVage_submitted'!$A$2:$B$1079,2,FALSE))</f>
        <v>10.288425983341945</v>
      </c>
      <c r="AB2606" s="15">
        <f t="shared" si="80"/>
        <v>10</v>
      </c>
      <c r="AC2606" s="15">
        <f t="shared" si="81"/>
        <v>3</v>
      </c>
    </row>
    <row r="2607" spans="2:29" x14ac:dyDescent="0.3">
      <c r="B2607" s="15">
        <v>48161</v>
      </c>
      <c r="C2607" s="15">
        <v>10.261351493988972</v>
      </c>
      <c r="D2607" s="15">
        <v>10</v>
      </c>
      <c r="E2607" s="15">
        <v>3</v>
      </c>
      <c r="N2607" s="15">
        <v>48161</v>
      </c>
      <c r="O2607" s="15">
        <v>9.7215530757514799</v>
      </c>
      <c r="P2607" s="15">
        <v>9</v>
      </c>
      <c r="Q2607" s="15">
        <v>3</v>
      </c>
      <c r="Z2607" s="15">
        <v>48161</v>
      </c>
      <c r="AA2607" s="15">
        <f>IF(ISNA(VLOOKUP(Z2607,'1077county_meanLDVage_submitted'!$A$2:$B$1079,2,FALSE)),VLOOKUP(Z2607,$N$3:$O$3145,2,FALSE),VLOOKUP(Z2607,'1077county_meanLDVage_submitted'!$A$2:$B$1079,2,FALSE))</f>
        <v>9.7215530757514799</v>
      </c>
      <c r="AB2607" s="15">
        <f t="shared" si="80"/>
        <v>9</v>
      </c>
      <c r="AC2607" s="15">
        <f t="shared" si="81"/>
        <v>3</v>
      </c>
    </row>
    <row r="2608" spans="2:29" x14ac:dyDescent="0.3">
      <c r="B2608" s="15">
        <v>48163</v>
      </c>
      <c r="C2608" s="15">
        <v>10.190750975063864</v>
      </c>
      <c r="D2608" s="15">
        <v>10</v>
      </c>
      <c r="E2608" s="15">
        <v>3</v>
      </c>
      <c r="N2608" s="15">
        <v>48163</v>
      </c>
      <c r="O2608" s="15">
        <v>9.7416023240015051</v>
      </c>
      <c r="P2608" s="15">
        <v>9</v>
      </c>
      <c r="Q2608" s="15">
        <v>3</v>
      </c>
      <c r="Z2608" s="15">
        <v>48163</v>
      </c>
      <c r="AA2608" s="15">
        <f>IF(ISNA(VLOOKUP(Z2608,'1077county_meanLDVage_submitted'!$A$2:$B$1079,2,FALSE)),VLOOKUP(Z2608,$N$3:$O$3145,2,FALSE),VLOOKUP(Z2608,'1077county_meanLDVage_submitted'!$A$2:$B$1079,2,FALSE))</f>
        <v>9.7416023240015051</v>
      </c>
      <c r="AB2608" s="15">
        <f t="shared" si="80"/>
        <v>9</v>
      </c>
      <c r="AC2608" s="15">
        <f t="shared" si="81"/>
        <v>3</v>
      </c>
    </row>
    <row r="2609" spans="2:29" x14ac:dyDescent="0.3">
      <c r="B2609" s="15">
        <v>48165</v>
      </c>
      <c r="C2609" s="15">
        <v>9.5126084856334892</v>
      </c>
      <c r="D2609" s="15">
        <v>9</v>
      </c>
      <c r="E2609" s="15">
        <v>3</v>
      </c>
      <c r="N2609" s="15">
        <v>48165</v>
      </c>
      <c r="O2609" s="15">
        <v>9.0627920167095617</v>
      </c>
      <c r="P2609" s="15">
        <v>9</v>
      </c>
      <c r="Q2609" s="15">
        <v>3</v>
      </c>
      <c r="Z2609" s="15">
        <v>48165</v>
      </c>
      <c r="AA2609" s="15">
        <f>IF(ISNA(VLOOKUP(Z2609,'1077county_meanLDVage_submitted'!$A$2:$B$1079,2,FALSE)),VLOOKUP(Z2609,$N$3:$O$3145,2,FALSE),VLOOKUP(Z2609,'1077county_meanLDVage_submitted'!$A$2:$B$1079,2,FALSE))</f>
        <v>9.0627920167095617</v>
      </c>
      <c r="AB2609" s="15">
        <f t="shared" si="80"/>
        <v>9</v>
      </c>
      <c r="AC2609" s="15">
        <f t="shared" si="81"/>
        <v>3</v>
      </c>
    </row>
    <row r="2610" spans="2:29" x14ac:dyDescent="0.3">
      <c r="B2610" s="15">
        <v>48167</v>
      </c>
      <c r="C2610" s="15">
        <v>8.8506159658125476</v>
      </c>
      <c r="D2610" s="15">
        <v>8</v>
      </c>
      <c r="E2610" s="15">
        <v>2</v>
      </c>
      <c r="N2610" s="15">
        <v>48167</v>
      </c>
      <c r="O2610" s="15">
        <v>8.3712524836825608</v>
      </c>
      <c r="P2610" s="15">
        <v>8</v>
      </c>
      <c r="Q2610" s="15">
        <v>2</v>
      </c>
      <c r="Z2610" s="15">
        <v>48167</v>
      </c>
      <c r="AA2610" s="15">
        <f>IF(ISNA(VLOOKUP(Z2610,'1077county_meanLDVage_submitted'!$A$2:$B$1079,2,FALSE)),VLOOKUP(Z2610,$N$3:$O$3145,2,FALSE),VLOOKUP(Z2610,'1077county_meanLDVage_submitted'!$A$2:$B$1079,2,FALSE))</f>
        <v>8.3712524836825608</v>
      </c>
      <c r="AB2610" s="15">
        <f t="shared" si="80"/>
        <v>8</v>
      </c>
      <c r="AC2610" s="15">
        <f t="shared" si="81"/>
        <v>2</v>
      </c>
    </row>
    <row r="2611" spans="2:29" x14ac:dyDescent="0.3">
      <c r="B2611" s="15">
        <v>48169</v>
      </c>
      <c r="C2611" s="15">
        <v>10.08903728538394</v>
      </c>
      <c r="D2611" s="15">
        <v>10</v>
      </c>
      <c r="E2611" s="15">
        <v>3</v>
      </c>
      <c r="N2611" s="15">
        <v>48169</v>
      </c>
      <c r="O2611" s="15">
        <v>9.6534039937704321</v>
      </c>
      <c r="P2611" s="15">
        <v>9</v>
      </c>
      <c r="Q2611" s="15">
        <v>3</v>
      </c>
      <c r="Z2611" s="15">
        <v>48169</v>
      </c>
      <c r="AA2611" s="15">
        <f>IF(ISNA(VLOOKUP(Z2611,'1077county_meanLDVage_submitted'!$A$2:$B$1079,2,FALSE)),VLOOKUP(Z2611,$N$3:$O$3145,2,FALSE),VLOOKUP(Z2611,'1077county_meanLDVage_submitted'!$A$2:$B$1079,2,FALSE))</f>
        <v>9.6534039937704321</v>
      </c>
      <c r="AB2611" s="15">
        <f t="shared" si="80"/>
        <v>9</v>
      </c>
      <c r="AC2611" s="15">
        <f t="shared" si="81"/>
        <v>3</v>
      </c>
    </row>
    <row r="2612" spans="2:29" x14ac:dyDescent="0.3">
      <c r="B2612" s="15">
        <v>48171</v>
      </c>
      <c r="C2612" s="15">
        <v>10.555365427213419</v>
      </c>
      <c r="D2612" s="15">
        <v>10</v>
      </c>
      <c r="E2612" s="15">
        <v>3</v>
      </c>
      <c r="N2612" s="15">
        <v>48171</v>
      </c>
      <c r="O2612" s="15">
        <v>9.871241216149711</v>
      </c>
      <c r="P2612" s="15">
        <v>9</v>
      </c>
      <c r="Q2612" s="15">
        <v>3</v>
      </c>
      <c r="Z2612" s="15">
        <v>48171</v>
      </c>
      <c r="AA2612" s="15">
        <f>IF(ISNA(VLOOKUP(Z2612,'1077county_meanLDVage_submitted'!$A$2:$B$1079,2,FALSE)),VLOOKUP(Z2612,$N$3:$O$3145,2,FALSE),VLOOKUP(Z2612,'1077county_meanLDVage_submitted'!$A$2:$B$1079,2,FALSE))</f>
        <v>9.871241216149711</v>
      </c>
      <c r="AB2612" s="15">
        <f t="shared" si="80"/>
        <v>9</v>
      </c>
      <c r="AC2612" s="15">
        <f t="shared" si="81"/>
        <v>3</v>
      </c>
    </row>
    <row r="2613" spans="2:29" x14ac:dyDescent="0.3">
      <c r="B2613" s="15">
        <v>48173</v>
      </c>
      <c r="C2613" s="15">
        <v>9.0596137713576432</v>
      </c>
      <c r="D2613" s="15">
        <v>9</v>
      </c>
      <c r="E2613" s="15">
        <v>3</v>
      </c>
      <c r="N2613" s="15">
        <v>48173</v>
      </c>
      <c r="O2613" s="15">
        <v>8.513743494558371</v>
      </c>
      <c r="P2613" s="15">
        <v>8</v>
      </c>
      <c r="Q2613" s="15">
        <v>2</v>
      </c>
      <c r="Z2613" s="15">
        <v>48173</v>
      </c>
      <c r="AA2613" s="15">
        <f>IF(ISNA(VLOOKUP(Z2613,'1077county_meanLDVage_submitted'!$A$2:$B$1079,2,FALSE)),VLOOKUP(Z2613,$N$3:$O$3145,2,FALSE),VLOOKUP(Z2613,'1077county_meanLDVage_submitted'!$A$2:$B$1079,2,FALSE))</f>
        <v>8.513743494558371</v>
      </c>
      <c r="AB2613" s="15">
        <f t="shared" si="80"/>
        <v>8</v>
      </c>
      <c r="AC2613" s="15">
        <f t="shared" si="81"/>
        <v>2</v>
      </c>
    </row>
    <row r="2614" spans="2:29" x14ac:dyDescent="0.3">
      <c r="B2614" s="15">
        <v>48175</v>
      </c>
      <c r="C2614" s="15">
        <v>9.6506208544382837</v>
      </c>
      <c r="D2614" s="15">
        <v>9</v>
      </c>
      <c r="E2614" s="15">
        <v>3</v>
      </c>
      <c r="N2614" s="15">
        <v>48175</v>
      </c>
      <c r="O2614" s="15">
        <v>9.0905257801419879</v>
      </c>
      <c r="P2614" s="15">
        <v>9</v>
      </c>
      <c r="Q2614" s="15">
        <v>3</v>
      </c>
      <c r="Z2614" s="15">
        <v>48175</v>
      </c>
      <c r="AA2614" s="15">
        <f>IF(ISNA(VLOOKUP(Z2614,'1077county_meanLDVage_submitted'!$A$2:$B$1079,2,FALSE)),VLOOKUP(Z2614,$N$3:$O$3145,2,FALSE),VLOOKUP(Z2614,'1077county_meanLDVage_submitted'!$A$2:$B$1079,2,FALSE))</f>
        <v>9.0905257801419879</v>
      </c>
      <c r="AB2614" s="15">
        <f t="shared" si="80"/>
        <v>9</v>
      </c>
      <c r="AC2614" s="15">
        <f t="shared" si="81"/>
        <v>3</v>
      </c>
    </row>
    <row r="2615" spans="2:29" x14ac:dyDescent="0.3">
      <c r="B2615" s="15">
        <v>48177</v>
      </c>
      <c r="C2615" s="15">
        <v>10.793422908872875</v>
      </c>
      <c r="D2615" s="15">
        <v>10</v>
      </c>
      <c r="E2615" s="15">
        <v>3</v>
      </c>
      <c r="N2615" s="15">
        <v>48177</v>
      </c>
      <c r="O2615" s="15">
        <v>10.254118164624234</v>
      </c>
      <c r="P2615" s="15">
        <v>10</v>
      </c>
      <c r="Q2615" s="15">
        <v>3</v>
      </c>
      <c r="Z2615" s="15">
        <v>48177</v>
      </c>
      <c r="AA2615" s="15">
        <f>IF(ISNA(VLOOKUP(Z2615,'1077county_meanLDVage_submitted'!$A$2:$B$1079,2,FALSE)),VLOOKUP(Z2615,$N$3:$O$3145,2,FALSE),VLOOKUP(Z2615,'1077county_meanLDVage_submitted'!$A$2:$B$1079,2,FALSE))</f>
        <v>10.254118164624234</v>
      </c>
      <c r="AB2615" s="15">
        <f t="shared" si="80"/>
        <v>10</v>
      </c>
      <c r="AC2615" s="15">
        <f t="shared" si="81"/>
        <v>3</v>
      </c>
    </row>
    <row r="2616" spans="2:29" x14ac:dyDescent="0.3">
      <c r="B2616" s="15">
        <v>48179</v>
      </c>
      <c r="C2616" s="15">
        <v>11.370716035551723</v>
      </c>
      <c r="D2616" s="15">
        <v>11</v>
      </c>
      <c r="E2616" s="15">
        <v>4</v>
      </c>
      <c r="N2616" s="15">
        <v>48179</v>
      </c>
      <c r="O2616" s="15">
        <v>10.452157950531364</v>
      </c>
      <c r="P2616" s="15">
        <v>10</v>
      </c>
      <c r="Q2616" s="15">
        <v>3</v>
      </c>
      <c r="Z2616" s="15">
        <v>48179</v>
      </c>
      <c r="AA2616" s="15">
        <f>IF(ISNA(VLOOKUP(Z2616,'1077county_meanLDVage_submitted'!$A$2:$B$1079,2,FALSE)),VLOOKUP(Z2616,$N$3:$O$3145,2,FALSE),VLOOKUP(Z2616,'1077county_meanLDVage_submitted'!$A$2:$B$1079,2,FALSE))</f>
        <v>10.452157950531364</v>
      </c>
      <c r="AB2616" s="15">
        <f t="shared" si="80"/>
        <v>10</v>
      </c>
      <c r="AC2616" s="15">
        <f t="shared" si="81"/>
        <v>3</v>
      </c>
    </row>
    <row r="2617" spans="2:29" x14ac:dyDescent="0.3">
      <c r="B2617" s="15">
        <v>48181</v>
      </c>
      <c r="C2617" s="15">
        <v>10.29849161402319</v>
      </c>
      <c r="D2617" s="15">
        <v>10</v>
      </c>
      <c r="E2617" s="15">
        <v>3</v>
      </c>
      <c r="N2617" s="15">
        <v>48181</v>
      </c>
      <c r="O2617" s="15">
        <v>9.7298443145297995</v>
      </c>
      <c r="P2617" s="15">
        <v>9</v>
      </c>
      <c r="Q2617" s="15">
        <v>3</v>
      </c>
      <c r="Z2617" s="15">
        <v>48181</v>
      </c>
      <c r="AA2617" s="15">
        <f>IF(ISNA(VLOOKUP(Z2617,'1077county_meanLDVage_submitted'!$A$2:$B$1079,2,FALSE)),VLOOKUP(Z2617,$N$3:$O$3145,2,FALSE),VLOOKUP(Z2617,'1077county_meanLDVage_submitted'!$A$2:$B$1079,2,FALSE))</f>
        <v>9.7298443145297995</v>
      </c>
      <c r="AB2617" s="15">
        <f t="shared" si="80"/>
        <v>9</v>
      </c>
      <c r="AC2617" s="15">
        <f t="shared" si="81"/>
        <v>3</v>
      </c>
    </row>
    <row r="2618" spans="2:29" x14ac:dyDescent="0.3">
      <c r="B2618" s="15">
        <v>48183</v>
      </c>
      <c r="C2618" s="15">
        <v>9.8382618767831218</v>
      </c>
      <c r="D2618" s="15">
        <v>9</v>
      </c>
      <c r="E2618" s="15">
        <v>3</v>
      </c>
      <c r="N2618" s="15">
        <v>48183</v>
      </c>
      <c r="O2618" s="15">
        <v>9.291562679133694</v>
      </c>
      <c r="P2618" s="15">
        <v>9</v>
      </c>
      <c r="Q2618" s="15">
        <v>3</v>
      </c>
      <c r="Z2618" s="15">
        <v>48183</v>
      </c>
      <c r="AA2618" s="15">
        <f>IF(ISNA(VLOOKUP(Z2618,'1077county_meanLDVage_submitted'!$A$2:$B$1079,2,FALSE)),VLOOKUP(Z2618,$N$3:$O$3145,2,FALSE),VLOOKUP(Z2618,'1077county_meanLDVage_submitted'!$A$2:$B$1079,2,FALSE))</f>
        <v>9.291562679133694</v>
      </c>
      <c r="AB2618" s="15">
        <f t="shared" si="80"/>
        <v>9</v>
      </c>
      <c r="AC2618" s="15">
        <f t="shared" si="81"/>
        <v>3</v>
      </c>
    </row>
    <row r="2619" spans="2:29" x14ac:dyDescent="0.3">
      <c r="B2619" s="15">
        <v>48185</v>
      </c>
      <c r="C2619" s="15">
        <v>10.879357499705918</v>
      </c>
      <c r="D2619" s="15">
        <v>10</v>
      </c>
      <c r="E2619" s="15">
        <v>3</v>
      </c>
      <c r="N2619" s="15">
        <v>48185</v>
      </c>
      <c r="O2619" s="15">
        <v>10.318588379087789</v>
      </c>
      <c r="P2619" s="15">
        <v>10</v>
      </c>
      <c r="Q2619" s="15">
        <v>3</v>
      </c>
      <c r="Z2619" s="15">
        <v>48185</v>
      </c>
      <c r="AA2619" s="15">
        <f>IF(ISNA(VLOOKUP(Z2619,'1077county_meanLDVage_submitted'!$A$2:$B$1079,2,FALSE)),VLOOKUP(Z2619,$N$3:$O$3145,2,FALSE),VLOOKUP(Z2619,'1077county_meanLDVage_submitted'!$A$2:$B$1079,2,FALSE))</f>
        <v>10.318588379087789</v>
      </c>
      <c r="AB2619" s="15">
        <f t="shared" si="80"/>
        <v>10</v>
      </c>
      <c r="AC2619" s="15">
        <f t="shared" si="81"/>
        <v>3</v>
      </c>
    </row>
    <row r="2620" spans="2:29" x14ac:dyDescent="0.3">
      <c r="B2620" s="15">
        <v>48187</v>
      </c>
      <c r="C2620" s="15">
        <v>9.2652921340367982</v>
      </c>
      <c r="D2620" s="15">
        <v>9</v>
      </c>
      <c r="E2620" s="15">
        <v>3</v>
      </c>
      <c r="N2620" s="15">
        <v>48187</v>
      </c>
      <c r="O2620" s="15">
        <v>8.7430215676361964</v>
      </c>
      <c r="P2620" s="15">
        <v>8</v>
      </c>
      <c r="Q2620" s="15">
        <v>2</v>
      </c>
      <c r="Z2620" s="15">
        <v>48187</v>
      </c>
      <c r="AA2620" s="15">
        <f>IF(ISNA(VLOOKUP(Z2620,'1077county_meanLDVage_submitted'!$A$2:$B$1079,2,FALSE)),VLOOKUP(Z2620,$N$3:$O$3145,2,FALSE),VLOOKUP(Z2620,'1077county_meanLDVage_submitted'!$A$2:$B$1079,2,FALSE))</f>
        <v>8.7430215676361964</v>
      </c>
      <c r="AB2620" s="15">
        <f t="shared" si="80"/>
        <v>8</v>
      </c>
      <c r="AC2620" s="15">
        <f t="shared" si="81"/>
        <v>2</v>
      </c>
    </row>
    <row r="2621" spans="2:29" x14ac:dyDescent="0.3">
      <c r="B2621" s="15">
        <v>48189</v>
      </c>
      <c r="C2621" s="15">
        <v>11.060270321650446</v>
      </c>
      <c r="D2621" s="15">
        <v>11</v>
      </c>
      <c r="E2621" s="15">
        <v>4</v>
      </c>
      <c r="N2621" s="15">
        <v>48189</v>
      </c>
      <c r="O2621" s="15">
        <v>10.441561911904831</v>
      </c>
      <c r="P2621" s="15">
        <v>10</v>
      </c>
      <c r="Q2621" s="15">
        <v>3</v>
      </c>
      <c r="Z2621" s="15">
        <v>48189</v>
      </c>
      <c r="AA2621" s="15">
        <f>IF(ISNA(VLOOKUP(Z2621,'1077county_meanLDVage_submitted'!$A$2:$B$1079,2,FALSE)),VLOOKUP(Z2621,$N$3:$O$3145,2,FALSE),VLOOKUP(Z2621,'1077county_meanLDVage_submitted'!$A$2:$B$1079,2,FALSE))</f>
        <v>10.441561911904831</v>
      </c>
      <c r="AB2621" s="15">
        <f t="shared" si="80"/>
        <v>10</v>
      </c>
      <c r="AC2621" s="15">
        <f t="shared" si="81"/>
        <v>3</v>
      </c>
    </row>
    <row r="2622" spans="2:29" x14ac:dyDescent="0.3">
      <c r="B2622" s="15">
        <v>48191</v>
      </c>
      <c r="C2622" s="15">
        <v>11.270682148331179</v>
      </c>
      <c r="D2622" s="15">
        <v>11</v>
      </c>
      <c r="E2622" s="15">
        <v>4</v>
      </c>
      <c r="N2622" s="15">
        <v>48191</v>
      </c>
      <c r="O2622" s="15">
        <v>10.686454158632557</v>
      </c>
      <c r="P2622" s="15">
        <v>10</v>
      </c>
      <c r="Q2622" s="15">
        <v>3</v>
      </c>
      <c r="Z2622" s="15">
        <v>48191</v>
      </c>
      <c r="AA2622" s="15">
        <f>IF(ISNA(VLOOKUP(Z2622,'1077county_meanLDVage_submitted'!$A$2:$B$1079,2,FALSE)),VLOOKUP(Z2622,$N$3:$O$3145,2,FALSE),VLOOKUP(Z2622,'1077county_meanLDVage_submitted'!$A$2:$B$1079,2,FALSE))</f>
        <v>10.686454158632557</v>
      </c>
      <c r="AB2622" s="15">
        <f t="shared" si="80"/>
        <v>10</v>
      </c>
      <c r="AC2622" s="15">
        <f t="shared" si="81"/>
        <v>3</v>
      </c>
    </row>
    <row r="2623" spans="2:29" x14ac:dyDescent="0.3">
      <c r="B2623" s="15">
        <v>48193</v>
      </c>
      <c r="C2623" s="15">
        <v>11.357924858079571</v>
      </c>
      <c r="D2623" s="15">
        <v>11</v>
      </c>
      <c r="E2623" s="15">
        <v>4</v>
      </c>
      <c r="N2623" s="15">
        <v>48193</v>
      </c>
      <c r="O2623" s="15">
        <v>10.733976596537627</v>
      </c>
      <c r="P2623" s="15">
        <v>10</v>
      </c>
      <c r="Q2623" s="15">
        <v>3</v>
      </c>
      <c r="Z2623" s="15">
        <v>48193</v>
      </c>
      <c r="AA2623" s="15">
        <f>IF(ISNA(VLOOKUP(Z2623,'1077county_meanLDVage_submitted'!$A$2:$B$1079,2,FALSE)),VLOOKUP(Z2623,$N$3:$O$3145,2,FALSE),VLOOKUP(Z2623,'1077county_meanLDVage_submitted'!$A$2:$B$1079,2,FALSE))</f>
        <v>10.733976596537627</v>
      </c>
      <c r="AB2623" s="15">
        <f t="shared" si="80"/>
        <v>10</v>
      </c>
      <c r="AC2623" s="15">
        <f t="shared" si="81"/>
        <v>3</v>
      </c>
    </row>
    <row r="2624" spans="2:29" x14ac:dyDescent="0.3">
      <c r="B2624" s="15">
        <v>48195</v>
      </c>
      <c r="C2624" s="15">
        <v>10.67379679159712</v>
      </c>
      <c r="D2624" s="15">
        <v>10</v>
      </c>
      <c r="E2624" s="15">
        <v>3</v>
      </c>
      <c r="N2624" s="15">
        <v>48195</v>
      </c>
      <c r="O2624" s="15">
        <v>10.190364735042648</v>
      </c>
      <c r="P2624" s="15">
        <v>10</v>
      </c>
      <c r="Q2624" s="15">
        <v>3</v>
      </c>
      <c r="Z2624" s="15">
        <v>48195</v>
      </c>
      <c r="AA2624" s="15">
        <f>IF(ISNA(VLOOKUP(Z2624,'1077county_meanLDVage_submitted'!$A$2:$B$1079,2,FALSE)),VLOOKUP(Z2624,$N$3:$O$3145,2,FALSE),VLOOKUP(Z2624,'1077county_meanLDVage_submitted'!$A$2:$B$1079,2,FALSE))</f>
        <v>10.190364735042648</v>
      </c>
      <c r="AB2624" s="15">
        <f t="shared" si="80"/>
        <v>10</v>
      </c>
      <c r="AC2624" s="15">
        <f t="shared" si="81"/>
        <v>3</v>
      </c>
    </row>
    <row r="2625" spans="2:29" x14ac:dyDescent="0.3">
      <c r="B2625" s="15">
        <v>48197</v>
      </c>
      <c r="C2625" s="15">
        <v>11.460667279100198</v>
      </c>
      <c r="D2625" s="15">
        <v>11</v>
      </c>
      <c r="E2625" s="15">
        <v>4</v>
      </c>
      <c r="N2625" s="15">
        <v>48197</v>
      </c>
      <c r="O2625" s="15">
        <v>10.820501584720617</v>
      </c>
      <c r="P2625" s="15">
        <v>10</v>
      </c>
      <c r="Q2625" s="15">
        <v>3</v>
      </c>
      <c r="Z2625" s="15">
        <v>48197</v>
      </c>
      <c r="AA2625" s="15">
        <f>IF(ISNA(VLOOKUP(Z2625,'1077county_meanLDVage_submitted'!$A$2:$B$1079,2,FALSE)),VLOOKUP(Z2625,$N$3:$O$3145,2,FALSE),VLOOKUP(Z2625,'1077county_meanLDVage_submitted'!$A$2:$B$1079,2,FALSE))</f>
        <v>10.820501584720617</v>
      </c>
      <c r="AB2625" s="15">
        <f t="shared" si="80"/>
        <v>10</v>
      </c>
      <c r="AC2625" s="15">
        <f t="shared" si="81"/>
        <v>3</v>
      </c>
    </row>
    <row r="2626" spans="2:29" x14ac:dyDescent="0.3">
      <c r="B2626" s="15">
        <v>48199</v>
      </c>
      <c r="C2626" s="15">
        <v>9.0148633580217812</v>
      </c>
      <c r="D2626" s="15">
        <v>9</v>
      </c>
      <c r="E2626" s="15">
        <v>3</v>
      </c>
      <c r="N2626" s="15">
        <v>48199</v>
      </c>
      <c r="O2626" s="15">
        <v>8.5171679127445081</v>
      </c>
      <c r="P2626" s="15">
        <v>8</v>
      </c>
      <c r="Q2626" s="15">
        <v>2</v>
      </c>
      <c r="Z2626" s="15">
        <v>48199</v>
      </c>
      <c r="AA2626" s="15">
        <f>IF(ISNA(VLOOKUP(Z2626,'1077county_meanLDVage_submitted'!$A$2:$B$1079,2,FALSE)),VLOOKUP(Z2626,$N$3:$O$3145,2,FALSE),VLOOKUP(Z2626,'1077county_meanLDVage_submitted'!$A$2:$B$1079,2,FALSE))</f>
        <v>8.5171679127445081</v>
      </c>
      <c r="AB2626" s="15">
        <f t="shared" si="80"/>
        <v>8</v>
      </c>
      <c r="AC2626" s="15">
        <f t="shared" si="81"/>
        <v>2</v>
      </c>
    </row>
    <row r="2627" spans="2:29" x14ac:dyDescent="0.3">
      <c r="B2627" s="15">
        <v>48201</v>
      </c>
      <c r="C2627" s="15">
        <v>8.8547593678517895</v>
      </c>
      <c r="D2627" s="15">
        <v>8</v>
      </c>
      <c r="E2627" s="15">
        <v>2</v>
      </c>
      <c r="N2627" s="15">
        <v>48201</v>
      </c>
      <c r="O2627" s="15">
        <v>8.460411751566518</v>
      </c>
      <c r="P2627" s="15">
        <v>8</v>
      </c>
      <c r="Q2627" s="15">
        <v>2</v>
      </c>
      <c r="Z2627" s="15">
        <v>48201</v>
      </c>
      <c r="AA2627" s="15">
        <f>IF(ISNA(VLOOKUP(Z2627,'1077county_meanLDVage_submitted'!$A$2:$B$1079,2,FALSE)),VLOOKUP(Z2627,$N$3:$O$3145,2,FALSE),VLOOKUP(Z2627,'1077county_meanLDVage_submitted'!$A$2:$B$1079,2,FALSE))</f>
        <v>8.460411751566518</v>
      </c>
      <c r="AB2627" s="15">
        <f t="shared" si="80"/>
        <v>8</v>
      </c>
      <c r="AC2627" s="15">
        <f t="shared" si="81"/>
        <v>2</v>
      </c>
    </row>
    <row r="2628" spans="2:29" x14ac:dyDescent="0.3">
      <c r="B2628" s="15">
        <v>48203</v>
      </c>
      <c r="C2628" s="15">
        <v>10.480303830134574</v>
      </c>
      <c r="D2628" s="15">
        <v>10</v>
      </c>
      <c r="E2628" s="15">
        <v>3</v>
      </c>
      <c r="N2628" s="15">
        <v>48203</v>
      </c>
      <c r="O2628" s="15">
        <v>9.8464231002909717</v>
      </c>
      <c r="P2628" s="15">
        <v>9</v>
      </c>
      <c r="Q2628" s="15">
        <v>3</v>
      </c>
      <c r="Z2628" s="15">
        <v>48203</v>
      </c>
      <c r="AA2628" s="15">
        <f>IF(ISNA(VLOOKUP(Z2628,'1077county_meanLDVage_submitted'!$A$2:$B$1079,2,FALSE)),VLOOKUP(Z2628,$N$3:$O$3145,2,FALSE),VLOOKUP(Z2628,'1077county_meanLDVage_submitted'!$A$2:$B$1079,2,FALSE))</f>
        <v>9.8464231002909717</v>
      </c>
      <c r="AB2628" s="15">
        <f t="shared" si="80"/>
        <v>9</v>
      </c>
      <c r="AC2628" s="15">
        <f t="shared" si="81"/>
        <v>3</v>
      </c>
    </row>
    <row r="2629" spans="2:29" x14ac:dyDescent="0.3">
      <c r="B2629" s="15">
        <v>48205</v>
      </c>
      <c r="C2629" s="15">
        <v>9.7920203759871285</v>
      </c>
      <c r="D2629" s="15">
        <v>9</v>
      </c>
      <c r="E2629" s="15">
        <v>3</v>
      </c>
      <c r="N2629" s="15">
        <v>48205</v>
      </c>
      <c r="O2629" s="15">
        <v>9.0393192907123243</v>
      </c>
      <c r="P2629" s="15">
        <v>9</v>
      </c>
      <c r="Q2629" s="15">
        <v>3</v>
      </c>
      <c r="Z2629" s="15">
        <v>48205</v>
      </c>
      <c r="AA2629" s="15">
        <f>IF(ISNA(VLOOKUP(Z2629,'1077county_meanLDVage_submitted'!$A$2:$B$1079,2,FALSE)),VLOOKUP(Z2629,$N$3:$O$3145,2,FALSE),VLOOKUP(Z2629,'1077county_meanLDVage_submitted'!$A$2:$B$1079,2,FALSE))</f>
        <v>9.0393192907123243</v>
      </c>
      <c r="AB2629" s="15">
        <f t="shared" ref="AB2629:AB2692" si="82">TRUNC(AA2629,0)</f>
        <v>9</v>
      </c>
      <c r="AC2629" s="15">
        <f t="shared" ref="AC2629:AC2692" si="83">VLOOKUP(AB2629,$AE$14:$AF$26,2,)</f>
        <v>3</v>
      </c>
    </row>
    <row r="2630" spans="2:29" x14ac:dyDescent="0.3">
      <c r="B2630" s="15">
        <v>48207</v>
      </c>
      <c r="C2630" s="15">
        <v>10.290455482803203</v>
      </c>
      <c r="D2630" s="15">
        <v>10</v>
      </c>
      <c r="E2630" s="15">
        <v>3</v>
      </c>
      <c r="N2630" s="15">
        <v>48207</v>
      </c>
      <c r="O2630" s="15">
        <v>9.7595375056299805</v>
      </c>
      <c r="P2630" s="15">
        <v>9</v>
      </c>
      <c r="Q2630" s="15">
        <v>3</v>
      </c>
      <c r="Z2630" s="15">
        <v>48207</v>
      </c>
      <c r="AA2630" s="15">
        <f>IF(ISNA(VLOOKUP(Z2630,'1077county_meanLDVage_submitted'!$A$2:$B$1079,2,FALSE)),VLOOKUP(Z2630,$N$3:$O$3145,2,FALSE),VLOOKUP(Z2630,'1077county_meanLDVage_submitted'!$A$2:$B$1079,2,FALSE))</f>
        <v>9.7595375056299805</v>
      </c>
      <c r="AB2630" s="15">
        <f t="shared" si="82"/>
        <v>9</v>
      </c>
      <c r="AC2630" s="15">
        <f t="shared" si="83"/>
        <v>3</v>
      </c>
    </row>
    <row r="2631" spans="2:29" x14ac:dyDescent="0.3">
      <c r="B2631" s="15">
        <v>48209</v>
      </c>
      <c r="C2631" s="15">
        <v>9.0892045978269831</v>
      </c>
      <c r="D2631" s="15">
        <v>9</v>
      </c>
      <c r="E2631" s="15">
        <v>3</v>
      </c>
      <c r="N2631" s="15">
        <v>48209</v>
      </c>
      <c r="O2631" s="15">
        <v>8.6022895259916634</v>
      </c>
      <c r="P2631" s="15">
        <v>8</v>
      </c>
      <c r="Q2631" s="15">
        <v>2</v>
      </c>
      <c r="Z2631" s="15">
        <v>48209</v>
      </c>
      <c r="AA2631" s="15">
        <f>IF(ISNA(VLOOKUP(Z2631,'1077county_meanLDVage_submitted'!$A$2:$B$1079,2,FALSE)),VLOOKUP(Z2631,$N$3:$O$3145,2,FALSE),VLOOKUP(Z2631,'1077county_meanLDVage_submitted'!$A$2:$B$1079,2,FALSE))</f>
        <v>8.6022895259916634</v>
      </c>
      <c r="AB2631" s="15">
        <f t="shared" si="82"/>
        <v>8</v>
      </c>
      <c r="AC2631" s="15">
        <f t="shared" si="83"/>
        <v>2</v>
      </c>
    </row>
    <row r="2632" spans="2:29" x14ac:dyDescent="0.3">
      <c r="B2632" s="15">
        <v>48211</v>
      </c>
      <c r="C2632" s="15">
        <v>9.583333334723914</v>
      </c>
      <c r="D2632" s="15">
        <v>9</v>
      </c>
      <c r="E2632" s="15">
        <v>3</v>
      </c>
      <c r="N2632" s="15">
        <v>48211</v>
      </c>
      <c r="O2632" s="15">
        <v>9.0392653424016416</v>
      </c>
      <c r="P2632" s="15">
        <v>9</v>
      </c>
      <c r="Q2632" s="15">
        <v>3</v>
      </c>
      <c r="Z2632" s="15">
        <v>48211</v>
      </c>
      <c r="AA2632" s="15">
        <f>IF(ISNA(VLOOKUP(Z2632,'1077county_meanLDVage_submitted'!$A$2:$B$1079,2,FALSE)),VLOOKUP(Z2632,$N$3:$O$3145,2,FALSE),VLOOKUP(Z2632,'1077county_meanLDVage_submitted'!$A$2:$B$1079,2,FALSE))</f>
        <v>9.0392653424016416</v>
      </c>
      <c r="AB2632" s="15">
        <f t="shared" si="82"/>
        <v>9</v>
      </c>
      <c r="AC2632" s="15">
        <f t="shared" si="83"/>
        <v>3</v>
      </c>
    </row>
    <row r="2633" spans="2:29" x14ac:dyDescent="0.3">
      <c r="B2633" s="15">
        <v>48213</v>
      </c>
      <c r="C2633" s="15">
        <v>10.921491953238903</v>
      </c>
      <c r="D2633" s="15">
        <v>10</v>
      </c>
      <c r="E2633" s="15">
        <v>3</v>
      </c>
      <c r="N2633" s="15">
        <v>48213</v>
      </c>
      <c r="O2633" s="15">
        <v>10.292074991872573</v>
      </c>
      <c r="P2633" s="15">
        <v>10</v>
      </c>
      <c r="Q2633" s="15">
        <v>3</v>
      </c>
      <c r="Z2633" s="15">
        <v>48213</v>
      </c>
      <c r="AA2633" s="15">
        <f>IF(ISNA(VLOOKUP(Z2633,'1077county_meanLDVage_submitted'!$A$2:$B$1079,2,FALSE)),VLOOKUP(Z2633,$N$3:$O$3145,2,FALSE),VLOOKUP(Z2633,'1077county_meanLDVage_submitted'!$A$2:$B$1079,2,FALSE))</f>
        <v>10.292074991872573</v>
      </c>
      <c r="AB2633" s="15">
        <f t="shared" si="82"/>
        <v>10</v>
      </c>
      <c r="AC2633" s="15">
        <f t="shared" si="83"/>
        <v>3</v>
      </c>
    </row>
    <row r="2634" spans="2:29" x14ac:dyDescent="0.3">
      <c r="B2634" s="15">
        <v>48215</v>
      </c>
      <c r="C2634" s="15">
        <v>9.6762812057175118</v>
      </c>
      <c r="D2634" s="15">
        <v>9</v>
      </c>
      <c r="E2634" s="15">
        <v>3</v>
      </c>
      <c r="N2634" s="15">
        <v>48215</v>
      </c>
      <c r="O2634" s="15">
        <v>9.2733680833024259</v>
      </c>
      <c r="P2634" s="15">
        <v>9</v>
      </c>
      <c r="Q2634" s="15">
        <v>3</v>
      </c>
      <c r="Z2634" s="15">
        <v>48215</v>
      </c>
      <c r="AA2634" s="15">
        <f>IF(ISNA(VLOOKUP(Z2634,'1077county_meanLDVage_submitted'!$A$2:$B$1079,2,FALSE)),VLOOKUP(Z2634,$N$3:$O$3145,2,FALSE),VLOOKUP(Z2634,'1077county_meanLDVage_submitted'!$A$2:$B$1079,2,FALSE))</f>
        <v>9.2733680833024259</v>
      </c>
      <c r="AB2634" s="15">
        <f t="shared" si="82"/>
        <v>9</v>
      </c>
      <c r="AC2634" s="15">
        <f t="shared" si="83"/>
        <v>3</v>
      </c>
    </row>
    <row r="2635" spans="2:29" x14ac:dyDescent="0.3">
      <c r="B2635" s="15">
        <v>48217</v>
      </c>
      <c r="C2635" s="15">
        <v>11.330625221109667</v>
      </c>
      <c r="D2635" s="15">
        <v>11</v>
      </c>
      <c r="E2635" s="15">
        <v>4</v>
      </c>
      <c r="N2635" s="15">
        <v>48217</v>
      </c>
      <c r="O2635" s="15">
        <v>10.642949424187115</v>
      </c>
      <c r="P2635" s="15">
        <v>10</v>
      </c>
      <c r="Q2635" s="15">
        <v>3</v>
      </c>
      <c r="Z2635" s="15">
        <v>48217</v>
      </c>
      <c r="AA2635" s="15">
        <f>IF(ISNA(VLOOKUP(Z2635,'1077county_meanLDVage_submitted'!$A$2:$B$1079,2,FALSE)),VLOOKUP(Z2635,$N$3:$O$3145,2,FALSE),VLOOKUP(Z2635,'1077county_meanLDVage_submitted'!$A$2:$B$1079,2,FALSE))</f>
        <v>10.642949424187115</v>
      </c>
      <c r="AB2635" s="15">
        <f t="shared" si="82"/>
        <v>10</v>
      </c>
      <c r="AC2635" s="15">
        <f t="shared" si="83"/>
        <v>3</v>
      </c>
    </row>
    <row r="2636" spans="2:29" x14ac:dyDescent="0.3">
      <c r="B2636" s="15">
        <v>48219</v>
      </c>
      <c r="C2636" s="15">
        <v>9.8795206279469809</v>
      </c>
      <c r="D2636" s="15">
        <v>9</v>
      </c>
      <c r="E2636" s="15">
        <v>3</v>
      </c>
      <c r="N2636" s="15">
        <v>48219</v>
      </c>
      <c r="O2636" s="15">
        <v>9.3220294622697626</v>
      </c>
      <c r="P2636" s="15">
        <v>9</v>
      </c>
      <c r="Q2636" s="15">
        <v>3</v>
      </c>
      <c r="Z2636" s="15">
        <v>48219</v>
      </c>
      <c r="AA2636" s="15">
        <f>IF(ISNA(VLOOKUP(Z2636,'1077county_meanLDVage_submitted'!$A$2:$B$1079,2,FALSE)),VLOOKUP(Z2636,$N$3:$O$3145,2,FALSE),VLOOKUP(Z2636,'1077county_meanLDVage_submitted'!$A$2:$B$1079,2,FALSE))</f>
        <v>9.3220294622697626</v>
      </c>
      <c r="AB2636" s="15">
        <f t="shared" si="82"/>
        <v>9</v>
      </c>
      <c r="AC2636" s="15">
        <f t="shared" si="83"/>
        <v>3</v>
      </c>
    </row>
    <row r="2637" spans="2:29" x14ac:dyDescent="0.3">
      <c r="B2637" s="15">
        <v>48221</v>
      </c>
      <c r="C2637" s="15">
        <v>9.2920841211884806</v>
      </c>
      <c r="D2637" s="15">
        <v>9</v>
      </c>
      <c r="E2637" s="15">
        <v>3</v>
      </c>
      <c r="N2637" s="15">
        <v>48221</v>
      </c>
      <c r="O2637" s="15">
        <v>8.7264831042045063</v>
      </c>
      <c r="P2637" s="15">
        <v>8</v>
      </c>
      <c r="Q2637" s="15">
        <v>2</v>
      </c>
      <c r="Z2637" s="15">
        <v>48221</v>
      </c>
      <c r="AA2637" s="15">
        <f>IF(ISNA(VLOOKUP(Z2637,'1077county_meanLDVage_submitted'!$A$2:$B$1079,2,FALSE)),VLOOKUP(Z2637,$N$3:$O$3145,2,FALSE),VLOOKUP(Z2637,'1077county_meanLDVage_submitted'!$A$2:$B$1079,2,FALSE))</f>
        <v>8.7264831042045063</v>
      </c>
      <c r="AB2637" s="15">
        <f t="shared" si="82"/>
        <v>8</v>
      </c>
      <c r="AC2637" s="15">
        <f t="shared" si="83"/>
        <v>2</v>
      </c>
    </row>
    <row r="2638" spans="2:29" x14ac:dyDescent="0.3">
      <c r="B2638" s="15">
        <v>48223</v>
      </c>
      <c r="C2638" s="15">
        <v>10.889358050866168</v>
      </c>
      <c r="D2638" s="15">
        <v>10</v>
      </c>
      <c r="E2638" s="15">
        <v>3</v>
      </c>
      <c r="N2638" s="15">
        <v>48223</v>
      </c>
      <c r="O2638" s="15">
        <v>10.28730902342061</v>
      </c>
      <c r="P2638" s="15">
        <v>10</v>
      </c>
      <c r="Q2638" s="15">
        <v>3</v>
      </c>
      <c r="Z2638" s="15">
        <v>48223</v>
      </c>
      <c r="AA2638" s="15">
        <f>IF(ISNA(VLOOKUP(Z2638,'1077county_meanLDVage_submitted'!$A$2:$B$1079,2,FALSE)),VLOOKUP(Z2638,$N$3:$O$3145,2,FALSE),VLOOKUP(Z2638,'1077county_meanLDVage_submitted'!$A$2:$B$1079,2,FALSE))</f>
        <v>10.28730902342061</v>
      </c>
      <c r="AB2638" s="15">
        <f t="shared" si="82"/>
        <v>10</v>
      </c>
      <c r="AC2638" s="15">
        <f t="shared" si="83"/>
        <v>3</v>
      </c>
    </row>
    <row r="2639" spans="2:29" x14ac:dyDescent="0.3">
      <c r="B2639" s="15">
        <v>48225</v>
      </c>
      <c r="C2639" s="15">
        <v>10.891884155080039</v>
      </c>
      <c r="D2639" s="15">
        <v>10</v>
      </c>
      <c r="E2639" s="15">
        <v>3</v>
      </c>
      <c r="N2639" s="15">
        <v>48225</v>
      </c>
      <c r="O2639" s="15">
        <v>10.26539123515229</v>
      </c>
      <c r="P2639" s="15">
        <v>10</v>
      </c>
      <c r="Q2639" s="15">
        <v>3</v>
      </c>
      <c r="Z2639" s="15">
        <v>48225</v>
      </c>
      <c r="AA2639" s="15">
        <f>IF(ISNA(VLOOKUP(Z2639,'1077county_meanLDVage_submitted'!$A$2:$B$1079,2,FALSE)),VLOOKUP(Z2639,$N$3:$O$3145,2,FALSE),VLOOKUP(Z2639,'1077county_meanLDVage_submitted'!$A$2:$B$1079,2,FALSE))</f>
        <v>10.26539123515229</v>
      </c>
      <c r="AB2639" s="15">
        <f t="shared" si="82"/>
        <v>10</v>
      </c>
      <c r="AC2639" s="15">
        <f t="shared" si="83"/>
        <v>3</v>
      </c>
    </row>
    <row r="2640" spans="2:29" x14ac:dyDescent="0.3">
      <c r="B2640" s="15">
        <v>48227</v>
      </c>
      <c r="C2640" s="15">
        <v>9.6285416591682758</v>
      </c>
      <c r="D2640" s="15">
        <v>9</v>
      </c>
      <c r="E2640" s="15">
        <v>3</v>
      </c>
      <c r="N2640" s="15">
        <v>48227</v>
      </c>
      <c r="O2640" s="15">
        <v>9.0648802575242176</v>
      </c>
      <c r="P2640" s="15">
        <v>9</v>
      </c>
      <c r="Q2640" s="15">
        <v>3</v>
      </c>
      <c r="Z2640" s="15">
        <v>48227</v>
      </c>
      <c r="AA2640" s="15">
        <f>IF(ISNA(VLOOKUP(Z2640,'1077county_meanLDVage_submitted'!$A$2:$B$1079,2,FALSE)),VLOOKUP(Z2640,$N$3:$O$3145,2,FALSE),VLOOKUP(Z2640,'1077county_meanLDVage_submitted'!$A$2:$B$1079,2,FALSE))</f>
        <v>9.0648802575242176</v>
      </c>
      <c r="AB2640" s="15">
        <f t="shared" si="82"/>
        <v>9</v>
      </c>
      <c r="AC2640" s="15">
        <f t="shared" si="83"/>
        <v>3</v>
      </c>
    </row>
    <row r="2641" spans="2:29" x14ac:dyDescent="0.3">
      <c r="B2641" s="15">
        <v>48229</v>
      </c>
      <c r="C2641" s="15">
        <v>13.124484441324775</v>
      </c>
      <c r="D2641" s="15">
        <v>13</v>
      </c>
      <c r="E2641" s="15">
        <v>5</v>
      </c>
      <c r="N2641" s="15">
        <v>48229</v>
      </c>
      <c r="O2641" s="15">
        <v>12.561208052309766</v>
      </c>
      <c r="P2641" s="15">
        <v>12</v>
      </c>
      <c r="Q2641" s="15">
        <v>4</v>
      </c>
      <c r="Z2641" s="15">
        <v>48229</v>
      </c>
      <c r="AA2641" s="15">
        <f>IF(ISNA(VLOOKUP(Z2641,'1077county_meanLDVage_submitted'!$A$2:$B$1079,2,FALSE)),VLOOKUP(Z2641,$N$3:$O$3145,2,FALSE),VLOOKUP(Z2641,'1077county_meanLDVage_submitted'!$A$2:$B$1079,2,FALSE))</f>
        <v>12.561208052309766</v>
      </c>
      <c r="AB2641" s="15">
        <f t="shared" si="82"/>
        <v>12</v>
      </c>
      <c r="AC2641" s="15">
        <f t="shared" si="83"/>
        <v>4</v>
      </c>
    </row>
    <row r="2642" spans="2:29" x14ac:dyDescent="0.3">
      <c r="B2642" s="15">
        <v>48231</v>
      </c>
      <c r="C2642" s="15">
        <v>10.835273286397983</v>
      </c>
      <c r="D2642" s="15">
        <v>10</v>
      </c>
      <c r="E2642" s="15">
        <v>3</v>
      </c>
      <c r="N2642" s="15">
        <v>48231</v>
      </c>
      <c r="O2642" s="15">
        <v>10.178123967207169</v>
      </c>
      <c r="P2642" s="15">
        <v>10</v>
      </c>
      <c r="Q2642" s="15">
        <v>3</v>
      </c>
      <c r="Z2642" s="15">
        <v>48231</v>
      </c>
      <c r="AA2642" s="15">
        <f>IF(ISNA(VLOOKUP(Z2642,'1077county_meanLDVage_submitted'!$A$2:$B$1079,2,FALSE)),VLOOKUP(Z2642,$N$3:$O$3145,2,FALSE),VLOOKUP(Z2642,'1077county_meanLDVage_submitted'!$A$2:$B$1079,2,FALSE))</f>
        <v>10.178123967207169</v>
      </c>
      <c r="AB2642" s="15">
        <f t="shared" si="82"/>
        <v>10</v>
      </c>
      <c r="AC2642" s="15">
        <f t="shared" si="83"/>
        <v>3</v>
      </c>
    </row>
    <row r="2643" spans="2:29" x14ac:dyDescent="0.3">
      <c r="B2643" s="15">
        <v>48233</v>
      </c>
      <c r="C2643" s="15">
        <v>11.018805364264171</v>
      </c>
      <c r="D2643" s="15">
        <v>11</v>
      </c>
      <c r="E2643" s="15">
        <v>4</v>
      </c>
      <c r="N2643" s="15">
        <v>48233</v>
      </c>
      <c r="O2643" s="15">
        <v>10.293321357122561</v>
      </c>
      <c r="P2643" s="15">
        <v>10</v>
      </c>
      <c r="Q2643" s="15">
        <v>3</v>
      </c>
      <c r="Z2643" s="15">
        <v>48233</v>
      </c>
      <c r="AA2643" s="15">
        <f>IF(ISNA(VLOOKUP(Z2643,'1077county_meanLDVage_submitted'!$A$2:$B$1079,2,FALSE)),VLOOKUP(Z2643,$N$3:$O$3145,2,FALSE),VLOOKUP(Z2643,'1077county_meanLDVage_submitted'!$A$2:$B$1079,2,FALSE))</f>
        <v>10.293321357122561</v>
      </c>
      <c r="AB2643" s="15">
        <f t="shared" si="82"/>
        <v>10</v>
      </c>
      <c r="AC2643" s="15">
        <f t="shared" si="83"/>
        <v>3</v>
      </c>
    </row>
    <row r="2644" spans="2:29" x14ac:dyDescent="0.3">
      <c r="B2644" s="15">
        <v>48235</v>
      </c>
      <c r="C2644" s="15">
        <v>9.6944248413522125</v>
      </c>
      <c r="D2644" s="15">
        <v>9</v>
      </c>
      <c r="E2644" s="15">
        <v>3</v>
      </c>
      <c r="N2644" s="15">
        <v>48235</v>
      </c>
      <c r="O2644" s="15">
        <v>9.1624549643345397</v>
      </c>
      <c r="P2644" s="15">
        <v>9</v>
      </c>
      <c r="Q2644" s="15">
        <v>3</v>
      </c>
      <c r="Z2644" s="15">
        <v>48235</v>
      </c>
      <c r="AA2644" s="15">
        <f>IF(ISNA(VLOOKUP(Z2644,'1077county_meanLDVage_submitted'!$A$2:$B$1079,2,FALSE)),VLOOKUP(Z2644,$N$3:$O$3145,2,FALSE),VLOOKUP(Z2644,'1077county_meanLDVage_submitted'!$A$2:$B$1079,2,FALSE))</f>
        <v>9.1624549643345397</v>
      </c>
      <c r="AB2644" s="15">
        <f t="shared" si="82"/>
        <v>9</v>
      </c>
      <c r="AC2644" s="15">
        <f t="shared" si="83"/>
        <v>3</v>
      </c>
    </row>
    <row r="2645" spans="2:29" x14ac:dyDescent="0.3">
      <c r="B2645" s="15">
        <v>48237</v>
      </c>
      <c r="C2645" s="15">
        <v>10.211240309889634</v>
      </c>
      <c r="D2645" s="15">
        <v>10</v>
      </c>
      <c r="E2645" s="15">
        <v>3</v>
      </c>
      <c r="N2645" s="15">
        <v>48237</v>
      </c>
      <c r="O2645" s="15">
        <v>9.6682796637352446</v>
      </c>
      <c r="P2645" s="15">
        <v>9</v>
      </c>
      <c r="Q2645" s="15">
        <v>3</v>
      </c>
      <c r="Z2645" s="15">
        <v>48237</v>
      </c>
      <c r="AA2645" s="15">
        <f>IF(ISNA(VLOOKUP(Z2645,'1077county_meanLDVage_submitted'!$A$2:$B$1079,2,FALSE)),VLOOKUP(Z2645,$N$3:$O$3145,2,FALSE),VLOOKUP(Z2645,'1077county_meanLDVage_submitted'!$A$2:$B$1079,2,FALSE))</f>
        <v>9.6682796637352446</v>
      </c>
      <c r="AB2645" s="15">
        <f t="shared" si="82"/>
        <v>9</v>
      </c>
      <c r="AC2645" s="15">
        <f t="shared" si="83"/>
        <v>3</v>
      </c>
    </row>
    <row r="2646" spans="2:29" x14ac:dyDescent="0.3">
      <c r="B2646" s="15">
        <v>48239</v>
      </c>
      <c r="C2646" s="15">
        <v>9.5715881732287755</v>
      </c>
      <c r="D2646" s="15">
        <v>9</v>
      </c>
      <c r="E2646" s="15">
        <v>3</v>
      </c>
      <c r="N2646" s="15">
        <v>48239</v>
      </c>
      <c r="O2646" s="15">
        <v>9.0708825159707338</v>
      </c>
      <c r="P2646" s="15">
        <v>9</v>
      </c>
      <c r="Q2646" s="15">
        <v>3</v>
      </c>
      <c r="Z2646" s="15">
        <v>48239</v>
      </c>
      <c r="AA2646" s="15">
        <f>IF(ISNA(VLOOKUP(Z2646,'1077county_meanLDVage_submitted'!$A$2:$B$1079,2,FALSE)),VLOOKUP(Z2646,$N$3:$O$3145,2,FALSE),VLOOKUP(Z2646,'1077county_meanLDVage_submitted'!$A$2:$B$1079,2,FALSE))</f>
        <v>9.0708825159707338</v>
      </c>
      <c r="AB2646" s="15">
        <f t="shared" si="82"/>
        <v>9</v>
      </c>
      <c r="AC2646" s="15">
        <f t="shared" si="83"/>
        <v>3</v>
      </c>
    </row>
    <row r="2647" spans="2:29" x14ac:dyDescent="0.3">
      <c r="B2647" s="15">
        <v>48241</v>
      </c>
      <c r="C2647" s="15">
        <v>10.275633780422089</v>
      </c>
      <c r="D2647" s="15">
        <v>10</v>
      </c>
      <c r="E2647" s="15">
        <v>3</v>
      </c>
      <c r="N2647" s="15">
        <v>48241</v>
      </c>
      <c r="O2647" s="15">
        <v>9.7223370382504122</v>
      </c>
      <c r="P2647" s="15">
        <v>9</v>
      </c>
      <c r="Q2647" s="15">
        <v>3</v>
      </c>
      <c r="Z2647" s="15">
        <v>48241</v>
      </c>
      <c r="AA2647" s="15">
        <f>IF(ISNA(VLOOKUP(Z2647,'1077county_meanLDVage_submitted'!$A$2:$B$1079,2,FALSE)),VLOOKUP(Z2647,$N$3:$O$3145,2,FALSE),VLOOKUP(Z2647,'1077county_meanLDVage_submitted'!$A$2:$B$1079,2,FALSE))</f>
        <v>9.7223370382504122</v>
      </c>
      <c r="AB2647" s="15">
        <f t="shared" si="82"/>
        <v>9</v>
      </c>
      <c r="AC2647" s="15">
        <f t="shared" si="83"/>
        <v>3</v>
      </c>
    </row>
    <row r="2648" spans="2:29" x14ac:dyDescent="0.3">
      <c r="B2648" s="15">
        <v>48243</v>
      </c>
      <c r="C2648" s="15">
        <v>11.721815518535054</v>
      </c>
      <c r="D2648" s="15">
        <v>11</v>
      </c>
      <c r="E2648" s="15">
        <v>4</v>
      </c>
      <c r="N2648" s="15">
        <v>48243</v>
      </c>
      <c r="O2648" s="15">
        <v>11.099009216443863</v>
      </c>
      <c r="P2648" s="15">
        <v>11</v>
      </c>
      <c r="Q2648" s="15">
        <v>4</v>
      </c>
      <c r="Z2648" s="15">
        <v>48243</v>
      </c>
      <c r="AA2648" s="15">
        <f>IF(ISNA(VLOOKUP(Z2648,'1077county_meanLDVage_submitted'!$A$2:$B$1079,2,FALSE)),VLOOKUP(Z2648,$N$3:$O$3145,2,FALSE),VLOOKUP(Z2648,'1077county_meanLDVage_submitted'!$A$2:$B$1079,2,FALSE))</f>
        <v>11.099009216443863</v>
      </c>
      <c r="AB2648" s="15">
        <f t="shared" si="82"/>
        <v>11</v>
      </c>
      <c r="AC2648" s="15">
        <f t="shared" si="83"/>
        <v>4</v>
      </c>
    </row>
    <row r="2649" spans="2:29" x14ac:dyDescent="0.3">
      <c r="B2649" s="15">
        <v>48245</v>
      </c>
      <c r="C2649" s="15">
        <v>9.5998607865188799</v>
      </c>
      <c r="D2649" s="15">
        <v>9</v>
      </c>
      <c r="E2649" s="15">
        <v>3</v>
      </c>
      <c r="N2649" s="15">
        <v>48245</v>
      </c>
      <c r="O2649" s="15">
        <v>9.0835235442433966</v>
      </c>
      <c r="P2649" s="15">
        <v>9</v>
      </c>
      <c r="Q2649" s="15">
        <v>3</v>
      </c>
      <c r="Z2649" s="15">
        <v>48245</v>
      </c>
      <c r="AA2649" s="15">
        <f>IF(ISNA(VLOOKUP(Z2649,'1077county_meanLDVage_submitted'!$A$2:$B$1079,2,FALSE)),VLOOKUP(Z2649,$N$3:$O$3145,2,FALSE),VLOOKUP(Z2649,'1077county_meanLDVage_submitted'!$A$2:$B$1079,2,FALSE))</f>
        <v>9.0835235442433966</v>
      </c>
      <c r="AB2649" s="15">
        <f t="shared" si="82"/>
        <v>9</v>
      </c>
      <c r="AC2649" s="15">
        <f t="shared" si="83"/>
        <v>3</v>
      </c>
    </row>
    <row r="2650" spans="2:29" x14ac:dyDescent="0.3">
      <c r="B2650" s="15">
        <v>48247</v>
      </c>
      <c r="C2650" s="15">
        <v>9.5754132239583925</v>
      </c>
      <c r="D2650" s="15">
        <v>9</v>
      </c>
      <c r="E2650" s="15">
        <v>3</v>
      </c>
      <c r="N2650" s="15">
        <v>48247</v>
      </c>
      <c r="O2650" s="15">
        <v>9.0964620574069155</v>
      </c>
      <c r="P2650" s="15">
        <v>9</v>
      </c>
      <c r="Q2650" s="15">
        <v>3</v>
      </c>
      <c r="Z2650" s="15">
        <v>48247</v>
      </c>
      <c r="AA2650" s="15">
        <f>IF(ISNA(VLOOKUP(Z2650,'1077county_meanLDVage_submitted'!$A$2:$B$1079,2,FALSE)),VLOOKUP(Z2650,$N$3:$O$3145,2,FALSE),VLOOKUP(Z2650,'1077county_meanLDVage_submitted'!$A$2:$B$1079,2,FALSE))</f>
        <v>9.0964620574069155</v>
      </c>
      <c r="AB2650" s="15">
        <f t="shared" si="82"/>
        <v>9</v>
      </c>
      <c r="AC2650" s="15">
        <f t="shared" si="83"/>
        <v>3</v>
      </c>
    </row>
    <row r="2651" spans="2:29" x14ac:dyDescent="0.3">
      <c r="B2651" s="15">
        <v>48249</v>
      </c>
      <c r="C2651" s="15">
        <v>8.6797813844447909</v>
      </c>
      <c r="D2651" s="15">
        <v>8</v>
      </c>
      <c r="E2651" s="15">
        <v>2</v>
      </c>
      <c r="N2651" s="15">
        <v>48249</v>
      </c>
      <c r="O2651" s="15">
        <v>8.2731508669027161</v>
      </c>
      <c r="P2651" s="15">
        <v>8</v>
      </c>
      <c r="Q2651" s="15">
        <v>2</v>
      </c>
      <c r="Z2651" s="15">
        <v>48249</v>
      </c>
      <c r="AA2651" s="15">
        <f>IF(ISNA(VLOOKUP(Z2651,'1077county_meanLDVage_submitted'!$A$2:$B$1079,2,FALSE)),VLOOKUP(Z2651,$N$3:$O$3145,2,FALSE),VLOOKUP(Z2651,'1077county_meanLDVage_submitted'!$A$2:$B$1079,2,FALSE))</f>
        <v>8.2731508669027161</v>
      </c>
      <c r="AB2651" s="15">
        <f t="shared" si="82"/>
        <v>8</v>
      </c>
      <c r="AC2651" s="15">
        <f t="shared" si="83"/>
        <v>2</v>
      </c>
    </row>
    <row r="2652" spans="2:29" x14ac:dyDescent="0.3">
      <c r="B2652" s="15">
        <v>48251</v>
      </c>
      <c r="C2652" s="15">
        <v>10.01925650307717</v>
      </c>
      <c r="D2652" s="15">
        <v>10</v>
      </c>
      <c r="E2652" s="15">
        <v>3</v>
      </c>
      <c r="N2652" s="15">
        <v>48251</v>
      </c>
      <c r="O2652" s="15">
        <v>9.388838583190509</v>
      </c>
      <c r="P2652" s="15">
        <v>9</v>
      </c>
      <c r="Q2652" s="15">
        <v>3</v>
      </c>
      <c r="Z2652" s="15">
        <v>48251</v>
      </c>
      <c r="AA2652" s="15">
        <f>IF(ISNA(VLOOKUP(Z2652,'1077county_meanLDVage_submitted'!$A$2:$B$1079,2,FALSE)),VLOOKUP(Z2652,$N$3:$O$3145,2,FALSE),VLOOKUP(Z2652,'1077county_meanLDVage_submitted'!$A$2:$B$1079,2,FALSE))</f>
        <v>9.388838583190509</v>
      </c>
      <c r="AB2652" s="15">
        <f t="shared" si="82"/>
        <v>9</v>
      </c>
      <c r="AC2652" s="15">
        <f t="shared" si="83"/>
        <v>3</v>
      </c>
    </row>
    <row r="2653" spans="2:29" x14ac:dyDescent="0.3">
      <c r="B2653" s="15">
        <v>48253</v>
      </c>
      <c r="C2653" s="15">
        <v>10.83546790188567</v>
      </c>
      <c r="D2653" s="15">
        <v>10</v>
      </c>
      <c r="E2653" s="15">
        <v>3</v>
      </c>
      <c r="N2653" s="15">
        <v>48253</v>
      </c>
      <c r="O2653" s="15">
        <v>10.21347410060644</v>
      </c>
      <c r="P2653" s="15">
        <v>10</v>
      </c>
      <c r="Q2653" s="15">
        <v>3</v>
      </c>
      <c r="Z2653" s="15">
        <v>48253</v>
      </c>
      <c r="AA2653" s="15">
        <f>IF(ISNA(VLOOKUP(Z2653,'1077county_meanLDVage_submitted'!$A$2:$B$1079,2,FALSE)),VLOOKUP(Z2653,$N$3:$O$3145,2,FALSE),VLOOKUP(Z2653,'1077county_meanLDVage_submitted'!$A$2:$B$1079,2,FALSE))</f>
        <v>10.21347410060644</v>
      </c>
      <c r="AB2653" s="15">
        <f t="shared" si="82"/>
        <v>10</v>
      </c>
      <c r="AC2653" s="15">
        <f t="shared" si="83"/>
        <v>3</v>
      </c>
    </row>
    <row r="2654" spans="2:29" x14ac:dyDescent="0.3">
      <c r="B2654" s="15">
        <v>48255</v>
      </c>
      <c r="C2654" s="15">
        <v>9.389478459054061</v>
      </c>
      <c r="D2654" s="15">
        <v>9</v>
      </c>
      <c r="E2654" s="15">
        <v>3</v>
      </c>
      <c r="N2654" s="15">
        <v>48255</v>
      </c>
      <c r="O2654" s="15">
        <v>8.8910512469130207</v>
      </c>
      <c r="P2654" s="15">
        <v>8</v>
      </c>
      <c r="Q2654" s="15">
        <v>2</v>
      </c>
      <c r="Z2654" s="15">
        <v>48255</v>
      </c>
      <c r="AA2654" s="15">
        <f>IF(ISNA(VLOOKUP(Z2654,'1077county_meanLDVage_submitted'!$A$2:$B$1079,2,FALSE)),VLOOKUP(Z2654,$N$3:$O$3145,2,FALSE),VLOOKUP(Z2654,'1077county_meanLDVage_submitted'!$A$2:$B$1079,2,FALSE))</f>
        <v>8.8910512469130207</v>
      </c>
      <c r="AB2654" s="15">
        <f t="shared" si="82"/>
        <v>8</v>
      </c>
      <c r="AC2654" s="15">
        <f t="shared" si="83"/>
        <v>2</v>
      </c>
    </row>
    <row r="2655" spans="2:29" x14ac:dyDescent="0.3">
      <c r="B2655" s="15">
        <v>48257</v>
      </c>
      <c r="C2655" s="15">
        <v>9.5975198637331491</v>
      </c>
      <c r="D2655" s="15">
        <v>9</v>
      </c>
      <c r="E2655" s="15">
        <v>3</v>
      </c>
      <c r="N2655" s="15">
        <v>48257</v>
      </c>
      <c r="O2655" s="15">
        <v>9.0414684341120584</v>
      </c>
      <c r="P2655" s="15">
        <v>9</v>
      </c>
      <c r="Q2655" s="15">
        <v>3</v>
      </c>
      <c r="Z2655" s="15">
        <v>48257</v>
      </c>
      <c r="AA2655" s="15">
        <f>IF(ISNA(VLOOKUP(Z2655,'1077county_meanLDVage_submitted'!$A$2:$B$1079,2,FALSE)),VLOOKUP(Z2655,$N$3:$O$3145,2,FALSE),VLOOKUP(Z2655,'1077county_meanLDVage_submitted'!$A$2:$B$1079,2,FALSE))</f>
        <v>9.0414684341120584</v>
      </c>
      <c r="AB2655" s="15">
        <f t="shared" si="82"/>
        <v>9</v>
      </c>
      <c r="AC2655" s="15">
        <f t="shared" si="83"/>
        <v>3</v>
      </c>
    </row>
    <row r="2656" spans="2:29" x14ac:dyDescent="0.3">
      <c r="B2656" s="15">
        <v>48259</v>
      </c>
      <c r="C2656" s="15">
        <v>9.1351764943483129</v>
      </c>
      <c r="D2656" s="15">
        <v>9</v>
      </c>
      <c r="E2656" s="15">
        <v>3</v>
      </c>
      <c r="N2656" s="15">
        <v>48259</v>
      </c>
      <c r="O2656" s="15">
        <v>8.5124858608142731</v>
      </c>
      <c r="P2656" s="15">
        <v>8</v>
      </c>
      <c r="Q2656" s="15">
        <v>2</v>
      </c>
      <c r="Z2656" s="15">
        <v>48259</v>
      </c>
      <c r="AA2656" s="15">
        <f>IF(ISNA(VLOOKUP(Z2656,'1077county_meanLDVage_submitted'!$A$2:$B$1079,2,FALSE)),VLOOKUP(Z2656,$N$3:$O$3145,2,FALSE),VLOOKUP(Z2656,'1077county_meanLDVage_submitted'!$A$2:$B$1079,2,FALSE))</f>
        <v>8.5124858608142731</v>
      </c>
      <c r="AB2656" s="15">
        <f t="shared" si="82"/>
        <v>8</v>
      </c>
      <c r="AC2656" s="15">
        <f t="shared" si="83"/>
        <v>2</v>
      </c>
    </row>
    <row r="2657" spans="2:29" x14ac:dyDescent="0.3">
      <c r="B2657" s="15">
        <v>48261</v>
      </c>
      <c r="C2657" s="15">
        <v>10.401709401839746</v>
      </c>
      <c r="D2657" s="15">
        <v>10</v>
      </c>
      <c r="E2657" s="15">
        <v>3</v>
      </c>
      <c r="N2657" s="15">
        <v>48261</v>
      </c>
      <c r="O2657" s="15">
        <v>9.7649244924068288</v>
      </c>
      <c r="P2657" s="15">
        <v>9</v>
      </c>
      <c r="Q2657" s="15">
        <v>3</v>
      </c>
      <c r="Z2657" s="15">
        <v>48261</v>
      </c>
      <c r="AA2657" s="15">
        <f>IF(ISNA(VLOOKUP(Z2657,'1077county_meanLDVage_submitted'!$A$2:$B$1079,2,FALSE)),VLOOKUP(Z2657,$N$3:$O$3145,2,FALSE),VLOOKUP(Z2657,'1077county_meanLDVage_submitted'!$A$2:$B$1079,2,FALSE))</f>
        <v>9.7649244924068288</v>
      </c>
      <c r="AB2657" s="15">
        <f t="shared" si="82"/>
        <v>9</v>
      </c>
      <c r="AC2657" s="15">
        <f t="shared" si="83"/>
        <v>3</v>
      </c>
    </row>
    <row r="2658" spans="2:29" x14ac:dyDescent="0.3">
      <c r="B2658" s="15">
        <v>48263</v>
      </c>
      <c r="C2658" s="15">
        <v>10.175033923316608</v>
      </c>
      <c r="D2658" s="15">
        <v>10</v>
      </c>
      <c r="E2658" s="15">
        <v>3</v>
      </c>
      <c r="N2658" s="15">
        <v>48263</v>
      </c>
      <c r="O2658" s="15">
        <v>9.7106031471319021</v>
      </c>
      <c r="P2658" s="15">
        <v>9</v>
      </c>
      <c r="Q2658" s="15">
        <v>3</v>
      </c>
      <c r="Z2658" s="15">
        <v>48263</v>
      </c>
      <c r="AA2658" s="15">
        <f>IF(ISNA(VLOOKUP(Z2658,'1077county_meanLDVage_submitted'!$A$2:$B$1079,2,FALSE)),VLOOKUP(Z2658,$N$3:$O$3145,2,FALSE),VLOOKUP(Z2658,'1077county_meanLDVage_submitted'!$A$2:$B$1079,2,FALSE))</f>
        <v>9.7106031471319021</v>
      </c>
      <c r="AB2658" s="15">
        <f t="shared" si="82"/>
        <v>9</v>
      </c>
      <c r="AC2658" s="15">
        <f t="shared" si="83"/>
        <v>3</v>
      </c>
    </row>
    <row r="2659" spans="2:29" x14ac:dyDescent="0.3">
      <c r="B2659" s="15">
        <v>48265</v>
      </c>
      <c r="C2659" s="15">
        <v>10.345068757878895</v>
      </c>
      <c r="D2659" s="15">
        <v>10</v>
      </c>
      <c r="E2659" s="15">
        <v>3</v>
      </c>
      <c r="N2659" s="15">
        <v>48265</v>
      </c>
      <c r="O2659" s="15">
        <v>9.7159449056165901</v>
      </c>
      <c r="P2659" s="15">
        <v>9</v>
      </c>
      <c r="Q2659" s="15">
        <v>3</v>
      </c>
      <c r="Z2659" s="15">
        <v>48265</v>
      </c>
      <c r="AA2659" s="15">
        <f>IF(ISNA(VLOOKUP(Z2659,'1077county_meanLDVage_submitted'!$A$2:$B$1079,2,FALSE)),VLOOKUP(Z2659,$N$3:$O$3145,2,FALSE),VLOOKUP(Z2659,'1077county_meanLDVage_submitted'!$A$2:$B$1079,2,FALSE))</f>
        <v>9.7159449056165901</v>
      </c>
      <c r="AB2659" s="15">
        <f t="shared" si="82"/>
        <v>9</v>
      </c>
      <c r="AC2659" s="15">
        <f t="shared" si="83"/>
        <v>3</v>
      </c>
    </row>
    <row r="2660" spans="2:29" x14ac:dyDescent="0.3">
      <c r="B2660" s="15">
        <v>48267</v>
      </c>
      <c r="C2660" s="15">
        <v>11.563983486939932</v>
      </c>
      <c r="D2660" s="15">
        <v>11</v>
      </c>
      <c r="E2660" s="15">
        <v>4</v>
      </c>
      <c r="N2660" s="15">
        <v>48267</v>
      </c>
      <c r="O2660" s="15">
        <v>10.994011560186827</v>
      </c>
      <c r="P2660" s="15">
        <v>10</v>
      </c>
      <c r="Q2660" s="15">
        <v>3</v>
      </c>
      <c r="Z2660" s="15">
        <v>48267</v>
      </c>
      <c r="AA2660" s="15">
        <f>IF(ISNA(VLOOKUP(Z2660,'1077county_meanLDVage_submitted'!$A$2:$B$1079,2,FALSE)),VLOOKUP(Z2660,$N$3:$O$3145,2,FALSE),VLOOKUP(Z2660,'1077county_meanLDVage_submitted'!$A$2:$B$1079,2,FALSE))</f>
        <v>10.994011560186827</v>
      </c>
      <c r="AB2660" s="15">
        <f t="shared" si="82"/>
        <v>10</v>
      </c>
      <c r="AC2660" s="15">
        <f t="shared" si="83"/>
        <v>3</v>
      </c>
    </row>
    <row r="2661" spans="2:29" x14ac:dyDescent="0.3">
      <c r="B2661" s="15">
        <v>48269</v>
      </c>
      <c r="C2661" s="15">
        <v>9.3009259267280111</v>
      </c>
      <c r="D2661" s="15">
        <v>9</v>
      </c>
      <c r="E2661" s="15">
        <v>3</v>
      </c>
      <c r="N2661" s="15">
        <v>48269</v>
      </c>
      <c r="O2661" s="15">
        <v>8.8056547821340221</v>
      </c>
      <c r="P2661" s="15">
        <v>8</v>
      </c>
      <c r="Q2661" s="15">
        <v>2</v>
      </c>
      <c r="Z2661" s="15">
        <v>48269</v>
      </c>
      <c r="AA2661" s="15">
        <f>IF(ISNA(VLOOKUP(Z2661,'1077county_meanLDVage_submitted'!$A$2:$B$1079,2,FALSE)),VLOOKUP(Z2661,$N$3:$O$3145,2,FALSE),VLOOKUP(Z2661,'1077county_meanLDVage_submitted'!$A$2:$B$1079,2,FALSE))</f>
        <v>8.8056547821340221</v>
      </c>
      <c r="AB2661" s="15">
        <f t="shared" si="82"/>
        <v>8</v>
      </c>
      <c r="AC2661" s="15">
        <f t="shared" si="83"/>
        <v>2</v>
      </c>
    </row>
    <row r="2662" spans="2:29" x14ac:dyDescent="0.3">
      <c r="B2662" s="15">
        <v>48271</v>
      </c>
      <c r="C2662" s="15">
        <v>10.79238884885968</v>
      </c>
      <c r="D2662" s="15">
        <v>10</v>
      </c>
      <c r="E2662" s="15">
        <v>3</v>
      </c>
      <c r="N2662" s="15">
        <v>48271</v>
      </c>
      <c r="O2662" s="15">
        <v>10.228031324875207</v>
      </c>
      <c r="P2662" s="15">
        <v>10</v>
      </c>
      <c r="Q2662" s="15">
        <v>3</v>
      </c>
      <c r="Z2662" s="15">
        <v>48271</v>
      </c>
      <c r="AA2662" s="15">
        <f>IF(ISNA(VLOOKUP(Z2662,'1077county_meanLDVage_submitted'!$A$2:$B$1079,2,FALSE)),VLOOKUP(Z2662,$N$3:$O$3145,2,FALSE),VLOOKUP(Z2662,'1077county_meanLDVage_submitted'!$A$2:$B$1079,2,FALSE))</f>
        <v>10.228031324875207</v>
      </c>
      <c r="AB2662" s="15">
        <f t="shared" si="82"/>
        <v>10</v>
      </c>
      <c r="AC2662" s="15">
        <f t="shared" si="83"/>
        <v>3</v>
      </c>
    </row>
    <row r="2663" spans="2:29" x14ac:dyDescent="0.3">
      <c r="B2663" s="15">
        <v>48273</v>
      </c>
      <c r="C2663" s="15">
        <v>9.5694852620477988</v>
      </c>
      <c r="D2663" s="15">
        <v>9</v>
      </c>
      <c r="E2663" s="15">
        <v>3</v>
      </c>
      <c r="N2663" s="15">
        <v>48273</v>
      </c>
      <c r="O2663" s="15">
        <v>8.9639432938842969</v>
      </c>
      <c r="P2663" s="15">
        <v>8</v>
      </c>
      <c r="Q2663" s="15">
        <v>2</v>
      </c>
      <c r="Z2663" s="15">
        <v>48273</v>
      </c>
      <c r="AA2663" s="15">
        <f>IF(ISNA(VLOOKUP(Z2663,'1077county_meanLDVage_submitted'!$A$2:$B$1079,2,FALSE)),VLOOKUP(Z2663,$N$3:$O$3145,2,FALSE),VLOOKUP(Z2663,'1077county_meanLDVage_submitted'!$A$2:$B$1079,2,FALSE))</f>
        <v>8.9639432938842969</v>
      </c>
      <c r="AB2663" s="15">
        <f t="shared" si="82"/>
        <v>8</v>
      </c>
      <c r="AC2663" s="15">
        <f t="shared" si="83"/>
        <v>2</v>
      </c>
    </row>
    <row r="2664" spans="2:29" x14ac:dyDescent="0.3">
      <c r="B2664" s="15">
        <v>48275</v>
      </c>
      <c r="C2664" s="15">
        <v>10.267300751522368</v>
      </c>
      <c r="D2664" s="15">
        <v>10</v>
      </c>
      <c r="E2664" s="15">
        <v>3</v>
      </c>
      <c r="N2664" s="15">
        <v>48275</v>
      </c>
      <c r="O2664" s="15">
        <v>9.6020675887278184</v>
      </c>
      <c r="P2664" s="15">
        <v>9</v>
      </c>
      <c r="Q2664" s="15">
        <v>3</v>
      </c>
      <c r="Z2664" s="15">
        <v>48275</v>
      </c>
      <c r="AA2664" s="15">
        <f>IF(ISNA(VLOOKUP(Z2664,'1077county_meanLDVage_submitted'!$A$2:$B$1079,2,FALSE)),VLOOKUP(Z2664,$N$3:$O$3145,2,FALSE),VLOOKUP(Z2664,'1077county_meanLDVage_submitted'!$A$2:$B$1079,2,FALSE))</f>
        <v>9.6020675887278184</v>
      </c>
      <c r="AB2664" s="15">
        <f t="shared" si="82"/>
        <v>9</v>
      </c>
      <c r="AC2664" s="15">
        <f t="shared" si="83"/>
        <v>3</v>
      </c>
    </row>
    <row r="2665" spans="2:29" x14ac:dyDescent="0.3">
      <c r="B2665" s="15">
        <v>48277</v>
      </c>
      <c r="C2665" s="15">
        <v>10.783243228040597</v>
      </c>
      <c r="D2665" s="15">
        <v>10</v>
      </c>
      <c r="E2665" s="15">
        <v>3</v>
      </c>
      <c r="N2665" s="15">
        <v>48277</v>
      </c>
      <c r="O2665" s="15">
        <v>10.083218718112819</v>
      </c>
      <c r="P2665" s="15">
        <v>10</v>
      </c>
      <c r="Q2665" s="15">
        <v>3</v>
      </c>
      <c r="Z2665" s="15">
        <v>48277</v>
      </c>
      <c r="AA2665" s="15">
        <f>IF(ISNA(VLOOKUP(Z2665,'1077county_meanLDVage_submitted'!$A$2:$B$1079,2,FALSE)),VLOOKUP(Z2665,$N$3:$O$3145,2,FALSE),VLOOKUP(Z2665,'1077county_meanLDVage_submitted'!$A$2:$B$1079,2,FALSE))</f>
        <v>10.083218718112819</v>
      </c>
      <c r="AB2665" s="15">
        <f t="shared" si="82"/>
        <v>10</v>
      </c>
      <c r="AC2665" s="15">
        <f t="shared" si="83"/>
        <v>3</v>
      </c>
    </row>
    <row r="2666" spans="2:29" x14ac:dyDescent="0.3">
      <c r="B2666" s="15">
        <v>48279</v>
      </c>
      <c r="C2666" s="15">
        <v>11.209170306676532</v>
      </c>
      <c r="D2666" s="15">
        <v>11</v>
      </c>
      <c r="E2666" s="15">
        <v>4</v>
      </c>
      <c r="N2666" s="15">
        <v>48279</v>
      </c>
      <c r="O2666" s="15">
        <v>10.596621717714109</v>
      </c>
      <c r="P2666" s="15">
        <v>10</v>
      </c>
      <c r="Q2666" s="15">
        <v>3</v>
      </c>
      <c r="Z2666" s="15">
        <v>48279</v>
      </c>
      <c r="AA2666" s="15">
        <f>IF(ISNA(VLOOKUP(Z2666,'1077county_meanLDVage_submitted'!$A$2:$B$1079,2,FALSE)),VLOOKUP(Z2666,$N$3:$O$3145,2,FALSE),VLOOKUP(Z2666,'1077county_meanLDVage_submitted'!$A$2:$B$1079,2,FALSE))</f>
        <v>10.596621717714109</v>
      </c>
      <c r="AB2666" s="15">
        <f t="shared" si="82"/>
        <v>10</v>
      </c>
      <c r="AC2666" s="15">
        <f t="shared" si="83"/>
        <v>3</v>
      </c>
    </row>
    <row r="2667" spans="2:29" x14ac:dyDescent="0.3">
      <c r="B2667" s="15">
        <v>48281</v>
      </c>
      <c r="C2667" s="15">
        <v>10.198533313147566</v>
      </c>
      <c r="D2667" s="15">
        <v>10</v>
      </c>
      <c r="E2667" s="15">
        <v>3</v>
      </c>
      <c r="N2667" s="15">
        <v>48281</v>
      </c>
      <c r="O2667" s="15">
        <v>9.5694621556106654</v>
      </c>
      <c r="P2667" s="15">
        <v>9</v>
      </c>
      <c r="Q2667" s="15">
        <v>3</v>
      </c>
      <c r="Z2667" s="15">
        <v>48281</v>
      </c>
      <c r="AA2667" s="15">
        <f>IF(ISNA(VLOOKUP(Z2667,'1077county_meanLDVage_submitted'!$A$2:$B$1079,2,FALSE)),VLOOKUP(Z2667,$N$3:$O$3145,2,FALSE),VLOOKUP(Z2667,'1077county_meanLDVage_submitted'!$A$2:$B$1079,2,FALSE))</f>
        <v>9.5694621556106654</v>
      </c>
      <c r="AB2667" s="15">
        <f t="shared" si="82"/>
        <v>9</v>
      </c>
      <c r="AC2667" s="15">
        <f t="shared" si="83"/>
        <v>3</v>
      </c>
    </row>
    <row r="2668" spans="2:29" x14ac:dyDescent="0.3">
      <c r="B2668" s="15">
        <v>48283</v>
      </c>
      <c r="C2668" s="15">
        <v>9.2580889322398754</v>
      </c>
      <c r="D2668" s="15">
        <v>9</v>
      </c>
      <c r="E2668" s="15">
        <v>3</v>
      </c>
      <c r="N2668" s="15">
        <v>48283</v>
      </c>
      <c r="O2668" s="15">
        <v>8.7653094227526296</v>
      </c>
      <c r="P2668" s="15">
        <v>8</v>
      </c>
      <c r="Q2668" s="15">
        <v>2</v>
      </c>
      <c r="Z2668" s="15">
        <v>48283</v>
      </c>
      <c r="AA2668" s="15">
        <f>IF(ISNA(VLOOKUP(Z2668,'1077county_meanLDVage_submitted'!$A$2:$B$1079,2,FALSE)),VLOOKUP(Z2668,$N$3:$O$3145,2,FALSE),VLOOKUP(Z2668,'1077county_meanLDVage_submitted'!$A$2:$B$1079,2,FALSE))</f>
        <v>8.7653094227526296</v>
      </c>
      <c r="AB2668" s="15">
        <f t="shared" si="82"/>
        <v>8</v>
      </c>
      <c r="AC2668" s="15">
        <f t="shared" si="83"/>
        <v>2</v>
      </c>
    </row>
    <row r="2669" spans="2:29" x14ac:dyDescent="0.3">
      <c r="B2669" s="15">
        <v>48285</v>
      </c>
      <c r="C2669" s="15">
        <v>10.537857728229357</v>
      </c>
      <c r="D2669" s="15">
        <v>10</v>
      </c>
      <c r="E2669" s="15">
        <v>3</v>
      </c>
      <c r="N2669" s="15">
        <v>48285</v>
      </c>
      <c r="O2669" s="15">
        <v>9.9590456990402174</v>
      </c>
      <c r="P2669" s="15">
        <v>9</v>
      </c>
      <c r="Q2669" s="15">
        <v>3</v>
      </c>
      <c r="Z2669" s="15">
        <v>48285</v>
      </c>
      <c r="AA2669" s="15">
        <f>IF(ISNA(VLOOKUP(Z2669,'1077county_meanLDVage_submitted'!$A$2:$B$1079,2,FALSE)),VLOOKUP(Z2669,$N$3:$O$3145,2,FALSE),VLOOKUP(Z2669,'1077county_meanLDVage_submitted'!$A$2:$B$1079,2,FALSE))</f>
        <v>9.9590456990402174</v>
      </c>
      <c r="AB2669" s="15">
        <f t="shared" si="82"/>
        <v>9</v>
      </c>
      <c r="AC2669" s="15">
        <f t="shared" si="83"/>
        <v>3</v>
      </c>
    </row>
    <row r="2670" spans="2:29" x14ac:dyDescent="0.3">
      <c r="B2670" s="15">
        <v>48287</v>
      </c>
      <c r="C2670" s="15">
        <v>10.486301802496888</v>
      </c>
      <c r="D2670" s="15">
        <v>10</v>
      </c>
      <c r="E2670" s="15">
        <v>3</v>
      </c>
      <c r="N2670" s="15">
        <v>48287</v>
      </c>
      <c r="O2670" s="15">
        <v>9.9204172818081009</v>
      </c>
      <c r="P2670" s="15">
        <v>9</v>
      </c>
      <c r="Q2670" s="15">
        <v>3</v>
      </c>
      <c r="Z2670" s="15">
        <v>48287</v>
      </c>
      <c r="AA2670" s="15">
        <f>IF(ISNA(VLOOKUP(Z2670,'1077county_meanLDVage_submitted'!$A$2:$B$1079,2,FALSE)),VLOOKUP(Z2670,$N$3:$O$3145,2,FALSE),VLOOKUP(Z2670,'1077county_meanLDVage_submitted'!$A$2:$B$1079,2,FALSE))</f>
        <v>9.9204172818081009</v>
      </c>
      <c r="AB2670" s="15">
        <f t="shared" si="82"/>
        <v>9</v>
      </c>
      <c r="AC2670" s="15">
        <f t="shared" si="83"/>
        <v>3</v>
      </c>
    </row>
    <row r="2671" spans="2:29" x14ac:dyDescent="0.3">
      <c r="B2671" s="15">
        <v>48289</v>
      </c>
      <c r="C2671" s="15">
        <v>10.429566148001308</v>
      </c>
      <c r="D2671" s="15">
        <v>10</v>
      </c>
      <c r="E2671" s="15">
        <v>3</v>
      </c>
      <c r="N2671" s="15">
        <v>48289</v>
      </c>
      <c r="O2671" s="15">
        <v>9.8634145262501338</v>
      </c>
      <c r="P2671" s="15">
        <v>9</v>
      </c>
      <c r="Q2671" s="15">
        <v>3</v>
      </c>
      <c r="Z2671" s="15">
        <v>48289</v>
      </c>
      <c r="AA2671" s="15">
        <f>IF(ISNA(VLOOKUP(Z2671,'1077county_meanLDVage_submitted'!$A$2:$B$1079,2,FALSE)),VLOOKUP(Z2671,$N$3:$O$3145,2,FALSE),VLOOKUP(Z2671,'1077county_meanLDVage_submitted'!$A$2:$B$1079,2,FALSE))</f>
        <v>9.8634145262501338</v>
      </c>
      <c r="AB2671" s="15">
        <f t="shared" si="82"/>
        <v>9</v>
      </c>
      <c r="AC2671" s="15">
        <f t="shared" si="83"/>
        <v>3</v>
      </c>
    </row>
    <row r="2672" spans="2:29" x14ac:dyDescent="0.3">
      <c r="B2672" s="15">
        <v>48291</v>
      </c>
      <c r="C2672" s="15">
        <v>10.228647230320286</v>
      </c>
      <c r="D2672" s="15">
        <v>10</v>
      </c>
      <c r="E2672" s="15">
        <v>3</v>
      </c>
      <c r="N2672" s="15">
        <v>48291</v>
      </c>
      <c r="O2672" s="15">
        <v>9.7196856983425928</v>
      </c>
      <c r="P2672" s="15">
        <v>9</v>
      </c>
      <c r="Q2672" s="15">
        <v>3</v>
      </c>
      <c r="Z2672" s="15">
        <v>48291</v>
      </c>
      <c r="AA2672" s="15">
        <f>IF(ISNA(VLOOKUP(Z2672,'1077county_meanLDVage_submitted'!$A$2:$B$1079,2,FALSE)),VLOOKUP(Z2672,$N$3:$O$3145,2,FALSE),VLOOKUP(Z2672,'1077county_meanLDVage_submitted'!$A$2:$B$1079,2,FALSE))</f>
        <v>9.7196856983425928</v>
      </c>
      <c r="AB2672" s="15">
        <f t="shared" si="82"/>
        <v>9</v>
      </c>
      <c r="AC2672" s="15">
        <f t="shared" si="83"/>
        <v>3</v>
      </c>
    </row>
    <row r="2673" spans="2:29" x14ac:dyDescent="0.3">
      <c r="B2673" s="15">
        <v>48293</v>
      </c>
      <c r="C2673" s="15">
        <v>10.947814883289352</v>
      </c>
      <c r="D2673" s="15">
        <v>10</v>
      </c>
      <c r="E2673" s="15">
        <v>3</v>
      </c>
      <c r="N2673" s="15">
        <v>48293</v>
      </c>
      <c r="O2673" s="15">
        <v>10.387652558611959</v>
      </c>
      <c r="P2673" s="15">
        <v>10</v>
      </c>
      <c r="Q2673" s="15">
        <v>3</v>
      </c>
      <c r="Z2673" s="15">
        <v>48293</v>
      </c>
      <c r="AA2673" s="15">
        <f>IF(ISNA(VLOOKUP(Z2673,'1077county_meanLDVage_submitted'!$A$2:$B$1079,2,FALSE)),VLOOKUP(Z2673,$N$3:$O$3145,2,FALSE),VLOOKUP(Z2673,'1077county_meanLDVage_submitted'!$A$2:$B$1079,2,FALSE))</f>
        <v>10.387652558611959</v>
      </c>
      <c r="AB2673" s="15">
        <f t="shared" si="82"/>
        <v>10</v>
      </c>
      <c r="AC2673" s="15">
        <f t="shared" si="83"/>
        <v>3</v>
      </c>
    </row>
    <row r="2674" spans="2:29" x14ac:dyDescent="0.3">
      <c r="B2674" s="15">
        <v>48295</v>
      </c>
      <c r="C2674" s="15">
        <v>11.099767982125332</v>
      </c>
      <c r="D2674" s="15">
        <v>11</v>
      </c>
      <c r="E2674" s="15">
        <v>4</v>
      </c>
      <c r="N2674" s="15">
        <v>48295</v>
      </c>
      <c r="O2674" s="15">
        <v>10.521265820936705</v>
      </c>
      <c r="P2674" s="15">
        <v>10</v>
      </c>
      <c r="Q2674" s="15">
        <v>3</v>
      </c>
      <c r="Z2674" s="15">
        <v>48295</v>
      </c>
      <c r="AA2674" s="15">
        <f>IF(ISNA(VLOOKUP(Z2674,'1077county_meanLDVage_submitted'!$A$2:$B$1079,2,FALSE)),VLOOKUP(Z2674,$N$3:$O$3145,2,FALSE),VLOOKUP(Z2674,'1077county_meanLDVage_submitted'!$A$2:$B$1079,2,FALSE))</f>
        <v>10.521265820936705</v>
      </c>
      <c r="AB2674" s="15">
        <f t="shared" si="82"/>
        <v>10</v>
      </c>
      <c r="AC2674" s="15">
        <f t="shared" si="83"/>
        <v>3</v>
      </c>
    </row>
    <row r="2675" spans="2:29" x14ac:dyDescent="0.3">
      <c r="B2675" s="15">
        <v>48297</v>
      </c>
      <c r="C2675" s="15">
        <v>9.320489738272725</v>
      </c>
      <c r="D2675" s="15">
        <v>9</v>
      </c>
      <c r="E2675" s="15">
        <v>3</v>
      </c>
      <c r="N2675" s="15">
        <v>48297</v>
      </c>
      <c r="O2675" s="15">
        <v>8.7732557593119544</v>
      </c>
      <c r="P2675" s="15">
        <v>8</v>
      </c>
      <c r="Q2675" s="15">
        <v>2</v>
      </c>
      <c r="Z2675" s="15">
        <v>48297</v>
      </c>
      <c r="AA2675" s="15">
        <f>IF(ISNA(VLOOKUP(Z2675,'1077county_meanLDVage_submitted'!$A$2:$B$1079,2,FALSE)),VLOOKUP(Z2675,$N$3:$O$3145,2,FALSE),VLOOKUP(Z2675,'1077county_meanLDVage_submitted'!$A$2:$B$1079,2,FALSE))</f>
        <v>8.7732557593119544</v>
      </c>
      <c r="AB2675" s="15">
        <f t="shared" si="82"/>
        <v>8</v>
      </c>
      <c r="AC2675" s="15">
        <f t="shared" si="83"/>
        <v>2</v>
      </c>
    </row>
    <row r="2676" spans="2:29" x14ac:dyDescent="0.3">
      <c r="B2676" s="15">
        <v>48299</v>
      </c>
      <c r="C2676" s="15">
        <v>10.688902636709386</v>
      </c>
      <c r="D2676" s="15">
        <v>10</v>
      </c>
      <c r="E2676" s="15">
        <v>3</v>
      </c>
      <c r="N2676" s="15">
        <v>48299</v>
      </c>
      <c r="O2676" s="15">
        <v>10.008115440315901</v>
      </c>
      <c r="P2676" s="15">
        <v>10</v>
      </c>
      <c r="Q2676" s="15">
        <v>3</v>
      </c>
      <c r="Z2676" s="15">
        <v>48299</v>
      </c>
      <c r="AA2676" s="15">
        <f>IF(ISNA(VLOOKUP(Z2676,'1077county_meanLDVage_submitted'!$A$2:$B$1079,2,FALSE)),VLOOKUP(Z2676,$N$3:$O$3145,2,FALSE),VLOOKUP(Z2676,'1077county_meanLDVage_submitted'!$A$2:$B$1079,2,FALSE))</f>
        <v>10.008115440315901</v>
      </c>
      <c r="AB2676" s="15">
        <f t="shared" si="82"/>
        <v>10</v>
      </c>
      <c r="AC2676" s="15">
        <f t="shared" si="83"/>
        <v>3</v>
      </c>
    </row>
    <row r="2677" spans="2:29" x14ac:dyDescent="0.3">
      <c r="B2677" s="15">
        <v>48301</v>
      </c>
      <c r="C2677" s="15">
        <v>9.999999999149999</v>
      </c>
      <c r="D2677" s="15">
        <v>9</v>
      </c>
      <c r="E2677" s="15">
        <v>3</v>
      </c>
      <c r="N2677" s="15">
        <v>48301</v>
      </c>
      <c r="O2677" s="15">
        <v>9.4272273058202849</v>
      </c>
      <c r="P2677" s="15">
        <v>9</v>
      </c>
      <c r="Q2677" s="15">
        <v>3</v>
      </c>
      <c r="Z2677" s="15">
        <v>48301</v>
      </c>
      <c r="AA2677" s="15">
        <f>IF(ISNA(VLOOKUP(Z2677,'1077county_meanLDVage_submitted'!$A$2:$B$1079,2,FALSE)),VLOOKUP(Z2677,$N$3:$O$3145,2,FALSE),VLOOKUP(Z2677,'1077county_meanLDVage_submitted'!$A$2:$B$1079,2,FALSE))</f>
        <v>9.4272273058202849</v>
      </c>
      <c r="AB2677" s="15">
        <f t="shared" si="82"/>
        <v>9</v>
      </c>
      <c r="AC2677" s="15">
        <f t="shared" si="83"/>
        <v>3</v>
      </c>
    </row>
    <row r="2678" spans="2:29" x14ac:dyDescent="0.3">
      <c r="B2678" s="15">
        <v>48303</v>
      </c>
      <c r="C2678" s="15">
        <v>9.4958856686796</v>
      </c>
      <c r="D2678" s="15">
        <v>9</v>
      </c>
      <c r="E2678" s="15">
        <v>3</v>
      </c>
      <c r="N2678" s="15">
        <v>48303</v>
      </c>
      <c r="O2678" s="15">
        <v>8.985112370162387</v>
      </c>
      <c r="P2678" s="15">
        <v>8</v>
      </c>
      <c r="Q2678" s="15">
        <v>2</v>
      </c>
      <c r="Z2678" s="15">
        <v>48303</v>
      </c>
      <c r="AA2678" s="15">
        <f>IF(ISNA(VLOOKUP(Z2678,'1077county_meanLDVage_submitted'!$A$2:$B$1079,2,FALSE)),VLOOKUP(Z2678,$N$3:$O$3145,2,FALSE),VLOOKUP(Z2678,'1077county_meanLDVage_submitted'!$A$2:$B$1079,2,FALSE))</f>
        <v>8.985112370162387</v>
      </c>
      <c r="AB2678" s="15">
        <f t="shared" si="82"/>
        <v>8</v>
      </c>
      <c r="AC2678" s="15">
        <f t="shared" si="83"/>
        <v>2</v>
      </c>
    </row>
    <row r="2679" spans="2:29" x14ac:dyDescent="0.3">
      <c r="B2679" s="15">
        <v>48305</v>
      </c>
      <c r="C2679" s="15">
        <v>10.175076608537802</v>
      </c>
      <c r="D2679" s="15">
        <v>10</v>
      </c>
      <c r="E2679" s="15">
        <v>3</v>
      </c>
      <c r="N2679" s="15">
        <v>48305</v>
      </c>
      <c r="O2679" s="15">
        <v>9.607756662595234</v>
      </c>
      <c r="P2679" s="15">
        <v>9</v>
      </c>
      <c r="Q2679" s="15">
        <v>3</v>
      </c>
      <c r="Z2679" s="15">
        <v>48305</v>
      </c>
      <c r="AA2679" s="15">
        <f>IF(ISNA(VLOOKUP(Z2679,'1077county_meanLDVage_submitted'!$A$2:$B$1079,2,FALSE)),VLOOKUP(Z2679,$N$3:$O$3145,2,FALSE),VLOOKUP(Z2679,'1077county_meanLDVage_submitted'!$A$2:$B$1079,2,FALSE))</f>
        <v>9.607756662595234</v>
      </c>
      <c r="AB2679" s="15">
        <f t="shared" si="82"/>
        <v>9</v>
      </c>
      <c r="AC2679" s="15">
        <f t="shared" si="83"/>
        <v>3</v>
      </c>
    </row>
    <row r="2680" spans="2:29" x14ac:dyDescent="0.3">
      <c r="B2680" s="15">
        <v>48307</v>
      </c>
      <c r="C2680" s="15">
        <v>10.911306320098163</v>
      </c>
      <c r="D2680" s="15">
        <v>10</v>
      </c>
      <c r="E2680" s="15">
        <v>3</v>
      </c>
      <c r="N2680" s="15">
        <v>48307</v>
      </c>
      <c r="O2680" s="15">
        <v>10.316127713266056</v>
      </c>
      <c r="P2680" s="15">
        <v>10</v>
      </c>
      <c r="Q2680" s="15">
        <v>3</v>
      </c>
      <c r="Z2680" s="15">
        <v>48307</v>
      </c>
      <c r="AA2680" s="15">
        <f>IF(ISNA(VLOOKUP(Z2680,'1077county_meanLDVage_submitted'!$A$2:$B$1079,2,FALSE)),VLOOKUP(Z2680,$N$3:$O$3145,2,FALSE),VLOOKUP(Z2680,'1077county_meanLDVage_submitted'!$A$2:$B$1079,2,FALSE))</f>
        <v>10.316127713266056</v>
      </c>
      <c r="AB2680" s="15">
        <f t="shared" si="82"/>
        <v>10</v>
      </c>
      <c r="AC2680" s="15">
        <f t="shared" si="83"/>
        <v>3</v>
      </c>
    </row>
    <row r="2681" spans="2:29" x14ac:dyDescent="0.3">
      <c r="B2681" s="15">
        <v>48309</v>
      </c>
      <c r="C2681" s="15">
        <v>10.041117877267022</v>
      </c>
      <c r="D2681" s="15">
        <v>10</v>
      </c>
      <c r="E2681" s="15">
        <v>3</v>
      </c>
      <c r="N2681" s="15">
        <v>48309</v>
      </c>
      <c r="O2681" s="15">
        <v>9.5002359937664327</v>
      </c>
      <c r="P2681" s="15">
        <v>9</v>
      </c>
      <c r="Q2681" s="15">
        <v>3</v>
      </c>
      <c r="Z2681" s="15">
        <v>48309</v>
      </c>
      <c r="AA2681" s="15">
        <f>IF(ISNA(VLOOKUP(Z2681,'1077county_meanLDVage_submitted'!$A$2:$B$1079,2,FALSE)),VLOOKUP(Z2681,$N$3:$O$3145,2,FALSE),VLOOKUP(Z2681,'1077county_meanLDVage_submitted'!$A$2:$B$1079,2,FALSE))</f>
        <v>9.5002359937664327</v>
      </c>
      <c r="AB2681" s="15">
        <f t="shared" si="82"/>
        <v>9</v>
      </c>
      <c r="AC2681" s="15">
        <f t="shared" si="83"/>
        <v>3</v>
      </c>
    </row>
    <row r="2682" spans="2:29" x14ac:dyDescent="0.3">
      <c r="B2682" s="15">
        <v>48311</v>
      </c>
      <c r="C2682" s="15">
        <v>8.7040690478461702</v>
      </c>
      <c r="D2682" s="15">
        <v>8</v>
      </c>
      <c r="E2682" s="15">
        <v>2</v>
      </c>
      <c r="N2682" s="15">
        <v>48311</v>
      </c>
      <c r="O2682" s="15">
        <v>8.2463994857040532</v>
      </c>
      <c r="P2682" s="15">
        <v>8</v>
      </c>
      <c r="Q2682" s="15">
        <v>2</v>
      </c>
      <c r="Z2682" s="15">
        <v>48311</v>
      </c>
      <c r="AA2682" s="15">
        <f>IF(ISNA(VLOOKUP(Z2682,'1077county_meanLDVage_submitted'!$A$2:$B$1079,2,FALSE)),VLOOKUP(Z2682,$N$3:$O$3145,2,FALSE),VLOOKUP(Z2682,'1077county_meanLDVage_submitted'!$A$2:$B$1079,2,FALSE))</f>
        <v>8.2463994857040532</v>
      </c>
      <c r="AB2682" s="15">
        <f t="shared" si="82"/>
        <v>8</v>
      </c>
      <c r="AC2682" s="15">
        <f t="shared" si="83"/>
        <v>2</v>
      </c>
    </row>
    <row r="2683" spans="2:29" x14ac:dyDescent="0.3">
      <c r="B2683" s="15">
        <v>48313</v>
      </c>
      <c r="C2683" s="15">
        <v>10.211620017921209</v>
      </c>
      <c r="D2683" s="15">
        <v>10</v>
      </c>
      <c r="E2683" s="15">
        <v>3</v>
      </c>
      <c r="N2683" s="15">
        <v>48313</v>
      </c>
      <c r="O2683" s="15">
        <v>9.6720209681039684</v>
      </c>
      <c r="P2683" s="15">
        <v>9</v>
      </c>
      <c r="Q2683" s="15">
        <v>3</v>
      </c>
      <c r="Z2683" s="15">
        <v>48313</v>
      </c>
      <c r="AA2683" s="15">
        <f>IF(ISNA(VLOOKUP(Z2683,'1077county_meanLDVage_submitted'!$A$2:$B$1079,2,FALSE)),VLOOKUP(Z2683,$N$3:$O$3145,2,FALSE),VLOOKUP(Z2683,'1077county_meanLDVage_submitted'!$A$2:$B$1079,2,FALSE))</f>
        <v>9.6720209681039684</v>
      </c>
      <c r="AB2683" s="15">
        <f t="shared" si="82"/>
        <v>9</v>
      </c>
      <c r="AC2683" s="15">
        <f t="shared" si="83"/>
        <v>3</v>
      </c>
    </row>
    <row r="2684" spans="2:29" x14ac:dyDescent="0.3">
      <c r="B2684" s="15">
        <v>48315</v>
      </c>
      <c r="C2684" s="15">
        <v>11.385379702742862</v>
      </c>
      <c r="D2684" s="15">
        <v>11</v>
      </c>
      <c r="E2684" s="15">
        <v>4</v>
      </c>
      <c r="N2684" s="15">
        <v>48315</v>
      </c>
      <c r="O2684" s="15">
        <v>10.771179990557989</v>
      </c>
      <c r="P2684" s="15">
        <v>10</v>
      </c>
      <c r="Q2684" s="15">
        <v>3</v>
      </c>
      <c r="Z2684" s="15">
        <v>48315</v>
      </c>
      <c r="AA2684" s="15">
        <f>IF(ISNA(VLOOKUP(Z2684,'1077county_meanLDVage_submitted'!$A$2:$B$1079,2,FALSE)),VLOOKUP(Z2684,$N$3:$O$3145,2,FALSE),VLOOKUP(Z2684,'1077county_meanLDVage_submitted'!$A$2:$B$1079,2,FALSE))</f>
        <v>10.771179990557989</v>
      </c>
      <c r="AB2684" s="15">
        <f t="shared" si="82"/>
        <v>10</v>
      </c>
      <c r="AC2684" s="15">
        <f t="shared" si="83"/>
        <v>3</v>
      </c>
    </row>
    <row r="2685" spans="2:29" x14ac:dyDescent="0.3">
      <c r="B2685" s="15">
        <v>48317</v>
      </c>
      <c r="C2685" s="15">
        <v>8.8799313878804931</v>
      </c>
      <c r="D2685" s="15">
        <v>8</v>
      </c>
      <c r="E2685" s="15">
        <v>2</v>
      </c>
      <c r="N2685" s="15">
        <v>48317</v>
      </c>
      <c r="O2685" s="15">
        <v>8.4778464665553859</v>
      </c>
      <c r="P2685" s="15">
        <v>8</v>
      </c>
      <c r="Q2685" s="15">
        <v>2</v>
      </c>
      <c r="Z2685" s="15">
        <v>48317</v>
      </c>
      <c r="AA2685" s="15">
        <f>IF(ISNA(VLOOKUP(Z2685,'1077county_meanLDVage_submitted'!$A$2:$B$1079,2,FALSE)),VLOOKUP(Z2685,$N$3:$O$3145,2,FALSE),VLOOKUP(Z2685,'1077county_meanLDVage_submitted'!$A$2:$B$1079,2,FALSE))</f>
        <v>8.4778464665553859</v>
      </c>
      <c r="AB2685" s="15">
        <f t="shared" si="82"/>
        <v>8</v>
      </c>
      <c r="AC2685" s="15">
        <f t="shared" si="83"/>
        <v>2</v>
      </c>
    </row>
    <row r="2686" spans="2:29" x14ac:dyDescent="0.3">
      <c r="B2686" s="15">
        <v>48319</v>
      </c>
      <c r="C2686" s="15">
        <v>11.506802721843467</v>
      </c>
      <c r="D2686" s="15">
        <v>11</v>
      </c>
      <c r="E2686" s="15">
        <v>4</v>
      </c>
      <c r="N2686" s="15">
        <v>48319</v>
      </c>
      <c r="O2686" s="15">
        <v>10.686132278837079</v>
      </c>
      <c r="P2686" s="15">
        <v>10</v>
      </c>
      <c r="Q2686" s="15">
        <v>3</v>
      </c>
      <c r="Z2686" s="15">
        <v>48319</v>
      </c>
      <c r="AA2686" s="15">
        <f>IF(ISNA(VLOOKUP(Z2686,'1077county_meanLDVage_submitted'!$A$2:$B$1079,2,FALSE)),VLOOKUP(Z2686,$N$3:$O$3145,2,FALSE),VLOOKUP(Z2686,'1077county_meanLDVage_submitted'!$A$2:$B$1079,2,FALSE))</f>
        <v>10.686132278837079</v>
      </c>
      <c r="AB2686" s="15">
        <f t="shared" si="82"/>
        <v>10</v>
      </c>
      <c r="AC2686" s="15">
        <f t="shared" si="83"/>
        <v>3</v>
      </c>
    </row>
    <row r="2687" spans="2:29" x14ac:dyDescent="0.3">
      <c r="B2687" s="15">
        <v>48321</v>
      </c>
      <c r="C2687" s="15">
        <v>10.084084375875035</v>
      </c>
      <c r="D2687" s="15">
        <v>10</v>
      </c>
      <c r="E2687" s="15">
        <v>3</v>
      </c>
      <c r="N2687" s="15">
        <v>48321</v>
      </c>
      <c r="O2687" s="15">
        <v>9.6163345573683117</v>
      </c>
      <c r="P2687" s="15">
        <v>9</v>
      </c>
      <c r="Q2687" s="15">
        <v>3</v>
      </c>
      <c r="Z2687" s="15">
        <v>48321</v>
      </c>
      <c r="AA2687" s="15">
        <f>IF(ISNA(VLOOKUP(Z2687,'1077county_meanLDVage_submitted'!$A$2:$B$1079,2,FALSE)),VLOOKUP(Z2687,$N$3:$O$3145,2,FALSE),VLOOKUP(Z2687,'1077county_meanLDVage_submitted'!$A$2:$B$1079,2,FALSE))</f>
        <v>9.6163345573683117</v>
      </c>
      <c r="AB2687" s="15">
        <f t="shared" si="82"/>
        <v>9</v>
      </c>
      <c r="AC2687" s="15">
        <f t="shared" si="83"/>
        <v>3</v>
      </c>
    </row>
    <row r="2688" spans="2:29" x14ac:dyDescent="0.3">
      <c r="B2688" s="15">
        <v>48323</v>
      </c>
      <c r="C2688" s="15">
        <v>10.676247298992029</v>
      </c>
      <c r="D2688" s="15">
        <v>10</v>
      </c>
      <c r="E2688" s="15">
        <v>3</v>
      </c>
      <c r="N2688" s="15">
        <v>48323</v>
      </c>
      <c r="O2688" s="15">
        <v>10.22944670669245</v>
      </c>
      <c r="P2688" s="15">
        <v>10</v>
      </c>
      <c r="Q2688" s="15">
        <v>3</v>
      </c>
      <c r="Z2688" s="15">
        <v>48323</v>
      </c>
      <c r="AA2688" s="15">
        <f>IF(ISNA(VLOOKUP(Z2688,'1077county_meanLDVage_submitted'!$A$2:$B$1079,2,FALSE)),VLOOKUP(Z2688,$N$3:$O$3145,2,FALSE),VLOOKUP(Z2688,'1077county_meanLDVage_submitted'!$A$2:$B$1079,2,FALSE))</f>
        <v>10.22944670669245</v>
      </c>
      <c r="AB2688" s="15">
        <f t="shared" si="82"/>
        <v>10</v>
      </c>
      <c r="AC2688" s="15">
        <f t="shared" si="83"/>
        <v>3</v>
      </c>
    </row>
    <row r="2689" spans="2:29" x14ac:dyDescent="0.3">
      <c r="B2689" s="15">
        <v>48325</v>
      </c>
      <c r="C2689" s="15">
        <v>10.192385020811017</v>
      </c>
      <c r="D2689" s="15">
        <v>10</v>
      </c>
      <c r="E2689" s="15">
        <v>3</v>
      </c>
      <c r="N2689" s="15">
        <v>48325</v>
      </c>
      <c r="O2689" s="15">
        <v>9.6556004855523394</v>
      </c>
      <c r="P2689" s="15">
        <v>9</v>
      </c>
      <c r="Q2689" s="15">
        <v>3</v>
      </c>
      <c r="Z2689" s="15">
        <v>48325</v>
      </c>
      <c r="AA2689" s="15">
        <f>IF(ISNA(VLOOKUP(Z2689,'1077county_meanLDVage_submitted'!$A$2:$B$1079,2,FALSE)),VLOOKUP(Z2689,$N$3:$O$3145,2,FALSE),VLOOKUP(Z2689,'1077county_meanLDVage_submitted'!$A$2:$B$1079,2,FALSE))</f>
        <v>9.6556004855523394</v>
      </c>
      <c r="AB2689" s="15">
        <f t="shared" si="82"/>
        <v>9</v>
      </c>
      <c r="AC2689" s="15">
        <f t="shared" si="83"/>
        <v>3</v>
      </c>
    </row>
    <row r="2690" spans="2:29" x14ac:dyDescent="0.3">
      <c r="B2690" s="15">
        <v>48327</v>
      </c>
      <c r="C2690" s="15">
        <v>11.49754901986126</v>
      </c>
      <c r="D2690" s="15">
        <v>11</v>
      </c>
      <c r="E2690" s="15">
        <v>4</v>
      </c>
      <c r="N2690" s="15">
        <v>48327</v>
      </c>
      <c r="O2690" s="15">
        <v>10.952537493140939</v>
      </c>
      <c r="P2690" s="15">
        <v>10</v>
      </c>
      <c r="Q2690" s="15">
        <v>3</v>
      </c>
      <c r="Z2690" s="15">
        <v>48327</v>
      </c>
      <c r="AA2690" s="15">
        <f>IF(ISNA(VLOOKUP(Z2690,'1077county_meanLDVage_submitted'!$A$2:$B$1079,2,FALSE)),VLOOKUP(Z2690,$N$3:$O$3145,2,FALSE),VLOOKUP(Z2690,'1077county_meanLDVage_submitted'!$A$2:$B$1079,2,FALSE))</f>
        <v>10.952537493140939</v>
      </c>
      <c r="AB2690" s="15">
        <f t="shared" si="82"/>
        <v>10</v>
      </c>
      <c r="AC2690" s="15">
        <f t="shared" si="83"/>
        <v>3</v>
      </c>
    </row>
    <row r="2691" spans="2:29" x14ac:dyDescent="0.3">
      <c r="B2691" s="15">
        <v>48329</v>
      </c>
      <c r="C2691" s="15">
        <v>8.0889546641074102</v>
      </c>
      <c r="D2691" s="15">
        <v>8</v>
      </c>
      <c r="E2691" s="15">
        <v>2</v>
      </c>
      <c r="N2691" s="15">
        <v>48329</v>
      </c>
      <c r="O2691" s="15">
        <v>7.577120962716962</v>
      </c>
      <c r="P2691" s="15">
        <v>7</v>
      </c>
      <c r="Q2691" s="15">
        <v>2</v>
      </c>
      <c r="Z2691" s="15">
        <v>48329</v>
      </c>
      <c r="AA2691" s="15">
        <f>IF(ISNA(VLOOKUP(Z2691,'1077county_meanLDVage_submitted'!$A$2:$B$1079,2,FALSE)),VLOOKUP(Z2691,$N$3:$O$3145,2,FALSE),VLOOKUP(Z2691,'1077county_meanLDVage_submitted'!$A$2:$B$1079,2,FALSE))</f>
        <v>7.577120962716962</v>
      </c>
      <c r="AB2691" s="15">
        <f t="shared" si="82"/>
        <v>7</v>
      </c>
      <c r="AC2691" s="15">
        <f t="shared" si="83"/>
        <v>2</v>
      </c>
    </row>
    <row r="2692" spans="2:29" x14ac:dyDescent="0.3">
      <c r="B2692" s="15">
        <v>48331</v>
      </c>
      <c r="C2692" s="15">
        <v>10.846099393026027</v>
      </c>
      <c r="D2692" s="15">
        <v>10</v>
      </c>
      <c r="E2692" s="15">
        <v>3</v>
      </c>
      <c r="N2692" s="15">
        <v>48331</v>
      </c>
      <c r="O2692" s="15">
        <v>10.239996191306783</v>
      </c>
      <c r="P2692" s="15">
        <v>10</v>
      </c>
      <c r="Q2692" s="15">
        <v>3</v>
      </c>
      <c r="Z2692" s="15">
        <v>48331</v>
      </c>
      <c r="AA2692" s="15">
        <f>IF(ISNA(VLOOKUP(Z2692,'1077county_meanLDVage_submitted'!$A$2:$B$1079,2,FALSE)),VLOOKUP(Z2692,$N$3:$O$3145,2,FALSE),VLOOKUP(Z2692,'1077county_meanLDVage_submitted'!$A$2:$B$1079,2,FALSE))</f>
        <v>10.239996191306783</v>
      </c>
      <c r="AB2692" s="15">
        <f t="shared" si="82"/>
        <v>10</v>
      </c>
      <c r="AC2692" s="15">
        <f t="shared" si="83"/>
        <v>3</v>
      </c>
    </row>
    <row r="2693" spans="2:29" x14ac:dyDescent="0.3">
      <c r="B2693" s="15">
        <v>48333</v>
      </c>
      <c r="C2693" s="15">
        <v>11.566339347178166</v>
      </c>
      <c r="D2693" s="15">
        <v>11</v>
      </c>
      <c r="E2693" s="15">
        <v>4</v>
      </c>
      <c r="N2693" s="15">
        <v>48333</v>
      </c>
      <c r="O2693" s="15">
        <v>10.901687679759663</v>
      </c>
      <c r="P2693" s="15">
        <v>10</v>
      </c>
      <c r="Q2693" s="15">
        <v>3</v>
      </c>
      <c r="Z2693" s="15">
        <v>48333</v>
      </c>
      <c r="AA2693" s="15">
        <f>IF(ISNA(VLOOKUP(Z2693,'1077county_meanLDVage_submitted'!$A$2:$B$1079,2,FALSE)),VLOOKUP(Z2693,$N$3:$O$3145,2,FALSE),VLOOKUP(Z2693,'1077county_meanLDVage_submitted'!$A$2:$B$1079,2,FALSE))</f>
        <v>10.901687679759663</v>
      </c>
      <c r="AB2693" s="15">
        <f t="shared" ref="AB2693:AB2756" si="84">TRUNC(AA2693,0)</f>
        <v>10</v>
      </c>
      <c r="AC2693" s="15">
        <f t="shared" ref="AC2693:AC2756" si="85">VLOOKUP(AB2693,$AE$14:$AF$26,2,)</f>
        <v>3</v>
      </c>
    </row>
    <row r="2694" spans="2:29" x14ac:dyDescent="0.3">
      <c r="B2694" s="15">
        <v>48335</v>
      </c>
      <c r="C2694" s="15">
        <v>10.375306481230423</v>
      </c>
      <c r="D2694" s="15">
        <v>10</v>
      </c>
      <c r="E2694" s="15">
        <v>3</v>
      </c>
      <c r="N2694" s="15">
        <v>48335</v>
      </c>
      <c r="O2694" s="15">
        <v>9.7155836372580193</v>
      </c>
      <c r="P2694" s="15">
        <v>9</v>
      </c>
      <c r="Q2694" s="15">
        <v>3</v>
      </c>
      <c r="Z2694" s="15">
        <v>48335</v>
      </c>
      <c r="AA2694" s="15">
        <f>IF(ISNA(VLOOKUP(Z2694,'1077county_meanLDVage_submitted'!$A$2:$B$1079,2,FALSE)),VLOOKUP(Z2694,$N$3:$O$3145,2,FALSE),VLOOKUP(Z2694,'1077county_meanLDVage_submitted'!$A$2:$B$1079,2,FALSE))</f>
        <v>9.7155836372580193</v>
      </c>
      <c r="AB2694" s="15">
        <f t="shared" si="84"/>
        <v>9</v>
      </c>
      <c r="AC2694" s="15">
        <f t="shared" si="85"/>
        <v>3</v>
      </c>
    </row>
    <row r="2695" spans="2:29" x14ac:dyDescent="0.3">
      <c r="B2695" s="15">
        <v>48337</v>
      </c>
      <c r="C2695" s="15">
        <v>10.856040115950277</v>
      </c>
      <c r="D2695" s="15">
        <v>10</v>
      </c>
      <c r="E2695" s="15">
        <v>3</v>
      </c>
      <c r="N2695" s="15">
        <v>48337</v>
      </c>
      <c r="O2695" s="15">
        <v>10.156907658268199</v>
      </c>
      <c r="P2695" s="15">
        <v>10</v>
      </c>
      <c r="Q2695" s="15">
        <v>3</v>
      </c>
      <c r="Z2695" s="15">
        <v>48337</v>
      </c>
      <c r="AA2695" s="15">
        <f>IF(ISNA(VLOOKUP(Z2695,'1077county_meanLDVage_submitted'!$A$2:$B$1079,2,FALSE)),VLOOKUP(Z2695,$N$3:$O$3145,2,FALSE),VLOOKUP(Z2695,'1077county_meanLDVage_submitted'!$A$2:$B$1079,2,FALSE))</f>
        <v>10.156907658268199</v>
      </c>
      <c r="AB2695" s="15">
        <f t="shared" si="84"/>
        <v>10</v>
      </c>
      <c r="AC2695" s="15">
        <f t="shared" si="85"/>
        <v>3</v>
      </c>
    </row>
    <row r="2696" spans="2:29" x14ac:dyDescent="0.3">
      <c r="B2696" s="15">
        <v>48339</v>
      </c>
      <c r="C2696" s="15">
        <v>8.0474897214521022</v>
      </c>
      <c r="D2696" s="15">
        <v>8</v>
      </c>
      <c r="E2696" s="15">
        <v>2</v>
      </c>
      <c r="N2696" s="15">
        <v>48339</v>
      </c>
      <c r="O2696" s="15">
        <v>7.6017006940275884</v>
      </c>
      <c r="P2696" s="15">
        <v>7</v>
      </c>
      <c r="Q2696" s="15">
        <v>2</v>
      </c>
      <c r="Z2696" s="15">
        <v>48339</v>
      </c>
      <c r="AA2696" s="15">
        <f>IF(ISNA(VLOOKUP(Z2696,'1077county_meanLDVage_submitted'!$A$2:$B$1079,2,FALSE)),VLOOKUP(Z2696,$N$3:$O$3145,2,FALSE),VLOOKUP(Z2696,'1077county_meanLDVage_submitted'!$A$2:$B$1079,2,FALSE))</f>
        <v>7.6017006940275884</v>
      </c>
      <c r="AB2696" s="15">
        <f t="shared" si="84"/>
        <v>7</v>
      </c>
      <c r="AC2696" s="15">
        <f t="shared" si="85"/>
        <v>2</v>
      </c>
    </row>
    <row r="2697" spans="2:29" x14ac:dyDescent="0.3">
      <c r="B2697" s="15">
        <v>48341</v>
      </c>
      <c r="C2697" s="15">
        <v>11.095406175320658</v>
      </c>
      <c r="D2697" s="15">
        <v>11</v>
      </c>
      <c r="E2697" s="15">
        <v>4</v>
      </c>
      <c r="N2697" s="15">
        <v>48341</v>
      </c>
      <c r="O2697" s="15">
        <v>10.562794584403777</v>
      </c>
      <c r="P2697" s="15">
        <v>10</v>
      </c>
      <c r="Q2697" s="15">
        <v>3</v>
      </c>
      <c r="Z2697" s="15">
        <v>48341</v>
      </c>
      <c r="AA2697" s="15">
        <f>IF(ISNA(VLOOKUP(Z2697,'1077county_meanLDVage_submitted'!$A$2:$B$1079,2,FALSE)),VLOOKUP(Z2697,$N$3:$O$3145,2,FALSE),VLOOKUP(Z2697,'1077county_meanLDVage_submitted'!$A$2:$B$1079,2,FALSE))</f>
        <v>10.562794584403777</v>
      </c>
      <c r="AB2697" s="15">
        <f t="shared" si="84"/>
        <v>10</v>
      </c>
      <c r="AC2697" s="15">
        <f t="shared" si="85"/>
        <v>3</v>
      </c>
    </row>
    <row r="2698" spans="2:29" x14ac:dyDescent="0.3">
      <c r="B2698" s="15">
        <v>48343</v>
      </c>
      <c r="C2698" s="15">
        <v>11.39076143885741</v>
      </c>
      <c r="D2698" s="15">
        <v>11</v>
      </c>
      <c r="E2698" s="15">
        <v>4</v>
      </c>
      <c r="N2698" s="15">
        <v>48343</v>
      </c>
      <c r="O2698" s="15">
        <v>10.799277652711622</v>
      </c>
      <c r="P2698" s="15">
        <v>10</v>
      </c>
      <c r="Q2698" s="15">
        <v>3</v>
      </c>
      <c r="Z2698" s="15">
        <v>48343</v>
      </c>
      <c r="AA2698" s="15">
        <f>IF(ISNA(VLOOKUP(Z2698,'1077county_meanLDVage_submitted'!$A$2:$B$1079,2,FALSE)),VLOOKUP(Z2698,$N$3:$O$3145,2,FALSE),VLOOKUP(Z2698,'1077county_meanLDVage_submitted'!$A$2:$B$1079,2,FALSE))</f>
        <v>10.799277652711622</v>
      </c>
      <c r="AB2698" s="15">
        <f t="shared" si="84"/>
        <v>10</v>
      </c>
      <c r="AC2698" s="15">
        <f t="shared" si="85"/>
        <v>3</v>
      </c>
    </row>
    <row r="2699" spans="2:29" x14ac:dyDescent="0.3">
      <c r="B2699" s="15">
        <v>48345</v>
      </c>
      <c r="C2699" s="15">
        <v>11.960377358974036</v>
      </c>
      <c r="D2699" s="15">
        <v>11</v>
      </c>
      <c r="E2699" s="15">
        <v>4</v>
      </c>
      <c r="N2699" s="15">
        <v>48345</v>
      </c>
      <c r="O2699" s="15">
        <v>11.364012712487401</v>
      </c>
      <c r="P2699" s="15">
        <v>11</v>
      </c>
      <c r="Q2699" s="15">
        <v>4</v>
      </c>
      <c r="Z2699" s="15">
        <v>48345</v>
      </c>
      <c r="AA2699" s="15">
        <f>IF(ISNA(VLOOKUP(Z2699,'1077county_meanLDVage_submitted'!$A$2:$B$1079,2,FALSE)),VLOOKUP(Z2699,$N$3:$O$3145,2,FALSE),VLOOKUP(Z2699,'1077county_meanLDVage_submitted'!$A$2:$B$1079,2,FALSE))</f>
        <v>11.364012712487401</v>
      </c>
      <c r="AB2699" s="15">
        <f t="shared" si="84"/>
        <v>11</v>
      </c>
      <c r="AC2699" s="15">
        <f t="shared" si="85"/>
        <v>4</v>
      </c>
    </row>
    <row r="2700" spans="2:29" x14ac:dyDescent="0.3">
      <c r="B2700" s="15">
        <v>48347</v>
      </c>
      <c r="C2700" s="15">
        <v>10.570371132474161</v>
      </c>
      <c r="D2700" s="15">
        <v>10</v>
      </c>
      <c r="E2700" s="15">
        <v>3</v>
      </c>
      <c r="N2700" s="15">
        <v>48347</v>
      </c>
      <c r="O2700" s="15">
        <v>10.014077565578772</v>
      </c>
      <c r="P2700" s="15">
        <v>10</v>
      </c>
      <c r="Q2700" s="15">
        <v>3</v>
      </c>
      <c r="Z2700" s="15">
        <v>48347</v>
      </c>
      <c r="AA2700" s="15">
        <f>IF(ISNA(VLOOKUP(Z2700,'1077county_meanLDVage_submitted'!$A$2:$B$1079,2,FALSE)),VLOOKUP(Z2700,$N$3:$O$3145,2,FALSE),VLOOKUP(Z2700,'1077county_meanLDVage_submitted'!$A$2:$B$1079,2,FALSE))</f>
        <v>10.014077565578772</v>
      </c>
      <c r="AB2700" s="15">
        <f t="shared" si="84"/>
        <v>10</v>
      </c>
      <c r="AC2700" s="15">
        <f t="shared" si="85"/>
        <v>3</v>
      </c>
    </row>
    <row r="2701" spans="2:29" x14ac:dyDescent="0.3">
      <c r="B2701" s="15">
        <v>48349</v>
      </c>
      <c r="C2701" s="15">
        <v>10.871339882068323</v>
      </c>
      <c r="D2701" s="15">
        <v>10</v>
      </c>
      <c r="E2701" s="15">
        <v>3</v>
      </c>
      <c r="N2701" s="15">
        <v>48349</v>
      </c>
      <c r="O2701" s="15">
        <v>10.326674476483284</v>
      </c>
      <c r="P2701" s="15">
        <v>10</v>
      </c>
      <c r="Q2701" s="15">
        <v>3</v>
      </c>
      <c r="Z2701" s="15">
        <v>48349</v>
      </c>
      <c r="AA2701" s="15">
        <f>IF(ISNA(VLOOKUP(Z2701,'1077county_meanLDVage_submitted'!$A$2:$B$1079,2,FALSE)),VLOOKUP(Z2701,$N$3:$O$3145,2,FALSE),VLOOKUP(Z2701,'1077county_meanLDVage_submitted'!$A$2:$B$1079,2,FALSE))</f>
        <v>10.326674476483284</v>
      </c>
      <c r="AB2701" s="15">
        <f t="shared" si="84"/>
        <v>10</v>
      </c>
      <c r="AC2701" s="15">
        <f t="shared" si="85"/>
        <v>3</v>
      </c>
    </row>
    <row r="2702" spans="2:29" x14ac:dyDescent="0.3">
      <c r="B2702" s="15">
        <v>48351</v>
      </c>
      <c r="C2702" s="15">
        <v>11.306787199291714</v>
      </c>
      <c r="D2702" s="15">
        <v>11</v>
      </c>
      <c r="E2702" s="15">
        <v>4</v>
      </c>
      <c r="N2702" s="15">
        <v>48351</v>
      </c>
      <c r="O2702" s="15">
        <v>10.685193819568353</v>
      </c>
      <c r="P2702" s="15">
        <v>10</v>
      </c>
      <c r="Q2702" s="15">
        <v>3</v>
      </c>
      <c r="Z2702" s="15">
        <v>48351</v>
      </c>
      <c r="AA2702" s="15">
        <f>IF(ISNA(VLOOKUP(Z2702,'1077county_meanLDVage_submitted'!$A$2:$B$1079,2,FALSE)),VLOOKUP(Z2702,$N$3:$O$3145,2,FALSE),VLOOKUP(Z2702,'1077county_meanLDVage_submitted'!$A$2:$B$1079,2,FALSE))</f>
        <v>10.685193819568353</v>
      </c>
      <c r="AB2702" s="15">
        <f t="shared" si="84"/>
        <v>10</v>
      </c>
      <c r="AC2702" s="15">
        <f t="shared" si="85"/>
        <v>3</v>
      </c>
    </row>
    <row r="2703" spans="2:29" x14ac:dyDescent="0.3">
      <c r="B2703" s="15">
        <v>48353</v>
      </c>
      <c r="C2703" s="15">
        <v>10.528770743628378</v>
      </c>
      <c r="D2703" s="15">
        <v>10</v>
      </c>
      <c r="E2703" s="15">
        <v>3</v>
      </c>
      <c r="N2703" s="15">
        <v>48353</v>
      </c>
      <c r="O2703" s="15">
        <v>9.9131137232376059</v>
      </c>
      <c r="P2703" s="15">
        <v>9</v>
      </c>
      <c r="Q2703" s="15">
        <v>3</v>
      </c>
      <c r="Z2703" s="15">
        <v>48353</v>
      </c>
      <c r="AA2703" s="15">
        <f>IF(ISNA(VLOOKUP(Z2703,'1077county_meanLDVage_submitted'!$A$2:$B$1079,2,FALSE)),VLOOKUP(Z2703,$N$3:$O$3145,2,FALSE),VLOOKUP(Z2703,'1077county_meanLDVage_submitted'!$A$2:$B$1079,2,FALSE))</f>
        <v>9.9131137232376059</v>
      </c>
      <c r="AB2703" s="15">
        <f t="shared" si="84"/>
        <v>9</v>
      </c>
      <c r="AC2703" s="15">
        <f t="shared" si="85"/>
        <v>3</v>
      </c>
    </row>
    <row r="2704" spans="2:29" x14ac:dyDescent="0.3">
      <c r="B2704" s="15">
        <v>48355</v>
      </c>
      <c r="C2704" s="15">
        <v>8.8716323513202973</v>
      </c>
      <c r="D2704" s="15">
        <v>8</v>
      </c>
      <c r="E2704" s="15">
        <v>2</v>
      </c>
      <c r="N2704" s="15">
        <v>48355</v>
      </c>
      <c r="O2704" s="15">
        <v>8.3998893080609935</v>
      </c>
      <c r="P2704" s="15">
        <v>8</v>
      </c>
      <c r="Q2704" s="15">
        <v>2</v>
      </c>
      <c r="Z2704" s="15">
        <v>48355</v>
      </c>
      <c r="AA2704" s="15">
        <f>IF(ISNA(VLOOKUP(Z2704,'1077county_meanLDVage_submitted'!$A$2:$B$1079,2,FALSE)),VLOOKUP(Z2704,$N$3:$O$3145,2,FALSE),VLOOKUP(Z2704,'1077county_meanLDVage_submitted'!$A$2:$B$1079,2,FALSE))</f>
        <v>8.3998893080609935</v>
      </c>
      <c r="AB2704" s="15">
        <f t="shared" si="84"/>
        <v>8</v>
      </c>
      <c r="AC2704" s="15">
        <f t="shared" si="85"/>
        <v>2</v>
      </c>
    </row>
    <row r="2705" spans="2:29" x14ac:dyDescent="0.3">
      <c r="B2705" s="15">
        <v>48357</v>
      </c>
      <c r="C2705" s="15">
        <v>10.288544548282733</v>
      </c>
      <c r="D2705" s="15">
        <v>10</v>
      </c>
      <c r="E2705" s="15">
        <v>3</v>
      </c>
      <c r="N2705" s="15">
        <v>48357</v>
      </c>
      <c r="O2705" s="15">
        <v>9.7646064435154063</v>
      </c>
      <c r="P2705" s="15">
        <v>9</v>
      </c>
      <c r="Q2705" s="15">
        <v>3</v>
      </c>
      <c r="Z2705" s="15">
        <v>48357</v>
      </c>
      <c r="AA2705" s="15">
        <f>IF(ISNA(VLOOKUP(Z2705,'1077county_meanLDVage_submitted'!$A$2:$B$1079,2,FALSE)),VLOOKUP(Z2705,$N$3:$O$3145,2,FALSE),VLOOKUP(Z2705,'1077county_meanLDVage_submitted'!$A$2:$B$1079,2,FALSE))</f>
        <v>9.7646064435154063</v>
      </c>
      <c r="AB2705" s="15">
        <f t="shared" si="84"/>
        <v>9</v>
      </c>
      <c r="AC2705" s="15">
        <f t="shared" si="85"/>
        <v>3</v>
      </c>
    </row>
    <row r="2706" spans="2:29" x14ac:dyDescent="0.3">
      <c r="B2706" s="15">
        <v>48359</v>
      </c>
      <c r="C2706" s="15">
        <v>11.486972146144749</v>
      </c>
      <c r="D2706" s="15">
        <v>11</v>
      </c>
      <c r="E2706" s="15">
        <v>4</v>
      </c>
      <c r="N2706" s="15">
        <v>48359</v>
      </c>
      <c r="O2706" s="15">
        <v>10.808416260479408</v>
      </c>
      <c r="P2706" s="15">
        <v>10</v>
      </c>
      <c r="Q2706" s="15">
        <v>3</v>
      </c>
      <c r="Z2706" s="15">
        <v>48359</v>
      </c>
      <c r="AA2706" s="15">
        <f>IF(ISNA(VLOOKUP(Z2706,'1077county_meanLDVage_submitted'!$A$2:$B$1079,2,FALSE)),VLOOKUP(Z2706,$N$3:$O$3145,2,FALSE),VLOOKUP(Z2706,'1077county_meanLDVage_submitted'!$A$2:$B$1079,2,FALSE))</f>
        <v>10.808416260479408</v>
      </c>
      <c r="AB2706" s="15">
        <f t="shared" si="84"/>
        <v>10</v>
      </c>
      <c r="AC2706" s="15">
        <f t="shared" si="85"/>
        <v>3</v>
      </c>
    </row>
    <row r="2707" spans="2:29" x14ac:dyDescent="0.3">
      <c r="B2707" s="15">
        <v>48361</v>
      </c>
      <c r="C2707" s="15">
        <v>9.651065860062042</v>
      </c>
      <c r="D2707" s="15">
        <v>9</v>
      </c>
      <c r="E2707" s="15">
        <v>3</v>
      </c>
      <c r="N2707" s="15">
        <v>48361</v>
      </c>
      <c r="O2707" s="15">
        <v>9.1018601077031906</v>
      </c>
      <c r="P2707" s="15">
        <v>9</v>
      </c>
      <c r="Q2707" s="15">
        <v>3</v>
      </c>
      <c r="Z2707" s="15">
        <v>48361</v>
      </c>
      <c r="AA2707" s="15">
        <f>IF(ISNA(VLOOKUP(Z2707,'1077county_meanLDVage_submitted'!$A$2:$B$1079,2,FALSE)),VLOOKUP(Z2707,$N$3:$O$3145,2,FALSE),VLOOKUP(Z2707,'1077county_meanLDVage_submitted'!$A$2:$B$1079,2,FALSE))</f>
        <v>9.1018601077031906</v>
      </c>
      <c r="AB2707" s="15">
        <f t="shared" si="84"/>
        <v>9</v>
      </c>
      <c r="AC2707" s="15">
        <f t="shared" si="85"/>
        <v>3</v>
      </c>
    </row>
    <row r="2708" spans="2:29" x14ac:dyDescent="0.3">
      <c r="B2708" s="15">
        <v>48363</v>
      </c>
      <c r="C2708" s="15">
        <v>11.016568742647808</v>
      </c>
      <c r="D2708" s="15">
        <v>11</v>
      </c>
      <c r="E2708" s="15">
        <v>4</v>
      </c>
      <c r="N2708" s="15">
        <v>48363</v>
      </c>
      <c r="O2708" s="15">
        <v>10.327837883989378</v>
      </c>
      <c r="P2708" s="15">
        <v>10</v>
      </c>
      <c r="Q2708" s="15">
        <v>3</v>
      </c>
      <c r="Z2708" s="15">
        <v>48363</v>
      </c>
      <c r="AA2708" s="15">
        <f>IF(ISNA(VLOOKUP(Z2708,'1077county_meanLDVage_submitted'!$A$2:$B$1079,2,FALSE)),VLOOKUP(Z2708,$N$3:$O$3145,2,FALSE),VLOOKUP(Z2708,'1077county_meanLDVage_submitted'!$A$2:$B$1079,2,FALSE))</f>
        <v>10.327837883989378</v>
      </c>
      <c r="AB2708" s="15">
        <f t="shared" si="84"/>
        <v>10</v>
      </c>
      <c r="AC2708" s="15">
        <f t="shared" si="85"/>
        <v>3</v>
      </c>
    </row>
    <row r="2709" spans="2:29" x14ac:dyDescent="0.3">
      <c r="B2709" s="15">
        <v>48365</v>
      </c>
      <c r="C2709" s="15">
        <v>10.01527891572025</v>
      </c>
      <c r="D2709" s="15">
        <v>10</v>
      </c>
      <c r="E2709" s="15">
        <v>3</v>
      </c>
      <c r="N2709" s="15">
        <v>48365</v>
      </c>
      <c r="O2709" s="15">
        <v>9.4568292316499996</v>
      </c>
      <c r="P2709" s="15">
        <v>9</v>
      </c>
      <c r="Q2709" s="15">
        <v>3</v>
      </c>
      <c r="Z2709" s="15">
        <v>48365</v>
      </c>
      <c r="AA2709" s="15">
        <f>IF(ISNA(VLOOKUP(Z2709,'1077county_meanLDVage_submitted'!$A$2:$B$1079,2,FALSE)),VLOOKUP(Z2709,$N$3:$O$3145,2,FALSE),VLOOKUP(Z2709,'1077county_meanLDVage_submitted'!$A$2:$B$1079,2,FALSE))</f>
        <v>9.4568292316499996</v>
      </c>
      <c r="AB2709" s="15">
        <f t="shared" si="84"/>
        <v>9</v>
      </c>
      <c r="AC2709" s="15">
        <f t="shared" si="85"/>
        <v>3</v>
      </c>
    </row>
    <row r="2710" spans="2:29" x14ac:dyDescent="0.3">
      <c r="B2710" s="15">
        <v>48367</v>
      </c>
      <c r="C2710" s="15">
        <v>9.2881866919704699</v>
      </c>
      <c r="D2710" s="15">
        <v>9</v>
      </c>
      <c r="E2710" s="15">
        <v>3</v>
      </c>
      <c r="N2710" s="15">
        <v>48367</v>
      </c>
      <c r="O2710" s="15">
        <v>8.6657539420243204</v>
      </c>
      <c r="P2710" s="15">
        <v>8</v>
      </c>
      <c r="Q2710" s="15">
        <v>2</v>
      </c>
      <c r="Z2710" s="15">
        <v>48367</v>
      </c>
      <c r="AA2710" s="15">
        <f>IF(ISNA(VLOOKUP(Z2710,'1077county_meanLDVage_submitted'!$A$2:$B$1079,2,FALSE)),VLOOKUP(Z2710,$N$3:$O$3145,2,FALSE),VLOOKUP(Z2710,'1077county_meanLDVage_submitted'!$A$2:$B$1079,2,FALSE))</f>
        <v>8.6657539420243204</v>
      </c>
      <c r="AB2710" s="15">
        <f t="shared" si="84"/>
        <v>8</v>
      </c>
      <c r="AC2710" s="15">
        <f t="shared" si="85"/>
        <v>2</v>
      </c>
    </row>
    <row r="2711" spans="2:29" x14ac:dyDescent="0.3">
      <c r="B2711" s="15">
        <v>48369</v>
      </c>
      <c r="C2711" s="15">
        <v>11.49666288792379</v>
      </c>
      <c r="D2711" s="15">
        <v>11</v>
      </c>
      <c r="E2711" s="15">
        <v>4</v>
      </c>
      <c r="N2711" s="15">
        <v>48369</v>
      </c>
      <c r="O2711" s="15">
        <v>10.964342359916353</v>
      </c>
      <c r="P2711" s="15">
        <v>10</v>
      </c>
      <c r="Q2711" s="15">
        <v>3</v>
      </c>
      <c r="Z2711" s="15">
        <v>48369</v>
      </c>
      <c r="AA2711" s="15">
        <f>IF(ISNA(VLOOKUP(Z2711,'1077county_meanLDVage_submitted'!$A$2:$B$1079,2,FALSE)),VLOOKUP(Z2711,$N$3:$O$3145,2,FALSE),VLOOKUP(Z2711,'1077county_meanLDVage_submitted'!$A$2:$B$1079,2,FALSE))</f>
        <v>10.964342359916353</v>
      </c>
      <c r="AB2711" s="15">
        <f t="shared" si="84"/>
        <v>10</v>
      </c>
      <c r="AC2711" s="15">
        <f t="shared" si="85"/>
        <v>3</v>
      </c>
    </row>
    <row r="2712" spans="2:29" x14ac:dyDescent="0.3">
      <c r="B2712" s="15">
        <v>48371</v>
      </c>
      <c r="C2712" s="15">
        <v>10.161460478979009</v>
      </c>
      <c r="D2712" s="15">
        <v>10</v>
      </c>
      <c r="E2712" s="15">
        <v>3</v>
      </c>
      <c r="N2712" s="15">
        <v>48371</v>
      </c>
      <c r="O2712" s="15">
        <v>9.6629835922209715</v>
      </c>
      <c r="P2712" s="15">
        <v>9</v>
      </c>
      <c r="Q2712" s="15">
        <v>3</v>
      </c>
      <c r="Z2712" s="15">
        <v>48371</v>
      </c>
      <c r="AA2712" s="15">
        <f>IF(ISNA(VLOOKUP(Z2712,'1077county_meanLDVage_submitted'!$A$2:$B$1079,2,FALSE)),VLOOKUP(Z2712,$N$3:$O$3145,2,FALSE),VLOOKUP(Z2712,'1077county_meanLDVage_submitted'!$A$2:$B$1079,2,FALSE))</f>
        <v>9.6629835922209715</v>
      </c>
      <c r="AB2712" s="15">
        <f t="shared" si="84"/>
        <v>9</v>
      </c>
      <c r="AC2712" s="15">
        <f t="shared" si="85"/>
        <v>3</v>
      </c>
    </row>
    <row r="2713" spans="2:29" x14ac:dyDescent="0.3">
      <c r="B2713" s="15">
        <v>48373</v>
      </c>
      <c r="C2713" s="15">
        <v>10.297943401190448</v>
      </c>
      <c r="D2713" s="15">
        <v>10</v>
      </c>
      <c r="E2713" s="15">
        <v>3</v>
      </c>
      <c r="N2713" s="15">
        <v>48373</v>
      </c>
      <c r="O2713" s="15">
        <v>9.7912131008280578</v>
      </c>
      <c r="P2713" s="15">
        <v>9</v>
      </c>
      <c r="Q2713" s="15">
        <v>3</v>
      </c>
      <c r="Z2713" s="15">
        <v>48373</v>
      </c>
      <c r="AA2713" s="15">
        <f>IF(ISNA(VLOOKUP(Z2713,'1077county_meanLDVage_submitted'!$A$2:$B$1079,2,FALSE)),VLOOKUP(Z2713,$N$3:$O$3145,2,FALSE),VLOOKUP(Z2713,'1077county_meanLDVage_submitted'!$A$2:$B$1079,2,FALSE))</f>
        <v>9.7912131008280578</v>
      </c>
      <c r="AB2713" s="15">
        <f t="shared" si="84"/>
        <v>9</v>
      </c>
      <c r="AC2713" s="15">
        <f t="shared" si="85"/>
        <v>3</v>
      </c>
    </row>
    <row r="2714" spans="2:29" x14ac:dyDescent="0.3">
      <c r="B2714" s="15">
        <v>48375</v>
      </c>
      <c r="C2714" s="15">
        <v>11.430718338703663</v>
      </c>
      <c r="D2714" s="15">
        <v>11</v>
      </c>
      <c r="E2714" s="15">
        <v>4</v>
      </c>
      <c r="N2714" s="15">
        <v>48375</v>
      </c>
      <c r="O2714" s="15">
        <v>10.723330826895721</v>
      </c>
      <c r="P2714" s="15">
        <v>10</v>
      </c>
      <c r="Q2714" s="15">
        <v>3</v>
      </c>
      <c r="Z2714" s="15">
        <v>48375</v>
      </c>
      <c r="AA2714" s="15">
        <f>IF(ISNA(VLOOKUP(Z2714,'1077county_meanLDVage_submitted'!$A$2:$B$1079,2,FALSE)),VLOOKUP(Z2714,$N$3:$O$3145,2,FALSE),VLOOKUP(Z2714,'1077county_meanLDVage_submitted'!$A$2:$B$1079,2,FALSE))</f>
        <v>10.723330826895721</v>
      </c>
      <c r="AB2714" s="15">
        <f t="shared" si="84"/>
        <v>10</v>
      </c>
      <c r="AC2714" s="15">
        <f t="shared" si="85"/>
        <v>3</v>
      </c>
    </row>
    <row r="2715" spans="2:29" x14ac:dyDescent="0.3">
      <c r="B2715" s="15">
        <v>48377</v>
      </c>
      <c r="C2715" s="15">
        <v>12.273366833463289</v>
      </c>
      <c r="D2715" s="15">
        <v>12</v>
      </c>
      <c r="E2715" s="15">
        <v>4</v>
      </c>
      <c r="N2715" s="15">
        <v>48377</v>
      </c>
      <c r="O2715" s="15">
        <v>11.679682842758332</v>
      </c>
      <c r="P2715" s="15">
        <v>11</v>
      </c>
      <c r="Q2715" s="15">
        <v>4</v>
      </c>
      <c r="Z2715" s="15">
        <v>48377</v>
      </c>
      <c r="AA2715" s="15">
        <f>IF(ISNA(VLOOKUP(Z2715,'1077county_meanLDVage_submitted'!$A$2:$B$1079,2,FALSE)),VLOOKUP(Z2715,$N$3:$O$3145,2,FALSE),VLOOKUP(Z2715,'1077county_meanLDVage_submitted'!$A$2:$B$1079,2,FALSE))</f>
        <v>11.679682842758332</v>
      </c>
      <c r="AB2715" s="15">
        <f t="shared" si="84"/>
        <v>11</v>
      </c>
      <c r="AC2715" s="15">
        <f t="shared" si="85"/>
        <v>4</v>
      </c>
    </row>
    <row r="2716" spans="2:29" x14ac:dyDescent="0.3">
      <c r="B2716" s="15">
        <v>48379</v>
      </c>
      <c r="C2716" s="15">
        <v>11.153498332805237</v>
      </c>
      <c r="D2716" s="15">
        <v>11</v>
      </c>
      <c r="E2716" s="15">
        <v>4</v>
      </c>
      <c r="N2716" s="15">
        <v>48379</v>
      </c>
      <c r="O2716" s="15">
        <v>10.485443202728833</v>
      </c>
      <c r="P2716" s="15">
        <v>10</v>
      </c>
      <c r="Q2716" s="15">
        <v>3</v>
      </c>
      <c r="Z2716" s="15">
        <v>48379</v>
      </c>
      <c r="AA2716" s="15">
        <f>IF(ISNA(VLOOKUP(Z2716,'1077county_meanLDVage_submitted'!$A$2:$B$1079,2,FALSE)),VLOOKUP(Z2716,$N$3:$O$3145,2,FALSE),VLOOKUP(Z2716,'1077county_meanLDVage_submitted'!$A$2:$B$1079,2,FALSE))</f>
        <v>10.485443202728833</v>
      </c>
      <c r="AB2716" s="15">
        <f t="shared" si="84"/>
        <v>10</v>
      </c>
      <c r="AC2716" s="15">
        <f t="shared" si="85"/>
        <v>3</v>
      </c>
    </row>
    <row r="2717" spans="2:29" x14ac:dyDescent="0.3">
      <c r="B2717" s="15">
        <v>48381</v>
      </c>
      <c r="C2717" s="15">
        <v>9.9490855445870388</v>
      </c>
      <c r="D2717" s="15">
        <v>9</v>
      </c>
      <c r="E2717" s="15">
        <v>3</v>
      </c>
      <c r="N2717" s="15">
        <v>48381</v>
      </c>
      <c r="O2717" s="15">
        <v>9.2570185370311275</v>
      </c>
      <c r="P2717" s="15">
        <v>9</v>
      </c>
      <c r="Q2717" s="15">
        <v>3</v>
      </c>
      <c r="Z2717" s="15">
        <v>48381</v>
      </c>
      <c r="AA2717" s="15">
        <f>IF(ISNA(VLOOKUP(Z2717,'1077county_meanLDVage_submitted'!$A$2:$B$1079,2,FALSE)),VLOOKUP(Z2717,$N$3:$O$3145,2,FALSE),VLOOKUP(Z2717,'1077county_meanLDVage_submitted'!$A$2:$B$1079,2,FALSE))</f>
        <v>9.2570185370311275</v>
      </c>
      <c r="AB2717" s="15">
        <f t="shared" si="84"/>
        <v>9</v>
      </c>
      <c r="AC2717" s="15">
        <f t="shared" si="85"/>
        <v>3</v>
      </c>
    </row>
    <row r="2718" spans="2:29" x14ac:dyDescent="0.3">
      <c r="B2718" s="15">
        <v>48383</v>
      </c>
      <c r="C2718" s="15">
        <v>8.9513353092489734</v>
      </c>
      <c r="D2718" s="15">
        <v>8</v>
      </c>
      <c r="E2718" s="15">
        <v>2</v>
      </c>
      <c r="N2718" s="15">
        <v>48383</v>
      </c>
      <c r="O2718" s="15">
        <v>8.518962348069671</v>
      </c>
      <c r="P2718" s="15">
        <v>8</v>
      </c>
      <c r="Q2718" s="15">
        <v>2</v>
      </c>
      <c r="Z2718" s="15">
        <v>48383</v>
      </c>
      <c r="AA2718" s="15">
        <f>IF(ISNA(VLOOKUP(Z2718,'1077county_meanLDVage_submitted'!$A$2:$B$1079,2,FALSE)),VLOOKUP(Z2718,$N$3:$O$3145,2,FALSE),VLOOKUP(Z2718,'1077county_meanLDVage_submitted'!$A$2:$B$1079,2,FALSE))</f>
        <v>8.518962348069671</v>
      </c>
      <c r="AB2718" s="15">
        <f t="shared" si="84"/>
        <v>8</v>
      </c>
      <c r="AC2718" s="15">
        <f t="shared" si="85"/>
        <v>2</v>
      </c>
    </row>
    <row r="2719" spans="2:29" x14ac:dyDescent="0.3">
      <c r="B2719" s="15">
        <v>48385</v>
      </c>
      <c r="C2719" s="15">
        <v>11.877389003924488</v>
      </c>
      <c r="D2719" s="15">
        <v>11</v>
      </c>
      <c r="E2719" s="15">
        <v>4</v>
      </c>
      <c r="N2719" s="15">
        <v>48385</v>
      </c>
      <c r="O2719" s="15">
        <v>11.308907859299429</v>
      </c>
      <c r="P2719" s="15">
        <v>11</v>
      </c>
      <c r="Q2719" s="15">
        <v>4</v>
      </c>
      <c r="Z2719" s="15">
        <v>48385</v>
      </c>
      <c r="AA2719" s="15">
        <f>IF(ISNA(VLOOKUP(Z2719,'1077county_meanLDVage_submitted'!$A$2:$B$1079,2,FALSE)),VLOOKUP(Z2719,$N$3:$O$3145,2,FALSE),VLOOKUP(Z2719,'1077county_meanLDVage_submitted'!$A$2:$B$1079,2,FALSE))</f>
        <v>11.308907859299429</v>
      </c>
      <c r="AB2719" s="15">
        <f t="shared" si="84"/>
        <v>11</v>
      </c>
      <c r="AC2719" s="15">
        <f t="shared" si="85"/>
        <v>4</v>
      </c>
    </row>
    <row r="2720" spans="2:29" x14ac:dyDescent="0.3">
      <c r="B2720" s="15">
        <v>48387</v>
      </c>
      <c r="C2720" s="15">
        <v>11.893086442643103</v>
      </c>
      <c r="D2720" s="15">
        <v>11</v>
      </c>
      <c r="E2720" s="15">
        <v>4</v>
      </c>
      <c r="N2720" s="15">
        <v>48387</v>
      </c>
      <c r="O2720" s="15">
        <v>11.174452536915187</v>
      </c>
      <c r="P2720" s="15">
        <v>11</v>
      </c>
      <c r="Q2720" s="15">
        <v>4</v>
      </c>
      <c r="Z2720" s="15">
        <v>48387</v>
      </c>
      <c r="AA2720" s="15">
        <f>IF(ISNA(VLOOKUP(Z2720,'1077county_meanLDVage_submitted'!$A$2:$B$1079,2,FALSE)),VLOOKUP(Z2720,$N$3:$O$3145,2,FALSE),VLOOKUP(Z2720,'1077county_meanLDVage_submitted'!$A$2:$B$1079,2,FALSE))</f>
        <v>11.174452536915187</v>
      </c>
      <c r="AB2720" s="15">
        <f t="shared" si="84"/>
        <v>11</v>
      </c>
      <c r="AC2720" s="15">
        <f t="shared" si="85"/>
        <v>4</v>
      </c>
    </row>
    <row r="2721" spans="2:29" x14ac:dyDescent="0.3">
      <c r="B2721" s="15">
        <v>48389</v>
      </c>
      <c r="C2721" s="15">
        <v>10.181891266281541</v>
      </c>
      <c r="D2721" s="15">
        <v>10</v>
      </c>
      <c r="E2721" s="15">
        <v>3</v>
      </c>
      <c r="N2721" s="15">
        <v>48389</v>
      </c>
      <c r="O2721" s="15">
        <v>9.6310080532720264</v>
      </c>
      <c r="P2721" s="15">
        <v>9</v>
      </c>
      <c r="Q2721" s="15">
        <v>3</v>
      </c>
      <c r="Z2721" s="15">
        <v>48389</v>
      </c>
      <c r="AA2721" s="15">
        <f>IF(ISNA(VLOOKUP(Z2721,'1077county_meanLDVage_submitted'!$A$2:$B$1079,2,FALSE)),VLOOKUP(Z2721,$N$3:$O$3145,2,FALSE),VLOOKUP(Z2721,'1077county_meanLDVage_submitted'!$A$2:$B$1079,2,FALSE))</f>
        <v>9.6310080532720264</v>
      </c>
      <c r="AB2721" s="15">
        <f t="shared" si="84"/>
        <v>9</v>
      </c>
      <c r="AC2721" s="15">
        <f t="shared" si="85"/>
        <v>3</v>
      </c>
    </row>
    <row r="2722" spans="2:29" x14ac:dyDescent="0.3">
      <c r="B2722" s="15">
        <v>48391</v>
      </c>
      <c r="C2722" s="15">
        <v>9.0396496831637165</v>
      </c>
      <c r="D2722" s="15">
        <v>9</v>
      </c>
      <c r="E2722" s="15">
        <v>3</v>
      </c>
      <c r="N2722" s="15">
        <v>48391</v>
      </c>
      <c r="O2722" s="15">
        <v>8.504903986694055</v>
      </c>
      <c r="P2722" s="15">
        <v>8</v>
      </c>
      <c r="Q2722" s="15">
        <v>2</v>
      </c>
      <c r="Z2722" s="15">
        <v>48391</v>
      </c>
      <c r="AA2722" s="15">
        <f>IF(ISNA(VLOOKUP(Z2722,'1077county_meanLDVage_submitted'!$A$2:$B$1079,2,FALSE)),VLOOKUP(Z2722,$N$3:$O$3145,2,FALSE),VLOOKUP(Z2722,'1077county_meanLDVage_submitted'!$A$2:$B$1079,2,FALSE))</f>
        <v>8.504903986694055</v>
      </c>
      <c r="AB2722" s="15">
        <f t="shared" si="84"/>
        <v>8</v>
      </c>
      <c r="AC2722" s="15">
        <f t="shared" si="85"/>
        <v>2</v>
      </c>
    </row>
    <row r="2723" spans="2:29" x14ac:dyDescent="0.3">
      <c r="B2723" s="15">
        <v>48393</v>
      </c>
      <c r="C2723" s="15">
        <v>10.457253884711974</v>
      </c>
      <c r="D2723" s="15">
        <v>10</v>
      </c>
      <c r="E2723" s="15">
        <v>3</v>
      </c>
      <c r="N2723" s="15">
        <v>48393</v>
      </c>
      <c r="O2723" s="15">
        <v>9.7433528581660411</v>
      </c>
      <c r="P2723" s="15">
        <v>9</v>
      </c>
      <c r="Q2723" s="15">
        <v>3</v>
      </c>
      <c r="Z2723" s="15">
        <v>48393</v>
      </c>
      <c r="AA2723" s="15">
        <f>IF(ISNA(VLOOKUP(Z2723,'1077county_meanLDVage_submitted'!$A$2:$B$1079,2,FALSE)),VLOOKUP(Z2723,$N$3:$O$3145,2,FALSE),VLOOKUP(Z2723,'1077county_meanLDVage_submitted'!$A$2:$B$1079,2,FALSE))</f>
        <v>9.7433528581660411</v>
      </c>
      <c r="AB2723" s="15">
        <f t="shared" si="84"/>
        <v>9</v>
      </c>
      <c r="AC2723" s="15">
        <f t="shared" si="85"/>
        <v>3</v>
      </c>
    </row>
    <row r="2724" spans="2:29" x14ac:dyDescent="0.3">
      <c r="B2724" s="15">
        <v>48395</v>
      </c>
      <c r="C2724" s="15">
        <v>10.673277736292974</v>
      </c>
      <c r="D2724" s="15">
        <v>10</v>
      </c>
      <c r="E2724" s="15">
        <v>3</v>
      </c>
      <c r="N2724" s="15">
        <v>48395</v>
      </c>
      <c r="O2724" s="15">
        <v>10.108045017698302</v>
      </c>
      <c r="P2724" s="15">
        <v>10</v>
      </c>
      <c r="Q2724" s="15">
        <v>3</v>
      </c>
      <c r="Z2724" s="15">
        <v>48395</v>
      </c>
      <c r="AA2724" s="15">
        <f>IF(ISNA(VLOOKUP(Z2724,'1077county_meanLDVage_submitted'!$A$2:$B$1079,2,FALSE)),VLOOKUP(Z2724,$N$3:$O$3145,2,FALSE),VLOOKUP(Z2724,'1077county_meanLDVage_submitted'!$A$2:$B$1079,2,FALSE))</f>
        <v>10.108045017698302</v>
      </c>
      <c r="AB2724" s="15">
        <f t="shared" si="84"/>
        <v>10</v>
      </c>
      <c r="AC2724" s="15">
        <f t="shared" si="85"/>
        <v>3</v>
      </c>
    </row>
    <row r="2725" spans="2:29" x14ac:dyDescent="0.3">
      <c r="B2725" s="15">
        <v>48397</v>
      </c>
      <c r="C2725" s="15">
        <v>8.0466802635438288</v>
      </c>
      <c r="D2725" s="15">
        <v>8</v>
      </c>
      <c r="E2725" s="15">
        <v>2</v>
      </c>
      <c r="N2725" s="15">
        <v>48397</v>
      </c>
      <c r="O2725" s="15">
        <v>7.5707953379677431</v>
      </c>
      <c r="P2725" s="15">
        <v>7</v>
      </c>
      <c r="Q2725" s="15">
        <v>2</v>
      </c>
      <c r="Z2725" s="15">
        <v>48397</v>
      </c>
      <c r="AA2725" s="15">
        <f>IF(ISNA(VLOOKUP(Z2725,'1077county_meanLDVage_submitted'!$A$2:$B$1079,2,FALSE)),VLOOKUP(Z2725,$N$3:$O$3145,2,FALSE),VLOOKUP(Z2725,'1077county_meanLDVage_submitted'!$A$2:$B$1079,2,FALSE))</f>
        <v>7.5707953379677431</v>
      </c>
      <c r="AB2725" s="15">
        <f t="shared" si="84"/>
        <v>7</v>
      </c>
      <c r="AC2725" s="15">
        <f t="shared" si="85"/>
        <v>2</v>
      </c>
    </row>
    <row r="2726" spans="2:29" x14ac:dyDescent="0.3">
      <c r="B2726" s="15">
        <v>48399</v>
      </c>
      <c r="C2726" s="15">
        <v>10.741501887982514</v>
      </c>
      <c r="D2726" s="15">
        <v>10</v>
      </c>
      <c r="E2726" s="15">
        <v>3</v>
      </c>
      <c r="N2726" s="15">
        <v>48399</v>
      </c>
      <c r="O2726" s="15">
        <v>10.178904925345114</v>
      </c>
      <c r="P2726" s="15">
        <v>10</v>
      </c>
      <c r="Q2726" s="15">
        <v>3</v>
      </c>
      <c r="Z2726" s="15">
        <v>48399</v>
      </c>
      <c r="AA2726" s="15">
        <f>IF(ISNA(VLOOKUP(Z2726,'1077county_meanLDVage_submitted'!$A$2:$B$1079,2,FALSE)),VLOOKUP(Z2726,$N$3:$O$3145,2,FALSE),VLOOKUP(Z2726,'1077county_meanLDVage_submitted'!$A$2:$B$1079,2,FALSE))</f>
        <v>10.178904925345114</v>
      </c>
      <c r="AB2726" s="15">
        <f t="shared" si="84"/>
        <v>10</v>
      </c>
      <c r="AC2726" s="15">
        <f t="shared" si="85"/>
        <v>3</v>
      </c>
    </row>
    <row r="2727" spans="2:29" x14ac:dyDescent="0.3">
      <c r="B2727" s="15">
        <v>48401</v>
      </c>
      <c r="C2727" s="15">
        <v>10.510386071409277</v>
      </c>
      <c r="D2727" s="15">
        <v>10</v>
      </c>
      <c r="E2727" s="15">
        <v>3</v>
      </c>
      <c r="N2727" s="15">
        <v>48401</v>
      </c>
      <c r="O2727" s="15">
        <v>9.8829645918677222</v>
      </c>
      <c r="P2727" s="15">
        <v>9</v>
      </c>
      <c r="Q2727" s="15">
        <v>3</v>
      </c>
      <c r="Z2727" s="15">
        <v>48401</v>
      </c>
      <c r="AA2727" s="15">
        <f>IF(ISNA(VLOOKUP(Z2727,'1077county_meanLDVage_submitted'!$A$2:$B$1079,2,FALSE)),VLOOKUP(Z2727,$N$3:$O$3145,2,FALSE),VLOOKUP(Z2727,'1077county_meanLDVage_submitted'!$A$2:$B$1079,2,FALSE))</f>
        <v>9.8829645918677222</v>
      </c>
      <c r="AB2727" s="15">
        <f t="shared" si="84"/>
        <v>9</v>
      </c>
      <c r="AC2727" s="15">
        <f t="shared" si="85"/>
        <v>3</v>
      </c>
    </row>
    <row r="2728" spans="2:29" x14ac:dyDescent="0.3">
      <c r="B2728" s="15">
        <v>48403</v>
      </c>
      <c r="C2728" s="15">
        <v>10.522418391877908</v>
      </c>
      <c r="D2728" s="15">
        <v>10</v>
      </c>
      <c r="E2728" s="15">
        <v>3</v>
      </c>
      <c r="N2728" s="15">
        <v>48403</v>
      </c>
      <c r="O2728" s="15">
        <v>9.9946915593905299</v>
      </c>
      <c r="P2728" s="15">
        <v>9</v>
      </c>
      <c r="Q2728" s="15">
        <v>3</v>
      </c>
      <c r="Z2728" s="15">
        <v>48403</v>
      </c>
      <c r="AA2728" s="15">
        <f>IF(ISNA(VLOOKUP(Z2728,'1077county_meanLDVage_submitted'!$A$2:$B$1079,2,FALSE)),VLOOKUP(Z2728,$N$3:$O$3145,2,FALSE),VLOOKUP(Z2728,'1077county_meanLDVage_submitted'!$A$2:$B$1079,2,FALSE))</f>
        <v>9.9946915593905299</v>
      </c>
      <c r="AB2728" s="15">
        <f t="shared" si="84"/>
        <v>9</v>
      </c>
      <c r="AC2728" s="15">
        <f t="shared" si="85"/>
        <v>3</v>
      </c>
    </row>
    <row r="2729" spans="2:29" x14ac:dyDescent="0.3">
      <c r="B2729" s="15">
        <v>48405</v>
      </c>
      <c r="C2729" s="15">
        <v>11.142446043849144</v>
      </c>
      <c r="D2729" s="15">
        <v>11</v>
      </c>
      <c r="E2729" s="15">
        <v>4</v>
      </c>
      <c r="N2729" s="15">
        <v>48405</v>
      </c>
      <c r="O2729" s="15">
        <v>10.53500913630287</v>
      </c>
      <c r="P2729" s="15">
        <v>10</v>
      </c>
      <c r="Q2729" s="15">
        <v>3</v>
      </c>
      <c r="Z2729" s="15">
        <v>48405</v>
      </c>
      <c r="AA2729" s="15">
        <f>IF(ISNA(VLOOKUP(Z2729,'1077county_meanLDVage_submitted'!$A$2:$B$1079,2,FALSE)),VLOOKUP(Z2729,$N$3:$O$3145,2,FALSE),VLOOKUP(Z2729,'1077county_meanLDVage_submitted'!$A$2:$B$1079,2,FALSE))</f>
        <v>10.53500913630287</v>
      </c>
      <c r="AB2729" s="15">
        <f t="shared" si="84"/>
        <v>10</v>
      </c>
      <c r="AC2729" s="15">
        <f t="shared" si="85"/>
        <v>3</v>
      </c>
    </row>
    <row r="2730" spans="2:29" x14ac:dyDescent="0.3">
      <c r="B2730" s="15">
        <v>48407</v>
      </c>
      <c r="C2730" s="15">
        <v>10.903124730587349</v>
      </c>
      <c r="D2730" s="15">
        <v>10</v>
      </c>
      <c r="E2730" s="15">
        <v>3</v>
      </c>
      <c r="N2730" s="15">
        <v>48407</v>
      </c>
      <c r="O2730" s="15">
        <v>10.341894516281496</v>
      </c>
      <c r="P2730" s="15">
        <v>10</v>
      </c>
      <c r="Q2730" s="15">
        <v>3</v>
      </c>
      <c r="Z2730" s="15">
        <v>48407</v>
      </c>
      <c r="AA2730" s="15">
        <f>IF(ISNA(VLOOKUP(Z2730,'1077county_meanLDVage_submitted'!$A$2:$B$1079,2,FALSE)),VLOOKUP(Z2730,$N$3:$O$3145,2,FALSE),VLOOKUP(Z2730,'1077county_meanLDVage_submitted'!$A$2:$B$1079,2,FALSE))</f>
        <v>10.341894516281496</v>
      </c>
      <c r="AB2730" s="15">
        <f t="shared" si="84"/>
        <v>10</v>
      </c>
      <c r="AC2730" s="15">
        <f t="shared" si="85"/>
        <v>3</v>
      </c>
    </row>
    <row r="2731" spans="2:29" x14ac:dyDescent="0.3">
      <c r="B2731" s="15">
        <v>48409</v>
      </c>
      <c r="C2731" s="15">
        <v>8.947293089606239</v>
      </c>
      <c r="D2731" s="15">
        <v>8</v>
      </c>
      <c r="E2731" s="15">
        <v>2</v>
      </c>
      <c r="N2731" s="15">
        <v>48409</v>
      </c>
      <c r="O2731" s="15">
        <v>8.4957361914568175</v>
      </c>
      <c r="P2731" s="15">
        <v>8</v>
      </c>
      <c r="Q2731" s="15">
        <v>2</v>
      </c>
      <c r="Z2731" s="15">
        <v>48409</v>
      </c>
      <c r="AA2731" s="15">
        <f>IF(ISNA(VLOOKUP(Z2731,'1077county_meanLDVage_submitted'!$A$2:$B$1079,2,FALSE)),VLOOKUP(Z2731,$N$3:$O$3145,2,FALSE),VLOOKUP(Z2731,'1077county_meanLDVage_submitted'!$A$2:$B$1079,2,FALSE))</f>
        <v>8.4957361914568175</v>
      </c>
      <c r="AB2731" s="15">
        <f t="shared" si="84"/>
        <v>8</v>
      </c>
      <c r="AC2731" s="15">
        <f t="shared" si="85"/>
        <v>2</v>
      </c>
    </row>
    <row r="2732" spans="2:29" x14ac:dyDescent="0.3">
      <c r="B2732" s="15">
        <v>48411</v>
      </c>
      <c r="C2732" s="15">
        <v>11.316049872650327</v>
      </c>
      <c r="D2732" s="15">
        <v>11</v>
      </c>
      <c r="E2732" s="15">
        <v>4</v>
      </c>
      <c r="N2732" s="15">
        <v>48411</v>
      </c>
      <c r="O2732" s="15">
        <v>10.803217213677412</v>
      </c>
      <c r="P2732" s="15">
        <v>10</v>
      </c>
      <c r="Q2732" s="15">
        <v>3</v>
      </c>
      <c r="Z2732" s="15">
        <v>48411</v>
      </c>
      <c r="AA2732" s="15">
        <f>IF(ISNA(VLOOKUP(Z2732,'1077county_meanLDVage_submitted'!$A$2:$B$1079,2,FALSE)),VLOOKUP(Z2732,$N$3:$O$3145,2,FALSE),VLOOKUP(Z2732,'1077county_meanLDVage_submitted'!$A$2:$B$1079,2,FALSE))</f>
        <v>10.803217213677412</v>
      </c>
      <c r="AB2732" s="15">
        <f t="shared" si="84"/>
        <v>10</v>
      </c>
      <c r="AC2732" s="15">
        <f t="shared" si="85"/>
        <v>3</v>
      </c>
    </row>
    <row r="2733" spans="2:29" x14ac:dyDescent="0.3">
      <c r="B2733" s="15">
        <v>48413</v>
      </c>
      <c r="C2733" s="15">
        <v>10.675270606537147</v>
      </c>
      <c r="D2733" s="15">
        <v>10</v>
      </c>
      <c r="E2733" s="15">
        <v>3</v>
      </c>
      <c r="N2733" s="15">
        <v>48413</v>
      </c>
      <c r="O2733" s="15">
        <v>10.131170307984462</v>
      </c>
      <c r="P2733" s="15">
        <v>10</v>
      </c>
      <c r="Q2733" s="15">
        <v>3</v>
      </c>
      <c r="Z2733" s="15">
        <v>48413</v>
      </c>
      <c r="AA2733" s="15">
        <f>IF(ISNA(VLOOKUP(Z2733,'1077county_meanLDVage_submitted'!$A$2:$B$1079,2,FALSE)),VLOOKUP(Z2733,$N$3:$O$3145,2,FALSE),VLOOKUP(Z2733,'1077county_meanLDVage_submitted'!$A$2:$B$1079,2,FALSE))</f>
        <v>10.131170307984462</v>
      </c>
      <c r="AB2733" s="15">
        <f t="shared" si="84"/>
        <v>10</v>
      </c>
      <c r="AC2733" s="15">
        <f t="shared" si="85"/>
        <v>3</v>
      </c>
    </row>
    <row r="2734" spans="2:29" x14ac:dyDescent="0.3">
      <c r="B2734" s="15">
        <v>48415</v>
      </c>
      <c r="C2734" s="15">
        <v>9.6594253690130181</v>
      </c>
      <c r="D2734" s="15">
        <v>9</v>
      </c>
      <c r="E2734" s="15">
        <v>3</v>
      </c>
      <c r="N2734" s="15">
        <v>48415</v>
      </c>
      <c r="O2734" s="15">
        <v>9.0170267414819705</v>
      </c>
      <c r="P2734" s="15">
        <v>9</v>
      </c>
      <c r="Q2734" s="15">
        <v>3</v>
      </c>
      <c r="Z2734" s="15">
        <v>48415</v>
      </c>
      <c r="AA2734" s="15">
        <f>IF(ISNA(VLOOKUP(Z2734,'1077county_meanLDVage_submitted'!$A$2:$B$1079,2,FALSE)),VLOOKUP(Z2734,$N$3:$O$3145,2,FALSE),VLOOKUP(Z2734,'1077county_meanLDVage_submitted'!$A$2:$B$1079,2,FALSE))</f>
        <v>9.0170267414819705</v>
      </c>
      <c r="AB2734" s="15">
        <f t="shared" si="84"/>
        <v>9</v>
      </c>
      <c r="AC2734" s="15">
        <f t="shared" si="85"/>
        <v>3</v>
      </c>
    </row>
    <row r="2735" spans="2:29" x14ac:dyDescent="0.3">
      <c r="B2735" s="15">
        <v>48417</v>
      </c>
      <c r="C2735" s="15">
        <v>10.717174856864727</v>
      </c>
      <c r="D2735" s="15">
        <v>10</v>
      </c>
      <c r="E2735" s="15">
        <v>3</v>
      </c>
      <c r="N2735" s="15">
        <v>48417</v>
      </c>
      <c r="O2735" s="15">
        <v>9.9366268996481448</v>
      </c>
      <c r="P2735" s="15">
        <v>9</v>
      </c>
      <c r="Q2735" s="15">
        <v>3</v>
      </c>
      <c r="Z2735" s="15">
        <v>48417</v>
      </c>
      <c r="AA2735" s="15">
        <f>IF(ISNA(VLOOKUP(Z2735,'1077county_meanLDVage_submitted'!$A$2:$B$1079,2,FALSE)),VLOOKUP(Z2735,$N$3:$O$3145,2,FALSE),VLOOKUP(Z2735,'1077county_meanLDVage_submitted'!$A$2:$B$1079,2,FALSE))</f>
        <v>9.9366268996481448</v>
      </c>
      <c r="AB2735" s="15">
        <f t="shared" si="84"/>
        <v>9</v>
      </c>
      <c r="AC2735" s="15">
        <f t="shared" si="85"/>
        <v>3</v>
      </c>
    </row>
    <row r="2736" spans="2:29" x14ac:dyDescent="0.3">
      <c r="B2736" s="15">
        <v>48419</v>
      </c>
      <c r="C2736" s="15">
        <v>10.678913370602498</v>
      </c>
      <c r="D2736" s="15">
        <v>10</v>
      </c>
      <c r="E2736" s="15">
        <v>3</v>
      </c>
      <c r="N2736" s="15">
        <v>48419</v>
      </c>
      <c r="O2736" s="15">
        <v>10.124940732572531</v>
      </c>
      <c r="P2736" s="15">
        <v>10</v>
      </c>
      <c r="Q2736" s="15">
        <v>3</v>
      </c>
      <c r="Z2736" s="15">
        <v>48419</v>
      </c>
      <c r="AA2736" s="15">
        <f>IF(ISNA(VLOOKUP(Z2736,'1077county_meanLDVage_submitted'!$A$2:$B$1079,2,FALSE)),VLOOKUP(Z2736,$N$3:$O$3145,2,FALSE),VLOOKUP(Z2736,'1077county_meanLDVage_submitted'!$A$2:$B$1079,2,FALSE))</f>
        <v>10.124940732572531</v>
      </c>
      <c r="AB2736" s="15">
        <f t="shared" si="84"/>
        <v>10</v>
      </c>
      <c r="AC2736" s="15">
        <f t="shared" si="85"/>
        <v>3</v>
      </c>
    </row>
    <row r="2737" spans="2:29" x14ac:dyDescent="0.3">
      <c r="B2737" s="15">
        <v>48421</v>
      </c>
      <c r="C2737" s="15">
        <v>10.514065334406954</v>
      </c>
      <c r="D2737" s="15">
        <v>10</v>
      </c>
      <c r="E2737" s="15">
        <v>3</v>
      </c>
      <c r="N2737" s="15">
        <v>48421</v>
      </c>
      <c r="O2737" s="15">
        <v>10.03294957104486</v>
      </c>
      <c r="P2737" s="15">
        <v>10</v>
      </c>
      <c r="Q2737" s="15">
        <v>3</v>
      </c>
      <c r="Z2737" s="15">
        <v>48421</v>
      </c>
      <c r="AA2737" s="15">
        <f>IF(ISNA(VLOOKUP(Z2737,'1077county_meanLDVage_submitted'!$A$2:$B$1079,2,FALSE)),VLOOKUP(Z2737,$N$3:$O$3145,2,FALSE),VLOOKUP(Z2737,'1077county_meanLDVage_submitted'!$A$2:$B$1079,2,FALSE))</f>
        <v>10.03294957104486</v>
      </c>
      <c r="AB2737" s="15">
        <f t="shared" si="84"/>
        <v>10</v>
      </c>
      <c r="AC2737" s="15">
        <f t="shared" si="85"/>
        <v>3</v>
      </c>
    </row>
    <row r="2738" spans="2:29" x14ac:dyDescent="0.3">
      <c r="B2738" s="15">
        <v>48423</v>
      </c>
      <c r="C2738" s="15">
        <v>9.8800781334526153</v>
      </c>
      <c r="D2738" s="15">
        <v>9</v>
      </c>
      <c r="E2738" s="15">
        <v>3</v>
      </c>
      <c r="N2738" s="15">
        <v>48423</v>
      </c>
      <c r="O2738" s="15">
        <v>9.3365279186437977</v>
      </c>
      <c r="P2738" s="15">
        <v>9</v>
      </c>
      <c r="Q2738" s="15">
        <v>3</v>
      </c>
      <c r="Z2738" s="15">
        <v>48423</v>
      </c>
      <c r="AA2738" s="15">
        <f>IF(ISNA(VLOOKUP(Z2738,'1077county_meanLDVage_submitted'!$A$2:$B$1079,2,FALSE)),VLOOKUP(Z2738,$N$3:$O$3145,2,FALSE),VLOOKUP(Z2738,'1077county_meanLDVage_submitted'!$A$2:$B$1079,2,FALSE))</f>
        <v>9.3365279186437977</v>
      </c>
      <c r="AB2738" s="15">
        <f t="shared" si="84"/>
        <v>9</v>
      </c>
      <c r="AC2738" s="15">
        <f t="shared" si="85"/>
        <v>3</v>
      </c>
    </row>
    <row r="2739" spans="2:29" x14ac:dyDescent="0.3">
      <c r="B2739" s="15">
        <v>48425</v>
      </c>
      <c r="C2739" s="15">
        <v>10.305284501187499</v>
      </c>
      <c r="D2739" s="15">
        <v>10</v>
      </c>
      <c r="E2739" s="15">
        <v>3</v>
      </c>
      <c r="N2739" s="15">
        <v>48425</v>
      </c>
      <c r="O2739" s="15">
        <v>9.7036224285322348</v>
      </c>
      <c r="P2739" s="15">
        <v>9</v>
      </c>
      <c r="Q2739" s="15">
        <v>3</v>
      </c>
      <c r="Z2739" s="15">
        <v>48425</v>
      </c>
      <c r="AA2739" s="15">
        <f>IF(ISNA(VLOOKUP(Z2739,'1077county_meanLDVage_submitted'!$A$2:$B$1079,2,FALSE)),VLOOKUP(Z2739,$N$3:$O$3145,2,FALSE),VLOOKUP(Z2739,'1077county_meanLDVage_submitted'!$A$2:$B$1079,2,FALSE))</f>
        <v>9.7036224285322348</v>
      </c>
      <c r="AB2739" s="15">
        <f t="shared" si="84"/>
        <v>9</v>
      </c>
      <c r="AC2739" s="15">
        <f t="shared" si="85"/>
        <v>3</v>
      </c>
    </row>
    <row r="2740" spans="2:29" x14ac:dyDescent="0.3">
      <c r="B2740" s="15">
        <v>48427</v>
      </c>
      <c r="C2740" s="15">
        <v>10.596898283389764</v>
      </c>
      <c r="D2740" s="15">
        <v>10</v>
      </c>
      <c r="E2740" s="15">
        <v>3</v>
      </c>
      <c r="N2740" s="15">
        <v>48427</v>
      </c>
      <c r="O2740" s="15">
        <v>10.16271177368637</v>
      </c>
      <c r="P2740" s="15">
        <v>10</v>
      </c>
      <c r="Q2740" s="15">
        <v>3</v>
      </c>
      <c r="Z2740" s="15">
        <v>48427</v>
      </c>
      <c r="AA2740" s="15">
        <f>IF(ISNA(VLOOKUP(Z2740,'1077county_meanLDVage_submitted'!$A$2:$B$1079,2,FALSE)),VLOOKUP(Z2740,$N$3:$O$3145,2,FALSE),VLOOKUP(Z2740,'1077county_meanLDVage_submitted'!$A$2:$B$1079,2,FALSE))</f>
        <v>10.16271177368637</v>
      </c>
      <c r="AB2740" s="15">
        <f t="shared" si="84"/>
        <v>10</v>
      </c>
      <c r="AC2740" s="15">
        <f t="shared" si="85"/>
        <v>3</v>
      </c>
    </row>
    <row r="2741" spans="2:29" x14ac:dyDescent="0.3">
      <c r="B2741" s="15">
        <v>48429</v>
      </c>
      <c r="C2741" s="15">
        <v>10.415172414765189</v>
      </c>
      <c r="D2741" s="15">
        <v>10</v>
      </c>
      <c r="E2741" s="15">
        <v>3</v>
      </c>
      <c r="N2741" s="15">
        <v>48429</v>
      </c>
      <c r="O2741" s="15">
        <v>9.6741397797097743</v>
      </c>
      <c r="P2741" s="15">
        <v>9</v>
      </c>
      <c r="Q2741" s="15">
        <v>3</v>
      </c>
      <c r="Z2741" s="15">
        <v>48429</v>
      </c>
      <c r="AA2741" s="15">
        <f>IF(ISNA(VLOOKUP(Z2741,'1077county_meanLDVage_submitted'!$A$2:$B$1079,2,FALSE)),VLOOKUP(Z2741,$N$3:$O$3145,2,FALSE),VLOOKUP(Z2741,'1077county_meanLDVage_submitted'!$A$2:$B$1079,2,FALSE))</f>
        <v>9.6741397797097743</v>
      </c>
      <c r="AB2741" s="15">
        <f t="shared" si="84"/>
        <v>9</v>
      </c>
      <c r="AC2741" s="15">
        <f t="shared" si="85"/>
        <v>3</v>
      </c>
    </row>
    <row r="2742" spans="2:29" x14ac:dyDescent="0.3">
      <c r="B2742" s="15">
        <v>48431</v>
      </c>
      <c r="C2742" s="15">
        <v>8.5298068850622677</v>
      </c>
      <c r="D2742" s="15">
        <v>8</v>
      </c>
      <c r="E2742" s="15">
        <v>2</v>
      </c>
      <c r="N2742" s="15">
        <v>48431</v>
      </c>
      <c r="O2742" s="15">
        <v>7.9330196535077961</v>
      </c>
      <c r="P2742" s="15">
        <v>7</v>
      </c>
      <c r="Q2742" s="15">
        <v>2</v>
      </c>
      <c r="Z2742" s="15">
        <v>48431</v>
      </c>
      <c r="AA2742" s="15">
        <f>IF(ISNA(VLOOKUP(Z2742,'1077county_meanLDVage_submitted'!$A$2:$B$1079,2,FALSE)),VLOOKUP(Z2742,$N$3:$O$3145,2,FALSE),VLOOKUP(Z2742,'1077county_meanLDVage_submitted'!$A$2:$B$1079,2,FALSE))</f>
        <v>7.9330196535077961</v>
      </c>
      <c r="AB2742" s="15">
        <f t="shared" si="84"/>
        <v>7</v>
      </c>
      <c r="AC2742" s="15">
        <f t="shared" si="85"/>
        <v>2</v>
      </c>
    </row>
    <row r="2743" spans="2:29" x14ac:dyDescent="0.3">
      <c r="B2743" s="15">
        <v>48433</v>
      </c>
      <c r="C2743" s="15">
        <v>9.6967688493802306</v>
      </c>
      <c r="D2743" s="15">
        <v>9</v>
      </c>
      <c r="E2743" s="15">
        <v>3</v>
      </c>
      <c r="N2743" s="15">
        <v>48433</v>
      </c>
      <c r="O2743" s="15">
        <v>9.1897594416192465</v>
      </c>
      <c r="P2743" s="15">
        <v>9</v>
      </c>
      <c r="Q2743" s="15">
        <v>3</v>
      </c>
      <c r="Z2743" s="15">
        <v>48433</v>
      </c>
      <c r="AA2743" s="15">
        <f>IF(ISNA(VLOOKUP(Z2743,'1077county_meanLDVage_submitted'!$A$2:$B$1079,2,FALSE)),VLOOKUP(Z2743,$N$3:$O$3145,2,FALSE),VLOOKUP(Z2743,'1077county_meanLDVage_submitted'!$A$2:$B$1079,2,FALSE))</f>
        <v>9.1897594416192465</v>
      </c>
      <c r="AB2743" s="15">
        <f t="shared" si="84"/>
        <v>9</v>
      </c>
      <c r="AC2743" s="15">
        <f t="shared" si="85"/>
        <v>3</v>
      </c>
    </row>
    <row r="2744" spans="2:29" x14ac:dyDescent="0.3">
      <c r="B2744" s="15">
        <v>48435</v>
      </c>
      <c r="C2744" s="15">
        <v>10.208474134382737</v>
      </c>
      <c r="D2744" s="15">
        <v>10</v>
      </c>
      <c r="E2744" s="15">
        <v>3</v>
      </c>
      <c r="N2744" s="15">
        <v>48435</v>
      </c>
      <c r="O2744" s="15">
        <v>9.6888091024975562</v>
      </c>
      <c r="P2744" s="15">
        <v>9</v>
      </c>
      <c r="Q2744" s="15">
        <v>3</v>
      </c>
      <c r="Z2744" s="15">
        <v>48435</v>
      </c>
      <c r="AA2744" s="15">
        <f>IF(ISNA(VLOOKUP(Z2744,'1077county_meanLDVage_submitted'!$A$2:$B$1079,2,FALSE)),VLOOKUP(Z2744,$N$3:$O$3145,2,FALSE),VLOOKUP(Z2744,'1077county_meanLDVage_submitted'!$A$2:$B$1079,2,FALSE))</f>
        <v>9.6888091024975562</v>
      </c>
      <c r="AB2744" s="15">
        <f t="shared" si="84"/>
        <v>9</v>
      </c>
      <c r="AC2744" s="15">
        <f t="shared" si="85"/>
        <v>3</v>
      </c>
    </row>
    <row r="2745" spans="2:29" x14ac:dyDescent="0.3">
      <c r="B2745" s="15">
        <v>48437</v>
      </c>
      <c r="C2745" s="15">
        <v>11.84634625614429</v>
      </c>
      <c r="D2745" s="15">
        <v>11</v>
      </c>
      <c r="E2745" s="15">
        <v>4</v>
      </c>
      <c r="N2745" s="15">
        <v>48437</v>
      </c>
      <c r="O2745" s="15">
        <v>11.187127329584449</v>
      </c>
      <c r="P2745" s="15">
        <v>11</v>
      </c>
      <c r="Q2745" s="15">
        <v>4</v>
      </c>
      <c r="Z2745" s="15">
        <v>48437</v>
      </c>
      <c r="AA2745" s="15">
        <f>IF(ISNA(VLOOKUP(Z2745,'1077county_meanLDVage_submitted'!$A$2:$B$1079,2,FALSE)),VLOOKUP(Z2745,$N$3:$O$3145,2,FALSE),VLOOKUP(Z2745,'1077county_meanLDVage_submitted'!$A$2:$B$1079,2,FALSE))</f>
        <v>11.187127329584449</v>
      </c>
      <c r="AB2745" s="15">
        <f t="shared" si="84"/>
        <v>11</v>
      </c>
      <c r="AC2745" s="15">
        <f t="shared" si="85"/>
        <v>4</v>
      </c>
    </row>
    <row r="2746" spans="2:29" x14ac:dyDescent="0.3">
      <c r="B2746" s="15">
        <v>48439</v>
      </c>
      <c r="C2746" s="15">
        <v>8.447326955163911</v>
      </c>
      <c r="D2746" s="15">
        <v>8</v>
      </c>
      <c r="E2746" s="15">
        <v>2</v>
      </c>
      <c r="N2746" s="15">
        <v>48439</v>
      </c>
      <c r="O2746" s="15">
        <v>8.0013309684238898</v>
      </c>
      <c r="P2746" s="15">
        <v>8</v>
      </c>
      <c r="Q2746" s="15">
        <v>2</v>
      </c>
      <c r="Z2746" s="15">
        <v>48439</v>
      </c>
      <c r="AA2746" s="15">
        <f>IF(ISNA(VLOOKUP(Z2746,'1077county_meanLDVage_submitted'!$A$2:$B$1079,2,FALSE)),VLOOKUP(Z2746,$N$3:$O$3145,2,FALSE),VLOOKUP(Z2746,'1077county_meanLDVage_submitted'!$A$2:$B$1079,2,FALSE))</f>
        <v>8.0013309684238898</v>
      </c>
      <c r="AB2746" s="15">
        <f t="shared" si="84"/>
        <v>8</v>
      </c>
      <c r="AC2746" s="15">
        <f t="shared" si="85"/>
        <v>2</v>
      </c>
    </row>
    <row r="2747" spans="2:29" x14ac:dyDescent="0.3">
      <c r="B2747" s="15">
        <v>48441</v>
      </c>
      <c r="C2747" s="15">
        <v>9.5802133135489669</v>
      </c>
      <c r="D2747" s="15">
        <v>9</v>
      </c>
      <c r="E2747" s="15">
        <v>3</v>
      </c>
      <c r="N2747" s="15">
        <v>48441</v>
      </c>
      <c r="O2747" s="15">
        <v>9.0199028646102661</v>
      </c>
      <c r="P2747" s="15">
        <v>9</v>
      </c>
      <c r="Q2747" s="15">
        <v>3</v>
      </c>
      <c r="Z2747" s="15">
        <v>48441</v>
      </c>
      <c r="AA2747" s="15">
        <f>IF(ISNA(VLOOKUP(Z2747,'1077county_meanLDVage_submitted'!$A$2:$B$1079,2,FALSE)),VLOOKUP(Z2747,$N$3:$O$3145,2,FALSE),VLOOKUP(Z2747,'1077county_meanLDVage_submitted'!$A$2:$B$1079,2,FALSE))</f>
        <v>9.0199028646102661</v>
      </c>
      <c r="AB2747" s="15">
        <f t="shared" si="84"/>
        <v>9</v>
      </c>
      <c r="AC2747" s="15">
        <f t="shared" si="85"/>
        <v>3</v>
      </c>
    </row>
    <row r="2748" spans="2:29" x14ac:dyDescent="0.3">
      <c r="B2748" s="15">
        <v>48443</v>
      </c>
      <c r="C2748" s="15">
        <v>11.676844783624277</v>
      </c>
      <c r="D2748" s="15">
        <v>11</v>
      </c>
      <c r="E2748" s="15">
        <v>4</v>
      </c>
      <c r="N2748" s="15">
        <v>48443</v>
      </c>
      <c r="O2748" s="15">
        <v>11.061438144625647</v>
      </c>
      <c r="P2748" s="15">
        <v>11</v>
      </c>
      <c r="Q2748" s="15">
        <v>4</v>
      </c>
      <c r="Z2748" s="15">
        <v>48443</v>
      </c>
      <c r="AA2748" s="15">
        <f>IF(ISNA(VLOOKUP(Z2748,'1077county_meanLDVage_submitted'!$A$2:$B$1079,2,FALSE)),VLOOKUP(Z2748,$N$3:$O$3145,2,FALSE),VLOOKUP(Z2748,'1077county_meanLDVage_submitted'!$A$2:$B$1079,2,FALSE))</f>
        <v>11.061438144625647</v>
      </c>
      <c r="AB2748" s="15">
        <f t="shared" si="84"/>
        <v>11</v>
      </c>
      <c r="AC2748" s="15">
        <f t="shared" si="85"/>
        <v>4</v>
      </c>
    </row>
    <row r="2749" spans="2:29" x14ac:dyDescent="0.3">
      <c r="B2749" s="15">
        <v>48445</v>
      </c>
      <c r="C2749" s="15">
        <v>10.634591064305454</v>
      </c>
      <c r="D2749" s="15">
        <v>10</v>
      </c>
      <c r="E2749" s="15">
        <v>3</v>
      </c>
      <c r="N2749" s="15">
        <v>48445</v>
      </c>
      <c r="O2749" s="15">
        <v>9.9737849938671239</v>
      </c>
      <c r="P2749" s="15">
        <v>9</v>
      </c>
      <c r="Q2749" s="15">
        <v>3</v>
      </c>
      <c r="Z2749" s="15">
        <v>48445</v>
      </c>
      <c r="AA2749" s="15">
        <f>IF(ISNA(VLOOKUP(Z2749,'1077county_meanLDVage_submitted'!$A$2:$B$1079,2,FALSE)),VLOOKUP(Z2749,$N$3:$O$3145,2,FALSE),VLOOKUP(Z2749,'1077county_meanLDVage_submitted'!$A$2:$B$1079,2,FALSE))</f>
        <v>9.9737849938671239</v>
      </c>
      <c r="AB2749" s="15">
        <f t="shared" si="84"/>
        <v>9</v>
      </c>
      <c r="AC2749" s="15">
        <f t="shared" si="85"/>
        <v>3</v>
      </c>
    </row>
    <row r="2750" spans="2:29" x14ac:dyDescent="0.3">
      <c r="B2750" s="15">
        <v>48447</v>
      </c>
      <c r="C2750" s="15">
        <v>10.222704264957674</v>
      </c>
      <c r="D2750" s="15">
        <v>10</v>
      </c>
      <c r="E2750" s="15">
        <v>3</v>
      </c>
      <c r="N2750" s="15">
        <v>48447</v>
      </c>
      <c r="O2750" s="15">
        <v>9.7609151161239271</v>
      </c>
      <c r="P2750" s="15">
        <v>9</v>
      </c>
      <c r="Q2750" s="15">
        <v>3</v>
      </c>
      <c r="Z2750" s="15">
        <v>48447</v>
      </c>
      <c r="AA2750" s="15">
        <f>IF(ISNA(VLOOKUP(Z2750,'1077county_meanLDVage_submitted'!$A$2:$B$1079,2,FALSE)),VLOOKUP(Z2750,$N$3:$O$3145,2,FALSE),VLOOKUP(Z2750,'1077county_meanLDVage_submitted'!$A$2:$B$1079,2,FALSE))</f>
        <v>9.7609151161239271</v>
      </c>
      <c r="AB2750" s="15">
        <f t="shared" si="84"/>
        <v>9</v>
      </c>
      <c r="AC2750" s="15">
        <f t="shared" si="85"/>
        <v>3</v>
      </c>
    </row>
    <row r="2751" spans="2:29" x14ac:dyDescent="0.3">
      <c r="B2751" s="15">
        <v>48449</v>
      </c>
      <c r="C2751" s="15">
        <v>11.000359855862952</v>
      </c>
      <c r="D2751" s="15">
        <v>11</v>
      </c>
      <c r="E2751" s="15">
        <v>4</v>
      </c>
      <c r="N2751" s="15">
        <v>48449</v>
      </c>
      <c r="O2751" s="15">
        <v>10.507358924924549</v>
      </c>
      <c r="P2751" s="15">
        <v>10</v>
      </c>
      <c r="Q2751" s="15">
        <v>3</v>
      </c>
      <c r="Z2751" s="15">
        <v>48449</v>
      </c>
      <c r="AA2751" s="15">
        <f>IF(ISNA(VLOOKUP(Z2751,'1077county_meanLDVage_submitted'!$A$2:$B$1079,2,FALSE)),VLOOKUP(Z2751,$N$3:$O$3145,2,FALSE),VLOOKUP(Z2751,'1077county_meanLDVage_submitted'!$A$2:$B$1079,2,FALSE))</f>
        <v>10.507358924924549</v>
      </c>
      <c r="AB2751" s="15">
        <f t="shared" si="84"/>
        <v>10</v>
      </c>
      <c r="AC2751" s="15">
        <f t="shared" si="85"/>
        <v>3</v>
      </c>
    </row>
    <row r="2752" spans="2:29" x14ac:dyDescent="0.3">
      <c r="B2752" s="15">
        <v>48451</v>
      </c>
      <c r="C2752" s="15">
        <v>9.4420244588055429</v>
      </c>
      <c r="D2752" s="15">
        <v>9</v>
      </c>
      <c r="E2752" s="15">
        <v>3</v>
      </c>
      <c r="N2752" s="15">
        <v>48451</v>
      </c>
      <c r="O2752" s="15">
        <v>8.9328330627284576</v>
      </c>
      <c r="P2752" s="15">
        <v>8</v>
      </c>
      <c r="Q2752" s="15">
        <v>2</v>
      </c>
      <c r="Z2752" s="15">
        <v>48451</v>
      </c>
      <c r="AA2752" s="15">
        <f>IF(ISNA(VLOOKUP(Z2752,'1077county_meanLDVage_submitted'!$A$2:$B$1079,2,FALSE)),VLOOKUP(Z2752,$N$3:$O$3145,2,FALSE),VLOOKUP(Z2752,'1077county_meanLDVage_submitted'!$A$2:$B$1079,2,FALSE))</f>
        <v>8.9328330627284576</v>
      </c>
      <c r="AB2752" s="15">
        <f t="shared" si="84"/>
        <v>8</v>
      </c>
      <c r="AC2752" s="15">
        <f t="shared" si="85"/>
        <v>2</v>
      </c>
    </row>
    <row r="2753" spans="2:29" x14ac:dyDescent="0.3">
      <c r="B2753" s="15">
        <v>48453</v>
      </c>
      <c r="C2753" s="15">
        <v>8.3833604833136786</v>
      </c>
      <c r="D2753" s="15">
        <v>8</v>
      </c>
      <c r="E2753" s="15">
        <v>2</v>
      </c>
      <c r="N2753" s="15">
        <v>48453</v>
      </c>
      <c r="O2753" s="15">
        <v>7.9690137462329798</v>
      </c>
      <c r="P2753" s="15">
        <v>7</v>
      </c>
      <c r="Q2753" s="15">
        <v>2</v>
      </c>
      <c r="Z2753" s="15">
        <v>48453</v>
      </c>
      <c r="AA2753" s="15">
        <f>IF(ISNA(VLOOKUP(Z2753,'1077county_meanLDVage_submitted'!$A$2:$B$1079,2,FALSE)),VLOOKUP(Z2753,$N$3:$O$3145,2,FALSE),VLOOKUP(Z2753,'1077county_meanLDVage_submitted'!$A$2:$B$1079,2,FALSE))</f>
        <v>7.9690137462329798</v>
      </c>
      <c r="AB2753" s="15">
        <f t="shared" si="84"/>
        <v>7</v>
      </c>
      <c r="AC2753" s="15">
        <f t="shared" si="85"/>
        <v>2</v>
      </c>
    </row>
    <row r="2754" spans="2:29" x14ac:dyDescent="0.3">
      <c r="B2754" s="15">
        <v>48455</v>
      </c>
      <c r="C2754" s="15">
        <v>10.99308658539492</v>
      </c>
      <c r="D2754" s="15">
        <v>10</v>
      </c>
      <c r="E2754" s="15">
        <v>3</v>
      </c>
      <c r="N2754" s="15">
        <v>48455</v>
      </c>
      <c r="O2754" s="15">
        <v>10.421214638155746</v>
      </c>
      <c r="P2754" s="15">
        <v>10</v>
      </c>
      <c r="Q2754" s="15">
        <v>3</v>
      </c>
      <c r="Z2754" s="15">
        <v>48455</v>
      </c>
      <c r="AA2754" s="15">
        <f>IF(ISNA(VLOOKUP(Z2754,'1077county_meanLDVage_submitted'!$A$2:$B$1079,2,FALSE)),VLOOKUP(Z2754,$N$3:$O$3145,2,FALSE),VLOOKUP(Z2754,'1077county_meanLDVage_submitted'!$A$2:$B$1079,2,FALSE))</f>
        <v>10.421214638155746</v>
      </c>
      <c r="AB2754" s="15">
        <f t="shared" si="84"/>
        <v>10</v>
      </c>
      <c r="AC2754" s="15">
        <f t="shared" si="85"/>
        <v>3</v>
      </c>
    </row>
    <row r="2755" spans="2:29" x14ac:dyDescent="0.3">
      <c r="B2755" s="15">
        <v>48457</v>
      </c>
      <c r="C2755" s="15">
        <v>10.795815955488564</v>
      </c>
      <c r="D2755" s="15">
        <v>10</v>
      </c>
      <c r="E2755" s="15">
        <v>3</v>
      </c>
      <c r="N2755" s="15">
        <v>48457</v>
      </c>
      <c r="O2755" s="15">
        <v>10.240785027581419</v>
      </c>
      <c r="P2755" s="15">
        <v>10</v>
      </c>
      <c r="Q2755" s="15">
        <v>3</v>
      </c>
      <c r="Z2755" s="15">
        <v>48457</v>
      </c>
      <c r="AA2755" s="15">
        <f>IF(ISNA(VLOOKUP(Z2755,'1077county_meanLDVage_submitted'!$A$2:$B$1079,2,FALSE)),VLOOKUP(Z2755,$N$3:$O$3145,2,FALSE),VLOOKUP(Z2755,'1077county_meanLDVage_submitted'!$A$2:$B$1079,2,FALSE))</f>
        <v>10.240785027581419</v>
      </c>
      <c r="AB2755" s="15">
        <f t="shared" si="84"/>
        <v>10</v>
      </c>
      <c r="AC2755" s="15">
        <f t="shared" si="85"/>
        <v>3</v>
      </c>
    </row>
    <row r="2756" spans="2:29" x14ac:dyDescent="0.3">
      <c r="B2756" s="15">
        <v>48459</v>
      </c>
      <c r="C2756" s="15">
        <v>10.664916587493533</v>
      </c>
      <c r="D2756" s="15">
        <v>10</v>
      </c>
      <c r="E2756" s="15">
        <v>3</v>
      </c>
      <c r="N2756" s="15">
        <v>48459</v>
      </c>
      <c r="O2756" s="15">
        <v>10.045378967166245</v>
      </c>
      <c r="P2756" s="15">
        <v>10</v>
      </c>
      <c r="Q2756" s="15">
        <v>3</v>
      </c>
      <c r="Z2756" s="15">
        <v>48459</v>
      </c>
      <c r="AA2756" s="15">
        <f>IF(ISNA(VLOOKUP(Z2756,'1077county_meanLDVage_submitted'!$A$2:$B$1079,2,FALSE)),VLOOKUP(Z2756,$N$3:$O$3145,2,FALSE),VLOOKUP(Z2756,'1077county_meanLDVage_submitted'!$A$2:$B$1079,2,FALSE))</f>
        <v>10.045378967166245</v>
      </c>
      <c r="AB2756" s="15">
        <f t="shared" si="84"/>
        <v>10</v>
      </c>
      <c r="AC2756" s="15">
        <f t="shared" si="85"/>
        <v>3</v>
      </c>
    </row>
    <row r="2757" spans="2:29" x14ac:dyDescent="0.3">
      <c r="B2757" s="15">
        <v>48461</v>
      </c>
      <c r="C2757" s="15">
        <v>9.7041723684915038</v>
      </c>
      <c r="D2757" s="15">
        <v>9</v>
      </c>
      <c r="E2757" s="15">
        <v>3</v>
      </c>
      <c r="N2757" s="15">
        <v>48461</v>
      </c>
      <c r="O2757" s="15">
        <v>9.2289712741464207</v>
      </c>
      <c r="P2757" s="15">
        <v>9</v>
      </c>
      <c r="Q2757" s="15">
        <v>3</v>
      </c>
      <c r="Z2757" s="15">
        <v>48461</v>
      </c>
      <c r="AA2757" s="15">
        <f>IF(ISNA(VLOOKUP(Z2757,'1077county_meanLDVage_submitted'!$A$2:$B$1079,2,FALSE)),VLOOKUP(Z2757,$N$3:$O$3145,2,FALSE),VLOOKUP(Z2757,'1077county_meanLDVage_submitted'!$A$2:$B$1079,2,FALSE))</f>
        <v>9.2289712741464207</v>
      </c>
      <c r="AB2757" s="15">
        <f t="shared" ref="AB2757:AB2820" si="86">TRUNC(AA2757,0)</f>
        <v>9</v>
      </c>
      <c r="AC2757" s="15">
        <f t="shared" ref="AC2757:AC2820" si="87">VLOOKUP(AB2757,$AE$14:$AF$26,2,)</f>
        <v>3</v>
      </c>
    </row>
    <row r="2758" spans="2:29" x14ac:dyDescent="0.3">
      <c r="B2758" s="15">
        <v>48463</v>
      </c>
      <c r="C2758" s="15">
        <v>10.942631238957212</v>
      </c>
      <c r="D2758" s="15">
        <v>10</v>
      </c>
      <c r="E2758" s="15">
        <v>3</v>
      </c>
      <c r="N2758" s="15">
        <v>48463</v>
      </c>
      <c r="O2758" s="15">
        <v>10.415734665130207</v>
      </c>
      <c r="P2758" s="15">
        <v>10</v>
      </c>
      <c r="Q2758" s="15">
        <v>3</v>
      </c>
      <c r="Z2758" s="15">
        <v>48463</v>
      </c>
      <c r="AA2758" s="15">
        <f>IF(ISNA(VLOOKUP(Z2758,'1077county_meanLDVage_submitted'!$A$2:$B$1079,2,FALSE)),VLOOKUP(Z2758,$N$3:$O$3145,2,FALSE),VLOOKUP(Z2758,'1077county_meanLDVage_submitted'!$A$2:$B$1079,2,FALSE))</f>
        <v>10.415734665130207</v>
      </c>
      <c r="AB2758" s="15">
        <f t="shared" si="86"/>
        <v>10</v>
      </c>
      <c r="AC2758" s="15">
        <f t="shared" si="87"/>
        <v>3</v>
      </c>
    </row>
    <row r="2759" spans="2:29" x14ac:dyDescent="0.3">
      <c r="B2759" s="15">
        <v>48465</v>
      </c>
      <c r="C2759" s="15">
        <v>10.697054628285249</v>
      </c>
      <c r="D2759" s="15">
        <v>10</v>
      </c>
      <c r="E2759" s="15">
        <v>3</v>
      </c>
      <c r="N2759" s="15">
        <v>48465</v>
      </c>
      <c r="O2759" s="15">
        <v>10.151611306914781</v>
      </c>
      <c r="P2759" s="15">
        <v>10</v>
      </c>
      <c r="Q2759" s="15">
        <v>3</v>
      </c>
      <c r="Z2759" s="15">
        <v>48465</v>
      </c>
      <c r="AA2759" s="15">
        <f>IF(ISNA(VLOOKUP(Z2759,'1077county_meanLDVage_submitted'!$A$2:$B$1079,2,FALSE)),VLOOKUP(Z2759,$N$3:$O$3145,2,FALSE),VLOOKUP(Z2759,'1077county_meanLDVage_submitted'!$A$2:$B$1079,2,FALSE))</f>
        <v>10.151611306914781</v>
      </c>
      <c r="AB2759" s="15">
        <f t="shared" si="86"/>
        <v>10</v>
      </c>
      <c r="AC2759" s="15">
        <f t="shared" si="87"/>
        <v>3</v>
      </c>
    </row>
    <row r="2760" spans="2:29" x14ac:dyDescent="0.3">
      <c r="B2760" s="15">
        <v>48467</v>
      </c>
      <c r="C2760" s="15">
        <v>10.890661396664271</v>
      </c>
      <c r="D2760" s="15">
        <v>10</v>
      </c>
      <c r="E2760" s="15">
        <v>3</v>
      </c>
      <c r="N2760" s="15">
        <v>48467</v>
      </c>
      <c r="O2760" s="15">
        <v>10.287458671960808</v>
      </c>
      <c r="P2760" s="15">
        <v>10</v>
      </c>
      <c r="Q2760" s="15">
        <v>3</v>
      </c>
      <c r="Z2760" s="15">
        <v>48467</v>
      </c>
      <c r="AA2760" s="15">
        <f>IF(ISNA(VLOOKUP(Z2760,'1077county_meanLDVage_submitted'!$A$2:$B$1079,2,FALSE)),VLOOKUP(Z2760,$N$3:$O$3145,2,FALSE),VLOOKUP(Z2760,'1077county_meanLDVage_submitted'!$A$2:$B$1079,2,FALSE))</f>
        <v>10.287458671960808</v>
      </c>
      <c r="AB2760" s="15">
        <f t="shared" si="86"/>
        <v>10</v>
      </c>
      <c r="AC2760" s="15">
        <f t="shared" si="87"/>
        <v>3</v>
      </c>
    </row>
    <row r="2761" spans="2:29" x14ac:dyDescent="0.3">
      <c r="B2761" s="15">
        <v>48469</v>
      </c>
      <c r="C2761" s="15">
        <v>9.1894674194979942</v>
      </c>
      <c r="D2761" s="15">
        <v>9</v>
      </c>
      <c r="E2761" s="15">
        <v>3</v>
      </c>
      <c r="N2761" s="15">
        <v>48469</v>
      </c>
      <c r="O2761" s="15">
        <v>8.6599006556168927</v>
      </c>
      <c r="P2761" s="15">
        <v>8</v>
      </c>
      <c r="Q2761" s="15">
        <v>2</v>
      </c>
      <c r="Z2761" s="15">
        <v>48469</v>
      </c>
      <c r="AA2761" s="15">
        <f>IF(ISNA(VLOOKUP(Z2761,'1077county_meanLDVage_submitted'!$A$2:$B$1079,2,FALSE)),VLOOKUP(Z2761,$N$3:$O$3145,2,FALSE),VLOOKUP(Z2761,'1077county_meanLDVage_submitted'!$A$2:$B$1079,2,FALSE))</f>
        <v>8.6599006556168927</v>
      </c>
      <c r="AB2761" s="15">
        <f t="shared" si="86"/>
        <v>8</v>
      </c>
      <c r="AC2761" s="15">
        <f t="shared" si="87"/>
        <v>2</v>
      </c>
    </row>
    <row r="2762" spans="2:29" x14ac:dyDescent="0.3">
      <c r="B2762" s="15">
        <v>48471</v>
      </c>
      <c r="C2762" s="15">
        <v>10.188593952196699</v>
      </c>
      <c r="D2762" s="15">
        <v>10</v>
      </c>
      <c r="E2762" s="15">
        <v>3</v>
      </c>
      <c r="N2762" s="15">
        <v>48471</v>
      </c>
      <c r="O2762" s="15">
        <v>9.6575379073661285</v>
      </c>
      <c r="P2762" s="15">
        <v>9</v>
      </c>
      <c r="Q2762" s="15">
        <v>3</v>
      </c>
      <c r="Z2762" s="15">
        <v>48471</v>
      </c>
      <c r="AA2762" s="15">
        <f>IF(ISNA(VLOOKUP(Z2762,'1077county_meanLDVage_submitted'!$A$2:$B$1079,2,FALSE)),VLOOKUP(Z2762,$N$3:$O$3145,2,FALSE),VLOOKUP(Z2762,'1077county_meanLDVage_submitted'!$A$2:$B$1079,2,FALSE))</f>
        <v>9.6575379073661285</v>
      </c>
      <c r="AB2762" s="15">
        <f t="shared" si="86"/>
        <v>9</v>
      </c>
      <c r="AC2762" s="15">
        <f t="shared" si="87"/>
        <v>3</v>
      </c>
    </row>
    <row r="2763" spans="2:29" x14ac:dyDescent="0.3">
      <c r="B2763" s="15">
        <v>48473</v>
      </c>
      <c r="C2763" s="15">
        <v>10.691765764185408</v>
      </c>
      <c r="D2763" s="15">
        <v>10</v>
      </c>
      <c r="E2763" s="15">
        <v>3</v>
      </c>
      <c r="N2763" s="15">
        <v>48473</v>
      </c>
      <c r="O2763" s="15">
        <v>10.103528536083667</v>
      </c>
      <c r="P2763" s="15">
        <v>10</v>
      </c>
      <c r="Q2763" s="15">
        <v>3</v>
      </c>
      <c r="Z2763" s="15">
        <v>48473</v>
      </c>
      <c r="AA2763" s="15">
        <f>IF(ISNA(VLOOKUP(Z2763,'1077county_meanLDVage_submitted'!$A$2:$B$1079,2,FALSE)),VLOOKUP(Z2763,$N$3:$O$3145,2,FALSE),VLOOKUP(Z2763,'1077county_meanLDVage_submitted'!$A$2:$B$1079,2,FALSE))</f>
        <v>10.103528536083667</v>
      </c>
      <c r="AB2763" s="15">
        <f t="shared" si="86"/>
        <v>10</v>
      </c>
      <c r="AC2763" s="15">
        <f t="shared" si="87"/>
        <v>3</v>
      </c>
    </row>
    <row r="2764" spans="2:29" x14ac:dyDescent="0.3">
      <c r="B2764" s="15">
        <v>48475</v>
      </c>
      <c r="C2764" s="15">
        <v>9.2828142094831492</v>
      </c>
      <c r="D2764" s="15">
        <v>9</v>
      </c>
      <c r="E2764" s="15">
        <v>3</v>
      </c>
      <c r="N2764" s="15">
        <v>48475</v>
      </c>
      <c r="O2764" s="15">
        <v>8.6763933503742923</v>
      </c>
      <c r="P2764" s="15">
        <v>8</v>
      </c>
      <c r="Q2764" s="15">
        <v>2</v>
      </c>
      <c r="Z2764" s="15">
        <v>48475</v>
      </c>
      <c r="AA2764" s="15">
        <f>IF(ISNA(VLOOKUP(Z2764,'1077county_meanLDVage_submitted'!$A$2:$B$1079,2,FALSE)),VLOOKUP(Z2764,$N$3:$O$3145,2,FALSE),VLOOKUP(Z2764,'1077county_meanLDVage_submitted'!$A$2:$B$1079,2,FALSE))</f>
        <v>8.6763933503742923</v>
      </c>
      <c r="AB2764" s="15">
        <f t="shared" si="86"/>
        <v>8</v>
      </c>
      <c r="AC2764" s="15">
        <f t="shared" si="87"/>
        <v>2</v>
      </c>
    </row>
    <row r="2765" spans="2:29" x14ac:dyDescent="0.3">
      <c r="B2765" s="15">
        <v>48477</v>
      </c>
      <c r="C2765" s="15">
        <v>10.005124404432772</v>
      </c>
      <c r="D2765" s="15">
        <v>10</v>
      </c>
      <c r="E2765" s="15">
        <v>3</v>
      </c>
      <c r="N2765" s="15">
        <v>48477</v>
      </c>
      <c r="O2765" s="15">
        <v>9.4294055959670153</v>
      </c>
      <c r="P2765" s="15">
        <v>9</v>
      </c>
      <c r="Q2765" s="15">
        <v>3</v>
      </c>
      <c r="Z2765" s="15">
        <v>48477</v>
      </c>
      <c r="AA2765" s="15">
        <f>IF(ISNA(VLOOKUP(Z2765,'1077county_meanLDVage_submitted'!$A$2:$B$1079,2,FALSE)),VLOOKUP(Z2765,$N$3:$O$3145,2,FALSE),VLOOKUP(Z2765,'1077county_meanLDVage_submitted'!$A$2:$B$1079,2,FALSE))</f>
        <v>9.4294055959670153</v>
      </c>
      <c r="AB2765" s="15">
        <f t="shared" si="86"/>
        <v>9</v>
      </c>
      <c r="AC2765" s="15">
        <f t="shared" si="87"/>
        <v>3</v>
      </c>
    </row>
    <row r="2766" spans="2:29" x14ac:dyDescent="0.3">
      <c r="B2766" s="15">
        <v>48479</v>
      </c>
      <c r="C2766" s="15">
        <v>9.5881875372214171</v>
      </c>
      <c r="D2766" s="15">
        <v>9</v>
      </c>
      <c r="E2766" s="15">
        <v>3</v>
      </c>
      <c r="N2766" s="15">
        <v>48479</v>
      </c>
      <c r="O2766" s="15">
        <v>9.1943729677294463</v>
      </c>
      <c r="P2766" s="15">
        <v>9</v>
      </c>
      <c r="Q2766" s="15">
        <v>3</v>
      </c>
      <c r="Z2766" s="15">
        <v>48479</v>
      </c>
      <c r="AA2766" s="15">
        <f>IF(ISNA(VLOOKUP(Z2766,'1077county_meanLDVage_submitted'!$A$2:$B$1079,2,FALSE)),VLOOKUP(Z2766,$N$3:$O$3145,2,FALSE),VLOOKUP(Z2766,'1077county_meanLDVage_submitted'!$A$2:$B$1079,2,FALSE))</f>
        <v>9.1943729677294463</v>
      </c>
      <c r="AB2766" s="15">
        <f t="shared" si="86"/>
        <v>9</v>
      </c>
      <c r="AC2766" s="15">
        <f t="shared" si="87"/>
        <v>3</v>
      </c>
    </row>
    <row r="2767" spans="2:29" x14ac:dyDescent="0.3">
      <c r="B2767" s="15">
        <v>48481</v>
      </c>
      <c r="C2767" s="15">
        <v>10.080772218174189</v>
      </c>
      <c r="D2767" s="15">
        <v>10</v>
      </c>
      <c r="E2767" s="15">
        <v>3</v>
      </c>
      <c r="N2767" s="15">
        <v>48481</v>
      </c>
      <c r="O2767" s="15">
        <v>9.5984642706770824</v>
      </c>
      <c r="P2767" s="15">
        <v>9</v>
      </c>
      <c r="Q2767" s="15">
        <v>3</v>
      </c>
      <c r="Z2767" s="15">
        <v>48481</v>
      </c>
      <c r="AA2767" s="15">
        <f>IF(ISNA(VLOOKUP(Z2767,'1077county_meanLDVage_submitted'!$A$2:$B$1079,2,FALSE)),VLOOKUP(Z2767,$N$3:$O$3145,2,FALSE),VLOOKUP(Z2767,'1077county_meanLDVage_submitted'!$A$2:$B$1079,2,FALSE))</f>
        <v>9.5984642706770824</v>
      </c>
      <c r="AB2767" s="15">
        <f t="shared" si="86"/>
        <v>9</v>
      </c>
      <c r="AC2767" s="15">
        <f t="shared" si="87"/>
        <v>3</v>
      </c>
    </row>
    <row r="2768" spans="2:29" x14ac:dyDescent="0.3">
      <c r="B2768" s="15">
        <v>48483</v>
      </c>
      <c r="C2768" s="15">
        <v>10.665168980032256</v>
      </c>
      <c r="D2768" s="15">
        <v>10</v>
      </c>
      <c r="E2768" s="15">
        <v>3</v>
      </c>
      <c r="N2768" s="15">
        <v>48483</v>
      </c>
      <c r="O2768" s="15">
        <v>10.073044918129266</v>
      </c>
      <c r="P2768" s="15">
        <v>10</v>
      </c>
      <c r="Q2768" s="15">
        <v>3</v>
      </c>
      <c r="Z2768" s="15">
        <v>48483</v>
      </c>
      <c r="AA2768" s="15">
        <f>IF(ISNA(VLOOKUP(Z2768,'1077county_meanLDVage_submitted'!$A$2:$B$1079,2,FALSE)),VLOOKUP(Z2768,$N$3:$O$3145,2,FALSE),VLOOKUP(Z2768,'1077county_meanLDVage_submitted'!$A$2:$B$1079,2,FALSE))</f>
        <v>10.073044918129266</v>
      </c>
      <c r="AB2768" s="15">
        <f t="shared" si="86"/>
        <v>10</v>
      </c>
      <c r="AC2768" s="15">
        <f t="shared" si="87"/>
        <v>3</v>
      </c>
    </row>
    <row r="2769" spans="2:29" x14ac:dyDescent="0.3">
      <c r="B2769" s="15">
        <v>48485</v>
      </c>
      <c r="C2769" s="15">
        <v>10.164655319308654</v>
      </c>
      <c r="D2769" s="15">
        <v>10</v>
      </c>
      <c r="E2769" s="15">
        <v>3</v>
      </c>
      <c r="N2769" s="15">
        <v>48485</v>
      </c>
      <c r="O2769" s="15">
        <v>9.5581581522157357</v>
      </c>
      <c r="P2769" s="15">
        <v>9</v>
      </c>
      <c r="Q2769" s="15">
        <v>3</v>
      </c>
      <c r="Z2769" s="15">
        <v>48485</v>
      </c>
      <c r="AA2769" s="15">
        <f>IF(ISNA(VLOOKUP(Z2769,'1077county_meanLDVage_submitted'!$A$2:$B$1079,2,FALSE)),VLOOKUP(Z2769,$N$3:$O$3145,2,FALSE),VLOOKUP(Z2769,'1077county_meanLDVage_submitted'!$A$2:$B$1079,2,FALSE))</f>
        <v>9.5581581522157357</v>
      </c>
      <c r="AB2769" s="15">
        <f t="shared" si="86"/>
        <v>9</v>
      </c>
      <c r="AC2769" s="15">
        <f t="shared" si="87"/>
        <v>3</v>
      </c>
    </row>
    <row r="2770" spans="2:29" x14ac:dyDescent="0.3">
      <c r="B2770" s="15">
        <v>48487</v>
      </c>
      <c r="C2770" s="15">
        <v>11.362691415828301</v>
      </c>
      <c r="D2770" s="15">
        <v>11</v>
      </c>
      <c r="E2770" s="15">
        <v>4</v>
      </c>
      <c r="N2770" s="15">
        <v>48487</v>
      </c>
      <c r="O2770" s="15">
        <v>10.23383701784452</v>
      </c>
      <c r="P2770" s="15">
        <v>10</v>
      </c>
      <c r="Q2770" s="15">
        <v>3</v>
      </c>
      <c r="Z2770" s="15">
        <v>48487</v>
      </c>
      <c r="AA2770" s="15">
        <f>IF(ISNA(VLOOKUP(Z2770,'1077county_meanLDVage_submitted'!$A$2:$B$1079,2,FALSE)),VLOOKUP(Z2770,$N$3:$O$3145,2,FALSE),VLOOKUP(Z2770,'1077county_meanLDVage_submitted'!$A$2:$B$1079,2,FALSE))</f>
        <v>10.23383701784452</v>
      </c>
      <c r="AB2770" s="15">
        <f t="shared" si="86"/>
        <v>10</v>
      </c>
      <c r="AC2770" s="15">
        <f t="shared" si="87"/>
        <v>3</v>
      </c>
    </row>
    <row r="2771" spans="2:29" x14ac:dyDescent="0.3">
      <c r="B2771" s="15">
        <v>48489</v>
      </c>
      <c r="C2771" s="15">
        <v>10.830476898100624</v>
      </c>
      <c r="D2771" s="15">
        <v>10</v>
      </c>
      <c r="E2771" s="15">
        <v>3</v>
      </c>
      <c r="N2771" s="15">
        <v>48489</v>
      </c>
      <c r="O2771" s="15">
        <v>10.351035024594756</v>
      </c>
      <c r="P2771" s="15">
        <v>10</v>
      </c>
      <c r="Q2771" s="15">
        <v>3</v>
      </c>
      <c r="Z2771" s="15">
        <v>48489</v>
      </c>
      <c r="AA2771" s="15">
        <f>IF(ISNA(VLOOKUP(Z2771,'1077county_meanLDVage_submitted'!$A$2:$B$1079,2,FALSE)),VLOOKUP(Z2771,$N$3:$O$3145,2,FALSE),VLOOKUP(Z2771,'1077county_meanLDVage_submitted'!$A$2:$B$1079,2,FALSE))</f>
        <v>10.351035024594756</v>
      </c>
      <c r="AB2771" s="15">
        <f t="shared" si="86"/>
        <v>10</v>
      </c>
      <c r="AC2771" s="15">
        <f t="shared" si="87"/>
        <v>3</v>
      </c>
    </row>
    <row r="2772" spans="2:29" x14ac:dyDescent="0.3">
      <c r="B2772" s="15">
        <v>48491</v>
      </c>
      <c r="C2772" s="15">
        <v>8.1067541321357126</v>
      </c>
      <c r="D2772" s="15">
        <v>8</v>
      </c>
      <c r="E2772" s="15">
        <v>2</v>
      </c>
      <c r="N2772" s="15">
        <v>48491</v>
      </c>
      <c r="O2772" s="15">
        <v>7.7154494133847926</v>
      </c>
      <c r="P2772" s="15">
        <v>7</v>
      </c>
      <c r="Q2772" s="15">
        <v>2</v>
      </c>
      <c r="Z2772" s="15">
        <v>48491</v>
      </c>
      <c r="AA2772" s="15">
        <f>IF(ISNA(VLOOKUP(Z2772,'1077county_meanLDVage_submitted'!$A$2:$B$1079,2,FALSE)),VLOOKUP(Z2772,$N$3:$O$3145,2,FALSE),VLOOKUP(Z2772,'1077county_meanLDVage_submitted'!$A$2:$B$1079,2,FALSE))</f>
        <v>7.7154494133847926</v>
      </c>
      <c r="AB2772" s="15">
        <f t="shared" si="86"/>
        <v>7</v>
      </c>
      <c r="AC2772" s="15">
        <f t="shared" si="87"/>
        <v>2</v>
      </c>
    </row>
    <row r="2773" spans="2:29" x14ac:dyDescent="0.3">
      <c r="B2773" s="15">
        <v>48493</v>
      </c>
      <c r="C2773" s="15">
        <v>9.8099195790895006</v>
      </c>
      <c r="D2773" s="15">
        <v>9</v>
      </c>
      <c r="E2773" s="15">
        <v>3</v>
      </c>
      <c r="N2773" s="15">
        <v>48493</v>
      </c>
      <c r="O2773" s="15">
        <v>9.2510124308535193</v>
      </c>
      <c r="P2773" s="15">
        <v>9</v>
      </c>
      <c r="Q2773" s="15">
        <v>3</v>
      </c>
      <c r="Z2773" s="15">
        <v>48493</v>
      </c>
      <c r="AA2773" s="15">
        <f>IF(ISNA(VLOOKUP(Z2773,'1077county_meanLDVage_submitted'!$A$2:$B$1079,2,FALSE)),VLOOKUP(Z2773,$N$3:$O$3145,2,FALSE),VLOOKUP(Z2773,'1077county_meanLDVage_submitted'!$A$2:$B$1079,2,FALSE))</f>
        <v>9.2510124308535193</v>
      </c>
      <c r="AB2773" s="15">
        <f t="shared" si="86"/>
        <v>9</v>
      </c>
      <c r="AC2773" s="15">
        <f t="shared" si="87"/>
        <v>3</v>
      </c>
    </row>
    <row r="2774" spans="2:29" x14ac:dyDescent="0.3">
      <c r="B2774" s="15">
        <v>48495</v>
      </c>
      <c r="C2774" s="15">
        <v>9.3767448772737652</v>
      </c>
      <c r="D2774" s="15">
        <v>9</v>
      </c>
      <c r="E2774" s="15">
        <v>3</v>
      </c>
      <c r="N2774" s="15">
        <v>48495</v>
      </c>
      <c r="O2774" s="15">
        <v>8.8708872957617597</v>
      </c>
      <c r="P2774" s="15">
        <v>8</v>
      </c>
      <c r="Q2774" s="15">
        <v>2</v>
      </c>
      <c r="Z2774" s="15">
        <v>48495</v>
      </c>
      <c r="AA2774" s="15">
        <f>IF(ISNA(VLOOKUP(Z2774,'1077county_meanLDVage_submitted'!$A$2:$B$1079,2,FALSE)),VLOOKUP(Z2774,$N$3:$O$3145,2,FALSE),VLOOKUP(Z2774,'1077county_meanLDVage_submitted'!$A$2:$B$1079,2,FALSE))</f>
        <v>8.8708872957617597</v>
      </c>
      <c r="AB2774" s="15">
        <f t="shared" si="86"/>
        <v>8</v>
      </c>
      <c r="AC2774" s="15">
        <f t="shared" si="87"/>
        <v>2</v>
      </c>
    </row>
    <row r="2775" spans="2:29" x14ac:dyDescent="0.3">
      <c r="B2775" s="15">
        <v>48497</v>
      </c>
      <c r="C2775" s="15">
        <v>10.166073483765281</v>
      </c>
      <c r="D2775" s="15">
        <v>10</v>
      </c>
      <c r="E2775" s="15">
        <v>3</v>
      </c>
      <c r="N2775" s="15">
        <v>48497</v>
      </c>
      <c r="O2775" s="15">
        <v>9.563673894039896</v>
      </c>
      <c r="P2775" s="15">
        <v>9</v>
      </c>
      <c r="Q2775" s="15">
        <v>3</v>
      </c>
      <c r="Z2775" s="15">
        <v>48497</v>
      </c>
      <c r="AA2775" s="15">
        <f>IF(ISNA(VLOOKUP(Z2775,'1077county_meanLDVage_submitted'!$A$2:$B$1079,2,FALSE)),VLOOKUP(Z2775,$N$3:$O$3145,2,FALSE),VLOOKUP(Z2775,'1077county_meanLDVage_submitted'!$A$2:$B$1079,2,FALSE))</f>
        <v>9.563673894039896</v>
      </c>
      <c r="AB2775" s="15">
        <f t="shared" si="86"/>
        <v>9</v>
      </c>
      <c r="AC2775" s="15">
        <f t="shared" si="87"/>
        <v>3</v>
      </c>
    </row>
    <row r="2776" spans="2:29" x14ac:dyDescent="0.3">
      <c r="B2776" s="15">
        <v>48499</v>
      </c>
      <c r="C2776" s="15">
        <v>10.7868873165942</v>
      </c>
      <c r="D2776" s="15">
        <v>10</v>
      </c>
      <c r="E2776" s="15">
        <v>3</v>
      </c>
      <c r="N2776" s="15">
        <v>48499</v>
      </c>
      <c r="O2776" s="15">
        <v>10.146155594498838</v>
      </c>
      <c r="P2776" s="15">
        <v>10</v>
      </c>
      <c r="Q2776" s="15">
        <v>3</v>
      </c>
      <c r="Z2776" s="15">
        <v>48499</v>
      </c>
      <c r="AA2776" s="15">
        <f>IF(ISNA(VLOOKUP(Z2776,'1077county_meanLDVage_submitted'!$A$2:$B$1079,2,FALSE)),VLOOKUP(Z2776,$N$3:$O$3145,2,FALSE),VLOOKUP(Z2776,'1077county_meanLDVage_submitted'!$A$2:$B$1079,2,FALSE))</f>
        <v>10.146155594498838</v>
      </c>
      <c r="AB2776" s="15">
        <f t="shared" si="86"/>
        <v>10</v>
      </c>
      <c r="AC2776" s="15">
        <f t="shared" si="87"/>
        <v>3</v>
      </c>
    </row>
    <row r="2777" spans="2:29" x14ac:dyDescent="0.3">
      <c r="B2777" s="15">
        <v>48501</v>
      </c>
      <c r="C2777" s="15">
        <v>9.3768981177849327</v>
      </c>
      <c r="D2777" s="15">
        <v>9</v>
      </c>
      <c r="E2777" s="15">
        <v>3</v>
      </c>
      <c r="N2777" s="15">
        <v>48501</v>
      </c>
      <c r="O2777" s="15">
        <v>8.9168830386603943</v>
      </c>
      <c r="P2777" s="15">
        <v>8</v>
      </c>
      <c r="Q2777" s="15">
        <v>2</v>
      </c>
      <c r="Z2777" s="15">
        <v>48501</v>
      </c>
      <c r="AA2777" s="15">
        <f>IF(ISNA(VLOOKUP(Z2777,'1077county_meanLDVage_submitted'!$A$2:$B$1079,2,FALSE)),VLOOKUP(Z2777,$N$3:$O$3145,2,FALSE),VLOOKUP(Z2777,'1077county_meanLDVage_submitted'!$A$2:$B$1079,2,FALSE))</f>
        <v>8.9168830386603943</v>
      </c>
      <c r="AB2777" s="15">
        <f t="shared" si="86"/>
        <v>8</v>
      </c>
      <c r="AC2777" s="15">
        <f t="shared" si="87"/>
        <v>2</v>
      </c>
    </row>
    <row r="2778" spans="2:29" x14ac:dyDescent="0.3">
      <c r="B2778" s="15">
        <v>48503</v>
      </c>
      <c r="C2778" s="15">
        <v>10.543471747719133</v>
      </c>
      <c r="D2778" s="15">
        <v>10</v>
      </c>
      <c r="E2778" s="15">
        <v>3</v>
      </c>
      <c r="N2778" s="15">
        <v>48503</v>
      </c>
      <c r="O2778" s="15">
        <v>9.9545799457720001</v>
      </c>
      <c r="P2778" s="15">
        <v>9</v>
      </c>
      <c r="Q2778" s="15">
        <v>3</v>
      </c>
      <c r="Z2778" s="15">
        <v>48503</v>
      </c>
      <c r="AA2778" s="15">
        <f>IF(ISNA(VLOOKUP(Z2778,'1077county_meanLDVage_submitted'!$A$2:$B$1079,2,FALSE)),VLOOKUP(Z2778,$N$3:$O$3145,2,FALSE),VLOOKUP(Z2778,'1077county_meanLDVage_submitted'!$A$2:$B$1079,2,FALSE))</f>
        <v>9.9545799457720001</v>
      </c>
      <c r="AB2778" s="15">
        <f t="shared" si="86"/>
        <v>9</v>
      </c>
      <c r="AC2778" s="15">
        <f t="shared" si="87"/>
        <v>3</v>
      </c>
    </row>
    <row r="2779" spans="2:29" x14ac:dyDescent="0.3">
      <c r="B2779" s="15">
        <v>48505</v>
      </c>
      <c r="C2779" s="15">
        <v>10.312346526051979</v>
      </c>
      <c r="D2779" s="15">
        <v>10</v>
      </c>
      <c r="E2779" s="15">
        <v>3</v>
      </c>
      <c r="N2779" s="15">
        <v>48505</v>
      </c>
      <c r="O2779" s="15">
        <v>9.8512801823085052</v>
      </c>
      <c r="P2779" s="15">
        <v>9</v>
      </c>
      <c r="Q2779" s="15">
        <v>3</v>
      </c>
      <c r="Z2779" s="15">
        <v>48505</v>
      </c>
      <c r="AA2779" s="15">
        <f>IF(ISNA(VLOOKUP(Z2779,'1077county_meanLDVage_submitted'!$A$2:$B$1079,2,FALSE)),VLOOKUP(Z2779,$N$3:$O$3145,2,FALSE),VLOOKUP(Z2779,'1077county_meanLDVage_submitted'!$A$2:$B$1079,2,FALSE))</f>
        <v>9.8512801823085052</v>
      </c>
      <c r="AB2779" s="15">
        <f t="shared" si="86"/>
        <v>9</v>
      </c>
      <c r="AC2779" s="15">
        <f t="shared" si="87"/>
        <v>3</v>
      </c>
    </row>
    <row r="2780" spans="2:29" x14ac:dyDescent="0.3">
      <c r="B2780" s="15">
        <v>48507</v>
      </c>
      <c r="C2780" s="15">
        <v>11.411896598818137</v>
      </c>
      <c r="D2780" s="15">
        <v>11</v>
      </c>
      <c r="E2780" s="15">
        <v>4</v>
      </c>
      <c r="N2780" s="15">
        <v>48507</v>
      </c>
      <c r="O2780" s="15">
        <v>10.903728201134861</v>
      </c>
      <c r="P2780" s="15">
        <v>10</v>
      </c>
      <c r="Q2780" s="15">
        <v>3</v>
      </c>
      <c r="Z2780" s="15">
        <v>48507</v>
      </c>
      <c r="AA2780" s="15">
        <f>IF(ISNA(VLOOKUP(Z2780,'1077county_meanLDVage_submitted'!$A$2:$B$1079,2,FALSE)),VLOOKUP(Z2780,$N$3:$O$3145,2,FALSE),VLOOKUP(Z2780,'1077county_meanLDVage_submitted'!$A$2:$B$1079,2,FALSE))</f>
        <v>10.903728201134861</v>
      </c>
      <c r="AB2780" s="15">
        <f t="shared" si="86"/>
        <v>10</v>
      </c>
      <c r="AC2780" s="15">
        <f t="shared" si="87"/>
        <v>3</v>
      </c>
    </row>
    <row r="2781" spans="2:29" x14ac:dyDescent="0.3">
      <c r="B2781" s="15">
        <v>49001</v>
      </c>
      <c r="C2781" s="15">
        <v>14.72980251277756</v>
      </c>
      <c r="D2781" s="15">
        <v>14</v>
      </c>
      <c r="E2781" s="15">
        <v>5</v>
      </c>
      <c r="N2781" s="15">
        <v>49001</v>
      </c>
      <c r="O2781" s="15">
        <v>14.004726572712544</v>
      </c>
      <c r="P2781" s="15">
        <v>14</v>
      </c>
      <c r="Q2781" s="15">
        <v>5</v>
      </c>
      <c r="Z2781" s="15">
        <v>49001</v>
      </c>
      <c r="AA2781" s="15">
        <f>IF(ISNA(VLOOKUP(Z2781,'1077county_meanLDVage_submitted'!$A$2:$B$1079,2,FALSE)),VLOOKUP(Z2781,$N$3:$O$3145,2,FALSE),VLOOKUP(Z2781,'1077county_meanLDVage_submitted'!$A$2:$B$1079,2,FALSE))</f>
        <v>13.514400070000001</v>
      </c>
      <c r="AB2781" s="15">
        <f t="shared" si="86"/>
        <v>13</v>
      </c>
      <c r="AC2781" s="15">
        <f t="shared" si="87"/>
        <v>5</v>
      </c>
    </row>
    <row r="2782" spans="2:29" x14ac:dyDescent="0.3">
      <c r="B2782" s="15">
        <v>49003</v>
      </c>
      <c r="C2782" s="15">
        <v>13.14489297057677</v>
      </c>
      <c r="D2782" s="15">
        <v>13</v>
      </c>
      <c r="E2782" s="15">
        <v>5</v>
      </c>
      <c r="N2782" s="15">
        <v>49003</v>
      </c>
      <c r="O2782" s="15">
        <v>12.474959856269001</v>
      </c>
      <c r="P2782" s="15">
        <v>12</v>
      </c>
      <c r="Q2782" s="15">
        <v>4</v>
      </c>
      <c r="Z2782" s="15">
        <v>49003</v>
      </c>
      <c r="AA2782" s="15">
        <f>IF(ISNA(VLOOKUP(Z2782,'1077county_meanLDVage_submitted'!$A$2:$B$1079,2,FALSE)),VLOOKUP(Z2782,$N$3:$O$3145,2,FALSE),VLOOKUP(Z2782,'1077county_meanLDVage_submitted'!$A$2:$B$1079,2,FALSE))</f>
        <v>12.809900000000001</v>
      </c>
      <c r="AB2782" s="15">
        <f t="shared" si="86"/>
        <v>12</v>
      </c>
      <c r="AC2782" s="15">
        <f t="shared" si="87"/>
        <v>4</v>
      </c>
    </row>
    <row r="2783" spans="2:29" x14ac:dyDescent="0.3">
      <c r="B2783" s="15">
        <v>49005</v>
      </c>
      <c r="C2783" s="15">
        <v>12.297539837493028</v>
      </c>
      <c r="D2783" s="15">
        <v>12</v>
      </c>
      <c r="E2783" s="15">
        <v>4</v>
      </c>
      <c r="N2783" s="15">
        <v>49005</v>
      </c>
      <c r="O2783" s="15">
        <v>11.62958290882775</v>
      </c>
      <c r="P2783" s="15">
        <v>11</v>
      </c>
      <c r="Q2783" s="15">
        <v>4</v>
      </c>
      <c r="Z2783" s="15">
        <v>49005</v>
      </c>
      <c r="AA2783" s="15">
        <f>IF(ISNA(VLOOKUP(Z2783,'1077county_meanLDVage_submitted'!$A$2:$B$1079,2,FALSE)),VLOOKUP(Z2783,$N$3:$O$3145,2,FALSE),VLOOKUP(Z2783,'1077county_meanLDVage_submitted'!$A$2:$B$1079,2,FALSE))</f>
        <v>11.989698969999999</v>
      </c>
      <c r="AB2783" s="15">
        <f t="shared" si="86"/>
        <v>11</v>
      </c>
      <c r="AC2783" s="15">
        <f t="shared" si="87"/>
        <v>4</v>
      </c>
    </row>
    <row r="2784" spans="2:29" x14ac:dyDescent="0.3">
      <c r="B2784" s="15">
        <v>49007</v>
      </c>
      <c r="C2784" s="15">
        <v>13.354125445132244</v>
      </c>
      <c r="D2784" s="15">
        <v>13</v>
      </c>
      <c r="E2784" s="15">
        <v>5</v>
      </c>
      <c r="N2784" s="15">
        <v>49007</v>
      </c>
      <c r="O2784" s="15">
        <v>12.600671969836805</v>
      </c>
      <c r="P2784" s="15">
        <v>12</v>
      </c>
      <c r="Q2784" s="15">
        <v>4</v>
      </c>
      <c r="Z2784" s="15">
        <v>49007</v>
      </c>
      <c r="AA2784" s="15">
        <f>IF(ISNA(VLOOKUP(Z2784,'1077county_meanLDVage_submitted'!$A$2:$B$1079,2,FALSE)),VLOOKUP(Z2784,$N$3:$O$3145,2,FALSE),VLOOKUP(Z2784,'1077county_meanLDVage_submitted'!$A$2:$B$1079,2,FALSE))</f>
        <v>12.796499949999999</v>
      </c>
      <c r="AB2784" s="15">
        <f t="shared" si="86"/>
        <v>12</v>
      </c>
      <c r="AC2784" s="15">
        <f t="shared" si="87"/>
        <v>4</v>
      </c>
    </row>
    <row r="2785" spans="2:29" x14ac:dyDescent="0.3">
      <c r="B2785" s="15">
        <v>49009</v>
      </c>
      <c r="C2785" s="15">
        <v>15.017543860331751</v>
      </c>
      <c r="D2785" s="15">
        <v>15</v>
      </c>
      <c r="E2785" s="15">
        <v>6</v>
      </c>
      <c r="N2785" s="15">
        <v>49009</v>
      </c>
      <c r="O2785" s="15">
        <v>14.140153296333533</v>
      </c>
      <c r="P2785" s="15">
        <v>14</v>
      </c>
      <c r="Q2785" s="15">
        <v>5</v>
      </c>
      <c r="Z2785" s="15">
        <v>49009</v>
      </c>
      <c r="AA2785" s="15">
        <f>IF(ISNA(VLOOKUP(Z2785,'1077county_meanLDVage_submitted'!$A$2:$B$1079,2,FALSE)),VLOOKUP(Z2785,$N$3:$O$3145,2,FALSE),VLOOKUP(Z2785,'1077county_meanLDVage_submitted'!$A$2:$B$1079,2,FALSE))</f>
        <v>13.33570001</v>
      </c>
      <c r="AB2785" s="15">
        <f t="shared" si="86"/>
        <v>13</v>
      </c>
      <c r="AC2785" s="15">
        <f t="shared" si="87"/>
        <v>5</v>
      </c>
    </row>
    <row r="2786" spans="2:29" x14ac:dyDescent="0.3">
      <c r="B2786" s="15">
        <v>49011</v>
      </c>
      <c r="C2786" s="15">
        <v>10.981673608013072</v>
      </c>
      <c r="D2786" s="15">
        <v>10</v>
      </c>
      <c r="E2786" s="15">
        <v>3</v>
      </c>
      <c r="N2786" s="15">
        <v>49011</v>
      </c>
      <c r="O2786" s="15">
        <v>10.265807594109424</v>
      </c>
      <c r="P2786" s="15">
        <v>10</v>
      </c>
      <c r="Q2786" s="15">
        <v>3</v>
      </c>
      <c r="Z2786" s="15">
        <v>49011</v>
      </c>
      <c r="AA2786" s="15">
        <f>IF(ISNA(VLOOKUP(Z2786,'1077county_meanLDVage_submitted'!$A$2:$B$1079,2,FALSE)),VLOOKUP(Z2786,$N$3:$O$3145,2,FALSE),VLOOKUP(Z2786,'1077county_meanLDVage_submitted'!$A$2:$B$1079,2,FALSE))</f>
        <v>10.33590004</v>
      </c>
      <c r="AB2786" s="15">
        <f t="shared" si="86"/>
        <v>10</v>
      </c>
      <c r="AC2786" s="15">
        <f t="shared" si="87"/>
        <v>3</v>
      </c>
    </row>
    <row r="2787" spans="2:29" x14ac:dyDescent="0.3">
      <c r="B2787" s="15">
        <v>49013</v>
      </c>
      <c r="C2787" s="15">
        <v>13.103338917067417</v>
      </c>
      <c r="D2787" s="15">
        <v>13</v>
      </c>
      <c r="E2787" s="15">
        <v>5</v>
      </c>
      <c r="N2787" s="15">
        <v>49013</v>
      </c>
      <c r="O2787" s="15">
        <v>12.372208876474486</v>
      </c>
      <c r="P2787" s="15">
        <v>12</v>
      </c>
      <c r="Q2787" s="15">
        <v>4</v>
      </c>
      <c r="Z2787" s="15">
        <v>49013</v>
      </c>
      <c r="AA2787" s="15">
        <f>IF(ISNA(VLOOKUP(Z2787,'1077county_meanLDVage_submitted'!$A$2:$B$1079,2,FALSE)),VLOOKUP(Z2787,$N$3:$O$3145,2,FALSE),VLOOKUP(Z2787,'1077county_meanLDVage_submitted'!$A$2:$B$1079,2,FALSE))</f>
        <v>11.76729999</v>
      </c>
      <c r="AB2787" s="15">
        <f t="shared" si="86"/>
        <v>11</v>
      </c>
      <c r="AC2787" s="15">
        <f t="shared" si="87"/>
        <v>4</v>
      </c>
    </row>
    <row r="2788" spans="2:29" x14ac:dyDescent="0.3">
      <c r="B2788" s="15">
        <v>49015</v>
      </c>
      <c r="C2788" s="15">
        <v>15.17821468196605</v>
      </c>
      <c r="D2788" s="15">
        <v>15</v>
      </c>
      <c r="E2788" s="15">
        <v>6</v>
      </c>
      <c r="N2788" s="15">
        <v>49015</v>
      </c>
      <c r="O2788" s="15">
        <v>14.448515887268595</v>
      </c>
      <c r="P2788" s="15">
        <v>14</v>
      </c>
      <c r="Q2788" s="15">
        <v>5</v>
      </c>
      <c r="Z2788" s="15">
        <v>49015</v>
      </c>
      <c r="AA2788" s="15">
        <f>IF(ISNA(VLOOKUP(Z2788,'1077county_meanLDVage_submitted'!$A$2:$B$1079,2,FALSE)),VLOOKUP(Z2788,$N$3:$O$3145,2,FALSE),VLOOKUP(Z2788,'1077county_meanLDVage_submitted'!$A$2:$B$1079,2,FALSE))</f>
        <v>12.64699998</v>
      </c>
      <c r="AB2788" s="15">
        <f t="shared" si="86"/>
        <v>12</v>
      </c>
      <c r="AC2788" s="15">
        <f t="shared" si="87"/>
        <v>4</v>
      </c>
    </row>
    <row r="2789" spans="2:29" x14ac:dyDescent="0.3">
      <c r="B2789" s="15">
        <v>49017</v>
      </c>
      <c r="C2789" s="15">
        <v>14.971080239278518</v>
      </c>
      <c r="D2789" s="15">
        <v>14</v>
      </c>
      <c r="E2789" s="15">
        <v>5</v>
      </c>
      <c r="N2789" s="15">
        <v>49017</v>
      </c>
      <c r="O2789" s="15">
        <v>14.15659362584285</v>
      </c>
      <c r="P2789" s="15">
        <v>14</v>
      </c>
      <c r="Q2789" s="15">
        <v>5</v>
      </c>
      <c r="Z2789" s="15">
        <v>49017</v>
      </c>
      <c r="AA2789" s="15">
        <f>IF(ISNA(VLOOKUP(Z2789,'1077county_meanLDVage_submitted'!$A$2:$B$1079,2,FALSE)),VLOOKUP(Z2789,$N$3:$O$3145,2,FALSE),VLOOKUP(Z2789,'1077county_meanLDVage_submitted'!$A$2:$B$1079,2,FALSE))</f>
        <v>13.234299979999999</v>
      </c>
      <c r="AB2789" s="15">
        <f t="shared" si="86"/>
        <v>13</v>
      </c>
      <c r="AC2789" s="15">
        <f t="shared" si="87"/>
        <v>5</v>
      </c>
    </row>
    <row r="2790" spans="2:29" x14ac:dyDescent="0.3">
      <c r="B2790" s="15">
        <v>49019</v>
      </c>
      <c r="C2790" s="15">
        <v>13.674905816537748</v>
      </c>
      <c r="D2790" s="15">
        <v>13</v>
      </c>
      <c r="E2790" s="15">
        <v>5</v>
      </c>
      <c r="N2790" s="15">
        <v>49019</v>
      </c>
      <c r="O2790" s="15">
        <v>12.930867240662092</v>
      </c>
      <c r="P2790" s="15">
        <v>12</v>
      </c>
      <c r="Q2790" s="15">
        <v>4</v>
      </c>
      <c r="Z2790" s="15">
        <v>49019</v>
      </c>
      <c r="AA2790" s="15">
        <f>IF(ISNA(VLOOKUP(Z2790,'1077county_meanLDVage_submitted'!$A$2:$B$1079,2,FALSE)),VLOOKUP(Z2790,$N$3:$O$3145,2,FALSE),VLOOKUP(Z2790,'1077county_meanLDVage_submitted'!$A$2:$B$1079,2,FALSE))</f>
        <v>13.240100099999999</v>
      </c>
      <c r="AB2790" s="15">
        <f t="shared" si="86"/>
        <v>13</v>
      </c>
      <c r="AC2790" s="15">
        <f t="shared" si="87"/>
        <v>5</v>
      </c>
    </row>
    <row r="2791" spans="2:29" x14ac:dyDescent="0.3">
      <c r="B2791" s="15">
        <v>49021</v>
      </c>
      <c r="C2791" s="15">
        <v>13.029202956252371</v>
      </c>
      <c r="D2791" s="15">
        <v>13</v>
      </c>
      <c r="E2791" s="15">
        <v>5</v>
      </c>
      <c r="N2791" s="15">
        <v>49021</v>
      </c>
      <c r="O2791" s="15">
        <v>12.336383847374487</v>
      </c>
      <c r="P2791" s="15">
        <v>12</v>
      </c>
      <c r="Q2791" s="15">
        <v>4</v>
      </c>
      <c r="Z2791" s="15">
        <v>49021</v>
      </c>
      <c r="AA2791" s="15">
        <f>IF(ISNA(VLOOKUP(Z2791,'1077county_meanLDVage_submitted'!$A$2:$B$1079,2,FALSE)),VLOOKUP(Z2791,$N$3:$O$3145,2,FALSE),VLOOKUP(Z2791,'1077county_meanLDVage_submitted'!$A$2:$B$1079,2,FALSE))</f>
        <v>12.50230002</v>
      </c>
      <c r="AB2791" s="15">
        <f t="shared" si="86"/>
        <v>12</v>
      </c>
      <c r="AC2791" s="15">
        <f t="shared" si="87"/>
        <v>4</v>
      </c>
    </row>
    <row r="2792" spans="2:29" x14ac:dyDescent="0.3">
      <c r="B2792" s="15">
        <v>49023</v>
      </c>
      <c r="C2792" s="15">
        <v>13.974593605419951</v>
      </c>
      <c r="D2792" s="15">
        <v>13</v>
      </c>
      <c r="E2792" s="15">
        <v>5</v>
      </c>
      <c r="N2792" s="15">
        <v>49023</v>
      </c>
      <c r="O2792" s="15">
        <v>13.241115660977066</v>
      </c>
      <c r="P2792" s="15">
        <v>13</v>
      </c>
      <c r="Q2792" s="15">
        <v>5</v>
      </c>
      <c r="Z2792" s="15">
        <v>49023</v>
      </c>
      <c r="AA2792" s="15">
        <f>IF(ISNA(VLOOKUP(Z2792,'1077county_meanLDVage_submitted'!$A$2:$B$1079,2,FALSE)),VLOOKUP(Z2792,$N$3:$O$3145,2,FALSE),VLOOKUP(Z2792,'1077county_meanLDVage_submitted'!$A$2:$B$1079,2,FALSE))</f>
        <v>13.074300020000001</v>
      </c>
      <c r="AB2792" s="15">
        <f t="shared" si="86"/>
        <v>13</v>
      </c>
      <c r="AC2792" s="15">
        <f t="shared" si="87"/>
        <v>5</v>
      </c>
    </row>
    <row r="2793" spans="2:29" x14ac:dyDescent="0.3">
      <c r="B2793" s="15">
        <v>49025</v>
      </c>
      <c r="C2793" s="15">
        <v>14.176640231474279</v>
      </c>
      <c r="D2793" s="15">
        <v>14</v>
      </c>
      <c r="E2793" s="15">
        <v>5</v>
      </c>
      <c r="N2793" s="15">
        <v>49025</v>
      </c>
      <c r="O2793" s="15">
        <v>13.418984049160654</v>
      </c>
      <c r="P2793" s="15">
        <v>13</v>
      </c>
      <c r="Q2793" s="15">
        <v>5</v>
      </c>
      <c r="Z2793" s="15">
        <v>49025</v>
      </c>
      <c r="AA2793" s="15">
        <f>IF(ISNA(VLOOKUP(Z2793,'1077county_meanLDVage_submitted'!$A$2:$B$1079,2,FALSE)),VLOOKUP(Z2793,$N$3:$O$3145,2,FALSE),VLOOKUP(Z2793,'1077county_meanLDVage_submitted'!$A$2:$B$1079,2,FALSE))</f>
        <v>13.36319999</v>
      </c>
      <c r="AB2793" s="15">
        <f t="shared" si="86"/>
        <v>13</v>
      </c>
      <c r="AC2793" s="15">
        <f t="shared" si="87"/>
        <v>5</v>
      </c>
    </row>
    <row r="2794" spans="2:29" x14ac:dyDescent="0.3">
      <c r="B2794" s="15">
        <v>49027</v>
      </c>
      <c r="C2794" s="15">
        <v>13.922251138208409</v>
      </c>
      <c r="D2794" s="15">
        <v>13</v>
      </c>
      <c r="E2794" s="15">
        <v>5</v>
      </c>
      <c r="N2794" s="15">
        <v>49027</v>
      </c>
      <c r="O2794" s="15">
        <v>13.216194134668013</v>
      </c>
      <c r="P2794" s="15">
        <v>13</v>
      </c>
      <c r="Q2794" s="15">
        <v>5</v>
      </c>
      <c r="Z2794" s="15">
        <v>49027</v>
      </c>
      <c r="AA2794" s="15">
        <f>IF(ISNA(VLOOKUP(Z2794,'1077county_meanLDVage_submitted'!$A$2:$B$1079,2,FALSE)),VLOOKUP(Z2794,$N$3:$O$3145,2,FALSE),VLOOKUP(Z2794,'1077county_meanLDVage_submitted'!$A$2:$B$1079,2,FALSE))</f>
        <v>12.996600020000001</v>
      </c>
      <c r="AB2794" s="15">
        <f t="shared" si="86"/>
        <v>12</v>
      </c>
      <c r="AC2794" s="15">
        <f t="shared" si="87"/>
        <v>4</v>
      </c>
    </row>
    <row r="2795" spans="2:29" x14ac:dyDescent="0.3">
      <c r="B2795" s="15">
        <v>49029</v>
      </c>
      <c r="C2795" s="15">
        <v>11.564374672523952</v>
      </c>
      <c r="D2795" s="15">
        <v>11</v>
      </c>
      <c r="E2795" s="15">
        <v>4</v>
      </c>
      <c r="N2795" s="15">
        <v>49029</v>
      </c>
      <c r="O2795" s="15">
        <v>10.869758469474094</v>
      </c>
      <c r="P2795" s="15">
        <v>10</v>
      </c>
      <c r="Q2795" s="15">
        <v>3</v>
      </c>
      <c r="Z2795" s="15">
        <v>49029</v>
      </c>
      <c r="AA2795" s="15">
        <f>IF(ISNA(VLOOKUP(Z2795,'1077county_meanLDVage_submitted'!$A$2:$B$1079,2,FALSE)),VLOOKUP(Z2795,$N$3:$O$3145,2,FALSE),VLOOKUP(Z2795,'1077county_meanLDVage_submitted'!$A$2:$B$1079,2,FALSE))</f>
        <v>11.429699980000001</v>
      </c>
      <c r="AB2795" s="15">
        <f t="shared" si="86"/>
        <v>11</v>
      </c>
      <c r="AC2795" s="15">
        <f t="shared" si="87"/>
        <v>4</v>
      </c>
    </row>
    <row r="2796" spans="2:29" x14ac:dyDescent="0.3">
      <c r="B2796" s="15">
        <v>49031</v>
      </c>
      <c r="C2796" s="15">
        <v>15.890611542829905</v>
      </c>
      <c r="D2796" s="15">
        <v>15</v>
      </c>
      <c r="E2796" s="15">
        <v>6</v>
      </c>
      <c r="N2796" s="15">
        <v>49031</v>
      </c>
      <c r="O2796" s="15">
        <v>15.170157274107307</v>
      </c>
      <c r="P2796" s="15">
        <v>15</v>
      </c>
      <c r="Q2796" s="15">
        <v>6</v>
      </c>
      <c r="Z2796" s="15">
        <v>49031</v>
      </c>
      <c r="AA2796" s="15">
        <f>IF(ISNA(VLOOKUP(Z2796,'1077county_meanLDVage_submitted'!$A$2:$B$1079,2,FALSE)),VLOOKUP(Z2796,$N$3:$O$3145,2,FALSE),VLOOKUP(Z2796,'1077county_meanLDVage_submitted'!$A$2:$B$1079,2,FALSE))</f>
        <v>14.05810001</v>
      </c>
      <c r="AB2796" s="15">
        <f t="shared" si="86"/>
        <v>14</v>
      </c>
      <c r="AC2796" s="15">
        <f t="shared" si="87"/>
        <v>5</v>
      </c>
    </row>
    <row r="2797" spans="2:29" x14ac:dyDescent="0.3">
      <c r="B2797" s="15">
        <v>49033</v>
      </c>
      <c r="C2797" s="15">
        <v>15.197231833899771</v>
      </c>
      <c r="D2797" s="15">
        <v>15</v>
      </c>
      <c r="E2797" s="15">
        <v>6</v>
      </c>
      <c r="N2797" s="15">
        <v>49033</v>
      </c>
      <c r="O2797" s="15">
        <v>14.413184829733158</v>
      </c>
      <c r="P2797" s="15">
        <v>14</v>
      </c>
      <c r="Q2797" s="15">
        <v>5</v>
      </c>
      <c r="Z2797" s="15">
        <v>49033</v>
      </c>
      <c r="AA2797" s="15">
        <f>IF(ISNA(VLOOKUP(Z2797,'1077county_meanLDVage_submitted'!$A$2:$B$1079,2,FALSE)),VLOOKUP(Z2797,$N$3:$O$3145,2,FALSE),VLOOKUP(Z2797,'1077county_meanLDVage_submitted'!$A$2:$B$1079,2,FALSE))</f>
        <v>13.018700000000001</v>
      </c>
      <c r="AB2797" s="15">
        <f t="shared" si="86"/>
        <v>13</v>
      </c>
      <c r="AC2797" s="15">
        <f t="shared" si="87"/>
        <v>5</v>
      </c>
    </row>
    <row r="2798" spans="2:29" x14ac:dyDescent="0.3">
      <c r="B2798" s="15">
        <v>49035</v>
      </c>
      <c r="C2798" s="15">
        <v>10.041177699414025</v>
      </c>
      <c r="D2798" s="15">
        <v>10</v>
      </c>
      <c r="E2798" s="15">
        <v>3</v>
      </c>
      <c r="N2798" s="15">
        <v>49035</v>
      </c>
      <c r="O2798" s="15">
        <v>9.446254581292461</v>
      </c>
      <c r="P2798" s="15">
        <v>9</v>
      </c>
      <c r="Q2798" s="15">
        <v>3</v>
      </c>
      <c r="Z2798" s="15">
        <v>49035</v>
      </c>
      <c r="AA2798" s="15">
        <f>IF(ISNA(VLOOKUP(Z2798,'1077county_meanLDVage_submitted'!$A$2:$B$1079,2,FALSE)),VLOOKUP(Z2798,$N$3:$O$3145,2,FALSE),VLOOKUP(Z2798,'1077county_meanLDVage_submitted'!$A$2:$B$1079,2,FALSE))</f>
        <v>9.8046000000000006</v>
      </c>
      <c r="AB2798" s="15">
        <f t="shared" si="86"/>
        <v>9</v>
      </c>
      <c r="AC2798" s="15">
        <f t="shared" si="87"/>
        <v>3</v>
      </c>
    </row>
    <row r="2799" spans="2:29" x14ac:dyDescent="0.3">
      <c r="B2799" s="15">
        <v>49037</v>
      </c>
      <c r="C2799" s="15">
        <v>12.905561250415344</v>
      </c>
      <c r="D2799" s="15">
        <v>12</v>
      </c>
      <c r="E2799" s="15">
        <v>4</v>
      </c>
      <c r="N2799" s="15">
        <v>49037</v>
      </c>
      <c r="O2799" s="15">
        <v>12.238743577592601</v>
      </c>
      <c r="P2799" s="15">
        <v>12</v>
      </c>
      <c r="Q2799" s="15">
        <v>4</v>
      </c>
      <c r="Z2799" s="15">
        <v>49037</v>
      </c>
      <c r="AA2799" s="15">
        <f>IF(ISNA(VLOOKUP(Z2799,'1077county_meanLDVage_submitted'!$A$2:$B$1079,2,FALSE)),VLOOKUP(Z2799,$N$3:$O$3145,2,FALSE),VLOOKUP(Z2799,'1077county_meanLDVage_submitted'!$A$2:$B$1079,2,FALSE))</f>
        <v>11.42670002</v>
      </c>
      <c r="AB2799" s="15">
        <f t="shared" si="86"/>
        <v>11</v>
      </c>
      <c r="AC2799" s="15">
        <f t="shared" si="87"/>
        <v>4</v>
      </c>
    </row>
    <row r="2800" spans="2:29" x14ac:dyDescent="0.3">
      <c r="B2800" s="15">
        <v>49039</v>
      </c>
      <c r="C2800" s="15">
        <v>14.745333630897392</v>
      </c>
      <c r="D2800" s="15">
        <v>14</v>
      </c>
      <c r="E2800" s="15">
        <v>5</v>
      </c>
      <c r="N2800" s="15">
        <v>49039</v>
      </c>
      <c r="O2800" s="15">
        <v>14.037682045969575</v>
      </c>
      <c r="P2800" s="15">
        <v>14</v>
      </c>
      <c r="Q2800" s="15">
        <v>5</v>
      </c>
      <c r="Z2800" s="15">
        <v>49039</v>
      </c>
      <c r="AA2800" s="15">
        <f>IF(ISNA(VLOOKUP(Z2800,'1077county_meanLDVage_submitted'!$A$2:$B$1079,2,FALSE)),VLOOKUP(Z2800,$N$3:$O$3145,2,FALSE),VLOOKUP(Z2800,'1077county_meanLDVage_submitted'!$A$2:$B$1079,2,FALSE))</f>
        <v>13.872999979999999</v>
      </c>
      <c r="AB2800" s="15">
        <f t="shared" si="86"/>
        <v>13</v>
      </c>
      <c r="AC2800" s="15">
        <f t="shared" si="87"/>
        <v>5</v>
      </c>
    </row>
    <row r="2801" spans="2:29" x14ac:dyDescent="0.3">
      <c r="B2801" s="15">
        <v>49041</v>
      </c>
      <c r="C2801" s="15">
        <v>13.815211048017439</v>
      </c>
      <c r="D2801" s="15">
        <v>13</v>
      </c>
      <c r="E2801" s="15">
        <v>5</v>
      </c>
      <c r="N2801" s="15">
        <v>49041</v>
      </c>
      <c r="O2801" s="15">
        <v>12.928411637889411</v>
      </c>
      <c r="P2801" s="15">
        <v>12</v>
      </c>
      <c r="Q2801" s="15">
        <v>4</v>
      </c>
      <c r="Z2801" s="15">
        <v>49041</v>
      </c>
      <c r="AA2801" s="15">
        <f>IF(ISNA(VLOOKUP(Z2801,'1077county_meanLDVage_submitted'!$A$2:$B$1079,2,FALSE)),VLOOKUP(Z2801,$N$3:$O$3145,2,FALSE),VLOOKUP(Z2801,'1077county_meanLDVage_submitted'!$A$2:$B$1079,2,FALSE))</f>
        <v>13.16300002</v>
      </c>
      <c r="AB2801" s="15">
        <f t="shared" si="86"/>
        <v>13</v>
      </c>
      <c r="AC2801" s="15">
        <f t="shared" si="87"/>
        <v>5</v>
      </c>
    </row>
    <row r="2802" spans="2:29" x14ac:dyDescent="0.3">
      <c r="B2802" s="15">
        <v>49043</v>
      </c>
      <c r="C2802" s="15">
        <v>9.8946844292222416</v>
      </c>
      <c r="D2802" s="15">
        <v>9</v>
      </c>
      <c r="E2802" s="15">
        <v>3</v>
      </c>
      <c r="N2802" s="15">
        <v>49043</v>
      </c>
      <c r="O2802" s="15">
        <v>9.3090993324723552</v>
      </c>
      <c r="P2802" s="15">
        <v>9</v>
      </c>
      <c r="Q2802" s="15">
        <v>3</v>
      </c>
      <c r="Z2802" s="15">
        <v>49043</v>
      </c>
      <c r="AA2802" s="15">
        <f>IF(ISNA(VLOOKUP(Z2802,'1077county_meanLDVage_submitted'!$A$2:$B$1079,2,FALSE)),VLOOKUP(Z2802,$N$3:$O$3145,2,FALSE),VLOOKUP(Z2802,'1077county_meanLDVage_submitted'!$A$2:$B$1079,2,FALSE))</f>
        <v>9.8726000050000007</v>
      </c>
      <c r="AB2802" s="15">
        <f t="shared" si="86"/>
        <v>9</v>
      </c>
      <c r="AC2802" s="15">
        <f t="shared" si="87"/>
        <v>3</v>
      </c>
    </row>
    <row r="2803" spans="2:29" x14ac:dyDescent="0.3">
      <c r="B2803" s="15">
        <v>49045</v>
      </c>
      <c r="C2803" s="15">
        <v>12.399651382621675</v>
      </c>
      <c r="D2803" s="15">
        <v>12</v>
      </c>
      <c r="E2803" s="15">
        <v>4</v>
      </c>
      <c r="N2803" s="15">
        <v>49045</v>
      </c>
      <c r="O2803" s="15">
        <v>11.705745186545593</v>
      </c>
      <c r="P2803" s="15">
        <v>11</v>
      </c>
      <c r="Q2803" s="15">
        <v>4</v>
      </c>
      <c r="Z2803" s="15">
        <v>49045</v>
      </c>
      <c r="AA2803" s="15">
        <f>IF(ISNA(VLOOKUP(Z2803,'1077county_meanLDVage_submitted'!$A$2:$B$1079,2,FALSE)),VLOOKUP(Z2803,$N$3:$O$3145,2,FALSE),VLOOKUP(Z2803,'1077county_meanLDVage_submitted'!$A$2:$B$1079,2,FALSE))</f>
        <v>12.05069999</v>
      </c>
      <c r="AB2803" s="15">
        <f t="shared" si="86"/>
        <v>12</v>
      </c>
      <c r="AC2803" s="15">
        <f t="shared" si="87"/>
        <v>4</v>
      </c>
    </row>
    <row r="2804" spans="2:29" x14ac:dyDescent="0.3">
      <c r="B2804" s="15">
        <v>49047</v>
      </c>
      <c r="C2804" s="15">
        <v>12.410901319422663</v>
      </c>
      <c r="D2804" s="15">
        <v>12</v>
      </c>
      <c r="E2804" s="15">
        <v>4</v>
      </c>
      <c r="N2804" s="15">
        <v>49047</v>
      </c>
      <c r="O2804" s="15">
        <v>11.730308258734691</v>
      </c>
      <c r="P2804" s="15">
        <v>11</v>
      </c>
      <c r="Q2804" s="15">
        <v>4</v>
      </c>
      <c r="Z2804" s="15">
        <v>49047</v>
      </c>
      <c r="AA2804" s="15">
        <f>IF(ISNA(VLOOKUP(Z2804,'1077county_meanLDVage_submitted'!$A$2:$B$1079,2,FALSE)),VLOOKUP(Z2804,$N$3:$O$3145,2,FALSE),VLOOKUP(Z2804,'1077county_meanLDVage_submitted'!$A$2:$B$1079,2,FALSE))</f>
        <v>11.517300000000001</v>
      </c>
      <c r="AB2804" s="15">
        <f t="shared" si="86"/>
        <v>11</v>
      </c>
      <c r="AC2804" s="15">
        <f t="shared" si="87"/>
        <v>4</v>
      </c>
    </row>
    <row r="2805" spans="2:29" x14ac:dyDescent="0.3">
      <c r="B2805" s="15">
        <v>49049</v>
      </c>
      <c r="C2805" s="15">
        <v>10.685459154732435</v>
      </c>
      <c r="D2805" s="15">
        <v>10</v>
      </c>
      <c r="E2805" s="15">
        <v>3</v>
      </c>
      <c r="N2805" s="15">
        <v>49049</v>
      </c>
      <c r="O2805" s="15">
        <v>10.110932980999578</v>
      </c>
      <c r="P2805" s="15">
        <v>10</v>
      </c>
      <c r="Q2805" s="15">
        <v>3</v>
      </c>
      <c r="Z2805" s="15">
        <v>49049</v>
      </c>
      <c r="AA2805" s="15">
        <f>IF(ISNA(VLOOKUP(Z2805,'1077county_meanLDVage_submitted'!$A$2:$B$1079,2,FALSE)),VLOOKUP(Z2805,$N$3:$O$3145,2,FALSE),VLOOKUP(Z2805,'1077county_meanLDVage_submitted'!$A$2:$B$1079,2,FALSE))</f>
        <v>10.53409997</v>
      </c>
      <c r="AB2805" s="15">
        <f t="shared" si="86"/>
        <v>10</v>
      </c>
      <c r="AC2805" s="15">
        <f t="shared" si="87"/>
        <v>3</v>
      </c>
    </row>
    <row r="2806" spans="2:29" x14ac:dyDescent="0.3">
      <c r="B2806" s="15">
        <v>49051</v>
      </c>
      <c r="C2806" s="15">
        <v>11.188798492597536</v>
      </c>
      <c r="D2806" s="15">
        <v>11</v>
      </c>
      <c r="E2806" s="15">
        <v>4</v>
      </c>
      <c r="N2806" s="15">
        <v>49051</v>
      </c>
      <c r="O2806" s="15">
        <v>10.545218190946281</v>
      </c>
      <c r="P2806" s="15">
        <v>10</v>
      </c>
      <c r="Q2806" s="15">
        <v>3</v>
      </c>
      <c r="Z2806" s="15">
        <v>49051</v>
      </c>
      <c r="AA2806" s="15">
        <f>IF(ISNA(VLOOKUP(Z2806,'1077county_meanLDVage_submitted'!$A$2:$B$1079,2,FALSE)),VLOOKUP(Z2806,$N$3:$O$3145,2,FALSE),VLOOKUP(Z2806,'1077county_meanLDVage_submitted'!$A$2:$B$1079,2,FALSE))</f>
        <v>10.83910004</v>
      </c>
      <c r="AB2806" s="15">
        <f t="shared" si="86"/>
        <v>10</v>
      </c>
      <c r="AC2806" s="15">
        <f t="shared" si="87"/>
        <v>3</v>
      </c>
    </row>
    <row r="2807" spans="2:29" x14ac:dyDescent="0.3">
      <c r="B2807" s="15">
        <v>49053</v>
      </c>
      <c r="C2807" s="15">
        <v>11.298456210149187</v>
      </c>
      <c r="D2807" s="15">
        <v>11</v>
      </c>
      <c r="E2807" s="15">
        <v>4</v>
      </c>
      <c r="N2807" s="15">
        <v>49053</v>
      </c>
      <c r="O2807" s="15">
        <v>10.677608875532798</v>
      </c>
      <c r="P2807" s="15">
        <v>10</v>
      </c>
      <c r="Q2807" s="15">
        <v>3</v>
      </c>
      <c r="Z2807" s="15">
        <v>49053</v>
      </c>
      <c r="AA2807" s="15">
        <f>IF(ISNA(VLOOKUP(Z2807,'1077county_meanLDVage_submitted'!$A$2:$B$1079,2,FALSE)),VLOOKUP(Z2807,$N$3:$O$3145,2,FALSE),VLOOKUP(Z2807,'1077county_meanLDVage_submitted'!$A$2:$B$1079,2,FALSE))</f>
        <v>11.01509999</v>
      </c>
      <c r="AB2807" s="15">
        <f t="shared" si="86"/>
        <v>11</v>
      </c>
      <c r="AC2807" s="15">
        <f t="shared" si="87"/>
        <v>4</v>
      </c>
    </row>
    <row r="2808" spans="2:29" x14ac:dyDescent="0.3">
      <c r="B2808" s="15">
        <v>49055</v>
      </c>
      <c r="C2808" s="15">
        <v>15.873123485686579</v>
      </c>
      <c r="D2808" s="15">
        <v>15</v>
      </c>
      <c r="E2808" s="15">
        <v>6</v>
      </c>
      <c r="N2808" s="15">
        <v>49055</v>
      </c>
      <c r="O2808" s="15">
        <v>15.12464146830021</v>
      </c>
      <c r="P2808" s="15">
        <v>15</v>
      </c>
      <c r="Q2808" s="15">
        <v>6</v>
      </c>
      <c r="Z2808" s="15">
        <v>49055</v>
      </c>
      <c r="AA2808" s="15">
        <f>IF(ISNA(VLOOKUP(Z2808,'1077county_meanLDVage_submitted'!$A$2:$B$1079,2,FALSE)),VLOOKUP(Z2808,$N$3:$O$3145,2,FALSE),VLOOKUP(Z2808,'1077county_meanLDVage_submitted'!$A$2:$B$1079,2,FALSE))</f>
        <v>13.77459999</v>
      </c>
      <c r="AB2808" s="15">
        <f t="shared" si="86"/>
        <v>13</v>
      </c>
      <c r="AC2808" s="15">
        <f t="shared" si="87"/>
        <v>5</v>
      </c>
    </row>
    <row r="2809" spans="2:29" x14ac:dyDescent="0.3">
      <c r="B2809" s="15">
        <v>49057</v>
      </c>
      <c r="C2809" s="15">
        <v>11.976186371454173</v>
      </c>
      <c r="D2809" s="15">
        <v>11</v>
      </c>
      <c r="E2809" s="15">
        <v>4</v>
      </c>
      <c r="N2809" s="15">
        <v>49057</v>
      </c>
      <c r="O2809" s="15">
        <v>11.082633942549327</v>
      </c>
      <c r="P2809" s="15">
        <v>11</v>
      </c>
      <c r="Q2809" s="15">
        <v>4</v>
      </c>
      <c r="Z2809" s="15">
        <v>49057</v>
      </c>
      <c r="AA2809" s="15">
        <f>IF(ISNA(VLOOKUP(Z2809,'1077county_meanLDVage_submitted'!$A$2:$B$1079,2,FALSE)),VLOOKUP(Z2809,$N$3:$O$3145,2,FALSE),VLOOKUP(Z2809,'1077county_meanLDVage_submitted'!$A$2:$B$1079,2,FALSE))</f>
        <v>11.41710001</v>
      </c>
      <c r="AB2809" s="15">
        <f t="shared" si="86"/>
        <v>11</v>
      </c>
      <c r="AC2809" s="15">
        <f t="shared" si="87"/>
        <v>4</v>
      </c>
    </row>
    <row r="2810" spans="2:29" x14ac:dyDescent="0.3">
      <c r="B2810" s="15">
        <v>50001</v>
      </c>
      <c r="C2810" s="15">
        <v>9.4156101812092263</v>
      </c>
      <c r="D2810" s="15">
        <v>9</v>
      </c>
      <c r="E2810" s="15">
        <v>3</v>
      </c>
      <c r="N2810" s="15">
        <v>50001</v>
      </c>
      <c r="O2810" s="15">
        <v>8.9634027294893457</v>
      </c>
      <c r="P2810" s="15">
        <v>8</v>
      </c>
      <c r="Q2810" s="15">
        <v>2</v>
      </c>
      <c r="Z2810" s="15">
        <v>50001</v>
      </c>
      <c r="AA2810" s="15">
        <f>IF(ISNA(VLOOKUP(Z2810,'1077county_meanLDVage_submitted'!$A$2:$B$1079,2,FALSE)),VLOOKUP(Z2810,$N$3:$O$3145,2,FALSE),VLOOKUP(Z2810,'1077county_meanLDVage_submitted'!$A$2:$B$1079,2,FALSE))</f>
        <v>8.5747033530000003</v>
      </c>
      <c r="AB2810" s="15">
        <f t="shared" si="86"/>
        <v>8</v>
      </c>
      <c r="AC2810" s="15">
        <f t="shared" si="87"/>
        <v>2</v>
      </c>
    </row>
    <row r="2811" spans="2:29" x14ac:dyDescent="0.3">
      <c r="B2811" s="15">
        <v>50003</v>
      </c>
      <c r="C2811" s="15">
        <v>9.6483198831600809</v>
      </c>
      <c r="D2811" s="15">
        <v>9</v>
      </c>
      <c r="E2811" s="15">
        <v>3</v>
      </c>
      <c r="N2811" s="15">
        <v>50003</v>
      </c>
      <c r="O2811" s="15">
        <v>9.1650471148684467</v>
      </c>
      <c r="P2811" s="15">
        <v>9</v>
      </c>
      <c r="Q2811" s="15">
        <v>3</v>
      </c>
      <c r="Z2811" s="15">
        <v>50003</v>
      </c>
      <c r="AA2811" s="15">
        <f>IF(ISNA(VLOOKUP(Z2811,'1077county_meanLDVage_submitted'!$A$2:$B$1079,2,FALSE)),VLOOKUP(Z2811,$N$3:$O$3145,2,FALSE),VLOOKUP(Z2811,'1077county_meanLDVage_submitted'!$A$2:$B$1079,2,FALSE))</f>
        <v>8.83227005</v>
      </c>
      <c r="AB2811" s="15">
        <f t="shared" si="86"/>
        <v>8</v>
      </c>
      <c r="AC2811" s="15">
        <f t="shared" si="87"/>
        <v>2</v>
      </c>
    </row>
    <row r="2812" spans="2:29" x14ac:dyDescent="0.3">
      <c r="B2812" s="15">
        <v>50005</v>
      </c>
      <c r="C2812" s="15">
        <v>8.8203413025722579</v>
      </c>
      <c r="D2812" s="15">
        <v>8</v>
      </c>
      <c r="E2812" s="15">
        <v>2</v>
      </c>
      <c r="N2812" s="15">
        <v>50005</v>
      </c>
      <c r="O2812" s="15">
        <v>8.3760357150648908</v>
      </c>
      <c r="P2812" s="15">
        <v>8</v>
      </c>
      <c r="Q2812" s="15">
        <v>2</v>
      </c>
      <c r="Z2812" s="15">
        <v>50005</v>
      </c>
      <c r="AA2812" s="15">
        <f>IF(ISNA(VLOOKUP(Z2812,'1077county_meanLDVage_submitted'!$A$2:$B$1079,2,FALSE)),VLOOKUP(Z2812,$N$3:$O$3145,2,FALSE),VLOOKUP(Z2812,'1077county_meanLDVage_submitted'!$A$2:$B$1079,2,FALSE))</f>
        <v>7.9358300169999998</v>
      </c>
      <c r="AB2812" s="15">
        <f t="shared" si="86"/>
        <v>7</v>
      </c>
      <c r="AC2812" s="15">
        <f t="shared" si="87"/>
        <v>2</v>
      </c>
    </row>
    <row r="2813" spans="2:29" x14ac:dyDescent="0.3">
      <c r="B2813" s="15">
        <v>50007</v>
      </c>
      <c r="C2813" s="15">
        <v>7.8720142411849432</v>
      </c>
      <c r="D2813" s="15">
        <v>7</v>
      </c>
      <c r="E2813" s="15">
        <v>2</v>
      </c>
      <c r="N2813" s="15">
        <v>50007</v>
      </c>
      <c r="O2813" s="15">
        <v>7.5202419298604744</v>
      </c>
      <c r="P2813" s="15">
        <v>7</v>
      </c>
      <c r="Q2813" s="15">
        <v>2</v>
      </c>
      <c r="Z2813" s="15">
        <v>50007</v>
      </c>
      <c r="AA2813" s="15">
        <f>IF(ISNA(VLOOKUP(Z2813,'1077county_meanLDVage_submitted'!$A$2:$B$1079,2,FALSE)),VLOOKUP(Z2813,$N$3:$O$3145,2,FALSE),VLOOKUP(Z2813,'1077county_meanLDVage_submitted'!$A$2:$B$1079,2,FALSE))</f>
        <v>7.1839997990000004</v>
      </c>
      <c r="AB2813" s="15">
        <f t="shared" si="86"/>
        <v>7</v>
      </c>
      <c r="AC2813" s="15">
        <f t="shared" si="87"/>
        <v>2</v>
      </c>
    </row>
    <row r="2814" spans="2:29" x14ac:dyDescent="0.3">
      <c r="B2814" s="15">
        <v>50009</v>
      </c>
      <c r="C2814" s="15">
        <v>9.6750486986601008</v>
      </c>
      <c r="D2814" s="15">
        <v>9</v>
      </c>
      <c r="E2814" s="15">
        <v>3</v>
      </c>
      <c r="N2814" s="15">
        <v>50009</v>
      </c>
      <c r="O2814" s="15">
        <v>9.1710380740927544</v>
      </c>
      <c r="P2814" s="15">
        <v>9</v>
      </c>
      <c r="Q2814" s="15">
        <v>3</v>
      </c>
      <c r="Z2814" s="15">
        <v>50009</v>
      </c>
      <c r="AA2814" s="15">
        <f>IF(ISNA(VLOOKUP(Z2814,'1077county_meanLDVage_submitted'!$A$2:$B$1079,2,FALSE)),VLOOKUP(Z2814,$N$3:$O$3145,2,FALSE),VLOOKUP(Z2814,'1077county_meanLDVage_submitted'!$A$2:$B$1079,2,FALSE))</f>
        <v>8.7343606129999998</v>
      </c>
      <c r="AB2814" s="15">
        <f t="shared" si="86"/>
        <v>8</v>
      </c>
      <c r="AC2814" s="15">
        <f t="shared" si="87"/>
        <v>2</v>
      </c>
    </row>
    <row r="2815" spans="2:29" x14ac:dyDescent="0.3">
      <c r="B2815" s="15">
        <v>50011</v>
      </c>
      <c r="C2815" s="15">
        <v>8.635641708087455</v>
      </c>
      <c r="D2815" s="15">
        <v>8</v>
      </c>
      <c r="E2815" s="15">
        <v>2</v>
      </c>
      <c r="N2815" s="15">
        <v>50011</v>
      </c>
      <c r="O2815" s="15">
        <v>8.1980424727397985</v>
      </c>
      <c r="P2815" s="15">
        <v>8</v>
      </c>
      <c r="Q2815" s="15">
        <v>2</v>
      </c>
      <c r="Z2815" s="15">
        <v>50011</v>
      </c>
      <c r="AA2815" s="15">
        <f>IF(ISNA(VLOOKUP(Z2815,'1077county_meanLDVage_submitted'!$A$2:$B$1079,2,FALSE)),VLOOKUP(Z2815,$N$3:$O$3145,2,FALSE),VLOOKUP(Z2815,'1077county_meanLDVage_submitted'!$A$2:$B$1079,2,FALSE))</f>
        <v>7.7880152310000001</v>
      </c>
      <c r="AB2815" s="15">
        <f t="shared" si="86"/>
        <v>7</v>
      </c>
      <c r="AC2815" s="15">
        <f t="shared" si="87"/>
        <v>2</v>
      </c>
    </row>
    <row r="2816" spans="2:29" x14ac:dyDescent="0.3">
      <c r="B2816" s="15">
        <v>50013</v>
      </c>
      <c r="C2816" s="15">
        <v>9.5728930903220135</v>
      </c>
      <c r="D2816" s="15">
        <v>9</v>
      </c>
      <c r="E2816" s="15">
        <v>3</v>
      </c>
      <c r="N2816" s="15">
        <v>50013</v>
      </c>
      <c r="O2816" s="15">
        <v>9.096682997461695</v>
      </c>
      <c r="P2816" s="15">
        <v>9</v>
      </c>
      <c r="Q2816" s="15">
        <v>3</v>
      </c>
      <c r="Z2816" s="15">
        <v>50013</v>
      </c>
      <c r="AA2816" s="15">
        <f>IF(ISNA(VLOOKUP(Z2816,'1077county_meanLDVage_submitted'!$A$2:$B$1079,2,FALSE)),VLOOKUP(Z2816,$N$3:$O$3145,2,FALSE),VLOOKUP(Z2816,'1077county_meanLDVage_submitted'!$A$2:$B$1079,2,FALSE))</f>
        <v>8.7471598989999997</v>
      </c>
      <c r="AB2816" s="15">
        <f t="shared" si="86"/>
        <v>8</v>
      </c>
      <c r="AC2816" s="15">
        <f t="shared" si="87"/>
        <v>2</v>
      </c>
    </row>
    <row r="2817" spans="2:29" x14ac:dyDescent="0.3">
      <c r="B2817" s="15">
        <v>50015</v>
      </c>
      <c r="C2817" s="15">
        <v>8.6488793998918254</v>
      </c>
      <c r="D2817" s="15">
        <v>8</v>
      </c>
      <c r="E2817" s="15">
        <v>2</v>
      </c>
      <c r="N2817" s="15">
        <v>50015</v>
      </c>
      <c r="O2817" s="15">
        <v>8.2018017804248267</v>
      </c>
      <c r="P2817" s="15">
        <v>8</v>
      </c>
      <c r="Q2817" s="15">
        <v>2</v>
      </c>
      <c r="Z2817" s="15">
        <v>50015</v>
      </c>
      <c r="AA2817" s="15">
        <f>IF(ISNA(VLOOKUP(Z2817,'1077county_meanLDVage_submitted'!$A$2:$B$1079,2,FALSE)),VLOOKUP(Z2817,$N$3:$O$3145,2,FALSE),VLOOKUP(Z2817,'1077county_meanLDVage_submitted'!$A$2:$B$1079,2,FALSE))</f>
        <v>7.8611109590000003</v>
      </c>
      <c r="AB2817" s="15">
        <f t="shared" si="86"/>
        <v>7</v>
      </c>
      <c r="AC2817" s="15">
        <f t="shared" si="87"/>
        <v>2</v>
      </c>
    </row>
    <row r="2818" spans="2:29" x14ac:dyDescent="0.3">
      <c r="B2818" s="15">
        <v>50017</v>
      </c>
      <c r="C2818" s="15">
        <v>9.4573383665152004</v>
      </c>
      <c r="D2818" s="15">
        <v>9</v>
      </c>
      <c r="E2818" s="15">
        <v>3</v>
      </c>
      <c r="N2818" s="15">
        <v>50017</v>
      </c>
      <c r="O2818" s="15">
        <v>8.9635745523769828</v>
      </c>
      <c r="P2818" s="15">
        <v>8</v>
      </c>
      <c r="Q2818" s="15">
        <v>2</v>
      </c>
      <c r="Z2818" s="15">
        <v>50017</v>
      </c>
      <c r="AA2818" s="15">
        <f>IF(ISNA(VLOOKUP(Z2818,'1077county_meanLDVage_submitted'!$A$2:$B$1079,2,FALSE)),VLOOKUP(Z2818,$N$3:$O$3145,2,FALSE),VLOOKUP(Z2818,'1077county_meanLDVage_submitted'!$A$2:$B$1079,2,FALSE))</f>
        <v>8.6358565909999996</v>
      </c>
      <c r="AB2818" s="15">
        <f t="shared" si="86"/>
        <v>8</v>
      </c>
      <c r="AC2818" s="15">
        <f t="shared" si="87"/>
        <v>2</v>
      </c>
    </row>
    <row r="2819" spans="2:29" x14ac:dyDescent="0.3">
      <c r="B2819" s="15">
        <v>50019</v>
      </c>
      <c r="C2819" s="15">
        <v>9.1240721508513403</v>
      </c>
      <c r="D2819" s="15">
        <v>9</v>
      </c>
      <c r="E2819" s="15">
        <v>3</v>
      </c>
      <c r="N2819" s="15">
        <v>50019</v>
      </c>
      <c r="O2819" s="15">
        <v>8.6665884864992524</v>
      </c>
      <c r="P2819" s="15">
        <v>8</v>
      </c>
      <c r="Q2819" s="15">
        <v>2</v>
      </c>
      <c r="Z2819" s="15">
        <v>50019</v>
      </c>
      <c r="AA2819" s="15">
        <f>IF(ISNA(VLOOKUP(Z2819,'1077county_meanLDVage_submitted'!$A$2:$B$1079,2,FALSE)),VLOOKUP(Z2819,$N$3:$O$3145,2,FALSE),VLOOKUP(Z2819,'1077county_meanLDVage_submitted'!$A$2:$B$1079,2,FALSE))</f>
        <v>8.1633611290000001</v>
      </c>
      <c r="AB2819" s="15">
        <f t="shared" si="86"/>
        <v>8</v>
      </c>
      <c r="AC2819" s="15">
        <f t="shared" si="87"/>
        <v>2</v>
      </c>
    </row>
    <row r="2820" spans="2:29" x14ac:dyDescent="0.3">
      <c r="B2820" s="15">
        <v>50021</v>
      </c>
      <c r="C2820" s="15">
        <v>9.381199582807767</v>
      </c>
      <c r="D2820" s="15">
        <v>9</v>
      </c>
      <c r="E2820" s="15">
        <v>3</v>
      </c>
      <c r="N2820" s="15">
        <v>50021</v>
      </c>
      <c r="O2820" s="15">
        <v>8.9351850551033891</v>
      </c>
      <c r="P2820" s="15">
        <v>8</v>
      </c>
      <c r="Q2820" s="15">
        <v>2</v>
      </c>
      <c r="Z2820" s="15">
        <v>50021</v>
      </c>
      <c r="AA2820" s="15">
        <f>IF(ISNA(VLOOKUP(Z2820,'1077county_meanLDVage_submitted'!$A$2:$B$1079,2,FALSE)),VLOOKUP(Z2820,$N$3:$O$3145,2,FALSE),VLOOKUP(Z2820,'1077county_meanLDVage_submitted'!$A$2:$B$1079,2,FALSE))</f>
        <v>8.5963843369999999</v>
      </c>
      <c r="AB2820" s="15">
        <f t="shared" si="86"/>
        <v>8</v>
      </c>
      <c r="AC2820" s="15">
        <f t="shared" si="87"/>
        <v>2</v>
      </c>
    </row>
    <row r="2821" spans="2:29" x14ac:dyDescent="0.3">
      <c r="B2821" s="15">
        <v>50023</v>
      </c>
      <c r="C2821" s="15">
        <v>8.3351316808714984</v>
      </c>
      <c r="D2821" s="15">
        <v>8</v>
      </c>
      <c r="E2821" s="15">
        <v>2</v>
      </c>
      <c r="N2821" s="15">
        <v>50023</v>
      </c>
      <c r="O2821" s="15">
        <v>7.908244166875293</v>
      </c>
      <c r="P2821" s="15">
        <v>7</v>
      </c>
      <c r="Q2821" s="15">
        <v>2</v>
      </c>
      <c r="Z2821" s="15">
        <v>50023</v>
      </c>
      <c r="AA2821" s="15">
        <f>IF(ISNA(VLOOKUP(Z2821,'1077county_meanLDVage_submitted'!$A$2:$B$1079,2,FALSE)),VLOOKUP(Z2821,$N$3:$O$3145,2,FALSE),VLOOKUP(Z2821,'1077county_meanLDVage_submitted'!$A$2:$B$1079,2,FALSE))</f>
        <v>7.5497915989999997</v>
      </c>
      <c r="AB2821" s="15">
        <f t="shared" ref="AB2821:AB2884" si="88">TRUNC(AA2821,0)</f>
        <v>7</v>
      </c>
      <c r="AC2821" s="15">
        <f t="shared" ref="AC2821:AC2884" si="89">VLOOKUP(AB2821,$AE$14:$AF$26,2,)</f>
        <v>2</v>
      </c>
    </row>
    <row r="2822" spans="2:29" x14ac:dyDescent="0.3">
      <c r="B2822" s="15">
        <v>50025</v>
      </c>
      <c r="C2822" s="15">
        <v>9.837372451054387</v>
      </c>
      <c r="D2822" s="15">
        <v>9</v>
      </c>
      <c r="E2822" s="15">
        <v>3</v>
      </c>
      <c r="N2822" s="15">
        <v>50025</v>
      </c>
      <c r="O2822" s="15">
        <v>9.3194424148799477</v>
      </c>
      <c r="P2822" s="15">
        <v>9</v>
      </c>
      <c r="Q2822" s="15">
        <v>3</v>
      </c>
      <c r="Z2822" s="15">
        <v>50025</v>
      </c>
      <c r="AA2822" s="15">
        <f>IF(ISNA(VLOOKUP(Z2822,'1077county_meanLDVage_submitted'!$A$2:$B$1079,2,FALSE)),VLOOKUP(Z2822,$N$3:$O$3145,2,FALSE),VLOOKUP(Z2822,'1077county_meanLDVage_submitted'!$A$2:$B$1079,2,FALSE))</f>
        <v>9.0323476189999994</v>
      </c>
      <c r="AB2822" s="15">
        <f t="shared" si="88"/>
        <v>9</v>
      </c>
      <c r="AC2822" s="15">
        <f t="shared" si="89"/>
        <v>3</v>
      </c>
    </row>
    <row r="2823" spans="2:29" x14ac:dyDescent="0.3">
      <c r="B2823" s="15">
        <v>50027</v>
      </c>
      <c r="C2823" s="15">
        <v>8.9527146354650391</v>
      </c>
      <c r="D2823" s="15">
        <v>8</v>
      </c>
      <c r="E2823" s="15">
        <v>2</v>
      </c>
      <c r="N2823" s="15">
        <v>50027</v>
      </c>
      <c r="O2823" s="15">
        <v>8.484447707525721</v>
      </c>
      <c r="P2823" s="15">
        <v>8</v>
      </c>
      <c r="Q2823" s="15">
        <v>2</v>
      </c>
      <c r="Z2823" s="15">
        <v>50027</v>
      </c>
      <c r="AA2823" s="15">
        <f>IF(ISNA(VLOOKUP(Z2823,'1077county_meanLDVage_submitted'!$A$2:$B$1079,2,FALSE)),VLOOKUP(Z2823,$N$3:$O$3145,2,FALSE),VLOOKUP(Z2823,'1077county_meanLDVage_submitted'!$A$2:$B$1079,2,FALSE))</f>
        <v>8.1683596640000005</v>
      </c>
      <c r="AB2823" s="15">
        <f t="shared" si="88"/>
        <v>8</v>
      </c>
      <c r="AC2823" s="15">
        <f t="shared" si="89"/>
        <v>2</v>
      </c>
    </row>
    <row r="2824" spans="2:29" x14ac:dyDescent="0.3">
      <c r="B2824" s="15">
        <v>51001</v>
      </c>
      <c r="C2824" s="15">
        <v>12.667935018586785</v>
      </c>
      <c r="D2824" s="15">
        <v>12</v>
      </c>
      <c r="E2824" s="15">
        <v>4</v>
      </c>
      <c r="N2824" s="15">
        <v>51001</v>
      </c>
      <c r="O2824" s="15">
        <v>11.78939123442064</v>
      </c>
      <c r="P2824" s="15">
        <v>11</v>
      </c>
      <c r="Q2824" s="15">
        <v>4</v>
      </c>
      <c r="Z2824" s="15">
        <v>51001</v>
      </c>
      <c r="AA2824" s="15">
        <f>IF(ISNA(VLOOKUP(Z2824,'1077county_meanLDVage_submitted'!$A$2:$B$1079,2,FALSE)),VLOOKUP(Z2824,$N$3:$O$3145,2,FALSE),VLOOKUP(Z2824,'1077county_meanLDVage_submitted'!$A$2:$B$1079,2,FALSE))</f>
        <v>11.859829250000001</v>
      </c>
      <c r="AB2824" s="15">
        <f t="shared" si="88"/>
        <v>11</v>
      </c>
      <c r="AC2824" s="15">
        <f t="shared" si="89"/>
        <v>4</v>
      </c>
    </row>
    <row r="2825" spans="2:29" x14ac:dyDescent="0.3">
      <c r="B2825" s="15">
        <v>51003</v>
      </c>
      <c r="C2825" s="15">
        <v>11.125206388150708</v>
      </c>
      <c r="D2825" s="15">
        <v>11</v>
      </c>
      <c r="E2825" s="15">
        <v>4</v>
      </c>
      <c r="N2825" s="15">
        <v>51003</v>
      </c>
      <c r="O2825" s="15">
        <v>10.391694357579256</v>
      </c>
      <c r="P2825" s="15">
        <v>10</v>
      </c>
      <c r="Q2825" s="15">
        <v>3</v>
      </c>
      <c r="Z2825" s="15">
        <v>51003</v>
      </c>
      <c r="AA2825" s="15">
        <f>IF(ISNA(VLOOKUP(Z2825,'1077county_meanLDVage_submitted'!$A$2:$B$1079,2,FALSE)),VLOOKUP(Z2825,$N$3:$O$3145,2,FALSE),VLOOKUP(Z2825,'1077county_meanLDVage_submitted'!$A$2:$B$1079,2,FALSE))</f>
        <v>9.9450094129999993</v>
      </c>
      <c r="AB2825" s="15">
        <f t="shared" si="88"/>
        <v>9</v>
      </c>
      <c r="AC2825" s="15">
        <f t="shared" si="89"/>
        <v>3</v>
      </c>
    </row>
    <row r="2826" spans="2:29" x14ac:dyDescent="0.3">
      <c r="B2826" s="15">
        <v>51005</v>
      </c>
      <c r="C2826" s="15">
        <v>13.383213455068637</v>
      </c>
      <c r="D2826" s="15">
        <v>13</v>
      </c>
      <c r="E2826" s="15">
        <v>5</v>
      </c>
      <c r="N2826" s="15">
        <v>51005</v>
      </c>
      <c r="O2826" s="15">
        <v>12.3634818401394</v>
      </c>
      <c r="P2826" s="15">
        <v>12</v>
      </c>
      <c r="Q2826" s="15">
        <v>4</v>
      </c>
      <c r="Z2826" s="15">
        <v>51005</v>
      </c>
      <c r="AA2826" s="15">
        <f>IF(ISNA(VLOOKUP(Z2826,'1077county_meanLDVage_submitted'!$A$2:$B$1079,2,FALSE)),VLOOKUP(Z2826,$N$3:$O$3145,2,FALSE),VLOOKUP(Z2826,'1077county_meanLDVage_submitted'!$A$2:$B$1079,2,FALSE))</f>
        <v>12.631588519999999</v>
      </c>
      <c r="AB2826" s="15">
        <f t="shared" si="88"/>
        <v>12</v>
      </c>
      <c r="AC2826" s="15">
        <f t="shared" si="89"/>
        <v>4</v>
      </c>
    </row>
    <row r="2827" spans="2:29" x14ac:dyDescent="0.3">
      <c r="B2827" s="15">
        <v>51007</v>
      </c>
      <c r="C2827" s="15">
        <v>13.28884998796009</v>
      </c>
      <c r="D2827" s="15">
        <v>13</v>
      </c>
      <c r="E2827" s="15">
        <v>5</v>
      </c>
      <c r="N2827" s="15">
        <v>51007</v>
      </c>
      <c r="O2827" s="15">
        <v>12.265744710303203</v>
      </c>
      <c r="P2827" s="15">
        <v>12</v>
      </c>
      <c r="Q2827" s="15">
        <v>4</v>
      </c>
      <c r="Z2827" s="15">
        <v>51007</v>
      </c>
      <c r="AA2827" s="15">
        <f>IF(ISNA(VLOOKUP(Z2827,'1077county_meanLDVage_submitted'!$A$2:$B$1079,2,FALSE)),VLOOKUP(Z2827,$N$3:$O$3145,2,FALSE),VLOOKUP(Z2827,'1077county_meanLDVage_submitted'!$A$2:$B$1079,2,FALSE))</f>
        <v>12.558613169999999</v>
      </c>
      <c r="AB2827" s="15">
        <f t="shared" si="88"/>
        <v>12</v>
      </c>
      <c r="AC2827" s="15">
        <f t="shared" si="89"/>
        <v>4</v>
      </c>
    </row>
    <row r="2828" spans="2:29" x14ac:dyDescent="0.3">
      <c r="B2828" s="15">
        <v>51009</v>
      </c>
      <c r="C2828" s="15">
        <v>13.4731254152702</v>
      </c>
      <c r="D2828" s="15">
        <v>13</v>
      </c>
      <c r="E2828" s="15">
        <v>5</v>
      </c>
      <c r="N2828" s="15">
        <v>51009</v>
      </c>
      <c r="O2828" s="15">
        <v>12.493582697063648</v>
      </c>
      <c r="P2828" s="15">
        <v>12</v>
      </c>
      <c r="Q2828" s="15">
        <v>4</v>
      </c>
      <c r="Z2828" s="15">
        <v>51009</v>
      </c>
      <c r="AA2828" s="15">
        <f>IF(ISNA(VLOOKUP(Z2828,'1077county_meanLDVage_submitted'!$A$2:$B$1079,2,FALSE)),VLOOKUP(Z2828,$N$3:$O$3145,2,FALSE),VLOOKUP(Z2828,'1077county_meanLDVage_submitted'!$A$2:$B$1079,2,FALSE))</f>
        <v>12.6657201</v>
      </c>
      <c r="AB2828" s="15">
        <f t="shared" si="88"/>
        <v>12</v>
      </c>
      <c r="AC2828" s="15">
        <f t="shared" si="89"/>
        <v>4</v>
      </c>
    </row>
    <row r="2829" spans="2:29" x14ac:dyDescent="0.3">
      <c r="B2829" s="15">
        <v>51011</v>
      </c>
      <c r="C2829" s="15">
        <v>13.173628545387032</v>
      </c>
      <c r="D2829" s="15">
        <v>13</v>
      </c>
      <c r="E2829" s="15">
        <v>5</v>
      </c>
      <c r="N2829" s="15">
        <v>51011</v>
      </c>
      <c r="O2829" s="15">
        <v>12.172472043813361</v>
      </c>
      <c r="P2829" s="15">
        <v>12</v>
      </c>
      <c r="Q2829" s="15">
        <v>4</v>
      </c>
      <c r="Z2829" s="15">
        <v>51011</v>
      </c>
      <c r="AA2829" s="15">
        <f>IF(ISNA(VLOOKUP(Z2829,'1077county_meanLDVage_submitted'!$A$2:$B$1079,2,FALSE)),VLOOKUP(Z2829,$N$3:$O$3145,2,FALSE),VLOOKUP(Z2829,'1077county_meanLDVage_submitted'!$A$2:$B$1079,2,FALSE))</f>
        <v>12.49128704</v>
      </c>
      <c r="AB2829" s="15">
        <f t="shared" si="88"/>
        <v>12</v>
      </c>
      <c r="AC2829" s="15">
        <f t="shared" si="89"/>
        <v>4</v>
      </c>
    </row>
    <row r="2830" spans="2:29" x14ac:dyDescent="0.3">
      <c r="B2830" s="15">
        <v>51013</v>
      </c>
      <c r="C2830" s="15">
        <v>8.5012281173589894</v>
      </c>
      <c r="D2830" s="15">
        <v>8</v>
      </c>
      <c r="E2830" s="15">
        <v>2</v>
      </c>
      <c r="N2830" s="15">
        <v>51013</v>
      </c>
      <c r="O2830" s="15">
        <v>7.9799465956082649</v>
      </c>
      <c r="P2830" s="15">
        <v>7</v>
      </c>
      <c r="Q2830" s="15">
        <v>2</v>
      </c>
      <c r="Z2830" s="15">
        <v>51013</v>
      </c>
      <c r="AA2830" s="15">
        <f>IF(ISNA(VLOOKUP(Z2830,'1077county_meanLDVage_submitted'!$A$2:$B$1079,2,FALSE)),VLOOKUP(Z2830,$N$3:$O$3145,2,FALSE),VLOOKUP(Z2830,'1077county_meanLDVage_submitted'!$A$2:$B$1079,2,FALSE))</f>
        <v>7.5949040569999999</v>
      </c>
      <c r="AB2830" s="15">
        <f t="shared" si="88"/>
        <v>7</v>
      </c>
      <c r="AC2830" s="15">
        <f t="shared" si="89"/>
        <v>2</v>
      </c>
    </row>
    <row r="2831" spans="2:29" x14ac:dyDescent="0.3">
      <c r="B2831" s="15">
        <v>51015</v>
      </c>
      <c r="C2831" s="15">
        <v>12.893948210084037</v>
      </c>
      <c r="D2831" s="15">
        <v>12</v>
      </c>
      <c r="E2831" s="15">
        <v>4</v>
      </c>
      <c r="N2831" s="15">
        <v>51015</v>
      </c>
      <c r="O2831" s="15">
        <v>11.908647031088663</v>
      </c>
      <c r="P2831" s="15">
        <v>11</v>
      </c>
      <c r="Q2831" s="15">
        <v>4</v>
      </c>
      <c r="Z2831" s="15">
        <v>51015</v>
      </c>
      <c r="AA2831" s="15">
        <f>IF(ISNA(VLOOKUP(Z2831,'1077county_meanLDVage_submitted'!$A$2:$B$1079,2,FALSE)),VLOOKUP(Z2831,$N$3:$O$3145,2,FALSE),VLOOKUP(Z2831,'1077county_meanLDVage_submitted'!$A$2:$B$1079,2,FALSE))</f>
        <v>12.069114470000001</v>
      </c>
      <c r="AB2831" s="15">
        <f t="shared" si="88"/>
        <v>12</v>
      </c>
      <c r="AC2831" s="15">
        <f t="shared" si="89"/>
        <v>4</v>
      </c>
    </row>
    <row r="2832" spans="2:29" x14ac:dyDescent="0.3">
      <c r="B2832" s="15">
        <v>51017</v>
      </c>
      <c r="C2832" s="15">
        <v>13.625102766860156</v>
      </c>
      <c r="D2832" s="15">
        <v>13</v>
      </c>
      <c r="E2832" s="15">
        <v>5</v>
      </c>
      <c r="N2832" s="15">
        <v>51017</v>
      </c>
      <c r="O2832" s="15">
        <v>12.69726806911209</v>
      </c>
      <c r="P2832" s="15">
        <v>12</v>
      </c>
      <c r="Q2832" s="15">
        <v>4</v>
      </c>
      <c r="Z2832" s="15">
        <v>51017</v>
      </c>
      <c r="AA2832" s="15">
        <f>IF(ISNA(VLOOKUP(Z2832,'1077county_meanLDVage_submitted'!$A$2:$B$1079,2,FALSE)),VLOOKUP(Z2832,$N$3:$O$3145,2,FALSE),VLOOKUP(Z2832,'1077county_meanLDVage_submitted'!$A$2:$B$1079,2,FALSE))</f>
        <v>12.20057695</v>
      </c>
      <c r="AB2832" s="15">
        <f t="shared" si="88"/>
        <v>12</v>
      </c>
      <c r="AC2832" s="15">
        <f t="shared" si="89"/>
        <v>4</v>
      </c>
    </row>
    <row r="2833" spans="2:29" x14ac:dyDescent="0.3">
      <c r="B2833" s="15">
        <v>51019</v>
      </c>
      <c r="C2833" s="15">
        <v>12.779798650884972</v>
      </c>
      <c r="D2833" s="15">
        <v>12</v>
      </c>
      <c r="E2833" s="15">
        <v>4</v>
      </c>
      <c r="N2833" s="15">
        <v>51019</v>
      </c>
      <c r="O2833" s="15">
        <v>11.708380952107973</v>
      </c>
      <c r="P2833" s="15">
        <v>11</v>
      </c>
      <c r="Q2833" s="15">
        <v>4</v>
      </c>
      <c r="Z2833" s="15">
        <v>51019</v>
      </c>
      <c r="AA2833" s="15">
        <f>IF(ISNA(VLOOKUP(Z2833,'1077county_meanLDVage_submitted'!$A$2:$B$1079,2,FALSE)),VLOOKUP(Z2833,$N$3:$O$3145,2,FALSE),VLOOKUP(Z2833,'1077county_meanLDVage_submitted'!$A$2:$B$1079,2,FALSE))</f>
        <v>11.94578671</v>
      </c>
      <c r="AB2833" s="15">
        <f t="shared" si="88"/>
        <v>11</v>
      </c>
      <c r="AC2833" s="15">
        <f t="shared" si="89"/>
        <v>4</v>
      </c>
    </row>
    <row r="2834" spans="2:29" x14ac:dyDescent="0.3">
      <c r="B2834" s="15">
        <v>51021</v>
      </c>
      <c r="C2834" s="15">
        <v>11.676838950415492</v>
      </c>
      <c r="D2834" s="15">
        <v>11</v>
      </c>
      <c r="E2834" s="15">
        <v>4</v>
      </c>
      <c r="N2834" s="15">
        <v>51021</v>
      </c>
      <c r="O2834" s="15">
        <v>10.861370487881807</v>
      </c>
      <c r="P2834" s="15">
        <v>10</v>
      </c>
      <c r="Q2834" s="15">
        <v>3</v>
      </c>
      <c r="Z2834" s="15">
        <v>51021</v>
      </c>
      <c r="AA2834" s="15">
        <f>IF(ISNA(VLOOKUP(Z2834,'1077county_meanLDVage_submitted'!$A$2:$B$1079,2,FALSE)),VLOOKUP(Z2834,$N$3:$O$3145,2,FALSE),VLOOKUP(Z2834,'1077county_meanLDVage_submitted'!$A$2:$B$1079,2,FALSE))</f>
        <v>11.00863051</v>
      </c>
      <c r="AB2834" s="15">
        <f t="shared" si="88"/>
        <v>11</v>
      </c>
      <c r="AC2834" s="15">
        <f t="shared" si="89"/>
        <v>4</v>
      </c>
    </row>
    <row r="2835" spans="2:29" x14ac:dyDescent="0.3">
      <c r="B2835" s="15">
        <v>51023</v>
      </c>
      <c r="C2835" s="15">
        <v>12.563756205031329</v>
      </c>
      <c r="D2835" s="15">
        <v>12</v>
      </c>
      <c r="E2835" s="15">
        <v>4</v>
      </c>
      <c r="N2835" s="15">
        <v>51023</v>
      </c>
      <c r="O2835" s="15">
        <v>11.515314113964289</v>
      </c>
      <c r="P2835" s="15">
        <v>11</v>
      </c>
      <c r="Q2835" s="15">
        <v>4</v>
      </c>
      <c r="Z2835" s="15">
        <v>51023</v>
      </c>
      <c r="AA2835" s="15">
        <f>IF(ISNA(VLOOKUP(Z2835,'1077county_meanLDVage_submitted'!$A$2:$B$1079,2,FALSE)),VLOOKUP(Z2835,$N$3:$O$3145,2,FALSE),VLOOKUP(Z2835,'1077county_meanLDVage_submitted'!$A$2:$B$1079,2,FALSE))</f>
        <v>11.72566372</v>
      </c>
      <c r="AB2835" s="15">
        <f t="shared" si="88"/>
        <v>11</v>
      </c>
      <c r="AC2835" s="15">
        <f t="shared" si="89"/>
        <v>4</v>
      </c>
    </row>
    <row r="2836" spans="2:29" x14ac:dyDescent="0.3">
      <c r="B2836" s="15">
        <v>51025</v>
      </c>
      <c r="C2836" s="15">
        <v>13.667867831657745</v>
      </c>
      <c r="D2836" s="15">
        <v>13</v>
      </c>
      <c r="E2836" s="15">
        <v>5</v>
      </c>
      <c r="N2836" s="15">
        <v>51025</v>
      </c>
      <c r="O2836" s="15">
        <v>12.748566452049113</v>
      </c>
      <c r="P2836" s="15">
        <v>12</v>
      </c>
      <c r="Q2836" s="15">
        <v>4</v>
      </c>
      <c r="Z2836" s="15">
        <v>51025</v>
      </c>
      <c r="AA2836" s="15">
        <f>IF(ISNA(VLOOKUP(Z2836,'1077county_meanLDVage_submitted'!$A$2:$B$1079,2,FALSE)),VLOOKUP(Z2836,$N$3:$O$3145,2,FALSE),VLOOKUP(Z2836,'1077county_meanLDVage_submitted'!$A$2:$B$1079,2,FALSE))</f>
        <v>12.9165285</v>
      </c>
      <c r="AB2836" s="15">
        <f t="shared" si="88"/>
        <v>12</v>
      </c>
      <c r="AC2836" s="15">
        <f t="shared" si="89"/>
        <v>4</v>
      </c>
    </row>
    <row r="2837" spans="2:29" x14ac:dyDescent="0.3">
      <c r="B2837" s="15">
        <v>51027</v>
      </c>
      <c r="C2837" s="15">
        <v>12.298533898216375</v>
      </c>
      <c r="D2837" s="15">
        <v>12</v>
      </c>
      <c r="E2837" s="15">
        <v>4</v>
      </c>
      <c r="N2837" s="15">
        <v>51027</v>
      </c>
      <c r="O2837" s="15">
        <v>11.472691843992132</v>
      </c>
      <c r="P2837" s="15">
        <v>11</v>
      </c>
      <c r="Q2837" s="15">
        <v>4</v>
      </c>
      <c r="Z2837" s="15">
        <v>51027</v>
      </c>
      <c r="AA2837" s="15">
        <f>IF(ISNA(VLOOKUP(Z2837,'1077county_meanLDVage_submitted'!$A$2:$B$1079,2,FALSE)),VLOOKUP(Z2837,$N$3:$O$3145,2,FALSE),VLOOKUP(Z2837,'1077county_meanLDVage_submitted'!$A$2:$B$1079,2,FALSE))</f>
        <v>11.34842815</v>
      </c>
      <c r="AB2837" s="15">
        <f t="shared" si="88"/>
        <v>11</v>
      </c>
      <c r="AC2837" s="15">
        <f t="shared" si="89"/>
        <v>4</v>
      </c>
    </row>
    <row r="2838" spans="2:29" x14ac:dyDescent="0.3">
      <c r="B2838" s="15">
        <v>51029</v>
      </c>
      <c r="C2838" s="15">
        <v>14.082971158767689</v>
      </c>
      <c r="D2838" s="15">
        <v>14</v>
      </c>
      <c r="E2838" s="15">
        <v>5</v>
      </c>
      <c r="N2838" s="15">
        <v>51029</v>
      </c>
      <c r="O2838" s="15">
        <v>13.13655449847071</v>
      </c>
      <c r="P2838" s="15">
        <v>13</v>
      </c>
      <c r="Q2838" s="15">
        <v>5</v>
      </c>
      <c r="Z2838" s="15">
        <v>51029</v>
      </c>
      <c r="AA2838" s="15">
        <f>IF(ISNA(VLOOKUP(Z2838,'1077county_meanLDVage_submitted'!$A$2:$B$1079,2,FALSE)),VLOOKUP(Z2838,$N$3:$O$3145,2,FALSE),VLOOKUP(Z2838,'1077county_meanLDVage_submitted'!$A$2:$B$1079,2,FALSE))</f>
        <v>13.317609239999999</v>
      </c>
      <c r="AB2838" s="15">
        <f t="shared" si="88"/>
        <v>13</v>
      </c>
      <c r="AC2838" s="15">
        <f t="shared" si="89"/>
        <v>5</v>
      </c>
    </row>
    <row r="2839" spans="2:29" x14ac:dyDescent="0.3">
      <c r="B2839" s="15">
        <v>51031</v>
      </c>
      <c r="C2839" s="15">
        <v>13.314935804390041</v>
      </c>
      <c r="D2839" s="15">
        <v>13</v>
      </c>
      <c r="E2839" s="15">
        <v>5</v>
      </c>
      <c r="N2839" s="15">
        <v>51031</v>
      </c>
      <c r="O2839" s="15">
        <v>12.288330582537654</v>
      </c>
      <c r="P2839" s="15">
        <v>12</v>
      </c>
      <c r="Q2839" s="15">
        <v>4</v>
      </c>
      <c r="Z2839" s="15">
        <v>51031</v>
      </c>
      <c r="AA2839" s="15">
        <f>IF(ISNA(VLOOKUP(Z2839,'1077county_meanLDVage_submitted'!$A$2:$B$1079,2,FALSE)),VLOOKUP(Z2839,$N$3:$O$3145,2,FALSE),VLOOKUP(Z2839,'1077county_meanLDVage_submitted'!$A$2:$B$1079,2,FALSE))</f>
        <v>12.30403519</v>
      </c>
      <c r="AB2839" s="15">
        <f t="shared" si="88"/>
        <v>12</v>
      </c>
      <c r="AC2839" s="15">
        <f t="shared" si="89"/>
        <v>4</v>
      </c>
    </row>
    <row r="2840" spans="2:29" x14ac:dyDescent="0.3">
      <c r="B2840" s="15">
        <v>51033</v>
      </c>
      <c r="C2840" s="15">
        <v>12.184163610539747</v>
      </c>
      <c r="D2840" s="15">
        <v>12</v>
      </c>
      <c r="E2840" s="15">
        <v>4</v>
      </c>
      <c r="N2840" s="15">
        <v>51033</v>
      </c>
      <c r="O2840" s="15">
        <v>11.136798663634393</v>
      </c>
      <c r="P2840" s="15">
        <v>11</v>
      </c>
      <c r="Q2840" s="15">
        <v>4</v>
      </c>
      <c r="Z2840" s="15">
        <v>51033</v>
      </c>
      <c r="AA2840" s="15">
        <f>IF(ISNA(VLOOKUP(Z2840,'1077county_meanLDVage_submitted'!$A$2:$B$1079,2,FALSE)),VLOOKUP(Z2840,$N$3:$O$3145,2,FALSE),VLOOKUP(Z2840,'1077county_meanLDVage_submitted'!$A$2:$B$1079,2,FALSE))</f>
        <v>11.38583086</v>
      </c>
      <c r="AB2840" s="15">
        <f t="shared" si="88"/>
        <v>11</v>
      </c>
      <c r="AC2840" s="15">
        <f t="shared" si="89"/>
        <v>4</v>
      </c>
    </row>
    <row r="2841" spans="2:29" x14ac:dyDescent="0.3">
      <c r="B2841" s="15">
        <v>51035</v>
      </c>
      <c r="C2841" s="15">
        <v>13.702499309591886</v>
      </c>
      <c r="D2841" s="15">
        <v>13</v>
      </c>
      <c r="E2841" s="15">
        <v>5</v>
      </c>
      <c r="N2841" s="15">
        <v>51035</v>
      </c>
      <c r="O2841" s="15">
        <v>12.589579830945363</v>
      </c>
      <c r="P2841" s="15">
        <v>12</v>
      </c>
      <c r="Q2841" s="15">
        <v>4</v>
      </c>
      <c r="Z2841" s="15">
        <v>51035</v>
      </c>
      <c r="AA2841" s="15">
        <f>IF(ISNA(VLOOKUP(Z2841,'1077county_meanLDVage_submitted'!$A$2:$B$1079,2,FALSE)),VLOOKUP(Z2841,$N$3:$O$3145,2,FALSE),VLOOKUP(Z2841,'1077county_meanLDVage_submitted'!$A$2:$B$1079,2,FALSE))</f>
        <v>12.813137510000001</v>
      </c>
      <c r="AB2841" s="15">
        <f t="shared" si="88"/>
        <v>12</v>
      </c>
      <c r="AC2841" s="15">
        <f t="shared" si="89"/>
        <v>4</v>
      </c>
    </row>
    <row r="2842" spans="2:29" x14ac:dyDescent="0.3">
      <c r="B2842" s="15">
        <v>51036</v>
      </c>
      <c r="C2842" s="15">
        <v>14.429214224213686</v>
      </c>
      <c r="D2842" s="15">
        <v>14</v>
      </c>
      <c r="E2842" s="15">
        <v>5</v>
      </c>
      <c r="N2842" s="15">
        <v>51036</v>
      </c>
      <c r="O2842" s="15">
        <v>12.926771078822947</v>
      </c>
      <c r="P2842" s="15">
        <v>12</v>
      </c>
      <c r="Q2842" s="15">
        <v>4</v>
      </c>
      <c r="Z2842" s="15">
        <v>51036</v>
      </c>
      <c r="AA2842" s="15">
        <f>IF(ISNA(VLOOKUP(Z2842,'1077county_meanLDVage_submitted'!$A$2:$B$1079,2,FALSE)),VLOOKUP(Z2842,$N$3:$O$3145,2,FALSE),VLOOKUP(Z2842,'1077county_meanLDVage_submitted'!$A$2:$B$1079,2,FALSE))</f>
        <v>13.338953180000001</v>
      </c>
      <c r="AB2842" s="15">
        <f t="shared" si="88"/>
        <v>13</v>
      </c>
      <c r="AC2842" s="15">
        <f t="shared" si="89"/>
        <v>5</v>
      </c>
    </row>
    <row r="2843" spans="2:29" x14ac:dyDescent="0.3">
      <c r="B2843" s="15">
        <v>51037</v>
      </c>
      <c r="C2843" s="15">
        <v>14.111554778162203</v>
      </c>
      <c r="D2843" s="15">
        <v>14</v>
      </c>
      <c r="E2843" s="15">
        <v>5</v>
      </c>
      <c r="N2843" s="15">
        <v>51037</v>
      </c>
      <c r="O2843" s="15">
        <v>13.15578353220759</v>
      </c>
      <c r="P2843" s="15">
        <v>13</v>
      </c>
      <c r="Q2843" s="15">
        <v>5</v>
      </c>
      <c r="Z2843" s="15">
        <v>51037</v>
      </c>
      <c r="AA2843" s="15">
        <f>IF(ISNA(VLOOKUP(Z2843,'1077county_meanLDVage_submitted'!$A$2:$B$1079,2,FALSE)),VLOOKUP(Z2843,$N$3:$O$3145,2,FALSE),VLOOKUP(Z2843,'1077county_meanLDVage_submitted'!$A$2:$B$1079,2,FALSE))</f>
        <v>13.26026955</v>
      </c>
      <c r="AB2843" s="15">
        <f t="shared" si="88"/>
        <v>13</v>
      </c>
      <c r="AC2843" s="15">
        <f t="shared" si="89"/>
        <v>5</v>
      </c>
    </row>
    <row r="2844" spans="2:29" x14ac:dyDescent="0.3">
      <c r="B2844" s="15">
        <v>51041</v>
      </c>
      <c r="C2844" s="15">
        <v>10.568364844611059</v>
      </c>
      <c r="D2844" s="15">
        <v>10</v>
      </c>
      <c r="E2844" s="15">
        <v>3</v>
      </c>
      <c r="N2844" s="15">
        <v>51041</v>
      </c>
      <c r="O2844" s="15">
        <v>9.7413200529600044</v>
      </c>
      <c r="P2844" s="15">
        <v>9</v>
      </c>
      <c r="Q2844" s="15">
        <v>3</v>
      </c>
      <c r="Z2844" s="15">
        <v>51041</v>
      </c>
      <c r="AA2844" s="15">
        <f>IF(ISNA(VLOOKUP(Z2844,'1077county_meanLDVage_submitted'!$A$2:$B$1079,2,FALSE)),VLOOKUP(Z2844,$N$3:$O$3145,2,FALSE),VLOOKUP(Z2844,'1077county_meanLDVage_submitted'!$A$2:$B$1079,2,FALSE))</f>
        <v>9.6882091930000005</v>
      </c>
      <c r="AB2844" s="15">
        <f t="shared" si="88"/>
        <v>9</v>
      </c>
      <c r="AC2844" s="15">
        <f t="shared" si="89"/>
        <v>3</v>
      </c>
    </row>
    <row r="2845" spans="2:29" x14ac:dyDescent="0.3">
      <c r="B2845" s="15">
        <v>51043</v>
      </c>
      <c r="C2845" s="15">
        <v>11.791284971726196</v>
      </c>
      <c r="D2845" s="15">
        <v>11</v>
      </c>
      <c r="E2845" s="15">
        <v>4</v>
      </c>
      <c r="N2845" s="15">
        <v>51043</v>
      </c>
      <c r="O2845" s="15">
        <v>10.835388460053951</v>
      </c>
      <c r="P2845" s="15">
        <v>10</v>
      </c>
      <c r="Q2845" s="15">
        <v>3</v>
      </c>
      <c r="Z2845" s="15">
        <v>51043</v>
      </c>
      <c r="AA2845" s="15">
        <f>IF(ISNA(VLOOKUP(Z2845,'1077county_meanLDVage_submitted'!$A$2:$B$1079,2,FALSE)),VLOOKUP(Z2845,$N$3:$O$3145,2,FALSE),VLOOKUP(Z2845,'1077county_meanLDVage_submitted'!$A$2:$B$1079,2,FALSE))</f>
        <v>11.16127683</v>
      </c>
      <c r="AB2845" s="15">
        <f t="shared" si="88"/>
        <v>11</v>
      </c>
      <c r="AC2845" s="15">
        <f t="shared" si="89"/>
        <v>4</v>
      </c>
    </row>
    <row r="2846" spans="2:29" x14ac:dyDescent="0.3">
      <c r="B2846" s="15">
        <v>51045</v>
      </c>
      <c r="C2846" s="15">
        <v>14.501844265050025</v>
      </c>
      <c r="D2846" s="15">
        <v>14</v>
      </c>
      <c r="E2846" s="15">
        <v>5</v>
      </c>
      <c r="N2846" s="15">
        <v>51045</v>
      </c>
      <c r="O2846" s="15">
        <v>13.261261604130395</v>
      </c>
      <c r="P2846" s="15">
        <v>13</v>
      </c>
      <c r="Q2846" s="15">
        <v>5</v>
      </c>
      <c r="Z2846" s="15">
        <v>51045</v>
      </c>
      <c r="AA2846" s="15">
        <f>IF(ISNA(VLOOKUP(Z2846,'1077county_meanLDVage_submitted'!$A$2:$B$1079,2,FALSE)),VLOOKUP(Z2846,$N$3:$O$3145,2,FALSE),VLOOKUP(Z2846,'1077county_meanLDVage_submitted'!$A$2:$B$1079,2,FALSE))</f>
        <v>13.68881429</v>
      </c>
      <c r="AB2846" s="15">
        <f t="shared" si="88"/>
        <v>13</v>
      </c>
      <c r="AC2846" s="15">
        <f t="shared" si="89"/>
        <v>5</v>
      </c>
    </row>
    <row r="2847" spans="2:29" x14ac:dyDescent="0.3">
      <c r="B2847" s="15">
        <v>51047</v>
      </c>
      <c r="C2847" s="15">
        <v>11.567726129467212</v>
      </c>
      <c r="D2847" s="15">
        <v>11</v>
      </c>
      <c r="E2847" s="15">
        <v>4</v>
      </c>
      <c r="N2847" s="15">
        <v>51047</v>
      </c>
      <c r="O2847" s="15">
        <v>10.666746394559594</v>
      </c>
      <c r="P2847" s="15">
        <v>10</v>
      </c>
      <c r="Q2847" s="15">
        <v>3</v>
      </c>
      <c r="Z2847" s="15">
        <v>51047</v>
      </c>
      <c r="AA2847" s="15">
        <f>IF(ISNA(VLOOKUP(Z2847,'1077county_meanLDVage_submitted'!$A$2:$B$1079,2,FALSE)),VLOOKUP(Z2847,$N$3:$O$3145,2,FALSE),VLOOKUP(Z2847,'1077county_meanLDVage_submitted'!$A$2:$B$1079,2,FALSE))</f>
        <v>10.68765397</v>
      </c>
      <c r="AB2847" s="15">
        <f t="shared" si="88"/>
        <v>10</v>
      </c>
      <c r="AC2847" s="15">
        <f t="shared" si="89"/>
        <v>3</v>
      </c>
    </row>
    <row r="2848" spans="2:29" x14ac:dyDescent="0.3">
      <c r="B2848" s="15">
        <v>51049</v>
      </c>
      <c r="C2848" s="15">
        <v>14.258453167463674</v>
      </c>
      <c r="D2848" s="15">
        <v>14</v>
      </c>
      <c r="E2848" s="15">
        <v>5</v>
      </c>
      <c r="N2848" s="15">
        <v>51049</v>
      </c>
      <c r="O2848" s="15">
        <v>13.126568899024882</v>
      </c>
      <c r="P2848" s="15">
        <v>13</v>
      </c>
      <c r="Q2848" s="15">
        <v>5</v>
      </c>
      <c r="Z2848" s="15">
        <v>51049</v>
      </c>
      <c r="AA2848" s="15">
        <f>IF(ISNA(VLOOKUP(Z2848,'1077county_meanLDVage_submitted'!$A$2:$B$1079,2,FALSE)),VLOOKUP(Z2848,$N$3:$O$3145,2,FALSE),VLOOKUP(Z2848,'1077county_meanLDVage_submitted'!$A$2:$B$1079,2,FALSE))</f>
        <v>13.40020191</v>
      </c>
      <c r="AB2848" s="15">
        <f t="shared" si="88"/>
        <v>13</v>
      </c>
      <c r="AC2848" s="15">
        <f t="shared" si="89"/>
        <v>5</v>
      </c>
    </row>
    <row r="2849" spans="2:29" x14ac:dyDescent="0.3">
      <c r="B2849" s="15">
        <v>51051</v>
      </c>
      <c r="C2849" s="15">
        <v>12.566757103983269</v>
      </c>
      <c r="D2849" s="15">
        <v>12</v>
      </c>
      <c r="E2849" s="15">
        <v>4</v>
      </c>
      <c r="N2849" s="15">
        <v>51051</v>
      </c>
      <c r="O2849" s="15">
        <v>11.736154646862865</v>
      </c>
      <c r="P2849" s="15">
        <v>11</v>
      </c>
      <c r="Q2849" s="15">
        <v>4</v>
      </c>
      <c r="Z2849" s="15">
        <v>51051</v>
      </c>
      <c r="AA2849" s="15">
        <f>IF(ISNA(VLOOKUP(Z2849,'1077county_meanLDVage_submitted'!$A$2:$B$1079,2,FALSE)),VLOOKUP(Z2849,$N$3:$O$3145,2,FALSE),VLOOKUP(Z2849,'1077county_meanLDVage_submitted'!$A$2:$B$1079,2,FALSE))</f>
        <v>11.542684769999999</v>
      </c>
      <c r="AB2849" s="15">
        <f t="shared" si="88"/>
        <v>11</v>
      </c>
      <c r="AC2849" s="15">
        <f t="shared" si="89"/>
        <v>4</v>
      </c>
    </row>
    <row r="2850" spans="2:29" x14ac:dyDescent="0.3">
      <c r="B2850" s="15">
        <v>51053</v>
      </c>
      <c r="C2850" s="15">
        <v>13.150600981892849</v>
      </c>
      <c r="D2850" s="15">
        <v>13</v>
      </c>
      <c r="E2850" s="15">
        <v>5</v>
      </c>
      <c r="N2850" s="15">
        <v>51053</v>
      </c>
      <c r="O2850" s="15">
        <v>12.008716153612562</v>
      </c>
      <c r="P2850" s="15">
        <v>12</v>
      </c>
      <c r="Q2850" s="15">
        <v>4</v>
      </c>
      <c r="Z2850" s="15">
        <v>51053</v>
      </c>
      <c r="AA2850" s="15">
        <f>IF(ISNA(VLOOKUP(Z2850,'1077county_meanLDVage_submitted'!$A$2:$B$1079,2,FALSE)),VLOOKUP(Z2850,$N$3:$O$3145,2,FALSE),VLOOKUP(Z2850,'1077county_meanLDVage_submitted'!$A$2:$B$1079,2,FALSE))</f>
        <v>12.28629829</v>
      </c>
      <c r="AB2850" s="15">
        <f t="shared" si="88"/>
        <v>12</v>
      </c>
      <c r="AC2850" s="15">
        <f t="shared" si="89"/>
        <v>4</v>
      </c>
    </row>
    <row r="2851" spans="2:29" x14ac:dyDescent="0.3">
      <c r="B2851" s="15">
        <v>51057</v>
      </c>
      <c r="C2851" s="15">
        <v>13.428561079035131</v>
      </c>
      <c r="D2851" s="15">
        <v>13</v>
      </c>
      <c r="E2851" s="15">
        <v>5</v>
      </c>
      <c r="N2851" s="15">
        <v>51057</v>
      </c>
      <c r="O2851" s="15">
        <v>12.202841040968165</v>
      </c>
      <c r="P2851" s="15">
        <v>12</v>
      </c>
      <c r="Q2851" s="15">
        <v>4</v>
      </c>
      <c r="Z2851" s="15">
        <v>51057</v>
      </c>
      <c r="AA2851" s="15">
        <f>IF(ISNA(VLOOKUP(Z2851,'1077county_meanLDVage_submitted'!$A$2:$B$1079,2,FALSE)),VLOOKUP(Z2851,$N$3:$O$3145,2,FALSE),VLOOKUP(Z2851,'1077county_meanLDVage_submitted'!$A$2:$B$1079,2,FALSE))</f>
        <v>12.435065509999999</v>
      </c>
      <c r="AB2851" s="15">
        <f t="shared" si="88"/>
        <v>12</v>
      </c>
      <c r="AC2851" s="15">
        <f t="shared" si="89"/>
        <v>4</v>
      </c>
    </row>
    <row r="2852" spans="2:29" x14ac:dyDescent="0.3">
      <c r="B2852" s="15">
        <v>51059</v>
      </c>
      <c r="C2852" s="15">
        <v>8.6894226410970514</v>
      </c>
      <c r="D2852" s="15">
        <v>8</v>
      </c>
      <c r="E2852" s="15">
        <v>2</v>
      </c>
      <c r="N2852" s="15">
        <v>51059</v>
      </c>
      <c r="O2852" s="15">
        <v>8.160256580805143</v>
      </c>
      <c r="P2852" s="15">
        <v>8</v>
      </c>
      <c r="Q2852" s="15">
        <v>2</v>
      </c>
      <c r="Z2852" s="15">
        <v>51059</v>
      </c>
      <c r="AA2852" s="15">
        <f>IF(ISNA(VLOOKUP(Z2852,'1077county_meanLDVage_submitted'!$A$2:$B$1079,2,FALSE)),VLOOKUP(Z2852,$N$3:$O$3145,2,FALSE),VLOOKUP(Z2852,'1077county_meanLDVage_submitted'!$A$2:$B$1079,2,FALSE))</f>
        <v>7.6046429599999996</v>
      </c>
      <c r="AB2852" s="15">
        <f t="shared" si="88"/>
        <v>7</v>
      </c>
      <c r="AC2852" s="15">
        <f t="shared" si="89"/>
        <v>2</v>
      </c>
    </row>
    <row r="2853" spans="2:29" x14ac:dyDescent="0.3">
      <c r="B2853" s="15">
        <v>51061</v>
      </c>
      <c r="C2853" s="15">
        <v>10.874595903784456</v>
      </c>
      <c r="D2853" s="15">
        <v>10</v>
      </c>
      <c r="E2853" s="15">
        <v>3</v>
      </c>
      <c r="N2853" s="15">
        <v>51061</v>
      </c>
      <c r="O2853" s="15">
        <v>9.9825882711619052</v>
      </c>
      <c r="P2853" s="15">
        <v>9</v>
      </c>
      <c r="Q2853" s="15">
        <v>3</v>
      </c>
      <c r="Z2853" s="15">
        <v>51061</v>
      </c>
      <c r="AA2853" s="15">
        <f>IF(ISNA(VLOOKUP(Z2853,'1077county_meanLDVage_submitted'!$A$2:$B$1079,2,FALSE)),VLOOKUP(Z2853,$N$3:$O$3145,2,FALSE),VLOOKUP(Z2853,'1077county_meanLDVage_submitted'!$A$2:$B$1079,2,FALSE))</f>
        <v>10.26825215</v>
      </c>
      <c r="AB2853" s="15">
        <f t="shared" si="88"/>
        <v>10</v>
      </c>
      <c r="AC2853" s="15">
        <f t="shared" si="89"/>
        <v>3</v>
      </c>
    </row>
    <row r="2854" spans="2:29" x14ac:dyDescent="0.3">
      <c r="B2854" s="15">
        <v>51063</v>
      </c>
      <c r="C2854" s="15">
        <v>14.315768187568164</v>
      </c>
      <c r="D2854" s="15">
        <v>14</v>
      </c>
      <c r="E2854" s="15">
        <v>5</v>
      </c>
      <c r="N2854" s="15">
        <v>51063</v>
      </c>
      <c r="O2854" s="15">
        <v>13.249347300352294</v>
      </c>
      <c r="P2854" s="15">
        <v>13</v>
      </c>
      <c r="Q2854" s="15">
        <v>5</v>
      </c>
      <c r="Z2854" s="15">
        <v>51063</v>
      </c>
      <c r="AA2854" s="15">
        <f>IF(ISNA(VLOOKUP(Z2854,'1077county_meanLDVage_submitted'!$A$2:$B$1079,2,FALSE)),VLOOKUP(Z2854,$N$3:$O$3145,2,FALSE),VLOOKUP(Z2854,'1077county_meanLDVage_submitted'!$A$2:$B$1079,2,FALSE))</f>
        <v>13.379820219999999</v>
      </c>
      <c r="AB2854" s="15">
        <f t="shared" si="88"/>
        <v>13</v>
      </c>
      <c r="AC2854" s="15">
        <f t="shared" si="89"/>
        <v>5</v>
      </c>
    </row>
    <row r="2855" spans="2:29" x14ac:dyDescent="0.3">
      <c r="B2855" s="15">
        <v>51065</v>
      </c>
      <c r="C2855" s="15">
        <v>12.203136885432249</v>
      </c>
      <c r="D2855" s="15">
        <v>12</v>
      </c>
      <c r="E2855" s="15">
        <v>4</v>
      </c>
      <c r="N2855" s="15">
        <v>51065</v>
      </c>
      <c r="O2855" s="15">
        <v>11.196578773229716</v>
      </c>
      <c r="P2855" s="15">
        <v>11</v>
      </c>
      <c r="Q2855" s="15">
        <v>4</v>
      </c>
      <c r="Z2855" s="15">
        <v>51065</v>
      </c>
      <c r="AA2855" s="15">
        <f>IF(ISNA(VLOOKUP(Z2855,'1077county_meanLDVage_submitted'!$A$2:$B$1079,2,FALSE)),VLOOKUP(Z2855,$N$3:$O$3145,2,FALSE),VLOOKUP(Z2855,'1077county_meanLDVage_submitted'!$A$2:$B$1079,2,FALSE))</f>
        <v>11.282555589999999</v>
      </c>
      <c r="AB2855" s="15">
        <f t="shared" si="88"/>
        <v>11</v>
      </c>
      <c r="AC2855" s="15">
        <f t="shared" si="89"/>
        <v>4</v>
      </c>
    </row>
    <row r="2856" spans="2:29" x14ac:dyDescent="0.3">
      <c r="B2856" s="15">
        <v>51067</v>
      </c>
      <c r="C2856" s="15">
        <v>13.411390747647618</v>
      </c>
      <c r="D2856" s="15">
        <v>13</v>
      </c>
      <c r="E2856" s="15">
        <v>5</v>
      </c>
      <c r="N2856" s="15">
        <v>51067</v>
      </c>
      <c r="O2856" s="15">
        <v>12.31107233538053</v>
      </c>
      <c r="P2856" s="15">
        <v>12</v>
      </c>
      <c r="Q2856" s="15">
        <v>4</v>
      </c>
      <c r="Z2856" s="15">
        <v>51067</v>
      </c>
      <c r="AA2856" s="15">
        <f>IF(ISNA(VLOOKUP(Z2856,'1077county_meanLDVage_submitted'!$A$2:$B$1079,2,FALSE)),VLOOKUP(Z2856,$N$3:$O$3145,2,FALSE),VLOOKUP(Z2856,'1077county_meanLDVage_submitted'!$A$2:$B$1079,2,FALSE))</f>
        <v>12.50385543</v>
      </c>
      <c r="AB2856" s="15">
        <f t="shared" si="88"/>
        <v>12</v>
      </c>
      <c r="AC2856" s="15">
        <f t="shared" si="89"/>
        <v>4</v>
      </c>
    </row>
    <row r="2857" spans="2:29" x14ac:dyDescent="0.3">
      <c r="B2857" s="15">
        <v>51069</v>
      </c>
      <c r="C2857" s="15">
        <v>11.665184314675848</v>
      </c>
      <c r="D2857" s="15">
        <v>11</v>
      </c>
      <c r="E2857" s="15">
        <v>4</v>
      </c>
      <c r="N2857" s="15">
        <v>51069</v>
      </c>
      <c r="O2857" s="15">
        <v>10.656021845825849</v>
      </c>
      <c r="P2857" s="15">
        <v>10</v>
      </c>
      <c r="Q2857" s="15">
        <v>3</v>
      </c>
      <c r="Z2857" s="15">
        <v>51069</v>
      </c>
      <c r="AA2857" s="15">
        <f>IF(ISNA(VLOOKUP(Z2857,'1077county_meanLDVage_submitted'!$A$2:$B$1079,2,FALSE)),VLOOKUP(Z2857,$N$3:$O$3145,2,FALSE),VLOOKUP(Z2857,'1077county_meanLDVage_submitted'!$A$2:$B$1079,2,FALSE))</f>
        <v>10.832169499999999</v>
      </c>
      <c r="AB2857" s="15">
        <f t="shared" si="88"/>
        <v>10</v>
      </c>
      <c r="AC2857" s="15">
        <f t="shared" si="89"/>
        <v>3</v>
      </c>
    </row>
    <row r="2858" spans="2:29" x14ac:dyDescent="0.3">
      <c r="B2858" s="15">
        <v>51071</v>
      </c>
      <c r="C2858" s="15">
        <v>12.776741294717461</v>
      </c>
      <c r="D2858" s="15">
        <v>12</v>
      </c>
      <c r="E2858" s="15">
        <v>4</v>
      </c>
      <c r="N2858" s="15">
        <v>51071</v>
      </c>
      <c r="O2858" s="15">
        <v>11.781749896257349</v>
      </c>
      <c r="P2858" s="15">
        <v>11</v>
      </c>
      <c r="Q2858" s="15">
        <v>4</v>
      </c>
      <c r="Z2858" s="15">
        <v>51071</v>
      </c>
      <c r="AA2858" s="15">
        <f>IF(ISNA(VLOOKUP(Z2858,'1077county_meanLDVage_submitted'!$A$2:$B$1079,2,FALSE)),VLOOKUP(Z2858,$N$3:$O$3145,2,FALSE),VLOOKUP(Z2858,'1077county_meanLDVage_submitted'!$A$2:$B$1079,2,FALSE))</f>
        <v>11.794507810000001</v>
      </c>
      <c r="AB2858" s="15">
        <f t="shared" si="88"/>
        <v>11</v>
      </c>
      <c r="AC2858" s="15">
        <f t="shared" si="89"/>
        <v>4</v>
      </c>
    </row>
    <row r="2859" spans="2:29" x14ac:dyDescent="0.3">
      <c r="B2859" s="15">
        <v>51073</v>
      </c>
      <c r="C2859" s="15">
        <v>12.241089827420604</v>
      </c>
      <c r="D2859" s="15">
        <v>12</v>
      </c>
      <c r="E2859" s="15">
        <v>4</v>
      </c>
      <c r="N2859" s="15">
        <v>51073</v>
      </c>
      <c r="O2859" s="15">
        <v>11.240719889212345</v>
      </c>
      <c r="P2859" s="15">
        <v>11</v>
      </c>
      <c r="Q2859" s="15">
        <v>4</v>
      </c>
      <c r="Z2859" s="15">
        <v>51073</v>
      </c>
      <c r="AA2859" s="15">
        <f>IF(ISNA(VLOOKUP(Z2859,'1077county_meanLDVage_submitted'!$A$2:$B$1079,2,FALSE)),VLOOKUP(Z2859,$N$3:$O$3145,2,FALSE),VLOOKUP(Z2859,'1077county_meanLDVage_submitted'!$A$2:$B$1079,2,FALSE))</f>
        <v>11.45099255</v>
      </c>
      <c r="AB2859" s="15">
        <f t="shared" si="88"/>
        <v>11</v>
      </c>
      <c r="AC2859" s="15">
        <f t="shared" si="89"/>
        <v>4</v>
      </c>
    </row>
    <row r="2860" spans="2:29" x14ac:dyDescent="0.3">
      <c r="B2860" s="15">
        <v>51075</v>
      </c>
      <c r="C2860" s="15">
        <v>11.380595382976278</v>
      </c>
      <c r="D2860" s="15">
        <v>11</v>
      </c>
      <c r="E2860" s="15">
        <v>4</v>
      </c>
      <c r="N2860" s="15">
        <v>51075</v>
      </c>
      <c r="O2860" s="15">
        <v>10.37113893231613</v>
      </c>
      <c r="P2860" s="15">
        <v>10</v>
      </c>
      <c r="Q2860" s="15">
        <v>3</v>
      </c>
      <c r="Z2860" s="15">
        <v>51075</v>
      </c>
      <c r="AA2860" s="15">
        <f>IF(ISNA(VLOOKUP(Z2860,'1077county_meanLDVage_submitted'!$A$2:$B$1079,2,FALSE)),VLOOKUP(Z2860,$N$3:$O$3145,2,FALSE),VLOOKUP(Z2860,'1077county_meanLDVage_submitted'!$A$2:$B$1079,2,FALSE))</f>
        <v>10.423496849999999</v>
      </c>
      <c r="AB2860" s="15">
        <f t="shared" si="88"/>
        <v>10</v>
      </c>
      <c r="AC2860" s="15">
        <f t="shared" si="89"/>
        <v>3</v>
      </c>
    </row>
    <row r="2861" spans="2:29" x14ac:dyDescent="0.3">
      <c r="B2861" s="15">
        <v>51077</v>
      </c>
      <c r="C2861" s="15">
        <v>13.710283371149684</v>
      </c>
      <c r="D2861" s="15">
        <v>13</v>
      </c>
      <c r="E2861" s="15">
        <v>5</v>
      </c>
      <c r="N2861" s="15">
        <v>51077</v>
      </c>
      <c r="O2861" s="15">
        <v>12.554847971542557</v>
      </c>
      <c r="P2861" s="15">
        <v>12</v>
      </c>
      <c r="Q2861" s="15">
        <v>4</v>
      </c>
      <c r="Z2861" s="15">
        <v>51077</v>
      </c>
      <c r="AA2861" s="15">
        <f>IF(ISNA(VLOOKUP(Z2861,'1077county_meanLDVage_submitted'!$A$2:$B$1079,2,FALSE)),VLOOKUP(Z2861,$N$3:$O$3145,2,FALSE),VLOOKUP(Z2861,'1077county_meanLDVage_submitted'!$A$2:$B$1079,2,FALSE))</f>
        <v>12.77898577</v>
      </c>
      <c r="AB2861" s="15">
        <f t="shared" si="88"/>
        <v>12</v>
      </c>
      <c r="AC2861" s="15">
        <f t="shared" si="89"/>
        <v>4</v>
      </c>
    </row>
    <row r="2862" spans="2:29" x14ac:dyDescent="0.3">
      <c r="B2862" s="15">
        <v>51079</v>
      </c>
      <c r="C2862" s="15">
        <v>12.805376788907543</v>
      </c>
      <c r="D2862" s="15">
        <v>12</v>
      </c>
      <c r="E2862" s="15">
        <v>4</v>
      </c>
      <c r="N2862" s="15">
        <v>51079</v>
      </c>
      <c r="O2862" s="15">
        <v>11.758585454709987</v>
      </c>
      <c r="P2862" s="15">
        <v>11</v>
      </c>
      <c r="Q2862" s="15">
        <v>4</v>
      </c>
      <c r="Z2862" s="15">
        <v>51079</v>
      </c>
      <c r="AA2862" s="15">
        <f>IF(ISNA(VLOOKUP(Z2862,'1077county_meanLDVage_submitted'!$A$2:$B$1079,2,FALSE)),VLOOKUP(Z2862,$N$3:$O$3145,2,FALSE),VLOOKUP(Z2862,'1077county_meanLDVage_submitted'!$A$2:$B$1079,2,FALSE))</f>
        <v>11.89138988</v>
      </c>
      <c r="AB2862" s="15">
        <f t="shared" si="88"/>
        <v>11</v>
      </c>
      <c r="AC2862" s="15">
        <f t="shared" si="89"/>
        <v>4</v>
      </c>
    </row>
    <row r="2863" spans="2:29" x14ac:dyDescent="0.3">
      <c r="B2863" s="15">
        <v>51081</v>
      </c>
      <c r="C2863" s="15">
        <v>12.936431683746827</v>
      </c>
      <c r="D2863" s="15">
        <v>12</v>
      </c>
      <c r="E2863" s="15">
        <v>4</v>
      </c>
      <c r="N2863" s="15">
        <v>51081</v>
      </c>
      <c r="O2863" s="15">
        <v>12.042064528863582</v>
      </c>
      <c r="P2863" s="15">
        <v>12</v>
      </c>
      <c r="Q2863" s="15">
        <v>4</v>
      </c>
      <c r="Z2863" s="15">
        <v>51081</v>
      </c>
      <c r="AA2863" s="15">
        <f>IF(ISNA(VLOOKUP(Z2863,'1077county_meanLDVage_submitted'!$A$2:$B$1079,2,FALSE)),VLOOKUP(Z2863,$N$3:$O$3145,2,FALSE),VLOOKUP(Z2863,'1077county_meanLDVage_submitted'!$A$2:$B$1079,2,FALSE))</f>
        <v>12.389068740000001</v>
      </c>
      <c r="AB2863" s="15">
        <f t="shared" si="88"/>
        <v>12</v>
      </c>
      <c r="AC2863" s="15">
        <f t="shared" si="89"/>
        <v>4</v>
      </c>
    </row>
    <row r="2864" spans="2:29" x14ac:dyDescent="0.3">
      <c r="B2864" s="15">
        <v>51083</v>
      </c>
      <c r="C2864" s="15">
        <v>14.365146024110917</v>
      </c>
      <c r="D2864" s="15">
        <v>14</v>
      </c>
      <c r="E2864" s="15">
        <v>5</v>
      </c>
      <c r="N2864" s="15">
        <v>51083</v>
      </c>
      <c r="O2864" s="15">
        <v>13.181048592372608</v>
      </c>
      <c r="P2864" s="15">
        <v>13</v>
      </c>
      <c r="Q2864" s="15">
        <v>5</v>
      </c>
      <c r="Z2864" s="15">
        <v>51083</v>
      </c>
      <c r="AA2864" s="15">
        <f>IF(ISNA(VLOOKUP(Z2864,'1077county_meanLDVage_submitted'!$A$2:$B$1079,2,FALSE)),VLOOKUP(Z2864,$N$3:$O$3145,2,FALSE),VLOOKUP(Z2864,'1077county_meanLDVage_submitted'!$A$2:$B$1079,2,FALSE))</f>
        <v>13.557493320000001</v>
      </c>
      <c r="AB2864" s="15">
        <f t="shared" si="88"/>
        <v>13</v>
      </c>
      <c r="AC2864" s="15">
        <f t="shared" si="89"/>
        <v>5</v>
      </c>
    </row>
    <row r="2865" spans="2:29" x14ac:dyDescent="0.3">
      <c r="B2865" s="15">
        <v>51085</v>
      </c>
      <c r="C2865" s="15">
        <v>11.16203600466217</v>
      </c>
      <c r="D2865" s="15">
        <v>11</v>
      </c>
      <c r="E2865" s="15">
        <v>4</v>
      </c>
      <c r="N2865" s="15">
        <v>51085</v>
      </c>
      <c r="O2865" s="15">
        <v>10.200994274078457</v>
      </c>
      <c r="P2865" s="15">
        <v>10</v>
      </c>
      <c r="Q2865" s="15">
        <v>3</v>
      </c>
      <c r="Z2865" s="15">
        <v>51085</v>
      </c>
      <c r="AA2865" s="15">
        <f>IF(ISNA(VLOOKUP(Z2865,'1077county_meanLDVage_submitted'!$A$2:$B$1079,2,FALSE)),VLOOKUP(Z2865,$N$3:$O$3145,2,FALSE),VLOOKUP(Z2865,'1077county_meanLDVage_submitted'!$A$2:$B$1079,2,FALSE))</f>
        <v>10.315117000000001</v>
      </c>
      <c r="AB2865" s="15">
        <f t="shared" si="88"/>
        <v>10</v>
      </c>
      <c r="AC2865" s="15">
        <f t="shared" si="89"/>
        <v>3</v>
      </c>
    </row>
    <row r="2866" spans="2:29" x14ac:dyDescent="0.3">
      <c r="B2866" s="15">
        <v>51087</v>
      </c>
      <c r="C2866" s="15">
        <v>10.553598315599835</v>
      </c>
      <c r="D2866" s="15">
        <v>10</v>
      </c>
      <c r="E2866" s="15">
        <v>3</v>
      </c>
      <c r="N2866" s="15">
        <v>51087</v>
      </c>
      <c r="O2866" s="15">
        <v>9.7861163502169575</v>
      </c>
      <c r="P2866" s="15">
        <v>9</v>
      </c>
      <c r="Q2866" s="15">
        <v>3</v>
      </c>
      <c r="Z2866" s="15">
        <v>51087</v>
      </c>
      <c r="AA2866" s="15">
        <f>IF(ISNA(VLOOKUP(Z2866,'1077county_meanLDVage_submitted'!$A$2:$B$1079,2,FALSE)),VLOOKUP(Z2866,$N$3:$O$3145,2,FALSE),VLOOKUP(Z2866,'1077county_meanLDVage_submitted'!$A$2:$B$1079,2,FALSE))</f>
        <v>9.6881849100000004</v>
      </c>
      <c r="AB2866" s="15">
        <f t="shared" si="88"/>
        <v>9</v>
      </c>
      <c r="AC2866" s="15">
        <f t="shared" si="89"/>
        <v>3</v>
      </c>
    </row>
    <row r="2867" spans="2:29" x14ac:dyDescent="0.3">
      <c r="B2867" s="15">
        <v>51089</v>
      </c>
      <c r="C2867" s="15">
        <v>14.059363627302487</v>
      </c>
      <c r="D2867" s="15">
        <v>14</v>
      </c>
      <c r="E2867" s="15">
        <v>5</v>
      </c>
      <c r="N2867" s="15">
        <v>51089</v>
      </c>
      <c r="O2867" s="15">
        <v>12.908516575038544</v>
      </c>
      <c r="P2867" s="15">
        <v>12</v>
      </c>
      <c r="Q2867" s="15">
        <v>4</v>
      </c>
      <c r="Z2867" s="15">
        <v>51089</v>
      </c>
      <c r="AA2867" s="15">
        <f>IF(ISNA(VLOOKUP(Z2867,'1077county_meanLDVage_submitted'!$A$2:$B$1079,2,FALSE)),VLOOKUP(Z2867,$N$3:$O$3145,2,FALSE),VLOOKUP(Z2867,'1077county_meanLDVage_submitted'!$A$2:$B$1079,2,FALSE))</f>
        <v>13.20061862</v>
      </c>
      <c r="AB2867" s="15">
        <f t="shared" si="88"/>
        <v>13</v>
      </c>
      <c r="AC2867" s="15">
        <f t="shared" si="89"/>
        <v>5</v>
      </c>
    </row>
    <row r="2868" spans="2:29" x14ac:dyDescent="0.3">
      <c r="B2868" s="15">
        <v>51091</v>
      </c>
      <c r="C2868" s="15">
        <v>14.057245078938427</v>
      </c>
      <c r="D2868" s="15">
        <v>14</v>
      </c>
      <c r="E2868" s="15">
        <v>5</v>
      </c>
      <c r="N2868" s="15">
        <v>51091</v>
      </c>
      <c r="O2868" s="15">
        <v>13.130272386233548</v>
      </c>
      <c r="P2868" s="15">
        <v>13</v>
      </c>
      <c r="Q2868" s="15">
        <v>5</v>
      </c>
      <c r="Z2868" s="15">
        <v>51091</v>
      </c>
      <c r="AA2868" s="15">
        <f>IF(ISNA(VLOOKUP(Z2868,'1077county_meanLDVage_submitted'!$A$2:$B$1079,2,FALSE)),VLOOKUP(Z2868,$N$3:$O$3145,2,FALSE),VLOOKUP(Z2868,'1077county_meanLDVage_submitted'!$A$2:$B$1079,2,FALSE))</f>
        <v>13.12776494</v>
      </c>
      <c r="AB2868" s="15">
        <f t="shared" si="88"/>
        <v>13</v>
      </c>
      <c r="AC2868" s="15">
        <f t="shared" si="89"/>
        <v>5</v>
      </c>
    </row>
    <row r="2869" spans="2:29" x14ac:dyDescent="0.3">
      <c r="B2869" s="15">
        <v>51093</v>
      </c>
      <c r="C2869" s="15">
        <v>11.844949840637973</v>
      </c>
      <c r="D2869" s="15">
        <v>11</v>
      </c>
      <c r="E2869" s="15">
        <v>4</v>
      </c>
      <c r="N2869" s="15">
        <v>51093</v>
      </c>
      <c r="O2869" s="15">
        <v>10.798687920860866</v>
      </c>
      <c r="P2869" s="15">
        <v>10</v>
      </c>
      <c r="Q2869" s="15">
        <v>3</v>
      </c>
      <c r="Z2869" s="15">
        <v>51093</v>
      </c>
      <c r="AA2869" s="15">
        <f>IF(ISNA(VLOOKUP(Z2869,'1077county_meanLDVage_submitted'!$A$2:$B$1079,2,FALSE)),VLOOKUP(Z2869,$N$3:$O$3145,2,FALSE),VLOOKUP(Z2869,'1077county_meanLDVage_submitted'!$A$2:$B$1079,2,FALSE))</f>
        <v>11.11722282</v>
      </c>
      <c r="AB2869" s="15">
        <f t="shared" si="88"/>
        <v>11</v>
      </c>
      <c r="AC2869" s="15">
        <f t="shared" si="89"/>
        <v>4</v>
      </c>
    </row>
    <row r="2870" spans="2:29" x14ac:dyDescent="0.3">
      <c r="B2870" s="15">
        <v>51095</v>
      </c>
      <c r="C2870" s="15">
        <v>9.7296778439146792</v>
      </c>
      <c r="D2870" s="15">
        <v>9</v>
      </c>
      <c r="E2870" s="15">
        <v>3</v>
      </c>
      <c r="N2870" s="15">
        <v>51095</v>
      </c>
      <c r="O2870" s="15">
        <v>9.0072835824636073</v>
      </c>
      <c r="P2870" s="15">
        <v>9</v>
      </c>
      <c r="Q2870" s="15">
        <v>3</v>
      </c>
      <c r="Z2870" s="15">
        <v>51095</v>
      </c>
      <c r="AA2870" s="15">
        <f>IF(ISNA(VLOOKUP(Z2870,'1077county_meanLDVage_submitted'!$A$2:$B$1079,2,FALSE)),VLOOKUP(Z2870,$N$3:$O$3145,2,FALSE),VLOOKUP(Z2870,'1077county_meanLDVage_submitted'!$A$2:$B$1079,2,FALSE))</f>
        <v>8.9759407979999999</v>
      </c>
      <c r="AB2870" s="15">
        <f t="shared" si="88"/>
        <v>8</v>
      </c>
      <c r="AC2870" s="15">
        <f t="shared" si="89"/>
        <v>2</v>
      </c>
    </row>
    <row r="2871" spans="2:29" x14ac:dyDescent="0.3">
      <c r="B2871" s="15">
        <v>51097</v>
      </c>
      <c r="C2871" s="15">
        <v>13.819695755455502</v>
      </c>
      <c r="D2871" s="15">
        <v>13</v>
      </c>
      <c r="E2871" s="15">
        <v>5</v>
      </c>
      <c r="N2871" s="15">
        <v>51097</v>
      </c>
      <c r="O2871" s="15">
        <v>12.611445398237507</v>
      </c>
      <c r="P2871" s="15">
        <v>12</v>
      </c>
      <c r="Q2871" s="15">
        <v>4</v>
      </c>
      <c r="Z2871" s="15">
        <v>51097</v>
      </c>
      <c r="AA2871" s="15">
        <f>IF(ISNA(VLOOKUP(Z2871,'1077county_meanLDVage_submitted'!$A$2:$B$1079,2,FALSE)),VLOOKUP(Z2871,$N$3:$O$3145,2,FALSE),VLOOKUP(Z2871,'1077county_meanLDVage_submitted'!$A$2:$B$1079,2,FALSE))</f>
        <v>13.07915468</v>
      </c>
      <c r="AB2871" s="15">
        <f t="shared" si="88"/>
        <v>13</v>
      </c>
      <c r="AC2871" s="15">
        <f t="shared" si="89"/>
        <v>5</v>
      </c>
    </row>
    <row r="2872" spans="2:29" x14ac:dyDescent="0.3">
      <c r="B2872" s="15">
        <v>51099</v>
      </c>
      <c r="C2872" s="15">
        <v>11.45563868469533</v>
      </c>
      <c r="D2872" s="15">
        <v>11</v>
      </c>
      <c r="E2872" s="15">
        <v>4</v>
      </c>
      <c r="N2872" s="15">
        <v>51099</v>
      </c>
      <c r="O2872" s="15">
        <v>10.402785700893293</v>
      </c>
      <c r="P2872" s="15">
        <v>10</v>
      </c>
      <c r="Q2872" s="15">
        <v>3</v>
      </c>
      <c r="Z2872" s="15">
        <v>51099</v>
      </c>
      <c r="AA2872" s="15">
        <f>IF(ISNA(VLOOKUP(Z2872,'1077county_meanLDVage_submitted'!$A$2:$B$1079,2,FALSE)),VLOOKUP(Z2872,$N$3:$O$3145,2,FALSE),VLOOKUP(Z2872,'1077county_meanLDVage_submitted'!$A$2:$B$1079,2,FALSE))</f>
        <v>10.80804135</v>
      </c>
      <c r="AB2872" s="15">
        <f t="shared" si="88"/>
        <v>10</v>
      </c>
      <c r="AC2872" s="15">
        <f t="shared" si="89"/>
        <v>3</v>
      </c>
    </row>
    <row r="2873" spans="2:29" x14ac:dyDescent="0.3">
      <c r="B2873" s="15">
        <v>51101</v>
      </c>
      <c r="C2873" s="15">
        <v>12.530362390401326</v>
      </c>
      <c r="D2873" s="15">
        <v>12</v>
      </c>
      <c r="E2873" s="15">
        <v>4</v>
      </c>
      <c r="N2873" s="15">
        <v>51101</v>
      </c>
      <c r="O2873" s="15">
        <v>11.430732000151187</v>
      </c>
      <c r="P2873" s="15">
        <v>11</v>
      </c>
      <c r="Q2873" s="15">
        <v>4</v>
      </c>
      <c r="Z2873" s="15">
        <v>51101</v>
      </c>
      <c r="AA2873" s="15">
        <f>IF(ISNA(VLOOKUP(Z2873,'1077county_meanLDVage_submitted'!$A$2:$B$1079,2,FALSE)),VLOOKUP(Z2873,$N$3:$O$3145,2,FALSE),VLOOKUP(Z2873,'1077county_meanLDVage_submitted'!$A$2:$B$1079,2,FALSE))</f>
        <v>11.747055489999999</v>
      </c>
      <c r="AB2873" s="15">
        <f t="shared" si="88"/>
        <v>11</v>
      </c>
      <c r="AC2873" s="15">
        <f t="shared" si="89"/>
        <v>4</v>
      </c>
    </row>
    <row r="2874" spans="2:29" x14ac:dyDescent="0.3">
      <c r="B2874" s="15">
        <v>51103</v>
      </c>
      <c r="C2874" s="15">
        <v>12.501276207208784</v>
      </c>
      <c r="D2874" s="15">
        <v>12</v>
      </c>
      <c r="E2874" s="15">
        <v>4</v>
      </c>
      <c r="N2874" s="15">
        <v>51103</v>
      </c>
      <c r="O2874" s="15">
        <v>11.495152035075188</v>
      </c>
      <c r="P2874" s="15">
        <v>11</v>
      </c>
      <c r="Q2874" s="15">
        <v>4</v>
      </c>
      <c r="Z2874" s="15">
        <v>51103</v>
      </c>
      <c r="AA2874" s="15">
        <f>IF(ISNA(VLOOKUP(Z2874,'1077county_meanLDVage_submitted'!$A$2:$B$1079,2,FALSE)),VLOOKUP(Z2874,$N$3:$O$3145,2,FALSE),VLOOKUP(Z2874,'1077county_meanLDVage_submitted'!$A$2:$B$1079,2,FALSE))</f>
        <v>11.7962126</v>
      </c>
      <c r="AB2874" s="15">
        <f t="shared" si="88"/>
        <v>11</v>
      </c>
      <c r="AC2874" s="15">
        <f t="shared" si="89"/>
        <v>4</v>
      </c>
    </row>
    <row r="2875" spans="2:29" x14ac:dyDescent="0.3">
      <c r="B2875" s="15">
        <v>51105</v>
      </c>
      <c r="C2875" s="15">
        <v>12.657839911836872</v>
      </c>
      <c r="D2875" s="15">
        <v>12</v>
      </c>
      <c r="E2875" s="15">
        <v>4</v>
      </c>
      <c r="N2875" s="15">
        <v>51105</v>
      </c>
      <c r="O2875" s="15">
        <v>11.913396683307008</v>
      </c>
      <c r="P2875" s="15">
        <v>11</v>
      </c>
      <c r="Q2875" s="15">
        <v>4</v>
      </c>
      <c r="Z2875" s="15">
        <v>51105</v>
      </c>
      <c r="AA2875" s="15">
        <f>IF(ISNA(VLOOKUP(Z2875,'1077county_meanLDVage_submitted'!$A$2:$B$1079,2,FALSE)),VLOOKUP(Z2875,$N$3:$O$3145,2,FALSE),VLOOKUP(Z2875,'1077county_meanLDVage_submitted'!$A$2:$B$1079,2,FALSE))</f>
        <v>11.59939084</v>
      </c>
      <c r="AB2875" s="15">
        <f t="shared" si="88"/>
        <v>11</v>
      </c>
      <c r="AC2875" s="15">
        <f t="shared" si="89"/>
        <v>4</v>
      </c>
    </row>
    <row r="2876" spans="2:29" x14ac:dyDescent="0.3">
      <c r="B2876" s="15">
        <v>51107</v>
      </c>
      <c r="C2876" s="15">
        <v>7.9677817034404068</v>
      </c>
      <c r="D2876" s="15">
        <v>7</v>
      </c>
      <c r="E2876" s="15">
        <v>2</v>
      </c>
      <c r="N2876" s="15">
        <v>51107</v>
      </c>
      <c r="O2876" s="15">
        <v>7.4667468787944271</v>
      </c>
      <c r="P2876" s="15">
        <v>7</v>
      </c>
      <c r="Q2876" s="15">
        <v>2</v>
      </c>
      <c r="Z2876" s="15">
        <v>51107</v>
      </c>
      <c r="AA2876" s="15">
        <f>IF(ISNA(VLOOKUP(Z2876,'1077county_meanLDVage_submitted'!$A$2:$B$1079,2,FALSE)),VLOOKUP(Z2876,$N$3:$O$3145,2,FALSE),VLOOKUP(Z2876,'1077county_meanLDVage_submitted'!$A$2:$B$1079,2,FALSE))</f>
        <v>7.4407631829999996</v>
      </c>
      <c r="AB2876" s="15">
        <f t="shared" si="88"/>
        <v>7</v>
      </c>
      <c r="AC2876" s="15">
        <f t="shared" si="89"/>
        <v>2</v>
      </c>
    </row>
    <row r="2877" spans="2:29" x14ac:dyDescent="0.3">
      <c r="B2877" s="15">
        <v>51109</v>
      </c>
      <c r="C2877" s="15">
        <v>12.986136736377132</v>
      </c>
      <c r="D2877" s="15">
        <v>12</v>
      </c>
      <c r="E2877" s="15">
        <v>4</v>
      </c>
      <c r="N2877" s="15">
        <v>51109</v>
      </c>
      <c r="O2877" s="15">
        <v>11.875715015720587</v>
      </c>
      <c r="P2877" s="15">
        <v>11</v>
      </c>
      <c r="Q2877" s="15">
        <v>4</v>
      </c>
      <c r="Z2877" s="15">
        <v>51109</v>
      </c>
      <c r="AA2877" s="15">
        <f>IF(ISNA(VLOOKUP(Z2877,'1077county_meanLDVage_submitted'!$A$2:$B$1079,2,FALSE)),VLOOKUP(Z2877,$N$3:$O$3145,2,FALSE),VLOOKUP(Z2877,'1077county_meanLDVage_submitted'!$A$2:$B$1079,2,FALSE))</f>
        <v>11.99108028</v>
      </c>
      <c r="AB2877" s="15">
        <f t="shared" si="88"/>
        <v>11</v>
      </c>
      <c r="AC2877" s="15">
        <f t="shared" si="89"/>
        <v>4</v>
      </c>
    </row>
    <row r="2878" spans="2:29" x14ac:dyDescent="0.3">
      <c r="B2878" s="15">
        <v>51111</v>
      </c>
      <c r="C2878" s="15">
        <v>13.986994959383695</v>
      </c>
      <c r="D2878" s="15">
        <v>13</v>
      </c>
      <c r="E2878" s="15">
        <v>5</v>
      </c>
      <c r="N2878" s="15">
        <v>51111</v>
      </c>
      <c r="O2878" s="15">
        <v>13.003913197418081</v>
      </c>
      <c r="P2878" s="15">
        <v>13</v>
      </c>
      <c r="Q2878" s="15">
        <v>5</v>
      </c>
      <c r="Z2878" s="15">
        <v>51111</v>
      </c>
      <c r="AA2878" s="15">
        <f>IF(ISNA(VLOOKUP(Z2878,'1077county_meanLDVage_submitted'!$A$2:$B$1079,2,FALSE)),VLOOKUP(Z2878,$N$3:$O$3145,2,FALSE),VLOOKUP(Z2878,'1077county_meanLDVage_submitted'!$A$2:$B$1079,2,FALSE))</f>
        <v>13.268647789999999</v>
      </c>
      <c r="AB2878" s="15">
        <f t="shared" si="88"/>
        <v>13</v>
      </c>
      <c r="AC2878" s="15">
        <f t="shared" si="89"/>
        <v>5</v>
      </c>
    </row>
    <row r="2879" spans="2:29" x14ac:dyDescent="0.3">
      <c r="B2879" s="15">
        <v>51113</v>
      </c>
      <c r="C2879" s="15">
        <v>13.13806658578295</v>
      </c>
      <c r="D2879" s="15">
        <v>13</v>
      </c>
      <c r="E2879" s="15">
        <v>5</v>
      </c>
      <c r="N2879" s="15">
        <v>51113</v>
      </c>
      <c r="O2879" s="15">
        <v>12.141258414676411</v>
      </c>
      <c r="P2879" s="15">
        <v>12</v>
      </c>
      <c r="Q2879" s="15">
        <v>4</v>
      </c>
      <c r="Z2879" s="15">
        <v>51113</v>
      </c>
      <c r="AA2879" s="15">
        <f>IF(ISNA(VLOOKUP(Z2879,'1077county_meanLDVage_submitted'!$A$2:$B$1079,2,FALSE)),VLOOKUP(Z2879,$N$3:$O$3145,2,FALSE),VLOOKUP(Z2879,'1077county_meanLDVage_submitted'!$A$2:$B$1079,2,FALSE))</f>
        <v>12.25731927</v>
      </c>
      <c r="AB2879" s="15">
        <f t="shared" si="88"/>
        <v>12</v>
      </c>
      <c r="AC2879" s="15">
        <f t="shared" si="89"/>
        <v>4</v>
      </c>
    </row>
    <row r="2880" spans="2:29" x14ac:dyDescent="0.3">
      <c r="B2880" s="15">
        <v>51115</v>
      </c>
      <c r="C2880" s="15">
        <v>12.814870710239157</v>
      </c>
      <c r="D2880" s="15">
        <v>12</v>
      </c>
      <c r="E2880" s="15">
        <v>4</v>
      </c>
      <c r="N2880" s="15">
        <v>51115</v>
      </c>
      <c r="O2880" s="15">
        <v>11.784945813755257</v>
      </c>
      <c r="P2880" s="15">
        <v>11</v>
      </c>
      <c r="Q2880" s="15">
        <v>4</v>
      </c>
      <c r="Z2880" s="15">
        <v>51115</v>
      </c>
      <c r="AA2880" s="15">
        <f>IF(ISNA(VLOOKUP(Z2880,'1077county_meanLDVage_submitted'!$A$2:$B$1079,2,FALSE)),VLOOKUP(Z2880,$N$3:$O$3145,2,FALSE),VLOOKUP(Z2880,'1077county_meanLDVage_submitted'!$A$2:$B$1079,2,FALSE))</f>
        <v>12.06444583</v>
      </c>
      <c r="AB2880" s="15">
        <f t="shared" si="88"/>
        <v>12</v>
      </c>
      <c r="AC2880" s="15">
        <f t="shared" si="89"/>
        <v>4</v>
      </c>
    </row>
    <row r="2881" spans="2:29" x14ac:dyDescent="0.3">
      <c r="B2881" s="15">
        <v>51117</v>
      </c>
      <c r="C2881" s="15">
        <v>13.232504999299906</v>
      </c>
      <c r="D2881" s="15">
        <v>13</v>
      </c>
      <c r="E2881" s="15">
        <v>5</v>
      </c>
      <c r="N2881" s="15">
        <v>51117</v>
      </c>
      <c r="O2881" s="15">
        <v>12.254511431464506</v>
      </c>
      <c r="P2881" s="15">
        <v>12</v>
      </c>
      <c r="Q2881" s="15">
        <v>4</v>
      </c>
      <c r="Z2881" s="15">
        <v>51117</v>
      </c>
      <c r="AA2881" s="15">
        <f>IF(ISNA(VLOOKUP(Z2881,'1077county_meanLDVage_submitted'!$A$2:$B$1079,2,FALSE)),VLOOKUP(Z2881,$N$3:$O$3145,2,FALSE),VLOOKUP(Z2881,'1077county_meanLDVage_submitted'!$A$2:$B$1079,2,FALSE))</f>
        <v>12.50447333</v>
      </c>
      <c r="AB2881" s="15">
        <f t="shared" si="88"/>
        <v>12</v>
      </c>
      <c r="AC2881" s="15">
        <f t="shared" si="89"/>
        <v>4</v>
      </c>
    </row>
    <row r="2882" spans="2:29" x14ac:dyDescent="0.3">
      <c r="B2882" s="15">
        <v>51119</v>
      </c>
      <c r="C2882" s="15">
        <v>12.754857053326132</v>
      </c>
      <c r="D2882" s="15">
        <v>12</v>
      </c>
      <c r="E2882" s="15">
        <v>4</v>
      </c>
      <c r="N2882" s="15">
        <v>51119</v>
      </c>
      <c r="O2882" s="15">
        <v>11.703040095564441</v>
      </c>
      <c r="P2882" s="15">
        <v>11</v>
      </c>
      <c r="Q2882" s="15">
        <v>4</v>
      </c>
      <c r="Z2882" s="15">
        <v>51119</v>
      </c>
      <c r="AA2882" s="15">
        <f>IF(ISNA(VLOOKUP(Z2882,'1077county_meanLDVage_submitted'!$A$2:$B$1079,2,FALSE)),VLOOKUP(Z2882,$N$3:$O$3145,2,FALSE),VLOOKUP(Z2882,'1077county_meanLDVage_submitted'!$A$2:$B$1079,2,FALSE))</f>
        <v>11.99603546</v>
      </c>
      <c r="AB2882" s="15">
        <f t="shared" si="88"/>
        <v>11</v>
      </c>
      <c r="AC2882" s="15">
        <f t="shared" si="89"/>
        <v>4</v>
      </c>
    </row>
    <row r="2883" spans="2:29" x14ac:dyDescent="0.3">
      <c r="B2883" s="15">
        <v>51121</v>
      </c>
      <c r="C2883" s="15">
        <v>11.613627924421047</v>
      </c>
      <c r="D2883" s="15">
        <v>11</v>
      </c>
      <c r="E2883" s="15">
        <v>4</v>
      </c>
      <c r="N2883" s="15">
        <v>51121</v>
      </c>
      <c r="O2883" s="15">
        <v>10.715554608150025</v>
      </c>
      <c r="P2883" s="15">
        <v>10</v>
      </c>
      <c r="Q2883" s="15">
        <v>3</v>
      </c>
      <c r="Z2883" s="15">
        <v>51121</v>
      </c>
      <c r="AA2883" s="15">
        <f>IF(ISNA(VLOOKUP(Z2883,'1077county_meanLDVage_submitted'!$A$2:$B$1079,2,FALSE)),VLOOKUP(Z2883,$N$3:$O$3145,2,FALSE),VLOOKUP(Z2883,'1077county_meanLDVage_submitted'!$A$2:$B$1079,2,FALSE))</f>
        <v>10.73130153</v>
      </c>
      <c r="AB2883" s="15">
        <f t="shared" si="88"/>
        <v>10</v>
      </c>
      <c r="AC2883" s="15">
        <f t="shared" si="89"/>
        <v>3</v>
      </c>
    </row>
    <row r="2884" spans="2:29" x14ac:dyDescent="0.3">
      <c r="B2884" s="15">
        <v>51125</v>
      </c>
      <c r="C2884" s="15">
        <v>13.680640924286504</v>
      </c>
      <c r="D2884" s="15">
        <v>13</v>
      </c>
      <c r="E2884" s="15">
        <v>5</v>
      </c>
      <c r="N2884" s="15">
        <v>51125</v>
      </c>
      <c r="O2884" s="15">
        <v>12.675698892272479</v>
      </c>
      <c r="P2884" s="15">
        <v>12</v>
      </c>
      <c r="Q2884" s="15">
        <v>4</v>
      </c>
      <c r="Z2884" s="15">
        <v>51125</v>
      </c>
      <c r="AA2884" s="15">
        <f>IF(ISNA(VLOOKUP(Z2884,'1077county_meanLDVage_submitted'!$A$2:$B$1079,2,FALSE)),VLOOKUP(Z2884,$N$3:$O$3145,2,FALSE),VLOOKUP(Z2884,'1077county_meanLDVage_submitted'!$A$2:$B$1079,2,FALSE))</f>
        <v>12.69638555</v>
      </c>
      <c r="AB2884" s="15">
        <f t="shared" si="88"/>
        <v>12</v>
      </c>
      <c r="AC2884" s="15">
        <f t="shared" si="89"/>
        <v>4</v>
      </c>
    </row>
    <row r="2885" spans="2:29" x14ac:dyDescent="0.3">
      <c r="B2885" s="15">
        <v>51127</v>
      </c>
      <c r="C2885" s="15">
        <v>11.452234449417888</v>
      </c>
      <c r="D2885" s="15">
        <v>11</v>
      </c>
      <c r="E2885" s="15">
        <v>4</v>
      </c>
      <c r="N2885" s="15">
        <v>51127</v>
      </c>
      <c r="O2885" s="15">
        <v>10.413590276749121</v>
      </c>
      <c r="P2885" s="15">
        <v>10</v>
      </c>
      <c r="Q2885" s="15">
        <v>3</v>
      </c>
      <c r="Z2885" s="15">
        <v>51127</v>
      </c>
      <c r="AA2885" s="15">
        <f>IF(ISNA(VLOOKUP(Z2885,'1077county_meanLDVage_submitted'!$A$2:$B$1079,2,FALSE)),VLOOKUP(Z2885,$N$3:$O$3145,2,FALSE),VLOOKUP(Z2885,'1077county_meanLDVage_submitted'!$A$2:$B$1079,2,FALSE))</f>
        <v>10.605120149999999</v>
      </c>
      <c r="AB2885" s="15">
        <f t="shared" ref="AB2885:AB2948" si="90">TRUNC(AA2885,0)</f>
        <v>10</v>
      </c>
      <c r="AC2885" s="15">
        <f t="shared" ref="AC2885:AC2948" si="91">VLOOKUP(AB2885,$AE$14:$AF$26,2,)</f>
        <v>3</v>
      </c>
    </row>
    <row r="2886" spans="2:29" x14ac:dyDescent="0.3">
      <c r="B2886" s="15">
        <v>51131</v>
      </c>
      <c r="C2886" s="15">
        <v>12.67321443252257</v>
      </c>
      <c r="D2886" s="15">
        <v>12</v>
      </c>
      <c r="E2886" s="15">
        <v>4</v>
      </c>
      <c r="N2886" s="15">
        <v>51131</v>
      </c>
      <c r="O2886" s="15">
        <v>11.759852822680781</v>
      </c>
      <c r="P2886" s="15">
        <v>11</v>
      </c>
      <c r="Q2886" s="15">
        <v>4</v>
      </c>
      <c r="Z2886" s="15">
        <v>51131</v>
      </c>
      <c r="AA2886" s="15">
        <f>IF(ISNA(VLOOKUP(Z2886,'1077county_meanLDVage_submitted'!$A$2:$B$1079,2,FALSE)),VLOOKUP(Z2886,$N$3:$O$3145,2,FALSE),VLOOKUP(Z2886,'1077county_meanLDVage_submitted'!$A$2:$B$1079,2,FALSE))</f>
        <v>11.76834339</v>
      </c>
      <c r="AB2886" s="15">
        <f t="shared" si="90"/>
        <v>11</v>
      </c>
      <c r="AC2886" s="15">
        <f t="shared" si="91"/>
        <v>4</v>
      </c>
    </row>
    <row r="2887" spans="2:29" x14ac:dyDescent="0.3">
      <c r="B2887" s="15">
        <v>51133</v>
      </c>
      <c r="C2887" s="15">
        <v>12.811396872361648</v>
      </c>
      <c r="D2887" s="15">
        <v>12</v>
      </c>
      <c r="E2887" s="15">
        <v>4</v>
      </c>
      <c r="N2887" s="15">
        <v>51133</v>
      </c>
      <c r="O2887" s="15">
        <v>11.751643218236731</v>
      </c>
      <c r="P2887" s="15">
        <v>11</v>
      </c>
      <c r="Q2887" s="15">
        <v>4</v>
      </c>
      <c r="Z2887" s="15">
        <v>51133</v>
      </c>
      <c r="AA2887" s="15">
        <f>IF(ISNA(VLOOKUP(Z2887,'1077county_meanLDVage_submitted'!$A$2:$B$1079,2,FALSE)),VLOOKUP(Z2887,$N$3:$O$3145,2,FALSE),VLOOKUP(Z2887,'1077county_meanLDVage_submitted'!$A$2:$B$1079,2,FALSE))</f>
        <v>12.308200190000001</v>
      </c>
      <c r="AB2887" s="15">
        <f t="shared" si="90"/>
        <v>12</v>
      </c>
      <c r="AC2887" s="15">
        <f t="shared" si="91"/>
        <v>4</v>
      </c>
    </row>
    <row r="2888" spans="2:29" x14ac:dyDescent="0.3">
      <c r="B2888" s="15">
        <v>51135</v>
      </c>
      <c r="C2888" s="15">
        <v>13.639264991608107</v>
      </c>
      <c r="D2888" s="15">
        <v>13</v>
      </c>
      <c r="E2888" s="15">
        <v>5</v>
      </c>
      <c r="N2888" s="15">
        <v>51135</v>
      </c>
      <c r="O2888" s="15">
        <v>12.640073218594912</v>
      </c>
      <c r="P2888" s="15">
        <v>12</v>
      </c>
      <c r="Q2888" s="15">
        <v>4</v>
      </c>
      <c r="Z2888" s="15">
        <v>51135</v>
      </c>
      <c r="AA2888" s="15">
        <f>IF(ISNA(VLOOKUP(Z2888,'1077county_meanLDVage_submitted'!$A$2:$B$1079,2,FALSE)),VLOOKUP(Z2888,$N$3:$O$3145,2,FALSE),VLOOKUP(Z2888,'1077county_meanLDVage_submitted'!$A$2:$B$1079,2,FALSE))</f>
        <v>12.812661779999999</v>
      </c>
      <c r="AB2888" s="15">
        <f t="shared" si="90"/>
        <v>12</v>
      </c>
      <c r="AC2888" s="15">
        <f t="shared" si="91"/>
        <v>4</v>
      </c>
    </row>
    <row r="2889" spans="2:29" x14ac:dyDescent="0.3">
      <c r="B2889" s="15">
        <v>51137</v>
      </c>
      <c r="C2889" s="15">
        <v>11.893668272675848</v>
      </c>
      <c r="D2889" s="15">
        <v>11</v>
      </c>
      <c r="E2889" s="15">
        <v>4</v>
      </c>
      <c r="N2889" s="15">
        <v>51137</v>
      </c>
      <c r="O2889" s="15">
        <v>10.907447085213365</v>
      </c>
      <c r="P2889" s="15">
        <v>10</v>
      </c>
      <c r="Q2889" s="15">
        <v>3</v>
      </c>
      <c r="Z2889" s="15">
        <v>51137</v>
      </c>
      <c r="AA2889" s="15">
        <f>IF(ISNA(VLOOKUP(Z2889,'1077county_meanLDVage_submitted'!$A$2:$B$1079,2,FALSE)),VLOOKUP(Z2889,$N$3:$O$3145,2,FALSE),VLOOKUP(Z2889,'1077county_meanLDVage_submitted'!$A$2:$B$1079,2,FALSE))</f>
        <v>11.12773335</v>
      </c>
      <c r="AB2889" s="15">
        <f t="shared" si="90"/>
        <v>11</v>
      </c>
      <c r="AC2889" s="15">
        <f t="shared" si="91"/>
        <v>4</v>
      </c>
    </row>
    <row r="2890" spans="2:29" x14ac:dyDescent="0.3">
      <c r="B2890" s="15">
        <v>51139</v>
      </c>
      <c r="C2890" s="15">
        <v>14.481973288019736</v>
      </c>
      <c r="D2890" s="15">
        <v>14</v>
      </c>
      <c r="E2890" s="15">
        <v>5</v>
      </c>
      <c r="N2890" s="15">
        <v>51139</v>
      </c>
      <c r="O2890" s="15">
        <v>13.343284929763524</v>
      </c>
      <c r="P2890" s="15">
        <v>13</v>
      </c>
      <c r="Q2890" s="15">
        <v>5</v>
      </c>
      <c r="Z2890" s="15">
        <v>51139</v>
      </c>
      <c r="AA2890" s="15">
        <f>IF(ISNA(VLOOKUP(Z2890,'1077county_meanLDVage_submitted'!$A$2:$B$1079,2,FALSE)),VLOOKUP(Z2890,$N$3:$O$3145,2,FALSE),VLOOKUP(Z2890,'1077county_meanLDVage_submitted'!$A$2:$B$1079,2,FALSE))</f>
        <v>13.62741701</v>
      </c>
      <c r="AB2890" s="15">
        <f t="shared" si="90"/>
        <v>13</v>
      </c>
      <c r="AC2890" s="15">
        <f t="shared" si="91"/>
        <v>5</v>
      </c>
    </row>
    <row r="2891" spans="2:29" x14ac:dyDescent="0.3">
      <c r="B2891" s="15">
        <v>51141</v>
      </c>
      <c r="C2891" s="15">
        <v>14.879056950855695</v>
      </c>
      <c r="D2891" s="15">
        <v>14</v>
      </c>
      <c r="E2891" s="15">
        <v>5</v>
      </c>
      <c r="N2891" s="15">
        <v>51141</v>
      </c>
      <c r="O2891" s="15">
        <v>13.760500393759067</v>
      </c>
      <c r="P2891" s="15">
        <v>13</v>
      </c>
      <c r="Q2891" s="15">
        <v>5</v>
      </c>
      <c r="Z2891" s="15">
        <v>51141</v>
      </c>
      <c r="AA2891" s="15">
        <f>IF(ISNA(VLOOKUP(Z2891,'1077county_meanLDVage_submitted'!$A$2:$B$1079,2,FALSE)),VLOOKUP(Z2891,$N$3:$O$3145,2,FALSE),VLOOKUP(Z2891,'1077county_meanLDVage_submitted'!$A$2:$B$1079,2,FALSE))</f>
        <v>13.98451712</v>
      </c>
      <c r="AB2891" s="15">
        <f t="shared" si="90"/>
        <v>13</v>
      </c>
      <c r="AC2891" s="15">
        <f t="shared" si="91"/>
        <v>5</v>
      </c>
    </row>
    <row r="2892" spans="2:29" x14ac:dyDescent="0.3">
      <c r="B2892" s="15">
        <v>51143</v>
      </c>
      <c r="C2892" s="15">
        <v>13.855326859176435</v>
      </c>
      <c r="D2892" s="15">
        <v>13</v>
      </c>
      <c r="E2892" s="15">
        <v>5</v>
      </c>
      <c r="N2892" s="15">
        <v>51143</v>
      </c>
      <c r="O2892" s="15">
        <v>12.696661577877679</v>
      </c>
      <c r="P2892" s="15">
        <v>12</v>
      </c>
      <c r="Q2892" s="15">
        <v>4</v>
      </c>
      <c r="Z2892" s="15">
        <v>51143</v>
      </c>
      <c r="AA2892" s="15">
        <f>IF(ISNA(VLOOKUP(Z2892,'1077county_meanLDVage_submitted'!$A$2:$B$1079,2,FALSE)),VLOOKUP(Z2892,$N$3:$O$3145,2,FALSE),VLOOKUP(Z2892,'1077county_meanLDVage_submitted'!$A$2:$B$1079,2,FALSE))</f>
        <v>12.9874341</v>
      </c>
      <c r="AB2892" s="15">
        <f t="shared" si="90"/>
        <v>12</v>
      </c>
      <c r="AC2892" s="15">
        <f t="shared" si="91"/>
        <v>4</v>
      </c>
    </row>
    <row r="2893" spans="2:29" x14ac:dyDescent="0.3">
      <c r="B2893" s="15">
        <v>51145</v>
      </c>
      <c r="C2893" s="15">
        <v>11.84270175151425</v>
      </c>
      <c r="D2893" s="15">
        <v>11</v>
      </c>
      <c r="E2893" s="15">
        <v>4</v>
      </c>
      <c r="N2893" s="15">
        <v>51145</v>
      </c>
      <c r="O2893" s="15">
        <v>10.786322709417069</v>
      </c>
      <c r="P2893" s="15">
        <v>10</v>
      </c>
      <c r="Q2893" s="15">
        <v>3</v>
      </c>
      <c r="Z2893" s="15">
        <v>51145</v>
      </c>
      <c r="AA2893" s="15">
        <f>IF(ISNA(VLOOKUP(Z2893,'1077county_meanLDVage_submitted'!$A$2:$B$1079,2,FALSE)),VLOOKUP(Z2893,$N$3:$O$3145,2,FALSE),VLOOKUP(Z2893,'1077county_meanLDVage_submitted'!$A$2:$B$1079,2,FALSE))</f>
        <v>11.02431007</v>
      </c>
      <c r="AB2893" s="15">
        <f t="shared" si="90"/>
        <v>11</v>
      </c>
      <c r="AC2893" s="15">
        <f t="shared" si="91"/>
        <v>4</v>
      </c>
    </row>
    <row r="2894" spans="2:29" x14ac:dyDescent="0.3">
      <c r="B2894" s="15">
        <v>51147</v>
      </c>
      <c r="C2894" s="15">
        <v>13.193178212605568</v>
      </c>
      <c r="D2894" s="15">
        <v>13</v>
      </c>
      <c r="E2894" s="15">
        <v>5</v>
      </c>
      <c r="N2894" s="15">
        <v>51147</v>
      </c>
      <c r="O2894" s="15">
        <v>12.214064141709642</v>
      </c>
      <c r="P2894" s="15">
        <v>12</v>
      </c>
      <c r="Q2894" s="15">
        <v>4</v>
      </c>
      <c r="Z2894" s="15">
        <v>51147</v>
      </c>
      <c r="AA2894" s="15">
        <f>IF(ISNA(VLOOKUP(Z2894,'1077county_meanLDVage_submitted'!$A$2:$B$1079,2,FALSE)),VLOOKUP(Z2894,$N$3:$O$3145,2,FALSE),VLOOKUP(Z2894,'1077county_meanLDVage_submitted'!$A$2:$B$1079,2,FALSE))</f>
        <v>12.179655840000001</v>
      </c>
      <c r="AB2894" s="15">
        <f t="shared" si="90"/>
        <v>12</v>
      </c>
      <c r="AC2894" s="15">
        <f t="shared" si="91"/>
        <v>4</v>
      </c>
    </row>
    <row r="2895" spans="2:29" x14ac:dyDescent="0.3">
      <c r="B2895" s="15">
        <v>51149</v>
      </c>
      <c r="C2895" s="15">
        <v>11.472597001337096</v>
      </c>
      <c r="D2895" s="15">
        <v>11</v>
      </c>
      <c r="E2895" s="15">
        <v>4</v>
      </c>
      <c r="N2895" s="15">
        <v>51149</v>
      </c>
      <c r="O2895" s="15">
        <v>10.428282141577339</v>
      </c>
      <c r="P2895" s="15">
        <v>10</v>
      </c>
      <c r="Q2895" s="15">
        <v>3</v>
      </c>
      <c r="Z2895" s="15">
        <v>51149</v>
      </c>
      <c r="AA2895" s="15">
        <f>IF(ISNA(VLOOKUP(Z2895,'1077county_meanLDVage_submitted'!$A$2:$B$1079,2,FALSE)),VLOOKUP(Z2895,$N$3:$O$3145,2,FALSE),VLOOKUP(Z2895,'1077county_meanLDVage_submitted'!$A$2:$B$1079,2,FALSE))</f>
        <v>10.699725819999999</v>
      </c>
      <c r="AB2895" s="15">
        <f t="shared" si="90"/>
        <v>10</v>
      </c>
      <c r="AC2895" s="15">
        <f t="shared" si="91"/>
        <v>3</v>
      </c>
    </row>
    <row r="2896" spans="2:29" x14ac:dyDescent="0.3">
      <c r="B2896" s="15">
        <v>51153</v>
      </c>
      <c r="C2896" s="15">
        <v>9.1809855928837028</v>
      </c>
      <c r="D2896" s="15">
        <v>9</v>
      </c>
      <c r="E2896" s="15">
        <v>3</v>
      </c>
      <c r="N2896" s="15">
        <v>51153</v>
      </c>
      <c r="O2896" s="15">
        <v>8.5625160783719476</v>
      </c>
      <c r="P2896" s="15">
        <v>8</v>
      </c>
      <c r="Q2896" s="15">
        <v>2</v>
      </c>
      <c r="Z2896" s="15">
        <v>51153</v>
      </c>
      <c r="AA2896" s="15">
        <f>IF(ISNA(VLOOKUP(Z2896,'1077county_meanLDVage_submitted'!$A$2:$B$1079,2,FALSE)),VLOOKUP(Z2896,$N$3:$O$3145,2,FALSE),VLOOKUP(Z2896,'1077county_meanLDVage_submitted'!$A$2:$B$1079,2,FALSE))</f>
        <v>8.2632325840000007</v>
      </c>
      <c r="AB2896" s="15">
        <f t="shared" si="90"/>
        <v>8</v>
      </c>
      <c r="AC2896" s="15">
        <f t="shared" si="91"/>
        <v>2</v>
      </c>
    </row>
    <row r="2897" spans="2:29" x14ac:dyDescent="0.3">
      <c r="B2897" s="15">
        <v>51155</v>
      </c>
      <c r="C2897" s="15">
        <v>12.798809523772951</v>
      </c>
      <c r="D2897" s="15">
        <v>12</v>
      </c>
      <c r="E2897" s="15">
        <v>4</v>
      </c>
      <c r="N2897" s="15">
        <v>51155</v>
      </c>
      <c r="O2897" s="15">
        <v>11.774166294885802</v>
      </c>
      <c r="P2897" s="15">
        <v>11</v>
      </c>
      <c r="Q2897" s="15">
        <v>4</v>
      </c>
      <c r="Z2897" s="15">
        <v>51155</v>
      </c>
      <c r="AA2897" s="15">
        <f>IF(ISNA(VLOOKUP(Z2897,'1077county_meanLDVage_submitted'!$A$2:$B$1079,2,FALSE)),VLOOKUP(Z2897,$N$3:$O$3145,2,FALSE),VLOOKUP(Z2897,'1077county_meanLDVage_submitted'!$A$2:$B$1079,2,FALSE))</f>
        <v>12.00417131</v>
      </c>
      <c r="AB2897" s="15">
        <f t="shared" si="90"/>
        <v>12</v>
      </c>
      <c r="AC2897" s="15">
        <f t="shared" si="91"/>
        <v>4</v>
      </c>
    </row>
    <row r="2898" spans="2:29" x14ac:dyDescent="0.3">
      <c r="B2898" s="15">
        <v>51157</v>
      </c>
      <c r="C2898" s="15">
        <v>12.803271241272039</v>
      </c>
      <c r="D2898" s="15">
        <v>12</v>
      </c>
      <c r="E2898" s="15">
        <v>4</v>
      </c>
      <c r="N2898" s="15">
        <v>51157</v>
      </c>
      <c r="O2898" s="15">
        <v>11.754653491963527</v>
      </c>
      <c r="P2898" s="15">
        <v>11</v>
      </c>
      <c r="Q2898" s="15">
        <v>4</v>
      </c>
      <c r="Z2898" s="15">
        <v>51157</v>
      </c>
      <c r="AA2898" s="15">
        <f>IF(ISNA(VLOOKUP(Z2898,'1077county_meanLDVage_submitted'!$A$2:$B$1079,2,FALSE)),VLOOKUP(Z2898,$N$3:$O$3145,2,FALSE),VLOOKUP(Z2898,'1077county_meanLDVage_submitted'!$A$2:$B$1079,2,FALSE))</f>
        <v>11.97411818</v>
      </c>
      <c r="AB2898" s="15">
        <f t="shared" si="90"/>
        <v>11</v>
      </c>
      <c r="AC2898" s="15">
        <f t="shared" si="91"/>
        <v>4</v>
      </c>
    </row>
    <row r="2899" spans="2:29" x14ac:dyDescent="0.3">
      <c r="B2899" s="15">
        <v>51159</v>
      </c>
      <c r="C2899" s="15">
        <v>13.394733775133785</v>
      </c>
      <c r="D2899" s="15">
        <v>13</v>
      </c>
      <c r="E2899" s="15">
        <v>5</v>
      </c>
      <c r="N2899" s="15">
        <v>51159</v>
      </c>
      <c r="O2899" s="15">
        <v>12.253699489386888</v>
      </c>
      <c r="P2899" s="15">
        <v>12</v>
      </c>
      <c r="Q2899" s="15">
        <v>4</v>
      </c>
      <c r="Z2899" s="15">
        <v>51159</v>
      </c>
      <c r="AA2899" s="15">
        <f>IF(ISNA(VLOOKUP(Z2899,'1077county_meanLDVage_submitted'!$A$2:$B$1079,2,FALSE)),VLOOKUP(Z2899,$N$3:$O$3145,2,FALSE),VLOOKUP(Z2899,'1077county_meanLDVage_submitted'!$A$2:$B$1079,2,FALSE))</f>
        <v>11.99265211</v>
      </c>
      <c r="AB2899" s="15">
        <f t="shared" si="90"/>
        <v>11</v>
      </c>
      <c r="AC2899" s="15">
        <f t="shared" si="91"/>
        <v>4</v>
      </c>
    </row>
    <row r="2900" spans="2:29" x14ac:dyDescent="0.3">
      <c r="B2900" s="15">
        <v>51161</v>
      </c>
      <c r="C2900" s="15">
        <v>11.711063371553807</v>
      </c>
      <c r="D2900" s="15">
        <v>11</v>
      </c>
      <c r="E2900" s="15">
        <v>4</v>
      </c>
      <c r="N2900" s="15">
        <v>51161</v>
      </c>
      <c r="O2900" s="15">
        <v>10.699716280747381</v>
      </c>
      <c r="P2900" s="15">
        <v>10</v>
      </c>
      <c r="Q2900" s="15">
        <v>3</v>
      </c>
      <c r="Z2900" s="15">
        <v>51161</v>
      </c>
      <c r="AA2900" s="15">
        <f>IF(ISNA(VLOOKUP(Z2900,'1077county_meanLDVage_submitted'!$A$2:$B$1079,2,FALSE)),VLOOKUP(Z2900,$N$3:$O$3145,2,FALSE),VLOOKUP(Z2900,'1077county_meanLDVage_submitted'!$A$2:$B$1079,2,FALSE))</f>
        <v>10.817457149999999</v>
      </c>
      <c r="AB2900" s="15">
        <f t="shared" si="90"/>
        <v>10</v>
      </c>
      <c r="AC2900" s="15">
        <f t="shared" si="91"/>
        <v>3</v>
      </c>
    </row>
    <row r="2901" spans="2:29" x14ac:dyDescent="0.3">
      <c r="B2901" s="15">
        <v>51163</v>
      </c>
      <c r="C2901" s="15">
        <v>13.884252223568726</v>
      </c>
      <c r="D2901" s="15">
        <v>13</v>
      </c>
      <c r="E2901" s="15">
        <v>5</v>
      </c>
      <c r="N2901" s="15">
        <v>51163</v>
      </c>
      <c r="O2901" s="15">
        <v>12.884819300528321</v>
      </c>
      <c r="P2901" s="15">
        <v>12</v>
      </c>
      <c r="Q2901" s="15">
        <v>4</v>
      </c>
      <c r="Z2901" s="15">
        <v>51163</v>
      </c>
      <c r="AA2901" s="15">
        <f>IF(ISNA(VLOOKUP(Z2901,'1077county_meanLDVage_submitted'!$A$2:$B$1079,2,FALSE)),VLOOKUP(Z2901,$N$3:$O$3145,2,FALSE),VLOOKUP(Z2901,'1077county_meanLDVage_submitted'!$A$2:$B$1079,2,FALSE))</f>
        <v>12.895708900000001</v>
      </c>
      <c r="AB2901" s="15">
        <f t="shared" si="90"/>
        <v>12</v>
      </c>
      <c r="AC2901" s="15">
        <f t="shared" si="91"/>
        <v>4</v>
      </c>
    </row>
    <row r="2902" spans="2:29" x14ac:dyDescent="0.3">
      <c r="B2902" s="15">
        <v>51165</v>
      </c>
      <c r="C2902" s="15">
        <v>13.046143009400144</v>
      </c>
      <c r="D2902" s="15">
        <v>13</v>
      </c>
      <c r="E2902" s="15">
        <v>5</v>
      </c>
      <c r="N2902" s="15">
        <v>51165</v>
      </c>
      <c r="O2902" s="15">
        <v>12.114167466236729</v>
      </c>
      <c r="P2902" s="15">
        <v>12</v>
      </c>
      <c r="Q2902" s="15">
        <v>4</v>
      </c>
      <c r="Z2902" s="15">
        <v>51165</v>
      </c>
      <c r="AA2902" s="15">
        <f>IF(ISNA(VLOOKUP(Z2902,'1077county_meanLDVage_submitted'!$A$2:$B$1079,2,FALSE)),VLOOKUP(Z2902,$N$3:$O$3145,2,FALSE),VLOOKUP(Z2902,'1077county_meanLDVage_submitted'!$A$2:$B$1079,2,FALSE))</f>
        <v>12.20615263</v>
      </c>
      <c r="AB2902" s="15">
        <f t="shared" si="90"/>
        <v>12</v>
      </c>
      <c r="AC2902" s="15">
        <f t="shared" si="91"/>
        <v>4</v>
      </c>
    </row>
    <row r="2903" spans="2:29" x14ac:dyDescent="0.3">
      <c r="B2903" s="15">
        <v>51167</v>
      </c>
      <c r="C2903" s="15">
        <v>11.892545983085038</v>
      </c>
      <c r="D2903" s="15">
        <v>11</v>
      </c>
      <c r="E2903" s="15">
        <v>4</v>
      </c>
      <c r="N2903" s="15">
        <v>51167</v>
      </c>
      <c r="O2903" s="15">
        <v>11.078491042328947</v>
      </c>
      <c r="P2903" s="15">
        <v>11</v>
      </c>
      <c r="Q2903" s="15">
        <v>4</v>
      </c>
      <c r="Z2903" s="15">
        <v>51167</v>
      </c>
      <c r="AA2903" s="15">
        <f>IF(ISNA(VLOOKUP(Z2903,'1077county_meanLDVage_submitted'!$A$2:$B$1079,2,FALSE)),VLOOKUP(Z2903,$N$3:$O$3145,2,FALSE),VLOOKUP(Z2903,'1077county_meanLDVage_submitted'!$A$2:$B$1079,2,FALSE))</f>
        <v>11.03142047</v>
      </c>
      <c r="AB2903" s="15">
        <f t="shared" si="90"/>
        <v>11</v>
      </c>
      <c r="AC2903" s="15">
        <f t="shared" si="91"/>
        <v>4</v>
      </c>
    </row>
    <row r="2904" spans="2:29" x14ac:dyDescent="0.3">
      <c r="B2904" s="15">
        <v>51169</v>
      </c>
      <c r="C2904" s="15">
        <v>13.370290837661114</v>
      </c>
      <c r="D2904" s="15">
        <v>13</v>
      </c>
      <c r="E2904" s="15">
        <v>5</v>
      </c>
      <c r="N2904" s="15">
        <v>51169</v>
      </c>
      <c r="O2904" s="15">
        <v>12.511634616443814</v>
      </c>
      <c r="P2904" s="15">
        <v>12</v>
      </c>
      <c r="Q2904" s="15">
        <v>4</v>
      </c>
      <c r="Z2904" s="15">
        <v>51169</v>
      </c>
      <c r="AA2904" s="15">
        <f>IF(ISNA(VLOOKUP(Z2904,'1077county_meanLDVage_submitted'!$A$2:$B$1079,2,FALSE)),VLOOKUP(Z2904,$N$3:$O$3145,2,FALSE),VLOOKUP(Z2904,'1077county_meanLDVage_submitted'!$A$2:$B$1079,2,FALSE))</f>
        <v>12.57561767</v>
      </c>
      <c r="AB2904" s="15">
        <f t="shared" si="90"/>
        <v>12</v>
      </c>
      <c r="AC2904" s="15">
        <f t="shared" si="91"/>
        <v>4</v>
      </c>
    </row>
    <row r="2905" spans="2:29" x14ac:dyDescent="0.3">
      <c r="B2905" s="15">
        <v>51171</v>
      </c>
      <c r="C2905" s="15">
        <v>12.852412630954488</v>
      </c>
      <c r="D2905" s="15">
        <v>12</v>
      </c>
      <c r="E2905" s="15">
        <v>4</v>
      </c>
      <c r="N2905" s="15">
        <v>51171</v>
      </c>
      <c r="O2905" s="15">
        <v>11.794942207236749</v>
      </c>
      <c r="P2905" s="15">
        <v>11</v>
      </c>
      <c r="Q2905" s="15">
        <v>4</v>
      </c>
      <c r="Z2905" s="15">
        <v>51171</v>
      </c>
      <c r="AA2905" s="15">
        <f>IF(ISNA(VLOOKUP(Z2905,'1077county_meanLDVage_submitted'!$A$2:$B$1079,2,FALSE)),VLOOKUP(Z2905,$N$3:$O$3145,2,FALSE),VLOOKUP(Z2905,'1077county_meanLDVage_submitted'!$A$2:$B$1079,2,FALSE))</f>
        <v>12.115589460000001</v>
      </c>
      <c r="AB2905" s="15">
        <f t="shared" si="90"/>
        <v>12</v>
      </c>
      <c r="AC2905" s="15">
        <f t="shared" si="91"/>
        <v>4</v>
      </c>
    </row>
    <row r="2906" spans="2:29" x14ac:dyDescent="0.3">
      <c r="B2906" s="15">
        <v>51173</v>
      </c>
      <c r="C2906" s="15">
        <v>12.521063605920114</v>
      </c>
      <c r="D2906" s="15">
        <v>12</v>
      </c>
      <c r="E2906" s="15">
        <v>4</v>
      </c>
      <c r="N2906" s="15">
        <v>51173</v>
      </c>
      <c r="O2906" s="15">
        <v>11.611385631737122</v>
      </c>
      <c r="P2906" s="15">
        <v>11</v>
      </c>
      <c r="Q2906" s="15">
        <v>4</v>
      </c>
      <c r="Z2906" s="15">
        <v>51173</v>
      </c>
      <c r="AA2906" s="15">
        <f>IF(ISNA(VLOOKUP(Z2906,'1077county_meanLDVage_submitted'!$A$2:$B$1079,2,FALSE)),VLOOKUP(Z2906,$N$3:$O$3145,2,FALSE),VLOOKUP(Z2906,'1077county_meanLDVage_submitted'!$A$2:$B$1079,2,FALSE))</f>
        <v>11.573370389999999</v>
      </c>
      <c r="AB2906" s="15">
        <f t="shared" si="90"/>
        <v>11</v>
      </c>
      <c r="AC2906" s="15">
        <f t="shared" si="91"/>
        <v>4</v>
      </c>
    </row>
    <row r="2907" spans="2:29" x14ac:dyDescent="0.3">
      <c r="B2907" s="15">
        <v>51175</v>
      </c>
      <c r="C2907" s="15">
        <v>12.918468933429882</v>
      </c>
      <c r="D2907" s="15">
        <v>12</v>
      </c>
      <c r="E2907" s="15">
        <v>4</v>
      </c>
      <c r="N2907" s="15">
        <v>51175</v>
      </c>
      <c r="O2907" s="15">
        <v>11.9145137669534</v>
      </c>
      <c r="P2907" s="15">
        <v>11</v>
      </c>
      <c r="Q2907" s="15">
        <v>4</v>
      </c>
      <c r="Z2907" s="15">
        <v>51175</v>
      </c>
      <c r="AA2907" s="15">
        <f>IF(ISNA(VLOOKUP(Z2907,'1077county_meanLDVage_submitted'!$A$2:$B$1079,2,FALSE)),VLOOKUP(Z2907,$N$3:$O$3145,2,FALSE),VLOOKUP(Z2907,'1077county_meanLDVage_submitted'!$A$2:$B$1079,2,FALSE))</f>
        <v>12.238979909999999</v>
      </c>
      <c r="AB2907" s="15">
        <f t="shared" si="90"/>
        <v>12</v>
      </c>
      <c r="AC2907" s="15">
        <f t="shared" si="91"/>
        <v>4</v>
      </c>
    </row>
    <row r="2908" spans="2:29" x14ac:dyDescent="0.3">
      <c r="B2908" s="15">
        <v>51177</v>
      </c>
      <c r="C2908" s="15">
        <v>10.777406752963948</v>
      </c>
      <c r="D2908" s="15">
        <v>10</v>
      </c>
      <c r="E2908" s="15">
        <v>3</v>
      </c>
      <c r="N2908" s="15">
        <v>51177</v>
      </c>
      <c r="O2908" s="15">
        <v>9.8940498575662392</v>
      </c>
      <c r="P2908" s="15">
        <v>9</v>
      </c>
      <c r="Q2908" s="15">
        <v>3</v>
      </c>
      <c r="Z2908" s="15">
        <v>51177</v>
      </c>
      <c r="AA2908" s="15">
        <f>IF(ISNA(VLOOKUP(Z2908,'1077county_meanLDVage_submitted'!$A$2:$B$1079,2,FALSE)),VLOOKUP(Z2908,$N$3:$O$3145,2,FALSE),VLOOKUP(Z2908,'1077county_meanLDVage_submitted'!$A$2:$B$1079,2,FALSE))</f>
        <v>10.03468208</v>
      </c>
      <c r="AB2908" s="15">
        <f t="shared" si="90"/>
        <v>10</v>
      </c>
      <c r="AC2908" s="15">
        <f t="shared" si="91"/>
        <v>3</v>
      </c>
    </row>
    <row r="2909" spans="2:29" x14ac:dyDescent="0.3">
      <c r="B2909" s="15">
        <v>51179</v>
      </c>
      <c r="C2909" s="15">
        <v>10.235809642702113</v>
      </c>
      <c r="D2909" s="15">
        <v>10</v>
      </c>
      <c r="E2909" s="15">
        <v>3</v>
      </c>
      <c r="N2909" s="15">
        <v>51179</v>
      </c>
      <c r="O2909" s="15">
        <v>9.3717153032303901</v>
      </c>
      <c r="P2909" s="15">
        <v>9</v>
      </c>
      <c r="Q2909" s="15">
        <v>3</v>
      </c>
      <c r="Z2909" s="15">
        <v>51179</v>
      </c>
      <c r="AA2909" s="15">
        <f>IF(ISNA(VLOOKUP(Z2909,'1077county_meanLDVage_submitted'!$A$2:$B$1079,2,FALSE)),VLOOKUP(Z2909,$N$3:$O$3145,2,FALSE),VLOOKUP(Z2909,'1077county_meanLDVage_submitted'!$A$2:$B$1079,2,FALSE))</f>
        <v>8.5759653169999996</v>
      </c>
      <c r="AB2909" s="15">
        <f t="shared" si="90"/>
        <v>8</v>
      </c>
      <c r="AC2909" s="15">
        <f t="shared" si="91"/>
        <v>2</v>
      </c>
    </row>
    <row r="2910" spans="2:29" x14ac:dyDescent="0.3">
      <c r="B2910" s="15">
        <v>51181</v>
      </c>
      <c r="C2910" s="15">
        <v>13.750031802247285</v>
      </c>
      <c r="D2910" s="15">
        <v>13</v>
      </c>
      <c r="E2910" s="15">
        <v>5</v>
      </c>
      <c r="N2910" s="15">
        <v>51181</v>
      </c>
      <c r="O2910" s="15">
        <v>12.620327187171101</v>
      </c>
      <c r="P2910" s="15">
        <v>12</v>
      </c>
      <c r="Q2910" s="15">
        <v>4</v>
      </c>
      <c r="Z2910" s="15">
        <v>51181</v>
      </c>
      <c r="AA2910" s="15">
        <f>IF(ISNA(VLOOKUP(Z2910,'1077county_meanLDVage_submitted'!$A$2:$B$1079,2,FALSE)),VLOOKUP(Z2910,$N$3:$O$3145,2,FALSE),VLOOKUP(Z2910,'1077county_meanLDVage_submitted'!$A$2:$B$1079,2,FALSE))</f>
        <v>12.846860619999999</v>
      </c>
      <c r="AB2910" s="15">
        <f t="shared" si="90"/>
        <v>12</v>
      </c>
      <c r="AC2910" s="15">
        <f t="shared" si="91"/>
        <v>4</v>
      </c>
    </row>
    <row r="2911" spans="2:29" x14ac:dyDescent="0.3">
      <c r="B2911" s="15">
        <v>51183</v>
      </c>
      <c r="C2911" s="15">
        <v>13.535986124947632</v>
      </c>
      <c r="D2911" s="15">
        <v>13</v>
      </c>
      <c r="E2911" s="15">
        <v>5</v>
      </c>
      <c r="N2911" s="15">
        <v>51183</v>
      </c>
      <c r="O2911" s="15">
        <v>12.463671389660142</v>
      </c>
      <c r="P2911" s="15">
        <v>12</v>
      </c>
      <c r="Q2911" s="15">
        <v>4</v>
      </c>
      <c r="Z2911" s="15">
        <v>51183</v>
      </c>
      <c r="AA2911" s="15">
        <f>IF(ISNA(VLOOKUP(Z2911,'1077county_meanLDVage_submitted'!$A$2:$B$1079,2,FALSE)),VLOOKUP(Z2911,$N$3:$O$3145,2,FALSE),VLOOKUP(Z2911,'1077county_meanLDVage_submitted'!$A$2:$B$1079,2,FALSE))</f>
        <v>12.77268653</v>
      </c>
      <c r="AB2911" s="15">
        <f t="shared" si="90"/>
        <v>12</v>
      </c>
      <c r="AC2911" s="15">
        <f t="shared" si="91"/>
        <v>4</v>
      </c>
    </row>
    <row r="2912" spans="2:29" x14ac:dyDescent="0.3">
      <c r="B2912" s="15">
        <v>51185</v>
      </c>
      <c r="C2912" s="15">
        <v>11.617511843203058</v>
      </c>
      <c r="D2912" s="15">
        <v>11</v>
      </c>
      <c r="E2912" s="15">
        <v>4</v>
      </c>
      <c r="N2912" s="15">
        <v>51185</v>
      </c>
      <c r="O2912" s="15">
        <v>10.852551996811899</v>
      </c>
      <c r="P2912" s="15">
        <v>10</v>
      </c>
      <c r="Q2912" s="15">
        <v>3</v>
      </c>
      <c r="Z2912" s="15">
        <v>51185</v>
      </c>
      <c r="AA2912" s="15">
        <f>IF(ISNA(VLOOKUP(Z2912,'1077county_meanLDVage_submitted'!$A$2:$B$1079,2,FALSE)),VLOOKUP(Z2912,$N$3:$O$3145,2,FALSE),VLOOKUP(Z2912,'1077county_meanLDVage_submitted'!$A$2:$B$1079,2,FALSE))</f>
        <v>10.67061618</v>
      </c>
      <c r="AB2912" s="15">
        <f t="shared" si="90"/>
        <v>10</v>
      </c>
      <c r="AC2912" s="15">
        <f t="shared" si="91"/>
        <v>3</v>
      </c>
    </row>
    <row r="2913" spans="2:29" x14ac:dyDescent="0.3">
      <c r="B2913" s="15">
        <v>51187</v>
      </c>
      <c r="C2913" s="15">
        <v>12.023282857496479</v>
      </c>
      <c r="D2913" s="15">
        <v>12</v>
      </c>
      <c r="E2913" s="15">
        <v>4</v>
      </c>
      <c r="N2913" s="15">
        <v>51187</v>
      </c>
      <c r="O2913" s="15">
        <v>10.964135688149911</v>
      </c>
      <c r="P2913" s="15">
        <v>10</v>
      </c>
      <c r="Q2913" s="15">
        <v>3</v>
      </c>
      <c r="Z2913" s="15">
        <v>51187</v>
      </c>
      <c r="AA2913" s="15">
        <f>IF(ISNA(VLOOKUP(Z2913,'1077county_meanLDVage_submitted'!$A$2:$B$1079,2,FALSE)),VLOOKUP(Z2913,$N$3:$O$3145,2,FALSE),VLOOKUP(Z2913,'1077county_meanLDVage_submitted'!$A$2:$B$1079,2,FALSE))</f>
        <v>11.29450703</v>
      </c>
      <c r="AB2913" s="15">
        <f t="shared" si="90"/>
        <v>11</v>
      </c>
      <c r="AC2913" s="15">
        <f t="shared" si="91"/>
        <v>4</v>
      </c>
    </row>
    <row r="2914" spans="2:29" x14ac:dyDescent="0.3">
      <c r="B2914" s="15">
        <v>51191</v>
      </c>
      <c r="C2914" s="15">
        <v>11.749220792934681</v>
      </c>
      <c r="D2914" s="15">
        <v>11</v>
      </c>
      <c r="E2914" s="15">
        <v>4</v>
      </c>
      <c r="N2914" s="15">
        <v>51191</v>
      </c>
      <c r="O2914" s="15">
        <v>10.876691927285027</v>
      </c>
      <c r="P2914" s="15">
        <v>10</v>
      </c>
      <c r="Q2914" s="15">
        <v>3</v>
      </c>
      <c r="Z2914" s="15">
        <v>51191</v>
      </c>
      <c r="AA2914" s="15">
        <f>IF(ISNA(VLOOKUP(Z2914,'1077county_meanLDVage_submitted'!$A$2:$B$1079,2,FALSE)),VLOOKUP(Z2914,$N$3:$O$3145,2,FALSE),VLOOKUP(Z2914,'1077county_meanLDVage_submitted'!$A$2:$B$1079,2,FALSE))</f>
        <v>10.948326720000001</v>
      </c>
      <c r="AB2914" s="15">
        <f t="shared" si="90"/>
        <v>10</v>
      </c>
      <c r="AC2914" s="15">
        <f t="shared" si="91"/>
        <v>3</v>
      </c>
    </row>
    <row r="2915" spans="2:29" x14ac:dyDescent="0.3">
      <c r="B2915" s="15">
        <v>51193</v>
      </c>
      <c r="C2915" s="15">
        <v>13.117775015834223</v>
      </c>
      <c r="D2915" s="15">
        <v>13</v>
      </c>
      <c r="E2915" s="15">
        <v>5</v>
      </c>
      <c r="N2915" s="15">
        <v>51193</v>
      </c>
      <c r="O2915" s="15">
        <v>11.945945100909478</v>
      </c>
      <c r="P2915" s="15">
        <v>11</v>
      </c>
      <c r="Q2915" s="15">
        <v>4</v>
      </c>
      <c r="Z2915" s="15">
        <v>51193</v>
      </c>
      <c r="AA2915" s="15">
        <f>IF(ISNA(VLOOKUP(Z2915,'1077county_meanLDVage_submitted'!$A$2:$B$1079,2,FALSE)),VLOOKUP(Z2915,$N$3:$O$3145,2,FALSE),VLOOKUP(Z2915,'1077county_meanLDVage_submitted'!$A$2:$B$1079,2,FALSE))</f>
        <v>12.48031456</v>
      </c>
      <c r="AB2915" s="15">
        <f t="shared" si="90"/>
        <v>12</v>
      </c>
      <c r="AC2915" s="15">
        <f t="shared" si="91"/>
        <v>4</v>
      </c>
    </row>
    <row r="2916" spans="2:29" x14ac:dyDescent="0.3">
      <c r="B2916" s="15">
        <v>51195</v>
      </c>
      <c r="C2916" s="15">
        <v>11.663164222139006</v>
      </c>
      <c r="D2916" s="15">
        <v>11</v>
      </c>
      <c r="E2916" s="15">
        <v>4</v>
      </c>
      <c r="N2916" s="15">
        <v>51195</v>
      </c>
      <c r="O2916" s="15">
        <v>10.911767619374611</v>
      </c>
      <c r="P2916" s="15">
        <v>10</v>
      </c>
      <c r="Q2916" s="15">
        <v>3</v>
      </c>
      <c r="Z2916" s="15">
        <v>51195</v>
      </c>
      <c r="AA2916" s="15">
        <f>IF(ISNA(VLOOKUP(Z2916,'1077county_meanLDVage_submitted'!$A$2:$B$1079,2,FALSE)),VLOOKUP(Z2916,$N$3:$O$3145,2,FALSE),VLOOKUP(Z2916,'1077county_meanLDVage_submitted'!$A$2:$B$1079,2,FALSE))</f>
        <v>10.740796899999999</v>
      </c>
      <c r="AB2916" s="15">
        <f t="shared" si="90"/>
        <v>10</v>
      </c>
      <c r="AC2916" s="15">
        <f t="shared" si="91"/>
        <v>3</v>
      </c>
    </row>
    <row r="2917" spans="2:29" x14ac:dyDescent="0.3">
      <c r="B2917" s="15">
        <v>51197</v>
      </c>
      <c r="C2917" s="15">
        <v>12.510633186840092</v>
      </c>
      <c r="D2917" s="15">
        <v>12</v>
      </c>
      <c r="E2917" s="15">
        <v>4</v>
      </c>
      <c r="N2917" s="15">
        <v>51197</v>
      </c>
      <c r="O2917" s="15">
        <v>11.545918814444731</v>
      </c>
      <c r="P2917" s="15">
        <v>11</v>
      </c>
      <c r="Q2917" s="15">
        <v>4</v>
      </c>
      <c r="Z2917" s="15">
        <v>51197</v>
      </c>
      <c r="AA2917" s="15">
        <f>IF(ISNA(VLOOKUP(Z2917,'1077county_meanLDVage_submitted'!$A$2:$B$1079,2,FALSE)),VLOOKUP(Z2917,$N$3:$O$3145,2,FALSE),VLOOKUP(Z2917,'1077county_meanLDVage_submitted'!$A$2:$B$1079,2,FALSE))</f>
        <v>11.46876015</v>
      </c>
      <c r="AB2917" s="15">
        <f t="shared" si="90"/>
        <v>11</v>
      </c>
      <c r="AC2917" s="15">
        <f t="shared" si="91"/>
        <v>4</v>
      </c>
    </row>
    <row r="2918" spans="2:29" x14ac:dyDescent="0.3">
      <c r="B2918" s="15">
        <v>51199</v>
      </c>
      <c r="C2918" s="15">
        <v>10.388298683386459</v>
      </c>
      <c r="D2918" s="15">
        <v>10</v>
      </c>
      <c r="E2918" s="15">
        <v>3</v>
      </c>
      <c r="N2918" s="15">
        <v>51199</v>
      </c>
      <c r="O2918" s="15">
        <v>9.6333692594793554</v>
      </c>
      <c r="P2918" s="15">
        <v>9</v>
      </c>
      <c r="Q2918" s="15">
        <v>3</v>
      </c>
      <c r="Z2918" s="15">
        <v>51199</v>
      </c>
      <c r="AA2918" s="15">
        <f>IF(ISNA(VLOOKUP(Z2918,'1077county_meanLDVage_submitted'!$A$2:$B$1079,2,FALSE)),VLOOKUP(Z2918,$N$3:$O$3145,2,FALSE),VLOOKUP(Z2918,'1077county_meanLDVage_submitted'!$A$2:$B$1079,2,FALSE))</f>
        <v>9.6509390049999997</v>
      </c>
      <c r="AB2918" s="15">
        <f t="shared" si="90"/>
        <v>9</v>
      </c>
      <c r="AC2918" s="15">
        <f t="shared" si="91"/>
        <v>3</v>
      </c>
    </row>
    <row r="2919" spans="2:29" x14ac:dyDescent="0.3">
      <c r="B2919" s="15">
        <v>51510</v>
      </c>
      <c r="C2919" s="15">
        <v>8.3351387036751845</v>
      </c>
      <c r="D2919" s="15">
        <v>8</v>
      </c>
      <c r="E2919" s="15">
        <v>2</v>
      </c>
      <c r="N2919" s="15">
        <v>51510</v>
      </c>
      <c r="O2919" s="15">
        <v>7.844287042932673</v>
      </c>
      <c r="P2919" s="15">
        <v>7</v>
      </c>
      <c r="Q2919" s="15">
        <v>2</v>
      </c>
      <c r="Z2919" s="15">
        <v>51510</v>
      </c>
      <c r="AA2919" s="15">
        <f>IF(ISNA(VLOOKUP(Z2919,'1077county_meanLDVage_submitted'!$A$2:$B$1079,2,FALSE)),VLOOKUP(Z2919,$N$3:$O$3145,2,FALSE),VLOOKUP(Z2919,'1077county_meanLDVage_submitted'!$A$2:$B$1079,2,FALSE))</f>
        <v>7.5487867279999996</v>
      </c>
      <c r="AB2919" s="15">
        <f t="shared" si="90"/>
        <v>7</v>
      </c>
      <c r="AC2919" s="15">
        <f t="shared" si="91"/>
        <v>2</v>
      </c>
    </row>
    <row r="2920" spans="2:29" x14ac:dyDescent="0.3">
      <c r="B2920" s="15">
        <v>51520</v>
      </c>
      <c r="C2920" s="15">
        <v>11.730667272016127</v>
      </c>
      <c r="D2920" s="15">
        <v>11</v>
      </c>
      <c r="E2920" s="15">
        <v>4</v>
      </c>
      <c r="N2920" s="15">
        <v>51520</v>
      </c>
      <c r="O2920" s="15">
        <v>10.93929612584671</v>
      </c>
      <c r="P2920" s="15">
        <v>10</v>
      </c>
      <c r="Q2920" s="15">
        <v>3</v>
      </c>
      <c r="Z2920" s="15">
        <v>51520</v>
      </c>
      <c r="AA2920" s="15">
        <f>IF(ISNA(VLOOKUP(Z2920,'1077county_meanLDVage_submitted'!$A$2:$B$1079,2,FALSE)),VLOOKUP(Z2920,$N$3:$O$3145,2,FALSE),VLOOKUP(Z2920,'1077county_meanLDVage_submitted'!$A$2:$B$1079,2,FALSE))</f>
        <v>10.89352936</v>
      </c>
      <c r="AB2920" s="15">
        <f t="shared" si="90"/>
        <v>10</v>
      </c>
      <c r="AC2920" s="15">
        <f t="shared" si="91"/>
        <v>3</v>
      </c>
    </row>
    <row r="2921" spans="2:29" x14ac:dyDescent="0.3">
      <c r="B2921" s="15">
        <v>51530</v>
      </c>
      <c r="C2921" s="15">
        <v>13.970013708396364</v>
      </c>
      <c r="D2921" s="15">
        <v>13</v>
      </c>
      <c r="E2921" s="15">
        <v>5</v>
      </c>
      <c r="N2921" s="15">
        <v>51530</v>
      </c>
      <c r="O2921" s="15">
        <v>12.847493817275643</v>
      </c>
      <c r="P2921" s="15">
        <v>12</v>
      </c>
      <c r="Q2921" s="15">
        <v>4</v>
      </c>
      <c r="Z2921" s="15">
        <v>51530</v>
      </c>
      <c r="AA2921" s="15">
        <f>IF(ISNA(VLOOKUP(Z2921,'1077county_meanLDVage_submitted'!$A$2:$B$1079,2,FALSE)),VLOOKUP(Z2921,$N$3:$O$3145,2,FALSE),VLOOKUP(Z2921,'1077county_meanLDVage_submitted'!$A$2:$B$1079,2,FALSE))</f>
        <v>13.4526032</v>
      </c>
      <c r="AB2921" s="15">
        <f t="shared" si="90"/>
        <v>13</v>
      </c>
      <c r="AC2921" s="15">
        <f t="shared" si="91"/>
        <v>5</v>
      </c>
    </row>
    <row r="2922" spans="2:29" x14ac:dyDescent="0.3">
      <c r="B2922" s="15">
        <v>51540</v>
      </c>
      <c r="C2922" s="15">
        <v>11.165699289898706</v>
      </c>
      <c r="D2922" s="15">
        <v>11</v>
      </c>
      <c r="E2922" s="15">
        <v>4</v>
      </c>
      <c r="N2922" s="15">
        <v>51540</v>
      </c>
      <c r="O2922" s="15">
        <v>10.365908160967409</v>
      </c>
      <c r="P2922" s="15">
        <v>10</v>
      </c>
      <c r="Q2922" s="15">
        <v>3</v>
      </c>
      <c r="Z2922" s="15">
        <v>51540</v>
      </c>
      <c r="AA2922" s="15">
        <f>IF(ISNA(VLOOKUP(Z2922,'1077county_meanLDVage_submitted'!$A$2:$B$1079,2,FALSE)),VLOOKUP(Z2922,$N$3:$O$3145,2,FALSE),VLOOKUP(Z2922,'1077county_meanLDVage_submitted'!$A$2:$B$1079,2,FALSE))</f>
        <v>10.05101749</v>
      </c>
      <c r="AB2922" s="15">
        <f t="shared" si="90"/>
        <v>10</v>
      </c>
      <c r="AC2922" s="15">
        <f t="shared" si="91"/>
        <v>3</v>
      </c>
    </row>
    <row r="2923" spans="2:29" x14ac:dyDescent="0.3">
      <c r="B2923" s="15">
        <v>51550</v>
      </c>
      <c r="C2923" s="15">
        <v>10.428914694879674</v>
      </c>
      <c r="D2923" s="15">
        <v>10</v>
      </c>
      <c r="E2923" s="15">
        <v>3</v>
      </c>
      <c r="N2923" s="15">
        <v>51550</v>
      </c>
      <c r="O2923" s="15">
        <v>9.6277489349183263</v>
      </c>
      <c r="P2923" s="15">
        <v>9</v>
      </c>
      <c r="Q2923" s="15">
        <v>3</v>
      </c>
      <c r="Z2923" s="15">
        <v>51550</v>
      </c>
      <c r="AA2923" s="15">
        <f>IF(ISNA(VLOOKUP(Z2923,'1077county_meanLDVage_submitted'!$A$2:$B$1079,2,FALSE)),VLOOKUP(Z2923,$N$3:$O$3145,2,FALSE),VLOOKUP(Z2923,'1077county_meanLDVage_submitted'!$A$2:$B$1079,2,FALSE))</f>
        <v>9.6225965080000009</v>
      </c>
      <c r="AB2923" s="15">
        <f t="shared" si="90"/>
        <v>9</v>
      </c>
      <c r="AC2923" s="15">
        <f t="shared" si="91"/>
        <v>3</v>
      </c>
    </row>
    <row r="2924" spans="2:29" x14ac:dyDescent="0.3">
      <c r="B2924" s="15">
        <v>51570</v>
      </c>
      <c r="C2924" s="15">
        <v>11.518033990273821</v>
      </c>
      <c r="D2924" s="15">
        <v>11</v>
      </c>
      <c r="E2924" s="15">
        <v>4</v>
      </c>
      <c r="N2924" s="15">
        <v>51570</v>
      </c>
      <c r="O2924" s="15">
        <v>10.605736710873023</v>
      </c>
      <c r="P2924" s="15">
        <v>10</v>
      </c>
      <c r="Q2924" s="15">
        <v>3</v>
      </c>
      <c r="Z2924" s="15">
        <v>51570</v>
      </c>
      <c r="AA2924" s="15">
        <f>IF(ISNA(VLOOKUP(Z2924,'1077county_meanLDVage_submitted'!$A$2:$B$1079,2,FALSE)),VLOOKUP(Z2924,$N$3:$O$3145,2,FALSE),VLOOKUP(Z2924,'1077county_meanLDVage_submitted'!$A$2:$B$1079,2,FALSE))</f>
        <v>10.65653423</v>
      </c>
      <c r="AB2924" s="15">
        <f t="shared" si="90"/>
        <v>10</v>
      </c>
      <c r="AC2924" s="15">
        <f t="shared" si="91"/>
        <v>3</v>
      </c>
    </row>
    <row r="2925" spans="2:29" x14ac:dyDescent="0.3">
      <c r="B2925" s="15">
        <v>51580</v>
      </c>
      <c r="C2925" s="15">
        <v>13.189937107237292</v>
      </c>
      <c r="D2925" s="15">
        <v>13</v>
      </c>
      <c r="E2925" s="15">
        <v>5</v>
      </c>
      <c r="N2925" s="15">
        <v>51580</v>
      </c>
      <c r="O2925" s="15">
        <v>12.12443764232332</v>
      </c>
      <c r="P2925" s="15">
        <v>12</v>
      </c>
      <c r="Q2925" s="15">
        <v>4</v>
      </c>
      <c r="Z2925" s="15">
        <v>51580</v>
      </c>
      <c r="AA2925" s="15">
        <f>IF(ISNA(VLOOKUP(Z2925,'1077county_meanLDVage_submitted'!$A$2:$B$1079,2,FALSE)),VLOOKUP(Z2925,$N$3:$O$3145,2,FALSE),VLOOKUP(Z2925,'1077county_meanLDVage_submitted'!$A$2:$B$1079,2,FALSE))</f>
        <v>12.411787670000001</v>
      </c>
      <c r="AB2925" s="15">
        <f t="shared" si="90"/>
        <v>12</v>
      </c>
      <c r="AC2925" s="15">
        <f t="shared" si="91"/>
        <v>4</v>
      </c>
    </row>
    <row r="2926" spans="2:29" x14ac:dyDescent="0.3">
      <c r="B2926" s="15">
        <v>51590</v>
      </c>
      <c r="C2926" s="15">
        <v>12.915782565831529</v>
      </c>
      <c r="D2926" s="15">
        <v>12</v>
      </c>
      <c r="E2926" s="15">
        <v>4</v>
      </c>
      <c r="N2926" s="15">
        <v>51590</v>
      </c>
      <c r="O2926" s="15">
        <v>11.902208357406376</v>
      </c>
      <c r="P2926" s="15">
        <v>11</v>
      </c>
      <c r="Q2926" s="15">
        <v>4</v>
      </c>
      <c r="Z2926" s="15">
        <v>51590</v>
      </c>
      <c r="AA2926" s="15">
        <f>IF(ISNA(VLOOKUP(Z2926,'1077county_meanLDVage_submitted'!$A$2:$B$1079,2,FALSE)),VLOOKUP(Z2926,$N$3:$O$3145,2,FALSE),VLOOKUP(Z2926,'1077county_meanLDVage_submitted'!$A$2:$B$1079,2,FALSE))</f>
        <v>11.985071019999999</v>
      </c>
      <c r="AB2926" s="15">
        <f t="shared" si="90"/>
        <v>11</v>
      </c>
      <c r="AC2926" s="15">
        <f t="shared" si="91"/>
        <v>4</v>
      </c>
    </row>
    <row r="2927" spans="2:29" x14ac:dyDescent="0.3">
      <c r="B2927" s="15">
        <v>51595</v>
      </c>
      <c r="C2927" s="15">
        <v>12.968014215157613</v>
      </c>
      <c r="D2927" s="15">
        <v>12</v>
      </c>
      <c r="E2927" s="15">
        <v>4</v>
      </c>
      <c r="N2927" s="15">
        <v>51595</v>
      </c>
      <c r="O2927" s="15">
        <v>12.129837275358089</v>
      </c>
      <c r="P2927" s="15">
        <v>12</v>
      </c>
      <c r="Q2927" s="15">
        <v>4</v>
      </c>
      <c r="Z2927" s="15">
        <v>51595</v>
      </c>
      <c r="AA2927" s="15">
        <f>IF(ISNA(VLOOKUP(Z2927,'1077county_meanLDVage_submitted'!$A$2:$B$1079,2,FALSE)),VLOOKUP(Z2927,$N$3:$O$3145,2,FALSE),VLOOKUP(Z2927,'1077county_meanLDVage_submitted'!$A$2:$B$1079,2,FALSE))</f>
        <v>12.011653000000001</v>
      </c>
      <c r="AB2927" s="15">
        <f t="shared" si="90"/>
        <v>12</v>
      </c>
      <c r="AC2927" s="15">
        <f t="shared" si="91"/>
        <v>4</v>
      </c>
    </row>
    <row r="2928" spans="2:29" x14ac:dyDescent="0.3">
      <c r="B2928" s="15">
        <v>51600</v>
      </c>
      <c r="C2928" s="15">
        <v>9.3130243784127185</v>
      </c>
      <c r="D2928" s="15">
        <v>9</v>
      </c>
      <c r="E2928" s="15">
        <v>3</v>
      </c>
      <c r="N2928" s="15">
        <v>51600</v>
      </c>
      <c r="O2928" s="15">
        <v>8.6610647648855412</v>
      </c>
      <c r="P2928" s="15">
        <v>8</v>
      </c>
      <c r="Q2928" s="15">
        <v>2</v>
      </c>
      <c r="Z2928" s="15">
        <v>51600</v>
      </c>
      <c r="AA2928" s="15">
        <f>IF(ISNA(VLOOKUP(Z2928,'1077county_meanLDVage_submitted'!$A$2:$B$1079,2,FALSE)),VLOOKUP(Z2928,$N$3:$O$3145,2,FALSE),VLOOKUP(Z2928,'1077county_meanLDVage_submitted'!$A$2:$B$1079,2,FALSE))</f>
        <v>7.8087091849999997</v>
      </c>
      <c r="AB2928" s="15">
        <f t="shared" si="90"/>
        <v>7</v>
      </c>
      <c r="AC2928" s="15">
        <f t="shared" si="91"/>
        <v>2</v>
      </c>
    </row>
    <row r="2929" spans="2:29" x14ac:dyDescent="0.3">
      <c r="B2929" s="15">
        <v>51610</v>
      </c>
      <c r="C2929" s="15">
        <v>8.1879657763708895</v>
      </c>
      <c r="D2929" s="15">
        <v>8</v>
      </c>
      <c r="E2929" s="15">
        <v>2</v>
      </c>
      <c r="N2929" s="15">
        <v>51610</v>
      </c>
      <c r="O2929" s="15">
        <v>7.665254262837129</v>
      </c>
      <c r="P2929" s="15">
        <v>7</v>
      </c>
      <c r="Q2929" s="15">
        <v>2</v>
      </c>
      <c r="Z2929" s="15">
        <v>51610</v>
      </c>
      <c r="AA2929" s="15">
        <f>IF(ISNA(VLOOKUP(Z2929,'1077county_meanLDVage_submitted'!$A$2:$B$1079,2,FALSE)),VLOOKUP(Z2929,$N$3:$O$3145,2,FALSE),VLOOKUP(Z2929,'1077county_meanLDVage_submitted'!$A$2:$B$1079,2,FALSE))</f>
        <v>7.9220122660000003</v>
      </c>
      <c r="AB2929" s="15">
        <f t="shared" si="90"/>
        <v>7</v>
      </c>
      <c r="AC2929" s="15">
        <f t="shared" si="91"/>
        <v>2</v>
      </c>
    </row>
    <row r="2930" spans="2:29" x14ac:dyDescent="0.3">
      <c r="B2930" s="15">
        <v>51620</v>
      </c>
      <c r="C2930" s="15">
        <v>12.260991583860418</v>
      </c>
      <c r="D2930" s="15">
        <v>12</v>
      </c>
      <c r="E2930" s="15">
        <v>4</v>
      </c>
      <c r="N2930" s="15">
        <v>51620</v>
      </c>
      <c r="O2930" s="15">
        <v>11.434244796487981</v>
      </c>
      <c r="P2930" s="15">
        <v>11</v>
      </c>
      <c r="Q2930" s="15">
        <v>4</v>
      </c>
      <c r="Z2930" s="15">
        <v>51620</v>
      </c>
      <c r="AA2930" s="15">
        <f>IF(ISNA(VLOOKUP(Z2930,'1077county_meanLDVage_submitted'!$A$2:$B$1079,2,FALSE)),VLOOKUP(Z2930,$N$3:$O$3145,2,FALSE),VLOOKUP(Z2930,'1077county_meanLDVage_submitted'!$A$2:$B$1079,2,FALSE))</f>
        <v>11.49416343</v>
      </c>
      <c r="AB2930" s="15">
        <f t="shared" si="90"/>
        <v>11</v>
      </c>
      <c r="AC2930" s="15">
        <f t="shared" si="91"/>
        <v>4</v>
      </c>
    </row>
    <row r="2931" spans="2:29" x14ac:dyDescent="0.3">
      <c r="B2931" s="15">
        <v>51630</v>
      </c>
      <c r="C2931" s="15">
        <v>10.627245437199104</v>
      </c>
      <c r="D2931" s="15">
        <v>10</v>
      </c>
      <c r="E2931" s="15">
        <v>3</v>
      </c>
      <c r="N2931" s="15">
        <v>51630</v>
      </c>
      <c r="O2931" s="15">
        <v>9.8644482739875787</v>
      </c>
      <c r="P2931" s="15">
        <v>9</v>
      </c>
      <c r="Q2931" s="15">
        <v>3</v>
      </c>
      <c r="Z2931" s="15">
        <v>51630</v>
      </c>
      <c r="AA2931" s="15">
        <f>IF(ISNA(VLOOKUP(Z2931,'1077county_meanLDVage_submitted'!$A$2:$B$1079,2,FALSE)),VLOOKUP(Z2931,$N$3:$O$3145,2,FALSE),VLOOKUP(Z2931,'1077county_meanLDVage_submitted'!$A$2:$B$1079,2,FALSE))</f>
        <v>9.4461332569999996</v>
      </c>
      <c r="AB2931" s="15">
        <f t="shared" si="90"/>
        <v>9</v>
      </c>
      <c r="AC2931" s="15">
        <f t="shared" si="91"/>
        <v>3</v>
      </c>
    </row>
    <row r="2932" spans="2:29" x14ac:dyDescent="0.3">
      <c r="B2932" s="15">
        <v>51640</v>
      </c>
      <c r="C2932" s="15">
        <v>13.147823666804859</v>
      </c>
      <c r="D2932" s="15">
        <v>13</v>
      </c>
      <c r="E2932" s="15">
        <v>5</v>
      </c>
      <c r="N2932" s="15">
        <v>51640</v>
      </c>
      <c r="O2932" s="15">
        <v>12.088101504540324</v>
      </c>
      <c r="P2932" s="15">
        <v>12</v>
      </c>
      <c r="Q2932" s="15">
        <v>4</v>
      </c>
      <c r="Z2932" s="15">
        <v>51640</v>
      </c>
      <c r="AA2932" s="15">
        <f>IF(ISNA(VLOOKUP(Z2932,'1077county_meanLDVage_submitted'!$A$2:$B$1079,2,FALSE)),VLOOKUP(Z2932,$N$3:$O$3145,2,FALSE),VLOOKUP(Z2932,'1077county_meanLDVage_submitted'!$A$2:$B$1079,2,FALSE))</f>
        <v>11.60871811</v>
      </c>
      <c r="AB2932" s="15">
        <f t="shared" si="90"/>
        <v>11</v>
      </c>
      <c r="AC2932" s="15">
        <f t="shared" si="91"/>
        <v>4</v>
      </c>
    </row>
    <row r="2933" spans="2:29" x14ac:dyDescent="0.3">
      <c r="B2933" s="15">
        <v>51650</v>
      </c>
      <c r="C2933" s="15">
        <v>11.360049116979118</v>
      </c>
      <c r="D2933" s="15">
        <v>11</v>
      </c>
      <c r="E2933" s="15">
        <v>4</v>
      </c>
      <c r="N2933" s="15">
        <v>51650</v>
      </c>
      <c r="O2933" s="15">
        <v>10.496581009782741</v>
      </c>
      <c r="P2933" s="15">
        <v>10</v>
      </c>
      <c r="Q2933" s="15">
        <v>3</v>
      </c>
      <c r="Z2933" s="15">
        <v>51650</v>
      </c>
      <c r="AA2933" s="15">
        <f>IF(ISNA(VLOOKUP(Z2933,'1077county_meanLDVage_submitted'!$A$2:$B$1079,2,FALSE)),VLOOKUP(Z2933,$N$3:$O$3145,2,FALSE),VLOOKUP(Z2933,'1077county_meanLDVage_submitted'!$A$2:$B$1079,2,FALSE))</f>
        <v>10.61526445</v>
      </c>
      <c r="AB2933" s="15">
        <f t="shared" si="90"/>
        <v>10</v>
      </c>
      <c r="AC2933" s="15">
        <f t="shared" si="91"/>
        <v>3</v>
      </c>
    </row>
    <row r="2934" spans="2:29" x14ac:dyDescent="0.3">
      <c r="B2934" s="15">
        <v>51660</v>
      </c>
      <c r="C2934" s="15">
        <v>11.58162751119262</v>
      </c>
      <c r="D2934" s="15">
        <v>11</v>
      </c>
      <c r="E2934" s="15">
        <v>4</v>
      </c>
      <c r="N2934" s="15">
        <v>51660</v>
      </c>
      <c r="O2934" s="15">
        <v>10.91580554472633</v>
      </c>
      <c r="P2934" s="15">
        <v>10</v>
      </c>
      <c r="Q2934" s="15">
        <v>3</v>
      </c>
      <c r="Z2934" s="15">
        <v>51660</v>
      </c>
      <c r="AA2934" s="15">
        <f>IF(ISNA(VLOOKUP(Z2934,'1077county_meanLDVage_submitted'!$A$2:$B$1079,2,FALSE)),VLOOKUP(Z2934,$N$3:$O$3145,2,FALSE),VLOOKUP(Z2934,'1077county_meanLDVage_submitted'!$A$2:$B$1079,2,FALSE))</f>
        <v>10.612811710000001</v>
      </c>
      <c r="AB2934" s="15">
        <f t="shared" si="90"/>
        <v>10</v>
      </c>
      <c r="AC2934" s="15">
        <f t="shared" si="91"/>
        <v>3</v>
      </c>
    </row>
    <row r="2935" spans="2:29" x14ac:dyDescent="0.3">
      <c r="B2935" s="15">
        <v>51670</v>
      </c>
      <c r="C2935" s="15">
        <v>12.8666939899094</v>
      </c>
      <c r="D2935" s="15">
        <v>12</v>
      </c>
      <c r="E2935" s="15">
        <v>4</v>
      </c>
      <c r="N2935" s="15">
        <v>51670</v>
      </c>
      <c r="O2935" s="15">
        <v>11.744280888570215</v>
      </c>
      <c r="P2935" s="15">
        <v>11</v>
      </c>
      <c r="Q2935" s="15">
        <v>4</v>
      </c>
      <c r="Z2935" s="15">
        <v>51670</v>
      </c>
      <c r="AA2935" s="15">
        <f>IF(ISNA(VLOOKUP(Z2935,'1077county_meanLDVage_submitted'!$A$2:$B$1079,2,FALSE)),VLOOKUP(Z2935,$N$3:$O$3145,2,FALSE),VLOOKUP(Z2935,'1077county_meanLDVage_submitted'!$A$2:$B$1079,2,FALSE))</f>
        <v>11.91617001</v>
      </c>
      <c r="AB2935" s="15">
        <f t="shared" si="90"/>
        <v>11</v>
      </c>
      <c r="AC2935" s="15">
        <f t="shared" si="91"/>
        <v>4</v>
      </c>
    </row>
    <row r="2936" spans="2:29" x14ac:dyDescent="0.3">
      <c r="B2936" s="15">
        <v>51678</v>
      </c>
      <c r="C2936" s="15">
        <v>11.966919024730183</v>
      </c>
      <c r="D2936" s="15">
        <v>11</v>
      </c>
      <c r="E2936" s="15">
        <v>4</v>
      </c>
      <c r="N2936" s="15">
        <v>51678</v>
      </c>
      <c r="O2936" s="15">
        <v>11.123725742475983</v>
      </c>
      <c r="P2936" s="15">
        <v>11</v>
      </c>
      <c r="Q2936" s="15">
        <v>4</v>
      </c>
      <c r="Z2936" s="15">
        <v>51678</v>
      </c>
      <c r="AA2936" s="15">
        <f>IF(ISNA(VLOOKUP(Z2936,'1077county_meanLDVage_submitted'!$A$2:$B$1079,2,FALSE)),VLOOKUP(Z2936,$N$3:$O$3145,2,FALSE),VLOOKUP(Z2936,'1077county_meanLDVage_submitted'!$A$2:$B$1079,2,FALSE))</f>
        <v>10.72417551</v>
      </c>
      <c r="AB2936" s="15">
        <f t="shared" si="90"/>
        <v>10</v>
      </c>
      <c r="AC2936" s="15">
        <f t="shared" si="91"/>
        <v>3</v>
      </c>
    </row>
    <row r="2937" spans="2:29" x14ac:dyDescent="0.3">
      <c r="B2937" s="15">
        <v>51680</v>
      </c>
      <c r="C2937" s="15">
        <v>12.112825859505245</v>
      </c>
      <c r="D2937" s="15">
        <v>12</v>
      </c>
      <c r="E2937" s="15">
        <v>4</v>
      </c>
      <c r="N2937" s="15">
        <v>51680</v>
      </c>
      <c r="O2937" s="15">
        <v>11.221940735932593</v>
      </c>
      <c r="P2937" s="15">
        <v>11</v>
      </c>
      <c r="Q2937" s="15">
        <v>4</v>
      </c>
      <c r="Z2937" s="15">
        <v>51680</v>
      </c>
      <c r="AA2937" s="15">
        <f>IF(ISNA(VLOOKUP(Z2937,'1077county_meanLDVage_submitted'!$A$2:$B$1079,2,FALSE)),VLOOKUP(Z2937,$N$3:$O$3145,2,FALSE),VLOOKUP(Z2937,'1077county_meanLDVage_submitted'!$A$2:$B$1079,2,FALSE))</f>
        <v>11.18800675</v>
      </c>
      <c r="AB2937" s="15">
        <f t="shared" si="90"/>
        <v>11</v>
      </c>
      <c r="AC2937" s="15">
        <f t="shared" si="91"/>
        <v>4</v>
      </c>
    </row>
    <row r="2938" spans="2:29" x14ac:dyDescent="0.3">
      <c r="B2938" s="15">
        <v>51683</v>
      </c>
      <c r="C2938" s="15">
        <v>10.331573783267689</v>
      </c>
      <c r="D2938" s="15">
        <v>10</v>
      </c>
      <c r="E2938" s="15">
        <v>3</v>
      </c>
      <c r="N2938" s="15">
        <v>51683</v>
      </c>
      <c r="O2938" s="15">
        <v>9.6916292020426891</v>
      </c>
      <c r="P2938" s="15">
        <v>9</v>
      </c>
      <c r="Q2938" s="15">
        <v>3</v>
      </c>
      <c r="Z2938" s="15">
        <v>51683</v>
      </c>
      <c r="AA2938" s="15">
        <f>IF(ISNA(VLOOKUP(Z2938,'1077county_meanLDVage_submitted'!$A$2:$B$1079,2,FALSE)),VLOOKUP(Z2938,$N$3:$O$3145,2,FALSE),VLOOKUP(Z2938,'1077county_meanLDVage_submitted'!$A$2:$B$1079,2,FALSE))</f>
        <v>9.3169795700000009</v>
      </c>
      <c r="AB2938" s="15">
        <f t="shared" si="90"/>
        <v>9</v>
      </c>
      <c r="AC2938" s="15">
        <f t="shared" si="91"/>
        <v>3</v>
      </c>
    </row>
    <row r="2939" spans="2:29" x14ac:dyDescent="0.3">
      <c r="B2939" s="15">
        <v>51685</v>
      </c>
      <c r="C2939" s="15">
        <v>10.211406895331208</v>
      </c>
      <c r="D2939" s="15">
        <v>10</v>
      </c>
      <c r="E2939" s="15">
        <v>3</v>
      </c>
      <c r="N2939" s="15">
        <v>51685</v>
      </c>
      <c r="O2939" s="15">
        <v>9.4693930096865788</v>
      </c>
      <c r="P2939" s="15">
        <v>9</v>
      </c>
      <c r="Q2939" s="15">
        <v>3</v>
      </c>
      <c r="Z2939" s="15">
        <v>51685</v>
      </c>
      <c r="AA2939" s="15">
        <f>IF(ISNA(VLOOKUP(Z2939,'1077county_meanLDVage_submitted'!$A$2:$B$1079,2,FALSE)),VLOOKUP(Z2939,$N$3:$O$3145,2,FALSE),VLOOKUP(Z2939,'1077county_meanLDVage_submitted'!$A$2:$B$1079,2,FALSE))</f>
        <v>9.4592940050000003</v>
      </c>
      <c r="AB2939" s="15">
        <f t="shared" si="90"/>
        <v>9</v>
      </c>
      <c r="AC2939" s="15">
        <f t="shared" si="91"/>
        <v>3</v>
      </c>
    </row>
    <row r="2940" spans="2:29" x14ac:dyDescent="0.3">
      <c r="B2940" s="15">
        <v>51690</v>
      </c>
      <c r="C2940" s="15">
        <v>13.133229307732478</v>
      </c>
      <c r="D2940" s="15">
        <v>13</v>
      </c>
      <c r="E2940" s="15">
        <v>5</v>
      </c>
      <c r="N2940" s="15">
        <v>51690</v>
      </c>
      <c r="O2940" s="15">
        <v>12.20267178705069</v>
      </c>
      <c r="P2940" s="15">
        <v>12</v>
      </c>
      <c r="Q2940" s="15">
        <v>4</v>
      </c>
      <c r="Z2940" s="15">
        <v>51690</v>
      </c>
      <c r="AA2940" s="15">
        <f>IF(ISNA(VLOOKUP(Z2940,'1077county_meanLDVage_submitted'!$A$2:$B$1079,2,FALSE)),VLOOKUP(Z2940,$N$3:$O$3145,2,FALSE),VLOOKUP(Z2940,'1077county_meanLDVage_submitted'!$A$2:$B$1079,2,FALSE))</f>
        <v>12.06097244</v>
      </c>
      <c r="AB2940" s="15">
        <f t="shared" si="90"/>
        <v>12</v>
      </c>
      <c r="AC2940" s="15">
        <f t="shared" si="91"/>
        <v>4</v>
      </c>
    </row>
    <row r="2941" spans="2:29" x14ac:dyDescent="0.3">
      <c r="B2941" s="15">
        <v>51700</v>
      </c>
      <c r="C2941" s="15">
        <v>11.163497751230977</v>
      </c>
      <c r="D2941" s="15">
        <v>11</v>
      </c>
      <c r="E2941" s="15">
        <v>4</v>
      </c>
      <c r="N2941" s="15">
        <v>51700</v>
      </c>
      <c r="O2941" s="15">
        <v>10.365949266092878</v>
      </c>
      <c r="P2941" s="15">
        <v>10</v>
      </c>
      <c r="Q2941" s="15">
        <v>3</v>
      </c>
      <c r="Z2941" s="15">
        <v>51700</v>
      </c>
      <c r="AA2941" s="15">
        <f>IF(ISNA(VLOOKUP(Z2941,'1077county_meanLDVage_submitted'!$A$2:$B$1079,2,FALSE)),VLOOKUP(Z2941,$N$3:$O$3145,2,FALSE),VLOOKUP(Z2941,'1077county_meanLDVage_submitted'!$A$2:$B$1079,2,FALSE))</f>
        <v>9.5663804649999999</v>
      </c>
      <c r="AB2941" s="15">
        <f t="shared" si="90"/>
        <v>9</v>
      </c>
      <c r="AC2941" s="15">
        <f t="shared" si="91"/>
        <v>3</v>
      </c>
    </row>
    <row r="2942" spans="2:29" x14ac:dyDescent="0.3">
      <c r="B2942" s="15">
        <v>51710</v>
      </c>
      <c r="C2942" s="15">
        <v>11.272587295944428</v>
      </c>
      <c r="D2942" s="15">
        <v>11</v>
      </c>
      <c r="E2942" s="15">
        <v>4</v>
      </c>
      <c r="N2942" s="15">
        <v>51710</v>
      </c>
      <c r="O2942" s="15">
        <v>10.386020016821796</v>
      </c>
      <c r="P2942" s="15">
        <v>10</v>
      </c>
      <c r="Q2942" s="15">
        <v>3</v>
      </c>
      <c r="Z2942" s="15">
        <v>51710</v>
      </c>
      <c r="AA2942" s="15">
        <f>IF(ISNA(VLOOKUP(Z2942,'1077county_meanLDVage_submitted'!$A$2:$B$1079,2,FALSE)),VLOOKUP(Z2942,$N$3:$O$3145,2,FALSE),VLOOKUP(Z2942,'1077county_meanLDVage_submitted'!$A$2:$B$1079,2,FALSE))</f>
        <v>9.6379347969999998</v>
      </c>
      <c r="AB2942" s="15">
        <f t="shared" si="90"/>
        <v>9</v>
      </c>
      <c r="AC2942" s="15">
        <f t="shared" si="91"/>
        <v>3</v>
      </c>
    </row>
    <row r="2943" spans="2:29" x14ac:dyDescent="0.3">
      <c r="B2943" s="15">
        <v>51720</v>
      </c>
      <c r="C2943" s="15">
        <v>11.28239700331039</v>
      </c>
      <c r="D2943" s="15">
        <v>11</v>
      </c>
      <c r="E2943" s="15">
        <v>4</v>
      </c>
      <c r="N2943" s="15">
        <v>51720</v>
      </c>
      <c r="O2943" s="15">
        <v>10.724355854777277</v>
      </c>
      <c r="P2943" s="15">
        <v>10</v>
      </c>
      <c r="Q2943" s="15">
        <v>3</v>
      </c>
      <c r="Z2943" s="15">
        <v>51720</v>
      </c>
      <c r="AA2943" s="15">
        <f>IF(ISNA(VLOOKUP(Z2943,'1077county_meanLDVage_submitted'!$A$2:$B$1079,2,FALSE)),VLOOKUP(Z2943,$N$3:$O$3145,2,FALSE),VLOOKUP(Z2943,'1077county_meanLDVage_submitted'!$A$2:$B$1079,2,FALSE))</f>
        <v>10.229370619999999</v>
      </c>
      <c r="AB2943" s="15">
        <f t="shared" si="90"/>
        <v>10</v>
      </c>
      <c r="AC2943" s="15">
        <f t="shared" si="91"/>
        <v>3</v>
      </c>
    </row>
    <row r="2944" spans="2:29" x14ac:dyDescent="0.3">
      <c r="B2944" s="15">
        <v>51730</v>
      </c>
      <c r="C2944" s="15">
        <v>13.406435065012726</v>
      </c>
      <c r="D2944" s="15">
        <v>13</v>
      </c>
      <c r="E2944" s="15">
        <v>5</v>
      </c>
      <c r="N2944" s="15">
        <v>51730</v>
      </c>
      <c r="O2944" s="15">
        <v>12.30065176525285</v>
      </c>
      <c r="P2944" s="15">
        <v>12</v>
      </c>
      <c r="Q2944" s="15">
        <v>4</v>
      </c>
      <c r="Z2944" s="15">
        <v>51730</v>
      </c>
      <c r="AA2944" s="15">
        <f>IF(ISNA(VLOOKUP(Z2944,'1077county_meanLDVage_submitted'!$A$2:$B$1079,2,FALSE)),VLOOKUP(Z2944,$N$3:$O$3145,2,FALSE),VLOOKUP(Z2944,'1077county_meanLDVage_submitted'!$A$2:$B$1079,2,FALSE))</f>
        <v>12.059167110000001</v>
      </c>
      <c r="AB2944" s="15">
        <f t="shared" si="90"/>
        <v>12</v>
      </c>
      <c r="AC2944" s="15">
        <f t="shared" si="91"/>
        <v>4</v>
      </c>
    </row>
    <row r="2945" spans="2:29" x14ac:dyDescent="0.3">
      <c r="B2945" s="15">
        <v>51735</v>
      </c>
      <c r="C2945" s="15">
        <v>11.373326597889603</v>
      </c>
      <c r="D2945" s="15">
        <v>11</v>
      </c>
      <c r="E2945" s="15">
        <v>4</v>
      </c>
      <c r="N2945" s="15">
        <v>51735</v>
      </c>
      <c r="O2945" s="15">
        <v>10.584375394685614</v>
      </c>
      <c r="P2945" s="15">
        <v>10</v>
      </c>
      <c r="Q2945" s="15">
        <v>3</v>
      </c>
      <c r="Z2945" s="15">
        <v>51735</v>
      </c>
      <c r="AA2945" s="15">
        <f>IF(ISNA(VLOOKUP(Z2945,'1077county_meanLDVage_submitted'!$A$2:$B$1079,2,FALSE)),VLOOKUP(Z2945,$N$3:$O$3145,2,FALSE),VLOOKUP(Z2945,'1077county_meanLDVage_submitted'!$A$2:$B$1079,2,FALSE))</f>
        <v>10.65358638</v>
      </c>
      <c r="AB2945" s="15">
        <f t="shared" si="90"/>
        <v>10</v>
      </c>
      <c r="AC2945" s="15">
        <f t="shared" si="91"/>
        <v>3</v>
      </c>
    </row>
    <row r="2946" spans="2:29" x14ac:dyDescent="0.3">
      <c r="B2946" s="15">
        <v>51740</v>
      </c>
      <c r="C2946" s="15">
        <v>11.895158350228153</v>
      </c>
      <c r="D2946" s="15">
        <v>11</v>
      </c>
      <c r="E2946" s="15">
        <v>4</v>
      </c>
      <c r="N2946" s="15">
        <v>51740</v>
      </c>
      <c r="O2946" s="15">
        <v>11.005046126096147</v>
      </c>
      <c r="P2946" s="15">
        <v>11</v>
      </c>
      <c r="Q2946" s="15">
        <v>4</v>
      </c>
      <c r="Z2946" s="15">
        <v>51740</v>
      </c>
      <c r="AA2946" s="15">
        <f>IF(ISNA(VLOOKUP(Z2946,'1077county_meanLDVage_submitted'!$A$2:$B$1079,2,FALSE)),VLOOKUP(Z2946,$N$3:$O$3145,2,FALSE),VLOOKUP(Z2946,'1077county_meanLDVage_submitted'!$A$2:$B$1079,2,FALSE))</f>
        <v>10.99290605</v>
      </c>
      <c r="AB2946" s="15">
        <f t="shared" si="90"/>
        <v>10</v>
      </c>
      <c r="AC2946" s="15">
        <f t="shared" si="91"/>
        <v>3</v>
      </c>
    </row>
    <row r="2947" spans="2:29" x14ac:dyDescent="0.3">
      <c r="B2947" s="15">
        <v>51750</v>
      </c>
      <c r="C2947" s="15">
        <v>12.243462995924995</v>
      </c>
      <c r="D2947" s="15">
        <v>12</v>
      </c>
      <c r="E2947" s="15">
        <v>4</v>
      </c>
      <c r="N2947" s="15">
        <v>51750</v>
      </c>
      <c r="O2947" s="15">
        <v>11.359616231928308</v>
      </c>
      <c r="P2947" s="15">
        <v>11</v>
      </c>
      <c r="Q2947" s="15">
        <v>4</v>
      </c>
      <c r="Z2947" s="15">
        <v>51750</v>
      </c>
      <c r="AA2947" s="15">
        <f>IF(ISNA(VLOOKUP(Z2947,'1077county_meanLDVage_submitted'!$A$2:$B$1079,2,FALSE)),VLOOKUP(Z2947,$N$3:$O$3145,2,FALSE),VLOOKUP(Z2947,'1077county_meanLDVage_submitted'!$A$2:$B$1079,2,FALSE))</f>
        <v>11.000548970000001</v>
      </c>
      <c r="AB2947" s="15">
        <f t="shared" si="90"/>
        <v>11</v>
      </c>
      <c r="AC2947" s="15">
        <f t="shared" si="91"/>
        <v>4</v>
      </c>
    </row>
    <row r="2948" spans="2:29" x14ac:dyDescent="0.3">
      <c r="B2948" s="15">
        <v>51760</v>
      </c>
      <c r="C2948" s="15">
        <v>11.519228278255762</v>
      </c>
      <c r="D2948" s="15">
        <v>11</v>
      </c>
      <c r="E2948" s="15">
        <v>4</v>
      </c>
      <c r="N2948" s="15">
        <v>51760</v>
      </c>
      <c r="O2948" s="15">
        <v>10.645806576651847</v>
      </c>
      <c r="P2948" s="15">
        <v>10</v>
      </c>
      <c r="Q2948" s="15">
        <v>3</v>
      </c>
      <c r="Z2948" s="15">
        <v>51760</v>
      </c>
      <c r="AA2948" s="15">
        <f>IF(ISNA(VLOOKUP(Z2948,'1077county_meanLDVage_submitted'!$A$2:$B$1079,2,FALSE)),VLOOKUP(Z2948,$N$3:$O$3145,2,FALSE),VLOOKUP(Z2948,'1077county_meanLDVage_submitted'!$A$2:$B$1079,2,FALSE))</f>
        <v>10.0741745</v>
      </c>
      <c r="AB2948" s="15">
        <f t="shared" si="90"/>
        <v>10</v>
      </c>
      <c r="AC2948" s="15">
        <f t="shared" si="91"/>
        <v>3</v>
      </c>
    </row>
    <row r="2949" spans="2:29" x14ac:dyDescent="0.3">
      <c r="B2949" s="15">
        <v>51770</v>
      </c>
      <c r="C2949" s="15">
        <v>12.334378180674909</v>
      </c>
      <c r="D2949" s="15">
        <v>12</v>
      </c>
      <c r="E2949" s="15">
        <v>4</v>
      </c>
      <c r="N2949" s="15">
        <v>51770</v>
      </c>
      <c r="O2949" s="15">
        <v>11.221267965821694</v>
      </c>
      <c r="P2949" s="15">
        <v>11</v>
      </c>
      <c r="Q2949" s="15">
        <v>4</v>
      </c>
      <c r="Z2949" s="15">
        <v>51770</v>
      </c>
      <c r="AA2949" s="15">
        <f>IF(ISNA(VLOOKUP(Z2949,'1077county_meanLDVage_submitted'!$A$2:$B$1079,2,FALSE)),VLOOKUP(Z2949,$N$3:$O$3145,2,FALSE),VLOOKUP(Z2949,'1077county_meanLDVage_submitted'!$A$2:$B$1079,2,FALSE))</f>
        <v>11.56339384</v>
      </c>
      <c r="AB2949" s="15">
        <f t="shared" ref="AB2949:AB3012" si="92">TRUNC(AA2949,0)</f>
        <v>11</v>
      </c>
      <c r="AC2949" s="15">
        <f t="shared" ref="AC2949:AC3012" si="93">VLOOKUP(AB2949,$AE$14:$AF$26,2,)</f>
        <v>4</v>
      </c>
    </row>
    <row r="2950" spans="2:29" x14ac:dyDescent="0.3">
      <c r="B2950" s="15">
        <v>51775</v>
      </c>
      <c r="C2950" s="15">
        <v>12.131254412481217</v>
      </c>
      <c r="D2950" s="15">
        <v>12</v>
      </c>
      <c r="E2950" s="15">
        <v>4</v>
      </c>
      <c r="N2950" s="15">
        <v>51775</v>
      </c>
      <c r="O2950" s="15">
        <v>11.135482940870254</v>
      </c>
      <c r="P2950" s="15">
        <v>11</v>
      </c>
      <c r="Q2950" s="15">
        <v>4</v>
      </c>
      <c r="Z2950" s="15">
        <v>51775</v>
      </c>
      <c r="AA2950" s="15">
        <f>IF(ISNA(VLOOKUP(Z2950,'1077county_meanLDVage_submitted'!$A$2:$B$1079,2,FALSE)),VLOOKUP(Z2950,$N$3:$O$3145,2,FALSE),VLOOKUP(Z2950,'1077county_meanLDVage_submitted'!$A$2:$B$1079,2,FALSE))</f>
        <v>11.373206639999999</v>
      </c>
      <c r="AB2950" s="15">
        <f t="shared" si="92"/>
        <v>11</v>
      </c>
      <c r="AC2950" s="15">
        <f t="shared" si="93"/>
        <v>4</v>
      </c>
    </row>
    <row r="2951" spans="2:29" x14ac:dyDescent="0.3">
      <c r="B2951" s="15">
        <v>51790</v>
      </c>
      <c r="C2951" s="15">
        <v>11.963362160853757</v>
      </c>
      <c r="D2951" s="15">
        <v>11</v>
      </c>
      <c r="E2951" s="15">
        <v>4</v>
      </c>
      <c r="N2951" s="15">
        <v>51790</v>
      </c>
      <c r="O2951" s="15">
        <v>10.987360435273571</v>
      </c>
      <c r="P2951" s="15">
        <v>10</v>
      </c>
      <c r="Q2951" s="15">
        <v>3</v>
      </c>
      <c r="Z2951" s="15">
        <v>51790</v>
      </c>
      <c r="AA2951" s="15">
        <f>IF(ISNA(VLOOKUP(Z2951,'1077county_meanLDVage_submitted'!$A$2:$B$1079,2,FALSE)),VLOOKUP(Z2951,$N$3:$O$3145,2,FALSE),VLOOKUP(Z2951,'1077county_meanLDVage_submitted'!$A$2:$B$1079,2,FALSE))</f>
        <v>11.00675773</v>
      </c>
      <c r="AB2951" s="15">
        <f t="shared" si="92"/>
        <v>11</v>
      </c>
      <c r="AC2951" s="15">
        <f t="shared" si="93"/>
        <v>4</v>
      </c>
    </row>
    <row r="2952" spans="2:29" x14ac:dyDescent="0.3">
      <c r="B2952" s="15">
        <v>51800</v>
      </c>
      <c r="C2952" s="15">
        <v>10.92245475776264</v>
      </c>
      <c r="D2952" s="15">
        <v>10</v>
      </c>
      <c r="E2952" s="15">
        <v>3</v>
      </c>
      <c r="N2952" s="15">
        <v>51800</v>
      </c>
      <c r="O2952" s="15">
        <v>10.05131736108391</v>
      </c>
      <c r="P2952" s="15">
        <v>10</v>
      </c>
      <c r="Q2952" s="15">
        <v>3</v>
      </c>
      <c r="Z2952" s="15">
        <v>51800</v>
      </c>
      <c r="AA2952" s="15">
        <f>IF(ISNA(VLOOKUP(Z2952,'1077county_meanLDVage_submitted'!$A$2:$B$1079,2,FALSE)),VLOOKUP(Z2952,$N$3:$O$3145,2,FALSE),VLOOKUP(Z2952,'1077county_meanLDVage_submitted'!$A$2:$B$1079,2,FALSE))</f>
        <v>10.12426509</v>
      </c>
      <c r="AB2952" s="15">
        <f t="shared" si="92"/>
        <v>10</v>
      </c>
      <c r="AC2952" s="15">
        <f t="shared" si="93"/>
        <v>3</v>
      </c>
    </row>
    <row r="2953" spans="2:29" x14ac:dyDescent="0.3">
      <c r="B2953" s="15">
        <v>51810</v>
      </c>
      <c r="C2953" s="15">
        <v>8.800713393810188</v>
      </c>
      <c r="D2953" s="15">
        <v>8</v>
      </c>
      <c r="E2953" s="15">
        <v>2</v>
      </c>
      <c r="N2953" s="15">
        <v>51810</v>
      </c>
      <c r="O2953" s="15">
        <v>8.0605133269906695</v>
      </c>
      <c r="P2953" s="15">
        <v>8</v>
      </c>
      <c r="Q2953" s="15">
        <v>2</v>
      </c>
      <c r="Z2953" s="15">
        <v>51810</v>
      </c>
      <c r="AA2953" s="15">
        <f>IF(ISNA(VLOOKUP(Z2953,'1077county_meanLDVage_submitted'!$A$2:$B$1079,2,FALSE)),VLOOKUP(Z2953,$N$3:$O$3145,2,FALSE),VLOOKUP(Z2953,'1077county_meanLDVage_submitted'!$A$2:$B$1079,2,FALSE))</f>
        <v>9.2642796329999992</v>
      </c>
      <c r="AB2953" s="15">
        <f t="shared" si="92"/>
        <v>9</v>
      </c>
      <c r="AC2953" s="15">
        <f t="shared" si="93"/>
        <v>3</v>
      </c>
    </row>
    <row r="2954" spans="2:29" x14ac:dyDescent="0.3">
      <c r="B2954" s="15">
        <v>51820</v>
      </c>
      <c r="C2954" s="15">
        <v>12.352272728452339</v>
      </c>
      <c r="D2954" s="15">
        <v>12</v>
      </c>
      <c r="E2954" s="15">
        <v>4</v>
      </c>
      <c r="N2954" s="15">
        <v>51820</v>
      </c>
      <c r="O2954" s="15">
        <v>11.410035525602513</v>
      </c>
      <c r="P2954" s="15">
        <v>11</v>
      </c>
      <c r="Q2954" s="15">
        <v>4</v>
      </c>
      <c r="Z2954" s="15">
        <v>51820</v>
      </c>
      <c r="AA2954" s="15">
        <f>IF(ISNA(VLOOKUP(Z2954,'1077county_meanLDVage_submitted'!$A$2:$B$1079,2,FALSE)),VLOOKUP(Z2954,$N$3:$O$3145,2,FALSE),VLOOKUP(Z2954,'1077county_meanLDVage_submitted'!$A$2:$B$1079,2,FALSE))</f>
        <v>11.21385005</v>
      </c>
      <c r="AB2954" s="15">
        <f t="shared" si="92"/>
        <v>11</v>
      </c>
      <c r="AC2954" s="15">
        <f t="shared" si="93"/>
        <v>4</v>
      </c>
    </row>
    <row r="2955" spans="2:29" x14ac:dyDescent="0.3">
      <c r="B2955" s="15">
        <v>51830</v>
      </c>
      <c r="C2955" s="15">
        <v>10.239983128481668</v>
      </c>
      <c r="D2955" s="15">
        <v>10</v>
      </c>
      <c r="E2955" s="15">
        <v>3</v>
      </c>
      <c r="N2955" s="15">
        <v>51830</v>
      </c>
      <c r="O2955" s="15">
        <v>9.535721825506803</v>
      </c>
      <c r="P2955" s="15">
        <v>9</v>
      </c>
      <c r="Q2955" s="15">
        <v>3</v>
      </c>
      <c r="Z2955" s="15">
        <v>51830</v>
      </c>
      <c r="AA2955" s="15">
        <f>IF(ISNA(VLOOKUP(Z2955,'1077county_meanLDVage_submitted'!$A$2:$B$1079,2,FALSE)),VLOOKUP(Z2955,$N$3:$O$3145,2,FALSE),VLOOKUP(Z2955,'1077county_meanLDVage_submitted'!$A$2:$B$1079,2,FALSE))</f>
        <v>9.3168842210000005</v>
      </c>
      <c r="AB2955" s="15">
        <f t="shared" si="92"/>
        <v>9</v>
      </c>
      <c r="AC2955" s="15">
        <f t="shared" si="93"/>
        <v>3</v>
      </c>
    </row>
    <row r="2956" spans="2:29" x14ac:dyDescent="0.3">
      <c r="B2956" s="15">
        <v>51840</v>
      </c>
      <c r="C2956" s="15">
        <v>11.60677966226643</v>
      </c>
      <c r="D2956" s="15">
        <v>11</v>
      </c>
      <c r="E2956" s="15">
        <v>4</v>
      </c>
      <c r="N2956" s="15">
        <v>51840</v>
      </c>
      <c r="O2956" s="15">
        <v>10.726006744996548</v>
      </c>
      <c r="P2956" s="15">
        <v>10</v>
      </c>
      <c r="Q2956" s="15">
        <v>3</v>
      </c>
      <c r="Z2956" s="15">
        <v>51840</v>
      </c>
      <c r="AA2956" s="15">
        <f>IF(ISNA(VLOOKUP(Z2956,'1077county_meanLDVage_submitted'!$A$2:$B$1079,2,FALSE)),VLOOKUP(Z2956,$N$3:$O$3145,2,FALSE),VLOOKUP(Z2956,'1077county_meanLDVage_submitted'!$A$2:$B$1079,2,FALSE))</f>
        <v>10.65244991</v>
      </c>
      <c r="AB2956" s="15">
        <f t="shared" si="92"/>
        <v>10</v>
      </c>
      <c r="AC2956" s="15">
        <f t="shared" si="93"/>
        <v>3</v>
      </c>
    </row>
    <row r="2957" spans="2:29" x14ac:dyDescent="0.3">
      <c r="B2957" s="15">
        <v>53001</v>
      </c>
      <c r="C2957" s="15">
        <v>14.40269453727981</v>
      </c>
      <c r="D2957" s="15">
        <v>14</v>
      </c>
      <c r="E2957" s="15">
        <v>5</v>
      </c>
      <c r="N2957" s="15">
        <v>53001</v>
      </c>
      <c r="O2957" s="15">
        <v>13.552201273157424</v>
      </c>
      <c r="P2957" s="15">
        <v>13</v>
      </c>
      <c r="Q2957" s="15">
        <v>5</v>
      </c>
      <c r="Z2957" s="15">
        <v>53001</v>
      </c>
      <c r="AA2957" s="15">
        <f>IF(ISNA(VLOOKUP(Z2957,'1077county_meanLDVage_submitted'!$A$2:$B$1079,2,FALSE)),VLOOKUP(Z2957,$N$3:$O$3145,2,FALSE),VLOOKUP(Z2957,'1077county_meanLDVage_submitted'!$A$2:$B$1079,2,FALSE))</f>
        <v>13.2371</v>
      </c>
      <c r="AB2957" s="15">
        <f t="shared" si="92"/>
        <v>13</v>
      </c>
      <c r="AC2957" s="15">
        <f t="shared" si="93"/>
        <v>5</v>
      </c>
    </row>
    <row r="2958" spans="2:29" x14ac:dyDescent="0.3">
      <c r="B2958" s="15">
        <v>53003</v>
      </c>
      <c r="C2958" s="15">
        <v>14.025652521030285</v>
      </c>
      <c r="D2958" s="15">
        <v>14</v>
      </c>
      <c r="E2958" s="15">
        <v>5</v>
      </c>
      <c r="N2958" s="15">
        <v>53003</v>
      </c>
      <c r="O2958" s="15">
        <v>13.180882054267755</v>
      </c>
      <c r="P2958" s="15">
        <v>13</v>
      </c>
      <c r="Q2958" s="15">
        <v>5</v>
      </c>
      <c r="Z2958" s="15">
        <v>53003</v>
      </c>
      <c r="AA2958" s="15">
        <f>IF(ISNA(VLOOKUP(Z2958,'1077county_meanLDVage_submitted'!$A$2:$B$1079,2,FALSE)),VLOOKUP(Z2958,$N$3:$O$3145,2,FALSE),VLOOKUP(Z2958,'1077county_meanLDVage_submitted'!$A$2:$B$1079,2,FALSE))</f>
        <v>12.84930001</v>
      </c>
      <c r="AB2958" s="15">
        <f t="shared" si="92"/>
        <v>12</v>
      </c>
      <c r="AC2958" s="15">
        <f t="shared" si="93"/>
        <v>4</v>
      </c>
    </row>
    <row r="2959" spans="2:29" x14ac:dyDescent="0.3">
      <c r="B2959" s="15">
        <v>53005</v>
      </c>
      <c r="C2959" s="15">
        <v>12.403812919412948</v>
      </c>
      <c r="D2959" s="15">
        <v>12</v>
      </c>
      <c r="E2959" s="15">
        <v>4</v>
      </c>
      <c r="N2959" s="15">
        <v>53005</v>
      </c>
      <c r="O2959" s="15">
        <v>11.570033437668645</v>
      </c>
      <c r="P2959" s="15">
        <v>11</v>
      </c>
      <c r="Q2959" s="15">
        <v>4</v>
      </c>
      <c r="Z2959" s="15">
        <v>53005</v>
      </c>
      <c r="AA2959" s="15">
        <f>IF(ISNA(VLOOKUP(Z2959,'1077county_meanLDVage_submitted'!$A$2:$B$1079,2,FALSE)),VLOOKUP(Z2959,$N$3:$O$3145,2,FALSE),VLOOKUP(Z2959,'1077county_meanLDVage_submitted'!$A$2:$B$1079,2,FALSE))</f>
        <v>11.58780002</v>
      </c>
      <c r="AB2959" s="15">
        <f t="shared" si="92"/>
        <v>11</v>
      </c>
      <c r="AC2959" s="15">
        <f t="shared" si="93"/>
        <v>4</v>
      </c>
    </row>
    <row r="2960" spans="2:29" x14ac:dyDescent="0.3">
      <c r="B2960" s="15">
        <v>53007</v>
      </c>
      <c r="C2960" s="15">
        <v>13.9102615744175</v>
      </c>
      <c r="D2960" s="15">
        <v>13</v>
      </c>
      <c r="E2960" s="15">
        <v>5</v>
      </c>
      <c r="N2960" s="15">
        <v>53007</v>
      </c>
      <c r="O2960" s="15">
        <v>13.076601343231303</v>
      </c>
      <c r="P2960" s="15">
        <v>13</v>
      </c>
      <c r="Q2960" s="15">
        <v>5</v>
      </c>
      <c r="Z2960" s="15">
        <v>53007</v>
      </c>
      <c r="AA2960" s="15">
        <f>IF(ISNA(VLOOKUP(Z2960,'1077county_meanLDVage_submitted'!$A$2:$B$1079,2,FALSE)),VLOOKUP(Z2960,$N$3:$O$3145,2,FALSE),VLOOKUP(Z2960,'1077county_meanLDVage_submitted'!$A$2:$B$1079,2,FALSE))</f>
        <v>13.07609998</v>
      </c>
      <c r="AB2960" s="15">
        <f t="shared" si="92"/>
        <v>13</v>
      </c>
      <c r="AC2960" s="15">
        <f t="shared" si="93"/>
        <v>5</v>
      </c>
    </row>
    <row r="2961" spans="2:29" x14ac:dyDescent="0.3">
      <c r="B2961" s="15">
        <v>53009</v>
      </c>
      <c r="C2961" s="15">
        <v>14.904870059216076</v>
      </c>
      <c r="D2961" s="15">
        <v>14</v>
      </c>
      <c r="E2961" s="15">
        <v>5</v>
      </c>
      <c r="N2961" s="15">
        <v>53009</v>
      </c>
      <c r="O2961" s="15">
        <v>13.945089019731345</v>
      </c>
      <c r="P2961" s="15">
        <v>13</v>
      </c>
      <c r="Q2961" s="15">
        <v>5</v>
      </c>
      <c r="Z2961" s="15">
        <v>53009</v>
      </c>
      <c r="AA2961" s="15">
        <f>IF(ISNA(VLOOKUP(Z2961,'1077county_meanLDVage_submitted'!$A$2:$B$1079,2,FALSE)),VLOOKUP(Z2961,$N$3:$O$3145,2,FALSE),VLOOKUP(Z2961,'1077county_meanLDVage_submitted'!$A$2:$B$1079,2,FALSE))</f>
        <v>13.96320004</v>
      </c>
      <c r="AB2961" s="15">
        <f t="shared" si="92"/>
        <v>13</v>
      </c>
      <c r="AC2961" s="15">
        <f t="shared" si="93"/>
        <v>5</v>
      </c>
    </row>
    <row r="2962" spans="2:29" x14ac:dyDescent="0.3">
      <c r="B2962" s="15">
        <v>53011</v>
      </c>
      <c r="C2962" s="15">
        <v>12.278157657021248</v>
      </c>
      <c r="D2962" s="15">
        <v>12</v>
      </c>
      <c r="E2962" s="15">
        <v>4</v>
      </c>
      <c r="N2962" s="15">
        <v>53011</v>
      </c>
      <c r="O2962" s="15">
        <v>11.479862515527747</v>
      </c>
      <c r="P2962" s="15">
        <v>11</v>
      </c>
      <c r="Q2962" s="15">
        <v>4</v>
      </c>
      <c r="Z2962" s="15">
        <v>53011</v>
      </c>
      <c r="AA2962" s="15">
        <f>IF(ISNA(VLOOKUP(Z2962,'1077county_meanLDVage_submitted'!$A$2:$B$1079,2,FALSE)),VLOOKUP(Z2962,$N$3:$O$3145,2,FALSE),VLOOKUP(Z2962,'1077county_meanLDVage_submitted'!$A$2:$B$1079,2,FALSE))</f>
        <v>11.37089999</v>
      </c>
      <c r="AB2962" s="15">
        <f t="shared" si="92"/>
        <v>11</v>
      </c>
      <c r="AC2962" s="15">
        <f t="shared" si="93"/>
        <v>4</v>
      </c>
    </row>
    <row r="2963" spans="2:29" x14ac:dyDescent="0.3">
      <c r="B2963" s="15">
        <v>53013</v>
      </c>
      <c r="C2963" s="15">
        <v>15.371931450630074</v>
      </c>
      <c r="D2963" s="15">
        <v>15</v>
      </c>
      <c r="E2963" s="15">
        <v>6</v>
      </c>
      <c r="N2963" s="15">
        <v>53013</v>
      </c>
      <c r="O2963" s="15">
        <v>14.360908250499948</v>
      </c>
      <c r="P2963" s="15">
        <v>14</v>
      </c>
      <c r="Q2963" s="15">
        <v>5</v>
      </c>
      <c r="Z2963" s="15">
        <v>53013</v>
      </c>
      <c r="AA2963" s="15">
        <f>IF(ISNA(VLOOKUP(Z2963,'1077county_meanLDVage_submitted'!$A$2:$B$1079,2,FALSE)),VLOOKUP(Z2963,$N$3:$O$3145,2,FALSE),VLOOKUP(Z2963,'1077county_meanLDVage_submitted'!$A$2:$B$1079,2,FALSE))</f>
        <v>12.927600010000001</v>
      </c>
      <c r="AB2963" s="15">
        <f t="shared" si="92"/>
        <v>12</v>
      </c>
      <c r="AC2963" s="15">
        <f t="shared" si="93"/>
        <v>4</v>
      </c>
    </row>
    <row r="2964" spans="2:29" x14ac:dyDescent="0.3">
      <c r="B2964" s="15">
        <v>53015</v>
      </c>
      <c r="C2964" s="15">
        <v>14.156612251676018</v>
      </c>
      <c r="D2964" s="15">
        <v>14</v>
      </c>
      <c r="E2964" s="15">
        <v>5</v>
      </c>
      <c r="N2964" s="15">
        <v>53015</v>
      </c>
      <c r="O2964" s="15">
        <v>13.231875602919821</v>
      </c>
      <c r="P2964" s="15">
        <v>13</v>
      </c>
      <c r="Q2964" s="15">
        <v>5</v>
      </c>
      <c r="Z2964" s="15">
        <v>53015</v>
      </c>
      <c r="AA2964" s="15">
        <f>IF(ISNA(VLOOKUP(Z2964,'1077county_meanLDVage_submitted'!$A$2:$B$1079,2,FALSE)),VLOOKUP(Z2964,$N$3:$O$3145,2,FALSE),VLOOKUP(Z2964,'1077county_meanLDVage_submitted'!$A$2:$B$1079,2,FALSE))</f>
        <v>13.37469997</v>
      </c>
      <c r="AB2964" s="15">
        <f t="shared" si="92"/>
        <v>13</v>
      </c>
      <c r="AC2964" s="15">
        <f t="shared" si="93"/>
        <v>5</v>
      </c>
    </row>
    <row r="2965" spans="2:29" x14ac:dyDescent="0.3">
      <c r="B2965" s="15">
        <v>53017</v>
      </c>
      <c r="C2965" s="15">
        <v>13.854916095034557</v>
      </c>
      <c r="D2965" s="15">
        <v>13</v>
      </c>
      <c r="E2965" s="15">
        <v>5</v>
      </c>
      <c r="N2965" s="15">
        <v>53017</v>
      </c>
      <c r="O2965" s="15">
        <v>12.988678398422049</v>
      </c>
      <c r="P2965" s="15">
        <v>12</v>
      </c>
      <c r="Q2965" s="15">
        <v>4</v>
      </c>
      <c r="Z2965" s="15">
        <v>53017</v>
      </c>
      <c r="AA2965" s="15">
        <f>IF(ISNA(VLOOKUP(Z2965,'1077county_meanLDVage_submitted'!$A$2:$B$1079,2,FALSE)),VLOOKUP(Z2965,$N$3:$O$3145,2,FALSE),VLOOKUP(Z2965,'1077county_meanLDVage_submitted'!$A$2:$B$1079,2,FALSE))</f>
        <v>12.98319994</v>
      </c>
      <c r="AB2965" s="15">
        <f t="shared" si="92"/>
        <v>12</v>
      </c>
      <c r="AC2965" s="15">
        <f t="shared" si="93"/>
        <v>4</v>
      </c>
    </row>
    <row r="2966" spans="2:29" x14ac:dyDescent="0.3">
      <c r="B2966" s="15">
        <v>53019</v>
      </c>
      <c r="C2966" s="15">
        <v>17.003138578936039</v>
      </c>
      <c r="D2966" s="15">
        <v>17</v>
      </c>
      <c r="E2966" s="15">
        <v>6</v>
      </c>
      <c r="N2966" s="15">
        <v>53019</v>
      </c>
      <c r="O2966" s="15">
        <v>16.020653042222872</v>
      </c>
      <c r="P2966" s="15">
        <v>16</v>
      </c>
      <c r="Q2966" s="15">
        <v>6</v>
      </c>
      <c r="Z2966" s="15">
        <v>53019</v>
      </c>
      <c r="AA2966" s="15">
        <f>IF(ISNA(VLOOKUP(Z2966,'1077county_meanLDVage_submitted'!$A$2:$B$1079,2,FALSE)),VLOOKUP(Z2966,$N$3:$O$3145,2,FALSE),VLOOKUP(Z2966,'1077county_meanLDVage_submitted'!$A$2:$B$1079,2,FALSE))</f>
        <v>15.096199950000001</v>
      </c>
      <c r="AB2966" s="15">
        <f t="shared" si="92"/>
        <v>15</v>
      </c>
      <c r="AC2966" s="15">
        <f t="shared" si="93"/>
        <v>6</v>
      </c>
    </row>
    <row r="2967" spans="2:29" x14ac:dyDescent="0.3">
      <c r="B2967" s="15">
        <v>53021</v>
      </c>
      <c r="C2967" s="15">
        <v>12.932854728970913</v>
      </c>
      <c r="D2967" s="15">
        <v>12</v>
      </c>
      <c r="E2967" s="15">
        <v>4</v>
      </c>
      <c r="N2967" s="15">
        <v>53021</v>
      </c>
      <c r="O2967" s="15">
        <v>12.135472421170887</v>
      </c>
      <c r="P2967" s="15">
        <v>12</v>
      </c>
      <c r="Q2967" s="15">
        <v>4</v>
      </c>
      <c r="Z2967" s="15">
        <v>53021</v>
      </c>
      <c r="AA2967" s="15">
        <f>IF(ISNA(VLOOKUP(Z2967,'1077county_meanLDVage_submitted'!$A$2:$B$1079,2,FALSE)),VLOOKUP(Z2967,$N$3:$O$3145,2,FALSE),VLOOKUP(Z2967,'1077county_meanLDVage_submitted'!$A$2:$B$1079,2,FALSE))</f>
        <v>12.12519999</v>
      </c>
      <c r="AB2967" s="15">
        <f t="shared" si="92"/>
        <v>12</v>
      </c>
      <c r="AC2967" s="15">
        <f t="shared" si="93"/>
        <v>4</v>
      </c>
    </row>
    <row r="2968" spans="2:29" x14ac:dyDescent="0.3">
      <c r="B2968" s="15">
        <v>53023</v>
      </c>
      <c r="C2968" s="15">
        <v>15.128346457477708</v>
      </c>
      <c r="D2968" s="15">
        <v>15</v>
      </c>
      <c r="E2968" s="15">
        <v>6</v>
      </c>
      <c r="N2968" s="15">
        <v>53023</v>
      </c>
      <c r="O2968" s="15">
        <v>14.187106141693269</v>
      </c>
      <c r="P2968" s="15">
        <v>14</v>
      </c>
      <c r="Q2968" s="15">
        <v>5</v>
      </c>
      <c r="Z2968" s="15">
        <v>53023</v>
      </c>
      <c r="AA2968" s="15">
        <f>IF(ISNA(VLOOKUP(Z2968,'1077county_meanLDVage_submitted'!$A$2:$B$1079,2,FALSE)),VLOOKUP(Z2968,$N$3:$O$3145,2,FALSE),VLOOKUP(Z2968,'1077county_meanLDVage_submitted'!$A$2:$B$1079,2,FALSE))</f>
        <v>13.75690002</v>
      </c>
      <c r="AB2968" s="15">
        <f t="shared" si="92"/>
        <v>13</v>
      </c>
      <c r="AC2968" s="15">
        <f t="shared" si="93"/>
        <v>5</v>
      </c>
    </row>
    <row r="2969" spans="2:29" x14ac:dyDescent="0.3">
      <c r="B2969" s="15">
        <v>53025</v>
      </c>
      <c r="C2969" s="15">
        <v>14.241338868896783</v>
      </c>
      <c r="D2969" s="15">
        <v>14</v>
      </c>
      <c r="E2969" s="15">
        <v>5</v>
      </c>
      <c r="N2969" s="15">
        <v>53025</v>
      </c>
      <c r="O2969" s="15">
        <v>13.360376364610046</v>
      </c>
      <c r="P2969" s="15">
        <v>13</v>
      </c>
      <c r="Q2969" s="15">
        <v>5</v>
      </c>
      <c r="Z2969" s="15">
        <v>53025</v>
      </c>
      <c r="AA2969" s="15">
        <f>IF(ISNA(VLOOKUP(Z2969,'1077county_meanLDVage_submitted'!$A$2:$B$1079,2,FALSE)),VLOOKUP(Z2969,$N$3:$O$3145,2,FALSE),VLOOKUP(Z2969,'1077county_meanLDVage_submitted'!$A$2:$B$1079,2,FALSE))</f>
        <v>13.28380007</v>
      </c>
      <c r="AB2969" s="15">
        <f t="shared" si="92"/>
        <v>13</v>
      </c>
      <c r="AC2969" s="15">
        <f t="shared" si="93"/>
        <v>5</v>
      </c>
    </row>
    <row r="2970" spans="2:29" x14ac:dyDescent="0.3">
      <c r="B2970" s="15">
        <v>53027</v>
      </c>
      <c r="C2970" s="15">
        <v>14.3956447391922</v>
      </c>
      <c r="D2970" s="15">
        <v>14</v>
      </c>
      <c r="E2970" s="15">
        <v>5</v>
      </c>
      <c r="N2970" s="15">
        <v>53027</v>
      </c>
      <c r="O2970" s="15">
        <v>13.492977016349947</v>
      </c>
      <c r="P2970" s="15">
        <v>13</v>
      </c>
      <c r="Q2970" s="15">
        <v>5</v>
      </c>
      <c r="Z2970" s="15">
        <v>53027</v>
      </c>
      <c r="AA2970" s="15">
        <f>IF(ISNA(VLOOKUP(Z2970,'1077county_meanLDVage_submitted'!$A$2:$B$1079,2,FALSE)),VLOOKUP(Z2970,$N$3:$O$3145,2,FALSE),VLOOKUP(Z2970,'1077county_meanLDVage_submitted'!$A$2:$B$1079,2,FALSE))</f>
        <v>13.452999930000001</v>
      </c>
      <c r="AB2970" s="15">
        <f t="shared" si="92"/>
        <v>13</v>
      </c>
      <c r="AC2970" s="15">
        <f t="shared" si="93"/>
        <v>5</v>
      </c>
    </row>
    <row r="2971" spans="2:29" x14ac:dyDescent="0.3">
      <c r="B2971" s="15">
        <v>53029</v>
      </c>
      <c r="C2971" s="15">
        <v>13.120060685715657</v>
      </c>
      <c r="D2971" s="15">
        <v>13</v>
      </c>
      <c r="E2971" s="15">
        <v>5</v>
      </c>
      <c r="N2971" s="15">
        <v>53029</v>
      </c>
      <c r="O2971" s="15">
        <v>12.244456219428775</v>
      </c>
      <c r="P2971" s="15">
        <v>12</v>
      </c>
      <c r="Q2971" s="15">
        <v>4</v>
      </c>
      <c r="Z2971" s="15">
        <v>53029</v>
      </c>
      <c r="AA2971" s="15">
        <f>IF(ISNA(VLOOKUP(Z2971,'1077county_meanLDVage_submitted'!$A$2:$B$1079,2,FALSE)),VLOOKUP(Z2971,$N$3:$O$3145,2,FALSE),VLOOKUP(Z2971,'1077county_meanLDVage_submitted'!$A$2:$B$1079,2,FALSE))</f>
        <v>12.21720002</v>
      </c>
      <c r="AB2971" s="15">
        <f t="shared" si="92"/>
        <v>12</v>
      </c>
      <c r="AC2971" s="15">
        <f t="shared" si="93"/>
        <v>4</v>
      </c>
    </row>
    <row r="2972" spans="2:29" x14ac:dyDescent="0.3">
      <c r="B2972" s="15">
        <v>53031</v>
      </c>
      <c r="C2972" s="15">
        <v>15.076803439333521</v>
      </c>
      <c r="D2972" s="15">
        <v>15</v>
      </c>
      <c r="E2972" s="15">
        <v>6</v>
      </c>
      <c r="N2972" s="15">
        <v>53031</v>
      </c>
      <c r="O2972" s="15">
        <v>14.065164700165154</v>
      </c>
      <c r="P2972" s="15">
        <v>14</v>
      </c>
      <c r="Q2972" s="15">
        <v>5</v>
      </c>
      <c r="Z2972" s="15">
        <v>53031</v>
      </c>
      <c r="AA2972" s="15">
        <f>IF(ISNA(VLOOKUP(Z2972,'1077county_meanLDVage_submitted'!$A$2:$B$1079,2,FALSE)),VLOOKUP(Z2972,$N$3:$O$3145,2,FALSE),VLOOKUP(Z2972,'1077county_meanLDVage_submitted'!$A$2:$B$1079,2,FALSE))</f>
        <v>13.89910003</v>
      </c>
      <c r="AB2972" s="15">
        <f t="shared" si="92"/>
        <v>13</v>
      </c>
      <c r="AC2972" s="15">
        <f t="shared" si="93"/>
        <v>5</v>
      </c>
    </row>
    <row r="2973" spans="2:29" x14ac:dyDescent="0.3">
      <c r="B2973" s="15">
        <v>53033</v>
      </c>
      <c r="C2973" s="15">
        <v>10.647432765328999</v>
      </c>
      <c r="D2973" s="15">
        <v>10</v>
      </c>
      <c r="E2973" s="15">
        <v>3</v>
      </c>
      <c r="N2973" s="15">
        <v>53033</v>
      </c>
      <c r="O2973" s="15">
        <v>9.9010765313435432</v>
      </c>
      <c r="P2973" s="15">
        <v>9</v>
      </c>
      <c r="Q2973" s="15">
        <v>3</v>
      </c>
      <c r="Z2973" s="15">
        <v>53033</v>
      </c>
      <c r="AA2973" s="15">
        <f>IF(ISNA(VLOOKUP(Z2973,'1077county_meanLDVage_submitted'!$A$2:$B$1079,2,FALSE)),VLOOKUP(Z2973,$N$3:$O$3145,2,FALSE),VLOOKUP(Z2973,'1077county_meanLDVage_submitted'!$A$2:$B$1079,2,FALSE))</f>
        <v>9.6619999320000005</v>
      </c>
      <c r="AB2973" s="15">
        <f t="shared" si="92"/>
        <v>9</v>
      </c>
      <c r="AC2973" s="15">
        <f t="shared" si="93"/>
        <v>3</v>
      </c>
    </row>
    <row r="2974" spans="2:29" x14ac:dyDescent="0.3">
      <c r="B2974" s="15">
        <v>53035</v>
      </c>
      <c r="C2974" s="15">
        <v>12.920739674206555</v>
      </c>
      <c r="D2974" s="15">
        <v>12</v>
      </c>
      <c r="E2974" s="15">
        <v>4</v>
      </c>
      <c r="N2974" s="15">
        <v>53035</v>
      </c>
      <c r="O2974" s="15">
        <v>12.022835163594246</v>
      </c>
      <c r="P2974" s="15">
        <v>12</v>
      </c>
      <c r="Q2974" s="15">
        <v>4</v>
      </c>
      <c r="Z2974" s="15">
        <v>53035</v>
      </c>
      <c r="AA2974" s="15">
        <f>IF(ISNA(VLOOKUP(Z2974,'1077county_meanLDVage_submitted'!$A$2:$B$1079,2,FALSE)),VLOOKUP(Z2974,$N$3:$O$3145,2,FALSE),VLOOKUP(Z2974,'1077county_meanLDVage_submitted'!$A$2:$B$1079,2,FALSE))</f>
        <v>12.028199989999999</v>
      </c>
      <c r="AB2974" s="15">
        <f t="shared" si="92"/>
        <v>12</v>
      </c>
      <c r="AC2974" s="15">
        <f t="shared" si="93"/>
        <v>4</v>
      </c>
    </row>
    <row r="2975" spans="2:29" x14ac:dyDescent="0.3">
      <c r="B2975" s="15">
        <v>53037</v>
      </c>
      <c r="C2975" s="15">
        <v>14.380926293420272</v>
      </c>
      <c r="D2975" s="15">
        <v>14</v>
      </c>
      <c r="E2975" s="15">
        <v>5</v>
      </c>
      <c r="N2975" s="15">
        <v>53037</v>
      </c>
      <c r="O2975" s="15">
        <v>13.385414443651834</v>
      </c>
      <c r="P2975" s="15">
        <v>13</v>
      </c>
      <c r="Q2975" s="15">
        <v>5</v>
      </c>
      <c r="Z2975" s="15">
        <v>53037</v>
      </c>
      <c r="AA2975" s="15">
        <f>IF(ISNA(VLOOKUP(Z2975,'1077county_meanLDVage_submitted'!$A$2:$B$1079,2,FALSE)),VLOOKUP(Z2975,$N$3:$O$3145,2,FALSE),VLOOKUP(Z2975,'1077county_meanLDVage_submitted'!$A$2:$B$1079,2,FALSE))</f>
        <v>13.151700010000001</v>
      </c>
      <c r="AB2975" s="15">
        <f t="shared" si="92"/>
        <v>13</v>
      </c>
      <c r="AC2975" s="15">
        <f t="shared" si="93"/>
        <v>5</v>
      </c>
    </row>
    <row r="2976" spans="2:29" x14ac:dyDescent="0.3">
      <c r="B2976" s="15">
        <v>53039</v>
      </c>
      <c r="C2976" s="15">
        <v>15.171225767670016</v>
      </c>
      <c r="D2976" s="15">
        <v>15</v>
      </c>
      <c r="E2976" s="15">
        <v>6</v>
      </c>
      <c r="N2976" s="15">
        <v>53039</v>
      </c>
      <c r="O2976" s="15">
        <v>14.14985341373416</v>
      </c>
      <c r="P2976" s="15">
        <v>14</v>
      </c>
      <c r="Q2976" s="15">
        <v>5</v>
      </c>
      <c r="Z2976" s="15">
        <v>53039</v>
      </c>
      <c r="AA2976" s="15">
        <f>IF(ISNA(VLOOKUP(Z2976,'1077county_meanLDVage_submitted'!$A$2:$B$1079,2,FALSE)),VLOOKUP(Z2976,$N$3:$O$3145,2,FALSE),VLOOKUP(Z2976,'1077county_meanLDVage_submitted'!$A$2:$B$1079,2,FALSE))</f>
        <v>14.02739998</v>
      </c>
      <c r="AB2976" s="15">
        <f t="shared" si="92"/>
        <v>14</v>
      </c>
      <c r="AC2976" s="15">
        <f t="shared" si="93"/>
        <v>5</v>
      </c>
    </row>
    <row r="2977" spans="2:29" x14ac:dyDescent="0.3">
      <c r="B2977" s="15">
        <v>53041</v>
      </c>
      <c r="C2977" s="15">
        <v>14.825122693948012</v>
      </c>
      <c r="D2977" s="15">
        <v>14</v>
      </c>
      <c r="E2977" s="15">
        <v>5</v>
      </c>
      <c r="N2977" s="15">
        <v>53041</v>
      </c>
      <c r="O2977" s="15">
        <v>13.775879116293137</v>
      </c>
      <c r="P2977" s="15">
        <v>13</v>
      </c>
      <c r="Q2977" s="15">
        <v>5</v>
      </c>
      <c r="Z2977" s="15">
        <v>53041</v>
      </c>
      <c r="AA2977" s="15">
        <f>IF(ISNA(VLOOKUP(Z2977,'1077county_meanLDVage_submitted'!$A$2:$B$1079,2,FALSE)),VLOOKUP(Z2977,$N$3:$O$3145,2,FALSE),VLOOKUP(Z2977,'1077county_meanLDVage_submitted'!$A$2:$B$1079,2,FALSE))</f>
        <v>12.96080001</v>
      </c>
      <c r="AB2977" s="15">
        <f t="shared" si="92"/>
        <v>12</v>
      </c>
      <c r="AC2977" s="15">
        <f t="shared" si="93"/>
        <v>4</v>
      </c>
    </row>
    <row r="2978" spans="2:29" x14ac:dyDescent="0.3">
      <c r="B2978" s="15">
        <v>53043</v>
      </c>
      <c r="C2978" s="15">
        <v>15.780438253519755</v>
      </c>
      <c r="D2978" s="15">
        <v>15</v>
      </c>
      <c r="E2978" s="15">
        <v>6</v>
      </c>
      <c r="N2978" s="15">
        <v>53043</v>
      </c>
      <c r="O2978" s="15">
        <v>14.769905444139441</v>
      </c>
      <c r="P2978" s="15">
        <v>14</v>
      </c>
      <c r="Q2978" s="15">
        <v>5</v>
      </c>
      <c r="Z2978" s="15">
        <v>53043</v>
      </c>
      <c r="AA2978" s="15">
        <f>IF(ISNA(VLOOKUP(Z2978,'1077county_meanLDVage_submitted'!$A$2:$B$1079,2,FALSE)),VLOOKUP(Z2978,$N$3:$O$3145,2,FALSE),VLOOKUP(Z2978,'1077county_meanLDVage_submitted'!$A$2:$B$1079,2,FALSE))</f>
        <v>14.15950009</v>
      </c>
      <c r="AB2978" s="15">
        <f t="shared" si="92"/>
        <v>14</v>
      </c>
      <c r="AC2978" s="15">
        <f t="shared" si="93"/>
        <v>5</v>
      </c>
    </row>
    <row r="2979" spans="2:29" x14ac:dyDescent="0.3">
      <c r="B2979" s="15">
        <v>53045</v>
      </c>
      <c r="C2979" s="15">
        <v>14.540412538906986</v>
      </c>
      <c r="D2979" s="15">
        <v>14</v>
      </c>
      <c r="E2979" s="15">
        <v>5</v>
      </c>
      <c r="N2979" s="15">
        <v>53045</v>
      </c>
      <c r="O2979" s="15">
        <v>13.584510744413906</v>
      </c>
      <c r="P2979" s="15">
        <v>13</v>
      </c>
      <c r="Q2979" s="15">
        <v>5</v>
      </c>
      <c r="Z2979" s="15">
        <v>53045</v>
      </c>
      <c r="AA2979" s="15">
        <f>IF(ISNA(VLOOKUP(Z2979,'1077county_meanLDVage_submitted'!$A$2:$B$1079,2,FALSE)),VLOOKUP(Z2979,$N$3:$O$3145,2,FALSE),VLOOKUP(Z2979,'1077county_meanLDVage_submitted'!$A$2:$B$1079,2,FALSE))</f>
        <v>13.45399997</v>
      </c>
      <c r="AB2979" s="15">
        <f t="shared" si="92"/>
        <v>13</v>
      </c>
      <c r="AC2979" s="15">
        <f t="shared" si="93"/>
        <v>5</v>
      </c>
    </row>
    <row r="2980" spans="2:29" x14ac:dyDescent="0.3">
      <c r="B2980" s="15">
        <v>53047</v>
      </c>
      <c r="C2980" s="15">
        <v>15.619988119604075</v>
      </c>
      <c r="D2980" s="15">
        <v>15</v>
      </c>
      <c r="E2980" s="15">
        <v>6</v>
      </c>
      <c r="N2980" s="15">
        <v>53047</v>
      </c>
      <c r="O2980" s="15">
        <v>14.716577880729231</v>
      </c>
      <c r="P2980" s="15">
        <v>14</v>
      </c>
      <c r="Q2980" s="15">
        <v>5</v>
      </c>
      <c r="Z2980" s="15">
        <v>53047</v>
      </c>
      <c r="AA2980" s="15">
        <f>IF(ISNA(VLOOKUP(Z2980,'1077county_meanLDVage_submitted'!$A$2:$B$1079,2,FALSE)),VLOOKUP(Z2980,$N$3:$O$3145,2,FALSE),VLOOKUP(Z2980,'1077county_meanLDVage_submitted'!$A$2:$B$1079,2,FALSE))</f>
        <v>14.633700019999999</v>
      </c>
      <c r="AB2980" s="15">
        <f t="shared" si="92"/>
        <v>14</v>
      </c>
      <c r="AC2980" s="15">
        <f t="shared" si="93"/>
        <v>5</v>
      </c>
    </row>
    <row r="2981" spans="2:29" x14ac:dyDescent="0.3">
      <c r="B2981" s="15">
        <v>53049</v>
      </c>
      <c r="C2981" s="15">
        <v>14.464902285247605</v>
      </c>
      <c r="D2981" s="15">
        <v>14</v>
      </c>
      <c r="E2981" s="15">
        <v>5</v>
      </c>
      <c r="N2981" s="15">
        <v>53049</v>
      </c>
      <c r="O2981" s="15">
        <v>13.529086240814257</v>
      </c>
      <c r="P2981" s="15">
        <v>13</v>
      </c>
      <c r="Q2981" s="15">
        <v>5</v>
      </c>
      <c r="Z2981" s="15">
        <v>53049</v>
      </c>
      <c r="AA2981" s="15">
        <f>IF(ISNA(VLOOKUP(Z2981,'1077county_meanLDVage_submitted'!$A$2:$B$1079,2,FALSE)),VLOOKUP(Z2981,$N$3:$O$3145,2,FALSE),VLOOKUP(Z2981,'1077county_meanLDVage_submitted'!$A$2:$B$1079,2,FALSE))</f>
        <v>13.571999979999999</v>
      </c>
      <c r="AB2981" s="15">
        <f t="shared" si="92"/>
        <v>13</v>
      </c>
      <c r="AC2981" s="15">
        <f t="shared" si="93"/>
        <v>5</v>
      </c>
    </row>
    <row r="2982" spans="2:29" x14ac:dyDescent="0.3">
      <c r="B2982" s="15">
        <v>53051</v>
      </c>
      <c r="C2982" s="15">
        <v>16.019478062243657</v>
      </c>
      <c r="D2982" s="15">
        <v>16</v>
      </c>
      <c r="E2982" s="15">
        <v>6</v>
      </c>
      <c r="N2982" s="15">
        <v>53051</v>
      </c>
      <c r="O2982" s="15">
        <v>15.103117623575901</v>
      </c>
      <c r="P2982" s="15">
        <v>15</v>
      </c>
      <c r="Q2982" s="15">
        <v>6</v>
      </c>
      <c r="Z2982" s="15">
        <v>53051</v>
      </c>
      <c r="AA2982" s="15">
        <f>IF(ISNA(VLOOKUP(Z2982,'1077county_meanLDVage_submitted'!$A$2:$B$1079,2,FALSE)),VLOOKUP(Z2982,$N$3:$O$3145,2,FALSE),VLOOKUP(Z2982,'1077county_meanLDVage_submitted'!$A$2:$B$1079,2,FALSE))</f>
        <v>14.67460004</v>
      </c>
      <c r="AB2982" s="15">
        <f t="shared" si="92"/>
        <v>14</v>
      </c>
      <c r="AC2982" s="15">
        <f t="shared" si="93"/>
        <v>5</v>
      </c>
    </row>
    <row r="2983" spans="2:29" x14ac:dyDescent="0.3">
      <c r="B2983" s="15">
        <v>53053</v>
      </c>
      <c r="C2983" s="15">
        <v>12.232786997128109</v>
      </c>
      <c r="D2983" s="15">
        <v>12</v>
      </c>
      <c r="E2983" s="15">
        <v>4</v>
      </c>
      <c r="N2983" s="15">
        <v>53053</v>
      </c>
      <c r="O2983" s="15">
        <v>11.294171130918176</v>
      </c>
      <c r="P2983" s="15">
        <v>11</v>
      </c>
      <c r="Q2983" s="15">
        <v>4</v>
      </c>
      <c r="Z2983" s="15">
        <v>53053</v>
      </c>
      <c r="AA2983" s="15">
        <f>IF(ISNA(VLOOKUP(Z2983,'1077county_meanLDVage_submitted'!$A$2:$B$1079,2,FALSE)),VLOOKUP(Z2983,$N$3:$O$3145,2,FALSE),VLOOKUP(Z2983,'1077county_meanLDVage_submitted'!$A$2:$B$1079,2,FALSE))</f>
        <v>11.2372</v>
      </c>
      <c r="AB2983" s="15">
        <f t="shared" si="92"/>
        <v>11</v>
      </c>
      <c r="AC2983" s="15">
        <f t="shared" si="93"/>
        <v>4</v>
      </c>
    </row>
    <row r="2984" spans="2:29" x14ac:dyDescent="0.3">
      <c r="B2984" s="15">
        <v>53055</v>
      </c>
      <c r="C2984" s="15">
        <v>15.465295241652402</v>
      </c>
      <c r="D2984" s="15">
        <v>15</v>
      </c>
      <c r="E2984" s="15">
        <v>6</v>
      </c>
      <c r="N2984" s="15">
        <v>53055</v>
      </c>
      <c r="O2984" s="15">
        <v>14.509136173625972</v>
      </c>
      <c r="P2984" s="15">
        <v>14</v>
      </c>
      <c r="Q2984" s="15">
        <v>5</v>
      </c>
      <c r="Z2984" s="15">
        <v>53055</v>
      </c>
      <c r="AA2984" s="15">
        <f>IF(ISNA(VLOOKUP(Z2984,'1077county_meanLDVage_submitted'!$A$2:$B$1079,2,FALSE)),VLOOKUP(Z2984,$N$3:$O$3145,2,FALSE),VLOOKUP(Z2984,'1077county_meanLDVage_submitted'!$A$2:$B$1079,2,FALSE))</f>
        <v>14.4808</v>
      </c>
      <c r="AB2984" s="15">
        <f t="shared" si="92"/>
        <v>14</v>
      </c>
      <c r="AC2984" s="15">
        <f t="shared" si="93"/>
        <v>5</v>
      </c>
    </row>
    <row r="2985" spans="2:29" x14ac:dyDescent="0.3">
      <c r="B2985" s="15">
        <v>53057</v>
      </c>
      <c r="C2985" s="15">
        <v>14.057617479999752</v>
      </c>
      <c r="D2985" s="15">
        <v>14</v>
      </c>
      <c r="E2985" s="15">
        <v>5</v>
      </c>
      <c r="N2985" s="15">
        <v>53057</v>
      </c>
      <c r="O2985" s="15">
        <v>13.178238768349333</v>
      </c>
      <c r="P2985" s="15">
        <v>13</v>
      </c>
      <c r="Q2985" s="15">
        <v>5</v>
      </c>
      <c r="Z2985" s="15">
        <v>53057</v>
      </c>
      <c r="AA2985" s="15">
        <f>IF(ISNA(VLOOKUP(Z2985,'1077county_meanLDVage_submitted'!$A$2:$B$1079,2,FALSE)),VLOOKUP(Z2985,$N$3:$O$3145,2,FALSE),VLOOKUP(Z2985,'1077county_meanLDVage_submitted'!$A$2:$B$1079,2,FALSE))</f>
        <v>13.2037</v>
      </c>
      <c r="AB2985" s="15">
        <f t="shared" si="92"/>
        <v>13</v>
      </c>
      <c r="AC2985" s="15">
        <f t="shared" si="93"/>
        <v>5</v>
      </c>
    </row>
    <row r="2986" spans="2:29" x14ac:dyDescent="0.3">
      <c r="B2986" s="15">
        <v>53059</v>
      </c>
      <c r="C2986" s="15">
        <v>15.471142255090339</v>
      </c>
      <c r="D2986" s="15">
        <v>15</v>
      </c>
      <c r="E2986" s="15">
        <v>6</v>
      </c>
      <c r="N2986" s="15">
        <v>53059</v>
      </c>
      <c r="O2986" s="15">
        <v>14.52946703669785</v>
      </c>
      <c r="P2986" s="15">
        <v>14</v>
      </c>
      <c r="Q2986" s="15">
        <v>5</v>
      </c>
      <c r="Z2986" s="15">
        <v>53059</v>
      </c>
      <c r="AA2986" s="15">
        <f>IF(ISNA(VLOOKUP(Z2986,'1077county_meanLDVage_submitted'!$A$2:$B$1079,2,FALSE)),VLOOKUP(Z2986,$N$3:$O$3145,2,FALSE),VLOOKUP(Z2986,'1077county_meanLDVage_submitted'!$A$2:$B$1079,2,FALSE))</f>
        <v>14.0663</v>
      </c>
      <c r="AB2986" s="15">
        <f t="shared" si="92"/>
        <v>14</v>
      </c>
      <c r="AC2986" s="15">
        <f t="shared" si="93"/>
        <v>5</v>
      </c>
    </row>
    <row r="2987" spans="2:29" x14ac:dyDescent="0.3">
      <c r="B2987" s="15">
        <v>53061</v>
      </c>
      <c r="C2987" s="15">
        <v>12.103676811057305</v>
      </c>
      <c r="D2987" s="15">
        <v>12</v>
      </c>
      <c r="E2987" s="15">
        <v>4</v>
      </c>
      <c r="N2987" s="15">
        <v>53061</v>
      </c>
      <c r="O2987" s="15">
        <v>11.250200261076161</v>
      </c>
      <c r="P2987" s="15">
        <v>11</v>
      </c>
      <c r="Q2987" s="15">
        <v>4</v>
      </c>
      <c r="Z2987" s="15">
        <v>53061</v>
      </c>
      <c r="AA2987" s="15">
        <f>IF(ISNA(VLOOKUP(Z2987,'1077county_meanLDVage_submitted'!$A$2:$B$1079,2,FALSE)),VLOOKUP(Z2987,$N$3:$O$3145,2,FALSE),VLOOKUP(Z2987,'1077county_meanLDVage_submitted'!$A$2:$B$1079,2,FALSE))</f>
        <v>11.2279</v>
      </c>
      <c r="AB2987" s="15">
        <f t="shared" si="92"/>
        <v>11</v>
      </c>
      <c r="AC2987" s="15">
        <f t="shared" si="93"/>
        <v>4</v>
      </c>
    </row>
    <row r="2988" spans="2:29" x14ac:dyDescent="0.3">
      <c r="B2988" s="15">
        <v>53063</v>
      </c>
      <c r="C2988" s="15">
        <v>12.899118508307133</v>
      </c>
      <c r="D2988" s="15">
        <v>12</v>
      </c>
      <c r="E2988" s="15">
        <v>4</v>
      </c>
      <c r="N2988" s="15">
        <v>53063</v>
      </c>
      <c r="O2988" s="15">
        <v>12.015742150195946</v>
      </c>
      <c r="P2988" s="15">
        <v>12</v>
      </c>
      <c r="Q2988" s="15">
        <v>4</v>
      </c>
      <c r="Z2988" s="15">
        <v>53063</v>
      </c>
      <c r="AA2988" s="15">
        <f>IF(ISNA(VLOOKUP(Z2988,'1077county_meanLDVage_submitted'!$A$2:$B$1079,2,FALSE)),VLOOKUP(Z2988,$N$3:$O$3145,2,FALSE),VLOOKUP(Z2988,'1077county_meanLDVage_submitted'!$A$2:$B$1079,2,FALSE))</f>
        <v>11.880800000000001</v>
      </c>
      <c r="AB2988" s="15">
        <f t="shared" si="92"/>
        <v>11</v>
      </c>
      <c r="AC2988" s="15">
        <f t="shared" si="93"/>
        <v>4</v>
      </c>
    </row>
    <row r="2989" spans="2:29" x14ac:dyDescent="0.3">
      <c r="B2989" s="15">
        <v>53065</v>
      </c>
      <c r="C2989" s="15">
        <v>16.052504571001904</v>
      </c>
      <c r="D2989" s="15">
        <v>16</v>
      </c>
      <c r="E2989" s="15">
        <v>6</v>
      </c>
      <c r="N2989" s="15">
        <v>53065</v>
      </c>
      <c r="O2989" s="15">
        <v>15.076627701114852</v>
      </c>
      <c r="P2989" s="15">
        <v>15</v>
      </c>
      <c r="Q2989" s="15">
        <v>6</v>
      </c>
      <c r="Z2989" s="15">
        <v>53065</v>
      </c>
      <c r="AA2989" s="15">
        <f>IF(ISNA(VLOOKUP(Z2989,'1077county_meanLDVage_submitted'!$A$2:$B$1079,2,FALSE)),VLOOKUP(Z2989,$N$3:$O$3145,2,FALSE),VLOOKUP(Z2989,'1077county_meanLDVage_submitted'!$A$2:$B$1079,2,FALSE))</f>
        <v>15.008699999999999</v>
      </c>
      <c r="AB2989" s="15">
        <f t="shared" si="92"/>
        <v>15</v>
      </c>
      <c r="AC2989" s="15">
        <f t="shared" si="93"/>
        <v>6</v>
      </c>
    </row>
    <row r="2990" spans="2:29" x14ac:dyDescent="0.3">
      <c r="B2990" s="15">
        <v>53067</v>
      </c>
      <c r="C2990" s="15">
        <v>12.311919791184858</v>
      </c>
      <c r="D2990" s="15">
        <v>12</v>
      </c>
      <c r="E2990" s="15">
        <v>4</v>
      </c>
      <c r="N2990" s="15">
        <v>53067</v>
      </c>
      <c r="O2990" s="15">
        <v>11.443295790229921</v>
      </c>
      <c r="P2990" s="15">
        <v>11</v>
      </c>
      <c r="Q2990" s="15">
        <v>4</v>
      </c>
      <c r="Z2990" s="15">
        <v>53067</v>
      </c>
      <c r="AA2990" s="15">
        <f>IF(ISNA(VLOOKUP(Z2990,'1077county_meanLDVage_submitted'!$A$2:$B$1079,2,FALSE)),VLOOKUP(Z2990,$N$3:$O$3145,2,FALSE),VLOOKUP(Z2990,'1077county_meanLDVage_submitted'!$A$2:$B$1079,2,FALSE))</f>
        <v>11.538399999999999</v>
      </c>
      <c r="AB2990" s="15">
        <f t="shared" si="92"/>
        <v>11</v>
      </c>
      <c r="AC2990" s="15">
        <f t="shared" si="93"/>
        <v>4</v>
      </c>
    </row>
    <row r="2991" spans="2:29" x14ac:dyDescent="0.3">
      <c r="B2991" s="15">
        <v>53069</v>
      </c>
      <c r="C2991" s="15">
        <v>14.727978188348315</v>
      </c>
      <c r="D2991" s="15">
        <v>14</v>
      </c>
      <c r="E2991" s="15">
        <v>5</v>
      </c>
      <c r="N2991" s="15">
        <v>53069</v>
      </c>
      <c r="O2991" s="15">
        <v>13.733007323637995</v>
      </c>
      <c r="P2991" s="15">
        <v>13</v>
      </c>
      <c r="Q2991" s="15">
        <v>5</v>
      </c>
      <c r="Z2991" s="15">
        <v>53069</v>
      </c>
      <c r="AA2991" s="15">
        <f>IF(ISNA(VLOOKUP(Z2991,'1077county_meanLDVage_submitted'!$A$2:$B$1079,2,FALSE)),VLOOKUP(Z2991,$N$3:$O$3145,2,FALSE),VLOOKUP(Z2991,'1077county_meanLDVage_submitted'!$A$2:$B$1079,2,FALSE))</f>
        <v>13.6198</v>
      </c>
      <c r="AB2991" s="15">
        <f t="shared" si="92"/>
        <v>13</v>
      </c>
      <c r="AC2991" s="15">
        <f t="shared" si="93"/>
        <v>5</v>
      </c>
    </row>
    <row r="2992" spans="2:29" x14ac:dyDescent="0.3">
      <c r="B2992" s="15">
        <v>53071</v>
      </c>
      <c r="C2992" s="15">
        <v>14.143979153941611</v>
      </c>
      <c r="D2992" s="15">
        <v>14</v>
      </c>
      <c r="E2992" s="15">
        <v>5</v>
      </c>
      <c r="N2992" s="15">
        <v>53071</v>
      </c>
      <c r="O2992" s="15">
        <v>13.234151554447415</v>
      </c>
      <c r="P2992" s="15">
        <v>13</v>
      </c>
      <c r="Q2992" s="15">
        <v>5</v>
      </c>
      <c r="Z2992" s="15">
        <v>53071</v>
      </c>
      <c r="AA2992" s="15">
        <f>IF(ISNA(VLOOKUP(Z2992,'1077county_meanLDVage_submitted'!$A$2:$B$1079,2,FALSE)),VLOOKUP(Z2992,$N$3:$O$3145,2,FALSE),VLOOKUP(Z2992,'1077county_meanLDVage_submitted'!$A$2:$B$1079,2,FALSE))</f>
        <v>13.196400000000001</v>
      </c>
      <c r="AB2992" s="15">
        <f t="shared" si="92"/>
        <v>13</v>
      </c>
      <c r="AC2992" s="15">
        <f t="shared" si="93"/>
        <v>5</v>
      </c>
    </row>
    <row r="2993" spans="2:29" x14ac:dyDescent="0.3">
      <c r="B2993" s="15">
        <v>53073</v>
      </c>
      <c r="C2993" s="15">
        <v>13.644012136657523</v>
      </c>
      <c r="D2993" s="15">
        <v>13</v>
      </c>
      <c r="E2993" s="15">
        <v>5</v>
      </c>
      <c r="N2993" s="15">
        <v>53073</v>
      </c>
      <c r="O2993" s="15">
        <v>12.752737440284051</v>
      </c>
      <c r="P2993" s="15">
        <v>12</v>
      </c>
      <c r="Q2993" s="15">
        <v>4</v>
      </c>
      <c r="Z2993" s="15">
        <v>53073</v>
      </c>
      <c r="AA2993" s="15">
        <f>IF(ISNA(VLOOKUP(Z2993,'1077county_meanLDVage_submitted'!$A$2:$B$1079,2,FALSE)),VLOOKUP(Z2993,$N$3:$O$3145,2,FALSE),VLOOKUP(Z2993,'1077county_meanLDVage_submitted'!$A$2:$B$1079,2,FALSE))</f>
        <v>12.590999999999999</v>
      </c>
      <c r="AB2993" s="15">
        <f t="shared" si="92"/>
        <v>12</v>
      </c>
      <c r="AC2993" s="15">
        <f t="shared" si="93"/>
        <v>4</v>
      </c>
    </row>
    <row r="2994" spans="2:29" x14ac:dyDescent="0.3">
      <c r="B2994" s="15">
        <v>53075</v>
      </c>
      <c r="C2994" s="15">
        <v>13.37619456132993</v>
      </c>
      <c r="D2994" s="15">
        <v>13</v>
      </c>
      <c r="E2994" s="15">
        <v>5</v>
      </c>
      <c r="N2994" s="15">
        <v>53075</v>
      </c>
      <c r="O2994" s="15">
        <v>12.512194230372154</v>
      </c>
      <c r="P2994" s="15">
        <v>12</v>
      </c>
      <c r="Q2994" s="15">
        <v>4</v>
      </c>
      <c r="Z2994" s="15">
        <v>53075</v>
      </c>
      <c r="AA2994" s="15">
        <f>IF(ISNA(VLOOKUP(Z2994,'1077county_meanLDVage_submitted'!$A$2:$B$1079,2,FALSE)),VLOOKUP(Z2994,$N$3:$O$3145,2,FALSE),VLOOKUP(Z2994,'1077county_meanLDVage_submitted'!$A$2:$B$1079,2,FALSE))</f>
        <v>12.3436</v>
      </c>
      <c r="AB2994" s="15">
        <f t="shared" si="92"/>
        <v>12</v>
      </c>
      <c r="AC2994" s="15">
        <f t="shared" si="93"/>
        <v>4</v>
      </c>
    </row>
    <row r="2995" spans="2:29" x14ac:dyDescent="0.3">
      <c r="B2995" s="15">
        <v>53077</v>
      </c>
      <c r="C2995" s="15">
        <v>14.254455037435438</v>
      </c>
      <c r="D2995" s="15">
        <v>14</v>
      </c>
      <c r="E2995" s="15">
        <v>5</v>
      </c>
      <c r="N2995" s="15">
        <v>53077</v>
      </c>
      <c r="O2995" s="15">
        <v>13.390154339379064</v>
      </c>
      <c r="P2995" s="15">
        <v>13</v>
      </c>
      <c r="Q2995" s="15">
        <v>5</v>
      </c>
      <c r="Z2995" s="15">
        <v>53077</v>
      </c>
      <c r="AA2995" s="15">
        <f>IF(ISNA(VLOOKUP(Z2995,'1077county_meanLDVage_submitted'!$A$2:$B$1079,2,FALSE)),VLOOKUP(Z2995,$N$3:$O$3145,2,FALSE),VLOOKUP(Z2995,'1077county_meanLDVage_submitted'!$A$2:$B$1079,2,FALSE))</f>
        <v>13.418900000000001</v>
      </c>
      <c r="AB2995" s="15">
        <f t="shared" si="92"/>
        <v>13</v>
      </c>
      <c r="AC2995" s="15">
        <f t="shared" si="93"/>
        <v>5</v>
      </c>
    </row>
    <row r="2996" spans="2:29" x14ac:dyDescent="0.3">
      <c r="B2996" s="15">
        <v>54001</v>
      </c>
      <c r="C2996" s="15">
        <v>11.58670123596748</v>
      </c>
      <c r="D2996" s="15">
        <v>11</v>
      </c>
      <c r="E2996" s="15">
        <v>4</v>
      </c>
      <c r="N2996" s="15">
        <v>54001</v>
      </c>
      <c r="O2996" s="15">
        <v>10.820803542671637</v>
      </c>
      <c r="P2996" s="15">
        <v>10</v>
      </c>
      <c r="Q2996" s="15">
        <v>3</v>
      </c>
      <c r="Z2996" s="15">
        <v>54001</v>
      </c>
      <c r="AA2996" s="15">
        <f>IF(ISNA(VLOOKUP(Z2996,'1077county_meanLDVage_submitted'!$A$2:$B$1079,2,FALSE)),VLOOKUP(Z2996,$N$3:$O$3145,2,FALSE),VLOOKUP(Z2996,'1077county_meanLDVage_submitted'!$A$2:$B$1079,2,FALSE))</f>
        <v>11.67612089</v>
      </c>
      <c r="AB2996" s="15">
        <f t="shared" si="92"/>
        <v>11</v>
      </c>
      <c r="AC2996" s="15">
        <f t="shared" si="93"/>
        <v>4</v>
      </c>
    </row>
    <row r="2997" spans="2:29" x14ac:dyDescent="0.3">
      <c r="B2997" s="15">
        <v>54003</v>
      </c>
      <c r="C2997" s="15">
        <v>11.66551351492361</v>
      </c>
      <c r="D2997" s="15">
        <v>11</v>
      </c>
      <c r="E2997" s="15">
        <v>4</v>
      </c>
      <c r="N2997" s="15">
        <v>54003</v>
      </c>
      <c r="O2997" s="15">
        <v>10.863799429269223</v>
      </c>
      <c r="P2997" s="15">
        <v>10</v>
      </c>
      <c r="Q2997" s="15">
        <v>3</v>
      </c>
      <c r="Z2997" s="15">
        <v>54003</v>
      </c>
      <c r="AA2997" s="15">
        <f>IF(ISNA(VLOOKUP(Z2997,'1077county_meanLDVage_submitted'!$A$2:$B$1079,2,FALSE)),VLOOKUP(Z2997,$N$3:$O$3145,2,FALSE),VLOOKUP(Z2997,'1077county_meanLDVage_submitted'!$A$2:$B$1079,2,FALSE))</f>
        <v>11.980802389999999</v>
      </c>
      <c r="AB2997" s="15">
        <f t="shared" si="92"/>
        <v>11</v>
      </c>
      <c r="AC2997" s="15">
        <f t="shared" si="93"/>
        <v>4</v>
      </c>
    </row>
    <row r="2998" spans="2:29" x14ac:dyDescent="0.3">
      <c r="B2998" s="15">
        <v>54005</v>
      </c>
      <c r="C2998" s="15">
        <v>10.77177475777774</v>
      </c>
      <c r="D2998" s="15">
        <v>10</v>
      </c>
      <c r="E2998" s="15">
        <v>3</v>
      </c>
      <c r="N2998" s="15">
        <v>54005</v>
      </c>
      <c r="O2998" s="15">
        <v>10.091052296161777</v>
      </c>
      <c r="P2998" s="15">
        <v>10</v>
      </c>
      <c r="Q2998" s="15">
        <v>3</v>
      </c>
      <c r="Z2998" s="15">
        <v>54005</v>
      </c>
      <c r="AA2998" s="15">
        <f>IF(ISNA(VLOOKUP(Z2998,'1077county_meanLDVage_submitted'!$A$2:$B$1079,2,FALSE)),VLOOKUP(Z2998,$N$3:$O$3145,2,FALSE),VLOOKUP(Z2998,'1077county_meanLDVage_submitted'!$A$2:$B$1079,2,FALSE))</f>
        <v>10.643124950000001</v>
      </c>
      <c r="AB2998" s="15">
        <f t="shared" si="92"/>
        <v>10</v>
      </c>
      <c r="AC2998" s="15">
        <f t="shared" si="93"/>
        <v>3</v>
      </c>
    </row>
    <row r="2999" spans="2:29" x14ac:dyDescent="0.3">
      <c r="B2999" s="15">
        <v>54007</v>
      </c>
      <c r="C2999" s="15">
        <v>11.706444871599581</v>
      </c>
      <c r="D2999" s="15">
        <v>11</v>
      </c>
      <c r="E2999" s="15">
        <v>4</v>
      </c>
      <c r="N2999" s="15">
        <v>54007</v>
      </c>
      <c r="O2999" s="15">
        <v>10.993617231304402</v>
      </c>
      <c r="P2999" s="15">
        <v>10</v>
      </c>
      <c r="Q2999" s="15">
        <v>3</v>
      </c>
      <c r="Z2999" s="15">
        <v>54007</v>
      </c>
      <c r="AA2999" s="15">
        <f>IF(ISNA(VLOOKUP(Z2999,'1077county_meanLDVage_submitted'!$A$2:$B$1079,2,FALSE)),VLOOKUP(Z2999,$N$3:$O$3145,2,FALSE),VLOOKUP(Z2999,'1077county_meanLDVage_submitted'!$A$2:$B$1079,2,FALSE))</f>
        <v>11.766116390000001</v>
      </c>
      <c r="AB2999" s="15">
        <f t="shared" si="92"/>
        <v>11</v>
      </c>
      <c r="AC2999" s="15">
        <f t="shared" si="93"/>
        <v>4</v>
      </c>
    </row>
    <row r="3000" spans="2:29" x14ac:dyDescent="0.3">
      <c r="B3000" s="15">
        <v>54009</v>
      </c>
      <c r="C3000" s="15">
        <v>10.566791508010429</v>
      </c>
      <c r="D3000" s="15">
        <v>10</v>
      </c>
      <c r="E3000" s="15">
        <v>3</v>
      </c>
      <c r="N3000" s="15">
        <v>54009</v>
      </c>
      <c r="O3000" s="15">
        <v>9.808622124328906</v>
      </c>
      <c r="P3000" s="15">
        <v>9</v>
      </c>
      <c r="Q3000" s="15">
        <v>3</v>
      </c>
      <c r="Z3000" s="15">
        <v>54009</v>
      </c>
      <c r="AA3000" s="15">
        <f>IF(ISNA(VLOOKUP(Z3000,'1077county_meanLDVage_submitted'!$A$2:$B$1079,2,FALSE)),VLOOKUP(Z3000,$N$3:$O$3145,2,FALSE),VLOOKUP(Z3000,'1077county_meanLDVage_submitted'!$A$2:$B$1079,2,FALSE))</f>
        <v>11.05950531</v>
      </c>
      <c r="AB3000" s="15">
        <f t="shared" si="92"/>
        <v>11</v>
      </c>
      <c r="AC3000" s="15">
        <f t="shared" si="93"/>
        <v>4</v>
      </c>
    </row>
    <row r="3001" spans="2:29" x14ac:dyDescent="0.3">
      <c r="B3001" s="15">
        <v>54011</v>
      </c>
      <c r="C3001" s="15">
        <v>10.641606181375323</v>
      </c>
      <c r="D3001" s="15">
        <v>10</v>
      </c>
      <c r="E3001" s="15">
        <v>3</v>
      </c>
      <c r="N3001" s="15">
        <v>54011</v>
      </c>
      <c r="O3001" s="15">
        <v>9.9568338213656045</v>
      </c>
      <c r="P3001" s="15">
        <v>9</v>
      </c>
      <c r="Q3001" s="15">
        <v>3</v>
      </c>
      <c r="Z3001" s="15">
        <v>54011</v>
      </c>
      <c r="AA3001" s="15">
        <f>IF(ISNA(VLOOKUP(Z3001,'1077county_meanLDVage_submitted'!$A$2:$B$1079,2,FALSE)),VLOOKUP(Z3001,$N$3:$O$3145,2,FALSE),VLOOKUP(Z3001,'1077county_meanLDVage_submitted'!$A$2:$B$1079,2,FALSE))</f>
        <v>10.94837383</v>
      </c>
      <c r="AB3001" s="15">
        <f t="shared" si="92"/>
        <v>10</v>
      </c>
      <c r="AC3001" s="15">
        <f t="shared" si="93"/>
        <v>3</v>
      </c>
    </row>
    <row r="3002" spans="2:29" x14ac:dyDescent="0.3">
      <c r="B3002" s="15">
        <v>54013</v>
      </c>
      <c r="C3002" s="15">
        <v>12.833363586462223</v>
      </c>
      <c r="D3002" s="15">
        <v>12</v>
      </c>
      <c r="E3002" s="15">
        <v>4</v>
      </c>
      <c r="N3002" s="15">
        <v>54013</v>
      </c>
      <c r="O3002" s="15">
        <v>12.048900692211006</v>
      </c>
      <c r="P3002" s="15">
        <v>12</v>
      </c>
      <c r="Q3002" s="15">
        <v>4</v>
      </c>
      <c r="Z3002" s="15">
        <v>54013</v>
      </c>
      <c r="AA3002" s="15">
        <f>IF(ISNA(VLOOKUP(Z3002,'1077county_meanLDVage_submitted'!$A$2:$B$1079,2,FALSE)),VLOOKUP(Z3002,$N$3:$O$3145,2,FALSE),VLOOKUP(Z3002,'1077county_meanLDVage_submitted'!$A$2:$B$1079,2,FALSE))</f>
        <v>12.784300099999999</v>
      </c>
      <c r="AB3002" s="15">
        <f t="shared" si="92"/>
        <v>12</v>
      </c>
      <c r="AC3002" s="15">
        <f t="shared" si="93"/>
        <v>4</v>
      </c>
    </row>
    <row r="3003" spans="2:29" x14ac:dyDescent="0.3">
      <c r="B3003" s="15">
        <v>54015</v>
      </c>
      <c r="C3003" s="15">
        <v>12.562190854674681</v>
      </c>
      <c r="D3003" s="15">
        <v>12</v>
      </c>
      <c r="E3003" s="15">
        <v>4</v>
      </c>
      <c r="N3003" s="15">
        <v>54015</v>
      </c>
      <c r="O3003" s="15">
        <v>11.818597563590057</v>
      </c>
      <c r="P3003" s="15">
        <v>11</v>
      </c>
      <c r="Q3003" s="15">
        <v>4</v>
      </c>
      <c r="Z3003" s="15">
        <v>54015</v>
      </c>
      <c r="AA3003" s="15">
        <f>IF(ISNA(VLOOKUP(Z3003,'1077county_meanLDVage_submitted'!$A$2:$B$1079,2,FALSE)),VLOOKUP(Z3003,$N$3:$O$3145,2,FALSE),VLOOKUP(Z3003,'1077county_meanLDVage_submitted'!$A$2:$B$1079,2,FALSE))</f>
        <v>12.259342370000001</v>
      </c>
      <c r="AB3003" s="15">
        <f t="shared" si="92"/>
        <v>12</v>
      </c>
      <c r="AC3003" s="15">
        <f t="shared" si="93"/>
        <v>4</v>
      </c>
    </row>
    <row r="3004" spans="2:29" x14ac:dyDescent="0.3">
      <c r="B3004" s="15">
        <v>54017</v>
      </c>
      <c r="C3004" s="15">
        <v>11.651529638565494</v>
      </c>
      <c r="D3004" s="15">
        <v>11</v>
      </c>
      <c r="E3004" s="15">
        <v>4</v>
      </c>
      <c r="N3004" s="15">
        <v>54017</v>
      </c>
      <c r="O3004" s="15">
        <v>10.974606103164186</v>
      </c>
      <c r="P3004" s="15">
        <v>10</v>
      </c>
      <c r="Q3004" s="15">
        <v>3</v>
      </c>
      <c r="Z3004" s="15">
        <v>54017</v>
      </c>
      <c r="AA3004" s="15">
        <f>IF(ISNA(VLOOKUP(Z3004,'1077county_meanLDVage_submitted'!$A$2:$B$1079,2,FALSE)),VLOOKUP(Z3004,$N$3:$O$3145,2,FALSE),VLOOKUP(Z3004,'1077county_meanLDVage_submitted'!$A$2:$B$1079,2,FALSE))</f>
        <v>11.605306970000001</v>
      </c>
      <c r="AB3004" s="15">
        <f t="shared" si="92"/>
        <v>11</v>
      </c>
      <c r="AC3004" s="15">
        <f t="shared" si="93"/>
        <v>4</v>
      </c>
    </row>
    <row r="3005" spans="2:29" x14ac:dyDescent="0.3">
      <c r="B3005" s="15">
        <v>54019</v>
      </c>
      <c r="C3005" s="15">
        <v>11.480138880544379</v>
      </c>
      <c r="D3005" s="15">
        <v>11</v>
      </c>
      <c r="E3005" s="15">
        <v>4</v>
      </c>
      <c r="N3005" s="15">
        <v>54019</v>
      </c>
      <c r="O3005" s="15">
        <v>10.692259922057339</v>
      </c>
      <c r="P3005" s="15">
        <v>10</v>
      </c>
      <c r="Q3005" s="15">
        <v>3</v>
      </c>
      <c r="Z3005" s="15">
        <v>54019</v>
      </c>
      <c r="AA3005" s="15">
        <f>IF(ISNA(VLOOKUP(Z3005,'1077county_meanLDVage_submitted'!$A$2:$B$1079,2,FALSE)),VLOOKUP(Z3005,$N$3:$O$3145,2,FALSE),VLOOKUP(Z3005,'1077county_meanLDVage_submitted'!$A$2:$B$1079,2,FALSE))</f>
        <v>11.510296930000001</v>
      </c>
      <c r="AB3005" s="15">
        <f t="shared" si="92"/>
        <v>11</v>
      </c>
      <c r="AC3005" s="15">
        <f t="shared" si="93"/>
        <v>4</v>
      </c>
    </row>
    <row r="3006" spans="2:29" x14ac:dyDescent="0.3">
      <c r="B3006" s="15">
        <v>54021</v>
      </c>
      <c r="C3006" s="15">
        <v>12.111773472079168</v>
      </c>
      <c r="D3006" s="15">
        <v>12</v>
      </c>
      <c r="E3006" s="15">
        <v>4</v>
      </c>
      <c r="N3006" s="15">
        <v>54021</v>
      </c>
      <c r="O3006" s="15">
        <v>11.326486668252539</v>
      </c>
      <c r="P3006" s="15">
        <v>11</v>
      </c>
      <c r="Q3006" s="15">
        <v>4</v>
      </c>
      <c r="Z3006" s="15">
        <v>54021</v>
      </c>
      <c r="AA3006" s="15">
        <f>IF(ISNA(VLOOKUP(Z3006,'1077county_meanLDVage_submitted'!$A$2:$B$1079,2,FALSE)),VLOOKUP(Z3006,$N$3:$O$3145,2,FALSE),VLOOKUP(Z3006,'1077county_meanLDVage_submitted'!$A$2:$B$1079,2,FALSE))</f>
        <v>11.81204166</v>
      </c>
      <c r="AB3006" s="15">
        <f t="shared" si="92"/>
        <v>11</v>
      </c>
      <c r="AC3006" s="15">
        <f t="shared" si="93"/>
        <v>4</v>
      </c>
    </row>
    <row r="3007" spans="2:29" x14ac:dyDescent="0.3">
      <c r="B3007" s="15">
        <v>54023</v>
      </c>
      <c r="C3007" s="15">
        <v>13.160658848152105</v>
      </c>
      <c r="D3007" s="15">
        <v>13</v>
      </c>
      <c r="E3007" s="15">
        <v>5</v>
      </c>
      <c r="N3007" s="15">
        <v>54023</v>
      </c>
      <c r="O3007" s="15">
        <v>12.363279975521399</v>
      </c>
      <c r="P3007" s="15">
        <v>12</v>
      </c>
      <c r="Q3007" s="15">
        <v>4</v>
      </c>
      <c r="Z3007" s="15">
        <v>54023</v>
      </c>
      <c r="AA3007" s="15">
        <f>IF(ISNA(VLOOKUP(Z3007,'1077county_meanLDVage_submitted'!$A$2:$B$1079,2,FALSE)),VLOOKUP(Z3007,$N$3:$O$3145,2,FALSE),VLOOKUP(Z3007,'1077county_meanLDVage_submitted'!$A$2:$B$1079,2,FALSE))</f>
        <v>13.306027719999999</v>
      </c>
      <c r="AB3007" s="15">
        <f t="shared" si="92"/>
        <v>13</v>
      </c>
      <c r="AC3007" s="15">
        <f t="shared" si="93"/>
        <v>5</v>
      </c>
    </row>
    <row r="3008" spans="2:29" x14ac:dyDescent="0.3">
      <c r="B3008" s="15">
        <v>54025</v>
      </c>
      <c r="C3008" s="15">
        <v>12.3220379498156</v>
      </c>
      <c r="D3008" s="15">
        <v>12</v>
      </c>
      <c r="E3008" s="15">
        <v>4</v>
      </c>
      <c r="N3008" s="15">
        <v>54025</v>
      </c>
      <c r="O3008" s="15">
        <v>11.529391456927588</v>
      </c>
      <c r="P3008" s="15">
        <v>11</v>
      </c>
      <c r="Q3008" s="15">
        <v>4</v>
      </c>
      <c r="Z3008" s="15">
        <v>54025</v>
      </c>
      <c r="AA3008" s="15">
        <f>IF(ISNA(VLOOKUP(Z3008,'1077county_meanLDVage_submitted'!$A$2:$B$1079,2,FALSE)),VLOOKUP(Z3008,$N$3:$O$3145,2,FALSE),VLOOKUP(Z3008,'1077county_meanLDVage_submitted'!$A$2:$B$1079,2,FALSE))</f>
        <v>12.36045784</v>
      </c>
      <c r="AB3008" s="15">
        <f t="shared" si="92"/>
        <v>12</v>
      </c>
      <c r="AC3008" s="15">
        <f t="shared" si="93"/>
        <v>4</v>
      </c>
    </row>
    <row r="3009" spans="2:29" x14ac:dyDescent="0.3">
      <c r="B3009" s="15">
        <v>54027</v>
      </c>
      <c r="C3009" s="15">
        <v>13.673916825427446</v>
      </c>
      <c r="D3009" s="15">
        <v>13</v>
      </c>
      <c r="E3009" s="15">
        <v>5</v>
      </c>
      <c r="N3009" s="15">
        <v>54027</v>
      </c>
      <c r="O3009" s="15">
        <v>12.81311425893284</v>
      </c>
      <c r="P3009" s="15">
        <v>12</v>
      </c>
      <c r="Q3009" s="15">
        <v>4</v>
      </c>
      <c r="Z3009" s="15">
        <v>54027</v>
      </c>
      <c r="AA3009" s="15">
        <f>IF(ISNA(VLOOKUP(Z3009,'1077county_meanLDVage_submitted'!$A$2:$B$1079,2,FALSE)),VLOOKUP(Z3009,$N$3:$O$3145,2,FALSE),VLOOKUP(Z3009,'1077county_meanLDVage_submitted'!$A$2:$B$1079,2,FALSE))</f>
        <v>13.623671570000001</v>
      </c>
      <c r="AB3009" s="15">
        <f t="shared" si="92"/>
        <v>13</v>
      </c>
      <c r="AC3009" s="15">
        <f t="shared" si="93"/>
        <v>5</v>
      </c>
    </row>
    <row r="3010" spans="2:29" x14ac:dyDescent="0.3">
      <c r="B3010" s="15">
        <v>54029</v>
      </c>
      <c r="C3010" s="15">
        <v>10.699434750664381</v>
      </c>
      <c r="D3010" s="15">
        <v>10</v>
      </c>
      <c r="E3010" s="15">
        <v>3</v>
      </c>
      <c r="N3010" s="15">
        <v>54029</v>
      </c>
      <c r="O3010" s="15">
        <v>9.8711344120048121</v>
      </c>
      <c r="P3010" s="15">
        <v>9</v>
      </c>
      <c r="Q3010" s="15">
        <v>3</v>
      </c>
      <c r="Z3010" s="15">
        <v>54029</v>
      </c>
      <c r="AA3010" s="15">
        <f>IF(ISNA(VLOOKUP(Z3010,'1077county_meanLDVage_submitted'!$A$2:$B$1079,2,FALSE)),VLOOKUP(Z3010,$N$3:$O$3145,2,FALSE),VLOOKUP(Z3010,'1077county_meanLDVage_submitted'!$A$2:$B$1079,2,FALSE))</f>
        <v>10.93564211</v>
      </c>
      <c r="AB3010" s="15">
        <f t="shared" si="92"/>
        <v>10</v>
      </c>
      <c r="AC3010" s="15">
        <f t="shared" si="93"/>
        <v>3</v>
      </c>
    </row>
    <row r="3011" spans="2:29" x14ac:dyDescent="0.3">
      <c r="B3011" s="15">
        <v>54031</v>
      </c>
      <c r="C3011" s="15">
        <v>13.455965201206975</v>
      </c>
      <c r="D3011" s="15">
        <v>13</v>
      </c>
      <c r="E3011" s="15">
        <v>5</v>
      </c>
      <c r="N3011" s="15">
        <v>54031</v>
      </c>
      <c r="O3011" s="15">
        <v>12.647111255353897</v>
      </c>
      <c r="P3011" s="15">
        <v>12</v>
      </c>
      <c r="Q3011" s="15">
        <v>4</v>
      </c>
      <c r="Z3011" s="15">
        <v>54031</v>
      </c>
      <c r="AA3011" s="15">
        <f>IF(ISNA(VLOOKUP(Z3011,'1077county_meanLDVage_submitted'!$A$2:$B$1079,2,FALSE)),VLOOKUP(Z3011,$N$3:$O$3145,2,FALSE),VLOOKUP(Z3011,'1077county_meanLDVage_submitted'!$A$2:$B$1079,2,FALSE))</f>
        <v>13.449781229999999</v>
      </c>
      <c r="AB3011" s="15">
        <f t="shared" si="92"/>
        <v>13</v>
      </c>
      <c r="AC3011" s="15">
        <f t="shared" si="93"/>
        <v>5</v>
      </c>
    </row>
    <row r="3012" spans="2:29" x14ac:dyDescent="0.3">
      <c r="B3012" s="15">
        <v>54033</v>
      </c>
      <c r="C3012" s="15">
        <v>10.132681049188429</v>
      </c>
      <c r="D3012" s="15">
        <v>10</v>
      </c>
      <c r="E3012" s="15">
        <v>3</v>
      </c>
      <c r="N3012" s="15">
        <v>54033</v>
      </c>
      <c r="O3012" s="15">
        <v>9.4580841214933695</v>
      </c>
      <c r="P3012" s="15">
        <v>9</v>
      </c>
      <c r="Q3012" s="15">
        <v>3</v>
      </c>
      <c r="Z3012" s="15">
        <v>54033</v>
      </c>
      <c r="AA3012" s="15">
        <f>IF(ISNA(VLOOKUP(Z3012,'1077county_meanLDVage_submitted'!$A$2:$B$1079,2,FALSE)),VLOOKUP(Z3012,$N$3:$O$3145,2,FALSE),VLOOKUP(Z3012,'1077county_meanLDVage_submitted'!$A$2:$B$1079,2,FALSE))</f>
        <v>10.461873150000001</v>
      </c>
      <c r="AB3012" s="15">
        <f t="shared" si="92"/>
        <v>10</v>
      </c>
      <c r="AC3012" s="15">
        <f t="shared" si="93"/>
        <v>3</v>
      </c>
    </row>
    <row r="3013" spans="2:29" x14ac:dyDescent="0.3">
      <c r="B3013" s="15">
        <v>54035</v>
      </c>
      <c r="C3013" s="15">
        <v>11.691172029187504</v>
      </c>
      <c r="D3013" s="15">
        <v>11</v>
      </c>
      <c r="E3013" s="15">
        <v>4</v>
      </c>
      <c r="N3013" s="15">
        <v>54035</v>
      </c>
      <c r="O3013" s="15">
        <v>10.953549280397885</v>
      </c>
      <c r="P3013" s="15">
        <v>10</v>
      </c>
      <c r="Q3013" s="15">
        <v>3</v>
      </c>
      <c r="Z3013" s="15">
        <v>54035</v>
      </c>
      <c r="AA3013" s="15">
        <f>IF(ISNA(VLOOKUP(Z3013,'1077county_meanLDVage_submitted'!$A$2:$B$1079,2,FALSE)),VLOOKUP(Z3013,$N$3:$O$3145,2,FALSE),VLOOKUP(Z3013,'1077county_meanLDVage_submitted'!$A$2:$B$1079,2,FALSE))</f>
        <v>11.78938043</v>
      </c>
      <c r="AB3013" s="15">
        <f t="shared" ref="AB3013:AB3076" si="94">TRUNC(AA3013,0)</f>
        <v>11</v>
      </c>
      <c r="AC3013" s="15">
        <f t="shared" ref="AC3013:AC3076" si="95">VLOOKUP(AB3013,$AE$14:$AF$26,2,)</f>
        <v>4</v>
      </c>
    </row>
    <row r="3014" spans="2:29" x14ac:dyDescent="0.3">
      <c r="B3014" s="15">
        <v>54037</v>
      </c>
      <c r="C3014" s="15">
        <v>11.438646722893193</v>
      </c>
      <c r="D3014" s="15">
        <v>11</v>
      </c>
      <c r="E3014" s="15">
        <v>4</v>
      </c>
      <c r="N3014" s="15">
        <v>54037</v>
      </c>
      <c r="O3014" s="15">
        <v>10.62528502333452</v>
      </c>
      <c r="P3014" s="15">
        <v>10</v>
      </c>
      <c r="Q3014" s="15">
        <v>3</v>
      </c>
      <c r="Z3014" s="15">
        <v>54037</v>
      </c>
      <c r="AA3014" s="15">
        <f>IF(ISNA(VLOOKUP(Z3014,'1077county_meanLDVage_submitted'!$A$2:$B$1079,2,FALSE)),VLOOKUP(Z3014,$N$3:$O$3145,2,FALSE),VLOOKUP(Z3014,'1077county_meanLDVage_submitted'!$A$2:$B$1079,2,FALSE))</f>
        <v>11.7438758</v>
      </c>
      <c r="AB3014" s="15">
        <f t="shared" si="94"/>
        <v>11</v>
      </c>
      <c r="AC3014" s="15">
        <f t="shared" si="95"/>
        <v>4</v>
      </c>
    </row>
    <row r="3015" spans="2:29" x14ac:dyDescent="0.3">
      <c r="B3015" s="15">
        <v>54039</v>
      </c>
      <c r="C3015" s="15">
        <v>10.281051813614175</v>
      </c>
      <c r="D3015" s="15">
        <v>10</v>
      </c>
      <c r="E3015" s="15">
        <v>3</v>
      </c>
      <c r="N3015" s="15">
        <v>54039</v>
      </c>
      <c r="O3015" s="15">
        <v>9.5721017149022405</v>
      </c>
      <c r="P3015" s="15">
        <v>9</v>
      </c>
      <c r="Q3015" s="15">
        <v>3</v>
      </c>
      <c r="Z3015" s="15">
        <v>54039</v>
      </c>
      <c r="AA3015" s="15">
        <f>IF(ISNA(VLOOKUP(Z3015,'1077county_meanLDVage_submitted'!$A$2:$B$1079,2,FALSE)),VLOOKUP(Z3015,$N$3:$O$3145,2,FALSE),VLOOKUP(Z3015,'1077county_meanLDVage_submitted'!$A$2:$B$1079,2,FALSE))</f>
        <v>10.574184580000001</v>
      </c>
      <c r="AB3015" s="15">
        <f t="shared" si="94"/>
        <v>10</v>
      </c>
      <c r="AC3015" s="15">
        <f t="shared" si="95"/>
        <v>3</v>
      </c>
    </row>
    <row r="3016" spans="2:29" x14ac:dyDescent="0.3">
      <c r="B3016" s="15">
        <v>54041</v>
      </c>
      <c r="C3016" s="15">
        <v>10.990285402693374</v>
      </c>
      <c r="D3016" s="15">
        <v>10</v>
      </c>
      <c r="E3016" s="15">
        <v>3</v>
      </c>
      <c r="N3016" s="15">
        <v>54041</v>
      </c>
      <c r="O3016" s="15">
        <v>10.260254936403374</v>
      </c>
      <c r="P3016" s="15">
        <v>10</v>
      </c>
      <c r="Q3016" s="15">
        <v>3</v>
      </c>
      <c r="Z3016" s="15">
        <v>54041</v>
      </c>
      <c r="AA3016" s="15">
        <f>IF(ISNA(VLOOKUP(Z3016,'1077county_meanLDVage_submitted'!$A$2:$B$1079,2,FALSE)),VLOOKUP(Z3016,$N$3:$O$3145,2,FALSE),VLOOKUP(Z3016,'1077county_meanLDVage_submitted'!$A$2:$B$1079,2,FALSE))</f>
        <v>11.194436359999999</v>
      </c>
      <c r="AB3016" s="15">
        <f t="shared" si="94"/>
        <v>11</v>
      </c>
      <c r="AC3016" s="15">
        <f t="shared" si="95"/>
        <v>4</v>
      </c>
    </row>
    <row r="3017" spans="2:29" x14ac:dyDescent="0.3">
      <c r="B3017" s="15">
        <v>54043</v>
      </c>
      <c r="C3017" s="15">
        <v>11.973353614293591</v>
      </c>
      <c r="D3017" s="15">
        <v>11</v>
      </c>
      <c r="E3017" s="15">
        <v>4</v>
      </c>
      <c r="N3017" s="15">
        <v>54043</v>
      </c>
      <c r="O3017" s="15">
        <v>11.18798280927221</v>
      </c>
      <c r="P3017" s="15">
        <v>11</v>
      </c>
      <c r="Q3017" s="15">
        <v>4</v>
      </c>
      <c r="Z3017" s="15">
        <v>54043</v>
      </c>
      <c r="AA3017" s="15">
        <f>IF(ISNA(VLOOKUP(Z3017,'1077county_meanLDVage_submitted'!$A$2:$B$1079,2,FALSE)),VLOOKUP(Z3017,$N$3:$O$3145,2,FALSE),VLOOKUP(Z3017,'1077county_meanLDVage_submitted'!$A$2:$B$1079,2,FALSE))</f>
        <v>11.87866913</v>
      </c>
      <c r="AB3017" s="15">
        <f t="shared" si="94"/>
        <v>11</v>
      </c>
      <c r="AC3017" s="15">
        <f t="shared" si="95"/>
        <v>4</v>
      </c>
    </row>
    <row r="3018" spans="2:29" x14ac:dyDescent="0.3">
      <c r="B3018" s="15">
        <v>54045</v>
      </c>
      <c r="C3018" s="15">
        <v>10.395807259990987</v>
      </c>
      <c r="D3018" s="15">
        <v>10</v>
      </c>
      <c r="E3018" s="15">
        <v>3</v>
      </c>
      <c r="N3018" s="15">
        <v>54045</v>
      </c>
      <c r="O3018" s="15">
        <v>9.8206519103719643</v>
      </c>
      <c r="P3018" s="15">
        <v>9</v>
      </c>
      <c r="Q3018" s="15">
        <v>3</v>
      </c>
      <c r="Z3018" s="15">
        <v>54045</v>
      </c>
      <c r="AA3018" s="15">
        <f>IF(ISNA(VLOOKUP(Z3018,'1077county_meanLDVage_submitted'!$A$2:$B$1079,2,FALSE)),VLOOKUP(Z3018,$N$3:$O$3145,2,FALSE),VLOOKUP(Z3018,'1077county_meanLDVage_submitted'!$A$2:$B$1079,2,FALSE))</f>
        <v>10.404750330000001</v>
      </c>
      <c r="AB3018" s="15">
        <f t="shared" si="94"/>
        <v>10</v>
      </c>
      <c r="AC3018" s="15">
        <f t="shared" si="95"/>
        <v>3</v>
      </c>
    </row>
    <row r="3019" spans="2:29" x14ac:dyDescent="0.3">
      <c r="B3019" s="15">
        <v>54047</v>
      </c>
      <c r="C3019" s="15">
        <v>13.054006084350597</v>
      </c>
      <c r="D3019" s="15">
        <v>13</v>
      </c>
      <c r="E3019" s="15">
        <v>5</v>
      </c>
      <c r="N3019" s="15">
        <v>54047</v>
      </c>
      <c r="O3019" s="15">
        <v>12.255081114250929</v>
      </c>
      <c r="P3019" s="15">
        <v>12</v>
      </c>
      <c r="Q3019" s="15">
        <v>4</v>
      </c>
      <c r="Z3019" s="15">
        <v>54047</v>
      </c>
      <c r="AA3019" s="15">
        <f>IF(ISNA(VLOOKUP(Z3019,'1077county_meanLDVage_submitted'!$A$2:$B$1079,2,FALSE)),VLOOKUP(Z3019,$N$3:$O$3145,2,FALSE),VLOOKUP(Z3019,'1077county_meanLDVage_submitted'!$A$2:$B$1079,2,FALSE))</f>
        <v>12.76016525</v>
      </c>
      <c r="AB3019" s="15">
        <f t="shared" si="94"/>
        <v>12</v>
      </c>
      <c r="AC3019" s="15">
        <f t="shared" si="95"/>
        <v>4</v>
      </c>
    </row>
    <row r="3020" spans="2:29" x14ac:dyDescent="0.3">
      <c r="B3020" s="15">
        <v>54049</v>
      </c>
      <c r="C3020" s="15">
        <v>10.384206194565502</v>
      </c>
      <c r="D3020" s="15">
        <v>10</v>
      </c>
      <c r="E3020" s="15">
        <v>3</v>
      </c>
      <c r="N3020" s="15">
        <v>54049</v>
      </c>
      <c r="O3020" s="15">
        <v>9.6618471947296474</v>
      </c>
      <c r="P3020" s="15">
        <v>9</v>
      </c>
      <c r="Q3020" s="15">
        <v>3</v>
      </c>
      <c r="Z3020" s="15">
        <v>54049</v>
      </c>
      <c r="AA3020" s="15">
        <f>IF(ISNA(VLOOKUP(Z3020,'1077county_meanLDVage_submitted'!$A$2:$B$1079,2,FALSE)),VLOOKUP(Z3020,$N$3:$O$3145,2,FALSE),VLOOKUP(Z3020,'1077county_meanLDVage_submitted'!$A$2:$B$1079,2,FALSE))</f>
        <v>10.75000223</v>
      </c>
      <c r="AB3020" s="15">
        <f t="shared" si="94"/>
        <v>10</v>
      </c>
      <c r="AC3020" s="15">
        <f t="shared" si="95"/>
        <v>3</v>
      </c>
    </row>
    <row r="3021" spans="2:29" x14ac:dyDescent="0.3">
      <c r="B3021" s="15">
        <v>54051</v>
      </c>
      <c r="C3021" s="15">
        <v>10.489376889119832</v>
      </c>
      <c r="D3021" s="15">
        <v>10</v>
      </c>
      <c r="E3021" s="15">
        <v>3</v>
      </c>
      <c r="N3021" s="15">
        <v>54051</v>
      </c>
      <c r="O3021" s="15">
        <v>9.702846524579412</v>
      </c>
      <c r="P3021" s="15">
        <v>9</v>
      </c>
      <c r="Q3021" s="15">
        <v>3</v>
      </c>
      <c r="Z3021" s="15">
        <v>54051</v>
      </c>
      <c r="AA3021" s="15">
        <f>IF(ISNA(VLOOKUP(Z3021,'1077county_meanLDVage_submitted'!$A$2:$B$1079,2,FALSE)),VLOOKUP(Z3021,$N$3:$O$3145,2,FALSE),VLOOKUP(Z3021,'1077county_meanLDVage_submitted'!$A$2:$B$1079,2,FALSE))</f>
        <v>10.784467190000001</v>
      </c>
      <c r="AB3021" s="15">
        <f t="shared" si="94"/>
        <v>10</v>
      </c>
      <c r="AC3021" s="15">
        <f t="shared" si="95"/>
        <v>3</v>
      </c>
    </row>
    <row r="3022" spans="2:29" x14ac:dyDescent="0.3">
      <c r="B3022" s="15">
        <v>54053</v>
      </c>
      <c r="C3022" s="15">
        <v>12.111503280208947</v>
      </c>
      <c r="D3022" s="15">
        <v>12</v>
      </c>
      <c r="E3022" s="15">
        <v>4</v>
      </c>
      <c r="N3022" s="15">
        <v>54053</v>
      </c>
      <c r="O3022" s="15">
        <v>11.431896949440851</v>
      </c>
      <c r="P3022" s="15">
        <v>11</v>
      </c>
      <c r="Q3022" s="15">
        <v>4</v>
      </c>
      <c r="Z3022" s="15">
        <v>54053</v>
      </c>
      <c r="AA3022" s="15">
        <f>IF(ISNA(VLOOKUP(Z3022,'1077county_meanLDVage_submitted'!$A$2:$B$1079,2,FALSE)),VLOOKUP(Z3022,$N$3:$O$3145,2,FALSE),VLOOKUP(Z3022,'1077county_meanLDVage_submitted'!$A$2:$B$1079,2,FALSE))</f>
        <v>12.24174519</v>
      </c>
      <c r="AB3022" s="15">
        <f t="shared" si="94"/>
        <v>12</v>
      </c>
      <c r="AC3022" s="15">
        <f t="shared" si="95"/>
        <v>4</v>
      </c>
    </row>
    <row r="3023" spans="2:29" x14ac:dyDescent="0.3">
      <c r="B3023" s="15">
        <v>54055</v>
      </c>
      <c r="C3023" s="15">
        <v>11.534925862814832</v>
      </c>
      <c r="D3023" s="15">
        <v>11</v>
      </c>
      <c r="E3023" s="15">
        <v>4</v>
      </c>
      <c r="N3023" s="15">
        <v>54055</v>
      </c>
      <c r="O3023" s="15">
        <v>10.65772828452819</v>
      </c>
      <c r="P3023" s="15">
        <v>10</v>
      </c>
      <c r="Q3023" s="15">
        <v>3</v>
      </c>
      <c r="Z3023" s="15">
        <v>54055</v>
      </c>
      <c r="AA3023" s="15">
        <f>IF(ISNA(VLOOKUP(Z3023,'1077county_meanLDVage_submitted'!$A$2:$B$1079,2,FALSE)),VLOOKUP(Z3023,$N$3:$O$3145,2,FALSE),VLOOKUP(Z3023,'1077county_meanLDVage_submitted'!$A$2:$B$1079,2,FALSE))</f>
        <v>11.56561233</v>
      </c>
      <c r="AB3023" s="15">
        <f t="shared" si="94"/>
        <v>11</v>
      </c>
      <c r="AC3023" s="15">
        <f t="shared" si="95"/>
        <v>4</v>
      </c>
    </row>
    <row r="3024" spans="2:29" x14ac:dyDescent="0.3">
      <c r="B3024" s="15">
        <v>54057</v>
      </c>
      <c r="C3024" s="15">
        <v>12.259274282286267</v>
      </c>
      <c r="D3024" s="15">
        <v>12</v>
      </c>
      <c r="E3024" s="15">
        <v>4</v>
      </c>
      <c r="N3024" s="15">
        <v>54057</v>
      </c>
      <c r="O3024" s="15">
        <v>11.304944974563101</v>
      </c>
      <c r="P3024" s="15">
        <v>11</v>
      </c>
      <c r="Q3024" s="15">
        <v>4</v>
      </c>
      <c r="Z3024" s="15">
        <v>54057</v>
      </c>
      <c r="AA3024" s="15">
        <f>IF(ISNA(VLOOKUP(Z3024,'1077county_meanLDVage_submitted'!$A$2:$B$1079,2,FALSE)),VLOOKUP(Z3024,$N$3:$O$3145,2,FALSE),VLOOKUP(Z3024,'1077county_meanLDVage_submitted'!$A$2:$B$1079,2,FALSE))</f>
        <v>12.453824239999999</v>
      </c>
      <c r="AB3024" s="15">
        <f t="shared" si="94"/>
        <v>12</v>
      </c>
      <c r="AC3024" s="15">
        <f t="shared" si="95"/>
        <v>4</v>
      </c>
    </row>
    <row r="3025" spans="2:29" x14ac:dyDescent="0.3">
      <c r="B3025" s="15">
        <v>54059</v>
      </c>
      <c r="C3025" s="15">
        <v>11.243453538611178</v>
      </c>
      <c r="D3025" s="15">
        <v>11</v>
      </c>
      <c r="E3025" s="15">
        <v>4</v>
      </c>
      <c r="N3025" s="15">
        <v>54059</v>
      </c>
      <c r="O3025" s="15">
        <v>10.621873542388954</v>
      </c>
      <c r="P3025" s="15">
        <v>10</v>
      </c>
      <c r="Q3025" s="15">
        <v>3</v>
      </c>
      <c r="Z3025" s="15">
        <v>54059</v>
      </c>
      <c r="AA3025" s="15">
        <f>IF(ISNA(VLOOKUP(Z3025,'1077county_meanLDVage_submitted'!$A$2:$B$1079,2,FALSE)),VLOOKUP(Z3025,$N$3:$O$3145,2,FALSE),VLOOKUP(Z3025,'1077county_meanLDVage_submitted'!$A$2:$B$1079,2,FALSE))</f>
        <v>11.12081347</v>
      </c>
      <c r="AB3025" s="15">
        <f t="shared" si="94"/>
        <v>11</v>
      </c>
      <c r="AC3025" s="15">
        <f t="shared" si="95"/>
        <v>4</v>
      </c>
    </row>
    <row r="3026" spans="2:29" x14ac:dyDescent="0.3">
      <c r="B3026" s="15">
        <v>54061</v>
      </c>
      <c r="C3026" s="15">
        <v>9.1984720258742314</v>
      </c>
      <c r="D3026" s="15">
        <v>9</v>
      </c>
      <c r="E3026" s="15">
        <v>3</v>
      </c>
      <c r="N3026" s="15">
        <v>54061</v>
      </c>
      <c r="O3026" s="15">
        <v>8.6189197173606455</v>
      </c>
      <c r="P3026" s="15">
        <v>8</v>
      </c>
      <c r="Q3026" s="15">
        <v>2</v>
      </c>
      <c r="Z3026" s="15">
        <v>54061</v>
      </c>
      <c r="AA3026" s="15">
        <f>IF(ISNA(VLOOKUP(Z3026,'1077county_meanLDVage_submitted'!$A$2:$B$1079,2,FALSE)),VLOOKUP(Z3026,$N$3:$O$3145,2,FALSE),VLOOKUP(Z3026,'1077county_meanLDVage_submitted'!$A$2:$B$1079,2,FALSE))</f>
        <v>9.694806152</v>
      </c>
      <c r="AB3026" s="15">
        <f t="shared" si="94"/>
        <v>9</v>
      </c>
      <c r="AC3026" s="15">
        <f t="shared" si="95"/>
        <v>3</v>
      </c>
    </row>
    <row r="3027" spans="2:29" x14ac:dyDescent="0.3">
      <c r="B3027" s="15">
        <v>54063</v>
      </c>
      <c r="C3027" s="15">
        <v>13.002130629937362</v>
      </c>
      <c r="D3027" s="15">
        <v>13</v>
      </c>
      <c r="E3027" s="15">
        <v>5</v>
      </c>
      <c r="N3027" s="15">
        <v>54063</v>
      </c>
      <c r="O3027" s="15">
        <v>12.112391694200186</v>
      </c>
      <c r="P3027" s="15">
        <v>12</v>
      </c>
      <c r="Q3027" s="15">
        <v>4</v>
      </c>
      <c r="Z3027" s="15">
        <v>54063</v>
      </c>
      <c r="AA3027" s="15">
        <f>IF(ISNA(VLOOKUP(Z3027,'1077county_meanLDVage_submitted'!$A$2:$B$1079,2,FALSE)),VLOOKUP(Z3027,$N$3:$O$3145,2,FALSE),VLOOKUP(Z3027,'1077county_meanLDVage_submitted'!$A$2:$B$1079,2,FALSE))</f>
        <v>12.952895270000001</v>
      </c>
      <c r="AB3027" s="15">
        <f t="shared" si="94"/>
        <v>12</v>
      </c>
      <c r="AC3027" s="15">
        <f t="shared" si="95"/>
        <v>4</v>
      </c>
    </row>
    <row r="3028" spans="2:29" x14ac:dyDescent="0.3">
      <c r="B3028" s="15">
        <v>54065</v>
      </c>
      <c r="C3028" s="15">
        <v>13.60684535713764</v>
      </c>
      <c r="D3028" s="15">
        <v>13</v>
      </c>
      <c r="E3028" s="15">
        <v>5</v>
      </c>
      <c r="N3028" s="15">
        <v>54065</v>
      </c>
      <c r="O3028" s="15">
        <v>12.683208179051338</v>
      </c>
      <c r="P3028" s="15">
        <v>12</v>
      </c>
      <c r="Q3028" s="15">
        <v>4</v>
      </c>
      <c r="Z3028" s="15">
        <v>54065</v>
      </c>
      <c r="AA3028" s="15">
        <f>IF(ISNA(VLOOKUP(Z3028,'1077county_meanLDVage_submitted'!$A$2:$B$1079,2,FALSE)),VLOOKUP(Z3028,$N$3:$O$3145,2,FALSE),VLOOKUP(Z3028,'1077county_meanLDVage_submitted'!$A$2:$B$1079,2,FALSE))</f>
        <v>13.741495990000001</v>
      </c>
      <c r="AB3028" s="15">
        <f t="shared" si="94"/>
        <v>13</v>
      </c>
      <c r="AC3028" s="15">
        <f t="shared" si="95"/>
        <v>5</v>
      </c>
    </row>
    <row r="3029" spans="2:29" x14ac:dyDescent="0.3">
      <c r="B3029" s="15">
        <v>54067</v>
      </c>
      <c r="C3029" s="15">
        <v>11.537649858970237</v>
      </c>
      <c r="D3029" s="15">
        <v>11</v>
      </c>
      <c r="E3029" s="15">
        <v>4</v>
      </c>
      <c r="N3029" s="15">
        <v>54067</v>
      </c>
      <c r="O3029" s="15">
        <v>10.848038942580214</v>
      </c>
      <c r="P3029" s="15">
        <v>10</v>
      </c>
      <c r="Q3029" s="15">
        <v>3</v>
      </c>
      <c r="Z3029" s="15">
        <v>54067</v>
      </c>
      <c r="AA3029" s="15">
        <f>IF(ISNA(VLOOKUP(Z3029,'1077county_meanLDVage_submitted'!$A$2:$B$1079,2,FALSE)),VLOOKUP(Z3029,$N$3:$O$3145,2,FALSE),VLOOKUP(Z3029,'1077county_meanLDVage_submitted'!$A$2:$B$1079,2,FALSE))</f>
        <v>11.650054620000001</v>
      </c>
      <c r="AB3029" s="15">
        <f t="shared" si="94"/>
        <v>11</v>
      </c>
      <c r="AC3029" s="15">
        <f t="shared" si="95"/>
        <v>4</v>
      </c>
    </row>
    <row r="3030" spans="2:29" x14ac:dyDescent="0.3">
      <c r="B3030" s="15">
        <v>54069</v>
      </c>
      <c r="C3030" s="15">
        <v>9.6146167975785133</v>
      </c>
      <c r="D3030" s="15">
        <v>9</v>
      </c>
      <c r="E3030" s="15">
        <v>3</v>
      </c>
      <c r="N3030" s="15">
        <v>54069</v>
      </c>
      <c r="O3030" s="15">
        <v>8.9362409945968846</v>
      </c>
      <c r="P3030" s="15">
        <v>8</v>
      </c>
      <c r="Q3030" s="15">
        <v>2</v>
      </c>
      <c r="Z3030" s="15">
        <v>54069</v>
      </c>
      <c r="AA3030" s="15">
        <f>IF(ISNA(VLOOKUP(Z3030,'1077county_meanLDVage_submitted'!$A$2:$B$1079,2,FALSE)),VLOOKUP(Z3030,$N$3:$O$3145,2,FALSE),VLOOKUP(Z3030,'1077county_meanLDVage_submitted'!$A$2:$B$1079,2,FALSE))</f>
        <v>10.194604849999999</v>
      </c>
      <c r="AB3030" s="15">
        <f t="shared" si="94"/>
        <v>10</v>
      </c>
      <c r="AC3030" s="15">
        <f t="shared" si="95"/>
        <v>3</v>
      </c>
    </row>
    <row r="3031" spans="2:29" x14ac:dyDescent="0.3">
      <c r="B3031" s="15">
        <v>54071</v>
      </c>
      <c r="C3031" s="15">
        <v>13.498754979703685</v>
      </c>
      <c r="D3031" s="15">
        <v>13</v>
      </c>
      <c r="E3031" s="15">
        <v>5</v>
      </c>
      <c r="N3031" s="15">
        <v>54071</v>
      </c>
      <c r="O3031" s="15">
        <v>12.687419169617238</v>
      </c>
      <c r="P3031" s="15">
        <v>12</v>
      </c>
      <c r="Q3031" s="15">
        <v>4</v>
      </c>
      <c r="Z3031" s="15">
        <v>54071</v>
      </c>
      <c r="AA3031" s="15">
        <f>IF(ISNA(VLOOKUP(Z3031,'1077county_meanLDVage_submitted'!$A$2:$B$1079,2,FALSE)),VLOOKUP(Z3031,$N$3:$O$3145,2,FALSE),VLOOKUP(Z3031,'1077county_meanLDVage_submitted'!$A$2:$B$1079,2,FALSE))</f>
        <v>13.425443339999999</v>
      </c>
      <c r="AB3031" s="15">
        <f t="shared" si="94"/>
        <v>13</v>
      </c>
      <c r="AC3031" s="15">
        <f t="shared" si="95"/>
        <v>5</v>
      </c>
    </row>
    <row r="3032" spans="2:29" x14ac:dyDescent="0.3">
      <c r="B3032" s="15">
        <v>54073</v>
      </c>
      <c r="C3032" s="15">
        <v>11.171992934737263</v>
      </c>
      <c r="D3032" s="15">
        <v>11</v>
      </c>
      <c r="E3032" s="15">
        <v>4</v>
      </c>
      <c r="N3032" s="15">
        <v>54073</v>
      </c>
      <c r="O3032" s="15">
        <v>10.5591822270917</v>
      </c>
      <c r="P3032" s="15">
        <v>10</v>
      </c>
      <c r="Q3032" s="15">
        <v>3</v>
      </c>
      <c r="Z3032" s="15">
        <v>54073</v>
      </c>
      <c r="AA3032" s="15">
        <f>IF(ISNA(VLOOKUP(Z3032,'1077county_meanLDVage_submitted'!$A$2:$B$1079,2,FALSE)),VLOOKUP(Z3032,$N$3:$O$3145,2,FALSE),VLOOKUP(Z3032,'1077county_meanLDVage_submitted'!$A$2:$B$1079,2,FALSE))</f>
        <v>11.497175629999999</v>
      </c>
      <c r="AB3032" s="15">
        <f t="shared" si="94"/>
        <v>11</v>
      </c>
      <c r="AC3032" s="15">
        <f t="shared" si="95"/>
        <v>4</v>
      </c>
    </row>
    <row r="3033" spans="2:29" x14ac:dyDescent="0.3">
      <c r="B3033" s="15">
        <v>54075</v>
      </c>
      <c r="C3033" s="15">
        <v>12.326198829502863</v>
      </c>
      <c r="D3033" s="15">
        <v>12</v>
      </c>
      <c r="E3033" s="15">
        <v>4</v>
      </c>
      <c r="N3033" s="15">
        <v>54075</v>
      </c>
      <c r="O3033" s="15">
        <v>11.578804004058375</v>
      </c>
      <c r="P3033" s="15">
        <v>11</v>
      </c>
      <c r="Q3033" s="15">
        <v>4</v>
      </c>
      <c r="Z3033" s="15">
        <v>54075</v>
      </c>
      <c r="AA3033" s="15">
        <f>IF(ISNA(VLOOKUP(Z3033,'1077county_meanLDVage_submitted'!$A$2:$B$1079,2,FALSE)),VLOOKUP(Z3033,$N$3:$O$3145,2,FALSE),VLOOKUP(Z3033,'1077county_meanLDVage_submitted'!$A$2:$B$1079,2,FALSE))</f>
        <v>12.39081213</v>
      </c>
      <c r="AB3033" s="15">
        <f t="shared" si="94"/>
        <v>12</v>
      </c>
      <c r="AC3033" s="15">
        <f t="shared" si="95"/>
        <v>4</v>
      </c>
    </row>
    <row r="3034" spans="2:29" x14ac:dyDescent="0.3">
      <c r="B3034" s="15">
        <v>54077</v>
      </c>
      <c r="C3034" s="15">
        <v>11.189314433962066</v>
      </c>
      <c r="D3034" s="15">
        <v>11</v>
      </c>
      <c r="E3034" s="15">
        <v>4</v>
      </c>
      <c r="N3034" s="15">
        <v>54077</v>
      </c>
      <c r="O3034" s="15">
        <v>10.43392259740653</v>
      </c>
      <c r="P3034" s="15">
        <v>10</v>
      </c>
      <c r="Q3034" s="15">
        <v>3</v>
      </c>
      <c r="Z3034" s="15">
        <v>54077</v>
      </c>
      <c r="AA3034" s="15">
        <f>IF(ISNA(VLOOKUP(Z3034,'1077county_meanLDVage_submitted'!$A$2:$B$1079,2,FALSE)),VLOOKUP(Z3034,$N$3:$O$3145,2,FALSE),VLOOKUP(Z3034,'1077county_meanLDVage_submitted'!$A$2:$B$1079,2,FALSE))</f>
        <v>11.288305530000001</v>
      </c>
      <c r="AB3034" s="15">
        <f t="shared" si="94"/>
        <v>11</v>
      </c>
      <c r="AC3034" s="15">
        <f t="shared" si="95"/>
        <v>4</v>
      </c>
    </row>
    <row r="3035" spans="2:29" x14ac:dyDescent="0.3">
      <c r="B3035" s="15">
        <v>54079</v>
      </c>
      <c r="C3035" s="15">
        <v>9.7184052754805705</v>
      </c>
      <c r="D3035" s="15">
        <v>9</v>
      </c>
      <c r="E3035" s="15">
        <v>3</v>
      </c>
      <c r="N3035" s="15">
        <v>54079</v>
      </c>
      <c r="O3035" s="15">
        <v>9.0281176091057187</v>
      </c>
      <c r="P3035" s="15">
        <v>9</v>
      </c>
      <c r="Q3035" s="15">
        <v>3</v>
      </c>
      <c r="Z3035" s="15">
        <v>54079</v>
      </c>
      <c r="AA3035" s="15">
        <f>IF(ISNA(VLOOKUP(Z3035,'1077county_meanLDVage_submitted'!$A$2:$B$1079,2,FALSE)),VLOOKUP(Z3035,$N$3:$O$3145,2,FALSE),VLOOKUP(Z3035,'1077county_meanLDVage_submitted'!$A$2:$B$1079,2,FALSE))</f>
        <v>10.064866370000001</v>
      </c>
      <c r="AB3035" s="15">
        <f t="shared" si="94"/>
        <v>10</v>
      </c>
      <c r="AC3035" s="15">
        <f t="shared" si="95"/>
        <v>3</v>
      </c>
    </row>
    <row r="3036" spans="2:29" x14ac:dyDescent="0.3">
      <c r="B3036" s="15">
        <v>54081</v>
      </c>
      <c r="C3036" s="15">
        <v>9.8864171385643278</v>
      </c>
      <c r="D3036" s="15">
        <v>9</v>
      </c>
      <c r="E3036" s="15">
        <v>3</v>
      </c>
      <c r="N3036" s="15">
        <v>54081</v>
      </c>
      <c r="O3036" s="15">
        <v>9.1801535270616235</v>
      </c>
      <c r="P3036" s="15">
        <v>9</v>
      </c>
      <c r="Q3036" s="15">
        <v>3</v>
      </c>
      <c r="Z3036" s="15">
        <v>54081</v>
      </c>
      <c r="AA3036" s="15">
        <f>IF(ISNA(VLOOKUP(Z3036,'1077county_meanLDVage_submitted'!$A$2:$B$1079,2,FALSE)),VLOOKUP(Z3036,$N$3:$O$3145,2,FALSE),VLOOKUP(Z3036,'1077county_meanLDVage_submitted'!$A$2:$B$1079,2,FALSE))</f>
        <v>10.11948844</v>
      </c>
      <c r="AB3036" s="15">
        <f t="shared" si="94"/>
        <v>10</v>
      </c>
      <c r="AC3036" s="15">
        <f t="shared" si="95"/>
        <v>3</v>
      </c>
    </row>
    <row r="3037" spans="2:29" x14ac:dyDescent="0.3">
      <c r="B3037" s="15">
        <v>54083</v>
      </c>
      <c r="C3037" s="15">
        <v>11.195488721220158</v>
      </c>
      <c r="D3037" s="15">
        <v>11</v>
      </c>
      <c r="E3037" s="15">
        <v>4</v>
      </c>
      <c r="N3037" s="15">
        <v>54083</v>
      </c>
      <c r="O3037" s="15">
        <v>10.484079192089872</v>
      </c>
      <c r="P3037" s="15">
        <v>10</v>
      </c>
      <c r="Q3037" s="15">
        <v>3</v>
      </c>
      <c r="Z3037" s="15">
        <v>54083</v>
      </c>
      <c r="AA3037" s="15">
        <f>IF(ISNA(VLOOKUP(Z3037,'1077county_meanLDVage_submitted'!$A$2:$B$1079,2,FALSE)),VLOOKUP(Z3037,$N$3:$O$3145,2,FALSE),VLOOKUP(Z3037,'1077county_meanLDVage_submitted'!$A$2:$B$1079,2,FALSE))</f>
        <v>11.411084730000001</v>
      </c>
      <c r="AB3037" s="15">
        <f t="shared" si="94"/>
        <v>11</v>
      </c>
      <c r="AC3037" s="15">
        <f t="shared" si="95"/>
        <v>4</v>
      </c>
    </row>
    <row r="3038" spans="2:29" x14ac:dyDescent="0.3">
      <c r="B3038" s="15">
        <v>54085</v>
      </c>
      <c r="C3038" s="15">
        <v>11.907882339519716</v>
      </c>
      <c r="D3038" s="15">
        <v>11</v>
      </c>
      <c r="E3038" s="15">
        <v>4</v>
      </c>
      <c r="N3038" s="15">
        <v>54085</v>
      </c>
      <c r="O3038" s="15">
        <v>11.241422385608395</v>
      </c>
      <c r="P3038" s="15">
        <v>11</v>
      </c>
      <c r="Q3038" s="15">
        <v>4</v>
      </c>
      <c r="Z3038" s="15">
        <v>54085</v>
      </c>
      <c r="AA3038" s="15">
        <f>IF(ISNA(VLOOKUP(Z3038,'1077county_meanLDVage_submitted'!$A$2:$B$1079,2,FALSE)),VLOOKUP(Z3038,$N$3:$O$3145,2,FALSE),VLOOKUP(Z3038,'1077county_meanLDVage_submitted'!$A$2:$B$1079,2,FALSE))</f>
        <v>11.936437229999999</v>
      </c>
      <c r="AB3038" s="15">
        <f t="shared" si="94"/>
        <v>11</v>
      </c>
      <c r="AC3038" s="15">
        <f t="shared" si="95"/>
        <v>4</v>
      </c>
    </row>
    <row r="3039" spans="2:29" x14ac:dyDescent="0.3">
      <c r="B3039" s="15">
        <v>54087</v>
      </c>
      <c r="C3039" s="15">
        <v>12.634095130760002</v>
      </c>
      <c r="D3039" s="15">
        <v>12</v>
      </c>
      <c r="E3039" s="15">
        <v>4</v>
      </c>
      <c r="N3039" s="15">
        <v>54087</v>
      </c>
      <c r="O3039" s="15">
        <v>11.86247014283976</v>
      </c>
      <c r="P3039" s="15">
        <v>11</v>
      </c>
      <c r="Q3039" s="15">
        <v>4</v>
      </c>
      <c r="Z3039" s="15">
        <v>54087</v>
      </c>
      <c r="AA3039" s="15">
        <f>IF(ISNA(VLOOKUP(Z3039,'1077county_meanLDVage_submitted'!$A$2:$B$1079,2,FALSE)),VLOOKUP(Z3039,$N$3:$O$3145,2,FALSE),VLOOKUP(Z3039,'1077county_meanLDVage_submitted'!$A$2:$B$1079,2,FALSE))</f>
        <v>12.43678014</v>
      </c>
      <c r="AB3039" s="15">
        <f t="shared" si="94"/>
        <v>12</v>
      </c>
      <c r="AC3039" s="15">
        <f t="shared" si="95"/>
        <v>4</v>
      </c>
    </row>
    <row r="3040" spans="2:29" x14ac:dyDescent="0.3">
      <c r="B3040" s="15">
        <v>54089</v>
      </c>
      <c r="C3040" s="15">
        <v>12.443703624373621</v>
      </c>
      <c r="D3040" s="15">
        <v>12</v>
      </c>
      <c r="E3040" s="15">
        <v>4</v>
      </c>
      <c r="N3040" s="15">
        <v>54089</v>
      </c>
      <c r="O3040" s="15">
        <v>11.657546549580625</v>
      </c>
      <c r="P3040" s="15">
        <v>11</v>
      </c>
      <c r="Q3040" s="15">
        <v>4</v>
      </c>
      <c r="Z3040" s="15">
        <v>54089</v>
      </c>
      <c r="AA3040" s="15">
        <f>IF(ISNA(VLOOKUP(Z3040,'1077county_meanLDVage_submitted'!$A$2:$B$1079,2,FALSE)),VLOOKUP(Z3040,$N$3:$O$3145,2,FALSE),VLOOKUP(Z3040,'1077county_meanLDVage_submitted'!$A$2:$B$1079,2,FALSE))</f>
        <v>12.425280369999999</v>
      </c>
      <c r="AB3040" s="15">
        <f t="shared" si="94"/>
        <v>12</v>
      </c>
      <c r="AC3040" s="15">
        <f t="shared" si="95"/>
        <v>4</v>
      </c>
    </row>
    <row r="3041" spans="2:29" x14ac:dyDescent="0.3">
      <c r="B3041" s="15">
        <v>54091</v>
      </c>
      <c r="C3041" s="15">
        <v>10.956752951811399</v>
      </c>
      <c r="D3041" s="15">
        <v>10</v>
      </c>
      <c r="E3041" s="15">
        <v>3</v>
      </c>
      <c r="N3041" s="15">
        <v>54091</v>
      </c>
      <c r="O3041" s="15">
        <v>10.204811735637701</v>
      </c>
      <c r="P3041" s="15">
        <v>10</v>
      </c>
      <c r="Q3041" s="15">
        <v>3</v>
      </c>
      <c r="Z3041" s="15">
        <v>54091</v>
      </c>
      <c r="AA3041" s="15">
        <f>IF(ISNA(VLOOKUP(Z3041,'1077county_meanLDVage_submitted'!$A$2:$B$1079,2,FALSE)),VLOOKUP(Z3041,$N$3:$O$3145,2,FALSE),VLOOKUP(Z3041,'1077county_meanLDVage_submitted'!$A$2:$B$1079,2,FALSE))</f>
        <v>11.071828440000001</v>
      </c>
      <c r="AB3041" s="15">
        <f t="shared" si="94"/>
        <v>11</v>
      </c>
      <c r="AC3041" s="15">
        <f t="shared" si="95"/>
        <v>4</v>
      </c>
    </row>
    <row r="3042" spans="2:29" x14ac:dyDescent="0.3">
      <c r="B3042" s="15">
        <v>54093</v>
      </c>
      <c r="C3042" s="15">
        <v>11.528152982766603</v>
      </c>
      <c r="D3042" s="15">
        <v>11</v>
      </c>
      <c r="E3042" s="15">
        <v>4</v>
      </c>
      <c r="N3042" s="15">
        <v>54093</v>
      </c>
      <c r="O3042" s="15">
        <v>10.796498168467826</v>
      </c>
      <c r="P3042" s="15">
        <v>10</v>
      </c>
      <c r="Q3042" s="15">
        <v>3</v>
      </c>
      <c r="Z3042" s="15">
        <v>54093</v>
      </c>
      <c r="AA3042" s="15">
        <f>IF(ISNA(VLOOKUP(Z3042,'1077county_meanLDVage_submitted'!$A$2:$B$1079,2,FALSE)),VLOOKUP(Z3042,$N$3:$O$3145,2,FALSE),VLOOKUP(Z3042,'1077county_meanLDVage_submitted'!$A$2:$B$1079,2,FALSE))</f>
        <v>11.523020839999999</v>
      </c>
      <c r="AB3042" s="15">
        <f t="shared" si="94"/>
        <v>11</v>
      </c>
      <c r="AC3042" s="15">
        <f t="shared" si="95"/>
        <v>4</v>
      </c>
    </row>
    <row r="3043" spans="2:29" x14ac:dyDescent="0.3">
      <c r="B3043" s="15">
        <v>54095</v>
      </c>
      <c r="C3043" s="15">
        <v>11.291307230468055</v>
      </c>
      <c r="D3043" s="15">
        <v>11</v>
      </c>
      <c r="E3043" s="15">
        <v>4</v>
      </c>
      <c r="N3043" s="15">
        <v>54095</v>
      </c>
      <c r="O3043" s="15">
        <v>10.6574850103997</v>
      </c>
      <c r="P3043" s="15">
        <v>10</v>
      </c>
      <c r="Q3043" s="15">
        <v>3</v>
      </c>
      <c r="Z3043" s="15">
        <v>54095</v>
      </c>
      <c r="AA3043" s="15">
        <f>IF(ISNA(VLOOKUP(Z3043,'1077county_meanLDVage_submitted'!$A$2:$B$1079,2,FALSE)),VLOOKUP(Z3043,$N$3:$O$3145,2,FALSE),VLOOKUP(Z3043,'1077county_meanLDVage_submitted'!$A$2:$B$1079,2,FALSE))</f>
        <v>11.59457007</v>
      </c>
      <c r="AB3043" s="15">
        <f t="shared" si="94"/>
        <v>11</v>
      </c>
      <c r="AC3043" s="15">
        <f t="shared" si="95"/>
        <v>4</v>
      </c>
    </row>
    <row r="3044" spans="2:29" x14ac:dyDescent="0.3">
      <c r="B3044" s="15">
        <v>54097</v>
      </c>
      <c r="C3044" s="15">
        <v>11.858044165014068</v>
      </c>
      <c r="D3044" s="15">
        <v>11</v>
      </c>
      <c r="E3044" s="15">
        <v>4</v>
      </c>
      <c r="N3044" s="15">
        <v>54097</v>
      </c>
      <c r="O3044" s="15">
        <v>10.994725053603997</v>
      </c>
      <c r="P3044" s="15">
        <v>10</v>
      </c>
      <c r="Q3044" s="15">
        <v>3</v>
      </c>
      <c r="Z3044" s="15">
        <v>54097</v>
      </c>
      <c r="AA3044" s="15">
        <f>IF(ISNA(VLOOKUP(Z3044,'1077county_meanLDVage_submitted'!$A$2:$B$1079,2,FALSE)),VLOOKUP(Z3044,$N$3:$O$3145,2,FALSE),VLOOKUP(Z3044,'1077county_meanLDVage_submitted'!$A$2:$B$1079,2,FALSE))</f>
        <v>11.818985229999999</v>
      </c>
      <c r="AB3044" s="15">
        <f t="shared" si="94"/>
        <v>11</v>
      </c>
      <c r="AC3044" s="15">
        <f t="shared" si="95"/>
        <v>4</v>
      </c>
    </row>
    <row r="3045" spans="2:29" x14ac:dyDescent="0.3">
      <c r="B3045" s="15">
        <v>54099</v>
      </c>
      <c r="C3045" s="15">
        <v>11.839069331026865</v>
      </c>
      <c r="D3045" s="15">
        <v>11</v>
      </c>
      <c r="E3045" s="15">
        <v>4</v>
      </c>
      <c r="N3045" s="15">
        <v>54099</v>
      </c>
      <c r="O3045" s="15">
        <v>11.077520858829365</v>
      </c>
      <c r="P3045" s="15">
        <v>11</v>
      </c>
      <c r="Q3045" s="15">
        <v>4</v>
      </c>
      <c r="Z3045" s="15">
        <v>54099</v>
      </c>
      <c r="AA3045" s="15">
        <f>IF(ISNA(VLOOKUP(Z3045,'1077county_meanLDVage_submitted'!$A$2:$B$1079,2,FALSE)),VLOOKUP(Z3045,$N$3:$O$3145,2,FALSE),VLOOKUP(Z3045,'1077county_meanLDVage_submitted'!$A$2:$B$1079,2,FALSE))</f>
        <v>11.952236149999999</v>
      </c>
      <c r="AB3045" s="15">
        <f t="shared" si="94"/>
        <v>11</v>
      </c>
      <c r="AC3045" s="15">
        <f t="shared" si="95"/>
        <v>4</v>
      </c>
    </row>
    <row r="3046" spans="2:29" x14ac:dyDescent="0.3">
      <c r="B3046" s="15">
        <v>54101</v>
      </c>
      <c r="C3046" s="15">
        <v>12.573527549321319</v>
      </c>
      <c r="D3046" s="15">
        <v>12</v>
      </c>
      <c r="E3046" s="15">
        <v>4</v>
      </c>
      <c r="N3046" s="15">
        <v>54101</v>
      </c>
      <c r="O3046" s="15">
        <v>11.930297861170015</v>
      </c>
      <c r="P3046" s="15">
        <v>11</v>
      </c>
      <c r="Q3046" s="15">
        <v>4</v>
      </c>
      <c r="Z3046" s="15">
        <v>54101</v>
      </c>
      <c r="AA3046" s="15">
        <f>IF(ISNA(VLOOKUP(Z3046,'1077county_meanLDVage_submitted'!$A$2:$B$1079,2,FALSE)),VLOOKUP(Z3046,$N$3:$O$3145,2,FALSE),VLOOKUP(Z3046,'1077county_meanLDVage_submitted'!$A$2:$B$1079,2,FALSE))</f>
        <v>12.51784187</v>
      </c>
      <c r="AB3046" s="15">
        <f t="shared" si="94"/>
        <v>12</v>
      </c>
      <c r="AC3046" s="15">
        <f t="shared" si="95"/>
        <v>4</v>
      </c>
    </row>
    <row r="3047" spans="2:29" x14ac:dyDescent="0.3">
      <c r="B3047" s="15">
        <v>54103</v>
      </c>
      <c r="C3047" s="15">
        <v>11.403466985120783</v>
      </c>
      <c r="D3047" s="15">
        <v>11</v>
      </c>
      <c r="E3047" s="15">
        <v>4</v>
      </c>
      <c r="N3047" s="15">
        <v>54103</v>
      </c>
      <c r="O3047" s="15">
        <v>10.67887956060436</v>
      </c>
      <c r="P3047" s="15">
        <v>10</v>
      </c>
      <c r="Q3047" s="15">
        <v>3</v>
      </c>
      <c r="Z3047" s="15">
        <v>54103</v>
      </c>
      <c r="AA3047" s="15">
        <f>IF(ISNA(VLOOKUP(Z3047,'1077county_meanLDVage_submitted'!$A$2:$B$1079,2,FALSE)),VLOOKUP(Z3047,$N$3:$O$3145,2,FALSE),VLOOKUP(Z3047,'1077county_meanLDVage_submitted'!$A$2:$B$1079,2,FALSE))</f>
        <v>11.551064589999999</v>
      </c>
      <c r="AB3047" s="15">
        <f t="shared" si="94"/>
        <v>11</v>
      </c>
      <c r="AC3047" s="15">
        <f t="shared" si="95"/>
        <v>4</v>
      </c>
    </row>
    <row r="3048" spans="2:29" x14ac:dyDescent="0.3">
      <c r="B3048" s="15">
        <v>54105</v>
      </c>
      <c r="C3048" s="15">
        <v>12.967884384498218</v>
      </c>
      <c r="D3048" s="15">
        <v>12</v>
      </c>
      <c r="E3048" s="15">
        <v>4</v>
      </c>
      <c r="N3048" s="15">
        <v>54105</v>
      </c>
      <c r="O3048" s="15">
        <v>12.240029007963741</v>
      </c>
      <c r="P3048" s="15">
        <v>12</v>
      </c>
      <c r="Q3048" s="15">
        <v>4</v>
      </c>
      <c r="Z3048" s="15">
        <v>54105</v>
      </c>
      <c r="AA3048" s="15">
        <f>IF(ISNA(VLOOKUP(Z3048,'1077county_meanLDVage_submitted'!$A$2:$B$1079,2,FALSE)),VLOOKUP(Z3048,$N$3:$O$3145,2,FALSE),VLOOKUP(Z3048,'1077county_meanLDVage_submitted'!$A$2:$B$1079,2,FALSE))</f>
        <v>12.629307799999999</v>
      </c>
      <c r="AB3048" s="15">
        <f t="shared" si="94"/>
        <v>12</v>
      </c>
      <c r="AC3048" s="15">
        <f t="shared" si="95"/>
        <v>4</v>
      </c>
    </row>
    <row r="3049" spans="2:29" x14ac:dyDescent="0.3">
      <c r="B3049" s="15">
        <v>54107</v>
      </c>
      <c r="C3049" s="15">
        <v>11.247851060932472</v>
      </c>
      <c r="D3049" s="15">
        <v>11</v>
      </c>
      <c r="E3049" s="15">
        <v>4</v>
      </c>
      <c r="N3049" s="15">
        <v>54107</v>
      </c>
      <c r="O3049" s="15">
        <v>10.441061614758837</v>
      </c>
      <c r="P3049" s="15">
        <v>10</v>
      </c>
      <c r="Q3049" s="15">
        <v>3</v>
      </c>
      <c r="Z3049" s="15">
        <v>54107</v>
      </c>
      <c r="AA3049" s="15">
        <f>IF(ISNA(VLOOKUP(Z3049,'1077county_meanLDVage_submitted'!$A$2:$B$1079,2,FALSE)),VLOOKUP(Z3049,$N$3:$O$3145,2,FALSE),VLOOKUP(Z3049,'1077county_meanLDVage_submitted'!$A$2:$B$1079,2,FALSE))</f>
        <v>11.567273050000001</v>
      </c>
      <c r="AB3049" s="15">
        <f t="shared" si="94"/>
        <v>11</v>
      </c>
      <c r="AC3049" s="15">
        <f t="shared" si="95"/>
        <v>4</v>
      </c>
    </row>
    <row r="3050" spans="2:29" x14ac:dyDescent="0.3">
      <c r="B3050" s="15">
        <v>54109</v>
      </c>
      <c r="C3050" s="15">
        <v>10.46883971271593</v>
      </c>
      <c r="D3050" s="15">
        <v>10</v>
      </c>
      <c r="E3050" s="15">
        <v>3</v>
      </c>
      <c r="N3050" s="15">
        <v>54109</v>
      </c>
      <c r="O3050" s="15">
        <v>9.7375050229706286</v>
      </c>
      <c r="P3050" s="15">
        <v>9</v>
      </c>
      <c r="Q3050" s="15">
        <v>3</v>
      </c>
      <c r="Z3050" s="15">
        <v>54109</v>
      </c>
      <c r="AA3050" s="15">
        <f>IF(ISNA(VLOOKUP(Z3050,'1077county_meanLDVage_submitted'!$A$2:$B$1079,2,FALSE)),VLOOKUP(Z3050,$N$3:$O$3145,2,FALSE),VLOOKUP(Z3050,'1077county_meanLDVage_submitted'!$A$2:$B$1079,2,FALSE))</f>
        <v>10.422321950000001</v>
      </c>
      <c r="AB3050" s="15">
        <f t="shared" si="94"/>
        <v>10</v>
      </c>
      <c r="AC3050" s="15">
        <f t="shared" si="95"/>
        <v>3</v>
      </c>
    </row>
    <row r="3051" spans="2:29" x14ac:dyDescent="0.3">
      <c r="B3051" s="15">
        <v>55001</v>
      </c>
      <c r="C3051" s="15">
        <v>12.452835343759055</v>
      </c>
      <c r="D3051" s="15">
        <v>12</v>
      </c>
      <c r="E3051" s="15">
        <v>4</v>
      </c>
      <c r="N3051" s="15">
        <v>55001</v>
      </c>
      <c r="O3051" s="15">
        <v>11.866195965756113</v>
      </c>
      <c r="P3051" s="15">
        <v>11</v>
      </c>
      <c r="Q3051" s="15">
        <v>4</v>
      </c>
      <c r="Z3051" s="15">
        <v>55001</v>
      </c>
      <c r="AA3051" s="15">
        <f>IF(ISNA(VLOOKUP(Z3051,'1077county_meanLDVage_submitted'!$A$2:$B$1079,2,FALSE)),VLOOKUP(Z3051,$N$3:$O$3145,2,FALSE),VLOOKUP(Z3051,'1077county_meanLDVage_submitted'!$A$2:$B$1079,2,FALSE))</f>
        <v>9.6734372850000003</v>
      </c>
      <c r="AB3051" s="15">
        <f t="shared" si="94"/>
        <v>9</v>
      </c>
      <c r="AC3051" s="15">
        <f t="shared" si="95"/>
        <v>3</v>
      </c>
    </row>
    <row r="3052" spans="2:29" x14ac:dyDescent="0.3">
      <c r="B3052" s="15">
        <v>55003</v>
      </c>
      <c r="C3052" s="15">
        <v>11.817500162196978</v>
      </c>
      <c r="D3052" s="15">
        <v>11</v>
      </c>
      <c r="E3052" s="15">
        <v>4</v>
      </c>
      <c r="N3052" s="15">
        <v>55003</v>
      </c>
      <c r="O3052" s="15">
        <v>11.275689919324936</v>
      </c>
      <c r="P3052" s="15">
        <v>11</v>
      </c>
      <c r="Q3052" s="15">
        <v>4</v>
      </c>
      <c r="Z3052" s="15">
        <v>55003</v>
      </c>
      <c r="AA3052" s="15">
        <f>IF(ISNA(VLOOKUP(Z3052,'1077county_meanLDVage_submitted'!$A$2:$B$1079,2,FALSE)),VLOOKUP(Z3052,$N$3:$O$3145,2,FALSE),VLOOKUP(Z3052,'1077county_meanLDVage_submitted'!$A$2:$B$1079,2,FALSE))</f>
        <v>9.6913735380000006</v>
      </c>
      <c r="AB3052" s="15">
        <f t="shared" si="94"/>
        <v>9</v>
      </c>
      <c r="AC3052" s="15">
        <f t="shared" si="95"/>
        <v>3</v>
      </c>
    </row>
    <row r="3053" spans="2:29" x14ac:dyDescent="0.3">
      <c r="B3053" s="15">
        <v>55005</v>
      </c>
      <c r="C3053" s="15">
        <v>11.817265076986217</v>
      </c>
      <c r="D3053" s="15">
        <v>11</v>
      </c>
      <c r="E3053" s="15">
        <v>4</v>
      </c>
      <c r="N3053" s="15">
        <v>55005</v>
      </c>
      <c r="O3053" s="15">
        <v>11.280131754291036</v>
      </c>
      <c r="P3053" s="15">
        <v>11</v>
      </c>
      <c r="Q3053" s="15">
        <v>4</v>
      </c>
      <c r="Z3053" s="15">
        <v>55005</v>
      </c>
      <c r="AA3053" s="15">
        <f>IF(ISNA(VLOOKUP(Z3053,'1077county_meanLDVage_submitted'!$A$2:$B$1079,2,FALSE)),VLOOKUP(Z3053,$N$3:$O$3145,2,FALSE),VLOOKUP(Z3053,'1077county_meanLDVage_submitted'!$A$2:$B$1079,2,FALSE))</f>
        <v>9.6901858339999993</v>
      </c>
      <c r="AB3053" s="15">
        <f t="shared" si="94"/>
        <v>9</v>
      </c>
      <c r="AC3053" s="15">
        <f t="shared" si="95"/>
        <v>3</v>
      </c>
    </row>
    <row r="3054" spans="2:29" x14ac:dyDescent="0.3">
      <c r="B3054" s="15">
        <v>55007</v>
      </c>
      <c r="C3054" s="15">
        <v>11.664688038838399</v>
      </c>
      <c r="D3054" s="15">
        <v>11</v>
      </c>
      <c r="E3054" s="15">
        <v>4</v>
      </c>
      <c r="N3054" s="15">
        <v>55007</v>
      </c>
      <c r="O3054" s="15">
        <v>11.106826122188224</v>
      </c>
      <c r="P3054" s="15">
        <v>11</v>
      </c>
      <c r="Q3054" s="15">
        <v>4</v>
      </c>
      <c r="Z3054" s="15">
        <v>55007</v>
      </c>
      <c r="AA3054" s="15">
        <f>IF(ISNA(VLOOKUP(Z3054,'1077county_meanLDVage_submitted'!$A$2:$B$1079,2,FALSE)),VLOOKUP(Z3054,$N$3:$O$3145,2,FALSE),VLOOKUP(Z3054,'1077county_meanLDVage_submitted'!$A$2:$B$1079,2,FALSE))</f>
        <v>9.6709150059999995</v>
      </c>
      <c r="AB3054" s="15">
        <f t="shared" si="94"/>
        <v>9</v>
      </c>
      <c r="AC3054" s="15">
        <f t="shared" si="95"/>
        <v>3</v>
      </c>
    </row>
    <row r="3055" spans="2:29" x14ac:dyDescent="0.3">
      <c r="B3055" s="15">
        <v>55009</v>
      </c>
      <c r="C3055" s="15">
        <v>9.9978753220910761</v>
      </c>
      <c r="D3055" s="15">
        <v>9</v>
      </c>
      <c r="E3055" s="15">
        <v>3</v>
      </c>
      <c r="N3055" s="15">
        <v>55009</v>
      </c>
      <c r="O3055" s="15">
        <v>9.5648119175830857</v>
      </c>
      <c r="P3055" s="15">
        <v>9</v>
      </c>
      <c r="Q3055" s="15">
        <v>3</v>
      </c>
      <c r="Z3055" s="15">
        <v>55009</v>
      </c>
      <c r="AA3055" s="15">
        <f>IF(ISNA(VLOOKUP(Z3055,'1077county_meanLDVage_submitted'!$A$2:$B$1079,2,FALSE)),VLOOKUP(Z3055,$N$3:$O$3145,2,FALSE),VLOOKUP(Z3055,'1077county_meanLDVage_submitted'!$A$2:$B$1079,2,FALSE))</f>
        <v>9.7426776220000004</v>
      </c>
      <c r="AB3055" s="15">
        <f t="shared" si="94"/>
        <v>9</v>
      </c>
      <c r="AC3055" s="15">
        <f t="shared" si="95"/>
        <v>3</v>
      </c>
    </row>
    <row r="3056" spans="2:29" x14ac:dyDescent="0.3">
      <c r="B3056" s="15">
        <v>55011</v>
      </c>
      <c r="C3056" s="15">
        <v>12.169703796195529</v>
      </c>
      <c r="D3056" s="15">
        <v>12</v>
      </c>
      <c r="E3056" s="15">
        <v>4</v>
      </c>
      <c r="N3056" s="15">
        <v>55011</v>
      </c>
      <c r="O3056" s="15">
        <v>11.60679896863083</v>
      </c>
      <c r="P3056" s="15">
        <v>11</v>
      </c>
      <c r="Q3056" s="15">
        <v>4</v>
      </c>
      <c r="Z3056" s="15">
        <v>55011</v>
      </c>
      <c r="AA3056" s="15">
        <f>IF(ISNA(VLOOKUP(Z3056,'1077county_meanLDVage_submitted'!$A$2:$B$1079,2,FALSE)),VLOOKUP(Z3056,$N$3:$O$3145,2,FALSE),VLOOKUP(Z3056,'1077county_meanLDVage_submitted'!$A$2:$B$1079,2,FALSE))</f>
        <v>9.6708936699999999</v>
      </c>
      <c r="AB3056" s="15">
        <f t="shared" si="94"/>
        <v>9</v>
      </c>
      <c r="AC3056" s="15">
        <f t="shared" si="95"/>
        <v>3</v>
      </c>
    </row>
    <row r="3057" spans="2:29" x14ac:dyDescent="0.3">
      <c r="B3057" s="15">
        <v>55013</v>
      </c>
      <c r="C3057" s="15">
        <v>12.618309625465507</v>
      </c>
      <c r="D3057" s="15">
        <v>12</v>
      </c>
      <c r="E3057" s="15">
        <v>4</v>
      </c>
      <c r="N3057" s="15">
        <v>55013</v>
      </c>
      <c r="O3057" s="15">
        <v>12.053053157347575</v>
      </c>
      <c r="P3057" s="15">
        <v>12</v>
      </c>
      <c r="Q3057" s="15">
        <v>4</v>
      </c>
      <c r="Z3057" s="15">
        <v>55013</v>
      </c>
      <c r="AA3057" s="15">
        <f>IF(ISNA(VLOOKUP(Z3057,'1077county_meanLDVage_submitted'!$A$2:$B$1079,2,FALSE)),VLOOKUP(Z3057,$N$3:$O$3145,2,FALSE),VLOOKUP(Z3057,'1077county_meanLDVage_submitted'!$A$2:$B$1079,2,FALSE))</f>
        <v>9.6708937410000004</v>
      </c>
      <c r="AB3057" s="15">
        <f t="shared" si="94"/>
        <v>9</v>
      </c>
      <c r="AC3057" s="15">
        <f t="shared" si="95"/>
        <v>3</v>
      </c>
    </row>
    <row r="3058" spans="2:29" x14ac:dyDescent="0.3">
      <c r="B3058" s="15">
        <v>55015</v>
      </c>
      <c r="C3058" s="15">
        <v>10.37654853913569</v>
      </c>
      <c r="D3058" s="15">
        <v>10</v>
      </c>
      <c r="E3058" s="15">
        <v>3</v>
      </c>
      <c r="N3058" s="15">
        <v>55015</v>
      </c>
      <c r="O3058" s="15">
        <v>9.9133882537686819</v>
      </c>
      <c r="P3058" s="15">
        <v>9</v>
      </c>
      <c r="Q3058" s="15">
        <v>3</v>
      </c>
      <c r="Z3058" s="15">
        <v>55015</v>
      </c>
      <c r="AA3058" s="15">
        <f>IF(ISNA(VLOOKUP(Z3058,'1077county_meanLDVage_submitted'!$A$2:$B$1079,2,FALSE)),VLOOKUP(Z3058,$N$3:$O$3145,2,FALSE),VLOOKUP(Z3058,'1077county_meanLDVage_submitted'!$A$2:$B$1079,2,FALSE))</f>
        <v>9.7055694839999997</v>
      </c>
      <c r="AB3058" s="15">
        <f t="shared" si="94"/>
        <v>9</v>
      </c>
      <c r="AC3058" s="15">
        <f t="shared" si="95"/>
        <v>3</v>
      </c>
    </row>
    <row r="3059" spans="2:29" x14ac:dyDescent="0.3">
      <c r="B3059" s="15">
        <v>55017</v>
      </c>
      <c r="C3059" s="15">
        <v>11.289655611440384</v>
      </c>
      <c r="D3059" s="15">
        <v>11</v>
      </c>
      <c r="E3059" s="15">
        <v>4</v>
      </c>
      <c r="N3059" s="15">
        <v>55017</v>
      </c>
      <c r="O3059" s="15">
        <v>10.772079238510335</v>
      </c>
      <c r="P3059" s="15">
        <v>10</v>
      </c>
      <c r="Q3059" s="15">
        <v>3</v>
      </c>
      <c r="Z3059" s="15">
        <v>55017</v>
      </c>
      <c r="AA3059" s="15">
        <f>IF(ISNA(VLOOKUP(Z3059,'1077county_meanLDVage_submitted'!$A$2:$B$1079,2,FALSE)),VLOOKUP(Z3059,$N$3:$O$3145,2,FALSE),VLOOKUP(Z3059,'1077county_meanLDVage_submitted'!$A$2:$B$1079,2,FALSE))</f>
        <v>9.7117004070000004</v>
      </c>
      <c r="AB3059" s="15">
        <f t="shared" si="94"/>
        <v>9</v>
      </c>
      <c r="AC3059" s="15">
        <f t="shared" si="95"/>
        <v>3</v>
      </c>
    </row>
    <row r="3060" spans="2:29" x14ac:dyDescent="0.3">
      <c r="B3060" s="15">
        <v>55019</v>
      </c>
      <c r="C3060" s="15">
        <v>12.347636852525365</v>
      </c>
      <c r="D3060" s="15">
        <v>12</v>
      </c>
      <c r="E3060" s="15">
        <v>4</v>
      </c>
      <c r="N3060" s="15">
        <v>55019</v>
      </c>
      <c r="O3060" s="15">
        <v>11.809661705280243</v>
      </c>
      <c r="P3060" s="15">
        <v>11</v>
      </c>
      <c r="Q3060" s="15">
        <v>4</v>
      </c>
      <c r="Z3060" s="15">
        <v>55019</v>
      </c>
      <c r="AA3060" s="15">
        <f>IF(ISNA(VLOOKUP(Z3060,'1077county_meanLDVage_submitted'!$A$2:$B$1079,2,FALSE)),VLOOKUP(Z3060,$N$3:$O$3145,2,FALSE),VLOOKUP(Z3060,'1077county_meanLDVage_submitted'!$A$2:$B$1079,2,FALSE))</f>
        <v>9.6720730499999998</v>
      </c>
      <c r="AB3060" s="15">
        <f t="shared" si="94"/>
        <v>9</v>
      </c>
      <c r="AC3060" s="15">
        <f t="shared" si="95"/>
        <v>3</v>
      </c>
    </row>
    <row r="3061" spans="2:29" x14ac:dyDescent="0.3">
      <c r="B3061" s="15">
        <v>55021</v>
      </c>
      <c r="C3061" s="15">
        <v>10.736800932974425</v>
      </c>
      <c r="D3061" s="15">
        <v>10</v>
      </c>
      <c r="E3061" s="15">
        <v>3</v>
      </c>
      <c r="N3061" s="15">
        <v>55021</v>
      </c>
      <c r="O3061" s="15">
        <v>10.23976076005234</v>
      </c>
      <c r="P3061" s="15">
        <v>10</v>
      </c>
      <c r="Q3061" s="15">
        <v>3</v>
      </c>
      <c r="Z3061" s="15">
        <v>55021</v>
      </c>
      <c r="AA3061" s="15">
        <f>IF(ISNA(VLOOKUP(Z3061,'1077county_meanLDVage_submitted'!$A$2:$B$1079,2,FALSE)),VLOOKUP(Z3061,$N$3:$O$3145,2,FALSE),VLOOKUP(Z3061,'1077county_meanLDVage_submitted'!$A$2:$B$1079,2,FALSE))</f>
        <v>9.7066233939999993</v>
      </c>
      <c r="AB3061" s="15">
        <f t="shared" si="94"/>
        <v>9</v>
      </c>
      <c r="AC3061" s="15">
        <f t="shared" si="95"/>
        <v>3</v>
      </c>
    </row>
    <row r="3062" spans="2:29" x14ac:dyDescent="0.3">
      <c r="B3062" s="15">
        <v>55023</v>
      </c>
      <c r="C3062" s="15">
        <v>11.711291757773564</v>
      </c>
      <c r="D3062" s="15">
        <v>11</v>
      </c>
      <c r="E3062" s="15">
        <v>4</v>
      </c>
      <c r="N3062" s="15">
        <v>55023</v>
      </c>
      <c r="O3062" s="15">
        <v>11.177066320435463</v>
      </c>
      <c r="P3062" s="15">
        <v>11</v>
      </c>
      <c r="Q3062" s="15">
        <v>4</v>
      </c>
      <c r="Z3062" s="15">
        <v>55023</v>
      </c>
      <c r="AA3062" s="15">
        <f>IF(ISNA(VLOOKUP(Z3062,'1077county_meanLDVage_submitted'!$A$2:$B$1079,2,FALSE)),VLOOKUP(Z3062,$N$3:$O$3145,2,FALSE),VLOOKUP(Z3062,'1077county_meanLDVage_submitted'!$A$2:$B$1079,2,FALSE))</f>
        <v>9.6876191079999998</v>
      </c>
      <c r="AB3062" s="15">
        <f t="shared" si="94"/>
        <v>9</v>
      </c>
      <c r="AC3062" s="15">
        <f t="shared" si="95"/>
        <v>3</v>
      </c>
    </row>
    <row r="3063" spans="2:29" x14ac:dyDescent="0.3">
      <c r="B3063" s="15">
        <v>55025</v>
      </c>
      <c r="C3063" s="15">
        <v>9.1717352619167514</v>
      </c>
      <c r="D3063" s="15">
        <v>9</v>
      </c>
      <c r="E3063" s="15">
        <v>3</v>
      </c>
      <c r="N3063" s="15">
        <v>55025</v>
      </c>
      <c r="O3063" s="15">
        <v>8.7739666649396781</v>
      </c>
      <c r="P3063" s="15">
        <v>8</v>
      </c>
      <c r="Q3063" s="15">
        <v>2</v>
      </c>
      <c r="Z3063" s="15">
        <v>55025</v>
      </c>
      <c r="AA3063" s="15">
        <f>IF(ISNA(VLOOKUP(Z3063,'1077county_meanLDVage_submitted'!$A$2:$B$1079,2,FALSE)),VLOOKUP(Z3063,$N$3:$O$3145,2,FALSE),VLOOKUP(Z3063,'1077county_meanLDVage_submitted'!$A$2:$B$1079,2,FALSE))</f>
        <v>9.7358468719999998</v>
      </c>
      <c r="AB3063" s="15">
        <f t="shared" si="94"/>
        <v>9</v>
      </c>
      <c r="AC3063" s="15">
        <f t="shared" si="95"/>
        <v>3</v>
      </c>
    </row>
    <row r="3064" spans="2:29" x14ac:dyDescent="0.3">
      <c r="B3064" s="15">
        <v>55027</v>
      </c>
      <c r="C3064" s="15">
        <v>10.954969256460952</v>
      </c>
      <c r="D3064" s="15">
        <v>10</v>
      </c>
      <c r="E3064" s="15">
        <v>3</v>
      </c>
      <c r="N3064" s="15">
        <v>55027</v>
      </c>
      <c r="O3064" s="15">
        <v>10.461435397207421</v>
      </c>
      <c r="P3064" s="15">
        <v>10</v>
      </c>
      <c r="Q3064" s="15">
        <v>3</v>
      </c>
      <c r="Z3064" s="15">
        <v>55027</v>
      </c>
      <c r="AA3064" s="15">
        <f>IF(ISNA(VLOOKUP(Z3064,'1077county_meanLDVage_submitted'!$A$2:$B$1079,2,FALSE)),VLOOKUP(Z3064,$N$3:$O$3145,2,FALSE),VLOOKUP(Z3064,'1077county_meanLDVage_submitted'!$A$2:$B$1079,2,FALSE))</f>
        <v>9.6938898949999999</v>
      </c>
      <c r="AB3064" s="15">
        <f t="shared" si="94"/>
        <v>9</v>
      </c>
      <c r="AC3064" s="15">
        <f t="shared" si="95"/>
        <v>3</v>
      </c>
    </row>
    <row r="3065" spans="2:29" x14ac:dyDescent="0.3">
      <c r="B3065" s="15">
        <v>55029</v>
      </c>
      <c r="C3065" s="15">
        <v>11.310630919081941</v>
      </c>
      <c r="D3065" s="15">
        <v>11</v>
      </c>
      <c r="E3065" s="15">
        <v>4</v>
      </c>
      <c r="N3065" s="15">
        <v>55029</v>
      </c>
      <c r="O3065" s="15">
        <v>10.730975904417642</v>
      </c>
      <c r="P3065" s="15">
        <v>10</v>
      </c>
      <c r="Q3065" s="15">
        <v>3</v>
      </c>
      <c r="Z3065" s="15">
        <v>55029</v>
      </c>
      <c r="AA3065" s="15">
        <f>IF(ISNA(VLOOKUP(Z3065,'1077county_meanLDVage_submitted'!$A$2:$B$1079,2,FALSE)),VLOOKUP(Z3065,$N$3:$O$3145,2,FALSE),VLOOKUP(Z3065,'1077county_meanLDVage_submitted'!$A$2:$B$1079,2,FALSE))</f>
        <v>9.6842087069999998</v>
      </c>
      <c r="AB3065" s="15">
        <f t="shared" si="94"/>
        <v>9</v>
      </c>
      <c r="AC3065" s="15">
        <f t="shared" si="95"/>
        <v>3</v>
      </c>
    </row>
    <row r="3066" spans="2:29" x14ac:dyDescent="0.3">
      <c r="B3066" s="15">
        <v>55031</v>
      </c>
      <c r="C3066" s="15">
        <v>11.50682520939545</v>
      </c>
      <c r="D3066" s="15">
        <v>11</v>
      </c>
      <c r="E3066" s="15">
        <v>4</v>
      </c>
      <c r="N3066" s="15">
        <v>55031</v>
      </c>
      <c r="O3066" s="15">
        <v>10.94401625183459</v>
      </c>
      <c r="P3066" s="15">
        <v>10</v>
      </c>
      <c r="Q3066" s="15">
        <v>3</v>
      </c>
      <c r="Z3066" s="15">
        <v>55031</v>
      </c>
      <c r="AA3066" s="15">
        <f>IF(ISNA(VLOOKUP(Z3066,'1077county_meanLDVage_submitted'!$A$2:$B$1079,2,FALSE)),VLOOKUP(Z3066,$N$3:$O$3145,2,FALSE),VLOOKUP(Z3066,'1077county_meanLDVage_submitted'!$A$2:$B$1079,2,FALSE))</f>
        <v>9.704460761</v>
      </c>
      <c r="AB3066" s="15">
        <f t="shared" si="94"/>
        <v>9</v>
      </c>
      <c r="AC3066" s="15">
        <f t="shared" si="95"/>
        <v>3</v>
      </c>
    </row>
    <row r="3067" spans="2:29" x14ac:dyDescent="0.3">
      <c r="B3067" s="15">
        <v>55033</v>
      </c>
      <c r="C3067" s="15">
        <v>11.700429589957862</v>
      </c>
      <c r="D3067" s="15">
        <v>11</v>
      </c>
      <c r="E3067" s="15">
        <v>4</v>
      </c>
      <c r="N3067" s="15">
        <v>55033</v>
      </c>
      <c r="O3067" s="15">
        <v>11.168047753370342</v>
      </c>
      <c r="P3067" s="15">
        <v>11</v>
      </c>
      <c r="Q3067" s="15">
        <v>4</v>
      </c>
      <c r="Z3067" s="15">
        <v>55033</v>
      </c>
      <c r="AA3067" s="15">
        <f>IF(ISNA(VLOOKUP(Z3067,'1077county_meanLDVage_submitted'!$A$2:$B$1079,2,FALSE)),VLOOKUP(Z3067,$N$3:$O$3145,2,FALSE),VLOOKUP(Z3067,'1077county_meanLDVage_submitted'!$A$2:$B$1079,2,FALSE))</f>
        <v>9.7077725459999993</v>
      </c>
      <c r="AB3067" s="15">
        <f t="shared" si="94"/>
        <v>9</v>
      </c>
      <c r="AC3067" s="15">
        <f t="shared" si="95"/>
        <v>3</v>
      </c>
    </row>
    <row r="3068" spans="2:29" x14ac:dyDescent="0.3">
      <c r="B3068" s="15">
        <v>55035</v>
      </c>
      <c r="C3068" s="15">
        <v>10.581836371727016</v>
      </c>
      <c r="D3068" s="15">
        <v>10</v>
      </c>
      <c r="E3068" s="15">
        <v>3</v>
      </c>
      <c r="N3068" s="15">
        <v>55035</v>
      </c>
      <c r="O3068" s="15">
        <v>10.101965415545681</v>
      </c>
      <c r="P3068" s="15">
        <v>10</v>
      </c>
      <c r="Q3068" s="15">
        <v>3</v>
      </c>
      <c r="Z3068" s="15">
        <v>55035</v>
      </c>
      <c r="AA3068" s="15">
        <f>IF(ISNA(VLOOKUP(Z3068,'1077county_meanLDVage_submitted'!$A$2:$B$1079,2,FALSE)),VLOOKUP(Z3068,$N$3:$O$3145,2,FALSE),VLOOKUP(Z3068,'1077county_meanLDVage_submitted'!$A$2:$B$1079,2,FALSE))</f>
        <v>9.7319351849999993</v>
      </c>
      <c r="AB3068" s="15">
        <f t="shared" si="94"/>
        <v>9</v>
      </c>
      <c r="AC3068" s="15">
        <f t="shared" si="95"/>
        <v>3</v>
      </c>
    </row>
    <row r="3069" spans="2:29" x14ac:dyDescent="0.3">
      <c r="B3069" s="15">
        <v>55037</v>
      </c>
      <c r="C3069" s="15">
        <v>12.34921816772631</v>
      </c>
      <c r="D3069" s="15">
        <v>12</v>
      </c>
      <c r="E3069" s="15">
        <v>4</v>
      </c>
      <c r="N3069" s="15">
        <v>55037</v>
      </c>
      <c r="O3069" s="15">
        <v>11.772669924563898</v>
      </c>
      <c r="P3069" s="15">
        <v>11</v>
      </c>
      <c r="Q3069" s="15">
        <v>4</v>
      </c>
      <c r="Z3069" s="15">
        <v>55037</v>
      </c>
      <c r="AA3069" s="15">
        <f>IF(ISNA(VLOOKUP(Z3069,'1077county_meanLDVage_submitted'!$A$2:$B$1079,2,FALSE)),VLOOKUP(Z3069,$N$3:$O$3145,2,FALSE),VLOOKUP(Z3069,'1077county_meanLDVage_submitted'!$A$2:$B$1079,2,FALSE))</f>
        <v>9.6708937230000007</v>
      </c>
      <c r="AB3069" s="15">
        <f t="shared" si="94"/>
        <v>9</v>
      </c>
      <c r="AC3069" s="15">
        <f t="shared" si="95"/>
        <v>3</v>
      </c>
    </row>
    <row r="3070" spans="2:29" x14ac:dyDescent="0.3">
      <c r="B3070" s="15">
        <v>55039</v>
      </c>
      <c r="C3070" s="15">
        <v>10.725531045223946</v>
      </c>
      <c r="D3070" s="15">
        <v>10</v>
      </c>
      <c r="E3070" s="15">
        <v>3</v>
      </c>
      <c r="N3070" s="15">
        <v>55039</v>
      </c>
      <c r="O3070" s="15">
        <v>10.235660260609958</v>
      </c>
      <c r="P3070" s="15">
        <v>10</v>
      </c>
      <c r="Q3070" s="15">
        <v>3</v>
      </c>
      <c r="Z3070" s="15">
        <v>55039</v>
      </c>
      <c r="AA3070" s="15">
        <f>IF(ISNA(VLOOKUP(Z3070,'1077county_meanLDVage_submitted'!$A$2:$B$1079,2,FALSE)),VLOOKUP(Z3070,$N$3:$O$3145,2,FALSE),VLOOKUP(Z3070,'1077county_meanLDVage_submitted'!$A$2:$B$1079,2,FALSE))</f>
        <v>9.7157540759999996</v>
      </c>
      <c r="AB3070" s="15">
        <f t="shared" si="94"/>
        <v>9</v>
      </c>
      <c r="AC3070" s="15">
        <f t="shared" si="95"/>
        <v>3</v>
      </c>
    </row>
    <row r="3071" spans="2:29" x14ac:dyDescent="0.3">
      <c r="B3071" s="15">
        <v>55041</v>
      </c>
      <c r="C3071" s="15">
        <v>11.20397351046336</v>
      </c>
      <c r="D3071" s="15">
        <v>11</v>
      </c>
      <c r="E3071" s="15">
        <v>4</v>
      </c>
      <c r="N3071" s="15">
        <v>55041</v>
      </c>
      <c r="O3071" s="15">
        <v>10.690937309772249</v>
      </c>
      <c r="P3071" s="15">
        <v>10</v>
      </c>
      <c r="Q3071" s="15">
        <v>3</v>
      </c>
      <c r="Z3071" s="15">
        <v>55041</v>
      </c>
      <c r="AA3071" s="15">
        <f>IF(ISNA(VLOOKUP(Z3071,'1077county_meanLDVage_submitted'!$A$2:$B$1079,2,FALSE)),VLOOKUP(Z3071,$N$3:$O$3145,2,FALSE),VLOOKUP(Z3071,'1077county_meanLDVage_submitted'!$A$2:$B$1079,2,FALSE))</f>
        <v>9.6708936829999992</v>
      </c>
      <c r="AB3071" s="15">
        <f t="shared" si="94"/>
        <v>9</v>
      </c>
      <c r="AC3071" s="15">
        <f t="shared" si="95"/>
        <v>3</v>
      </c>
    </row>
    <row r="3072" spans="2:29" x14ac:dyDescent="0.3">
      <c r="B3072" s="15">
        <v>55043</v>
      </c>
      <c r="C3072" s="15">
        <v>10.904265949774368</v>
      </c>
      <c r="D3072" s="15">
        <v>10</v>
      </c>
      <c r="E3072" s="15">
        <v>3</v>
      </c>
      <c r="N3072" s="15">
        <v>55043</v>
      </c>
      <c r="O3072" s="15">
        <v>10.380243649712833</v>
      </c>
      <c r="P3072" s="15">
        <v>10</v>
      </c>
      <c r="Q3072" s="15">
        <v>3</v>
      </c>
      <c r="Z3072" s="15">
        <v>55043</v>
      </c>
      <c r="AA3072" s="15">
        <f>IF(ISNA(VLOOKUP(Z3072,'1077county_meanLDVage_submitted'!$A$2:$B$1079,2,FALSE)),VLOOKUP(Z3072,$N$3:$O$3145,2,FALSE),VLOOKUP(Z3072,'1077county_meanLDVage_submitted'!$A$2:$B$1079,2,FALSE))</f>
        <v>9.6792962379999992</v>
      </c>
      <c r="AB3072" s="15">
        <f t="shared" si="94"/>
        <v>9</v>
      </c>
      <c r="AC3072" s="15">
        <f t="shared" si="95"/>
        <v>3</v>
      </c>
    </row>
    <row r="3073" spans="2:29" x14ac:dyDescent="0.3">
      <c r="B3073" s="15">
        <v>55045</v>
      </c>
      <c r="C3073" s="15">
        <v>11.284795243891029</v>
      </c>
      <c r="D3073" s="15">
        <v>11</v>
      </c>
      <c r="E3073" s="15">
        <v>4</v>
      </c>
      <c r="N3073" s="15">
        <v>55045</v>
      </c>
      <c r="O3073" s="15">
        <v>10.730188504035191</v>
      </c>
      <c r="P3073" s="15">
        <v>10</v>
      </c>
      <c r="Q3073" s="15">
        <v>3</v>
      </c>
      <c r="Z3073" s="15">
        <v>55045</v>
      </c>
      <c r="AA3073" s="15">
        <f>IF(ISNA(VLOOKUP(Z3073,'1077county_meanLDVage_submitted'!$A$2:$B$1079,2,FALSE)),VLOOKUP(Z3073,$N$3:$O$3145,2,FALSE),VLOOKUP(Z3073,'1077county_meanLDVage_submitted'!$A$2:$B$1079,2,FALSE))</f>
        <v>9.6844263579999996</v>
      </c>
      <c r="AB3073" s="15">
        <f t="shared" si="94"/>
        <v>9</v>
      </c>
      <c r="AC3073" s="15">
        <f t="shared" si="95"/>
        <v>3</v>
      </c>
    </row>
    <row r="3074" spans="2:29" x14ac:dyDescent="0.3">
      <c r="B3074" s="15">
        <v>55047</v>
      </c>
      <c r="C3074" s="15">
        <v>11.880564326947518</v>
      </c>
      <c r="D3074" s="15">
        <v>11</v>
      </c>
      <c r="E3074" s="15">
        <v>4</v>
      </c>
      <c r="N3074" s="15">
        <v>55047</v>
      </c>
      <c r="O3074" s="15">
        <v>11.333788284271767</v>
      </c>
      <c r="P3074" s="15">
        <v>11</v>
      </c>
      <c r="Q3074" s="15">
        <v>4</v>
      </c>
      <c r="Z3074" s="15">
        <v>55047</v>
      </c>
      <c r="AA3074" s="15">
        <f>IF(ISNA(VLOOKUP(Z3074,'1077county_meanLDVage_submitted'!$A$2:$B$1079,2,FALSE)),VLOOKUP(Z3074,$N$3:$O$3145,2,FALSE),VLOOKUP(Z3074,'1077county_meanLDVage_submitted'!$A$2:$B$1079,2,FALSE))</f>
        <v>9.6708989320000001</v>
      </c>
      <c r="AB3074" s="15">
        <f t="shared" si="94"/>
        <v>9</v>
      </c>
      <c r="AC3074" s="15">
        <f t="shared" si="95"/>
        <v>3</v>
      </c>
    </row>
    <row r="3075" spans="2:29" x14ac:dyDescent="0.3">
      <c r="B3075" s="15">
        <v>55049</v>
      </c>
      <c r="C3075" s="15">
        <v>10.761170324798901</v>
      </c>
      <c r="D3075" s="15">
        <v>10</v>
      </c>
      <c r="E3075" s="15">
        <v>3</v>
      </c>
      <c r="N3075" s="15">
        <v>55049</v>
      </c>
      <c r="O3075" s="15">
        <v>10.258194204156441</v>
      </c>
      <c r="P3075" s="15">
        <v>10</v>
      </c>
      <c r="Q3075" s="15">
        <v>3</v>
      </c>
      <c r="Z3075" s="15">
        <v>55049</v>
      </c>
      <c r="AA3075" s="15">
        <f>IF(ISNA(VLOOKUP(Z3075,'1077county_meanLDVage_submitted'!$A$2:$B$1079,2,FALSE)),VLOOKUP(Z3075,$N$3:$O$3145,2,FALSE),VLOOKUP(Z3075,'1077county_meanLDVage_submitted'!$A$2:$B$1079,2,FALSE))</f>
        <v>9.6743915339999997</v>
      </c>
      <c r="AB3075" s="15">
        <f t="shared" si="94"/>
        <v>9</v>
      </c>
      <c r="AC3075" s="15">
        <f t="shared" si="95"/>
        <v>3</v>
      </c>
    </row>
    <row r="3076" spans="2:29" x14ac:dyDescent="0.3">
      <c r="B3076" s="15">
        <v>55051</v>
      </c>
      <c r="C3076" s="15">
        <v>11.869565216880344</v>
      </c>
      <c r="D3076" s="15">
        <v>11</v>
      </c>
      <c r="E3076" s="15">
        <v>4</v>
      </c>
      <c r="N3076" s="15">
        <v>55051</v>
      </c>
      <c r="O3076" s="15">
        <v>11.342073297574087</v>
      </c>
      <c r="P3076" s="15">
        <v>11</v>
      </c>
      <c r="Q3076" s="15">
        <v>4</v>
      </c>
      <c r="Z3076" s="15">
        <v>55051</v>
      </c>
      <c r="AA3076" s="15">
        <f>IF(ISNA(VLOOKUP(Z3076,'1077county_meanLDVage_submitted'!$A$2:$B$1079,2,FALSE)),VLOOKUP(Z3076,$N$3:$O$3145,2,FALSE),VLOOKUP(Z3076,'1077county_meanLDVage_submitted'!$A$2:$B$1079,2,FALSE))</f>
        <v>9.6836716599999999</v>
      </c>
      <c r="AB3076" s="15">
        <f t="shared" si="94"/>
        <v>9</v>
      </c>
      <c r="AC3076" s="15">
        <f t="shared" si="95"/>
        <v>3</v>
      </c>
    </row>
    <row r="3077" spans="2:29" x14ac:dyDescent="0.3">
      <c r="B3077" s="15">
        <v>55053</v>
      </c>
      <c r="C3077" s="15">
        <v>12.025042573469381</v>
      </c>
      <c r="D3077" s="15">
        <v>12</v>
      </c>
      <c r="E3077" s="15">
        <v>4</v>
      </c>
      <c r="N3077" s="15">
        <v>55053</v>
      </c>
      <c r="O3077" s="15">
        <v>11.459970149802725</v>
      </c>
      <c r="P3077" s="15">
        <v>11</v>
      </c>
      <c r="Q3077" s="15">
        <v>4</v>
      </c>
      <c r="Z3077" s="15">
        <v>55053</v>
      </c>
      <c r="AA3077" s="15">
        <f>IF(ISNA(VLOOKUP(Z3077,'1077county_meanLDVage_submitted'!$A$2:$B$1079,2,FALSE)),VLOOKUP(Z3077,$N$3:$O$3145,2,FALSE),VLOOKUP(Z3077,'1077county_meanLDVage_submitted'!$A$2:$B$1079,2,FALSE))</f>
        <v>9.7037696019999995</v>
      </c>
      <c r="AB3077" s="15">
        <f t="shared" ref="AB3077:AB3140" si="96">TRUNC(AA3077,0)</f>
        <v>9</v>
      </c>
      <c r="AC3077" s="15">
        <f t="shared" ref="AC3077:AC3140" si="97">VLOOKUP(AB3077,$AE$14:$AF$26,2,)</f>
        <v>3</v>
      </c>
    </row>
    <row r="3078" spans="2:29" x14ac:dyDescent="0.3">
      <c r="B3078" s="15">
        <v>55055</v>
      </c>
      <c r="C3078" s="15">
        <v>10.940796446952266</v>
      </c>
      <c r="D3078" s="15">
        <v>10</v>
      </c>
      <c r="E3078" s="15">
        <v>3</v>
      </c>
      <c r="N3078" s="15">
        <v>55055</v>
      </c>
      <c r="O3078" s="15">
        <v>10.444610318183788</v>
      </c>
      <c r="P3078" s="15">
        <v>10</v>
      </c>
      <c r="Q3078" s="15">
        <v>3</v>
      </c>
      <c r="Z3078" s="15">
        <v>55055</v>
      </c>
      <c r="AA3078" s="15">
        <f>IF(ISNA(VLOOKUP(Z3078,'1077county_meanLDVage_submitted'!$A$2:$B$1079,2,FALSE)),VLOOKUP(Z3078,$N$3:$O$3145,2,FALSE),VLOOKUP(Z3078,'1077county_meanLDVage_submitted'!$A$2:$B$1079,2,FALSE))</f>
        <v>9.716558418</v>
      </c>
      <c r="AB3078" s="15">
        <f t="shared" si="96"/>
        <v>9</v>
      </c>
      <c r="AC3078" s="15">
        <f t="shared" si="97"/>
        <v>3</v>
      </c>
    </row>
    <row r="3079" spans="2:29" x14ac:dyDescent="0.3">
      <c r="B3079" s="15">
        <v>55057</v>
      </c>
      <c r="C3079" s="15">
        <v>12.047473259308601</v>
      </c>
      <c r="D3079" s="15">
        <v>12</v>
      </c>
      <c r="E3079" s="15">
        <v>4</v>
      </c>
      <c r="N3079" s="15">
        <v>55057</v>
      </c>
      <c r="O3079" s="15">
        <v>11.499550264149567</v>
      </c>
      <c r="P3079" s="15">
        <v>11</v>
      </c>
      <c r="Q3079" s="15">
        <v>4</v>
      </c>
      <c r="Z3079" s="15">
        <v>55057</v>
      </c>
      <c r="AA3079" s="15">
        <f>IF(ISNA(VLOOKUP(Z3079,'1077county_meanLDVage_submitted'!$A$2:$B$1079,2,FALSE)),VLOOKUP(Z3079,$N$3:$O$3145,2,FALSE),VLOOKUP(Z3079,'1077county_meanLDVage_submitted'!$A$2:$B$1079,2,FALSE))</f>
        <v>9.7001480939999993</v>
      </c>
      <c r="AB3079" s="15">
        <f t="shared" si="96"/>
        <v>9</v>
      </c>
      <c r="AC3079" s="15">
        <f t="shared" si="97"/>
        <v>3</v>
      </c>
    </row>
    <row r="3080" spans="2:29" x14ac:dyDescent="0.3">
      <c r="B3080" s="15">
        <v>55059</v>
      </c>
      <c r="C3080" s="15">
        <v>10.131440679490909</v>
      </c>
      <c r="D3080" s="15">
        <v>10</v>
      </c>
      <c r="E3080" s="15">
        <v>3</v>
      </c>
      <c r="N3080" s="15">
        <v>55059</v>
      </c>
      <c r="O3080" s="15">
        <v>9.6501662908158821</v>
      </c>
      <c r="P3080" s="15">
        <v>9</v>
      </c>
      <c r="Q3080" s="15">
        <v>3</v>
      </c>
      <c r="Z3080" s="15">
        <v>55059</v>
      </c>
      <c r="AA3080" s="15">
        <f>IF(ISNA(VLOOKUP(Z3080,'1077county_meanLDVage_submitted'!$A$2:$B$1079,2,FALSE)),VLOOKUP(Z3080,$N$3:$O$3145,2,FALSE),VLOOKUP(Z3080,'1077county_meanLDVage_submitted'!$A$2:$B$1079,2,FALSE))</f>
        <v>8.7104789720000007</v>
      </c>
      <c r="AB3080" s="15">
        <f t="shared" si="96"/>
        <v>8</v>
      </c>
      <c r="AC3080" s="15">
        <f t="shared" si="97"/>
        <v>2</v>
      </c>
    </row>
    <row r="3081" spans="2:29" x14ac:dyDescent="0.3">
      <c r="B3081" s="15">
        <v>55061</v>
      </c>
      <c r="C3081" s="15">
        <v>11.642235156496964</v>
      </c>
      <c r="D3081" s="15">
        <v>11</v>
      </c>
      <c r="E3081" s="15">
        <v>4</v>
      </c>
      <c r="N3081" s="15">
        <v>55061</v>
      </c>
      <c r="O3081" s="15">
        <v>11.104459019869347</v>
      </c>
      <c r="P3081" s="15">
        <v>11</v>
      </c>
      <c r="Q3081" s="15">
        <v>4</v>
      </c>
      <c r="Z3081" s="15">
        <v>55061</v>
      </c>
      <c r="AA3081" s="15">
        <f>IF(ISNA(VLOOKUP(Z3081,'1077county_meanLDVage_submitted'!$A$2:$B$1079,2,FALSE)),VLOOKUP(Z3081,$N$3:$O$3145,2,FALSE),VLOOKUP(Z3081,'1077county_meanLDVage_submitted'!$A$2:$B$1079,2,FALSE))</f>
        <v>9.6708936810000008</v>
      </c>
      <c r="AB3081" s="15">
        <f t="shared" si="96"/>
        <v>9</v>
      </c>
      <c r="AC3081" s="15">
        <f t="shared" si="97"/>
        <v>3</v>
      </c>
    </row>
    <row r="3082" spans="2:29" x14ac:dyDescent="0.3">
      <c r="B3082" s="15">
        <v>55063</v>
      </c>
      <c r="C3082" s="15">
        <v>10.141084789258107</v>
      </c>
      <c r="D3082" s="15">
        <v>10</v>
      </c>
      <c r="E3082" s="15">
        <v>3</v>
      </c>
      <c r="N3082" s="15">
        <v>55063</v>
      </c>
      <c r="O3082" s="15">
        <v>9.6897316276719483</v>
      </c>
      <c r="P3082" s="15">
        <v>9</v>
      </c>
      <c r="Q3082" s="15">
        <v>3</v>
      </c>
      <c r="Z3082" s="15">
        <v>55063</v>
      </c>
      <c r="AA3082" s="15">
        <f>IF(ISNA(VLOOKUP(Z3082,'1077county_meanLDVage_submitted'!$A$2:$B$1079,2,FALSE)),VLOOKUP(Z3082,$N$3:$O$3145,2,FALSE),VLOOKUP(Z3082,'1077county_meanLDVage_submitted'!$A$2:$B$1079,2,FALSE))</f>
        <v>9.7360254630000007</v>
      </c>
      <c r="AB3082" s="15">
        <f t="shared" si="96"/>
        <v>9</v>
      </c>
      <c r="AC3082" s="15">
        <f t="shared" si="97"/>
        <v>3</v>
      </c>
    </row>
    <row r="3083" spans="2:29" x14ac:dyDescent="0.3">
      <c r="B3083" s="15">
        <v>55065</v>
      </c>
      <c r="C3083" s="15">
        <v>11.565094223436803</v>
      </c>
      <c r="D3083" s="15">
        <v>11</v>
      </c>
      <c r="E3083" s="15">
        <v>4</v>
      </c>
      <c r="N3083" s="15">
        <v>55065</v>
      </c>
      <c r="O3083" s="15">
        <v>11.018494838289396</v>
      </c>
      <c r="P3083" s="15">
        <v>11</v>
      </c>
      <c r="Q3083" s="15">
        <v>4</v>
      </c>
      <c r="Z3083" s="15">
        <v>55065</v>
      </c>
      <c r="AA3083" s="15">
        <f>IF(ISNA(VLOOKUP(Z3083,'1077county_meanLDVage_submitted'!$A$2:$B$1079,2,FALSE)),VLOOKUP(Z3083,$N$3:$O$3145,2,FALSE),VLOOKUP(Z3083,'1077county_meanLDVage_submitted'!$A$2:$B$1079,2,FALSE))</f>
        <v>9.6708937099999996</v>
      </c>
      <c r="AB3083" s="15">
        <f t="shared" si="96"/>
        <v>9</v>
      </c>
      <c r="AC3083" s="15">
        <f t="shared" si="97"/>
        <v>3</v>
      </c>
    </row>
    <row r="3084" spans="2:29" x14ac:dyDescent="0.3">
      <c r="B3084" s="15">
        <v>55067</v>
      </c>
      <c r="C3084" s="15">
        <v>11.694911351319497</v>
      </c>
      <c r="D3084" s="15">
        <v>11</v>
      </c>
      <c r="E3084" s="15">
        <v>4</v>
      </c>
      <c r="N3084" s="15">
        <v>55067</v>
      </c>
      <c r="O3084" s="15">
        <v>11.170949320349747</v>
      </c>
      <c r="P3084" s="15">
        <v>11</v>
      </c>
      <c r="Q3084" s="15">
        <v>4</v>
      </c>
      <c r="Z3084" s="15">
        <v>55067</v>
      </c>
      <c r="AA3084" s="15">
        <f>IF(ISNA(VLOOKUP(Z3084,'1077county_meanLDVage_submitted'!$A$2:$B$1079,2,FALSE)),VLOOKUP(Z3084,$N$3:$O$3145,2,FALSE),VLOOKUP(Z3084,'1077county_meanLDVage_submitted'!$A$2:$B$1079,2,FALSE))</f>
        <v>9.6834691979999992</v>
      </c>
      <c r="AB3084" s="15">
        <f t="shared" si="96"/>
        <v>9</v>
      </c>
      <c r="AC3084" s="15">
        <f t="shared" si="97"/>
        <v>3</v>
      </c>
    </row>
    <row r="3085" spans="2:29" x14ac:dyDescent="0.3">
      <c r="B3085" s="15">
        <v>55069</v>
      </c>
      <c r="C3085" s="15">
        <v>11.822683148892311</v>
      </c>
      <c r="D3085" s="15">
        <v>11</v>
      </c>
      <c r="E3085" s="15">
        <v>4</v>
      </c>
      <c r="N3085" s="15">
        <v>55069</v>
      </c>
      <c r="O3085" s="15">
        <v>11.290380536709032</v>
      </c>
      <c r="P3085" s="15">
        <v>11</v>
      </c>
      <c r="Q3085" s="15">
        <v>4</v>
      </c>
      <c r="Z3085" s="15">
        <v>55069</v>
      </c>
      <c r="AA3085" s="15">
        <f>IF(ISNA(VLOOKUP(Z3085,'1077county_meanLDVage_submitted'!$A$2:$B$1079,2,FALSE)),VLOOKUP(Z3085,$N$3:$O$3145,2,FALSE),VLOOKUP(Z3085,'1077county_meanLDVage_submitted'!$A$2:$B$1079,2,FALSE))</f>
        <v>9.6842090630000008</v>
      </c>
      <c r="AB3085" s="15">
        <f t="shared" si="96"/>
        <v>9</v>
      </c>
      <c r="AC3085" s="15">
        <f t="shared" si="97"/>
        <v>3</v>
      </c>
    </row>
    <row r="3086" spans="2:29" x14ac:dyDescent="0.3">
      <c r="B3086" s="15">
        <v>55071</v>
      </c>
      <c r="C3086" s="15">
        <v>11.366474297715483</v>
      </c>
      <c r="D3086" s="15">
        <v>11</v>
      </c>
      <c r="E3086" s="15">
        <v>4</v>
      </c>
      <c r="N3086" s="15">
        <v>55071</v>
      </c>
      <c r="O3086" s="15">
        <v>10.831781512474732</v>
      </c>
      <c r="P3086" s="15">
        <v>10</v>
      </c>
      <c r="Q3086" s="15">
        <v>3</v>
      </c>
      <c r="Z3086" s="15">
        <v>55071</v>
      </c>
      <c r="AA3086" s="15">
        <f>IF(ISNA(VLOOKUP(Z3086,'1077county_meanLDVage_submitted'!$A$2:$B$1079,2,FALSE)),VLOOKUP(Z3086,$N$3:$O$3145,2,FALSE),VLOOKUP(Z3086,'1077county_meanLDVage_submitted'!$A$2:$B$1079,2,FALSE))</f>
        <v>9.71092975</v>
      </c>
      <c r="AB3086" s="15">
        <f t="shared" si="96"/>
        <v>9</v>
      </c>
      <c r="AC3086" s="15">
        <f t="shared" si="97"/>
        <v>3</v>
      </c>
    </row>
    <row r="3087" spans="2:29" x14ac:dyDescent="0.3">
      <c r="B3087" s="15">
        <v>55073</v>
      </c>
      <c r="C3087" s="15">
        <v>10.750274409675383</v>
      </c>
      <c r="D3087" s="15">
        <v>10</v>
      </c>
      <c r="E3087" s="15">
        <v>3</v>
      </c>
      <c r="N3087" s="15">
        <v>55073</v>
      </c>
      <c r="O3087" s="15">
        <v>10.269383516698014</v>
      </c>
      <c r="P3087" s="15">
        <v>10</v>
      </c>
      <c r="Q3087" s="15">
        <v>3</v>
      </c>
      <c r="Z3087" s="15">
        <v>55073</v>
      </c>
      <c r="AA3087" s="15">
        <f>IF(ISNA(VLOOKUP(Z3087,'1077county_meanLDVage_submitted'!$A$2:$B$1079,2,FALSE)),VLOOKUP(Z3087,$N$3:$O$3145,2,FALSE),VLOOKUP(Z3087,'1077county_meanLDVage_submitted'!$A$2:$B$1079,2,FALSE))</f>
        <v>9.7149867390000004</v>
      </c>
      <c r="AB3087" s="15">
        <f t="shared" si="96"/>
        <v>9</v>
      </c>
      <c r="AC3087" s="15">
        <f t="shared" si="97"/>
        <v>3</v>
      </c>
    </row>
    <row r="3088" spans="2:29" x14ac:dyDescent="0.3">
      <c r="B3088" s="15">
        <v>55075</v>
      </c>
      <c r="C3088" s="15">
        <v>12.129043918396119</v>
      </c>
      <c r="D3088" s="15">
        <v>12</v>
      </c>
      <c r="E3088" s="15">
        <v>4</v>
      </c>
      <c r="N3088" s="15">
        <v>55075</v>
      </c>
      <c r="O3088" s="15">
        <v>11.594298282945692</v>
      </c>
      <c r="P3088" s="15">
        <v>11</v>
      </c>
      <c r="Q3088" s="15">
        <v>4</v>
      </c>
      <c r="Z3088" s="15">
        <v>55075</v>
      </c>
      <c r="AA3088" s="15">
        <f>IF(ISNA(VLOOKUP(Z3088,'1077county_meanLDVage_submitted'!$A$2:$B$1079,2,FALSE)),VLOOKUP(Z3088,$N$3:$O$3145,2,FALSE),VLOOKUP(Z3088,'1077county_meanLDVage_submitted'!$A$2:$B$1079,2,FALSE))</f>
        <v>9.6809773499999991</v>
      </c>
      <c r="AB3088" s="15">
        <f t="shared" si="96"/>
        <v>9</v>
      </c>
      <c r="AC3088" s="15">
        <f t="shared" si="97"/>
        <v>3</v>
      </c>
    </row>
    <row r="3089" spans="2:29" x14ac:dyDescent="0.3">
      <c r="B3089" s="15">
        <v>55077</v>
      </c>
      <c r="C3089" s="15">
        <v>12.356786337454087</v>
      </c>
      <c r="D3089" s="15">
        <v>12</v>
      </c>
      <c r="E3089" s="15">
        <v>4</v>
      </c>
      <c r="N3089" s="15">
        <v>55077</v>
      </c>
      <c r="O3089" s="15">
        <v>11.79236510346189</v>
      </c>
      <c r="P3089" s="15">
        <v>11</v>
      </c>
      <c r="Q3089" s="15">
        <v>4</v>
      </c>
      <c r="Z3089" s="15">
        <v>55077</v>
      </c>
      <c r="AA3089" s="15">
        <f>IF(ISNA(VLOOKUP(Z3089,'1077county_meanLDVage_submitted'!$A$2:$B$1079,2,FALSE)),VLOOKUP(Z3089,$N$3:$O$3145,2,FALSE),VLOOKUP(Z3089,'1077county_meanLDVage_submitted'!$A$2:$B$1079,2,FALSE))</f>
        <v>9.6940710960000001</v>
      </c>
      <c r="AB3089" s="15">
        <f t="shared" si="96"/>
        <v>9</v>
      </c>
      <c r="AC3089" s="15">
        <f t="shared" si="97"/>
        <v>3</v>
      </c>
    </row>
    <row r="3090" spans="2:29" x14ac:dyDescent="0.3">
      <c r="B3090" s="15">
        <v>55078</v>
      </c>
      <c r="C3090" s="15">
        <v>12.770876825748999</v>
      </c>
      <c r="D3090" s="15">
        <v>12</v>
      </c>
      <c r="E3090" s="15">
        <v>4</v>
      </c>
      <c r="N3090" s="15">
        <v>55078</v>
      </c>
      <c r="O3090" s="15">
        <v>12.232640633745291</v>
      </c>
      <c r="P3090" s="15">
        <v>12</v>
      </c>
      <c r="Q3090" s="15">
        <v>4</v>
      </c>
      <c r="Z3090" s="15">
        <v>55078</v>
      </c>
      <c r="AA3090" s="15">
        <f>IF(ISNA(VLOOKUP(Z3090,'1077county_meanLDVage_submitted'!$A$2:$B$1079,2,FALSE)),VLOOKUP(Z3090,$N$3:$O$3145,2,FALSE),VLOOKUP(Z3090,'1077county_meanLDVage_submitted'!$A$2:$B$1079,2,FALSE))</f>
        <v>9.6708988149999993</v>
      </c>
      <c r="AB3090" s="15">
        <f t="shared" si="96"/>
        <v>9</v>
      </c>
      <c r="AC3090" s="15">
        <f t="shared" si="97"/>
        <v>3</v>
      </c>
    </row>
    <row r="3091" spans="2:29" x14ac:dyDescent="0.3">
      <c r="B3091" s="15">
        <v>55079</v>
      </c>
      <c r="C3091" s="15">
        <v>10.255786318065159</v>
      </c>
      <c r="D3091" s="15">
        <v>10</v>
      </c>
      <c r="E3091" s="15">
        <v>3</v>
      </c>
      <c r="N3091" s="15">
        <v>55079</v>
      </c>
      <c r="O3091" s="15">
        <v>9.7976298150848091</v>
      </c>
      <c r="P3091" s="15">
        <v>9</v>
      </c>
      <c r="Q3091" s="15">
        <v>3</v>
      </c>
      <c r="Z3091" s="15">
        <v>55079</v>
      </c>
      <c r="AA3091" s="15">
        <f>IF(ISNA(VLOOKUP(Z3091,'1077county_meanLDVage_submitted'!$A$2:$B$1079,2,FALSE)),VLOOKUP(Z3091,$N$3:$O$3145,2,FALSE),VLOOKUP(Z3091,'1077county_meanLDVage_submitted'!$A$2:$B$1079,2,FALSE))</f>
        <v>8.7101857949999992</v>
      </c>
      <c r="AB3091" s="15">
        <f t="shared" si="96"/>
        <v>8</v>
      </c>
      <c r="AC3091" s="15">
        <f t="shared" si="97"/>
        <v>2</v>
      </c>
    </row>
    <row r="3092" spans="2:29" x14ac:dyDescent="0.3">
      <c r="B3092" s="15">
        <v>55081</v>
      </c>
      <c r="C3092" s="15">
        <v>11.357877073520172</v>
      </c>
      <c r="D3092" s="15">
        <v>11</v>
      </c>
      <c r="E3092" s="15">
        <v>4</v>
      </c>
      <c r="N3092" s="15">
        <v>55081</v>
      </c>
      <c r="O3092" s="15">
        <v>10.835656572890951</v>
      </c>
      <c r="P3092" s="15">
        <v>10</v>
      </c>
      <c r="Q3092" s="15">
        <v>3</v>
      </c>
      <c r="Z3092" s="15">
        <v>55081</v>
      </c>
      <c r="AA3092" s="15">
        <f>IF(ISNA(VLOOKUP(Z3092,'1077county_meanLDVage_submitted'!$A$2:$B$1079,2,FALSE)),VLOOKUP(Z3092,$N$3:$O$3145,2,FALSE),VLOOKUP(Z3092,'1077county_meanLDVage_submitted'!$A$2:$B$1079,2,FALSE))</f>
        <v>9.7088270609999991</v>
      </c>
      <c r="AB3092" s="15">
        <f t="shared" si="96"/>
        <v>9</v>
      </c>
      <c r="AC3092" s="15">
        <f t="shared" si="97"/>
        <v>3</v>
      </c>
    </row>
    <row r="3093" spans="2:29" x14ac:dyDescent="0.3">
      <c r="B3093" s="15">
        <v>55083</v>
      </c>
      <c r="C3093" s="15">
        <v>12.040047657489248</v>
      </c>
      <c r="D3093" s="15">
        <v>12</v>
      </c>
      <c r="E3093" s="15">
        <v>4</v>
      </c>
      <c r="N3093" s="15">
        <v>55083</v>
      </c>
      <c r="O3093" s="15">
        <v>11.502004348412642</v>
      </c>
      <c r="P3093" s="15">
        <v>11</v>
      </c>
      <c r="Q3093" s="15">
        <v>4</v>
      </c>
      <c r="Z3093" s="15">
        <v>55083</v>
      </c>
      <c r="AA3093" s="15">
        <f>IF(ISNA(VLOOKUP(Z3093,'1077county_meanLDVage_submitted'!$A$2:$B$1079,2,FALSE)),VLOOKUP(Z3093,$N$3:$O$3145,2,FALSE),VLOOKUP(Z3093,'1077county_meanLDVage_submitted'!$A$2:$B$1079,2,FALSE))</f>
        <v>9.6788355480000003</v>
      </c>
      <c r="AB3093" s="15">
        <f t="shared" si="96"/>
        <v>9</v>
      </c>
      <c r="AC3093" s="15">
        <f t="shared" si="97"/>
        <v>3</v>
      </c>
    </row>
    <row r="3094" spans="2:29" x14ac:dyDescent="0.3">
      <c r="B3094" s="15">
        <v>55085</v>
      </c>
      <c r="C3094" s="15">
        <v>10.800756983594672</v>
      </c>
      <c r="D3094" s="15">
        <v>10</v>
      </c>
      <c r="E3094" s="15">
        <v>3</v>
      </c>
      <c r="N3094" s="15">
        <v>55085</v>
      </c>
      <c r="O3094" s="15">
        <v>10.294417181450548</v>
      </c>
      <c r="P3094" s="15">
        <v>10</v>
      </c>
      <c r="Q3094" s="15">
        <v>3</v>
      </c>
      <c r="Z3094" s="15">
        <v>55085</v>
      </c>
      <c r="AA3094" s="15">
        <f>IF(ISNA(VLOOKUP(Z3094,'1077county_meanLDVage_submitted'!$A$2:$B$1079,2,FALSE)),VLOOKUP(Z3094,$N$3:$O$3145,2,FALSE),VLOOKUP(Z3094,'1077county_meanLDVage_submitted'!$A$2:$B$1079,2,FALSE))</f>
        <v>9.6854557569999997</v>
      </c>
      <c r="AB3094" s="15">
        <f t="shared" si="96"/>
        <v>9</v>
      </c>
      <c r="AC3094" s="15">
        <f t="shared" si="97"/>
        <v>3</v>
      </c>
    </row>
    <row r="3095" spans="2:29" x14ac:dyDescent="0.3">
      <c r="B3095" s="15">
        <v>55087</v>
      </c>
      <c r="C3095" s="15">
        <v>9.8890017463542925</v>
      </c>
      <c r="D3095" s="15">
        <v>9</v>
      </c>
      <c r="E3095" s="15">
        <v>3</v>
      </c>
      <c r="N3095" s="15">
        <v>55087</v>
      </c>
      <c r="O3095" s="15">
        <v>9.446306672675858</v>
      </c>
      <c r="P3095" s="15">
        <v>9</v>
      </c>
      <c r="Q3095" s="15">
        <v>3</v>
      </c>
      <c r="Z3095" s="15">
        <v>55087</v>
      </c>
      <c r="AA3095" s="15">
        <f>IF(ISNA(VLOOKUP(Z3095,'1077county_meanLDVage_submitted'!$A$2:$B$1079,2,FALSE)),VLOOKUP(Z3095,$N$3:$O$3145,2,FALSE),VLOOKUP(Z3095,'1077county_meanLDVage_submitted'!$A$2:$B$1079,2,FALSE))</f>
        <v>9.7305113629999997</v>
      </c>
      <c r="AB3095" s="15">
        <f t="shared" si="96"/>
        <v>9</v>
      </c>
      <c r="AC3095" s="15">
        <f t="shared" si="97"/>
        <v>3</v>
      </c>
    </row>
    <row r="3096" spans="2:29" x14ac:dyDescent="0.3">
      <c r="B3096" s="15">
        <v>55089</v>
      </c>
      <c r="C3096" s="15">
        <v>8.8997070110167176</v>
      </c>
      <c r="D3096" s="15">
        <v>8</v>
      </c>
      <c r="E3096" s="15">
        <v>2</v>
      </c>
      <c r="N3096" s="15">
        <v>55089</v>
      </c>
      <c r="O3096" s="15">
        <v>8.4847462527527018</v>
      </c>
      <c r="P3096" s="15">
        <v>8</v>
      </c>
      <c r="Q3096" s="15">
        <v>2</v>
      </c>
      <c r="Z3096" s="15">
        <v>55089</v>
      </c>
      <c r="AA3096" s="15">
        <f>IF(ISNA(VLOOKUP(Z3096,'1077county_meanLDVage_submitted'!$A$2:$B$1079,2,FALSE)),VLOOKUP(Z3096,$N$3:$O$3145,2,FALSE),VLOOKUP(Z3096,'1077county_meanLDVage_submitted'!$A$2:$B$1079,2,FALSE))</f>
        <v>8.7105167940000001</v>
      </c>
      <c r="AB3096" s="15">
        <f t="shared" si="96"/>
        <v>8</v>
      </c>
      <c r="AC3096" s="15">
        <f t="shared" si="97"/>
        <v>2</v>
      </c>
    </row>
    <row r="3097" spans="2:29" x14ac:dyDescent="0.3">
      <c r="B3097" s="15">
        <v>55091</v>
      </c>
      <c r="C3097" s="15">
        <v>11.745315932109838</v>
      </c>
      <c r="D3097" s="15">
        <v>11</v>
      </c>
      <c r="E3097" s="15">
        <v>4</v>
      </c>
      <c r="N3097" s="15">
        <v>55091</v>
      </c>
      <c r="O3097" s="15">
        <v>11.219268355625225</v>
      </c>
      <c r="P3097" s="15">
        <v>11</v>
      </c>
      <c r="Q3097" s="15">
        <v>4</v>
      </c>
      <c r="Z3097" s="15">
        <v>55091</v>
      </c>
      <c r="AA3097" s="15">
        <f>IF(ISNA(VLOOKUP(Z3097,'1077county_meanLDVage_submitted'!$A$2:$B$1079,2,FALSE)),VLOOKUP(Z3097,$N$3:$O$3145,2,FALSE),VLOOKUP(Z3097,'1077county_meanLDVage_submitted'!$A$2:$B$1079,2,FALSE))</f>
        <v>9.6708936980000004</v>
      </c>
      <c r="AB3097" s="15">
        <f t="shared" si="96"/>
        <v>9</v>
      </c>
      <c r="AC3097" s="15">
        <f t="shared" si="97"/>
        <v>3</v>
      </c>
    </row>
    <row r="3098" spans="2:29" x14ac:dyDescent="0.3">
      <c r="B3098" s="15">
        <v>55093</v>
      </c>
      <c r="C3098" s="15">
        <v>11.117741103241201</v>
      </c>
      <c r="D3098" s="15">
        <v>11</v>
      </c>
      <c r="E3098" s="15">
        <v>4</v>
      </c>
      <c r="N3098" s="15">
        <v>55093</v>
      </c>
      <c r="O3098" s="15">
        <v>10.576388243092563</v>
      </c>
      <c r="P3098" s="15">
        <v>10</v>
      </c>
      <c r="Q3098" s="15">
        <v>3</v>
      </c>
      <c r="Z3098" s="15">
        <v>55093</v>
      </c>
      <c r="AA3098" s="15">
        <f>IF(ISNA(VLOOKUP(Z3098,'1077county_meanLDVage_submitted'!$A$2:$B$1079,2,FALSE)),VLOOKUP(Z3098,$N$3:$O$3145,2,FALSE),VLOOKUP(Z3098,'1077county_meanLDVage_submitted'!$A$2:$B$1079,2,FALSE))</f>
        <v>9.6794762799999994</v>
      </c>
      <c r="AB3098" s="15">
        <f t="shared" si="96"/>
        <v>9</v>
      </c>
      <c r="AC3098" s="15">
        <f t="shared" si="97"/>
        <v>3</v>
      </c>
    </row>
    <row r="3099" spans="2:29" x14ac:dyDescent="0.3">
      <c r="B3099" s="15">
        <v>55095</v>
      </c>
      <c r="C3099" s="15">
        <v>11.97669473465888</v>
      </c>
      <c r="D3099" s="15">
        <v>11</v>
      </c>
      <c r="E3099" s="15">
        <v>4</v>
      </c>
      <c r="N3099" s="15">
        <v>55095</v>
      </c>
      <c r="O3099" s="15">
        <v>11.439553526389084</v>
      </c>
      <c r="P3099" s="15">
        <v>11</v>
      </c>
      <c r="Q3099" s="15">
        <v>4</v>
      </c>
      <c r="Z3099" s="15">
        <v>55095</v>
      </c>
      <c r="AA3099" s="15">
        <f>IF(ISNA(VLOOKUP(Z3099,'1077county_meanLDVage_submitted'!$A$2:$B$1079,2,FALSE)),VLOOKUP(Z3099,$N$3:$O$3145,2,FALSE),VLOOKUP(Z3099,'1077county_meanLDVage_submitted'!$A$2:$B$1079,2,FALSE))</f>
        <v>9.6708938349999993</v>
      </c>
      <c r="AB3099" s="15">
        <f t="shared" si="96"/>
        <v>9</v>
      </c>
      <c r="AC3099" s="15">
        <f t="shared" si="97"/>
        <v>3</v>
      </c>
    </row>
    <row r="3100" spans="2:29" x14ac:dyDescent="0.3">
      <c r="B3100" s="15">
        <v>55097</v>
      </c>
      <c r="C3100" s="15">
        <v>10.738529825595812</v>
      </c>
      <c r="D3100" s="15">
        <v>10</v>
      </c>
      <c r="E3100" s="15">
        <v>3</v>
      </c>
      <c r="N3100" s="15">
        <v>55097</v>
      </c>
      <c r="O3100" s="15">
        <v>10.234952191443274</v>
      </c>
      <c r="P3100" s="15">
        <v>10</v>
      </c>
      <c r="Q3100" s="15">
        <v>3</v>
      </c>
      <c r="Z3100" s="15">
        <v>55097</v>
      </c>
      <c r="AA3100" s="15">
        <f>IF(ISNA(VLOOKUP(Z3100,'1077county_meanLDVage_submitted'!$A$2:$B$1079,2,FALSE)),VLOOKUP(Z3100,$N$3:$O$3145,2,FALSE),VLOOKUP(Z3100,'1077county_meanLDVage_submitted'!$A$2:$B$1079,2,FALSE))</f>
        <v>9.7131474820000001</v>
      </c>
      <c r="AB3100" s="15">
        <f t="shared" si="96"/>
        <v>9</v>
      </c>
      <c r="AC3100" s="15">
        <f t="shared" si="97"/>
        <v>3</v>
      </c>
    </row>
    <row r="3101" spans="2:29" x14ac:dyDescent="0.3">
      <c r="B3101" s="15">
        <v>55099</v>
      </c>
      <c r="C3101" s="15">
        <v>12.035110704462813</v>
      </c>
      <c r="D3101" s="15">
        <v>12</v>
      </c>
      <c r="E3101" s="15">
        <v>4</v>
      </c>
      <c r="N3101" s="15">
        <v>55099</v>
      </c>
      <c r="O3101" s="15">
        <v>11.473329336204626</v>
      </c>
      <c r="P3101" s="15">
        <v>11</v>
      </c>
      <c r="Q3101" s="15">
        <v>4</v>
      </c>
      <c r="Z3101" s="15">
        <v>55099</v>
      </c>
      <c r="AA3101" s="15">
        <f>IF(ISNA(VLOOKUP(Z3101,'1077county_meanLDVage_submitted'!$A$2:$B$1079,2,FALSE)),VLOOKUP(Z3101,$N$3:$O$3145,2,FALSE),VLOOKUP(Z3101,'1077county_meanLDVage_submitted'!$A$2:$B$1079,2,FALSE))</f>
        <v>9.6708936879999996</v>
      </c>
      <c r="AB3101" s="15">
        <f t="shared" si="96"/>
        <v>9</v>
      </c>
      <c r="AC3101" s="15">
        <f t="shared" si="97"/>
        <v>3</v>
      </c>
    </row>
    <row r="3102" spans="2:29" x14ac:dyDescent="0.3">
      <c r="B3102" s="15">
        <v>55101</v>
      </c>
      <c r="C3102" s="15">
        <v>10.532519647063591</v>
      </c>
      <c r="D3102" s="15">
        <v>10</v>
      </c>
      <c r="E3102" s="15">
        <v>3</v>
      </c>
      <c r="N3102" s="15">
        <v>55101</v>
      </c>
      <c r="O3102" s="15">
        <v>10.034264012129263</v>
      </c>
      <c r="P3102" s="15">
        <v>10</v>
      </c>
      <c r="Q3102" s="15">
        <v>3</v>
      </c>
      <c r="Z3102" s="15">
        <v>55101</v>
      </c>
      <c r="AA3102" s="15">
        <f>IF(ISNA(VLOOKUP(Z3102,'1077county_meanLDVage_submitted'!$A$2:$B$1079,2,FALSE)),VLOOKUP(Z3102,$N$3:$O$3145,2,FALSE),VLOOKUP(Z3102,'1077county_meanLDVage_submitted'!$A$2:$B$1079,2,FALSE))</f>
        <v>8.7106318500000004</v>
      </c>
      <c r="AB3102" s="15">
        <f t="shared" si="96"/>
        <v>8</v>
      </c>
      <c r="AC3102" s="15">
        <f t="shared" si="97"/>
        <v>2</v>
      </c>
    </row>
    <row r="3103" spans="2:29" x14ac:dyDescent="0.3">
      <c r="B3103" s="15">
        <v>55103</v>
      </c>
      <c r="C3103" s="15">
        <v>12.139910779625286</v>
      </c>
      <c r="D3103" s="15">
        <v>12</v>
      </c>
      <c r="E3103" s="15">
        <v>4</v>
      </c>
      <c r="N3103" s="15">
        <v>55103</v>
      </c>
      <c r="O3103" s="15">
        <v>11.588289366680288</v>
      </c>
      <c r="P3103" s="15">
        <v>11</v>
      </c>
      <c r="Q3103" s="15">
        <v>4</v>
      </c>
      <c r="Z3103" s="15">
        <v>55103</v>
      </c>
      <c r="AA3103" s="15">
        <f>IF(ISNA(VLOOKUP(Z3103,'1077county_meanLDVage_submitted'!$A$2:$B$1079,2,FALSE)),VLOOKUP(Z3103,$N$3:$O$3145,2,FALSE),VLOOKUP(Z3103,'1077county_meanLDVage_submitted'!$A$2:$B$1079,2,FALSE))</f>
        <v>9.6815872229999993</v>
      </c>
      <c r="AB3103" s="15">
        <f t="shared" si="96"/>
        <v>9</v>
      </c>
      <c r="AC3103" s="15">
        <f t="shared" si="97"/>
        <v>3</v>
      </c>
    </row>
    <row r="3104" spans="2:29" x14ac:dyDescent="0.3">
      <c r="B3104" s="15">
        <v>55105</v>
      </c>
      <c r="C3104" s="15">
        <v>10.71514628446994</v>
      </c>
      <c r="D3104" s="15">
        <v>10</v>
      </c>
      <c r="E3104" s="15">
        <v>3</v>
      </c>
      <c r="N3104" s="15">
        <v>55105</v>
      </c>
      <c r="O3104" s="15">
        <v>10.210876186563491</v>
      </c>
      <c r="P3104" s="15">
        <v>10</v>
      </c>
      <c r="Q3104" s="15">
        <v>3</v>
      </c>
      <c r="Z3104" s="15">
        <v>55105</v>
      </c>
      <c r="AA3104" s="15">
        <f>IF(ISNA(VLOOKUP(Z3104,'1077county_meanLDVage_submitted'!$A$2:$B$1079,2,FALSE)),VLOOKUP(Z3104,$N$3:$O$3145,2,FALSE),VLOOKUP(Z3104,'1077county_meanLDVage_submitted'!$A$2:$B$1079,2,FALSE))</f>
        <v>9.7301172309999995</v>
      </c>
      <c r="AB3104" s="15">
        <f t="shared" si="96"/>
        <v>9</v>
      </c>
      <c r="AC3104" s="15">
        <f t="shared" si="97"/>
        <v>3</v>
      </c>
    </row>
    <row r="3105" spans="2:29" x14ac:dyDescent="0.3">
      <c r="B3105" s="15">
        <v>55107</v>
      </c>
      <c r="C3105" s="15">
        <v>12.977439989875421</v>
      </c>
      <c r="D3105" s="15">
        <v>12</v>
      </c>
      <c r="E3105" s="15">
        <v>4</v>
      </c>
      <c r="N3105" s="15">
        <v>55107</v>
      </c>
      <c r="O3105" s="15">
        <v>12.417304061379044</v>
      </c>
      <c r="P3105" s="15">
        <v>12</v>
      </c>
      <c r="Q3105" s="15">
        <v>4</v>
      </c>
      <c r="Z3105" s="15">
        <v>55107</v>
      </c>
      <c r="AA3105" s="15">
        <f>IF(ISNA(VLOOKUP(Z3105,'1077county_meanLDVage_submitted'!$A$2:$B$1079,2,FALSE)),VLOOKUP(Z3105,$N$3:$O$3145,2,FALSE),VLOOKUP(Z3105,'1077county_meanLDVage_submitted'!$A$2:$B$1079,2,FALSE))</f>
        <v>9.6708936740000002</v>
      </c>
      <c r="AB3105" s="15">
        <f t="shared" si="96"/>
        <v>9</v>
      </c>
      <c r="AC3105" s="15">
        <f t="shared" si="97"/>
        <v>3</v>
      </c>
    </row>
    <row r="3106" spans="2:29" x14ac:dyDescent="0.3">
      <c r="B3106" s="15">
        <v>55109</v>
      </c>
      <c r="C3106" s="15">
        <v>10.13676422391555</v>
      </c>
      <c r="D3106" s="15">
        <v>10</v>
      </c>
      <c r="E3106" s="15">
        <v>3</v>
      </c>
      <c r="N3106" s="15">
        <v>55109</v>
      </c>
      <c r="O3106" s="15">
        <v>9.6438827593558951</v>
      </c>
      <c r="P3106" s="15">
        <v>9</v>
      </c>
      <c r="Q3106" s="15">
        <v>3</v>
      </c>
      <c r="Z3106" s="15">
        <v>55109</v>
      </c>
      <c r="AA3106" s="15">
        <f>IF(ISNA(VLOOKUP(Z3106,'1077county_meanLDVage_submitted'!$A$2:$B$1079,2,FALSE)),VLOOKUP(Z3106,$N$3:$O$3145,2,FALSE),VLOOKUP(Z3106,'1077county_meanLDVage_submitted'!$A$2:$B$1079,2,FALSE))</f>
        <v>9.711727969</v>
      </c>
      <c r="AB3106" s="15">
        <f t="shared" si="96"/>
        <v>9</v>
      </c>
      <c r="AC3106" s="15">
        <f t="shared" si="97"/>
        <v>3</v>
      </c>
    </row>
    <row r="3107" spans="2:29" x14ac:dyDescent="0.3">
      <c r="B3107" s="15">
        <v>55111</v>
      </c>
      <c r="C3107" s="15">
        <v>10.836783192803946</v>
      </c>
      <c r="D3107" s="15">
        <v>10</v>
      </c>
      <c r="E3107" s="15">
        <v>3</v>
      </c>
      <c r="N3107" s="15">
        <v>55111</v>
      </c>
      <c r="O3107" s="15">
        <v>10.326393350882075</v>
      </c>
      <c r="P3107" s="15">
        <v>10</v>
      </c>
      <c r="Q3107" s="15">
        <v>3</v>
      </c>
      <c r="Z3107" s="15">
        <v>55111</v>
      </c>
      <c r="AA3107" s="15">
        <f>IF(ISNA(VLOOKUP(Z3107,'1077county_meanLDVage_submitted'!$A$2:$B$1079,2,FALSE)),VLOOKUP(Z3107,$N$3:$O$3145,2,FALSE),VLOOKUP(Z3107,'1077county_meanLDVage_submitted'!$A$2:$B$1079,2,FALSE))</f>
        <v>9.7064624760000004</v>
      </c>
      <c r="AB3107" s="15">
        <f t="shared" si="96"/>
        <v>9</v>
      </c>
      <c r="AC3107" s="15">
        <f t="shared" si="97"/>
        <v>3</v>
      </c>
    </row>
    <row r="3108" spans="2:29" x14ac:dyDescent="0.3">
      <c r="B3108" s="15">
        <v>55113</v>
      </c>
      <c r="C3108" s="15">
        <v>11.201878204114308</v>
      </c>
      <c r="D3108" s="15">
        <v>11</v>
      </c>
      <c r="E3108" s="15">
        <v>4</v>
      </c>
      <c r="N3108" s="15">
        <v>55113</v>
      </c>
      <c r="O3108" s="15">
        <v>10.677268238191543</v>
      </c>
      <c r="P3108" s="15">
        <v>10</v>
      </c>
      <c r="Q3108" s="15">
        <v>3</v>
      </c>
      <c r="Z3108" s="15">
        <v>55113</v>
      </c>
      <c r="AA3108" s="15">
        <f>IF(ISNA(VLOOKUP(Z3108,'1077county_meanLDVage_submitted'!$A$2:$B$1079,2,FALSE)),VLOOKUP(Z3108,$N$3:$O$3145,2,FALSE),VLOOKUP(Z3108,'1077county_meanLDVage_submitted'!$A$2:$B$1079,2,FALSE))</f>
        <v>9.6708939639999993</v>
      </c>
      <c r="AB3108" s="15">
        <f t="shared" si="96"/>
        <v>9</v>
      </c>
      <c r="AC3108" s="15">
        <f t="shared" si="97"/>
        <v>3</v>
      </c>
    </row>
    <row r="3109" spans="2:29" x14ac:dyDescent="0.3">
      <c r="B3109" s="15">
        <v>55115</v>
      </c>
      <c r="C3109" s="15">
        <v>11.997264824785937</v>
      </c>
      <c r="D3109" s="15">
        <v>11</v>
      </c>
      <c r="E3109" s="15">
        <v>4</v>
      </c>
      <c r="N3109" s="15">
        <v>55115</v>
      </c>
      <c r="O3109" s="15">
        <v>11.461664959674517</v>
      </c>
      <c r="P3109" s="15">
        <v>11</v>
      </c>
      <c r="Q3109" s="15">
        <v>4</v>
      </c>
      <c r="Z3109" s="15">
        <v>55115</v>
      </c>
      <c r="AA3109" s="15">
        <f>IF(ISNA(VLOOKUP(Z3109,'1077county_meanLDVage_submitted'!$A$2:$B$1079,2,FALSE)),VLOOKUP(Z3109,$N$3:$O$3145,2,FALSE),VLOOKUP(Z3109,'1077county_meanLDVage_submitted'!$A$2:$B$1079,2,FALSE))</f>
        <v>9.6809774470000001</v>
      </c>
      <c r="AB3109" s="15">
        <f t="shared" si="96"/>
        <v>9</v>
      </c>
      <c r="AC3109" s="15">
        <f t="shared" si="97"/>
        <v>3</v>
      </c>
    </row>
    <row r="3110" spans="2:29" x14ac:dyDescent="0.3">
      <c r="B3110" s="15">
        <v>55117</v>
      </c>
      <c r="C3110" s="15">
        <v>10.37821975318289</v>
      </c>
      <c r="D3110" s="15">
        <v>10</v>
      </c>
      <c r="E3110" s="15">
        <v>3</v>
      </c>
      <c r="N3110" s="15">
        <v>55117</v>
      </c>
      <c r="O3110" s="15">
        <v>9.8996411724834719</v>
      </c>
      <c r="P3110" s="15">
        <v>9</v>
      </c>
      <c r="Q3110" s="15">
        <v>3</v>
      </c>
      <c r="Z3110" s="15">
        <v>55117</v>
      </c>
      <c r="AA3110" s="15">
        <f>IF(ISNA(VLOOKUP(Z3110,'1077county_meanLDVage_submitted'!$A$2:$B$1079,2,FALSE)),VLOOKUP(Z3110,$N$3:$O$3145,2,FALSE),VLOOKUP(Z3110,'1077county_meanLDVage_submitted'!$A$2:$B$1079,2,FALSE))</f>
        <v>8.7355894920000008</v>
      </c>
      <c r="AB3110" s="15">
        <f t="shared" si="96"/>
        <v>8</v>
      </c>
      <c r="AC3110" s="15">
        <f t="shared" si="97"/>
        <v>2</v>
      </c>
    </row>
    <row r="3111" spans="2:29" x14ac:dyDescent="0.3">
      <c r="B3111" s="15">
        <v>55119</v>
      </c>
      <c r="C3111" s="15">
        <v>12.140751544289692</v>
      </c>
      <c r="D3111" s="15">
        <v>12</v>
      </c>
      <c r="E3111" s="15">
        <v>4</v>
      </c>
      <c r="N3111" s="15">
        <v>55119</v>
      </c>
      <c r="O3111" s="15">
        <v>11.6009089746768</v>
      </c>
      <c r="P3111" s="15">
        <v>11</v>
      </c>
      <c r="Q3111" s="15">
        <v>4</v>
      </c>
      <c r="Z3111" s="15">
        <v>55119</v>
      </c>
      <c r="AA3111" s="15">
        <f>IF(ISNA(VLOOKUP(Z3111,'1077county_meanLDVage_submitted'!$A$2:$B$1079,2,FALSE)),VLOOKUP(Z3111,$N$3:$O$3145,2,FALSE),VLOOKUP(Z3111,'1077county_meanLDVage_submitted'!$A$2:$B$1079,2,FALSE))</f>
        <v>9.6708937089999996</v>
      </c>
      <c r="AB3111" s="15">
        <f t="shared" si="96"/>
        <v>9</v>
      </c>
      <c r="AC3111" s="15">
        <f t="shared" si="97"/>
        <v>3</v>
      </c>
    </row>
    <row r="3112" spans="2:29" x14ac:dyDescent="0.3">
      <c r="B3112" s="15">
        <v>55121</v>
      </c>
      <c r="C3112" s="15">
        <v>11.942025595344065</v>
      </c>
      <c r="D3112" s="15">
        <v>11</v>
      </c>
      <c r="E3112" s="15">
        <v>4</v>
      </c>
      <c r="N3112" s="15">
        <v>55121</v>
      </c>
      <c r="O3112" s="15">
        <v>11.397570626703109</v>
      </c>
      <c r="P3112" s="15">
        <v>11</v>
      </c>
      <c r="Q3112" s="15">
        <v>4</v>
      </c>
      <c r="Z3112" s="15">
        <v>55121</v>
      </c>
      <c r="AA3112" s="15">
        <f>IF(ISNA(VLOOKUP(Z3112,'1077county_meanLDVage_submitted'!$A$2:$B$1079,2,FALSE)),VLOOKUP(Z3112,$N$3:$O$3145,2,FALSE),VLOOKUP(Z3112,'1077county_meanLDVage_submitted'!$A$2:$B$1079,2,FALSE))</f>
        <v>9.6745698000000004</v>
      </c>
      <c r="AB3112" s="15">
        <f t="shared" si="96"/>
        <v>9</v>
      </c>
      <c r="AC3112" s="15">
        <f t="shared" si="97"/>
        <v>3</v>
      </c>
    </row>
    <row r="3113" spans="2:29" x14ac:dyDescent="0.3">
      <c r="B3113" s="15">
        <v>55123</v>
      </c>
      <c r="C3113" s="15">
        <v>11.80421130302355</v>
      </c>
      <c r="D3113" s="15">
        <v>11</v>
      </c>
      <c r="E3113" s="15">
        <v>4</v>
      </c>
      <c r="N3113" s="15">
        <v>55123</v>
      </c>
      <c r="O3113" s="15">
        <v>11.271301004782165</v>
      </c>
      <c r="P3113" s="15">
        <v>11</v>
      </c>
      <c r="Q3113" s="15">
        <v>4</v>
      </c>
      <c r="Z3113" s="15">
        <v>55123</v>
      </c>
      <c r="AA3113" s="15">
        <f>IF(ISNA(VLOOKUP(Z3113,'1077county_meanLDVage_submitted'!$A$2:$B$1079,2,FALSE)),VLOOKUP(Z3113,$N$3:$O$3145,2,FALSE),VLOOKUP(Z3113,'1077county_meanLDVage_submitted'!$A$2:$B$1079,2,FALSE))</f>
        <v>9.6709749550000002</v>
      </c>
      <c r="AB3113" s="15">
        <f t="shared" si="96"/>
        <v>9</v>
      </c>
      <c r="AC3113" s="15">
        <f t="shared" si="97"/>
        <v>3</v>
      </c>
    </row>
    <row r="3114" spans="2:29" x14ac:dyDescent="0.3">
      <c r="B3114" s="15">
        <v>55125</v>
      </c>
      <c r="C3114" s="15">
        <v>10.9495083824792</v>
      </c>
      <c r="D3114" s="15">
        <v>10</v>
      </c>
      <c r="E3114" s="15">
        <v>3</v>
      </c>
      <c r="N3114" s="15">
        <v>55125</v>
      </c>
      <c r="O3114" s="15">
        <v>10.423996974057468</v>
      </c>
      <c r="P3114" s="15">
        <v>10</v>
      </c>
      <c r="Q3114" s="15">
        <v>3</v>
      </c>
      <c r="Z3114" s="15">
        <v>55125</v>
      </c>
      <c r="AA3114" s="15">
        <f>IF(ISNA(VLOOKUP(Z3114,'1077county_meanLDVage_submitted'!$A$2:$B$1079,2,FALSE)),VLOOKUP(Z3114,$N$3:$O$3145,2,FALSE),VLOOKUP(Z3114,'1077county_meanLDVage_submitted'!$A$2:$B$1079,2,FALSE))</f>
        <v>9.670894165</v>
      </c>
      <c r="AB3114" s="15">
        <f t="shared" si="96"/>
        <v>9</v>
      </c>
      <c r="AC3114" s="15">
        <f t="shared" si="97"/>
        <v>3</v>
      </c>
    </row>
    <row r="3115" spans="2:29" x14ac:dyDescent="0.3">
      <c r="B3115" s="15">
        <v>55127</v>
      </c>
      <c r="C3115" s="15">
        <v>10.660007816921492</v>
      </c>
      <c r="D3115" s="15">
        <v>10</v>
      </c>
      <c r="E3115" s="15">
        <v>3</v>
      </c>
      <c r="N3115" s="15">
        <v>55127</v>
      </c>
      <c r="O3115" s="15">
        <v>10.150705207159943</v>
      </c>
      <c r="P3115" s="15">
        <v>10</v>
      </c>
      <c r="Q3115" s="15">
        <v>3</v>
      </c>
      <c r="Z3115" s="15">
        <v>55127</v>
      </c>
      <c r="AA3115" s="15">
        <f>IF(ISNA(VLOOKUP(Z3115,'1077county_meanLDVage_submitted'!$A$2:$B$1079,2,FALSE)),VLOOKUP(Z3115,$N$3:$O$3145,2,FALSE),VLOOKUP(Z3115,'1077county_meanLDVage_submitted'!$A$2:$B$1079,2,FALSE))</f>
        <v>9.6909925579999996</v>
      </c>
      <c r="AB3115" s="15">
        <f t="shared" si="96"/>
        <v>9</v>
      </c>
      <c r="AC3115" s="15">
        <f t="shared" si="97"/>
        <v>3</v>
      </c>
    </row>
    <row r="3116" spans="2:29" x14ac:dyDescent="0.3">
      <c r="B3116" s="15">
        <v>55129</v>
      </c>
      <c r="C3116" s="15">
        <v>12.074622664739524</v>
      </c>
      <c r="D3116" s="15">
        <v>12</v>
      </c>
      <c r="E3116" s="15">
        <v>4</v>
      </c>
      <c r="N3116" s="15">
        <v>55129</v>
      </c>
      <c r="O3116" s="15">
        <v>11.517149317892155</v>
      </c>
      <c r="P3116" s="15">
        <v>11</v>
      </c>
      <c r="Q3116" s="15">
        <v>4</v>
      </c>
      <c r="Z3116" s="15">
        <v>55129</v>
      </c>
      <c r="AA3116" s="15">
        <f>IF(ISNA(VLOOKUP(Z3116,'1077county_meanLDVage_submitted'!$A$2:$B$1079,2,FALSE)),VLOOKUP(Z3116,$N$3:$O$3145,2,FALSE),VLOOKUP(Z3116,'1077county_meanLDVage_submitted'!$A$2:$B$1079,2,FALSE))</f>
        <v>9.6708936879999996</v>
      </c>
      <c r="AB3116" s="15">
        <f t="shared" si="96"/>
        <v>9</v>
      </c>
      <c r="AC3116" s="15">
        <f t="shared" si="97"/>
        <v>3</v>
      </c>
    </row>
    <row r="3117" spans="2:29" x14ac:dyDescent="0.3">
      <c r="B3117" s="15">
        <v>55131</v>
      </c>
      <c r="C3117" s="15">
        <v>9.5842553092515654</v>
      </c>
      <c r="D3117" s="15">
        <v>9</v>
      </c>
      <c r="E3117" s="15">
        <v>3</v>
      </c>
      <c r="N3117" s="15">
        <v>55131</v>
      </c>
      <c r="O3117" s="15">
        <v>9.137264314047453</v>
      </c>
      <c r="P3117" s="15">
        <v>9</v>
      </c>
      <c r="Q3117" s="15">
        <v>3</v>
      </c>
      <c r="Z3117" s="15">
        <v>55131</v>
      </c>
      <c r="AA3117" s="15">
        <f>IF(ISNA(VLOOKUP(Z3117,'1077county_meanLDVage_submitted'!$A$2:$B$1079,2,FALSE)),VLOOKUP(Z3117,$N$3:$O$3145,2,FALSE),VLOOKUP(Z3117,'1077county_meanLDVage_submitted'!$A$2:$B$1079,2,FALSE))</f>
        <v>8.7106663320000006</v>
      </c>
      <c r="AB3117" s="15">
        <f t="shared" si="96"/>
        <v>8</v>
      </c>
      <c r="AC3117" s="15">
        <f t="shared" si="97"/>
        <v>2</v>
      </c>
    </row>
    <row r="3118" spans="2:29" x14ac:dyDescent="0.3">
      <c r="B3118" s="15">
        <v>55133</v>
      </c>
      <c r="C3118" s="15">
        <v>8.9399653559414602</v>
      </c>
      <c r="D3118" s="15">
        <v>8</v>
      </c>
      <c r="E3118" s="15">
        <v>2</v>
      </c>
      <c r="N3118" s="15">
        <v>55133</v>
      </c>
      <c r="O3118" s="15">
        <v>8.5302122981169681</v>
      </c>
      <c r="P3118" s="15">
        <v>8</v>
      </c>
      <c r="Q3118" s="15">
        <v>2</v>
      </c>
      <c r="Z3118" s="15">
        <v>55133</v>
      </c>
      <c r="AA3118" s="15">
        <f>IF(ISNA(VLOOKUP(Z3118,'1077county_meanLDVage_submitted'!$A$2:$B$1079,2,FALSE)),VLOOKUP(Z3118,$N$3:$O$3145,2,FALSE),VLOOKUP(Z3118,'1077county_meanLDVage_submitted'!$A$2:$B$1079,2,FALSE))</f>
        <v>8.7101568910000005</v>
      </c>
      <c r="AB3118" s="15">
        <f t="shared" si="96"/>
        <v>8</v>
      </c>
      <c r="AC3118" s="15">
        <f t="shared" si="97"/>
        <v>2</v>
      </c>
    </row>
    <row r="3119" spans="2:29" x14ac:dyDescent="0.3">
      <c r="B3119" s="15">
        <v>55135</v>
      </c>
      <c r="C3119" s="15">
        <v>11.926933043990703</v>
      </c>
      <c r="D3119" s="15">
        <v>11</v>
      </c>
      <c r="E3119" s="15">
        <v>4</v>
      </c>
      <c r="N3119" s="15">
        <v>55135</v>
      </c>
      <c r="O3119" s="15">
        <v>11.386961654960231</v>
      </c>
      <c r="P3119" s="15">
        <v>11</v>
      </c>
      <c r="Q3119" s="15">
        <v>4</v>
      </c>
      <c r="Z3119" s="15">
        <v>55135</v>
      </c>
      <c r="AA3119" s="15">
        <f>IF(ISNA(VLOOKUP(Z3119,'1077county_meanLDVage_submitted'!$A$2:$B$1079,2,FALSE)),VLOOKUP(Z3119,$N$3:$O$3145,2,FALSE),VLOOKUP(Z3119,'1077county_meanLDVage_submitted'!$A$2:$B$1079,2,FALSE))</f>
        <v>9.6945731520000002</v>
      </c>
      <c r="AB3119" s="15">
        <f t="shared" si="96"/>
        <v>9</v>
      </c>
      <c r="AC3119" s="15">
        <f t="shared" si="97"/>
        <v>3</v>
      </c>
    </row>
    <row r="3120" spans="2:29" x14ac:dyDescent="0.3">
      <c r="B3120" s="15">
        <v>55137</v>
      </c>
      <c r="C3120" s="15">
        <v>12.789718680541096</v>
      </c>
      <c r="D3120" s="15">
        <v>12</v>
      </c>
      <c r="E3120" s="15">
        <v>4</v>
      </c>
      <c r="N3120" s="15">
        <v>55137</v>
      </c>
      <c r="O3120" s="15">
        <v>12.208955006812264</v>
      </c>
      <c r="P3120" s="15">
        <v>12</v>
      </c>
      <c r="Q3120" s="15">
        <v>4</v>
      </c>
      <c r="Z3120" s="15">
        <v>55137</v>
      </c>
      <c r="AA3120" s="15">
        <f>IF(ISNA(VLOOKUP(Z3120,'1077county_meanLDVage_submitted'!$A$2:$B$1079,2,FALSE)),VLOOKUP(Z3120,$N$3:$O$3145,2,FALSE),VLOOKUP(Z3120,'1077county_meanLDVage_submitted'!$A$2:$B$1079,2,FALSE))</f>
        <v>9.6838760799999992</v>
      </c>
      <c r="AB3120" s="15">
        <f t="shared" si="96"/>
        <v>9</v>
      </c>
      <c r="AC3120" s="15">
        <f t="shared" si="97"/>
        <v>3</v>
      </c>
    </row>
    <row r="3121" spans="2:29" x14ac:dyDescent="0.3">
      <c r="B3121" s="15">
        <v>55139</v>
      </c>
      <c r="C3121" s="15">
        <v>9.5650480844936894</v>
      </c>
      <c r="D3121" s="15">
        <v>9</v>
      </c>
      <c r="E3121" s="15">
        <v>3</v>
      </c>
      <c r="N3121" s="15">
        <v>55139</v>
      </c>
      <c r="O3121" s="15">
        <v>9.1185542665983874</v>
      </c>
      <c r="P3121" s="15">
        <v>9</v>
      </c>
      <c r="Q3121" s="15">
        <v>3</v>
      </c>
      <c r="Z3121" s="15">
        <v>55139</v>
      </c>
      <c r="AA3121" s="15">
        <f>IF(ISNA(VLOOKUP(Z3121,'1077county_meanLDVage_submitted'!$A$2:$B$1079,2,FALSE)),VLOOKUP(Z3121,$N$3:$O$3145,2,FALSE),VLOOKUP(Z3121,'1077county_meanLDVage_submitted'!$A$2:$B$1079,2,FALSE))</f>
        <v>9.7389212759999992</v>
      </c>
      <c r="AB3121" s="15">
        <f t="shared" si="96"/>
        <v>9</v>
      </c>
      <c r="AC3121" s="15">
        <f t="shared" si="97"/>
        <v>3</v>
      </c>
    </row>
    <row r="3122" spans="2:29" x14ac:dyDescent="0.3">
      <c r="B3122" s="15">
        <v>55141</v>
      </c>
      <c r="C3122" s="15">
        <v>11.394669260191705</v>
      </c>
      <c r="D3122" s="15">
        <v>11</v>
      </c>
      <c r="E3122" s="15">
        <v>4</v>
      </c>
      <c r="N3122" s="15">
        <v>55141</v>
      </c>
      <c r="O3122" s="15">
        <v>10.873479055678411</v>
      </c>
      <c r="P3122" s="15">
        <v>10</v>
      </c>
      <c r="Q3122" s="15">
        <v>3</v>
      </c>
      <c r="Z3122" s="15">
        <v>55141</v>
      </c>
      <c r="AA3122" s="15">
        <f>IF(ISNA(VLOOKUP(Z3122,'1077county_meanLDVage_submitted'!$A$2:$B$1079,2,FALSE)),VLOOKUP(Z3122,$N$3:$O$3145,2,FALSE),VLOOKUP(Z3122,'1077county_meanLDVage_submitted'!$A$2:$B$1079,2,FALSE))</f>
        <v>9.707050873</v>
      </c>
      <c r="AB3122" s="15">
        <f t="shared" si="96"/>
        <v>9</v>
      </c>
      <c r="AC3122" s="15">
        <f t="shared" si="97"/>
        <v>3</v>
      </c>
    </row>
    <row r="3123" spans="2:29" x14ac:dyDescent="0.3">
      <c r="B3123" s="15">
        <v>56001</v>
      </c>
      <c r="C3123" s="15">
        <v>12.762322954468518</v>
      </c>
      <c r="D3123" s="15">
        <v>12</v>
      </c>
      <c r="E3123" s="15">
        <v>4</v>
      </c>
      <c r="N3123" s="15">
        <v>56001</v>
      </c>
      <c r="O3123" s="15">
        <v>12.060745967811805</v>
      </c>
      <c r="P3123" s="15">
        <v>12</v>
      </c>
      <c r="Q3123" s="15">
        <v>4</v>
      </c>
      <c r="Z3123" s="15">
        <v>56001</v>
      </c>
      <c r="AA3123" s="15">
        <f>IF(ISNA(VLOOKUP(Z3123,'1077county_meanLDVage_submitted'!$A$2:$B$1079,2,FALSE)),VLOOKUP(Z3123,$N$3:$O$3145,2,FALSE),VLOOKUP(Z3123,'1077county_meanLDVage_submitted'!$A$2:$B$1079,2,FALSE))</f>
        <v>12.060745967811805</v>
      </c>
      <c r="AB3123" s="15">
        <f t="shared" si="96"/>
        <v>12</v>
      </c>
      <c r="AC3123" s="15">
        <f t="shared" si="97"/>
        <v>4</v>
      </c>
    </row>
    <row r="3124" spans="2:29" x14ac:dyDescent="0.3">
      <c r="B3124" s="15">
        <v>56003</v>
      </c>
      <c r="C3124" s="15">
        <v>14.923216488347627</v>
      </c>
      <c r="D3124" s="15">
        <v>14</v>
      </c>
      <c r="E3124" s="15">
        <v>5</v>
      </c>
      <c r="N3124" s="15">
        <v>56003</v>
      </c>
      <c r="O3124" s="15">
        <v>14.208362186733963</v>
      </c>
      <c r="P3124" s="15">
        <v>14</v>
      </c>
      <c r="Q3124" s="15">
        <v>5</v>
      </c>
      <c r="Z3124" s="15">
        <v>56003</v>
      </c>
      <c r="AA3124" s="15">
        <f>IF(ISNA(VLOOKUP(Z3124,'1077county_meanLDVage_submitted'!$A$2:$B$1079,2,FALSE)),VLOOKUP(Z3124,$N$3:$O$3145,2,FALSE),VLOOKUP(Z3124,'1077county_meanLDVage_submitted'!$A$2:$B$1079,2,FALSE))</f>
        <v>14.208362186733963</v>
      </c>
      <c r="AB3124" s="15">
        <f t="shared" si="96"/>
        <v>14</v>
      </c>
      <c r="AC3124" s="15">
        <f t="shared" si="97"/>
        <v>5</v>
      </c>
    </row>
    <row r="3125" spans="2:29" x14ac:dyDescent="0.3">
      <c r="B3125" s="15">
        <v>56005</v>
      </c>
      <c r="C3125" s="15">
        <v>12.086923529984094</v>
      </c>
      <c r="D3125" s="15">
        <v>12</v>
      </c>
      <c r="E3125" s="15">
        <v>4</v>
      </c>
      <c r="N3125" s="15">
        <v>56005</v>
      </c>
      <c r="O3125" s="15">
        <v>11.448535555676136</v>
      </c>
      <c r="P3125" s="15">
        <v>11</v>
      </c>
      <c r="Q3125" s="15">
        <v>4</v>
      </c>
      <c r="Z3125" s="15">
        <v>56005</v>
      </c>
      <c r="AA3125" s="15">
        <f>IF(ISNA(VLOOKUP(Z3125,'1077county_meanLDVage_submitted'!$A$2:$B$1079,2,FALSE)),VLOOKUP(Z3125,$N$3:$O$3145,2,FALSE),VLOOKUP(Z3125,'1077county_meanLDVage_submitted'!$A$2:$B$1079,2,FALSE))</f>
        <v>11.448535555676136</v>
      </c>
      <c r="AB3125" s="15">
        <f t="shared" si="96"/>
        <v>11</v>
      </c>
      <c r="AC3125" s="15">
        <f t="shared" si="97"/>
        <v>4</v>
      </c>
    </row>
    <row r="3126" spans="2:29" x14ac:dyDescent="0.3">
      <c r="B3126" s="15">
        <v>56007</v>
      </c>
      <c r="C3126" s="15">
        <v>12.973801763144257</v>
      </c>
      <c r="D3126" s="15">
        <v>12</v>
      </c>
      <c r="E3126" s="15">
        <v>4</v>
      </c>
      <c r="N3126" s="15">
        <v>56007</v>
      </c>
      <c r="O3126" s="15">
        <v>12.244360685023745</v>
      </c>
      <c r="P3126" s="15">
        <v>12</v>
      </c>
      <c r="Q3126" s="15">
        <v>4</v>
      </c>
      <c r="Z3126" s="15">
        <v>56007</v>
      </c>
      <c r="AA3126" s="15">
        <f>IF(ISNA(VLOOKUP(Z3126,'1077county_meanLDVage_submitted'!$A$2:$B$1079,2,FALSE)),VLOOKUP(Z3126,$N$3:$O$3145,2,FALSE),VLOOKUP(Z3126,'1077county_meanLDVage_submitted'!$A$2:$B$1079,2,FALSE))</f>
        <v>12.244360685023745</v>
      </c>
      <c r="AB3126" s="15">
        <f t="shared" si="96"/>
        <v>12</v>
      </c>
      <c r="AC3126" s="15">
        <f t="shared" si="97"/>
        <v>4</v>
      </c>
    </row>
    <row r="3127" spans="2:29" x14ac:dyDescent="0.3">
      <c r="B3127" s="15">
        <v>56009</v>
      </c>
      <c r="C3127" s="15">
        <v>12.920741658603712</v>
      </c>
      <c r="D3127" s="15">
        <v>12</v>
      </c>
      <c r="E3127" s="15">
        <v>4</v>
      </c>
      <c r="N3127" s="15">
        <v>56009</v>
      </c>
      <c r="O3127" s="15">
        <v>12.207065976161129</v>
      </c>
      <c r="P3127" s="15">
        <v>12</v>
      </c>
      <c r="Q3127" s="15">
        <v>4</v>
      </c>
      <c r="Z3127" s="15">
        <v>56009</v>
      </c>
      <c r="AA3127" s="15">
        <f>IF(ISNA(VLOOKUP(Z3127,'1077county_meanLDVage_submitted'!$A$2:$B$1079,2,FALSE)),VLOOKUP(Z3127,$N$3:$O$3145,2,FALSE),VLOOKUP(Z3127,'1077county_meanLDVage_submitted'!$A$2:$B$1079,2,FALSE))</f>
        <v>12.207065976161129</v>
      </c>
      <c r="AB3127" s="15">
        <f t="shared" si="96"/>
        <v>12</v>
      </c>
      <c r="AC3127" s="15">
        <f t="shared" si="97"/>
        <v>4</v>
      </c>
    </row>
    <row r="3128" spans="2:29" x14ac:dyDescent="0.3">
      <c r="B3128" s="15">
        <v>56011</v>
      </c>
      <c r="C3128" s="15">
        <v>13.862923391814224</v>
      </c>
      <c r="D3128" s="15">
        <v>13</v>
      </c>
      <c r="E3128" s="15">
        <v>5</v>
      </c>
      <c r="N3128" s="15">
        <v>56011</v>
      </c>
      <c r="O3128" s="15">
        <v>13.110239988978639</v>
      </c>
      <c r="P3128" s="15">
        <v>13</v>
      </c>
      <c r="Q3128" s="15">
        <v>5</v>
      </c>
      <c r="Z3128" s="15">
        <v>56011</v>
      </c>
      <c r="AA3128" s="15">
        <f>IF(ISNA(VLOOKUP(Z3128,'1077county_meanLDVage_submitted'!$A$2:$B$1079,2,FALSE)),VLOOKUP(Z3128,$N$3:$O$3145,2,FALSE),VLOOKUP(Z3128,'1077county_meanLDVage_submitted'!$A$2:$B$1079,2,FALSE))</f>
        <v>13.110239988978639</v>
      </c>
      <c r="AB3128" s="15">
        <f t="shared" si="96"/>
        <v>13</v>
      </c>
      <c r="AC3128" s="15">
        <f t="shared" si="97"/>
        <v>5</v>
      </c>
    </row>
    <row r="3129" spans="2:29" x14ac:dyDescent="0.3">
      <c r="B3129" s="15">
        <v>56013</v>
      </c>
      <c r="C3129" s="15">
        <v>13.669106844705091</v>
      </c>
      <c r="D3129" s="15">
        <v>13</v>
      </c>
      <c r="E3129" s="15">
        <v>5</v>
      </c>
      <c r="N3129" s="15">
        <v>56013</v>
      </c>
      <c r="O3129" s="15">
        <v>12.97945883680589</v>
      </c>
      <c r="P3129" s="15">
        <v>12</v>
      </c>
      <c r="Q3129" s="15">
        <v>4</v>
      </c>
      <c r="Z3129" s="15">
        <v>56013</v>
      </c>
      <c r="AA3129" s="15">
        <f>IF(ISNA(VLOOKUP(Z3129,'1077county_meanLDVage_submitted'!$A$2:$B$1079,2,FALSE)),VLOOKUP(Z3129,$N$3:$O$3145,2,FALSE),VLOOKUP(Z3129,'1077county_meanLDVage_submitted'!$A$2:$B$1079,2,FALSE))</f>
        <v>12.97945883680589</v>
      </c>
      <c r="AB3129" s="15">
        <f t="shared" si="96"/>
        <v>12</v>
      </c>
      <c r="AC3129" s="15">
        <f t="shared" si="97"/>
        <v>4</v>
      </c>
    </row>
    <row r="3130" spans="2:29" x14ac:dyDescent="0.3">
      <c r="B3130" s="15">
        <v>56015</v>
      </c>
      <c r="C3130" s="15">
        <v>13.509459663667666</v>
      </c>
      <c r="D3130" s="15">
        <v>13</v>
      </c>
      <c r="E3130" s="15">
        <v>5</v>
      </c>
      <c r="N3130" s="15">
        <v>56015</v>
      </c>
      <c r="O3130" s="15">
        <v>12.804525396479837</v>
      </c>
      <c r="P3130" s="15">
        <v>12</v>
      </c>
      <c r="Q3130" s="15">
        <v>4</v>
      </c>
      <c r="Z3130" s="15">
        <v>56015</v>
      </c>
      <c r="AA3130" s="15">
        <f>IF(ISNA(VLOOKUP(Z3130,'1077county_meanLDVage_submitted'!$A$2:$B$1079,2,FALSE)),VLOOKUP(Z3130,$N$3:$O$3145,2,FALSE),VLOOKUP(Z3130,'1077county_meanLDVage_submitted'!$A$2:$B$1079,2,FALSE))</f>
        <v>12.804525396479837</v>
      </c>
      <c r="AB3130" s="15">
        <f t="shared" si="96"/>
        <v>12</v>
      </c>
      <c r="AC3130" s="15">
        <f t="shared" si="97"/>
        <v>4</v>
      </c>
    </row>
    <row r="3131" spans="2:29" x14ac:dyDescent="0.3">
      <c r="B3131" s="15">
        <v>56017</v>
      </c>
      <c r="C3131" s="15">
        <v>14.029264536433367</v>
      </c>
      <c r="D3131" s="15">
        <v>14</v>
      </c>
      <c r="E3131" s="15">
        <v>5</v>
      </c>
      <c r="N3131" s="15">
        <v>56017</v>
      </c>
      <c r="O3131" s="15">
        <v>13.318441612057157</v>
      </c>
      <c r="P3131" s="15">
        <v>13</v>
      </c>
      <c r="Q3131" s="15">
        <v>5</v>
      </c>
      <c r="Z3131" s="15">
        <v>56017</v>
      </c>
      <c r="AA3131" s="15">
        <f>IF(ISNA(VLOOKUP(Z3131,'1077county_meanLDVage_submitted'!$A$2:$B$1079,2,FALSE)),VLOOKUP(Z3131,$N$3:$O$3145,2,FALSE),VLOOKUP(Z3131,'1077county_meanLDVage_submitted'!$A$2:$B$1079,2,FALSE))</f>
        <v>13.318441612057157</v>
      </c>
      <c r="AB3131" s="15">
        <f t="shared" si="96"/>
        <v>13</v>
      </c>
      <c r="AC3131" s="15">
        <f t="shared" si="97"/>
        <v>5</v>
      </c>
    </row>
    <row r="3132" spans="2:29" x14ac:dyDescent="0.3">
      <c r="B3132" s="15">
        <v>56019</v>
      </c>
      <c r="C3132" s="15">
        <v>13.477366253970541</v>
      </c>
      <c r="D3132" s="15">
        <v>13</v>
      </c>
      <c r="E3132" s="15">
        <v>5</v>
      </c>
      <c r="N3132" s="15">
        <v>56019</v>
      </c>
      <c r="O3132" s="15">
        <v>12.782898247785381</v>
      </c>
      <c r="P3132" s="15">
        <v>12</v>
      </c>
      <c r="Q3132" s="15">
        <v>4</v>
      </c>
      <c r="Z3132" s="15">
        <v>56019</v>
      </c>
      <c r="AA3132" s="15">
        <f>IF(ISNA(VLOOKUP(Z3132,'1077county_meanLDVage_submitted'!$A$2:$B$1079,2,FALSE)),VLOOKUP(Z3132,$N$3:$O$3145,2,FALSE),VLOOKUP(Z3132,'1077county_meanLDVage_submitted'!$A$2:$B$1079,2,FALSE))</f>
        <v>12.782898247785381</v>
      </c>
      <c r="AB3132" s="15">
        <f t="shared" si="96"/>
        <v>12</v>
      </c>
      <c r="AC3132" s="15">
        <f t="shared" si="97"/>
        <v>4</v>
      </c>
    </row>
    <row r="3133" spans="2:29" x14ac:dyDescent="0.3">
      <c r="B3133" s="15">
        <v>56021</v>
      </c>
      <c r="C3133" s="15">
        <v>11.889460441165685</v>
      </c>
      <c r="D3133" s="15">
        <v>11</v>
      </c>
      <c r="E3133" s="15">
        <v>4</v>
      </c>
      <c r="N3133" s="15">
        <v>56021</v>
      </c>
      <c r="O3133" s="15">
        <v>11.221231950504935</v>
      </c>
      <c r="P3133" s="15">
        <v>11</v>
      </c>
      <c r="Q3133" s="15">
        <v>4</v>
      </c>
      <c r="Z3133" s="15">
        <v>56021</v>
      </c>
      <c r="AA3133" s="15">
        <f>IF(ISNA(VLOOKUP(Z3133,'1077county_meanLDVage_submitted'!$A$2:$B$1079,2,FALSE)),VLOOKUP(Z3133,$N$3:$O$3145,2,FALSE),VLOOKUP(Z3133,'1077county_meanLDVage_submitted'!$A$2:$B$1079,2,FALSE))</f>
        <v>11.221231950504935</v>
      </c>
      <c r="AB3133" s="15">
        <f t="shared" si="96"/>
        <v>11</v>
      </c>
      <c r="AC3133" s="15">
        <f t="shared" si="97"/>
        <v>4</v>
      </c>
    </row>
    <row r="3134" spans="2:29" x14ac:dyDescent="0.3">
      <c r="B3134" s="15">
        <v>56023</v>
      </c>
      <c r="C3134" s="15">
        <v>13.211792087441921</v>
      </c>
      <c r="D3134" s="15">
        <v>13</v>
      </c>
      <c r="E3134" s="15">
        <v>5</v>
      </c>
      <c r="N3134" s="15">
        <v>56023</v>
      </c>
      <c r="O3134" s="15">
        <v>12.547224727619566</v>
      </c>
      <c r="P3134" s="15">
        <v>12</v>
      </c>
      <c r="Q3134" s="15">
        <v>4</v>
      </c>
      <c r="Z3134" s="15">
        <v>56023</v>
      </c>
      <c r="AA3134" s="15">
        <f>IF(ISNA(VLOOKUP(Z3134,'1077county_meanLDVage_submitted'!$A$2:$B$1079,2,FALSE)),VLOOKUP(Z3134,$N$3:$O$3145,2,FALSE),VLOOKUP(Z3134,'1077county_meanLDVage_submitted'!$A$2:$B$1079,2,FALSE))</f>
        <v>12.547224727619566</v>
      </c>
      <c r="AB3134" s="15">
        <f t="shared" si="96"/>
        <v>12</v>
      </c>
      <c r="AC3134" s="15">
        <f t="shared" si="97"/>
        <v>4</v>
      </c>
    </row>
    <row r="3135" spans="2:29" x14ac:dyDescent="0.3">
      <c r="B3135" s="15">
        <v>56025</v>
      </c>
      <c r="C3135" s="15">
        <v>12.242837125814654</v>
      </c>
      <c r="D3135" s="15">
        <v>12</v>
      </c>
      <c r="E3135" s="15">
        <v>4</v>
      </c>
      <c r="N3135" s="15">
        <v>56025</v>
      </c>
      <c r="O3135" s="15">
        <v>11.595788404446813</v>
      </c>
      <c r="P3135" s="15">
        <v>11</v>
      </c>
      <c r="Q3135" s="15">
        <v>4</v>
      </c>
      <c r="Z3135" s="15">
        <v>56025</v>
      </c>
      <c r="AA3135" s="15">
        <f>IF(ISNA(VLOOKUP(Z3135,'1077county_meanLDVage_submitted'!$A$2:$B$1079,2,FALSE)),VLOOKUP(Z3135,$N$3:$O$3145,2,FALSE),VLOOKUP(Z3135,'1077county_meanLDVage_submitted'!$A$2:$B$1079,2,FALSE))</f>
        <v>11.595788404446813</v>
      </c>
      <c r="AB3135" s="15">
        <f t="shared" si="96"/>
        <v>11</v>
      </c>
      <c r="AC3135" s="15">
        <f t="shared" si="97"/>
        <v>4</v>
      </c>
    </row>
    <row r="3136" spans="2:29" x14ac:dyDescent="0.3">
      <c r="B3136" s="15">
        <v>56027</v>
      </c>
      <c r="C3136" s="15">
        <v>14.592605153637518</v>
      </c>
      <c r="D3136" s="15">
        <v>14</v>
      </c>
      <c r="E3136" s="15">
        <v>5</v>
      </c>
      <c r="N3136" s="15">
        <v>56027</v>
      </c>
      <c r="O3136" s="15">
        <v>13.802916672623013</v>
      </c>
      <c r="P3136" s="15">
        <v>13</v>
      </c>
      <c r="Q3136" s="15">
        <v>5</v>
      </c>
      <c r="Z3136" s="15">
        <v>56027</v>
      </c>
      <c r="AA3136" s="15">
        <f>IF(ISNA(VLOOKUP(Z3136,'1077county_meanLDVage_submitted'!$A$2:$B$1079,2,FALSE)),VLOOKUP(Z3136,$N$3:$O$3145,2,FALSE),VLOOKUP(Z3136,'1077county_meanLDVage_submitted'!$A$2:$B$1079,2,FALSE))</f>
        <v>13.802916672623013</v>
      </c>
      <c r="AB3136" s="15">
        <f t="shared" si="96"/>
        <v>13</v>
      </c>
      <c r="AC3136" s="15">
        <f t="shared" si="97"/>
        <v>5</v>
      </c>
    </row>
    <row r="3137" spans="2:29" x14ac:dyDescent="0.3">
      <c r="B3137" s="15">
        <v>56029</v>
      </c>
      <c r="C3137" s="15">
        <v>13.559882117484499</v>
      </c>
      <c r="D3137" s="15">
        <v>13</v>
      </c>
      <c r="E3137" s="15">
        <v>5</v>
      </c>
      <c r="N3137" s="15">
        <v>56029</v>
      </c>
      <c r="O3137" s="15">
        <v>12.848563584958484</v>
      </c>
      <c r="P3137" s="15">
        <v>12</v>
      </c>
      <c r="Q3137" s="15">
        <v>4</v>
      </c>
      <c r="Z3137" s="15">
        <v>56029</v>
      </c>
      <c r="AA3137" s="15">
        <f>IF(ISNA(VLOOKUP(Z3137,'1077county_meanLDVage_submitted'!$A$2:$B$1079,2,FALSE)),VLOOKUP(Z3137,$N$3:$O$3145,2,FALSE),VLOOKUP(Z3137,'1077county_meanLDVage_submitted'!$A$2:$B$1079,2,FALSE))</f>
        <v>12.848563584958484</v>
      </c>
      <c r="AB3137" s="15">
        <f t="shared" si="96"/>
        <v>12</v>
      </c>
      <c r="AC3137" s="15">
        <f t="shared" si="97"/>
        <v>4</v>
      </c>
    </row>
    <row r="3138" spans="2:29" x14ac:dyDescent="0.3">
      <c r="B3138" s="15">
        <v>56031</v>
      </c>
      <c r="C3138" s="15">
        <v>13.954806446801497</v>
      </c>
      <c r="D3138" s="15">
        <v>13</v>
      </c>
      <c r="E3138" s="15">
        <v>5</v>
      </c>
      <c r="N3138" s="15">
        <v>56031</v>
      </c>
      <c r="O3138" s="15">
        <v>13.200840362475187</v>
      </c>
      <c r="P3138" s="15">
        <v>13</v>
      </c>
      <c r="Q3138" s="15">
        <v>5</v>
      </c>
      <c r="Z3138" s="15">
        <v>56031</v>
      </c>
      <c r="AA3138" s="15">
        <f>IF(ISNA(VLOOKUP(Z3138,'1077county_meanLDVage_submitted'!$A$2:$B$1079,2,FALSE)),VLOOKUP(Z3138,$N$3:$O$3145,2,FALSE),VLOOKUP(Z3138,'1077county_meanLDVage_submitted'!$A$2:$B$1079,2,FALSE))</f>
        <v>13.200840362475187</v>
      </c>
      <c r="AB3138" s="15">
        <f t="shared" si="96"/>
        <v>13</v>
      </c>
      <c r="AC3138" s="15">
        <f t="shared" si="97"/>
        <v>5</v>
      </c>
    </row>
    <row r="3139" spans="2:29" x14ac:dyDescent="0.3">
      <c r="B3139" s="15">
        <v>56033</v>
      </c>
      <c r="C3139" s="15">
        <v>12.900025519752431</v>
      </c>
      <c r="D3139" s="15">
        <v>12</v>
      </c>
      <c r="E3139" s="15">
        <v>4</v>
      </c>
      <c r="N3139" s="15">
        <v>56033</v>
      </c>
      <c r="O3139" s="15">
        <v>12.201940713504413</v>
      </c>
      <c r="P3139" s="15">
        <v>12</v>
      </c>
      <c r="Q3139" s="15">
        <v>4</v>
      </c>
      <c r="Z3139" s="15">
        <v>56033</v>
      </c>
      <c r="AA3139" s="15">
        <f>IF(ISNA(VLOOKUP(Z3139,'1077county_meanLDVage_submitted'!$A$2:$B$1079,2,FALSE)),VLOOKUP(Z3139,$N$3:$O$3145,2,FALSE),VLOOKUP(Z3139,'1077county_meanLDVage_submitted'!$A$2:$B$1079,2,FALSE))</f>
        <v>12.201940713504413</v>
      </c>
      <c r="AB3139" s="15">
        <f t="shared" si="96"/>
        <v>12</v>
      </c>
      <c r="AC3139" s="15">
        <f t="shared" si="97"/>
        <v>4</v>
      </c>
    </row>
    <row r="3140" spans="2:29" x14ac:dyDescent="0.3">
      <c r="B3140" s="15">
        <v>56035</v>
      </c>
      <c r="C3140" s="15">
        <v>12.702224419661158</v>
      </c>
      <c r="D3140" s="15">
        <v>12</v>
      </c>
      <c r="E3140" s="15">
        <v>4</v>
      </c>
      <c r="N3140" s="15">
        <v>56035</v>
      </c>
      <c r="O3140" s="15">
        <v>11.982950807973328</v>
      </c>
      <c r="P3140" s="15">
        <v>11</v>
      </c>
      <c r="Q3140" s="15">
        <v>4</v>
      </c>
      <c r="Z3140" s="15">
        <v>56035</v>
      </c>
      <c r="AA3140" s="15">
        <f>IF(ISNA(VLOOKUP(Z3140,'1077county_meanLDVage_submitted'!$A$2:$B$1079,2,FALSE)),VLOOKUP(Z3140,$N$3:$O$3145,2,FALSE),VLOOKUP(Z3140,'1077county_meanLDVage_submitted'!$A$2:$B$1079,2,FALSE))</f>
        <v>11.982950807973328</v>
      </c>
      <c r="AB3140" s="15">
        <f t="shared" si="96"/>
        <v>11</v>
      </c>
      <c r="AC3140" s="15">
        <f t="shared" si="97"/>
        <v>4</v>
      </c>
    </row>
    <row r="3141" spans="2:29" x14ac:dyDescent="0.3">
      <c r="B3141" s="15">
        <v>56037</v>
      </c>
      <c r="C3141" s="15">
        <v>11.955367143962253</v>
      </c>
      <c r="D3141" s="15">
        <v>11</v>
      </c>
      <c r="E3141" s="15">
        <v>4</v>
      </c>
      <c r="N3141" s="15">
        <v>56037</v>
      </c>
      <c r="O3141" s="15">
        <v>11.283892087235165</v>
      </c>
      <c r="P3141" s="15">
        <v>11</v>
      </c>
      <c r="Q3141" s="15">
        <v>4</v>
      </c>
      <c r="Z3141" s="15">
        <v>56037</v>
      </c>
      <c r="AA3141" s="15">
        <f>IF(ISNA(VLOOKUP(Z3141,'1077county_meanLDVage_submitted'!$A$2:$B$1079,2,FALSE)),VLOOKUP(Z3141,$N$3:$O$3145,2,FALSE),VLOOKUP(Z3141,'1077county_meanLDVage_submitted'!$A$2:$B$1079,2,FALSE))</f>
        <v>11.283892087235165</v>
      </c>
      <c r="AB3141" s="15">
        <f t="shared" ref="AB3141:AB3145" si="98">TRUNC(AA3141,0)</f>
        <v>11</v>
      </c>
      <c r="AC3141" s="15">
        <f t="shared" ref="AC3141:AC3145" si="99">VLOOKUP(AB3141,$AE$14:$AF$26,2,)</f>
        <v>4</v>
      </c>
    </row>
    <row r="3142" spans="2:29" x14ac:dyDescent="0.3">
      <c r="B3142" s="15">
        <v>56039</v>
      </c>
      <c r="C3142" s="15">
        <v>11.412015190506267</v>
      </c>
      <c r="D3142" s="15">
        <v>11</v>
      </c>
      <c r="E3142" s="15">
        <v>4</v>
      </c>
      <c r="N3142" s="15">
        <v>56039</v>
      </c>
      <c r="O3142" s="15">
        <v>10.867172610414697</v>
      </c>
      <c r="P3142" s="15">
        <v>10</v>
      </c>
      <c r="Q3142" s="15">
        <v>3</v>
      </c>
      <c r="Z3142" s="15">
        <v>56039</v>
      </c>
      <c r="AA3142" s="15">
        <f>IF(ISNA(VLOOKUP(Z3142,'1077county_meanLDVage_submitted'!$A$2:$B$1079,2,FALSE)),VLOOKUP(Z3142,$N$3:$O$3145,2,FALSE),VLOOKUP(Z3142,'1077county_meanLDVage_submitted'!$A$2:$B$1079,2,FALSE))</f>
        <v>10.867172610414697</v>
      </c>
      <c r="AB3142" s="15">
        <f t="shared" si="98"/>
        <v>10</v>
      </c>
      <c r="AC3142" s="15">
        <f t="shared" si="99"/>
        <v>3</v>
      </c>
    </row>
    <row r="3143" spans="2:29" x14ac:dyDescent="0.3">
      <c r="B3143" s="15">
        <v>56041</v>
      </c>
      <c r="C3143" s="15">
        <v>12.724289549986299</v>
      </c>
      <c r="D3143" s="15">
        <v>12</v>
      </c>
      <c r="E3143" s="15">
        <v>4</v>
      </c>
      <c r="N3143" s="15">
        <v>56041</v>
      </c>
      <c r="O3143" s="15">
        <v>12.054846250801891</v>
      </c>
      <c r="P3143" s="15">
        <v>12</v>
      </c>
      <c r="Q3143" s="15">
        <v>4</v>
      </c>
      <c r="Z3143" s="15">
        <v>56041</v>
      </c>
      <c r="AA3143" s="15">
        <f>IF(ISNA(VLOOKUP(Z3143,'1077county_meanLDVage_submitted'!$A$2:$B$1079,2,FALSE)),VLOOKUP(Z3143,$N$3:$O$3145,2,FALSE),VLOOKUP(Z3143,'1077county_meanLDVage_submitted'!$A$2:$B$1079,2,FALSE))</f>
        <v>12.054846250801891</v>
      </c>
      <c r="AB3143" s="15">
        <f t="shared" si="98"/>
        <v>12</v>
      </c>
      <c r="AC3143" s="15">
        <f t="shared" si="99"/>
        <v>4</v>
      </c>
    </row>
    <row r="3144" spans="2:29" x14ac:dyDescent="0.3">
      <c r="B3144" s="15">
        <v>56043</v>
      </c>
      <c r="C3144" s="15">
        <v>13.680229288075097</v>
      </c>
      <c r="D3144" s="15">
        <v>13</v>
      </c>
      <c r="E3144" s="15">
        <v>5</v>
      </c>
      <c r="N3144" s="15">
        <v>56043</v>
      </c>
      <c r="O3144" s="15">
        <v>12.93361627227166</v>
      </c>
      <c r="P3144" s="15">
        <v>12</v>
      </c>
      <c r="Q3144" s="15">
        <v>4</v>
      </c>
      <c r="Z3144" s="15">
        <v>56043</v>
      </c>
      <c r="AA3144" s="15">
        <f>IF(ISNA(VLOOKUP(Z3144,'1077county_meanLDVage_submitted'!$A$2:$B$1079,2,FALSE)),VLOOKUP(Z3144,$N$3:$O$3145,2,FALSE),VLOOKUP(Z3144,'1077county_meanLDVage_submitted'!$A$2:$B$1079,2,FALSE))</f>
        <v>12.93361627227166</v>
      </c>
      <c r="AB3144" s="15">
        <f t="shared" si="98"/>
        <v>12</v>
      </c>
      <c r="AC3144" s="15">
        <f t="shared" si="99"/>
        <v>4</v>
      </c>
    </row>
    <row r="3145" spans="2:29" x14ac:dyDescent="0.3">
      <c r="B3145" s="15">
        <v>56045</v>
      </c>
      <c r="C3145" s="15">
        <v>14.03432494313827</v>
      </c>
      <c r="D3145" s="15">
        <v>14</v>
      </c>
      <c r="E3145" s="15">
        <v>5</v>
      </c>
      <c r="N3145" s="15">
        <v>56045</v>
      </c>
      <c r="O3145" s="15">
        <v>13.246787374657091</v>
      </c>
      <c r="P3145" s="15">
        <v>13</v>
      </c>
      <c r="Q3145" s="15">
        <v>5</v>
      </c>
      <c r="Z3145" s="15">
        <v>56045</v>
      </c>
      <c r="AA3145" s="15">
        <f>IF(ISNA(VLOOKUP(Z3145,'1077county_meanLDVage_submitted'!$A$2:$B$1079,2,FALSE)),VLOOKUP(Z3145,$N$3:$O$3145,2,FALSE),VLOOKUP(Z3145,'1077county_meanLDVage_submitted'!$A$2:$B$1079,2,FALSE))</f>
        <v>13.246787374657091</v>
      </c>
      <c r="AB3145" s="15">
        <f t="shared" si="98"/>
        <v>13</v>
      </c>
      <c r="AC3145" s="15">
        <f t="shared" si="99"/>
        <v>5</v>
      </c>
    </row>
  </sheetData>
  <autoFilter ref="Z3:AC3145" xr:uid="{B06F575D-0638-4991-8B71-C8238F7208B5}"/>
  <sortState xmlns:xlrd2="http://schemas.microsoft.com/office/spreadsheetml/2017/richdata2" ref="AE14:AE3155">
    <sortCondition ref="AE13"/>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98C57-F81E-4532-AA09-029AE3596389}">
  <dimension ref="A1:H1079"/>
  <sheetViews>
    <sheetView workbookViewId="0">
      <pane ySplit="2" topLeftCell="A3" activePane="bottomLeft" state="frozen"/>
      <selection pane="bottomLeft" activeCell="E11" sqref="E11"/>
    </sheetView>
  </sheetViews>
  <sheetFormatPr defaultColWidth="9" defaultRowHeight="14.4" x14ac:dyDescent="0.3"/>
  <cols>
    <col min="1" max="16384" width="9" style="44"/>
  </cols>
  <sheetData>
    <row r="1" spans="1:8" x14ac:dyDescent="0.3">
      <c r="A1" s="48" t="s">
        <v>4627</v>
      </c>
    </row>
    <row r="2" spans="1:8" x14ac:dyDescent="0.3">
      <c r="A2" s="44" t="s">
        <v>2337</v>
      </c>
      <c r="B2" s="44" t="s">
        <v>4585</v>
      </c>
    </row>
    <row r="3" spans="1:8" x14ac:dyDescent="0.3">
      <c r="A3" s="44">
        <v>2013</v>
      </c>
      <c r="B3" s="44">
        <v>14.74626408</v>
      </c>
      <c r="G3" s="44" t="s">
        <v>4584</v>
      </c>
    </row>
    <row r="4" spans="1:8" x14ac:dyDescent="0.3">
      <c r="A4" s="44">
        <v>2016</v>
      </c>
      <c r="B4" s="44">
        <v>14.59705952</v>
      </c>
      <c r="H4" s="44" t="s">
        <v>4583</v>
      </c>
    </row>
    <row r="5" spans="1:8" x14ac:dyDescent="0.3">
      <c r="A5" s="44">
        <v>2020</v>
      </c>
      <c r="B5" s="44">
        <v>10.752125749999999</v>
      </c>
      <c r="G5" s="44" t="s">
        <v>4582</v>
      </c>
    </row>
    <row r="6" spans="1:8" x14ac:dyDescent="0.3">
      <c r="A6" s="44">
        <v>2050</v>
      </c>
      <c r="B6" s="44">
        <v>13.10192421</v>
      </c>
      <c r="H6" s="44" t="s">
        <v>4581</v>
      </c>
    </row>
    <row r="7" spans="1:8" x14ac:dyDescent="0.3">
      <c r="A7" s="44">
        <v>2060</v>
      </c>
      <c r="B7" s="44">
        <v>17.153638770000001</v>
      </c>
    </row>
    <row r="8" spans="1:8" x14ac:dyDescent="0.3">
      <c r="A8" s="44">
        <v>2068</v>
      </c>
      <c r="B8" s="44">
        <v>14.90084133</v>
      </c>
    </row>
    <row r="9" spans="1:8" x14ac:dyDescent="0.3">
      <c r="A9" s="44">
        <v>2070</v>
      </c>
      <c r="B9" s="44">
        <v>17.073866970000001</v>
      </c>
    </row>
    <row r="10" spans="1:8" x14ac:dyDescent="0.3">
      <c r="A10" s="44">
        <v>2090</v>
      </c>
      <c r="B10" s="44">
        <v>11.78312899</v>
      </c>
    </row>
    <row r="11" spans="1:8" x14ac:dyDescent="0.3">
      <c r="A11" s="44">
        <v>2100</v>
      </c>
      <c r="B11" s="44">
        <v>16.545032800000001</v>
      </c>
    </row>
    <row r="12" spans="1:8" x14ac:dyDescent="0.3">
      <c r="A12" s="44">
        <v>2105</v>
      </c>
      <c r="B12" s="44">
        <v>16.50411832</v>
      </c>
    </row>
    <row r="13" spans="1:8" x14ac:dyDescent="0.3">
      <c r="A13" s="44">
        <v>2110</v>
      </c>
      <c r="B13" s="44">
        <v>12.08008478</v>
      </c>
    </row>
    <row r="14" spans="1:8" x14ac:dyDescent="0.3">
      <c r="A14" s="44">
        <v>2122</v>
      </c>
      <c r="B14" s="44">
        <v>14.2073201</v>
      </c>
    </row>
    <row r="15" spans="1:8" x14ac:dyDescent="0.3">
      <c r="A15" s="44">
        <v>2130</v>
      </c>
      <c r="B15" s="44">
        <v>13.784313819999999</v>
      </c>
    </row>
    <row r="16" spans="1:8" x14ac:dyDescent="0.3">
      <c r="A16" s="44">
        <v>2150</v>
      </c>
      <c r="B16" s="44">
        <v>13.02373622</v>
      </c>
    </row>
    <row r="17" spans="1:2" x14ac:dyDescent="0.3">
      <c r="A17" s="44">
        <v>2164</v>
      </c>
      <c r="B17" s="44">
        <v>17.04084353</v>
      </c>
    </row>
    <row r="18" spans="1:2" x14ac:dyDescent="0.3">
      <c r="A18" s="44">
        <v>2170</v>
      </c>
      <c r="B18" s="44">
        <v>12.45047793</v>
      </c>
    </row>
    <row r="19" spans="1:2" x14ac:dyDescent="0.3">
      <c r="A19" s="44">
        <v>2180</v>
      </c>
      <c r="B19" s="44">
        <v>13.896130790000001</v>
      </c>
    </row>
    <row r="20" spans="1:2" x14ac:dyDescent="0.3">
      <c r="A20" s="44">
        <v>2185</v>
      </c>
      <c r="B20" s="44">
        <v>7.9534858210000001</v>
      </c>
    </row>
    <row r="21" spans="1:2" x14ac:dyDescent="0.3">
      <c r="A21" s="44">
        <v>2188</v>
      </c>
      <c r="B21" s="44">
        <v>9.4701292230000007</v>
      </c>
    </row>
    <row r="22" spans="1:2" x14ac:dyDescent="0.3">
      <c r="A22" s="44">
        <v>2195</v>
      </c>
      <c r="B22" s="44">
        <v>15.61696319</v>
      </c>
    </row>
    <row r="23" spans="1:2" x14ac:dyDescent="0.3">
      <c r="A23" s="44">
        <v>2198</v>
      </c>
      <c r="B23" s="44">
        <v>15.61239724</v>
      </c>
    </row>
    <row r="24" spans="1:2" x14ac:dyDescent="0.3">
      <c r="A24" s="44">
        <v>2220</v>
      </c>
      <c r="B24" s="44">
        <v>14.378576349999999</v>
      </c>
    </row>
    <row r="25" spans="1:2" x14ac:dyDescent="0.3">
      <c r="A25" s="44">
        <v>2230</v>
      </c>
      <c r="B25" s="44">
        <v>15.118639269999999</v>
      </c>
    </row>
    <row r="26" spans="1:2" x14ac:dyDescent="0.3">
      <c r="A26" s="44">
        <v>2240</v>
      </c>
      <c r="B26" s="44">
        <v>13.951663699999999</v>
      </c>
    </row>
    <row r="27" spans="1:2" x14ac:dyDescent="0.3">
      <c r="A27" s="44">
        <v>2261</v>
      </c>
      <c r="B27" s="44">
        <v>13.90886266</v>
      </c>
    </row>
    <row r="28" spans="1:2" x14ac:dyDescent="0.3">
      <c r="A28" s="44">
        <v>2270</v>
      </c>
      <c r="B28" s="44">
        <v>13.894835909999999</v>
      </c>
    </row>
    <row r="29" spans="1:2" x14ac:dyDescent="0.3">
      <c r="A29" s="44">
        <v>2275</v>
      </c>
      <c r="B29" s="44">
        <v>15.61859106</v>
      </c>
    </row>
    <row r="30" spans="1:2" x14ac:dyDescent="0.3">
      <c r="A30" s="44">
        <v>2282</v>
      </c>
      <c r="B30" s="44">
        <v>16.491108830000002</v>
      </c>
    </row>
    <row r="31" spans="1:2" x14ac:dyDescent="0.3">
      <c r="A31" s="44">
        <v>2290</v>
      </c>
      <c r="B31" s="44">
        <v>14.83244152</v>
      </c>
    </row>
    <row r="32" spans="1:2" x14ac:dyDescent="0.3">
      <c r="A32" s="44">
        <v>4013</v>
      </c>
      <c r="B32" s="44">
        <v>9.4863282130000002</v>
      </c>
    </row>
    <row r="33" spans="1:2" x14ac:dyDescent="0.3">
      <c r="A33" s="44">
        <v>4019</v>
      </c>
      <c r="B33" s="44">
        <v>10.35435747</v>
      </c>
    </row>
    <row r="34" spans="1:2" x14ac:dyDescent="0.3">
      <c r="A34" s="44">
        <v>9001</v>
      </c>
      <c r="B34" s="44">
        <v>9.8489896760000004</v>
      </c>
    </row>
    <row r="35" spans="1:2" x14ac:dyDescent="0.3">
      <c r="A35" s="44">
        <v>9003</v>
      </c>
      <c r="B35" s="44">
        <v>9.897267824</v>
      </c>
    </row>
    <row r="36" spans="1:2" x14ac:dyDescent="0.3">
      <c r="A36" s="44">
        <v>9005</v>
      </c>
      <c r="B36" s="44">
        <v>9.82378982</v>
      </c>
    </row>
    <row r="37" spans="1:2" x14ac:dyDescent="0.3">
      <c r="A37" s="44">
        <v>9007</v>
      </c>
      <c r="B37" s="44">
        <v>9.8596648289999997</v>
      </c>
    </row>
    <row r="38" spans="1:2" x14ac:dyDescent="0.3">
      <c r="A38" s="44">
        <v>9009</v>
      </c>
      <c r="B38" s="44">
        <v>9.9037369579999996</v>
      </c>
    </row>
    <row r="39" spans="1:2" x14ac:dyDescent="0.3">
      <c r="A39" s="44">
        <v>9011</v>
      </c>
      <c r="B39" s="44">
        <v>9.8837029469999997</v>
      </c>
    </row>
    <row r="40" spans="1:2" x14ac:dyDescent="0.3">
      <c r="A40" s="44">
        <v>9013</v>
      </c>
      <c r="B40" s="44">
        <v>9.8643105880000004</v>
      </c>
    </row>
    <row r="41" spans="1:2" x14ac:dyDescent="0.3">
      <c r="A41" s="44">
        <v>9015</v>
      </c>
      <c r="B41" s="44">
        <v>9.8520753729999999</v>
      </c>
    </row>
    <row r="42" spans="1:2" x14ac:dyDescent="0.3">
      <c r="A42" s="44">
        <v>10001</v>
      </c>
      <c r="B42" s="44">
        <v>8.8186059790000009</v>
      </c>
    </row>
    <row r="43" spans="1:2" x14ac:dyDescent="0.3">
      <c r="A43" s="44">
        <v>10003</v>
      </c>
      <c r="B43" s="44">
        <v>8.0714404240000004</v>
      </c>
    </row>
    <row r="44" spans="1:2" x14ac:dyDescent="0.3">
      <c r="A44" s="44">
        <v>10005</v>
      </c>
      <c r="B44" s="44">
        <v>9.272307327</v>
      </c>
    </row>
    <row r="45" spans="1:2" x14ac:dyDescent="0.3">
      <c r="A45" s="44">
        <v>11001</v>
      </c>
      <c r="B45" s="44">
        <v>8.3697538320000007</v>
      </c>
    </row>
    <row r="46" spans="1:2" x14ac:dyDescent="0.3">
      <c r="A46" s="44">
        <v>13001</v>
      </c>
      <c r="B46" s="44">
        <v>12.535343490000001</v>
      </c>
    </row>
    <row r="47" spans="1:2" x14ac:dyDescent="0.3">
      <c r="A47" s="44">
        <v>13003</v>
      </c>
      <c r="B47" s="44">
        <v>12.59484383</v>
      </c>
    </row>
    <row r="48" spans="1:2" x14ac:dyDescent="0.3">
      <c r="A48" s="44">
        <v>13005</v>
      </c>
      <c r="B48" s="44">
        <v>12.53824114</v>
      </c>
    </row>
    <row r="49" spans="1:2" x14ac:dyDescent="0.3">
      <c r="A49" s="44">
        <v>13007</v>
      </c>
      <c r="B49" s="44">
        <v>12.35997064</v>
      </c>
    </row>
    <row r="50" spans="1:2" x14ac:dyDescent="0.3">
      <c r="A50" s="44">
        <v>13009</v>
      </c>
      <c r="B50" s="44">
        <v>12.380837980000001</v>
      </c>
    </row>
    <row r="51" spans="1:2" x14ac:dyDescent="0.3">
      <c r="A51" s="44">
        <v>13011</v>
      </c>
      <c r="B51" s="44">
        <v>12.544213620000001</v>
      </c>
    </row>
    <row r="52" spans="1:2" x14ac:dyDescent="0.3">
      <c r="A52" s="44">
        <v>13013</v>
      </c>
      <c r="B52" s="44">
        <v>11.9701019</v>
      </c>
    </row>
    <row r="53" spans="1:2" x14ac:dyDescent="0.3">
      <c r="A53" s="44">
        <v>13015</v>
      </c>
      <c r="B53" s="44">
        <v>11.99985687</v>
      </c>
    </row>
    <row r="54" spans="1:2" x14ac:dyDescent="0.3">
      <c r="A54" s="44">
        <v>13017</v>
      </c>
      <c r="B54" s="44">
        <v>12.45818689</v>
      </c>
    </row>
    <row r="55" spans="1:2" x14ac:dyDescent="0.3">
      <c r="A55" s="44">
        <v>13019</v>
      </c>
      <c r="B55" s="44">
        <v>12.57056942</v>
      </c>
    </row>
    <row r="56" spans="1:2" x14ac:dyDescent="0.3">
      <c r="A56" s="44">
        <v>13021</v>
      </c>
      <c r="B56" s="44">
        <v>12.10454457</v>
      </c>
    </row>
    <row r="57" spans="1:2" x14ac:dyDescent="0.3">
      <c r="A57" s="44">
        <v>13023</v>
      </c>
      <c r="B57" s="44">
        <v>12.45053878</v>
      </c>
    </row>
    <row r="58" spans="1:2" x14ac:dyDescent="0.3">
      <c r="A58" s="44">
        <v>13025</v>
      </c>
      <c r="B58" s="44">
        <v>12.56585565</v>
      </c>
    </row>
    <row r="59" spans="1:2" x14ac:dyDescent="0.3">
      <c r="A59" s="44">
        <v>13027</v>
      </c>
      <c r="B59" s="44">
        <v>12.42312516</v>
      </c>
    </row>
    <row r="60" spans="1:2" x14ac:dyDescent="0.3">
      <c r="A60" s="44">
        <v>13029</v>
      </c>
      <c r="B60" s="44">
        <v>10.42235492</v>
      </c>
    </row>
    <row r="61" spans="1:2" x14ac:dyDescent="0.3">
      <c r="A61" s="44">
        <v>13031</v>
      </c>
      <c r="B61" s="44">
        <v>12.40164865</v>
      </c>
    </row>
    <row r="62" spans="1:2" x14ac:dyDescent="0.3">
      <c r="A62" s="44">
        <v>13033</v>
      </c>
      <c r="B62" s="44">
        <v>12.40755601</v>
      </c>
    </row>
    <row r="63" spans="1:2" x14ac:dyDescent="0.3">
      <c r="A63" s="44">
        <v>13035</v>
      </c>
      <c r="B63" s="44">
        <v>12.45725893</v>
      </c>
    </row>
    <row r="64" spans="1:2" x14ac:dyDescent="0.3">
      <c r="A64" s="44">
        <v>13037</v>
      </c>
      <c r="B64" s="44">
        <v>12.38782144</v>
      </c>
    </row>
    <row r="65" spans="1:2" x14ac:dyDescent="0.3">
      <c r="A65" s="44">
        <v>13039</v>
      </c>
      <c r="B65" s="44">
        <v>12.4080543</v>
      </c>
    </row>
    <row r="66" spans="1:2" x14ac:dyDescent="0.3">
      <c r="A66" s="44">
        <v>13043</v>
      </c>
      <c r="B66" s="44">
        <v>12.48244356</v>
      </c>
    </row>
    <row r="67" spans="1:2" x14ac:dyDescent="0.3">
      <c r="A67" s="44">
        <v>13045</v>
      </c>
      <c r="B67" s="44">
        <v>11.98984072</v>
      </c>
    </row>
    <row r="68" spans="1:2" x14ac:dyDescent="0.3">
      <c r="A68" s="44">
        <v>13047</v>
      </c>
      <c r="B68" s="44">
        <v>12.48915199</v>
      </c>
    </row>
    <row r="69" spans="1:2" x14ac:dyDescent="0.3">
      <c r="A69" s="44">
        <v>13049</v>
      </c>
      <c r="B69" s="44">
        <v>12.49355059</v>
      </c>
    </row>
    <row r="70" spans="1:2" x14ac:dyDescent="0.3">
      <c r="A70" s="44">
        <v>13051</v>
      </c>
      <c r="B70" s="44">
        <v>10.249024220000001</v>
      </c>
    </row>
    <row r="71" spans="1:2" x14ac:dyDescent="0.3">
      <c r="A71" s="44">
        <v>13053</v>
      </c>
      <c r="B71" s="44">
        <v>10.40940282</v>
      </c>
    </row>
    <row r="72" spans="1:2" x14ac:dyDescent="0.3">
      <c r="A72" s="44">
        <v>13055</v>
      </c>
      <c r="B72" s="44">
        <v>12.5575236</v>
      </c>
    </row>
    <row r="73" spans="1:2" x14ac:dyDescent="0.3">
      <c r="A73" s="44">
        <v>13057</v>
      </c>
      <c r="B73" s="44">
        <v>9.5963428690000008</v>
      </c>
    </row>
    <row r="74" spans="1:2" x14ac:dyDescent="0.3">
      <c r="A74" s="44">
        <v>13059</v>
      </c>
      <c r="B74" s="44">
        <v>12.21923196</v>
      </c>
    </row>
    <row r="75" spans="1:2" x14ac:dyDescent="0.3">
      <c r="A75" s="44">
        <v>13061</v>
      </c>
      <c r="B75" s="44">
        <v>12.31623213</v>
      </c>
    </row>
    <row r="76" spans="1:2" x14ac:dyDescent="0.3">
      <c r="A76" s="44">
        <v>13063</v>
      </c>
      <c r="B76" s="44">
        <v>9.4753361819999995</v>
      </c>
    </row>
    <row r="77" spans="1:2" x14ac:dyDescent="0.3">
      <c r="A77" s="44">
        <v>13065</v>
      </c>
      <c r="B77" s="44">
        <v>12.506641699999999</v>
      </c>
    </row>
    <row r="78" spans="1:2" x14ac:dyDescent="0.3">
      <c r="A78" s="44">
        <v>13067</v>
      </c>
      <c r="B78" s="44">
        <v>9.4626161110000009</v>
      </c>
    </row>
    <row r="79" spans="1:2" x14ac:dyDescent="0.3">
      <c r="A79" s="44">
        <v>13069</v>
      </c>
      <c r="B79" s="44">
        <v>12.512159410000001</v>
      </c>
    </row>
    <row r="80" spans="1:2" x14ac:dyDescent="0.3">
      <c r="A80" s="44">
        <v>13071</v>
      </c>
      <c r="B80" s="44">
        <v>12.465130220000001</v>
      </c>
    </row>
    <row r="81" spans="1:2" x14ac:dyDescent="0.3">
      <c r="A81" s="44">
        <v>13073</v>
      </c>
      <c r="B81" s="44">
        <v>10.416721770000001</v>
      </c>
    </row>
    <row r="82" spans="1:2" x14ac:dyDescent="0.3">
      <c r="A82" s="44">
        <v>13075</v>
      </c>
      <c r="B82" s="44">
        <v>12.48619233</v>
      </c>
    </row>
    <row r="83" spans="1:2" x14ac:dyDescent="0.3">
      <c r="A83" s="44">
        <v>13077</v>
      </c>
      <c r="B83" s="44">
        <v>9.6424624090000002</v>
      </c>
    </row>
    <row r="84" spans="1:2" x14ac:dyDescent="0.3">
      <c r="A84" s="44">
        <v>13079</v>
      </c>
      <c r="B84" s="44">
        <v>12.4967135</v>
      </c>
    </row>
    <row r="85" spans="1:2" x14ac:dyDescent="0.3">
      <c r="A85" s="44">
        <v>13081</v>
      </c>
      <c r="B85" s="44">
        <v>12.39239574</v>
      </c>
    </row>
    <row r="86" spans="1:2" x14ac:dyDescent="0.3">
      <c r="A86" s="44">
        <v>13083</v>
      </c>
      <c r="B86" s="44">
        <v>12.51620615</v>
      </c>
    </row>
    <row r="87" spans="1:2" x14ac:dyDescent="0.3">
      <c r="A87" s="44">
        <v>13085</v>
      </c>
      <c r="B87" s="44">
        <v>12.534293119999999</v>
      </c>
    </row>
    <row r="88" spans="1:2" x14ac:dyDescent="0.3">
      <c r="A88" s="44">
        <v>13087</v>
      </c>
      <c r="B88" s="44">
        <v>12.36468876</v>
      </c>
    </row>
    <row r="89" spans="1:2" x14ac:dyDescent="0.3">
      <c r="A89" s="44">
        <v>13089</v>
      </c>
      <c r="B89" s="44">
        <v>9.4396573620000002</v>
      </c>
    </row>
    <row r="90" spans="1:2" x14ac:dyDescent="0.3">
      <c r="A90" s="44">
        <v>13091</v>
      </c>
      <c r="B90" s="44">
        <v>12.502217419999999</v>
      </c>
    </row>
    <row r="91" spans="1:2" x14ac:dyDescent="0.3">
      <c r="A91" s="44">
        <v>13093</v>
      </c>
      <c r="B91" s="44">
        <v>12.4178581</v>
      </c>
    </row>
    <row r="92" spans="1:2" x14ac:dyDescent="0.3">
      <c r="A92" s="44">
        <v>13095</v>
      </c>
      <c r="B92" s="44">
        <v>12.236593900000001</v>
      </c>
    </row>
    <row r="93" spans="1:2" x14ac:dyDescent="0.3">
      <c r="A93" s="44">
        <v>13097</v>
      </c>
      <c r="B93" s="44">
        <v>9.5801877149999992</v>
      </c>
    </row>
    <row r="94" spans="1:2" x14ac:dyDescent="0.3">
      <c r="A94" s="44">
        <v>13099</v>
      </c>
      <c r="B94" s="44">
        <v>12.429040560000001</v>
      </c>
    </row>
    <row r="95" spans="1:2" x14ac:dyDescent="0.3">
      <c r="A95" s="44">
        <v>13101</v>
      </c>
      <c r="B95" s="44">
        <v>12.551938639999999</v>
      </c>
    </row>
    <row r="96" spans="1:2" x14ac:dyDescent="0.3">
      <c r="A96" s="44">
        <v>13103</v>
      </c>
      <c r="B96" s="44">
        <v>10.423307729999999</v>
      </c>
    </row>
    <row r="97" spans="1:2" x14ac:dyDescent="0.3">
      <c r="A97" s="44">
        <v>13105</v>
      </c>
      <c r="B97" s="44">
        <v>12.468926939999999</v>
      </c>
    </row>
    <row r="98" spans="1:2" x14ac:dyDescent="0.3">
      <c r="A98" s="44">
        <v>13107</v>
      </c>
      <c r="B98" s="44">
        <v>12.489262500000001</v>
      </c>
    </row>
    <row r="99" spans="1:2" x14ac:dyDescent="0.3">
      <c r="A99" s="44">
        <v>13109</v>
      </c>
      <c r="B99" s="44">
        <v>12.46523928</v>
      </c>
    </row>
    <row r="100" spans="1:2" x14ac:dyDescent="0.3">
      <c r="A100" s="44">
        <v>13111</v>
      </c>
      <c r="B100" s="44">
        <v>12.594203500000001</v>
      </c>
    </row>
    <row r="101" spans="1:2" x14ac:dyDescent="0.3">
      <c r="A101" s="44">
        <v>13113</v>
      </c>
      <c r="B101" s="44">
        <v>9.5415866339999997</v>
      </c>
    </row>
    <row r="102" spans="1:2" x14ac:dyDescent="0.3">
      <c r="A102" s="44">
        <v>13115</v>
      </c>
      <c r="B102" s="44">
        <v>12.444690639999999</v>
      </c>
    </row>
    <row r="103" spans="1:2" x14ac:dyDescent="0.3">
      <c r="A103" s="44">
        <v>13117</v>
      </c>
      <c r="B103" s="44">
        <v>9.5498284869999992</v>
      </c>
    </row>
    <row r="104" spans="1:2" x14ac:dyDescent="0.3">
      <c r="A104" s="44">
        <v>13119</v>
      </c>
      <c r="B104" s="44">
        <v>12.53755134</v>
      </c>
    </row>
    <row r="105" spans="1:2" x14ac:dyDescent="0.3">
      <c r="A105" s="44">
        <v>13121</v>
      </c>
      <c r="B105" s="44">
        <v>9.1028260830000001</v>
      </c>
    </row>
    <row r="106" spans="1:2" x14ac:dyDescent="0.3">
      <c r="A106" s="44">
        <v>13123</v>
      </c>
      <c r="B106" s="44">
        <v>12.57652238</v>
      </c>
    </row>
    <row r="107" spans="1:2" x14ac:dyDescent="0.3">
      <c r="A107" s="44">
        <v>13125</v>
      </c>
      <c r="B107" s="44">
        <v>12.64376968</v>
      </c>
    </row>
    <row r="108" spans="1:2" x14ac:dyDescent="0.3">
      <c r="A108" s="44">
        <v>13127</v>
      </c>
      <c r="B108" s="44">
        <v>10.30831747</v>
      </c>
    </row>
    <row r="109" spans="1:2" x14ac:dyDescent="0.3">
      <c r="A109" s="44">
        <v>13129</v>
      </c>
      <c r="B109" s="44">
        <v>12.5113597</v>
      </c>
    </row>
    <row r="110" spans="1:2" x14ac:dyDescent="0.3">
      <c r="A110" s="44">
        <v>13131</v>
      </c>
      <c r="B110" s="44">
        <v>12.50489902</v>
      </c>
    </row>
    <row r="111" spans="1:2" x14ac:dyDescent="0.3">
      <c r="A111" s="44">
        <v>13133</v>
      </c>
      <c r="B111" s="44">
        <v>12.42163414</v>
      </c>
    </row>
    <row r="112" spans="1:2" x14ac:dyDescent="0.3">
      <c r="A112" s="44">
        <v>13135</v>
      </c>
      <c r="B112" s="44">
        <v>9.5001774559999994</v>
      </c>
    </row>
    <row r="113" spans="1:2" x14ac:dyDescent="0.3">
      <c r="A113" s="44">
        <v>13137</v>
      </c>
      <c r="B113" s="44">
        <v>12.52348705</v>
      </c>
    </row>
    <row r="114" spans="1:2" x14ac:dyDescent="0.3">
      <c r="A114" s="44">
        <v>13139</v>
      </c>
      <c r="B114" s="44">
        <v>11.94239367</v>
      </c>
    </row>
    <row r="115" spans="1:2" x14ac:dyDescent="0.3">
      <c r="A115" s="44">
        <v>13141</v>
      </c>
      <c r="B115" s="44">
        <v>12.361320360000001</v>
      </c>
    </row>
    <row r="116" spans="1:2" x14ac:dyDescent="0.3">
      <c r="A116" s="44">
        <v>13143</v>
      </c>
      <c r="B116" s="44">
        <v>12.551896660000001</v>
      </c>
    </row>
    <row r="117" spans="1:2" x14ac:dyDescent="0.3">
      <c r="A117" s="44">
        <v>13145</v>
      </c>
      <c r="B117" s="44">
        <v>12.513187909999999</v>
      </c>
    </row>
    <row r="118" spans="1:2" x14ac:dyDescent="0.3">
      <c r="A118" s="44">
        <v>13147</v>
      </c>
      <c r="B118" s="44">
        <v>12.50614247</v>
      </c>
    </row>
    <row r="119" spans="1:2" x14ac:dyDescent="0.3">
      <c r="A119" s="44">
        <v>13149</v>
      </c>
      <c r="B119" s="44">
        <v>12.565930870000001</v>
      </c>
    </row>
    <row r="120" spans="1:2" x14ac:dyDescent="0.3">
      <c r="A120" s="44">
        <v>13151</v>
      </c>
      <c r="B120" s="44">
        <v>9.5946569969999995</v>
      </c>
    </row>
    <row r="121" spans="1:2" x14ac:dyDescent="0.3">
      <c r="A121" s="44">
        <v>13153</v>
      </c>
      <c r="B121" s="44">
        <v>10.3848927</v>
      </c>
    </row>
    <row r="122" spans="1:2" x14ac:dyDescent="0.3">
      <c r="A122" s="44">
        <v>13155</v>
      </c>
      <c r="B122" s="44">
        <v>12.54195713</v>
      </c>
    </row>
    <row r="123" spans="1:2" x14ac:dyDescent="0.3">
      <c r="A123" s="44">
        <v>13157</v>
      </c>
      <c r="B123" s="44">
        <v>12.48049305</v>
      </c>
    </row>
    <row r="124" spans="1:2" x14ac:dyDescent="0.3">
      <c r="A124" s="44">
        <v>13159</v>
      </c>
      <c r="B124" s="44">
        <v>12.509878860000001</v>
      </c>
    </row>
    <row r="125" spans="1:2" x14ac:dyDescent="0.3">
      <c r="A125" s="44">
        <v>13161</v>
      </c>
      <c r="B125" s="44">
        <v>12.49572547</v>
      </c>
    </row>
    <row r="126" spans="1:2" x14ac:dyDescent="0.3">
      <c r="A126" s="44">
        <v>13163</v>
      </c>
      <c r="B126" s="44">
        <v>12.385661750000001</v>
      </c>
    </row>
    <row r="127" spans="1:2" x14ac:dyDescent="0.3">
      <c r="A127" s="44">
        <v>13165</v>
      </c>
      <c r="B127" s="44">
        <v>12.509734030000001</v>
      </c>
    </row>
    <row r="128" spans="1:2" x14ac:dyDescent="0.3">
      <c r="A128" s="44">
        <v>13167</v>
      </c>
      <c r="B128" s="44">
        <v>12.5182194</v>
      </c>
    </row>
    <row r="129" spans="1:2" x14ac:dyDescent="0.3">
      <c r="A129" s="44">
        <v>13169</v>
      </c>
      <c r="B129" s="44">
        <v>12.503071419999999</v>
      </c>
    </row>
    <row r="130" spans="1:2" x14ac:dyDescent="0.3">
      <c r="A130" s="44">
        <v>13171</v>
      </c>
      <c r="B130" s="44">
        <v>12.484318289999999</v>
      </c>
    </row>
    <row r="131" spans="1:2" x14ac:dyDescent="0.3">
      <c r="A131" s="44">
        <v>13173</v>
      </c>
      <c r="B131" s="44">
        <v>12.525009470000001</v>
      </c>
    </row>
    <row r="132" spans="1:2" x14ac:dyDescent="0.3">
      <c r="A132" s="44">
        <v>13175</v>
      </c>
      <c r="B132" s="44">
        <v>12.416003509999999</v>
      </c>
    </row>
    <row r="133" spans="1:2" x14ac:dyDescent="0.3">
      <c r="A133" s="44">
        <v>13177</v>
      </c>
      <c r="B133" s="44">
        <v>10.42370667</v>
      </c>
    </row>
    <row r="134" spans="1:2" x14ac:dyDescent="0.3">
      <c r="A134" s="44">
        <v>13179</v>
      </c>
      <c r="B134" s="44">
        <v>10.376804119999999</v>
      </c>
    </row>
    <row r="135" spans="1:2" x14ac:dyDescent="0.3">
      <c r="A135" s="44">
        <v>13181</v>
      </c>
      <c r="B135" s="44">
        <v>12.485646839999999</v>
      </c>
    </row>
    <row r="136" spans="1:2" x14ac:dyDescent="0.3">
      <c r="A136" s="44">
        <v>13183</v>
      </c>
      <c r="B136" s="44">
        <v>10.47241365</v>
      </c>
    </row>
    <row r="137" spans="1:2" x14ac:dyDescent="0.3">
      <c r="A137" s="44">
        <v>13185</v>
      </c>
      <c r="B137" s="44">
        <v>12.353904200000001</v>
      </c>
    </row>
    <row r="138" spans="1:2" x14ac:dyDescent="0.3">
      <c r="A138" s="44">
        <v>13187</v>
      </c>
      <c r="B138" s="44">
        <v>12.549752549999999</v>
      </c>
    </row>
    <row r="139" spans="1:2" x14ac:dyDescent="0.3">
      <c r="A139" s="44">
        <v>13189</v>
      </c>
      <c r="B139" s="44">
        <v>12.41310945</v>
      </c>
    </row>
    <row r="140" spans="1:2" x14ac:dyDescent="0.3">
      <c r="A140" s="44">
        <v>13191</v>
      </c>
      <c r="B140" s="44">
        <v>12.44622154</v>
      </c>
    </row>
    <row r="141" spans="1:2" x14ac:dyDescent="0.3">
      <c r="A141" s="44">
        <v>13193</v>
      </c>
      <c r="B141" s="44">
        <v>12.363010839999999</v>
      </c>
    </row>
    <row r="142" spans="1:2" x14ac:dyDescent="0.3">
      <c r="A142" s="44">
        <v>13195</v>
      </c>
      <c r="B142" s="44">
        <v>12.57471217</v>
      </c>
    </row>
    <row r="143" spans="1:2" x14ac:dyDescent="0.3">
      <c r="A143" s="44">
        <v>13197</v>
      </c>
      <c r="B143" s="44">
        <v>12.51063686</v>
      </c>
    </row>
    <row r="144" spans="1:2" x14ac:dyDescent="0.3">
      <c r="A144" s="44">
        <v>13199</v>
      </c>
      <c r="B144" s="44">
        <v>12.43139532</v>
      </c>
    </row>
    <row r="145" spans="1:2" x14ac:dyDescent="0.3">
      <c r="A145" s="44">
        <v>13201</v>
      </c>
      <c r="B145" s="44">
        <v>12.430024080000001</v>
      </c>
    </row>
    <row r="146" spans="1:2" x14ac:dyDescent="0.3">
      <c r="A146" s="44">
        <v>13205</v>
      </c>
      <c r="B146" s="44">
        <v>12.398702630000001</v>
      </c>
    </row>
    <row r="147" spans="1:2" x14ac:dyDescent="0.3">
      <c r="A147" s="44">
        <v>13207</v>
      </c>
      <c r="B147" s="44">
        <v>12.38467393</v>
      </c>
    </row>
    <row r="148" spans="1:2" x14ac:dyDescent="0.3">
      <c r="A148" s="44">
        <v>13209</v>
      </c>
      <c r="B148" s="44">
        <v>12.53061742</v>
      </c>
    </row>
    <row r="149" spans="1:2" x14ac:dyDescent="0.3">
      <c r="A149" s="44">
        <v>13211</v>
      </c>
      <c r="B149" s="44">
        <v>12.47558985</v>
      </c>
    </row>
    <row r="150" spans="1:2" x14ac:dyDescent="0.3">
      <c r="A150" s="44">
        <v>13213</v>
      </c>
      <c r="B150" s="44">
        <v>12.57156004</v>
      </c>
    </row>
    <row r="151" spans="1:2" x14ac:dyDescent="0.3">
      <c r="A151" s="44">
        <v>13215</v>
      </c>
      <c r="B151" s="44">
        <v>10.31201991</v>
      </c>
    </row>
    <row r="152" spans="1:2" x14ac:dyDescent="0.3">
      <c r="A152" s="44">
        <v>13217</v>
      </c>
      <c r="B152" s="44">
        <v>11.93789394</v>
      </c>
    </row>
    <row r="153" spans="1:2" x14ac:dyDescent="0.3">
      <c r="A153" s="44">
        <v>13219</v>
      </c>
      <c r="B153" s="44">
        <v>10.40097896</v>
      </c>
    </row>
    <row r="154" spans="1:2" x14ac:dyDescent="0.3">
      <c r="A154" s="44">
        <v>13221</v>
      </c>
      <c r="B154" s="44">
        <v>12.539065709999999</v>
      </c>
    </row>
    <row r="155" spans="1:2" x14ac:dyDescent="0.3">
      <c r="A155" s="44">
        <v>13223</v>
      </c>
      <c r="B155" s="44">
        <v>9.6793608239999998</v>
      </c>
    </row>
    <row r="156" spans="1:2" x14ac:dyDescent="0.3">
      <c r="A156" s="44">
        <v>13225</v>
      </c>
      <c r="B156" s="44">
        <v>12.375899950000001</v>
      </c>
    </row>
    <row r="157" spans="1:2" x14ac:dyDescent="0.3">
      <c r="A157" s="44">
        <v>13227</v>
      </c>
      <c r="B157" s="44">
        <v>12.532917429999999</v>
      </c>
    </row>
    <row r="158" spans="1:2" x14ac:dyDescent="0.3">
      <c r="A158" s="44">
        <v>13229</v>
      </c>
      <c r="B158" s="44">
        <v>12.56564361</v>
      </c>
    </row>
    <row r="159" spans="1:2" x14ac:dyDescent="0.3">
      <c r="A159" s="44">
        <v>13231</v>
      </c>
      <c r="B159" s="44">
        <v>12.540897899999999</v>
      </c>
    </row>
    <row r="160" spans="1:2" x14ac:dyDescent="0.3">
      <c r="A160" s="44">
        <v>13233</v>
      </c>
      <c r="B160" s="44">
        <v>12.509276959999999</v>
      </c>
    </row>
    <row r="161" spans="1:2" x14ac:dyDescent="0.3">
      <c r="A161" s="44">
        <v>13235</v>
      </c>
      <c r="B161" s="44">
        <v>12.477227600000001</v>
      </c>
    </row>
    <row r="162" spans="1:2" x14ac:dyDescent="0.3">
      <c r="A162" s="44">
        <v>13237</v>
      </c>
      <c r="B162" s="44">
        <v>12.478063669999999</v>
      </c>
    </row>
    <row r="163" spans="1:2" x14ac:dyDescent="0.3">
      <c r="A163" s="44">
        <v>13239</v>
      </c>
      <c r="B163" s="44">
        <v>12.486172079999999</v>
      </c>
    </row>
    <row r="164" spans="1:2" x14ac:dyDescent="0.3">
      <c r="A164" s="44">
        <v>13241</v>
      </c>
      <c r="B164" s="44">
        <v>12.564689919999999</v>
      </c>
    </row>
    <row r="165" spans="1:2" x14ac:dyDescent="0.3">
      <c r="A165" s="44">
        <v>13243</v>
      </c>
      <c r="B165" s="44">
        <v>12.378210429999999</v>
      </c>
    </row>
    <row r="166" spans="1:2" x14ac:dyDescent="0.3">
      <c r="A166" s="44">
        <v>13245</v>
      </c>
      <c r="B166" s="44">
        <v>12.24924081</v>
      </c>
    </row>
    <row r="167" spans="1:2" x14ac:dyDescent="0.3">
      <c r="A167" s="44">
        <v>13247</v>
      </c>
      <c r="B167" s="44">
        <v>9.5273498449999998</v>
      </c>
    </row>
    <row r="168" spans="1:2" x14ac:dyDescent="0.3">
      <c r="A168" s="44">
        <v>13249</v>
      </c>
      <c r="B168" s="44">
        <v>12.55574152</v>
      </c>
    </row>
    <row r="169" spans="1:2" x14ac:dyDescent="0.3">
      <c r="A169" s="44">
        <v>13251</v>
      </c>
      <c r="B169" s="44">
        <v>12.45930229</v>
      </c>
    </row>
    <row r="170" spans="1:2" x14ac:dyDescent="0.3">
      <c r="A170" s="44">
        <v>13253</v>
      </c>
      <c r="B170" s="44">
        <v>12.46143255</v>
      </c>
    </row>
    <row r="171" spans="1:2" x14ac:dyDescent="0.3">
      <c r="A171" s="44">
        <v>13255</v>
      </c>
      <c r="B171" s="44">
        <v>11.952004260000001</v>
      </c>
    </row>
    <row r="172" spans="1:2" x14ac:dyDescent="0.3">
      <c r="A172" s="44">
        <v>13257</v>
      </c>
      <c r="B172" s="44">
        <v>12.46768449</v>
      </c>
    </row>
    <row r="173" spans="1:2" x14ac:dyDescent="0.3">
      <c r="A173" s="44">
        <v>13259</v>
      </c>
      <c r="B173" s="44">
        <v>12.36251541</v>
      </c>
    </row>
    <row r="174" spans="1:2" x14ac:dyDescent="0.3">
      <c r="A174" s="44">
        <v>13261</v>
      </c>
      <c r="B174" s="44">
        <v>12.34437288</v>
      </c>
    </row>
    <row r="175" spans="1:2" x14ac:dyDescent="0.3">
      <c r="A175" s="44">
        <v>13263</v>
      </c>
      <c r="B175" s="44">
        <v>12.431765779999999</v>
      </c>
    </row>
    <row r="176" spans="1:2" x14ac:dyDescent="0.3">
      <c r="A176" s="44">
        <v>13265</v>
      </c>
      <c r="B176" s="44">
        <v>12.3799417</v>
      </c>
    </row>
    <row r="177" spans="1:2" x14ac:dyDescent="0.3">
      <c r="A177" s="44">
        <v>13267</v>
      </c>
      <c r="B177" s="44">
        <v>12.52545185</v>
      </c>
    </row>
    <row r="178" spans="1:2" x14ac:dyDescent="0.3">
      <c r="A178" s="44">
        <v>13269</v>
      </c>
      <c r="B178" s="44">
        <v>12.450854509999999</v>
      </c>
    </row>
    <row r="179" spans="1:2" x14ac:dyDescent="0.3">
      <c r="A179" s="44">
        <v>13271</v>
      </c>
      <c r="B179" s="44">
        <v>12.494356570000001</v>
      </c>
    </row>
    <row r="180" spans="1:2" x14ac:dyDescent="0.3">
      <c r="A180" s="44">
        <v>13273</v>
      </c>
      <c r="B180" s="44">
        <v>12.381667240000001</v>
      </c>
    </row>
    <row r="181" spans="1:2" x14ac:dyDescent="0.3">
      <c r="A181" s="44">
        <v>13275</v>
      </c>
      <c r="B181" s="44">
        <v>12.38693827</v>
      </c>
    </row>
    <row r="182" spans="1:2" x14ac:dyDescent="0.3">
      <c r="A182" s="44">
        <v>13277</v>
      </c>
      <c r="B182" s="44">
        <v>12.379610420000001</v>
      </c>
    </row>
    <row r="183" spans="1:2" x14ac:dyDescent="0.3">
      <c r="A183" s="44">
        <v>13279</v>
      </c>
      <c r="B183" s="44">
        <v>12.459178270000001</v>
      </c>
    </row>
    <row r="184" spans="1:2" x14ac:dyDescent="0.3">
      <c r="A184" s="44">
        <v>13281</v>
      </c>
      <c r="B184" s="44">
        <v>12.576057710000001</v>
      </c>
    </row>
    <row r="185" spans="1:2" x14ac:dyDescent="0.3">
      <c r="A185" s="44">
        <v>13283</v>
      </c>
      <c r="B185" s="44">
        <v>12.473184720000001</v>
      </c>
    </row>
    <row r="186" spans="1:2" x14ac:dyDescent="0.3">
      <c r="A186" s="44">
        <v>13285</v>
      </c>
      <c r="B186" s="44">
        <v>12.305510809999999</v>
      </c>
    </row>
    <row r="187" spans="1:2" x14ac:dyDescent="0.3">
      <c r="A187" s="44">
        <v>13287</v>
      </c>
      <c r="B187" s="44">
        <v>12.447524939999999</v>
      </c>
    </row>
    <row r="188" spans="1:2" x14ac:dyDescent="0.3">
      <c r="A188" s="44">
        <v>13289</v>
      </c>
      <c r="B188" s="44">
        <v>12.38513178</v>
      </c>
    </row>
    <row r="189" spans="1:2" x14ac:dyDescent="0.3">
      <c r="A189" s="44">
        <v>13291</v>
      </c>
      <c r="B189" s="44">
        <v>12.57209812</v>
      </c>
    </row>
    <row r="190" spans="1:2" x14ac:dyDescent="0.3">
      <c r="A190" s="44">
        <v>13293</v>
      </c>
      <c r="B190" s="44">
        <v>12.445815359999999</v>
      </c>
    </row>
    <row r="191" spans="1:2" x14ac:dyDescent="0.3">
      <c r="A191" s="44">
        <v>13295</v>
      </c>
      <c r="B191" s="44">
        <v>12.53882862</v>
      </c>
    </row>
    <row r="192" spans="1:2" x14ac:dyDescent="0.3">
      <c r="A192" s="44">
        <v>13297</v>
      </c>
      <c r="B192" s="44">
        <v>11.985988710000001</v>
      </c>
    </row>
    <row r="193" spans="1:2" x14ac:dyDescent="0.3">
      <c r="A193" s="44">
        <v>13299</v>
      </c>
      <c r="B193" s="44">
        <v>12.42760526</v>
      </c>
    </row>
    <row r="194" spans="1:2" x14ac:dyDescent="0.3">
      <c r="A194" s="44">
        <v>13301</v>
      </c>
      <c r="B194" s="44">
        <v>12.41078289</v>
      </c>
    </row>
    <row r="195" spans="1:2" x14ac:dyDescent="0.3">
      <c r="A195" s="44">
        <v>13303</v>
      </c>
      <c r="B195" s="44">
        <v>12.379441780000001</v>
      </c>
    </row>
    <row r="196" spans="1:2" x14ac:dyDescent="0.3">
      <c r="A196" s="44">
        <v>13305</v>
      </c>
      <c r="B196" s="44">
        <v>12.50700836</v>
      </c>
    </row>
    <row r="197" spans="1:2" x14ac:dyDescent="0.3">
      <c r="A197" s="44">
        <v>13307</v>
      </c>
      <c r="B197" s="44">
        <v>12.44860394</v>
      </c>
    </row>
    <row r="198" spans="1:2" x14ac:dyDescent="0.3">
      <c r="A198" s="44">
        <v>13309</v>
      </c>
      <c r="B198" s="44">
        <v>12.545097719999999</v>
      </c>
    </row>
    <row r="199" spans="1:2" x14ac:dyDescent="0.3">
      <c r="A199" s="44">
        <v>13311</v>
      </c>
      <c r="B199" s="44">
        <v>12.538578920000001</v>
      </c>
    </row>
    <row r="200" spans="1:2" x14ac:dyDescent="0.3">
      <c r="A200" s="44">
        <v>13313</v>
      </c>
      <c r="B200" s="44">
        <v>12.44439261</v>
      </c>
    </row>
    <row r="201" spans="1:2" x14ac:dyDescent="0.3">
      <c r="A201" s="44">
        <v>13315</v>
      </c>
      <c r="B201" s="44">
        <v>12.593698</v>
      </c>
    </row>
    <row r="202" spans="1:2" x14ac:dyDescent="0.3">
      <c r="A202" s="44">
        <v>13317</v>
      </c>
      <c r="B202" s="44">
        <v>12.4462057</v>
      </c>
    </row>
    <row r="203" spans="1:2" x14ac:dyDescent="0.3">
      <c r="A203" s="44">
        <v>13319</v>
      </c>
      <c r="B203" s="44">
        <v>12.353646769999999</v>
      </c>
    </row>
    <row r="204" spans="1:2" x14ac:dyDescent="0.3">
      <c r="A204" s="44">
        <v>13321</v>
      </c>
      <c r="B204" s="44">
        <v>12.523223339999999</v>
      </c>
    </row>
    <row r="205" spans="1:2" x14ac:dyDescent="0.3">
      <c r="A205" s="44">
        <v>16001</v>
      </c>
      <c r="B205" s="44">
        <v>9.8446891189999999</v>
      </c>
    </row>
    <row r="206" spans="1:2" x14ac:dyDescent="0.3">
      <c r="A206" s="44">
        <v>16003</v>
      </c>
      <c r="B206" s="44">
        <v>14.498960070000001</v>
      </c>
    </row>
    <row r="207" spans="1:2" x14ac:dyDescent="0.3">
      <c r="A207" s="44">
        <v>16005</v>
      </c>
      <c r="B207" s="44">
        <v>11.868837279999999</v>
      </c>
    </row>
    <row r="208" spans="1:2" x14ac:dyDescent="0.3">
      <c r="A208" s="44">
        <v>16007</v>
      </c>
      <c r="B208" s="44">
        <v>13.40701616</v>
      </c>
    </row>
    <row r="209" spans="1:2" x14ac:dyDescent="0.3">
      <c r="A209" s="44">
        <v>16009</v>
      </c>
      <c r="B209" s="44">
        <v>14.45621983</v>
      </c>
    </row>
    <row r="210" spans="1:2" x14ac:dyDescent="0.3">
      <c r="A210" s="44">
        <v>16011</v>
      </c>
      <c r="B210" s="44">
        <v>12.327220540000001</v>
      </c>
    </row>
    <row r="211" spans="1:2" x14ac:dyDescent="0.3">
      <c r="A211" s="44">
        <v>16013</v>
      </c>
      <c r="B211" s="44">
        <v>12.37640528</v>
      </c>
    </row>
    <row r="212" spans="1:2" x14ac:dyDescent="0.3">
      <c r="A212" s="44">
        <v>16015</v>
      </c>
      <c r="B212" s="44">
        <v>13.641096109999999</v>
      </c>
    </row>
    <row r="213" spans="1:2" x14ac:dyDescent="0.3">
      <c r="A213" s="44">
        <v>16017</v>
      </c>
      <c r="B213" s="44">
        <v>13.849439629999999</v>
      </c>
    </row>
    <row r="214" spans="1:2" x14ac:dyDescent="0.3">
      <c r="A214" s="44">
        <v>16019</v>
      </c>
      <c r="B214" s="44">
        <v>10.449815900000001</v>
      </c>
    </row>
    <row r="215" spans="1:2" x14ac:dyDescent="0.3">
      <c r="A215" s="44">
        <v>16021</v>
      </c>
      <c r="B215" s="44">
        <v>14.117680780000001</v>
      </c>
    </row>
    <row r="216" spans="1:2" x14ac:dyDescent="0.3">
      <c r="A216" s="44">
        <v>16023</v>
      </c>
      <c r="B216" s="44">
        <v>14.105156920000001</v>
      </c>
    </row>
    <row r="217" spans="1:2" x14ac:dyDescent="0.3">
      <c r="A217" s="44">
        <v>16025</v>
      </c>
      <c r="B217" s="44">
        <v>14.573765740000001</v>
      </c>
    </row>
    <row r="218" spans="1:2" x14ac:dyDescent="0.3">
      <c r="A218" s="44">
        <v>16027</v>
      </c>
      <c r="B218" s="44">
        <v>11.719819810000001</v>
      </c>
    </row>
    <row r="219" spans="1:2" x14ac:dyDescent="0.3">
      <c r="A219" s="44">
        <v>16029</v>
      </c>
      <c r="B219" s="44">
        <v>11.990193870000001</v>
      </c>
    </row>
    <row r="220" spans="1:2" x14ac:dyDescent="0.3">
      <c r="A220" s="44">
        <v>16031</v>
      </c>
      <c r="B220" s="44">
        <v>11.90032555</v>
      </c>
    </row>
    <row r="221" spans="1:2" x14ac:dyDescent="0.3">
      <c r="A221" s="44">
        <v>16033</v>
      </c>
      <c r="B221" s="44">
        <v>13.11806606</v>
      </c>
    </row>
    <row r="222" spans="1:2" x14ac:dyDescent="0.3">
      <c r="A222" s="44">
        <v>16035</v>
      </c>
      <c r="B222" s="44">
        <v>14.088336419999999</v>
      </c>
    </row>
    <row r="223" spans="1:2" x14ac:dyDescent="0.3">
      <c r="A223" s="44">
        <v>16037</v>
      </c>
      <c r="B223" s="44">
        <v>14.326421399999999</v>
      </c>
    </row>
    <row r="224" spans="1:2" x14ac:dyDescent="0.3">
      <c r="A224" s="44">
        <v>16039</v>
      </c>
      <c r="B224" s="44">
        <v>12.01139981</v>
      </c>
    </row>
    <row r="225" spans="1:2" x14ac:dyDescent="0.3">
      <c r="A225" s="44">
        <v>16041</v>
      </c>
      <c r="B225" s="44">
        <v>13.190552909999999</v>
      </c>
    </row>
    <row r="226" spans="1:2" x14ac:dyDescent="0.3">
      <c r="A226" s="44">
        <v>16043</v>
      </c>
      <c r="B226" s="44">
        <v>12.93816372</v>
      </c>
    </row>
    <row r="227" spans="1:2" x14ac:dyDescent="0.3">
      <c r="A227" s="44">
        <v>16045</v>
      </c>
      <c r="B227" s="44">
        <v>13.92943777</v>
      </c>
    </row>
    <row r="228" spans="1:2" x14ac:dyDescent="0.3">
      <c r="A228" s="44">
        <v>16047</v>
      </c>
      <c r="B228" s="44">
        <v>13.364782870000001</v>
      </c>
    </row>
    <row r="229" spans="1:2" x14ac:dyDescent="0.3">
      <c r="A229" s="44">
        <v>16049</v>
      </c>
      <c r="B229" s="44">
        <v>14.36729645</v>
      </c>
    </row>
    <row r="230" spans="1:2" x14ac:dyDescent="0.3">
      <c r="A230" s="44">
        <v>16051</v>
      </c>
      <c r="B230" s="44">
        <v>11.983408969999999</v>
      </c>
    </row>
    <row r="231" spans="1:2" x14ac:dyDescent="0.3">
      <c r="A231" s="44">
        <v>16053</v>
      </c>
      <c r="B231" s="44">
        <v>11.892965520000001</v>
      </c>
    </row>
    <row r="232" spans="1:2" x14ac:dyDescent="0.3">
      <c r="A232" s="44">
        <v>16055</v>
      </c>
      <c r="B232" s="44">
        <v>12.17912029</v>
      </c>
    </row>
    <row r="233" spans="1:2" x14ac:dyDescent="0.3">
      <c r="A233" s="44">
        <v>16057</v>
      </c>
      <c r="B233" s="44">
        <v>12.76791145</v>
      </c>
    </row>
    <row r="234" spans="1:2" x14ac:dyDescent="0.3">
      <c r="A234" s="44">
        <v>16059</v>
      </c>
      <c r="B234" s="44">
        <v>14.79382098</v>
      </c>
    </row>
    <row r="235" spans="1:2" x14ac:dyDescent="0.3">
      <c r="A235" s="44">
        <v>16061</v>
      </c>
      <c r="B235" s="44">
        <v>14.204903809999999</v>
      </c>
    </row>
    <row r="236" spans="1:2" x14ac:dyDescent="0.3">
      <c r="A236" s="44">
        <v>16063</v>
      </c>
      <c r="B236" s="44">
        <v>14.08249026</v>
      </c>
    </row>
    <row r="237" spans="1:2" x14ac:dyDescent="0.3">
      <c r="A237" s="44">
        <v>16065</v>
      </c>
      <c r="B237" s="44">
        <v>11.19981928</v>
      </c>
    </row>
    <row r="238" spans="1:2" x14ac:dyDescent="0.3">
      <c r="A238" s="44">
        <v>16067</v>
      </c>
      <c r="B238" s="44">
        <v>11.91507067</v>
      </c>
    </row>
    <row r="239" spans="1:2" x14ac:dyDescent="0.3">
      <c r="A239" s="44">
        <v>16069</v>
      </c>
      <c r="B239" s="44">
        <v>12.759227920000001</v>
      </c>
    </row>
    <row r="240" spans="1:2" x14ac:dyDescent="0.3">
      <c r="A240" s="44">
        <v>16071</v>
      </c>
      <c r="B240" s="44">
        <v>13.73150021</v>
      </c>
    </row>
    <row r="241" spans="1:2" x14ac:dyDescent="0.3">
      <c r="A241" s="44">
        <v>16073</v>
      </c>
      <c r="B241" s="44">
        <v>13.914343629999999</v>
      </c>
    </row>
    <row r="242" spans="1:2" x14ac:dyDescent="0.3">
      <c r="A242" s="44">
        <v>16075</v>
      </c>
      <c r="B242" s="44">
        <v>13.06742554</v>
      </c>
    </row>
    <row r="243" spans="1:2" x14ac:dyDescent="0.3">
      <c r="A243" s="44">
        <v>16077</v>
      </c>
      <c r="B243" s="44">
        <v>12.39826072</v>
      </c>
    </row>
    <row r="244" spans="1:2" x14ac:dyDescent="0.3">
      <c r="A244" s="44">
        <v>16079</v>
      </c>
      <c r="B244" s="44">
        <v>13.75233132</v>
      </c>
    </row>
    <row r="245" spans="1:2" x14ac:dyDescent="0.3">
      <c r="A245" s="44">
        <v>16081</v>
      </c>
      <c r="B245" s="44">
        <v>12.108653240000001</v>
      </c>
    </row>
    <row r="246" spans="1:2" x14ac:dyDescent="0.3">
      <c r="A246" s="44">
        <v>16083</v>
      </c>
      <c r="B246" s="44">
        <v>11.845544950000001</v>
      </c>
    </row>
    <row r="247" spans="1:2" x14ac:dyDescent="0.3">
      <c r="A247" s="44">
        <v>16085</v>
      </c>
      <c r="B247" s="44">
        <v>13.16684442</v>
      </c>
    </row>
    <row r="248" spans="1:2" x14ac:dyDescent="0.3">
      <c r="A248" s="44">
        <v>16087</v>
      </c>
      <c r="B248" s="44">
        <v>13.998955219999999</v>
      </c>
    </row>
    <row r="249" spans="1:2" x14ac:dyDescent="0.3">
      <c r="A249" s="44">
        <v>23001</v>
      </c>
      <c r="B249" s="44">
        <v>9.3981525260000005</v>
      </c>
    </row>
    <row r="250" spans="1:2" x14ac:dyDescent="0.3">
      <c r="A250" s="44">
        <v>23003</v>
      </c>
      <c r="B250" s="44">
        <v>9.5236369389999993</v>
      </c>
    </row>
    <row r="251" spans="1:2" x14ac:dyDescent="0.3">
      <c r="A251" s="44">
        <v>23005</v>
      </c>
      <c r="B251" s="44">
        <v>8.2220996559999993</v>
      </c>
    </row>
    <row r="252" spans="1:2" x14ac:dyDescent="0.3">
      <c r="A252" s="44">
        <v>23007</v>
      </c>
      <c r="B252" s="44">
        <v>10.34267328</v>
      </c>
    </row>
    <row r="253" spans="1:2" x14ac:dyDescent="0.3">
      <c r="A253" s="44">
        <v>23009</v>
      </c>
      <c r="B253" s="44">
        <v>9.4186055870000001</v>
      </c>
    </row>
    <row r="254" spans="1:2" x14ac:dyDescent="0.3">
      <c r="A254" s="44">
        <v>23011</v>
      </c>
      <c r="B254" s="44">
        <v>9.1924551880000003</v>
      </c>
    </row>
    <row r="255" spans="1:2" x14ac:dyDescent="0.3">
      <c r="A255" s="44">
        <v>23013</v>
      </c>
      <c r="B255" s="44">
        <v>9.6602832410000001</v>
      </c>
    </row>
    <row r="256" spans="1:2" x14ac:dyDescent="0.3">
      <c r="A256" s="44">
        <v>23015</v>
      </c>
      <c r="B256" s="44">
        <v>10.124586089999999</v>
      </c>
    </row>
    <row r="257" spans="1:2" x14ac:dyDescent="0.3">
      <c r="A257" s="44">
        <v>23017</v>
      </c>
      <c r="B257" s="44">
        <v>10.628794859999999</v>
      </c>
    </row>
    <row r="258" spans="1:2" x14ac:dyDescent="0.3">
      <c r="A258" s="44">
        <v>23019</v>
      </c>
      <c r="B258" s="44">
        <v>8.8182470179999992</v>
      </c>
    </row>
    <row r="259" spans="1:2" x14ac:dyDescent="0.3">
      <c r="A259" s="44">
        <v>23021</v>
      </c>
      <c r="B259" s="44">
        <v>10.48203848</v>
      </c>
    </row>
    <row r="260" spans="1:2" x14ac:dyDescent="0.3">
      <c r="A260" s="44">
        <v>23023</v>
      </c>
      <c r="B260" s="44">
        <v>9.2547236050000006</v>
      </c>
    </row>
    <row r="261" spans="1:2" x14ac:dyDescent="0.3">
      <c r="A261" s="44">
        <v>23025</v>
      </c>
      <c r="B261" s="44">
        <v>10.23931325</v>
      </c>
    </row>
    <row r="262" spans="1:2" x14ac:dyDescent="0.3">
      <c r="A262" s="44">
        <v>23027</v>
      </c>
      <c r="B262" s="44">
        <v>10.25479966</v>
      </c>
    </row>
    <row r="263" spans="1:2" x14ac:dyDescent="0.3">
      <c r="A263" s="44">
        <v>23029</v>
      </c>
      <c r="B263" s="44">
        <v>9.767812395</v>
      </c>
    </row>
    <row r="264" spans="1:2" x14ac:dyDescent="0.3">
      <c r="A264" s="44">
        <v>23031</v>
      </c>
      <c r="B264" s="44">
        <v>8.9620073799999993</v>
      </c>
    </row>
    <row r="265" spans="1:2" x14ac:dyDescent="0.3">
      <c r="A265" s="44">
        <v>24001</v>
      </c>
      <c r="B265" s="44">
        <v>9.7496863329999996</v>
      </c>
    </row>
    <row r="266" spans="1:2" x14ac:dyDescent="0.3">
      <c r="A266" s="44">
        <v>24003</v>
      </c>
      <c r="B266" s="44">
        <v>7.7589225150000001</v>
      </c>
    </row>
    <row r="267" spans="1:2" x14ac:dyDescent="0.3">
      <c r="A267" s="44">
        <v>24005</v>
      </c>
      <c r="B267" s="44">
        <v>7.9651613579999996</v>
      </c>
    </row>
    <row r="268" spans="1:2" x14ac:dyDescent="0.3">
      <c r="A268" s="44">
        <v>24009</v>
      </c>
      <c r="B268" s="44">
        <v>8.8571523970000001</v>
      </c>
    </row>
    <row r="269" spans="1:2" x14ac:dyDescent="0.3">
      <c r="A269" s="44">
        <v>24011</v>
      </c>
      <c r="B269" s="44">
        <v>10.20631081</v>
      </c>
    </row>
    <row r="270" spans="1:2" x14ac:dyDescent="0.3">
      <c r="A270" s="44">
        <v>24013</v>
      </c>
      <c r="B270" s="44">
        <v>9.1619475759999993</v>
      </c>
    </row>
    <row r="271" spans="1:2" x14ac:dyDescent="0.3">
      <c r="A271" s="44">
        <v>24015</v>
      </c>
      <c r="B271" s="44">
        <v>9.1673562719999993</v>
      </c>
    </row>
    <row r="272" spans="1:2" x14ac:dyDescent="0.3">
      <c r="A272" s="44">
        <v>24017</v>
      </c>
      <c r="B272" s="44">
        <v>8.7396992470000008</v>
      </c>
    </row>
    <row r="273" spans="1:2" x14ac:dyDescent="0.3">
      <c r="A273" s="44">
        <v>24019</v>
      </c>
      <c r="B273" s="44">
        <v>10.37918827</v>
      </c>
    </row>
    <row r="274" spans="1:2" x14ac:dyDescent="0.3">
      <c r="A274" s="44">
        <v>24021</v>
      </c>
      <c r="B274" s="44">
        <v>8.7026855409999992</v>
      </c>
    </row>
    <row r="275" spans="1:2" x14ac:dyDescent="0.3">
      <c r="A275" s="44">
        <v>24023</v>
      </c>
      <c r="B275" s="44">
        <v>8.7525371679999999</v>
      </c>
    </row>
    <row r="276" spans="1:2" x14ac:dyDescent="0.3">
      <c r="A276" s="44">
        <v>24025</v>
      </c>
      <c r="B276" s="44">
        <v>7.9333073409999999</v>
      </c>
    </row>
    <row r="277" spans="1:2" x14ac:dyDescent="0.3">
      <c r="A277" s="44">
        <v>24027</v>
      </c>
      <c r="B277" s="44">
        <v>7.4451924439999999</v>
      </c>
    </row>
    <row r="278" spans="1:2" x14ac:dyDescent="0.3">
      <c r="A278" s="44">
        <v>24029</v>
      </c>
      <c r="B278" s="44">
        <v>10.19350539</v>
      </c>
    </row>
    <row r="279" spans="1:2" x14ac:dyDescent="0.3">
      <c r="A279" s="44">
        <v>24031</v>
      </c>
      <c r="B279" s="44">
        <v>7.7107371100000002</v>
      </c>
    </row>
    <row r="280" spans="1:2" x14ac:dyDescent="0.3">
      <c r="A280" s="44">
        <v>24033</v>
      </c>
      <c r="B280" s="44">
        <v>9.0500652660000007</v>
      </c>
    </row>
    <row r="281" spans="1:2" x14ac:dyDescent="0.3">
      <c r="A281" s="44">
        <v>24035</v>
      </c>
      <c r="B281" s="44">
        <v>9.0913520850000005</v>
      </c>
    </row>
    <row r="282" spans="1:2" x14ac:dyDescent="0.3">
      <c r="A282" s="44">
        <v>24037</v>
      </c>
      <c r="B282" s="44">
        <v>9.5095865980000003</v>
      </c>
    </row>
    <row r="283" spans="1:2" x14ac:dyDescent="0.3">
      <c r="A283" s="44">
        <v>24039</v>
      </c>
      <c r="B283" s="44">
        <v>10.388777109999999</v>
      </c>
    </row>
    <row r="284" spans="1:2" x14ac:dyDescent="0.3">
      <c r="A284" s="44">
        <v>24041</v>
      </c>
      <c r="B284" s="44">
        <v>9.4446017500000004</v>
      </c>
    </row>
    <row r="285" spans="1:2" x14ac:dyDescent="0.3">
      <c r="A285" s="44">
        <v>24043</v>
      </c>
      <c r="B285" s="44">
        <v>9.8175899019999999</v>
      </c>
    </row>
    <row r="286" spans="1:2" x14ac:dyDescent="0.3">
      <c r="A286" s="44">
        <v>24045</v>
      </c>
      <c r="B286" s="44">
        <v>9.8885930129999995</v>
      </c>
    </row>
    <row r="287" spans="1:2" x14ac:dyDescent="0.3">
      <c r="A287" s="44">
        <v>24047</v>
      </c>
      <c r="B287" s="44">
        <v>9.6053310399999994</v>
      </c>
    </row>
    <row r="288" spans="1:2" x14ac:dyDescent="0.3">
      <c r="A288" s="44">
        <v>24510</v>
      </c>
      <c r="B288" s="44">
        <v>8.5300694440000004</v>
      </c>
    </row>
    <row r="289" spans="1:2" x14ac:dyDescent="0.3">
      <c r="A289" s="44">
        <v>26093</v>
      </c>
      <c r="B289" s="44">
        <v>8.4152964810000004</v>
      </c>
    </row>
    <row r="290" spans="1:2" x14ac:dyDescent="0.3">
      <c r="A290" s="44">
        <v>26099</v>
      </c>
      <c r="B290" s="44">
        <v>8.4609196709999992</v>
      </c>
    </row>
    <row r="291" spans="1:2" x14ac:dyDescent="0.3">
      <c r="A291" s="44">
        <v>26115</v>
      </c>
      <c r="B291" s="44">
        <v>8.4040665449999992</v>
      </c>
    </row>
    <row r="292" spans="1:2" x14ac:dyDescent="0.3">
      <c r="A292" s="44">
        <v>26125</v>
      </c>
      <c r="B292" s="44">
        <v>8.4756478039999994</v>
      </c>
    </row>
    <row r="293" spans="1:2" x14ac:dyDescent="0.3">
      <c r="A293" s="44">
        <v>26147</v>
      </c>
      <c r="B293" s="44">
        <v>8.3868516989999993</v>
      </c>
    </row>
    <row r="294" spans="1:2" x14ac:dyDescent="0.3">
      <c r="A294" s="44">
        <v>26161</v>
      </c>
      <c r="B294" s="44">
        <v>8.5067274200000007</v>
      </c>
    </row>
    <row r="295" spans="1:2" x14ac:dyDescent="0.3">
      <c r="A295" s="44">
        <v>26163</v>
      </c>
      <c r="B295" s="44">
        <v>8.5219230459999995</v>
      </c>
    </row>
    <row r="296" spans="1:2" x14ac:dyDescent="0.3">
      <c r="A296" s="44">
        <v>27001</v>
      </c>
      <c r="B296" s="44">
        <v>10.413951689999999</v>
      </c>
    </row>
    <row r="297" spans="1:2" x14ac:dyDescent="0.3">
      <c r="A297" s="44">
        <v>27003</v>
      </c>
      <c r="B297" s="44">
        <v>8.8761076820000007</v>
      </c>
    </row>
    <row r="298" spans="1:2" x14ac:dyDescent="0.3">
      <c r="A298" s="44">
        <v>27005</v>
      </c>
      <c r="B298" s="44">
        <v>10.87309896</v>
      </c>
    </row>
    <row r="299" spans="1:2" x14ac:dyDescent="0.3">
      <c r="A299" s="44">
        <v>27007</v>
      </c>
      <c r="B299" s="44">
        <v>10.46814988</v>
      </c>
    </row>
    <row r="300" spans="1:2" x14ac:dyDescent="0.3">
      <c r="A300" s="44">
        <v>27009</v>
      </c>
      <c r="B300" s="44">
        <v>9.929711824</v>
      </c>
    </row>
    <row r="301" spans="1:2" x14ac:dyDescent="0.3">
      <c r="A301" s="44">
        <v>27011</v>
      </c>
      <c r="B301" s="44">
        <v>10.70517635</v>
      </c>
    </row>
    <row r="302" spans="1:2" x14ac:dyDescent="0.3">
      <c r="A302" s="44">
        <v>27013</v>
      </c>
      <c r="B302" s="44">
        <v>9.5569931359999991</v>
      </c>
    </row>
    <row r="303" spans="1:2" x14ac:dyDescent="0.3">
      <c r="A303" s="44">
        <v>27015</v>
      </c>
      <c r="B303" s="44">
        <v>10.380413170000001</v>
      </c>
    </row>
    <row r="304" spans="1:2" x14ac:dyDescent="0.3">
      <c r="A304" s="44">
        <v>27017</v>
      </c>
      <c r="B304" s="44">
        <v>10.167655760000001</v>
      </c>
    </row>
    <row r="305" spans="1:2" x14ac:dyDescent="0.3">
      <c r="A305" s="44">
        <v>27019</v>
      </c>
      <c r="B305" s="44">
        <v>8.1484849710000002</v>
      </c>
    </row>
    <row r="306" spans="1:2" x14ac:dyDescent="0.3">
      <c r="A306" s="44">
        <v>27021</v>
      </c>
      <c r="B306" s="44">
        <v>10.80482911</v>
      </c>
    </row>
    <row r="307" spans="1:2" x14ac:dyDescent="0.3">
      <c r="A307" s="44">
        <v>27023</v>
      </c>
      <c r="B307" s="44">
        <v>10.52610346</v>
      </c>
    </row>
    <row r="308" spans="1:2" x14ac:dyDescent="0.3">
      <c r="A308" s="44">
        <v>27025</v>
      </c>
      <c r="B308" s="44">
        <v>9.8068256950000006</v>
      </c>
    </row>
    <row r="309" spans="1:2" x14ac:dyDescent="0.3">
      <c r="A309" s="44">
        <v>27027</v>
      </c>
      <c r="B309" s="44">
        <v>9.819723432</v>
      </c>
    </row>
    <row r="310" spans="1:2" x14ac:dyDescent="0.3">
      <c r="A310" s="44">
        <v>27029</v>
      </c>
      <c r="B310" s="44">
        <v>11.409038300000001</v>
      </c>
    </row>
    <row r="311" spans="1:2" x14ac:dyDescent="0.3">
      <c r="A311" s="44">
        <v>27031</v>
      </c>
      <c r="B311" s="44">
        <v>10.65140849</v>
      </c>
    </row>
    <row r="312" spans="1:2" x14ac:dyDescent="0.3">
      <c r="A312" s="44">
        <v>27033</v>
      </c>
      <c r="B312" s="44">
        <v>10.77994517</v>
      </c>
    </row>
    <row r="313" spans="1:2" x14ac:dyDescent="0.3">
      <c r="A313" s="44">
        <v>27035</v>
      </c>
      <c r="B313" s="44">
        <v>10.207791840000001</v>
      </c>
    </row>
    <row r="314" spans="1:2" x14ac:dyDescent="0.3">
      <c r="A314" s="44">
        <v>27037</v>
      </c>
      <c r="B314" s="44">
        <v>7.9685559760000002</v>
      </c>
    </row>
    <row r="315" spans="1:2" x14ac:dyDescent="0.3">
      <c r="A315" s="44">
        <v>27039</v>
      </c>
      <c r="B315" s="44">
        <v>10.099720059999999</v>
      </c>
    </row>
    <row r="316" spans="1:2" x14ac:dyDescent="0.3">
      <c r="A316" s="44">
        <v>27041</v>
      </c>
      <c r="B316" s="44">
        <v>10.209242980000001</v>
      </c>
    </row>
    <row r="317" spans="1:2" x14ac:dyDescent="0.3">
      <c r="A317" s="44">
        <v>27043</v>
      </c>
      <c r="B317" s="44">
        <v>10.803338350000001</v>
      </c>
    </row>
    <row r="318" spans="1:2" x14ac:dyDescent="0.3">
      <c r="A318" s="44">
        <v>27045</v>
      </c>
      <c r="B318" s="44">
        <v>10.713238219999999</v>
      </c>
    </row>
    <row r="319" spans="1:2" x14ac:dyDescent="0.3">
      <c r="A319" s="44">
        <v>27047</v>
      </c>
      <c r="B319" s="44">
        <v>10.352053120000001</v>
      </c>
    </row>
    <row r="320" spans="1:2" x14ac:dyDescent="0.3">
      <c r="A320" s="44">
        <v>27049</v>
      </c>
      <c r="B320" s="44">
        <v>9.8352565470000002</v>
      </c>
    </row>
    <row r="321" spans="1:2" x14ac:dyDescent="0.3">
      <c r="A321" s="44">
        <v>27051</v>
      </c>
      <c r="B321" s="44">
        <v>10.80072713</v>
      </c>
    </row>
    <row r="322" spans="1:2" x14ac:dyDescent="0.3">
      <c r="A322" s="44">
        <v>27053</v>
      </c>
      <c r="B322" s="44">
        <v>8.2718688779999994</v>
      </c>
    </row>
    <row r="323" spans="1:2" x14ac:dyDescent="0.3">
      <c r="A323" s="44">
        <v>27055</v>
      </c>
      <c r="B323" s="44">
        <v>10.276016670000001</v>
      </c>
    </row>
    <row r="324" spans="1:2" x14ac:dyDescent="0.3">
      <c r="A324" s="44">
        <v>27057</v>
      </c>
      <c r="B324" s="44">
        <v>11.078702440000001</v>
      </c>
    </row>
    <row r="325" spans="1:2" x14ac:dyDescent="0.3">
      <c r="A325" s="44">
        <v>27059</v>
      </c>
      <c r="B325" s="44">
        <v>10.21818747</v>
      </c>
    </row>
    <row r="326" spans="1:2" x14ac:dyDescent="0.3">
      <c r="A326" s="44">
        <v>27061</v>
      </c>
      <c r="B326" s="44">
        <v>10.336776909999999</v>
      </c>
    </row>
    <row r="327" spans="1:2" x14ac:dyDescent="0.3">
      <c r="A327" s="44">
        <v>27063</v>
      </c>
      <c r="B327" s="44">
        <v>10.67466576</v>
      </c>
    </row>
    <row r="328" spans="1:2" x14ac:dyDescent="0.3">
      <c r="A328" s="44">
        <v>27065</v>
      </c>
      <c r="B328" s="44">
        <v>11.17304562</v>
      </c>
    </row>
    <row r="329" spans="1:2" x14ac:dyDescent="0.3">
      <c r="A329" s="44">
        <v>27067</v>
      </c>
      <c r="B329" s="44">
        <v>10.18233472</v>
      </c>
    </row>
    <row r="330" spans="1:2" x14ac:dyDescent="0.3">
      <c r="A330" s="44">
        <v>27069</v>
      </c>
      <c r="B330" s="44">
        <v>10.844270160000001</v>
      </c>
    </row>
    <row r="331" spans="1:2" x14ac:dyDescent="0.3">
      <c r="A331" s="44">
        <v>27071</v>
      </c>
      <c r="B331" s="44">
        <v>10.70943246</v>
      </c>
    </row>
    <row r="332" spans="1:2" x14ac:dyDescent="0.3">
      <c r="A332" s="44">
        <v>27073</v>
      </c>
      <c r="B332" s="44">
        <v>10.955569410000001</v>
      </c>
    </row>
    <row r="333" spans="1:2" x14ac:dyDescent="0.3">
      <c r="A333" s="44">
        <v>27075</v>
      </c>
      <c r="B333" s="44">
        <v>10.50367353</v>
      </c>
    </row>
    <row r="334" spans="1:2" x14ac:dyDescent="0.3">
      <c r="A334" s="44">
        <v>27077</v>
      </c>
      <c r="B334" s="44">
        <v>11.59279048</v>
      </c>
    </row>
    <row r="335" spans="1:2" x14ac:dyDescent="0.3">
      <c r="A335" s="44">
        <v>27079</v>
      </c>
      <c r="B335" s="44">
        <v>10.129620190000001</v>
      </c>
    </row>
    <row r="336" spans="1:2" x14ac:dyDescent="0.3">
      <c r="A336" s="44">
        <v>27081</v>
      </c>
      <c r="B336" s="44">
        <v>11.57844287</v>
      </c>
    </row>
    <row r="337" spans="1:2" x14ac:dyDescent="0.3">
      <c r="A337" s="44">
        <v>27083</v>
      </c>
      <c r="B337" s="44">
        <v>10.30567231</v>
      </c>
    </row>
    <row r="338" spans="1:2" x14ac:dyDescent="0.3">
      <c r="A338" s="44">
        <v>27085</v>
      </c>
      <c r="B338" s="44">
        <v>10.06730278</v>
      </c>
    </row>
    <row r="339" spans="1:2" x14ac:dyDescent="0.3">
      <c r="A339" s="44">
        <v>27087</v>
      </c>
      <c r="B339" s="44">
        <v>11.41696939</v>
      </c>
    </row>
    <row r="340" spans="1:2" x14ac:dyDescent="0.3">
      <c r="A340" s="44">
        <v>27089</v>
      </c>
      <c r="B340" s="44">
        <v>10.73217007</v>
      </c>
    </row>
    <row r="341" spans="1:2" x14ac:dyDescent="0.3">
      <c r="A341" s="44">
        <v>27091</v>
      </c>
      <c r="B341" s="44">
        <v>10.42944026</v>
      </c>
    </row>
    <row r="342" spans="1:2" x14ac:dyDescent="0.3">
      <c r="A342" s="44">
        <v>27093</v>
      </c>
      <c r="B342" s="44">
        <v>10.580376380000001</v>
      </c>
    </row>
    <row r="343" spans="1:2" x14ac:dyDescent="0.3">
      <c r="A343" s="44">
        <v>27095</v>
      </c>
      <c r="B343" s="44">
        <v>10.886495419999999</v>
      </c>
    </row>
    <row r="344" spans="1:2" x14ac:dyDescent="0.3">
      <c r="A344" s="44">
        <v>27097</v>
      </c>
      <c r="B344" s="44">
        <v>11.08678314</v>
      </c>
    </row>
    <row r="345" spans="1:2" x14ac:dyDescent="0.3">
      <c r="A345" s="44">
        <v>27099</v>
      </c>
      <c r="B345" s="44">
        <v>10.61953797</v>
      </c>
    </row>
    <row r="346" spans="1:2" x14ac:dyDescent="0.3">
      <c r="A346" s="44">
        <v>27101</v>
      </c>
      <c r="B346" s="44">
        <v>10.980888159999999</v>
      </c>
    </row>
    <row r="347" spans="1:2" x14ac:dyDescent="0.3">
      <c r="A347" s="44">
        <v>27103</v>
      </c>
      <c r="B347" s="44">
        <v>9.360312253</v>
      </c>
    </row>
    <row r="348" spans="1:2" x14ac:dyDescent="0.3">
      <c r="A348" s="44">
        <v>27105</v>
      </c>
      <c r="B348" s="44">
        <v>10.70068326</v>
      </c>
    </row>
    <row r="349" spans="1:2" x14ac:dyDescent="0.3">
      <c r="A349" s="44">
        <v>27107</v>
      </c>
      <c r="B349" s="44">
        <v>11.27151411</v>
      </c>
    </row>
    <row r="350" spans="1:2" x14ac:dyDescent="0.3">
      <c r="A350" s="44">
        <v>27109</v>
      </c>
      <c r="B350" s="44">
        <v>8.8842771319999994</v>
      </c>
    </row>
    <row r="351" spans="1:2" x14ac:dyDescent="0.3">
      <c r="A351" s="44">
        <v>27111</v>
      </c>
      <c r="B351" s="44">
        <v>11.062421799999999</v>
      </c>
    </row>
    <row r="352" spans="1:2" x14ac:dyDescent="0.3">
      <c r="A352" s="44">
        <v>27113</v>
      </c>
      <c r="B352" s="44">
        <v>10.708632079999999</v>
      </c>
    </row>
    <row r="353" spans="1:2" x14ac:dyDescent="0.3">
      <c r="A353" s="44">
        <v>27115</v>
      </c>
      <c r="B353" s="44">
        <v>11.084448930000001</v>
      </c>
    </row>
    <row r="354" spans="1:2" x14ac:dyDescent="0.3">
      <c r="A354" s="44">
        <v>27117</v>
      </c>
      <c r="B354" s="44">
        <v>11.39385073</v>
      </c>
    </row>
    <row r="355" spans="1:2" x14ac:dyDescent="0.3">
      <c r="A355" s="44">
        <v>27119</v>
      </c>
      <c r="B355" s="44">
        <v>10.560230929999999</v>
      </c>
    </row>
    <row r="356" spans="1:2" x14ac:dyDescent="0.3">
      <c r="A356" s="44">
        <v>27121</v>
      </c>
      <c r="B356" s="44">
        <v>10.37250444</v>
      </c>
    </row>
    <row r="357" spans="1:2" x14ac:dyDescent="0.3">
      <c r="A357" s="44">
        <v>27123</v>
      </c>
      <c r="B357" s="44">
        <v>8.8173764919999993</v>
      </c>
    </row>
    <row r="358" spans="1:2" x14ac:dyDescent="0.3">
      <c r="A358" s="44">
        <v>27125</v>
      </c>
      <c r="B358" s="44">
        <v>11.27910456</v>
      </c>
    </row>
    <row r="359" spans="1:2" x14ac:dyDescent="0.3">
      <c r="A359" s="44">
        <v>27127</v>
      </c>
      <c r="B359" s="44">
        <v>10.719433710000001</v>
      </c>
    </row>
    <row r="360" spans="1:2" x14ac:dyDescent="0.3">
      <c r="A360" s="44">
        <v>27129</v>
      </c>
      <c r="B360" s="44">
        <v>10.73678116</v>
      </c>
    </row>
    <row r="361" spans="1:2" x14ac:dyDescent="0.3">
      <c r="A361" s="44">
        <v>27131</v>
      </c>
      <c r="B361" s="44">
        <v>9.7749399029999999</v>
      </c>
    </row>
    <row r="362" spans="1:2" x14ac:dyDescent="0.3">
      <c r="A362" s="44">
        <v>27133</v>
      </c>
      <c r="B362" s="44">
        <v>10.93301312</v>
      </c>
    </row>
    <row r="363" spans="1:2" x14ac:dyDescent="0.3">
      <c r="A363" s="44">
        <v>27135</v>
      </c>
      <c r="B363" s="44">
        <v>11.269038950000001</v>
      </c>
    </row>
    <row r="364" spans="1:2" x14ac:dyDescent="0.3">
      <c r="A364" s="44">
        <v>27137</v>
      </c>
      <c r="B364" s="44">
        <v>9.8939166319999998</v>
      </c>
    </row>
    <row r="365" spans="1:2" x14ac:dyDescent="0.3">
      <c r="A365" s="44">
        <v>27139</v>
      </c>
      <c r="B365" s="44">
        <v>8.1378988840000002</v>
      </c>
    </row>
    <row r="366" spans="1:2" x14ac:dyDescent="0.3">
      <c r="A366" s="44">
        <v>27141</v>
      </c>
      <c r="B366" s="44">
        <v>9.2357317040000009</v>
      </c>
    </row>
    <row r="367" spans="1:2" x14ac:dyDescent="0.3">
      <c r="A367" s="44">
        <v>27143</v>
      </c>
      <c r="B367" s="44">
        <v>10.65989995</v>
      </c>
    </row>
    <row r="368" spans="1:2" x14ac:dyDescent="0.3">
      <c r="A368" s="44">
        <v>27145</v>
      </c>
      <c r="B368" s="44">
        <v>9.5274316169999995</v>
      </c>
    </row>
    <row r="369" spans="1:2" x14ac:dyDescent="0.3">
      <c r="A369" s="44">
        <v>27147</v>
      </c>
      <c r="B369" s="44">
        <v>9.9276515510000003</v>
      </c>
    </row>
    <row r="370" spans="1:2" x14ac:dyDescent="0.3">
      <c r="A370" s="44">
        <v>27149</v>
      </c>
      <c r="B370" s="44">
        <v>10.12105173</v>
      </c>
    </row>
    <row r="371" spans="1:2" x14ac:dyDescent="0.3">
      <c r="A371" s="44">
        <v>27151</v>
      </c>
      <c r="B371" s="44">
        <v>11.234303280000001</v>
      </c>
    </row>
    <row r="372" spans="1:2" x14ac:dyDescent="0.3">
      <c r="A372" s="44">
        <v>27153</v>
      </c>
      <c r="B372" s="44">
        <v>11.46056417</v>
      </c>
    </row>
    <row r="373" spans="1:2" x14ac:dyDescent="0.3">
      <c r="A373" s="44">
        <v>27155</v>
      </c>
      <c r="B373" s="44">
        <v>11.267187720000001</v>
      </c>
    </row>
    <row r="374" spans="1:2" x14ac:dyDescent="0.3">
      <c r="A374" s="44">
        <v>27157</v>
      </c>
      <c r="B374" s="44">
        <v>10.297149810000001</v>
      </c>
    </row>
    <row r="375" spans="1:2" x14ac:dyDescent="0.3">
      <c r="A375" s="44">
        <v>27159</v>
      </c>
      <c r="B375" s="44">
        <v>11.404929340000001</v>
      </c>
    </row>
    <row r="376" spans="1:2" x14ac:dyDescent="0.3">
      <c r="A376" s="44">
        <v>27161</v>
      </c>
      <c r="B376" s="44">
        <v>10.29001779</v>
      </c>
    </row>
    <row r="377" spans="1:2" x14ac:dyDescent="0.3">
      <c r="A377" s="44">
        <v>27163</v>
      </c>
      <c r="B377" s="44">
        <v>8.1840893280000007</v>
      </c>
    </row>
    <row r="378" spans="1:2" x14ac:dyDescent="0.3">
      <c r="A378" s="44">
        <v>27165</v>
      </c>
      <c r="B378" s="44">
        <v>11.10729568</v>
      </c>
    </row>
    <row r="379" spans="1:2" x14ac:dyDescent="0.3">
      <c r="A379" s="44">
        <v>27167</v>
      </c>
      <c r="B379" s="44">
        <v>11.242821380000001</v>
      </c>
    </row>
    <row r="380" spans="1:2" x14ac:dyDescent="0.3">
      <c r="A380" s="44">
        <v>27169</v>
      </c>
      <c r="B380" s="44">
        <v>9.7995093519999994</v>
      </c>
    </row>
    <row r="381" spans="1:2" x14ac:dyDescent="0.3">
      <c r="A381" s="44">
        <v>27171</v>
      </c>
      <c r="B381" s="44">
        <v>9.2147553319999993</v>
      </c>
    </row>
    <row r="382" spans="1:2" x14ac:dyDescent="0.3">
      <c r="A382" s="44">
        <v>27173</v>
      </c>
      <c r="B382" s="44">
        <v>10.9958083</v>
      </c>
    </row>
    <row r="383" spans="1:2" x14ac:dyDescent="0.3">
      <c r="A383" s="44">
        <v>32031</v>
      </c>
      <c r="B383" s="44">
        <v>11.640563309999999</v>
      </c>
    </row>
    <row r="384" spans="1:2" x14ac:dyDescent="0.3">
      <c r="A384" s="44">
        <v>33001</v>
      </c>
      <c r="B384" s="44">
        <v>9.6732785490000008</v>
      </c>
    </row>
    <row r="385" spans="1:2" x14ac:dyDescent="0.3">
      <c r="A385" s="44">
        <v>33003</v>
      </c>
      <c r="B385" s="44">
        <v>10.51348698</v>
      </c>
    </row>
    <row r="386" spans="1:2" x14ac:dyDescent="0.3">
      <c r="A386" s="44">
        <v>33005</v>
      </c>
      <c r="B386" s="44">
        <v>10.278279469999999</v>
      </c>
    </row>
    <row r="387" spans="1:2" x14ac:dyDescent="0.3">
      <c r="A387" s="44">
        <v>33007</v>
      </c>
      <c r="B387" s="44">
        <v>9.7949034689999994</v>
      </c>
    </row>
    <row r="388" spans="1:2" x14ac:dyDescent="0.3">
      <c r="A388" s="44">
        <v>33009</v>
      </c>
      <c r="B388" s="44">
        <v>9.3645281360000006</v>
      </c>
    </row>
    <row r="389" spans="1:2" x14ac:dyDescent="0.3">
      <c r="A389" s="44">
        <v>33011</v>
      </c>
      <c r="B389" s="44">
        <v>9.0728211440000006</v>
      </c>
    </row>
    <row r="390" spans="1:2" x14ac:dyDescent="0.3">
      <c r="A390" s="44">
        <v>33013</v>
      </c>
      <c r="B390" s="44">
        <v>9.4162363189999994</v>
      </c>
    </row>
    <row r="391" spans="1:2" x14ac:dyDescent="0.3">
      <c r="A391" s="44">
        <v>33015</v>
      </c>
      <c r="B391" s="44">
        <v>9.0454863890000006</v>
      </c>
    </row>
    <row r="392" spans="1:2" x14ac:dyDescent="0.3">
      <c r="A392" s="44">
        <v>33017</v>
      </c>
      <c r="B392" s="44">
        <v>9.4588551239999994</v>
      </c>
    </row>
    <row r="393" spans="1:2" x14ac:dyDescent="0.3">
      <c r="A393" s="44">
        <v>33019</v>
      </c>
      <c r="B393" s="44">
        <v>10.238139139999999</v>
      </c>
    </row>
    <row r="394" spans="1:2" x14ac:dyDescent="0.3">
      <c r="A394" s="44">
        <v>34001</v>
      </c>
      <c r="B394" s="44">
        <v>9.0352640310000005</v>
      </c>
    </row>
    <row r="395" spans="1:2" x14ac:dyDescent="0.3">
      <c r="A395" s="44">
        <v>34003</v>
      </c>
      <c r="B395" s="44">
        <v>8.2954057809999995</v>
      </c>
    </row>
    <row r="396" spans="1:2" x14ac:dyDescent="0.3">
      <c r="A396" s="44">
        <v>34005</v>
      </c>
      <c r="B396" s="44">
        <v>8.4185775530000004</v>
      </c>
    </row>
    <row r="397" spans="1:2" x14ac:dyDescent="0.3">
      <c r="A397" s="44">
        <v>34007</v>
      </c>
      <c r="B397" s="44">
        <v>8.4307007519999999</v>
      </c>
    </row>
    <row r="398" spans="1:2" x14ac:dyDescent="0.3">
      <c r="A398" s="44">
        <v>34009</v>
      </c>
      <c r="B398" s="44">
        <v>9.0331617099999999</v>
      </c>
    </row>
    <row r="399" spans="1:2" x14ac:dyDescent="0.3">
      <c r="A399" s="44">
        <v>34011</v>
      </c>
      <c r="B399" s="44">
        <v>9.0358231660000001</v>
      </c>
    </row>
    <row r="400" spans="1:2" x14ac:dyDescent="0.3">
      <c r="A400" s="44">
        <v>34013</v>
      </c>
      <c r="B400" s="44">
        <v>8.3223341319999999</v>
      </c>
    </row>
    <row r="401" spans="1:2" x14ac:dyDescent="0.3">
      <c r="A401" s="44">
        <v>34015</v>
      </c>
      <c r="B401" s="44">
        <v>8.4145018910000005</v>
      </c>
    </row>
    <row r="402" spans="1:2" x14ac:dyDescent="0.3">
      <c r="A402" s="44">
        <v>34017</v>
      </c>
      <c r="B402" s="44">
        <v>8.3273644539999996</v>
      </c>
    </row>
    <row r="403" spans="1:2" x14ac:dyDescent="0.3">
      <c r="A403" s="44">
        <v>34019</v>
      </c>
      <c r="B403" s="44">
        <v>8.1491904430000002</v>
      </c>
    </row>
    <row r="404" spans="1:2" x14ac:dyDescent="0.3">
      <c r="A404" s="44">
        <v>34021</v>
      </c>
      <c r="B404" s="44">
        <v>8.4141852620000002</v>
      </c>
    </row>
    <row r="405" spans="1:2" x14ac:dyDescent="0.3">
      <c r="A405" s="44">
        <v>34023</v>
      </c>
      <c r="B405" s="44">
        <v>7.6127523960000003</v>
      </c>
    </row>
    <row r="406" spans="1:2" x14ac:dyDescent="0.3">
      <c r="A406" s="44">
        <v>34025</v>
      </c>
      <c r="B406" s="44">
        <v>7.551234096</v>
      </c>
    </row>
    <row r="407" spans="1:2" x14ac:dyDescent="0.3">
      <c r="A407" s="44">
        <v>34027</v>
      </c>
      <c r="B407" s="44">
        <v>7.5383465340000004</v>
      </c>
    </row>
    <row r="408" spans="1:2" x14ac:dyDescent="0.3">
      <c r="A408" s="44">
        <v>34029</v>
      </c>
      <c r="B408" s="44">
        <v>8.154026773</v>
      </c>
    </row>
    <row r="409" spans="1:2" x14ac:dyDescent="0.3">
      <c r="A409" s="44">
        <v>34031</v>
      </c>
      <c r="B409" s="44">
        <v>8.2933950910000007</v>
      </c>
    </row>
    <row r="410" spans="1:2" x14ac:dyDescent="0.3">
      <c r="A410" s="44">
        <v>34033</v>
      </c>
      <c r="B410" s="44">
        <v>9.0408039939999991</v>
      </c>
    </row>
    <row r="411" spans="1:2" x14ac:dyDescent="0.3">
      <c r="A411" s="44">
        <v>34035</v>
      </c>
      <c r="B411" s="44">
        <v>7.570895149</v>
      </c>
    </row>
    <row r="412" spans="1:2" x14ac:dyDescent="0.3">
      <c r="A412" s="44">
        <v>34037</v>
      </c>
      <c r="B412" s="44">
        <v>8.2189550489999998</v>
      </c>
    </row>
    <row r="413" spans="1:2" x14ac:dyDescent="0.3">
      <c r="A413" s="44">
        <v>34039</v>
      </c>
      <c r="B413" s="44">
        <v>7.5802602769999998</v>
      </c>
    </row>
    <row r="414" spans="1:2" x14ac:dyDescent="0.3">
      <c r="A414" s="44">
        <v>34041</v>
      </c>
      <c r="B414" s="44">
        <v>8.151996982</v>
      </c>
    </row>
    <row r="415" spans="1:2" x14ac:dyDescent="0.3">
      <c r="A415" s="44">
        <v>36001</v>
      </c>
      <c r="B415" s="44">
        <v>8.1593406769999994</v>
      </c>
    </row>
    <row r="416" spans="1:2" x14ac:dyDescent="0.3">
      <c r="A416" s="44">
        <v>36003</v>
      </c>
      <c r="B416" s="44">
        <v>9.4288805969999991</v>
      </c>
    </row>
    <row r="417" spans="1:2" x14ac:dyDescent="0.3">
      <c r="A417" s="44">
        <v>36005</v>
      </c>
      <c r="B417" s="44">
        <v>7.6113440060000004</v>
      </c>
    </row>
    <row r="418" spans="1:2" x14ac:dyDescent="0.3">
      <c r="A418" s="44">
        <v>36007</v>
      </c>
      <c r="B418" s="44">
        <v>9.4409286720000001</v>
      </c>
    </row>
    <row r="419" spans="1:2" x14ac:dyDescent="0.3">
      <c r="A419" s="44">
        <v>36009</v>
      </c>
      <c r="B419" s="44">
        <v>7.6993476889999997</v>
      </c>
    </row>
    <row r="420" spans="1:2" x14ac:dyDescent="0.3">
      <c r="A420" s="44">
        <v>36011</v>
      </c>
      <c r="B420" s="44">
        <v>7.9020936080000004</v>
      </c>
    </row>
    <row r="421" spans="1:2" x14ac:dyDescent="0.3">
      <c r="A421" s="44">
        <v>36013</v>
      </c>
      <c r="B421" s="44">
        <v>7.7422931500000001</v>
      </c>
    </row>
    <row r="422" spans="1:2" x14ac:dyDescent="0.3">
      <c r="A422" s="44">
        <v>36015</v>
      </c>
      <c r="B422" s="44">
        <v>9.4668121379999999</v>
      </c>
    </row>
    <row r="423" spans="1:2" x14ac:dyDescent="0.3">
      <c r="A423" s="44">
        <v>36017</v>
      </c>
      <c r="B423" s="44">
        <v>9.3880569680000008</v>
      </c>
    </row>
    <row r="424" spans="1:2" x14ac:dyDescent="0.3">
      <c r="A424" s="44">
        <v>36019</v>
      </c>
      <c r="B424" s="44">
        <v>8.3017559219999999</v>
      </c>
    </row>
    <row r="425" spans="1:2" x14ac:dyDescent="0.3">
      <c r="A425" s="44">
        <v>36021</v>
      </c>
      <c r="B425" s="44">
        <v>8.0983557590000004</v>
      </c>
    </row>
    <row r="426" spans="1:2" x14ac:dyDescent="0.3">
      <c r="A426" s="44">
        <v>36023</v>
      </c>
      <c r="B426" s="44">
        <v>7.8862305450000001</v>
      </c>
    </row>
    <row r="427" spans="1:2" x14ac:dyDescent="0.3">
      <c r="A427" s="44">
        <v>36025</v>
      </c>
      <c r="B427" s="44">
        <v>9.3714285519999994</v>
      </c>
    </row>
    <row r="428" spans="1:2" x14ac:dyDescent="0.3">
      <c r="A428" s="44">
        <v>36027</v>
      </c>
      <c r="B428" s="44">
        <v>8.1079358639999999</v>
      </c>
    </row>
    <row r="429" spans="1:2" x14ac:dyDescent="0.3">
      <c r="A429" s="44">
        <v>36029</v>
      </c>
      <c r="B429" s="44">
        <v>7.8491773220000001</v>
      </c>
    </row>
    <row r="430" spans="1:2" x14ac:dyDescent="0.3">
      <c r="A430" s="44">
        <v>36031</v>
      </c>
      <c r="B430" s="44">
        <v>8.1010154589999992</v>
      </c>
    </row>
    <row r="431" spans="1:2" x14ac:dyDescent="0.3">
      <c r="A431" s="44">
        <v>36033</v>
      </c>
      <c r="B431" s="44">
        <v>8.2214645799999992</v>
      </c>
    </row>
    <row r="432" spans="1:2" x14ac:dyDescent="0.3">
      <c r="A432" s="44">
        <v>36035</v>
      </c>
      <c r="B432" s="44">
        <v>8.4760292289999999</v>
      </c>
    </row>
    <row r="433" spans="1:2" x14ac:dyDescent="0.3">
      <c r="A433" s="44">
        <v>36037</v>
      </c>
      <c r="B433" s="44">
        <v>8.2074746970000003</v>
      </c>
    </row>
    <row r="434" spans="1:2" x14ac:dyDescent="0.3">
      <c r="A434" s="44">
        <v>36039</v>
      </c>
      <c r="B434" s="44">
        <v>8.1043276570000007</v>
      </c>
    </row>
    <row r="435" spans="1:2" x14ac:dyDescent="0.3">
      <c r="A435" s="44">
        <v>36041</v>
      </c>
      <c r="B435" s="44">
        <v>8.3976513690000001</v>
      </c>
    </row>
    <row r="436" spans="1:2" x14ac:dyDescent="0.3">
      <c r="A436" s="44">
        <v>36043</v>
      </c>
      <c r="B436" s="44">
        <v>8.5411008909999993</v>
      </c>
    </row>
    <row r="437" spans="1:2" x14ac:dyDescent="0.3">
      <c r="A437" s="44">
        <v>36045</v>
      </c>
      <c r="B437" s="44">
        <v>8.2681830749999996</v>
      </c>
    </row>
    <row r="438" spans="1:2" x14ac:dyDescent="0.3">
      <c r="A438" s="44">
        <v>36047</v>
      </c>
      <c r="B438" s="44">
        <v>7.5829510510000002</v>
      </c>
    </row>
    <row r="439" spans="1:2" x14ac:dyDescent="0.3">
      <c r="A439" s="44">
        <v>36049</v>
      </c>
      <c r="B439" s="44">
        <v>8.2760646839999996</v>
      </c>
    </row>
    <row r="440" spans="1:2" x14ac:dyDescent="0.3">
      <c r="A440" s="44">
        <v>36051</v>
      </c>
      <c r="B440" s="44">
        <v>8.2176344879999998</v>
      </c>
    </row>
    <row r="441" spans="1:2" x14ac:dyDescent="0.3">
      <c r="A441" s="44">
        <v>36053</v>
      </c>
      <c r="B441" s="44">
        <v>8.5003891090000003</v>
      </c>
    </row>
    <row r="442" spans="1:2" x14ac:dyDescent="0.3">
      <c r="A442" s="44">
        <v>36055</v>
      </c>
      <c r="B442" s="44">
        <v>8.2790775500000002</v>
      </c>
    </row>
    <row r="443" spans="1:2" x14ac:dyDescent="0.3">
      <c r="A443" s="44">
        <v>36057</v>
      </c>
      <c r="B443" s="44">
        <v>8.5215513210000005</v>
      </c>
    </row>
    <row r="444" spans="1:2" x14ac:dyDescent="0.3">
      <c r="A444" s="44">
        <v>36059</v>
      </c>
      <c r="B444" s="44">
        <v>8.0192161819999992</v>
      </c>
    </row>
    <row r="445" spans="1:2" x14ac:dyDescent="0.3">
      <c r="A445" s="44">
        <v>36061</v>
      </c>
      <c r="B445" s="44">
        <v>7.5670842289999998</v>
      </c>
    </row>
    <row r="446" spans="1:2" x14ac:dyDescent="0.3">
      <c r="A446" s="44">
        <v>36063</v>
      </c>
      <c r="B446" s="44">
        <v>7.8235585380000003</v>
      </c>
    </row>
    <row r="447" spans="1:2" x14ac:dyDescent="0.3">
      <c r="A447" s="44">
        <v>36065</v>
      </c>
      <c r="B447" s="44">
        <v>8.5409822809999998</v>
      </c>
    </row>
    <row r="448" spans="1:2" x14ac:dyDescent="0.3">
      <c r="A448" s="44">
        <v>36067</v>
      </c>
      <c r="B448" s="44">
        <v>7.9197665019999999</v>
      </c>
    </row>
    <row r="449" spans="1:2" x14ac:dyDescent="0.3">
      <c r="A449" s="44">
        <v>36069</v>
      </c>
      <c r="B449" s="44">
        <v>8.2091281840000008</v>
      </c>
    </row>
    <row r="450" spans="1:2" x14ac:dyDescent="0.3">
      <c r="A450" s="44">
        <v>36071</v>
      </c>
      <c r="B450" s="44">
        <v>8.1028419629999995</v>
      </c>
    </row>
    <row r="451" spans="1:2" x14ac:dyDescent="0.3">
      <c r="A451" s="44">
        <v>36073</v>
      </c>
      <c r="B451" s="44">
        <v>8.1925646850000007</v>
      </c>
    </row>
    <row r="452" spans="1:2" x14ac:dyDescent="0.3">
      <c r="A452" s="44">
        <v>36075</v>
      </c>
      <c r="B452" s="44">
        <v>7.8491438240000004</v>
      </c>
    </row>
    <row r="453" spans="1:2" x14ac:dyDescent="0.3">
      <c r="A453" s="44">
        <v>36077</v>
      </c>
      <c r="B453" s="44">
        <v>9.4032914289999994</v>
      </c>
    </row>
    <row r="454" spans="1:2" x14ac:dyDescent="0.3">
      <c r="A454" s="44">
        <v>36079</v>
      </c>
      <c r="B454" s="44">
        <v>8.0414675590000009</v>
      </c>
    </row>
    <row r="455" spans="1:2" x14ac:dyDescent="0.3">
      <c r="A455" s="44">
        <v>36081</v>
      </c>
      <c r="B455" s="44">
        <v>7.5802342669999998</v>
      </c>
    </row>
    <row r="456" spans="1:2" x14ac:dyDescent="0.3">
      <c r="A456" s="44">
        <v>36083</v>
      </c>
      <c r="B456" s="44">
        <v>8.1579473789999994</v>
      </c>
    </row>
    <row r="457" spans="1:2" x14ac:dyDescent="0.3">
      <c r="A457" s="44">
        <v>36085</v>
      </c>
      <c r="B457" s="44">
        <v>7.6498780929999999</v>
      </c>
    </row>
    <row r="458" spans="1:2" x14ac:dyDescent="0.3">
      <c r="A458" s="44">
        <v>36087</v>
      </c>
      <c r="B458" s="44">
        <v>8.0990763989999994</v>
      </c>
    </row>
    <row r="459" spans="1:2" x14ac:dyDescent="0.3">
      <c r="A459" s="44">
        <v>36089</v>
      </c>
      <c r="B459" s="44">
        <v>8.2484798850000001</v>
      </c>
    </row>
    <row r="460" spans="1:2" x14ac:dyDescent="0.3">
      <c r="A460" s="44">
        <v>36091</v>
      </c>
      <c r="B460" s="44">
        <v>8.1347983359999994</v>
      </c>
    </row>
    <row r="461" spans="1:2" x14ac:dyDescent="0.3">
      <c r="A461" s="44">
        <v>36093</v>
      </c>
      <c r="B461" s="44">
        <v>8.1689293190000001</v>
      </c>
    </row>
    <row r="462" spans="1:2" x14ac:dyDescent="0.3">
      <c r="A462" s="44">
        <v>36095</v>
      </c>
      <c r="B462" s="44">
        <v>9.3939167470000005</v>
      </c>
    </row>
    <row r="463" spans="1:2" x14ac:dyDescent="0.3">
      <c r="A463" s="44">
        <v>36097</v>
      </c>
      <c r="B463" s="44">
        <v>9.4348052370000008</v>
      </c>
    </row>
    <row r="464" spans="1:2" x14ac:dyDescent="0.3">
      <c r="A464" s="44">
        <v>36099</v>
      </c>
      <c r="B464" s="44">
        <v>7.9028805709999999</v>
      </c>
    </row>
    <row r="465" spans="1:2" x14ac:dyDescent="0.3">
      <c r="A465" s="44">
        <v>36101</v>
      </c>
      <c r="B465" s="44">
        <v>9.4701256879999995</v>
      </c>
    </row>
    <row r="466" spans="1:2" x14ac:dyDescent="0.3">
      <c r="A466" s="44">
        <v>36103</v>
      </c>
      <c r="B466" s="44">
        <v>8.0254418760000004</v>
      </c>
    </row>
    <row r="467" spans="1:2" x14ac:dyDescent="0.3">
      <c r="A467" s="44">
        <v>36105</v>
      </c>
      <c r="B467" s="44">
        <v>9.3616422299999993</v>
      </c>
    </row>
    <row r="468" spans="1:2" x14ac:dyDescent="0.3">
      <c r="A468" s="44">
        <v>36107</v>
      </c>
      <c r="B468" s="44">
        <v>9.4203226129999997</v>
      </c>
    </row>
    <row r="469" spans="1:2" x14ac:dyDescent="0.3">
      <c r="A469" s="44">
        <v>36109</v>
      </c>
      <c r="B469" s="44">
        <v>7.9112641860000004</v>
      </c>
    </row>
    <row r="470" spans="1:2" x14ac:dyDescent="0.3">
      <c r="A470" s="44">
        <v>36111</v>
      </c>
      <c r="B470" s="44">
        <v>8.1181362200000002</v>
      </c>
    </row>
    <row r="471" spans="1:2" x14ac:dyDescent="0.3">
      <c r="A471" s="44">
        <v>36113</v>
      </c>
      <c r="B471" s="44">
        <v>8.1176894110000006</v>
      </c>
    </row>
    <row r="472" spans="1:2" x14ac:dyDescent="0.3">
      <c r="A472" s="44">
        <v>36115</v>
      </c>
      <c r="B472" s="44">
        <v>8.1436842590000005</v>
      </c>
    </row>
    <row r="473" spans="1:2" x14ac:dyDescent="0.3">
      <c r="A473" s="44">
        <v>36117</v>
      </c>
      <c r="B473" s="44">
        <v>8.2151657460000003</v>
      </c>
    </row>
    <row r="474" spans="1:2" x14ac:dyDescent="0.3">
      <c r="A474" s="44">
        <v>36119</v>
      </c>
      <c r="B474" s="44">
        <v>8.0627555139999991</v>
      </c>
    </row>
    <row r="475" spans="1:2" x14ac:dyDescent="0.3">
      <c r="A475" s="44">
        <v>36121</v>
      </c>
      <c r="B475" s="44">
        <v>8.1793482659999999</v>
      </c>
    </row>
    <row r="476" spans="1:2" x14ac:dyDescent="0.3">
      <c r="A476" s="44">
        <v>36123</v>
      </c>
      <c r="B476" s="44">
        <v>9.467347535</v>
      </c>
    </row>
    <row r="477" spans="1:2" x14ac:dyDescent="0.3">
      <c r="A477" s="44">
        <v>37001</v>
      </c>
      <c r="B477" s="44">
        <v>11.12547006</v>
      </c>
    </row>
    <row r="478" spans="1:2" x14ac:dyDescent="0.3">
      <c r="A478" s="44">
        <v>37003</v>
      </c>
      <c r="B478" s="44">
        <v>13.185189790000001</v>
      </c>
    </row>
    <row r="479" spans="1:2" x14ac:dyDescent="0.3">
      <c r="A479" s="44">
        <v>37005</v>
      </c>
      <c r="B479" s="44">
        <v>12.86256307</v>
      </c>
    </row>
    <row r="480" spans="1:2" x14ac:dyDescent="0.3">
      <c r="A480" s="44">
        <v>37007</v>
      </c>
      <c r="B480" s="44">
        <v>12.392988519999999</v>
      </c>
    </row>
    <row r="481" spans="1:2" x14ac:dyDescent="0.3">
      <c r="A481" s="44">
        <v>37009</v>
      </c>
      <c r="B481" s="44">
        <v>11.93767274</v>
      </c>
    </row>
    <row r="482" spans="1:2" x14ac:dyDescent="0.3">
      <c r="A482" s="44">
        <v>37011</v>
      </c>
      <c r="B482" s="44">
        <v>11.15135435</v>
      </c>
    </row>
    <row r="483" spans="1:2" x14ac:dyDescent="0.3">
      <c r="A483" s="44">
        <v>37013</v>
      </c>
      <c r="B483" s="44">
        <v>11.16341401</v>
      </c>
    </row>
    <row r="484" spans="1:2" x14ac:dyDescent="0.3">
      <c r="A484" s="44">
        <v>37015</v>
      </c>
      <c r="B484" s="44">
        <v>11.81295794</v>
      </c>
    </row>
    <row r="485" spans="1:2" x14ac:dyDescent="0.3">
      <c r="A485" s="44">
        <v>37017</v>
      </c>
      <c r="B485" s="44">
        <v>11.71600063</v>
      </c>
    </row>
    <row r="486" spans="1:2" x14ac:dyDescent="0.3">
      <c r="A486" s="44">
        <v>37019</v>
      </c>
      <c r="B486" s="44">
        <v>9.2104736840000001</v>
      </c>
    </row>
    <row r="487" spans="1:2" x14ac:dyDescent="0.3">
      <c r="A487" s="44">
        <v>37021</v>
      </c>
      <c r="B487" s="44">
        <v>10.608273459999999</v>
      </c>
    </row>
    <row r="488" spans="1:2" x14ac:dyDescent="0.3">
      <c r="A488" s="44">
        <v>37023</v>
      </c>
      <c r="B488" s="44">
        <v>12.412615690000001</v>
      </c>
    </row>
    <row r="489" spans="1:2" x14ac:dyDescent="0.3">
      <c r="A489" s="44">
        <v>37025</v>
      </c>
      <c r="B489" s="44">
        <v>9.6908057349999996</v>
      </c>
    </row>
    <row r="490" spans="1:2" x14ac:dyDescent="0.3">
      <c r="A490" s="44">
        <v>37027</v>
      </c>
      <c r="B490" s="44">
        <v>12.717365060000001</v>
      </c>
    </row>
    <row r="491" spans="1:2" x14ac:dyDescent="0.3">
      <c r="A491" s="44">
        <v>37029</v>
      </c>
      <c r="B491" s="44">
        <v>10.44413408</v>
      </c>
    </row>
    <row r="492" spans="1:2" x14ac:dyDescent="0.3">
      <c r="A492" s="44">
        <v>37031</v>
      </c>
      <c r="B492" s="44">
        <v>10.007930200000001</v>
      </c>
    </row>
    <row r="493" spans="1:2" x14ac:dyDescent="0.3">
      <c r="A493" s="44">
        <v>37033</v>
      </c>
      <c r="B493" s="44">
        <v>13.388927369999999</v>
      </c>
    </row>
    <row r="494" spans="1:2" x14ac:dyDescent="0.3">
      <c r="A494" s="44">
        <v>37035</v>
      </c>
      <c r="B494" s="44">
        <v>11.258202929999999</v>
      </c>
    </row>
    <row r="495" spans="1:2" x14ac:dyDescent="0.3">
      <c r="A495" s="44">
        <v>37037</v>
      </c>
      <c r="B495" s="44">
        <v>10.59674474</v>
      </c>
    </row>
    <row r="496" spans="1:2" x14ac:dyDescent="0.3">
      <c r="A496" s="44">
        <v>37039</v>
      </c>
      <c r="B496" s="44">
        <v>12.048001210000001</v>
      </c>
    </row>
    <row r="497" spans="1:2" x14ac:dyDescent="0.3">
      <c r="A497" s="44">
        <v>37041</v>
      </c>
      <c r="B497" s="44">
        <v>10.97984741</v>
      </c>
    </row>
    <row r="498" spans="1:2" x14ac:dyDescent="0.3">
      <c r="A498" s="44">
        <v>37043</v>
      </c>
      <c r="B498" s="44">
        <v>12.1385948</v>
      </c>
    </row>
    <row r="499" spans="1:2" x14ac:dyDescent="0.3">
      <c r="A499" s="44">
        <v>37045</v>
      </c>
      <c r="B499" s="44">
        <v>11.88602757</v>
      </c>
    </row>
    <row r="500" spans="1:2" x14ac:dyDescent="0.3">
      <c r="A500" s="44">
        <v>37047</v>
      </c>
      <c r="B500" s="44">
        <v>11.780854939999999</v>
      </c>
    </row>
    <row r="501" spans="1:2" x14ac:dyDescent="0.3">
      <c r="A501" s="44">
        <v>37049</v>
      </c>
      <c r="B501" s="44">
        <v>9.5135938919999994</v>
      </c>
    </row>
    <row r="502" spans="1:2" x14ac:dyDescent="0.3">
      <c r="A502" s="44">
        <v>37051</v>
      </c>
      <c r="B502" s="44">
        <v>8.8333051470000008</v>
      </c>
    </row>
    <row r="503" spans="1:2" x14ac:dyDescent="0.3">
      <c r="A503" s="44">
        <v>37053</v>
      </c>
      <c r="B503" s="44">
        <v>10.485263789999999</v>
      </c>
    </row>
    <row r="504" spans="1:2" x14ac:dyDescent="0.3">
      <c r="A504" s="44">
        <v>37055</v>
      </c>
      <c r="B504" s="44">
        <v>10.19339168</v>
      </c>
    </row>
    <row r="505" spans="1:2" x14ac:dyDescent="0.3">
      <c r="A505" s="44">
        <v>37057</v>
      </c>
      <c r="B505" s="44">
        <v>11.77125377</v>
      </c>
    </row>
    <row r="506" spans="1:2" x14ac:dyDescent="0.3">
      <c r="A506" s="44">
        <v>37059</v>
      </c>
      <c r="B506" s="44">
        <v>11.57333384</v>
      </c>
    </row>
    <row r="507" spans="1:2" x14ac:dyDescent="0.3">
      <c r="A507" s="44">
        <v>37061</v>
      </c>
      <c r="B507" s="44">
        <v>11.74256093</v>
      </c>
    </row>
    <row r="508" spans="1:2" x14ac:dyDescent="0.3">
      <c r="A508" s="44">
        <v>37063</v>
      </c>
      <c r="B508" s="44">
        <v>9.3644305729999999</v>
      </c>
    </row>
    <row r="509" spans="1:2" x14ac:dyDescent="0.3">
      <c r="A509" s="44">
        <v>37065</v>
      </c>
      <c r="B509" s="44">
        <v>11.541816730000001</v>
      </c>
    </row>
    <row r="510" spans="1:2" x14ac:dyDescent="0.3">
      <c r="A510" s="44">
        <v>37067</v>
      </c>
      <c r="B510" s="44">
        <v>10.31704302</v>
      </c>
    </row>
    <row r="511" spans="1:2" x14ac:dyDescent="0.3">
      <c r="A511" s="44">
        <v>37069</v>
      </c>
      <c r="B511" s="44">
        <v>11.07447181</v>
      </c>
    </row>
    <row r="512" spans="1:2" x14ac:dyDescent="0.3">
      <c r="A512" s="44">
        <v>37071</v>
      </c>
      <c r="B512" s="44">
        <v>10.451817200000001</v>
      </c>
    </row>
    <row r="513" spans="1:2" x14ac:dyDescent="0.3">
      <c r="A513" s="44">
        <v>37073</v>
      </c>
      <c r="B513" s="44">
        <v>12.01058834</v>
      </c>
    </row>
    <row r="514" spans="1:2" x14ac:dyDescent="0.3">
      <c r="A514" s="44">
        <v>37075</v>
      </c>
      <c r="B514" s="44">
        <v>11.219627969999999</v>
      </c>
    </row>
    <row r="515" spans="1:2" x14ac:dyDescent="0.3">
      <c r="A515" s="44">
        <v>37077</v>
      </c>
      <c r="B515" s="44">
        <v>11.30389096</v>
      </c>
    </row>
    <row r="516" spans="1:2" x14ac:dyDescent="0.3">
      <c r="A516" s="44">
        <v>37079</v>
      </c>
      <c r="B516" s="44">
        <v>11.843733840000001</v>
      </c>
    </row>
    <row r="517" spans="1:2" x14ac:dyDescent="0.3">
      <c r="A517" s="44">
        <v>37081</v>
      </c>
      <c r="B517" s="44">
        <v>9.9407408220000004</v>
      </c>
    </row>
    <row r="518" spans="1:2" x14ac:dyDescent="0.3">
      <c r="A518" s="44">
        <v>37083</v>
      </c>
      <c r="B518" s="44">
        <v>12.341508709999999</v>
      </c>
    </row>
    <row r="519" spans="1:2" x14ac:dyDescent="0.3">
      <c r="A519" s="44">
        <v>37085</v>
      </c>
      <c r="B519" s="44">
        <v>10.34475814</v>
      </c>
    </row>
    <row r="520" spans="1:2" x14ac:dyDescent="0.3">
      <c r="A520" s="44">
        <v>37087</v>
      </c>
      <c r="B520" s="44">
        <v>11.434190340000001</v>
      </c>
    </row>
    <row r="521" spans="1:2" x14ac:dyDescent="0.3">
      <c r="A521" s="44">
        <v>37089</v>
      </c>
      <c r="B521" s="44">
        <v>10.79989187</v>
      </c>
    </row>
    <row r="522" spans="1:2" x14ac:dyDescent="0.3">
      <c r="A522" s="44">
        <v>37091</v>
      </c>
      <c r="B522" s="44">
        <v>11.795040719999999</v>
      </c>
    </row>
    <row r="523" spans="1:2" x14ac:dyDescent="0.3">
      <c r="A523" s="44">
        <v>37093</v>
      </c>
      <c r="B523" s="44">
        <v>9.8417421479999998</v>
      </c>
    </row>
    <row r="524" spans="1:2" x14ac:dyDescent="0.3">
      <c r="A524" s="44">
        <v>37095</v>
      </c>
      <c r="B524" s="44">
        <v>11.09998246</v>
      </c>
    </row>
    <row r="525" spans="1:2" x14ac:dyDescent="0.3">
      <c r="A525" s="44">
        <v>37097</v>
      </c>
      <c r="B525" s="44">
        <v>10.32764796</v>
      </c>
    </row>
    <row r="526" spans="1:2" x14ac:dyDescent="0.3">
      <c r="A526" s="44">
        <v>37099</v>
      </c>
      <c r="B526" s="44">
        <v>10.856545179999999</v>
      </c>
    </row>
    <row r="527" spans="1:2" x14ac:dyDescent="0.3">
      <c r="A527" s="44">
        <v>37101</v>
      </c>
      <c r="B527" s="44">
        <v>10.17790301</v>
      </c>
    </row>
    <row r="528" spans="1:2" x14ac:dyDescent="0.3">
      <c r="A528" s="44">
        <v>37103</v>
      </c>
      <c r="B528" s="44">
        <v>11.591275919999999</v>
      </c>
    </row>
    <row r="529" spans="1:2" x14ac:dyDescent="0.3">
      <c r="A529" s="44">
        <v>37105</v>
      </c>
      <c r="B529" s="44">
        <v>10.980077959999999</v>
      </c>
    </row>
    <row r="530" spans="1:2" x14ac:dyDescent="0.3">
      <c r="A530" s="44">
        <v>37107</v>
      </c>
      <c r="B530" s="44">
        <v>11.08044956</v>
      </c>
    </row>
    <row r="531" spans="1:2" x14ac:dyDescent="0.3">
      <c r="A531" s="44">
        <v>37109</v>
      </c>
      <c r="B531" s="44">
        <v>11.09288827</v>
      </c>
    </row>
    <row r="532" spans="1:2" x14ac:dyDescent="0.3">
      <c r="A532" s="44">
        <v>37111</v>
      </c>
      <c r="B532" s="44">
        <v>12.02227733</v>
      </c>
    </row>
    <row r="533" spans="1:2" x14ac:dyDescent="0.3">
      <c r="A533" s="44">
        <v>37113</v>
      </c>
      <c r="B533" s="44">
        <v>11.796216319999999</v>
      </c>
    </row>
    <row r="534" spans="1:2" x14ac:dyDescent="0.3">
      <c r="A534" s="44">
        <v>37115</v>
      </c>
      <c r="B534" s="44">
        <v>12.791321699999999</v>
      </c>
    </row>
    <row r="535" spans="1:2" x14ac:dyDescent="0.3">
      <c r="A535" s="44">
        <v>37117</v>
      </c>
      <c r="B535" s="44">
        <v>11.485132</v>
      </c>
    </row>
    <row r="536" spans="1:2" x14ac:dyDescent="0.3">
      <c r="A536" s="44">
        <v>37119</v>
      </c>
      <c r="B536" s="44">
        <v>7.9538835470000002</v>
      </c>
    </row>
    <row r="537" spans="1:2" x14ac:dyDescent="0.3">
      <c r="A537" s="44">
        <v>37121</v>
      </c>
      <c r="B537" s="44">
        <v>12.31155137</v>
      </c>
    </row>
    <row r="538" spans="1:2" x14ac:dyDescent="0.3">
      <c r="A538" s="44">
        <v>37123</v>
      </c>
      <c r="B538" s="44">
        <v>12.241810640000001</v>
      </c>
    </row>
    <row r="539" spans="1:2" x14ac:dyDescent="0.3">
      <c r="A539" s="44">
        <v>37125</v>
      </c>
      <c r="B539" s="44">
        <v>10.274946740000001</v>
      </c>
    </row>
    <row r="540" spans="1:2" x14ac:dyDescent="0.3">
      <c r="A540" s="44">
        <v>37127</v>
      </c>
      <c r="B540" s="44">
        <v>10.693494579999999</v>
      </c>
    </row>
    <row r="541" spans="1:2" x14ac:dyDescent="0.3">
      <c r="A541" s="44">
        <v>37129</v>
      </c>
      <c r="B541" s="44">
        <v>8.8952571949999992</v>
      </c>
    </row>
    <row r="542" spans="1:2" x14ac:dyDescent="0.3">
      <c r="A542" s="44">
        <v>37131</v>
      </c>
      <c r="B542" s="44">
        <v>12.532998320000001</v>
      </c>
    </row>
    <row r="543" spans="1:2" x14ac:dyDescent="0.3">
      <c r="A543" s="44">
        <v>37133</v>
      </c>
      <c r="B543" s="44">
        <v>8.8448240009999992</v>
      </c>
    </row>
    <row r="544" spans="1:2" x14ac:dyDescent="0.3">
      <c r="A544" s="44">
        <v>37135</v>
      </c>
      <c r="B544" s="44">
        <v>9.8793438279999997</v>
      </c>
    </row>
    <row r="545" spans="1:2" x14ac:dyDescent="0.3">
      <c r="A545" s="44">
        <v>37137</v>
      </c>
      <c r="B545" s="44">
        <v>10.92398431</v>
      </c>
    </row>
    <row r="546" spans="1:2" x14ac:dyDescent="0.3">
      <c r="A546" s="44">
        <v>37139</v>
      </c>
      <c r="B546" s="44">
        <v>10.32559651</v>
      </c>
    </row>
    <row r="547" spans="1:2" x14ac:dyDescent="0.3">
      <c r="A547" s="44">
        <v>37141</v>
      </c>
      <c r="B547" s="44">
        <v>10.61628378</v>
      </c>
    </row>
    <row r="548" spans="1:2" x14ac:dyDescent="0.3">
      <c r="A548" s="44">
        <v>37143</v>
      </c>
      <c r="B548" s="44">
        <v>10.86649047</v>
      </c>
    </row>
    <row r="549" spans="1:2" x14ac:dyDescent="0.3">
      <c r="A549" s="44">
        <v>37145</v>
      </c>
      <c r="B549" s="44">
        <v>12.523042970000001</v>
      </c>
    </row>
    <row r="550" spans="1:2" x14ac:dyDescent="0.3">
      <c r="A550" s="44">
        <v>37147</v>
      </c>
      <c r="B550" s="44">
        <v>9.5893707799999994</v>
      </c>
    </row>
    <row r="551" spans="1:2" x14ac:dyDescent="0.3">
      <c r="A551" s="44">
        <v>37149</v>
      </c>
      <c r="B551" s="44">
        <v>12.01795306</v>
      </c>
    </row>
    <row r="552" spans="1:2" x14ac:dyDescent="0.3">
      <c r="A552" s="44">
        <v>37151</v>
      </c>
      <c r="B552" s="44">
        <v>12.09091652</v>
      </c>
    </row>
    <row r="553" spans="1:2" x14ac:dyDescent="0.3">
      <c r="A553" s="44">
        <v>37153</v>
      </c>
      <c r="B553" s="44">
        <v>11.76779715</v>
      </c>
    </row>
    <row r="554" spans="1:2" x14ac:dyDescent="0.3">
      <c r="A554" s="44">
        <v>37155</v>
      </c>
      <c r="B554" s="44">
        <v>11.256922100000001</v>
      </c>
    </row>
    <row r="555" spans="1:2" x14ac:dyDescent="0.3">
      <c r="A555" s="44">
        <v>37157</v>
      </c>
      <c r="B555" s="44">
        <v>12.616517330000001</v>
      </c>
    </row>
    <row r="556" spans="1:2" x14ac:dyDescent="0.3">
      <c r="A556" s="44">
        <v>37159</v>
      </c>
      <c r="B556" s="44">
        <v>11.63444183</v>
      </c>
    </row>
    <row r="557" spans="1:2" x14ac:dyDescent="0.3">
      <c r="A557" s="44">
        <v>37161</v>
      </c>
      <c r="B557" s="44">
        <v>12.269257339999999</v>
      </c>
    </row>
    <row r="558" spans="1:2" x14ac:dyDescent="0.3">
      <c r="A558" s="44">
        <v>37163</v>
      </c>
      <c r="B558" s="44">
        <v>11.66158796</v>
      </c>
    </row>
    <row r="559" spans="1:2" x14ac:dyDescent="0.3">
      <c r="A559" s="44">
        <v>37165</v>
      </c>
      <c r="B559" s="44">
        <v>10.94560852</v>
      </c>
    </row>
    <row r="560" spans="1:2" x14ac:dyDescent="0.3">
      <c r="A560" s="44">
        <v>37167</v>
      </c>
      <c r="B560" s="44">
        <v>12.03996368</v>
      </c>
    </row>
    <row r="561" spans="1:2" x14ac:dyDescent="0.3">
      <c r="A561" s="44">
        <v>37169</v>
      </c>
      <c r="B561" s="44">
        <v>12.96212324</v>
      </c>
    </row>
    <row r="562" spans="1:2" x14ac:dyDescent="0.3">
      <c r="A562" s="44">
        <v>37171</v>
      </c>
      <c r="B562" s="44">
        <v>12.38191028</v>
      </c>
    </row>
    <row r="563" spans="1:2" x14ac:dyDescent="0.3">
      <c r="A563" s="44">
        <v>37173</v>
      </c>
      <c r="B563" s="44">
        <v>11.071480019999999</v>
      </c>
    </row>
    <row r="564" spans="1:2" x14ac:dyDescent="0.3">
      <c r="A564" s="44">
        <v>37175</v>
      </c>
      <c r="B564" s="44">
        <v>11.735561479999999</v>
      </c>
    </row>
    <row r="565" spans="1:2" x14ac:dyDescent="0.3">
      <c r="A565" s="44">
        <v>37177</v>
      </c>
      <c r="B565" s="44">
        <v>11.39143265</v>
      </c>
    </row>
    <row r="566" spans="1:2" x14ac:dyDescent="0.3">
      <c r="A566" s="44">
        <v>37179</v>
      </c>
      <c r="B566" s="44">
        <v>9.2566451359999995</v>
      </c>
    </row>
    <row r="567" spans="1:2" x14ac:dyDescent="0.3">
      <c r="A567" s="44">
        <v>37181</v>
      </c>
      <c r="B567" s="44">
        <v>11.87006128</v>
      </c>
    </row>
    <row r="568" spans="1:2" x14ac:dyDescent="0.3">
      <c r="A568" s="44">
        <v>37183</v>
      </c>
      <c r="B568" s="44">
        <v>8.2197030659999992</v>
      </c>
    </row>
    <row r="569" spans="1:2" x14ac:dyDescent="0.3">
      <c r="A569" s="44">
        <v>37185</v>
      </c>
      <c r="B569" s="44">
        <v>12.82275518</v>
      </c>
    </row>
    <row r="570" spans="1:2" x14ac:dyDescent="0.3">
      <c r="A570" s="44">
        <v>37187</v>
      </c>
      <c r="B570" s="44">
        <v>11.333875190000001</v>
      </c>
    </row>
    <row r="571" spans="1:2" x14ac:dyDescent="0.3">
      <c r="A571" s="44">
        <v>37189</v>
      </c>
      <c r="B571" s="44">
        <v>10.50137426</v>
      </c>
    </row>
    <row r="572" spans="1:2" x14ac:dyDescent="0.3">
      <c r="A572" s="44">
        <v>37191</v>
      </c>
      <c r="B572" s="44">
        <v>10.514400889999999</v>
      </c>
    </row>
    <row r="573" spans="1:2" x14ac:dyDescent="0.3">
      <c r="A573" s="44">
        <v>37193</v>
      </c>
      <c r="B573" s="44">
        <v>13.02318024</v>
      </c>
    </row>
    <row r="574" spans="1:2" x14ac:dyDescent="0.3">
      <c r="A574" s="44">
        <v>37195</v>
      </c>
      <c r="B574" s="44">
        <v>10.387061770000001</v>
      </c>
    </row>
    <row r="575" spans="1:2" x14ac:dyDescent="0.3">
      <c r="A575" s="44">
        <v>37197</v>
      </c>
      <c r="B575" s="44">
        <v>12.927403310000001</v>
      </c>
    </row>
    <row r="576" spans="1:2" x14ac:dyDescent="0.3">
      <c r="A576" s="44">
        <v>37199</v>
      </c>
      <c r="B576" s="44">
        <v>12.512713789999999</v>
      </c>
    </row>
    <row r="577" spans="1:2" x14ac:dyDescent="0.3">
      <c r="A577" s="44">
        <v>39001</v>
      </c>
      <c r="B577" s="44">
        <v>12.09792455</v>
      </c>
    </row>
    <row r="578" spans="1:2" x14ac:dyDescent="0.3">
      <c r="A578" s="44">
        <v>39003</v>
      </c>
      <c r="B578" s="44">
        <v>10.65150805</v>
      </c>
    </row>
    <row r="579" spans="1:2" x14ac:dyDescent="0.3">
      <c r="A579" s="44">
        <v>39005</v>
      </c>
      <c r="B579" s="44">
        <v>10.379691790000001</v>
      </c>
    </row>
    <row r="580" spans="1:2" x14ac:dyDescent="0.3">
      <c r="A580" s="44">
        <v>39007</v>
      </c>
      <c r="B580" s="44">
        <v>10.27641309</v>
      </c>
    </row>
    <row r="581" spans="1:2" x14ac:dyDescent="0.3">
      <c r="A581" s="44">
        <v>39009</v>
      </c>
      <c r="B581" s="44">
        <v>11.520513579999999</v>
      </c>
    </row>
    <row r="582" spans="1:2" x14ac:dyDescent="0.3">
      <c r="A582" s="44">
        <v>39011</v>
      </c>
      <c r="B582" s="44">
        <v>10.456046750000001</v>
      </c>
    </row>
    <row r="583" spans="1:2" x14ac:dyDescent="0.3">
      <c r="A583" s="44">
        <v>39013</v>
      </c>
      <c r="B583" s="44">
        <v>10.24988574</v>
      </c>
    </row>
    <row r="584" spans="1:2" x14ac:dyDescent="0.3">
      <c r="A584" s="44">
        <v>39015</v>
      </c>
      <c r="B584" s="44">
        <v>11.555598270000001</v>
      </c>
    </row>
    <row r="585" spans="1:2" x14ac:dyDescent="0.3">
      <c r="A585" s="44">
        <v>39017</v>
      </c>
      <c r="B585" s="44">
        <v>9.4285145050000008</v>
      </c>
    </row>
    <row r="586" spans="1:2" x14ac:dyDescent="0.3">
      <c r="A586" s="44">
        <v>39019</v>
      </c>
      <c r="B586" s="44">
        <v>11.17874464</v>
      </c>
    </row>
    <row r="587" spans="1:2" x14ac:dyDescent="0.3">
      <c r="A587" s="44">
        <v>39021</v>
      </c>
      <c r="B587" s="44">
        <v>11.02990059</v>
      </c>
    </row>
    <row r="588" spans="1:2" x14ac:dyDescent="0.3">
      <c r="A588" s="44">
        <v>39023</v>
      </c>
      <c r="B588" s="44">
        <v>10.83336924</v>
      </c>
    </row>
    <row r="589" spans="1:2" x14ac:dyDescent="0.3">
      <c r="A589" s="44">
        <v>39025</v>
      </c>
      <c r="B589" s="44">
        <v>9.3499818050000005</v>
      </c>
    </row>
    <row r="590" spans="1:2" x14ac:dyDescent="0.3">
      <c r="A590" s="44">
        <v>39027</v>
      </c>
      <c r="B590" s="44">
        <v>10.892376349999999</v>
      </c>
    </row>
    <row r="591" spans="1:2" x14ac:dyDescent="0.3">
      <c r="A591" s="44">
        <v>39029</v>
      </c>
      <c r="B591" s="44">
        <v>10.32315032</v>
      </c>
    </row>
    <row r="592" spans="1:2" x14ac:dyDescent="0.3">
      <c r="A592" s="44">
        <v>39031</v>
      </c>
      <c r="B592" s="44">
        <v>11.729517489999999</v>
      </c>
    </row>
    <row r="593" spans="1:2" x14ac:dyDescent="0.3">
      <c r="A593" s="44">
        <v>39033</v>
      </c>
      <c r="B593" s="44">
        <v>11.009772399999999</v>
      </c>
    </row>
    <row r="594" spans="1:2" x14ac:dyDescent="0.3">
      <c r="A594" s="44">
        <v>39035</v>
      </c>
      <c r="B594" s="44">
        <v>7.6913208620000004</v>
      </c>
    </row>
    <row r="595" spans="1:2" x14ac:dyDescent="0.3">
      <c r="A595" s="44">
        <v>39037</v>
      </c>
      <c r="B595" s="44">
        <v>11.48082767</v>
      </c>
    </row>
    <row r="596" spans="1:2" x14ac:dyDescent="0.3">
      <c r="A596" s="44">
        <v>39039</v>
      </c>
      <c r="B596" s="44">
        <v>10.32705049</v>
      </c>
    </row>
    <row r="597" spans="1:2" x14ac:dyDescent="0.3">
      <c r="A597" s="44">
        <v>39041</v>
      </c>
      <c r="B597" s="44">
        <v>7.7200112919999997</v>
      </c>
    </row>
    <row r="598" spans="1:2" x14ac:dyDescent="0.3">
      <c r="A598" s="44">
        <v>39043</v>
      </c>
      <c r="B598" s="44">
        <v>9.3890307859999993</v>
      </c>
    </row>
    <row r="599" spans="1:2" x14ac:dyDescent="0.3">
      <c r="A599" s="44">
        <v>39045</v>
      </c>
      <c r="B599" s="44">
        <v>9.6244307730000003</v>
      </c>
    </row>
    <row r="600" spans="1:2" x14ac:dyDescent="0.3">
      <c r="A600" s="44">
        <v>39047</v>
      </c>
      <c r="B600" s="44">
        <v>10.863950109999999</v>
      </c>
    </row>
    <row r="601" spans="1:2" x14ac:dyDescent="0.3">
      <c r="A601" s="44">
        <v>39049</v>
      </c>
      <c r="B601" s="44">
        <v>8.7915346840000002</v>
      </c>
    </row>
    <row r="602" spans="1:2" x14ac:dyDescent="0.3">
      <c r="A602" s="44">
        <v>39051</v>
      </c>
      <c r="B602" s="44">
        <v>10.572277830000001</v>
      </c>
    </row>
    <row r="603" spans="1:2" x14ac:dyDescent="0.3">
      <c r="A603" s="44">
        <v>39053</v>
      </c>
      <c r="B603" s="44">
        <v>11.75267324</v>
      </c>
    </row>
    <row r="604" spans="1:2" x14ac:dyDescent="0.3">
      <c r="A604" s="44">
        <v>39055</v>
      </c>
      <c r="B604" s="44">
        <v>6.650256647</v>
      </c>
    </row>
    <row r="605" spans="1:2" x14ac:dyDescent="0.3">
      <c r="A605" s="44">
        <v>39057</v>
      </c>
      <c r="B605" s="44">
        <v>9.5711672429999997</v>
      </c>
    </row>
    <row r="606" spans="1:2" x14ac:dyDescent="0.3">
      <c r="A606" s="44">
        <v>39059</v>
      </c>
      <c r="B606" s="44">
        <v>11.31134174</v>
      </c>
    </row>
    <row r="607" spans="1:2" x14ac:dyDescent="0.3">
      <c r="A607" s="44">
        <v>39061</v>
      </c>
      <c r="B607" s="44">
        <v>8.8602518220000004</v>
      </c>
    </row>
    <row r="608" spans="1:2" x14ac:dyDescent="0.3">
      <c r="A608" s="44">
        <v>39063</v>
      </c>
      <c r="B608" s="44">
        <v>10.02604161</v>
      </c>
    </row>
    <row r="609" spans="1:2" x14ac:dyDescent="0.3">
      <c r="A609" s="44">
        <v>39065</v>
      </c>
      <c r="B609" s="44">
        <v>11.571680600000001</v>
      </c>
    </row>
    <row r="610" spans="1:2" x14ac:dyDescent="0.3">
      <c r="A610" s="44">
        <v>39067</v>
      </c>
      <c r="B610" s="44">
        <v>11.244682259999999</v>
      </c>
    </row>
    <row r="611" spans="1:2" x14ac:dyDescent="0.3">
      <c r="A611" s="44">
        <v>39069</v>
      </c>
      <c r="B611" s="44">
        <v>10.566918790000001</v>
      </c>
    </row>
    <row r="612" spans="1:2" x14ac:dyDescent="0.3">
      <c r="A612" s="44">
        <v>39071</v>
      </c>
      <c r="B612" s="44">
        <v>11.63453138</v>
      </c>
    </row>
    <row r="613" spans="1:2" x14ac:dyDescent="0.3">
      <c r="A613" s="44">
        <v>39073</v>
      </c>
      <c r="B613" s="44">
        <v>11.707899299999999</v>
      </c>
    </row>
    <row r="614" spans="1:2" x14ac:dyDescent="0.3">
      <c r="A614" s="44">
        <v>39075</v>
      </c>
      <c r="B614" s="44">
        <v>10.7969507</v>
      </c>
    </row>
    <row r="615" spans="1:2" x14ac:dyDescent="0.3">
      <c r="A615" s="44">
        <v>39077</v>
      </c>
      <c r="B615" s="44">
        <v>10.123704010000001</v>
      </c>
    </row>
    <row r="616" spans="1:2" x14ac:dyDescent="0.3">
      <c r="A616" s="44">
        <v>39079</v>
      </c>
      <c r="B616" s="44">
        <v>11.698886699999999</v>
      </c>
    </row>
    <row r="617" spans="1:2" x14ac:dyDescent="0.3">
      <c r="A617" s="44">
        <v>39081</v>
      </c>
      <c r="B617" s="44">
        <v>10.565562999999999</v>
      </c>
    </row>
    <row r="618" spans="1:2" x14ac:dyDescent="0.3">
      <c r="A618" s="44">
        <v>39083</v>
      </c>
      <c r="B618" s="44">
        <v>10.684744759999999</v>
      </c>
    </row>
    <row r="619" spans="1:2" x14ac:dyDescent="0.3">
      <c r="A619" s="44">
        <v>39085</v>
      </c>
      <c r="B619" s="44">
        <v>7.6138298899999999</v>
      </c>
    </row>
    <row r="620" spans="1:2" x14ac:dyDescent="0.3">
      <c r="A620" s="44">
        <v>39087</v>
      </c>
      <c r="B620" s="44">
        <v>11.39324667</v>
      </c>
    </row>
    <row r="621" spans="1:2" x14ac:dyDescent="0.3">
      <c r="A621" s="44">
        <v>39089</v>
      </c>
      <c r="B621" s="44">
        <v>10.18193849</v>
      </c>
    </row>
    <row r="622" spans="1:2" x14ac:dyDescent="0.3">
      <c r="A622" s="44">
        <v>39091</v>
      </c>
      <c r="B622" s="44">
        <v>10.943768</v>
      </c>
    </row>
    <row r="623" spans="1:2" x14ac:dyDescent="0.3">
      <c r="A623" s="44">
        <v>39093</v>
      </c>
      <c r="B623" s="44">
        <v>8.1685598460000008</v>
      </c>
    </row>
    <row r="624" spans="1:2" x14ac:dyDescent="0.3">
      <c r="A624" s="44">
        <v>39095</v>
      </c>
      <c r="B624" s="44">
        <v>9.3269144159999993</v>
      </c>
    </row>
    <row r="625" spans="1:2" x14ac:dyDescent="0.3">
      <c r="A625" s="44">
        <v>39097</v>
      </c>
      <c r="B625" s="44">
        <v>9.7515705910000001</v>
      </c>
    </row>
    <row r="626" spans="1:2" x14ac:dyDescent="0.3">
      <c r="A626" s="44">
        <v>39099</v>
      </c>
      <c r="B626" s="44">
        <v>8.8434962509999995</v>
      </c>
    </row>
    <row r="627" spans="1:2" x14ac:dyDescent="0.3">
      <c r="A627" s="44">
        <v>39101</v>
      </c>
      <c r="B627" s="44">
        <v>10.814669739999999</v>
      </c>
    </row>
    <row r="628" spans="1:2" x14ac:dyDescent="0.3">
      <c r="A628" s="44">
        <v>39103</v>
      </c>
      <c r="B628" s="44">
        <v>7.4012515460000001</v>
      </c>
    </row>
    <row r="629" spans="1:2" x14ac:dyDescent="0.3">
      <c r="A629" s="44">
        <v>39105</v>
      </c>
      <c r="B629" s="44">
        <v>12.15505113</v>
      </c>
    </row>
    <row r="630" spans="1:2" x14ac:dyDescent="0.3">
      <c r="A630" s="44">
        <v>39107</v>
      </c>
      <c r="B630" s="44">
        <v>10.67173704</v>
      </c>
    </row>
    <row r="631" spans="1:2" x14ac:dyDescent="0.3">
      <c r="A631" s="44">
        <v>39109</v>
      </c>
      <c r="B631" s="44">
        <v>10.593715810000001</v>
      </c>
    </row>
    <row r="632" spans="1:2" x14ac:dyDescent="0.3">
      <c r="A632" s="44">
        <v>39111</v>
      </c>
      <c r="B632" s="44">
        <v>11.29551921</v>
      </c>
    </row>
    <row r="633" spans="1:2" x14ac:dyDescent="0.3">
      <c r="A633" s="44">
        <v>39113</v>
      </c>
      <c r="B633" s="44">
        <v>10.139815130000001</v>
      </c>
    </row>
    <row r="634" spans="1:2" x14ac:dyDescent="0.3">
      <c r="A634" s="44">
        <v>39115</v>
      </c>
      <c r="B634" s="44">
        <v>12.262768680000001</v>
      </c>
    </row>
    <row r="635" spans="1:2" x14ac:dyDescent="0.3">
      <c r="A635" s="44">
        <v>39117</v>
      </c>
      <c r="B635" s="44">
        <v>11.198575249999999</v>
      </c>
    </row>
    <row r="636" spans="1:2" x14ac:dyDescent="0.3">
      <c r="A636" s="44">
        <v>39119</v>
      </c>
      <c r="B636" s="44">
        <v>11.133668630000001</v>
      </c>
    </row>
    <row r="637" spans="1:2" x14ac:dyDescent="0.3">
      <c r="A637" s="44">
        <v>39121</v>
      </c>
      <c r="B637" s="44">
        <v>11.504853600000001</v>
      </c>
    </row>
    <row r="638" spans="1:2" x14ac:dyDescent="0.3">
      <c r="A638" s="44">
        <v>39123</v>
      </c>
      <c r="B638" s="44">
        <v>9.9149593599999992</v>
      </c>
    </row>
    <row r="639" spans="1:2" x14ac:dyDescent="0.3">
      <c r="A639" s="44">
        <v>39125</v>
      </c>
      <c r="B639" s="44">
        <v>11.36697345</v>
      </c>
    </row>
    <row r="640" spans="1:2" x14ac:dyDescent="0.3">
      <c r="A640" s="44">
        <v>39127</v>
      </c>
      <c r="B640" s="44">
        <v>11.6321812</v>
      </c>
    </row>
    <row r="641" spans="1:2" x14ac:dyDescent="0.3">
      <c r="A641" s="44">
        <v>39129</v>
      </c>
      <c r="B641" s="44">
        <v>10.30681455</v>
      </c>
    </row>
    <row r="642" spans="1:2" x14ac:dyDescent="0.3">
      <c r="A642" s="44">
        <v>39131</v>
      </c>
      <c r="B642" s="44">
        <v>11.90278414</v>
      </c>
    </row>
    <row r="643" spans="1:2" x14ac:dyDescent="0.3">
      <c r="A643" s="44">
        <v>39133</v>
      </c>
      <c r="B643" s="44">
        <v>8.1399957609999998</v>
      </c>
    </row>
    <row r="644" spans="1:2" x14ac:dyDescent="0.3">
      <c r="A644" s="44">
        <v>39135</v>
      </c>
      <c r="B644" s="44">
        <v>11.593699239999999</v>
      </c>
    </row>
    <row r="645" spans="1:2" x14ac:dyDescent="0.3">
      <c r="A645" s="44">
        <v>39137</v>
      </c>
      <c r="B645" s="44">
        <v>10.216777220000001</v>
      </c>
    </row>
    <row r="646" spans="1:2" x14ac:dyDescent="0.3">
      <c r="A646" s="44">
        <v>39139</v>
      </c>
      <c r="B646" s="44">
        <v>9.7140583370000009</v>
      </c>
    </row>
    <row r="647" spans="1:2" x14ac:dyDescent="0.3">
      <c r="A647" s="44">
        <v>39141</v>
      </c>
      <c r="B647" s="44">
        <v>11.3069138</v>
      </c>
    </row>
    <row r="648" spans="1:2" x14ac:dyDescent="0.3">
      <c r="A648" s="44">
        <v>39143</v>
      </c>
      <c r="B648" s="44">
        <v>10.502020249999999</v>
      </c>
    </row>
    <row r="649" spans="1:2" x14ac:dyDescent="0.3">
      <c r="A649" s="44">
        <v>39145</v>
      </c>
      <c r="B649" s="44">
        <v>11.43278634</v>
      </c>
    </row>
    <row r="650" spans="1:2" x14ac:dyDescent="0.3">
      <c r="A650" s="44">
        <v>39147</v>
      </c>
      <c r="B650" s="44">
        <v>10.90096406</v>
      </c>
    </row>
    <row r="651" spans="1:2" x14ac:dyDescent="0.3">
      <c r="A651" s="44">
        <v>39149</v>
      </c>
      <c r="B651" s="44">
        <v>11.04287229</v>
      </c>
    </row>
    <row r="652" spans="1:2" x14ac:dyDescent="0.3">
      <c r="A652" s="44">
        <v>39151</v>
      </c>
      <c r="B652" s="44">
        <v>9.4976547500000006</v>
      </c>
    </row>
    <row r="653" spans="1:2" x14ac:dyDescent="0.3">
      <c r="A653" s="44">
        <v>39153</v>
      </c>
      <c r="B653" s="44">
        <v>7.9630862880000004</v>
      </c>
    </row>
    <row r="654" spans="1:2" x14ac:dyDescent="0.3">
      <c r="A654" s="44">
        <v>39155</v>
      </c>
      <c r="B654" s="44">
        <v>9.4543797240000007</v>
      </c>
    </row>
    <row r="655" spans="1:2" x14ac:dyDescent="0.3">
      <c r="A655" s="44">
        <v>39157</v>
      </c>
      <c r="B655" s="44">
        <v>10.95773307</v>
      </c>
    </row>
    <row r="656" spans="1:2" x14ac:dyDescent="0.3">
      <c r="A656" s="44">
        <v>39159</v>
      </c>
      <c r="B656" s="44">
        <v>8.5342966790000006</v>
      </c>
    </row>
    <row r="657" spans="1:2" x14ac:dyDescent="0.3">
      <c r="A657" s="44">
        <v>39161</v>
      </c>
      <c r="B657" s="44">
        <v>11.293752469999999</v>
      </c>
    </row>
    <row r="658" spans="1:2" x14ac:dyDescent="0.3">
      <c r="A658" s="44">
        <v>39163</v>
      </c>
      <c r="B658" s="44">
        <v>12.463441019999999</v>
      </c>
    </row>
    <row r="659" spans="1:2" x14ac:dyDescent="0.3">
      <c r="A659" s="44">
        <v>39165</v>
      </c>
      <c r="B659" s="44">
        <v>8.4738892440000004</v>
      </c>
    </row>
    <row r="660" spans="1:2" x14ac:dyDescent="0.3">
      <c r="A660" s="44">
        <v>39167</v>
      </c>
      <c r="B660" s="44">
        <v>11.25053874</v>
      </c>
    </row>
    <row r="661" spans="1:2" x14ac:dyDescent="0.3">
      <c r="A661" s="44">
        <v>39169</v>
      </c>
      <c r="B661" s="44">
        <v>10.10813639</v>
      </c>
    </row>
    <row r="662" spans="1:2" x14ac:dyDescent="0.3">
      <c r="A662" s="44">
        <v>39171</v>
      </c>
      <c r="B662" s="44">
        <v>11.13127836</v>
      </c>
    </row>
    <row r="663" spans="1:2" x14ac:dyDescent="0.3">
      <c r="A663" s="44">
        <v>39173</v>
      </c>
      <c r="B663" s="44">
        <v>9.1418088080000004</v>
      </c>
    </row>
    <row r="664" spans="1:2" x14ac:dyDescent="0.3">
      <c r="A664" s="44">
        <v>39175</v>
      </c>
      <c r="B664" s="44">
        <v>11.107994830000001</v>
      </c>
    </row>
    <row r="665" spans="1:2" x14ac:dyDescent="0.3">
      <c r="A665" s="44">
        <v>42001</v>
      </c>
      <c r="B665" s="44">
        <v>11.33402077</v>
      </c>
    </row>
    <row r="666" spans="1:2" x14ac:dyDescent="0.3">
      <c r="A666" s="44">
        <v>42003</v>
      </c>
      <c r="B666" s="44">
        <v>9.7202853969999996</v>
      </c>
    </row>
    <row r="667" spans="1:2" x14ac:dyDescent="0.3">
      <c r="A667" s="44">
        <v>42005</v>
      </c>
      <c r="B667" s="44">
        <v>9.7202754979999995</v>
      </c>
    </row>
    <row r="668" spans="1:2" x14ac:dyDescent="0.3">
      <c r="A668" s="44">
        <v>42007</v>
      </c>
      <c r="B668" s="44">
        <v>9.7202918599999997</v>
      </c>
    </row>
    <row r="669" spans="1:2" x14ac:dyDescent="0.3">
      <c r="A669" s="44">
        <v>42009</v>
      </c>
      <c r="B669" s="44">
        <v>11.334005749999999</v>
      </c>
    </row>
    <row r="670" spans="1:2" x14ac:dyDescent="0.3">
      <c r="A670" s="44">
        <v>42011</v>
      </c>
      <c r="B670" s="44">
        <v>11.316655880000001</v>
      </c>
    </row>
    <row r="671" spans="1:2" x14ac:dyDescent="0.3">
      <c r="A671" s="44">
        <v>42013</v>
      </c>
      <c r="B671" s="44">
        <v>10.57996107</v>
      </c>
    </row>
    <row r="672" spans="1:2" x14ac:dyDescent="0.3">
      <c r="A672" s="44">
        <v>42015</v>
      </c>
      <c r="B672" s="44">
        <v>11.33401372</v>
      </c>
    </row>
    <row r="673" spans="1:2" x14ac:dyDescent="0.3">
      <c r="A673" s="44">
        <v>42017</v>
      </c>
      <c r="B673" s="44">
        <v>10.390981979999999</v>
      </c>
    </row>
    <row r="674" spans="1:2" x14ac:dyDescent="0.3">
      <c r="A674" s="44">
        <v>42019</v>
      </c>
      <c r="B674" s="44">
        <v>9.7202904859999997</v>
      </c>
    </row>
    <row r="675" spans="1:2" x14ac:dyDescent="0.3">
      <c r="A675" s="44">
        <v>42021</v>
      </c>
      <c r="B675" s="44">
        <v>10.57996228</v>
      </c>
    </row>
    <row r="676" spans="1:2" x14ac:dyDescent="0.3">
      <c r="A676" s="44">
        <v>42023</v>
      </c>
      <c r="B676" s="44">
        <v>11.33388345</v>
      </c>
    </row>
    <row r="677" spans="1:2" x14ac:dyDescent="0.3">
      <c r="A677" s="44">
        <v>42025</v>
      </c>
      <c r="B677" s="44">
        <v>11.334017100000001</v>
      </c>
    </row>
    <row r="678" spans="1:2" x14ac:dyDescent="0.3">
      <c r="A678" s="44">
        <v>42027</v>
      </c>
      <c r="B678" s="44">
        <v>10.579949729999999</v>
      </c>
    </row>
    <row r="679" spans="1:2" x14ac:dyDescent="0.3">
      <c r="A679" s="44">
        <v>42029</v>
      </c>
      <c r="B679" s="44">
        <v>10.39098385</v>
      </c>
    </row>
    <row r="680" spans="1:2" x14ac:dyDescent="0.3">
      <c r="A680" s="44">
        <v>42031</v>
      </c>
      <c r="B680" s="44">
        <v>11.334072129999999</v>
      </c>
    </row>
    <row r="681" spans="1:2" x14ac:dyDescent="0.3">
      <c r="A681" s="44">
        <v>42033</v>
      </c>
      <c r="B681" s="44">
        <v>11.33398766</v>
      </c>
    </row>
    <row r="682" spans="1:2" x14ac:dyDescent="0.3">
      <c r="A682" s="44">
        <v>42035</v>
      </c>
      <c r="B682" s="44">
        <v>11.33399983</v>
      </c>
    </row>
    <row r="683" spans="1:2" x14ac:dyDescent="0.3">
      <c r="A683" s="44">
        <v>42037</v>
      </c>
      <c r="B683" s="44">
        <v>11.33403174</v>
      </c>
    </row>
    <row r="684" spans="1:2" x14ac:dyDescent="0.3">
      <c r="A684" s="44">
        <v>42039</v>
      </c>
      <c r="B684" s="44">
        <v>11.33402119</v>
      </c>
    </row>
    <row r="685" spans="1:2" x14ac:dyDescent="0.3">
      <c r="A685" s="44">
        <v>42041</v>
      </c>
      <c r="B685" s="44">
        <v>11.316654789999999</v>
      </c>
    </row>
    <row r="686" spans="1:2" x14ac:dyDescent="0.3">
      <c r="A686" s="44">
        <v>42043</v>
      </c>
      <c r="B686" s="44">
        <v>11.316664490000001</v>
      </c>
    </row>
    <row r="687" spans="1:2" x14ac:dyDescent="0.3">
      <c r="A687" s="44">
        <v>42045</v>
      </c>
      <c r="B687" s="44">
        <v>10.39097819</v>
      </c>
    </row>
    <row r="688" spans="1:2" x14ac:dyDescent="0.3">
      <c r="A688" s="44">
        <v>42047</v>
      </c>
      <c r="B688" s="44">
        <v>11.33402755</v>
      </c>
    </row>
    <row r="689" spans="1:2" x14ac:dyDescent="0.3">
      <c r="A689" s="44">
        <v>42049</v>
      </c>
      <c r="B689" s="44">
        <v>10.579970680000001</v>
      </c>
    </row>
    <row r="690" spans="1:2" x14ac:dyDescent="0.3">
      <c r="A690" s="44">
        <v>42051</v>
      </c>
      <c r="B690" s="44">
        <v>9.7202852049999997</v>
      </c>
    </row>
    <row r="691" spans="1:2" x14ac:dyDescent="0.3">
      <c r="A691" s="44">
        <v>42053</v>
      </c>
      <c r="B691" s="44">
        <v>11.33418372</v>
      </c>
    </row>
    <row r="692" spans="1:2" x14ac:dyDescent="0.3">
      <c r="A692" s="44">
        <v>42055</v>
      </c>
      <c r="B692" s="44">
        <v>11.334014720000001</v>
      </c>
    </row>
    <row r="693" spans="1:2" x14ac:dyDescent="0.3">
      <c r="A693" s="44">
        <v>42057</v>
      </c>
      <c r="B693" s="44">
        <v>11.333860120000001</v>
      </c>
    </row>
    <row r="694" spans="1:2" x14ac:dyDescent="0.3">
      <c r="A694" s="44">
        <v>42059</v>
      </c>
      <c r="B694" s="44">
        <v>11.33401688</v>
      </c>
    </row>
    <row r="695" spans="1:2" x14ac:dyDescent="0.3">
      <c r="A695" s="44">
        <v>42061</v>
      </c>
      <c r="B695" s="44">
        <v>11.334021529999999</v>
      </c>
    </row>
    <row r="696" spans="1:2" x14ac:dyDescent="0.3">
      <c r="A696" s="44">
        <v>42063</v>
      </c>
      <c r="B696" s="44">
        <v>11.33402081</v>
      </c>
    </row>
    <row r="697" spans="1:2" x14ac:dyDescent="0.3">
      <c r="A697" s="44">
        <v>42065</v>
      </c>
      <c r="B697" s="44">
        <v>11.333970600000001</v>
      </c>
    </row>
    <row r="698" spans="1:2" x14ac:dyDescent="0.3">
      <c r="A698" s="44">
        <v>42067</v>
      </c>
      <c r="B698" s="44">
        <v>11.33407963</v>
      </c>
    </row>
    <row r="699" spans="1:2" x14ac:dyDescent="0.3">
      <c r="A699" s="44">
        <v>42069</v>
      </c>
      <c r="B699" s="44">
        <v>10.57997136</v>
      </c>
    </row>
    <row r="700" spans="1:2" x14ac:dyDescent="0.3">
      <c r="A700" s="44">
        <v>42071</v>
      </c>
      <c r="B700" s="44">
        <v>11.31665218</v>
      </c>
    </row>
    <row r="701" spans="1:2" x14ac:dyDescent="0.3">
      <c r="A701" s="44">
        <v>42073</v>
      </c>
      <c r="B701" s="44">
        <v>11.334033789999999</v>
      </c>
    </row>
    <row r="702" spans="1:2" x14ac:dyDescent="0.3">
      <c r="A702" s="44">
        <v>42075</v>
      </c>
      <c r="B702" s="44">
        <v>11.31666929</v>
      </c>
    </row>
    <row r="703" spans="1:2" x14ac:dyDescent="0.3">
      <c r="A703" s="44">
        <v>42077</v>
      </c>
      <c r="B703" s="44">
        <v>11.31665639</v>
      </c>
    </row>
    <row r="704" spans="1:2" x14ac:dyDescent="0.3">
      <c r="A704" s="44">
        <v>42079</v>
      </c>
      <c r="B704" s="44">
        <v>10.579970319999999</v>
      </c>
    </row>
    <row r="705" spans="1:2" x14ac:dyDescent="0.3">
      <c r="A705" s="44">
        <v>42081</v>
      </c>
      <c r="B705" s="44">
        <v>10.57993914</v>
      </c>
    </row>
    <row r="706" spans="1:2" x14ac:dyDescent="0.3">
      <c r="A706" s="44">
        <v>42083</v>
      </c>
      <c r="B706" s="44">
        <v>11.334009099999999</v>
      </c>
    </row>
    <row r="707" spans="1:2" x14ac:dyDescent="0.3">
      <c r="A707" s="44">
        <v>42085</v>
      </c>
      <c r="B707" s="44">
        <v>10.579971479999999</v>
      </c>
    </row>
    <row r="708" spans="1:2" x14ac:dyDescent="0.3">
      <c r="A708" s="44">
        <v>42087</v>
      </c>
      <c r="B708" s="44">
        <v>11.333952160000001</v>
      </c>
    </row>
    <row r="709" spans="1:2" x14ac:dyDescent="0.3">
      <c r="A709" s="44">
        <v>42089</v>
      </c>
      <c r="B709" s="44">
        <v>11.33400529</v>
      </c>
    </row>
    <row r="710" spans="1:2" x14ac:dyDescent="0.3">
      <c r="A710" s="44">
        <v>42091</v>
      </c>
      <c r="B710" s="44">
        <v>10.39098205</v>
      </c>
    </row>
    <row r="711" spans="1:2" x14ac:dyDescent="0.3">
      <c r="A711" s="44">
        <v>42093</v>
      </c>
      <c r="B711" s="44">
        <v>11.333962959999999</v>
      </c>
    </row>
    <row r="712" spans="1:2" x14ac:dyDescent="0.3">
      <c r="A712" s="44">
        <v>42095</v>
      </c>
      <c r="B712" s="44">
        <v>11.316661399999999</v>
      </c>
    </row>
    <row r="713" spans="1:2" x14ac:dyDescent="0.3">
      <c r="A713" s="44">
        <v>42097</v>
      </c>
      <c r="B713" s="44">
        <v>11.33401126</v>
      </c>
    </row>
    <row r="714" spans="1:2" x14ac:dyDescent="0.3">
      <c r="A714" s="44">
        <v>42099</v>
      </c>
      <c r="B714" s="44">
        <v>11.334026720000001</v>
      </c>
    </row>
    <row r="715" spans="1:2" x14ac:dyDescent="0.3">
      <c r="A715" s="44">
        <v>42101</v>
      </c>
      <c r="B715" s="44">
        <v>10.39098182</v>
      </c>
    </row>
    <row r="716" spans="1:2" x14ac:dyDescent="0.3">
      <c r="A716" s="44">
        <v>42103</v>
      </c>
      <c r="B716" s="44">
        <v>11.33403081</v>
      </c>
    </row>
    <row r="717" spans="1:2" x14ac:dyDescent="0.3">
      <c r="A717" s="44">
        <v>42105</v>
      </c>
      <c r="B717" s="44">
        <v>11.33407195</v>
      </c>
    </row>
    <row r="718" spans="1:2" x14ac:dyDescent="0.3">
      <c r="A718" s="44">
        <v>42107</v>
      </c>
      <c r="B718" s="44">
        <v>11.334034689999999</v>
      </c>
    </row>
    <row r="719" spans="1:2" x14ac:dyDescent="0.3">
      <c r="A719" s="44">
        <v>42109</v>
      </c>
      <c r="B719" s="44">
        <v>11.334081919999999</v>
      </c>
    </row>
    <row r="720" spans="1:2" x14ac:dyDescent="0.3">
      <c r="A720" s="44">
        <v>42111</v>
      </c>
      <c r="B720" s="44">
        <v>11.33401132</v>
      </c>
    </row>
    <row r="721" spans="1:2" x14ac:dyDescent="0.3">
      <c r="A721" s="44">
        <v>42113</v>
      </c>
      <c r="B721" s="44">
        <v>11.33380193</v>
      </c>
    </row>
    <row r="722" spans="1:2" x14ac:dyDescent="0.3">
      <c r="A722" s="44">
        <v>42115</v>
      </c>
      <c r="B722" s="44">
        <v>11.33399661</v>
      </c>
    </row>
    <row r="723" spans="1:2" x14ac:dyDescent="0.3">
      <c r="A723" s="44">
        <v>42117</v>
      </c>
      <c r="B723" s="44">
        <v>11.334046689999999</v>
      </c>
    </row>
    <row r="724" spans="1:2" x14ac:dyDescent="0.3">
      <c r="A724" s="44">
        <v>42119</v>
      </c>
      <c r="B724" s="44">
        <v>11.33399026</v>
      </c>
    </row>
    <row r="725" spans="1:2" x14ac:dyDescent="0.3">
      <c r="A725" s="44">
        <v>42121</v>
      </c>
      <c r="B725" s="44">
        <v>11.33399605</v>
      </c>
    </row>
    <row r="726" spans="1:2" x14ac:dyDescent="0.3">
      <c r="A726" s="44">
        <v>42123</v>
      </c>
      <c r="B726" s="44">
        <v>11.33402499</v>
      </c>
    </row>
    <row r="727" spans="1:2" x14ac:dyDescent="0.3">
      <c r="A727" s="44">
        <v>42125</v>
      </c>
      <c r="B727" s="44">
        <v>9.7202882049999992</v>
      </c>
    </row>
    <row r="728" spans="1:2" x14ac:dyDescent="0.3">
      <c r="A728" s="44">
        <v>42127</v>
      </c>
      <c r="B728" s="44">
        <v>11.334018820000001</v>
      </c>
    </row>
    <row r="729" spans="1:2" x14ac:dyDescent="0.3">
      <c r="A729" s="44">
        <v>42129</v>
      </c>
      <c r="B729" s="44">
        <v>9.7202821230000005</v>
      </c>
    </row>
    <row r="730" spans="1:2" x14ac:dyDescent="0.3">
      <c r="A730" s="44">
        <v>42131</v>
      </c>
      <c r="B730" s="44">
        <v>11.333942390000001</v>
      </c>
    </row>
    <row r="731" spans="1:2" x14ac:dyDescent="0.3">
      <c r="A731" s="44">
        <v>42133</v>
      </c>
      <c r="B731" s="44">
        <v>11.31665982</v>
      </c>
    </row>
    <row r="732" spans="1:2" x14ac:dyDescent="0.3">
      <c r="A732" s="44">
        <v>44001</v>
      </c>
      <c r="B732" s="44">
        <v>8.9793098669999996</v>
      </c>
    </row>
    <row r="733" spans="1:2" x14ac:dyDescent="0.3">
      <c r="A733" s="44">
        <v>44003</v>
      </c>
      <c r="B733" s="44">
        <v>8.3030289939999999</v>
      </c>
    </row>
    <row r="734" spans="1:2" x14ac:dyDescent="0.3">
      <c r="A734" s="44">
        <v>44005</v>
      </c>
      <c r="B734" s="44">
        <v>9.1644505489999997</v>
      </c>
    </row>
    <row r="735" spans="1:2" x14ac:dyDescent="0.3">
      <c r="A735" s="44">
        <v>44007</v>
      </c>
      <c r="B735" s="44">
        <v>9.9639134780000003</v>
      </c>
    </row>
    <row r="736" spans="1:2" x14ac:dyDescent="0.3">
      <c r="A736" s="44">
        <v>44009</v>
      </c>
      <c r="B736" s="44">
        <v>9.1301421240000007</v>
      </c>
    </row>
    <row r="737" spans="1:2" x14ac:dyDescent="0.3">
      <c r="A737" s="44">
        <v>47037</v>
      </c>
      <c r="B737" s="44">
        <v>8.4481093959999995</v>
      </c>
    </row>
    <row r="738" spans="1:2" x14ac:dyDescent="0.3">
      <c r="A738" s="44">
        <v>49001</v>
      </c>
      <c r="B738" s="44">
        <v>13.514400070000001</v>
      </c>
    </row>
    <row r="739" spans="1:2" x14ac:dyDescent="0.3">
      <c r="A739" s="44">
        <v>49003</v>
      </c>
      <c r="B739" s="44">
        <v>12.809900000000001</v>
      </c>
    </row>
    <row r="740" spans="1:2" x14ac:dyDescent="0.3">
      <c r="A740" s="44">
        <v>49005</v>
      </c>
      <c r="B740" s="44">
        <v>11.989698969999999</v>
      </c>
    </row>
    <row r="741" spans="1:2" x14ac:dyDescent="0.3">
      <c r="A741" s="44">
        <v>49007</v>
      </c>
      <c r="B741" s="44">
        <v>12.796499949999999</v>
      </c>
    </row>
    <row r="742" spans="1:2" x14ac:dyDescent="0.3">
      <c r="A742" s="44">
        <v>49009</v>
      </c>
      <c r="B742" s="44">
        <v>13.33570001</v>
      </c>
    </row>
    <row r="743" spans="1:2" x14ac:dyDescent="0.3">
      <c r="A743" s="44">
        <v>49011</v>
      </c>
      <c r="B743" s="44">
        <v>10.33590004</v>
      </c>
    </row>
    <row r="744" spans="1:2" x14ac:dyDescent="0.3">
      <c r="A744" s="44">
        <v>49013</v>
      </c>
      <c r="B744" s="44">
        <v>11.76729999</v>
      </c>
    </row>
    <row r="745" spans="1:2" x14ac:dyDescent="0.3">
      <c r="A745" s="44">
        <v>49015</v>
      </c>
      <c r="B745" s="44">
        <v>12.64699998</v>
      </c>
    </row>
    <row r="746" spans="1:2" x14ac:dyDescent="0.3">
      <c r="A746" s="44">
        <v>49017</v>
      </c>
      <c r="B746" s="44">
        <v>13.234299979999999</v>
      </c>
    </row>
    <row r="747" spans="1:2" x14ac:dyDescent="0.3">
      <c r="A747" s="44">
        <v>49019</v>
      </c>
      <c r="B747" s="44">
        <v>13.240100099999999</v>
      </c>
    </row>
    <row r="748" spans="1:2" x14ac:dyDescent="0.3">
      <c r="A748" s="44">
        <v>49021</v>
      </c>
      <c r="B748" s="44">
        <v>12.50230002</v>
      </c>
    </row>
    <row r="749" spans="1:2" x14ac:dyDescent="0.3">
      <c r="A749" s="44">
        <v>49023</v>
      </c>
      <c r="B749" s="44">
        <v>13.074300020000001</v>
      </c>
    </row>
    <row r="750" spans="1:2" x14ac:dyDescent="0.3">
      <c r="A750" s="44">
        <v>49025</v>
      </c>
      <c r="B750" s="44">
        <v>13.36319999</v>
      </c>
    </row>
    <row r="751" spans="1:2" x14ac:dyDescent="0.3">
      <c r="A751" s="44">
        <v>49027</v>
      </c>
      <c r="B751" s="44">
        <v>12.996600020000001</v>
      </c>
    </row>
    <row r="752" spans="1:2" x14ac:dyDescent="0.3">
      <c r="A752" s="44">
        <v>49029</v>
      </c>
      <c r="B752" s="44">
        <v>11.429699980000001</v>
      </c>
    </row>
    <row r="753" spans="1:2" x14ac:dyDescent="0.3">
      <c r="A753" s="44">
        <v>49031</v>
      </c>
      <c r="B753" s="44">
        <v>14.05810001</v>
      </c>
    </row>
    <row r="754" spans="1:2" x14ac:dyDescent="0.3">
      <c r="A754" s="44">
        <v>49033</v>
      </c>
      <c r="B754" s="44">
        <v>13.018700000000001</v>
      </c>
    </row>
    <row r="755" spans="1:2" x14ac:dyDescent="0.3">
      <c r="A755" s="44">
        <v>49035</v>
      </c>
      <c r="B755" s="44">
        <v>9.8046000000000006</v>
      </c>
    </row>
    <row r="756" spans="1:2" x14ac:dyDescent="0.3">
      <c r="A756" s="44">
        <v>49037</v>
      </c>
      <c r="B756" s="44">
        <v>11.42670002</v>
      </c>
    </row>
    <row r="757" spans="1:2" x14ac:dyDescent="0.3">
      <c r="A757" s="44">
        <v>49039</v>
      </c>
      <c r="B757" s="44">
        <v>13.872999979999999</v>
      </c>
    </row>
    <row r="758" spans="1:2" x14ac:dyDescent="0.3">
      <c r="A758" s="44">
        <v>49041</v>
      </c>
      <c r="B758" s="44">
        <v>13.16300002</v>
      </c>
    </row>
    <row r="759" spans="1:2" x14ac:dyDescent="0.3">
      <c r="A759" s="44">
        <v>49043</v>
      </c>
      <c r="B759" s="44">
        <v>9.8726000050000007</v>
      </c>
    </row>
    <row r="760" spans="1:2" x14ac:dyDescent="0.3">
      <c r="A760" s="44">
        <v>49045</v>
      </c>
      <c r="B760" s="44">
        <v>12.05069999</v>
      </c>
    </row>
    <row r="761" spans="1:2" x14ac:dyDescent="0.3">
      <c r="A761" s="44">
        <v>49047</v>
      </c>
      <c r="B761" s="44">
        <v>11.517300000000001</v>
      </c>
    </row>
    <row r="762" spans="1:2" x14ac:dyDescent="0.3">
      <c r="A762" s="44">
        <v>49049</v>
      </c>
      <c r="B762" s="44">
        <v>10.53409997</v>
      </c>
    </row>
    <row r="763" spans="1:2" x14ac:dyDescent="0.3">
      <c r="A763" s="44">
        <v>49051</v>
      </c>
      <c r="B763" s="44">
        <v>10.83910004</v>
      </c>
    </row>
    <row r="764" spans="1:2" x14ac:dyDescent="0.3">
      <c r="A764" s="44">
        <v>49053</v>
      </c>
      <c r="B764" s="44">
        <v>11.01509999</v>
      </c>
    </row>
    <row r="765" spans="1:2" x14ac:dyDescent="0.3">
      <c r="A765" s="44">
        <v>49055</v>
      </c>
      <c r="B765" s="44">
        <v>13.77459999</v>
      </c>
    </row>
    <row r="766" spans="1:2" x14ac:dyDescent="0.3">
      <c r="A766" s="44">
        <v>49057</v>
      </c>
      <c r="B766" s="44">
        <v>11.41710001</v>
      </c>
    </row>
    <row r="767" spans="1:2" x14ac:dyDescent="0.3">
      <c r="A767" s="44">
        <v>50001</v>
      </c>
      <c r="B767" s="44">
        <v>8.5747033530000003</v>
      </c>
    </row>
    <row r="768" spans="1:2" x14ac:dyDescent="0.3">
      <c r="A768" s="44">
        <v>50003</v>
      </c>
      <c r="B768" s="44">
        <v>8.83227005</v>
      </c>
    </row>
    <row r="769" spans="1:2" x14ac:dyDescent="0.3">
      <c r="A769" s="44">
        <v>50005</v>
      </c>
      <c r="B769" s="44">
        <v>7.9358300169999998</v>
      </c>
    </row>
    <row r="770" spans="1:2" x14ac:dyDescent="0.3">
      <c r="A770" s="44">
        <v>50007</v>
      </c>
      <c r="B770" s="44">
        <v>7.1839997990000004</v>
      </c>
    </row>
    <row r="771" spans="1:2" x14ac:dyDescent="0.3">
      <c r="A771" s="44">
        <v>50009</v>
      </c>
      <c r="B771" s="44">
        <v>8.7343606129999998</v>
      </c>
    </row>
    <row r="772" spans="1:2" x14ac:dyDescent="0.3">
      <c r="A772" s="44">
        <v>50011</v>
      </c>
      <c r="B772" s="44">
        <v>7.7880152310000001</v>
      </c>
    </row>
    <row r="773" spans="1:2" x14ac:dyDescent="0.3">
      <c r="A773" s="44">
        <v>50013</v>
      </c>
      <c r="B773" s="44">
        <v>8.7471598989999997</v>
      </c>
    </row>
    <row r="774" spans="1:2" x14ac:dyDescent="0.3">
      <c r="A774" s="44">
        <v>50015</v>
      </c>
      <c r="B774" s="44">
        <v>7.8611109590000003</v>
      </c>
    </row>
    <row r="775" spans="1:2" x14ac:dyDescent="0.3">
      <c r="A775" s="44">
        <v>50017</v>
      </c>
      <c r="B775" s="44">
        <v>8.6358565909999996</v>
      </c>
    </row>
    <row r="776" spans="1:2" x14ac:dyDescent="0.3">
      <c r="A776" s="44">
        <v>50019</v>
      </c>
      <c r="B776" s="44">
        <v>8.1633611290000001</v>
      </c>
    </row>
    <row r="777" spans="1:2" x14ac:dyDescent="0.3">
      <c r="A777" s="44">
        <v>50021</v>
      </c>
      <c r="B777" s="44">
        <v>8.5963843369999999</v>
      </c>
    </row>
    <row r="778" spans="1:2" x14ac:dyDescent="0.3">
      <c r="A778" s="44">
        <v>50023</v>
      </c>
      <c r="B778" s="44">
        <v>7.5497915989999997</v>
      </c>
    </row>
    <row r="779" spans="1:2" x14ac:dyDescent="0.3">
      <c r="A779" s="44">
        <v>50025</v>
      </c>
      <c r="B779" s="44">
        <v>9.0323476189999994</v>
      </c>
    </row>
    <row r="780" spans="1:2" x14ac:dyDescent="0.3">
      <c r="A780" s="44">
        <v>50027</v>
      </c>
      <c r="B780" s="44">
        <v>8.1683596640000005</v>
      </c>
    </row>
    <row r="781" spans="1:2" x14ac:dyDescent="0.3">
      <c r="A781" s="44">
        <v>51001</v>
      </c>
      <c r="B781" s="44">
        <v>11.859829250000001</v>
      </c>
    </row>
    <row r="782" spans="1:2" x14ac:dyDescent="0.3">
      <c r="A782" s="44">
        <v>51003</v>
      </c>
      <c r="B782" s="44">
        <v>9.9450094129999993</v>
      </c>
    </row>
    <row r="783" spans="1:2" x14ac:dyDescent="0.3">
      <c r="A783" s="44">
        <v>51005</v>
      </c>
      <c r="B783" s="44">
        <v>12.631588519999999</v>
      </c>
    </row>
    <row r="784" spans="1:2" x14ac:dyDescent="0.3">
      <c r="A784" s="44">
        <v>51007</v>
      </c>
      <c r="B784" s="44">
        <v>12.558613169999999</v>
      </c>
    </row>
    <row r="785" spans="1:2" x14ac:dyDescent="0.3">
      <c r="A785" s="44">
        <v>51009</v>
      </c>
      <c r="B785" s="44">
        <v>12.6657201</v>
      </c>
    </row>
    <row r="786" spans="1:2" x14ac:dyDescent="0.3">
      <c r="A786" s="44">
        <v>51011</v>
      </c>
      <c r="B786" s="44">
        <v>12.49128704</v>
      </c>
    </row>
    <row r="787" spans="1:2" x14ac:dyDescent="0.3">
      <c r="A787" s="44">
        <v>51013</v>
      </c>
      <c r="B787" s="44">
        <v>7.5949040569999999</v>
      </c>
    </row>
    <row r="788" spans="1:2" x14ac:dyDescent="0.3">
      <c r="A788" s="44">
        <v>51015</v>
      </c>
      <c r="B788" s="44">
        <v>12.069114470000001</v>
      </c>
    </row>
    <row r="789" spans="1:2" x14ac:dyDescent="0.3">
      <c r="A789" s="44">
        <v>51017</v>
      </c>
      <c r="B789" s="44">
        <v>12.20057695</v>
      </c>
    </row>
    <row r="790" spans="1:2" x14ac:dyDescent="0.3">
      <c r="A790" s="44">
        <v>51019</v>
      </c>
      <c r="B790" s="44">
        <v>11.94578671</v>
      </c>
    </row>
    <row r="791" spans="1:2" x14ac:dyDescent="0.3">
      <c r="A791" s="44">
        <v>51021</v>
      </c>
      <c r="B791" s="44">
        <v>11.00863051</v>
      </c>
    </row>
    <row r="792" spans="1:2" x14ac:dyDescent="0.3">
      <c r="A792" s="44">
        <v>51023</v>
      </c>
      <c r="B792" s="44">
        <v>11.72566372</v>
      </c>
    </row>
    <row r="793" spans="1:2" x14ac:dyDescent="0.3">
      <c r="A793" s="44">
        <v>51025</v>
      </c>
      <c r="B793" s="44">
        <v>12.9165285</v>
      </c>
    </row>
    <row r="794" spans="1:2" x14ac:dyDescent="0.3">
      <c r="A794" s="44">
        <v>51027</v>
      </c>
      <c r="B794" s="44">
        <v>11.34842815</v>
      </c>
    </row>
    <row r="795" spans="1:2" x14ac:dyDescent="0.3">
      <c r="A795" s="44">
        <v>51029</v>
      </c>
      <c r="B795" s="44">
        <v>13.317609239999999</v>
      </c>
    </row>
    <row r="796" spans="1:2" x14ac:dyDescent="0.3">
      <c r="A796" s="44">
        <v>51031</v>
      </c>
      <c r="B796" s="44">
        <v>12.30403519</v>
      </c>
    </row>
    <row r="797" spans="1:2" x14ac:dyDescent="0.3">
      <c r="A797" s="44">
        <v>51033</v>
      </c>
      <c r="B797" s="44">
        <v>11.38583086</v>
      </c>
    </row>
    <row r="798" spans="1:2" x14ac:dyDescent="0.3">
      <c r="A798" s="44">
        <v>51035</v>
      </c>
      <c r="B798" s="44">
        <v>12.813137510000001</v>
      </c>
    </row>
    <row r="799" spans="1:2" x14ac:dyDescent="0.3">
      <c r="A799" s="44">
        <v>51036</v>
      </c>
      <c r="B799" s="44">
        <v>13.338953180000001</v>
      </c>
    </row>
    <row r="800" spans="1:2" x14ac:dyDescent="0.3">
      <c r="A800" s="44">
        <v>51037</v>
      </c>
      <c r="B800" s="44">
        <v>13.26026955</v>
      </c>
    </row>
    <row r="801" spans="1:2" x14ac:dyDescent="0.3">
      <c r="A801" s="44">
        <v>51041</v>
      </c>
      <c r="B801" s="44">
        <v>9.6882091930000005</v>
      </c>
    </row>
    <row r="802" spans="1:2" x14ac:dyDescent="0.3">
      <c r="A802" s="44">
        <v>51043</v>
      </c>
      <c r="B802" s="44">
        <v>11.16127683</v>
      </c>
    </row>
    <row r="803" spans="1:2" x14ac:dyDescent="0.3">
      <c r="A803" s="44">
        <v>51045</v>
      </c>
      <c r="B803" s="44">
        <v>13.68881429</v>
      </c>
    </row>
    <row r="804" spans="1:2" x14ac:dyDescent="0.3">
      <c r="A804" s="44">
        <v>51047</v>
      </c>
      <c r="B804" s="44">
        <v>10.68765397</v>
      </c>
    </row>
    <row r="805" spans="1:2" x14ac:dyDescent="0.3">
      <c r="A805" s="44">
        <v>51049</v>
      </c>
      <c r="B805" s="44">
        <v>13.40020191</v>
      </c>
    </row>
    <row r="806" spans="1:2" x14ac:dyDescent="0.3">
      <c r="A806" s="44">
        <v>51051</v>
      </c>
      <c r="B806" s="44">
        <v>11.542684769999999</v>
      </c>
    </row>
    <row r="807" spans="1:2" x14ac:dyDescent="0.3">
      <c r="A807" s="44">
        <v>51053</v>
      </c>
      <c r="B807" s="44">
        <v>12.28629829</v>
      </c>
    </row>
    <row r="808" spans="1:2" x14ac:dyDescent="0.3">
      <c r="A808" s="44">
        <v>51057</v>
      </c>
      <c r="B808" s="44">
        <v>12.435065509999999</v>
      </c>
    </row>
    <row r="809" spans="1:2" x14ac:dyDescent="0.3">
      <c r="A809" s="44">
        <v>51059</v>
      </c>
      <c r="B809" s="44">
        <v>7.6046429599999996</v>
      </c>
    </row>
    <row r="810" spans="1:2" x14ac:dyDescent="0.3">
      <c r="A810" s="44">
        <v>51061</v>
      </c>
      <c r="B810" s="44">
        <v>10.26825215</v>
      </c>
    </row>
    <row r="811" spans="1:2" x14ac:dyDescent="0.3">
      <c r="A811" s="44">
        <v>51063</v>
      </c>
      <c r="B811" s="44">
        <v>13.379820219999999</v>
      </c>
    </row>
    <row r="812" spans="1:2" x14ac:dyDescent="0.3">
      <c r="A812" s="44">
        <v>51065</v>
      </c>
      <c r="B812" s="44">
        <v>11.282555589999999</v>
      </c>
    </row>
    <row r="813" spans="1:2" x14ac:dyDescent="0.3">
      <c r="A813" s="44">
        <v>51067</v>
      </c>
      <c r="B813" s="44">
        <v>12.50385543</v>
      </c>
    </row>
    <row r="814" spans="1:2" x14ac:dyDescent="0.3">
      <c r="A814" s="44">
        <v>51069</v>
      </c>
      <c r="B814" s="44">
        <v>10.832169499999999</v>
      </c>
    </row>
    <row r="815" spans="1:2" x14ac:dyDescent="0.3">
      <c r="A815" s="44">
        <v>51071</v>
      </c>
      <c r="B815" s="44">
        <v>11.794507810000001</v>
      </c>
    </row>
    <row r="816" spans="1:2" x14ac:dyDescent="0.3">
      <c r="A816" s="44">
        <v>51073</v>
      </c>
      <c r="B816" s="44">
        <v>11.45099255</v>
      </c>
    </row>
    <row r="817" spans="1:2" x14ac:dyDescent="0.3">
      <c r="A817" s="44">
        <v>51075</v>
      </c>
      <c r="B817" s="44">
        <v>10.423496849999999</v>
      </c>
    </row>
    <row r="818" spans="1:2" x14ac:dyDescent="0.3">
      <c r="A818" s="44">
        <v>51077</v>
      </c>
      <c r="B818" s="44">
        <v>12.77898577</v>
      </c>
    </row>
    <row r="819" spans="1:2" x14ac:dyDescent="0.3">
      <c r="A819" s="44">
        <v>51079</v>
      </c>
      <c r="B819" s="44">
        <v>11.89138988</v>
      </c>
    </row>
    <row r="820" spans="1:2" x14ac:dyDescent="0.3">
      <c r="A820" s="44">
        <v>51081</v>
      </c>
      <c r="B820" s="44">
        <v>12.389068740000001</v>
      </c>
    </row>
    <row r="821" spans="1:2" x14ac:dyDescent="0.3">
      <c r="A821" s="44">
        <v>51083</v>
      </c>
      <c r="B821" s="44">
        <v>13.557493320000001</v>
      </c>
    </row>
    <row r="822" spans="1:2" x14ac:dyDescent="0.3">
      <c r="A822" s="44">
        <v>51085</v>
      </c>
      <c r="B822" s="44">
        <v>10.315117000000001</v>
      </c>
    </row>
    <row r="823" spans="1:2" x14ac:dyDescent="0.3">
      <c r="A823" s="44">
        <v>51087</v>
      </c>
      <c r="B823" s="44">
        <v>9.6881849100000004</v>
      </c>
    </row>
    <row r="824" spans="1:2" x14ac:dyDescent="0.3">
      <c r="A824" s="44">
        <v>51089</v>
      </c>
      <c r="B824" s="44">
        <v>13.20061862</v>
      </c>
    </row>
    <row r="825" spans="1:2" x14ac:dyDescent="0.3">
      <c r="A825" s="44">
        <v>51091</v>
      </c>
      <c r="B825" s="44">
        <v>13.12776494</v>
      </c>
    </row>
    <row r="826" spans="1:2" x14ac:dyDescent="0.3">
      <c r="A826" s="44">
        <v>51093</v>
      </c>
      <c r="B826" s="44">
        <v>11.11722282</v>
      </c>
    </row>
    <row r="827" spans="1:2" x14ac:dyDescent="0.3">
      <c r="A827" s="44">
        <v>51095</v>
      </c>
      <c r="B827" s="44">
        <v>8.9759407979999999</v>
      </c>
    </row>
    <row r="828" spans="1:2" x14ac:dyDescent="0.3">
      <c r="A828" s="44">
        <v>51097</v>
      </c>
      <c r="B828" s="44">
        <v>13.07915468</v>
      </c>
    </row>
    <row r="829" spans="1:2" x14ac:dyDescent="0.3">
      <c r="A829" s="44">
        <v>51099</v>
      </c>
      <c r="B829" s="44">
        <v>10.80804135</v>
      </c>
    </row>
    <row r="830" spans="1:2" x14ac:dyDescent="0.3">
      <c r="A830" s="44">
        <v>51101</v>
      </c>
      <c r="B830" s="44">
        <v>11.747055489999999</v>
      </c>
    </row>
    <row r="831" spans="1:2" x14ac:dyDescent="0.3">
      <c r="A831" s="44">
        <v>51103</v>
      </c>
      <c r="B831" s="44">
        <v>11.7962126</v>
      </c>
    </row>
    <row r="832" spans="1:2" x14ac:dyDescent="0.3">
      <c r="A832" s="44">
        <v>51105</v>
      </c>
      <c r="B832" s="44">
        <v>11.59939084</v>
      </c>
    </row>
    <row r="833" spans="1:2" x14ac:dyDescent="0.3">
      <c r="A833" s="44">
        <v>51107</v>
      </c>
      <c r="B833" s="44">
        <v>7.4407631829999996</v>
      </c>
    </row>
    <row r="834" spans="1:2" x14ac:dyDescent="0.3">
      <c r="A834" s="44">
        <v>51109</v>
      </c>
      <c r="B834" s="44">
        <v>11.99108028</v>
      </c>
    </row>
    <row r="835" spans="1:2" x14ac:dyDescent="0.3">
      <c r="A835" s="44">
        <v>51111</v>
      </c>
      <c r="B835" s="44">
        <v>13.268647789999999</v>
      </c>
    </row>
    <row r="836" spans="1:2" x14ac:dyDescent="0.3">
      <c r="A836" s="44">
        <v>51113</v>
      </c>
      <c r="B836" s="44">
        <v>12.25731927</v>
      </c>
    </row>
    <row r="837" spans="1:2" x14ac:dyDescent="0.3">
      <c r="A837" s="44">
        <v>51115</v>
      </c>
      <c r="B837" s="44">
        <v>12.06444583</v>
      </c>
    </row>
    <row r="838" spans="1:2" x14ac:dyDescent="0.3">
      <c r="A838" s="44">
        <v>51117</v>
      </c>
      <c r="B838" s="44">
        <v>12.50447333</v>
      </c>
    </row>
    <row r="839" spans="1:2" x14ac:dyDescent="0.3">
      <c r="A839" s="44">
        <v>51119</v>
      </c>
      <c r="B839" s="44">
        <v>11.99603546</v>
      </c>
    </row>
    <row r="840" spans="1:2" x14ac:dyDescent="0.3">
      <c r="A840" s="44">
        <v>51121</v>
      </c>
      <c r="B840" s="44">
        <v>10.73130153</v>
      </c>
    </row>
    <row r="841" spans="1:2" x14ac:dyDescent="0.3">
      <c r="A841" s="44">
        <v>51125</v>
      </c>
      <c r="B841" s="44">
        <v>12.69638555</v>
      </c>
    </row>
    <row r="842" spans="1:2" x14ac:dyDescent="0.3">
      <c r="A842" s="44">
        <v>51127</v>
      </c>
      <c r="B842" s="44">
        <v>10.605120149999999</v>
      </c>
    </row>
    <row r="843" spans="1:2" x14ac:dyDescent="0.3">
      <c r="A843" s="44">
        <v>51131</v>
      </c>
      <c r="B843" s="44">
        <v>11.76834339</v>
      </c>
    </row>
    <row r="844" spans="1:2" x14ac:dyDescent="0.3">
      <c r="A844" s="44">
        <v>51133</v>
      </c>
      <c r="B844" s="44">
        <v>12.308200190000001</v>
      </c>
    </row>
    <row r="845" spans="1:2" x14ac:dyDescent="0.3">
      <c r="A845" s="44">
        <v>51135</v>
      </c>
      <c r="B845" s="44">
        <v>12.812661779999999</v>
      </c>
    </row>
    <row r="846" spans="1:2" x14ac:dyDescent="0.3">
      <c r="A846" s="44">
        <v>51137</v>
      </c>
      <c r="B846" s="44">
        <v>11.12773335</v>
      </c>
    </row>
    <row r="847" spans="1:2" x14ac:dyDescent="0.3">
      <c r="A847" s="44">
        <v>51139</v>
      </c>
      <c r="B847" s="44">
        <v>13.62741701</v>
      </c>
    </row>
    <row r="848" spans="1:2" x14ac:dyDescent="0.3">
      <c r="A848" s="44">
        <v>51141</v>
      </c>
      <c r="B848" s="44">
        <v>13.98451712</v>
      </c>
    </row>
    <row r="849" spans="1:2" x14ac:dyDescent="0.3">
      <c r="A849" s="44">
        <v>51143</v>
      </c>
      <c r="B849" s="44">
        <v>12.9874341</v>
      </c>
    </row>
    <row r="850" spans="1:2" x14ac:dyDescent="0.3">
      <c r="A850" s="44">
        <v>51145</v>
      </c>
      <c r="B850" s="44">
        <v>11.02431007</v>
      </c>
    </row>
    <row r="851" spans="1:2" x14ac:dyDescent="0.3">
      <c r="A851" s="44">
        <v>51147</v>
      </c>
      <c r="B851" s="44">
        <v>12.179655840000001</v>
      </c>
    </row>
    <row r="852" spans="1:2" x14ac:dyDescent="0.3">
      <c r="A852" s="44">
        <v>51149</v>
      </c>
      <c r="B852" s="44">
        <v>10.699725819999999</v>
      </c>
    </row>
    <row r="853" spans="1:2" x14ac:dyDescent="0.3">
      <c r="A853" s="44">
        <v>51153</v>
      </c>
      <c r="B853" s="44">
        <v>8.2632325840000007</v>
      </c>
    </row>
    <row r="854" spans="1:2" x14ac:dyDescent="0.3">
      <c r="A854" s="44">
        <v>51155</v>
      </c>
      <c r="B854" s="44">
        <v>12.00417131</v>
      </c>
    </row>
    <row r="855" spans="1:2" x14ac:dyDescent="0.3">
      <c r="A855" s="44">
        <v>51157</v>
      </c>
      <c r="B855" s="44">
        <v>11.97411818</v>
      </c>
    </row>
    <row r="856" spans="1:2" x14ac:dyDescent="0.3">
      <c r="A856" s="44">
        <v>51159</v>
      </c>
      <c r="B856" s="44">
        <v>11.99265211</v>
      </c>
    </row>
    <row r="857" spans="1:2" x14ac:dyDescent="0.3">
      <c r="A857" s="44">
        <v>51161</v>
      </c>
      <c r="B857" s="44">
        <v>10.817457149999999</v>
      </c>
    </row>
    <row r="858" spans="1:2" x14ac:dyDescent="0.3">
      <c r="A858" s="44">
        <v>51163</v>
      </c>
      <c r="B858" s="44">
        <v>12.895708900000001</v>
      </c>
    </row>
    <row r="859" spans="1:2" x14ac:dyDescent="0.3">
      <c r="A859" s="44">
        <v>51165</v>
      </c>
      <c r="B859" s="44">
        <v>12.20615263</v>
      </c>
    </row>
    <row r="860" spans="1:2" x14ac:dyDescent="0.3">
      <c r="A860" s="44">
        <v>51167</v>
      </c>
      <c r="B860" s="44">
        <v>11.03142047</v>
      </c>
    </row>
    <row r="861" spans="1:2" x14ac:dyDescent="0.3">
      <c r="A861" s="44">
        <v>51169</v>
      </c>
      <c r="B861" s="44">
        <v>12.57561767</v>
      </c>
    </row>
    <row r="862" spans="1:2" x14ac:dyDescent="0.3">
      <c r="A862" s="44">
        <v>51171</v>
      </c>
      <c r="B862" s="44">
        <v>12.115589460000001</v>
      </c>
    </row>
    <row r="863" spans="1:2" x14ac:dyDescent="0.3">
      <c r="A863" s="44">
        <v>51173</v>
      </c>
      <c r="B863" s="44">
        <v>11.573370389999999</v>
      </c>
    </row>
    <row r="864" spans="1:2" x14ac:dyDescent="0.3">
      <c r="A864" s="44">
        <v>51175</v>
      </c>
      <c r="B864" s="44">
        <v>12.238979909999999</v>
      </c>
    </row>
    <row r="865" spans="1:2" x14ac:dyDescent="0.3">
      <c r="A865" s="44">
        <v>51177</v>
      </c>
      <c r="B865" s="44">
        <v>10.03468208</v>
      </c>
    </row>
    <row r="866" spans="1:2" x14ac:dyDescent="0.3">
      <c r="A866" s="44">
        <v>51179</v>
      </c>
      <c r="B866" s="44">
        <v>8.5759653169999996</v>
      </c>
    </row>
    <row r="867" spans="1:2" x14ac:dyDescent="0.3">
      <c r="A867" s="44">
        <v>51181</v>
      </c>
      <c r="B867" s="44">
        <v>12.846860619999999</v>
      </c>
    </row>
    <row r="868" spans="1:2" x14ac:dyDescent="0.3">
      <c r="A868" s="44">
        <v>51183</v>
      </c>
      <c r="B868" s="44">
        <v>12.77268653</v>
      </c>
    </row>
    <row r="869" spans="1:2" x14ac:dyDescent="0.3">
      <c r="A869" s="44">
        <v>51185</v>
      </c>
      <c r="B869" s="44">
        <v>10.67061618</v>
      </c>
    </row>
    <row r="870" spans="1:2" x14ac:dyDescent="0.3">
      <c r="A870" s="44">
        <v>51187</v>
      </c>
      <c r="B870" s="44">
        <v>11.29450703</v>
      </c>
    </row>
    <row r="871" spans="1:2" x14ac:dyDescent="0.3">
      <c r="A871" s="44">
        <v>51191</v>
      </c>
      <c r="B871" s="44">
        <v>10.948326720000001</v>
      </c>
    </row>
    <row r="872" spans="1:2" x14ac:dyDescent="0.3">
      <c r="A872" s="44">
        <v>51193</v>
      </c>
      <c r="B872" s="44">
        <v>12.48031456</v>
      </c>
    </row>
    <row r="873" spans="1:2" x14ac:dyDescent="0.3">
      <c r="A873" s="44">
        <v>51195</v>
      </c>
      <c r="B873" s="44">
        <v>10.740796899999999</v>
      </c>
    </row>
    <row r="874" spans="1:2" x14ac:dyDescent="0.3">
      <c r="A874" s="44">
        <v>51197</v>
      </c>
      <c r="B874" s="44">
        <v>11.46876015</v>
      </c>
    </row>
    <row r="875" spans="1:2" x14ac:dyDescent="0.3">
      <c r="A875" s="44">
        <v>51199</v>
      </c>
      <c r="B875" s="44">
        <v>9.6509390049999997</v>
      </c>
    </row>
    <row r="876" spans="1:2" x14ac:dyDescent="0.3">
      <c r="A876" s="44">
        <v>51510</v>
      </c>
      <c r="B876" s="44">
        <v>7.5487867279999996</v>
      </c>
    </row>
    <row r="877" spans="1:2" x14ac:dyDescent="0.3">
      <c r="A877" s="44">
        <v>51520</v>
      </c>
      <c r="B877" s="44">
        <v>10.89352936</v>
      </c>
    </row>
    <row r="878" spans="1:2" x14ac:dyDescent="0.3">
      <c r="A878" s="44">
        <v>51530</v>
      </c>
      <c r="B878" s="44">
        <v>13.4526032</v>
      </c>
    </row>
    <row r="879" spans="1:2" x14ac:dyDescent="0.3">
      <c r="A879" s="44">
        <v>51540</v>
      </c>
      <c r="B879" s="44">
        <v>10.05101749</v>
      </c>
    </row>
    <row r="880" spans="1:2" x14ac:dyDescent="0.3">
      <c r="A880" s="44">
        <v>51550</v>
      </c>
      <c r="B880" s="44">
        <v>9.6225965080000009</v>
      </c>
    </row>
    <row r="881" spans="1:2" x14ac:dyDescent="0.3">
      <c r="A881" s="44">
        <v>51570</v>
      </c>
      <c r="B881" s="44">
        <v>10.65653423</v>
      </c>
    </row>
    <row r="882" spans="1:2" x14ac:dyDescent="0.3">
      <c r="A882" s="44">
        <v>51580</v>
      </c>
      <c r="B882" s="44">
        <v>12.411787670000001</v>
      </c>
    </row>
    <row r="883" spans="1:2" x14ac:dyDescent="0.3">
      <c r="A883" s="44">
        <v>51590</v>
      </c>
      <c r="B883" s="44">
        <v>11.985071019999999</v>
      </c>
    </row>
    <row r="884" spans="1:2" x14ac:dyDescent="0.3">
      <c r="A884" s="44">
        <v>51595</v>
      </c>
      <c r="B884" s="44">
        <v>12.011653000000001</v>
      </c>
    </row>
    <row r="885" spans="1:2" x14ac:dyDescent="0.3">
      <c r="A885" s="44">
        <v>51600</v>
      </c>
      <c r="B885" s="44">
        <v>7.8087091849999997</v>
      </c>
    </row>
    <row r="886" spans="1:2" x14ac:dyDescent="0.3">
      <c r="A886" s="44">
        <v>51610</v>
      </c>
      <c r="B886" s="44">
        <v>7.9220122660000003</v>
      </c>
    </row>
    <row r="887" spans="1:2" x14ac:dyDescent="0.3">
      <c r="A887" s="44">
        <v>51620</v>
      </c>
      <c r="B887" s="44">
        <v>11.49416343</v>
      </c>
    </row>
    <row r="888" spans="1:2" x14ac:dyDescent="0.3">
      <c r="A888" s="44">
        <v>51630</v>
      </c>
      <c r="B888" s="44">
        <v>9.4461332569999996</v>
      </c>
    </row>
    <row r="889" spans="1:2" x14ac:dyDescent="0.3">
      <c r="A889" s="44">
        <v>51640</v>
      </c>
      <c r="B889" s="44">
        <v>11.60871811</v>
      </c>
    </row>
    <row r="890" spans="1:2" x14ac:dyDescent="0.3">
      <c r="A890" s="44">
        <v>51650</v>
      </c>
      <c r="B890" s="44">
        <v>10.61526445</v>
      </c>
    </row>
    <row r="891" spans="1:2" x14ac:dyDescent="0.3">
      <c r="A891" s="44">
        <v>51660</v>
      </c>
      <c r="B891" s="44">
        <v>10.612811710000001</v>
      </c>
    </row>
    <row r="892" spans="1:2" x14ac:dyDescent="0.3">
      <c r="A892" s="44">
        <v>51670</v>
      </c>
      <c r="B892" s="44">
        <v>11.91617001</v>
      </c>
    </row>
    <row r="893" spans="1:2" x14ac:dyDescent="0.3">
      <c r="A893" s="44">
        <v>51678</v>
      </c>
      <c r="B893" s="44">
        <v>10.72417551</v>
      </c>
    </row>
    <row r="894" spans="1:2" x14ac:dyDescent="0.3">
      <c r="A894" s="44">
        <v>51680</v>
      </c>
      <c r="B894" s="44">
        <v>11.18800675</v>
      </c>
    </row>
    <row r="895" spans="1:2" x14ac:dyDescent="0.3">
      <c r="A895" s="44">
        <v>51683</v>
      </c>
      <c r="B895" s="44">
        <v>9.3169795700000009</v>
      </c>
    </row>
    <row r="896" spans="1:2" x14ac:dyDescent="0.3">
      <c r="A896" s="44">
        <v>51685</v>
      </c>
      <c r="B896" s="44">
        <v>9.4592940050000003</v>
      </c>
    </row>
    <row r="897" spans="1:2" x14ac:dyDescent="0.3">
      <c r="A897" s="44">
        <v>51690</v>
      </c>
      <c r="B897" s="44">
        <v>12.06097244</v>
      </c>
    </row>
    <row r="898" spans="1:2" x14ac:dyDescent="0.3">
      <c r="A898" s="44">
        <v>51700</v>
      </c>
      <c r="B898" s="44">
        <v>9.5663804649999999</v>
      </c>
    </row>
    <row r="899" spans="1:2" x14ac:dyDescent="0.3">
      <c r="A899" s="44">
        <v>51710</v>
      </c>
      <c r="B899" s="44">
        <v>9.6379347969999998</v>
      </c>
    </row>
    <row r="900" spans="1:2" x14ac:dyDescent="0.3">
      <c r="A900" s="44">
        <v>51720</v>
      </c>
      <c r="B900" s="44">
        <v>10.229370619999999</v>
      </c>
    </row>
    <row r="901" spans="1:2" x14ac:dyDescent="0.3">
      <c r="A901" s="44">
        <v>51730</v>
      </c>
      <c r="B901" s="44">
        <v>12.059167110000001</v>
      </c>
    </row>
    <row r="902" spans="1:2" x14ac:dyDescent="0.3">
      <c r="A902" s="44">
        <v>51735</v>
      </c>
      <c r="B902" s="44">
        <v>10.65358638</v>
      </c>
    </row>
    <row r="903" spans="1:2" x14ac:dyDescent="0.3">
      <c r="A903" s="44">
        <v>51740</v>
      </c>
      <c r="B903" s="44">
        <v>10.99290605</v>
      </c>
    </row>
    <row r="904" spans="1:2" x14ac:dyDescent="0.3">
      <c r="A904" s="44">
        <v>51750</v>
      </c>
      <c r="B904" s="44">
        <v>11.000548970000001</v>
      </c>
    </row>
    <row r="905" spans="1:2" x14ac:dyDescent="0.3">
      <c r="A905" s="44">
        <v>51760</v>
      </c>
      <c r="B905" s="44">
        <v>10.0741745</v>
      </c>
    </row>
    <row r="906" spans="1:2" x14ac:dyDescent="0.3">
      <c r="A906" s="44">
        <v>51770</v>
      </c>
      <c r="B906" s="44">
        <v>11.56339384</v>
      </c>
    </row>
    <row r="907" spans="1:2" x14ac:dyDescent="0.3">
      <c r="A907" s="44">
        <v>51775</v>
      </c>
      <c r="B907" s="44">
        <v>11.373206639999999</v>
      </c>
    </row>
    <row r="908" spans="1:2" x14ac:dyDescent="0.3">
      <c r="A908" s="44">
        <v>51790</v>
      </c>
      <c r="B908" s="44">
        <v>11.00675773</v>
      </c>
    </row>
    <row r="909" spans="1:2" x14ac:dyDescent="0.3">
      <c r="A909" s="44">
        <v>51800</v>
      </c>
      <c r="B909" s="44">
        <v>10.12426509</v>
      </c>
    </row>
    <row r="910" spans="1:2" x14ac:dyDescent="0.3">
      <c r="A910" s="44">
        <v>51810</v>
      </c>
      <c r="B910" s="44">
        <v>9.2642796329999992</v>
      </c>
    </row>
    <row r="911" spans="1:2" x14ac:dyDescent="0.3">
      <c r="A911" s="44">
        <v>51820</v>
      </c>
      <c r="B911" s="44">
        <v>11.21385005</v>
      </c>
    </row>
    <row r="912" spans="1:2" x14ac:dyDescent="0.3">
      <c r="A912" s="44">
        <v>51830</v>
      </c>
      <c r="B912" s="44">
        <v>9.3168842210000005</v>
      </c>
    </row>
    <row r="913" spans="1:2" x14ac:dyDescent="0.3">
      <c r="A913" s="44">
        <v>51840</v>
      </c>
      <c r="B913" s="44">
        <v>10.65244991</v>
      </c>
    </row>
    <row r="914" spans="1:2" x14ac:dyDescent="0.3">
      <c r="A914" s="44">
        <v>53001</v>
      </c>
      <c r="B914" s="44">
        <v>13.2371</v>
      </c>
    </row>
    <row r="915" spans="1:2" x14ac:dyDescent="0.3">
      <c r="A915" s="44">
        <v>53003</v>
      </c>
      <c r="B915" s="44">
        <v>12.84930001</v>
      </c>
    </row>
    <row r="916" spans="1:2" x14ac:dyDescent="0.3">
      <c r="A916" s="44">
        <v>53005</v>
      </c>
      <c r="B916" s="44">
        <v>11.58780002</v>
      </c>
    </row>
    <row r="917" spans="1:2" x14ac:dyDescent="0.3">
      <c r="A917" s="44">
        <v>53007</v>
      </c>
      <c r="B917" s="44">
        <v>13.07609998</v>
      </c>
    </row>
    <row r="918" spans="1:2" x14ac:dyDescent="0.3">
      <c r="A918" s="44">
        <v>53009</v>
      </c>
      <c r="B918" s="44">
        <v>13.96320004</v>
      </c>
    </row>
    <row r="919" spans="1:2" x14ac:dyDescent="0.3">
      <c r="A919" s="44">
        <v>53011</v>
      </c>
      <c r="B919" s="44">
        <v>11.37089999</v>
      </c>
    </row>
    <row r="920" spans="1:2" x14ac:dyDescent="0.3">
      <c r="A920" s="44">
        <v>53013</v>
      </c>
      <c r="B920" s="44">
        <v>12.927600010000001</v>
      </c>
    </row>
    <row r="921" spans="1:2" x14ac:dyDescent="0.3">
      <c r="A921" s="44">
        <v>53015</v>
      </c>
      <c r="B921" s="44">
        <v>13.37469997</v>
      </c>
    </row>
    <row r="922" spans="1:2" x14ac:dyDescent="0.3">
      <c r="A922" s="44">
        <v>53017</v>
      </c>
      <c r="B922" s="44">
        <v>12.98319994</v>
      </c>
    </row>
    <row r="923" spans="1:2" x14ac:dyDescent="0.3">
      <c r="A923" s="44">
        <v>53019</v>
      </c>
      <c r="B923" s="44">
        <v>15.096199950000001</v>
      </c>
    </row>
    <row r="924" spans="1:2" x14ac:dyDescent="0.3">
      <c r="A924" s="44">
        <v>53021</v>
      </c>
      <c r="B924" s="44">
        <v>12.12519999</v>
      </c>
    </row>
    <row r="925" spans="1:2" x14ac:dyDescent="0.3">
      <c r="A925" s="44">
        <v>53023</v>
      </c>
      <c r="B925" s="44">
        <v>13.75690002</v>
      </c>
    </row>
    <row r="926" spans="1:2" x14ac:dyDescent="0.3">
      <c r="A926" s="44">
        <v>53025</v>
      </c>
      <c r="B926" s="44">
        <v>13.28380007</v>
      </c>
    </row>
    <row r="927" spans="1:2" x14ac:dyDescent="0.3">
      <c r="A927" s="44">
        <v>53027</v>
      </c>
      <c r="B927" s="44">
        <v>13.452999930000001</v>
      </c>
    </row>
    <row r="928" spans="1:2" x14ac:dyDescent="0.3">
      <c r="A928" s="44">
        <v>53029</v>
      </c>
      <c r="B928" s="44">
        <v>12.21720002</v>
      </c>
    </row>
    <row r="929" spans="1:2" x14ac:dyDescent="0.3">
      <c r="A929" s="44">
        <v>53031</v>
      </c>
      <c r="B929" s="44">
        <v>13.89910003</v>
      </c>
    </row>
    <row r="930" spans="1:2" x14ac:dyDescent="0.3">
      <c r="A930" s="44">
        <v>53033</v>
      </c>
      <c r="B930" s="44">
        <v>9.6619999320000005</v>
      </c>
    </row>
    <row r="931" spans="1:2" x14ac:dyDescent="0.3">
      <c r="A931" s="44">
        <v>53035</v>
      </c>
      <c r="B931" s="44">
        <v>12.028199989999999</v>
      </c>
    </row>
    <row r="932" spans="1:2" x14ac:dyDescent="0.3">
      <c r="A932" s="44">
        <v>53037</v>
      </c>
      <c r="B932" s="44">
        <v>13.151700010000001</v>
      </c>
    </row>
    <row r="933" spans="1:2" x14ac:dyDescent="0.3">
      <c r="A933" s="44">
        <v>53039</v>
      </c>
      <c r="B933" s="44">
        <v>14.02739998</v>
      </c>
    </row>
    <row r="934" spans="1:2" x14ac:dyDescent="0.3">
      <c r="A934" s="44">
        <v>53041</v>
      </c>
      <c r="B934" s="44">
        <v>12.96080001</v>
      </c>
    </row>
    <row r="935" spans="1:2" x14ac:dyDescent="0.3">
      <c r="A935" s="44">
        <v>53043</v>
      </c>
      <c r="B935" s="44">
        <v>14.15950009</v>
      </c>
    </row>
    <row r="936" spans="1:2" x14ac:dyDescent="0.3">
      <c r="A936" s="44">
        <v>53045</v>
      </c>
      <c r="B936" s="44">
        <v>13.45399997</v>
      </c>
    </row>
    <row r="937" spans="1:2" x14ac:dyDescent="0.3">
      <c r="A937" s="44">
        <v>53047</v>
      </c>
      <c r="B937" s="44">
        <v>14.633700019999999</v>
      </c>
    </row>
    <row r="938" spans="1:2" x14ac:dyDescent="0.3">
      <c r="A938" s="44">
        <v>53049</v>
      </c>
      <c r="B938" s="44">
        <v>13.571999979999999</v>
      </c>
    </row>
    <row r="939" spans="1:2" x14ac:dyDescent="0.3">
      <c r="A939" s="44">
        <v>53051</v>
      </c>
      <c r="B939" s="44">
        <v>14.67460004</v>
      </c>
    </row>
    <row r="940" spans="1:2" x14ac:dyDescent="0.3">
      <c r="A940" s="44">
        <v>53053</v>
      </c>
      <c r="B940" s="44">
        <v>11.2372</v>
      </c>
    </row>
    <row r="941" spans="1:2" x14ac:dyDescent="0.3">
      <c r="A941" s="44">
        <v>53055</v>
      </c>
      <c r="B941" s="44">
        <v>14.4808</v>
      </c>
    </row>
    <row r="942" spans="1:2" x14ac:dyDescent="0.3">
      <c r="A942" s="44">
        <v>53057</v>
      </c>
      <c r="B942" s="44">
        <v>13.2037</v>
      </c>
    </row>
    <row r="943" spans="1:2" x14ac:dyDescent="0.3">
      <c r="A943" s="44">
        <v>53059</v>
      </c>
      <c r="B943" s="44">
        <v>14.0663</v>
      </c>
    </row>
    <row r="944" spans="1:2" x14ac:dyDescent="0.3">
      <c r="A944" s="44">
        <v>53061</v>
      </c>
      <c r="B944" s="44">
        <v>11.2279</v>
      </c>
    </row>
    <row r="945" spans="1:2" x14ac:dyDescent="0.3">
      <c r="A945" s="44">
        <v>53063</v>
      </c>
      <c r="B945" s="44">
        <v>11.880800000000001</v>
      </c>
    </row>
    <row r="946" spans="1:2" x14ac:dyDescent="0.3">
      <c r="A946" s="44">
        <v>53065</v>
      </c>
      <c r="B946" s="44">
        <v>15.008699999999999</v>
      </c>
    </row>
    <row r="947" spans="1:2" x14ac:dyDescent="0.3">
      <c r="A947" s="44">
        <v>53067</v>
      </c>
      <c r="B947" s="44">
        <v>11.538399999999999</v>
      </c>
    </row>
    <row r="948" spans="1:2" x14ac:dyDescent="0.3">
      <c r="A948" s="44">
        <v>53069</v>
      </c>
      <c r="B948" s="44">
        <v>13.6198</v>
      </c>
    </row>
    <row r="949" spans="1:2" x14ac:dyDescent="0.3">
      <c r="A949" s="44">
        <v>53071</v>
      </c>
      <c r="B949" s="44">
        <v>13.196400000000001</v>
      </c>
    </row>
    <row r="950" spans="1:2" x14ac:dyDescent="0.3">
      <c r="A950" s="44">
        <v>53073</v>
      </c>
      <c r="B950" s="44">
        <v>12.590999999999999</v>
      </c>
    </row>
    <row r="951" spans="1:2" x14ac:dyDescent="0.3">
      <c r="A951" s="44">
        <v>53075</v>
      </c>
      <c r="B951" s="44">
        <v>12.3436</v>
      </c>
    </row>
    <row r="952" spans="1:2" x14ac:dyDescent="0.3">
      <c r="A952" s="44">
        <v>53077</v>
      </c>
      <c r="B952" s="44">
        <v>13.418900000000001</v>
      </c>
    </row>
    <row r="953" spans="1:2" x14ac:dyDescent="0.3">
      <c r="A953" s="44">
        <v>54001</v>
      </c>
      <c r="B953" s="44">
        <v>11.67612089</v>
      </c>
    </row>
    <row r="954" spans="1:2" x14ac:dyDescent="0.3">
      <c r="A954" s="44">
        <v>54003</v>
      </c>
      <c r="B954" s="44">
        <v>11.980802389999999</v>
      </c>
    </row>
    <row r="955" spans="1:2" x14ac:dyDescent="0.3">
      <c r="A955" s="44">
        <v>54005</v>
      </c>
      <c r="B955" s="44">
        <v>10.643124950000001</v>
      </c>
    </row>
    <row r="956" spans="1:2" x14ac:dyDescent="0.3">
      <c r="A956" s="44">
        <v>54007</v>
      </c>
      <c r="B956" s="44">
        <v>11.766116390000001</v>
      </c>
    </row>
    <row r="957" spans="1:2" x14ac:dyDescent="0.3">
      <c r="A957" s="44">
        <v>54009</v>
      </c>
      <c r="B957" s="44">
        <v>11.05950531</v>
      </c>
    </row>
    <row r="958" spans="1:2" x14ac:dyDescent="0.3">
      <c r="A958" s="44">
        <v>54011</v>
      </c>
      <c r="B958" s="44">
        <v>10.94837383</v>
      </c>
    </row>
    <row r="959" spans="1:2" x14ac:dyDescent="0.3">
      <c r="A959" s="44">
        <v>54013</v>
      </c>
      <c r="B959" s="44">
        <v>12.784300099999999</v>
      </c>
    </row>
    <row r="960" spans="1:2" x14ac:dyDescent="0.3">
      <c r="A960" s="44">
        <v>54015</v>
      </c>
      <c r="B960" s="44">
        <v>12.259342370000001</v>
      </c>
    </row>
    <row r="961" spans="1:2" x14ac:dyDescent="0.3">
      <c r="A961" s="44">
        <v>54017</v>
      </c>
      <c r="B961" s="44">
        <v>11.605306970000001</v>
      </c>
    </row>
    <row r="962" spans="1:2" x14ac:dyDescent="0.3">
      <c r="A962" s="44">
        <v>54019</v>
      </c>
      <c r="B962" s="44">
        <v>11.510296930000001</v>
      </c>
    </row>
    <row r="963" spans="1:2" x14ac:dyDescent="0.3">
      <c r="A963" s="44">
        <v>54021</v>
      </c>
      <c r="B963" s="44">
        <v>11.81204166</v>
      </c>
    </row>
    <row r="964" spans="1:2" x14ac:dyDescent="0.3">
      <c r="A964" s="44">
        <v>54023</v>
      </c>
      <c r="B964" s="44">
        <v>13.306027719999999</v>
      </c>
    </row>
    <row r="965" spans="1:2" x14ac:dyDescent="0.3">
      <c r="A965" s="44">
        <v>54025</v>
      </c>
      <c r="B965" s="44">
        <v>12.36045784</v>
      </c>
    </row>
    <row r="966" spans="1:2" x14ac:dyDescent="0.3">
      <c r="A966" s="44">
        <v>54027</v>
      </c>
      <c r="B966" s="44">
        <v>13.623671570000001</v>
      </c>
    </row>
    <row r="967" spans="1:2" x14ac:dyDescent="0.3">
      <c r="A967" s="44">
        <v>54029</v>
      </c>
      <c r="B967" s="44">
        <v>10.93564211</v>
      </c>
    </row>
    <row r="968" spans="1:2" x14ac:dyDescent="0.3">
      <c r="A968" s="44">
        <v>54031</v>
      </c>
      <c r="B968" s="44">
        <v>13.449781229999999</v>
      </c>
    </row>
    <row r="969" spans="1:2" x14ac:dyDescent="0.3">
      <c r="A969" s="44">
        <v>54033</v>
      </c>
      <c r="B969" s="44">
        <v>10.461873150000001</v>
      </c>
    </row>
    <row r="970" spans="1:2" x14ac:dyDescent="0.3">
      <c r="A970" s="44">
        <v>54035</v>
      </c>
      <c r="B970" s="44">
        <v>11.78938043</v>
      </c>
    </row>
    <row r="971" spans="1:2" x14ac:dyDescent="0.3">
      <c r="A971" s="44">
        <v>54037</v>
      </c>
      <c r="B971" s="44">
        <v>11.7438758</v>
      </c>
    </row>
    <row r="972" spans="1:2" x14ac:dyDescent="0.3">
      <c r="A972" s="44">
        <v>54039</v>
      </c>
      <c r="B972" s="44">
        <v>10.574184580000001</v>
      </c>
    </row>
    <row r="973" spans="1:2" x14ac:dyDescent="0.3">
      <c r="A973" s="44">
        <v>54041</v>
      </c>
      <c r="B973" s="44">
        <v>11.194436359999999</v>
      </c>
    </row>
    <row r="974" spans="1:2" x14ac:dyDescent="0.3">
      <c r="A974" s="44">
        <v>54043</v>
      </c>
      <c r="B974" s="44">
        <v>11.87866913</v>
      </c>
    </row>
    <row r="975" spans="1:2" x14ac:dyDescent="0.3">
      <c r="A975" s="44">
        <v>54045</v>
      </c>
      <c r="B975" s="44">
        <v>10.404750330000001</v>
      </c>
    </row>
    <row r="976" spans="1:2" x14ac:dyDescent="0.3">
      <c r="A976" s="44">
        <v>54047</v>
      </c>
      <c r="B976" s="44">
        <v>12.76016525</v>
      </c>
    </row>
    <row r="977" spans="1:2" x14ac:dyDescent="0.3">
      <c r="A977" s="44">
        <v>54049</v>
      </c>
      <c r="B977" s="44">
        <v>10.75000223</v>
      </c>
    </row>
    <row r="978" spans="1:2" x14ac:dyDescent="0.3">
      <c r="A978" s="44">
        <v>54051</v>
      </c>
      <c r="B978" s="44">
        <v>10.784467190000001</v>
      </c>
    </row>
    <row r="979" spans="1:2" x14ac:dyDescent="0.3">
      <c r="A979" s="44">
        <v>54053</v>
      </c>
      <c r="B979" s="44">
        <v>12.24174519</v>
      </c>
    </row>
    <row r="980" spans="1:2" x14ac:dyDescent="0.3">
      <c r="A980" s="44">
        <v>54055</v>
      </c>
      <c r="B980" s="44">
        <v>11.56561233</v>
      </c>
    </row>
    <row r="981" spans="1:2" x14ac:dyDescent="0.3">
      <c r="A981" s="44">
        <v>54057</v>
      </c>
      <c r="B981" s="44">
        <v>12.453824239999999</v>
      </c>
    </row>
    <row r="982" spans="1:2" x14ac:dyDescent="0.3">
      <c r="A982" s="44">
        <v>54059</v>
      </c>
      <c r="B982" s="44">
        <v>11.12081347</v>
      </c>
    </row>
    <row r="983" spans="1:2" x14ac:dyDescent="0.3">
      <c r="A983" s="44">
        <v>54061</v>
      </c>
      <c r="B983" s="44">
        <v>9.694806152</v>
      </c>
    </row>
    <row r="984" spans="1:2" x14ac:dyDescent="0.3">
      <c r="A984" s="44">
        <v>54063</v>
      </c>
      <c r="B984" s="44">
        <v>12.952895270000001</v>
      </c>
    </row>
    <row r="985" spans="1:2" x14ac:dyDescent="0.3">
      <c r="A985" s="44">
        <v>54065</v>
      </c>
      <c r="B985" s="44">
        <v>13.741495990000001</v>
      </c>
    </row>
    <row r="986" spans="1:2" x14ac:dyDescent="0.3">
      <c r="A986" s="44">
        <v>54067</v>
      </c>
      <c r="B986" s="44">
        <v>11.650054620000001</v>
      </c>
    </row>
    <row r="987" spans="1:2" x14ac:dyDescent="0.3">
      <c r="A987" s="44">
        <v>54069</v>
      </c>
      <c r="B987" s="44">
        <v>10.194604849999999</v>
      </c>
    </row>
    <row r="988" spans="1:2" x14ac:dyDescent="0.3">
      <c r="A988" s="44">
        <v>54071</v>
      </c>
      <c r="B988" s="44">
        <v>13.425443339999999</v>
      </c>
    </row>
    <row r="989" spans="1:2" x14ac:dyDescent="0.3">
      <c r="A989" s="44">
        <v>54073</v>
      </c>
      <c r="B989" s="44">
        <v>11.497175629999999</v>
      </c>
    </row>
    <row r="990" spans="1:2" x14ac:dyDescent="0.3">
      <c r="A990" s="44">
        <v>54075</v>
      </c>
      <c r="B990" s="44">
        <v>12.39081213</v>
      </c>
    </row>
    <row r="991" spans="1:2" x14ac:dyDescent="0.3">
      <c r="A991" s="44">
        <v>54077</v>
      </c>
      <c r="B991" s="44">
        <v>11.288305530000001</v>
      </c>
    </row>
    <row r="992" spans="1:2" x14ac:dyDescent="0.3">
      <c r="A992" s="44">
        <v>54079</v>
      </c>
      <c r="B992" s="44">
        <v>10.064866370000001</v>
      </c>
    </row>
    <row r="993" spans="1:2" x14ac:dyDescent="0.3">
      <c r="A993" s="44">
        <v>54081</v>
      </c>
      <c r="B993" s="44">
        <v>10.11948844</v>
      </c>
    </row>
    <row r="994" spans="1:2" x14ac:dyDescent="0.3">
      <c r="A994" s="44">
        <v>54083</v>
      </c>
      <c r="B994" s="44">
        <v>11.411084730000001</v>
      </c>
    </row>
    <row r="995" spans="1:2" x14ac:dyDescent="0.3">
      <c r="A995" s="44">
        <v>54085</v>
      </c>
      <c r="B995" s="44">
        <v>11.936437229999999</v>
      </c>
    </row>
    <row r="996" spans="1:2" x14ac:dyDescent="0.3">
      <c r="A996" s="44">
        <v>54087</v>
      </c>
      <c r="B996" s="44">
        <v>12.43678014</v>
      </c>
    </row>
    <row r="997" spans="1:2" x14ac:dyDescent="0.3">
      <c r="A997" s="44">
        <v>54089</v>
      </c>
      <c r="B997" s="44">
        <v>12.425280369999999</v>
      </c>
    </row>
    <row r="998" spans="1:2" x14ac:dyDescent="0.3">
      <c r="A998" s="44">
        <v>54091</v>
      </c>
      <c r="B998" s="44">
        <v>11.071828440000001</v>
      </c>
    </row>
    <row r="999" spans="1:2" x14ac:dyDescent="0.3">
      <c r="A999" s="44">
        <v>54093</v>
      </c>
      <c r="B999" s="44">
        <v>11.523020839999999</v>
      </c>
    </row>
    <row r="1000" spans="1:2" x14ac:dyDescent="0.3">
      <c r="A1000" s="44">
        <v>54095</v>
      </c>
      <c r="B1000" s="44">
        <v>11.59457007</v>
      </c>
    </row>
    <row r="1001" spans="1:2" x14ac:dyDescent="0.3">
      <c r="A1001" s="44">
        <v>54097</v>
      </c>
      <c r="B1001" s="44">
        <v>11.818985229999999</v>
      </c>
    </row>
    <row r="1002" spans="1:2" x14ac:dyDescent="0.3">
      <c r="A1002" s="44">
        <v>54099</v>
      </c>
      <c r="B1002" s="44">
        <v>11.952236149999999</v>
      </c>
    </row>
    <row r="1003" spans="1:2" x14ac:dyDescent="0.3">
      <c r="A1003" s="44">
        <v>54101</v>
      </c>
      <c r="B1003" s="44">
        <v>12.51784187</v>
      </c>
    </row>
    <row r="1004" spans="1:2" x14ac:dyDescent="0.3">
      <c r="A1004" s="44">
        <v>54103</v>
      </c>
      <c r="B1004" s="44">
        <v>11.551064589999999</v>
      </c>
    </row>
    <row r="1005" spans="1:2" x14ac:dyDescent="0.3">
      <c r="A1005" s="44">
        <v>54105</v>
      </c>
      <c r="B1005" s="44">
        <v>12.629307799999999</v>
      </c>
    </row>
    <row r="1006" spans="1:2" x14ac:dyDescent="0.3">
      <c r="A1006" s="44">
        <v>54107</v>
      </c>
      <c r="B1006" s="44">
        <v>11.567273050000001</v>
      </c>
    </row>
    <row r="1007" spans="1:2" x14ac:dyDescent="0.3">
      <c r="A1007" s="44">
        <v>54109</v>
      </c>
      <c r="B1007" s="44">
        <v>10.422321950000001</v>
      </c>
    </row>
    <row r="1008" spans="1:2" x14ac:dyDescent="0.3">
      <c r="A1008" s="44">
        <v>55001</v>
      </c>
      <c r="B1008" s="44">
        <v>9.6734372850000003</v>
      </c>
    </row>
    <row r="1009" spans="1:2" x14ac:dyDescent="0.3">
      <c r="A1009" s="44">
        <v>55003</v>
      </c>
      <c r="B1009" s="44">
        <v>9.6913735380000006</v>
      </c>
    </row>
    <row r="1010" spans="1:2" x14ac:dyDescent="0.3">
      <c r="A1010" s="44">
        <v>55005</v>
      </c>
      <c r="B1010" s="44">
        <v>9.6901858339999993</v>
      </c>
    </row>
    <row r="1011" spans="1:2" x14ac:dyDescent="0.3">
      <c r="A1011" s="44">
        <v>55007</v>
      </c>
      <c r="B1011" s="44">
        <v>9.6709150059999995</v>
      </c>
    </row>
    <row r="1012" spans="1:2" x14ac:dyDescent="0.3">
      <c r="A1012" s="44">
        <v>55009</v>
      </c>
      <c r="B1012" s="44">
        <v>9.7426776220000004</v>
      </c>
    </row>
    <row r="1013" spans="1:2" x14ac:dyDescent="0.3">
      <c r="A1013" s="44">
        <v>55011</v>
      </c>
      <c r="B1013" s="44">
        <v>9.6708936699999999</v>
      </c>
    </row>
    <row r="1014" spans="1:2" x14ac:dyDescent="0.3">
      <c r="A1014" s="44">
        <v>55013</v>
      </c>
      <c r="B1014" s="44">
        <v>9.6708937410000004</v>
      </c>
    </row>
    <row r="1015" spans="1:2" x14ac:dyDescent="0.3">
      <c r="A1015" s="44">
        <v>55015</v>
      </c>
      <c r="B1015" s="44">
        <v>9.7055694839999997</v>
      </c>
    </row>
    <row r="1016" spans="1:2" x14ac:dyDescent="0.3">
      <c r="A1016" s="44">
        <v>55017</v>
      </c>
      <c r="B1016" s="44">
        <v>9.7117004070000004</v>
      </c>
    </row>
    <row r="1017" spans="1:2" x14ac:dyDescent="0.3">
      <c r="A1017" s="44">
        <v>55019</v>
      </c>
      <c r="B1017" s="44">
        <v>9.6720730499999998</v>
      </c>
    </row>
    <row r="1018" spans="1:2" x14ac:dyDescent="0.3">
      <c r="A1018" s="44">
        <v>55021</v>
      </c>
      <c r="B1018" s="44">
        <v>9.7066233939999993</v>
      </c>
    </row>
    <row r="1019" spans="1:2" x14ac:dyDescent="0.3">
      <c r="A1019" s="44">
        <v>55023</v>
      </c>
      <c r="B1019" s="44">
        <v>9.6876191079999998</v>
      </c>
    </row>
    <row r="1020" spans="1:2" x14ac:dyDescent="0.3">
      <c r="A1020" s="44">
        <v>55025</v>
      </c>
      <c r="B1020" s="44">
        <v>9.7358468719999998</v>
      </c>
    </row>
    <row r="1021" spans="1:2" x14ac:dyDescent="0.3">
      <c r="A1021" s="44">
        <v>55027</v>
      </c>
      <c r="B1021" s="44">
        <v>9.6938898949999999</v>
      </c>
    </row>
    <row r="1022" spans="1:2" x14ac:dyDescent="0.3">
      <c r="A1022" s="44">
        <v>55029</v>
      </c>
      <c r="B1022" s="44">
        <v>9.6842087069999998</v>
      </c>
    </row>
    <row r="1023" spans="1:2" x14ac:dyDescent="0.3">
      <c r="A1023" s="44">
        <v>55031</v>
      </c>
      <c r="B1023" s="44">
        <v>9.704460761</v>
      </c>
    </row>
    <row r="1024" spans="1:2" x14ac:dyDescent="0.3">
      <c r="A1024" s="44">
        <v>55033</v>
      </c>
      <c r="B1024" s="44">
        <v>9.7077725459999993</v>
      </c>
    </row>
    <row r="1025" spans="1:2" x14ac:dyDescent="0.3">
      <c r="A1025" s="44">
        <v>55035</v>
      </c>
      <c r="B1025" s="44">
        <v>9.7319351849999993</v>
      </c>
    </row>
    <row r="1026" spans="1:2" x14ac:dyDescent="0.3">
      <c r="A1026" s="44">
        <v>55037</v>
      </c>
      <c r="B1026" s="44">
        <v>9.6708937230000007</v>
      </c>
    </row>
    <row r="1027" spans="1:2" x14ac:dyDescent="0.3">
      <c r="A1027" s="44">
        <v>55039</v>
      </c>
      <c r="B1027" s="44">
        <v>9.7157540759999996</v>
      </c>
    </row>
    <row r="1028" spans="1:2" x14ac:dyDescent="0.3">
      <c r="A1028" s="44">
        <v>55041</v>
      </c>
      <c r="B1028" s="44">
        <v>9.6708936829999992</v>
      </c>
    </row>
    <row r="1029" spans="1:2" x14ac:dyDescent="0.3">
      <c r="A1029" s="44">
        <v>55043</v>
      </c>
      <c r="B1029" s="44">
        <v>9.6792962379999992</v>
      </c>
    </row>
    <row r="1030" spans="1:2" x14ac:dyDescent="0.3">
      <c r="A1030" s="44">
        <v>55045</v>
      </c>
      <c r="B1030" s="44">
        <v>9.6844263579999996</v>
      </c>
    </row>
    <row r="1031" spans="1:2" x14ac:dyDescent="0.3">
      <c r="A1031" s="44">
        <v>55047</v>
      </c>
      <c r="B1031" s="44">
        <v>9.6708989320000001</v>
      </c>
    </row>
    <row r="1032" spans="1:2" x14ac:dyDescent="0.3">
      <c r="A1032" s="44">
        <v>55049</v>
      </c>
      <c r="B1032" s="44">
        <v>9.6743915339999997</v>
      </c>
    </row>
    <row r="1033" spans="1:2" x14ac:dyDescent="0.3">
      <c r="A1033" s="44">
        <v>55051</v>
      </c>
      <c r="B1033" s="44">
        <v>9.6836716599999999</v>
      </c>
    </row>
    <row r="1034" spans="1:2" x14ac:dyDescent="0.3">
      <c r="A1034" s="44">
        <v>55053</v>
      </c>
      <c r="B1034" s="44">
        <v>9.7037696019999995</v>
      </c>
    </row>
    <row r="1035" spans="1:2" x14ac:dyDescent="0.3">
      <c r="A1035" s="44">
        <v>55055</v>
      </c>
      <c r="B1035" s="44">
        <v>9.716558418</v>
      </c>
    </row>
    <row r="1036" spans="1:2" x14ac:dyDescent="0.3">
      <c r="A1036" s="44">
        <v>55057</v>
      </c>
      <c r="B1036" s="44">
        <v>9.7001480939999993</v>
      </c>
    </row>
    <row r="1037" spans="1:2" x14ac:dyDescent="0.3">
      <c r="A1037" s="44">
        <v>55059</v>
      </c>
      <c r="B1037" s="44">
        <v>8.7104789720000007</v>
      </c>
    </row>
    <row r="1038" spans="1:2" x14ac:dyDescent="0.3">
      <c r="A1038" s="44">
        <v>55061</v>
      </c>
      <c r="B1038" s="44">
        <v>9.6708936810000008</v>
      </c>
    </row>
    <row r="1039" spans="1:2" x14ac:dyDescent="0.3">
      <c r="A1039" s="44">
        <v>55063</v>
      </c>
      <c r="B1039" s="44">
        <v>9.7360254630000007</v>
      </c>
    </row>
    <row r="1040" spans="1:2" x14ac:dyDescent="0.3">
      <c r="A1040" s="44">
        <v>55065</v>
      </c>
      <c r="B1040" s="44">
        <v>9.6708937099999996</v>
      </c>
    </row>
    <row r="1041" spans="1:2" x14ac:dyDescent="0.3">
      <c r="A1041" s="44">
        <v>55067</v>
      </c>
      <c r="B1041" s="44">
        <v>9.6834691979999992</v>
      </c>
    </row>
    <row r="1042" spans="1:2" x14ac:dyDescent="0.3">
      <c r="A1042" s="44">
        <v>55069</v>
      </c>
      <c r="B1042" s="44">
        <v>9.6842090630000008</v>
      </c>
    </row>
    <row r="1043" spans="1:2" x14ac:dyDescent="0.3">
      <c r="A1043" s="44">
        <v>55071</v>
      </c>
      <c r="B1043" s="44">
        <v>9.71092975</v>
      </c>
    </row>
    <row r="1044" spans="1:2" x14ac:dyDescent="0.3">
      <c r="A1044" s="44">
        <v>55073</v>
      </c>
      <c r="B1044" s="44">
        <v>9.7149867390000004</v>
      </c>
    </row>
    <row r="1045" spans="1:2" x14ac:dyDescent="0.3">
      <c r="A1045" s="44">
        <v>55075</v>
      </c>
      <c r="B1045" s="44">
        <v>9.6809773499999991</v>
      </c>
    </row>
    <row r="1046" spans="1:2" x14ac:dyDescent="0.3">
      <c r="A1046" s="44">
        <v>55077</v>
      </c>
      <c r="B1046" s="44">
        <v>9.6940710960000001</v>
      </c>
    </row>
    <row r="1047" spans="1:2" x14ac:dyDescent="0.3">
      <c r="A1047" s="44">
        <v>55078</v>
      </c>
      <c r="B1047" s="44">
        <v>9.6708988149999993</v>
      </c>
    </row>
    <row r="1048" spans="1:2" x14ac:dyDescent="0.3">
      <c r="A1048" s="44">
        <v>55079</v>
      </c>
      <c r="B1048" s="44">
        <v>8.7101857949999992</v>
      </c>
    </row>
    <row r="1049" spans="1:2" x14ac:dyDescent="0.3">
      <c r="A1049" s="44">
        <v>55081</v>
      </c>
      <c r="B1049" s="44">
        <v>9.7088270609999991</v>
      </c>
    </row>
    <row r="1050" spans="1:2" x14ac:dyDescent="0.3">
      <c r="A1050" s="44">
        <v>55083</v>
      </c>
      <c r="B1050" s="44">
        <v>9.6788355480000003</v>
      </c>
    </row>
    <row r="1051" spans="1:2" x14ac:dyDescent="0.3">
      <c r="A1051" s="44">
        <v>55085</v>
      </c>
      <c r="B1051" s="44">
        <v>9.6854557569999997</v>
      </c>
    </row>
    <row r="1052" spans="1:2" x14ac:dyDescent="0.3">
      <c r="A1052" s="44">
        <v>55087</v>
      </c>
      <c r="B1052" s="44">
        <v>9.7305113629999997</v>
      </c>
    </row>
    <row r="1053" spans="1:2" x14ac:dyDescent="0.3">
      <c r="A1053" s="44">
        <v>55089</v>
      </c>
      <c r="B1053" s="44">
        <v>8.7105167940000001</v>
      </c>
    </row>
    <row r="1054" spans="1:2" x14ac:dyDescent="0.3">
      <c r="A1054" s="44">
        <v>55091</v>
      </c>
      <c r="B1054" s="44">
        <v>9.6708936980000004</v>
      </c>
    </row>
    <row r="1055" spans="1:2" x14ac:dyDescent="0.3">
      <c r="A1055" s="44">
        <v>55093</v>
      </c>
      <c r="B1055" s="44">
        <v>9.6794762799999994</v>
      </c>
    </row>
    <row r="1056" spans="1:2" x14ac:dyDescent="0.3">
      <c r="A1056" s="44">
        <v>55095</v>
      </c>
      <c r="B1056" s="44">
        <v>9.6708938349999993</v>
      </c>
    </row>
    <row r="1057" spans="1:2" x14ac:dyDescent="0.3">
      <c r="A1057" s="44">
        <v>55097</v>
      </c>
      <c r="B1057" s="44">
        <v>9.7131474820000001</v>
      </c>
    </row>
    <row r="1058" spans="1:2" x14ac:dyDescent="0.3">
      <c r="A1058" s="44">
        <v>55099</v>
      </c>
      <c r="B1058" s="44">
        <v>9.6708936879999996</v>
      </c>
    </row>
    <row r="1059" spans="1:2" x14ac:dyDescent="0.3">
      <c r="A1059" s="44">
        <v>55101</v>
      </c>
      <c r="B1059" s="44">
        <v>8.7106318500000004</v>
      </c>
    </row>
    <row r="1060" spans="1:2" x14ac:dyDescent="0.3">
      <c r="A1060" s="44">
        <v>55103</v>
      </c>
      <c r="B1060" s="44">
        <v>9.6815872229999993</v>
      </c>
    </row>
    <row r="1061" spans="1:2" x14ac:dyDescent="0.3">
      <c r="A1061" s="44">
        <v>55105</v>
      </c>
      <c r="B1061" s="44">
        <v>9.7301172309999995</v>
      </c>
    </row>
    <row r="1062" spans="1:2" x14ac:dyDescent="0.3">
      <c r="A1062" s="44">
        <v>55107</v>
      </c>
      <c r="B1062" s="44">
        <v>9.6708936740000002</v>
      </c>
    </row>
    <row r="1063" spans="1:2" x14ac:dyDescent="0.3">
      <c r="A1063" s="44">
        <v>55109</v>
      </c>
      <c r="B1063" s="44">
        <v>9.711727969</v>
      </c>
    </row>
    <row r="1064" spans="1:2" x14ac:dyDescent="0.3">
      <c r="A1064" s="44">
        <v>55111</v>
      </c>
      <c r="B1064" s="44">
        <v>9.7064624760000004</v>
      </c>
    </row>
    <row r="1065" spans="1:2" x14ac:dyDescent="0.3">
      <c r="A1065" s="44">
        <v>55113</v>
      </c>
      <c r="B1065" s="44">
        <v>9.6708939639999993</v>
      </c>
    </row>
    <row r="1066" spans="1:2" x14ac:dyDescent="0.3">
      <c r="A1066" s="44">
        <v>55115</v>
      </c>
      <c r="B1066" s="44">
        <v>9.6809774470000001</v>
      </c>
    </row>
    <row r="1067" spans="1:2" x14ac:dyDescent="0.3">
      <c r="A1067" s="44">
        <v>55117</v>
      </c>
      <c r="B1067" s="44">
        <v>8.7355894920000008</v>
      </c>
    </row>
    <row r="1068" spans="1:2" x14ac:dyDescent="0.3">
      <c r="A1068" s="44">
        <v>55119</v>
      </c>
      <c r="B1068" s="44">
        <v>9.6708937089999996</v>
      </c>
    </row>
    <row r="1069" spans="1:2" x14ac:dyDescent="0.3">
      <c r="A1069" s="44">
        <v>55121</v>
      </c>
      <c r="B1069" s="44">
        <v>9.6745698000000004</v>
      </c>
    </row>
    <row r="1070" spans="1:2" x14ac:dyDescent="0.3">
      <c r="A1070" s="44">
        <v>55123</v>
      </c>
      <c r="B1070" s="44">
        <v>9.6709749550000002</v>
      </c>
    </row>
    <row r="1071" spans="1:2" x14ac:dyDescent="0.3">
      <c r="A1071" s="44">
        <v>55125</v>
      </c>
      <c r="B1071" s="44">
        <v>9.670894165</v>
      </c>
    </row>
    <row r="1072" spans="1:2" x14ac:dyDescent="0.3">
      <c r="A1072" s="44">
        <v>55127</v>
      </c>
      <c r="B1072" s="44">
        <v>9.6909925579999996</v>
      </c>
    </row>
    <row r="1073" spans="1:2" x14ac:dyDescent="0.3">
      <c r="A1073" s="44">
        <v>55129</v>
      </c>
      <c r="B1073" s="44">
        <v>9.6708936879999996</v>
      </c>
    </row>
    <row r="1074" spans="1:2" x14ac:dyDescent="0.3">
      <c r="A1074" s="44">
        <v>55131</v>
      </c>
      <c r="B1074" s="44">
        <v>8.7106663320000006</v>
      </c>
    </row>
    <row r="1075" spans="1:2" x14ac:dyDescent="0.3">
      <c r="A1075" s="44">
        <v>55133</v>
      </c>
      <c r="B1075" s="44">
        <v>8.7101568910000005</v>
      </c>
    </row>
    <row r="1076" spans="1:2" x14ac:dyDescent="0.3">
      <c r="A1076" s="44">
        <v>55135</v>
      </c>
      <c r="B1076" s="44">
        <v>9.6945731520000002</v>
      </c>
    </row>
    <row r="1077" spans="1:2" x14ac:dyDescent="0.3">
      <c r="A1077" s="44">
        <v>55137</v>
      </c>
      <c r="B1077" s="44">
        <v>9.6838760799999992</v>
      </c>
    </row>
    <row r="1078" spans="1:2" x14ac:dyDescent="0.3">
      <c r="A1078" s="44">
        <v>55139</v>
      </c>
      <c r="B1078" s="44">
        <v>9.7389212759999992</v>
      </c>
    </row>
    <row r="1079" spans="1:2" x14ac:dyDescent="0.3">
      <c r="A1079" s="44">
        <v>55141</v>
      </c>
      <c r="B1079" s="44">
        <v>9.707050873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F7CC6-29A2-445B-A775-F8508870ED82}">
  <dimension ref="A1:J1697"/>
  <sheetViews>
    <sheetView workbookViewId="0">
      <pane ySplit="4" topLeftCell="A5" activePane="bottomLeft" state="frozen"/>
      <selection pane="bottomLeft" activeCell="A5" sqref="A5"/>
    </sheetView>
  </sheetViews>
  <sheetFormatPr defaultRowHeight="15.6" x14ac:dyDescent="0.3"/>
  <cols>
    <col min="1" max="1" width="9" style="16"/>
    <col min="3" max="3" width="26.8984375" bestFit="1" customWidth="1"/>
    <col min="4" max="4" width="17.5" customWidth="1"/>
    <col min="5" max="5" width="15" customWidth="1"/>
    <col min="6" max="7" width="11.3984375" customWidth="1"/>
  </cols>
  <sheetData>
    <row r="1" spans="1:10" x14ac:dyDescent="0.3">
      <c r="H1" t="s">
        <v>4625</v>
      </c>
    </row>
    <row r="2" spans="1:10" x14ac:dyDescent="0.3">
      <c r="H2" s="45">
        <v>0.08</v>
      </c>
      <c r="I2" t="s">
        <v>4626</v>
      </c>
    </row>
    <row r="4" spans="1:10" ht="31.2" x14ac:dyDescent="0.3">
      <c r="A4" s="16" t="s">
        <v>2338</v>
      </c>
      <c r="B4" s="18" t="s">
        <v>2337</v>
      </c>
      <c r="C4" s="13" t="s">
        <v>4191</v>
      </c>
      <c r="D4" s="28" t="s">
        <v>4212</v>
      </c>
      <c r="E4" s="28" t="s">
        <v>4213</v>
      </c>
      <c r="F4" s="13" t="s">
        <v>4214</v>
      </c>
      <c r="G4" s="28" t="s">
        <v>4217</v>
      </c>
    </row>
    <row r="5" spans="1:10" x14ac:dyDescent="0.3">
      <c r="A5" s="16">
        <f>TRUNC(B5/1000,0)</f>
        <v>2</v>
      </c>
      <c r="B5" s="18">
        <f>MID(C5,2,5)*1</f>
        <v>2013</v>
      </c>
      <c r="C5" s="15" t="s">
        <v>2498</v>
      </c>
      <c r="D5" s="15">
        <f>IF(ISNA(VLOOKUP($C5&amp;"_2",[1]roadtype_submitted!$C$2:$D$1492,2,FALSE)),0.08,VLOOKUP($C5&amp;"_2",[1]roadtype_submitted!$C$2:$D$1492,2,FALSE))</f>
        <v>0.08</v>
      </c>
      <c r="E5" s="15">
        <f>IF(ISNA(VLOOKUP($C5&amp;"_4",[1]roadtype_submitted!$C$2:$D$1492,2,FALSE)),0.08,VLOOKUP($C5&amp;"_4",[1]roadtype_submitted!$C$2:$D$1492,2,FALSE))</f>
        <v>0.08</v>
      </c>
      <c r="F5" s="15" t="str">
        <f>IF(ISNA(VLOOKUP($C5&amp;"_2",[1]roadtype_submitted!$C$2:$D$1492,2,FALSE)),"MOVES","Submitted")</f>
        <v>Submitted</v>
      </c>
      <c r="G5" s="14">
        <f>VLOOKUP(E5,$I$14:$J$19,2,TRUE)</f>
        <v>2</v>
      </c>
      <c r="I5" s="2" t="s">
        <v>1865</v>
      </c>
    </row>
    <row r="6" spans="1:10" x14ac:dyDescent="0.3">
      <c r="A6" s="16">
        <f t="shared" ref="A6:A69" si="0">TRUNC(B6/1000,0)</f>
        <v>2</v>
      </c>
      <c r="B6" s="18">
        <f t="shared" ref="B6:B69" si="1">MID(C6,2,5)*1</f>
        <v>2016</v>
      </c>
      <c r="C6" s="15" t="s">
        <v>2499</v>
      </c>
      <c r="D6" s="15">
        <f>IF(ISNA(VLOOKUP($C6&amp;"_2",[1]roadtype_submitted!$C$2:$D$1492,2,FALSE)),0.08,VLOOKUP($C6&amp;"_2",[1]roadtype_submitted!$C$2:$D$1492,2,FALSE))</f>
        <v>0.08</v>
      </c>
      <c r="E6" s="15">
        <f>IF(ISNA(VLOOKUP($C6&amp;"_4",[1]roadtype_submitted!$C$2:$D$1492,2,FALSE)),0.08,VLOOKUP($C6&amp;"_4",[1]roadtype_submitted!$C$2:$D$1492,2,FALSE))</f>
        <v>0.08</v>
      </c>
      <c r="F6" s="15" t="str">
        <f>IF(ISNA(VLOOKUP($C6&amp;"_2",[1]roadtype_submitted!$C$2:$D$1492,2,FALSE)),"MOVES","Submitted")</f>
        <v>Submitted</v>
      </c>
      <c r="G6" s="14">
        <f t="shared" ref="G6:G69" si="2">VLOOKUP(E6,$I$14:$J$19,2,TRUE)</f>
        <v>2</v>
      </c>
      <c r="I6" s="2" t="s">
        <v>1866</v>
      </c>
    </row>
    <row r="7" spans="1:10" x14ac:dyDescent="0.3">
      <c r="A7" s="16">
        <f t="shared" si="0"/>
        <v>2</v>
      </c>
      <c r="B7" s="18">
        <f t="shared" si="1"/>
        <v>2020</v>
      </c>
      <c r="C7" s="15" t="s">
        <v>2500</v>
      </c>
      <c r="D7" s="15">
        <f>IF(ISNA(VLOOKUP($C7&amp;"_2",[1]roadtype_submitted!$C$2:$D$1492,2,FALSE)),0.08,VLOOKUP($C7&amp;"_2",[1]roadtype_submitted!$C$2:$D$1492,2,FALSE))</f>
        <v>9.3903000000000007E-3</v>
      </c>
      <c r="E7" s="15">
        <f>IF(ISNA(VLOOKUP($C7&amp;"_4",[1]roadtype_submitted!$C$2:$D$1492,2,FALSE)),0.08,VLOOKUP($C7&amp;"_4",[1]roadtype_submitted!$C$2:$D$1492,2,FALSE))</f>
        <v>0.115511</v>
      </c>
      <c r="F7" s="15" t="str">
        <f>IF(ISNA(VLOOKUP($C7&amp;"_2",[1]roadtype_submitted!$C$2:$D$1492,2,FALSE)),"MOVES","Submitted")</f>
        <v>Submitted</v>
      </c>
      <c r="G7" s="14">
        <f t="shared" si="2"/>
        <v>3</v>
      </c>
      <c r="I7" s="2" t="s">
        <v>1867</v>
      </c>
    </row>
    <row r="8" spans="1:10" x14ac:dyDescent="0.3">
      <c r="A8" s="16">
        <f t="shared" si="0"/>
        <v>2</v>
      </c>
      <c r="B8" s="18">
        <f t="shared" si="1"/>
        <v>2050</v>
      </c>
      <c r="C8" s="15" t="s">
        <v>2501</v>
      </c>
      <c r="D8" s="15">
        <f>IF(ISNA(VLOOKUP($C8&amp;"_2",[1]roadtype_submitted!$C$2:$D$1492,2,FALSE)),0.08,VLOOKUP($C8&amp;"_2",[1]roadtype_submitted!$C$2:$D$1492,2,FALSE))</f>
        <v>0.08</v>
      </c>
      <c r="E8" s="15">
        <f>IF(ISNA(VLOOKUP($C8&amp;"_4",[1]roadtype_submitted!$C$2:$D$1492,2,FALSE)),0.08,VLOOKUP($C8&amp;"_4",[1]roadtype_submitted!$C$2:$D$1492,2,FALSE))</f>
        <v>0.08</v>
      </c>
      <c r="F8" s="15" t="str">
        <f>IF(ISNA(VLOOKUP($C8&amp;"_2",[1]roadtype_submitted!$C$2:$D$1492,2,FALSE)),"MOVES","Submitted")</f>
        <v>Submitted</v>
      </c>
      <c r="G8" s="14">
        <f t="shared" si="2"/>
        <v>2</v>
      </c>
      <c r="I8" s="2" t="s">
        <v>1868</v>
      </c>
    </row>
    <row r="9" spans="1:10" x14ac:dyDescent="0.3">
      <c r="A9" s="16">
        <f t="shared" si="0"/>
        <v>2</v>
      </c>
      <c r="B9" s="18">
        <f t="shared" si="1"/>
        <v>2060</v>
      </c>
      <c r="C9" s="15" t="s">
        <v>2502</v>
      </c>
      <c r="D9" s="15">
        <f>IF(ISNA(VLOOKUP($C9&amp;"_2",[1]roadtype_submitted!$C$2:$D$1492,2,FALSE)),0.08,VLOOKUP($C9&amp;"_2",[1]roadtype_submitted!$C$2:$D$1492,2,FALSE))</f>
        <v>0.08</v>
      </c>
      <c r="E9" s="15">
        <f>IF(ISNA(VLOOKUP($C9&amp;"_4",[1]roadtype_submitted!$C$2:$D$1492,2,FALSE)),0.08,VLOOKUP($C9&amp;"_4",[1]roadtype_submitted!$C$2:$D$1492,2,FALSE))</f>
        <v>0.08</v>
      </c>
      <c r="F9" s="15" t="str">
        <f>IF(ISNA(VLOOKUP($C9&amp;"_2",[1]roadtype_submitted!$C$2:$D$1492,2,FALSE)),"MOVES","Submitted")</f>
        <v>Submitted</v>
      </c>
      <c r="G9" s="14">
        <f t="shared" si="2"/>
        <v>2</v>
      </c>
      <c r="I9" s="2" t="s">
        <v>1869</v>
      </c>
    </row>
    <row r="10" spans="1:10" x14ac:dyDescent="0.3">
      <c r="A10" s="16">
        <f t="shared" si="0"/>
        <v>2</v>
      </c>
      <c r="B10" s="18">
        <f t="shared" si="1"/>
        <v>2068</v>
      </c>
      <c r="C10" s="15" t="s">
        <v>2503</v>
      </c>
      <c r="D10" s="15">
        <f>IF(ISNA(VLOOKUP($C10&amp;"_2",[1]roadtype_submitted!$C$2:$D$1492,2,FALSE)),0.08,VLOOKUP($C10&amp;"_2",[1]roadtype_submitted!$C$2:$D$1492,2,FALSE))</f>
        <v>0.08</v>
      </c>
      <c r="E10" s="15">
        <f>IF(ISNA(VLOOKUP($C10&amp;"_4",[1]roadtype_submitted!$C$2:$D$1492,2,FALSE)),0.08,VLOOKUP($C10&amp;"_4",[1]roadtype_submitted!$C$2:$D$1492,2,FALSE))</f>
        <v>0.08</v>
      </c>
      <c r="F10" s="15" t="str">
        <f>IF(ISNA(VLOOKUP($C10&amp;"_2",[1]roadtype_submitted!$C$2:$D$1492,2,FALSE)),"MOVES","Submitted")</f>
        <v>Submitted</v>
      </c>
      <c r="G10" s="14">
        <f t="shared" si="2"/>
        <v>2</v>
      </c>
      <c r="I10" s="2" t="s">
        <v>1870</v>
      </c>
    </row>
    <row r="11" spans="1:10" x14ac:dyDescent="0.3">
      <c r="A11" s="16">
        <f t="shared" si="0"/>
        <v>2</v>
      </c>
      <c r="B11" s="18">
        <f t="shared" si="1"/>
        <v>2070</v>
      </c>
      <c r="C11" s="15" t="s">
        <v>2504</v>
      </c>
      <c r="D11" s="15">
        <f>IF(ISNA(VLOOKUP($C11&amp;"_2",[1]roadtype_submitted!$C$2:$D$1492,2,FALSE)),0.08,VLOOKUP($C11&amp;"_2",[1]roadtype_submitted!$C$2:$D$1492,2,FALSE))</f>
        <v>0.08</v>
      </c>
      <c r="E11" s="15">
        <f>IF(ISNA(VLOOKUP($C11&amp;"_4",[1]roadtype_submitted!$C$2:$D$1492,2,FALSE)),0.08,VLOOKUP($C11&amp;"_4",[1]roadtype_submitted!$C$2:$D$1492,2,FALSE))</f>
        <v>0.08</v>
      </c>
      <c r="F11" s="15" t="str">
        <f>IF(ISNA(VLOOKUP($C11&amp;"_2",[1]roadtype_submitted!$C$2:$D$1492,2,FALSE)),"MOVES","Submitted")</f>
        <v>Submitted</v>
      </c>
      <c r="G11" s="14">
        <f t="shared" si="2"/>
        <v>2</v>
      </c>
    </row>
    <row r="12" spans="1:10" x14ac:dyDescent="0.3">
      <c r="A12" s="16">
        <f t="shared" si="0"/>
        <v>2</v>
      </c>
      <c r="B12" s="18">
        <f t="shared" si="1"/>
        <v>2090</v>
      </c>
      <c r="C12" s="15" t="s">
        <v>2505</v>
      </c>
      <c r="D12" s="15">
        <f>IF(ISNA(VLOOKUP($C12&amp;"_2",[1]roadtype_submitted!$C$2:$D$1492,2,FALSE)),0.08,VLOOKUP($C12&amp;"_2",[1]roadtype_submitted!$C$2:$D$1492,2,FALSE))</f>
        <v>7.7652099999999998E-3</v>
      </c>
      <c r="E12" s="15">
        <f>IF(ISNA(VLOOKUP($C12&amp;"_4",[1]roadtype_submitted!$C$2:$D$1492,2,FALSE)),0.08,VLOOKUP($C12&amp;"_4",[1]roadtype_submitted!$C$2:$D$1492,2,FALSE))</f>
        <v>0.177726</v>
      </c>
      <c r="F12" s="15" t="str">
        <f>IF(ISNA(VLOOKUP($C12&amp;"_2",[1]roadtype_submitted!$C$2:$D$1492,2,FALSE)),"MOVES","Submitted")</f>
        <v>Submitted</v>
      </c>
      <c r="G12" s="14">
        <f t="shared" si="2"/>
        <v>5</v>
      </c>
      <c r="I12" s="2" t="s">
        <v>4216</v>
      </c>
    </row>
    <row r="13" spans="1:10" x14ac:dyDescent="0.3">
      <c r="A13" s="16">
        <f t="shared" si="0"/>
        <v>2</v>
      </c>
      <c r="B13" s="18">
        <f t="shared" si="1"/>
        <v>2100</v>
      </c>
      <c r="C13" s="15" t="s">
        <v>2506</v>
      </c>
      <c r="D13" s="15">
        <f>IF(ISNA(VLOOKUP($C13&amp;"_2",[1]roadtype_submitted!$C$2:$D$1492,2,FALSE)),0.08,VLOOKUP($C13&amp;"_2",[1]roadtype_submitted!$C$2:$D$1492,2,FALSE))</f>
        <v>0.08</v>
      </c>
      <c r="E13" s="15">
        <f>IF(ISNA(VLOOKUP($C13&amp;"_4",[1]roadtype_submitted!$C$2:$D$1492,2,FALSE)),0.08,VLOOKUP($C13&amp;"_4",[1]roadtype_submitted!$C$2:$D$1492,2,FALSE))</f>
        <v>0.08</v>
      </c>
      <c r="F13" s="15" t="str">
        <f>IF(ISNA(VLOOKUP($C13&amp;"_2",[1]roadtype_submitted!$C$2:$D$1492,2,FALSE)),"MOVES","Submitted")</f>
        <v>Submitted</v>
      </c>
      <c r="G13" s="14">
        <f t="shared" si="2"/>
        <v>2</v>
      </c>
    </row>
    <row r="14" spans="1:10" x14ac:dyDescent="0.3">
      <c r="A14" s="16">
        <f t="shared" si="0"/>
        <v>2</v>
      </c>
      <c r="B14" s="18">
        <f t="shared" si="1"/>
        <v>2105</v>
      </c>
      <c r="C14" s="15" t="s">
        <v>2507</v>
      </c>
      <c r="D14" s="15">
        <f>IF(ISNA(VLOOKUP($C14&amp;"_2",[1]roadtype_submitted!$C$2:$D$1492,2,FALSE)),0.08,VLOOKUP($C14&amp;"_2",[1]roadtype_submitted!$C$2:$D$1492,2,FALSE))</f>
        <v>0.08</v>
      </c>
      <c r="E14" s="15">
        <f>IF(ISNA(VLOOKUP($C14&amp;"_4",[1]roadtype_submitted!$C$2:$D$1492,2,FALSE)),0.08,VLOOKUP($C14&amp;"_4",[1]roadtype_submitted!$C$2:$D$1492,2,FALSE))</f>
        <v>0.08</v>
      </c>
      <c r="F14" s="15" t="str">
        <f>IF(ISNA(VLOOKUP($C14&amp;"_2",[1]roadtype_submitted!$C$2:$D$1492,2,FALSE)),"MOVES","Submitted")</f>
        <v>Submitted</v>
      </c>
      <c r="G14" s="14">
        <f t="shared" si="2"/>
        <v>2</v>
      </c>
      <c r="I14" s="2" t="s">
        <v>4218</v>
      </c>
      <c r="J14" t="s">
        <v>4210</v>
      </c>
    </row>
    <row r="15" spans="1:10" x14ac:dyDescent="0.3">
      <c r="A15" s="16">
        <f t="shared" si="0"/>
        <v>2</v>
      </c>
      <c r="B15" s="18">
        <f t="shared" si="1"/>
        <v>2110</v>
      </c>
      <c r="C15" s="15" t="s">
        <v>2508</v>
      </c>
      <c r="D15" s="15">
        <f>IF(ISNA(VLOOKUP($C15&amp;"_2",[1]roadtype_submitted!$C$2:$D$1492,2,FALSE)),0.08,VLOOKUP($C15&amp;"_2",[1]roadtype_submitted!$C$2:$D$1492,2,FALSE))</f>
        <v>0.08</v>
      </c>
      <c r="E15" s="15">
        <f>IF(ISNA(VLOOKUP($C15&amp;"_4",[1]roadtype_submitted!$C$2:$D$1492,2,FALSE)),0.08,VLOOKUP($C15&amp;"_4",[1]roadtype_submitted!$C$2:$D$1492,2,FALSE))</f>
        <v>0.08</v>
      </c>
      <c r="F15" s="15" t="str">
        <f>IF(ISNA(VLOOKUP($C15&amp;"_2",[1]roadtype_submitted!$C$2:$D$1492,2,FALSE)),"MOVES","Submitted")</f>
        <v>Submitted</v>
      </c>
      <c r="G15" s="14">
        <f t="shared" si="2"/>
        <v>2</v>
      </c>
      <c r="I15">
        <v>0</v>
      </c>
      <c r="J15">
        <v>1</v>
      </c>
    </row>
    <row r="16" spans="1:10" x14ac:dyDescent="0.3">
      <c r="A16" s="16">
        <f t="shared" si="0"/>
        <v>2</v>
      </c>
      <c r="B16" s="18">
        <f t="shared" si="1"/>
        <v>2122</v>
      </c>
      <c r="C16" s="15" t="s">
        <v>2509</v>
      </c>
      <c r="D16" s="15">
        <f>IF(ISNA(VLOOKUP($C16&amp;"_2",[1]roadtype_submitted!$C$2:$D$1492,2,FALSE)),0.08,VLOOKUP($C16&amp;"_2",[1]roadtype_submitted!$C$2:$D$1492,2,FALSE))</f>
        <v>0.08</v>
      </c>
      <c r="E16" s="15">
        <f>IF(ISNA(VLOOKUP($C16&amp;"_4",[1]roadtype_submitted!$C$2:$D$1492,2,FALSE)),0.08,VLOOKUP($C16&amp;"_4",[1]roadtype_submitted!$C$2:$D$1492,2,FALSE))</f>
        <v>3.1406299999999998E-2</v>
      </c>
      <c r="F16" s="15" t="str">
        <f>IF(ISNA(VLOOKUP($C16&amp;"_2",[1]roadtype_submitted!$C$2:$D$1492,2,FALSE)),"MOVES","Submitted")</f>
        <v>Submitted</v>
      </c>
      <c r="G16" s="14">
        <f t="shared" si="2"/>
        <v>1</v>
      </c>
      <c r="I16">
        <v>0.05</v>
      </c>
      <c r="J16">
        <v>2</v>
      </c>
    </row>
    <row r="17" spans="1:10" x14ac:dyDescent="0.3">
      <c r="A17" s="16">
        <f t="shared" si="0"/>
        <v>2</v>
      </c>
      <c r="B17" s="18">
        <f t="shared" si="1"/>
        <v>2130</v>
      </c>
      <c r="C17" s="15" t="s">
        <v>2510</v>
      </c>
      <c r="D17" s="15">
        <f>IF(ISNA(VLOOKUP($C17&amp;"_2",[1]roadtype_submitted!$C$2:$D$1492,2,FALSE)),0.08,VLOOKUP($C17&amp;"_2",[1]roadtype_submitted!$C$2:$D$1492,2,FALSE))</f>
        <v>0.08</v>
      </c>
      <c r="E17" s="15">
        <f>IF(ISNA(VLOOKUP($C17&amp;"_4",[1]roadtype_submitted!$C$2:$D$1492,2,FALSE)),0.08,VLOOKUP($C17&amp;"_4",[1]roadtype_submitted!$C$2:$D$1492,2,FALSE))</f>
        <v>0.08</v>
      </c>
      <c r="F17" s="15" t="str">
        <f>IF(ISNA(VLOOKUP($C17&amp;"_2",[1]roadtype_submitted!$C$2:$D$1492,2,FALSE)),"MOVES","Submitted")</f>
        <v>Submitted</v>
      </c>
      <c r="G17" s="14">
        <f t="shared" si="2"/>
        <v>2</v>
      </c>
      <c r="I17">
        <v>0.09</v>
      </c>
      <c r="J17">
        <v>3</v>
      </c>
    </row>
    <row r="18" spans="1:10" x14ac:dyDescent="0.3">
      <c r="A18" s="16">
        <f t="shared" si="0"/>
        <v>2</v>
      </c>
      <c r="B18" s="18">
        <f t="shared" si="1"/>
        <v>2150</v>
      </c>
      <c r="C18" s="15" t="s">
        <v>2511</v>
      </c>
      <c r="D18" s="15">
        <f>IF(ISNA(VLOOKUP($C18&amp;"_2",[1]roadtype_submitted!$C$2:$D$1492,2,FALSE)),0.08,VLOOKUP($C18&amp;"_2",[1]roadtype_submitted!$C$2:$D$1492,2,FALSE))</f>
        <v>0.08</v>
      </c>
      <c r="E18" s="15">
        <f>IF(ISNA(VLOOKUP($C18&amp;"_4",[1]roadtype_submitted!$C$2:$D$1492,2,FALSE)),0.08,VLOOKUP($C18&amp;"_4",[1]roadtype_submitted!$C$2:$D$1492,2,FALSE))</f>
        <v>0.08</v>
      </c>
      <c r="F18" s="15" t="str">
        <f>IF(ISNA(VLOOKUP($C18&amp;"_2",[1]roadtype_submitted!$C$2:$D$1492,2,FALSE)),"MOVES","Submitted")</f>
        <v>Submitted</v>
      </c>
      <c r="G18" s="14">
        <f t="shared" si="2"/>
        <v>2</v>
      </c>
      <c r="I18">
        <v>0.13</v>
      </c>
      <c r="J18">
        <v>4</v>
      </c>
    </row>
    <row r="19" spans="1:10" x14ac:dyDescent="0.3">
      <c r="A19" s="16">
        <f t="shared" si="0"/>
        <v>2</v>
      </c>
      <c r="B19" s="18">
        <f t="shared" si="1"/>
        <v>2164</v>
      </c>
      <c r="C19" s="15" t="s">
        <v>2512</v>
      </c>
      <c r="D19" s="15">
        <f>IF(ISNA(VLOOKUP($C19&amp;"_2",[1]roadtype_submitted!$C$2:$D$1492,2,FALSE)),0.08,VLOOKUP($C19&amp;"_2",[1]roadtype_submitted!$C$2:$D$1492,2,FALSE))</f>
        <v>0.08</v>
      </c>
      <c r="E19" s="15">
        <f>IF(ISNA(VLOOKUP($C19&amp;"_4",[1]roadtype_submitted!$C$2:$D$1492,2,FALSE)),0.08,VLOOKUP($C19&amp;"_4",[1]roadtype_submitted!$C$2:$D$1492,2,FALSE))</f>
        <v>0.08</v>
      </c>
      <c r="F19" s="15" t="str">
        <f>IF(ISNA(VLOOKUP($C19&amp;"_2",[1]roadtype_submitted!$C$2:$D$1492,2,FALSE)),"MOVES","Submitted")</f>
        <v>Submitted</v>
      </c>
      <c r="G19" s="14">
        <f t="shared" si="2"/>
        <v>2</v>
      </c>
      <c r="I19">
        <v>0.17</v>
      </c>
      <c r="J19">
        <v>5</v>
      </c>
    </row>
    <row r="20" spans="1:10" x14ac:dyDescent="0.3">
      <c r="A20" s="16">
        <f t="shared" si="0"/>
        <v>2</v>
      </c>
      <c r="B20" s="18">
        <f t="shared" si="1"/>
        <v>2170</v>
      </c>
      <c r="C20" s="15" t="s">
        <v>2513</v>
      </c>
      <c r="D20" s="15">
        <f>IF(ISNA(VLOOKUP($C20&amp;"_2",[1]roadtype_submitted!$C$2:$D$1492,2,FALSE)),0.08,VLOOKUP($C20&amp;"_2",[1]roadtype_submitted!$C$2:$D$1492,2,FALSE))</f>
        <v>1.0989199999999999E-2</v>
      </c>
      <c r="E20" s="15">
        <f>IF(ISNA(VLOOKUP($C20&amp;"_4",[1]roadtype_submitted!$C$2:$D$1492,2,FALSE)),0.08,VLOOKUP($C20&amp;"_4",[1]roadtype_submitted!$C$2:$D$1492,2,FALSE))</f>
        <v>2.7532500000000001E-2</v>
      </c>
      <c r="F20" s="15" t="str">
        <f>IF(ISNA(VLOOKUP($C20&amp;"_2",[1]roadtype_submitted!$C$2:$D$1492,2,FALSE)),"MOVES","Submitted")</f>
        <v>Submitted</v>
      </c>
      <c r="G20" s="14">
        <f t="shared" si="2"/>
        <v>1</v>
      </c>
    </row>
    <row r="21" spans="1:10" x14ac:dyDescent="0.3">
      <c r="A21" s="16">
        <f t="shared" si="0"/>
        <v>2</v>
      </c>
      <c r="B21" s="18">
        <f t="shared" si="1"/>
        <v>2180</v>
      </c>
      <c r="C21" s="15" t="s">
        <v>2514</v>
      </c>
      <c r="D21" s="15">
        <f>IF(ISNA(VLOOKUP($C21&amp;"_2",[1]roadtype_submitted!$C$2:$D$1492,2,FALSE)),0.08,VLOOKUP($C21&amp;"_2",[1]roadtype_submitted!$C$2:$D$1492,2,FALSE))</f>
        <v>0.08</v>
      </c>
      <c r="E21" s="15">
        <f>IF(ISNA(VLOOKUP($C21&amp;"_4",[1]roadtype_submitted!$C$2:$D$1492,2,FALSE)),0.08,VLOOKUP($C21&amp;"_4",[1]roadtype_submitted!$C$2:$D$1492,2,FALSE))</f>
        <v>0.08</v>
      </c>
      <c r="F21" s="15" t="str">
        <f>IF(ISNA(VLOOKUP($C21&amp;"_2",[1]roadtype_submitted!$C$2:$D$1492,2,FALSE)),"MOVES","Submitted")</f>
        <v>Submitted</v>
      </c>
      <c r="G21" s="14">
        <f t="shared" si="2"/>
        <v>2</v>
      </c>
    </row>
    <row r="22" spans="1:10" x14ac:dyDescent="0.3">
      <c r="A22" s="16">
        <f t="shared" si="0"/>
        <v>2</v>
      </c>
      <c r="B22" s="18">
        <f t="shared" si="1"/>
        <v>2185</v>
      </c>
      <c r="C22" s="15" t="s">
        <v>2515</v>
      </c>
      <c r="D22" s="15">
        <f>IF(ISNA(VLOOKUP($C22&amp;"_2",[1]roadtype_submitted!$C$2:$D$1492,2,FALSE)),0.08,VLOOKUP($C22&amp;"_2",[1]roadtype_submitted!$C$2:$D$1492,2,FALSE))</f>
        <v>0.08</v>
      </c>
      <c r="E22" s="15">
        <f>IF(ISNA(VLOOKUP($C22&amp;"_4",[1]roadtype_submitted!$C$2:$D$1492,2,FALSE)),0.08,VLOOKUP($C22&amp;"_4",[1]roadtype_submitted!$C$2:$D$1492,2,FALSE))</f>
        <v>0.08</v>
      </c>
      <c r="F22" s="15" t="str">
        <f>IF(ISNA(VLOOKUP($C22&amp;"_2",[1]roadtype_submitted!$C$2:$D$1492,2,FALSE)),"MOVES","Submitted")</f>
        <v>Submitted</v>
      </c>
      <c r="G22" s="14">
        <f t="shared" si="2"/>
        <v>2</v>
      </c>
    </row>
    <row r="23" spans="1:10" x14ac:dyDescent="0.3">
      <c r="A23" s="16">
        <f t="shared" si="0"/>
        <v>2</v>
      </c>
      <c r="B23" s="18">
        <f t="shared" si="1"/>
        <v>2188</v>
      </c>
      <c r="C23" s="15" t="s">
        <v>2516</v>
      </c>
      <c r="D23" s="15">
        <f>IF(ISNA(VLOOKUP($C23&amp;"_2",[1]roadtype_submitted!$C$2:$D$1492,2,FALSE)),0.08,VLOOKUP($C23&amp;"_2",[1]roadtype_submitted!$C$2:$D$1492,2,FALSE))</f>
        <v>0.08</v>
      </c>
      <c r="E23" s="15">
        <f>IF(ISNA(VLOOKUP($C23&amp;"_4",[1]roadtype_submitted!$C$2:$D$1492,2,FALSE)),0.08,VLOOKUP($C23&amp;"_4",[1]roadtype_submitted!$C$2:$D$1492,2,FALSE))</f>
        <v>0.08</v>
      </c>
      <c r="F23" s="15" t="str">
        <f>IF(ISNA(VLOOKUP($C23&amp;"_2",[1]roadtype_submitted!$C$2:$D$1492,2,FALSE)),"MOVES","Submitted")</f>
        <v>Submitted</v>
      </c>
      <c r="G23" s="14">
        <f t="shared" si="2"/>
        <v>2</v>
      </c>
    </row>
    <row r="24" spans="1:10" x14ac:dyDescent="0.3">
      <c r="A24" s="16">
        <f t="shared" si="0"/>
        <v>2</v>
      </c>
      <c r="B24" s="18">
        <f t="shared" si="1"/>
        <v>2195</v>
      </c>
      <c r="C24" s="15" t="s">
        <v>2517</v>
      </c>
      <c r="D24" s="15">
        <f>IF(ISNA(VLOOKUP($C24&amp;"_2",[1]roadtype_submitted!$C$2:$D$1492,2,FALSE)),0.08,VLOOKUP($C24&amp;"_2",[1]roadtype_submitted!$C$2:$D$1492,2,FALSE))</f>
        <v>0.08</v>
      </c>
      <c r="E24" s="15">
        <f>IF(ISNA(VLOOKUP($C24&amp;"_4",[1]roadtype_submitted!$C$2:$D$1492,2,FALSE)),0.08,VLOOKUP($C24&amp;"_4",[1]roadtype_submitted!$C$2:$D$1492,2,FALSE))</f>
        <v>0.08</v>
      </c>
      <c r="F24" s="15" t="str">
        <f>IF(ISNA(VLOOKUP($C24&amp;"_2",[1]roadtype_submitted!$C$2:$D$1492,2,FALSE)),"MOVES","Submitted")</f>
        <v>Submitted</v>
      </c>
      <c r="G24" s="14">
        <f t="shared" si="2"/>
        <v>2</v>
      </c>
    </row>
    <row r="25" spans="1:10" x14ac:dyDescent="0.3">
      <c r="A25" s="16">
        <f t="shared" si="0"/>
        <v>2</v>
      </c>
      <c r="B25" s="18">
        <f t="shared" si="1"/>
        <v>2198</v>
      </c>
      <c r="C25" s="15" t="s">
        <v>2518</v>
      </c>
      <c r="D25" s="15">
        <f>IF(ISNA(VLOOKUP($C25&amp;"_2",[1]roadtype_submitted!$C$2:$D$1492,2,FALSE)),0.08,VLOOKUP($C25&amp;"_2",[1]roadtype_submitted!$C$2:$D$1492,2,FALSE))</f>
        <v>0.08</v>
      </c>
      <c r="E25" s="15">
        <f>IF(ISNA(VLOOKUP($C25&amp;"_4",[1]roadtype_submitted!$C$2:$D$1492,2,FALSE)),0.08,VLOOKUP($C25&amp;"_4",[1]roadtype_submitted!$C$2:$D$1492,2,FALSE))</f>
        <v>0.08</v>
      </c>
      <c r="F25" s="15" t="str">
        <f>IF(ISNA(VLOOKUP($C25&amp;"_2",[1]roadtype_submitted!$C$2:$D$1492,2,FALSE)),"MOVES","Submitted")</f>
        <v>Submitted</v>
      </c>
      <c r="G25" s="14">
        <f t="shared" si="2"/>
        <v>2</v>
      </c>
    </row>
    <row r="26" spans="1:10" x14ac:dyDescent="0.3">
      <c r="A26" s="16">
        <f t="shared" si="0"/>
        <v>2</v>
      </c>
      <c r="B26" s="18">
        <f t="shared" si="1"/>
        <v>2201</v>
      </c>
      <c r="C26" s="15" t="s">
        <v>2519</v>
      </c>
      <c r="D26" s="15">
        <f>IF(ISNA(VLOOKUP($C26&amp;"_2",[1]roadtype_submitted!$C$2:$D$1492,2,FALSE)),0.08,VLOOKUP($C26&amp;"_2",[1]roadtype_submitted!$C$2:$D$1492,2,FALSE))</f>
        <v>0.08</v>
      </c>
      <c r="E26" s="15">
        <f>IF(ISNA(VLOOKUP($C26&amp;"_4",[1]roadtype_submitted!$C$2:$D$1492,2,FALSE)),0.08,VLOOKUP($C26&amp;"_4",[1]roadtype_submitted!$C$2:$D$1492,2,FALSE))</f>
        <v>0.08</v>
      </c>
      <c r="F26" s="15" t="str">
        <f>IF(ISNA(VLOOKUP($C26&amp;"_2",[1]roadtype_submitted!$C$2:$D$1492,2,FALSE)),"MOVES","Submitted")</f>
        <v>Submitted</v>
      </c>
      <c r="G26" s="14">
        <f t="shared" si="2"/>
        <v>2</v>
      </c>
    </row>
    <row r="27" spans="1:10" x14ac:dyDescent="0.3">
      <c r="A27" s="16">
        <f t="shared" si="0"/>
        <v>2</v>
      </c>
      <c r="B27" s="18">
        <f t="shared" si="1"/>
        <v>2220</v>
      </c>
      <c r="C27" s="15" t="s">
        <v>2520</v>
      </c>
      <c r="D27" s="15">
        <f>IF(ISNA(VLOOKUP($C27&amp;"_2",[1]roadtype_submitted!$C$2:$D$1492,2,FALSE)),0.08,VLOOKUP($C27&amp;"_2",[1]roadtype_submitted!$C$2:$D$1492,2,FALSE))</f>
        <v>0.08</v>
      </c>
      <c r="E27" s="15">
        <f>IF(ISNA(VLOOKUP($C27&amp;"_4",[1]roadtype_submitted!$C$2:$D$1492,2,FALSE)),0.08,VLOOKUP($C27&amp;"_4",[1]roadtype_submitted!$C$2:$D$1492,2,FALSE))</f>
        <v>0.08</v>
      </c>
      <c r="F27" s="15" t="str">
        <f>IF(ISNA(VLOOKUP($C27&amp;"_2",[1]roadtype_submitted!$C$2:$D$1492,2,FALSE)),"MOVES","Submitted")</f>
        <v>Submitted</v>
      </c>
      <c r="G27" s="14">
        <f t="shared" si="2"/>
        <v>2</v>
      </c>
    </row>
    <row r="28" spans="1:10" x14ac:dyDescent="0.3">
      <c r="A28" s="16">
        <f t="shared" si="0"/>
        <v>2</v>
      </c>
      <c r="B28" s="18">
        <f t="shared" si="1"/>
        <v>2230</v>
      </c>
      <c r="C28" s="15" t="s">
        <v>2521</v>
      </c>
      <c r="D28" s="15">
        <f>IF(ISNA(VLOOKUP($C28&amp;"_2",[1]roadtype_submitted!$C$2:$D$1492,2,FALSE)),0.08,VLOOKUP($C28&amp;"_2",[1]roadtype_submitted!$C$2:$D$1492,2,FALSE))</f>
        <v>0.08</v>
      </c>
      <c r="E28" s="15">
        <f>IF(ISNA(VLOOKUP($C28&amp;"_4",[1]roadtype_submitted!$C$2:$D$1492,2,FALSE)),0.08,VLOOKUP($C28&amp;"_4",[1]roadtype_submitted!$C$2:$D$1492,2,FALSE))</f>
        <v>0.08</v>
      </c>
      <c r="F28" s="15" t="str">
        <f>IF(ISNA(VLOOKUP($C28&amp;"_2",[1]roadtype_submitted!$C$2:$D$1492,2,FALSE)),"MOVES","Submitted")</f>
        <v>Submitted</v>
      </c>
      <c r="G28" s="14">
        <f t="shared" si="2"/>
        <v>2</v>
      </c>
    </row>
    <row r="29" spans="1:10" x14ac:dyDescent="0.3">
      <c r="A29" s="16">
        <f t="shared" si="0"/>
        <v>2</v>
      </c>
      <c r="B29" s="18">
        <f t="shared" si="1"/>
        <v>2232</v>
      </c>
      <c r="C29" s="15" t="s">
        <v>2522</v>
      </c>
      <c r="D29" s="15">
        <f>IF(ISNA(VLOOKUP($C29&amp;"_2",[1]roadtype_submitted!$C$2:$D$1492,2,FALSE)),0.08,VLOOKUP($C29&amp;"_2",[1]roadtype_submitted!$C$2:$D$1492,2,FALSE))</f>
        <v>0.08</v>
      </c>
      <c r="E29" s="15">
        <f>IF(ISNA(VLOOKUP($C29&amp;"_4",[1]roadtype_submitted!$C$2:$D$1492,2,FALSE)),0.08,VLOOKUP($C29&amp;"_4",[1]roadtype_submitted!$C$2:$D$1492,2,FALSE))</f>
        <v>0.08</v>
      </c>
      <c r="F29" s="15" t="str">
        <f>IF(ISNA(VLOOKUP($C29&amp;"_2",[1]roadtype_submitted!$C$2:$D$1492,2,FALSE)),"MOVES","Submitted")</f>
        <v>Submitted</v>
      </c>
      <c r="G29" s="14">
        <f t="shared" si="2"/>
        <v>2</v>
      </c>
    </row>
    <row r="30" spans="1:10" x14ac:dyDescent="0.3">
      <c r="A30" s="16">
        <f t="shared" si="0"/>
        <v>2</v>
      </c>
      <c r="B30" s="18">
        <f t="shared" si="1"/>
        <v>2240</v>
      </c>
      <c r="C30" s="15" t="s">
        <v>2523</v>
      </c>
      <c r="D30" s="15">
        <f>IF(ISNA(VLOOKUP($C30&amp;"_2",[1]roadtype_submitted!$C$2:$D$1492,2,FALSE)),0.08,VLOOKUP($C30&amp;"_2",[1]roadtype_submitted!$C$2:$D$1492,2,FALSE))</f>
        <v>8.25386E-4</v>
      </c>
      <c r="E30" s="15">
        <f>IF(ISNA(VLOOKUP($C30&amp;"_4",[1]roadtype_submitted!$C$2:$D$1492,2,FALSE)),0.08,VLOOKUP($C30&amp;"_4",[1]roadtype_submitted!$C$2:$D$1492,2,FALSE))</f>
        <v>0.08</v>
      </c>
      <c r="F30" s="15" t="str">
        <f>IF(ISNA(VLOOKUP($C30&amp;"_2",[1]roadtype_submitted!$C$2:$D$1492,2,FALSE)),"MOVES","Submitted")</f>
        <v>Submitted</v>
      </c>
      <c r="G30" s="14">
        <f t="shared" si="2"/>
        <v>2</v>
      </c>
    </row>
    <row r="31" spans="1:10" x14ac:dyDescent="0.3">
      <c r="A31" s="16">
        <f t="shared" si="0"/>
        <v>2</v>
      </c>
      <c r="B31" s="18">
        <f t="shared" si="1"/>
        <v>2261</v>
      </c>
      <c r="C31" s="15" t="s">
        <v>2524</v>
      </c>
      <c r="D31" s="15">
        <f>IF(ISNA(VLOOKUP($C31&amp;"_2",[1]roadtype_submitted!$C$2:$D$1492,2,FALSE)),0.08,VLOOKUP($C31&amp;"_2",[1]roadtype_submitted!$C$2:$D$1492,2,FALSE))</f>
        <v>0.08</v>
      </c>
      <c r="E31" s="15">
        <f>IF(ISNA(VLOOKUP($C31&amp;"_4",[1]roadtype_submitted!$C$2:$D$1492,2,FALSE)),0.08,VLOOKUP($C31&amp;"_4",[1]roadtype_submitted!$C$2:$D$1492,2,FALSE))</f>
        <v>0.08</v>
      </c>
      <c r="F31" s="15" t="str">
        <f>IF(ISNA(VLOOKUP($C31&amp;"_2",[1]roadtype_submitted!$C$2:$D$1492,2,FALSE)),"MOVES","Submitted")</f>
        <v>Submitted</v>
      </c>
      <c r="G31" s="14">
        <f t="shared" si="2"/>
        <v>2</v>
      </c>
    </row>
    <row r="32" spans="1:10" x14ac:dyDescent="0.3">
      <c r="A32" s="16">
        <f t="shared" si="0"/>
        <v>2</v>
      </c>
      <c r="B32" s="18">
        <f t="shared" si="1"/>
        <v>2270</v>
      </c>
      <c r="C32" s="15" t="s">
        <v>2525</v>
      </c>
      <c r="D32" s="15">
        <f>IF(ISNA(VLOOKUP($C32&amp;"_2",[1]roadtype_submitted!$C$2:$D$1492,2,FALSE)),0.08,VLOOKUP($C32&amp;"_2",[1]roadtype_submitted!$C$2:$D$1492,2,FALSE))</f>
        <v>0.08</v>
      </c>
      <c r="E32" s="15">
        <f>IF(ISNA(VLOOKUP($C32&amp;"_4",[1]roadtype_submitted!$C$2:$D$1492,2,FALSE)),0.08,VLOOKUP($C32&amp;"_4",[1]roadtype_submitted!$C$2:$D$1492,2,FALSE))</f>
        <v>0.08</v>
      </c>
      <c r="F32" s="15" t="str">
        <f>IF(ISNA(VLOOKUP($C32&amp;"_2",[1]roadtype_submitted!$C$2:$D$1492,2,FALSE)),"MOVES","Submitted")</f>
        <v>Submitted</v>
      </c>
      <c r="G32" s="14">
        <f t="shared" si="2"/>
        <v>2</v>
      </c>
    </row>
    <row r="33" spans="1:7" x14ac:dyDescent="0.3">
      <c r="A33" s="16">
        <f t="shared" si="0"/>
        <v>2</v>
      </c>
      <c r="B33" s="18">
        <f t="shared" si="1"/>
        <v>2275</v>
      </c>
      <c r="C33" s="15" t="s">
        <v>2526</v>
      </c>
      <c r="D33" s="15">
        <f>IF(ISNA(VLOOKUP($C33&amp;"_2",[1]roadtype_submitted!$C$2:$D$1492,2,FALSE)),0.08,VLOOKUP($C33&amp;"_2",[1]roadtype_submitted!$C$2:$D$1492,2,FALSE))</f>
        <v>0.08</v>
      </c>
      <c r="E33" s="15">
        <f>IF(ISNA(VLOOKUP($C33&amp;"_4",[1]roadtype_submitted!$C$2:$D$1492,2,FALSE)),0.08,VLOOKUP($C33&amp;"_4",[1]roadtype_submitted!$C$2:$D$1492,2,FALSE))</f>
        <v>0.08</v>
      </c>
      <c r="F33" s="15" t="str">
        <f>IF(ISNA(VLOOKUP($C33&amp;"_2",[1]roadtype_submitted!$C$2:$D$1492,2,FALSE)),"MOVES","Submitted")</f>
        <v>Submitted</v>
      </c>
      <c r="G33" s="14">
        <f t="shared" si="2"/>
        <v>2</v>
      </c>
    </row>
    <row r="34" spans="1:7" x14ac:dyDescent="0.3">
      <c r="A34" s="16">
        <f t="shared" si="0"/>
        <v>2</v>
      </c>
      <c r="B34" s="18">
        <f t="shared" si="1"/>
        <v>2280</v>
      </c>
      <c r="C34" s="15" t="s">
        <v>2527</v>
      </c>
      <c r="D34" s="15">
        <f>IF(ISNA(VLOOKUP($C34&amp;"_2",[1]roadtype_submitted!$C$2:$D$1492,2,FALSE)),0.08,VLOOKUP($C34&amp;"_2",[1]roadtype_submitted!$C$2:$D$1492,2,FALSE))</f>
        <v>0.08</v>
      </c>
      <c r="E34" s="15">
        <f>IF(ISNA(VLOOKUP($C34&amp;"_4",[1]roadtype_submitted!$C$2:$D$1492,2,FALSE)),0.08,VLOOKUP($C34&amp;"_4",[1]roadtype_submitted!$C$2:$D$1492,2,FALSE))</f>
        <v>0.08</v>
      </c>
      <c r="F34" s="15" t="str">
        <f>IF(ISNA(VLOOKUP($C34&amp;"_2",[1]roadtype_submitted!$C$2:$D$1492,2,FALSE)),"MOVES","Submitted")</f>
        <v>Submitted</v>
      </c>
      <c r="G34" s="14">
        <f t="shared" si="2"/>
        <v>2</v>
      </c>
    </row>
    <row r="35" spans="1:7" x14ac:dyDescent="0.3">
      <c r="A35" s="16">
        <f t="shared" si="0"/>
        <v>2</v>
      </c>
      <c r="B35" s="18">
        <f t="shared" si="1"/>
        <v>2282</v>
      </c>
      <c r="C35" s="15" t="s">
        <v>2528</v>
      </c>
      <c r="D35" s="15">
        <f>IF(ISNA(VLOOKUP($C35&amp;"_2",[1]roadtype_submitted!$C$2:$D$1492,2,FALSE)),0.08,VLOOKUP($C35&amp;"_2",[1]roadtype_submitted!$C$2:$D$1492,2,FALSE))</f>
        <v>0.08</v>
      </c>
      <c r="E35" s="15">
        <f>IF(ISNA(VLOOKUP($C35&amp;"_4",[1]roadtype_submitted!$C$2:$D$1492,2,FALSE)),0.08,VLOOKUP($C35&amp;"_4",[1]roadtype_submitted!$C$2:$D$1492,2,FALSE))</f>
        <v>0.08</v>
      </c>
      <c r="F35" s="15" t="str">
        <f>IF(ISNA(VLOOKUP($C35&amp;"_2",[1]roadtype_submitted!$C$2:$D$1492,2,FALSE)),"MOVES","Submitted")</f>
        <v>Submitted</v>
      </c>
      <c r="G35" s="14">
        <f t="shared" si="2"/>
        <v>2</v>
      </c>
    </row>
    <row r="36" spans="1:7" x14ac:dyDescent="0.3">
      <c r="A36" s="16">
        <f t="shared" si="0"/>
        <v>2</v>
      </c>
      <c r="B36" s="18">
        <f t="shared" si="1"/>
        <v>2290</v>
      </c>
      <c r="C36" s="15" t="s">
        <v>2529</v>
      </c>
      <c r="D36" s="15">
        <f>IF(ISNA(VLOOKUP($C36&amp;"_2",[1]roadtype_submitted!$C$2:$D$1492,2,FALSE)),0.08,VLOOKUP($C36&amp;"_2",[1]roadtype_submitted!$C$2:$D$1492,2,FALSE))</f>
        <v>0.08</v>
      </c>
      <c r="E36" s="15">
        <f>IF(ISNA(VLOOKUP($C36&amp;"_4",[1]roadtype_submitted!$C$2:$D$1492,2,FALSE)),0.08,VLOOKUP($C36&amp;"_4",[1]roadtype_submitted!$C$2:$D$1492,2,FALSE))</f>
        <v>0.08</v>
      </c>
      <c r="F36" s="15" t="str">
        <f>IF(ISNA(VLOOKUP($C36&amp;"_2",[1]roadtype_submitted!$C$2:$D$1492,2,FALSE)),"MOVES","Submitted")</f>
        <v>Submitted</v>
      </c>
      <c r="G36" s="14">
        <f t="shared" si="2"/>
        <v>2</v>
      </c>
    </row>
    <row r="37" spans="1:7" x14ac:dyDescent="0.3">
      <c r="A37" s="16">
        <f t="shared" si="0"/>
        <v>4</v>
      </c>
      <c r="B37" s="18">
        <f t="shared" si="1"/>
        <v>4001</v>
      </c>
      <c r="C37" s="15" t="s">
        <v>2530</v>
      </c>
      <c r="D37" s="15">
        <f>IF(ISNA(VLOOKUP($C37&amp;"_2",[1]roadtype_submitted!$C$2:$D$1492,2,FALSE)),0.08,VLOOKUP($C37&amp;"_2",[1]roadtype_submitted!$C$2:$D$1492,2,FALSE))</f>
        <v>0.08</v>
      </c>
      <c r="E37" s="15">
        <f>IF(ISNA(VLOOKUP($C37&amp;"_4",[1]roadtype_submitted!$C$2:$D$1492,2,FALSE)),0.08,VLOOKUP($C37&amp;"_4",[1]roadtype_submitted!$C$2:$D$1492,2,FALSE))</f>
        <v>0.08</v>
      </c>
      <c r="F37" s="15" t="str">
        <f>IF(ISNA(VLOOKUP($C37&amp;"_2",[1]roadtype_submitted!$C$2:$D$1492,2,FALSE)),"MOVES","Submitted")</f>
        <v>MOVES</v>
      </c>
      <c r="G37" s="14">
        <f t="shared" si="2"/>
        <v>2</v>
      </c>
    </row>
    <row r="38" spans="1:7" x14ac:dyDescent="0.3">
      <c r="A38" s="16">
        <f t="shared" si="0"/>
        <v>4</v>
      </c>
      <c r="B38" s="18">
        <f t="shared" si="1"/>
        <v>4003</v>
      </c>
      <c r="C38" s="15" t="s">
        <v>2531</v>
      </c>
      <c r="D38" s="15">
        <f>IF(ISNA(VLOOKUP($C38&amp;"_2",[1]roadtype_submitted!$C$2:$D$1492,2,FALSE)),0.08,VLOOKUP($C38&amp;"_2",[1]roadtype_submitted!$C$2:$D$1492,2,FALSE))</f>
        <v>0.08</v>
      </c>
      <c r="E38" s="15">
        <f>IF(ISNA(VLOOKUP($C38&amp;"_4",[1]roadtype_submitted!$C$2:$D$1492,2,FALSE)),0.08,VLOOKUP($C38&amp;"_4",[1]roadtype_submitted!$C$2:$D$1492,2,FALSE))</f>
        <v>0.08</v>
      </c>
      <c r="F38" s="15" t="str">
        <f>IF(ISNA(VLOOKUP($C38&amp;"_2",[1]roadtype_submitted!$C$2:$D$1492,2,FALSE)),"MOVES","Submitted")</f>
        <v>MOVES</v>
      </c>
      <c r="G38" s="14">
        <f t="shared" si="2"/>
        <v>2</v>
      </c>
    </row>
    <row r="39" spans="1:7" x14ac:dyDescent="0.3">
      <c r="A39" s="16">
        <f t="shared" si="0"/>
        <v>4</v>
      </c>
      <c r="B39" s="18">
        <f t="shared" si="1"/>
        <v>4005</v>
      </c>
      <c r="C39" s="15" t="s">
        <v>2532</v>
      </c>
      <c r="D39" s="15">
        <f>IF(ISNA(VLOOKUP($C39&amp;"_2",[1]roadtype_submitted!$C$2:$D$1492,2,FALSE)),0.08,VLOOKUP($C39&amp;"_2",[1]roadtype_submitted!$C$2:$D$1492,2,FALSE))</f>
        <v>0.08</v>
      </c>
      <c r="E39" s="15">
        <f>IF(ISNA(VLOOKUP($C39&amp;"_4",[1]roadtype_submitted!$C$2:$D$1492,2,FALSE)),0.08,VLOOKUP($C39&amp;"_4",[1]roadtype_submitted!$C$2:$D$1492,2,FALSE))</f>
        <v>0.08</v>
      </c>
      <c r="F39" s="15" t="str">
        <f>IF(ISNA(VLOOKUP($C39&amp;"_2",[1]roadtype_submitted!$C$2:$D$1492,2,FALSE)),"MOVES","Submitted")</f>
        <v>MOVES</v>
      </c>
      <c r="G39" s="14">
        <f t="shared" si="2"/>
        <v>2</v>
      </c>
    </row>
    <row r="40" spans="1:7" x14ac:dyDescent="0.3">
      <c r="A40" s="16">
        <f t="shared" si="0"/>
        <v>4</v>
      </c>
      <c r="B40" s="18">
        <f t="shared" si="1"/>
        <v>4007</v>
      </c>
      <c r="C40" s="15" t="s">
        <v>2533</v>
      </c>
      <c r="D40" s="15">
        <f>IF(ISNA(VLOOKUP($C40&amp;"_2",[1]roadtype_submitted!$C$2:$D$1492,2,FALSE)),0.08,VLOOKUP($C40&amp;"_2",[1]roadtype_submitted!$C$2:$D$1492,2,FALSE))</f>
        <v>0.08</v>
      </c>
      <c r="E40" s="15">
        <f>IF(ISNA(VLOOKUP($C40&amp;"_4",[1]roadtype_submitted!$C$2:$D$1492,2,FALSE)),0.08,VLOOKUP($C40&amp;"_4",[1]roadtype_submitted!$C$2:$D$1492,2,FALSE))</f>
        <v>0.08</v>
      </c>
      <c r="F40" s="15" t="str">
        <f>IF(ISNA(VLOOKUP($C40&amp;"_2",[1]roadtype_submitted!$C$2:$D$1492,2,FALSE)),"MOVES","Submitted")</f>
        <v>MOVES</v>
      </c>
      <c r="G40" s="14">
        <f t="shared" si="2"/>
        <v>2</v>
      </c>
    </row>
    <row r="41" spans="1:7" x14ac:dyDescent="0.3">
      <c r="A41" s="16">
        <f t="shared" si="0"/>
        <v>4</v>
      </c>
      <c r="B41" s="18">
        <f t="shared" si="1"/>
        <v>4009</v>
      </c>
      <c r="C41" s="15" t="s">
        <v>2534</v>
      </c>
      <c r="D41" s="15">
        <f>IF(ISNA(VLOOKUP($C41&amp;"_2",[1]roadtype_submitted!$C$2:$D$1492,2,FALSE)),0.08,VLOOKUP($C41&amp;"_2",[1]roadtype_submitted!$C$2:$D$1492,2,FALSE))</f>
        <v>0.08</v>
      </c>
      <c r="E41" s="15">
        <f>IF(ISNA(VLOOKUP($C41&amp;"_4",[1]roadtype_submitted!$C$2:$D$1492,2,FALSE)),0.08,VLOOKUP($C41&amp;"_4",[1]roadtype_submitted!$C$2:$D$1492,2,FALSE))</f>
        <v>0.08</v>
      </c>
      <c r="F41" s="15" t="str">
        <f>IF(ISNA(VLOOKUP($C41&amp;"_2",[1]roadtype_submitted!$C$2:$D$1492,2,FALSE)),"MOVES","Submitted")</f>
        <v>MOVES</v>
      </c>
      <c r="G41" s="14">
        <f t="shared" si="2"/>
        <v>2</v>
      </c>
    </row>
    <row r="42" spans="1:7" x14ac:dyDescent="0.3">
      <c r="A42" s="16">
        <f t="shared" si="0"/>
        <v>4</v>
      </c>
      <c r="B42" s="18">
        <f t="shared" si="1"/>
        <v>4011</v>
      </c>
      <c r="C42" s="15" t="s">
        <v>2535</v>
      </c>
      <c r="D42" s="15">
        <f>IF(ISNA(VLOOKUP($C42&amp;"_2",[1]roadtype_submitted!$C$2:$D$1492,2,FALSE)),0.08,VLOOKUP($C42&amp;"_2",[1]roadtype_submitted!$C$2:$D$1492,2,FALSE))</f>
        <v>0.08</v>
      </c>
      <c r="E42" s="15">
        <f>IF(ISNA(VLOOKUP($C42&amp;"_4",[1]roadtype_submitted!$C$2:$D$1492,2,FALSE)),0.08,VLOOKUP($C42&amp;"_4",[1]roadtype_submitted!$C$2:$D$1492,2,FALSE))</f>
        <v>0.08</v>
      </c>
      <c r="F42" s="15" t="str">
        <f>IF(ISNA(VLOOKUP($C42&amp;"_2",[1]roadtype_submitted!$C$2:$D$1492,2,FALSE)),"MOVES","Submitted")</f>
        <v>MOVES</v>
      </c>
      <c r="G42" s="14">
        <f t="shared" si="2"/>
        <v>2</v>
      </c>
    </row>
    <row r="43" spans="1:7" x14ac:dyDescent="0.3">
      <c r="A43" s="16">
        <f t="shared" si="0"/>
        <v>4</v>
      </c>
      <c r="B43" s="18">
        <f t="shared" si="1"/>
        <v>4012</v>
      </c>
      <c r="C43" s="15" t="s">
        <v>2536</v>
      </c>
      <c r="D43" s="15">
        <f>IF(ISNA(VLOOKUP($C43&amp;"_2",[1]roadtype_submitted!$C$2:$D$1492,2,FALSE)),0.08,VLOOKUP($C43&amp;"_2",[1]roadtype_submitted!$C$2:$D$1492,2,FALSE))</f>
        <v>0.08</v>
      </c>
      <c r="E43" s="15">
        <f>IF(ISNA(VLOOKUP($C43&amp;"_4",[1]roadtype_submitted!$C$2:$D$1492,2,FALSE)),0.08,VLOOKUP($C43&amp;"_4",[1]roadtype_submitted!$C$2:$D$1492,2,FALSE))</f>
        <v>0.08</v>
      </c>
      <c r="F43" s="15" t="str">
        <f>IF(ISNA(VLOOKUP($C43&amp;"_2",[1]roadtype_submitted!$C$2:$D$1492,2,FALSE)),"MOVES","Submitted")</f>
        <v>MOVES</v>
      </c>
      <c r="G43" s="14">
        <f t="shared" si="2"/>
        <v>2</v>
      </c>
    </row>
    <row r="44" spans="1:7" x14ac:dyDescent="0.3">
      <c r="A44" s="16">
        <f t="shared" si="0"/>
        <v>4</v>
      </c>
      <c r="B44" s="18">
        <f t="shared" si="1"/>
        <v>4013</v>
      </c>
      <c r="C44" s="15" t="s">
        <v>2537</v>
      </c>
      <c r="D44" s="15">
        <f>IF(ISNA(VLOOKUP($C44&amp;"_2",[1]roadtype_submitted!$C$2:$D$1492,2,FALSE)),0.08,VLOOKUP($C44&amp;"_2",[1]roadtype_submitted!$C$2:$D$1492,2,FALSE))</f>
        <v>4.8474999999999997E-2</v>
      </c>
      <c r="E44" s="15">
        <f>IF(ISNA(VLOOKUP($C44&amp;"_4",[1]roadtype_submitted!$C$2:$D$1492,2,FALSE)),0.08,VLOOKUP($C44&amp;"_4",[1]roadtype_submitted!$C$2:$D$1492,2,FALSE))</f>
        <v>0.132657</v>
      </c>
      <c r="F44" s="15" t="str">
        <f>IF(ISNA(VLOOKUP($C44&amp;"_2",[1]roadtype_submitted!$C$2:$D$1492,2,FALSE)),"MOVES","Submitted")</f>
        <v>Submitted</v>
      </c>
      <c r="G44" s="14">
        <f t="shared" si="2"/>
        <v>4</v>
      </c>
    </row>
    <row r="45" spans="1:7" x14ac:dyDescent="0.3">
      <c r="A45" s="16">
        <f t="shared" si="0"/>
        <v>4</v>
      </c>
      <c r="B45" s="18">
        <f t="shared" si="1"/>
        <v>4015</v>
      </c>
      <c r="C45" s="15" t="s">
        <v>2538</v>
      </c>
      <c r="D45" s="15">
        <f>IF(ISNA(VLOOKUP($C45&amp;"_2",[1]roadtype_submitted!$C$2:$D$1492,2,FALSE)),0.08,VLOOKUP($C45&amp;"_2",[1]roadtype_submitted!$C$2:$D$1492,2,FALSE))</f>
        <v>0.08</v>
      </c>
      <c r="E45" s="15">
        <f>IF(ISNA(VLOOKUP($C45&amp;"_4",[1]roadtype_submitted!$C$2:$D$1492,2,FALSE)),0.08,VLOOKUP($C45&amp;"_4",[1]roadtype_submitted!$C$2:$D$1492,2,FALSE))</f>
        <v>0.08</v>
      </c>
      <c r="F45" s="15" t="str">
        <f>IF(ISNA(VLOOKUP($C45&amp;"_2",[1]roadtype_submitted!$C$2:$D$1492,2,FALSE)),"MOVES","Submitted")</f>
        <v>MOVES</v>
      </c>
      <c r="G45" s="14">
        <f t="shared" si="2"/>
        <v>2</v>
      </c>
    </row>
    <row r="46" spans="1:7" x14ac:dyDescent="0.3">
      <c r="A46" s="16">
        <f t="shared" si="0"/>
        <v>4</v>
      </c>
      <c r="B46" s="18">
        <f t="shared" si="1"/>
        <v>4017</v>
      </c>
      <c r="C46" s="15" t="s">
        <v>2539</v>
      </c>
      <c r="D46" s="15">
        <f>IF(ISNA(VLOOKUP($C46&amp;"_2",[1]roadtype_submitted!$C$2:$D$1492,2,FALSE)),0.08,VLOOKUP($C46&amp;"_2",[1]roadtype_submitted!$C$2:$D$1492,2,FALSE))</f>
        <v>0.08</v>
      </c>
      <c r="E46" s="15">
        <f>IF(ISNA(VLOOKUP($C46&amp;"_4",[1]roadtype_submitted!$C$2:$D$1492,2,FALSE)),0.08,VLOOKUP($C46&amp;"_4",[1]roadtype_submitted!$C$2:$D$1492,2,FALSE))</f>
        <v>0.08</v>
      </c>
      <c r="F46" s="15" t="str">
        <f>IF(ISNA(VLOOKUP($C46&amp;"_2",[1]roadtype_submitted!$C$2:$D$1492,2,FALSE)),"MOVES","Submitted")</f>
        <v>MOVES</v>
      </c>
      <c r="G46" s="14">
        <f t="shared" si="2"/>
        <v>2</v>
      </c>
    </row>
    <row r="47" spans="1:7" x14ac:dyDescent="0.3">
      <c r="A47" s="16">
        <f t="shared" si="0"/>
        <v>4</v>
      </c>
      <c r="B47" s="18">
        <f t="shared" si="1"/>
        <v>4019</v>
      </c>
      <c r="C47" s="15" t="s">
        <v>2540</v>
      </c>
      <c r="D47" s="15">
        <f>IF(ISNA(VLOOKUP($C47&amp;"_2",[1]roadtype_submitted!$C$2:$D$1492,2,FALSE)),0.08,VLOOKUP($C47&amp;"_2",[1]roadtype_submitted!$C$2:$D$1492,2,FALSE))</f>
        <v>1.4199399999999999E-2</v>
      </c>
      <c r="E47" s="15">
        <f>IF(ISNA(VLOOKUP($C47&amp;"_4",[1]roadtype_submitted!$C$2:$D$1492,2,FALSE)),0.08,VLOOKUP($C47&amp;"_4",[1]roadtype_submitted!$C$2:$D$1492,2,FALSE))</f>
        <v>2.2021700000000002E-2</v>
      </c>
      <c r="F47" s="15" t="str">
        <f>IF(ISNA(VLOOKUP($C47&amp;"_2",[1]roadtype_submitted!$C$2:$D$1492,2,FALSE)),"MOVES","Submitted")</f>
        <v>Submitted</v>
      </c>
      <c r="G47" s="14">
        <f t="shared" si="2"/>
        <v>1</v>
      </c>
    </row>
    <row r="48" spans="1:7" x14ac:dyDescent="0.3">
      <c r="A48" s="16">
        <f t="shared" si="0"/>
        <v>4</v>
      </c>
      <c r="B48" s="18">
        <f t="shared" si="1"/>
        <v>4023</v>
      </c>
      <c r="C48" s="15" t="s">
        <v>2541</v>
      </c>
      <c r="D48" s="15">
        <f>IF(ISNA(VLOOKUP($C48&amp;"_2",[1]roadtype_submitted!$C$2:$D$1492,2,FALSE)),0.08,VLOOKUP($C48&amp;"_2",[1]roadtype_submitted!$C$2:$D$1492,2,FALSE))</f>
        <v>0.08</v>
      </c>
      <c r="E48" s="15">
        <f>IF(ISNA(VLOOKUP($C48&amp;"_4",[1]roadtype_submitted!$C$2:$D$1492,2,FALSE)),0.08,VLOOKUP($C48&amp;"_4",[1]roadtype_submitted!$C$2:$D$1492,2,FALSE))</f>
        <v>0.08</v>
      </c>
      <c r="F48" s="15" t="str">
        <f>IF(ISNA(VLOOKUP($C48&amp;"_2",[1]roadtype_submitted!$C$2:$D$1492,2,FALSE)),"MOVES","Submitted")</f>
        <v>MOVES</v>
      </c>
      <c r="G48" s="14">
        <f t="shared" si="2"/>
        <v>2</v>
      </c>
    </row>
    <row r="49" spans="1:7" x14ac:dyDescent="0.3">
      <c r="A49" s="16">
        <f t="shared" si="0"/>
        <v>4</v>
      </c>
      <c r="B49" s="18">
        <f t="shared" si="1"/>
        <v>4025</v>
      </c>
      <c r="C49" s="15" t="s">
        <v>2542</v>
      </c>
      <c r="D49" s="15">
        <f>IF(ISNA(VLOOKUP($C49&amp;"_2",[1]roadtype_submitted!$C$2:$D$1492,2,FALSE)),0.08,VLOOKUP($C49&amp;"_2",[1]roadtype_submitted!$C$2:$D$1492,2,FALSE))</f>
        <v>0.08</v>
      </c>
      <c r="E49" s="15">
        <f>IF(ISNA(VLOOKUP($C49&amp;"_4",[1]roadtype_submitted!$C$2:$D$1492,2,FALSE)),0.08,VLOOKUP($C49&amp;"_4",[1]roadtype_submitted!$C$2:$D$1492,2,FALSE))</f>
        <v>0.08</v>
      </c>
      <c r="F49" s="15" t="str">
        <f>IF(ISNA(VLOOKUP($C49&amp;"_2",[1]roadtype_submitted!$C$2:$D$1492,2,FALSE)),"MOVES","Submitted")</f>
        <v>MOVES</v>
      </c>
      <c r="G49" s="14">
        <f t="shared" si="2"/>
        <v>2</v>
      </c>
    </row>
    <row r="50" spans="1:7" x14ac:dyDescent="0.3">
      <c r="A50" s="16">
        <f t="shared" si="0"/>
        <v>4</v>
      </c>
      <c r="B50" s="18">
        <f t="shared" si="1"/>
        <v>4027</v>
      </c>
      <c r="C50" s="15" t="s">
        <v>2543</v>
      </c>
      <c r="D50" s="15">
        <f>IF(ISNA(VLOOKUP($C50&amp;"_2",[1]roadtype_submitted!$C$2:$D$1492,2,FALSE)),0.08,VLOOKUP($C50&amp;"_2",[1]roadtype_submitted!$C$2:$D$1492,2,FALSE))</f>
        <v>0.08</v>
      </c>
      <c r="E50" s="15">
        <f>IF(ISNA(VLOOKUP($C50&amp;"_4",[1]roadtype_submitted!$C$2:$D$1492,2,FALSE)),0.08,VLOOKUP($C50&amp;"_4",[1]roadtype_submitted!$C$2:$D$1492,2,FALSE))</f>
        <v>0.08</v>
      </c>
      <c r="F50" s="15" t="str">
        <f>IF(ISNA(VLOOKUP($C50&amp;"_2",[1]roadtype_submitted!$C$2:$D$1492,2,FALSE)),"MOVES","Submitted")</f>
        <v>MOVES</v>
      </c>
      <c r="G50" s="14">
        <f t="shared" si="2"/>
        <v>2</v>
      </c>
    </row>
    <row r="51" spans="1:7" x14ac:dyDescent="0.3">
      <c r="A51" s="16">
        <f t="shared" si="0"/>
        <v>9</v>
      </c>
      <c r="B51" s="18">
        <f t="shared" si="1"/>
        <v>9001</v>
      </c>
      <c r="C51" s="15" t="s">
        <v>2544</v>
      </c>
      <c r="D51" s="15">
        <f>IF(ISNA(VLOOKUP($C51&amp;"_2",[1]roadtype_submitted!$C$2:$D$1492,2,FALSE)),0.08,VLOOKUP($C51&amp;"_2",[1]roadtype_submitted!$C$2:$D$1492,2,FALSE))</f>
        <v>1E-3</v>
      </c>
      <c r="E51" s="15">
        <f>IF(ISNA(VLOOKUP($C51&amp;"_4",[1]roadtype_submitted!$C$2:$D$1492,2,FALSE)),0.08,VLOOKUP($C51&amp;"_4",[1]roadtype_submitted!$C$2:$D$1492,2,FALSE))</f>
        <v>4.4182600000000002E-2</v>
      </c>
      <c r="F51" s="15" t="str">
        <f>IF(ISNA(VLOOKUP($C51&amp;"_2",[1]roadtype_submitted!$C$2:$D$1492,2,FALSE)),"MOVES","Submitted")</f>
        <v>Submitted</v>
      </c>
      <c r="G51" s="14">
        <f t="shared" si="2"/>
        <v>1</v>
      </c>
    </row>
    <row r="52" spans="1:7" x14ac:dyDescent="0.3">
      <c r="A52" s="16">
        <f t="shared" si="0"/>
        <v>9</v>
      </c>
      <c r="B52" s="18">
        <f t="shared" si="1"/>
        <v>9003</v>
      </c>
      <c r="C52" s="15" t="s">
        <v>2545</v>
      </c>
      <c r="D52" s="15">
        <f>IF(ISNA(VLOOKUP($C52&amp;"_2",[1]roadtype_submitted!$C$2:$D$1492,2,FALSE)),0.08,VLOOKUP($C52&amp;"_2",[1]roadtype_submitted!$C$2:$D$1492,2,FALSE))</f>
        <v>6.5476199999999998E-2</v>
      </c>
      <c r="E52" s="15">
        <f>IF(ISNA(VLOOKUP($C52&amp;"_4",[1]roadtype_submitted!$C$2:$D$1492,2,FALSE)),0.08,VLOOKUP($C52&amp;"_4",[1]roadtype_submitted!$C$2:$D$1492,2,FALSE))</f>
        <v>5.9523800000000002E-2</v>
      </c>
      <c r="F52" s="15" t="str">
        <f>IF(ISNA(VLOOKUP($C52&amp;"_2",[1]roadtype_submitted!$C$2:$D$1492,2,FALSE)),"MOVES","Submitted")</f>
        <v>Submitted</v>
      </c>
      <c r="G52" s="14">
        <f t="shared" si="2"/>
        <v>2</v>
      </c>
    </row>
    <row r="53" spans="1:7" x14ac:dyDescent="0.3">
      <c r="A53" s="16">
        <f t="shared" si="0"/>
        <v>9</v>
      </c>
      <c r="B53" s="18">
        <f t="shared" si="1"/>
        <v>9005</v>
      </c>
      <c r="C53" s="15" t="s">
        <v>2546</v>
      </c>
      <c r="D53" s="15">
        <f>IF(ISNA(VLOOKUP($C53&amp;"_2",[1]roadtype_submitted!$C$2:$D$1492,2,FALSE)),0.08,VLOOKUP($C53&amp;"_2",[1]roadtype_submitted!$C$2:$D$1492,2,FALSE))</f>
        <v>4.8601699999999998E-2</v>
      </c>
      <c r="E53" s="15">
        <f>IF(ISNA(VLOOKUP($C53&amp;"_4",[1]roadtype_submitted!$C$2:$D$1492,2,FALSE)),0.08,VLOOKUP($C53&amp;"_4",[1]roadtype_submitted!$C$2:$D$1492,2,FALSE))</f>
        <v>4.4183399999999998E-2</v>
      </c>
      <c r="F53" s="15" t="str">
        <f>IF(ISNA(VLOOKUP($C53&amp;"_2",[1]roadtype_submitted!$C$2:$D$1492,2,FALSE)),"MOVES","Submitted")</f>
        <v>Submitted</v>
      </c>
      <c r="G53" s="14">
        <f t="shared" si="2"/>
        <v>1</v>
      </c>
    </row>
    <row r="54" spans="1:7" x14ac:dyDescent="0.3">
      <c r="A54" s="16">
        <f t="shared" si="0"/>
        <v>9</v>
      </c>
      <c r="B54" s="18">
        <f t="shared" si="1"/>
        <v>9007</v>
      </c>
      <c r="C54" s="15" t="s">
        <v>2547</v>
      </c>
      <c r="D54" s="15">
        <f>IF(ISNA(VLOOKUP($C54&amp;"_2",[1]roadtype_submitted!$C$2:$D$1492,2,FALSE)),0.08,VLOOKUP($C54&amp;"_2",[1]roadtype_submitted!$C$2:$D$1492,2,FALSE))</f>
        <v>4.8600600000000001E-2</v>
      </c>
      <c r="E54" s="15">
        <f>IF(ISNA(VLOOKUP($C54&amp;"_4",[1]roadtype_submitted!$C$2:$D$1492,2,FALSE)),0.08,VLOOKUP($C54&amp;"_4",[1]roadtype_submitted!$C$2:$D$1492,2,FALSE))</f>
        <v>4.4182399999999997E-2</v>
      </c>
      <c r="F54" s="15" t="str">
        <f>IF(ISNA(VLOOKUP($C54&amp;"_2",[1]roadtype_submitted!$C$2:$D$1492,2,FALSE)),"MOVES","Submitted")</f>
        <v>Submitted</v>
      </c>
      <c r="G54" s="14">
        <f t="shared" si="2"/>
        <v>1</v>
      </c>
    </row>
    <row r="55" spans="1:7" x14ac:dyDescent="0.3">
      <c r="A55" s="16">
        <f t="shared" si="0"/>
        <v>9</v>
      </c>
      <c r="B55" s="18">
        <f t="shared" si="1"/>
        <v>9009</v>
      </c>
      <c r="C55" s="15" t="s">
        <v>2548</v>
      </c>
      <c r="D55" s="15">
        <f>IF(ISNA(VLOOKUP($C55&amp;"_2",[1]roadtype_submitted!$C$2:$D$1492,2,FALSE)),0.08,VLOOKUP($C55&amp;"_2",[1]roadtype_submitted!$C$2:$D$1492,2,FALSE))</f>
        <v>4.86008E-2</v>
      </c>
      <c r="E55" s="15">
        <f>IF(ISNA(VLOOKUP($C55&amp;"_4",[1]roadtype_submitted!$C$2:$D$1492,2,FALSE)),0.08,VLOOKUP($C55&amp;"_4",[1]roadtype_submitted!$C$2:$D$1492,2,FALSE))</f>
        <v>4.4182600000000002E-2</v>
      </c>
      <c r="F55" s="15" t="str">
        <f>IF(ISNA(VLOOKUP($C55&amp;"_2",[1]roadtype_submitted!$C$2:$D$1492,2,FALSE)),"MOVES","Submitted")</f>
        <v>Submitted</v>
      </c>
      <c r="G55" s="14">
        <f t="shared" si="2"/>
        <v>1</v>
      </c>
    </row>
    <row r="56" spans="1:7" x14ac:dyDescent="0.3">
      <c r="A56" s="16">
        <f t="shared" si="0"/>
        <v>9</v>
      </c>
      <c r="B56" s="18">
        <f t="shared" si="1"/>
        <v>9011</v>
      </c>
      <c r="C56" s="15" t="s">
        <v>2549</v>
      </c>
      <c r="D56" s="15">
        <f>IF(ISNA(VLOOKUP($C56&amp;"_2",[1]roadtype_submitted!$C$2:$D$1492,2,FALSE)),0.08,VLOOKUP($C56&amp;"_2",[1]roadtype_submitted!$C$2:$D$1492,2,FALSE))</f>
        <v>3.2069800000000002E-2</v>
      </c>
      <c r="E56" s="15">
        <f>IF(ISNA(VLOOKUP($C56&amp;"_4",[1]roadtype_submitted!$C$2:$D$1492,2,FALSE)),0.08,VLOOKUP($C56&amp;"_4",[1]roadtype_submitted!$C$2:$D$1492,2,FALSE))</f>
        <v>2.91544E-2</v>
      </c>
      <c r="F56" s="15" t="str">
        <f>IF(ISNA(VLOOKUP($C56&amp;"_2",[1]roadtype_submitted!$C$2:$D$1492,2,FALSE)),"MOVES","Submitted")</f>
        <v>Submitted</v>
      </c>
      <c r="G56" s="14">
        <f t="shared" si="2"/>
        <v>1</v>
      </c>
    </row>
    <row r="57" spans="1:7" x14ac:dyDescent="0.3">
      <c r="A57" s="16">
        <f t="shared" si="0"/>
        <v>9</v>
      </c>
      <c r="B57" s="18">
        <f t="shared" si="1"/>
        <v>9013</v>
      </c>
      <c r="C57" s="15" t="s">
        <v>2550</v>
      </c>
      <c r="D57" s="15">
        <f>IF(ISNA(VLOOKUP($C57&amp;"_2",[1]roadtype_submitted!$C$2:$D$1492,2,FALSE)),0.08,VLOOKUP($C57&amp;"_2",[1]roadtype_submitted!$C$2:$D$1492,2,FALSE))</f>
        <v>1.5873399999999999E-2</v>
      </c>
      <c r="E57" s="15">
        <f>IF(ISNA(VLOOKUP($C57&amp;"_4",[1]roadtype_submitted!$C$2:$D$1492,2,FALSE)),0.08,VLOOKUP($C57&amp;"_4",[1]roadtype_submitted!$C$2:$D$1492,2,FALSE))</f>
        <v>1.4430399999999999E-2</v>
      </c>
      <c r="F57" s="15" t="str">
        <f>IF(ISNA(VLOOKUP($C57&amp;"_2",[1]roadtype_submitted!$C$2:$D$1492,2,FALSE)),"MOVES","Submitted")</f>
        <v>Submitted</v>
      </c>
      <c r="G57" s="14">
        <f t="shared" si="2"/>
        <v>1</v>
      </c>
    </row>
    <row r="58" spans="1:7" x14ac:dyDescent="0.3">
      <c r="A58" s="16">
        <f t="shared" si="0"/>
        <v>9</v>
      </c>
      <c r="B58" s="18">
        <f t="shared" si="1"/>
        <v>9015</v>
      </c>
      <c r="C58" s="15" t="s">
        <v>2551</v>
      </c>
      <c r="D58" s="15">
        <f>IF(ISNA(VLOOKUP($C58&amp;"_2",[1]roadtype_submitted!$C$2:$D$1492,2,FALSE)),0.08,VLOOKUP($C58&amp;"_2",[1]roadtype_submitted!$C$2:$D$1492,2,FALSE))</f>
        <v>6.5475800000000001E-2</v>
      </c>
      <c r="E58" s="15">
        <f>IF(ISNA(VLOOKUP($C58&amp;"_4",[1]roadtype_submitted!$C$2:$D$1492,2,FALSE)),0.08,VLOOKUP($C58&amp;"_4",[1]roadtype_submitted!$C$2:$D$1492,2,FALSE))</f>
        <v>5.95235E-2</v>
      </c>
      <c r="F58" s="15" t="str">
        <f>IF(ISNA(VLOOKUP($C58&amp;"_2",[1]roadtype_submitted!$C$2:$D$1492,2,FALSE)),"MOVES","Submitted")</f>
        <v>Submitted</v>
      </c>
      <c r="G58" s="14">
        <f t="shared" si="2"/>
        <v>2</v>
      </c>
    </row>
    <row r="59" spans="1:7" x14ac:dyDescent="0.3">
      <c r="A59" s="16">
        <f t="shared" si="0"/>
        <v>10</v>
      </c>
      <c r="B59" s="18">
        <f t="shared" si="1"/>
        <v>10001</v>
      </c>
      <c r="C59" s="15" t="s">
        <v>2552</v>
      </c>
      <c r="D59" s="15">
        <f>IF(ISNA(VLOOKUP($C59&amp;"_2",[1]roadtype_submitted!$C$2:$D$1492,2,FALSE)),0.08,VLOOKUP($C59&amp;"_2",[1]roadtype_submitted!$C$2:$D$1492,2,FALSE))</f>
        <v>0.08</v>
      </c>
      <c r="E59" s="15">
        <f>IF(ISNA(VLOOKUP($C59&amp;"_4",[1]roadtype_submitted!$C$2:$D$1492,2,FALSE)),0.08,VLOOKUP($C59&amp;"_4",[1]roadtype_submitted!$C$2:$D$1492,2,FALSE))</f>
        <v>0.08</v>
      </c>
      <c r="F59" s="15" t="str">
        <f>IF(ISNA(VLOOKUP($C59&amp;"_2",[1]roadtype_submitted!$C$2:$D$1492,2,FALSE)),"MOVES","Submitted")</f>
        <v>MOVES</v>
      </c>
      <c r="G59" s="14">
        <f t="shared" si="2"/>
        <v>2</v>
      </c>
    </row>
    <row r="60" spans="1:7" x14ac:dyDescent="0.3">
      <c r="A60" s="16">
        <f t="shared" si="0"/>
        <v>10</v>
      </c>
      <c r="B60" s="18">
        <f t="shared" si="1"/>
        <v>10003</v>
      </c>
      <c r="C60" s="15" t="s">
        <v>2553</v>
      </c>
      <c r="D60" s="15">
        <f>IF(ISNA(VLOOKUP($C60&amp;"_2",[1]roadtype_submitted!$C$2:$D$1492,2,FALSE)),0.08,VLOOKUP($C60&amp;"_2",[1]roadtype_submitted!$C$2:$D$1492,2,FALSE))</f>
        <v>0.08</v>
      </c>
      <c r="E60" s="15">
        <f>IF(ISNA(VLOOKUP($C60&amp;"_4",[1]roadtype_submitted!$C$2:$D$1492,2,FALSE)),0.08,VLOOKUP($C60&amp;"_4",[1]roadtype_submitted!$C$2:$D$1492,2,FALSE))</f>
        <v>0.08</v>
      </c>
      <c r="F60" s="15" t="str">
        <f>IF(ISNA(VLOOKUP($C60&amp;"_2",[1]roadtype_submitted!$C$2:$D$1492,2,FALSE)),"MOVES","Submitted")</f>
        <v>MOVES</v>
      </c>
      <c r="G60" s="14">
        <f t="shared" si="2"/>
        <v>2</v>
      </c>
    </row>
    <row r="61" spans="1:7" x14ac:dyDescent="0.3">
      <c r="A61" s="16">
        <f t="shared" si="0"/>
        <v>10</v>
      </c>
      <c r="B61" s="18">
        <f t="shared" si="1"/>
        <v>10005</v>
      </c>
      <c r="C61" s="15" t="s">
        <v>2554</v>
      </c>
      <c r="D61" s="15">
        <f>IF(ISNA(VLOOKUP($C61&amp;"_2",[1]roadtype_submitted!$C$2:$D$1492,2,FALSE)),0.08,VLOOKUP($C61&amp;"_2",[1]roadtype_submitted!$C$2:$D$1492,2,FALSE))</f>
        <v>0.08</v>
      </c>
      <c r="E61" s="15">
        <f>IF(ISNA(VLOOKUP($C61&amp;"_4",[1]roadtype_submitted!$C$2:$D$1492,2,FALSE)),0.08,VLOOKUP($C61&amp;"_4",[1]roadtype_submitted!$C$2:$D$1492,2,FALSE))</f>
        <v>0.08</v>
      </c>
      <c r="F61" s="15" t="str">
        <f>IF(ISNA(VLOOKUP($C61&amp;"_2",[1]roadtype_submitted!$C$2:$D$1492,2,FALSE)),"MOVES","Submitted")</f>
        <v>MOVES</v>
      </c>
      <c r="G61" s="14">
        <f t="shared" si="2"/>
        <v>2</v>
      </c>
    </row>
    <row r="62" spans="1:7" x14ac:dyDescent="0.3">
      <c r="A62" s="16">
        <f t="shared" si="0"/>
        <v>11</v>
      </c>
      <c r="B62" s="18">
        <f t="shared" si="1"/>
        <v>11001</v>
      </c>
      <c r="C62" s="15" t="s">
        <v>2555</v>
      </c>
      <c r="D62" s="15">
        <f>IF(ISNA(VLOOKUP($C62&amp;"_2",[1]roadtype_submitted!$C$2:$D$1492,2,FALSE)),0.08,VLOOKUP($C62&amp;"_2",[1]roadtype_submitted!$C$2:$D$1492,2,FALSE))</f>
        <v>0.08</v>
      </c>
      <c r="E62" s="15">
        <f>IF(ISNA(VLOOKUP($C62&amp;"_4",[1]roadtype_submitted!$C$2:$D$1492,2,FALSE)),0.08,VLOOKUP($C62&amp;"_4",[1]roadtype_submitted!$C$2:$D$1492,2,FALSE))</f>
        <v>0.08</v>
      </c>
      <c r="F62" s="15" t="str">
        <f>IF(ISNA(VLOOKUP($C62&amp;"_2",[1]roadtype_submitted!$C$2:$D$1492,2,FALSE)),"MOVES","Submitted")</f>
        <v>MOVES</v>
      </c>
      <c r="G62" s="14">
        <f t="shared" si="2"/>
        <v>2</v>
      </c>
    </row>
    <row r="63" spans="1:7" x14ac:dyDescent="0.3">
      <c r="A63" s="16">
        <f t="shared" si="0"/>
        <v>12</v>
      </c>
      <c r="B63" s="18">
        <f t="shared" si="1"/>
        <v>12001</v>
      </c>
      <c r="C63" s="15" t="s">
        <v>2556</v>
      </c>
      <c r="D63" s="15">
        <f>IF(ISNA(VLOOKUP($C63&amp;"_2",[1]roadtype_submitted!$C$2:$D$1492,2,FALSE)),0.08,VLOOKUP($C63&amp;"_2",[1]roadtype_submitted!$C$2:$D$1492,2,FALSE))</f>
        <v>1.0699999999999999E-2</v>
      </c>
      <c r="E63" s="15">
        <f>IF(ISNA(VLOOKUP($C63&amp;"_4",[1]roadtype_submitted!$C$2:$D$1492,2,FALSE)),0.08,VLOOKUP($C63&amp;"_4",[1]roadtype_submitted!$C$2:$D$1492,2,FALSE))</f>
        <v>0.13059999999999999</v>
      </c>
      <c r="F63" s="15" t="str">
        <f>IF(ISNA(VLOOKUP($C63&amp;"_2",[1]roadtype_submitted!$C$2:$D$1492,2,FALSE)),"MOVES","Submitted")</f>
        <v>Submitted</v>
      </c>
      <c r="G63" s="14">
        <f t="shared" si="2"/>
        <v>4</v>
      </c>
    </row>
    <row r="64" spans="1:7" x14ac:dyDescent="0.3">
      <c r="A64" s="16">
        <f t="shared" si="0"/>
        <v>12</v>
      </c>
      <c r="B64" s="18">
        <f t="shared" si="1"/>
        <v>12003</v>
      </c>
      <c r="C64" s="15" t="s">
        <v>2557</v>
      </c>
      <c r="D64" s="15">
        <f>IF(ISNA(VLOOKUP($C64&amp;"_2",[1]roadtype_submitted!$C$2:$D$1492,2,FALSE)),0.08,VLOOKUP($C64&amp;"_2",[1]roadtype_submitted!$C$2:$D$1492,2,FALSE))</f>
        <v>7.4999999999999997E-3</v>
      </c>
      <c r="E64" s="15">
        <f>IF(ISNA(VLOOKUP($C64&amp;"_4",[1]roadtype_submitted!$C$2:$D$1492,2,FALSE)),0.08,VLOOKUP($C64&amp;"_4",[1]roadtype_submitted!$C$2:$D$1492,2,FALSE))</f>
        <v>1.9199999999999998E-2</v>
      </c>
      <c r="F64" s="15" t="str">
        <f>IF(ISNA(VLOOKUP($C64&amp;"_2",[1]roadtype_submitted!$C$2:$D$1492,2,FALSE)),"MOVES","Submitted")</f>
        <v>Submitted</v>
      </c>
      <c r="G64" s="14">
        <f t="shared" si="2"/>
        <v>1</v>
      </c>
    </row>
    <row r="65" spans="1:7" x14ac:dyDescent="0.3">
      <c r="A65" s="16">
        <f t="shared" si="0"/>
        <v>12</v>
      </c>
      <c r="B65" s="18">
        <f t="shared" si="1"/>
        <v>12005</v>
      </c>
      <c r="C65" s="15" t="s">
        <v>2558</v>
      </c>
      <c r="D65" s="15">
        <f>IF(ISNA(VLOOKUP($C65&amp;"_2",[1]roadtype_submitted!$C$2:$D$1492,2,FALSE)),0.08,VLOOKUP($C65&amp;"_2",[1]roadtype_submitted!$C$2:$D$1492,2,FALSE))</f>
        <v>1E-3</v>
      </c>
      <c r="E65" s="45">
        <v>0.08</v>
      </c>
      <c r="F65" s="15" t="str">
        <f>IF(ISNA(VLOOKUP($C65&amp;"_2",[1]roadtype_submitted!$C$2:$D$1492,2,FALSE)),"MOVES","Submitted")</f>
        <v>Submitted</v>
      </c>
      <c r="G65" s="14">
        <f t="shared" si="2"/>
        <v>2</v>
      </c>
    </row>
    <row r="66" spans="1:7" x14ac:dyDescent="0.3">
      <c r="A66" s="16">
        <f t="shared" si="0"/>
        <v>12</v>
      </c>
      <c r="B66" s="18">
        <f t="shared" si="1"/>
        <v>12007</v>
      </c>
      <c r="C66" s="15" t="s">
        <v>2559</v>
      </c>
      <c r="D66" s="15">
        <f>IF(ISNA(VLOOKUP($C66&amp;"_2",[1]roadtype_submitted!$C$2:$D$1492,2,FALSE)),0.08,VLOOKUP($C66&amp;"_2",[1]roadtype_submitted!$C$2:$D$1492,2,FALSE))</f>
        <v>1E-3</v>
      </c>
      <c r="E66" s="15">
        <f>IF(ISNA(VLOOKUP($C66&amp;"_4",[1]roadtype_submitted!$C$2:$D$1492,2,FALSE)),0.08,VLOOKUP($C66&amp;"_4",[1]roadtype_submitted!$C$2:$D$1492,2,FALSE))</f>
        <v>1E-3</v>
      </c>
      <c r="F66" s="15" t="str">
        <f>IF(ISNA(VLOOKUP($C66&amp;"_2",[1]roadtype_submitted!$C$2:$D$1492,2,FALSE)),"MOVES","Submitted")</f>
        <v>Submitted</v>
      </c>
      <c r="G66" s="14">
        <f t="shared" si="2"/>
        <v>1</v>
      </c>
    </row>
    <row r="67" spans="1:7" x14ac:dyDescent="0.3">
      <c r="A67" s="16">
        <f t="shared" si="0"/>
        <v>12</v>
      </c>
      <c r="B67" s="18">
        <f t="shared" si="1"/>
        <v>12009</v>
      </c>
      <c r="C67" s="15" t="s">
        <v>2560</v>
      </c>
      <c r="D67" s="15">
        <f>IF(ISNA(VLOOKUP($C67&amp;"_2",[1]roadtype_submitted!$C$2:$D$1492,2,FALSE)),0.08,VLOOKUP($C67&amp;"_2",[1]roadtype_submitted!$C$2:$D$1492,2,FALSE))</f>
        <v>4.4000000000000003E-3</v>
      </c>
      <c r="E67" s="15">
        <f>IF(ISNA(VLOOKUP($C67&amp;"_4",[1]roadtype_submitted!$C$2:$D$1492,2,FALSE)),0.08,VLOOKUP($C67&amp;"_4",[1]roadtype_submitted!$C$2:$D$1492,2,FALSE))</f>
        <v>5.3100000000000001E-2</v>
      </c>
      <c r="F67" s="15" t="str">
        <f>IF(ISNA(VLOOKUP($C67&amp;"_2",[1]roadtype_submitted!$C$2:$D$1492,2,FALSE)),"MOVES","Submitted")</f>
        <v>Submitted</v>
      </c>
      <c r="G67" s="14">
        <f t="shared" si="2"/>
        <v>2</v>
      </c>
    </row>
    <row r="68" spans="1:7" x14ac:dyDescent="0.3">
      <c r="A68" s="16">
        <f t="shared" si="0"/>
        <v>12</v>
      </c>
      <c r="B68" s="18">
        <f t="shared" si="1"/>
        <v>12011</v>
      </c>
      <c r="C68" s="15" t="s">
        <v>2561</v>
      </c>
      <c r="D68" s="45">
        <v>0.08</v>
      </c>
      <c r="E68" s="15">
        <f>IF(ISNA(VLOOKUP($C68&amp;"_4",[1]roadtype_submitted!$C$2:$D$1492,2,FALSE)),0.08,VLOOKUP($C68&amp;"_4",[1]roadtype_submitted!$C$2:$D$1492,2,FALSE))</f>
        <v>0.18759999999999999</v>
      </c>
      <c r="F68" s="15" t="str">
        <f>IF(ISNA(VLOOKUP($C68&amp;"_2",[1]roadtype_submitted!$C$2:$D$1492,2,FALSE)),"MOVES","Submitted")</f>
        <v>Submitted</v>
      </c>
      <c r="G68" s="14">
        <f t="shared" si="2"/>
        <v>5</v>
      </c>
    </row>
    <row r="69" spans="1:7" x14ac:dyDescent="0.3">
      <c r="A69" s="16">
        <f t="shared" si="0"/>
        <v>12</v>
      </c>
      <c r="B69" s="18">
        <f t="shared" si="1"/>
        <v>12013</v>
      </c>
      <c r="C69" s="15" t="s">
        <v>2562</v>
      </c>
      <c r="D69" s="15">
        <f>IF(ISNA(VLOOKUP($C69&amp;"_2",[1]roadtype_submitted!$C$2:$D$1492,2,FALSE)),0.08,VLOOKUP($C69&amp;"_2",[1]roadtype_submitted!$C$2:$D$1492,2,FALSE))</f>
        <v>1E-3</v>
      </c>
      <c r="E69" s="15">
        <f>IF(ISNA(VLOOKUP($C69&amp;"_4",[1]roadtype_submitted!$C$2:$D$1492,2,FALSE)),0.08,VLOOKUP($C69&amp;"_4",[1]roadtype_submitted!$C$2:$D$1492,2,FALSE))</f>
        <v>1E-3</v>
      </c>
      <c r="F69" s="15" t="str">
        <f>IF(ISNA(VLOOKUP($C69&amp;"_2",[1]roadtype_submitted!$C$2:$D$1492,2,FALSE)),"MOVES","Submitted")</f>
        <v>Submitted</v>
      </c>
      <c r="G69" s="14">
        <f t="shared" si="2"/>
        <v>1</v>
      </c>
    </row>
    <row r="70" spans="1:7" x14ac:dyDescent="0.3">
      <c r="A70" s="16">
        <f t="shared" ref="A70:A133" si="3">TRUNC(B70/1000,0)</f>
        <v>12</v>
      </c>
      <c r="B70" s="18">
        <f t="shared" ref="B70:B133" si="4">MID(C70,2,5)*1</f>
        <v>12015</v>
      </c>
      <c r="C70" s="15" t="s">
        <v>2563</v>
      </c>
      <c r="D70" s="15">
        <f>IF(ISNA(VLOOKUP($C70&amp;"_2",[1]roadtype_submitted!$C$2:$D$1492,2,FALSE)),0.08,VLOOKUP($C70&amp;"_2",[1]roadtype_submitted!$C$2:$D$1492,2,FALSE))</f>
        <v>2.5000000000000001E-3</v>
      </c>
      <c r="E70" s="15">
        <f>IF(ISNA(VLOOKUP($C70&amp;"_4",[1]roadtype_submitted!$C$2:$D$1492,2,FALSE)),0.08,VLOOKUP($C70&amp;"_4",[1]roadtype_submitted!$C$2:$D$1492,2,FALSE))</f>
        <v>5.74E-2</v>
      </c>
      <c r="F70" s="15" t="str">
        <f>IF(ISNA(VLOOKUP($C70&amp;"_2",[1]roadtype_submitted!$C$2:$D$1492,2,FALSE)),"MOVES","Submitted")</f>
        <v>Submitted</v>
      </c>
      <c r="G70" s="14">
        <f t="shared" ref="G70:G133" si="5">VLOOKUP(E70,$I$14:$J$19,2,TRUE)</f>
        <v>2</v>
      </c>
    </row>
    <row r="71" spans="1:7" x14ac:dyDescent="0.3">
      <c r="A71" s="16">
        <f t="shared" si="3"/>
        <v>12</v>
      </c>
      <c r="B71" s="18">
        <f t="shared" si="4"/>
        <v>12017</v>
      </c>
      <c r="C71" s="15" t="s">
        <v>2564</v>
      </c>
      <c r="D71" s="15">
        <f>IF(ISNA(VLOOKUP($C71&amp;"_2",[1]roadtype_submitted!$C$2:$D$1492,2,FALSE)),0.08,VLOOKUP($C71&amp;"_2",[1]roadtype_submitted!$C$2:$D$1492,2,FALSE))</f>
        <v>1E-3</v>
      </c>
      <c r="E71" s="15">
        <f>IF(ISNA(VLOOKUP($C71&amp;"_4",[1]roadtype_submitted!$C$2:$D$1492,2,FALSE)),0.08,VLOOKUP($C71&amp;"_4",[1]roadtype_submitted!$C$2:$D$1492,2,FALSE))</f>
        <v>1E-3</v>
      </c>
      <c r="F71" s="15" t="str">
        <f>IF(ISNA(VLOOKUP($C71&amp;"_2",[1]roadtype_submitted!$C$2:$D$1492,2,FALSE)),"MOVES","Submitted")</f>
        <v>Submitted</v>
      </c>
      <c r="G71" s="14">
        <f t="shared" si="5"/>
        <v>1</v>
      </c>
    </row>
    <row r="72" spans="1:7" x14ac:dyDescent="0.3">
      <c r="A72" s="16">
        <f t="shared" si="3"/>
        <v>12</v>
      </c>
      <c r="B72" s="18">
        <f t="shared" si="4"/>
        <v>12019</v>
      </c>
      <c r="C72" s="15" t="s">
        <v>2565</v>
      </c>
      <c r="D72" s="15">
        <f>IF(ISNA(VLOOKUP($C72&amp;"_2",[1]roadtype_submitted!$C$2:$D$1492,2,FALSE)),0.08,VLOOKUP($C72&amp;"_2",[1]roadtype_submitted!$C$2:$D$1492,2,FALSE))</f>
        <v>1E-3</v>
      </c>
      <c r="E72" s="15">
        <f>IF(ISNA(VLOOKUP($C72&amp;"_4",[1]roadtype_submitted!$C$2:$D$1492,2,FALSE)),0.08,VLOOKUP($C72&amp;"_4",[1]roadtype_submitted!$C$2:$D$1492,2,FALSE))</f>
        <v>1.9699999999999999E-2</v>
      </c>
      <c r="F72" s="15" t="str">
        <f>IF(ISNA(VLOOKUP($C72&amp;"_2",[1]roadtype_submitted!$C$2:$D$1492,2,FALSE)),"MOVES","Submitted")</f>
        <v>Submitted</v>
      </c>
      <c r="G72" s="14">
        <f t="shared" si="5"/>
        <v>1</v>
      </c>
    </row>
    <row r="73" spans="1:7" x14ac:dyDescent="0.3">
      <c r="A73" s="16">
        <f t="shared" si="3"/>
        <v>12</v>
      </c>
      <c r="B73" s="18">
        <f t="shared" si="4"/>
        <v>12021</v>
      </c>
      <c r="C73" s="15" t="s">
        <v>2566</v>
      </c>
      <c r="D73" s="45">
        <v>0.08</v>
      </c>
      <c r="E73" s="15">
        <f>IF(ISNA(VLOOKUP($C73&amp;"_4",[1]roadtype_submitted!$C$2:$D$1492,2,FALSE)),0.08,VLOOKUP($C73&amp;"_4",[1]roadtype_submitted!$C$2:$D$1492,2,FALSE))</f>
        <v>5.8099999999999999E-2</v>
      </c>
      <c r="F73" s="15" t="str">
        <f>IF(ISNA(VLOOKUP($C73&amp;"_2",[1]roadtype_submitted!$C$2:$D$1492,2,FALSE)),"MOVES","Submitted")</f>
        <v>Submitted</v>
      </c>
      <c r="G73" s="14">
        <f t="shared" si="5"/>
        <v>2</v>
      </c>
    </row>
    <row r="74" spans="1:7" x14ac:dyDescent="0.3">
      <c r="A74" s="16">
        <f t="shared" si="3"/>
        <v>12</v>
      </c>
      <c r="B74" s="18">
        <f t="shared" si="4"/>
        <v>12023</v>
      </c>
      <c r="C74" s="15" t="s">
        <v>2567</v>
      </c>
      <c r="D74" s="15">
        <f>IF(ISNA(VLOOKUP($C74&amp;"_2",[1]roadtype_submitted!$C$2:$D$1492,2,FALSE)),0.08,VLOOKUP($C74&amp;"_2",[1]roadtype_submitted!$C$2:$D$1492,2,FALSE))</f>
        <v>2.0500000000000001E-2</v>
      </c>
      <c r="E74" s="45">
        <v>0.08</v>
      </c>
      <c r="F74" s="15" t="str">
        <f>IF(ISNA(VLOOKUP($C74&amp;"_2",[1]roadtype_submitted!$C$2:$D$1492,2,FALSE)),"MOVES","Submitted")</f>
        <v>Submitted</v>
      </c>
      <c r="G74" s="14">
        <f t="shared" si="5"/>
        <v>2</v>
      </c>
    </row>
    <row r="75" spans="1:7" x14ac:dyDescent="0.3">
      <c r="A75" s="16">
        <f t="shared" si="3"/>
        <v>12</v>
      </c>
      <c r="B75" s="18">
        <f t="shared" si="4"/>
        <v>12027</v>
      </c>
      <c r="C75" s="15" t="s">
        <v>2568</v>
      </c>
      <c r="D75" s="15">
        <f>IF(ISNA(VLOOKUP($C75&amp;"_2",[1]roadtype_submitted!$C$2:$D$1492,2,FALSE)),0.08,VLOOKUP($C75&amp;"_2",[1]roadtype_submitted!$C$2:$D$1492,2,FALSE))</f>
        <v>1E-3</v>
      </c>
      <c r="E75" s="15">
        <f>IF(ISNA(VLOOKUP($C75&amp;"_4",[1]roadtype_submitted!$C$2:$D$1492,2,FALSE)),0.08,VLOOKUP($C75&amp;"_4",[1]roadtype_submitted!$C$2:$D$1492,2,FALSE))</f>
        <v>1E-3</v>
      </c>
      <c r="F75" s="15" t="str">
        <f>IF(ISNA(VLOOKUP($C75&amp;"_2",[1]roadtype_submitted!$C$2:$D$1492,2,FALSE)),"MOVES","Submitted")</f>
        <v>Submitted</v>
      </c>
      <c r="G75" s="14">
        <f t="shared" si="5"/>
        <v>1</v>
      </c>
    </row>
    <row r="76" spans="1:7" x14ac:dyDescent="0.3">
      <c r="A76" s="16">
        <f t="shared" si="3"/>
        <v>12</v>
      </c>
      <c r="B76" s="18">
        <f t="shared" si="4"/>
        <v>12029</v>
      </c>
      <c r="C76" s="15" t="s">
        <v>2569</v>
      </c>
      <c r="D76" s="15">
        <f>IF(ISNA(VLOOKUP($C76&amp;"_2",[1]roadtype_submitted!$C$2:$D$1492,2,FALSE)),0.08,VLOOKUP($C76&amp;"_2",[1]roadtype_submitted!$C$2:$D$1492,2,FALSE))</f>
        <v>1E-3</v>
      </c>
      <c r="E76" s="15">
        <f>IF(ISNA(VLOOKUP($C76&amp;"_4",[1]roadtype_submitted!$C$2:$D$1492,2,FALSE)),0.08,VLOOKUP($C76&amp;"_4",[1]roadtype_submitted!$C$2:$D$1492,2,FALSE))</f>
        <v>1E-3</v>
      </c>
      <c r="F76" s="15" t="str">
        <f>IF(ISNA(VLOOKUP($C76&amp;"_2",[1]roadtype_submitted!$C$2:$D$1492,2,FALSE)),"MOVES","Submitted")</f>
        <v>Submitted</v>
      </c>
      <c r="G76" s="14">
        <f t="shared" si="5"/>
        <v>1</v>
      </c>
    </row>
    <row r="77" spans="1:7" x14ac:dyDescent="0.3">
      <c r="A77" s="16">
        <f t="shared" si="3"/>
        <v>12</v>
      </c>
      <c r="B77" s="18">
        <f t="shared" si="4"/>
        <v>12031</v>
      </c>
      <c r="C77" s="15" t="s">
        <v>2570</v>
      </c>
      <c r="D77" s="15">
        <f>IF(ISNA(VLOOKUP($C77&amp;"_2",[1]roadtype_submitted!$C$2:$D$1492,2,FALSE)),0.08,VLOOKUP($C77&amp;"_2",[1]roadtype_submitted!$C$2:$D$1492,2,FALSE))</f>
        <v>1.29E-2</v>
      </c>
      <c r="E77" s="15">
        <f>IF(ISNA(VLOOKUP($C77&amp;"_4",[1]roadtype_submitted!$C$2:$D$1492,2,FALSE)),0.08,VLOOKUP($C77&amp;"_4",[1]roadtype_submitted!$C$2:$D$1492,2,FALSE))</f>
        <v>0.1172</v>
      </c>
      <c r="F77" s="15" t="str">
        <f>IF(ISNA(VLOOKUP($C77&amp;"_2",[1]roadtype_submitted!$C$2:$D$1492,2,FALSE)),"MOVES","Submitted")</f>
        <v>Submitted</v>
      </c>
      <c r="G77" s="14">
        <f t="shared" si="5"/>
        <v>3</v>
      </c>
    </row>
    <row r="78" spans="1:7" x14ac:dyDescent="0.3">
      <c r="A78" s="16">
        <f t="shared" si="3"/>
        <v>12</v>
      </c>
      <c r="B78" s="18">
        <f t="shared" si="4"/>
        <v>12033</v>
      </c>
      <c r="C78" s="15" t="s">
        <v>2571</v>
      </c>
      <c r="D78" s="15">
        <f>IF(ISNA(VLOOKUP($C78&amp;"_2",[1]roadtype_submitted!$C$2:$D$1492,2,FALSE)),0.08,VLOOKUP($C78&amp;"_2",[1]roadtype_submitted!$C$2:$D$1492,2,FALSE))</f>
        <v>1E-3</v>
      </c>
      <c r="E78" s="15">
        <f>IF(ISNA(VLOOKUP($C78&amp;"_4",[1]roadtype_submitted!$C$2:$D$1492,2,FALSE)),0.08,VLOOKUP($C78&amp;"_4",[1]roadtype_submitted!$C$2:$D$1492,2,FALSE))</f>
        <v>0.1221</v>
      </c>
      <c r="F78" s="15" t="str">
        <f>IF(ISNA(VLOOKUP($C78&amp;"_2",[1]roadtype_submitted!$C$2:$D$1492,2,FALSE)),"MOVES","Submitted")</f>
        <v>Submitted</v>
      </c>
      <c r="G78" s="14">
        <f t="shared" si="5"/>
        <v>3</v>
      </c>
    </row>
    <row r="79" spans="1:7" x14ac:dyDescent="0.3">
      <c r="A79" s="16">
        <f t="shared" si="3"/>
        <v>12</v>
      </c>
      <c r="B79" s="18">
        <f t="shared" si="4"/>
        <v>12035</v>
      </c>
      <c r="C79" s="15" t="s">
        <v>2572</v>
      </c>
      <c r="D79" s="15">
        <f>IF(ISNA(VLOOKUP($C79&amp;"_2",[1]roadtype_submitted!$C$2:$D$1492,2,FALSE)),0.08,VLOOKUP($C79&amp;"_2",[1]roadtype_submitted!$C$2:$D$1492,2,FALSE))</f>
        <v>9.7000000000000003E-3</v>
      </c>
      <c r="E79" s="15">
        <f>IF(ISNA(VLOOKUP($C79&amp;"_4",[1]roadtype_submitted!$C$2:$D$1492,2,FALSE)),0.08,VLOOKUP($C79&amp;"_4",[1]roadtype_submitted!$C$2:$D$1492,2,FALSE))</f>
        <v>1.11E-2</v>
      </c>
      <c r="F79" s="15" t="str">
        <f>IF(ISNA(VLOOKUP($C79&amp;"_2",[1]roadtype_submitted!$C$2:$D$1492,2,FALSE)),"MOVES","Submitted")</f>
        <v>Submitted</v>
      </c>
      <c r="G79" s="14">
        <f t="shared" si="5"/>
        <v>1</v>
      </c>
    </row>
    <row r="80" spans="1:7" x14ac:dyDescent="0.3">
      <c r="A80" s="16">
        <f t="shared" si="3"/>
        <v>12</v>
      </c>
      <c r="B80" s="18">
        <f t="shared" si="4"/>
        <v>12037</v>
      </c>
      <c r="C80" s="15" t="s">
        <v>2573</v>
      </c>
      <c r="D80" s="15">
        <f>IF(ISNA(VLOOKUP($C80&amp;"_2",[1]roadtype_submitted!$C$2:$D$1492,2,FALSE)),0.08,VLOOKUP($C80&amp;"_2",[1]roadtype_submitted!$C$2:$D$1492,2,FALSE))</f>
        <v>1E-3</v>
      </c>
      <c r="E80" s="15">
        <f>IF(ISNA(VLOOKUP($C80&amp;"_4",[1]roadtype_submitted!$C$2:$D$1492,2,FALSE)),0.08,VLOOKUP($C80&amp;"_4",[1]roadtype_submitted!$C$2:$D$1492,2,FALSE))</f>
        <v>1E-3</v>
      </c>
      <c r="F80" s="15" t="str">
        <f>IF(ISNA(VLOOKUP($C80&amp;"_2",[1]roadtype_submitted!$C$2:$D$1492,2,FALSE)),"MOVES","Submitted")</f>
        <v>Submitted</v>
      </c>
      <c r="G80" s="14">
        <f t="shared" si="5"/>
        <v>1</v>
      </c>
    </row>
    <row r="81" spans="1:7" x14ac:dyDescent="0.3">
      <c r="A81" s="16">
        <f t="shared" si="3"/>
        <v>12</v>
      </c>
      <c r="B81" s="18">
        <f t="shared" si="4"/>
        <v>12039</v>
      </c>
      <c r="C81" s="15" t="s">
        <v>2574</v>
      </c>
      <c r="D81" s="15">
        <f>IF(ISNA(VLOOKUP($C81&amp;"_2",[1]roadtype_submitted!$C$2:$D$1492,2,FALSE)),0.08,VLOOKUP($C81&amp;"_2",[1]roadtype_submitted!$C$2:$D$1492,2,FALSE))</f>
        <v>9.7000000000000003E-3</v>
      </c>
      <c r="E81" s="45">
        <v>0.08</v>
      </c>
      <c r="F81" s="15" t="str">
        <f>IF(ISNA(VLOOKUP($C81&amp;"_2",[1]roadtype_submitted!$C$2:$D$1492,2,FALSE)),"MOVES","Submitted")</f>
        <v>Submitted</v>
      </c>
      <c r="G81" s="14">
        <f t="shared" si="5"/>
        <v>2</v>
      </c>
    </row>
    <row r="82" spans="1:7" x14ac:dyDescent="0.3">
      <c r="A82" s="16">
        <f t="shared" si="3"/>
        <v>12</v>
      </c>
      <c r="B82" s="18">
        <f t="shared" si="4"/>
        <v>12041</v>
      </c>
      <c r="C82" s="15" t="s">
        <v>2575</v>
      </c>
      <c r="D82" s="15">
        <f>IF(ISNA(VLOOKUP($C82&amp;"_2",[1]roadtype_submitted!$C$2:$D$1492,2,FALSE)),0.08,VLOOKUP($C82&amp;"_2",[1]roadtype_submitted!$C$2:$D$1492,2,FALSE))</f>
        <v>1E-3</v>
      </c>
      <c r="E82" s="15">
        <f>IF(ISNA(VLOOKUP($C82&amp;"_4",[1]roadtype_submitted!$C$2:$D$1492,2,FALSE)),0.08,VLOOKUP($C82&amp;"_4",[1]roadtype_submitted!$C$2:$D$1492,2,FALSE))</f>
        <v>1E-3</v>
      </c>
      <c r="F82" s="15" t="str">
        <f>IF(ISNA(VLOOKUP($C82&amp;"_2",[1]roadtype_submitted!$C$2:$D$1492,2,FALSE)),"MOVES","Submitted")</f>
        <v>Submitted</v>
      </c>
      <c r="G82" s="14">
        <f t="shared" si="5"/>
        <v>1</v>
      </c>
    </row>
    <row r="83" spans="1:7" x14ac:dyDescent="0.3">
      <c r="A83" s="16">
        <f t="shared" si="3"/>
        <v>12</v>
      </c>
      <c r="B83" s="18">
        <f t="shared" si="4"/>
        <v>12043</v>
      </c>
      <c r="C83" s="15" t="s">
        <v>2576</v>
      </c>
      <c r="D83" s="15">
        <f>IF(ISNA(VLOOKUP($C83&amp;"_2",[1]roadtype_submitted!$C$2:$D$1492,2,FALSE)),0.08,VLOOKUP($C83&amp;"_2",[1]roadtype_submitted!$C$2:$D$1492,2,FALSE))</f>
        <v>1E-3</v>
      </c>
      <c r="E83" s="15">
        <f>IF(ISNA(VLOOKUP($C83&amp;"_4",[1]roadtype_submitted!$C$2:$D$1492,2,FALSE)),0.08,VLOOKUP($C83&amp;"_4",[1]roadtype_submitted!$C$2:$D$1492,2,FALSE))</f>
        <v>1E-3</v>
      </c>
      <c r="F83" s="15" t="str">
        <f>IF(ISNA(VLOOKUP($C83&amp;"_2",[1]roadtype_submitted!$C$2:$D$1492,2,FALSE)),"MOVES","Submitted")</f>
        <v>Submitted</v>
      </c>
      <c r="G83" s="14">
        <f t="shared" si="5"/>
        <v>1</v>
      </c>
    </row>
    <row r="84" spans="1:7" x14ac:dyDescent="0.3">
      <c r="A84" s="16">
        <f t="shared" si="3"/>
        <v>12</v>
      </c>
      <c r="B84" s="18">
        <f t="shared" si="4"/>
        <v>12045</v>
      </c>
      <c r="C84" s="15" t="s">
        <v>2577</v>
      </c>
      <c r="D84" s="15">
        <f>IF(ISNA(VLOOKUP($C84&amp;"_2",[1]roadtype_submitted!$C$2:$D$1492,2,FALSE)),0.08,VLOOKUP($C84&amp;"_2",[1]roadtype_submitted!$C$2:$D$1492,2,FALSE))</f>
        <v>0.08</v>
      </c>
      <c r="E84" s="15">
        <f>IF(ISNA(VLOOKUP($C84&amp;"_4",[1]roadtype_submitted!$C$2:$D$1492,2,FALSE)),0.08,VLOOKUP($C84&amp;"_4",[1]roadtype_submitted!$C$2:$D$1492,2,FALSE))</f>
        <v>0.08</v>
      </c>
      <c r="F84" s="15" t="str">
        <f>IF(ISNA(VLOOKUP($C84&amp;"_2",[1]roadtype_submitted!$C$2:$D$1492,2,FALSE)),"MOVES","Submitted")</f>
        <v>MOVES</v>
      </c>
      <c r="G84" s="14">
        <f t="shared" si="5"/>
        <v>2</v>
      </c>
    </row>
    <row r="85" spans="1:7" x14ac:dyDescent="0.3">
      <c r="A85" s="16">
        <f t="shared" si="3"/>
        <v>12</v>
      </c>
      <c r="B85" s="18">
        <f t="shared" si="4"/>
        <v>12047</v>
      </c>
      <c r="C85" s="15" t="s">
        <v>2578</v>
      </c>
      <c r="D85" s="15">
        <f>IF(ISNA(VLOOKUP($C85&amp;"_2",[1]roadtype_submitted!$C$2:$D$1492,2,FALSE)),0.08,VLOOKUP($C85&amp;"_2",[1]roadtype_submitted!$C$2:$D$1492,2,FALSE))</f>
        <v>3.5999999999999999E-3</v>
      </c>
      <c r="E85" s="15">
        <f>IF(ISNA(VLOOKUP($C85&amp;"_4",[1]roadtype_submitted!$C$2:$D$1492,2,FALSE)),0.08,VLOOKUP($C85&amp;"_4",[1]roadtype_submitted!$C$2:$D$1492,2,FALSE))</f>
        <v>0.23599999999999999</v>
      </c>
      <c r="F85" s="15" t="str">
        <f>IF(ISNA(VLOOKUP($C85&amp;"_2",[1]roadtype_submitted!$C$2:$D$1492,2,FALSE)),"MOVES","Submitted")</f>
        <v>Submitted</v>
      </c>
      <c r="G85" s="14">
        <f t="shared" si="5"/>
        <v>5</v>
      </c>
    </row>
    <row r="86" spans="1:7" x14ac:dyDescent="0.3">
      <c r="A86" s="16">
        <f t="shared" si="3"/>
        <v>12</v>
      </c>
      <c r="B86" s="18">
        <f t="shared" si="4"/>
        <v>12049</v>
      </c>
      <c r="C86" s="15" t="s">
        <v>2579</v>
      </c>
      <c r="D86" s="15">
        <f>IF(ISNA(VLOOKUP($C86&amp;"_2",[1]roadtype_submitted!$C$2:$D$1492,2,FALSE)),0.08,VLOOKUP($C86&amp;"_2",[1]roadtype_submitted!$C$2:$D$1492,2,FALSE))</f>
        <v>1E-3</v>
      </c>
      <c r="E86" s="15">
        <f>IF(ISNA(VLOOKUP($C86&amp;"_4",[1]roadtype_submitted!$C$2:$D$1492,2,FALSE)),0.08,VLOOKUP($C86&amp;"_4",[1]roadtype_submitted!$C$2:$D$1492,2,FALSE))</f>
        <v>1E-3</v>
      </c>
      <c r="F86" s="15" t="str">
        <f>IF(ISNA(VLOOKUP($C86&amp;"_2",[1]roadtype_submitted!$C$2:$D$1492,2,FALSE)),"MOVES","Submitted")</f>
        <v>Submitted</v>
      </c>
      <c r="G86" s="14">
        <f t="shared" si="5"/>
        <v>1</v>
      </c>
    </row>
    <row r="87" spans="1:7" x14ac:dyDescent="0.3">
      <c r="A87" s="16">
        <f t="shared" si="3"/>
        <v>12</v>
      </c>
      <c r="B87" s="18">
        <f t="shared" si="4"/>
        <v>12051</v>
      </c>
      <c r="C87" s="15" t="s">
        <v>2580</v>
      </c>
      <c r="D87" s="15">
        <f>IF(ISNA(VLOOKUP($C87&amp;"_2",[1]roadtype_submitted!$C$2:$D$1492,2,FALSE)),0.08,VLOOKUP($C87&amp;"_2",[1]roadtype_submitted!$C$2:$D$1492,2,FALSE))</f>
        <v>1E-3</v>
      </c>
      <c r="E87" s="15">
        <f>IF(ISNA(VLOOKUP($C87&amp;"_4",[1]roadtype_submitted!$C$2:$D$1492,2,FALSE)),0.08,VLOOKUP($C87&amp;"_4",[1]roadtype_submitted!$C$2:$D$1492,2,FALSE))</f>
        <v>1E-3</v>
      </c>
      <c r="F87" s="15" t="str">
        <f>IF(ISNA(VLOOKUP($C87&amp;"_2",[1]roadtype_submitted!$C$2:$D$1492,2,FALSE)),"MOVES","Submitted")</f>
        <v>Submitted</v>
      </c>
      <c r="G87" s="14">
        <f t="shared" si="5"/>
        <v>1</v>
      </c>
    </row>
    <row r="88" spans="1:7" x14ac:dyDescent="0.3">
      <c r="A88" s="16">
        <f t="shared" si="3"/>
        <v>12</v>
      </c>
      <c r="B88" s="18">
        <f t="shared" si="4"/>
        <v>12053</v>
      </c>
      <c r="C88" s="15" t="s">
        <v>2581</v>
      </c>
      <c r="D88" s="15">
        <f>IF(ISNA(VLOOKUP($C88&amp;"_2",[1]roadtype_submitted!$C$2:$D$1492,2,FALSE)),0.08,VLOOKUP($C88&amp;"_2",[1]roadtype_submitted!$C$2:$D$1492,2,FALSE))</f>
        <v>2.01E-2</v>
      </c>
      <c r="E88" s="45">
        <v>0.08</v>
      </c>
      <c r="F88" s="15" t="str">
        <f>IF(ISNA(VLOOKUP($C88&amp;"_2",[1]roadtype_submitted!$C$2:$D$1492,2,FALSE)),"MOVES","Submitted")</f>
        <v>Submitted</v>
      </c>
      <c r="G88" s="14">
        <f t="shared" si="5"/>
        <v>2</v>
      </c>
    </row>
    <row r="89" spans="1:7" x14ac:dyDescent="0.3">
      <c r="A89" s="16">
        <f t="shared" si="3"/>
        <v>12</v>
      </c>
      <c r="B89" s="18">
        <f t="shared" si="4"/>
        <v>12055</v>
      </c>
      <c r="C89" s="15" t="s">
        <v>2582</v>
      </c>
      <c r="D89" s="15">
        <f>IF(ISNA(VLOOKUP($C89&amp;"_2",[1]roadtype_submitted!$C$2:$D$1492,2,FALSE)),0.08,VLOOKUP($C89&amp;"_2",[1]roadtype_submitted!$C$2:$D$1492,2,FALSE))</f>
        <v>1E-3</v>
      </c>
      <c r="E89" s="15">
        <f>IF(ISNA(VLOOKUP($C89&amp;"_4",[1]roadtype_submitted!$C$2:$D$1492,2,FALSE)),0.08,VLOOKUP($C89&amp;"_4",[1]roadtype_submitted!$C$2:$D$1492,2,FALSE))</f>
        <v>1E-3</v>
      </c>
      <c r="F89" s="15" t="str">
        <f>IF(ISNA(VLOOKUP($C89&amp;"_2",[1]roadtype_submitted!$C$2:$D$1492,2,FALSE)),"MOVES","Submitted")</f>
        <v>Submitted</v>
      </c>
      <c r="G89" s="14">
        <f t="shared" si="5"/>
        <v>1</v>
      </c>
    </row>
    <row r="90" spans="1:7" x14ac:dyDescent="0.3">
      <c r="A90" s="16">
        <f t="shared" si="3"/>
        <v>12</v>
      </c>
      <c r="B90" s="18">
        <f t="shared" si="4"/>
        <v>12057</v>
      </c>
      <c r="C90" s="15" t="s">
        <v>2583</v>
      </c>
      <c r="D90" s="15">
        <f>IF(ISNA(VLOOKUP($C90&amp;"_2",[1]roadtype_submitted!$C$2:$D$1492,2,FALSE)),0.08,VLOOKUP($C90&amp;"_2",[1]roadtype_submitted!$C$2:$D$1492,2,FALSE))</f>
        <v>1E-3</v>
      </c>
      <c r="E90" s="15">
        <f>IF(ISNA(VLOOKUP($C90&amp;"_4",[1]roadtype_submitted!$C$2:$D$1492,2,FALSE)),0.08,VLOOKUP($C90&amp;"_4",[1]roadtype_submitted!$C$2:$D$1492,2,FALSE))</f>
        <v>0.1099</v>
      </c>
      <c r="F90" s="15" t="str">
        <f>IF(ISNA(VLOOKUP($C90&amp;"_2",[1]roadtype_submitted!$C$2:$D$1492,2,FALSE)),"MOVES","Submitted")</f>
        <v>Submitted</v>
      </c>
      <c r="G90" s="14">
        <f t="shared" si="5"/>
        <v>3</v>
      </c>
    </row>
    <row r="91" spans="1:7" x14ac:dyDescent="0.3">
      <c r="A91" s="16">
        <f t="shared" si="3"/>
        <v>12</v>
      </c>
      <c r="B91" s="18">
        <f t="shared" si="4"/>
        <v>12059</v>
      </c>
      <c r="C91" s="15" t="s">
        <v>2584</v>
      </c>
      <c r="D91" s="15">
        <f>IF(ISNA(VLOOKUP($C91&amp;"_2",[1]roadtype_submitted!$C$2:$D$1492,2,FALSE)),0.08,VLOOKUP($C91&amp;"_2",[1]roadtype_submitted!$C$2:$D$1492,2,FALSE))</f>
        <v>7.1000000000000004E-3</v>
      </c>
      <c r="E91" s="15">
        <f>IF(ISNA(VLOOKUP($C91&amp;"_4",[1]roadtype_submitted!$C$2:$D$1492,2,FALSE)),0.08,VLOOKUP($C91&amp;"_4",[1]roadtype_submitted!$C$2:$D$1492,2,FALSE))</f>
        <v>1E-3</v>
      </c>
      <c r="F91" s="15" t="str">
        <f>IF(ISNA(VLOOKUP($C91&amp;"_2",[1]roadtype_submitted!$C$2:$D$1492,2,FALSE)),"MOVES","Submitted")</f>
        <v>Submitted</v>
      </c>
      <c r="G91" s="14">
        <f t="shared" si="5"/>
        <v>1</v>
      </c>
    </row>
    <row r="92" spans="1:7" x14ac:dyDescent="0.3">
      <c r="A92" s="16">
        <f t="shared" si="3"/>
        <v>12</v>
      </c>
      <c r="B92" s="18">
        <f t="shared" si="4"/>
        <v>12061</v>
      </c>
      <c r="C92" s="15" t="s">
        <v>2585</v>
      </c>
      <c r="D92" s="15">
        <f>IF(ISNA(VLOOKUP($C92&amp;"_2",[1]roadtype_submitted!$C$2:$D$1492,2,FALSE)),0.08,VLOOKUP($C92&amp;"_2",[1]roadtype_submitted!$C$2:$D$1492,2,FALSE))</f>
        <v>6.4999999999999997E-3</v>
      </c>
      <c r="E92" s="15">
        <f>IF(ISNA(VLOOKUP($C92&amp;"_4",[1]roadtype_submitted!$C$2:$D$1492,2,FALSE)),0.08,VLOOKUP($C92&amp;"_4",[1]roadtype_submitted!$C$2:$D$1492,2,FALSE))</f>
        <v>1.1599999999999999E-2</v>
      </c>
      <c r="F92" s="15" t="str">
        <f>IF(ISNA(VLOOKUP($C92&amp;"_2",[1]roadtype_submitted!$C$2:$D$1492,2,FALSE)),"MOVES","Submitted")</f>
        <v>Submitted</v>
      </c>
      <c r="G92" s="14">
        <f t="shared" si="5"/>
        <v>1</v>
      </c>
    </row>
    <row r="93" spans="1:7" x14ac:dyDescent="0.3">
      <c r="A93" s="16">
        <f t="shared" si="3"/>
        <v>12</v>
      </c>
      <c r="B93" s="18">
        <f t="shared" si="4"/>
        <v>12063</v>
      </c>
      <c r="C93" s="15" t="s">
        <v>2586</v>
      </c>
      <c r="D93" s="15">
        <f>IF(ISNA(VLOOKUP($C93&amp;"_2",[1]roadtype_submitted!$C$2:$D$1492,2,FALSE)),0.08,VLOOKUP($C93&amp;"_2",[1]roadtype_submitted!$C$2:$D$1492,2,FALSE))</f>
        <v>1.41E-2</v>
      </c>
      <c r="E93" s="45">
        <v>0.08</v>
      </c>
      <c r="F93" s="15" t="str">
        <f>IF(ISNA(VLOOKUP($C93&amp;"_2",[1]roadtype_submitted!$C$2:$D$1492,2,FALSE)),"MOVES","Submitted")</f>
        <v>Submitted</v>
      </c>
      <c r="G93" s="14">
        <f t="shared" si="5"/>
        <v>2</v>
      </c>
    </row>
    <row r="94" spans="1:7" x14ac:dyDescent="0.3">
      <c r="A94" s="16">
        <f t="shared" si="3"/>
        <v>12</v>
      </c>
      <c r="B94" s="18">
        <f t="shared" si="4"/>
        <v>12065</v>
      </c>
      <c r="C94" s="15" t="s">
        <v>2587</v>
      </c>
      <c r="D94" s="15">
        <f>IF(ISNA(VLOOKUP($C94&amp;"_2",[1]roadtype_submitted!$C$2:$D$1492,2,FALSE)),0.08,VLOOKUP($C94&amp;"_2",[1]roadtype_submitted!$C$2:$D$1492,2,FALSE))</f>
        <v>1.09E-2</v>
      </c>
      <c r="E94" s="45">
        <v>0.08</v>
      </c>
      <c r="F94" s="15" t="str">
        <f>IF(ISNA(VLOOKUP($C94&amp;"_2",[1]roadtype_submitted!$C$2:$D$1492,2,FALSE)),"MOVES","Submitted")</f>
        <v>Submitted</v>
      </c>
      <c r="G94" s="14">
        <f t="shared" si="5"/>
        <v>2</v>
      </c>
    </row>
    <row r="95" spans="1:7" x14ac:dyDescent="0.3">
      <c r="A95" s="16">
        <f t="shared" si="3"/>
        <v>12</v>
      </c>
      <c r="B95" s="18">
        <f t="shared" si="4"/>
        <v>12067</v>
      </c>
      <c r="C95" s="15" t="s">
        <v>2588</v>
      </c>
      <c r="D95" s="15">
        <f>IF(ISNA(VLOOKUP($C95&amp;"_2",[1]roadtype_submitted!$C$2:$D$1492,2,FALSE)),0.08,VLOOKUP($C95&amp;"_2",[1]roadtype_submitted!$C$2:$D$1492,2,FALSE))</f>
        <v>1E-3</v>
      </c>
      <c r="E95" s="15">
        <f>IF(ISNA(VLOOKUP($C95&amp;"_4",[1]roadtype_submitted!$C$2:$D$1492,2,FALSE)),0.08,VLOOKUP($C95&amp;"_4",[1]roadtype_submitted!$C$2:$D$1492,2,FALSE))</f>
        <v>1E-3</v>
      </c>
      <c r="F95" s="15" t="str">
        <f>IF(ISNA(VLOOKUP($C95&amp;"_2",[1]roadtype_submitted!$C$2:$D$1492,2,FALSE)),"MOVES","Submitted")</f>
        <v>Submitted</v>
      </c>
      <c r="G95" s="14">
        <f t="shared" si="5"/>
        <v>1</v>
      </c>
    </row>
    <row r="96" spans="1:7" x14ac:dyDescent="0.3">
      <c r="A96" s="16">
        <f t="shared" si="3"/>
        <v>12</v>
      </c>
      <c r="B96" s="18">
        <f t="shared" si="4"/>
        <v>12069</v>
      </c>
      <c r="C96" s="15" t="s">
        <v>2589</v>
      </c>
      <c r="D96" s="45">
        <v>0.08</v>
      </c>
      <c r="E96" s="45">
        <v>0.08</v>
      </c>
      <c r="F96" s="15" t="str">
        <f>IF(ISNA(VLOOKUP($C96&amp;"_2",[1]roadtype_submitted!$C$2:$D$1492,2,FALSE)),"MOVES","Submitted")</f>
        <v>Submitted</v>
      </c>
      <c r="G96" s="14">
        <f t="shared" si="5"/>
        <v>2</v>
      </c>
    </row>
    <row r="97" spans="1:7" x14ac:dyDescent="0.3">
      <c r="A97" s="16">
        <f t="shared" si="3"/>
        <v>12</v>
      </c>
      <c r="B97" s="18">
        <f t="shared" si="4"/>
        <v>12071</v>
      </c>
      <c r="C97" s="15" t="s">
        <v>2590</v>
      </c>
      <c r="D97" s="15">
        <f>IF(ISNA(VLOOKUP($C97&amp;"_2",[1]roadtype_submitted!$C$2:$D$1492,2,FALSE)),0.08,VLOOKUP($C97&amp;"_2",[1]roadtype_submitted!$C$2:$D$1492,2,FALSE))</f>
        <v>6.7000000000000002E-3</v>
      </c>
      <c r="E97" s="15">
        <f>IF(ISNA(VLOOKUP($C97&amp;"_4",[1]roadtype_submitted!$C$2:$D$1492,2,FALSE)),0.08,VLOOKUP($C97&amp;"_4",[1]roadtype_submitted!$C$2:$D$1492,2,FALSE))</f>
        <v>6.7500000000000004E-2</v>
      </c>
      <c r="F97" s="15" t="str">
        <f>IF(ISNA(VLOOKUP($C97&amp;"_2",[1]roadtype_submitted!$C$2:$D$1492,2,FALSE)),"MOVES","Submitted")</f>
        <v>Submitted</v>
      </c>
      <c r="G97" s="14">
        <f t="shared" si="5"/>
        <v>2</v>
      </c>
    </row>
    <row r="98" spans="1:7" x14ac:dyDescent="0.3">
      <c r="A98" s="16">
        <f t="shared" si="3"/>
        <v>12</v>
      </c>
      <c r="B98" s="18">
        <f t="shared" si="4"/>
        <v>12073</v>
      </c>
      <c r="C98" s="15" t="s">
        <v>2591</v>
      </c>
      <c r="D98" s="15">
        <f>IF(ISNA(VLOOKUP($C98&amp;"_2",[1]roadtype_submitted!$C$2:$D$1492,2,FALSE)),0.08,VLOOKUP($C98&amp;"_2",[1]roadtype_submitted!$C$2:$D$1492,2,FALSE))</f>
        <v>1E-3</v>
      </c>
      <c r="E98" s="15">
        <f>IF(ISNA(VLOOKUP($C98&amp;"_4",[1]roadtype_submitted!$C$2:$D$1492,2,FALSE)),0.08,VLOOKUP($C98&amp;"_4",[1]roadtype_submitted!$C$2:$D$1492,2,FALSE))</f>
        <v>8.5900000000000004E-2</v>
      </c>
      <c r="F98" s="15" t="str">
        <f>IF(ISNA(VLOOKUP($C98&amp;"_2",[1]roadtype_submitted!$C$2:$D$1492,2,FALSE)),"MOVES","Submitted")</f>
        <v>Submitted</v>
      </c>
      <c r="G98" s="14">
        <f t="shared" si="5"/>
        <v>2</v>
      </c>
    </row>
    <row r="99" spans="1:7" x14ac:dyDescent="0.3">
      <c r="A99" s="16">
        <f t="shared" si="3"/>
        <v>12</v>
      </c>
      <c r="B99" s="18">
        <f t="shared" si="4"/>
        <v>12075</v>
      </c>
      <c r="C99" s="15" t="s">
        <v>2592</v>
      </c>
      <c r="D99" s="45">
        <v>0.08</v>
      </c>
      <c r="E99" s="15">
        <f>IF(ISNA(VLOOKUP($C99&amp;"_4",[1]roadtype_submitted!$C$2:$D$1492,2,FALSE)),0.08,VLOOKUP($C99&amp;"_4",[1]roadtype_submitted!$C$2:$D$1492,2,FALSE))</f>
        <v>1E-3</v>
      </c>
      <c r="F99" s="15" t="str">
        <f>IF(ISNA(VLOOKUP($C99&amp;"_2",[1]roadtype_submitted!$C$2:$D$1492,2,FALSE)),"MOVES","Submitted")</f>
        <v>Submitted</v>
      </c>
      <c r="G99" s="14">
        <f t="shared" si="5"/>
        <v>1</v>
      </c>
    </row>
    <row r="100" spans="1:7" x14ac:dyDescent="0.3">
      <c r="A100" s="16">
        <f t="shared" si="3"/>
        <v>12</v>
      </c>
      <c r="B100" s="18">
        <f t="shared" si="4"/>
        <v>12077</v>
      </c>
      <c r="C100" s="15" t="s">
        <v>2593</v>
      </c>
      <c r="D100" s="15">
        <f>IF(ISNA(VLOOKUP($C100&amp;"_2",[1]roadtype_submitted!$C$2:$D$1492,2,FALSE)),0.08,VLOOKUP($C100&amp;"_2",[1]roadtype_submitted!$C$2:$D$1492,2,FALSE))</f>
        <v>1E-3</v>
      </c>
      <c r="E100" s="15">
        <f>IF(ISNA(VLOOKUP($C100&amp;"_4",[1]roadtype_submitted!$C$2:$D$1492,2,FALSE)),0.08,VLOOKUP($C100&amp;"_4",[1]roadtype_submitted!$C$2:$D$1492,2,FALSE))</f>
        <v>1E-3</v>
      </c>
      <c r="F100" s="15" t="str">
        <f>IF(ISNA(VLOOKUP($C100&amp;"_2",[1]roadtype_submitted!$C$2:$D$1492,2,FALSE)),"MOVES","Submitted")</f>
        <v>Submitted</v>
      </c>
      <c r="G100" s="14">
        <f t="shared" si="5"/>
        <v>1</v>
      </c>
    </row>
    <row r="101" spans="1:7" x14ac:dyDescent="0.3">
      <c r="A101" s="16">
        <f t="shared" si="3"/>
        <v>12</v>
      </c>
      <c r="B101" s="18">
        <f t="shared" si="4"/>
        <v>12079</v>
      </c>
      <c r="C101" s="15" t="s">
        <v>2594</v>
      </c>
      <c r="D101" s="15">
        <f>IF(ISNA(VLOOKUP($C101&amp;"_2",[1]roadtype_submitted!$C$2:$D$1492,2,FALSE)),0.08,VLOOKUP($C101&amp;"_2",[1]roadtype_submitted!$C$2:$D$1492,2,FALSE))</f>
        <v>8.5000000000000006E-3</v>
      </c>
      <c r="E101" s="15">
        <f>IF(ISNA(VLOOKUP($C101&amp;"_4",[1]roadtype_submitted!$C$2:$D$1492,2,FALSE)),0.08,VLOOKUP($C101&amp;"_4",[1]roadtype_submitted!$C$2:$D$1492,2,FALSE))</f>
        <v>1E-3</v>
      </c>
      <c r="F101" s="15" t="str">
        <f>IF(ISNA(VLOOKUP($C101&amp;"_2",[1]roadtype_submitted!$C$2:$D$1492,2,FALSE)),"MOVES","Submitted")</f>
        <v>Submitted</v>
      </c>
      <c r="G101" s="14">
        <f t="shared" si="5"/>
        <v>1</v>
      </c>
    </row>
    <row r="102" spans="1:7" x14ac:dyDescent="0.3">
      <c r="A102" s="16">
        <f t="shared" si="3"/>
        <v>12</v>
      </c>
      <c r="B102" s="18">
        <f t="shared" si="4"/>
        <v>12081</v>
      </c>
      <c r="C102" s="15" t="s">
        <v>2595</v>
      </c>
      <c r="D102" s="15">
        <f>IF(ISNA(VLOOKUP($C102&amp;"_2",[1]roadtype_submitted!$C$2:$D$1492,2,FALSE)),0.08,VLOOKUP($C102&amp;"_2",[1]roadtype_submitted!$C$2:$D$1492,2,FALSE))</f>
        <v>6.8000000000000005E-2</v>
      </c>
      <c r="E102" s="15">
        <f>IF(ISNA(VLOOKUP($C102&amp;"_4",[1]roadtype_submitted!$C$2:$D$1492,2,FALSE)),0.08,VLOOKUP($C102&amp;"_4",[1]roadtype_submitted!$C$2:$D$1492,2,FALSE))</f>
        <v>7.51E-2</v>
      </c>
      <c r="F102" s="15" t="str">
        <f>IF(ISNA(VLOOKUP($C102&amp;"_2",[1]roadtype_submitted!$C$2:$D$1492,2,FALSE)),"MOVES","Submitted")</f>
        <v>Submitted</v>
      </c>
      <c r="G102" s="14">
        <f t="shared" si="5"/>
        <v>2</v>
      </c>
    </row>
    <row r="103" spans="1:7" x14ac:dyDescent="0.3">
      <c r="A103" s="16">
        <f t="shared" si="3"/>
        <v>12</v>
      </c>
      <c r="B103" s="18">
        <f t="shared" si="4"/>
        <v>12083</v>
      </c>
      <c r="C103" s="15" t="s">
        <v>2596</v>
      </c>
      <c r="D103" s="15">
        <f>IF(ISNA(VLOOKUP($C103&amp;"_2",[1]roadtype_submitted!$C$2:$D$1492,2,FALSE)),0.08,VLOOKUP($C103&amp;"_2",[1]roadtype_submitted!$C$2:$D$1492,2,FALSE))</f>
        <v>9.7000000000000003E-3</v>
      </c>
      <c r="E103" s="15">
        <f>IF(ISNA(VLOOKUP($C103&amp;"_4",[1]roadtype_submitted!$C$2:$D$1492,2,FALSE)),0.08,VLOOKUP($C103&amp;"_4",[1]roadtype_submitted!$C$2:$D$1492,2,FALSE))</f>
        <v>3.1800000000000002E-2</v>
      </c>
      <c r="F103" s="15" t="str">
        <f>IF(ISNA(VLOOKUP($C103&amp;"_2",[1]roadtype_submitted!$C$2:$D$1492,2,FALSE)),"MOVES","Submitted")</f>
        <v>Submitted</v>
      </c>
      <c r="G103" s="14">
        <f t="shared" si="5"/>
        <v>1</v>
      </c>
    </row>
    <row r="104" spans="1:7" x14ac:dyDescent="0.3">
      <c r="A104" s="16">
        <f t="shared" si="3"/>
        <v>12</v>
      </c>
      <c r="B104" s="18">
        <f t="shared" si="4"/>
        <v>12085</v>
      </c>
      <c r="C104" s="15" t="s">
        <v>2597</v>
      </c>
      <c r="D104" s="15">
        <f>IF(ISNA(VLOOKUP($C104&amp;"_2",[1]roadtype_submitted!$C$2:$D$1492,2,FALSE)),0.08,VLOOKUP($C104&amp;"_2",[1]roadtype_submitted!$C$2:$D$1492,2,FALSE))</f>
        <v>4.1000000000000003E-3</v>
      </c>
      <c r="E104" s="15">
        <f>IF(ISNA(VLOOKUP($C104&amp;"_4",[1]roadtype_submitted!$C$2:$D$1492,2,FALSE)),0.08,VLOOKUP($C104&amp;"_4",[1]roadtype_submitted!$C$2:$D$1492,2,FALSE))</f>
        <v>6.4399999999999999E-2</v>
      </c>
      <c r="F104" s="15" t="str">
        <f>IF(ISNA(VLOOKUP($C104&amp;"_2",[1]roadtype_submitted!$C$2:$D$1492,2,FALSE)),"MOVES","Submitted")</f>
        <v>Submitted</v>
      </c>
      <c r="G104" s="14">
        <f t="shared" si="5"/>
        <v>2</v>
      </c>
    </row>
    <row r="105" spans="1:7" x14ac:dyDescent="0.3">
      <c r="A105" s="16">
        <f t="shared" si="3"/>
        <v>12</v>
      </c>
      <c r="B105" s="18">
        <f t="shared" si="4"/>
        <v>12086</v>
      </c>
      <c r="C105" s="15" t="s">
        <v>2598</v>
      </c>
      <c r="D105" s="45">
        <v>0.08</v>
      </c>
      <c r="E105" s="15">
        <f>IF(ISNA(VLOOKUP($C105&amp;"_4",[1]roadtype_submitted!$C$2:$D$1492,2,FALSE)),0.08,VLOOKUP($C105&amp;"_4",[1]roadtype_submitted!$C$2:$D$1492,2,FALSE))</f>
        <v>0.29799999999999999</v>
      </c>
      <c r="F105" s="15" t="str">
        <f>IF(ISNA(VLOOKUP($C105&amp;"_2",[1]roadtype_submitted!$C$2:$D$1492,2,FALSE)),"MOVES","Submitted")</f>
        <v>Submitted</v>
      </c>
      <c r="G105" s="14">
        <f t="shared" si="5"/>
        <v>5</v>
      </c>
    </row>
    <row r="106" spans="1:7" x14ac:dyDescent="0.3">
      <c r="A106" s="16">
        <f t="shared" si="3"/>
        <v>12</v>
      </c>
      <c r="B106" s="18">
        <f t="shared" si="4"/>
        <v>12087</v>
      </c>
      <c r="C106" s="15" t="s">
        <v>2599</v>
      </c>
      <c r="D106" s="15">
        <f>IF(ISNA(VLOOKUP($C106&amp;"_2",[1]roadtype_submitted!$C$2:$D$1492,2,FALSE)),0.08,VLOOKUP($C106&amp;"_2",[1]roadtype_submitted!$C$2:$D$1492,2,FALSE))</f>
        <v>1E-3</v>
      </c>
      <c r="E106" s="15">
        <f>IF(ISNA(VLOOKUP($C106&amp;"_4",[1]roadtype_submitted!$C$2:$D$1492,2,FALSE)),0.08,VLOOKUP($C106&amp;"_4",[1]roadtype_submitted!$C$2:$D$1492,2,FALSE))</f>
        <v>1E-3</v>
      </c>
      <c r="F106" s="15" t="str">
        <f>IF(ISNA(VLOOKUP($C106&amp;"_2",[1]roadtype_submitted!$C$2:$D$1492,2,FALSE)),"MOVES","Submitted")</f>
        <v>Submitted</v>
      </c>
      <c r="G106" s="14">
        <f t="shared" si="5"/>
        <v>1</v>
      </c>
    </row>
    <row r="107" spans="1:7" x14ac:dyDescent="0.3">
      <c r="A107" s="16">
        <f t="shared" si="3"/>
        <v>12</v>
      </c>
      <c r="B107" s="18">
        <f t="shared" si="4"/>
        <v>12089</v>
      </c>
      <c r="C107" s="15" t="s">
        <v>2600</v>
      </c>
      <c r="D107" s="15">
        <f>IF(ISNA(VLOOKUP($C107&amp;"_2",[1]roadtype_submitted!$C$2:$D$1492,2,FALSE)),0.08,VLOOKUP($C107&amp;"_2",[1]roadtype_submitted!$C$2:$D$1492,2,FALSE))</f>
        <v>0.01</v>
      </c>
      <c r="E107" s="15">
        <f>IF(ISNA(VLOOKUP($C107&amp;"_4",[1]roadtype_submitted!$C$2:$D$1492,2,FALSE)),0.08,VLOOKUP($C107&amp;"_4",[1]roadtype_submitted!$C$2:$D$1492,2,FALSE))</f>
        <v>3.0999999999999999E-3</v>
      </c>
      <c r="F107" s="15" t="str">
        <f>IF(ISNA(VLOOKUP($C107&amp;"_2",[1]roadtype_submitted!$C$2:$D$1492,2,FALSE)),"MOVES","Submitted")</f>
        <v>Submitted</v>
      </c>
      <c r="G107" s="14">
        <f t="shared" si="5"/>
        <v>1</v>
      </c>
    </row>
    <row r="108" spans="1:7" x14ac:dyDescent="0.3">
      <c r="A108" s="16">
        <f t="shared" si="3"/>
        <v>12</v>
      </c>
      <c r="B108" s="18">
        <f t="shared" si="4"/>
        <v>12091</v>
      </c>
      <c r="C108" s="15" t="s">
        <v>2601</v>
      </c>
      <c r="D108" s="15">
        <f>IF(ISNA(VLOOKUP($C108&amp;"_2",[1]roadtype_submitted!$C$2:$D$1492,2,FALSE)),0.08,VLOOKUP($C108&amp;"_2",[1]roadtype_submitted!$C$2:$D$1492,2,FALSE))</f>
        <v>5.4999999999999997E-3</v>
      </c>
      <c r="E108" s="15">
        <f>IF(ISNA(VLOOKUP($C108&amp;"_4",[1]roadtype_submitted!$C$2:$D$1492,2,FALSE)),0.08,VLOOKUP($C108&amp;"_4",[1]roadtype_submitted!$C$2:$D$1492,2,FALSE))</f>
        <v>6.6100000000000006E-2</v>
      </c>
      <c r="F108" s="15" t="str">
        <f>IF(ISNA(VLOOKUP($C108&amp;"_2",[1]roadtype_submitted!$C$2:$D$1492,2,FALSE)),"MOVES","Submitted")</f>
        <v>Submitted</v>
      </c>
      <c r="G108" s="14">
        <f t="shared" si="5"/>
        <v>2</v>
      </c>
    </row>
    <row r="109" spans="1:7" x14ac:dyDescent="0.3">
      <c r="A109" s="16">
        <f t="shared" si="3"/>
        <v>12</v>
      </c>
      <c r="B109" s="18">
        <f t="shared" si="4"/>
        <v>12093</v>
      </c>
      <c r="C109" s="15" t="s">
        <v>2602</v>
      </c>
      <c r="D109" s="15">
        <f>IF(ISNA(VLOOKUP($C109&amp;"_2",[1]roadtype_submitted!$C$2:$D$1492,2,FALSE)),0.08,VLOOKUP($C109&amp;"_2",[1]roadtype_submitted!$C$2:$D$1492,2,FALSE))</f>
        <v>1E-3</v>
      </c>
      <c r="E109" s="15">
        <f>IF(ISNA(VLOOKUP($C109&amp;"_4",[1]roadtype_submitted!$C$2:$D$1492,2,FALSE)),0.08,VLOOKUP($C109&amp;"_4",[1]roadtype_submitted!$C$2:$D$1492,2,FALSE))</f>
        <v>1E-3</v>
      </c>
      <c r="F109" s="15" t="str">
        <f>IF(ISNA(VLOOKUP($C109&amp;"_2",[1]roadtype_submitted!$C$2:$D$1492,2,FALSE)),"MOVES","Submitted")</f>
        <v>Submitted</v>
      </c>
      <c r="G109" s="14">
        <f t="shared" si="5"/>
        <v>1</v>
      </c>
    </row>
    <row r="110" spans="1:7" x14ac:dyDescent="0.3">
      <c r="A110" s="16">
        <f t="shared" si="3"/>
        <v>12</v>
      </c>
      <c r="B110" s="18">
        <f t="shared" si="4"/>
        <v>12095</v>
      </c>
      <c r="C110" s="15" t="s">
        <v>2603</v>
      </c>
      <c r="D110" s="45">
        <v>0.08</v>
      </c>
      <c r="E110" s="15">
        <f>IF(ISNA(VLOOKUP($C110&amp;"_4",[1]roadtype_submitted!$C$2:$D$1492,2,FALSE)),0.08,VLOOKUP($C110&amp;"_4",[1]roadtype_submitted!$C$2:$D$1492,2,FALSE))</f>
        <v>0.254</v>
      </c>
      <c r="F110" s="15" t="str">
        <f>IF(ISNA(VLOOKUP($C110&amp;"_2",[1]roadtype_submitted!$C$2:$D$1492,2,FALSE)),"MOVES","Submitted")</f>
        <v>Submitted</v>
      </c>
      <c r="G110" s="14">
        <f t="shared" si="5"/>
        <v>5</v>
      </c>
    </row>
    <row r="111" spans="1:7" x14ac:dyDescent="0.3">
      <c r="A111" s="16">
        <f t="shared" si="3"/>
        <v>12</v>
      </c>
      <c r="B111" s="18">
        <f t="shared" si="4"/>
        <v>12097</v>
      </c>
      <c r="C111" s="15" t="s">
        <v>2604</v>
      </c>
      <c r="D111" s="45">
        <v>0.08</v>
      </c>
      <c r="E111" s="15">
        <f>IF(ISNA(VLOOKUP($C111&amp;"_4",[1]roadtype_submitted!$C$2:$D$1492,2,FALSE)),0.08,VLOOKUP($C111&amp;"_4",[1]roadtype_submitted!$C$2:$D$1492,2,FALSE))</f>
        <v>0.254</v>
      </c>
      <c r="F111" s="15" t="str">
        <f>IF(ISNA(VLOOKUP($C111&amp;"_2",[1]roadtype_submitted!$C$2:$D$1492,2,FALSE)),"MOVES","Submitted")</f>
        <v>Submitted</v>
      </c>
      <c r="G111" s="14">
        <f t="shared" si="5"/>
        <v>5</v>
      </c>
    </row>
    <row r="112" spans="1:7" x14ac:dyDescent="0.3">
      <c r="A112" s="16">
        <f t="shared" si="3"/>
        <v>12</v>
      </c>
      <c r="B112" s="18">
        <f t="shared" si="4"/>
        <v>12099</v>
      </c>
      <c r="C112" s="15" t="s">
        <v>2605</v>
      </c>
      <c r="D112" s="15">
        <f>IF(ISNA(VLOOKUP($C112&amp;"_2",[1]roadtype_submitted!$C$2:$D$1492,2,FALSE)),0.08,VLOOKUP($C112&amp;"_2",[1]roadtype_submitted!$C$2:$D$1492,2,FALSE))</f>
        <v>1E-3</v>
      </c>
      <c r="E112" s="15">
        <f>IF(ISNA(VLOOKUP($C112&amp;"_4",[1]roadtype_submitted!$C$2:$D$1492,2,FALSE)),0.08,VLOOKUP($C112&amp;"_4",[1]roadtype_submitted!$C$2:$D$1492,2,FALSE))</f>
        <v>8.8400000000000006E-2</v>
      </c>
      <c r="F112" s="15" t="str">
        <f>IF(ISNA(VLOOKUP($C112&amp;"_2",[1]roadtype_submitted!$C$2:$D$1492,2,FALSE)),"MOVES","Submitted")</f>
        <v>Submitted</v>
      </c>
      <c r="G112" s="14">
        <f t="shared" si="5"/>
        <v>2</v>
      </c>
    </row>
    <row r="113" spans="1:7" x14ac:dyDescent="0.3">
      <c r="A113" s="16">
        <f t="shared" si="3"/>
        <v>12</v>
      </c>
      <c r="B113" s="18">
        <f t="shared" si="4"/>
        <v>12101</v>
      </c>
      <c r="C113" s="15" t="s">
        <v>2606</v>
      </c>
      <c r="D113" s="15">
        <f>IF(ISNA(VLOOKUP($C113&amp;"_2",[1]roadtype_submitted!$C$2:$D$1492,2,FALSE)),0.08,VLOOKUP($C113&amp;"_2",[1]roadtype_submitted!$C$2:$D$1492,2,FALSE))</f>
        <v>1.84E-2</v>
      </c>
      <c r="E113" s="15">
        <f>IF(ISNA(VLOOKUP($C113&amp;"_4",[1]roadtype_submitted!$C$2:$D$1492,2,FALSE)),0.08,VLOOKUP($C113&amp;"_4",[1]roadtype_submitted!$C$2:$D$1492,2,FALSE))</f>
        <v>4.82E-2</v>
      </c>
      <c r="F113" s="15" t="str">
        <f>IF(ISNA(VLOOKUP($C113&amp;"_2",[1]roadtype_submitted!$C$2:$D$1492,2,FALSE)),"MOVES","Submitted")</f>
        <v>Submitted</v>
      </c>
      <c r="G113" s="14">
        <f t="shared" si="5"/>
        <v>1</v>
      </c>
    </row>
    <row r="114" spans="1:7" x14ac:dyDescent="0.3">
      <c r="A114" s="16">
        <f t="shared" si="3"/>
        <v>12</v>
      </c>
      <c r="B114" s="18">
        <f t="shared" si="4"/>
        <v>12103</v>
      </c>
      <c r="C114" s="15" t="s">
        <v>2607</v>
      </c>
      <c r="D114" s="15">
        <f>IF(ISNA(VLOOKUP($C114&amp;"_2",[1]roadtype_submitted!$C$2:$D$1492,2,FALSE)),0.08,VLOOKUP($C114&amp;"_2",[1]roadtype_submitted!$C$2:$D$1492,2,FALSE))</f>
        <v>1E-3</v>
      </c>
      <c r="E114" s="15">
        <f>IF(ISNA(VLOOKUP($C114&amp;"_4",[1]roadtype_submitted!$C$2:$D$1492,2,FALSE)),0.08,VLOOKUP($C114&amp;"_4",[1]roadtype_submitted!$C$2:$D$1492,2,FALSE))</f>
        <v>0.22850000000000001</v>
      </c>
      <c r="F114" s="15" t="str">
        <f>IF(ISNA(VLOOKUP($C114&amp;"_2",[1]roadtype_submitted!$C$2:$D$1492,2,FALSE)),"MOVES","Submitted")</f>
        <v>Submitted</v>
      </c>
      <c r="G114" s="14">
        <f t="shared" si="5"/>
        <v>5</v>
      </c>
    </row>
    <row r="115" spans="1:7" x14ac:dyDescent="0.3">
      <c r="A115" s="16">
        <f t="shared" si="3"/>
        <v>12</v>
      </c>
      <c r="B115" s="18">
        <f t="shared" si="4"/>
        <v>12105</v>
      </c>
      <c r="C115" s="15" t="s">
        <v>2608</v>
      </c>
      <c r="D115" s="15">
        <f>IF(ISNA(VLOOKUP($C115&amp;"_2",[1]roadtype_submitted!$C$2:$D$1492,2,FALSE)),0.08,VLOOKUP($C115&amp;"_2",[1]roadtype_submitted!$C$2:$D$1492,2,FALSE))</f>
        <v>1.5900000000000001E-2</v>
      </c>
      <c r="E115" s="15">
        <f>IF(ISNA(VLOOKUP($C115&amp;"_4",[1]roadtype_submitted!$C$2:$D$1492,2,FALSE)),0.08,VLOOKUP($C115&amp;"_4",[1]roadtype_submitted!$C$2:$D$1492,2,FALSE))</f>
        <v>6.0299999999999999E-2</v>
      </c>
      <c r="F115" s="15" t="str">
        <f>IF(ISNA(VLOOKUP($C115&amp;"_2",[1]roadtype_submitted!$C$2:$D$1492,2,FALSE)),"MOVES","Submitted")</f>
        <v>Submitted</v>
      </c>
      <c r="G115" s="14">
        <f t="shared" si="5"/>
        <v>2</v>
      </c>
    </row>
    <row r="116" spans="1:7" x14ac:dyDescent="0.3">
      <c r="A116" s="16">
        <f t="shared" si="3"/>
        <v>12</v>
      </c>
      <c r="B116" s="18">
        <f t="shared" si="4"/>
        <v>12107</v>
      </c>
      <c r="C116" s="15" t="s">
        <v>2609</v>
      </c>
      <c r="D116" s="15">
        <f>IF(ISNA(VLOOKUP($C116&amp;"_2",[1]roadtype_submitted!$C$2:$D$1492,2,FALSE)),0.08,VLOOKUP($C116&amp;"_2",[1]roadtype_submitted!$C$2:$D$1492,2,FALSE))</f>
        <v>1E-3</v>
      </c>
      <c r="E116" s="15">
        <f>IF(ISNA(VLOOKUP($C116&amp;"_4",[1]roadtype_submitted!$C$2:$D$1492,2,FALSE)),0.08,VLOOKUP($C116&amp;"_4",[1]roadtype_submitted!$C$2:$D$1492,2,FALSE))</f>
        <v>1E-3</v>
      </c>
      <c r="F116" s="15" t="str">
        <f>IF(ISNA(VLOOKUP($C116&amp;"_2",[1]roadtype_submitted!$C$2:$D$1492,2,FALSE)),"MOVES","Submitted")</f>
        <v>Submitted</v>
      </c>
      <c r="G116" s="14">
        <f t="shared" si="5"/>
        <v>1</v>
      </c>
    </row>
    <row r="117" spans="1:7" x14ac:dyDescent="0.3">
      <c r="A117" s="16">
        <f t="shared" si="3"/>
        <v>12</v>
      </c>
      <c r="B117" s="18">
        <f t="shared" si="4"/>
        <v>12109</v>
      </c>
      <c r="C117" s="15" t="s">
        <v>2610</v>
      </c>
      <c r="D117" s="15">
        <f>IF(ISNA(VLOOKUP($C117&amp;"_2",[1]roadtype_submitted!$C$2:$D$1492,2,FALSE)),0.08,VLOOKUP($C117&amp;"_2",[1]roadtype_submitted!$C$2:$D$1492,2,FALSE))</f>
        <v>1.4E-2</v>
      </c>
      <c r="E117" s="15">
        <f>IF(ISNA(VLOOKUP($C117&amp;"_4",[1]roadtype_submitted!$C$2:$D$1492,2,FALSE)),0.08,VLOOKUP($C117&amp;"_4",[1]roadtype_submitted!$C$2:$D$1492,2,FALSE))</f>
        <v>1.47E-2</v>
      </c>
      <c r="F117" s="15" t="str">
        <f>IF(ISNA(VLOOKUP($C117&amp;"_2",[1]roadtype_submitted!$C$2:$D$1492,2,FALSE)),"MOVES","Submitted")</f>
        <v>Submitted</v>
      </c>
      <c r="G117" s="14">
        <f t="shared" si="5"/>
        <v>1</v>
      </c>
    </row>
    <row r="118" spans="1:7" x14ac:dyDescent="0.3">
      <c r="A118" s="16">
        <f t="shared" si="3"/>
        <v>12</v>
      </c>
      <c r="B118" s="18">
        <f t="shared" si="4"/>
        <v>12111</v>
      </c>
      <c r="C118" s="15" t="s">
        <v>2611</v>
      </c>
      <c r="D118" s="15">
        <f>IF(ISNA(VLOOKUP($C118&amp;"_2",[1]roadtype_submitted!$C$2:$D$1492,2,FALSE)),0.08,VLOOKUP($C118&amp;"_2",[1]roadtype_submitted!$C$2:$D$1492,2,FALSE))</f>
        <v>8.0000000000000004E-4</v>
      </c>
      <c r="E118" s="15">
        <f>IF(ISNA(VLOOKUP($C118&amp;"_4",[1]roadtype_submitted!$C$2:$D$1492,2,FALSE)),0.08,VLOOKUP($C118&amp;"_4",[1]roadtype_submitted!$C$2:$D$1492,2,FALSE))</f>
        <v>4.65E-2</v>
      </c>
      <c r="F118" s="15" t="str">
        <f>IF(ISNA(VLOOKUP($C118&amp;"_2",[1]roadtype_submitted!$C$2:$D$1492,2,FALSE)),"MOVES","Submitted")</f>
        <v>Submitted</v>
      </c>
      <c r="G118" s="14">
        <f t="shared" si="5"/>
        <v>1</v>
      </c>
    </row>
    <row r="119" spans="1:7" x14ac:dyDescent="0.3">
      <c r="A119" s="16">
        <f t="shared" si="3"/>
        <v>12</v>
      </c>
      <c r="B119" s="18">
        <f t="shared" si="4"/>
        <v>12113</v>
      </c>
      <c r="C119" s="15" t="s">
        <v>2612</v>
      </c>
      <c r="D119" s="15">
        <f>IF(ISNA(VLOOKUP($C119&amp;"_2",[1]roadtype_submitted!$C$2:$D$1492,2,FALSE)),0.08,VLOOKUP($C119&amp;"_2",[1]roadtype_submitted!$C$2:$D$1492,2,FALSE))</f>
        <v>4.7899999999999998E-2</v>
      </c>
      <c r="E119" s="15">
        <f>IF(ISNA(VLOOKUP($C119&amp;"_4",[1]roadtype_submitted!$C$2:$D$1492,2,FALSE)),0.08,VLOOKUP($C119&amp;"_4",[1]roadtype_submitted!$C$2:$D$1492,2,FALSE))</f>
        <v>3.9699999999999999E-2</v>
      </c>
      <c r="F119" s="15" t="str">
        <f>IF(ISNA(VLOOKUP($C119&amp;"_2",[1]roadtype_submitted!$C$2:$D$1492,2,FALSE)),"MOVES","Submitted")</f>
        <v>Submitted</v>
      </c>
      <c r="G119" s="14">
        <f t="shared" si="5"/>
        <v>1</v>
      </c>
    </row>
    <row r="120" spans="1:7" x14ac:dyDescent="0.3">
      <c r="A120" s="16">
        <f t="shared" si="3"/>
        <v>12</v>
      </c>
      <c r="B120" s="18">
        <f t="shared" si="4"/>
        <v>12115</v>
      </c>
      <c r="C120" s="15" t="s">
        <v>2613</v>
      </c>
      <c r="D120" s="15">
        <f>IF(ISNA(VLOOKUP($C120&amp;"_2",[1]roadtype_submitted!$C$2:$D$1492,2,FALSE)),0.08,VLOOKUP($C120&amp;"_2",[1]roadtype_submitted!$C$2:$D$1492,2,FALSE))</f>
        <v>1.38E-2</v>
      </c>
      <c r="E120" s="15">
        <f>IF(ISNA(VLOOKUP($C120&amp;"_4",[1]roadtype_submitted!$C$2:$D$1492,2,FALSE)),0.08,VLOOKUP($C120&amp;"_4",[1]roadtype_submitted!$C$2:$D$1492,2,FALSE))</f>
        <v>6.1600000000000002E-2</v>
      </c>
      <c r="F120" s="15" t="str">
        <f>IF(ISNA(VLOOKUP($C120&amp;"_2",[1]roadtype_submitted!$C$2:$D$1492,2,FALSE)),"MOVES","Submitted")</f>
        <v>Submitted</v>
      </c>
      <c r="G120" s="14">
        <f t="shared" si="5"/>
        <v>2</v>
      </c>
    </row>
    <row r="121" spans="1:7" x14ac:dyDescent="0.3">
      <c r="A121" s="16">
        <f t="shared" si="3"/>
        <v>12</v>
      </c>
      <c r="B121" s="18">
        <f t="shared" si="4"/>
        <v>12117</v>
      </c>
      <c r="C121" s="15" t="s">
        <v>2614</v>
      </c>
      <c r="D121" s="15">
        <f>IF(ISNA(VLOOKUP($C121&amp;"_2",[1]roadtype_submitted!$C$2:$D$1492,2,FALSE)),0.08,VLOOKUP($C121&amp;"_2",[1]roadtype_submitted!$C$2:$D$1492,2,FALSE))</f>
        <v>1E-3</v>
      </c>
      <c r="E121" s="15">
        <f>IF(ISNA(VLOOKUP($C121&amp;"_4",[1]roadtype_submitted!$C$2:$D$1492,2,FALSE)),0.08,VLOOKUP($C121&amp;"_4",[1]roadtype_submitted!$C$2:$D$1492,2,FALSE))</f>
        <v>7.7299999999999994E-2</v>
      </c>
      <c r="F121" s="15" t="str">
        <f>IF(ISNA(VLOOKUP($C121&amp;"_2",[1]roadtype_submitted!$C$2:$D$1492,2,FALSE)),"MOVES","Submitted")</f>
        <v>Submitted</v>
      </c>
      <c r="G121" s="14">
        <f t="shared" si="5"/>
        <v>2</v>
      </c>
    </row>
    <row r="122" spans="1:7" x14ac:dyDescent="0.3">
      <c r="A122" s="16">
        <f t="shared" si="3"/>
        <v>12</v>
      </c>
      <c r="B122" s="18">
        <f t="shared" si="4"/>
        <v>12119</v>
      </c>
      <c r="C122" s="15" t="s">
        <v>2615</v>
      </c>
      <c r="D122" s="15">
        <f>IF(ISNA(VLOOKUP($C122&amp;"_2",[1]roadtype_submitted!$C$2:$D$1492,2,FALSE)),0.08,VLOOKUP($C122&amp;"_2",[1]roadtype_submitted!$C$2:$D$1492,2,FALSE))</f>
        <v>1.4500000000000001E-2</v>
      </c>
      <c r="E122" s="45">
        <v>0.08</v>
      </c>
      <c r="F122" s="15" t="str">
        <f>IF(ISNA(VLOOKUP($C122&amp;"_2",[1]roadtype_submitted!$C$2:$D$1492,2,FALSE)),"MOVES","Submitted")</f>
        <v>Submitted</v>
      </c>
      <c r="G122" s="14">
        <f t="shared" si="5"/>
        <v>2</v>
      </c>
    </row>
    <row r="123" spans="1:7" x14ac:dyDescent="0.3">
      <c r="A123" s="16">
        <f t="shared" si="3"/>
        <v>12</v>
      </c>
      <c r="B123" s="18">
        <f t="shared" si="4"/>
        <v>12121</v>
      </c>
      <c r="C123" s="15" t="s">
        <v>2616</v>
      </c>
      <c r="D123" s="15">
        <f>IF(ISNA(VLOOKUP($C123&amp;"_2",[1]roadtype_submitted!$C$2:$D$1492,2,FALSE)),0.08,VLOOKUP($C123&amp;"_2",[1]roadtype_submitted!$C$2:$D$1492,2,FALSE))</f>
        <v>9.4000000000000004E-3</v>
      </c>
      <c r="E123" s="45">
        <v>0.08</v>
      </c>
      <c r="F123" s="15" t="str">
        <f>IF(ISNA(VLOOKUP($C123&amp;"_2",[1]roadtype_submitted!$C$2:$D$1492,2,FALSE)),"MOVES","Submitted")</f>
        <v>Submitted</v>
      </c>
      <c r="G123" s="14">
        <f t="shared" si="5"/>
        <v>2</v>
      </c>
    </row>
    <row r="124" spans="1:7" x14ac:dyDescent="0.3">
      <c r="A124" s="16">
        <f t="shared" si="3"/>
        <v>12</v>
      </c>
      <c r="B124" s="18">
        <f t="shared" si="4"/>
        <v>12123</v>
      </c>
      <c r="C124" s="15" t="s">
        <v>2617</v>
      </c>
      <c r="D124" s="15">
        <f>IF(ISNA(VLOOKUP($C124&amp;"_2",[1]roadtype_submitted!$C$2:$D$1492,2,FALSE)),0.08,VLOOKUP($C124&amp;"_2",[1]roadtype_submitted!$C$2:$D$1492,2,FALSE))</f>
        <v>1E-3</v>
      </c>
      <c r="E124" s="15">
        <f>IF(ISNA(VLOOKUP($C124&amp;"_4",[1]roadtype_submitted!$C$2:$D$1492,2,FALSE)),0.08,VLOOKUP($C124&amp;"_4",[1]roadtype_submitted!$C$2:$D$1492,2,FALSE))</f>
        <v>1E-3</v>
      </c>
      <c r="F124" s="15" t="str">
        <f>IF(ISNA(VLOOKUP($C124&amp;"_2",[1]roadtype_submitted!$C$2:$D$1492,2,FALSE)),"MOVES","Submitted")</f>
        <v>Submitted</v>
      </c>
      <c r="G124" s="14">
        <f t="shared" si="5"/>
        <v>1</v>
      </c>
    </row>
    <row r="125" spans="1:7" x14ac:dyDescent="0.3">
      <c r="A125" s="16">
        <f t="shared" si="3"/>
        <v>12</v>
      </c>
      <c r="B125" s="18">
        <f t="shared" si="4"/>
        <v>12125</v>
      </c>
      <c r="C125" s="15" t="s">
        <v>2618</v>
      </c>
      <c r="D125" s="15">
        <f>IF(ISNA(VLOOKUP($C125&amp;"_2",[1]roadtype_submitted!$C$2:$D$1492,2,FALSE)),0.08,VLOOKUP($C125&amp;"_2",[1]roadtype_submitted!$C$2:$D$1492,2,FALSE))</f>
        <v>1E-3</v>
      </c>
      <c r="E125" s="15">
        <f>IF(ISNA(VLOOKUP($C125&amp;"_4",[1]roadtype_submitted!$C$2:$D$1492,2,FALSE)),0.08,VLOOKUP($C125&amp;"_4",[1]roadtype_submitted!$C$2:$D$1492,2,FALSE))</f>
        <v>1E-3</v>
      </c>
      <c r="F125" s="15" t="str">
        <f>IF(ISNA(VLOOKUP($C125&amp;"_2",[1]roadtype_submitted!$C$2:$D$1492,2,FALSE)),"MOVES","Submitted")</f>
        <v>Submitted</v>
      </c>
      <c r="G125" s="14">
        <f t="shared" si="5"/>
        <v>1</v>
      </c>
    </row>
    <row r="126" spans="1:7" x14ac:dyDescent="0.3">
      <c r="A126" s="16">
        <f t="shared" si="3"/>
        <v>12</v>
      </c>
      <c r="B126" s="18">
        <f t="shared" si="4"/>
        <v>12127</v>
      </c>
      <c r="C126" s="15" t="s">
        <v>2619</v>
      </c>
      <c r="D126" s="15">
        <f>IF(ISNA(VLOOKUP($C126&amp;"_2",[1]roadtype_submitted!$C$2:$D$1492,2,FALSE)),0.08,VLOOKUP($C126&amp;"_2",[1]roadtype_submitted!$C$2:$D$1492,2,FALSE))</f>
        <v>1.84E-2</v>
      </c>
      <c r="E126" s="15">
        <f>IF(ISNA(VLOOKUP($C126&amp;"_4",[1]roadtype_submitted!$C$2:$D$1492,2,FALSE)),0.08,VLOOKUP($C126&amp;"_4",[1]roadtype_submitted!$C$2:$D$1492,2,FALSE))</f>
        <v>4.7500000000000001E-2</v>
      </c>
      <c r="F126" s="15" t="str">
        <f>IF(ISNA(VLOOKUP($C126&amp;"_2",[1]roadtype_submitted!$C$2:$D$1492,2,FALSE)),"MOVES","Submitted")</f>
        <v>Submitted</v>
      </c>
      <c r="G126" s="14">
        <f t="shared" si="5"/>
        <v>1</v>
      </c>
    </row>
    <row r="127" spans="1:7" x14ac:dyDescent="0.3">
      <c r="A127" s="16">
        <f t="shared" si="3"/>
        <v>12</v>
      </c>
      <c r="B127" s="18">
        <f t="shared" si="4"/>
        <v>12129</v>
      </c>
      <c r="C127" s="15" t="s">
        <v>2620</v>
      </c>
      <c r="D127" s="15">
        <f>IF(ISNA(VLOOKUP($C127&amp;"_2",[1]roadtype_submitted!$C$2:$D$1492,2,FALSE)),0.08,VLOOKUP($C127&amp;"_2",[1]roadtype_submitted!$C$2:$D$1492,2,FALSE))</f>
        <v>1E-3</v>
      </c>
      <c r="E127" s="15">
        <f>IF(ISNA(VLOOKUP($C127&amp;"_4",[1]roadtype_submitted!$C$2:$D$1492,2,FALSE)),0.08,VLOOKUP($C127&amp;"_4",[1]roadtype_submitted!$C$2:$D$1492,2,FALSE))</f>
        <v>1E-3</v>
      </c>
      <c r="F127" s="15" t="str">
        <f>IF(ISNA(VLOOKUP($C127&amp;"_2",[1]roadtype_submitted!$C$2:$D$1492,2,FALSE)),"MOVES","Submitted")</f>
        <v>Submitted</v>
      </c>
      <c r="G127" s="14">
        <f t="shared" si="5"/>
        <v>1</v>
      </c>
    </row>
    <row r="128" spans="1:7" x14ac:dyDescent="0.3">
      <c r="A128" s="16">
        <f t="shared" si="3"/>
        <v>12</v>
      </c>
      <c r="B128" s="18">
        <f t="shared" si="4"/>
        <v>12131</v>
      </c>
      <c r="C128" s="15" t="s">
        <v>2621</v>
      </c>
      <c r="D128" s="15">
        <f>IF(ISNA(VLOOKUP($C128&amp;"_2",[1]roadtype_submitted!$C$2:$D$1492,2,FALSE)),0.08,VLOOKUP($C128&amp;"_2",[1]roadtype_submitted!$C$2:$D$1492,2,FALSE))</f>
        <v>9.9000000000000008E-3</v>
      </c>
      <c r="E128" s="45">
        <v>0.08</v>
      </c>
      <c r="F128" s="15" t="str">
        <f>IF(ISNA(VLOOKUP($C128&amp;"_2",[1]roadtype_submitted!$C$2:$D$1492,2,FALSE)),"MOVES","Submitted")</f>
        <v>Submitted</v>
      </c>
      <c r="G128" s="14">
        <f t="shared" si="5"/>
        <v>2</v>
      </c>
    </row>
    <row r="129" spans="1:7" x14ac:dyDescent="0.3">
      <c r="A129" s="16">
        <f t="shared" si="3"/>
        <v>12</v>
      </c>
      <c r="B129" s="18">
        <f t="shared" si="4"/>
        <v>12133</v>
      </c>
      <c r="C129" s="15" t="s">
        <v>2622</v>
      </c>
      <c r="D129" s="15">
        <f>IF(ISNA(VLOOKUP($C129&amp;"_2",[1]roadtype_submitted!$C$2:$D$1492,2,FALSE)),0.08,VLOOKUP($C129&amp;"_2",[1]roadtype_submitted!$C$2:$D$1492,2,FALSE))</f>
        <v>1.34E-2</v>
      </c>
      <c r="E129" s="15">
        <f>IF(ISNA(VLOOKUP($C129&amp;"_4",[1]roadtype_submitted!$C$2:$D$1492,2,FALSE)),0.08,VLOOKUP($C129&amp;"_4",[1]roadtype_submitted!$C$2:$D$1492,2,FALSE))</f>
        <v>1E-3</v>
      </c>
      <c r="F129" s="15" t="str">
        <f>IF(ISNA(VLOOKUP($C129&amp;"_2",[1]roadtype_submitted!$C$2:$D$1492,2,FALSE)),"MOVES","Submitted")</f>
        <v>Submitted</v>
      </c>
      <c r="G129" s="14">
        <f t="shared" si="5"/>
        <v>1</v>
      </c>
    </row>
    <row r="130" spans="1:7" x14ac:dyDescent="0.3">
      <c r="A130" s="16">
        <f t="shared" si="3"/>
        <v>13</v>
      </c>
      <c r="B130" s="18">
        <f t="shared" si="4"/>
        <v>13001</v>
      </c>
      <c r="C130" s="15" t="s">
        <v>2623</v>
      </c>
      <c r="D130" s="15">
        <f>IF(ISNA(VLOOKUP($C130&amp;"_2",[1]roadtype_submitted!$C$2:$D$1492,2,FALSE)),0.08,VLOOKUP($C130&amp;"_2",[1]roadtype_submitted!$C$2:$D$1492,2,FALSE))</f>
        <v>0.08</v>
      </c>
      <c r="E130" s="15">
        <f>IF(ISNA(VLOOKUP($C130&amp;"_4",[1]roadtype_submitted!$C$2:$D$1492,2,FALSE)),0.08,VLOOKUP($C130&amp;"_4",[1]roadtype_submitted!$C$2:$D$1492,2,FALSE))</f>
        <v>0.08</v>
      </c>
      <c r="F130" s="15" t="str">
        <f>IF(ISNA(VLOOKUP($C130&amp;"_2",[1]roadtype_submitted!$C$2:$D$1492,2,FALSE)),"MOVES","Submitted")</f>
        <v>MOVES</v>
      </c>
      <c r="G130" s="14">
        <f t="shared" si="5"/>
        <v>2</v>
      </c>
    </row>
    <row r="131" spans="1:7" x14ac:dyDescent="0.3">
      <c r="A131" s="16">
        <f t="shared" si="3"/>
        <v>13</v>
      </c>
      <c r="B131" s="18">
        <f t="shared" si="4"/>
        <v>13003</v>
      </c>
      <c r="C131" s="15" t="s">
        <v>2624</v>
      </c>
      <c r="D131" s="15">
        <f>IF(ISNA(VLOOKUP($C131&amp;"_2",[1]roadtype_submitted!$C$2:$D$1492,2,FALSE)),0.08,VLOOKUP($C131&amp;"_2",[1]roadtype_submitted!$C$2:$D$1492,2,FALSE))</f>
        <v>0.08</v>
      </c>
      <c r="E131" s="15">
        <f>IF(ISNA(VLOOKUP($C131&amp;"_4",[1]roadtype_submitted!$C$2:$D$1492,2,FALSE)),0.08,VLOOKUP($C131&amp;"_4",[1]roadtype_submitted!$C$2:$D$1492,2,FALSE))</f>
        <v>0.08</v>
      </c>
      <c r="F131" s="15" t="str">
        <f>IF(ISNA(VLOOKUP($C131&amp;"_2",[1]roadtype_submitted!$C$2:$D$1492,2,FALSE)),"MOVES","Submitted")</f>
        <v>MOVES</v>
      </c>
      <c r="G131" s="14">
        <f t="shared" si="5"/>
        <v>2</v>
      </c>
    </row>
    <row r="132" spans="1:7" x14ac:dyDescent="0.3">
      <c r="A132" s="16">
        <f t="shared" si="3"/>
        <v>13</v>
      </c>
      <c r="B132" s="18">
        <f t="shared" si="4"/>
        <v>13005</v>
      </c>
      <c r="C132" s="15" t="s">
        <v>2625</v>
      </c>
      <c r="D132" s="15">
        <f>IF(ISNA(VLOOKUP($C132&amp;"_2",[1]roadtype_submitted!$C$2:$D$1492,2,FALSE)),0.08,VLOOKUP($C132&amp;"_2",[1]roadtype_submitted!$C$2:$D$1492,2,FALSE))</f>
        <v>0.08</v>
      </c>
      <c r="E132" s="15">
        <f>IF(ISNA(VLOOKUP($C132&amp;"_4",[1]roadtype_submitted!$C$2:$D$1492,2,FALSE)),0.08,VLOOKUP($C132&amp;"_4",[1]roadtype_submitted!$C$2:$D$1492,2,FALSE))</f>
        <v>0.08</v>
      </c>
      <c r="F132" s="15" t="str">
        <f>IF(ISNA(VLOOKUP($C132&amp;"_2",[1]roadtype_submitted!$C$2:$D$1492,2,FALSE)),"MOVES","Submitted")</f>
        <v>MOVES</v>
      </c>
      <c r="G132" s="14">
        <f t="shared" si="5"/>
        <v>2</v>
      </c>
    </row>
    <row r="133" spans="1:7" x14ac:dyDescent="0.3">
      <c r="A133" s="16">
        <f t="shared" si="3"/>
        <v>13</v>
      </c>
      <c r="B133" s="18">
        <f t="shared" si="4"/>
        <v>13007</v>
      </c>
      <c r="C133" s="15" t="s">
        <v>2626</v>
      </c>
      <c r="D133" s="15">
        <f>IF(ISNA(VLOOKUP($C133&amp;"_2",[1]roadtype_submitted!$C$2:$D$1492,2,FALSE)),0.08,VLOOKUP($C133&amp;"_2",[1]roadtype_submitted!$C$2:$D$1492,2,FALSE))</f>
        <v>0.08</v>
      </c>
      <c r="E133" s="15">
        <f>IF(ISNA(VLOOKUP($C133&amp;"_4",[1]roadtype_submitted!$C$2:$D$1492,2,FALSE)),0.08,VLOOKUP($C133&amp;"_4",[1]roadtype_submitted!$C$2:$D$1492,2,FALSE))</f>
        <v>0.08</v>
      </c>
      <c r="F133" s="15" t="str">
        <f>IF(ISNA(VLOOKUP($C133&amp;"_2",[1]roadtype_submitted!$C$2:$D$1492,2,FALSE)),"MOVES","Submitted")</f>
        <v>MOVES</v>
      </c>
      <c r="G133" s="14">
        <f t="shared" si="5"/>
        <v>2</v>
      </c>
    </row>
    <row r="134" spans="1:7" x14ac:dyDescent="0.3">
      <c r="A134" s="16">
        <f t="shared" ref="A134:A197" si="6">TRUNC(B134/1000,0)</f>
        <v>13</v>
      </c>
      <c r="B134" s="18">
        <f t="shared" ref="B134:B197" si="7">MID(C134,2,5)*1</f>
        <v>13009</v>
      </c>
      <c r="C134" s="15" t="s">
        <v>2627</v>
      </c>
      <c r="D134" s="15">
        <f>IF(ISNA(VLOOKUP($C134&amp;"_2",[1]roadtype_submitted!$C$2:$D$1492,2,FALSE)),0.08,VLOOKUP($C134&amp;"_2",[1]roadtype_submitted!$C$2:$D$1492,2,FALSE))</f>
        <v>0.08</v>
      </c>
      <c r="E134" s="15">
        <f>IF(ISNA(VLOOKUP($C134&amp;"_4",[1]roadtype_submitted!$C$2:$D$1492,2,FALSE)),0.08,VLOOKUP($C134&amp;"_4",[1]roadtype_submitted!$C$2:$D$1492,2,FALSE))</f>
        <v>0.08</v>
      </c>
      <c r="F134" s="15" t="str">
        <f>IF(ISNA(VLOOKUP($C134&amp;"_2",[1]roadtype_submitted!$C$2:$D$1492,2,FALSE)),"MOVES","Submitted")</f>
        <v>MOVES</v>
      </c>
      <c r="G134" s="14">
        <f t="shared" ref="G134:G197" si="8">VLOOKUP(E134,$I$14:$J$19,2,TRUE)</f>
        <v>2</v>
      </c>
    </row>
    <row r="135" spans="1:7" x14ac:dyDescent="0.3">
      <c r="A135" s="16">
        <f t="shared" si="6"/>
        <v>13</v>
      </c>
      <c r="B135" s="18">
        <f t="shared" si="7"/>
        <v>13011</v>
      </c>
      <c r="C135" s="15" t="s">
        <v>2628</v>
      </c>
      <c r="D135" s="15">
        <f>IF(ISNA(VLOOKUP($C135&amp;"_2",[1]roadtype_submitted!$C$2:$D$1492,2,FALSE)),0.08,VLOOKUP($C135&amp;"_2",[1]roadtype_submitted!$C$2:$D$1492,2,FALSE))</f>
        <v>0.08</v>
      </c>
      <c r="E135" s="15">
        <f>IF(ISNA(VLOOKUP($C135&amp;"_4",[1]roadtype_submitted!$C$2:$D$1492,2,FALSE)),0.08,VLOOKUP($C135&amp;"_4",[1]roadtype_submitted!$C$2:$D$1492,2,FALSE))</f>
        <v>0.08</v>
      </c>
      <c r="F135" s="15" t="str">
        <f>IF(ISNA(VLOOKUP($C135&amp;"_2",[1]roadtype_submitted!$C$2:$D$1492,2,FALSE)),"MOVES","Submitted")</f>
        <v>MOVES</v>
      </c>
      <c r="G135" s="14">
        <f t="shared" si="8"/>
        <v>2</v>
      </c>
    </row>
    <row r="136" spans="1:7" x14ac:dyDescent="0.3">
      <c r="A136" s="16">
        <f t="shared" si="6"/>
        <v>13</v>
      </c>
      <c r="B136" s="18">
        <f t="shared" si="7"/>
        <v>13013</v>
      </c>
      <c r="C136" s="15" t="s">
        <v>2629</v>
      </c>
      <c r="D136" s="15">
        <f>IF(ISNA(VLOOKUP($C136&amp;"_2",[1]roadtype_submitted!$C$2:$D$1492,2,FALSE)),0.08,VLOOKUP($C136&amp;"_2",[1]roadtype_submitted!$C$2:$D$1492,2,FALSE))</f>
        <v>4.8399999999999999E-2</v>
      </c>
      <c r="E136" s="15">
        <f>IF(ISNA(VLOOKUP($C136&amp;"_4",[1]roadtype_submitted!$C$2:$D$1492,2,FALSE)),0.08,VLOOKUP($C136&amp;"_4",[1]roadtype_submitted!$C$2:$D$1492,2,FALSE))</f>
        <v>0.08</v>
      </c>
      <c r="F136" s="15" t="str">
        <f>IF(ISNA(VLOOKUP($C136&amp;"_2",[1]roadtype_submitted!$C$2:$D$1492,2,FALSE)),"MOVES","Submitted")</f>
        <v>Submitted</v>
      </c>
      <c r="G136" s="14">
        <f t="shared" si="8"/>
        <v>2</v>
      </c>
    </row>
    <row r="137" spans="1:7" x14ac:dyDescent="0.3">
      <c r="A137" s="16">
        <f t="shared" si="6"/>
        <v>13</v>
      </c>
      <c r="B137" s="18">
        <f t="shared" si="7"/>
        <v>13015</v>
      </c>
      <c r="C137" s="15" t="s">
        <v>2630</v>
      </c>
      <c r="D137" s="15">
        <f>IF(ISNA(VLOOKUP($C137&amp;"_2",[1]roadtype_submitted!$C$2:$D$1492,2,FALSE)),0.08,VLOOKUP($C137&amp;"_2",[1]roadtype_submitted!$C$2:$D$1492,2,FALSE))</f>
        <v>2.8799999999999999E-2</v>
      </c>
      <c r="E137" s="15">
        <f>IF(ISNA(VLOOKUP($C137&amp;"_4",[1]roadtype_submitted!$C$2:$D$1492,2,FALSE)),0.08,VLOOKUP($C137&amp;"_4",[1]roadtype_submitted!$C$2:$D$1492,2,FALSE))</f>
        <v>4.82E-2</v>
      </c>
      <c r="F137" s="15" t="str">
        <f>IF(ISNA(VLOOKUP($C137&amp;"_2",[1]roadtype_submitted!$C$2:$D$1492,2,FALSE)),"MOVES","Submitted")</f>
        <v>Submitted</v>
      </c>
      <c r="G137" s="14">
        <f t="shared" si="8"/>
        <v>1</v>
      </c>
    </row>
    <row r="138" spans="1:7" x14ac:dyDescent="0.3">
      <c r="A138" s="16">
        <f t="shared" si="6"/>
        <v>13</v>
      </c>
      <c r="B138" s="18">
        <f t="shared" si="7"/>
        <v>13017</v>
      </c>
      <c r="C138" s="15" t="s">
        <v>2631</v>
      </c>
      <c r="D138" s="15">
        <f>IF(ISNA(VLOOKUP($C138&amp;"_2",[1]roadtype_submitted!$C$2:$D$1492,2,FALSE)),0.08,VLOOKUP($C138&amp;"_2",[1]roadtype_submitted!$C$2:$D$1492,2,FALSE))</f>
        <v>0.08</v>
      </c>
      <c r="E138" s="15">
        <f>IF(ISNA(VLOOKUP($C138&amp;"_4",[1]roadtype_submitted!$C$2:$D$1492,2,FALSE)),0.08,VLOOKUP($C138&amp;"_4",[1]roadtype_submitted!$C$2:$D$1492,2,FALSE))</f>
        <v>0.08</v>
      </c>
      <c r="F138" s="15" t="str">
        <f>IF(ISNA(VLOOKUP($C138&amp;"_2",[1]roadtype_submitted!$C$2:$D$1492,2,FALSE)),"MOVES","Submitted")</f>
        <v>MOVES</v>
      </c>
      <c r="G138" s="14">
        <f t="shared" si="8"/>
        <v>2</v>
      </c>
    </row>
    <row r="139" spans="1:7" x14ac:dyDescent="0.3">
      <c r="A139" s="16">
        <f t="shared" si="6"/>
        <v>13</v>
      </c>
      <c r="B139" s="18">
        <f t="shared" si="7"/>
        <v>13019</v>
      </c>
      <c r="C139" s="15" t="s">
        <v>2632</v>
      </c>
      <c r="D139" s="15">
        <f>IF(ISNA(VLOOKUP($C139&amp;"_2",[1]roadtype_submitted!$C$2:$D$1492,2,FALSE)),0.08,VLOOKUP($C139&amp;"_2",[1]roadtype_submitted!$C$2:$D$1492,2,FALSE))</f>
        <v>0.08</v>
      </c>
      <c r="E139" s="15">
        <f>IF(ISNA(VLOOKUP($C139&amp;"_4",[1]roadtype_submitted!$C$2:$D$1492,2,FALSE)),0.08,VLOOKUP($C139&amp;"_4",[1]roadtype_submitted!$C$2:$D$1492,2,FALSE))</f>
        <v>0.08</v>
      </c>
      <c r="F139" s="15" t="str">
        <f>IF(ISNA(VLOOKUP($C139&amp;"_2",[1]roadtype_submitted!$C$2:$D$1492,2,FALSE)),"MOVES","Submitted")</f>
        <v>MOVES</v>
      </c>
      <c r="G139" s="14">
        <f t="shared" si="8"/>
        <v>2</v>
      </c>
    </row>
    <row r="140" spans="1:7" x14ac:dyDescent="0.3">
      <c r="A140" s="16">
        <f t="shared" si="6"/>
        <v>13</v>
      </c>
      <c r="B140" s="18">
        <f t="shared" si="7"/>
        <v>13021</v>
      </c>
      <c r="C140" s="15" t="s">
        <v>2633</v>
      </c>
      <c r="D140" s="15">
        <f>IF(ISNA(VLOOKUP($C140&amp;"_2",[1]roadtype_submitted!$C$2:$D$1492,2,FALSE)),0.08,VLOOKUP($C140&amp;"_2",[1]roadtype_submitted!$C$2:$D$1492,2,FALSE))</f>
        <v>0.08</v>
      </c>
      <c r="E140" s="15">
        <f>IF(ISNA(VLOOKUP($C140&amp;"_4",[1]roadtype_submitted!$C$2:$D$1492,2,FALSE)),0.08,VLOOKUP($C140&amp;"_4",[1]roadtype_submitted!$C$2:$D$1492,2,FALSE))</f>
        <v>8.9653999999999998E-2</v>
      </c>
      <c r="F140" s="15" t="str">
        <f>IF(ISNA(VLOOKUP($C140&amp;"_2",[1]roadtype_submitted!$C$2:$D$1492,2,FALSE)),"MOVES","Submitted")</f>
        <v>Submitted</v>
      </c>
      <c r="G140" s="14">
        <f t="shared" si="8"/>
        <v>2</v>
      </c>
    </row>
    <row r="141" spans="1:7" x14ac:dyDescent="0.3">
      <c r="A141" s="16">
        <f t="shared" si="6"/>
        <v>13</v>
      </c>
      <c r="B141" s="18">
        <f t="shared" si="7"/>
        <v>13023</v>
      </c>
      <c r="C141" s="15" t="s">
        <v>2634</v>
      </c>
      <c r="D141" s="15">
        <f>IF(ISNA(VLOOKUP($C141&amp;"_2",[1]roadtype_submitted!$C$2:$D$1492,2,FALSE)),0.08,VLOOKUP($C141&amp;"_2",[1]roadtype_submitted!$C$2:$D$1492,2,FALSE))</f>
        <v>0.08</v>
      </c>
      <c r="E141" s="15">
        <f>IF(ISNA(VLOOKUP($C141&amp;"_4",[1]roadtype_submitted!$C$2:$D$1492,2,FALSE)),0.08,VLOOKUP($C141&amp;"_4",[1]roadtype_submitted!$C$2:$D$1492,2,FALSE))</f>
        <v>0.08</v>
      </c>
      <c r="F141" s="15" t="str">
        <f>IF(ISNA(VLOOKUP($C141&amp;"_2",[1]roadtype_submitted!$C$2:$D$1492,2,FALSE)),"MOVES","Submitted")</f>
        <v>MOVES</v>
      </c>
      <c r="G141" s="14">
        <f t="shared" si="8"/>
        <v>2</v>
      </c>
    </row>
    <row r="142" spans="1:7" x14ac:dyDescent="0.3">
      <c r="A142" s="16">
        <f t="shared" si="6"/>
        <v>13</v>
      </c>
      <c r="B142" s="18">
        <f t="shared" si="7"/>
        <v>13025</v>
      </c>
      <c r="C142" s="15" t="s">
        <v>2635</v>
      </c>
      <c r="D142" s="15">
        <f>IF(ISNA(VLOOKUP($C142&amp;"_2",[1]roadtype_submitted!$C$2:$D$1492,2,FALSE)),0.08,VLOOKUP($C142&amp;"_2",[1]roadtype_submitted!$C$2:$D$1492,2,FALSE))</f>
        <v>0.08</v>
      </c>
      <c r="E142" s="15">
        <f>IF(ISNA(VLOOKUP($C142&amp;"_4",[1]roadtype_submitted!$C$2:$D$1492,2,FALSE)),0.08,VLOOKUP($C142&amp;"_4",[1]roadtype_submitted!$C$2:$D$1492,2,FALSE))</f>
        <v>0.08</v>
      </c>
      <c r="F142" s="15" t="str">
        <f>IF(ISNA(VLOOKUP($C142&amp;"_2",[1]roadtype_submitted!$C$2:$D$1492,2,FALSE)),"MOVES","Submitted")</f>
        <v>MOVES</v>
      </c>
      <c r="G142" s="14">
        <f t="shared" si="8"/>
        <v>2</v>
      </c>
    </row>
    <row r="143" spans="1:7" x14ac:dyDescent="0.3">
      <c r="A143" s="16">
        <f t="shared" si="6"/>
        <v>13</v>
      </c>
      <c r="B143" s="18">
        <f t="shared" si="7"/>
        <v>13027</v>
      </c>
      <c r="C143" s="15" t="s">
        <v>2636</v>
      </c>
      <c r="D143" s="15">
        <f>IF(ISNA(VLOOKUP($C143&amp;"_2",[1]roadtype_submitted!$C$2:$D$1492,2,FALSE)),0.08,VLOOKUP($C143&amp;"_2",[1]roadtype_submitted!$C$2:$D$1492,2,FALSE))</f>
        <v>0.08</v>
      </c>
      <c r="E143" s="15">
        <f>IF(ISNA(VLOOKUP($C143&amp;"_4",[1]roadtype_submitted!$C$2:$D$1492,2,FALSE)),0.08,VLOOKUP($C143&amp;"_4",[1]roadtype_submitted!$C$2:$D$1492,2,FALSE))</f>
        <v>0.08</v>
      </c>
      <c r="F143" s="15" t="str">
        <f>IF(ISNA(VLOOKUP($C143&amp;"_2",[1]roadtype_submitted!$C$2:$D$1492,2,FALSE)),"MOVES","Submitted")</f>
        <v>MOVES</v>
      </c>
      <c r="G143" s="14">
        <f t="shared" si="8"/>
        <v>2</v>
      </c>
    </row>
    <row r="144" spans="1:7" x14ac:dyDescent="0.3">
      <c r="A144" s="16">
        <f t="shared" si="6"/>
        <v>13</v>
      </c>
      <c r="B144" s="18">
        <f t="shared" si="7"/>
        <v>13029</v>
      </c>
      <c r="C144" s="15" t="s">
        <v>2637</v>
      </c>
      <c r="D144" s="15">
        <f>IF(ISNA(VLOOKUP($C144&amp;"_2",[1]roadtype_submitted!$C$2:$D$1492,2,FALSE)),0.08,VLOOKUP($C144&amp;"_2",[1]roadtype_submitted!$C$2:$D$1492,2,FALSE))</f>
        <v>0.08</v>
      </c>
      <c r="E144" s="15">
        <f>IF(ISNA(VLOOKUP($C144&amp;"_4",[1]roadtype_submitted!$C$2:$D$1492,2,FALSE)),0.08,VLOOKUP($C144&amp;"_4",[1]roadtype_submitted!$C$2:$D$1492,2,FALSE))</f>
        <v>0.08</v>
      </c>
      <c r="F144" s="15" t="str">
        <f>IF(ISNA(VLOOKUP($C144&amp;"_2",[1]roadtype_submitted!$C$2:$D$1492,2,FALSE)),"MOVES","Submitted")</f>
        <v>MOVES</v>
      </c>
      <c r="G144" s="14">
        <f t="shared" si="8"/>
        <v>2</v>
      </c>
    </row>
    <row r="145" spans="1:7" x14ac:dyDescent="0.3">
      <c r="A145" s="16">
        <f t="shared" si="6"/>
        <v>13</v>
      </c>
      <c r="B145" s="18">
        <f t="shared" si="7"/>
        <v>13031</v>
      </c>
      <c r="C145" s="15" t="s">
        <v>2638</v>
      </c>
      <c r="D145" s="15">
        <f>IF(ISNA(VLOOKUP($C145&amp;"_2",[1]roadtype_submitted!$C$2:$D$1492,2,FALSE)),0.08,VLOOKUP($C145&amp;"_2",[1]roadtype_submitted!$C$2:$D$1492,2,FALSE))</f>
        <v>0.08</v>
      </c>
      <c r="E145" s="15">
        <f>IF(ISNA(VLOOKUP($C145&amp;"_4",[1]roadtype_submitted!$C$2:$D$1492,2,FALSE)),0.08,VLOOKUP($C145&amp;"_4",[1]roadtype_submitted!$C$2:$D$1492,2,FALSE))</f>
        <v>0.08</v>
      </c>
      <c r="F145" s="15" t="str">
        <f>IF(ISNA(VLOOKUP($C145&amp;"_2",[1]roadtype_submitted!$C$2:$D$1492,2,FALSE)),"MOVES","Submitted")</f>
        <v>MOVES</v>
      </c>
      <c r="G145" s="14">
        <f t="shared" si="8"/>
        <v>2</v>
      </c>
    </row>
    <row r="146" spans="1:7" x14ac:dyDescent="0.3">
      <c r="A146" s="16">
        <f t="shared" si="6"/>
        <v>13</v>
      </c>
      <c r="B146" s="18">
        <f t="shared" si="7"/>
        <v>13033</v>
      </c>
      <c r="C146" s="15" t="s">
        <v>2639</v>
      </c>
      <c r="D146" s="15">
        <f>IF(ISNA(VLOOKUP($C146&amp;"_2",[1]roadtype_submitted!$C$2:$D$1492,2,FALSE)),0.08,VLOOKUP($C146&amp;"_2",[1]roadtype_submitted!$C$2:$D$1492,2,FALSE))</f>
        <v>0.08</v>
      </c>
      <c r="E146" s="15">
        <f>IF(ISNA(VLOOKUP($C146&amp;"_4",[1]roadtype_submitted!$C$2:$D$1492,2,FALSE)),0.08,VLOOKUP($C146&amp;"_4",[1]roadtype_submitted!$C$2:$D$1492,2,FALSE))</f>
        <v>0.08</v>
      </c>
      <c r="F146" s="15" t="str">
        <f>IF(ISNA(VLOOKUP($C146&amp;"_2",[1]roadtype_submitted!$C$2:$D$1492,2,FALSE)),"MOVES","Submitted")</f>
        <v>MOVES</v>
      </c>
      <c r="G146" s="14">
        <f t="shared" si="8"/>
        <v>2</v>
      </c>
    </row>
    <row r="147" spans="1:7" x14ac:dyDescent="0.3">
      <c r="A147" s="16">
        <f t="shared" si="6"/>
        <v>13</v>
      </c>
      <c r="B147" s="18">
        <f t="shared" si="7"/>
        <v>13035</v>
      </c>
      <c r="C147" s="15" t="s">
        <v>2640</v>
      </c>
      <c r="D147" s="15">
        <f>IF(ISNA(VLOOKUP($C147&amp;"_2",[1]roadtype_submitted!$C$2:$D$1492,2,FALSE)),0.08,VLOOKUP($C147&amp;"_2",[1]roadtype_submitted!$C$2:$D$1492,2,FALSE))</f>
        <v>0.08</v>
      </c>
      <c r="E147" s="15">
        <f>IF(ISNA(VLOOKUP($C147&amp;"_4",[1]roadtype_submitted!$C$2:$D$1492,2,FALSE)),0.08,VLOOKUP($C147&amp;"_4",[1]roadtype_submitted!$C$2:$D$1492,2,FALSE))</f>
        <v>0.08</v>
      </c>
      <c r="F147" s="15" t="str">
        <f>IF(ISNA(VLOOKUP($C147&amp;"_2",[1]roadtype_submitted!$C$2:$D$1492,2,FALSE)),"MOVES","Submitted")</f>
        <v>MOVES</v>
      </c>
      <c r="G147" s="14">
        <f t="shared" si="8"/>
        <v>2</v>
      </c>
    </row>
    <row r="148" spans="1:7" x14ac:dyDescent="0.3">
      <c r="A148" s="16">
        <f t="shared" si="6"/>
        <v>13</v>
      </c>
      <c r="B148" s="18">
        <f t="shared" si="7"/>
        <v>13037</v>
      </c>
      <c r="C148" s="15" t="s">
        <v>2641</v>
      </c>
      <c r="D148" s="15">
        <f>IF(ISNA(VLOOKUP($C148&amp;"_2",[1]roadtype_submitted!$C$2:$D$1492,2,FALSE)),0.08,VLOOKUP($C148&amp;"_2",[1]roadtype_submitted!$C$2:$D$1492,2,FALSE))</f>
        <v>0.08</v>
      </c>
      <c r="E148" s="15">
        <f>IF(ISNA(VLOOKUP($C148&amp;"_4",[1]roadtype_submitted!$C$2:$D$1492,2,FALSE)),0.08,VLOOKUP($C148&amp;"_4",[1]roadtype_submitted!$C$2:$D$1492,2,FALSE))</f>
        <v>0.08</v>
      </c>
      <c r="F148" s="15" t="str">
        <f>IF(ISNA(VLOOKUP($C148&amp;"_2",[1]roadtype_submitted!$C$2:$D$1492,2,FALSE)),"MOVES","Submitted")</f>
        <v>MOVES</v>
      </c>
      <c r="G148" s="14">
        <f t="shared" si="8"/>
        <v>2</v>
      </c>
    </row>
    <row r="149" spans="1:7" x14ac:dyDescent="0.3">
      <c r="A149" s="16">
        <f t="shared" si="6"/>
        <v>13</v>
      </c>
      <c r="B149" s="18">
        <f t="shared" si="7"/>
        <v>13039</v>
      </c>
      <c r="C149" s="15" t="s">
        <v>2642</v>
      </c>
      <c r="D149" s="15">
        <f>IF(ISNA(VLOOKUP($C149&amp;"_2",[1]roadtype_submitted!$C$2:$D$1492,2,FALSE)),0.08,VLOOKUP($C149&amp;"_2",[1]roadtype_submitted!$C$2:$D$1492,2,FALSE))</f>
        <v>0.08</v>
      </c>
      <c r="E149" s="15">
        <f>IF(ISNA(VLOOKUP($C149&amp;"_4",[1]roadtype_submitted!$C$2:$D$1492,2,FALSE)),0.08,VLOOKUP($C149&amp;"_4",[1]roadtype_submitted!$C$2:$D$1492,2,FALSE))</f>
        <v>0.08</v>
      </c>
      <c r="F149" s="15" t="str">
        <f>IF(ISNA(VLOOKUP($C149&amp;"_2",[1]roadtype_submitted!$C$2:$D$1492,2,FALSE)),"MOVES","Submitted")</f>
        <v>MOVES</v>
      </c>
      <c r="G149" s="14">
        <f t="shared" si="8"/>
        <v>2</v>
      </c>
    </row>
    <row r="150" spans="1:7" x14ac:dyDescent="0.3">
      <c r="A150" s="16">
        <f t="shared" si="6"/>
        <v>13</v>
      </c>
      <c r="B150" s="18">
        <f t="shared" si="7"/>
        <v>13043</v>
      </c>
      <c r="C150" s="15" t="s">
        <v>2643</v>
      </c>
      <c r="D150" s="15">
        <f>IF(ISNA(VLOOKUP($C150&amp;"_2",[1]roadtype_submitted!$C$2:$D$1492,2,FALSE)),0.08,VLOOKUP($C150&amp;"_2",[1]roadtype_submitted!$C$2:$D$1492,2,FALSE))</f>
        <v>0.08</v>
      </c>
      <c r="E150" s="15">
        <f>IF(ISNA(VLOOKUP($C150&amp;"_4",[1]roadtype_submitted!$C$2:$D$1492,2,FALSE)),0.08,VLOOKUP($C150&amp;"_4",[1]roadtype_submitted!$C$2:$D$1492,2,FALSE))</f>
        <v>0.08</v>
      </c>
      <c r="F150" s="15" t="str">
        <f>IF(ISNA(VLOOKUP($C150&amp;"_2",[1]roadtype_submitted!$C$2:$D$1492,2,FALSE)),"MOVES","Submitted")</f>
        <v>MOVES</v>
      </c>
      <c r="G150" s="14">
        <f t="shared" si="8"/>
        <v>2</v>
      </c>
    </row>
    <row r="151" spans="1:7" x14ac:dyDescent="0.3">
      <c r="A151" s="16">
        <f t="shared" si="6"/>
        <v>13</v>
      </c>
      <c r="B151" s="18">
        <f t="shared" si="7"/>
        <v>13045</v>
      </c>
      <c r="C151" s="15" t="s">
        <v>2644</v>
      </c>
      <c r="D151" s="15">
        <f>IF(ISNA(VLOOKUP($C151&amp;"_2",[1]roadtype_submitted!$C$2:$D$1492,2,FALSE)),0.08,VLOOKUP($C151&amp;"_2",[1]roadtype_submitted!$C$2:$D$1492,2,FALSE))</f>
        <v>2.18E-2</v>
      </c>
      <c r="E151" s="15">
        <f>IF(ISNA(VLOOKUP($C151&amp;"_4",[1]roadtype_submitted!$C$2:$D$1492,2,FALSE)),0.08,VLOOKUP($C151&amp;"_4",[1]roadtype_submitted!$C$2:$D$1492,2,FALSE))</f>
        <v>0.08</v>
      </c>
      <c r="F151" s="15" t="str">
        <f>IF(ISNA(VLOOKUP($C151&amp;"_2",[1]roadtype_submitted!$C$2:$D$1492,2,FALSE)),"MOVES","Submitted")</f>
        <v>Submitted</v>
      </c>
      <c r="G151" s="14">
        <f t="shared" si="8"/>
        <v>2</v>
      </c>
    </row>
    <row r="152" spans="1:7" x14ac:dyDescent="0.3">
      <c r="A152" s="16">
        <f t="shared" si="6"/>
        <v>13</v>
      </c>
      <c r="B152" s="18">
        <f t="shared" si="7"/>
        <v>13047</v>
      </c>
      <c r="C152" s="15" t="s">
        <v>2645</v>
      </c>
      <c r="D152" s="15">
        <f>IF(ISNA(VLOOKUP($C152&amp;"_2",[1]roadtype_submitted!$C$2:$D$1492,2,FALSE)),0.08,VLOOKUP($C152&amp;"_2",[1]roadtype_submitted!$C$2:$D$1492,2,FALSE))</f>
        <v>0.02</v>
      </c>
      <c r="E152" s="15">
        <f>IF(ISNA(VLOOKUP($C152&amp;"_4",[1]roadtype_submitted!$C$2:$D$1492,2,FALSE)),0.08,VLOOKUP($C152&amp;"_4",[1]roadtype_submitted!$C$2:$D$1492,2,FALSE))</f>
        <v>0.04</v>
      </c>
      <c r="F152" s="15" t="str">
        <f>IF(ISNA(VLOOKUP($C152&amp;"_2",[1]roadtype_submitted!$C$2:$D$1492,2,FALSE)),"MOVES","Submitted")</f>
        <v>Submitted</v>
      </c>
      <c r="G152" s="14">
        <f t="shared" si="8"/>
        <v>1</v>
      </c>
    </row>
    <row r="153" spans="1:7" x14ac:dyDescent="0.3">
      <c r="A153" s="16">
        <f t="shared" si="6"/>
        <v>13</v>
      </c>
      <c r="B153" s="18">
        <f t="shared" si="7"/>
        <v>13049</v>
      </c>
      <c r="C153" s="15" t="s">
        <v>2646</v>
      </c>
      <c r="D153" s="15">
        <f>IF(ISNA(VLOOKUP($C153&amp;"_2",[1]roadtype_submitted!$C$2:$D$1492,2,FALSE)),0.08,VLOOKUP($C153&amp;"_2",[1]roadtype_submitted!$C$2:$D$1492,2,FALSE))</f>
        <v>0.08</v>
      </c>
      <c r="E153" s="15">
        <f>IF(ISNA(VLOOKUP($C153&amp;"_4",[1]roadtype_submitted!$C$2:$D$1492,2,FALSE)),0.08,VLOOKUP($C153&amp;"_4",[1]roadtype_submitted!$C$2:$D$1492,2,FALSE))</f>
        <v>0.08</v>
      </c>
      <c r="F153" s="15" t="str">
        <f>IF(ISNA(VLOOKUP($C153&amp;"_2",[1]roadtype_submitted!$C$2:$D$1492,2,FALSE)),"MOVES","Submitted")</f>
        <v>MOVES</v>
      </c>
      <c r="G153" s="14">
        <f t="shared" si="8"/>
        <v>2</v>
      </c>
    </row>
    <row r="154" spans="1:7" x14ac:dyDescent="0.3">
      <c r="A154" s="16">
        <f t="shared" si="6"/>
        <v>13</v>
      </c>
      <c r="B154" s="18">
        <f t="shared" si="7"/>
        <v>13051</v>
      </c>
      <c r="C154" s="15" t="s">
        <v>2647</v>
      </c>
      <c r="D154" s="15">
        <f>IF(ISNA(VLOOKUP($C154&amp;"_2",[1]roadtype_submitted!$C$2:$D$1492,2,FALSE)),0.08,VLOOKUP($C154&amp;"_2",[1]roadtype_submitted!$C$2:$D$1492,2,FALSE))</f>
        <v>0.08</v>
      </c>
      <c r="E154" s="15">
        <f>IF(ISNA(VLOOKUP($C154&amp;"_4",[1]roadtype_submitted!$C$2:$D$1492,2,FALSE)),0.08,VLOOKUP($C154&amp;"_4",[1]roadtype_submitted!$C$2:$D$1492,2,FALSE))</f>
        <v>0.08</v>
      </c>
      <c r="F154" s="15" t="str">
        <f>IF(ISNA(VLOOKUP($C154&amp;"_2",[1]roadtype_submitted!$C$2:$D$1492,2,FALSE)),"MOVES","Submitted")</f>
        <v>MOVES</v>
      </c>
      <c r="G154" s="14">
        <f t="shared" si="8"/>
        <v>2</v>
      </c>
    </row>
    <row r="155" spans="1:7" x14ac:dyDescent="0.3">
      <c r="A155" s="16">
        <f t="shared" si="6"/>
        <v>13</v>
      </c>
      <c r="B155" s="18">
        <f t="shared" si="7"/>
        <v>13053</v>
      </c>
      <c r="C155" s="15" t="s">
        <v>2648</v>
      </c>
      <c r="D155" s="15">
        <f>IF(ISNA(VLOOKUP($C155&amp;"_2",[1]roadtype_submitted!$C$2:$D$1492,2,FALSE)),0.08,VLOOKUP($C155&amp;"_2",[1]roadtype_submitted!$C$2:$D$1492,2,FALSE))</f>
        <v>0.08</v>
      </c>
      <c r="E155" s="15">
        <f>IF(ISNA(VLOOKUP($C155&amp;"_4",[1]roadtype_submitted!$C$2:$D$1492,2,FALSE)),0.08,VLOOKUP($C155&amp;"_4",[1]roadtype_submitted!$C$2:$D$1492,2,FALSE))</f>
        <v>0.08</v>
      </c>
      <c r="F155" s="15" t="str">
        <f>IF(ISNA(VLOOKUP($C155&amp;"_2",[1]roadtype_submitted!$C$2:$D$1492,2,FALSE)),"MOVES","Submitted")</f>
        <v>MOVES</v>
      </c>
      <c r="G155" s="14">
        <f t="shared" si="8"/>
        <v>2</v>
      </c>
    </row>
    <row r="156" spans="1:7" x14ac:dyDescent="0.3">
      <c r="A156" s="16">
        <f t="shared" si="6"/>
        <v>13</v>
      </c>
      <c r="B156" s="18">
        <f t="shared" si="7"/>
        <v>13055</v>
      </c>
      <c r="C156" s="15" t="s">
        <v>2649</v>
      </c>
      <c r="D156" s="15">
        <f>IF(ISNA(VLOOKUP($C156&amp;"_2",[1]roadtype_submitted!$C$2:$D$1492,2,FALSE)),0.08,VLOOKUP($C156&amp;"_2",[1]roadtype_submitted!$C$2:$D$1492,2,FALSE))</f>
        <v>0.08</v>
      </c>
      <c r="E156" s="15">
        <f>IF(ISNA(VLOOKUP($C156&amp;"_4",[1]roadtype_submitted!$C$2:$D$1492,2,FALSE)),0.08,VLOOKUP($C156&amp;"_4",[1]roadtype_submitted!$C$2:$D$1492,2,FALSE))</f>
        <v>0.08</v>
      </c>
      <c r="F156" s="15" t="str">
        <f>IF(ISNA(VLOOKUP($C156&amp;"_2",[1]roadtype_submitted!$C$2:$D$1492,2,FALSE)),"MOVES","Submitted")</f>
        <v>MOVES</v>
      </c>
      <c r="G156" s="14">
        <f t="shared" si="8"/>
        <v>2</v>
      </c>
    </row>
    <row r="157" spans="1:7" x14ac:dyDescent="0.3">
      <c r="A157" s="16">
        <f t="shared" si="6"/>
        <v>13</v>
      </c>
      <c r="B157" s="18">
        <f t="shared" si="7"/>
        <v>13057</v>
      </c>
      <c r="C157" s="15" t="s">
        <v>2650</v>
      </c>
      <c r="D157" s="15">
        <f>IF(ISNA(VLOOKUP($C157&amp;"_2",[1]roadtype_submitted!$C$2:$D$1492,2,FALSE)),0.08,VLOOKUP($C157&amp;"_2",[1]roadtype_submitted!$C$2:$D$1492,2,FALSE))</f>
        <v>8.3000000000000004E-2</v>
      </c>
      <c r="E157" s="15">
        <f>IF(ISNA(VLOOKUP($C157&amp;"_4",[1]roadtype_submitted!$C$2:$D$1492,2,FALSE)),0.08,VLOOKUP($C157&amp;"_4",[1]roadtype_submitted!$C$2:$D$1492,2,FALSE))</f>
        <v>0.1241</v>
      </c>
      <c r="F157" s="15" t="str">
        <f>IF(ISNA(VLOOKUP($C157&amp;"_2",[1]roadtype_submitted!$C$2:$D$1492,2,FALSE)),"MOVES","Submitted")</f>
        <v>Submitted</v>
      </c>
      <c r="G157" s="14">
        <f t="shared" si="8"/>
        <v>3</v>
      </c>
    </row>
    <row r="158" spans="1:7" x14ac:dyDescent="0.3">
      <c r="A158" s="16">
        <f t="shared" si="6"/>
        <v>13</v>
      </c>
      <c r="B158" s="18">
        <f t="shared" si="7"/>
        <v>13059</v>
      </c>
      <c r="C158" s="15" t="s">
        <v>2651</v>
      </c>
      <c r="D158" s="15">
        <f>IF(ISNA(VLOOKUP($C158&amp;"_2",[1]roadtype_submitted!$C$2:$D$1492,2,FALSE)),0.08,VLOOKUP($C158&amp;"_2",[1]roadtype_submitted!$C$2:$D$1492,2,FALSE))</f>
        <v>0.08</v>
      </c>
      <c r="E158" s="15">
        <f>IF(ISNA(VLOOKUP($C158&amp;"_4",[1]roadtype_submitted!$C$2:$D$1492,2,FALSE)),0.08,VLOOKUP($C158&amp;"_4",[1]roadtype_submitted!$C$2:$D$1492,2,FALSE))</f>
        <v>0.08</v>
      </c>
      <c r="F158" s="15" t="str">
        <f>IF(ISNA(VLOOKUP($C158&amp;"_2",[1]roadtype_submitted!$C$2:$D$1492,2,FALSE)),"MOVES","Submitted")</f>
        <v>MOVES</v>
      </c>
      <c r="G158" s="14">
        <f t="shared" si="8"/>
        <v>2</v>
      </c>
    </row>
    <row r="159" spans="1:7" x14ac:dyDescent="0.3">
      <c r="A159" s="16">
        <f t="shared" si="6"/>
        <v>13</v>
      </c>
      <c r="B159" s="18">
        <f t="shared" si="7"/>
        <v>13061</v>
      </c>
      <c r="C159" s="15" t="s">
        <v>2652</v>
      </c>
      <c r="D159" s="15">
        <f>IF(ISNA(VLOOKUP($C159&amp;"_2",[1]roadtype_submitted!$C$2:$D$1492,2,FALSE)),0.08,VLOOKUP($C159&amp;"_2",[1]roadtype_submitted!$C$2:$D$1492,2,FALSE))</f>
        <v>0.08</v>
      </c>
      <c r="E159" s="15">
        <f>IF(ISNA(VLOOKUP($C159&amp;"_4",[1]roadtype_submitted!$C$2:$D$1492,2,FALSE)),0.08,VLOOKUP($C159&amp;"_4",[1]roadtype_submitted!$C$2:$D$1492,2,FALSE))</f>
        <v>0.08</v>
      </c>
      <c r="F159" s="15" t="str">
        <f>IF(ISNA(VLOOKUP($C159&amp;"_2",[1]roadtype_submitted!$C$2:$D$1492,2,FALSE)),"MOVES","Submitted")</f>
        <v>MOVES</v>
      </c>
      <c r="G159" s="14">
        <f t="shared" si="8"/>
        <v>2</v>
      </c>
    </row>
    <row r="160" spans="1:7" x14ac:dyDescent="0.3">
      <c r="A160" s="16">
        <f t="shared" si="6"/>
        <v>13</v>
      </c>
      <c r="B160" s="18">
        <f t="shared" si="7"/>
        <v>13063</v>
      </c>
      <c r="C160" s="15" t="s">
        <v>2653</v>
      </c>
      <c r="D160" s="15">
        <f>IF(ISNA(VLOOKUP($C160&amp;"_2",[1]roadtype_submitted!$C$2:$D$1492,2,FALSE)),0.08,VLOOKUP($C160&amp;"_2",[1]roadtype_submitted!$C$2:$D$1492,2,FALSE))</f>
        <v>3.0200000000000001E-2</v>
      </c>
      <c r="E160" s="15">
        <f>IF(ISNA(VLOOKUP($C160&amp;"_4",[1]roadtype_submitted!$C$2:$D$1492,2,FALSE)),0.08,VLOOKUP($C160&amp;"_4",[1]roadtype_submitted!$C$2:$D$1492,2,FALSE))</f>
        <v>0.2039</v>
      </c>
      <c r="F160" s="15" t="str">
        <f>IF(ISNA(VLOOKUP($C160&amp;"_2",[1]roadtype_submitted!$C$2:$D$1492,2,FALSE)),"MOVES","Submitted")</f>
        <v>Submitted</v>
      </c>
      <c r="G160" s="14">
        <f t="shared" si="8"/>
        <v>5</v>
      </c>
    </row>
    <row r="161" spans="1:7" x14ac:dyDescent="0.3">
      <c r="A161" s="16">
        <f t="shared" si="6"/>
        <v>13</v>
      </c>
      <c r="B161" s="18">
        <f t="shared" si="7"/>
        <v>13065</v>
      </c>
      <c r="C161" s="15" t="s">
        <v>2654</v>
      </c>
      <c r="D161" s="15">
        <f>IF(ISNA(VLOOKUP($C161&amp;"_2",[1]roadtype_submitted!$C$2:$D$1492,2,FALSE)),0.08,VLOOKUP($C161&amp;"_2",[1]roadtype_submitted!$C$2:$D$1492,2,FALSE))</f>
        <v>0.08</v>
      </c>
      <c r="E161" s="15">
        <f>IF(ISNA(VLOOKUP($C161&amp;"_4",[1]roadtype_submitted!$C$2:$D$1492,2,FALSE)),0.08,VLOOKUP($C161&amp;"_4",[1]roadtype_submitted!$C$2:$D$1492,2,FALSE))</f>
        <v>0.08</v>
      </c>
      <c r="F161" s="15" t="str">
        <f>IF(ISNA(VLOOKUP($C161&amp;"_2",[1]roadtype_submitted!$C$2:$D$1492,2,FALSE)),"MOVES","Submitted")</f>
        <v>MOVES</v>
      </c>
      <c r="G161" s="14">
        <f t="shared" si="8"/>
        <v>2</v>
      </c>
    </row>
    <row r="162" spans="1:7" x14ac:dyDescent="0.3">
      <c r="A162" s="16">
        <f t="shared" si="6"/>
        <v>13</v>
      </c>
      <c r="B162" s="18">
        <f t="shared" si="7"/>
        <v>13067</v>
      </c>
      <c r="C162" s="15" t="s">
        <v>2655</v>
      </c>
      <c r="D162" s="15">
        <f>IF(ISNA(VLOOKUP($C162&amp;"_2",[1]roadtype_submitted!$C$2:$D$1492,2,FALSE)),0.08,VLOOKUP($C162&amp;"_2",[1]roadtype_submitted!$C$2:$D$1492,2,FALSE))</f>
        <v>3.0200000000000001E-2</v>
      </c>
      <c r="E162" s="15">
        <f>IF(ISNA(VLOOKUP($C162&amp;"_4",[1]roadtype_submitted!$C$2:$D$1492,2,FALSE)),0.08,VLOOKUP($C162&amp;"_4",[1]roadtype_submitted!$C$2:$D$1492,2,FALSE))</f>
        <v>0.14199999999999999</v>
      </c>
      <c r="F162" s="15" t="str">
        <f>IF(ISNA(VLOOKUP($C162&amp;"_2",[1]roadtype_submitted!$C$2:$D$1492,2,FALSE)),"MOVES","Submitted")</f>
        <v>Submitted</v>
      </c>
      <c r="G162" s="14">
        <f t="shared" si="8"/>
        <v>4</v>
      </c>
    </row>
    <row r="163" spans="1:7" x14ac:dyDescent="0.3">
      <c r="A163" s="16">
        <f t="shared" si="6"/>
        <v>13</v>
      </c>
      <c r="B163" s="18">
        <f t="shared" si="7"/>
        <v>13069</v>
      </c>
      <c r="C163" s="15" t="s">
        <v>2656</v>
      </c>
      <c r="D163" s="15">
        <f>IF(ISNA(VLOOKUP($C163&amp;"_2",[1]roadtype_submitted!$C$2:$D$1492,2,FALSE)),0.08,VLOOKUP($C163&amp;"_2",[1]roadtype_submitted!$C$2:$D$1492,2,FALSE))</f>
        <v>0.08</v>
      </c>
      <c r="E163" s="15">
        <f>IF(ISNA(VLOOKUP($C163&amp;"_4",[1]roadtype_submitted!$C$2:$D$1492,2,FALSE)),0.08,VLOOKUP($C163&amp;"_4",[1]roadtype_submitted!$C$2:$D$1492,2,FALSE))</f>
        <v>0.08</v>
      </c>
      <c r="F163" s="15" t="str">
        <f>IF(ISNA(VLOOKUP($C163&amp;"_2",[1]roadtype_submitted!$C$2:$D$1492,2,FALSE)),"MOVES","Submitted")</f>
        <v>MOVES</v>
      </c>
      <c r="G163" s="14">
        <f t="shared" si="8"/>
        <v>2</v>
      </c>
    </row>
    <row r="164" spans="1:7" x14ac:dyDescent="0.3">
      <c r="A164" s="16">
        <f t="shared" si="6"/>
        <v>13</v>
      </c>
      <c r="B164" s="18">
        <f t="shared" si="7"/>
        <v>13071</v>
      </c>
      <c r="C164" s="15" t="s">
        <v>2657</v>
      </c>
      <c r="D164" s="15">
        <f>IF(ISNA(VLOOKUP($C164&amp;"_2",[1]roadtype_submitted!$C$2:$D$1492,2,FALSE)),0.08,VLOOKUP($C164&amp;"_2",[1]roadtype_submitted!$C$2:$D$1492,2,FALSE))</f>
        <v>0.08</v>
      </c>
      <c r="E164" s="15">
        <f>IF(ISNA(VLOOKUP($C164&amp;"_4",[1]roadtype_submitted!$C$2:$D$1492,2,FALSE)),0.08,VLOOKUP($C164&amp;"_4",[1]roadtype_submitted!$C$2:$D$1492,2,FALSE))</f>
        <v>0.08</v>
      </c>
      <c r="F164" s="15" t="str">
        <f>IF(ISNA(VLOOKUP($C164&amp;"_2",[1]roadtype_submitted!$C$2:$D$1492,2,FALSE)),"MOVES","Submitted")</f>
        <v>MOVES</v>
      </c>
      <c r="G164" s="14">
        <f t="shared" si="8"/>
        <v>2</v>
      </c>
    </row>
    <row r="165" spans="1:7" x14ac:dyDescent="0.3">
      <c r="A165" s="16">
        <f t="shared" si="6"/>
        <v>13</v>
      </c>
      <c r="B165" s="18">
        <f t="shared" si="7"/>
        <v>13073</v>
      </c>
      <c r="C165" s="15" t="s">
        <v>2658</v>
      </c>
      <c r="D165" s="15">
        <f>IF(ISNA(VLOOKUP($C165&amp;"_2",[1]roadtype_submitted!$C$2:$D$1492,2,FALSE)),0.08,VLOOKUP($C165&amp;"_2",[1]roadtype_submitted!$C$2:$D$1492,2,FALSE))</f>
        <v>0.08</v>
      </c>
      <c r="E165" s="15">
        <f>IF(ISNA(VLOOKUP($C165&amp;"_4",[1]roadtype_submitted!$C$2:$D$1492,2,FALSE)),0.08,VLOOKUP($C165&amp;"_4",[1]roadtype_submitted!$C$2:$D$1492,2,FALSE))</f>
        <v>0.08</v>
      </c>
      <c r="F165" s="15" t="str">
        <f>IF(ISNA(VLOOKUP($C165&amp;"_2",[1]roadtype_submitted!$C$2:$D$1492,2,FALSE)),"MOVES","Submitted")</f>
        <v>MOVES</v>
      </c>
      <c r="G165" s="14">
        <f t="shared" si="8"/>
        <v>2</v>
      </c>
    </row>
    <row r="166" spans="1:7" x14ac:dyDescent="0.3">
      <c r="A166" s="16">
        <f t="shared" si="6"/>
        <v>13</v>
      </c>
      <c r="B166" s="18">
        <f t="shared" si="7"/>
        <v>13075</v>
      </c>
      <c r="C166" s="15" t="s">
        <v>2659</v>
      </c>
      <c r="D166" s="15">
        <f>IF(ISNA(VLOOKUP($C166&amp;"_2",[1]roadtype_submitted!$C$2:$D$1492,2,FALSE)),0.08,VLOOKUP($C166&amp;"_2",[1]roadtype_submitted!$C$2:$D$1492,2,FALSE))</f>
        <v>0.08</v>
      </c>
      <c r="E166" s="15">
        <f>IF(ISNA(VLOOKUP($C166&amp;"_4",[1]roadtype_submitted!$C$2:$D$1492,2,FALSE)),0.08,VLOOKUP($C166&amp;"_4",[1]roadtype_submitted!$C$2:$D$1492,2,FALSE))</f>
        <v>0.08</v>
      </c>
      <c r="F166" s="15" t="str">
        <f>IF(ISNA(VLOOKUP($C166&amp;"_2",[1]roadtype_submitted!$C$2:$D$1492,2,FALSE)),"MOVES","Submitted")</f>
        <v>MOVES</v>
      </c>
      <c r="G166" s="14">
        <f t="shared" si="8"/>
        <v>2</v>
      </c>
    </row>
    <row r="167" spans="1:7" x14ac:dyDescent="0.3">
      <c r="A167" s="16">
        <f t="shared" si="6"/>
        <v>13</v>
      </c>
      <c r="B167" s="18">
        <f t="shared" si="7"/>
        <v>13077</v>
      </c>
      <c r="C167" s="15" t="s">
        <v>2660</v>
      </c>
      <c r="D167" s="15">
        <f>IF(ISNA(VLOOKUP($C167&amp;"_2",[1]roadtype_submitted!$C$2:$D$1492,2,FALSE)),0.08,VLOOKUP($C167&amp;"_2",[1]roadtype_submitted!$C$2:$D$1492,2,FALSE))</f>
        <v>2.8299999999999999E-2</v>
      </c>
      <c r="E167" s="15">
        <f>IF(ISNA(VLOOKUP($C167&amp;"_4",[1]roadtype_submitted!$C$2:$D$1492,2,FALSE)),0.08,VLOOKUP($C167&amp;"_4",[1]roadtype_submitted!$C$2:$D$1492,2,FALSE))</f>
        <v>6.9800000000000001E-2</v>
      </c>
      <c r="F167" s="15" t="str">
        <f>IF(ISNA(VLOOKUP($C167&amp;"_2",[1]roadtype_submitted!$C$2:$D$1492,2,FALSE)),"MOVES","Submitted")</f>
        <v>Submitted</v>
      </c>
      <c r="G167" s="14">
        <f t="shared" si="8"/>
        <v>2</v>
      </c>
    </row>
    <row r="168" spans="1:7" x14ac:dyDescent="0.3">
      <c r="A168" s="16">
        <f t="shared" si="6"/>
        <v>13</v>
      </c>
      <c r="B168" s="18">
        <f t="shared" si="7"/>
        <v>13079</v>
      </c>
      <c r="C168" s="15" t="s">
        <v>2661</v>
      </c>
      <c r="D168" s="15">
        <f>IF(ISNA(VLOOKUP($C168&amp;"_2",[1]roadtype_submitted!$C$2:$D$1492,2,FALSE)),0.08,VLOOKUP($C168&amp;"_2",[1]roadtype_submitted!$C$2:$D$1492,2,FALSE))</f>
        <v>0.08</v>
      </c>
      <c r="E168" s="15">
        <f>IF(ISNA(VLOOKUP($C168&amp;"_4",[1]roadtype_submitted!$C$2:$D$1492,2,FALSE)),0.08,VLOOKUP($C168&amp;"_4",[1]roadtype_submitted!$C$2:$D$1492,2,FALSE))</f>
        <v>0.08</v>
      </c>
      <c r="F168" s="15" t="str">
        <f>IF(ISNA(VLOOKUP($C168&amp;"_2",[1]roadtype_submitted!$C$2:$D$1492,2,FALSE)),"MOVES","Submitted")</f>
        <v>MOVES</v>
      </c>
      <c r="G168" s="14">
        <f t="shared" si="8"/>
        <v>2</v>
      </c>
    </row>
    <row r="169" spans="1:7" x14ac:dyDescent="0.3">
      <c r="A169" s="16">
        <f t="shared" si="6"/>
        <v>13</v>
      </c>
      <c r="B169" s="18">
        <f t="shared" si="7"/>
        <v>13081</v>
      </c>
      <c r="C169" s="15" t="s">
        <v>2662</v>
      </c>
      <c r="D169" s="15">
        <f>IF(ISNA(VLOOKUP($C169&amp;"_2",[1]roadtype_submitted!$C$2:$D$1492,2,FALSE)),0.08,VLOOKUP($C169&amp;"_2",[1]roadtype_submitted!$C$2:$D$1492,2,FALSE))</f>
        <v>0.08</v>
      </c>
      <c r="E169" s="15">
        <f>IF(ISNA(VLOOKUP($C169&amp;"_4",[1]roadtype_submitted!$C$2:$D$1492,2,FALSE)),0.08,VLOOKUP($C169&amp;"_4",[1]roadtype_submitted!$C$2:$D$1492,2,FALSE))</f>
        <v>0.08</v>
      </c>
      <c r="F169" s="15" t="str">
        <f>IF(ISNA(VLOOKUP($C169&amp;"_2",[1]roadtype_submitted!$C$2:$D$1492,2,FALSE)),"MOVES","Submitted")</f>
        <v>MOVES</v>
      </c>
      <c r="G169" s="14">
        <f t="shared" si="8"/>
        <v>2</v>
      </c>
    </row>
    <row r="170" spans="1:7" x14ac:dyDescent="0.3">
      <c r="A170" s="16">
        <f t="shared" si="6"/>
        <v>13</v>
      </c>
      <c r="B170" s="18">
        <f t="shared" si="7"/>
        <v>13083</v>
      </c>
      <c r="C170" s="15" t="s">
        <v>2663</v>
      </c>
      <c r="D170" s="15">
        <f>IF(ISNA(VLOOKUP($C170&amp;"_2",[1]roadtype_submitted!$C$2:$D$1492,2,FALSE)),0.08,VLOOKUP($C170&amp;"_2",[1]roadtype_submitted!$C$2:$D$1492,2,FALSE))</f>
        <v>0.08</v>
      </c>
      <c r="E170" s="15">
        <f>IF(ISNA(VLOOKUP($C170&amp;"_4",[1]roadtype_submitted!$C$2:$D$1492,2,FALSE)),0.08,VLOOKUP($C170&amp;"_4",[1]roadtype_submitted!$C$2:$D$1492,2,FALSE))</f>
        <v>0.08</v>
      </c>
      <c r="F170" s="15" t="str">
        <f>IF(ISNA(VLOOKUP($C170&amp;"_2",[1]roadtype_submitted!$C$2:$D$1492,2,FALSE)),"MOVES","Submitted")</f>
        <v>MOVES</v>
      </c>
      <c r="G170" s="14">
        <f t="shared" si="8"/>
        <v>2</v>
      </c>
    </row>
    <row r="171" spans="1:7" x14ac:dyDescent="0.3">
      <c r="A171" s="16">
        <f t="shared" si="6"/>
        <v>13</v>
      </c>
      <c r="B171" s="18">
        <f t="shared" si="7"/>
        <v>13085</v>
      </c>
      <c r="C171" s="15" t="s">
        <v>2664</v>
      </c>
      <c r="D171" s="15">
        <f>IF(ISNA(VLOOKUP($C171&amp;"_2",[1]roadtype_submitted!$C$2:$D$1492,2,FALSE)),0.08,VLOOKUP($C171&amp;"_2",[1]roadtype_submitted!$C$2:$D$1492,2,FALSE))</f>
        <v>0.08</v>
      </c>
      <c r="E171" s="15">
        <f>IF(ISNA(VLOOKUP($C171&amp;"_4",[1]roadtype_submitted!$C$2:$D$1492,2,FALSE)),0.08,VLOOKUP($C171&amp;"_4",[1]roadtype_submitted!$C$2:$D$1492,2,FALSE))</f>
        <v>0.08</v>
      </c>
      <c r="F171" s="15" t="str">
        <f>IF(ISNA(VLOOKUP($C171&amp;"_2",[1]roadtype_submitted!$C$2:$D$1492,2,FALSE)),"MOVES","Submitted")</f>
        <v>MOVES</v>
      </c>
      <c r="G171" s="14">
        <f t="shared" si="8"/>
        <v>2</v>
      </c>
    </row>
    <row r="172" spans="1:7" x14ac:dyDescent="0.3">
      <c r="A172" s="16">
        <f t="shared" si="6"/>
        <v>13</v>
      </c>
      <c r="B172" s="18">
        <f t="shared" si="7"/>
        <v>13087</v>
      </c>
      <c r="C172" s="15" t="s">
        <v>2665</v>
      </c>
      <c r="D172" s="15">
        <f>IF(ISNA(VLOOKUP($C172&amp;"_2",[1]roadtype_submitted!$C$2:$D$1492,2,FALSE)),0.08,VLOOKUP($C172&amp;"_2",[1]roadtype_submitted!$C$2:$D$1492,2,FALSE))</f>
        <v>0.08</v>
      </c>
      <c r="E172" s="15">
        <f>IF(ISNA(VLOOKUP($C172&amp;"_4",[1]roadtype_submitted!$C$2:$D$1492,2,FALSE)),0.08,VLOOKUP($C172&amp;"_4",[1]roadtype_submitted!$C$2:$D$1492,2,FALSE))</f>
        <v>0.08</v>
      </c>
      <c r="F172" s="15" t="str">
        <f>IF(ISNA(VLOOKUP($C172&amp;"_2",[1]roadtype_submitted!$C$2:$D$1492,2,FALSE)),"MOVES","Submitted")</f>
        <v>MOVES</v>
      </c>
      <c r="G172" s="14">
        <f t="shared" si="8"/>
        <v>2</v>
      </c>
    </row>
    <row r="173" spans="1:7" x14ac:dyDescent="0.3">
      <c r="A173" s="16">
        <f t="shared" si="6"/>
        <v>13</v>
      </c>
      <c r="B173" s="18">
        <f t="shared" si="7"/>
        <v>13089</v>
      </c>
      <c r="C173" s="15" t="s">
        <v>2666</v>
      </c>
      <c r="D173" s="15">
        <f>IF(ISNA(VLOOKUP($C173&amp;"_2",[1]roadtype_submitted!$C$2:$D$1492,2,FALSE)),0.08,VLOOKUP($C173&amp;"_2",[1]roadtype_submitted!$C$2:$D$1492,2,FALSE))</f>
        <v>3.0200000000000001E-2</v>
      </c>
      <c r="E173" s="15">
        <f>IF(ISNA(VLOOKUP($C173&amp;"_4",[1]roadtype_submitted!$C$2:$D$1492,2,FALSE)),0.08,VLOOKUP($C173&amp;"_4",[1]roadtype_submitted!$C$2:$D$1492,2,FALSE))</f>
        <v>0.12970000000000001</v>
      </c>
      <c r="F173" s="15" t="str">
        <f>IF(ISNA(VLOOKUP($C173&amp;"_2",[1]roadtype_submitted!$C$2:$D$1492,2,FALSE)),"MOVES","Submitted")</f>
        <v>Submitted</v>
      </c>
      <c r="G173" s="14">
        <f t="shared" si="8"/>
        <v>3</v>
      </c>
    </row>
    <row r="174" spans="1:7" x14ac:dyDescent="0.3">
      <c r="A174" s="16">
        <f t="shared" si="6"/>
        <v>13</v>
      </c>
      <c r="B174" s="18">
        <f t="shared" si="7"/>
        <v>13091</v>
      </c>
      <c r="C174" s="15" t="s">
        <v>2667</v>
      </c>
      <c r="D174" s="15">
        <f>IF(ISNA(VLOOKUP($C174&amp;"_2",[1]roadtype_submitted!$C$2:$D$1492,2,FALSE)),0.08,VLOOKUP($C174&amp;"_2",[1]roadtype_submitted!$C$2:$D$1492,2,FALSE))</f>
        <v>0.08</v>
      </c>
      <c r="E174" s="15">
        <f>IF(ISNA(VLOOKUP($C174&amp;"_4",[1]roadtype_submitted!$C$2:$D$1492,2,FALSE)),0.08,VLOOKUP($C174&amp;"_4",[1]roadtype_submitted!$C$2:$D$1492,2,FALSE))</f>
        <v>0.08</v>
      </c>
      <c r="F174" s="15" t="str">
        <f>IF(ISNA(VLOOKUP($C174&amp;"_2",[1]roadtype_submitted!$C$2:$D$1492,2,FALSE)),"MOVES","Submitted")</f>
        <v>MOVES</v>
      </c>
      <c r="G174" s="14">
        <f t="shared" si="8"/>
        <v>2</v>
      </c>
    </row>
    <row r="175" spans="1:7" x14ac:dyDescent="0.3">
      <c r="A175" s="16">
        <f t="shared" si="6"/>
        <v>13</v>
      </c>
      <c r="B175" s="18">
        <f t="shared" si="7"/>
        <v>13093</v>
      </c>
      <c r="C175" s="15" t="s">
        <v>2668</v>
      </c>
      <c r="D175" s="15">
        <f>IF(ISNA(VLOOKUP($C175&amp;"_2",[1]roadtype_submitted!$C$2:$D$1492,2,FALSE)),0.08,VLOOKUP($C175&amp;"_2",[1]roadtype_submitted!$C$2:$D$1492,2,FALSE))</f>
        <v>0.08</v>
      </c>
      <c r="E175" s="15">
        <f>IF(ISNA(VLOOKUP($C175&amp;"_4",[1]roadtype_submitted!$C$2:$D$1492,2,FALSE)),0.08,VLOOKUP($C175&amp;"_4",[1]roadtype_submitted!$C$2:$D$1492,2,FALSE))</f>
        <v>0.08</v>
      </c>
      <c r="F175" s="15" t="str">
        <f>IF(ISNA(VLOOKUP($C175&amp;"_2",[1]roadtype_submitted!$C$2:$D$1492,2,FALSE)),"MOVES","Submitted")</f>
        <v>MOVES</v>
      </c>
      <c r="G175" s="14">
        <f t="shared" si="8"/>
        <v>2</v>
      </c>
    </row>
    <row r="176" spans="1:7" x14ac:dyDescent="0.3">
      <c r="A176" s="16">
        <f t="shared" si="6"/>
        <v>13</v>
      </c>
      <c r="B176" s="18">
        <f t="shared" si="7"/>
        <v>13095</v>
      </c>
      <c r="C176" s="15" t="s">
        <v>2669</v>
      </c>
      <c r="D176" s="15">
        <f>IF(ISNA(VLOOKUP($C176&amp;"_2",[1]roadtype_submitted!$C$2:$D$1492,2,FALSE)),0.08,VLOOKUP($C176&amp;"_2",[1]roadtype_submitted!$C$2:$D$1492,2,FALSE))</f>
        <v>0.08</v>
      </c>
      <c r="E176" s="15">
        <f>IF(ISNA(VLOOKUP($C176&amp;"_4",[1]roadtype_submitted!$C$2:$D$1492,2,FALSE)),0.08,VLOOKUP($C176&amp;"_4",[1]roadtype_submitted!$C$2:$D$1492,2,FALSE))</f>
        <v>0.08</v>
      </c>
      <c r="F176" s="15" t="str">
        <f>IF(ISNA(VLOOKUP($C176&amp;"_2",[1]roadtype_submitted!$C$2:$D$1492,2,FALSE)),"MOVES","Submitted")</f>
        <v>MOVES</v>
      </c>
      <c r="G176" s="14">
        <f t="shared" si="8"/>
        <v>2</v>
      </c>
    </row>
    <row r="177" spans="1:7" x14ac:dyDescent="0.3">
      <c r="A177" s="16">
        <f t="shared" si="6"/>
        <v>13</v>
      </c>
      <c r="B177" s="18">
        <f t="shared" si="7"/>
        <v>13097</v>
      </c>
      <c r="C177" s="15" t="s">
        <v>2670</v>
      </c>
      <c r="D177" s="15">
        <f>IF(ISNA(VLOOKUP($C177&amp;"_2",[1]roadtype_submitted!$C$2:$D$1492,2,FALSE)),0.08,VLOOKUP($C177&amp;"_2",[1]roadtype_submitted!$C$2:$D$1492,2,FALSE))</f>
        <v>3.0200000000000001E-2</v>
      </c>
      <c r="E177" s="15">
        <f>IF(ISNA(VLOOKUP($C177&amp;"_4",[1]roadtype_submitted!$C$2:$D$1492,2,FALSE)),0.08,VLOOKUP($C177&amp;"_4",[1]roadtype_submitted!$C$2:$D$1492,2,FALSE))</f>
        <v>6.5000000000000002E-2</v>
      </c>
      <c r="F177" s="15" t="str">
        <f>IF(ISNA(VLOOKUP($C177&amp;"_2",[1]roadtype_submitted!$C$2:$D$1492,2,FALSE)),"MOVES","Submitted")</f>
        <v>Submitted</v>
      </c>
      <c r="G177" s="14">
        <f t="shared" si="8"/>
        <v>2</v>
      </c>
    </row>
    <row r="178" spans="1:7" x14ac:dyDescent="0.3">
      <c r="A178" s="16">
        <f t="shared" si="6"/>
        <v>13</v>
      </c>
      <c r="B178" s="18">
        <f t="shared" si="7"/>
        <v>13099</v>
      </c>
      <c r="C178" s="15" t="s">
        <v>2671</v>
      </c>
      <c r="D178" s="15">
        <f>IF(ISNA(VLOOKUP($C178&amp;"_2",[1]roadtype_submitted!$C$2:$D$1492,2,FALSE)),0.08,VLOOKUP($C178&amp;"_2",[1]roadtype_submitted!$C$2:$D$1492,2,FALSE))</f>
        <v>0.08</v>
      </c>
      <c r="E178" s="15">
        <f>IF(ISNA(VLOOKUP($C178&amp;"_4",[1]roadtype_submitted!$C$2:$D$1492,2,FALSE)),0.08,VLOOKUP($C178&amp;"_4",[1]roadtype_submitted!$C$2:$D$1492,2,FALSE))</f>
        <v>0.08</v>
      </c>
      <c r="F178" s="15" t="str">
        <f>IF(ISNA(VLOOKUP($C178&amp;"_2",[1]roadtype_submitted!$C$2:$D$1492,2,FALSE)),"MOVES","Submitted")</f>
        <v>MOVES</v>
      </c>
      <c r="G178" s="14">
        <f t="shared" si="8"/>
        <v>2</v>
      </c>
    </row>
    <row r="179" spans="1:7" x14ac:dyDescent="0.3">
      <c r="A179" s="16">
        <f t="shared" si="6"/>
        <v>13</v>
      </c>
      <c r="B179" s="18">
        <f t="shared" si="7"/>
        <v>13101</v>
      </c>
      <c r="C179" s="15" t="s">
        <v>2672</v>
      </c>
      <c r="D179" s="15">
        <f>IF(ISNA(VLOOKUP($C179&amp;"_2",[1]roadtype_submitted!$C$2:$D$1492,2,FALSE)),0.08,VLOOKUP($C179&amp;"_2",[1]roadtype_submitted!$C$2:$D$1492,2,FALSE))</f>
        <v>0.08</v>
      </c>
      <c r="E179" s="15">
        <f>IF(ISNA(VLOOKUP($C179&amp;"_4",[1]roadtype_submitted!$C$2:$D$1492,2,FALSE)),0.08,VLOOKUP($C179&amp;"_4",[1]roadtype_submitted!$C$2:$D$1492,2,FALSE))</f>
        <v>0.08</v>
      </c>
      <c r="F179" s="15" t="str">
        <f>IF(ISNA(VLOOKUP($C179&amp;"_2",[1]roadtype_submitted!$C$2:$D$1492,2,FALSE)),"MOVES","Submitted")</f>
        <v>MOVES</v>
      </c>
      <c r="G179" s="14">
        <f t="shared" si="8"/>
        <v>2</v>
      </c>
    </row>
    <row r="180" spans="1:7" x14ac:dyDescent="0.3">
      <c r="A180" s="16">
        <f t="shared" si="6"/>
        <v>13</v>
      </c>
      <c r="B180" s="18">
        <f t="shared" si="7"/>
        <v>13103</v>
      </c>
      <c r="C180" s="15" t="s">
        <v>2673</v>
      </c>
      <c r="D180" s="15">
        <f>IF(ISNA(VLOOKUP($C180&amp;"_2",[1]roadtype_submitted!$C$2:$D$1492,2,FALSE)),0.08,VLOOKUP($C180&amp;"_2",[1]roadtype_submitted!$C$2:$D$1492,2,FALSE))</f>
        <v>0.08</v>
      </c>
      <c r="E180" s="15">
        <f>IF(ISNA(VLOOKUP($C180&amp;"_4",[1]roadtype_submitted!$C$2:$D$1492,2,FALSE)),0.08,VLOOKUP($C180&amp;"_4",[1]roadtype_submitted!$C$2:$D$1492,2,FALSE))</f>
        <v>0.08</v>
      </c>
      <c r="F180" s="15" t="str">
        <f>IF(ISNA(VLOOKUP($C180&amp;"_2",[1]roadtype_submitted!$C$2:$D$1492,2,FALSE)),"MOVES","Submitted")</f>
        <v>MOVES</v>
      </c>
      <c r="G180" s="14">
        <f t="shared" si="8"/>
        <v>2</v>
      </c>
    </row>
    <row r="181" spans="1:7" x14ac:dyDescent="0.3">
      <c r="A181" s="16">
        <f t="shared" si="6"/>
        <v>13</v>
      </c>
      <c r="B181" s="18">
        <f t="shared" si="7"/>
        <v>13105</v>
      </c>
      <c r="C181" s="15" t="s">
        <v>2674</v>
      </c>
      <c r="D181" s="15">
        <f>IF(ISNA(VLOOKUP($C181&amp;"_2",[1]roadtype_submitted!$C$2:$D$1492,2,FALSE)),0.08,VLOOKUP($C181&amp;"_2",[1]roadtype_submitted!$C$2:$D$1492,2,FALSE))</f>
        <v>0.08</v>
      </c>
      <c r="E181" s="15">
        <f>IF(ISNA(VLOOKUP($C181&amp;"_4",[1]roadtype_submitted!$C$2:$D$1492,2,FALSE)),0.08,VLOOKUP($C181&amp;"_4",[1]roadtype_submitted!$C$2:$D$1492,2,FALSE))</f>
        <v>0.08</v>
      </c>
      <c r="F181" s="15" t="str">
        <f>IF(ISNA(VLOOKUP($C181&amp;"_2",[1]roadtype_submitted!$C$2:$D$1492,2,FALSE)),"MOVES","Submitted")</f>
        <v>MOVES</v>
      </c>
      <c r="G181" s="14">
        <f t="shared" si="8"/>
        <v>2</v>
      </c>
    </row>
    <row r="182" spans="1:7" x14ac:dyDescent="0.3">
      <c r="A182" s="16">
        <f t="shared" si="6"/>
        <v>13</v>
      </c>
      <c r="B182" s="18">
        <f t="shared" si="7"/>
        <v>13107</v>
      </c>
      <c r="C182" s="15" t="s">
        <v>2675</v>
      </c>
      <c r="D182" s="15">
        <f>IF(ISNA(VLOOKUP($C182&amp;"_2",[1]roadtype_submitted!$C$2:$D$1492,2,FALSE)),0.08,VLOOKUP($C182&amp;"_2",[1]roadtype_submitted!$C$2:$D$1492,2,FALSE))</f>
        <v>0.08</v>
      </c>
      <c r="E182" s="15">
        <f>IF(ISNA(VLOOKUP($C182&amp;"_4",[1]roadtype_submitted!$C$2:$D$1492,2,FALSE)),0.08,VLOOKUP($C182&amp;"_4",[1]roadtype_submitted!$C$2:$D$1492,2,FALSE))</f>
        <v>0.08</v>
      </c>
      <c r="F182" s="15" t="str">
        <f>IF(ISNA(VLOOKUP($C182&amp;"_2",[1]roadtype_submitted!$C$2:$D$1492,2,FALSE)),"MOVES","Submitted")</f>
        <v>MOVES</v>
      </c>
      <c r="G182" s="14">
        <f t="shared" si="8"/>
        <v>2</v>
      </c>
    </row>
    <row r="183" spans="1:7" x14ac:dyDescent="0.3">
      <c r="A183" s="16">
        <f t="shared" si="6"/>
        <v>13</v>
      </c>
      <c r="B183" s="18">
        <f t="shared" si="7"/>
        <v>13109</v>
      </c>
      <c r="C183" s="15" t="s">
        <v>2676</v>
      </c>
      <c r="D183" s="15">
        <f>IF(ISNA(VLOOKUP($C183&amp;"_2",[1]roadtype_submitted!$C$2:$D$1492,2,FALSE)),0.08,VLOOKUP($C183&amp;"_2",[1]roadtype_submitted!$C$2:$D$1492,2,FALSE))</f>
        <v>0.08</v>
      </c>
      <c r="E183" s="15">
        <f>IF(ISNA(VLOOKUP($C183&amp;"_4",[1]roadtype_submitted!$C$2:$D$1492,2,FALSE)),0.08,VLOOKUP($C183&amp;"_4",[1]roadtype_submitted!$C$2:$D$1492,2,FALSE))</f>
        <v>0.08</v>
      </c>
      <c r="F183" s="15" t="str">
        <f>IF(ISNA(VLOOKUP($C183&amp;"_2",[1]roadtype_submitted!$C$2:$D$1492,2,FALSE)),"MOVES","Submitted")</f>
        <v>MOVES</v>
      </c>
      <c r="G183" s="14">
        <f t="shared" si="8"/>
        <v>2</v>
      </c>
    </row>
    <row r="184" spans="1:7" x14ac:dyDescent="0.3">
      <c r="A184" s="16">
        <f t="shared" si="6"/>
        <v>13</v>
      </c>
      <c r="B184" s="18">
        <f t="shared" si="7"/>
        <v>13111</v>
      </c>
      <c r="C184" s="15" t="s">
        <v>2677</v>
      </c>
      <c r="D184" s="15">
        <f>IF(ISNA(VLOOKUP($C184&amp;"_2",[1]roadtype_submitted!$C$2:$D$1492,2,FALSE)),0.08,VLOOKUP($C184&amp;"_2",[1]roadtype_submitted!$C$2:$D$1492,2,FALSE))</f>
        <v>0.08</v>
      </c>
      <c r="E184" s="15">
        <f>IF(ISNA(VLOOKUP($C184&amp;"_4",[1]roadtype_submitted!$C$2:$D$1492,2,FALSE)),0.08,VLOOKUP($C184&amp;"_4",[1]roadtype_submitted!$C$2:$D$1492,2,FALSE))</f>
        <v>0.08</v>
      </c>
      <c r="F184" s="15" t="str">
        <f>IF(ISNA(VLOOKUP($C184&amp;"_2",[1]roadtype_submitted!$C$2:$D$1492,2,FALSE)),"MOVES","Submitted")</f>
        <v>MOVES</v>
      </c>
      <c r="G184" s="14">
        <f t="shared" si="8"/>
        <v>2</v>
      </c>
    </row>
    <row r="185" spans="1:7" x14ac:dyDescent="0.3">
      <c r="A185" s="16">
        <f t="shared" si="6"/>
        <v>13</v>
      </c>
      <c r="B185" s="18">
        <f t="shared" si="7"/>
        <v>13113</v>
      </c>
      <c r="C185" s="15" t="s">
        <v>2678</v>
      </c>
      <c r="D185" s="15">
        <f>IF(ISNA(VLOOKUP($C185&amp;"_2",[1]roadtype_submitted!$C$2:$D$1492,2,FALSE)),0.08,VLOOKUP($C185&amp;"_2",[1]roadtype_submitted!$C$2:$D$1492,2,FALSE))</f>
        <v>3.0200000000000001E-2</v>
      </c>
      <c r="E185" s="15">
        <f>IF(ISNA(VLOOKUP($C185&amp;"_4",[1]roadtype_submitted!$C$2:$D$1492,2,FALSE)),0.08,VLOOKUP($C185&amp;"_4",[1]roadtype_submitted!$C$2:$D$1492,2,FALSE))</f>
        <v>0.08</v>
      </c>
      <c r="F185" s="15" t="str">
        <f>IF(ISNA(VLOOKUP($C185&amp;"_2",[1]roadtype_submitted!$C$2:$D$1492,2,FALSE)),"MOVES","Submitted")</f>
        <v>Submitted</v>
      </c>
      <c r="G185" s="14">
        <f t="shared" si="8"/>
        <v>2</v>
      </c>
    </row>
    <row r="186" spans="1:7" x14ac:dyDescent="0.3">
      <c r="A186" s="16">
        <f t="shared" si="6"/>
        <v>13</v>
      </c>
      <c r="B186" s="18">
        <f t="shared" si="7"/>
        <v>13115</v>
      </c>
      <c r="C186" s="15" t="s">
        <v>2679</v>
      </c>
      <c r="D186" s="15">
        <f>IF(ISNA(VLOOKUP($C186&amp;"_2",[1]roadtype_submitted!$C$2:$D$1492,2,FALSE)),0.08,VLOOKUP($C186&amp;"_2",[1]roadtype_submitted!$C$2:$D$1492,2,FALSE))</f>
        <v>0.08</v>
      </c>
      <c r="E186" s="15">
        <f>IF(ISNA(VLOOKUP($C186&amp;"_4",[1]roadtype_submitted!$C$2:$D$1492,2,FALSE)),0.08,VLOOKUP($C186&amp;"_4",[1]roadtype_submitted!$C$2:$D$1492,2,FALSE))</f>
        <v>0.08</v>
      </c>
      <c r="F186" s="15" t="str">
        <f>IF(ISNA(VLOOKUP($C186&amp;"_2",[1]roadtype_submitted!$C$2:$D$1492,2,FALSE)),"MOVES","Submitted")</f>
        <v>Submitted</v>
      </c>
      <c r="G186" s="14">
        <f t="shared" si="8"/>
        <v>2</v>
      </c>
    </row>
    <row r="187" spans="1:7" x14ac:dyDescent="0.3">
      <c r="A187" s="16">
        <f t="shared" si="6"/>
        <v>13</v>
      </c>
      <c r="B187" s="18">
        <f t="shared" si="7"/>
        <v>13117</v>
      </c>
      <c r="C187" s="15" t="s">
        <v>2680</v>
      </c>
      <c r="D187" s="15">
        <f>IF(ISNA(VLOOKUP($C187&amp;"_2",[1]roadtype_submitted!$C$2:$D$1492,2,FALSE)),0.08,VLOOKUP($C187&amp;"_2",[1]roadtype_submitted!$C$2:$D$1492,2,FALSE))</f>
        <v>3.0200000000000001E-2</v>
      </c>
      <c r="E187" s="15">
        <f>IF(ISNA(VLOOKUP($C187&amp;"_4",[1]roadtype_submitted!$C$2:$D$1492,2,FALSE)),0.08,VLOOKUP($C187&amp;"_4",[1]roadtype_submitted!$C$2:$D$1492,2,FALSE))</f>
        <v>8.6499999999999994E-2</v>
      </c>
      <c r="F187" s="15" t="str">
        <f>IF(ISNA(VLOOKUP($C187&amp;"_2",[1]roadtype_submitted!$C$2:$D$1492,2,FALSE)),"MOVES","Submitted")</f>
        <v>Submitted</v>
      </c>
      <c r="G187" s="14">
        <f t="shared" si="8"/>
        <v>2</v>
      </c>
    </row>
    <row r="188" spans="1:7" x14ac:dyDescent="0.3">
      <c r="A188" s="16">
        <f t="shared" si="6"/>
        <v>13</v>
      </c>
      <c r="B188" s="18">
        <f t="shared" si="7"/>
        <v>13119</v>
      </c>
      <c r="C188" s="15" t="s">
        <v>2681</v>
      </c>
      <c r="D188" s="15">
        <f>IF(ISNA(VLOOKUP($C188&amp;"_2",[1]roadtype_submitted!$C$2:$D$1492,2,FALSE)),0.08,VLOOKUP($C188&amp;"_2",[1]roadtype_submitted!$C$2:$D$1492,2,FALSE))</f>
        <v>0.08</v>
      </c>
      <c r="E188" s="15">
        <f>IF(ISNA(VLOOKUP($C188&amp;"_4",[1]roadtype_submitted!$C$2:$D$1492,2,FALSE)),0.08,VLOOKUP($C188&amp;"_4",[1]roadtype_submitted!$C$2:$D$1492,2,FALSE))</f>
        <v>0.08</v>
      </c>
      <c r="F188" s="15" t="str">
        <f>IF(ISNA(VLOOKUP($C188&amp;"_2",[1]roadtype_submitted!$C$2:$D$1492,2,FALSE)),"MOVES","Submitted")</f>
        <v>MOVES</v>
      </c>
      <c r="G188" s="14">
        <f t="shared" si="8"/>
        <v>2</v>
      </c>
    </row>
    <row r="189" spans="1:7" x14ac:dyDescent="0.3">
      <c r="A189" s="16">
        <f t="shared" si="6"/>
        <v>13</v>
      </c>
      <c r="B189" s="18">
        <f t="shared" si="7"/>
        <v>13121</v>
      </c>
      <c r="C189" s="15" t="s">
        <v>2682</v>
      </c>
      <c r="D189" s="15">
        <f>IF(ISNA(VLOOKUP($C189&amp;"_2",[1]roadtype_submitted!$C$2:$D$1492,2,FALSE)),0.08,VLOOKUP($C189&amp;"_2",[1]roadtype_submitted!$C$2:$D$1492,2,FALSE))</f>
        <v>3.0200000000000001E-2</v>
      </c>
      <c r="E189" s="15">
        <f>IF(ISNA(VLOOKUP($C189&amp;"_4",[1]roadtype_submitted!$C$2:$D$1492,2,FALSE)),0.08,VLOOKUP($C189&amp;"_4",[1]roadtype_submitted!$C$2:$D$1492,2,FALSE))</f>
        <v>0.12139999999999999</v>
      </c>
      <c r="F189" s="15" t="str">
        <f>IF(ISNA(VLOOKUP($C189&amp;"_2",[1]roadtype_submitted!$C$2:$D$1492,2,FALSE)),"MOVES","Submitted")</f>
        <v>Submitted</v>
      </c>
      <c r="G189" s="14">
        <f t="shared" si="8"/>
        <v>3</v>
      </c>
    </row>
    <row r="190" spans="1:7" x14ac:dyDescent="0.3">
      <c r="A190" s="16">
        <f t="shared" si="6"/>
        <v>13</v>
      </c>
      <c r="B190" s="18">
        <f t="shared" si="7"/>
        <v>13123</v>
      </c>
      <c r="C190" s="15" t="s">
        <v>2683</v>
      </c>
      <c r="D190" s="15">
        <f>IF(ISNA(VLOOKUP($C190&amp;"_2",[1]roadtype_submitted!$C$2:$D$1492,2,FALSE)),0.08,VLOOKUP($C190&amp;"_2",[1]roadtype_submitted!$C$2:$D$1492,2,FALSE))</f>
        <v>0.08</v>
      </c>
      <c r="E190" s="15">
        <f>IF(ISNA(VLOOKUP($C190&amp;"_4",[1]roadtype_submitted!$C$2:$D$1492,2,FALSE)),0.08,VLOOKUP($C190&amp;"_4",[1]roadtype_submitted!$C$2:$D$1492,2,FALSE))</f>
        <v>0.08</v>
      </c>
      <c r="F190" s="15" t="str">
        <f>IF(ISNA(VLOOKUP($C190&amp;"_2",[1]roadtype_submitted!$C$2:$D$1492,2,FALSE)),"MOVES","Submitted")</f>
        <v>MOVES</v>
      </c>
      <c r="G190" s="14">
        <f t="shared" si="8"/>
        <v>2</v>
      </c>
    </row>
    <row r="191" spans="1:7" x14ac:dyDescent="0.3">
      <c r="A191" s="16">
        <f t="shared" si="6"/>
        <v>13</v>
      </c>
      <c r="B191" s="18">
        <f t="shared" si="7"/>
        <v>13125</v>
      </c>
      <c r="C191" s="15" t="s">
        <v>2684</v>
      </c>
      <c r="D191" s="15">
        <f>IF(ISNA(VLOOKUP($C191&amp;"_2",[1]roadtype_submitted!$C$2:$D$1492,2,FALSE)),0.08,VLOOKUP($C191&amp;"_2",[1]roadtype_submitted!$C$2:$D$1492,2,FALSE))</f>
        <v>0.08</v>
      </c>
      <c r="E191" s="15">
        <f>IF(ISNA(VLOOKUP($C191&amp;"_4",[1]roadtype_submitted!$C$2:$D$1492,2,FALSE)),0.08,VLOOKUP($C191&amp;"_4",[1]roadtype_submitted!$C$2:$D$1492,2,FALSE))</f>
        <v>0.08</v>
      </c>
      <c r="F191" s="15" t="str">
        <f>IF(ISNA(VLOOKUP($C191&amp;"_2",[1]roadtype_submitted!$C$2:$D$1492,2,FALSE)),"MOVES","Submitted")</f>
        <v>MOVES</v>
      </c>
      <c r="G191" s="14">
        <f t="shared" si="8"/>
        <v>2</v>
      </c>
    </row>
    <row r="192" spans="1:7" x14ac:dyDescent="0.3">
      <c r="A192" s="16">
        <f t="shared" si="6"/>
        <v>13</v>
      </c>
      <c r="B192" s="18">
        <f t="shared" si="7"/>
        <v>13127</v>
      </c>
      <c r="C192" s="15" t="s">
        <v>2685</v>
      </c>
      <c r="D192" s="15">
        <f>IF(ISNA(VLOOKUP($C192&amp;"_2",[1]roadtype_submitted!$C$2:$D$1492,2,FALSE)),0.08,VLOOKUP($C192&amp;"_2",[1]roadtype_submitted!$C$2:$D$1492,2,FALSE))</f>
        <v>0.08</v>
      </c>
      <c r="E192" s="15">
        <f>IF(ISNA(VLOOKUP($C192&amp;"_4",[1]roadtype_submitted!$C$2:$D$1492,2,FALSE)),0.08,VLOOKUP($C192&amp;"_4",[1]roadtype_submitted!$C$2:$D$1492,2,FALSE))</f>
        <v>0.08</v>
      </c>
      <c r="F192" s="15" t="str">
        <f>IF(ISNA(VLOOKUP($C192&amp;"_2",[1]roadtype_submitted!$C$2:$D$1492,2,FALSE)),"MOVES","Submitted")</f>
        <v>MOVES</v>
      </c>
      <c r="G192" s="14">
        <f t="shared" si="8"/>
        <v>2</v>
      </c>
    </row>
    <row r="193" spans="1:7" x14ac:dyDescent="0.3">
      <c r="A193" s="16">
        <f t="shared" si="6"/>
        <v>13</v>
      </c>
      <c r="B193" s="18">
        <f t="shared" si="7"/>
        <v>13129</v>
      </c>
      <c r="C193" s="15" t="s">
        <v>2686</v>
      </c>
      <c r="D193" s="15">
        <f>IF(ISNA(VLOOKUP($C193&amp;"_2",[1]roadtype_submitted!$C$2:$D$1492,2,FALSE)),0.08,VLOOKUP($C193&amp;"_2",[1]roadtype_submitted!$C$2:$D$1492,2,FALSE))</f>
        <v>0.08</v>
      </c>
      <c r="E193" s="15">
        <f>IF(ISNA(VLOOKUP($C193&amp;"_4",[1]roadtype_submitted!$C$2:$D$1492,2,FALSE)),0.08,VLOOKUP($C193&amp;"_4",[1]roadtype_submitted!$C$2:$D$1492,2,FALSE))</f>
        <v>0.08</v>
      </c>
      <c r="F193" s="15" t="str">
        <f>IF(ISNA(VLOOKUP($C193&amp;"_2",[1]roadtype_submitted!$C$2:$D$1492,2,FALSE)),"MOVES","Submitted")</f>
        <v>MOVES</v>
      </c>
      <c r="G193" s="14">
        <f t="shared" si="8"/>
        <v>2</v>
      </c>
    </row>
    <row r="194" spans="1:7" x14ac:dyDescent="0.3">
      <c r="A194" s="16">
        <f t="shared" si="6"/>
        <v>13</v>
      </c>
      <c r="B194" s="18">
        <f t="shared" si="7"/>
        <v>13131</v>
      </c>
      <c r="C194" s="15" t="s">
        <v>2687</v>
      </c>
      <c r="D194" s="15">
        <f>IF(ISNA(VLOOKUP($C194&amp;"_2",[1]roadtype_submitted!$C$2:$D$1492,2,FALSE)),0.08,VLOOKUP($C194&amp;"_2",[1]roadtype_submitted!$C$2:$D$1492,2,FALSE))</f>
        <v>0.08</v>
      </c>
      <c r="E194" s="15">
        <f>IF(ISNA(VLOOKUP($C194&amp;"_4",[1]roadtype_submitted!$C$2:$D$1492,2,FALSE)),0.08,VLOOKUP($C194&amp;"_4",[1]roadtype_submitted!$C$2:$D$1492,2,FALSE))</f>
        <v>0.08</v>
      </c>
      <c r="F194" s="15" t="str">
        <f>IF(ISNA(VLOOKUP($C194&amp;"_2",[1]roadtype_submitted!$C$2:$D$1492,2,FALSE)),"MOVES","Submitted")</f>
        <v>MOVES</v>
      </c>
      <c r="G194" s="14">
        <f t="shared" si="8"/>
        <v>2</v>
      </c>
    </row>
    <row r="195" spans="1:7" x14ac:dyDescent="0.3">
      <c r="A195" s="16">
        <f t="shared" si="6"/>
        <v>13</v>
      </c>
      <c r="B195" s="18">
        <f t="shared" si="7"/>
        <v>13133</v>
      </c>
      <c r="C195" s="15" t="s">
        <v>2688</v>
      </c>
      <c r="D195" s="15">
        <f>IF(ISNA(VLOOKUP($C195&amp;"_2",[1]roadtype_submitted!$C$2:$D$1492,2,FALSE)),0.08,VLOOKUP($C195&amp;"_2",[1]roadtype_submitted!$C$2:$D$1492,2,FALSE))</f>
        <v>0.08</v>
      </c>
      <c r="E195" s="15">
        <f>IF(ISNA(VLOOKUP($C195&amp;"_4",[1]roadtype_submitted!$C$2:$D$1492,2,FALSE)),0.08,VLOOKUP($C195&amp;"_4",[1]roadtype_submitted!$C$2:$D$1492,2,FALSE))</f>
        <v>0.08</v>
      </c>
      <c r="F195" s="15" t="str">
        <f>IF(ISNA(VLOOKUP($C195&amp;"_2",[1]roadtype_submitted!$C$2:$D$1492,2,FALSE)),"MOVES","Submitted")</f>
        <v>MOVES</v>
      </c>
      <c r="G195" s="14">
        <f t="shared" si="8"/>
        <v>2</v>
      </c>
    </row>
    <row r="196" spans="1:7" x14ac:dyDescent="0.3">
      <c r="A196" s="16">
        <f t="shared" si="6"/>
        <v>13</v>
      </c>
      <c r="B196" s="18">
        <f t="shared" si="7"/>
        <v>13135</v>
      </c>
      <c r="C196" s="15" t="s">
        <v>2689</v>
      </c>
      <c r="D196" s="15">
        <f>IF(ISNA(VLOOKUP($C196&amp;"_2",[1]roadtype_submitted!$C$2:$D$1492,2,FALSE)),0.08,VLOOKUP($C196&amp;"_2",[1]roadtype_submitted!$C$2:$D$1492,2,FALSE))</f>
        <v>3.0200000000000001E-2</v>
      </c>
      <c r="E196" s="15">
        <f>IF(ISNA(VLOOKUP($C196&amp;"_4",[1]roadtype_submitted!$C$2:$D$1492,2,FALSE)),0.08,VLOOKUP($C196&amp;"_4",[1]roadtype_submitted!$C$2:$D$1492,2,FALSE))</f>
        <v>0.1132</v>
      </c>
      <c r="F196" s="15" t="str">
        <f>IF(ISNA(VLOOKUP($C196&amp;"_2",[1]roadtype_submitted!$C$2:$D$1492,2,FALSE)),"MOVES","Submitted")</f>
        <v>Submitted</v>
      </c>
      <c r="G196" s="14">
        <f t="shared" si="8"/>
        <v>3</v>
      </c>
    </row>
    <row r="197" spans="1:7" x14ac:dyDescent="0.3">
      <c r="A197" s="16">
        <f t="shared" si="6"/>
        <v>13</v>
      </c>
      <c r="B197" s="18">
        <f t="shared" si="7"/>
        <v>13137</v>
      </c>
      <c r="C197" s="15" t="s">
        <v>2690</v>
      </c>
      <c r="D197" s="15">
        <f>IF(ISNA(VLOOKUP($C197&amp;"_2",[1]roadtype_submitted!$C$2:$D$1492,2,FALSE)),0.08,VLOOKUP($C197&amp;"_2",[1]roadtype_submitted!$C$2:$D$1492,2,FALSE))</f>
        <v>0.08</v>
      </c>
      <c r="E197" s="15">
        <f>IF(ISNA(VLOOKUP($C197&amp;"_4",[1]roadtype_submitted!$C$2:$D$1492,2,FALSE)),0.08,VLOOKUP($C197&amp;"_4",[1]roadtype_submitted!$C$2:$D$1492,2,FALSE))</f>
        <v>0.08</v>
      </c>
      <c r="F197" s="15" t="str">
        <f>IF(ISNA(VLOOKUP($C197&amp;"_2",[1]roadtype_submitted!$C$2:$D$1492,2,FALSE)),"MOVES","Submitted")</f>
        <v>MOVES</v>
      </c>
      <c r="G197" s="14">
        <f t="shared" si="8"/>
        <v>2</v>
      </c>
    </row>
    <row r="198" spans="1:7" x14ac:dyDescent="0.3">
      <c r="A198" s="16">
        <f t="shared" ref="A198:A261" si="9">TRUNC(B198/1000,0)</f>
        <v>13</v>
      </c>
      <c r="B198" s="18">
        <f t="shared" ref="B198:B261" si="10">MID(C198,2,5)*1</f>
        <v>13139</v>
      </c>
      <c r="C198" s="15" t="s">
        <v>2691</v>
      </c>
      <c r="D198" s="15">
        <f>IF(ISNA(VLOOKUP($C198&amp;"_2",[1]roadtype_submitted!$C$2:$D$1492,2,FALSE)),0.08,VLOOKUP($C198&amp;"_2",[1]roadtype_submitted!$C$2:$D$1492,2,FALSE))</f>
        <v>2.18E-2</v>
      </c>
      <c r="E198" s="15">
        <f>IF(ISNA(VLOOKUP($C198&amp;"_4",[1]roadtype_submitted!$C$2:$D$1492,2,FALSE)),0.08,VLOOKUP($C198&amp;"_4",[1]roadtype_submitted!$C$2:$D$1492,2,FALSE))</f>
        <v>9.4E-2</v>
      </c>
      <c r="F198" s="15" t="str">
        <f>IF(ISNA(VLOOKUP($C198&amp;"_2",[1]roadtype_submitted!$C$2:$D$1492,2,FALSE)),"MOVES","Submitted")</f>
        <v>Submitted</v>
      </c>
      <c r="G198" s="14">
        <f t="shared" ref="G198:G261" si="11">VLOOKUP(E198,$I$14:$J$19,2,TRUE)</f>
        <v>3</v>
      </c>
    </row>
    <row r="199" spans="1:7" x14ac:dyDescent="0.3">
      <c r="A199" s="16">
        <f t="shared" si="9"/>
        <v>13</v>
      </c>
      <c r="B199" s="18">
        <f t="shared" si="10"/>
        <v>13141</v>
      </c>
      <c r="C199" s="15" t="s">
        <v>2692</v>
      </c>
      <c r="D199" s="15">
        <f>IF(ISNA(VLOOKUP($C199&amp;"_2",[1]roadtype_submitted!$C$2:$D$1492,2,FALSE)),0.08,VLOOKUP($C199&amp;"_2",[1]roadtype_submitted!$C$2:$D$1492,2,FALSE))</f>
        <v>0.08</v>
      </c>
      <c r="E199" s="15">
        <f>IF(ISNA(VLOOKUP($C199&amp;"_4",[1]roadtype_submitted!$C$2:$D$1492,2,FALSE)),0.08,VLOOKUP($C199&amp;"_4",[1]roadtype_submitted!$C$2:$D$1492,2,FALSE))</f>
        <v>0.08</v>
      </c>
      <c r="F199" s="15" t="str">
        <f>IF(ISNA(VLOOKUP($C199&amp;"_2",[1]roadtype_submitted!$C$2:$D$1492,2,FALSE)),"MOVES","Submitted")</f>
        <v>MOVES</v>
      </c>
      <c r="G199" s="14">
        <f t="shared" si="11"/>
        <v>2</v>
      </c>
    </row>
    <row r="200" spans="1:7" x14ac:dyDescent="0.3">
      <c r="A200" s="16">
        <f t="shared" si="9"/>
        <v>13</v>
      </c>
      <c r="B200" s="18">
        <f t="shared" si="10"/>
        <v>13143</v>
      </c>
      <c r="C200" s="15" t="s">
        <v>2693</v>
      </c>
      <c r="D200" s="15">
        <f>IF(ISNA(VLOOKUP($C200&amp;"_2",[1]roadtype_submitted!$C$2:$D$1492,2,FALSE)),0.08,VLOOKUP($C200&amp;"_2",[1]roadtype_submitted!$C$2:$D$1492,2,FALSE))</f>
        <v>0.08</v>
      </c>
      <c r="E200" s="15">
        <f>IF(ISNA(VLOOKUP($C200&amp;"_4",[1]roadtype_submitted!$C$2:$D$1492,2,FALSE)),0.08,VLOOKUP($C200&amp;"_4",[1]roadtype_submitted!$C$2:$D$1492,2,FALSE))</f>
        <v>0.08</v>
      </c>
      <c r="F200" s="15" t="str">
        <f>IF(ISNA(VLOOKUP($C200&amp;"_2",[1]roadtype_submitted!$C$2:$D$1492,2,FALSE)),"MOVES","Submitted")</f>
        <v>MOVES</v>
      </c>
      <c r="G200" s="14">
        <f t="shared" si="11"/>
        <v>2</v>
      </c>
    </row>
    <row r="201" spans="1:7" x14ac:dyDescent="0.3">
      <c r="A201" s="16">
        <f t="shared" si="9"/>
        <v>13</v>
      </c>
      <c r="B201" s="18">
        <f t="shared" si="10"/>
        <v>13145</v>
      </c>
      <c r="C201" s="15" t="s">
        <v>2694</v>
      </c>
      <c r="D201" s="15">
        <f>IF(ISNA(VLOOKUP($C201&amp;"_2",[1]roadtype_submitted!$C$2:$D$1492,2,FALSE)),0.08,VLOOKUP($C201&amp;"_2",[1]roadtype_submitted!$C$2:$D$1492,2,FALSE))</f>
        <v>0.08</v>
      </c>
      <c r="E201" s="15">
        <f>IF(ISNA(VLOOKUP($C201&amp;"_4",[1]roadtype_submitted!$C$2:$D$1492,2,FALSE)),0.08,VLOOKUP($C201&amp;"_4",[1]roadtype_submitted!$C$2:$D$1492,2,FALSE))</f>
        <v>0.08</v>
      </c>
      <c r="F201" s="15" t="str">
        <f>IF(ISNA(VLOOKUP($C201&amp;"_2",[1]roadtype_submitted!$C$2:$D$1492,2,FALSE)),"MOVES","Submitted")</f>
        <v>MOVES</v>
      </c>
      <c r="G201" s="14">
        <f t="shared" si="11"/>
        <v>2</v>
      </c>
    </row>
    <row r="202" spans="1:7" x14ac:dyDescent="0.3">
      <c r="A202" s="16">
        <f t="shared" si="9"/>
        <v>13</v>
      </c>
      <c r="B202" s="18">
        <f t="shared" si="10"/>
        <v>13147</v>
      </c>
      <c r="C202" s="15" t="s">
        <v>2695</v>
      </c>
      <c r="D202" s="15">
        <f>IF(ISNA(VLOOKUP($C202&amp;"_2",[1]roadtype_submitted!$C$2:$D$1492,2,FALSE)),0.08,VLOOKUP($C202&amp;"_2",[1]roadtype_submitted!$C$2:$D$1492,2,FALSE))</f>
        <v>0.08</v>
      </c>
      <c r="E202" s="15">
        <f>IF(ISNA(VLOOKUP($C202&amp;"_4",[1]roadtype_submitted!$C$2:$D$1492,2,FALSE)),0.08,VLOOKUP($C202&amp;"_4",[1]roadtype_submitted!$C$2:$D$1492,2,FALSE))</f>
        <v>0.08</v>
      </c>
      <c r="F202" s="15" t="str">
        <f>IF(ISNA(VLOOKUP($C202&amp;"_2",[1]roadtype_submitted!$C$2:$D$1492,2,FALSE)),"MOVES","Submitted")</f>
        <v>MOVES</v>
      </c>
      <c r="G202" s="14">
        <f t="shared" si="11"/>
        <v>2</v>
      </c>
    </row>
    <row r="203" spans="1:7" x14ac:dyDescent="0.3">
      <c r="A203" s="16">
        <f t="shared" si="9"/>
        <v>13</v>
      </c>
      <c r="B203" s="18">
        <f t="shared" si="10"/>
        <v>13149</v>
      </c>
      <c r="C203" s="15" t="s">
        <v>2696</v>
      </c>
      <c r="D203" s="15">
        <f>IF(ISNA(VLOOKUP($C203&amp;"_2",[1]roadtype_submitted!$C$2:$D$1492,2,FALSE)),0.08,VLOOKUP($C203&amp;"_2",[1]roadtype_submitted!$C$2:$D$1492,2,FALSE))</f>
        <v>0.08</v>
      </c>
      <c r="E203" s="15">
        <f>IF(ISNA(VLOOKUP($C203&amp;"_4",[1]roadtype_submitted!$C$2:$D$1492,2,FALSE)),0.08,VLOOKUP($C203&amp;"_4",[1]roadtype_submitted!$C$2:$D$1492,2,FALSE))</f>
        <v>0.08</v>
      </c>
      <c r="F203" s="15" t="str">
        <f>IF(ISNA(VLOOKUP($C203&amp;"_2",[1]roadtype_submitted!$C$2:$D$1492,2,FALSE)),"MOVES","Submitted")</f>
        <v>MOVES</v>
      </c>
      <c r="G203" s="14">
        <f t="shared" si="11"/>
        <v>2</v>
      </c>
    </row>
    <row r="204" spans="1:7" x14ac:dyDescent="0.3">
      <c r="A204" s="16">
        <f t="shared" si="9"/>
        <v>13</v>
      </c>
      <c r="B204" s="18">
        <f t="shared" si="10"/>
        <v>13151</v>
      </c>
      <c r="C204" s="15" t="s">
        <v>2697</v>
      </c>
      <c r="D204" s="15">
        <f>IF(ISNA(VLOOKUP($C204&amp;"_2",[1]roadtype_submitted!$C$2:$D$1492,2,FALSE)),0.08,VLOOKUP($C204&amp;"_2",[1]roadtype_submitted!$C$2:$D$1492,2,FALSE))</f>
        <v>3.0200000000000001E-2</v>
      </c>
      <c r="E204" s="15">
        <f>IF(ISNA(VLOOKUP($C204&amp;"_4",[1]roadtype_submitted!$C$2:$D$1492,2,FALSE)),0.08,VLOOKUP($C204&amp;"_4",[1]roadtype_submitted!$C$2:$D$1492,2,FALSE))</f>
        <v>5.9700000000000003E-2</v>
      </c>
      <c r="F204" s="15" t="str">
        <f>IF(ISNA(VLOOKUP($C204&amp;"_2",[1]roadtype_submitted!$C$2:$D$1492,2,FALSE)),"MOVES","Submitted")</f>
        <v>Submitted</v>
      </c>
      <c r="G204" s="14">
        <f t="shared" si="11"/>
        <v>2</v>
      </c>
    </row>
    <row r="205" spans="1:7" x14ac:dyDescent="0.3">
      <c r="A205" s="16">
        <f t="shared" si="9"/>
        <v>13</v>
      </c>
      <c r="B205" s="18">
        <f t="shared" si="10"/>
        <v>13153</v>
      </c>
      <c r="C205" s="15" t="s">
        <v>2698</v>
      </c>
      <c r="D205" s="15">
        <f>IF(ISNA(VLOOKUP($C205&amp;"_2",[1]roadtype_submitted!$C$2:$D$1492,2,FALSE)),0.08,VLOOKUP($C205&amp;"_2",[1]roadtype_submitted!$C$2:$D$1492,2,FALSE))</f>
        <v>0.08</v>
      </c>
      <c r="E205" s="15">
        <f>IF(ISNA(VLOOKUP($C205&amp;"_4",[1]roadtype_submitted!$C$2:$D$1492,2,FALSE)),0.08,VLOOKUP($C205&amp;"_4",[1]roadtype_submitted!$C$2:$D$1492,2,FALSE))</f>
        <v>0.08</v>
      </c>
      <c r="F205" s="15" t="str">
        <f>IF(ISNA(VLOOKUP($C205&amp;"_2",[1]roadtype_submitted!$C$2:$D$1492,2,FALSE)),"MOVES","Submitted")</f>
        <v>MOVES</v>
      </c>
      <c r="G205" s="14">
        <f t="shared" si="11"/>
        <v>2</v>
      </c>
    </row>
    <row r="206" spans="1:7" x14ac:dyDescent="0.3">
      <c r="A206" s="16">
        <f t="shared" si="9"/>
        <v>13</v>
      </c>
      <c r="B206" s="18">
        <f t="shared" si="10"/>
        <v>13155</v>
      </c>
      <c r="C206" s="15" t="s">
        <v>2699</v>
      </c>
      <c r="D206" s="15">
        <f>IF(ISNA(VLOOKUP($C206&amp;"_2",[1]roadtype_submitted!$C$2:$D$1492,2,FALSE)),0.08,VLOOKUP($C206&amp;"_2",[1]roadtype_submitted!$C$2:$D$1492,2,FALSE))</f>
        <v>0.08</v>
      </c>
      <c r="E206" s="15">
        <f>IF(ISNA(VLOOKUP($C206&amp;"_4",[1]roadtype_submitted!$C$2:$D$1492,2,FALSE)),0.08,VLOOKUP($C206&amp;"_4",[1]roadtype_submitted!$C$2:$D$1492,2,FALSE))</f>
        <v>0.08</v>
      </c>
      <c r="F206" s="15" t="str">
        <f>IF(ISNA(VLOOKUP($C206&amp;"_2",[1]roadtype_submitted!$C$2:$D$1492,2,FALSE)),"MOVES","Submitted")</f>
        <v>MOVES</v>
      </c>
      <c r="G206" s="14">
        <f t="shared" si="11"/>
        <v>2</v>
      </c>
    </row>
    <row r="207" spans="1:7" x14ac:dyDescent="0.3">
      <c r="A207" s="16">
        <f t="shared" si="9"/>
        <v>13</v>
      </c>
      <c r="B207" s="18">
        <f t="shared" si="10"/>
        <v>13157</v>
      </c>
      <c r="C207" s="15" t="s">
        <v>2700</v>
      </c>
      <c r="D207" s="15">
        <f>IF(ISNA(VLOOKUP($C207&amp;"_2",[1]roadtype_submitted!$C$2:$D$1492,2,FALSE)),0.08,VLOOKUP($C207&amp;"_2",[1]roadtype_submitted!$C$2:$D$1492,2,FALSE))</f>
        <v>0.08</v>
      </c>
      <c r="E207" s="15">
        <f>IF(ISNA(VLOOKUP($C207&amp;"_4",[1]roadtype_submitted!$C$2:$D$1492,2,FALSE)),0.08,VLOOKUP($C207&amp;"_4",[1]roadtype_submitted!$C$2:$D$1492,2,FALSE))</f>
        <v>0.08</v>
      </c>
      <c r="F207" s="15" t="str">
        <f>IF(ISNA(VLOOKUP($C207&amp;"_2",[1]roadtype_submitted!$C$2:$D$1492,2,FALSE)),"MOVES","Submitted")</f>
        <v>MOVES</v>
      </c>
      <c r="G207" s="14">
        <f t="shared" si="11"/>
        <v>2</v>
      </c>
    </row>
    <row r="208" spans="1:7" x14ac:dyDescent="0.3">
      <c r="A208" s="16">
        <f t="shared" si="9"/>
        <v>13</v>
      </c>
      <c r="B208" s="18">
        <f t="shared" si="10"/>
        <v>13159</v>
      </c>
      <c r="C208" s="15" t="s">
        <v>2701</v>
      </c>
      <c r="D208" s="15">
        <f>IF(ISNA(VLOOKUP($C208&amp;"_2",[1]roadtype_submitted!$C$2:$D$1492,2,FALSE)),0.08,VLOOKUP($C208&amp;"_2",[1]roadtype_submitted!$C$2:$D$1492,2,FALSE))</f>
        <v>0.08</v>
      </c>
      <c r="E208" s="15">
        <f>IF(ISNA(VLOOKUP($C208&amp;"_4",[1]roadtype_submitted!$C$2:$D$1492,2,FALSE)),0.08,VLOOKUP($C208&amp;"_4",[1]roadtype_submitted!$C$2:$D$1492,2,FALSE))</f>
        <v>0.08</v>
      </c>
      <c r="F208" s="15" t="str">
        <f>IF(ISNA(VLOOKUP($C208&amp;"_2",[1]roadtype_submitted!$C$2:$D$1492,2,FALSE)),"MOVES","Submitted")</f>
        <v>MOVES</v>
      </c>
      <c r="G208" s="14">
        <f t="shared" si="11"/>
        <v>2</v>
      </c>
    </row>
    <row r="209" spans="1:7" x14ac:dyDescent="0.3">
      <c r="A209" s="16">
        <f t="shared" si="9"/>
        <v>13</v>
      </c>
      <c r="B209" s="18">
        <f t="shared" si="10"/>
        <v>13161</v>
      </c>
      <c r="C209" s="15" t="s">
        <v>2702</v>
      </c>
      <c r="D209" s="15">
        <f>IF(ISNA(VLOOKUP($C209&amp;"_2",[1]roadtype_submitted!$C$2:$D$1492,2,FALSE)),0.08,VLOOKUP($C209&amp;"_2",[1]roadtype_submitted!$C$2:$D$1492,2,FALSE))</f>
        <v>0.08</v>
      </c>
      <c r="E209" s="15">
        <f>IF(ISNA(VLOOKUP($C209&amp;"_4",[1]roadtype_submitted!$C$2:$D$1492,2,FALSE)),0.08,VLOOKUP($C209&amp;"_4",[1]roadtype_submitted!$C$2:$D$1492,2,FALSE))</f>
        <v>0.08</v>
      </c>
      <c r="F209" s="15" t="str">
        <f>IF(ISNA(VLOOKUP($C209&amp;"_2",[1]roadtype_submitted!$C$2:$D$1492,2,FALSE)),"MOVES","Submitted")</f>
        <v>MOVES</v>
      </c>
      <c r="G209" s="14">
        <f t="shared" si="11"/>
        <v>2</v>
      </c>
    </row>
    <row r="210" spans="1:7" x14ac:dyDescent="0.3">
      <c r="A210" s="16">
        <f t="shared" si="9"/>
        <v>13</v>
      </c>
      <c r="B210" s="18">
        <f t="shared" si="10"/>
        <v>13163</v>
      </c>
      <c r="C210" s="15" t="s">
        <v>2703</v>
      </c>
      <c r="D210" s="15">
        <f>IF(ISNA(VLOOKUP($C210&amp;"_2",[1]roadtype_submitted!$C$2:$D$1492,2,FALSE)),0.08,VLOOKUP($C210&amp;"_2",[1]roadtype_submitted!$C$2:$D$1492,2,FALSE))</f>
        <v>0.08</v>
      </c>
      <c r="E210" s="15">
        <f>IF(ISNA(VLOOKUP($C210&amp;"_4",[1]roadtype_submitted!$C$2:$D$1492,2,FALSE)),0.08,VLOOKUP($C210&amp;"_4",[1]roadtype_submitted!$C$2:$D$1492,2,FALSE))</f>
        <v>0.08</v>
      </c>
      <c r="F210" s="15" t="str">
        <f>IF(ISNA(VLOOKUP($C210&amp;"_2",[1]roadtype_submitted!$C$2:$D$1492,2,FALSE)),"MOVES","Submitted")</f>
        <v>MOVES</v>
      </c>
      <c r="G210" s="14">
        <f t="shared" si="11"/>
        <v>2</v>
      </c>
    </row>
    <row r="211" spans="1:7" x14ac:dyDescent="0.3">
      <c r="A211" s="16">
        <f t="shared" si="9"/>
        <v>13</v>
      </c>
      <c r="B211" s="18">
        <f t="shared" si="10"/>
        <v>13165</v>
      </c>
      <c r="C211" s="15" t="s">
        <v>2704</v>
      </c>
      <c r="D211" s="15">
        <f>IF(ISNA(VLOOKUP($C211&amp;"_2",[1]roadtype_submitted!$C$2:$D$1492,2,FALSE)),0.08,VLOOKUP($C211&amp;"_2",[1]roadtype_submitted!$C$2:$D$1492,2,FALSE))</f>
        <v>0.08</v>
      </c>
      <c r="E211" s="15">
        <f>IF(ISNA(VLOOKUP($C211&amp;"_4",[1]roadtype_submitted!$C$2:$D$1492,2,FALSE)),0.08,VLOOKUP($C211&amp;"_4",[1]roadtype_submitted!$C$2:$D$1492,2,FALSE))</f>
        <v>0.08</v>
      </c>
      <c r="F211" s="15" t="str">
        <f>IF(ISNA(VLOOKUP($C211&amp;"_2",[1]roadtype_submitted!$C$2:$D$1492,2,FALSE)),"MOVES","Submitted")</f>
        <v>MOVES</v>
      </c>
      <c r="G211" s="14">
        <f t="shared" si="11"/>
        <v>2</v>
      </c>
    </row>
    <row r="212" spans="1:7" x14ac:dyDescent="0.3">
      <c r="A212" s="16">
        <f t="shared" si="9"/>
        <v>13</v>
      </c>
      <c r="B212" s="18">
        <f t="shared" si="10"/>
        <v>13167</v>
      </c>
      <c r="C212" s="15" t="s">
        <v>2705</v>
      </c>
      <c r="D212" s="15">
        <f>IF(ISNA(VLOOKUP($C212&amp;"_2",[1]roadtype_submitted!$C$2:$D$1492,2,FALSE)),0.08,VLOOKUP($C212&amp;"_2",[1]roadtype_submitted!$C$2:$D$1492,2,FALSE))</f>
        <v>0.08</v>
      </c>
      <c r="E212" s="15">
        <f>IF(ISNA(VLOOKUP($C212&amp;"_4",[1]roadtype_submitted!$C$2:$D$1492,2,FALSE)),0.08,VLOOKUP($C212&amp;"_4",[1]roadtype_submitted!$C$2:$D$1492,2,FALSE))</f>
        <v>0.08</v>
      </c>
      <c r="F212" s="15" t="str">
        <f>IF(ISNA(VLOOKUP($C212&amp;"_2",[1]roadtype_submitted!$C$2:$D$1492,2,FALSE)),"MOVES","Submitted")</f>
        <v>Submitted</v>
      </c>
      <c r="G212" s="14">
        <f t="shared" si="11"/>
        <v>2</v>
      </c>
    </row>
    <row r="213" spans="1:7" x14ac:dyDescent="0.3">
      <c r="A213" s="16">
        <f t="shared" si="9"/>
        <v>13</v>
      </c>
      <c r="B213" s="18">
        <f t="shared" si="10"/>
        <v>13169</v>
      </c>
      <c r="C213" s="15" t="s">
        <v>2706</v>
      </c>
      <c r="D213" s="15">
        <f>IF(ISNA(VLOOKUP($C213&amp;"_2",[1]roadtype_submitted!$C$2:$D$1492,2,FALSE)),0.08,VLOOKUP($C213&amp;"_2",[1]roadtype_submitted!$C$2:$D$1492,2,FALSE))</f>
        <v>0.08</v>
      </c>
      <c r="E213" s="15">
        <f>IF(ISNA(VLOOKUP($C213&amp;"_4",[1]roadtype_submitted!$C$2:$D$1492,2,FALSE)),0.08,VLOOKUP($C213&amp;"_4",[1]roadtype_submitted!$C$2:$D$1492,2,FALSE))</f>
        <v>0.08</v>
      </c>
      <c r="F213" s="15" t="str">
        <f>IF(ISNA(VLOOKUP($C213&amp;"_2",[1]roadtype_submitted!$C$2:$D$1492,2,FALSE)),"MOVES","Submitted")</f>
        <v>MOVES</v>
      </c>
      <c r="G213" s="14">
        <f t="shared" si="11"/>
        <v>2</v>
      </c>
    </row>
    <row r="214" spans="1:7" x14ac:dyDescent="0.3">
      <c r="A214" s="16">
        <f t="shared" si="9"/>
        <v>13</v>
      </c>
      <c r="B214" s="18">
        <f t="shared" si="10"/>
        <v>13171</v>
      </c>
      <c r="C214" s="15" t="s">
        <v>2707</v>
      </c>
      <c r="D214" s="15">
        <f>IF(ISNA(VLOOKUP($C214&amp;"_2",[1]roadtype_submitted!$C$2:$D$1492,2,FALSE)),0.08,VLOOKUP($C214&amp;"_2",[1]roadtype_submitted!$C$2:$D$1492,2,FALSE))</f>
        <v>0.08</v>
      </c>
      <c r="E214" s="15">
        <f>IF(ISNA(VLOOKUP($C214&amp;"_4",[1]roadtype_submitted!$C$2:$D$1492,2,FALSE)),0.08,VLOOKUP($C214&amp;"_4",[1]roadtype_submitted!$C$2:$D$1492,2,FALSE))</f>
        <v>0.08</v>
      </c>
      <c r="F214" s="15" t="str">
        <f>IF(ISNA(VLOOKUP($C214&amp;"_2",[1]roadtype_submitted!$C$2:$D$1492,2,FALSE)),"MOVES","Submitted")</f>
        <v>MOVES</v>
      </c>
      <c r="G214" s="14">
        <f t="shared" si="11"/>
        <v>2</v>
      </c>
    </row>
    <row r="215" spans="1:7" x14ac:dyDescent="0.3">
      <c r="A215" s="16">
        <f t="shared" si="9"/>
        <v>13</v>
      </c>
      <c r="B215" s="18">
        <f t="shared" si="10"/>
        <v>13173</v>
      </c>
      <c r="C215" s="15" t="s">
        <v>2708</v>
      </c>
      <c r="D215" s="15">
        <f>IF(ISNA(VLOOKUP($C215&amp;"_2",[1]roadtype_submitted!$C$2:$D$1492,2,FALSE)),0.08,VLOOKUP($C215&amp;"_2",[1]roadtype_submitted!$C$2:$D$1492,2,FALSE))</f>
        <v>0.08</v>
      </c>
      <c r="E215" s="15">
        <f>IF(ISNA(VLOOKUP($C215&amp;"_4",[1]roadtype_submitted!$C$2:$D$1492,2,FALSE)),0.08,VLOOKUP($C215&amp;"_4",[1]roadtype_submitted!$C$2:$D$1492,2,FALSE))</f>
        <v>0.08</v>
      </c>
      <c r="F215" s="15" t="str">
        <f>IF(ISNA(VLOOKUP($C215&amp;"_2",[1]roadtype_submitted!$C$2:$D$1492,2,FALSE)),"MOVES","Submitted")</f>
        <v>MOVES</v>
      </c>
      <c r="G215" s="14">
        <f t="shared" si="11"/>
        <v>2</v>
      </c>
    </row>
    <row r="216" spans="1:7" x14ac:dyDescent="0.3">
      <c r="A216" s="16">
        <f t="shared" si="9"/>
        <v>13</v>
      </c>
      <c r="B216" s="18">
        <f t="shared" si="10"/>
        <v>13175</v>
      </c>
      <c r="C216" s="15" t="s">
        <v>2709</v>
      </c>
      <c r="D216" s="15">
        <f>IF(ISNA(VLOOKUP($C216&amp;"_2",[1]roadtype_submitted!$C$2:$D$1492,2,FALSE)),0.08,VLOOKUP($C216&amp;"_2",[1]roadtype_submitted!$C$2:$D$1492,2,FALSE))</f>
        <v>0.08</v>
      </c>
      <c r="E216" s="15">
        <f>IF(ISNA(VLOOKUP($C216&amp;"_4",[1]roadtype_submitted!$C$2:$D$1492,2,FALSE)),0.08,VLOOKUP($C216&amp;"_4",[1]roadtype_submitted!$C$2:$D$1492,2,FALSE))</f>
        <v>0.08</v>
      </c>
      <c r="F216" s="15" t="str">
        <f>IF(ISNA(VLOOKUP($C216&amp;"_2",[1]roadtype_submitted!$C$2:$D$1492,2,FALSE)),"MOVES","Submitted")</f>
        <v>MOVES</v>
      </c>
      <c r="G216" s="14">
        <f t="shared" si="11"/>
        <v>2</v>
      </c>
    </row>
    <row r="217" spans="1:7" x14ac:dyDescent="0.3">
      <c r="A217" s="16">
        <f t="shared" si="9"/>
        <v>13</v>
      </c>
      <c r="B217" s="18">
        <f t="shared" si="10"/>
        <v>13177</v>
      </c>
      <c r="C217" s="15" t="s">
        <v>2710</v>
      </c>
      <c r="D217" s="15">
        <f>IF(ISNA(VLOOKUP($C217&amp;"_2",[1]roadtype_submitted!$C$2:$D$1492,2,FALSE)),0.08,VLOOKUP($C217&amp;"_2",[1]roadtype_submitted!$C$2:$D$1492,2,FALSE))</f>
        <v>0.08</v>
      </c>
      <c r="E217" s="15">
        <f>IF(ISNA(VLOOKUP($C217&amp;"_4",[1]roadtype_submitted!$C$2:$D$1492,2,FALSE)),0.08,VLOOKUP($C217&amp;"_4",[1]roadtype_submitted!$C$2:$D$1492,2,FALSE))</f>
        <v>0.08</v>
      </c>
      <c r="F217" s="15" t="str">
        <f>IF(ISNA(VLOOKUP($C217&amp;"_2",[1]roadtype_submitted!$C$2:$D$1492,2,FALSE)),"MOVES","Submitted")</f>
        <v>MOVES</v>
      </c>
      <c r="G217" s="14">
        <f t="shared" si="11"/>
        <v>2</v>
      </c>
    </row>
    <row r="218" spans="1:7" x14ac:dyDescent="0.3">
      <c r="A218" s="16">
        <f t="shared" si="9"/>
        <v>13</v>
      </c>
      <c r="B218" s="18">
        <f t="shared" si="10"/>
        <v>13179</v>
      </c>
      <c r="C218" s="15" t="s">
        <v>2711</v>
      </c>
      <c r="D218" s="15">
        <f>IF(ISNA(VLOOKUP($C218&amp;"_2",[1]roadtype_submitted!$C$2:$D$1492,2,FALSE)),0.08,VLOOKUP($C218&amp;"_2",[1]roadtype_submitted!$C$2:$D$1492,2,FALSE))</f>
        <v>0.08</v>
      </c>
      <c r="E218" s="15">
        <f>IF(ISNA(VLOOKUP($C218&amp;"_4",[1]roadtype_submitted!$C$2:$D$1492,2,FALSE)),0.08,VLOOKUP($C218&amp;"_4",[1]roadtype_submitted!$C$2:$D$1492,2,FALSE))</f>
        <v>0.08</v>
      </c>
      <c r="F218" s="15" t="str">
        <f>IF(ISNA(VLOOKUP($C218&amp;"_2",[1]roadtype_submitted!$C$2:$D$1492,2,FALSE)),"MOVES","Submitted")</f>
        <v>MOVES</v>
      </c>
      <c r="G218" s="14">
        <f t="shared" si="11"/>
        <v>2</v>
      </c>
    </row>
    <row r="219" spans="1:7" x14ac:dyDescent="0.3">
      <c r="A219" s="16">
        <f t="shared" si="9"/>
        <v>13</v>
      </c>
      <c r="B219" s="18">
        <f t="shared" si="10"/>
        <v>13181</v>
      </c>
      <c r="C219" s="15" t="s">
        <v>2712</v>
      </c>
      <c r="D219" s="15">
        <f>IF(ISNA(VLOOKUP($C219&amp;"_2",[1]roadtype_submitted!$C$2:$D$1492,2,FALSE)),0.08,VLOOKUP($C219&amp;"_2",[1]roadtype_submitted!$C$2:$D$1492,2,FALSE))</f>
        <v>0.08</v>
      </c>
      <c r="E219" s="15">
        <f>IF(ISNA(VLOOKUP($C219&amp;"_4",[1]roadtype_submitted!$C$2:$D$1492,2,FALSE)),0.08,VLOOKUP($C219&amp;"_4",[1]roadtype_submitted!$C$2:$D$1492,2,FALSE))</f>
        <v>0.08</v>
      </c>
      <c r="F219" s="15" t="str">
        <f>IF(ISNA(VLOOKUP($C219&amp;"_2",[1]roadtype_submitted!$C$2:$D$1492,2,FALSE)),"MOVES","Submitted")</f>
        <v>MOVES</v>
      </c>
      <c r="G219" s="14">
        <f t="shared" si="11"/>
        <v>2</v>
      </c>
    </row>
    <row r="220" spans="1:7" x14ac:dyDescent="0.3">
      <c r="A220" s="16">
        <f t="shared" si="9"/>
        <v>13</v>
      </c>
      <c r="B220" s="18">
        <f t="shared" si="10"/>
        <v>13183</v>
      </c>
      <c r="C220" s="15" t="s">
        <v>2713</v>
      </c>
      <c r="D220" s="15">
        <f>IF(ISNA(VLOOKUP($C220&amp;"_2",[1]roadtype_submitted!$C$2:$D$1492,2,FALSE)),0.08,VLOOKUP($C220&amp;"_2",[1]roadtype_submitted!$C$2:$D$1492,2,FALSE))</f>
        <v>0.08</v>
      </c>
      <c r="E220" s="15">
        <f>IF(ISNA(VLOOKUP($C220&amp;"_4",[1]roadtype_submitted!$C$2:$D$1492,2,FALSE)),0.08,VLOOKUP($C220&amp;"_4",[1]roadtype_submitted!$C$2:$D$1492,2,FALSE))</f>
        <v>0.08</v>
      </c>
      <c r="F220" s="15" t="str">
        <f>IF(ISNA(VLOOKUP($C220&amp;"_2",[1]roadtype_submitted!$C$2:$D$1492,2,FALSE)),"MOVES","Submitted")</f>
        <v>MOVES</v>
      </c>
      <c r="G220" s="14">
        <f t="shared" si="11"/>
        <v>2</v>
      </c>
    </row>
    <row r="221" spans="1:7" x14ac:dyDescent="0.3">
      <c r="A221" s="16">
        <f t="shared" si="9"/>
        <v>13</v>
      </c>
      <c r="B221" s="18">
        <f t="shared" si="10"/>
        <v>13185</v>
      </c>
      <c r="C221" s="15" t="s">
        <v>2714</v>
      </c>
      <c r="D221" s="15">
        <f>IF(ISNA(VLOOKUP($C221&amp;"_2",[1]roadtype_submitted!$C$2:$D$1492,2,FALSE)),0.08,VLOOKUP($C221&amp;"_2",[1]roadtype_submitted!$C$2:$D$1492,2,FALSE))</f>
        <v>0.08</v>
      </c>
      <c r="E221" s="15">
        <f>IF(ISNA(VLOOKUP($C221&amp;"_4",[1]roadtype_submitted!$C$2:$D$1492,2,FALSE)),0.08,VLOOKUP($C221&amp;"_4",[1]roadtype_submitted!$C$2:$D$1492,2,FALSE))</f>
        <v>0.08</v>
      </c>
      <c r="F221" s="15" t="str">
        <f>IF(ISNA(VLOOKUP($C221&amp;"_2",[1]roadtype_submitted!$C$2:$D$1492,2,FALSE)),"MOVES","Submitted")</f>
        <v>MOVES</v>
      </c>
      <c r="G221" s="14">
        <f t="shared" si="11"/>
        <v>2</v>
      </c>
    </row>
    <row r="222" spans="1:7" x14ac:dyDescent="0.3">
      <c r="A222" s="16">
        <f t="shared" si="9"/>
        <v>13</v>
      </c>
      <c r="B222" s="18">
        <f t="shared" si="10"/>
        <v>13187</v>
      </c>
      <c r="C222" s="15" t="s">
        <v>2715</v>
      </c>
      <c r="D222" s="15">
        <f>IF(ISNA(VLOOKUP($C222&amp;"_2",[1]roadtype_submitted!$C$2:$D$1492,2,FALSE)),0.08,VLOOKUP($C222&amp;"_2",[1]roadtype_submitted!$C$2:$D$1492,2,FALSE))</f>
        <v>0.08</v>
      </c>
      <c r="E222" s="15">
        <f>IF(ISNA(VLOOKUP($C222&amp;"_4",[1]roadtype_submitted!$C$2:$D$1492,2,FALSE)),0.08,VLOOKUP($C222&amp;"_4",[1]roadtype_submitted!$C$2:$D$1492,2,FALSE))</f>
        <v>0.08</v>
      </c>
      <c r="F222" s="15" t="str">
        <f>IF(ISNA(VLOOKUP($C222&amp;"_2",[1]roadtype_submitted!$C$2:$D$1492,2,FALSE)),"MOVES","Submitted")</f>
        <v>MOVES</v>
      </c>
      <c r="G222" s="14">
        <f t="shared" si="11"/>
        <v>2</v>
      </c>
    </row>
    <row r="223" spans="1:7" x14ac:dyDescent="0.3">
      <c r="A223" s="16">
        <f t="shared" si="9"/>
        <v>13</v>
      </c>
      <c r="B223" s="18">
        <f t="shared" si="10"/>
        <v>13189</v>
      </c>
      <c r="C223" s="15" t="s">
        <v>2716</v>
      </c>
      <c r="D223" s="15">
        <f>IF(ISNA(VLOOKUP($C223&amp;"_2",[1]roadtype_submitted!$C$2:$D$1492,2,FALSE)),0.08,VLOOKUP($C223&amp;"_2",[1]roadtype_submitted!$C$2:$D$1492,2,FALSE))</f>
        <v>0.08</v>
      </c>
      <c r="E223" s="15">
        <f>IF(ISNA(VLOOKUP($C223&amp;"_4",[1]roadtype_submitted!$C$2:$D$1492,2,FALSE)),0.08,VLOOKUP($C223&amp;"_4",[1]roadtype_submitted!$C$2:$D$1492,2,FALSE))</f>
        <v>0.08</v>
      </c>
      <c r="F223" s="15" t="str">
        <f>IF(ISNA(VLOOKUP($C223&amp;"_2",[1]roadtype_submitted!$C$2:$D$1492,2,FALSE)),"MOVES","Submitted")</f>
        <v>MOVES</v>
      </c>
      <c r="G223" s="14">
        <f t="shared" si="11"/>
        <v>2</v>
      </c>
    </row>
    <row r="224" spans="1:7" x14ac:dyDescent="0.3">
      <c r="A224" s="16">
        <f t="shared" si="9"/>
        <v>13</v>
      </c>
      <c r="B224" s="18">
        <f t="shared" si="10"/>
        <v>13191</v>
      </c>
      <c r="C224" s="15" t="s">
        <v>2717</v>
      </c>
      <c r="D224" s="15">
        <f>IF(ISNA(VLOOKUP($C224&amp;"_2",[1]roadtype_submitted!$C$2:$D$1492,2,FALSE)),0.08,VLOOKUP($C224&amp;"_2",[1]roadtype_submitted!$C$2:$D$1492,2,FALSE))</f>
        <v>0.08</v>
      </c>
      <c r="E224" s="15">
        <f>IF(ISNA(VLOOKUP($C224&amp;"_4",[1]roadtype_submitted!$C$2:$D$1492,2,FALSE)),0.08,VLOOKUP($C224&amp;"_4",[1]roadtype_submitted!$C$2:$D$1492,2,FALSE))</f>
        <v>0.08</v>
      </c>
      <c r="F224" s="15" t="str">
        <f>IF(ISNA(VLOOKUP($C224&amp;"_2",[1]roadtype_submitted!$C$2:$D$1492,2,FALSE)),"MOVES","Submitted")</f>
        <v>MOVES</v>
      </c>
      <c r="G224" s="14">
        <f t="shared" si="11"/>
        <v>2</v>
      </c>
    </row>
    <row r="225" spans="1:7" x14ac:dyDescent="0.3">
      <c r="A225" s="16">
        <f t="shared" si="9"/>
        <v>13</v>
      </c>
      <c r="B225" s="18">
        <f t="shared" si="10"/>
        <v>13193</v>
      </c>
      <c r="C225" s="15" t="s">
        <v>2718</v>
      </c>
      <c r="D225" s="15">
        <f>IF(ISNA(VLOOKUP($C225&amp;"_2",[1]roadtype_submitted!$C$2:$D$1492,2,FALSE)),0.08,VLOOKUP($C225&amp;"_2",[1]roadtype_submitted!$C$2:$D$1492,2,FALSE))</f>
        <v>0.08</v>
      </c>
      <c r="E225" s="15">
        <f>IF(ISNA(VLOOKUP($C225&amp;"_4",[1]roadtype_submitted!$C$2:$D$1492,2,FALSE)),0.08,VLOOKUP($C225&amp;"_4",[1]roadtype_submitted!$C$2:$D$1492,2,FALSE))</f>
        <v>0.08</v>
      </c>
      <c r="F225" s="15" t="str">
        <f>IF(ISNA(VLOOKUP($C225&amp;"_2",[1]roadtype_submitted!$C$2:$D$1492,2,FALSE)),"MOVES","Submitted")</f>
        <v>MOVES</v>
      </c>
      <c r="G225" s="14">
        <f t="shared" si="11"/>
        <v>2</v>
      </c>
    </row>
    <row r="226" spans="1:7" x14ac:dyDescent="0.3">
      <c r="A226" s="16">
        <f t="shared" si="9"/>
        <v>13</v>
      </c>
      <c r="B226" s="18">
        <f t="shared" si="10"/>
        <v>13195</v>
      </c>
      <c r="C226" s="15" t="s">
        <v>2719</v>
      </c>
      <c r="D226" s="15">
        <f>IF(ISNA(VLOOKUP($C226&amp;"_2",[1]roadtype_submitted!$C$2:$D$1492,2,FALSE)),0.08,VLOOKUP($C226&amp;"_2",[1]roadtype_submitted!$C$2:$D$1492,2,FALSE))</f>
        <v>0.08</v>
      </c>
      <c r="E226" s="15">
        <f>IF(ISNA(VLOOKUP($C226&amp;"_4",[1]roadtype_submitted!$C$2:$D$1492,2,FALSE)),0.08,VLOOKUP($C226&amp;"_4",[1]roadtype_submitted!$C$2:$D$1492,2,FALSE))</f>
        <v>0.08</v>
      </c>
      <c r="F226" s="15" t="str">
        <f>IF(ISNA(VLOOKUP($C226&amp;"_2",[1]roadtype_submitted!$C$2:$D$1492,2,FALSE)),"MOVES","Submitted")</f>
        <v>MOVES</v>
      </c>
      <c r="G226" s="14">
        <f t="shared" si="11"/>
        <v>2</v>
      </c>
    </row>
    <row r="227" spans="1:7" x14ac:dyDescent="0.3">
      <c r="A227" s="16">
        <f t="shared" si="9"/>
        <v>13</v>
      </c>
      <c r="B227" s="18">
        <f t="shared" si="10"/>
        <v>13197</v>
      </c>
      <c r="C227" s="15" t="s">
        <v>2720</v>
      </c>
      <c r="D227" s="15">
        <f>IF(ISNA(VLOOKUP($C227&amp;"_2",[1]roadtype_submitted!$C$2:$D$1492,2,FALSE)),0.08,VLOOKUP($C227&amp;"_2",[1]roadtype_submitted!$C$2:$D$1492,2,FALSE))</f>
        <v>0.08</v>
      </c>
      <c r="E227" s="15">
        <f>IF(ISNA(VLOOKUP($C227&amp;"_4",[1]roadtype_submitted!$C$2:$D$1492,2,FALSE)),0.08,VLOOKUP($C227&amp;"_4",[1]roadtype_submitted!$C$2:$D$1492,2,FALSE))</f>
        <v>0.08</v>
      </c>
      <c r="F227" s="15" t="str">
        <f>IF(ISNA(VLOOKUP($C227&amp;"_2",[1]roadtype_submitted!$C$2:$D$1492,2,FALSE)),"MOVES","Submitted")</f>
        <v>MOVES</v>
      </c>
      <c r="G227" s="14">
        <f t="shared" si="11"/>
        <v>2</v>
      </c>
    </row>
    <row r="228" spans="1:7" x14ac:dyDescent="0.3">
      <c r="A228" s="16">
        <f t="shared" si="9"/>
        <v>13</v>
      </c>
      <c r="B228" s="18">
        <f t="shared" si="10"/>
        <v>13199</v>
      </c>
      <c r="C228" s="15" t="s">
        <v>2721</v>
      </c>
      <c r="D228" s="15">
        <f>IF(ISNA(VLOOKUP($C228&amp;"_2",[1]roadtype_submitted!$C$2:$D$1492,2,FALSE)),0.08,VLOOKUP($C228&amp;"_2",[1]roadtype_submitted!$C$2:$D$1492,2,FALSE))</f>
        <v>0.08</v>
      </c>
      <c r="E228" s="15">
        <f>IF(ISNA(VLOOKUP($C228&amp;"_4",[1]roadtype_submitted!$C$2:$D$1492,2,FALSE)),0.08,VLOOKUP($C228&amp;"_4",[1]roadtype_submitted!$C$2:$D$1492,2,FALSE))</f>
        <v>0.08</v>
      </c>
      <c r="F228" s="15" t="str">
        <f>IF(ISNA(VLOOKUP($C228&amp;"_2",[1]roadtype_submitted!$C$2:$D$1492,2,FALSE)),"MOVES","Submitted")</f>
        <v>MOVES</v>
      </c>
      <c r="G228" s="14">
        <f t="shared" si="11"/>
        <v>2</v>
      </c>
    </row>
    <row r="229" spans="1:7" x14ac:dyDescent="0.3">
      <c r="A229" s="16">
        <f t="shared" si="9"/>
        <v>13</v>
      </c>
      <c r="B229" s="18">
        <f t="shared" si="10"/>
        <v>13201</v>
      </c>
      <c r="C229" s="15" t="s">
        <v>2722</v>
      </c>
      <c r="D229" s="15">
        <f>IF(ISNA(VLOOKUP($C229&amp;"_2",[1]roadtype_submitted!$C$2:$D$1492,2,FALSE)),0.08,VLOOKUP($C229&amp;"_2",[1]roadtype_submitted!$C$2:$D$1492,2,FALSE))</f>
        <v>0.08</v>
      </c>
      <c r="E229" s="15">
        <f>IF(ISNA(VLOOKUP($C229&amp;"_4",[1]roadtype_submitted!$C$2:$D$1492,2,FALSE)),0.08,VLOOKUP($C229&amp;"_4",[1]roadtype_submitted!$C$2:$D$1492,2,FALSE))</f>
        <v>0.08</v>
      </c>
      <c r="F229" s="15" t="str">
        <f>IF(ISNA(VLOOKUP($C229&amp;"_2",[1]roadtype_submitted!$C$2:$D$1492,2,FALSE)),"MOVES","Submitted")</f>
        <v>MOVES</v>
      </c>
      <c r="G229" s="14">
        <f t="shared" si="11"/>
        <v>2</v>
      </c>
    </row>
    <row r="230" spans="1:7" x14ac:dyDescent="0.3">
      <c r="A230" s="16">
        <f t="shared" si="9"/>
        <v>13</v>
      </c>
      <c r="B230" s="18">
        <f t="shared" si="10"/>
        <v>13205</v>
      </c>
      <c r="C230" s="15" t="s">
        <v>2723</v>
      </c>
      <c r="D230" s="15">
        <f>IF(ISNA(VLOOKUP($C230&amp;"_2",[1]roadtype_submitted!$C$2:$D$1492,2,FALSE)),0.08,VLOOKUP($C230&amp;"_2",[1]roadtype_submitted!$C$2:$D$1492,2,FALSE))</f>
        <v>0.08</v>
      </c>
      <c r="E230" s="15">
        <f>IF(ISNA(VLOOKUP($C230&amp;"_4",[1]roadtype_submitted!$C$2:$D$1492,2,FALSE)),0.08,VLOOKUP($C230&amp;"_4",[1]roadtype_submitted!$C$2:$D$1492,2,FALSE))</f>
        <v>0.08</v>
      </c>
      <c r="F230" s="15" t="str">
        <f>IF(ISNA(VLOOKUP($C230&amp;"_2",[1]roadtype_submitted!$C$2:$D$1492,2,FALSE)),"MOVES","Submitted")</f>
        <v>MOVES</v>
      </c>
      <c r="G230" s="14">
        <f t="shared" si="11"/>
        <v>2</v>
      </c>
    </row>
    <row r="231" spans="1:7" x14ac:dyDescent="0.3">
      <c r="A231" s="16">
        <f t="shared" si="9"/>
        <v>13</v>
      </c>
      <c r="B231" s="18">
        <f t="shared" si="10"/>
        <v>13207</v>
      </c>
      <c r="C231" s="15" t="s">
        <v>2724</v>
      </c>
      <c r="D231" s="15">
        <f>IF(ISNA(VLOOKUP($C231&amp;"_2",[1]roadtype_submitted!$C$2:$D$1492,2,FALSE)),0.08,VLOOKUP($C231&amp;"_2",[1]roadtype_submitted!$C$2:$D$1492,2,FALSE))</f>
        <v>0.08</v>
      </c>
      <c r="E231" s="15">
        <f>IF(ISNA(VLOOKUP($C231&amp;"_4",[1]roadtype_submitted!$C$2:$D$1492,2,FALSE)),0.08,VLOOKUP($C231&amp;"_4",[1]roadtype_submitted!$C$2:$D$1492,2,FALSE))</f>
        <v>0.08</v>
      </c>
      <c r="F231" s="15" t="str">
        <f>IF(ISNA(VLOOKUP($C231&amp;"_2",[1]roadtype_submitted!$C$2:$D$1492,2,FALSE)),"MOVES","Submitted")</f>
        <v>MOVES</v>
      </c>
      <c r="G231" s="14">
        <f t="shared" si="11"/>
        <v>2</v>
      </c>
    </row>
    <row r="232" spans="1:7" x14ac:dyDescent="0.3">
      <c r="A232" s="16">
        <f t="shared" si="9"/>
        <v>13</v>
      </c>
      <c r="B232" s="18">
        <f t="shared" si="10"/>
        <v>13209</v>
      </c>
      <c r="C232" s="15" t="s">
        <v>2725</v>
      </c>
      <c r="D232" s="15">
        <f>IF(ISNA(VLOOKUP($C232&amp;"_2",[1]roadtype_submitted!$C$2:$D$1492,2,FALSE)),0.08,VLOOKUP($C232&amp;"_2",[1]roadtype_submitted!$C$2:$D$1492,2,FALSE))</f>
        <v>0.08</v>
      </c>
      <c r="E232" s="15">
        <f>IF(ISNA(VLOOKUP($C232&amp;"_4",[1]roadtype_submitted!$C$2:$D$1492,2,FALSE)),0.08,VLOOKUP($C232&amp;"_4",[1]roadtype_submitted!$C$2:$D$1492,2,FALSE))</f>
        <v>0.08</v>
      </c>
      <c r="F232" s="15" t="str">
        <f>IF(ISNA(VLOOKUP($C232&amp;"_2",[1]roadtype_submitted!$C$2:$D$1492,2,FALSE)),"MOVES","Submitted")</f>
        <v>MOVES</v>
      </c>
      <c r="G232" s="14">
        <f t="shared" si="11"/>
        <v>2</v>
      </c>
    </row>
    <row r="233" spans="1:7" x14ac:dyDescent="0.3">
      <c r="A233" s="16">
        <f t="shared" si="9"/>
        <v>13</v>
      </c>
      <c r="B233" s="18">
        <f t="shared" si="10"/>
        <v>13211</v>
      </c>
      <c r="C233" s="15" t="s">
        <v>2726</v>
      </c>
      <c r="D233" s="15">
        <f>IF(ISNA(VLOOKUP($C233&amp;"_2",[1]roadtype_submitted!$C$2:$D$1492,2,FALSE)),0.08,VLOOKUP($C233&amp;"_2",[1]roadtype_submitted!$C$2:$D$1492,2,FALSE))</f>
        <v>0.08</v>
      </c>
      <c r="E233" s="15">
        <f>IF(ISNA(VLOOKUP($C233&amp;"_4",[1]roadtype_submitted!$C$2:$D$1492,2,FALSE)),0.08,VLOOKUP($C233&amp;"_4",[1]roadtype_submitted!$C$2:$D$1492,2,FALSE))</f>
        <v>0.08</v>
      </c>
      <c r="F233" s="15" t="str">
        <f>IF(ISNA(VLOOKUP($C233&amp;"_2",[1]roadtype_submitted!$C$2:$D$1492,2,FALSE)),"MOVES","Submitted")</f>
        <v>MOVES</v>
      </c>
      <c r="G233" s="14">
        <f t="shared" si="11"/>
        <v>2</v>
      </c>
    </row>
    <row r="234" spans="1:7" x14ac:dyDescent="0.3">
      <c r="A234" s="16">
        <f t="shared" si="9"/>
        <v>13</v>
      </c>
      <c r="B234" s="18">
        <f t="shared" si="10"/>
        <v>13213</v>
      </c>
      <c r="C234" s="15" t="s">
        <v>2727</v>
      </c>
      <c r="D234" s="15">
        <f>IF(ISNA(VLOOKUP($C234&amp;"_2",[1]roadtype_submitted!$C$2:$D$1492,2,FALSE)),0.08,VLOOKUP($C234&amp;"_2",[1]roadtype_submitted!$C$2:$D$1492,2,FALSE))</f>
        <v>0.08</v>
      </c>
      <c r="E234" s="15">
        <f>IF(ISNA(VLOOKUP($C234&amp;"_4",[1]roadtype_submitted!$C$2:$D$1492,2,FALSE)),0.08,VLOOKUP($C234&amp;"_4",[1]roadtype_submitted!$C$2:$D$1492,2,FALSE))</f>
        <v>0.08</v>
      </c>
      <c r="F234" s="15" t="str">
        <f>IF(ISNA(VLOOKUP($C234&amp;"_2",[1]roadtype_submitted!$C$2:$D$1492,2,FALSE)),"MOVES","Submitted")</f>
        <v>MOVES</v>
      </c>
      <c r="G234" s="14">
        <f t="shared" si="11"/>
        <v>2</v>
      </c>
    </row>
    <row r="235" spans="1:7" x14ac:dyDescent="0.3">
      <c r="A235" s="16">
        <f t="shared" si="9"/>
        <v>13</v>
      </c>
      <c r="B235" s="18">
        <f t="shared" si="10"/>
        <v>13215</v>
      </c>
      <c r="C235" s="15" t="s">
        <v>2728</v>
      </c>
      <c r="D235" s="15">
        <f>IF(ISNA(VLOOKUP($C235&amp;"_2",[1]roadtype_submitted!$C$2:$D$1492,2,FALSE)),0.08,VLOOKUP($C235&amp;"_2",[1]roadtype_submitted!$C$2:$D$1492,2,FALSE))</f>
        <v>0.08</v>
      </c>
      <c r="E235" s="15">
        <f>IF(ISNA(VLOOKUP($C235&amp;"_4",[1]roadtype_submitted!$C$2:$D$1492,2,FALSE)),0.08,VLOOKUP($C235&amp;"_4",[1]roadtype_submitted!$C$2:$D$1492,2,FALSE))</f>
        <v>0.08</v>
      </c>
      <c r="F235" s="15" t="str">
        <f>IF(ISNA(VLOOKUP($C235&amp;"_2",[1]roadtype_submitted!$C$2:$D$1492,2,FALSE)),"MOVES","Submitted")</f>
        <v>MOVES</v>
      </c>
      <c r="G235" s="14">
        <f t="shared" si="11"/>
        <v>2</v>
      </c>
    </row>
    <row r="236" spans="1:7" x14ac:dyDescent="0.3">
      <c r="A236" s="16">
        <f t="shared" si="9"/>
        <v>13</v>
      </c>
      <c r="B236" s="18">
        <f t="shared" si="10"/>
        <v>13217</v>
      </c>
      <c r="C236" s="15" t="s">
        <v>2729</v>
      </c>
      <c r="D236" s="15">
        <f>IF(ISNA(VLOOKUP($C236&amp;"_2",[1]roadtype_submitted!$C$2:$D$1492,2,FALSE)),0.08,VLOOKUP($C236&amp;"_2",[1]roadtype_submitted!$C$2:$D$1492,2,FALSE))</f>
        <v>3.27E-2</v>
      </c>
      <c r="E236" s="15">
        <f>IF(ISNA(VLOOKUP($C236&amp;"_4",[1]roadtype_submitted!$C$2:$D$1492,2,FALSE)),0.08,VLOOKUP($C236&amp;"_4",[1]roadtype_submitted!$C$2:$D$1492,2,FALSE))</f>
        <v>0.08</v>
      </c>
      <c r="F236" s="15" t="str">
        <f>IF(ISNA(VLOOKUP($C236&amp;"_2",[1]roadtype_submitted!$C$2:$D$1492,2,FALSE)),"MOVES","Submitted")</f>
        <v>Submitted</v>
      </c>
      <c r="G236" s="14">
        <f t="shared" si="11"/>
        <v>2</v>
      </c>
    </row>
    <row r="237" spans="1:7" x14ac:dyDescent="0.3">
      <c r="A237" s="16">
        <f t="shared" si="9"/>
        <v>13</v>
      </c>
      <c r="B237" s="18">
        <f t="shared" si="10"/>
        <v>13219</v>
      </c>
      <c r="C237" s="15" t="s">
        <v>2730</v>
      </c>
      <c r="D237" s="15">
        <f>IF(ISNA(VLOOKUP($C237&amp;"_2",[1]roadtype_submitted!$C$2:$D$1492,2,FALSE)),0.08,VLOOKUP($C237&amp;"_2",[1]roadtype_submitted!$C$2:$D$1492,2,FALSE))</f>
        <v>0.08</v>
      </c>
      <c r="E237" s="15">
        <f>IF(ISNA(VLOOKUP($C237&amp;"_4",[1]roadtype_submitted!$C$2:$D$1492,2,FALSE)),0.08,VLOOKUP($C237&amp;"_4",[1]roadtype_submitted!$C$2:$D$1492,2,FALSE))</f>
        <v>0.08</v>
      </c>
      <c r="F237" s="15" t="str">
        <f>IF(ISNA(VLOOKUP($C237&amp;"_2",[1]roadtype_submitted!$C$2:$D$1492,2,FALSE)),"MOVES","Submitted")</f>
        <v>MOVES</v>
      </c>
      <c r="G237" s="14">
        <f t="shared" si="11"/>
        <v>2</v>
      </c>
    </row>
    <row r="238" spans="1:7" x14ac:dyDescent="0.3">
      <c r="A238" s="16">
        <f t="shared" si="9"/>
        <v>13</v>
      </c>
      <c r="B238" s="18">
        <f t="shared" si="10"/>
        <v>13221</v>
      </c>
      <c r="C238" s="15" t="s">
        <v>2731</v>
      </c>
      <c r="D238" s="15">
        <f>IF(ISNA(VLOOKUP($C238&amp;"_2",[1]roadtype_submitted!$C$2:$D$1492,2,FALSE)),0.08,VLOOKUP($C238&amp;"_2",[1]roadtype_submitted!$C$2:$D$1492,2,FALSE))</f>
        <v>0.08</v>
      </c>
      <c r="E238" s="15">
        <f>IF(ISNA(VLOOKUP($C238&amp;"_4",[1]roadtype_submitted!$C$2:$D$1492,2,FALSE)),0.08,VLOOKUP($C238&amp;"_4",[1]roadtype_submitted!$C$2:$D$1492,2,FALSE))</f>
        <v>0.08</v>
      </c>
      <c r="F238" s="15" t="str">
        <f>IF(ISNA(VLOOKUP($C238&amp;"_2",[1]roadtype_submitted!$C$2:$D$1492,2,FALSE)),"MOVES","Submitted")</f>
        <v>MOVES</v>
      </c>
      <c r="G238" s="14">
        <f t="shared" si="11"/>
        <v>2</v>
      </c>
    </row>
    <row r="239" spans="1:7" x14ac:dyDescent="0.3">
      <c r="A239" s="16">
        <f t="shared" si="9"/>
        <v>13</v>
      </c>
      <c r="B239" s="18">
        <f t="shared" si="10"/>
        <v>13223</v>
      </c>
      <c r="C239" s="15" t="s">
        <v>2732</v>
      </c>
      <c r="D239" s="15">
        <f>IF(ISNA(VLOOKUP($C239&amp;"_2",[1]roadtype_submitted!$C$2:$D$1492,2,FALSE)),0.08,VLOOKUP($C239&amp;"_2",[1]roadtype_submitted!$C$2:$D$1492,2,FALSE))</f>
        <v>3.0200000000000001E-2</v>
      </c>
      <c r="E239" s="15">
        <f>IF(ISNA(VLOOKUP($C239&amp;"_4",[1]roadtype_submitted!$C$2:$D$1492,2,FALSE)),0.08,VLOOKUP($C239&amp;"_4",[1]roadtype_submitted!$C$2:$D$1492,2,FALSE))</f>
        <v>0.08</v>
      </c>
      <c r="F239" s="15" t="str">
        <f>IF(ISNA(VLOOKUP($C239&amp;"_2",[1]roadtype_submitted!$C$2:$D$1492,2,FALSE)),"MOVES","Submitted")</f>
        <v>Submitted</v>
      </c>
      <c r="G239" s="14">
        <f t="shared" si="11"/>
        <v>2</v>
      </c>
    </row>
    <row r="240" spans="1:7" x14ac:dyDescent="0.3">
      <c r="A240" s="16">
        <f t="shared" si="9"/>
        <v>13</v>
      </c>
      <c r="B240" s="18">
        <f t="shared" si="10"/>
        <v>13225</v>
      </c>
      <c r="C240" s="15" t="s">
        <v>2733</v>
      </c>
      <c r="D240" s="15">
        <f>IF(ISNA(VLOOKUP($C240&amp;"_2",[1]roadtype_submitted!$C$2:$D$1492,2,FALSE)),0.08,VLOOKUP($C240&amp;"_2",[1]roadtype_submitted!$C$2:$D$1492,2,FALSE))</f>
        <v>0.08</v>
      </c>
      <c r="E240" s="15">
        <f>IF(ISNA(VLOOKUP($C240&amp;"_4",[1]roadtype_submitted!$C$2:$D$1492,2,FALSE)),0.08,VLOOKUP($C240&amp;"_4",[1]roadtype_submitted!$C$2:$D$1492,2,FALSE))</f>
        <v>0.08</v>
      </c>
      <c r="F240" s="15" t="str">
        <f>IF(ISNA(VLOOKUP($C240&amp;"_2",[1]roadtype_submitted!$C$2:$D$1492,2,FALSE)),"MOVES","Submitted")</f>
        <v>MOVES</v>
      </c>
      <c r="G240" s="14">
        <f t="shared" si="11"/>
        <v>2</v>
      </c>
    </row>
    <row r="241" spans="1:7" x14ac:dyDescent="0.3">
      <c r="A241" s="16">
        <f t="shared" si="9"/>
        <v>13</v>
      </c>
      <c r="B241" s="18">
        <f t="shared" si="10"/>
        <v>13227</v>
      </c>
      <c r="C241" s="15" t="s">
        <v>2734</v>
      </c>
      <c r="D241" s="15">
        <f>IF(ISNA(VLOOKUP($C241&amp;"_2",[1]roadtype_submitted!$C$2:$D$1492,2,FALSE)),0.08,VLOOKUP($C241&amp;"_2",[1]roadtype_submitted!$C$2:$D$1492,2,FALSE))</f>
        <v>0.08</v>
      </c>
      <c r="E241" s="15">
        <f>IF(ISNA(VLOOKUP($C241&amp;"_4",[1]roadtype_submitted!$C$2:$D$1492,2,FALSE)),0.08,VLOOKUP($C241&amp;"_4",[1]roadtype_submitted!$C$2:$D$1492,2,FALSE))</f>
        <v>0.08</v>
      </c>
      <c r="F241" s="15" t="str">
        <f>IF(ISNA(VLOOKUP($C241&amp;"_2",[1]roadtype_submitted!$C$2:$D$1492,2,FALSE)),"MOVES","Submitted")</f>
        <v>MOVES</v>
      </c>
      <c r="G241" s="14">
        <f t="shared" si="11"/>
        <v>2</v>
      </c>
    </row>
    <row r="242" spans="1:7" x14ac:dyDescent="0.3">
      <c r="A242" s="16">
        <f t="shared" si="9"/>
        <v>13</v>
      </c>
      <c r="B242" s="18">
        <f t="shared" si="10"/>
        <v>13229</v>
      </c>
      <c r="C242" s="15" t="s">
        <v>2735</v>
      </c>
      <c r="D242" s="15">
        <f>IF(ISNA(VLOOKUP($C242&amp;"_2",[1]roadtype_submitted!$C$2:$D$1492,2,FALSE)),0.08,VLOOKUP($C242&amp;"_2",[1]roadtype_submitted!$C$2:$D$1492,2,FALSE))</f>
        <v>0.08</v>
      </c>
      <c r="E242" s="15">
        <f>IF(ISNA(VLOOKUP($C242&amp;"_4",[1]roadtype_submitted!$C$2:$D$1492,2,FALSE)),0.08,VLOOKUP($C242&amp;"_4",[1]roadtype_submitted!$C$2:$D$1492,2,FALSE))</f>
        <v>0.08</v>
      </c>
      <c r="F242" s="15" t="str">
        <f>IF(ISNA(VLOOKUP($C242&amp;"_2",[1]roadtype_submitted!$C$2:$D$1492,2,FALSE)),"MOVES","Submitted")</f>
        <v>MOVES</v>
      </c>
      <c r="G242" s="14">
        <f t="shared" si="11"/>
        <v>2</v>
      </c>
    </row>
    <row r="243" spans="1:7" x14ac:dyDescent="0.3">
      <c r="A243" s="16">
        <f t="shared" si="9"/>
        <v>13</v>
      </c>
      <c r="B243" s="18">
        <f t="shared" si="10"/>
        <v>13231</v>
      </c>
      <c r="C243" s="15" t="s">
        <v>2736</v>
      </c>
      <c r="D243" s="15">
        <f>IF(ISNA(VLOOKUP($C243&amp;"_2",[1]roadtype_submitted!$C$2:$D$1492,2,FALSE)),0.08,VLOOKUP($C243&amp;"_2",[1]roadtype_submitted!$C$2:$D$1492,2,FALSE))</f>
        <v>0.08</v>
      </c>
      <c r="E243" s="15">
        <f>IF(ISNA(VLOOKUP($C243&amp;"_4",[1]roadtype_submitted!$C$2:$D$1492,2,FALSE)),0.08,VLOOKUP($C243&amp;"_4",[1]roadtype_submitted!$C$2:$D$1492,2,FALSE))</f>
        <v>0.08</v>
      </c>
      <c r="F243" s="15" t="str">
        <f>IF(ISNA(VLOOKUP($C243&amp;"_2",[1]roadtype_submitted!$C$2:$D$1492,2,FALSE)),"MOVES","Submitted")</f>
        <v>MOVES</v>
      </c>
      <c r="G243" s="14">
        <f t="shared" si="11"/>
        <v>2</v>
      </c>
    </row>
    <row r="244" spans="1:7" x14ac:dyDescent="0.3">
      <c r="A244" s="16">
        <f t="shared" si="9"/>
        <v>13</v>
      </c>
      <c r="B244" s="18">
        <f t="shared" si="10"/>
        <v>13233</v>
      </c>
      <c r="C244" s="15" t="s">
        <v>2737</v>
      </c>
      <c r="D244" s="15">
        <f>IF(ISNA(VLOOKUP($C244&amp;"_2",[1]roadtype_submitted!$C$2:$D$1492,2,FALSE)),0.08,VLOOKUP($C244&amp;"_2",[1]roadtype_submitted!$C$2:$D$1492,2,FALSE))</f>
        <v>0.08</v>
      </c>
      <c r="E244" s="15">
        <f>IF(ISNA(VLOOKUP($C244&amp;"_4",[1]roadtype_submitted!$C$2:$D$1492,2,FALSE)),0.08,VLOOKUP($C244&amp;"_4",[1]roadtype_submitted!$C$2:$D$1492,2,FALSE))</f>
        <v>0.08</v>
      </c>
      <c r="F244" s="15" t="str">
        <f>IF(ISNA(VLOOKUP($C244&amp;"_2",[1]roadtype_submitted!$C$2:$D$1492,2,FALSE)),"MOVES","Submitted")</f>
        <v>MOVES</v>
      </c>
      <c r="G244" s="14">
        <f t="shared" si="11"/>
        <v>2</v>
      </c>
    </row>
    <row r="245" spans="1:7" x14ac:dyDescent="0.3">
      <c r="A245" s="16">
        <f t="shared" si="9"/>
        <v>13</v>
      </c>
      <c r="B245" s="18">
        <f t="shared" si="10"/>
        <v>13235</v>
      </c>
      <c r="C245" s="15" t="s">
        <v>2738</v>
      </c>
      <c r="D245" s="15">
        <f>IF(ISNA(VLOOKUP($C245&amp;"_2",[1]roadtype_submitted!$C$2:$D$1492,2,FALSE)),0.08,VLOOKUP($C245&amp;"_2",[1]roadtype_submitted!$C$2:$D$1492,2,FALSE))</f>
        <v>0.08</v>
      </c>
      <c r="E245" s="15">
        <f>IF(ISNA(VLOOKUP($C245&amp;"_4",[1]roadtype_submitted!$C$2:$D$1492,2,FALSE)),0.08,VLOOKUP($C245&amp;"_4",[1]roadtype_submitted!$C$2:$D$1492,2,FALSE))</f>
        <v>0.08</v>
      </c>
      <c r="F245" s="15" t="str">
        <f>IF(ISNA(VLOOKUP($C245&amp;"_2",[1]roadtype_submitted!$C$2:$D$1492,2,FALSE)),"MOVES","Submitted")</f>
        <v>MOVES</v>
      </c>
      <c r="G245" s="14">
        <f t="shared" si="11"/>
        <v>2</v>
      </c>
    </row>
    <row r="246" spans="1:7" x14ac:dyDescent="0.3">
      <c r="A246" s="16">
        <f t="shared" si="9"/>
        <v>13</v>
      </c>
      <c r="B246" s="18">
        <f t="shared" si="10"/>
        <v>13237</v>
      </c>
      <c r="C246" s="15" t="s">
        <v>2739</v>
      </c>
      <c r="D246" s="15">
        <f>IF(ISNA(VLOOKUP($C246&amp;"_2",[1]roadtype_submitted!$C$2:$D$1492,2,FALSE)),0.08,VLOOKUP($C246&amp;"_2",[1]roadtype_submitted!$C$2:$D$1492,2,FALSE))</f>
        <v>0.08</v>
      </c>
      <c r="E246" s="15">
        <f>IF(ISNA(VLOOKUP($C246&amp;"_4",[1]roadtype_submitted!$C$2:$D$1492,2,FALSE)),0.08,VLOOKUP($C246&amp;"_4",[1]roadtype_submitted!$C$2:$D$1492,2,FALSE))</f>
        <v>0.08</v>
      </c>
      <c r="F246" s="15" t="str">
        <f>IF(ISNA(VLOOKUP($C246&amp;"_2",[1]roadtype_submitted!$C$2:$D$1492,2,FALSE)),"MOVES","Submitted")</f>
        <v>MOVES</v>
      </c>
      <c r="G246" s="14">
        <f t="shared" si="11"/>
        <v>2</v>
      </c>
    </row>
    <row r="247" spans="1:7" x14ac:dyDescent="0.3">
      <c r="A247" s="16">
        <f t="shared" si="9"/>
        <v>13</v>
      </c>
      <c r="B247" s="18">
        <f t="shared" si="10"/>
        <v>13239</v>
      </c>
      <c r="C247" s="15" t="s">
        <v>2740</v>
      </c>
      <c r="D247" s="15">
        <f>IF(ISNA(VLOOKUP($C247&amp;"_2",[1]roadtype_submitted!$C$2:$D$1492,2,FALSE)),0.08,VLOOKUP($C247&amp;"_2",[1]roadtype_submitted!$C$2:$D$1492,2,FALSE))</f>
        <v>0.08</v>
      </c>
      <c r="E247" s="15">
        <f>IF(ISNA(VLOOKUP($C247&amp;"_4",[1]roadtype_submitted!$C$2:$D$1492,2,FALSE)),0.08,VLOOKUP($C247&amp;"_4",[1]roadtype_submitted!$C$2:$D$1492,2,FALSE))</f>
        <v>0.08</v>
      </c>
      <c r="F247" s="15" t="str">
        <f>IF(ISNA(VLOOKUP($C247&amp;"_2",[1]roadtype_submitted!$C$2:$D$1492,2,FALSE)),"MOVES","Submitted")</f>
        <v>MOVES</v>
      </c>
      <c r="G247" s="14">
        <f t="shared" si="11"/>
        <v>2</v>
      </c>
    </row>
    <row r="248" spans="1:7" x14ac:dyDescent="0.3">
      <c r="A248" s="16">
        <f t="shared" si="9"/>
        <v>13</v>
      </c>
      <c r="B248" s="18">
        <f t="shared" si="10"/>
        <v>13241</v>
      </c>
      <c r="C248" s="15" t="s">
        <v>2741</v>
      </c>
      <c r="D248" s="15">
        <f>IF(ISNA(VLOOKUP($C248&amp;"_2",[1]roadtype_submitted!$C$2:$D$1492,2,FALSE)),0.08,VLOOKUP($C248&amp;"_2",[1]roadtype_submitted!$C$2:$D$1492,2,FALSE))</f>
        <v>0.08</v>
      </c>
      <c r="E248" s="15">
        <f>IF(ISNA(VLOOKUP($C248&amp;"_4",[1]roadtype_submitted!$C$2:$D$1492,2,FALSE)),0.08,VLOOKUP($C248&amp;"_4",[1]roadtype_submitted!$C$2:$D$1492,2,FALSE))</f>
        <v>0.08</v>
      </c>
      <c r="F248" s="15" t="str">
        <f>IF(ISNA(VLOOKUP($C248&amp;"_2",[1]roadtype_submitted!$C$2:$D$1492,2,FALSE)),"MOVES","Submitted")</f>
        <v>MOVES</v>
      </c>
      <c r="G248" s="14">
        <f t="shared" si="11"/>
        <v>2</v>
      </c>
    </row>
    <row r="249" spans="1:7" x14ac:dyDescent="0.3">
      <c r="A249" s="16">
        <f t="shared" si="9"/>
        <v>13</v>
      </c>
      <c r="B249" s="18">
        <f t="shared" si="10"/>
        <v>13243</v>
      </c>
      <c r="C249" s="15" t="s">
        <v>2742</v>
      </c>
      <c r="D249" s="15">
        <f>IF(ISNA(VLOOKUP($C249&amp;"_2",[1]roadtype_submitted!$C$2:$D$1492,2,FALSE)),0.08,VLOOKUP($C249&amp;"_2",[1]roadtype_submitted!$C$2:$D$1492,2,FALSE))</f>
        <v>0.08</v>
      </c>
      <c r="E249" s="15">
        <f>IF(ISNA(VLOOKUP($C249&amp;"_4",[1]roadtype_submitted!$C$2:$D$1492,2,FALSE)),0.08,VLOOKUP($C249&amp;"_4",[1]roadtype_submitted!$C$2:$D$1492,2,FALSE))</f>
        <v>0.08</v>
      </c>
      <c r="F249" s="15" t="str">
        <f>IF(ISNA(VLOOKUP($C249&amp;"_2",[1]roadtype_submitted!$C$2:$D$1492,2,FALSE)),"MOVES","Submitted")</f>
        <v>MOVES</v>
      </c>
      <c r="G249" s="14">
        <f t="shared" si="11"/>
        <v>2</v>
      </c>
    </row>
    <row r="250" spans="1:7" x14ac:dyDescent="0.3">
      <c r="A250" s="16">
        <f t="shared" si="9"/>
        <v>13</v>
      </c>
      <c r="B250" s="18">
        <f t="shared" si="10"/>
        <v>13245</v>
      </c>
      <c r="C250" s="15" t="s">
        <v>2743</v>
      </c>
      <c r="D250" s="15">
        <f>IF(ISNA(VLOOKUP($C250&amp;"_2",[1]roadtype_submitted!$C$2:$D$1492,2,FALSE)),0.08,VLOOKUP($C250&amp;"_2",[1]roadtype_submitted!$C$2:$D$1492,2,FALSE))</f>
        <v>0.08</v>
      </c>
      <c r="E250" s="15">
        <f>IF(ISNA(VLOOKUP($C250&amp;"_4",[1]roadtype_submitted!$C$2:$D$1492,2,FALSE)),0.08,VLOOKUP($C250&amp;"_4",[1]roadtype_submitted!$C$2:$D$1492,2,FALSE))</f>
        <v>0.08</v>
      </c>
      <c r="F250" s="15" t="str">
        <f>IF(ISNA(VLOOKUP($C250&amp;"_2",[1]roadtype_submitted!$C$2:$D$1492,2,FALSE)),"MOVES","Submitted")</f>
        <v>MOVES</v>
      </c>
      <c r="G250" s="14">
        <f t="shared" si="11"/>
        <v>2</v>
      </c>
    </row>
    <row r="251" spans="1:7" x14ac:dyDescent="0.3">
      <c r="A251" s="16">
        <f t="shared" si="9"/>
        <v>13</v>
      </c>
      <c r="B251" s="18">
        <f t="shared" si="10"/>
        <v>13247</v>
      </c>
      <c r="C251" s="15" t="s">
        <v>2744</v>
      </c>
      <c r="D251" s="15">
        <f>IF(ISNA(VLOOKUP($C251&amp;"_2",[1]roadtype_submitted!$C$2:$D$1492,2,FALSE)),0.08,VLOOKUP($C251&amp;"_2",[1]roadtype_submitted!$C$2:$D$1492,2,FALSE))</f>
        <v>3.0200000000000001E-2</v>
      </c>
      <c r="E251" s="15">
        <f>IF(ISNA(VLOOKUP($C251&amp;"_4",[1]roadtype_submitted!$C$2:$D$1492,2,FALSE)),0.08,VLOOKUP($C251&amp;"_4",[1]roadtype_submitted!$C$2:$D$1492,2,FALSE))</f>
        <v>6.5199999999999994E-2</v>
      </c>
      <c r="F251" s="15" t="str">
        <f>IF(ISNA(VLOOKUP($C251&amp;"_2",[1]roadtype_submitted!$C$2:$D$1492,2,FALSE)),"MOVES","Submitted")</f>
        <v>Submitted</v>
      </c>
      <c r="G251" s="14">
        <f t="shared" si="11"/>
        <v>2</v>
      </c>
    </row>
    <row r="252" spans="1:7" x14ac:dyDescent="0.3">
      <c r="A252" s="16">
        <f t="shared" si="9"/>
        <v>13</v>
      </c>
      <c r="B252" s="18">
        <f t="shared" si="10"/>
        <v>13249</v>
      </c>
      <c r="C252" s="15" t="s">
        <v>2745</v>
      </c>
      <c r="D252" s="15">
        <f>IF(ISNA(VLOOKUP($C252&amp;"_2",[1]roadtype_submitted!$C$2:$D$1492,2,FALSE)),0.08,VLOOKUP($C252&amp;"_2",[1]roadtype_submitted!$C$2:$D$1492,2,FALSE))</f>
        <v>0.08</v>
      </c>
      <c r="E252" s="15">
        <f>IF(ISNA(VLOOKUP($C252&amp;"_4",[1]roadtype_submitted!$C$2:$D$1492,2,FALSE)),0.08,VLOOKUP($C252&amp;"_4",[1]roadtype_submitted!$C$2:$D$1492,2,FALSE))</f>
        <v>0.08</v>
      </c>
      <c r="F252" s="15" t="str">
        <f>IF(ISNA(VLOOKUP($C252&amp;"_2",[1]roadtype_submitted!$C$2:$D$1492,2,FALSE)),"MOVES","Submitted")</f>
        <v>MOVES</v>
      </c>
      <c r="G252" s="14">
        <f t="shared" si="11"/>
        <v>2</v>
      </c>
    </row>
    <row r="253" spans="1:7" x14ac:dyDescent="0.3">
      <c r="A253" s="16">
        <f t="shared" si="9"/>
        <v>13</v>
      </c>
      <c r="B253" s="18">
        <f t="shared" si="10"/>
        <v>13251</v>
      </c>
      <c r="C253" s="15" t="s">
        <v>2746</v>
      </c>
      <c r="D253" s="15">
        <f>IF(ISNA(VLOOKUP($C253&amp;"_2",[1]roadtype_submitted!$C$2:$D$1492,2,FALSE)),0.08,VLOOKUP($C253&amp;"_2",[1]roadtype_submitted!$C$2:$D$1492,2,FALSE))</f>
        <v>0.08</v>
      </c>
      <c r="E253" s="15">
        <f>IF(ISNA(VLOOKUP($C253&amp;"_4",[1]roadtype_submitted!$C$2:$D$1492,2,FALSE)),0.08,VLOOKUP($C253&amp;"_4",[1]roadtype_submitted!$C$2:$D$1492,2,FALSE))</f>
        <v>0.08</v>
      </c>
      <c r="F253" s="15" t="str">
        <f>IF(ISNA(VLOOKUP($C253&amp;"_2",[1]roadtype_submitted!$C$2:$D$1492,2,FALSE)),"MOVES","Submitted")</f>
        <v>MOVES</v>
      </c>
      <c r="G253" s="14">
        <f t="shared" si="11"/>
        <v>2</v>
      </c>
    </row>
    <row r="254" spans="1:7" x14ac:dyDescent="0.3">
      <c r="A254" s="16">
        <f t="shared" si="9"/>
        <v>13</v>
      </c>
      <c r="B254" s="18">
        <f t="shared" si="10"/>
        <v>13253</v>
      </c>
      <c r="C254" s="15" t="s">
        <v>2747</v>
      </c>
      <c r="D254" s="15">
        <f>IF(ISNA(VLOOKUP($C254&amp;"_2",[1]roadtype_submitted!$C$2:$D$1492,2,FALSE)),0.08,VLOOKUP($C254&amp;"_2",[1]roadtype_submitted!$C$2:$D$1492,2,FALSE))</f>
        <v>0.08</v>
      </c>
      <c r="E254" s="15">
        <f>IF(ISNA(VLOOKUP($C254&amp;"_4",[1]roadtype_submitted!$C$2:$D$1492,2,FALSE)),0.08,VLOOKUP($C254&amp;"_4",[1]roadtype_submitted!$C$2:$D$1492,2,FALSE))</f>
        <v>0.08</v>
      </c>
      <c r="F254" s="15" t="str">
        <f>IF(ISNA(VLOOKUP($C254&amp;"_2",[1]roadtype_submitted!$C$2:$D$1492,2,FALSE)),"MOVES","Submitted")</f>
        <v>MOVES</v>
      </c>
      <c r="G254" s="14">
        <f t="shared" si="11"/>
        <v>2</v>
      </c>
    </row>
    <row r="255" spans="1:7" x14ac:dyDescent="0.3">
      <c r="A255" s="16">
        <f t="shared" si="9"/>
        <v>13</v>
      </c>
      <c r="B255" s="18">
        <f t="shared" si="10"/>
        <v>13255</v>
      </c>
      <c r="C255" s="15" t="s">
        <v>2748</v>
      </c>
      <c r="D255" s="15">
        <f>IF(ISNA(VLOOKUP($C255&amp;"_2",[1]roadtype_submitted!$C$2:$D$1492,2,FALSE)),0.08,VLOOKUP($C255&amp;"_2",[1]roadtype_submitted!$C$2:$D$1492,2,FALSE))</f>
        <v>2.7699999999999999E-2</v>
      </c>
      <c r="E255" s="15">
        <f>IF(ISNA(VLOOKUP($C255&amp;"_4",[1]roadtype_submitted!$C$2:$D$1492,2,FALSE)),0.08,VLOOKUP($C255&amp;"_4",[1]roadtype_submitted!$C$2:$D$1492,2,FALSE))</f>
        <v>0.13550000000000001</v>
      </c>
      <c r="F255" s="15" t="str">
        <f>IF(ISNA(VLOOKUP($C255&amp;"_2",[1]roadtype_submitted!$C$2:$D$1492,2,FALSE)),"MOVES","Submitted")</f>
        <v>Submitted</v>
      </c>
      <c r="G255" s="14">
        <f t="shared" si="11"/>
        <v>4</v>
      </c>
    </row>
    <row r="256" spans="1:7" x14ac:dyDescent="0.3">
      <c r="A256" s="16">
        <f t="shared" si="9"/>
        <v>13</v>
      </c>
      <c r="B256" s="18">
        <f t="shared" si="10"/>
        <v>13257</v>
      </c>
      <c r="C256" s="15" t="s">
        <v>2749</v>
      </c>
      <c r="D256" s="15">
        <f>IF(ISNA(VLOOKUP($C256&amp;"_2",[1]roadtype_submitted!$C$2:$D$1492,2,FALSE)),0.08,VLOOKUP($C256&amp;"_2",[1]roadtype_submitted!$C$2:$D$1492,2,FALSE))</f>
        <v>0.08</v>
      </c>
      <c r="E256" s="15">
        <f>IF(ISNA(VLOOKUP($C256&amp;"_4",[1]roadtype_submitted!$C$2:$D$1492,2,FALSE)),0.08,VLOOKUP($C256&amp;"_4",[1]roadtype_submitted!$C$2:$D$1492,2,FALSE))</f>
        <v>0.08</v>
      </c>
      <c r="F256" s="15" t="str">
        <f>IF(ISNA(VLOOKUP($C256&amp;"_2",[1]roadtype_submitted!$C$2:$D$1492,2,FALSE)),"MOVES","Submitted")</f>
        <v>MOVES</v>
      </c>
      <c r="G256" s="14">
        <f t="shared" si="11"/>
        <v>2</v>
      </c>
    </row>
    <row r="257" spans="1:7" x14ac:dyDescent="0.3">
      <c r="A257" s="16">
        <f t="shared" si="9"/>
        <v>13</v>
      </c>
      <c r="B257" s="18">
        <f t="shared" si="10"/>
        <v>13259</v>
      </c>
      <c r="C257" s="15" t="s">
        <v>2750</v>
      </c>
      <c r="D257" s="15">
        <f>IF(ISNA(VLOOKUP($C257&amp;"_2",[1]roadtype_submitted!$C$2:$D$1492,2,FALSE)),0.08,VLOOKUP($C257&amp;"_2",[1]roadtype_submitted!$C$2:$D$1492,2,FALSE))</f>
        <v>0.08</v>
      </c>
      <c r="E257" s="15">
        <f>IF(ISNA(VLOOKUP($C257&amp;"_4",[1]roadtype_submitted!$C$2:$D$1492,2,FALSE)),0.08,VLOOKUP($C257&amp;"_4",[1]roadtype_submitted!$C$2:$D$1492,2,FALSE))</f>
        <v>0.08</v>
      </c>
      <c r="F257" s="15" t="str">
        <f>IF(ISNA(VLOOKUP($C257&amp;"_2",[1]roadtype_submitted!$C$2:$D$1492,2,FALSE)),"MOVES","Submitted")</f>
        <v>MOVES</v>
      </c>
      <c r="G257" s="14">
        <f t="shared" si="11"/>
        <v>2</v>
      </c>
    </row>
    <row r="258" spans="1:7" x14ac:dyDescent="0.3">
      <c r="A258" s="16">
        <f t="shared" si="9"/>
        <v>13</v>
      </c>
      <c r="B258" s="18">
        <f t="shared" si="10"/>
        <v>13261</v>
      </c>
      <c r="C258" s="15" t="s">
        <v>2751</v>
      </c>
      <c r="D258" s="15">
        <f>IF(ISNA(VLOOKUP($C258&amp;"_2",[1]roadtype_submitted!$C$2:$D$1492,2,FALSE)),0.08,VLOOKUP($C258&amp;"_2",[1]roadtype_submitted!$C$2:$D$1492,2,FALSE))</f>
        <v>0.08</v>
      </c>
      <c r="E258" s="15">
        <f>IF(ISNA(VLOOKUP($C258&amp;"_4",[1]roadtype_submitted!$C$2:$D$1492,2,FALSE)),0.08,VLOOKUP($C258&amp;"_4",[1]roadtype_submitted!$C$2:$D$1492,2,FALSE))</f>
        <v>0.08</v>
      </c>
      <c r="F258" s="15" t="str">
        <f>IF(ISNA(VLOOKUP($C258&amp;"_2",[1]roadtype_submitted!$C$2:$D$1492,2,FALSE)),"MOVES","Submitted")</f>
        <v>MOVES</v>
      </c>
      <c r="G258" s="14">
        <f t="shared" si="11"/>
        <v>2</v>
      </c>
    </row>
    <row r="259" spans="1:7" x14ac:dyDescent="0.3">
      <c r="A259" s="16">
        <f t="shared" si="9"/>
        <v>13</v>
      </c>
      <c r="B259" s="18">
        <f t="shared" si="10"/>
        <v>13263</v>
      </c>
      <c r="C259" s="15" t="s">
        <v>2752</v>
      </c>
      <c r="D259" s="15">
        <f>IF(ISNA(VLOOKUP($C259&amp;"_2",[1]roadtype_submitted!$C$2:$D$1492,2,FALSE)),0.08,VLOOKUP($C259&amp;"_2",[1]roadtype_submitted!$C$2:$D$1492,2,FALSE))</f>
        <v>0.08</v>
      </c>
      <c r="E259" s="15">
        <f>IF(ISNA(VLOOKUP($C259&amp;"_4",[1]roadtype_submitted!$C$2:$D$1492,2,FALSE)),0.08,VLOOKUP($C259&amp;"_4",[1]roadtype_submitted!$C$2:$D$1492,2,FALSE))</f>
        <v>0.08</v>
      </c>
      <c r="F259" s="15" t="str">
        <f>IF(ISNA(VLOOKUP($C259&amp;"_2",[1]roadtype_submitted!$C$2:$D$1492,2,FALSE)),"MOVES","Submitted")</f>
        <v>MOVES</v>
      </c>
      <c r="G259" s="14">
        <f t="shared" si="11"/>
        <v>2</v>
      </c>
    </row>
    <row r="260" spans="1:7" x14ac:dyDescent="0.3">
      <c r="A260" s="16">
        <f t="shared" si="9"/>
        <v>13</v>
      </c>
      <c r="B260" s="18">
        <f t="shared" si="10"/>
        <v>13265</v>
      </c>
      <c r="C260" s="15" t="s">
        <v>2753</v>
      </c>
      <c r="D260" s="15">
        <f>IF(ISNA(VLOOKUP($C260&amp;"_2",[1]roadtype_submitted!$C$2:$D$1492,2,FALSE)),0.08,VLOOKUP($C260&amp;"_2",[1]roadtype_submitted!$C$2:$D$1492,2,FALSE))</f>
        <v>0.08</v>
      </c>
      <c r="E260" s="15">
        <f>IF(ISNA(VLOOKUP($C260&amp;"_4",[1]roadtype_submitted!$C$2:$D$1492,2,FALSE)),0.08,VLOOKUP($C260&amp;"_4",[1]roadtype_submitted!$C$2:$D$1492,2,FALSE))</f>
        <v>0.08</v>
      </c>
      <c r="F260" s="15" t="str">
        <f>IF(ISNA(VLOOKUP($C260&amp;"_2",[1]roadtype_submitted!$C$2:$D$1492,2,FALSE)),"MOVES","Submitted")</f>
        <v>MOVES</v>
      </c>
      <c r="G260" s="14">
        <f t="shared" si="11"/>
        <v>2</v>
      </c>
    </row>
    <row r="261" spans="1:7" x14ac:dyDescent="0.3">
      <c r="A261" s="16">
        <f t="shared" si="9"/>
        <v>13</v>
      </c>
      <c r="B261" s="18">
        <f t="shared" si="10"/>
        <v>13267</v>
      </c>
      <c r="C261" s="15" t="s">
        <v>2754</v>
      </c>
      <c r="D261" s="15">
        <f>IF(ISNA(VLOOKUP($C261&amp;"_2",[1]roadtype_submitted!$C$2:$D$1492,2,FALSE)),0.08,VLOOKUP($C261&amp;"_2",[1]roadtype_submitted!$C$2:$D$1492,2,FALSE))</f>
        <v>0.08</v>
      </c>
      <c r="E261" s="15">
        <f>IF(ISNA(VLOOKUP($C261&amp;"_4",[1]roadtype_submitted!$C$2:$D$1492,2,FALSE)),0.08,VLOOKUP($C261&amp;"_4",[1]roadtype_submitted!$C$2:$D$1492,2,FALSE))</f>
        <v>0.08</v>
      </c>
      <c r="F261" s="15" t="str">
        <f>IF(ISNA(VLOOKUP($C261&amp;"_2",[1]roadtype_submitted!$C$2:$D$1492,2,FALSE)),"MOVES","Submitted")</f>
        <v>MOVES</v>
      </c>
      <c r="G261" s="14">
        <f t="shared" si="11"/>
        <v>2</v>
      </c>
    </row>
    <row r="262" spans="1:7" x14ac:dyDescent="0.3">
      <c r="A262" s="16">
        <f t="shared" ref="A262:A325" si="12">TRUNC(B262/1000,0)</f>
        <v>13</v>
      </c>
      <c r="B262" s="18">
        <f t="shared" ref="B262:B325" si="13">MID(C262,2,5)*1</f>
        <v>13269</v>
      </c>
      <c r="C262" s="15" t="s">
        <v>2755</v>
      </c>
      <c r="D262" s="15">
        <f>IF(ISNA(VLOOKUP($C262&amp;"_2",[1]roadtype_submitted!$C$2:$D$1492,2,FALSE)),0.08,VLOOKUP($C262&amp;"_2",[1]roadtype_submitted!$C$2:$D$1492,2,FALSE))</f>
        <v>0.08</v>
      </c>
      <c r="E262" s="15">
        <f>IF(ISNA(VLOOKUP($C262&amp;"_4",[1]roadtype_submitted!$C$2:$D$1492,2,FALSE)),0.08,VLOOKUP($C262&amp;"_4",[1]roadtype_submitted!$C$2:$D$1492,2,FALSE))</f>
        <v>0.08</v>
      </c>
      <c r="F262" s="15" t="str">
        <f>IF(ISNA(VLOOKUP($C262&amp;"_2",[1]roadtype_submitted!$C$2:$D$1492,2,FALSE)),"MOVES","Submitted")</f>
        <v>MOVES</v>
      </c>
      <c r="G262" s="14">
        <f t="shared" ref="G262:G325" si="14">VLOOKUP(E262,$I$14:$J$19,2,TRUE)</f>
        <v>2</v>
      </c>
    </row>
    <row r="263" spans="1:7" x14ac:dyDescent="0.3">
      <c r="A263" s="16">
        <f t="shared" si="12"/>
        <v>13</v>
      </c>
      <c r="B263" s="18">
        <f t="shared" si="13"/>
        <v>13271</v>
      </c>
      <c r="C263" s="15" t="s">
        <v>2756</v>
      </c>
      <c r="D263" s="15">
        <f>IF(ISNA(VLOOKUP($C263&amp;"_2",[1]roadtype_submitted!$C$2:$D$1492,2,FALSE)),0.08,VLOOKUP($C263&amp;"_2",[1]roadtype_submitted!$C$2:$D$1492,2,FALSE))</f>
        <v>0.08</v>
      </c>
      <c r="E263" s="15">
        <f>IF(ISNA(VLOOKUP($C263&amp;"_4",[1]roadtype_submitted!$C$2:$D$1492,2,FALSE)),0.08,VLOOKUP($C263&amp;"_4",[1]roadtype_submitted!$C$2:$D$1492,2,FALSE))</f>
        <v>0.08</v>
      </c>
      <c r="F263" s="15" t="str">
        <f>IF(ISNA(VLOOKUP($C263&amp;"_2",[1]roadtype_submitted!$C$2:$D$1492,2,FALSE)),"MOVES","Submitted")</f>
        <v>MOVES</v>
      </c>
      <c r="G263" s="14">
        <f t="shared" si="14"/>
        <v>2</v>
      </c>
    </row>
    <row r="264" spans="1:7" x14ac:dyDescent="0.3">
      <c r="A264" s="16">
        <f t="shared" si="12"/>
        <v>13</v>
      </c>
      <c r="B264" s="18">
        <f t="shared" si="13"/>
        <v>13273</v>
      </c>
      <c r="C264" s="15" t="s">
        <v>2757</v>
      </c>
      <c r="D264" s="15">
        <f>IF(ISNA(VLOOKUP($C264&amp;"_2",[1]roadtype_submitted!$C$2:$D$1492,2,FALSE)),0.08,VLOOKUP($C264&amp;"_2",[1]roadtype_submitted!$C$2:$D$1492,2,FALSE))</f>
        <v>0.08</v>
      </c>
      <c r="E264" s="15">
        <f>IF(ISNA(VLOOKUP($C264&amp;"_4",[1]roadtype_submitted!$C$2:$D$1492,2,FALSE)),0.08,VLOOKUP($C264&amp;"_4",[1]roadtype_submitted!$C$2:$D$1492,2,FALSE))</f>
        <v>0.08</v>
      </c>
      <c r="F264" s="15" t="str">
        <f>IF(ISNA(VLOOKUP($C264&amp;"_2",[1]roadtype_submitted!$C$2:$D$1492,2,FALSE)),"MOVES","Submitted")</f>
        <v>MOVES</v>
      </c>
      <c r="G264" s="14">
        <f t="shared" si="14"/>
        <v>2</v>
      </c>
    </row>
    <row r="265" spans="1:7" x14ac:dyDescent="0.3">
      <c r="A265" s="16">
        <f t="shared" si="12"/>
        <v>13</v>
      </c>
      <c r="B265" s="18">
        <f t="shared" si="13"/>
        <v>13275</v>
      </c>
      <c r="C265" s="15" t="s">
        <v>2758</v>
      </c>
      <c r="D265" s="15">
        <f>IF(ISNA(VLOOKUP($C265&amp;"_2",[1]roadtype_submitted!$C$2:$D$1492,2,FALSE)),0.08,VLOOKUP($C265&amp;"_2",[1]roadtype_submitted!$C$2:$D$1492,2,FALSE))</f>
        <v>0.08</v>
      </c>
      <c r="E265" s="15">
        <f>IF(ISNA(VLOOKUP($C265&amp;"_4",[1]roadtype_submitted!$C$2:$D$1492,2,FALSE)),0.08,VLOOKUP($C265&amp;"_4",[1]roadtype_submitted!$C$2:$D$1492,2,FALSE))</f>
        <v>0.08</v>
      </c>
      <c r="F265" s="15" t="str">
        <f>IF(ISNA(VLOOKUP($C265&amp;"_2",[1]roadtype_submitted!$C$2:$D$1492,2,FALSE)),"MOVES","Submitted")</f>
        <v>MOVES</v>
      </c>
      <c r="G265" s="14">
        <f t="shared" si="14"/>
        <v>2</v>
      </c>
    </row>
    <row r="266" spans="1:7" x14ac:dyDescent="0.3">
      <c r="A266" s="16">
        <f t="shared" si="12"/>
        <v>13</v>
      </c>
      <c r="B266" s="18">
        <f t="shared" si="13"/>
        <v>13277</v>
      </c>
      <c r="C266" s="15" t="s">
        <v>2759</v>
      </c>
      <c r="D266" s="15">
        <f>IF(ISNA(VLOOKUP($C266&amp;"_2",[1]roadtype_submitted!$C$2:$D$1492,2,FALSE)),0.08,VLOOKUP($C266&amp;"_2",[1]roadtype_submitted!$C$2:$D$1492,2,FALSE))</f>
        <v>0.08</v>
      </c>
      <c r="E266" s="15">
        <f>IF(ISNA(VLOOKUP($C266&amp;"_4",[1]roadtype_submitted!$C$2:$D$1492,2,FALSE)),0.08,VLOOKUP($C266&amp;"_4",[1]roadtype_submitted!$C$2:$D$1492,2,FALSE))</f>
        <v>0.08</v>
      </c>
      <c r="F266" s="15" t="str">
        <f>IF(ISNA(VLOOKUP($C266&amp;"_2",[1]roadtype_submitted!$C$2:$D$1492,2,FALSE)),"MOVES","Submitted")</f>
        <v>MOVES</v>
      </c>
      <c r="G266" s="14">
        <f t="shared" si="14"/>
        <v>2</v>
      </c>
    </row>
    <row r="267" spans="1:7" x14ac:dyDescent="0.3">
      <c r="A267" s="16">
        <f t="shared" si="12"/>
        <v>13</v>
      </c>
      <c r="B267" s="18">
        <f t="shared" si="13"/>
        <v>13279</v>
      </c>
      <c r="C267" s="15" t="s">
        <v>2760</v>
      </c>
      <c r="D267" s="15">
        <f>IF(ISNA(VLOOKUP($C267&amp;"_2",[1]roadtype_submitted!$C$2:$D$1492,2,FALSE)),0.08,VLOOKUP($C267&amp;"_2",[1]roadtype_submitted!$C$2:$D$1492,2,FALSE))</f>
        <v>0.08</v>
      </c>
      <c r="E267" s="15">
        <f>IF(ISNA(VLOOKUP($C267&amp;"_4",[1]roadtype_submitted!$C$2:$D$1492,2,FALSE)),0.08,VLOOKUP($C267&amp;"_4",[1]roadtype_submitted!$C$2:$D$1492,2,FALSE))</f>
        <v>0.08</v>
      </c>
      <c r="F267" s="15" t="str">
        <f>IF(ISNA(VLOOKUP($C267&amp;"_2",[1]roadtype_submitted!$C$2:$D$1492,2,FALSE)),"MOVES","Submitted")</f>
        <v>MOVES</v>
      </c>
      <c r="G267" s="14">
        <f t="shared" si="14"/>
        <v>2</v>
      </c>
    </row>
    <row r="268" spans="1:7" x14ac:dyDescent="0.3">
      <c r="A268" s="16">
        <f t="shared" si="12"/>
        <v>13</v>
      </c>
      <c r="B268" s="18">
        <f t="shared" si="13"/>
        <v>13281</v>
      </c>
      <c r="C268" s="15" t="s">
        <v>2761</v>
      </c>
      <c r="D268" s="15">
        <f>IF(ISNA(VLOOKUP($C268&amp;"_2",[1]roadtype_submitted!$C$2:$D$1492,2,FALSE)),0.08,VLOOKUP($C268&amp;"_2",[1]roadtype_submitted!$C$2:$D$1492,2,FALSE))</f>
        <v>0.08</v>
      </c>
      <c r="E268" s="15">
        <f>IF(ISNA(VLOOKUP($C268&amp;"_4",[1]roadtype_submitted!$C$2:$D$1492,2,FALSE)),0.08,VLOOKUP($C268&amp;"_4",[1]roadtype_submitted!$C$2:$D$1492,2,FALSE))</f>
        <v>0.08</v>
      </c>
      <c r="F268" s="15" t="str">
        <f>IF(ISNA(VLOOKUP($C268&amp;"_2",[1]roadtype_submitted!$C$2:$D$1492,2,FALSE)),"MOVES","Submitted")</f>
        <v>MOVES</v>
      </c>
      <c r="G268" s="14">
        <f t="shared" si="14"/>
        <v>2</v>
      </c>
    </row>
    <row r="269" spans="1:7" x14ac:dyDescent="0.3">
      <c r="A269" s="16">
        <f t="shared" si="12"/>
        <v>13</v>
      </c>
      <c r="B269" s="18">
        <f t="shared" si="13"/>
        <v>13283</v>
      </c>
      <c r="C269" s="15" t="s">
        <v>2762</v>
      </c>
      <c r="D269" s="15">
        <f>IF(ISNA(VLOOKUP($C269&amp;"_2",[1]roadtype_submitted!$C$2:$D$1492,2,FALSE)),0.08,VLOOKUP($C269&amp;"_2",[1]roadtype_submitted!$C$2:$D$1492,2,FALSE))</f>
        <v>0.08</v>
      </c>
      <c r="E269" s="15">
        <f>IF(ISNA(VLOOKUP($C269&amp;"_4",[1]roadtype_submitted!$C$2:$D$1492,2,FALSE)),0.08,VLOOKUP($C269&amp;"_4",[1]roadtype_submitted!$C$2:$D$1492,2,FALSE))</f>
        <v>0.08</v>
      </c>
      <c r="F269" s="15" t="str">
        <f>IF(ISNA(VLOOKUP($C269&amp;"_2",[1]roadtype_submitted!$C$2:$D$1492,2,FALSE)),"MOVES","Submitted")</f>
        <v>MOVES</v>
      </c>
      <c r="G269" s="14">
        <f t="shared" si="14"/>
        <v>2</v>
      </c>
    </row>
    <row r="270" spans="1:7" x14ac:dyDescent="0.3">
      <c r="A270" s="16">
        <f t="shared" si="12"/>
        <v>13</v>
      </c>
      <c r="B270" s="18">
        <f t="shared" si="13"/>
        <v>13285</v>
      </c>
      <c r="C270" s="15" t="s">
        <v>2763</v>
      </c>
      <c r="D270" s="15">
        <f>IF(ISNA(VLOOKUP($C270&amp;"_2",[1]roadtype_submitted!$C$2:$D$1492,2,FALSE)),0.08,VLOOKUP($C270&amp;"_2",[1]roadtype_submitted!$C$2:$D$1492,2,FALSE))</f>
        <v>0.08</v>
      </c>
      <c r="E270" s="15">
        <f>IF(ISNA(VLOOKUP($C270&amp;"_4",[1]roadtype_submitted!$C$2:$D$1492,2,FALSE)),0.08,VLOOKUP($C270&amp;"_4",[1]roadtype_submitted!$C$2:$D$1492,2,FALSE))</f>
        <v>0.08</v>
      </c>
      <c r="F270" s="15" t="str">
        <f>IF(ISNA(VLOOKUP($C270&amp;"_2",[1]roadtype_submitted!$C$2:$D$1492,2,FALSE)),"MOVES","Submitted")</f>
        <v>MOVES</v>
      </c>
      <c r="G270" s="14">
        <f t="shared" si="14"/>
        <v>2</v>
      </c>
    </row>
    <row r="271" spans="1:7" x14ac:dyDescent="0.3">
      <c r="A271" s="16">
        <f t="shared" si="12"/>
        <v>13</v>
      </c>
      <c r="B271" s="18">
        <f t="shared" si="13"/>
        <v>13287</v>
      </c>
      <c r="C271" s="15" t="s">
        <v>2764</v>
      </c>
      <c r="D271" s="15">
        <f>IF(ISNA(VLOOKUP($C271&amp;"_2",[1]roadtype_submitted!$C$2:$D$1492,2,FALSE)),0.08,VLOOKUP($C271&amp;"_2",[1]roadtype_submitted!$C$2:$D$1492,2,FALSE))</f>
        <v>0.08</v>
      </c>
      <c r="E271" s="15">
        <f>IF(ISNA(VLOOKUP($C271&amp;"_4",[1]roadtype_submitted!$C$2:$D$1492,2,FALSE)),0.08,VLOOKUP($C271&amp;"_4",[1]roadtype_submitted!$C$2:$D$1492,2,FALSE))</f>
        <v>0.08</v>
      </c>
      <c r="F271" s="15" t="str">
        <f>IF(ISNA(VLOOKUP($C271&amp;"_2",[1]roadtype_submitted!$C$2:$D$1492,2,FALSE)),"MOVES","Submitted")</f>
        <v>MOVES</v>
      </c>
      <c r="G271" s="14">
        <f t="shared" si="14"/>
        <v>2</v>
      </c>
    </row>
    <row r="272" spans="1:7" x14ac:dyDescent="0.3">
      <c r="A272" s="16">
        <f t="shared" si="12"/>
        <v>13</v>
      </c>
      <c r="B272" s="18">
        <f t="shared" si="13"/>
        <v>13289</v>
      </c>
      <c r="C272" s="15" t="s">
        <v>2765</v>
      </c>
      <c r="D272" s="15">
        <f>IF(ISNA(VLOOKUP($C272&amp;"_2",[1]roadtype_submitted!$C$2:$D$1492,2,FALSE)),0.08,VLOOKUP($C272&amp;"_2",[1]roadtype_submitted!$C$2:$D$1492,2,FALSE))</f>
        <v>0.08</v>
      </c>
      <c r="E272" s="15">
        <f>IF(ISNA(VLOOKUP($C272&amp;"_4",[1]roadtype_submitted!$C$2:$D$1492,2,FALSE)),0.08,VLOOKUP($C272&amp;"_4",[1]roadtype_submitted!$C$2:$D$1492,2,FALSE))</f>
        <v>0.08</v>
      </c>
      <c r="F272" s="15" t="str">
        <f>IF(ISNA(VLOOKUP($C272&amp;"_2",[1]roadtype_submitted!$C$2:$D$1492,2,FALSE)),"MOVES","Submitted")</f>
        <v>MOVES</v>
      </c>
      <c r="G272" s="14">
        <f t="shared" si="14"/>
        <v>2</v>
      </c>
    </row>
    <row r="273" spans="1:7" x14ac:dyDescent="0.3">
      <c r="A273" s="16">
        <f t="shared" si="12"/>
        <v>13</v>
      </c>
      <c r="B273" s="18">
        <f t="shared" si="13"/>
        <v>13291</v>
      </c>
      <c r="C273" s="15" t="s">
        <v>2766</v>
      </c>
      <c r="D273" s="15">
        <f>IF(ISNA(VLOOKUP($C273&amp;"_2",[1]roadtype_submitted!$C$2:$D$1492,2,FALSE)),0.08,VLOOKUP($C273&amp;"_2",[1]roadtype_submitted!$C$2:$D$1492,2,FALSE))</f>
        <v>0.08</v>
      </c>
      <c r="E273" s="15">
        <f>IF(ISNA(VLOOKUP($C273&amp;"_4",[1]roadtype_submitted!$C$2:$D$1492,2,FALSE)),0.08,VLOOKUP($C273&amp;"_4",[1]roadtype_submitted!$C$2:$D$1492,2,FALSE))</f>
        <v>0.08</v>
      </c>
      <c r="F273" s="15" t="str">
        <f>IF(ISNA(VLOOKUP($C273&amp;"_2",[1]roadtype_submitted!$C$2:$D$1492,2,FALSE)),"MOVES","Submitted")</f>
        <v>MOVES</v>
      </c>
      <c r="G273" s="14">
        <f t="shared" si="14"/>
        <v>2</v>
      </c>
    </row>
    <row r="274" spans="1:7" x14ac:dyDescent="0.3">
      <c r="A274" s="16">
        <f t="shared" si="12"/>
        <v>13</v>
      </c>
      <c r="B274" s="18">
        <f t="shared" si="13"/>
        <v>13293</v>
      </c>
      <c r="C274" s="15" t="s">
        <v>2767</v>
      </c>
      <c r="D274" s="15">
        <f>IF(ISNA(VLOOKUP($C274&amp;"_2",[1]roadtype_submitted!$C$2:$D$1492,2,FALSE)),0.08,VLOOKUP($C274&amp;"_2",[1]roadtype_submitted!$C$2:$D$1492,2,FALSE))</f>
        <v>0.08</v>
      </c>
      <c r="E274" s="15">
        <f>IF(ISNA(VLOOKUP($C274&amp;"_4",[1]roadtype_submitted!$C$2:$D$1492,2,FALSE)),0.08,VLOOKUP($C274&amp;"_4",[1]roadtype_submitted!$C$2:$D$1492,2,FALSE))</f>
        <v>0.08</v>
      </c>
      <c r="F274" s="15" t="str">
        <f>IF(ISNA(VLOOKUP($C274&amp;"_2",[1]roadtype_submitted!$C$2:$D$1492,2,FALSE)),"MOVES","Submitted")</f>
        <v>MOVES</v>
      </c>
      <c r="G274" s="14">
        <f t="shared" si="14"/>
        <v>2</v>
      </c>
    </row>
    <row r="275" spans="1:7" x14ac:dyDescent="0.3">
      <c r="A275" s="16">
        <f t="shared" si="12"/>
        <v>13</v>
      </c>
      <c r="B275" s="18">
        <f t="shared" si="13"/>
        <v>13295</v>
      </c>
      <c r="C275" s="15" t="s">
        <v>2768</v>
      </c>
      <c r="D275" s="15">
        <f>IF(ISNA(VLOOKUP($C275&amp;"_2",[1]roadtype_submitted!$C$2:$D$1492,2,FALSE)),0.08,VLOOKUP($C275&amp;"_2",[1]roadtype_submitted!$C$2:$D$1492,2,FALSE))</f>
        <v>0.02</v>
      </c>
      <c r="E275" s="15">
        <f>IF(ISNA(VLOOKUP($C275&amp;"_4",[1]roadtype_submitted!$C$2:$D$1492,2,FALSE)),0.08,VLOOKUP($C275&amp;"_4",[1]roadtype_submitted!$C$2:$D$1492,2,FALSE))</f>
        <v>0.04</v>
      </c>
      <c r="F275" s="15" t="str">
        <f>IF(ISNA(VLOOKUP($C275&amp;"_2",[1]roadtype_submitted!$C$2:$D$1492,2,FALSE)),"MOVES","Submitted")</f>
        <v>Submitted</v>
      </c>
      <c r="G275" s="14">
        <f t="shared" si="14"/>
        <v>1</v>
      </c>
    </row>
    <row r="276" spans="1:7" x14ac:dyDescent="0.3">
      <c r="A276" s="16">
        <f t="shared" si="12"/>
        <v>13</v>
      </c>
      <c r="B276" s="18">
        <f t="shared" si="13"/>
        <v>13297</v>
      </c>
      <c r="C276" s="15" t="s">
        <v>2769</v>
      </c>
      <c r="D276" s="15">
        <f>IF(ISNA(VLOOKUP($C276&amp;"_2",[1]roadtype_submitted!$C$2:$D$1492,2,FALSE)),0.08,VLOOKUP($C276&amp;"_2",[1]roadtype_submitted!$C$2:$D$1492,2,FALSE))</f>
        <v>2.92E-2</v>
      </c>
      <c r="E276" s="15">
        <f>IF(ISNA(VLOOKUP($C276&amp;"_4",[1]roadtype_submitted!$C$2:$D$1492,2,FALSE)),0.08,VLOOKUP($C276&amp;"_4",[1]roadtype_submitted!$C$2:$D$1492,2,FALSE))</f>
        <v>0.08</v>
      </c>
      <c r="F276" s="15" t="str">
        <f>IF(ISNA(VLOOKUP($C276&amp;"_2",[1]roadtype_submitted!$C$2:$D$1492,2,FALSE)),"MOVES","Submitted")</f>
        <v>Submitted</v>
      </c>
      <c r="G276" s="14">
        <f t="shared" si="14"/>
        <v>2</v>
      </c>
    </row>
    <row r="277" spans="1:7" x14ac:dyDescent="0.3">
      <c r="A277" s="16">
        <f t="shared" si="12"/>
        <v>13</v>
      </c>
      <c r="B277" s="18">
        <f t="shared" si="13"/>
        <v>13299</v>
      </c>
      <c r="C277" s="15" t="s">
        <v>2770</v>
      </c>
      <c r="D277" s="15">
        <f>IF(ISNA(VLOOKUP($C277&amp;"_2",[1]roadtype_submitted!$C$2:$D$1492,2,FALSE)),0.08,VLOOKUP($C277&amp;"_2",[1]roadtype_submitted!$C$2:$D$1492,2,FALSE))</f>
        <v>0.08</v>
      </c>
      <c r="E277" s="15">
        <f>IF(ISNA(VLOOKUP($C277&amp;"_4",[1]roadtype_submitted!$C$2:$D$1492,2,FALSE)),0.08,VLOOKUP($C277&amp;"_4",[1]roadtype_submitted!$C$2:$D$1492,2,FALSE))</f>
        <v>0.08</v>
      </c>
      <c r="F277" s="15" t="str">
        <f>IF(ISNA(VLOOKUP($C277&amp;"_2",[1]roadtype_submitted!$C$2:$D$1492,2,FALSE)),"MOVES","Submitted")</f>
        <v>MOVES</v>
      </c>
      <c r="G277" s="14">
        <f t="shared" si="14"/>
        <v>2</v>
      </c>
    </row>
    <row r="278" spans="1:7" x14ac:dyDescent="0.3">
      <c r="A278" s="16">
        <f t="shared" si="12"/>
        <v>13</v>
      </c>
      <c r="B278" s="18">
        <f t="shared" si="13"/>
        <v>13301</v>
      </c>
      <c r="C278" s="15" t="s">
        <v>2771</v>
      </c>
      <c r="D278" s="15">
        <f>IF(ISNA(VLOOKUP($C278&amp;"_2",[1]roadtype_submitted!$C$2:$D$1492,2,FALSE)),0.08,VLOOKUP($C278&amp;"_2",[1]roadtype_submitted!$C$2:$D$1492,2,FALSE))</f>
        <v>0.08</v>
      </c>
      <c r="E278" s="15">
        <f>IF(ISNA(VLOOKUP($C278&amp;"_4",[1]roadtype_submitted!$C$2:$D$1492,2,FALSE)),0.08,VLOOKUP($C278&amp;"_4",[1]roadtype_submitted!$C$2:$D$1492,2,FALSE))</f>
        <v>0.08</v>
      </c>
      <c r="F278" s="15" t="str">
        <f>IF(ISNA(VLOOKUP($C278&amp;"_2",[1]roadtype_submitted!$C$2:$D$1492,2,FALSE)),"MOVES","Submitted")</f>
        <v>MOVES</v>
      </c>
      <c r="G278" s="14">
        <f t="shared" si="14"/>
        <v>2</v>
      </c>
    </row>
    <row r="279" spans="1:7" x14ac:dyDescent="0.3">
      <c r="A279" s="16">
        <f t="shared" si="12"/>
        <v>13</v>
      </c>
      <c r="B279" s="18">
        <f t="shared" si="13"/>
        <v>13303</v>
      </c>
      <c r="C279" s="15" t="s">
        <v>2772</v>
      </c>
      <c r="D279" s="15">
        <f>IF(ISNA(VLOOKUP($C279&amp;"_2",[1]roadtype_submitted!$C$2:$D$1492,2,FALSE)),0.08,VLOOKUP($C279&amp;"_2",[1]roadtype_submitted!$C$2:$D$1492,2,FALSE))</f>
        <v>0.08</v>
      </c>
      <c r="E279" s="15">
        <f>IF(ISNA(VLOOKUP($C279&amp;"_4",[1]roadtype_submitted!$C$2:$D$1492,2,FALSE)),0.08,VLOOKUP($C279&amp;"_4",[1]roadtype_submitted!$C$2:$D$1492,2,FALSE))</f>
        <v>0.08</v>
      </c>
      <c r="F279" s="15" t="str">
        <f>IF(ISNA(VLOOKUP($C279&amp;"_2",[1]roadtype_submitted!$C$2:$D$1492,2,FALSE)),"MOVES","Submitted")</f>
        <v>MOVES</v>
      </c>
      <c r="G279" s="14">
        <f t="shared" si="14"/>
        <v>2</v>
      </c>
    </row>
    <row r="280" spans="1:7" x14ac:dyDescent="0.3">
      <c r="A280" s="16">
        <f t="shared" si="12"/>
        <v>13</v>
      </c>
      <c r="B280" s="18">
        <f t="shared" si="13"/>
        <v>13305</v>
      </c>
      <c r="C280" s="15" t="s">
        <v>2773</v>
      </c>
      <c r="D280" s="15">
        <f>IF(ISNA(VLOOKUP($C280&amp;"_2",[1]roadtype_submitted!$C$2:$D$1492,2,FALSE)),0.08,VLOOKUP($C280&amp;"_2",[1]roadtype_submitted!$C$2:$D$1492,2,FALSE))</f>
        <v>0.08</v>
      </c>
      <c r="E280" s="15">
        <f>IF(ISNA(VLOOKUP($C280&amp;"_4",[1]roadtype_submitted!$C$2:$D$1492,2,FALSE)),0.08,VLOOKUP($C280&amp;"_4",[1]roadtype_submitted!$C$2:$D$1492,2,FALSE))</f>
        <v>0.08</v>
      </c>
      <c r="F280" s="15" t="str">
        <f>IF(ISNA(VLOOKUP($C280&amp;"_2",[1]roadtype_submitted!$C$2:$D$1492,2,FALSE)),"MOVES","Submitted")</f>
        <v>MOVES</v>
      </c>
      <c r="G280" s="14">
        <f t="shared" si="14"/>
        <v>2</v>
      </c>
    </row>
    <row r="281" spans="1:7" x14ac:dyDescent="0.3">
      <c r="A281" s="16">
        <f t="shared" si="12"/>
        <v>13</v>
      </c>
      <c r="B281" s="18">
        <f t="shared" si="13"/>
        <v>13307</v>
      </c>
      <c r="C281" s="15" t="s">
        <v>2774</v>
      </c>
      <c r="D281" s="15">
        <f>IF(ISNA(VLOOKUP($C281&amp;"_2",[1]roadtype_submitted!$C$2:$D$1492,2,FALSE)),0.08,VLOOKUP($C281&amp;"_2",[1]roadtype_submitted!$C$2:$D$1492,2,FALSE))</f>
        <v>0.08</v>
      </c>
      <c r="E281" s="15">
        <f>IF(ISNA(VLOOKUP($C281&amp;"_4",[1]roadtype_submitted!$C$2:$D$1492,2,FALSE)),0.08,VLOOKUP($C281&amp;"_4",[1]roadtype_submitted!$C$2:$D$1492,2,FALSE))</f>
        <v>0.08</v>
      </c>
      <c r="F281" s="15" t="str">
        <f>IF(ISNA(VLOOKUP($C281&amp;"_2",[1]roadtype_submitted!$C$2:$D$1492,2,FALSE)),"MOVES","Submitted")</f>
        <v>MOVES</v>
      </c>
      <c r="G281" s="14">
        <f t="shared" si="14"/>
        <v>2</v>
      </c>
    </row>
    <row r="282" spans="1:7" x14ac:dyDescent="0.3">
      <c r="A282" s="16">
        <f t="shared" si="12"/>
        <v>13</v>
      </c>
      <c r="B282" s="18">
        <f t="shared" si="13"/>
        <v>13309</v>
      </c>
      <c r="C282" s="15" t="s">
        <v>2775</v>
      </c>
      <c r="D282" s="15">
        <f>IF(ISNA(VLOOKUP($C282&amp;"_2",[1]roadtype_submitted!$C$2:$D$1492,2,FALSE)),0.08,VLOOKUP($C282&amp;"_2",[1]roadtype_submitted!$C$2:$D$1492,2,FALSE))</f>
        <v>0.08</v>
      </c>
      <c r="E282" s="15">
        <f>IF(ISNA(VLOOKUP($C282&amp;"_4",[1]roadtype_submitted!$C$2:$D$1492,2,FALSE)),0.08,VLOOKUP($C282&amp;"_4",[1]roadtype_submitted!$C$2:$D$1492,2,FALSE))</f>
        <v>0.08</v>
      </c>
      <c r="F282" s="15" t="str">
        <f>IF(ISNA(VLOOKUP($C282&amp;"_2",[1]roadtype_submitted!$C$2:$D$1492,2,FALSE)),"MOVES","Submitted")</f>
        <v>MOVES</v>
      </c>
      <c r="G282" s="14">
        <f t="shared" si="14"/>
        <v>2</v>
      </c>
    </row>
    <row r="283" spans="1:7" x14ac:dyDescent="0.3">
      <c r="A283" s="16">
        <f t="shared" si="12"/>
        <v>13</v>
      </c>
      <c r="B283" s="18">
        <f t="shared" si="13"/>
        <v>13311</v>
      </c>
      <c r="C283" s="15" t="s">
        <v>2776</v>
      </c>
      <c r="D283" s="15">
        <f>IF(ISNA(VLOOKUP($C283&amp;"_2",[1]roadtype_submitted!$C$2:$D$1492,2,FALSE)),0.08,VLOOKUP($C283&amp;"_2",[1]roadtype_submitted!$C$2:$D$1492,2,FALSE))</f>
        <v>0.08</v>
      </c>
      <c r="E283" s="15">
        <f>IF(ISNA(VLOOKUP($C283&amp;"_4",[1]roadtype_submitted!$C$2:$D$1492,2,FALSE)),0.08,VLOOKUP($C283&amp;"_4",[1]roadtype_submitted!$C$2:$D$1492,2,FALSE))</f>
        <v>0.08</v>
      </c>
      <c r="F283" s="15" t="str">
        <f>IF(ISNA(VLOOKUP($C283&amp;"_2",[1]roadtype_submitted!$C$2:$D$1492,2,FALSE)),"MOVES","Submitted")</f>
        <v>MOVES</v>
      </c>
      <c r="G283" s="14">
        <f t="shared" si="14"/>
        <v>2</v>
      </c>
    </row>
    <row r="284" spans="1:7" x14ac:dyDescent="0.3">
      <c r="A284" s="16">
        <f t="shared" si="12"/>
        <v>13</v>
      </c>
      <c r="B284" s="18">
        <f t="shared" si="13"/>
        <v>13313</v>
      </c>
      <c r="C284" s="15" t="s">
        <v>2777</v>
      </c>
      <c r="D284" s="15">
        <f>IF(ISNA(VLOOKUP($C284&amp;"_2",[1]roadtype_submitted!$C$2:$D$1492,2,FALSE)),0.08,VLOOKUP($C284&amp;"_2",[1]roadtype_submitted!$C$2:$D$1492,2,FALSE))</f>
        <v>0.08</v>
      </c>
      <c r="E284" s="15">
        <f>IF(ISNA(VLOOKUP($C284&amp;"_4",[1]roadtype_submitted!$C$2:$D$1492,2,FALSE)),0.08,VLOOKUP($C284&amp;"_4",[1]roadtype_submitted!$C$2:$D$1492,2,FALSE))</f>
        <v>0.08</v>
      </c>
      <c r="F284" s="15" t="str">
        <f>IF(ISNA(VLOOKUP($C284&amp;"_2",[1]roadtype_submitted!$C$2:$D$1492,2,FALSE)),"MOVES","Submitted")</f>
        <v>MOVES</v>
      </c>
      <c r="G284" s="14">
        <f t="shared" si="14"/>
        <v>2</v>
      </c>
    </row>
    <row r="285" spans="1:7" x14ac:dyDescent="0.3">
      <c r="A285" s="16">
        <f t="shared" si="12"/>
        <v>13</v>
      </c>
      <c r="B285" s="18">
        <f t="shared" si="13"/>
        <v>13315</v>
      </c>
      <c r="C285" s="15" t="s">
        <v>2778</v>
      </c>
      <c r="D285" s="15">
        <f>IF(ISNA(VLOOKUP($C285&amp;"_2",[1]roadtype_submitted!$C$2:$D$1492,2,FALSE)),0.08,VLOOKUP($C285&amp;"_2",[1]roadtype_submitted!$C$2:$D$1492,2,FALSE))</f>
        <v>0.08</v>
      </c>
      <c r="E285" s="15">
        <f>IF(ISNA(VLOOKUP($C285&amp;"_4",[1]roadtype_submitted!$C$2:$D$1492,2,FALSE)),0.08,VLOOKUP($C285&amp;"_4",[1]roadtype_submitted!$C$2:$D$1492,2,FALSE))</f>
        <v>0.08</v>
      </c>
      <c r="F285" s="15" t="str">
        <f>IF(ISNA(VLOOKUP($C285&amp;"_2",[1]roadtype_submitted!$C$2:$D$1492,2,FALSE)),"MOVES","Submitted")</f>
        <v>MOVES</v>
      </c>
      <c r="G285" s="14">
        <f t="shared" si="14"/>
        <v>2</v>
      </c>
    </row>
    <row r="286" spans="1:7" x14ac:dyDescent="0.3">
      <c r="A286" s="16">
        <f t="shared" si="12"/>
        <v>13</v>
      </c>
      <c r="B286" s="18">
        <f t="shared" si="13"/>
        <v>13317</v>
      </c>
      <c r="C286" s="15" t="s">
        <v>2779</v>
      </c>
      <c r="D286" s="15">
        <f>IF(ISNA(VLOOKUP($C286&amp;"_2",[1]roadtype_submitted!$C$2:$D$1492,2,FALSE)),0.08,VLOOKUP($C286&amp;"_2",[1]roadtype_submitted!$C$2:$D$1492,2,FALSE))</f>
        <v>0.08</v>
      </c>
      <c r="E286" s="15">
        <f>IF(ISNA(VLOOKUP($C286&amp;"_4",[1]roadtype_submitted!$C$2:$D$1492,2,FALSE)),0.08,VLOOKUP($C286&amp;"_4",[1]roadtype_submitted!$C$2:$D$1492,2,FALSE))</f>
        <v>0.08</v>
      </c>
      <c r="F286" s="15" t="str">
        <f>IF(ISNA(VLOOKUP($C286&amp;"_2",[1]roadtype_submitted!$C$2:$D$1492,2,FALSE)),"MOVES","Submitted")</f>
        <v>MOVES</v>
      </c>
      <c r="G286" s="14">
        <f t="shared" si="14"/>
        <v>2</v>
      </c>
    </row>
    <row r="287" spans="1:7" x14ac:dyDescent="0.3">
      <c r="A287" s="16">
        <f t="shared" si="12"/>
        <v>13</v>
      </c>
      <c r="B287" s="18">
        <f t="shared" si="13"/>
        <v>13319</v>
      </c>
      <c r="C287" s="15" t="s">
        <v>2780</v>
      </c>
      <c r="D287" s="15">
        <f>IF(ISNA(VLOOKUP($C287&amp;"_2",[1]roadtype_submitted!$C$2:$D$1492,2,FALSE)),0.08,VLOOKUP($C287&amp;"_2",[1]roadtype_submitted!$C$2:$D$1492,2,FALSE))</f>
        <v>0.08</v>
      </c>
      <c r="E287" s="15">
        <f>IF(ISNA(VLOOKUP($C287&amp;"_4",[1]roadtype_submitted!$C$2:$D$1492,2,FALSE)),0.08,VLOOKUP($C287&amp;"_4",[1]roadtype_submitted!$C$2:$D$1492,2,FALSE))</f>
        <v>0.08</v>
      </c>
      <c r="F287" s="15" t="str">
        <f>IF(ISNA(VLOOKUP($C287&amp;"_2",[1]roadtype_submitted!$C$2:$D$1492,2,FALSE)),"MOVES","Submitted")</f>
        <v>MOVES</v>
      </c>
      <c r="G287" s="14">
        <f t="shared" si="14"/>
        <v>2</v>
      </c>
    </row>
    <row r="288" spans="1:7" x14ac:dyDescent="0.3">
      <c r="A288" s="16">
        <f t="shared" si="12"/>
        <v>13</v>
      </c>
      <c r="B288" s="18">
        <f t="shared" si="13"/>
        <v>13321</v>
      </c>
      <c r="C288" s="15" t="s">
        <v>2781</v>
      </c>
      <c r="D288" s="15">
        <f>IF(ISNA(VLOOKUP($C288&amp;"_2",[1]roadtype_submitted!$C$2:$D$1492,2,FALSE)),0.08,VLOOKUP($C288&amp;"_2",[1]roadtype_submitted!$C$2:$D$1492,2,FALSE))</f>
        <v>0.08</v>
      </c>
      <c r="E288" s="15">
        <f>IF(ISNA(VLOOKUP($C288&amp;"_4",[1]roadtype_submitted!$C$2:$D$1492,2,FALSE)),0.08,VLOOKUP($C288&amp;"_4",[1]roadtype_submitted!$C$2:$D$1492,2,FALSE))</f>
        <v>0.08</v>
      </c>
      <c r="F288" s="15" t="str">
        <f>IF(ISNA(VLOOKUP($C288&amp;"_2",[1]roadtype_submitted!$C$2:$D$1492,2,FALSE)),"MOVES","Submitted")</f>
        <v>MOVES</v>
      </c>
      <c r="G288" s="14">
        <f t="shared" si="14"/>
        <v>2</v>
      </c>
    </row>
    <row r="289" spans="1:7" x14ac:dyDescent="0.3">
      <c r="A289" s="16">
        <f t="shared" si="12"/>
        <v>16</v>
      </c>
      <c r="B289" s="18">
        <f t="shared" si="13"/>
        <v>16001</v>
      </c>
      <c r="C289" s="15" t="s">
        <v>2782</v>
      </c>
      <c r="D289" s="15">
        <f>IF(ISNA(VLOOKUP($C289&amp;"_2",[1]roadtype_submitted!$C$2:$D$1492,2,FALSE)),0.08,VLOOKUP($C289&amp;"_2",[1]roadtype_submitted!$C$2:$D$1492,2,FALSE))</f>
        <v>2.72559E-3</v>
      </c>
      <c r="E289" s="15">
        <f>IF(ISNA(VLOOKUP($C289&amp;"_4",[1]roadtype_submitted!$C$2:$D$1492,2,FALSE)),0.08,VLOOKUP($C289&amp;"_4",[1]roadtype_submitted!$C$2:$D$1492,2,FALSE))</f>
        <v>0.10725999999999999</v>
      </c>
      <c r="F289" s="15" t="str">
        <f>IF(ISNA(VLOOKUP($C289&amp;"_2",[1]roadtype_submitted!$C$2:$D$1492,2,FALSE)),"MOVES","Submitted")</f>
        <v>Submitted</v>
      </c>
      <c r="G289" s="14">
        <f t="shared" si="14"/>
        <v>3</v>
      </c>
    </row>
    <row r="290" spans="1:7" x14ac:dyDescent="0.3">
      <c r="A290" s="16">
        <f t="shared" si="12"/>
        <v>16</v>
      </c>
      <c r="B290" s="18">
        <f t="shared" si="13"/>
        <v>16003</v>
      </c>
      <c r="C290" s="15" t="s">
        <v>2783</v>
      </c>
      <c r="D290" s="15">
        <f>IF(ISNA(VLOOKUP($C290&amp;"_2",[1]roadtype_submitted!$C$2:$D$1492,2,FALSE)),0.08,VLOOKUP($C290&amp;"_2",[1]roadtype_submitted!$C$2:$D$1492,2,FALSE))</f>
        <v>0.01</v>
      </c>
      <c r="E290" s="15">
        <f>IF(ISNA(VLOOKUP($C290&amp;"_4",[1]roadtype_submitted!$C$2:$D$1492,2,FALSE)),0.08,VLOOKUP($C290&amp;"_4",[1]roadtype_submitted!$C$2:$D$1492,2,FALSE))</f>
        <v>0.08</v>
      </c>
      <c r="F290" s="15" t="str">
        <f>IF(ISNA(VLOOKUP($C290&amp;"_2",[1]roadtype_submitted!$C$2:$D$1492,2,FALSE)),"MOVES","Submitted")</f>
        <v>Submitted</v>
      </c>
      <c r="G290" s="14">
        <f t="shared" si="14"/>
        <v>2</v>
      </c>
    </row>
    <row r="291" spans="1:7" x14ac:dyDescent="0.3">
      <c r="A291" s="16">
        <f t="shared" si="12"/>
        <v>16</v>
      </c>
      <c r="B291" s="18">
        <f t="shared" si="13"/>
        <v>16005</v>
      </c>
      <c r="C291" s="15" t="s">
        <v>2784</v>
      </c>
      <c r="D291" s="15">
        <f>IF(ISNA(VLOOKUP($C291&amp;"_2",[1]roadtype_submitted!$C$2:$D$1492,2,FALSE)),0.08,VLOOKUP($C291&amp;"_2",[1]roadtype_submitted!$C$2:$D$1492,2,FALSE))</f>
        <v>0.01</v>
      </c>
      <c r="E291" s="15">
        <f>IF(ISNA(VLOOKUP($C291&amp;"_4",[1]roadtype_submitted!$C$2:$D$1492,2,FALSE)),0.08,VLOOKUP($C291&amp;"_4",[1]roadtype_submitted!$C$2:$D$1492,2,FALSE))</f>
        <v>0.08</v>
      </c>
      <c r="F291" s="15" t="str">
        <f>IF(ISNA(VLOOKUP($C291&amp;"_2",[1]roadtype_submitted!$C$2:$D$1492,2,FALSE)),"MOVES","Submitted")</f>
        <v>Submitted</v>
      </c>
      <c r="G291" s="14">
        <f t="shared" si="14"/>
        <v>2</v>
      </c>
    </row>
    <row r="292" spans="1:7" x14ac:dyDescent="0.3">
      <c r="A292" s="16">
        <f t="shared" si="12"/>
        <v>16</v>
      </c>
      <c r="B292" s="18">
        <f t="shared" si="13"/>
        <v>16007</v>
      </c>
      <c r="C292" s="15" t="s">
        <v>2785</v>
      </c>
      <c r="D292" s="15">
        <f>IF(ISNA(VLOOKUP($C292&amp;"_2",[1]roadtype_submitted!$C$2:$D$1492,2,FALSE)),0.08,VLOOKUP($C292&amp;"_2",[1]roadtype_submitted!$C$2:$D$1492,2,FALSE))</f>
        <v>0.01</v>
      </c>
      <c r="E292" s="15">
        <f>IF(ISNA(VLOOKUP($C292&amp;"_4",[1]roadtype_submitted!$C$2:$D$1492,2,FALSE)),0.08,VLOOKUP($C292&amp;"_4",[1]roadtype_submitted!$C$2:$D$1492,2,FALSE))</f>
        <v>0.08</v>
      </c>
      <c r="F292" s="15" t="str">
        <f>IF(ISNA(VLOOKUP($C292&amp;"_2",[1]roadtype_submitted!$C$2:$D$1492,2,FALSE)),"MOVES","Submitted")</f>
        <v>Submitted</v>
      </c>
      <c r="G292" s="14">
        <f t="shared" si="14"/>
        <v>2</v>
      </c>
    </row>
    <row r="293" spans="1:7" x14ac:dyDescent="0.3">
      <c r="A293" s="16">
        <f t="shared" si="12"/>
        <v>16</v>
      </c>
      <c r="B293" s="18">
        <f t="shared" si="13"/>
        <v>16009</v>
      </c>
      <c r="C293" s="15" t="s">
        <v>2786</v>
      </c>
      <c r="D293" s="15">
        <f>IF(ISNA(VLOOKUP($C293&amp;"_2",[1]roadtype_submitted!$C$2:$D$1492,2,FALSE)),0.08,VLOOKUP($C293&amp;"_2",[1]roadtype_submitted!$C$2:$D$1492,2,FALSE))</f>
        <v>0.01</v>
      </c>
      <c r="E293" s="15">
        <f>IF(ISNA(VLOOKUP($C293&amp;"_4",[1]roadtype_submitted!$C$2:$D$1492,2,FALSE)),0.08,VLOOKUP($C293&amp;"_4",[1]roadtype_submitted!$C$2:$D$1492,2,FALSE))</f>
        <v>0.08</v>
      </c>
      <c r="F293" s="15" t="str">
        <f>IF(ISNA(VLOOKUP($C293&amp;"_2",[1]roadtype_submitted!$C$2:$D$1492,2,FALSE)),"MOVES","Submitted")</f>
        <v>Submitted</v>
      </c>
      <c r="G293" s="14">
        <f t="shared" si="14"/>
        <v>2</v>
      </c>
    </row>
    <row r="294" spans="1:7" x14ac:dyDescent="0.3">
      <c r="A294" s="16">
        <f t="shared" si="12"/>
        <v>16</v>
      </c>
      <c r="B294" s="18">
        <f t="shared" si="13"/>
        <v>16011</v>
      </c>
      <c r="C294" s="15" t="s">
        <v>2787</v>
      </c>
      <c r="D294" s="15">
        <f>IF(ISNA(VLOOKUP($C294&amp;"_2",[1]roadtype_submitted!$C$2:$D$1492,2,FALSE)),0.08,VLOOKUP($C294&amp;"_2",[1]roadtype_submitted!$C$2:$D$1492,2,FALSE))</f>
        <v>0.01</v>
      </c>
      <c r="E294" s="15">
        <f>IF(ISNA(VLOOKUP($C294&amp;"_4",[1]roadtype_submitted!$C$2:$D$1492,2,FALSE)),0.08,VLOOKUP($C294&amp;"_4",[1]roadtype_submitted!$C$2:$D$1492,2,FALSE))</f>
        <v>0.08</v>
      </c>
      <c r="F294" s="15" t="str">
        <f>IF(ISNA(VLOOKUP($C294&amp;"_2",[1]roadtype_submitted!$C$2:$D$1492,2,FALSE)),"MOVES","Submitted")</f>
        <v>Submitted</v>
      </c>
      <c r="G294" s="14">
        <f t="shared" si="14"/>
        <v>2</v>
      </c>
    </row>
    <row r="295" spans="1:7" x14ac:dyDescent="0.3">
      <c r="A295" s="16">
        <f t="shared" si="12"/>
        <v>16</v>
      </c>
      <c r="B295" s="18">
        <f t="shared" si="13"/>
        <v>16013</v>
      </c>
      <c r="C295" s="15" t="s">
        <v>2788</v>
      </c>
      <c r="D295" s="15">
        <f>IF(ISNA(VLOOKUP($C295&amp;"_2",[1]roadtype_submitted!$C$2:$D$1492,2,FALSE)),0.08,VLOOKUP($C295&amp;"_2",[1]roadtype_submitted!$C$2:$D$1492,2,FALSE))</f>
        <v>0.01</v>
      </c>
      <c r="E295" s="15">
        <f>IF(ISNA(VLOOKUP($C295&amp;"_4",[1]roadtype_submitted!$C$2:$D$1492,2,FALSE)),0.08,VLOOKUP($C295&amp;"_4",[1]roadtype_submitted!$C$2:$D$1492,2,FALSE))</f>
        <v>0.08</v>
      </c>
      <c r="F295" s="15" t="str">
        <f>IF(ISNA(VLOOKUP($C295&amp;"_2",[1]roadtype_submitted!$C$2:$D$1492,2,FALSE)),"MOVES","Submitted")</f>
        <v>Submitted</v>
      </c>
      <c r="G295" s="14">
        <f t="shared" si="14"/>
        <v>2</v>
      </c>
    </row>
    <row r="296" spans="1:7" x14ac:dyDescent="0.3">
      <c r="A296" s="16">
        <f t="shared" si="12"/>
        <v>16</v>
      </c>
      <c r="B296" s="18">
        <f t="shared" si="13"/>
        <v>16015</v>
      </c>
      <c r="C296" s="15" t="s">
        <v>2789</v>
      </c>
      <c r="D296" s="15">
        <f>IF(ISNA(VLOOKUP($C296&amp;"_2",[1]roadtype_submitted!$C$2:$D$1492,2,FALSE)),0.08,VLOOKUP($C296&amp;"_2",[1]roadtype_submitted!$C$2:$D$1492,2,FALSE))</f>
        <v>0.01</v>
      </c>
      <c r="E296" s="15">
        <f>IF(ISNA(VLOOKUP($C296&amp;"_4",[1]roadtype_submitted!$C$2:$D$1492,2,FALSE)),0.08,VLOOKUP($C296&amp;"_4",[1]roadtype_submitted!$C$2:$D$1492,2,FALSE))</f>
        <v>0.08</v>
      </c>
      <c r="F296" s="15" t="str">
        <f>IF(ISNA(VLOOKUP($C296&amp;"_2",[1]roadtype_submitted!$C$2:$D$1492,2,FALSE)),"MOVES","Submitted")</f>
        <v>Submitted</v>
      </c>
      <c r="G296" s="14">
        <f t="shared" si="14"/>
        <v>2</v>
      </c>
    </row>
    <row r="297" spans="1:7" x14ac:dyDescent="0.3">
      <c r="A297" s="16">
        <f t="shared" si="12"/>
        <v>16</v>
      </c>
      <c r="B297" s="18">
        <f t="shared" si="13"/>
        <v>16017</v>
      </c>
      <c r="C297" s="15" t="s">
        <v>2790</v>
      </c>
      <c r="D297" s="15">
        <f>IF(ISNA(VLOOKUP($C297&amp;"_2",[1]roadtype_submitted!$C$2:$D$1492,2,FALSE)),0.08,VLOOKUP($C297&amp;"_2",[1]roadtype_submitted!$C$2:$D$1492,2,FALSE))</f>
        <v>0.01</v>
      </c>
      <c r="E297" s="15">
        <f>IF(ISNA(VLOOKUP($C297&amp;"_4",[1]roadtype_submitted!$C$2:$D$1492,2,FALSE)),0.08,VLOOKUP($C297&amp;"_4",[1]roadtype_submitted!$C$2:$D$1492,2,FALSE))</f>
        <v>0.08</v>
      </c>
      <c r="F297" s="15" t="str">
        <f>IF(ISNA(VLOOKUP($C297&amp;"_2",[1]roadtype_submitted!$C$2:$D$1492,2,FALSE)),"MOVES","Submitted")</f>
        <v>Submitted</v>
      </c>
      <c r="G297" s="14">
        <f t="shared" si="14"/>
        <v>2</v>
      </c>
    </row>
    <row r="298" spans="1:7" x14ac:dyDescent="0.3">
      <c r="A298" s="16">
        <f t="shared" si="12"/>
        <v>16</v>
      </c>
      <c r="B298" s="18">
        <f t="shared" si="13"/>
        <v>16019</v>
      </c>
      <c r="C298" s="15" t="s">
        <v>2791</v>
      </c>
      <c r="D298" s="15">
        <f>IF(ISNA(VLOOKUP($C298&amp;"_2",[1]roadtype_submitted!$C$2:$D$1492,2,FALSE)),0.08,VLOOKUP($C298&amp;"_2",[1]roadtype_submitted!$C$2:$D$1492,2,FALSE))</f>
        <v>0.01</v>
      </c>
      <c r="E298" s="15">
        <f>IF(ISNA(VLOOKUP($C298&amp;"_4",[1]roadtype_submitted!$C$2:$D$1492,2,FALSE)),0.08,VLOOKUP($C298&amp;"_4",[1]roadtype_submitted!$C$2:$D$1492,2,FALSE))</f>
        <v>0.08</v>
      </c>
      <c r="F298" s="15" t="str">
        <f>IF(ISNA(VLOOKUP($C298&amp;"_2",[1]roadtype_submitted!$C$2:$D$1492,2,FALSE)),"MOVES","Submitted")</f>
        <v>Submitted</v>
      </c>
      <c r="G298" s="14">
        <f t="shared" si="14"/>
        <v>2</v>
      </c>
    </row>
    <row r="299" spans="1:7" x14ac:dyDescent="0.3">
      <c r="A299" s="16">
        <f t="shared" si="12"/>
        <v>16</v>
      </c>
      <c r="B299" s="18">
        <f t="shared" si="13"/>
        <v>16021</v>
      </c>
      <c r="C299" s="15" t="s">
        <v>2792</v>
      </c>
      <c r="D299" s="15">
        <f>IF(ISNA(VLOOKUP($C299&amp;"_2",[1]roadtype_submitted!$C$2:$D$1492,2,FALSE)),0.08,VLOOKUP($C299&amp;"_2",[1]roadtype_submitted!$C$2:$D$1492,2,FALSE))</f>
        <v>0.01</v>
      </c>
      <c r="E299" s="15">
        <f>IF(ISNA(VLOOKUP($C299&amp;"_4",[1]roadtype_submitted!$C$2:$D$1492,2,FALSE)),0.08,VLOOKUP($C299&amp;"_4",[1]roadtype_submitted!$C$2:$D$1492,2,FALSE))</f>
        <v>0.08</v>
      </c>
      <c r="F299" s="15" t="str">
        <f>IF(ISNA(VLOOKUP($C299&amp;"_2",[1]roadtype_submitted!$C$2:$D$1492,2,FALSE)),"MOVES","Submitted")</f>
        <v>Submitted</v>
      </c>
      <c r="G299" s="14">
        <f t="shared" si="14"/>
        <v>2</v>
      </c>
    </row>
    <row r="300" spans="1:7" x14ac:dyDescent="0.3">
      <c r="A300" s="16">
        <f t="shared" si="12"/>
        <v>16</v>
      </c>
      <c r="B300" s="18">
        <f t="shared" si="13"/>
        <v>16023</v>
      </c>
      <c r="C300" s="15" t="s">
        <v>2793</v>
      </c>
      <c r="D300" s="15">
        <f>IF(ISNA(VLOOKUP($C300&amp;"_2",[1]roadtype_submitted!$C$2:$D$1492,2,FALSE)),0.08,VLOOKUP($C300&amp;"_2",[1]roadtype_submitted!$C$2:$D$1492,2,FALSE))</f>
        <v>0.01</v>
      </c>
      <c r="E300" s="15">
        <f>IF(ISNA(VLOOKUP($C300&amp;"_4",[1]roadtype_submitted!$C$2:$D$1492,2,FALSE)),0.08,VLOOKUP($C300&amp;"_4",[1]roadtype_submitted!$C$2:$D$1492,2,FALSE))</f>
        <v>0.08</v>
      </c>
      <c r="F300" s="15" t="str">
        <f>IF(ISNA(VLOOKUP($C300&amp;"_2",[1]roadtype_submitted!$C$2:$D$1492,2,FALSE)),"MOVES","Submitted")</f>
        <v>Submitted</v>
      </c>
      <c r="G300" s="14">
        <f t="shared" si="14"/>
        <v>2</v>
      </c>
    </row>
    <row r="301" spans="1:7" x14ac:dyDescent="0.3">
      <c r="A301" s="16">
        <f t="shared" si="12"/>
        <v>16</v>
      </c>
      <c r="B301" s="18">
        <f t="shared" si="13"/>
        <v>16025</v>
      </c>
      <c r="C301" s="15" t="s">
        <v>2794</v>
      </c>
      <c r="D301" s="15">
        <f>IF(ISNA(VLOOKUP($C301&amp;"_2",[1]roadtype_submitted!$C$2:$D$1492,2,FALSE)),0.08,VLOOKUP($C301&amp;"_2",[1]roadtype_submitted!$C$2:$D$1492,2,FALSE))</f>
        <v>0.01</v>
      </c>
      <c r="E301" s="15">
        <f>IF(ISNA(VLOOKUP($C301&amp;"_4",[1]roadtype_submitted!$C$2:$D$1492,2,FALSE)),0.08,VLOOKUP($C301&amp;"_4",[1]roadtype_submitted!$C$2:$D$1492,2,FALSE))</f>
        <v>0.08</v>
      </c>
      <c r="F301" s="15" t="str">
        <f>IF(ISNA(VLOOKUP($C301&amp;"_2",[1]roadtype_submitted!$C$2:$D$1492,2,FALSE)),"MOVES","Submitted")</f>
        <v>Submitted</v>
      </c>
      <c r="G301" s="14">
        <f t="shared" si="14"/>
        <v>2</v>
      </c>
    </row>
    <row r="302" spans="1:7" x14ac:dyDescent="0.3">
      <c r="A302" s="16">
        <f t="shared" si="12"/>
        <v>16</v>
      </c>
      <c r="B302" s="18">
        <f t="shared" si="13"/>
        <v>16027</v>
      </c>
      <c r="C302" s="15" t="s">
        <v>2795</v>
      </c>
      <c r="D302" s="15">
        <f>IF(ISNA(VLOOKUP($C302&amp;"_2",[1]roadtype_submitted!$C$2:$D$1492,2,FALSE)),0.08,VLOOKUP($C302&amp;"_2",[1]roadtype_submitted!$C$2:$D$1492,2,FALSE))</f>
        <v>2.72559E-3</v>
      </c>
      <c r="E302" s="15">
        <f>IF(ISNA(VLOOKUP($C302&amp;"_4",[1]roadtype_submitted!$C$2:$D$1492,2,FALSE)),0.08,VLOOKUP($C302&amp;"_4",[1]roadtype_submitted!$C$2:$D$1492,2,FALSE))</f>
        <v>0.10725999999999999</v>
      </c>
      <c r="F302" s="15" t="str">
        <f>IF(ISNA(VLOOKUP($C302&amp;"_2",[1]roadtype_submitted!$C$2:$D$1492,2,FALSE)),"MOVES","Submitted")</f>
        <v>Submitted</v>
      </c>
      <c r="G302" s="14">
        <f t="shared" si="14"/>
        <v>3</v>
      </c>
    </row>
    <row r="303" spans="1:7" x14ac:dyDescent="0.3">
      <c r="A303" s="16">
        <f t="shared" si="12"/>
        <v>16</v>
      </c>
      <c r="B303" s="18">
        <f t="shared" si="13"/>
        <v>16029</v>
      </c>
      <c r="C303" s="15" t="s">
        <v>2796</v>
      </c>
      <c r="D303" s="15">
        <f>IF(ISNA(VLOOKUP($C303&amp;"_2",[1]roadtype_submitted!$C$2:$D$1492,2,FALSE)),0.08,VLOOKUP($C303&amp;"_2",[1]roadtype_submitted!$C$2:$D$1492,2,FALSE))</f>
        <v>0.01</v>
      </c>
      <c r="E303" s="15">
        <f>IF(ISNA(VLOOKUP($C303&amp;"_4",[1]roadtype_submitted!$C$2:$D$1492,2,FALSE)),0.08,VLOOKUP($C303&amp;"_4",[1]roadtype_submitted!$C$2:$D$1492,2,FALSE))</f>
        <v>0.08</v>
      </c>
      <c r="F303" s="15" t="str">
        <f>IF(ISNA(VLOOKUP($C303&amp;"_2",[1]roadtype_submitted!$C$2:$D$1492,2,FALSE)),"MOVES","Submitted")</f>
        <v>Submitted</v>
      </c>
      <c r="G303" s="14">
        <f t="shared" si="14"/>
        <v>2</v>
      </c>
    </row>
    <row r="304" spans="1:7" x14ac:dyDescent="0.3">
      <c r="A304" s="16">
        <f t="shared" si="12"/>
        <v>16</v>
      </c>
      <c r="B304" s="18">
        <f t="shared" si="13"/>
        <v>16031</v>
      </c>
      <c r="C304" s="15" t="s">
        <v>2797</v>
      </c>
      <c r="D304" s="15">
        <f>IF(ISNA(VLOOKUP($C304&amp;"_2",[1]roadtype_submitted!$C$2:$D$1492,2,FALSE)),0.08,VLOOKUP($C304&amp;"_2",[1]roadtype_submitted!$C$2:$D$1492,2,FALSE))</f>
        <v>0.01</v>
      </c>
      <c r="E304" s="15">
        <f>IF(ISNA(VLOOKUP($C304&amp;"_4",[1]roadtype_submitted!$C$2:$D$1492,2,FALSE)),0.08,VLOOKUP($C304&amp;"_4",[1]roadtype_submitted!$C$2:$D$1492,2,FALSE))</f>
        <v>0.08</v>
      </c>
      <c r="F304" s="15" t="str">
        <f>IF(ISNA(VLOOKUP($C304&amp;"_2",[1]roadtype_submitted!$C$2:$D$1492,2,FALSE)),"MOVES","Submitted")</f>
        <v>Submitted</v>
      </c>
      <c r="G304" s="14">
        <f t="shared" si="14"/>
        <v>2</v>
      </c>
    </row>
    <row r="305" spans="1:7" x14ac:dyDescent="0.3">
      <c r="A305" s="16">
        <f t="shared" si="12"/>
        <v>16</v>
      </c>
      <c r="B305" s="18">
        <f t="shared" si="13"/>
        <v>16033</v>
      </c>
      <c r="C305" s="15" t="s">
        <v>2798</v>
      </c>
      <c r="D305" s="15">
        <f>IF(ISNA(VLOOKUP($C305&amp;"_2",[1]roadtype_submitted!$C$2:$D$1492,2,FALSE)),0.08,VLOOKUP($C305&amp;"_2",[1]roadtype_submitted!$C$2:$D$1492,2,FALSE))</f>
        <v>0.01</v>
      </c>
      <c r="E305" s="15">
        <f>IF(ISNA(VLOOKUP($C305&amp;"_4",[1]roadtype_submitted!$C$2:$D$1492,2,FALSE)),0.08,VLOOKUP($C305&amp;"_4",[1]roadtype_submitted!$C$2:$D$1492,2,FALSE))</f>
        <v>0.08</v>
      </c>
      <c r="F305" s="15" t="str">
        <f>IF(ISNA(VLOOKUP($C305&amp;"_2",[1]roadtype_submitted!$C$2:$D$1492,2,FALSE)),"MOVES","Submitted")</f>
        <v>Submitted</v>
      </c>
      <c r="G305" s="14">
        <f t="shared" si="14"/>
        <v>2</v>
      </c>
    </row>
    <row r="306" spans="1:7" x14ac:dyDescent="0.3">
      <c r="A306" s="16">
        <f t="shared" si="12"/>
        <v>16</v>
      </c>
      <c r="B306" s="18">
        <f t="shared" si="13"/>
        <v>16035</v>
      </c>
      <c r="C306" s="15" t="s">
        <v>2799</v>
      </c>
      <c r="D306" s="15">
        <f>IF(ISNA(VLOOKUP($C306&amp;"_2",[1]roadtype_submitted!$C$2:$D$1492,2,FALSE)),0.08,VLOOKUP($C306&amp;"_2",[1]roadtype_submitted!$C$2:$D$1492,2,FALSE))</f>
        <v>0.01</v>
      </c>
      <c r="E306" s="15">
        <f>IF(ISNA(VLOOKUP($C306&amp;"_4",[1]roadtype_submitted!$C$2:$D$1492,2,FALSE)),0.08,VLOOKUP($C306&amp;"_4",[1]roadtype_submitted!$C$2:$D$1492,2,FALSE))</f>
        <v>0.08</v>
      </c>
      <c r="F306" s="15" t="str">
        <f>IF(ISNA(VLOOKUP($C306&amp;"_2",[1]roadtype_submitted!$C$2:$D$1492,2,FALSE)),"MOVES","Submitted")</f>
        <v>Submitted</v>
      </c>
      <c r="G306" s="14">
        <f t="shared" si="14"/>
        <v>2</v>
      </c>
    </row>
    <row r="307" spans="1:7" x14ac:dyDescent="0.3">
      <c r="A307" s="16">
        <f t="shared" si="12"/>
        <v>16</v>
      </c>
      <c r="B307" s="18">
        <f t="shared" si="13"/>
        <v>16037</v>
      </c>
      <c r="C307" s="15" t="s">
        <v>2800</v>
      </c>
      <c r="D307" s="15">
        <f>IF(ISNA(VLOOKUP($C307&amp;"_2",[1]roadtype_submitted!$C$2:$D$1492,2,FALSE)),0.08,VLOOKUP($C307&amp;"_2",[1]roadtype_submitted!$C$2:$D$1492,2,FALSE))</f>
        <v>0.01</v>
      </c>
      <c r="E307" s="15">
        <f>IF(ISNA(VLOOKUP($C307&amp;"_4",[1]roadtype_submitted!$C$2:$D$1492,2,FALSE)),0.08,VLOOKUP($C307&amp;"_4",[1]roadtype_submitted!$C$2:$D$1492,2,FALSE))</f>
        <v>0.08</v>
      </c>
      <c r="F307" s="15" t="str">
        <f>IF(ISNA(VLOOKUP($C307&amp;"_2",[1]roadtype_submitted!$C$2:$D$1492,2,FALSE)),"MOVES","Submitted")</f>
        <v>Submitted</v>
      </c>
      <c r="G307" s="14">
        <f t="shared" si="14"/>
        <v>2</v>
      </c>
    </row>
    <row r="308" spans="1:7" x14ac:dyDescent="0.3">
      <c r="A308" s="16">
        <f t="shared" si="12"/>
        <v>16</v>
      </c>
      <c r="B308" s="18">
        <f t="shared" si="13"/>
        <v>16039</v>
      </c>
      <c r="C308" s="15" t="s">
        <v>2801</v>
      </c>
      <c r="D308" s="15">
        <f>IF(ISNA(VLOOKUP($C308&amp;"_2",[1]roadtype_submitted!$C$2:$D$1492,2,FALSE)),0.08,VLOOKUP($C308&amp;"_2",[1]roadtype_submitted!$C$2:$D$1492,2,FALSE))</f>
        <v>0.01</v>
      </c>
      <c r="E308" s="15">
        <f>IF(ISNA(VLOOKUP($C308&amp;"_4",[1]roadtype_submitted!$C$2:$D$1492,2,FALSE)),0.08,VLOOKUP($C308&amp;"_4",[1]roadtype_submitted!$C$2:$D$1492,2,FALSE))</f>
        <v>0.08</v>
      </c>
      <c r="F308" s="15" t="str">
        <f>IF(ISNA(VLOOKUP($C308&amp;"_2",[1]roadtype_submitted!$C$2:$D$1492,2,FALSE)),"MOVES","Submitted")</f>
        <v>Submitted</v>
      </c>
      <c r="G308" s="14">
        <f t="shared" si="14"/>
        <v>2</v>
      </c>
    </row>
    <row r="309" spans="1:7" x14ac:dyDescent="0.3">
      <c r="A309" s="16">
        <f t="shared" si="12"/>
        <v>16</v>
      </c>
      <c r="B309" s="18">
        <f t="shared" si="13"/>
        <v>16041</v>
      </c>
      <c r="C309" s="15" t="s">
        <v>2802</v>
      </c>
      <c r="D309" s="15">
        <f>IF(ISNA(VLOOKUP($C309&amp;"_2",[1]roadtype_submitted!$C$2:$D$1492,2,FALSE)),0.08,VLOOKUP($C309&amp;"_2",[1]roadtype_submitted!$C$2:$D$1492,2,FALSE))</f>
        <v>0.01</v>
      </c>
      <c r="E309" s="15">
        <f>IF(ISNA(VLOOKUP($C309&amp;"_4",[1]roadtype_submitted!$C$2:$D$1492,2,FALSE)),0.08,VLOOKUP($C309&amp;"_4",[1]roadtype_submitted!$C$2:$D$1492,2,FALSE))</f>
        <v>0.08</v>
      </c>
      <c r="F309" s="15" t="str">
        <f>IF(ISNA(VLOOKUP($C309&amp;"_2",[1]roadtype_submitted!$C$2:$D$1492,2,FALSE)),"MOVES","Submitted")</f>
        <v>Submitted</v>
      </c>
      <c r="G309" s="14">
        <f t="shared" si="14"/>
        <v>2</v>
      </c>
    </row>
    <row r="310" spans="1:7" x14ac:dyDescent="0.3">
      <c r="A310" s="16">
        <f t="shared" si="12"/>
        <v>16</v>
      </c>
      <c r="B310" s="18">
        <f t="shared" si="13"/>
        <v>16043</v>
      </c>
      <c r="C310" s="15" t="s">
        <v>2803</v>
      </c>
      <c r="D310" s="15">
        <f>IF(ISNA(VLOOKUP($C310&amp;"_2",[1]roadtype_submitted!$C$2:$D$1492,2,FALSE)),0.08,VLOOKUP($C310&amp;"_2",[1]roadtype_submitted!$C$2:$D$1492,2,FALSE))</f>
        <v>0.01</v>
      </c>
      <c r="E310" s="15">
        <f>IF(ISNA(VLOOKUP($C310&amp;"_4",[1]roadtype_submitted!$C$2:$D$1492,2,FALSE)),0.08,VLOOKUP($C310&amp;"_4",[1]roadtype_submitted!$C$2:$D$1492,2,FALSE))</f>
        <v>0.08</v>
      </c>
      <c r="F310" s="15" t="str">
        <f>IF(ISNA(VLOOKUP($C310&amp;"_2",[1]roadtype_submitted!$C$2:$D$1492,2,FALSE)),"MOVES","Submitted")</f>
        <v>Submitted</v>
      </c>
      <c r="G310" s="14">
        <f t="shared" si="14"/>
        <v>2</v>
      </c>
    </row>
    <row r="311" spans="1:7" x14ac:dyDescent="0.3">
      <c r="A311" s="16">
        <f t="shared" si="12"/>
        <v>16</v>
      </c>
      <c r="B311" s="18">
        <f t="shared" si="13"/>
        <v>16045</v>
      </c>
      <c r="C311" s="15" t="s">
        <v>2804</v>
      </c>
      <c r="D311" s="15">
        <f>IF(ISNA(VLOOKUP($C311&amp;"_2",[1]roadtype_submitted!$C$2:$D$1492,2,FALSE)),0.08,VLOOKUP($C311&amp;"_2",[1]roadtype_submitted!$C$2:$D$1492,2,FALSE))</f>
        <v>0.01</v>
      </c>
      <c r="E311" s="15">
        <f>IF(ISNA(VLOOKUP($C311&amp;"_4",[1]roadtype_submitted!$C$2:$D$1492,2,FALSE)),0.08,VLOOKUP($C311&amp;"_4",[1]roadtype_submitted!$C$2:$D$1492,2,FALSE))</f>
        <v>0.08</v>
      </c>
      <c r="F311" s="15" t="str">
        <f>IF(ISNA(VLOOKUP($C311&amp;"_2",[1]roadtype_submitted!$C$2:$D$1492,2,FALSE)),"MOVES","Submitted")</f>
        <v>Submitted</v>
      </c>
      <c r="G311" s="14">
        <f t="shared" si="14"/>
        <v>2</v>
      </c>
    </row>
    <row r="312" spans="1:7" x14ac:dyDescent="0.3">
      <c r="A312" s="16">
        <f t="shared" si="12"/>
        <v>16</v>
      </c>
      <c r="B312" s="18">
        <f t="shared" si="13"/>
        <v>16047</v>
      </c>
      <c r="C312" s="15" t="s">
        <v>2805</v>
      </c>
      <c r="D312" s="15">
        <f>IF(ISNA(VLOOKUP($C312&amp;"_2",[1]roadtype_submitted!$C$2:$D$1492,2,FALSE)),0.08,VLOOKUP($C312&amp;"_2",[1]roadtype_submitted!$C$2:$D$1492,2,FALSE))</f>
        <v>0.01</v>
      </c>
      <c r="E312" s="15">
        <f>IF(ISNA(VLOOKUP($C312&amp;"_4",[1]roadtype_submitted!$C$2:$D$1492,2,FALSE)),0.08,VLOOKUP($C312&amp;"_4",[1]roadtype_submitted!$C$2:$D$1492,2,FALSE))</f>
        <v>0.08</v>
      </c>
      <c r="F312" s="15" t="str">
        <f>IF(ISNA(VLOOKUP($C312&amp;"_2",[1]roadtype_submitted!$C$2:$D$1492,2,FALSE)),"MOVES","Submitted")</f>
        <v>Submitted</v>
      </c>
      <c r="G312" s="14">
        <f t="shared" si="14"/>
        <v>2</v>
      </c>
    </row>
    <row r="313" spans="1:7" x14ac:dyDescent="0.3">
      <c r="A313" s="16">
        <f t="shared" si="12"/>
        <v>16</v>
      </c>
      <c r="B313" s="18">
        <f t="shared" si="13"/>
        <v>16049</v>
      </c>
      <c r="C313" s="15" t="s">
        <v>2806</v>
      </c>
      <c r="D313" s="15">
        <f>IF(ISNA(VLOOKUP($C313&amp;"_2",[1]roadtype_submitted!$C$2:$D$1492,2,FALSE)),0.08,VLOOKUP($C313&amp;"_2",[1]roadtype_submitted!$C$2:$D$1492,2,FALSE))</f>
        <v>0.01</v>
      </c>
      <c r="E313" s="15">
        <f>IF(ISNA(VLOOKUP($C313&amp;"_4",[1]roadtype_submitted!$C$2:$D$1492,2,FALSE)),0.08,VLOOKUP($C313&amp;"_4",[1]roadtype_submitted!$C$2:$D$1492,2,FALSE))</f>
        <v>0.08</v>
      </c>
      <c r="F313" s="15" t="str">
        <f>IF(ISNA(VLOOKUP($C313&amp;"_2",[1]roadtype_submitted!$C$2:$D$1492,2,FALSE)),"MOVES","Submitted")</f>
        <v>Submitted</v>
      </c>
      <c r="G313" s="14">
        <f t="shared" si="14"/>
        <v>2</v>
      </c>
    </row>
    <row r="314" spans="1:7" x14ac:dyDescent="0.3">
      <c r="A314" s="16">
        <f t="shared" si="12"/>
        <v>16</v>
      </c>
      <c r="B314" s="18">
        <f t="shared" si="13"/>
        <v>16051</v>
      </c>
      <c r="C314" s="15" t="s">
        <v>2807</v>
      </c>
      <c r="D314" s="15">
        <f>IF(ISNA(VLOOKUP($C314&amp;"_2",[1]roadtype_submitted!$C$2:$D$1492,2,FALSE)),0.08,VLOOKUP($C314&amp;"_2",[1]roadtype_submitted!$C$2:$D$1492,2,FALSE))</f>
        <v>0.01</v>
      </c>
      <c r="E314" s="15">
        <f>IF(ISNA(VLOOKUP($C314&amp;"_4",[1]roadtype_submitted!$C$2:$D$1492,2,FALSE)),0.08,VLOOKUP($C314&amp;"_4",[1]roadtype_submitted!$C$2:$D$1492,2,FALSE))</f>
        <v>0.08</v>
      </c>
      <c r="F314" s="15" t="str">
        <f>IF(ISNA(VLOOKUP($C314&amp;"_2",[1]roadtype_submitted!$C$2:$D$1492,2,FALSE)),"MOVES","Submitted")</f>
        <v>Submitted</v>
      </c>
      <c r="G314" s="14">
        <f t="shared" si="14"/>
        <v>2</v>
      </c>
    </row>
    <row r="315" spans="1:7" x14ac:dyDescent="0.3">
      <c r="A315" s="16">
        <f t="shared" si="12"/>
        <v>16</v>
      </c>
      <c r="B315" s="18">
        <f t="shared" si="13"/>
        <v>16053</v>
      </c>
      <c r="C315" s="15" t="s">
        <v>2808</v>
      </c>
      <c r="D315" s="15">
        <f>IF(ISNA(VLOOKUP($C315&amp;"_2",[1]roadtype_submitted!$C$2:$D$1492,2,FALSE)),0.08,VLOOKUP($C315&amp;"_2",[1]roadtype_submitted!$C$2:$D$1492,2,FALSE))</f>
        <v>0.01</v>
      </c>
      <c r="E315" s="15">
        <f>IF(ISNA(VLOOKUP($C315&amp;"_4",[1]roadtype_submitted!$C$2:$D$1492,2,FALSE)),0.08,VLOOKUP($C315&amp;"_4",[1]roadtype_submitted!$C$2:$D$1492,2,FALSE))</f>
        <v>0.08</v>
      </c>
      <c r="F315" s="15" t="str">
        <f>IF(ISNA(VLOOKUP($C315&amp;"_2",[1]roadtype_submitted!$C$2:$D$1492,2,FALSE)),"MOVES","Submitted")</f>
        <v>Submitted</v>
      </c>
      <c r="G315" s="14">
        <f t="shared" si="14"/>
        <v>2</v>
      </c>
    </row>
    <row r="316" spans="1:7" x14ac:dyDescent="0.3">
      <c r="A316" s="16">
        <f t="shared" si="12"/>
        <v>16</v>
      </c>
      <c r="B316" s="18">
        <f t="shared" si="13"/>
        <v>16055</v>
      </c>
      <c r="C316" s="15" t="s">
        <v>2809</v>
      </c>
      <c r="D316" s="15">
        <f>IF(ISNA(VLOOKUP($C316&amp;"_2",[1]roadtype_submitted!$C$2:$D$1492,2,FALSE)),0.08,VLOOKUP($C316&amp;"_2",[1]roadtype_submitted!$C$2:$D$1492,2,FALSE))</f>
        <v>0.01</v>
      </c>
      <c r="E316" s="15">
        <f>IF(ISNA(VLOOKUP($C316&amp;"_4",[1]roadtype_submitted!$C$2:$D$1492,2,FALSE)),0.08,VLOOKUP($C316&amp;"_4",[1]roadtype_submitted!$C$2:$D$1492,2,FALSE))</f>
        <v>0.08</v>
      </c>
      <c r="F316" s="15" t="str">
        <f>IF(ISNA(VLOOKUP($C316&amp;"_2",[1]roadtype_submitted!$C$2:$D$1492,2,FALSE)),"MOVES","Submitted")</f>
        <v>Submitted</v>
      </c>
      <c r="G316" s="14">
        <f t="shared" si="14"/>
        <v>2</v>
      </c>
    </row>
    <row r="317" spans="1:7" x14ac:dyDescent="0.3">
      <c r="A317" s="16">
        <f t="shared" si="12"/>
        <v>16</v>
      </c>
      <c r="B317" s="18">
        <f t="shared" si="13"/>
        <v>16057</v>
      </c>
      <c r="C317" s="15" t="s">
        <v>2810</v>
      </c>
      <c r="D317" s="15">
        <f>IF(ISNA(VLOOKUP($C317&amp;"_2",[1]roadtype_submitted!$C$2:$D$1492,2,FALSE)),0.08,VLOOKUP($C317&amp;"_2",[1]roadtype_submitted!$C$2:$D$1492,2,FALSE))</f>
        <v>0.01</v>
      </c>
      <c r="E317" s="15">
        <f>IF(ISNA(VLOOKUP($C317&amp;"_4",[1]roadtype_submitted!$C$2:$D$1492,2,FALSE)),0.08,VLOOKUP($C317&amp;"_4",[1]roadtype_submitted!$C$2:$D$1492,2,FALSE))</f>
        <v>0.08</v>
      </c>
      <c r="F317" s="15" t="str">
        <f>IF(ISNA(VLOOKUP($C317&amp;"_2",[1]roadtype_submitted!$C$2:$D$1492,2,FALSE)),"MOVES","Submitted")</f>
        <v>Submitted</v>
      </c>
      <c r="G317" s="14">
        <f t="shared" si="14"/>
        <v>2</v>
      </c>
    </row>
    <row r="318" spans="1:7" x14ac:dyDescent="0.3">
      <c r="A318" s="16">
        <f t="shared" si="12"/>
        <v>16</v>
      </c>
      <c r="B318" s="18">
        <f t="shared" si="13"/>
        <v>16059</v>
      </c>
      <c r="C318" s="15" t="s">
        <v>2811</v>
      </c>
      <c r="D318" s="15">
        <f>IF(ISNA(VLOOKUP($C318&amp;"_2",[1]roadtype_submitted!$C$2:$D$1492,2,FALSE)),0.08,VLOOKUP($C318&amp;"_2",[1]roadtype_submitted!$C$2:$D$1492,2,FALSE))</f>
        <v>0.01</v>
      </c>
      <c r="E318" s="15">
        <f>IF(ISNA(VLOOKUP($C318&amp;"_4",[1]roadtype_submitted!$C$2:$D$1492,2,FALSE)),0.08,VLOOKUP($C318&amp;"_4",[1]roadtype_submitted!$C$2:$D$1492,2,FALSE))</f>
        <v>0.08</v>
      </c>
      <c r="F318" s="15" t="str">
        <f>IF(ISNA(VLOOKUP($C318&amp;"_2",[1]roadtype_submitted!$C$2:$D$1492,2,FALSE)),"MOVES","Submitted")</f>
        <v>Submitted</v>
      </c>
      <c r="G318" s="14">
        <f t="shared" si="14"/>
        <v>2</v>
      </c>
    </row>
    <row r="319" spans="1:7" x14ac:dyDescent="0.3">
      <c r="A319" s="16">
        <f t="shared" si="12"/>
        <v>16</v>
      </c>
      <c r="B319" s="18">
        <f t="shared" si="13"/>
        <v>16061</v>
      </c>
      <c r="C319" s="15" t="s">
        <v>2812</v>
      </c>
      <c r="D319" s="15">
        <f>IF(ISNA(VLOOKUP($C319&amp;"_2",[1]roadtype_submitted!$C$2:$D$1492,2,FALSE)),0.08,VLOOKUP($C319&amp;"_2",[1]roadtype_submitted!$C$2:$D$1492,2,FALSE))</f>
        <v>0.01</v>
      </c>
      <c r="E319" s="15">
        <f>IF(ISNA(VLOOKUP($C319&amp;"_4",[1]roadtype_submitted!$C$2:$D$1492,2,FALSE)),0.08,VLOOKUP($C319&amp;"_4",[1]roadtype_submitted!$C$2:$D$1492,2,FALSE))</f>
        <v>0.08</v>
      </c>
      <c r="F319" s="15" t="str">
        <f>IF(ISNA(VLOOKUP($C319&amp;"_2",[1]roadtype_submitted!$C$2:$D$1492,2,FALSE)),"MOVES","Submitted")</f>
        <v>Submitted</v>
      </c>
      <c r="G319" s="14">
        <f t="shared" si="14"/>
        <v>2</v>
      </c>
    </row>
    <row r="320" spans="1:7" x14ac:dyDescent="0.3">
      <c r="A320" s="16">
        <f t="shared" si="12"/>
        <v>16</v>
      </c>
      <c r="B320" s="18">
        <f t="shared" si="13"/>
        <v>16063</v>
      </c>
      <c r="C320" s="15" t="s">
        <v>2813</v>
      </c>
      <c r="D320" s="15">
        <f>IF(ISNA(VLOOKUP($C320&amp;"_2",[1]roadtype_submitted!$C$2:$D$1492,2,FALSE)),0.08,VLOOKUP($C320&amp;"_2",[1]roadtype_submitted!$C$2:$D$1492,2,FALSE))</f>
        <v>0.01</v>
      </c>
      <c r="E320" s="15">
        <f>IF(ISNA(VLOOKUP($C320&amp;"_4",[1]roadtype_submitted!$C$2:$D$1492,2,FALSE)),0.08,VLOOKUP($C320&amp;"_4",[1]roadtype_submitted!$C$2:$D$1492,2,FALSE))</f>
        <v>0.08</v>
      </c>
      <c r="F320" s="15" t="str">
        <f>IF(ISNA(VLOOKUP($C320&amp;"_2",[1]roadtype_submitted!$C$2:$D$1492,2,FALSE)),"MOVES","Submitted")</f>
        <v>Submitted</v>
      </c>
      <c r="G320" s="14">
        <f t="shared" si="14"/>
        <v>2</v>
      </c>
    </row>
    <row r="321" spans="1:7" x14ac:dyDescent="0.3">
      <c r="A321" s="16">
        <f t="shared" si="12"/>
        <v>16</v>
      </c>
      <c r="B321" s="18">
        <f t="shared" si="13"/>
        <v>16065</v>
      </c>
      <c r="C321" s="15" t="s">
        <v>2814</v>
      </c>
      <c r="D321" s="15">
        <f>IF(ISNA(VLOOKUP($C321&amp;"_2",[1]roadtype_submitted!$C$2:$D$1492,2,FALSE)),0.08,VLOOKUP($C321&amp;"_2",[1]roadtype_submitted!$C$2:$D$1492,2,FALSE))</f>
        <v>0.01</v>
      </c>
      <c r="E321" s="15">
        <f>IF(ISNA(VLOOKUP($C321&amp;"_4",[1]roadtype_submitted!$C$2:$D$1492,2,FALSE)),0.08,VLOOKUP($C321&amp;"_4",[1]roadtype_submitted!$C$2:$D$1492,2,FALSE))</f>
        <v>0.08</v>
      </c>
      <c r="F321" s="15" t="str">
        <f>IF(ISNA(VLOOKUP($C321&amp;"_2",[1]roadtype_submitted!$C$2:$D$1492,2,FALSE)),"MOVES","Submitted")</f>
        <v>Submitted</v>
      </c>
      <c r="G321" s="14">
        <f t="shared" si="14"/>
        <v>2</v>
      </c>
    </row>
    <row r="322" spans="1:7" x14ac:dyDescent="0.3">
      <c r="A322" s="16">
        <f t="shared" si="12"/>
        <v>16</v>
      </c>
      <c r="B322" s="18">
        <f t="shared" si="13"/>
        <v>16067</v>
      </c>
      <c r="C322" s="15" t="s">
        <v>2815</v>
      </c>
      <c r="D322" s="15">
        <f>IF(ISNA(VLOOKUP($C322&amp;"_2",[1]roadtype_submitted!$C$2:$D$1492,2,FALSE)),0.08,VLOOKUP($C322&amp;"_2",[1]roadtype_submitted!$C$2:$D$1492,2,FALSE))</f>
        <v>0.01</v>
      </c>
      <c r="E322" s="15">
        <f>IF(ISNA(VLOOKUP($C322&amp;"_4",[1]roadtype_submitted!$C$2:$D$1492,2,FALSE)),0.08,VLOOKUP($C322&amp;"_4",[1]roadtype_submitted!$C$2:$D$1492,2,FALSE))</f>
        <v>0.08</v>
      </c>
      <c r="F322" s="15" t="str">
        <f>IF(ISNA(VLOOKUP($C322&amp;"_2",[1]roadtype_submitted!$C$2:$D$1492,2,FALSE)),"MOVES","Submitted")</f>
        <v>Submitted</v>
      </c>
      <c r="G322" s="14">
        <f t="shared" si="14"/>
        <v>2</v>
      </c>
    </row>
    <row r="323" spans="1:7" x14ac:dyDescent="0.3">
      <c r="A323" s="16">
        <f t="shared" si="12"/>
        <v>16</v>
      </c>
      <c r="B323" s="18">
        <f t="shared" si="13"/>
        <v>16069</v>
      </c>
      <c r="C323" s="15" t="s">
        <v>2816</v>
      </c>
      <c r="D323" s="15">
        <f>IF(ISNA(VLOOKUP($C323&amp;"_2",[1]roadtype_submitted!$C$2:$D$1492,2,FALSE)),0.08,VLOOKUP($C323&amp;"_2",[1]roadtype_submitted!$C$2:$D$1492,2,FALSE))</f>
        <v>0.01</v>
      </c>
      <c r="E323" s="15">
        <f>IF(ISNA(VLOOKUP($C323&amp;"_4",[1]roadtype_submitted!$C$2:$D$1492,2,FALSE)),0.08,VLOOKUP($C323&amp;"_4",[1]roadtype_submitted!$C$2:$D$1492,2,FALSE))</f>
        <v>0.08</v>
      </c>
      <c r="F323" s="15" t="str">
        <f>IF(ISNA(VLOOKUP($C323&amp;"_2",[1]roadtype_submitted!$C$2:$D$1492,2,FALSE)),"MOVES","Submitted")</f>
        <v>Submitted</v>
      </c>
      <c r="G323" s="14">
        <f t="shared" si="14"/>
        <v>2</v>
      </c>
    </row>
    <row r="324" spans="1:7" x14ac:dyDescent="0.3">
      <c r="A324" s="16">
        <f t="shared" si="12"/>
        <v>16</v>
      </c>
      <c r="B324" s="18">
        <f t="shared" si="13"/>
        <v>16071</v>
      </c>
      <c r="C324" s="15" t="s">
        <v>2817</v>
      </c>
      <c r="D324" s="15">
        <f>IF(ISNA(VLOOKUP($C324&amp;"_2",[1]roadtype_submitted!$C$2:$D$1492,2,FALSE)),0.08,VLOOKUP($C324&amp;"_2",[1]roadtype_submitted!$C$2:$D$1492,2,FALSE))</f>
        <v>0.01</v>
      </c>
      <c r="E324" s="15">
        <f>IF(ISNA(VLOOKUP($C324&amp;"_4",[1]roadtype_submitted!$C$2:$D$1492,2,FALSE)),0.08,VLOOKUP($C324&amp;"_4",[1]roadtype_submitted!$C$2:$D$1492,2,FALSE))</f>
        <v>0.08</v>
      </c>
      <c r="F324" s="15" t="str">
        <f>IF(ISNA(VLOOKUP($C324&amp;"_2",[1]roadtype_submitted!$C$2:$D$1492,2,FALSE)),"MOVES","Submitted")</f>
        <v>Submitted</v>
      </c>
      <c r="G324" s="14">
        <f t="shared" si="14"/>
        <v>2</v>
      </c>
    </row>
    <row r="325" spans="1:7" x14ac:dyDescent="0.3">
      <c r="A325" s="16">
        <f t="shared" si="12"/>
        <v>16</v>
      </c>
      <c r="B325" s="18">
        <f t="shared" si="13"/>
        <v>16073</v>
      </c>
      <c r="C325" s="15" t="s">
        <v>2818</v>
      </c>
      <c r="D325" s="15">
        <f>IF(ISNA(VLOOKUP($C325&amp;"_2",[1]roadtype_submitted!$C$2:$D$1492,2,FALSE)),0.08,VLOOKUP($C325&amp;"_2",[1]roadtype_submitted!$C$2:$D$1492,2,FALSE))</f>
        <v>0.01</v>
      </c>
      <c r="E325" s="15">
        <f>IF(ISNA(VLOOKUP($C325&amp;"_4",[1]roadtype_submitted!$C$2:$D$1492,2,FALSE)),0.08,VLOOKUP($C325&amp;"_4",[1]roadtype_submitted!$C$2:$D$1492,2,FALSE))</f>
        <v>0.08</v>
      </c>
      <c r="F325" s="15" t="str">
        <f>IF(ISNA(VLOOKUP($C325&amp;"_2",[1]roadtype_submitted!$C$2:$D$1492,2,FALSE)),"MOVES","Submitted")</f>
        <v>Submitted</v>
      </c>
      <c r="G325" s="14">
        <f t="shared" si="14"/>
        <v>2</v>
      </c>
    </row>
    <row r="326" spans="1:7" x14ac:dyDescent="0.3">
      <c r="A326" s="16">
        <f t="shared" ref="A326:A389" si="15">TRUNC(B326/1000,0)</f>
        <v>16</v>
      </c>
      <c r="B326" s="18">
        <f t="shared" ref="B326:B389" si="16">MID(C326,2,5)*1</f>
        <v>16075</v>
      </c>
      <c r="C326" s="15" t="s">
        <v>2819</v>
      </c>
      <c r="D326" s="15">
        <f>IF(ISNA(VLOOKUP($C326&amp;"_2",[1]roadtype_submitted!$C$2:$D$1492,2,FALSE)),0.08,VLOOKUP($C326&amp;"_2",[1]roadtype_submitted!$C$2:$D$1492,2,FALSE))</f>
        <v>0.01</v>
      </c>
      <c r="E326" s="15">
        <f>IF(ISNA(VLOOKUP($C326&amp;"_4",[1]roadtype_submitted!$C$2:$D$1492,2,FALSE)),0.08,VLOOKUP($C326&amp;"_4",[1]roadtype_submitted!$C$2:$D$1492,2,FALSE))</f>
        <v>0.08</v>
      </c>
      <c r="F326" s="15" t="str">
        <f>IF(ISNA(VLOOKUP($C326&amp;"_2",[1]roadtype_submitted!$C$2:$D$1492,2,FALSE)),"MOVES","Submitted")</f>
        <v>Submitted</v>
      </c>
      <c r="G326" s="14">
        <f t="shared" ref="G326:G389" si="17">VLOOKUP(E326,$I$14:$J$19,2,TRUE)</f>
        <v>2</v>
      </c>
    </row>
    <row r="327" spans="1:7" x14ac:dyDescent="0.3">
      <c r="A327" s="16">
        <f t="shared" si="15"/>
        <v>16</v>
      </c>
      <c r="B327" s="18">
        <f t="shared" si="16"/>
        <v>16077</v>
      </c>
      <c r="C327" s="15" t="s">
        <v>2820</v>
      </c>
      <c r="D327" s="15">
        <f>IF(ISNA(VLOOKUP($C327&amp;"_2",[1]roadtype_submitted!$C$2:$D$1492,2,FALSE)),0.08,VLOOKUP($C327&amp;"_2",[1]roadtype_submitted!$C$2:$D$1492,2,FALSE))</f>
        <v>0.01</v>
      </c>
      <c r="E327" s="15">
        <f>IF(ISNA(VLOOKUP($C327&amp;"_4",[1]roadtype_submitted!$C$2:$D$1492,2,FALSE)),0.08,VLOOKUP($C327&amp;"_4",[1]roadtype_submitted!$C$2:$D$1492,2,FALSE))</f>
        <v>0.08</v>
      </c>
      <c r="F327" s="15" t="str">
        <f>IF(ISNA(VLOOKUP($C327&amp;"_2",[1]roadtype_submitted!$C$2:$D$1492,2,FALSE)),"MOVES","Submitted")</f>
        <v>Submitted</v>
      </c>
      <c r="G327" s="14">
        <f t="shared" si="17"/>
        <v>2</v>
      </c>
    </row>
    <row r="328" spans="1:7" x14ac:dyDescent="0.3">
      <c r="A328" s="16">
        <f t="shared" si="15"/>
        <v>16</v>
      </c>
      <c r="B328" s="18">
        <f t="shared" si="16"/>
        <v>16079</v>
      </c>
      <c r="C328" s="15" t="s">
        <v>2821</v>
      </c>
      <c r="D328" s="15">
        <f>IF(ISNA(VLOOKUP($C328&amp;"_2",[1]roadtype_submitted!$C$2:$D$1492,2,FALSE)),0.08,VLOOKUP($C328&amp;"_2",[1]roadtype_submitted!$C$2:$D$1492,2,FALSE))</f>
        <v>0.01</v>
      </c>
      <c r="E328" s="15">
        <f>IF(ISNA(VLOOKUP($C328&amp;"_4",[1]roadtype_submitted!$C$2:$D$1492,2,FALSE)),0.08,VLOOKUP($C328&amp;"_4",[1]roadtype_submitted!$C$2:$D$1492,2,FALSE))</f>
        <v>0.08</v>
      </c>
      <c r="F328" s="15" t="str">
        <f>IF(ISNA(VLOOKUP($C328&amp;"_2",[1]roadtype_submitted!$C$2:$D$1492,2,FALSE)),"MOVES","Submitted")</f>
        <v>Submitted</v>
      </c>
      <c r="G328" s="14">
        <f t="shared" si="17"/>
        <v>2</v>
      </c>
    </row>
    <row r="329" spans="1:7" x14ac:dyDescent="0.3">
      <c r="A329" s="16">
        <f t="shared" si="15"/>
        <v>16</v>
      </c>
      <c r="B329" s="18">
        <f t="shared" si="16"/>
        <v>16081</v>
      </c>
      <c r="C329" s="15" t="s">
        <v>2822</v>
      </c>
      <c r="D329" s="15">
        <f>IF(ISNA(VLOOKUP($C329&amp;"_2",[1]roadtype_submitted!$C$2:$D$1492,2,FALSE)),0.08,VLOOKUP($C329&amp;"_2",[1]roadtype_submitted!$C$2:$D$1492,2,FALSE))</f>
        <v>0.01</v>
      </c>
      <c r="E329" s="15">
        <f>IF(ISNA(VLOOKUP($C329&amp;"_4",[1]roadtype_submitted!$C$2:$D$1492,2,FALSE)),0.08,VLOOKUP($C329&amp;"_4",[1]roadtype_submitted!$C$2:$D$1492,2,FALSE))</f>
        <v>0.08</v>
      </c>
      <c r="F329" s="15" t="str">
        <f>IF(ISNA(VLOOKUP($C329&amp;"_2",[1]roadtype_submitted!$C$2:$D$1492,2,FALSE)),"MOVES","Submitted")</f>
        <v>Submitted</v>
      </c>
      <c r="G329" s="14">
        <f t="shared" si="17"/>
        <v>2</v>
      </c>
    </row>
    <row r="330" spans="1:7" x14ac:dyDescent="0.3">
      <c r="A330" s="16">
        <f t="shared" si="15"/>
        <v>16</v>
      </c>
      <c r="B330" s="18">
        <f t="shared" si="16"/>
        <v>16083</v>
      </c>
      <c r="C330" s="15" t="s">
        <v>2823</v>
      </c>
      <c r="D330" s="15">
        <f>IF(ISNA(VLOOKUP($C330&amp;"_2",[1]roadtype_submitted!$C$2:$D$1492,2,FALSE)),0.08,VLOOKUP($C330&amp;"_2",[1]roadtype_submitted!$C$2:$D$1492,2,FALSE))</f>
        <v>0.01</v>
      </c>
      <c r="E330" s="15">
        <f>IF(ISNA(VLOOKUP($C330&amp;"_4",[1]roadtype_submitted!$C$2:$D$1492,2,FALSE)),0.08,VLOOKUP($C330&amp;"_4",[1]roadtype_submitted!$C$2:$D$1492,2,FALSE))</f>
        <v>0.08</v>
      </c>
      <c r="F330" s="15" t="str">
        <f>IF(ISNA(VLOOKUP($C330&amp;"_2",[1]roadtype_submitted!$C$2:$D$1492,2,FALSE)),"MOVES","Submitted")</f>
        <v>Submitted</v>
      </c>
      <c r="G330" s="14">
        <f t="shared" si="17"/>
        <v>2</v>
      </c>
    </row>
    <row r="331" spans="1:7" x14ac:dyDescent="0.3">
      <c r="A331" s="16">
        <f t="shared" si="15"/>
        <v>16</v>
      </c>
      <c r="B331" s="18">
        <f t="shared" si="16"/>
        <v>16085</v>
      </c>
      <c r="C331" s="15" t="s">
        <v>2824</v>
      </c>
      <c r="D331" s="15">
        <f>IF(ISNA(VLOOKUP($C331&amp;"_2",[1]roadtype_submitted!$C$2:$D$1492,2,FALSE)),0.08,VLOOKUP($C331&amp;"_2",[1]roadtype_submitted!$C$2:$D$1492,2,FALSE))</f>
        <v>0.01</v>
      </c>
      <c r="E331" s="15">
        <f>IF(ISNA(VLOOKUP($C331&amp;"_4",[1]roadtype_submitted!$C$2:$D$1492,2,FALSE)),0.08,VLOOKUP($C331&amp;"_4",[1]roadtype_submitted!$C$2:$D$1492,2,FALSE))</f>
        <v>0.08</v>
      </c>
      <c r="F331" s="15" t="str">
        <f>IF(ISNA(VLOOKUP($C331&amp;"_2",[1]roadtype_submitted!$C$2:$D$1492,2,FALSE)),"MOVES","Submitted")</f>
        <v>Submitted</v>
      </c>
      <c r="G331" s="14">
        <f t="shared" si="17"/>
        <v>2</v>
      </c>
    </row>
    <row r="332" spans="1:7" x14ac:dyDescent="0.3">
      <c r="A332" s="16">
        <f t="shared" si="15"/>
        <v>16</v>
      </c>
      <c r="B332" s="18">
        <f t="shared" si="16"/>
        <v>16087</v>
      </c>
      <c r="C332" s="15" t="s">
        <v>2825</v>
      </c>
      <c r="D332" s="15">
        <f>IF(ISNA(VLOOKUP($C332&amp;"_2",[1]roadtype_submitted!$C$2:$D$1492,2,FALSE)),0.08,VLOOKUP($C332&amp;"_2",[1]roadtype_submitted!$C$2:$D$1492,2,FALSE))</f>
        <v>0.01</v>
      </c>
      <c r="E332" s="15">
        <f>IF(ISNA(VLOOKUP($C332&amp;"_4",[1]roadtype_submitted!$C$2:$D$1492,2,FALSE)),0.08,VLOOKUP($C332&amp;"_4",[1]roadtype_submitted!$C$2:$D$1492,2,FALSE))</f>
        <v>0.08</v>
      </c>
      <c r="F332" s="15" t="str">
        <f>IF(ISNA(VLOOKUP($C332&amp;"_2",[1]roadtype_submitted!$C$2:$D$1492,2,FALSE)),"MOVES","Submitted")</f>
        <v>Submitted</v>
      </c>
      <c r="G332" s="14">
        <f t="shared" si="17"/>
        <v>2</v>
      </c>
    </row>
    <row r="333" spans="1:7" x14ac:dyDescent="0.3">
      <c r="A333" s="16">
        <f t="shared" si="15"/>
        <v>17</v>
      </c>
      <c r="B333" s="18">
        <f t="shared" si="16"/>
        <v>17001</v>
      </c>
      <c r="C333" s="15" t="s">
        <v>2826</v>
      </c>
      <c r="D333" s="15">
        <f>IF(ISNA(VLOOKUP($C333&amp;"_2",[1]roadtype_submitted!$C$2:$D$1492,2,FALSE)),0.08,VLOOKUP($C333&amp;"_2",[1]roadtype_submitted!$C$2:$D$1492,2,FALSE))</f>
        <v>0.15</v>
      </c>
      <c r="E333" s="15">
        <f>IF(ISNA(VLOOKUP($C333&amp;"_4",[1]roadtype_submitted!$C$2:$D$1492,2,FALSE)),0.08,VLOOKUP($C333&amp;"_4",[1]roadtype_submitted!$C$2:$D$1492,2,FALSE))</f>
        <v>9.6622E-2</v>
      </c>
      <c r="F333" s="15" t="str">
        <f>IF(ISNA(VLOOKUP($C333&amp;"_2",[1]roadtype_submitted!$C$2:$D$1492,2,FALSE)),"MOVES","Submitted")</f>
        <v>Submitted</v>
      </c>
      <c r="G333" s="14">
        <f t="shared" si="17"/>
        <v>3</v>
      </c>
    </row>
    <row r="334" spans="1:7" x14ac:dyDescent="0.3">
      <c r="A334" s="16">
        <f t="shared" si="15"/>
        <v>17</v>
      </c>
      <c r="B334" s="18">
        <f t="shared" si="16"/>
        <v>17003</v>
      </c>
      <c r="C334" s="15" t="s">
        <v>2827</v>
      </c>
      <c r="D334" s="15">
        <f>IF(ISNA(VLOOKUP($C334&amp;"_2",[1]roadtype_submitted!$C$2:$D$1492,2,FALSE)),0.08,VLOOKUP($C334&amp;"_2",[1]roadtype_submitted!$C$2:$D$1492,2,FALSE))</f>
        <v>0.15</v>
      </c>
      <c r="E334" s="15">
        <f>IF(ISNA(VLOOKUP($C334&amp;"_4",[1]roadtype_submitted!$C$2:$D$1492,2,FALSE)),0.08,VLOOKUP($C334&amp;"_4",[1]roadtype_submitted!$C$2:$D$1492,2,FALSE))</f>
        <v>9.6622E-2</v>
      </c>
      <c r="F334" s="15" t="str">
        <f>IF(ISNA(VLOOKUP($C334&amp;"_2",[1]roadtype_submitted!$C$2:$D$1492,2,FALSE)),"MOVES","Submitted")</f>
        <v>Submitted</v>
      </c>
      <c r="G334" s="14">
        <f t="shared" si="17"/>
        <v>3</v>
      </c>
    </row>
    <row r="335" spans="1:7" x14ac:dyDescent="0.3">
      <c r="A335" s="16">
        <f t="shared" si="15"/>
        <v>17</v>
      </c>
      <c r="B335" s="18">
        <f t="shared" si="16"/>
        <v>17005</v>
      </c>
      <c r="C335" s="15" t="s">
        <v>2828</v>
      </c>
      <c r="D335" s="15">
        <f>IF(ISNA(VLOOKUP($C335&amp;"_2",[1]roadtype_submitted!$C$2:$D$1492,2,FALSE)),0.08,VLOOKUP($C335&amp;"_2",[1]roadtype_submitted!$C$2:$D$1492,2,FALSE))</f>
        <v>0.15</v>
      </c>
      <c r="E335" s="15">
        <f>IF(ISNA(VLOOKUP($C335&amp;"_4",[1]roadtype_submitted!$C$2:$D$1492,2,FALSE)),0.08,VLOOKUP($C335&amp;"_4",[1]roadtype_submitted!$C$2:$D$1492,2,FALSE))</f>
        <v>9.6622E-2</v>
      </c>
      <c r="F335" s="15" t="str">
        <f>IF(ISNA(VLOOKUP($C335&amp;"_2",[1]roadtype_submitted!$C$2:$D$1492,2,FALSE)),"MOVES","Submitted")</f>
        <v>Submitted</v>
      </c>
      <c r="G335" s="14">
        <f t="shared" si="17"/>
        <v>3</v>
      </c>
    </row>
    <row r="336" spans="1:7" x14ac:dyDescent="0.3">
      <c r="A336" s="16">
        <f t="shared" si="15"/>
        <v>17</v>
      </c>
      <c r="B336" s="18">
        <f t="shared" si="16"/>
        <v>17007</v>
      </c>
      <c r="C336" s="15" t="s">
        <v>2829</v>
      </c>
      <c r="D336" s="15">
        <f>IF(ISNA(VLOOKUP($C336&amp;"_2",[1]roadtype_submitted!$C$2:$D$1492,2,FALSE)),0.08,VLOOKUP($C336&amp;"_2",[1]roadtype_submitted!$C$2:$D$1492,2,FALSE))</f>
        <v>0.15</v>
      </c>
      <c r="E336" s="15">
        <f>IF(ISNA(VLOOKUP($C336&amp;"_4",[1]roadtype_submitted!$C$2:$D$1492,2,FALSE)),0.08,VLOOKUP($C336&amp;"_4",[1]roadtype_submitted!$C$2:$D$1492,2,FALSE))</f>
        <v>9.6622E-2</v>
      </c>
      <c r="F336" s="15" t="str">
        <f>IF(ISNA(VLOOKUP($C336&amp;"_2",[1]roadtype_submitted!$C$2:$D$1492,2,FALSE)),"MOVES","Submitted")</f>
        <v>Submitted</v>
      </c>
      <c r="G336" s="14">
        <f t="shared" si="17"/>
        <v>3</v>
      </c>
    </row>
    <row r="337" spans="1:7" x14ac:dyDescent="0.3">
      <c r="A337" s="16">
        <f t="shared" si="15"/>
        <v>17</v>
      </c>
      <c r="B337" s="18">
        <f t="shared" si="16"/>
        <v>17009</v>
      </c>
      <c r="C337" s="15" t="s">
        <v>2830</v>
      </c>
      <c r="D337" s="15">
        <f>IF(ISNA(VLOOKUP($C337&amp;"_2",[1]roadtype_submitted!$C$2:$D$1492,2,FALSE)),0.08,VLOOKUP($C337&amp;"_2",[1]roadtype_submitted!$C$2:$D$1492,2,FALSE))</f>
        <v>0.15</v>
      </c>
      <c r="E337" s="15">
        <f>IF(ISNA(VLOOKUP($C337&amp;"_4",[1]roadtype_submitted!$C$2:$D$1492,2,FALSE)),0.08,VLOOKUP($C337&amp;"_4",[1]roadtype_submitted!$C$2:$D$1492,2,FALSE))</f>
        <v>9.6622E-2</v>
      </c>
      <c r="F337" s="15" t="str">
        <f>IF(ISNA(VLOOKUP($C337&amp;"_2",[1]roadtype_submitted!$C$2:$D$1492,2,FALSE)),"MOVES","Submitted")</f>
        <v>Submitted</v>
      </c>
      <c r="G337" s="14">
        <f t="shared" si="17"/>
        <v>3</v>
      </c>
    </row>
    <row r="338" spans="1:7" x14ac:dyDescent="0.3">
      <c r="A338" s="16">
        <f t="shared" si="15"/>
        <v>17</v>
      </c>
      <c r="B338" s="18">
        <f t="shared" si="16"/>
        <v>17011</v>
      </c>
      <c r="C338" s="15" t="s">
        <v>2831</v>
      </c>
      <c r="D338" s="15">
        <f>IF(ISNA(VLOOKUP($C338&amp;"_2",[1]roadtype_submitted!$C$2:$D$1492,2,FALSE)),0.08,VLOOKUP($C338&amp;"_2",[1]roadtype_submitted!$C$2:$D$1492,2,FALSE))</f>
        <v>0.15</v>
      </c>
      <c r="E338" s="15">
        <f>IF(ISNA(VLOOKUP($C338&amp;"_4",[1]roadtype_submitted!$C$2:$D$1492,2,FALSE)),0.08,VLOOKUP($C338&amp;"_4",[1]roadtype_submitted!$C$2:$D$1492,2,FALSE))</f>
        <v>9.6622E-2</v>
      </c>
      <c r="F338" s="15" t="str">
        <f>IF(ISNA(VLOOKUP($C338&amp;"_2",[1]roadtype_submitted!$C$2:$D$1492,2,FALSE)),"MOVES","Submitted")</f>
        <v>Submitted</v>
      </c>
      <c r="G338" s="14">
        <f t="shared" si="17"/>
        <v>3</v>
      </c>
    </row>
    <row r="339" spans="1:7" x14ac:dyDescent="0.3">
      <c r="A339" s="16">
        <f t="shared" si="15"/>
        <v>17</v>
      </c>
      <c r="B339" s="18">
        <f t="shared" si="16"/>
        <v>17013</v>
      </c>
      <c r="C339" s="15" t="s">
        <v>2832</v>
      </c>
      <c r="D339" s="15">
        <f>IF(ISNA(VLOOKUP($C339&amp;"_2",[1]roadtype_submitted!$C$2:$D$1492,2,FALSE)),0.08,VLOOKUP($C339&amp;"_2",[1]roadtype_submitted!$C$2:$D$1492,2,FALSE))</f>
        <v>0.15</v>
      </c>
      <c r="E339" s="15">
        <f>IF(ISNA(VLOOKUP($C339&amp;"_4",[1]roadtype_submitted!$C$2:$D$1492,2,FALSE)),0.08,VLOOKUP($C339&amp;"_4",[1]roadtype_submitted!$C$2:$D$1492,2,FALSE))</f>
        <v>9.6622E-2</v>
      </c>
      <c r="F339" s="15" t="str">
        <f>IF(ISNA(VLOOKUP($C339&amp;"_2",[1]roadtype_submitted!$C$2:$D$1492,2,FALSE)),"MOVES","Submitted")</f>
        <v>Submitted</v>
      </c>
      <c r="G339" s="14">
        <f t="shared" si="17"/>
        <v>3</v>
      </c>
    </row>
    <row r="340" spans="1:7" x14ac:dyDescent="0.3">
      <c r="A340" s="16">
        <f t="shared" si="15"/>
        <v>17</v>
      </c>
      <c r="B340" s="18">
        <f t="shared" si="16"/>
        <v>17015</v>
      </c>
      <c r="C340" s="15" t="s">
        <v>2833</v>
      </c>
      <c r="D340" s="15">
        <f>IF(ISNA(VLOOKUP($C340&amp;"_2",[1]roadtype_submitted!$C$2:$D$1492,2,FALSE)),0.08,VLOOKUP($C340&amp;"_2",[1]roadtype_submitted!$C$2:$D$1492,2,FALSE))</f>
        <v>0.15</v>
      </c>
      <c r="E340" s="15">
        <f>IF(ISNA(VLOOKUP($C340&amp;"_4",[1]roadtype_submitted!$C$2:$D$1492,2,FALSE)),0.08,VLOOKUP($C340&amp;"_4",[1]roadtype_submitted!$C$2:$D$1492,2,FALSE))</f>
        <v>9.6622E-2</v>
      </c>
      <c r="F340" s="15" t="str">
        <f>IF(ISNA(VLOOKUP($C340&amp;"_2",[1]roadtype_submitted!$C$2:$D$1492,2,FALSE)),"MOVES","Submitted")</f>
        <v>Submitted</v>
      </c>
      <c r="G340" s="14">
        <f t="shared" si="17"/>
        <v>3</v>
      </c>
    </row>
    <row r="341" spans="1:7" x14ac:dyDescent="0.3">
      <c r="A341" s="16">
        <f t="shared" si="15"/>
        <v>17</v>
      </c>
      <c r="B341" s="18">
        <f t="shared" si="16"/>
        <v>17017</v>
      </c>
      <c r="C341" s="15" t="s">
        <v>2834</v>
      </c>
      <c r="D341" s="15">
        <f>IF(ISNA(VLOOKUP($C341&amp;"_2",[1]roadtype_submitted!$C$2:$D$1492,2,FALSE)),0.08,VLOOKUP($C341&amp;"_2",[1]roadtype_submitted!$C$2:$D$1492,2,FALSE))</f>
        <v>0.15</v>
      </c>
      <c r="E341" s="15">
        <f>IF(ISNA(VLOOKUP($C341&amp;"_4",[1]roadtype_submitted!$C$2:$D$1492,2,FALSE)),0.08,VLOOKUP($C341&amp;"_4",[1]roadtype_submitted!$C$2:$D$1492,2,FALSE))</f>
        <v>9.6622E-2</v>
      </c>
      <c r="F341" s="15" t="str">
        <f>IF(ISNA(VLOOKUP($C341&amp;"_2",[1]roadtype_submitted!$C$2:$D$1492,2,FALSE)),"MOVES","Submitted")</f>
        <v>Submitted</v>
      </c>
      <c r="G341" s="14">
        <f t="shared" si="17"/>
        <v>3</v>
      </c>
    </row>
    <row r="342" spans="1:7" x14ac:dyDescent="0.3">
      <c r="A342" s="16">
        <f t="shared" si="15"/>
        <v>17</v>
      </c>
      <c r="B342" s="18">
        <f t="shared" si="16"/>
        <v>17019</v>
      </c>
      <c r="C342" s="15" t="s">
        <v>2835</v>
      </c>
      <c r="D342" s="15">
        <f>IF(ISNA(VLOOKUP($C342&amp;"_2",[1]roadtype_submitted!$C$2:$D$1492,2,FALSE)),0.08,VLOOKUP($C342&amp;"_2",[1]roadtype_submitted!$C$2:$D$1492,2,FALSE))</f>
        <v>0.15</v>
      </c>
      <c r="E342" s="15">
        <f>IF(ISNA(VLOOKUP($C342&amp;"_4",[1]roadtype_submitted!$C$2:$D$1492,2,FALSE)),0.08,VLOOKUP($C342&amp;"_4",[1]roadtype_submitted!$C$2:$D$1492,2,FALSE))</f>
        <v>9.6622E-2</v>
      </c>
      <c r="F342" s="15" t="str">
        <f>IF(ISNA(VLOOKUP($C342&amp;"_2",[1]roadtype_submitted!$C$2:$D$1492,2,FALSE)),"MOVES","Submitted")</f>
        <v>Submitted</v>
      </c>
      <c r="G342" s="14">
        <f t="shared" si="17"/>
        <v>3</v>
      </c>
    </row>
    <row r="343" spans="1:7" x14ac:dyDescent="0.3">
      <c r="A343" s="16">
        <f t="shared" si="15"/>
        <v>17</v>
      </c>
      <c r="B343" s="18">
        <f t="shared" si="16"/>
        <v>17021</v>
      </c>
      <c r="C343" s="15" t="s">
        <v>2836</v>
      </c>
      <c r="D343" s="15">
        <f>IF(ISNA(VLOOKUP($C343&amp;"_2",[1]roadtype_submitted!$C$2:$D$1492,2,FALSE)),0.08,VLOOKUP($C343&amp;"_2",[1]roadtype_submitted!$C$2:$D$1492,2,FALSE))</f>
        <v>0.15</v>
      </c>
      <c r="E343" s="15">
        <f>IF(ISNA(VLOOKUP($C343&amp;"_4",[1]roadtype_submitted!$C$2:$D$1492,2,FALSE)),0.08,VLOOKUP($C343&amp;"_4",[1]roadtype_submitted!$C$2:$D$1492,2,FALSE))</f>
        <v>9.6622E-2</v>
      </c>
      <c r="F343" s="15" t="str">
        <f>IF(ISNA(VLOOKUP($C343&amp;"_2",[1]roadtype_submitted!$C$2:$D$1492,2,FALSE)),"MOVES","Submitted")</f>
        <v>Submitted</v>
      </c>
      <c r="G343" s="14">
        <f t="shared" si="17"/>
        <v>3</v>
      </c>
    </row>
    <row r="344" spans="1:7" x14ac:dyDescent="0.3">
      <c r="A344" s="16">
        <f t="shared" si="15"/>
        <v>17</v>
      </c>
      <c r="B344" s="18">
        <f t="shared" si="16"/>
        <v>17023</v>
      </c>
      <c r="C344" s="15" t="s">
        <v>2837</v>
      </c>
      <c r="D344" s="15">
        <f>IF(ISNA(VLOOKUP($C344&amp;"_2",[1]roadtype_submitted!$C$2:$D$1492,2,FALSE)),0.08,VLOOKUP($C344&amp;"_2",[1]roadtype_submitted!$C$2:$D$1492,2,FALSE))</f>
        <v>0.15</v>
      </c>
      <c r="E344" s="15">
        <f>IF(ISNA(VLOOKUP($C344&amp;"_4",[1]roadtype_submitted!$C$2:$D$1492,2,FALSE)),0.08,VLOOKUP($C344&amp;"_4",[1]roadtype_submitted!$C$2:$D$1492,2,FALSE))</f>
        <v>9.6622E-2</v>
      </c>
      <c r="F344" s="15" t="str">
        <f>IF(ISNA(VLOOKUP($C344&amp;"_2",[1]roadtype_submitted!$C$2:$D$1492,2,FALSE)),"MOVES","Submitted")</f>
        <v>Submitted</v>
      </c>
      <c r="G344" s="14">
        <f t="shared" si="17"/>
        <v>3</v>
      </c>
    </row>
    <row r="345" spans="1:7" x14ac:dyDescent="0.3">
      <c r="A345" s="16">
        <f t="shared" si="15"/>
        <v>17</v>
      </c>
      <c r="B345" s="18">
        <f t="shared" si="16"/>
        <v>17025</v>
      </c>
      <c r="C345" s="15" t="s">
        <v>2838</v>
      </c>
      <c r="D345" s="15">
        <f>IF(ISNA(VLOOKUP($C345&amp;"_2",[1]roadtype_submitted!$C$2:$D$1492,2,FALSE)),0.08,VLOOKUP($C345&amp;"_2",[1]roadtype_submitted!$C$2:$D$1492,2,FALSE))</f>
        <v>0.15</v>
      </c>
      <c r="E345" s="15">
        <f>IF(ISNA(VLOOKUP($C345&amp;"_4",[1]roadtype_submitted!$C$2:$D$1492,2,FALSE)),0.08,VLOOKUP($C345&amp;"_4",[1]roadtype_submitted!$C$2:$D$1492,2,FALSE))</f>
        <v>9.6622E-2</v>
      </c>
      <c r="F345" s="15" t="str">
        <f>IF(ISNA(VLOOKUP($C345&amp;"_2",[1]roadtype_submitted!$C$2:$D$1492,2,FALSE)),"MOVES","Submitted")</f>
        <v>Submitted</v>
      </c>
      <c r="G345" s="14">
        <f t="shared" si="17"/>
        <v>3</v>
      </c>
    </row>
    <row r="346" spans="1:7" x14ac:dyDescent="0.3">
      <c r="A346" s="16">
        <f t="shared" si="15"/>
        <v>17</v>
      </c>
      <c r="B346" s="18">
        <f t="shared" si="16"/>
        <v>17027</v>
      </c>
      <c r="C346" s="15" t="s">
        <v>2839</v>
      </c>
      <c r="D346" s="15">
        <f>IF(ISNA(VLOOKUP($C346&amp;"_2",[1]roadtype_submitted!$C$2:$D$1492,2,FALSE)),0.08,VLOOKUP($C346&amp;"_2",[1]roadtype_submitted!$C$2:$D$1492,2,FALSE))</f>
        <v>0.15</v>
      </c>
      <c r="E346" s="15">
        <f>IF(ISNA(VLOOKUP($C346&amp;"_4",[1]roadtype_submitted!$C$2:$D$1492,2,FALSE)),0.08,VLOOKUP($C346&amp;"_4",[1]roadtype_submitted!$C$2:$D$1492,2,FALSE))</f>
        <v>9.6622E-2</v>
      </c>
      <c r="F346" s="15" t="str">
        <f>IF(ISNA(VLOOKUP($C346&amp;"_2",[1]roadtype_submitted!$C$2:$D$1492,2,FALSE)),"MOVES","Submitted")</f>
        <v>Submitted</v>
      </c>
      <c r="G346" s="14">
        <f t="shared" si="17"/>
        <v>3</v>
      </c>
    </row>
    <row r="347" spans="1:7" x14ac:dyDescent="0.3">
      <c r="A347" s="16">
        <f t="shared" si="15"/>
        <v>17</v>
      </c>
      <c r="B347" s="18">
        <f t="shared" si="16"/>
        <v>17029</v>
      </c>
      <c r="C347" s="15" t="s">
        <v>2840</v>
      </c>
      <c r="D347" s="15">
        <f>IF(ISNA(VLOOKUP($C347&amp;"_2",[1]roadtype_submitted!$C$2:$D$1492,2,FALSE)),0.08,VLOOKUP($C347&amp;"_2",[1]roadtype_submitted!$C$2:$D$1492,2,FALSE))</f>
        <v>0.15</v>
      </c>
      <c r="E347" s="15">
        <f>IF(ISNA(VLOOKUP($C347&amp;"_4",[1]roadtype_submitted!$C$2:$D$1492,2,FALSE)),0.08,VLOOKUP($C347&amp;"_4",[1]roadtype_submitted!$C$2:$D$1492,2,FALSE))</f>
        <v>9.6622E-2</v>
      </c>
      <c r="F347" s="15" t="str">
        <f>IF(ISNA(VLOOKUP($C347&amp;"_2",[1]roadtype_submitted!$C$2:$D$1492,2,FALSE)),"MOVES","Submitted")</f>
        <v>Submitted</v>
      </c>
      <c r="G347" s="14">
        <f t="shared" si="17"/>
        <v>3</v>
      </c>
    </row>
    <row r="348" spans="1:7" x14ac:dyDescent="0.3">
      <c r="A348" s="16">
        <f t="shared" si="15"/>
        <v>17</v>
      </c>
      <c r="B348" s="18">
        <f t="shared" si="16"/>
        <v>17031</v>
      </c>
      <c r="C348" s="15" t="s">
        <v>2841</v>
      </c>
      <c r="D348" s="15">
        <f>IF(ISNA(VLOOKUP($C348&amp;"_2",[1]roadtype_submitted!$C$2:$D$1492,2,FALSE)),0.08,VLOOKUP($C348&amp;"_2",[1]roadtype_submitted!$C$2:$D$1492,2,FALSE))</f>
        <v>0.15</v>
      </c>
      <c r="E348" s="15">
        <f>IF(ISNA(VLOOKUP($C348&amp;"_4",[1]roadtype_submitted!$C$2:$D$1492,2,FALSE)),0.08,VLOOKUP($C348&amp;"_4",[1]roadtype_submitted!$C$2:$D$1492,2,FALSE))</f>
        <v>9.6622E-2</v>
      </c>
      <c r="F348" s="15" t="str">
        <f>IF(ISNA(VLOOKUP($C348&amp;"_2",[1]roadtype_submitted!$C$2:$D$1492,2,FALSE)),"MOVES","Submitted")</f>
        <v>Submitted</v>
      </c>
      <c r="G348" s="14">
        <f t="shared" si="17"/>
        <v>3</v>
      </c>
    </row>
    <row r="349" spans="1:7" x14ac:dyDescent="0.3">
      <c r="A349" s="16">
        <f t="shared" si="15"/>
        <v>17</v>
      </c>
      <c r="B349" s="18">
        <f t="shared" si="16"/>
        <v>17033</v>
      </c>
      <c r="C349" s="15" t="s">
        <v>2842</v>
      </c>
      <c r="D349" s="15">
        <f>IF(ISNA(VLOOKUP($C349&amp;"_2",[1]roadtype_submitted!$C$2:$D$1492,2,FALSE)),0.08,VLOOKUP($C349&amp;"_2",[1]roadtype_submitted!$C$2:$D$1492,2,FALSE))</f>
        <v>0.15</v>
      </c>
      <c r="E349" s="15">
        <f>IF(ISNA(VLOOKUP($C349&amp;"_4",[1]roadtype_submitted!$C$2:$D$1492,2,FALSE)),0.08,VLOOKUP($C349&amp;"_4",[1]roadtype_submitted!$C$2:$D$1492,2,FALSE))</f>
        <v>9.6622E-2</v>
      </c>
      <c r="F349" s="15" t="str">
        <f>IF(ISNA(VLOOKUP($C349&amp;"_2",[1]roadtype_submitted!$C$2:$D$1492,2,FALSE)),"MOVES","Submitted")</f>
        <v>Submitted</v>
      </c>
      <c r="G349" s="14">
        <f t="shared" si="17"/>
        <v>3</v>
      </c>
    </row>
    <row r="350" spans="1:7" x14ac:dyDescent="0.3">
      <c r="A350" s="16">
        <f t="shared" si="15"/>
        <v>17</v>
      </c>
      <c r="B350" s="18">
        <f t="shared" si="16"/>
        <v>17035</v>
      </c>
      <c r="C350" s="15" t="s">
        <v>2843</v>
      </c>
      <c r="D350" s="15">
        <f>IF(ISNA(VLOOKUP($C350&amp;"_2",[1]roadtype_submitted!$C$2:$D$1492,2,FALSE)),0.08,VLOOKUP($C350&amp;"_2",[1]roadtype_submitted!$C$2:$D$1492,2,FALSE))</f>
        <v>0.15</v>
      </c>
      <c r="E350" s="15">
        <f>IF(ISNA(VLOOKUP($C350&amp;"_4",[1]roadtype_submitted!$C$2:$D$1492,2,FALSE)),0.08,VLOOKUP($C350&amp;"_4",[1]roadtype_submitted!$C$2:$D$1492,2,FALSE))</f>
        <v>9.6622E-2</v>
      </c>
      <c r="F350" s="15" t="str">
        <f>IF(ISNA(VLOOKUP($C350&amp;"_2",[1]roadtype_submitted!$C$2:$D$1492,2,FALSE)),"MOVES","Submitted")</f>
        <v>Submitted</v>
      </c>
      <c r="G350" s="14">
        <f t="shared" si="17"/>
        <v>3</v>
      </c>
    </row>
    <row r="351" spans="1:7" x14ac:dyDescent="0.3">
      <c r="A351" s="16">
        <f t="shared" si="15"/>
        <v>17</v>
      </c>
      <c r="B351" s="18">
        <f t="shared" si="16"/>
        <v>17037</v>
      </c>
      <c r="C351" s="15" t="s">
        <v>2844</v>
      </c>
      <c r="D351" s="15">
        <f>IF(ISNA(VLOOKUP($C351&amp;"_2",[1]roadtype_submitted!$C$2:$D$1492,2,FALSE)),0.08,VLOOKUP($C351&amp;"_2",[1]roadtype_submitted!$C$2:$D$1492,2,FALSE))</f>
        <v>0.15</v>
      </c>
      <c r="E351" s="15">
        <f>IF(ISNA(VLOOKUP($C351&amp;"_4",[1]roadtype_submitted!$C$2:$D$1492,2,FALSE)),0.08,VLOOKUP($C351&amp;"_4",[1]roadtype_submitted!$C$2:$D$1492,2,FALSE))</f>
        <v>9.6622E-2</v>
      </c>
      <c r="F351" s="15" t="str">
        <f>IF(ISNA(VLOOKUP($C351&amp;"_2",[1]roadtype_submitted!$C$2:$D$1492,2,FALSE)),"MOVES","Submitted")</f>
        <v>Submitted</v>
      </c>
      <c r="G351" s="14">
        <f t="shared" si="17"/>
        <v>3</v>
      </c>
    </row>
    <row r="352" spans="1:7" x14ac:dyDescent="0.3">
      <c r="A352" s="16">
        <f t="shared" si="15"/>
        <v>17</v>
      </c>
      <c r="B352" s="18">
        <f t="shared" si="16"/>
        <v>17039</v>
      </c>
      <c r="C352" s="15" t="s">
        <v>2845</v>
      </c>
      <c r="D352" s="15">
        <f>IF(ISNA(VLOOKUP($C352&amp;"_2",[1]roadtype_submitted!$C$2:$D$1492,2,FALSE)),0.08,VLOOKUP($C352&amp;"_2",[1]roadtype_submitted!$C$2:$D$1492,2,FALSE))</f>
        <v>0.15</v>
      </c>
      <c r="E352" s="15">
        <f>IF(ISNA(VLOOKUP($C352&amp;"_4",[1]roadtype_submitted!$C$2:$D$1492,2,FALSE)),0.08,VLOOKUP($C352&amp;"_4",[1]roadtype_submitted!$C$2:$D$1492,2,FALSE))</f>
        <v>9.6622E-2</v>
      </c>
      <c r="F352" s="15" t="str">
        <f>IF(ISNA(VLOOKUP($C352&amp;"_2",[1]roadtype_submitted!$C$2:$D$1492,2,FALSE)),"MOVES","Submitted")</f>
        <v>Submitted</v>
      </c>
      <c r="G352" s="14">
        <f t="shared" si="17"/>
        <v>3</v>
      </c>
    </row>
    <row r="353" spans="1:7" x14ac:dyDescent="0.3">
      <c r="A353" s="16">
        <f t="shared" si="15"/>
        <v>17</v>
      </c>
      <c r="B353" s="18">
        <f t="shared" si="16"/>
        <v>17041</v>
      </c>
      <c r="C353" s="15" t="s">
        <v>2846</v>
      </c>
      <c r="D353" s="15">
        <f>IF(ISNA(VLOOKUP($C353&amp;"_2",[1]roadtype_submitted!$C$2:$D$1492,2,FALSE)),0.08,VLOOKUP($C353&amp;"_2",[1]roadtype_submitted!$C$2:$D$1492,2,FALSE))</f>
        <v>0.15</v>
      </c>
      <c r="E353" s="15">
        <f>IF(ISNA(VLOOKUP($C353&amp;"_4",[1]roadtype_submitted!$C$2:$D$1492,2,FALSE)),0.08,VLOOKUP($C353&amp;"_4",[1]roadtype_submitted!$C$2:$D$1492,2,FALSE))</f>
        <v>9.6622E-2</v>
      </c>
      <c r="F353" s="15" t="str">
        <f>IF(ISNA(VLOOKUP($C353&amp;"_2",[1]roadtype_submitted!$C$2:$D$1492,2,FALSE)),"MOVES","Submitted")</f>
        <v>Submitted</v>
      </c>
      <c r="G353" s="14">
        <f t="shared" si="17"/>
        <v>3</v>
      </c>
    </row>
    <row r="354" spans="1:7" x14ac:dyDescent="0.3">
      <c r="A354" s="16">
        <f t="shared" si="15"/>
        <v>17</v>
      </c>
      <c r="B354" s="18">
        <f t="shared" si="16"/>
        <v>17043</v>
      </c>
      <c r="C354" s="15" t="s">
        <v>2847</v>
      </c>
      <c r="D354" s="15">
        <f>IF(ISNA(VLOOKUP($C354&amp;"_2",[1]roadtype_submitted!$C$2:$D$1492,2,FALSE)),0.08,VLOOKUP($C354&amp;"_2",[1]roadtype_submitted!$C$2:$D$1492,2,FALSE))</f>
        <v>0.15</v>
      </c>
      <c r="E354" s="15">
        <f>IF(ISNA(VLOOKUP($C354&amp;"_4",[1]roadtype_submitted!$C$2:$D$1492,2,FALSE)),0.08,VLOOKUP($C354&amp;"_4",[1]roadtype_submitted!$C$2:$D$1492,2,FALSE))</f>
        <v>9.6622E-2</v>
      </c>
      <c r="F354" s="15" t="str">
        <f>IF(ISNA(VLOOKUP($C354&amp;"_2",[1]roadtype_submitted!$C$2:$D$1492,2,FALSE)),"MOVES","Submitted")</f>
        <v>Submitted</v>
      </c>
      <c r="G354" s="14">
        <f t="shared" si="17"/>
        <v>3</v>
      </c>
    </row>
    <row r="355" spans="1:7" x14ac:dyDescent="0.3">
      <c r="A355" s="16">
        <f t="shared" si="15"/>
        <v>17</v>
      </c>
      <c r="B355" s="18">
        <f t="shared" si="16"/>
        <v>17045</v>
      </c>
      <c r="C355" s="15" t="s">
        <v>2848</v>
      </c>
      <c r="D355" s="15">
        <f>IF(ISNA(VLOOKUP($C355&amp;"_2",[1]roadtype_submitted!$C$2:$D$1492,2,FALSE)),0.08,VLOOKUP($C355&amp;"_2",[1]roadtype_submitted!$C$2:$D$1492,2,FALSE))</f>
        <v>0.15</v>
      </c>
      <c r="E355" s="15">
        <f>IF(ISNA(VLOOKUP($C355&amp;"_4",[1]roadtype_submitted!$C$2:$D$1492,2,FALSE)),0.08,VLOOKUP($C355&amp;"_4",[1]roadtype_submitted!$C$2:$D$1492,2,FALSE))</f>
        <v>9.6622E-2</v>
      </c>
      <c r="F355" s="15" t="str">
        <f>IF(ISNA(VLOOKUP($C355&amp;"_2",[1]roadtype_submitted!$C$2:$D$1492,2,FALSE)),"MOVES","Submitted")</f>
        <v>Submitted</v>
      </c>
      <c r="G355" s="14">
        <f t="shared" si="17"/>
        <v>3</v>
      </c>
    </row>
    <row r="356" spans="1:7" x14ac:dyDescent="0.3">
      <c r="A356" s="16">
        <f t="shared" si="15"/>
        <v>17</v>
      </c>
      <c r="B356" s="18">
        <f t="shared" si="16"/>
        <v>17047</v>
      </c>
      <c r="C356" s="15" t="s">
        <v>2849</v>
      </c>
      <c r="D356" s="15">
        <f>IF(ISNA(VLOOKUP($C356&amp;"_2",[1]roadtype_submitted!$C$2:$D$1492,2,FALSE)),0.08,VLOOKUP($C356&amp;"_2",[1]roadtype_submitted!$C$2:$D$1492,2,FALSE))</f>
        <v>0.15</v>
      </c>
      <c r="E356" s="15">
        <f>IF(ISNA(VLOOKUP($C356&amp;"_4",[1]roadtype_submitted!$C$2:$D$1492,2,FALSE)),0.08,VLOOKUP($C356&amp;"_4",[1]roadtype_submitted!$C$2:$D$1492,2,FALSE))</f>
        <v>9.6622E-2</v>
      </c>
      <c r="F356" s="15" t="str">
        <f>IF(ISNA(VLOOKUP($C356&amp;"_2",[1]roadtype_submitted!$C$2:$D$1492,2,FALSE)),"MOVES","Submitted")</f>
        <v>Submitted</v>
      </c>
      <c r="G356" s="14">
        <f t="shared" si="17"/>
        <v>3</v>
      </c>
    </row>
    <row r="357" spans="1:7" x14ac:dyDescent="0.3">
      <c r="A357" s="16">
        <f t="shared" si="15"/>
        <v>17</v>
      </c>
      <c r="B357" s="18">
        <f t="shared" si="16"/>
        <v>17049</v>
      </c>
      <c r="C357" s="15" t="s">
        <v>2850</v>
      </c>
      <c r="D357" s="15">
        <f>IF(ISNA(VLOOKUP($C357&amp;"_2",[1]roadtype_submitted!$C$2:$D$1492,2,FALSE)),0.08,VLOOKUP($C357&amp;"_2",[1]roadtype_submitted!$C$2:$D$1492,2,FALSE))</f>
        <v>0.15</v>
      </c>
      <c r="E357" s="15">
        <f>IF(ISNA(VLOOKUP($C357&amp;"_4",[1]roadtype_submitted!$C$2:$D$1492,2,FALSE)),0.08,VLOOKUP($C357&amp;"_4",[1]roadtype_submitted!$C$2:$D$1492,2,FALSE))</f>
        <v>9.6622E-2</v>
      </c>
      <c r="F357" s="15" t="str">
        <f>IF(ISNA(VLOOKUP($C357&amp;"_2",[1]roadtype_submitted!$C$2:$D$1492,2,FALSE)),"MOVES","Submitted")</f>
        <v>Submitted</v>
      </c>
      <c r="G357" s="14">
        <f t="shared" si="17"/>
        <v>3</v>
      </c>
    </row>
    <row r="358" spans="1:7" x14ac:dyDescent="0.3">
      <c r="A358" s="16">
        <f t="shared" si="15"/>
        <v>17</v>
      </c>
      <c r="B358" s="18">
        <f t="shared" si="16"/>
        <v>17051</v>
      </c>
      <c r="C358" s="15" t="s">
        <v>2851</v>
      </c>
      <c r="D358" s="15">
        <f>IF(ISNA(VLOOKUP($C358&amp;"_2",[1]roadtype_submitted!$C$2:$D$1492,2,FALSE)),0.08,VLOOKUP($C358&amp;"_2",[1]roadtype_submitted!$C$2:$D$1492,2,FALSE))</f>
        <v>0.15</v>
      </c>
      <c r="E358" s="15">
        <f>IF(ISNA(VLOOKUP($C358&amp;"_4",[1]roadtype_submitted!$C$2:$D$1492,2,FALSE)),0.08,VLOOKUP($C358&amp;"_4",[1]roadtype_submitted!$C$2:$D$1492,2,FALSE))</f>
        <v>9.6622E-2</v>
      </c>
      <c r="F358" s="15" t="str">
        <f>IF(ISNA(VLOOKUP($C358&amp;"_2",[1]roadtype_submitted!$C$2:$D$1492,2,FALSE)),"MOVES","Submitted")</f>
        <v>Submitted</v>
      </c>
      <c r="G358" s="14">
        <f t="shared" si="17"/>
        <v>3</v>
      </c>
    </row>
    <row r="359" spans="1:7" x14ac:dyDescent="0.3">
      <c r="A359" s="16">
        <f t="shared" si="15"/>
        <v>17</v>
      </c>
      <c r="B359" s="18">
        <f t="shared" si="16"/>
        <v>17053</v>
      </c>
      <c r="C359" s="15" t="s">
        <v>2852</v>
      </c>
      <c r="D359" s="15">
        <f>IF(ISNA(VLOOKUP($C359&amp;"_2",[1]roadtype_submitted!$C$2:$D$1492,2,FALSE)),0.08,VLOOKUP($C359&amp;"_2",[1]roadtype_submitted!$C$2:$D$1492,2,FALSE))</f>
        <v>0.15</v>
      </c>
      <c r="E359" s="15">
        <f>IF(ISNA(VLOOKUP($C359&amp;"_4",[1]roadtype_submitted!$C$2:$D$1492,2,FALSE)),0.08,VLOOKUP($C359&amp;"_4",[1]roadtype_submitted!$C$2:$D$1492,2,FALSE))</f>
        <v>9.6622E-2</v>
      </c>
      <c r="F359" s="15" t="str">
        <f>IF(ISNA(VLOOKUP($C359&amp;"_2",[1]roadtype_submitted!$C$2:$D$1492,2,FALSE)),"MOVES","Submitted")</f>
        <v>Submitted</v>
      </c>
      <c r="G359" s="14">
        <f t="shared" si="17"/>
        <v>3</v>
      </c>
    </row>
    <row r="360" spans="1:7" x14ac:dyDescent="0.3">
      <c r="A360" s="16">
        <f t="shared" si="15"/>
        <v>17</v>
      </c>
      <c r="B360" s="18">
        <f t="shared" si="16"/>
        <v>17055</v>
      </c>
      <c r="C360" s="15" t="s">
        <v>2853</v>
      </c>
      <c r="D360" s="15">
        <f>IF(ISNA(VLOOKUP($C360&amp;"_2",[1]roadtype_submitted!$C$2:$D$1492,2,FALSE)),0.08,VLOOKUP($C360&amp;"_2",[1]roadtype_submitted!$C$2:$D$1492,2,FALSE))</f>
        <v>0.15</v>
      </c>
      <c r="E360" s="15">
        <f>IF(ISNA(VLOOKUP($C360&amp;"_4",[1]roadtype_submitted!$C$2:$D$1492,2,FALSE)),0.08,VLOOKUP($C360&amp;"_4",[1]roadtype_submitted!$C$2:$D$1492,2,FALSE))</f>
        <v>9.6622E-2</v>
      </c>
      <c r="F360" s="15" t="str">
        <f>IF(ISNA(VLOOKUP($C360&amp;"_2",[1]roadtype_submitted!$C$2:$D$1492,2,FALSE)),"MOVES","Submitted")</f>
        <v>Submitted</v>
      </c>
      <c r="G360" s="14">
        <f t="shared" si="17"/>
        <v>3</v>
      </c>
    </row>
    <row r="361" spans="1:7" x14ac:dyDescent="0.3">
      <c r="A361" s="16">
        <f t="shared" si="15"/>
        <v>17</v>
      </c>
      <c r="B361" s="18">
        <f t="shared" si="16"/>
        <v>17057</v>
      </c>
      <c r="C361" s="15" t="s">
        <v>2854</v>
      </c>
      <c r="D361" s="15">
        <f>IF(ISNA(VLOOKUP($C361&amp;"_2",[1]roadtype_submitted!$C$2:$D$1492,2,FALSE)),0.08,VLOOKUP($C361&amp;"_2",[1]roadtype_submitted!$C$2:$D$1492,2,FALSE))</f>
        <v>0.15</v>
      </c>
      <c r="E361" s="15">
        <f>IF(ISNA(VLOOKUP($C361&amp;"_4",[1]roadtype_submitted!$C$2:$D$1492,2,FALSE)),0.08,VLOOKUP($C361&amp;"_4",[1]roadtype_submitted!$C$2:$D$1492,2,FALSE))</f>
        <v>9.6622E-2</v>
      </c>
      <c r="F361" s="15" t="str">
        <f>IF(ISNA(VLOOKUP($C361&amp;"_2",[1]roadtype_submitted!$C$2:$D$1492,2,FALSE)),"MOVES","Submitted")</f>
        <v>Submitted</v>
      </c>
      <c r="G361" s="14">
        <f t="shared" si="17"/>
        <v>3</v>
      </c>
    </row>
    <row r="362" spans="1:7" x14ac:dyDescent="0.3">
      <c r="A362" s="16">
        <f t="shared" si="15"/>
        <v>17</v>
      </c>
      <c r="B362" s="18">
        <f t="shared" si="16"/>
        <v>17059</v>
      </c>
      <c r="C362" s="15" t="s">
        <v>2855</v>
      </c>
      <c r="D362" s="15">
        <f>IF(ISNA(VLOOKUP($C362&amp;"_2",[1]roadtype_submitted!$C$2:$D$1492,2,FALSE)),0.08,VLOOKUP($C362&amp;"_2",[1]roadtype_submitted!$C$2:$D$1492,2,FALSE))</f>
        <v>0.15</v>
      </c>
      <c r="E362" s="15">
        <f>IF(ISNA(VLOOKUP($C362&amp;"_4",[1]roadtype_submitted!$C$2:$D$1492,2,FALSE)),0.08,VLOOKUP($C362&amp;"_4",[1]roadtype_submitted!$C$2:$D$1492,2,FALSE))</f>
        <v>9.6622E-2</v>
      </c>
      <c r="F362" s="15" t="str">
        <f>IF(ISNA(VLOOKUP($C362&amp;"_2",[1]roadtype_submitted!$C$2:$D$1492,2,FALSE)),"MOVES","Submitted")</f>
        <v>Submitted</v>
      </c>
      <c r="G362" s="14">
        <f t="shared" si="17"/>
        <v>3</v>
      </c>
    </row>
    <row r="363" spans="1:7" x14ac:dyDescent="0.3">
      <c r="A363" s="16">
        <f t="shared" si="15"/>
        <v>17</v>
      </c>
      <c r="B363" s="18">
        <f t="shared" si="16"/>
        <v>17061</v>
      </c>
      <c r="C363" s="15" t="s">
        <v>2856</v>
      </c>
      <c r="D363" s="15">
        <f>IF(ISNA(VLOOKUP($C363&amp;"_2",[1]roadtype_submitted!$C$2:$D$1492,2,FALSE)),0.08,VLOOKUP($C363&amp;"_2",[1]roadtype_submitted!$C$2:$D$1492,2,FALSE))</f>
        <v>0.15</v>
      </c>
      <c r="E363" s="15">
        <f>IF(ISNA(VLOOKUP($C363&amp;"_4",[1]roadtype_submitted!$C$2:$D$1492,2,FALSE)),0.08,VLOOKUP($C363&amp;"_4",[1]roadtype_submitted!$C$2:$D$1492,2,FALSE))</f>
        <v>9.6622E-2</v>
      </c>
      <c r="F363" s="15" t="str">
        <f>IF(ISNA(VLOOKUP($C363&amp;"_2",[1]roadtype_submitted!$C$2:$D$1492,2,FALSE)),"MOVES","Submitted")</f>
        <v>Submitted</v>
      </c>
      <c r="G363" s="14">
        <f t="shared" si="17"/>
        <v>3</v>
      </c>
    </row>
    <row r="364" spans="1:7" x14ac:dyDescent="0.3">
      <c r="A364" s="16">
        <f t="shared" si="15"/>
        <v>17</v>
      </c>
      <c r="B364" s="18">
        <f t="shared" si="16"/>
        <v>17063</v>
      </c>
      <c r="C364" s="15" t="s">
        <v>2857</v>
      </c>
      <c r="D364" s="15">
        <f>IF(ISNA(VLOOKUP($C364&amp;"_2",[1]roadtype_submitted!$C$2:$D$1492,2,FALSE)),0.08,VLOOKUP($C364&amp;"_2",[1]roadtype_submitted!$C$2:$D$1492,2,FALSE))</f>
        <v>0.15</v>
      </c>
      <c r="E364" s="15">
        <f>IF(ISNA(VLOOKUP($C364&amp;"_4",[1]roadtype_submitted!$C$2:$D$1492,2,FALSE)),0.08,VLOOKUP($C364&amp;"_4",[1]roadtype_submitted!$C$2:$D$1492,2,FALSE))</f>
        <v>9.6622E-2</v>
      </c>
      <c r="F364" s="15" t="str">
        <f>IF(ISNA(VLOOKUP($C364&amp;"_2",[1]roadtype_submitted!$C$2:$D$1492,2,FALSE)),"MOVES","Submitted")</f>
        <v>Submitted</v>
      </c>
      <c r="G364" s="14">
        <f t="shared" si="17"/>
        <v>3</v>
      </c>
    </row>
    <row r="365" spans="1:7" x14ac:dyDescent="0.3">
      <c r="A365" s="16">
        <f t="shared" si="15"/>
        <v>17</v>
      </c>
      <c r="B365" s="18">
        <f t="shared" si="16"/>
        <v>17065</v>
      </c>
      <c r="C365" s="15" t="s">
        <v>2858</v>
      </c>
      <c r="D365" s="15">
        <f>IF(ISNA(VLOOKUP($C365&amp;"_2",[1]roadtype_submitted!$C$2:$D$1492,2,FALSE)),0.08,VLOOKUP($C365&amp;"_2",[1]roadtype_submitted!$C$2:$D$1492,2,FALSE))</f>
        <v>0.15</v>
      </c>
      <c r="E365" s="15">
        <f>IF(ISNA(VLOOKUP($C365&amp;"_4",[1]roadtype_submitted!$C$2:$D$1492,2,FALSE)),0.08,VLOOKUP($C365&amp;"_4",[1]roadtype_submitted!$C$2:$D$1492,2,FALSE))</f>
        <v>9.6622E-2</v>
      </c>
      <c r="F365" s="15" t="str">
        <f>IF(ISNA(VLOOKUP($C365&amp;"_2",[1]roadtype_submitted!$C$2:$D$1492,2,FALSE)),"MOVES","Submitted")</f>
        <v>Submitted</v>
      </c>
      <c r="G365" s="14">
        <f t="shared" si="17"/>
        <v>3</v>
      </c>
    </row>
    <row r="366" spans="1:7" x14ac:dyDescent="0.3">
      <c r="A366" s="16">
        <f t="shared" si="15"/>
        <v>17</v>
      </c>
      <c r="B366" s="18">
        <f t="shared" si="16"/>
        <v>17067</v>
      </c>
      <c r="C366" s="15" t="s">
        <v>2859</v>
      </c>
      <c r="D366" s="15">
        <f>IF(ISNA(VLOOKUP($C366&amp;"_2",[1]roadtype_submitted!$C$2:$D$1492,2,FALSE)),0.08,VLOOKUP($C366&amp;"_2",[1]roadtype_submitted!$C$2:$D$1492,2,FALSE))</f>
        <v>0.15</v>
      </c>
      <c r="E366" s="15">
        <f>IF(ISNA(VLOOKUP($C366&amp;"_4",[1]roadtype_submitted!$C$2:$D$1492,2,FALSE)),0.08,VLOOKUP($C366&amp;"_4",[1]roadtype_submitted!$C$2:$D$1492,2,FALSE))</f>
        <v>9.6622E-2</v>
      </c>
      <c r="F366" s="15" t="str">
        <f>IF(ISNA(VLOOKUP($C366&amp;"_2",[1]roadtype_submitted!$C$2:$D$1492,2,FALSE)),"MOVES","Submitted")</f>
        <v>Submitted</v>
      </c>
      <c r="G366" s="14">
        <f t="shared" si="17"/>
        <v>3</v>
      </c>
    </row>
    <row r="367" spans="1:7" x14ac:dyDescent="0.3">
      <c r="A367" s="16">
        <f t="shared" si="15"/>
        <v>17</v>
      </c>
      <c r="B367" s="18">
        <f t="shared" si="16"/>
        <v>17069</v>
      </c>
      <c r="C367" s="15" t="s">
        <v>2860</v>
      </c>
      <c r="D367" s="15">
        <f>IF(ISNA(VLOOKUP($C367&amp;"_2",[1]roadtype_submitted!$C$2:$D$1492,2,FALSE)),0.08,VLOOKUP($C367&amp;"_2",[1]roadtype_submitted!$C$2:$D$1492,2,FALSE))</f>
        <v>0.15</v>
      </c>
      <c r="E367" s="15">
        <f>IF(ISNA(VLOOKUP($C367&amp;"_4",[1]roadtype_submitted!$C$2:$D$1492,2,FALSE)),0.08,VLOOKUP($C367&amp;"_4",[1]roadtype_submitted!$C$2:$D$1492,2,FALSE))</f>
        <v>9.6622E-2</v>
      </c>
      <c r="F367" s="15" t="str">
        <f>IF(ISNA(VLOOKUP($C367&amp;"_2",[1]roadtype_submitted!$C$2:$D$1492,2,FALSE)),"MOVES","Submitted")</f>
        <v>Submitted</v>
      </c>
      <c r="G367" s="14">
        <f t="shared" si="17"/>
        <v>3</v>
      </c>
    </row>
    <row r="368" spans="1:7" x14ac:dyDescent="0.3">
      <c r="A368" s="16">
        <f t="shared" si="15"/>
        <v>17</v>
      </c>
      <c r="B368" s="18">
        <f t="shared" si="16"/>
        <v>17071</v>
      </c>
      <c r="C368" s="15" t="s">
        <v>2861</v>
      </c>
      <c r="D368" s="15">
        <f>IF(ISNA(VLOOKUP($C368&amp;"_2",[1]roadtype_submitted!$C$2:$D$1492,2,FALSE)),0.08,VLOOKUP($C368&amp;"_2",[1]roadtype_submitted!$C$2:$D$1492,2,FALSE))</f>
        <v>0.15</v>
      </c>
      <c r="E368" s="15">
        <f>IF(ISNA(VLOOKUP($C368&amp;"_4",[1]roadtype_submitted!$C$2:$D$1492,2,FALSE)),0.08,VLOOKUP($C368&amp;"_4",[1]roadtype_submitted!$C$2:$D$1492,2,FALSE))</f>
        <v>9.6622E-2</v>
      </c>
      <c r="F368" s="15" t="str">
        <f>IF(ISNA(VLOOKUP($C368&amp;"_2",[1]roadtype_submitted!$C$2:$D$1492,2,FALSE)),"MOVES","Submitted")</f>
        <v>Submitted</v>
      </c>
      <c r="G368" s="14">
        <f t="shared" si="17"/>
        <v>3</v>
      </c>
    </row>
    <row r="369" spans="1:7" x14ac:dyDescent="0.3">
      <c r="A369" s="16">
        <f t="shared" si="15"/>
        <v>17</v>
      </c>
      <c r="B369" s="18">
        <f t="shared" si="16"/>
        <v>17073</v>
      </c>
      <c r="C369" s="15" t="s">
        <v>2862</v>
      </c>
      <c r="D369" s="15">
        <f>IF(ISNA(VLOOKUP($C369&amp;"_2",[1]roadtype_submitted!$C$2:$D$1492,2,FALSE)),0.08,VLOOKUP($C369&amp;"_2",[1]roadtype_submitted!$C$2:$D$1492,2,FALSE))</f>
        <v>0.15</v>
      </c>
      <c r="E369" s="15">
        <f>IF(ISNA(VLOOKUP($C369&amp;"_4",[1]roadtype_submitted!$C$2:$D$1492,2,FALSE)),0.08,VLOOKUP($C369&amp;"_4",[1]roadtype_submitted!$C$2:$D$1492,2,FALSE))</f>
        <v>9.6622E-2</v>
      </c>
      <c r="F369" s="15" t="str">
        <f>IF(ISNA(VLOOKUP($C369&amp;"_2",[1]roadtype_submitted!$C$2:$D$1492,2,FALSE)),"MOVES","Submitted")</f>
        <v>Submitted</v>
      </c>
      <c r="G369" s="14">
        <f t="shared" si="17"/>
        <v>3</v>
      </c>
    </row>
    <row r="370" spans="1:7" x14ac:dyDescent="0.3">
      <c r="A370" s="16">
        <f t="shared" si="15"/>
        <v>17</v>
      </c>
      <c r="B370" s="18">
        <f t="shared" si="16"/>
        <v>17075</v>
      </c>
      <c r="C370" s="15" t="s">
        <v>2863</v>
      </c>
      <c r="D370" s="15">
        <f>IF(ISNA(VLOOKUP($C370&amp;"_2",[1]roadtype_submitted!$C$2:$D$1492,2,FALSE)),0.08,VLOOKUP($C370&amp;"_2",[1]roadtype_submitted!$C$2:$D$1492,2,FALSE))</f>
        <v>0.15</v>
      </c>
      <c r="E370" s="15">
        <f>IF(ISNA(VLOOKUP($C370&amp;"_4",[1]roadtype_submitted!$C$2:$D$1492,2,FALSE)),0.08,VLOOKUP($C370&amp;"_4",[1]roadtype_submitted!$C$2:$D$1492,2,FALSE))</f>
        <v>9.6622E-2</v>
      </c>
      <c r="F370" s="15" t="str">
        <f>IF(ISNA(VLOOKUP($C370&amp;"_2",[1]roadtype_submitted!$C$2:$D$1492,2,FALSE)),"MOVES","Submitted")</f>
        <v>Submitted</v>
      </c>
      <c r="G370" s="14">
        <f t="shared" si="17"/>
        <v>3</v>
      </c>
    </row>
    <row r="371" spans="1:7" x14ac:dyDescent="0.3">
      <c r="A371" s="16">
        <f t="shared" si="15"/>
        <v>17</v>
      </c>
      <c r="B371" s="18">
        <f t="shared" si="16"/>
        <v>17077</v>
      </c>
      <c r="C371" s="15" t="s">
        <v>2864</v>
      </c>
      <c r="D371" s="15">
        <f>IF(ISNA(VLOOKUP($C371&amp;"_2",[1]roadtype_submitted!$C$2:$D$1492,2,FALSE)),0.08,VLOOKUP($C371&amp;"_2",[1]roadtype_submitted!$C$2:$D$1492,2,FALSE))</f>
        <v>0.15</v>
      </c>
      <c r="E371" s="15">
        <f>IF(ISNA(VLOOKUP($C371&amp;"_4",[1]roadtype_submitted!$C$2:$D$1492,2,FALSE)),0.08,VLOOKUP($C371&amp;"_4",[1]roadtype_submitted!$C$2:$D$1492,2,FALSE))</f>
        <v>9.6622E-2</v>
      </c>
      <c r="F371" s="15" t="str">
        <f>IF(ISNA(VLOOKUP($C371&amp;"_2",[1]roadtype_submitted!$C$2:$D$1492,2,FALSE)),"MOVES","Submitted")</f>
        <v>Submitted</v>
      </c>
      <c r="G371" s="14">
        <f t="shared" si="17"/>
        <v>3</v>
      </c>
    </row>
    <row r="372" spans="1:7" x14ac:dyDescent="0.3">
      <c r="A372" s="16">
        <f t="shared" si="15"/>
        <v>17</v>
      </c>
      <c r="B372" s="18">
        <f t="shared" si="16"/>
        <v>17079</v>
      </c>
      <c r="C372" s="15" t="s">
        <v>2865</v>
      </c>
      <c r="D372" s="15">
        <f>IF(ISNA(VLOOKUP($C372&amp;"_2",[1]roadtype_submitted!$C$2:$D$1492,2,FALSE)),0.08,VLOOKUP($C372&amp;"_2",[1]roadtype_submitted!$C$2:$D$1492,2,FALSE))</f>
        <v>0.15</v>
      </c>
      <c r="E372" s="15">
        <f>IF(ISNA(VLOOKUP($C372&amp;"_4",[1]roadtype_submitted!$C$2:$D$1492,2,FALSE)),0.08,VLOOKUP($C372&amp;"_4",[1]roadtype_submitted!$C$2:$D$1492,2,FALSE))</f>
        <v>9.6622E-2</v>
      </c>
      <c r="F372" s="15" t="str">
        <f>IF(ISNA(VLOOKUP($C372&amp;"_2",[1]roadtype_submitted!$C$2:$D$1492,2,FALSE)),"MOVES","Submitted")</f>
        <v>Submitted</v>
      </c>
      <c r="G372" s="14">
        <f t="shared" si="17"/>
        <v>3</v>
      </c>
    </row>
    <row r="373" spans="1:7" x14ac:dyDescent="0.3">
      <c r="A373" s="16">
        <f t="shared" si="15"/>
        <v>17</v>
      </c>
      <c r="B373" s="18">
        <f t="shared" si="16"/>
        <v>17081</v>
      </c>
      <c r="C373" s="15" t="s">
        <v>2866</v>
      </c>
      <c r="D373" s="15">
        <f>IF(ISNA(VLOOKUP($C373&amp;"_2",[1]roadtype_submitted!$C$2:$D$1492,2,FALSE)),0.08,VLOOKUP($C373&amp;"_2",[1]roadtype_submitted!$C$2:$D$1492,2,FALSE))</f>
        <v>0.15</v>
      </c>
      <c r="E373" s="15">
        <f>IF(ISNA(VLOOKUP($C373&amp;"_4",[1]roadtype_submitted!$C$2:$D$1492,2,FALSE)),0.08,VLOOKUP($C373&amp;"_4",[1]roadtype_submitted!$C$2:$D$1492,2,FALSE))</f>
        <v>9.6622E-2</v>
      </c>
      <c r="F373" s="15" t="str">
        <f>IF(ISNA(VLOOKUP($C373&amp;"_2",[1]roadtype_submitted!$C$2:$D$1492,2,FALSE)),"MOVES","Submitted")</f>
        <v>Submitted</v>
      </c>
      <c r="G373" s="14">
        <f t="shared" si="17"/>
        <v>3</v>
      </c>
    </row>
    <row r="374" spans="1:7" x14ac:dyDescent="0.3">
      <c r="A374" s="16">
        <f t="shared" si="15"/>
        <v>17</v>
      </c>
      <c r="B374" s="18">
        <f t="shared" si="16"/>
        <v>17083</v>
      </c>
      <c r="C374" s="15" t="s">
        <v>2867</v>
      </c>
      <c r="D374" s="15">
        <f>IF(ISNA(VLOOKUP($C374&amp;"_2",[1]roadtype_submitted!$C$2:$D$1492,2,FALSE)),0.08,VLOOKUP($C374&amp;"_2",[1]roadtype_submitted!$C$2:$D$1492,2,FALSE))</f>
        <v>0.15</v>
      </c>
      <c r="E374" s="15">
        <f>IF(ISNA(VLOOKUP($C374&amp;"_4",[1]roadtype_submitted!$C$2:$D$1492,2,FALSE)),0.08,VLOOKUP($C374&amp;"_4",[1]roadtype_submitted!$C$2:$D$1492,2,FALSE))</f>
        <v>9.6622E-2</v>
      </c>
      <c r="F374" s="15" t="str">
        <f>IF(ISNA(VLOOKUP($C374&amp;"_2",[1]roadtype_submitted!$C$2:$D$1492,2,FALSE)),"MOVES","Submitted")</f>
        <v>Submitted</v>
      </c>
      <c r="G374" s="14">
        <f t="shared" si="17"/>
        <v>3</v>
      </c>
    </row>
    <row r="375" spans="1:7" x14ac:dyDescent="0.3">
      <c r="A375" s="16">
        <f t="shared" si="15"/>
        <v>17</v>
      </c>
      <c r="B375" s="18">
        <f t="shared" si="16"/>
        <v>17085</v>
      </c>
      <c r="C375" s="15" t="s">
        <v>2868</v>
      </c>
      <c r="D375" s="15">
        <f>IF(ISNA(VLOOKUP($C375&amp;"_2",[1]roadtype_submitted!$C$2:$D$1492,2,FALSE)),0.08,VLOOKUP($C375&amp;"_2",[1]roadtype_submitted!$C$2:$D$1492,2,FALSE))</f>
        <v>0.15</v>
      </c>
      <c r="E375" s="15">
        <f>IF(ISNA(VLOOKUP($C375&amp;"_4",[1]roadtype_submitted!$C$2:$D$1492,2,FALSE)),0.08,VLOOKUP($C375&amp;"_4",[1]roadtype_submitted!$C$2:$D$1492,2,FALSE))</f>
        <v>9.6622E-2</v>
      </c>
      <c r="F375" s="15" t="str">
        <f>IF(ISNA(VLOOKUP($C375&amp;"_2",[1]roadtype_submitted!$C$2:$D$1492,2,FALSE)),"MOVES","Submitted")</f>
        <v>Submitted</v>
      </c>
      <c r="G375" s="14">
        <f t="shared" si="17"/>
        <v>3</v>
      </c>
    </row>
    <row r="376" spans="1:7" x14ac:dyDescent="0.3">
      <c r="A376" s="16">
        <f t="shared" si="15"/>
        <v>17</v>
      </c>
      <c r="B376" s="18">
        <f t="shared" si="16"/>
        <v>17087</v>
      </c>
      <c r="C376" s="15" t="s">
        <v>2869</v>
      </c>
      <c r="D376" s="15">
        <f>IF(ISNA(VLOOKUP($C376&amp;"_2",[1]roadtype_submitted!$C$2:$D$1492,2,FALSE)),0.08,VLOOKUP($C376&amp;"_2",[1]roadtype_submitted!$C$2:$D$1492,2,FALSE))</f>
        <v>0.15</v>
      </c>
      <c r="E376" s="15">
        <f>IF(ISNA(VLOOKUP($C376&amp;"_4",[1]roadtype_submitted!$C$2:$D$1492,2,FALSE)),0.08,VLOOKUP($C376&amp;"_4",[1]roadtype_submitted!$C$2:$D$1492,2,FALSE))</f>
        <v>9.6622E-2</v>
      </c>
      <c r="F376" s="15" t="str">
        <f>IF(ISNA(VLOOKUP($C376&amp;"_2",[1]roadtype_submitted!$C$2:$D$1492,2,FALSE)),"MOVES","Submitted")</f>
        <v>Submitted</v>
      </c>
      <c r="G376" s="14">
        <f t="shared" si="17"/>
        <v>3</v>
      </c>
    </row>
    <row r="377" spans="1:7" x14ac:dyDescent="0.3">
      <c r="A377" s="16">
        <f t="shared" si="15"/>
        <v>17</v>
      </c>
      <c r="B377" s="18">
        <f t="shared" si="16"/>
        <v>17089</v>
      </c>
      <c r="C377" s="15" t="s">
        <v>2870</v>
      </c>
      <c r="D377" s="15">
        <f>IF(ISNA(VLOOKUP($C377&amp;"_2",[1]roadtype_submitted!$C$2:$D$1492,2,FALSE)),0.08,VLOOKUP($C377&amp;"_2",[1]roadtype_submitted!$C$2:$D$1492,2,FALSE))</f>
        <v>0.15</v>
      </c>
      <c r="E377" s="15">
        <f>IF(ISNA(VLOOKUP($C377&amp;"_4",[1]roadtype_submitted!$C$2:$D$1492,2,FALSE)),0.08,VLOOKUP($C377&amp;"_4",[1]roadtype_submitted!$C$2:$D$1492,2,FALSE))</f>
        <v>9.6622E-2</v>
      </c>
      <c r="F377" s="15" t="str">
        <f>IF(ISNA(VLOOKUP($C377&amp;"_2",[1]roadtype_submitted!$C$2:$D$1492,2,FALSE)),"MOVES","Submitted")</f>
        <v>Submitted</v>
      </c>
      <c r="G377" s="14">
        <f t="shared" si="17"/>
        <v>3</v>
      </c>
    </row>
    <row r="378" spans="1:7" x14ac:dyDescent="0.3">
      <c r="A378" s="16">
        <f t="shared" si="15"/>
        <v>17</v>
      </c>
      <c r="B378" s="18">
        <f t="shared" si="16"/>
        <v>17091</v>
      </c>
      <c r="C378" s="15" t="s">
        <v>2871</v>
      </c>
      <c r="D378" s="15">
        <f>IF(ISNA(VLOOKUP($C378&amp;"_2",[1]roadtype_submitted!$C$2:$D$1492,2,FALSE)),0.08,VLOOKUP($C378&amp;"_2",[1]roadtype_submitted!$C$2:$D$1492,2,FALSE))</f>
        <v>0.15</v>
      </c>
      <c r="E378" s="15">
        <f>IF(ISNA(VLOOKUP($C378&amp;"_4",[1]roadtype_submitted!$C$2:$D$1492,2,FALSE)),0.08,VLOOKUP($C378&amp;"_4",[1]roadtype_submitted!$C$2:$D$1492,2,FALSE))</f>
        <v>9.6622E-2</v>
      </c>
      <c r="F378" s="15" t="str">
        <f>IF(ISNA(VLOOKUP($C378&amp;"_2",[1]roadtype_submitted!$C$2:$D$1492,2,FALSE)),"MOVES","Submitted")</f>
        <v>Submitted</v>
      </c>
      <c r="G378" s="14">
        <f t="shared" si="17"/>
        <v>3</v>
      </c>
    </row>
    <row r="379" spans="1:7" x14ac:dyDescent="0.3">
      <c r="A379" s="16">
        <f t="shared" si="15"/>
        <v>17</v>
      </c>
      <c r="B379" s="18">
        <f t="shared" si="16"/>
        <v>17093</v>
      </c>
      <c r="C379" s="15" t="s">
        <v>2872</v>
      </c>
      <c r="D379" s="15">
        <f>IF(ISNA(VLOOKUP($C379&amp;"_2",[1]roadtype_submitted!$C$2:$D$1492,2,FALSE)),0.08,VLOOKUP($C379&amp;"_2",[1]roadtype_submitted!$C$2:$D$1492,2,FALSE))</f>
        <v>0.15</v>
      </c>
      <c r="E379" s="15">
        <f>IF(ISNA(VLOOKUP($C379&amp;"_4",[1]roadtype_submitted!$C$2:$D$1492,2,FALSE)),0.08,VLOOKUP($C379&amp;"_4",[1]roadtype_submitted!$C$2:$D$1492,2,FALSE))</f>
        <v>9.6622E-2</v>
      </c>
      <c r="F379" s="15" t="str">
        <f>IF(ISNA(VLOOKUP($C379&amp;"_2",[1]roadtype_submitted!$C$2:$D$1492,2,FALSE)),"MOVES","Submitted")</f>
        <v>Submitted</v>
      </c>
      <c r="G379" s="14">
        <f t="shared" si="17"/>
        <v>3</v>
      </c>
    </row>
    <row r="380" spans="1:7" x14ac:dyDescent="0.3">
      <c r="A380" s="16">
        <f t="shared" si="15"/>
        <v>17</v>
      </c>
      <c r="B380" s="18">
        <f t="shared" si="16"/>
        <v>17095</v>
      </c>
      <c r="C380" s="15" t="s">
        <v>2873</v>
      </c>
      <c r="D380" s="15">
        <f>IF(ISNA(VLOOKUP($C380&amp;"_2",[1]roadtype_submitted!$C$2:$D$1492,2,FALSE)),0.08,VLOOKUP($C380&amp;"_2",[1]roadtype_submitted!$C$2:$D$1492,2,FALSE))</f>
        <v>0.15</v>
      </c>
      <c r="E380" s="15">
        <f>IF(ISNA(VLOOKUP($C380&amp;"_4",[1]roadtype_submitted!$C$2:$D$1492,2,FALSE)),0.08,VLOOKUP($C380&amp;"_4",[1]roadtype_submitted!$C$2:$D$1492,2,FALSE))</f>
        <v>9.6622E-2</v>
      </c>
      <c r="F380" s="15" t="str">
        <f>IF(ISNA(VLOOKUP($C380&amp;"_2",[1]roadtype_submitted!$C$2:$D$1492,2,FALSE)),"MOVES","Submitted")</f>
        <v>Submitted</v>
      </c>
      <c r="G380" s="14">
        <f t="shared" si="17"/>
        <v>3</v>
      </c>
    </row>
    <row r="381" spans="1:7" x14ac:dyDescent="0.3">
      <c r="A381" s="16">
        <f t="shared" si="15"/>
        <v>17</v>
      </c>
      <c r="B381" s="18">
        <f t="shared" si="16"/>
        <v>17097</v>
      </c>
      <c r="C381" s="15" t="s">
        <v>2874</v>
      </c>
      <c r="D381" s="15">
        <f>IF(ISNA(VLOOKUP($C381&amp;"_2",[1]roadtype_submitted!$C$2:$D$1492,2,FALSE)),0.08,VLOOKUP($C381&amp;"_2",[1]roadtype_submitted!$C$2:$D$1492,2,FALSE))</f>
        <v>0.15</v>
      </c>
      <c r="E381" s="15">
        <f>IF(ISNA(VLOOKUP($C381&amp;"_4",[1]roadtype_submitted!$C$2:$D$1492,2,FALSE)),0.08,VLOOKUP($C381&amp;"_4",[1]roadtype_submitted!$C$2:$D$1492,2,FALSE))</f>
        <v>9.6622E-2</v>
      </c>
      <c r="F381" s="15" t="str">
        <f>IF(ISNA(VLOOKUP($C381&amp;"_2",[1]roadtype_submitted!$C$2:$D$1492,2,FALSE)),"MOVES","Submitted")</f>
        <v>Submitted</v>
      </c>
      <c r="G381" s="14">
        <f t="shared" si="17"/>
        <v>3</v>
      </c>
    </row>
    <row r="382" spans="1:7" x14ac:dyDescent="0.3">
      <c r="A382" s="16">
        <f t="shared" si="15"/>
        <v>17</v>
      </c>
      <c r="B382" s="18">
        <f t="shared" si="16"/>
        <v>17099</v>
      </c>
      <c r="C382" s="15" t="s">
        <v>2875</v>
      </c>
      <c r="D382" s="15">
        <f>IF(ISNA(VLOOKUP($C382&amp;"_2",[1]roadtype_submitted!$C$2:$D$1492,2,FALSE)),0.08,VLOOKUP($C382&amp;"_2",[1]roadtype_submitted!$C$2:$D$1492,2,FALSE))</f>
        <v>0.15</v>
      </c>
      <c r="E382" s="15">
        <f>IF(ISNA(VLOOKUP($C382&amp;"_4",[1]roadtype_submitted!$C$2:$D$1492,2,FALSE)),0.08,VLOOKUP($C382&amp;"_4",[1]roadtype_submitted!$C$2:$D$1492,2,FALSE))</f>
        <v>9.6622E-2</v>
      </c>
      <c r="F382" s="15" t="str">
        <f>IF(ISNA(VLOOKUP($C382&amp;"_2",[1]roadtype_submitted!$C$2:$D$1492,2,FALSE)),"MOVES","Submitted")</f>
        <v>Submitted</v>
      </c>
      <c r="G382" s="14">
        <f t="shared" si="17"/>
        <v>3</v>
      </c>
    </row>
    <row r="383" spans="1:7" x14ac:dyDescent="0.3">
      <c r="A383" s="16">
        <f t="shared" si="15"/>
        <v>17</v>
      </c>
      <c r="B383" s="18">
        <f t="shared" si="16"/>
        <v>17101</v>
      </c>
      <c r="C383" s="15" t="s">
        <v>2876</v>
      </c>
      <c r="D383" s="15">
        <f>IF(ISNA(VLOOKUP($C383&amp;"_2",[1]roadtype_submitted!$C$2:$D$1492,2,FALSE)),0.08,VLOOKUP($C383&amp;"_2",[1]roadtype_submitted!$C$2:$D$1492,2,FALSE))</f>
        <v>0.15</v>
      </c>
      <c r="E383" s="15">
        <f>IF(ISNA(VLOOKUP($C383&amp;"_4",[1]roadtype_submitted!$C$2:$D$1492,2,FALSE)),0.08,VLOOKUP($C383&amp;"_4",[1]roadtype_submitted!$C$2:$D$1492,2,FALSE))</f>
        <v>9.6622E-2</v>
      </c>
      <c r="F383" s="15" t="str">
        <f>IF(ISNA(VLOOKUP($C383&amp;"_2",[1]roadtype_submitted!$C$2:$D$1492,2,FALSE)),"MOVES","Submitted")</f>
        <v>Submitted</v>
      </c>
      <c r="G383" s="14">
        <f t="shared" si="17"/>
        <v>3</v>
      </c>
    </row>
    <row r="384" spans="1:7" x14ac:dyDescent="0.3">
      <c r="A384" s="16">
        <f t="shared" si="15"/>
        <v>17</v>
      </c>
      <c r="B384" s="18">
        <f t="shared" si="16"/>
        <v>17103</v>
      </c>
      <c r="C384" s="15" t="s">
        <v>2877</v>
      </c>
      <c r="D384" s="15">
        <f>IF(ISNA(VLOOKUP($C384&amp;"_2",[1]roadtype_submitted!$C$2:$D$1492,2,FALSE)),0.08,VLOOKUP($C384&amp;"_2",[1]roadtype_submitted!$C$2:$D$1492,2,FALSE))</f>
        <v>0.15</v>
      </c>
      <c r="E384" s="15">
        <f>IF(ISNA(VLOOKUP($C384&amp;"_4",[1]roadtype_submitted!$C$2:$D$1492,2,FALSE)),0.08,VLOOKUP($C384&amp;"_4",[1]roadtype_submitted!$C$2:$D$1492,2,FALSE))</f>
        <v>9.6622E-2</v>
      </c>
      <c r="F384" s="15" t="str">
        <f>IF(ISNA(VLOOKUP($C384&amp;"_2",[1]roadtype_submitted!$C$2:$D$1492,2,FALSE)),"MOVES","Submitted")</f>
        <v>Submitted</v>
      </c>
      <c r="G384" s="14">
        <f t="shared" si="17"/>
        <v>3</v>
      </c>
    </row>
    <row r="385" spans="1:7" x14ac:dyDescent="0.3">
      <c r="A385" s="16">
        <f t="shared" si="15"/>
        <v>17</v>
      </c>
      <c r="B385" s="18">
        <f t="shared" si="16"/>
        <v>17105</v>
      </c>
      <c r="C385" s="15" t="s">
        <v>2878</v>
      </c>
      <c r="D385" s="15">
        <f>IF(ISNA(VLOOKUP($C385&amp;"_2",[1]roadtype_submitted!$C$2:$D$1492,2,FALSE)),0.08,VLOOKUP($C385&amp;"_2",[1]roadtype_submitted!$C$2:$D$1492,2,FALSE))</f>
        <v>0.15</v>
      </c>
      <c r="E385" s="15">
        <f>IF(ISNA(VLOOKUP($C385&amp;"_4",[1]roadtype_submitted!$C$2:$D$1492,2,FALSE)),0.08,VLOOKUP($C385&amp;"_4",[1]roadtype_submitted!$C$2:$D$1492,2,FALSE))</f>
        <v>9.6622E-2</v>
      </c>
      <c r="F385" s="15" t="str">
        <f>IF(ISNA(VLOOKUP($C385&amp;"_2",[1]roadtype_submitted!$C$2:$D$1492,2,FALSE)),"MOVES","Submitted")</f>
        <v>Submitted</v>
      </c>
      <c r="G385" s="14">
        <f t="shared" si="17"/>
        <v>3</v>
      </c>
    </row>
    <row r="386" spans="1:7" x14ac:dyDescent="0.3">
      <c r="A386" s="16">
        <f t="shared" si="15"/>
        <v>17</v>
      </c>
      <c r="B386" s="18">
        <f t="shared" si="16"/>
        <v>17107</v>
      </c>
      <c r="C386" s="15" t="s">
        <v>2879</v>
      </c>
      <c r="D386" s="15">
        <f>IF(ISNA(VLOOKUP($C386&amp;"_2",[1]roadtype_submitted!$C$2:$D$1492,2,FALSE)),0.08,VLOOKUP($C386&amp;"_2",[1]roadtype_submitted!$C$2:$D$1492,2,FALSE))</f>
        <v>0.15</v>
      </c>
      <c r="E386" s="15">
        <f>IF(ISNA(VLOOKUP($C386&amp;"_4",[1]roadtype_submitted!$C$2:$D$1492,2,FALSE)),0.08,VLOOKUP($C386&amp;"_4",[1]roadtype_submitted!$C$2:$D$1492,2,FALSE))</f>
        <v>9.6622E-2</v>
      </c>
      <c r="F386" s="15" t="str">
        <f>IF(ISNA(VLOOKUP($C386&amp;"_2",[1]roadtype_submitted!$C$2:$D$1492,2,FALSE)),"MOVES","Submitted")</f>
        <v>Submitted</v>
      </c>
      <c r="G386" s="14">
        <f t="shared" si="17"/>
        <v>3</v>
      </c>
    </row>
    <row r="387" spans="1:7" x14ac:dyDescent="0.3">
      <c r="A387" s="16">
        <f t="shared" si="15"/>
        <v>17</v>
      </c>
      <c r="B387" s="18">
        <f t="shared" si="16"/>
        <v>17109</v>
      </c>
      <c r="C387" s="15" t="s">
        <v>2880</v>
      </c>
      <c r="D387" s="15">
        <f>IF(ISNA(VLOOKUP($C387&amp;"_2",[1]roadtype_submitted!$C$2:$D$1492,2,FALSE)),0.08,VLOOKUP($C387&amp;"_2",[1]roadtype_submitted!$C$2:$D$1492,2,FALSE))</f>
        <v>0.15</v>
      </c>
      <c r="E387" s="15">
        <f>IF(ISNA(VLOOKUP($C387&amp;"_4",[1]roadtype_submitted!$C$2:$D$1492,2,FALSE)),0.08,VLOOKUP($C387&amp;"_4",[1]roadtype_submitted!$C$2:$D$1492,2,FALSE))</f>
        <v>9.6622E-2</v>
      </c>
      <c r="F387" s="15" t="str">
        <f>IF(ISNA(VLOOKUP($C387&amp;"_2",[1]roadtype_submitted!$C$2:$D$1492,2,FALSE)),"MOVES","Submitted")</f>
        <v>Submitted</v>
      </c>
      <c r="G387" s="14">
        <f t="shared" si="17"/>
        <v>3</v>
      </c>
    </row>
    <row r="388" spans="1:7" x14ac:dyDescent="0.3">
      <c r="A388" s="16">
        <f t="shared" si="15"/>
        <v>17</v>
      </c>
      <c r="B388" s="18">
        <f t="shared" si="16"/>
        <v>17111</v>
      </c>
      <c r="C388" s="15" t="s">
        <v>2881</v>
      </c>
      <c r="D388" s="15">
        <f>IF(ISNA(VLOOKUP($C388&amp;"_2",[1]roadtype_submitted!$C$2:$D$1492,2,FALSE)),0.08,VLOOKUP($C388&amp;"_2",[1]roadtype_submitted!$C$2:$D$1492,2,FALSE))</f>
        <v>0.15</v>
      </c>
      <c r="E388" s="15">
        <f>IF(ISNA(VLOOKUP($C388&amp;"_4",[1]roadtype_submitted!$C$2:$D$1492,2,FALSE)),0.08,VLOOKUP($C388&amp;"_4",[1]roadtype_submitted!$C$2:$D$1492,2,FALSE))</f>
        <v>9.6622E-2</v>
      </c>
      <c r="F388" s="15" t="str">
        <f>IF(ISNA(VLOOKUP($C388&amp;"_2",[1]roadtype_submitted!$C$2:$D$1492,2,FALSE)),"MOVES","Submitted")</f>
        <v>Submitted</v>
      </c>
      <c r="G388" s="14">
        <f t="shared" si="17"/>
        <v>3</v>
      </c>
    </row>
    <row r="389" spans="1:7" x14ac:dyDescent="0.3">
      <c r="A389" s="16">
        <f t="shared" si="15"/>
        <v>17</v>
      </c>
      <c r="B389" s="18">
        <f t="shared" si="16"/>
        <v>17113</v>
      </c>
      <c r="C389" s="15" t="s">
        <v>2882</v>
      </c>
      <c r="D389" s="15">
        <f>IF(ISNA(VLOOKUP($C389&amp;"_2",[1]roadtype_submitted!$C$2:$D$1492,2,FALSE)),0.08,VLOOKUP($C389&amp;"_2",[1]roadtype_submitted!$C$2:$D$1492,2,FALSE))</f>
        <v>0.15</v>
      </c>
      <c r="E389" s="15">
        <f>IF(ISNA(VLOOKUP($C389&amp;"_4",[1]roadtype_submitted!$C$2:$D$1492,2,FALSE)),0.08,VLOOKUP($C389&amp;"_4",[1]roadtype_submitted!$C$2:$D$1492,2,FALSE))</f>
        <v>9.6622E-2</v>
      </c>
      <c r="F389" s="15" t="str">
        <f>IF(ISNA(VLOOKUP($C389&amp;"_2",[1]roadtype_submitted!$C$2:$D$1492,2,FALSE)),"MOVES","Submitted")</f>
        <v>Submitted</v>
      </c>
      <c r="G389" s="14">
        <f t="shared" si="17"/>
        <v>3</v>
      </c>
    </row>
    <row r="390" spans="1:7" x14ac:dyDescent="0.3">
      <c r="A390" s="16">
        <f t="shared" ref="A390:A453" si="18">TRUNC(B390/1000,0)</f>
        <v>17</v>
      </c>
      <c r="B390" s="18">
        <f t="shared" ref="B390:B453" si="19">MID(C390,2,5)*1</f>
        <v>17115</v>
      </c>
      <c r="C390" s="15" t="s">
        <v>2883</v>
      </c>
      <c r="D390" s="15">
        <f>IF(ISNA(VLOOKUP($C390&amp;"_2",[1]roadtype_submitted!$C$2:$D$1492,2,FALSE)),0.08,VLOOKUP($C390&amp;"_2",[1]roadtype_submitted!$C$2:$D$1492,2,FALSE))</f>
        <v>0.15</v>
      </c>
      <c r="E390" s="15">
        <f>IF(ISNA(VLOOKUP($C390&amp;"_4",[1]roadtype_submitted!$C$2:$D$1492,2,FALSE)),0.08,VLOOKUP($C390&amp;"_4",[1]roadtype_submitted!$C$2:$D$1492,2,FALSE))</f>
        <v>9.6622E-2</v>
      </c>
      <c r="F390" s="15" t="str">
        <f>IF(ISNA(VLOOKUP($C390&amp;"_2",[1]roadtype_submitted!$C$2:$D$1492,2,FALSE)),"MOVES","Submitted")</f>
        <v>Submitted</v>
      </c>
      <c r="G390" s="14">
        <f t="shared" ref="G390:G453" si="20">VLOOKUP(E390,$I$14:$J$19,2,TRUE)</f>
        <v>3</v>
      </c>
    </row>
    <row r="391" spans="1:7" x14ac:dyDescent="0.3">
      <c r="A391" s="16">
        <f t="shared" si="18"/>
        <v>17</v>
      </c>
      <c r="B391" s="18">
        <f t="shared" si="19"/>
        <v>17117</v>
      </c>
      <c r="C391" s="15" t="s">
        <v>2884</v>
      </c>
      <c r="D391" s="15">
        <f>IF(ISNA(VLOOKUP($C391&amp;"_2",[1]roadtype_submitted!$C$2:$D$1492,2,FALSE)),0.08,VLOOKUP($C391&amp;"_2",[1]roadtype_submitted!$C$2:$D$1492,2,FALSE))</f>
        <v>0.15</v>
      </c>
      <c r="E391" s="15">
        <f>IF(ISNA(VLOOKUP($C391&amp;"_4",[1]roadtype_submitted!$C$2:$D$1492,2,FALSE)),0.08,VLOOKUP($C391&amp;"_4",[1]roadtype_submitted!$C$2:$D$1492,2,FALSE))</f>
        <v>9.6622E-2</v>
      </c>
      <c r="F391" s="15" t="str">
        <f>IF(ISNA(VLOOKUP($C391&amp;"_2",[1]roadtype_submitted!$C$2:$D$1492,2,FALSE)),"MOVES","Submitted")</f>
        <v>Submitted</v>
      </c>
      <c r="G391" s="14">
        <f t="shared" si="20"/>
        <v>3</v>
      </c>
    </row>
    <row r="392" spans="1:7" x14ac:dyDescent="0.3">
      <c r="A392" s="16">
        <f t="shared" si="18"/>
        <v>17</v>
      </c>
      <c r="B392" s="18">
        <f t="shared" si="19"/>
        <v>17119</v>
      </c>
      <c r="C392" s="15" t="s">
        <v>2885</v>
      </c>
      <c r="D392" s="15">
        <f>IF(ISNA(VLOOKUP($C392&amp;"_2",[1]roadtype_submitted!$C$2:$D$1492,2,FALSE)),0.08,VLOOKUP($C392&amp;"_2",[1]roadtype_submitted!$C$2:$D$1492,2,FALSE))</f>
        <v>0.15</v>
      </c>
      <c r="E392" s="15">
        <f>IF(ISNA(VLOOKUP($C392&amp;"_4",[1]roadtype_submitted!$C$2:$D$1492,2,FALSE)),0.08,VLOOKUP($C392&amp;"_4",[1]roadtype_submitted!$C$2:$D$1492,2,FALSE))</f>
        <v>9.6622E-2</v>
      </c>
      <c r="F392" s="15" t="str">
        <f>IF(ISNA(VLOOKUP($C392&amp;"_2",[1]roadtype_submitted!$C$2:$D$1492,2,FALSE)),"MOVES","Submitted")</f>
        <v>Submitted</v>
      </c>
      <c r="G392" s="14">
        <f t="shared" si="20"/>
        <v>3</v>
      </c>
    </row>
    <row r="393" spans="1:7" x14ac:dyDescent="0.3">
      <c r="A393" s="16">
        <f t="shared" si="18"/>
        <v>17</v>
      </c>
      <c r="B393" s="18">
        <f t="shared" si="19"/>
        <v>17121</v>
      </c>
      <c r="C393" s="15" t="s">
        <v>2886</v>
      </c>
      <c r="D393" s="15">
        <f>IF(ISNA(VLOOKUP($C393&amp;"_2",[1]roadtype_submitted!$C$2:$D$1492,2,FALSE)),0.08,VLOOKUP($C393&amp;"_2",[1]roadtype_submitted!$C$2:$D$1492,2,FALSE))</f>
        <v>0.15</v>
      </c>
      <c r="E393" s="15">
        <f>IF(ISNA(VLOOKUP($C393&amp;"_4",[1]roadtype_submitted!$C$2:$D$1492,2,FALSE)),0.08,VLOOKUP($C393&amp;"_4",[1]roadtype_submitted!$C$2:$D$1492,2,FALSE))</f>
        <v>9.6622E-2</v>
      </c>
      <c r="F393" s="15" t="str">
        <f>IF(ISNA(VLOOKUP($C393&amp;"_2",[1]roadtype_submitted!$C$2:$D$1492,2,FALSE)),"MOVES","Submitted")</f>
        <v>Submitted</v>
      </c>
      <c r="G393" s="14">
        <f t="shared" si="20"/>
        <v>3</v>
      </c>
    </row>
    <row r="394" spans="1:7" x14ac:dyDescent="0.3">
      <c r="A394" s="16">
        <f t="shared" si="18"/>
        <v>17</v>
      </c>
      <c r="B394" s="18">
        <f t="shared" si="19"/>
        <v>17123</v>
      </c>
      <c r="C394" s="15" t="s">
        <v>2887</v>
      </c>
      <c r="D394" s="15">
        <f>IF(ISNA(VLOOKUP($C394&amp;"_2",[1]roadtype_submitted!$C$2:$D$1492,2,FALSE)),0.08,VLOOKUP($C394&amp;"_2",[1]roadtype_submitted!$C$2:$D$1492,2,FALSE))</f>
        <v>0.15</v>
      </c>
      <c r="E394" s="15">
        <f>IF(ISNA(VLOOKUP($C394&amp;"_4",[1]roadtype_submitted!$C$2:$D$1492,2,FALSE)),0.08,VLOOKUP($C394&amp;"_4",[1]roadtype_submitted!$C$2:$D$1492,2,FALSE))</f>
        <v>9.6622E-2</v>
      </c>
      <c r="F394" s="15" t="str">
        <f>IF(ISNA(VLOOKUP($C394&amp;"_2",[1]roadtype_submitted!$C$2:$D$1492,2,FALSE)),"MOVES","Submitted")</f>
        <v>Submitted</v>
      </c>
      <c r="G394" s="14">
        <f t="shared" si="20"/>
        <v>3</v>
      </c>
    </row>
    <row r="395" spans="1:7" x14ac:dyDescent="0.3">
      <c r="A395" s="16">
        <f t="shared" si="18"/>
        <v>17</v>
      </c>
      <c r="B395" s="18">
        <f t="shared" si="19"/>
        <v>17125</v>
      </c>
      <c r="C395" s="15" t="s">
        <v>2888</v>
      </c>
      <c r="D395" s="15">
        <f>IF(ISNA(VLOOKUP($C395&amp;"_2",[1]roadtype_submitted!$C$2:$D$1492,2,FALSE)),0.08,VLOOKUP($C395&amp;"_2",[1]roadtype_submitted!$C$2:$D$1492,2,FALSE))</f>
        <v>0.15</v>
      </c>
      <c r="E395" s="15">
        <f>IF(ISNA(VLOOKUP($C395&amp;"_4",[1]roadtype_submitted!$C$2:$D$1492,2,FALSE)),0.08,VLOOKUP($C395&amp;"_4",[1]roadtype_submitted!$C$2:$D$1492,2,FALSE))</f>
        <v>9.6622E-2</v>
      </c>
      <c r="F395" s="15" t="str">
        <f>IF(ISNA(VLOOKUP($C395&amp;"_2",[1]roadtype_submitted!$C$2:$D$1492,2,FALSE)),"MOVES","Submitted")</f>
        <v>Submitted</v>
      </c>
      <c r="G395" s="14">
        <f t="shared" si="20"/>
        <v>3</v>
      </c>
    </row>
    <row r="396" spans="1:7" x14ac:dyDescent="0.3">
      <c r="A396" s="16">
        <f t="shared" si="18"/>
        <v>17</v>
      </c>
      <c r="B396" s="18">
        <f t="shared" si="19"/>
        <v>17127</v>
      </c>
      <c r="C396" s="15" t="s">
        <v>2889</v>
      </c>
      <c r="D396" s="15">
        <f>IF(ISNA(VLOOKUP($C396&amp;"_2",[1]roadtype_submitted!$C$2:$D$1492,2,FALSE)),0.08,VLOOKUP($C396&amp;"_2",[1]roadtype_submitted!$C$2:$D$1492,2,FALSE))</f>
        <v>0.15</v>
      </c>
      <c r="E396" s="15">
        <f>IF(ISNA(VLOOKUP($C396&amp;"_4",[1]roadtype_submitted!$C$2:$D$1492,2,FALSE)),0.08,VLOOKUP($C396&amp;"_4",[1]roadtype_submitted!$C$2:$D$1492,2,FALSE))</f>
        <v>9.6622E-2</v>
      </c>
      <c r="F396" s="15" t="str">
        <f>IF(ISNA(VLOOKUP($C396&amp;"_2",[1]roadtype_submitted!$C$2:$D$1492,2,FALSE)),"MOVES","Submitted")</f>
        <v>Submitted</v>
      </c>
      <c r="G396" s="14">
        <f t="shared" si="20"/>
        <v>3</v>
      </c>
    </row>
    <row r="397" spans="1:7" x14ac:dyDescent="0.3">
      <c r="A397" s="16">
        <f t="shared" si="18"/>
        <v>17</v>
      </c>
      <c r="B397" s="18">
        <f t="shared" si="19"/>
        <v>17129</v>
      </c>
      <c r="C397" s="15" t="s">
        <v>2890</v>
      </c>
      <c r="D397" s="15">
        <f>IF(ISNA(VLOOKUP($C397&amp;"_2",[1]roadtype_submitted!$C$2:$D$1492,2,FALSE)),0.08,VLOOKUP($C397&amp;"_2",[1]roadtype_submitted!$C$2:$D$1492,2,FALSE))</f>
        <v>0.15</v>
      </c>
      <c r="E397" s="15">
        <f>IF(ISNA(VLOOKUP($C397&amp;"_4",[1]roadtype_submitted!$C$2:$D$1492,2,FALSE)),0.08,VLOOKUP($C397&amp;"_4",[1]roadtype_submitted!$C$2:$D$1492,2,FALSE))</f>
        <v>9.6622E-2</v>
      </c>
      <c r="F397" s="15" t="str">
        <f>IF(ISNA(VLOOKUP($C397&amp;"_2",[1]roadtype_submitted!$C$2:$D$1492,2,FALSE)),"MOVES","Submitted")</f>
        <v>Submitted</v>
      </c>
      <c r="G397" s="14">
        <f t="shared" si="20"/>
        <v>3</v>
      </c>
    </row>
    <row r="398" spans="1:7" x14ac:dyDescent="0.3">
      <c r="A398" s="16">
        <f t="shared" si="18"/>
        <v>17</v>
      </c>
      <c r="B398" s="18">
        <f t="shared" si="19"/>
        <v>17131</v>
      </c>
      <c r="C398" s="15" t="s">
        <v>2891</v>
      </c>
      <c r="D398" s="15">
        <f>IF(ISNA(VLOOKUP($C398&amp;"_2",[1]roadtype_submitted!$C$2:$D$1492,2,FALSE)),0.08,VLOOKUP($C398&amp;"_2",[1]roadtype_submitted!$C$2:$D$1492,2,FALSE))</f>
        <v>0.15</v>
      </c>
      <c r="E398" s="15">
        <f>IF(ISNA(VLOOKUP($C398&amp;"_4",[1]roadtype_submitted!$C$2:$D$1492,2,FALSE)),0.08,VLOOKUP($C398&amp;"_4",[1]roadtype_submitted!$C$2:$D$1492,2,FALSE))</f>
        <v>9.6622E-2</v>
      </c>
      <c r="F398" s="15" t="str">
        <f>IF(ISNA(VLOOKUP($C398&amp;"_2",[1]roadtype_submitted!$C$2:$D$1492,2,FALSE)),"MOVES","Submitted")</f>
        <v>Submitted</v>
      </c>
      <c r="G398" s="14">
        <f t="shared" si="20"/>
        <v>3</v>
      </c>
    </row>
    <row r="399" spans="1:7" x14ac:dyDescent="0.3">
      <c r="A399" s="16">
        <f t="shared" si="18"/>
        <v>17</v>
      </c>
      <c r="B399" s="18">
        <f t="shared" si="19"/>
        <v>17133</v>
      </c>
      <c r="C399" s="15" t="s">
        <v>2892</v>
      </c>
      <c r="D399" s="15">
        <f>IF(ISNA(VLOOKUP($C399&amp;"_2",[1]roadtype_submitted!$C$2:$D$1492,2,FALSE)),0.08,VLOOKUP($C399&amp;"_2",[1]roadtype_submitted!$C$2:$D$1492,2,FALSE))</f>
        <v>0.15</v>
      </c>
      <c r="E399" s="15">
        <f>IF(ISNA(VLOOKUP($C399&amp;"_4",[1]roadtype_submitted!$C$2:$D$1492,2,FALSE)),0.08,VLOOKUP($C399&amp;"_4",[1]roadtype_submitted!$C$2:$D$1492,2,FALSE))</f>
        <v>9.6622E-2</v>
      </c>
      <c r="F399" s="15" t="str">
        <f>IF(ISNA(VLOOKUP($C399&amp;"_2",[1]roadtype_submitted!$C$2:$D$1492,2,FALSE)),"MOVES","Submitted")</f>
        <v>Submitted</v>
      </c>
      <c r="G399" s="14">
        <f t="shared" si="20"/>
        <v>3</v>
      </c>
    </row>
    <row r="400" spans="1:7" x14ac:dyDescent="0.3">
      <c r="A400" s="16">
        <f t="shared" si="18"/>
        <v>17</v>
      </c>
      <c r="B400" s="18">
        <f t="shared" si="19"/>
        <v>17135</v>
      </c>
      <c r="C400" s="15" t="s">
        <v>2893</v>
      </c>
      <c r="D400" s="15">
        <f>IF(ISNA(VLOOKUP($C400&amp;"_2",[1]roadtype_submitted!$C$2:$D$1492,2,FALSE)),0.08,VLOOKUP($C400&amp;"_2",[1]roadtype_submitted!$C$2:$D$1492,2,FALSE))</f>
        <v>0.15</v>
      </c>
      <c r="E400" s="15">
        <f>IF(ISNA(VLOOKUP($C400&amp;"_4",[1]roadtype_submitted!$C$2:$D$1492,2,FALSE)),0.08,VLOOKUP($C400&amp;"_4",[1]roadtype_submitted!$C$2:$D$1492,2,FALSE))</f>
        <v>9.6622E-2</v>
      </c>
      <c r="F400" s="15" t="str">
        <f>IF(ISNA(VLOOKUP($C400&amp;"_2",[1]roadtype_submitted!$C$2:$D$1492,2,FALSE)),"MOVES","Submitted")</f>
        <v>Submitted</v>
      </c>
      <c r="G400" s="14">
        <f t="shared" si="20"/>
        <v>3</v>
      </c>
    </row>
    <row r="401" spans="1:7" x14ac:dyDescent="0.3">
      <c r="A401" s="16">
        <f t="shared" si="18"/>
        <v>17</v>
      </c>
      <c r="B401" s="18">
        <f t="shared" si="19"/>
        <v>17137</v>
      </c>
      <c r="C401" s="15" t="s">
        <v>2894</v>
      </c>
      <c r="D401" s="15">
        <f>IF(ISNA(VLOOKUP($C401&amp;"_2",[1]roadtype_submitted!$C$2:$D$1492,2,FALSE)),0.08,VLOOKUP($C401&amp;"_2",[1]roadtype_submitted!$C$2:$D$1492,2,FALSE))</f>
        <v>0.15</v>
      </c>
      <c r="E401" s="15">
        <f>IF(ISNA(VLOOKUP($C401&amp;"_4",[1]roadtype_submitted!$C$2:$D$1492,2,FALSE)),0.08,VLOOKUP($C401&amp;"_4",[1]roadtype_submitted!$C$2:$D$1492,2,FALSE))</f>
        <v>9.6622E-2</v>
      </c>
      <c r="F401" s="15" t="str">
        <f>IF(ISNA(VLOOKUP($C401&amp;"_2",[1]roadtype_submitted!$C$2:$D$1492,2,FALSE)),"MOVES","Submitted")</f>
        <v>Submitted</v>
      </c>
      <c r="G401" s="14">
        <f t="shared" si="20"/>
        <v>3</v>
      </c>
    </row>
    <row r="402" spans="1:7" x14ac:dyDescent="0.3">
      <c r="A402" s="16">
        <f t="shared" si="18"/>
        <v>17</v>
      </c>
      <c r="B402" s="18">
        <f t="shared" si="19"/>
        <v>17139</v>
      </c>
      <c r="C402" s="15" t="s">
        <v>2895</v>
      </c>
      <c r="D402" s="15">
        <f>IF(ISNA(VLOOKUP($C402&amp;"_2",[1]roadtype_submitted!$C$2:$D$1492,2,FALSE)),0.08,VLOOKUP($C402&amp;"_2",[1]roadtype_submitted!$C$2:$D$1492,2,FALSE))</f>
        <v>0.15</v>
      </c>
      <c r="E402" s="15">
        <f>IF(ISNA(VLOOKUP($C402&amp;"_4",[1]roadtype_submitted!$C$2:$D$1492,2,FALSE)),0.08,VLOOKUP($C402&amp;"_4",[1]roadtype_submitted!$C$2:$D$1492,2,FALSE))</f>
        <v>9.6622E-2</v>
      </c>
      <c r="F402" s="15" t="str">
        <f>IF(ISNA(VLOOKUP($C402&amp;"_2",[1]roadtype_submitted!$C$2:$D$1492,2,FALSE)),"MOVES","Submitted")</f>
        <v>Submitted</v>
      </c>
      <c r="G402" s="14">
        <f t="shared" si="20"/>
        <v>3</v>
      </c>
    </row>
    <row r="403" spans="1:7" x14ac:dyDescent="0.3">
      <c r="A403" s="16">
        <f t="shared" si="18"/>
        <v>17</v>
      </c>
      <c r="B403" s="18">
        <f t="shared" si="19"/>
        <v>17141</v>
      </c>
      <c r="C403" s="15" t="s">
        <v>2896</v>
      </c>
      <c r="D403" s="15">
        <f>IF(ISNA(VLOOKUP($C403&amp;"_2",[1]roadtype_submitted!$C$2:$D$1492,2,FALSE)),0.08,VLOOKUP($C403&amp;"_2",[1]roadtype_submitted!$C$2:$D$1492,2,FALSE))</f>
        <v>0.15</v>
      </c>
      <c r="E403" s="15">
        <f>IF(ISNA(VLOOKUP($C403&amp;"_4",[1]roadtype_submitted!$C$2:$D$1492,2,FALSE)),0.08,VLOOKUP($C403&amp;"_4",[1]roadtype_submitted!$C$2:$D$1492,2,FALSE))</f>
        <v>9.6622E-2</v>
      </c>
      <c r="F403" s="15" t="str">
        <f>IF(ISNA(VLOOKUP($C403&amp;"_2",[1]roadtype_submitted!$C$2:$D$1492,2,FALSE)),"MOVES","Submitted")</f>
        <v>Submitted</v>
      </c>
      <c r="G403" s="14">
        <f t="shared" si="20"/>
        <v>3</v>
      </c>
    </row>
    <row r="404" spans="1:7" x14ac:dyDescent="0.3">
      <c r="A404" s="16">
        <f t="shared" si="18"/>
        <v>17</v>
      </c>
      <c r="B404" s="18">
        <f t="shared" si="19"/>
        <v>17143</v>
      </c>
      <c r="C404" s="15" t="s">
        <v>2897</v>
      </c>
      <c r="D404" s="15">
        <f>IF(ISNA(VLOOKUP($C404&amp;"_2",[1]roadtype_submitted!$C$2:$D$1492,2,FALSE)),0.08,VLOOKUP($C404&amp;"_2",[1]roadtype_submitted!$C$2:$D$1492,2,FALSE))</f>
        <v>0.15</v>
      </c>
      <c r="E404" s="15">
        <f>IF(ISNA(VLOOKUP($C404&amp;"_4",[1]roadtype_submitted!$C$2:$D$1492,2,FALSE)),0.08,VLOOKUP($C404&amp;"_4",[1]roadtype_submitted!$C$2:$D$1492,2,FALSE))</f>
        <v>9.6622E-2</v>
      </c>
      <c r="F404" s="15" t="str">
        <f>IF(ISNA(VLOOKUP($C404&amp;"_2",[1]roadtype_submitted!$C$2:$D$1492,2,FALSE)),"MOVES","Submitted")</f>
        <v>Submitted</v>
      </c>
      <c r="G404" s="14">
        <f t="shared" si="20"/>
        <v>3</v>
      </c>
    </row>
    <row r="405" spans="1:7" x14ac:dyDescent="0.3">
      <c r="A405" s="16">
        <f t="shared" si="18"/>
        <v>17</v>
      </c>
      <c r="B405" s="18">
        <f t="shared" si="19"/>
        <v>17145</v>
      </c>
      <c r="C405" s="15" t="s">
        <v>2898</v>
      </c>
      <c r="D405" s="15">
        <f>IF(ISNA(VLOOKUP($C405&amp;"_2",[1]roadtype_submitted!$C$2:$D$1492,2,FALSE)),0.08,VLOOKUP($C405&amp;"_2",[1]roadtype_submitted!$C$2:$D$1492,2,FALSE))</f>
        <v>0.15</v>
      </c>
      <c r="E405" s="15">
        <f>IF(ISNA(VLOOKUP($C405&amp;"_4",[1]roadtype_submitted!$C$2:$D$1492,2,FALSE)),0.08,VLOOKUP($C405&amp;"_4",[1]roadtype_submitted!$C$2:$D$1492,2,FALSE))</f>
        <v>9.6622E-2</v>
      </c>
      <c r="F405" s="15" t="str">
        <f>IF(ISNA(VLOOKUP($C405&amp;"_2",[1]roadtype_submitted!$C$2:$D$1492,2,FALSE)),"MOVES","Submitted")</f>
        <v>Submitted</v>
      </c>
      <c r="G405" s="14">
        <f t="shared" si="20"/>
        <v>3</v>
      </c>
    </row>
    <row r="406" spans="1:7" x14ac:dyDescent="0.3">
      <c r="A406" s="16">
        <f t="shared" si="18"/>
        <v>17</v>
      </c>
      <c r="B406" s="18">
        <f t="shared" si="19"/>
        <v>17147</v>
      </c>
      <c r="C406" s="15" t="s">
        <v>2899</v>
      </c>
      <c r="D406" s="15">
        <f>IF(ISNA(VLOOKUP($C406&amp;"_2",[1]roadtype_submitted!$C$2:$D$1492,2,FALSE)),0.08,VLOOKUP($C406&amp;"_2",[1]roadtype_submitted!$C$2:$D$1492,2,FALSE))</f>
        <v>0.15</v>
      </c>
      <c r="E406" s="15">
        <f>IF(ISNA(VLOOKUP($C406&amp;"_4",[1]roadtype_submitted!$C$2:$D$1492,2,FALSE)),0.08,VLOOKUP($C406&amp;"_4",[1]roadtype_submitted!$C$2:$D$1492,2,FALSE))</f>
        <v>9.6622E-2</v>
      </c>
      <c r="F406" s="15" t="str">
        <f>IF(ISNA(VLOOKUP($C406&amp;"_2",[1]roadtype_submitted!$C$2:$D$1492,2,FALSE)),"MOVES","Submitted")</f>
        <v>Submitted</v>
      </c>
      <c r="G406" s="14">
        <f t="shared" si="20"/>
        <v>3</v>
      </c>
    </row>
    <row r="407" spans="1:7" x14ac:dyDescent="0.3">
      <c r="A407" s="16">
        <f t="shared" si="18"/>
        <v>17</v>
      </c>
      <c r="B407" s="18">
        <f t="shared" si="19"/>
        <v>17149</v>
      </c>
      <c r="C407" s="15" t="s">
        <v>2900</v>
      </c>
      <c r="D407" s="15">
        <f>IF(ISNA(VLOOKUP($C407&amp;"_2",[1]roadtype_submitted!$C$2:$D$1492,2,FALSE)),0.08,VLOOKUP($C407&amp;"_2",[1]roadtype_submitted!$C$2:$D$1492,2,FALSE))</f>
        <v>0.15</v>
      </c>
      <c r="E407" s="15">
        <f>IF(ISNA(VLOOKUP($C407&amp;"_4",[1]roadtype_submitted!$C$2:$D$1492,2,FALSE)),0.08,VLOOKUP($C407&amp;"_4",[1]roadtype_submitted!$C$2:$D$1492,2,FALSE))</f>
        <v>9.6622E-2</v>
      </c>
      <c r="F407" s="15" t="str">
        <f>IF(ISNA(VLOOKUP($C407&amp;"_2",[1]roadtype_submitted!$C$2:$D$1492,2,FALSE)),"MOVES","Submitted")</f>
        <v>Submitted</v>
      </c>
      <c r="G407" s="14">
        <f t="shared" si="20"/>
        <v>3</v>
      </c>
    </row>
    <row r="408" spans="1:7" x14ac:dyDescent="0.3">
      <c r="A408" s="16">
        <f t="shared" si="18"/>
        <v>17</v>
      </c>
      <c r="B408" s="18">
        <f t="shared" si="19"/>
        <v>17151</v>
      </c>
      <c r="C408" s="15" t="s">
        <v>2901</v>
      </c>
      <c r="D408" s="15">
        <f>IF(ISNA(VLOOKUP($C408&amp;"_2",[1]roadtype_submitted!$C$2:$D$1492,2,FALSE)),0.08,VLOOKUP($C408&amp;"_2",[1]roadtype_submitted!$C$2:$D$1492,2,FALSE))</f>
        <v>0.15</v>
      </c>
      <c r="E408" s="15">
        <f>IF(ISNA(VLOOKUP($C408&amp;"_4",[1]roadtype_submitted!$C$2:$D$1492,2,FALSE)),0.08,VLOOKUP($C408&amp;"_4",[1]roadtype_submitted!$C$2:$D$1492,2,FALSE))</f>
        <v>9.6622E-2</v>
      </c>
      <c r="F408" s="15" t="str">
        <f>IF(ISNA(VLOOKUP($C408&amp;"_2",[1]roadtype_submitted!$C$2:$D$1492,2,FALSE)),"MOVES","Submitted")</f>
        <v>Submitted</v>
      </c>
      <c r="G408" s="14">
        <f t="shared" si="20"/>
        <v>3</v>
      </c>
    </row>
    <row r="409" spans="1:7" x14ac:dyDescent="0.3">
      <c r="A409" s="16">
        <f t="shared" si="18"/>
        <v>17</v>
      </c>
      <c r="B409" s="18">
        <f t="shared" si="19"/>
        <v>17153</v>
      </c>
      <c r="C409" s="15" t="s">
        <v>2902</v>
      </c>
      <c r="D409" s="15">
        <f>IF(ISNA(VLOOKUP($C409&amp;"_2",[1]roadtype_submitted!$C$2:$D$1492,2,FALSE)),0.08,VLOOKUP($C409&amp;"_2",[1]roadtype_submitted!$C$2:$D$1492,2,FALSE))</f>
        <v>0.15</v>
      </c>
      <c r="E409" s="15">
        <f>IF(ISNA(VLOOKUP($C409&amp;"_4",[1]roadtype_submitted!$C$2:$D$1492,2,FALSE)),0.08,VLOOKUP($C409&amp;"_4",[1]roadtype_submitted!$C$2:$D$1492,2,FALSE))</f>
        <v>9.6622E-2</v>
      </c>
      <c r="F409" s="15" t="str">
        <f>IF(ISNA(VLOOKUP($C409&amp;"_2",[1]roadtype_submitted!$C$2:$D$1492,2,FALSE)),"MOVES","Submitted")</f>
        <v>Submitted</v>
      </c>
      <c r="G409" s="14">
        <f t="shared" si="20"/>
        <v>3</v>
      </c>
    </row>
    <row r="410" spans="1:7" x14ac:dyDescent="0.3">
      <c r="A410" s="16">
        <f t="shared" si="18"/>
        <v>17</v>
      </c>
      <c r="B410" s="18">
        <f t="shared" si="19"/>
        <v>17155</v>
      </c>
      <c r="C410" s="15" t="s">
        <v>2903</v>
      </c>
      <c r="D410" s="15">
        <f>IF(ISNA(VLOOKUP($C410&amp;"_2",[1]roadtype_submitted!$C$2:$D$1492,2,FALSE)),0.08,VLOOKUP($C410&amp;"_2",[1]roadtype_submitted!$C$2:$D$1492,2,FALSE))</f>
        <v>0.15</v>
      </c>
      <c r="E410" s="15">
        <f>IF(ISNA(VLOOKUP($C410&amp;"_4",[1]roadtype_submitted!$C$2:$D$1492,2,FALSE)),0.08,VLOOKUP($C410&amp;"_4",[1]roadtype_submitted!$C$2:$D$1492,2,FALSE))</f>
        <v>9.6622E-2</v>
      </c>
      <c r="F410" s="15" t="str">
        <f>IF(ISNA(VLOOKUP($C410&amp;"_2",[1]roadtype_submitted!$C$2:$D$1492,2,FALSE)),"MOVES","Submitted")</f>
        <v>Submitted</v>
      </c>
      <c r="G410" s="14">
        <f t="shared" si="20"/>
        <v>3</v>
      </c>
    </row>
    <row r="411" spans="1:7" x14ac:dyDescent="0.3">
      <c r="A411" s="16">
        <f t="shared" si="18"/>
        <v>17</v>
      </c>
      <c r="B411" s="18">
        <f t="shared" si="19"/>
        <v>17157</v>
      </c>
      <c r="C411" s="15" t="s">
        <v>2904</v>
      </c>
      <c r="D411" s="15">
        <f>IF(ISNA(VLOOKUP($C411&amp;"_2",[1]roadtype_submitted!$C$2:$D$1492,2,FALSE)),0.08,VLOOKUP($C411&amp;"_2",[1]roadtype_submitted!$C$2:$D$1492,2,FALSE))</f>
        <v>0.15</v>
      </c>
      <c r="E411" s="15">
        <f>IF(ISNA(VLOOKUP($C411&amp;"_4",[1]roadtype_submitted!$C$2:$D$1492,2,FALSE)),0.08,VLOOKUP($C411&amp;"_4",[1]roadtype_submitted!$C$2:$D$1492,2,FALSE))</f>
        <v>9.6622E-2</v>
      </c>
      <c r="F411" s="15" t="str">
        <f>IF(ISNA(VLOOKUP($C411&amp;"_2",[1]roadtype_submitted!$C$2:$D$1492,2,FALSE)),"MOVES","Submitted")</f>
        <v>Submitted</v>
      </c>
      <c r="G411" s="14">
        <f t="shared" si="20"/>
        <v>3</v>
      </c>
    </row>
    <row r="412" spans="1:7" x14ac:dyDescent="0.3">
      <c r="A412" s="16">
        <f t="shared" si="18"/>
        <v>17</v>
      </c>
      <c r="B412" s="18">
        <f t="shared" si="19"/>
        <v>17159</v>
      </c>
      <c r="C412" s="15" t="s">
        <v>2905</v>
      </c>
      <c r="D412" s="15">
        <f>IF(ISNA(VLOOKUP($C412&amp;"_2",[1]roadtype_submitted!$C$2:$D$1492,2,FALSE)),0.08,VLOOKUP($C412&amp;"_2",[1]roadtype_submitted!$C$2:$D$1492,2,FALSE))</f>
        <v>0.15</v>
      </c>
      <c r="E412" s="15">
        <f>IF(ISNA(VLOOKUP($C412&amp;"_4",[1]roadtype_submitted!$C$2:$D$1492,2,FALSE)),0.08,VLOOKUP($C412&amp;"_4",[1]roadtype_submitted!$C$2:$D$1492,2,FALSE))</f>
        <v>9.6622E-2</v>
      </c>
      <c r="F412" s="15" t="str">
        <f>IF(ISNA(VLOOKUP($C412&amp;"_2",[1]roadtype_submitted!$C$2:$D$1492,2,FALSE)),"MOVES","Submitted")</f>
        <v>Submitted</v>
      </c>
      <c r="G412" s="14">
        <f t="shared" si="20"/>
        <v>3</v>
      </c>
    </row>
    <row r="413" spans="1:7" x14ac:dyDescent="0.3">
      <c r="A413" s="16">
        <f t="shared" si="18"/>
        <v>17</v>
      </c>
      <c r="B413" s="18">
        <f t="shared" si="19"/>
        <v>17161</v>
      </c>
      <c r="C413" s="15" t="s">
        <v>2906</v>
      </c>
      <c r="D413" s="15">
        <f>IF(ISNA(VLOOKUP($C413&amp;"_2",[1]roadtype_submitted!$C$2:$D$1492,2,FALSE)),0.08,VLOOKUP($C413&amp;"_2",[1]roadtype_submitted!$C$2:$D$1492,2,FALSE))</f>
        <v>0.15</v>
      </c>
      <c r="E413" s="15">
        <f>IF(ISNA(VLOOKUP($C413&amp;"_4",[1]roadtype_submitted!$C$2:$D$1492,2,FALSE)),0.08,VLOOKUP($C413&amp;"_4",[1]roadtype_submitted!$C$2:$D$1492,2,FALSE))</f>
        <v>9.6622E-2</v>
      </c>
      <c r="F413" s="15" t="str">
        <f>IF(ISNA(VLOOKUP($C413&amp;"_2",[1]roadtype_submitted!$C$2:$D$1492,2,FALSE)),"MOVES","Submitted")</f>
        <v>Submitted</v>
      </c>
      <c r="G413" s="14">
        <f t="shared" si="20"/>
        <v>3</v>
      </c>
    </row>
    <row r="414" spans="1:7" x14ac:dyDescent="0.3">
      <c r="A414" s="16">
        <f t="shared" si="18"/>
        <v>17</v>
      </c>
      <c r="B414" s="18">
        <f t="shared" si="19"/>
        <v>17163</v>
      </c>
      <c r="C414" s="15" t="s">
        <v>2907</v>
      </c>
      <c r="D414" s="15">
        <f>IF(ISNA(VLOOKUP($C414&amp;"_2",[1]roadtype_submitted!$C$2:$D$1492,2,FALSE)),0.08,VLOOKUP($C414&amp;"_2",[1]roadtype_submitted!$C$2:$D$1492,2,FALSE))</f>
        <v>0.15</v>
      </c>
      <c r="E414" s="15">
        <f>IF(ISNA(VLOOKUP($C414&amp;"_4",[1]roadtype_submitted!$C$2:$D$1492,2,FALSE)),0.08,VLOOKUP($C414&amp;"_4",[1]roadtype_submitted!$C$2:$D$1492,2,FALSE))</f>
        <v>9.6622E-2</v>
      </c>
      <c r="F414" s="15" t="str">
        <f>IF(ISNA(VLOOKUP($C414&amp;"_2",[1]roadtype_submitted!$C$2:$D$1492,2,FALSE)),"MOVES","Submitted")</f>
        <v>Submitted</v>
      </c>
      <c r="G414" s="14">
        <f t="shared" si="20"/>
        <v>3</v>
      </c>
    </row>
    <row r="415" spans="1:7" x14ac:dyDescent="0.3">
      <c r="A415" s="16">
        <f t="shared" si="18"/>
        <v>17</v>
      </c>
      <c r="B415" s="18">
        <f t="shared" si="19"/>
        <v>17165</v>
      </c>
      <c r="C415" s="15" t="s">
        <v>2908</v>
      </c>
      <c r="D415" s="15">
        <f>IF(ISNA(VLOOKUP($C415&amp;"_2",[1]roadtype_submitted!$C$2:$D$1492,2,FALSE)),0.08,VLOOKUP($C415&amp;"_2",[1]roadtype_submitted!$C$2:$D$1492,2,FALSE))</f>
        <v>0.15</v>
      </c>
      <c r="E415" s="15">
        <f>IF(ISNA(VLOOKUP($C415&amp;"_4",[1]roadtype_submitted!$C$2:$D$1492,2,FALSE)),0.08,VLOOKUP($C415&amp;"_4",[1]roadtype_submitted!$C$2:$D$1492,2,FALSE))</f>
        <v>9.6622E-2</v>
      </c>
      <c r="F415" s="15" t="str">
        <f>IF(ISNA(VLOOKUP($C415&amp;"_2",[1]roadtype_submitted!$C$2:$D$1492,2,FALSE)),"MOVES","Submitted")</f>
        <v>Submitted</v>
      </c>
      <c r="G415" s="14">
        <f t="shared" si="20"/>
        <v>3</v>
      </c>
    </row>
    <row r="416" spans="1:7" x14ac:dyDescent="0.3">
      <c r="A416" s="16">
        <f t="shared" si="18"/>
        <v>17</v>
      </c>
      <c r="B416" s="18">
        <f t="shared" si="19"/>
        <v>17167</v>
      </c>
      <c r="C416" s="15" t="s">
        <v>2909</v>
      </c>
      <c r="D416" s="15">
        <f>IF(ISNA(VLOOKUP($C416&amp;"_2",[1]roadtype_submitted!$C$2:$D$1492,2,FALSE)),0.08,VLOOKUP($C416&amp;"_2",[1]roadtype_submitted!$C$2:$D$1492,2,FALSE))</f>
        <v>0.15</v>
      </c>
      <c r="E416" s="15">
        <f>IF(ISNA(VLOOKUP($C416&amp;"_4",[1]roadtype_submitted!$C$2:$D$1492,2,FALSE)),0.08,VLOOKUP($C416&amp;"_4",[1]roadtype_submitted!$C$2:$D$1492,2,FALSE))</f>
        <v>9.6622E-2</v>
      </c>
      <c r="F416" s="15" t="str">
        <f>IF(ISNA(VLOOKUP($C416&amp;"_2",[1]roadtype_submitted!$C$2:$D$1492,2,FALSE)),"MOVES","Submitted")</f>
        <v>Submitted</v>
      </c>
      <c r="G416" s="14">
        <f t="shared" si="20"/>
        <v>3</v>
      </c>
    </row>
    <row r="417" spans="1:7" x14ac:dyDescent="0.3">
      <c r="A417" s="16">
        <f t="shared" si="18"/>
        <v>17</v>
      </c>
      <c r="B417" s="18">
        <f t="shared" si="19"/>
        <v>17169</v>
      </c>
      <c r="C417" s="15" t="s">
        <v>2910</v>
      </c>
      <c r="D417" s="15">
        <f>IF(ISNA(VLOOKUP($C417&amp;"_2",[1]roadtype_submitted!$C$2:$D$1492,2,FALSE)),0.08,VLOOKUP($C417&amp;"_2",[1]roadtype_submitted!$C$2:$D$1492,2,FALSE))</f>
        <v>0.15</v>
      </c>
      <c r="E417" s="15">
        <f>IF(ISNA(VLOOKUP($C417&amp;"_4",[1]roadtype_submitted!$C$2:$D$1492,2,FALSE)),0.08,VLOOKUP($C417&amp;"_4",[1]roadtype_submitted!$C$2:$D$1492,2,FALSE))</f>
        <v>9.6622E-2</v>
      </c>
      <c r="F417" s="15" t="str">
        <f>IF(ISNA(VLOOKUP($C417&amp;"_2",[1]roadtype_submitted!$C$2:$D$1492,2,FALSE)),"MOVES","Submitted")</f>
        <v>Submitted</v>
      </c>
      <c r="G417" s="14">
        <f t="shared" si="20"/>
        <v>3</v>
      </c>
    </row>
    <row r="418" spans="1:7" x14ac:dyDescent="0.3">
      <c r="A418" s="16">
        <f t="shared" si="18"/>
        <v>17</v>
      </c>
      <c r="B418" s="18">
        <f t="shared" si="19"/>
        <v>17171</v>
      </c>
      <c r="C418" s="15" t="s">
        <v>2911</v>
      </c>
      <c r="D418" s="15">
        <f>IF(ISNA(VLOOKUP($C418&amp;"_2",[1]roadtype_submitted!$C$2:$D$1492,2,FALSE)),0.08,VLOOKUP($C418&amp;"_2",[1]roadtype_submitted!$C$2:$D$1492,2,FALSE))</f>
        <v>0.15</v>
      </c>
      <c r="E418" s="15">
        <f>IF(ISNA(VLOOKUP($C418&amp;"_4",[1]roadtype_submitted!$C$2:$D$1492,2,FALSE)),0.08,VLOOKUP($C418&amp;"_4",[1]roadtype_submitted!$C$2:$D$1492,2,FALSE))</f>
        <v>9.6622E-2</v>
      </c>
      <c r="F418" s="15" t="str">
        <f>IF(ISNA(VLOOKUP($C418&amp;"_2",[1]roadtype_submitted!$C$2:$D$1492,2,FALSE)),"MOVES","Submitted")</f>
        <v>Submitted</v>
      </c>
      <c r="G418" s="14">
        <f t="shared" si="20"/>
        <v>3</v>
      </c>
    </row>
    <row r="419" spans="1:7" x14ac:dyDescent="0.3">
      <c r="A419" s="16">
        <f t="shared" si="18"/>
        <v>17</v>
      </c>
      <c r="B419" s="18">
        <f t="shared" si="19"/>
        <v>17173</v>
      </c>
      <c r="C419" s="15" t="s">
        <v>2912</v>
      </c>
      <c r="D419" s="15">
        <f>IF(ISNA(VLOOKUP($C419&amp;"_2",[1]roadtype_submitted!$C$2:$D$1492,2,FALSE)),0.08,VLOOKUP($C419&amp;"_2",[1]roadtype_submitted!$C$2:$D$1492,2,FALSE))</f>
        <v>0.15</v>
      </c>
      <c r="E419" s="15">
        <f>IF(ISNA(VLOOKUP($C419&amp;"_4",[1]roadtype_submitted!$C$2:$D$1492,2,FALSE)),0.08,VLOOKUP($C419&amp;"_4",[1]roadtype_submitted!$C$2:$D$1492,2,FALSE))</f>
        <v>9.6622E-2</v>
      </c>
      <c r="F419" s="15" t="str">
        <f>IF(ISNA(VLOOKUP($C419&amp;"_2",[1]roadtype_submitted!$C$2:$D$1492,2,FALSE)),"MOVES","Submitted")</f>
        <v>Submitted</v>
      </c>
      <c r="G419" s="14">
        <f t="shared" si="20"/>
        <v>3</v>
      </c>
    </row>
    <row r="420" spans="1:7" x14ac:dyDescent="0.3">
      <c r="A420" s="16">
        <f t="shared" si="18"/>
        <v>17</v>
      </c>
      <c r="B420" s="18">
        <f t="shared" si="19"/>
        <v>17175</v>
      </c>
      <c r="C420" s="15" t="s">
        <v>2913</v>
      </c>
      <c r="D420" s="15">
        <f>IF(ISNA(VLOOKUP($C420&amp;"_2",[1]roadtype_submitted!$C$2:$D$1492,2,FALSE)),0.08,VLOOKUP($C420&amp;"_2",[1]roadtype_submitted!$C$2:$D$1492,2,FALSE))</f>
        <v>0.15</v>
      </c>
      <c r="E420" s="15">
        <f>IF(ISNA(VLOOKUP($C420&amp;"_4",[1]roadtype_submitted!$C$2:$D$1492,2,FALSE)),0.08,VLOOKUP($C420&amp;"_4",[1]roadtype_submitted!$C$2:$D$1492,2,FALSE))</f>
        <v>9.6622E-2</v>
      </c>
      <c r="F420" s="15" t="str">
        <f>IF(ISNA(VLOOKUP($C420&amp;"_2",[1]roadtype_submitted!$C$2:$D$1492,2,FALSE)),"MOVES","Submitted")</f>
        <v>Submitted</v>
      </c>
      <c r="G420" s="14">
        <f t="shared" si="20"/>
        <v>3</v>
      </c>
    </row>
    <row r="421" spans="1:7" x14ac:dyDescent="0.3">
      <c r="A421" s="16">
        <f t="shared" si="18"/>
        <v>17</v>
      </c>
      <c r="B421" s="18">
        <f t="shared" si="19"/>
        <v>17177</v>
      </c>
      <c r="C421" s="15" t="s">
        <v>2914</v>
      </c>
      <c r="D421" s="15">
        <f>IF(ISNA(VLOOKUP($C421&amp;"_2",[1]roadtype_submitted!$C$2:$D$1492,2,FALSE)),0.08,VLOOKUP($C421&amp;"_2",[1]roadtype_submitted!$C$2:$D$1492,2,FALSE))</f>
        <v>0.15</v>
      </c>
      <c r="E421" s="15">
        <f>IF(ISNA(VLOOKUP($C421&amp;"_4",[1]roadtype_submitted!$C$2:$D$1492,2,FALSE)),0.08,VLOOKUP($C421&amp;"_4",[1]roadtype_submitted!$C$2:$D$1492,2,FALSE))</f>
        <v>9.6622E-2</v>
      </c>
      <c r="F421" s="15" t="str">
        <f>IF(ISNA(VLOOKUP($C421&amp;"_2",[1]roadtype_submitted!$C$2:$D$1492,2,FALSE)),"MOVES","Submitted")</f>
        <v>Submitted</v>
      </c>
      <c r="G421" s="14">
        <f t="shared" si="20"/>
        <v>3</v>
      </c>
    </row>
    <row r="422" spans="1:7" x14ac:dyDescent="0.3">
      <c r="A422" s="16">
        <f t="shared" si="18"/>
        <v>17</v>
      </c>
      <c r="B422" s="18">
        <f t="shared" si="19"/>
        <v>17179</v>
      </c>
      <c r="C422" s="15" t="s">
        <v>2915</v>
      </c>
      <c r="D422" s="15">
        <f>IF(ISNA(VLOOKUP($C422&amp;"_2",[1]roadtype_submitted!$C$2:$D$1492,2,FALSE)),0.08,VLOOKUP($C422&amp;"_2",[1]roadtype_submitted!$C$2:$D$1492,2,FALSE))</f>
        <v>0.15</v>
      </c>
      <c r="E422" s="15">
        <f>IF(ISNA(VLOOKUP($C422&amp;"_4",[1]roadtype_submitted!$C$2:$D$1492,2,FALSE)),0.08,VLOOKUP($C422&amp;"_4",[1]roadtype_submitted!$C$2:$D$1492,2,FALSE))</f>
        <v>9.6622E-2</v>
      </c>
      <c r="F422" s="15" t="str">
        <f>IF(ISNA(VLOOKUP($C422&amp;"_2",[1]roadtype_submitted!$C$2:$D$1492,2,FALSE)),"MOVES","Submitted")</f>
        <v>Submitted</v>
      </c>
      <c r="G422" s="14">
        <f t="shared" si="20"/>
        <v>3</v>
      </c>
    </row>
    <row r="423" spans="1:7" x14ac:dyDescent="0.3">
      <c r="A423" s="16">
        <f t="shared" si="18"/>
        <v>17</v>
      </c>
      <c r="B423" s="18">
        <f t="shared" si="19"/>
        <v>17181</v>
      </c>
      <c r="C423" s="15" t="s">
        <v>2916</v>
      </c>
      <c r="D423" s="15">
        <f>IF(ISNA(VLOOKUP($C423&amp;"_2",[1]roadtype_submitted!$C$2:$D$1492,2,FALSE)),0.08,VLOOKUP($C423&amp;"_2",[1]roadtype_submitted!$C$2:$D$1492,2,FALSE))</f>
        <v>0.15</v>
      </c>
      <c r="E423" s="15">
        <f>IF(ISNA(VLOOKUP($C423&amp;"_4",[1]roadtype_submitted!$C$2:$D$1492,2,FALSE)),0.08,VLOOKUP($C423&amp;"_4",[1]roadtype_submitted!$C$2:$D$1492,2,FALSE))</f>
        <v>9.6622E-2</v>
      </c>
      <c r="F423" s="15" t="str">
        <f>IF(ISNA(VLOOKUP($C423&amp;"_2",[1]roadtype_submitted!$C$2:$D$1492,2,FALSE)),"MOVES","Submitted")</f>
        <v>Submitted</v>
      </c>
      <c r="G423" s="14">
        <f t="shared" si="20"/>
        <v>3</v>
      </c>
    </row>
    <row r="424" spans="1:7" x14ac:dyDescent="0.3">
      <c r="A424" s="16">
        <f t="shared" si="18"/>
        <v>17</v>
      </c>
      <c r="B424" s="18">
        <f t="shared" si="19"/>
        <v>17183</v>
      </c>
      <c r="C424" s="15" t="s">
        <v>2917</v>
      </c>
      <c r="D424" s="15">
        <f>IF(ISNA(VLOOKUP($C424&amp;"_2",[1]roadtype_submitted!$C$2:$D$1492,2,FALSE)),0.08,VLOOKUP($C424&amp;"_2",[1]roadtype_submitted!$C$2:$D$1492,2,FALSE))</f>
        <v>0.15</v>
      </c>
      <c r="E424" s="15">
        <f>IF(ISNA(VLOOKUP($C424&amp;"_4",[1]roadtype_submitted!$C$2:$D$1492,2,FALSE)),0.08,VLOOKUP($C424&amp;"_4",[1]roadtype_submitted!$C$2:$D$1492,2,FALSE))</f>
        <v>9.6622E-2</v>
      </c>
      <c r="F424" s="15" t="str">
        <f>IF(ISNA(VLOOKUP($C424&amp;"_2",[1]roadtype_submitted!$C$2:$D$1492,2,FALSE)),"MOVES","Submitted")</f>
        <v>Submitted</v>
      </c>
      <c r="G424" s="14">
        <f t="shared" si="20"/>
        <v>3</v>
      </c>
    </row>
    <row r="425" spans="1:7" x14ac:dyDescent="0.3">
      <c r="A425" s="16">
        <f t="shared" si="18"/>
        <v>17</v>
      </c>
      <c r="B425" s="18">
        <f t="shared" si="19"/>
        <v>17185</v>
      </c>
      <c r="C425" s="15" t="s">
        <v>2918</v>
      </c>
      <c r="D425" s="15">
        <f>IF(ISNA(VLOOKUP($C425&amp;"_2",[1]roadtype_submitted!$C$2:$D$1492,2,FALSE)),0.08,VLOOKUP($C425&amp;"_2",[1]roadtype_submitted!$C$2:$D$1492,2,FALSE))</f>
        <v>0.15</v>
      </c>
      <c r="E425" s="15">
        <f>IF(ISNA(VLOOKUP($C425&amp;"_4",[1]roadtype_submitted!$C$2:$D$1492,2,FALSE)),0.08,VLOOKUP($C425&amp;"_4",[1]roadtype_submitted!$C$2:$D$1492,2,FALSE))</f>
        <v>9.6622E-2</v>
      </c>
      <c r="F425" s="15" t="str">
        <f>IF(ISNA(VLOOKUP($C425&amp;"_2",[1]roadtype_submitted!$C$2:$D$1492,2,FALSE)),"MOVES","Submitted")</f>
        <v>Submitted</v>
      </c>
      <c r="G425" s="14">
        <f t="shared" si="20"/>
        <v>3</v>
      </c>
    </row>
    <row r="426" spans="1:7" x14ac:dyDescent="0.3">
      <c r="A426" s="16">
        <f t="shared" si="18"/>
        <v>17</v>
      </c>
      <c r="B426" s="18">
        <f t="shared" si="19"/>
        <v>17187</v>
      </c>
      <c r="C426" s="15" t="s">
        <v>2919</v>
      </c>
      <c r="D426" s="15">
        <f>IF(ISNA(VLOOKUP($C426&amp;"_2",[1]roadtype_submitted!$C$2:$D$1492,2,FALSE)),0.08,VLOOKUP($C426&amp;"_2",[1]roadtype_submitted!$C$2:$D$1492,2,FALSE))</f>
        <v>0.15</v>
      </c>
      <c r="E426" s="15">
        <f>IF(ISNA(VLOOKUP($C426&amp;"_4",[1]roadtype_submitted!$C$2:$D$1492,2,FALSE)),0.08,VLOOKUP($C426&amp;"_4",[1]roadtype_submitted!$C$2:$D$1492,2,FALSE))</f>
        <v>9.6622E-2</v>
      </c>
      <c r="F426" s="15" t="str">
        <f>IF(ISNA(VLOOKUP($C426&amp;"_2",[1]roadtype_submitted!$C$2:$D$1492,2,FALSE)),"MOVES","Submitted")</f>
        <v>Submitted</v>
      </c>
      <c r="G426" s="14">
        <f t="shared" si="20"/>
        <v>3</v>
      </c>
    </row>
    <row r="427" spans="1:7" x14ac:dyDescent="0.3">
      <c r="A427" s="16">
        <f t="shared" si="18"/>
        <v>17</v>
      </c>
      <c r="B427" s="18">
        <f t="shared" si="19"/>
        <v>17189</v>
      </c>
      <c r="C427" s="15" t="s">
        <v>2920</v>
      </c>
      <c r="D427" s="15">
        <f>IF(ISNA(VLOOKUP($C427&amp;"_2",[1]roadtype_submitted!$C$2:$D$1492,2,FALSE)),0.08,VLOOKUP($C427&amp;"_2",[1]roadtype_submitted!$C$2:$D$1492,2,FALSE))</f>
        <v>0.15</v>
      </c>
      <c r="E427" s="15">
        <f>IF(ISNA(VLOOKUP($C427&amp;"_4",[1]roadtype_submitted!$C$2:$D$1492,2,FALSE)),0.08,VLOOKUP($C427&amp;"_4",[1]roadtype_submitted!$C$2:$D$1492,2,FALSE))</f>
        <v>9.6622E-2</v>
      </c>
      <c r="F427" s="15" t="str">
        <f>IF(ISNA(VLOOKUP($C427&amp;"_2",[1]roadtype_submitted!$C$2:$D$1492,2,FALSE)),"MOVES","Submitted")</f>
        <v>Submitted</v>
      </c>
      <c r="G427" s="14">
        <f t="shared" si="20"/>
        <v>3</v>
      </c>
    </row>
    <row r="428" spans="1:7" x14ac:dyDescent="0.3">
      <c r="A428" s="16">
        <f t="shared" si="18"/>
        <v>17</v>
      </c>
      <c r="B428" s="18">
        <f t="shared" si="19"/>
        <v>17191</v>
      </c>
      <c r="C428" s="15" t="s">
        <v>2921</v>
      </c>
      <c r="D428" s="15">
        <f>IF(ISNA(VLOOKUP($C428&amp;"_2",[1]roadtype_submitted!$C$2:$D$1492,2,FALSE)),0.08,VLOOKUP($C428&amp;"_2",[1]roadtype_submitted!$C$2:$D$1492,2,FALSE))</f>
        <v>0.15</v>
      </c>
      <c r="E428" s="15">
        <f>IF(ISNA(VLOOKUP($C428&amp;"_4",[1]roadtype_submitted!$C$2:$D$1492,2,FALSE)),0.08,VLOOKUP($C428&amp;"_4",[1]roadtype_submitted!$C$2:$D$1492,2,FALSE))</f>
        <v>9.6622E-2</v>
      </c>
      <c r="F428" s="15" t="str">
        <f>IF(ISNA(VLOOKUP($C428&amp;"_2",[1]roadtype_submitted!$C$2:$D$1492,2,FALSE)),"MOVES","Submitted")</f>
        <v>Submitted</v>
      </c>
      <c r="G428" s="14">
        <f t="shared" si="20"/>
        <v>3</v>
      </c>
    </row>
    <row r="429" spans="1:7" x14ac:dyDescent="0.3">
      <c r="A429" s="16">
        <f t="shared" si="18"/>
        <v>17</v>
      </c>
      <c r="B429" s="18">
        <f t="shared" si="19"/>
        <v>17193</v>
      </c>
      <c r="C429" s="15" t="s">
        <v>2922</v>
      </c>
      <c r="D429" s="15">
        <f>IF(ISNA(VLOOKUP($C429&amp;"_2",[1]roadtype_submitted!$C$2:$D$1492,2,FALSE)),0.08,VLOOKUP($C429&amp;"_2",[1]roadtype_submitted!$C$2:$D$1492,2,FALSE))</f>
        <v>0.15</v>
      </c>
      <c r="E429" s="15">
        <f>IF(ISNA(VLOOKUP($C429&amp;"_4",[1]roadtype_submitted!$C$2:$D$1492,2,FALSE)),0.08,VLOOKUP($C429&amp;"_4",[1]roadtype_submitted!$C$2:$D$1492,2,FALSE))</f>
        <v>9.6622E-2</v>
      </c>
      <c r="F429" s="15" t="str">
        <f>IF(ISNA(VLOOKUP($C429&amp;"_2",[1]roadtype_submitted!$C$2:$D$1492,2,FALSE)),"MOVES","Submitted")</f>
        <v>Submitted</v>
      </c>
      <c r="G429" s="14">
        <f t="shared" si="20"/>
        <v>3</v>
      </c>
    </row>
    <row r="430" spans="1:7" x14ac:dyDescent="0.3">
      <c r="A430" s="16">
        <f t="shared" si="18"/>
        <v>17</v>
      </c>
      <c r="B430" s="18">
        <f t="shared" si="19"/>
        <v>17195</v>
      </c>
      <c r="C430" s="15" t="s">
        <v>2923</v>
      </c>
      <c r="D430" s="15">
        <f>IF(ISNA(VLOOKUP($C430&amp;"_2",[1]roadtype_submitted!$C$2:$D$1492,2,FALSE)),0.08,VLOOKUP($C430&amp;"_2",[1]roadtype_submitted!$C$2:$D$1492,2,FALSE))</f>
        <v>0.15</v>
      </c>
      <c r="E430" s="15">
        <f>IF(ISNA(VLOOKUP($C430&amp;"_4",[1]roadtype_submitted!$C$2:$D$1492,2,FALSE)),0.08,VLOOKUP($C430&amp;"_4",[1]roadtype_submitted!$C$2:$D$1492,2,FALSE))</f>
        <v>9.6622E-2</v>
      </c>
      <c r="F430" s="15" t="str">
        <f>IF(ISNA(VLOOKUP($C430&amp;"_2",[1]roadtype_submitted!$C$2:$D$1492,2,FALSE)),"MOVES","Submitted")</f>
        <v>Submitted</v>
      </c>
      <c r="G430" s="14">
        <f t="shared" si="20"/>
        <v>3</v>
      </c>
    </row>
    <row r="431" spans="1:7" x14ac:dyDescent="0.3">
      <c r="A431" s="16">
        <f t="shared" si="18"/>
        <v>17</v>
      </c>
      <c r="B431" s="18">
        <f t="shared" si="19"/>
        <v>17197</v>
      </c>
      <c r="C431" s="15" t="s">
        <v>2924</v>
      </c>
      <c r="D431" s="15">
        <f>IF(ISNA(VLOOKUP($C431&amp;"_2",[1]roadtype_submitted!$C$2:$D$1492,2,FALSE)),0.08,VLOOKUP($C431&amp;"_2",[1]roadtype_submitted!$C$2:$D$1492,2,FALSE))</f>
        <v>0.15</v>
      </c>
      <c r="E431" s="15">
        <f>IF(ISNA(VLOOKUP($C431&amp;"_4",[1]roadtype_submitted!$C$2:$D$1492,2,FALSE)),0.08,VLOOKUP($C431&amp;"_4",[1]roadtype_submitted!$C$2:$D$1492,2,FALSE))</f>
        <v>9.6622E-2</v>
      </c>
      <c r="F431" s="15" t="str">
        <f>IF(ISNA(VLOOKUP($C431&amp;"_2",[1]roadtype_submitted!$C$2:$D$1492,2,FALSE)),"MOVES","Submitted")</f>
        <v>Submitted</v>
      </c>
      <c r="G431" s="14">
        <f t="shared" si="20"/>
        <v>3</v>
      </c>
    </row>
    <row r="432" spans="1:7" x14ac:dyDescent="0.3">
      <c r="A432" s="16">
        <f t="shared" si="18"/>
        <v>17</v>
      </c>
      <c r="B432" s="18">
        <f t="shared" si="19"/>
        <v>17199</v>
      </c>
      <c r="C432" s="15" t="s">
        <v>2925</v>
      </c>
      <c r="D432" s="15">
        <f>IF(ISNA(VLOOKUP($C432&amp;"_2",[1]roadtype_submitted!$C$2:$D$1492,2,FALSE)),0.08,VLOOKUP($C432&amp;"_2",[1]roadtype_submitted!$C$2:$D$1492,2,FALSE))</f>
        <v>0.15</v>
      </c>
      <c r="E432" s="15">
        <f>IF(ISNA(VLOOKUP($C432&amp;"_4",[1]roadtype_submitted!$C$2:$D$1492,2,FALSE)),0.08,VLOOKUP($C432&amp;"_4",[1]roadtype_submitted!$C$2:$D$1492,2,FALSE))</f>
        <v>9.6622E-2</v>
      </c>
      <c r="F432" s="15" t="str">
        <f>IF(ISNA(VLOOKUP($C432&amp;"_2",[1]roadtype_submitted!$C$2:$D$1492,2,FALSE)),"MOVES","Submitted")</f>
        <v>Submitted</v>
      </c>
      <c r="G432" s="14">
        <f t="shared" si="20"/>
        <v>3</v>
      </c>
    </row>
    <row r="433" spans="1:7" x14ac:dyDescent="0.3">
      <c r="A433" s="16">
        <f t="shared" si="18"/>
        <v>17</v>
      </c>
      <c r="B433" s="18">
        <f t="shared" si="19"/>
        <v>17201</v>
      </c>
      <c r="C433" s="15" t="s">
        <v>2926</v>
      </c>
      <c r="D433" s="15">
        <f>IF(ISNA(VLOOKUP($C433&amp;"_2",[1]roadtype_submitted!$C$2:$D$1492,2,FALSE)),0.08,VLOOKUP($C433&amp;"_2",[1]roadtype_submitted!$C$2:$D$1492,2,FALSE))</f>
        <v>0.15</v>
      </c>
      <c r="E433" s="15">
        <f>IF(ISNA(VLOOKUP($C433&amp;"_4",[1]roadtype_submitted!$C$2:$D$1492,2,FALSE)),0.08,VLOOKUP($C433&amp;"_4",[1]roadtype_submitted!$C$2:$D$1492,2,FALSE))</f>
        <v>9.6622E-2</v>
      </c>
      <c r="F433" s="15" t="str">
        <f>IF(ISNA(VLOOKUP($C433&amp;"_2",[1]roadtype_submitted!$C$2:$D$1492,2,FALSE)),"MOVES","Submitted")</f>
        <v>Submitted</v>
      </c>
      <c r="G433" s="14">
        <f t="shared" si="20"/>
        <v>3</v>
      </c>
    </row>
    <row r="434" spans="1:7" x14ac:dyDescent="0.3">
      <c r="A434" s="16">
        <f t="shared" si="18"/>
        <v>17</v>
      </c>
      <c r="B434" s="18">
        <f t="shared" si="19"/>
        <v>17203</v>
      </c>
      <c r="C434" s="15" t="s">
        <v>2927</v>
      </c>
      <c r="D434" s="15">
        <f>IF(ISNA(VLOOKUP($C434&amp;"_2",[1]roadtype_submitted!$C$2:$D$1492,2,FALSE)),0.08,VLOOKUP($C434&amp;"_2",[1]roadtype_submitted!$C$2:$D$1492,2,FALSE))</f>
        <v>0.15</v>
      </c>
      <c r="E434" s="15">
        <f>IF(ISNA(VLOOKUP($C434&amp;"_4",[1]roadtype_submitted!$C$2:$D$1492,2,FALSE)),0.08,VLOOKUP($C434&amp;"_4",[1]roadtype_submitted!$C$2:$D$1492,2,FALSE))</f>
        <v>9.6622E-2</v>
      </c>
      <c r="F434" s="15" t="str">
        <f>IF(ISNA(VLOOKUP($C434&amp;"_2",[1]roadtype_submitted!$C$2:$D$1492,2,FALSE)),"MOVES","Submitted")</f>
        <v>Submitted</v>
      </c>
      <c r="G434" s="14">
        <f t="shared" si="20"/>
        <v>3</v>
      </c>
    </row>
    <row r="435" spans="1:7" x14ac:dyDescent="0.3">
      <c r="A435" s="16">
        <f t="shared" si="18"/>
        <v>21</v>
      </c>
      <c r="B435" s="18">
        <f t="shared" si="19"/>
        <v>21111</v>
      </c>
      <c r="C435" s="15" t="s">
        <v>2928</v>
      </c>
      <c r="D435" s="15">
        <f>IF(ISNA(VLOOKUP($C435&amp;"_2",[1]roadtype_submitted!$C$2:$D$1492,2,FALSE)),0.08,VLOOKUP($C435&amp;"_2",[1]roadtype_submitted!$C$2:$D$1492,2,FALSE))</f>
        <v>0.01</v>
      </c>
      <c r="E435" s="15">
        <f>IF(ISNA(VLOOKUP($C435&amp;"_4",[1]roadtype_submitted!$C$2:$D$1492,2,FALSE)),0.08,VLOOKUP($C435&amp;"_4",[1]roadtype_submitted!$C$2:$D$1492,2,FALSE))</f>
        <v>0.11</v>
      </c>
      <c r="F435" s="15" t="str">
        <f>IF(ISNA(VLOOKUP($C435&amp;"_2",[1]roadtype_submitted!$C$2:$D$1492,2,FALSE)),"MOVES","Submitted")</f>
        <v>Submitted</v>
      </c>
      <c r="G435" s="14">
        <f t="shared" si="20"/>
        <v>3</v>
      </c>
    </row>
    <row r="436" spans="1:7" x14ac:dyDescent="0.3">
      <c r="A436" s="16">
        <f t="shared" si="18"/>
        <v>23</v>
      </c>
      <c r="B436" s="18">
        <f t="shared" si="19"/>
        <v>23001</v>
      </c>
      <c r="C436" s="15" t="s">
        <v>2929</v>
      </c>
      <c r="D436" s="15">
        <f>IF(ISNA(VLOOKUP($C436&amp;"_2",[1]roadtype_submitted!$C$2:$D$1492,2,FALSE)),0.08,VLOOKUP($C436&amp;"_2",[1]roadtype_submitted!$C$2:$D$1492,2,FALSE))</f>
        <v>0.08</v>
      </c>
      <c r="E436" s="15">
        <f>IF(ISNA(VLOOKUP($C436&amp;"_4",[1]roadtype_submitted!$C$2:$D$1492,2,FALSE)),0.08,VLOOKUP($C436&amp;"_4",[1]roadtype_submitted!$C$2:$D$1492,2,FALSE))</f>
        <v>0.08</v>
      </c>
      <c r="F436" s="15" t="str">
        <f>IF(ISNA(VLOOKUP($C436&amp;"_2",[1]roadtype_submitted!$C$2:$D$1492,2,FALSE)),"MOVES","Submitted")</f>
        <v>MOVES</v>
      </c>
      <c r="G436" s="14">
        <f t="shared" si="20"/>
        <v>2</v>
      </c>
    </row>
    <row r="437" spans="1:7" x14ac:dyDescent="0.3">
      <c r="A437" s="16">
        <f t="shared" si="18"/>
        <v>23</v>
      </c>
      <c r="B437" s="18">
        <f t="shared" si="19"/>
        <v>23003</v>
      </c>
      <c r="C437" s="15" t="s">
        <v>2930</v>
      </c>
      <c r="D437" s="15">
        <f>IF(ISNA(VLOOKUP($C437&amp;"_2",[1]roadtype_submitted!$C$2:$D$1492,2,FALSE)),0.08,VLOOKUP($C437&amp;"_2",[1]roadtype_submitted!$C$2:$D$1492,2,FALSE))</f>
        <v>0.08</v>
      </c>
      <c r="E437" s="15">
        <f>IF(ISNA(VLOOKUP($C437&amp;"_4",[1]roadtype_submitted!$C$2:$D$1492,2,FALSE)),0.08,VLOOKUP($C437&amp;"_4",[1]roadtype_submitted!$C$2:$D$1492,2,FALSE))</f>
        <v>0.08</v>
      </c>
      <c r="F437" s="15" t="str">
        <f>IF(ISNA(VLOOKUP($C437&amp;"_2",[1]roadtype_submitted!$C$2:$D$1492,2,FALSE)),"MOVES","Submitted")</f>
        <v>MOVES</v>
      </c>
      <c r="G437" s="14">
        <f t="shared" si="20"/>
        <v>2</v>
      </c>
    </row>
    <row r="438" spans="1:7" x14ac:dyDescent="0.3">
      <c r="A438" s="16">
        <f t="shared" si="18"/>
        <v>23</v>
      </c>
      <c r="B438" s="18">
        <f t="shared" si="19"/>
        <v>23005</v>
      </c>
      <c r="C438" s="15" t="s">
        <v>2931</v>
      </c>
      <c r="D438" s="15">
        <f>IF(ISNA(VLOOKUP($C438&amp;"_2",[1]roadtype_submitted!$C$2:$D$1492,2,FALSE)),0.08,VLOOKUP($C438&amp;"_2",[1]roadtype_submitted!$C$2:$D$1492,2,FALSE))</f>
        <v>0.08</v>
      </c>
      <c r="E438" s="15">
        <f>IF(ISNA(VLOOKUP($C438&amp;"_4",[1]roadtype_submitted!$C$2:$D$1492,2,FALSE)),0.08,VLOOKUP($C438&amp;"_4",[1]roadtype_submitted!$C$2:$D$1492,2,FALSE))</f>
        <v>0.08</v>
      </c>
      <c r="F438" s="15" t="str">
        <f>IF(ISNA(VLOOKUP($C438&amp;"_2",[1]roadtype_submitted!$C$2:$D$1492,2,FALSE)),"MOVES","Submitted")</f>
        <v>MOVES</v>
      </c>
      <c r="G438" s="14">
        <f t="shared" si="20"/>
        <v>2</v>
      </c>
    </row>
    <row r="439" spans="1:7" x14ac:dyDescent="0.3">
      <c r="A439" s="16">
        <f t="shared" si="18"/>
        <v>23</v>
      </c>
      <c r="B439" s="18">
        <f t="shared" si="19"/>
        <v>23007</v>
      </c>
      <c r="C439" s="15" t="s">
        <v>2932</v>
      </c>
      <c r="D439" s="15">
        <f>IF(ISNA(VLOOKUP($C439&amp;"_2",[1]roadtype_submitted!$C$2:$D$1492,2,FALSE)),0.08,VLOOKUP($C439&amp;"_2",[1]roadtype_submitted!$C$2:$D$1492,2,FALSE))</f>
        <v>0.08</v>
      </c>
      <c r="E439" s="15">
        <f>IF(ISNA(VLOOKUP($C439&amp;"_4",[1]roadtype_submitted!$C$2:$D$1492,2,FALSE)),0.08,VLOOKUP($C439&amp;"_4",[1]roadtype_submitted!$C$2:$D$1492,2,FALSE))</f>
        <v>0.08</v>
      </c>
      <c r="F439" s="15" t="str">
        <f>IF(ISNA(VLOOKUP($C439&amp;"_2",[1]roadtype_submitted!$C$2:$D$1492,2,FALSE)),"MOVES","Submitted")</f>
        <v>MOVES</v>
      </c>
      <c r="G439" s="14">
        <f t="shared" si="20"/>
        <v>2</v>
      </c>
    </row>
    <row r="440" spans="1:7" x14ac:dyDescent="0.3">
      <c r="A440" s="16">
        <f t="shared" si="18"/>
        <v>23</v>
      </c>
      <c r="B440" s="18">
        <f t="shared" si="19"/>
        <v>23009</v>
      </c>
      <c r="C440" s="15" t="s">
        <v>2933</v>
      </c>
      <c r="D440" s="15">
        <f>IF(ISNA(VLOOKUP($C440&amp;"_2",[1]roadtype_submitted!$C$2:$D$1492,2,FALSE)),0.08,VLOOKUP($C440&amp;"_2",[1]roadtype_submitted!$C$2:$D$1492,2,FALSE))</f>
        <v>0.08</v>
      </c>
      <c r="E440" s="15">
        <f>IF(ISNA(VLOOKUP($C440&amp;"_4",[1]roadtype_submitted!$C$2:$D$1492,2,FALSE)),0.08,VLOOKUP($C440&amp;"_4",[1]roadtype_submitted!$C$2:$D$1492,2,FALSE))</f>
        <v>0.08</v>
      </c>
      <c r="F440" s="15" t="str">
        <f>IF(ISNA(VLOOKUP($C440&amp;"_2",[1]roadtype_submitted!$C$2:$D$1492,2,FALSE)),"MOVES","Submitted")</f>
        <v>MOVES</v>
      </c>
      <c r="G440" s="14">
        <f t="shared" si="20"/>
        <v>2</v>
      </c>
    </row>
    <row r="441" spans="1:7" x14ac:dyDescent="0.3">
      <c r="A441" s="16">
        <f t="shared" si="18"/>
        <v>23</v>
      </c>
      <c r="B441" s="18">
        <f t="shared" si="19"/>
        <v>23011</v>
      </c>
      <c r="C441" s="15" t="s">
        <v>2934</v>
      </c>
      <c r="D441" s="15">
        <f>IF(ISNA(VLOOKUP($C441&amp;"_2",[1]roadtype_submitted!$C$2:$D$1492,2,FALSE)),0.08,VLOOKUP($C441&amp;"_2",[1]roadtype_submitted!$C$2:$D$1492,2,FALSE))</f>
        <v>0.08</v>
      </c>
      <c r="E441" s="15">
        <f>IF(ISNA(VLOOKUP($C441&amp;"_4",[1]roadtype_submitted!$C$2:$D$1492,2,FALSE)),0.08,VLOOKUP($C441&amp;"_4",[1]roadtype_submitted!$C$2:$D$1492,2,FALSE))</f>
        <v>0.08</v>
      </c>
      <c r="F441" s="15" t="str">
        <f>IF(ISNA(VLOOKUP($C441&amp;"_2",[1]roadtype_submitted!$C$2:$D$1492,2,FALSE)),"MOVES","Submitted")</f>
        <v>MOVES</v>
      </c>
      <c r="G441" s="14">
        <f t="shared" si="20"/>
        <v>2</v>
      </c>
    </row>
    <row r="442" spans="1:7" x14ac:dyDescent="0.3">
      <c r="A442" s="16">
        <f t="shared" si="18"/>
        <v>23</v>
      </c>
      <c r="B442" s="18">
        <f t="shared" si="19"/>
        <v>23013</v>
      </c>
      <c r="C442" s="15" t="s">
        <v>2935</v>
      </c>
      <c r="D442" s="15">
        <f>IF(ISNA(VLOOKUP($C442&amp;"_2",[1]roadtype_submitted!$C$2:$D$1492,2,FALSE)),0.08,VLOOKUP($C442&amp;"_2",[1]roadtype_submitted!$C$2:$D$1492,2,FALSE))</f>
        <v>0.08</v>
      </c>
      <c r="E442" s="15">
        <f>IF(ISNA(VLOOKUP($C442&amp;"_4",[1]roadtype_submitted!$C$2:$D$1492,2,FALSE)),0.08,VLOOKUP($C442&amp;"_4",[1]roadtype_submitted!$C$2:$D$1492,2,FALSE))</f>
        <v>0.08</v>
      </c>
      <c r="F442" s="15" t="str">
        <f>IF(ISNA(VLOOKUP($C442&amp;"_2",[1]roadtype_submitted!$C$2:$D$1492,2,FALSE)),"MOVES","Submitted")</f>
        <v>MOVES</v>
      </c>
      <c r="G442" s="14">
        <f t="shared" si="20"/>
        <v>2</v>
      </c>
    </row>
    <row r="443" spans="1:7" x14ac:dyDescent="0.3">
      <c r="A443" s="16">
        <f t="shared" si="18"/>
        <v>23</v>
      </c>
      <c r="B443" s="18">
        <f t="shared" si="19"/>
        <v>23015</v>
      </c>
      <c r="C443" s="15" t="s">
        <v>2936</v>
      </c>
      <c r="D443" s="15">
        <f>IF(ISNA(VLOOKUP($C443&amp;"_2",[1]roadtype_submitted!$C$2:$D$1492,2,FALSE)),0.08,VLOOKUP($C443&amp;"_2",[1]roadtype_submitted!$C$2:$D$1492,2,FALSE))</f>
        <v>0.08</v>
      </c>
      <c r="E443" s="15">
        <f>IF(ISNA(VLOOKUP($C443&amp;"_4",[1]roadtype_submitted!$C$2:$D$1492,2,FALSE)),0.08,VLOOKUP($C443&amp;"_4",[1]roadtype_submitted!$C$2:$D$1492,2,FALSE))</f>
        <v>0.08</v>
      </c>
      <c r="F443" s="15" t="str">
        <f>IF(ISNA(VLOOKUP($C443&amp;"_2",[1]roadtype_submitted!$C$2:$D$1492,2,FALSE)),"MOVES","Submitted")</f>
        <v>MOVES</v>
      </c>
      <c r="G443" s="14">
        <f t="shared" si="20"/>
        <v>2</v>
      </c>
    </row>
    <row r="444" spans="1:7" x14ac:dyDescent="0.3">
      <c r="A444" s="16">
        <f t="shared" si="18"/>
        <v>23</v>
      </c>
      <c r="B444" s="18">
        <f t="shared" si="19"/>
        <v>23017</v>
      </c>
      <c r="C444" s="15" t="s">
        <v>2937</v>
      </c>
      <c r="D444" s="15">
        <f>IF(ISNA(VLOOKUP($C444&amp;"_2",[1]roadtype_submitted!$C$2:$D$1492,2,FALSE)),0.08,VLOOKUP($C444&amp;"_2",[1]roadtype_submitted!$C$2:$D$1492,2,FALSE))</f>
        <v>0.08</v>
      </c>
      <c r="E444" s="15">
        <f>IF(ISNA(VLOOKUP($C444&amp;"_4",[1]roadtype_submitted!$C$2:$D$1492,2,FALSE)),0.08,VLOOKUP($C444&amp;"_4",[1]roadtype_submitted!$C$2:$D$1492,2,FALSE))</f>
        <v>0.08</v>
      </c>
      <c r="F444" s="15" t="str">
        <f>IF(ISNA(VLOOKUP($C444&amp;"_2",[1]roadtype_submitted!$C$2:$D$1492,2,FALSE)),"MOVES","Submitted")</f>
        <v>MOVES</v>
      </c>
      <c r="G444" s="14">
        <f t="shared" si="20"/>
        <v>2</v>
      </c>
    </row>
    <row r="445" spans="1:7" x14ac:dyDescent="0.3">
      <c r="A445" s="16">
        <f t="shared" si="18"/>
        <v>23</v>
      </c>
      <c r="B445" s="18">
        <f t="shared" si="19"/>
        <v>23019</v>
      </c>
      <c r="C445" s="15" t="s">
        <v>2938</v>
      </c>
      <c r="D445" s="15">
        <f>IF(ISNA(VLOOKUP($C445&amp;"_2",[1]roadtype_submitted!$C$2:$D$1492,2,FALSE)),0.08,VLOOKUP($C445&amp;"_2",[1]roadtype_submitted!$C$2:$D$1492,2,FALSE))</f>
        <v>0.08</v>
      </c>
      <c r="E445" s="15">
        <f>IF(ISNA(VLOOKUP($C445&amp;"_4",[1]roadtype_submitted!$C$2:$D$1492,2,FALSE)),0.08,VLOOKUP($C445&amp;"_4",[1]roadtype_submitted!$C$2:$D$1492,2,FALSE))</f>
        <v>0.08</v>
      </c>
      <c r="F445" s="15" t="str">
        <f>IF(ISNA(VLOOKUP($C445&amp;"_2",[1]roadtype_submitted!$C$2:$D$1492,2,FALSE)),"MOVES","Submitted")</f>
        <v>MOVES</v>
      </c>
      <c r="G445" s="14">
        <f t="shared" si="20"/>
        <v>2</v>
      </c>
    </row>
    <row r="446" spans="1:7" x14ac:dyDescent="0.3">
      <c r="A446" s="16">
        <f t="shared" si="18"/>
        <v>23</v>
      </c>
      <c r="B446" s="18">
        <f t="shared" si="19"/>
        <v>23021</v>
      </c>
      <c r="C446" s="15" t="s">
        <v>2939</v>
      </c>
      <c r="D446" s="15">
        <f>IF(ISNA(VLOOKUP($C446&amp;"_2",[1]roadtype_submitted!$C$2:$D$1492,2,FALSE)),0.08,VLOOKUP($C446&amp;"_2",[1]roadtype_submitted!$C$2:$D$1492,2,FALSE))</f>
        <v>0.08</v>
      </c>
      <c r="E446" s="15">
        <f>IF(ISNA(VLOOKUP($C446&amp;"_4",[1]roadtype_submitted!$C$2:$D$1492,2,FALSE)),0.08,VLOOKUP($C446&amp;"_4",[1]roadtype_submitted!$C$2:$D$1492,2,FALSE))</f>
        <v>0.08</v>
      </c>
      <c r="F446" s="15" t="str">
        <f>IF(ISNA(VLOOKUP($C446&amp;"_2",[1]roadtype_submitted!$C$2:$D$1492,2,FALSE)),"MOVES","Submitted")</f>
        <v>MOVES</v>
      </c>
      <c r="G446" s="14">
        <f t="shared" si="20"/>
        <v>2</v>
      </c>
    </row>
    <row r="447" spans="1:7" x14ac:dyDescent="0.3">
      <c r="A447" s="16">
        <f t="shared" si="18"/>
        <v>23</v>
      </c>
      <c r="B447" s="18">
        <f t="shared" si="19"/>
        <v>23023</v>
      </c>
      <c r="C447" s="15" t="s">
        <v>2940</v>
      </c>
      <c r="D447" s="15">
        <f>IF(ISNA(VLOOKUP($C447&amp;"_2",[1]roadtype_submitted!$C$2:$D$1492,2,FALSE)),0.08,VLOOKUP($C447&amp;"_2",[1]roadtype_submitted!$C$2:$D$1492,2,FALSE))</f>
        <v>0.08</v>
      </c>
      <c r="E447" s="15">
        <f>IF(ISNA(VLOOKUP($C447&amp;"_4",[1]roadtype_submitted!$C$2:$D$1492,2,FALSE)),0.08,VLOOKUP($C447&amp;"_4",[1]roadtype_submitted!$C$2:$D$1492,2,FALSE))</f>
        <v>0.08</v>
      </c>
      <c r="F447" s="15" t="str">
        <f>IF(ISNA(VLOOKUP($C447&amp;"_2",[1]roadtype_submitted!$C$2:$D$1492,2,FALSE)),"MOVES","Submitted")</f>
        <v>MOVES</v>
      </c>
      <c r="G447" s="14">
        <f t="shared" si="20"/>
        <v>2</v>
      </c>
    </row>
    <row r="448" spans="1:7" x14ac:dyDescent="0.3">
      <c r="A448" s="16">
        <f t="shared" si="18"/>
        <v>23</v>
      </c>
      <c r="B448" s="18">
        <f t="shared" si="19"/>
        <v>23025</v>
      </c>
      <c r="C448" s="15" t="s">
        <v>2941</v>
      </c>
      <c r="D448" s="15">
        <f>IF(ISNA(VLOOKUP($C448&amp;"_2",[1]roadtype_submitted!$C$2:$D$1492,2,FALSE)),0.08,VLOOKUP($C448&amp;"_2",[1]roadtype_submitted!$C$2:$D$1492,2,FALSE))</f>
        <v>0.08</v>
      </c>
      <c r="E448" s="15">
        <f>IF(ISNA(VLOOKUP($C448&amp;"_4",[1]roadtype_submitted!$C$2:$D$1492,2,FALSE)),0.08,VLOOKUP($C448&amp;"_4",[1]roadtype_submitted!$C$2:$D$1492,2,FALSE))</f>
        <v>0.08</v>
      </c>
      <c r="F448" s="15" t="str">
        <f>IF(ISNA(VLOOKUP($C448&amp;"_2",[1]roadtype_submitted!$C$2:$D$1492,2,FALSE)),"MOVES","Submitted")</f>
        <v>MOVES</v>
      </c>
      <c r="G448" s="14">
        <f t="shared" si="20"/>
        <v>2</v>
      </c>
    </row>
    <row r="449" spans="1:7" x14ac:dyDescent="0.3">
      <c r="A449" s="16">
        <f t="shared" si="18"/>
        <v>23</v>
      </c>
      <c r="B449" s="18">
        <f t="shared" si="19"/>
        <v>23027</v>
      </c>
      <c r="C449" s="15" t="s">
        <v>2942</v>
      </c>
      <c r="D449" s="15">
        <f>IF(ISNA(VLOOKUP($C449&amp;"_2",[1]roadtype_submitted!$C$2:$D$1492,2,FALSE)),0.08,VLOOKUP($C449&amp;"_2",[1]roadtype_submitted!$C$2:$D$1492,2,FALSE))</f>
        <v>0.08</v>
      </c>
      <c r="E449" s="15">
        <f>IF(ISNA(VLOOKUP($C449&amp;"_4",[1]roadtype_submitted!$C$2:$D$1492,2,FALSE)),0.08,VLOOKUP($C449&amp;"_4",[1]roadtype_submitted!$C$2:$D$1492,2,FALSE))</f>
        <v>0.08</v>
      </c>
      <c r="F449" s="15" t="str">
        <f>IF(ISNA(VLOOKUP($C449&amp;"_2",[1]roadtype_submitted!$C$2:$D$1492,2,FALSE)),"MOVES","Submitted")</f>
        <v>MOVES</v>
      </c>
      <c r="G449" s="14">
        <f t="shared" si="20"/>
        <v>2</v>
      </c>
    </row>
    <row r="450" spans="1:7" x14ac:dyDescent="0.3">
      <c r="A450" s="16">
        <f t="shared" si="18"/>
        <v>23</v>
      </c>
      <c r="B450" s="18">
        <f t="shared" si="19"/>
        <v>23029</v>
      </c>
      <c r="C450" s="15" t="s">
        <v>2943</v>
      </c>
      <c r="D450" s="15">
        <f>IF(ISNA(VLOOKUP($C450&amp;"_2",[1]roadtype_submitted!$C$2:$D$1492,2,FALSE)),0.08,VLOOKUP($C450&amp;"_2",[1]roadtype_submitted!$C$2:$D$1492,2,FALSE))</f>
        <v>0.08</v>
      </c>
      <c r="E450" s="15">
        <f>IF(ISNA(VLOOKUP($C450&amp;"_4",[1]roadtype_submitted!$C$2:$D$1492,2,FALSE)),0.08,VLOOKUP($C450&amp;"_4",[1]roadtype_submitted!$C$2:$D$1492,2,FALSE))</f>
        <v>0.08</v>
      </c>
      <c r="F450" s="15" t="str">
        <f>IF(ISNA(VLOOKUP($C450&amp;"_2",[1]roadtype_submitted!$C$2:$D$1492,2,FALSE)),"MOVES","Submitted")</f>
        <v>MOVES</v>
      </c>
      <c r="G450" s="14">
        <f t="shared" si="20"/>
        <v>2</v>
      </c>
    </row>
    <row r="451" spans="1:7" x14ac:dyDescent="0.3">
      <c r="A451" s="16">
        <f t="shared" si="18"/>
        <v>23</v>
      </c>
      <c r="B451" s="18">
        <f t="shared" si="19"/>
        <v>23031</v>
      </c>
      <c r="C451" s="15" t="s">
        <v>2944</v>
      </c>
      <c r="D451" s="15">
        <f>IF(ISNA(VLOOKUP($C451&amp;"_2",[1]roadtype_submitted!$C$2:$D$1492,2,FALSE)),0.08,VLOOKUP($C451&amp;"_2",[1]roadtype_submitted!$C$2:$D$1492,2,FALSE))</f>
        <v>0.08</v>
      </c>
      <c r="E451" s="15">
        <f>IF(ISNA(VLOOKUP($C451&amp;"_4",[1]roadtype_submitted!$C$2:$D$1492,2,FALSE)),0.08,VLOOKUP($C451&amp;"_4",[1]roadtype_submitted!$C$2:$D$1492,2,FALSE))</f>
        <v>0.08</v>
      </c>
      <c r="F451" s="15" t="str">
        <f>IF(ISNA(VLOOKUP($C451&amp;"_2",[1]roadtype_submitted!$C$2:$D$1492,2,FALSE)),"MOVES","Submitted")</f>
        <v>MOVES</v>
      </c>
      <c r="G451" s="14">
        <f t="shared" si="20"/>
        <v>2</v>
      </c>
    </row>
    <row r="452" spans="1:7" x14ac:dyDescent="0.3">
      <c r="A452" s="16">
        <f t="shared" si="18"/>
        <v>24</v>
      </c>
      <c r="B452" s="18">
        <f t="shared" si="19"/>
        <v>24001</v>
      </c>
      <c r="C452" s="15" t="s">
        <v>2945</v>
      </c>
      <c r="D452" s="15">
        <f>IF(ISNA(VLOOKUP($C452&amp;"_2",[1]roadtype_submitted!$C$2:$D$1492,2,FALSE)),0.08,VLOOKUP($C452&amp;"_2",[1]roadtype_submitted!$C$2:$D$1492,2,FALSE))</f>
        <v>0.08</v>
      </c>
      <c r="E452" s="15">
        <f>IF(ISNA(VLOOKUP($C452&amp;"_4",[1]roadtype_submitted!$C$2:$D$1492,2,FALSE)),0.08,VLOOKUP($C452&amp;"_4",[1]roadtype_submitted!$C$2:$D$1492,2,FALSE))</f>
        <v>0.08</v>
      </c>
      <c r="F452" s="15" t="str">
        <f>IF(ISNA(VLOOKUP($C452&amp;"_2",[1]roadtype_submitted!$C$2:$D$1492,2,FALSE)),"MOVES","Submitted")</f>
        <v>Submitted</v>
      </c>
      <c r="G452" s="14">
        <f t="shared" si="20"/>
        <v>2</v>
      </c>
    </row>
    <row r="453" spans="1:7" x14ac:dyDescent="0.3">
      <c r="A453" s="16">
        <f t="shared" si="18"/>
        <v>24</v>
      </c>
      <c r="B453" s="18">
        <f t="shared" si="19"/>
        <v>24003</v>
      </c>
      <c r="C453" s="15" t="s">
        <v>2946</v>
      </c>
      <c r="D453" s="15">
        <f>IF(ISNA(VLOOKUP($C453&amp;"_2",[1]roadtype_submitted!$C$2:$D$1492,2,FALSE)),0.08,VLOOKUP($C453&amp;"_2",[1]roadtype_submitted!$C$2:$D$1492,2,FALSE))</f>
        <v>0.08</v>
      </c>
      <c r="E453" s="15">
        <f>IF(ISNA(VLOOKUP($C453&amp;"_4",[1]roadtype_submitted!$C$2:$D$1492,2,FALSE)),0.08,VLOOKUP($C453&amp;"_4",[1]roadtype_submitted!$C$2:$D$1492,2,FALSE))</f>
        <v>0.08</v>
      </c>
      <c r="F453" s="15" t="str">
        <f>IF(ISNA(VLOOKUP($C453&amp;"_2",[1]roadtype_submitted!$C$2:$D$1492,2,FALSE)),"MOVES","Submitted")</f>
        <v>Submitted</v>
      </c>
      <c r="G453" s="14">
        <f t="shared" si="20"/>
        <v>2</v>
      </c>
    </row>
    <row r="454" spans="1:7" x14ac:dyDescent="0.3">
      <c r="A454" s="16">
        <f t="shared" ref="A454:A517" si="21">TRUNC(B454/1000,0)</f>
        <v>24</v>
      </c>
      <c r="B454" s="18">
        <f t="shared" ref="B454:B517" si="22">MID(C454,2,5)*1</f>
        <v>24005</v>
      </c>
      <c r="C454" s="15" t="s">
        <v>2947</v>
      </c>
      <c r="D454" s="15">
        <f>IF(ISNA(VLOOKUP($C454&amp;"_2",[1]roadtype_submitted!$C$2:$D$1492,2,FALSE)),0.08,VLOOKUP($C454&amp;"_2",[1]roadtype_submitted!$C$2:$D$1492,2,FALSE))</f>
        <v>0.08</v>
      </c>
      <c r="E454" s="15">
        <f>IF(ISNA(VLOOKUP($C454&amp;"_4",[1]roadtype_submitted!$C$2:$D$1492,2,FALSE)),0.08,VLOOKUP($C454&amp;"_4",[1]roadtype_submitted!$C$2:$D$1492,2,FALSE))</f>
        <v>0.08</v>
      </c>
      <c r="F454" s="15" t="str">
        <f>IF(ISNA(VLOOKUP($C454&amp;"_2",[1]roadtype_submitted!$C$2:$D$1492,2,FALSE)),"MOVES","Submitted")</f>
        <v>Submitted</v>
      </c>
      <c r="G454" s="14">
        <f t="shared" ref="G454:G517" si="23">VLOOKUP(E454,$I$14:$J$19,2,TRUE)</f>
        <v>2</v>
      </c>
    </row>
    <row r="455" spans="1:7" x14ac:dyDescent="0.3">
      <c r="A455" s="16">
        <f t="shared" si="21"/>
        <v>24</v>
      </c>
      <c r="B455" s="18">
        <f t="shared" si="22"/>
        <v>24009</v>
      </c>
      <c r="C455" s="15" t="s">
        <v>2948</v>
      </c>
      <c r="D455" s="15">
        <f>IF(ISNA(VLOOKUP($C455&amp;"_2",[1]roadtype_submitted!$C$2:$D$1492,2,FALSE)),0.08,VLOOKUP($C455&amp;"_2",[1]roadtype_submitted!$C$2:$D$1492,2,FALSE))</f>
        <v>0.08</v>
      </c>
      <c r="E455" s="15">
        <f>IF(ISNA(VLOOKUP($C455&amp;"_4",[1]roadtype_submitted!$C$2:$D$1492,2,FALSE)),0.08,VLOOKUP($C455&amp;"_4",[1]roadtype_submitted!$C$2:$D$1492,2,FALSE))</f>
        <v>0.08</v>
      </c>
      <c r="F455" s="15" t="str">
        <f>IF(ISNA(VLOOKUP($C455&amp;"_2",[1]roadtype_submitted!$C$2:$D$1492,2,FALSE)),"MOVES","Submitted")</f>
        <v>Submitted</v>
      </c>
      <c r="G455" s="14">
        <f t="shared" si="23"/>
        <v>2</v>
      </c>
    </row>
    <row r="456" spans="1:7" x14ac:dyDescent="0.3">
      <c r="A456" s="16">
        <f t="shared" si="21"/>
        <v>24</v>
      </c>
      <c r="B456" s="18">
        <f t="shared" si="22"/>
        <v>24011</v>
      </c>
      <c r="C456" s="15" t="s">
        <v>2949</v>
      </c>
      <c r="D456" s="15">
        <f>IF(ISNA(VLOOKUP($C456&amp;"_2",[1]roadtype_submitted!$C$2:$D$1492,2,FALSE)),0.08,VLOOKUP($C456&amp;"_2",[1]roadtype_submitted!$C$2:$D$1492,2,FALSE))</f>
        <v>0.08</v>
      </c>
      <c r="E456" s="15">
        <f>IF(ISNA(VLOOKUP($C456&amp;"_4",[1]roadtype_submitted!$C$2:$D$1492,2,FALSE)),0.08,VLOOKUP($C456&amp;"_4",[1]roadtype_submitted!$C$2:$D$1492,2,FALSE))</f>
        <v>0.08</v>
      </c>
      <c r="F456" s="15" t="str">
        <f>IF(ISNA(VLOOKUP($C456&amp;"_2",[1]roadtype_submitted!$C$2:$D$1492,2,FALSE)),"MOVES","Submitted")</f>
        <v>Submitted</v>
      </c>
      <c r="G456" s="14">
        <f t="shared" si="23"/>
        <v>2</v>
      </c>
    </row>
    <row r="457" spans="1:7" x14ac:dyDescent="0.3">
      <c r="A457" s="16">
        <f t="shared" si="21"/>
        <v>24</v>
      </c>
      <c r="B457" s="18">
        <f t="shared" si="22"/>
        <v>24013</v>
      </c>
      <c r="C457" s="15" t="s">
        <v>2950</v>
      </c>
      <c r="D457" s="15">
        <f>IF(ISNA(VLOOKUP($C457&amp;"_2",[1]roadtype_submitted!$C$2:$D$1492,2,FALSE)),0.08,VLOOKUP($C457&amp;"_2",[1]roadtype_submitted!$C$2:$D$1492,2,FALSE))</f>
        <v>0.08</v>
      </c>
      <c r="E457" s="15">
        <f>IF(ISNA(VLOOKUP($C457&amp;"_4",[1]roadtype_submitted!$C$2:$D$1492,2,FALSE)),0.08,VLOOKUP($C457&amp;"_4",[1]roadtype_submitted!$C$2:$D$1492,2,FALSE))</f>
        <v>0.08</v>
      </c>
      <c r="F457" s="15" t="str">
        <f>IF(ISNA(VLOOKUP($C457&amp;"_2",[1]roadtype_submitted!$C$2:$D$1492,2,FALSE)),"MOVES","Submitted")</f>
        <v>Submitted</v>
      </c>
      <c r="G457" s="14">
        <f t="shared" si="23"/>
        <v>2</v>
      </c>
    </row>
    <row r="458" spans="1:7" x14ac:dyDescent="0.3">
      <c r="A458" s="16">
        <f t="shared" si="21"/>
        <v>24</v>
      </c>
      <c r="B458" s="18">
        <f t="shared" si="22"/>
        <v>24015</v>
      </c>
      <c r="C458" s="15" t="s">
        <v>2951</v>
      </c>
      <c r="D458" s="15">
        <f>IF(ISNA(VLOOKUP($C458&amp;"_2",[1]roadtype_submitted!$C$2:$D$1492,2,FALSE)),0.08,VLOOKUP($C458&amp;"_2",[1]roadtype_submitted!$C$2:$D$1492,2,FALSE))</f>
        <v>0.08</v>
      </c>
      <c r="E458" s="15">
        <f>IF(ISNA(VLOOKUP($C458&amp;"_4",[1]roadtype_submitted!$C$2:$D$1492,2,FALSE)),0.08,VLOOKUP($C458&amp;"_4",[1]roadtype_submitted!$C$2:$D$1492,2,FALSE))</f>
        <v>0.08</v>
      </c>
      <c r="F458" s="15" t="str">
        <f>IF(ISNA(VLOOKUP($C458&amp;"_2",[1]roadtype_submitted!$C$2:$D$1492,2,FALSE)),"MOVES","Submitted")</f>
        <v>Submitted</v>
      </c>
      <c r="G458" s="14">
        <f t="shared" si="23"/>
        <v>2</v>
      </c>
    </row>
    <row r="459" spans="1:7" x14ac:dyDescent="0.3">
      <c r="A459" s="16">
        <f t="shared" si="21"/>
        <v>24</v>
      </c>
      <c r="B459" s="18">
        <f t="shared" si="22"/>
        <v>24017</v>
      </c>
      <c r="C459" s="15" t="s">
        <v>2952</v>
      </c>
      <c r="D459" s="15">
        <f>IF(ISNA(VLOOKUP($C459&amp;"_2",[1]roadtype_submitted!$C$2:$D$1492,2,FALSE)),0.08,VLOOKUP($C459&amp;"_2",[1]roadtype_submitted!$C$2:$D$1492,2,FALSE))</f>
        <v>0.08</v>
      </c>
      <c r="E459" s="15">
        <f>IF(ISNA(VLOOKUP($C459&amp;"_4",[1]roadtype_submitted!$C$2:$D$1492,2,FALSE)),0.08,VLOOKUP($C459&amp;"_4",[1]roadtype_submitted!$C$2:$D$1492,2,FALSE))</f>
        <v>0.08</v>
      </c>
      <c r="F459" s="15" t="str">
        <f>IF(ISNA(VLOOKUP($C459&amp;"_2",[1]roadtype_submitted!$C$2:$D$1492,2,FALSE)),"MOVES","Submitted")</f>
        <v>Submitted</v>
      </c>
      <c r="G459" s="14">
        <f t="shared" si="23"/>
        <v>2</v>
      </c>
    </row>
    <row r="460" spans="1:7" x14ac:dyDescent="0.3">
      <c r="A460" s="16">
        <f t="shared" si="21"/>
        <v>24</v>
      </c>
      <c r="B460" s="18">
        <f t="shared" si="22"/>
        <v>24019</v>
      </c>
      <c r="C460" s="15" t="s">
        <v>2953</v>
      </c>
      <c r="D460" s="15">
        <f>IF(ISNA(VLOOKUP($C460&amp;"_2",[1]roadtype_submitted!$C$2:$D$1492,2,FALSE)),0.08,VLOOKUP($C460&amp;"_2",[1]roadtype_submitted!$C$2:$D$1492,2,FALSE))</f>
        <v>0.08</v>
      </c>
      <c r="E460" s="15">
        <f>IF(ISNA(VLOOKUP($C460&amp;"_4",[1]roadtype_submitted!$C$2:$D$1492,2,FALSE)),0.08,VLOOKUP($C460&amp;"_4",[1]roadtype_submitted!$C$2:$D$1492,2,FALSE))</f>
        <v>0.08</v>
      </c>
      <c r="F460" s="15" t="str">
        <f>IF(ISNA(VLOOKUP($C460&amp;"_2",[1]roadtype_submitted!$C$2:$D$1492,2,FALSE)),"MOVES","Submitted")</f>
        <v>Submitted</v>
      </c>
      <c r="G460" s="14">
        <f t="shared" si="23"/>
        <v>2</v>
      </c>
    </row>
    <row r="461" spans="1:7" x14ac:dyDescent="0.3">
      <c r="A461" s="16">
        <f t="shared" si="21"/>
        <v>24</v>
      </c>
      <c r="B461" s="18">
        <f t="shared" si="22"/>
        <v>24021</v>
      </c>
      <c r="C461" s="15" t="s">
        <v>2954</v>
      </c>
      <c r="D461" s="15">
        <f>IF(ISNA(VLOOKUP($C461&amp;"_2",[1]roadtype_submitted!$C$2:$D$1492,2,FALSE)),0.08,VLOOKUP($C461&amp;"_2",[1]roadtype_submitted!$C$2:$D$1492,2,FALSE))</f>
        <v>0.08</v>
      </c>
      <c r="E461" s="15">
        <f>IF(ISNA(VLOOKUP($C461&amp;"_4",[1]roadtype_submitted!$C$2:$D$1492,2,FALSE)),0.08,VLOOKUP($C461&amp;"_4",[1]roadtype_submitted!$C$2:$D$1492,2,FALSE))</f>
        <v>0.08</v>
      </c>
      <c r="F461" s="15" t="str">
        <f>IF(ISNA(VLOOKUP($C461&amp;"_2",[1]roadtype_submitted!$C$2:$D$1492,2,FALSE)),"MOVES","Submitted")</f>
        <v>Submitted</v>
      </c>
      <c r="G461" s="14">
        <f t="shared" si="23"/>
        <v>2</v>
      </c>
    </row>
    <row r="462" spans="1:7" x14ac:dyDescent="0.3">
      <c r="A462" s="16">
        <f t="shared" si="21"/>
        <v>24</v>
      </c>
      <c r="B462" s="18">
        <f t="shared" si="22"/>
        <v>24023</v>
      </c>
      <c r="C462" s="15" t="s">
        <v>2955</v>
      </c>
      <c r="D462" s="15">
        <f>IF(ISNA(VLOOKUP($C462&amp;"_2",[1]roadtype_submitted!$C$2:$D$1492,2,FALSE)),0.08,VLOOKUP($C462&amp;"_2",[1]roadtype_submitted!$C$2:$D$1492,2,FALSE))</f>
        <v>0.08</v>
      </c>
      <c r="E462" s="15">
        <f>IF(ISNA(VLOOKUP($C462&amp;"_4",[1]roadtype_submitted!$C$2:$D$1492,2,FALSE)),0.08,VLOOKUP($C462&amp;"_4",[1]roadtype_submitted!$C$2:$D$1492,2,FALSE))</f>
        <v>0.08</v>
      </c>
      <c r="F462" s="15" t="str">
        <f>IF(ISNA(VLOOKUP($C462&amp;"_2",[1]roadtype_submitted!$C$2:$D$1492,2,FALSE)),"MOVES","Submitted")</f>
        <v>Submitted</v>
      </c>
      <c r="G462" s="14">
        <f t="shared" si="23"/>
        <v>2</v>
      </c>
    </row>
    <row r="463" spans="1:7" x14ac:dyDescent="0.3">
      <c r="A463" s="16">
        <f t="shared" si="21"/>
        <v>24</v>
      </c>
      <c r="B463" s="18">
        <f t="shared" si="22"/>
        <v>24025</v>
      </c>
      <c r="C463" s="15" t="s">
        <v>2956</v>
      </c>
      <c r="D463" s="15">
        <f>IF(ISNA(VLOOKUP($C463&amp;"_2",[1]roadtype_submitted!$C$2:$D$1492,2,FALSE)),0.08,VLOOKUP($C463&amp;"_2",[1]roadtype_submitted!$C$2:$D$1492,2,FALSE))</f>
        <v>0.08</v>
      </c>
      <c r="E463" s="15">
        <f>IF(ISNA(VLOOKUP($C463&amp;"_4",[1]roadtype_submitted!$C$2:$D$1492,2,FALSE)),0.08,VLOOKUP($C463&amp;"_4",[1]roadtype_submitted!$C$2:$D$1492,2,FALSE))</f>
        <v>0.08</v>
      </c>
      <c r="F463" s="15" t="str">
        <f>IF(ISNA(VLOOKUP($C463&amp;"_2",[1]roadtype_submitted!$C$2:$D$1492,2,FALSE)),"MOVES","Submitted")</f>
        <v>Submitted</v>
      </c>
      <c r="G463" s="14">
        <f t="shared" si="23"/>
        <v>2</v>
      </c>
    </row>
    <row r="464" spans="1:7" x14ac:dyDescent="0.3">
      <c r="A464" s="16">
        <f t="shared" si="21"/>
        <v>24</v>
      </c>
      <c r="B464" s="18">
        <f t="shared" si="22"/>
        <v>24027</v>
      </c>
      <c r="C464" s="15" t="s">
        <v>2957</v>
      </c>
      <c r="D464" s="15">
        <f>IF(ISNA(VLOOKUP($C464&amp;"_2",[1]roadtype_submitted!$C$2:$D$1492,2,FALSE)),0.08,VLOOKUP($C464&amp;"_2",[1]roadtype_submitted!$C$2:$D$1492,2,FALSE))</f>
        <v>0.08</v>
      </c>
      <c r="E464" s="15">
        <f>IF(ISNA(VLOOKUP($C464&amp;"_4",[1]roadtype_submitted!$C$2:$D$1492,2,FALSE)),0.08,VLOOKUP($C464&amp;"_4",[1]roadtype_submitted!$C$2:$D$1492,2,FALSE))</f>
        <v>0.08</v>
      </c>
      <c r="F464" s="15" t="str">
        <f>IF(ISNA(VLOOKUP($C464&amp;"_2",[1]roadtype_submitted!$C$2:$D$1492,2,FALSE)),"MOVES","Submitted")</f>
        <v>Submitted</v>
      </c>
      <c r="G464" s="14">
        <f t="shared" si="23"/>
        <v>2</v>
      </c>
    </row>
    <row r="465" spans="1:7" x14ac:dyDescent="0.3">
      <c r="A465" s="16">
        <f t="shared" si="21"/>
        <v>24</v>
      </c>
      <c r="B465" s="18">
        <f t="shared" si="22"/>
        <v>24029</v>
      </c>
      <c r="C465" s="15" t="s">
        <v>2958</v>
      </c>
      <c r="D465" s="15">
        <f>IF(ISNA(VLOOKUP($C465&amp;"_2",[1]roadtype_submitted!$C$2:$D$1492,2,FALSE)),0.08,VLOOKUP($C465&amp;"_2",[1]roadtype_submitted!$C$2:$D$1492,2,FALSE))</f>
        <v>0.08</v>
      </c>
      <c r="E465" s="15">
        <f>IF(ISNA(VLOOKUP($C465&amp;"_4",[1]roadtype_submitted!$C$2:$D$1492,2,FALSE)),0.08,VLOOKUP($C465&amp;"_4",[1]roadtype_submitted!$C$2:$D$1492,2,FALSE))</f>
        <v>0.08</v>
      </c>
      <c r="F465" s="15" t="str">
        <f>IF(ISNA(VLOOKUP($C465&amp;"_2",[1]roadtype_submitted!$C$2:$D$1492,2,FALSE)),"MOVES","Submitted")</f>
        <v>Submitted</v>
      </c>
      <c r="G465" s="14">
        <f t="shared" si="23"/>
        <v>2</v>
      </c>
    </row>
    <row r="466" spans="1:7" x14ac:dyDescent="0.3">
      <c r="A466" s="16">
        <f t="shared" si="21"/>
        <v>24</v>
      </c>
      <c r="B466" s="18">
        <f t="shared" si="22"/>
        <v>24031</v>
      </c>
      <c r="C466" s="15" t="s">
        <v>2959</v>
      </c>
      <c r="D466" s="15">
        <f>IF(ISNA(VLOOKUP($C466&amp;"_2",[1]roadtype_submitted!$C$2:$D$1492,2,FALSE)),0.08,VLOOKUP($C466&amp;"_2",[1]roadtype_submitted!$C$2:$D$1492,2,FALSE))</f>
        <v>0.08</v>
      </c>
      <c r="E466" s="15">
        <f>IF(ISNA(VLOOKUP($C466&amp;"_4",[1]roadtype_submitted!$C$2:$D$1492,2,FALSE)),0.08,VLOOKUP($C466&amp;"_4",[1]roadtype_submitted!$C$2:$D$1492,2,FALSE))</f>
        <v>0.08</v>
      </c>
      <c r="F466" s="15" t="str">
        <f>IF(ISNA(VLOOKUP($C466&amp;"_2",[1]roadtype_submitted!$C$2:$D$1492,2,FALSE)),"MOVES","Submitted")</f>
        <v>Submitted</v>
      </c>
      <c r="G466" s="14">
        <f t="shared" si="23"/>
        <v>2</v>
      </c>
    </row>
    <row r="467" spans="1:7" x14ac:dyDescent="0.3">
      <c r="A467" s="16">
        <f t="shared" si="21"/>
        <v>24</v>
      </c>
      <c r="B467" s="18">
        <f t="shared" si="22"/>
        <v>24033</v>
      </c>
      <c r="C467" s="15" t="s">
        <v>2960</v>
      </c>
      <c r="D467" s="15">
        <f>IF(ISNA(VLOOKUP($C467&amp;"_2",[1]roadtype_submitted!$C$2:$D$1492,2,FALSE)),0.08,VLOOKUP($C467&amp;"_2",[1]roadtype_submitted!$C$2:$D$1492,2,FALSE))</f>
        <v>0.08</v>
      </c>
      <c r="E467" s="15">
        <f>IF(ISNA(VLOOKUP($C467&amp;"_4",[1]roadtype_submitted!$C$2:$D$1492,2,FALSE)),0.08,VLOOKUP($C467&amp;"_4",[1]roadtype_submitted!$C$2:$D$1492,2,FALSE))</f>
        <v>0.08</v>
      </c>
      <c r="F467" s="15" t="str">
        <f>IF(ISNA(VLOOKUP($C467&amp;"_2",[1]roadtype_submitted!$C$2:$D$1492,2,FALSE)),"MOVES","Submitted")</f>
        <v>Submitted</v>
      </c>
      <c r="G467" s="14">
        <f t="shared" si="23"/>
        <v>2</v>
      </c>
    </row>
    <row r="468" spans="1:7" x14ac:dyDescent="0.3">
      <c r="A468" s="16">
        <f t="shared" si="21"/>
        <v>24</v>
      </c>
      <c r="B468" s="18">
        <f t="shared" si="22"/>
        <v>24035</v>
      </c>
      <c r="C468" s="15" t="s">
        <v>2961</v>
      </c>
      <c r="D468" s="15">
        <f>IF(ISNA(VLOOKUP($C468&amp;"_2",[1]roadtype_submitted!$C$2:$D$1492,2,FALSE)),0.08,VLOOKUP($C468&amp;"_2",[1]roadtype_submitted!$C$2:$D$1492,2,FALSE))</f>
        <v>0.08</v>
      </c>
      <c r="E468" s="15">
        <f>IF(ISNA(VLOOKUP($C468&amp;"_4",[1]roadtype_submitted!$C$2:$D$1492,2,FALSE)),0.08,VLOOKUP($C468&amp;"_4",[1]roadtype_submitted!$C$2:$D$1492,2,FALSE))</f>
        <v>0.08</v>
      </c>
      <c r="F468" s="15" t="str">
        <f>IF(ISNA(VLOOKUP($C468&amp;"_2",[1]roadtype_submitted!$C$2:$D$1492,2,FALSE)),"MOVES","Submitted")</f>
        <v>Submitted</v>
      </c>
      <c r="G468" s="14">
        <f t="shared" si="23"/>
        <v>2</v>
      </c>
    </row>
    <row r="469" spans="1:7" x14ac:dyDescent="0.3">
      <c r="A469" s="16">
        <f t="shared" si="21"/>
        <v>24</v>
      </c>
      <c r="B469" s="18">
        <f t="shared" si="22"/>
        <v>24037</v>
      </c>
      <c r="C469" s="15" t="s">
        <v>2962</v>
      </c>
      <c r="D469" s="15">
        <f>IF(ISNA(VLOOKUP($C469&amp;"_2",[1]roadtype_submitted!$C$2:$D$1492,2,FALSE)),0.08,VLOOKUP($C469&amp;"_2",[1]roadtype_submitted!$C$2:$D$1492,2,FALSE))</f>
        <v>0.08</v>
      </c>
      <c r="E469" s="15">
        <f>IF(ISNA(VLOOKUP($C469&amp;"_4",[1]roadtype_submitted!$C$2:$D$1492,2,FALSE)),0.08,VLOOKUP($C469&amp;"_4",[1]roadtype_submitted!$C$2:$D$1492,2,FALSE))</f>
        <v>0.08</v>
      </c>
      <c r="F469" s="15" t="str">
        <f>IF(ISNA(VLOOKUP($C469&amp;"_2",[1]roadtype_submitted!$C$2:$D$1492,2,FALSE)),"MOVES","Submitted")</f>
        <v>Submitted</v>
      </c>
      <c r="G469" s="14">
        <f t="shared" si="23"/>
        <v>2</v>
      </c>
    </row>
    <row r="470" spans="1:7" x14ac:dyDescent="0.3">
      <c r="A470" s="16">
        <f t="shared" si="21"/>
        <v>24</v>
      </c>
      <c r="B470" s="18">
        <f t="shared" si="22"/>
        <v>24039</v>
      </c>
      <c r="C470" s="15" t="s">
        <v>2963</v>
      </c>
      <c r="D470" s="15">
        <f>IF(ISNA(VLOOKUP($C470&amp;"_2",[1]roadtype_submitted!$C$2:$D$1492,2,FALSE)),0.08,VLOOKUP($C470&amp;"_2",[1]roadtype_submitted!$C$2:$D$1492,2,FALSE))</f>
        <v>0.08</v>
      </c>
      <c r="E470" s="15">
        <f>IF(ISNA(VLOOKUP($C470&amp;"_4",[1]roadtype_submitted!$C$2:$D$1492,2,FALSE)),0.08,VLOOKUP($C470&amp;"_4",[1]roadtype_submitted!$C$2:$D$1492,2,FALSE))</f>
        <v>0.08</v>
      </c>
      <c r="F470" s="15" t="str">
        <f>IF(ISNA(VLOOKUP($C470&amp;"_2",[1]roadtype_submitted!$C$2:$D$1492,2,FALSE)),"MOVES","Submitted")</f>
        <v>Submitted</v>
      </c>
      <c r="G470" s="14">
        <f t="shared" si="23"/>
        <v>2</v>
      </c>
    </row>
    <row r="471" spans="1:7" x14ac:dyDescent="0.3">
      <c r="A471" s="16">
        <f t="shared" si="21"/>
        <v>24</v>
      </c>
      <c r="B471" s="18">
        <f t="shared" si="22"/>
        <v>24041</v>
      </c>
      <c r="C471" s="15" t="s">
        <v>2964</v>
      </c>
      <c r="D471" s="15">
        <f>IF(ISNA(VLOOKUP($C471&amp;"_2",[1]roadtype_submitted!$C$2:$D$1492,2,FALSE)),0.08,VLOOKUP($C471&amp;"_2",[1]roadtype_submitted!$C$2:$D$1492,2,FALSE))</f>
        <v>0.08</v>
      </c>
      <c r="E471" s="15">
        <f>IF(ISNA(VLOOKUP($C471&amp;"_4",[1]roadtype_submitted!$C$2:$D$1492,2,FALSE)),0.08,VLOOKUP($C471&amp;"_4",[1]roadtype_submitted!$C$2:$D$1492,2,FALSE))</f>
        <v>0.08</v>
      </c>
      <c r="F471" s="15" t="str">
        <f>IF(ISNA(VLOOKUP($C471&amp;"_2",[1]roadtype_submitted!$C$2:$D$1492,2,FALSE)),"MOVES","Submitted")</f>
        <v>Submitted</v>
      </c>
      <c r="G471" s="14">
        <f t="shared" si="23"/>
        <v>2</v>
      </c>
    </row>
    <row r="472" spans="1:7" x14ac:dyDescent="0.3">
      <c r="A472" s="16">
        <f t="shared" si="21"/>
        <v>24</v>
      </c>
      <c r="B472" s="18">
        <f t="shared" si="22"/>
        <v>24043</v>
      </c>
      <c r="C472" s="15" t="s">
        <v>2965</v>
      </c>
      <c r="D472" s="15">
        <f>IF(ISNA(VLOOKUP($C472&amp;"_2",[1]roadtype_submitted!$C$2:$D$1492,2,FALSE)),0.08,VLOOKUP($C472&amp;"_2",[1]roadtype_submitted!$C$2:$D$1492,2,FALSE))</f>
        <v>0.08</v>
      </c>
      <c r="E472" s="15">
        <f>IF(ISNA(VLOOKUP($C472&amp;"_4",[1]roadtype_submitted!$C$2:$D$1492,2,FALSE)),0.08,VLOOKUP($C472&amp;"_4",[1]roadtype_submitted!$C$2:$D$1492,2,FALSE))</f>
        <v>0.08</v>
      </c>
      <c r="F472" s="15" t="str">
        <f>IF(ISNA(VLOOKUP($C472&amp;"_2",[1]roadtype_submitted!$C$2:$D$1492,2,FALSE)),"MOVES","Submitted")</f>
        <v>Submitted</v>
      </c>
      <c r="G472" s="14">
        <f t="shared" si="23"/>
        <v>2</v>
      </c>
    </row>
    <row r="473" spans="1:7" x14ac:dyDescent="0.3">
      <c r="A473" s="16">
        <f t="shared" si="21"/>
        <v>24</v>
      </c>
      <c r="B473" s="18">
        <f t="shared" si="22"/>
        <v>24045</v>
      </c>
      <c r="C473" s="15" t="s">
        <v>2966</v>
      </c>
      <c r="D473" s="15">
        <f>IF(ISNA(VLOOKUP($C473&amp;"_2",[1]roadtype_submitted!$C$2:$D$1492,2,FALSE)),0.08,VLOOKUP($C473&amp;"_2",[1]roadtype_submitted!$C$2:$D$1492,2,FALSE))</f>
        <v>0.08</v>
      </c>
      <c r="E473" s="15">
        <f>IF(ISNA(VLOOKUP($C473&amp;"_4",[1]roadtype_submitted!$C$2:$D$1492,2,FALSE)),0.08,VLOOKUP($C473&amp;"_4",[1]roadtype_submitted!$C$2:$D$1492,2,FALSE))</f>
        <v>0.08</v>
      </c>
      <c r="F473" s="15" t="str">
        <f>IF(ISNA(VLOOKUP($C473&amp;"_2",[1]roadtype_submitted!$C$2:$D$1492,2,FALSE)),"MOVES","Submitted")</f>
        <v>Submitted</v>
      </c>
      <c r="G473" s="14">
        <f t="shared" si="23"/>
        <v>2</v>
      </c>
    </row>
    <row r="474" spans="1:7" x14ac:dyDescent="0.3">
      <c r="A474" s="16">
        <f t="shared" si="21"/>
        <v>24</v>
      </c>
      <c r="B474" s="18">
        <f t="shared" si="22"/>
        <v>24047</v>
      </c>
      <c r="C474" s="15" t="s">
        <v>2967</v>
      </c>
      <c r="D474" s="15">
        <f>IF(ISNA(VLOOKUP($C474&amp;"_2",[1]roadtype_submitted!$C$2:$D$1492,2,FALSE)),0.08,VLOOKUP($C474&amp;"_2",[1]roadtype_submitted!$C$2:$D$1492,2,FALSE))</f>
        <v>0.08</v>
      </c>
      <c r="E474" s="15">
        <f>IF(ISNA(VLOOKUP($C474&amp;"_4",[1]roadtype_submitted!$C$2:$D$1492,2,FALSE)),0.08,VLOOKUP($C474&amp;"_4",[1]roadtype_submitted!$C$2:$D$1492,2,FALSE))</f>
        <v>0.08</v>
      </c>
      <c r="F474" s="15" t="str">
        <f>IF(ISNA(VLOOKUP($C474&amp;"_2",[1]roadtype_submitted!$C$2:$D$1492,2,FALSE)),"MOVES","Submitted")</f>
        <v>Submitted</v>
      </c>
      <c r="G474" s="14">
        <f t="shared" si="23"/>
        <v>2</v>
      </c>
    </row>
    <row r="475" spans="1:7" x14ac:dyDescent="0.3">
      <c r="A475" s="16">
        <f t="shared" si="21"/>
        <v>24</v>
      </c>
      <c r="B475" s="18">
        <f t="shared" si="22"/>
        <v>24510</v>
      </c>
      <c r="C475" s="15" t="s">
        <v>2968</v>
      </c>
      <c r="D475" s="15">
        <f>IF(ISNA(VLOOKUP($C475&amp;"_2",[1]roadtype_submitted!$C$2:$D$1492,2,FALSE)),0.08,VLOOKUP($C475&amp;"_2",[1]roadtype_submitted!$C$2:$D$1492,2,FALSE))</f>
        <v>0.08</v>
      </c>
      <c r="E475" s="15">
        <f>IF(ISNA(VLOOKUP($C475&amp;"_4",[1]roadtype_submitted!$C$2:$D$1492,2,FALSE)),0.08,VLOOKUP($C475&amp;"_4",[1]roadtype_submitted!$C$2:$D$1492,2,FALSE))</f>
        <v>0.08</v>
      </c>
      <c r="F475" s="15" t="str">
        <f>IF(ISNA(VLOOKUP($C475&amp;"_2",[1]roadtype_submitted!$C$2:$D$1492,2,FALSE)),"MOVES","Submitted")</f>
        <v>Submitted</v>
      </c>
      <c r="G475" s="14">
        <f t="shared" si="23"/>
        <v>2</v>
      </c>
    </row>
    <row r="476" spans="1:7" x14ac:dyDescent="0.3">
      <c r="A476" s="16">
        <f t="shared" si="21"/>
        <v>25</v>
      </c>
      <c r="B476" s="18">
        <f t="shared" si="22"/>
        <v>25001</v>
      </c>
      <c r="C476" s="15" t="s">
        <v>2969</v>
      </c>
      <c r="D476" s="15">
        <f>IF(ISNA(VLOOKUP($C476&amp;"_2",[1]roadtype_submitted!$C$2:$D$1492,2,FALSE)),0.08,VLOOKUP($C476&amp;"_2",[1]roadtype_submitted!$C$2:$D$1492,2,FALSE))</f>
        <v>0.08</v>
      </c>
      <c r="E476" s="15">
        <f>IF(ISNA(VLOOKUP($C476&amp;"_4",[1]roadtype_submitted!$C$2:$D$1492,2,FALSE)),0.08,VLOOKUP($C476&amp;"_4",[1]roadtype_submitted!$C$2:$D$1492,2,FALSE))</f>
        <v>0.08</v>
      </c>
      <c r="F476" s="15" t="str">
        <f>IF(ISNA(VLOOKUP($C476&amp;"_2",[1]roadtype_submitted!$C$2:$D$1492,2,FALSE)),"MOVES","Submitted")</f>
        <v>MOVES</v>
      </c>
      <c r="G476" s="14">
        <f t="shared" si="23"/>
        <v>2</v>
      </c>
    </row>
    <row r="477" spans="1:7" x14ac:dyDescent="0.3">
      <c r="A477" s="16">
        <f t="shared" si="21"/>
        <v>25</v>
      </c>
      <c r="B477" s="18">
        <f t="shared" si="22"/>
        <v>25003</v>
      </c>
      <c r="C477" s="15" t="s">
        <v>2970</v>
      </c>
      <c r="D477" s="15">
        <f>IF(ISNA(VLOOKUP($C477&amp;"_2",[1]roadtype_submitted!$C$2:$D$1492,2,FALSE)),0.08,VLOOKUP($C477&amp;"_2",[1]roadtype_submitted!$C$2:$D$1492,2,FALSE))</f>
        <v>0.08</v>
      </c>
      <c r="E477" s="15">
        <f>IF(ISNA(VLOOKUP($C477&amp;"_4",[1]roadtype_submitted!$C$2:$D$1492,2,FALSE)),0.08,VLOOKUP($C477&amp;"_4",[1]roadtype_submitted!$C$2:$D$1492,2,FALSE))</f>
        <v>0.08</v>
      </c>
      <c r="F477" s="15" t="str">
        <f>IF(ISNA(VLOOKUP($C477&amp;"_2",[1]roadtype_submitted!$C$2:$D$1492,2,FALSE)),"MOVES","Submitted")</f>
        <v>MOVES</v>
      </c>
      <c r="G477" s="14">
        <f t="shared" si="23"/>
        <v>2</v>
      </c>
    </row>
    <row r="478" spans="1:7" x14ac:dyDescent="0.3">
      <c r="A478" s="16">
        <f t="shared" si="21"/>
        <v>25</v>
      </c>
      <c r="B478" s="18">
        <f t="shared" si="22"/>
        <v>25005</v>
      </c>
      <c r="C478" s="15" t="s">
        <v>2971</v>
      </c>
      <c r="D478" s="15">
        <f>IF(ISNA(VLOOKUP($C478&amp;"_2",[1]roadtype_submitted!$C$2:$D$1492,2,FALSE)),0.08,VLOOKUP($C478&amp;"_2",[1]roadtype_submitted!$C$2:$D$1492,2,FALSE))</f>
        <v>0.08</v>
      </c>
      <c r="E478" s="15">
        <f>IF(ISNA(VLOOKUP($C478&amp;"_4",[1]roadtype_submitted!$C$2:$D$1492,2,FALSE)),0.08,VLOOKUP($C478&amp;"_4",[1]roadtype_submitted!$C$2:$D$1492,2,FALSE))</f>
        <v>0.08</v>
      </c>
      <c r="F478" s="15" t="str">
        <f>IF(ISNA(VLOOKUP($C478&amp;"_2",[1]roadtype_submitted!$C$2:$D$1492,2,FALSE)),"MOVES","Submitted")</f>
        <v>MOVES</v>
      </c>
      <c r="G478" s="14">
        <f t="shared" si="23"/>
        <v>2</v>
      </c>
    </row>
    <row r="479" spans="1:7" x14ac:dyDescent="0.3">
      <c r="A479" s="16">
        <f t="shared" si="21"/>
        <v>25</v>
      </c>
      <c r="B479" s="18">
        <f t="shared" si="22"/>
        <v>25007</v>
      </c>
      <c r="C479" s="15" t="s">
        <v>2972</v>
      </c>
      <c r="D479" s="15">
        <f>IF(ISNA(VLOOKUP($C479&amp;"_2",[1]roadtype_submitted!$C$2:$D$1492,2,FALSE)),0.08,VLOOKUP($C479&amp;"_2",[1]roadtype_submitted!$C$2:$D$1492,2,FALSE))</f>
        <v>0.08</v>
      </c>
      <c r="E479" s="15">
        <f>IF(ISNA(VLOOKUP($C479&amp;"_4",[1]roadtype_submitted!$C$2:$D$1492,2,FALSE)),0.08,VLOOKUP($C479&amp;"_4",[1]roadtype_submitted!$C$2:$D$1492,2,FALSE))</f>
        <v>0.08</v>
      </c>
      <c r="F479" s="15" t="str">
        <f>IF(ISNA(VLOOKUP($C479&amp;"_2",[1]roadtype_submitted!$C$2:$D$1492,2,FALSE)),"MOVES","Submitted")</f>
        <v>MOVES</v>
      </c>
      <c r="G479" s="14">
        <f t="shared" si="23"/>
        <v>2</v>
      </c>
    </row>
    <row r="480" spans="1:7" x14ac:dyDescent="0.3">
      <c r="A480" s="16">
        <f t="shared" si="21"/>
        <v>25</v>
      </c>
      <c r="B480" s="18">
        <f t="shared" si="22"/>
        <v>25009</v>
      </c>
      <c r="C480" s="15" t="s">
        <v>2973</v>
      </c>
      <c r="D480" s="15">
        <f>IF(ISNA(VLOOKUP($C480&amp;"_2",[1]roadtype_submitted!$C$2:$D$1492,2,FALSE)),0.08,VLOOKUP($C480&amp;"_2",[1]roadtype_submitted!$C$2:$D$1492,2,FALSE))</f>
        <v>0.08</v>
      </c>
      <c r="E480" s="15">
        <f>IF(ISNA(VLOOKUP($C480&amp;"_4",[1]roadtype_submitted!$C$2:$D$1492,2,FALSE)),0.08,VLOOKUP($C480&amp;"_4",[1]roadtype_submitted!$C$2:$D$1492,2,FALSE))</f>
        <v>0.08</v>
      </c>
      <c r="F480" s="15" t="str">
        <f>IF(ISNA(VLOOKUP($C480&amp;"_2",[1]roadtype_submitted!$C$2:$D$1492,2,FALSE)),"MOVES","Submitted")</f>
        <v>MOVES</v>
      </c>
      <c r="G480" s="14">
        <f t="shared" si="23"/>
        <v>2</v>
      </c>
    </row>
    <row r="481" spans="1:7" x14ac:dyDescent="0.3">
      <c r="A481" s="16">
        <f t="shared" si="21"/>
        <v>25</v>
      </c>
      <c r="B481" s="18">
        <f t="shared" si="22"/>
        <v>25011</v>
      </c>
      <c r="C481" s="15" t="s">
        <v>2974</v>
      </c>
      <c r="D481" s="15">
        <f>IF(ISNA(VLOOKUP($C481&amp;"_2",[1]roadtype_submitted!$C$2:$D$1492,2,FALSE)),0.08,VLOOKUP($C481&amp;"_2",[1]roadtype_submitted!$C$2:$D$1492,2,FALSE))</f>
        <v>0.08</v>
      </c>
      <c r="E481" s="15">
        <f>IF(ISNA(VLOOKUP($C481&amp;"_4",[1]roadtype_submitted!$C$2:$D$1492,2,FALSE)),0.08,VLOOKUP($C481&amp;"_4",[1]roadtype_submitted!$C$2:$D$1492,2,FALSE))</f>
        <v>0.08</v>
      </c>
      <c r="F481" s="15" t="str">
        <f>IF(ISNA(VLOOKUP($C481&amp;"_2",[1]roadtype_submitted!$C$2:$D$1492,2,FALSE)),"MOVES","Submitted")</f>
        <v>MOVES</v>
      </c>
      <c r="G481" s="14">
        <f t="shared" si="23"/>
        <v>2</v>
      </c>
    </row>
    <row r="482" spans="1:7" x14ac:dyDescent="0.3">
      <c r="A482" s="16">
        <f t="shared" si="21"/>
        <v>25</v>
      </c>
      <c r="B482" s="18">
        <f t="shared" si="22"/>
        <v>25013</v>
      </c>
      <c r="C482" s="15" t="s">
        <v>2975</v>
      </c>
      <c r="D482" s="15">
        <f>IF(ISNA(VLOOKUP($C482&amp;"_2",[1]roadtype_submitted!$C$2:$D$1492,2,FALSE)),0.08,VLOOKUP($C482&amp;"_2",[1]roadtype_submitted!$C$2:$D$1492,2,FALSE))</f>
        <v>0.08</v>
      </c>
      <c r="E482" s="15">
        <f>IF(ISNA(VLOOKUP($C482&amp;"_4",[1]roadtype_submitted!$C$2:$D$1492,2,FALSE)),0.08,VLOOKUP($C482&amp;"_4",[1]roadtype_submitted!$C$2:$D$1492,2,FALSE))</f>
        <v>0.08</v>
      </c>
      <c r="F482" s="15" t="str">
        <f>IF(ISNA(VLOOKUP($C482&amp;"_2",[1]roadtype_submitted!$C$2:$D$1492,2,FALSE)),"MOVES","Submitted")</f>
        <v>MOVES</v>
      </c>
      <c r="G482" s="14">
        <f t="shared" si="23"/>
        <v>2</v>
      </c>
    </row>
    <row r="483" spans="1:7" x14ac:dyDescent="0.3">
      <c r="A483" s="16">
        <f t="shared" si="21"/>
        <v>25</v>
      </c>
      <c r="B483" s="18">
        <f t="shared" si="22"/>
        <v>25015</v>
      </c>
      <c r="C483" s="15" t="s">
        <v>2976</v>
      </c>
      <c r="D483" s="15">
        <f>IF(ISNA(VLOOKUP($C483&amp;"_2",[1]roadtype_submitted!$C$2:$D$1492,2,FALSE)),0.08,VLOOKUP($C483&amp;"_2",[1]roadtype_submitted!$C$2:$D$1492,2,FALSE))</f>
        <v>0.08</v>
      </c>
      <c r="E483" s="15">
        <f>IF(ISNA(VLOOKUP($C483&amp;"_4",[1]roadtype_submitted!$C$2:$D$1492,2,FALSE)),0.08,VLOOKUP($C483&amp;"_4",[1]roadtype_submitted!$C$2:$D$1492,2,FALSE))</f>
        <v>0.08</v>
      </c>
      <c r="F483" s="15" t="str">
        <f>IF(ISNA(VLOOKUP($C483&amp;"_2",[1]roadtype_submitted!$C$2:$D$1492,2,FALSE)),"MOVES","Submitted")</f>
        <v>MOVES</v>
      </c>
      <c r="G483" s="14">
        <f t="shared" si="23"/>
        <v>2</v>
      </c>
    </row>
    <row r="484" spans="1:7" x14ac:dyDescent="0.3">
      <c r="A484" s="16">
        <f t="shared" si="21"/>
        <v>25</v>
      </c>
      <c r="B484" s="18">
        <f t="shared" si="22"/>
        <v>25017</v>
      </c>
      <c r="C484" s="15" t="s">
        <v>2977</v>
      </c>
      <c r="D484" s="15">
        <f>IF(ISNA(VLOOKUP($C484&amp;"_2",[1]roadtype_submitted!$C$2:$D$1492,2,FALSE)),0.08,VLOOKUP($C484&amp;"_2",[1]roadtype_submitted!$C$2:$D$1492,2,FALSE))</f>
        <v>0.08</v>
      </c>
      <c r="E484" s="15">
        <f>IF(ISNA(VLOOKUP($C484&amp;"_4",[1]roadtype_submitted!$C$2:$D$1492,2,FALSE)),0.08,VLOOKUP($C484&amp;"_4",[1]roadtype_submitted!$C$2:$D$1492,2,FALSE))</f>
        <v>0.08</v>
      </c>
      <c r="F484" s="15" t="str">
        <f>IF(ISNA(VLOOKUP($C484&amp;"_2",[1]roadtype_submitted!$C$2:$D$1492,2,FALSE)),"MOVES","Submitted")</f>
        <v>MOVES</v>
      </c>
      <c r="G484" s="14">
        <f t="shared" si="23"/>
        <v>2</v>
      </c>
    </row>
    <row r="485" spans="1:7" x14ac:dyDescent="0.3">
      <c r="A485" s="16">
        <f t="shared" si="21"/>
        <v>25</v>
      </c>
      <c r="B485" s="18">
        <f t="shared" si="22"/>
        <v>25019</v>
      </c>
      <c r="C485" s="15" t="s">
        <v>2978</v>
      </c>
      <c r="D485" s="15">
        <f>IF(ISNA(VLOOKUP($C485&amp;"_2",[1]roadtype_submitted!$C$2:$D$1492,2,FALSE)),0.08,VLOOKUP($C485&amp;"_2",[1]roadtype_submitted!$C$2:$D$1492,2,FALSE))</f>
        <v>0.08</v>
      </c>
      <c r="E485" s="15">
        <f>IF(ISNA(VLOOKUP($C485&amp;"_4",[1]roadtype_submitted!$C$2:$D$1492,2,FALSE)),0.08,VLOOKUP($C485&amp;"_4",[1]roadtype_submitted!$C$2:$D$1492,2,FALSE))</f>
        <v>0.08</v>
      </c>
      <c r="F485" s="15" t="str">
        <f>IF(ISNA(VLOOKUP($C485&amp;"_2",[1]roadtype_submitted!$C$2:$D$1492,2,FALSE)),"MOVES","Submitted")</f>
        <v>MOVES</v>
      </c>
      <c r="G485" s="14">
        <f t="shared" si="23"/>
        <v>2</v>
      </c>
    </row>
    <row r="486" spans="1:7" x14ac:dyDescent="0.3">
      <c r="A486" s="16">
        <f t="shared" si="21"/>
        <v>25</v>
      </c>
      <c r="B486" s="18">
        <f t="shared" si="22"/>
        <v>25021</v>
      </c>
      <c r="C486" s="15" t="s">
        <v>2979</v>
      </c>
      <c r="D486" s="15">
        <f>IF(ISNA(VLOOKUP($C486&amp;"_2",[1]roadtype_submitted!$C$2:$D$1492,2,FALSE)),0.08,VLOOKUP($C486&amp;"_2",[1]roadtype_submitted!$C$2:$D$1492,2,FALSE))</f>
        <v>0.08</v>
      </c>
      <c r="E486" s="15">
        <f>IF(ISNA(VLOOKUP($C486&amp;"_4",[1]roadtype_submitted!$C$2:$D$1492,2,FALSE)),0.08,VLOOKUP($C486&amp;"_4",[1]roadtype_submitted!$C$2:$D$1492,2,FALSE))</f>
        <v>0.08</v>
      </c>
      <c r="F486" s="15" t="str">
        <f>IF(ISNA(VLOOKUP($C486&amp;"_2",[1]roadtype_submitted!$C$2:$D$1492,2,FALSE)),"MOVES","Submitted")</f>
        <v>MOVES</v>
      </c>
      <c r="G486" s="14">
        <f t="shared" si="23"/>
        <v>2</v>
      </c>
    </row>
    <row r="487" spans="1:7" x14ac:dyDescent="0.3">
      <c r="A487" s="16">
        <f t="shared" si="21"/>
        <v>25</v>
      </c>
      <c r="B487" s="18">
        <f t="shared" si="22"/>
        <v>25023</v>
      </c>
      <c r="C487" s="15" t="s">
        <v>2980</v>
      </c>
      <c r="D487" s="15">
        <f>IF(ISNA(VLOOKUP($C487&amp;"_2",[1]roadtype_submitted!$C$2:$D$1492,2,FALSE)),0.08,VLOOKUP($C487&amp;"_2",[1]roadtype_submitted!$C$2:$D$1492,2,FALSE))</f>
        <v>0.08</v>
      </c>
      <c r="E487" s="15">
        <f>IF(ISNA(VLOOKUP($C487&amp;"_4",[1]roadtype_submitted!$C$2:$D$1492,2,FALSE)),0.08,VLOOKUP($C487&amp;"_4",[1]roadtype_submitted!$C$2:$D$1492,2,FALSE))</f>
        <v>0.08</v>
      </c>
      <c r="F487" s="15" t="str">
        <f>IF(ISNA(VLOOKUP($C487&amp;"_2",[1]roadtype_submitted!$C$2:$D$1492,2,FALSE)),"MOVES","Submitted")</f>
        <v>MOVES</v>
      </c>
      <c r="G487" s="14">
        <f t="shared" si="23"/>
        <v>2</v>
      </c>
    </row>
    <row r="488" spans="1:7" x14ac:dyDescent="0.3">
      <c r="A488" s="16">
        <f t="shared" si="21"/>
        <v>25</v>
      </c>
      <c r="B488" s="18">
        <f t="shared" si="22"/>
        <v>25025</v>
      </c>
      <c r="C488" s="15" t="s">
        <v>2981</v>
      </c>
      <c r="D488" s="15">
        <f>IF(ISNA(VLOOKUP($C488&amp;"_2",[1]roadtype_submitted!$C$2:$D$1492,2,FALSE)),0.08,VLOOKUP($C488&amp;"_2",[1]roadtype_submitted!$C$2:$D$1492,2,FALSE))</f>
        <v>0.08</v>
      </c>
      <c r="E488" s="15">
        <f>IF(ISNA(VLOOKUP($C488&amp;"_4",[1]roadtype_submitted!$C$2:$D$1492,2,FALSE)),0.08,VLOOKUP($C488&amp;"_4",[1]roadtype_submitted!$C$2:$D$1492,2,FALSE))</f>
        <v>0.08</v>
      </c>
      <c r="F488" s="15" t="str">
        <f>IF(ISNA(VLOOKUP($C488&amp;"_2",[1]roadtype_submitted!$C$2:$D$1492,2,FALSE)),"MOVES","Submitted")</f>
        <v>MOVES</v>
      </c>
      <c r="G488" s="14">
        <f t="shared" si="23"/>
        <v>2</v>
      </c>
    </row>
    <row r="489" spans="1:7" x14ac:dyDescent="0.3">
      <c r="A489" s="16">
        <f t="shared" si="21"/>
        <v>25</v>
      </c>
      <c r="B489" s="18">
        <f t="shared" si="22"/>
        <v>25027</v>
      </c>
      <c r="C489" s="15" t="s">
        <v>2982</v>
      </c>
      <c r="D489" s="15">
        <f>IF(ISNA(VLOOKUP($C489&amp;"_2",[1]roadtype_submitted!$C$2:$D$1492,2,FALSE)),0.08,VLOOKUP($C489&amp;"_2",[1]roadtype_submitted!$C$2:$D$1492,2,FALSE))</f>
        <v>0.08</v>
      </c>
      <c r="E489" s="15">
        <f>IF(ISNA(VLOOKUP($C489&amp;"_4",[1]roadtype_submitted!$C$2:$D$1492,2,FALSE)),0.08,VLOOKUP($C489&amp;"_4",[1]roadtype_submitted!$C$2:$D$1492,2,FALSE))</f>
        <v>0.08</v>
      </c>
      <c r="F489" s="15" t="str">
        <f>IF(ISNA(VLOOKUP($C489&amp;"_2",[1]roadtype_submitted!$C$2:$D$1492,2,FALSE)),"MOVES","Submitted")</f>
        <v>MOVES</v>
      </c>
      <c r="G489" s="14">
        <f t="shared" si="23"/>
        <v>2</v>
      </c>
    </row>
    <row r="490" spans="1:7" x14ac:dyDescent="0.3">
      <c r="A490" s="16">
        <f t="shared" si="21"/>
        <v>26</v>
      </c>
      <c r="B490" s="18">
        <f t="shared" si="22"/>
        <v>26093</v>
      </c>
      <c r="C490" s="15" t="s">
        <v>2983</v>
      </c>
      <c r="D490" s="15">
        <f>IF(ISNA(VLOOKUP($C490&amp;"_2",[1]roadtype_submitted!$C$2:$D$1492,2,FALSE)),0.08,VLOOKUP($C490&amp;"_2",[1]roadtype_submitted!$C$2:$D$1492,2,FALSE))</f>
        <v>3.27E-2</v>
      </c>
      <c r="E490" s="15">
        <f>IF(ISNA(VLOOKUP($C490&amp;"_4",[1]roadtype_submitted!$C$2:$D$1492,2,FALSE)),0.08,VLOOKUP($C490&amp;"_4",[1]roadtype_submitted!$C$2:$D$1492,2,FALSE))</f>
        <v>0.1067</v>
      </c>
      <c r="F490" s="15" t="str">
        <f>IF(ISNA(VLOOKUP($C490&amp;"_2",[1]roadtype_submitted!$C$2:$D$1492,2,FALSE)),"MOVES","Submitted")</f>
        <v>Submitted</v>
      </c>
      <c r="G490" s="14">
        <f t="shared" si="23"/>
        <v>3</v>
      </c>
    </row>
    <row r="491" spans="1:7" x14ac:dyDescent="0.3">
      <c r="A491" s="16">
        <f t="shared" si="21"/>
        <v>26</v>
      </c>
      <c r="B491" s="18">
        <f t="shared" si="22"/>
        <v>26099</v>
      </c>
      <c r="C491" s="15" t="s">
        <v>2984</v>
      </c>
      <c r="D491" s="15">
        <f>IF(ISNA(VLOOKUP($C491&amp;"_2",[1]roadtype_submitted!$C$2:$D$1492,2,FALSE)),0.08,VLOOKUP($C491&amp;"_2",[1]roadtype_submitted!$C$2:$D$1492,2,FALSE))</f>
        <v>6.5799999999999997E-2</v>
      </c>
      <c r="E491" s="15">
        <f>IF(ISNA(VLOOKUP($C491&amp;"_4",[1]roadtype_submitted!$C$2:$D$1492,2,FALSE)),0.08,VLOOKUP($C491&amp;"_4",[1]roadtype_submitted!$C$2:$D$1492,2,FALSE))</f>
        <v>0.1066</v>
      </c>
      <c r="F491" s="15" t="str">
        <f>IF(ISNA(VLOOKUP($C491&amp;"_2",[1]roadtype_submitted!$C$2:$D$1492,2,FALSE)),"MOVES","Submitted")</f>
        <v>Submitted</v>
      </c>
      <c r="G491" s="14">
        <f t="shared" si="23"/>
        <v>3</v>
      </c>
    </row>
    <row r="492" spans="1:7" x14ac:dyDescent="0.3">
      <c r="A492" s="16">
        <f t="shared" si="21"/>
        <v>26</v>
      </c>
      <c r="B492" s="18">
        <f t="shared" si="22"/>
        <v>26115</v>
      </c>
      <c r="C492" s="15" t="s">
        <v>2985</v>
      </c>
      <c r="D492" s="15">
        <f>IF(ISNA(VLOOKUP($C492&amp;"_2",[1]roadtype_submitted!$C$2:$D$1492,2,FALSE)),0.08,VLOOKUP($C492&amp;"_2",[1]roadtype_submitted!$C$2:$D$1492,2,FALSE))</f>
        <v>3.27E-2</v>
      </c>
      <c r="E492" s="15">
        <f>IF(ISNA(VLOOKUP($C492&amp;"_4",[1]roadtype_submitted!$C$2:$D$1492,2,FALSE)),0.08,VLOOKUP($C492&amp;"_4",[1]roadtype_submitted!$C$2:$D$1492,2,FALSE))</f>
        <v>0.1067</v>
      </c>
      <c r="F492" s="15" t="str">
        <f>IF(ISNA(VLOOKUP($C492&amp;"_2",[1]roadtype_submitted!$C$2:$D$1492,2,FALSE)),"MOVES","Submitted")</f>
        <v>Submitted</v>
      </c>
      <c r="G492" s="14">
        <f t="shared" si="23"/>
        <v>3</v>
      </c>
    </row>
    <row r="493" spans="1:7" x14ac:dyDescent="0.3">
      <c r="A493" s="16">
        <f t="shared" si="21"/>
        <v>26</v>
      </c>
      <c r="B493" s="18">
        <f t="shared" si="22"/>
        <v>26125</v>
      </c>
      <c r="C493" s="15" t="s">
        <v>2986</v>
      </c>
      <c r="D493" s="15">
        <f>IF(ISNA(VLOOKUP($C493&amp;"_2",[1]roadtype_submitted!$C$2:$D$1492,2,FALSE)),0.08,VLOOKUP($C493&amp;"_2",[1]roadtype_submitted!$C$2:$D$1492,2,FALSE))</f>
        <v>6.5799999999999997E-2</v>
      </c>
      <c r="E493" s="15">
        <f>IF(ISNA(VLOOKUP($C493&amp;"_4",[1]roadtype_submitted!$C$2:$D$1492,2,FALSE)),0.08,VLOOKUP($C493&amp;"_4",[1]roadtype_submitted!$C$2:$D$1492,2,FALSE))</f>
        <v>0.1066</v>
      </c>
      <c r="F493" s="15" t="str">
        <f>IF(ISNA(VLOOKUP($C493&amp;"_2",[1]roadtype_submitted!$C$2:$D$1492,2,FALSE)),"MOVES","Submitted")</f>
        <v>Submitted</v>
      </c>
      <c r="G493" s="14">
        <f t="shared" si="23"/>
        <v>3</v>
      </c>
    </row>
    <row r="494" spans="1:7" x14ac:dyDescent="0.3">
      <c r="A494" s="16">
        <f t="shared" si="21"/>
        <v>26</v>
      </c>
      <c r="B494" s="18">
        <f t="shared" si="22"/>
        <v>26147</v>
      </c>
      <c r="C494" s="15" t="s">
        <v>2987</v>
      </c>
      <c r="D494" s="15">
        <f>IF(ISNA(VLOOKUP($C494&amp;"_2",[1]roadtype_submitted!$C$2:$D$1492,2,FALSE)),0.08,VLOOKUP($C494&amp;"_2",[1]roadtype_submitted!$C$2:$D$1492,2,FALSE))</f>
        <v>3.27E-2</v>
      </c>
      <c r="E494" s="15">
        <f>IF(ISNA(VLOOKUP($C494&amp;"_4",[1]roadtype_submitted!$C$2:$D$1492,2,FALSE)),0.08,VLOOKUP($C494&amp;"_4",[1]roadtype_submitted!$C$2:$D$1492,2,FALSE))</f>
        <v>0.1067</v>
      </c>
      <c r="F494" s="15" t="str">
        <f>IF(ISNA(VLOOKUP($C494&amp;"_2",[1]roadtype_submitted!$C$2:$D$1492,2,FALSE)),"MOVES","Submitted")</f>
        <v>Submitted</v>
      </c>
      <c r="G494" s="14">
        <f t="shared" si="23"/>
        <v>3</v>
      </c>
    </row>
    <row r="495" spans="1:7" x14ac:dyDescent="0.3">
      <c r="A495" s="16">
        <f t="shared" si="21"/>
        <v>26</v>
      </c>
      <c r="B495" s="18">
        <f t="shared" si="22"/>
        <v>26161</v>
      </c>
      <c r="C495" s="15" t="s">
        <v>2988</v>
      </c>
      <c r="D495" s="15">
        <f>IF(ISNA(VLOOKUP($C495&amp;"_2",[1]roadtype_submitted!$C$2:$D$1492,2,FALSE)),0.08,VLOOKUP($C495&amp;"_2",[1]roadtype_submitted!$C$2:$D$1492,2,FALSE))</f>
        <v>3.27E-2</v>
      </c>
      <c r="E495" s="15">
        <f>IF(ISNA(VLOOKUP($C495&amp;"_4",[1]roadtype_submitted!$C$2:$D$1492,2,FALSE)),0.08,VLOOKUP($C495&amp;"_4",[1]roadtype_submitted!$C$2:$D$1492,2,FALSE))</f>
        <v>0.1067</v>
      </c>
      <c r="F495" s="15" t="str">
        <f>IF(ISNA(VLOOKUP($C495&amp;"_2",[1]roadtype_submitted!$C$2:$D$1492,2,FALSE)),"MOVES","Submitted")</f>
        <v>Submitted</v>
      </c>
      <c r="G495" s="14">
        <f t="shared" si="23"/>
        <v>3</v>
      </c>
    </row>
    <row r="496" spans="1:7" x14ac:dyDescent="0.3">
      <c r="A496" s="16">
        <f t="shared" si="21"/>
        <v>26</v>
      </c>
      <c r="B496" s="18">
        <f t="shared" si="22"/>
        <v>26163</v>
      </c>
      <c r="C496" s="15" t="s">
        <v>2989</v>
      </c>
      <c r="D496" s="15">
        <f>IF(ISNA(VLOOKUP($C496&amp;"_2",[1]roadtype_submitted!$C$2:$D$1492,2,FALSE)),0.08,VLOOKUP($C496&amp;"_2",[1]roadtype_submitted!$C$2:$D$1492,2,FALSE))</f>
        <v>6.5799999999999997E-2</v>
      </c>
      <c r="E496" s="15">
        <f>IF(ISNA(VLOOKUP($C496&amp;"_4",[1]roadtype_submitted!$C$2:$D$1492,2,FALSE)),0.08,VLOOKUP($C496&amp;"_4",[1]roadtype_submitted!$C$2:$D$1492,2,FALSE))</f>
        <v>0.1066</v>
      </c>
      <c r="F496" s="15" t="str">
        <f>IF(ISNA(VLOOKUP($C496&amp;"_2",[1]roadtype_submitted!$C$2:$D$1492,2,FALSE)),"MOVES","Submitted")</f>
        <v>Submitted</v>
      </c>
      <c r="G496" s="14">
        <f t="shared" si="23"/>
        <v>3</v>
      </c>
    </row>
    <row r="497" spans="1:7" x14ac:dyDescent="0.3">
      <c r="A497" s="16">
        <f t="shared" si="21"/>
        <v>27</v>
      </c>
      <c r="B497" s="18">
        <f t="shared" si="22"/>
        <v>27001</v>
      </c>
      <c r="C497" s="15" t="s">
        <v>2990</v>
      </c>
      <c r="D497" s="15">
        <f>IF(ISNA(VLOOKUP($C497&amp;"_2",[1]roadtype_submitted!$C$2:$D$1492,2,FALSE)),0.08,VLOOKUP($C497&amp;"_2",[1]roadtype_submitted!$C$2:$D$1492,2,FALSE))</f>
        <v>0.08</v>
      </c>
      <c r="E497" s="15">
        <f>IF(ISNA(VLOOKUP($C497&amp;"_4",[1]roadtype_submitted!$C$2:$D$1492,2,FALSE)),0.08,VLOOKUP($C497&amp;"_4",[1]roadtype_submitted!$C$2:$D$1492,2,FALSE))</f>
        <v>0.08</v>
      </c>
      <c r="F497" s="15" t="str">
        <f>IF(ISNA(VLOOKUP($C497&amp;"_2",[1]roadtype_submitted!$C$2:$D$1492,2,FALSE)),"MOVES","Submitted")</f>
        <v>MOVES</v>
      </c>
      <c r="G497" s="14">
        <f t="shared" si="23"/>
        <v>2</v>
      </c>
    </row>
    <row r="498" spans="1:7" x14ac:dyDescent="0.3">
      <c r="A498" s="16">
        <f t="shared" si="21"/>
        <v>27</v>
      </c>
      <c r="B498" s="18">
        <f t="shared" si="22"/>
        <v>27003</v>
      </c>
      <c r="C498" s="15" t="s">
        <v>2991</v>
      </c>
      <c r="D498" s="15">
        <f>IF(ISNA(VLOOKUP($C498&amp;"_2",[1]roadtype_submitted!$C$2:$D$1492,2,FALSE)),0.08,VLOOKUP($C498&amp;"_2",[1]roadtype_submitted!$C$2:$D$1492,2,FALSE))</f>
        <v>0.08</v>
      </c>
      <c r="E498" s="15">
        <f>IF(ISNA(VLOOKUP($C498&amp;"_4",[1]roadtype_submitted!$C$2:$D$1492,2,FALSE)),0.08,VLOOKUP($C498&amp;"_4",[1]roadtype_submitted!$C$2:$D$1492,2,FALSE))</f>
        <v>0.08</v>
      </c>
      <c r="F498" s="15" t="str">
        <f>IF(ISNA(VLOOKUP($C498&amp;"_2",[1]roadtype_submitted!$C$2:$D$1492,2,FALSE)),"MOVES","Submitted")</f>
        <v>MOVES</v>
      </c>
      <c r="G498" s="14">
        <f t="shared" si="23"/>
        <v>2</v>
      </c>
    </row>
    <row r="499" spans="1:7" x14ac:dyDescent="0.3">
      <c r="A499" s="16">
        <f t="shared" si="21"/>
        <v>27</v>
      </c>
      <c r="B499" s="18">
        <f t="shared" si="22"/>
        <v>27005</v>
      </c>
      <c r="C499" s="15" t="s">
        <v>2992</v>
      </c>
      <c r="D499" s="15">
        <f>IF(ISNA(VLOOKUP($C499&amp;"_2",[1]roadtype_submitted!$C$2:$D$1492,2,FALSE)),0.08,VLOOKUP($C499&amp;"_2",[1]roadtype_submitted!$C$2:$D$1492,2,FALSE))</f>
        <v>0.08</v>
      </c>
      <c r="E499" s="15">
        <f>IF(ISNA(VLOOKUP($C499&amp;"_4",[1]roadtype_submitted!$C$2:$D$1492,2,FALSE)),0.08,VLOOKUP($C499&amp;"_4",[1]roadtype_submitted!$C$2:$D$1492,2,FALSE))</f>
        <v>0.08</v>
      </c>
      <c r="F499" s="15" t="str">
        <f>IF(ISNA(VLOOKUP($C499&amp;"_2",[1]roadtype_submitted!$C$2:$D$1492,2,FALSE)),"MOVES","Submitted")</f>
        <v>MOVES</v>
      </c>
      <c r="G499" s="14">
        <f t="shared" si="23"/>
        <v>2</v>
      </c>
    </row>
    <row r="500" spans="1:7" x14ac:dyDescent="0.3">
      <c r="A500" s="16">
        <f t="shared" si="21"/>
        <v>27</v>
      </c>
      <c r="B500" s="18">
        <f t="shared" si="22"/>
        <v>27007</v>
      </c>
      <c r="C500" s="15" t="s">
        <v>2993</v>
      </c>
      <c r="D500" s="15">
        <f>IF(ISNA(VLOOKUP($C500&amp;"_2",[1]roadtype_submitted!$C$2:$D$1492,2,FALSE)),0.08,VLOOKUP($C500&amp;"_2",[1]roadtype_submitted!$C$2:$D$1492,2,FALSE))</f>
        <v>0.08</v>
      </c>
      <c r="E500" s="15">
        <f>IF(ISNA(VLOOKUP($C500&amp;"_4",[1]roadtype_submitted!$C$2:$D$1492,2,FALSE)),0.08,VLOOKUP($C500&amp;"_4",[1]roadtype_submitted!$C$2:$D$1492,2,FALSE))</f>
        <v>0.08</v>
      </c>
      <c r="F500" s="15" t="str">
        <f>IF(ISNA(VLOOKUP($C500&amp;"_2",[1]roadtype_submitted!$C$2:$D$1492,2,FALSE)),"MOVES","Submitted")</f>
        <v>MOVES</v>
      </c>
      <c r="G500" s="14">
        <f t="shared" si="23"/>
        <v>2</v>
      </c>
    </row>
    <row r="501" spans="1:7" x14ac:dyDescent="0.3">
      <c r="A501" s="16">
        <f t="shared" si="21"/>
        <v>27</v>
      </c>
      <c r="B501" s="18">
        <f t="shared" si="22"/>
        <v>27009</v>
      </c>
      <c r="C501" s="15" t="s">
        <v>2994</v>
      </c>
      <c r="D501" s="15">
        <f>IF(ISNA(VLOOKUP($C501&amp;"_2",[1]roadtype_submitted!$C$2:$D$1492,2,FALSE)),0.08,VLOOKUP($C501&amp;"_2",[1]roadtype_submitted!$C$2:$D$1492,2,FALSE))</f>
        <v>0.08</v>
      </c>
      <c r="E501" s="15">
        <f>IF(ISNA(VLOOKUP($C501&amp;"_4",[1]roadtype_submitted!$C$2:$D$1492,2,FALSE)),0.08,VLOOKUP($C501&amp;"_4",[1]roadtype_submitted!$C$2:$D$1492,2,FALSE))</f>
        <v>0.08</v>
      </c>
      <c r="F501" s="15" t="str">
        <f>IF(ISNA(VLOOKUP($C501&amp;"_2",[1]roadtype_submitted!$C$2:$D$1492,2,FALSE)),"MOVES","Submitted")</f>
        <v>MOVES</v>
      </c>
      <c r="G501" s="14">
        <f t="shared" si="23"/>
        <v>2</v>
      </c>
    </row>
    <row r="502" spans="1:7" x14ac:dyDescent="0.3">
      <c r="A502" s="16">
        <f t="shared" si="21"/>
        <v>27</v>
      </c>
      <c r="B502" s="18">
        <f t="shared" si="22"/>
        <v>27011</v>
      </c>
      <c r="C502" s="15" t="s">
        <v>2995</v>
      </c>
      <c r="D502" s="15">
        <f>IF(ISNA(VLOOKUP($C502&amp;"_2",[1]roadtype_submitted!$C$2:$D$1492,2,FALSE)),0.08,VLOOKUP($C502&amp;"_2",[1]roadtype_submitted!$C$2:$D$1492,2,FALSE))</f>
        <v>0.08</v>
      </c>
      <c r="E502" s="15">
        <f>IF(ISNA(VLOOKUP($C502&amp;"_4",[1]roadtype_submitted!$C$2:$D$1492,2,FALSE)),0.08,VLOOKUP($C502&amp;"_4",[1]roadtype_submitted!$C$2:$D$1492,2,FALSE))</f>
        <v>0.08</v>
      </c>
      <c r="F502" s="15" t="str">
        <f>IF(ISNA(VLOOKUP($C502&amp;"_2",[1]roadtype_submitted!$C$2:$D$1492,2,FALSE)),"MOVES","Submitted")</f>
        <v>MOVES</v>
      </c>
      <c r="G502" s="14">
        <f t="shared" si="23"/>
        <v>2</v>
      </c>
    </row>
    <row r="503" spans="1:7" x14ac:dyDescent="0.3">
      <c r="A503" s="16">
        <f t="shared" si="21"/>
        <v>27</v>
      </c>
      <c r="B503" s="18">
        <f t="shared" si="22"/>
        <v>27013</v>
      </c>
      <c r="C503" s="15" t="s">
        <v>2996</v>
      </c>
      <c r="D503" s="15">
        <f>IF(ISNA(VLOOKUP($C503&amp;"_2",[1]roadtype_submitted!$C$2:$D$1492,2,FALSE)),0.08,VLOOKUP($C503&amp;"_2",[1]roadtype_submitted!$C$2:$D$1492,2,FALSE))</f>
        <v>0.08</v>
      </c>
      <c r="E503" s="15">
        <f>IF(ISNA(VLOOKUP($C503&amp;"_4",[1]roadtype_submitted!$C$2:$D$1492,2,FALSE)),0.08,VLOOKUP($C503&amp;"_4",[1]roadtype_submitted!$C$2:$D$1492,2,FALSE))</f>
        <v>0.08</v>
      </c>
      <c r="F503" s="15" t="str">
        <f>IF(ISNA(VLOOKUP($C503&amp;"_2",[1]roadtype_submitted!$C$2:$D$1492,2,FALSE)),"MOVES","Submitted")</f>
        <v>MOVES</v>
      </c>
      <c r="G503" s="14">
        <f t="shared" si="23"/>
        <v>2</v>
      </c>
    </row>
    <row r="504" spans="1:7" x14ac:dyDescent="0.3">
      <c r="A504" s="16">
        <f t="shared" si="21"/>
        <v>27</v>
      </c>
      <c r="B504" s="18">
        <f t="shared" si="22"/>
        <v>27015</v>
      </c>
      <c r="C504" s="15" t="s">
        <v>2997</v>
      </c>
      <c r="D504" s="15">
        <f>IF(ISNA(VLOOKUP($C504&amp;"_2",[1]roadtype_submitted!$C$2:$D$1492,2,FALSE)),0.08,VLOOKUP($C504&amp;"_2",[1]roadtype_submitted!$C$2:$D$1492,2,FALSE))</f>
        <v>0.08</v>
      </c>
      <c r="E504" s="15">
        <f>IF(ISNA(VLOOKUP($C504&amp;"_4",[1]roadtype_submitted!$C$2:$D$1492,2,FALSE)),0.08,VLOOKUP($C504&amp;"_4",[1]roadtype_submitted!$C$2:$D$1492,2,FALSE))</f>
        <v>0.08</v>
      </c>
      <c r="F504" s="15" t="str">
        <f>IF(ISNA(VLOOKUP($C504&amp;"_2",[1]roadtype_submitted!$C$2:$D$1492,2,FALSE)),"MOVES","Submitted")</f>
        <v>MOVES</v>
      </c>
      <c r="G504" s="14">
        <f t="shared" si="23"/>
        <v>2</v>
      </c>
    </row>
    <row r="505" spans="1:7" x14ac:dyDescent="0.3">
      <c r="A505" s="16">
        <f t="shared" si="21"/>
        <v>27</v>
      </c>
      <c r="B505" s="18">
        <f t="shared" si="22"/>
        <v>27017</v>
      </c>
      <c r="C505" s="15" t="s">
        <v>2998</v>
      </c>
      <c r="D505" s="15">
        <f>IF(ISNA(VLOOKUP($C505&amp;"_2",[1]roadtype_submitted!$C$2:$D$1492,2,FALSE)),0.08,VLOOKUP($C505&amp;"_2",[1]roadtype_submitted!$C$2:$D$1492,2,FALSE))</f>
        <v>0.08</v>
      </c>
      <c r="E505" s="15">
        <f>IF(ISNA(VLOOKUP($C505&amp;"_4",[1]roadtype_submitted!$C$2:$D$1492,2,FALSE)),0.08,VLOOKUP($C505&amp;"_4",[1]roadtype_submitted!$C$2:$D$1492,2,FALSE))</f>
        <v>0.08</v>
      </c>
      <c r="F505" s="15" t="str">
        <f>IF(ISNA(VLOOKUP($C505&amp;"_2",[1]roadtype_submitted!$C$2:$D$1492,2,FALSE)),"MOVES","Submitted")</f>
        <v>MOVES</v>
      </c>
      <c r="G505" s="14">
        <f t="shared" si="23"/>
        <v>2</v>
      </c>
    </row>
    <row r="506" spans="1:7" x14ac:dyDescent="0.3">
      <c r="A506" s="16">
        <f t="shared" si="21"/>
        <v>27</v>
      </c>
      <c r="B506" s="18">
        <f t="shared" si="22"/>
        <v>27019</v>
      </c>
      <c r="C506" s="15" t="s">
        <v>2999</v>
      </c>
      <c r="D506" s="15">
        <f>IF(ISNA(VLOOKUP($C506&amp;"_2",[1]roadtype_submitted!$C$2:$D$1492,2,FALSE)),0.08,VLOOKUP($C506&amp;"_2",[1]roadtype_submitted!$C$2:$D$1492,2,FALSE))</f>
        <v>0.08</v>
      </c>
      <c r="E506" s="15">
        <f>IF(ISNA(VLOOKUP($C506&amp;"_4",[1]roadtype_submitted!$C$2:$D$1492,2,FALSE)),0.08,VLOOKUP($C506&amp;"_4",[1]roadtype_submitted!$C$2:$D$1492,2,FALSE))</f>
        <v>0.08</v>
      </c>
      <c r="F506" s="15" t="str">
        <f>IF(ISNA(VLOOKUP($C506&amp;"_2",[1]roadtype_submitted!$C$2:$D$1492,2,FALSE)),"MOVES","Submitted")</f>
        <v>MOVES</v>
      </c>
      <c r="G506" s="14">
        <f t="shared" si="23"/>
        <v>2</v>
      </c>
    </row>
    <row r="507" spans="1:7" x14ac:dyDescent="0.3">
      <c r="A507" s="16">
        <f t="shared" si="21"/>
        <v>27</v>
      </c>
      <c r="B507" s="18">
        <f t="shared" si="22"/>
        <v>27021</v>
      </c>
      <c r="C507" s="15" t="s">
        <v>3000</v>
      </c>
      <c r="D507" s="15">
        <f>IF(ISNA(VLOOKUP($C507&amp;"_2",[1]roadtype_submitted!$C$2:$D$1492,2,FALSE)),0.08,VLOOKUP($C507&amp;"_2",[1]roadtype_submitted!$C$2:$D$1492,2,FALSE))</f>
        <v>0.08</v>
      </c>
      <c r="E507" s="15">
        <f>IF(ISNA(VLOOKUP($C507&amp;"_4",[1]roadtype_submitted!$C$2:$D$1492,2,FALSE)),0.08,VLOOKUP($C507&amp;"_4",[1]roadtype_submitted!$C$2:$D$1492,2,FALSE))</f>
        <v>0.08</v>
      </c>
      <c r="F507" s="15" t="str">
        <f>IF(ISNA(VLOOKUP($C507&amp;"_2",[1]roadtype_submitted!$C$2:$D$1492,2,FALSE)),"MOVES","Submitted")</f>
        <v>MOVES</v>
      </c>
      <c r="G507" s="14">
        <f t="shared" si="23"/>
        <v>2</v>
      </c>
    </row>
    <row r="508" spans="1:7" x14ac:dyDescent="0.3">
      <c r="A508" s="16">
        <f t="shared" si="21"/>
        <v>27</v>
      </c>
      <c r="B508" s="18">
        <f t="shared" si="22"/>
        <v>27023</v>
      </c>
      <c r="C508" s="15" t="s">
        <v>3001</v>
      </c>
      <c r="D508" s="15">
        <f>IF(ISNA(VLOOKUP($C508&amp;"_2",[1]roadtype_submitted!$C$2:$D$1492,2,FALSE)),0.08,VLOOKUP($C508&amp;"_2",[1]roadtype_submitted!$C$2:$D$1492,2,FALSE))</f>
        <v>0.08</v>
      </c>
      <c r="E508" s="15">
        <f>IF(ISNA(VLOOKUP($C508&amp;"_4",[1]roadtype_submitted!$C$2:$D$1492,2,FALSE)),0.08,VLOOKUP($C508&amp;"_4",[1]roadtype_submitted!$C$2:$D$1492,2,FALSE))</f>
        <v>0.08</v>
      </c>
      <c r="F508" s="15" t="str">
        <f>IF(ISNA(VLOOKUP($C508&amp;"_2",[1]roadtype_submitted!$C$2:$D$1492,2,FALSE)),"MOVES","Submitted")</f>
        <v>MOVES</v>
      </c>
      <c r="G508" s="14">
        <f t="shared" si="23"/>
        <v>2</v>
      </c>
    </row>
    <row r="509" spans="1:7" x14ac:dyDescent="0.3">
      <c r="A509" s="16">
        <f t="shared" si="21"/>
        <v>27</v>
      </c>
      <c r="B509" s="18">
        <f t="shared" si="22"/>
        <v>27025</v>
      </c>
      <c r="C509" s="15" t="s">
        <v>3002</v>
      </c>
      <c r="D509" s="15">
        <f>IF(ISNA(VLOOKUP($C509&amp;"_2",[1]roadtype_submitted!$C$2:$D$1492,2,FALSE)),0.08,VLOOKUP($C509&amp;"_2",[1]roadtype_submitted!$C$2:$D$1492,2,FALSE))</f>
        <v>0.08</v>
      </c>
      <c r="E509" s="15">
        <f>IF(ISNA(VLOOKUP($C509&amp;"_4",[1]roadtype_submitted!$C$2:$D$1492,2,FALSE)),0.08,VLOOKUP($C509&amp;"_4",[1]roadtype_submitted!$C$2:$D$1492,2,FALSE))</f>
        <v>0.08</v>
      </c>
      <c r="F509" s="15" t="str">
        <f>IF(ISNA(VLOOKUP($C509&amp;"_2",[1]roadtype_submitted!$C$2:$D$1492,2,FALSE)),"MOVES","Submitted")</f>
        <v>MOVES</v>
      </c>
      <c r="G509" s="14">
        <f t="shared" si="23"/>
        <v>2</v>
      </c>
    </row>
    <row r="510" spans="1:7" x14ac:dyDescent="0.3">
      <c r="A510" s="16">
        <f t="shared" si="21"/>
        <v>27</v>
      </c>
      <c r="B510" s="18">
        <f t="shared" si="22"/>
        <v>27027</v>
      </c>
      <c r="C510" s="15" t="s">
        <v>3003</v>
      </c>
      <c r="D510" s="15">
        <f>IF(ISNA(VLOOKUP($C510&amp;"_2",[1]roadtype_submitted!$C$2:$D$1492,2,FALSE)),0.08,VLOOKUP($C510&amp;"_2",[1]roadtype_submitted!$C$2:$D$1492,2,FALSE))</f>
        <v>0.08</v>
      </c>
      <c r="E510" s="15">
        <f>IF(ISNA(VLOOKUP($C510&amp;"_4",[1]roadtype_submitted!$C$2:$D$1492,2,FALSE)),0.08,VLOOKUP($C510&amp;"_4",[1]roadtype_submitted!$C$2:$D$1492,2,FALSE))</f>
        <v>0.08</v>
      </c>
      <c r="F510" s="15" t="str">
        <f>IF(ISNA(VLOOKUP($C510&amp;"_2",[1]roadtype_submitted!$C$2:$D$1492,2,FALSE)),"MOVES","Submitted")</f>
        <v>MOVES</v>
      </c>
      <c r="G510" s="14">
        <f t="shared" si="23"/>
        <v>2</v>
      </c>
    </row>
    <row r="511" spans="1:7" x14ac:dyDescent="0.3">
      <c r="A511" s="16">
        <f t="shared" si="21"/>
        <v>27</v>
      </c>
      <c r="B511" s="18">
        <f t="shared" si="22"/>
        <v>27029</v>
      </c>
      <c r="C511" s="15" t="s">
        <v>3004</v>
      </c>
      <c r="D511" s="15">
        <f>IF(ISNA(VLOOKUP($C511&amp;"_2",[1]roadtype_submitted!$C$2:$D$1492,2,FALSE)),0.08,VLOOKUP($C511&amp;"_2",[1]roadtype_submitted!$C$2:$D$1492,2,FALSE))</f>
        <v>0.08</v>
      </c>
      <c r="E511" s="15">
        <f>IF(ISNA(VLOOKUP($C511&amp;"_4",[1]roadtype_submitted!$C$2:$D$1492,2,FALSE)),0.08,VLOOKUP($C511&amp;"_4",[1]roadtype_submitted!$C$2:$D$1492,2,FALSE))</f>
        <v>0.08</v>
      </c>
      <c r="F511" s="15" t="str">
        <f>IF(ISNA(VLOOKUP($C511&amp;"_2",[1]roadtype_submitted!$C$2:$D$1492,2,FALSE)),"MOVES","Submitted")</f>
        <v>MOVES</v>
      </c>
      <c r="G511" s="14">
        <f t="shared" si="23"/>
        <v>2</v>
      </c>
    </row>
    <row r="512" spans="1:7" x14ac:dyDescent="0.3">
      <c r="A512" s="16">
        <f t="shared" si="21"/>
        <v>27</v>
      </c>
      <c r="B512" s="18">
        <f t="shared" si="22"/>
        <v>27031</v>
      </c>
      <c r="C512" s="15" t="s">
        <v>3005</v>
      </c>
      <c r="D512" s="15">
        <f>IF(ISNA(VLOOKUP($C512&amp;"_2",[1]roadtype_submitted!$C$2:$D$1492,2,FALSE)),0.08,VLOOKUP($C512&amp;"_2",[1]roadtype_submitted!$C$2:$D$1492,2,FALSE))</f>
        <v>0.08</v>
      </c>
      <c r="E512" s="15">
        <f>IF(ISNA(VLOOKUP($C512&amp;"_4",[1]roadtype_submitted!$C$2:$D$1492,2,FALSE)),0.08,VLOOKUP($C512&amp;"_4",[1]roadtype_submitted!$C$2:$D$1492,2,FALSE))</f>
        <v>0.08</v>
      </c>
      <c r="F512" s="15" t="str">
        <f>IF(ISNA(VLOOKUP($C512&amp;"_2",[1]roadtype_submitted!$C$2:$D$1492,2,FALSE)),"MOVES","Submitted")</f>
        <v>MOVES</v>
      </c>
      <c r="G512" s="14">
        <f t="shared" si="23"/>
        <v>2</v>
      </c>
    </row>
    <row r="513" spans="1:7" x14ac:dyDescent="0.3">
      <c r="A513" s="16">
        <f t="shared" si="21"/>
        <v>27</v>
      </c>
      <c r="B513" s="18">
        <f t="shared" si="22"/>
        <v>27033</v>
      </c>
      <c r="C513" s="15" t="s">
        <v>3006</v>
      </c>
      <c r="D513" s="15">
        <f>IF(ISNA(VLOOKUP($C513&amp;"_2",[1]roadtype_submitted!$C$2:$D$1492,2,FALSE)),0.08,VLOOKUP($C513&amp;"_2",[1]roadtype_submitted!$C$2:$D$1492,2,FALSE))</f>
        <v>0.08</v>
      </c>
      <c r="E513" s="15">
        <f>IF(ISNA(VLOOKUP($C513&amp;"_4",[1]roadtype_submitted!$C$2:$D$1492,2,FALSE)),0.08,VLOOKUP($C513&amp;"_4",[1]roadtype_submitted!$C$2:$D$1492,2,FALSE))</f>
        <v>0.08</v>
      </c>
      <c r="F513" s="15" t="str">
        <f>IF(ISNA(VLOOKUP($C513&amp;"_2",[1]roadtype_submitted!$C$2:$D$1492,2,FALSE)),"MOVES","Submitted")</f>
        <v>MOVES</v>
      </c>
      <c r="G513" s="14">
        <f t="shared" si="23"/>
        <v>2</v>
      </c>
    </row>
    <row r="514" spans="1:7" x14ac:dyDescent="0.3">
      <c r="A514" s="16">
        <f t="shared" si="21"/>
        <v>27</v>
      </c>
      <c r="B514" s="18">
        <f t="shared" si="22"/>
        <v>27035</v>
      </c>
      <c r="C514" s="15" t="s">
        <v>3007</v>
      </c>
      <c r="D514" s="15">
        <f>IF(ISNA(VLOOKUP($C514&amp;"_2",[1]roadtype_submitted!$C$2:$D$1492,2,FALSE)),0.08,VLOOKUP($C514&amp;"_2",[1]roadtype_submitted!$C$2:$D$1492,2,FALSE))</f>
        <v>0.08</v>
      </c>
      <c r="E514" s="15">
        <f>IF(ISNA(VLOOKUP($C514&amp;"_4",[1]roadtype_submitted!$C$2:$D$1492,2,FALSE)),0.08,VLOOKUP($C514&amp;"_4",[1]roadtype_submitted!$C$2:$D$1492,2,FALSE))</f>
        <v>0.08</v>
      </c>
      <c r="F514" s="15" t="str">
        <f>IF(ISNA(VLOOKUP($C514&amp;"_2",[1]roadtype_submitted!$C$2:$D$1492,2,FALSE)),"MOVES","Submitted")</f>
        <v>MOVES</v>
      </c>
      <c r="G514" s="14">
        <f t="shared" si="23"/>
        <v>2</v>
      </c>
    </row>
    <row r="515" spans="1:7" x14ac:dyDescent="0.3">
      <c r="A515" s="16">
        <f t="shared" si="21"/>
        <v>27</v>
      </c>
      <c r="B515" s="18">
        <f t="shared" si="22"/>
        <v>27037</v>
      </c>
      <c r="C515" s="15" t="s">
        <v>3008</v>
      </c>
      <c r="D515" s="15">
        <f>IF(ISNA(VLOOKUP($C515&amp;"_2",[1]roadtype_submitted!$C$2:$D$1492,2,FALSE)),0.08,VLOOKUP($C515&amp;"_2",[1]roadtype_submitted!$C$2:$D$1492,2,FALSE))</f>
        <v>0.08</v>
      </c>
      <c r="E515" s="15">
        <f>IF(ISNA(VLOOKUP($C515&amp;"_4",[1]roadtype_submitted!$C$2:$D$1492,2,FALSE)),0.08,VLOOKUP($C515&amp;"_4",[1]roadtype_submitted!$C$2:$D$1492,2,FALSE))</f>
        <v>0.08</v>
      </c>
      <c r="F515" s="15" t="str">
        <f>IF(ISNA(VLOOKUP($C515&amp;"_2",[1]roadtype_submitted!$C$2:$D$1492,2,FALSE)),"MOVES","Submitted")</f>
        <v>MOVES</v>
      </c>
      <c r="G515" s="14">
        <f t="shared" si="23"/>
        <v>2</v>
      </c>
    </row>
    <row r="516" spans="1:7" x14ac:dyDescent="0.3">
      <c r="A516" s="16">
        <f t="shared" si="21"/>
        <v>27</v>
      </c>
      <c r="B516" s="18">
        <f t="shared" si="22"/>
        <v>27039</v>
      </c>
      <c r="C516" s="15" t="s">
        <v>3009</v>
      </c>
      <c r="D516" s="15">
        <f>IF(ISNA(VLOOKUP($C516&amp;"_2",[1]roadtype_submitted!$C$2:$D$1492,2,FALSE)),0.08,VLOOKUP($C516&amp;"_2",[1]roadtype_submitted!$C$2:$D$1492,2,FALSE))</f>
        <v>0.08</v>
      </c>
      <c r="E516" s="15">
        <f>IF(ISNA(VLOOKUP($C516&amp;"_4",[1]roadtype_submitted!$C$2:$D$1492,2,FALSE)),0.08,VLOOKUP($C516&amp;"_4",[1]roadtype_submitted!$C$2:$D$1492,2,FALSE))</f>
        <v>0.08</v>
      </c>
      <c r="F516" s="15" t="str">
        <f>IF(ISNA(VLOOKUP($C516&amp;"_2",[1]roadtype_submitted!$C$2:$D$1492,2,FALSE)),"MOVES","Submitted")</f>
        <v>MOVES</v>
      </c>
      <c r="G516" s="14">
        <f t="shared" si="23"/>
        <v>2</v>
      </c>
    </row>
    <row r="517" spans="1:7" x14ac:dyDescent="0.3">
      <c r="A517" s="16">
        <f t="shared" si="21"/>
        <v>27</v>
      </c>
      <c r="B517" s="18">
        <f t="shared" si="22"/>
        <v>27041</v>
      </c>
      <c r="C517" s="15" t="s">
        <v>3010</v>
      </c>
      <c r="D517" s="15">
        <f>IF(ISNA(VLOOKUP($C517&amp;"_2",[1]roadtype_submitted!$C$2:$D$1492,2,FALSE)),0.08,VLOOKUP($C517&amp;"_2",[1]roadtype_submitted!$C$2:$D$1492,2,FALSE))</f>
        <v>0.08</v>
      </c>
      <c r="E517" s="15">
        <f>IF(ISNA(VLOOKUP($C517&amp;"_4",[1]roadtype_submitted!$C$2:$D$1492,2,FALSE)),0.08,VLOOKUP($C517&amp;"_4",[1]roadtype_submitted!$C$2:$D$1492,2,FALSE))</f>
        <v>0.08</v>
      </c>
      <c r="F517" s="15" t="str">
        <f>IF(ISNA(VLOOKUP($C517&amp;"_2",[1]roadtype_submitted!$C$2:$D$1492,2,FALSE)),"MOVES","Submitted")</f>
        <v>MOVES</v>
      </c>
      <c r="G517" s="14">
        <f t="shared" si="23"/>
        <v>2</v>
      </c>
    </row>
    <row r="518" spans="1:7" x14ac:dyDescent="0.3">
      <c r="A518" s="16">
        <f t="shared" ref="A518:A581" si="24">TRUNC(B518/1000,0)</f>
        <v>27</v>
      </c>
      <c r="B518" s="18">
        <f t="shared" ref="B518:B581" si="25">MID(C518,2,5)*1</f>
        <v>27043</v>
      </c>
      <c r="C518" s="15" t="s">
        <v>3011</v>
      </c>
      <c r="D518" s="15">
        <f>IF(ISNA(VLOOKUP($C518&amp;"_2",[1]roadtype_submitted!$C$2:$D$1492,2,FALSE)),0.08,VLOOKUP($C518&amp;"_2",[1]roadtype_submitted!$C$2:$D$1492,2,FALSE))</f>
        <v>0.08</v>
      </c>
      <c r="E518" s="15">
        <f>IF(ISNA(VLOOKUP($C518&amp;"_4",[1]roadtype_submitted!$C$2:$D$1492,2,FALSE)),0.08,VLOOKUP($C518&amp;"_4",[1]roadtype_submitted!$C$2:$D$1492,2,FALSE))</f>
        <v>0.08</v>
      </c>
      <c r="F518" s="15" t="str">
        <f>IF(ISNA(VLOOKUP($C518&amp;"_2",[1]roadtype_submitted!$C$2:$D$1492,2,FALSE)),"MOVES","Submitted")</f>
        <v>MOVES</v>
      </c>
      <c r="G518" s="14">
        <f t="shared" ref="G518:G581" si="26">VLOOKUP(E518,$I$14:$J$19,2,TRUE)</f>
        <v>2</v>
      </c>
    </row>
    <row r="519" spans="1:7" x14ac:dyDescent="0.3">
      <c r="A519" s="16">
        <f t="shared" si="24"/>
        <v>27</v>
      </c>
      <c r="B519" s="18">
        <f t="shared" si="25"/>
        <v>27045</v>
      </c>
      <c r="C519" s="15" t="s">
        <v>3012</v>
      </c>
      <c r="D519" s="15">
        <f>IF(ISNA(VLOOKUP($C519&amp;"_2",[1]roadtype_submitted!$C$2:$D$1492,2,FALSE)),0.08,VLOOKUP($C519&amp;"_2",[1]roadtype_submitted!$C$2:$D$1492,2,FALSE))</f>
        <v>0.08</v>
      </c>
      <c r="E519" s="15">
        <f>IF(ISNA(VLOOKUP($C519&amp;"_4",[1]roadtype_submitted!$C$2:$D$1492,2,FALSE)),0.08,VLOOKUP($C519&amp;"_4",[1]roadtype_submitted!$C$2:$D$1492,2,FALSE))</f>
        <v>0.08</v>
      </c>
      <c r="F519" s="15" t="str">
        <f>IF(ISNA(VLOOKUP($C519&amp;"_2",[1]roadtype_submitted!$C$2:$D$1492,2,FALSE)),"MOVES","Submitted")</f>
        <v>MOVES</v>
      </c>
      <c r="G519" s="14">
        <f t="shared" si="26"/>
        <v>2</v>
      </c>
    </row>
    <row r="520" spans="1:7" x14ac:dyDescent="0.3">
      <c r="A520" s="16">
        <f t="shared" si="24"/>
        <v>27</v>
      </c>
      <c r="B520" s="18">
        <f t="shared" si="25"/>
        <v>27047</v>
      </c>
      <c r="C520" s="15" t="s">
        <v>3013</v>
      </c>
      <c r="D520" s="15">
        <f>IF(ISNA(VLOOKUP($C520&amp;"_2",[1]roadtype_submitted!$C$2:$D$1492,2,FALSE)),0.08,VLOOKUP($C520&amp;"_2",[1]roadtype_submitted!$C$2:$D$1492,2,FALSE))</f>
        <v>0.08</v>
      </c>
      <c r="E520" s="15">
        <f>IF(ISNA(VLOOKUP($C520&amp;"_4",[1]roadtype_submitted!$C$2:$D$1492,2,FALSE)),0.08,VLOOKUP($C520&amp;"_4",[1]roadtype_submitted!$C$2:$D$1492,2,FALSE))</f>
        <v>0.08</v>
      </c>
      <c r="F520" s="15" t="str">
        <f>IF(ISNA(VLOOKUP($C520&amp;"_2",[1]roadtype_submitted!$C$2:$D$1492,2,FALSE)),"MOVES","Submitted")</f>
        <v>MOVES</v>
      </c>
      <c r="G520" s="14">
        <f t="shared" si="26"/>
        <v>2</v>
      </c>
    </row>
    <row r="521" spans="1:7" x14ac:dyDescent="0.3">
      <c r="A521" s="16">
        <f t="shared" si="24"/>
        <v>27</v>
      </c>
      <c r="B521" s="18">
        <f t="shared" si="25"/>
        <v>27049</v>
      </c>
      <c r="C521" s="15" t="s">
        <v>3014</v>
      </c>
      <c r="D521" s="15">
        <f>IF(ISNA(VLOOKUP($C521&amp;"_2",[1]roadtype_submitted!$C$2:$D$1492,2,FALSE)),0.08,VLOOKUP($C521&amp;"_2",[1]roadtype_submitted!$C$2:$D$1492,2,FALSE))</f>
        <v>0.08</v>
      </c>
      <c r="E521" s="15">
        <f>IF(ISNA(VLOOKUP($C521&amp;"_4",[1]roadtype_submitted!$C$2:$D$1492,2,FALSE)),0.08,VLOOKUP($C521&amp;"_4",[1]roadtype_submitted!$C$2:$D$1492,2,FALSE))</f>
        <v>0.08</v>
      </c>
      <c r="F521" s="15" t="str">
        <f>IF(ISNA(VLOOKUP($C521&amp;"_2",[1]roadtype_submitted!$C$2:$D$1492,2,FALSE)),"MOVES","Submitted")</f>
        <v>MOVES</v>
      </c>
      <c r="G521" s="14">
        <f t="shared" si="26"/>
        <v>2</v>
      </c>
    </row>
    <row r="522" spans="1:7" x14ac:dyDescent="0.3">
      <c r="A522" s="16">
        <f t="shared" si="24"/>
        <v>27</v>
      </c>
      <c r="B522" s="18">
        <f t="shared" si="25"/>
        <v>27051</v>
      </c>
      <c r="C522" s="15" t="s">
        <v>3015</v>
      </c>
      <c r="D522" s="15">
        <f>IF(ISNA(VLOOKUP($C522&amp;"_2",[1]roadtype_submitted!$C$2:$D$1492,2,FALSE)),0.08,VLOOKUP($C522&amp;"_2",[1]roadtype_submitted!$C$2:$D$1492,2,FALSE))</f>
        <v>0.08</v>
      </c>
      <c r="E522" s="15">
        <f>IF(ISNA(VLOOKUP($C522&amp;"_4",[1]roadtype_submitted!$C$2:$D$1492,2,FALSE)),0.08,VLOOKUP($C522&amp;"_4",[1]roadtype_submitted!$C$2:$D$1492,2,FALSE))</f>
        <v>0.08</v>
      </c>
      <c r="F522" s="15" t="str">
        <f>IF(ISNA(VLOOKUP($C522&amp;"_2",[1]roadtype_submitted!$C$2:$D$1492,2,FALSE)),"MOVES","Submitted")</f>
        <v>MOVES</v>
      </c>
      <c r="G522" s="14">
        <f t="shared" si="26"/>
        <v>2</v>
      </c>
    </row>
    <row r="523" spans="1:7" x14ac:dyDescent="0.3">
      <c r="A523" s="16">
        <f t="shared" si="24"/>
        <v>27</v>
      </c>
      <c r="B523" s="18">
        <f t="shared" si="25"/>
        <v>27053</v>
      </c>
      <c r="C523" s="15" t="s">
        <v>3016</v>
      </c>
      <c r="D523" s="15">
        <f>IF(ISNA(VLOOKUP($C523&amp;"_2",[1]roadtype_submitted!$C$2:$D$1492,2,FALSE)),0.08,VLOOKUP($C523&amp;"_2",[1]roadtype_submitted!$C$2:$D$1492,2,FALSE))</f>
        <v>0.08</v>
      </c>
      <c r="E523" s="15">
        <f>IF(ISNA(VLOOKUP($C523&amp;"_4",[1]roadtype_submitted!$C$2:$D$1492,2,FALSE)),0.08,VLOOKUP($C523&amp;"_4",[1]roadtype_submitted!$C$2:$D$1492,2,FALSE))</f>
        <v>0.08</v>
      </c>
      <c r="F523" s="15" t="str">
        <f>IF(ISNA(VLOOKUP($C523&amp;"_2",[1]roadtype_submitted!$C$2:$D$1492,2,FALSE)),"MOVES","Submitted")</f>
        <v>MOVES</v>
      </c>
      <c r="G523" s="14">
        <f t="shared" si="26"/>
        <v>2</v>
      </c>
    </row>
    <row r="524" spans="1:7" x14ac:dyDescent="0.3">
      <c r="A524" s="16">
        <f t="shared" si="24"/>
        <v>27</v>
      </c>
      <c r="B524" s="18">
        <f t="shared" si="25"/>
        <v>27055</v>
      </c>
      <c r="C524" s="15" t="s">
        <v>3017</v>
      </c>
      <c r="D524" s="15">
        <f>IF(ISNA(VLOOKUP($C524&amp;"_2",[1]roadtype_submitted!$C$2:$D$1492,2,FALSE)),0.08,VLOOKUP($C524&amp;"_2",[1]roadtype_submitted!$C$2:$D$1492,2,FALSE))</f>
        <v>0.08</v>
      </c>
      <c r="E524" s="15">
        <f>IF(ISNA(VLOOKUP($C524&amp;"_4",[1]roadtype_submitted!$C$2:$D$1492,2,FALSE)),0.08,VLOOKUP($C524&amp;"_4",[1]roadtype_submitted!$C$2:$D$1492,2,FALSE))</f>
        <v>0.08</v>
      </c>
      <c r="F524" s="15" t="str">
        <f>IF(ISNA(VLOOKUP($C524&amp;"_2",[1]roadtype_submitted!$C$2:$D$1492,2,FALSE)),"MOVES","Submitted")</f>
        <v>MOVES</v>
      </c>
      <c r="G524" s="14">
        <f t="shared" si="26"/>
        <v>2</v>
      </c>
    </row>
    <row r="525" spans="1:7" x14ac:dyDescent="0.3">
      <c r="A525" s="16">
        <f t="shared" si="24"/>
        <v>27</v>
      </c>
      <c r="B525" s="18">
        <f t="shared" si="25"/>
        <v>27057</v>
      </c>
      <c r="C525" s="15" t="s">
        <v>3018</v>
      </c>
      <c r="D525" s="15">
        <f>IF(ISNA(VLOOKUP($C525&amp;"_2",[1]roadtype_submitted!$C$2:$D$1492,2,FALSE)),0.08,VLOOKUP($C525&amp;"_2",[1]roadtype_submitted!$C$2:$D$1492,2,FALSE))</f>
        <v>0.08</v>
      </c>
      <c r="E525" s="15">
        <f>IF(ISNA(VLOOKUP($C525&amp;"_4",[1]roadtype_submitted!$C$2:$D$1492,2,FALSE)),0.08,VLOOKUP($C525&amp;"_4",[1]roadtype_submitted!$C$2:$D$1492,2,FALSE))</f>
        <v>0.08</v>
      </c>
      <c r="F525" s="15" t="str">
        <f>IF(ISNA(VLOOKUP($C525&amp;"_2",[1]roadtype_submitted!$C$2:$D$1492,2,FALSE)),"MOVES","Submitted")</f>
        <v>MOVES</v>
      </c>
      <c r="G525" s="14">
        <f t="shared" si="26"/>
        <v>2</v>
      </c>
    </row>
    <row r="526" spans="1:7" x14ac:dyDescent="0.3">
      <c r="A526" s="16">
        <f t="shared" si="24"/>
        <v>27</v>
      </c>
      <c r="B526" s="18">
        <f t="shared" si="25"/>
        <v>27059</v>
      </c>
      <c r="C526" s="15" t="s">
        <v>3019</v>
      </c>
      <c r="D526" s="15">
        <f>IF(ISNA(VLOOKUP($C526&amp;"_2",[1]roadtype_submitted!$C$2:$D$1492,2,FALSE)),0.08,VLOOKUP($C526&amp;"_2",[1]roadtype_submitted!$C$2:$D$1492,2,FALSE))</f>
        <v>0.08</v>
      </c>
      <c r="E526" s="15">
        <f>IF(ISNA(VLOOKUP($C526&amp;"_4",[1]roadtype_submitted!$C$2:$D$1492,2,FALSE)),0.08,VLOOKUP($C526&amp;"_4",[1]roadtype_submitted!$C$2:$D$1492,2,FALSE))</f>
        <v>0.08</v>
      </c>
      <c r="F526" s="15" t="str">
        <f>IF(ISNA(VLOOKUP($C526&amp;"_2",[1]roadtype_submitted!$C$2:$D$1492,2,FALSE)),"MOVES","Submitted")</f>
        <v>MOVES</v>
      </c>
      <c r="G526" s="14">
        <f t="shared" si="26"/>
        <v>2</v>
      </c>
    </row>
    <row r="527" spans="1:7" x14ac:dyDescent="0.3">
      <c r="A527" s="16">
        <f t="shared" si="24"/>
        <v>27</v>
      </c>
      <c r="B527" s="18">
        <f t="shared" si="25"/>
        <v>27061</v>
      </c>
      <c r="C527" s="15" t="s">
        <v>3020</v>
      </c>
      <c r="D527" s="15">
        <f>IF(ISNA(VLOOKUP($C527&amp;"_2",[1]roadtype_submitted!$C$2:$D$1492,2,FALSE)),0.08,VLOOKUP($C527&amp;"_2",[1]roadtype_submitted!$C$2:$D$1492,2,FALSE))</f>
        <v>0.08</v>
      </c>
      <c r="E527" s="15">
        <f>IF(ISNA(VLOOKUP($C527&amp;"_4",[1]roadtype_submitted!$C$2:$D$1492,2,FALSE)),0.08,VLOOKUP($C527&amp;"_4",[1]roadtype_submitted!$C$2:$D$1492,2,FALSE))</f>
        <v>0.08</v>
      </c>
      <c r="F527" s="15" t="str">
        <f>IF(ISNA(VLOOKUP($C527&amp;"_2",[1]roadtype_submitted!$C$2:$D$1492,2,FALSE)),"MOVES","Submitted")</f>
        <v>MOVES</v>
      </c>
      <c r="G527" s="14">
        <f t="shared" si="26"/>
        <v>2</v>
      </c>
    </row>
    <row r="528" spans="1:7" x14ac:dyDescent="0.3">
      <c r="A528" s="16">
        <f t="shared" si="24"/>
        <v>27</v>
      </c>
      <c r="B528" s="18">
        <f t="shared" si="25"/>
        <v>27063</v>
      </c>
      <c r="C528" s="15" t="s">
        <v>3021</v>
      </c>
      <c r="D528" s="15">
        <f>IF(ISNA(VLOOKUP($C528&amp;"_2",[1]roadtype_submitted!$C$2:$D$1492,2,FALSE)),0.08,VLOOKUP($C528&amp;"_2",[1]roadtype_submitted!$C$2:$D$1492,2,FALSE))</f>
        <v>0.08</v>
      </c>
      <c r="E528" s="15">
        <f>IF(ISNA(VLOOKUP($C528&amp;"_4",[1]roadtype_submitted!$C$2:$D$1492,2,FALSE)),0.08,VLOOKUP($C528&amp;"_4",[1]roadtype_submitted!$C$2:$D$1492,2,FALSE))</f>
        <v>0.08</v>
      </c>
      <c r="F528" s="15" t="str">
        <f>IF(ISNA(VLOOKUP($C528&amp;"_2",[1]roadtype_submitted!$C$2:$D$1492,2,FALSE)),"MOVES","Submitted")</f>
        <v>MOVES</v>
      </c>
      <c r="G528" s="14">
        <f t="shared" si="26"/>
        <v>2</v>
      </c>
    </row>
    <row r="529" spans="1:7" x14ac:dyDescent="0.3">
      <c r="A529" s="16">
        <f t="shared" si="24"/>
        <v>27</v>
      </c>
      <c r="B529" s="18">
        <f t="shared" si="25"/>
        <v>27065</v>
      </c>
      <c r="C529" s="15" t="s">
        <v>3022</v>
      </c>
      <c r="D529" s="15">
        <f>IF(ISNA(VLOOKUP($C529&amp;"_2",[1]roadtype_submitted!$C$2:$D$1492,2,FALSE)),0.08,VLOOKUP($C529&amp;"_2",[1]roadtype_submitted!$C$2:$D$1492,2,FALSE))</f>
        <v>0.08</v>
      </c>
      <c r="E529" s="15">
        <f>IF(ISNA(VLOOKUP($C529&amp;"_4",[1]roadtype_submitted!$C$2:$D$1492,2,FALSE)),0.08,VLOOKUP($C529&amp;"_4",[1]roadtype_submitted!$C$2:$D$1492,2,FALSE))</f>
        <v>0.08</v>
      </c>
      <c r="F529" s="15" t="str">
        <f>IF(ISNA(VLOOKUP($C529&amp;"_2",[1]roadtype_submitted!$C$2:$D$1492,2,FALSE)),"MOVES","Submitted")</f>
        <v>MOVES</v>
      </c>
      <c r="G529" s="14">
        <f t="shared" si="26"/>
        <v>2</v>
      </c>
    </row>
    <row r="530" spans="1:7" x14ac:dyDescent="0.3">
      <c r="A530" s="16">
        <f t="shared" si="24"/>
        <v>27</v>
      </c>
      <c r="B530" s="18">
        <f t="shared" si="25"/>
        <v>27067</v>
      </c>
      <c r="C530" s="15" t="s">
        <v>3023</v>
      </c>
      <c r="D530" s="15">
        <f>IF(ISNA(VLOOKUP($C530&amp;"_2",[1]roadtype_submitted!$C$2:$D$1492,2,FALSE)),0.08,VLOOKUP($C530&amp;"_2",[1]roadtype_submitted!$C$2:$D$1492,2,FALSE))</f>
        <v>0.08</v>
      </c>
      <c r="E530" s="15">
        <f>IF(ISNA(VLOOKUP($C530&amp;"_4",[1]roadtype_submitted!$C$2:$D$1492,2,FALSE)),0.08,VLOOKUP($C530&amp;"_4",[1]roadtype_submitted!$C$2:$D$1492,2,FALSE))</f>
        <v>0.08</v>
      </c>
      <c r="F530" s="15" t="str">
        <f>IF(ISNA(VLOOKUP($C530&amp;"_2",[1]roadtype_submitted!$C$2:$D$1492,2,FALSE)),"MOVES","Submitted")</f>
        <v>MOVES</v>
      </c>
      <c r="G530" s="14">
        <f t="shared" si="26"/>
        <v>2</v>
      </c>
    </row>
    <row r="531" spans="1:7" x14ac:dyDescent="0.3">
      <c r="A531" s="16">
        <f t="shared" si="24"/>
        <v>27</v>
      </c>
      <c r="B531" s="18">
        <f t="shared" si="25"/>
        <v>27069</v>
      </c>
      <c r="C531" s="15" t="s">
        <v>3024</v>
      </c>
      <c r="D531" s="15">
        <f>IF(ISNA(VLOOKUP($C531&amp;"_2",[1]roadtype_submitted!$C$2:$D$1492,2,FALSE)),0.08,VLOOKUP($C531&amp;"_2",[1]roadtype_submitted!$C$2:$D$1492,2,FALSE))</f>
        <v>0.08</v>
      </c>
      <c r="E531" s="15">
        <f>IF(ISNA(VLOOKUP($C531&amp;"_4",[1]roadtype_submitted!$C$2:$D$1492,2,FALSE)),0.08,VLOOKUP($C531&amp;"_4",[1]roadtype_submitted!$C$2:$D$1492,2,FALSE))</f>
        <v>0.08</v>
      </c>
      <c r="F531" s="15" t="str">
        <f>IF(ISNA(VLOOKUP($C531&amp;"_2",[1]roadtype_submitted!$C$2:$D$1492,2,FALSE)),"MOVES","Submitted")</f>
        <v>MOVES</v>
      </c>
      <c r="G531" s="14">
        <f t="shared" si="26"/>
        <v>2</v>
      </c>
    </row>
    <row r="532" spans="1:7" x14ac:dyDescent="0.3">
      <c r="A532" s="16">
        <f t="shared" si="24"/>
        <v>27</v>
      </c>
      <c r="B532" s="18">
        <f t="shared" si="25"/>
        <v>27071</v>
      </c>
      <c r="C532" s="15" t="s">
        <v>3025</v>
      </c>
      <c r="D532" s="15">
        <f>IF(ISNA(VLOOKUP($C532&amp;"_2",[1]roadtype_submitted!$C$2:$D$1492,2,FALSE)),0.08,VLOOKUP($C532&amp;"_2",[1]roadtype_submitted!$C$2:$D$1492,2,FALSE))</f>
        <v>0.08</v>
      </c>
      <c r="E532" s="15">
        <f>IF(ISNA(VLOOKUP($C532&amp;"_4",[1]roadtype_submitted!$C$2:$D$1492,2,FALSE)),0.08,VLOOKUP($C532&amp;"_4",[1]roadtype_submitted!$C$2:$D$1492,2,FALSE))</f>
        <v>0.08</v>
      </c>
      <c r="F532" s="15" t="str">
        <f>IF(ISNA(VLOOKUP($C532&amp;"_2",[1]roadtype_submitted!$C$2:$D$1492,2,FALSE)),"MOVES","Submitted")</f>
        <v>MOVES</v>
      </c>
      <c r="G532" s="14">
        <f t="shared" si="26"/>
        <v>2</v>
      </c>
    </row>
    <row r="533" spans="1:7" x14ac:dyDescent="0.3">
      <c r="A533" s="16">
        <f t="shared" si="24"/>
        <v>27</v>
      </c>
      <c r="B533" s="18">
        <f t="shared" si="25"/>
        <v>27073</v>
      </c>
      <c r="C533" s="15" t="s">
        <v>3026</v>
      </c>
      <c r="D533" s="15">
        <f>IF(ISNA(VLOOKUP($C533&amp;"_2",[1]roadtype_submitted!$C$2:$D$1492,2,FALSE)),0.08,VLOOKUP($C533&amp;"_2",[1]roadtype_submitted!$C$2:$D$1492,2,FALSE))</f>
        <v>0.08</v>
      </c>
      <c r="E533" s="15">
        <f>IF(ISNA(VLOOKUP($C533&amp;"_4",[1]roadtype_submitted!$C$2:$D$1492,2,FALSE)),0.08,VLOOKUP($C533&amp;"_4",[1]roadtype_submitted!$C$2:$D$1492,2,FALSE))</f>
        <v>0.08</v>
      </c>
      <c r="F533" s="15" t="str">
        <f>IF(ISNA(VLOOKUP($C533&amp;"_2",[1]roadtype_submitted!$C$2:$D$1492,2,FALSE)),"MOVES","Submitted")</f>
        <v>MOVES</v>
      </c>
      <c r="G533" s="14">
        <f t="shared" si="26"/>
        <v>2</v>
      </c>
    </row>
    <row r="534" spans="1:7" x14ac:dyDescent="0.3">
      <c r="A534" s="16">
        <f t="shared" si="24"/>
        <v>27</v>
      </c>
      <c r="B534" s="18">
        <f t="shared" si="25"/>
        <v>27075</v>
      </c>
      <c r="C534" s="15" t="s">
        <v>3027</v>
      </c>
      <c r="D534" s="15">
        <f>IF(ISNA(VLOOKUP($C534&amp;"_2",[1]roadtype_submitted!$C$2:$D$1492,2,FALSE)),0.08,VLOOKUP($C534&amp;"_2",[1]roadtype_submitted!$C$2:$D$1492,2,FALSE))</f>
        <v>0.08</v>
      </c>
      <c r="E534" s="15">
        <f>IF(ISNA(VLOOKUP($C534&amp;"_4",[1]roadtype_submitted!$C$2:$D$1492,2,FALSE)),0.08,VLOOKUP($C534&amp;"_4",[1]roadtype_submitted!$C$2:$D$1492,2,FALSE))</f>
        <v>0.08</v>
      </c>
      <c r="F534" s="15" t="str">
        <f>IF(ISNA(VLOOKUP($C534&amp;"_2",[1]roadtype_submitted!$C$2:$D$1492,2,FALSE)),"MOVES","Submitted")</f>
        <v>MOVES</v>
      </c>
      <c r="G534" s="14">
        <f t="shared" si="26"/>
        <v>2</v>
      </c>
    </row>
    <row r="535" spans="1:7" x14ac:dyDescent="0.3">
      <c r="A535" s="16">
        <f t="shared" si="24"/>
        <v>27</v>
      </c>
      <c r="B535" s="18">
        <f t="shared" si="25"/>
        <v>27077</v>
      </c>
      <c r="C535" s="15" t="s">
        <v>3028</v>
      </c>
      <c r="D535" s="15">
        <f>IF(ISNA(VLOOKUP($C535&amp;"_2",[1]roadtype_submitted!$C$2:$D$1492,2,FALSE)),0.08,VLOOKUP($C535&amp;"_2",[1]roadtype_submitted!$C$2:$D$1492,2,FALSE))</f>
        <v>0.08</v>
      </c>
      <c r="E535" s="15">
        <f>IF(ISNA(VLOOKUP($C535&amp;"_4",[1]roadtype_submitted!$C$2:$D$1492,2,FALSE)),0.08,VLOOKUP($C535&amp;"_4",[1]roadtype_submitted!$C$2:$D$1492,2,FALSE))</f>
        <v>0.08</v>
      </c>
      <c r="F535" s="15" t="str">
        <f>IF(ISNA(VLOOKUP($C535&amp;"_2",[1]roadtype_submitted!$C$2:$D$1492,2,FALSE)),"MOVES","Submitted")</f>
        <v>MOVES</v>
      </c>
      <c r="G535" s="14">
        <f t="shared" si="26"/>
        <v>2</v>
      </c>
    </row>
    <row r="536" spans="1:7" x14ac:dyDescent="0.3">
      <c r="A536" s="16">
        <f t="shared" si="24"/>
        <v>27</v>
      </c>
      <c r="B536" s="18">
        <f t="shared" si="25"/>
        <v>27079</v>
      </c>
      <c r="C536" s="15" t="s">
        <v>3029</v>
      </c>
      <c r="D536" s="15">
        <f>IF(ISNA(VLOOKUP($C536&amp;"_2",[1]roadtype_submitted!$C$2:$D$1492,2,FALSE)),0.08,VLOOKUP($C536&amp;"_2",[1]roadtype_submitted!$C$2:$D$1492,2,FALSE))</f>
        <v>0.08</v>
      </c>
      <c r="E536" s="15">
        <f>IF(ISNA(VLOOKUP($C536&amp;"_4",[1]roadtype_submitted!$C$2:$D$1492,2,FALSE)),0.08,VLOOKUP($C536&amp;"_4",[1]roadtype_submitted!$C$2:$D$1492,2,FALSE))</f>
        <v>0.08</v>
      </c>
      <c r="F536" s="15" t="str">
        <f>IF(ISNA(VLOOKUP($C536&amp;"_2",[1]roadtype_submitted!$C$2:$D$1492,2,FALSE)),"MOVES","Submitted")</f>
        <v>MOVES</v>
      </c>
      <c r="G536" s="14">
        <f t="shared" si="26"/>
        <v>2</v>
      </c>
    </row>
    <row r="537" spans="1:7" x14ac:dyDescent="0.3">
      <c r="A537" s="16">
        <f t="shared" si="24"/>
        <v>27</v>
      </c>
      <c r="B537" s="18">
        <f t="shared" si="25"/>
        <v>27081</v>
      </c>
      <c r="C537" s="15" t="s">
        <v>3030</v>
      </c>
      <c r="D537" s="15">
        <f>IF(ISNA(VLOOKUP($C537&amp;"_2",[1]roadtype_submitted!$C$2:$D$1492,2,FALSE)),0.08,VLOOKUP($C537&amp;"_2",[1]roadtype_submitted!$C$2:$D$1492,2,FALSE))</f>
        <v>0.08</v>
      </c>
      <c r="E537" s="15">
        <f>IF(ISNA(VLOOKUP($C537&amp;"_4",[1]roadtype_submitted!$C$2:$D$1492,2,FALSE)),0.08,VLOOKUP($C537&amp;"_4",[1]roadtype_submitted!$C$2:$D$1492,2,FALSE))</f>
        <v>0.08</v>
      </c>
      <c r="F537" s="15" t="str">
        <f>IF(ISNA(VLOOKUP($C537&amp;"_2",[1]roadtype_submitted!$C$2:$D$1492,2,FALSE)),"MOVES","Submitted")</f>
        <v>MOVES</v>
      </c>
      <c r="G537" s="14">
        <f t="shared" si="26"/>
        <v>2</v>
      </c>
    </row>
    <row r="538" spans="1:7" x14ac:dyDescent="0.3">
      <c r="A538" s="16">
        <f t="shared" si="24"/>
        <v>27</v>
      </c>
      <c r="B538" s="18">
        <f t="shared" si="25"/>
        <v>27083</v>
      </c>
      <c r="C538" s="15" t="s">
        <v>3031</v>
      </c>
      <c r="D538" s="15">
        <f>IF(ISNA(VLOOKUP($C538&amp;"_2",[1]roadtype_submitted!$C$2:$D$1492,2,FALSE)),0.08,VLOOKUP($C538&amp;"_2",[1]roadtype_submitted!$C$2:$D$1492,2,FALSE))</f>
        <v>0.08</v>
      </c>
      <c r="E538" s="15">
        <f>IF(ISNA(VLOOKUP($C538&amp;"_4",[1]roadtype_submitted!$C$2:$D$1492,2,FALSE)),0.08,VLOOKUP($C538&amp;"_4",[1]roadtype_submitted!$C$2:$D$1492,2,FALSE))</f>
        <v>0.08</v>
      </c>
      <c r="F538" s="15" t="str">
        <f>IF(ISNA(VLOOKUP($C538&amp;"_2",[1]roadtype_submitted!$C$2:$D$1492,2,FALSE)),"MOVES","Submitted")</f>
        <v>MOVES</v>
      </c>
      <c r="G538" s="14">
        <f t="shared" si="26"/>
        <v>2</v>
      </c>
    </row>
    <row r="539" spans="1:7" x14ac:dyDescent="0.3">
      <c r="A539" s="16">
        <f t="shared" si="24"/>
        <v>27</v>
      </c>
      <c r="B539" s="18">
        <f t="shared" si="25"/>
        <v>27085</v>
      </c>
      <c r="C539" s="15" t="s">
        <v>3032</v>
      </c>
      <c r="D539" s="15">
        <f>IF(ISNA(VLOOKUP($C539&amp;"_2",[1]roadtype_submitted!$C$2:$D$1492,2,FALSE)),0.08,VLOOKUP($C539&amp;"_2",[1]roadtype_submitted!$C$2:$D$1492,2,FALSE))</f>
        <v>0.08</v>
      </c>
      <c r="E539" s="15">
        <f>IF(ISNA(VLOOKUP($C539&amp;"_4",[1]roadtype_submitted!$C$2:$D$1492,2,FALSE)),0.08,VLOOKUP($C539&amp;"_4",[1]roadtype_submitted!$C$2:$D$1492,2,FALSE))</f>
        <v>0.08</v>
      </c>
      <c r="F539" s="15" t="str">
        <f>IF(ISNA(VLOOKUP($C539&amp;"_2",[1]roadtype_submitted!$C$2:$D$1492,2,FALSE)),"MOVES","Submitted")</f>
        <v>MOVES</v>
      </c>
      <c r="G539" s="14">
        <f t="shared" si="26"/>
        <v>2</v>
      </c>
    </row>
    <row r="540" spans="1:7" x14ac:dyDescent="0.3">
      <c r="A540" s="16">
        <f t="shared" si="24"/>
        <v>27</v>
      </c>
      <c r="B540" s="18">
        <f t="shared" si="25"/>
        <v>27087</v>
      </c>
      <c r="C540" s="15" t="s">
        <v>3033</v>
      </c>
      <c r="D540" s="15">
        <f>IF(ISNA(VLOOKUP($C540&amp;"_2",[1]roadtype_submitted!$C$2:$D$1492,2,FALSE)),0.08,VLOOKUP($C540&amp;"_2",[1]roadtype_submitted!$C$2:$D$1492,2,FALSE))</f>
        <v>0.08</v>
      </c>
      <c r="E540" s="15">
        <f>IF(ISNA(VLOOKUP($C540&amp;"_4",[1]roadtype_submitted!$C$2:$D$1492,2,FALSE)),0.08,VLOOKUP($C540&amp;"_4",[1]roadtype_submitted!$C$2:$D$1492,2,FALSE))</f>
        <v>0.08</v>
      </c>
      <c r="F540" s="15" t="str">
        <f>IF(ISNA(VLOOKUP($C540&amp;"_2",[1]roadtype_submitted!$C$2:$D$1492,2,FALSE)),"MOVES","Submitted")</f>
        <v>MOVES</v>
      </c>
      <c r="G540" s="14">
        <f t="shared" si="26"/>
        <v>2</v>
      </c>
    </row>
    <row r="541" spans="1:7" x14ac:dyDescent="0.3">
      <c r="A541" s="16">
        <f t="shared" si="24"/>
        <v>27</v>
      </c>
      <c r="B541" s="18">
        <f t="shared" si="25"/>
        <v>27089</v>
      </c>
      <c r="C541" s="15" t="s">
        <v>3034</v>
      </c>
      <c r="D541" s="15">
        <f>IF(ISNA(VLOOKUP($C541&amp;"_2",[1]roadtype_submitted!$C$2:$D$1492,2,FALSE)),0.08,VLOOKUP($C541&amp;"_2",[1]roadtype_submitted!$C$2:$D$1492,2,FALSE))</f>
        <v>0.08</v>
      </c>
      <c r="E541" s="15">
        <f>IF(ISNA(VLOOKUP($C541&amp;"_4",[1]roadtype_submitted!$C$2:$D$1492,2,FALSE)),0.08,VLOOKUP($C541&amp;"_4",[1]roadtype_submitted!$C$2:$D$1492,2,FALSE))</f>
        <v>0.08</v>
      </c>
      <c r="F541" s="15" t="str">
        <f>IF(ISNA(VLOOKUP($C541&amp;"_2",[1]roadtype_submitted!$C$2:$D$1492,2,FALSE)),"MOVES","Submitted")</f>
        <v>MOVES</v>
      </c>
      <c r="G541" s="14">
        <f t="shared" si="26"/>
        <v>2</v>
      </c>
    </row>
    <row r="542" spans="1:7" x14ac:dyDescent="0.3">
      <c r="A542" s="16">
        <f t="shared" si="24"/>
        <v>27</v>
      </c>
      <c r="B542" s="18">
        <f t="shared" si="25"/>
        <v>27091</v>
      </c>
      <c r="C542" s="15" t="s">
        <v>3035</v>
      </c>
      <c r="D542" s="15">
        <f>IF(ISNA(VLOOKUP($C542&amp;"_2",[1]roadtype_submitted!$C$2:$D$1492,2,FALSE)),0.08,VLOOKUP($C542&amp;"_2",[1]roadtype_submitted!$C$2:$D$1492,2,FALSE))</f>
        <v>0.08</v>
      </c>
      <c r="E542" s="15">
        <f>IF(ISNA(VLOOKUP($C542&amp;"_4",[1]roadtype_submitted!$C$2:$D$1492,2,FALSE)),0.08,VLOOKUP($C542&amp;"_4",[1]roadtype_submitted!$C$2:$D$1492,2,FALSE))</f>
        <v>0.08</v>
      </c>
      <c r="F542" s="15" t="str">
        <f>IF(ISNA(VLOOKUP($C542&amp;"_2",[1]roadtype_submitted!$C$2:$D$1492,2,FALSE)),"MOVES","Submitted")</f>
        <v>MOVES</v>
      </c>
      <c r="G542" s="14">
        <f t="shared" si="26"/>
        <v>2</v>
      </c>
    </row>
    <row r="543" spans="1:7" x14ac:dyDescent="0.3">
      <c r="A543" s="16">
        <f t="shared" si="24"/>
        <v>27</v>
      </c>
      <c r="B543" s="18">
        <f t="shared" si="25"/>
        <v>27093</v>
      </c>
      <c r="C543" s="15" t="s">
        <v>3036</v>
      </c>
      <c r="D543" s="15">
        <f>IF(ISNA(VLOOKUP($C543&amp;"_2",[1]roadtype_submitted!$C$2:$D$1492,2,FALSE)),0.08,VLOOKUP($C543&amp;"_2",[1]roadtype_submitted!$C$2:$D$1492,2,FALSE))</f>
        <v>0.08</v>
      </c>
      <c r="E543" s="15">
        <f>IF(ISNA(VLOOKUP($C543&amp;"_4",[1]roadtype_submitted!$C$2:$D$1492,2,FALSE)),0.08,VLOOKUP($C543&amp;"_4",[1]roadtype_submitted!$C$2:$D$1492,2,FALSE))</f>
        <v>0.08</v>
      </c>
      <c r="F543" s="15" t="str">
        <f>IF(ISNA(VLOOKUP($C543&amp;"_2",[1]roadtype_submitted!$C$2:$D$1492,2,FALSE)),"MOVES","Submitted")</f>
        <v>MOVES</v>
      </c>
      <c r="G543" s="14">
        <f t="shared" si="26"/>
        <v>2</v>
      </c>
    </row>
    <row r="544" spans="1:7" x14ac:dyDescent="0.3">
      <c r="A544" s="16">
        <f t="shared" si="24"/>
        <v>27</v>
      </c>
      <c r="B544" s="18">
        <f t="shared" si="25"/>
        <v>27095</v>
      </c>
      <c r="C544" s="15" t="s">
        <v>3037</v>
      </c>
      <c r="D544" s="15">
        <f>IF(ISNA(VLOOKUP($C544&amp;"_2",[1]roadtype_submitted!$C$2:$D$1492,2,FALSE)),0.08,VLOOKUP($C544&amp;"_2",[1]roadtype_submitted!$C$2:$D$1492,2,FALSE))</f>
        <v>0.08</v>
      </c>
      <c r="E544" s="15">
        <f>IF(ISNA(VLOOKUP($C544&amp;"_4",[1]roadtype_submitted!$C$2:$D$1492,2,FALSE)),0.08,VLOOKUP($C544&amp;"_4",[1]roadtype_submitted!$C$2:$D$1492,2,FALSE))</f>
        <v>0.08</v>
      </c>
      <c r="F544" s="15" t="str">
        <f>IF(ISNA(VLOOKUP($C544&amp;"_2",[1]roadtype_submitted!$C$2:$D$1492,2,FALSE)),"MOVES","Submitted")</f>
        <v>MOVES</v>
      </c>
      <c r="G544" s="14">
        <f t="shared" si="26"/>
        <v>2</v>
      </c>
    </row>
    <row r="545" spans="1:7" x14ac:dyDescent="0.3">
      <c r="A545" s="16">
        <f t="shared" si="24"/>
        <v>27</v>
      </c>
      <c r="B545" s="18">
        <f t="shared" si="25"/>
        <v>27097</v>
      </c>
      <c r="C545" s="15" t="s">
        <v>3038</v>
      </c>
      <c r="D545" s="15">
        <f>IF(ISNA(VLOOKUP($C545&amp;"_2",[1]roadtype_submitted!$C$2:$D$1492,2,FALSE)),0.08,VLOOKUP($C545&amp;"_2",[1]roadtype_submitted!$C$2:$D$1492,2,FALSE))</f>
        <v>0.08</v>
      </c>
      <c r="E545" s="15">
        <f>IF(ISNA(VLOOKUP($C545&amp;"_4",[1]roadtype_submitted!$C$2:$D$1492,2,FALSE)),0.08,VLOOKUP($C545&amp;"_4",[1]roadtype_submitted!$C$2:$D$1492,2,FALSE))</f>
        <v>0.08</v>
      </c>
      <c r="F545" s="15" t="str">
        <f>IF(ISNA(VLOOKUP($C545&amp;"_2",[1]roadtype_submitted!$C$2:$D$1492,2,FALSE)),"MOVES","Submitted")</f>
        <v>MOVES</v>
      </c>
      <c r="G545" s="14">
        <f t="shared" si="26"/>
        <v>2</v>
      </c>
    </row>
    <row r="546" spans="1:7" x14ac:dyDescent="0.3">
      <c r="A546" s="16">
        <f t="shared" si="24"/>
        <v>27</v>
      </c>
      <c r="B546" s="18">
        <f t="shared" si="25"/>
        <v>27099</v>
      </c>
      <c r="C546" s="15" t="s">
        <v>3039</v>
      </c>
      <c r="D546" s="15">
        <f>IF(ISNA(VLOOKUP($C546&amp;"_2",[1]roadtype_submitted!$C$2:$D$1492,2,FALSE)),0.08,VLOOKUP($C546&amp;"_2",[1]roadtype_submitted!$C$2:$D$1492,2,FALSE))</f>
        <v>0.08</v>
      </c>
      <c r="E546" s="15">
        <f>IF(ISNA(VLOOKUP($C546&amp;"_4",[1]roadtype_submitted!$C$2:$D$1492,2,FALSE)),0.08,VLOOKUP($C546&amp;"_4",[1]roadtype_submitted!$C$2:$D$1492,2,FALSE))</f>
        <v>0.08</v>
      </c>
      <c r="F546" s="15" t="str">
        <f>IF(ISNA(VLOOKUP($C546&amp;"_2",[1]roadtype_submitted!$C$2:$D$1492,2,FALSE)),"MOVES","Submitted")</f>
        <v>MOVES</v>
      </c>
      <c r="G546" s="14">
        <f t="shared" si="26"/>
        <v>2</v>
      </c>
    </row>
    <row r="547" spans="1:7" x14ac:dyDescent="0.3">
      <c r="A547" s="16">
        <f t="shared" si="24"/>
        <v>27</v>
      </c>
      <c r="B547" s="18">
        <f t="shared" si="25"/>
        <v>27101</v>
      </c>
      <c r="C547" s="15" t="s">
        <v>3040</v>
      </c>
      <c r="D547" s="15">
        <f>IF(ISNA(VLOOKUP($C547&amp;"_2",[1]roadtype_submitted!$C$2:$D$1492,2,FALSE)),0.08,VLOOKUP($C547&amp;"_2",[1]roadtype_submitted!$C$2:$D$1492,2,FALSE))</f>
        <v>0.08</v>
      </c>
      <c r="E547" s="15">
        <f>IF(ISNA(VLOOKUP($C547&amp;"_4",[1]roadtype_submitted!$C$2:$D$1492,2,FALSE)),0.08,VLOOKUP($C547&amp;"_4",[1]roadtype_submitted!$C$2:$D$1492,2,FALSE))</f>
        <v>0.08</v>
      </c>
      <c r="F547" s="15" t="str">
        <f>IF(ISNA(VLOOKUP($C547&amp;"_2",[1]roadtype_submitted!$C$2:$D$1492,2,FALSE)),"MOVES","Submitted")</f>
        <v>MOVES</v>
      </c>
      <c r="G547" s="14">
        <f t="shared" si="26"/>
        <v>2</v>
      </c>
    </row>
    <row r="548" spans="1:7" x14ac:dyDescent="0.3">
      <c r="A548" s="16">
        <f t="shared" si="24"/>
        <v>27</v>
      </c>
      <c r="B548" s="18">
        <f t="shared" si="25"/>
        <v>27103</v>
      </c>
      <c r="C548" s="15" t="s">
        <v>3041</v>
      </c>
      <c r="D548" s="15">
        <f>IF(ISNA(VLOOKUP($C548&amp;"_2",[1]roadtype_submitted!$C$2:$D$1492,2,FALSE)),0.08,VLOOKUP($C548&amp;"_2",[1]roadtype_submitted!$C$2:$D$1492,2,FALSE))</f>
        <v>0.08</v>
      </c>
      <c r="E548" s="15">
        <f>IF(ISNA(VLOOKUP($C548&amp;"_4",[1]roadtype_submitted!$C$2:$D$1492,2,FALSE)),0.08,VLOOKUP($C548&amp;"_4",[1]roadtype_submitted!$C$2:$D$1492,2,FALSE))</f>
        <v>0.08</v>
      </c>
      <c r="F548" s="15" t="str">
        <f>IF(ISNA(VLOOKUP($C548&amp;"_2",[1]roadtype_submitted!$C$2:$D$1492,2,FALSE)),"MOVES","Submitted")</f>
        <v>MOVES</v>
      </c>
      <c r="G548" s="14">
        <f t="shared" si="26"/>
        <v>2</v>
      </c>
    </row>
    <row r="549" spans="1:7" x14ac:dyDescent="0.3">
      <c r="A549" s="16">
        <f t="shared" si="24"/>
        <v>27</v>
      </c>
      <c r="B549" s="18">
        <f t="shared" si="25"/>
        <v>27105</v>
      </c>
      <c r="C549" s="15" t="s">
        <v>3042</v>
      </c>
      <c r="D549" s="15">
        <f>IF(ISNA(VLOOKUP($C549&amp;"_2",[1]roadtype_submitted!$C$2:$D$1492,2,FALSE)),0.08,VLOOKUP($C549&amp;"_2",[1]roadtype_submitted!$C$2:$D$1492,2,FALSE))</f>
        <v>0.08</v>
      </c>
      <c r="E549" s="15">
        <f>IF(ISNA(VLOOKUP($C549&amp;"_4",[1]roadtype_submitted!$C$2:$D$1492,2,FALSE)),0.08,VLOOKUP($C549&amp;"_4",[1]roadtype_submitted!$C$2:$D$1492,2,FALSE))</f>
        <v>0.08</v>
      </c>
      <c r="F549" s="15" t="str">
        <f>IF(ISNA(VLOOKUP($C549&amp;"_2",[1]roadtype_submitted!$C$2:$D$1492,2,FALSE)),"MOVES","Submitted")</f>
        <v>MOVES</v>
      </c>
      <c r="G549" s="14">
        <f t="shared" si="26"/>
        <v>2</v>
      </c>
    </row>
    <row r="550" spans="1:7" x14ac:dyDescent="0.3">
      <c r="A550" s="16">
        <f t="shared" si="24"/>
        <v>27</v>
      </c>
      <c r="B550" s="18">
        <f t="shared" si="25"/>
        <v>27107</v>
      </c>
      <c r="C550" s="15" t="s">
        <v>3043</v>
      </c>
      <c r="D550" s="15">
        <f>IF(ISNA(VLOOKUP($C550&amp;"_2",[1]roadtype_submitted!$C$2:$D$1492,2,FALSE)),0.08,VLOOKUP($C550&amp;"_2",[1]roadtype_submitted!$C$2:$D$1492,2,FALSE))</f>
        <v>0.08</v>
      </c>
      <c r="E550" s="15">
        <f>IF(ISNA(VLOOKUP($C550&amp;"_4",[1]roadtype_submitted!$C$2:$D$1492,2,FALSE)),0.08,VLOOKUP($C550&amp;"_4",[1]roadtype_submitted!$C$2:$D$1492,2,FALSE))</f>
        <v>0.08</v>
      </c>
      <c r="F550" s="15" t="str">
        <f>IF(ISNA(VLOOKUP($C550&amp;"_2",[1]roadtype_submitted!$C$2:$D$1492,2,FALSE)),"MOVES","Submitted")</f>
        <v>MOVES</v>
      </c>
      <c r="G550" s="14">
        <f t="shared" si="26"/>
        <v>2</v>
      </c>
    </row>
    <row r="551" spans="1:7" x14ac:dyDescent="0.3">
      <c r="A551" s="16">
        <f t="shared" si="24"/>
        <v>27</v>
      </c>
      <c r="B551" s="18">
        <f t="shared" si="25"/>
        <v>27109</v>
      </c>
      <c r="C551" s="15" t="s">
        <v>3044</v>
      </c>
      <c r="D551" s="15">
        <f>IF(ISNA(VLOOKUP($C551&amp;"_2",[1]roadtype_submitted!$C$2:$D$1492,2,FALSE)),0.08,VLOOKUP($C551&amp;"_2",[1]roadtype_submitted!$C$2:$D$1492,2,FALSE))</f>
        <v>0.08</v>
      </c>
      <c r="E551" s="15">
        <f>IF(ISNA(VLOOKUP($C551&amp;"_4",[1]roadtype_submitted!$C$2:$D$1492,2,FALSE)),0.08,VLOOKUP($C551&amp;"_4",[1]roadtype_submitted!$C$2:$D$1492,2,FALSE))</f>
        <v>0.08</v>
      </c>
      <c r="F551" s="15" t="str">
        <f>IF(ISNA(VLOOKUP($C551&amp;"_2",[1]roadtype_submitted!$C$2:$D$1492,2,FALSE)),"MOVES","Submitted")</f>
        <v>MOVES</v>
      </c>
      <c r="G551" s="14">
        <f t="shared" si="26"/>
        <v>2</v>
      </c>
    </row>
    <row r="552" spans="1:7" x14ac:dyDescent="0.3">
      <c r="A552" s="16">
        <f t="shared" si="24"/>
        <v>27</v>
      </c>
      <c r="B552" s="18">
        <f t="shared" si="25"/>
        <v>27111</v>
      </c>
      <c r="C552" s="15" t="s">
        <v>3045</v>
      </c>
      <c r="D552" s="15">
        <f>IF(ISNA(VLOOKUP($C552&amp;"_2",[1]roadtype_submitted!$C$2:$D$1492,2,FALSE)),0.08,VLOOKUP($C552&amp;"_2",[1]roadtype_submitted!$C$2:$D$1492,2,FALSE))</f>
        <v>0.08</v>
      </c>
      <c r="E552" s="15">
        <f>IF(ISNA(VLOOKUP($C552&amp;"_4",[1]roadtype_submitted!$C$2:$D$1492,2,FALSE)),0.08,VLOOKUP($C552&amp;"_4",[1]roadtype_submitted!$C$2:$D$1492,2,FALSE))</f>
        <v>0.08</v>
      </c>
      <c r="F552" s="15" t="str">
        <f>IF(ISNA(VLOOKUP($C552&amp;"_2",[1]roadtype_submitted!$C$2:$D$1492,2,FALSE)),"MOVES","Submitted")</f>
        <v>MOVES</v>
      </c>
      <c r="G552" s="14">
        <f t="shared" si="26"/>
        <v>2</v>
      </c>
    </row>
    <row r="553" spans="1:7" x14ac:dyDescent="0.3">
      <c r="A553" s="16">
        <f t="shared" si="24"/>
        <v>27</v>
      </c>
      <c r="B553" s="18">
        <f t="shared" si="25"/>
        <v>27113</v>
      </c>
      <c r="C553" s="15" t="s">
        <v>3046</v>
      </c>
      <c r="D553" s="15">
        <f>IF(ISNA(VLOOKUP($C553&amp;"_2",[1]roadtype_submitted!$C$2:$D$1492,2,FALSE)),0.08,VLOOKUP($C553&amp;"_2",[1]roadtype_submitted!$C$2:$D$1492,2,FALSE))</f>
        <v>0.08</v>
      </c>
      <c r="E553" s="15">
        <f>IF(ISNA(VLOOKUP($C553&amp;"_4",[1]roadtype_submitted!$C$2:$D$1492,2,FALSE)),0.08,VLOOKUP($C553&amp;"_4",[1]roadtype_submitted!$C$2:$D$1492,2,FALSE))</f>
        <v>0.08</v>
      </c>
      <c r="F553" s="15" t="str">
        <f>IF(ISNA(VLOOKUP($C553&amp;"_2",[1]roadtype_submitted!$C$2:$D$1492,2,FALSE)),"MOVES","Submitted")</f>
        <v>MOVES</v>
      </c>
      <c r="G553" s="14">
        <f t="shared" si="26"/>
        <v>2</v>
      </c>
    </row>
    <row r="554" spans="1:7" x14ac:dyDescent="0.3">
      <c r="A554" s="16">
        <f t="shared" si="24"/>
        <v>27</v>
      </c>
      <c r="B554" s="18">
        <f t="shared" si="25"/>
        <v>27115</v>
      </c>
      <c r="C554" s="15" t="s">
        <v>3047</v>
      </c>
      <c r="D554" s="15">
        <f>IF(ISNA(VLOOKUP($C554&amp;"_2",[1]roadtype_submitted!$C$2:$D$1492,2,FALSE)),0.08,VLOOKUP($C554&amp;"_2",[1]roadtype_submitted!$C$2:$D$1492,2,FALSE))</f>
        <v>0.08</v>
      </c>
      <c r="E554" s="15">
        <f>IF(ISNA(VLOOKUP($C554&amp;"_4",[1]roadtype_submitted!$C$2:$D$1492,2,FALSE)),0.08,VLOOKUP($C554&amp;"_4",[1]roadtype_submitted!$C$2:$D$1492,2,FALSE))</f>
        <v>0.08</v>
      </c>
      <c r="F554" s="15" t="str">
        <f>IF(ISNA(VLOOKUP($C554&amp;"_2",[1]roadtype_submitted!$C$2:$D$1492,2,FALSE)),"MOVES","Submitted")</f>
        <v>MOVES</v>
      </c>
      <c r="G554" s="14">
        <f t="shared" si="26"/>
        <v>2</v>
      </c>
    </row>
    <row r="555" spans="1:7" x14ac:dyDescent="0.3">
      <c r="A555" s="16">
        <f t="shared" si="24"/>
        <v>27</v>
      </c>
      <c r="B555" s="18">
        <f t="shared" si="25"/>
        <v>27117</v>
      </c>
      <c r="C555" s="15" t="s">
        <v>3048</v>
      </c>
      <c r="D555" s="15">
        <f>IF(ISNA(VLOOKUP($C555&amp;"_2",[1]roadtype_submitted!$C$2:$D$1492,2,FALSE)),0.08,VLOOKUP($C555&amp;"_2",[1]roadtype_submitted!$C$2:$D$1492,2,FALSE))</f>
        <v>0.08</v>
      </c>
      <c r="E555" s="15">
        <f>IF(ISNA(VLOOKUP($C555&amp;"_4",[1]roadtype_submitted!$C$2:$D$1492,2,FALSE)),0.08,VLOOKUP($C555&amp;"_4",[1]roadtype_submitted!$C$2:$D$1492,2,FALSE))</f>
        <v>0.08</v>
      </c>
      <c r="F555" s="15" t="str">
        <f>IF(ISNA(VLOOKUP($C555&amp;"_2",[1]roadtype_submitted!$C$2:$D$1492,2,FALSE)),"MOVES","Submitted")</f>
        <v>MOVES</v>
      </c>
      <c r="G555" s="14">
        <f t="shared" si="26"/>
        <v>2</v>
      </c>
    </row>
    <row r="556" spans="1:7" x14ac:dyDescent="0.3">
      <c r="A556" s="16">
        <f t="shared" si="24"/>
        <v>27</v>
      </c>
      <c r="B556" s="18">
        <f t="shared" si="25"/>
        <v>27119</v>
      </c>
      <c r="C556" s="15" t="s">
        <v>3049</v>
      </c>
      <c r="D556" s="15">
        <f>IF(ISNA(VLOOKUP($C556&amp;"_2",[1]roadtype_submitted!$C$2:$D$1492,2,FALSE)),0.08,VLOOKUP($C556&amp;"_2",[1]roadtype_submitted!$C$2:$D$1492,2,FALSE))</f>
        <v>0.08</v>
      </c>
      <c r="E556" s="15">
        <f>IF(ISNA(VLOOKUP($C556&amp;"_4",[1]roadtype_submitted!$C$2:$D$1492,2,FALSE)),0.08,VLOOKUP($C556&amp;"_4",[1]roadtype_submitted!$C$2:$D$1492,2,FALSE))</f>
        <v>0.08</v>
      </c>
      <c r="F556" s="15" t="str">
        <f>IF(ISNA(VLOOKUP($C556&amp;"_2",[1]roadtype_submitted!$C$2:$D$1492,2,FALSE)),"MOVES","Submitted")</f>
        <v>MOVES</v>
      </c>
      <c r="G556" s="14">
        <f t="shared" si="26"/>
        <v>2</v>
      </c>
    </row>
    <row r="557" spans="1:7" x14ac:dyDescent="0.3">
      <c r="A557" s="16">
        <f t="shared" si="24"/>
        <v>27</v>
      </c>
      <c r="B557" s="18">
        <f t="shared" si="25"/>
        <v>27121</v>
      </c>
      <c r="C557" s="15" t="s">
        <v>3050</v>
      </c>
      <c r="D557" s="15">
        <f>IF(ISNA(VLOOKUP($C557&amp;"_2",[1]roadtype_submitted!$C$2:$D$1492,2,FALSE)),0.08,VLOOKUP($C557&amp;"_2",[1]roadtype_submitted!$C$2:$D$1492,2,FALSE))</f>
        <v>0.08</v>
      </c>
      <c r="E557" s="15">
        <f>IF(ISNA(VLOOKUP($C557&amp;"_4",[1]roadtype_submitted!$C$2:$D$1492,2,FALSE)),0.08,VLOOKUP($C557&amp;"_4",[1]roadtype_submitted!$C$2:$D$1492,2,FALSE))</f>
        <v>0.08</v>
      </c>
      <c r="F557" s="15" t="str">
        <f>IF(ISNA(VLOOKUP($C557&amp;"_2",[1]roadtype_submitted!$C$2:$D$1492,2,FALSE)),"MOVES","Submitted")</f>
        <v>MOVES</v>
      </c>
      <c r="G557" s="14">
        <f t="shared" si="26"/>
        <v>2</v>
      </c>
    </row>
    <row r="558" spans="1:7" x14ac:dyDescent="0.3">
      <c r="A558" s="16">
        <f t="shared" si="24"/>
        <v>27</v>
      </c>
      <c r="B558" s="18">
        <f t="shared" si="25"/>
        <v>27123</v>
      </c>
      <c r="C558" s="15" t="s">
        <v>3051</v>
      </c>
      <c r="D558" s="15">
        <f>IF(ISNA(VLOOKUP($C558&amp;"_2",[1]roadtype_submitted!$C$2:$D$1492,2,FALSE)),0.08,VLOOKUP($C558&amp;"_2",[1]roadtype_submitted!$C$2:$D$1492,2,FALSE))</f>
        <v>0.08</v>
      </c>
      <c r="E558" s="15">
        <f>IF(ISNA(VLOOKUP($C558&amp;"_4",[1]roadtype_submitted!$C$2:$D$1492,2,FALSE)),0.08,VLOOKUP($C558&amp;"_4",[1]roadtype_submitted!$C$2:$D$1492,2,FALSE))</f>
        <v>0.08</v>
      </c>
      <c r="F558" s="15" t="str">
        <f>IF(ISNA(VLOOKUP($C558&amp;"_2",[1]roadtype_submitted!$C$2:$D$1492,2,FALSE)),"MOVES","Submitted")</f>
        <v>MOVES</v>
      </c>
      <c r="G558" s="14">
        <f t="shared" si="26"/>
        <v>2</v>
      </c>
    </row>
    <row r="559" spans="1:7" x14ac:dyDescent="0.3">
      <c r="A559" s="16">
        <f t="shared" si="24"/>
        <v>27</v>
      </c>
      <c r="B559" s="18">
        <f t="shared" si="25"/>
        <v>27125</v>
      </c>
      <c r="C559" s="15" t="s">
        <v>3052</v>
      </c>
      <c r="D559" s="15">
        <f>IF(ISNA(VLOOKUP($C559&amp;"_2",[1]roadtype_submitted!$C$2:$D$1492,2,FALSE)),0.08,VLOOKUP($C559&amp;"_2",[1]roadtype_submitted!$C$2:$D$1492,2,FALSE))</f>
        <v>0.08</v>
      </c>
      <c r="E559" s="15">
        <f>IF(ISNA(VLOOKUP($C559&amp;"_4",[1]roadtype_submitted!$C$2:$D$1492,2,FALSE)),0.08,VLOOKUP($C559&amp;"_4",[1]roadtype_submitted!$C$2:$D$1492,2,FALSE))</f>
        <v>0.08</v>
      </c>
      <c r="F559" s="15" t="str">
        <f>IF(ISNA(VLOOKUP($C559&amp;"_2",[1]roadtype_submitted!$C$2:$D$1492,2,FALSE)),"MOVES","Submitted")</f>
        <v>MOVES</v>
      </c>
      <c r="G559" s="14">
        <f t="shared" si="26"/>
        <v>2</v>
      </c>
    </row>
    <row r="560" spans="1:7" x14ac:dyDescent="0.3">
      <c r="A560" s="16">
        <f t="shared" si="24"/>
        <v>27</v>
      </c>
      <c r="B560" s="18">
        <f t="shared" si="25"/>
        <v>27127</v>
      </c>
      <c r="C560" s="15" t="s">
        <v>3053</v>
      </c>
      <c r="D560" s="15">
        <f>IF(ISNA(VLOOKUP($C560&amp;"_2",[1]roadtype_submitted!$C$2:$D$1492,2,FALSE)),0.08,VLOOKUP($C560&amp;"_2",[1]roadtype_submitted!$C$2:$D$1492,2,FALSE))</f>
        <v>0.08</v>
      </c>
      <c r="E560" s="15">
        <f>IF(ISNA(VLOOKUP($C560&amp;"_4",[1]roadtype_submitted!$C$2:$D$1492,2,FALSE)),0.08,VLOOKUP($C560&amp;"_4",[1]roadtype_submitted!$C$2:$D$1492,2,FALSE))</f>
        <v>0.08</v>
      </c>
      <c r="F560" s="15" t="str">
        <f>IF(ISNA(VLOOKUP($C560&amp;"_2",[1]roadtype_submitted!$C$2:$D$1492,2,FALSE)),"MOVES","Submitted")</f>
        <v>MOVES</v>
      </c>
      <c r="G560" s="14">
        <f t="shared" si="26"/>
        <v>2</v>
      </c>
    </row>
    <row r="561" spans="1:7" x14ac:dyDescent="0.3">
      <c r="A561" s="16">
        <f t="shared" si="24"/>
        <v>27</v>
      </c>
      <c r="B561" s="18">
        <f t="shared" si="25"/>
        <v>27129</v>
      </c>
      <c r="C561" s="15" t="s">
        <v>3054</v>
      </c>
      <c r="D561" s="15">
        <f>IF(ISNA(VLOOKUP($C561&amp;"_2",[1]roadtype_submitted!$C$2:$D$1492,2,FALSE)),0.08,VLOOKUP($C561&amp;"_2",[1]roadtype_submitted!$C$2:$D$1492,2,FALSE))</f>
        <v>0.08</v>
      </c>
      <c r="E561" s="15">
        <f>IF(ISNA(VLOOKUP($C561&amp;"_4",[1]roadtype_submitted!$C$2:$D$1492,2,FALSE)),0.08,VLOOKUP($C561&amp;"_4",[1]roadtype_submitted!$C$2:$D$1492,2,FALSE))</f>
        <v>0.08</v>
      </c>
      <c r="F561" s="15" t="str">
        <f>IF(ISNA(VLOOKUP($C561&amp;"_2",[1]roadtype_submitted!$C$2:$D$1492,2,FALSE)),"MOVES","Submitted")</f>
        <v>MOVES</v>
      </c>
      <c r="G561" s="14">
        <f t="shared" si="26"/>
        <v>2</v>
      </c>
    </row>
    <row r="562" spans="1:7" x14ac:dyDescent="0.3">
      <c r="A562" s="16">
        <f t="shared" si="24"/>
        <v>27</v>
      </c>
      <c r="B562" s="18">
        <f t="shared" si="25"/>
        <v>27131</v>
      </c>
      <c r="C562" s="15" t="s">
        <v>3055</v>
      </c>
      <c r="D562" s="15">
        <f>IF(ISNA(VLOOKUP($C562&amp;"_2",[1]roadtype_submitted!$C$2:$D$1492,2,FALSE)),0.08,VLOOKUP($C562&amp;"_2",[1]roadtype_submitted!$C$2:$D$1492,2,FALSE))</f>
        <v>0.08</v>
      </c>
      <c r="E562" s="15">
        <f>IF(ISNA(VLOOKUP($C562&amp;"_4",[1]roadtype_submitted!$C$2:$D$1492,2,FALSE)),0.08,VLOOKUP($C562&amp;"_4",[1]roadtype_submitted!$C$2:$D$1492,2,FALSE))</f>
        <v>0.08</v>
      </c>
      <c r="F562" s="15" t="str">
        <f>IF(ISNA(VLOOKUP($C562&amp;"_2",[1]roadtype_submitted!$C$2:$D$1492,2,FALSE)),"MOVES","Submitted")</f>
        <v>MOVES</v>
      </c>
      <c r="G562" s="14">
        <f t="shared" si="26"/>
        <v>2</v>
      </c>
    </row>
    <row r="563" spans="1:7" x14ac:dyDescent="0.3">
      <c r="A563" s="16">
        <f t="shared" si="24"/>
        <v>27</v>
      </c>
      <c r="B563" s="18">
        <f t="shared" si="25"/>
        <v>27133</v>
      </c>
      <c r="C563" s="15" t="s">
        <v>3056</v>
      </c>
      <c r="D563" s="15">
        <f>IF(ISNA(VLOOKUP($C563&amp;"_2",[1]roadtype_submitted!$C$2:$D$1492,2,FALSE)),0.08,VLOOKUP($C563&amp;"_2",[1]roadtype_submitted!$C$2:$D$1492,2,FALSE))</f>
        <v>0.08</v>
      </c>
      <c r="E563" s="15">
        <f>IF(ISNA(VLOOKUP($C563&amp;"_4",[1]roadtype_submitted!$C$2:$D$1492,2,FALSE)),0.08,VLOOKUP($C563&amp;"_4",[1]roadtype_submitted!$C$2:$D$1492,2,FALSE))</f>
        <v>0.08</v>
      </c>
      <c r="F563" s="15" t="str">
        <f>IF(ISNA(VLOOKUP($C563&amp;"_2",[1]roadtype_submitted!$C$2:$D$1492,2,FALSE)),"MOVES","Submitted")</f>
        <v>MOVES</v>
      </c>
      <c r="G563" s="14">
        <f t="shared" si="26"/>
        <v>2</v>
      </c>
    </row>
    <row r="564" spans="1:7" x14ac:dyDescent="0.3">
      <c r="A564" s="16">
        <f t="shared" si="24"/>
        <v>27</v>
      </c>
      <c r="B564" s="18">
        <f t="shared" si="25"/>
        <v>27135</v>
      </c>
      <c r="C564" s="15" t="s">
        <v>3057</v>
      </c>
      <c r="D564" s="15">
        <f>IF(ISNA(VLOOKUP($C564&amp;"_2",[1]roadtype_submitted!$C$2:$D$1492,2,FALSE)),0.08,VLOOKUP($C564&amp;"_2",[1]roadtype_submitted!$C$2:$D$1492,2,FALSE))</f>
        <v>0.08</v>
      </c>
      <c r="E564" s="15">
        <f>IF(ISNA(VLOOKUP($C564&amp;"_4",[1]roadtype_submitted!$C$2:$D$1492,2,FALSE)),0.08,VLOOKUP($C564&amp;"_4",[1]roadtype_submitted!$C$2:$D$1492,2,FALSE))</f>
        <v>0.08</v>
      </c>
      <c r="F564" s="15" t="str">
        <f>IF(ISNA(VLOOKUP($C564&amp;"_2",[1]roadtype_submitted!$C$2:$D$1492,2,FALSE)),"MOVES","Submitted")</f>
        <v>MOVES</v>
      </c>
      <c r="G564" s="14">
        <f t="shared" si="26"/>
        <v>2</v>
      </c>
    </row>
    <row r="565" spans="1:7" x14ac:dyDescent="0.3">
      <c r="A565" s="16">
        <f t="shared" si="24"/>
        <v>27</v>
      </c>
      <c r="B565" s="18">
        <f t="shared" si="25"/>
        <v>27137</v>
      </c>
      <c r="C565" s="15" t="s">
        <v>3058</v>
      </c>
      <c r="D565" s="15">
        <f>IF(ISNA(VLOOKUP($C565&amp;"_2",[1]roadtype_submitted!$C$2:$D$1492,2,FALSE)),0.08,VLOOKUP($C565&amp;"_2",[1]roadtype_submitted!$C$2:$D$1492,2,FALSE))</f>
        <v>0.08</v>
      </c>
      <c r="E565" s="15">
        <f>IF(ISNA(VLOOKUP($C565&amp;"_4",[1]roadtype_submitted!$C$2:$D$1492,2,FALSE)),0.08,VLOOKUP($C565&amp;"_4",[1]roadtype_submitted!$C$2:$D$1492,2,FALSE))</f>
        <v>0.08</v>
      </c>
      <c r="F565" s="15" t="str">
        <f>IF(ISNA(VLOOKUP($C565&amp;"_2",[1]roadtype_submitted!$C$2:$D$1492,2,FALSE)),"MOVES","Submitted")</f>
        <v>MOVES</v>
      </c>
      <c r="G565" s="14">
        <f t="shared" si="26"/>
        <v>2</v>
      </c>
    </row>
    <row r="566" spans="1:7" x14ac:dyDescent="0.3">
      <c r="A566" s="16">
        <f t="shared" si="24"/>
        <v>27</v>
      </c>
      <c r="B566" s="18">
        <f t="shared" si="25"/>
        <v>27139</v>
      </c>
      <c r="C566" s="15" t="s">
        <v>3059</v>
      </c>
      <c r="D566" s="15">
        <f>IF(ISNA(VLOOKUP($C566&amp;"_2",[1]roadtype_submitted!$C$2:$D$1492,2,FALSE)),0.08,VLOOKUP($C566&amp;"_2",[1]roadtype_submitted!$C$2:$D$1492,2,FALSE))</f>
        <v>0.08</v>
      </c>
      <c r="E566" s="15">
        <f>IF(ISNA(VLOOKUP($C566&amp;"_4",[1]roadtype_submitted!$C$2:$D$1492,2,FALSE)),0.08,VLOOKUP($C566&amp;"_4",[1]roadtype_submitted!$C$2:$D$1492,2,FALSE))</f>
        <v>0.08</v>
      </c>
      <c r="F566" s="15" t="str">
        <f>IF(ISNA(VLOOKUP($C566&amp;"_2",[1]roadtype_submitted!$C$2:$D$1492,2,FALSE)),"MOVES","Submitted")</f>
        <v>MOVES</v>
      </c>
      <c r="G566" s="14">
        <f t="shared" si="26"/>
        <v>2</v>
      </c>
    </row>
    <row r="567" spans="1:7" x14ac:dyDescent="0.3">
      <c r="A567" s="16">
        <f t="shared" si="24"/>
        <v>27</v>
      </c>
      <c r="B567" s="18">
        <f t="shared" si="25"/>
        <v>27141</v>
      </c>
      <c r="C567" s="15" t="s">
        <v>3060</v>
      </c>
      <c r="D567" s="15">
        <f>IF(ISNA(VLOOKUP($C567&amp;"_2",[1]roadtype_submitted!$C$2:$D$1492,2,FALSE)),0.08,VLOOKUP($C567&amp;"_2",[1]roadtype_submitted!$C$2:$D$1492,2,FALSE))</f>
        <v>0.08</v>
      </c>
      <c r="E567" s="15">
        <f>IF(ISNA(VLOOKUP($C567&amp;"_4",[1]roadtype_submitted!$C$2:$D$1492,2,FALSE)),0.08,VLOOKUP($C567&amp;"_4",[1]roadtype_submitted!$C$2:$D$1492,2,FALSE))</f>
        <v>0.08</v>
      </c>
      <c r="F567" s="15" t="str">
        <f>IF(ISNA(VLOOKUP($C567&amp;"_2",[1]roadtype_submitted!$C$2:$D$1492,2,FALSE)),"MOVES","Submitted")</f>
        <v>MOVES</v>
      </c>
      <c r="G567" s="14">
        <f t="shared" si="26"/>
        <v>2</v>
      </c>
    </row>
    <row r="568" spans="1:7" x14ac:dyDescent="0.3">
      <c r="A568" s="16">
        <f t="shared" si="24"/>
        <v>27</v>
      </c>
      <c r="B568" s="18">
        <f t="shared" si="25"/>
        <v>27143</v>
      </c>
      <c r="C568" s="15" t="s">
        <v>3061</v>
      </c>
      <c r="D568" s="15">
        <f>IF(ISNA(VLOOKUP($C568&amp;"_2",[1]roadtype_submitted!$C$2:$D$1492,2,FALSE)),0.08,VLOOKUP($C568&amp;"_2",[1]roadtype_submitted!$C$2:$D$1492,2,FALSE))</f>
        <v>0.08</v>
      </c>
      <c r="E568" s="15">
        <f>IF(ISNA(VLOOKUP($C568&amp;"_4",[1]roadtype_submitted!$C$2:$D$1492,2,FALSE)),0.08,VLOOKUP($C568&amp;"_4",[1]roadtype_submitted!$C$2:$D$1492,2,FALSE))</f>
        <v>0.08</v>
      </c>
      <c r="F568" s="15" t="str">
        <f>IF(ISNA(VLOOKUP($C568&amp;"_2",[1]roadtype_submitted!$C$2:$D$1492,2,FALSE)),"MOVES","Submitted")</f>
        <v>MOVES</v>
      </c>
      <c r="G568" s="14">
        <f t="shared" si="26"/>
        <v>2</v>
      </c>
    </row>
    <row r="569" spans="1:7" x14ac:dyDescent="0.3">
      <c r="A569" s="16">
        <f t="shared" si="24"/>
        <v>27</v>
      </c>
      <c r="B569" s="18">
        <f t="shared" si="25"/>
        <v>27145</v>
      </c>
      <c r="C569" s="15" t="s">
        <v>3062</v>
      </c>
      <c r="D569" s="15">
        <f>IF(ISNA(VLOOKUP($C569&amp;"_2",[1]roadtype_submitted!$C$2:$D$1492,2,FALSE)),0.08,VLOOKUP($C569&amp;"_2",[1]roadtype_submitted!$C$2:$D$1492,2,FALSE))</f>
        <v>0.08</v>
      </c>
      <c r="E569" s="15">
        <f>IF(ISNA(VLOOKUP($C569&amp;"_4",[1]roadtype_submitted!$C$2:$D$1492,2,FALSE)),0.08,VLOOKUP($C569&amp;"_4",[1]roadtype_submitted!$C$2:$D$1492,2,FALSE))</f>
        <v>0.08</v>
      </c>
      <c r="F569" s="15" t="str">
        <f>IF(ISNA(VLOOKUP($C569&amp;"_2",[1]roadtype_submitted!$C$2:$D$1492,2,FALSE)),"MOVES","Submitted")</f>
        <v>MOVES</v>
      </c>
      <c r="G569" s="14">
        <f t="shared" si="26"/>
        <v>2</v>
      </c>
    </row>
    <row r="570" spans="1:7" x14ac:dyDescent="0.3">
      <c r="A570" s="16">
        <f t="shared" si="24"/>
        <v>27</v>
      </c>
      <c r="B570" s="18">
        <f t="shared" si="25"/>
        <v>27147</v>
      </c>
      <c r="C570" s="15" t="s">
        <v>3063</v>
      </c>
      <c r="D570" s="15">
        <f>IF(ISNA(VLOOKUP($C570&amp;"_2",[1]roadtype_submitted!$C$2:$D$1492,2,FALSE)),0.08,VLOOKUP($C570&amp;"_2",[1]roadtype_submitted!$C$2:$D$1492,2,FALSE))</f>
        <v>0.08</v>
      </c>
      <c r="E570" s="15">
        <f>IF(ISNA(VLOOKUP($C570&amp;"_4",[1]roadtype_submitted!$C$2:$D$1492,2,FALSE)),0.08,VLOOKUP($C570&amp;"_4",[1]roadtype_submitted!$C$2:$D$1492,2,FALSE))</f>
        <v>0.08</v>
      </c>
      <c r="F570" s="15" t="str">
        <f>IF(ISNA(VLOOKUP($C570&amp;"_2",[1]roadtype_submitted!$C$2:$D$1492,2,FALSE)),"MOVES","Submitted")</f>
        <v>MOVES</v>
      </c>
      <c r="G570" s="14">
        <f t="shared" si="26"/>
        <v>2</v>
      </c>
    </row>
    <row r="571" spans="1:7" x14ac:dyDescent="0.3">
      <c r="A571" s="16">
        <f t="shared" si="24"/>
        <v>27</v>
      </c>
      <c r="B571" s="18">
        <f t="shared" si="25"/>
        <v>27149</v>
      </c>
      <c r="C571" s="15" t="s">
        <v>3064</v>
      </c>
      <c r="D571" s="15">
        <f>IF(ISNA(VLOOKUP($C571&amp;"_2",[1]roadtype_submitted!$C$2:$D$1492,2,FALSE)),0.08,VLOOKUP($C571&amp;"_2",[1]roadtype_submitted!$C$2:$D$1492,2,FALSE))</f>
        <v>0.08</v>
      </c>
      <c r="E571" s="15">
        <f>IF(ISNA(VLOOKUP($C571&amp;"_4",[1]roadtype_submitted!$C$2:$D$1492,2,FALSE)),0.08,VLOOKUP($C571&amp;"_4",[1]roadtype_submitted!$C$2:$D$1492,2,FALSE))</f>
        <v>0.08</v>
      </c>
      <c r="F571" s="15" t="str">
        <f>IF(ISNA(VLOOKUP($C571&amp;"_2",[1]roadtype_submitted!$C$2:$D$1492,2,FALSE)),"MOVES","Submitted")</f>
        <v>MOVES</v>
      </c>
      <c r="G571" s="14">
        <f t="shared" si="26"/>
        <v>2</v>
      </c>
    </row>
    <row r="572" spans="1:7" x14ac:dyDescent="0.3">
      <c r="A572" s="16">
        <f t="shared" si="24"/>
        <v>27</v>
      </c>
      <c r="B572" s="18">
        <f t="shared" si="25"/>
        <v>27151</v>
      </c>
      <c r="C572" s="15" t="s">
        <v>3065</v>
      </c>
      <c r="D572" s="15">
        <f>IF(ISNA(VLOOKUP($C572&amp;"_2",[1]roadtype_submitted!$C$2:$D$1492,2,FALSE)),0.08,VLOOKUP($C572&amp;"_2",[1]roadtype_submitted!$C$2:$D$1492,2,FALSE))</f>
        <v>0.08</v>
      </c>
      <c r="E572" s="15">
        <f>IF(ISNA(VLOOKUP($C572&amp;"_4",[1]roadtype_submitted!$C$2:$D$1492,2,FALSE)),0.08,VLOOKUP($C572&amp;"_4",[1]roadtype_submitted!$C$2:$D$1492,2,FALSE))</f>
        <v>0.08</v>
      </c>
      <c r="F572" s="15" t="str">
        <f>IF(ISNA(VLOOKUP($C572&amp;"_2",[1]roadtype_submitted!$C$2:$D$1492,2,FALSE)),"MOVES","Submitted")</f>
        <v>MOVES</v>
      </c>
      <c r="G572" s="14">
        <f t="shared" si="26"/>
        <v>2</v>
      </c>
    </row>
    <row r="573" spans="1:7" x14ac:dyDescent="0.3">
      <c r="A573" s="16">
        <f t="shared" si="24"/>
        <v>27</v>
      </c>
      <c r="B573" s="18">
        <f t="shared" si="25"/>
        <v>27153</v>
      </c>
      <c r="C573" s="15" t="s">
        <v>3066</v>
      </c>
      <c r="D573" s="15">
        <f>IF(ISNA(VLOOKUP($C573&amp;"_2",[1]roadtype_submitted!$C$2:$D$1492,2,FALSE)),0.08,VLOOKUP($C573&amp;"_2",[1]roadtype_submitted!$C$2:$D$1492,2,FALSE))</f>
        <v>0.08</v>
      </c>
      <c r="E573" s="15">
        <f>IF(ISNA(VLOOKUP($C573&amp;"_4",[1]roadtype_submitted!$C$2:$D$1492,2,FALSE)),0.08,VLOOKUP($C573&amp;"_4",[1]roadtype_submitted!$C$2:$D$1492,2,FALSE))</f>
        <v>0.08</v>
      </c>
      <c r="F573" s="15" t="str">
        <f>IF(ISNA(VLOOKUP($C573&amp;"_2",[1]roadtype_submitted!$C$2:$D$1492,2,FALSE)),"MOVES","Submitted")</f>
        <v>MOVES</v>
      </c>
      <c r="G573" s="14">
        <f t="shared" si="26"/>
        <v>2</v>
      </c>
    </row>
    <row r="574" spans="1:7" x14ac:dyDescent="0.3">
      <c r="A574" s="16">
        <f t="shared" si="24"/>
        <v>27</v>
      </c>
      <c r="B574" s="18">
        <f t="shared" si="25"/>
        <v>27155</v>
      </c>
      <c r="C574" s="15" t="s">
        <v>3067</v>
      </c>
      <c r="D574" s="15">
        <f>IF(ISNA(VLOOKUP($C574&amp;"_2",[1]roadtype_submitted!$C$2:$D$1492,2,FALSE)),0.08,VLOOKUP($C574&amp;"_2",[1]roadtype_submitted!$C$2:$D$1492,2,FALSE))</f>
        <v>0.08</v>
      </c>
      <c r="E574" s="15">
        <f>IF(ISNA(VLOOKUP($C574&amp;"_4",[1]roadtype_submitted!$C$2:$D$1492,2,FALSE)),0.08,VLOOKUP($C574&amp;"_4",[1]roadtype_submitted!$C$2:$D$1492,2,FALSE))</f>
        <v>0.08</v>
      </c>
      <c r="F574" s="15" t="str">
        <f>IF(ISNA(VLOOKUP($C574&amp;"_2",[1]roadtype_submitted!$C$2:$D$1492,2,FALSE)),"MOVES","Submitted")</f>
        <v>MOVES</v>
      </c>
      <c r="G574" s="14">
        <f t="shared" si="26"/>
        <v>2</v>
      </c>
    </row>
    <row r="575" spans="1:7" x14ac:dyDescent="0.3">
      <c r="A575" s="16">
        <f t="shared" si="24"/>
        <v>27</v>
      </c>
      <c r="B575" s="18">
        <f t="shared" si="25"/>
        <v>27157</v>
      </c>
      <c r="C575" s="15" t="s">
        <v>3068</v>
      </c>
      <c r="D575" s="15">
        <f>IF(ISNA(VLOOKUP($C575&amp;"_2",[1]roadtype_submitted!$C$2:$D$1492,2,FALSE)),0.08,VLOOKUP($C575&amp;"_2",[1]roadtype_submitted!$C$2:$D$1492,2,FALSE))</f>
        <v>0.08</v>
      </c>
      <c r="E575" s="15">
        <f>IF(ISNA(VLOOKUP($C575&amp;"_4",[1]roadtype_submitted!$C$2:$D$1492,2,FALSE)),0.08,VLOOKUP($C575&amp;"_4",[1]roadtype_submitted!$C$2:$D$1492,2,FALSE))</f>
        <v>0.08</v>
      </c>
      <c r="F575" s="15" t="str">
        <f>IF(ISNA(VLOOKUP($C575&amp;"_2",[1]roadtype_submitted!$C$2:$D$1492,2,FALSE)),"MOVES","Submitted")</f>
        <v>MOVES</v>
      </c>
      <c r="G575" s="14">
        <f t="shared" si="26"/>
        <v>2</v>
      </c>
    </row>
    <row r="576" spans="1:7" x14ac:dyDescent="0.3">
      <c r="A576" s="16">
        <f t="shared" si="24"/>
        <v>27</v>
      </c>
      <c r="B576" s="18">
        <f t="shared" si="25"/>
        <v>27159</v>
      </c>
      <c r="C576" s="15" t="s">
        <v>3069</v>
      </c>
      <c r="D576" s="15">
        <f>IF(ISNA(VLOOKUP($C576&amp;"_2",[1]roadtype_submitted!$C$2:$D$1492,2,FALSE)),0.08,VLOOKUP($C576&amp;"_2",[1]roadtype_submitted!$C$2:$D$1492,2,FALSE))</f>
        <v>0.08</v>
      </c>
      <c r="E576" s="15">
        <f>IF(ISNA(VLOOKUP($C576&amp;"_4",[1]roadtype_submitted!$C$2:$D$1492,2,FALSE)),0.08,VLOOKUP($C576&amp;"_4",[1]roadtype_submitted!$C$2:$D$1492,2,FALSE))</f>
        <v>0.08</v>
      </c>
      <c r="F576" s="15" t="str">
        <f>IF(ISNA(VLOOKUP($C576&amp;"_2",[1]roadtype_submitted!$C$2:$D$1492,2,FALSE)),"MOVES","Submitted")</f>
        <v>MOVES</v>
      </c>
      <c r="G576" s="14">
        <f t="shared" si="26"/>
        <v>2</v>
      </c>
    </row>
    <row r="577" spans="1:7" x14ac:dyDescent="0.3">
      <c r="A577" s="16">
        <f t="shared" si="24"/>
        <v>27</v>
      </c>
      <c r="B577" s="18">
        <f t="shared" si="25"/>
        <v>27161</v>
      </c>
      <c r="C577" s="15" t="s">
        <v>3070</v>
      </c>
      <c r="D577" s="15">
        <f>IF(ISNA(VLOOKUP($C577&amp;"_2",[1]roadtype_submitted!$C$2:$D$1492,2,FALSE)),0.08,VLOOKUP($C577&amp;"_2",[1]roadtype_submitted!$C$2:$D$1492,2,FALSE))</f>
        <v>0.08</v>
      </c>
      <c r="E577" s="15">
        <f>IF(ISNA(VLOOKUP($C577&amp;"_4",[1]roadtype_submitted!$C$2:$D$1492,2,FALSE)),0.08,VLOOKUP($C577&amp;"_4",[1]roadtype_submitted!$C$2:$D$1492,2,FALSE))</f>
        <v>0.08</v>
      </c>
      <c r="F577" s="15" t="str">
        <f>IF(ISNA(VLOOKUP($C577&amp;"_2",[1]roadtype_submitted!$C$2:$D$1492,2,FALSE)),"MOVES","Submitted")</f>
        <v>MOVES</v>
      </c>
      <c r="G577" s="14">
        <f t="shared" si="26"/>
        <v>2</v>
      </c>
    </row>
    <row r="578" spans="1:7" x14ac:dyDescent="0.3">
      <c r="A578" s="16">
        <f t="shared" si="24"/>
        <v>27</v>
      </c>
      <c r="B578" s="18">
        <f t="shared" si="25"/>
        <v>27163</v>
      </c>
      <c r="C578" s="15" t="s">
        <v>3071</v>
      </c>
      <c r="D578" s="15">
        <f>IF(ISNA(VLOOKUP($C578&amp;"_2",[1]roadtype_submitted!$C$2:$D$1492,2,FALSE)),0.08,VLOOKUP($C578&amp;"_2",[1]roadtype_submitted!$C$2:$D$1492,2,FALSE))</f>
        <v>0.08</v>
      </c>
      <c r="E578" s="15">
        <f>IF(ISNA(VLOOKUP($C578&amp;"_4",[1]roadtype_submitted!$C$2:$D$1492,2,FALSE)),0.08,VLOOKUP($C578&amp;"_4",[1]roadtype_submitted!$C$2:$D$1492,2,FALSE))</f>
        <v>0.08</v>
      </c>
      <c r="F578" s="15" t="str">
        <f>IF(ISNA(VLOOKUP($C578&amp;"_2",[1]roadtype_submitted!$C$2:$D$1492,2,FALSE)),"MOVES","Submitted")</f>
        <v>MOVES</v>
      </c>
      <c r="G578" s="14">
        <f t="shared" si="26"/>
        <v>2</v>
      </c>
    </row>
    <row r="579" spans="1:7" x14ac:dyDescent="0.3">
      <c r="A579" s="16">
        <f t="shared" si="24"/>
        <v>27</v>
      </c>
      <c r="B579" s="18">
        <f t="shared" si="25"/>
        <v>27165</v>
      </c>
      <c r="C579" s="15" t="s">
        <v>3072</v>
      </c>
      <c r="D579" s="15">
        <f>IF(ISNA(VLOOKUP($C579&amp;"_2",[1]roadtype_submitted!$C$2:$D$1492,2,FALSE)),0.08,VLOOKUP($C579&amp;"_2",[1]roadtype_submitted!$C$2:$D$1492,2,FALSE))</f>
        <v>0.08</v>
      </c>
      <c r="E579" s="15">
        <f>IF(ISNA(VLOOKUP($C579&amp;"_4",[1]roadtype_submitted!$C$2:$D$1492,2,FALSE)),0.08,VLOOKUP($C579&amp;"_4",[1]roadtype_submitted!$C$2:$D$1492,2,FALSE))</f>
        <v>0.08</v>
      </c>
      <c r="F579" s="15" t="str">
        <f>IF(ISNA(VLOOKUP($C579&amp;"_2",[1]roadtype_submitted!$C$2:$D$1492,2,FALSE)),"MOVES","Submitted")</f>
        <v>MOVES</v>
      </c>
      <c r="G579" s="14">
        <f t="shared" si="26"/>
        <v>2</v>
      </c>
    </row>
    <row r="580" spans="1:7" x14ac:dyDescent="0.3">
      <c r="A580" s="16">
        <f t="shared" si="24"/>
        <v>27</v>
      </c>
      <c r="B580" s="18">
        <f t="shared" si="25"/>
        <v>27167</v>
      </c>
      <c r="C580" s="15" t="s">
        <v>3073</v>
      </c>
      <c r="D580" s="15">
        <f>IF(ISNA(VLOOKUP($C580&amp;"_2",[1]roadtype_submitted!$C$2:$D$1492,2,FALSE)),0.08,VLOOKUP($C580&amp;"_2",[1]roadtype_submitted!$C$2:$D$1492,2,FALSE))</f>
        <v>0.08</v>
      </c>
      <c r="E580" s="15">
        <f>IF(ISNA(VLOOKUP($C580&amp;"_4",[1]roadtype_submitted!$C$2:$D$1492,2,FALSE)),0.08,VLOOKUP($C580&amp;"_4",[1]roadtype_submitted!$C$2:$D$1492,2,FALSE))</f>
        <v>0.08</v>
      </c>
      <c r="F580" s="15" t="str">
        <f>IF(ISNA(VLOOKUP($C580&amp;"_2",[1]roadtype_submitted!$C$2:$D$1492,2,FALSE)),"MOVES","Submitted")</f>
        <v>MOVES</v>
      </c>
      <c r="G580" s="14">
        <f t="shared" si="26"/>
        <v>2</v>
      </c>
    </row>
    <row r="581" spans="1:7" x14ac:dyDescent="0.3">
      <c r="A581" s="16">
        <f t="shared" si="24"/>
        <v>27</v>
      </c>
      <c r="B581" s="18">
        <f t="shared" si="25"/>
        <v>27169</v>
      </c>
      <c r="C581" s="15" t="s">
        <v>3074</v>
      </c>
      <c r="D581" s="15">
        <f>IF(ISNA(VLOOKUP($C581&amp;"_2",[1]roadtype_submitted!$C$2:$D$1492,2,FALSE)),0.08,VLOOKUP($C581&amp;"_2",[1]roadtype_submitted!$C$2:$D$1492,2,FALSE))</f>
        <v>0.08</v>
      </c>
      <c r="E581" s="15">
        <f>IF(ISNA(VLOOKUP($C581&amp;"_4",[1]roadtype_submitted!$C$2:$D$1492,2,FALSE)),0.08,VLOOKUP($C581&amp;"_4",[1]roadtype_submitted!$C$2:$D$1492,2,FALSE))</f>
        <v>0.08</v>
      </c>
      <c r="F581" s="15" t="str">
        <f>IF(ISNA(VLOOKUP($C581&amp;"_2",[1]roadtype_submitted!$C$2:$D$1492,2,FALSE)),"MOVES","Submitted")</f>
        <v>MOVES</v>
      </c>
      <c r="G581" s="14">
        <f t="shared" si="26"/>
        <v>2</v>
      </c>
    </row>
    <row r="582" spans="1:7" x14ac:dyDescent="0.3">
      <c r="A582" s="16">
        <f t="shared" ref="A582:A645" si="27">TRUNC(B582/1000,0)</f>
        <v>27</v>
      </c>
      <c r="B582" s="18">
        <f t="shared" ref="B582:B645" si="28">MID(C582,2,5)*1</f>
        <v>27171</v>
      </c>
      <c r="C582" s="15" t="s">
        <v>3075</v>
      </c>
      <c r="D582" s="15">
        <f>IF(ISNA(VLOOKUP($C582&amp;"_2",[1]roadtype_submitted!$C$2:$D$1492,2,FALSE)),0.08,VLOOKUP($C582&amp;"_2",[1]roadtype_submitted!$C$2:$D$1492,2,FALSE))</f>
        <v>0.08</v>
      </c>
      <c r="E582" s="15">
        <f>IF(ISNA(VLOOKUP($C582&amp;"_4",[1]roadtype_submitted!$C$2:$D$1492,2,FALSE)),0.08,VLOOKUP($C582&amp;"_4",[1]roadtype_submitted!$C$2:$D$1492,2,FALSE))</f>
        <v>0.08</v>
      </c>
      <c r="F582" s="15" t="str">
        <f>IF(ISNA(VLOOKUP($C582&amp;"_2",[1]roadtype_submitted!$C$2:$D$1492,2,FALSE)),"MOVES","Submitted")</f>
        <v>MOVES</v>
      </c>
      <c r="G582" s="14">
        <f t="shared" ref="G582:G645" si="29">VLOOKUP(E582,$I$14:$J$19,2,TRUE)</f>
        <v>2</v>
      </c>
    </row>
    <row r="583" spans="1:7" x14ac:dyDescent="0.3">
      <c r="A583" s="16">
        <f t="shared" si="27"/>
        <v>27</v>
      </c>
      <c r="B583" s="18">
        <f t="shared" si="28"/>
        <v>27173</v>
      </c>
      <c r="C583" s="15" t="s">
        <v>3076</v>
      </c>
      <c r="D583" s="15">
        <f>IF(ISNA(VLOOKUP($C583&amp;"_2",[1]roadtype_submitted!$C$2:$D$1492,2,FALSE)),0.08,VLOOKUP($C583&amp;"_2",[1]roadtype_submitted!$C$2:$D$1492,2,FALSE))</f>
        <v>0.08</v>
      </c>
      <c r="E583" s="15">
        <f>IF(ISNA(VLOOKUP($C583&amp;"_4",[1]roadtype_submitted!$C$2:$D$1492,2,FALSE)),0.08,VLOOKUP($C583&amp;"_4",[1]roadtype_submitted!$C$2:$D$1492,2,FALSE))</f>
        <v>0.08</v>
      </c>
      <c r="F583" s="15" t="str">
        <f>IF(ISNA(VLOOKUP($C583&amp;"_2",[1]roadtype_submitted!$C$2:$D$1492,2,FALSE)),"MOVES","Submitted")</f>
        <v>MOVES</v>
      </c>
      <c r="G583" s="14">
        <f t="shared" si="29"/>
        <v>2</v>
      </c>
    </row>
    <row r="584" spans="1:7" x14ac:dyDescent="0.3">
      <c r="A584" s="16">
        <f t="shared" si="27"/>
        <v>29</v>
      </c>
      <c r="B584" s="18">
        <f t="shared" si="28"/>
        <v>29001</v>
      </c>
      <c r="C584" s="15" t="s">
        <v>3077</v>
      </c>
      <c r="D584" s="15">
        <f>IF(ISNA(VLOOKUP($C584&amp;"_2",[1]roadtype_submitted!$C$2:$D$1492,2,FALSE)),0.08,VLOOKUP($C584&amp;"_2",[1]roadtype_submitted!$C$2:$D$1492,2,FALSE))</f>
        <v>0.08</v>
      </c>
      <c r="E584" s="15">
        <f>IF(ISNA(VLOOKUP($C584&amp;"_4",[1]roadtype_submitted!$C$2:$D$1492,2,FALSE)),0.08,VLOOKUP($C584&amp;"_4",[1]roadtype_submitted!$C$2:$D$1492,2,FALSE))</f>
        <v>0.08</v>
      </c>
      <c r="F584" s="15" t="str">
        <f>IF(ISNA(VLOOKUP($C584&amp;"_2",[1]roadtype_submitted!$C$2:$D$1492,2,FALSE)),"MOVES","Submitted")</f>
        <v>MOVES</v>
      </c>
      <c r="G584" s="14">
        <f t="shared" si="29"/>
        <v>2</v>
      </c>
    </row>
    <row r="585" spans="1:7" x14ac:dyDescent="0.3">
      <c r="A585" s="16">
        <f t="shared" si="27"/>
        <v>29</v>
      </c>
      <c r="B585" s="18">
        <f t="shared" si="28"/>
        <v>29003</v>
      </c>
      <c r="C585" s="15" t="s">
        <v>3078</v>
      </c>
      <c r="D585" s="15">
        <f>IF(ISNA(VLOOKUP($C585&amp;"_2",[1]roadtype_submitted!$C$2:$D$1492,2,FALSE)),0.08,VLOOKUP($C585&amp;"_2",[1]roadtype_submitted!$C$2:$D$1492,2,FALSE))</f>
        <v>0.08</v>
      </c>
      <c r="E585" s="15">
        <f>IF(ISNA(VLOOKUP($C585&amp;"_4",[1]roadtype_submitted!$C$2:$D$1492,2,FALSE)),0.08,VLOOKUP($C585&amp;"_4",[1]roadtype_submitted!$C$2:$D$1492,2,FALSE))</f>
        <v>0.08</v>
      </c>
      <c r="F585" s="15" t="str">
        <f>IF(ISNA(VLOOKUP($C585&amp;"_2",[1]roadtype_submitted!$C$2:$D$1492,2,FALSE)),"MOVES","Submitted")</f>
        <v>MOVES</v>
      </c>
      <c r="G585" s="14">
        <f t="shared" si="29"/>
        <v>2</v>
      </c>
    </row>
    <row r="586" spans="1:7" x14ac:dyDescent="0.3">
      <c r="A586" s="16">
        <f t="shared" si="27"/>
        <v>29</v>
      </c>
      <c r="B586" s="18">
        <f t="shared" si="28"/>
        <v>29005</v>
      </c>
      <c r="C586" s="15" t="s">
        <v>3079</v>
      </c>
      <c r="D586" s="15">
        <f>IF(ISNA(VLOOKUP($C586&amp;"_2",[1]roadtype_submitted!$C$2:$D$1492,2,FALSE)),0.08,VLOOKUP($C586&amp;"_2",[1]roadtype_submitted!$C$2:$D$1492,2,FALSE))</f>
        <v>0.08</v>
      </c>
      <c r="E586" s="15">
        <f>IF(ISNA(VLOOKUP($C586&amp;"_4",[1]roadtype_submitted!$C$2:$D$1492,2,FALSE)),0.08,VLOOKUP($C586&amp;"_4",[1]roadtype_submitted!$C$2:$D$1492,2,FALSE))</f>
        <v>0.08</v>
      </c>
      <c r="F586" s="15" t="str">
        <f>IF(ISNA(VLOOKUP($C586&amp;"_2",[1]roadtype_submitted!$C$2:$D$1492,2,FALSE)),"MOVES","Submitted")</f>
        <v>MOVES</v>
      </c>
      <c r="G586" s="14">
        <f t="shared" si="29"/>
        <v>2</v>
      </c>
    </row>
    <row r="587" spans="1:7" x14ac:dyDescent="0.3">
      <c r="A587" s="16">
        <f t="shared" si="27"/>
        <v>29</v>
      </c>
      <c r="B587" s="18">
        <f t="shared" si="28"/>
        <v>29007</v>
      </c>
      <c r="C587" s="15" t="s">
        <v>3080</v>
      </c>
      <c r="D587" s="15">
        <f>IF(ISNA(VLOOKUP($C587&amp;"_2",[1]roadtype_submitted!$C$2:$D$1492,2,FALSE)),0.08,VLOOKUP($C587&amp;"_2",[1]roadtype_submitted!$C$2:$D$1492,2,FALSE))</f>
        <v>0.08</v>
      </c>
      <c r="E587" s="15">
        <f>IF(ISNA(VLOOKUP($C587&amp;"_4",[1]roadtype_submitted!$C$2:$D$1492,2,FALSE)),0.08,VLOOKUP($C587&amp;"_4",[1]roadtype_submitted!$C$2:$D$1492,2,FALSE))</f>
        <v>0.08</v>
      </c>
      <c r="F587" s="15" t="str">
        <f>IF(ISNA(VLOOKUP($C587&amp;"_2",[1]roadtype_submitted!$C$2:$D$1492,2,FALSE)),"MOVES","Submitted")</f>
        <v>MOVES</v>
      </c>
      <c r="G587" s="14">
        <f t="shared" si="29"/>
        <v>2</v>
      </c>
    </row>
    <row r="588" spans="1:7" x14ac:dyDescent="0.3">
      <c r="A588" s="16">
        <f t="shared" si="27"/>
        <v>29</v>
      </c>
      <c r="B588" s="18">
        <f t="shared" si="28"/>
        <v>29009</v>
      </c>
      <c r="C588" s="15" t="s">
        <v>3081</v>
      </c>
      <c r="D588" s="15">
        <f>IF(ISNA(VLOOKUP($C588&amp;"_2",[1]roadtype_submitted!$C$2:$D$1492,2,FALSE)),0.08,VLOOKUP($C588&amp;"_2",[1]roadtype_submitted!$C$2:$D$1492,2,FALSE))</f>
        <v>0.08</v>
      </c>
      <c r="E588" s="15">
        <f>IF(ISNA(VLOOKUP($C588&amp;"_4",[1]roadtype_submitted!$C$2:$D$1492,2,FALSE)),0.08,VLOOKUP($C588&amp;"_4",[1]roadtype_submitted!$C$2:$D$1492,2,FALSE))</f>
        <v>0.08</v>
      </c>
      <c r="F588" s="15" t="str">
        <f>IF(ISNA(VLOOKUP($C588&amp;"_2",[1]roadtype_submitted!$C$2:$D$1492,2,FALSE)),"MOVES","Submitted")</f>
        <v>MOVES</v>
      </c>
      <c r="G588" s="14">
        <f t="shared" si="29"/>
        <v>2</v>
      </c>
    </row>
    <row r="589" spans="1:7" x14ac:dyDescent="0.3">
      <c r="A589" s="16">
        <f t="shared" si="27"/>
        <v>29</v>
      </c>
      <c r="B589" s="18">
        <f t="shared" si="28"/>
        <v>29011</v>
      </c>
      <c r="C589" s="15" t="s">
        <v>3082</v>
      </c>
      <c r="D589" s="15">
        <f>IF(ISNA(VLOOKUP($C589&amp;"_2",[1]roadtype_submitted!$C$2:$D$1492,2,FALSE)),0.08,VLOOKUP($C589&amp;"_2",[1]roadtype_submitted!$C$2:$D$1492,2,FALSE))</f>
        <v>0.08</v>
      </c>
      <c r="E589" s="15">
        <f>IF(ISNA(VLOOKUP($C589&amp;"_4",[1]roadtype_submitted!$C$2:$D$1492,2,FALSE)),0.08,VLOOKUP($C589&amp;"_4",[1]roadtype_submitted!$C$2:$D$1492,2,FALSE))</f>
        <v>0.08</v>
      </c>
      <c r="F589" s="15" t="str">
        <f>IF(ISNA(VLOOKUP($C589&amp;"_2",[1]roadtype_submitted!$C$2:$D$1492,2,FALSE)),"MOVES","Submitted")</f>
        <v>MOVES</v>
      </c>
      <c r="G589" s="14">
        <f t="shared" si="29"/>
        <v>2</v>
      </c>
    </row>
    <row r="590" spans="1:7" x14ac:dyDescent="0.3">
      <c r="A590" s="16">
        <f t="shared" si="27"/>
        <v>29</v>
      </c>
      <c r="B590" s="18">
        <f t="shared" si="28"/>
        <v>29013</v>
      </c>
      <c r="C590" s="15" t="s">
        <v>3083</v>
      </c>
      <c r="D590" s="15">
        <f>IF(ISNA(VLOOKUP($C590&amp;"_2",[1]roadtype_submitted!$C$2:$D$1492,2,FALSE)),0.08,VLOOKUP($C590&amp;"_2",[1]roadtype_submitted!$C$2:$D$1492,2,FALSE))</f>
        <v>0.08</v>
      </c>
      <c r="E590" s="15">
        <f>IF(ISNA(VLOOKUP($C590&amp;"_4",[1]roadtype_submitted!$C$2:$D$1492,2,FALSE)),0.08,VLOOKUP($C590&amp;"_4",[1]roadtype_submitted!$C$2:$D$1492,2,FALSE))</f>
        <v>0.08</v>
      </c>
      <c r="F590" s="15" t="str">
        <f>IF(ISNA(VLOOKUP($C590&amp;"_2",[1]roadtype_submitted!$C$2:$D$1492,2,FALSE)),"MOVES","Submitted")</f>
        <v>MOVES</v>
      </c>
      <c r="G590" s="14">
        <f t="shared" si="29"/>
        <v>2</v>
      </c>
    </row>
    <row r="591" spans="1:7" x14ac:dyDescent="0.3">
      <c r="A591" s="16">
        <f t="shared" si="27"/>
        <v>29</v>
      </c>
      <c r="B591" s="18">
        <f t="shared" si="28"/>
        <v>29015</v>
      </c>
      <c r="C591" s="15" t="s">
        <v>3084</v>
      </c>
      <c r="D591" s="15">
        <f>IF(ISNA(VLOOKUP($C591&amp;"_2",[1]roadtype_submitted!$C$2:$D$1492,2,FALSE)),0.08,VLOOKUP($C591&amp;"_2",[1]roadtype_submitted!$C$2:$D$1492,2,FALSE))</f>
        <v>0.08</v>
      </c>
      <c r="E591" s="15">
        <f>IF(ISNA(VLOOKUP($C591&amp;"_4",[1]roadtype_submitted!$C$2:$D$1492,2,FALSE)),0.08,VLOOKUP($C591&amp;"_4",[1]roadtype_submitted!$C$2:$D$1492,2,FALSE))</f>
        <v>0.08</v>
      </c>
      <c r="F591" s="15" t="str">
        <f>IF(ISNA(VLOOKUP($C591&amp;"_2",[1]roadtype_submitted!$C$2:$D$1492,2,FALSE)),"MOVES","Submitted")</f>
        <v>MOVES</v>
      </c>
      <c r="G591" s="14">
        <f t="shared" si="29"/>
        <v>2</v>
      </c>
    </row>
    <row r="592" spans="1:7" x14ac:dyDescent="0.3">
      <c r="A592" s="16">
        <f t="shared" si="27"/>
        <v>29</v>
      </c>
      <c r="B592" s="18">
        <f t="shared" si="28"/>
        <v>29017</v>
      </c>
      <c r="C592" s="15" t="s">
        <v>3085</v>
      </c>
      <c r="D592" s="15">
        <f>IF(ISNA(VLOOKUP($C592&amp;"_2",[1]roadtype_submitted!$C$2:$D$1492,2,FALSE)),0.08,VLOOKUP($C592&amp;"_2",[1]roadtype_submitted!$C$2:$D$1492,2,FALSE))</f>
        <v>0.08</v>
      </c>
      <c r="E592" s="15">
        <f>IF(ISNA(VLOOKUP($C592&amp;"_4",[1]roadtype_submitted!$C$2:$D$1492,2,FALSE)),0.08,VLOOKUP($C592&amp;"_4",[1]roadtype_submitted!$C$2:$D$1492,2,FALSE))</f>
        <v>0.08</v>
      </c>
      <c r="F592" s="15" t="str">
        <f>IF(ISNA(VLOOKUP($C592&amp;"_2",[1]roadtype_submitted!$C$2:$D$1492,2,FALSE)),"MOVES","Submitted")</f>
        <v>MOVES</v>
      </c>
      <c r="G592" s="14">
        <f t="shared" si="29"/>
        <v>2</v>
      </c>
    </row>
    <row r="593" spans="1:7" x14ac:dyDescent="0.3">
      <c r="A593" s="16">
        <f t="shared" si="27"/>
        <v>29</v>
      </c>
      <c r="B593" s="18">
        <f t="shared" si="28"/>
        <v>29019</v>
      </c>
      <c r="C593" s="15" t="s">
        <v>3086</v>
      </c>
      <c r="D593" s="15">
        <f>IF(ISNA(VLOOKUP($C593&amp;"_2",[1]roadtype_submitted!$C$2:$D$1492,2,FALSE)),0.08,VLOOKUP($C593&amp;"_2",[1]roadtype_submitted!$C$2:$D$1492,2,FALSE))</f>
        <v>0.08</v>
      </c>
      <c r="E593" s="15">
        <f>IF(ISNA(VLOOKUP($C593&amp;"_4",[1]roadtype_submitted!$C$2:$D$1492,2,FALSE)),0.08,VLOOKUP($C593&amp;"_4",[1]roadtype_submitted!$C$2:$D$1492,2,FALSE))</f>
        <v>0.08</v>
      </c>
      <c r="F593" s="15" t="str">
        <f>IF(ISNA(VLOOKUP($C593&amp;"_2",[1]roadtype_submitted!$C$2:$D$1492,2,FALSE)),"MOVES","Submitted")</f>
        <v>MOVES</v>
      </c>
      <c r="G593" s="14">
        <f t="shared" si="29"/>
        <v>2</v>
      </c>
    </row>
    <row r="594" spans="1:7" x14ac:dyDescent="0.3">
      <c r="A594" s="16">
        <f t="shared" si="27"/>
        <v>29</v>
      </c>
      <c r="B594" s="18">
        <f t="shared" si="28"/>
        <v>29021</v>
      </c>
      <c r="C594" s="15" t="s">
        <v>3087</v>
      </c>
      <c r="D594" s="15">
        <f>IF(ISNA(VLOOKUP($C594&amp;"_2",[1]roadtype_submitted!$C$2:$D$1492,2,FALSE)),0.08,VLOOKUP($C594&amp;"_2",[1]roadtype_submitted!$C$2:$D$1492,2,FALSE))</f>
        <v>0.08</v>
      </c>
      <c r="E594" s="15">
        <f>IF(ISNA(VLOOKUP($C594&amp;"_4",[1]roadtype_submitted!$C$2:$D$1492,2,FALSE)),0.08,VLOOKUP($C594&amp;"_4",[1]roadtype_submitted!$C$2:$D$1492,2,FALSE))</f>
        <v>0.08</v>
      </c>
      <c r="F594" s="15" t="str">
        <f>IF(ISNA(VLOOKUP($C594&amp;"_2",[1]roadtype_submitted!$C$2:$D$1492,2,FALSE)),"MOVES","Submitted")</f>
        <v>MOVES</v>
      </c>
      <c r="G594" s="14">
        <f t="shared" si="29"/>
        <v>2</v>
      </c>
    </row>
    <row r="595" spans="1:7" x14ac:dyDescent="0.3">
      <c r="A595" s="16">
        <f t="shared" si="27"/>
        <v>29</v>
      </c>
      <c r="B595" s="18">
        <f t="shared" si="28"/>
        <v>29023</v>
      </c>
      <c r="C595" s="15" t="s">
        <v>3088</v>
      </c>
      <c r="D595" s="15">
        <f>IF(ISNA(VLOOKUP($C595&amp;"_2",[1]roadtype_submitted!$C$2:$D$1492,2,FALSE)),0.08,VLOOKUP($C595&amp;"_2",[1]roadtype_submitted!$C$2:$D$1492,2,FALSE))</f>
        <v>0.08</v>
      </c>
      <c r="E595" s="15">
        <f>IF(ISNA(VLOOKUP($C595&amp;"_4",[1]roadtype_submitted!$C$2:$D$1492,2,FALSE)),0.08,VLOOKUP($C595&amp;"_4",[1]roadtype_submitted!$C$2:$D$1492,2,FALSE))</f>
        <v>0.08</v>
      </c>
      <c r="F595" s="15" t="str">
        <f>IF(ISNA(VLOOKUP($C595&amp;"_2",[1]roadtype_submitted!$C$2:$D$1492,2,FALSE)),"MOVES","Submitted")</f>
        <v>MOVES</v>
      </c>
      <c r="G595" s="14">
        <f t="shared" si="29"/>
        <v>2</v>
      </c>
    </row>
    <row r="596" spans="1:7" x14ac:dyDescent="0.3">
      <c r="A596" s="16">
        <f t="shared" si="27"/>
        <v>29</v>
      </c>
      <c r="B596" s="18">
        <f t="shared" si="28"/>
        <v>29025</v>
      </c>
      <c r="C596" s="15" t="s">
        <v>3089</v>
      </c>
      <c r="D596" s="15">
        <f>IF(ISNA(VLOOKUP($C596&amp;"_2",[1]roadtype_submitted!$C$2:$D$1492,2,FALSE)),0.08,VLOOKUP($C596&amp;"_2",[1]roadtype_submitted!$C$2:$D$1492,2,FALSE))</f>
        <v>0.08</v>
      </c>
      <c r="E596" s="15">
        <f>IF(ISNA(VLOOKUP($C596&amp;"_4",[1]roadtype_submitted!$C$2:$D$1492,2,FALSE)),0.08,VLOOKUP($C596&amp;"_4",[1]roadtype_submitted!$C$2:$D$1492,2,FALSE))</f>
        <v>0.08</v>
      </c>
      <c r="F596" s="15" t="str">
        <f>IF(ISNA(VLOOKUP($C596&amp;"_2",[1]roadtype_submitted!$C$2:$D$1492,2,FALSE)),"MOVES","Submitted")</f>
        <v>MOVES</v>
      </c>
      <c r="G596" s="14">
        <f t="shared" si="29"/>
        <v>2</v>
      </c>
    </row>
    <row r="597" spans="1:7" x14ac:dyDescent="0.3">
      <c r="A597" s="16">
        <f t="shared" si="27"/>
        <v>29</v>
      </c>
      <c r="B597" s="18">
        <f t="shared" si="28"/>
        <v>29027</v>
      </c>
      <c r="C597" s="15" t="s">
        <v>3090</v>
      </c>
      <c r="D597" s="15">
        <f>IF(ISNA(VLOOKUP($C597&amp;"_2",[1]roadtype_submitted!$C$2:$D$1492,2,FALSE)),0.08,VLOOKUP($C597&amp;"_2",[1]roadtype_submitted!$C$2:$D$1492,2,FALSE))</f>
        <v>0.08</v>
      </c>
      <c r="E597" s="15">
        <f>IF(ISNA(VLOOKUP($C597&amp;"_4",[1]roadtype_submitted!$C$2:$D$1492,2,FALSE)),0.08,VLOOKUP($C597&amp;"_4",[1]roadtype_submitted!$C$2:$D$1492,2,FALSE))</f>
        <v>0.08</v>
      </c>
      <c r="F597" s="15" t="str">
        <f>IF(ISNA(VLOOKUP($C597&amp;"_2",[1]roadtype_submitted!$C$2:$D$1492,2,FALSE)),"MOVES","Submitted")</f>
        <v>MOVES</v>
      </c>
      <c r="G597" s="14">
        <f t="shared" si="29"/>
        <v>2</v>
      </c>
    </row>
    <row r="598" spans="1:7" x14ac:dyDescent="0.3">
      <c r="A598" s="16">
        <f t="shared" si="27"/>
        <v>29</v>
      </c>
      <c r="B598" s="18">
        <f t="shared" si="28"/>
        <v>29029</v>
      </c>
      <c r="C598" s="15" t="s">
        <v>3091</v>
      </c>
      <c r="D598" s="15">
        <f>IF(ISNA(VLOOKUP($C598&amp;"_2",[1]roadtype_submitted!$C$2:$D$1492,2,FALSE)),0.08,VLOOKUP($C598&amp;"_2",[1]roadtype_submitted!$C$2:$D$1492,2,FALSE))</f>
        <v>0.08</v>
      </c>
      <c r="E598" s="15">
        <f>IF(ISNA(VLOOKUP($C598&amp;"_4",[1]roadtype_submitted!$C$2:$D$1492,2,FALSE)),0.08,VLOOKUP($C598&amp;"_4",[1]roadtype_submitted!$C$2:$D$1492,2,FALSE))</f>
        <v>0.08</v>
      </c>
      <c r="F598" s="15" t="str">
        <f>IF(ISNA(VLOOKUP($C598&amp;"_2",[1]roadtype_submitted!$C$2:$D$1492,2,FALSE)),"MOVES","Submitted")</f>
        <v>MOVES</v>
      </c>
      <c r="G598" s="14">
        <f t="shared" si="29"/>
        <v>2</v>
      </c>
    </row>
    <row r="599" spans="1:7" x14ac:dyDescent="0.3">
      <c r="A599" s="16">
        <f t="shared" si="27"/>
        <v>29</v>
      </c>
      <c r="B599" s="18">
        <f t="shared" si="28"/>
        <v>29031</v>
      </c>
      <c r="C599" s="15" t="s">
        <v>3092</v>
      </c>
      <c r="D599" s="15">
        <f>IF(ISNA(VLOOKUP($C599&amp;"_2",[1]roadtype_submitted!$C$2:$D$1492,2,FALSE)),0.08,VLOOKUP($C599&amp;"_2",[1]roadtype_submitted!$C$2:$D$1492,2,FALSE))</f>
        <v>0.08</v>
      </c>
      <c r="E599" s="15">
        <f>IF(ISNA(VLOOKUP($C599&amp;"_4",[1]roadtype_submitted!$C$2:$D$1492,2,FALSE)),0.08,VLOOKUP($C599&amp;"_4",[1]roadtype_submitted!$C$2:$D$1492,2,FALSE))</f>
        <v>0.08</v>
      </c>
      <c r="F599" s="15" t="str">
        <f>IF(ISNA(VLOOKUP($C599&amp;"_2",[1]roadtype_submitted!$C$2:$D$1492,2,FALSE)),"MOVES","Submitted")</f>
        <v>MOVES</v>
      </c>
      <c r="G599" s="14">
        <f t="shared" si="29"/>
        <v>2</v>
      </c>
    </row>
    <row r="600" spans="1:7" x14ac:dyDescent="0.3">
      <c r="A600" s="16">
        <f t="shared" si="27"/>
        <v>29</v>
      </c>
      <c r="B600" s="18">
        <f t="shared" si="28"/>
        <v>29033</v>
      </c>
      <c r="C600" s="15" t="s">
        <v>3093</v>
      </c>
      <c r="D600" s="15">
        <f>IF(ISNA(VLOOKUP($C600&amp;"_2",[1]roadtype_submitted!$C$2:$D$1492,2,FALSE)),0.08,VLOOKUP($C600&amp;"_2",[1]roadtype_submitted!$C$2:$D$1492,2,FALSE))</f>
        <v>0.08</v>
      </c>
      <c r="E600" s="15">
        <f>IF(ISNA(VLOOKUP($C600&amp;"_4",[1]roadtype_submitted!$C$2:$D$1492,2,FALSE)),0.08,VLOOKUP($C600&amp;"_4",[1]roadtype_submitted!$C$2:$D$1492,2,FALSE))</f>
        <v>0.08</v>
      </c>
      <c r="F600" s="15" t="str">
        <f>IF(ISNA(VLOOKUP($C600&amp;"_2",[1]roadtype_submitted!$C$2:$D$1492,2,FALSE)),"MOVES","Submitted")</f>
        <v>MOVES</v>
      </c>
      <c r="G600" s="14">
        <f t="shared" si="29"/>
        <v>2</v>
      </c>
    </row>
    <row r="601" spans="1:7" x14ac:dyDescent="0.3">
      <c r="A601" s="16">
        <f t="shared" si="27"/>
        <v>29</v>
      </c>
      <c r="B601" s="18">
        <f t="shared" si="28"/>
        <v>29035</v>
      </c>
      <c r="C601" s="15" t="s">
        <v>3094</v>
      </c>
      <c r="D601" s="15">
        <f>IF(ISNA(VLOOKUP($C601&amp;"_2",[1]roadtype_submitted!$C$2:$D$1492,2,FALSE)),0.08,VLOOKUP($C601&amp;"_2",[1]roadtype_submitted!$C$2:$D$1492,2,FALSE))</f>
        <v>0.08</v>
      </c>
      <c r="E601" s="15">
        <f>IF(ISNA(VLOOKUP($C601&amp;"_4",[1]roadtype_submitted!$C$2:$D$1492,2,FALSE)),0.08,VLOOKUP($C601&amp;"_4",[1]roadtype_submitted!$C$2:$D$1492,2,FALSE))</f>
        <v>0.08</v>
      </c>
      <c r="F601" s="15" t="str">
        <f>IF(ISNA(VLOOKUP($C601&amp;"_2",[1]roadtype_submitted!$C$2:$D$1492,2,FALSE)),"MOVES","Submitted")</f>
        <v>MOVES</v>
      </c>
      <c r="G601" s="14">
        <f t="shared" si="29"/>
        <v>2</v>
      </c>
    </row>
    <row r="602" spans="1:7" x14ac:dyDescent="0.3">
      <c r="A602" s="16">
        <f t="shared" si="27"/>
        <v>29</v>
      </c>
      <c r="B602" s="18">
        <f t="shared" si="28"/>
        <v>29037</v>
      </c>
      <c r="C602" s="15" t="s">
        <v>3095</v>
      </c>
      <c r="D602" s="15">
        <f>IF(ISNA(VLOOKUP($C602&amp;"_2",[1]roadtype_submitted!$C$2:$D$1492,2,FALSE)),0.08,VLOOKUP($C602&amp;"_2",[1]roadtype_submitted!$C$2:$D$1492,2,FALSE))</f>
        <v>0.08</v>
      </c>
      <c r="E602" s="15">
        <f>IF(ISNA(VLOOKUP($C602&amp;"_4",[1]roadtype_submitted!$C$2:$D$1492,2,FALSE)),0.08,VLOOKUP($C602&amp;"_4",[1]roadtype_submitted!$C$2:$D$1492,2,FALSE))</f>
        <v>0.08</v>
      </c>
      <c r="F602" s="15" t="str">
        <f>IF(ISNA(VLOOKUP($C602&amp;"_2",[1]roadtype_submitted!$C$2:$D$1492,2,FALSE)),"MOVES","Submitted")</f>
        <v>MOVES</v>
      </c>
      <c r="G602" s="14">
        <f t="shared" si="29"/>
        <v>2</v>
      </c>
    </row>
    <row r="603" spans="1:7" x14ac:dyDescent="0.3">
      <c r="A603" s="16">
        <f t="shared" si="27"/>
        <v>29</v>
      </c>
      <c r="B603" s="18">
        <f t="shared" si="28"/>
        <v>29039</v>
      </c>
      <c r="C603" s="15" t="s">
        <v>3096</v>
      </c>
      <c r="D603" s="15">
        <f>IF(ISNA(VLOOKUP($C603&amp;"_2",[1]roadtype_submitted!$C$2:$D$1492,2,FALSE)),0.08,VLOOKUP($C603&amp;"_2",[1]roadtype_submitted!$C$2:$D$1492,2,FALSE))</f>
        <v>0.08</v>
      </c>
      <c r="E603" s="15">
        <f>IF(ISNA(VLOOKUP($C603&amp;"_4",[1]roadtype_submitted!$C$2:$D$1492,2,FALSE)),0.08,VLOOKUP($C603&amp;"_4",[1]roadtype_submitted!$C$2:$D$1492,2,FALSE))</f>
        <v>0.08</v>
      </c>
      <c r="F603" s="15" t="str">
        <f>IF(ISNA(VLOOKUP($C603&amp;"_2",[1]roadtype_submitted!$C$2:$D$1492,2,FALSE)),"MOVES","Submitted")</f>
        <v>MOVES</v>
      </c>
      <c r="G603" s="14">
        <f t="shared" si="29"/>
        <v>2</v>
      </c>
    </row>
    <row r="604" spans="1:7" x14ac:dyDescent="0.3">
      <c r="A604" s="16">
        <f t="shared" si="27"/>
        <v>29</v>
      </c>
      <c r="B604" s="18">
        <f t="shared" si="28"/>
        <v>29041</v>
      </c>
      <c r="C604" s="15" t="s">
        <v>3097</v>
      </c>
      <c r="D604" s="15">
        <f>IF(ISNA(VLOOKUP($C604&amp;"_2",[1]roadtype_submitted!$C$2:$D$1492,2,FALSE)),0.08,VLOOKUP($C604&amp;"_2",[1]roadtype_submitted!$C$2:$D$1492,2,FALSE))</f>
        <v>0.08</v>
      </c>
      <c r="E604" s="15">
        <f>IF(ISNA(VLOOKUP($C604&amp;"_4",[1]roadtype_submitted!$C$2:$D$1492,2,FALSE)),0.08,VLOOKUP($C604&amp;"_4",[1]roadtype_submitted!$C$2:$D$1492,2,FALSE))</f>
        <v>0.08</v>
      </c>
      <c r="F604" s="15" t="str">
        <f>IF(ISNA(VLOOKUP($C604&amp;"_2",[1]roadtype_submitted!$C$2:$D$1492,2,FALSE)),"MOVES","Submitted")</f>
        <v>MOVES</v>
      </c>
      <c r="G604" s="14">
        <f t="shared" si="29"/>
        <v>2</v>
      </c>
    </row>
    <row r="605" spans="1:7" x14ac:dyDescent="0.3">
      <c r="A605" s="16">
        <f t="shared" si="27"/>
        <v>29</v>
      </c>
      <c r="B605" s="18">
        <f t="shared" si="28"/>
        <v>29043</v>
      </c>
      <c r="C605" s="15" t="s">
        <v>3098</v>
      </c>
      <c r="D605" s="15">
        <f>IF(ISNA(VLOOKUP($C605&amp;"_2",[1]roadtype_submitted!$C$2:$D$1492,2,FALSE)),0.08,VLOOKUP($C605&amp;"_2",[1]roadtype_submitted!$C$2:$D$1492,2,FALSE))</f>
        <v>0.08</v>
      </c>
      <c r="E605" s="15">
        <f>IF(ISNA(VLOOKUP($C605&amp;"_4",[1]roadtype_submitted!$C$2:$D$1492,2,FALSE)),0.08,VLOOKUP($C605&amp;"_4",[1]roadtype_submitted!$C$2:$D$1492,2,FALSE))</f>
        <v>0.08</v>
      </c>
      <c r="F605" s="15" t="str">
        <f>IF(ISNA(VLOOKUP($C605&amp;"_2",[1]roadtype_submitted!$C$2:$D$1492,2,FALSE)),"MOVES","Submitted")</f>
        <v>MOVES</v>
      </c>
      <c r="G605" s="14">
        <f t="shared" si="29"/>
        <v>2</v>
      </c>
    </row>
    <row r="606" spans="1:7" x14ac:dyDescent="0.3">
      <c r="A606" s="16">
        <f t="shared" si="27"/>
        <v>29</v>
      </c>
      <c r="B606" s="18">
        <f t="shared" si="28"/>
        <v>29045</v>
      </c>
      <c r="C606" s="15" t="s">
        <v>3099</v>
      </c>
      <c r="D606" s="15">
        <f>IF(ISNA(VLOOKUP($C606&amp;"_2",[1]roadtype_submitted!$C$2:$D$1492,2,FALSE)),0.08,VLOOKUP($C606&amp;"_2",[1]roadtype_submitted!$C$2:$D$1492,2,FALSE))</f>
        <v>0.08</v>
      </c>
      <c r="E606" s="15">
        <f>IF(ISNA(VLOOKUP($C606&amp;"_4",[1]roadtype_submitted!$C$2:$D$1492,2,FALSE)),0.08,VLOOKUP($C606&amp;"_4",[1]roadtype_submitted!$C$2:$D$1492,2,FALSE))</f>
        <v>0.08</v>
      </c>
      <c r="F606" s="15" t="str">
        <f>IF(ISNA(VLOOKUP($C606&amp;"_2",[1]roadtype_submitted!$C$2:$D$1492,2,FALSE)),"MOVES","Submitted")</f>
        <v>MOVES</v>
      </c>
      <c r="G606" s="14">
        <f t="shared" si="29"/>
        <v>2</v>
      </c>
    </row>
    <row r="607" spans="1:7" x14ac:dyDescent="0.3">
      <c r="A607" s="16">
        <f t="shared" si="27"/>
        <v>29</v>
      </c>
      <c r="B607" s="18">
        <f t="shared" si="28"/>
        <v>29047</v>
      </c>
      <c r="C607" s="15" t="s">
        <v>3100</v>
      </c>
      <c r="D607" s="15">
        <f>IF(ISNA(VLOOKUP($C607&amp;"_2",[1]roadtype_submitted!$C$2:$D$1492,2,FALSE)),0.08,VLOOKUP($C607&amp;"_2",[1]roadtype_submitted!$C$2:$D$1492,2,FALSE))</f>
        <v>0.08</v>
      </c>
      <c r="E607" s="15">
        <f>IF(ISNA(VLOOKUP($C607&amp;"_4",[1]roadtype_submitted!$C$2:$D$1492,2,FALSE)),0.08,VLOOKUP($C607&amp;"_4",[1]roadtype_submitted!$C$2:$D$1492,2,FALSE))</f>
        <v>0.08</v>
      </c>
      <c r="F607" s="15" t="str">
        <f>IF(ISNA(VLOOKUP($C607&amp;"_2",[1]roadtype_submitted!$C$2:$D$1492,2,FALSE)),"MOVES","Submitted")</f>
        <v>MOVES</v>
      </c>
      <c r="G607" s="14">
        <f t="shared" si="29"/>
        <v>2</v>
      </c>
    </row>
    <row r="608" spans="1:7" x14ac:dyDescent="0.3">
      <c r="A608" s="16">
        <f t="shared" si="27"/>
        <v>29</v>
      </c>
      <c r="B608" s="18">
        <f t="shared" si="28"/>
        <v>29049</v>
      </c>
      <c r="C608" s="15" t="s">
        <v>3101</v>
      </c>
      <c r="D608" s="15">
        <f>IF(ISNA(VLOOKUP($C608&amp;"_2",[1]roadtype_submitted!$C$2:$D$1492,2,FALSE)),0.08,VLOOKUP($C608&amp;"_2",[1]roadtype_submitted!$C$2:$D$1492,2,FALSE))</f>
        <v>0.08</v>
      </c>
      <c r="E608" s="15">
        <f>IF(ISNA(VLOOKUP($C608&amp;"_4",[1]roadtype_submitted!$C$2:$D$1492,2,FALSE)),0.08,VLOOKUP($C608&amp;"_4",[1]roadtype_submitted!$C$2:$D$1492,2,FALSE))</f>
        <v>0.08</v>
      </c>
      <c r="F608" s="15" t="str">
        <f>IF(ISNA(VLOOKUP($C608&amp;"_2",[1]roadtype_submitted!$C$2:$D$1492,2,FALSE)),"MOVES","Submitted")</f>
        <v>MOVES</v>
      </c>
      <c r="G608" s="14">
        <f t="shared" si="29"/>
        <v>2</v>
      </c>
    </row>
    <row r="609" spans="1:7" x14ac:dyDescent="0.3">
      <c r="A609" s="16">
        <f t="shared" si="27"/>
        <v>29</v>
      </c>
      <c r="B609" s="18">
        <f t="shared" si="28"/>
        <v>29051</v>
      </c>
      <c r="C609" s="15" t="s">
        <v>3102</v>
      </c>
      <c r="D609" s="15">
        <f>IF(ISNA(VLOOKUP($C609&amp;"_2",[1]roadtype_submitted!$C$2:$D$1492,2,FALSE)),0.08,VLOOKUP($C609&amp;"_2",[1]roadtype_submitted!$C$2:$D$1492,2,FALSE))</f>
        <v>0.08</v>
      </c>
      <c r="E609" s="15">
        <f>IF(ISNA(VLOOKUP($C609&amp;"_4",[1]roadtype_submitted!$C$2:$D$1492,2,FALSE)),0.08,VLOOKUP($C609&amp;"_4",[1]roadtype_submitted!$C$2:$D$1492,2,FALSE))</f>
        <v>0.08</v>
      </c>
      <c r="F609" s="15" t="str">
        <f>IF(ISNA(VLOOKUP($C609&amp;"_2",[1]roadtype_submitted!$C$2:$D$1492,2,FALSE)),"MOVES","Submitted")</f>
        <v>MOVES</v>
      </c>
      <c r="G609" s="14">
        <f t="shared" si="29"/>
        <v>2</v>
      </c>
    </row>
    <row r="610" spans="1:7" x14ac:dyDescent="0.3">
      <c r="A610" s="16">
        <f t="shared" si="27"/>
        <v>29</v>
      </c>
      <c r="B610" s="18">
        <f t="shared" si="28"/>
        <v>29053</v>
      </c>
      <c r="C610" s="15" t="s">
        <v>3103</v>
      </c>
      <c r="D610" s="15">
        <f>IF(ISNA(VLOOKUP($C610&amp;"_2",[1]roadtype_submitted!$C$2:$D$1492,2,FALSE)),0.08,VLOOKUP($C610&amp;"_2",[1]roadtype_submitted!$C$2:$D$1492,2,FALSE))</f>
        <v>0.08</v>
      </c>
      <c r="E610" s="15">
        <f>IF(ISNA(VLOOKUP($C610&amp;"_4",[1]roadtype_submitted!$C$2:$D$1492,2,FALSE)),0.08,VLOOKUP($C610&amp;"_4",[1]roadtype_submitted!$C$2:$D$1492,2,FALSE))</f>
        <v>0.08</v>
      </c>
      <c r="F610" s="15" t="str">
        <f>IF(ISNA(VLOOKUP($C610&amp;"_2",[1]roadtype_submitted!$C$2:$D$1492,2,FALSE)),"MOVES","Submitted")</f>
        <v>MOVES</v>
      </c>
      <c r="G610" s="14">
        <f t="shared" si="29"/>
        <v>2</v>
      </c>
    </row>
    <row r="611" spans="1:7" x14ac:dyDescent="0.3">
      <c r="A611" s="16">
        <f t="shared" si="27"/>
        <v>29</v>
      </c>
      <c r="B611" s="18">
        <f t="shared" si="28"/>
        <v>29055</v>
      </c>
      <c r="C611" s="15" t="s">
        <v>3104</v>
      </c>
      <c r="D611" s="15">
        <f>IF(ISNA(VLOOKUP($C611&amp;"_2",[1]roadtype_submitted!$C$2:$D$1492,2,FALSE)),0.08,VLOOKUP($C611&amp;"_2",[1]roadtype_submitted!$C$2:$D$1492,2,FALSE))</f>
        <v>0.08</v>
      </c>
      <c r="E611" s="15">
        <f>IF(ISNA(VLOOKUP($C611&amp;"_4",[1]roadtype_submitted!$C$2:$D$1492,2,FALSE)),0.08,VLOOKUP($C611&amp;"_4",[1]roadtype_submitted!$C$2:$D$1492,2,FALSE))</f>
        <v>0.08</v>
      </c>
      <c r="F611" s="15" t="str">
        <f>IF(ISNA(VLOOKUP($C611&amp;"_2",[1]roadtype_submitted!$C$2:$D$1492,2,FALSE)),"MOVES","Submitted")</f>
        <v>MOVES</v>
      </c>
      <c r="G611" s="14">
        <f t="shared" si="29"/>
        <v>2</v>
      </c>
    </row>
    <row r="612" spans="1:7" x14ac:dyDescent="0.3">
      <c r="A612" s="16">
        <f t="shared" si="27"/>
        <v>29</v>
      </c>
      <c r="B612" s="18">
        <f t="shared" si="28"/>
        <v>29057</v>
      </c>
      <c r="C612" s="15" t="s">
        <v>3105</v>
      </c>
      <c r="D612" s="15">
        <f>IF(ISNA(VLOOKUP($C612&amp;"_2",[1]roadtype_submitted!$C$2:$D$1492,2,FALSE)),0.08,VLOOKUP($C612&amp;"_2",[1]roadtype_submitted!$C$2:$D$1492,2,FALSE))</f>
        <v>0.08</v>
      </c>
      <c r="E612" s="15">
        <f>IF(ISNA(VLOOKUP($C612&amp;"_4",[1]roadtype_submitted!$C$2:$D$1492,2,FALSE)),0.08,VLOOKUP($C612&amp;"_4",[1]roadtype_submitted!$C$2:$D$1492,2,FALSE))</f>
        <v>0.08</v>
      </c>
      <c r="F612" s="15" t="str">
        <f>IF(ISNA(VLOOKUP($C612&amp;"_2",[1]roadtype_submitted!$C$2:$D$1492,2,FALSE)),"MOVES","Submitted")</f>
        <v>MOVES</v>
      </c>
      <c r="G612" s="14">
        <f t="shared" si="29"/>
        <v>2</v>
      </c>
    </row>
    <row r="613" spans="1:7" x14ac:dyDescent="0.3">
      <c r="A613" s="16">
        <f t="shared" si="27"/>
        <v>29</v>
      </c>
      <c r="B613" s="18">
        <f t="shared" si="28"/>
        <v>29059</v>
      </c>
      <c r="C613" s="15" t="s">
        <v>3106</v>
      </c>
      <c r="D613" s="15">
        <f>IF(ISNA(VLOOKUP($C613&amp;"_2",[1]roadtype_submitted!$C$2:$D$1492,2,FALSE)),0.08,VLOOKUP($C613&amp;"_2",[1]roadtype_submitted!$C$2:$D$1492,2,FALSE))</f>
        <v>0.08</v>
      </c>
      <c r="E613" s="15">
        <f>IF(ISNA(VLOOKUP($C613&amp;"_4",[1]roadtype_submitted!$C$2:$D$1492,2,FALSE)),0.08,VLOOKUP($C613&amp;"_4",[1]roadtype_submitted!$C$2:$D$1492,2,FALSE))</f>
        <v>0.08</v>
      </c>
      <c r="F613" s="15" t="str">
        <f>IF(ISNA(VLOOKUP($C613&amp;"_2",[1]roadtype_submitted!$C$2:$D$1492,2,FALSE)),"MOVES","Submitted")</f>
        <v>MOVES</v>
      </c>
      <c r="G613" s="14">
        <f t="shared" si="29"/>
        <v>2</v>
      </c>
    </row>
    <row r="614" spans="1:7" x14ac:dyDescent="0.3">
      <c r="A614" s="16">
        <f t="shared" si="27"/>
        <v>29</v>
      </c>
      <c r="B614" s="18">
        <f t="shared" si="28"/>
        <v>29061</v>
      </c>
      <c r="C614" s="15" t="s">
        <v>3107</v>
      </c>
      <c r="D614" s="15">
        <f>IF(ISNA(VLOOKUP($C614&amp;"_2",[1]roadtype_submitted!$C$2:$D$1492,2,FALSE)),0.08,VLOOKUP($C614&amp;"_2",[1]roadtype_submitted!$C$2:$D$1492,2,FALSE))</f>
        <v>0.08</v>
      </c>
      <c r="E614" s="15">
        <f>IF(ISNA(VLOOKUP($C614&amp;"_4",[1]roadtype_submitted!$C$2:$D$1492,2,FALSE)),0.08,VLOOKUP($C614&amp;"_4",[1]roadtype_submitted!$C$2:$D$1492,2,FALSE))</f>
        <v>0.08</v>
      </c>
      <c r="F614" s="15" t="str">
        <f>IF(ISNA(VLOOKUP($C614&amp;"_2",[1]roadtype_submitted!$C$2:$D$1492,2,FALSE)),"MOVES","Submitted")</f>
        <v>MOVES</v>
      </c>
      <c r="G614" s="14">
        <f t="shared" si="29"/>
        <v>2</v>
      </c>
    </row>
    <row r="615" spans="1:7" x14ac:dyDescent="0.3">
      <c r="A615" s="16">
        <f t="shared" si="27"/>
        <v>29</v>
      </c>
      <c r="B615" s="18">
        <f t="shared" si="28"/>
        <v>29063</v>
      </c>
      <c r="C615" s="15" t="s">
        <v>3108</v>
      </c>
      <c r="D615" s="15">
        <f>IF(ISNA(VLOOKUP($C615&amp;"_2",[1]roadtype_submitted!$C$2:$D$1492,2,FALSE)),0.08,VLOOKUP($C615&amp;"_2",[1]roadtype_submitted!$C$2:$D$1492,2,FALSE))</f>
        <v>0.08</v>
      </c>
      <c r="E615" s="15">
        <f>IF(ISNA(VLOOKUP($C615&amp;"_4",[1]roadtype_submitted!$C$2:$D$1492,2,FALSE)),0.08,VLOOKUP($C615&amp;"_4",[1]roadtype_submitted!$C$2:$D$1492,2,FALSE))</f>
        <v>0.08</v>
      </c>
      <c r="F615" s="15" t="str">
        <f>IF(ISNA(VLOOKUP($C615&amp;"_2",[1]roadtype_submitted!$C$2:$D$1492,2,FALSE)),"MOVES","Submitted")</f>
        <v>MOVES</v>
      </c>
      <c r="G615" s="14">
        <f t="shared" si="29"/>
        <v>2</v>
      </c>
    </row>
    <row r="616" spans="1:7" x14ac:dyDescent="0.3">
      <c r="A616" s="16">
        <f t="shared" si="27"/>
        <v>29</v>
      </c>
      <c r="B616" s="18">
        <f t="shared" si="28"/>
        <v>29065</v>
      </c>
      <c r="C616" s="15" t="s">
        <v>3109</v>
      </c>
      <c r="D616" s="15">
        <f>IF(ISNA(VLOOKUP($C616&amp;"_2",[1]roadtype_submitted!$C$2:$D$1492,2,FALSE)),0.08,VLOOKUP($C616&amp;"_2",[1]roadtype_submitted!$C$2:$D$1492,2,FALSE))</f>
        <v>0.08</v>
      </c>
      <c r="E616" s="15">
        <f>IF(ISNA(VLOOKUP($C616&amp;"_4",[1]roadtype_submitted!$C$2:$D$1492,2,FALSE)),0.08,VLOOKUP($C616&amp;"_4",[1]roadtype_submitted!$C$2:$D$1492,2,FALSE))</f>
        <v>0.08</v>
      </c>
      <c r="F616" s="15" t="str">
        <f>IF(ISNA(VLOOKUP($C616&amp;"_2",[1]roadtype_submitted!$C$2:$D$1492,2,FALSE)),"MOVES","Submitted")</f>
        <v>MOVES</v>
      </c>
      <c r="G616" s="14">
        <f t="shared" si="29"/>
        <v>2</v>
      </c>
    </row>
    <row r="617" spans="1:7" x14ac:dyDescent="0.3">
      <c r="A617" s="16">
        <f t="shared" si="27"/>
        <v>29</v>
      </c>
      <c r="B617" s="18">
        <f t="shared" si="28"/>
        <v>29067</v>
      </c>
      <c r="C617" s="15" t="s">
        <v>3110</v>
      </c>
      <c r="D617" s="15">
        <f>IF(ISNA(VLOOKUP($C617&amp;"_2",[1]roadtype_submitted!$C$2:$D$1492,2,FALSE)),0.08,VLOOKUP($C617&amp;"_2",[1]roadtype_submitted!$C$2:$D$1492,2,FALSE))</f>
        <v>0.08</v>
      </c>
      <c r="E617" s="15">
        <f>IF(ISNA(VLOOKUP($C617&amp;"_4",[1]roadtype_submitted!$C$2:$D$1492,2,FALSE)),0.08,VLOOKUP($C617&amp;"_4",[1]roadtype_submitted!$C$2:$D$1492,2,FALSE))</f>
        <v>0.08</v>
      </c>
      <c r="F617" s="15" t="str">
        <f>IF(ISNA(VLOOKUP($C617&amp;"_2",[1]roadtype_submitted!$C$2:$D$1492,2,FALSE)),"MOVES","Submitted")</f>
        <v>MOVES</v>
      </c>
      <c r="G617" s="14">
        <f t="shared" si="29"/>
        <v>2</v>
      </c>
    </row>
    <row r="618" spans="1:7" x14ac:dyDescent="0.3">
      <c r="A618" s="16">
        <f t="shared" si="27"/>
        <v>29</v>
      </c>
      <c r="B618" s="18">
        <f t="shared" si="28"/>
        <v>29069</v>
      </c>
      <c r="C618" s="15" t="s">
        <v>3111</v>
      </c>
      <c r="D618" s="15">
        <f>IF(ISNA(VLOOKUP($C618&amp;"_2",[1]roadtype_submitted!$C$2:$D$1492,2,FALSE)),0.08,VLOOKUP($C618&amp;"_2",[1]roadtype_submitted!$C$2:$D$1492,2,FALSE))</f>
        <v>0.08</v>
      </c>
      <c r="E618" s="15">
        <f>IF(ISNA(VLOOKUP($C618&amp;"_4",[1]roadtype_submitted!$C$2:$D$1492,2,FALSE)),0.08,VLOOKUP($C618&amp;"_4",[1]roadtype_submitted!$C$2:$D$1492,2,FALSE))</f>
        <v>0.08</v>
      </c>
      <c r="F618" s="15" t="str">
        <f>IF(ISNA(VLOOKUP($C618&amp;"_2",[1]roadtype_submitted!$C$2:$D$1492,2,FALSE)),"MOVES","Submitted")</f>
        <v>MOVES</v>
      </c>
      <c r="G618" s="14">
        <f t="shared" si="29"/>
        <v>2</v>
      </c>
    </row>
    <row r="619" spans="1:7" x14ac:dyDescent="0.3">
      <c r="A619" s="16">
        <f t="shared" si="27"/>
        <v>29</v>
      </c>
      <c r="B619" s="18">
        <f t="shared" si="28"/>
        <v>29071</v>
      </c>
      <c r="C619" s="15" t="s">
        <v>3112</v>
      </c>
      <c r="D619" s="15">
        <f>IF(ISNA(VLOOKUP($C619&amp;"_2",[1]roadtype_submitted!$C$2:$D$1492,2,FALSE)),0.08,VLOOKUP($C619&amp;"_2",[1]roadtype_submitted!$C$2:$D$1492,2,FALSE))</f>
        <v>0.08</v>
      </c>
      <c r="E619" s="15">
        <f>IF(ISNA(VLOOKUP($C619&amp;"_4",[1]roadtype_submitted!$C$2:$D$1492,2,FALSE)),0.08,VLOOKUP($C619&amp;"_4",[1]roadtype_submitted!$C$2:$D$1492,2,FALSE))</f>
        <v>0.08</v>
      </c>
      <c r="F619" s="15" t="str">
        <f>IF(ISNA(VLOOKUP($C619&amp;"_2",[1]roadtype_submitted!$C$2:$D$1492,2,FALSE)),"MOVES","Submitted")</f>
        <v>MOVES</v>
      </c>
      <c r="G619" s="14">
        <f t="shared" si="29"/>
        <v>2</v>
      </c>
    </row>
    <row r="620" spans="1:7" x14ac:dyDescent="0.3">
      <c r="A620" s="16">
        <f t="shared" si="27"/>
        <v>29</v>
      </c>
      <c r="B620" s="18">
        <f t="shared" si="28"/>
        <v>29073</v>
      </c>
      <c r="C620" s="15" t="s">
        <v>3113</v>
      </c>
      <c r="D620" s="15">
        <f>IF(ISNA(VLOOKUP($C620&amp;"_2",[1]roadtype_submitted!$C$2:$D$1492,2,FALSE)),0.08,VLOOKUP($C620&amp;"_2",[1]roadtype_submitted!$C$2:$D$1492,2,FALSE))</f>
        <v>0.08</v>
      </c>
      <c r="E620" s="15">
        <f>IF(ISNA(VLOOKUP($C620&amp;"_4",[1]roadtype_submitted!$C$2:$D$1492,2,FALSE)),0.08,VLOOKUP($C620&amp;"_4",[1]roadtype_submitted!$C$2:$D$1492,2,FALSE))</f>
        <v>0.08</v>
      </c>
      <c r="F620" s="15" t="str">
        <f>IF(ISNA(VLOOKUP($C620&amp;"_2",[1]roadtype_submitted!$C$2:$D$1492,2,FALSE)),"MOVES","Submitted")</f>
        <v>MOVES</v>
      </c>
      <c r="G620" s="14">
        <f t="shared" si="29"/>
        <v>2</v>
      </c>
    </row>
    <row r="621" spans="1:7" x14ac:dyDescent="0.3">
      <c r="A621" s="16">
        <f t="shared" si="27"/>
        <v>29</v>
      </c>
      <c r="B621" s="18">
        <f t="shared" si="28"/>
        <v>29075</v>
      </c>
      <c r="C621" s="15" t="s">
        <v>3114</v>
      </c>
      <c r="D621" s="15">
        <f>IF(ISNA(VLOOKUP($C621&amp;"_2",[1]roadtype_submitted!$C$2:$D$1492,2,FALSE)),0.08,VLOOKUP($C621&amp;"_2",[1]roadtype_submitted!$C$2:$D$1492,2,FALSE))</f>
        <v>0.08</v>
      </c>
      <c r="E621" s="15">
        <f>IF(ISNA(VLOOKUP($C621&amp;"_4",[1]roadtype_submitted!$C$2:$D$1492,2,FALSE)),0.08,VLOOKUP($C621&amp;"_4",[1]roadtype_submitted!$C$2:$D$1492,2,FALSE))</f>
        <v>0.08</v>
      </c>
      <c r="F621" s="15" t="str">
        <f>IF(ISNA(VLOOKUP($C621&amp;"_2",[1]roadtype_submitted!$C$2:$D$1492,2,FALSE)),"MOVES","Submitted")</f>
        <v>MOVES</v>
      </c>
      <c r="G621" s="14">
        <f t="shared" si="29"/>
        <v>2</v>
      </c>
    </row>
    <row r="622" spans="1:7" x14ac:dyDescent="0.3">
      <c r="A622" s="16">
        <f t="shared" si="27"/>
        <v>29</v>
      </c>
      <c r="B622" s="18">
        <f t="shared" si="28"/>
        <v>29077</v>
      </c>
      <c r="C622" s="15" t="s">
        <v>3115</v>
      </c>
      <c r="D622" s="15">
        <f>IF(ISNA(VLOOKUP($C622&amp;"_2",[1]roadtype_submitted!$C$2:$D$1492,2,FALSE)),0.08,VLOOKUP($C622&amp;"_2",[1]roadtype_submitted!$C$2:$D$1492,2,FALSE))</f>
        <v>0.08</v>
      </c>
      <c r="E622" s="15">
        <f>IF(ISNA(VLOOKUP($C622&amp;"_4",[1]roadtype_submitted!$C$2:$D$1492,2,FALSE)),0.08,VLOOKUP($C622&amp;"_4",[1]roadtype_submitted!$C$2:$D$1492,2,FALSE))</f>
        <v>0.08</v>
      </c>
      <c r="F622" s="15" t="str">
        <f>IF(ISNA(VLOOKUP($C622&amp;"_2",[1]roadtype_submitted!$C$2:$D$1492,2,FALSE)),"MOVES","Submitted")</f>
        <v>MOVES</v>
      </c>
      <c r="G622" s="14">
        <f t="shared" si="29"/>
        <v>2</v>
      </c>
    </row>
    <row r="623" spans="1:7" x14ac:dyDescent="0.3">
      <c r="A623" s="16">
        <f t="shared" si="27"/>
        <v>29</v>
      </c>
      <c r="B623" s="18">
        <f t="shared" si="28"/>
        <v>29079</v>
      </c>
      <c r="C623" s="15" t="s">
        <v>3116</v>
      </c>
      <c r="D623" s="15">
        <f>IF(ISNA(VLOOKUP($C623&amp;"_2",[1]roadtype_submitted!$C$2:$D$1492,2,FALSE)),0.08,VLOOKUP($C623&amp;"_2",[1]roadtype_submitted!$C$2:$D$1492,2,FALSE))</f>
        <v>0.08</v>
      </c>
      <c r="E623" s="15">
        <f>IF(ISNA(VLOOKUP($C623&amp;"_4",[1]roadtype_submitted!$C$2:$D$1492,2,FALSE)),0.08,VLOOKUP($C623&amp;"_4",[1]roadtype_submitted!$C$2:$D$1492,2,FALSE))</f>
        <v>0.08</v>
      </c>
      <c r="F623" s="15" t="str">
        <f>IF(ISNA(VLOOKUP($C623&amp;"_2",[1]roadtype_submitted!$C$2:$D$1492,2,FALSE)),"MOVES","Submitted")</f>
        <v>MOVES</v>
      </c>
      <c r="G623" s="14">
        <f t="shared" si="29"/>
        <v>2</v>
      </c>
    </row>
    <row r="624" spans="1:7" x14ac:dyDescent="0.3">
      <c r="A624" s="16">
        <f t="shared" si="27"/>
        <v>29</v>
      </c>
      <c r="B624" s="18">
        <f t="shared" si="28"/>
        <v>29081</v>
      </c>
      <c r="C624" s="15" t="s">
        <v>3117</v>
      </c>
      <c r="D624" s="15">
        <f>IF(ISNA(VLOOKUP($C624&amp;"_2",[1]roadtype_submitted!$C$2:$D$1492,2,FALSE)),0.08,VLOOKUP($C624&amp;"_2",[1]roadtype_submitted!$C$2:$D$1492,2,FALSE))</f>
        <v>0.08</v>
      </c>
      <c r="E624" s="15">
        <f>IF(ISNA(VLOOKUP($C624&amp;"_4",[1]roadtype_submitted!$C$2:$D$1492,2,FALSE)),0.08,VLOOKUP($C624&amp;"_4",[1]roadtype_submitted!$C$2:$D$1492,2,FALSE))</f>
        <v>0.08</v>
      </c>
      <c r="F624" s="15" t="str">
        <f>IF(ISNA(VLOOKUP($C624&amp;"_2",[1]roadtype_submitted!$C$2:$D$1492,2,FALSE)),"MOVES","Submitted")</f>
        <v>MOVES</v>
      </c>
      <c r="G624" s="14">
        <f t="shared" si="29"/>
        <v>2</v>
      </c>
    </row>
    <row r="625" spans="1:7" x14ac:dyDescent="0.3">
      <c r="A625" s="16">
        <f t="shared" si="27"/>
        <v>29</v>
      </c>
      <c r="B625" s="18">
        <f t="shared" si="28"/>
        <v>29083</v>
      </c>
      <c r="C625" s="15" t="s">
        <v>3118</v>
      </c>
      <c r="D625" s="15">
        <f>IF(ISNA(VLOOKUP($C625&amp;"_2",[1]roadtype_submitted!$C$2:$D$1492,2,FALSE)),0.08,VLOOKUP($C625&amp;"_2",[1]roadtype_submitted!$C$2:$D$1492,2,FALSE))</f>
        <v>0.08</v>
      </c>
      <c r="E625" s="15">
        <f>IF(ISNA(VLOOKUP($C625&amp;"_4",[1]roadtype_submitted!$C$2:$D$1492,2,FALSE)),0.08,VLOOKUP($C625&amp;"_4",[1]roadtype_submitted!$C$2:$D$1492,2,FALSE))</f>
        <v>0.08</v>
      </c>
      <c r="F625" s="15" t="str">
        <f>IF(ISNA(VLOOKUP($C625&amp;"_2",[1]roadtype_submitted!$C$2:$D$1492,2,FALSE)),"MOVES","Submitted")</f>
        <v>MOVES</v>
      </c>
      <c r="G625" s="14">
        <f t="shared" si="29"/>
        <v>2</v>
      </c>
    </row>
    <row r="626" spans="1:7" x14ac:dyDescent="0.3">
      <c r="A626" s="16">
        <f t="shared" si="27"/>
        <v>29</v>
      </c>
      <c r="B626" s="18">
        <f t="shared" si="28"/>
        <v>29085</v>
      </c>
      <c r="C626" s="15" t="s">
        <v>3119</v>
      </c>
      <c r="D626" s="15">
        <f>IF(ISNA(VLOOKUP($C626&amp;"_2",[1]roadtype_submitted!$C$2:$D$1492,2,FALSE)),0.08,VLOOKUP($C626&amp;"_2",[1]roadtype_submitted!$C$2:$D$1492,2,FALSE))</f>
        <v>0.08</v>
      </c>
      <c r="E626" s="15">
        <f>IF(ISNA(VLOOKUP($C626&amp;"_4",[1]roadtype_submitted!$C$2:$D$1492,2,FALSE)),0.08,VLOOKUP($C626&amp;"_4",[1]roadtype_submitted!$C$2:$D$1492,2,FALSE))</f>
        <v>0.08</v>
      </c>
      <c r="F626" s="15" t="str">
        <f>IF(ISNA(VLOOKUP($C626&amp;"_2",[1]roadtype_submitted!$C$2:$D$1492,2,FALSE)),"MOVES","Submitted")</f>
        <v>MOVES</v>
      </c>
      <c r="G626" s="14">
        <f t="shared" si="29"/>
        <v>2</v>
      </c>
    </row>
    <row r="627" spans="1:7" x14ac:dyDescent="0.3">
      <c r="A627" s="16">
        <f t="shared" si="27"/>
        <v>29</v>
      </c>
      <c r="B627" s="18">
        <f t="shared" si="28"/>
        <v>29087</v>
      </c>
      <c r="C627" s="15" t="s">
        <v>3120</v>
      </c>
      <c r="D627" s="15">
        <f>IF(ISNA(VLOOKUP($C627&amp;"_2",[1]roadtype_submitted!$C$2:$D$1492,2,FALSE)),0.08,VLOOKUP($C627&amp;"_2",[1]roadtype_submitted!$C$2:$D$1492,2,FALSE))</f>
        <v>0.08</v>
      </c>
      <c r="E627" s="15">
        <f>IF(ISNA(VLOOKUP($C627&amp;"_4",[1]roadtype_submitted!$C$2:$D$1492,2,FALSE)),0.08,VLOOKUP($C627&amp;"_4",[1]roadtype_submitted!$C$2:$D$1492,2,FALSE))</f>
        <v>0.08</v>
      </c>
      <c r="F627" s="15" t="str">
        <f>IF(ISNA(VLOOKUP($C627&amp;"_2",[1]roadtype_submitted!$C$2:$D$1492,2,FALSE)),"MOVES","Submitted")</f>
        <v>MOVES</v>
      </c>
      <c r="G627" s="14">
        <f t="shared" si="29"/>
        <v>2</v>
      </c>
    </row>
    <row r="628" spans="1:7" x14ac:dyDescent="0.3">
      <c r="A628" s="16">
        <f t="shared" si="27"/>
        <v>29</v>
      </c>
      <c r="B628" s="18">
        <f t="shared" si="28"/>
        <v>29089</v>
      </c>
      <c r="C628" s="15" t="s">
        <v>3121</v>
      </c>
      <c r="D628" s="15">
        <f>IF(ISNA(VLOOKUP($C628&amp;"_2",[1]roadtype_submitted!$C$2:$D$1492,2,FALSE)),0.08,VLOOKUP($C628&amp;"_2",[1]roadtype_submitted!$C$2:$D$1492,2,FALSE))</f>
        <v>0.08</v>
      </c>
      <c r="E628" s="15">
        <f>IF(ISNA(VLOOKUP($C628&amp;"_4",[1]roadtype_submitted!$C$2:$D$1492,2,FALSE)),0.08,VLOOKUP($C628&amp;"_4",[1]roadtype_submitted!$C$2:$D$1492,2,FALSE))</f>
        <v>0.08</v>
      </c>
      <c r="F628" s="15" t="str">
        <f>IF(ISNA(VLOOKUP($C628&amp;"_2",[1]roadtype_submitted!$C$2:$D$1492,2,FALSE)),"MOVES","Submitted")</f>
        <v>MOVES</v>
      </c>
      <c r="G628" s="14">
        <f t="shared" si="29"/>
        <v>2</v>
      </c>
    </row>
    <row r="629" spans="1:7" x14ac:dyDescent="0.3">
      <c r="A629" s="16">
        <f t="shared" si="27"/>
        <v>29</v>
      </c>
      <c r="B629" s="18">
        <f t="shared" si="28"/>
        <v>29091</v>
      </c>
      <c r="C629" s="15" t="s">
        <v>3122</v>
      </c>
      <c r="D629" s="15">
        <f>IF(ISNA(VLOOKUP($C629&amp;"_2",[1]roadtype_submitted!$C$2:$D$1492,2,FALSE)),0.08,VLOOKUP($C629&amp;"_2",[1]roadtype_submitted!$C$2:$D$1492,2,FALSE))</f>
        <v>0.08</v>
      </c>
      <c r="E629" s="15">
        <f>IF(ISNA(VLOOKUP($C629&amp;"_4",[1]roadtype_submitted!$C$2:$D$1492,2,FALSE)),0.08,VLOOKUP($C629&amp;"_4",[1]roadtype_submitted!$C$2:$D$1492,2,FALSE))</f>
        <v>0.08</v>
      </c>
      <c r="F629" s="15" t="str">
        <f>IF(ISNA(VLOOKUP($C629&amp;"_2",[1]roadtype_submitted!$C$2:$D$1492,2,FALSE)),"MOVES","Submitted")</f>
        <v>MOVES</v>
      </c>
      <c r="G629" s="14">
        <f t="shared" si="29"/>
        <v>2</v>
      </c>
    </row>
    <row r="630" spans="1:7" x14ac:dyDescent="0.3">
      <c r="A630" s="16">
        <f t="shared" si="27"/>
        <v>29</v>
      </c>
      <c r="B630" s="18">
        <f t="shared" si="28"/>
        <v>29093</v>
      </c>
      <c r="C630" s="15" t="s">
        <v>3123</v>
      </c>
      <c r="D630" s="15">
        <f>IF(ISNA(VLOOKUP($C630&amp;"_2",[1]roadtype_submitted!$C$2:$D$1492,2,FALSE)),0.08,VLOOKUP($C630&amp;"_2",[1]roadtype_submitted!$C$2:$D$1492,2,FALSE))</f>
        <v>0.08</v>
      </c>
      <c r="E630" s="15">
        <f>IF(ISNA(VLOOKUP($C630&amp;"_4",[1]roadtype_submitted!$C$2:$D$1492,2,FALSE)),0.08,VLOOKUP($C630&amp;"_4",[1]roadtype_submitted!$C$2:$D$1492,2,FALSE))</f>
        <v>0.08</v>
      </c>
      <c r="F630" s="15" t="str">
        <f>IF(ISNA(VLOOKUP($C630&amp;"_2",[1]roadtype_submitted!$C$2:$D$1492,2,FALSE)),"MOVES","Submitted")</f>
        <v>MOVES</v>
      </c>
      <c r="G630" s="14">
        <f t="shared" si="29"/>
        <v>2</v>
      </c>
    </row>
    <row r="631" spans="1:7" x14ac:dyDescent="0.3">
      <c r="A631" s="16">
        <f t="shared" si="27"/>
        <v>29</v>
      </c>
      <c r="B631" s="18">
        <f t="shared" si="28"/>
        <v>29095</v>
      </c>
      <c r="C631" s="15" t="s">
        <v>3124</v>
      </c>
      <c r="D631" s="15">
        <f>IF(ISNA(VLOOKUP($C631&amp;"_2",[1]roadtype_submitted!$C$2:$D$1492,2,FALSE)),0.08,VLOOKUP($C631&amp;"_2",[1]roadtype_submitted!$C$2:$D$1492,2,FALSE))</f>
        <v>0.08</v>
      </c>
      <c r="E631" s="15">
        <f>IF(ISNA(VLOOKUP($C631&amp;"_4",[1]roadtype_submitted!$C$2:$D$1492,2,FALSE)),0.08,VLOOKUP($C631&amp;"_4",[1]roadtype_submitted!$C$2:$D$1492,2,FALSE))</f>
        <v>0.08</v>
      </c>
      <c r="F631" s="15" t="str">
        <f>IF(ISNA(VLOOKUP($C631&amp;"_2",[1]roadtype_submitted!$C$2:$D$1492,2,FALSE)),"MOVES","Submitted")</f>
        <v>MOVES</v>
      </c>
      <c r="G631" s="14">
        <f t="shared" si="29"/>
        <v>2</v>
      </c>
    </row>
    <row r="632" spans="1:7" x14ac:dyDescent="0.3">
      <c r="A632" s="16">
        <f t="shared" si="27"/>
        <v>29</v>
      </c>
      <c r="B632" s="18">
        <f t="shared" si="28"/>
        <v>29097</v>
      </c>
      <c r="C632" s="15" t="s">
        <v>3125</v>
      </c>
      <c r="D632" s="15">
        <f>IF(ISNA(VLOOKUP($C632&amp;"_2",[1]roadtype_submitted!$C$2:$D$1492,2,FALSE)),0.08,VLOOKUP($C632&amp;"_2",[1]roadtype_submitted!$C$2:$D$1492,2,FALSE))</f>
        <v>0.08</v>
      </c>
      <c r="E632" s="15">
        <f>IF(ISNA(VLOOKUP($C632&amp;"_4",[1]roadtype_submitted!$C$2:$D$1492,2,FALSE)),0.08,VLOOKUP($C632&amp;"_4",[1]roadtype_submitted!$C$2:$D$1492,2,FALSE))</f>
        <v>0.08</v>
      </c>
      <c r="F632" s="15" t="str">
        <f>IF(ISNA(VLOOKUP($C632&amp;"_2",[1]roadtype_submitted!$C$2:$D$1492,2,FALSE)),"MOVES","Submitted")</f>
        <v>MOVES</v>
      </c>
      <c r="G632" s="14">
        <f t="shared" si="29"/>
        <v>2</v>
      </c>
    </row>
    <row r="633" spans="1:7" x14ac:dyDescent="0.3">
      <c r="A633" s="16">
        <f t="shared" si="27"/>
        <v>29</v>
      </c>
      <c r="B633" s="18">
        <f t="shared" si="28"/>
        <v>29099</v>
      </c>
      <c r="C633" s="15" t="s">
        <v>3126</v>
      </c>
      <c r="D633" s="15">
        <f>IF(ISNA(VLOOKUP($C633&amp;"_2",[1]roadtype_submitted!$C$2:$D$1492,2,FALSE)),0.08,VLOOKUP($C633&amp;"_2",[1]roadtype_submitted!$C$2:$D$1492,2,FALSE))</f>
        <v>0.08</v>
      </c>
      <c r="E633" s="15">
        <f>IF(ISNA(VLOOKUP($C633&amp;"_4",[1]roadtype_submitted!$C$2:$D$1492,2,FALSE)),0.08,VLOOKUP($C633&amp;"_4",[1]roadtype_submitted!$C$2:$D$1492,2,FALSE))</f>
        <v>0.08</v>
      </c>
      <c r="F633" s="15" t="str">
        <f>IF(ISNA(VLOOKUP($C633&amp;"_2",[1]roadtype_submitted!$C$2:$D$1492,2,FALSE)),"MOVES","Submitted")</f>
        <v>MOVES</v>
      </c>
      <c r="G633" s="14">
        <f t="shared" si="29"/>
        <v>2</v>
      </c>
    </row>
    <row r="634" spans="1:7" x14ac:dyDescent="0.3">
      <c r="A634" s="16">
        <f t="shared" si="27"/>
        <v>29</v>
      </c>
      <c r="B634" s="18">
        <f t="shared" si="28"/>
        <v>29101</v>
      </c>
      <c r="C634" s="15" t="s">
        <v>3127</v>
      </c>
      <c r="D634" s="15">
        <f>IF(ISNA(VLOOKUP($C634&amp;"_2",[1]roadtype_submitted!$C$2:$D$1492,2,FALSE)),0.08,VLOOKUP($C634&amp;"_2",[1]roadtype_submitted!$C$2:$D$1492,2,FALSE))</f>
        <v>0.08</v>
      </c>
      <c r="E634" s="15">
        <f>IF(ISNA(VLOOKUP($C634&amp;"_4",[1]roadtype_submitted!$C$2:$D$1492,2,FALSE)),0.08,VLOOKUP($C634&amp;"_4",[1]roadtype_submitted!$C$2:$D$1492,2,FALSE))</f>
        <v>0.08</v>
      </c>
      <c r="F634" s="15" t="str">
        <f>IF(ISNA(VLOOKUP($C634&amp;"_2",[1]roadtype_submitted!$C$2:$D$1492,2,FALSE)),"MOVES","Submitted")</f>
        <v>MOVES</v>
      </c>
      <c r="G634" s="14">
        <f t="shared" si="29"/>
        <v>2</v>
      </c>
    </row>
    <row r="635" spans="1:7" x14ac:dyDescent="0.3">
      <c r="A635" s="16">
        <f t="shared" si="27"/>
        <v>29</v>
      </c>
      <c r="B635" s="18">
        <f t="shared" si="28"/>
        <v>29103</v>
      </c>
      <c r="C635" s="15" t="s">
        <v>3128</v>
      </c>
      <c r="D635" s="15">
        <f>IF(ISNA(VLOOKUP($C635&amp;"_2",[1]roadtype_submitted!$C$2:$D$1492,2,FALSE)),0.08,VLOOKUP($C635&amp;"_2",[1]roadtype_submitted!$C$2:$D$1492,2,FALSE))</f>
        <v>0.08</v>
      </c>
      <c r="E635" s="15">
        <f>IF(ISNA(VLOOKUP($C635&amp;"_4",[1]roadtype_submitted!$C$2:$D$1492,2,FALSE)),0.08,VLOOKUP($C635&amp;"_4",[1]roadtype_submitted!$C$2:$D$1492,2,FALSE))</f>
        <v>0.08</v>
      </c>
      <c r="F635" s="15" t="str">
        <f>IF(ISNA(VLOOKUP($C635&amp;"_2",[1]roadtype_submitted!$C$2:$D$1492,2,FALSE)),"MOVES","Submitted")</f>
        <v>MOVES</v>
      </c>
      <c r="G635" s="14">
        <f t="shared" si="29"/>
        <v>2</v>
      </c>
    </row>
    <row r="636" spans="1:7" x14ac:dyDescent="0.3">
      <c r="A636" s="16">
        <f t="shared" si="27"/>
        <v>29</v>
      </c>
      <c r="B636" s="18">
        <f t="shared" si="28"/>
        <v>29105</v>
      </c>
      <c r="C636" s="15" t="s">
        <v>3129</v>
      </c>
      <c r="D636" s="15">
        <f>IF(ISNA(VLOOKUP($C636&amp;"_2",[1]roadtype_submitted!$C$2:$D$1492,2,FALSE)),0.08,VLOOKUP($C636&amp;"_2",[1]roadtype_submitted!$C$2:$D$1492,2,FALSE))</f>
        <v>0.08</v>
      </c>
      <c r="E636" s="15">
        <f>IF(ISNA(VLOOKUP($C636&amp;"_4",[1]roadtype_submitted!$C$2:$D$1492,2,FALSE)),0.08,VLOOKUP($C636&amp;"_4",[1]roadtype_submitted!$C$2:$D$1492,2,FALSE))</f>
        <v>0.08</v>
      </c>
      <c r="F636" s="15" t="str">
        <f>IF(ISNA(VLOOKUP($C636&amp;"_2",[1]roadtype_submitted!$C$2:$D$1492,2,FALSE)),"MOVES","Submitted")</f>
        <v>MOVES</v>
      </c>
      <c r="G636" s="14">
        <f t="shared" si="29"/>
        <v>2</v>
      </c>
    </row>
    <row r="637" spans="1:7" x14ac:dyDescent="0.3">
      <c r="A637" s="16">
        <f t="shared" si="27"/>
        <v>29</v>
      </c>
      <c r="B637" s="18">
        <f t="shared" si="28"/>
        <v>29107</v>
      </c>
      <c r="C637" s="15" t="s">
        <v>3130</v>
      </c>
      <c r="D637" s="15">
        <f>IF(ISNA(VLOOKUP($C637&amp;"_2",[1]roadtype_submitted!$C$2:$D$1492,2,FALSE)),0.08,VLOOKUP($C637&amp;"_2",[1]roadtype_submitted!$C$2:$D$1492,2,FALSE))</f>
        <v>0.08</v>
      </c>
      <c r="E637" s="15">
        <f>IF(ISNA(VLOOKUP($C637&amp;"_4",[1]roadtype_submitted!$C$2:$D$1492,2,FALSE)),0.08,VLOOKUP($C637&amp;"_4",[1]roadtype_submitted!$C$2:$D$1492,2,FALSE))</f>
        <v>0.08</v>
      </c>
      <c r="F637" s="15" t="str">
        <f>IF(ISNA(VLOOKUP($C637&amp;"_2",[1]roadtype_submitted!$C$2:$D$1492,2,FALSE)),"MOVES","Submitted")</f>
        <v>MOVES</v>
      </c>
      <c r="G637" s="14">
        <f t="shared" si="29"/>
        <v>2</v>
      </c>
    </row>
    <row r="638" spans="1:7" x14ac:dyDescent="0.3">
      <c r="A638" s="16">
        <f t="shared" si="27"/>
        <v>29</v>
      </c>
      <c r="B638" s="18">
        <f t="shared" si="28"/>
        <v>29109</v>
      </c>
      <c r="C638" s="15" t="s">
        <v>3131</v>
      </c>
      <c r="D638" s="15">
        <f>IF(ISNA(VLOOKUP($C638&amp;"_2",[1]roadtype_submitted!$C$2:$D$1492,2,FALSE)),0.08,VLOOKUP($C638&amp;"_2",[1]roadtype_submitted!$C$2:$D$1492,2,FALSE))</f>
        <v>0.08</v>
      </c>
      <c r="E638" s="15">
        <f>IF(ISNA(VLOOKUP($C638&amp;"_4",[1]roadtype_submitted!$C$2:$D$1492,2,FALSE)),0.08,VLOOKUP($C638&amp;"_4",[1]roadtype_submitted!$C$2:$D$1492,2,FALSE))</f>
        <v>0.08</v>
      </c>
      <c r="F638" s="15" t="str">
        <f>IF(ISNA(VLOOKUP($C638&amp;"_2",[1]roadtype_submitted!$C$2:$D$1492,2,FALSE)),"MOVES","Submitted")</f>
        <v>MOVES</v>
      </c>
      <c r="G638" s="14">
        <f t="shared" si="29"/>
        <v>2</v>
      </c>
    </row>
    <row r="639" spans="1:7" x14ac:dyDescent="0.3">
      <c r="A639" s="16">
        <f t="shared" si="27"/>
        <v>29</v>
      </c>
      <c r="B639" s="18">
        <f t="shared" si="28"/>
        <v>29111</v>
      </c>
      <c r="C639" s="15" t="s">
        <v>3132</v>
      </c>
      <c r="D639" s="15">
        <f>IF(ISNA(VLOOKUP($C639&amp;"_2",[1]roadtype_submitted!$C$2:$D$1492,2,FALSE)),0.08,VLOOKUP($C639&amp;"_2",[1]roadtype_submitted!$C$2:$D$1492,2,FALSE))</f>
        <v>0.08</v>
      </c>
      <c r="E639" s="15">
        <f>IF(ISNA(VLOOKUP($C639&amp;"_4",[1]roadtype_submitted!$C$2:$D$1492,2,FALSE)),0.08,VLOOKUP($C639&amp;"_4",[1]roadtype_submitted!$C$2:$D$1492,2,FALSE))</f>
        <v>0.08</v>
      </c>
      <c r="F639" s="15" t="str">
        <f>IF(ISNA(VLOOKUP($C639&amp;"_2",[1]roadtype_submitted!$C$2:$D$1492,2,FALSE)),"MOVES","Submitted")</f>
        <v>MOVES</v>
      </c>
      <c r="G639" s="14">
        <f t="shared" si="29"/>
        <v>2</v>
      </c>
    </row>
    <row r="640" spans="1:7" x14ac:dyDescent="0.3">
      <c r="A640" s="16">
        <f t="shared" si="27"/>
        <v>29</v>
      </c>
      <c r="B640" s="18">
        <f t="shared" si="28"/>
        <v>29113</v>
      </c>
      <c r="C640" s="15" t="s">
        <v>3133</v>
      </c>
      <c r="D640" s="15">
        <f>IF(ISNA(VLOOKUP($C640&amp;"_2",[1]roadtype_submitted!$C$2:$D$1492,2,FALSE)),0.08,VLOOKUP($C640&amp;"_2",[1]roadtype_submitted!$C$2:$D$1492,2,FALSE))</f>
        <v>0.08</v>
      </c>
      <c r="E640" s="15">
        <f>IF(ISNA(VLOOKUP($C640&amp;"_4",[1]roadtype_submitted!$C$2:$D$1492,2,FALSE)),0.08,VLOOKUP($C640&amp;"_4",[1]roadtype_submitted!$C$2:$D$1492,2,FALSE))</f>
        <v>0.08</v>
      </c>
      <c r="F640" s="15" t="str">
        <f>IF(ISNA(VLOOKUP($C640&amp;"_2",[1]roadtype_submitted!$C$2:$D$1492,2,FALSE)),"MOVES","Submitted")</f>
        <v>MOVES</v>
      </c>
      <c r="G640" s="14">
        <f t="shared" si="29"/>
        <v>2</v>
      </c>
    </row>
    <row r="641" spans="1:7" x14ac:dyDescent="0.3">
      <c r="A641" s="16">
        <f t="shared" si="27"/>
        <v>29</v>
      </c>
      <c r="B641" s="18">
        <f t="shared" si="28"/>
        <v>29115</v>
      </c>
      <c r="C641" s="15" t="s">
        <v>3134</v>
      </c>
      <c r="D641" s="15">
        <f>IF(ISNA(VLOOKUP($C641&amp;"_2",[1]roadtype_submitted!$C$2:$D$1492,2,FALSE)),0.08,VLOOKUP($C641&amp;"_2",[1]roadtype_submitted!$C$2:$D$1492,2,FALSE))</f>
        <v>0.08</v>
      </c>
      <c r="E641" s="15">
        <f>IF(ISNA(VLOOKUP($C641&amp;"_4",[1]roadtype_submitted!$C$2:$D$1492,2,FALSE)),0.08,VLOOKUP($C641&amp;"_4",[1]roadtype_submitted!$C$2:$D$1492,2,FALSE))</f>
        <v>0.08</v>
      </c>
      <c r="F641" s="15" t="str">
        <f>IF(ISNA(VLOOKUP($C641&amp;"_2",[1]roadtype_submitted!$C$2:$D$1492,2,FALSE)),"MOVES","Submitted")</f>
        <v>MOVES</v>
      </c>
      <c r="G641" s="14">
        <f t="shared" si="29"/>
        <v>2</v>
      </c>
    </row>
    <row r="642" spans="1:7" x14ac:dyDescent="0.3">
      <c r="A642" s="16">
        <f t="shared" si="27"/>
        <v>29</v>
      </c>
      <c r="B642" s="18">
        <f t="shared" si="28"/>
        <v>29117</v>
      </c>
      <c r="C642" s="15" t="s">
        <v>3135</v>
      </c>
      <c r="D642" s="15">
        <f>IF(ISNA(VLOOKUP($C642&amp;"_2",[1]roadtype_submitted!$C$2:$D$1492,2,FALSE)),0.08,VLOOKUP($C642&amp;"_2",[1]roadtype_submitted!$C$2:$D$1492,2,FALSE))</f>
        <v>0.08</v>
      </c>
      <c r="E642" s="15">
        <f>IF(ISNA(VLOOKUP($C642&amp;"_4",[1]roadtype_submitted!$C$2:$D$1492,2,FALSE)),0.08,VLOOKUP($C642&amp;"_4",[1]roadtype_submitted!$C$2:$D$1492,2,FALSE))</f>
        <v>0.08</v>
      </c>
      <c r="F642" s="15" t="str">
        <f>IF(ISNA(VLOOKUP($C642&amp;"_2",[1]roadtype_submitted!$C$2:$D$1492,2,FALSE)),"MOVES","Submitted")</f>
        <v>MOVES</v>
      </c>
      <c r="G642" s="14">
        <f t="shared" si="29"/>
        <v>2</v>
      </c>
    </row>
    <row r="643" spans="1:7" x14ac:dyDescent="0.3">
      <c r="A643" s="16">
        <f t="shared" si="27"/>
        <v>29</v>
      </c>
      <c r="B643" s="18">
        <f t="shared" si="28"/>
        <v>29119</v>
      </c>
      <c r="C643" s="15" t="s">
        <v>3136</v>
      </c>
      <c r="D643" s="15">
        <f>IF(ISNA(VLOOKUP($C643&amp;"_2",[1]roadtype_submitted!$C$2:$D$1492,2,FALSE)),0.08,VLOOKUP($C643&amp;"_2",[1]roadtype_submitted!$C$2:$D$1492,2,FALSE))</f>
        <v>0.08</v>
      </c>
      <c r="E643" s="15">
        <f>IF(ISNA(VLOOKUP($C643&amp;"_4",[1]roadtype_submitted!$C$2:$D$1492,2,FALSE)),0.08,VLOOKUP($C643&amp;"_4",[1]roadtype_submitted!$C$2:$D$1492,2,FALSE))</f>
        <v>0.08</v>
      </c>
      <c r="F643" s="15" t="str">
        <f>IF(ISNA(VLOOKUP($C643&amp;"_2",[1]roadtype_submitted!$C$2:$D$1492,2,FALSE)),"MOVES","Submitted")</f>
        <v>MOVES</v>
      </c>
      <c r="G643" s="14">
        <f t="shared" si="29"/>
        <v>2</v>
      </c>
    </row>
    <row r="644" spans="1:7" x14ac:dyDescent="0.3">
      <c r="A644" s="16">
        <f t="shared" si="27"/>
        <v>29</v>
      </c>
      <c r="B644" s="18">
        <f t="shared" si="28"/>
        <v>29121</v>
      </c>
      <c r="C644" s="15" t="s">
        <v>3137</v>
      </c>
      <c r="D644" s="15">
        <f>IF(ISNA(VLOOKUP($C644&amp;"_2",[1]roadtype_submitted!$C$2:$D$1492,2,FALSE)),0.08,VLOOKUP($C644&amp;"_2",[1]roadtype_submitted!$C$2:$D$1492,2,FALSE))</f>
        <v>0.08</v>
      </c>
      <c r="E644" s="15">
        <f>IF(ISNA(VLOOKUP($C644&amp;"_4",[1]roadtype_submitted!$C$2:$D$1492,2,FALSE)),0.08,VLOOKUP($C644&amp;"_4",[1]roadtype_submitted!$C$2:$D$1492,2,FALSE))</f>
        <v>0.08</v>
      </c>
      <c r="F644" s="15" t="str">
        <f>IF(ISNA(VLOOKUP($C644&amp;"_2",[1]roadtype_submitted!$C$2:$D$1492,2,FALSE)),"MOVES","Submitted")</f>
        <v>MOVES</v>
      </c>
      <c r="G644" s="14">
        <f t="shared" si="29"/>
        <v>2</v>
      </c>
    </row>
    <row r="645" spans="1:7" x14ac:dyDescent="0.3">
      <c r="A645" s="16">
        <f t="shared" si="27"/>
        <v>29</v>
      </c>
      <c r="B645" s="18">
        <f t="shared" si="28"/>
        <v>29123</v>
      </c>
      <c r="C645" s="15" t="s">
        <v>3138</v>
      </c>
      <c r="D645" s="15">
        <f>IF(ISNA(VLOOKUP($C645&amp;"_2",[1]roadtype_submitted!$C$2:$D$1492,2,FALSE)),0.08,VLOOKUP($C645&amp;"_2",[1]roadtype_submitted!$C$2:$D$1492,2,FALSE))</f>
        <v>0.08</v>
      </c>
      <c r="E645" s="15">
        <f>IF(ISNA(VLOOKUP($C645&amp;"_4",[1]roadtype_submitted!$C$2:$D$1492,2,FALSE)),0.08,VLOOKUP($C645&amp;"_4",[1]roadtype_submitted!$C$2:$D$1492,2,FALSE))</f>
        <v>0.08</v>
      </c>
      <c r="F645" s="15" t="str">
        <f>IF(ISNA(VLOOKUP($C645&amp;"_2",[1]roadtype_submitted!$C$2:$D$1492,2,FALSE)),"MOVES","Submitted")</f>
        <v>MOVES</v>
      </c>
      <c r="G645" s="14">
        <f t="shared" si="29"/>
        <v>2</v>
      </c>
    </row>
    <row r="646" spans="1:7" x14ac:dyDescent="0.3">
      <c r="A646" s="16">
        <f t="shared" ref="A646:A709" si="30">TRUNC(B646/1000,0)</f>
        <v>29</v>
      </c>
      <c r="B646" s="18">
        <f t="shared" ref="B646:B709" si="31">MID(C646,2,5)*1</f>
        <v>29125</v>
      </c>
      <c r="C646" s="15" t="s">
        <v>3139</v>
      </c>
      <c r="D646" s="15">
        <f>IF(ISNA(VLOOKUP($C646&amp;"_2",[1]roadtype_submitted!$C$2:$D$1492,2,FALSE)),0.08,VLOOKUP($C646&amp;"_2",[1]roadtype_submitted!$C$2:$D$1492,2,FALSE))</f>
        <v>0.08</v>
      </c>
      <c r="E646" s="15">
        <f>IF(ISNA(VLOOKUP($C646&amp;"_4",[1]roadtype_submitted!$C$2:$D$1492,2,FALSE)),0.08,VLOOKUP($C646&amp;"_4",[1]roadtype_submitted!$C$2:$D$1492,2,FALSE))</f>
        <v>0.08</v>
      </c>
      <c r="F646" s="15" t="str">
        <f>IF(ISNA(VLOOKUP($C646&amp;"_2",[1]roadtype_submitted!$C$2:$D$1492,2,FALSE)),"MOVES","Submitted")</f>
        <v>MOVES</v>
      </c>
      <c r="G646" s="14">
        <f t="shared" ref="G646:G709" si="32">VLOOKUP(E646,$I$14:$J$19,2,TRUE)</f>
        <v>2</v>
      </c>
    </row>
    <row r="647" spans="1:7" x14ac:dyDescent="0.3">
      <c r="A647" s="16">
        <f t="shared" si="30"/>
        <v>29</v>
      </c>
      <c r="B647" s="18">
        <f t="shared" si="31"/>
        <v>29127</v>
      </c>
      <c r="C647" s="15" t="s">
        <v>3140</v>
      </c>
      <c r="D647" s="15">
        <f>IF(ISNA(VLOOKUP($C647&amp;"_2",[1]roadtype_submitted!$C$2:$D$1492,2,FALSE)),0.08,VLOOKUP($C647&amp;"_2",[1]roadtype_submitted!$C$2:$D$1492,2,FALSE))</f>
        <v>0.08</v>
      </c>
      <c r="E647" s="15">
        <f>IF(ISNA(VLOOKUP($C647&amp;"_4",[1]roadtype_submitted!$C$2:$D$1492,2,FALSE)),0.08,VLOOKUP($C647&amp;"_4",[1]roadtype_submitted!$C$2:$D$1492,2,FALSE))</f>
        <v>0.08</v>
      </c>
      <c r="F647" s="15" t="str">
        <f>IF(ISNA(VLOOKUP($C647&amp;"_2",[1]roadtype_submitted!$C$2:$D$1492,2,FALSE)),"MOVES","Submitted")</f>
        <v>MOVES</v>
      </c>
      <c r="G647" s="14">
        <f t="shared" si="32"/>
        <v>2</v>
      </c>
    </row>
    <row r="648" spans="1:7" x14ac:dyDescent="0.3">
      <c r="A648" s="16">
        <f t="shared" si="30"/>
        <v>29</v>
      </c>
      <c r="B648" s="18">
        <f t="shared" si="31"/>
        <v>29129</v>
      </c>
      <c r="C648" s="15" t="s">
        <v>3141</v>
      </c>
      <c r="D648" s="15">
        <f>IF(ISNA(VLOOKUP($C648&amp;"_2",[1]roadtype_submitted!$C$2:$D$1492,2,FALSE)),0.08,VLOOKUP($C648&amp;"_2",[1]roadtype_submitted!$C$2:$D$1492,2,FALSE))</f>
        <v>0.08</v>
      </c>
      <c r="E648" s="15">
        <f>IF(ISNA(VLOOKUP($C648&amp;"_4",[1]roadtype_submitted!$C$2:$D$1492,2,FALSE)),0.08,VLOOKUP($C648&amp;"_4",[1]roadtype_submitted!$C$2:$D$1492,2,FALSE))</f>
        <v>0.08</v>
      </c>
      <c r="F648" s="15" t="str">
        <f>IF(ISNA(VLOOKUP($C648&amp;"_2",[1]roadtype_submitted!$C$2:$D$1492,2,FALSE)),"MOVES","Submitted")</f>
        <v>MOVES</v>
      </c>
      <c r="G648" s="14">
        <f t="shared" si="32"/>
        <v>2</v>
      </c>
    </row>
    <row r="649" spans="1:7" x14ac:dyDescent="0.3">
      <c r="A649" s="16">
        <f t="shared" si="30"/>
        <v>29</v>
      </c>
      <c r="B649" s="18">
        <f t="shared" si="31"/>
        <v>29131</v>
      </c>
      <c r="C649" s="15" t="s">
        <v>3142</v>
      </c>
      <c r="D649" s="15">
        <f>IF(ISNA(VLOOKUP($C649&amp;"_2",[1]roadtype_submitted!$C$2:$D$1492,2,FALSE)),0.08,VLOOKUP($C649&amp;"_2",[1]roadtype_submitted!$C$2:$D$1492,2,FALSE))</f>
        <v>0.08</v>
      </c>
      <c r="E649" s="15">
        <f>IF(ISNA(VLOOKUP($C649&amp;"_4",[1]roadtype_submitted!$C$2:$D$1492,2,FALSE)),0.08,VLOOKUP($C649&amp;"_4",[1]roadtype_submitted!$C$2:$D$1492,2,FALSE))</f>
        <v>0.08</v>
      </c>
      <c r="F649" s="15" t="str">
        <f>IF(ISNA(VLOOKUP($C649&amp;"_2",[1]roadtype_submitted!$C$2:$D$1492,2,FALSE)),"MOVES","Submitted")</f>
        <v>MOVES</v>
      </c>
      <c r="G649" s="14">
        <f t="shared" si="32"/>
        <v>2</v>
      </c>
    </row>
    <row r="650" spans="1:7" x14ac:dyDescent="0.3">
      <c r="A650" s="16">
        <f t="shared" si="30"/>
        <v>29</v>
      </c>
      <c r="B650" s="18">
        <f t="shared" si="31"/>
        <v>29133</v>
      </c>
      <c r="C650" s="15" t="s">
        <v>3143</v>
      </c>
      <c r="D650" s="15">
        <f>IF(ISNA(VLOOKUP($C650&amp;"_2",[1]roadtype_submitted!$C$2:$D$1492,2,FALSE)),0.08,VLOOKUP($C650&amp;"_2",[1]roadtype_submitted!$C$2:$D$1492,2,FALSE))</f>
        <v>0.08</v>
      </c>
      <c r="E650" s="15">
        <f>IF(ISNA(VLOOKUP($C650&amp;"_4",[1]roadtype_submitted!$C$2:$D$1492,2,FALSE)),0.08,VLOOKUP($C650&amp;"_4",[1]roadtype_submitted!$C$2:$D$1492,2,FALSE))</f>
        <v>0.08</v>
      </c>
      <c r="F650" s="15" t="str">
        <f>IF(ISNA(VLOOKUP($C650&amp;"_2",[1]roadtype_submitted!$C$2:$D$1492,2,FALSE)),"MOVES","Submitted")</f>
        <v>MOVES</v>
      </c>
      <c r="G650" s="14">
        <f t="shared" si="32"/>
        <v>2</v>
      </c>
    </row>
    <row r="651" spans="1:7" x14ac:dyDescent="0.3">
      <c r="A651" s="16">
        <f t="shared" si="30"/>
        <v>29</v>
      </c>
      <c r="B651" s="18">
        <f t="shared" si="31"/>
        <v>29135</v>
      </c>
      <c r="C651" s="15" t="s">
        <v>3144</v>
      </c>
      <c r="D651" s="15">
        <f>IF(ISNA(VLOOKUP($C651&amp;"_2",[1]roadtype_submitted!$C$2:$D$1492,2,FALSE)),0.08,VLOOKUP($C651&amp;"_2",[1]roadtype_submitted!$C$2:$D$1492,2,FALSE))</f>
        <v>0.08</v>
      </c>
      <c r="E651" s="15">
        <f>IF(ISNA(VLOOKUP($C651&amp;"_4",[1]roadtype_submitted!$C$2:$D$1492,2,FALSE)),0.08,VLOOKUP($C651&amp;"_4",[1]roadtype_submitted!$C$2:$D$1492,2,FALSE))</f>
        <v>0.08</v>
      </c>
      <c r="F651" s="15" t="str">
        <f>IF(ISNA(VLOOKUP($C651&amp;"_2",[1]roadtype_submitted!$C$2:$D$1492,2,FALSE)),"MOVES","Submitted")</f>
        <v>MOVES</v>
      </c>
      <c r="G651" s="14">
        <f t="shared" si="32"/>
        <v>2</v>
      </c>
    </row>
    <row r="652" spans="1:7" x14ac:dyDescent="0.3">
      <c r="A652" s="16">
        <f t="shared" si="30"/>
        <v>29</v>
      </c>
      <c r="B652" s="18">
        <f t="shared" si="31"/>
        <v>29137</v>
      </c>
      <c r="C652" s="15" t="s">
        <v>3145</v>
      </c>
      <c r="D652" s="15">
        <f>IF(ISNA(VLOOKUP($C652&amp;"_2",[1]roadtype_submitted!$C$2:$D$1492,2,FALSE)),0.08,VLOOKUP($C652&amp;"_2",[1]roadtype_submitted!$C$2:$D$1492,2,FALSE))</f>
        <v>0.08</v>
      </c>
      <c r="E652" s="15">
        <f>IF(ISNA(VLOOKUP($C652&amp;"_4",[1]roadtype_submitted!$C$2:$D$1492,2,FALSE)),0.08,VLOOKUP($C652&amp;"_4",[1]roadtype_submitted!$C$2:$D$1492,2,FALSE))</f>
        <v>0.08</v>
      </c>
      <c r="F652" s="15" t="str">
        <f>IF(ISNA(VLOOKUP($C652&amp;"_2",[1]roadtype_submitted!$C$2:$D$1492,2,FALSE)),"MOVES","Submitted")</f>
        <v>MOVES</v>
      </c>
      <c r="G652" s="14">
        <f t="shared" si="32"/>
        <v>2</v>
      </c>
    </row>
    <row r="653" spans="1:7" x14ac:dyDescent="0.3">
      <c r="A653" s="16">
        <f t="shared" si="30"/>
        <v>29</v>
      </c>
      <c r="B653" s="18">
        <f t="shared" si="31"/>
        <v>29139</v>
      </c>
      <c r="C653" s="15" t="s">
        <v>3146</v>
      </c>
      <c r="D653" s="15">
        <f>IF(ISNA(VLOOKUP($C653&amp;"_2",[1]roadtype_submitted!$C$2:$D$1492,2,FALSE)),0.08,VLOOKUP($C653&amp;"_2",[1]roadtype_submitted!$C$2:$D$1492,2,FALSE))</f>
        <v>0.08</v>
      </c>
      <c r="E653" s="15">
        <f>IF(ISNA(VLOOKUP($C653&amp;"_4",[1]roadtype_submitted!$C$2:$D$1492,2,FALSE)),0.08,VLOOKUP($C653&amp;"_4",[1]roadtype_submitted!$C$2:$D$1492,2,FALSE))</f>
        <v>0.08</v>
      </c>
      <c r="F653" s="15" t="str">
        <f>IF(ISNA(VLOOKUP($C653&amp;"_2",[1]roadtype_submitted!$C$2:$D$1492,2,FALSE)),"MOVES","Submitted")</f>
        <v>MOVES</v>
      </c>
      <c r="G653" s="14">
        <f t="shared" si="32"/>
        <v>2</v>
      </c>
    </row>
    <row r="654" spans="1:7" x14ac:dyDescent="0.3">
      <c r="A654" s="16">
        <f t="shared" si="30"/>
        <v>29</v>
      </c>
      <c r="B654" s="18">
        <f t="shared" si="31"/>
        <v>29141</v>
      </c>
      <c r="C654" s="15" t="s">
        <v>3147</v>
      </c>
      <c r="D654" s="15">
        <f>IF(ISNA(VLOOKUP($C654&amp;"_2",[1]roadtype_submitted!$C$2:$D$1492,2,FALSE)),0.08,VLOOKUP($C654&amp;"_2",[1]roadtype_submitted!$C$2:$D$1492,2,FALSE))</f>
        <v>0.08</v>
      </c>
      <c r="E654" s="15">
        <f>IF(ISNA(VLOOKUP($C654&amp;"_4",[1]roadtype_submitted!$C$2:$D$1492,2,FALSE)),0.08,VLOOKUP($C654&amp;"_4",[1]roadtype_submitted!$C$2:$D$1492,2,FALSE))</f>
        <v>0.08</v>
      </c>
      <c r="F654" s="15" t="str">
        <f>IF(ISNA(VLOOKUP($C654&amp;"_2",[1]roadtype_submitted!$C$2:$D$1492,2,FALSE)),"MOVES","Submitted")</f>
        <v>MOVES</v>
      </c>
      <c r="G654" s="14">
        <f t="shared" si="32"/>
        <v>2</v>
      </c>
    </row>
    <row r="655" spans="1:7" x14ac:dyDescent="0.3">
      <c r="A655" s="16">
        <f t="shared" si="30"/>
        <v>29</v>
      </c>
      <c r="B655" s="18">
        <f t="shared" si="31"/>
        <v>29143</v>
      </c>
      <c r="C655" s="15" t="s">
        <v>3148</v>
      </c>
      <c r="D655" s="15">
        <f>IF(ISNA(VLOOKUP($C655&amp;"_2",[1]roadtype_submitted!$C$2:$D$1492,2,FALSE)),0.08,VLOOKUP($C655&amp;"_2",[1]roadtype_submitted!$C$2:$D$1492,2,FALSE))</f>
        <v>0.08</v>
      </c>
      <c r="E655" s="15">
        <f>IF(ISNA(VLOOKUP($C655&amp;"_4",[1]roadtype_submitted!$C$2:$D$1492,2,FALSE)),0.08,VLOOKUP($C655&amp;"_4",[1]roadtype_submitted!$C$2:$D$1492,2,FALSE))</f>
        <v>0.08</v>
      </c>
      <c r="F655" s="15" t="str">
        <f>IF(ISNA(VLOOKUP($C655&amp;"_2",[1]roadtype_submitted!$C$2:$D$1492,2,FALSE)),"MOVES","Submitted")</f>
        <v>MOVES</v>
      </c>
      <c r="G655" s="14">
        <f t="shared" si="32"/>
        <v>2</v>
      </c>
    </row>
    <row r="656" spans="1:7" x14ac:dyDescent="0.3">
      <c r="A656" s="16">
        <f t="shared" si="30"/>
        <v>29</v>
      </c>
      <c r="B656" s="18">
        <f t="shared" si="31"/>
        <v>29145</v>
      </c>
      <c r="C656" s="15" t="s">
        <v>3149</v>
      </c>
      <c r="D656" s="15">
        <f>IF(ISNA(VLOOKUP($C656&amp;"_2",[1]roadtype_submitted!$C$2:$D$1492,2,FALSE)),0.08,VLOOKUP($C656&amp;"_2",[1]roadtype_submitted!$C$2:$D$1492,2,FALSE))</f>
        <v>0.08</v>
      </c>
      <c r="E656" s="15">
        <f>IF(ISNA(VLOOKUP($C656&amp;"_4",[1]roadtype_submitted!$C$2:$D$1492,2,FALSE)),0.08,VLOOKUP($C656&amp;"_4",[1]roadtype_submitted!$C$2:$D$1492,2,FALSE))</f>
        <v>0.08</v>
      </c>
      <c r="F656" s="15" t="str">
        <f>IF(ISNA(VLOOKUP($C656&amp;"_2",[1]roadtype_submitted!$C$2:$D$1492,2,FALSE)),"MOVES","Submitted")</f>
        <v>MOVES</v>
      </c>
      <c r="G656" s="14">
        <f t="shared" si="32"/>
        <v>2</v>
      </c>
    </row>
    <row r="657" spans="1:7" x14ac:dyDescent="0.3">
      <c r="A657" s="16">
        <f t="shared" si="30"/>
        <v>29</v>
      </c>
      <c r="B657" s="18">
        <f t="shared" si="31"/>
        <v>29147</v>
      </c>
      <c r="C657" s="15" t="s">
        <v>3150</v>
      </c>
      <c r="D657" s="15">
        <f>IF(ISNA(VLOOKUP($C657&amp;"_2",[1]roadtype_submitted!$C$2:$D$1492,2,FALSE)),0.08,VLOOKUP($C657&amp;"_2",[1]roadtype_submitted!$C$2:$D$1492,2,FALSE))</f>
        <v>0.08</v>
      </c>
      <c r="E657" s="15">
        <f>IF(ISNA(VLOOKUP($C657&amp;"_4",[1]roadtype_submitted!$C$2:$D$1492,2,FALSE)),0.08,VLOOKUP($C657&amp;"_4",[1]roadtype_submitted!$C$2:$D$1492,2,FALSE))</f>
        <v>0.08</v>
      </c>
      <c r="F657" s="15" t="str">
        <f>IF(ISNA(VLOOKUP($C657&amp;"_2",[1]roadtype_submitted!$C$2:$D$1492,2,FALSE)),"MOVES","Submitted")</f>
        <v>MOVES</v>
      </c>
      <c r="G657" s="14">
        <f t="shared" si="32"/>
        <v>2</v>
      </c>
    </row>
    <row r="658" spans="1:7" x14ac:dyDescent="0.3">
      <c r="A658" s="16">
        <f t="shared" si="30"/>
        <v>29</v>
      </c>
      <c r="B658" s="18">
        <f t="shared" si="31"/>
        <v>29149</v>
      </c>
      <c r="C658" s="15" t="s">
        <v>3151</v>
      </c>
      <c r="D658" s="15">
        <f>IF(ISNA(VLOOKUP($C658&amp;"_2",[1]roadtype_submitted!$C$2:$D$1492,2,FALSE)),0.08,VLOOKUP($C658&amp;"_2",[1]roadtype_submitted!$C$2:$D$1492,2,FALSE))</f>
        <v>0.08</v>
      </c>
      <c r="E658" s="15">
        <f>IF(ISNA(VLOOKUP($C658&amp;"_4",[1]roadtype_submitted!$C$2:$D$1492,2,FALSE)),0.08,VLOOKUP($C658&amp;"_4",[1]roadtype_submitted!$C$2:$D$1492,2,FALSE))</f>
        <v>0.08</v>
      </c>
      <c r="F658" s="15" t="str">
        <f>IF(ISNA(VLOOKUP($C658&amp;"_2",[1]roadtype_submitted!$C$2:$D$1492,2,FALSE)),"MOVES","Submitted")</f>
        <v>MOVES</v>
      </c>
      <c r="G658" s="14">
        <f t="shared" si="32"/>
        <v>2</v>
      </c>
    </row>
    <row r="659" spans="1:7" x14ac:dyDescent="0.3">
      <c r="A659" s="16">
        <f t="shared" si="30"/>
        <v>29</v>
      </c>
      <c r="B659" s="18">
        <f t="shared" si="31"/>
        <v>29151</v>
      </c>
      <c r="C659" s="15" t="s">
        <v>3152</v>
      </c>
      <c r="D659" s="15">
        <f>IF(ISNA(VLOOKUP($C659&amp;"_2",[1]roadtype_submitted!$C$2:$D$1492,2,FALSE)),0.08,VLOOKUP($C659&amp;"_2",[1]roadtype_submitted!$C$2:$D$1492,2,FALSE))</f>
        <v>0.08</v>
      </c>
      <c r="E659" s="15">
        <f>IF(ISNA(VLOOKUP($C659&amp;"_4",[1]roadtype_submitted!$C$2:$D$1492,2,FALSE)),0.08,VLOOKUP($C659&amp;"_4",[1]roadtype_submitted!$C$2:$D$1492,2,FALSE))</f>
        <v>0.08</v>
      </c>
      <c r="F659" s="15" t="str">
        <f>IF(ISNA(VLOOKUP($C659&amp;"_2",[1]roadtype_submitted!$C$2:$D$1492,2,FALSE)),"MOVES","Submitted")</f>
        <v>MOVES</v>
      </c>
      <c r="G659" s="14">
        <f t="shared" si="32"/>
        <v>2</v>
      </c>
    </row>
    <row r="660" spans="1:7" x14ac:dyDescent="0.3">
      <c r="A660" s="16">
        <f t="shared" si="30"/>
        <v>29</v>
      </c>
      <c r="B660" s="18">
        <f t="shared" si="31"/>
        <v>29153</v>
      </c>
      <c r="C660" s="15" t="s">
        <v>3153</v>
      </c>
      <c r="D660" s="15">
        <f>IF(ISNA(VLOOKUP($C660&amp;"_2",[1]roadtype_submitted!$C$2:$D$1492,2,FALSE)),0.08,VLOOKUP($C660&amp;"_2",[1]roadtype_submitted!$C$2:$D$1492,2,FALSE))</f>
        <v>0.08</v>
      </c>
      <c r="E660" s="15">
        <f>IF(ISNA(VLOOKUP($C660&amp;"_4",[1]roadtype_submitted!$C$2:$D$1492,2,FALSE)),0.08,VLOOKUP($C660&amp;"_4",[1]roadtype_submitted!$C$2:$D$1492,2,FALSE))</f>
        <v>0.08</v>
      </c>
      <c r="F660" s="15" t="str">
        <f>IF(ISNA(VLOOKUP($C660&amp;"_2",[1]roadtype_submitted!$C$2:$D$1492,2,FALSE)),"MOVES","Submitted")</f>
        <v>MOVES</v>
      </c>
      <c r="G660" s="14">
        <f t="shared" si="32"/>
        <v>2</v>
      </c>
    </row>
    <row r="661" spans="1:7" x14ac:dyDescent="0.3">
      <c r="A661" s="16">
        <f t="shared" si="30"/>
        <v>29</v>
      </c>
      <c r="B661" s="18">
        <f t="shared" si="31"/>
        <v>29155</v>
      </c>
      <c r="C661" s="15" t="s">
        <v>3154</v>
      </c>
      <c r="D661" s="15">
        <f>IF(ISNA(VLOOKUP($C661&amp;"_2",[1]roadtype_submitted!$C$2:$D$1492,2,FALSE)),0.08,VLOOKUP($C661&amp;"_2",[1]roadtype_submitted!$C$2:$D$1492,2,FALSE))</f>
        <v>0.08</v>
      </c>
      <c r="E661" s="15">
        <f>IF(ISNA(VLOOKUP($C661&amp;"_4",[1]roadtype_submitted!$C$2:$D$1492,2,FALSE)),0.08,VLOOKUP($C661&amp;"_4",[1]roadtype_submitted!$C$2:$D$1492,2,FALSE))</f>
        <v>0.08</v>
      </c>
      <c r="F661" s="15" t="str">
        <f>IF(ISNA(VLOOKUP($C661&amp;"_2",[1]roadtype_submitted!$C$2:$D$1492,2,FALSE)),"MOVES","Submitted")</f>
        <v>MOVES</v>
      </c>
      <c r="G661" s="14">
        <f t="shared" si="32"/>
        <v>2</v>
      </c>
    </row>
    <row r="662" spans="1:7" x14ac:dyDescent="0.3">
      <c r="A662" s="16">
        <f t="shared" si="30"/>
        <v>29</v>
      </c>
      <c r="B662" s="18">
        <f t="shared" si="31"/>
        <v>29157</v>
      </c>
      <c r="C662" s="15" t="s">
        <v>3155</v>
      </c>
      <c r="D662" s="15">
        <f>IF(ISNA(VLOOKUP($C662&amp;"_2",[1]roadtype_submitted!$C$2:$D$1492,2,FALSE)),0.08,VLOOKUP($C662&amp;"_2",[1]roadtype_submitted!$C$2:$D$1492,2,FALSE))</f>
        <v>0.08</v>
      </c>
      <c r="E662" s="15">
        <f>IF(ISNA(VLOOKUP($C662&amp;"_4",[1]roadtype_submitted!$C$2:$D$1492,2,FALSE)),0.08,VLOOKUP($C662&amp;"_4",[1]roadtype_submitted!$C$2:$D$1492,2,FALSE))</f>
        <v>0.08</v>
      </c>
      <c r="F662" s="15" t="str">
        <f>IF(ISNA(VLOOKUP($C662&amp;"_2",[1]roadtype_submitted!$C$2:$D$1492,2,FALSE)),"MOVES","Submitted")</f>
        <v>MOVES</v>
      </c>
      <c r="G662" s="14">
        <f t="shared" si="32"/>
        <v>2</v>
      </c>
    </row>
    <row r="663" spans="1:7" x14ac:dyDescent="0.3">
      <c r="A663" s="16">
        <f t="shared" si="30"/>
        <v>29</v>
      </c>
      <c r="B663" s="18">
        <f t="shared" si="31"/>
        <v>29159</v>
      </c>
      <c r="C663" s="15" t="s">
        <v>3156</v>
      </c>
      <c r="D663" s="15">
        <f>IF(ISNA(VLOOKUP($C663&amp;"_2",[1]roadtype_submitted!$C$2:$D$1492,2,FALSE)),0.08,VLOOKUP($C663&amp;"_2",[1]roadtype_submitted!$C$2:$D$1492,2,FALSE))</f>
        <v>0.08</v>
      </c>
      <c r="E663" s="15">
        <f>IF(ISNA(VLOOKUP($C663&amp;"_4",[1]roadtype_submitted!$C$2:$D$1492,2,FALSE)),0.08,VLOOKUP($C663&amp;"_4",[1]roadtype_submitted!$C$2:$D$1492,2,FALSE))</f>
        <v>0.08</v>
      </c>
      <c r="F663" s="15" t="str">
        <f>IF(ISNA(VLOOKUP($C663&amp;"_2",[1]roadtype_submitted!$C$2:$D$1492,2,FALSE)),"MOVES","Submitted")</f>
        <v>MOVES</v>
      </c>
      <c r="G663" s="14">
        <f t="shared" si="32"/>
        <v>2</v>
      </c>
    </row>
    <row r="664" spans="1:7" x14ac:dyDescent="0.3">
      <c r="A664" s="16">
        <f t="shared" si="30"/>
        <v>29</v>
      </c>
      <c r="B664" s="18">
        <f t="shared" si="31"/>
        <v>29161</v>
      </c>
      <c r="C664" s="15" t="s">
        <v>3157</v>
      </c>
      <c r="D664" s="15">
        <f>IF(ISNA(VLOOKUP($C664&amp;"_2",[1]roadtype_submitted!$C$2:$D$1492,2,FALSE)),0.08,VLOOKUP($C664&amp;"_2",[1]roadtype_submitted!$C$2:$D$1492,2,FALSE))</f>
        <v>0.08</v>
      </c>
      <c r="E664" s="15">
        <f>IF(ISNA(VLOOKUP($C664&amp;"_4",[1]roadtype_submitted!$C$2:$D$1492,2,FALSE)),0.08,VLOOKUP($C664&amp;"_4",[1]roadtype_submitted!$C$2:$D$1492,2,FALSE))</f>
        <v>0.08</v>
      </c>
      <c r="F664" s="15" t="str">
        <f>IF(ISNA(VLOOKUP($C664&amp;"_2",[1]roadtype_submitted!$C$2:$D$1492,2,FALSE)),"MOVES","Submitted")</f>
        <v>MOVES</v>
      </c>
      <c r="G664" s="14">
        <f t="shared" si="32"/>
        <v>2</v>
      </c>
    </row>
    <row r="665" spans="1:7" x14ac:dyDescent="0.3">
      <c r="A665" s="16">
        <f t="shared" si="30"/>
        <v>29</v>
      </c>
      <c r="B665" s="18">
        <f t="shared" si="31"/>
        <v>29163</v>
      </c>
      <c r="C665" s="15" t="s">
        <v>3158</v>
      </c>
      <c r="D665" s="15">
        <f>IF(ISNA(VLOOKUP($C665&amp;"_2",[1]roadtype_submitted!$C$2:$D$1492,2,FALSE)),0.08,VLOOKUP($C665&amp;"_2",[1]roadtype_submitted!$C$2:$D$1492,2,FALSE))</f>
        <v>0.08</v>
      </c>
      <c r="E665" s="15">
        <f>IF(ISNA(VLOOKUP($C665&amp;"_4",[1]roadtype_submitted!$C$2:$D$1492,2,FALSE)),0.08,VLOOKUP($C665&amp;"_4",[1]roadtype_submitted!$C$2:$D$1492,2,FALSE))</f>
        <v>0.08</v>
      </c>
      <c r="F665" s="15" t="str">
        <f>IF(ISNA(VLOOKUP($C665&amp;"_2",[1]roadtype_submitted!$C$2:$D$1492,2,FALSE)),"MOVES","Submitted")</f>
        <v>MOVES</v>
      </c>
      <c r="G665" s="14">
        <f t="shared" si="32"/>
        <v>2</v>
      </c>
    </row>
    <row r="666" spans="1:7" x14ac:dyDescent="0.3">
      <c r="A666" s="16">
        <f t="shared" si="30"/>
        <v>29</v>
      </c>
      <c r="B666" s="18">
        <f t="shared" si="31"/>
        <v>29165</v>
      </c>
      <c r="C666" s="15" t="s">
        <v>3159</v>
      </c>
      <c r="D666" s="15">
        <f>IF(ISNA(VLOOKUP($C666&amp;"_2",[1]roadtype_submitted!$C$2:$D$1492,2,FALSE)),0.08,VLOOKUP($C666&amp;"_2",[1]roadtype_submitted!$C$2:$D$1492,2,FALSE))</f>
        <v>0.08</v>
      </c>
      <c r="E666" s="15">
        <f>IF(ISNA(VLOOKUP($C666&amp;"_4",[1]roadtype_submitted!$C$2:$D$1492,2,FALSE)),0.08,VLOOKUP($C666&amp;"_4",[1]roadtype_submitted!$C$2:$D$1492,2,FALSE))</f>
        <v>0.08</v>
      </c>
      <c r="F666" s="15" t="str">
        <f>IF(ISNA(VLOOKUP($C666&amp;"_2",[1]roadtype_submitted!$C$2:$D$1492,2,FALSE)),"MOVES","Submitted")</f>
        <v>MOVES</v>
      </c>
      <c r="G666" s="14">
        <f t="shared" si="32"/>
        <v>2</v>
      </c>
    </row>
    <row r="667" spans="1:7" x14ac:dyDescent="0.3">
      <c r="A667" s="16">
        <f t="shared" si="30"/>
        <v>29</v>
      </c>
      <c r="B667" s="18">
        <f t="shared" si="31"/>
        <v>29167</v>
      </c>
      <c r="C667" s="15" t="s">
        <v>3160</v>
      </c>
      <c r="D667" s="15">
        <f>IF(ISNA(VLOOKUP($C667&amp;"_2",[1]roadtype_submitted!$C$2:$D$1492,2,FALSE)),0.08,VLOOKUP($C667&amp;"_2",[1]roadtype_submitted!$C$2:$D$1492,2,FALSE))</f>
        <v>0.08</v>
      </c>
      <c r="E667" s="15">
        <f>IF(ISNA(VLOOKUP($C667&amp;"_4",[1]roadtype_submitted!$C$2:$D$1492,2,FALSE)),0.08,VLOOKUP($C667&amp;"_4",[1]roadtype_submitted!$C$2:$D$1492,2,FALSE))</f>
        <v>0.08</v>
      </c>
      <c r="F667" s="15" t="str">
        <f>IF(ISNA(VLOOKUP($C667&amp;"_2",[1]roadtype_submitted!$C$2:$D$1492,2,FALSE)),"MOVES","Submitted")</f>
        <v>MOVES</v>
      </c>
      <c r="G667" s="14">
        <f t="shared" si="32"/>
        <v>2</v>
      </c>
    </row>
    <row r="668" spans="1:7" x14ac:dyDescent="0.3">
      <c r="A668" s="16">
        <f t="shared" si="30"/>
        <v>29</v>
      </c>
      <c r="B668" s="18">
        <f t="shared" si="31"/>
        <v>29169</v>
      </c>
      <c r="C668" s="15" t="s">
        <v>3161</v>
      </c>
      <c r="D668" s="15">
        <f>IF(ISNA(VLOOKUP($C668&amp;"_2",[1]roadtype_submitted!$C$2:$D$1492,2,FALSE)),0.08,VLOOKUP($C668&amp;"_2",[1]roadtype_submitted!$C$2:$D$1492,2,FALSE))</f>
        <v>0.08</v>
      </c>
      <c r="E668" s="15">
        <f>IF(ISNA(VLOOKUP($C668&amp;"_4",[1]roadtype_submitted!$C$2:$D$1492,2,FALSE)),0.08,VLOOKUP($C668&amp;"_4",[1]roadtype_submitted!$C$2:$D$1492,2,FALSE))</f>
        <v>0.08</v>
      </c>
      <c r="F668" s="15" t="str">
        <f>IF(ISNA(VLOOKUP($C668&amp;"_2",[1]roadtype_submitted!$C$2:$D$1492,2,FALSE)),"MOVES","Submitted")</f>
        <v>MOVES</v>
      </c>
      <c r="G668" s="14">
        <f t="shared" si="32"/>
        <v>2</v>
      </c>
    </row>
    <row r="669" spans="1:7" x14ac:dyDescent="0.3">
      <c r="A669" s="16">
        <f t="shared" si="30"/>
        <v>29</v>
      </c>
      <c r="B669" s="18">
        <f t="shared" si="31"/>
        <v>29171</v>
      </c>
      <c r="C669" s="15" t="s">
        <v>3162</v>
      </c>
      <c r="D669" s="15">
        <f>IF(ISNA(VLOOKUP($C669&amp;"_2",[1]roadtype_submitted!$C$2:$D$1492,2,FALSE)),0.08,VLOOKUP($C669&amp;"_2",[1]roadtype_submitted!$C$2:$D$1492,2,FALSE))</f>
        <v>0.08</v>
      </c>
      <c r="E669" s="15">
        <f>IF(ISNA(VLOOKUP($C669&amp;"_4",[1]roadtype_submitted!$C$2:$D$1492,2,FALSE)),0.08,VLOOKUP($C669&amp;"_4",[1]roadtype_submitted!$C$2:$D$1492,2,FALSE))</f>
        <v>0.08</v>
      </c>
      <c r="F669" s="15" t="str">
        <f>IF(ISNA(VLOOKUP($C669&amp;"_2",[1]roadtype_submitted!$C$2:$D$1492,2,FALSE)),"MOVES","Submitted")</f>
        <v>MOVES</v>
      </c>
      <c r="G669" s="14">
        <f t="shared" si="32"/>
        <v>2</v>
      </c>
    </row>
    <row r="670" spans="1:7" x14ac:dyDescent="0.3">
      <c r="A670" s="16">
        <f t="shared" si="30"/>
        <v>29</v>
      </c>
      <c r="B670" s="18">
        <f t="shared" si="31"/>
        <v>29173</v>
      </c>
      <c r="C670" s="15" t="s">
        <v>3163</v>
      </c>
      <c r="D670" s="15">
        <f>IF(ISNA(VLOOKUP($C670&amp;"_2",[1]roadtype_submitted!$C$2:$D$1492,2,FALSE)),0.08,VLOOKUP($C670&amp;"_2",[1]roadtype_submitted!$C$2:$D$1492,2,FALSE))</f>
        <v>0.08</v>
      </c>
      <c r="E670" s="15">
        <f>IF(ISNA(VLOOKUP($C670&amp;"_4",[1]roadtype_submitted!$C$2:$D$1492,2,FALSE)),0.08,VLOOKUP($C670&amp;"_4",[1]roadtype_submitted!$C$2:$D$1492,2,FALSE))</f>
        <v>0.08</v>
      </c>
      <c r="F670" s="15" t="str">
        <f>IF(ISNA(VLOOKUP($C670&amp;"_2",[1]roadtype_submitted!$C$2:$D$1492,2,FALSE)),"MOVES","Submitted")</f>
        <v>MOVES</v>
      </c>
      <c r="G670" s="14">
        <f t="shared" si="32"/>
        <v>2</v>
      </c>
    </row>
    <row r="671" spans="1:7" x14ac:dyDescent="0.3">
      <c r="A671" s="16">
        <f t="shared" si="30"/>
        <v>29</v>
      </c>
      <c r="B671" s="18">
        <f t="shared" si="31"/>
        <v>29175</v>
      </c>
      <c r="C671" s="15" t="s">
        <v>3164</v>
      </c>
      <c r="D671" s="15">
        <f>IF(ISNA(VLOOKUP($C671&amp;"_2",[1]roadtype_submitted!$C$2:$D$1492,2,FALSE)),0.08,VLOOKUP($C671&amp;"_2",[1]roadtype_submitted!$C$2:$D$1492,2,FALSE))</f>
        <v>0.08</v>
      </c>
      <c r="E671" s="15">
        <f>IF(ISNA(VLOOKUP($C671&amp;"_4",[1]roadtype_submitted!$C$2:$D$1492,2,FALSE)),0.08,VLOOKUP($C671&amp;"_4",[1]roadtype_submitted!$C$2:$D$1492,2,FALSE))</f>
        <v>0.08</v>
      </c>
      <c r="F671" s="15" t="str">
        <f>IF(ISNA(VLOOKUP($C671&amp;"_2",[1]roadtype_submitted!$C$2:$D$1492,2,FALSE)),"MOVES","Submitted")</f>
        <v>MOVES</v>
      </c>
      <c r="G671" s="14">
        <f t="shared" si="32"/>
        <v>2</v>
      </c>
    </row>
    <row r="672" spans="1:7" x14ac:dyDescent="0.3">
      <c r="A672" s="16">
        <f t="shared" si="30"/>
        <v>29</v>
      </c>
      <c r="B672" s="18">
        <f t="shared" si="31"/>
        <v>29177</v>
      </c>
      <c r="C672" s="15" t="s">
        <v>3165</v>
      </c>
      <c r="D672" s="15">
        <f>IF(ISNA(VLOOKUP($C672&amp;"_2",[1]roadtype_submitted!$C$2:$D$1492,2,FALSE)),0.08,VLOOKUP($C672&amp;"_2",[1]roadtype_submitted!$C$2:$D$1492,2,FALSE))</f>
        <v>0.08</v>
      </c>
      <c r="E672" s="15">
        <f>IF(ISNA(VLOOKUP($C672&amp;"_4",[1]roadtype_submitted!$C$2:$D$1492,2,FALSE)),0.08,VLOOKUP($C672&amp;"_4",[1]roadtype_submitted!$C$2:$D$1492,2,FALSE))</f>
        <v>0.08</v>
      </c>
      <c r="F672" s="15" t="str">
        <f>IF(ISNA(VLOOKUP($C672&amp;"_2",[1]roadtype_submitted!$C$2:$D$1492,2,FALSE)),"MOVES","Submitted")</f>
        <v>MOVES</v>
      </c>
      <c r="G672" s="14">
        <f t="shared" si="32"/>
        <v>2</v>
      </c>
    </row>
    <row r="673" spans="1:7" x14ac:dyDescent="0.3">
      <c r="A673" s="16">
        <f t="shared" si="30"/>
        <v>29</v>
      </c>
      <c r="B673" s="18">
        <f t="shared" si="31"/>
        <v>29179</v>
      </c>
      <c r="C673" s="15" t="s">
        <v>3166</v>
      </c>
      <c r="D673" s="15">
        <f>IF(ISNA(VLOOKUP($C673&amp;"_2",[1]roadtype_submitted!$C$2:$D$1492,2,FALSE)),0.08,VLOOKUP($C673&amp;"_2",[1]roadtype_submitted!$C$2:$D$1492,2,FALSE))</f>
        <v>0.08</v>
      </c>
      <c r="E673" s="15">
        <f>IF(ISNA(VLOOKUP($C673&amp;"_4",[1]roadtype_submitted!$C$2:$D$1492,2,FALSE)),0.08,VLOOKUP($C673&amp;"_4",[1]roadtype_submitted!$C$2:$D$1492,2,FALSE))</f>
        <v>0.08</v>
      </c>
      <c r="F673" s="15" t="str">
        <f>IF(ISNA(VLOOKUP($C673&amp;"_2",[1]roadtype_submitted!$C$2:$D$1492,2,FALSE)),"MOVES","Submitted")</f>
        <v>MOVES</v>
      </c>
      <c r="G673" s="14">
        <f t="shared" si="32"/>
        <v>2</v>
      </c>
    </row>
    <row r="674" spans="1:7" x14ac:dyDescent="0.3">
      <c r="A674" s="16">
        <f t="shared" si="30"/>
        <v>29</v>
      </c>
      <c r="B674" s="18">
        <f t="shared" si="31"/>
        <v>29181</v>
      </c>
      <c r="C674" s="15" t="s">
        <v>3167</v>
      </c>
      <c r="D674" s="15">
        <f>IF(ISNA(VLOOKUP($C674&amp;"_2",[1]roadtype_submitted!$C$2:$D$1492,2,FALSE)),0.08,VLOOKUP($C674&amp;"_2",[1]roadtype_submitted!$C$2:$D$1492,2,FALSE))</f>
        <v>0.08</v>
      </c>
      <c r="E674" s="15">
        <f>IF(ISNA(VLOOKUP($C674&amp;"_4",[1]roadtype_submitted!$C$2:$D$1492,2,FALSE)),0.08,VLOOKUP($C674&amp;"_4",[1]roadtype_submitted!$C$2:$D$1492,2,FALSE))</f>
        <v>0.08</v>
      </c>
      <c r="F674" s="15" t="str">
        <f>IF(ISNA(VLOOKUP($C674&amp;"_2",[1]roadtype_submitted!$C$2:$D$1492,2,FALSE)),"MOVES","Submitted")</f>
        <v>MOVES</v>
      </c>
      <c r="G674" s="14">
        <f t="shared" si="32"/>
        <v>2</v>
      </c>
    </row>
    <row r="675" spans="1:7" x14ac:dyDescent="0.3">
      <c r="A675" s="16">
        <f t="shared" si="30"/>
        <v>29</v>
      </c>
      <c r="B675" s="18">
        <f t="shared" si="31"/>
        <v>29183</v>
      </c>
      <c r="C675" s="15" t="s">
        <v>3168</v>
      </c>
      <c r="D675" s="15">
        <f>IF(ISNA(VLOOKUP($C675&amp;"_2",[1]roadtype_submitted!$C$2:$D$1492,2,FALSE)),0.08,VLOOKUP($C675&amp;"_2",[1]roadtype_submitted!$C$2:$D$1492,2,FALSE))</f>
        <v>0.08</v>
      </c>
      <c r="E675" s="15">
        <f>IF(ISNA(VLOOKUP($C675&amp;"_4",[1]roadtype_submitted!$C$2:$D$1492,2,FALSE)),0.08,VLOOKUP($C675&amp;"_4",[1]roadtype_submitted!$C$2:$D$1492,2,FALSE))</f>
        <v>0.08</v>
      </c>
      <c r="F675" s="15" t="str">
        <f>IF(ISNA(VLOOKUP($C675&amp;"_2",[1]roadtype_submitted!$C$2:$D$1492,2,FALSE)),"MOVES","Submitted")</f>
        <v>MOVES</v>
      </c>
      <c r="G675" s="14">
        <f t="shared" si="32"/>
        <v>2</v>
      </c>
    </row>
    <row r="676" spans="1:7" x14ac:dyDescent="0.3">
      <c r="A676" s="16">
        <f t="shared" si="30"/>
        <v>29</v>
      </c>
      <c r="B676" s="18">
        <f t="shared" si="31"/>
        <v>29185</v>
      </c>
      <c r="C676" s="15" t="s">
        <v>3169</v>
      </c>
      <c r="D676" s="15">
        <f>IF(ISNA(VLOOKUP($C676&amp;"_2",[1]roadtype_submitted!$C$2:$D$1492,2,FALSE)),0.08,VLOOKUP($C676&amp;"_2",[1]roadtype_submitted!$C$2:$D$1492,2,FALSE))</f>
        <v>0.08</v>
      </c>
      <c r="E676" s="15">
        <f>IF(ISNA(VLOOKUP($C676&amp;"_4",[1]roadtype_submitted!$C$2:$D$1492,2,FALSE)),0.08,VLOOKUP($C676&amp;"_4",[1]roadtype_submitted!$C$2:$D$1492,2,FALSE))</f>
        <v>0.08</v>
      </c>
      <c r="F676" s="15" t="str">
        <f>IF(ISNA(VLOOKUP($C676&amp;"_2",[1]roadtype_submitted!$C$2:$D$1492,2,FALSE)),"MOVES","Submitted")</f>
        <v>MOVES</v>
      </c>
      <c r="G676" s="14">
        <f t="shared" si="32"/>
        <v>2</v>
      </c>
    </row>
    <row r="677" spans="1:7" x14ac:dyDescent="0.3">
      <c r="A677" s="16">
        <f t="shared" si="30"/>
        <v>29</v>
      </c>
      <c r="B677" s="18">
        <f t="shared" si="31"/>
        <v>29186</v>
      </c>
      <c r="C677" s="15" t="s">
        <v>3170</v>
      </c>
      <c r="D677" s="15">
        <f>IF(ISNA(VLOOKUP($C677&amp;"_2",[1]roadtype_submitted!$C$2:$D$1492,2,FALSE)),0.08,VLOOKUP($C677&amp;"_2",[1]roadtype_submitted!$C$2:$D$1492,2,FALSE))</f>
        <v>0.08</v>
      </c>
      <c r="E677" s="15">
        <f>IF(ISNA(VLOOKUP($C677&amp;"_4",[1]roadtype_submitted!$C$2:$D$1492,2,FALSE)),0.08,VLOOKUP($C677&amp;"_4",[1]roadtype_submitted!$C$2:$D$1492,2,FALSE))</f>
        <v>0.08</v>
      </c>
      <c r="F677" s="15" t="str">
        <f>IF(ISNA(VLOOKUP($C677&amp;"_2",[1]roadtype_submitted!$C$2:$D$1492,2,FALSE)),"MOVES","Submitted")</f>
        <v>MOVES</v>
      </c>
      <c r="G677" s="14">
        <f t="shared" si="32"/>
        <v>2</v>
      </c>
    </row>
    <row r="678" spans="1:7" x14ac:dyDescent="0.3">
      <c r="A678" s="16">
        <f t="shared" si="30"/>
        <v>29</v>
      </c>
      <c r="B678" s="18">
        <f t="shared" si="31"/>
        <v>29187</v>
      </c>
      <c r="C678" s="15" t="s">
        <v>3171</v>
      </c>
      <c r="D678" s="15">
        <f>IF(ISNA(VLOOKUP($C678&amp;"_2",[1]roadtype_submitted!$C$2:$D$1492,2,FALSE)),0.08,VLOOKUP($C678&amp;"_2",[1]roadtype_submitted!$C$2:$D$1492,2,FALSE))</f>
        <v>0.08</v>
      </c>
      <c r="E678" s="15">
        <f>IF(ISNA(VLOOKUP($C678&amp;"_4",[1]roadtype_submitted!$C$2:$D$1492,2,FALSE)),0.08,VLOOKUP($C678&amp;"_4",[1]roadtype_submitted!$C$2:$D$1492,2,FALSE))</f>
        <v>0.08</v>
      </c>
      <c r="F678" s="15" t="str">
        <f>IF(ISNA(VLOOKUP($C678&amp;"_2",[1]roadtype_submitted!$C$2:$D$1492,2,FALSE)),"MOVES","Submitted")</f>
        <v>MOVES</v>
      </c>
      <c r="G678" s="14">
        <f t="shared" si="32"/>
        <v>2</v>
      </c>
    </row>
    <row r="679" spans="1:7" x14ac:dyDescent="0.3">
      <c r="A679" s="16">
        <f t="shared" si="30"/>
        <v>29</v>
      </c>
      <c r="B679" s="18">
        <f t="shared" si="31"/>
        <v>29189</v>
      </c>
      <c r="C679" s="15" t="s">
        <v>3172</v>
      </c>
      <c r="D679" s="15">
        <f>IF(ISNA(VLOOKUP($C679&amp;"_2",[1]roadtype_submitted!$C$2:$D$1492,2,FALSE)),0.08,VLOOKUP($C679&amp;"_2",[1]roadtype_submitted!$C$2:$D$1492,2,FALSE))</f>
        <v>0.08</v>
      </c>
      <c r="E679" s="15">
        <f>IF(ISNA(VLOOKUP($C679&amp;"_4",[1]roadtype_submitted!$C$2:$D$1492,2,FALSE)),0.08,VLOOKUP($C679&amp;"_4",[1]roadtype_submitted!$C$2:$D$1492,2,FALSE))</f>
        <v>0.08</v>
      </c>
      <c r="F679" s="15" t="str">
        <f>IF(ISNA(VLOOKUP($C679&amp;"_2",[1]roadtype_submitted!$C$2:$D$1492,2,FALSE)),"MOVES","Submitted")</f>
        <v>MOVES</v>
      </c>
      <c r="G679" s="14">
        <f t="shared" si="32"/>
        <v>2</v>
      </c>
    </row>
    <row r="680" spans="1:7" x14ac:dyDescent="0.3">
      <c r="A680" s="16">
        <f t="shared" si="30"/>
        <v>29</v>
      </c>
      <c r="B680" s="18">
        <f t="shared" si="31"/>
        <v>29195</v>
      </c>
      <c r="C680" s="15" t="s">
        <v>3173</v>
      </c>
      <c r="D680" s="15">
        <f>IF(ISNA(VLOOKUP($C680&amp;"_2",[1]roadtype_submitted!$C$2:$D$1492,2,FALSE)),0.08,VLOOKUP($C680&amp;"_2",[1]roadtype_submitted!$C$2:$D$1492,2,FALSE))</f>
        <v>0.08</v>
      </c>
      <c r="E680" s="15">
        <f>IF(ISNA(VLOOKUP($C680&amp;"_4",[1]roadtype_submitted!$C$2:$D$1492,2,FALSE)),0.08,VLOOKUP($C680&amp;"_4",[1]roadtype_submitted!$C$2:$D$1492,2,FALSE))</f>
        <v>0.08</v>
      </c>
      <c r="F680" s="15" t="str">
        <f>IF(ISNA(VLOOKUP($C680&amp;"_2",[1]roadtype_submitted!$C$2:$D$1492,2,FALSE)),"MOVES","Submitted")</f>
        <v>MOVES</v>
      </c>
      <c r="G680" s="14">
        <f t="shared" si="32"/>
        <v>2</v>
      </c>
    </row>
    <row r="681" spans="1:7" x14ac:dyDescent="0.3">
      <c r="A681" s="16">
        <f t="shared" si="30"/>
        <v>29</v>
      </c>
      <c r="B681" s="18">
        <f t="shared" si="31"/>
        <v>29197</v>
      </c>
      <c r="C681" s="15" t="s">
        <v>3174</v>
      </c>
      <c r="D681" s="15">
        <f>IF(ISNA(VLOOKUP($C681&amp;"_2",[1]roadtype_submitted!$C$2:$D$1492,2,FALSE)),0.08,VLOOKUP($C681&amp;"_2",[1]roadtype_submitted!$C$2:$D$1492,2,FALSE))</f>
        <v>0.08</v>
      </c>
      <c r="E681" s="15">
        <f>IF(ISNA(VLOOKUP($C681&amp;"_4",[1]roadtype_submitted!$C$2:$D$1492,2,FALSE)),0.08,VLOOKUP($C681&amp;"_4",[1]roadtype_submitted!$C$2:$D$1492,2,FALSE))</f>
        <v>0.08</v>
      </c>
      <c r="F681" s="15" t="str">
        <f>IF(ISNA(VLOOKUP($C681&amp;"_2",[1]roadtype_submitted!$C$2:$D$1492,2,FALSE)),"MOVES","Submitted")</f>
        <v>MOVES</v>
      </c>
      <c r="G681" s="14">
        <f t="shared" si="32"/>
        <v>2</v>
      </c>
    </row>
    <row r="682" spans="1:7" x14ac:dyDescent="0.3">
      <c r="A682" s="16">
        <f t="shared" si="30"/>
        <v>29</v>
      </c>
      <c r="B682" s="18">
        <f t="shared" si="31"/>
        <v>29199</v>
      </c>
      <c r="C682" s="15" t="s">
        <v>3175</v>
      </c>
      <c r="D682" s="15">
        <f>IF(ISNA(VLOOKUP($C682&amp;"_2",[1]roadtype_submitted!$C$2:$D$1492,2,FALSE)),0.08,VLOOKUP($C682&amp;"_2",[1]roadtype_submitted!$C$2:$D$1492,2,FALSE))</f>
        <v>0.08</v>
      </c>
      <c r="E682" s="15">
        <f>IF(ISNA(VLOOKUP($C682&amp;"_4",[1]roadtype_submitted!$C$2:$D$1492,2,FALSE)),0.08,VLOOKUP($C682&amp;"_4",[1]roadtype_submitted!$C$2:$D$1492,2,FALSE))</f>
        <v>0.08</v>
      </c>
      <c r="F682" s="15" t="str">
        <f>IF(ISNA(VLOOKUP($C682&amp;"_2",[1]roadtype_submitted!$C$2:$D$1492,2,FALSE)),"MOVES","Submitted")</f>
        <v>MOVES</v>
      </c>
      <c r="G682" s="14">
        <f t="shared" si="32"/>
        <v>2</v>
      </c>
    </row>
    <row r="683" spans="1:7" x14ac:dyDescent="0.3">
      <c r="A683" s="16">
        <f t="shared" si="30"/>
        <v>29</v>
      </c>
      <c r="B683" s="18">
        <f t="shared" si="31"/>
        <v>29201</v>
      </c>
      <c r="C683" s="15" t="s">
        <v>3176</v>
      </c>
      <c r="D683" s="15">
        <f>IF(ISNA(VLOOKUP($C683&amp;"_2",[1]roadtype_submitted!$C$2:$D$1492,2,FALSE)),0.08,VLOOKUP($C683&amp;"_2",[1]roadtype_submitted!$C$2:$D$1492,2,FALSE))</f>
        <v>0.08</v>
      </c>
      <c r="E683" s="15">
        <f>IF(ISNA(VLOOKUP($C683&amp;"_4",[1]roadtype_submitted!$C$2:$D$1492,2,FALSE)),0.08,VLOOKUP($C683&amp;"_4",[1]roadtype_submitted!$C$2:$D$1492,2,FALSE))</f>
        <v>0.08</v>
      </c>
      <c r="F683" s="15" t="str">
        <f>IF(ISNA(VLOOKUP($C683&amp;"_2",[1]roadtype_submitted!$C$2:$D$1492,2,FALSE)),"MOVES","Submitted")</f>
        <v>MOVES</v>
      </c>
      <c r="G683" s="14">
        <f t="shared" si="32"/>
        <v>2</v>
      </c>
    </row>
    <row r="684" spans="1:7" x14ac:dyDescent="0.3">
      <c r="A684" s="16">
        <f t="shared" si="30"/>
        <v>29</v>
      </c>
      <c r="B684" s="18">
        <f t="shared" si="31"/>
        <v>29203</v>
      </c>
      <c r="C684" s="15" t="s">
        <v>3177</v>
      </c>
      <c r="D684" s="15">
        <f>IF(ISNA(VLOOKUP($C684&amp;"_2",[1]roadtype_submitted!$C$2:$D$1492,2,FALSE)),0.08,VLOOKUP($C684&amp;"_2",[1]roadtype_submitted!$C$2:$D$1492,2,FALSE))</f>
        <v>0.08</v>
      </c>
      <c r="E684" s="15">
        <f>IF(ISNA(VLOOKUP($C684&amp;"_4",[1]roadtype_submitted!$C$2:$D$1492,2,FALSE)),0.08,VLOOKUP($C684&amp;"_4",[1]roadtype_submitted!$C$2:$D$1492,2,FALSE))</f>
        <v>0.08</v>
      </c>
      <c r="F684" s="15" t="str">
        <f>IF(ISNA(VLOOKUP($C684&amp;"_2",[1]roadtype_submitted!$C$2:$D$1492,2,FALSE)),"MOVES","Submitted")</f>
        <v>MOVES</v>
      </c>
      <c r="G684" s="14">
        <f t="shared" si="32"/>
        <v>2</v>
      </c>
    </row>
    <row r="685" spans="1:7" x14ac:dyDescent="0.3">
      <c r="A685" s="16">
        <f t="shared" si="30"/>
        <v>29</v>
      </c>
      <c r="B685" s="18">
        <f t="shared" si="31"/>
        <v>29205</v>
      </c>
      <c r="C685" s="15" t="s">
        <v>3178</v>
      </c>
      <c r="D685" s="15">
        <f>IF(ISNA(VLOOKUP($C685&amp;"_2",[1]roadtype_submitted!$C$2:$D$1492,2,FALSE)),0.08,VLOOKUP($C685&amp;"_2",[1]roadtype_submitted!$C$2:$D$1492,2,FALSE))</f>
        <v>0.08</v>
      </c>
      <c r="E685" s="15">
        <f>IF(ISNA(VLOOKUP($C685&amp;"_4",[1]roadtype_submitted!$C$2:$D$1492,2,FALSE)),0.08,VLOOKUP($C685&amp;"_4",[1]roadtype_submitted!$C$2:$D$1492,2,FALSE))</f>
        <v>0.08</v>
      </c>
      <c r="F685" s="15" t="str">
        <f>IF(ISNA(VLOOKUP($C685&amp;"_2",[1]roadtype_submitted!$C$2:$D$1492,2,FALSE)),"MOVES","Submitted")</f>
        <v>MOVES</v>
      </c>
      <c r="G685" s="14">
        <f t="shared" si="32"/>
        <v>2</v>
      </c>
    </row>
    <row r="686" spans="1:7" x14ac:dyDescent="0.3">
      <c r="A686" s="16">
        <f t="shared" si="30"/>
        <v>29</v>
      </c>
      <c r="B686" s="18">
        <f t="shared" si="31"/>
        <v>29207</v>
      </c>
      <c r="C686" s="15" t="s">
        <v>3179</v>
      </c>
      <c r="D686" s="15">
        <f>IF(ISNA(VLOOKUP($C686&amp;"_2",[1]roadtype_submitted!$C$2:$D$1492,2,FALSE)),0.08,VLOOKUP($C686&amp;"_2",[1]roadtype_submitted!$C$2:$D$1492,2,FALSE))</f>
        <v>0.08</v>
      </c>
      <c r="E686" s="15">
        <f>IF(ISNA(VLOOKUP($C686&amp;"_4",[1]roadtype_submitted!$C$2:$D$1492,2,FALSE)),0.08,VLOOKUP($C686&amp;"_4",[1]roadtype_submitted!$C$2:$D$1492,2,FALSE))</f>
        <v>0.08</v>
      </c>
      <c r="F686" s="15" t="str">
        <f>IF(ISNA(VLOOKUP($C686&amp;"_2",[1]roadtype_submitted!$C$2:$D$1492,2,FALSE)),"MOVES","Submitted")</f>
        <v>MOVES</v>
      </c>
      <c r="G686" s="14">
        <f t="shared" si="32"/>
        <v>2</v>
      </c>
    </row>
    <row r="687" spans="1:7" x14ac:dyDescent="0.3">
      <c r="A687" s="16">
        <f t="shared" si="30"/>
        <v>29</v>
      </c>
      <c r="B687" s="18">
        <f t="shared" si="31"/>
        <v>29209</v>
      </c>
      <c r="C687" s="15" t="s">
        <v>3180</v>
      </c>
      <c r="D687" s="15">
        <f>IF(ISNA(VLOOKUP($C687&amp;"_2",[1]roadtype_submitted!$C$2:$D$1492,2,FALSE)),0.08,VLOOKUP($C687&amp;"_2",[1]roadtype_submitted!$C$2:$D$1492,2,FALSE))</f>
        <v>0.08</v>
      </c>
      <c r="E687" s="15">
        <f>IF(ISNA(VLOOKUP($C687&amp;"_4",[1]roadtype_submitted!$C$2:$D$1492,2,FALSE)),0.08,VLOOKUP($C687&amp;"_4",[1]roadtype_submitted!$C$2:$D$1492,2,FALSE))</f>
        <v>0.08</v>
      </c>
      <c r="F687" s="15" t="str">
        <f>IF(ISNA(VLOOKUP($C687&amp;"_2",[1]roadtype_submitted!$C$2:$D$1492,2,FALSE)),"MOVES","Submitted")</f>
        <v>MOVES</v>
      </c>
      <c r="G687" s="14">
        <f t="shared" si="32"/>
        <v>2</v>
      </c>
    </row>
    <row r="688" spans="1:7" x14ac:dyDescent="0.3">
      <c r="A688" s="16">
        <f t="shared" si="30"/>
        <v>29</v>
      </c>
      <c r="B688" s="18">
        <f t="shared" si="31"/>
        <v>29211</v>
      </c>
      <c r="C688" s="15" t="s">
        <v>3181</v>
      </c>
      <c r="D688" s="15">
        <f>IF(ISNA(VLOOKUP($C688&amp;"_2",[1]roadtype_submitted!$C$2:$D$1492,2,FALSE)),0.08,VLOOKUP($C688&amp;"_2",[1]roadtype_submitted!$C$2:$D$1492,2,FALSE))</f>
        <v>0.08</v>
      </c>
      <c r="E688" s="15">
        <f>IF(ISNA(VLOOKUP($C688&amp;"_4",[1]roadtype_submitted!$C$2:$D$1492,2,FALSE)),0.08,VLOOKUP($C688&amp;"_4",[1]roadtype_submitted!$C$2:$D$1492,2,FALSE))</f>
        <v>0.08</v>
      </c>
      <c r="F688" s="15" t="str">
        <f>IF(ISNA(VLOOKUP($C688&amp;"_2",[1]roadtype_submitted!$C$2:$D$1492,2,FALSE)),"MOVES","Submitted")</f>
        <v>MOVES</v>
      </c>
      <c r="G688" s="14">
        <f t="shared" si="32"/>
        <v>2</v>
      </c>
    </row>
    <row r="689" spans="1:7" x14ac:dyDescent="0.3">
      <c r="A689" s="16">
        <f t="shared" si="30"/>
        <v>29</v>
      </c>
      <c r="B689" s="18">
        <f t="shared" si="31"/>
        <v>29213</v>
      </c>
      <c r="C689" s="15" t="s">
        <v>3182</v>
      </c>
      <c r="D689" s="15">
        <f>IF(ISNA(VLOOKUP($C689&amp;"_2",[1]roadtype_submitted!$C$2:$D$1492,2,FALSE)),0.08,VLOOKUP($C689&amp;"_2",[1]roadtype_submitted!$C$2:$D$1492,2,FALSE))</f>
        <v>0.08</v>
      </c>
      <c r="E689" s="15">
        <f>IF(ISNA(VLOOKUP($C689&amp;"_4",[1]roadtype_submitted!$C$2:$D$1492,2,FALSE)),0.08,VLOOKUP($C689&amp;"_4",[1]roadtype_submitted!$C$2:$D$1492,2,FALSE))</f>
        <v>0.08</v>
      </c>
      <c r="F689" s="15" t="str">
        <f>IF(ISNA(VLOOKUP($C689&amp;"_2",[1]roadtype_submitted!$C$2:$D$1492,2,FALSE)),"MOVES","Submitted")</f>
        <v>MOVES</v>
      </c>
      <c r="G689" s="14">
        <f t="shared" si="32"/>
        <v>2</v>
      </c>
    </row>
    <row r="690" spans="1:7" x14ac:dyDescent="0.3">
      <c r="A690" s="16">
        <f t="shared" si="30"/>
        <v>29</v>
      </c>
      <c r="B690" s="18">
        <f t="shared" si="31"/>
        <v>29215</v>
      </c>
      <c r="C690" s="15" t="s">
        <v>3183</v>
      </c>
      <c r="D690" s="15">
        <f>IF(ISNA(VLOOKUP($C690&amp;"_2",[1]roadtype_submitted!$C$2:$D$1492,2,FALSE)),0.08,VLOOKUP($C690&amp;"_2",[1]roadtype_submitted!$C$2:$D$1492,2,FALSE))</f>
        <v>0.08</v>
      </c>
      <c r="E690" s="15">
        <f>IF(ISNA(VLOOKUP($C690&amp;"_4",[1]roadtype_submitted!$C$2:$D$1492,2,FALSE)),0.08,VLOOKUP($C690&amp;"_4",[1]roadtype_submitted!$C$2:$D$1492,2,FALSE))</f>
        <v>0.08</v>
      </c>
      <c r="F690" s="15" t="str">
        <f>IF(ISNA(VLOOKUP($C690&amp;"_2",[1]roadtype_submitted!$C$2:$D$1492,2,FALSE)),"MOVES","Submitted")</f>
        <v>MOVES</v>
      </c>
      <c r="G690" s="14">
        <f t="shared" si="32"/>
        <v>2</v>
      </c>
    </row>
    <row r="691" spans="1:7" x14ac:dyDescent="0.3">
      <c r="A691" s="16">
        <f t="shared" si="30"/>
        <v>29</v>
      </c>
      <c r="B691" s="18">
        <f t="shared" si="31"/>
        <v>29217</v>
      </c>
      <c r="C691" s="15" t="s">
        <v>3184</v>
      </c>
      <c r="D691" s="15">
        <f>IF(ISNA(VLOOKUP($C691&amp;"_2",[1]roadtype_submitted!$C$2:$D$1492,2,FALSE)),0.08,VLOOKUP($C691&amp;"_2",[1]roadtype_submitted!$C$2:$D$1492,2,FALSE))</f>
        <v>0.08</v>
      </c>
      <c r="E691" s="15">
        <f>IF(ISNA(VLOOKUP($C691&amp;"_4",[1]roadtype_submitted!$C$2:$D$1492,2,FALSE)),0.08,VLOOKUP($C691&amp;"_4",[1]roadtype_submitted!$C$2:$D$1492,2,FALSE))</f>
        <v>0.08</v>
      </c>
      <c r="F691" s="15" t="str">
        <f>IF(ISNA(VLOOKUP($C691&amp;"_2",[1]roadtype_submitted!$C$2:$D$1492,2,FALSE)),"MOVES","Submitted")</f>
        <v>MOVES</v>
      </c>
      <c r="G691" s="14">
        <f t="shared" si="32"/>
        <v>2</v>
      </c>
    </row>
    <row r="692" spans="1:7" x14ac:dyDescent="0.3">
      <c r="A692" s="16">
        <f t="shared" si="30"/>
        <v>29</v>
      </c>
      <c r="B692" s="18">
        <f t="shared" si="31"/>
        <v>29219</v>
      </c>
      <c r="C692" s="15" t="s">
        <v>3185</v>
      </c>
      <c r="D692" s="15">
        <f>IF(ISNA(VLOOKUP($C692&amp;"_2",[1]roadtype_submitted!$C$2:$D$1492,2,FALSE)),0.08,VLOOKUP($C692&amp;"_2",[1]roadtype_submitted!$C$2:$D$1492,2,FALSE))</f>
        <v>0.08</v>
      </c>
      <c r="E692" s="15">
        <f>IF(ISNA(VLOOKUP($C692&amp;"_4",[1]roadtype_submitted!$C$2:$D$1492,2,FALSE)),0.08,VLOOKUP($C692&amp;"_4",[1]roadtype_submitted!$C$2:$D$1492,2,FALSE))</f>
        <v>0.08</v>
      </c>
      <c r="F692" s="15" t="str">
        <f>IF(ISNA(VLOOKUP($C692&amp;"_2",[1]roadtype_submitted!$C$2:$D$1492,2,FALSE)),"MOVES","Submitted")</f>
        <v>MOVES</v>
      </c>
      <c r="G692" s="14">
        <f t="shared" si="32"/>
        <v>2</v>
      </c>
    </row>
    <row r="693" spans="1:7" x14ac:dyDescent="0.3">
      <c r="A693" s="16">
        <f t="shared" si="30"/>
        <v>29</v>
      </c>
      <c r="B693" s="18">
        <f t="shared" si="31"/>
        <v>29221</v>
      </c>
      <c r="C693" s="15" t="s">
        <v>3186</v>
      </c>
      <c r="D693" s="15">
        <f>IF(ISNA(VLOOKUP($C693&amp;"_2",[1]roadtype_submitted!$C$2:$D$1492,2,FALSE)),0.08,VLOOKUP($C693&amp;"_2",[1]roadtype_submitted!$C$2:$D$1492,2,FALSE))</f>
        <v>0.08</v>
      </c>
      <c r="E693" s="15">
        <f>IF(ISNA(VLOOKUP($C693&amp;"_4",[1]roadtype_submitted!$C$2:$D$1492,2,FALSE)),0.08,VLOOKUP($C693&amp;"_4",[1]roadtype_submitted!$C$2:$D$1492,2,FALSE))</f>
        <v>0.08</v>
      </c>
      <c r="F693" s="15" t="str">
        <f>IF(ISNA(VLOOKUP($C693&amp;"_2",[1]roadtype_submitted!$C$2:$D$1492,2,FALSE)),"MOVES","Submitted")</f>
        <v>MOVES</v>
      </c>
      <c r="G693" s="14">
        <f t="shared" si="32"/>
        <v>2</v>
      </c>
    </row>
    <row r="694" spans="1:7" x14ac:dyDescent="0.3">
      <c r="A694" s="16">
        <f t="shared" si="30"/>
        <v>29</v>
      </c>
      <c r="B694" s="18">
        <f t="shared" si="31"/>
        <v>29223</v>
      </c>
      <c r="C694" s="15" t="s">
        <v>3187</v>
      </c>
      <c r="D694" s="15">
        <f>IF(ISNA(VLOOKUP($C694&amp;"_2",[1]roadtype_submitted!$C$2:$D$1492,2,FALSE)),0.08,VLOOKUP($C694&amp;"_2",[1]roadtype_submitted!$C$2:$D$1492,2,FALSE))</f>
        <v>0.08</v>
      </c>
      <c r="E694" s="15">
        <f>IF(ISNA(VLOOKUP($C694&amp;"_4",[1]roadtype_submitted!$C$2:$D$1492,2,FALSE)),0.08,VLOOKUP($C694&amp;"_4",[1]roadtype_submitted!$C$2:$D$1492,2,FALSE))</f>
        <v>0.08</v>
      </c>
      <c r="F694" s="15" t="str">
        <f>IF(ISNA(VLOOKUP($C694&amp;"_2",[1]roadtype_submitted!$C$2:$D$1492,2,FALSE)),"MOVES","Submitted")</f>
        <v>MOVES</v>
      </c>
      <c r="G694" s="14">
        <f t="shared" si="32"/>
        <v>2</v>
      </c>
    </row>
    <row r="695" spans="1:7" x14ac:dyDescent="0.3">
      <c r="A695" s="16">
        <f t="shared" si="30"/>
        <v>29</v>
      </c>
      <c r="B695" s="18">
        <f t="shared" si="31"/>
        <v>29225</v>
      </c>
      <c r="C695" s="15" t="s">
        <v>3188</v>
      </c>
      <c r="D695" s="15">
        <f>IF(ISNA(VLOOKUP($C695&amp;"_2",[1]roadtype_submitted!$C$2:$D$1492,2,FALSE)),0.08,VLOOKUP($C695&amp;"_2",[1]roadtype_submitted!$C$2:$D$1492,2,FALSE))</f>
        <v>0.08</v>
      </c>
      <c r="E695" s="15">
        <f>IF(ISNA(VLOOKUP($C695&amp;"_4",[1]roadtype_submitted!$C$2:$D$1492,2,FALSE)),0.08,VLOOKUP($C695&amp;"_4",[1]roadtype_submitted!$C$2:$D$1492,2,FALSE))</f>
        <v>0.08</v>
      </c>
      <c r="F695" s="15" t="str">
        <f>IF(ISNA(VLOOKUP($C695&amp;"_2",[1]roadtype_submitted!$C$2:$D$1492,2,FALSE)),"MOVES","Submitted")</f>
        <v>MOVES</v>
      </c>
      <c r="G695" s="14">
        <f t="shared" si="32"/>
        <v>2</v>
      </c>
    </row>
    <row r="696" spans="1:7" x14ac:dyDescent="0.3">
      <c r="A696" s="16">
        <f t="shared" si="30"/>
        <v>29</v>
      </c>
      <c r="B696" s="18">
        <f t="shared" si="31"/>
        <v>29227</v>
      </c>
      <c r="C696" s="15" t="s">
        <v>3189</v>
      </c>
      <c r="D696" s="15">
        <f>IF(ISNA(VLOOKUP($C696&amp;"_2",[1]roadtype_submitted!$C$2:$D$1492,2,FALSE)),0.08,VLOOKUP($C696&amp;"_2",[1]roadtype_submitted!$C$2:$D$1492,2,FALSE))</f>
        <v>0.08</v>
      </c>
      <c r="E696" s="15">
        <f>IF(ISNA(VLOOKUP($C696&amp;"_4",[1]roadtype_submitted!$C$2:$D$1492,2,FALSE)),0.08,VLOOKUP($C696&amp;"_4",[1]roadtype_submitted!$C$2:$D$1492,2,FALSE))</f>
        <v>0.08</v>
      </c>
      <c r="F696" s="15" t="str">
        <f>IF(ISNA(VLOOKUP($C696&amp;"_2",[1]roadtype_submitted!$C$2:$D$1492,2,FALSE)),"MOVES","Submitted")</f>
        <v>MOVES</v>
      </c>
      <c r="G696" s="14">
        <f t="shared" si="32"/>
        <v>2</v>
      </c>
    </row>
    <row r="697" spans="1:7" x14ac:dyDescent="0.3">
      <c r="A697" s="16">
        <f t="shared" si="30"/>
        <v>29</v>
      </c>
      <c r="B697" s="18">
        <f t="shared" si="31"/>
        <v>29229</v>
      </c>
      <c r="C697" s="15" t="s">
        <v>3190</v>
      </c>
      <c r="D697" s="15">
        <f>IF(ISNA(VLOOKUP($C697&amp;"_2",[1]roadtype_submitted!$C$2:$D$1492,2,FALSE)),0.08,VLOOKUP($C697&amp;"_2",[1]roadtype_submitted!$C$2:$D$1492,2,FALSE))</f>
        <v>0.08</v>
      </c>
      <c r="E697" s="15">
        <f>IF(ISNA(VLOOKUP($C697&amp;"_4",[1]roadtype_submitted!$C$2:$D$1492,2,FALSE)),0.08,VLOOKUP($C697&amp;"_4",[1]roadtype_submitted!$C$2:$D$1492,2,FALSE))</f>
        <v>0.08</v>
      </c>
      <c r="F697" s="15" t="str">
        <f>IF(ISNA(VLOOKUP($C697&amp;"_2",[1]roadtype_submitted!$C$2:$D$1492,2,FALSE)),"MOVES","Submitted")</f>
        <v>MOVES</v>
      </c>
      <c r="G697" s="14">
        <f t="shared" si="32"/>
        <v>2</v>
      </c>
    </row>
    <row r="698" spans="1:7" x14ac:dyDescent="0.3">
      <c r="A698" s="16">
        <f t="shared" si="30"/>
        <v>29</v>
      </c>
      <c r="B698" s="18">
        <f t="shared" si="31"/>
        <v>29510</v>
      </c>
      <c r="C698" s="15" t="s">
        <v>3191</v>
      </c>
      <c r="D698" s="15">
        <f>IF(ISNA(VLOOKUP($C698&amp;"_2",[1]roadtype_submitted!$C$2:$D$1492,2,FALSE)),0.08,VLOOKUP($C698&amp;"_2",[1]roadtype_submitted!$C$2:$D$1492,2,FALSE))</f>
        <v>0.08</v>
      </c>
      <c r="E698" s="15">
        <f>IF(ISNA(VLOOKUP($C698&amp;"_4",[1]roadtype_submitted!$C$2:$D$1492,2,FALSE)),0.08,VLOOKUP($C698&amp;"_4",[1]roadtype_submitted!$C$2:$D$1492,2,FALSE))</f>
        <v>0.08</v>
      </c>
      <c r="F698" s="15" t="str">
        <f>IF(ISNA(VLOOKUP($C698&amp;"_2",[1]roadtype_submitted!$C$2:$D$1492,2,FALSE)),"MOVES","Submitted")</f>
        <v>MOVES</v>
      </c>
      <c r="G698" s="14">
        <f t="shared" si="32"/>
        <v>2</v>
      </c>
    </row>
    <row r="699" spans="1:7" x14ac:dyDescent="0.3">
      <c r="A699" s="16">
        <f t="shared" si="30"/>
        <v>32</v>
      </c>
      <c r="B699" s="18">
        <f t="shared" si="31"/>
        <v>32003</v>
      </c>
      <c r="C699" s="15" t="s">
        <v>3192</v>
      </c>
      <c r="D699" s="15">
        <f>IF(ISNA(VLOOKUP($C699&amp;"_2",[1]roadtype_submitted!$C$2:$D$1492,2,FALSE)),0.08,VLOOKUP($C699&amp;"_2",[1]roadtype_submitted!$C$2:$D$1492,2,FALSE))</f>
        <v>0.08</v>
      </c>
      <c r="E699" s="15">
        <f>IF(ISNA(VLOOKUP($C699&amp;"_4",[1]roadtype_submitted!$C$2:$D$1492,2,FALSE)),0.08,VLOOKUP($C699&amp;"_4",[1]roadtype_submitted!$C$2:$D$1492,2,FALSE))</f>
        <v>0.08</v>
      </c>
      <c r="F699" s="15" t="str">
        <f>IF(ISNA(VLOOKUP($C699&amp;"_2",[1]roadtype_submitted!$C$2:$D$1492,2,FALSE)),"MOVES","Submitted")</f>
        <v>Submitted</v>
      </c>
      <c r="G699" s="14">
        <f t="shared" si="32"/>
        <v>2</v>
      </c>
    </row>
    <row r="700" spans="1:7" x14ac:dyDescent="0.3">
      <c r="A700" s="16">
        <f t="shared" si="30"/>
        <v>32</v>
      </c>
      <c r="B700" s="18">
        <f t="shared" si="31"/>
        <v>32031</v>
      </c>
      <c r="C700" s="15" t="s">
        <v>3193</v>
      </c>
      <c r="D700" s="15">
        <f>IF(ISNA(VLOOKUP($C700&amp;"_2",[1]roadtype_submitted!$C$2:$D$1492,2,FALSE)),0.08,VLOOKUP($C700&amp;"_2",[1]roadtype_submitted!$C$2:$D$1492,2,FALSE))</f>
        <v>1.1784599999999999E-2</v>
      </c>
      <c r="E700" s="15">
        <f>IF(ISNA(VLOOKUP($C700&amp;"_4",[1]roadtype_submitted!$C$2:$D$1492,2,FALSE)),0.08,VLOOKUP($C700&amp;"_4",[1]roadtype_submitted!$C$2:$D$1492,2,FALSE))</f>
        <v>7.1168700000000001E-2</v>
      </c>
      <c r="F700" s="15" t="str">
        <f>IF(ISNA(VLOOKUP($C700&amp;"_2",[1]roadtype_submitted!$C$2:$D$1492,2,FALSE)),"MOVES","Submitted")</f>
        <v>Submitted</v>
      </c>
      <c r="G700" s="14">
        <f t="shared" si="32"/>
        <v>2</v>
      </c>
    </row>
    <row r="701" spans="1:7" x14ac:dyDescent="0.3">
      <c r="A701" s="16">
        <f t="shared" si="30"/>
        <v>33</v>
      </c>
      <c r="B701" s="18">
        <f t="shared" si="31"/>
        <v>33001</v>
      </c>
      <c r="C701" s="15" t="s">
        <v>3194</v>
      </c>
      <c r="D701" s="15">
        <f>IF(ISNA(VLOOKUP($C701&amp;"_2",[1]roadtype_submitted!$C$2:$D$1492,2,FALSE)),0.08,VLOOKUP($C701&amp;"_2",[1]roadtype_submitted!$C$2:$D$1492,2,FALSE))</f>
        <v>0.08</v>
      </c>
      <c r="E701" s="15">
        <f>IF(ISNA(VLOOKUP($C701&amp;"_4",[1]roadtype_submitted!$C$2:$D$1492,2,FALSE)),0.08,VLOOKUP($C701&amp;"_4",[1]roadtype_submitted!$C$2:$D$1492,2,FALSE))</f>
        <v>0.08</v>
      </c>
      <c r="F701" s="15" t="str">
        <f>IF(ISNA(VLOOKUP($C701&amp;"_2",[1]roadtype_submitted!$C$2:$D$1492,2,FALSE)),"MOVES","Submitted")</f>
        <v>MOVES</v>
      </c>
      <c r="G701" s="14">
        <f t="shared" si="32"/>
        <v>2</v>
      </c>
    </row>
    <row r="702" spans="1:7" x14ac:dyDescent="0.3">
      <c r="A702" s="16">
        <f t="shared" si="30"/>
        <v>33</v>
      </c>
      <c r="B702" s="18">
        <f t="shared" si="31"/>
        <v>33003</v>
      </c>
      <c r="C702" s="15" t="s">
        <v>3195</v>
      </c>
      <c r="D702" s="15">
        <f>IF(ISNA(VLOOKUP($C702&amp;"_2",[1]roadtype_submitted!$C$2:$D$1492,2,FALSE)),0.08,VLOOKUP($C702&amp;"_2",[1]roadtype_submitted!$C$2:$D$1492,2,FALSE))</f>
        <v>0.08</v>
      </c>
      <c r="E702" s="15">
        <f>IF(ISNA(VLOOKUP($C702&amp;"_4",[1]roadtype_submitted!$C$2:$D$1492,2,FALSE)),0.08,VLOOKUP($C702&amp;"_4",[1]roadtype_submitted!$C$2:$D$1492,2,FALSE))</f>
        <v>0.08</v>
      </c>
      <c r="F702" s="15" t="str">
        <f>IF(ISNA(VLOOKUP($C702&amp;"_2",[1]roadtype_submitted!$C$2:$D$1492,2,FALSE)),"MOVES","Submitted")</f>
        <v>MOVES</v>
      </c>
      <c r="G702" s="14">
        <f t="shared" si="32"/>
        <v>2</v>
      </c>
    </row>
    <row r="703" spans="1:7" x14ac:dyDescent="0.3">
      <c r="A703" s="16">
        <f t="shared" si="30"/>
        <v>33</v>
      </c>
      <c r="B703" s="18">
        <f t="shared" si="31"/>
        <v>33005</v>
      </c>
      <c r="C703" s="15" t="s">
        <v>3196</v>
      </c>
      <c r="D703" s="15">
        <f>IF(ISNA(VLOOKUP($C703&amp;"_2",[1]roadtype_submitted!$C$2:$D$1492,2,FALSE)),0.08,VLOOKUP($C703&amp;"_2",[1]roadtype_submitted!$C$2:$D$1492,2,FALSE))</f>
        <v>0.08</v>
      </c>
      <c r="E703" s="15">
        <f>IF(ISNA(VLOOKUP($C703&amp;"_4",[1]roadtype_submitted!$C$2:$D$1492,2,FALSE)),0.08,VLOOKUP($C703&amp;"_4",[1]roadtype_submitted!$C$2:$D$1492,2,FALSE))</f>
        <v>0.08</v>
      </c>
      <c r="F703" s="15" t="str">
        <f>IF(ISNA(VLOOKUP($C703&amp;"_2",[1]roadtype_submitted!$C$2:$D$1492,2,FALSE)),"MOVES","Submitted")</f>
        <v>MOVES</v>
      </c>
      <c r="G703" s="14">
        <f t="shared" si="32"/>
        <v>2</v>
      </c>
    </row>
    <row r="704" spans="1:7" x14ac:dyDescent="0.3">
      <c r="A704" s="16">
        <f t="shared" si="30"/>
        <v>33</v>
      </c>
      <c r="B704" s="18">
        <f t="shared" si="31"/>
        <v>33007</v>
      </c>
      <c r="C704" s="15" t="s">
        <v>3197</v>
      </c>
      <c r="D704" s="15">
        <f>IF(ISNA(VLOOKUP($C704&amp;"_2",[1]roadtype_submitted!$C$2:$D$1492,2,FALSE)),0.08,VLOOKUP($C704&amp;"_2",[1]roadtype_submitted!$C$2:$D$1492,2,FALSE))</f>
        <v>0.08</v>
      </c>
      <c r="E704" s="15">
        <f>IF(ISNA(VLOOKUP($C704&amp;"_4",[1]roadtype_submitted!$C$2:$D$1492,2,FALSE)),0.08,VLOOKUP($C704&amp;"_4",[1]roadtype_submitted!$C$2:$D$1492,2,FALSE))</f>
        <v>0.08</v>
      </c>
      <c r="F704" s="15" t="str">
        <f>IF(ISNA(VLOOKUP($C704&amp;"_2",[1]roadtype_submitted!$C$2:$D$1492,2,FALSE)),"MOVES","Submitted")</f>
        <v>MOVES</v>
      </c>
      <c r="G704" s="14">
        <f t="shared" si="32"/>
        <v>2</v>
      </c>
    </row>
    <row r="705" spans="1:7" x14ac:dyDescent="0.3">
      <c r="A705" s="16">
        <f t="shared" si="30"/>
        <v>33</v>
      </c>
      <c r="B705" s="18">
        <f t="shared" si="31"/>
        <v>33009</v>
      </c>
      <c r="C705" s="15" t="s">
        <v>3198</v>
      </c>
      <c r="D705" s="15">
        <f>IF(ISNA(VLOOKUP($C705&amp;"_2",[1]roadtype_submitted!$C$2:$D$1492,2,FALSE)),0.08,VLOOKUP($C705&amp;"_2",[1]roadtype_submitted!$C$2:$D$1492,2,FALSE))</f>
        <v>0.08</v>
      </c>
      <c r="E705" s="15">
        <f>IF(ISNA(VLOOKUP($C705&amp;"_4",[1]roadtype_submitted!$C$2:$D$1492,2,FALSE)),0.08,VLOOKUP($C705&amp;"_4",[1]roadtype_submitted!$C$2:$D$1492,2,FALSE))</f>
        <v>0.08</v>
      </c>
      <c r="F705" s="15" t="str">
        <f>IF(ISNA(VLOOKUP($C705&amp;"_2",[1]roadtype_submitted!$C$2:$D$1492,2,FALSE)),"MOVES","Submitted")</f>
        <v>MOVES</v>
      </c>
      <c r="G705" s="14">
        <f t="shared" si="32"/>
        <v>2</v>
      </c>
    </row>
    <row r="706" spans="1:7" x14ac:dyDescent="0.3">
      <c r="A706" s="16">
        <f t="shared" si="30"/>
        <v>33</v>
      </c>
      <c r="B706" s="18">
        <f t="shared" si="31"/>
        <v>33011</v>
      </c>
      <c r="C706" s="15" t="s">
        <v>3199</v>
      </c>
      <c r="D706" s="15">
        <f>IF(ISNA(VLOOKUP($C706&amp;"_2",[1]roadtype_submitted!$C$2:$D$1492,2,FALSE)),0.08,VLOOKUP($C706&amp;"_2",[1]roadtype_submitted!$C$2:$D$1492,2,FALSE))</f>
        <v>0.08</v>
      </c>
      <c r="E706" s="15">
        <f>IF(ISNA(VLOOKUP($C706&amp;"_4",[1]roadtype_submitted!$C$2:$D$1492,2,FALSE)),0.08,VLOOKUP($C706&amp;"_4",[1]roadtype_submitted!$C$2:$D$1492,2,FALSE))</f>
        <v>0.08</v>
      </c>
      <c r="F706" s="15" t="str">
        <f>IF(ISNA(VLOOKUP($C706&amp;"_2",[1]roadtype_submitted!$C$2:$D$1492,2,FALSE)),"MOVES","Submitted")</f>
        <v>MOVES</v>
      </c>
      <c r="G706" s="14">
        <f t="shared" si="32"/>
        <v>2</v>
      </c>
    </row>
    <row r="707" spans="1:7" x14ac:dyDescent="0.3">
      <c r="A707" s="16">
        <f t="shared" si="30"/>
        <v>33</v>
      </c>
      <c r="B707" s="18">
        <f t="shared" si="31"/>
        <v>33013</v>
      </c>
      <c r="C707" s="15" t="s">
        <v>3200</v>
      </c>
      <c r="D707" s="15">
        <f>IF(ISNA(VLOOKUP($C707&amp;"_2",[1]roadtype_submitted!$C$2:$D$1492,2,FALSE)),0.08,VLOOKUP($C707&amp;"_2",[1]roadtype_submitted!$C$2:$D$1492,2,FALSE))</f>
        <v>0.08</v>
      </c>
      <c r="E707" s="15">
        <f>IF(ISNA(VLOOKUP($C707&amp;"_4",[1]roadtype_submitted!$C$2:$D$1492,2,FALSE)),0.08,VLOOKUP($C707&amp;"_4",[1]roadtype_submitted!$C$2:$D$1492,2,FALSE))</f>
        <v>0.08</v>
      </c>
      <c r="F707" s="15" t="str">
        <f>IF(ISNA(VLOOKUP($C707&amp;"_2",[1]roadtype_submitted!$C$2:$D$1492,2,FALSE)),"MOVES","Submitted")</f>
        <v>MOVES</v>
      </c>
      <c r="G707" s="14">
        <f t="shared" si="32"/>
        <v>2</v>
      </c>
    </row>
    <row r="708" spans="1:7" x14ac:dyDescent="0.3">
      <c r="A708" s="16">
        <f t="shared" si="30"/>
        <v>33</v>
      </c>
      <c r="B708" s="18">
        <f t="shared" si="31"/>
        <v>33015</v>
      </c>
      <c r="C708" s="15" t="s">
        <v>3201</v>
      </c>
      <c r="D708" s="15">
        <f>IF(ISNA(VLOOKUP($C708&amp;"_2",[1]roadtype_submitted!$C$2:$D$1492,2,FALSE)),0.08,VLOOKUP($C708&amp;"_2",[1]roadtype_submitted!$C$2:$D$1492,2,FALSE))</f>
        <v>0.08</v>
      </c>
      <c r="E708" s="15">
        <f>IF(ISNA(VLOOKUP($C708&amp;"_4",[1]roadtype_submitted!$C$2:$D$1492,2,FALSE)),0.08,VLOOKUP($C708&amp;"_4",[1]roadtype_submitted!$C$2:$D$1492,2,FALSE))</f>
        <v>0.08</v>
      </c>
      <c r="F708" s="15" t="str">
        <f>IF(ISNA(VLOOKUP($C708&amp;"_2",[1]roadtype_submitted!$C$2:$D$1492,2,FALSE)),"MOVES","Submitted")</f>
        <v>MOVES</v>
      </c>
      <c r="G708" s="14">
        <f t="shared" si="32"/>
        <v>2</v>
      </c>
    </row>
    <row r="709" spans="1:7" x14ac:dyDescent="0.3">
      <c r="A709" s="16">
        <f t="shared" si="30"/>
        <v>33</v>
      </c>
      <c r="B709" s="18">
        <f t="shared" si="31"/>
        <v>33017</v>
      </c>
      <c r="C709" s="15" t="s">
        <v>3202</v>
      </c>
      <c r="D709" s="15">
        <f>IF(ISNA(VLOOKUP($C709&amp;"_2",[1]roadtype_submitted!$C$2:$D$1492,2,FALSE)),0.08,VLOOKUP($C709&amp;"_2",[1]roadtype_submitted!$C$2:$D$1492,2,FALSE))</f>
        <v>0.08</v>
      </c>
      <c r="E709" s="15">
        <f>IF(ISNA(VLOOKUP($C709&amp;"_4",[1]roadtype_submitted!$C$2:$D$1492,2,FALSE)),0.08,VLOOKUP($C709&amp;"_4",[1]roadtype_submitted!$C$2:$D$1492,2,FALSE))</f>
        <v>0.08</v>
      </c>
      <c r="F709" s="15" t="str">
        <f>IF(ISNA(VLOOKUP($C709&amp;"_2",[1]roadtype_submitted!$C$2:$D$1492,2,FALSE)),"MOVES","Submitted")</f>
        <v>MOVES</v>
      </c>
      <c r="G709" s="14">
        <f t="shared" si="32"/>
        <v>2</v>
      </c>
    </row>
    <row r="710" spans="1:7" x14ac:dyDescent="0.3">
      <c r="A710" s="16">
        <f t="shared" ref="A710:A773" si="33">TRUNC(B710/1000,0)</f>
        <v>33</v>
      </c>
      <c r="B710" s="18">
        <f t="shared" ref="B710:B773" si="34">MID(C710,2,5)*1</f>
        <v>33019</v>
      </c>
      <c r="C710" s="15" t="s">
        <v>3203</v>
      </c>
      <c r="D710" s="15">
        <f>IF(ISNA(VLOOKUP($C710&amp;"_2",[1]roadtype_submitted!$C$2:$D$1492,2,FALSE)),0.08,VLOOKUP($C710&amp;"_2",[1]roadtype_submitted!$C$2:$D$1492,2,FALSE))</f>
        <v>0.08</v>
      </c>
      <c r="E710" s="15">
        <f>IF(ISNA(VLOOKUP($C710&amp;"_4",[1]roadtype_submitted!$C$2:$D$1492,2,FALSE)),0.08,VLOOKUP($C710&amp;"_4",[1]roadtype_submitted!$C$2:$D$1492,2,FALSE))</f>
        <v>0.08</v>
      </c>
      <c r="F710" s="15" t="str">
        <f>IF(ISNA(VLOOKUP($C710&amp;"_2",[1]roadtype_submitted!$C$2:$D$1492,2,FALSE)),"MOVES","Submitted")</f>
        <v>MOVES</v>
      </c>
      <c r="G710" s="14">
        <f t="shared" ref="G710:G773" si="35">VLOOKUP(E710,$I$14:$J$19,2,TRUE)</f>
        <v>2</v>
      </c>
    </row>
    <row r="711" spans="1:7" x14ac:dyDescent="0.3">
      <c r="A711" s="16">
        <f t="shared" si="33"/>
        <v>34</v>
      </c>
      <c r="B711" s="18">
        <f t="shared" si="34"/>
        <v>34001</v>
      </c>
      <c r="C711" s="15" t="s">
        <v>3204</v>
      </c>
      <c r="D711" s="15">
        <f>IF(ISNA(VLOOKUP($C711&amp;"_2",[1]roadtype_submitted!$C$2:$D$1492,2,FALSE)),0.08,VLOOKUP($C711&amp;"_2",[1]roadtype_submitted!$C$2:$D$1492,2,FALSE))</f>
        <v>6.7610100000000006E-2</v>
      </c>
      <c r="E711" s="15">
        <f>IF(ISNA(VLOOKUP($C711&amp;"_4",[1]roadtype_submitted!$C$2:$D$1492,2,FALSE)),0.08,VLOOKUP($C711&amp;"_4",[1]roadtype_submitted!$C$2:$D$1492,2,FALSE))</f>
        <v>6.3003699999999996E-2</v>
      </c>
      <c r="F711" s="15" t="str">
        <f>IF(ISNA(VLOOKUP($C711&amp;"_2",[1]roadtype_submitted!$C$2:$D$1492,2,FALSE)),"MOVES","Submitted")</f>
        <v>Submitted</v>
      </c>
      <c r="G711" s="14">
        <f t="shared" si="35"/>
        <v>2</v>
      </c>
    </row>
    <row r="712" spans="1:7" x14ac:dyDescent="0.3">
      <c r="A712" s="16">
        <f t="shared" si="33"/>
        <v>34</v>
      </c>
      <c r="B712" s="18">
        <f t="shared" si="34"/>
        <v>34003</v>
      </c>
      <c r="C712" s="15" t="s">
        <v>3205</v>
      </c>
      <c r="D712" s="15">
        <f>IF(ISNA(VLOOKUP($C712&amp;"_2",[1]roadtype_submitted!$C$2:$D$1492,2,FALSE)),0.08,VLOOKUP($C712&amp;"_2",[1]roadtype_submitted!$C$2:$D$1492,2,FALSE))</f>
        <v>9.52432E-2</v>
      </c>
      <c r="E712" s="15">
        <f>IF(ISNA(VLOOKUP($C712&amp;"_4",[1]roadtype_submitted!$C$2:$D$1492,2,FALSE)),0.08,VLOOKUP($C712&amp;"_4",[1]roadtype_submitted!$C$2:$D$1492,2,FALSE))</f>
        <v>0.216806</v>
      </c>
      <c r="F712" s="15" t="str">
        <f>IF(ISNA(VLOOKUP($C712&amp;"_2",[1]roadtype_submitted!$C$2:$D$1492,2,FALSE)),"MOVES","Submitted")</f>
        <v>Submitted</v>
      </c>
      <c r="G712" s="14">
        <f t="shared" si="35"/>
        <v>5</v>
      </c>
    </row>
    <row r="713" spans="1:7" x14ac:dyDescent="0.3">
      <c r="A713" s="16">
        <f t="shared" si="33"/>
        <v>34</v>
      </c>
      <c r="B713" s="18">
        <f t="shared" si="34"/>
        <v>34005</v>
      </c>
      <c r="C713" s="15" t="s">
        <v>3206</v>
      </c>
      <c r="D713" s="15">
        <f>IF(ISNA(VLOOKUP($C713&amp;"_2",[1]roadtype_submitted!$C$2:$D$1492,2,FALSE)),0.08,VLOOKUP($C713&amp;"_2",[1]roadtype_submitted!$C$2:$D$1492,2,FALSE))</f>
        <v>0.08</v>
      </c>
      <c r="E713" s="15">
        <f>IF(ISNA(VLOOKUP($C713&amp;"_4",[1]roadtype_submitted!$C$2:$D$1492,2,FALSE)),0.08,VLOOKUP($C713&amp;"_4",[1]roadtype_submitted!$C$2:$D$1492,2,FALSE))</f>
        <v>0.08</v>
      </c>
      <c r="F713" s="15" t="str">
        <f>IF(ISNA(VLOOKUP($C713&amp;"_2",[1]roadtype_submitted!$C$2:$D$1492,2,FALSE)),"MOVES","Submitted")</f>
        <v>Submitted</v>
      </c>
      <c r="G713" s="14">
        <f t="shared" si="35"/>
        <v>2</v>
      </c>
    </row>
    <row r="714" spans="1:7" x14ac:dyDescent="0.3">
      <c r="A714" s="16">
        <f t="shared" si="33"/>
        <v>34</v>
      </c>
      <c r="B714" s="18">
        <f t="shared" si="34"/>
        <v>34007</v>
      </c>
      <c r="C714" s="15" t="s">
        <v>3207</v>
      </c>
      <c r="D714" s="15">
        <f>IF(ISNA(VLOOKUP($C714&amp;"_2",[1]roadtype_submitted!$C$2:$D$1492,2,FALSE)),0.08,VLOOKUP($C714&amp;"_2",[1]roadtype_submitted!$C$2:$D$1492,2,FALSE))</f>
        <v>0.08</v>
      </c>
      <c r="E714" s="15">
        <f>IF(ISNA(VLOOKUP($C714&amp;"_4",[1]roadtype_submitted!$C$2:$D$1492,2,FALSE)),0.08,VLOOKUP($C714&amp;"_4",[1]roadtype_submitted!$C$2:$D$1492,2,FALSE))</f>
        <v>0.08</v>
      </c>
      <c r="F714" s="15" t="str">
        <f>IF(ISNA(VLOOKUP($C714&amp;"_2",[1]roadtype_submitted!$C$2:$D$1492,2,FALSE)),"MOVES","Submitted")</f>
        <v>Submitted</v>
      </c>
      <c r="G714" s="14">
        <f t="shared" si="35"/>
        <v>2</v>
      </c>
    </row>
    <row r="715" spans="1:7" x14ac:dyDescent="0.3">
      <c r="A715" s="16">
        <f t="shared" si="33"/>
        <v>34</v>
      </c>
      <c r="B715" s="18">
        <f t="shared" si="34"/>
        <v>34009</v>
      </c>
      <c r="C715" s="15" t="s">
        <v>3208</v>
      </c>
      <c r="D715" s="15">
        <f>IF(ISNA(VLOOKUP($C715&amp;"_2",[1]roadtype_submitted!$C$2:$D$1492,2,FALSE)),0.08,VLOOKUP($C715&amp;"_2",[1]roadtype_submitted!$C$2:$D$1492,2,FALSE))</f>
        <v>5.6770099999999997E-2</v>
      </c>
      <c r="E715" s="15">
        <f>IF(ISNA(VLOOKUP($C715&amp;"_4",[1]roadtype_submitted!$C$2:$D$1492,2,FALSE)),0.08,VLOOKUP($C715&amp;"_4",[1]roadtype_submitted!$C$2:$D$1492,2,FALSE))</f>
        <v>2.7242100000000002E-2</v>
      </c>
      <c r="F715" s="15" t="str">
        <f>IF(ISNA(VLOOKUP($C715&amp;"_2",[1]roadtype_submitted!$C$2:$D$1492,2,FALSE)),"MOVES","Submitted")</f>
        <v>Submitted</v>
      </c>
      <c r="G715" s="14">
        <f t="shared" si="35"/>
        <v>1</v>
      </c>
    </row>
    <row r="716" spans="1:7" x14ac:dyDescent="0.3">
      <c r="A716" s="16">
        <f t="shared" si="33"/>
        <v>34</v>
      </c>
      <c r="B716" s="18">
        <f t="shared" si="34"/>
        <v>34011</v>
      </c>
      <c r="C716" s="15" t="s">
        <v>3209</v>
      </c>
      <c r="D716" s="15">
        <f>IF(ISNA(VLOOKUP($C716&amp;"_2",[1]roadtype_submitted!$C$2:$D$1492,2,FALSE)),0.08,VLOOKUP($C716&amp;"_2",[1]roadtype_submitted!$C$2:$D$1492,2,FALSE))</f>
        <v>8.5861699999999999E-2</v>
      </c>
      <c r="E716" s="15">
        <f>IF(ISNA(VLOOKUP($C716&amp;"_4",[1]roadtype_submitted!$C$2:$D$1492,2,FALSE)),0.08,VLOOKUP($C716&amp;"_4",[1]roadtype_submitted!$C$2:$D$1492,2,FALSE))</f>
        <v>0.08</v>
      </c>
      <c r="F716" s="15" t="str">
        <f>IF(ISNA(VLOOKUP($C716&amp;"_2",[1]roadtype_submitted!$C$2:$D$1492,2,FALSE)),"MOVES","Submitted")</f>
        <v>Submitted</v>
      </c>
      <c r="G716" s="14">
        <f t="shared" si="35"/>
        <v>2</v>
      </c>
    </row>
    <row r="717" spans="1:7" x14ac:dyDescent="0.3">
      <c r="A717" s="16">
        <f t="shared" si="33"/>
        <v>34</v>
      </c>
      <c r="B717" s="18">
        <f t="shared" si="34"/>
        <v>34013</v>
      </c>
      <c r="C717" s="15" t="s">
        <v>3210</v>
      </c>
      <c r="D717" s="15">
        <f>IF(ISNA(VLOOKUP($C717&amp;"_2",[1]roadtype_submitted!$C$2:$D$1492,2,FALSE)),0.08,VLOOKUP($C717&amp;"_2",[1]roadtype_submitted!$C$2:$D$1492,2,FALSE))</f>
        <v>0.223611</v>
      </c>
      <c r="E717" s="15">
        <f>IF(ISNA(VLOOKUP($C717&amp;"_4",[1]roadtype_submitted!$C$2:$D$1492,2,FALSE)),0.08,VLOOKUP($C717&amp;"_4",[1]roadtype_submitted!$C$2:$D$1492,2,FALSE))</f>
        <v>0.31170900000000001</v>
      </c>
      <c r="F717" s="15" t="str">
        <f>IF(ISNA(VLOOKUP($C717&amp;"_2",[1]roadtype_submitted!$C$2:$D$1492,2,FALSE)),"MOVES","Submitted")</f>
        <v>Submitted</v>
      </c>
      <c r="G717" s="14">
        <f t="shared" si="35"/>
        <v>5</v>
      </c>
    </row>
    <row r="718" spans="1:7" x14ac:dyDescent="0.3">
      <c r="A718" s="16">
        <f t="shared" si="33"/>
        <v>34</v>
      </c>
      <c r="B718" s="18">
        <f t="shared" si="34"/>
        <v>34015</v>
      </c>
      <c r="C718" s="15" t="s">
        <v>3211</v>
      </c>
      <c r="D718" s="15">
        <f>IF(ISNA(VLOOKUP($C718&amp;"_2",[1]roadtype_submitted!$C$2:$D$1492,2,FALSE)),0.08,VLOOKUP($C718&amp;"_2",[1]roadtype_submitted!$C$2:$D$1492,2,FALSE))</f>
        <v>0.08</v>
      </c>
      <c r="E718" s="15">
        <f>IF(ISNA(VLOOKUP($C718&amp;"_4",[1]roadtype_submitted!$C$2:$D$1492,2,FALSE)),0.08,VLOOKUP($C718&amp;"_4",[1]roadtype_submitted!$C$2:$D$1492,2,FALSE))</f>
        <v>0.08</v>
      </c>
      <c r="F718" s="15" t="str">
        <f>IF(ISNA(VLOOKUP($C718&amp;"_2",[1]roadtype_submitted!$C$2:$D$1492,2,FALSE)),"MOVES","Submitted")</f>
        <v>Submitted</v>
      </c>
      <c r="G718" s="14">
        <f t="shared" si="35"/>
        <v>2</v>
      </c>
    </row>
    <row r="719" spans="1:7" x14ac:dyDescent="0.3">
      <c r="A719" s="16">
        <f t="shared" si="33"/>
        <v>34</v>
      </c>
      <c r="B719" s="18">
        <f t="shared" si="34"/>
        <v>34017</v>
      </c>
      <c r="C719" s="15" t="s">
        <v>3212</v>
      </c>
      <c r="D719" s="15">
        <f>IF(ISNA(VLOOKUP($C719&amp;"_2",[1]roadtype_submitted!$C$2:$D$1492,2,FALSE)),0.08,VLOOKUP($C719&amp;"_2",[1]roadtype_submitted!$C$2:$D$1492,2,FALSE))</f>
        <v>0.10569099999999999</v>
      </c>
      <c r="E719" s="15">
        <f>IF(ISNA(VLOOKUP($C719&amp;"_4",[1]roadtype_submitted!$C$2:$D$1492,2,FALSE)),0.08,VLOOKUP($C719&amp;"_4",[1]roadtype_submitted!$C$2:$D$1492,2,FALSE))</f>
        <v>0.24291099999999999</v>
      </c>
      <c r="F719" s="15" t="str">
        <f>IF(ISNA(VLOOKUP($C719&amp;"_2",[1]roadtype_submitted!$C$2:$D$1492,2,FALSE)),"MOVES","Submitted")</f>
        <v>Submitted</v>
      </c>
      <c r="G719" s="14">
        <f t="shared" si="35"/>
        <v>5</v>
      </c>
    </row>
    <row r="720" spans="1:7" x14ac:dyDescent="0.3">
      <c r="A720" s="16">
        <f t="shared" si="33"/>
        <v>34</v>
      </c>
      <c r="B720" s="18">
        <f t="shared" si="34"/>
        <v>34019</v>
      </c>
      <c r="C720" s="15" t="s">
        <v>3213</v>
      </c>
      <c r="D720" s="15">
        <f>IF(ISNA(VLOOKUP($C720&amp;"_2",[1]roadtype_submitted!$C$2:$D$1492,2,FALSE)),0.08,VLOOKUP($C720&amp;"_2",[1]roadtype_submitted!$C$2:$D$1492,2,FALSE))</f>
        <v>5.8193500000000002E-2</v>
      </c>
      <c r="E720" s="15">
        <f>IF(ISNA(VLOOKUP($C720&amp;"_4",[1]roadtype_submitted!$C$2:$D$1492,2,FALSE)),0.08,VLOOKUP($C720&amp;"_4",[1]roadtype_submitted!$C$2:$D$1492,2,FALSE))</f>
        <v>2.6161299999999998E-2</v>
      </c>
      <c r="F720" s="15" t="str">
        <f>IF(ISNA(VLOOKUP($C720&amp;"_2",[1]roadtype_submitted!$C$2:$D$1492,2,FALSE)),"MOVES","Submitted")</f>
        <v>Submitted</v>
      </c>
      <c r="G720" s="14">
        <f t="shared" si="35"/>
        <v>1</v>
      </c>
    </row>
    <row r="721" spans="1:7" x14ac:dyDescent="0.3">
      <c r="A721" s="16">
        <f t="shared" si="33"/>
        <v>34</v>
      </c>
      <c r="B721" s="18">
        <f t="shared" si="34"/>
        <v>34021</v>
      </c>
      <c r="C721" s="15" t="s">
        <v>3214</v>
      </c>
      <c r="D721" s="15">
        <f>IF(ISNA(VLOOKUP($C721&amp;"_2",[1]roadtype_submitted!$C$2:$D$1492,2,FALSE)),0.08,VLOOKUP($C721&amp;"_2",[1]roadtype_submitted!$C$2:$D$1492,2,FALSE))</f>
        <v>0.08</v>
      </c>
      <c r="E721" s="15">
        <f>IF(ISNA(VLOOKUP($C721&amp;"_4",[1]roadtype_submitted!$C$2:$D$1492,2,FALSE)),0.08,VLOOKUP($C721&amp;"_4",[1]roadtype_submitted!$C$2:$D$1492,2,FALSE))</f>
        <v>0.08</v>
      </c>
      <c r="F721" s="15" t="str">
        <f>IF(ISNA(VLOOKUP($C721&amp;"_2",[1]roadtype_submitted!$C$2:$D$1492,2,FALSE)),"MOVES","Submitted")</f>
        <v>Submitted</v>
      </c>
      <c r="G721" s="14">
        <f t="shared" si="35"/>
        <v>2</v>
      </c>
    </row>
    <row r="722" spans="1:7" x14ac:dyDescent="0.3">
      <c r="A722" s="16">
        <f t="shared" si="33"/>
        <v>34</v>
      </c>
      <c r="B722" s="18">
        <f t="shared" si="34"/>
        <v>34023</v>
      </c>
      <c r="C722" s="15" t="s">
        <v>3215</v>
      </c>
      <c r="D722" s="15">
        <f>IF(ISNA(VLOOKUP($C722&amp;"_2",[1]roadtype_submitted!$C$2:$D$1492,2,FALSE)),0.08,VLOOKUP($C722&amp;"_2",[1]roadtype_submitted!$C$2:$D$1492,2,FALSE))</f>
        <v>0.154615</v>
      </c>
      <c r="E722" s="15">
        <f>IF(ISNA(VLOOKUP($C722&amp;"_4",[1]roadtype_submitted!$C$2:$D$1492,2,FALSE)),0.08,VLOOKUP($C722&amp;"_4",[1]roadtype_submitted!$C$2:$D$1492,2,FALSE))</f>
        <v>0.54217000000000004</v>
      </c>
      <c r="F722" s="15" t="str">
        <f>IF(ISNA(VLOOKUP($C722&amp;"_2",[1]roadtype_submitted!$C$2:$D$1492,2,FALSE)),"MOVES","Submitted")</f>
        <v>Submitted</v>
      </c>
      <c r="G722" s="14">
        <f t="shared" si="35"/>
        <v>5</v>
      </c>
    </row>
    <row r="723" spans="1:7" x14ac:dyDescent="0.3">
      <c r="A723" s="16">
        <f t="shared" si="33"/>
        <v>34</v>
      </c>
      <c r="B723" s="18">
        <f t="shared" si="34"/>
        <v>34025</v>
      </c>
      <c r="C723" s="15" t="s">
        <v>3216</v>
      </c>
      <c r="D723" s="15">
        <f>IF(ISNA(VLOOKUP($C723&amp;"_2",[1]roadtype_submitted!$C$2:$D$1492,2,FALSE)),0.08,VLOOKUP($C723&amp;"_2",[1]roadtype_submitted!$C$2:$D$1492,2,FALSE))</f>
        <v>0.112468</v>
      </c>
      <c r="E723" s="15">
        <f>IF(ISNA(VLOOKUP($C723&amp;"_4",[1]roadtype_submitted!$C$2:$D$1492,2,FALSE)),0.08,VLOOKUP($C723&amp;"_4",[1]roadtype_submitted!$C$2:$D$1492,2,FALSE))</f>
        <v>0.08</v>
      </c>
      <c r="F723" s="15" t="str">
        <f>IF(ISNA(VLOOKUP($C723&amp;"_2",[1]roadtype_submitted!$C$2:$D$1492,2,FALSE)),"MOVES","Submitted")</f>
        <v>Submitted</v>
      </c>
      <c r="G723" s="14">
        <f t="shared" si="35"/>
        <v>2</v>
      </c>
    </row>
    <row r="724" spans="1:7" x14ac:dyDescent="0.3">
      <c r="A724" s="16">
        <f t="shared" si="33"/>
        <v>34</v>
      </c>
      <c r="B724" s="18">
        <f t="shared" si="34"/>
        <v>34027</v>
      </c>
      <c r="C724" s="15" t="s">
        <v>3217</v>
      </c>
      <c r="D724" s="15">
        <f>IF(ISNA(VLOOKUP($C724&amp;"_2",[1]roadtype_submitted!$C$2:$D$1492,2,FALSE)),0.08,VLOOKUP($C724&amp;"_2",[1]roadtype_submitted!$C$2:$D$1492,2,FALSE))</f>
        <v>0.15062</v>
      </c>
      <c r="E724" s="15">
        <f>IF(ISNA(VLOOKUP($C724&amp;"_4",[1]roadtype_submitted!$C$2:$D$1492,2,FALSE)),0.08,VLOOKUP($C724&amp;"_4",[1]roadtype_submitted!$C$2:$D$1492,2,FALSE))</f>
        <v>0.41543799999999997</v>
      </c>
      <c r="F724" s="15" t="str">
        <f>IF(ISNA(VLOOKUP($C724&amp;"_2",[1]roadtype_submitted!$C$2:$D$1492,2,FALSE)),"MOVES","Submitted")</f>
        <v>Submitted</v>
      </c>
      <c r="G724" s="14">
        <f t="shared" si="35"/>
        <v>5</v>
      </c>
    </row>
    <row r="725" spans="1:7" x14ac:dyDescent="0.3">
      <c r="A725" s="16">
        <f t="shared" si="33"/>
        <v>34</v>
      </c>
      <c r="B725" s="18">
        <f t="shared" si="34"/>
        <v>34029</v>
      </c>
      <c r="C725" s="15" t="s">
        <v>3218</v>
      </c>
      <c r="D725" s="15">
        <f>IF(ISNA(VLOOKUP($C725&amp;"_2",[1]roadtype_submitted!$C$2:$D$1492,2,FALSE)),0.08,VLOOKUP($C725&amp;"_2",[1]roadtype_submitted!$C$2:$D$1492,2,FALSE))</f>
        <v>0.13855600000000001</v>
      </c>
      <c r="E725" s="15">
        <f>IF(ISNA(VLOOKUP($C725&amp;"_4",[1]roadtype_submitted!$C$2:$D$1492,2,FALSE)),0.08,VLOOKUP($C725&amp;"_4",[1]roadtype_submitted!$C$2:$D$1492,2,FALSE))</f>
        <v>0.08</v>
      </c>
      <c r="F725" s="15" t="str">
        <f>IF(ISNA(VLOOKUP($C725&amp;"_2",[1]roadtype_submitted!$C$2:$D$1492,2,FALSE)),"MOVES","Submitted")</f>
        <v>Submitted</v>
      </c>
      <c r="G725" s="14">
        <f t="shared" si="35"/>
        <v>2</v>
      </c>
    </row>
    <row r="726" spans="1:7" x14ac:dyDescent="0.3">
      <c r="A726" s="16">
        <f t="shared" si="33"/>
        <v>34</v>
      </c>
      <c r="B726" s="18">
        <f t="shared" si="34"/>
        <v>34031</v>
      </c>
      <c r="C726" s="15" t="s">
        <v>3219</v>
      </c>
      <c r="D726" s="15">
        <f>IF(ISNA(VLOOKUP($C726&amp;"_2",[1]roadtype_submitted!$C$2:$D$1492,2,FALSE)),0.08,VLOOKUP($C726&amp;"_2",[1]roadtype_submitted!$C$2:$D$1492,2,FALSE))</f>
        <v>0.170241</v>
      </c>
      <c r="E726" s="15">
        <f>IF(ISNA(VLOOKUP($C726&amp;"_4",[1]roadtype_submitted!$C$2:$D$1492,2,FALSE)),0.08,VLOOKUP($C726&amp;"_4",[1]roadtype_submitted!$C$2:$D$1492,2,FALSE))</f>
        <v>0.237593</v>
      </c>
      <c r="F726" s="15" t="str">
        <f>IF(ISNA(VLOOKUP($C726&amp;"_2",[1]roadtype_submitted!$C$2:$D$1492,2,FALSE)),"MOVES","Submitted")</f>
        <v>Submitted</v>
      </c>
      <c r="G726" s="14">
        <f t="shared" si="35"/>
        <v>5</v>
      </c>
    </row>
    <row r="727" spans="1:7" x14ac:dyDescent="0.3">
      <c r="A727" s="16">
        <f t="shared" si="33"/>
        <v>34</v>
      </c>
      <c r="B727" s="18">
        <f t="shared" si="34"/>
        <v>34033</v>
      </c>
      <c r="C727" s="15" t="s">
        <v>3220</v>
      </c>
      <c r="D727" s="15">
        <f>IF(ISNA(VLOOKUP($C727&amp;"_2",[1]roadtype_submitted!$C$2:$D$1492,2,FALSE)),0.08,VLOOKUP($C727&amp;"_2",[1]roadtype_submitted!$C$2:$D$1492,2,FALSE))</f>
        <v>0.102406</v>
      </c>
      <c r="E727" s="15">
        <f>IF(ISNA(VLOOKUP($C727&amp;"_4",[1]roadtype_submitted!$C$2:$D$1492,2,FALSE)),0.08,VLOOKUP($C727&amp;"_4",[1]roadtype_submitted!$C$2:$D$1492,2,FALSE))</f>
        <v>0.08</v>
      </c>
      <c r="F727" s="15" t="str">
        <f>IF(ISNA(VLOOKUP($C727&amp;"_2",[1]roadtype_submitted!$C$2:$D$1492,2,FALSE)),"MOVES","Submitted")</f>
        <v>Submitted</v>
      </c>
      <c r="G727" s="14">
        <f t="shared" si="35"/>
        <v>2</v>
      </c>
    </row>
    <row r="728" spans="1:7" x14ac:dyDescent="0.3">
      <c r="A728" s="16">
        <f t="shared" si="33"/>
        <v>34</v>
      </c>
      <c r="B728" s="18">
        <f t="shared" si="34"/>
        <v>34035</v>
      </c>
      <c r="C728" s="15" t="s">
        <v>3221</v>
      </c>
      <c r="D728" s="15">
        <f>IF(ISNA(VLOOKUP($C728&amp;"_2",[1]roadtype_submitted!$C$2:$D$1492,2,FALSE)),0.08,VLOOKUP($C728&amp;"_2",[1]roadtype_submitted!$C$2:$D$1492,2,FALSE))</f>
        <v>0.113151</v>
      </c>
      <c r="E728" s="15">
        <f>IF(ISNA(VLOOKUP($C728&amp;"_4",[1]roadtype_submitted!$C$2:$D$1492,2,FALSE)),0.08,VLOOKUP($C728&amp;"_4",[1]roadtype_submitted!$C$2:$D$1492,2,FALSE))</f>
        <v>0.197051</v>
      </c>
      <c r="F728" s="15" t="str">
        <f>IF(ISNA(VLOOKUP($C728&amp;"_2",[1]roadtype_submitted!$C$2:$D$1492,2,FALSE)),"MOVES","Submitted")</f>
        <v>Submitted</v>
      </c>
      <c r="G728" s="14">
        <f t="shared" si="35"/>
        <v>5</v>
      </c>
    </row>
    <row r="729" spans="1:7" x14ac:dyDescent="0.3">
      <c r="A729" s="16">
        <f t="shared" si="33"/>
        <v>34</v>
      </c>
      <c r="B729" s="18">
        <f t="shared" si="34"/>
        <v>34037</v>
      </c>
      <c r="C729" s="15" t="s">
        <v>3222</v>
      </c>
      <c r="D729" s="15">
        <f>IF(ISNA(VLOOKUP($C729&amp;"_2",[1]roadtype_submitted!$C$2:$D$1492,2,FALSE)),0.08,VLOOKUP($C729&amp;"_2",[1]roadtype_submitted!$C$2:$D$1492,2,FALSE))</f>
        <v>0.24107500000000001</v>
      </c>
      <c r="E729" s="15">
        <f>IF(ISNA(VLOOKUP($C729&amp;"_4",[1]roadtype_submitted!$C$2:$D$1492,2,FALSE)),0.08,VLOOKUP($C729&amp;"_4",[1]roadtype_submitted!$C$2:$D$1492,2,FALSE))</f>
        <v>0.08</v>
      </c>
      <c r="F729" s="15" t="str">
        <f>IF(ISNA(VLOOKUP($C729&amp;"_2",[1]roadtype_submitted!$C$2:$D$1492,2,FALSE)),"MOVES","Submitted")</f>
        <v>Submitted</v>
      </c>
      <c r="G729" s="14">
        <f t="shared" si="35"/>
        <v>2</v>
      </c>
    </row>
    <row r="730" spans="1:7" x14ac:dyDescent="0.3">
      <c r="A730" s="16">
        <f t="shared" si="33"/>
        <v>34</v>
      </c>
      <c r="B730" s="18">
        <f t="shared" si="34"/>
        <v>34039</v>
      </c>
      <c r="C730" s="15" t="s">
        <v>3223</v>
      </c>
      <c r="D730" s="15">
        <f>IF(ISNA(VLOOKUP($C730&amp;"_2",[1]roadtype_submitted!$C$2:$D$1492,2,FALSE)),0.08,VLOOKUP($C730&amp;"_2",[1]roadtype_submitted!$C$2:$D$1492,2,FALSE))</f>
        <v>0.139654</v>
      </c>
      <c r="E730" s="15">
        <f>IF(ISNA(VLOOKUP($C730&amp;"_4",[1]roadtype_submitted!$C$2:$D$1492,2,FALSE)),0.08,VLOOKUP($C730&amp;"_4",[1]roadtype_submitted!$C$2:$D$1492,2,FALSE))</f>
        <v>0.20767099999999999</v>
      </c>
      <c r="F730" s="15" t="str">
        <f>IF(ISNA(VLOOKUP($C730&amp;"_2",[1]roadtype_submitted!$C$2:$D$1492,2,FALSE)),"MOVES","Submitted")</f>
        <v>Submitted</v>
      </c>
      <c r="G730" s="14">
        <f t="shared" si="35"/>
        <v>5</v>
      </c>
    </row>
    <row r="731" spans="1:7" x14ac:dyDescent="0.3">
      <c r="A731" s="16">
        <f t="shared" si="33"/>
        <v>34</v>
      </c>
      <c r="B731" s="18">
        <f t="shared" si="34"/>
        <v>34041</v>
      </c>
      <c r="C731" s="15" t="s">
        <v>3224</v>
      </c>
      <c r="D731" s="15">
        <f>IF(ISNA(VLOOKUP($C731&amp;"_2",[1]roadtype_submitted!$C$2:$D$1492,2,FALSE)),0.08,VLOOKUP($C731&amp;"_2",[1]roadtype_submitted!$C$2:$D$1492,2,FALSE))</f>
        <v>3.7013799999999999E-2</v>
      </c>
      <c r="E731" s="15">
        <f>IF(ISNA(VLOOKUP($C731&amp;"_4",[1]roadtype_submitted!$C$2:$D$1492,2,FALSE)),0.08,VLOOKUP($C731&amp;"_4",[1]roadtype_submitted!$C$2:$D$1492,2,FALSE))</f>
        <v>0.08</v>
      </c>
      <c r="F731" s="15" t="str">
        <f>IF(ISNA(VLOOKUP($C731&amp;"_2",[1]roadtype_submitted!$C$2:$D$1492,2,FALSE)),"MOVES","Submitted")</f>
        <v>Submitted</v>
      </c>
      <c r="G731" s="14">
        <f t="shared" si="35"/>
        <v>2</v>
      </c>
    </row>
    <row r="732" spans="1:7" x14ac:dyDescent="0.3">
      <c r="A732" s="16">
        <f t="shared" si="33"/>
        <v>36</v>
      </c>
      <c r="B732" s="18">
        <f t="shared" si="34"/>
        <v>36001</v>
      </c>
      <c r="C732" s="15" t="s">
        <v>3225</v>
      </c>
      <c r="D732" s="15">
        <f>IF(ISNA(VLOOKUP($C732&amp;"_2",[1]roadtype_submitted!$C$2:$D$1492,2,FALSE)),0.08,VLOOKUP($C732&amp;"_2",[1]roadtype_submitted!$C$2:$D$1492,2,FALSE))</f>
        <v>0.08</v>
      </c>
      <c r="E732" s="15">
        <f>IF(ISNA(VLOOKUP($C732&amp;"_4",[1]roadtype_submitted!$C$2:$D$1492,2,FALSE)),0.08,VLOOKUP($C732&amp;"_4",[1]roadtype_submitted!$C$2:$D$1492,2,FALSE))</f>
        <v>0.08</v>
      </c>
      <c r="F732" s="15" t="str">
        <f>IF(ISNA(VLOOKUP($C732&amp;"_2",[1]roadtype_submitted!$C$2:$D$1492,2,FALSE)),"MOVES","Submitted")</f>
        <v>Submitted</v>
      </c>
      <c r="G732" s="14">
        <f t="shared" si="35"/>
        <v>2</v>
      </c>
    </row>
    <row r="733" spans="1:7" x14ac:dyDescent="0.3">
      <c r="A733" s="16">
        <f t="shared" si="33"/>
        <v>36</v>
      </c>
      <c r="B733" s="18">
        <f t="shared" si="34"/>
        <v>36003</v>
      </c>
      <c r="C733" s="15" t="s">
        <v>3226</v>
      </c>
      <c r="D733" s="15">
        <f>IF(ISNA(VLOOKUP($C733&amp;"_2",[1]roadtype_submitted!$C$2:$D$1492,2,FALSE)),0.08,VLOOKUP($C733&amp;"_2",[1]roadtype_submitted!$C$2:$D$1492,2,FALSE))</f>
        <v>0.08</v>
      </c>
      <c r="E733" s="15">
        <f>IF(ISNA(VLOOKUP($C733&amp;"_4",[1]roadtype_submitted!$C$2:$D$1492,2,FALSE)),0.08,VLOOKUP($C733&amp;"_4",[1]roadtype_submitted!$C$2:$D$1492,2,FALSE))</f>
        <v>0.08</v>
      </c>
      <c r="F733" s="15" t="str">
        <f>IF(ISNA(VLOOKUP($C733&amp;"_2",[1]roadtype_submitted!$C$2:$D$1492,2,FALSE)),"MOVES","Submitted")</f>
        <v>Submitted</v>
      </c>
      <c r="G733" s="14">
        <f t="shared" si="35"/>
        <v>2</v>
      </c>
    </row>
    <row r="734" spans="1:7" x14ac:dyDescent="0.3">
      <c r="A734" s="16">
        <f t="shared" si="33"/>
        <v>36</v>
      </c>
      <c r="B734" s="18">
        <f t="shared" si="34"/>
        <v>36005</v>
      </c>
      <c r="C734" s="15" t="s">
        <v>3227</v>
      </c>
      <c r="D734" s="15">
        <f>IF(ISNA(VLOOKUP($C734&amp;"_2",[1]roadtype_submitted!$C$2:$D$1492,2,FALSE)),0.08,VLOOKUP($C734&amp;"_2",[1]roadtype_submitted!$C$2:$D$1492,2,FALSE))</f>
        <v>0.08</v>
      </c>
      <c r="E734" s="15">
        <f>IF(ISNA(VLOOKUP($C734&amp;"_4",[1]roadtype_submitted!$C$2:$D$1492,2,FALSE)),0.08,VLOOKUP($C734&amp;"_4",[1]roadtype_submitted!$C$2:$D$1492,2,FALSE))</f>
        <v>0.08</v>
      </c>
      <c r="F734" s="15" t="str">
        <f>IF(ISNA(VLOOKUP($C734&amp;"_2",[1]roadtype_submitted!$C$2:$D$1492,2,FALSE)),"MOVES","Submitted")</f>
        <v>Submitted</v>
      </c>
      <c r="G734" s="14">
        <f t="shared" si="35"/>
        <v>2</v>
      </c>
    </row>
    <row r="735" spans="1:7" x14ac:dyDescent="0.3">
      <c r="A735" s="16">
        <f t="shared" si="33"/>
        <v>36</v>
      </c>
      <c r="B735" s="18">
        <f t="shared" si="34"/>
        <v>36007</v>
      </c>
      <c r="C735" s="15" t="s">
        <v>3228</v>
      </c>
      <c r="D735" s="15">
        <f>IF(ISNA(VLOOKUP($C735&amp;"_2",[1]roadtype_submitted!$C$2:$D$1492,2,FALSE)),0.08,VLOOKUP($C735&amp;"_2",[1]roadtype_submitted!$C$2:$D$1492,2,FALSE))</f>
        <v>0.08</v>
      </c>
      <c r="E735" s="15">
        <f>IF(ISNA(VLOOKUP($C735&amp;"_4",[1]roadtype_submitted!$C$2:$D$1492,2,FALSE)),0.08,VLOOKUP($C735&amp;"_4",[1]roadtype_submitted!$C$2:$D$1492,2,FALSE))</f>
        <v>0.08</v>
      </c>
      <c r="F735" s="15" t="str">
        <f>IF(ISNA(VLOOKUP($C735&amp;"_2",[1]roadtype_submitted!$C$2:$D$1492,2,FALSE)),"MOVES","Submitted")</f>
        <v>Submitted</v>
      </c>
      <c r="G735" s="14">
        <f t="shared" si="35"/>
        <v>2</v>
      </c>
    </row>
    <row r="736" spans="1:7" x14ac:dyDescent="0.3">
      <c r="A736" s="16">
        <f t="shared" si="33"/>
        <v>36</v>
      </c>
      <c r="B736" s="18">
        <f t="shared" si="34"/>
        <v>36009</v>
      </c>
      <c r="C736" s="15" t="s">
        <v>3229</v>
      </c>
      <c r="D736" s="15">
        <f>IF(ISNA(VLOOKUP($C736&amp;"_2",[1]roadtype_submitted!$C$2:$D$1492,2,FALSE)),0.08,VLOOKUP($C736&amp;"_2",[1]roadtype_submitted!$C$2:$D$1492,2,FALSE))</f>
        <v>0.08</v>
      </c>
      <c r="E736" s="15">
        <f>IF(ISNA(VLOOKUP($C736&amp;"_4",[1]roadtype_submitted!$C$2:$D$1492,2,FALSE)),0.08,VLOOKUP($C736&amp;"_4",[1]roadtype_submitted!$C$2:$D$1492,2,FALSE))</f>
        <v>0.08</v>
      </c>
      <c r="F736" s="15" t="str">
        <f>IF(ISNA(VLOOKUP($C736&amp;"_2",[1]roadtype_submitted!$C$2:$D$1492,2,FALSE)),"MOVES","Submitted")</f>
        <v>Submitted</v>
      </c>
      <c r="G736" s="14">
        <f t="shared" si="35"/>
        <v>2</v>
      </c>
    </row>
    <row r="737" spans="1:7" x14ac:dyDescent="0.3">
      <c r="A737" s="16">
        <f t="shared" si="33"/>
        <v>36</v>
      </c>
      <c r="B737" s="18">
        <f t="shared" si="34"/>
        <v>36011</v>
      </c>
      <c r="C737" s="15" t="s">
        <v>3230</v>
      </c>
      <c r="D737" s="15">
        <f>IF(ISNA(VLOOKUP($C737&amp;"_2",[1]roadtype_submitted!$C$2:$D$1492,2,FALSE)),0.08,VLOOKUP($C737&amp;"_2",[1]roadtype_submitted!$C$2:$D$1492,2,FALSE))</f>
        <v>0.08</v>
      </c>
      <c r="E737" s="15">
        <f>IF(ISNA(VLOOKUP($C737&amp;"_4",[1]roadtype_submitted!$C$2:$D$1492,2,FALSE)),0.08,VLOOKUP($C737&amp;"_4",[1]roadtype_submitted!$C$2:$D$1492,2,FALSE))</f>
        <v>0.08</v>
      </c>
      <c r="F737" s="15" t="str">
        <f>IF(ISNA(VLOOKUP($C737&amp;"_2",[1]roadtype_submitted!$C$2:$D$1492,2,FALSE)),"MOVES","Submitted")</f>
        <v>Submitted</v>
      </c>
      <c r="G737" s="14">
        <f t="shared" si="35"/>
        <v>2</v>
      </c>
    </row>
    <row r="738" spans="1:7" x14ac:dyDescent="0.3">
      <c r="A738" s="16">
        <f t="shared" si="33"/>
        <v>36</v>
      </c>
      <c r="B738" s="18">
        <f t="shared" si="34"/>
        <v>36013</v>
      </c>
      <c r="C738" s="15" t="s">
        <v>3231</v>
      </c>
      <c r="D738" s="15">
        <f>IF(ISNA(VLOOKUP($C738&amp;"_2",[1]roadtype_submitted!$C$2:$D$1492,2,FALSE)),0.08,VLOOKUP($C738&amp;"_2",[1]roadtype_submitted!$C$2:$D$1492,2,FALSE))</f>
        <v>0.08</v>
      </c>
      <c r="E738" s="15">
        <f>IF(ISNA(VLOOKUP($C738&amp;"_4",[1]roadtype_submitted!$C$2:$D$1492,2,FALSE)),0.08,VLOOKUP($C738&amp;"_4",[1]roadtype_submitted!$C$2:$D$1492,2,FALSE))</f>
        <v>0.08</v>
      </c>
      <c r="F738" s="15" t="str">
        <f>IF(ISNA(VLOOKUP($C738&amp;"_2",[1]roadtype_submitted!$C$2:$D$1492,2,FALSE)),"MOVES","Submitted")</f>
        <v>Submitted</v>
      </c>
      <c r="G738" s="14">
        <f t="shared" si="35"/>
        <v>2</v>
      </c>
    </row>
    <row r="739" spans="1:7" x14ac:dyDescent="0.3">
      <c r="A739" s="16">
        <f t="shared" si="33"/>
        <v>36</v>
      </c>
      <c r="B739" s="18">
        <f t="shared" si="34"/>
        <v>36015</v>
      </c>
      <c r="C739" s="15" t="s">
        <v>3232</v>
      </c>
      <c r="D739" s="15">
        <f>IF(ISNA(VLOOKUP($C739&amp;"_2",[1]roadtype_submitted!$C$2:$D$1492,2,FALSE)),0.08,VLOOKUP($C739&amp;"_2",[1]roadtype_submitted!$C$2:$D$1492,2,FALSE))</f>
        <v>0.08</v>
      </c>
      <c r="E739" s="15">
        <f>IF(ISNA(VLOOKUP($C739&amp;"_4",[1]roadtype_submitted!$C$2:$D$1492,2,FALSE)),0.08,VLOOKUP($C739&amp;"_4",[1]roadtype_submitted!$C$2:$D$1492,2,FALSE))</f>
        <v>0.08</v>
      </c>
      <c r="F739" s="15" t="str">
        <f>IF(ISNA(VLOOKUP($C739&amp;"_2",[1]roadtype_submitted!$C$2:$D$1492,2,FALSE)),"MOVES","Submitted")</f>
        <v>Submitted</v>
      </c>
      <c r="G739" s="14">
        <f t="shared" si="35"/>
        <v>2</v>
      </c>
    </row>
    <row r="740" spans="1:7" x14ac:dyDescent="0.3">
      <c r="A740" s="16">
        <f t="shared" si="33"/>
        <v>36</v>
      </c>
      <c r="B740" s="18">
        <f t="shared" si="34"/>
        <v>36017</v>
      </c>
      <c r="C740" s="15" t="s">
        <v>3233</v>
      </c>
      <c r="D740" s="15">
        <f>IF(ISNA(VLOOKUP($C740&amp;"_2",[1]roadtype_submitted!$C$2:$D$1492,2,FALSE)),0.08,VLOOKUP($C740&amp;"_2",[1]roadtype_submitted!$C$2:$D$1492,2,FALSE))</f>
        <v>0.08</v>
      </c>
      <c r="E740" s="15">
        <f>IF(ISNA(VLOOKUP($C740&amp;"_4",[1]roadtype_submitted!$C$2:$D$1492,2,FALSE)),0.08,VLOOKUP($C740&amp;"_4",[1]roadtype_submitted!$C$2:$D$1492,2,FALSE))</f>
        <v>0.08</v>
      </c>
      <c r="F740" s="15" t="str">
        <f>IF(ISNA(VLOOKUP($C740&amp;"_2",[1]roadtype_submitted!$C$2:$D$1492,2,FALSE)),"MOVES","Submitted")</f>
        <v>Submitted</v>
      </c>
      <c r="G740" s="14">
        <f t="shared" si="35"/>
        <v>2</v>
      </c>
    </row>
    <row r="741" spans="1:7" x14ac:dyDescent="0.3">
      <c r="A741" s="16">
        <f t="shared" si="33"/>
        <v>36</v>
      </c>
      <c r="B741" s="18">
        <f t="shared" si="34"/>
        <v>36019</v>
      </c>
      <c r="C741" s="15" t="s">
        <v>3234</v>
      </c>
      <c r="D741" s="15">
        <f>IF(ISNA(VLOOKUP($C741&amp;"_2",[1]roadtype_submitted!$C$2:$D$1492,2,FALSE)),0.08,VLOOKUP($C741&amp;"_2",[1]roadtype_submitted!$C$2:$D$1492,2,FALSE))</f>
        <v>0.08</v>
      </c>
      <c r="E741" s="15">
        <f>IF(ISNA(VLOOKUP($C741&amp;"_4",[1]roadtype_submitted!$C$2:$D$1492,2,FALSE)),0.08,VLOOKUP($C741&amp;"_4",[1]roadtype_submitted!$C$2:$D$1492,2,FALSE))</f>
        <v>0.08</v>
      </c>
      <c r="F741" s="15" t="str">
        <f>IF(ISNA(VLOOKUP($C741&amp;"_2",[1]roadtype_submitted!$C$2:$D$1492,2,FALSE)),"MOVES","Submitted")</f>
        <v>Submitted</v>
      </c>
      <c r="G741" s="14">
        <f t="shared" si="35"/>
        <v>2</v>
      </c>
    </row>
    <row r="742" spans="1:7" x14ac:dyDescent="0.3">
      <c r="A742" s="16">
        <f t="shared" si="33"/>
        <v>36</v>
      </c>
      <c r="B742" s="18">
        <f t="shared" si="34"/>
        <v>36021</v>
      </c>
      <c r="C742" s="15" t="s">
        <v>3235</v>
      </c>
      <c r="D742" s="15">
        <f>IF(ISNA(VLOOKUP($C742&amp;"_2",[1]roadtype_submitted!$C$2:$D$1492,2,FALSE)),0.08,VLOOKUP($C742&amp;"_2",[1]roadtype_submitted!$C$2:$D$1492,2,FALSE))</f>
        <v>0.08</v>
      </c>
      <c r="E742" s="15">
        <f>IF(ISNA(VLOOKUP($C742&amp;"_4",[1]roadtype_submitted!$C$2:$D$1492,2,FALSE)),0.08,VLOOKUP($C742&amp;"_4",[1]roadtype_submitted!$C$2:$D$1492,2,FALSE))</f>
        <v>0.08</v>
      </c>
      <c r="F742" s="15" t="str">
        <f>IF(ISNA(VLOOKUP($C742&amp;"_2",[1]roadtype_submitted!$C$2:$D$1492,2,FALSE)),"MOVES","Submitted")</f>
        <v>Submitted</v>
      </c>
      <c r="G742" s="14">
        <f t="shared" si="35"/>
        <v>2</v>
      </c>
    </row>
    <row r="743" spans="1:7" x14ac:dyDescent="0.3">
      <c r="A743" s="16">
        <f t="shared" si="33"/>
        <v>36</v>
      </c>
      <c r="B743" s="18">
        <f t="shared" si="34"/>
        <v>36023</v>
      </c>
      <c r="C743" s="15" t="s">
        <v>3236</v>
      </c>
      <c r="D743" s="15">
        <f>IF(ISNA(VLOOKUP($C743&amp;"_2",[1]roadtype_submitted!$C$2:$D$1492,2,FALSE)),0.08,VLOOKUP($C743&amp;"_2",[1]roadtype_submitted!$C$2:$D$1492,2,FALSE))</f>
        <v>0.08</v>
      </c>
      <c r="E743" s="15">
        <f>IF(ISNA(VLOOKUP($C743&amp;"_4",[1]roadtype_submitted!$C$2:$D$1492,2,FALSE)),0.08,VLOOKUP($C743&amp;"_4",[1]roadtype_submitted!$C$2:$D$1492,2,FALSE))</f>
        <v>0.08</v>
      </c>
      <c r="F743" s="15" t="str">
        <f>IF(ISNA(VLOOKUP($C743&amp;"_2",[1]roadtype_submitted!$C$2:$D$1492,2,FALSE)),"MOVES","Submitted")</f>
        <v>Submitted</v>
      </c>
      <c r="G743" s="14">
        <f t="shared" si="35"/>
        <v>2</v>
      </c>
    </row>
    <row r="744" spans="1:7" x14ac:dyDescent="0.3">
      <c r="A744" s="16">
        <f t="shared" si="33"/>
        <v>36</v>
      </c>
      <c r="B744" s="18">
        <f t="shared" si="34"/>
        <v>36025</v>
      </c>
      <c r="C744" s="15" t="s">
        <v>3237</v>
      </c>
      <c r="D744" s="15">
        <f>IF(ISNA(VLOOKUP($C744&amp;"_2",[1]roadtype_submitted!$C$2:$D$1492,2,FALSE)),0.08,VLOOKUP($C744&amp;"_2",[1]roadtype_submitted!$C$2:$D$1492,2,FALSE))</f>
        <v>0.08</v>
      </c>
      <c r="E744" s="15">
        <f>IF(ISNA(VLOOKUP($C744&amp;"_4",[1]roadtype_submitted!$C$2:$D$1492,2,FALSE)),0.08,VLOOKUP($C744&amp;"_4",[1]roadtype_submitted!$C$2:$D$1492,2,FALSE))</f>
        <v>0.08</v>
      </c>
      <c r="F744" s="15" t="str">
        <f>IF(ISNA(VLOOKUP($C744&amp;"_2",[1]roadtype_submitted!$C$2:$D$1492,2,FALSE)),"MOVES","Submitted")</f>
        <v>Submitted</v>
      </c>
      <c r="G744" s="14">
        <f t="shared" si="35"/>
        <v>2</v>
      </c>
    </row>
    <row r="745" spans="1:7" x14ac:dyDescent="0.3">
      <c r="A745" s="16">
        <f t="shared" si="33"/>
        <v>36</v>
      </c>
      <c r="B745" s="18">
        <f t="shared" si="34"/>
        <v>36027</v>
      </c>
      <c r="C745" s="15" t="s">
        <v>3238</v>
      </c>
      <c r="D745" s="15">
        <f>IF(ISNA(VLOOKUP($C745&amp;"_2",[1]roadtype_submitted!$C$2:$D$1492,2,FALSE)),0.08,VLOOKUP($C745&amp;"_2",[1]roadtype_submitted!$C$2:$D$1492,2,FALSE))</f>
        <v>0.08</v>
      </c>
      <c r="E745" s="15">
        <f>IF(ISNA(VLOOKUP($C745&amp;"_4",[1]roadtype_submitted!$C$2:$D$1492,2,FALSE)),0.08,VLOOKUP($C745&amp;"_4",[1]roadtype_submitted!$C$2:$D$1492,2,FALSE))</f>
        <v>0.08</v>
      </c>
      <c r="F745" s="15" t="str">
        <f>IF(ISNA(VLOOKUP($C745&amp;"_2",[1]roadtype_submitted!$C$2:$D$1492,2,FALSE)),"MOVES","Submitted")</f>
        <v>MOVES</v>
      </c>
      <c r="G745" s="14">
        <f t="shared" si="35"/>
        <v>2</v>
      </c>
    </row>
    <row r="746" spans="1:7" x14ac:dyDescent="0.3">
      <c r="A746" s="16">
        <f t="shared" si="33"/>
        <v>36</v>
      </c>
      <c r="B746" s="18">
        <f t="shared" si="34"/>
        <v>36029</v>
      </c>
      <c r="C746" s="15" t="s">
        <v>3239</v>
      </c>
      <c r="D746" s="15">
        <f>IF(ISNA(VLOOKUP($C746&amp;"_2",[1]roadtype_submitted!$C$2:$D$1492,2,FALSE)),0.08,VLOOKUP($C746&amp;"_2",[1]roadtype_submitted!$C$2:$D$1492,2,FALSE))</f>
        <v>0.08</v>
      </c>
      <c r="E746" s="15">
        <f>IF(ISNA(VLOOKUP($C746&amp;"_4",[1]roadtype_submitted!$C$2:$D$1492,2,FALSE)),0.08,VLOOKUP($C746&amp;"_4",[1]roadtype_submitted!$C$2:$D$1492,2,FALSE))</f>
        <v>0.08</v>
      </c>
      <c r="F746" s="15" t="str">
        <f>IF(ISNA(VLOOKUP($C746&amp;"_2",[1]roadtype_submitted!$C$2:$D$1492,2,FALSE)),"MOVES","Submitted")</f>
        <v>Submitted</v>
      </c>
      <c r="G746" s="14">
        <f t="shared" si="35"/>
        <v>2</v>
      </c>
    </row>
    <row r="747" spans="1:7" x14ac:dyDescent="0.3">
      <c r="A747" s="16">
        <f t="shared" si="33"/>
        <v>36</v>
      </c>
      <c r="B747" s="18">
        <f t="shared" si="34"/>
        <v>36031</v>
      </c>
      <c r="C747" s="15" t="s">
        <v>3240</v>
      </c>
      <c r="D747" s="15">
        <f>IF(ISNA(VLOOKUP($C747&amp;"_2",[1]roadtype_submitted!$C$2:$D$1492,2,FALSE)),0.08,VLOOKUP($C747&amp;"_2",[1]roadtype_submitted!$C$2:$D$1492,2,FALSE))</f>
        <v>0.08</v>
      </c>
      <c r="E747" s="15">
        <f>IF(ISNA(VLOOKUP($C747&amp;"_4",[1]roadtype_submitted!$C$2:$D$1492,2,FALSE)),0.08,VLOOKUP($C747&amp;"_4",[1]roadtype_submitted!$C$2:$D$1492,2,FALSE))</f>
        <v>0.08</v>
      </c>
      <c r="F747" s="15" t="str">
        <f>IF(ISNA(VLOOKUP($C747&amp;"_2",[1]roadtype_submitted!$C$2:$D$1492,2,FALSE)),"MOVES","Submitted")</f>
        <v>Submitted</v>
      </c>
      <c r="G747" s="14">
        <f t="shared" si="35"/>
        <v>2</v>
      </c>
    </row>
    <row r="748" spans="1:7" x14ac:dyDescent="0.3">
      <c r="A748" s="16">
        <f t="shared" si="33"/>
        <v>36</v>
      </c>
      <c r="B748" s="18">
        <f t="shared" si="34"/>
        <v>36033</v>
      </c>
      <c r="C748" s="15" t="s">
        <v>3241</v>
      </c>
      <c r="D748" s="15">
        <f>IF(ISNA(VLOOKUP($C748&amp;"_2",[1]roadtype_submitted!$C$2:$D$1492,2,FALSE)),0.08,VLOOKUP($C748&amp;"_2",[1]roadtype_submitted!$C$2:$D$1492,2,FALSE))</f>
        <v>0.08</v>
      </c>
      <c r="E748" s="15">
        <f>IF(ISNA(VLOOKUP($C748&amp;"_4",[1]roadtype_submitted!$C$2:$D$1492,2,FALSE)),0.08,VLOOKUP($C748&amp;"_4",[1]roadtype_submitted!$C$2:$D$1492,2,FALSE))</f>
        <v>0.08</v>
      </c>
      <c r="F748" s="15" t="str">
        <f>IF(ISNA(VLOOKUP($C748&amp;"_2",[1]roadtype_submitted!$C$2:$D$1492,2,FALSE)),"MOVES","Submitted")</f>
        <v>Submitted</v>
      </c>
      <c r="G748" s="14">
        <f t="shared" si="35"/>
        <v>2</v>
      </c>
    </row>
    <row r="749" spans="1:7" x14ac:dyDescent="0.3">
      <c r="A749" s="16">
        <f t="shared" si="33"/>
        <v>36</v>
      </c>
      <c r="B749" s="18">
        <f t="shared" si="34"/>
        <v>36035</v>
      </c>
      <c r="C749" s="15" t="s">
        <v>3242</v>
      </c>
      <c r="D749" s="15">
        <f>IF(ISNA(VLOOKUP($C749&amp;"_2",[1]roadtype_submitted!$C$2:$D$1492,2,FALSE)),0.08,VLOOKUP($C749&amp;"_2",[1]roadtype_submitted!$C$2:$D$1492,2,FALSE))</f>
        <v>0.08</v>
      </c>
      <c r="E749" s="15">
        <f>IF(ISNA(VLOOKUP($C749&amp;"_4",[1]roadtype_submitted!$C$2:$D$1492,2,FALSE)),0.08,VLOOKUP($C749&amp;"_4",[1]roadtype_submitted!$C$2:$D$1492,2,FALSE))</f>
        <v>0.08</v>
      </c>
      <c r="F749" s="15" t="str">
        <f>IF(ISNA(VLOOKUP($C749&amp;"_2",[1]roadtype_submitted!$C$2:$D$1492,2,FALSE)),"MOVES","Submitted")</f>
        <v>Submitted</v>
      </c>
      <c r="G749" s="14">
        <f t="shared" si="35"/>
        <v>2</v>
      </c>
    </row>
    <row r="750" spans="1:7" x14ac:dyDescent="0.3">
      <c r="A750" s="16">
        <f t="shared" si="33"/>
        <v>36</v>
      </c>
      <c r="B750" s="18">
        <f t="shared" si="34"/>
        <v>36037</v>
      </c>
      <c r="C750" s="15" t="s">
        <v>3243</v>
      </c>
      <c r="D750" s="15">
        <f>IF(ISNA(VLOOKUP($C750&amp;"_2",[1]roadtype_submitted!$C$2:$D$1492,2,FALSE)),0.08,VLOOKUP($C750&amp;"_2",[1]roadtype_submitted!$C$2:$D$1492,2,FALSE))</f>
        <v>0.08</v>
      </c>
      <c r="E750" s="15">
        <f>IF(ISNA(VLOOKUP($C750&amp;"_4",[1]roadtype_submitted!$C$2:$D$1492,2,FALSE)),0.08,VLOOKUP($C750&amp;"_4",[1]roadtype_submitted!$C$2:$D$1492,2,FALSE))</f>
        <v>0.08</v>
      </c>
      <c r="F750" s="15" t="str">
        <f>IF(ISNA(VLOOKUP($C750&amp;"_2",[1]roadtype_submitted!$C$2:$D$1492,2,FALSE)),"MOVES","Submitted")</f>
        <v>Submitted</v>
      </c>
      <c r="G750" s="14">
        <f t="shared" si="35"/>
        <v>2</v>
      </c>
    </row>
    <row r="751" spans="1:7" x14ac:dyDescent="0.3">
      <c r="A751" s="16">
        <f t="shared" si="33"/>
        <v>36</v>
      </c>
      <c r="B751" s="18">
        <f t="shared" si="34"/>
        <v>36039</v>
      </c>
      <c r="C751" s="15" t="s">
        <v>3244</v>
      </c>
      <c r="D751" s="15">
        <f>IF(ISNA(VLOOKUP($C751&amp;"_2",[1]roadtype_submitted!$C$2:$D$1492,2,FALSE)),0.08,VLOOKUP($C751&amp;"_2",[1]roadtype_submitted!$C$2:$D$1492,2,FALSE))</f>
        <v>0.08</v>
      </c>
      <c r="E751" s="15">
        <f>IF(ISNA(VLOOKUP($C751&amp;"_4",[1]roadtype_submitted!$C$2:$D$1492,2,FALSE)),0.08,VLOOKUP($C751&amp;"_4",[1]roadtype_submitted!$C$2:$D$1492,2,FALSE))</f>
        <v>0.08</v>
      </c>
      <c r="F751" s="15" t="str">
        <f>IF(ISNA(VLOOKUP($C751&amp;"_2",[1]roadtype_submitted!$C$2:$D$1492,2,FALSE)),"MOVES","Submitted")</f>
        <v>Submitted</v>
      </c>
      <c r="G751" s="14">
        <f t="shared" si="35"/>
        <v>2</v>
      </c>
    </row>
    <row r="752" spans="1:7" x14ac:dyDescent="0.3">
      <c r="A752" s="16">
        <f t="shared" si="33"/>
        <v>36</v>
      </c>
      <c r="B752" s="18">
        <f t="shared" si="34"/>
        <v>36041</v>
      </c>
      <c r="C752" s="15" t="s">
        <v>3245</v>
      </c>
      <c r="D752" s="15">
        <f>IF(ISNA(VLOOKUP($C752&amp;"_2",[1]roadtype_submitted!$C$2:$D$1492,2,FALSE)),0.08,VLOOKUP($C752&amp;"_2",[1]roadtype_submitted!$C$2:$D$1492,2,FALSE))</f>
        <v>0.08</v>
      </c>
      <c r="E752" s="15">
        <f>IF(ISNA(VLOOKUP($C752&amp;"_4",[1]roadtype_submitted!$C$2:$D$1492,2,FALSE)),0.08,VLOOKUP($C752&amp;"_4",[1]roadtype_submitted!$C$2:$D$1492,2,FALSE))</f>
        <v>0.08</v>
      </c>
      <c r="F752" s="15" t="str">
        <f>IF(ISNA(VLOOKUP($C752&amp;"_2",[1]roadtype_submitted!$C$2:$D$1492,2,FALSE)),"MOVES","Submitted")</f>
        <v>Submitted</v>
      </c>
      <c r="G752" s="14">
        <f t="shared" si="35"/>
        <v>2</v>
      </c>
    </row>
    <row r="753" spans="1:7" x14ac:dyDescent="0.3">
      <c r="A753" s="16">
        <f t="shared" si="33"/>
        <v>36</v>
      </c>
      <c r="B753" s="18">
        <f t="shared" si="34"/>
        <v>36043</v>
      </c>
      <c r="C753" s="15" t="s">
        <v>3246</v>
      </c>
      <c r="D753" s="15">
        <f>IF(ISNA(VLOOKUP($C753&amp;"_2",[1]roadtype_submitted!$C$2:$D$1492,2,FALSE)),0.08,VLOOKUP($C753&amp;"_2",[1]roadtype_submitted!$C$2:$D$1492,2,FALSE))</f>
        <v>0.08</v>
      </c>
      <c r="E753" s="15">
        <f>IF(ISNA(VLOOKUP($C753&amp;"_4",[1]roadtype_submitted!$C$2:$D$1492,2,FALSE)),0.08,VLOOKUP($C753&amp;"_4",[1]roadtype_submitted!$C$2:$D$1492,2,FALSE))</f>
        <v>0.08</v>
      </c>
      <c r="F753" s="15" t="str">
        <f>IF(ISNA(VLOOKUP($C753&amp;"_2",[1]roadtype_submitted!$C$2:$D$1492,2,FALSE)),"MOVES","Submitted")</f>
        <v>Submitted</v>
      </c>
      <c r="G753" s="14">
        <f t="shared" si="35"/>
        <v>2</v>
      </c>
    </row>
    <row r="754" spans="1:7" x14ac:dyDescent="0.3">
      <c r="A754" s="16">
        <f t="shared" si="33"/>
        <v>36</v>
      </c>
      <c r="B754" s="18">
        <f t="shared" si="34"/>
        <v>36045</v>
      </c>
      <c r="C754" s="15" t="s">
        <v>3247</v>
      </c>
      <c r="D754" s="15">
        <f>IF(ISNA(VLOOKUP($C754&amp;"_2",[1]roadtype_submitted!$C$2:$D$1492,2,FALSE)),0.08,VLOOKUP($C754&amp;"_2",[1]roadtype_submitted!$C$2:$D$1492,2,FALSE))</f>
        <v>0.08</v>
      </c>
      <c r="E754" s="15">
        <f>IF(ISNA(VLOOKUP($C754&amp;"_4",[1]roadtype_submitted!$C$2:$D$1492,2,FALSE)),0.08,VLOOKUP($C754&amp;"_4",[1]roadtype_submitted!$C$2:$D$1492,2,FALSE))</f>
        <v>0.08</v>
      </c>
      <c r="F754" s="15" t="str">
        <f>IF(ISNA(VLOOKUP($C754&amp;"_2",[1]roadtype_submitted!$C$2:$D$1492,2,FALSE)),"MOVES","Submitted")</f>
        <v>Submitted</v>
      </c>
      <c r="G754" s="14">
        <f t="shared" si="35"/>
        <v>2</v>
      </c>
    </row>
    <row r="755" spans="1:7" x14ac:dyDescent="0.3">
      <c r="A755" s="16">
        <f t="shared" si="33"/>
        <v>36</v>
      </c>
      <c r="B755" s="18">
        <f t="shared" si="34"/>
        <v>36047</v>
      </c>
      <c r="C755" s="15" t="s">
        <v>3248</v>
      </c>
      <c r="D755" s="15">
        <f>IF(ISNA(VLOOKUP($C755&amp;"_2",[1]roadtype_submitted!$C$2:$D$1492,2,FALSE)),0.08,VLOOKUP($C755&amp;"_2",[1]roadtype_submitted!$C$2:$D$1492,2,FALSE))</f>
        <v>0.08</v>
      </c>
      <c r="E755" s="15">
        <f>IF(ISNA(VLOOKUP($C755&amp;"_4",[1]roadtype_submitted!$C$2:$D$1492,2,FALSE)),0.08,VLOOKUP($C755&amp;"_4",[1]roadtype_submitted!$C$2:$D$1492,2,FALSE))</f>
        <v>0.08</v>
      </c>
      <c r="F755" s="15" t="str">
        <f>IF(ISNA(VLOOKUP($C755&amp;"_2",[1]roadtype_submitted!$C$2:$D$1492,2,FALSE)),"MOVES","Submitted")</f>
        <v>Submitted</v>
      </c>
      <c r="G755" s="14">
        <f t="shared" si="35"/>
        <v>2</v>
      </c>
    </row>
    <row r="756" spans="1:7" x14ac:dyDescent="0.3">
      <c r="A756" s="16">
        <f t="shared" si="33"/>
        <v>36</v>
      </c>
      <c r="B756" s="18">
        <f t="shared" si="34"/>
        <v>36049</v>
      </c>
      <c r="C756" s="15" t="s">
        <v>3249</v>
      </c>
      <c r="D756" s="15">
        <f>IF(ISNA(VLOOKUP($C756&amp;"_2",[1]roadtype_submitted!$C$2:$D$1492,2,FALSE)),0.08,VLOOKUP($C756&amp;"_2",[1]roadtype_submitted!$C$2:$D$1492,2,FALSE))</f>
        <v>0.08</v>
      </c>
      <c r="E756" s="15">
        <f>IF(ISNA(VLOOKUP($C756&amp;"_4",[1]roadtype_submitted!$C$2:$D$1492,2,FALSE)),0.08,VLOOKUP($C756&amp;"_4",[1]roadtype_submitted!$C$2:$D$1492,2,FALSE))</f>
        <v>0.08</v>
      </c>
      <c r="F756" s="15" t="str">
        <f>IF(ISNA(VLOOKUP($C756&amp;"_2",[1]roadtype_submitted!$C$2:$D$1492,2,FALSE)),"MOVES","Submitted")</f>
        <v>Submitted</v>
      </c>
      <c r="G756" s="14">
        <f t="shared" si="35"/>
        <v>2</v>
      </c>
    </row>
    <row r="757" spans="1:7" x14ac:dyDescent="0.3">
      <c r="A757" s="16">
        <f t="shared" si="33"/>
        <v>36</v>
      </c>
      <c r="B757" s="18">
        <f t="shared" si="34"/>
        <v>36051</v>
      </c>
      <c r="C757" s="15" t="s">
        <v>3250</v>
      </c>
      <c r="D757" s="15">
        <f>IF(ISNA(VLOOKUP($C757&amp;"_2",[1]roadtype_submitted!$C$2:$D$1492,2,FALSE)),0.08,VLOOKUP($C757&amp;"_2",[1]roadtype_submitted!$C$2:$D$1492,2,FALSE))</f>
        <v>0.08</v>
      </c>
      <c r="E757" s="15">
        <f>IF(ISNA(VLOOKUP($C757&amp;"_4",[1]roadtype_submitted!$C$2:$D$1492,2,FALSE)),0.08,VLOOKUP($C757&amp;"_4",[1]roadtype_submitted!$C$2:$D$1492,2,FALSE))</f>
        <v>0.08</v>
      </c>
      <c r="F757" s="15" t="str">
        <f>IF(ISNA(VLOOKUP($C757&amp;"_2",[1]roadtype_submitted!$C$2:$D$1492,2,FALSE)),"MOVES","Submitted")</f>
        <v>Submitted</v>
      </c>
      <c r="G757" s="14">
        <f t="shared" si="35"/>
        <v>2</v>
      </c>
    </row>
    <row r="758" spans="1:7" x14ac:dyDescent="0.3">
      <c r="A758" s="16">
        <f t="shared" si="33"/>
        <v>36</v>
      </c>
      <c r="B758" s="18">
        <f t="shared" si="34"/>
        <v>36053</v>
      </c>
      <c r="C758" s="15" t="s">
        <v>3251</v>
      </c>
      <c r="D758" s="15">
        <f>IF(ISNA(VLOOKUP($C758&amp;"_2",[1]roadtype_submitted!$C$2:$D$1492,2,FALSE)),0.08,VLOOKUP($C758&amp;"_2",[1]roadtype_submitted!$C$2:$D$1492,2,FALSE))</f>
        <v>0.08</v>
      </c>
      <c r="E758" s="15">
        <f>IF(ISNA(VLOOKUP($C758&amp;"_4",[1]roadtype_submitted!$C$2:$D$1492,2,FALSE)),0.08,VLOOKUP($C758&amp;"_4",[1]roadtype_submitted!$C$2:$D$1492,2,FALSE))</f>
        <v>0.08</v>
      </c>
      <c r="F758" s="15" t="str">
        <f>IF(ISNA(VLOOKUP($C758&amp;"_2",[1]roadtype_submitted!$C$2:$D$1492,2,FALSE)),"MOVES","Submitted")</f>
        <v>Submitted</v>
      </c>
      <c r="G758" s="14">
        <f t="shared" si="35"/>
        <v>2</v>
      </c>
    </row>
    <row r="759" spans="1:7" x14ac:dyDescent="0.3">
      <c r="A759" s="16">
        <f t="shared" si="33"/>
        <v>36</v>
      </c>
      <c r="B759" s="18">
        <f t="shared" si="34"/>
        <v>36055</v>
      </c>
      <c r="C759" s="15" t="s">
        <v>3252</v>
      </c>
      <c r="D759" s="15">
        <f>IF(ISNA(VLOOKUP($C759&amp;"_2",[1]roadtype_submitted!$C$2:$D$1492,2,FALSE)),0.08,VLOOKUP($C759&amp;"_2",[1]roadtype_submitted!$C$2:$D$1492,2,FALSE))</f>
        <v>0.08</v>
      </c>
      <c r="E759" s="15">
        <f>IF(ISNA(VLOOKUP($C759&amp;"_4",[1]roadtype_submitted!$C$2:$D$1492,2,FALSE)),0.08,VLOOKUP($C759&amp;"_4",[1]roadtype_submitted!$C$2:$D$1492,2,FALSE))</f>
        <v>0.08</v>
      </c>
      <c r="F759" s="15" t="str">
        <f>IF(ISNA(VLOOKUP($C759&amp;"_2",[1]roadtype_submitted!$C$2:$D$1492,2,FALSE)),"MOVES","Submitted")</f>
        <v>Submitted</v>
      </c>
      <c r="G759" s="14">
        <f t="shared" si="35"/>
        <v>2</v>
      </c>
    </row>
    <row r="760" spans="1:7" x14ac:dyDescent="0.3">
      <c r="A760" s="16">
        <f t="shared" si="33"/>
        <v>36</v>
      </c>
      <c r="B760" s="18">
        <f t="shared" si="34"/>
        <v>36057</v>
      </c>
      <c r="C760" s="15" t="s">
        <v>3253</v>
      </c>
      <c r="D760" s="15">
        <f>IF(ISNA(VLOOKUP($C760&amp;"_2",[1]roadtype_submitted!$C$2:$D$1492,2,FALSE)),0.08,VLOOKUP($C760&amp;"_2",[1]roadtype_submitted!$C$2:$D$1492,2,FALSE))</f>
        <v>0.08</v>
      </c>
      <c r="E760" s="15">
        <f>IF(ISNA(VLOOKUP($C760&amp;"_4",[1]roadtype_submitted!$C$2:$D$1492,2,FALSE)),0.08,VLOOKUP($C760&amp;"_4",[1]roadtype_submitted!$C$2:$D$1492,2,FALSE))</f>
        <v>0.08</v>
      </c>
      <c r="F760" s="15" t="str">
        <f>IF(ISNA(VLOOKUP($C760&amp;"_2",[1]roadtype_submitted!$C$2:$D$1492,2,FALSE)),"MOVES","Submitted")</f>
        <v>Submitted</v>
      </c>
      <c r="G760" s="14">
        <f t="shared" si="35"/>
        <v>2</v>
      </c>
    </row>
    <row r="761" spans="1:7" x14ac:dyDescent="0.3">
      <c r="A761" s="16">
        <f t="shared" si="33"/>
        <v>36</v>
      </c>
      <c r="B761" s="18">
        <f t="shared" si="34"/>
        <v>36059</v>
      </c>
      <c r="C761" s="15" t="s">
        <v>3254</v>
      </c>
      <c r="D761" s="15">
        <f>IF(ISNA(VLOOKUP($C761&amp;"_2",[1]roadtype_submitted!$C$2:$D$1492,2,FALSE)),0.08,VLOOKUP($C761&amp;"_2",[1]roadtype_submitted!$C$2:$D$1492,2,FALSE))</f>
        <v>0.08</v>
      </c>
      <c r="E761" s="15">
        <f>IF(ISNA(VLOOKUP($C761&amp;"_4",[1]roadtype_submitted!$C$2:$D$1492,2,FALSE)),0.08,VLOOKUP($C761&amp;"_4",[1]roadtype_submitted!$C$2:$D$1492,2,FALSE))</f>
        <v>0.08</v>
      </c>
      <c r="F761" s="15" t="str">
        <f>IF(ISNA(VLOOKUP($C761&amp;"_2",[1]roadtype_submitted!$C$2:$D$1492,2,FALSE)),"MOVES","Submitted")</f>
        <v>Submitted</v>
      </c>
      <c r="G761" s="14">
        <f t="shared" si="35"/>
        <v>2</v>
      </c>
    </row>
    <row r="762" spans="1:7" x14ac:dyDescent="0.3">
      <c r="A762" s="16">
        <f t="shared" si="33"/>
        <v>36</v>
      </c>
      <c r="B762" s="18">
        <f t="shared" si="34"/>
        <v>36061</v>
      </c>
      <c r="C762" s="15" t="s">
        <v>3255</v>
      </c>
      <c r="D762" s="15">
        <f>IF(ISNA(VLOOKUP($C762&amp;"_2",[1]roadtype_submitted!$C$2:$D$1492,2,FALSE)),0.08,VLOOKUP($C762&amp;"_2",[1]roadtype_submitted!$C$2:$D$1492,2,FALSE))</f>
        <v>0.08</v>
      </c>
      <c r="E762" s="15">
        <f>IF(ISNA(VLOOKUP($C762&amp;"_4",[1]roadtype_submitted!$C$2:$D$1492,2,FALSE)),0.08,VLOOKUP($C762&amp;"_4",[1]roadtype_submitted!$C$2:$D$1492,2,FALSE))</f>
        <v>0.08</v>
      </c>
      <c r="F762" s="15" t="str">
        <f>IF(ISNA(VLOOKUP($C762&amp;"_2",[1]roadtype_submitted!$C$2:$D$1492,2,FALSE)),"MOVES","Submitted")</f>
        <v>Submitted</v>
      </c>
      <c r="G762" s="14">
        <f t="shared" si="35"/>
        <v>2</v>
      </c>
    </row>
    <row r="763" spans="1:7" x14ac:dyDescent="0.3">
      <c r="A763" s="16">
        <f t="shared" si="33"/>
        <v>36</v>
      </c>
      <c r="B763" s="18">
        <f t="shared" si="34"/>
        <v>36063</v>
      </c>
      <c r="C763" s="15" t="s">
        <v>3256</v>
      </c>
      <c r="D763" s="15">
        <f>IF(ISNA(VLOOKUP($C763&amp;"_2",[1]roadtype_submitted!$C$2:$D$1492,2,FALSE)),0.08,VLOOKUP($C763&amp;"_2",[1]roadtype_submitted!$C$2:$D$1492,2,FALSE))</f>
        <v>0.08</v>
      </c>
      <c r="E763" s="15">
        <f>IF(ISNA(VLOOKUP($C763&amp;"_4",[1]roadtype_submitted!$C$2:$D$1492,2,FALSE)),0.08,VLOOKUP($C763&amp;"_4",[1]roadtype_submitted!$C$2:$D$1492,2,FALSE))</f>
        <v>0.08</v>
      </c>
      <c r="F763" s="15" t="str">
        <f>IF(ISNA(VLOOKUP($C763&amp;"_2",[1]roadtype_submitted!$C$2:$D$1492,2,FALSE)),"MOVES","Submitted")</f>
        <v>Submitted</v>
      </c>
      <c r="G763" s="14">
        <f t="shared" si="35"/>
        <v>2</v>
      </c>
    </row>
    <row r="764" spans="1:7" x14ac:dyDescent="0.3">
      <c r="A764" s="16">
        <f t="shared" si="33"/>
        <v>36</v>
      </c>
      <c r="B764" s="18">
        <f t="shared" si="34"/>
        <v>36065</v>
      </c>
      <c r="C764" s="15" t="s">
        <v>3257</v>
      </c>
      <c r="D764" s="15">
        <f>IF(ISNA(VLOOKUP($C764&amp;"_2",[1]roadtype_submitted!$C$2:$D$1492,2,FALSE)),0.08,VLOOKUP($C764&amp;"_2",[1]roadtype_submitted!$C$2:$D$1492,2,FALSE))</f>
        <v>0.08</v>
      </c>
      <c r="E764" s="15">
        <f>IF(ISNA(VLOOKUP($C764&amp;"_4",[1]roadtype_submitted!$C$2:$D$1492,2,FALSE)),0.08,VLOOKUP($C764&amp;"_4",[1]roadtype_submitted!$C$2:$D$1492,2,FALSE))</f>
        <v>0.08</v>
      </c>
      <c r="F764" s="15" t="str">
        <f>IF(ISNA(VLOOKUP($C764&amp;"_2",[1]roadtype_submitted!$C$2:$D$1492,2,FALSE)),"MOVES","Submitted")</f>
        <v>Submitted</v>
      </c>
      <c r="G764" s="14">
        <f t="shared" si="35"/>
        <v>2</v>
      </c>
    </row>
    <row r="765" spans="1:7" x14ac:dyDescent="0.3">
      <c r="A765" s="16">
        <f t="shared" si="33"/>
        <v>36</v>
      </c>
      <c r="B765" s="18">
        <f t="shared" si="34"/>
        <v>36067</v>
      </c>
      <c r="C765" s="15" t="s">
        <v>3258</v>
      </c>
      <c r="D765" s="15">
        <f>IF(ISNA(VLOOKUP($C765&amp;"_2",[1]roadtype_submitted!$C$2:$D$1492,2,FALSE)),0.08,VLOOKUP($C765&amp;"_2",[1]roadtype_submitted!$C$2:$D$1492,2,FALSE))</f>
        <v>0.08</v>
      </c>
      <c r="E765" s="15">
        <f>IF(ISNA(VLOOKUP($C765&amp;"_4",[1]roadtype_submitted!$C$2:$D$1492,2,FALSE)),0.08,VLOOKUP($C765&amp;"_4",[1]roadtype_submitted!$C$2:$D$1492,2,FALSE))</f>
        <v>0.08</v>
      </c>
      <c r="F765" s="15" t="str">
        <f>IF(ISNA(VLOOKUP($C765&amp;"_2",[1]roadtype_submitted!$C$2:$D$1492,2,FALSE)),"MOVES","Submitted")</f>
        <v>Submitted</v>
      </c>
      <c r="G765" s="14">
        <f t="shared" si="35"/>
        <v>2</v>
      </c>
    </row>
    <row r="766" spans="1:7" x14ac:dyDescent="0.3">
      <c r="A766" s="16">
        <f t="shared" si="33"/>
        <v>36</v>
      </c>
      <c r="B766" s="18">
        <f t="shared" si="34"/>
        <v>36069</v>
      </c>
      <c r="C766" s="15" t="s">
        <v>3259</v>
      </c>
      <c r="D766" s="15">
        <f>IF(ISNA(VLOOKUP($C766&amp;"_2",[1]roadtype_submitted!$C$2:$D$1492,2,FALSE)),0.08,VLOOKUP($C766&amp;"_2",[1]roadtype_submitted!$C$2:$D$1492,2,FALSE))</f>
        <v>0.08</v>
      </c>
      <c r="E766" s="15">
        <f>IF(ISNA(VLOOKUP($C766&amp;"_4",[1]roadtype_submitted!$C$2:$D$1492,2,FALSE)),0.08,VLOOKUP($C766&amp;"_4",[1]roadtype_submitted!$C$2:$D$1492,2,FALSE))</f>
        <v>0.08</v>
      </c>
      <c r="F766" s="15" t="str">
        <f>IF(ISNA(VLOOKUP($C766&amp;"_2",[1]roadtype_submitted!$C$2:$D$1492,2,FALSE)),"MOVES","Submitted")</f>
        <v>Submitted</v>
      </c>
      <c r="G766" s="14">
        <f t="shared" si="35"/>
        <v>2</v>
      </c>
    </row>
    <row r="767" spans="1:7" x14ac:dyDescent="0.3">
      <c r="A767" s="16">
        <f t="shared" si="33"/>
        <v>36</v>
      </c>
      <c r="B767" s="18">
        <f t="shared" si="34"/>
        <v>36071</v>
      </c>
      <c r="C767" s="15" t="s">
        <v>3260</v>
      </c>
      <c r="D767" s="15">
        <f>IF(ISNA(VLOOKUP($C767&amp;"_2",[1]roadtype_submitted!$C$2:$D$1492,2,FALSE)),0.08,VLOOKUP($C767&amp;"_2",[1]roadtype_submitted!$C$2:$D$1492,2,FALSE))</f>
        <v>0.08</v>
      </c>
      <c r="E767" s="15">
        <f>IF(ISNA(VLOOKUP($C767&amp;"_4",[1]roadtype_submitted!$C$2:$D$1492,2,FALSE)),0.08,VLOOKUP($C767&amp;"_4",[1]roadtype_submitted!$C$2:$D$1492,2,FALSE))</f>
        <v>0.08</v>
      </c>
      <c r="F767" s="15" t="str">
        <f>IF(ISNA(VLOOKUP($C767&amp;"_2",[1]roadtype_submitted!$C$2:$D$1492,2,FALSE)),"MOVES","Submitted")</f>
        <v>Submitted</v>
      </c>
      <c r="G767" s="14">
        <f t="shared" si="35"/>
        <v>2</v>
      </c>
    </row>
    <row r="768" spans="1:7" x14ac:dyDescent="0.3">
      <c r="A768" s="16">
        <f t="shared" si="33"/>
        <v>36</v>
      </c>
      <c r="B768" s="18">
        <f t="shared" si="34"/>
        <v>36073</v>
      </c>
      <c r="C768" s="15" t="s">
        <v>3261</v>
      </c>
      <c r="D768" s="15">
        <f>IF(ISNA(VLOOKUP($C768&amp;"_2",[1]roadtype_submitted!$C$2:$D$1492,2,FALSE)),0.08,VLOOKUP($C768&amp;"_2",[1]roadtype_submitted!$C$2:$D$1492,2,FALSE))</f>
        <v>0.08</v>
      </c>
      <c r="E768" s="15">
        <f>IF(ISNA(VLOOKUP($C768&amp;"_4",[1]roadtype_submitted!$C$2:$D$1492,2,FALSE)),0.08,VLOOKUP($C768&amp;"_4",[1]roadtype_submitted!$C$2:$D$1492,2,FALSE))</f>
        <v>0.08</v>
      </c>
      <c r="F768" s="15" t="str">
        <f>IF(ISNA(VLOOKUP($C768&amp;"_2",[1]roadtype_submitted!$C$2:$D$1492,2,FALSE)),"MOVES","Submitted")</f>
        <v>Submitted</v>
      </c>
      <c r="G768" s="14">
        <f t="shared" si="35"/>
        <v>2</v>
      </c>
    </row>
    <row r="769" spans="1:7" x14ac:dyDescent="0.3">
      <c r="A769" s="16">
        <f t="shared" si="33"/>
        <v>36</v>
      </c>
      <c r="B769" s="18">
        <f t="shared" si="34"/>
        <v>36075</v>
      </c>
      <c r="C769" s="15" t="s">
        <v>3262</v>
      </c>
      <c r="D769" s="15">
        <f>IF(ISNA(VLOOKUP($C769&amp;"_2",[1]roadtype_submitted!$C$2:$D$1492,2,FALSE)),0.08,VLOOKUP($C769&amp;"_2",[1]roadtype_submitted!$C$2:$D$1492,2,FALSE))</f>
        <v>0.08</v>
      </c>
      <c r="E769" s="15">
        <f>IF(ISNA(VLOOKUP($C769&amp;"_4",[1]roadtype_submitted!$C$2:$D$1492,2,FALSE)),0.08,VLOOKUP($C769&amp;"_4",[1]roadtype_submitted!$C$2:$D$1492,2,FALSE))</f>
        <v>0.08</v>
      </c>
      <c r="F769" s="15" t="str">
        <f>IF(ISNA(VLOOKUP($C769&amp;"_2",[1]roadtype_submitted!$C$2:$D$1492,2,FALSE)),"MOVES","Submitted")</f>
        <v>Submitted</v>
      </c>
      <c r="G769" s="14">
        <f t="shared" si="35"/>
        <v>2</v>
      </c>
    </row>
    <row r="770" spans="1:7" x14ac:dyDescent="0.3">
      <c r="A770" s="16">
        <f t="shared" si="33"/>
        <v>36</v>
      </c>
      <c r="B770" s="18">
        <f t="shared" si="34"/>
        <v>36077</v>
      </c>
      <c r="C770" s="15" t="s">
        <v>3263</v>
      </c>
      <c r="D770" s="15">
        <f>IF(ISNA(VLOOKUP($C770&amp;"_2",[1]roadtype_submitted!$C$2:$D$1492,2,FALSE)),0.08,VLOOKUP($C770&amp;"_2",[1]roadtype_submitted!$C$2:$D$1492,2,FALSE))</f>
        <v>0.08</v>
      </c>
      <c r="E770" s="15">
        <f>IF(ISNA(VLOOKUP($C770&amp;"_4",[1]roadtype_submitted!$C$2:$D$1492,2,FALSE)),0.08,VLOOKUP($C770&amp;"_4",[1]roadtype_submitted!$C$2:$D$1492,2,FALSE))</f>
        <v>0.08</v>
      </c>
      <c r="F770" s="15" t="str">
        <f>IF(ISNA(VLOOKUP($C770&amp;"_2",[1]roadtype_submitted!$C$2:$D$1492,2,FALSE)),"MOVES","Submitted")</f>
        <v>Submitted</v>
      </c>
      <c r="G770" s="14">
        <f t="shared" si="35"/>
        <v>2</v>
      </c>
    </row>
    <row r="771" spans="1:7" x14ac:dyDescent="0.3">
      <c r="A771" s="16">
        <f t="shared" si="33"/>
        <v>36</v>
      </c>
      <c r="B771" s="18">
        <f t="shared" si="34"/>
        <v>36079</v>
      </c>
      <c r="C771" s="15" t="s">
        <v>3264</v>
      </c>
      <c r="D771" s="15">
        <f>IF(ISNA(VLOOKUP($C771&amp;"_2",[1]roadtype_submitted!$C$2:$D$1492,2,FALSE)),0.08,VLOOKUP($C771&amp;"_2",[1]roadtype_submitted!$C$2:$D$1492,2,FALSE))</f>
        <v>0.08</v>
      </c>
      <c r="E771" s="15">
        <f>IF(ISNA(VLOOKUP($C771&amp;"_4",[1]roadtype_submitted!$C$2:$D$1492,2,FALSE)),0.08,VLOOKUP($C771&amp;"_4",[1]roadtype_submitted!$C$2:$D$1492,2,FALSE))</f>
        <v>0.08</v>
      </c>
      <c r="F771" s="15" t="str">
        <f>IF(ISNA(VLOOKUP($C771&amp;"_2",[1]roadtype_submitted!$C$2:$D$1492,2,FALSE)),"MOVES","Submitted")</f>
        <v>Submitted</v>
      </c>
      <c r="G771" s="14">
        <f t="shared" si="35"/>
        <v>2</v>
      </c>
    </row>
    <row r="772" spans="1:7" x14ac:dyDescent="0.3">
      <c r="A772" s="16">
        <f t="shared" si="33"/>
        <v>36</v>
      </c>
      <c r="B772" s="18">
        <f t="shared" si="34"/>
        <v>36081</v>
      </c>
      <c r="C772" s="15" t="s">
        <v>3265</v>
      </c>
      <c r="D772" s="15">
        <f>IF(ISNA(VLOOKUP($C772&amp;"_2",[1]roadtype_submitted!$C$2:$D$1492,2,FALSE)),0.08,VLOOKUP($C772&amp;"_2",[1]roadtype_submitted!$C$2:$D$1492,2,FALSE))</f>
        <v>0.08</v>
      </c>
      <c r="E772" s="15">
        <f>IF(ISNA(VLOOKUP($C772&amp;"_4",[1]roadtype_submitted!$C$2:$D$1492,2,FALSE)),0.08,VLOOKUP($C772&amp;"_4",[1]roadtype_submitted!$C$2:$D$1492,2,FALSE))</f>
        <v>0.08</v>
      </c>
      <c r="F772" s="15" t="str">
        <f>IF(ISNA(VLOOKUP($C772&amp;"_2",[1]roadtype_submitted!$C$2:$D$1492,2,FALSE)),"MOVES","Submitted")</f>
        <v>Submitted</v>
      </c>
      <c r="G772" s="14">
        <f t="shared" si="35"/>
        <v>2</v>
      </c>
    </row>
    <row r="773" spans="1:7" x14ac:dyDescent="0.3">
      <c r="A773" s="16">
        <f t="shared" si="33"/>
        <v>36</v>
      </c>
      <c r="B773" s="18">
        <f t="shared" si="34"/>
        <v>36083</v>
      </c>
      <c r="C773" s="15" t="s">
        <v>3266</v>
      </c>
      <c r="D773" s="15">
        <f>IF(ISNA(VLOOKUP($C773&amp;"_2",[1]roadtype_submitted!$C$2:$D$1492,2,FALSE)),0.08,VLOOKUP($C773&amp;"_2",[1]roadtype_submitted!$C$2:$D$1492,2,FALSE))</f>
        <v>0.08</v>
      </c>
      <c r="E773" s="15">
        <f>IF(ISNA(VLOOKUP($C773&amp;"_4",[1]roadtype_submitted!$C$2:$D$1492,2,FALSE)),0.08,VLOOKUP($C773&amp;"_4",[1]roadtype_submitted!$C$2:$D$1492,2,FALSE))</f>
        <v>0.08</v>
      </c>
      <c r="F773" s="15" t="str">
        <f>IF(ISNA(VLOOKUP($C773&amp;"_2",[1]roadtype_submitted!$C$2:$D$1492,2,FALSE)),"MOVES","Submitted")</f>
        <v>Submitted</v>
      </c>
      <c r="G773" s="14">
        <f t="shared" si="35"/>
        <v>2</v>
      </c>
    </row>
    <row r="774" spans="1:7" x14ac:dyDescent="0.3">
      <c r="A774" s="16">
        <f t="shared" ref="A774:A837" si="36">TRUNC(B774/1000,0)</f>
        <v>36</v>
      </c>
      <c r="B774" s="18">
        <f t="shared" ref="B774:B837" si="37">MID(C774,2,5)*1</f>
        <v>36085</v>
      </c>
      <c r="C774" s="15" t="s">
        <v>3267</v>
      </c>
      <c r="D774" s="15">
        <f>IF(ISNA(VLOOKUP($C774&amp;"_2",[1]roadtype_submitted!$C$2:$D$1492,2,FALSE)),0.08,VLOOKUP($C774&amp;"_2",[1]roadtype_submitted!$C$2:$D$1492,2,FALSE))</f>
        <v>0.08</v>
      </c>
      <c r="E774" s="15">
        <f>IF(ISNA(VLOOKUP($C774&amp;"_4",[1]roadtype_submitted!$C$2:$D$1492,2,FALSE)),0.08,VLOOKUP($C774&amp;"_4",[1]roadtype_submitted!$C$2:$D$1492,2,FALSE))</f>
        <v>0.08</v>
      </c>
      <c r="F774" s="15" t="str">
        <f>IF(ISNA(VLOOKUP($C774&amp;"_2",[1]roadtype_submitted!$C$2:$D$1492,2,FALSE)),"MOVES","Submitted")</f>
        <v>Submitted</v>
      </c>
      <c r="G774" s="14">
        <f t="shared" ref="G774:G837" si="38">VLOOKUP(E774,$I$14:$J$19,2,TRUE)</f>
        <v>2</v>
      </c>
    </row>
    <row r="775" spans="1:7" x14ac:dyDescent="0.3">
      <c r="A775" s="16">
        <f t="shared" si="36"/>
        <v>36</v>
      </c>
      <c r="B775" s="18">
        <f t="shared" si="37"/>
        <v>36087</v>
      </c>
      <c r="C775" s="15" t="s">
        <v>3268</v>
      </c>
      <c r="D775" s="15">
        <f>IF(ISNA(VLOOKUP($C775&amp;"_2",[1]roadtype_submitted!$C$2:$D$1492,2,FALSE)),0.08,VLOOKUP($C775&amp;"_2",[1]roadtype_submitted!$C$2:$D$1492,2,FALSE))</f>
        <v>0.08</v>
      </c>
      <c r="E775" s="15">
        <f>IF(ISNA(VLOOKUP($C775&amp;"_4",[1]roadtype_submitted!$C$2:$D$1492,2,FALSE)),0.08,VLOOKUP($C775&amp;"_4",[1]roadtype_submitted!$C$2:$D$1492,2,FALSE))</f>
        <v>0.08</v>
      </c>
      <c r="F775" s="15" t="str">
        <f>IF(ISNA(VLOOKUP($C775&amp;"_2",[1]roadtype_submitted!$C$2:$D$1492,2,FALSE)),"MOVES","Submitted")</f>
        <v>Submitted</v>
      </c>
      <c r="G775" s="14">
        <f t="shared" si="38"/>
        <v>2</v>
      </c>
    </row>
    <row r="776" spans="1:7" x14ac:dyDescent="0.3">
      <c r="A776" s="16">
        <f t="shared" si="36"/>
        <v>36</v>
      </c>
      <c r="B776" s="18">
        <f t="shared" si="37"/>
        <v>36089</v>
      </c>
      <c r="C776" s="15" t="s">
        <v>3269</v>
      </c>
      <c r="D776" s="15">
        <f>IF(ISNA(VLOOKUP($C776&amp;"_2",[1]roadtype_submitted!$C$2:$D$1492,2,FALSE)),0.08,VLOOKUP($C776&amp;"_2",[1]roadtype_submitted!$C$2:$D$1492,2,FALSE))</f>
        <v>0.08</v>
      </c>
      <c r="E776" s="15">
        <f>IF(ISNA(VLOOKUP($C776&amp;"_4",[1]roadtype_submitted!$C$2:$D$1492,2,FALSE)),0.08,VLOOKUP($C776&amp;"_4",[1]roadtype_submitted!$C$2:$D$1492,2,FALSE))</f>
        <v>0.08</v>
      </c>
      <c r="F776" s="15" t="str">
        <f>IF(ISNA(VLOOKUP($C776&amp;"_2",[1]roadtype_submitted!$C$2:$D$1492,2,FALSE)),"MOVES","Submitted")</f>
        <v>Submitted</v>
      </c>
      <c r="G776" s="14">
        <f t="shared" si="38"/>
        <v>2</v>
      </c>
    </row>
    <row r="777" spans="1:7" x14ac:dyDescent="0.3">
      <c r="A777" s="16">
        <f t="shared" si="36"/>
        <v>36</v>
      </c>
      <c r="B777" s="18">
        <f t="shared" si="37"/>
        <v>36091</v>
      </c>
      <c r="C777" s="15" t="s">
        <v>3270</v>
      </c>
      <c r="D777" s="15">
        <f>IF(ISNA(VLOOKUP($C777&amp;"_2",[1]roadtype_submitted!$C$2:$D$1492,2,FALSE)),0.08,VLOOKUP($C777&amp;"_2",[1]roadtype_submitted!$C$2:$D$1492,2,FALSE))</f>
        <v>0.08</v>
      </c>
      <c r="E777" s="15">
        <f>IF(ISNA(VLOOKUP($C777&amp;"_4",[1]roadtype_submitted!$C$2:$D$1492,2,FALSE)),0.08,VLOOKUP($C777&amp;"_4",[1]roadtype_submitted!$C$2:$D$1492,2,FALSE))</f>
        <v>0.08</v>
      </c>
      <c r="F777" s="15" t="str">
        <f>IF(ISNA(VLOOKUP($C777&amp;"_2",[1]roadtype_submitted!$C$2:$D$1492,2,FALSE)),"MOVES","Submitted")</f>
        <v>Submitted</v>
      </c>
      <c r="G777" s="14">
        <f t="shared" si="38"/>
        <v>2</v>
      </c>
    </row>
    <row r="778" spans="1:7" x14ac:dyDescent="0.3">
      <c r="A778" s="16">
        <f t="shared" si="36"/>
        <v>36</v>
      </c>
      <c r="B778" s="18">
        <f t="shared" si="37"/>
        <v>36093</v>
      </c>
      <c r="C778" s="15" t="s">
        <v>3271</v>
      </c>
      <c r="D778" s="15">
        <f>IF(ISNA(VLOOKUP($C778&amp;"_2",[1]roadtype_submitted!$C$2:$D$1492,2,FALSE)),0.08,VLOOKUP($C778&amp;"_2",[1]roadtype_submitted!$C$2:$D$1492,2,FALSE))</f>
        <v>0.08</v>
      </c>
      <c r="E778" s="15">
        <f>IF(ISNA(VLOOKUP($C778&amp;"_4",[1]roadtype_submitted!$C$2:$D$1492,2,FALSE)),0.08,VLOOKUP($C778&amp;"_4",[1]roadtype_submitted!$C$2:$D$1492,2,FALSE))</f>
        <v>0.08</v>
      </c>
      <c r="F778" s="15" t="str">
        <f>IF(ISNA(VLOOKUP($C778&amp;"_2",[1]roadtype_submitted!$C$2:$D$1492,2,FALSE)),"MOVES","Submitted")</f>
        <v>Submitted</v>
      </c>
      <c r="G778" s="14">
        <f t="shared" si="38"/>
        <v>2</v>
      </c>
    </row>
    <row r="779" spans="1:7" x14ac:dyDescent="0.3">
      <c r="A779" s="16">
        <f t="shared" si="36"/>
        <v>36</v>
      </c>
      <c r="B779" s="18">
        <f t="shared" si="37"/>
        <v>36095</v>
      </c>
      <c r="C779" s="15" t="s">
        <v>3272</v>
      </c>
      <c r="D779" s="15">
        <f>IF(ISNA(VLOOKUP($C779&amp;"_2",[1]roadtype_submitted!$C$2:$D$1492,2,FALSE)),0.08,VLOOKUP($C779&amp;"_2",[1]roadtype_submitted!$C$2:$D$1492,2,FALSE))</f>
        <v>0.08</v>
      </c>
      <c r="E779" s="15">
        <f>IF(ISNA(VLOOKUP($C779&amp;"_4",[1]roadtype_submitted!$C$2:$D$1492,2,FALSE)),0.08,VLOOKUP($C779&amp;"_4",[1]roadtype_submitted!$C$2:$D$1492,2,FALSE))</f>
        <v>0.08</v>
      </c>
      <c r="F779" s="15" t="str">
        <f>IF(ISNA(VLOOKUP($C779&amp;"_2",[1]roadtype_submitted!$C$2:$D$1492,2,FALSE)),"MOVES","Submitted")</f>
        <v>Submitted</v>
      </c>
      <c r="G779" s="14">
        <f t="shared" si="38"/>
        <v>2</v>
      </c>
    </row>
    <row r="780" spans="1:7" x14ac:dyDescent="0.3">
      <c r="A780" s="16">
        <f t="shared" si="36"/>
        <v>36</v>
      </c>
      <c r="B780" s="18">
        <f t="shared" si="37"/>
        <v>36097</v>
      </c>
      <c r="C780" s="15" t="s">
        <v>3273</v>
      </c>
      <c r="D780" s="15">
        <f>IF(ISNA(VLOOKUP($C780&amp;"_2",[1]roadtype_submitted!$C$2:$D$1492,2,FALSE)),0.08,VLOOKUP($C780&amp;"_2",[1]roadtype_submitted!$C$2:$D$1492,2,FALSE))</f>
        <v>0.08</v>
      </c>
      <c r="E780" s="15">
        <f>IF(ISNA(VLOOKUP($C780&amp;"_4",[1]roadtype_submitted!$C$2:$D$1492,2,FALSE)),0.08,VLOOKUP($C780&amp;"_4",[1]roadtype_submitted!$C$2:$D$1492,2,FALSE))</f>
        <v>0.08</v>
      </c>
      <c r="F780" s="15" t="str">
        <f>IF(ISNA(VLOOKUP($C780&amp;"_2",[1]roadtype_submitted!$C$2:$D$1492,2,FALSE)),"MOVES","Submitted")</f>
        <v>Submitted</v>
      </c>
      <c r="G780" s="14">
        <f t="shared" si="38"/>
        <v>2</v>
      </c>
    </row>
    <row r="781" spans="1:7" x14ac:dyDescent="0.3">
      <c r="A781" s="16">
        <f t="shared" si="36"/>
        <v>36</v>
      </c>
      <c r="B781" s="18">
        <f t="shared" si="37"/>
        <v>36099</v>
      </c>
      <c r="C781" s="15" t="s">
        <v>3274</v>
      </c>
      <c r="D781" s="15">
        <f>IF(ISNA(VLOOKUP($C781&amp;"_2",[1]roadtype_submitted!$C$2:$D$1492,2,FALSE)),0.08,VLOOKUP($C781&amp;"_2",[1]roadtype_submitted!$C$2:$D$1492,2,FALSE))</f>
        <v>0.08</v>
      </c>
      <c r="E781" s="15">
        <f>IF(ISNA(VLOOKUP($C781&amp;"_4",[1]roadtype_submitted!$C$2:$D$1492,2,FALSE)),0.08,VLOOKUP($C781&amp;"_4",[1]roadtype_submitted!$C$2:$D$1492,2,FALSE))</f>
        <v>0.08</v>
      </c>
      <c r="F781" s="15" t="str">
        <f>IF(ISNA(VLOOKUP($C781&amp;"_2",[1]roadtype_submitted!$C$2:$D$1492,2,FALSE)),"MOVES","Submitted")</f>
        <v>Submitted</v>
      </c>
      <c r="G781" s="14">
        <f t="shared" si="38"/>
        <v>2</v>
      </c>
    </row>
    <row r="782" spans="1:7" x14ac:dyDescent="0.3">
      <c r="A782" s="16">
        <f t="shared" si="36"/>
        <v>36</v>
      </c>
      <c r="B782" s="18">
        <f t="shared" si="37"/>
        <v>36101</v>
      </c>
      <c r="C782" s="15" t="s">
        <v>3275</v>
      </c>
      <c r="D782" s="15">
        <f>IF(ISNA(VLOOKUP($C782&amp;"_2",[1]roadtype_submitted!$C$2:$D$1492,2,FALSE)),0.08,VLOOKUP($C782&amp;"_2",[1]roadtype_submitted!$C$2:$D$1492,2,FALSE))</f>
        <v>0.08</v>
      </c>
      <c r="E782" s="15">
        <f>IF(ISNA(VLOOKUP($C782&amp;"_4",[1]roadtype_submitted!$C$2:$D$1492,2,FALSE)),0.08,VLOOKUP($C782&amp;"_4",[1]roadtype_submitted!$C$2:$D$1492,2,FALSE))</f>
        <v>0.08</v>
      </c>
      <c r="F782" s="15" t="str">
        <f>IF(ISNA(VLOOKUP($C782&amp;"_2",[1]roadtype_submitted!$C$2:$D$1492,2,FALSE)),"MOVES","Submitted")</f>
        <v>Submitted</v>
      </c>
      <c r="G782" s="14">
        <f t="shared" si="38"/>
        <v>2</v>
      </c>
    </row>
    <row r="783" spans="1:7" x14ac:dyDescent="0.3">
      <c r="A783" s="16">
        <f t="shared" si="36"/>
        <v>36</v>
      </c>
      <c r="B783" s="18">
        <f t="shared" si="37"/>
        <v>36103</v>
      </c>
      <c r="C783" s="15" t="s">
        <v>3276</v>
      </c>
      <c r="D783" s="15">
        <f>IF(ISNA(VLOOKUP($C783&amp;"_2",[1]roadtype_submitted!$C$2:$D$1492,2,FALSE)),0.08,VLOOKUP($C783&amp;"_2",[1]roadtype_submitted!$C$2:$D$1492,2,FALSE))</f>
        <v>0.08</v>
      </c>
      <c r="E783" s="15">
        <f>IF(ISNA(VLOOKUP($C783&amp;"_4",[1]roadtype_submitted!$C$2:$D$1492,2,FALSE)),0.08,VLOOKUP($C783&amp;"_4",[1]roadtype_submitted!$C$2:$D$1492,2,FALSE))</f>
        <v>0.08</v>
      </c>
      <c r="F783" s="15" t="str">
        <f>IF(ISNA(VLOOKUP($C783&amp;"_2",[1]roadtype_submitted!$C$2:$D$1492,2,FALSE)),"MOVES","Submitted")</f>
        <v>Submitted</v>
      </c>
      <c r="G783" s="14">
        <f t="shared" si="38"/>
        <v>2</v>
      </c>
    </row>
    <row r="784" spans="1:7" x14ac:dyDescent="0.3">
      <c r="A784" s="16">
        <f t="shared" si="36"/>
        <v>36</v>
      </c>
      <c r="B784" s="18">
        <f t="shared" si="37"/>
        <v>36105</v>
      </c>
      <c r="C784" s="15" t="s">
        <v>3277</v>
      </c>
      <c r="D784" s="15">
        <f>IF(ISNA(VLOOKUP($C784&amp;"_2",[1]roadtype_submitted!$C$2:$D$1492,2,FALSE)),0.08,VLOOKUP($C784&amp;"_2",[1]roadtype_submitted!$C$2:$D$1492,2,FALSE))</f>
        <v>0.08</v>
      </c>
      <c r="E784" s="15">
        <f>IF(ISNA(VLOOKUP($C784&amp;"_4",[1]roadtype_submitted!$C$2:$D$1492,2,FALSE)),0.08,VLOOKUP($C784&amp;"_4",[1]roadtype_submitted!$C$2:$D$1492,2,FALSE))</f>
        <v>0.08</v>
      </c>
      <c r="F784" s="15" t="str">
        <f>IF(ISNA(VLOOKUP($C784&amp;"_2",[1]roadtype_submitted!$C$2:$D$1492,2,FALSE)),"MOVES","Submitted")</f>
        <v>MOVES</v>
      </c>
      <c r="G784" s="14">
        <f t="shared" si="38"/>
        <v>2</v>
      </c>
    </row>
    <row r="785" spans="1:7" x14ac:dyDescent="0.3">
      <c r="A785" s="16">
        <f t="shared" si="36"/>
        <v>36</v>
      </c>
      <c r="B785" s="18">
        <f t="shared" si="37"/>
        <v>36107</v>
      </c>
      <c r="C785" s="15" t="s">
        <v>3278</v>
      </c>
      <c r="D785" s="15">
        <f>IF(ISNA(VLOOKUP($C785&amp;"_2",[1]roadtype_submitted!$C$2:$D$1492,2,FALSE)),0.08,VLOOKUP($C785&amp;"_2",[1]roadtype_submitted!$C$2:$D$1492,2,FALSE))</f>
        <v>0.08</v>
      </c>
      <c r="E785" s="15">
        <f>IF(ISNA(VLOOKUP($C785&amp;"_4",[1]roadtype_submitted!$C$2:$D$1492,2,FALSE)),0.08,VLOOKUP($C785&amp;"_4",[1]roadtype_submitted!$C$2:$D$1492,2,FALSE))</f>
        <v>0.08</v>
      </c>
      <c r="F785" s="15" t="str">
        <f>IF(ISNA(VLOOKUP($C785&amp;"_2",[1]roadtype_submitted!$C$2:$D$1492,2,FALSE)),"MOVES","Submitted")</f>
        <v>Submitted</v>
      </c>
      <c r="G785" s="14">
        <f t="shared" si="38"/>
        <v>2</v>
      </c>
    </row>
    <row r="786" spans="1:7" x14ac:dyDescent="0.3">
      <c r="A786" s="16">
        <f t="shared" si="36"/>
        <v>36</v>
      </c>
      <c r="B786" s="18">
        <f t="shared" si="37"/>
        <v>36109</v>
      </c>
      <c r="C786" s="15" t="s">
        <v>3279</v>
      </c>
      <c r="D786" s="15">
        <f>IF(ISNA(VLOOKUP($C786&amp;"_2",[1]roadtype_submitted!$C$2:$D$1492,2,FALSE)),0.08,VLOOKUP($C786&amp;"_2",[1]roadtype_submitted!$C$2:$D$1492,2,FALSE))</f>
        <v>0.08</v>
      </c>
      <c r="E786" s="15">
        <f>IF(ISNA(VLOOKUP($C786&amp;"_4",[1]roadtype_submitted!$C$2:$D$1492,2,FALSE)),0.08,VLOOKUP($C786&amp;"_4",[1]roadtype_submitted!$C$2:$D$1492,2,FALSE))</f>
        <v>0.08</v>
      </c>
      <c r="F786" s="15" t="str">
        <f>IF(ISNA(VLOOKUP($C786&amp;"_2",[1]roadtype_submitted!$C$2:$D$1492,2,FALSE)),"MOVES","Submitted")</f>
        <v>Submitted</v>
      </c>
      <c r="G786" s="14">
        <f t="shared" si="38"/>
        <v>2</v>
      </c>
    </row>
    <row r="787" spans="1:7" x14ac:dyDescent="0.3">
      <c r="A787" s="16">
        <f t="shared" si="36"/>
        <v>36</v>
      </c>
      <c r="B787" s="18">
        <f t="shared" si="37"/>
        <v>36111</v>
      </c>
      <c r="C787" s="15" t="s">
        <v>3280</v>
      </c>
      <c r="D787" s="15">
        <f>IF(ISNA(VLOOKUP($C787&amp;"_2",[1]roadtype_submitted!$C$2:$D$1492,2,FALSE)),0.08,VLOOKUP($C787&amp;"_2",[1]roadtype_submitted!$C$2:$D$1492,2,FALSE))</f>
        <v>0.08</v>
      </c>
      <c r="E787" s="15">
        <f>IF(ISNA(VLOOKUP($C787&amp;"_4",[1]roadtype_submitted!$C$2:$D$1492,2,FALSE)),0.08,VLOOKUP($C787&amp;"_4",[1]roadtype_submitted!$C$2:$D$1492,2,FALSE))</f>
        <v>0.08</v>
      </c>
      <c r="F787" s="15" t="str">
        <f>IF(ISNA(VLOOKUP($C787&amp;"_2",[1]roadtype_submitted!$C$2:$D$1492,2,FALSE)),"MOVES","Submitted")</f>
        <v>Submitted</v>
      </c>
      <c r="G787" s="14">
        <f t="shared" si="38"/>
        <v>2</v>
      </c>
    </row>
    <row r="788" spans="1:7" x14ac:dyDescent="0.3">
      <c r="A788" s="16">
        <f t="shared" si="36"/>
        <v>36</v>
      </c>
      <c r="B788" s="18">
        <f t="shared" si="37"/>
        <v>36113</v>
      </c>
      <c r="C788" s="15" t="s">
        <v>3281</v>
      </c>
      <c r="D788" s="15">
        <f>IF(ISNA(VLOOKUP($C788&amp;"_2",[1]roadtype_submitted!$C$2:$D$1492,2,FALSE)),0.08,VLOOKUP($C788&amp;"_2",[1]roadtype_submitted!$C$2:$D$1492,2,FALSE))</f>
        <v>0.08</v>
      </c>
      <c r="E788" s="15">
        <f>IF(ISNA(VLOOKUP($C788&amp;"_4",[1]roadtype_submitted!$C$2:$D$1492,2,FALSE)),0.08,VLOOKUP($C788&amp;"_4",[1]roadtype_submitted!$C$2:$D$1492,2,FALSE))</f>
        <v>0.08</v>
      </c>
      <c r="F788" s="15" t="str">
        <f>IF(ISNA(VLOOKUP($C788&amp;"_2",[1]roadtype_submitted!$C$2:$D$1492,2,FALSE)),"MOVES","Submitted")</f>
        <v>Submitted</v>
      </c>
      <c r="G788" s="14">
        <f t="shared" si="38"/>
        <v>2</v>
      </c>
    </row>
    <row r="789" spans="1:7" x14ac:dyDescent="0.3">
      <c r="A789" s="16">
        <f t="shared" si="36"/>
        <v>36</v>
      </c>
      <c r="B789" s="18">
        <f t="shared" si="37"/>
        <v>36115</v>
      </c>
      <c r="C789" s="15" t="s">
        <v>3282</v>
      </c>
      <c r="D789" s="15">
        <f>IF(ISNA(VLOOKUP($C789&amp;"_2",[1]roadtype_submitted!$C$2:$D$1492,2,FALSE)),0.08,VLOOKUP($C789&amp;"_2",[1]roadtype_submitted!$C$2:$D$1492,2,FALSE))</f>
        <v>0.08</v>
      </c>
      <c r="E789" s="15">
        <f>IF(ISNA(VLOOKUP($C789&amp;"_4",[1]roadtype_submitted!$C$2:$D$1492,2,FALSE)),0.08,VLOOKUP($C789&amp;"_4",[1]roadtype_submitted!$C$2:$D$1492,2,FALSE))</f>
        <v>0.08</v>
      </c>
      <c r="F789" s="15" t="str">
        <f>IF(ISNA(VLOOKUP($C789&amp;"_2",[1]roadtype_submitted!$C$2:$D$1492,2,FALSE)),"MOVES","Submitted")</f>
        <v>Submitted</v>
      </c>
      <c r="G789" s="14">
        <f t="shared" si="38"/>
        <v>2</v>
      </c>
    </row>
    <row r="790" spans="1:7" x14ac:dyDescent="0.3">
      <c r="A790" s="16">
        <f t="shared" si="36"/>
        <v>36</v>
      </c>
      <c r="B790" s="18">
        <f t="shared" si="37"/>
        <v>36117</v>
      </c>
      <c r="C790" s="15" t="s">
        <v>3283</v>
      </c>
      <c r="D790" s="15">
        <f>IF(ISNA(VLOOKUP($C790&amp;"_2",[1]roadtype_submitted!$C$2:$D$1492,2,FALSE)),0.08,VLOOKUP($C790&amp;"_2",[1]roadtype_submitted!$C$2:$D$1492,2,FALSE))</f>
        <v>0.08</v>
      </c>
      <c r="E790" s="15">
        <f>IF(ISNA(VLOOKUP($C790&amp;"_4",[1]roadtype_submitted!$C$2:$D$1492,2,FALSE)),0.08,VLOOKUP($C790&amp;"_4",[1]roadtype_submitted!$C$2:$D$1492,2,FALSE))</f>
        <v>0.08</v>
      </c>
      <c r="F790" s="15" t="str">
        <f>IF(ISNA(VLOOKUP($C790&amp;"_2",[1]roadtype_submitted!$C$2:$D$1492,2,FALSE)),"MOVES","Submitted")</f>
        <v>Submitted</v>
      </c>
      <c r="G790" s="14">
        <f t="shared" si="38"/>
        <v>2</v>
      </c>
    </row>
    <row r="791" spans="1:7" x14ac:dyDescent="0.3">
      <c r="A791" s="16">
        <f t="shared" si="36"/>
        <v>36</v>
      </c>
      <c r="B791" s="18">
        <f t="shared" si="37"/>
        <v>36119</v>
      </c>
      <c r="C791" s="15" t="s">
        <v>3284</v>
      </c>
      <c r="D791" s="15">
        <f>IF(ISNA(VLOOKUP($C791&amp;"_2",[1]roadtype_submitted!$C$2:$D$1492,2,FALSE)),0.08,VLOOKUP($C791&amp;"_2",[1]roadtype_submitted!$C$2:$D$1492,2,FALSE))</f>
        <v>0.08</v>
      </c>
      <c r="E791" s="15">
        <f>IF(ISNA(VLOOKUP($C791&amp;"_4",[1]roadtype_submitted!$C$2:$D$1492,2,FALSE)),0.08,VLOOKUP($C791&amp;"_4",[1]roadtype_submitted!$C$2:$D$1492,2,FALSE))</f>
        <v>0.08</v>
      </c>
      <c r="F791" s="15" t="str">
        <f>IF(ISNA(VLOOKUP($C791&amp;"_2",[1]roadtype_submitted!$C$2:$D$1492,2,FALSE)),"MOVES","Submitted")</f>
        <v>Submitted</v>
      </c>
      <c r="G791" s="14">
        <f t="shared" si="38"/>
        <v>2</v>
      </c>
    </row>
    <row r="792" spans="1:7" x14ac:dyDescent="0.3">
      <c r="A792" s="16">
        <f t="shared" si="36"/>
        <v>36</v>
      </c>
      <c r="B792" s="18">
        <f t="shared" si="37"/>
        <v>36121</v>
      </c>
      <c r="C792" s="15" t="s">
        <v>3285</v>
      </c>
      <c r="D792" s="15">
        <f>IF(ISNA(VLOOKUP($C792&amp;"_2",[1]roadtype_submitted!$C$2:$D$1492,2,FALSE)),0.08,VLOOKUP($C792&amp;"_2",[1]roadtype_submitted!$C$2:$D$1492,2,FALSE))</f>
        <v>0.08</v>
      </c>
      <c r="E792" s="15">
        <f>IF(ISNA(VLOOKUP($C792&amp;"_4",[1]roadtype_submitted!$C$2:$D$1492,2,FALSE)),0.08,VLOOKUP($C792&amp;"_4",[1]roadtype_submitted!$C$2:$D$1492,2,FALSE))</f>
        <v>0.08</v>
      </c>
      <c r="F792" s="15" t="str">
        <f>IF(ISNA(VLOOKUP($C792&amp;"_2",[1]roadtype_submitted!$C$2:$D$1492,2,FALSE)),"MOVES","Submitted")</f>
        <v>Submitted</v>
      </c>
      <c r="G792" s="14">
        <f t="shared" si="38"/>
        <v>2</v>
      </c>
    </row>
    <row r="793" spans="1:7" x14ac:dyDescent="0.3">
      <c r="A793" s="16">
        <f t="shared" si="36"/>
        <v>36</v>
      </c>
      <c r="B793" s="18">
        <f t="shared" si="37"/>
        <v>36123</v>
      </c>
      <c r="C793" s="15" t="s">
        <v>3286</v>
      </c>
      <c r="D793" s="15">
        <f>IF(ISNA(VLOOKUP($C793&amp;"_2",[1]roadtype_submitted!$C$2:$D$1492,2,FALSE)),0.08,VLOOKUP($C793&amp;"_2",[1]roadtype_submitted!$C$2:$D$1492,2,FALSE))</f>
        <v>0.08</v>
      </c>
      <c r="E793" s="15">
        <f>IF(ISNA(VLOOKUP($C793&amp;"_4",[1]roadtype_submitted!$C$2:$D$1492,2,FALSE)),0.08,VLOOKUP($C793&amp;"_4",[1]roadtype_submitted!$C$2:$D$1492,2,FALSE))</f>
        <v>0.08</v>
      </c>
      <c r="F793" s="15" t="str">
        <f>IF(ISNA(VLOOKUP($C793&amp;"_2",[1]roadtype_submitted!$C$2:$D$1492,2,FALSE)),"MOVES","Submitted")</f>
        <v>Submitted</v>
      </c>
      <c r="G793" s="14">
        <f t="shared" si="38"/>
        <v>2</v>
      </c>
    </row>
    <row r="794" spans="1:7" x14ac:dyDescent="0.3">
      <c r="A794" s="16">
        <f t="shared" si="36"/>
        <v>37</v>
      </c>
      <c r="B794" s="18">
        <f t="shared" si="37"/>
        <v>37001</v>
      </c>
      <c r="C794" s="15" t="s">
        <v>3287</v>
      </c>
      <c r="D794" s="15">
        <f>IF(ISNA(VLOOKUP($C794&amp;"_2",[1]roadtype_submitted!$C$2:$D$1492,2,FALSE)),0.08,VLOOKUP($C794&amp;"_2",[1]roadtype_submitted!$C$2:$D$1492,2,FALSE))</f>
        <v>0.08</v>
      </c>
      <c r="E794" s="15">
        <f>IF(ISNA(VLOOKUP($C794&amp;"_4",[1]roadtype_submitted!$C$2:$D$1492,2,FALSE)),0.08,VLOOKUP($C794&amp;"_4",[1]roadtype_submitted!$C$2:$D$1492,2,FALSE))</f>
        <v>0.08</v>
      </c>
      <c r="F794" s="15" t="str">
        <f>IF(ISNA(VLOOKUP($C794&amp;"_2",[1]roadtype_submitted!$C$2:$D$1492,2,FALSE)),"MOVES","Submitted")</f>
        <v>Submitted</v>
      </c>
      <c r="G794" s="14">
        <f t="shared" si="38"/>
        <v>2</v>
      </c>
    </row>
    <row r="795" spans="1:7" x14ac:dyDescent="0.3">
      <c r="A795" s="16">
        <f t="shared" si="36"/>
        <v>37</v>
      </c>
      <c r="B795" s="18">
        <f t="shared" si="37"/>
        <v>37003</v>
      </c>
      <c r="C795" s="15" t="s">
        <v>3288</v>
      </c>
      <c r="D795" s="15">
        <f>IF(ISNA(VLOOKUP($C795&amp;"_2",[1]roadtype_submitted!$C$2:$D$1492,2,FALSE)),0.08,VLOOKUP($C795&amp;"_2",[1]roadtype_submitted!$C$2:$D$1492,2,FALSE))</f>
        <v>0.08</v>
      </c>
      <c r="E795" s="15">
        <f>IF(ISNA(VLOOKUP($C795&amp;"_4",[1]roadtype_submitted!$C$2:$D$1492,2,FALSE)),0.08,VLOOKUP($C795&amp;"_4",[1]roadtype_submitted!$C$2:$D$1492,2,FALSE))</f>
        <v>0.08</v>
      </c>
      <c r="F795" s="15" t="str">
        <f>IF(ISNA(VLOOKUP($C795&amp;"_2",[1]roadtype_submitted!$C$2:$D$1492,2,FALSE)),"MOVES","Submitted")</f>
        <v>Submitted</v>
      </c>
      <c r="G795" s="14">
        <f t="shared" si="38"/>
        <v>2</v>
      </c>
    </row>
    <row r="796" spans="1:7" x14ac:dyDescent="0.3">
      <c r="A796" s="16">
        <f t="shared" si="36"/>
        <v>37</v>
      </c>
      <c r="B796" s="18">
        <f t="shared" si="37"/>
        <v>37005</v>
      </c>
      <c r="C796" s="15" t="s">
        <v>3289</v>
      </c>
      <c r="D796" s="15">
        <f>IF(ISNA(VLOOKUP($C796&amp;"_2",[1]roadtype_submitted!$C$2:$D$1492,2,FALSE)),0.08,VLOOKUP($C796&amp;"_2",[1]roadtype_submitted!$C$2:$D$1492,2,FALSE))</f>
        <v>0.08</v>
      </c>
      <c r="E796" s="15">
        <f>IF(ISNA(VLOOKUP($C796&amp;"_4",[1]roadtype_submitted!$C$2:$D$1492,2,FALSE)),0.08,VLOOKUP($C796&amp;"_4",[1]roadtype_submitted!$C$2:$D$1492,2,FALSE))</f>
        <v>0.08</v>
      </c>
      <c r="F796" s="15" t="str">
        <f>IF(ISNA(VLOOKUP($C796&amp;"_2",[1]roadtype_submitted!$C$2:$D$1492,2,FALSE)),"MOVES","Submitted")</f>
        <v>Submitted</v>
      </c>
      <c r="G796" s="14">
        <f t="shared" si="38"/>
        <v>2</v>
      </c>
    </row>
    <row r="797" spans="1:7" x14ac:dyDescent="0.3">
      <c r="A797" s="16">
        <f t="shared" si="36"/>
        <v>37</v>
      </c>
      <c r="B797" s="18">
        <f t="shared" si="37"/>
        <v>37007</v>
      </c>
      <c r="C797" s="15" t="s">
        <v>3290</v>
      </c>
      <c r="D797" s="15">
        <f>IF(ISNA(VLOOKUP($C797&amp;"_2",[1]roadtype_submitted!$C$2:$D$1492,2,FALSE)),0.08,VLOOKUP($C797&amp;"_2",[1]roadtype_submitted!$C$2:$D$1492,2,FALSE))</f>
        <v>0.08</v>
      </c>
      <c r="E797" s="15">
        <f>IF(ISNA(VLOOKUP($C797&amp;"_4",[1]roadtype_submitted!$C$2:$D$1492,2,FALSE)),0.08,VLOOKUP($C797&amp;"_4",[1]roadtype_submitted!$C$2:$D$1492,2,FALSE))</f>
        <v>0.08</v>
      </c>
      <c r="F797" s="15" t="str">
        <f>IF(ISNA(VLOOKUP($C797&amp;"_2",[1]roadtype_submitted!$C$2:$D$1492,2,FALSE)),"MOVES","Submitted")</f>
        <v>Submitted</v>
      </c>
      <c r="G797" s="14">
        <f t="shared" si="38"/>
        <v>2</v>
      </c>
    </row>
    <row r="798" spans="1:7" x14ac:dyDescent="0.3">
      <c r="A798" s="16">
        <f t="shared" si="36"/>
        <v>37</v>
      </c>
      <c r="B798" s="18">
        <f t="shared" si="37"/>
        <v>37009</v>
      </c>
      <c r="C798" s="15" t="s">
        <v>3291</v>
      </c>
      <c r="D798" s="15">
        <f>IF(ISNA(VLOOKUP($C798&amp;"_2",[1]roadtype_submitted!$C$2:$D$1492,2,FALSE)),0.08,VLOOKUP($C798&amp;"_2",[1]roadtype_submitted!$C$2:$D$1492,2,FALSE))</f>
        <v>0.08</v>
      </c>
      <c r="E798" s="15">
        <f>IF(ISNA(VLOOKUP($C798&amp;"_4",[1]roadtype_submitted!$C$2:$D$1492,2,FALSE)),0.08,VLOOKUP($C798&amp;"_4",[1]roadtype_submitted!$C$2:$D$1492,2,FALSE))</f>
        <v>0.08</v>
      </c>
      <c r="F798" s="15" t="str">
        <f>IF(ISNA(VLOOKUP($C798&amp;"_2",[1]roadtype_submitted!$C$2:$D$1492,2,FALSE)),"MOVES","Submitted")</f>
        <v>Submitted</v>
      </c>
      <c r="G798" s="14">
        <f t="shared" si="38"/>
        <v>2</v>
      </c>
    </row>
    <row r="799" spans="1:7" x14ac:dyDescent="0.3">
      <c r="A799" s="16">
        <f t="shared" si="36"/>
        <v>37</v>
      </c>
      <c r="B799" s="18">
        <f t="shared" si="37"/>
        <v>37011</v>
      </c>
      <c r="C799" s="15" t="s">
        <v>3292</v>
      </c>
      <c r="D799" s="15">
        <f>IF(ISNA(VLOOKUP($C799&amp;"_2",[1]roadtype_submitted!$C$2:$D$1492,2,FALSE)),0.08,VLOOKUP($C799&amp;"_2",[1]roadtype_submitted!$C$2:$D$1492,2,FALSE))</f>
        <v>0.08</v>
      </c>
      <c r="E799" s="15">
        <f>IF(ISNA(VLOOKUP($C799&amp;"_4",[1]roadtype_submitted!$C$2:$D$1492,2,FALSE)),0.08,VLOOKUP($C799&amp;"_4",[1]roadtype_submitted!$C$2:$D$1492,2,FALSE))</f>
        <v>0.08</v>
      </c>
      <c r="F799" s="15" t="str">
        <f>IF(ISNA(VLOOKUP($C799&amp;"_2",[1]roadtype_submitted!$C$2:$D$1492,2,FALSE)),"MOVES","Submitted")</f>
        <v>Submitted</v>
      </c>
      <c r="G799" s="14">
        <f t="shared" si="38"/>
        <v>2</v>
      </c>
    </row>
    <row r="800" spans="1:7" x14ac:dyDescent="0.3">
      <c r="A800" s="16">
        <f t="shared" si="36"/>
        <v>37</v>
      </c>
      <c r="B800" s="18">
        <f t="shared" si="37"/>
        <v>37013</v>
      </c>
      <c r="C800" s="15" t="s">
        <v>3293</v>
      </c>
      <c r="D800" s="15">
        <f>IF(ISNA(VLOOKUP($C800&amp;"_2",[1]roadtype_submitted!$C$2:$D$1492,2,FALSE)),0.08,VLOOKUP($C800&amp;"_2",[1]roadtype_submitted!$C$2:$D$1492,2,FALSE))</f>
        <v>0.08</v>
      </c>
      <c r="E800" s="15">
        <f>IF(ISNA(VLOOKUP($C800&amp;"_4",[1]roadtype_submitted!$C$2:$D$1492,2,FALSE)),0.08,VLOOKUP($C800&amp;"_4",[1]roadtype_submitted!$C$2:$D$1492,2,FALSE))</f>
        <v>0.08</v>
      </c>
      <c r="F800" s="15" t="str">
        <f>IF(ISNA(VLOOKUP($C800&amp;"_2",[1]roadtype_submitted!$C$2:$D$1492,2,FALSE)),"MOVES","Submitted")</f>
        <v>Submitted</v>
      </c>
      <c r="G800" s="14">
        <f t="shared" si="38"/>
        <v>2</v>
      </c>
    </row>
    <row r="801" spans="1:7" x14ac:dyDescent="0.3">
      <c r="A801" s="16">
        <f t="shared" si="36"/>
        <v>37</v>
      </c>
      <c r="B801" s="18">
        <f t="shared" si="37"/>
        <v>37015</v>
      </c>
      <c r="C801" s="15" t="s">
        <v>3294</v>
      </c>
      <c r="D801" s="15">
        <f>IF(ISNA(VLOOKUP($C801&amp;"_2",[1]roadtype_submitted!$C$2:$D$1492,2,FALSE)),0.08,VLOOKUP($C801&amp;"_2",[1]roadtype_submitted!$C$2:$D$1492,2,FALSE))</f>
        <v>0.08</v>
      </c>
      <c r="E801" s="15">
        <f>IF(ISNA(VLOOKUP($C801&amp;"_4",[1]roadtype_submitted!$C$2:$D$1492,2,FALSE)),0.08,VLOOKUP($C801&amp;"_4",[1]roadtype_submitted!$C$2:$D$1492,2,FALSE))</f>
        <v>0.08</v>
      </c>
      <c r="F801" s="15" t="str">
        <f>IF(ISNA(VLOOKUP($C801&amp;"_2",[1]roadtype_submitted!$C$2:$D$1492,2,FALSE)),"MOVES","Submitted")</f>
        <v>Submitted</v>
      </c>
      <c r="G801" s="14">
        <f t="shared" si="38"/>
        <v>2</v>
      </c>
    </row>
    <row r="802" spans="1:7" x14ac:dyDescent="0.3">
      <c r="A802" s="16">
        <f t="shared" si="36"/>
        <v>37</v>
      </c>
      <c r="B802" s="18">
        <f t="shared" si="37"/>
        <v>37017</v>
      </c>
      <c r="C802" s="15" t="s">
        <v>3295</v>
      </c>
      <c r="D802" s="15">
        <f>IF(ISNA(VLOOKUP($C802&amp;"_2",[1]roadtype_submitted!$C$2:$D$1492,2,FALSE)),0.08,VLOOKUP($C802&amp;"_2",[1]roadtype_submitted!$C$2:$D$1492,2,FALSE))</f>
        <v>0.08</v>
      </c>
      <c r="E802" s="15">
        <f>IF(ISNA(VLOOKUP($C802&amp;"_4",[1]roadtype_submitted!$C$2:$D$1492,2,FALSE)),0.08,VLOOKUP($C802&amp;"_4",[1]roadtype_submitted!$C$2:$D$1492,2,FALSE))</f>
        <v>0.08</v>
      </c>
      <c r="F802" s="15" t="str">
        <f>IF(ISNA(VLOOKUP($C802&amp;"_2",[1]roadtype_submitted!$C$2:$D$1492,2,FALSE)),"MOVES","Submitted")</f>
        <v>Submitted</v>
      </c>
      <c r="G802" s="14">
        <f t="shared" si="38"/>
        <v>2</v>
      </c>
    </row>
    <row r="803" spans="1:7" x14ac:dyDescent="0.3">
      <c r="A803" s="16">
        <f t="shared" si="36"/>
        <v>37</v>
      </c>
      <c r="B803" s="18">
        <f t="shared" si="37"/>
        <v>37019</v>
      </c>
      <c r="C803" s="15" t="s">
        <v>3296</v>
      </c>
      <c r="D803" s="15">
        <f>IF(ISNA(VLOOKUP($C803&amp;"_2",[1]roadtype_submitted!$C$2:$D$1492,2,FALSE)),0.08,VLOOKUP($C803&amp;"_2",[1]roadtype_submitted!$C$2:$D$1492,2,FALSE))</f>
        <v>0.08</v>
      </c>
      <c r="E803" s="15">
        <f>IF(ISNA(VLOOKUP($C803&amp;"_4",[1]roadtype_submitted!$C$2:$D$1492,2,FALSE)),0.08,VLOOKUP($C803&amp;"_4",[1]roadtype_submitted!$C$2:$D$1492,2,FALSE))</f>
        <v>0.08</v>
      </c>
      <c r="F803" s="15" t="str">
        <f>IF(ISNA(VLOOKUP($C803&amp;"_2",[1]roadtype_submitted!$C$2:$D$1492,2,FALSE)),"MOVES","Submitted")</f>
        <v>Submitted</v>
      </c>
      <c r="G803" s="14">
        <f t="shared" si="38"/>
        <v>2</v>
      </c>
    </row>
    <row r="804" spans="1:7" x14ac:dyDescent="0.3">
      <c r="A804" s="16">
        <f t="shared" si="36"/>
        <v>37</v>
      </c>
      <c r="B804" s="18">
        <f t="shared" si="37"/>
        <v>37021</v>
      </c>
      <c r="C804" s="15" t="s">
        <v>3297</v>
      </c>
      <c r="D804" s="15">
        <f>IF(ISNA(VLOOKUP($C804&amp;"_2",[1]roadtype_submitted!$C$2:$D$1492,2,FALSE)),0.08,VLOOKUP($C804&amp;"_2",[1]roadtype_submitted!$C$2:$D$1492,2,FALSE))</f>
        <v>0.08</v>
      </c>
      <c r="E804" s="15">
        <f>IF(ISNA(VLOOKUP($C804&amp;"_4",[1]roadtype_submitted!$C$2:$D$1492,2,FALSE)),0.08,VLOOKUP($C804&amp;"_4",[1]roadtype_submitted!$C$2:$D$1492,2,FALSE))</f>
        <v>0.08</v>
      </c>
      <c r="F804" s="15" t="str">
        <f>IF(ISNA(VLOOKUP($C804&amp;"_2",[1]roadtype_submitted!$C$2:$D$1492,2,FALSE)),"MOVES","Submitted")</f>
        <v>Submitted</v>
      </c>
      <c r="G804" s="14">
        <f t="shared" si="38"/>
        <v>2</v>
      </c>
    </row>
    <row r="805" spans="1:7" x14ac:dyDescent="0.3">
      <c r="A805" s="16">
        <f t="shared" si="36"/>
        <v>37</v>
      </c>
      <c r="B805" s="18">
        <f t="shared" si="37"/>
        <v>37023</v>
      </c>
      <c r="C805" s="15" t="s">
        <v>3298</v>
      </c>
      <c r="D805" s="15">
        <f>IF(ISNA(VLOOKUP($C805&amp;"_2",[1]roadtype_submitted!$C$2:$D$1492,2,FALSE)),0.08,VLOOKUP($C805&amp;"_2",[1]roadtype_submitted!$C$2:$D$1492,2,FALSE))</f>
        <v>0.08</v>
      </c>
      <c r="E805" s="15">
        <f>IF(ISNA(VLOOKUP($C805&amp;"_4",[1]roadtype_submitted!$C$2:$D$1492,2,FALSE)),0.08,VLOOKUP($C805&amp;"_4",[1]roadtype_submitted!$C$2:$D$1492,2,FALSE))</f>
        <v>0.08</v>
      </c>
      <c r="F805" s="15" t="str">
        <f>IF(ISNA(VLOOKUP($C805&amp;"_2",[1]roadtype_submitted!$C$2:$D$1492,2,FALSE)),"MOVES","Submitted")</f>
        <v>Submitted</v>
      </c>
      <c r="G805" s="14">
        <f t="shared" si="38"/>
        <v>2</v>
      </c>
    </row>
    <row r="806" spans="1:7" x14ac:dyDescent="0.3">
      <c r="A806" s="16">
        <f t="shared" si="36"/>
        <v>37</v>
      </c>
      <c r="B806" s="18">
        <f t="shared" si="37"/>
        <v>37025</v>
      </c>
      <c r="C806" s="15" t="s">
        <v>3299</v>
      </c>
      <c r="D806" s="15">
        <f>IF(ISNA(VLOOKUP($C806&amp;"_2",[1]roadtype_submitted!$C$2:$D$1492,2,FALSE)),0.08,VLOOKUP($C806&amp;"_2",[1]roadtype_submitted!$C$2:$D$1492,2,FALSE))</f>
        <v>0.08</v>
      </c>
      <c r="E806" s="15">
        <f>IF(ISNA(VLOOKUP($C806&amp;"_4",[1]roadtype_submitted!$C$2:$D$1492,2,FALSE)),0.08,VLOOKUP($C806&amp;"_4",[1]roadtype_submitted!$C$2:$D$1492,2,FALSE))</f>
        <v>0.08</v>
      </c>
      <c r="F806" s="15" t="str">
        <f>IF(ISNA(VLOOKUP($C806&amp;"_2",[1]roadtype_submitted!$C$2:$D$1492,2,FALSE)),"MOVES","Submitted")</f>
        <v>Submitted</v>
      </c>
      <c r="G806" s="14">
        <f t="shared" si="38"/>
        <v>2</v>
      </c>
    </row>
    <row r="807" spans="1:7" x14ac:dyDescent="0.3">
      <c r="A807" s="16">
        <f t="shared" si="36"/>
        <v>37</v>
      </c>
      <c r="B807" s="18">
        <f t="shared" si="37"/>
        <v>37027</v>
      </c>
      <c r="C807" s="15" t="s">
        <v>3300</v>
      </c>
      <c r="D807" s="15">
        <f>IF(ISNA(VLOOKUP($C807&amp;"_2",[1]roadtype_submitted!$C$2:$D$1492,2,FALSE)),0.08,VLOOKUP($C807&amp;"_2",[1]roadtype_submitted!$C$2:$D$1492,2,FALSE))</f>
        <v>0.08</v>
      </c>
      <c r="E807" s="15">
        <f>IF(ISNA(VLOOKUP($C807&amp;"_4",[1]roadtype_submitted!$C$2:$D$1492,2,FALSE)),0.08,VLOOKUP($C807&amp;"_4",[1]roadtype_submitted!$C$2:$D$1492,2,FALSE))</f>
        <v>0.08</v>
      </c>
      <c r="F807" s="15" t="str">
        <f>IF(ISNA(VLOOKUP($C807&amp;"_2",[1]roadtype_submitted!$C$2:$D$1492,2,FALSE)),"MOVES","Submitted")</f>
        <v>Submitted</v>
      </c>
      <c r="G807" s="14">
        <f t="shared" si="38"/>
        <v>2</v>
      </c>
    </row>
    <row r="808" spans="1:7" x14ac:dyDescent="0.3">
      <c r="A808" s="16">
        <f t="shared" si="36"/>
        <v>37</v>
      </c>
      <c r="B808" s="18">
        <f t="shared" si="37"/>
        <v>37029</v>
      </c>
      <c r="C808" s="15" t="s">
        <v>3301</v>
      </c>
      <c r="D808" s="15">
        <f>IF(ISNA(VLOOKUP($C808&amp;"_2",[1]roadtype_submitted!$C$2:$D$1492,2,FALSE)),0.08,VLOOKUP($C808&amp;"_2",[1]roadtype_submitted!$C$2:$D$1492,2,FALSE))</f>
        <v>0.08</v>
      </c>
      <c r="E808" s="15">
        <f>IF(ISNA(VLOOKUP($C808&amp;"_4",[1]roadtype_submitted!$C$2:$D$1492,2,FALSE)),0.08,VLOOKUP($C808&amp;"_4",[1]roadtype_submitted!$C$2:$D$1492,2,FALSE))</f>
        <v>0.08</v>
      </c>
      <c r="F808" s="15" t="str">
        <f>IF(ISNA(VLOOKUP($C808&amp;"_2",[1]roadtype_submitted!$C$2:$D$1492,2,FALSE)),"MOVES","Submitted")</f>
        <v>Submitted</v>
      </c>
      <c r="G808" s="14">
        <f t="shared" si="38"/>
        <v>2</v>
      </c>
    </row>
    <row r="809" spans="1:7" x14ac:dyDescent="0.3">
      <c r="A809" s="16">
        <f t="shared" si="36"/>
        <v>37</v>
      </c>
      <c r="B809" s="18">
        <f t="shared" si="37"/>
        <v>37031</v>
      </c>
      <c r="C809" s="15" t="s">
        <v>3302</v>
      </c>
      <c r="D809" s="15">
        <f>IF(ISNA(VLOOKUP($C809&amp;"_2",[1]roadtype_submitted!$C$2:$D$1492,2,FALSE)),0.08,VLOOKUP($C809&amp;"_2",[1]roadtype_submitted!$C$2:$D$1492,2,FALSE))</f>
        <v>0.08</v>
      </c>
      <c r="E809" s="15">
        <f>IF(ISNA(VLOOKUP($C809&amp;"_4",[1]roadtype_submitted!$C$2:$D$1492,2,FALSE)),0.08,VLOOKUP($C809&amp;"_4",[1]roadtype_submitted!$C$2:$D$1492,2,FALSE))</f>
        <v>0.08</v>
      </c>
      <c r="F809" s="15" t="str">
        <f>IF(ISNA(VLOOKUP($C809&amp;"_2",[1]roadtype_submitted!$C$2:$D$1492,2,FALSE)),"MOVES","Submitted")</f>
        <v>Submitted</v>
      </c>
      <c r="G809" s="14">
        <f t="shared" si="38"/>
        <v>2</v>
      </c>
    </row>
    <row r="810" spans="1:7" x14ac:dyDescent="0.3">
      <c r="A810" s="16">
        <f t="shared" si="36"/>
        <v>37</v>
      </c>
      <c r="B810" s="18">
        <f t="shared" si="37"/>
        <v>37033</v>
      </c>
      <c r="C810" s="15" t="s">
        <v>3303</v>
      </c>
      <c r="D810" s="15">
        <f>IF(ISNA(VLOOKUP($C810&amp;"_2",[1]roadtype_submitted!$C$2:$D$1492,2,FALSE)),0.08,VLOOKUP($C810&amp;"_2",[1]roadtype_submitted!$C$2:$D$1492,2,FALSE))</f>
        <v>0.08</v>
      </c>
      <c r="E810" s="15">
        <f>IF(ISNA(VLOOKUP($C810&amp;"_4",[1]roadtype_submitted!$C$2:$D$1492,2,FALSE)),0.08,VLOOKUP($C810&amp;"_4",[1]roadtype_submitted!$C$2:$D$1492,2,FALSE))</f>
        <v>0.08</v>
      </c>
      <c r="F810" s="15" t="str">
        <f>IF(ISNA(VLOOKUP($C810&amp;"_2",[1]roadtype_submitted!$C$2:$D$1492,2,FALSE)),"MOVES","Submitted")</f>
        <v>Submitted</v>
      </c>
      <c r="G810" s="14">
        <f t="shared" si="38"/>
        <v>2</v>
      </c>
    </row>
    <row r="811" spans="1:7" x14ac:dyDescent="0.3">
      <c r="A811" s="16">
        <f t="shared" si="36"/>
        <v>37</v>
      </c>
      <c r="B811" s="18">
        <f t="shared" si="37"/>
        <v>37035</v>
      </c>
      <c r="C811" s="15" t="s">
        <v>3304</v>
      </c>
      <c r="D811" s="15">
        <f>IF(ISNA(VLOOKUP($C811&amp;"_2",[1]roadtype_submitted!$C$2:$D$1492,2,FALSE)),0.08,VLOOKUP($C811&amp;"_2",[1]roadtype_submitted!$C$2:$D$1492,2,FALSE))</f>
        <v>0.08</v>
      </c>
      <c r="E811" s="15">
        <f>IF(ISNA(VLOOKUP($C811&amp;"_4",[1]roadtype_submitted!$C$2:$D$1492,2,FALSE)),0.08,VLOOKUP($C811&amp;"_4",[1]roadtype_submitted!$C$2:$D$1492,2,FALSE))</f>
        <v>0.08</v>
      </c>
      <c r="F811" s="15" t="str">
        <f>IF(ISNA(VLOOKUP($C811&amp;"_2",[1]roadtype_submitted!$C$2:$D$1492,2,FALSE)),"MOVES","Submitted")</f>
        <v>Submitted</v>
      </c>
      <c r="G811" s="14">
        <f t="shared" si="38"/>
        <v>2</v>
      </c>
    </row>
    <row r="812" spans="1:7" x14ac:dyDescent="0.3">
      <c r="A812" s="16">
        <f t="shared" si="36"/>
        <v>37</v>
      </c>
      <c r="B812" s="18">
        <f t="shared" si="37"/>
        <v>37037</v>
      </c>
      <c r="C812" s="15" t="s">
        <v>3305</v>
      </c>
      <c r="D812" s="15">
        <f>IF(ISNA(VLOOKUP($C812&amp;"_2",[1]roadtype_submitted!$C$2:$D$1492,2,FALSE)),0.08,VLOOKUP($C812&amp;"_2",[1]roadtype_submitted!$C$2:$D$1492,2,FALSE))</f>
        <v>0.08</v>
      </c>
      <c r="E812" s="15">
        <f>IF(ISNA(VLOOKUP($C812&amp;"_4",[1]roadtype_submitted!$C$2:$D$1492,2,FALSE)),0.08,VLOOKUP($C812&amp;"_4",[1]roadtype_submitted!$C$2:$D$1492,2,FALSE))</f>
        <v>0.08</v>
      </c>
      <c r="F812" s="15" t="str">
        <f>IF(ISNA(VLOOKUP($C812&amp;"_2",[1]roadtype_submitted!$C$2:$D$1492,2,FALSE)),"MOVES","Submitted")</f>
        <v>Submitted</v>
      </c>
      <c r="G812" s="14">
        <f t="shared" si="38"/>
        <v>2</v>
      </c>
    </row>
    <row r="813" spans="1:7" x14ac:dyDescent="0.3">
      <c r="A813" s="16">
        <f t="shared" si="36"/>
        <v>37</v>
      </c>
      <c r="B813" s="18">
        <f t="shared" si="37"/>
        <v>37039</v>
      </c>
      <c r="C813" s="15" t="s">
        <v>3306</v>
      </c>
      <c r="D813" s="15">
        <f>IF(ISNA(VLOOKUP($C813&amp;"_2",[1]roadtype_submitted!$C$2:$D$1492,2,FALSE)),0.08,VLOOKUP($C813&amp;"_2",[1]roadtype_submitted!$C$2:$D$1492,2,FALSE))</f>
        <v>0.08</v>
      </c>
      <c r="E813" s="15">
        <f>IF(ISNA(VLOOKUP($C813&amp;"_4",[1]roadtype_submitted!$C$2:$D$1492,2,FALSE)),0.08,VLOOKUP($C813&amp;"_4",[1]roadtype_submitted!$C$2:$D$1492,2,FALSE))</f>
        <v>0.08</v>
      </c>
      <c r="F813" s="15" t="str">
        <f>IF(ISNA(VLOOKUP($C813&amp;"_2",[1]roadtype_submitted!$C$2:$D$1492,2,FALSE)),"MOVES","Submitted")</f>
        <v>Submitted</v>
      </c>
      <c r="G813" s="14">
        <f t="shared" si="38"/>
        <v>2</v>
      </c>
    </row>
    <row r="814" spans="1:7" x14ac:dyDescent="0.3">
      <c r="A814" s="16">
        <f t="shared" si="36"/>
        <v>37</v>
      </c>
      <c r="B814" s="18">
        <f t="shared" si="37"/>
        <v>37041</v>
      </c>
      <c r="C814" s="15" t="s">
        <v>3307</v>
      </c>
      <c r="D814" s="15">
        <f>IF(ISNA(VLOOKUP($C814&amp;"_2",[1]roadtype_submitted!$C$2:$D$1492,2,FALSE)),0.08,VLOOKUP($C814&amp;"_2",[1]roadtype_submitted!$C$2:$D$1492,2,FALSE))</f>
        <v>0.08</v>
      </c>
      <c r="E814" s="15">
        <f>IF(ISNA(VLOOKUP($C814&amp;"_4",[1]roadtype_submitted!$C$2:$D$1492,2,FALSE)),0.08,VLOOKUP($C814&amp;"_4",[1]roadtype_submitted!$C$2:$D$1492,2,FALSE))</f>
        <v>0.08</v>
      </c>
      <c r="F814" s="15" t="str">
        <f>IF(ISNA(VLOOKUP($C814&amp;"_2",[1]roadtype_submitted!$C$2:$D$1492,2,FALSE)),"MOVES","Submitted")</f>
        <v>Submitted</v>
      </c>
      <c r="G814" s="14">
        <f t="shared" si="38"/>
        <v>2</v>
      </c>
    </row>
    <row r="815" spans="1:7" x14ac:dyDescent="0.3">
      <c r="A815" s="16">
        <f t="shared" si="36"/>
        <v>37</v>
      </c>
      <c r="B815" s="18">
        <f t="shared" si="37"/>
        <v>37043</v>
      </c>
      <c r="C815" s="15" t="s">
        <v>3308</v>
      </c>
      <c r="D815" s="15">
        <f>IF(ISNA(VLOOKUP($C815&amp;"_2",[1]roadtype_submitted!$C$2:$D$1492,2,FALSE)),0.08,VLOOKUP($C815&amp;"_2",[1]roadtype_submitted!$C$2:$D$1492,2,FALSE))</f>
        <v>0.08</v>
      </c>
      <c r="E815" s="15">
        <f>IF(ISNA(VLOOKUP($C815&amp;"_4",[1]roadtype_submitted!$C$2:$D$1492,2,FALSE)),0.08,VLOOKUP($C815&amp;"_4",[1]roadtype_submitted!$C$2:$D$1492,2,FALSE))</f>
        <v>0.08</v>
      </c>
      <c r="F815" s="15" t="str">
        <f>IF(ISNA(VLOOKUP($C815&amp;"_2",[1]roadtype_submitted!$C$2:$D$1492,2,FALSE)),"MOVES","Submitted")</f>
        <v>Submitted</v>
      </c>
      <c r="G815" s="14">
        <f t="shared" si="38"/>
        <v>2</v>
      </c>
    </row>
    <row r="816" spans="1:7" x14ac:dyDescent="0.3">
      <c r="A816" s="16">
        <f t="shared" si="36"/>
        <v>37</v>
      </c>
      <c r="B816" s="18">
        <f t="shared" si="37"/>
        <v>37045</v>
      </c>
      <c r="C816" s="15" t="s">
        <v>3309</v>
      </c>
      <c r="D816" s="15">
        <f>IF(ISNA(VLOOKUP($C816&amp;"_2",[1]roadtype_submitted!$C$2:$D$1492,2,FALSE)),0.08,VLOOKUP($C816&amp;"_2",[1]roadtype_submitted!$C$2:$D$1492,2,FALSE))</f>
        <v>0.08</v>
      </c>
      <c r="E816" s="15">
        <f>IF(ISNA(VLOOKUP($C816&amp;"_4",[1]roadtype_submitted!$C$2:$D$1492,2,FALSE)),0.08,VLOOKUP($C816&amp;"_4",[1]roadtype_submitted!$C$2:$D$1492,2,FALSE))</f>
        <v>0.08</v>
      </c>
      <c r="F816" s="15" t="str">
        <f>IF(ISNA(VLOOKUP($C816&amp;"_2",[1]roadtype_submitted!$C$2:$D$1492,2,FALSE)),"MOVES","Submitted")</f>
        <v>Submitted</v>
      </c>
      <c r="G816" s="14">
        <f t="shared" si="38"/>
        <v>2</v>
      </c>
    </row>
    <row r="817" spans="1:7" x14ac:dyDescent="0.3">
      <c r="A817" s="16">
        <f t="shared" si="36"/>
        <v>37</v>
      </c>
      <c r="B817" s="18">
        <f t="shared" si="37"/>
        <v>37047</v>
      </c>
      <c r="C817" s="15" t="s">
        <v>3310</v>
      </c>
      <c r="D817" s="15">
        <f>IF(ISNA(VLOOKUP($C817&amp;"_2",[1]roadtype_submitted!$C$2:$D$1492,2,FALSE)),0.08,VLOOKUP($C817&amp;"_2",[1]roadtype_submitted!$C$2:$D$1492,2,FALSE))</f>
        <v>0.08</v>
      </c>
      <c r="E817" s="15">
        <f>IF(ISNA(VLOOKUP($C817&amp;"_4",[1]roadtype_submitted!$C$2:$D$1492,2,FALSE)),0.08,VLOOKUP($C817&amp;"_4",[1]roadtype_submitted!$C$2:$D$1492,2,FALSE))</f>
        <v>0.08</v>
      </c>
      <c r="F817" s="15" t="str">
        <f>IF(ISNA(VLOOKUP($C817&amp;"_2",[1]roadtype_submitted!$C$2:$D$1492,2,FALSE)),"MOVES","Submitted")</f>
        <v>Submitted</v>
      </c>
      <c r="G817" s="14">
        <f t="shared" si="38"/>
        <v>2</v>
      </c>
    </row>
    <row r="818" spans="1:7" x14ac:dyDescent="0.3">
      <c r="A818" s="16">
        <f t="shared" si="36"/>
        <v>37</v>
      </c>
      <c r="B818" s="18">
        <f t="shared" si="37"/>
        <v>37049</v>
      </c>
      <c r="C818" s="15" t="s">
        <v>3311</v>
      </c>
      <c r="D818" s="15">
        <f>IF(ISNA(VLOOKUP($C818&amp;"_2",[1]roadtype_submitted!$C$2:$D$1492,2,FALSE)),0.08,VLOOKUP($C818&amp;"_2",[1]roadtype_submitted!$C$2:$D$1492,2,FALSE))</f>
        <v>0.08</v>
      </c>
      <c r="E818" s="15">
        <f>IF(ISNA(VLOOKUP($C818&amp;"_4",[1]roadtype_submitted!$C$2:$D$1492,2,FALSE)),0.08,VLOOKUP($C818&amp;"_4",[1]roadtype_submitted!$C$2:$D$1492,2,FALSE))</f>
        <v>0.08</v>
      </c>
      <c r="F818" s="15" t="str">
        <f>IF(ISNA(VLOOKUP($C818&amp;"_2",[1]roadtype_submitted!$C$2:$D$1492,2,FALSE)),"MOVES","Submitted")</f>
        <v>Submitted</v>
      </c>
      <c r="G818" s="14">
        <f t="shared" si="38"/>
        <v>2</v>
      </c>
    </row>
    <row r="819" spans="1:7" x14ac:dyDescent="0.3">
      <c r="A819" s="16">
        <f t="shared" si="36"/>
        <v>37</v>
      </c>
      <c r="B819" s="18">
        <f t="shared" si="37"/>
        <v>37051</v>
      </c>
      <c r="C819" s="15" t="s">
        <v>3312</v>
      </c>
      <c r="D819" s="15">
        <f>IF(ISNA(VLOOKUP($C819&amp;"_2",[1]roadtype_submitted!$C$2:$D$1492,2,FALSE)),0.08,VLOOKUP($C819&amp;"_2",[1]roadtype_submitted!$C$2:$D$1492,2,FALSE))</f>
        <v>0.08</v>
      </c>
      <c r="E819" s="15">
        <f>IF(ISNA(VLOOKUP($C819&amp;"_4",[1]roadtype_submitted!$C$2:$D$1492,2,FALSE)),0.08,VLOOKUP($C819&amp;"_4",[1]roadtype_submitted!$C$2:$D$1492,2,FALSE))</f>
        <v>0.08</v>
      </c>
      <c r="F819" s="15" t="str">
        <f>IF(ISNA(VLOOKUP($C819&amp;"_2",[1]roadtype_submitted!$C$2:$D$1492,2,FALSE)),"MOVES","Submitted")</f>
        <v>Submitted</v>
      </c>
      <c r="G819" s="14">
        <f t="shared" si="38"/>
        <v>2</v>
      </c>
    </row>
    <row r="820" spans="1:7" x14ac:dyDescent="0.3">
      <c r="A820" s="16">
        <f t="shared" si="36"/>
        <v>37</v>
      </c>
      <c r="B820" s="18">
        <f t="shared" si="37"/>
        <v>37053</v>
      </c>
      <c r="C820" s="15" t="s">
        <v>3313</v>
      </c>
      <c r="D820" s="15">
        <f>IF(ISNA(VLOOKUP($C820&amp;"_2",[1]roadtype_submitted!$C$2:$D$1492,2,FALSE)),0.08,VLOOKUP($C820&amp;"_2",[1]roadtype_submitted!$C$2:$D$1492,2,FALSE))</f>
        <v>0.08</v>
      </c>
      <c r="E820" s="15">
        <f>IF(ISNA(VLOOKUP($C820&amp;"_4",[1]roadtype_submitted!$C$2:$D$1492,2,FALSE)),0.08,VLOOKUP($C820&amp;"_4",[1]roadtype_submitted!$C$2:$D$1492,2,FALSE))</f>
        <v>0.08</v>
      </c>
      <c r="F820" s="15" t="str">
        <f>IF(ISNA(VLOOKUP($C820&amp;"_2",[1]roadtype_submitted!$C$2:$D$1492,2,FALSE)),"MOVES","Submitted")</f>
        <v>Submitted</v>
      </c>
      <c r="G820" s="14">
        <f t="shared" si="38"/>
        <v>2</v>
      </c>
    </row>
    <row r="821" spans="1:7" x14ac:dyDescent="0.3">
      <c r="A821" s="16">
        <f t="shared" si="36"/>
        <v>37</v>
      </c>
      <c r="B821" s="18">
        <f t="shared" si="37"/>
        <v>37055</v>
      </c>
      <c r="C821" s="15" t="s">
        <v>3314</v>
      </c>
      <c r="D821" s="15">
        <f>IF(ISNA(VLOOKUP($C821&amp;"_2",[1]roadtype_submitted!$C$2:$D$1492,2,FALSE)),0.08,VLOOKUP($C821&amp;"_2",[1]roadtype_submitted!$C$2:$D$1492,2,FALSE))</f>
        <v>0.08</v>
      </c>
      <c r="E821" s="15">
        <f>IF(ISNA(VLOOKUP($C821&amp;"_4",[1]roadtype_submitted!$C$2:$D$1492,2,FALSE)),0.08,VLOOKUP($C821&amp;"_4",[1]roadtype_submitted!$C$2:$D$1492,2,FALSE))</f>
        <v>0.08</v>
      </c>
      <c r="F821" s="15" t="str">
        <f>IF(ISNA(VLOOKUP($C821&amp;"_2",[1]roadtype_submitted!$C$2:$D$1492,2,FALSE)),"MOVES","Submitted")</f>
        <v>Submitted</v>
      </c>
      <c r="G821" s="14">
        <f t="shared" si="38"/>
        <v>2</v>
      </c>
    </row>
    <row r="822" spans="1:7" x14ac:dyDescent="0.3">
      <c r="A822" s="16">
        <f t="shared" si="36"/>
        <v>37</v>
      </c>
      <c r="B822" s="18">
        <f t="shared" si="37"/>
        <v>37057</v>
      </c>
      <c r="C822" s="15" t="s">
        <v>3315</v>
      </c>
      <c r="D822" s="15">
        <f>IF(ISNA(VLOOKUP($C822&amp;"_2",[1]roadtype_submitted!$C$2:$D$1492,2,FALSE)),0.08,VLOOKUP($C822&amp;"_2",[1]roadtype_submitted!$C$2:$D$1492,2,FALSE))</f>
        <v>0.08</v>
      </c>
      <c r="E822" s="15">
        <f>IF(ISNA(VLOOKUP($C822&amp;"_4",[1]roadtype_submitted!$C$2:$D$1492,2,FALSE)),0.08,VLOOKUP($C822&amp;"_4",[1]roadtype_submitted!$C$2:$D$1492,2,FALSE))</f>
        <v>0.08</v>
      </c>
      <c r="F822" s="15" t="str">
        <f>IF(ISNA(VLOOKUP($C822&amp;"_2",[1]roadtype_submitted!$C$2:$D$1492,2,FALSE)),"MOVES","Submitted")</f>
        <v>Submitted</v>
      </c>
      <c r="G822" s="14">
        <f t="shared" si="38"/>
        <v>2</v>
      </c>
    </row>
    <row r="823" spans="1:7" x14ac:dyDescent="0.3">
      <c r="A823" s="16">
        <f t="shared" si="36"/>
        <v>37</v>
      </c>
      <c r="B823" s="18">
        <f t="shared" si="37"/>
        <v>37059</v>
      </c>
      <c r="C823" s="15" t="s">
        <v>3316</v>
      </c>
      <c r="D823" s="15">
        <f>IF(ISNA(VLOOKUP($C823&amp;"_2",[1]roadtype_submitted!$C$2:$D$1492,2,FALSE)),0.08,VLOOKUP($C823&amp;"_2",[1]roadtype_submitted!$C$2:$D$1492,2,FALSE))</f>
        <v>0.08</v>
      </c>
      <c r="E823" s="15">
        <f>IF(ISNA(VLOOKUP($C823&amp;"_4",[1]roadtype_submitted!$C$2:$D$1492,2,FALSE)),0.08,VLOOKUP($C823&amp;"_4",[1]roadtype_submitted!$C$2:$D$1492,2,FALSE))</f>
        <v>0.08</v>
      </c>
      <c r="F823" s="15" t="str">
        <f>IF(ISNA(VLOOKUP($C823&amp;"_2",[1]roadtype_submitted!$C$2:$D$1492,2,FALSE)),"MOVES","Submitted")</f>
        <v>Submitted</v>
      </c>
      <c r="G823" s="14">
        <f t="shared" si="38"/>
        <v>2</v>
      </c>
    </row>
    <row r="824" spans="1:7" x14ac:dyDescent="0.3">
      <c r="A824" s="16">
        <f t="shared" si="36"/>
        <v>37</v>
      </c>
      <c r="B824" s="18">
        <f t="shared" si="37"/>
        <v>37061</v>
      </c>
      <c r="C824" s="15" t="s">
        <v>3317</v>
      </c>
      <c r="D824" s="15">
        <f>IF(ISNA(VLOOKUP($C824&amp;"_2",[1]roadtype_submitted!$C$2:$D$1492,2,FALSE)),0.08,VLOOKUP($C824&amp;"_2",[1]roadtype_submitted!$C$2:$D$1492,2,FALSE))</f>
        <v>0.08</v>
      </c>
      <c r="E824" s="15">
        <f>IF(ISNA(VLOOKUP($C824&amp;"_4",[1]roadtype_submitted!$C$2:$D$1492,2,FALSE)),0.08,VLOOKUP($C824&amp;"_4",[1]roadtype_submitted!$C$2:$D$1492,2,FALSE))</f>
        <v>0.08</v>
      </c>
      <c r="F824" s="15" t="str">
        <f>IF(ISNA(VLOOKUP($C824&amp;"_2",[1]roadtype_submitted!$C$2:$D$1492,2,FALSE)),"MOVES","Submitted")</f>
        <v>Submitted</v>
      </c>
      <c r="G824" s="14">
        <f t="shared" si="38"/>
        <v>2</v>
      </c>
    </row>
    <row r="825" spans="1:7" x14ac:dyDescent="0.3">
      <c r="A825" s="16">
        <f t="shared" si="36"/>
        <v>37</v>
      </c>
      <c r="B825" s="18">
        <f t="shared" si="37"/>
        <v>37063</v>
      </c>
      <c r="C825" s="15" t="s">
        <v>3318</v>
      </c>
      <c r="D825" s="15">
        <f>IF(ISNA(VLOOKUP($C825&amp;"_2",[1]roadtype_submitted!$C$2:$D$1492,2,FALSE)),0.08,VLOOKUP($C825&amp;"_2",[1]roadtype_submitted!$C$2:$D$1492,2,FALSE))</f>
        <v>0.08</v>
      </c>
      <c r="E825" s="15">
        <f>IF(ISNA(VLOOKUP($C825&amp;"_4",[1]roadtype_submitted!$C$2:$D$1492,2,FALSE)),0.08,VLOOKUP($C825&amp;"_4",[1]roadtype_submitted!$C$2:$D$1492,2,FALSE))</f>
        <v>0.08</v>
      </c>
      <c r="F825" s="15" t="str">
        <f>IF(ISNA(VLOOKUP($C825&amp;"_2",[1]roadtype_submitted!$C$2:$D$1492,2,FALSE)),"MOVES","Submitted")</f>
        <v>Submitted</v>
      </c>
      <c r="G825" s="14">
        <f t="shared" si="38"/>
        <v>2</v>
      </c>
    </row>
    <row r="826" spans="1:7" x14ac:dyDescent="0.3">
      <c r="A826" s="16">
        <f t="shared" si="36"/>
        <v>37</v>
      </c>
      <c r="B826" s="18">
        <f t="shared" si="37"/>
        <v>37065</v>
      </c>
      <c r="C826" s="15" t="s">
        <v>3319</v>
      </c>
      <c r="D826" s="15">
        <f>IF(ISNA(VLOOKUP($C826&amp;"_2",[1]roadtype_submitted!$C$2:$D$1492,2,FALSE)),0.08,VLOOKUP($C826&amp;"_2",[1]roadtype_submitted!$C$2:$D$1492,2,FALSE))</f>
        <v>0.08</v>
      </c>
      <c r="E826" s="15">
        <f>IF(ISNA(VLOOKUP($C826&amp;"_4",[1]roadtype_submitted!$C$2:$D$1492,2,FALSE)),0.08,VLOOKUP($C826&amp;"_4",[1]roadtype_submitted!$C$2:$D$1492,2,FALSE))</f>
        <v>0.08</v>
      </c>
      <c r="F826" s="15" t="str">
        <f>IF(ISNA(VLOOKUP($C826&amp;"_2",[1]roadtype_submitted!$C$2:$D$1492,2,FALSE)),"MOVES","Submitted")</f>
        <v>Submitted</v>
      </c>
      <c r="G826" s="14">
        <f t="shared" si="38"/>
        <v>2</v>
      </c>
    </row>
    <row r="827" spans="1:7" x14ac:dyDescent="0.3">
      <c r="A827" s="16">
        <f t="shared" si="36"/>
        <v>37</v>
      </c>
      <c r="B827" s="18">
        <f t="shared" si="37"/>
        <v>37067</v>
      </c>
      <c r="C827" s="15" t="s">
        <v>3320</v>
      </c>
      <c r="D827" s="15">
        <f>IF(ISNA(VLOOKUP($C827&amp;"_2",[1]roadtype_submitted!$C$2:$D$1492,2,FALSE)),0.08,VLOOKUP($C827&amp;"_2",[1]roadtype_submitted!$C$2:$D$1492,2,FALSE))</f>
        <v>0.08</v>
      </c>
      <c r="E827" s="15">
        <f>IF(ISNA(VLOOKUP($C827&amp;"_4",[1]roadtype_submitted!$C$2:$D$1492,2,FALSE)),0.08,VLOOKUP($C827&amp;"_4",[1]roadtype_submitted!$C$2:$D$1492,2,FALSE))</f>
        <v>0.08</v>
      </c>
      <c r="F827" s="15" t="str">
        <f>IF(ISNA(VLOOKUP($C827&amp;"_2",[1]roadtype_submitted!$C$2:$D$1492,2,FALSE)),"MOVES","Submitted")</f>
        <v>Submitted</v>
      </c>
      <c r="G827" s="14">
        <f t="shared" si="38"/>
        <v>2</v>
      </c>
    </row>
    <row r="828" spans="1:7" x14ac:dyDescent="0.3">
      <c r="A828" s="16">
        <f t="shared" si="36"/>
        <v>37</v>
      </c>
      <c r="B828" s="18">
        <f t="shared" si="37"/>
        <v>37069</v>
      </c>
      <c r="C828" s="15" t="s">
        <v>3321</v>
      </c>
      <c r="D828" s="15">
        <f>IF(ISNA(VLOOKUP($C828&amp;"_2",[1]roadtype_submitted!$C$2:$D$1492,2,FALSE)),0.08,VLOOKUP($C828&amp;"_2",[1]roadtype_submitted!$C$2:$D$1492,2,FALSE))</f>
        <v>0.08</v>
      </c>
      <c r="E828" s="15">
        <f>IF(ISNA(VLOOKUP($C828&amp;"_4",[1]roadtype_submitted!$C$2:$D$1492,2,FALSE)),0.08,VLOOKUP($C828&amp;"_4",[1]roadtype_submitted!$C$2:$D$1492,2,FALSE))</f>
        <v>0.08</v>
      </c>
      <c r="F828" s="15" t="str">
        <f>IF(ISNA(VLOOKUP($C828&amp;"_2",[1]roadtype_submitted!$C$2:$D$1492,2,FALSE)),"MOVES","Submitted")</f>
        <v>Submitted</v>
      </c>
      <c r="G828" s="14">
        <f t="shared" si="38"/>
        <v>2</v>
      </c>
    </row>
    <row r="829" spans="1:7" x14ac:dyDescent="0.3">
      <c r="A829" s="16">
        <f t="shared" si="36"/>
        <v>37</v>
      </c>
      <c r="B829" s="18">
        <f t="shared" si="37"/>
        <v>37071</v>
      </c>
      <c r="C829" s="15" t="s">
        <v>3322</v>
      </c>
      <c r="D829" s="15">
        <f>IF(ISNA(VLOOKUP($C829&amp;"_2",[1]roadtype_submitted!$C$2:$D$1492,2,FALSE)),0.08,VLOOKUP($C829&amp;"_2",[1]roadtype_submitted!$C$2:$D$1492,2,FALSE))</f>
        <v>0.08</v>
      </c>
      <c r="E829" s="15">
        <f>IF(ISNA(VLOOKUP($C829&amp;"_4",[1]roadtype_submitted!$C$2:$D$1492,2,FALSE)),0.08,VLOOKUP($C829&amp;"_4",[1]roadtype_submitted!$C$2:$D$1492,2,FALSE))</f>
        <v>0.08</v>
      </c>
      <c r="F829" s="15" t="str">
        <f>IF(ISNA(VLOOKUP($C829&amp;"_2",[1]roadtype_submitted!$C$2:$D$1492,2,FALSE)),"MOVES","Submitted")</f>
        <v>Submitted</v>
      </c>
      <c r="G829" s="14">
        <f t="shared" si="38"/>
        <v>2</v>
      </c>
    </row>
    <row r="830" spans="1:7" x14ac:dyDescent="0.3">
      <c r="A830" s="16">
        <f t="shared" si="36"/>
        <v>37</v>
      </c>
      <c r="B830" s="18">
        <f t="shared" si="37"/>
        <v>37073</v>
      </c>
      <c r="C830" s="15" t="s">
        <v>3323</v>
      </c>
      <c r="D830" s="15">
        <f>IF(ISNA(VLOOKUP($C830&amp;"_2",[1]roadtype_submitted!$C$2:$D$1492,2,FALSE)),0.08,VLOOKUP($C830&amp;"_2",[1]roadtype_submitted!$C$2:$D$1492,2,FALSE))</f>
        <v>0.08</v>
      </c>
      <c r="E830" s="15">
        <f>IF(ISNA(VLOOKUP($C830&amp;"_4",[1]roadtype_submitted!$C$2:$D$1492,2,FALSE)),0.08,VLOOKUP($C830&amp;"_4",[1]roadtype_submitted!$C$2:$D$1492,2,FALSE))</f>
        <v>0.08</v>
      </c>
      <c r="F830" s="15" t="str">
        <f>IF(ISNA(VLOOKUP($C830&amp;"_2",[1]roadtype_submitted!$C$2:$D$1492,2,FALSE)),"MOVES","Submitted")</f>
        <v>Submitted</v>
      </c>
      <c r="G830" s="14">
        <f t="shared" si="38"/>
        <v>2</v>
      </c>
    </row>
    <row r="831" spans="1:7" x14ac:dyDescent="0.3">
      <c r="A831" s="16">
        <f t="shared" si="36"/>
        <v>37</v>
      </c>
      <c r="B831" s="18">
        <f t="shared" si="37"/>
        <v>37075</v>
      </c>
      <c r="C831" s="15" t="s">
        <v>3324</v>
      </c>
      <c r="D831" s="15">
        <f>IF(ISNA(VLOOKUP($C831&amp;"_2",[1]roadtype_submitted!$C$2:$D$1492,2,FALSE)),0.08,VLOOKUP($C831&amp;"_2",[1]roadtype_submitted!$C$2:$D$1492,2,FALSE))</f>
        <v>0.08</v>
      </c>
      <c r="E831" s="15">
        <f>IF(ISNA(VLOOKUP($C831&amp;"_4",[1]roadtype_submitted!$C$2:$D$1492,2,FALSE)),0.08,VLOOKUP($C831&amp;"_4",[1]roadtype_submitted!$C$2:$D$1492,2,FALSE))</f>
        <v>0.08</v>
      </c>
      <c r="F831" s="15" t="str">
        <f>IF(ISNA(VLOOKUP($C831&amp;"_2",[1]roadtype_submitted!$C$2:$D$1492,2,FALSE)),"MOVES","Submitted")</f>
        <v>Submitted</v>
      </c>
      <c r="G831" s="14">
        <f t="shared" si="38"/>
        <v>2</v>
      </c>
    </row>
    <row r="832" spans="1:7" x14ac:dyDescent="0.3">
      <c r="A832" s="16">
        <f t="shared" si="36"/>
        <v>37</v>
      </c>
      <c r="B832" s="18">
        <f t="shared" si="37"/>
        <v>37077</v>
      </c>
      <c r="C832" s="15" t="s">
        <v>3325</v>
      </c>
      <c r="D832" s="15">
        <f>IF(ISNA(VLOOKUP($C832&amp;"_2",[1]roadtype_submitted!$C$2:$D$1492,2,FALSE)),0.08,VLOOKUP($C832&amp;"_2",[1]roadtype_submitted!$C$2:$D$1492,2,FALSE))</f>
        <v>0.08</v>
      </c>
      <c r="E832" s="15">
        <f>IF(ISNA(VLOOKUP($C832&amp;"_4",[1]roadtype_submitted!$C$2:$D$1492,2,FALSE)),0.08,VLOOKUP($C832&amp;"_4",[1]roadtype_submitted!$C$2:$D$1492,2,FALSE))</f>
        <v>0.08</v>
      </c>
      <c r="F832" s="15" t="str">
        <f>IF(ISNA(VLOOKUP($C832&amp;"_2",[1]roadtype_submitted!$C$2:$D$1492,2,FALSE)),"MOVES","Submitted")</f>
        <v>Submitted</v>
      </c>
      <c r="G832" s="14">
        <f t="shared" si="38"/>
        <v>2</v>
      </c>
    </row>
    <row r="833" spans="1:7" x14ac:dyDescent="0.3">
      <c r="A833" s="16">
        <f t="shared" si="36"/>
        <v>37</v>
      </c>
      <c r="B833" s="18">
        <f t="shared" si="37"/>
        <v>37079</v>
      </c>
      <c r="C833" s="15" t="s">
        <v>3326</v>
      </c>
      <c r="D833" s="15">
        <f>IF(ISNA(VLOOKUP($C833&amp;"_2",[1]roadtype_submitted!$C$2:$D$1492,2,FALSE)),0.08,VLOOKUP($C833&amp;"_2",[1]roadtype_submitted!$C$2:$D$1492,2,FALSE))</f>
        <v>0.08</v>
      </c>
      <c r="E833" s="15">
        <f>IF(ISNA(VLOOKUP($C833&amp;"_4",[1]roadtype_submitted!$C$2:$D$1492,2,FALSE)),0.08,VLOOKUP($C833&amp;"_4",[1]roadtype_submitted!$C$2:$D$1492,2,FALSE))</f>
        <v>0.08</v>
      </c>
      <c r="F833" s="15" t="str">
        <f>IF(ISNA(VLOOKUP($C833&amp;"_2",[1]roadtype_submitted!$C$2:$D$1492,2,FALSE)),"MOVES","Submitted")</f>
        <v>Submitted</v>
      </c>
      <c r="G833" s="14">
        <f t="shared" si="38"/>
        <v>2</v>
      </c>
    </row>
    <row r="834" spans="1:7" x14ac:dyDescent="0.3">
      <c r="A834" s="16">
        <f t="shared" si="36"/>
        <v>37</v>
      </c>
      <c r="B834" s="18">
        <f t="shared" si="37"/>
        <v>37081</v>
      </c>
      <c r="C834" s="15" t="s">
        <v>3327</v>
      </c>
      <c r="D834" s="15">
        <f>IF(ISNA(VLOOKUP($C834&amp;"_2",[1]roadtype_submitted!$C$2:$D$1492,2,FALSE)),0.08,VLOOKUP($C834&amp;"_2",[1]roadtype_submitted!$C$2:$D$1492,2,FALSE))</f>
        <v>0.08</v>
      </c>
      <c r="E834" s="15">
        <f>IF(ISNA(VLOOKUP($C834&amp;"_4",[1]roadtype_submitted!$C$2:$D$1492,2,FALSE)),0.08,VLOOKUP($C834&amp;"_4",[1]roadtype_submitted!$C$2:$D$1492,2,FALSE))</f>
        <v>0.08</v>
      </c>
      <c r="F834" s="15" t="str">
        <f>IF(ISNA(VLOOKUP($C834&amp;"_2",[1]roadtype_submitted!$C$2:$D$1492,2,FALSE)),"MOVES","Submitted")</f>
        <v>Submitted</v>
      </c>
      <c r="G834" s="14">
        <f t="shared" si="38"/>
        <v>2</v>
      </c>
    </row>
    <row r="835" spans="1:7" x14ac:dyDescent="0.3">
      <c r="A835" s="16">
        <f t="shared" si="36"/>
        <v>37</v>
      </c>
      <c r="B835" s="18">
        <f t="shared" si="37"/>
        <v>37083</v>
      </c>
      <c r="C835" s="15" t="s">
        <v>3328</v>
      </c>
      <c r="D835" s="15">
        <f>IF(ISNA(VLOOKUP($C835&amp;"_2",[1]roadtype_submitted!$C$2:$D$1492,2,FALSE)),0.08,VLOOKUP($C835&amp;"_2",[1]roadtype_submitted!$C$2:$D$1492,2,FALSE))</f>
        <v>0.08</v>
      </c>
      <c r="E835" s="15">
        <f>IF(ISNA(VLOOKUP($C835&amp;"_4",[1]roadtype_submitted!$C$2:$D$1492,2,FALSE)),0.08,VLOOKUP($C835&amp;"_4",[1]roadtype_submitted!$C$2:$D$1492,2,FALSE))</f>
        <v>0.08</v>
      </c>
      <c r="F835" s="15" t="str">
        <f>IF(ISNA(VLOOKUP($C835&amp;"_2",[1]roadtype_submitted!$C$2:$D$1492,2,FALSE)),"MOVES","Submitted")</f>
        <v>Submitted</v>
      </c>
      <c r="G835" s="14">
        <f t="shared" si="38"/>
        <v>2</v>
      </c>
    </row>
    <row r="836" spans="1:7" x14ac:dyDescent="0.3">
      <c r="A836" s="16">
        <f t="shared" si="36"/>
        <v>37</v>
      </c>
      <c r="B836" s="18">
        <f t="shared" si="37"/>
        <v>37085</v>
      </c>
      <c r="C836" s="15" t="s">
        <v>3329</v>
      </c>
      <c r="D836" s="15">
        <f>IF(ISNA(VLOOKUP($C836&amp;"_2",[1]roadtype_submitted!$C$2:$D$1492,2,FALSE)),0.08,VLOOKUP($C836&amp;"_2",[1]roadtype_submitted!$C$2:$D$1492,2,FALSE))</f>
        <v>0.08</v>
      </c>
      <c r="E836" s="15">
        <f>IF(ISNA(VLOOKUP($C836&amp;"_4",[1]roadtype_submitted!$C$2:$D$1492,2,FALSE)),0.08,VLOOKUP($C836&amp;"_4",[1]roadtype_submitted!$C$2:$D$1492,2,FALSE))</f>
        <v>0.08</v>
      </c>
      <c r="F836" s="15" t="str">
        <f>IF(ISNA(VLOOKUP($C836&amp;"_2",[1]roadtype_submitted!$C$2:$D$1492,2,FALSE)),"MOVES","Submitted")</f>
        <v>Submitted</v>
      </c>
      <c r="G836" s="14">
        <f t="shared" si="38"/>
        <v>2</v>
      </c>
    </row>
    <row r="837" spans="1:7" x14ac:dyDescent="0.3">
      <c r="A837" s="16">
        <f t="shared" si="36"/>
        <v>37</v>
      </c>
      <c r="B837" s="18">
        <f t="shared" si="37"/>
        <v>37087</v>
      </c>
      <c r="C837" s="15" t="s">
        <v>3330</v>
      </c>
      <c r="D837" s="15">
        <f>IF(ISNA(VLOOKUP($C837&amp;"_2",[1]roadtype_submitted!$C$2:$D$1492,2,FALSE)),0.08,VLOOKUP($C837&amp;"_2",[1]roadtype_submitted!$C$2:$D$1492,2,FALSE))</f>
        <v>0.08</v>
      </c>
      <c r="E837" s="15">
        <f>IF(ISNA(VLOOKUP($C837&amp;"_4",[1]roadtype_submitted!$C$2:$D$1492,2,FALSE)),0.08,VLOOKUP($C837&amp;"_4",[1]roadtype_submitted!$C$2:$D$1492,2,FALSE))</f>
        <v>0.08</v>
      </c>
      <c r="F837" s="15" t="str">
        <f>IF(ISNA(VLOOKUP($C837&amp;"_2",[1]roadtype_submitted!$C$2:$D$1492,2,FALSE)),"MOVES","Submitted")</f>
        <v>Submitted</v>
      </c>
      <c r="G837" s="14">
        <f t="shared" si="38"/>
        <v>2</v>
      </c>
    </row>
    <row r="838" spans="1:7" x14ac:dyDescent="0.3">
      <c r="A838" s="16">
        <f t="shared" ref="A838:A901" si="39">TRUNC(B838/1000,0)</f>
        <v>37</v>
      </c>
      <c r="B838" s="18">
        <f t="shared" ref="B838:B901" si="40">MID(C838,2,5)*1</f>
        <v>37089</v>
      </c>
      <c r="C838" s="15" t="s">
        <v>3331</v>
      </c>
      <c r="D838" s="15">
        <f>IF(ISNA(VLOOKUP($C838&amp;"_2",[1]roadtype_submitted!$C$2:$D$1492,2,FALSE)),0.08,VLOOKUP($C838&amp;"_2",[1]roadtype_submitted!$C$2:$D$1492,2,FALSE))</f>
        <v>0.08</v>
      </c>
      <c r="E838" s="15">
        <f>IF(ISNA(VLOOKUP($C838&amp;"_4",[1]roadtype_submitted!$C$2:$D$1492,2,FALSE)),0.08,VLOOKUP($C838&amp;"_4",[1]roadtype_submitted!$C$2:$D$1492,2,FALSE))</f>
        <v>0.08</v>
      </c>
      <c r="F838" s="15" t="str">
        <f>IF(ISNA(VLOOKUP($C838&amp;"_2",[1]roadtype_submitted!$C$2:$D$1492,2,FALSE)),"MOVES","Submitted")</f>
        <v>Submitted</v>
      </c>
      <c r="G838" s="14">
        <f t="shared" ref="G838:G901" si="41">VLOOKUP(E838,$I$14:$J$19,2,TRUE)</f>
        <v>2</v>
      </c>
    </row>
    <row r="839" spans="1:7" x14ac:dyDescent="0.3">
      <c r="A839" s="16">
        <f t="shared" si="39"/>
        <v>37</v>
      </c>
      <c r="B839" s="18">
        <f t="shared" si="40"/>
        <v>37091</v>
      </c>
      <c r="C839" s="15" t="s">
        <v>3332</v>
      </c>
      <c r="D839" s="15">
        <f>IF(ISNA(VLOOKUP($C839&amp;"_2",[1]roadtype_submitted!$C$2:$D$1492,2,FALSE)),0.08,VLOOKUP($C839&amp;"_2",[1]roadtype_submitted!$C$2:$D$1492,2,FALSE))</f>
        <v>0.08</v>
      </c>
      <c r="E839" s="15">
        <f>IF(ISNA(VLOOKUP($C839&amp;"_4",[1]roadtype_submitted!$C$2:$D$1492,2,FALSE)),0.08,VLOOKUP($C839&amp;"_4",[1]roadtype_submitted!$C$2:$D$1492,2,FALSE))</f>
        <v>0.08</v>
      </c>
      <c r="F839" s="15" t="str">
        <f>IF(ISNA(VLOOKUP($C839&amp;"_2",[1]roadtype_submitted!$C$2:$D$1492,2,FALSE)),"MOVES","Submitted")</f>
        <v>Submitted</v>
      </c>
      <c r="G839" s="14">
        <f t="shared" si="41"/>
        <v>2</v>
      </c>
    </row>
    <row r="840" spans="1:7" x14ac:dyDescent="0.3">
      <c r="A840" s="16">
        <f t="shared" si="39"/>
        <v>37</v>
      </c>
      <c r="B840" s="18">
        <f t="shared" si="40"/>
        <v>37093</v>
      </c>
      <c r="C840" s="15" t="s">
        <v>3333</v>
      </c>
      <c r="D840" s="15">
        <f>IF(ISNA(VLOOKUP($C840&amp;"_2",[1]roadtype_submitted!$C$2:$D$1492,2,FALSE)),0.08,VLOOKUP($C840&amp;"_2",[1]roadtype_submitted!$C$2:$D$1492,2,FALSE))</f>
        <v>0.08</v>
      </c>
      <c r="E840" s="15">
        <f>IF(ISNA(VLOOKUP($C840&amp;"_4",[1]roadtype_submitted!$C$2:$D$1492,2,FALSE)),0.08,VLOOKUP($C840&amp;"_4",[1]roadtype_submitted!$C$2:$D$1492,2,FALSE))</f>
        <v>0.08</v>
      </c>
      <c r="F840" s="15" t="str">
        <f>IF(ISNA(VLOOKUP($C840&amp;"_2",[1]roadtype_submitted!$C$2:$D$1492,2,FALSE)),"MOVES","Submitted")</f>
        <v>Submitted</v>
      </c>
      <c r="G840" s="14">
        <f t="shared" si="41"/>
        <v>2</v>
      </c>
    </row>
    <row r="841" spans="1:7" x14ac:dyDescent="0.3">
      <c r="A841" s="16">
        <f t="shared" si="39"/>
        <v>37</v>
      </c>
      <c r="B841" s="18">
        <f t="shared" si="40"/>
        <v>37095</v>
      </c>
      <c r="C841" s="15" t="s">
        <v>3334</v>
      </c>
      <c r="D841" s="15">
        <f>IF(ISNA(VLOOKUP($C841&amp;"_2",[1]roadtype_submitted!$C$2:$D$1492,2,FALSE)),0.08,VLOOKUP($C841&amp;"_2",[1]roadtype_submitted!$C$2:$D$1492,2,FALSE))</f>
        <v>0.08</v>
      </c>
      <c r="E841" s="15">
        <f>IF(ISNA(VLOOKUP($C841&amp;"_4",[1]roadtype_submitted!$C$2:$D$1492,2,FALSE)),0.08,VLOOKUP($C841&amp;"_4",[1]roadtype_submitted!$C$2:$D$1492,2,FALSE))</f>
        <v>0.08</v>
      </c>
      <c r="F841" s="15" t="str">
        <f>IF(ISNA(VLOOKUP($C841&amp;"_2",[1]roadtype_submitted!$C$2:$D$1492,2,FALSE)),"MOVES","Submitted")</f>
        <v>Submitted</v>
      </c>
      <c r="G841" s="14">
        <f t="shared" si="41"/>
        <v>2</v>
      </c>
    </row>
    <row r="842" spans="1:7" x14ac:dyDescent="0.3">
      <c r="A842" s="16">
        <f t="shared" si="39"/>
        <v>37</v>
      </c>
      <c r="B842" s="18">
        <f t="shared" si="40"/>
        <v>37097</v>
      </c>
      <c r="C842" s="15" t="s">
        <v>3335</v>
      </c>
      <c r="D842" s="15">
        <f>IF(ISNA(VLOOKUP($C842&amp;"_2",[1]roadtype_submitted!$C$2:$D$1492,2,FALSE)),0.08,VLOOKUP($C842&amp;"_2",[1]roadtype_submitted!$C$2:$D$1492,2,FALSE))</f>
        <v>0.08</v>
      </c>
      <c r="E842" s="15">
        <f>IF(ISNA(VLOOKUP($C842&amp;"_4",[1]roadtype_submitted!$C$2:$D$1492,2,FALSE)),0.08,VLOOKUP($C842&amp;"_4",[1]roadtype_submitted!$C$2:$D$1492,2,FALSE))</f>
        <v>0.08</v>
      </c>
      <c r="F842" s="15" t="str">
        <f>IF(ISNA(VLOOKUP($C842&amp;"_2",[1]roadtype_submitted!$C$2:$D$1492,2,FALSE)),"MOVES","Submitted")</f>
        <v>Submitted</v>
      </c>
      <c r="G842" s="14">
        <f t="shared" si="41"/>
        <v>2</v>
      </c>
    </row>
    <row r="843" spans="1:7" x14ac:dyDescent="0.3">
      <c r="A843" s="16">
        <f t="shared" si="39"/>
        <v>37</v>
      </c>
      <c r="B843" s="18">
        <f t="shared" si="40"/>
        <v>37099</v>
      </c>
      <c r="C843" s="15" t="s">
        <v>3336</v>
      </c>
      <c r="D843" s="15">
        <f>IF(ISNA(VLOOKUP($C843&amp;"_2",[1]roadtype_submitted!$C$2:$D$1492,2,FALSE)),0.08,VLOOKUP($C843&amp;"_2",[1]roadtype_submitted!$C$2:$D$1492,2,FALSE))</f>
        <v>0.08</v>
      </c>
      <c r="E843" s="15">
        <f>IF(ISNA(VLOOKUP($C843&amp;"_4",[1]roadtype_submitted!$C$2:$D$1492,2,FALSE)),0.08,VLOOKUP($C843&amp;"_4",[1]roadtype_submitted!$C$2:$D$1492,2,FALSE))</f>
        <v>0.08</v>
      </c>
      <c r="F843" s="15" t="str">
        <f>IF(ISNA(VLOOKUP($C843&amp;"_2",[1]roadtype_submitted!$C$2:$D$1492,2,FALSE)),"MOVES","Submitted")</f>
        <v>Submitted</v>
      </c>
      <c r="G843" s="14">
        <f t="shared" si="41"/>
        <v>2</v>
      </c>
    </row>
    <row r="844" spans="1:7" x14ac:dyDescent="0.3">
      <c r="A844" s="16">
        <f t="shared" si="39"/>
        <v>37</v>
      </c>
      <c r="B844" s="18">
        <f t="shared" si="40"/>
        <v>37101</v>
      </c>
      <c r="C844" s="15" t="s">
        <v>3337</v>
      </c>
      <c r="D844" s="15">
        <f>IF(ISNA(VLOOKUP($C844&amp;"_2",[1]roadtype_submitted!$C$2:$D$1492,2,FALSE)),0.08,VLOOKUP($C844&amp;"_2",[1]roadtype_submitted!$C$2:$D$1492,2,FALSE))</f>
        <v>0.08</v>
      </c>
      <c r="E844" s="15">
        <f>IF(ISNA(VLOOKUP($C844&amp;"_4",[1]roadtype_submitted!$C$2:$D$1492,2,FALSE)),0.08,VLOOKUP($C844&amp;"_4",[1]roadtype_submitted!$C$2:$D$1492,2,FALSE))</f>
        <v>0.08</v>
      </c>
      <c r="F844" s="15" t="str">
        <f>IF(ISNA(VLOOKUP($C844&amp;"_2",[1]roadtype_submitted!$C$2:$D$1492,2,FALSE)),"MOVES","Submitted")</f>
        <v>Submitted</v>
      </c>
      <c r="G844" s="14">
        <f t="shared" si="41"/>
        <v>2</v>
      </c>
    </row>
    <row r="845" spans="1:7" x14ac:dyDescent="0.3">
      <c r="A845" s="16">
        <f t="shared" si="39"/>
        <v>37</v>
      </c>
      <c r="B845" s="18">
        <f t="shared" si="40"/>
        <v>37103</v>
      </c>
      <c r="C845" s="15" t="s">
        <v>3338</v>
      </c>
      <c r="D845" s="15">
        <f>IF(ISNA(VLOOKUP($C845&amp;"_2",[1]roadtype_submitted!$C$2:$D$1492,2,FALSE)),0.08,VLOOKUP($C845&amp;"_2",[1]roadtype_submitted!$C$2:$D$1492,2,FALSE))</f>
        <v>0.08</v>
      </c>
      <c r="E845" s="15">
        <f>IF(ISNA(VLOOKUP($C845&amp;"_4",[1]roadtype_submitted!$C$2:$D$1492,2,FALSE)),0.08,VLOOKUP($C845&amp;"_4",[1]roadtype_submitted!$C$2:$D$1492,2,FALSE))</f>
        <v>0.08</v>
      </c>
      <c r="F845" s="15" t="str">
        <f>IF(ISNA(VLOOKUP($C845&amp;"_2",[1]roadtype_submitted!$C$2:$D$1492,2,FALSE)),"MOVES","Submitted")</f>
        <v>Submitted</v>
      </c>
      <c r="G845" s="14">
        <f t="shared" si="41"/>
        <v>2</v>
      </c>
    </row>
    <row r="846" spans="1:7" x14ac:dyDescent="0.3">
      <c r="A846" s="16">
        <f t="shared" si="39"/>
        <v>37</v>
      </c>
      <c r="B846" s="18">
        <f t="shared" si="40"/>
        <v>37105</v>
      </c>
      <c r="C846" s="15" t="s">
        <v>3339</v>
      </c>
      <c r="D846" s="15">
        <f>IF(ISNA(VLOOKUP($C846&amp;"_2",[1]roadtype_submitted!$C$2:$D$1492,2,FALSE)),0.08,VLOOKUP($C846&amp;"_2",[1]roadtype_submitted!$C$2:$D$1492,2,FALSE))</f>
        <v>0.08</v>
      </c>
      <c r="E846" s="15">
        <f>IF(ISNA(VLOOKUP($C846&amp;"_4",[1]roadtype_submitted!$C$2:$D$1492,2,FALSE)),0.08,VLOOKUP($C846&amp;"_4",[1]roadtype_submitted!$C$2:$D$1492,2,FALSE))</f>
        <v>0.08</v>
      </c>
      <c r="F846" s="15" t="str">
        <f>IF(ISNA(VLOOKUP($C846&amp;"_2",[1]roadtype_submitted!$C$2:$D$1492,2,FALSE)),"MOVES","Submitted")</f>
        <v>Submitted</v>
      </c>
      <c r="G846" s="14">
        <f t="shared" si="41"/>
        <v>2</v>
      </c>
    </row>
    <row r="847" spans="1:7" x14ac:dyDescent="0.3">
      <c r="A847" s="16">
        <f t="shared" si="39"/>
        <v>37</v>
      </c>
      <c r="B847" s="18">
        <f t="shared" si="40"/>
        <v>37107</v>
      </c>
      <c r="C847" s="15" t="s">
        <v>3340</v>
      </c>
      <c r="D847" s="15">
        <f>IF(ISNA(VLOOKUP($C847&amp;"_2",[1]roadtype_submitted!$C$2:$D$1492,2,FALSE)),0.08,VLOOKUP($C847&amp;"_2",[1]roadtype_submitted!$C$2:$D$1492,2,FALSE))</f>
        <v>0.08</v>
      </c>
      <c r="E847" s="15">
        <f>IF(ISNA(VLOOKUP($C847&amp;"_4",[1]roadtype_submitted!$C$2:$D$1492,2,FALSE)),0.08,VLOOKUP($C847&amp;"_4",[1]roadtype_submitted!$C$2:$D$1492,2,FALSE))</f>
        <v>0.08</v>
      </c>
      <c r="F847" s="15" t="str">
        <f>IF(ISNA(VLOOKUP($C847&amp;"_2",[1]roadtype_submitted!$C$2:$D$1492,2,FALSE)),"MOVES","Submitted")</f>
        <v>Submitted</v>
      </c>
      <c r="G847" s="14">
        <f t="shared" si="41"/>
        <v>2</v>
      </c>
    </row>
    <row r="848" spans="1:7" x14ac:dyDescent="0.3">
      <c r="A848" s="16">
        <f t="shared" si="39"/>
        <v>37</v>
      </c>
      <c r="B848" s="18">
        <f t="shared" si="40"/>
        <v>37109</v>
      </c>
      <c r="C848" s="15" t="s">
        <v>3341</v>
      </c>
      <c r="D848" s="15">
        <f>IF(ISNA(VLOOKUP($C848&amp;"_2",[1]roadtype_submitted!$C$2:$D$1492,2,FALSE)),0.08,VLOOKUP($C848&amp;"_2",[1]roadtype_submitted!$C$2:$D$1492,2,FALSE))</f>
        <v>0.08</v>
      </c>
      <c r="E848" s="15">
        <f>IF(ISNA(VLOOKUP($C848&amp;"_4",[1]roadtype_submitted!$C$2:$D$1492,2,FALSE)),0.08,VLOOKUP($C848&amp;"_4",[1]roadtype_submitted!$C$2:$D$1492,2,FALSE))</f>
        <v>0.08</v>
      </c>
      <c r="F848" s="15" t="str">
        <f>IF(ISNA(VLOOKUP($C848&amp;"_2",[1]roadtype_submitted!$C$2:$D$1492,2,FALSE)),"MOVES","Submitted")</f>
        <v>Submitted</v>
      </c>
      <c r="G848" s="14">
        <f t="shared" si="41"/>
        <v>2</v>
      </c>
    </row>
    <row r="849" spans="1:7" x14ac:dyDescent="0.3">
      <c r="A849" s="16">
        <f t="shared" si="39"/>
        <v>37</v>
      </c>
      <c r="B849" s="18">
        <f t="shared" si="40"/>
        <v>37111</v>
      </c>
      <c r="C849" s="15" t="s">
        <v>3342</v>
      </c>
      <c r="D849" s="15">
        <f>IF(ISNA(VLOOKUP($C849&amp;"_2",[1]roadtype_submitted!$C$2:$D$1492,2,FALSE)),0.08,VLOOKUP($C849&amp;"_2",[1]roadtype_submitted!$C$2:$D$1492,2,FALSE))</f>
        <v>0.08</v>
      </c>
      <c r="E849" s="15">
        <f>IF(ISNA(VLOOKUP($C849&amp;"_4",[1]roadtype_submitted!$C$2:$D$1492,2,FALSE)),0.08,VLOOKUP($C849&amp;"_4",[1]roadtype_submitted!$C$2:$D$1492,2,FALSE))</f>
        <v>0.08</v>
      </c>
      <c r="F849" s="15" t="str">
        <f>IF(ISNA(VLOOKUP($C849&amp;"_2",[1]roadtype_submitted!$C$2:$D$1492,2,FALSE)),"MOVES","Submitted")</f>
        <v>Submitted</v>
      </c>
      <c r="G849" s="14">
        <f t="shared" si="41"/>
        <v>2</v>
      </c>
    </row>
    <row r="850" spans="1:7" x14ac:dyDescent="0.3">
      <c r="A850" s="16">
        <f t="shared" si="39"/>
        <v>37</v>
      </c>
      <c r="B850" s="18">
        <f t="shared" si="40"/>
        <v>37113</v>
      </c>
      <c r="C850" s="15" t="s">
        <v>3343</v>
      </c>
      <c r="D850" s="15">
        <f>IF(ISNA(VLOOKUP($C850&amp;"_2",[1]roadtype_submitted!$C$2:$D$1492,2,FALSE)),0.08,VLOOKUP($C850&amp;"_2",[1]roadtype_submitted!$C$2:$D$1492,2,FALSE))</f>
        <v>0.08</v>
      </c>
      <c r="E850" s="15">
        <f>IF(ISNA(VLOOKUP($C850&amp;"_4",[1]roadtype_submitted!$C$2:$D$1492,2,FALSE)),0.08,VLOOKUP($C850&amp;"_4",[1]roadtype_submitted!$C$2:$D$1492,2,FALSE))</f>
        <v>0.08</v>
      </c>
      <c r="F850" s="15" t="str">
        <f>IF(ISNA(VLOOKUP($C850&amp;"_2",[1]roadtype_submitted!$C$2:$D$1492,2,FALSE)),"MOVES","Submitted")</f>
        <v>Submitted</v>
      </c>
      <c r="G850" s="14">
        <f t="shared" si="41"/>
        <v>2</v>
      </c>
    </row>
    <row r="851" spans="1:7" x14ac:dyDescent="0.3">
      <c r="A851" s="16">
        <f t="shared" si="39"/>
        <v>37</v>
      </c>
      <c r="B851" s="18">
        <f t="shared" si="40"/>
        <v>37115</v>
      </c>
      <c r="C851" s="15" t="s">
        <v>3344</v>
      </c>
      <c r="D851" s="15">
        <f>IF(ISNA(VLOOKUP($C851&amp;"_2",[1]roadtype_submitted!$C$2:$D$1492,2,FALSE)),0.08,VLOOKUP($C851&amp;"_2",[1]roadtype_submitted!$C$2:$D$1492,2,FALSE))</f>
        <v>0.08</v>
      </c>
      <c r="E851" s="15">
        <f>IF(ISNA(VLOOKUP($C851&amp;"_4",[1]roadtype_submitted!$C$2:$D$1492,2,FALSE)),0.08,VLOOKUP($C851&amp;"_4",[1]roadtype_submitted!$C$2:$D$1492,2,FALSE))</f>
        <v>0.08</v>
      </c>
      <c r="F851" s="15" t="str">
        <f>IF(ISNA(VLOOKUP($C851&amp;"_2",[1]roadtype_submitted!$C$2:$D$1492,2,FALSE)),"MOVES","Submitted")</f>
        <v>Submitted</v>
      </c>
      <c r="G851" s="14">
        <f t="shared" si="41"/>
        <v>2</v>
      </c>
    </row>
    <row r="852" spans="1:7" x14ac:dyDescent="0.3">
      <c r="A852" s="16">
        <f t="shared" si="39"/>
        <v>37</v>
      </c>
      <c r="B852" s="18">
        <f t="shared" si="40"/>
        <v>37117</v>
      </c>
      <c r="C852" s="15" t="s">
        <v>3345</v>
      </c>
      <c r="D852" s="15">
        <f>IF(ISNA(VLOOKUP($C852&amp;"_2",[1]roadtype_submitted!$C$2:$D$1492,2,FALSE)),0.08,VLOOKUP($C852&amp;"_2",[1]roadtype_submitted!$C$2:$D$1492,2,FALSE))</f>
        <v>0.08</v>
      </c>
      <c r="E852" s="15">
        <f>IF(ISNA(VLOOKUP($C852&amp;"_4",[1]roadtype_submitted!$C$2:$D$1492,2,FALSE)),0.08,VLOOKUP($C852&amp;"_4",[1]roadtype_submitted!$C$2:$D$1492,2,FALSE))</f>
        <v>0.08</v>
      </c>
      <c r="F852" s="15" t="str">
        <f>IF(ISNA(VLOOKUP($C852&amp;"_2",[1]roadtype_submitted!$C$2:$D$1492,2,FALSE)),"MOVES","Submitted")</f>
        <v>Submitted</v>
      </c>
      <c r="G852" s="14">
        <f t="shared" si="41"/>
        <v>2</v>
      </c>
    </row>
    <row r="853" spans="1:7" x14ac:dyDescent="0.3">
      <c r="A853" s="16">
        <f t="shared" si="39"/>
        <v>37</v>
      </c>
      <c r="B853" s="18">
        <f t="shared" si="40"/>
        <v>37119</v>
      </c>
      <c r="C853" s="15" t="s">
        <v>3346</v>
      </c>
      <c r="D853" s="15">
        <f>IF(ISNA(VLOOKUP($C853&amp;"_2",[1]roadtype_submitted!$C$2:$D$1492,2,FALSE)),0.08,VLOOKUP($C853&amp;"_2",[1]roadtype_submitted!$C$2:$D$1492,2,FALSE))</f>
        <v>0.08</v>
      </c>
      <c r="E853" s="15">
        <f>IF(ISNA(VLOOKUP($C853&amp;"_4",[1]roadtype_submitted!$C$2:$D$1492,2,FALSE)),0.08,VLOOKUP($C853&amp;"_4",[1]roadtype_submitted!$C$2:$D$1492,2,FALSE))</f>
        <v>0.08</v>
      </c>
      <c r="F853" s="15" t="str">
        <f>IF(ISNA(VLOOKUP($C853&amp;"_2",[1]roadtype_submitted!$C$2:$D$1492,2,FALSE)),"MOVES","Submitted")</f>
        <v>Submitted</v>
      </c>
      <c r="G853" s="14">
        <f t="shared" si="41"/>
        <v>2</v>
      </c>
    </row>
    <row r="854" spans="1:7" x14ac:dyDescent="0.3">
      <c r="A854" s="16">
        <f t="shared" si="39"/>
        <v>37</v>
      </c>
      <c r="B854" s="18">
        <f t="shared" si="40"/>
        <v>37121</v>
      </c>
      <c r="C854" s="15" t="s">
        <v>3347</v>
      </c>
      <c r="D854" s="15">
        <f>IF(ISNA(VLOOKUP($C854&amp;"_2",[1]roadtype_submitted!$C$2:$D$1492,2,FALSE)),0.08,VLOOKUP($C854&amp;"_2",[1]roadtype_submitted!$C$2:$D$1492,2,FALSE))</f>
        <v>0.08</v>
      </c>
      <c r="E854" s="15">
        <f>IF(ISNA(VLOOKUP($C854&amp;"_4",[1]roadtype_submitted!$C$2:$D$1492,2,FALSE)),0.08,VLOOKUP($C854&amp;"_4",[1]roadtype_submitted!$C$2:$D$1492,2,FALSE))</f>
        <v>0.08</v>
      </c>
      <c r="F854" s="15" t="str">
        <f>IF(ISNA(VLOOKUP($C854&amp;"_2",[1]roadtype_submitted!$C$2:$D$1492,2,FALSE)),"MOVES","Submitted")</f>
        <v>Submitted</v>
      </c>
      <c r="G854" s="14">
        <f t="shared" si="41"/>
        <v>2</v>
      </c>
    </row>
    <row r="855" spans="1:7" x14ac:dyDescent="0.3">
      <c r="A855" s="16">
        <f t="shared" si="39"/>
        <v>37</v>
      </c>
      <c r="B855" s="18">
        <f t="shared" si="40"/>
        <v>37123</v>
      </c>
      <c r="C855" s="15" t="s">
        <v>3348</v>
      </c>
      <c r="D855" s="15">
        <f>IF(ISNA(VLOOKUP($C855&amp;"_2",[1]roadtype_submitted!$C$2:$D$1492,2,FALSE)),0.08,VLOOKUP($C855&amp;"_2",[1]roadtype_submitted!$C$2:$D$1492,2,FALSE))</f>
        <v>0.08</v>
      </c>
      <c r="E855" s="15">
        <f>IF(ISNA(VLOOKUP($C855&amp;"_4",[1]roadtype_submitted!$C$2:$D$1492,2,FALSE)),0.08,VLOOKUP($C855&amp;"_4",[1]roadtype_submitted!$C$2:$D$1492,2,FALSE))</f>
        <v>0.08</v>
      </c>
      <c r="F855" s="15" t="str">
        <f>IF(ISNA(VLOOKUP($C855&amp;"_2",[1]roadtype_submitted!$C$2:$D$1492,2,FALSE)),"MOVES","Submitted")</f>
        <v>Submitted</v>
      </c>
      <c r="G855" s="14">
        <f t="shared" si="41"/>
        <v>2</v>
      </c>
    </row>
    <row r="856" spans="1:7" x14ac:dyDescent="0.3">
      <c r="A856" s="16">
        <f t="shared" si="39"/>
        <v>37</v>
      </c>
      <c r="B856" s="18">
        <f t="shared" si="40"/>
        <v>37125</v>
      </c>
      <c r="C856" s="15" t="s">
        <v>3349</v>
      </c>
      <c r="D856" s="15">
        <f>IF(ISNA(VLOOKUP($C856&amp;"_2",[1]roadtype_submitted!$C$2:$D$1492,2,FALSE)),0.08,VLOOKUP($C856&amp;"_2",[1]roadtype_submitted!$C$2:$D$1492,2,FALSE))</f>
        <v>0.08</v>
      </c>
      <c r="E856" s="15">
        <f>IF(ISNA(VLOOKUP($C856&amp;"_4",[1]roadtype_submitted!$C$2:$D$1492,2,FALSE)),0.08,VLOOKUP($C856&amp;"_4",[1]roadtype_submitted!$C$2:$D$1492,2,FALSE))</f>
        <v>0.08</v>
      </c>
      <c r="F856" s="15" t="str">
        <f>IF(ISNA(VLOOKUP($C856&amp;"_2",[1]roadtype_submitted!$C$2:$D$1492,2,FALSE)),"MOVES","Submitted")</f>
        <v>Submitted</v>
      </c>
      <c r="G856" s="14">
        <f t="shared" si="41"/>
        <v>2</v>
      </c>
    </row>
    <row r="857" spans="1:7" x14ac:dyDescent="0.3">
      <c r="A857" s="16">
        <f t="shared" si="39"/>
        <v>37</v>
      </c>
      <c r="B857" s="18">
        <f t="shared" si="40"/>
        <v>37127</v>
      </c>
      <c r="C857" s="15" t="s">
        <v>3350</v>
      </c>
      <c r="D857" s="15">
        <f>IF(ISNA(VLOOKUP($C857&amp;"_2",[1]roadtype_submitted!$C$2:$D$1492,2,FALSE)),0.08,VLOOKUP($C857&amp;"_2",[1]roadtype_submitted!$C$2:$D$1492,2,FALSE))</f>
        <v>0.08</v>
      </c>
      <c r="E857" s="15">
        <f>IF(ISNA(VLOOKUP($C857&amp;"_4",[1]roadtype_submitted!$C$2:$D$1492,2,FALSE)),0.08,VLOOKUP($C857&amp;"_4",[1]roadtype_submitted!$C$2:$D$1492,2,FALSE))</f>
        <v>0.08</v>
      </c>
      <c r="F857" s="15" t="str">
        <f>IF(ISNA(VLOOKUP($C857&amp;"_2",[1]roadtype_submitted!$C$2:$D$1492,2,FALSE)),"MOVES","Submitted")</f>
        <v>Submitted</v>
      </c>
      <c r="G857" s="14">
        <f t="shared" si="41"/>
        <v>2</v>
      </c>
    </row>
    <row r="858" spans="1:7" x14ac:dyDescent="0.3">
      <c r="A858" s="16">
        <f t="shared" si="39"/>
        <v>37</v>
      </c>
      <c r="B858" s="18">
        <f t="shared" si="40"/>
        <v>37129</v>
      </c>
      <c r="C858" s="15" t="s">
        <v>3351</v>
      </c>
      <c r="D858" s="15">
        <f>IF(ISNA(VLOOKUP($C858&amp;"_2",[1]roadtype_submitted!$C$2:$D$1492,2,FALSE)),0.08,VLOOKUP($C858&amp;"_2",[1]roadtype_submitted!$C$2:$D$1492,2,FALSE))</f>
        <v>0.08</v>
      </c>
      <c r="E858" s="15">
        <f>IF(ISNA(VLOOKUP($C858&amp;"_4",[1]roadtype_submitted!$C$2:$D$1492,2,FALSE)),0.08,VLOOKUP($C858&amp;"_4",[1]roadtype_submitted!$C$2:$D$1492,2,FALSE))</f>
        <v>0.08</v>
      </c>
      <c r="F858" s="15" t="str">
        <f>IF(ISNA(VLOOKUP($C858&amp;"_2",[1]roadtype_submitted!$C$2:$D$1492,2,FALSE)),"MOVES","Submitted")</f>
        <v>Submitted</v>
      </c>
      <c r="G858" s="14">
        <f t="shared" si="41"/>
        <v>2</v>
      </c>
    </row>
    <row r="859" spans="1:7" x14ac:dyDescent="0.3">
      <c r="A859" s="16">
        <f t="shared" si="39"/>
        <v>37</v>
      </c>
      <c r="B859" s="18">
        <f t="shared" si="40"/>
        <v>37131</v>
      </c>
      <c r="C859" s="15" t="s">
        <v>3352</v>
      </c>
      <c r="D859" s="15">
        <f>IF(ISNA(VLOOKUP($C859&amp;"_2",[1]roadtype_submitted!$C$2:$D$1492,2,FALSE)),0.08,VLOOKUP($C859&amp;"_2",[1]roadtype_submitted!$C$2:$D$1492,2,FALSE))</f>
        <v>0.08</v>
      </c>
      <c r="E859" s="15">
        <f>IF(ISNA(VLOOKUP($C859&amp;"_4",[1]roadtype_submitted!$C$2:$D$1492,2,FALSE)),0.08,VLOOKUP($C859&amp;"_4",[1]roadtype_submitted!$C$2:$D$1492,2,FALSE))</f>
        <v>0.08</v>
      </c>
      <c r="F859" s="15" t="str">
        <f>IF(ISNA(VLOOKUP($C859&amp;"_2",[1]roadtype_submitted!$C$2:$D$1492,2,FALSE)),"MOVES","Submitted")</f>
        <v>Submitted</v>
      </c>
      <c r="G859" s="14">
        <f t="shared" si="41"/>
        <v>2</v>
      </c>
    </row>
    <row r="860" spans="1:7" x14ac:dyDescent="0.3">
      <c r="A860" s="16">
        <f t="shared" si="39"/>
        <v>37</v>
      </c>
      <c r="B860" s="18">
        <f t="shared" si="40"/>
        <v>37133</v>
      </c>
      <c r="C860" s="15" t="s">
        <v>3353</v>
      </c>
      <c r="D860" s="15">
        <f>IF(ISNA(VLOOKUP($C860&amp;"_2",[1]roadtype_submitted!$C$2:$D$1492,2,FALSE)),0.08,VLOOKUP($C860&amp;"_2",[1]roadtype_submitted!$C$2:$D$1492,2,FALSE))</f>
        <v>0.08</v>
      </c>
      <c r="E860" s="15">
        <f>IF(ISNA(VLOOKUP($C860&amp;"_4",[1]roadtype_submitted!$C$2:$D$1492,2,FALSE)),0.08,VLOOKUP($C860&amp;"_4",[1]roadtype_submitted!$C$2:$D$1492,2,FALSE))</f>
        <v>0.08</v>
      </c>
      <c r="F860" s="15" t="str">
        <f>IF(ISNA(VLOOKUP($C860&amp;"_2",[1]roadtype_submitted!$C$2:$D$1492,2,FALSE)),"MOVES","Submitted")</f>
        <v>Submitted</v>
      </c>
      <c r="G860" s="14">
        <f t="shared" si="41"/>
        <v>2</v>
      </c>
    </row>
    <row r="861" spans="1:7" x14ac:dyDescent="0.3">
      <c r="A861" s="16">
        <f t="shared" si="39"/>
        <v>37</v>
      </c>
      <c r="B861" s="18">
        <f t="shared" si="40"/>
        <v>37135</v>
      </c>
      <c r="C861" s="15" t="s">
        <v>3354</v>
      </c>
      <c r="D861" s="15">
        <f>IF(ISNA(VLOOKUP($C861&amp;"_2",[1]roadtype_submitted!$C$2:$D$1492,2,FALSE)),0.08,VLOOKUP($C861&amp;"_2",[1]roadtype_submitted!$C$2:$D$1492,2,FALSE))</f>
        <v>0.08</v>
      </c>
      <c r="E861" s="15">
        <f>IF(ISNA(VLOOKUP($C861&amp;"_4",[1]roadtype_submitted!$C$2:$D$1492,2,FALSE)),0.08,VLOOKUP($C861&amp;"_4",[1]roadtype_submitted!$C$2:$D$1492,2,FALSE))</f>
        <v>0.08</v>
      </c>
      <c r="F861" s="15" t="str">
        <f>IF(ISNA(VLOOKUP($C861&amp;"_2",[1]roadtype_submitted!$C$2:$D$1492,2,FALSE)),"MOVES","Submitted")</f>
        <v>Submitted</v>
      </c>
      <c r="G861" s="14">
        <f t="shared" si="41"/>
        <v>2</v>
      </c>
    </row>
    <row r="862" spans="1:7" x14ac:dyDescent="0.3">
      <c r="A862" s="16">
        <f t="shared" si="39"/>
        <v>37</v>
      </c>
      <c r="B862" s="18">
        <f t="shared" si="40"/>
        <v>37137</v>
      </c>
      <c r="C862" s="15" t="s">
        <v>3355</v>
      </c>
      <c r="D862" s="15">
        <f>IF(ISNA(VLOOKUP($C862&amp;"_2",[1]roadtype_submitted!$C$2:$D$1492,2,FALSE)),0.08,VLOOKUP($C862&amp;"_2",[1]roadtype_submitted!$C$2:$D$1492,2,FALSE))</f>
        <v>0.08</v>
      </c>
      <c r="E862" s="15">
        <f>IF(ISNA(VLOOKUP($C862&amp;"_4",[1]roadtype_submitted!$C$2:$D$1492,2,FALSE)),0.08,VLOOKUP($C862&amp;"_4",[1]roadtype_submitted!$C$2:$D$1492,2,FALSE))</f>
        <v>0.08</v>
      </c>
      <c r="F862" s="15" t="str">
        <f>IF(ISNA(VLOOKUP($C862&amp;"_2",[1]roadtype_submitted!$C$2:$D$1492,2,FALSE)),"MOVES","Submitted")</f>
        <v>Submitted</v>
      </c>
      <c r="G862" s="14">
        <f t="shared" si="41"/>
        <v>2</v>
      </c>
    </row>
    <row r="863" spans="1:7" x14ac:dyDescent="0.3">
      <c r="A863" s="16">
        <f t="shared" si="39"/>
        <v>37</v>
      </c>
      <c r="B863" s="18">
        <f t="shared" si="40"/>
        <v>37139</v>
      </c>
      <c r="C863" s="15" t="s">
        <v>3356</v>
      </c>
      <c r="D863" s="15">
        <f>IF(ISNA(VLOOKUP($C863&amp;"_2",[1]roadtype_submitted!$C$2:$D$1492,2,FALSE)),0.08,VLOOKUP($C863&amp;"_2",[1]roadtype_submitted!$C$2:$D$1492,2,FALSE))</f>
        <v>0.08</v>
      </c>
      <c r="E863" s="15">
        <f>IF(ISNA(VLOOKUP($C863&amp;"_4",[1]roadtype_submitted!$C$2:$D$1492,2,FALSE)),0.08,VLOOKUP($C863&amp;"_4",[1]roadtype_submitted!$C$2:$D$1492,2,FALSE))</f>
        <v>0.08</v>
      </c>
      <c r="F863" s="15" t="str">
        <f>IF(ISNA(VLOOKUP($C863&amp;"_2",[1]roadtype_submitted!$C$2:$D$1492,2,FALSE)),"MOVES","Submitted")</f>
        <v>Submitted</v>
      </c>
      <c r="G863" s="14">
        <f t="shared" si="41"/>
        <v>2</v>
      </c>
    </row>
    <row r="864" spans="1:7" x14ac:dyDescent="0.3">
      <c r="A864" s="16">
        <f t="shared" si="39"/>
        <v>37</v>
      </c>
      <c r="B864" s="18">
        <f t="shared" si="40"/>
        <v>37141</v>
      </c>
      <c r="C864" s="15" t="s">
        <v>3357</v>
      </c>
      <c r="D864" s="15">
        <f>IF(ISNA(VLOOKUP($C864&amp;"_2",[1]roadtype_submitted!$C$2:$D$1492,2,FALSE)),0.08,VLOOKUP($C864&amp;"_2",[1]roadtype_submitted!$C$2:$D$1492,2,FALSE))</f>
        <v>0.08</v>
      </c>
      <c r="E864" s="15">
        <f>IF(ISNA(VLOOKUP($C864&amp;"_4",[1]roadtype_submitted!$C$2:$D$1492,2,FALSE)),0.08,VLOOKUP($C864&amp;"_4",[1]roadtype_submitted!$C$2:$D$1492,2,FALSE))</f>
        <v>0.08</v>
      </c>
      <c r="F864" s="15" t="str">
        <f>IF(ISNA(VLOOKUP($C864&amp;"_2",[1]roadtype_submitted!$C$2:$D$1492,2,FALSE)),"MOVES","Submitted")</f>
        <v>Submitted</v>
      </c>
      <c r="G864" s="14">
        <f t="shared" si="41"/>
        <v>2</v>
      </c>
    </row>
    <row r="865" spans="1:7" x14ac:dyDescent="0.3">
      <c r="A865" s="16">
        <f t="shared" si="39"/>
        <v>37</v>
      </c>
      <c r="B865" s="18">
        <f t="shared" si="40"/>
        <v>37143</v>
      </c>
      <c r="C865" s="15" t="s">
        <v>3358</v>
      </c>
      <c r="D865" s="15">
        <f>IF(ISNA(VLOOKUP($C865&amp;"_2",[1]roadtype_submitted!$C$2:$D$1492,2,FALSE)),0.08,VLOOKUP($C865&amp;"_2",[1]roadtype_submitted!$C$2:$D$1492,2,FALSE))</f>
        <v>0.08</v>
      </c>
      <c r="E865" s="15">
        <f>IF(ISNA(VLOOKUP($C865&amp;"_4",[1]roadtype_submitted!$C$2:$D$1492,2,FALSE)),0.08,VLOOKUP($C865&amp;"_4",[1]roadtype_submitted!$C$2:$D$1492,2,FALSE))</f>
        <v>0.08</v>
      </c>
      <c r="F865" s="15" t="str">
        <f>IF(ISNA(VLOOKUP($C865&amp;"_2",[1]roadtype_submitted!$C$2:$D$1492,2,FALSE)),"MOVES","Submitted")</f>
        <v>Submitted</v>
      </c>
      <c r="G865" s="14">
        <f t="shared" si="41"/>
        <v>2</v>
      </c>
    </row>
    <row r="866" spans="1:7" x14ac:dyDescent="0.3">
      <c r="A866" s="16">
        <f t="shared" si="39"/>
        <v>37</v>
      </c>
      <c r="B866" s="18">
        <f t="shared" si="40"/>
        <v>37145</v>
      </c>
      <c r="C866" s="15" t="s">
        <v>3359</v>
      </c>
      <c r="D866" s="15">
        <f>IF(ISNA(VLOOKUP($C866&amp;"_2",[1]roadtype_submitted!$C$2:$D$1492,2,FALSE)),0.08,VLOOKUP($C866&amp;"_2",[1]roadtype_submitted!$C$2:$D$1492,2,FALSE))</f>
        <v>0.08</v>
      </c>
      <c r="E866" s="15">
        <f>IF(ISNA(VLOOKUP($C866&amp;"_4",[1]roadtype_submitted!$C$2:$D$1492,2,FALSE)),0.08,VLOOKUP($C866&amp;"_4",[1]roadtype_submitted!$C$2:$D$1492,2,FALSE))</f>
        <v>0.08</v>
      </c>
      <c r="F866" s="15" t="str">
        <f>IF(ISNA(VLOOKUP($C866&amp;"_2",[1]roadtype_submitted!$C$2:$D$1492,2,FALSE)),"MOVES","Submitted")</f>
        <v>Submitted</v>
      </c>
      <c r="G866" s="14">
        <f t="shared" si="41"/>
        <v>2</v>
      </c>
    </row>
    <row r="867" spans="1:7" x14ac:dyDescent="0.3">
      <c r="A867" s="16">
        <f t="shared" si="39"/>
        <v>37</v>
      </c>
      <c r="B867" s="18">
        <f t="shared" si="40"/>
        <v>37147</v>
      </c>
      <c r="C867" s="15" t="s">
        <v>3360</v>
      </c>
      <c r="D867" s="15">
        <f>IF(ISNA(VLOOKUP($C867&amp;"_2",[1]roadtype_submitted!$C$2:$D$1492,2,FALSE)),0.08,VLOOKUP($C867&amp;"_2",[1]roadtype_submitted!$C$2:$D$1492,2,FALSE))</f>
        <v>0.08</v>
      </c>
      <c r="E867" s="15">
        <f>IF(ISNA(VLOOKUP($C867&amp;"_4",[1]roadtype_submitted!$C$2:$D$1492,2,FALSE)),0.08,VLOOKUP($C867&amp;"_4",[1]roadtype_submitted!$C$2:$D$1492,2,FALSE))</f>
        <v>0.08</v>
      </c>
      <c r="F867" s="15" t="str">
        <f>IF(ISNA(VLOOKUP($C867&amp;"_2",[1]roadtype_submitted!$C$2:$D$1492,2,FALSE)),"MOVES","Submitted")</f>
        <v>Submitted</v>
      </c>
      <c r="G867" s="14">
        <f t="shared" si="41"/>
        <v>2</v>
      </c>
    </row>
    <row r="868" spans="1:7" x14ac:dyDescent="0.3">
      <c r="A868" s="16">
        <f t="shared" si="39"/>
        <v>37</v>
      </c>
      <c r="B868" s="18">
        <f t="shared" si="40"/>
        <v>37149</v>
      </c>
      <c r="C868" s="15" t="s">
        <v>3361</v>
      </c>
      <c r="D868" s="15">
        <f>IF(ISNA(VLOOKUP($C868&amp;"_2",[1]roadtype_submitted!$C$2:$D$1492,2,FALSE)),0.08,VLOOKUP($C868&amp;"_2",[1]roadtype_submitted!$C$2:$D$1492,2,FALSE))</f>
        <v>0.08</v>
      </c>
      <c r="E868" s="15">
        <f>IF(ISNA(VLOOKUP($C868&amp;"_4",[1]roadtype_submitted!$C$2:$D$1492,2,FALSE)),0.08,VLOOKUP($C868&amp;"_4",[1]roadtype_submitted!$C$2:$D$1492,2,FALSE))</f>
        <v>0.08</v>
      </c>
      <c r="F868" s="15" t="str">
        <f>IF(ISNA(VLOOKUP($C868&amp;"_2",[1]roadtype_submitted!$C$2:$D$1492,2,FALSE)),"MOVES","Submitted")</f>
        <v>Submitted</v>
      </c>
      <c r="G868" s="14">
        <f t="shared" si="41"/>
        <v>2</v>
      </c>
    </row>
    <row r="869" spans="1:7" x14ac:dyDescent="0.3">
      <c r="A869" s="16">
        <f t="shared" si="39"/>
        <v>37</v>
      </c>
      <c r="B869" s="18">
        <f t="shared" si="40"/>
        <v>37151</v>
      </c>
      <c r="C869" s="15" t="s">
        <v>3362</v>
      </c>
      <c r="D869" s="15">
        <f>IF(ISNA(VLOOKUP($C869&amp;"_2",[1]roadtype_submitted!$C$2:$D$1492,2,FALSE)),0.08,VLOOKUP($C869&amp;"_2",[1]roadtype_submitted!$C$2:$D$1492,2,FALSE))</f>
        <v>0.08</v>
      </c>
      <c r="E869" s="15">
        <f>IF(ISNA(VLOOKUP($C869&amp;"_4",[1]roadtype_submitted!$C$2:$D$1492,2,FALSE)),0.08,VLOOKUP($C869&amp;"_4",[1]roadtype_submitted!$C$2:$D$1492,2,FALSE))</f>
        <v>0.08</v>
      </c>
      <c r="F869" s="15" t="str">
        <f>IF(ISNA(VLOOKUP($C869&amp;"_2",[1]roadtype_submitted!$C$2:$D$1492,2,FALSE)),"MOVES","Submitted")</f>
        <v>Submitted</v>
      </c>
      <c r="G869" s="14">
        <f t="shared" si="41"/>
        <v>2</v>
      </c>
    </row>
    <row r="870" spans="1:7" x14ac:dyDescent="0.3">
      <c r="A870" s="16">
        <f t="shared" si="39"/>
        <v>37</v>
      </c>
      <c r="B870" s="18">
        <f t="shared" si="40"/>
        <v>37153</v>
      </c>
      <c r="C870" s="15" t="s">
        <v>3363</v>
      </c>
      <c r="D870" s="15">
        <f>IF(ISNA(VLOOKUP($C870&amp;"_2",[1]roadtype_submitted!$C$2:$D$1492,2,FALSE)),0.08,VLOOKUP($C870&amp;"_2",[1]roadtype_submitted!$C$2:$D$1492,2,FALSE))</f>
        <v>0.08</v>
      </c>
      <c r="E870" s="15">
        <f>IF(ISNA(VLOOKUP($C870&amp;"_4",[1]roadtype_submitted!$C$2:$D$1492,2,FALSE)),0.08,VLOOKUP($C870&amp;"_4",[1]roadtype_submitted!$C$2:$D$1492,2,FALSE))</f>
        <v>0.08</v>
      </c>
      <c r="F870" s="15" t="str">
        <f>IF(ISNA(VLOOKUP($C870&amp;"_2",[1]roadtype_submitted!$C$2:$D$1492,2,FALSE)),"MOVES","Submitted")</f>
        <v>Submitted</v>
      </c>
      <c r="G870" s="14">
        <f t="shared" si="41"/>
        <v>2</v>
      </c>
    </row>
    <row r="871" spans="1:7" x14ac:dyDescent="0.3">
      <c r="A871" s="16">
        <f t="shared" si="39"/>
        <v>37</v>
      </c>
      <c r="B871" s="18">
        <f t="shared" si="40"/>
        <v>37155</v>
      </c>
      <c r="C871" s="15" t="s">
        <v>3364</v>
      </c>
      <c r="D871" s="15">
        <f>IF(ISNA(VLOOKUP($C871&amp;"_2",[1]roadtype_submitted!$C$2:$D$1492,2,FALSE)),0.08,VLOOKUP($C871&amp;"_2",[1]roadtype_submitted!$C$2:$D$1492,2,FALSE))</f>
        <v>0.08</v>
      </c>
      <c r="E871" s="15">
        <f>IF(ISNA(VLOOKUP($C871&amp;"_4",[1]roadtype_submitted!$C$2:$D$1492,2,FALSE)),0.08,VLOOKUP($C871&amp;"_4",[1]roadtype_submitted!$C$2:$D$1492,2,FALSE))</f>
        <v>0.08</v>
      </c>
      <c r="F871" s="15" t="str">
        <f>IF(ISNA(VLOOKUP($C871&amp;"_2",[1]roadtype_submitted!$C$2:$D$1492,2,FALSE)),"MOVES","Submitted")</f>
        <v>Submitted</v>
      </c>
      <c r="G871" s="14">
        <f t="shared" si="41"/>
        <v>2</v>
      </c>
    </row>
    <row r="872" spans="1:7" x14ac:dyDescent="0.3">
      <c r="A872" s="16">
        <f t="shared" si="39"/>
        <v>37</v>
      </c>
      <c r="B872" s="18">
        <f t="shared" si="40"/>
        <v>37157</v>
      </c>
      <c r="C872" s="15" t="s">
        <v>3365</v>
      </c>
      <c r="D872" s="15">
        <f>IF(ISNA(VLOOKUP($C872&amp;"_2",[1]roadtype_submitted!$C$2:$D$1492,2,FALSE)),0.08,VLOOKUP($C872&amp;"_2",[1]roadtype_submitted!$C$2:$D$1492,2,FALSE))</f>
        <v>0.08</v>
      </c>
      <c r="E872" s="15">
        <f>IF(ISNA(VLOOKUP($C872&amp;"_4",[1]roadtype_submitted!$C$2:$D$1492,2,FALSE)),0.08,VLOOKUP($C872&amp;"_4",[1]roadtype_submitted!$C$2:$D$1492,2,FALSE))</f>
        <v>0.08</v>
      </c>
      <c r="F872" s="15" t="str">
        <f>IF(ISNA(VLOOKUP($C872&amp;"_2",[1]roadtype_submitted!$C$2:$D$1492,2,FALSE)),"MOVES","Submitted")</f>
        <v>Submitted</v>
      </c>
      <c r="G872" s="14">
        <f t="shared" si="41"/>
        <v>2</v>
      </c>
    </row>
    <row r="873" spans="1:7" x14ac:dyDescent="0.3">
      <c r="A873" s="16">
        <f t="shared" si="39"/>
        <v>37</v>
      </c>
      <c r="B873" s="18">
        <f t="shared" si="40"/>
        <v>37159</v>
      </c>
      <c r="C873" s="15" t="s">
        <v>3366</v>
      </c>
      <c r="D873" s="15">
        <f>IF(ISNA(VLOOKUP($C873&amp;"_2",[1]roadtype_submitted!$C$2:$D$1492,2,FALSE)),0.08,VLOOKUP($C873&amp;"_2",[1]roadtype_submitted!$C$2:$D$1492,2,FALSE))</f>
        <v>0.08</v>
      </c>
      <c r="E873" s="15">
        <f>IF(ISNA(VLOOKUP($C873&amp;"_4",[1]roadtype_submitted!$C$2:$D$1492,2,FALSE)),0.08,VLOOKUP($C873&amp;"_4",[1]roadtype_submitted!$C$2:$D$1492,2,FALSE))</f>
        <v>0.08</v>
      </c>
      <c r="F873" s="15" t="str">
        <f>IF(ISNA(VLOOKUP($C873&amp;"_2",[1]roadtype_submitted!$C$2:$D$1492,2,FALSE)),"MOVES","Submitted")</f>
        <v>Submitted</v>
      </c>
      <c r="G873" s="14">
        <f t="shared" si="41"/>
        <v>2</v>
      </c>
    </row>
    <row r="874" spans="1:7" x14ac:dyDescent="0.3">
      <c r="A874" s="16">
        <f t="shared" si="39"/>
        <v>37</v>
      </c>
      <c r="B874" s="18">
        <f t="shared" si="40"/>
        <v>37161</v>
      </c>
      <c r="C874" s="15" t="s">
        <v>3367</v>
      </c>
      <c r="D874" s="15">
        <f>IF(ISNA(VLOOKUP($C874&amp;"_2",[1]roadtype_submitted!$C$2:$D$1492,2,FALSE)),0.08,VLOOKUP($C874&amp;"_2",[1]roadtype_submitted!$C$2:$D$1492,2,FALSE))</f>
        <v>0.08</v>
      </c>
      <c r="E874" s="15">
        <f>IF(ISNA(VLOOKUP($C874&amp;"_4",[1]roadtype_submitted!$C$2:$D$1492,2,FALSE)),0.08,VLOOKUP($C874&amp;"_4",[1]roadtype_submitted!$C$2:$D$1492,2,FALSE))</f>
        <v>0.08</v>
      </c>
      <c r="F874" s="15" t="str">
        <f>IF(ISNA(VLOOKUP($C874&amp;"_2",[1]roadtype_submitted!$C$2:$D$1492,2,FALSE)),"MOVES","Submitted")</f>
        <v>Submitted</v>
      </c>
      <c r="G874" s="14">
        <f t="shared" si="41"/>
        <v>2</v>
      </c>
    </row>
    <row r="875" spans="1:7" x14ac:dyDescent="0.3">
      <c r="A875" s="16">
        <f t="shared" si="39"/>
        <v>37</v>
      </c>
      <c r="B875" s="18">
        <f t="shared" si="40"/>
        <v>37163</v>
      </c>
      <c r="C875" s="15" t="s">
        <v>3368</v>
      </c>
      <c r="D875" s="15">
        <f>IF(ISNA(VLOOKUP($C875&amp;"_2",[1]roadtype_submitted!$C$2:$D$1492,2,FALSE)),0.08,VLOOKUP($C875&amp;"_2",[1]roadtype_submitted!$C$2:$D$1492,2,FALSE))</f>
        <v>0.08</v>
      </c>
      <c r="E875" s="15">
        <f>IF(ISNA(VLOOKUP($C875&amp;"_4",[1]roadtype_submitted!$C$2:$D$1492,2,FALSE)),0.08,VLOOKUP($C875&amp;"_4",[1]roadtype_submitted!$C$2:$D$1492,2,FALSE))</f>
        <v>0.08</v>
      </c>
      <c r="F875" s="15" t="str">
        <f>IF(ISNA(VLOOKUP($C875&amp;"_2",[1]roadtype_submitted!$C$2:$D$1492,2,FALSE)),"MOVES","Submitted")</f>
        <v>Submitted</v>
      </c>
      <c r="G875" s="14">
        <f t="shared" si="41"/>
        <v>2</v>
      </c>
    </row>
    <row r="876" spans="1:7" x14ac:dyDescent="0.3">
      <c r="A876" s="16">
        <f t="shared" si="39"/>
        <v>37</v>
      </c>
      <c r="B876" s="18">
        <f t="shared" si="40"/>
        <v>37165</v>
      </c>
      <c r="C876" s="15" t="s">
        <v>3369</v>
      </c>
      <c r="D876" s="15">
        <f>IF(ISNA(VLOOKUP($C876&amp;"_2",[1]roadtype_submitted!$C$2:$D$1492,2,FALSE)),0.08,VLOOKUP($C876&amp;"_2",[1]roadtype_submitted!$C$2:$D$1492,2,FALSE))</f>
        <v>0.08</v>
      </c>
      <c r="E876" s="15">
        <f>IF(ISNA(VLOOKUP($C876&amp;"_4",[1]roadtype_submitted!$C$2:$D$1492,2,FALSE)),0.08,VLOOKUP($C876&amp;"_4",[1]roadtype_submitted!$C$2:$D$1492,2,FALSE))</f>
        <v>0.08</v>
      </c>
      <c r="F876" s="15" t="str">
        <f>IF(ISNA(VLOOKUP($C876&amp;"_2",[1]roadtype_submitted!$C$2:$D$1492,2,FALSE)),"MOVES","Submitted")</f>
        <v>Submitted</v>
      </c>
      <c r="G876" s="14">
        <f t="shared" si="41"/>
        <v>2</v>
      </c>
    </row>
    <row r="877" spans="1:7" x14ac:dyDescent="0.3">
      <c r="A877" s="16">
        <f t="shared" si="39"/>
        <v>37</v>
      </c>
      <c r="B877" s="18">
        <f t="shared" si="40"/>
        <v>37167</v>
      </c>
      <c r="C877" s="15" t="s">
        <v>3370</v>
      </c>
      <c r="D877" s="15">
        <f>IF(ISNA(VLOOKUP($C877&amp;"_2",[1]roadtype_submitted!$C$2:$D$1492,2,FALSE)),0.08,VLOOKUP($C877&amp;"_2",[1]roadtype_submitted!$C$2:$D$1492,2,FALSE))</f>
        <v>0.08</v>
      </c>
      <c r="E877" s="15">
        <f>IF(ISNA(VLOOKUP($C877&amp;"_4",[1]roadtype_submitted!$C$2:$D$1492,2,FALSE)),0.08,VLOOKUP($C877&amp;"_4",[1]roadtype_submitted!$C$2:$D$1492,2,FALSE))</f>
        <v>0.08</v>
      </c>
      <c r="F877" s="15" t="str">
        <f>IF(ISNA(VLOOKUP($C877&amp;"_2",[1]roadtype_submitted!$C$2:$D$1492,2,FALSE)),"MOVES","Submitted")</f>
        <v>Submitted</v>
      </c>
      <c r="G877" s="14">
        <f t="shared" si="41"/>
        <v>2</v>
      </c>
    </row>
    <row r="878" spans="1:7" x14ac:dyDescent="0.3">
      <c r="A878" s="16">
        <f t="shared" si="39"/>
        <v>37</v>
      </c>
      <c r="B878" s="18">
        <f t="shared" si="40"/>
        <v>37169</v>
      </c>
      <c r="C878" s="15" t="s">
        <v>3371</v>
      </c>
      <c r="D878" s="15">
        <f>IF(ISNA(VLOOKUP($C878&amp;"_2",[1]roadtype_submitted!$C$2:$D$1492,2,FALSE)),0.08,VLOOKUP($C878&amp;"_2",[1]roadtype_submitted!$C$2:$D$1492,2,FALSE))</f>
        <v>0.08</v>
      </c>
      <c r="E878" s="15">
        <f>IF(ISNA(VLOOKUP($C878&amp;"_4",[1]roadtype_submitted!$C$2:$D$1492,2,FALSE)),0.08,VLOOKUP($C878&amp;"_4",[1]roadtype_submitted!$C$2:$D$1492,2,FALSE))</f>
        <v>0.08</v>
      </c>
      <c r="F878" s="15" t="str">
        <f>IF(ISNA(VLOOKUP($C878&amp;"_2",[1]roadtype_submitted!$C$2:$D$1492,2,FALSE)),"MOVES","Submitted")</f>
        <v>Submitted</v>
      </c>
      <c r="G878" s="14">
        <f t="shared" si="41"/>
        <v>2</v>
      </c>
    </row>
    <row r="879" spans="1:7" x14ac:dyDescent="0.3">
      <c r="A879" s="16">
        <f t="shared" si="39"/>
        <v>37</v>
      </c>
      <c r="B879" s="18">
        <f t="shared" si="40"/>
        <v>37171</v>
      </c>
      <c r="C879" s="15" t="s">
        <v>3372</v>
      </c>
      <c r="D879" s="15">
        <f>IF(ISNA(VLOOKUP($C879&amp;"_2",[1]roadtype_submitted!$C$2:$D$1492,2,FALSE)),0.08,VLOOKUP($C879&amp;"_2",[1]roadtype_submitted!$C$2:$D$1492,2,FALSE))</f>
        <v>0.08</v>
      </c>
      <c r="E879" s="15">
        <f>IF(ISNA(VLOOKUP($C879&amp;"_4",[1]roadtype_submitted!$C$2:$D$1492,2,FALSE)),0.08,VLOOKUP($C879&amp;"_4",[1]roadtype_submitted!$C$2:$D$1492,2,FALSE))</f>
        <v>0.08</v>
      </c>
      <c r="F879" s="15" t="str">
        <f>IF(ISNA(VLOOKUP($C879&amp;"_2",[1]roadtype_submitted!$C$2:$D$1492,2,FALSE)),"MOVES","Submitted")</f>
        <v>Submitted</v>
      </c>
      <c r="G879" s="14">
        <f t="shared" si="41"/>
        <v>2</v>
      </c>
    </row>
    <row r="880" spans="1:7" x14ac:dyDescent="0.3">
      <c r="A880" s="16">
        <f t="shared" si="39"/>
        <v>37</v>
      </c>
      <c r="B880" s="18">
        <f t="shared" si="40"/>
        <v>37173</v>
      </c>
      <c r="C880" s="15" t="s">
        <v>3373</v>
      </c>
      <c r="D880" s="15">
        <f>IF(ISNA(VLOOKUP($C880&amp;"_2",[1]roadtype_submitted!$C$2:$D$1492,2,FALSE)),0.08,VLOOKUP($C880&amp;"_2",[1]roadtype_submitted!$C$2:$D$1492,2,FALSE))</f>
        <v>0.08</v>
      </c>
      <c r="E880" s="15">
        <f>IF(ISNA(VLOOKUP($C880&amp;"_4",[1]roadtype_submitted!$C$2:$D$1492,2,FALSE)),0.08,VLOOKUP($C880&amp;"_4",[1]roadtype_submitted!$C$2:$D$1492,2,FALSE))</f>
        <v>0.08</v>
      </c>
      <c r="F880" s="15" t="str">
        <f>IF(ISNA(VLOOKUP($C880&amp;"_2",[1]roadtype_submitted!$C$2:$D$1492,2,FALSE)),"MOVES","Submitted")</f>
        <v>Submitted</v>
      </c>
      <c r="G880" s="14">
        <f t="shared" si="41"/>
        <v>2</v>
      </c>
    </row>
    <row r="881" spans="1:7" x14ac:dyDescent="0.3">
      <c r="A881" s="16">
        <f t="shared" si="39"/>
        <v>37</v>
      </c>
      <c r="B881" s="18">
        <f t="shared" si="40"/>
        <v>37175</v>
      </c>
      <c r="C881" s="15" t="s">
        <v>3374</v>
      </c>
      <c r="D881" s="15">
        <f>IF(ISNA(VLOOKUP($C881&amp;"_2",[1]roadtype_submitted!$C$2:$D$1492,2,FALSE)),0.08,VLOOKUP($C881&amp;"_2",[1]roadtype_submitted!$C$2:$D$1492,2,FALSE))</f>
        <v>0.08</v>
      </c>
      <c r="E881" s="15">
        <f>IF(ISNA(VLOOKUP($C881&amp;"_4",[1]roadtype_submitted!$C$2:$D$1492,2,FALSE)),0.08,VLOOKUP($C881&amp;"_4",[1]roadtype_submitted!$C$2:$D$1492,2,FALSE))</f>
        <v>0.08</v>
      </c>
      <c r="F881" s="15" t="str">
        <f>IF(ISNA(VLOOKUP($C881&amp;"_2",[1]roadtype_submitted!$C$2:$D$1492,2,FALSE)),"MOVES","Submitted")</f>
        <v>Submitted</v>
      </c>
      <c r="G881" s="14">
        <f t="shared" si="41"/>
        <v>2</v>
      </c>
    </row>
    <row r="882" spans="1:7" x14ac:dyDescent="0.3">
      <c r="A882" s="16">
        <f t="shared" si="39"/>
        <v>37</v>
      </c>
      <c r="B882" s="18">
        <f t="shared" si="40"/>
        <v>37177</v>
      </c>
      <c r="C882" s="15" t="s">
        <v>3375</v>
      </c>
      <c r="D882" s="15">
        <f>IF(ISNA(VLOOKUP($C882&amp;"_2",[1]roadtype_submitted!$C$2:$D$1492,2,FALSE)),0.08,VLOOKUP($C882&amp;"_2",[1]roadtype_submitted!$C$2:$D$1492,2,FALSE))</f>
        <v>0.08</v>
      </c>
      <c r="E882" s="15">
        <f>IF(ISNA(VLOOKUP($C882&amp;"_4",[1]roadtype_submitted!$C$2:$D$1492,2,FALSE)),0.08,VLOOKUP($C882&amp;"_4",[1]roadtype_submitted!$C$2:$D$1492,2,FALSE))</f>
        <v>0.08</v>
      </c>
      <c r="F882" s="15" t="str">
        <f>IF(ISNA(VLOOKUP($C882&amp;"_2",[1]roadtype_submitted!$C$2:$D$1492,2,FALSE)),"MOVES","Submitted")</f>
        <v>Submitted</v>
      </c>
      <c r="G882" s="14">
        <f t="shared" si="41"/>
        <v>2</v>
      </c>
    </row>
    <row r="883" spans="1:7" x14ac:dyDescent="0.3">
      <c r="A883" s="16">
        <f t="shared" si="39"/>
        <v>37</v>
      </c>
      <c r="B883" s="18">
        <f t="shared" si="40"/>
        <v>37179</v>
      </c>
      <c r="C883" s="15" t="s">
        <v>3376</v>
      </c>
      <c r="D883" s="15">
        <f>IF(ISNA(VLOOKUP($C883&amp;"_2",[1]roadtype_submitted!$C$2:$D$1492,2,FALSE)),0.08,VLOOKUP($C883&amp;"_2",[1]roadtype_submitted!$C$2:$D$1492,2,FALSE))</f>
        <v>0.08</v>
      </c>
      <c r="E883" s="15">
        <f>IF(ISNA(VLOOKUP($C883&amp;"_4",[1]roadtype_submitted!$C$2:$D$1492,2,FALSE)),0.08,VLOOKUP($C883&amp;"_4",[1]roadtype_submitted!$C$2:$D$1492,2,FALSE))</f>
        <v>0.08</v>
      </c>
      <c r="F883" s="15" t="str">
        <f>IF(ISNA(VLOOKUP($C883&amp;"_2",[1]roadtype_submitted!$C$2:$D$1492,2,FALSE)),"MOVES","Submitted")</f>
        <v>Submitted</v>
      </c>
      <c r="G883" s="14">
        <f t="shared" si="41"/>
        <v>2</v>
      </c>
    </row>
    <row r="884" spans="1:7" x14ac:dyDescent="0.3">
      <c r="A884" s="16">
        <f t="shared" si="39"/>
        <v>37</v>
      </c>
      <c r="B884" s="18">
        <f t="shared" si="40"/>
        <v>37181</v>
      </c>
      <c r="C884" s="15" t="s">
        <v>3377</v>
      </c>
      <c r="D884" s="15">
        <f>IF(ISNA(VLOOKUP($C884&amp;"_2",[1]roadtype_submitted!$C$2:$D$1492,2,FALSE)),0.08,VLOOKUP($C884&amp;"_2",[1]roadtype_submitted!$C$2:$D$1492,2,FALSE))</f>
        <v>0.08</v>
      </c>
      <c r="E884" s="15">
        <f>IF(ISNA(VLOOKUP($C884&amp;"_4",[1]roadtype_submitted!$C$2:$D$1492,2,FALSE)),0.08,VLOOKUP($C884&amp;"_4",[1]roadtype_submitted!$C$2:$D$1492,2,FALSE))</f>
        <v>0.08</v>
      </c>
      <c r="F884" s="15" t="str">
        <f>IF(ISNA(VLOOKUP($C884&amp;"_2",[1]roadtype_submitted!$C$2:$D$1492,2,FALSE)),"MOVES","Submitted")</f>
        <v>Submitted</v>
      </c>
      <c r="G884" s="14">
        <f t="shared" si="41"/>
        <v>2</v>
      </c>
    </row>
    <row r="885" spans="1:7" x14ac:dyDescent="0.3">
      <c r="A885" s="16">
        <f t="shared" si="39"/>
        <v>37</v>
      </c>
      <c r="B885" s="18">
        <f t="shared" si="40"/>
        <v>37183</v>
      </c>
      <c r="C885" s="15" t="s">
        <v>3378</v>
      </c>
      <c r="D885" s="15">
        <f>IF(ISNA(VLOOKUP($C885&amp;"_2",[1]roadtype_submitted!$C$2:$D$1492,2,FALSE)),0.08,VLOOKUP($C885&amp;"_2",[1]roadtype_submitted!$C$2:$D$1492,2,FALSE))</f>
        <v>0.08</v>
      </c>
      <c r="E885" s="15">
        <f>IF(ISNA(VLOOKUP($C885&amp;"_4",[1]roadtype_submitted!$C$2:$D$1492,2,FALSE)),0.08,VLOOKUP($C885&amp;"_4",[1]roadtype_submitted!$C$2:$D$1492,2,FALSE))</f>
        <v>0.08</v>
      </c>
      <c r="F885" s="15" t="str">
        <f>IF(ISNA(VLOOKUP($C885&amp;"_2",[1]roadtype_submitted!$C$2:$D$1492,2,FALSE)),"MOVES","Submitted")</f>
        <v>Submitted</v>
      </c>
      <c r="G885" s="14">
        <f t="shared" si="41"/>
        <v>2</v>
      </c>
    </row>
    <row r="886" spans="1:7" x14ac:dyDescent="0.3">
      <c r="A886" s="16">
        <f t="shared" si="39"/>
        <v>37</v>
      </c>
      <c r="B886" s="18">
        <f t="shared" si="40"/>
        <v>37185</v>
      </c>
      <c r="C886" s="15" t="s">
        <v>3379</v>
      </c>
      <c r="D886" s="15">
        <f>IF(ISNA(VLOOKUP($C886&amp;"_2",[1]roadtype_submitted!$C$2:$D$1492,2,FALSE)),0.08,VLOOKUP($C886&amp;"_2",[1]roadtype_submitted!$C$2:$D$1492,2,FALSE))</f>
        <v>0.08</v>
      </c>
      <c r="E886" s="15">
        <f>IF(ISNA(VLOOKUP($C886&amp;"_4",[1]roadtype_submitted!$C$2:$D$1492,2,FALSE)),0.08,VLOOKUP($C886&amp;"_4",[1]roadtype_submitted!$C$2:$D$1492,2,FALSE))</f>
        <v>0.08</v>
      </c>
      <c r="F886" s="15" t="str">
        <f>IF(ISNA(VLOOKUP($C886&amp;"_2",[1]roadtype_submitted!$C$2:$D$1492,2,FALSE)),"MOVES","Submitted")</f>
        <v>Submitted</v>
      </c>
      <c r="G886" s="14">
        <f t="shared" si="41"/>
        <v>2</v>
      </c>
    </row>
    <row r="887" spans="1:7" x14ac:dyDescent="0.3">
      <c r="A887" s="16">
        <f t="shared" si="39"/>
        <v>37</v>
      </c>
      <c r="B887" s="18">
        <f t="shared" si="40"/>
        <v>37187</v>
      </c>
      <c r="C887" s="15" t="s">
        <v>3380</v>
      </c>
      <c r="D887" s="15">
        <f>IF(ISNA(VLOOKUP($C887&amp;"_2",[1]roadtype_submitted!$C$2:$D$1492,2,FALSE)),0.08,VLOOKUP($C887&amp;"_2",[1]roadtype_submitted!$C$2:$D$1492,2,FALSE))</f>
        <v>0.08</v>
      </c>
      <c r="E887" s="15">
        <f>IF(ISNA(VLOOKUP($C887&amp;"_4",[1]roadtype_submitted!$C$2:$D$1492,2,FALSE)),0.08,VLOOKUP($C887&amp;"_4",[1]roadtype_submitted!$C$2:$D$1492,2,FALSE))</f>
        <v>0.08</v>
      </c>
      <c r="F887" s="15" t="str">
        <f>IF(ISNA(VLOOKUP($C887&amp;"_2",[1]roadtype_submitted!$C$2:$D$1492,2,FALSE)),"MOVES","Submitted")</f>
        <v>Submitted</v>
      </c>
      <c r="G887" s="14">
        <f t="shared" si="41"/>
        <v>2</v>
      </c>
    </row>
    <row r="888" spans="1:7" x14ac:dyDescent="0.3">
      <c r="A888" s="16">
        <f t="shared" si="39"/>
        <v>37</v>
      </c>
      <c r="B888" s="18">
        <f t="shared" si="40"/>
        <v>37189</v>
      </c>
      <c r="C888" s="15" t="s">
        <v>3381</v>
      </c>
      <c r="D888" s="15">
        <f>IF(ISNA(VLOOKUP($C888&amp;"_2",[1]roadtype_submitted!$C$2:$D$1492,2,FALSE)),0.08,VLOOKUP($C888&amp;"_2",[1]roadtype_submitted!$C$2:$D$1492,2,FALSE))</f>
        <v>0.08</v>
      </c>
      <c r="E888" s="15">
        <f>IF(ISNA(VLOOKUP($C888&amp;"_4",[1]roadtype_submitted!$C$2:$D$1492,2,FALSE)),0.08,VLOOKUP($C888&amp;"_4",[1]roadtype_submitted!$C$2:$D$1492,2,FALSE))</f>
        <v>0.08</v>
      </c>
      <c r="F888" s="15" t="str">
        <f>IF(ISNA(VLOOKUP($C888&amp;"_2",[1]roadtype_submitted!$C$2:$D$1492,2,FALSE)),"MOVES","Submitted")</f>
        <v>Submitted</v>
      </c>
      <c r="G888" s="14">
        <f t="shared" si="41"/>
        <v>2</v>
      </c>
    </row>
    <row r="889" spans="1:7" x14ac:dyDescent="0.3">
      <c r="A889" s="16">
        <f t="shared" si="39"/>
        <v>37</v>
      </c>
      <c r="B889" s="18">
        <f t="shared" si="40"/>
        <v>37191</v>
      </c>
      <c r="C889" s="15" t="s">
        <v>3382</v>
      </c>
      <c r="D889" s="15">
        <f>IF(ISNA(VLOOKUP($C889&amp;"_2",[1]roadtype_submitted!$C$2:$D$1492,2,FALSE)),0.08,VLOOKUP($C889&amp;"_2",[1]roadtype_submitted!$C$2:$D$1492,2,FALSE))</f>
        <v>0.08</v>
      </c>
      <c r="E889" s="15">
        <f>IF(ISNA(VLOOKUP($C889&amp;"_4",[1]roadtype_submitted!$C$2:$D$1492,2,FALSE)),0.08,VLOOKUP($C889&amp;"_4",[1]roadtype_submitted!$C$2:$D$1492,2,FALSE))</f>
        <v>0.08</v>
      </c>
      <c r="F889" s="15" t="str">
        <f>IF(ISNA(VLOOKUP($C889&amp;"_2",[1]roadtype_submitted!$C$2:$D$1492,2,FALSE)),"MOVES","Submitted")</f>
        <v>Submitted</v>
      </c>
      <c r="G889" s="14">
        <f t="shared" si="41"/>
        <v>2</v>
      </c>
    </row>
    <row r="890" spans="1:7" x14ac:dyDescent="0.3">
      <c r="A890" s="16">
        <f t="shared" si="39"/>
        <v>37</v>
      </c>
      <c r="B890" s="18">
        <f t="shared" si="40"/>
        <v>37193</v>
      </c>
      <c r="C890" s="15" t="s">
        <v>3383</v>
      </c>
      <c r="D890" s="15">
        <f>IF(ISNA(VLOOKUP($C890&amp;"_2",[1]roadtype_submitted!$C$2:$D$1492,2,FALSE)),0.08,VLOOKUP($C890&amp;"_2",[1]roadtype_submitted!$C$2:$D$1492,2,FALSE))</f>
        <v>0.08</v>
      </c>
      <c r="E890" s="15">
        <f>IF(ISNA(VLOOKUP($C890&amp;"_4",[1]roadtype_submitted!$C$2:$D$1492,2,FALSE)),0.08,VLOOKUP($C890&amp;"_4",[1]roadtype_submitted!$C$2:$D$1492,2,FALSE))</f>
        <v>0.08</v>
      </c>
      <c r="F890" s="15" t="str">
        <f>IF(ISNA(VLOOKUP($C890&amp;"_2",[1]roadtype_submitted!$C$2:$D$1492,2,FALSE)),"MOVES","Submitted")</f>
        <v>Submitted</v>
      </c>
      <c r="G890" s="14">
        <f t="shared" si="41"/>
        <v>2</v>
      </c>
    </row>
    <row r="891" spans="1:7" x14ac:dyDescent="0.3">
      <c r="A891" s="16">
        <f t="shared" si="39"/>
        <v>37</v>
      </c>
      <c r="B891" s="18">
        <f t="shared" si="40"/>
        <v>37195</v>
      </c>
      <c r="C891" s="15" t="s">
        <v>3384</v>
      </c>
      <c r="D891" s="15">
        <f>IF(ISNA(VLOOKUP($C891&amp;"_2",[1]roadtype_submitted!$C$2:$D$1492,2,FALSE)),0.08,VLOOKUP($C891&amp;"_2",[1]roadtype_submitted!$C$2:$D$1492,2,FALSE))</f>
        <v>0.08</v>
      </c>
      <c r="E891" s="15">
        <f>IF(ISNA(VLOOKUP($C891&amp;"_4",[1]roadtype_submitted!$C$2:$D$1492,2,FALSE)),0.08,VLOOKUP($C891&amp;"_4",[1]roadtype_submitted!$C$2:$D$1492,2,FALSE))</f>
        <v>0.08</v>
      </c>
      <c r="F891" s="15" t="str">
        <f>IF(ISNA(VLOOKUP($C891&amp;"_2",[1]roadtype_submitted!$C$2:$D$1492,2,FALSE)),"MOVES","Submitted")</f>
        <v>Submitted</v>
      </c>
      <c r="G891" s="14">
        <f t="shared" si="41"/>
        <v>2</v>
      </c>
    </row>
    <row r="892" spans="1:7" x14ac:dyDescent="0.3">
      <c r="A892" s="16">
        <f t="shared" si="39"/>
        <v>37</v>
      </c>
      <c r="B892" s="18">
        <f t="shared" si="40"/>
        <v>37197</v>
      </c>
      <c r="C892" s="15" t="s">
        <v>3385</v>
      </c>
      <c r="D892" s="15">
        <f>IF(ISNA(VLOOKUP($C892&amp;"_2",[1]roadtype_submitted!$C$2:$D$1492,2,FALSE)),0.08,VLOOKUP($C892&amp;"_2",[1]roadtype_submitted!$C$2:$D$1492,2,FALSE))</f>
        <v>0.08</v>
      </c>
      <c r="E892" s="15">
        <f>IF(ISNA(VLOOKUP($C892&amp;"_4",[1]roadtype_submitted!$C$2:$D$1492,2,FALSE)),0.08,VLOOKUP($C892&amp;"_4",[1]roadtype_submitted!$C$2:$D$1492,2,FALSE))</f>
        <v>0.08</v>
      </c>
      <c r="F892" s="15" t="str">
        <f>IF(ISNA(VLOOKUP($C892&amp;"_2",[1]roadtype_submitted!$C$2:$D$1492,2,FALSE)),"MOVES","Submitted")</f>
        <v>Submitted</v>
      </c>
      <c r="G892" s="14">
        <f t="shared" si="41"/>
        <v>2</v>
      </c>
    </row>
    <row r="893" spans="1:7" x14ac:dyDescent="0.3">
      <c r="A893" s="16">
        <f t="shared" si="39"/>
        <v>37</v>
      </c>
      <c r="B893" s="18">
        <f t="shared" si="40"/>
        <v>37199</v>
      </c>
      <c r="C893" s="15" t="s">
        <v>3386</v>
      </c>
      <c r="D893" s="15">
        <f>IF(ISNA(VLOOKUP($C893&amp;"_2",[1]roadtype_submitted!$C$2:$D$1492,2,FALSE)),0.08,VLOOKUP($C893&amp;"_2",[1]roadtype_submitted!$C$2:$D$1492,2,FALSE))</f>
        <v>0.08</v>
      </c>
      <c r="E893" s="15">
        <f>IF(ISNA(VLOOKUP($C893&amp;"_4",[1]roadtype_submitted!$C$2:$D$1492,2,FALSE)),0.08,VLOOKUP($C893&amp;"_4",[1]roadtype_submitted!$C$2:$D$1492,2,FALSE))</f>
        <v>0.08</v>
      </c>
      <c r="F893" s="15" t="str">
        <f>IF(ISNA(VLOOKUP($C893&amp;"_2",[1]roadtype_submitted!$C$2:$D$1492,2,FALSE)),"MOVES","Submitted")</f>
        <v>Submitted</v>
      </c>
      <c r="G893" s="14">
        <f t="shared" si="41"/>
        <v>2</v>
      </c>
    </row>
    <row r="894" spans="1:7" x14ac:dyDescent="0.3">
      <c r="A894" s="16">
        <f t="shared" si="39"/>
        <v>39</v>
      </c>
      <c r="B894" s="18">
        <f t="shared" si="40"/>
        <v>39001</v>
      </c>
      <c r="C894" s="15" t="s">
        <v>3387</v>
      </c>
      <c r="D894" s="15">
        <f>IF(ISNA(VLOOKUP($C894&amp;"_2",[1]roadtype_submitted!$C$2:$D$1492,2,FALSE)),0.08,VLOOKUP($C894&amp;"_2",[1]roadtype_submitted!$C$2:$D$1492,2,FALSE))</f>
        <v>0.08</v>
      </c>
      <c r="E894" s="15">
        <f>IF(ISNA(VLOOKUP($C894&amp;"_4",[1]roadtype_submitted!$C$2:$D$1492,2,FALSE)),0.08,VLOOKUP($C894&amp;"_4",[1]roadtype_submitted!$C$2:$D$1492,2,FALSE))</f>
        <v>0.08</v>
      </c>
      <c r="F894" s="15" t="str">
        <f>IF(ISNA(VLOOKUP($C894&amp;"_2",[1]roadtype_submitted!$C$2:$D$1492,2,FALSE)),"MOVES","Submitted")</f>
        <v>Submitted</v>
      </c>
      <c r="G894" s="14">
        <f t="shared" si="41"/>
        <v>2</v>
      </c>
    </row>
    <row r="895" spans="1:7" x14ac:dyDescent="0.3">
      <c r="A895" s="16">
        <f t="shared" si="39"/>
        <v>39</v>
      </c>
      <c r="B895" s="18">
        <f t="shared" si="40"/>
        <v>39003</v>
      </c>
      <c r="C895" s="15" t="s">
        <v>3388</v>
      </c>
      <c r="D895" s="15">
        <f>IF(ISNA(VLOOKUP($C895&amp;"_2",[1]roadtype_submitted!$C$2:$D$1492,2,FALSE)),0.08,VLOOKUP($C895&amp;"_2",[1]roadtype_submitted!$C$2:$D$1492,2,FALSE))</f>
        <v>0.06</v>
      </c>
      <c r="E895" s="15">
        <f>IF(ISNA(VLOOKUP($C895&amp;"_4",[1]roadtype_submitted!$C$2:$D$1492,2,FALSE)),0.08,VLOOKUP($C895&amp;"_4",[1]roadtype_submitted!$C$2:$D$1492,2,FALSE))</f>
        <v>0.2</v>
      </c>
      <c r="F895" s="15" t="str">
        <f>IF(ISNA(VLOOKUP($C895&amp;"_2",[1]roadtype_submitted!$C$2:$D$1492,2,FALSE)),"MOVES","Submitted")</f>
        <v>Submitted</v>
      </c>
      <c r="G895" s="14">
        <f t="shared" si="41"/>
        <v>5</v>
      </c>
    </row>
    <row r="896" spans="1:7" x14ac:dyDescent="0.3">
      <c r="A896" s="16">
        <f t="shared" si="39"/>
        <v>39</v>
      </c>
      <c r="B896" s="18">
        <f t="shared" si="40"/>
        <v>39005</v>
      </c>
      <c r="C896" s="15" t="s">
        <v>3389</v>
      </c>
      <c r="D896" s="15">
        <f>IF(ISNA(VLOOKUP($C896&amp;"_2",[1]roadtype_submitted!$C$2:$D$1492,2,FALSE)),0.08,VLOOKUP($C896&amp;"_2",[1]roadtype_submitted!$C$2:$D$1492,2,FALSE))</f>
        <v>0.08</v>
      </c>
      <c r="E896" s="15">
        <f>IF(ISNA(VLOOKUP($C896&amp;"_4",[1]roadtype_submitted!$C$2:$D$1492,2,FALSE)),0.08,VLOOKUP($C896&amp;"_4",[1]roadtype_submitted!$C$2:$D$1492,2,FALSE))</f>
        <v>0.08</v>
      </c>
      <c r="F896" s="15" t="str">
        <f>IF(ISNA(VLOOKUP($C896&amp;"_2",[1]roadtype_submitted!$C$2:$D$1492,2,FALSE)),"MOVES","Submitted")</f>
        <v>Submitted</v>
      </c>
      <c r="G896" s="14">
        <f t="shared" si="41"/>
        <v>2</v>
      </c>
    </row>
    <row r="897" spans="1:7" x14ac:dyDescent="0.3">
      <c r="A897" s="16">
        <f t="shared" si="39"/>
        <v>39</v>
      </c>
      <c r="B897" s="18">
        <f t="shared" si="40"/>
        <v>39007</v>
      </c>
      <c r="C897" s="15" t="s">
        <v>3390</v>
      </c>
      <c r="D897" s="15">
        <f>IF(ISNA(VLOOKUP($C897&amp;"_2",[1]roadtype_submitted!$C$2:$D$1492,2,FALSE)),0.08,VLOOKUP($C897&amp;"_2",[1]roadtype_submitted!$C$2:$D$1492,2,FALSE))</f>
        <v>0.01</v>
      </c>
      <c r="E897" s="15">
        <f>IF(ISNA(VLOOKUP($C897&amp;"_4",[1]roadtype_submitted!$C$2:$D$1492,2,FALSE)),0.08,VLOOKUP($C897&amp;"_4",[1]roadtype_submitted!$C$2:$D$1492,2,FALSE))</f>
        <v>0.18</v>
      </c>
      <c r="F897" s="15" t="str">
        <f>IF(ISNA(VLOOKUP($C897&amp;"_2",[1]roadtype_submitted!$C$2:$D$1492,2,FALSE)),"MOVES","Submitted")</f>
        <v>Submitted</v>
      </c>
      <c r="G897" s="14">
        <f t="shared" si="41"/>
        <v>5</v>
      </c>
    </row>
    <row r="898" spans="1:7" x14ac:dyDescent="0.3">
      <c r="A898" s="16">
        <f t="shared" si="39"/>
        <v>39</v>
      </c>
      <c r="B898" s="18">
        <f t="shared" si="40"/>
        <v>39009</v>
      </c>
      <c r="C898" s="15" t="s">
        <v>3391</v>
      </c>
      <c r="D898" s="15">
        <f>IF(ISNA(VLOOKUP($C898&amp;"_2",[1]roadtype_submitted!$C$2:$D$1492,2,FALSE)),0.08,VLOOKUP($C898&amp;"_2",[1]roadtype_submitted!$C$2:$D$1492,2,FALSE))</f>
        <v>0.08</v>
      </c>
      <c r="E898" s="15">
        <f>IF(ISNA(VLOOKUP($C898&amp;"_4",[1]roadtype_submitted!$C$2:$D$1492,2,FALSE)),0.08,VLOOKUP($C898&amp;"_4",[1]roadtype_submitted!$C$2:$D$1492,2,FALSE))</f>
        <v>0.08</v>
      </c>
      <c r="F898" s="15" t="str">
        <f>IF(ISNA(VLOOKUP($C898&amp;"_2",[1]roadtype_submitted!$C$2:$D$1492,2,FALSE)),"MOVES","Submitted")</f>
        <v>Submitted</v>
      </c>
      <c r="G898" s="14">
        <f t="shared" si="41"/>
        <v>2</v>
      </c>
    </row>
    <row r="899" spans="1:7" x14ac:dyDescent="0.3">
      <c r="A899" s="16">
        <f t="shared" si="39"/>
        <v>39</v>
      </c>
      <c r="B899" s="18">
        <f t="shared" si="40"/>
        <v>39011</v>
      </c>
      <c r="C899" s="15" t="s">
        <v>3392</v>
      </c>
      <c r="D899" s="15">
        <f>IF(ISNA(VLOOKUP($C899&amp;"_2",[1]roadtype_submitted!$C$2:$D$1492,2,FALSE)),0.08,VLOOKUP($C899&amp;"_2",[1]roadtype_submitted!$C$2:$D$1492,2,FALSE))</f>
        <v>0.08</v>
      </c>
      <c r="E899" s="15">
        <f>IF(ISNA(VLOOKUP($C899&amp;"_4",[1]roadtype_submitted!$C$2:$D$1492,2,FALSE)),0.08,VLOOKUP($C899&amp;"_4",[1]roadtype_submitted!$C$2:$D$1492,2,FALSE))</f>
        <v>0.08</v>
      </c>
      <c r="F899" s="15" t="str">
        <f>IF(ISNA(VLOOKUP($C899&amp;"_2",[1]roadtype_submitted!$C$2:$D$1492,2,FALSE)),"MOVES","Submitted")</f>
        <v>Submitted</v>
      </c>
      <c r="G899" s="14">
        <f t="shared" si="41"/>
        <v>2</v>
      </c>
    </row>
    <row r="900" spans="1:7" x14ac:dyDescent="0.3">
      <c r="A900" s="16">
        <f t="shared" si="39"/>
        <v>39</v>
      </c>
      <c r="B900" s="18">
        <f t="shared" si="40"/>
        <v>39013</v>
      </c>
      <c r="C900" s="15" t="s">
        <v>3393</v>
      </c>
      <c r="D900" s="15">
        <f>IF(ISNA(VLOOKUP($C900&amp;"_2",[1]roadtype_submitted!$C$2:$D$1492,2,FALSE)),0.08,VLOOKUP($C900&amp;"_2",[1]roadtype_submitted!$C$2:$D$1492,2,FALSE))</f>
        <v>0.01</v>
      </c>
      <c r="E900" s="15">
        <f>IF(ISNA(VLOOKUP($C900&amp;"_4",[1]roadtype_submitted!$C$2:$D$1492,2,FALSE)),0.08,VLOOKUP($C900&amp;"_4",[1]roadtype_submitted!$C$2:$D$1492,2,FALSE))</f>
        <v>0.08</v>
      </c>
      <c r="F900" s="15" t="str">
        <f>IF(ISNA(VLOOKUP($C900&amp;"_2",[1]roadtype_submitted!$C$2:$D$1492,2,FALSE)),"MOVES","Submitted")</f>
        <v>Submitted</v>
      </c>
      <c r="G900" s="14">
        <f t="shared" si="41"/>
        <v>2</v>
      </c>
    </row>
    <row r="901" spans="1:7" x14ac:dyDescent="0.3">
      <c r="A901" s="16">
        <f t="shared" si="39"/>
        <v>39</v>
      </c>
      <c r="B901" s="18">
        <f t="shared" si="40"/>
        <v>39015</v>
      </c>
      <c r="C901" s="15" t="s">
        <v>3394</v>
      </c>
      <c r="D901" s="15">
        <f>IF(ISNA(VLOOKUP($C901&amp;"_2",[1]roadtype_submitted!$C$2:$D$1492,2,FALSE)),0.08,VLOOKUP($C901&amp;"_2",[1]roadtype_submitted!$C$2:$D$1492,2,FALSE))</f>
        <v>0.08</v>
      </c>
      <c r="E901" s="15">
        <f>IF(ISNA(VLOOKUP($C901&amp;"_4",[1]roadtype_submitted!$C$2:$D$1492,2,FALSE)),0.08,VLOOKUP($C901&amp;"_4",[1]roadtype_submitted!$C$2:$D$1492,2,FALSE))</f>
        <v>0.08</v>
      </c>
      <c r="F901" s="15" t="str">
        <f>IF(ISNA(VLOOKUP($C901&amp;"_2",[1]roadtype_submitted!$C$2:$D$1492,2,FALSE)),"MOVES","Submitted")</f>
        <v>Submitted</v>
      </c>
      <c r="G901" s="14">
        <f t="shared" si="41"/>
        <v>2</v>
      </c>
    </row>
    <row r="902" spans="1:7" x14ac:dyDescent="0.3">
      <c r="A902" s="16">
        <f t="shared" ref="A902:A965" si="42">TRUNC(B902/1000,0)</f>
        <v>39</v>
      </c>
      <c r="B902" s="18">
        <f t="shared" ref="B902:B965" si="43">MID(C902,2,5)*1</f>
        <v>39017</v>
      </c>
      <c r="C902" s="15" t="s">
        <v>3395</v>
      </c>
      <c r="D902" s="15">
        <f>IF(ISNA(VLOOKUP($C902&amp;"_2",[1]roadtype_submitted!$C$2:$D$1492,2,FALSE)),0.08,VLOOKUP($C902&amp;"_2",[1]roadtype_submitted!$C$2:$D$1492,2,FALSE))</f>
        <v>1.6040800000000001E-2</v>
      </c>
      <c r="E902" s="15">
        <f>IF(ISNA(VLOOKUP($C902&amp;"_4",[1]roadtype_submitted!$C$2:$D$1492,2,FALSE)),0.08,VLOOKUP($C902&amp;"_4",[1]roadtype_submitted!$C$2:$D$1492,2,FALSE))</f>
        <v>4.3446699999999998E-2</v>
      </c>
      <c r="F902" s="15" t="str">
        <f>IF(ISNA(VLOOKUP($C902&amp;"_2",[1]roadtype_submitted!$C$2:$D$1492,2,FALSE)),"MOVES","Submitted")</f>
        <v>Submitted</v>
      </c>
      <c r="G902" s="14">
        <f t="shared" ref="G902:G965" si="44">VLOOKUP(E902,$I$14:$J$19,2,TRUE)</f>
        <v>1</v>
      </c>
    </row>
    <row r="903" spans="1:7" x14ac:dyDescent="0.3">
      <c r="A903" s="16">
        <f t="shared" si="42"/>
        <v>39</v>
      </c>
      <c r="B903" s="18">
        <f t="shared" si="43"/>
        <v>39019</v>
      </c>
      <c r="C903" s="15" t="s">
        <v>3396</v>
      </c>
      <c r="D903" s="15">
        <f>IF(ISNA(VLOOKUP($C903&amp;"_2",[1]roadtype_submitted!$C$2:$D$1492,2,FALSE)),0.08,VLOOKUP($C903&amp;"_2",[1]roadtype_submitted!$C$2:$D$1492,2,FALSE))</f>
        <v>0.08</v>
      </c>
      <c r="E903" s="15">
        <f>IF(ISNA(VLOOKUP($C903&amp;"_4",[1]roadtype_submitted!$C$2:$D$1492,2,FALSE)),0.08,VLOOKUP($C903&amp;"_4",[1]roadtype_submitted!$C$2:$D$1492,2,FALSE))</f>
        <v>0.08</v>
      </c>
      <c r="F903" s="15" t="str">
        <f>IF(ISNA(VLOOKUP($C903&amp;"_2",[1]roadtype_submitted!$C$2:$D$1492,2,FALSE)),"MOVES","Submitted")</f>
        <v>Submitted</v>
      </c>
      <c r="G903" s="14">
        <f t="shared" si="44"/>
        <v>2</v>
      </c>
    </row>
    <row r="904" spans="1:7" x14ac:dyDescent="0.3">
      <c r="A904" s="16">
        <f t="shared" si="42"/>
        <v>39</v>
      </c>
      <c r="B904" s="18">
        <f t="shared" si="43"/>
        <v>39021</v>
      </c>
      <c r="C904" s="15" t="s">
        <v>3397</v>
      </c>
      <c r="D904" s="15">
        <f>IF(ISNA(VLOOKUP($C904&amp;"_2",[1]roadtype_submitted!$C$2:$D$1492,2,FALSE)),0.08,VLOOKUP($C904&amp;"_2",[1]roadtype_submitted!$C$2:$D$1492,2,FALSE))</f>
        <v>0.08</v>
      </c>
      <c r="E904" s="15">
        <f>IF(ISNA(VLOOKUP($C904&amp;"_4",[1]roadtype_submitted!$C$2:$D$1492,2,FALSE)),0.08,VLOOKUP($C904&amp;"_4",[1]roadtype_submitted!$C$2:$D$1492,2,FALSE))</f>
        <v>0.08</v>
      </c>
      <c r="F904" s="15" t="str">
        <f>IF(ISNA(VLOOKUP($C904&amp;"_2",[1]roadtype_submitted!$C$2:$D$1492,2,FALSE)),"MOVES","Submitted")</f>
        <v>Submitted</v>
      </c>
      <c r="G904" s="14">
        <f t="shared" si="44"/>
        <v>2</v>
      </c>
    </row>
    <row r="905" spans="1:7" x14ac:dyDescent="0.3">
      <c r="A905" s="16">
        <f t="shared" si="42"/>
        <v>39</v>
      </c>
      <c r="B905" s="18">
        <f t="shared" si="43"/>
        <v>39023</v>
      </c>
      <c r="C905" s="15" t="s">
        <v>3398</v>
      </c>
      <c r="D905" s="15">
        <f>IF(ISNA(VLOOKUP($C905&amp;"_2",[1]roadtype_submitted!$C$2:$D$1492,2,FALSE)),0.08,VLOOKUP($C905&amp;"_2",[1]roadtype_submitted!$C$2:$D$1492,2,FALSE))</f>
        <v>0.04</v>
      </c>
      <c r="E905" s="15">
        <f>IF(ISNA(VLOOKUP($C905&amp;"_4",[1]roadtype_submitted!$C$2:$D$1492,2,FALSE)),0.08,VLOOKUP($C905&amp;"_4",[1]roadtype_submitted!$C$2:$D$1492,2,FALSE))</f>
        <v>0.11</v>
      </c>
      <c r="F905" s="15" t="str">
        <f>IF(ISNA(VLOOKUP($C905&amp;"_2",[1]roadtype_submitted!$C$2:$D$1492,2,FALSE)),"MOVES","Submitted")</f>
        <v>Submitted</v>
      </c>
      <c r="G905" s="14">
        <f t="shared" si="44"/>
        <v>3</v>
      </c>
    </row>
    <row r="906" spans="1:7" x14ac:dyDescent="0.3">
      <c r="A906" s="16">
        <f t="shared" si="42"/>
        <v>39</v>
      </c>
      <c r="B906" s="18">
        <f t="shared" si="43"/>
        <v>39025</v>
      </c>
      <c r="C906" s="15" t="s">
        <v>3399</v>
      </c>
      <c r="D906" s="15">
        <f>IF(ISNA(VLOOKUP($C906&amp;"_2",[1]roadtype_submitted!$C$2:$D$1492,2,FALSE)),0.08,VLOOKUP($C906&amp;"_2",[1]roadtype_submitted!$C$2:$D$1492,2,FALSE))</f>
        <v>1.6040800000000001E-2</v>
      </c>
      <c r="E906" s="15">
        <f>IF(ISNA(VLOOKUP($C906&amp;"_4",[1]roadtype_submitted!$C$2:$D$1492,2,FALSE)),0.08,VLOOKUP($C906&amp;"_4",[1]roadtype_submitted!$C$2:$D$1492,2,FALSE))</f>
        <v>4.3446699999999998E-2</v>
      </c>
      <c r="F906" s="15" t="str">
        <f>IF(ISNA(VLOOKUP($C906&amp;"_2",[1]roadtype_submitted!$C$2:$D$1492,2,FALSE)),"MOVES","Submitted")</f>
        <v>Submitted</v>
      </c>
      <c r="G906" s="14">
        <f t="shared" si="44"/>
        <v>1</v>
      </c>
    </row>
    <row r="907" spans="1:7" x14ac:dyDescent="0.3">
      <c r="A907" s="16">
        <f t="shared" si="42"/>
        <v>39</v>
      </c>
      <c r="B907" s="18">
        <f t="shared" si="43"/>
        <v>39027</v>
      </c>
      <c r="C907" s="15" t="s">
        <v>3400</v>
      </c>
      <c r="D907" s="15">
        <f>IF(ISNA(VLOOKUP($C907&amp;"_2",[1]roadtype_submitted!$C$2:$D$1492,2,FALSE)),0.08,VLOOKUP($C907&amp;"_2",[1]roadtype_submitted!$C$2:$D$1492,2,FALSE))</f>
        <v>0.08</v>
      </c>
      <c r="E907" s="15">
        <f>IF(ISNA(VLOOKUP($C907&amp;"_4",[1]roadtype_submitted!$C$2:$D$1492,2,FALSE)),0.08,VLOOKUP($C907&amp;"_4",[1]roadtype_submitted!$C$2:$D$1492,2,FALSE))</f>
        <v>0.08</v>
      </c>
      <c r="F907" s="15" t="str">
        <f>IF(ISNA(VLOOKUP($C907&amp;"_2",[1]roadtype_submitted!$C$2:$D$1492,2,FALSE)),"MOVES","Submitted")</f>
        <v>Submitted</v>
      </c>
      <c r="G907" s="14">
        <f t="shared" si="44"/>
        <v>2</v>
      </c>
    </row>
    <row r="908" spans="1:7" x14ac:dyDescent="0.3">
      <c r="A908" s="16">
        <f t="shared" si="42"/>
        <v>39</v>
      </c>
      <c r="B908" s="18">
        <f t="shared" si="43"/>
        <v>39029</v>
      </c>
      <c r="C908" s="15" t="s">
        <v>3401</v>
      </c>
      <c r="D908" s="15">
        <f>IF(ISNA(VLOOKUP($C908&amp;"_2",[1]roadtype_submitted!$C$2:$D$1492,2,FALSE)),0.08,VLOOKUP($C908&amp;"_2",[1]roadtype_submitted!$C$2:$D$1492,2,FALSE))</f>
        <v>0.08</v>
      </c>
      <c r="E908" s="15">
        <f>IF(ISNA(VLOOKUP($C908&amp;"_4",[1]roadtype_submitted!$C$2:$D$1492,2,FALSE)),0.08,VLOOKUP($C908&amp;"_4",[1]roadtype_submitted!$C$2:$D$1492,2,FALSE))</f>
        <v>0.08</v>
      </c>
      <c r="F908" s="15" t="str">
        <f>IF(ISNA(VLOOKUP($C908&amp;"_2",[1]roadtype_submitted!$C$2:$D$1492,2,FALSE)),"MOVES","Submitted")</f>
        <v>Submitted</v>
      </c>
      <c r="G908" s="14">
        <f t="shared" si="44"/>
        <v>2</v>
      </c>
    </row>
    <row r="909" spans="1:7" x14ac:dyDescent="0.3">
      <c r="A909" s="16">
        <f t="shared" si="42"/>
        <v>39</v>
      </c>
      <c r="B909" s="18">
        <f t="shared" si="43"/>
        <v>39031</v>
      </c>
      <c r="C909" s="15" t="s">
        <v>3402</v>
      </c>
      <c r="D909" s="15">
        <f>IF(ISNA(VLOOKUP($C909&amp;"_2",[1]roadtype_submitted!$C$2:$D$1492,2,FALSE)),0.08,VLOOKUP($C909&amp;"_2",[1]roadtype_submitted!$C$2:$D$1492,2,FALSE))</f>
        <v>0.08</v>
      </c>
      <c r="E909" s="15">
        <f>IF(ISNA(VLOOKUP($C909&amp;"_4",[1]roadtype_submitted!$C$2:$D$1492,2,FALSE)),0.08,VLOOKUP($C909&amp;"_4",[1]roadtype_submitted!$C$2:$D$1492,2,FALSE))</f>
        <v>0.08</v>
      </c>
      <c r="F909" s="15" t="str">
        <f>IF(ISNA(VLOOKUP($C909&amp;"_2",[1]roadtype_submitted!$C$2:$D$1492,2,FALSE)),"MOVES","Submitted")</f>
        <v>Submitted</v>
      </c>
      <c r="G909" s="14">
        <f t="shared" si="44"/>
        <v>2</v>
      </c>
    </row>
    <row r="910" spans="1:7" x14ac:dyDescent="0.3">
      <c r="A910" s="16">
        <f t="shared" si="42"/>
        <v>39</v>
      </c>
      <c r="B910" s="18">
        <f t="shared" si="43"/>
        <v>39033</v>
      </c>
      <c r="C910" s="15" t="s">
        <v>3403</v>
      </c>
      <c r="D910" s="15">
        <f>IF(ISNA(VLOOKUP($C910&amp;"_2",[1]roadtype_submitted!$C$2:$D$1492,2,FALSE)),0.08,VLOOKUP($C910&amp;"_2",[1]roadtype_submitted!$C$2:$D$1492,2,FALSE))</f>
        <v>0.08</v>
      </c>
      <c r="E910" s="15">
        <f>IF(ISNA(VLOOKUP($C910&amp;"_4",[1]roadtype_submitted!$C$2:$D$1492,2,FALSE)),0.08,VLOOKUP($C910&amp;"_4",[1]roadtype_submitted!$C$2:$D$1492,2,FALSE))</f>
        <v>0.08</v>
      </c>
      <c r="F910" s="15" t="str">
        <f>IF(ISNA(VLOOKUP($C910&amp;"_2",[1]roadtype_submitted!$C$2:$D$1492,2,FALSE)),"MOVES","Submitted")</f>
        <v>Submitted</v>
      </c>
      <c r="G910" s="14">
        <f t="shared" si="44"/>
        <v>2</v>
      </c>
    </row>
    <row r="911" spans="1:7" x14ac:dyDescent="0.3">
      <c r="A911" s="16">
        <f t="shared" si="42"/>
        <v>39</v>
      </c>
      <c r="B911" s="18">
        <f t="shared" si="43"/>
        <v>39035</v>
      </c>
      <c r="C911" s="15" t="s">
        <v>3404</v>
      </c>
      <c r="D911" s="15">
        <f>IF(ISNA(VLOOKUP($C911&amp;"_2",[1]roadtype_submitted!$C$2:$D$1492,2,FALSE)),0.08,VLOOKUP($C911&amp;"_2",[1]roadtype_submitted!$C$2:$D$1492,2,FALSE))</f>
        <v>0.01</v>
      </c>
      <c r="E911" s="15">
        <f>IF(ISNA(VLOOKUP($C911&amp;"_4",[1]roadtype_submitted!$C$2:$D$1492,2,FALSE)),0.08,VLOOKUP($C911&amp;"_4",[1]roadtype_submitted!$C$2:$D$1492,2,FALSE))</f>
        <v>0.11600000000000001</v>
      </c>
      <c r="F911" s="15" t="str">
        <f>IF(ISNA(VLOOKUP($C911&amp;"_2",[1]roadtype_submitted!$C$2:$D$1492,2,FALSE)),"MOVES","Submitted")</f>
        <v>Submitted</v>
      </c>
      <c r="G911" s="14">
        <f t="shared" si="44"/>
        <v>3</v>
      </c>
    </row>
    <row r="912" spans="1:7" x14ac:dyDescent="0.3">
      <c r="A912" s="16">
        <f t="shared" si="42"/>
        <v>39</v>
      </c>
      <c r="B912" s="18">
        <f t="shared" si="43"/>
        <v>39037</v>
      </c>
      <c r="C912" s="15" t="s">
        <v>3405</v>
      </c>
      <c r="D912" s="15">
        <f>IF(ISNA(VLOOKUP($C912&amp;"_2",[1]roadtype_submitted!$C$2:$D$1492,2,FALSE)),0.08,VLOOKUP($C912&amp;"_2",[1]roadtype_submitted!$C$2:$D$1492,2,FALSE))</f>
        <v>0.08</v>
      </c>
      <c r="E912" s="15">
        <f>IF(ISNA(VLOOKUP($C912&amp;"_4",[1]roadtype_submitted!$C$2:$D$1492,2,FALSE)),0.08,VLOOKUP($C912&amp;"_4",[1]roadtype_submitted!$C$2:$D$1492,2,FALSE))</f>
        <v>0.08</v>
      </c>
      <c r="F912" s="15" t="str">
        <f>IF(ISNA(VLOOKUP($C912&amp;"_2",[1]roadtype_submitted!$C$2:$D$1492,2,FALSE)),"MOVES","Submitted")</f>
        <v>Submitted</v>
      </c>
      <c r="G912" s="14">
        <f t="shared" si="44"/>
        <v>2</v>
      </c>
    </row>
    <row r="913" spans="1:7" x14ac:dyDescent="0.3">
      <c r="A913" s="16">
        <f t="shared" si="42"/>
        <v>39</v>
      </c>
      <c r="B913" s="18">
        <f t="shared" si="43"/>
        <v>39039</v>
      </c>
      <c r="C913" s="15" t="s">
        <v>3406</v>
      </c>
      <c r="D913" s="15">
        <f>IF(ISNA(VLOOKUP($C913&amp;"_2",[1]roadtype_submitted!$C$2:$D$1492,2,FALSE)),0.08,VLOOKUP($C913&amp;"_2",[1]roadtype_submitted!$C$2:$D$1492,2,FALSE))</f>
        <v>0.08</v>
      </c>
      <c r="E913" s="15">
        <f>IF(ISNA(VLOOKUP($C913&amp;"_4",[1]roadtype_submitted!$C$2:$D$1492,2,FALSE)),0.08,VLOOKUP($C913&amp;"_4",[1]roadtype_submitted!$C$2:$D$1492,2,FALSE))</f>
        <v>0.08</v>
      </c>
      <c r="F913" s="15" t="str">
        <f>IF(ISNA(VLOOKUP($C913&amp;"_2",[1]roadtype_submitted!$C$2:$D$1492,2,FALSE)),"MOVES","Submitted")</f>
        <v>Submitted</v>
      </c>
      <c r="G913" s="14">
        <f t="shared" si="44"/>
        <v>2</v>
      </c>
    </row>
    <row r="914" spans="1:7" x14ac:dyDescent="0.3">
      <c r="A914" s="16">
        <f t="shared" si="42"/>
        <v>39</v>
      </c>
      <c r="B914" s="18">
        <f t="shared" si="43"/>
        <v>39041</v>
      </c>
      <c r="C914" s="15" t="s">
        <v>3407</v>
      </c>
      <c r="D914" s="15">
        <f>IF(ISNA(VLOOKUP($C914&amp;"_2",[1]roadtype_submitted!$C$2:$D$1492,2,FALSE)),0.08,VLOOKUP($C914&amp;"_2",[1]roadtype_submitted!$C$2:$D$1492,2,FALSE))</f>
        <v>0.02</v>
      </c>
      <c r="E914" s="15">
        <f>IF(ISNA(VLOOKUP($C914&amp;"_4",[1]roadtype_submitted!$C$2:$D$1492,2,FALSE)),0.08,VLOOKUP($C914&amp;"_4",[1]roadtype_submitted!$C$2:$D$1492,2,FALSE))</f>
        <v>0.13</v>
      </c>
      <c r="F914" s="15" t="str">
        <f>IF(ISNA(VLOOKUP($C914&amp;"_2",[1]roadtype_submitted!$C$2:$D$1492,2,FALSE)),"MOVES","Submitted")</f>
        <v>Submitted</v>
      </c>
      <c r="G914" s="14">
        <f t="shared" si="44"/>
        <v>4</v>
      </c>
    </row>
    <row r="915" spans="1:7" x14ac:dyDescent="0.3">
      <c r="A915" s="16">
        <f t="shared" si="42"/>
        <v>39</v>
      </c>
      <c r="B915" s="18">
        <f t="shared" si="43"/>
        <v>39043</v>
      </c>
      <c r="C915" s="15" t="s">
        <v>3408</v>
      </c>
      <c r="D915" s="15">
        <f>IF(ISNA(VLOOKUP($C915&amp;"_2",[1]roadtype_submitted!$C$2:$D$1492,2,FALSE)),0.08,VLOOKUP($C915&amp;"_2",[1]roadtype_submitted!$C$2:$D$1492,2,FALSE))</f>
        <v>0.08</v>
      </c>
      <c r="E915" s="15">
        <f>IF(ISNA(VLOOKUP($C915&amp;"_4",[1]roadtype_submitted!$C$2:$D$1492,2,FALSE)),0.08,VLOOKUP($C915&amp;"_4",[1]roadtype_submitted!$C$2:$D$1492,2,FALSE))</f>
        <v>0.08</v>
      </c>
      <c r="F915" s="15" t="str">
        <f>IF(ISNA(VLOOKUP($C915&amp;"_2",[1]roadtype_submitted!$C$2:$D$1492,2,FALSE)),"MOVES","Submitted")</f>
        <v>Submitted</v>
      </c>
      <c r="G915" s="14">
        <f t="shared" si="44"/>
        <v>2</v>
      </c>
    </row>
    <row r="916" spans="1:7" x14ac:dyDescent="0.3">
      <c r="A916" s="16">
        <f t="shared" si="42"/>
        <v>39</v>
      </c>
      <c r="B916" s="18">
        <f t="shared" si="43"/>
        <v>39045</v>
      </c>
      <c r="C916" s="15" t="s">
        <v>3409</v>
      </c>
      <c r="D916" s="15">
        <f>IF(ISNA(VLOOKUP($C916&amp;"_2",[1]roadtype_submitted!$C$2:$D$1492,2,FALSE)),0.08,VLOOKUP($C916&amp;"_2",[1]roadtype_submitted!$C$2:$D$1492,2,FALSE))</f>
        <v>0.02</v>
      </c>
      <c r="E916" s="15">
        <f>IF(ISNA(VLOOKUP($C916&amp;"_4",[1]roadtype_submitted!$C$2:$D$1492,2,FALSE)),0.08,VLOOKUP($C916&amp;"_4",[1]roadtype_submitted!$C$2:$D$1492,2,FALSE))</f>
        <v>0.13</v>
      </c>
      <c r="F916" s="15" t="str">
        <f>IF(ISNA(VLOOKUP($C916&amp;"_2",[1]roadtype_submitted!$C$2:$D$1492,2,FALSE)),"MOVES","Submitted")</f>
        <v>Submitted</v>
      </c>
      <c r="G916" s="14">
        <f t="shared" si="44"/>
        <v>4</v>
      </c>
    </row>
    <row r="917" spans="1:7" x14ac:dyDescent="0.3">
      <c r="A917" s="16">
        <f t="shared" si="42"/>
        <v>39</v>
      </c>
      <c r="B917" s="18">
        <f t="shared" si="43"/>
        <v>39047</v>
      </c>
      <c r="C917" s="15" t="s">
        <v>3410</v>
      </c>
      <c r="D917" s="15">
        <f>IF(ISNA(VLOOKUP($C917&amp;"_2",[1]roadtype_submitted!$C$2:$D$1492,2,FALSE)),0.08,VLOOKUP($C917&amp;"_2",[1]roadtype_submitted!$C$2:$D$1492,2,FALSE))</f>
        <v>0.08</v>
      </c>
      <c r="E917" s="15">
        <f>IF(ISNA(VLOOKUP($C917&amp;"_4",[1]roadtype_submitted!$C$2:$D$1492,2,FALSE)),0.08,VLOOKUP($C917&amp;"_4",[1]roadtype_submitted!$C$2:$D$1492,2,FALSE))</f>
        <v>0.08</v>
      </c>
      <c r="F917" s="15" t="str">
        <f>IF(ISNA(VLOOKUP($C917&amp;"_2",[1]roadtype_submitted!$C$2:$D$1492,2,FALSE)),"MOVES","Submitted")</f>
        <v>Submitted</v>
      </c>
      <c r="G917" s="14">
        <f t="shared" si="44"/>
        <v>2</v>
      </c>
    </row>
    <row r="918" spans="1:7" x14ac:dyDescent="0.3">
      <c r="A918" s="16">
        <f t="shared" si="42"/>
        <v>39</v>
      </c>
      <c r="B918" s="18">
        <f t="shared" si="43"/>
        <v>39049</v>
      </c>
      <c r="C918" s="15" t="s">
        <v>3411</v>
      </c>
      <c r="D918" s="15">
        <f>IF(ISNA(VLOOKUP($C918&amp;"_2",[1]roadtype_submitted!$C$2:$D$1492,2,FALSE)),0.08,VLOOKUP($C918&amp;"_2",[1]roadtype_submitted!$C$2:$D$1492,2,FALSE))</f>
        <v>0.02</v>
      </c>
      <c r="E918" s="15">
        <f>IF(ISNA(VLOOKUP($C918&amp;"_4",[1]roadtype_submitted!$C$2:$D$1492,2,FALSE)),0.08,VLOOKUP($C918&amp;"_4",[1]roadtype_submitted!$C$2:$D$1492,2,FALSE))</f>
        <v>0.13</v>
      </c>
      <c r="F918" s="15" t="str">
        <f>IF(ISNA(VLOOKUP($C918&amp;"_2",[1]roadtype_submitted!$C$2:$D$1492,2,FALSE)),"MOVES","Submitted")</f>
        <v>Submitted</v>
      </c>
      <c r="G918" s="14">
        <f t="shared" si="44"/>
        <v>4</v>
      </c>
    </row>
    <row r="919" spans="1:7" x14ac:dyDescent="0.3">
      <c r="A919" s="16">
        <f t="shared" si="42"/>
        <v>39</v>
      </c>
      <c r="B919" s="18">
        <f t="shared" si="43"/>
        <v>39051</v>
      </c>
      <c r="C919" s="15" t="s">
        <v>3412</v>
      </c>
      <c r="D919" s="15">
        <f>IF(ISNA(VLOOKUP($C919&amp;"_2",[1]roadtype_submitted!$C$2:$D$1492,2,FALSE)),0.08,VLOOKUP($C919&amp;"_2",[1]roadtype_submitted!$C$2:$D$1492,2,FALSE))</f>
        <v>0.08</v>
      </c>
      <c r="E919" s="15">
        <f>IF(ISNA(VLOOKUP($C919&amp;"_4",[1]roadtype_submitted!$C$2:$D$1492,2,FALSE)),0.08,VLOOKUP($C919&amp;"_4",[1]roadtype_submitted!$C$2:$D$1492,2,FALSE))</f>
        <v>0.08</v>
      </c>
      <c r="F919" s="15" t="str">
        <f>IF(ISNA(VLOOKUP($C919&amp;"_2",[1]roadtype_submitted!$C$2:$D$1492,2,FALSE)),"MOVES","Submitted")</f>
        <v>Submitted</v>
      </c>
      <c r="G919" s="14">
        <f t="shared" si="44"/>
        <v>2</v>
      </c>
    </row>
    <row r="920" spans="1:7" x14ac:dyDescent="0.3">
      <c r="A920" s="16">
        <f t="shared" si="42"/>
        <v>39</v>
      </c>
      <c r="B920" s="18">
        <f t="shared" si="43"/>
        <v>39053</v>
      </c>
      <c r="C920" s="15" t="s">
        <v>3413</v>
      </c>
      <c r="D920" s="15">
        <f>IF(ISNA(VLOOKUP($C920&amp;"_2",[1]roadtype_submitted!$C$2:$D$1492,2,FALSE)),0.08,VLOOKUP($C920&amp;"_2",[1]roadtype_submitted!$C$2:$D$1492,2,FALSE))</f>
        <v>0.08</v>
      </c>
      <c r="E920" s="15">
        <f>IF(ISNA(VLOOKUP($C920&amp;"_4",[1]roadtype_submitted!$C$2:$D$1492,2,FALSE)),0.08,VLOOKUP($C920&amp;"_4",[1]roadtype_submitted!$C$2:$D$1492,2,FALSE))</f>
        <v>0.08</v>
      </c>
      <c r="F920" s="15" t="str">
        <f>IF(ISNA(VLOOKUP($C920&amp;"_2",[1]roadtype_submitted!$C$2:$D$1492,2,FALSE)),"MOVES","Submitted")</f>
        <v>Submitted</v>
      </c>
      <c r="G920" s="14">
        <f t="shared" si="44"/>
        <v>2</v>
      </c>
    </row>
    <row r="921" spans="1:7" x14ac:dyDescent="0.3">
      <c r="A921" s="16">
        <f t="shared" si="42"/>
        <v>39</v>
      </c>
      <c r="B921" s="18">
        <f t="shared" si="43"/>
        <v>39055</v>
      </c>
      <c r="C921" s="15" t="s">
        <v>3414</v>
      </c>
      <c r="D921" s="15">
        <f>IF(ISNA(VLOOKUP($C921&amp;"_2",[1]roadtype_submitted!$C$2:$D$1492,2,FALSE)),0.08,VLOOKUP($C921&amp;"_2",[1]roadtype_submitted!$C$2:$D$1492,2,FALSE))</f>
        <v>6.0999999999999999E-2</v>
      </c>
      <c r="E921" s="15">
        <f>IF(ISNA(VLOOKUP($C921&amp;"_4",[1]roadtype_submitted!$C$2:$D$1492,2,FALSE)),0.08,VLOOKUP($C921&amp;"_4",[1]roadtype_submitted!$C$2:$D$1492,2,FALSE))</f>
        <v>6.0999999999999999E-2</v>
      </c>
      <c r="F921" s="15" t="str">
        <f>IF(ISNA(VLOOKUP($C921&amp;"_2",[1]roadtype_submitted!$C$2:$D$1492,2,FALSE)),"MOVES","Submitted")</f>
        <v>Submitted</v>
      </c>
      <c r="G921" s="14">
        <f t="shared" si="44"/>
        <v>2</v>
      </c>
    </row>
    <row r="922" spans="1:7" x14ac:dyDescent="0.3">
      <c r="A922" s="16">
        <f t="shared" si="42"/>
        <v>39</v>
      </c>
      <c r="B922" s="18">
        <f t="shared" si="43"/>
        <v>39057</v>
      </c>
      <c r="C922" s="15" t="s">
        <v>3415</v>
      </c>
      <c r="D922" s="15">
        <f>IF(ISNA(VLOOKUP($C922&amp;"_2",[1]roadtype_submitted!$C$2:$D$1492,2,FALSE)),0.08,VLOOKUP($C922&amp;"_2",[1]roadtype_submitted!$C$2:$D$1492,2,FALSE))</f>
        <v>0.04</v>
      </c>
      <c r="E922" s="15">
        <f>IF(ISNA(VLOOKUP($C922&amp;"_4",[1]roadtype_submitted!$C$2:$D$1492,2,FALSE)),0.08,VLOOKUP($C922&amp;"_4",[1]roadtype_submitted!$C$2:$D$1492,2,FALSE))</f>
        <v>0.11</v>
      </c>
      <c r="F922" s="15" t="str">
        <f>IF(ISNA(VLOOKUP($C922&amp;"_2",[1]roadtype_submitted!$C$2:$D$1492,2,FALSE)),"MOVES","Submitted")</f>
        <v>Submitted</v>
      </c>
      <c r="G922" s="14">
        <f t="shared" si="44"/>
        <v>3</v>
      </c>
    </row>
    <row r="923" spans="1:7" x14ac:dyDescent="0.3">
      <c r="A923" s="16">
        <f t="shared" si="42"/>
        <v>39</v>
      </c>
      <c r="B923" s="18">
        <f t="shared" si="43"/>
        <v>39059</v>
      </c>
      <c r="C923" s="15" t="s">
        <v>3416</v>
      </c>
      <c r="D923" s="15">
        <f>IF(ISNA(VLOOKUP($C923&amp;"_2",[1]roadtype_submitted!$C$2:$D$1492,2,FALSE)),0.08,VLOOKUP($C923&amp;"_2",[1]roadtype_submitted!$C$2:$D$1492,2,FALSE))</f>
        <v>0.08</v>
      </c>
      <c r="E923" s="15">
        <f>IF(ISNA(VLOOKUP($C923&amp;"_4",[1]roadtype_submitted!$C$2:$D$1492,2,FALSE)),0.08,VLOOKUP($C923&amp;"_4",[1]roadtype_submitted!$C$2:$D$1492,2,FALSE))</f>
        <v>0.08</v>
      </c>
      <c r="F923" s="15" t="str">
        <f>IF(ISNA(VLOOKUP($C923&amp;"_2",[1]roadtype_submitted!$C$2:$D$1492,2,FALSE)),"MOVES","Submitted")</f>
        <v>Submitted</v>
      </c>
      <c r="G923" s="14">
        <f t="shared" si="44"/>
        <v>2</v>
      </c>
    </row>
    <row r="924" spans="1:7" x14ac:dyDescent="0.3">
      <c r="A924" s="16">
        <f t="shared" si="42"/>
        <v>39</v>
      </c>
      <c r="B924" s="18">
        <f t="shared" si="43"/>
        <v>39061</v>
      </c>
      <c r="C924" s="15" t="s">
        <v>3417</v>
      </c>
      <c r="D924" s="15">
        <f>IF(ISNA(VLOOKUP($C924&amp;"_2",[1]roadtype_submitted!$C$2:$D$1492,2,FALSE)),0.08,VLOOKUP($C924&amp;"_2",[1]roadtype_submitted!$C$2:$D$1492,2,FALSE))</f>
        <v>1.6040800000000001E-2</v>
      </c>
      <c r="E924" s="15">
        <f>IF(ISNA(VLOOKUP($C924&amp;"_4",[1]roadtype_submitted!$C$2:$D$1492,2,FALSE)),0.08,VLOOKUP($C924&amp;"_4",[1]roadtype_submitted!$C$2:$D$1492,2,FALSE))</f>
        <v>4.3446699999999998E-2</v>
      </c>
      <c r="F924" s="15" t="str">
        <f>IF(ISNA(VLOOKUP($C924&amp;"_2",[1]roadtype_submitted!$C$2:$D$1492,2,FALSE)),"MOVES","Submitted")</f>
        <v>Submitted</v>
      </c>
      <c r="G924" s="14">
        <f t="shared" si="44"/>
        <v>1</v>
      </c>
    </row>
    <row r="925" spans="1:7" x14ac:dyDescent="0.3">
      <c r="A925" s="16">
        <f t="shared" si="42"/>
        <v>39</v>
      </c>
      <c r="B925" s="18">
        <f t="shared" si="43"/>
        <v>39063</v>
      </c>
      <c r="C925" s="15" t="s">
        <v>3418</v>
      </c>
      <c r="D925" s="15">
        <f>IF(ISNA(VLOOKUP($C925&amp;"_2",[1]roadtype_submitted!$C$2:$D$1492,2,FALSE)),0.08,VLOOKUP($C925&amp;"_2",[1]roadtype_submitted!$C$2:$D$1492,2,FALSE))</f>
        <v>0.08</v>
      </c>
      <c r="E925" s="15">
        <f>IF(ISNA(VLOOKUP($C925&amp;"_4",[1]roadtype_submitted!$C$2:$D$1492,2,FALSE)),0.08,VLOOKUP($C925&amp;"_4",[1]roadtype_submitted!$C$2:$D$1492,2,FALSE))</f>
        <v>0.08</v>
      </c>
      <c r="F925" s="15" t="str">
        <f>IF(ISNA(VLOOKUP($C925&amp;"_2",[1]roadtype_submitted!$C$2:$D$1492,2,FALSE)),"MOVES","Submitted")</f>
        <v>Submitted</v>
      </c>
      <c r="G925" s="14">
        <f t="shared" si="44"/>
        <v>2</v>
      </c>
    </row>
    <row r="926" spans="1:7" x14ac:dyDescent="0.3">
      <c r="A926" s="16">
        <f t="shared" si="42"/>
        <v>39</v>
      </c>
      <c r="B926" s="18">
        <f t="shared" si="43"/>
        <v>39065</v>
      </c>
      <c r="C926" s="15" t="s">
        <v>3419</v>
      </c>
      <c r="D926" s="15">
        <f>IF(ISNA(VLOOKUP($C926&amp;"_2",[1]roadtype_submitted!$C$2:$D$1492,2,FALSE)),0.08,VLOOKUP($C926&amp;"_2",[1]roadtype_submitted!$C$2:$D$1492,2,FALSE))</f>
        <v>0.08</v>
      </c>
      <c r="E926" s="15">
        <f>IF(ISNA(VLOOKUP($C926&amp;"_4",[1]roadtype_submitted!$C$2:$D$1492,2,FALSE)),0.08,VLOOKUP($C926&amp;"_4",[1]roadtype_submitted!$C$2:$D$1492,2,FALSE))</f>
        <v>0.08</v>
      </c>
      <c r="F926" s="15" t="str">
        <f>IF(ISNA(VLOOKUP($C926&amp;"_2",[1]roadtype_submitted!$C$2:$D$1492,2,FALSE)),"MOVES","Submitted")</f>
        <v>Submitted</v>
      </c>
      <c r="G926" s="14">
        <f t="shared" si="44"/>
        <v>2</v>
      </c>
    </row>
    <row r="927" spans="1:7" x14ac:dyDescent="0.3">
      <c r="A927" s="16">
        <f t="shared" si="42"/>
        <v>39</v>
      </c>
      <c r="B927" s="18">
        <f t="shared" si="43"/>
        <v>39067</v>
      </c>
      <c r="C927" s="15" t="s">
        <v>3420</v>
      </c>
      <c r="D927" s="15">
        <f>IF(ISNA(VLOOKUP($C927&amp;"_2",[1]roadtype_submitted!$C$2:$D$1492,2,FALSE)),0.08,VLOOKUP($C927&amp;"_2",[1]roadtype_submitted!$C$2:$D$1492,2,FALSE))</f>
        <v>0.08</v>
      </c>
      <c r="E927" s="15">
        <f>IF(ISNA(VLOOKUP($C927&amp;"_4",[1]roadtype_submitted!$C$2:$D$1492,2,FALSE)),0.08,VLOOKUP($C927&amp;"_4",[1]roadtype_submitted!$C$2:$D$1492,2,FALSE))</f>
        <v>0.08</v>
      </c>
      <c r="F927" s="15" t="str">
        <f>IF(ISNA(VLOOKUP($C927&amp;"_2",[1]roadtype_submitted!$C$2:$D$1492,2,FALSE)),"MOVES","Submitted")</f>
        <v>Submitted</v>
      </c>
      <c r="G927" s="14">
        <f t="shared" si="44"/>
        <v>2</v>
      </c>
    </row>
    <row r="928" spans="1:7" x14ac:dyDescent="0.3">
      <c r="A928" s="16">
        <f t="shared" si="42"/>
        <v>39</v>
      </c>
      <c r="B928" s="18">
        <f t="shared" si="43"/>
        <v>39069</v>
      </c>
      <c r="C928" s="15" t="s">
        <v>3421</v>
      </c>
      <c r="D928" s="15">
        <f>IF(ISNA(VLOOKUP($C928&amp;"_2",[1]roadtype_submitted!$C$2:$D$1492,2,FALSE)),0.08,VLOOKUP($C928&amp;"_2",[1]roadtype_submitted!$C$2:$D$1492,2,FALSE))</f>
        <v>0.08</v>
      </c>
      <c r="E928" s="15">
        <f>IF(ISNA(VLOOKUP($C928&amp;"_4",[1]roadtype_submitted!$C$2:$D$1492,2,FALSE)),0.08,VLOOKUP($C928&amp;"_4",[1]roadtype_submitted!$C$2:$D$1492,2,FALSE))</f>
        <v>0.08</v>
      </c>
      <c r="F928" s="15" t="str">
        <f>IF(ISNA(VLOOKUP($C928&amp;"_2",[1]roadtype_submitted!$C$2:$D$1492,2,FALSE)),"MOVES","Submitted")</f>
        <v>Submitted</v>
      </c>
      <c r="G928" s="14">
        <f t="shared" si="44"/>
        <v>2</v>
      </c>
    </row>
    <row r="929" spans="1:7" x14ac:dyDescent="0.3">
      <c r="A929" s="16">
        <f t="shared" si="42"/>
        <v>39</v>
      </c>
      <c r="B929" s="18">
        <f t="shared" si="43"/>
        <v>39071</v>
      </c>
      <c r="C929" s="15" t="s">
        <v>3422</v>
      </c>
      <c r="D929" s="15">
        <f>IF(ISNA(VLOOKUP($C929&amp;"_2",[1]roadtype_submitted!$C$2:$D$1492,2,FALSE)),0.08,VLOOKUP($C929&amp;"_2",[1]roadtype_submitted!$C$2:$D$1492,2,FALSE))</f>
        <v>0.08</v>
      </c>
      <c r="E929" s="15">
        <f>IF(ISNA(VLOOKUP($C929&amp;"_4",[1]roadtype_submitted!$C$2:$D$1492,2,FALSE)),0.08,VLOOKUP($C929&amp;"_4",[1]roadtype_submitted!$C$2:$D$1492,2,FALSE))</f>
        <v>0.08</v>
      </c>
      <c r="F929" s="15" t="str">
        <f>IF(ISNA(VLOOKUP($C929&amp;"_2",[1]roadtype_submitted!$C$2:$D$1492,2,FALSE)),"MOVES","Submitted")</f>
        <v>Submitted</v>
      </c>
      <c r="G929" s="14">
        <f t="shared" si="44"/>
        <v>2</v>
      </c>
    </row>
    <row r="930" spans="1:7" x14ac:dyDescent="0.3">
      <c r="A930" s="16">
        <f t="shared" si="42"/>
        <v>39</v>
      </c>
      <c r="B930" s="18">
        <f t="shared" si="43"/>
        <v>39073</v>
      </c>
      <c r="C930" s="15" t="s">
        <v>3423</v>
      </c>
      <c r="D930" s="15">
        <f>IF(ISNA(VLOOKUP($C930&amp;"_2",[1]roadtype_submitted!$C$2:$D$1492,2,FALSE)),0.08,VLOOKUP($C930&amp;"_2",[1]roadtype_submitted!$C$2:$D$1492,2,FALSE))</f>
        <v>0.08</v>
      </c>
      <c r="E930" s="15">
        <f>IF(ISNA(VLOOKUP($C930&amp;"_4",[1]roadtype_submitted!$C$2:$D$1492,2,FALSE)),0.08,VLOOKUP($C930&amp;"_4",[1]roadtype_submitted!$C$2:$D$1492,2,FALSE))</f>
        <v>0.08</v>
      </c>
      <c r="F930" s="15" t="str">
        <f>IF(ISNA(VLOOKUP($C930&amp;"_2",[1]roadtype_submitted!$C$2:$D$1492,2,FALSE)),"MOVES","Submitted")</f>
        <v>Submitted</v>
      </c>
      <c r="G930" s="14">
        <f t="shared" si="44"/>
        <v>2</v>
      </c>
    </row>
    <row r="931" spans="1:7" x14ac:dyDescent="0.3">
      <c r="A931" s="16">
        <f t="shared" si="42"/>
        <v>39</v>
      </c>
      <c r="B931" s="18">
        <f t="shared" si="43"/>
        <v>39075</v>
      </c>
      <c r="C931" s="15" t="s">
        <v>3424</v>
      </c>
      <c r="D931" s="15">
        <f>IF(ISNA(VLOOKUP($C931&amp;"_2",[1]roadtype_submitted!$C$2:$D$1492,2,FALSE)),0.08,VLOOKUP($C931&amp;"_2",[1]roadtype_submitted!$C$2:$D$1492,2,FALSE))</f>
        <v>0.08</v>
      </c>
      <c r="E931" s="15">
        <f>IF(ISNA(VLOOKUP($C931&amp;"_4",[1]roadtype_submitted!$C$2:$D$1492,2,FALSE)),0.08,VLOOKUP($C931&amp;"_4",[1]roadtype_submitted!$C$2:$D$1492,2,FALSE))</f>
        <v>0.08</v>
      </c>
      <c r="F931" s="15" t="str">
        <f>IF(ISNA(VLOOKUP($C931&amp;"_2",[1]roadtype_submitted!$C$2:$D$1492,2,FALSE)),"MOVES","Submitted")</f>
        <v>Submitted</v>
      </c>
      <c r="G931" s="14">
        <f t="shared" si="44"/>
        <v>2</v>
      </c>
    </row>
    <row r="932" spans="1:7" x14ac:dyDescent="0.3">
      <c r="A932" s="16">
        <f t="shared" si="42"/>
        <v>39</v>
      </c>
      <c r="B932" s="18">
        <f t="shared" si="43"/>
        <v>39077</v>
      </c>
      <c r="C932" s="15" t="s">
        <v>3425</v>
      </c>
      <c r="D932" s="15">
        <f>IF(ISNA(VLOOKUP($C932&amp;"_2",[1]roadtype_submitted!$C$2:$D$1492,2,FALSE)),0.08,VLOOKUP($C932&amp;"_2",[1]roadtype_submitted!$C$2:$D$1492,2,FALSE))</f>
        <v>0.08</v>
      </c>
      <c r="E932" s="15">
        <f>IF(ISNA(VLOOKUP($C932&amp;"_4",[1]roadtype_submitted!$C$2:$D$1492,2,FALSE)),0.08,VLOOKUP($C932&amp;"_4",[1]roadtype_submitted!$C$2:$D$1492,2,FALSE))</f>
        <v>0.08</v>
      </c>
      <c r="F932" s="15" t="str">
        <f>IF(ISNA(VLOOKUP($C932&amp;"_2",[1]roadtype_submitted!$C$2:$D$1492,2,FALSE)),"MOVES","Submitted")</f>
        <v>Submitted</v>
      </c>
      <c r="G932" s="14">
        <f t="shared" si="44"/>
        <v>2</v>
      </c>
    </row>
    <row r="933" spans="1:7" x14ac:dyDescent="0.3">
      <c r="A933" s="16">
        <f t="shared" si="42"/>
        <v>39</v>
      </c>
      <c r="B933" s="18">
        <f t="shared" si="43"/>
        <v>39079</v>
      </c>
      <c r="C933" s="15" t="s">
        <v>3426</v>
      </c>
      <c r="D933" s="15">
        <f>IF(ISNA(VLOOKUP($C933&amp;"_2",[1]roadtype_submitted!$C$2:$D$1492,2,FALSE)),0.08,VLOOKUP($C933&amp;"_2",[1]roadtype_submitted!$C$2:$D$1492,2,FALSE))</f>
        <v>0.08</v>
      </c>
      <c r="E933" s="15">
        <f>IF(ISNA(VLOOKUP($C933&amp;"_4",[1]roadtype_submitted!$C$2:$D$1492,2,FALSE)),0.08,VLOOKUP($C933&amp;"_4",[1]roadtype_submitted!$C$2:$D$1492,2,FALSE))</f>
        <v>0.08</v>
      </c>
      <c r="F933" s="15" t="str">
        <f>IF(ISNA(VLOOKUP($C933&amp;"_2",[1]roadtype_submitted!$C$2:$D$1492,2,FALSE)),"MOVES","Submitted")</f>
        <v>Submitted</v>
      </c>
      <c r="G933" s="14">
        <f t="shared" si="44"/>
        <v>2</v>
      </c>
    </row>
    <row r="934" spans="1:7" x14ac:dyDescent="0.3">
      <c r="A934" s="16">
        <f t="shared" si="42"/>
        <v>39</v>
      </c>
      <c r="B934" s="18">
        <f t="shared" si="43"/>
        <v>39081</v>
      </c>
      <c r="C934" s="15" t="s">
        <v>3427</v>
      </c>
      <c r="D934" s="15">
        <f>IF(ISNA(VLOOKUP($C934&amp;"_2",[1]roadtype_submitted!$C$2:$D$1492,2,FALSE)),0.08,VLOOKUP($C934&amp;"_2",[1]roadtype_submitted!$C$2:$D$1492,2,FALSE))</f>
        <v>0.02</v>
      </c>
      <c r="E934" s="15">
        <f>IF(ISNA(VLOOKUP($C934&amp;"_4",[1]roadtype_submitted!$C$2:$D$1492,2,FALSE)),0.08,VLOOKUP($C934&amp;"_4",[1]roadtype_submitted!$C$2:$D$1492,2,FALSE))</f>
        <v>0.09</v>
      </c>
      <c r="F934" s="15" t="str">
        <f>IF(ISNA(VLOOKUP($C934&amp;"_2",[1]roadtype_submitted!$C$2:$D$1492,2,FALSE)),"MOVES","Submitted")</f>
        <v>Submitted</v>
      </c>
      <c r="G934" s="14">
        <f t="shared" si="44"/>
        <v>3</v>
      </c>
    </row>
    <row r="935" spans="1:7" x14ac:dyDescent="0.3">
      <c r="A935" s="16">
        <f t="shared" si="42"/>
        <v>39</v>
      </c>
      <c r="B935" s="18">
        <f t="shared" si="43"/>
        <v>39083</v>
      </c>
      <c r="C935" s="15" t="s">
        <v>3428</v>
      </c>
      <c r="D935" s="15">
        <f>IF(ISNA(VLOOKUP($C935&amp;"_2",[1]roadtype_submitted!$C$2:$D$1492,2,FALSE)),0.08,VLOOKUP($C935&amp;"_2",[1]roadtype_submitted!$C$2:$D$1492,2,FALSE))</f>
        <v>0.02</v>
      </c>
      <c r="E935" s="15">
        <f>IF(ISNA(VLOOKUP($C935&amp;"_4",[1]roadtype_submitted!$C$2:$D$1492,2,FALSE)),0.08,VLOOKUP($C935&amp;"_4",[1]roadtype_submitted!$C$2:$D$1492,2,FALSE))</f>
        <v>0.13</v>
      </c>
      <c r="F935" s="15" t="str">
        <f>IF(ISNA(VLOOKUP($C935&amp;"_2",[1]roadtype_submitted!$C$2:$D$1492,2,FALSE)),"MOVES","Submitted")</f>
        <v>Submitted</v>
      </c>
      <c r="G935" s="14">
        <f t="shared" si="44"/>
        <v>4</v>
      </c>
    </row>
    <row r="936" spans="1:7" x14ac:dyDescent="0.3">
      <c r="A936" s="16">
        <f t="shared" si="42"/>
        <v>39</v>
      </c>
      <c r="B936" s="18">
        <f t="shared" si="43"/>
        <v>39085</v>
      </c>
      <c r="C936" s="15" t="s">
        <v>3429</v>
      </c>
      <c r="D936" s="15">
        <f>IF(ISNA(VLOOKUP($C936&amp;"_2",[1]roadtype_submitted!$C$2:$D$1492,2,FALSE)),0.08,VLOOKUP($C936&amp;"_2",[1]roadtype_submitted!$C$2:$D$1492,2,FALSE))</f>
        <v>9.1999999999999998E-2</v>
      </c>
      <c r="E936" s="15">
        <f>IF(ISNA(VLOOKUP($C936&amp;"_4",[1]roadtype_submitted!$C$2:$D$1492,2,FALSE)),0.08,VLOOKUP($C936&amp;"_4",[1]roadtype_submitted!$C$2:$D$1492,2,FALSE))</f>
        <v>9.1999999999999998E-2</v>
      </c>
      <c r="F936" s="15" t="str">
        <f>IF(ISNA(VLOOKUP($C936&amp;"_2",[1]roadtype_submitted!$C$2:$D$1492,2,FALSE)),"MOVES","Submitted")</f>
        <v>Submitted</v>
      </c>
      <c r="G936" s="14">
        <f t="shared" si="44"/>
        <v>3</v>
      </c>
    </row>
    <row r="937" spans="1:7" x14ac:dyDescent="0.3">
      <c r="A937" s="16">
        <f t="shared" si="42"/>
        <v>39</v>
      </c>
      <c r="B937" s="18">
        <f t="shared" si="43"/>
        <v>39087</v>
      </c>
      <c r="C937" s="15" t="s">
        <v>3430</v>
      </c>
      <c r="D937" s="15">
        <f>IF(ISNA(VLOOKUP($C937&amp;"_2",[1]roadtype_submitted!$C$2:$D$1492,2,FALSE)),0.08,VLOOKUP($C937&amp;"_2",[1]roadtype_submitted!$C$2:$D$1492,2,FALSE))</f>
        <v>0.08</v>
      </c>
      <c r="E937" s="15">
        <f>IF(ISNA(VLOOKUP($C937&amp;"_4",[1]roadtype_submitted!$C$2:$D$1492,2,FALSE)),0.08,VLOOKUP($C937&amp;"_4",[1]roadtype_submitted!$C$2:$D$1492,2,FALSE))</f>
        <v>0.08</v>
      </c>
      <c r="F937" s="15" t="str">
        <f>IF(ISNA(VLOOKUP($C937&amp;"_2",[1]roadtype_submitted!$C$2:$D$1492,2,FALSE)),"MOVES","Submitted")</f>
        <v>Submitted</v>
      </c>
      <c r="G937" s="14">
        <f t="shared" si="44"/>
        <v>2</v>
      </c>
    </row>
    <row r="938" spans="1:7" x14ac:dyDescent="0.3">
      <c r="A938" s="16">
        <f t="shared" si="42"/>
        <v>39</v>
      </c>
      <c r="B938" s="18">
        <f t="shared" si="43"/>
        <v>39089</v>
      </c>
      <c r="C938" s="15" t="s">
        <v>3431</v>
      </c>
      <c r="D938" s="15">
        <f>IF(ISNA(VLOOKUP($C938&amp;"_2",[1]roadtype_submitted!$C$2:$D$1492,2,FALSE)),0.08,VLOOKUP($C938&amp;"_2",[1]roadtype_submitted!$C$2:$D$1492,2,FALSE))</f>
        <v>0.02</v>
      </c>
      <c r="E938" s="15">
        <f>IF(ISNA(VLOOKUP($C938&amp;"_4",[1]roadtype_submitted!$C$2:$D$1492,2,FALSE)),0.08,VLOOKUP($C938&amp;"_4",[1]roadtype_submitted!$C$2:$D$1492,2,FALSE))</f>
        <v>0.13</v>
      </c>
      <c r="F938" s="15" t="str">
        <f>IF(ISNA(VLOOKUP($C938&amp;"_2",[1]roadtype_submitted!$C$2:$D$1492,2,FALSE)),"MOVES","Submitted")</f>
        <v>Submitted</v>
      </c>
      <c r="G938" s="14">
        <f t="shared" si="44"/>
        <v>4</v>
      </c>
    </row>
    <row r="939" spans="1:7" x14ac:dyDescent="0.3">
      <c r="A939" s="16">
        <f t="shared" si="42"/>
        <v>39</v>
      </c>
      <c r="B939" s="18">
        <f t="shared" si="43"/>
        <v>39091</v>
      </c>
      <c r="C939" s="15" t="s">
        <v>3432</v>
      </c>
      <c r="D939" s="15">
        <f>IF(ISNA(VLOOKUP($C939&amp;"_2",[1]roadtype_submitted!$C$2:$D$1492,2,FALSE)),0.08,VLOOKUP($C939&amp;"_2",[1]roadtype_submitted!$C$2:$D$1492,2,FALSE))</f>
        <v>0.08</v>
      </c>
      <c r="E939" s="15">
        <f>IF(ISNA(VLOOKUP($C939&amp;"_4",[1]roadtype_submitted!$C$2:$D$1492,2,FALSE)),0.08,VLOOKUP($C939&amp;"_4",[1]roadtype_submitted!$C$2:$D$1492,2,FALSE))</f>
        <v>0.08</v>
      </c>
      <c r="F939" s="15" t="str">
        <f>IF(ISNA(VLOOKUP($C939&amp;"_2",[1]roadtype_submitted!$C$2:$D$1492,2,FALSE)),"MOVES","Submitted")</f>
        <v>Submitted</v>
      </c>
      <c r="G939" s="14">
        <f t="shared" si="44"/>
        <v>2</v>
      </c>
    </row>
    <row r="940" spans="1:7" x14ac:dyDescent="0.3">
      <c r="A940" s="16">
        <f t="shared" si="42"/>
        <v>39</v>
      </c>
      <c r="B940" s="18">
        <f t="shared" si="43"/>
        <v>39093</v>
      </c>
      <c r="C940" s="15" t="s">
        <v>3433</v>
      </c>
      <c r="D940" s="15">
        <f>IF(ISNA(VLOOKUP($C940&amp;"_2",[1]roadtype_submitted!$C$2:$D$1492,2,FALSE)),0.08,VLOOKUP($C940&amp;"_2",[1]roadtype_submitted!$C$2:$D$1492,2,FALSE))</f>
        <v>0.107</v>
      </c>
      <c r="E940" s="15">
        <f>IF(ISNA(VLOOKUP($C940&amp;"_4",[1]roadtype_submitted!$C$2:$D$1492,2,FALSE)),0.08,VLOOKUP($C940&amp;"_4",[1]roadtype_submitted!$C$2:$D$1492,2,FALSE))</f>
        <v>0.107</v>
      </c>
      <c r="F940" s="15" t="str">
        <f>IF(ISNA(VLOOKUP($C940&amp;"_2",[1]roadtype_submitted!$C$2:$D$1492,2,FALSE)),"MOVES","Submitted")</f>
        <v>Submitted</v>
      </c>
      <c r="G940" s="14">
        <f t="shared" si="44"/>
        <v>3</v>
      </c>
    </row>
    <row r="941" spans="1:7" x14ac:dyDescent="0.3">
      <c r="A941" s="16">
        <f t="shared" si="42"/>
        <v>39</v>
      </c>
      <c r="B941" s="18">
        <f t="shared" si="43"/>
        <v>39095</v>
      </c>
      <c r="C941" s="15" t="s">
        <v>3434</v>
      </c>
      <c r="D941" s="15">
        <f>IF(ISNA(VLOOKUP($C941&amp;"_2",[1]roadtype_submitted!$C$2:$D$1492,2,FALSE)),0.08,VLOOKUP($C941&amp;"_2",[1]roadtype_submitted!$C$2:$D$1492,2,FALSE))</f>
        <v>7.0000000000000007E-2</v>
      </c>
      <c r="E941" s="15">
        <f>IF(ISNA(VLOOKUP($C941&amp;"_4",[1]roadtype_submitted!$C$2:$D$1492,2,FALSE)),0.08,VLOOKUP($C941&amp;"_4",[1]roadtype_submitted!$C$2:$D$1492,2,FALSE))</f>
        <v>0.1</v>
      </c>
      <c r="F941" s="15" t="str">
        <f>IF(ISNA(VLOOKUP($C941&amp;"_2",[1]roadtype_submitted!$C$2:$D$1492,2,FALSE)),"MOVES","Submitted")</f>
        <v>Submitted</v>
      </c>
      <c r="G941" s="14">
        <f t="shared" si="44"/>
        <v>3</v>
      </c>
    </row>
    <row r="942" spans="1:7" x14ac:dyDescent="0.3">
      <c r="A942" s="16">
        <f t="shared" si="42"/>
        <v>39</v>
      </c>
      <c r="B942" s="18">
        <f t="shared" si="43"/>
        <v>39097</v>
      </c>
      <c r="C942" s="15" t="s">
        <v>3435</v>
      </c>
      <c r="D942" s="15">
        <f>IF(ISNA(VLOOKUP($C942&amp;"_2",[1]roadtype_submitted!$C$2:$D$1492,2,FALSE)),0.08,VLOOKUP($C942&amp;"_2",[1]roadtype_submitted!$C$2:$D$1492,2,FALSE))</f>
        <v>0.02</v>
      </c>
      <c r="E942" s="15">
        <f>IF(ISNA(VLOOKUP($C942&amp;"_4",[1]roadtype_submitted!$C$2:$D$1492,2,FALSE)),0.08,VLOOKUP($C942&amp;"_4",[1]roadtype_submitted!$C$2:$D$1492,2,FALSE))</f>
        <v>0.13</v>
      </c>
      <c r="F942" s="15" t="str">
        <f>IF(ISNA(VLOOKUP($C942&amp;"_2",[1]roadtype_submitted!$C$2:$D$1492,2,FALSE)),"MOVES","Submitted")</f>
        <v>Submitted</v>
      </c>
      <c r="G942" s="14">
        <f t="shared" si="44"/>
        <v>4</v>
      </c>
    </row>
    <row r="943" spans="1:7" x14ac:dyDescent="0.3">
      <c r="A943" s="16">
        <f t="shared" si="42"/>
        <v>39</v>
      </c>
      <c r="B943" s="18">
        <f t="shared" si="43"/>
        <v>39099</v>
      </c>
      <c r="C943" s="15" t="s">
        <v>3436</v>
      </c>
      <c r="D943" s="15">
        <f>IF(ISNA(VLOOKUP($C943&amp;"_2",[1]roadtype_submitted!$C$2:$D$1492,2,FALSE)),0.08,VLOOKUP($C943&amp;"_2",[1]roadtype_submitted!$C$2:$D$1492,2,FALSE))</f>
        <v>7.0000000000000007E-2</v>
      </c>
      <c r="E943" s="15">
        <f>IF(ISNA(VLOOKUP($C943&amp;"_4",[1]roadtype_submitted!$C$2:$D$1492,2,FALSE)),0.08,VLOOKUP($C943&amp;"_4",[1]roadtype_submitted!$C$2:$D$1492,2,FALSE))</f>
        <v>0.1</v>
      </c>
      <c r="F943" s="15" t="str">
        <f>IF(ISNA(VLOOKUP($C943&amp;"_2",[1]roadtype_submitted!$C$2:$D$1492,2,FALSE)),"MOVES","Submitted")</f>
        <v>Submitted</v>
      </c>
      <c r="G943" s="14">
        <f t="shared" si="44"/>
        <v>3</v>
      </c>
    </row>
    <row r="944" spans="1:7" x14ac:dyDescent="0.3">
      <c r="A944" s="16">
        <f t="shared" si="42"/>
        <v>39</v>
      </c>
      <c r="B944" s="18">
        <f t="shared" si="43"/>
        <v>39101</v>
      </c>
      <c r="C944" s="15" t="s">
        <v>3437</v>
      </c>
      <c r="D944" s="15">
        <f>IF(ISNA(VLOOKUP($C944&amp;"_2",[1]roadtype_submitted!$C$2:$D$1492,2,FALSE)),0.08,VLOOKUP($C944&amp;"_2",[1]roadtype_submitted!$C$2:$D$1492,2,FALSE))</f>
        <v>0.08</v>
      </c>
      <c r="E944" s="15">
        <f>IF(ISNA(VLOOKUP($C944&amp;"_4",[1]roadtype_submitted!$C$2:$D$1492,2,FALSE)),0.08,VLOOKUP($C944&amp;"_4",[1]roadtype_submitted!$C$2:$D$1492,2,FALSE))</f>
        <v>0.08</v>
      </c>
      <c r="F944" s="15" t="str">
        <f>IF(ISNA(VLOOKUP($C944&amp;"_2",[1]roadtype_submitted!$C$2:$D$1492,2,FALSE)),"MOVES","Submitted")</f>
        <v>Submitted</v>
      </c>
      <c r="G944" s="14">
        <f t="shared" si="44"/>
        <v>2</v>
      </c>
    </row>
    <row r="945" spans="1:7" x14ac:dyDescent="0.3">
      <c r="A945" s="16">
        <f t="shared" si="42"/>
        <v>39</v>
      </c>
      <c r="B945" s="18">
        <f t="shared" si="43"/>
        <v>39103</v>
      </c>
      <c r="C945" s="15" t="s">
        <v>3438</v>
      </c>
      <c r="D945" s="15">
        <f>IF(ISNA(VLOOKUP($C945&amp;"_2",[1]roadtype_submitted!$C$2:$D$1492,2,FALSE)),0.08,VLOOKUP($C945&amp;"_2",[1]roadtype_submitted!$C$2:$D$1492,2,FALSE))</f>
        <v>5.8000000000000003E-2</v>
      </c>
      <c r="E945" s="15">
        <f>IF(ISNA(VLOOKUP($C945&amp;"_4",[1]roadtype_submitted!$C$2:$D$1492,2,FALSE)),0.08,VLOOKUP($C945&amp;"_4",[1]roadtype_submitted!$C$2:$D$1492,2,FALSE))</f>
        <v>5.8000000000000003E-2</v>
      </c>
      <c r="F945" s="15" t="str">
        <f>IF(ISNA(VLOOKUP($C945&amp;"_2",[1]roadtype_submitted!$C$2:$D$1492,2,FALSE)),"MOVES","Submitted")</f>
        <v>Submitted</v>
      </c>
      <c r="G945" s="14">
        <f t="shared" si="44"/>
        <v>2</v>
      </c>
    </row>
    <row r="946" spans="1:7" x14ac:dyDescent="0.3">
      <c r="A946" s="16">
        <f t="shared" si="42"/>
        <v>39</v>
      </c>
      <c r="B946" s="18">
        <f t="shared" si="43"/>
        <v>39105</v>
      </c>
      <c r="C946" s="15" t="s">
        <v>3439</v>
      </c>
      <c r="D946" s="15">
        <f>IF(ISNA(VLOOKUP($C946&amp;"_2",[1]roadtype_submitted!$C$2:$D$1492,2,FALSE)),0.08,VLOOKUP($C946&amp;"_2",[1]roadtype_submitted!$C$2:$D$1492,2,FALSE))</f>
        <v>0.08</v>
      </c>
      <c r="E946" s="15">
        <f>IF(ISNA(VLOOKUP($C946&amp;"_4",[1]roadtype_submitted!$C$2:$D$1492,2,FALSE)),0.08,VLOOKUP($C946&amp;"_4",[1]roadtype_submitted!$C$2:$D$1492,2,FALSE))</f>
        <v>0.08</v>
      </c>
      <c r="F946" s="15" t="str">
        <f>IF(ISNA(VLOOKUP($C946&amp;"_2",[1]roadtype_submitted!$C$2:$D$1492,2,FALSE)),"MOVES","Submitted")</f>
        <v>Submitted</v>
      </c>
      <c r="G946" s="14">
        <f t="shared" si="44"/>
        <v>2</v>
      </c>
    </row>
    <row r="947" spans="1:7" x14ac:dyDescent="0.3">
      <c r="A947" s="16">
        <f t="shared" si="42"/>
        <v>39</v>
      </c>
      <c r="B947" s="18">
        <f t="shared" si="43"/>
        <v>39107</v>
      </c>
      <c r="C947" s="15" t="s">
        <v>3440</v>
      </c>
      <c r="D947" s="15">
        <f>IF(ISNA(VLOOKUP($C947&amp;"_2",[1]roadtype_submitted!$C$2:$D$1492,2,FALSE)),0.08,VLOOKUP($C947&amp;"_2",[1]roadtype_submitted!$C$2:$D$1492,2,FALSE))</f>
        <v>0.08</v>
      </c>
      <c r="E947" s="15">
        <f>IF(ISNA(VLOOKUP($C947&amp;"_4",[1]roadtype_submitted!$C$2:$D$1492,2,FALSE)),0.08,VLOOKUP($C947&amp;"_4",[1]roadtype_submitted!$C$2:$D$1492,2,FALSE))</f>
        <v>0.08</v>
      </c>
      <c r="F947" s="15" t="str">
        <f>IF(ISNA(VLOOKUP($C947&amp;"_2",[1]roadtype_submitted!$C$2:$D$1492,2,FALSE)),"MOVES","Submitted")</f>
        <v>Submitted</v>
      </c>
      <c r="G947" s="14">
        <f t="shared" si="44"/>
        <v>2</v>
      </c>
    </row>
    <row r="948" spans="1:7" x14ac:dyDescent="0.3">
      <c r="A948" s="16">
        <f t="shared" si="42"/>
        <v>39</v>
      </c>
      <c r="B948" s="18">
        <f t="shared" si="43"/>
        <v>39109</v>
      </c>
      <c r="C948" s="15" t="s">
        <v>3441</v>
      </c>
      <c r="D948" s="15">
        <f>IF(ISNA(VLOOKUP($C948&amp;"_2",[1]roadtype_submitted!$C$2:$D$1492,2,FALSE)),0.08,VLOOKUP($C948&amp;"_2",[1]roadtype_submitted!$C$2:$D$1492,2,FALSE))</f>
        <v>0.04</v>
      </c>
      <c r="E948" s="15">
        <f>IF(ISNA(VLOOKUP($C948&amp;"_4",[1]roadtype_submitted!$C$2:$D$1492,2,FALSE)),0.08,VLOOKUP($C948&amp;"_4",[1]roadtype_submitted!$C$2:$D$1492,2,FALSE))</f>
        <v>0.11</v>
      </c>
      <c r="F948" s="15" t="str">
        <f>IF(ISNA(VLOOKUP($C948&amp;"_2",[1]roadtype_submitted!$C$2:$D$1492,2,FALSE)),"MOVES","Submitted")</f>
        <v>Submitted</v>
      </c>
      <c r="G948" s="14">
        <f t="shared" si="44"/>
        <v>3</v>
      </c>
    </row>
    <row r="949" spans="1:7" x14ac:dyDescent="0.3">
      <c r="A949" s="16">
        <f t="shared" si="42"/>
        <v>39</v>
      </c>
      <c r="B949" s="18">
        <f t="shared" si="43"/>
        <v>39111</v>
      </c>
      <c r="C949" s="15" t="s">
        <v>3442</v>
      </c>
      <c r="D949" s="15">
        <f>IF(ISNA(VLOOKUP($C949&amp;"_2",[1]roadtype_submitted!$C$2:$D$1492,2,FALSE)),0.08,VLOOKUP($C949&amp;"_2",[1]roadtype_submitted!$C$2:$D$1492,2,FALSE))</f>
        <v>0.08</v>
      </c>
      <c r="E949" s="15">
        <f>IF(ISNA(VLOOKUP($C949&amp;"_4",[1]roadtype_submitted!$C$2:$D$1492,2,FALSE)),0.08,VLOOKUP($C949&amp;"_4",[1]roadtype_submitted!$C$2:$D$1492,2,FALSE))</f>
        <v>0.08</v>
      </c>
      <c r="F949" s="15" t="str">
        <f>IF(ISNA(VLOOKUP($C949&amp;"_2",[1]roadtype_submitted!$C$2:$D$1492,2,FALSE)),"MOVES","Submitted")</f>
        <v>Submitted</v>
      </c>
      <c r="G949" s="14">
        <f t="shared" si="44"/>
        <v>2</v>
      </c>
    </row>
    <row r="950" spans="1:7" x14ac:dyDescent="0.3">
      <c r="A950" s="16">
        <f t="shared" si="42"/>
        <v>39</v>
      </c>
      <c r="B950" s="18">
        <f t="shared" si="43"/>
        <v>39113</v>
      </c>
      <c r="C950" s="15" t="s">
        <v>3443</v>
      </c>
      <c r="D950" s="15">
        <f>IF(ISNA(VLOOKUP($C950&amp;"_2",[1]roadtype_submitted!$C$2:$D$1492,2,FALSE)),0.08,VLOOKUP($C950&amp;"_2",[1]roadtype_submitted!$C$2:$D$1492,2,FALSE))</f>
        <v>0.04</v>
      </c>
      <c r="E950" s="15">
        <f>IF(ISNA(VLOOKUP($C950&amp;"_4",[1]roadtype_submitted!$C$2:$D$1492,2,FALSE)),0.08,VLOOKUP($C950&amp;"_4",[1]roadtype_submitted!$C$2:$D$1492,2,FALSE))</f>
        <v>0.11</v>
      </c>
      <c r="F950" s="15" t="str">
        <f>IF(ISNA(VLOOKUP($C950&amp;"_2",[1]roadtype_submitted!$C$2:$D$1492,2,FALSE)),"MOVES","Submitted")</f>
        <v>Submitted</v>
      </c>
      <c r="G950" s="14">
        <f t="shared" si="44"/>
        <v>3</v>
      </c>
    </row>
    <row r="951" spans="1:7" x14ac:dyDescent="0.3">
      <c r="A951" s="16">
        <f t="shared" si="42"/>
        <v>39</v>
      </c>
      <c r="B951" s="18">
        <f t="shared" si="43"/>
        <v>39115</v>
      </c>
      <c r="C951" s="15" t="s">
        <v>3444</v>
      </c>
      <c r="D951" s="15">
        <f>IF(ISNA(VLOOKUP($C951&amp;"_2",[1]roadtype_submitted!$C$2:$D$1492,2,FALSE)),0.08,VLOOKUP($C951&amp;"_2",[1]roadtype_submitted!$C$2:$D$1492,2,FALSE))</f>
        <v>0.08</v>
      </c>
      <c r="E951" s="15">
        <f>IF(ISNA(VLOOKUP($C951&amp;"_4",[1]roadtype_submitted!$C$2:$D$1492,2,FALSE)),0.08,VLOOKUP($C951&amp;"_4",[1]roadtype_submitted!$C$2:$D$1492,2,FALSE))</f>
        <v>0.08</v>
      </c>
      <c r="F951" s="15" t="str">
        <f>IF(ISNA(VLOOKUP($C951&amp;"_2",[1]roadtype_submitted!$C$2:$D$1492,2,FALSE)),"MOVES","Submitted")</f>
        <v>Submitted</v>
      </c>
      <c r="G951" s="14">
        <f t="shared" si="44"/>
        <v>2</v>
      </c>
    </row>
    <row r="952" spans="1:7" x14ac:dyDescent="0.3">
      <c r="A952" s="16">
        <f t="shared" si="42"/>
        <v>39</v>
      </c>
      <c r="B952" s="18">
        <f t="shared" si="43"/>
        <v>39117</v>
      </c>
      <c r="C952" s="15" t="s">
        <v>3445</v>
      </c>
      <c r="D952" s="15">
        <f>IF(ISNA(VLOOKUP($C952&amp;"_2",[1]roadtype_submitted!$C$2:$D$1492,2,FALSE)),0.08,VLOOKUP($C952&amp;"_2",[1]roadtype_submitted!$C$2:$D$1492,2,FALSE))</f>
        <v>0.08</v>
      </c>
      <c r="E952" s="15">
        <f>IF(ISNA(VLOOKUP($C952&amp;"_4",[1]roadtype_submitted!$C$2:$D$1492,2,FALSE)),0.08,VLOOKUP($C952&amp;"_4",[1]roadtype_submitted!$C$2:$D$1492,2,FALSE))</f>
        <v>0.08</v>
      </c>
      <c r="F952" s="15" t="str">
        <f>IF(ISNA(VLOOKUP($C952&amp;"_2",[1]roadtype_submitted!$C$2:$D$1492,2,FALSE)),"MOVES","Submitted")</f>
        <v>Submitted</v>
      </c>
      <c r="G952" s="14">
        <f t="shared" si="44"/>
        <v>2</v>
      </c>
    </row>
    <row r="953" spans="1:7" x14ac:dyDescent="0.3">
      <c r="A953" s="16">
        <f t="shared" si="42"/>
        <v>39</v>
      </c>
      <c r="B953" s="18">
        <f t="shared" si="43"/>
        <v>39119</v>
      </c>
      <c r="C953" s="15" t="s">
        <v>3446</v>
      </c>
      <c r="D953" s="15">
        <f>IF(ISNA(VLOOKUP($C953&amp;"_2",[1]roadtype_submitted!$C$2:$D$1492,2,FALSE)),0.08,VLOOKUP($C953&amp;"_2",[1]roadtype_submitted!$C$2:$D$1492,2,FALSE))</f>
        <v>0.08</v>
      </c>
      <c r="E953" s="15">
        <f>IF(ISNA(VLOOKUP($C953&amp;"_4",[1]roadtype_submitted!$C$2:$D$1492,2,FALSE)),0.08,VLOOKUP($C953&amp;"_4",[1]roadtype_submitted!$C$2:$D$1492,2,FALSE))</f>
        <v>0.08</v>
      </c>
      <c r="F953" s="15" t="str">
        <f>IF(ISNA(VLOOKUP($C953&amp;"_2",[1]roadtype_submitted!$C$2:$D$1492,2,FALSE)),"MOVES","Submitted")</f>
        <v>Submitted</v>
      </c>
      <c r="G953" s="14">
        <f t="shared" si="44"/>
        <v>2</v>
      </c>
    </row>
    <row r="954" spans="1:7" x14ac:dyDescent="0.3">
      <c r="A954" s="16">
        <f t="shared" si="42"/>
        <v>39</v>
      </c>
      <c r="B954" s="18">
        <f t="shared" si="43"/>
        <v>39121</v>
      </c>
      <c r="C954" s="15" t="s">
        <v>3447</v>
      </c>
      <c r="D954" s="15">
        <f>IF(ISNA(VLOOKUP($C954&amp;"_2",[1]roadtype_submitted!$C$2:$D$1492,2,FALSE)),0.08,VLOOKUP($C954&amp;"_2",[1]roadtype_submitted!$C$2:$D$1492,2,FALSE))</f>
        <v>0.08</v>
      </c>
      <c r="E954" s="15">
        <f>IF(ISNA(VLOOKUP($C954&amp;"_4",[1]roadtype_submitted!$C$2:$D$1492,2,FALSE)),0.08,VLOOKUP($C954&amp;"_4",[1]roadtype_submitted!$C$2:$D$1492,2,FALSE))</f>
        <v>0.08</v>
      </c>
      <c r="F954" s="15" t="str">
        <f>IF(ISNA(VLOOKUP($C954&amp;"_2",[1]roadtype_submitted!$C$2:$D$1492,2,FALSE)),"MOVES","Submitted")</f>
        <v>Submitted</v>
      </c>
      <c r="G954" s="14">
        <f t="shared" si="44"/>
        <v>2</v>
      </c>
    </row>
    <row r="955" spans="1:7" x14ac:dyDescent="0.3">
      <c r="A955" s="16">
        <f t="shared" si="42"/>
        <v>39</v>
      </c>
      <c r="B955" s="18">
        <f t="shared" si="43"/>
        <v>39123</v>
      </c>
      <c r="C955" s="15" t="s">
        <v>3448</v>
      </c>
      <c r="D955" s="15">
        <f>IF(ISNA(VLOOKUP($C955&amp;"_2",[1]roadtype_submitted!$C$2:$D$1492,2,FALSE)),0.08,VLOOKUP($C955&amp;"_2",[1]roadtype_submitted!$C$2:$D$1492,2,FALSE))</f>
        <v>0.08</v>
      </c>
      <c r="E955" s="15">
        <f>IF(ISNA(VLOOKUP($C955&amp;"_4",[1]roadtype_submitted!$C$2:$D$1492,2,FALSE)),0.08,VLOOKUP($C955&amp;"_4",[1]roadtype_submitted!$C$2:$D$1492,2,FALSE))</f>
        <v>0.08</v>
      </c>
      <c r="F955" s="15" t="str">
        <f>IF(ISNA(VLOOKUP($C955&amp;"_2",[1]roadtype_submitted!$C$2:$D$1492,2,FALSE)),"MOVES","Submitted")</f>
        <v>Submitted</v>
      </c>
      <c r="G955" s="14">
        <f t="shared" si="44"/>
        <v>2</v>
      </c>
    </row>
    <row r="956" spans="1:7" x14ac:dyDescent="0.3">
      <c r="A956" s="16">
        <f t="shared" si="42"/>
        <v>39</v>
      </c>
      <c r="B956" s="18">
        <f t="shared" si="43"/>
        <v>39125</v>
      </c>
      <c r="C956" s="15" t="s">
        <v>3449</v>
      </c>
      <c r="D956" s="15">
        <f>IF(ISNA(VLOOKUP($C956&amp;"_2",[1]roadtype_submitted!$C$2:$D$1492,2,FALSE)),0.08,VLOOKUP($C956&amp;"_2",[1]roadtype_submitted!$C$2:$D$1492,2,FALSE))</f>
        <v>0.08</v>
      </c>
      <c r="E956" s="15">
        <f>IF(ISNA(VLOOKUP($C956&amp;"_4",[1]roadtype_submitted!$C$2:$D$1492,2,FALSE)),0.08,VLOOKUP($C956&amp;"_4",[1]roadtype_submitted!$C$2:$D$1492,2,FALSE))</f>
        <v>0.08</v>
      </c>
      <c r="F956" s="15" t="str">
        <f>IF(ISNA(VLOOKUP($C956&amp;"_2",[1]roadtype_submitted!$C$2:$D$1492,2,FALSE)),"MOVES","Submitted")</f>
        <v>Submitted</v>
      </c>
      <c r="G956" s="14">
        <f t="shared" si="44"/>
        <v>2</v>
      </c>
    </row>
    <row r="957" spans="1:7" x14ac:dyDescent="0.3">
      <c r="A957" s="16">
        <f t="shared" si="42"/>
        <v>39</v>
      </c>
      <c r="B957" s="18">
        <f t="shared" si="43"/>
        <v>39127</v>
      </c>
      <c r="C957" s="15" t="s">
        <v>3450</v>
      </c>
      <c r="D957" s="15">
        <f>IF(ISNA(VLOOKUP($C957&amp;"_2",[1]roadtype_submitted!$C$2:$D$1492,2,FALSE)),0.08,VLOOKUP($C957&amp;"_2",[1]roadtype_submitted!$C$2:$D$1492,2,FALSE))</f>
        <v>0.08</v>
      </c>
      <c r="E957" s="15">
        <f>IF(ISNA(VLOOKUP($C957&amp;"_4",[1]roadtype_submitted!$C$2:$D$1492,2,FALSE)),0.08,VLOOKUP($C957&amp;"_4",[1]roadtype_submitted!$C$2:$D$1492,2,FALSE))</f>
        <v>0.08</v>
      </c>
      <c r="F957" s="15" t="str">
        <f>IF(ISNA(VLOOKUP($C957&amp;"_2",[1]roadtype_submitted!$C$2:$D$1492,2,FALSE)),"MOVES","Submitted")</f>
        <v>Submitted</v>
      </c>
      <c r="G957" s="14">
        <f t="shared" si="44"/>
        <v>2</v>
      </c>
    </row>
    <row r="958" spans="1:7" x14ac:dyDescent="0.3">
      <c r="A958" s="16">
        <f t="shared" si="42"/>
        <v>39</v>
      </c>
      <c r="B958" s="18">
        <f t="shared" si="43"/>
        <v>39129</v>
      </c>
      <c r="C958" s="15" t="s">
        <v>3451</v>
      </c>
      <c r="D958" s="15">
        <f>IF(ISNA(VLOOKUP($C958&amp;"_2",[1]roadtype_submitted!$C$2:$D$1492,2,FALSE)),0.08,VLOOKUP($C958&amp;"_2",[1]roadtype_submitted!$C$2:$D$1492,2,FALSE))</f>
        <v>0.08</v>
      </c>
      <c r="E958" s="15">
        <f>IF(ISNA(VLOOKUP($C958&amp;"_4",[1]roadtype_submitted!$C$2:$D$1492,2,FALSE)),0.08,VLOOKUP($C958&amp;"_4",[1]roadtype_submitted!$C$2:$D$1492,2,FALSE))</f>
        <v>0.08</v>
      </c>
      <c r="F958" s="15" t="str">
        <f>IF(ISNA(VLOOKUP($C958&amp;"_2",[1]roadtype_submitted!$C$2:$D$1492,2,FALSE)),"MOVES","Submitted")</f>
        <v>Submitted</v>
      </c>
      <c r="G958" s="14">
        <f t="shared" si="44"/>
        <v>2</v>
      </c>
    </row>
    <row r="959" spans="1:7" x14ac:dyDescent="0.3">
      <c r="A959" s="16">
        <f t="shared" si="42"/>
        <v>39</v>
      </c>
      <c r="B959" s="18">
        <f t="shared" si="43"/>
        <v>39131</v>
      </c>
      <c r="C959" s="15" t="s">
        <v>3452</v>
      </c>
      <c r="D959" s="15">
        <f>IF(ISNA(VLOOKUP($C959&amp;"_2",[1]roadtype_submitted!$C$2:$D$1492,2,FALSE)),0.08,VLOOKUP($C959&amp;"_2",[1]roadtype_submitted!$C$2:$D$1492,2,FALSE))</f>
        <v>0.08</v>
      </c>
      <c r="E959" s="15">
        <f>IF(ISNA(VLOOKUP($C959&amp;"_4",[1]roadtype_submitted!$C$2:$D$1492,2,FALSE)),0.08,VLOOKUP($C959&amp;"_4",[1]roadtype_submitted!$C$2:$D$1492,2,FALSE))</f>
        <v>0.08</v>
      </c>
      <c r="F959" s="15" t="str">
        <f>IF(ISNA(VLOOKUP($C959&amp;"_2",[1]roadtype_submitted!$C$2:$D$1492,2,FALSE)),"MOVES","Submitted")</f>
        <v>Submitted</v>
      </c>
      <c r="G959" s="14">
        <f t="shared" si="44"/>
        <v>2</v>
      </c>
    </row>
    <row r="960" spans="1:7" x14ac:dyDescent="0.3">
      <c r="A960" s="16">
        <f t="shared" si="42"/>
        <v>39</v>
      </c>
      <c r="B960" s="18">
        <f t="shared" si="43"/>
        <v>39133</v>
      </c>
      <c r="C960" s="15" t="s">
        <v>3453</v>
      </c>
      <c r="D960" s="15">
        <f>IF(ISNA(VLOOKUP($C960&amp;"_2",[1]roadtype_submitted!$C$2:$D$1492,2,FALSE)),0.08,VLOOKUP($C960&amp;"_2",[1]roadtype_submitted!$C$2:$D$1492,2,FALSE))</f>
        <v>0.01</v>
      </c>
      <c r="E960" s="15">
        <f>IF(ISNA(VLOOKUP($C960&amp;"_4",[1]roadtype_submitted!$C$2:$D$1492,2,FALSE)),0.08,VLOOKUP($C960&amp;"_4",[1]roadtype_submitted!$C$2:$D$1492,2,FALSE))</f>
        <v>0.18</v>
      </c>
      <c r="F960" s="15" t="str">
        <f>IF(ISNA(VLOOKUP($C960&amp;"_2",[1]roadtype_submitted!$C$2:$D$1492,2,FALSE)),"MOVES","Submitted")</f>
        <v>Submitted</v>
      </c>
      <c r="G960" s="14">
        <f t="shared" si="44"/>
        <v>5</v>
      </c>
    </row>
    <row r="961" spans="1:7" x14ac:dyDescent="0.3">
      <c r="A961" s="16">
        <f t="shared" si="42"/>
        <v>39</v>
      </c>
      <c r="B961" s="18">
        <f t="shared" si="43"/>
        <v>39135</v>
      </c>
      <c r="C961" s="15" t="s">
        <v>3454</v>
      </c>
      <c r="D961" s="15">
        <f>IF(ISNA(VLOOKUP($C961&amp;"_2",[1]roadtype_submitted!$C$2:$D$1492,2,FALSE)),0.08,VLOOKUP($C961&amp;"_2",[1]roadtype_submitted!$C$2:$D$1492,2,FALSE))</f>
        <v>0.08</v>
      </c>
      <c r="E961" s="15">
        <f>IF(ISNA(VLOOKUP($C961&amp;"_4",[1]roadtype_submitted!$C$2:$D$1492,2,FALSE)),0.08,VLOOKUP($C961&amp;"_4",[1]roadtype_submitted!$C$2:$D$1492,2,FALSE))</f>
        <v>0.08</v>
      </c>
      <c r="F961" s="15" t="str">
        <f>IF(ISNA(VLOOKUP($C961&amp;"_2",[1]roadtype_submitted!$C$2:$D$1492,2,FALSE)),"MOVES","Submitted")</f>
        <v>Submitted</v>
      </c>
      <c r="G961" s="14">
        <f t="shared" si="44"/>
        <v>2</v>
      </c>
    </row>
    <row r="962" spans="1:7" x14ac:dyDescent="0.3">
      <c r="A962" s="16">
        <f t="shared" si="42"/>
        <v>39</v>
      </c>
      <c r="B962" s="18">
        <f t="shared" si="43"/>
        <v>39137</v>
      </c>
      <c r="C962" s="15" t="s">
        <v>3455</v>
      </c>
      <c r="D962" s="15">
        <f>IF(ISNA(VLOOKUP($C962&amp;"_2",[1]roadtype_submitted!$C$2:$D$1492,2,FALSE)),0.08,VLOOKUP($C962&amp;"_2",[1]roadtype_submitted!$C$2:$D$1492,2,FALSE))</f>
        <v>0.08</v>
      </c>
      <c r="E962" s="15">
        <f>IF(ISNA(VLOOKUP($C962&amp;"_4",[1]roadtype_submitted!$C$2:$D$1492,2,FALSE)),0.08,VLOOKUP($C962&amp;"_4",[1]roadtype_submitted!$C$2:$D$1492,2,FALSE))</f>
        <v>0.08</v>
      </c>
      <c r="F962" s="15" t="str">
        <f>IF(ISNA(VLOOKUP($C962&amp;"_2",[1]roadtype_submitted!$C$2:$D$1492,2,FALSE)),"MOVES","Submitted")</f>
        <v>Submitted</v>
      </c>
      <c r="G962" s="14">
        <f t="shared" si="44"/>
        <v>2</v>
      </c>
    </row>
    <row r="963" spans="1:7" x14ac:dyDescent="0.3">
      <c r="A963" s="16">
        <f t="shared" si="42"/>
        <v>39</v>
      </c>
      <c r="B963" s="18">
        <f t="shared" si="43"/>
        <v>39139</v>
      </c>
      <c r="C963" s="15" t="s">
        <v>3456</v>
      </c>
      <c r="D963" s="15">
        <f>IF(ISNA(VLOOKUP($C963&amp;"_2",[1]roadtype_submitted!$C$2:$D$1492,2,FALSE)),0.08,VLOOKUP($C963&amp;"_2",[1]roadtype_submitted!$C$2:$D$1492,2,FALSE))</f>
        <v>0.08</v>
      </c>
      <c r="E963" s="15">
        <f>IF(ISNA(VLOOKUP($C963&amp;"_4",[1]roadtype_submitted!$C$2:$D$1492,2,FALSE)),0.08,VLOOKUP($C963&amp;"_4",[1]roadtype_submitted!$C$2:$D$1492,2,FALSE))</f>
        <v>0.08</v>
      </c>
      <c r="F963" s="15" t="str">
        <f>IF(ISNA(VLOOKUP($C963&amp;"_2",[1]roadtype_submitted!$C$2:$D$1492,2,FALSE)),"MOVES","Submitted")</f>
        <v>Submitted</v>
      </c>
      <c r="G963" s="14">
        <f t="shared" si="44"/>
        <v>2</v>
      </c>
    </row>
    <row r="964" spans="1:7" x14ac:dyDescent="0.3">
      <c r="A964" s="16">
        <f t="shared" si="42"/>
        <v>39</v>
      </c>
      <c r="B964" s="18">
        <f t="shared" si="43"/>
        <v>39141</v>
      </c>
      <c r="C964" s="15" t="s">
        <v>3457</v>
      </c>
      <c r="D964" s="15">
        <f>IF(ISNA(VLOOKUP($C964&amp;"_2",[1]roadtype_submitted!$C$2:$D$1492,2,FALSE)),0.08,VLOOKUP($C964&amp;"_2",[1]roadtype_submitted!$C$2:$D$1492,2,FALSE))</f>
        <v>0.08</v>
      </c>
      <c r="E964" s="15">
        <f>IF(ISNA(VLOOKUP($C964&amp;"_4",[1]roadtype_submitted!$C$2:$D$1492,2,FALSE)),0.08,VLOOKUP($C964&amp;"_4",[1]roadtype_submitted!$C$2:$D$1492,2,FALSE))</f>
        <v>0.08</v>
      </c>
      <c r="F964" s="15" t="str">
        <f>IF(ISNA(VLOOKUP($C964&amp;"_2",[1]roadtype_submitted!$C$2:$D$1492,2,FALSE)),"MOVES","Submitted")</f>
        <v>Submitted</v>
      </c>
      <c r="G964" s="14">
        <f t="shared" si="44"/>
        <v>2</v>
      </c>
    </row>
    <row r="965" spans="1:7" x14ac:dyDescent="0.3">
      <c r="A965" s="16">
        <f t="shared" si="42"/>
        <v>39</v>
      </c>
      <c r="B965" s="18">
        <f t="shared" si="43"/>
        <v>39143</v>
      </c>
      <c r="C965" s="15" t="s">
        <v>3458</v>
      </c>
      <c r="D965" s="15">
        <f>IF(ISNA(VLOOKUP($C965&amp;"_2",[1]roadtype_submitted!$C$2:$D$1492,2,FALSE)),0.08,VLOOKUP($C965&amp;"_2",[1]roadtype_submitted!$C$2:$D$1492,2,FALSE))</f>
        <v>0.08</v>
      </c>
      <c r="E965" s="15">
        <f>IF(ISNA(VLOOKUP($C965&amp;"_4",[1]roadtype_submitted!$C$2:$D$1492,2,FALSE)),0.08,VLOOKUP($C965&amp;"_4",[1]roadtype_submitted!$C$2:$D$1492,2,FALSE))</f>
        <v>0.08</v>
      </c>
      <c r="F965" s="15" t="str">
        <f>IF(ISNA(VLOOKUP($C965&amp;"_2",[1]roadtype_submitted!$C$2:$D$1492,2,FALSE)),"MOVES","Submitted")</f>
        <v>Submitted</v>
      </c>
      <c r="G965" s="14">
        <f t="shared" si="44"/>
        <v>2</v>
      </c>
    </row>
    <row r="966" spans="1:7" x14ac:dyDescent="0.3">
      <c r="A966" s="16">
        <f t="shared" ref="A966:A1029" si="45">TRUNC(B966/1000,0)</f>
        <v>39</v>
      </c>
      <c r="B966" s="18">
        <f t="shared" ref="B966:B1029" si="46">MID(C966,2,5)*1</f>
        <v>39145</v>
      </c>
      <c r="C966" s="15" t="s">
        <v>3459</v>
      </c>
      <c r="D966" s="15">
        <f>IF(ISNA(VLOOKUP($C966&amp;"_2",[1]roadtype_submitted!$C$2:$D$1492,2,FALSE)),0.08,VLOOKUP($C966&amp;"_2",[1]roadtype_submitted!$C$2:$D$1492,2,FALSE))</f>
        <v>0.08</v>
      </c>
      <c r="E966" s="15">
        <f>IF(ISNA(VLOOKUP($C966&amp;"_4",[1]roadtype_submitted!$C$2:$D$1492,2,FALSE)),0.08,VLOOKUP($C966&amp;"_4",[1]roadtype_submitted!$C$2:$D$1492,2,FALSE))</f>
        <v>0.08</v>
      </c>
      <c r="F966" s="15" t="str">
        <f>IF(ISNA(VLOOKUP($C966&amp;"_2",[1]roadtype_submitted!$C$2:$D$1492,2,FALSE)),"MOVES","Submitted")</f>
        <v>Submitted</v>
      </c>
      <c r="G966" s="14">
        <f t="shared" ref="G966:G1029" si="47">VLOOKUP(E966,$I$14:$J$19,2,TRUE)</f>
        <v>2</v>
      </c>
    </row>
    <row r="967" spans="1:7" x14ac:dyDescent="0.3">
      <c r="A967" s="16">
        <f t="shared" si="45"/>
        <v>39</v>
      </c>
      <c r="B967" s="18">
        <f t="shared" si="46"/>
        <v>39147</v>
      </c>
      <c r="C967" s="15" t="s">
        <v>3460</v>
      </c>
      <c r="D967" s="15">
        <f>IF(ISNA(VLOOKUP($C967&amp;"_2",[1]roadtype_submitted!$C$2:$D$1492,2,FALSE)),0.08,VLOOKUP($C967&amp;"_2",[1]roadtype_submitted!$C$2:$D$1492,2,FALSE))</f>
        <v>0.08</v>
      </c>
      <c r="E967" s="15">
        <f>IF(ISNA(VLOOKUP($C967&amp;"_4",[1]roadtype_submitted!$C$2:$D$1492,2,FALSE)),0.08,VLOOKUP($C967&amp;"_4",[1]roadtype_submitted!$C$2:$D$1492,2,FALSE))</f>
        <v>0.08</v>
      </c>
      <c r="F967" s="15" t="str">
        <f>IF(ISNA(VLOOKUP($C967&amp;"_2",[1]roadtype_submitted!$C$2:$D$1492,2,FALSE)),"MOVES","Submitted")</f>
        <v>Submitted</v>
      </c>
      <c r="G967" s="14">
        <f t="shared" si="47"/>
        <v>2</v>
      </c>
    </row>
    <row r="968" spans="1:7" x14ac:dyDescent="0.3">
      <c r="A968" s="16">
        <f t="shared" si="45"/>
        <v>39</v>
      </c>
      <c r="B968" s="18">
        <f t="shared" si="46"/>
        <v>39149</v>
      </c>
      <c r="C968" s="15" t="s">
        <v>3461</v>
      </c>
      <c r="D968" s="15">
        <f>IF(ISNA(VLOOKUP($C968&amp;"_2",[1]roadtype_submitted!$C$2:$D$1492,2,FALSE)),0.08,VLOOKUP($C968&amp;"_2",[1]roadtype_submitted!$C$2:$D$1492,2,FALSE))</f>
        <v>0.08</v>
      </c>
      <c r="E968" s="15">
        <f>IF(ISNA(VLOOKUP($C968&amp;"_4",[1]roadtype_submitted!$C$2:$D$1492,2,FALSE)),0.08,VLOOKUP($C968&amp;"_4",[1]roadtype_submitted!$C$2:$D$1492,2,FALSE))</f>
        <v>0.08</v>
      </c>
      <c r="F968" s="15" t="str">
        <f>IF(ISNA(VLOOKUP($C968&amp;"_2",[1]roadtype_submitted!$C$2:$D$1492,2,FALSE)),"MOVES","Submitted")</f>
        <v>Submitted</v>
      </c>
      <c r="G968" s="14">
        <f t="shared" si="47"/>
        <v>2</v>
      </c>
    </row>
    <row r="969" spans="1:7" x14ac:dyDescent="0.3">
      <c r="A969" s="16">
        <f t="shared" si="45"/>
        <v>39</v>
      </c>
      <c r="B969" s="18">
        <f t="shared" si="46"/>
        <v>39151</v>
      </c>
      <c r="C969" s="15" t="s">
        <v>3462</v>
      </c>
      <c r="D969" s="15">
        <f>IF(ISNA(VLOOKUP($C969&amp;"_2",[1]roadtype_submitted!$C$2:$D$1492,2,FALSE)),0.08,VLOOKUP($C969&amp;"_2",[1]roadtype_submitted!$C$2:$D$1492,2,FALSE))</f>
        <v>0.05</v>
      </c>
      <c r="E969" s="15">
        <f>IF(ISNA(VLOOKUP($C969&amp;"_4",[1]roadtype_submitted!$C$2:$D$1492,2,FALSE)),0.08,VLOOKUP($C969&amp;"_4",[1]roadtype_submitted!$C$2:$D$1492,2,FALSE))</f>
        <v>0.13</v>
      </c>
      <c r="F969" s="15" t="str">
        <f>IF(ISNA(VLOOKUP($C969&amp;"_2",[1]roadtype_submitted!$C$2:$D$1492,2,FALSE)),"MOVES","Submitted")</f>
        <v>Submitted</v>
      </c>
      <c r="G969" s="14">
        <f t="shared" si="47"/>
        <v>4</v>
      </c>
    </row>
    <row r="970" spans="1:7" x14ac:dyDescent="0.3">
      <c r="A970" s="16">
        <f t="shared" si="45"/>
        <v>39</v>
      </c>
      <c r="B970" s="18">
        <f t="shared" si="46"/>
        <v>39153</v>
      </c>
      <c r="C970" s="15" t="s">
        <v>3463</v>
      </c>
      <c r="D970" s="15">
        <f>IF(ISNA(VLOOKUP($C970&amp;"_2",[1]roadtype_submitted!$C$2:$D$1492,2,FALSE)),0.08,VLOOKUP($C970&amp;"_2",[1]roadtype_submitted!$C$2:$D$1492,2,FALSE))</f>
        <v>0.01</v>
      </c>
      <c r="E970" s="15">
        <f>IF(ISNA(VLOOKUP($C970&amp;"_4",[1]roadtype_submitted!$C$2:$D$1492,2,FALSE)),0.08,VLOOKUP($C970&amp;"_4",[1]roadtype_submitted!$C$2:$D$1492,2,FALSE))</f>
        <v>0.09</v>
      </c>
      <c r="F970" s="15" t="str">
        <f>IF(ISNA(VLOOKUP($C970&amp;"_2",[1]roadtype_submitted!$C$2:$D$1492,2,FALSE)),"MOVES","Submitted")</f>
        <v>Submitted</v>
      </c>
      <c r="G970" s="14">
        <f t="shared" si="47"/>
        <v>3</v>
      </c>
    </row>
    <row r="971" spans="1:7" x14ac:dyDescent="0.3">
      <c r="A971" s="16">
        <f t="shared" si="45"/>
        <v>39</v>
      </c>
      <c r="B971" s="18">
        <f t="shared" si="46"/>
        <v>39155</v>
      </c>
      <c r="C971" s="15" t="s">
        <v>3464</v>
      </c>
      <c r="D971" s="15">
        <f>IF(ISNA(VLOOKUP($C971&amp;"_2",[1]roadtype_submitted!$C$2:$D$1492,2,FALSE)),0.08,VLOOKUP($C971&amp;"_2",[1]roadtype_submitted!$C$2:$D$1492,2,FALSE))</f>
        <v>7.0000000000000007E-2</v>
      </c>
      <c r="E971" s="15">
        <f>IF(ISNA(VLOOKUP($C971&amp;"_4",[1]roadtype_submitted!$C$2:$D$1492,2,FALSE)),0.08,VLOOKUP($C971&amp;"_4",[1]roadtype_submitted!$C$2:$D$1492,2,FALSE))</f>
        <v>0.1</v>
      </c>
      <c r="F971" s="15" t="str">
        <f>IF(ISNA(VLOOKUP($C971&amp;"_2",[1]roadtype_submitted!$C$2:$D$1492,2,FALSE)),"MOVES","Submitted")</f>
        <v>Submitted</v>
      </c>
      <c r="G971" s="14">
        <f t="shared" si="47"/>
        <v>3</v>
      </c>
    </row>
    <row r="972" spans="1:7" x14ac:dyDescent="0.3">
      <c r="A972" s="16">
        <f t="shared" si="45"/>
        <v>39</v>
      </c>
      <c r="B972" s="18">
        <f t="shared" si="46"/>
        <v>39157</v>
      </c>
      <c r="C972" s="15" t="s">
        <v>3465</v>
      </c>
      <c r="D972" s="15">
        <f>IF(ISNA(VLOOKUP($C972&amp;"_2",[1]roadtype_submitted!$C$2:$D$1492,2,FALSE)),0.08,VLOOKUP($C972&amp;"_2",[1]roadtype_submitted!$C$2:$D$1492,2,FALSE))</f>
        <v>0.08</v>
      </c>
      <c r="E972" s="15">
        <f>IF(ISNA(VLOOKUP($C972&amp;"_4",[1]roadtype_submitted!$C$2:$D$1492,2,FALSE)),0.08,VLOOKUP($C972&amp;"_4",[1]roadtype_submitted!$C$2:$D$1492,2,FALSE))</f>
        <v>0.08</v>
      </c>
      <c r="F972" s="15" t="str">
        <f>IF(ISNA(VLOOKUP($C972&amp;"_2",[1]roadtype_submitted!$C$2:$D$1492,2,FALSE)),"MOVES","Submitted")</f>
        <v>Submitted</v>
      </c>
      <c r="G972" s="14">
        <f t="shared" si="47"/>
        <v>2</v>
      </c>
    </row>
    <row r="973" spans="1:7" x14ac:dyDescent="0.3">
      <c r="A973" s="16">
        <f t="shared" si="45"/>
        <v>39</v>
      </c>
      <c r="B973" s="18">
        <f t="shared" si="46"/>
        <v>39159</v>
      </c>
      <c r="C973" s="15" t="s">
        <v>3466</v>
      </c>
      <c r="D973" s="15">
        <f>IF(ISNA(VLOOKUP($C973&amp;"_2",[1]roadtype_submitted!$C$2:$D$1492,2,FALSE)),0.08,VLOOKUP($C973&amp;"_2",[1]roadtype_submitted!$C$2:$D$1492,2,FALSE))</f>
        <v>0.08</v>
      </c>
      <c r="E973" s="15">
        <f>IF(ISNA(VLOOKUP($C973&amp;"_4",[1]roadtype_submitted!$C$2:$D$1492,2,FALSE)),0.08,VLOOKUP($C973&amp;"_4",[1]roadtype_submitted!$C$2:$D$1492,2,FALSE))</f>
        <v>0.08</v>
      </c>
      <c r="F973" s="15" t="str">
        <f>IF(ISNA(VLOOKUP($C973&amp;"_2",[1]roadtype_submitted!$C$2:$D$1492,2,FALSE)),"MOVES","Submitted")</f>
        <v>Submitted</v>
      </c>
      <c r="G973" s="14">
        <f t="shared" si="47"/>
        <v>2</v>
      </c>
    </row>
    <row r="974" spans="1:7" x14ac:dyDescent="0.3">
      <c r="A974" s="16">
        <f t="shared" si="45"/>
        <v>39</v>
      </c>
      <c r="B974" s="18">
        <f t="shared" si="46"/>
        <v>39161</v>
      </c>
      <c r="C974" s="15" t="s">
        <v>3467</v>
      </c>
      <c r="D974" s="15">
        <f>IF(ISNA(VLOOKUP($C974&amp;"_2",[1]roadtype_submitted!$C$2:$D$1492,2,FALSE)),0.08,VLOOKUP($C974&amp;"_2",[1]roadtype_submitted!$C$2:$D$1492,2,FALSE))</f>
        <v>0.08</v>
      </c>
      <c r="E974" s="15">
        <f>IF(ISNA(VLOOKUP($C974&amp;"_4",[1]roadtype_submitted!$C$2:$D$1492,2,FALSE)),0.08,VLOOKUP($C974&amp;"_4",[1]roadtype_submitted!$C$2:$D$1492,2,FALSE))</f>
        <v>0.08</v>
      </c>
      <c r="F974" s="15" t="str">
        <f>IF(ISNA(VLOOKUP($C974&amp;"_2",[1]roadtype_submitted!$C$2:$D$1492,2,FALSE)),"MOVES","Submitted")</f>
        <v>Submitted</v>
      </c>
      <c r="G974" s="14">
        <f t="shared" si="47"/>
        <v>2</v>
      </c>
    </row>
    <row r="975" spans="1:7" x14ac:dyDescent="0.3">
      <c r="A975" s="16">
        <f t="shared" si="45"/>
        <v>39</v>
      </c>
      <c r="B975" s="18">
        <f t="shared" si="46"/>
        <v>39163</v>
      </c>
      <c r="C975" s="15" t="s">
        <v>3468</v>
      </c>
      <c r="D975" s="15">
        <f>IF(ISNA(VLOOKUP($C975&amp;"_2",[1]roadtype_submitted!$C$2:$D$1492,2,FALSE)),0.08,VLOOKUP($C975&amp;"_2",[1]roadtype_submitted!$C$2:$D$1492,2,FALSE))</f>
        <v>0.08</v>
      </c>
      <c r="E975" s="15">
        <f>IF(ISNA(VLOOKUP($C975&amp;"_4",[1]roadtype_submitted!$C$2:$D$1492,2,FALSE)),0.08,VLOOKUP($C975&amp;"_4",[1]roadtype_submitted!$C$2:$D$1492,2,FALSE))</f>
        <v>0.08</v>
      </c>
      <c r="F975" s="15" t="str">
        <f>IF(ISNA(VLOOKUP($C975&amp;"_2",[1]roadtype_submitted!$C$2:$D$1492,2,FALSE)),"MOVES","Submitted")</f>
        <v>Submitted</v>
      </c>
      <c r="G975" s="14">
        <f t="shared" si="47"/>
        <v>2</v>
      </c>
    </row>
    <row r="976" spans="1:7" x14ac:dyDescent="0.3">
      <c r="A976" s="16">
        <f t="shared" si="45"/>
        <v>39</v>
      </c>
      <c r="B976" s="18">
        <f t="shared" si="46"/>
        <v>39165</v>
      </c>
      <c r="C976" s="15" t="s">
        <v>3469</v>
      </c>
      <c r="D976" s="15">
        <f>IF(ISNA(VLOOKUP($C976&amp;"_2",[1]roadtype_submitted!$C$2:$D$1492,2,FALSE)),0.08,VLOOKUP($C976&amp;"_2",[1]roadtype_submitted!$C$2:$D$1492,2,FALSE))</f>
        <v>1.6040800000000001E-2</v>
      </c>
      <c r="E976" s="15">
        <f>IF(ISNA(VLOOKUP($C976&amp;"_4",[1]roadtype_submitted!$C$2:$D$1492,2,FALSE)),0.08,VLOOKUP($C976&amp;"_4",[1]roadtype_submitted!$C$2:$D$1492,2,FALSE))</f>
        <v>4.3446699999999998E-2</v>
      </c>
      <c r="F976" s="15" t="str">
        <f>IF(ISNA(VLOOKUP($C976&amp;"_2",[1]roadtype_submitted!$C$2:$D$1492,2,FALSE)),"MOVES","Submitted")</f>
        <v>Submitted</v>
      </c>
      <c r="G976" s="14">
        <f t="shared" si="47"/>
        <v>1</v>
      </c>
    </row>
    <row r="977" spans="1:7" x14ac:dyDescent="0.3">
      <c r="A977" s="16">
        <f t="shared" si="45"/>
        <v>39</v>
      </c>
      <c r="B977" s="18">
        <f t="shared" si="46"/>
        <v>39167</v>
      </c>
      <c r="C977" s="15" t="s">
        <v>3470</v>
      </c>
      <c r="D977" s="15">
        <f>IF(ISNA(VLOOKUP($C977&amp;"_2",[1]roadtype_submitted!$C$2:$D$1492,2,FALSE)),0.08,VLOOKUP($C977&amp;"_2",[1]roadtype_submitted!$C$2:$D$1492,2,FALSE))</f>
        <v>0.01</v>
      </c>
      <c r="E977" s="15">
        <f>IF(ISNA(VLOOKUP($C977&amp;"_4",[1]roadtype_submitted!$C$2:$D$1492,2,FALSE)),0.08,VLOOKUP($C977&amp;"_4",[1]roadtype_submitted!$C$2:$D$1492,2,FALSE))</f>
        <v>0.08</v>
      </c>
      <c r="F977" s="15" t="str">
        <f>IF(ISNA(VLOOKUP($C977&amp;"_2",[1]roadtype_submitted!$C$2:$D$1492,2,FALSE)),"MOVES","Submitted")</f>
        <v>Submitted</v>
      </c>
      <c r="G977" s="14">
        <f t="shared" si="47"/>
        <v>2</v>
      </c>
    </row>
    <row r="978" spans="1:7" x14ac:dyDescent="0.3">
      <c r="A978" s="16">
        <f t="shared" si="45"/>
        <v>39</v>
      </c>
      <c r="B978" s="18">
        <f t="shared" si="46"/>
        <v>39169</v>
      </c>
      <c r="C978" s="15" t="s">
        <v>3471</v>
      </c>
      <c r="D978" s="15">
        <f>IF(ISNA(VLOOKUP($C978&amp;"_2",[1]roadtype_submitted!$C$2:$D$1492,2,FALSE)),0.08,VLOOKUP($C978&amp;"_2",[1]roadtype_submitted!$C$2:$D$1492,2,FALSE))</f>
        <v>0.08</v>
      </c>
      <c r="E978" s="15">
        <f>IF(ISNA(VLOOKUP($C978&amp;"_4",[1]roadtype_submitted!$C$2:$D$1492,2,FALSE)),0.08,VLOOKUP($C978&amp;"_4",[1]roadtype_submitted!$C$2:$D$1492,2,FALSE))</f>
        <v>0.08</v>
      </c>
      <c r="F978" s="15" t="str">
        <f>IF(ISNA(VLOOKUP($C978&amp;"_2",[1]roadtype_submitted!$C$2:$D$1492,2,FALSE)),"MOVES","Submitted")</f>
        <v>Submitted</v>
      </c>
      <c r="G978" s="14">
        <f t="shared" si="47"/>
        <v>2</v>
      </c>
    </row>
    <row r="979" spans="1:7" x14ac:dyDescent="0.3">
      <c r="A979" s="16">
        <f t="shared" si="45"/>
        <v>39</v>
      </c>
      <c r="B979" s="18">
        <f t="shared" si="46"/>
        <v>39171</v>
      </c>
      <c r="C979" s="15" t="s">
        <v>3472</v>
      </c>
      <c r="D979" s="15">
        <f>IF(ISNA(VLOOKUP($C979&amp;"_2",[1]roadtype_submitted!$C$2:$D$1492,2,FALSE)),0.08,VLOOKUP($C979&amp;"_2",[1]roadtype_submitted!$C$2:$D$1492,2,FALSE))</f>
        <v>0.08</v>
      </c>
      <c r="E979" s="15">
        <f>IF(ISNA(VLOOKUP($C979&amp;"_4",[1]roadtype_submitted!$C$2:$D$1492,2,FALSE)),0.08,VLOOKUP($C979&amp;"_4",[1]roadtype_submitted!$C$2:$D$1492,2,FALSE))</f>
        <v>0.08</v>
      </c>
      <c r="F979" s="15" t="str">
        <f>IF(ISNA(VLOOKUP($C979&amp;"_2",[1]roadtype_submitted!$C$2:$D$1492,2,FALSE)),"MOVES","Submitted")</f>
        <v>Submitted</v>
      </c>
      <c r="G979" s="14">
        <f t="shared" si="47"/>
        <v>2</v>
      </c>
    </row>
    <row r="980" spans="1:7" x14ac:dyDescent="0.3">
      <c r="A980" s="16">
        <f t="shared" si="45"/>
        <v>39</v>
      </c>
      <c r="B980" s="18">
        <f t="shared" si="46"/>
        <v>39173</v>
      </c>
      <c r="C980" s="15" t="s">
        <v>3473</v>
      </c>
      <c r="D980" s="15">
        <f>IF(ISNA(VLOOKUP($C980&amp;"_2",[1]roadtype_submitted!$C$2:$D$1492,2,FALSE)),0.08,VLOOKUP($C980&amp;"_2",[1]roadtype_submitted!$C$2:$D$1492,2,FALSE))</f>
        <v>7.0000000000000007E-2</v>
      </c>
      <c r="E980" s="15">
        <f>IF(ISNA(VLOOKUP($C980&amp;"_4",[1]roadtype_submitted!$C$2:$D$1492,2,FALSE)),0.08,VLOOKUP($C980&amp;"_4",[1]roadtype_submitted!$C$2:$D$1492,2,FALSE))</f>
        <v>0.1</v>
      </c>
      <c r="F980" s="15" t="str">
        <f>IF(ISNA(VLOOKUP($C980&amp;"_2",[1]roadtype_submitted!$C$2:$D$1492,2,FALSE)),"MOVES","Submitted")</f>
        <v>Submitted</v>
      </c>
      <c r="G980" s="14">
        <f t="shared" si="47"/>
        <v>3</v>
      </c>
    </row>
    <row r="981" spans="1:7" x14ac:dyDescent="0.3">
      <c r="A981" s="16">
        <f t="shared" si="45"/>
        <v>39</v>
      </c>
      <c r="B981" s="18">
        <f t="shared" si="46"/>
        <v>39175</v>
      </c>
      <c r="C981" s="15" t="s">
        <v>3474</v>
      </c>
      <c r="D981" s="15">
        <f>IF(ISNA(VLOOKUP($C981&amp;"_2",[1]roadtype_submitted!$C$2:$D$1492,2,FALSE)),0.08,VLOOKUP($C981&amp;"_2",[1]roadtype_submitted!$C$2:$D$1492,2,FALSE))</f>
        <v>0.08</v>
      </c>
      <c r="E981" s="15">
        <f>IF(ISNA(VLOOKUP($C981&amp;"_4",[1]roadtype_submitted!$C$2:$D$1492,2,FALSE)),0.08,VLOOKUP($C981&amp;"_4",[1]roadtype_submitted!$C$2:$D$1492,2,FALSE))</f>
        <v>0.08</v>
      </c>
      <c r="F981" s="15" t="str">
        <f>IF(ISNA(VLOOKUP($C981&amp;"_2",[1]roadtype_submitted!$C$2:$D$1492,2,FALSE)),"MOVES","Submitted")</f>
        <v>Submitted</v>
      </c>
      <c r="G981" s="14">
        <f t="shared" si="47"/>
        <v>2</v>
      </c>
    </row>
    <row r="982" spans="1:7" x14ac:dyDescent="0.3">
      <c r="A982" s="16">
        <f t="shared" si="45"/>
        <v>42</v>
      </c>
      <c r="B982" s="18">
        <f t="shared" si="46"/>
        <v>42001</v>
      </c>
      <c r="C982" s="15" t="s">
        <v>3475</v>
      </c>
      <c r="D982" s="15">
        <f>IF(ISNA(VLOOKUP($C982&amp;"_2",[1]roadtype_submitted!$C$2:$D$1492,2,FALSE)),0.08,VLOOKUP($C982&amp;"_2",[1]roadtype_submitted!$C$2:$D$1492,2,FALSE))</f>
        <v>0.08</v>
      </c>
      <c r="E982" s="15">
        <f>IF(ISNA(VLOOKUP($C982&amp;"_4",[1]roadtype_submitted!$C$2:$D$1492,2,FALSE)),0.08,VLOOKUP($C982&amp;"_4",[1]roadtype_submitted!$C$2:$D$1492,2,FALSE))</f>
        <v>0.08</v>
      </c>
      <c r="F982" s="15" t="str">
        <f>IF(ISNA(VLOOKUP($C982&amp;"_2",[1]roadtype_submitted!$C$2:$D$1492,2,FALSE)),"MOVES","Submitted")</f>
        <v>Submitted</v>
      </c>
      <c r="G982" s="14">
        <f t="shared" si="47"/>
        <v>2</v>
      </c>
    </row>
    <row r="983" spans="1:7" x14ac:dyDescent="0.3">
      <c r="A983" s="16">
        <f t="shared" si="45"/>
        <v>42</v>
      </c>
      <c r="B983" s="18">
        <f t="shared" si="46"/>
        <v>42003</v>
      </c>
      <c r="C983" s="15" t="s">
        <v>3476</v>
      </c>
      <c r="D983" s="15">
        <f>IF(ISNA(VLOOKUP($C983&amp;"_2",[1]roadtype_submitted!$C$2:$D$1492,2,FALSE)),0.08,VLOOKUP($C983&amp;"_2",[1]roadtype_submitted!$C$2:$D$1492,2,FALSE))</f>
        <v>0.08</v>
      </c>
      <c r="E983" s="15">
        <f>IF(ISNA(VLOOKUP($C983&amp;"_4",[1]roadtype_submitted!$C$2:$D$1492,2,FALSE)),0.08,VLOOKUP($C983&amp;"_4",[1]roadtype_submitted!$C$2:$D$1492,2,FALSE))</f>
        <v>0.08</v>
      </c>
      <c r="F983" s="15" t="str">
        <f>IF(ISNA(VLOOKUP($C983&amp;"_2",[1]roadtype_submitted!$C$2:$D$1492,2,FALSE)),"MOVES","Submitted")</f>
        <v>Submitted</v>
      </c>
      <c r="G983" s="14">
        <f t="shared" si="47"/>
        <v>2</v>
      </c>
    </row>
    <row r="984" spans="1:7" x14ac:dyDescent="0.3">
      <c r="A984" s="16">
        <f t="shared" si="45"/>
        <v>42</v>
      </c>
      <c r="B984" s="18">
        <f t="shared" si="46"/>
        <v>42005</v>
      </c>
      <c r="C984" s="15" t="s">
        <v>3477</v>
      </c>
      <c r="D984" s="15">
        <f>IF(ISNA(VLOOKUP($C984&amp;"_2",[1]roadtype_submitted!$C$2:$D$1492,2,FALSE)),0.08,VLOOKUP($C984&amp;"_2",[1]roadtype_submitted!$C$2:$D$1492,2,FALSE))</f>
        <v>0.08</v>
      </c>
      <c r="E984" s="15">
        <f>IF(ISNA(VLOOKUP($C984&amp;"_4",[1]roadtype_submitted!$C$2:$D$1492,2,FALSE)),0.08,VLOOKUP($C984&amp;"_4",[1]roadtype_submitted!$C$2:$D$1492,2,FALSE))</f>
        <v>0.08</v>
      </c>
      <c r="F984" s="15" t="str">
        <f>IF(ISNA(VLOOKUP($C984&amp;"_2",[1]roadtype_submitted!$C$2:$D$1492,2,FALSE)),"MOVES","Submitted")</f>
        <v>Submitted</v>
      </c>
      <c r="G984" s="14">
        <f t="shared" si="47"/>
        <v>2</v>
      </c>
    </row>
    <row r="985" spans="1:7" x14ac:dyDescent="0.3">
      <c r="A985" s="16">
        <f t="shared" si="45"/>
        <v>42</v>
      </c>
      <c r="B985" s="18">
        <f t="shared" si="46"/>
        <v>42007</v>
      </c>
      <c r="C985" s="15" t="s">
        <v>3478</v>
      </c>
      <c r="D985" s="15">
        <f>IF(ISNA(VLOOKUP($C985&amp;"_2",[1]roadtype_submitted!$C$2:$D$1492,2,FALSE)),0.08,VLOOKUP($C985&amp;"_2",[1]roadtype_submitted!$C$2:$D$1492,2,FALSE))</f>
        <v>0.08</v>
      </c>
      <c r="E985" s="15">
        <f>IF(ISNA(VLOOKUP($C985&amp;"_4",[1]roadtype_submitted!$C$2:$D$1492,2,FALSE)),0.08,VLOOKUP($C985&amp;"_4",[1]roadtype_submitted!$C$2:$D$1492,2,FALSE))</f>
        <v>0.08</v>
      </c>
      <c r="F985" s="15" t="str">
        <f>IF(ISNA(VLOOKUP($C985&amp;"_2",[1]roadtype_submitted!$C$2:$D$1492,2,FALSE)),"MOVES","Submitted")</f>
        <v>Submitted</v>
      </c>
      <c r="G985" s="14">
        <f t="shared" si="47"/>
        <v>2</v>
      </c>
    </row>
    <row r="986" spans="1:7" x14ac:dyDescent="0.3">
      <c r="A986" s="16">
        <f t="shared" si="45"/>
        <v>42</v>
      </c>
      <c r="B986" s="18">
        <f t="shared" si="46"/>
        <v>42009</v>
      </c>
      <c r="C986" s="15" t="s">
        <v>3479</v>
      </c>
      <c r="D986" s="15">
        <f>IF(ISNA(VLOOKUP($C986&amp;"_2",[1]roadtype_submitted!$C$2:$D$1492,2,FALSE)),0.08,VLOOKUP($C986&amp;"_2",[1]roadtype_submitted!$C$2:$D$1492,2,FALSE))</f>
        <v>0.08</v>
      </c>
      <c r="E986" s="15">
        <f>IF(ISNA(VLOOKUP($C986&amp;"_4",[1]roadtype_submitted!$C$2:$D$1492,2,FALSE)),0.08,VLOOKUP($C986&amp;"_4",[1]roadtype_submitted!$C$2:$D$1492,2,FALSE))</f>
        <v>0.08</v>
      </c>
      <c r="F986" s="15" t="str">
        <f>IF(ISNA(VLOOKUP($C986&amp;"_2",[1]roadtype_submitted!$C$2:$D$1492,2,FALSE)),"MOVES","Submitted")</f>
        <v>Submitted</v>
      </c>
      <c r="G986" s="14">
        <f t="shared" si="47"/>
        <v>2</v>
      </c>
    </row>
    <row r="987" spans="1:7" x14ac:dyDescent="0.3">
      <c r="A987" s="16">
        <f t="shared" si="45"/>
        <v>42</v>
      </c>
      <c r="B987" s="18">
        <f t="shared" si="46"/>
        <v>42011</v>
      </c>
      <c r="C987" s="15" t="s">
        <v>3480</v>
      </c>
      <c r="D987" s="15">
        <f>IF(ISNA(VLOOKUP($C987&amp;"_2",[1]roadtype_submitted!$C$2:$D$1492,2,FALSE)),0.08,VLOOKUP($C987&amp;"_2",[1]roadtype_submitted!$C$2:$D$1492,2,FALSE))</f>
        <v>0.08</v>
      </c>
      <c r="E987" s="15">
        <f>IF(ISNA(VLOOKUP($C987&amp;"_4",[1]roadtype_submitted!$C$2:$D$1492,2,FALSE)),0.08,VLOOKUP($C987&amp;"_4",[1]roadtype_submitted!$C$2:$D$1492,2,FALSE))</f>
        <v>0.08</v>
      </c>
      <c r="F987" s="15" t="str">
        <f>IF(ISNA(VLOOKUP($C987&amp;"_2",[1]roadtype_submitted!$C$2:$D$1492,2,FALSE)),"MOVES","Submitted")</f>
        <v>Submitted</v>
      </c>
      <c r="G987" s="14">
        <f t="shared" si="47"/>
        <v>2</v>
      </c>
    </row>
    <row r="988" spans="1:7" x14ac:dyDescent="0.3">
      <c r="A988" s="16">
        <f t="shared" si="45"/>
        <v>42</v>
      </c>
      <c r="B988" s="18">
        <f t="shared" si="46"/>
        <v>42013</v>
      </c>
      <c r="C988" s="15" t="s">
        <v>3481</v>
      </c>
      <c r="D988" s="15">
        <f>IF(ISNA(VLOOKUP($C988&amp;"_2",[1]roadtype_submitted!$C$2:$D$1492,2,FALSE)),0.08,VLOOKUP($C988&amp;"_2",[1]roadtype_submitted!$C$2:$D$1492,2,FALSE))</f>
        <v>0.08</v>
      </c>
      <c r="E988" s="15">
        <f>IF(ISNA(VLOOKUP($C988&amp;"_4",[1]roadtype_submitted!$C$2:$D$1492,2,FALSE)),0.08,VLOOKUP($C988&amp;"_4",[1]roadtype_submitted!$C$2:$D$1492,2,FALSE))</f>
        <v>0.08</v>
      </c>
      <c r="F988" s="15" t="str">
        <f>IF(ISNA(VLOOKUP($C988&amp;"_2",[1]roadtype_submitted!$C$2:$D$1492,2,FALSE)),"MOVES","Submitted")</f>
        <v>Submitted</v>
      </c>
      <c r="G988" s="14">
        <f t="shared" si="47"/>
        <v>2</v>
      </c>
    </row>
    <row r="989" spans="1:7" x14ac:dyDescent="0.3">
      <c r="A989" s="16">
        <f t="shared" si="45"/>
        <v>42</v>
      </c>
      <c r="B989" s="18">
        <f t="shared" si="46"/>
        <v>42015</v>
      </c>
      <c r="C989" s="15" t="s">
        <v>3482</v>
      </c>
      <c r="D989" s="15">
        <f>IF(ISNA(VLOOKUP($C989&amp;"_2",[1]roadtype_submitted!$C$2:$D$1492,2,FALSE)),0.08,VLOOKUP($C989&amp;"_2",[1]roadtype_submitted!$C$2:$D$1492,2,FALSE))</f>
        <v>0.08</v>
      </c>
      <c r="E989" s="15">
        <f>IF(ISNA(VLOOKUP($C989&amp;"_4",[1]roadtype_submitted!$C$2:$D$1492,2,FALSE)),0.08,VLOOKUP($C989&amp;"_4",[1]roadtype_submitted!$C$2:$D$1492,2,FALSE))</f>
        <v>0.08</v>
      </c>
      <c r="F989" s="15" t="str">
        <f>IF(ISNA(VLOOKUP($C989&amp;"_2",[1]roadtype_submitted!$C$2:$D$1492,2,FALSE)),"MOVES","Submitted")</f>
        <v>Submitted</v>
      </c>
      <c r="G989" s="14">
        <f t="shared" si="47"/>
        <v>2</v>
      </c>
    </row>
    <row r="990" spans="1:7" x14ac:dyDescent="0.3">
      <c r="A990" s="16">
        <f t="shared" si="45"/>
        <v>42</v>
      </c>
      <c r="B990" s="18">
        <f t="shared" si="46"/>
        <v>42017</v>
      </c>
      <c r="C990" s="15" t="s">
        <v>3483</v>
      </c>
      <c r="D990" s="15">
        <f>IF(ISNA(VLOOKUP($C990&amp;"_2",[1]roadtype_submitted!$C$2:$D$1492,2,FALSE)),0.08,VLOOKUP($C990&amp;"_2",[1]roadtype_submitted!$C$2:$D$1492,2,FALSE))</f>
        <v>0.08</v>
      </c>
      <c r="E990" s="15">
        <f>IF(ISNA(VLOOKUP($C990&amp;"_4",[1]roadtype_submitted!$C$2:$D$1492,2,FALSE)),0.08,VLOOKUP($C990&amp;"_4",[1]roadtype_submitted!$C$2:$D$1492,2,FALSE))</f>
        <v>0.08</v>
      </c>
      <c r="F990" s="15" t="str">
        <f>IF(ISNA(VLOOKUP($C990&amp;"_2",[1]roadtype_submitted!$C$2:$D$1492,2,FALSE)),"MOVES","Submitted")</f>
        <v>Submitted</v>
      </c>
      <c r="G990" s="14">
        <f t="shared" si="47"/>
        <v>2</v>
      </c>
    </row>
    <row r="991" spans="1:7" x14ac:dyDescent="0.3">
      <c r="A991" s="16">
        <f t="shared" si="45"/>
        <v>42</v>
      </c>
      <c r="B991" s="18">
        <f t="shared" si="46"/>
        <v>42019</v>
      </c>
      <c r="C991" s="15" t="s">
        <v>3484</v>
      </c>
      <c r="D991" s="15">
        <f>IF(ISNA(VLOOKUP($C991&amp;"_2",[1]roadtype_submitted!$C$2:$D$1492,2,FALSE)),0.08,VLOOKUP($C991&amp;"_2",[1]roadtype_submitted!$C$2:$D$1492,2,FALSE))</f>
        <v>0.08</v>
      </c>
      <c r="E991" s="15">
        <f>IF(ISNA(VLOOKUP($C991&amp;"_4",[1]roadtype_submitted!$C$2:$D$1492,2,FALSE)),0.08,VLOOKUP($C991&amp;"_4",[1]roadtype_submitted!$C$2:$D$1492,2,FALSE))</f>
        <v>0.08</v>
      </c>
      <c r="F991" s="15" t="str">
        <f>IF(ISNA(VLOOKUP($C991&amp;"_2",[1]roadtype_submitted!$C$2:$D$1492,2,FALSE)),"MOVES","Submitted")</f>
        <v>Submitted</v>
      </c>
      <c r="G991" s="14">
        <f t="shared" si="47"/>
        <v>2</v>
      </c>
    </row>
    <row r="992" spans="1:7" x14ac:dyDescent="0.3">
      <c r="A992" s="16">
        <f t="shared" si="45"/>
        <v>42</v>
      </c>
      <c r="B992" s="18">
        <f t="shared" si="46"/>
        <v>42021</v>
      </c>
      <c r="C992" s="15" t="s">
        <v>3485</v>
      </c>
      <c r="D992" s="15">
        <f>IF(ISNA(VLOOKUP($C992&amp;"_2",[1]roadtype_submitted!$C$2:$D$1492,2,FALSE)),0.08,VLOOKUP($C992&amp;"_2",[1]roadtype_submitted!$C$2:$D$1492,2,FALSE))</f>
        <v>0.08</v>
      </c>
      <c r="E992" s="15">
        <f>IF(ISNA(VLOOKUP($C992&amp;"_4",[1]roadtype_submitted!$C$2:$D$1492,2,FALSE)),0.08,VLOOKUP($C992&amp;"_4",[1]roadtype_submitted!$C$2:$D$1492,2,FALSE))</f>
        <v>0.08</v>
      </c>
      <c r="F992" s="15" t="str">
        <f>IF(ISNA(VLOOKUP($C992&amp;"_2",[1]roadtype_submitted!$C$2:$D$1492,2,FALSE)),"MOVES","Submitted")</f>
        <v>Submitted</v>
      </c>
      <c r="G992" s="14">
        <f t="shared" si="47"/>
        <v>2</v>
      </c>
    </row>
    <row r="993" spans="1:7" x14ac:dyDescent="0.3">
      <c r="A993" s="16">
        <f t="shared" si="45"/>
        <v>42</v>
      </c>
      <c r="B993" s="18">
        <f t="shared" si="46"/>
        <v>42023</v>
      </c>
      <c r="C993" s="15" t="s">
        <v>3486</v>
      </c>
      <c r="D993" s="15">
        <f>IF(ISNA(VLOOKUP($C993&amp;"_2",[1]roadtype_submitted!$C$2:$D$1492,2,FALSE)),0.08,VLOOKUP($C993&amp;"_2",[1]roadtype_submitted!$C$2:$D$1492,2,FALSE))</f>
        <v>0.08</v>
      </c>
      <c r="E993" s="15">
        <f>IF(ISNA(VLOOKUP($C993&amp;"_4",[1]roadtype_submitted!$C$2:$D$1492,2,FALSE)),0.08,VLOOKUP($C993&amp;"_4",[1]roadtype_submitted!$C$2:$D$1492,2,FALSE))</f>
        <v>0.08</v>
      </c>
      <c r="F993" s="15" t="str">
        <f>IF(ISNA(VLOOKUP($C993&amp;"_2",[1]roadtype_submitted!$C$2:$D$1492,2,FALSE)),"MOVES","Submitted")</f>
        <v>Submitted</v>
      </c>
      <c r="G993" s="14">
        <f t="shared" si="47"/>
        <v>2</v>
      </c>
    </row>
    <row r="994" spans="1:7" x14ac:dyDescent="0.3">
      <c r="A994" s="16">
        <f t="shared" si="45"/>
        <v>42</v>
      </c>
      <c r="B994" s="18">
        <f t="shared" si="46"/>
        <v>42025</v>
      </c>
      <c r="C994" s="15" t="s">
        <v>3487</v>
      </c>
      <c r="D994" s="15">
        <f>IF(ISNA(VLOOKUP($C994&amp;"_2",[1]roadtype_submitted!$C$2:$D$1492,2,FALSE)),0.08,VLOOKUP($C994&amp;"_2",[1]roadtype_submitted!$C$2:$D$1492,2,FALSE))</f>
        <v>0.08</v>
      </c>
      <c r="E994" s="15">
        <f>IF(ISNA(VLOOKUP($C994&amp;"_4",[1]roadtype_submitted!$C$2:$D$1492,2,FALSE)),0.08,VLOOKUP($C994&amp;"_4",[1]roadtype_submitted!$C$2:$D$1492,2,FALSE))</f>
        <v>0.08</v>
      </c>
      <c r="F994" s="15" t="str">
        <f>IF(ISNA(VLOOKUP($C994&amp;"_2",[1]roadtype_submitted!$C$2:$D$1492,2,FALSE)),"MOVES","Submitted")</f>
        <v>Submitted</v>
      </c>
      <c r="G994" s="14">
        <f t="shared" si="47"/>
        <v>2</v>
      </c>
    </row>
    <row r="995" spans="1:7" x14ac:dyDescent="0.3">
      <c r="A995" s="16">
        <f t="shared" si="45"/>
        <v>42</v>
      </c>
      <c r="B995" s="18">
        <f t="shared" si="46"/>
        <v>42027</v>
      </c>
      <c r="C995" s="15" t="s">
        <v>3488</v>
      </c>
      <c r="D995" s="15">
        <f>IF(ISNA(VLOOKUP($C995&amp;"_2",[1]roadtype_submitted!$C$2:$D$1492,2,FALSE)),0.08,VLOOKUP($C995&amp;"_2",[1]roadtype_submitted!$C$2:$D$1492,2,FALSE))</f>
        <v>0.08</v>
      </c>
      <c r="E995" s="15">
        <f>IF(ISNA(VLOOKUP($C995&amp;"_4",[1]roadtype_submitted!$C$2:$D$1492,2,FALSE)),0.08,VLOOKUP($C995&amp;"_4",[1]roadtype_submitted!$C$2:$D$1492,2,FALSE))</f>
        <v>0.08</v>
      </c>
      <c r="F995" s="15" t="str">
        <f>IF(ISNA(VLOOKUP($C995&amp;"_2",[1]roadtype_submitted!$C$2:$D$1492,2,FALSE)),"MOVES","Submitted")</f>
        <v>Submitted</v>
      </c>
      <c r="G995" s="14">
        <f t="shared" si="47"/>
        <v>2</v>
      </c>
    </row>
    <row r="996" spans="1:7" x14ac:dyDescent="0.3">
      <c r="A996" s="16">
        <f t="shared" si="45"/>
        <v>42</v>
      </c>
      <c r="B996" s="18">
        <f t="shared" si="46"/>
        <v>42029</v>
      </c>
      <c r="C996" s="15" t="s">
        <v>3489</v>
      </c>
      <c r="D996" s="15">
        <f>IF(ISNA(VLOOKUP($C996&amp;"_2",[1]roadtype_submitted!$C$2:$D$1492,2,FALSE)),0.08,VLOOKUP($C996&amp;"_2",[1]roadtype_submitted!$C$2:$D$1492,2,FALSE))</f>
        <v>0.08</v>
      </c>
      <c r="E996" s="15">
        <f>IF(ISNA(VLOOKUP($C996&amp;"_4",[1]roadtype_submitted!$C$2:$D$1492,2,FALSE)),0.08,VLOOKUP($C996&amp;"_4",[1]roadtype_submitted!$C$2:$D$1492,2,FALSE))</f>
        <v>0.08</v>
      </c>
      <c r="F996" s="15" t="str">
        <f>IF(ISNA(VLOOKUP($C996&amp;"_2",[1]roadtype_submitted!$C$2:$D$1492,2,FALSE)),"MOVES","Submitted")</f>
        <v>Submitted</v>
      </c>
      <c r="G996" s="14">
        <f t="shared" si="47"/>
        <v>2</v>
      </c>
    </row>
    <row r="997" spans="1:7" x14ac:dyDescent="0.3">
      <c r="A997" s="16">
        <f t="shared" si="45"/>
        <v>42</v>
      </c>
      <c r="B997" s="18">
        <f t="shared" si="46"/>
        <v>42031</v>
      </c>
      <c r="C997" s="15" t="s">
        <v>3490</v>
      </c>
      <c r="D997" s="15">
        <f>IF(ISNA(VLOOKUP($C997&amp;"_2",[1]roadtype_submitted!$C$2:$D$1492,2,FALSE)),0.08,VLOOKUP($C997&amp;"_2",[1]roadtype_submitted!$C$2:$D$1492,2,FALSE))</f>
        <v>0.08</v>
      </c>
      <c r="E997" s="15">
        <f>IF(ISNA(VLOOKUP($C997&amp;"_4",[1]roadtype_submitted!$C$2:$D$1492,2,FALSE)),0.08,VLOOKUP($C997&amp;"_4",[1]roadtype_submitted!$C$2:$D$1492,2,FALSE))</f>
        <v>0.08</v>
      </c>
      <c r="F997" s="15" t="str">
        <f>IF(ISNA(VLOOKUP($C997&amp;"_2",[1]roadtype_submitted!$C$2:$D$1492,2,FALSE)),"MOVES","Submitted")</f>
        <v>Submitted</v>
      </c>
      <c r="G997" s="14">
        <f t="shared" si="47"/>
        <v>2</v>
      </c>
    </row>
    <row r="998" spans="1:7" x14ac:dyDescent="0.3">
      <c r="A998" s="16">
        <f t="shared" si="45"/>
        <v>42</v>
      </c>
      <c r="B998" s="18">
        <f t="shared" si="46"/>
        <v>42033</v>
      </c>
      <c r="C998" s="15" t="s">
        <v>3491</v>
      </c>
      <c r="D998" s="15">
        <f>IF(ISNA(VLOOKUP($C998&amp;"_2",[1]roadtype_submitted!$C$2:$D$1492,2,FALSE)),0.08,VLOOKUP($C998&amp;"_2",[1]roadtype_submitted!$C$2:$D$1492,2,FALSE))</f>
        <v>0.08</v>
      </c>
      <c r="E998" s="15">
        <f>IF(ISNA(VLOOKUP($C998&amp;"_4",[1]roadtype_submitted!$C$2:$D$1492,2,FALSE)),0.08,VLOOKUP($C998&amp;"_4",[1]roadtype_submitted!$C$2:$D$1492,2,FALSE))</f>
        <v>0.08</v>
      </c>
      <c r="F998" s="15" t="str">
        <f>IF(ISNA(VLOOKUP($C998&amp;"_2",[1]roadtype_submitted!$C$2:$D$1492,2,FALSE)),"MOVES","Submitted")</f>
        <v>Submitted</v>
      </c>
      <c r="G998" s="14">
        <f t="shared" si="47"/>
        <v>2</v>
      </c>
    </row>
    <row r="999" spans="1:7" x14ac:dyDescent="0.3">
      <c r="A999" s="16">
        <f t="shared" si="45"/>
        <v>42</v>
      </c>
      <c r="B999" s="18">
        <f t="shared" si="46"/>
        <v>42035</v>
      </c>
      <c r="C999" s="15" t="s">
        <v>3492</v>
      </c>
      <c r="D999" s="15">
        <f>IF(ISNA(VLOOKUP($C999&amp;"_2",[1]roadtype_submitted!$C$2:$D$1492,2,FALSE)),0.08,VLOOKUP($C999&amp;"_2",[1]roadtype_submitted!$C$2:$D$1492,2,FALSE))</f>
        <v>0.08</v>
      </c>
      <c r="E999" s="15">
        <f>IF(ISNA(VLOOKUP($C999&amp;"_4",[1]roadtype_submitted!$C$2:$D$1492,2,FALSE)),0.08,VLOOKUP($C999&amp;"_4",[1]roadtype_submitted!$C$2:$D$1492,2,FALSE))</f>
        <v>0.08</v>
      </c>
      <c r="F999" s="15" t="str">
        <f>IF(ISNA(VLOOKUP($C999&amp;"_2",[1]roadtype_submitted!$C$2:$D$1492,2,FALSE)),"MOVES","Submitted")</f>
        <v>Submitted</v>
      </c>
      <c r="G999" s="14">
        <f t="shared" si="47"/>
        <v>2</v>
      </c>
    </row>
    <row r="1000" spans="1:7" x14ac:dyDescent="0.3">
      <c r="A1000" s="16">
        <f t="shared" si="45"/>
        <v>42</v>
      </c>
      <c r="B1000" s="18">
        <f t="shared" si="46"/>
        <v>42037</v>
      </c>
      <c r="C1000" s="15" t="s">
        <v>3493</v>
      </c>
      <c r="D1000" s="15">
        <f>IF(ISNA(VLOOKUP($C1000&amp;"_2",[1]roadtype_submitted!$C$2:$D$1492,2,FALSE)),0.08,VLOOKUP($C1000&amp;"_2",[1]roadtype_submitted!$C$2:$D$1492,2,FALSE))</f>
        <v>0.08</v>
      </c>
      <c r="E1000" s="15">
        <f>IF(ISNA(VLOOKUP($C1000&amp;"_4",[1]roadtype_submitted!$C$2:$D$1492,2,FALSE)),0.08,VLOOKUP($C1000&amp;"_4",[1]roadtype_submitted!$C$2:$D$1492,2,FALSE))</f>
        <v>0.08</v>
      </c>
      <c r="F1000" s="15" t="str">
        <f>IF(ISNA(VLOOKUP($C1000&amp;"_2",[1]roadtype_submitted!$C$2:$D$1492,2,FALSE)),"MOVES","Submitted")</f>
        <v>Submitted</v>
      </c>
      <c r="G1000" s="14">
        <f t="shared" si="47"/>
        <v>2</v>
      </c>
    </row>
    <row r="1001" spans="1:7" x14ac:dyDescent="0.3">
      <c r="A1001" s="16">
        <f t="shared" si="45"/>
        <v>42</v>
      </c>
      <c r="B1001" s="18">
        <f t="shared" si="46"/>
        <v>42039</v>
      </c>
      <c r="C1001" s="15" t="s">
        <v>3494</v>
      </c>
      <c r="D1001" s="15">
        <f>IF(ISNA(VLOOKUP($C1001&amp;"_2",[1]roadtype_submitted!$C$2:$D$1492,2,FALSE)),0.08,VLOOKUP($C1001&amp;"_2",[1]roadtype_submitted!$C$2:$D$1492,2,FALSE))</f>
        <v>0.08</v>
      </c>
      <c r="E1001" s="15">
        <f>IF(ISNA(VLOOKUP($C1001&amp;"_4",[1]roadtype_submitted!$C$2:$D$1492,2,FALSE)),0.08,VLOOKUP($C1001&amp;"_4",[1]roadtype_submitted!$C$2:$D$1492,2,FALSE))</f>
        <v>0.08</v>
      </c>
      <c r="F1001" s="15" t="str">
        <f>IF(ISNA(VLOOKUP($C1001&amp;"_2",[1]roadtype_submitted!$C$2:$D$1492,2,FALSE)),"MOVES","Submitted")</f>
        <v>Submitted</v>
      </c>
      <c r="G1001" s="14">
        <f t="shared" si="47"/>
        <v>2</v>
      </c>
    </row>
    <row r="1002" spans="1:7" x14ac:dyDescent="0.3">
      <c r="A1002" s="16">
        <f t="shared" si="45"/>
        <v>42</v>
      </c>
      <c r="B1002" s="18">
        <f t="shared" si="46"/>
        <v>42041</v>
      </c>
      <c r="C1002" s="15" t="s">
        <v>3495</v>
      </c>
      <c r="D1002" s="15">
        <f>IF(ISNA(VLOOKUP($C1002&amp;"_2",[1]roadtype_submitted!$C$2:$D$1492,2,FALSE)),0.08,VLOOKUP($C1002&amp;"_2",[1]roadtype_submitted!$C$2:$D$1492,2,FALSE))</f>
        <v>0.08</v>
      </c>
      <c r="E1002" s="15">
        <f>IF(ISNA(VLOOKUP($C1002&amp;"_4",[1]roadtype_submitted!$C$2:$D$1492,2,FALSE)),0.08,VLOOKUP($C1002&amp;"_4",[1]roadtype_submitted!$C$2:$D$1492,2,FALSE))</f>
        <v>0.08</v>
      </c>
      <c r="F1002" s="15" t="str">
        <f>IF(ISNA(VLOOKUP($C1002&amp;"_2",[1]roadtype_submitted!$C$2:$D$1492,2,FALSE)),"MOVES","Submitted")</f>
        <v>Submitted</v>
      </c>
      <c r="G1002" s="14">
        <f t="shared" si="47"/>
        <v>2</v>
      </c>
    </row>
    <row r="1003" spans="1:7" x14ac:dyDescent="0.3">
      <c r="A1003" s="16">
        <f t="shared" si="45"/>
        <v>42</v>
      </c>
      <c r="B1003" s="18">
        <f t="shared" si="46"/>
        <v>42043</v>
      </c>
      <c r="C1003" s="15" t="s">
        <v>3496</v>
      </c>
      <c r="D1003" s="15">
        <f>IF(ISNA(VLOOKUP($C1003&amp;"_2",[1]roadtype_submitted!$C$2:$D$1492,2,FALSE)),0.08,VLOOKUP($C1003&amp;"_2",[1]roadtype_submitted!$C$2:$D$1492,2,FALSE))</f>
        <v>0.08</v>
      </c>
      <c r="E1003" s="15">
        <f>IF(ISNA(VLOOKUP($C1003&amp;"_4",[1]roadtype_submitted!$C$2:$D$1492,2,FALSE)),0.08,VLOOKUP($C1003&amp;"_4",[1]roadtype_submitted!$C$2:$D$1492,2,FALSE))</f>
        <v>0.08</v>
      </c>
      <c r="F1003" s="15" t="str">
        <f>IF(ISNA(VLOOKUP($C1003&amp;"_2",[1]roadtype_submitted!$C$2:$D$1492,2,FALSE)),"MOVES","Submitted")</f>
        <v>Submitted</v>
      </c>
      <c r="G1003" s="14">
        <f t="shared" si="47"/>
        <v>2</v>
      </c>
    </row>
    <row r="1004" spans="1:7" x14ac:dyDescent="0.3">
      <c r="A1004" s="16">
        <f t="shared" si="45"/>
        <v>42</v>
      </c>
      <c r="B1004" s="18">
        <f t="shared" si="46"/>
        <v>42045</v>
      </c>
      <c r="C1004" s="15" t="s">
        <v>3497</v>
      </c>
      <c r="D1004" s="15">
        <f>IF(ISNA(VLOOKUP($C1004&amp;"_2",[1]roadtype_submitted!$C$2:$D$1492,2,FALSE)),0.08,VLOOKUP($C1004&amp;"_2",[1]roadtype_submitted!$C$2:$D$1492,2,FALSE))</f>
        <v>0.08</v>
      </c>
      <c r="E1004" s="15">
        <f>IF(ISNA(VLOOKUP($C1004&amp;"_4",[1]roadtype_submitted!$C$2:$D$1492,2,FALSE)),0.08,VLOOKUP($C1004&amp;"_4",[1]roadtype_submitted!$C$2:$D$1492,2,FALSE))</f>
        <v>0.08</v>
      </c>
      <c r="F1004" s="15" t="str">
        <f>IF(ISNA(VLOOKUP($C1004&amp;"_2",[1]roadtype_submitted!$C$2:$D$1492,2,FALSE)),"MOVES","Submitted")</f>
        <v>Submitted</v>
      </c>
      <c r="G1004" s="14">
        <f t="shared" si="47"/>
        <v>2</v>
      </c>
    </row>
    <row r="1005" spans="1:7" x14ac:dyDescent="0.3">
      <c r="A1005" s="16">
        <f t="shared" si="45"/>
        <v>42</v>
      </c>
      <c r="B1005" s="18">
        <f t="shared" si="46"/>
        <v>42047</v>
      </c>
      <c r="C1005" s="15" t="s">
        <v>3498</v>
      </c>
      <c r="D1005" s="15">
        <f>IF(ISNA(VLOOKUP($C1005&amp;"_2",[1]roadtype_submitted!$C$2:$D$1492,2,FALSE)),0.08,VLOOKUP($C1005&amp;"_2",[1]roadtype_submitted!$C$2:$D$1492,2,FALSE))</f>
        <v>0.08</v>
      </c>
      <c r="E1005" s="15">
        <f>IF(ISNA(VLOOKUP($C1005&amp;"_4",[1]roadtype_submitted!$C$2:$D$1492,2,FALSE)),0.08,VLOOKUP($C1005&amp;"_4",[1]roadtype_submitted!$C$2:$D$1492,2,FALSE))</f>
        <v>0.08</v>
      </c>
      <c r="F1005" s="15" t="str">
        <f>IF(ISNA(VLOOKUP($C1005&amp;"_2",[1]roadtype_submitted!$C$2:$D$1492,2,FALSE)),"MOVES","Submitted")</f>
        <v>Submitted</v>
      </c>
      <c r="G1005" s="14">
        <f t="shared" si="47"/>
        <v>2</v>
      </c>
    </row>
    <row r="1006" spans="1:7" x14ac:dyDescent="0.3">
      <c r="A1006" s="16">
        <f t="shared" si="45"/>
        <v>42</v>
      </c>
      <c r="B1006" s="18">
        <f t="shared" si="46"/>
        <v>42049</v>
      </c>
      <c r="C1006" s="15" t="s">
        <v>3499</v>
      </c>
      <c r="D1006" s="15">
        <f>IF(ISNA(VLOOKUP($C1006&amp;"_2",[1]roadtype_submitted!$C$2:$D$1492,2,FALSE)),0.08,VLOOKUP($C1006&amp;"_2",[1]roadtype_submitted!$C$2:$D$1492,2,FALSE))</f>
        <v>0.08</v>
      </c>
      <c r="E1006" s="15">
        <f>IF(ISNA(VLOOKUP($C1006&amp;"_4",[1]roadtype_submitted!$C$2:$D$1492,2,FALSE)),0.08,VLOOKUP($C1006&amp;"_4",[1]roadtype_submitted!$C$2:$D$1492,2,FALSE))</f>
        <v>0.08</v>
      </c>
      <c r="F1006" s="15" t="str">
        <f>IF(ISNA(VLOOKUP($C1006&amp;"_2",[1]roadtype_submitted!$C$2:$D$1492,2,FALSE)),"MOVES","Submitted")</f>
        <v>Submitted</v>
      </c>
      <c r="G1006" s="14">
        <f t="shared" si="47"/>
        <v>2</v>
      </c>
    </row>
    <row r="1007" spans="1:7" x14ac:dyDescent="0.3">
      <c r="A1007" s="16">
        <f t="shared" si="45"/>
        <v>42</v>
      </c>
      <c r="B1007" s="18">
        <f t="shared" si="46"/>
        <v>42051</v>
      </c>
      <c r="C1007" s="15" t="s">
        <v>3500</v>
      </c>
      <c r="D1007" s="15">
        <f>IF(ISNA(VLOOKUP($C1007&amp;"_2",[1]roadtype_submitted!$C$2:$D$1492,2,FALSE)),0.08,VLOOKUP($C1007&amp;"_2",[1]roadtype_submitted!$C$2:$D$1492,2,FALSE))</f>
        <v>0.08</v>
      </c>
      <c r="E1007" s="15">
        <f>IF(ISNA(VLOOKUP($C1007&amp;"_4",[1]roadtype_submitted!$C$2:$D$1492,2,FALSE)),0.08,VLOOKUP($C1007&amp;"_4",[1]roadtype_submitted!$C$2:$D$1492,2,FALSE))</f>
        <v>0.08</v>
      </c>
      <c r="F1007" s="15" t="str">
        <f>IF(ISNA(VLOOKUP($C1007&amp;"_2",[1]roadtype_submitted!$C$2:$D$1492,2,FALSE)),"MOVES","Submitted")</f>
        <v>Submitted</v>
      </c>
      <c r="G1007" s="14">
        <f t="shared" si="47"/>
        <v>2</v>
      </c>
    </row>
    <row r="1008" spans="1:7" x14ac:dyDescent="0.3">
      <c r="A1008" s="16">
        <f t="shared" si="45"/>
        <v>42</v>
      </c>
      <c r="B1008" s="18">
        <f t="shared" si="46"/>
        <v>42053</v>
      </c>
      <c r="C1008" s="15" t="s">
        <v>3501</v>
      </c>
      <c r="D1008" s="15">
        <f>IF(ISNA(VLOOKUP($C1008&amp;"_2",[1]roadtype_submitted!$C$2:$D$1492,2,FALSE)),0.08,VLOOKUP($C1008&amp;"_2",[1]roadtype_submitted!$C$2:$D$1492,2,FALSE))</f>
        <v>0.08</v>
      </c>
      <c r="E1008" s="15">
        <f>IF(ISNA(VLOOKUP($C1008&amp;"_4",[1]roadtype_submitted!$C$2:$D$1492,2,FALSE)),0.08,VLOOKUP($C1008&amp;"_4",[1]roadtype_submitted!$C$2:$D$1492,2,FALSE))</f>
        <v>0.08</v>
      </c>
      <c r="F1008" s="15" t="str">
        <f>IF(ISNA(VLOOKUP($C1008&amp;"_2",[1]roadtype_submitted!$C$2:$D$1492,2,FALSE)),"MOVES","Submitted")</f>
        <v>Submitted</v>
      </c>
      <c r="G1008" s="14">
        <f t="shared" si="47"/>
        <v>2</v>
      </c>
    </row>
    <row r="1009" spans="1:7" x14ac:dyDescent="0.3">
      <c r="A1009" s="16">
        <f t="shared" si="45"/>
        <v>42</v>
      </c>
      <c r="B1009" s="18">
        <f t="shared" si="46"/>
        <v>42055</v>
      </c>
      <c r="C1009" s="15" t="s">
        <v>3502</v>
      </c>
      <c r="D1009" s="15">
        <f>IF(ISNA(VLOOKUP($C1009&amp;"_2",[1]roadtype_submitted!$C$2:$D$1492,2,FALSE)),0.08,VLOOKUP($C1009&amp;"_2",[1]roadtype_submitted!$C$2:$D$1492,2,FALSE))</f>
        <v>0.08</v>
      </c>
      <c r="E1009" s="15">
        <f>IF(ISNA(VLOOKUP($C1009&amp;"_4",[1]roadtype_submitted!$C$2:$D$1492,2,FALSE)),0.08,VLOOKUP($C1009&amp;"_4",[1]roadtype_submitted!$C$2:$D$1492,2,FALSE))</f>
        <v>0.08</v>
      </c>
      <c r="F1009" s="15" t="str">
        <f>IF(ISNA(VLOOKUP($C1009&amp;"_2",[1]roadtype_submitted!$C$2:$D$1492,2,FALSE)),"MOVES","Submitted")</f>
        <v>Submitted</v>
      </c>
      <c r="G1009" s="14">
        <f t="shared" si="47"/>
        <v>2</v>
      </c>
    </row>
    <row r="1010" spans="1:7" x14ac:dyDescent="0.3">
      <c r="A1010" s="16">
        <f t="shared" si="45"/>
        <v>42</v>
      </c>
      <c r="B1010" s="18">
        <f t="shared" si="46"/>
        <v>42057</v>
      </c>
      <c r="C1010" s="15" t="s">
        <v>3503</v>
      </c>
      <c r="D1010" s="15">
        <f>IF(ISNA(VLOOKUP($C1010&amp;"_2",[1]roadtype_submitted!$C$2:$D$1492,2,FALSE)),0.08,VLOOKUP($C1010&amp;"_2",[1]roadtype_submitted!$C$2:$D$1492,2,FALSE))</f>
        <v>0.08</v>
      </c>
      <c r="E1010" s="15">
        <f>IF(ISNA(VLOOKUP($C1010&amp;"_4",[1]roadtype_submitted!$C$2:$D$1492,2,FALSE)),0.08,VLOOKUP($C1010&amp;"_4",[1]roadtype_submitted!$C$2:$D$1492,2,FALSE))</f>
        <v>0.08</v>
      </c>
      <c r="F1010" s="15" t="str">
        <f>IF(ISNA(VLOOKUP($C1010&amp;"_2",[1]roadtype_submitted!$C$2:$D$1492,2,FALSE)),"MOVES","Submitted")</f>
        <v>Submitted</v>
      </c>
      <c r="G1010" s="14">
        <f t="shared" si="47"/>
        <v>2</v>
      </c>
    </row>
    <row r="1011" spans="1:7" x14ac:dyDescent="0.3">
      <c r="A1011" s="16">
        <f t="shared" si="45"/>
        <v>42</v>
      </c>
      <c r="B1011" s="18">
        <f t="shared" si="46"/>
        <v>42059</v>
      </c>
      <c r="C1011" s="15" t="s">
        <v>3504</v>
      </c>
      <c r="D1011" s="15">
        <f>IF(ISNA(VLOOKUP($C1011&amp;"_2",[1]roadtype_submitted!$C$2:$D$1492,2,FALSE)),0.08,VLOOKUP($C1011&amp;"_2",[1]roadtype_submitted!$C$2:$D$1492,2,FALSE))</f>
        <v>0.08</v>
      </c>
      <c r="E1011" s="15">
        <f>IF(ISNA(VLOOKUP($C1011&amp;"_4",[1]roadtype_submitted!$C$2:$D$1492,2,FALSE)),0.08,VLOOKUP($C1011&amp;"_4",[1]roadtype_submitted!$C$2:$D$1492,2,FALSE))</f>
        <v>0.08</v>
      </c>
      <c r="F1011" s="15" t="str">
        <f>IF(ISNA(VLOOKUP($C1011&amp;"_2",[1]roadtype_submitted!$C$2:$D$1492,2,FALSE)),"MOVES","Submitted")</f>
        <v>Submitted</v>
      </c>
      <c r="G1011" s="14">
        <f t="shared" si="47"/>
        <v>2</v>
      </c>
    </row>
    <row r="1012" spans="1:7" x14ac:dyDescent="0.3">
      <c r="A1012" s="16">
        <f t="shared" si="45"/>
        <v>42</v>
      </c>
      <c r="B1012" s="18">
        <f t="shared" si="46"/>
        <v>42061</v>
      </c>
      <c r="C1012" s="15" t="s">
        <v>3505</v>
      </c>
      <c r="D1012" s="15">
        <f>IF(ISNA(VLOOKUP($C1012&amp;"_2",[1]roadtype_submitted!$C$2:$D$1492,2,FALSE)),0.08,VLOOKUP($C1012&amp;"_2",[1]roadtype_submitted!$C$2:$D$1492,2,FALSE))</f>
        <v>0.08</v>
      </c>
      <c r="E1012" s="15">
        <f>IF(ISNA(VLOOKUP($C1012&amp;"_4",[1]roadtype_submitted!$C$2:$D$1492,2,FALSE)),0.08,VLOOKUP($C1012&amp;"_4",[1]roadtype_submitted!$C$2:$D$1492,2,FALSE))</f>
        <v>0.08</v>
      </c>
      <c r="F1012" s="15" t="str">
        <f>IF(ISNA(VLOOKUP($C1012&amp;"_2",[1]roadtype_submitted!$C$2:$D$1492,2,FALSE)),"MOVES","Submitted")</f>
        <v>Submitted</v>
      </c>
      <c r="G1012" s="14">
        <f t="shared" si="47"/>
        <v>2</v>
      </c>
    </row>
    <row r="1013" spans="1:7" x14ac:dyDescent="0.3">
      <c r="A1013" s="16">
        <f t="shared" si="45"/>
        <v>42</v>
      </c>
      <c r="B1013" s="18">
        <f t="shared" si="46"/>
        <v>42063</v>
      </c>
      <c r="C1013" s="15" t="s">
        <v>3506</v>
      </c>
      <c r="D1013" s="15">
        <f>IF(ISNA(VLOOKUP($C1013&amp;"_2",[1]roadtype_submitted!$C$2:$D$1492,2,FALSE)),0.08,VLOOKUP($C1013&amp;"_2",[1]roadtype_submitted!$C$2:$D$1492,2,FALSE))</f>
        <v>0.08</v>
      </c>
      <c r="E1013" s="15">
        <f>IF(ISNA(VLOOKUP($C1013&amp;"_4",[1]roadtype_submitted!$C$2:$D$1492,2,FALSE)),0.08,VLOOKUP($C1013&amp;"_4",[1]roadtype_submitted!$C$2:$D$1492,2,FALSE))</f>
        <v>0.08</v>
      </c>
      <c r="F1013" s="15" t="str">
        <f>IF(ISNA(VLOOKUP($C1013&amp;"_2",[1]roadtype_submitted!$C$2:$D$1492,2,FALSE)),"MOVES","Submitted")</f>
        <v>Submitted</v>
      </c>
      <c r="G1013" s="14">
        <f t="shared" si="47"/>
        <v>2</v>
      </c>
    </row>
    <row r="1014" spans="1:7" x14ac:dyDescent="0.3">
      <c r="A1014" s="16">
        <f t="shared" si="45"/>
        <v>42</v>
      </c>
      <c r="B1014" s="18">
        <f t="shared" si="46"/>
        <v>42065</v>
      </c>
      <c r="C1014" s="15" t="s">
        <v>3507</v>
      </c>
      <c r="D1014" s="15">
        <f>IF(ISNA(VLOOKUP($C1014&amp;"_2",[1]roadtype_submitted!$C$2:$D$1492,2,FALSE)),0.08,VLOOKUP($C1014&amp;"_2",[1]roadtype_submitted!$C$2:$D$1492,2,FALSE))</f>
        <v>0.08</v>
      </c>
      <c r="E1014" s="15">
        <f>IF(ISNA(VLOOKUP($C1014&amp;"_4",[1]roadtype_submitted!$C$2:$D$1492,2,FALSE)),0.08,VLOOKUP($C1014&amp;"_4",[1]roadtype_submitted!$C$2:$D$1492,2,FALSE))</f>
        <v>0.08</v>
      </c>
      <c r="F1014" s="15" t="str">
        <f>IF(ISNA(VLOOKUP($C1014&amp;"_2",[1]roadtype_submitted!$C$2:$D$1492,2,FALSE)),"MOVES","Submitted")</f>
        <v>Submitted</v>
      </c>
      <c r="G1014" s="14">
        <f t="shared" si="47"/>
        <v>2</v>
      </c>
    </row>
    <row r="1015" spans="1:7" x14ac:dyDescent="0.3">
      <c r="A1015" s="16">
        <f t="shared" si="45"/>
        <v>42</v>
      </c>
      <c r="B1015" s="18">
        <f t="shared" si="46"/>
        <v>42067</v>
      </c>
      <c r="C1015" s="15" t="s">
        <v>3508</v>
      </c>
      <c r="D1015" s="15">
        <f>IF(ISNA(VLOOKUP($C1015&amp;"_2",[1]roadtype_submitted!$C$2:$D$1492,2,FALSE)),0.08,VLOOKUP($C1015&amp;"_2",[1]roadtype_submitted!$C$2:$D$1492,2,FALSE))</f>
        <v>0.08</v>
      </c>
      <c r="E1015" s="15">
        <f>IF(ISNA(VLOOKUP($C1015&amp;"_4",[1]roadtype_submitted!$C$2:$D$1492,2,FALSE)),0.08,VLOOKUP($C1015&amp;"_4",[1]roadtype_submitted!$C$2:$D$1492,2,FALSE))</f>
        <v>0.08</v>
      </c>
      <c r="F1015" s="15" t="str">
        <f>IF(ISNA(VLOOKUP($C1015&amp;"_2",[1]roadtype_submitted!$C$2:$D$1492,2,FALSE)),"MOVES","Submitted")</f>
        <v>Submitted</v>
      </c>
      <c r="G1015" s="14">
        <f t="shared" si="47"/>
        <v>2</v>
      </c>
    </row>
    <row r="1016" spans="1:7" x14ac:dyDescent="0.3">
      <c r="A1016" s="16">
        <f t="shared" si="45"/>
        <v>42</v>
      </c>
      <c r="B1016" s="18">
        <f t="shared" si="46"/>
        <v>42069</v>
      </c>
      <c r="C1016" s="15" t="s">
        <v>3509</v>
      </c>
      <c r="D1016" s="15">
        <f>IF(ISNA(VLOOKUP($C1016&amp;"_2",[1]roadtype_submitted!$C$2:$D$1492,2,FALSE)),0.08,VLOOKUP($C1016&amp;"_2",[1]roadtype_submitted!$C$2:$D$1492,2,FALSE))</f>
        <v>0.08</v>
      </c>
      <c r="E1016" s="15">
        <f>IF(ISNA(VLOOKUP($C1016&amp;"_4",[1]roadtype_submitted!$C$2:$D$1492,2,FALSE)),0.08,VLOOKUP($C1016&amp;"_4",[1]roadtype_submitted!$C$2:$D$1492,2,FALSE))</f>
        <v>0.08</v>
      </c>
      <c r="F1016" s="15" t="str">
        <f>IF(ISNA(VLOOKUP($C1016&amp;"_2",[1]roadtype_submitted!$C$2:$D$1492,2,FALSE)),"MOVES","Submitted")</f>
        <v>Submitted</v>
      </c>
      <c r="G1016" s="14">
        <f t="shared" si="47"/>
        <v>2</v>
      </c>
    </row>
    <row r="1017" spans="1:7" x14ac:dyDescent="0.3">
      <c r="A1017" s="16">
        <f t="shared" si="45"/>
        <v>42</v>
      </c>
      <c r="B1017" s="18">
        <f t="shared" si="46"/>
        <v>42071</v>
      </c>
      <c r="C1017" s="15" t="s">
        <v>3510</v>
      </c>
      <c r="D1017" s="15">
        <f>IF(ISNA(VLOOKUP($C1017&amp;"_2",[1]roadtype_submitted!$C$2:$D$1492,2,FALSE)),0.08,VLOOKUP($C1017&amp;"_2",[1]roadtype_submitted!$C$2:$D$1492,2,FALSE))</f>
        <v>0.08</v>
      </c>
      <c r="E1017" s="15">
        <f>IF(ISNA(VLOOKUP($C1017&amp;"_4",[1]roadtype_submitted!$C$2:$D$1492,2,FALSE)),0.08,VLOOKUP($C1017&amp;"_4",[1]roadtype_submitted!$C$2:$D$1492,2,FALSE))</f>
        <v>0.08</v>
      </c>
      <c r="F1017" s="15" t="str">
        <f>IF(ISNA(VLOOKUP($C1017&amp;"_2",[1]roadtype_submitted!$C$2:$D$1492,2,FALSE)),"MOVES","Submitted")</f>
        <v>Submitted</v>
      </c>
      <c r="G1017" s="14">
        <f t="shared" si="47"/>
        <v>2</v>
      </c>
    </row>
    <row r="1018" spans="1:7" x14ac:dyDescent="0.3">
      <c r="A1018" s="16">
        <f t="shared" si="45"/>
        <v>42</v>
      </c>
      <c r="B1018" s="18">
        <f t="shared" si="46"/>
        <v>42073</v>
      </c>
      <c r="C1018" s="15" t="s">
        <v>3511</v>
      </c>
      <c r="D1018" s="15">
        <f>IF(ISNA(VLOOKUP($C1018&amp;"_2",[1]roadtype_submitted!$C$2:$D$1492,2,FALSE)),0.08,VLOOKUP($C1018&amp;"_2",[1]roadtype_submitted!$C$2:$D$1492,2,FALSE))</f>
        <v>0.08</v>
      </c>
      <c r="E1018" s="15">
        <f>IF(ISNA(VLOOKUP($C1018&amp;"_4",[1]roadtype_submitted!$C$2:$D$1492,2,FALSE)),0.08,VLOOKUP($C1018&amp;"_4",[1]roadtype_submitted!$C$2:$D$1492,2,FALSE))</f>
        <v>0.08</v>
      </c>
      <c r="F1018" s="15" t="str">
        <f>IF(ISNA(VLOOKUP($C1018&amp;"_2",[1]roadtype_submitted!$C$2:$D$1492,2,FALSE)),"MOVES","Submitted")</f>
        <v>Submitted</v>
      </c>
      <c r="G1018" s="14">
        <f t="shared" si="47"/>
        <v>2</v>
      </c>
    </row>
    <row r="1019" spans="1:7" x14ac:dyDescent="0.3">
      <c r="A1019" s="16">
        <f t="shared" si="45"/>
        <v>42</v>
      </c>
      <c r="B1019" s="18">
        <f t="shared" si="46"/>
        <v>42075</v>
      </c>
      <c r="C1019" s="15" t="s">
        <v>3512</v>
      </c>
      <c r="D1019" s="15">
        <f>IF(ISNA(VLOOKUP($C1019&amp;"_2",[1]roadtype_submitted!$C$2:$D$1492,2,FALSE)),0.08,VLOOKUP($C1019&amp;"_2",[1]roadtype_submitted!$C$2:$D$1492,2,FALSE))</f>
        <v>0.08</v>
      </c>
      <c r="E1019" s="15">
        <f>IF(ISNA(VLOOKUP($C1019&amp;"_4",[1]roadtype_submitted!$C$2:$D$1492,2,FALSE)),0.08,VLOOKUP($C1019&amp;"_4",[1]roadtype_submitted!$C$2:$D$1492,2,FALSE))</f>
        <v>0.08</v>
      </c>
      <c r="F1019" s="15" t="str">
        <f>IF(ISNA(VLOOKUP($C1019&amp;"_2",[1]roadtype_submitted!$C$2:$D$1492,2,FALSE)),"MOVES","Submitted")</f>
        <v>Submitted</v>
      </c>
      <c r="G1019" s="14">
        <f t="shared" si="47"/>
        <v>2</v>
      </c>
    </row>
    <row r="1020" spans="1:7" x14ac:dyDescent="0.3">
      <c r="A1020" s="16">
        <f t="shared" si="45"/>
        <v>42</v>
      </c>
      <c r="B1020" s="18">
        <f t="shared" si="46"/>
        <v>42077</v>
      </c>
      <c r="C1020" s="15" t="s">
        <v>3513</v>
      </c>
      <c r="D1020" s="15">
        <f>IF(ISNA(VLOOKUP($C1020&amp;"_2",[1]roadtype_submitted!$C$2:$D$1492,2,FALSE)),0.08,VLOOKUP($C1020&amp;"_2",[1]roadtype_submitted!$C$2:$D$1492,2,FALSE))</f>
        <v>0.08</v>
      </c>
      <c r="E1020" s="15">
        <f>IF(ISNA(VLOOKUP($C1020&amp;"_4",[1]roadtype_submitted!$C$2:$D$1492,2,FALSE)),0.08,VLOOKUP($C1020&amp;"_4",[1]roadtype_submitted!$C$2:$D$1492,2,FALSE))</f>
        <v>0.08</v>
      </c>
      <c r="F1020" s="15" t="str">
        <f>IF(ISNA(VLOOKUP($C1020&amp;"_2",[1]roadtype_submitted!$C$2:$D$1492,2,FALSE)),"MOVES","Submitted")</f>
        <v>Submitted</v>
      </c>
      <c r="G1020" s="14">
        <f t="shared" si="47"/>
        <v>2</v>
      </c>
    </row>
    <row r="1021" spans="1:7" x14ac:dyDescent="0.3">
      <c r="A1021" s="16">
        <f t="shared" si="45"/>
        <v>42</v>
      </c>
      <c r="B1021" s="18">
        <f t="shared" si="46"/>
        <v>42079</v>
      </c>
      <c r="C1021" s="15" t="s">
        <v>3514</v>
      </c>
      <c r="D1021" s="15">
        <f>IF(ISNA(VLOOKUP($C1021&amp;"_2",[1]roadtype_submitted!$C$2:$D$1492,2,FALSE)),0.08,VLOOKUP($C1021&amp;"_2",[1]roadtype_submitted!$C$2:$D$1492,2,FALSE))</f>
        <v>0.08</v>
      </c>
      <c r="E1021" s="15">
        <f>IF(ISNA(VLOOKUP($C1021&amp;"_4",[1]roadtype_submitted!$C$2:$D$1492,2,FALSE)),0.08,VLOOKUP($C1021&amp;"_4",[1]roadtype_submitted!$C$2:$D$1492,2,FALSE))</f>
        <v>0.08</v>
      </c>
      <c r="F1021" s="15" t="str">
        <f>IF(ISNA(VLOOKUP($C1021&amp;"_2",[1]roadtype_submitted!$C$2:$D$1492,2,FALSE)),"MOVES","Submitted")</f>
        <v>Submitted</v>
      </c>
      <c r="G1021" s="14">
        <f t="shared" si="47"/>
        <v>2</v>
      </c>
    </row>
    <row r="1022" spans="1:7" x14ac:dyDescent="0.3">
      <c r="A1022" s="16">
        <f t="shared" si="45"/>
        <v>42</v>
      </c>
      <c r="B1022" s="18">
        <f t="shared" si="46"/>
        <v>42081</v>
      </c>
      <c r="C1022" s="15" t="s">
        <v>3515</v>
      </c>
      <c r="D1022" s="15">
        <f>IF(ISNA(VLOOKUP($C1022&amp;"_2",[1]roadtype_submitted!$C$2:$D$1492,2,FALSE)),0.08,VLOOKUP($C1022&amp;"_2",[1]roadtype_submitted!$C$2:$D$1492,2,FALSE))</f>
        <v>0.08</v>
      </c>
      <c r="E1022" s="15">
        <f>IF(ISNA(VLOOKUP($C1022&amp;"_4",[1]roadtype_submitted!$C$2:$D$1492,2,FALSE)),0.08,VLOOKUP($C1022&amp;"_4",[1]roadtype_submitted!$C$2:$D$1492,2,FALSE))</f>
        <v>0.08</v>
      </c>
      <c r="F1022" s="15" t="str">
        <f>IF(ISNA(VLOOKUP($C1022&amp;"_2",[1]roadtype_submitted!$C$2:$D$1492,2,FALSE)),"MOVES","Submitted")</f>
        <v>Submitted</v>
      </c>
      <c r="G1022" s="14">
        <f t="shared" si="47"/>
        <v>2</v>
      </c>
    </row>
    <row r="1023" spans="1:7" x14ac:dyDescent="0.3">
      <c r="A1023" s="16">
        <f t="shared" si="45"/>
        <v>42</v>
      </c>
      <c r="B1023" s="18">
        <f t="shared" si="46"/>
        <v>42083</v>
      </c>
      <c r="C1023" s="15" t="s">
        <v>3516</v>
      </c>
      <c r="D1023" s="15">
        <f>IF(ISNA(VLOOKUP($C1023&amp;"_2",[1]roadtype_submitted!$C$2:$D$1492,2,FALSE)),0.08,VLOOKUP($C1023&amp;"_2",[1]roadtype_submitted!$C$2:$D$1492,2,FALSE))</f>
        <v>0.08</v>
      </c>
      <c r="E1023" s="15">
        <f>IF(ISNA(VLOOKUP($C1023&amp;"_4",[1]roadtype_submitted!$C$2:$D$1492,2,FALSE)),0.08,VLOOKUP($C1023&amp;"_4",[1]roadtype_submitted!$C$2:$D$1492,2,FALSE))</f>
        <v>0.08</v>
      </c>
      <c r="F1023" s="15" t="str">
        <f>IF(ISNA(VLOOKUP($C1023&amp;"_2",[1]roadtype_submitted!$C$2:$D$1492,2,FALSE)),"MOVES","Submitted")</f>
        <v>Submitted</v>
      </c>
      <c r="G1023" s="14">
        <f t="shared" si="47"/>
        <v>2</v>
      </c>
    </row>
    <row r="1024" spans="1:7" x14ac:dyDescent="0.3">
      <c r="A1024" s="16">
        <f t="shared" si="45"/>
        <v>42</v>
      </c>
      <c r="B1024" s="18">
        <f t="shared" si="46"/>
        <v>42085</v>
      </c>
      <c r="C1024" s="15" t="s">
        <v>3517</v>
      </c>
      <c r="D1024" s="15">
        <f>IF(ISNA(VLOOKUP($C1024&amp;"_2",[1]roadtype_submitted!$C$2:$D$1492,2,FALSE)),0.08,VLOOKUP($C1024&amp;"_2",[1]roadtype_submitted!$C$2:$D$1492,2,FALSE))</f>
        <v>0.08</v>
      </c>
      <c r="E1024" s="15">
        <f>IF(ISNA(VLOOKUP($C1024&amp;"_4",[1]roadtype_submitted!$C$2:$D$1492,2,FALSE)),0.08,VLOOKUP($C1024&amp;"_4",[1]roadtype_submitted!$C$2:$D$1492,2,FALSE))</f>
        <v>0.08</v>
      </c>
      <c r="F1024" s="15" t="str">
        <f>IF(ISNA(VLOOKUP($C1024&amp;"_2",[1]roadtype_submitted!$C$2:$D$1492,2,FALSE)),"MOVES","Submitted")</f>
        <v>Submitted</v>
      </c>
      <c r="G1024" s="14">
        <f t="shared" si="47"/>
        <v>2</v>
      </c>
    </row>
    <row r="1025" spans="1:7" x14ac:dyDescent="0.3">
      <c r="A1025" s="16">
        <f t="shared" si="45"/>
        <v>42</v>
      </c>
      <c r="B1025" s="18">
        <f t="shared" si="46"/>
        <v>42087</v>
      </c>
      <c r="C1025" s="15" t="s">
        <v>3518</v>
      </c>
      <c r="D1025" s="15">
        <f>IF(ISNA(VLOOKUP($C1025&amp;"_2",[1]roadtype_submitted!$C$2:$D$1492,2,FALSE)),0.08,VLOOKUP($C1025&amp;"_2",[1]roadtype_submitted!$C$2:$D$1492,2,FALSE))</f>
        <v>0.08</v>
      </c>
      <c r="E1025" s="15">
        <f>IF(ISNA(VLOOKUP($C1025&amp;"_4",[1]roadtype_submitted!$C$2:$D$1492,2,FALSE)),0.08,VLOOKUP($C1025&amp;"_4",[1]roadtype_submitted!$C$2:$D$1492,2,FALSE))</f>
        <v>0.08</v>
      </c>
      <c r="F1025" s="15" t="str">
        <f>IF(ISNA(VLOOKUP($C1025&amp;"_2",[1]roadtype_submitted!$C$2:$D$1492,2,FALSE)),"MOVES","Submitted")</f>
        <v>Submitted</v>
      </c>
      <c r="G1025" s="14">
        <f t="shared" si="47"/>
        <v>2</v>
      </c>
    </row>
    <row r="1026" spans="1:7" x14ac:dyDescent="0.3">
      <c r="A1026" s="16">
        <f t="shared" si="45"/>
        <v>42</v>
      </c>
      <c r="B1026" s="18">
        <f t="shared" si="46"/>
        <v>42089</v>
      </c>
      <c r="C1026" s="15" t="s">
        <v>3519</v>
      </c>
      <c r="D1026" s="15">
        <f>IF(ISNA(VLOOKUP($C1026&amp;"_2",[1]roadtype_submitted!$C$2:$D$1492,2,FALSE)),0.08,VLOOKUP($C1026&amp;"_2",[1]roadtype_submitted!$C$2:$D$1492,2,FALSE))</f>
        <v>0.08</v>
      </c>
      <c r="E1026" s="15">
        <f>IF(ISNA(VLOOKUP($C1026&amp;"_4",[1]roadtype_submitted!$C$2:$D$1492,2,FALSE)),0.08,VLOOKUP($C1026&amp;"_4",[1]roadtype_submitted!$C$2:$D$1492,2,FALSE))</f>
        <v>0.08</v>
      </c>
      <c r="F1026" s="15" t="str">
        <f>IF(ISNA(VLOOKUP($C1026&amp;"_2",[1]roadtype_submitted!$C$2:$D$1492,2,FALSE)),"MOVES","Submitted")</f>
        <v>Submitted</v>
      </c>
      <c r="G1026" s="14">
        <f t="shared" si="47"/>
        <v>2</v>
      </c>
    </row>
    <row r="1027" spans="1:7" x14ac:dyDescent="0.3">
      <c r="A1027" s="16">
        <f t="shared" si="45"/>
        <v>42</v>
      </c>
      <c r="B1027" s="18">
        <f t="shared" si="46"/>
        <v>42091</v>
      </c>
      <c r="C1027" s="15" t="s">
        <v>3520</v>
      </c>
      <c r="D1027" s="15">
        <f>IF(ISNA(VLOOKUP($C1027&amp;"_2",[1]roadtype_submitted!$C$2:$D$1492,2,FALSE)),0.08,VLOOKUP($C1027&amp;"_2",[1]roadtype_submitted!$C$2:$D$1492,2,FALSE))</f>
        <v>0.08</v>
      </c>
      <c r="E1027" s="15">
        <f>IF(ISNA(VLOOKUP($C1027&amp;"_4",[1]roadtype_submitted!$C$2:$D$1492,2,FALSE)),0.08,VLOOKUP($C1027&amp;"_4",[1]roadtype_submitted!$C$2:$D$1492,2,FALSE))</f>
        <v>0.08</v>
      </c>
      <c r="F1027" s="15" t="str">
        <f>IF(ISNA(VLOOKUP($C1027&amp;"_2",[1]roadtype_submitted!$C$2:$D$1492,2,FALSE)),"MOVES","Submitted")</f>
        <v>Submitted</v>
      </c>
      <c r="G1027" s="14">
        <f t="shared" si="47"/>
        <v>2</v>
      </c>
    </row>
    <row r="1028" spans="1:7" x14ac:dyDescent="0.3">
      <c r="A1028" s="16">
        <f t="shared" si="45"/>
        <v>42</v>
      </c>
      <c r="B1028" s="18">
        <f t="shared" si="46"/>
        <v>42093</v>
      </c>
      <c r="C1028" s="15" t="s">
        <v>3521</v>
      </c>
      <c r="D1028" s="15">
        <f>IF(ISNA(VLOOKUP($C1028&amp;"_2",[1]roadtype_submitted!$C$2:$D$1492,2,FALSE)),0.08,VLOOKUP($C1028&amp;"_2",[1]roadtype_submitted!$C$2:$D$1492,2,FALSE))</f>
        <v>0.08</v>
      </c>
      <c r="E1028" s="15">
        <f>IF(ISNA(VLOOKUP($C1028&amp;"_4",[1]roadtype_submitted!$C$2:$D$1492,2,FALSE)),0.08,VLOOKUP($C1028&amp;"_4",[1]roadtype_submitted!$C$2:$D$1492,2,FALSE))</f>
        <v>0.08</v>
      </c>
      <c r="F1028" s="15" t="str">
        <f>IF(ISNA(VLOOKUP($C1028&amp;"_2",[1]roadtype_submitted!$C$2:$D$1492,2,FALSE)),"MOVES","Submitted")</f>
        <v>Submitted</v>
      </c>
      <c r="G1028" s="14">
        <f t="shared" si="47"/>
        <v>2</v>
      </c>
    </row>
    <row r="1029" spans="1:7" x14ac:dyDescent="0.3">
      <c r="A1029" s="16">
        <f t="shared" si="45"/>
        <v>42</v>
      </c>
      <c r="B1029" s="18">
        <f t="shared" si="46"/>
        <v>42095</v>
      </c>
      <c r="C1029" s="15" t="s">
        <v>3522</v>
      </c>
      <c r="D1029" s="15">
        <f>IF(ISNA(VLOOKUP($C1029&amp;"_2",[1]roadtype_submitted!$C$2:$D$1492,2,FALSE)),0.08,VLOOKUP($C1029&amp;"_2",[1]roadtype_submitted!$C$2:$D$1492,2,FALSE))</f>
        <v>0.08</v>
      </c>
      <c r="E1029" s="15">
        <f>IF(ISNA(VLOOKUP($C1029&amp;"_4",[1]roadtype_submitted!$C$2:$D$1492,2,FALSE)),0.08,VLOOKUP($C1029&amp;"_4",[1]roadtype_submitted!$C$2:$D$1492,2,FALSE))</f>
        <v>0.08</v>
      </c>
      <c r="F1029" s="15" t="str">
        <f>IF(ISNA(VLOOKUP($C1029&amp;"_2",[1]roadtype_submitted!$C$2:$D$1492,2,FALSE)),"MOVES","Submitted")</f>
        <v>Submitted</v>
      </c>
      <c r="G1029" s="14">
        <f t="shared" si="47"/>
        <v>2</v>
      </c>
    </row>
    <row r="1030" spans="1:7" x14ac:dyDescent="0.3">
      <c r="A1030" s="16">
        <f t="shared" ref="A1030:A1093" si="48">TRUNC(B1030/1000,0)</f>
        <v>42</v>
      </c>
      <c r="B1030" s="18">
        <f t="shared" ref="B1030:B1093" si="49">MID(C1030,2,5)*1</f>
        <v>42097</v>
      </c>
      <c r="C1030" s="15" t="s">
        <v>3523</v>
      </c>
      <c r="D1030" s="15">
        <f>IF(ISNA(VLOOKUP($C1030&amp;"_2",[1]roadtype_submitted!$C$2:$D$1492,2,FALSE)),0.08,VLOOKUP($C1030&amp;"_2",[1]roadtype_submitted!$C$2:$D$1492,2,FALSE))</f>
        <v>0.08</v>
      </c>
      <c r="E1030" s="15">
        <f>IF(ISNA(VLOOKUP($C1030&amp;"_4",[1]roadtype_submitted!$C$2:$D$1492,2,FALSE)),0.08,VLOOKUP($C1030&amp;"_4",[1]roadtype_submitted!$C$2:$D$1492,2,FALSE))</f>
        <v>0.08</v>
      </c>
      <c r="F1030" s="15" t="str">
        <f>IF(ISNA(VLOOKUP($C1030&amp;"_2",[1]roadtype_submitted!$C$2:$D$1492,2,FALSE)),"MOVES","Submitted")</f>
        <v>Submitted</v>
      </c>
      <c r="G1030" s="14">
        <f t="shared" ref="G1030:G1093" si="50">VLOOKUP(E1030,$I$14:$J$19,2,TRUE)</f>
        <v>2</v>
      </c>
    </row>
    <row r="1031" spans="1:7" x14ac:dyDescent="0.3">
      <c r="A1031" s="16">
        <f t="shared" si="48"/>
        <v>42</v>
      </c>
      <c r="B1031" s="18">
        <f t="shared" si="49"/>
        <v>42099</v>
      </c>
      <c r="C1031" s="15" t="s">
        <v>3524</v>
      </c>
      <c r="D1031" s="15">
        <f>IF(ISNA(VLOOKUP($C1031&amp;"_2",[1]roadtype_submitted!$C$2:$D$1492,2,FALSE)),0.08,VLOOKUP($C1031&amp;"_2",[1]roadtype_submitted!$C$2:$D$1492,2,FALSE))</f>
        <v>0.08</v>
      </c>
      <c r="E1031" s="15">
        <f>IF(ISNA(VLOOKUP($C1031&amp;"_4",[1]roadtype_submitted!$C$2:$D$1492,2,FALSE)),0.08,VLOOKUP($C1031&amp;"_4",[1]roadtype_submitted!$C$2:$D$1492,2,FALSE))</f>
        <v>0.08</v>
      </c>
      <c r="F1031" s="15" t="str">
        <f>IF(ISNA(VLOOKUP($C1031&amp;"_2",[1]roadtype_submitted!$C$2:$D$1492,2,FALSE)),"MOVES","Submitted")</f>
        <v>Submitted</v>
      </c>
      <c r="G1031" s="14">
        <f t="shared" si="50"/>
        <v>2</v>
      </c>
    </row>
    <row r="1032" spans="1:7" x14ac:dyDescent="0.3">
      <c r="A1032" s="16">
        <f t="shared" si="48"/>
        <v>42</v>
      </c>
      <c r="B1032" s="18">
        <f t="shared" si="49"/>
        <v>42101</v>
      </c>
      <c r="C1032" s="15" t="s">
        <v>3525</v>
      </c>
      <c r="D1032" s="15">
        <f>IF(ISNA(VLOOKUP($C1032&amp;"_2",[1]roadtype_submitted!$C$2:$D$1492,2,FALSE)),0.08,VLOOKUP($C1032&amp;"_2",[1]roadtype_submitted!$C$2:$D$1492,2,FALSE))</f>
        <v>0.08</v>
      </c>
      <c r="E1032" s="15">
        <f>IF(ISNA(VLOOKUP($C1032&amp;"_4",[1]roadtype_submitted!$C$2:$D$1492,2,FALSE)),0.08,VLOOKUP($C1032&amp;"_4",[1]roadtype_submitted!$C$2:$D$1492,2,FALSE))</f>
        <v>0.08</v>
      </c>
      <c r="F1032" s="15" t="str">
        <f>IF(ISNA(VLOOKUP($C1032&amp;"_2",[1]roadtype_submitted!$C$2:$D$1492,2,FALSE)),"MOVES","Submitted")</f>
        <v>Submitted</v>
      </c>
      <c r="G1032" s="14">
        <f t="shared" si="50"/>
        <v>2</v>
      </c>
    </row>
    <row r="1033" spans="1:7" x14ac:dyDescent="0.3">
      <c r="A1033" s="16">
        <f t="shared" si="48"/>
        <v>42</v>
      </c>
      <c r="B1033" s="18">
        <f t="shared" si="49"/>
        <v>42103</v>
      </c>
      <c r="C1033" s="15" t="s">
        <v>3526</v>
      </c>
      <c r="D1033" s="15">
        <f>IF(ISNA(VLOOKUP($C1033&amp;"_2",[1]roadtype_submitted!$C$2:$D$1492,2,FALSE)),0.08,VLOOKUP($C1033&amp;"_2",[1]roadtype_submitted!$C$2:$D$1492,2,FALSE))</f>
        <v>0.08</v>
      </c>
      <c r="E1033" s="15">
        <f>IF(ISNA(VLOOKUP($C1033&amp;"_4",[1]roadtype_submitted!$C$2:$D$1492,2,FALSE)),0.08,VLOOKUP($C1033&amp;"_4",[1]roadtype_submitted!$C$2:$D$1492,2,FALSE))</f>
        <v>0.08</v>
      </c>
      <c r="F1033" s="15" t="str">
        <f>IF(ISNA(VLOOKUP($C1033&amp;"_2",[1]roadtype_submitted!$C$2:$D$1492,2,FALSE)),"MOVES","Submitted")</f>
        <v>Submitted</v>
      </c>
      <c r="G1033" s="14">
        <f t="shared" si="50"/>
        <v>2</v>
      </c>
    </row>
    <row r="1034" spans="1:7" x14ac:dyDescent="0.3">
      <c r="A1034" s="16">
        <f t="shared" si="48"/>
        <v>42</v>
      </c>
      <c r="B1034" s="18">
        <f t="shared" si="49"/>
        <v>42105</v>
      </c>
      <c r="C1034" s="15" t="s">
        <v>3527</v>
      </c>
      <c r="D1034" s="15">
        <f>IF(ISNA(VLOOKUP($C1034&amp;"_2",[1]roadtype_submitted!$C$2:$D$1492,2,FALSE)),0.08,VLOOKUP($C1034&amp;"_2",[1]roadtype_submitted!$C$2:$D$1492,2,FALSE))</f>
        <v>0.08</v>
      </c>
      <c r="E1034" s="15">
        <f>IF(ISNA(VLOOKUP($C1034&amp;"_4",[1]roadtype_submitted!$C$2:$D$1492,2,FALSE)),0.08,VLOOKUP($C1034&amp;"_4",[1]roadtype_submitted!$C$2:$D$1492,2,FALSE))</f>
        <v>0.08</v>
      </c>
      <c r="F1034" s="15" t="str">
        <f>IF(ISNA(VLOOKUP($C1034&amp;"_2",[1]roadtype_submitted!$C$2:$D$1492,2,FALSE)),"MOVES","Submitted")</f>
        <v>Submitted</v>
      </c>
      <c r="G1034" s="14">
        <f t="shared" si="50"/>
        <v>2</v>
      </c>
    </row>
    <row r="1035" spans="1:7" x14ac:dyDescent="0.3">
      <c r="A1035" s="16">
        <f t="shared" si="48"/>
        <v>42</v>
      </c>
      <c r="B1035" s="18">
        <f t="shared" si="49"/>
        <v>42107</v>
      </c>
      <c r="C1035" s="15" t="s">
        <v>3528</v>
      </c>
      <c r="D1035" s="15">
        <f>IF(ISNA(VLOOKUP($C1035&amp;"_2",[1]roadtype_submitted!$C$2:$D$1492,2,FALSE)),0.08,VLOOKUP($C1035&amp;"_2",[1]roadtype_submitted!$C$2:$D$1492,2,FALSE))</f>
        <v>0.08</v>
      </c>
      <c r="E1035" s="15">
        <f>IF(ISNA(VLOOKUP($C1035&amp;"_4",[1]roadtype_submitted!$C$2:$D$1492,2,FALSE)),0.08,VLOOKUP($C1035&amp;"_4",[1]roadtype_submitted!$C$2:$D$1492,2,FALSE))</f>
        <v>0.08</v>
      </c>
      <c r="F1035" s="15" t="str">
        <f>IF(ISNA(VLOOKUP($C1035&amp;"_2",[1]roadtype_submitted!$C$2:$D$1492,2,FALSE)),"MOVES","Submitted")</f>
        <v>Submitted</v>
      </c>
      <c r="G1035" s="14">
        <f t="shared" si="50"/>
        <v>2</v>
      </c>
    </row>
    <row r="1036" spans="1:7" x14ac:dyDescent="0.3">
      <c r="A1036" s="16">
        <f t="shared" si="48"/>
        <v>42</v>
      </c>
      <c r="B1036" s="18">
        <f t="shared" si="49"/>
        <v>42109</v>
      </c>
      <c r="C1036" s="15" t="s">
        <v>3529</v>
      </c>
      <c r="D1036" s="15">
        <f>IF(ISNA(VLOOKUP($C1036&amp;"_2",[1]roadtype_submitted!$C$2:$D$1492,2,FALSE)),0.08,VLOOKUP($C1036&amp;"_2",[1]roadtype_submitted!$C$2:$D$1492,2,FALSE))</f>
        <v>0.08</v>
      </c>
      <c r="E1036" s="15">
        <f>IF(ISNA(VLOOKUP($C1036&amp;"_4",[1]roadtype_submitted!$C$2:$D$1492,2,FALSE)),0.08,VLOOKUP($C1036&amp;"_4",[1]roadtype_submitted!$C$2:$D$1492,2,FALSE))</f>
        <v>0.08</v>
      </c>
      <c r="F1036" s="15" t="str">
        <f>IF(ISNA(VLOOKUP($C1036&amp;"_2",[1]roadtype_submitted!$C$2:$D$1492,2,FALSE)),"MOVES","Submitted")</f>
        <v>Submitted</v>
      </c>
      <c r="G1036" s="14">
        <f t="shared" si="50"/>
        <v>2</v>
      </c>
    </row>
    <row r="1037" spans="1:7" x14ac:dyDescent="0.3">
      <c r="A1037" s="16">
        <f t="shared" si="48"/>
        <v>42</v>
      </c>
      <c r="B1037" s="18">
        <f t="shared" si="49"/>
        <v>42111</v>
      </c>
      <c r="C1037" s="15" t="s">
        <v>3530</v>
      </c>
      <c r="D1037" s="15">
        <f>IF(ISNA(VLOOKUP($C1037&amp;"_2",[1]roadtype_submitted!$C$2:$D$1492,2,FALSE)),0.08,VLOOKUP($C1037&amp;"_2",[1]roadtype_submitted!$C$2:$D$1492,2,FALSE))</f>
        <v>0.08</v>
      </c>
      <c r="E1037" s="15">
        <f>IF(ISNA(VLOOKUP($C1037&amp;"_4",[1]roadtype_submitted!$C$2:$D$1492,2,FALSE)),0.08,VLOOKUP($C1037&amp;"_4",[1]roadtype_submitted!$C$2:$D$1492,2,FALSE))</f>
        <v>0.08</v>
      </c>
      <c r="F1037" s="15" t="str">
        <f>IF(ISNA(VLOOKUP($C1037&amp;"_2",[1]roadtype_submitted!$C$2:$D$1492,2,FALSE)),"MOVES","Submitted")</f>
        <v>Submitted</v>
      </c>
      <c r="G1037" s="14">
        <f t="shared" si="50"/>
        <v>2</v>
      </c>
    </row>
    <row r="1038" spans="1:7" x14ac:dyDescent="0.3">
      <c r="A1038" s="16">
        <f t="shared" si="48"/>
        <v>42</v>
      </c>
      <c r="B1038" s="18">
        <f t="shared" si="49"/>
        <v>42113</v>
      </c>
      <c r="C1038" s="15" t="s">
        <v>3531</v>
      </c>
      <c r="D1038" s="15">
        <f>IF(ISNA(VLOOKUP($C1038&amp;"_2",[1]roadtype_submitted!$C$2:$D$1492,2,FALSE)),0.08,VLOOKUP($C1038&amp;"_2",[1]roadtype_submitted!$C$2:$D$1492,2,FALSE))</f>
        <v>0.08</v>
      </c>
      <c r="E1038" s="15">
        <f>IF(ISNA(VLOOKUP($C1038&amp;"_4",[1]roadtype_submitted!$C$2:$D$1492,2,FALSE)),0.08,VLOOKUP($C1038&amp;"_4",[1]roadtype_submitted!$C$2:$D$1492,2,FALSE))</f>
        <v>0.08</v>
      </c>
      <c r="F1038" s="15" t="str">
        <f>IF(ISNA(VLOOKUP($C1038&amp;"_2",[1]roadtype_submitted!$C$2:$D$1492,2,FALSE)),"MOVES","Submitted")</f>
        <v>Submitted</v>
      </c>
      <c r="G1038" s="14">
        <f t="shared" si="50"/>
        <v>2</v>
      </c>
    </row>
    <row r="1039" spans="1:7" x14ac:dyDescent="0.3">
      <c r="A1039" s="16">
        <f t="shared" si="48"/>
        <v>42</v>
      </c>
      <c r="B1039" s="18">
        <f t="shared" si="49"/>
        <v>42115</v>
      </c>
      <c r="C1039" s="15" t="s">
        <v>3532</v>
      </c>
      <c r="D1039" s="15">
        <f>IF(ISNA(VLOOKUP($C1039&amp;"_2",[1]roadtype_submitted!$C$2:$D$1492,2,FALSE)),0.08,VLOOKUP($C1039&amp;"_2",[1]roadtype_submitted!$C$2:$D$1492,2,FALSE))</f>
        <v>0.08</v>
      </c>
      <c r="E1039" s="15">
        <f>IF(ISNA(VLOOKUP($C1039&amp;"_4",[1]roadtype_submitted!$C$2:$D$1492,2,FALSE)),0.08,VLOOKUP($C1039&amp;"_4",[1]roadtype_submitted!$C$2:$D$1492,2,FALSE))</f>
        <v>0.08</v>
      </c>
      <c r="F1039" s="15" t="str">
        <f>IF(ISNA(VLOOKUP($C1039&amp;"_2",[1]roadtype_submitted!$C$2:$D$1492,2,FALSE)),"MOVES","Submitted")</f>
        <v>Submitted</v>
      </c>
      <c r="G1039" s="14">
        <f t="shared" si="50"/>
        <v>2</v>
      </c>
    </row>
    <row r="1040" spans="1:7" x14ac:dyDescent="0.3">
      <c r="A1040" s="16">
        <f t="shared" si="48"/>
        <v>42</v>
      </c>
      <c r="B1040" s="18">
        <f t="shared" si="49"/>
        <v>42117</v>
      </c>
      <c r="C1040" s="15" t="s">
        <v>3533</v>
      </c>
      <c r="D1040" s="15">
        <f>IF(ISNA(VLOOKUP($C1040&amp;"_2",[1]roadtype_submitted!$C$2:$D$1492,2,FALSE)),0.08,VLOOKUP($C1040&amp;"_2",[1]roadtype_submitted!$C$2:$D$1492,2,FALSE))</f>
        <v>0.08</v>
      </c>
      <c r="E1040" s="15">
        <f>IF(ISNA(VLOOKUP($C1040&amp;"_4",[1]roadtype_submitted!$C$2:$D$1492,2,FALSE)),0.08,VLOOKUP($C1040&amp;"_4",[1]roadtype_submitted!$C$2:$D$1492,2,FALSE))</f>
        <v>0.08</v>
      </c>
      <c r="F1040" s="15" t="str">
        <f>IF(ISNA(VLOOKUP($C1040&amp;"_2",[1]roadtype_submitted!$C$2:$D$1492,2,FALSE)),"MOVES","Submitted")</f>
        <v>Submitted</v>
      </c>
      <c r="G1040" s="14">
        <f t="shared" si="50"/>
        <v>2</v>
      </c>
    </row>
    <row r="1041" spans="1:7" x14ac:dyDescent="0.3">
      <c r="A1041" s="16">
        <f t="shared" si="48"/>
        <v>42</v>
      </c>
      <c r="B1041" s="18">
        <f t="shared" si="49"/>
        <v>42119</v>
      </c>
      <c r="C1041" s="15" t="s">
        <v>3534</v>
      </c>
      <c r="D1041" s="15">
        <f>IF(ISNA(VLOOKUP($C1041&amp;"_2",[1]roadtype_submitted!$C$2:$D$1492,2,FALSE)),0.08,VLOOKUP($C1041&amp;"_2",[1]roadtype_submitted!$C$2:$D$1492,2,FALSE))</f>
        <v>0.08</v>
      </c>
      <c r="E1041" s="15">
        <f>IF(ISNA(VLOOKUP($C1041&amp;"_4",[1]roadtype_submitted!$C$2:$D$1492,2,FALSE)),0.08,VLOOKUP($C1041&amp;"_4",[1]roadtype_submitted!$C$2:$D$1492,2,FALSE))</f>
        <v>0.08</v>
      </c>
      <c r="F1041" s="15" t="str">
        <f>IF(ISNA(VLOOKUP($C1041&amp;"_2",[1]roadtype_submitted!$C$2:$D$1492,2,FALSE)),"MOVES","Submitted")</f>
        <v>Submitted</v>
      </c>
      <c r="G1041" s="14">
        <f t="shared" si="50"/>
        <v>2</v>
      </c>
    </row>
    <row r="1042" spans="1:7" x14ac:dyDescent="0.3">
      <c r="A1042" s="16">
        <f t="shared" si="48"/>
        <v>42</v>
      </c>
      <c r="B1042" s="18">
        <f t="shared" si="49"/>
        <v>42121</v>
      </c>
      <c r="C1042" s="15" t="s">
        <v>3535</v>
      </c>
      <c r="D1042" s="15">
        <f>IF(ISNA(VLOOKUP($C1042&amp;"_2",[1]roadtype_submitted!$C$2:$D$1492,2,FALSE)),0.08,VLOOKUP($C1042&amp;"_2",[1]roadtype_submitted!$C$2:$D$1492,2,FALSE))</f>
        <v>0.08</v>
      </c>
      <c r="E1042" s="15">
        <f>IF(ISNA(VLOOKUP($C1042&amp;"_4",[1]roadtype_submitted!$C$2:$D$1492,2,FALSE)),0.08,VLOOKUP($C1042&amp;"_4",[1]roadtype_submitted!$C$2:$D$1492,2,FALSE))</f>
        <v>0.08</v>
      </c>
      <c r="F1042" s="15" t="str">
        <f>IF(ISNA(VLOOKUP($C1042&amp;"_2",[1]roadtype_submitted!$C$2:$D$1492,2,FALSE)),"MOVES","Submitted")</f>
        <v>Submitted</v>
      </c>
      <c r="G1042" s="14">
        <f t="shared" si="50"/>
        <v>2</v>
      </c>
    </row>
    <row r="1043" spans="1:7" x14ac:dyDescent="0.3">
      <c r="A1043" s="16">
        <f t="shared" si="48"/>
        <v>42</v>
      </c>
      <c r="B1043" s="18">
        <f t="shared" si="49"/>
        <v>42123</v>
      </c>
      <c r="C1043" s="15" t="s">
        <v>3536</v>
      </c>
      <c r="D1043" s="15">
        <f>IF(ISNA(VLOOKUP($C1043&amp;"_2",[1]roadtype_submitted!$C$2:$D$1492,2,FALSE)),0.08,VLOOKUP($C1043&amp;"_2",[1]roadtype_submitted!$C$2:$D$1492,2,FALSE))</f>
        <v>0.08</v>
      </c>
      <c r="E1043" s="15">
        <f>IF(ISNA(VLOOKUP($C1043&amp;"_4",[1]roadtype_submitted!$C$2:$D$1492,2,FALSE)),0.08,VLOOKUP($C1043&amp;"_4",[1]roadtype_submitted!$C$2:$D$1492,2,FALSE))</f>
        <v>0.08</v>
      </c>
      <c r="F1043" s="15" t="str">
        <f>IF(ISNA(VLOOKUP($C1043&amp;"_2",[1]roadtype_submitted!$C$2:$D$1492,2,FALSE)),"MOVES","Submitted")</f>
        <v>Submitted</v>
      </c>
      <c r="G1043" s="14">
        <f t="shared" si="50"/>
        <v>2</v>
      </c>
    </row>
    <row r="1044" spans="1:7" x14ac:dyDescent="0.3">
      <c r="A1044" s="16">
        <f t="shared" si="48"/>
        <v>42</v>
      </c>
      <c r="B1044" s="18">
        <f t="shared" si="49"/>
        <v>42125</v>
      </c>
      <c r="C1044" s="15" t="s">
        <v>3537</v>
      </c>
      <c r="D1044" s="15">
        <f>IF(ISNA(VLOOKUP($C1044&amp;"_2",[1]roadtype_submitted!$C$2:$D$1492,2,FALSE)),0.08,VLOOKUP($C1044&amp;"_2",[1]roadtype_submitted!$C$2:$D$1492,2,FALSE))</f>
        <v>0.08</v>
      </c>
      <c r="E1044" s="15">
        <f>IF(ISNA(VLOOKUP($C1044&amp;"_4",[1]roadtype_submitted!$C$2:$D$1492,2,FALSE)),0.08,VLOOKUP($C1044&amp;"_4",[1]roadtype_submitted!$C$2:$D$1492,2,FALSE))</f>
        <v>0.08</v>
      </c>
      <c r="F1044" s="15" t="str">
        <f>IF(ISNA(VLOOKUP($C1044&amp;"_2",[1]roadtype_submitted!$C$2:$D$1492,2,FALSE)),"MOVES","Submitted")</f>
        <v>Submitted</v>
      </c>
      <c r="G1044" s="14">
        <f t="shared" si="50"/>
        <v>2</v>
      </c>
    </row>
    <row r="1045" spans="1:7" x14ac:dyDescent="0.3">
      <c r="A1045" s="16">
        <f t="shared" si="48"/>
        <v>42</v>
      </c>
      <c r="B1045" s="18">
        <f t="shared" si="49"/>
        <v>42127</v>
      </c>
      <c r="C1045" s="15" t="s">
        <v>3538</v>
      </c>
      <c r="D1045" s="15">
        <f>IF(ISNA(VLOOKUP($C1045&amp;"_2",[1]roadtype_submitted!$C$2:$D$1492,2,FALSE)),0.08,VLOOKUP($C1045&amp;"_2",[1]roadtype_submitted!$C$2:$D$1492,2,FALSE))</f>
        <v>0.08</v>
      </c>
      <c r="E1045" s="15">
        <f>IF(ISNA(VLOOKUP($C1045&amp;"_4",[1]roadtype_submitted!$C$2:$D$1492,2,FALSE)),0.08,VLOOKUP($C1045&amp;"_4",[1]roadtype_submitted!$C$2:$D$1492,2,FALSE))</f>
        <v>0.08</v>
      </c>
      <c r="F1045" s="15" t="str">
        <f>IF(ISNA(VLOOKUP($C1045&amp;"_2",[1]roadtype_submitted!$C$2:$D$1492,2,FALSE)),"MOVES","Submitted")</f>
        <v>Submitted</v>
      </c>
      <c r="G1045" s="14">
        <f t="shared" si="50"/>
        <v>2</v>
      </c>
    </row>
    <row r="1046" spans="1:7" x14ac:dyDescent="0.3">
      <c r="A1046" s="16">
        <f t="shared" si="48"/>
        <v>42</v>
      </c>
      <c r="B1046" s="18">
        <f t="shared" si="49"/>
        <v>42129</v>
      </c>
      <c r="C1046" s="15" t="s">
        <v>3539</v>
      </c>
      <c r="D1046" s="15">
        <f>IF(ISNA(VLOOKUP($C1046&amp;"_2",[1]roadtype_submitted!$C$2:$D$1492,2,FALSE)),0.08,VLOOKUP($C1046&amp;"_2",[1]roadtype_submitted!$C$2:$D$1492,2,FALSE))</f>
        <v>0.08</v>
      </c>
      <c r="E1046" s="15">
        <f>IF(ISNA(VLOOKUP($C1046&amp;"_4",[1]roadtype_submitted!$C$2:$D$1492,2,FALSE)),0.08,VLOOKUP($C1046&amp;"_4",[1]roadtype_submitted!$C$2:$D$1492,2,FALSE))</f>
        <v>0.08</v>
      </c>
      <c r="F1046" s="15" t="str">
        <f>IF(ISNA(VLOOKUP($C1046&amp;"_2",[1]roadtype_submitted!$C$2:$D$1492,2,FALSE)),"MOVES","Submitted")</f>
        <v>Submitted</v>
      </c>
      <c r="G1046" s="14">
        <f t="shared" si="50"/>
        <v>2</v>
      </c>
    </row>
    <row r="1047" spans="1:7" x14ac:dyDescent="0.3">
      <c r="A1047" s="16">
        <f t="shared" si="48"/>
        <v>42</v>
      </c>
      <c r="B1047" s="18">
        <f t="shared" si="49"/>
        <v>42131</v>
      </c>
      <c r="C1047" s="15" t="s">
        <v>3540</v>
      </c>
      <c r="D1047" s="15">
        <f>IF(ISNA(VLOOKUP($C1047&amp;"_2",[1]roadtype_submitted!$C$2:$D$1492,2,FALSE)),0.08,VLOOKUP($C1047&amp;"_2",[1]roadtype_submitted!$C$2:$D$1492,2,FALSE))</f>
        <v>0.08</v>
      </c>
      <c r="E1047" s="15">
        <f>IF(ISNA(VLOOKUP($C1047&amp;"_4",[1]roadtype_submitted!$C$2:$D$1492,2,FALSE)),0.08,VLOOKUP($C1047&amp;"_4",[1]roadtype_submitted!$C$2:$D$1492,2,FALSE))</f>
        <v>0.08</v>
      </c>
      <c r="F1047" s="15" t="str">
        <f>IF(ISNA(VLOOKUP($C1047&amp;"_2",[1]roadtype_submitted!$C$2:$D$1492,2,FALSE)),"MOVES","Submitted")</f>
        <v>Submitted</v>
      </c>
      <c r="G1047" s="14">
        <f t="shared" si="50"/>
        <v>2</v>
      </c>
    </row>
    <row r="1048" spans="1:7" x14ac:dyDescent="0.3">
      <c r="A1048" s="16">
        <f t="shared" si="48"/>
        <v>42</v>
      </c>
      <c r="B1048" s="18">
        <f t="shared" si="49"/>
        <v>42133</v>
      </c>
      <c r="C1048" s="15" t="s">
        <v>3541</v>
      </c>
      <c r="D1048" s="15">
        <f>IF(ISNA(VLOOKUP($C1048&amp;"_2",[1]roadtype_submitted!$C$2:$D$1492,2,FALSE)),0.08,VLOOKUP($C1048&amp;"_2",[1]roadtype_submitted!$C$2:$D$1492,2,FALSE))</f>
        <v>0.08</v>
      </c>
      <c r="E1048" s="15">
        <f>IF(ISNA(VLOOKUP($C1048&amp;"_4",[1]roadtype_submitted!$C$2:$D$1492,2,FALSE)),0.08,VLOOKUP($C1048&amp;"_4",[1]roadtype_submitted!$C$2:$D$1492,2,FALSE))</f>
        <v>0.08</v>
      </c>
      <c r="F1048" s="15" t="str">
        <f>IF(ISNA(VLOOKUP($C1048&amp;"_2",[1]roadtype_submitted!$C$2:$D$1492,2,FALSE)),"MOVES","Submitted")</f>
        <v>Submitted</v>
      </c>
      <c r="G1048" s="14">
        <f t="shared" si="50"/>
        <v>2</v>
      </c>
    </row>
    <row r="1049" spans="1:7" x14ac:dyDescent="0.3">
      <c r="A1049" s="16">
        <f t="shared" si="48"/>
        <v>44</v>
      </c>
      <c r="B1049" s="18">
        <f t="shared" si="49"/>
        <v>44001</v>
      </c>
      <c r="C1049" s="15" t="s">
        <v>3542</v>
      </c>
      <c r="D1049" s="15">
        <f>IF(ISNA(VLOOKUP($C1049&amp;"_2",[1]roadtype_submitted!$C$2:$D$1492,2,FALSE)),0.08,VLOOKUP($C1049&amp;"_2",[1]roadtype_submitted!$C$2:$D$1492,2,FALSE))</f>
        <v>0.08</v>
      </c>
      <c r="E1049" s="15">
        <f>IF(ISNA(VLOOKUP($C1049&amp;"_4",[1]roadtype_submitted!$C$2:$D$1492,2,FALSE)),0.08,VLOOKUP($C1049&amp;"_4",[1]roadtype_submitted!$C$2:$D$1492,2,FALSE))</f>
        <v>0.08</v>
      </c>
      <c r="F1049" s="15" t="str">
        <f>IF(ISNA(VLOOKUP($C1049&amp;"_2",[1]roadtype_submitted!$C$2:$D$1492,2,FALSE)),"MOVES","Submitted")</f>
        <v>MOVES</v>
      </c>
      <c r="G1049" s="14">
        <f t="shared" si="50"/>
        <v>2</v>
      </c>
    </row>
    <row r="1050" spans="1:7" x14ac:dyDescent="0.3">
      <c r="A1050" s="16">
        <f t="shared" si="48"/>
        <v>44</v>
      </c>
      <c r="B1050" s="18">
        <f t="shared" si="49"/>
        <v>44003</v>
      </c>
      <c r="C1050" s="15" t="s">
        <v>3543</v>
      </c>
      <c r="D1050" s="15">
        <f>IF(ISNA(VLOOKUP($C1050&amp;"_2",[1]roadtype_submitted!$C$2:$D$1492,2,FALSE)),0.08,VLOOKUP($C1050&amp;"_2",[1]roadtype_submitted!$C$2:$D$1492,2,FALSE))</f>
        <v>0.08</v>
      </c>
      <c r="E1050" s="15">
        <f>IF(ISNA(VLOOKUP($C1050&amp;"_4",[1]roadtype_submitted!$C$2:$D$1492,2,FALSE)),0.08,VLOOKUP($C1050&amp;"_4",[1]roadtype_submitted!$C$2:$D$1492,2,FALSE))</f>
        <v>0.08</v>
      </c>
      <c r="F1050" s="15" t="str">
        <f>IF(ISNA(VLOOKUP($C1050&amp;"_2",[1]roadtype_submitted!$C$2:$D$1492,2,FALSE)),"MOVES","Submitted")</f>
        <v>MOVES</v>
      </c>
      <c r="G1050" s="14">
        <f t="shared" si="50"/>
        <v>2</v>
      </c>
    </row>
    <row r="1051" spans="1:7" x14ac:dyDescent="0.3">
      <c r="A1051" s="16">
        <f t="shared" si="48"/>
        <v>44</v>
      </c>
      <c r="B1051" s="18">
        <f t="shared" si="49"/>
        <v>44005</v>
      </c>
      <c r="C1051" s="15" t="s">
        <v>3544</v>
      </c>
      <c r="D1051" s="15">
        <f>IF(ISNA(VLOOKUP($C1051&amp;"_2",[1]roadtype_submitted!$C$2:$D$1492,2,FALSE)),0.08,VLOOKUP($C1051&amp;"_2",[1]roadtype_submitted!$C$2:$D$1492,2,FALSE))</f>
        <v>0.08</v>
      </c>
      <c r="E1051" s="15">
        <f>IF(ISNA(VLOOKUP($C1051&amp;"_4",[1]roadtype_submitted!$C$2:$D$1492,2,FALSE)),0.08,VLOOKUP($C1051&amp;"_4",[1]roadtype_submitted!$C$2:$D$1492,2,FALSE))</f>
        <v>0.08</v>
      </c>
      <c r="F1051" s="15" t="str">
        <f>IF(ISNA(VLOOKUP($C1051&amp;"_2",[1]roadtype_submitted!$C$2:$D$1492,2,FALSE)),"MOVES","Submitted")</f>
        <v>MOVES</v>
      </c>
      <c r="G1051" s="14">
        <f t="shared" si="50"/>
        <v>2</v>
      </c>
    </row>
    <row r="1052" spans="1:7" x14ac:dyDescent="0.3">
      <c r="A1052" s="16">
        <f t="shared" si="48"/>
        <v>44</v>
      </c>
      <c r="B1052" s="18">
        <f t="shared" si="49"/>
        <v>44007</v>
      </c>
      <c r="C1052" s="15" t="s">
        <v>3545</v>
      </c>
      <c r="D1052" s="15">
        <f>IF(ISNA(VLOOKUP($C1052&amp;"_2",[1]roadtype_submitted!$C$2:$D$1492,2,FALSE)),0.08,VLOOKUP($C1052&amp;"_2",[1]roadtype_submitted!$C$2:$D$1492,2,FALSE))</f>
        <v>0.08</v>
      </c>
      <c r="E1052" s="15">
        <f>IF(ISNA(VLOOKUP($C1052&amp;"_4",[1]roadtype_submitted!$C$2:$D$1492,2,FALSE)),0.08,VLOOKUP($C1052&amp;"_4",[1]roadtype_submitted!$C$2:$D$1492,2,FALSE))</f>
        <v>0.08</v>
      </c>
      <c r="F1052" s="15" t="str">
        <f>IF(ISNA(VLOOKUP($C1052&amp;"_2",[1]roadtype_submitted!$C$2:$D$1492,2,FALSE)),"MOVES","Submitted")</f>
        <v>MOVES</v>
      </c>
      <c r="G1052" s="14">
        <f t="shared" si="50"/>
        <v>2</v>
      </c>
    </row>
    <row r="1053" spans="1:7" x14ac:dyDescent="0.3">
      <c r="A1053" s="16">
        <f t="shared" si="48"/>
        <v>44</v>
      </c>
      <c r="B1053" s="18">
        <f t="shared" si="49"/>
        <v>44009</v>
      </c>
      <c r="C1053" s="15" t="s">
        <v>3546</v>
      </c>
      <c r="D1053" s="15">
        <f>IF(ISNA(VLOOKUP($C1053&amp;"_2",[1]roadtype_submitted!$C$2:$D$1492,2,FALSE)),0.08,VLOOKUP($C1053&amp;"_2",[1]roadtype_submitted!$C$2:$D$1492,2,FALSE))</f>
        <v>0.08</v>
      </c>
      <c r="E1053" s="15">
        <f>IF(ISNA(VLOOKUP($C1053&amp;"_4",[1]roadtype_submitted!$C$2:$D$1492,2,FALSE)),0.08,VLOOKUP($C1053&amp;"_4",[1]roadtype_submitted!$C$2:$D$1492,2,FALSE))</f>
        <v>0.08</v>
      </c>
      <c r="F1053" s="15" t="str">
        <f>IF(ISNA(VLOOKUP($C1053&amp;"_2",[1]roadtype_submitted!$C$2:$D$1492,2,FALSE)),"MOVES","Submitted")</f>
        <v>MOVES</v>
      </c>
      <c r="G1053" s="14">
        <f t="shared" si="50"/>
        <v>2</v>
      </c>
    </row>
    <row r="1054" spans="1:7" x14ac:dyDescent="0.3">
      <c r="A1054" s="16">
        <f t="shared" si="48"/>
        <v>45</v>
      </c>
      <c r="B1054" s="18">
        <f t="shared" si="49"/>
        <v>45001</v>
      </c>
      <c r="C1054" s="15" t="s">
        <v>3547</v>
      </c>
      <c r="D1054" s="15">
        <f>IF(ISNA(VLOOKUP($C1054&amp;"_2",[1]roadtype_submitted!$C$2:$D$1492,2,FALSE)),0.08,VLOOKUP($C1054&amp;"_2",[1]roadtype_submitted!$C$2:$D$1492,2,FALSE))</f>
        <v>0.08</v>
      </c>
      <c r="E1054" s="15">
        <f>IF(ISNA(VLOOKUP($C1054&amp;"_4",[1]roadtype_submitted!$C$2:$D$1492,2,FALSE)),0.08,VLOOKUP($C1054&amp;"_4",[1]roadtype_submitted!$C$2:$D$1492,2,FALSE))</f>
        <v>0.08</v>
      </c>
      <c r="F1054" s="15" t="str">
        <f>IF(ISNA(VLOOKUP($C1054&amp;"_2",[1]roadtype_submitted!$C$2:$D$1492,2,FALSE)),"MOVES","Submitted")</f>
        <v>MOVES</v>
      </c>
      <c r="G1054" s="14">
        <f t="shared" si="50"/>
        <v>2</v>
      </c>
    </row>
    <row r="1055" spans="1:7" x14ac:dyDescent="0.3">
      <c r="A1055" s="16">
        <f t="shared" si="48"/>
        <v>45</v>
      </c>
      <c r="B1055" s="18">
        <f t="shared" si="49"/>
        <v>45003</v>
      </c>
      <c r="C1055" s="15" t="s">
        <v>3548</v>
      </c>
      <c r="D1055" s="15">
        <f>IF(ISNA(VLOOKUP($C1055&amp;"_2",[1]roadtype_submitted!$C$2:$D$1492,2,FALSE)),0.08,VLOOKUP($C1055&amp;"_2",[1]roadtype_submitted!$C$2:$D$1492,2,FALSE))</f>
        <v>0.08</v>
      </c>
      <c r="E1055" s="15">
        <f>IF(ISNA(VLOOKUP($C1055&amp;"_4",[1]roadtype_submitted!$C$2:$D$1492,2,FALSE)),0.08,VLOOKUP($C1055&amp;"_4",[1]roadtype_submitted!$C$2:$D$1492,2,FALSE))</f>
        <v>0.08</v>
      </c>
      <c r="F1055" s="15" t="str">
        <f>IF(ISNA(VLOOKUP($C1055&amp;"_2",[1]roadtype_submitted!$C$2:$D$1492,2,FALSE)),"MOVES","Submitted")</f>
        <v>MOVES</v>
      </c>
      <c r="G1055" s="14">
        <f t="shared" si="50"/>
        <v>2</v>
      </c>
    </row>
    <row r="1056" spans="1:7" x14ac:dyDescent="0.3">
      <c r="A1056" s="16">
        <f t="shared" si="48"/>
        <v>45</v>
      </c>
      <c r="B1056" s="18">
        <f t="shared" si="49"/>
        <v>45005</v>
      </c>
      <c r="C1056" s="15" t="s">
        <v>3549</v>
      </c>
      <c r="D1056" s="15">
        <f>IF(ISNA(VLOOKUP($C1056&amp;"_2",[1]roadtype_submitted!$C$2:$D$1492,2,FALSE)),0.08,VLOOKUP($C1056&amp;"_2",[1]roadtype_submitted!$C$2:$D$1492,2,FALSE))</f>
        <v>0.08</v>
      </c>
      <c r="E1056" s="15">
        <f>IF(ISNA(VLOOKUP($C1056&amp;"_4",[1]roadtype_submitted!$C$2:$D$1492,2,FALSE)),0.08,VLOOKUP($C1056&amp;"_4",[1]roadtype_submitted!$C$2:$D$1492,2,FALSE))</f>
        <v>0.08</v>
      </c>
      <c r="F1056" s="15" t="str">
        <f>IF(ISNA(VLOOKUP($C1056&amp;"_2",[1]roadtype_submitted!$C$2:$D$1492,2,FALSE)),"MOVES","Submitted")</f>
        <v>MOVES</v>
      </c>
      <c r="G1056" s="14">
        <f t="shared" si="50"/>
        <v>2</v>
      </c>
    </row>
    <row r="1057" spans="1:7" x14ac:dyDescent="0.3">
      <c r="A1057" s="16">
        <f t="shared" si="48"/>
        <v>45</v>
      </c>
      <c r="B1057" s="18">
        <f t="shared" si="49"/>
        <v>45007</v>
      </c>
      <c r="C1057" s="15" t="s">
        <v>3550</v>
      </c>
      <c r="D1057" s="15">
        <f>IF(ISNA(VLOOKUP($C1057&amp;"_2",[1]roadtype_submitted!$C$2:$D$1492,2,FALSE)),0.08,VLOOKUP($C1057&amp;"_2",[1]roadtype_submitted!$C$2:$D$1492,2,FALSE))</f>
        <v>0.08</v>
      </c>
      <c r="E1057" s="15">
        <f>IF(ISNA(VLOOKUP($C1057&amp;"_4",[1]roadtype_submitted!$C$2:$D$1492,2,FALSE)),0.08,VLOOKUP($C1057&amp;"_4",[1]roadtype_submitted!$C$2:$D$1492,2,FALSE))</f>
        <v>0.08</v>
      </c>
      <c r="F1057" s="15" t="str">
        <f>IF(ISNA(VLOOKUP($C1057&amp;"_2",[1]roadtype_submitted!$C$2:$D$1492,2,FALSE)),"MOVES","Submitted")</f>
        <v>MOVES</v>
      </c>
      <c r="G1057" s="14">
        <f t="shared" si="50"/>
        <v>2</v>
      </c>
    </row>
    <row r="1058" spans="1:7" x14ac:dyDescent="0.3">
      <c r="A1058" s="16">
        <f t="shared" si="48"/>
        <v>45</v>
      </c>
      <c r="B1058" s="18">
        <f t="shared" si="49"/>
        <v>45009</v>
      </c>
      <c r="C1058" s="15" t="s">
        <v>3551</v>
      </c>
      <c r="D1058" s="15">
        <f>IF(ISNA(VLOOKUP($C1058&amp;"_2",[1]roadtype_submitted!$C$2:$D$1492,2,FALSE)),0.08,VLOOKUP($C1058&amp;"_2",[1]roadtype_submitted!$C$2:$D$1492,2,FALSE))</f>
        <v>0.08</v>
      </c>
      <c r="E1058" s="15">
        <f>IF(ISNA(VLOOKUP($C1058&amp;"_4",[1]roadtype_submitted!$C$2:$D$1492,2,FALSE)),0.08,VLOOKUP($C1058&amp;"_4",[1]roadtype_submitted!$C$2:$D$1492,2,FALSE))</f>
        <v>0.08</v>
      </c>
      <c r="F1058" s="15" t="str">
        <f>IF(ISNA(VLOOKUP($C1058&amp;"_2",[1]roadtype_submitted!$C$2:$D$1492,2,FALSE)),"MOVES","Submitted")</f>
        <v>MOVES</v>
      </c>
      <c r="G1058" s="14">
        <f t="shared" si="50"/>
        <v>2</v>
      </c>
    </row>
    <row r="1059" spans="1:7" x14ac:dyDescent="0.3">
      <c r="A1059" s="16">
        <f t="shared" si="48"/>
        <v>45</v>
      </c>
      <c r="B1059" s="18">
        <f t="shared" si="49"/>
        <v>45011</v>
      </c>
      <c r="C1059" s="15" t="s">
        <v>3552</v>
      </c>
      <c r="D1059" s="15">
        <f>IF(ISNA(VLOOKUP($C1059&amp;"_2",[1]roadtype_submitted!$C$2:$D$1492,2,FALSE)),0.08,VLOOKUP($C1059&amp;"_2",[1]roadtype_submitted!$C$2:$D$1492,2,FALSE))</f>
        <v>0.08</v>
      </c>
      <c r="E1059" s="15">
        <f>IF(ISNA(VLOOKUP($C1059&amp;"_4",[1]roadtype_submitted!$C$2:$D$1492,2,FALSE)),0.08,VLOOKUP($C1059&amp;"_4",[1]roadtype_submitted!$C$2:$D$1492,2,FALSE))</f>
        <v>0.08</v>
      </c>
      <c r="F1059" s="15" t="str">
        <f>IF(ISNA(VLOOKUP($C1059&amp;"_2",[1]roadtype_submitted!$C$2:$D$1492,2,FALSE)),"MOVES","Submitted")</f>
        <v>MOVES</v>
      </c>
      <c r="G1059" s="14">
        <f t="shared" si="50"/>
        <v>2</v>
      </c>
    </row>
    <row r="1060" spans="1:7" x14ac:dyDescent="0.3">
      <c r="A1060" s="16">
        <f t="shared" si="48"/>
        <v>45</v>
      </c>
      <c r="B1060" s="18">
        <f t="shared" si="49"/>
        <v>45013</v>
      </c>
      <c r="C1060" s="15" t="s">
        <v>3553</v>
      </c>
      <c r="D1060" s="15">
        <f>IF(ISNA(VLOOKUP($C1060&amp;"_2",[1]roadtype_submitted!$C$2:$D$1492,2,FALSE)),0.08,VLOOKUP($C1060&amp;"_2",[1]roadtype_submitted!$C$2:$D$1492,2,FALSE))</f>
        <v>0.08</v>
      </c>
      <c r="E1060" s="15">
        <f>IF(ISNA(VLOOKUP($C1060&amp;"_4",[1]roadtype_submitted!$C$2:$D$1492,2,FALSE)),0.08,VLOOKUP($C1060&amp;"_4",[1]roadtype_submitted!$C$2:$D$1492,2,FALSE))</f>
        <v>0.08</v>
      </c>
      <c r="F1060" s="15" t="str">
        <f>IF(ISNA(VLOOKUP($C1060&amp;"_2",[1]roadtype_submitted!$C$2:$D$1492,2,FALSE)),"MOVES","Submitted")</f>
        <v>MOVES</v>
      </c>
      <c r="G1060" s="14">
        <f t="shared" si="50"/>
        <v>2</v>
      </c>
    </row>
    <row r="1061" spans="1:7" x14ac:dyDescent="0.3">
      <c r="A1061" s="16">
        <f t="shared" si="48"/>
        <v>45</v>
      </c>
      <c r="B1061" s="18">
        <f t="shared" si="49"/>
        <v>45015</v>
      </c>
      <c r="C1061" s="15" t="s">
        <v>3554</v>
      </c>
      <c r="D1061" s="15">
        <f>IF(ISNA(VLOOKUP($C1061&amp;"_2",[1]roadtype_submitted!$C$2:$D$1492,2,FALSE)),0.08,VLOOKUP($C1061&amp;"_2",[1]roadtype_submitted!$C$2:$D$1492,2,FALSE))</f>
        <v>0.08</v>
      </c>
      <c r="E1061" s="15">
        <f>IF(ISNA(VLOOKUP($C1061&amp;"_4",[1]roadtype_submitted!$C$2:$D$1492,2,FALSE)),0.08,VLOOKUP($C1061&amp;"_4",[1]roadtype_submitted!$C$2:$D$1492,2,FALSE))</f>
        <v>0.08</v>
      </c>
      <c r="F1061" s="15" t="str">
        <f>IF(ISNA(VLOOKUP($C1061&amp;"_2",[1]roadtype_submitted!$C$2:$D$1492,2,FALSE)),"MOVES","Submitted")</f>
        <v>MOVES</v>
      </c>
      <c r="G1061" s="14">
        <f t="shared" si="50"/>
        <v>2</v>
      </c>
    </row>
    <row r="1062" spans="1:7" x14ac:dyDescent="0.3">
      <c r="A1062" s="16">
        <f t="shared" si="48"/>
        <v>45</v>
      </c>
      <c r="B1062" s="18">
        <f t="shared" si="49"/>
        <v>45017</v>
      </c>
      <c r="C1062" s="15" t="s">
        <v>3555</v>
      </c>
      <c r="D1062" s="15">
        <f>IF(ISNA(VLOOKUP($C1062&amp;"_2",[1]roadtype_submitted!$C$2:$D$1492,2,FALSE)),0.08,VLOOKUP($C1062&amp;"_2",[1]roadtype_submitted!$C$2:$D$1492,2,FALSE))</f>
        <v>0.08</v>
      </c>
      <c r="E1062" s="15">
        <f>IF(ISNA(VLOOKUP($C1062&amp;"_4",[1]roadtype_submitted!$C$2:$D$1492,2,FALSE)),0.08,VLOOKUP($C1062&amp;"_4",[1]roadtype_submitted!$C$2:$D$1492,2,FALSE))</f>
        <v>0.08</v>
      </c>
      <c r="F1062" s="15" t="str">
        <f>IF(ISNA(VLOOKUP($C1062&amp;"_2",[1]roadtype_submitted!$C$2:$D$1492,2,FALSE)),"MOVES","Submitted")</f>
        <v>MOVES</v>
      </c>
      <c r="G1062" s="14">
        <f t="shared" si="50"/>
        <v>2</v>
      </c>
    </row>
    <row r="1063" spans="1:7" x14ac:dyDescent="0.3">
      <c r="A1063" s="16">
        <f t="shared" si="48"/>
        <v>45</v>
      </c>
      <c r="B1063" s="18">
        <f t="shared" si="49"/>
        <v>45019</v>
      </c>
      <c r="C1063" s="15" t="s">
        <v>3556</v>
      </c>
      <c r="D1063" s="15">
        <f>IF(ISNA(VLOOKUP($C1063&amp;"_2",[1]roadtype_submitted!$C$2:$D$1492,2,FALSE)),0.08,VLOOKUP($C1063&amp;"_2",[1]roadtype_submitted!$C$2:$D$1492,2,FALSE))</f>
        <v>0.08</v>
      </c>
      <c r="E1063" s="15">
        <f>IF(ISNA(VLOOKUP($C1063&amp;"_4",[1]roadtype_submitted!$C$2:$D$1492,2,FALSE)),0.08,VLOOKUP($C1063&amp;"_4",[1]roadtype_submitted!$C$2:$D$1492,2,FALSE))</f>
        <v>0.08</v>
      </c>
      <c r="F1063" s="15" t="str">
        <f>IF(ISNA(VLOOKUP($C1063&amp;"_2",[1]roadtype_submitted!$C$2:$D$1492,2,FALSE)),"MOVES","Submitted")</f>
        <v>MOVES</v>
      </c>
      <c r="G1063" s="14">
        <f t="shared" si="50"/>
        <v>2</v>
      </c>
    </row>
    <row r="1064" spans="1:7" x14ac:dyDescent="0.3">
      <c r="A1064" s="16">
        <f t="shared" si="48"/>
        <v>45</v>
      </c>
      <c r="B1064" s="18">
        <f t="shared" si="49"/>
        <v>45021</v>
      </c>
      <c r="C1064" s="15" t="s">
        <v>3557</v>
      </c>
      <c r="D1064" s="15">
        <f>IF(ISNA(VLOOKUP($C1064&amp;"_2",[1]roadtype_submitted!$C$2:$D$1492,2,FALSE)),0.08,VLOOKUP($C1064&amp;"_2",[1]roadtype_submitted!$C$2:$D$1492,2,FALSE))</f>
        <v>0.08</v>
      </c>
      <c r="E1064" s="15">
        <f>IF(ISNA(VLOOKUP($C1064&amp;"_4",[1]roadtype_submitted!$C$2:$D$1492,2,FALSE)),0.08,VLOOKUP($C1064&amp;"_4",[1]roadtype_submitted!$C$2:$D$1492,2,FALSE))</f>
        <v>0.08</v>
      </c>
      <c r="F1064" s="15" t="str">
        <f>IF(ISNA(VLOOKUP($C1064&amp;"_2",[1]roadtype_submitted!$C$2:$D$1492,2,FALSE)),"MOVES","Submitted")</f>
        <v>MOVES</v>
      </c>
      <c r="G1064" s="14">
        <f t="shared" si="50"/>
        <v>2</v>
      </c>
    </row>
    <row r="1065" spans="1:7" x14ac:dyDescent="0.3">
      <c r="A1065" s="16">
        <f t="shared" si="48"/>
        <v>45</v>
      </c>
      <c r="B1065" s="18">
        <f t="shared" si="49"/>
        <v>45023</v>
      </c>
      <c r="C1065" s="15" t="s">
        <v>3558</v>
      </c>
      <c r="D1065" s="15">
        <f>IF(ISNA(VLOOKUP($C1065&amp;"_2",[1]roadtype_submitted!$C$2:$D$1492,2,FALSE)),0.08,VLOOKUP($C1065&amp;"_2",[1]roadtype_submitted!$C$2:$D$1492,2,FALSE))</f>
        <v>0.08</v>
      </c>
      <c r="E1065" s="15">
        <f>IF(ISNA(VLOOKUP($C1065&amp;"_4",[1]roadtype_submitted!$C$2:$D$1492,2,FALSE)),0.08,VLOOKUP($C1065&amp;"_4",[1]roadtype_submitted!$C$2:$D$1492,2,FALSE))</f>
        <v>0.08</v>
      </c>
      <c r="F1065" s="15" t="str">
        <f>IF(ISNA(VLOOKUP($C1065&amp;"_2",[1]roadtype_submitted!$C$2:$D$1492,2,FALSE)),"MOVES","Submitted")</f>
        <v>MOVES</v>
      </c>
      <c r="G1065" s="14">
        <f t="shared" si="50"/>
        <v>2</v>
      </c>
    </row>
    <row r="1066" spans="1:7" x14ac:dyDescent="0.3">
      <c r="A1066" s="16">
        <f t="shared" si="48"/>
        <v>45</v>
      </c>
      <c r="B1066" s="18">
        <f t="shared" si="49"/>
        <v>45025</v>
      </c>
      <c r="C1066" s="15" t="s">
        <v>3559</v>
      </c>
      <c r="D1066" s="15">
        <f>IF(ISNA(VLOOKUP($C1066&amp;"_2",[1]roadtype_submitted!$C$2:$D$1492,2,FALSE)),0.08,VLOOKUP($C1066&amp;"_2",[1]roadtype_submitted!$C$2:$D$1492,2,FALSE))</f>
        <v>0.08</v>
      </c>
      <c r="E1066" s="15">
        <f>IF(ISNA(VLOOKUP($C1066&amp;"_4",[1]roadtype_submitted!$C$2:$D$1492,2,FALSE)),0.08,VLOOKUP($C1066&amp;"_4",[1]roadtype_submitted!$C$2:$D$1492,2,FALSE))</f>
        <v>0.08</v>
      </c>
      <c r="F1066" s="15" t="str">
        <f>IF(ISNA(VLOOKUP($C1066&amp;"_2",[1]roadtype_submitted!$C$2:$D$1492,2,FALSE)),"MOVES","Submitted")</f>
        <v>MOVES</v>
      </c>
      <c r="G1066" s="14">
        <f t="shared" si="50"/>
        <v>2</v>
      </c>
    </row>
    <row r="1067" spans="1:7" x14ac:dyDescent="0.3">
      <c r="A1067" s="16">
        <f t="shared" si="48"/>
        <v>45</v>
      </c>
      <c r="B1067" s="18">
        <f t="shared" si="49"/>
        <v>45027</v>
      </c>
      <c r="C1067" s="15" t="s">
        <v>3560</v>
      </c>
      <c r="D1067" s="15">
        <f>IF(ISNA(VLOOKUP($C1067&amp;"_2",[1]roadtype_submitted!$C$2:$D$1492,2,FALSE)),0.08,VLOOKUP($C1067&amp;"_2",[1]roadtype_submitted!$C$2:$D$1492,2,FALSE))</f>
        <v>0.08</v>
      </c>
      <c r="E1067" s="15">
        <f>IF(ISNA(VLOOKUP($C1067&amp;"_4",[1]roadtype_submitted!$C$2:$D$1492,2,FALSE)),0.08,VLOOKUP($C1067&amp;"_4",[1]roadtype_submitted!$C$2:$D$1492,2,FALSE))</f>
        <v>0.08</v>
      </c>
      <c r="F1067" s="15" t="str">
        <f>IF(ISNA(VLOOKUP($C1067&amp;"_2",[1]roadtype_submitted!$C$2:$D$1492,2,FALSE)),"MOVES","Submitted")</f>
        <v>MOVES</v>
      </c>
      <c r="G1067" s="14">
        <f t="shared" si="50"/>
        <v>2</v>
      </c>
    </row>
    <row r="1068" spans="1:7" x14ac:dyDescent="0.3">
      <c r="A1068" s="16">
        <f t="shared" si="48"/>
        <v>45</v>
      </c>
      <c r="B1068" s="18">
        <f t="shared" si="49"/>
        <v>45029</v>
      </c>
      <c r="C1068" s="15" t="s">
        <v>3561</v>
      </c>
      <c r="D1068" s="15">
        <f>IF(ISNA(VLOOKUP($C1068&amp;"_2",[1]roadtype_submitted!$C$2:$D$1492,2,FALSE)),0.08,VLOOKUP($C1068&amp;"_2",[1]roadtype_submitted!$C$2:$D$1492,2,FALSE))</f>
        <v>0.08</v>
      </c>
      <c r="E1068" s="15">
        <f>IF(ISNA(VLOOKUP($C1068&amp;"_4",[1]roadtype_submitted!$C$2:$D$1492,2,FALSE)),0.08,VLOOKUP($C1068&amp;"_4",[1]roadtype_submitted!$C$2:$D$1492,2,FALSE))</f>
        <v>0.08</v>
      </c>
      <c r="F1068" s="15" t="str">
        <f>IF(ISNA(VLOOKUP($C1068&amp;"_2",[1]roadtype_submitted!$C$2:$D$1492,2,FALSE)),"MOVES","Submitted")</f>
        <v>MOVES</v>
      </c>
      <c r="G1068" s="14">
        <f t="shared" si="50"/>
        <v>2</v>
      </c>
    </row>
    <row r="1069" spans="1:7" x14ac:dyDescent="0.3">
      <c r="A1069" s="16">
        <f t="shared" si="48"/>
        <v>45</v>
      </c>
      <c r="B1069" s="18">
        <f t="shared" si="49"/>
        <v>45031</v>
      </c>
      <c r="C1069" s="15" t="s">
        <v>3562</v>
      </c>
      <c r="D1069" s="15">
        <f>IF(ISNA(VLOOKUP($C1069&amp;"_2",[1]roadtype_submitted!$C$2:$D$1492,2,FALSE)),0.08,VLOOKUP($C1069&amp;"_2",[1]roadtype_submitted!$C$2:$D$1492,2,FALSE))</f>
        <v>0.08</v>
      </c>
      <c r="E1069" s="15">
        <f>IF(ISNA(VLOOKUP($C1069&amp;"_4",[1]roadtype_submitted!$C$2:$D$1492,2,FALSE)),0.08,VLOOKUP($C1069&amp;"_4",[1]roadtype_submitted!$C$2:$D$1492,2,FALSE))</f>
        <v>0.08</v>
      </c>
      <c r="F1069" s="15" t="str">
        <f>IF(ISNA(VLOOKUP($C1069&amp;"_2",[1]roadtype_submitted!$C$2:$D$1492,2,FALSE)),"MOVES","Submitted")</f>
        <v>MOVES</v>
      </c>
      <c r="G1069" s="14">
        <f t="shared" si="50"/>
        <v>2</v>
      </c>
    </row>
    <row r="1070" spans="1:7" x14ac:dyDescent="0.3">
      <c r="A1070" s="16">
        <f t="shared" si="48"/>
        <v>45</v>
      </c>
      <c r="B1070" s="18">
        <f t="shared" si="49"/>
        <v>45033</v>
      </c>
      <c r="C1070" s="15" t="s">
        <v>3563</v>
      </c>
      <c r="D1070" s="15">
        <f>IF(ISNA(VLOOKUP($C1070&amp;"_2",[1]roadtype_submitted!$C$2:$D$1492,2,FALSE)),0.08,VLOOKUP($C1070&amp;"_2",[1]roadtype_submitted!$C$2:$D$1492,2,FALSE))</f>
        <v>0.08</v>
      </c>
      <c r="E1070" s="15">
        <f>IF(ISNA(VLOOKUP($C1070&amp;"_4",[1]roadtype_submitted!$C$2:$D$1492,2,FALSE)),0.08,VLOOKUP($C1070&amp;"_4",[1]roadtype_submitted!$C$2:$D$1492,2,FALSE))</f>
        <v>0.08</v>
      </c>
      <c r="F1070" s="15" t="str">
        <f>IF(ISNA(VLOOKUP($C1070&amp;"_2",[1]roadtype_submitted!$C$2:$D$1492,2,FALSE)),"MOVES","Submitted")</f>
        <v>MOVES</v>
      </c>
      <c r="G1070" s="14">
        <f t="shared" si="50"/>
        <v>2</v>
      </c>
    </row>
    <row r="1071" spans="1:7" x14ac:dyDescent="0.3">
      <c r="A1071" s="16">
        <f t="shared" si="48"/>
        <v>45</v>
      </c>
      <c r="B1071" s="18">
        <f t="shared" si="49"/>
        <v>45035</v>
      </c>
      <c r="C1071" s="15" t="s">
        <v>3564</v>
      </c>
      <c r="D1071" s="15">
        <f>IF(ISNA(VLOOKUP($C1071&amp;"_2",[1]roadtype_submitted!$C$2:$D$1492,2,FALSE)),0.08,VLOOKUP($C1071&amp;"_2",[1]roadtype_submitted!$C$2:$D$1492,2,FALSE))</f>
        <v>0.08</v>
      </c>
      <c r="E1071" s="15">
        <f>IF(ISNA(VLOOKUP($C1071&amp;"_4",[1]roadtype_submitted!$C$2:$D$1492,2,FALSE)),0.08,VLOOKUP($C1071&amp;"_4",[1]roadtype_submitted!$C$2:$D$1492,2,FALSE))</f>
        <v>0.08</v>
      </c>
      <c r="F1071" s="15" t="str">
        <f>IF(ISNA(VLOOKUP($C1071&amp;"_2",[1]roadtype_submitted!$C$2:$D$1492,2,FALSE)),"MOVES","Submitted")</f>
        <v>MOVES</v>
      </c>
      <c r="G1071" s="14">
        <f t="shared" si="50"/>
        <v>2</v>
      </c>
    </row>
    <row r="1072" spans="1:7" x14ac:dyDescent="0.3">
      <c r="A1072" s="16">
        <f t="shared" si="48"/>
        <v>45</v>
      </c>
      <c r="B1072" s="18">
        <f t="shared" si="49"/>
        <v>45037</v>
      </c>
      <c r="C1072" s="15" t="s">
        <v>3565</v>
      </c>
      <c r="D1072" s="15">
        <f>IF(ISNA(VLOOKUP($C1072&amp;"_2",[1]roadtype_submitted!$C$2:$D$1492,2,FALSE)),0.08,VLOOKUP($C1072&amp;"_2",[1]roadtype_submitted!$C$2:$D$1492,2,FALSE))</f>
        <v>0.08</v>
      </c>
      <c r="E1072" s="15">
        <f>IF(ISNA(VLOOKUP($C1072&amp;"_4",[1]roadtype_submitted!$C$2:$D$1492,2,FALSE)),0.08,VLOOKUP($C1072&amp;"_4",[1]roadtype_submitted!$C$2:$D$1492,2,FALSE))</f>
        <v>0.08</v>
      </c>
      <c r="F1072" s="15" t="str">
        <f>IF(ISNA(VLOOKUP($C1072&amp;"_2",[1]roadtype_submitted!$C$2:$D$1492,2,FALSE)),"MOVES","Submitted")</f>
        <v>MOVES</v>
      </c>
      <c r="G1072" s="14">
        <f t="shared" si="50"/>
        <v>2</v>
      </c>
    </row>
    <row r="1073" spans="1:7" x14ac:dyDescent="0.3">
      <c r="A1073" s="16">
        <f t="shared" si="48"/>
        <v>45</v>
      </c>
      <c r="B1073" s="18">
        <f t="shared" si="49"/>
        <v>45039</v>
      </c>
      <c r="C1073" s="15" t="s">
        <v>3566</v>
      </c>
      <c r="D1073" s="15">
        <f>IF(ISNA(VLOOKUP($C1073&amp;"_2",[1]roadtype_submitted!$C$2:$D$1492,2,FALSE)),0.08,VLOOKUP($C1073&amp;"_2",[1]roadtype_submitted!$C$2:$D$1492,2,FALSE))</f>
        <v>0.08</v>
      </c>
      <c r="E1073" s="15">
        <f>IF(ISNA(VLOOKUP($C1073&amp;"_4",[1]roadtype_submitted!$C$2:$D$1492,2,FALSE)),0.08,VLOOKUP($C1073&amp;"_4",[1]roadtype_submitted!$C$2:$D$1492,2,FALSE))</f>
        <v>0.08</v>
      </c>
      <c r="F1073" s="15" t="str">
        <f>IF(ISNA(VLOOKUP($C1073&amp;"_2",[1]roadtype_submitted!$C$2:$D$1492,2,FALSE)),"MOVES","Submitted")</f>
        <v>MOVES</v>
      </c>
      <c r="G1073" s="14">
        <f t="shared" si="50"/>
        <v>2</v>
      </c>
    </row>
    <row r="1074" spans="1:7" x14ac:dyDescent="0.3">
      <c r="A1074" s="16">
        <f t="shared" si="48"/>
        <v>45</v>
      </c>
      <c r="B1074" s="18">
        <f t="shared" si="49"/>
        <v>45041</v>
      </c>
      <c r="C1074" s="15" t="s">
        <v>3567</v>
      </c>
      <c r="D1074" s="15">
        <f>IF(ISNA(VLOOKUP($C1074&amp;"_2",[1]roadtype_submitted!$C$2:$D$1492,2,FALSE)),0.08,VLOOKUP($C1074&amp;"_2",[1]roadtype_submitted!$C$2:$D$1492,2,FALSE))</f>
        <v>0.08</v>
      </c>
      <c r="E1074" s="15">
        <f>IF(ISNA(VLOOKUP($C1074&amp;"_4",[1]roadtype_submitted!$C$2:$D$1492,2,FALSE)),0.08,VLOOKUP($C1074&amp;"_4",[1]roadtype_submitted!$C$2:$D$1492,2,FALSE))</f>
        <v>0.08</v>
      </c>
      <c r="F1074" s="15" t="str">
        <f>IF(ISNA(VLOOKUP($C1074&amp;"_2",[1]roadtype_submitted!$C$2:$D$1492,2,FALSE)),"MOVES","Submitted")</f>
        <v>MOVES</v>
      </c>
      <c r="G1074" s="14">
        <f t="shared" si="50"/>
        <v>2</v>
      </c>
    </row>
    <row r="1075" spans="1:7" x14ac:dyDescent="0.3">
      <c r="A1075" s="16">
        <f t="shared" si="48"/>
        <v>45</v>
      </c>
      <c r="B1075" s="18">
        <f t="shared" si="49"/>
        <v>45043</v>
      </c>
      <c r="C1075" s="15" t="s">
        <v>3568</v>
      </c>
      <c r="D1075" s="15">
        <f>IF(ISNA(VLOOKUP($C1075&amp;"_2",[1]roadtype_submitted!$C$2:$D$1492,2,FALSE)),0.08,VLOOKUP($C1075&amp;"_2",[1]roadtype_submitted!$C$2:$D$1492,2,FALSE))</f>
        <v>0.08</v>
      </c>
      <c r="E1075" s="15">
        <f>IF(ISNA(VLOOKUP($C1075&amp;"_4",[1]roadtype_submitted!$C$2:$D$1492,2,FALSE)),0.08,VLOOKUP($C1075&amp;"_4",[1]roadtype_submitted!$C$2:$D$1492,2,FALSE))</f>
        <v>0.08</v>
      </c>
      <c r="F1075" s="15" t="str">
        <f>IF(ISNA(VLOOKUP($C1075&amp;"_2",[1]roadtype_submitted!$C$2:$D$1492,2,FALSE)),"MOVES","Submitted")</f>
        <v>MOVES</v>
      </c>
      <c r="G1075" s="14">
        <f t="shared" si="50"/>
        <v>2</v>
      </c>
    </row>
    <row r="1076" spans="1:7" x14ac:dyDescent="0.3">
      <c r="A1076" s="16">
        <f t="shared" si="48"/>
        <v>45</v>
      </c>
      <c r="B1076" s="18">
        <f t="shared" si="49"/>
        <v>45045</v>
      </c>
      <c r="C1076" s="15" t="s">
        <v>3569</v>
      </c>
      <c r="D1076" s="15">
        <f>IF(ISNA(VLOOKUP($C1076&amp;"_2",[1]roadtype_submitted!$C$2:$D$1492,2,FALSE)),0.08,VLOOKUP($C1076&amp;"_2",[1]roadtype_submitted!$C$2:$D$1492,2,FALSE))</f>
        <v>0.08</v>
      </c>
      <c r="E1076" s="15">
        <f>IF(ISNA(VLOOKUP($C1076&amp;"_4",[1]roadtype_submitted!$C$2:$D$1492,2,FALSE)),0.08,VLOOKUP($C1076&amp;"_4",[1]roadtype_submitted!$C$2:$D$1492,2,FALSE))</f>
        <v>0.08</v>
      </c>
      <c r="F1076" s="15" t="str">
        <f>IF(ISNA(VLOOKUP($C1076&amp;"_2",[1]roadtype_submitted!$C$2:$D$1492,2,FALSE)),"MOVES","Submitted")</f>
        <v>MOVES</v>
      </c>
      <c r="G1076" s="14">
        <f t="shared" si="50"/>
        <v>2</v>
      </c>
    </row>
    <row r="1077" spans="1:7" x14ac:dyDescent="0.3">
      <c r="A1077" s="16">
        <f t="shared" si="48"/>
        <v>45</v>
      </c>
      <c r="B1077" s="18">
        <f t="shared" si="49"/>
        <v>45047</v>
      </c>
      <c r="C1077" s="15" t="s">
        <v>3570</v>
      </c>
      <c r="D1077" s="15">
        <f>IF(ISNA(VLOOKUP($C1077&amp;"_2",[1]roadtype_submitted!$C$2:$D$1492,2,FALSE)),0.08,VLOOKUP($C1077&amp;"_2",[1]roadtype_submitted!$C$2:$D$1492,2,FALSE))</f>
        <v>0.08</v>
      </c>
      <c r="E1077" s="15">
        <f>IF(ISNA(VLOOKUP($C1077&amp;"_4",[1]roadtype_submitted!$C$2:$D$1492,2,FALSE)),0.08,VLOOKUP($C1077&amp;"_4",[1]roadtype_submitted!$C$2:$D$1492,2,FALSE))</f>
        <v>0.08</v>
      </c>
      <c r="F1077" s="15" t="str">
        <f>IF(ISNA(VLOOKUP($C1077&amp;"_2",[1]roadtype_submitted!$C$2:$D$1492,2,FALSE)),"MOVES","Submitted")</f>
        <v>MOVES</v>
      </c>
      <c r="G1077" s="14">
        <f t="shared" si="50"/>
        <v>2</v>
      </c>
    </row>
    <row r="1078" spans="1:7" x14ac:dyDescent="0.3">
      <c r="A1078" s="16">
        <f t="shared" si="48"/>
        <v>45</v>
      </c>
      <c r="B1078" s="18">
        <f t="shared" si="49"/>
        <v>45049</v>
      </c>
      <c r="C1078" s="15" t="s">
        <v>3571</v>
      </c>
      <c r="D1078" s="15">
        <f>IF(ISNA(VLOOKUP($C1078&amp;"_2",[1]roadtype_submitted!$C$2:$D$1492,2,FALSE)),0.08,VLOOKUP($C1078&amp;"_2",[1]roadtype_submitted!$C$2:$D$1492,2,FALSE))</f>
        <v>0.08</v>
      </c>
      <c r="E1078" s="15">
        <f>IF(ISNA(VLOOKUP($C1078&amp;"_4",[1]roadtype_submitted!$C$2:$D$1492,2,FALSE)),0.08,VLOOKUP($C1078&amp;"_4",[1]roadtype_submitted!$C$2:$D$1492,2,FALSE))</f>
        <v>0.08</v>
      </c>
      <c r="F1078" s="15" t="str">
        <f>IF(ISNA(VLOOKUP($C1078&amp;"_2",[1]roadtype_submitted!$C$2:$D$1492,2,FALSE)),"MOVES","Submitted")</f>
        <v>MOVES</v>
      </c>
      <c r="G1078" s="14">
        <f t="shared" si="50"/>
        <v>2</v>
      </c>
    </row>
    <row r="1079" spans="1:7" x14ac:dyDescent="0.3">
      <c r="A1079" s="16">
        <f t="shared" si="48"/>
        <v>45</v>
      </c>
      <c r="B1079" s="18">
        <f t="shared" si="49"/>
        <v>45051</v>
      </c>
      <c r="C1079" s="15" t="s">
        <v>3572</v>
      </c>
      <c r="D1079" s="15">
        <f>IF(ISNA(VLOOKUP($C1079&amp;"_2",[1]roadtype_submitted!$C$2:$D$1492,2,FALSE)),0.08,VLOOKUP($C1079&amp;"_2",[1]roadtype_submitted!$C$2:$D$1492,2,FALSE))</f>
        <v>0.08</v>
      </c>
      <c r="E1079" s="15">
        <f>IF(ISNA(VLOOKUP($C1079&amp;"_4",[1]roadtype_submitted!$C$2:$D$1492,2,FALSE)),0.08,VLOOKUP($C1079&amp;"_4",[1]roadtype_submitted!$C$2:$D$1492,2,FALSE))</f>
        <v>0.08</v>
      </c>
      <c r="F1079" s="15" t="str">
        <f>IF(ISNA(VLOOKUP($C1079&amp;"_2",[1]roadtype_submitted!$C$2:$D$1492,2,FALSE)),"MOVES","Submitted")</f>
        <v>MOVES</v>
      </c>
      <c r="G1079" s="14">
        <f t="shared" si="50"/>
        <v>2</v>
      </c>
    </row>
    <row r="1080" spans="1:7" x14ac:dyDescent="0.3">
      <c r="A1080" s="16">
        <f t="shared" si="48"/>
        <v>45</v>
      </c>
      <c r="B1080" s="18">
        <f t="shared" si="49"/>
        <v>45053</v>
      </c>
      <c r="C1080" s="15" t="s">
        <v>3573</v>
      </c>
      <c r="D1080" s="15">
        <f>IF(ISNA(VLOOKUP($C1080&amp;"_2",[1]roadtype_submitted!$C$2:$D$1492,2,FALSE)),0.08,VLOOKUP($C1080&amp;"_2",[1]roadtype_submitted!$C$2:$D$1492,2,FALSE))</f>
        <v>0.08</v>
      </c>
      <c r="E1080" s="15">
        <f>IF(ISNA(VLOOKUP($C1080&amp;"_4",[1]roadtype_submitted!$C$2:$D$1492,2,FALSE)),0.08,VLOOKUP($C1080&amp;"_4",[1]roadtype_submitted!$C$2:$D$1492,2,FALSE))</f>
        <v>0.08</v>
      </c>
      <c r="F1080" s="15" t="str">
        <f>IF(ISNA(VLOOKUP($C1080&amp;"_2",[1]roadtype_submitted!$C$2:$D$1492,2,FALSE)),"MOVES","Submitted")</f>
        <v>MOVES</v>
      </c>
      <c r="G1080" s="14">
        <f t="shared" si="50"/>
        <v>2</v>
      </c>
    </row>
    <row r="1081" spans="1:7" x14ac:dyDescent="0.3">
      <c r="A1081" s="16">
        <f t="shared" si="48"/>
        <v>45</v>
      </c>
      <c r="B1081" s="18">
        <f t="shared" si="49"/>
        <v>45055</v>
      </c>
      <c r="C1081" s="15" t="s">
        <v>3574</v>
      </c>
      <c r="D1081" s="15">
        <f>IF(ISNA(VLOOKUP($C1081&amp;"_2",[1]roadtype_submitted!$C$2:$D$1492,2,FALSE)),0.08,VLOOKUP($C1081&amp;"_2",[1]roadtype_submitted!$C$2:$D$1492,2,FALSE))</f>
        <v>0.08</v>
      </c>
      <c r="E1081" s="15">
        <f>IF(ISNA(VLOOKUP($C1081&amp;"_4",[1]roadtype_submitted!$C$2:$D$1492,2,FALSE)),0.08,VLOOKUP($C1081&amp;"_4",[1]roadtype_submitted!$C$2:$D$1492,2,FALSE))</f>
        <v>0.08</v>
      </c>
      <c r="F1081" s="15" t="str">
        <f>IF(ISNA(VLOOKUP($C1081&amp;"_2",[1]roadtype_submitted!$C$2:$D$1492,2,FALSE)),"MOVES","Submitted")</f>
        <v>MOVES</v>
      </c>
      <c r="G1081" s="14">
        <f t="shared" si="50"/>
        <v>2</v>
      </c>
    </row>
    <row r="1082" spans="1:7" x14ac:dyDescent="0.3">
      <c r="A1082" s="16">
        <f t="shared" si="48"/>
        <v>45</v>
      </c>
      <c r="B1082" s="18">
        <f t="shared" si="49"/>
        <v>45057</v>
      </c>
      <c r="C1082" s="15" t="s">
        <v>3575</v>
      </c>
      <c r="D1082" s="15">
        <f>IF(ISNA(VLOOKUP($C1082&amp;"_2",[1]roadtype_submitted!$C$2:$D$1492,2,FALSE)),0.08,VLOOKUP($C1082&amp;"_2",[1]roadtype_submitted!$C$2:$D$1492,2,FALSE))</f>
        <v>0.08</v>
      </c>
      <c r="E1082" s="15">
        <f>IF(ISNA(VLOOKUP($C1082&amp;"_4",[1]roadtype_submitted!$C$2:$D$1492,2,FALSE)),0.08,VLOOKUP($C1082&amp;"_4",[1]roadtype_submitted!$C$2:$D$1492,2,FALSE))</f>
        <v>0.08</v>
      </c>
      <c r="F1082" s="15" t="str">
        <f>IF(ISNA(VLOOKUP($C1082&amp;"_2",[1]roadtype_submitted!$C$2:$D$1492,2,FALSE)),"MOVES","Submitted")</f>
        <v>MOVES</v>
      </c>
      <c r="G1082" s="14">
        <f t="shared" si="50"/>
        <v>2</v>
      </c>
    </row>
    <row r="1083" spans="1:7" x14ac:dyDescent="0.3">
      <c r="A1083" s="16">
        <f t="shared" si="48"/>
        <v>45</v>
      </c>
      <c r="B1083" s="18">
        <f t="shared" si="49"/>
        <v>45059</v>
      </c>
      <c r="C1083" s="15" t="s">
        <v>3576</v>
      </c>
      <c r="D1083" s="15">
        <f>IF(ISNA(VLOOKUP($C1083&amp;"_2",[1]roadtype_submitted!$C$2:$D$1492,2,FALSE)),0.08,VLOOKUP($C1083&amp;"_2",[1]roadtype_submitted!$C$2:$D$1492,2,FALSE))</f>
        <v>0.08</v>
      </c>
      <c r="E1083" s="15">
        <f>IF(ISNA(VLOOKUP($C1083&amp;"_4",[1]roadtype_submitted!$C$2:$D$1492,2,FALSE)),0.08,VLOOKUP($C1083&amp;"_4",[1]roadtype_submitted!$C$2:$D$1492,2,FALSE))</f>
        <v>0.08</v>
      </c>
      <c r="F1083" s="15" t="str">
        <f>IF(ISNA(VLOOKUP($C1083&amp;"_2",[1]roadtype_submitted!$C$2:$D$1492,2,FALSE)),"MOVES","Submitted")</f>
        <v>MOVES</v>
      </c>
      <c r="G1083" s="14">
        <f t="shared" si="50"/>
        <v>2</v>
      </c>
    </row>
    <row r="1084" spans="1:7" x14ac:dyDescent="0.3">
      <c r="A1084" s="16">
        <f t="shared" si="48"/>
        <v>45</v>
      </c>
      <c r="B1084" s="18">
        <f t="shared" si="49"/>
        <v>45061</v>
      </c>
      <c r="C1084" s="15" t="s">
        <v>3577</v>
      </c>
      <c r="D1084" s="15">
        <f>IF(ISNA(VLOOKUP($C1084&amp;"_2",[1]roadtype_submitted!$C$2:$D$1492,2,FALSE)),0.08,VLOOKUP($C1084&amp;"_2",[1]roadtype_submitted!$C$2:$D$1492,2,FALSE))</f>
        <v>0.08</v>
      </c>
      <c r="E1084" s="15">
        <f>IF(ISNA(VLOOKUP($C1084&amp;"_4",[1]roadtype_submitted!$C$2:$D$1492,2,FALSE)),0.08,VLOOKUP($C1084&amp;"_4",[1]roadtype_submitted!$C$2:$D$1492,2,FALSE))</f>
        <v>0.08</v>
      </c>
      <c r="F1084" s="15" t="str">
        <f>IF(ISNA(VLOOKUP($C1084&amp;"_2",[1]roadtype_submitted!$C$2:$D$1492,2,FALSE)),"MOVES","Submitted")</f>
        <v>MOVES</v>
      </c>
      <c r="G1084" s="14">
        <f t="shared" si="50"/>
        <v>2</v>
      </c>
    </row>
    <row r="1085" spans="1:7" x14ac:dyDescent="0.3">
      <c r="A1085" s="16">
        <f t="shared" si="48"/>
        <v>45</v>
      </c>
      <c r="B1085" s="18">
        <f t="shared" si="49"/>
        <v>45063</v>
      </c>
      <c r="C1085" s="15" t="s">
        <v>3578</v>
      </c>
      <c r="D1085" s="15">
        <f>IF(ISNA(VLOOKUP($C1085&amp;"_2",[1]roadtype_submitted!$C$2:$D$1492,2,FALSE)),0.08,VLOOKUP($C1085&amp;"_2",[1]roadtype_submitted!$C$2:$D$1492,2,FALSE))</f>
        <v>0.08</v>
      </c>
      <c r="E1085" s="15">
        <f>IF(ISNA(VLOOKUP($C1085&amp;"_4",[1]roadtype_submitted!$C$2:$D$1492,2,FALSE)),0.08,VLOOKUP($C1085&amp;"_4",[1]roadtype_submitted!$C$2:$D$1492,2,FALSE))</f>
        <v>0.08</v>
      </c>
      <c r="F1085" s="15" t="str">
        <f>IF(ISNA(VLOOKUP($C1085&amp;"_2",[1]roadtype_submitted!$C$2:$D$1492,2,FALSE)),"MOVES","Submitted")</f>
        <v>MOVES</v>
      </c>
      <c r="G1085" s="14">
        <f t="shared" si="50"/>
        <v>2</v>
      </c>
    </row>
    <row r="1086" spans="1:7" x14ac:dyDescent="0.3">
      <c r="A1086" s="16">
        <f t="shared" si="48"/>
        <v>45</v>
      </c>
      <c r="B1086" s="18">
        <f t="shared" si="49"/>
        <v>45065</v>
      </c>
      <c r="C1086" s="15" t="s">
        <v>3579</v>
      </c>
      <c r="D1086" s="15">
        <f>IF(ISNA(VLOOKUP($C1086&amp;"_2",[1]roadtype_submitted!$C$2:$D$1492,2,FALSE)),0.08,VLOOKUP($C1086&amp;"_2",[1]roadtype_submitted!$C$2:$D$1492,2,FALSE))</f>
        <v>0.08</v>
      </c>
      <c r="E1086" s="15">
        <f>IF(ISNA(VLOOKUP($C1086&amp;"_4",[1]roadtype_submitted!$C$2:$D$1492,2,FALSE)),0.08,VLOOKUP($C1086&amp;"_4",[1]roadtype_submitted!$C$2:$D$1492,2,FALSE))</f>
        <v>0.08</v>
      </c>
      <c r="F1086" s="15" t="str">
        <f>IF(ISNA(VLOOKUP($C1086&amp;"_2",[1]roadtype_submitted!$C$2:$D$1492,2,FALSE)),"MOVES","Submitted")</f>
        <v>MOVES</v>
      </c>
      <c r="G1086" s="14">
        <f t="shared" si="50"/>
        <v>2</v>
      </c>
    </row>
    <row r="1087" spans="1:7" x14ac:dyDescent="0.3">
      <c r="A1087" s="16">
        <f t="shared" si="48"/>
        <v>45</v>
      </c>
      <c r="B1087" s="18">
        <f t="shared" si="49"/>
        <v>45067</v>
      </c>
      <c r="C1087" s="15" t="s">
        <v>3580</v>
      </c>
      <c r="D1087" s="15">
        <f>IF(ISNA(VLOOKUP($C1087&amp;"_2",[1]roadtype_submitted!$C$2:$D$1492,2,FALSE)),0.08,VLOOKUP($C1087&amp;"_2",[1]roadtype_submitted!$C$2:$D$1492,2,FALSE))</f>
        <v>0.08</v>
      </c>
      <c r="E1087" s="15">
        <f>IF(ISNA(VLOOKUP($C1087&amp;"_4",[1]roadtype_submitted!$C$2:$D$1492,2,FALSE)),0.08,VLOOKUP($C1087&amp;"_4",[1]roadtype_submitted!$C$2:$D$1492,2,FALSE))</f>
        <v>0.08</v>
      </c>
      <c r="F1087" s="15" t="str">
        <f>IF(ISNA(VLOOKUP($C1087&amp;"_2",[1]roadtype_submitted!$C$2:$D$1492,2,FALSE)),"MOVES","Submitted")</f>
        <v>MOVES</v>
      </c>
      <c r="G1087" s="14">
        <f t="shared" si="50"/>
        <v>2</v>
      </c>
    </row>
    <row r="1088" spans="1:7" x14ac:dyDescent="0.3">
      <c r="A1088" s="16">
        <f t="shared" si="48"/>
        <v>45</v>
      </c>
      <c r="B1088" s="18">
        <f t="shared" si="49"/>
        <v>45069</v>
      </c>
      <c r="C1088" s="15" t="s">
        <v>3581</v>
      </c>
      <c r="D1088" s="15">
        <f>IF(ISNA(VLOOKUP($C1088&amp;"_2",[1]roadtype_submitted!$C$2:$D$1492,2,FALSE)),0.08,VLOOKUP($C1088&amp;"_2",[1]roadtype_submitted!$C$2:$D$1492,2,FALSE))</f>
        <v>0.08</v>
      </c>
      <c r="E1088" s="15">
        <f>IF(ISNA(VLOOKUP($C1088&amp;"_4",[1]roadtype_submitted!$C$2:$D$1492,2,FALSE)),0.08,VLOOKUP($C1088&amp;"_4",[1]roadtype_submitted!$C$2:$D$1492,2,FALSE))</f>
        <v>0.08</v>
      </c>
      <c r="F1088" s="15" t="str">
        <f>IF(ISNA(VLOOKUP($C1088&amp;"_2",[1]roadtype_submitted!$C$2:$D$1492,2,FALSE)),"MOVES","Submitted")</f>
        <v>MOVES</v>
      </c>
      <c r="G1088" s="14">
        <f t="shared" si="50"/>
        <v>2</v>
      </c>
    </row>
    <row r="1089" spans="1:7" x14ac:dyDescent="0.3">
      <c r="A1089" s="16">
        <f t="shared" si="48"/>
        <v>45</v>
      </c>
      <c r="B1089" s="18">
        <f t="shared" si="49"/>
        <v>45071</v>
      </c>
      <c r="C1089" s="15" t="s">
        <v>3582</v>
      </c>
      <c r="D1089" s="15">
        <f>IF(ISNA(VLOOKUP($C1089&amp;"_2",[1]roadtype_submitted!$C$2:$D$1492,2,FALSE)),0.08,VLOOKUP($C1089&amp;"_2",[1]roadtype_submitted!$C$2:$D$1492,2,FALSE))</f>
        <v>0.08</v>
      </c>
      <c r="E1089" s="15">
        <f>IF(ISNA(VLOOKUP($C1089&amp;"_4",[1]roadtype_submitted!$C$2:$D$1492,2,FALSE)),0.08,VLOOKUP($C1089&amp;"_4",[1]roadtype_submitted!$C$2:$D$1492,2,FALSE))</f>
        <v>0.08</v>
      </c>
      <c r="F1089" s="15" t="str">
        <f>IF(ISNA(VLOOKUP($C1089&amp;"_2",[1]roadtype_submitted!$C$2:$D$1492,2,FALSE)),"MOVES","Submitted")</f>
        <v>MOVES</v>
      </c>
      <c r="G1089" s="14">
        <f t="shared" si="50"/>
        <v>2</v>
      </c>
    </row>
    <row r="1090" spans="1:7" x14ac:dyDescent="0.3">
      <c r="A1090" s="16">
        <f t="shared" si="48"/>
        <v>45</v>
      </c>
      <c r="B1090" s="18">
        <f t="shared" si="49"/>
        <v>45073</v>
      </c>
      <c r="C1090" s="15" t="s">
        <v>3583</v>
      </c>
      <c r="D1090" s="15">
        <f>IF(ISNA(VLOOKUP($C1090&amp;"_2",[1]roadtype_submitted!$C$2:$D$1492,2,FALSE)),0.08,VLOOKUP($C1090&amp;"_2",[1]roadtype_submitted!$C$2:$D$1492,2,FALSE))</f>
        <v>0.08</v>
      </c>
      <c r="E1090" s="15">
        <f>IF(ISNA(VLOOKUP($C1090&amp;"_4",[1]roadtype_submitted!$C$2:$D$1492,2,FALSE)),0.08,VLOOKUP($C1090&amp;"_4",[1]roadtype_submitted!$C$2:$D$1492,2,FALSE))</f>
        <v>0.08</v>
      </c>
      <c r="F1090" s="15" t="str">
        <f>IF(ISNA(VLOOKUP($C1090&amp;"_2",[1]roadtype_submitted!$C$2:$D$1492,2,FALSE)),"MOVES","Submitted")</f>
        <v>MOVES</v>
      </c>
      <c r="G1090" s="14">
        <f t="shared" si="50"/>
        <v>2</v>
      </c>
    </row>
    <row r="1091" spans="1:7" x14ac:dyDescent="0.3">
      <c r="A1091" s="16">
        <f t="shared" si="48"/>
        <v>45</v>
      </c>
      <c r="B1091" s="18">
        <f t="shared" si="49"/>
        <v>45075</v>
      </c>
      <c r="C1091" s="15" t="s">
        <v>3584</v>
      </c>
      <c r="D1091" s="15">
        <f>IF(ISNA(VLOOKUP($C1091&amp;"_2",[1]roadtype_submitted!$C$2:$D$1492,2,FALSE)),0.08,VLOOKUP($C1091&amp;"_2",[1]roadtype_submitted!$C$2:$D$1492,2,FALSE))</f>
        <v>0.08</v>
      </c>
      <c r="E1091" s="15">
        <f>IF(ISNA(VLOOKUP($C1091&amp;"_4",[1]roadtype_submitted!$C$2:$D$1492,2,FALSE)),0.08,VLOOKUP($C1091&amp;"_4",[1]roadtype_submitted!$C$2:$D$1492,2,FALSE))</f>
        <v>0.08</v>
      </c>
      <c r="F1091" s="15" t="str">
        <f>IF(ISNA(VLOOKUP($C1091&amp;"_2",[1]roadtype_submitted!$C$2:$D$1492,2,FALSE)),"MOVES","Submitted")</f>
        <v>MOVES</v>
      </c>
      <c r="G1091" s="14">
        <f t="shared" si="50"/>
        <v>2</v>
      </c>
    </row>
    <row r="1092" spans="1:7" x14ac:dyDescent="0.3">
      <c r="A1092" s="16">
        <f t="shared" si="48"/>
        <v>45</v>
      </c>
      <c r="B1092" s="18">
        <f t="shared" si="49"/>
        <v>45077</v>
      </c>
      <c r="C1092" s="15" t="s">
        <v>3585</v>
      </c>
      <c r="D1092" s="15">
        <f>IF(ISNA(VLOOKUP($C1092&amp;"_2",[1]roadtype_submitted!$C$2:$D$1492,2,FALSE)),0.08,VLOOKUP($C1092&amp;"_2",[1]roadtype_submitted!$C$2:$D$1492,2,FALSE))</f>
        <v>0.08</v>
      </c>
      <c r="E1092" s="15">
        <f>IF(ISNA(VLOOKUP($C1092&amp;"_4",[1]roadtype_submitted!$C$2:$D$1492,2,FALSE)),0.08,VLOOKUP($C1092&amp;"_4",[1]roadtype_submitted!$C$2:$D$1492,2,FALSE))</f>
        <v>0.08</v>
      </c>
      <c r="F1092" s="15" t="str">
        <f>IF(ISNA(VLOOKUP($C1092&amp;"_2",[1]roadtype_submitted!$C$2:$D$1492,2,FALSE)),"MOVES","Submitted")</f>
        <v>MOVES</v>
      </c>
      <c r="G1092" s="14">
        <f t="shared" si="50"/>
        <v>2</v>
      </c>
    </row>
    <row r="1093" spans="1:7" x14ac:dyDescent="0.3">
      <c r="A1093" s="16">
        <f t="shared" si="48"/>
        <v>45</v>
      </c>
      <c r="B1093" s="18">
        <f t="shared" si="49"/>
        <v>45079</v>
      </c>
      <c r="C1093" s="15" t="s">
        <v>3586</v>
      </c>
      <c r="D1093" s="15">
        <f>IF(ISNA(VLOOKUP($C1093&amp;"_2",[1]roadtype_submitted!$C$2:$D$1492,2,FALSE)),0.08,VLOOKUP($C1093&amp;"_2",[1]roadtype_submitted!$C$2:$D$1492,2,FALSE))</f>
        <v>0.08</v>
      </c>
      <c r="E1093" s="15">
        <f>IF(ISNA(VLOOKUP($C1093&amp;"_4",[1]roadtype_submitted!$C$2:$D$1492,2,FALSE)),0.08,VLOOKUP($C1093&amp;"_4",[1]roadtype_submitted!$C$2:$D$1492,2,FALSE))</f>
        <v>0.08</v>
      </c>
      <c r="F1093" s="15" t="str">
        <f>IF(ISNA(VLOOKUP($C1093&amp;"_2",[1]roadtype_submitted!$C$2:$D$1492,2,FALSE)),"MOVES","Submitted")</f>
        <v>MOVES</v>
      </c>
      <c r="G1093" s="14">
        <f t="shared" si="50"/>
        <v>2</v>
      </c>
    </row>
    <row r="1094" spans="1:7" x14ac:dyDescent="0.3">
      <c r="A1094" s="16">
        <f t="shared" ref="A1094:A1157" si="51">TRUNC(B1094/1000,0)</f>
        <v>45</v>
      </c>
      <c r="B1094" s="18">
        <f t="shared" ref="B1094:B1157" si="52">MID(C1094,2,5)*1</f>
        <v>45081</v>
      </c>
      <c r="C1094" s="15" t="s">
        <v>3587</v>
      </c>
      <c r="D1094" s="15">
        <f>IF(ISNA(VLOOKUP($C1094&amp;"_2",[1]roadtype_submitted!$C$2:$D$1492,2,FALSE)),0.08,VLOOKUP($C1094&amp;"_2",[1]roadtype_submitted!$C$2:$D$1492,2,FALSE))</f>
        <v>0.08</v>
      </c>
      <c r="E1094" s="15">
        <f>IF(ISNA(VLOOKUP($C1094&amp;"_4",[1]roadtype_submitted!$C$2:$D$1492,2,FALSE)),0.08,VLOOKUP($C1094&amp;"_4",[1]roadtype_submitted!$C$2:$D$1492,2,FALSE))</f>
        <v>0.08</v>
      </c>
      <c r="F1094" s="15" t="str">
        <f>IF(ISNA(VLOOKUP($C1094&amp;"_2",[1]roadtype_submitted!$C$2:$D$1492,2,FALSE)),"MOVES","Submitted")</f>
        <v>MOVES</v>
      </c>
      <c r="G1094" s="14">
        <f t="shared" ref="G1094:G1157" si="53">VLOOKUP(E1094,$I$14:$J$19,2,TRUE)</f>
        <v>2</v>
      </c>
    </row>
    <row r="1095" spans="1:7" x14ac:dyDescent="0.3">
      <c r="A1095" s="16">
        <f t="shared" si="51"/>
        <v>45</v>
      </c>
      <c r="B1095" s="18">
        <f t="shared" si="52"/>
        <v>45083</v>
      </c>
      <c r="C1095" s="15" t="s">
        <v>3588</v>
      </c>
      <c r="D1095" s="15">
        <f>IF(ISNA(VLOOKUP($C1095&amp;"_2",[1]roadtype_submitted!$C$2:$D$1492,2,FALSE)),0.08,VLOOKUP($C1095&amp;"_2",[1]roadtype_submitted!$C$2:$D$1492,2,FALSE))</f>
        <v>0.08</v>
      </c>
      <c r="E1095" s="15">
        <f>IF(ISNA(VLOOKUP($C1095&amp;"_4",[1]roadtype_submitted!$C$2:$D$1492,2,FALSE)),0.08,VLOOKUP($C1095&amp;"_4",[1]roadtype_submitted!$C$2:$D$1492,2,FALSE))</f>
        <v>0.08</v>
      </c>
      <c r="F1095" s="15" t="str">
        <f>IF(ISNA(VLOOKUP($C1095&amp;"_2",[1]roadtype_submitted!$C$2:$D$1492,2,FALSE)),"MOVES","Submitted")</f>
        <v>MOVES</v>
      </c>
      <c r="G1095" s="14">
        <f t="shared" si="53"/>
        <v>2</v>
      </c>
    </row>
    <row r="1096" spans="1:7" x14ac:dyDescent="0.3">
      <c r="A1096" s="16">
        <f t="shared" si="51"/>
        <v>45</v>
      </c>
      <c r="B1096" s="18">
        <f t="shared" si="52"/>
        <v>45085</v>
      </c>
      <c r="C1096" s="15" t="s">
        <v>3589</v>
      </c>
      <c r="D1096" s="15">
        <f>IF(ISNA(VLOOKUP($C1096&amp;"_2",[1]roadtype_submitted!$C$2:$D$1492,2,FALSE)),0.08,VLOOKUP($C1096&amp;"_2",[1]roadtype_submitted!$C$2:$D$1492,2,FALSE))</f>
        <v>0.08</v>
      </c>
      <c r="E1096" s="15">
        <f>IF(ISNA(VLOOKUP($C1096&amp;"_4",[1]roadtype_submitted!$C$2:$D$1492,2,FALSE)),0.08,VLOOKUP($C1096&amp;"_4",[1]roadtype_submitted!$C$2:$D$1492,2,FALSE))</f>
        <v>0.08</v>
      </c>
      <c r="F1096" s="15" t="str">
        <f>IF(ISNA(VLOOKUP($C1096&amp;"_2",[1]roadtype_submitted!$C$2:$D$1492,2,FALSE)),"MOVES","Submitted")</f>
        <v>MOVES</v>
      </c>
      <c r="G1096" s="14">
        <f t="shared" si="53"/>
        <v>2</v>
      </c>
    </row>
    <row r="1097" spans="1:7" x14ac:dyDescent="0.3">
      <c r="A1097" s="16">
        <f t="shared" si="51"/>
        <v>45</v>
      </c>
      <c r="B1097" s="18">
        <f t="shared" si="52"/>
        <v>45087</v>
      </c>
      <c r="C1097" s="15" t="s">
        <v>3590</v>
      </c>
      <c r="D1097" s="15">
        <f>IF(ISNA(VLOOKUP($C1097&amp;"_2",[1]roadtype_submitted!$C$2:$D$1492,2,FALSE)),0.08,VLOOKUP($C1097&amp;"_2",[1]roadtype_submitted!$C$2:$D$1492,2,FALSE))</f>
        <v>0.08</v>
      </c>
      <c r="E1097" s="15">
        <f>IF(ISNA(VLOOKUP($C1097&amp;"_4",[1]roadtype_submitted!$C$2:$D$1492,2,FALSE)),0.08,VLOOKUP($C1097&amp;"_4",[1]roadtype_submitted!$C$2:$D$1492,2,FALSE))</f>
        <v>0.08</v>
      </c>
      <c r="F1097" s="15" t="str">
        <f>IF(ISNA(VLOOKUP($C1097&amp;"_2",[1]roadtype_submitted!$C$2:$D$1492,2,FALSE)),"MOVES","Submitted")</f>
        <v>MOVES</v>
      </c>
      <c r="G1097" s="14">
        <f t="shared" si="53"/>
        <v>2</v>
      </c>
    </row>
    <row r="1098" spans="1:7" x14ac:dyDescent="0.3">
      <c r="A1098" s="16">
        <f t="shared" si="51"/>
        <v>45</v>
      </c>
      <c r="B1098" s="18">
        <f t="shared" si="52"/>
        <v>45089</v>
      </c>
      <c r="C1098" s="15" t="s">
        <v>3591</v>
      </c>
      <c r="D1098" s="15">
        <f>IF(ISNA(VLOOKUP($C1098&amp;"_2",[1]roadtype_submitted!$C$2:$D$1492,2,FALSE)),0.08,VLOOKUP($C1098&amp;"_2",[1]roadtype_submitted!$C$2:$D$1492,2,FALSE))</f>
        <v>0.08</v>
      </c>
      <c r="E1098" s="15">
        <f>IF(ISNA(VLOOKUP($C1098&amp;"_4",[1]roadtype_submitted!$C$2:$D$1492,2,FALSE)),0.08,VLOOKUP($C1098&amp;"_4",[1]roadtype_submitted!$C$2:$D$1492,2,FALSE))</f>
        <v>0.08</v>
      </c>
      <c r="F1098" s="15" t="str">
        <f>IF(ISNA(VLOOKUP($C1098&amp;"_2",[1]roadtype_submitted!$C$2:$D$1492,2,FALSE)),"MOVES","Submitted")</f>
        <v>MOVES</v>
      </c>
      <c r="G1098" s="14">
        <f t="shared" si="53"/>
        <v>2</v>
      </c>
    </row>
    <row r="1099" spans="1:7" x14ac:dyDescent="0.3">
      <c r="A1099" s="16">
        <f t="shared" si="51"/>
        <v>45</v>
      </c>
      <c r="B1099" s="18">
        <f t="shared" si="52"/>
        <v>45091</v>
      </c>
      <c r="C1099" s="15" t="s">
        <v>3592</v>
      </c>
      <c r="D1099" s="15">
        <f>IF(ISNA(VLOOKUP($C1099&amp;"_2",[1]roadtype_submitted!$C$2:$D$1492,2,FALSE)),0.08,VLOOKUP($C1099&amp;"_2",[1]roadtype_submitted!$C$2:$D$1492,2,FALSE))</f>
        <v>0.08</v>
      </c>
      <c r="E1099" s="15">
        <f>IF(ISNA(VLOOKUP($C1099&amp;"_4",[1]roadtype_submitted!$C$2:$D$1492,2,FALSE)),0.08,VLOOKUP($C1099&amp;"_4",[1]roadtype_submitted!$C$2:$D$1492,2,FALSE))</f>
        <v>0.08</v>
      </c>
      <c r="F1099" s="15" t="str">
        <f>IF(ISNA(VLOOKUP($C1099&amp;"_2",[1]roadtype_submitted!$C$2:$D$1492,2,FALSE)),"MOVES","Submitted")</f>
        <v>MOVES</v>
      </c>
      <c r="G1099" s="14">
        <f t="shared" si="53"/>
        <v>2</v>
      </c>
    </row>
    <row r="1100" spans="1:7" x14ac:dyDescent="0.3">
      <c r="A1100" s="16">
        <f t="shared" si="51"/>
        <v>47</v>
      </c>
      <c r="B1100" s="18">
        <f t="shared" si="52"/>
        <v>47037</v>
      </c>
      <c r="C1100" s="15" t="s">
        <v>3593</v>
      </c>
      <c r="D1100" s="15">
        <f>IF(ISNA(VLOOKUP($C1100&amp;"_2",[1]roadtype_submitted!$C$2:$D$1492,2,FALSE)),0.08,VLOOKUP($C1100&amp;"_2",[1]roadtype_submitted!$C$2:$D$1492,2,FALSE))</f>
        <v>0.08</v>
      </c>
      <c r="E1100" s="15">
        <f>IF(ISNA(VLOOKUP($C1100&amp;"_4",[1]roadtype_submitted!$C$2:$D$1492,2,FALSE)),0.08,VLOOKUP($C1100&amp;"_4",[1]roadtype_submitted!$C$2:$D$1492,2,FALSE))</f>
        <v>0.08</v>
      </c>
      <c r="F1100" s="15" t="str">
        <f>IF(ISNA(VLOOKUP($C1100&amp;"_2",[1]roadtype_submitted!$C$2:$D$1492,2,FALSE)),"MOVES","Submitted")</f>
        <v>MOVES</v>
      </c>
      <c r="G1100" s="14">
        <f t="shared" si="53"/>
        <v>2</v>
      </c>
    </row>
    <row r="1101" spans="1:7" x14ac:dyDescent="0.3">
      <c r="A1101" s="16">
        <f t="shared" si="51"/>
        <v>47</v>
      </c>
      <c r="B1101" s="18">
        <f t="shared" si="52"/>
        <v>47093</v>
      </c>
      <c r="C1101" s="15" t="s">
        <v>3594</v>
      </c>
      <c r="D1101" s="15">
        <f>IF(ISNA(VLOOKUP($C1101&amp;"_2",[1]roadtype_submitted!$C$2:$D$1492,2,FALSE)),0.08,VLOOKUP($C1101&amp;"_2",[1]roadtype_submitted!$C$2:$D$1492,2,FALSE))</f>
        <v>2.03997E-2</v>
      </c>
      <c r="E1101" s="15">
        <f>IF(ISNA(VLOOKUP($C1101&amp;"_4",[1]roadtype_submitted!$C$2:$D$1492,2,FALSE)),0.08,VLOOKUP($C1101&amp;"_4",[1]roadtype_submitted!$C$2:$D$1492,2,FALSE))</f>
        <v>0.123418</v>
      </c>
      <c r="F1101" s="15" t="str">
        <f>IF(ISNA(VLOOKUP($C1101&amp;"_2",[1]roadtype_submitted!$C$2:$D$1492,2,FALSE)),"MOVES","Submitted")</f>
        <v>Submitted</v>
      </c>
      <c r="G1101" s="14">
        <f t="shared" si="53"/>
        <v>3</v>
      </c>
    </row>
    <row r="1102" spans="1:7" x14ac:dyDescent="0.3">
      <c r="A1102" s="16">
        <f t="shared" si="51"/>
        <v>48</v>
      </c>
      <c r="B1102" s="18">
        <f t="shared" si="52"/>
        <v>48001</v>
      </c>
      <c r="C1102" s="15" t="s">
        <v>3595</v>
      </c>
      <c r="D1102" s="15">
        <f>IF(ISNA(VLOOKUP($C1102&amp;"_2",[1]roadtype_submitted!$C$2:$D$1492,2,FALSE)),0.08,VLOOKUP($C1102&amp;"_2",[1]roadtype_submitted!$C$2:$D$1492,2,FALSE))</f>
        <v>0.08</v>
      </c>
      <c r="E1102" s="15">
        <f>IF(ISNA(VLOOKUP($C1102&amp;"_4",[1]roadtype_submitted!$C$2:$D$1492,2,FALSE)),0.08,VLOOKUP($C1102&amp;"_4",[1]roadtype_submitted!$C$2:$D$1492,2,FALSE))</f>
        <v>0.08</v>
      </c>
      <c r="F1102" s="15" t="str">
        <f>IF(ISNA(VLOOKUP($C1102&amp;"_2",[1]roadtype_submitted!$C$2:$D$1492,2,FALSE)),"MOVES","Submitted")</f>
        <v>MOVES</v>
      </c>
      <c r="G1102" s="14">
        <f t="shared" si="53"/>
        <v>2</v>
      </c>
    </row>
    <row r="1103" spans="1:7" x14ac:dyDescent="0.3">
      <c r="A1103" s="16">
        <f t="shared" si="51"/>
        <v>48</v>
      </c>
      <c r="B1103" s="18">
        <f t="shared" si="52"/>
        <v>48003</v>
      </c>
      <c r="C1103" s="15" t="s">
        <v>3596</v>
      </c>
      <c r="D1103" s="15">
        <f>IF(ISNA(VLOOKUP($C1103&amp;"_2",[1]roadtype_submitted!$C$2:$D$1492,2,FALSE)),0.08,VLOOKUP($C1103&amp;"_2",[1]roadtype_submitted!$C$2:$D$1492,2,FALSE))</f>
        <v>0.08</v>
      </c>
      <c r="E1103" s="15">
        <f>IF(ISNA(VLOOKUP($C1103&amp;"_4",[1]roadtype_submitted!$C$2:$D$1492,2,FALSE)),0.08,VLOOKUP($C1103&amp;"_4",[1]roadtype_submitted!$C$2:$D$1492,2,FALSE))</f>
        <v>0.08</v>
      </c>
      <c r="F1103" s="15" t="str">
        <f>IF(ISNA(VLOOKUP($C1103&amp;"_2",[1]roadtype_submitted!$C$2:$D$1492,2,FALSE)),"MOVES","Submitted")</f>
        <v>MOVES</v>
      </c>
      <c r="G1103" s="14">
        <f t="shared" si="53"/>
        <v>2</v>
      </c>
    </row>
    <row r="1104" spans="1:7" x14ac:dyDescent="0.3">
      <c r="A1104" s="16">
        <f t="shared" si="51"/>
        <v>48</v>
      </c>
      <c r="B1104" s="18">
        <f t="shared" si="52"/>
        <v>48005</v>
      </c>
      <c r="C1104" s="15" t="s">
        <v>3597</v>
      </c>
      <c r="D1104" s="15">
        <f>IF(ISNA(VLOOKUP($C1104&amp;"_2",[1]roadtype_submitted!$C$2:$D$1492,2,FALSE)),0.08,VLOOKUP($C1104&amp;"_2",[1]roadtype_submitted!$C$2:$D$1492,2,FALSE))</f>
        <v>0.08</v>
      </c>
      <c r="E1104" s="15">
        <f>IF(ISNA(VLOOKUP($C1104&amp;"_4",[1]roadtype_submitted!$C$2:$D$1492,2,FALSE)),0.08,VLOOKUP($C1104&amp;"_4",[1]roadtype_submitted!$C$2:$D$1492,2,FALSE))</f>
        <v>0.08</v>
      </c>
      <c r="F1104" s="15" t="str">
        <f>IF(ISNA(VLOOKUP($C1104&amp;"_2",[1]roadtype_submitted!$C$2:$D$1492,2,FALSE)),"MOVES","Submitted")</f>
        <v>MOVES</v>
      </c>
      <c r="G1104" s="14">
        <f t="shared" si="53"/>
        <v>2</v>
      </c>
    </row>
    <row r="1105" spans="1:7" x14ac:dyDescent="0.3">
      <c r="A1105" s="16">
        <f t="shared" si="51"/>
        <v>48</v>
      </c>
      <c r="B1105" s="18">
        <f t="shared" si="52"/>
        <v>48007</v>
      </c>
      <c r="C1105" s="15" t="s">
        <v>3598</v>
      </c>
      <c r="D1105" s="15">
        <f>IF(ISNA(VLOOKUP($C1105&amp;"_2",[1]roadtype_submitted!$C$2:$D$1492,2,FALSE)),0.08,VLOOKUP($C1105&amp;"_2",[1]roadtype_submitted!$C$2:$D$1492,2,FALSE))</f>
        <v>0.08</v>
      </c>
      <c r="E1105" s="15">
        <f>IF(ISNA(VLOOKUP($C1105&amp;"_4",[1]roadtype_submitted!$C$2:$D$1492,2,FALSE)),0.08,VLOOKUP($C1105&amp;"_4",[1]roadtype_submitted!$C$2:$D$1492,2,FALSE))</f>
        <v>0.08</v>
      </c>
      <c r="F1105" s="15" t="str">
        <f>IF(ISNA(VLOOKUP($C1105&amp;"_2",[1]roadtype_submitted!$C$2:$D$1492,2,FALSE)),"MOVES","Submitted")</f>
        <v>MOVES</v>
      </c>
      <c r="G1105" s="14">
        <f t="shared" si="53"/>
        <v>2</v>
      </c>
    </row>
    <row r="1106" spans="1:7" x14ac:dyDescent="0.3">
      <c r="A1106" s="16">
        <f t="shared" si="51"/>
        <v>48</v>
      </c>
      <c r="B1106" s="18">
        <f t="shared" si="52"/>
        <v>48009</v>
      </c>
      <c r="C1106" s="15" t="s">
        <v>3599</v>
      </c>
      <c r="D1106" s="15">
        <f>IF(ISNA(VLOOKUP($C1106&amp;"_2",[1]roadtype_submitted!$C$2:$D$1492,2,FALSE)),0.08,VLOOKUP($C1106&amp;"_2",[1]roadtype_submitted!$C$2:$D$1492,2,FALSE))</f>
        <v>0.08</v>
      </c>
      <c r="E1106" s="15">
        <f>IF(ISNA(VLOOKUP($C1106&amp;"_4",[1]roadtype_submitted!$C$2:$D$1492,2,FALSE)),0.08,VLOOKUP($C1106&amp;"_4",[1]roadtype_submitted!$C$2:$D$1492,2,FALSE))</f>
        <v>0.08</v>
      </c>
      <c r="F1106" s="15" t="str">
        <f>IF(ISNA(VLOOKUP($C1106&amp;"_2",[1]roadtype_submitted!$C$2:$D$1492,2,FALSE)),"MOVES","Submitted")</f>
        <v>MOVES</v>
      </c>
      <c r="G1106" s="14">
        <f t="shared" si="53"/>
        <v>2</v>
      </c>
    </row>
    <row r="1107" spans="1:7" x14ac:dyDescent="0.3">
      <c r="A1107" s="16">
        <f t="shared" si="51"/>
        <v>48</v>
      </c>
      <c r="B1107" s="18">
        <f t="shared" si="52"/>
        <v>48011</v>
      </c>
      <c r="C1107" s="15" t="s">
        <v>3600</v>
      </c>
      <c r="D1107" s="15">
        <f>IF(ISNA(VLOOKUP($C1107&amp;"_2",[1]roadtype_submitted!$C$2:$D$1492,2,FALSE)),0.08,VLOOKUP($C1107&amp;"_2",[1]roadtype_submitted!$C$2:$D$1492,2,FALSE))</f>
        <v>0.08</v>
      </c>
      <c r="E1107" s="15">
        <f>IF(ISNA(VLOOKUP($C1107&amp;"_4",[1]roadtype_submitted!$C$2:$D$1492,2,FALSE)),0.08,VLOOKUP($C1107&amp;"_4",[1]roadtype_submitted!$C$2:$D$1492,2,FALSE))</f>
        <v>0.08</v>
      </c>
      <c r="F1107" s="15" t="str">
        <f>IF(ISNA(VLOOKUP($C1107&amp;"_2",[1]roadtype_submitted!$C$2:$D$1492,2,FALSE)),"MOVES","Submitted")</f>
        <v>MOVES</v>
      </c>
      <c r="G1107" s="14">
        <f t="shared" si="53"/>
        <v>2</v>
      </c>
    </row>
    <row r="1108" spans="1:7" x14ac:dyDescent="0.3">
      <c r="A1108" s="16">
        <f t="shared" si="51"/>
        <v>48</v>
      </c>
      <c r="B1108" s="18">
        <f t="shared" si="52"/>
        <v>48013</v>
      </c>
      <c r="C1108" s="15" t="s">
        <v>3601</v>
      </c>
      <c r="D1108" s="15">
        <f>IF(ISNA(VLOOKUP($C1108&amp;"_2",[1]roadtype_submitted!$C$2:$D$1492,2,FALSE)),0.08,VLOOKUP($C1108&amp;"_2",[1]roadtype_submitted!$C$2:$D$1492,2,FALSE))</f>
        <v>0.08</v>
      </c>
      <c r="E1108" s="15">
        <f>IF(ISNA(VLOOKUP($C1108&amp;"_4",[1]roadtype_submitted!$C$2:$D$1492,2,FALSE)),0.08,VLOOKUP($C1108&amp;"_4",[1]roadtype_submitted!$C$2:$D$1492,2,FALSE))</f>
        <v>0.08</v>
      </c>
      <c r="F1108" s="15" t="str">
        <f>IF(ISNA(VLOOKUP($C1108&amp;"_2",[1]roadtype_submitted!$C$2:$D$1492,2,FALSE)),"MOVES","Submitted")</f>
        <v>MOVES</v>
      </c>
      <c r="G1108" s="14">
        <f t="shared" si="53"/>
        <v>2</v>
      </c>
    </row>
    <row r="1109" spans="1:7" x14ac:dyDescent="0.3">
      <c r="A1109" s="16">
        <f t="shared" si="51"/>
        <v>48</v>
      </c>
      <c r="B1109" s="18">
        <f t="shared" si="52"/>
        <v>48015</v>
      </c>
      <c r="C1109" s="15" t="s">
        <v>3602</v>
      </c>
      <c r="D1109" s="15">
        <f>IF(ISNA(VLOOKUP($C1109&amp;"_2",[1]roadtype_submitted!$C$2:$D$1492,2,FALSE)),0.08,VLOOKUP($C1109&amp;"_2",[1]roadtype_submitted!$C$2:$D$1492,2,FALSE))</f>
        <v>0.08</v>
      </c>
      <c r="E1109" s="15">
        <f>IF(ISNA(VLOOKUP($C1109&amp;"_4",[1]roadtype_submitted!$C$2:$D$1492,2,FALSE)),0.08,VLOOKUP($C1109&amp;"_4",[1]roadtype_submitted!$C$2:$D$1492,2,FALSE))</f>
        <v>0.08</v>
      </c>
      <c r="F1109" s="15" t="str">
        <f>IF(ISNA(VLOOKUP($C1109&amp;"_2",[1]roadtype_submitted!$C$2:$D$1492,2,FALSE)),"MOVES","Submitted")</f>
        <v>MOVES</v>
      </c>
      <c r="G1109" s="14">
        <f t="shared" si="53"/>
        <v>2</v>
      </c>
    </row>
    <row r="1110" spans="1:7" x14ac:dyDescent="0.3">
      <c r="A1110" s="16">
        <f t="shared" si="51"/>
        <v>48</v>
      </c>
      <c r="B1110" s="18">
        <f t="shared" si="52"/>
        <v>48017</v>
      </c>
      <c r="C1110" s="15" t="s">
        <v>3603</v>
      </c>
      <c r="D1110" s="15">
        <f>IF(ISNA(VLOOKUP($C1110&amp;"_2",[1]roadtype_submitted!$C$2:$D$1492,2,FALSE)),0.08,VLOOKUP($C1110&amp;"_2",[1]roadtype_submitted!$C$2:$D$1492,2,FALSE))</f>
        <v>0.08</v>
      </c>
      <c r="E1110" s="15">
        <f>IF(ISNA(VLOOKUP($C1110&amp;"_4",[1]roadtype_submitted!$C$2:$D$1492,2,FALSE)),0.08,VLOOKUP($C1110&amp;"_4",[1]roadtype_submitted!$C$2:$D$1492,2,FALSE))</f>
        <v>0.08</v>
      </c>
      <c r="F1110" s="15" t="str">
        <f>IF(ISNA(VLOOKUP($C1110&amp;"_2",[1]roadtype_submitted!$C$2:$D$1492,2,FALSE)),"MOVES","Submitted")</f>
        <v>MOVES</v>
      </c>
      <c r="G1110" s="14">
        <f t="shared" si="53"/>
        <v>2</v>
      </c>
    </row>
    <row r="1111" spans="1:7" x14ac:dyDescent="0.3">
      <c r="A1111" s="16">
        <f t="shared" si="51"/>
        <v>48</v>
      </c>
      <c r="B1111" s="18">
        <f t="shared" si="52"/>
        <v>48019</v>
      </c>
      <c r="C1111" s="15" t="s">
        <v>3604</v>
      </c>
      <c r="D1111" s="15">
        <f>IF(ISNA(VLOOKUP($C1111&amp;"_2",[1]roadtype_submitted!$C$2:$D$1492,2,FALSE)),0.08,VLOOKUP($C1111&amp;"_2",[1]roadtype_submitted!$C$2:$D$1492,2,FALSE))</f>
        <v>0.08</v>
      </c>
      <c r="E1111" s="15">
        <f>IF(ISNA(VLOOKUP($C1111&amp;"_4",[1]roadtype_submitted!$C$2:$D$1492,2,FALSE)),0.08,VLOOKUP($C1111&amp;"_4",[1]roadtype_submitted!$C$2:$D$1492,2,FALSE))</f>
        <v>0.08</v>
      </c>
      <c r="F1111" s="15" t="str">
        <f>IF(ISNA(VLOOKUP($C1111&amp;"_2",[1]roadtype_submitted!$C$2:$D$1492,2,FALSE)),"MOVES","Submitted")</f>
        <v>MOVES</v>
      </c>
      <c r="G1111" s="14">
        <f t="shared" si="53"/>
        <v>2</v>
      </c>
    </row>
    <row r="1112" spans="1:7" x14ac:dyDescent="0.3">
      <c r="A1112" s="16">
        <f t="shared" si="51"/>
        <v>48</v>
      </c>
      <c r="B1112" s="18">
        <f t="shared" si="52"/>
        <v>48021</v>
      </c>
      <c r="C1112" s="15" t="s">
        <v>3605</v>
      </c>
      <c r="D1112" s="15">
        <f>IF(ISNA(VLOOKUP($C1112&amp;"_2",[1]roadtype_submitted!$C$2:$D$1492,2,FALSE)),0.08,VLOOKUP($C1112&amp;"_2",[1]roadtype_submitted!$C$2:$D$1492,2,FALSE))</f>
        <v>0.08</v>
      </c>
      <c r="E1112" s="15">
        <f>IF(ISNA(VLOOKUP($C1112&amp;"_4",[1]roadtype_submitted!$C$2:$D$1492,2,FALSE)),0.08,VLOOKUP($C1112&amp;"_4",[1]roadtype_submitted!$C$2:$D$1492,2,FALSE))</f>
        <v>0.08</v>
      </c>
      <c r="F1112" s="15" t="str">
        <f>IF(ISNA(VLOOKUP($C1112&amp;"_2",[1]roadtype_submitted!$C$2:$D$1492,2,FALSE)),"MOVES","Submitted")</f>
        <v>MOVES</v>
      </c>
      <c r="G1112" s="14">
        <f t="shared" si="53"/>
        <v>2</v>
      </c>
    </row>
    <row r="1113" spans="1:7" x14ac:dyDescent="0.3">
      <c r="A1113" s="16">
        <f t="shared" si="51"/>
        <v>48</v>
      </c>
      <c r="B1113" s="18">
        <f t="shared" si="52"/>
        <v>48023</v>
      </c>
      <c r="C1113" s="15" t="s">
        <v>3606</v>
      </c>
      <c r="D1113" s="15">
        <f>IF(ISNA(VLOOKUP($C1113&amp;"_2",[1]roadtype_submitted!$C$2:$D$1492,2,FALSE)),0.08,VLOOKUP($C1113&amp;"_2",[1]roadtype_submitted!$C$2:$D$1492,2,FALSE))</f>
        <v>0.08</v>
      </c>
      <c r="E1113" s="15">
        <f>IF(ISNA(VLOOKUP($C1113&amp;"_4",[1]roadtype_submitted!$C$2:$D$1492,2,FALSE)),0.08,VLOOKUP($C1113&amp;"_4",[1]roadtype_submitted!$C$2:$D$1492,2,FALSE))</f>
        <v>0.08</v>
      </c>
      <c r="F1113" s="15" t="str">
        <f>IF(ISNA(VLOOKUP($C1113&amp;"_2",[1]roadtype_submitted!$C$2:$D$1492,2,FALSE)),"MOVES","Submitted")</f>
        <v>MOVES</v>
      </c>
      <c r="G1113" s="14">
        <f t="shared" si="53"/>
        <v>2</v>
      </c>
    </row>
    <row r="1114" spans="1:7" x14ac:dyDescent="0.3">
      <c r="A1114" s="16">
        <f t="shared" si="51"/>
        <v>48</v>
      </c>
      <c r="B1114" s="18">
        <f t="shared" si="52"/>
        <v>48025</v>
      </c>
      <c r="C1114" s="15" t="s">
        <v>3607</v>
      </c>
      <c r="D1114" s="15">
        <f>IF(ISNA(VLOOKUP($C1114&amp;"_2",[1]roadtype_submitted!$C$2:$D$1492,2,FALSE)),0.08,VLOOKUP($C1114&amp;"_2",[1]roadtype_submitted!$C$2:$D$1492,2,FALSE))</f>
        <v>0.08</v>
      </c>
      <c r="E1114" s="15">
        <f>IF(ISNA(VLOOKUP($C1114&amp;"_4",[1]roadtype_submitted!$C$2:$D$1492,2,FALSE)),0.08,VLOOKUP($C1114&amp;"_4",[1]roadtype_submitted!$C$2:$D$1492,2,FALSE))</f>
        <v>0.08</v>
      </c>
      <c r="F1114" s="15" t="str">
        <f>IF(ISNA(VLOOKUP($C1114&amp;"_2",[1]roadtype_submitted!$C$2:$D$1492,2,FALSE)),"MOVES","Submitted")</f>
        <v>MOVES</v>
      </c>
      <c r="G1114" s="14">
        <f t="shared" si="53"/>
        <v>2</v>
      </c>
    </row>
    <row r="1115" spans="1:7" x14ac:dyDescent="0.3">
      <c r="A1115" s="16">
        <f t="shared" si="51"/>
        <v>48</v>
      </c>
      <c r="B1115" s="18">
        <f t="shared" si="52"/>
        <v>48027</v>
      </c>
      <c r="C1115" s="15" t="s">
        <v>3608</v>
      </c>
      <c r="D1115" s="15">
        <f>IF(ISNA(VLOOKUP($C1115&amp;"_2",[1]roadtype_submitted!$C$2:$D$1492,2,FALSE)),0.08,VLOOKUP($C1115&amp;"_2",[1]roadtype_submitted!$C$2:$D$1492,2,FALSE))</f>
        <v>0.08</v>
      </c>
      <c r="E1115" s="15">
        <f>IF(ISNA(VLOOKUP($C1115&amp;"_4",[1]roadtype_submitted!$C$2:$D$1492,2,FALSE)),0.08,VLOOKUP($C1115&amp;"_4",[1]roadtype_submitted!$C$2:$D$1492,2,FALSE))</f>
        <v>0.08</v>
      </c>
      <c r="F1115" s="15" t="str">
        <f>IF(ISNA(VLOOKUP($C1115&amp;"_2",[1]roadtype_submitted!$C$2:$D$1492,2,FALSE)),"MOVES","Submitted")</f>
        <v>MOVES</v>
      </c>
      <c r="G1115" s="14">
        <f t="shared" si="53"/>
        <v>2</v>
      </c>
    </row>
    <row r="1116" spans="1:7" x14ac:dyDescent="0.3">
      <c r="A1116" s="16">
        <f t="shared" si="51"/>
        <v>48</v>
      </c>
      <c r="B1116" s="18">
        <f t="shared" si="52"/>
        <v>48029</v>
      </c>
      <c r="C1116" s="15" t="s">
        <v>3609</v>
      </c>
      <c r="D1116" s="15">
        <f>IF(ISNA(VLOOKUP($C1116&amp;"_2",[1]roadtype_submitted!$C$2:$D$1492,2,FALSE)),0.08,VLOOKUP($C1116&amp;"_2",[1]roadtype_submitted!$C$2:$D$1492,2,FALSE))</f>
        <v>0.08</v>
      </c>
      <c r="E1116" s="15">
        <f>IF(ISNA(VLOOKUP($C1116&amp;"_4",[1]roadtype_submitted!$C$2:$D$1492,2,FALSE)),0.08,VLOOKUP($C1116&amp;"_4",[1]roadtype_submitted!$C$2:$D$1492,2,FALSE))</f>
        <v>0.08</v>
      </c>
      <c r="F1116" s="15" t="str">
        <f>IF(ISNA(VLOOKUP($C1116&amp;"_2",[1]roadtype_submitted!$C$2:$D$1492,2,FALSE)),"MOVES","Submitted")</f>
        <v>MOVES</v>
      </c>
      <c r="G1116" s="14">
        <f t="shared" si="53"/>
        <v>2</v>
      </c>
    </row>
    <row r="1117" spans="1:7" x14ac:dyDescent="0.3">
      <c r="A1117" s="16">
        <f t="shared" si="51"/>
        <v>48</v>
      </c>
      <c r="B1117" s="18">
        <f t="shared" si="52"/>
        <v>48031</v>
      </c>
      <c r="C1117" s="15" t="s">
        <v>3610</v>
      </c>
      <c r="D1117" s="15">
        <f>IF(ISNA(VLOOKUP($C1117&amp;"_2",[1]roadtype_submitted!$C$2:$D$1492,2,FALSE)),0.08,VLOOKUP($C1117&amp;"_2",[1]roadtype_submitted!$C$2:$D$1492,2,FALSE))</f>
        <v>0.08</v>
      </c>
      <c r="E1117" s="15">
        <f>IF(ISNA(VLOOKUP($C1117&amp;"_4",[1]roadtype_submitted!$C$2:$D$1492,2,FALSE)),0.08,VLOOKUP($C1117&amp;"_4",[1]roadtype_submitted!$C$2:$D$1492,2,FALSE))</f>
        <v>0.08</v>
      </c>
      <c r="F1117" s="15" t="str">
        <f>IF(ISNA(VLOOKUP($C1117&amp;"_2",[1]roadtype_submitted!$C$2:$D$1492,2,FALSE)),"MOVES","Submitted")</f>
        <v>MOVES</v>
      </c>
      <c r="G1117" s="14">
        <f t="shared" si="53"/>
        <v>2</v>
      </c>
    </row>
    <row r="1118" spans="1:7" x14ac:dyDescent="0.3">
      <c r="A1118" s="16">
        <f t="shared" si="51"/>
        <v>48</v>
      </c>
      <c r="B1118" s="18">
        <f t="shared" si="52"/>
        <v>48033</v>
      </c>
      <c r="C1118" s="15" t="s">
        <v>3611</v>
      </c>
      <c r="D1118" s="15">
        <f>IF(ISNA(VLOOKUP($C1118&amp;"_2",[1]roadtype_submitted!$C$2:$D$1492,2,FALSE)),0.08,VLOOKUP($C1118&amp;"_2",[1]roadtype_submitted!$C$2:$D$1492,2,FALSE))</f>
        <v>0.08</v>
      </c>
      <c r="E1118" s="15">
        <f>IF(ISNA(VLOOKUP($C1118&amp;"_4",[1]roadtype_submitted!$C$2:$D$1492,2,FALSE)),0.08,VLOOKUP($C1118&amp;"_4",[1]roadtype_submitted!$C$2:$D$1492,2,FALSE))</f>
        <v>0.08</v>
      </c>
      <c r="F1118" s="15" t="str">
        <f>IF(ISNA(VLOOKUP($C1118&amp;"_2",[1]roadtype_submitted!$C$2:$D$1492,2,FALSE)),"MOVES","Submitted")</f>
        <v>MOVES</v>
      </c>
      <c r="G1118" s="14">
        <f t="shared" si="53"/>
        <v>2</v>
      </c>
    </row>
    <row r="1119" spans="1:7" x14ac:dyDescent="0.3">
      <c r="A1119" s="16">
        <f t="shared" si="51"/>
        <v>48</v>
      </c>
      <c r="B1119" s="18">
        <f t="shared" si="52"/>
        <v>48035</v>
      </c>
      <c r="C1119" s="15" t="s">
        <v>3612</v>
      </c>
      <c r="D1119" s="15">
        <f>IF(ISNA(VLOOKUP($C1119&amp;"_2",[1]roadtype_submitted!$C$2:$D$1492,2,FALSE)),0.08,VLOOKUP($C1119&amp;"_2",[1]roadtype_submitted!$C$2:$D$1492,2,FALSE))</f>
        <v>0.08</v>
      </c>
      <c r="E1119" s="15">
        <f>IF(ISNA(VLOOKUP($C1119&amp;"_4",[1]roadtype_submitted!$C$2:$D$1492,2,FALSE)),0.08,VLOOKUP($C1119&amp;"_4",[1]roadtype_submitted!$C$2:$D$1492,2,FALSE))</f>
        <v>0.08</v>
      </c>
      <c r="F1119" s="15" t="str">
        <f>IF(ISNA(VLOOKUP($C1119&amp;"_2",[1]roadtype_submitted!$C$2:$D$1492,2,FALSE)),"MOVES","Submitted")</f>
        <v>MOVES</v>
      </c>
      <c r="G1119" s="14">
        <f t="shared" si="53"/>
        <v>2</v>
      </c>
    </row>
    <row r="1120" spans="1:7" x14ac:dyDescent="0.3">
      <c r="A1120" s="16">
        <f t="shared" si="51"/>
        <v>48</v>
      </c>
      <c r="B1120" s="18">
        <f t="shared" si="52"/>
        <v>48037</v>
      </c>
      <c r="C1120" s="15" t="s">
        <v>3613</v>
      </c>
      <c r="D1120" s="15">
        <f>IF(ISNA(VLOOKUP($C1120&amp;"_2",[1]roadtype_submitted!$C$2:$D$1492,2,FALSE)),0.08,VLOOKUP($C1120&amp;"_2",[1]roadtype_submitted!$C$2:$D$1492,2,FALSE))</f>
        <v>0.08</v>
      </c>
      <c r="E1120" s="15">
        <f>IF(ISNA(VLOOKUP($C1120&amp;"_4",[1]roadtype_submitted!$C$2:$D$1492,2,FALSE)),0.08,VLOOKUP($C1120&amp;"_4",[1]roadtype_submitted!$C$2:$D$1492,2,FALSE))</f>
        <v>0.08</v>
      </c>
      <c r="F1120" s="15" t="str">
        <f>IF(ISNA(VLOOKUP($C1120&amp;"_2",[1]roadtype_submitted!$C$2:$D$1492,2,FALSE)),"MOVES","Submitted")</f>
        <v>MOVES</v>
      </c>
      <c r="G1120" s="14">
        <f t="shared" si="53"/>
        <v>2</v>
      </c>
    </row>
    <row r="1121" spans="1:7" x14ac:dyDescent="0.3">
      <c r="A1121" s="16">
        <f t="shared" si="51"/>
        <v>48</v>
      </c>
      <c r="B1121" s="18">
        <f t="shared" si="52"/>
        <v>48039</v>
      </c>
      <c r="C1121" s="15" t="s">
        <v>3614</v>
      </c>
      <c r="D1121" s="15">
        <f>IF(ISNA(VLOOKUP($C1121&amp;"_2",[1]roadtype_submitted!$C$2:$D$1492,2,FALSE)),0.08,VLOOKUP($C1121&amp;"_2",[1]roadtype_submitted!$C$2:$D$1492,2,FALSE))</f>
        <v>0.08</v>
      </c>
      <c r="E1121" s="15">
        <f>IF(ISNA(VLOOKUP($C1121&amp;"_4",[1]roadtype_submitted!$C$2:$D$1492,2,FALSE)),0.08,VLOOKUP($C1121&amp;"_4",[1]roadtype_submitted!$C$2:$D$1492,2,FALSE))</f>
        <v>0.08</v>
      </c>
      <c r="F1121" s="15" t="str">
        <f>IF(ISNA(VLOOKUP($C1121&amp;"_2",[1]roadtype_submitted!$C$2:$D$1492,2,FALSE)),"MOVES","Submitted")</f>
        <v>MOVES</v>
      </c>
      <c r="G1121" s="14">
        <f t="shared" si="53"/>
        <v>2</v>
      </c>
    </row>
    <row r="1122" spans="1:7" x14ac:dyDescent="0.3">
      <c r="A1122" s="16">
        <f t="shared" si="51"/>
        <v>48</v>
      </c>
      <c r="B1122" s="18">
        <f t="shared" si="52"/>
        <v>48041</v>
      </c>
      <c r="C1122" s="15" t="s">
        <v>3615</v>
      </c>
      <c r="D1122" s="15">
        <f>IF(ISNA(VLOOKUP($C1122&amp;"_2",[1]roadtype_submitted!$C$2:$D$1492,2,FALSE)),0.08,VLOOKUP($C1122&amp;"_2",[1]roadtype_submitted!$C$2:$D$1492,2,FALSE))</f>
        <v>0.08</v>
      </c>
      <c r="E1122" s="15">
        <f>IF(ISNA(VLOOKUP($C1122&amp;"_4",[1]roadtype_submitted!$C$2:$D$1492,2,FALSE)),0.08,VLOOKUP($C1122&amp;"_4",[1]roadtype_submitted!$C$2:$D$1492,2,FALSE))</f>
        <v>0.08</v>
      </c>
      <c r="F1122" s="15" t="str">
        <f>IF(ISNA(VLOOKUP($C1122&amp;"_2",[1]roadtype_submitted!$C$2:$D$1492,2,FALSE)),"MOVES","Submitted")</f>
        <v>MOVES</v>
      </c>
      <c r="G1122" s="14">
        <f t="shared" si="53"/>
        <v>2</v>
      </c>
    </row>
    <row r="1123" spans="1:7" x14ac:dyDescent="0.3">
      <c r="A1123" s="16">
        <f t="shared" si="51"/>
        <v>48</v>
      </c>
      <c r="B1123" s="18">
        <f t="shared" si="52"/>
        <v>48043</v>
      </c>
      <c r="C1123" s="15" t="s">
        <v>3616</v>
      </c>
      <c r="D1123" s="15">
        <f>IF(ISNA(VLOOKUP($C1123&amp;"_2",[1]roadtype_submitted!$C$2:$D$1492,2,FALSE)),0.08,VLOOKUP($C1123&amp;"_2",[1]roadtype_submitted!$C$2:$D$1492,2,FALSE))</f>
        <v>0.08</v>
      </c>
      <c r="E1123" s="15">
        <f>IF(ISNA(VLOOKUP($C1123&amp;"_4",[1]roadtype_submitted!$C$2:$D$1492,2,FALSE)),0.08,VLOOKUP($C1123&amp;"_4",[1]roadtype_submitted!$C$2:$D$1492,2,FALSE))</f>
        <v>0.08</v>
      </c>
      <c r="F1123" s="15" t="str">
        <f>IF(ISNA(VLOOKUP($C1123&amp;"_2",[1]roadtype_submitted!$C$2:$D$1492,2,FALSE)),"MOVES","Submitted")</f>
        <v>MOVES</v>
      </c>
      <c r="G1123" s="14">
        <f t="shared" si="53"/>
        <v>2</v>
      </c>
    </row>
    <row r="1124" spans="1:7" x14ac:dyDescent="0.3">
      <c r="A1124" s="16">
        <f t="shared" si="51"/>
        <v>48</v>
      </c>
      <c r="B1124" s="18">
        <f t="shared" si="52"/>
        <v>48045</v>
      </c>
      <c r="C1124" s="15" t="s">
        <v>3617</v>
      </c>
      <c r="D1124" s="15">
        <f>IF(ISNA(VLOOKUP($C1124&amp;"_2",[1]roadtype_submitted!$C$2:$D$1492,2,FALSE)),0.08,VLOOKUP($C1124&amp;"_2",[1]roadtype_submitted!$C$2:$D$1492,2,FALSE))</f>
        <v>0.08</v>
      </c>
      <c r="E1124" s="15">
        <f>IF(ISNA(VLOOKUP($C1124&amp;"_4",[1]roadtype_submitted!$C$2:$D$1492,2,FALSE)),0.08,VLOOKUP($C1124&amp;"_4",[1]roadtype_submitted!$C$2:$D$1492,2,FALSE))</f>
        <v>0.08</v>
      </c>
      <c r="F1124" s="15" t="str">
        <f>IF(ISNA(VLOOKUP($C1124&amp;"_2",[1]roadtype_submitted!$C$2:$D$1492,2,FALSE)),"MOVES","Submitted")</f>
        <v>MOVES</v>
      </c>
      <c r="G1124" s="14">
        <f t="shared" si="53"/>
        <v>2</v>
      </c>
    </row>
    <row r="1125" spans="1:7" x14ac:dyDescent="0.3">
      <c r="A1125" s="16">
        <f t="shared" si="51"/>
        <v>48</v>
      </c>
      <c r="B1125" s="18">
        <f t="shared" si="52"/>
        <v>48047</v>
      </c>
      <c r="C1125" s="15" t="s">
        <v>3618</v>
      </c>
      <c r="D1125" s="15">
        <f>IF(ISNA(VLOOKUP($C1125&amp;"_2",[1]roadtype_submitted!$C$2:$D$1492,2,FALSE)),0.08,VLOOKUP($C1125&amp;"_2",[1]roadtype_submitted!$C$2:$D$1492,2,FALSE))</f>
        <v>0.08</v>
      </c>
      <c r="E1125" s="15">
        <f>IF(ISNA(VLOOKUP($C1125&amp;"_4",[1]roadtype_submitted!$C$2:$D$1492,2,FALSE)),0.08,VLOOKUP($C1125&amp;"_4",[1]roadtype_submitted!$C$2:$D$1492,2,FALSE))</f>
        <v>0.08</v>
      </c>
      <c r="F1125" s="15" t="str">
        <f>IF(ISNA(VLOOKUP($C1125&amp;"_2",[1]roadtype_submitted!$C$2:$D$1492,2,FALSE)),"MOVES","Submitted")</f>
        <v>MOVES</v>
      </c>
      <c r="G1125" s="14">
        <f t="shared" si="53"/>
        <v>2</v>
      </c>
    </row>
    <row r="1126" spans="1:7" x14ac:dyDescent="0.3">
      <c r="A1126" s="16">
        <f t="shared" si="51"/>
        <v>48</v>
      </c>
      <c r="B1126" s="18">
        <f t="shared" si="52"/>
        <v>48049</v>
      </c>
      <c r="C1126" s="15" t="s">
        <v>3619</v>
      </c>
      <c r="D1126" s="15">
        <f>IF(ISNA(VLOOKUP($C1126&amp;"_2",[1]roadtype_submitted!$C$2:$D$1492,2,FALSE)),0.08,VLOOKUP($C1126&amp;"_2",[1]roadtype_submitted!$C$2:$D$1492,2,FALSE))</f>
        <v>0.08</v>
      </c>
      <c r="E1126" s="15">
        <f>IF(ISNA(VLOOKUP($C1126&amp;"_4",[1]roadtype_submitted!$C$2:$D$1492,2,FALSE)),0.08,VLOOKUP($C1126&amp;"_4",[1]roadtype_submitted!$C$2:$D$1492,2,FALSE))</f>
        <v>0.08</v>
      </c>
      <c r="F1126" s="15" t="str">
        <f>IF(ISNA(VLOOKUP($C1126&amp;"_2",[1]roadtype_submitted!$C$2:$D$1492,2,FALSE)),"MOVES","Submitted")</f>
        <v>MOVES</v>
      </c>
      <c r="G1126" s="14">
        <f t="shared" si="53"/>
        <v>2</v>
      </c>
    </row>
    <row r="1127" spans="1:7" x14ac:dyDescent="0.3">
      <c r="A1127" s="16">
        <f t="shared" si="51"/>
        <v>48</v>
      </c>
      <c r="B1127" s="18">
        <f t="shared" si="52"/>
        <v>48051</v>
      </c>
      <c r="C1127" s="15" t="s">
        <v>3620</v>
      </c>
      <c r="D1127" s="15">
        <f>IF(ISNA(VLOOKUP($C1127&amp;"_2",[1]roadtype_submitted!$C$2:$D$1492,2,FALSE)),0.08,VLOOKUP($C1127&amp;"_2",[1]roadtype_submitted!$C$2:$D$1492,2,FALSE))</f>
        <v>0.08</v>
      </c>
      <c r="E1127" s="15">
        <f>IF(ISNA(VLOOKUP($C1127&amp;"_4",[1]roadtype_submitted!$C$2:$D$1492,2,FALSE)),0.08,VLOOKUP($C1127&amp;"_4",[1]roadtype_submitted!$C$2:$D$1492,2,FALSE))</f>
        <v>0.08</v>
      </c>
      <c r="F1127" s="15" t="str">
        <f>IF(ISNA(VLOOKUP($C1127&amp;"_2",[1]roadtype_submitted!$C$2:$D$1492,2,FALSE)),"MOVES","Submitted")</f>
        <v>MOVES</v>
      </c>
      <c r="G1127" s="14">
        <f t="shared" si="53"/>
        <v>2</v>
      </c>
    </row>
    <row r="1128" spans="1:7" x14ac:dyDescent="0.3">
      <c r="A1128" s="16">
        <f t="shared" si="51"/>
        <v>48</v>
      </c>
      <c r="B1128" s="18">
        <f t="shared" si="52"/>
        <v>48053</v>
      </c>
      <c r="C1128" s="15" t="s">
        <v>3621</v>
      </c>
      <c r="D1128" s="15">
        <f>IF(ISNA(VLOOKUP($C1128&amp;"_2",[1]roadtype_submitted!$C$2:$D$1492,2,FALSE)),0.08,VLOOKUP($C1128&amp;"_2",[1]roadtype_submitted!$C$2:$D$1492,2,FALSE))</f>
        <v>0.08</v>
      </c>
      <c r="E1128" s="15">
        <f>IF(ISNA(VLOOKUP($C1128&amp;"_4",[1]roadtype_submitted!$C$2:$D$1492,2,FALSE)),0.08,VLOOKUP($C1128&amp;"_4",[1]roadtype_submitted!$C$2:$D$1492,2,FALSE))</f>
        <v>0.08</v>
      </c>
      <c r="F1128" s="15" t="str">
        <f>IF(ISNA(VLOOKUP($C1128&amp;"_2",[1]roadtype_submitted!$C$2:$D$1492,2,FALSE)),"MOVES","Submitted")</f>
        <v>MOVES</v>
      </c>
      <c r="G1128" s="14">
        <f t="shared" si="53"/>
        <v>2</v>
      </c>
    </row>
    <row r="1129" spans="1:7" x14ac:dyDescent="0.3">
      <c r="A1129" s="16">
        <f t="shared" si="51"/>
        <v>48</v>
      </c>
      <c r="B1129" s="18">
        <f t="shared" si="52"/>
        <v>48055</v>
      </c>
      <c r="C1129" s="15" t="s">
        <v>3622</v>
      </c>
      <c r="D1129" s="15">
        <f>IF(ISNA(VLOOKUP($C1129&amp;"_2",[1]roadtype_submitted!$C$2:$D$1492,2,FALSE)),0.08,VLOOKUP($C1129&amp;"_2",[1]roadtype_submitted!$C$2:$D$1492,2,FALSE))</f>
        <v>0.08</v>
      </c>
      <c r="E1129" s="15">
        <f>IF(ISNA(VLOOKUP($C1129&amp;"_4",[1]roadtype_submitted!$C$2:$D$1492,2,FALSE)),0.08,VLOOKUP($C1129&amp;"_4",[1]roadtype_submitted!$C$2:$D$1492,2,FALSE))</f>
        <v>0.08</v>
      </c>
      <c r="F1129" s="15" t="str">
        <f>IF(ISNA(VLOOKUP($C1129&amp;"_2",[1]roadtype_submitted!$C$2:$D$1492,2,FALSE)),"MOVES","Submitted")</f>
        <v>MOVES</v>
      </c>
      <c r="G1129" s="14">
        <f t="shared" si="53"/>
        <v>2</v>
      </c>
    </row>
    <row r="1130" spans="1:7" x14ac:dyDescent="0.3">
      <c r="A1130" s="16">
        <f t="shared" si="51"/>
        <v>48</v>
      </c>
      <c r="B1130" s="18">
        <f t="shared" si="52"/>
        <v>48057</v>
      </c>
      <c r="C1130" s="15" t="s">
        <v>3623</v>
      </c>
      <c r="D1130" s="15">
        <f>IF(ISNA(VLOOKUP($C1130&amp;"_2",[1]roadtype_submitted!$C$2:$D$1492,2,FALSE)),0.08,VLOOKUP($C1130&amp;"_2",[1]roadtype_submitted!$C$2:$D$1492,2,FALSE))</f>
        <v>0.08</v>
      </c>
      <c r="E1130" s="15">
        <f>IF(ISNA(VLOOKUP($C1130&amp;"_4",[1]roadtype_submitted!$C$2:$D$1492,2,FALSE)),0.08,VLOOKUP($C1130&amp;"_4",[1]roadtype_submitted!$C$2:$D$1492,2,FALSE))</f>
        <v>0.08</v>
      </c>
      <c r="F1130" s="15" t="str">
        <f>IF(ISNA(VLOOKUP($C1130&amp;"_2",[1]roadtype_submitted!$C$2:$D$1492,2,FALSE)),"MOVES","Submitted")</f>
        <v>MOVES</v>
      </c>
      <c r="G1130" s="14">
        <f t="shared" si="53"/>
        <v>2</v>
      </c>
    </row>
    <row r="1131" spans="1:7" x14ac:dyDescent="0.3">
      <c r="A1131" s="16">
        <f t="shared" si="51"/>
        <v>48</v>
      </c>
      <c r="B1131" s="18">
        <f t="shared" si="52"/>
        <v>48059</v>
      </c>
      <c r="C1131" s="15" t="s">
        <v>3624</v>
      </c>
      <c r="D1131" s="15">
        <f>IF(ISNA(VLOOKUP($C1131&amp;"_2",[1]roadtype_submitted!$C$2:$D$1492,2,FALSE)),0.08,VLOOKUP($C1131&amp;"_2",[1]roadtype_submitted!$C$2:$D$1492,2,FALSE))</f>
        <v>0.08</v>
      </c>
      <c r="E1131" s="15">
        <f>IF(ISNA(VLOOKUP($C1131&amp;"_4",[1]roadtype_submitted!$C$2:$D$1492,2,FALSE)),0.08,VLOOKUP($C1131&amp;"_4",[1]roadtype_submitted!$C$2:$D$1492,2,FALSE))</f>
        <v>0.08</v>
      </c>
      <c r="F1131" s="15" t="str">
        <f>IF(ISNA(VLOOKUP($C1131&amp;"_2",[1]roadtype_submitted!$C$2:$D$1492,2,FALSE)),"MOVES","Submitted")</f>
        <v>MOVES</v>
      </c>
      <c r="G1131" s="14">
        <f t="shared" si="53"/>
        <v>2</v>
      </c>
    </row>
    <row r="1132" spans="1:7" x14ac:dyDescent="0.3">
      <c r="A1132" s="16">
        <f t="shared" si="51"/>
        <v>48</v>
      </c>
      <c r="B1132" s="18">
        <f t="shared" si="52"/>
        <v>48061</v>
      </c>
      <c r="C1132" s="15" t="s">
        <v>3625</v>
      </c>
      <c r="D1132" s="15">
        <f>IF(ISNA(VLOOKUP($C1132&amp;"_2",[1]roadtype_submitted!$C$2:$D$1492,2,FALSE)),0.08,VLOOKUP($C1132&amp;"_2",[1]roadtype_submitted!$C$2:$D$1492,2,FALSE))</f>
        <v>0.08</v>
      </c>
      <c r="E1132" s="15">
        <f>IF(ISNA(VLOOKUP($C1132&amp;"_4",[1]roadtype_submitted!$C$2:$D$1492,2,FALSE)),0.08,VLOOKUP($C1132&amp;"_4",[1]roadtype_submitted!$C$2:$D$1492,2,FALSE))</f>
        <v>0.08</v>
      </c>
      <c r="F1132" s="15" t="str">
        <f>IF(ISNA(VLOOKUP($C1132&amp;"_2",[1]roadtype_submitted!$C$2:$D$1492,2,FALSE)),"MOVES","Submitted")</f>
        <v>MOVES</v>
      </c>
      <c r="G1132" s="14">
        <f t="shared" si="53"/>
        <v>2</v>
      </c>
    </row>
    <row r="1133" spans="1:7" x14ac:dyDescent="0.3">
      <c r="A1133" s="16">
        <f t="shared" si="51"/>
        <v>48</v>
      </c>
      <c r="B1133" s="18">
        <f t="shared" si="52"/>
        <v>48063</v>
      </c>
      <c r="C1133" s="15" t="s">
        <v>3626</v>
      </c>
      <c r="D1133" s="15">
        <f>IF(ISNA(VLOOKUP($C1133&amp;"_2",[1]roadtype_submitted!$C$2:$D$1492,2,FALSE)),0.08,VLOOKUP($C1133&amp;"_2",[1]roadtype_submitted!$C$2:$D$1492,2,FALSE))</f>
        <v>0.08</v>
      </c>
      <c r="E1133" s="15">
        <f>IF(ISNA(VLOOKUP($C1133&amp;"_4",[1]roadtype_submitted!$C$2:$D$1492,2,FALSE)),0.08,VLOOKUP($C1133&amp;"_4",[1]roadtype_submitted!$C$2:$D$1492,2,FALSE))</f>
        <v>0.08</v>
      </c>
      <c r="F1133" s="15" t="str">
        <f>IF(ISNA(VLOOKUP($C1133&amp;"_2",[1]roadtype_submitted!$C$2:$D$1492,2,FALSE)),"MOVES","Submitted")</f>
        <v>MOVES</v>
      </c>
      <c r="G1133" s="14">
        <f t="shared" si="53"/>
        <v>2</v>
      </c>
    </row>
    <row r="1134" spans="1:7" x14ac:dyDescent="0.3">
      <c r="A1134" s="16">
        <f t="shared" si="51"/>
        <v>48</v>
      </c>
      <c r="B1134" s="18">
        <f t="shared" si="52"/>
        <v>48065</v>
      </c>
      <c r="C1134" s="15" t="s">
        <v>3627</v>
      </c>
      <c r="D1134" s="15">
        <f>IF(ISNA(VLOOKUP($C1134&amp;"_2",[1]roadtype_submitted!$C$2:$D$1492,2,FALSE)),0.08,VLOOKUP($C1134&amp;"_2",[1]roadtype_submitted!$C$2:$D$1492,2,FALSE))</f>
        <v>0.08</v>
      </c>
      <c r="E1134" s="15">
        <f>IF(ISNA(VLOOKUP($C1134&amp;"_4",[1]roadtype_submitted!$C$2:$D$1492,2,FALSE)),0.08,VLOOKUP($C1134&amp;"_4",[1]roadtype_submitted!$C$2:$D$1492,2,FALSE))</f>
        <v>0.08</v>
      </c>
      <c r="F1134" s="15" t="str">
        <f>IF(ISNA(VLOOKUP($C1134&amp;"_2",[1]roadtype_submitted!$C$2:$D$1492,2,FALSE)),"MOVES","Submitted")</f>
        <v>MOVES</v>
      </c>
      <c r="G1134" s="14">
        <f t="shared" si="53"/>
        <v>2</v>
      </c>
    </row>
    <row r="1135" spans="1:7" x14ac:dyDescent="0.3">
      <c r="A1135" s="16">
        <f t="shared" si="51"/>
        <v>48</v>
      </c>
      <c r="B1135" s="18">
        <f t="shared" si="52"/>
        <v>48067</v>
      </c>
      <c r="C1135" s="15" t="s">
        <v>3628</v>
      </c>
      <c r="D1135" s="15">
        <f>IF(ISNA(VLOOKUP($C1135&amp;"_2",[1]roadtype_submitted!$C$2:$D$1492,2,FALSE)),0.08,VLOOKUP($C1135&amp;"_2",[1]roadtype_submitted!$C$2:$D$1492,2,FALSE))</f>
        <v>0.08</v>
      </c>
      <c r="E1135" s="15">
        <f>IF(ISNA(VLOOKUP($C1135&amp;"_4",[1]roadtype_submitted!$C$2:$D$1492,2,FALSE)),0.08,VLOOKUP($C1135&amp;"_4",[1]roadtype_submitted!$C$2:$D$1492,2,FALSE))</f>
        <v>0.08</v>
      </c>
      <c r="F1135" s="15" t="str">
        <f>IF(ISNA(VLOOKUP($C1135&amp;"_2",[1]roadtype_submitted!$C$2:$D$1492,2,FALSE)),"MOVES","Submitted")</f>
        <v>MOVES</v>
      </c>
      <c r="G1135" s="14">
        <f t="shared" si="53"/>
        <v>2</v>
      </c>
    </row>
    <row r="1136" spans="1:7" x14ac:dyDescent="0.3">
      <c r="A1136" s="16">
        <f t="shared" si="51"/>
        <v>48</v>
      </c>
      <c r="B1136" s="18">
        <f t="shared" si="52"/>
        <v>48069</v>
      </c>
      <c r="C1136" s="15" t="s">
        <v>3629</v>
      </c>
      <c r="D1136" s="15">
        <f>IF(ISNA(VLOOKUP($C1136&amp;"_2",[1]roadtype_submitted!$C$2:$D$1492,2,FALSE)),0.08,VLOOKUP($C1136&amp;"_2",[1]roadtype_submitted!$C$2:$D$1492,2,FALSE))</f>
        <v>0.08</v>
      </c>
      <c r="E1136" s="15">
        <f>IF(ISNA(VLOOKUP($C1136&amp;"_4",[1]roadtype_submitted!$C$2:$D$1492,2,FALSE)),0.08,VLOOKUP($C1136&amp;"_4",[1]roadtype_submitted!$C$2:$D$1492,2,FALSE))</f>
        <v>0.08</v>
      </c>
      <c r="F1136" s="15" t="str">
        <f>IF(ISNA(VLOOKUP($C1136&amp;"_2",[1]roadtype_submitted!$C$2:$D$1492,2,FALSE)),"MOVES","Submitted")</f>
        <v>MOVES</v>
      </c>
      <c r="G1136" s="14">
        <f t="shared" si="53"/>
        <v>2</v>
      </c>
    </row>
    <row r="1137" spans="1:7" x14ac:dyDescent="0.3">
      <c r="A1137" s="16">
        <f t="shared" si="51"/>
        <v>48</v>
      </c>
      <c r="B1137" s="18">
        <f t="shared" si="52"/>
        <v>48071</v>
      </c>
      <c r="C1137" s="15" t="s">
        <v>3630</v>
      </c>
      <c r="D1137" s="15">
        <f>IF(ISNA(VLOOKUP($C1137&amp;"_2",[1]roadtype_submitted!$C$2:$D$1492,2,FALSE)),0.08,VLOOKUP($C1137&amp;"_2",[1]roadtype_submitted!$C$2:$D$1492,2,FALSE))</f>
        <v>0.08</v>
      </c>
      <c r="E1137" s="15">
        <f>IF(ISNA(VLOOKUP($C1137&amp;"_4",[1]roadtype_submitted!$C$2:$D$1492,2,FALSE)),0.08,VLOOKUP($C1137&amp;"_4",[1]roadtype_submitted!$C$2:$D$1492,2,FALSE))</f>
        <v>0.08</v>
      </c>
      <c r="F1137" s="15" t="str">
        <f>IF(ISNA(VLOOKUP($C1137&amp;"_2",[1]roadtype_submitted!$C$2:$D$1492,2,FALSE)),"MOVES","Submitted")</f>
        <v>MOVES</v>
      </c>
      <c r="G1137" s="14">
        <f t="shared" si="53"/>
        <v>2</v>
      </c>
    </row>
    <row r="1138" spans="1:7" x14ac:dyDescent="0.3">
      <c r="A1138" s="16">
        <f t="shared" si="51"/>
        <v>48</v>
      </c>
      <c r="B1138" s="18">
        <f t="shared" si="52"/>
        <v>48073</v>
      </c>
      <c r="C1138" s="15" t="s">
        <v>3631</v>
      </c>
      <c r="D1138" s="15">
        <f>IF(ISNA(VLOOKUP($C1138&amp;"_2",[1]roadtype_submitted!$C$2:$D$1492,2,FALSE)),0.08,VLOOKUP($C1138&amp;"_2",[1]roadtype_submitted!$C$2:$D$1492,2,FALSE))</f>
        <v>0.08</v>
      </c>
      <c r="E1138" s="15">
        <f>IF(ISNA(VLOOKUP($C1138&amp;"_4",[1]roadtype_submitted!$C$2:$D$1492,2,FALSE)),0.08,VLOOKUP($C1138&amp;"_4",[1]roadtype_submitted!$C$2:$D$1492,2,FALSE))</f>
        <v>0.08</v>
      </c>
      <c r="F1138" s="15" t="str">
        <f>IF(ISNA(VLOOKUP($C1138&amp;"_2",[1]roadtype_submitted!$C$2:$D$1492,2,FALSE)),"MOVES","Submitted")</f>
        <v>MOVES</v>
      </c>
      <c r="G1138" s="14">
        <f t="shared" si="53"/>
        <v>2</v>
      </c>
    </row>
    <row r="1139" spans="1:7" x14ac:dyDescent="0.3">
      <c r="A1139" s="16">
        <f t="shared" si="51"/>
        <v>48</v>
      </c>
      <c r="B1139" s="18">
        <f t="shared" si="52"/>
        <v>48075</v>
      </c>
      <c r="C1139" s="15" t="s">
        <v>3632</v>
      </c>
      <c r="D1139" s="15">
        <f>IF(ISNA(VLOOKUP($C1139&amp;"_2",[1]roadtype_submitted!$C$2:$D$1492,2,FALSE)),0.08,VLOOKUP($C1139&amp;"_2",[1]roadtype_submitted!$C$2:$D$1492,2,FALSE))</f>
        <v>0.08</v>
      </c>
      <c r="E1139" s="15">
        <f>IF(ISNA(VLOOKUP($C1139&amp;"_4",[1]roadtype_submitted!$C$2:$D$1492,2,FALSE)),0.08,VLOOKUP($C1139&amp;"_4",[1]roadtype_submitted!$C$2:$D$1492,2,FALSE))</f>
        <v>0.08</v>
      </c>
      <c r="F1139" s="15" t="str">
        <f>IF(ISNA(VLOOKUP($C1139&amp;"_2",[1]roadtype_submitted!$C$2:$D$1492,2,FALSE)),"MOVES","Submitted")</f>
        <v>MOVES</v>
      </c>
      <c r="G1139" s="14">
        <f t="shared" si="53"/>
        <v>2</v>
      </c>
    </row>
    <row r="1140" spans="1:7" x14ac:dyDescent="0.3">
      <c r="A1140" s="16">
        <f t="shared" si="51"/>
        <v>48</v>
      </c>
      <c r="B1140" s="18">
        <f t="shared" si="52"/>
        <v>48077</v>
      </c>
      <c r="C1140" s="15" t="s">
        <v>3633</v>
      </c>
      <c r="D1140" s="15">
        <f>IF(ISNA(VLOOKUP($C1140&amp;"_2",[1]roadtype_submitted!$C$2:$D$1492,2,FALSE)),0.08,VLOOKUP($C1140&amp;"_2",[1]roadtype_submitted!$C$2:$D$1492,2,FALSE))</f>
        <v>0.08</v>
      </c>
      <c r="E1140" s="15">
        <f>IF(ISNA(VLOOKUP($C1140&amp;"_4",[1]roadtype_submitted!$C$2:$D$1492,2,FALSE)),0.08,VLOOKUP($C1140&amp;"_4",[1]roadtype_submitted!$C$2:$D$1492,2,FALSE))</f>
        <v>0.08</v>
      </c>
      <c r="F1140" s="15" t="str">
        <f>IF(ISNA(VLOOKUP($C1140&amp;"_2",[1]roadtype_submitted!$C$2:$D$1492,2,FALSE)),"MOVES","Submitted")</f>
        <v>MOVES</v>
      </c>
      <c r="G1140" s="14">
        <f t="shared" si="53"/>
        <v>2</v>
      </c>
    </row>
    <row r="1141" spans="1:7" x14ac:dyDescent="0.3">
      <c r="A1141" s="16">
        <f t="shared" si="51"/>
        <v>48</v>
      </c>
      <c r="B1141" s="18">
        <f t="shared" si="52"/>
        <v>48079</v>
      </c>
      <c r="C1141" s="15" t="s">
        <v>3634</v>
      </c>
      <c r="D1141" s="15">
        <f>IF(ISNA(VLOOKUP($C1141&amp;"_2",[1]roadtype_submitted!$C$2:$D$1492,2,FALSE)),0.08,VLOOKUP($C1141&amp;"_2",[1]roadtype_submitted!$C$2:$D$1492,2,FALSE))</f>
        <v>0.08</v>
      </c>
      <c r="E1141" s="15">
        <f>IF(ISNA(VLOOKUP($C1141&amp;"_4",[1]roadtype_submitted!$C$2:$D$1492,2,FALSE)),0.08,VLOOKUP($C1141&amp;"_4",[1]roadtype_submitted!$C$2:$D$1492,2,FALSE))</f>
        <v>0.08</v>
      </c>
      <c r="F1141" s="15" t="str">
        <f>IF(ISNA(VLOOKUP($C1141&amp;"_2",[1]roadtype_submitted!$C$2:$D$1492,2,FALSE)),"MOVES","Submitted")</f>
        <v>MOVES</v>
      </c>
      <c r="G1141" s="14">
        <f t="shared" si="53"/>
        <v>2</v>
      </c>
    </row>
    <row r="1142" spans="1:7" x14ac:dyDescent="0.3">
      <c r="A1142" s="16">
        <f t="shared" si="51"/>
        <v>48</v>
      </c>
      <c r="B1142" s="18">
        <f t="shared" si="52"/>
        <v>48081</v>
      </c>
      <c r="C1142" s="15" t="s">
        <v>3635</v>
      </c>
      <c r="D1142" s="15">
        <f>IF(ISNA(VLOOKUP($C1142&amp;"_2",[1]roadtype_submitted!$C$2:$D$1492,2,FALSE)),0.08,VLOOKUP($C1142&amp;"_2",[1]roadtype_submitted!$C$2:$D$1492,2,FALSE))</f>
        <v>0.08</v>
      </c>
      <c r="E1142" s="15">
        <f>IF(ISNA(VLOOKUP($C1142&amp;"_4",[1]roadtype_submitted!$C$2:$D$1492,2,FALSE)),0.08,VLOOKUP($C1142&amp;"_4",[1]roadtype_submitted!$C$2:$D$1492,2,FALSE))</f>
        <v>0.08</v>
      </c>
      <c r="F1142" s="15" t="str">
        <f>IF(ISNA(VLOOKUP($C1142&amp;"_2",[1]roadtype_submitted!$C$2:$D$1492,2,FALSE)),"MOVES","Submitted")</f>
        <v>MOVES</v>
      </c>
      <c r="G1142" s="14">
        <f t="shared" si="53"/>
        <v>2</v>
      </c>
    </row>
    <row r="1143" spans="1:7" x14ac:dyDescent="0.3">
      <c r="A1143" s="16">
        <f t="shared" si="51"/>
        <v>48</v>
      </c>
      <c r="B1143" s="18">
        <f t="shared" si="52"/>
        <v>48083</v>
      </c>
      <c r="C1143" s="15" t="s">
        <v>3636</v>
      </c>
      <c r="D1143" s="15">
        <f>IF(ISNA(VLOOKUP($C1143&amp;"_2",[1]roadtype_submitted!$C$2:$D$1492,2,FALSE)),0.08,VLOOKUP($C1143&amp;"_2",[1]roadtype_submitted!$C$2:$D$1492,2,FALSE))</f>
        <v>0.08</v>
      </c>
      <c r="E1143" s="15">
        <f>IF(ISNA(VLOOKUP($C1143&amp;"_4",[1]roadtype_submitted!$C$2:$D$1492,2,FALSE)),0.08,VLOOKUP($C1143&amp;"_4",[1]roadtype_submitted!$C$2:$D$1492,2,FALSE))</f>
        <v>0.08</v>
      </c>
      <c r="F1143" s="15" t="str">
        <f>IF(ISNA(VLOOKUP($C1143&amp;"_2",[1]roadtype_submitted!$C$2:$D$1492,2,FALSE)),"MOVES","Submitted")</f>
        <v>MOVES</v>
      </c>
      <c r="G1143" s="14">
        <f t="shared" si="53"/>
        <v>2</v>
      </c>
    </row>
    <row r="1144" spans="1:7" x14ac:dyDescent="0.3">
      <c r="A1144" s="16">
        <f t="shared" si="51"/>
        <v>48</v>
      </c>
      <c r="B1144" s="18">
        <f t="shared" si="52"/>
        <v>48085</v>
      </c>
      <c r="C1144" s="15" t="s">
        <v>3637</v>
      </c>
      <c r="D1144" s="15">
        <f>IF(ISNA(VLOOKUP($C1144&amp;"_2",[1]roadtype_submitted!$C$2:$D$1492,2,FALSE)),0.08,VLOOKUP($C1144&amp;"_2",[1]roadtype_submitted!$C$2:$D$1492,2,FALSE))</f>
        <v>0.08</v>
      </c>
      <c r="E1144" s="15">
        <f>IF(ISNA(VLOOKUP($C1144&amp;"_4",[1]roadtype_submitted!$C$2:$D$1492,2,FALSE)),0.08,VLOOKUP($C1144&amp;"_4",[1]roadtype_submitted!$C$2:$D$1492,2,FALSE))</f>
        <v>0.08</v>
      </c>
      <c r="F1144" s="15" t="str">
        <f>IF(ISNA(VLOOKUP($C1144&amp;"_2",[1]roadtype_submitted!$C$2:$D$1492,2,FALSE)),"MOVES","Submitted")</f>
        <v>MOVES</v>
      </c>
      <c r="G1144" s="14">
        <f t="shared" si="53"/>
        <v>2</v>
      </c>
    </row>
    <row r="1145" spans="1:7" x14ac:dyDescent="0.3">
      <c r="A1145" s="16">
        <f t="shared" si="51"/>
        <v>48</v>
      </c>
      <c r="B1145" s="18">
        <f t="shared" si="52"/>
        <v>48087</v>
      </c>
      <c r="C1145" s="15" t="s">
        <v>3638</v>
      </c>
      <c r="D1145" s="15">
        <f>IF(ISNA(VLOOKUP($C1145&amp;"_2",[1]roadtype_submitted!$C$2:$D$1492,2,FALSE)),0.08,VLOOKUP($C1145&amp;"_2",[1]roadtype_submitted!$C$2:$D$1492,2,FALSE))</f>
        <v>0.08</v>
      </c>
      <c r="E1145" s="15">
        <f>IF(ISNA(VLOOKUP($C1145&amp;"_4",[1]roadtype_submitted!$C$2:$D$1492,2,FALSE)),0.08,VLOOKUP($C1145&amp;"_4",[1]roadtype_submitted!$C$2:$D$1492,2,FALSE))</f>
        <v>0.08</v>
      </c>
      <c r="F1145" s="15" t="str">
        <f>IF(ISNA(VLOOKUP($C1145&amp;"_2",[1]roadtype_submitted!$C$2:$D$1492,2,FALSE)),"MOVES","Submitted")</f>
        <v>MOVES</v>
      </c>
      <c r="G1145" s="14">
        <f t="shared" si="53"/>
        <v>2</v>
      </c>
    </row>
    <row r="1146" spans="1:7" x14ac:dyDescent="0.3">
      <c r="A1146" s="16">
        <f t="shared" si="51"/>
        <v>48</v>
      </c>
      <c r="B1146" s="18">
        <f t="shared" si="52"/>
        <v>48089</v>
      </c>
      <c r="C1146" s="15" t="s">
        <v>3639</v>
      </c>
      <c r="D1146" s="15">
        <f>IF(ISNA(VLOOKUP($C1146&amp;"_2",[1]roadtype_submitted!$C$2:$D$1492,2,FALSE)),0.08,VLOOKUP($C1146&amp;"_2",[1]roadtype_submitted!$C$2:$D$1492,2,FALSE))</f>
        <v>0.08</v>
      </c>
      <c r="E1146" s="15">
        <f>IF(ISNA(VLOOKUP($C1146&amp;"_4",[1]roadtype_submitted!$C$2:$D$1492,2,FALSE)),0.08,VLOOKUP($C1146&amp;"_4",[1]roadtype_submitted!$C$2:$D$1492,2,FALSE))</f>
        <v>0.08</v>
      </c>
      <c r="F1146" s="15" t="str">
        <f>IF(ISNA(VLOOKUP($C1146&amp;"_2",[1]roadtype_submitted!$C$2:$D$1492,2,FALSE)),"MOVES","Submitted")</f>
        <v>MOVES</v>
      </c>
      <c r="G1146" s="14">
        <f t="shared" si="53"/>
        <v>2</v>
      </c>
    </row>
    <row r="1147" spans="1:7" x14ac:dyDescent="0.3">
      <c r="A1147" s="16">
        <f t="shared" si="51"/>
        <v>48</v>
      </c>
      <c r="B1147" s="18">
        <f t="shared" si="52"/>
        <v>48091</v>
      </c>
      <c r="C1147" s="15" t="s">
        <v>3640</v>
      </c>
      <c r="D1147" s="15">
        <f>IF(ISNA(VLOOKUP($C1147&amp;"_2",[1]roadtype_submitted!$C$2:$D$1492,2,FALSE)),0.08,VLOOKUP($C1147&amp;"_2",[1]roadtype_submitted!$C$2:$D$1492,2,FALSE))</f>
        <v>0.08</v>
      </c>
      <c r="E1147" s="15">
        <f>IF(ISNA(VLOOKUP($C1147&amp;"_4",[1]roadtype_submitted!$C$2:$D$1492,2,FALSE)),0.08,VLOOKUP($C1147&amp;"_4",[1]roadtype_submitted!$C$2:$D$1492,2,FALSE))</f>
        <v>0.08</v>
      </c>
      <c r="F1147" s="15" t="str">
        <f>IF(ISNA(VLOOKUP($C1147&amp;"_2",[1]roadtype_submitted!$C$2:$D$1492,2,FALSE)),"MOVES","Submitted")</f>
        <v>MOVES</v>
      </c>
      <c r="G1147" s="14">
        <f t="shared" si="53"/>
        <v>2</v>
      </c>
    </row>
    <row r="1148" spans="1:7" x14ac:dyDescent="0.3">
      <c r="A1148" s="16">
        <f t="shared" si="51"/>
        <v>48</v>
      </c>
      <c r="B1148" s="18">
        <f t="shared" si="52"/>
        <v>48093</v>
      </c>
      <c r="C1148" s="15" t="s">
        <v>3641</v>
      </c>
      <c r="D1148" s="15">
        <f>IF(ISNA(VLOOKUP($C1148&amp;"_2",[1]roadtype_submitted!$C$2:$D$1492,2,FALSE)),0.08,VLOOKUP($C1148&amp;"_2",[1]roadtype_submitted!$C$2:$D$1492,2,FALSE))</f>
        <v>0.08</v>
      </c>
      <c r="E1148" s="15">
        <f>IF(ISNA(VLOOKUP($C1148&amp;"_4",[1]roadtype_submitted!$C$2:$D$1492,2,FALSE)),0.08,VLOOKUP($C1148&amp;"_4",[1]roadtype_submitted!$C$2:$D$1492,2,FALSE))</f>
        <v>0.08</v>
      </c>
      <c r="F1148" s="15" t="str">
        <f>IF(ISNA(VLOOKUP($C1148&amp;"_2",[1]roadtype_submitted!$C$2:$D$1492,2,FALSE)),"MOVES","Submitted")</f>
        <v>MOVES</v>
      </c>
      <c r="G1148" s="14">
        <f t="shared" si="53"/>
        <v>2</v>
      </c>
    </row>
    <row r="1149" spans="1:7" x14ac:dyDescent="0.3">
      <c r="A1149" s="16">
        <f t="shared" si="51"/>
        <v>48</v>
      </c>
      <c r="B1149" s="18">
        <f t="shared" si="52"/>
        <v>48095</v>
      </c>
      <c r="C1149" s="15" t="s">
        <v>3642</v>
      </c>
      <c r="D1149" s="15">
        <f>IF(ISNA(VLOOKUP($C1149&amp;"_2",[1]roadtype_submitted!$C$2:$D$1492,2,FALSE)),0.08,VLOOKUP($C1149&amp;"_2",[1]roadtype_submitted!$C$2:$D$1492,2,FALSE))</f>
        <v>0.08</v>
      </c>
      <c r="E1149" s="15">
        <f>IF(ISNA(VLOOKUP($C1149&amp;"_4",[1]roadtype_submitted!$C$2:$D$1492,2,FALSE)),0.08,VLOOKUP($C1149&amp;"_4",[1]roadtype_submitted!$C$2:$D$1492,2,FALSE))</f>
        <v>0.08</v>
      </c>
      <c r="F1149" s="15" t="str">
        <f>IF(ISNA(VLOOKUP($C1149&amp;"_2",[1]roadtype_submitted!$C$2:$D$1492,2,FALSE)),"MOVES","Submitted")</f>
        <v>MOVES</v>
      </c>
      <c r="G1149" s="14">
        <f t="shared" si="53"/>
        <v>2</v>
      </c>
    </row>
    <row r="1150" spans="1:7" x14ac:dyDescent="0.3">
      <c r="A1150" s="16">
        <f t="shared" si="51"/>
        <v>48</v>
      </c>
      <c r="B1150" s="18">
        <f t="shared" si="52"/>
        <v>48097</v>
      </c>
      <c r="C1150" s="15" t="s">
        <v>3643</v>
      </c>
      <c r="D1150" s="15">
        <f>IF(ISNA(VLOOKUP($C1150&amp;"_2",[1]roadtype_submitted!$C$2:$D$1492,2,FALSE)),0.08,VLOOKUP($C1150&amp;"_2",[1]roadtype_submitted!$C$2:$D$1492,2,FALSE))</f>
        <v>0.08</v>
      </c>
      <c r="E1150" s="15">
        <f>IF(ISNA(VLOOKUP($C1150&amp;"_4",[1]roadtype_submitted!$C$2:$D$1492,2,FALSE)),0.08,VLOOKUP($C1150&amp;"_4",[1]roadtype_submitted!$C$2:$D$1492,2,FALSE))</f>
        <v>0.08</v>
      </c>
      <c r="F1150" s="15" t="str">
        <f>IF(ISNA(VLOOKUP($C1150&amp;"_2",[1]roadtype_submitted!$C$2:$D$1492,2,FALSE)),"MOVES","Submitted")</f>
        <v>MOVES</v>
      </c>
      <c r="G1150" s="14">
        <f t="shared" si="53"/>
        <v>2</v>
      </c>
    </row>
    <row r="1151" spans="1:7" x14ac:dyDescent="0.3">
      <c r="A1151" s="16">
        <f t="shared" si="51"/>
        <v>48</v>
      </c>
      <c r="B1151" s="18">
        <f t="shared" si="52"/>
        <v>48099</v>
      </c>
      <c r="C1151" s="15" t="s">
        <v>3644</v>
      </c>
      <c r="D1151" s="15">
        <f>IF(ISNA(VLOOKUP($C1151&amp;"_2",[1]roadtype_submitted!$C$2:$D$1492,2,FALSE)),0.08,VLOOKUP($C1151&amp;"_2",[1]roadtype_submitted!$C$2:$D$1492,2,FALSE))</f>
        <v>0.08</v>
      </c>
      <c r="E1151" s="15">
        <f>IF(ISNA(VLOOKUP($C1151&amp;"_4",[1]roadtype_submitted!$C$2:$D$1492,2,FALSE)),0.08,VLOOKUP($C1151&amp;"_4",[1]roadtype_submitted!$C$2:$D$1492,2,FALSE))</f>
        <v>0.08</v>
      </c>
      <c r="F1151" s="15" t="str">
        <f>IF(ISNA(VLOOKUP($C1151&amp;"_2",[1]roadtype_submitted!$C$2:$D$1492,2,FALSE)),"MOVES","Submitted")</f>
        <v>MOVES</v>
      </c>
      <c r="G1151" s="14">
        <f t="shared" si="53"/>
        <v>2</v>
      </c>
    </row>
    <row r="1152" spans="1:7" x14ac:dyDescent="0.3">
      <c r="A1152" s="16">
        <f t="shared" si="51"/>
        <v>48</v>
      </c>
      <c r="B1152" s="18">
        <f t="shared" si="52"/>
        <v>48101</v>
      </c>
      <c r="C1152" s="15" t="s">
        <v>3645</v>
      </c>
      <c r="D1152" s="15">
        <f>IF(ISNA(VLOOKUP($C1152&amp;"_2",[1]roadtype_submitted!$C$2:$D$1492,2,FALSE)),0.08,VLOOKUP($C1152&amp;"_2",[1]roadtype_submitted!$C$2:$D$1492,2,FALSE))</f>
        <v>0.08</v>
      </c>
      <c r="E1152" s="15">
        <f>IF(ISNA(VLOOKUP($C1152&amp;"_4",[1]roadtype_submitted!$C$2:$D$1492,2,FALSE)),0.08,VLOOKUP($C1152&amp;"_4",[1]roadtype_submitted!$C$2:$D$1492,2,FALSE))</f>
        <v>0.08</v>
      </c>
      <c r="F1152" s="15" t="str">
        <f>IF(ISNA(VLOOKUP($C1152&amp;"_2",[1]roadtype_submitted!$C$2:$D$1492,2,FALSE)),"MOVES","Submitted")</f>
        <v>MOVES</v>
      </c>
      <c r="G1152" s="14">
        <f t="shared" si="53"/>
        <v>2</v>
      </c>
    </row>
    <row r="1153" spans="1:7" x14ac:dyDescent="0.3">
      <c r="A1153" s="16">
        <f t="shared" si="51"/>
        <v>48</v>
      </c>
      <c r="B1153" s="18">
        <f t="shared" si="52"/>
        <v>48103</v>
      </c>
      <c r="C1153" s="15" t="s">
        <v>3646</v>
      </c>
      <c r="D1153" s="15">
        <f>IF(ISNA(VLOOKUP($C1153&amp;"_2",[1]roadtype_submitted!$C$2:$D$1492,2,FALSE)),0.08,VLOOKUP($C1153&amp;"_2",[1]roadtype_submitted!$C$2:$D$1492,2,FALSE))</f>
        <v>0.08</v>
      </c>
      <c r="E1153" s="15">
        <f>IF(ISNA(VLOOKUP($C1153&amp;"_4",[1]roadtype_submitted!$C$2:$D$1492,2,FALSE)),0.08,VLOOKUP($C1153&amp;"_4",[1]roadtype_submitted!$C$2:$D$1492,2,FALSE))</f>
        <v>0.08</v>
      </c>
      <c r="F1153" s="15" t="str">
        <f>IF(ISNA(VLOOKUP($C1153&amp;"_2",[1]roadtype_submitted!$C$2:$D$1492,2,FALSE)),"MOVES","Submitted")</f>
        <v>MOVES</v>
      </c>
      <c r="G1153" s="14">
        <f t="shared" si="53"/>
        <v>2</v>
      </c>
    </row>
    <row r="1154" spans="1:7" x14ac:dyDescent="0.3">
      <c r="A1154" s="16">
        <f t="shared" si="51"/>
        <v>48</v>
      </c>
      <c r="B1154" s="18">
        <f t="shared" si="52"/>
        <v>48105</v>
      </c>
      <c r="C1154" s="15" t="s">
        <v>3647</v>
      </c>
      <c r="D1154" s="15">
        <f>IF(ISNA(VLOOKUP($C1154&amp;"_2",[1]roadtype_submitted!$C$2:$D$1492,2,FALSE)),0.08,VLOOKUP($C1154&amp;"_2",[1]roadtype_submitted!$C$2:$D$1492,2,FALSE))</f>
        <v>0.08</v>
      </c>
      <c r="E1154" s="15">
        <f>IF(ISNA(VLOOKUP($C1154&amp;"_4",[1]roadtype_submitted!$C$2:$D$1492,2,FALSE)),0.08,VLOOKUP($C1154&amp;"_4",[1]roadtype_submitted!$C$2:$D$1492,2,FALSE))</f>
        <v>0.08</v>
      </c>
      <c r="F1154" s="15" t="str">
        <f>IF(ISNA(VLOOKUP($C1154&amp;"_2",[1]roadtype_submitted!$C$2:$D$1492,2,FALSE)),"MOVES","Submitted")</f>
        <v>MOVES</v>
      </c>
      <c r="G1154" s="14">
        <f t="shared" si="53"/>
        <v>2</v>
      </c>
    </row>
    <row r="1155" spans="1:7" x14ac:dyDescent="0.3">
      <c r="A1155" s="16">
        <f t="shared" si="51"/>
        <v>48</v>
      </c>
      <c r="B1155" s="18">
        <f t="shared" si="52"/>
        <v>48107</v>
      </c>
      <c r="C1155" s="15" t="s">
        <v>3648</v>
      </c>
      <c r="D1155" s="15">
        <f>IF(ISNA(VLOOKUP($C1155&amp;"_2",[1]roadtype_submitted!$C$2:$D$1492,2,FALSE)),0.08,VLOOKUP($C1155&amp;"_2",[1]roadtype_submitted!$C$2:$D$1492,2,FALSE))</f>
        <v>0.08</v>
      </c>
      <c r="E1155" s="15">
        <f>IF(ISNA(VLOOKUP($C1155&amp;"_4",[1]roadtype_submitted!$C$2:$D$1492,2,FALSE)),0.08,VLOOKUP($C1155&amp;"_4",[1]roadtype_submitted!$C$2:$D$1492,2,FALSE))</f>
        <v>0.08</v>
      </c>
      <c r="F1155" s="15" t="str">
        <f>IF(ISNA(VLOOKUP($C1155&amp;"_2",[1]roadtype_submitted!$C$2:$D$1492,2,FALSE)),"MOVES","Submitted")</f>
        <v>MOVES</v>
      </c>
      <c r="G1155" s="14">
        <f t="shared" si="53"/>
        <v>2</v>
      </c>
    </row>
    <row r="1156" spans="1:7" x14ac:dyDescent="0.3">
      <c r="A1156" s="16">
        <f t="shared" si="51"/>
        <v>48</v>
      </c>
      <c r="B1156" s="18">
        <f t="shared" si="52"/>
        <v>48109</v>
      </c>
      <c r="C1156" s="15" t="s">
        <v>3649</v>
      </c>
      <c r="D1156" s="15">
        <f>IF(ISNA(VLOOKUP($C1156&amp;"_2",[1]roadtype_submitted!$C$2:$D$1492,2,FALSE)),0.08,VLOOKUP($C1156&amp;"_2",[1]roadtype_submitted!$C$2:$D$1492,2,FALSE))</f>
        <v>0.08</v>
      </c>
      <c r="E1156" s="15">
        <f>IF(ISNA(VLOOKUP($C1156&amp;"_4",[1]roadtype_submitted!$C$2:$D$1492,2,FALSE)),0.08,VLOOKUP($C1156&amp;"_4",[1]roadtype_submitted!$C$2:$D$1492,2,FALSE))</f>
        <v>0.08</v>
      </c>
      <c r="F1156" s="15" t="str">
        <f>IF(ISNA(VLOOKUP($C1156&amp;"_2",[1]roadtype_submitted!$C$2:$D$1492,2,FALSE)),"MOVES","Submitted")</f>
        <v>MOVES</v>
      </c>
      <c r="G1156" s="14">
        <f t="shared" si="53"/>
        <v>2</v>
      </c>
    </row>
    <row r="1157" spans="1:7" x14ac:dyDescent="0.3">
      <c r="A1157" s="16">
        <f t="shared" si="51"/>
        <v>48</v>
      </c>
      <c r="B1157" s="18">
        <f t="shared" si="52"/>
        <v>48111</v>
      </c>
      <c r="C1157" s="15" t="s">
        <v>3650</v>
      </c>
      <c r="D1157" s="15">
        <f>IF(ISNA(VLOOKUP($C1157&amp;"_2",[1]roadtype_submitted!$C$2:$D$1492,2,FALSE)),0.08,VLOOKUP($C1157&amp;"_2",[1]roadtype_submitted!$C$2:$D$1492,2,FALSE))</f>
        <v>0.08</v>
      </c>
      <c r="E1157" s="15">
        <f>IF(ISNA(VLOOKUP($C1157&amp;"_4",[1]roadtype_submitted!$C$2:$D$1492,2,FALSE)),0.08,VLOOKUP($C1157&amp;"_4",[1]roadtype_submitted!$C$2:$D$1492,2,FALSE))</f>
        <v>0.08</v>
      </c>
      <c r="F1157" s="15" t="str">
        <f>IF(ISNA(VLOOKUP($C1157&amp;"_2",[1]roadtype_submitted!$C$2:$D$1492,2,FALSE)),"MOVES","Submitted")</f>
        <v>MOVES</v>
      </c>
      <c r="G1157" s="14">
        <f t="shared" si="53"/>
        <v>2</v>
      </c>
    </row>
    <row r="1158" spans="1:7" x14ac:dyDescent="0.3">
      <c r="A1158" s="16">
        <f t="shared" ref="A1158:A1221" si="54">TRUNC(B1158/1000,0)</f>
        <v>48</v>
      </c>
      <c r="B1158" s="18">
        <f t="shared" ref="B1158:B1221" si="55">MID(C1158,2,5)*1</f>
        <v>48113</v>
      </c>
      <c r="C1158" s="15" t="s">
        <v>3651</v>
      </c>
      <c r="D1158" s="15">
        <f>IF(ISNA(VLOOKUP($C1158&amp;"_2",[1]roadtype_submitted!$C$2:$D$1492,2,FALSE)),0.08,VLOOKUP($C1158&amp;"_2",[1]roadtype_submitted!$C$2:$D$1492,2,FALSE))</f>
        <v>0.08</v>
      </c>
      <c r="E1158" s="15">
        <f>IF(ISNA(VLOOKUP($C1158&amp;"_4",[1]roadtype_submitted!$C$2:$D$1492,2,FALSE)),0.08,VLOOKUP($C1158&amp;"_4",[1]roadtype_submitted!$C$2:$D$1492,2,FALSE))</f>
        <v>0.08</v>
      </c>
      <c r="F1158" s="15" t="str">
        <f>IF(ISNA(VLOOKUP($C1158&amp;"_2",[1]roadtype_submitted!$C$2:$D$1492,2,FALSE)),"MOVES","Submitted")</f>
        <v>MOVES</v>
      </c>
      <c r="G1158" s="14">
        <f t="shared" ref="G1158:G1221" si="56">VLOOKUP(E1158,$I$14:$J$19,2,TRUE)</f>
        <v>2</v>
      </c>
    </row>
    <row r="1159" spans="1:7" x14ac:dyDescent="0.3">
      <c r="A1159" s="16">
        <f t="shared" si="54"/>
        <v>48</v>
      </c>
      <c r="B1159" s="18">
        <f t="shared" si="55"/>
        <v>48115</v>
      </c>
      <c r="C1159" s="15" t="s">
        <v>3652</v>
      </c>
      <c r="D1159" s="15">
        <f>IF(ISNA(VLOOKUP($C1159&amp;"_2",[1]roadtype_submitted!$C$2:$D$1492,2,FALSE)),0.08,VLOOKUP($C1159&amp;"_2",[1]roadtype_submitted!$C$2:$D$1492,2,FALSE))</f>
        <v>0.08</v>
      </c>
      <c r="E1159" s="15">
        <f>IF(ISNA(VLOOKUP($C1159&amp;"_4",[1]roadtype_submitted!$C$2:$D$1492,2,FALSE)),0.08,VLOOKUP($C1159&amp;"_4",[1]roadtype_submitted!$C$2:$D$1492,2,FALSE))</f>
        <v>0.08</v>
      </c>
      <c r="F1159" s="15" t="str">
        <f>IF(ISNA(VLOOKUP($C1159&amp;"_2",[1]roadtype_submitted!$C$2:$D$1492,2,FALSE)),"MOVES","Submitted")</f>
        <v>MOVES</v>
      </c>
      <c r="G1159" s="14">
        <f t="shared" si="56"/>
        <v>2</v>
      </c>
    </row>
    <row r="1160" spans="1:7" x14ac:dyDescent="0.3">
      <c r="A1160" s="16">
        <f t="shared" si="54"/>
        <v>48</v>
      </c>
      <c r="B1160" s="18">
        <f t="shared" si="55"/>
        <v>48117</v>
      </c>
      <c r="C1160" s="15" t="s">
        <v>3653</v>
      </c>
      <c r="D1160" s="15">
        <f>IF(ISNA(VLOOKUP($C1160&amp;"_2",[1]roadtype_submitted!$C$2:$D$1492,2,FALSE)),0.08,VLOOKUP($C1160&amp;"_2",[1]roadtype_submitted!$C$2:$D$1492,2,FALSE))</f>
        <v>0.08</v>
      </c>
      <c r="E1160" s="15">
        <f>IF(ISNA(VLOOKUP($C1160&amp;"_4",[1]roadtype_submitted!$C$2:$D$1492,2,FALSE)),0.08,VLOOKUP($C1160&amp;"_4",[1]roadtype_submitted!$C$2:$D$1492,2,FALSE))</f>
        <v>0.08</v>
      </c>
      <c r="F1160" s="15" t="str">
        <f>IF(ISNA(VLOOKUP($C1160&amp;"_2",[1]roadtype_submitted!$C$2:$D$1492,2,FALSE)),"MOVES","Submitted")</f>
        <v>MOVES</v>
      </c>
      <c r="G1160" s="14">
        <f t="shared" si="56"/>
        <v>2</v>
      </c>
    </row>
    <row r="1161" spans="1:7" x14ac:dyDescent="0.3">
      <c r="A1161" s="16">
        <f t="shared" si="54"/>
        <v>48</v>
      </c>
      <c r="B1161" s="18">
        <f t="shared" si="55"/>
        <v>48119</v>
      </c>
      <c r="C1161" s="15" t="s">
        <v>3654</v>
      </c>
      <c r="D1161" s="15">
        <f>IF(ISNA(VLOOKUP($C1161&amp;"_2",[1]roadtype_submitted!$C$2:$D$1492,2,FALSE)),0.08,VLOOKUP($C1161&amp;"_2",[1]roadtype_submitted!$C$2:$D$1492,2,FALSE))</f>
        <v>0.08</v>
      </c>
      <c r="E1161" s="15">
        <f>IF(ISNA(VLOOKUP($C1161&amp;"_4",[1]roadtype_submitted!$C$2:$D$1492,2,FALSE)),0.08,VLOOKUP($C1161&amp;"_4",[1]roadtype_submitted!$C$2:$D$1492,2,FALSE))</f>
        <v>0.08</v>
      </c>
      <c r="F1161" s="15" t="str">
        <f>IF(ISNA(VLOOKUP($C1161&amp;"_2",[1]roadtype_submitted!$C$2:$D$1492,2,FALSE)),"MOVES","Submitted")</f>
        <v>MOVES</v>
      </c>
      <c r="G1161" s="14">
        <f t="shared" si="56"/>
        <v>2</v>
      </c>
    </row>
    <row r="1162" spans="1:7" x14ac:dyDescent="0.3">
      <c r="A1162" s="16">
        <f t="shared" si="54"/>
        <v>48</v>
      </c>
      <c r="B1162" s="18">
        <f t="shared" si="55"/>
        <v>48121</v>
      </c>
      <c r="C1162" s="15" t="s">
        <v>3655</v>
      </c>
      <c r="D1162" s="15">
        <f>IF(ISNA(VLOOKUP($C1162&amp;"_2",[1]roadtype_submitted!$C$2:$D$1492,2,FALSE)),0.08,VLOOKUP($C1162&amp;"_2",[1]roadtype_submitted!$C$2:$D$1492,2,FALSE))</f>
        <v>0.08</v>
      </c>
      <c r="E1162" s="15">
        <f>IF(ISNA(VLOOKUP($C1162&amp;"_4",[1]roadtype_submitted!$C$2:$D$1492,2,FALSE)),0.08,VLOOKUP($C1162&amp;"_4",[1]roadtype_submitted!$C$2:$D$1492,2,FALSE))</f>
        <v>0.08</v>
      </c>
      <c r="F1162" s="15" t="str">
        <f>IF(ISNA(VLOOKUP($C1162&amp;"_2",[1]roadtype_submitted!$C$2:$D$1492,2,FALSE)),"MOVES","Submitted")</f>
        <v>MOVES</v>
      </c>
      <c r="G1162" s="14">
        <f t="shared" si="56"/>
        <v>2</v>
      </c>
    </row>
    <row r="1163" spans="1:7" x14ac:dyDescent="0.3">
      <c r="A1163" s="16">
        <f t="shared" si="54"/>
        <v>48</v>
      </c>
      <c r="B1163" s="18">
        <f t="shared" si="55"/>
        <v>48123</v>
      </c>
      <c r="C1163" s="15" t="s">
        <v>3656</v>
      </c>
      <c r="D1163" s="15">
        <f>IF(ISNA(VLOOKUP($C1163&amp;"_2",[1]roadtype_submitted!$C$2:$D$1492,2,FALSE)),0.08,VLOOKUP($C1163&amp;"_2",[1]roadtype_submitted!$C$2:$D$1492,2,FALSE))</f>
        <v>0.08</v>
      </c>
      <c r="E1163" s="15">
        <f>IF(ISNA(VLOOKUP($C1163&amp;"_4",[1]roadtype_submitted!$C$2:$D$1492,2,FALSE)),0.08,VLOOKUP($C1163&amp;"_4",[1]roadtype_submitted!$C$2:$D$1492,2,FALSE))</f>
        <v>0.08</v>
      </c>
      <c r="F1163" s="15" t="str">
        <f>IF(ISNA(VLOOKUP($C1163&amp;"_2",[1]roadtype_submitted!$C$2:$D$1492,2,FALSE)),"MOVES","Submitted")</f>
        <v>MOVES</v>
      </c>
      <c r="G1163" s="14">
        <f t="shared" si="56"/>
        <v>2</v>
      </c>
    </row>
    <row r="1164" spans="1:7" x14ac:dyDescent="0.3">
      <c r="A1164" s="16">
        <f t="shared" si="54"/>
        <v>48</v>
      </c>
      <c r="B1164" s="18">
        <f t="shared" si="55"/>
        <v>48125</v>
      </c>
      <c r="C1164" s="15" t="s">
        <v>3657</v>
      </c>
      <c r="D1164" s="15">
        <f>IF(ISNA(VLOOKUP($C1164&amp;"_2",[1]roadtype_submitted!$C$2:$D$1492,2,FALSE)),0.08,VLOOKUP($C1164&amp;"_2",[1]roadtype_submitted!$C$2:$D$1492,2,FALSE))</f>
        <v>0.08</v>
      </c>
      <c r="E1164" s="15">
        <f>IF(ISNA(VLOOKUP($C1164&amp;"_4",[1]roadtype_submitted!$C$2:$D$1492,2,FALSE)),0.08,VLOOKUP($C1164&amp;"_4",[1]roadtype_submitted!$C$2:$D$1492,2,FALSE))</f>
        <v>0.08</v>
      </c>
      <c r="F1164" s="15" t="str">
        <f>IF(ISNA(VLOOKUP($C1164&amp;"_2",[1]roadtype_submitted!$C$2:$D$1492,2,FALSE)),"MOVES","Submitted")</f>
        <v>MOVES</v>
      </c>
      <c r="G1164" s="14">
        <f t="shared" si="56"/>
        <v>2</v>
      </c>
    </row>
    <row r="1165" spans="1:7" x14ac:dyDescent="0.3">
      <c r="A1165" s="16">
        <f t="shared" si="54"/>
        <v>48</v>
      </c>
      <c r="B1165" s="18">
        <f t="shared" si="55"/>
        <v>48127</v>
      </c>
      <c r="C1165" s="15" t="s">
        <v>3658</v>
      </c>
      <c r="D1165" s="15">
        <f>IF(ISNA(VLOOKUP($C1165&amp;"_2",[1]roadtype_submitted!$C$2:$D$1492,2,FALSE)),0.08,VLOOKUP($C1165&amp;"_2",[1]roadtype_submitted!$C$2:$D$1492,2,FALSE))</f>
        <v>0.08</v>
      </c>
      <c r="E1165" s="15">
        <f>IF(ISNA(VLOOKUP($C1165&amp;"_4",[1]roadtype_submitted!$C$2:$D$1492,2,FALSE)),0.08,VLOOKUP($C1165&amp;"_4",[1]roadtype_submitted!$C$2:$D$1492,2,FALSE))</f>
        <v>0.08</v>
      </c>
      <c r="F1165" s="15" t="str">
        <f>IF(ISNA(VLOOKUP($C1165&amp;"_2",[1]roadtype_submitted!$C$2:$D$1492,2,FALSE)),"MOVES","Submitted")</f>
        <v>MOVES</v>
      </c>
      <c r="G1165" s="14">
        <f t="shared" si="56"/>
        <v>2</v>
      </c>
    </row>
    <row r="1166" spans="1:7" x14ac:dyDescent="0.3">
      <c r="A1166" s="16">
        <f t="shared" si="54"/>
        <v>48</v>
      </c>
      <c r="B1166" s="18">
        <f t="shared" si="55"/>
        <v>48129</v>
      </c>
      <c r="C1166" s="15" t="s">
        <v>3659</v>
      </c>
      <c r="D1166" s="15">
        <f>IF(ISNA(VLOOKUP($C1166&amp;"_2",[1]roadtype_submitted!$C$2:$D$1492,2,FALSE)),0.08,VLOOKUP($C1166&amp;"_2",[1]roadtype_submitted!$C$2:$D$1492,2,FALSE))</f>
        <v>0.08</v>
      </c>
      <c r="E1166" s="15">
        <f>IF(ISNA(VLOOKUP($C1166&amp;"_4",[1]roadtype_submitted!$C$2:$D$1492,2,FALSE)),0.08,VLOOKUP($C1166&amp;"_4",[1]roadtype_submitted!$C$2:$D$1492,2,FALSE))</f>
        <v>0.08</v>
      </c>
      <c r="F1166" s="15" t="str">
        <f>IF(ISNA(VLOOKUP($C1166&amp;"_2",[1]roadtype_submitted!$C$2:$D$1492,2,FALSE)),"MOVES","Submitted")</f>
        <v>MOVES</v>
      </c>
      <c r="G1166" s="14">
        <f t="shared" si="56"/>
        <v>2</v>
      </c>
    </row>
    <row r="1167" spans="1:7" x14ac:dyDescent="0.3">
      <c r="A1167" s="16">
        <f t="shared" si="54"/>
        <v>48</v>
      </c>
      <c r="B1167" s="18">
        <f t="shared" si="55"/>
        <v>48131</v>
      </c>
      <c r="C1167" s="15" t="s">
        <v>3660</v>
      </c>
      <c r="D1167" s="15">
        <f>IF(ISNA(VLOOKUP($C1167&amp;"_2",[1]roadtype_submitted!$C$2:$D$1492,2,FALSE)),0.08,VLOOKUP($C1167&amp;"_2",[1]roadtype_submitted!$C$2:$D$1492,2,FALSE))</f>
        <v>0.08</v>
      </c>
      <c r="E1167" s="15">
        <f>IF(ISNA(VLOOKUP($C1167&amp;"_4",[1]roadtype_submitted!$C$2:$D$1492,2,FALSE)),0.08,VLOOKUP($C1167&amp;"_4",[1]roadtype_submitted!$C$2:$D$1492,2,FALSE))</f>
        <v>0.08</v>
      </c>
      <c r="F1167" s="15" t="str">
        <f>IF(ISNA(VLOOKUP($C1167&amp;"_2",[1]roadtype_submitted!$C$2:$D$1492,2,FALSE)),"MOVES","Submitted")</f>
        <v>MOVES</v>
      </c>
      <c r="G1167" s="14">
        <f t="shared" si="56"/>
        <v>2</v>
      </c>
    </row>
    <row r="1168" spans="1:7" x14ac:dyDescent="0.3">
      <c r="A1168" s="16">
        <f t="shared" si="54"/>
        <v>48</v>
      </c>
      <c r="B1168" s="18">
        <f t="shared" si="55"/>
        <v>48133</v>
      </c>
      <c r="C1168" s="15" t="s">
        <v>3661</v>
      </c>
      <c r="D1168" s="15">
        <f>IF(ISNA(VLOOKUP($C1168&amp;"_2",[1]roadtype_submitted!$C$2:$D$1492,2,FALSE)),0.08,VLOOKUP($C1168&amp;"_2",[1]roadtype_submitted!$C$2:$D$1492,2,FALSE))</f>
        <v>0.08</v>
      </c>
      <c r="E1168" s="15">
        <f>IF(ISNA(VLOOKUP($C1168&amp;"_4",[1]roadtype_submitted!$C$2:$D$1492,2,FALSE)),0.08,VLOOKUP($C1168&amp;"_4",[1]roadtype_submitted!$C$2:$D$1492,2,FALSE))</f>
        <v>0.08</v>
      </c>
      <c r="F1168" s="15" t="str">
        <f>IF(ISNA(VLOOKUP($C1168&amp;"_2",[1]roadtype_submitted!$C$2:$D$1492,2,FALSE)),"MOVES","Submitted")</f>
        <v>MOVES</v>
      </c>
      <c r="G1168" s="14">
        <f t="shared" si="56"/>
        <v>2</v>
      </c>
    </row>
    <row r="1169" spans="1:7" x14ac:dyDescent="0.3">
      <c r="A1169" s="16">
        <f t="shared" si="54"/>
        <v>48</v>
      </c>
      <c r="B1169" s="18">
        <f t="shared" si="55"/>
        <v>48135</v>
      </c>
      <c r="C1169" s="15" t="s">
        <v>3662</v>
      </c>
      <c r="D1169" s="15">
        <f>IF(ISNA(VLOOKUP($C1169&amp;"_2",[1]roadtype_submitted!$C$2:$D$1492,2,FALSE)),0.08,VLOOKUP($C1169&amp;"_2",[1]roadtype_submitted!$C$2:$D$1492,2,FALSE))</f>
        <v>0.08</v>
      </c>
      <c r="E1169" s="15">
        <f>IF(ISNA(VLOOKUP($C1169&amp;"_4",[1]roadtype_submitted!$C$2:$D$1492,2,FALSE)),0.08,VLOOKUP($C1169&amp;"_4",[1]roadtype_submitted!$C$2:$D$1492,2,FALSE))</f>
        <v>0.08</v>
      </c>
      <c r="F1169" s="15" t="str">
        <f>IF(ISNA(VLOOKUP($C1169&amp;"_2",[1]roadtype_submitted!$C$2:$D$1492,2,FALSE)),"MOVES","Submitted")</f>
        <v>MOVES</v>
      </c>
      <c r="G1169" s="14">
        <f t="shared" si="56"/>
        <v>2</v>
      </c>
    </row>
    <row r="1170" spans="1:7" x14ac:dyDescent="0.3">
      <c r="A1170" s="16">
        <f t="shared" si="54"/>
        <v>48</v>
      </c>
      <c r="B1170" s="18">
        <f t="shared" si="55"/>
        <v>48137</v>
      </c>
      <c r="C1170" s="15" t="s">
        <v>3663</v>
      </c>
      <c r="D1170" s="15">
        <f>IF(ISNA(VLOOKUP($C1170&amp;"_2",[1]roadtype_submitted!$C$2:$D$1492,2,FALSE)),0.08,VLOOKUP($C1170&amp;"_2",[1]roadtype_submitted!$C$2:$D$1492,2,FALSE))</f>
        <v>0.08</v>
      </c>
      <c r="E1170" s="15">
        <f>IF(ISNA(VLOOKUP($C1170&amp;"_4",[1]roadtype_submitted!$C$2:$D$1492,2,FALSE)),0.08,VLOOKUP($C1170&amp;"_4",[1]roadtype_submitted!$C$2:$D$1492,2,FALSE))</f>
        <v>0.08</v>
      </c>
      <c r="F1170" s="15" t="str">
        <f>IF(ISNA(VLOOKUP($C1170&amp;"_2",[1]roadtype_submitted!$C$2:$D$1492,2,FALSE)),"MOVES","Submitted")</f>
        <v>MOVES</v>
      </c>
      <c r="G1170" s="14">
        <f t="shared" si="56"/>
        <v>2</v>
      </c>
    </row>
    <row r="1171" spans="1:7" x14ac:dyDescent="0.3">
      <c r="A1171" s="16">
        <f t="shared" si="54"/>
        <v>48</v>
      </c>
      <c r="B1171" s="18">
        <f t="shared" si="55"/>
        <v>48139</v>
      </c>
      <c r="C1171" s="15" t="s">
        <v>3664</v>
      </c>
      <c r="D1171" s="15">
        <f>IF(ISNA(VLOOKUP($C1171&amp;"_2",[1]roadtype_submitted!$C$2:$D$1492,2,FALSE)),0.08,VLOOKUP($C1171&amp;"_2",[1]roadtype_submitted!$C$2:$D$1492,2,FALSE))</f>
        <v>0.08</v>
      </c>
      <c r="E1171" s="15">
        <f>IF(ISNA(VLOOKUP($C1171&amp;"_4",[1]roadtype_submitted!$C$2:$D$1492,2,FALSE)),0.08,VLOOKUP($C1171&amp;"_4",[1]roadtype_submitted!$C$2:$D$1492,2,FALSE))</f>
        <v>0.08</v>
      </c>
      <c r="F1171" s="15" t="str">
        <f>IF(ISNA(VLOOKUP($C1171&amp;"_2",[1]roadtype_submitted!$C$2:$D$1492,2,FALSE)),"MOVES","Submitted")</f>
        <v>MOVES</v>
      </c>
      <c r="G1171" s="14">
        <f t="shared" si="56"/>
        <v>2</v>
      </c>
    </row>
    <row r="1172" spans="1:7" x14ac:dyDescent="0.3">
      <c r="A1172" s="16">
        <f t="shared" si="54"/>
        <v>48</v>
      </c>
      <c r="B1172" s="18">
        <f t="shared" si="55"/>
        <v>48141</v>
      </c>
      <c r="C1172" s="15" t="s">
        <v>3665</v>
      </c>
      <c r="D1172" s="15">
        <f>IF(ISNA(VLOOKUP($C1172&amp;"_2",[1]roadtype_submitted!$C$2:$D$1492,2,FALSE)),0.08,VLOOKUP($C1172&amp;"_2",[1]roadtype_submitted!$C$2:$D$1492,2,FALSE))</f>
        <v>0.08</v>
      </c>
      <c r="E1172" s="15">
        <f>IF(ISNA(VLOOKUP($C1172&amp;"_4",[1]roadtype_submitted!$C$2:$D$1492,2,FALSE)),0.08,VLOOKUP($C1172&amp;"_4",[1]roadtype_submitted!$C$2:$D$1492,2,FALSE))</f>
        <v>0.08</v>
      </c>
      <c r="F1172" s="15" t="str">
        <f>IF(ISNA(VLOOKUP($C1172&amp;"_2",[1]roadtype_submitted!$C$2:$D$1492,2,FALSE)),"MOVES","Submitted")</f>
        <v>MOVES</v>
      </c>
      <c r="G1172" s="14">
        <f t="shared" si="56"/>
        <v>2</v>
      </c>
    </row>
    <row r="1173" spans="1:7" x14ac:dyDescent="0.3">
      <c r="A1173" s="16">
        <f t="shared" si="54"/>
        <v>48</v>
      </c>
      <c r="B1173" s="18">
        <f t="shared" si="55"/>
        <v>48143</v>
      </c>
      <c r="C1173" s="15" t="s">
        <v>3666</v>
      </c>
      <c r="D1173" s="15">
        <f>IF(ISNA(VLOOKUP($C1173&amp;"_2",[1]roadtype_submitted!$C$2:$D$1492,2,FALSE)),0.08,VLOOKUP($C1173&amp;"_2",[1]roadtype_submitted!$C$2:$D$1492,2,FALSE))</f>
        <v>0.08</v>
      </c>
      <c r="E1173" s="15">
        <f>IF(ISNA(VLOOKUP($C1173&amp;"_4",[1]roadtype_submitted!$C$2:$D$1492,2,FALSE)),0.08,VLOOKUP($C1173&amp;"_4",[1]roadtype_submitted!$C$2:$D$1492,2,FALSE))</f>
        <v>0.08</v>
      </c>
      <c r="F1173" s="15" t="str">
        <f>IF(ISNA(VLOOKUP($C1173&amp;"_2",[1]roadtype_submitted!$C$2:$D$1492,2,FALSE)),"MOVES","Submitted")</f>
        <v>MOVES</v>
      </c>
      <c r="G1173" s="14">
        <f t="shared" si="56"/>
        <v>2</v>
      </c>
    </row>
    <row r="1174" spans="1:7" x14ac:dyDescent="0.3">
      <c r="A1174" s="16">
        <f t="shared" si="54"/>
        <v>48</v>
      </c>
      <c r="B1174" s="18">
        <f t="shared" si="55"/>
        <v>48145</v>
      </c>
      <c r="C1174" s="15" t="s">
        <v>3667</v>
      </c>
      <c r="D1174" s="15">
        <f>IF(ISNA(VLOOKUP($C1174&amp;"_2",[1]roadtype_submitted!$C$2:$D$1492,2,FALSE)),0.08,VLOOKUP($C1174&amp;"_2",[1]roadtype_submitted!$C$2:$D$1492,2,FALSE))</f>
        <v>0.08</v>
      </c>
      <c r="E1174" s="15">
        <f>IF(ISNA(VLOOKUP($C1174&amp;"_4",[1]roadtype_submitted!$C$2:$D$1492,2,FALSE)),0.08,VLOOKUP($C1174&amp;"_4",[1]roadtype_submitted!$C$2:$D$1492,2,FALSE))</f>
        <v>0.08</v>
      </c>
      <c r="F1174" s="15" t="str">
        <f>IF(ISNA(VLOOKUP($C1174&amp;"_2",[1]roadtype_submitted!$C$2:$D$1492,2,FALSE)),"MOVES","Submitted")</f>
        <v>MOVES</v>
      </c>
      <c r="G1174" s="14">
        <f t="shared" si="56"/>
        <v>2</v>
      </c>
    </row>
    <row r="1175" spans="1:7" x14ac:dyDescent="0.3">
      <c r="A1175" s="16">
        <f t="shared" si="54"/>
        <v>48</v>
      </c>
      <c r="B1175" s="18">
        <f t="shared" si="55"/>
        <v>48147</v>
      </c>
      <c r="C1175" s="15" t="s">
        <v>3668</v>
      </c>
      <c r="D1175" s="15">
        <f>IF(ISNA(VLOOKUP($C1175&amp;"_2",[1]roadtype_submitted!$C$2:$D$1492,2,FALSE)),0.08,VLOOKUP($C1175&amp;"_2",[1]roadtype_submitted!$C$2:$D$1492,2,FALSE))</f>
        <v>0.08</v>
      </c>
      <c r="E1175" s="15">
        <f>IF(ISNA(VLOOKUP($C1175&amp;"_4",[1]roadtype_submitted!$C$2:$D$1492,2,FALSE)),0.08,VLOOKUP($C1175&amp;"_4",[1]roadtype_submitted!$C$2:$D$1492,2,FALSE))</f>
        <v>0.08</v>
      </c>
      <c r="F1175" s="15" t="str">
        <f>IF(ISNA(VLOOKUP($C1175&amp;"_2",[1]roadtype_submitted!$C$2:$D$1492,2,FALSE)),"MOVES","Submitted")</f>
        <v>MOVES</v>
      </c>
      <c r="G1175" s="14">
        <f t="shared" si="56"/>
        <v>2</v>
      </c>
    </row>
    <row r="1176" spans="1:7" x14ac:dyDescent="0.3">
      <c r="A1176" s="16">
        <f t="shared" si="54"/>
        <v>48</v>
      </c>
      <c r="B1176" s="18">
        <f t="shared" si="55"/>
        <v>48149</v>
      </c>
      <c r="C1176" s="15" t="s">
        <v>3669</v>
      </c>
      <c r="D1176" s="15">
        <f>IF(ISNA(VLOOKUP($C1176&amp;"_2",[1]roadtype_submitted!$C$2:$D$1492,2,FALSE)),0.08,VLOOKUP($C1176&amp;"_2",[1]roadtype_submitted!$C$2:$D$1492,2,FALSE))</f>
        <v>0.08</v>
      </c>
      <c r="E1176" s="15">
        <f>IF(ISNA(VLOOKUP($C1176&amp;"_4",[1]roadtype_submitted!$C$2:$D$1492,2,FALSE)),0.08,VLOOKUP($C1176&amp;"_4",[1]roadtype_submitted!$C$2:$D$1492,2,FALSE))</f>
        <v>0.08</v>
      </c>
      <c r="F1176" s="15" t="str">
        <f>IF(ISNA(VLOOKUP($C1176&amp;"_2",[1]roadtype_submitted!$C$2:$D$1492,2,FALSE)),"MOVES","Submitted")</f>
        <v>MOVES</v>
      </c>
      <c r="G1176" s="14">
        <f t="shared" si="56"/>
        <v>2</v>
      </c>
    </row>
    <row r="1177" spans="1:7" x14ac:dyDescent="0.3">
      <c r="A1177" s="16">
        <f t="shared" si="54"/>
        <v>48</v>
      </c>
      <c r="B1177" s="18">
        <f t="shared" si="55"/>
        <v>48151</v>
      </c>
      <c r="C1177" s="15" t="s">
        <v>3670</v>
      </c>
      <c r="D1177" s="15">
        <f>IF(ISNA(VLOOKUP($C1177&amp;"_2",[1]roadtype_submitted!$C$2:$D$1492,2,FALSE)),0.08,VLOOKUP($C1177&amp;"_2",[1]roadtype_submitted!$C$2:$D$1492,2,FALSE))</f>
        <v>0.08</v>
      </c>
      <c r="E1177" s="15">
        <f>IF(ISNA(VLOOKUP($C1177&amp;"_4",[1]roadtype_submitted!$C$2:$D$1492,2,FALSE)),0.08,VLOOKUP($C1177&amp;"_4",[1]roadtype_submitted!$C$2:$D$1492,2,FALSE))</f>
        <v>0.08</v>
      </c>
      <c r="F1177" s="15" t="str">
        <f>IF(ISNA(VLOOKUP($C1177&amp;"_2",[1]roadtype_submitted!$C$2:$D$1492,2,FALSE)),"MOVES","Submitted")</f>
        <v>MOVES</v>
      </c>
      <c r="G1177" s="14">
        <f t="shared" si="56"/>
        <v>2</v>
      </c>
    </row>
    <row r="1178" spans="1:7" x14ac:dyDescent="0.3">
      <c r="A1178" s="16">
        <f t="shared" si="54"/>
        <v>48</v>
      </c>
      <c r="B1178" s="18">
        <f t="shared" si="55"/>
        <v>48153</v>
      </c>
      <c r="C1178" s="15" t="s">
        <v>3671</v>
      </c>
      <c r="D1178" s="15">
        <f>IF(ISNA(VLOOKUP($C1178&amp;"_2",[1]roadtype_submitted!$C$2:$D$1492,2,FALSE)),0.08,VLOOKUP($C1178&amp;"_2",[1]roadtype_submitted!$C$2:$D$1492,2,FALSE))</f>
        <v>0.08</v>
      </c>
      <c r="E1178" s="15">
        <f>IF(ISNA(VLOOKUP($C1178&amp;"_4",[1]roadtype_submitted!$C$2:$D$1492,2,FALSE)),0.08,VLOOKUP($C1178&amp;"_4",[1]roadtype_submitted!$C$2:$D$1492,2,FALSE))</f>
        <v>0.08</v>
      </c>
      <c r="F1178" s="15" t="str">
        <f>IF(ISNA(VLOOKUP($C1178&amp;"_2",[1]roadtype_submitted!$C$2:$D$1492,2,FALSE)),"MOVES","Submitted")</f>
        <v>MOVES</v>
      </c>
      <c r="G1178" s="14">
        <f t="shared" si="56"/>
        <v>2</v>
      </c>
    </row>
    <row r="1179" spans="1:7" x14ac:dyDescent="0.3">
      <c r="A1179" s="16">
        <f t="shared" si="54"/>
        <v>48</v>
      </c>
      <c r="B1179" s="18">
        <f t="shared" si="55"/>
        <v>48155</v>
      </c>
      <c r="C1179" s="15" t="s">
        <v>3672</v>
      </c>
      <c r="D1179" s="15">
        <f>IF(ISNA(VLOOKUP($C1179&amp;"_2",[1]roadtype_submitted!$C$2:$D$1492,2,FALSE)),0.08,VLOOKUP($C1179&amp;"_2",[1]roadtype_submitted!$C$2:$D$1492,2,FALSE))</f>
        <v>0.08</v>
      </c>
      <c r="E1179" s="15">
        <f>IF(ISNA(VLOOKUP($C1179&amp;"_4",[1]roadtype_submitted!$C$2:$D$1492,2,FALSE)),0.08,VLOOKUP($C1179&amp;"_4",[1]roadtype_submitted!$C$2:$D$1492,2,FALSE))</f>
        <v>0.08</v>
      </c>
      <c r="F1179" s="15" t="str">
        <f>IF(ISNA(VLOOKUP($C1179&amp;"_2",[1]roadtype_submitted!$C$2:$D$1492,2,FALSE)),"MOVES","Submitted")</f>
        <v>MOVES</v>
      </c>
      <c r="G1179" s="14">
        <f t="shared" si="56"/>
        <v>2</v>
      </c>
    </row>
    <row r="1180" spans="1:7" x14ac:dyDescent="0.3">
      <c r="A1180" s="16">
        <f t="shared" si="54"/>
        <v>48</v>
      </c>
      <c r="B1180" s="18">
        <f t="shared" si="55"/>
        <v>48157</v>
      </c>
      <c r="C1180" s="15" t="s">
        <v>3673</v>
      </c>
      <c r="D1180" s="15">
        <f>IF(ISNA(VLOOKUP($C1180&amp;"_2",[1]roadtype_submitted!$C$2:$D$1492,2,FALSE)),0.08,VLOOKUP($C1180&amp;"_2",[1]roadtype_submitted!$C$2:$D$1492,2,FALSE))</f>
        <v>0.08</v>
      </c>
      <c r="E1180" s="15">
        <f>IF(ISNA(VLOOKUP($C1180&amp;"_4",[1]roadtype_submitted!$C$2:$D$1492,2,FALSE)),0.08,VLOOKUP($C1180&amp;"_4",[1]roadtype_submitted!$C$2:$D$1492,2,FALSE))</f>
        <v>0.08</v>
      </c>
      <c r="F1180" s="15" t="str">
        <f>IF(ISNA(VLOOKUP($C1180&amp;"_2",[1]roadtype_submitted!$C$2:$D$1492,2,FALSE)),"MOVES","Submitted")</f>
        <v>MOVES</v>
      </c>
      <c r="G1180" s="14">
        <f t="shared" si="56"/>
        <v>2</v>
      </c>
    </row>
    <row r="1181" spans="1:7" x14ac:dyDescent="0.3">
      <c r="A1181" s="16">
        <f t="shared" si="54"/>
        <v>48</v>
      </c>
      <c r="B1181" s="18">
        <f t="shared" si="55"/>
        <v>48159</v>
      </c>
      <c r="C1181" s="15" t="s">
        <v>3674</v>
      </c>
      <c r="D1181" s="15">
        <f>IF(ISNA(VLOOKUP($C1181&amp;"_2",[1]roadtype_submitted!$C$2:$D$1492,2,FALSE)),0.08,VLOOKUP($C1181&amp;"_2",[1]roadtype_submitted!$C$2:$D$1492,2,FALSE))</f>
        <v>0.08</v>
      </c>
      <c r="E1181" s="15">
        <f>IF(ISNA(VLOOKUP($C1181&amp;"_4",[1]roadtype_submitted!$C$2:$D$1492,2,FALSE)),0.08,VLOOKUP($C1181&amp;"_4",[1]roadtype_submitted!$C$2:$D$1492,2,FALSE))</f>
        <v>0.08</v>
      </c>
      <c r="F1181" s="15" t="str">
        <f>IF(ISNA(VLOOKUP($C1181&amp;"_2",[1]roadtype_submitted!$C$2:$D$1492,2,FALSE)),"MOVES","Submitted")</f>
        <v>MOVES</v>
      </c>
      <c r="G1181" s="14">
        <f t="shared" si="56"/>
        <v>2</v>
      </c>
    </row>
    <row r="1182" spans="1:7" x14ac:dyDescent="0.3">
      <c r="A1182" s="16">
        <f t="shared" si="54"/>
        <v>48</v>
      </c>
      <c r="B1182" s="18">
        <f t="shared" si="55"/>
        <v>48161</v>
      </c>
      <c r="C1182" s="15" t="s">
        <v>3675</v>
      </c>
      <c r="D1182" s="15">
        <f>IF(ISNA(VLOOKUP($C1182&amp;"_2",[1]roadtype_submitted!$C$2:$D$1492,2,FALSE)),0.08,VLOOKUP($C1182&amp;"_2",[1]roadtype_submitted!$C$2:$D$1492,2,FALSE))</f>
        <v>0.08</v>
      </c>
      <c r="E1182" s="15">
        <f>IF(ISNA(VLOOKUP($C1182&amp;"_4",[1]roadtype_submitted!$C$2:$D$1492,2,FALSE)),0.08,VLOOKUP($C1182&amp;"_4",[1]roadtype_submitted!$C$2:$D$1492,2,FALSE))</f>
        <v>0.08</v>
      </c>
      <c r="F1182" s="15" t="str">
        <f>IF(ISNA(VLOOKUP($C1182&amp;"_2",[1]roadtype_submitted!$C$2:$D$1492,2,FALSE)),"MOVES","Submitted")</f>
        <v>MOVES</v>
      </c>
      <c r="G1182" s="14">
        <f t="shared" si="56"/>
        <v>2</v>
      </c>
    </row>
    <row r="1183" spans="1:7" x14ac:dyDescent="0.3">
      <c r="A1183" s="16">
        <f t="shared" si="54"/>
        <v>48</v>
      </c>
      <c r="B1183" s="18">
        <f t="shared" si="55"/>
        <v>48163</v>
      </c>
      <c r="C1183" s="15" t="s">
        <v>3676</v>
      </c>
      <c r="D1183" s="15">
        <f>IF(ISNA(VLOOKUP($C1183&amp;"_2",[1]roadtype_submitted!$C$2:$D$1492,2,FALSE)),0.08,VLOOKUP($C1183&amp;"_2",[1]roadtype_submitted!$C$2:$D$1492,2,FALSE))</f>
        <v>0.08</v>
      </c>
      <c r="E1183" s="15">
        <f>IF(ISNA(VLOOKUP($C1183&amp;"_4",[1]roadtype_submitted!$C$2:$D$1492,2,FALSE)),0.08,VLOOKUP($C1183&amp;"_4",[1]roadtype_submitted!$C$2:$D$1492,2,FALSE))</f>
        <v>0.08</v>
      </c>
      <c r="F1183" s="15" t="str">
        <f>IF(ISNA(VLOOKUP($C1183&amp;"_2",[1]roadtype_submitted!$C$2:$D$1492,2,FALSE)),"MOVES","Submitted")</f>
        <v>MOVES</v>
      </c>
      <c r="G1183" s="14">
        <f t="shared" si="56"/>
        <v>2</v>
      </c>
    </row>
    <row r="1184" spans="1:7" x14ac:dyDescent="0.3">
      <c r="A1184" s="16">
        <f t="shared" si="54"/>
        <v>48</v>
      </c>
      <c r="B1184" s="18">
        <f t="shared" si="55"/>
        <v>48165</v>
      </c>
      <c r="C1184" s="15" t="s">
        <v>3677</v>
      </c>
      <c r="D1184" s="15">
        <f>IF(ISNA(VLOOKUP($C1184&amp;"_2",[1]roadtype_submitted!$C$2:$D$1492,2,FALSE)),0.08,VLOOKUP($C1184&amp;"_2",[1]roadtype_submitted!$C$2:$D$1492,2,FALSE))</f>
        <v>0.08</v>
      </c>
      <c r="E1184" s="15">
        <f>IF(ISNA(VLOOKUP($C1184&amp;"_4",[1]roadtype_submitted!$C$2:$D$1492,2,FALSE)),0.08,VLOOKUP($C1184&amp;"_4",[1]roadtype_submitted!$C$2:$D$1492,2,FALSE))</f>
        <v>0.08</v>
      </c>
      <c r="F1184" s="15" t="str">
        <f>IF(ISNA(VLOOKUP($C1184&amp;"_2",[1]roadtype_submitted!$C$2:$D$1492,2,FALSE)),"MOVES","Submitted")</f>
        <v>MOVES</v>
      </c>
      <c r="G1184" s="14">
        <f t="shared" si="56"/>
        <v>2</v>
      </c>
    </row>
    <row r="1185" spans="1:7" x14ac:dyDescent="0.3">
      <c r="A1185" s="16">
        <f t="shared" si="54"/>
        <v>48</v>
      </c>
      <c r="B1185" s="18">
        <f t="shared" si="55"/>
        <v>48167</v>
      </c>
      <c r="C1185" s="15" t="s">
        <v>3678</v>
      </c>
      <c r="D1185" s="15">
        <f>IF(ISNA(VLOOKUP($C1185&amp;"_2",[1]roadtype_submitted!$C$2:$D$1492,2,FALSE)),0.08,VLOOKUP($C1185&amp;"_2",[1]roadtype_submitted!$C$2:$D$1492,2,FALSE))</f>
        <v>0.08</v>
      </c>
      <c r="E1185" s="15">
        <f>IF(ISNA(VLOOKUP($C1185&amp;"_4",[1]roadtype_submitted!$C$2:$D$1492,2,FALSE)),0.08,VLOOKUP($C1185&amp;"_4",[1]roadtype_submitted!$C$2:$D$1492,2,FALSE))</f>
        <v>0.08</v>
      </c>
      <c r="F1185" s="15" t="str">
        <f>IF(ISNA(VLOOKUP($C1185&amp;"_2",[1]roadtype_submitted!$C$2:$D$1492,2,FALSE)),"MOVES","Submitted")</f>
        <v>MOVES</v>
      </c>
      <c r="G1185" s="14">
        <f t="shared" si="56"/>
        <v>2</v>
      </c>
    </row>
    <row r="1186" spans="1:7" x14ac:dyDescent="0.3">
      <c r="A1186" s="16">
        <f t="shared" si="54"/>
        <v>48</v>
      </c>
      <c r="B1186" s="18">
        <f t="shared" si="55"/>
        <v>48169</v>
      </c>
      <c r="C1186" s="15" t="s">
        <v>3679</v>
      </c>
      <c r="D1186" s="15">
        <f>IF(ISNA(VLOOKUP($C1186&amp;"_2",[1]roadtype_submitted!$C$2:$D$1492,2,FALSE)),0.08,VLOOKUP($C1186&amp;"_2",[1]roadtype_submitted!$C$2:$D$1492,2,FALSE))</f>
        <v>0.08</v>
      </c>
      <c r="E1186" s="15">
        <f>IF(ISNA(VLOOKUP($C1186&amp;"_4",[1]roadtype_submitted!$C$2:$D$1492,2,FALSE)),0.08,VLOOKUP($C1186&amp;"_4",[1]roadtype_submitted!$C$2:$D$1492,2,FALSE))</f>
        <v>0.08</v>
      </c>
      <c r="F1186" s="15" t="str">
        <f>IF(ISNA(VLOOKUP($C1186&amp;"_2",[1]roadtype_submitted!$C$2:$D$1492,2,FALSE)),"MOVES","Submitted")</f>
        <v>MOVES</v>
      </c>
      <c r="G1186" s="14">
        <f t="shared" si="56"/>
        <v>2</v>
      </c>
    </row>
    <row r="1187" spans="1:7" x14ac:dyDescent="0.3">
      <c r="A1187" s="16">
        <f t="shared" si="54"/>
        <v>48</v>
      </c>
      <c r="B1187" s="18">
        <f t="shared" si="55"/>
        <v>48171</v>
      </c>
      <c r="C1187" s="15" t="s">
        <v>3680</v>
      </c>
      <c r="D1187" s="15">
        <f>IF(ISNA(VLOOKUP($C1187&amp;"_2",[1]roadtype_submitted!$C$2:$D$1492,2,FALSE)),0.08,VLOOKUP($C1187&amp;"_2",[1]roadtype_submitted!$C$2:$D$1492,2,FALSE))</f>
        <v>0.08</v>
      </c>
      <c r="E1187" s="15">
        <f>IF(ISNA(VLOOKUP($C1187&amp;"_4",[1]roadtype_submitted!$C$2:$D$1492,2,FALSE)),0.08,VLOOKUP($C1187&amp;"_4",[1]roadtype_submitted!$C$2:$D$1492,2,FALSE))</f>
        <v>0.08</v>
      </c>
      <c r="F1187" s="15" t="str">
        <f>IF(ISNA(VLOOKUP($C1187&amp;"_2",[1]roadtype_submitted!$C$2:$D$1492,2,FALSE)),"MOVES","Submitted")</f>
        <v>MOVES</v>
      </c>
      <c r="G1187" s="14">
        <f t="shared" si="56"/>
        <v>2</v>
      </c>
    </row>
    <row r="1188" spans="1:7" x14ac:dyDescent="0.3">
      <c r="A1188" s="16">
        <f t="shared" si="54"/>
        <v>48</v>
      </c>
      <c r="B1188" s="18">
        <f t="shared" si="55"/>
        <v>48173</v>
      </c>
      <c r="C1188" s="15" t="s">
        <v>3681</v>
      </c>
      <c r="D1188" s="15">
        <f>IF(ISNA(VLOOKUP($C1188&amp;"_2",[1]roadtype_submitted!$C$2:$D$1492,2,FALSE)),0.08,VLOOKUP($C1188&amp;"_2",[1]roadtype_submitted!$C$2:$D$1492,2,FALSE))</f>
        <v>0.08</v>
      </c>
      <c r="E1188" s="15">
        <f>IF(ISNA(VLOOKUP($C1188&amp;"_4",[1]roadtype_submitted!$C$2:$D$1492,2,FALSE)),0.08,VLOOKUP($C1188&amp;"_4",[1]roadtype_submitted!$C$2:$D$1492,2,FALSE))</f>
        <v>0.08</v>
      </c>
      <c r="F1188" s="15" t="str">
        <f>IF(ISNA(VLOOKUP($C1188&amp;"_2",[1]roadtype_submitted!$C$2:$D$1492,2,FALSE)),"MOVES","Submitted")</f>
        <v>MOVES</v>
      </c>
      <c r="G1188" s="14">
        <f t="shared" si="56"/>
        <v>2</v>
      </c>
    </row>
    <row r="1189" spans="1:7" x14ac:dyDescent="0.3">
      <c r="A1189" s="16">
        <f t="shared" si="54"/>
        <v>48</v>
      </c>
      <c r="B1189" s="18">
        <f t="shared" si="55"/>
        <v>48175</v>
      </c>
      <c r="C1189" s="15" t="s">
        <v>3682</v>
      </c>
      <c r="D1189" s="15">
        <f>IF(ISNA(VLOOKUP($C1189&amp;"_2",[1]roadtype_submitted!$C$2:$D$1492,2,FALSE)),0.08,VLOOKUP($C1189&amp;"_2",[1]roadtype_submitted!$C$2:$D$1492,2,FALSE))</f>
        <v>0.08</v>
      </c>
      <c r="E1189" s="15">
        <f>IF(ISNA(VLOOKUP($C1189&amp;"_4",[1]roadtype_submitted!$C$2:$D$1492,2,FALSE)),0.08,VLOOKUP($C1189&amp;"_4",[1]roadtype_submitted!$C$2:$D$1492,2,FALSE))</f>
        <v>0.08</v>
      </c>
      <c r="F1189" s="15" t="str">
        <f>IF(ISNA(VLOOKUP($C1189&amp;"_2",[1]roadtype_submitted!$C$2:$D$1492,2,FALSE)),"MOVES","Submitted")</f>
        <v>MOVES</v>
      </c>
      <c r="G1189" s="14">
        <f t="shared" si="56"/>
        <v>2</v>
      </c>
    </row>
    <row r="1190" spans="1:7" x14ac:dyDescent="0.3">
      <c r="A1190" s="16">
        <f t="shared" si="54"/>
        <v>48</v>
      </c>
      <c r="B1190" s="18">
        <f t="shared" si="55"/>
        <v>48177</v>
      </c>
      <c r="C1190" s="15" t="s">
        <v>3683</v>
      </c>
      <c r="D1190" s="15">
        <f>IF(ISNA(VLOOKUP($C1190&amp;"_2",[1]roadtype_submitted!$C$2:$D$1492,2,FALSE)),0.08,VLOOKUP($C1190&amp;"_2",[1]roadtype_submitted!$C$2:$D$1492,2,FALSE))</f>
        <v>0.08</v>
      </c>
      <c r="E1190" s="15">
        <f>IF(ISNA(VLOOKUP($C1190&amp;"_4",[1]roadtype_submitted!$C$2:$D$1492,2,FALSE)),0.08,VLOOKUP($C1190&amp;"_4",[1]roadtype_submitted!$C$2:$D$1492,2,FALSE))</f>
        <v>0.08</v>
      </c>
      <c r="F1190" s="15" t="str">
        <f>IF(ISNA(VLOOKUP($C1190&amp;"_2",[1]roadtype_submitted!$C$2:$D$1492,2,FALSE)),"MOVES","Submitted")</f>
        <v>MOVES</v>
      </c>
      <c r="G1190" s="14">
        <f t="shared" si="56"/>
        <v>2</v>
      </c>
    </row>
    <row r="1191" spans="1:7" x14ac:dyDescent="0.3">
      <c r="A1191" s="16">
        <f t="shared" si="54"/>
        <v>48</v>
      </c>
      <c r="B1191" s="18">
        <f t="shared" si="55"/>
        <v>48179</v>
      </c>
      <c r="C1191" s="15" t="s">
        <v>3684</v>
      </c>
      <c r="D1191" s="15">
        <f>IF(ISNA(VLOOKUP($C1191&amp;"_2",[1]roadtype_submitted!$C$2:$D$1492,2,FALSE)),0.08,VLOOKUP($C1191&amp;"_2",[1]roadtype_submitted!$C$2:$D$1492,2,FALSE))</f>
        <v>0.08</v>
      </c>
      <c r="E1191" s="15">
        <f>IF(ISNA(VLOOKUP($C1191&amp;"_4",[1]roadtype_submitted!$C$2:$D$1492,2,FALSE)),0.08,VLOOKUP($C1191&amp;"_4",[1]roadtype_submitted!$C$2:$D$1492,2,FALSE))</f>
        <v>0.08</v>
      </c>
      <c r="F1191" s="15" t="str">
        <f>IF(ISNA(VLOOKUP($C1191&amp;"_2",[1]roadtype_submitted!$C$2:$D$1492,2,FALSE)),"MOVES","Submitted")</f>
        <v>MOVES</v>
      </c>
      <c r="G1191" s="14">
        <f t="shared" si="56"/>
        <v>2</v>
      </c>
    </row>
    <row r="1192" spans="1:7" x14ac:dyDescent="0.3">
      <c r="A1192" s="16">
        <f t="shared" si="54"/>
        <v>48</v>
      </c>
      <c r="B1192" s="18">
        <f t="shared" si="55"/>
        <v>48181</v>
      </c>
      <c r="C1192" s="15" t="s">
        <v>3685</v>
      </c>
      <c r="D1192" s="15">
        <f>IF(ISNA(VLOOKUP($C1192&amp;"_2",[1]roadtype_submitted!$C$2:$D$1492,2,FALSE)),0.08,VLOOKUP($C1192&amp;"_2",[1]roadtype_submitted!$C$2:$D$1492,2,FALSE))</f>
        <v>0.08</v>
      </c>
      <c r="E1192" s="15">
        <f>IF(ISNA(VLOOKUP($C1192&amp;"_4",[1]roadtype_submitted!$C$2:$D$1492,2,FALSE)),0.08,VLOOKUP($C1192&amp;"_4",[1]roadtype_submitted!$C$2:$D$1492,2,FALSE))</f>
        <v>0.08</v>
      </c>
      <c r="F1192" s="15" t="str">
        <f>IF(ISNA(VLOOKUP($C1192&amp;"_2",[1]roadtype_submitted!$C$2:$D$1492,2,FALSE)),"MOVES","Submitted")</f>
        <v>MOVES</v>
      </c>
      <c r="G1192" s="14">
        <f t="shared" si="56"/>
        <v>2</v>
      </c>
    </row>
    <row r="1193" spans="1:7" x14ac:dyDescent="0.3">
      <c r="A1193" s="16">
        <f t="shared" si="54"/>
        <v>48</v>
      </c>
      <c r="B1193" s="18">
        <f t="shared" si="55"/>
        <v>48183</v>
      </c>
      <c r="C1193" s="15" t="s">
        <v>3686</v>
      </c>
      <c r="D1193" s="15">
        <f>IF(ISNA(VLOOKUP($C1193&amp;"_2",[1]roadtype_submitted!$C$2:$D$1492,2,FALSE)),0.08,VLOOKUP($C1193&amp;"_2",[1]roadtype_submitted!$C$2:$D$1492,2,FALSE))</f>
        <v>0.08</v>
      </c>
      <c r="E1193" s="15">
        <f>IF(ISNA(VLOOKUP($C1193&amp;"_4",[1]roadtype_submitted!$C$2:$D$1492,2,FALSE)),0.08,VLOOKUP($C1193&amp;"_4",[1]roadtype_submitted!$C$2:$D$1492,2,FALSE))</f>
        <v>0.08</v>
      </c>
      <c r="F1193" s="15" t="str">
        <f>IF(ISNA(VLOOKUP($C1193&amp;"_2",[1]roadtype_submitted!$C$2:$D$1492,2,FALSE)),"MOVES","Submitted")</f>
        <v>MOVES</v>
      </c>
      <c r="G1193" s="14">
        <f t="shared" si="56"/>
        <v>2</v>
      </c>
    </row>
    <row r="1194" spans="1:7" x14ac:dyDescent="0.3">
      <c r="A1194" s="16">
        <f t="shared" si="54"/>
        <v>48</v>
      </c>
      <c r="B1194" s="18">
        <f t="shared" si="55"/>
        <v>48185</v>
      </c>
      <c r="C1194" s="15" t="s">
        <v>3687</v>
      </c>
      <c r="D1194" s="15">
        <f>IF(ISNA(VLOOKUP($C1194&amp;"_2",[1]roadtype_submitted!$C$2:$D$1492,2,FALSE)),0.08,VLOOKUP($C1194&amp;"_2",[1]roadtype_submitted!$C$2:$D$1492,2,FALSE))</f>
        <v>0.08</v>
      </c>
      <c r="E1194" s="15">
        <f>IF(ISNA(VLOOKUP($C1194&amp;"_4",[1]roadtype_submitted!$C$2:$D$1492,2,FALSE)),0.08,VLOOKUP($C1194&amp;"_4",[1]roadtype_submitted!$C$2:$D$1492,2,FALSE))</f>
        <v>0.08</v>
      </c>
      <c r="F1194" s="15" t="str">
        <f>IF(ISNA(VLOOKUP($C1194&amp;"_2",[1]roadtype_submitted!$C$2:$D$1492,2,FALSE)),"MOVES","Submitted")</f>
        <v>MOVES</v>
      </c>
      <c r="G1194" s="14">
        <f t="shared" si="56"/>
        <v>2</v>
      </c>
    </row>
    <row r="1195" spans="1:7" x14ac:dyDescent="0.3">
      <c r="A1195" s="16">
        <f t="shared" si="54"/>
        <v>48</v>
      </c>
      <c r="B1195" s="18">
        <f t="shared" si="55"/>
        <v>48187</v>
      </c>
      <c r="C1195" s="15" t="s">
        <v>3688</v>
      </c>
      <c r="D1195" s="15">
        <f>IF(ISNA(VLOOKUP($C1195&amp;"_2",[1]roadtype_submitted!$C$2:$D$1492,2,FALSE)),0.08,VLOOKUP($C1195&amp;"_2",[1]roadtype_submitted!$C$2:$D$1492,2,FALSE))</f>
        <v>0.08</v>
      </c>
      <c r="E1195" s="15">
        <f>IF(ISNA(VLOOKUP($C1195&amp;"_4",[1]roadtype_submitted!$C$2:$D$1492,2,FALSE)),0.08,VLOOKUP($C1195&amp;"_4",[1]roadtype_submitted!$C$2:$D$1492,2,FALSE))</f>
        <v>0.08</v>
      </c>
      <c r="F1195" s="15" t="str">
        <f>IF(ISNA(VLOOKUP($C1195&amp;"_2",[1]roadtype_submitted!$C$2:$D$1492,2,FALSE)),"MOVES","Submitted")</f>
        <v>MOVES</v>
      </c>
      <c r="G1195" s="14">
        <f t="shared" si="56"/>
        <v>2</v>
      </c>
    </row>
    <row r="1196" spans="1:7" x14ac:dyDescent="0.3">
      <c r="A1196" s="16">
        <f t="shared" si="54"/>
        <v>48</v>
      </c>
      <c r="B1196" s="18">
        <f t="shared" si="55"/>
        <v>48189</v>
      </c>
      <c r="C1196" s="15" t="s">
        <v>3689</v>
      </c>
      <c r="D1196" s="15">
        <f>IF(ISNA(VLOOKUP($C1196&amp;"_2",[1]roadtype_submitted!$C$2:$D$1492,2,FALSE)),0.08,VLOOKUP($C1196&amp;"_2",[1]roadtype_submitted!$C$2:$D$1492,2,FALSE))</f>
        <v>0.08</v>
      </c>
      <c r="E1196" s="15">
        <f>IF(ISNA(VLOOKUP($C1196&amp;"_4",[1]roadtype_submitted!$C$2:$D$1492,2,FALSE)),0.08,VLOOKUP($C1196&amp;"_4",[1]roadtype_submitted!$C$2:$D$1492,2,FALSE))</f>
        <v>0.08</v>
      </c>
      <c r="F1196" s="15" t="str">
        <f>IF(ISNA(VLOOKUP($C1196&amp;"_2",[1]roadtype_submitted!$C$2:$D$1492,2,FALSE)),"MOVES","Submitted")</f>
        <v>MOVES</v>
      </c>
      <c r="G1196" s="14">
        <f t="shared" si="56"/>
        <v>2</v>
      </c>
    </row>
    <row r="1197" spans="1:7" x14ac:dyDescent="0.3">
      <c r="A1197" s="16">
        <f t="shared" si="54"/>
        <v>48</v>
      </c>
      <c r="B1197" s="18">
        <f t="shared" si="55"/>
        <v>48191</v>
      </c>
      <c r="C1197" s="15" t="s">
        <v>3690</v>
      </c>
      <c r="D1197" s="15">
        <f>IF(ISNA(VLOOKUP($C1197&amp;"_2",[1]roadtype_submitted!$C$2:$D$1492,2,FALSE)),0.08,VLOOKUP($C1197&amp;"_2",[1]roadtype_submitted!$C$2:$D$1492,2,FALSE))</f>
        <v>0.08</v>
      </c>
      <c r="E1197" s="15">
        <f>IF(ISNA(VLOOKUP($C1197&amp;"_4",[1]roadtype_submitted!$C$2:$D$1492,2,FALSE)),0.08,VLOOKUP($C1197&amp;"_4",[1]roadtype_submitted!$C$2:$D$1492,2,FALSE))</f>
        <v>0.08</v>
      </c>
      <c r="F1197" s="15" t="str">
        <f>IF(ISNA(VLOOKUP($C1197&amp;"_2",[1]roadtype_submitted!$C$2:$D$1492,2,FALSE)),"MOVES","Submitted")</f>
        <v>MOVES</v>
      </c>
      <c r="G1197" s="14">
        <f t="shared" si="56"/>
        <v>2</v>
      </c>
    </row>
    <row r="1198" spans="1:7" x14ac:dyDescent="0.3">
      <c r="A1198" s="16">
        <f t="shared" si="54"/>
        <v>48</v>
      </c>
      <c r="B1198" s="18">
        <f t="shared" si="55"/>
        <v>48193</v>
      </c>
      <c r="C1198" s="15" t="s">
        <v>3691</v>
      </c>
      <c r="D1198" s="15">
        <f>IF(ISNA(VLOOKUP($C1198&amp;"_2",[1]roadtype_submitted!$C$2:$D$1492,2,FALSE)),0.08,VLOOKUP($C1198&amp;"_2",[1]roadtype_submitted!$C$2:$D$1492,2,FALSE))</f>
        <v>0.08</v>
      </c>
      <c r="E1198" s="15">
        <f>IF(ISNA(VLOOKUP($C1198&amp;"_4",[1]roadtype_submitted!$C$2:$D$1492,2,FALSE)),0.08,VLOOKUP($C1198&amp;"_4",[1]roadtype_submitted!$C$2:$D$1492,2,FALSE))</f>
        <v>0.08</v>
      </c>
      <c r="F1198" s="15" t="str">
        <f>IF(ISNA(VLOOKUP($C1198&amp;"_2",[1]roadtype_submitted!$C$2:$D$1492,2,FALSE)),"MOVES","Submitted")</f>
        <v>MOVES</v>
      </c>
      <c r="G1198" s="14">
        <f t="shared" si="56"/>
        <v>2</v>
      </c>
    </row>
    <row r="1199" spans="1:7" x14ac:dyDescent="0.3">
      <c r="A1199" s="16">
        <f t="shared" si="54"/>
        <v>48</v>
      </c>
      <c r="B1199" s="18">
        <f t="shared" si="55"/>
        <v>48195</v>
      </c>
      <c r="C1199" s="15" t="s">
        <v>3692</v>
      </c>
      <c r="D1199" s="15">
        <f>IF(ISNA(VLOOKUP($C1199&amp;"_2",[1]roadtype_submitted!$C$2:$D$1492,2,FALSE)),0.08,VLOOKUP($C1199&amp;"_2",[1]roadtype_submitted!$C$2:$D$1492,2,FALSE))</f>
        <v>0.08</v>
      </c>
      <c r="E1199" s="15">
        <f>IF(ISNA(VLOOKUP($C1199&amp;"_4",[1]roadtype_submitted!$C$2:$D$1492,2,FALSE)),0.08,VLOOKUP($C1199&amp;"_4",[1]roadtype_submitted!$C$2:$D$1492,2,FALSE))</f>
        <v>0.08</v>
      </c>
      <c r="F1199" s="15" t="str">
        <f>IF(ISNA(VLOOKUP($C1199&amp;"_2",[1]roadtype_submitted!$C$2:$D$1492,2,FALSE)),"MOVES","Submitted")</f>
        <v>MOVES</v>
      </c>
      <c r="G1199" s="14">
        <f t="shared" si="56"/>
        <v>2</v>
      </c>
    </row>
    <row r="1200" spans="1:7" x14ac:dyDescent="0.3">
      <c r="A1200" s="16">
        <f t="shared" si="54"/>
        <v>48</v>
      </c>
      <c r="B1200" s="18">
        <f t="shared" si="55"/>
        <v>48197</v>
      </c>
      <c r="C1200" s="15" t="s">
        <v>3693</v>
      </c>
      <c r="D1200" s="15">
        <f>IF(ISNA(VLOOKUP($C1200&amp;"_2",[1]roadtype_submitted!$C$2:$D$1492,2,FALSE)),0.08,VLOOKUP($C1200&amp;"_2",[1]roadtype_submitted!$C$2:$D$1492,2,FALSE))</f>
        <v>0.08</v>
      </c>
      <c r="E1200" s="15">
        <f>IF(ISNA(VLOOKUP($C1200&amp;"_4",[1]roadtype_submitted!$C$2:$D$1492,2,FALSE)),0.08,VLOOKUP($C1200&amp;"_4",[1]roadtype_submitted!$C$2:$D$1492,2,FALSE))</f>
        <v>0.08</v>
      </c>
      <c r="F1200" s="15" t="str">
        <f>IF(ISNA(VLOOKUP($C1200&amp;"_2",[1]roadtype_submitted!$C$2:$D$1492,2,FALSE)),"MOVES","Submitted")</f>
        <v>MOVES</v>
      </c>
      <c r="G1200" s="14">
        <f t="shared" si="56"/>
        <v>2</v>
      </c>
    </row>
    <row r="1201" spans="1:7" x14ac:dyDescent="0.3">
      <c r="A1201" s="16">
        <f t="shared" si="54"/>
        <v>48</v>
      </c>
      <c r="B1201" s="18">
        <f t="shared" si="55"/>
        <v>48199</v>
      </c>
      <c r="C1201" s="15" t="s">
        <v>3694</v>
      </c>
      <c r="D1201" s="15">
        <f>IF(ISNA(VLOOKUP($C1201&amp;"_2",[1]roadtype_submitted!$C$2:$D$1492,2,FALSE)),0.08,VLOOKUP($C1201&amp;"_2",[1]roadtype_submitted!$C$2:$D$1492,2,FALSE))</f>
        <v>0.08</v>
      </c>
      <c r="E1201" s="15">
        <f>IF(ISNA(VLOOKUP($C1201&amp;"_4",[1]roadtype_submitted!$C$2:$D$1492,2,FALSE)),0.08,VLOOKUP($C1201&amp;"_4",[1]roadtype_submitted!$C$2:$D$1492,2,FALSE))</f>
        <v>0.08</v>
      </c>
      <c r="F1201" s="15" t="str">
        <f>IF(ISNA(VLOOKUP($C1201&amp;"_2",[1]roadtype_submitted!$C$2:$D$1492,2,FALSE)),"MOVES","Submitted")</f>
        <v>MOVES</v>
      </c>
      <c r="G1201" s="14">
        <f t="shared" si="56"/>
        <v>2</v>
      </c>
    </row>
    <row r="1202" spans="1:7" x14ac:dyDescent="0.3">
      <c r="A1202" s="16">
        <f t="shared" si="54"/>
        <v>48</v>
      </c>
      <c r="B1202" s="18">
        <f t="shared" si="55"/>
        <v>48201</v>
      </c>
      <c r="C1202" s="15" t="s">
        <v>3695</v>
      </c>
      <c r="D1202" s="15">
        <f>IF(ISNA(VLOOKUP($C1202&amp;"_2",[1]roadtype_submitted!$C$2:$D$1492,2,FALSE)),0.08,VLOOKUP($C1202&amp;"_2",[1]roadtype_submitted!$C$2:$D$1492,2,FALSE))</f>
        <v>0.08</v>
      </c>
      <c r="E1202" s="15">
        <f>IF(ISNA(VLOOKUP($C1202&amp;"_4",[1]roadtype_submitted!$C$2:$D$1492,2,FALSE)),0.08,VLOOKUP($C1202&amp;"_4",[1]roadtype_submitted!$C$2:$D$1492,2,FALSE))</f>
        <v>0.08</v>
      </c>
      <c r="F1202" s="15" t="str">
        <f>IF(ISNA(VLOOKUP($C1202&amp;"_2",[1]roadtype_submitted!$C$2:$D$1492,2,FALSE)),"MOVES","Submitted")</f>
        <v>MOVES</v>
      </c>
      <c r="G1202" s="14">
        <f t="shared" si="56"/>
        <v>2</v>
      </c>
    </row>
    <row r="1203" spans="1:7" x14ac:dyDescent="0.3">
      <c r="A1203" s="16">
        <f t="shared" si="54"/>
        <v>48</v>
      </c>
      <c r="B1203" s="18">
        <f t="shared" si="55"/>
        <v>48203</v>
      </c>
      <c r="C1203" s="15" t="s">
        <v>3696</v>
      </c>
      <c r="D1203" s="15">
        <f>IF(ISNA(VLOOKUP($C1203&amp;"_2",[1]roadtype_submitted!$C$2:$D$1492,2,FALSE)),0.08,VLOOKUP($C1203&amp;"_2",[1]roadtype_submitted!$C$2:$D$1492,2,FALSE))</f>
        <v>0.08</v>
      </c>
      <c r="E1203" s="15">
        <f>IF(ISNA(VLOOKUP($C1203&amp;"_4",[1]roadtype_submitted!$C$2:$D$1492,2,FALSE)),0.08,VLOOKUP($C1203&amp;"_4",[1]roadtype_submitted!$C$2:$D$1492,2,FALSE))</f>
        <v>0.08</v>
      </c>
      <c r="F1203" s="15" t="str">
        <f>IF(ISNA(VLOOKUP($C1203&amp;"_2",[1]roadtype_submitted!$C$2:$D$1492,2,FALSE)),"MOVES","Submitted")</f>
        <v>MOVES</v>
      </c>
      <c r="G1203" s="14">
        <f t="shared" si="56"/>
        <v>2</v>
      </c>
    </row>
    <row r="1204" spans="1:7" x14ac:dyDescent="0.3">
      <c r="A1204" s="16">
        <f t="shared" si="54"/>
        <v>48</v>
      </c>
      <c r="B1204" s="18">
        <f t="shared" si="55"/>
        <v>48205</v>
      </c>
      <c r="C1204" s="15" t="s">
        <v>3697</v>
      </c>
      <c r="D1204" s="15">
        <f>IF(ISNA(VLOOKUP($C1204&amp;"_2",[1]roadtype_submitted!$C$2:$D$1492,2,FALSE)),0.08,VLOOKUP($C1204&amp;"_2",[1]roadtype_submitted!$C$2:$D$1492,2,FALSE))</f>
        <v>0.08</v>
      </c>
      <c r="E1204" s="15">
        <f>IF(ISNA(VLOOKUP($C1204&amp;"_4",[1]roadtype_submitted!$C$2:$D$1492,2,FALSE)),0.08,VLOOKUP($C1204&amp;"_4",[1]roadtype_submitted!$C$2:$D$1492,2,FALSE))</f>
        <v>0.08</v>
      </c>
      <c r="F1204" s="15" t="str">
        <f>IF(ISNA(VLOOKUP($C1204&amp;"_2",[1]roadtype_submitted!$C$2:$D$1492,2,FALSE)),"MOVES","Submitted")</f>
        <v>MOVES</v>
      </c>
      <c r="G1204" s="14">
        <f t="shared" si="56"/>
        <v>2</v>
      </c>
    </row>
    <row r="1205" spans="1:7" x14ac:dyDescent="0.3">
      <c r="A1205" s="16">
        <f t="shared" si="54"/>
        <v>48</v>
      </c>
      <c r="B1205" s="18">
        <f t="shared" si="55"/>
        <v>48207</v>
      </c>
      <c r="C1205" s="15" t="s">
        <v>3698</v>
      </c>
      <c r="D1205" s="15">
        <f>IF(ISNA(VLOOKUP($C1205&amp;"_2",[1]roadtype_submitted!$C$2:$D$1492,2,FALSE)),0.08,VLOOKUP($C1205&amp;"_2",[1]roadtype_submitted!$C$2:$D$1492,2,FALSE))</f>
        <v>0.08</v>
      </c>
      <c r="E1205" s="15">
        <f>IF(ISNA(VLOOKUP($C1205&amp;"_4",[1]roadtype_submitted!$C$2:$D$1492,2,FALSE)),0.08,VLOOKUP($C1205&amp;"_4",[1]roadtype_submitted!$C$2:$D$1492,2,FALSE))</f>
        <v>0.08</v>
      </c>
      <c r="F1205" s="15" t="str">
        <f>IF(ISNA(VLOOKUP($C1205&amp;"_2",[1]roadtype_submitted!$C$2:$D$1492,2,FALSE)),"MOVES","Submitted")</f>
        <v>MOVES</v>
      </c>
      <c r="G1205" s="14">
        <f t="shared" si="56"/>
        <v>2</v>
      </c>
    </row>
    <row r="1206" spans="1:7" x14ac:dyDescent="0.3">
      <c r="A1206" s="16">
        <f t="shared" si="54"/>
        <v>48</v>
      </c>
      <c r="B1206" s="18">
        <f t="shared" si="55"/>
        <v>48209</v>
      </c>
      <c r="C1206" s="15" t="s">
        <v>3699</v>
      </c>
      <c r="D1206" s="15">
        <f>IF(ISNA(VLOOKUP($C1206&amp;"_2",[1]roadtype_submitted!$C$2:$D$1492,2,FALSE)),0.08,VLOOKUP($C1206&amp;"_2",[1]roadtype_submitted!$C$2:$D$1492,2,FALSE))</f>
        <v>0.08</v>
      </c>
      <c r="E1206" s="15">
        <f>IF(ISNA(VLOOKUP($C1206&amp;"_4",[1]roadtype_submitted!$C$2:$D$1492,2,FALSE)),0.08,VLOOKUP($C1206&amp;"_4",[1]roadtype_submitted!$C$2:$D$1492,2,FALSE))</f>
        <v>0.08</v>
      </c>
      <c r="F1206" s="15" t="str">
        <f>IF(ISNA(VLOOKUP($C1206&amp;"_2",[1]roadtype_submitted!$C$2:$D$1492,2,FALSE)),"MOVES","Submitted")</f>
        <v>MOVES</v>
      </c>
      <c r="G1206" s="14">
        <f t="shared" si="56"/>
        <v>2</v>
      </c>
    </row>
    <row r="1207" spans="1:7" x14ac:dyDescent="0.3">
      <c r="A1207" s="16">
        <f t="shared" si="54"/>
        <v>48</v>
      </c>
      <c r="B1207" s="18">
        <f t="shared" si="55"/>
        <v>48211</v>
      </c>
      <c r="C1207" s="15" t="s">
        <v>3700</v>
      </c>
      <c r="D1207" s="15">
        <f>IF(ISNA(VLOOKUP($C1207&amp;"_2",[1]roadtype_submitted!$C$2:$D$1492,2,FALSE)),0.08,VLOOKUP($C1207&amp;"_2",[1]roadtype_submitted!$C$2:$D$1492,2,FALSE))</f>
        <v>0.08</v>
      </c>
      <c r="E1207" s="15">
        <f>IF(ISNA(VLOOKUP($C1207&amp;"_4",[1]roadtype_submitted!$C$2:$D$1492,2,FALSE)),0.08,VLOOKUP($C1207&amp;"_4",[1]roadtype_submitted!$C$2:$D$1492,2,FALSE))</f>
        <v>0.08</v>
      </c>
      <c r="F1207" s="15" t="str">
        <f>IF(ISNA(VLOOKUP($C1207&amp;"_2",[1]roadtype_submitted!$C$2:$D$1492,2,FALSE)),"MOVES","Submitted")</f>
        <v>MOVES</v>
      </c>
      <c r="G1207" s="14">
        <f t="shared" si="56"/>
        <v>2</v>
      </c>
    </row>
    <row r="1208" spans="1:7" x14ac:dyDescent="0.3">
      <c r="A1208" s="16">
        <f t="shared" si="54"/>
        <v>48</v>
      </c>
      <c r="B1208" s="18">
        <f t="shared" si="55"/>
        <v>48213</v>
      </c>
      <c r="C1208" s="15" t="s">
        <v>3701</v>
      </c>
      <c r="D1208" s="15">
        <f>IF(ISNA(VLOOKUP($C1208&amp;"_2",[1]roadtype_submitted!$C$2:$D$1492,2,FALSE)),0.08,VLOOKUP($C1208&amp;"_2",[1]roadtype_submitted!$C$2:$D$1492,2,FALSE))</f>
        <v>0.08</v>
      </c>
      <c r="E1208" s="15">
        <f>IF(ISNA(VLOOKUP($C1208&amp;"_4",[1]roadtype_submitted!$C$2:$D$1492,2,FALSE)),0.08,VLOOKUP($C1208&amp;"_4",[1]roadtype_submitted!$C$2:$D$1492,2,FALSE))</f>
        <v>0.08</v>
      </c>
      <c r="F1208" s="15" t="str">
        <f>IF(ISNA(VLOOKUP($C1208&amp;"_2",[1]roadtype_submitted!$C$2:$D$1492,2,FALSE)),"MOVES","Submitted")</f>
        <v>MOVES</v>
      </c>
      <c r="G1208" s="14">
        <f t="shared" si="56"/>
        <v>2</v>
      </c>
    </row>
    <row r="1209" spans="1:7" x14ac:dyDescent="0.3">
      <c r="A1209" s="16">
        <f t="shared" si="54"/>
        <v>48</v>
      </c>
      <c r="B1209" s="18">
        <f t="shared" si="55"/>
        <v>48215</v>
      </c>
      <c r="C1209" s="15" t="s">
        <v>3702</v>
      </c>
      <c r="D1209" s="15">
        <f>IF(ISNA(VLOOKUP($C1209&amp;"_2",[1]roadtype_submitted!$C$2:$D$1492,2,FALSE)),0.08,VLOOKUP($C1209&amp;"_2",[1]roadtype_submitted!$C$2:$D$1492,2,FALSE))</f>
        <v>0.08</v>
      </c>
      <c r="E1209" s="15">
        <f>IF(ISNA(VLOOKUP($C1209&amp;"_4",[1]roadtype_submitted!$C$2:$D$1492,2,FALSE)),0.08,VLOOKUP($C1209&amp;"_4",[1]roadtype_submitted!$C$2:$D$1492,2,FALSE))</f>
        <v>0.08</v>
      </c>
      <c r="F1209" s="15" t="str">
        <f>IF(ISNA(VLOOKUP($C1209&amp;"_2",[1]roadtype_submitted!$C$2:$D$1492,2,FALSE)),"MOVES","Submitted")</f>
        <v>MOVES</v>
      </c>
      <c r="G1209" s="14">
        <f t="shared" si="56"/>
        <v>2</v>
      </c>
    </row>
    <row r="1210" spans="1:7" x14ac:dyDescent="0.3">
      <c r="A1210" s="16">
        <f t="shared" si="54"/>
        <v>48</v>
      </c>
      <c r="B1210" s="18">
        <f t="shared" si="55"/>
        <v>48217</v>
      </c>
      <c r="C1210" s="15" t="s">
        <v>3703</v>
      </c>
      <c r="D1210" s="15">
        <f>IF(ISNA(VLOOKUP($C1210&amp;"_2",[1]roadtype_submitted!$C$2:$D$1492,2,FALSE)),0.08,VLOOKUP($C1210&amp;"_2",[1]roadtype_submitted!$C$2:$D$1492,2,FALSE))</f>
        <v>0.08</v>
      </c>
      <c r="E1210" s="15">
        <f>IF(ISNA(VLOOKUP($C1210&amp;"_4",[1]roadtype_submitted!$C$2:$D$1492,2,FALSE)),0.08,VLOOKUP($C1210&amp;"_4",[1]roadtype_submitted!$C$2:$D$1492,2,FALSE))</f>
        <v>0.08</v>
      </c>
      <c r="F1210" s="15" t="str">
        <f>IF(ISNA(VLOOKUP($C1210&amp;"_2",[1]roadtype_submitted!$C$2:$D$1492,2,FALSE)),"MOVES","Submitted")</f>
        <v>MOVES</v>
      </c>
      <c r="G1210" s="14">
        <f t="shared" si="56"/>
        <v>2</v>
      </c>
    </row>
    <row r="1211" spans="1:7" x14ac:dyDescent="0.3">
      <c r="A1211" s="16">
        <f t="shared" si="54"/>
        <v>48</v>
      </c>
      <c r="B1211" s="18">
        <f t="shared" si="55"/>
        <v>48219</v>
      </c>
      <c r="C1211" s="15" t="s">
        <v>3704</v>
      </c>
      <c r="D1211" s="15">
        <f>IF(ISNA(VLOOKUP($C1211&amp;"_2",[1]roadtype_submitted!$C$2:$D$1492,2,FALSE)),0.08,VLOOKUP($C1211&amp;"_2",[1]roadtype_submitted!$C$2:$D$1492,2,FALSE))</f>
        <v>0.08</v>
      </c>
      <c r="E1211" s="15">
        <f>IF(ISNA(VLOOKUP($C1211&amp;"_4",[1]roadtype_submitted!$C$2:$D$1492,2,FALSE)),0.08,VLOOKUP($C1211&amp;"_4",[1]roadtype_submitted!$C$2:$D$1492,2,FALSE))</f>
        <v>0.08</v>
      </c>
      <c r="F1211" s="15" t="str">
        <f>IF(ISNA(VLOOKUP($C1211&amp;"_2",[1]roadtype_submitted!$C$2:$D$1492,2,FALSE)),"MOVES","Submitted")</f>
        <v>MOVES</v>
      </c>
      <c r="G1211" s="14">
        <f t="shared" si="56"/>
        <v>2</v>
      </c>
    </row>
    <row r="1212" spans="1:7" x14ac:dyDescent="0.3">
      <c r="A1212" s="16">
        <f t="shared" si="54"/>
        <v>48</v>
      </c>
      <c r="B1212" s="18">
        <f t="shared" si="55"/>
        <v>48221</v>
      </c>
      <c r="C1212" s="15" t="s">
        <v>3705</v>
      </c>
      <c r="D1212" s="15">
        <f>IF(ISNA(VLOOKUP($C1212&amp;"_2",[1]roadtype_submitted!$C$2:$D$1492,2,FALSE)),0.08,VLOOKUP($C1212&amp;"_2",[1]roadtype_submitted!$C$2:$D$1492,2,FALSE))</f>
        <v>0.08</v>
      </c>
      <c r="E1212" s="15">
        <f>IF(ISNA(VLOOKUP($C1212&amp;"_4",[1]roadtype_submitted!$C$2:$D$1492,2,FALSE)),0.08,VLOOKUP($C1212&amp;"_4",[1]roadtype_submitted!$C$2:$D$1492,2,FALSE))</f>
        <v>0.08</v>
      </c>
      <c r="F1212" s="15" t="str">
        <f>IF(ISNA(VLOOKUP($C1212&amp;"_2",[1]roadtype_submitted!$C$2:$D$1492,2,FALSE)),"MOVES","Submitted")</f>
        <v>MOVES</v>
      </c>
      <c r="G1212" s="14">
        <f t="shared" si="56"/>
        <v>2</v>
      </c>
    </row>
    <row r="1213" spans="1:7" x14ac:dyDescent="0.3">
      <c r="A1213" s="16">
        <f t="shared" si="54"/>
        <v>48</v>
      </c>
      <c r="B1213" s="18">
        <f t="shared" si="55"/>
        <v>48223</v>
      </c>
      <c r="C1213" s="15" t="s">
        <v>3706</v>
      </c>
      <c r="D1213" s="15">
        <f>IF(ISNA(VLOOKUP($C1213&amp;"_2",[1]roadtype_submitted!$C$2:$D$1492,2,FALSE)),0.08,VLOOKUP($C1213&amp;"_2",[1]roadtype_submitted!$C$2:$D$1492,2,FALSE))</f>
        <v>0.08</v>
      </c>
      <c r="E1213" s="15">
        <f>IF(ISNA(VLOOKUP($C1213&amp;"_4",[1]roadtype_submitted!$C$2:$D$1492,2,FALSE)),0.08,VLOOKUP($C1213&amp;"_4",[1]roadtype_submitted!$C$2:$D$1492,2,FALSE))</f>
        <v>0.08</v>
      </c>
      <c r="F1213" s="15" t="str">
        <f>IF(ISNA(VLOOKUP($C1213&amp;"_2",[1]roadtype_submitted!$C$2:$D$1492,2,FALSE)),"MOVES","Submitted")</f>
        <v>MOVES</v>
      </c>
      <c r="G1213" s="14">
        <f t="shared" si="56"/>
        <v>2</v>
      </c>
    </row>
    <row r="1214" spans="1:7" x14ac:dyDescent="0.3">
      <c r="A1214" s="16">
        <f t="shared" si="54"/>
        <v>48</v>
      </c>
      <c r="B1214" s="18">
        <f t="shared" si="55"/>
        <v>48225</v>
      </c>
      <c r="C1214" s="15" t="s">
        <v>3707</v>
      </c>
      <c r="D1214" s="15">
        <f>IF(ISNA(VLOOKUP($C1214&amp;"_2",[1]roadtype_submitted!$C$2:$D$1492,2,FALSE)),0.08,VLOOKUP($C1214&amp;"_2",[1]roadtype_submitted!$C$2:$D$1492,2,FALSE))</f>
        <v>0.08</v>
      </c>
      <c r="E1214" s="15">
        <f>IF(ISNA(VLOOKUP($C1214&amp;"_4",[1]roadtype_submitted!$C$2:$D$1492,2,FALSE)),0.08,VLOOKUP($C1214&amp;"_4",[1]roadtype_submitted!$C$2:$D$1492,2,FALSE))</f>
        <v>0.08</v>
      </c>
      <c r="F1214" s="15" t="str">
        <f>IF(ISNA(VLOOKUP($C1214&amp;"_2",[1]roadtype_submitted!$C$2:$D$1492,2,FALSE)),"MOVES","Submitted")</f>
        <v>MOVES</v>
      </c>
      <c r="G1214" s="14">
        <f t="shared" si="56"/>
        <v>2</v>
      </c>
    </row>
    <row r="1215" spans="1:7" x14ac:dyDescent="0.3">
      <c r="A1215" s="16">
        <f t="shared" si="54"/>
        <v>48</v>
      </c>
      <c r="B1215" s="18">
        <f t="shared" si="55"/>
        <v>48227</v>
      </c>
      <c r="C1215" s="15" t="s">
        <v>3708</v>
      </c>
      <c r="D1215" s="15">
        <f>IF(ISNA(VLOOKUP($C1215&amp;"_2",[1]roadtype_submitted!$C$2:$D$1492,2,FALSE)),0.08,VLOOKUP($C1215&amp;"_2",[1]roadtype_submitted!$C$2:$D$1492,2,FALSE))</f>
        <v>0.08</v>
      </c>
      <c r="E1215" s="15">
        <f>IF(ISNA(VLOOKUP($C1215&amp;"_4",[1]roadtype_submitted!$C$2:$D$1492,2,FALSE)),0.08,VLOOKUP($C1215&amp;"_4",[1]roadtype_submitted!$C$2:$D$1492,2,FALSE))</f>
        <v>0.08</v>
      </c>
      <c r="F1215" s="15" t="str">
        <f>IF(ISNA(VLOOKUP($C1215&amp;"_2",[1]roadtype_submitted!$C$2:$D$1492,2,FALSE)),"MOVES","Submitted")</f>
        <v>MOVES</v>
      </c>
      <c r="G1215" s="14">
        <f t="shared" si="56"/>
        <v>2</v>
      </c>
    </row>
    <row r="1216" spans="1:7" x14ac:dyDescent="0.3">
      <c r="A1216" s="16">
        <f t="shared" si="54"/>
        <v>48</v>
      </c>
      <c r="B1216" s="18">
        <f t="shared" si="55"/>
        <v>48229</v>
      </c>
      <c r="C1216" s="15" t="s">
        <v>3709</v>
      </c>
      <c r="D1216" s="15">
        <f>IF(ISNA(VLOOKUP($C1216&amp;"_2",[1]roadtype_submitted!$C$2:$D$1492,2,FALSE)),0.08,VLOOKUP($C1216&amp;"_2",[1]roadtype_submitted!$C$2:$D$1492,2,FALSE))</f>
        <v>0.08</v>
      </c>
      <c r="E1216" s="15">
        <f>IF(ISNA(VLOOKUP($C1216&amp;"_4",[1]roadtype_submitted!$C$2:$D$1492,2,FALSE)),0.08,VLOOKUP($C1216&amp;"_4",[1]roadtype_submitted!$C$2:$D$1492,2,FALSE))</f>
        <v>0.08</v>
      </c>
      <c r="F1216" s="15" t="str">
        <f>IF(ISNA(VLOOKUP($C1216&amp;"_2",[1]roadtype_submitted!$C$2:$D$1492,2,FALSE)),"MOVES","Submitted")</f>
        <v>MOVES</v>
      </c>
      <c r="G1216" s="14">
        <f t="shared" si="56"/>
        <v>2</v>
      </c>
    </row>
    <row r="1217" spans="1:7" x14ac:dyDescent="0.3">
      <c r="A1217" s="16">
        <f t="shared" si="54"/>
        <v>48</v>
      </c>
      <c r="B1217" s="18">
        <f t="shared" si="55"/>
        <v>48231</v>
      </c>
      <c r="C1217" s="15" t="s">
        <v>3710</v>
      </c>
      <c r="D1217" s="15">
        <f>IF(ISNA(VLOOKUP($C1217&amp;"_2",[1]roadtype_submitted!$C$2:$D$1492,2,FALSE)),0.08,VLOOKUP($C1217&amp;"_2",[1]roadtype_submitted!$C$2:$D$1492,2,FALSE))</f>
        <v>0.08</v>
      </c>
      <c r="E1217" s="15">
        <f>IF(ISNA(VLOOKUP($C1217&amp;"_4",[1]roadtype_submitted!$C$2:$D$1492,2,FALSE)),0.08,VLOOKUP($C1217&amp;"_4",[1]roadtype_submitted!$C$2:$D$1492,2,FALSE))</f>
        <v>0.08</v>
      </c>
      <c r="F1217" s="15" t="str">
        <f>IF(ISNA(VLOOKUP($C1217&amp;"_2",[1]roadtype_submitted!$C$2:$D$1492,2,FALSE)),"MOVES","Submitted")</f>
        <v>MOVES</v>
      </c>
      <c r="G1217" s="14">
        <f t="shared" si="56"/>
        <v>2</v>
      </c>
    </row>
    <row r="1218" spans="1:7" x14ac:dyDescent="0.3">
      <c r="A1218" s="16">
        <f t="shared" si="54"/>
        <v>48</v>
      </c>
      <c r="B1218" s="18">
        <f t="shared" si="55"/>
        <v>48233</v>
      </c>
      <c r="C1218" s="15" t="s">
        <v>3711</v>
      </c>
      <c r="D1218" s="15">
        <f>IF(ISNA(VLOOKUP($C1218&amp;"_2",[1]roadtype_submitted!$C$2:$D$1492,2,FALSE)),0.08,VLOOKUP($C1218&amp;"_2",[1]roadtype_submitted!$C$2:$D$1492,2,FALSE))</f>
        <v>0.08</v>
      </c>
      <c r="E1218" s="15">
        <f>IF(ISNA(VLOOKUP($C1218&amp;"_4",[1]roadtype_submitted!$C$2:$D$1492,2,FALSE)),0.08,VLOOKUP($C1218&amp;"_4",[1]roadtype_submitted!$C$2:$D$1492,2,FALSE))</f>
        <v>0.08</v>
      </c>
      <c r="F1218" s="15" t="str">
        <f>IF(ISNA(VLOOKUP($C1218&amp;"_2",[1]roadtype_submitted!$C$2:$D$1492,2,FALSE)),"MOVES","Submitted")</f>
        <v>MOVES</v>
      </c>
      <c r="G1218" s="14">
        <f t="shared" si="56"/>
        <v>2</v>
      </c>
    </row>
    <row r="1219" spans="1:7" x14ac:dyDescent="0.3">
      <c r="A1219" s="16">
        <f t="shared" si="54"/>
        <v>48</v>
      </c>
      <c r="B1219" s="18">
        <f t="shared" si="55"/>
        <v>48235</v>
      </c>
      <c r="C1219" s="15" t="s">
        <v>3712</v>
      </c>
      <c r="D1219" s="15">
        <f>IF(ISNA(VLOOKUP($C1219&amp;"_2",[1]roadtype_submitted!$C$2:$D$1492,2,FALSE)),0.08,VLOOKUP($C1219&amp;"_2",[1]roadtype_submitted!$C$2:$D$1492,2,FALSE))</f>
        <v>0.08</v>
      </c>
      <c r="E1219" s="15">
        <f>IF(ISNA(VLOOKUP($C1219&amp;"_4",[1]roadtype_submitted!$C$2:$D$1492,2,FALSE)),0.08,VLOOKUP($C1219&amp;"_4",[1]roadtype_submitted!$C$2:$D$1492,2,FALSE))</f>
        <v>0.08</v>
      </c>
      <c r="F1219" s="15" t="str">
        <f>IF(ISNA(VLOOKUP($C1219&amp;"_2",[1]roadtype_submitted!$C$2:$D$1492,2,FALSE)),"MOVES","Submitted")</f>
        <v>MOVES</v>
      </c>
      <c r="G1219" s="14">
        <f t="shared" si="56"/>
        <v>2</v>
      </c>
    </row>
    <row r="1220" spans="1:7" x14ac:dyDescent="0.3">
      <c r="A1220" s="16">
        <f t="shared" si="54"/>
        <v>48</v>
      </c>
      <c r="B1220" s="18">
        <f t="shared" si="55"/>
        <v>48237</v>
      </c>
      <c r="C1220" s="15" t="s">
        <v>3713</v>
      </c>
      <c r="D1220" s="15">
        <f>IF(ISNA(VLOOKUP($C1220&amp;"_2",[1]roadtype_submitted!$C$2:$D$1492,2,FALSE)),0.08,VLOOKUP($C1220&amp;"_2",[1]roadtype_submitted!$C$2:$D$1492,2,FALSE))</f>
        <v>0.08</v>
      </c>
      <c r="E1220" s="15">
        <f>IF(ISNA(VLOOKUP($C1220&amp;"_4",[1]roadtype_submitted!$C$2:$D$1492,2,FALSE)),0.08,VLOOKUP($C1220&amp;"_4",[1]roadtype_submitted!$C$2:$D$1492,2,FALSE))</f>
        <v>0.08</v>
      </c>
      <c r="F1220" s="15" t="str">
        <f>IF(ISNA(VLOOKUP($C1220&amp;"_2",[1]roadtype_submitted!$C$2:$D$1492,2,FALSE)),"MOVES","Submitted")</f>
        <v>MOVES</v>
      </c>
      <c r="G1220" s="14">
        <f t="shared" si="56"/>
        <v>2</v>
      </c>
    </row>
    <row r="1221" spans="1:7" x14ac:dyDescent="0.3">
      <c r="A1221" s="16">
        <f t="shared" si="54"/>
        <v>48</v>
      </c>
      <c r="B1221" s="18">
        <f t="shared" si="55"/>
        <v>48239</v>
      </c>
      <c r="C1221" s="15" t="s">
        <v>3714</v>
      </c>
      <c r="D1221" s="15">
        <f>IF(ISNA(VLOOKUP($C1221&amp;"_2",[1]roadtype_submitted!$C$2:$D$1492,2,FALSE)),0.08,VLOOKUP($C1221&amp;"_2",[1]roadtype_submitted!$C$2:$D$1492,2,FALSE))</f>
        <v>0.08</v>
      </c>
      <c r="E1221" s="15">
        <f>IF(ISNA(VLOOKUP($C1221&amp;"_4",[1]roadtype_submitted!$C$2:$D$1492,2,FALSE)),0.08,VLOOKUP($C1221&amp;"_4",[1]roadtype_submitted!$C$2:$D$1492,2,FALSE))</f>
        <v>0.08</v>
      </c>
      <c r="F1221" s="15" t="str">
        <f>IF(ISNA(VLOOKUP($C1221&amp;"_2",[1]roadtype_submitted!$C$2:$D$1492,2,FALSE)),"MOVES","Submitted")</f>
        <v>MOVES</v>
      </c>
      <c r="G1221" s="14">
        <f t="shared" si="56"/>
        <v>2</v>
      </c>
    </row>
    <row r="1222" spans="1:7" x14ac:dyDescent="0.3">
      <c r="A1222" s="16">
        <f t="shared" ref="A1222:A1285" si="57">TRUNC(B1222/1000,0)</f>
        <v>48</v>
      </c>
      <c r="B1222" s="18">
        <f t="shared" ref="B1222:B1285" si="58">MID(C1222,2,5)*1</f>
        <v>48241</v>
      </c>
      <c r="C1222" s="15" t="s">
        <v>3715</v>
      </c>
      <c r="D1222" s="15">
        <f>IF(ISNA(VLOOKUP($C1222&amp;"_2",[1]roadtype_submitted!$C$2:$D$1492,2,FALSE)),0.08,VLOOKUP($C1222&amp;"_2",[1]roadtype_submitted!$C$2:$D$1492,2,FALSE))</f>
        <v>0.08</v>
      </c>
      <c r="E1222" s="15">
        <f>IF(ISNA(VLOOKUP($C1222&amp;"_4",[1]roadtype_submitted!$C$2:$D$1492,2,FALSE)),0.08,VLOOKUP($C1222&amp;"_4",[1]roadtype_submitted!$C$2:$D$1492,2,FALSE))</f>
        <v>0.08</v>
      </c>
      <c r="F1222" s="15" t="str">
        <f>IF(ISNA(VLOOKUP($C1222&amp;"_2",[1]roadtype_submitted!$C$2:$D$1492,2,FALSE)),"MOVES","Submitted")</f>
        <v>MOVES</v>
      </c>
      <c r="G1222" s="14">
        <f t="shared" ref="G1222:G1285" si="59">VLOOKUP(E1222,$I$14:$J$19,2,TRUE)</f>
        <v>2</v>
      </c>
    </row>
    <row r="1223" spans="1:7" x14ac:dyDescent="0.3">
      <c r="A1223" s="16">
        <f t="shared" si="57"/>
        <v>48</v>
      </c>
      <c r="B1223" s="18">
        <f t="shared" si="58"/>
        <v>48243</v>
      </c>
      <c r="C1223" s="15" t="s">
        <v>3716</v>
      </c>
      <c r="D1223" s="15">
        <f>IF(ISNA(VLOOKUP($C1223&amp;"_2",[1]roadtype_submitted!$C$2:$D$1492,2,FALSE)),0.08,VLOOKUP($C1223&amp;"_2",[1]roadtype_submitted!$C$2:$D$1492,2,FALSE))</f>
        <v>0.08</v>
      </c>
      <c r="E1223" s="15">
        <f>IF(ISNA(VLOOKUP($C1223&amp;"_4",[1]roadtype_submitted!$C$2:$D$1492,2,FALSE)),0.08,VLOOKUP($C1223&amp;"_4",[1]roadtype_submitted!$C$2:$D$1492,2,FALSE))</f>
        <v>0.08</v>
      </c>
      <c r="F1223" s="15" t="str">
        <f>IF(ISNA(VLOOKUP($C1223&amp;"_2",[1]roadtype_submitted!$C$2:$D$1492,2,FALSE)),"MOVES","Submitted")</f>
        <v>MOVES</v>
      </c>
      <c r="G1223" s="14">
        <f t="shared" si="59"/>
        <v>2</v>
      </c>
    </row>
    <row r="1224" spans="1:7" x14ac:dyDescent="0.3">
      <c r="A1224" s="16">
        <f t="shared" si="57"/>
        <v>48</v>
      </c>
      <c r="B1224" s="18">
        <f t="shared" si="58"/>
        <v>48245</v>
      </c>
      <c r="C1224" s="15" t="s">
        <v>3717</v>
      </c>
      <c r="D1224" s="15">
        <f>IF(ISNA(VLOOKUP($C1224&amp;"_2",[1]roadtype_submitted!$C$2:$D$1492,2,FALSE)),0.08,VLOOKUP($C1224&amp;"_2",[1]roadtype_submitted!$C$2:$D$1492,2,FALSE))</f>
        <v>0.08</v>
      </c>
      <c r="E1224" s="15">
        <f>IF(ISNA(VLOOKUP($C1224&amp;"_4",[1]roadtype_submitted!$C$2:$D$1492,2,FALSE)),0.08,VLOOKUP($C1224&amp;"_4",[1]roadtype_submitted!$C$2:$D$1492,2,FALSE))</f>
        <v>0.08</v>
      </c>
      <c r="F1224" s="15" t="str">
        <f>IF(ISNA(VLOOKUP($C1224&amp;"_2",[1]roadtype_submitted!$C$2:$D$1492,2,FALSE)),"MOVES","Submitted")</f>
        <v>MOVES</v>
      </c>
      <c r="G1224" s="14">
        <f t="shared" si="59"/>
        <v>2</v>
      </c>
    </row>
    <row r="1225" spans="1:7" x14ac:dyDescent="0.3">
      <c r="A1225" s="16">
        <f t="shared" si="57"/>
        <v>48</v>
      </c>
      <c r="B1225" s="18">
        <f t="shared" si="58"/>
        <v>48247</v>
      </c>
      <c r="C1225" s="15" t="s">
        <v>3718</v>
      </c>
      <c r="D1225" s="15">
        <f>IF(ISNA(VLOOKUP($C1225&amp;"_2",[1]roadtype_submitted!$C$2:$D$1492,2,FALSE)),0.08,VLOOKUP($C1225&amp;"_2",[1]roadtype_submitted!$C$2:$D$1492,2,FALSE))</f>
        <v>0.08</v>
      </c>
      <c r="E1225" s="15">
        <f>IF(ISNA(VLOOKUP($C1225&amp;"_4",[1]roadtype_submitted!$C$2:$D$1492,2,FALSE)),0.08,VLOOKUP($C1225&amp;"_4",[1]roadtype_submitted!$C$2:$D$1492,2,FALSE))</f>
        <v>0.08</v>
      </c>
      <c r="F1225" s="15" t="str">
        <f>IF(ISNA(VLOOKUP($C1225&amp;"_2",[1]roadtype_submitted!$C$2:$D$1492,2,FALSE)),"MOVES","Submitted")</f>
        <v>MOVES</v>
      </c>
      <c r="G1225" s="14">
        <f t="shared" si="59"/>
        <v>2</v>
      </c>
    </row>
    <row r="1226" spans="1:7" x14ac:dyDescent="0.3">
      <c r="A1226" s="16">
        <f t="shared" si="57"/>
        <v>48</v>
      </c>
      <c r="B1226" s="18">
        <f t="shared" si="58"/>
        <v>48249</v>
      </c>
      <c r="C1226" s="15" t="s">
        <v>3719</v>
      </c>
      <c r="D1226" s="15">
        <f>IF(ISNA(VLOOKUP($C1226&amp;"_2",[1]roadtype_submitted!$C$2:$D$1492,2,FALSE)),0.08,VLOOKUP($C1226&amp;"_2",[1]roadtype_submitted!$C$2:$D$1492,2,FALSE))</f>
        <v>0.08</v>
      </c>
      <c r="E1226" s="15">
        <f>IF(ISNA(VLOOKUP($C1226&amp;"_4",[1]roadtype_submitted!$C$2:$D$1492,2,FALSE)),0.08,VLOOKUP($C1226&amp;"_4",[1]roadtype_submitted!$C$2:$D$1492,2,FALSE))</f>
        <v>0.08</v>
      </c>
      <c r="F1226" s="15" t="str">
        <f>IF(ISNA(VLOOKUP($C1226&amp;"_2",[1]roadtype_submitted!$C$2:$D$1492,2,FALSE)),"MOVES","Submitted")</f>
        <v>MOVES</v>
      </c>
      <c r="G1226" s="14">
        <f t="shared" si="59"/>
        <v>2</v>
      </c>
    </row>
    <row r="1227" spans="1:7" x14ac:dyDescent="0.3">
      <c r="A1227" s="16">
        <f t="shared" si="57"/>
        <v>48</v>
      </c>
      <c r="B1227" s="18">
        <f t="shared" si="58"/>
        <v>48251</v>
      </c>
      <c r="C1227" s="15" t="s">
        <v>3720</v>
      </c>
      <c r="D1227" s="15">
        <f>IF(ISNA(VLOOKUP($C1227&amp;"_2",[1]roadtype_submitted!$C$2:$D$1492,2,FALSE)),0.08,VLOOKUP($C1227&amp;"_2",[1]roadtype_submitted!$C$2:$D$1492,2,FALSE))</f>
        <v>0.08</v>
      </c>
      <c r="E1227" s="15">
        <f>IF(ISNA(VLOOKUP($C1227&amp;"_4",[1]roadtype_submitted!$C$2:$D$1492,2,FALSE)),0.08,VLOOKUP($C1227&amp;"_4",[1]roadtype_submitted!$C$2:$D$1492,2,FALSE))</f>
        <v>0.08</v>
      </c>
      <c r="F1227" s="15" t="str">
        <f>IF(ISNA(VLOOKUP($C1227&amp;"_2",[1]roadtype_submitted!$C$2:$D$1492,2,FALSE)),"MOVES","Submitted")</f>
        <v>MOVES</v>
      </c>
      <c r="G1227" s="14">
        <f t="shared" si="59"/>
        <v>2</v>
      </c>
    </row>
    <row r="1228" spans="1:7" x14ac:dyDescent="0.3">
      <c r="A1228" s="16">
        <f t="shared" si="57"/>
        <v>48</v>
      </c>
      <c r="B1228" s="18">
        <f t="shared" si="58"/>
        <v>48253</v>
      </c>
      <c r="C1228" s="15" t="s">
        <v>3721</v>
      </c>
      <c r="D1228" s="15">
        <f>IF(ISNA(VLOOKUP($C1228&amp;"_2",[1]roadtype_submitted!$C$2:$D$1492,2,FALSE)),0.08,VLOOKUP($C1228&amp;"_2",[1]roadtype_submitted!$C$2:$D$1492,2,FALSE))</f>
        <v>0.08</v>
      </c>
      <c r="E1228" s="15">
        <f>IF(ISNA(VLOOKUP($C1228&amp;"_4",[1]roadtype_submitted!$C$2:$D$1492,2,FALSE)),0.08,VLOOKUP($C1228&amp;"_4",[1]roadtype_submitted!$C$2:$D$1492,2,FALSE))</f>
        <v>0.08</v>
      </c>
      <c r="F1228" s="15" t="str">
        <f>IF(ISNA(VLOOKUP($C1228&amp;"_2",[1]roadtype_submitted!$C$2:$D$1492,2,FALSE)),"MOVES","Submitted")</f>
        <v>MOVES</v>
      </c>
      <c r="G1228" s="14">
        <f t="shared" si="59"/>
        <v>2</v>
      </c>
    </row>
    <row r="1229" spans="1:7" x14ac:dyDescent="0.3">
      <c r="A1229" s="16">
        <f t="shared" si="57"/>
        <v>48</v>
      </c>
      <c r="B1229" s="18">
        <f t="shared" si="58"/>
        <v>48255</v>
      </c>
      <c r="C1229" s="15" t="s">
        <v>3722</v>
      </c>
      <c r="D1229" s="15">
        <f>IF(ISNA(VLOOKUP($C1229&amp;"_2",[1]roadtype_submitted!$C$2:$D$1492,2,FALSE)),0.08,VLOOKUP($C1229&amp;"_2",[1]roadtype_submitted!$C$2:$D$1492,2,FALSE))</f>
        <v>0.08</v>
      </c>
      <c r="E1229" s="15">
        <f>IF(ISNA(VLOOKUP($C1229&amp;"_4",[1]roadtype_submitted!$C$2:$D$1492,2,FALSE)),0.08,VLOOKUP($C1229&amp;"_4",[1]roadtype_submitted!$C$2:$D$1492,2,FALSE))</f>
        <v>0.08</v>
      </c>
      <c r="F1229" s="15" t="str">
        <f>IF(ISNA(VLOOKUP($C1229&amp;"_2",[1]roadtype_submitted!$C$2:$D$1492,2,FALSE)),"MOVES","Submitted")</f>
        <v>MOVES</v>
      </c>
      <c r="G1229" s="14">
        <f t="shared" si="59"/>
        <v>2</v>
      </c>
    </row>
    <row r="1230" spans="1:7" x14ac:dyDescent="0.3">
      <c r="A1230" s="16">
        <f t="shared" si="57"/>
        <v>48</v>
      </c>
      <c r="B1230" s="18">
        <f t="shared" si="58"/>
        <v>48257</v>
      </c>
      <c r="C1230" s="15" t="s">
        <v>3723</v>
      </c>
      <c r="D1230" s="15">
        <f>IF(ISNA(VLOOKUP($C1230&amp;"_2",[1]roadtype_submitted!$C$2:$D$1492,2,FALSE)),0.08,VLOOKUP($C1230&amp;"_2",[1]roadtype_submitted!$C$2:$D$1492,2,FALSE))</f>
        <v>0.08</v>
      </c>
      <c r="E1230" s="15">
        <f>IF(ISNA(VLOOKUP($C1230&amp;"_4",[1]roadtype_submitted!$C$2:$D$1492,2,FALSE)),0.08,VLOOKUP($C1230&amp;"_4",[1]roadtype_submitted!$C$2:$D$1492,2,FALSE))</f>
        <v>0.08</v>
      </c>
      <c r="F1230" s="15" t="str">
        <f>IF(ISNA(VLOOKUP($C1230&amp;"_2",[1]roadtype_submitted!$C$2:$D$1492,2,FALSE)),"MOVES","Submitted")</f>
        <v>MOVES</v>
      </c>
      <c r="G1230" s="14">
        <f t="shared" si="59"/>
        <v>2</v>
      </c>
    </row>
    <row r="1231" spans="1:7" x14ac:dyDescent="0.3">
      <c r="A1231" s="16">
        <f t="shared" si="57"/>
        <v>48</v>
      </c>
      <c r="B1231" s="18">
        <f t="shared" si="58"/>
        <v>48259</v>
      </c>
      <c r="C1231" s="15" t="s">
        <v>3724</v>
      </c>
      <c r="D1231" s="15">
        <f>IF(ISNA(VLOOKUP($C1231&amp;"_2",[1]roadtype_submitted!$C$2:$D$1492,2,FALSE)),0.08,VLOOKUP($C1231&amp;"_2",[1]roadtype_submitted!$C$2:$D$1492,2,FALSE))</f>
        <v>0.08</v>
      </c>
      <c r="E1231" s="15">
        <f>IF(ISNA(VLOOKUP($C1231&amp;"_4",[1]roadtype_submitted!$C$2:$D$1492,2,FALSE)),0.08,VLOOKUP($C1231&amp;"_4",[1]roadtype_submitted!$C$2:$D$1492,2,FALSE))</f>
        <v>0.08</v>
      </c>
      <c r="F1231" s="15" t="str">
        <f>IF(ISNA(VLOOKUP($C1231&amp;"_2",[1]roadtype_submitted!$C$2:$D$1492,2,FALSE)),"MOVES","Submitted")</f>
        <v>MOVES</v>
      </c>
      <c r="G1231" s="14">
        <f t="shared" si="59"/>
        <v>2</v>
      </c>
    </row>
    <row r="1232" spans="1:7" x14ac:dyDescent="0.3">
      <c r="A1232" s="16">
        <f t="shared" si="57"/>
        <v>48</v>
      </c>
      <c r="B1232" s="18">
        <f t="shared" si="58"/>
        <v>48261</v>
      </c>
      <c r="C1232" s="15" t="s">
        <v>3725</v>
      </c>
      <c r="D1232" s="15">
        <f>IF(ISNA(VLOOKUP($C1232&amp;"_2",[1]roadtype_submitted!$C$2:$D$1492,2,FALSE)),0.08,VLOOKUP($C1232&amp;"_2",[1]roadtype_submitted!$C$2:$D$1492,2,FALSE))</f>
        <v>0.08</v>
      </c>
      <c r="E1232" s="15">
        <f>IF(ISNA(VLOOKUP($C1232&amp;"_4",[1]roadtype_submitted!$C$2:$D$1492,2,FALSE)),0.08,VLOOKUP($C1232&amp;"_4",[1]roadtype_submitted!$C$2:$D$1492,2,FALSE))</f>
        <v>0.08</v>
      </c>
      <c r="F1232" s="15" t="str">
        <f>IF(ISNA(VLOOKUP($C1232&amp;"_2",[1]roadtype_submitted!$C$2:$D$1492,2,FALSE)),"MOVES","Submitted")</f>
        <v>MOVES</v>
      </c>
      <c r="G1232" s="14">
        <f t="shared" si="59"/>
        <v>2</v>
      </c>
    </row>
    <row r="1233" spans="1:7" x14ac:dyDescent="0.3">
      <c r="A1233" s="16">
        <f t="shared" si="57"/>
        <v>48</v>
      </c>
      <c r="B1233" s="18">
        <f t="shared" si="58"/>
        <v>48263</v>
      </c>
      <c r="C1233" s="15" t="s">
        <v>3726</v>
      </c>
      <c r="D1233" s="15">
        <f>IF(ISNA(VLOOKUP($C1233&amp;"_2",[1]roadtype_submitted!$C$2:$D$1492,2,FALSE)),0.08,VLOOKUP($C1233&amp;"_2",[1]roadtype_submitted!$C$2:$D$1492,2,FALSE))</f>
        <v>0.08</v>
      </c>
      <c r="E1233" s="15">
        <f>IF(ISNA(VLOOKUP($C1233&amp;"_4",[1]roadtype_submitted!$C$2:$D$1492,2,FALSE)),0.08,VLOOKUP($C1233&amp;"_4",[1]roadtype_submitted!$C$2:$D$1492,2,FALSE))</f>
        <v>0.08</v>
      </c>
      <c r="F1233" s="15" t="str">
        <f>IF(ISNA(VLOOKUP($C1233&amp;"_2",[1]roadtype_submitted!$C$2:$D$1492,2,FALSE)),"MOVES","Submitted")</f>
        <v>MOVES</v>
      </c>
      <c r="G1233" s="14">
        <f t="shared" si="59"/>
        <v>2</v>
      </c>
    </row>
    <row r="1234" spans="1:7" x14ac:dyDescent="0.3">
      <c r="A1234" s="16">
        <f t="shared" si="57"/>
        <v>48</v>
      </c>
      <c r="B1234" s="18">
        <f t="shared" si="58"/>
        <v>48265</v>
      </c>
      <c r="C1234" s="15" t="s">
        <v>3727</v>
      </c>
      <c r="D1234" s="15">
        <f>IF(ISNA(VLOOKUP($C1234&amp;"_2",[1]roadtype_submitted!$C$2:$D$1492,2,FALSE)),0.08,VLOOKUP($C1234&amp;"_2",[1]roadtype_submitted!$C$2:$D$1492,2,FALSE))</f>
        <v>0.08</v>
      </c>
      <c r="E1234" s="15">
        <f>IF(ISNA(VLOOKUP($C1234&amp;"_4",[1]roadtype_submitted!$C$2:$D$1492,2,FALSE)),0.08,VLOOKUP($C1234&amp;"_4",[1]roadtype_submitted!$C$2:$D$1492,2,FALSE))</f>
        <v>0.08</v>
      </c>
      <c r="F1234" s="15" t="str">
        <f>IF(ISNA(VLOOKUP($C1234&amp;"_2",[1]roadtype_submitted!$C$2:$D$1492,2,FALSE)),"MOVES","Submitted")</f>
        <v>MOVES</v>
      </c>
      <c r="G1234" s="14">
        <f t="shared" si="59"/>
        <v>2</v>
      </c>
    </row>
    <row r="1235" spans="1:7" x14ac:dyDescent="0.3">
      <c r="A1235" s="16">
        <f t="shared" si="57"/>
        <v>48</v>
      </c>
      <c r="B1235" s="18">
        <f t="shared" si="58"/>
        <v>48267</v>
      </c>
      <c r="C1235" s="15" t="s">
        <v>3728</v>
      </c>
      <c r="D1235" s="15">
        <f>IF(ISNA(VLOOKUP($C1235&amp;"_2",[1]roadtype_submitted!$C$2:$D$1492,2,FALSE)),0.08,VLOOKUP($C1235&amp;"_2",[1]roadtype_submitted!$C$2:$D$1492,2,FALSE))</f>
        <v>0.08</v>
      </c>
      <c r="E1235" s="15">
        <f>IF(ISNA(VLOOKUP($C1235&amp;"_4",[1]roadtype_submitted!$C$2:$D$1492,2,FALSE)),0.08,VLOOKUP($C1235&amp;"_4",[1]roadtype_submitted!$C$2:$D$1492,2,FALSE))</f>
        <v>0.08</v>
      </c>
      <c r="F1235" s="15" t="str">
        <f>IF(ISNA(VLOOKUP($C1235&amp;"_2",[1]roadtype_submitted!$C$2:$D$1492,2,FALSE)),"MOVES","Submitted")</f>
        <v>MOVES</v>
      </c>
      <c r="G1235" s="14">
        <f t="shared" si="59"/>
        <v>2</v>
      </c>
    </row>
    <row r="1236" spans="1:7" x14ac:dyDescent="0.3">
      <c r="A1236" s="16">
        <f t="shared" si="57"/>
        <v>48</v>
      </c>
      <c r="B1236" s="18">
        <f t="shared" si="58"/>
        <v>48269</v>
      </c>
      <c r="C1236" s="15" t="s">
        <v>3729</v>
      </c>
      <c r="D1236" s="15">
        <f>IF(ISNA(VLOOKUP($C1236&amp;"_2",[1]roadtype_submitted!$C$2:$D$1492,2,FALSE)),0.08,VLOOKUP($C1236&amp;"_2",[1]roadtype_submitted!$C$2:$D$1492,2,FALSE))</f>
        <v>0.08</v>
      </c>
      <c r="E1236" s="15">
        <f>IF(ISNA(VLOOKUP($C1236&amp;"_4",[1]roadtype_submitted!$C$2:$D$1492,2,FALSE)),0.08,VLOOKUP($C1236&amp;"_4",[1]roadtype_submitted!$C$2:$D$1492,2,FALSE))</f>
        <v>0.08</v>
      </c>
      <c r="F1236" s="15" t="str">
        <f>IF(ISNA(VLOOKUP($C1236&amp;"_2",[1]roadtype_submitted!$C$2:$D$1492,2,FALSE)),"MOVES","Submitted")</f>
        <v>MOVES</v>
      </c>
      <c r="G1236" s="14">
        <f t="shared" si="59"/>
        <v>2</v>
      </c>
    </row>
    <row r="1237" spans="1:7" x14ac:dyDescent="0.3">
      <c r="A1237" s="16">
        <f t="shared" si="57"/>
        <v>48</v>
      </c>
      <c r="B1237" s="18">
        <f t="shared" si="58"/>
        <v>48271</v>
      </c>
      <c r="C1237" s="15" t="s">
        <v>3730</v>
      </c>
      <c r="D1237" s="15">
        <f>IF(ISNA(VLOOKUP($C1237&amp;"_2",[1]roadtype_submitted!$C$2:$D$1492,2,FALSE)),0.08,VLOOKUP($C1237&amp;"_2",[1]roadtype_submitted!$C$2:$D$1492,2,FALSE))</f>
        <v>0.08</v>
      </c>
      <c r="E1237" s="15">
        <f>IF(ISNA(VLOOKUP($C1237&amp;"_4",[1]roadtype_submitted!$C$2:$D$1492,2,FALSE)),0.08,VLOOKUP($C1237&amp;"_4",[1]roadtype_submitted!$C$2:$D$1492,2,FALSE))</f>
        <v>0.08</v>
      </c>
      <c r="F1237" s="15" t="str">
        <f>IF(ISNA(VLOOKUP($C1237&amp;"_2",[1]roadtype_submitted!$C$2:$D$1492,2,FALSE)),"MOVES","Submitted")</f>
        <v>MOVES</v>
      </c>
      <c r="G1237" s="14">
        <f t="shared" si="59"/>
        <v>2</v>
      </c>
    </row>
    <row r="1238" spans="1:7" x14ac:dyDescent="0.3">
      <c r="A1238" s="16">
        <f t="shared" si="57"/>
        <v>48</v>
      </c>
      <c r="B1238" s="18">
        <f t="shared" si="58"/>
        <v>48273</v>
      </c>
      <c r="C1238" s="15" t="s">
        <v>3731</v>
      </c>
      <c r="D1238" s="15">
        <f>IF(ISNA(VLOOKUP($C1238&amp;"_2",[1]roadtype_submitted!$C$2:$D$1492,2,FALSE)),0.08,VLOOKUP($C1238&amp;"_2",[1]roadtype_submitted!$C$2:$D$1492,2,FALSE))</f>
        <v>0.08</v>
      </c>
      <c r="E1238" s="15">
        <f>IF(ISNA(VLOOKUP($C1238&amp;"_4",[1]roadtype_submitted!$C$2:$D$1492,2,FALSE)),0.08,VLOOKUP($C1238&amp;"_4",[1]roadtype_submitted!$C$2:$D$1492,2,FALSE))</f>
        <v>0.08</v>
      </c>
      <c r="F1238" s="15" t="str">
        <f>IF(ISNA(VLOOKUP($C1238&amp;"_2",[1]roadtype_submitted!$C$2:$D$1492,2,FALSE)),"MOVES","Submitted")</f>
        <v>MOVES</v>
      </c>
      <c r="G1238" s="14">
        <f t="shared" si="59"/>
        <v>2</v>
      </c>
    </row>
    <row r="1239" spans="1:7" x14ac:dyDescent="0.3">
      <c r="A1239" s="16">
        <f t="shared" si="57"/>
        <v>48</v>
      </c>
      <c r="B1239" s="18">
        <f t="shared" si="58"/>
        <v>48275</v>
      </c>
      <c r="C1239" s="15" t="s">
        <v>3732</v>
      </c>
      <c r="D1239" s="15">
        <f>IF(ISNA(VLOOKUP($C1239&amp;"_2",[1]roadtype_submitted!$C$2:$D$1492,2,FALSE)),0.08,VLOOKUP($C1239&amp;"_2",[1]roadtype_submitted!$C$2:$D$1492,2,FALSE))</f>
        <v>0.08</v>
      </c>
      <c r="E1239" s="15">
        <f>IF(ISNA(VLOOKUP($C1239&amp;"_4",[1]roadtype_submitted!$C$2:$D$1492,2,FALSE)),0.08,VLOOKUP($C1239&amp;"_4",[1]roadtype_submitted!$C$2:$D$1492,2,FALSE))</f>
        <v>0.08</v>
      </c>
      <c r="F1239" s="15" t="str">
        <f>IF(ISNA(VLOOKUP($C1239&amp;"_2",[1]roadtype_submitted!$C$2:$D$1492,2,FALSE)),"MOVES","Submitted")</f>
        <v>MOVES</v>
      </c>
      <c r="G1239" s="14">
        <f t="shared" si="59"/>
        <v>2</v>
      </c>
    </row>
    <row r="1240" spans="1:7" x14ac:dyDescent="0.3">
      <c r="A1240" s="16">
        <f t="shared" si="57"/>
        <v>48</v>
      </c>
      <c r="B1240" s="18">
        <f t="shared" si="58"/>
        <v>48277</v>
      </c>
      <c r="C1240" s="15" t="s">
        <v>3733</v>
      </c>
      <c r="D1240" s="15">
        <f>IF(ISNA(VLOOKUP($C1240&amp;"_2",[1]roadtype_submitted!$C$2:$D$1492,2,FALSE)),0.08,VLOOKUP($C1240&amp;"_2",[1]roadtype_submitted!$C$2:$D$1492,2,FALSE))</f>
        <v>0.08</v>
      </c>
      <c r="E1240" s="15">
        <f>IF(ISNA(VLOOKUP($C1240&amp;"_4",[1]roadtype_submitted!$C$2:$D$1492,2,FALSE)),0.08,VLOOKUP($C1240&amp;"_4",[1]roadtype_submitted!$C$2:$D$1492,2,FALSE))</f>
        <v>0.08</v>
      </c>
      <c r="F1240" s="15" t="str">
        <f>IF(ISNA(VLOOKUP($C1240&amp;"_2",[1]roadtype_submitted!$C$2:$D$1492,2,FALSE)),"MOVES","Submitted")</f>
        <v>MOVES</v>
      </c>
      <c r="G1240" s="14">
        <f t="shared" si="59"/>
        <v>2</v>
      </c>
    </row>
    <row r="1241" spans="1:7" x14ac:dyDescent="0.3">
      <c r="A1241" s="16">
        <f t="shared" si="57"/>
        <v>48</v>
      </c>
      <c r="B1241" s="18">
        <f t="shared" si="58"/>
        <v>48279</v>
      </c>
      <c r="C1241" s="15" t="s">
        <v>3734</v>
      </c>
      <c r="D1241" s="15">
        <f>IF(ISNA(VLOOKUP($C1241&amp;"_2",[1]roadtype_submitted!$C$2:$D$1492,2,FALSE)),0.08,VLOOKUP($C1241&amp;"_2",[1]roadtype_submitted!$C$2:$D$1492,2,FALSE))</f>
        <v>0.08</v>
      </c>
      <c r="E1241" s="15">
        <f>IF(ISNA(VLOOKUP($C1241&amp;"_4",[1]roadtype_submitted!$C$2:$D$1492,2,FALSE)),0.08,VLOOKUP($C1241&amp;"_4",[1]roadtype_submitted!$C$2:$D$1492,2,FALSE))</f>
        <v>0.08</v>
      </c>
      <c r="F1241" s="15" t="str">
        <f>IF(ISNA(VLOOKUP($C1241&amp;"_2",[1]roadtype_submitted!$C$2:$D$1492,2,FALSE)),"MOVES","Submitted")</f>
        <v>MOVES</v>
      </c>
      <c r="G1241" s="14">
        <f t="shared" si="59"/>
        <v>2</v>
      </c>
    </row>
    <row r="1242" spans="1:7" x14ac:dyDescent="0.3">
      <c r="A1242" s="16">
        <f t="shared" si="57"/>
        <v>48</v>
      </c>
      <c r="B1242" s="18">
        <f t="shared" si="58"/>
        <v>48281</v>
      </c>
      <c r="C1242" s="15" t="s">
        <v>3735</v>
      </c>
      <c r="D1242" s="15">
        <f>IF(ISNA(VLOOKUP($C1242&amp;"_2",[1]roadtype_submitted!$C$2:$D$1492,2,FALSE)),0.08,VLOOKUP($C1242&amp;"_2",[1]roadtype_submitted!$C$2:$D$1492,2,FALSE))</f>
        <v>0.08</v>
      </c>
      <c r="E1242" s="15">
        <f>IF(ISNA(VLOOKUP($C1242&amp;"_4",[1]roadtype_submitted!$C$2:$D$1492,2,FALSE)),0.08,VLOOKUP($C1242&amp;"_4",[1]roadtype_submitted!$C$2:$D$1492,2,FALSE))</f>
        <v>0.08</v>
      </c>
      <c r="F1242" s="15" t="str">
        <f>IF(ISNA(VLOOKUP($C1242&amp;"_2",[1]roadtype_submitted!$C$2:$D$1492,2,FALSE)),"MOVES","Submitted")</f>
        <v>MOVES</v>
      </c>
      <c r="G1242" s="14">
        <f t="shared" si="59"/>
        <v>2</v>
      </c>
    </row>
    <row r="1243" spans="1:7" x14ac:dyDescent="0.3">
      <c r="A1243" s="16">
        <f t="shared" si="57"/>
        <v>48</v>
      </c>
      <c r="B1243" s="18">
        <f t="shared" si="58"/>
        <v>48283</v>
      </c>
      <c r="C1243" s="15" t="s">
        <v>3736</v>
      </c>
      <c r="D1243" s="15">
        <f>IF(ISNA(VLOOKUP($C1243&amp;"_2",[1]roadtype_submitted!$C$2:$D$1492,2,FALSE)),0.08,VLOOKUP($C1243&amp;"_2",[1]roadtype_submitted!$C$2:$D$1492,2,FALSE))</f>
        <v>0.08</v>
      </c>
      <c r="E1243" s="15">
        <f>IF(ISNA(VLOOKUP($C1243&amp;"_4",[1]roadtype_submitted!$C$2:$D$1492,2,FALSE)),0.08,VLOOKUP($C1243&amp;"_4",[1]roadtype_submitted!$C$2:$D$1492,2,FALSE))</f>
        <v>0.08</v>
      </c>
      <c r="F1243" s="15" t="str">
        <f>IF(ISNA(VLOOKUP($C1243&amp;"_2",[1]roadtype_submitted!$C$2:$D$1492,2,FALSE)),"MOVES","Submitted")</f>
        <v>MOVES</v>
      </c>
      <c r="G1243" s="14">
        <f t="shared" si="59"/>
        <v>2</v>
      </c>
    </row>
    <row r="1244" spans="1:7" x14ac:dyDescent="0.3">
      <c r="A1244" s="16">
        <f t="shared" si="57"/>
        <v>48</v>
      </c>
      <c r="B1244" s="18">
        <f t="shared" si="58"/>
        <v>48285</v>
      </c>
      <c r="C1244" s="15" t="s">
        <v>3737</v>
      </c>
      <c r="D1244" s="15">
        <f>IF(ISNA(VLOOKUP($C1244&amp;"_2",[1]roadtype_submitted!$C$2:$D$1492,2,FALSE)),0.08,VLOOKUP($C1244&amp;"_2",[1]roadtype_submitted!$C$2:$D$1492,2,FALSE))</f>
        <v>0.08</v>
      </c>
      <c r="E1244" s="15">
        <f>IF(ISNA(VLOOKUP($C1244&amp;"_4",[1]roadtype_submitted!$C$2:$D$1492,2,FALSE)),0.08,VLOOKUP($C1244&amp;"_4",[1]roadtype_submitted!$C$2:$D$1492,2,FALSE))</f>
        <v>0.08</v>
      </c>
      <c r="F1244" s="15" t="str">
        <f>IF(ISNA(VLOOKUP($C1244&amp;"_2",[1]roadtype_submitted!$C$2:$D$1492,2,FALSE)),"MOVES","Submitted")</f>
        <v>MOVES</v>
      </c>
      <c r="G1244" s="14">
        <f t="shared" si="59"/>
        <v>2</v>
      </c>
    </row>
    <row r="1245" spans="1:7" x14ac:dyDescent="0.3">
      <c r="A1245" s="16">
        <f t="shared" si="57"/>
        <v>48</v>
      </c>
      <c r="B1245" s="18">
        <f t="shared" si="58"/>
        <v>48287</v>
      </c>
      <c r="C1245" s="15" t="s">
        <v>3738</v>
      </c>
      <c r="D1245" s="15">
        <f>IF(ISNA(VLOOKUP($C1245&amp;"_2",[1]roadtype_submitted!$C$2:$D$1492,2,FALSE)),0.08,VLOOKUP($C1245&amp;"_2",[1]roadtype_submitted!$C$2:$D$1492,2,FALSE))</f>
        <v>0.08</v>
      </c>
      <c r="E1245" s="15">
        <f>IF(ISNA(VLOOKUP($C1245&amp;"_4",[1]roadtype_submitted!$C$2:$D$1492,2,FALSE)),0.08,VLOOKUP($C1245&amp;"_4",[1]roadtype_submitted!$C$2:$D$1492,2,FALSE))</f>
        <v>0.08</v>
      </c>
      <c r="F1245" s="15" t="str">
        <f>IF(ISNA(VLOOKUP($C1245&amp;"_2",[1]roadtype_submitted!$C$2:$D$1492,2,FALSE)),"MOVES","Submitted")</f>
        <v>MOVES</v>
      </c>
      <c r="G1245" s="14">
        <f t="shared" si="59"/>
        <v>2</v>
      </c>
    </row>
    <row r="1246" spans="1:7" x14ac:dyDescent="0.3">
      <c r="A1246" s="16">
        <f t="shared" si="57"/>
        <v>48</v>
      </c>
      <c r="B1246" s="18">
        <f t="shared" si="58"/>
        <v>48289</v>
      </c>
      <c r="C1246" s="15" t="s">
        <v>3739</v>
      </c>
      <c r="D1246" s="15">
        <f>IF(ISNA(VLOOKUP($C1246&amp;"_2",[1]roadtype_submitted!$C$2:$D$1492,2,FALSE)),0.08,VLOOKUP($C1246&amp;"_2",[1]roadtype_submitted!$C$2:$D$1492,2,FALSE))</f>
        <v>0.08</v>
      </c>
      <c r="E1246" s="15">
        <f>IF(ISNA(VLOOKUP($C1246&amp;"_4",[1]roadtype_submitted!$C$2:$D$1492,2,FALSE)),0.08,VLOOKUP($C1246&amp;"_4",[1]roadtype_submitted!$C$2:$D$1492,2,FALSE))</f>
        <v>0.08</v>
      </c>
      <c r="F1246" s="15" t="str">
        <f>IF(ISNA(VLOOKUP($C1246&amp;"_2",[1]roadtype_submitted!$C$2:$D$1492,2,FALSE)),"MOVES","Submitted")</f>
        <v>MOVES</v>
      </c>
      <c r="G1246" s="14">
        <f t="shared" si="59"/>
        <v>2</v>
      </c>
    </row>
    <row r="1247" spans="1:7" x14ac:dyDescent="0.3">
      <c r="A1247" s="16">
        <f t="shared" si="57"/>
        <v>48</v>
      </c>
      <c r="B1247" s="18">
        <f t="shared" si="58"/>
        <v>48291</v>
      </c>
      <c r="C1247" s="15" t="s">
        <v>3740</v>
      </c>
      <c r="D1247" s="15">
        <f>IF(ISNA(VLOOKUP($C1247&amp;"_2",[1]roadtype_submitted!$C$2:$D$1492,2,FALSE)),0.08,VLOOKUP($C1247&amp;"_2",[1]roadtype_submitted!$C$2:$D$1492,2,FALSE))</f>
        <v>0.08</v>
      </c>
      <c r="E1247" s="15">
        <f>IF(ISNA(VLOOKUP($C1247&amp;"_4",[1]roadtype_submitted!$C$2:$D$1492,2,FALSE)),0.08,VLOOKUP($C1247&amp;"_4",[1]roadtype_submitted!$C$2:$D$1492,2,FALSE))</f>
        <v>0.08</v>
      </c>
      <c r="F1247" s="15" t="str">
        <f>IF(ISNA(VLOOKUP($C1247&amp;"_2",[1]roadtype_submitted!$C$2:$D$1492,2,FALSE)),"MOVES","Submitted")</f>
        <v>MOVES</v>
      </c>
      <c r="G1247" s="14">
        <f t="shared" si="59"/>
        <v>2</v>
      </c>
    </row>
    <row r="1248" spans="1:7" x14ac:dyDescent="0.3">
      <c r="A1248" s="16">
        <f t="shared" si="57"/>
        <v>48</v>
      </c>
      <c r="B1248" s="18">
        <f t="shared" si="58"/>
        <v>48293</v>
      </c>
      <c r="C1248" s="15" t="s">
        <v>3741</v>
      </c>
      <c r="D1248" s="15">
        <f>IF(ISNA(VLOOKUP($C1248&amp;"_2",[1]roadtype_submitted!$C$2:$D$1492,2,FALSE)),0.08,VLOOKUP($C1248&amp;"_2",[1]roadtype_submitted!$C$2:$D$1492,2,FALSE))</f>
        <v>0.08</v>
      </c>
      <c r="E1248" s="15">
        <f>IF(ISNA(VLOOKUP($C1248&amp;"_4",[1]roadtype_submitted!$C$2:$D$1492,2,FALSE)),0.08,VLOOKUP($C1248&amp;"_4",[1]roadtype_submitted!$C$2:$D$1492,2,FALSE))</f>
        <v>0.08</v>
      </c>
      <c r="F1248" s="15" t="str">
        <f>IF(ISNA(VLOOKUP($C1248&amp;"_2",[1]roadtype_submitted!$C$2:$D$1492,2,FALSE)),"MOVES","Submitted")</f>
        <v>MOVES</v>
      </c>
      <c r="G1248" s="14">
        <f t="shared" si="59"/>
        <v>2</v>
      </c>
    </row>
    <row r="1249" spans="1:7" x14ac:dyDescent="0.3">
      <c r="A1249" s="16">
        <f t="shared" si="57"/>
        <v>48</v>
      </c>
      <c r="B1249" s="18">
        <f t="shared" si="58"/>
        <v>48295</v>
      </c>
      <c r="C1249" s="15" t="s">
        <v>3742</v>
      </c>
      <c r="D1249" s="15">
        <f>IF(ISNA(VLOOKUP($C1249&amp;"_2",[1]roadtype_submitted!$C$2:$D$1492,2,FALSE)),0.08,VLOOKUP($C1249&amp;"_2",[1]roadtype_submitted!$C$2:$D$1492,2,FALSE))</f>
        <v>0.08</v>
      </c>
      <c r="E1249" s="15">
        <f>IF(ISNA(VLOOKUP($C1249&amp;"_4",[1]roadtype_submitted!$C$2:$D$1492,2,FALSE)),0.08,VLOOKUP($C1249&amp;"_4",[1]roadtype_submitted!$C$2:$D$1492,2,FALSE))</f>
        <v>0.08</v>
      </c>
      <c r="F1249" s="15" t="str">
        <f>IF(ISNA(VLOOKUP($C1249&amp;"_2",[1]roadtype_submitted!$C$2:$D$1492,2,FALSE)),"MOVES","Submitted")</f>
        <v>MOVES</v>
      </c>
      <c r="G1249" s="14">
        <f t="shared" si="59"/>
        <v>2</v>
      </c>
    </row>
    <row r="1250" spans="1:7" x14ac:dyDescent="0.3">
      <c r="A1250" s="16">
        <f t="shared" si="57"/>
        <v>48</v>
      </c>
      <c r="B1250" s="18">
        <f t="shared" si="58"/>
        <v>48297</v>
      </c>
      <c r="C1250" s="15" t="s">
        <v>3743</v>
      </c>
      <c r="D1250" s="15">
        <f>IF(ISNA(VLOOKUP($C1250&amp;"_2",[1]roadtype_submitted!$C$2:$D$1492,2,FALSE)),0.08,VLOOKUP($C1250&amp;"_2",[1]roadtype_submitted!$C$2:$D$1492,2,FALSE))</f>
        <v>0.08</v>
      </c>
      <c r="E1250" s="15">
        <f>IF(ISNA(VLOOKUP($C1250&amp;"_4",[1]roadtype_submitted!$C$2:$D$1492,2,FALSE)),0.08,VLOOKUP($C1250&amp;"_4",[1]roadtype_submitted!$C$2:$D$1492,2,FALSE))</f>
        <v>0.08</v>
      </c>
      <c r="F1250" s="15" t="str">
        <f>IF(ISNA(VLOOKUP($C1250&amp;"_2",[1]roadtype_submitted!$C$2:$D$1492,2,FALSE)),"MOVES","Submitted")</f>
        <v>MOVES</v>
      </c>
      <c r="G1250" s="14">
        <f t="shared" si="59"/>
        <v>2</v>
      </c>
    </row>
    <row r="1251" spans="1:7" x14ac:dyDescent="0.3">
      <c r="A1251" s="16">
        <f t="shared" si="57"/>
        <v>48</v>
      </c>
      <c r="B1251" s="18">
        <f t="shared" si="58"/>
        <v>48299</v>
      </c>
      <c r="C1251" s="15" t="s">
        <v>3744</v>
      </c>
      <c r="D1251" s="15">
        <f>IF(ISNA(VLOOKUP($C1251&amp;"_2",[1]roadtype_submitted!$C$2:$D$1492,2,FALSE)),0.08,VLOOKUP($C1251&amp;"_2",[1]roadtype_submitted!$C$2:$D$1492,2,FALSE))</f>
        <v>0.08</v>
      </c>
      <c r="E1251" s="15">
        <f>IF(ISNA(VLOOKUP($C1251&amp;"_4",[1]roadtype_submitted!$C$2:$D$1492,2,FALSE)),0.08,VLOOKUP($C1251&amp;"_4",[1]roadtype_submitted!$C$2:$D$1492,2,FALSE))</f>
        <v>0.08</v>
      </c>
      <c r="F1251" s="15" t="str">
        <f>IF(ISNA(VLOOKUP($C1251&amp;"_2",[1]roadtype_submitted!$C$2:$D$1492,2,FALSE)),"MOVES","Submitted")</f>
        <v>MOVES</v>
      </c>
      <c r="G1251" s="14">
        <f t="shared" si="59"/>
        <v>2</v>
      </c>
    </row>
    <row r="1252" spans="1:7" x14ac:dyDescent="0.3">
      <c r="A1252" s="16">
        <f t="shared" si="57"/>
        <v>48</v>
      </c>
      <c r="B1252" s="18">
        <f t="shared" si="58"/>
        <v>48301</v>
      </c>
      <c r="C1252" s="15" t="s">
        <v>3745</v>
      </c>
      <c r="D1252" s="15">
        <f>IF(ISNA(VLOOKUP($C1252&amp;"_2",[1]roadtype_submitted!$C$2:$D$1492,2,FALSE)),0.08,VLOOKUP($C1252&amp;"_2",[1]roadtype_submitted!$C$2:$D$1492,2,FALSE))</f>
        <v>0.08</v>
      </c>
      <c r="E1252" s="15">
        <f>IF(ISNA(VLOOKUP($C1252&amp;"_4",[1]roadtype_submitted!$C$2:$D$1492,2,FALSE)),0.08,VLOOKUP($C1252&amp;"_4",[1]roadtype_submitted!$C$2:$D$1492,2,FALSE))</f>
        <v>0.08</v>
      </c>
      <c r="F1252" s="15" t="str">
        <f>IF(ISNA(VLOOKUP($C1252&amp;"_2",[1]roadtype_submitted!$C$2:$D$1492,2,FALSE)),"MOVES","Submitted")</f>
        <v>MOVES</v>
      </c>
      <c r="G1252" s="14">
        <f t="shared" si="59"/>
        <v>2</v>
      </c>
    </row>
    <row r="1253" spans="1:7" x14ac:dyDescent="0.3">
      <c r="A1253" s="16">
        <f t="shared" si="57"/>
        <v>48</v>
      </c>
      <c r="B1253" s="18">
        <f t="shared" si="58"/>
        <v>48303</v>
      </c>
      <c r="C1253" s="15" t="s">
        <v>3746</v>
      </c>
      <c r="D1253" s="15">
        <f>IF(ISNA(VLOOKUP($C1253&amp;"_2",[1]roadtype_submitted!$C$2:$D$1492,2,FALSE)),0.08,VLOOKUP($C1253&amp;"_2",[1]roadtype_submitted!$C$2:$D$1492,2,FALSE))</f>
        <v>0.08</v>
      </c>
      <c r="E1253" s="15">
        <f>IF(ISNA(VLOOKUP($C1253&amp;"_4",[1]roadtype_submitted!$C$2:$D$1492,2,FALSE)),0.08,VLOOKUP($C1253&amp;"_4",[1]roadtype_submitted!$C$2:$D$1492,2,FALSE))</f>
        <v>0.08</v>
      </c>
      <c r="F1253" s="15" t="str">
        <f>IF(ISNA(VLOOKUP($C1253&amp;"_2",[1]roadtype_submitted!$C$2:$D$1492,2,FALSE)),"MOVES","Submitted")</f>
        <v>MOVES</v>
      </c>
      <c r="G1253" s="14">
        <f t="shared" si="59"/>
        <v>2</v>
      </c>
    </row>
    <row r="1254" spans="1:7" x14ac:dyDescent="0.3">
      <c r="A1254" s="16">
        <f t="shared" si="57"/>
        <v>48</v>
      </c>
      <c r="B1254" s="18">
        <f t="shared" si="58"/>
        <v>48305</v>
      </c>
      <c r="C1254" s="15" t="s">
        <v>3747</v>
      </c>
      <c r="D1254" s="15">
        <f>IF(ISNA(VLOOKUP($C1254&amp;"_2",[1]roadtype_submitted!$C$2:$D$1492,2,FALSE)),0.08,VLOOKUP($C1254&amp;"_2",[1]roadtype_submitted!$C$2:$D$1492,2,FALSE))</f>
        <v>0.08</v>
      </c>
      <c r="E1254" s="15">
        <f>IF(ISNA(VLOOKUP($C1254&amp;"_4",[1]roadtype_submitted!$C$2:$D$1492,2,FALSE)),0.08,VLOOKUP($C1254&amp;"_4",[1]roadtype_submitted!$C$2:$D$1492,2,FALSE))</f>
        <v>0.08</v>
      </c>
      <c r="F1254" s="15" t="str">
        <f>IF(ISNA(VLOOKUP($C1254&amp;"_2",[1]roadtype_submitted!$C$2:$D$1492,2,FALSE)),"MOVES","Submitted")</f>
        <v>MOVES</v>
      </c>
      <c r="G1254" s="14">
        <f t="shared" si="59"/>
        <v>2</v>
      </c>
    </row>
    <row r="1255" spans="1:7" x14ac:dyDescent="0.3">
      <c r="A1255" s="16">
        <f t="shared" si="57"/>
        <v>48</v>
      </c>
      <c r="B1255" s="18">
        <f t="shared" si="58"/>
        <v>48307</v>
      </c>
      <c r="C1255" s="15" t="s">
        <v>3748</v>
      </c>
      <c r="D1255" s="15">
        <f>IF(ISNA(VLOOKUP($C1255&amp;"_2",[1]roadtype_submitted!$C$2:$D$1492,2,FALSE)),0.08,VLOOKUP($C1255&amp;"_2",[1]roadtype_submitted!$C$2:$D$1492,2,FALSE))</f>
        <v>0.08</v>
      </c>
      <c r="E1255" s="15">
        <f>IF(ISNA(VLOOKUP($C1255&amp;"_4",[1]roadtype_submitted!$C$2:$D$1492,2,FALSE)),0.08,VLOOKUP($C1255&amp;"_4",[1]roadtype_submitted!$C$2:$D$1492,2,FALSE))</f>
        <v>0.08</v>
      </c>
      <c r="F1255" s="15" t="str">
        <f>IF(ISNA(VLOOKUP($C1255&amp;"_2",[1]roadtype_submitted!$C$2:$D$1492,2,FALSE)),"MOVES","Submitted")</f>
        <v>MOVES</v>
      </c>
      <c r="G1255" s="14">
        <f t="shared" si="59"/>
        <v>2</v>
      </c>
    </row>
    <row r="1256" spans="1:7" x14ac:dyDescent="0.3">
      <c r="A1256" s="16">
        <f t="shared" si="57"/>
        <v>48</v>
      </c>
      <c r="B1256" s="18">
        <f t="shared" si="58"/>
        <v>48309</v>
      </c>
      <c r="C1256" s="15" t="s">
        <v>3749</v>
      </c>
      <c r="D1256" s="15">
        <f>IF(ISNA(VLOOKUP($C1256&amp;"_2",[1]roadtype_submitted!$C$2:$D$1492,2,FALSE)),0.08,VLOOKUP($C1256&amp;"_2",[1]roadtype_submitted!$C$2:$D$1492,2,FALSE))</f>
        <v>0.08</v>
      </c>
      <c r="E1256" s="15">
        <f>IF(ISNA(VLOOKUP($C1256&amp;"_4",[1]roadtype_submitted!$C$2:$D$1492,2,FALSE)),0.08,VLOOKUP($C1256&amp;"_4",[1]roadtype_submitted!$C$2:$D$1492,2,FALSE))</f>
        <v>0.08</v>
      </c>
      <c r="F1256" s="15" t="str">
        <f>IF(ISNA(VLOOKUP($C1256&amp;"_2",[1]roadtype_submitted!$C$2:$D$1492,2,FALSE)),"MOVES","Submitted")</f>
        <v>MOVES</v>
      </c>
      <c r="G1256" s="14">
        <f t="shared" si="59"/>
        <v>2</v>
      </c>
    </row>
    <row r="1257" spans="1:7" x14ac:dyDescent="0.3">
      <c r="A1257" s="16">
        <f t="shared" si="57"/>
        <v>48</v>
      </c>
      <c r="B1257" s="18">
        <f t="shared" si="58"/>
        <v>48311</v>
      </c>
      <c r="C1257" s="15" t="s">
        <v>3750</v>
      </c>
      <c r="D1257" s="15">
        <f>IF(ISNA(VLOOKUP($C1257&amp;"_2",[1]roadtype_submitted!$C$2:$D$1492,2,FALSE)),0.08,VLOOKUP($C1257&amp;"_2",[1]roadtype_submitted!$C$2:$D$1492,2,FALSE))</f>
        <v>0.08</v>
      </c>
      <c r="E1257" s="15">
        <f>IF(ISNA(VLOOKUP($C1257&amp;"_4",[1]roadtype_submitted!$C$2:$D$1492,2,FALSE)),0.08,VLOOKUP($C1257&amp;"_4",[1]roadtype_submitted!$C$2:$D$1492,2,FALSE))</f>
        <v>0.08</v>
      </c>
      <c r="F1257" s="15" t="str">
        <f>IF(ISNA(VLOOKUP($C1257&amp;"_2",[1]roadtype_submitted!$C$2:$D$1492,2,FALSE)),"MOVES","Submitted")</f>
        <v>MOVES</v>
      </c>
      <c r="G1257" s="14">
        <f t="shared" si="59"/>
        <v>2</v>
      </c>
    </row>
    <row r="1258" spans="1:7" x14ac:dyDescent="0.3">
      <c r="A1258" s="16">
        <f t="shared" si="57"/>
        <v>48</v>
      </c>
      <c r="B1258" s="18">
        <f t="shared" si="58"/>
        <v>48313</v>
      </c>
      <c r="C1258" s="15" t="s">
        <v>3751</v>
      </c>
      <c r="D1258" s="15">
        <f>IF(ISNA(VLOOKUP($C1258&amp;"_2",[1]roadtype_submitted!$C$2:$D$1492,2,FALSE)),0.08,VLOOKUP($C1258&amp;"_2",[1]roadtype_submitted!$C$2:$D$1492,2,FALSE))</f>
        <v>0.08</v>
      </c>
      <c r="E1258" s="15">
        <f>IF(ISNA(VLOOKUP($C1258&amp;"_4",[1]roadtype_submitted!$C$2:$D$1492,2,FALSE)),0.08,VLOOKUP($C1258&amp;"_4",[1]roadtype_submitted!$C$2:$D$1492,2,FALSE))</f>
        <v>0.08</v>
      </c>
      <c r="F1258" s="15" t="str">
        <f>IF(ISNA(VLOOKUP($C1258&amp;"_2",[1]roadtype_submitted!$C$2:$D$1492,2,FALSE)),"MOVES","Submitted")</f>
        <v>MOVES</v>
      </c>
      <c r="G1258" s="14">
        <f t="shared" si="59"/>
        <v>2</v>
      </c>
    </row>
    <row r="1259" spans="1:7" x14ac:dyDescent="0.3">
      <c r="A1259" s="16">
        <f t="shared" si="57"/>
        <v>48</v>
      </c>
      <c r="B1259" s="18">
        <f t="shared" si="58"/>
        <v>48315</v>
      </c>
      <c r="C1259" s="15" t="s">
        <v>3752</v>
      </c>
      <c r="D1259" s="15">
        <f>IF(ISNA(VLOOKUP($C1259&amp;"_2",[1]roadtype_submitted!$C$2:$D$1492,2,FALSE)),0.08,VLOOKUP($C1259&amp;"_2",[1]roadtype_submitted!$C$2:$D$1492,2,FALSE))</f>
        <v>0.08</v>
      </c>
      <c r="E1259" s="15">
        <f>IF(ISNA(VLOOKUP($C1259&amp;"_4",[1]roadtype_submitted!$C$2:$D$1492,2,FALSE)),0.08,VLOOKUP($C1259&amp;"_4",[1]roadtype_submitted!$C$2:$D$1492,2,FALSE))</f>
        <v>0.08</v>
      </c>
      <c r="F1259" s="15" t="str">
        <f>IF(ISNA(VLOOKUP($C1259&amp;"_2",[1]roadtype_submitted!$C$2:$D$1492,2,FALSE)),"MOVES","Submitted")</f>
        <v>MOVES</v>
      </c>
      <c r="G1259" s="14">
        <f t="shared" si="59"/>
        <v>2</v>
      </c>
    </row>
    <row r="1260" spans="1:7" x14ac:dyDescent="0.3">
      <c r="A1260" s="16">
        <f t="shared" si="57"/>
        <v>48</v>
      </c>
      <c r="B1260" s="18">
        <f t="shared" si="58"/>
        <v>48317</v>
      </c>
      <c r="C1260" s="15" t="s">
        <v>3753</v>
      </c>
      <c r="D1260" s="15">
        <f>IF(ISNA(VLOOKUP($C1260&amp;"_2",[1]roadtype_submitted!$C$2:$D$1492,2,FALSE)),0.08,VLOOKUP($C1260&amp;"_2",[1]roadtype_submitted!$C$2:$D$1492,2,FALSE))</f>
        <v>0.08</v>
      </c>
      <c r="E1260" s="15">
        <f>IF(ISNA(VLOOKUP($C1260&amp;"_4",[1]roadtype_submitted!$C$2:$D$1492,2,FALSE)),0.08,VLOOKUP($C1260&amp;"_4",[1]roadtype_submitted!$C$2:$D$1492,2,FALSE))</f>
        <v>0.08</v>
      </c>
      <c r="F1260" s="15" t="str">
        <f>IF(ISNA(VLOOKUP($C1260&amp;"_2",[1]roadtype_submitted!$C$2:$D$1492,2,FALSE)),"MOVES","Submitted")</f>
        <v>MOVES</v>
      </c>
      <c r="G1260" s="14">
        <f t="shared" si="59"/>
        <v>2</v>
      </c>
    </row>
    <row r="1261" spans="1:7" x14ac:dyDescent="0.3">
      <c r="A1261" s="16">
        <f t="shared" si="57"/>
        <v>48</v>
      </c>
      <c r="B1261" s="18">
        <f t="shared" si="58"/>
        <v>48319</v>
      </c>
      <c r="C1261" s="15" t="s">
        <v>3754</v>
      </c>
      <c r="D1261" s="15">
        <f>IF(ISNA(VLOOKUP($C1261&amp;"_2",[1]roadtype_submitted!$C$2:$D$1492,2,FALSE)),0.08,VLOOKUP($C1261&amp;"_2",[1]roadtype_submitted!$C$2:$D$1492,2,FALSE))</f>
        <v>0.08</v>
      </c>
      <c r="E1261" s="15">
        <f>IF(ISNA(VLOOKUP($C1261&amp;"_4",[1]roadtype_submitted!$C$2:$D$1492,2,FALSE)),0.08,VLOOKUP($C1261&amp;"_4",[1]roadtype_submitted!$C$2:$D$1492,2,FALSE))</f>
        <v>0.08</v>
      </c>
      <c r="F1261" s="15" t="str">
        <f>IF(ISNA(VLOOKUP($C1261&amp;"_2",[1]roadtype_submitted!$C$2:$D$1492,2,FALSE)),"MOVES","Submitted")</f>
        <v>MOVES</v>
      </c>
      <c r="G1261" s="14">
        <f t="shared" si="59"/>
        <v>2</v>
      </c>
    </row>
    <row r="1262" spans="1:7" x14ac:dyDescent="0.3">
      <c r="A1262" s="16">
        <f t="shared" si="57"/>
        <v>48</v>
      </c>
      <c r="B1262" s="18">
        <f t="shared" si="58"/>
        <v>48321</v>
      </c>
      <c r="C1262" s="15" t="s">
        <v>3755</v>
      </c>
      <c r="D1262" s="15">
        <f>IF(ISNA(VLOOKUP($C1262&amp;"_2",[1]roadtype_submitted!$C$2:$D$1492,2,FALSE)),0.08,VLOOKUP($C1262&amp;"_2",[1]roadtype_submitted!$C$2:$D$1492,2,FALSE))</f>
        <v>0.08</v>
      </c>
      <c r="E1262" s="15">
        <f>IF(ISNA(VLOOKUP($C1262&amp;"_4",[1]roadtype_submitted!$C$2:$D$1492,2,FALSE)),0.08,VLOOKUP($C1262&amp;"_4",[1]roadtype_submitted!$C$2:$D$1492,2,FALSE))</f>
        <v>0.08</v>
      </c>
      <c r="F1262" s="15" t="str">
        <f>IF(ISNA(VLOOKUP($C1262&amp;"_2",[1]roadtype_submitted!$C$2:$D$1492,2,FALSE)),"MOVES","Submitted")</f>
        <v>MOVES</v>
      </c>
      <c r="G1262" s="14">
        <f t="shared" si="59"/>
        <v>2</v>
      </c>
    </row>
    <row r="1263" spans="1:7" x14ac:dyDescent="0.3">
      <c r="A1263" s="16">
        <f t="shared" si="57"/>
        <v>48</v>
      </c>
      <c r="B1263" s="18">
        <f t="shared" si="58"/>
        <v>48323</v>
      </c>
      <c r="C1263" s="15" t="s">
        <v>3756</v>
      </c>
      <c r="D1263" s="15">
        <f>IF(ISNA(VLOOKUP($C1263&amp;"_2",[1]roadtype_submitted!$C$2:$D$1492,2,FALSE)),0.08,VLOOKUP($C1263&amp;"_2",[1]roadtype_submitted!$C$2:$D$1492,2,FALSE))</f>
        <v>0.08</v>
      </c>
      <c r="E1263" s="15">
        <f>IF(ISNA(VLOOKUP($C1263&amp;"_4",[1]roadtype_submitted!$C$2:$D$1492,2,FALSE)),0.08,VLOOKUP($C1263&amp;"_4",[1]roadtype_submitted!$C$2:$D$1492,2,FALSE))</f>
        <v>0.08</v>
      </c>
      <c r="F1263" s="15" t="str">
        <f>IF(ISNA(VLOOKUP($C1263&amp;"_2",[1]roadtype_submitted!$C$2:$D$1492,2,FALSE)),"MOVES","Submitted")</f>
        <v>MOVES</v>
      </c>
      <c r="G1263" s="14">
        <f t="shared" si="59"/>
        <v>2</v>
      </c>
    </row>
    <row r="1264" spans="1:7" x14ac:dyDescent="0.3">
      <c r="A1264" s="16">
        <f t="shared" si="57"/>
        <v>48</v>
      </c>
      <c r="B1264" s="18">
        <f t="shared" si="58"/>
        <v>48325</v>
      </c>
      <c r="C1264" s="15" t="s">
        <v>3757</v>
      </c>
      <c r="D1264" s="15">
        <f>IF(ISNA(VLOOKUP($C1264&amp;"_2",[1]roadtype_submitted!$C$2:$D$1492,2,FALSE)),0.08,VLOOKUP($C1264&amp;"_2",[1]roadtype_submitted!$C$2:$D$1492,2,FALSE))</f>
        <v>0.08</v>
      </c>
      <c r="E1264" s="15">
        <f>IF(ISNA(VLOOKUP($C1264&amp;"_4",[1]roadtype_submitted!$C$2:$D$1492,2,FALSE)),0.08,VLOOKUP($C1264&amp;"_4",[1]roadtype_submitted!$C$2:$D$1492,2,FALSE))</f>
        <v>0.08</v>
      </c>
      <c r="F1264" s="15" t="str">
        <f>IF(ISNA(VLOOKUP($C1264&amp;"_2",[1]roadtype_submitted!$C$2:$D$1492,2,FALSE)),"MOVES","Submitted")</f>
        <v>MOVES</v>
      </c>
      <c r="G1264" s="14">
        <f t="shared" si="59"/>
        <v>2</v>
      </c>
    </row>
    <row r="1265" spans="1:7" x14ac:dyDescent="0.3">
      <c r="A1265" s="16">
        <f t="shared" si="57"/>
        <v>48</v>
      </c>
      <c r="B1265" s="18">
        <f t="shared" si="58"/>
        <v>48327</v>
      </c>
      <c r="C1265" s="15" t="s">
        <v>3758</v>
      </c>
      <c r="D1265" s="15">
        <f>IF(ISNA(VLOOKUP($C1265&amp;"_2",[1]roadtype_submitted!$C$2:$D$1492,2,FALSE)),0.08,VLOOKUP($C1265&amp;"_2",[1]roadtype_submitted!$C$2:$D$1492,2,FALSE))</f>
        <v>0.08</v>
      </c>
      <c r="E1265" s="15">
        <f>IF(ISNA(VLOOKUP($C1265&amp;"_4",[1]roadtype_submitted!$C$2:$D$1492,2,FALSE)),0.08,VLOOKUP($C1265&amp;"_4",[1]roadtype_submitted!$C$2:$D$1492,2,FALSE))</f>
        <v>0.08</v>
      </c>
      <c r="F1265" s="15" t="str">
        <f>IF(ISNA(VLOOKUP($C1265&amp;"_2",[1]roadtype_submitted!$C$2:$D$1492,2,FALSE)),"MOVES","Submitted")</f>
        <v>MOVES</v>
      </c>
      <c r="G1265" s="14">
        <f t="shared" si="59"/>
        <v>2</v>
      </c>
    </row>
    <row r="1266" spans="1:7" x14ac:dyDescent="0.3">
      <c r="A1266" s="16">
        <f t="shared" si="57"/>
        <v>48</v>
      </c>
      <c r="B1266" s="18">
        <f t="shared" si="58"/>
        <v>48329</v>
      </c>
      <c r="C1266" s="15" t="s">
        <v>3759</v>
      </c>
      <c r="D1266" s="15">
        <f>IF(ISNA(VLOOKUP($C1266&amp;"_2",[1]roadtype_submitted!$C$2:$D$1492,2,FALSE)),0.08,VLOOKUP($C1266&amp;"_2",[1]roadtype_submitted!$C$2:$D$1492,2,FALSE))</f>
        <v>0.08</v>
      </c>
      <c r="E1266" s="15">
        <f>IF(ISNA(VLOOKUP($C1266&amp;"_4",[1]roadtype_submitted!$C$2:$D$1492,2,FALSE)),0.08,VLOOKUP($C1266&amp;"_4",[1]roadtype_submitted!$C$2:$D$1492,2,FALSE))</f>
        <v>0.08</v>
      </c>
      <c r="F1266" s="15" t="str">
        <f>IF(ISNA(VLOOKUP($C1266&amp;"_2",[1]roadtype_submitted!$C$2:$D$1492,2,FALSE)),"MOVES","Submitted")</f>
        <v>MOVES</v>
      </c>
      <c r="G1266" s="14">
        <f t="shared" si="59"/>
        <v>2</v>
      </c>
    </row>
    <row r="1267" spans="1:7" x14ac:dyDescent="0.3">
      <c r="A1267" s="16">
        <f t="shared" si="57"/>
        <v>48</v>
      </c>
      <c r="B1267" s="18">
        <f t="shared" si="58"/>
        <v>48331</v>
      </c>
      <c r="C1267" s="15" t="s">
        <v>3760</v>
      </c>
      <c r="D1267" s="15">
        <f>IF(ISNA(VLOOKUP($C1267&amp;"_2",[1]roadtype_submitted!$C$2:$D$1492,2,FALSE)),0.08,VLOOKUP($C1267&amp;"_2",[1]roadtype_submitted!$C$2:$D$1492,2,FALSE))</f>
        <v>0.08</v>
      </c>
      <c r="E1267" s="15">
        <f>IF(ISNA(VLOOKUP($C1267&amp;"_4",[1]roadtype_submitted!$C$2:$D$1492,2,FALSE)),0.08,VLOOKUP($C1267&amp;"_4",[1]roadtype_submitted!$C$2:$D$1492,2,FALSE))</f>
        <v>0.08</v>
      </c>
      <c r="F1267" s="15" t="str">
        <f>IF(ISNA(VLOOKUP($C1267&amp;"_2",[1]roadtype_submitted!$C$2:$D$1492,2,FALSE)),"MOVES","Submitted")</f>
        <v>MOVES</v>
      </c>
      <c r="G1267" s="14">
        <f t="shared" si="59"/>
        <v>2</v>
      </c>
    </row>
    <row r="1268" spans="1:7" x14ac:dyDescent="0.3">
      <c r="A1268" s="16">
        <f t="shared" si="57"/>
        <v>48</v>
      </c>
      <c r="B1268" s="18">
        <f t="shared" si="58"/>
        <v>48333</v>
      </c>
      <c r="C1268" s="15" t="s">
        <v>3761</v>
      </c>
      <c r="D1268" s="15">
        <f>IF(ISNA(VLOOKUP($C1268&amp;"_2",[1]roadtype_submitted!$C$2:$D$1492,2,FALSE)),0.08,VLOOKUP($C1268&amp;"_2",[1]roadtype_submitted!$C$2:$D$1492,2,FALSE))</f>
        <v>0.08</v>
      </c>
      <c r="E1268" s="15">
        <f>IF(ISNA(VLOOKUP($C1268&amp;"_4",[1]roadtype_submitted!$C$2:$D$1492,2,FALSE)),0.08,VLOOKUP($C1268&amp;"_4",[1]roadtype_submitted!$C$2:$D$1492,2,FALSE))</f>
        <v>0.08</v>
      </c>
      <c r="F1268" s="15" t="str">
        <f>IF(ISNA(VLOOKUP($C1268&amp;"_2",[1]roadtype_submitted!$C$2:$D$1492,2,FALSE)),"MOVES","Submitted")</f>
        <v>MOVES</v>
      </c>
      <c r="G1268" s="14">
        <f t="shared" si="59"/>
        <v>2</v>
      </c>
    </row>
    <row r="1269" spans="1:7" x14ac:dyDescent="0.3">
      <c r="A1269" s="16">
        <f t="shared" si="57"/>
        <v>48</v>
      </c>
      <c r="B1269" s="18">
        <f t="shared" si="58"/>
        <v>48335</v>
      </c>
      <c r="C1269" s="15" t="s">
        <v>3762</v>
      </c>
      <c r="D1269" s="15">
        <f>IF(ISNA(VLOOKUP($C1269&amp;"_2",[1]roadtype_submitted!$C$2:$D$1492,2,FALSE)),0.08,VLOOKUP($C1269&amp;"_2",[1]roadtype_submitted!$C$2:$D$1492,2,FALSE))</f>
        <v>0.08</v>
      </c>
      <c r="E1269" s="15">
        <f>IF(ISNA(VLOOKUP($C1269&amp;"_4",[1]roadtype_submitted!$C$2:$D$1492,2,FALSE)),0.08,VLOOKUP($C1269&amp;"_4",[1]roadtype_submitted!$C$2:$D$1492,2,FALSE))</f>
        <v>0.08</v>
      </c>
      <c r="F1269" s="15" t="str">
        <f>IF(ISNA(VLOOKUP($C1269&amp;"_2",[1]roadtype_submitted!$C$2:$D$1492,2,FALSE)),"MOVES","Submitted")</f>
        <v>MOVES</v>
      </c>
      <c r="G1269" s="14">
        <f t="shared" si="59"/>
        <v>2</v>
      </c>
    </row>
    <row r="1270" spans="1:7" x14ac:dyDescent="0.3">
      <c r="A1270" s="16">
        <f t="shared" si="57"/>
        <v>48</v>
      </c>
      <c r="B1270" s="18">
        <f t="shared" si="58"/>
        <v>48337</v>
      </c>
      <c r="C1270" s="15" t="s">
        <v>3763</v>
      </c>
      <c r="D1270" s="15">
        <f>IF(ISNA(VLOOKUP($C1270&amp;"_2",[1]roadtype_submitted!$C$2:$D$1492,2,FALSE)),0.08,VLOOKUP($C1270&amp;"_2",[1]roadtype_submitted!$C$2:$D$1492,2,FALSE))</f>
        <v>0.08</v>
      </c>
      <c r="E1270" s="15">
        <f>IF(ISNA(VLOOKUP($C1270&amp;"_4",[1]roadtype_submitted!$C$2:$D$1492,2,FALSE)),0.08,VLOOKUP($C1270&amp;"_4",[1]roadtype_submitted!$C$2:$D$1492,2,FALSE))</f>
        <v>0.08</v>
      </c>
      <c r="F1270" s="15" t="str">
        <f>IF(ISNA(VLOOKUP($C1270&amp;"_2",[1]roadtype_submitted!$C$2:$D$1492,2,FALSE)),"MOVES","Submitted")</f>
        <v>MOVES</v>
      </c>
      <c r="G1270" s="14">
        <f t="shared" si="59"/>
        <v>2</v>
      </c>
    </row>
    <row r="1271" spans="1:7" x14ac:dyDescent="0.3">
      <c r="A1271" s="16">
        <f t="shared" si="57"/>
        <v>48</v>
      </c>
      <c r="B1271" s="18">
        <f t="shared" si="58"/>
        <v>48339</v>
      </c>
      <c r="C1271" s="15" t="s">
        <v>3764</v>
      </c>
      <c r="D1271" s="15">
        <f>IF(ISNA(VLOOKUP($C1271&amp;"_2",[1]roadtype_submitted!$C$2:$D$1492,2,FALSE)),0.08,VLOOKUP($C1271&amp;"_2",[1]roadtype_submitted!$C$2:$D$1492,2,FALSE))</f>
        <v>0.08</v>
      </c>
      <c r="E1271" s="15">
        <f>IF(ISNA(VLOOKUP($C1271&amp;"_4",[1]roadtype_submitted!$C$2:$D$1492,2,FALSE)),0.08,VLOOKUP($C1271&amp;"_4",[1]roadtype_submitted!$C$2:$D$1492,2,FALSE))</f>
        <v>0.08</v>
      </c>
      <c r="F1271" s="15" t="str">
        <f>IF(ISNA(VLOOKUP($C1271&amp;"_2",[1]roadtype_submitted!$C$2:$D$1492,2,FALSE)),"MOVES","Submitted")</f>
        <v>MOVES</v>
      </c>
      <c r="G1271" s="14">
        <f t="shared" si="59"/>
        <v>2</v>
      </c>
    </row>
    <row r="1272" spans="1:7" x14ac:dyDescent="0.3">
      <c r="A1272" s="16">
        <f t="shared" si="57"/>
        <v>48</v>
      </c>
      <c r="B1272" s="18">
        <f t="shared" si="58"/>
        <v>48341</v>
      </c>
      <c r="C1272" s="15" t="s">
        <v>3765</v>
      </c>
      <c r="D1272" s="15">
        <f>IF(ISNA(VLOOKUP($C1272&amp;"_2",[1]roadtype_submitted!$C$2:$D$1492,2,FALSE)),0.08,VLOOKUP($C1272&amp;"_2",[1]roadtype_submitted!$C$2:$D$1492,2,FALSE))</f>
        <v>0.08</v>
      </c>
      <c r="E1272" s="15">
        <f>IF(ISNA(VLOOKUP($C1272&amp;"_4",[1]roadtype_submitted!$C$2:$D$1492,2,FALSE)),0.08,VLOOKUP($C1272&amp;"_4",[1]roadtype_submitted!$C$2:$D$1492,2,FALSE))</f>
        <v>0.08</v>
      </c>
      <c r="F1272" s="15" t="str">
        <f>IF(ISNA(VLOOKUP($C1272&amp;"_2",[1]roadtype_submitted!$C$2:$D$1492,2,FALSE)),"MOVES","Submitted")</f>
        <v>MOVES</v>
      </c>
      <c r="G1272" s="14">
        <f t="shared" si="59"/>
        <v>2</v>
      </c>
    </row>
    <row r="1273" spans="1:7" x14ac:dyDescent="0.3">
      <c r="A1273" s="16">
        <f t="shared" si="57"/>
        <v>48</v>
      </c>
      <c r="B1273" s="18">
        <f t="shared" si="58"/>
        <v>48343</v>
      </c>
      <c r="C1273" s="15" t="s">
        <v>3766</v>
      </c>
      <c r="D1273" s="15">
        <f>IF(ISNA(VLOOKUP($C1273&amp;"_2",[1]roadtype_submitted!$C$2:$D$1492,2,FALSE)),0.08,VLOOKUP($C1273&amp;"_2",[1]roadtype_submitted!$C$2:$D$1492,2,FALSE))</f>
        <v>0.08</v>
      </c>
      <c r="E1273" s="15">
        <f>IF(ISNA(VLOOKUP($C1273&amp;"_4",[1]roadtype_submitted!$C$2:$D$1492,2,FALSE)),0.08,VLOOKUP($C1273&amp;"_4",[1]roadtype_submitted!$C$2:$D$1492,2,FALSE))</f>
        <v>0.08</v>
      </c>
      <c r="F1273" s="15" t="str">
        <f>IF(ISNA(VLOOKUP($C1273&amp;"_2",[1]roadtype_submitted!$C$2:$D$1492,2,FALSE)),"MOVES","Submitted")</f>
        <v>MOVES</v>
      </c>
      <c r="G1273" s="14">
        <f t="shared" si="59"/>
        <v>2</v>
      </c>
    </row>
    <row r="1274" spans="1:7" x14ac:dyDescent="0.3">
      <c r="A1274" s="16">
        <f t="shared" si="57"/>
        <v>48</v>
      </c>
      <c r="B1274" s="18">
        <f t="shared" si="58"/>
        <v>48345</v>
      </c>
      <c r="C1274" s="15" t="s">
        <v>3767</v>
      </c>
      <c r="D1274" s="15">
        <f>IF(ISNA(VLOOKUP($C1274&amp;"_2",[1]roadtype_submitted!$C$2:$D$1492,2,FALSE)),0.08,VLOOKUP($C1274&amp;"_2",[1]roadtype_submitted!$C$2:$D$1492,2,FALSE))</f>
        <v>0.08</v>
      </c>
      <c r="E1274" s="15">
        <f>IF(ISNA(VLOOKUP($C1274&amp;"_4",[1]roadtype_submitted!$C$2:$D$1492,2,FALSE)),0.08,VLOOKUP($C1274&amp;"_4",[1]roadtype_submitted!$C$2:$D$1492,2,FALSE))</f>
        <v>0.08</v>
      </c>
      <c r="F1274" s="15" t="str">
        <f>IF(ISNA(VLOOKUP($C1274&amp;"_2",[1]roadtype_submitted!$C$2:$D$1492,2,FALSE)),"MOVES","Submitted")</f>
        <v>MOVES</v>
      </c>
      <c r="G1274" s="14">
        <f t="shared" si="59"/>
        <v>2</v>
      </c>
    </row>
    <row r="1275" spans="1:7" x14ac:dyDescent="0.3">
      <c r="A1275" s="16">
        <f t="shared" si="57"/>
        <v>48</v>
      </c>
      <c r="B1275" s="18">
        <f t="shared" si="58"/>
        <v>48347</v>
      </c>
      <c r="C1275" s="15" t="s">
        <v>3768</v>
      </c>
      <c r="D1275" s="15">
        <f>IF(ISNA(VLOOKUP($C1275&amp;"_2",[1]roadtype_submitted!$C$2:$D$1492,2,FALSE)),0.08,VLOOKUP($C1275&amp;"_2",[1]roadtype_submitted!$C$2:$D$1492,2,FALSE))</f>
        <v>0.08</v>
      </c>
      <c r="E1275" s="15">
        <f>IF(ISNA(VLOOKUP($C1275&amp;"_4",[1]roadtype_submitted!$C$2:$D$1492,2,FALSE)),0.08,VLOOKUP($C1275&amp;"_4",[1]roadtype_submitted!$C$2:$D$1492,2,FALSE))</f>
        <v>0.08</v>
      </c>
      <c r="F1275" s="15" t="str">
        <f>IF(ISNA(VLOOKUP($C1275&amp;"_2",[1]roadtype_submitted!$C$2:$D$1492,2,FALSE)),"MOVES","Submitted")</f>
        <v>MOVES</v>
      </c>
      <c r="G1275" s="14">
        <f t="shared" si="59"/>
        <v>2</v>
      </c>
    </row>
    <row r="1276" spans="1:7" x14ac:dyDescent="0.3">
      <c r="A1276" s="16">
        <f t="shared" si="57"/>
        <v>48</v>
      </c>
      <c r="B1276" s="18">
        <f t="shared" si="58"/>
        <v>48349</v>
      </c>
      <c r="C1276" s="15" t="s">
        <v>3769</v>
      </c>
      <c r="D1276" s="15">
        <f>IF(ISNA(VLOOKUP($C1276&amp;"_2",[1]roadtype_submitted!$C$2:$D$1492,2,FALSE)),0.08,VLOOKUP($C1276&amp;"_2",[1]roadtype_submitted!$C$2:$D$1492,2,FALSE))</f>
        <v>0.08</v>
      </c>
      <c r="E1276" s="15">
        <f>IF(ISNA(VLOOKUP($C1276&amp;"_4",[1]roadtype_submitted!$C$2:$D$1492,2,FALSE)),0.08,VLOOKUP($C1276&amp;"_4",[1]roadtype_submitted!$C$2:$D$1492,2,FALSE))</f>
        <v>0.08</v>
      </c>
      <c r="F1276" s="15" t="str">
        <f>IF(ISNA(VLOOKUP($C1276&amp;"_2",[1]roadtype_submitted!$C$2:$D$1492,2,FALSE)),"MOVES","Submitted")</f>
        <v>MOVES</v>
      </c>
      <c r="G1276" s="14">
        <f t="shared" si="59"/>
        <v>2</v>
      </c>
    </row>
    <row r="1277" spans="1:7" x14ac:dyDescent="0.3">
      <c r="A1277" s="16">
        <f t="shared" si="57"/>
        <v>48</v>
      </c>
      <c r="B1277" s="18">
        <f t="shared" si="58"/>
        <v>48351</v>
      </c>
      <c r="C1277" s="15" t="s">
        <v>3770</v>
      </c>
      <c r="D1277" s="15">
        <f>IF(ISNA(VLOOKUP($C1277&amp;"_2",[1]roadtype_submitted!$C$2:$D$1492,2,FALSE)),0.08,VLOOKUP($C1277&amp;"_2",[1]roadtype_submitted!$C$2:$D$1492,2,FALSE))</f>
        <v>0.08</v>
      </c>
      <c r="E1277" s="15">
        <f>IF(ISNA(VLOOKUP($C1277&amp;"_4",[1]roadtype_submitted!$C$2:$D$1492,2,FALSE)),0.08,VLOOKUP($C1277&amp;"_4",[1]roadtype_submitted!$C$2:$D$1492,2,FALSE))</f>
        <v>0.08</v>
      </c>
      <c r="F1277" s="15" t="str">
        <f>IF(ISNA(VLOOKUP($C1277&amp;"_2",[1]roadtype_submitted!$C$2:$D$1492,2,FALSE)),"MOVES","Submitted")</f>
        <v>MOVES</v>
      </c>
      <c r="G1277" s="14">
        <f t="shared" si="59"/>
        <v>2</v>
      </c>
    </row>
    <row r="1278" spans="1:7" x14ac:dyDescent="0.3">
      <c r="A1278" s="16">
        <f t="shared" si="57"/>
        <v>48</v>
      </c>
      <c r="B1278" s="18">
        <f t="shared" si="58"/>
        <v>48353</v>
      </c>
      <c r="C1278" s="15" t="s">
        <v>3771</v>
      </c>
      <c r="D1278" s="15">
        <f>IF(ISNA(VLOOKUP($C1278&amp;"_2",[1]roadtype_submitted!$C$2:$D$1492,2,FALSE)),0.08,VLOOKUP($C1278&amp;"_2",[1]roadtype_submitted!$C$2:$D$1492,2,FALSE))</f>
        <v>0.08</v>
      </c>
      <c r="E1278" s="15">
        <f>IF(ISNA(VLOOKUP($C1278&amp;"_4",[1]roadtype_submitted!$C$2:$D$1492,2,FALSE)),0.08,VLOOKUP($C1278&amp;"_4",[1]roadtype_submitted!$C$2:$D$1492,2,FALSE))</f>
        <v>0.08</v>
      </c>
      <c r="F1278" s="15" t="str">
        <f>IF(ISNA(VLOOKUP($C1278&amp;"_2",[1]roadtype_submitted!$C$2:$D$1492,2,FALSE)),"MOVES","Submitted")</f>
        <v>MOVES</v>
      </c>
      <c r="G1278" s="14">
        <f t="shared" si="59"/>
        <v>2</v>
      </c>
    </row>
    <row r="1279" spans="1:7" x14ac:dyDescent="0.3">
      <c r="A1279" s="16">
        <f t="shared" si="57"/>
        <v>48</v>
      </c>
      <c r="B1279" s="18">
        <f t="shared" si="58"/>
        <v>48355</v>
      </c>
      <c r="C1279" s="15" t="s">
        <v>3772</v>
      </c>
      <c r="D1279" s="15">
        <f>IF(ISNA(VLOOKUP($C1279&amp;"_2",[1]roadtype_submitted!$C$2:$D$1492,2,FALSE)),0.08,VLOOKUP($C1279&amp;"_2",[1]roadtype_submitted!$C$2:$D$1492,2,FALSE))</f>
        <v>0.08</v>
      </c>
      <c r="E1279" s="15">
        <f>IF(ISNA(VLOOKUP($C1279&amp;"_4",[1]roadtype_submitted!$C$2:$D$1492,2,FALSE)),0.08,VLOOKUP($C1279&amp;"_4",[1]roadtype_submitted!$C$2:$D$1492,2,FALSE))</f>
        <v>0.08</v>
      </c>
      <c r="F1279" s="15" t="str">
        <f>IF(ISNA(VLOOKUP($C1279&amp;"_2",[1]roadtype_submitted!$C$2:$D$1492,2,FALSE)),"MOVES","Submitted")</f>
        <v>MOVES</v>
      </c>
      <c r="G1279" s="14">
        <f t="shared" si="59"/>
        <v>2</v>
      </c>
    </row>
    <row r="1280" spans="1:7" x14ac:dyDescent="0.3">
      <c r="A1280" s="16">
        <f t="shared" si="57"/>
        <v>48</v>
      </c>
      <c r="B1280" s="18">
        <f t="shared" si="58"/>
        <v>48357</v>
      </c>
      <c r="C1280" s="15" t="s">
        <v>3773</v>
      </c>
      <c r="D1280" s="15">
        <f>IF(ISNA(VLOOKUP($C1280&amp;"_2",[1]roadtype_submitted!$C$2:$D$1492,2,FALSE)),0.08,VLOOKUP($C1280&amp;"_2",[1]roadtype_submitted!$C$2:$D$1492,2,FALSE))</f>
        <v>0.08</v>
      </c>
      <c r="E1280" s="15">
        <f>IF(ISNA(VLOOKUP($C1280&amp;"_4",[1]roadtype_submitted!$C$2:$D$1492,2,FALSE)),0.08,VLOOKUP($C1280&amp;"_4",[1]roadtype_submitted!$C$2:$D$1492,2,FALSE))</f>
        <v>0.08</v>
      </c>
      <c r="F1280" s="15" t="str">
        <f>IF(ISNA(VLOOKUP($C1280&amp;"_2",[1]roadtype_submitted!$C$2:$D$1492,2,FALSE)),"MOVES","Submitted")</f>
        <v>MOVES</v>
      </c>
      <c r="G1280" s="14">
        <f t="shared" si="59"/>
        <v>2</v>
      </c>
    </row>
    <row r="1281" spans="1:7" x14ac:dyDescent="0.3">
      <c r="A1281" s="16">
        <f t="shared" si="57"/>
        <v>48</v>
      </c>
      <c r="B1281" s="18">
        <f t="shared" si="58"/>
        <v>48359</v>
      </c>
      <c r="C1281" s="15" t="s">
        <v>3774</v>
      </c>
      <c r="D1281" s="15">
        <f>IF(ISNA(VLOOKUP($C1281&amp;"_2",[1]roadtype_submitted!$C$2:$D$1492,2,FALSE)),0.08,VLOOKUP($C1281&amp;"_2",[1]roadtype_submitted!$C$2:$D$1492,2,FALSE))</f>
        <v>0.08</v>
      </c>
      <c r="E1281" s="15">
        <f>IF(ISNA(VLOOKUP($C1281&amp;"_4",[1]roadtype_submitted!$C$2:$D$1492,2,FALSE)),0.08,VLOOKUP($C1281&amp;"_4",[1]roadtype_submitted!$C$2:$D$1492,2,FALSE))</f>
        <v>0.08</v>
      </c>
      <c r="F1281" s="15" t="str">
        <f>IF(ISNA(VLOOKUP($C1281&amp;"_2",[1]roadtype_submitted!$C$2:$D$1492,2,FALSE)),"MOVES","Submitted")</f>
        <v>MOVES</v>
      </c>
      <c r="G1281" s="14">
        <f t="shared" si="59"/>
        <v>2</v>
      </c>
    </row>
    <row r="1282" spans="1:7" x14ac:dyDescent="0.3">
      <c r="A1282" s="16">
        <f t="shared" si="57"/>
        <v>48</v>
      </c>
      <c r="B1282" s="18">
        <f t="shared" si="58"/>
        <v>48361</v>
      </c>
      <c r="C1282" s="15" t="s">
        <v>3775</v>
      </c>
      <c r="D1282" s="15">
        <f>IF(ISNA(VLOOKUP($C1282&amp;"_2",[1]roadtype_submitted!$C$2:$D$1492,2,FALSE)),0.08,VLOOKUP($C1282&amp;"_2",[1]roadtype_submitted!$C$2:$D$1492,2,FALSE))</f>
        <v>0.08</v>
      </c>
      <c r="E1282" s="15">
        <f>IF(ISNA(VLOOKUP($C1282&amp;"_4",[1]roadtype_submitted!$C$2:$D$1492,2,FALSE)),0.08,VLOOKUP($C1282&amp;"_4",[1]roadtype_submitted!$C$2:$D$1492,2,FALSE))</f>
        <v>0.08</v>
      </c>
      <c r="F1282" s="15" t="str">
        <f>IF(ISNA(VLOOKUP($C1282&amp;"_2",[1]roadtype_submitted!$C$2:$D$1492,2,FALSE)),"MOVES","Submitted")</f>
        <v>MOVES</v>
      </c>
      <c r="G1282" s="14">
        <f t="shared" si="59"/>
        <v>2</v>
      </c>
    </row>
    <row r="1283" spans="1:7" x14ac:dyDescent="0.3">
      <c r="A1283" s="16">
        <f t="shared" si="57"/>
        <v>48</v>
      </c>
      <c r="B1283" s="18">
        <f t="shared" si="58"/>
        <v>48363</v>
      </c>
      <c r="C1283" s="15" t="s">
        <v>3776</v>
      </c>
      <c r="D1283" s="15">
        <f>IF(ISNA(VLOOKUP($C1283&amp;"_2",[1]roadtype_submitted!$C$2:$D$1492,2,FALSE)),0.08,VLOOKUP($C1283&amp;"_2",[1]roadtype_submitted!$C$2:$D$1492,2,FALSE))</f>
        <v>0.08</v>
      </c>
      <c r="E1283" s="15">
        <f>IF(ISNA(VLOOKUP($C1283&amp;"_4",[1]roadtype_submitted!$C$2:$D$1492,2,FALSE)),0.08,VLOOKUP($C1283&amp;"_4",[1]roadtype_submitted!$C$2:$D$1492,2,FALSE))</f>
        <v>0.08</v>
      </c>
      <c r="F1283" s="15" t="str">
        <f>IF(ISNA(VLOOKUP($C1283&amp;"_2",[1]roadtype_submitted!$C$2:$D$1492,2,FALSE)),"MOVES","Submitted")</f>
        <v>MOVES</v>
      </c>
      <c r="G1283" s="14">
        <f t="shared" si="59"/>
        <v>2</v>
      </c>
    </row>
    <row r="1284" spans="1:7" x14ac:dyDescent="0.3">
      <c r="A1284" s="16">
        <f t="shared" si="57"/>
        <v>48</v>
      </c>
      <c r="B1284" s="18">
        <f t="shared" si="58"/>
        <v>48365</v>
      </c>
      <c r="C1284" s="15" t="s">
        <v>3777</v>
      </c>
      <c r="D1284" s="15">
        <f>IF(ISNA(VLOOKUP($C1284&amp;"_2",[1]roadtype_submitted!$C$2:$D$1492,2,FALSE)),0.08,VLOOKUP($C1284&amp;"_2",[1]roadtype_submitted!$C$2:$D$1492,2,FALSE))</f>
        <v>0.08</v>
      </c>
      <c r="E1284" s="15">
        <f>IF(ISNA(VLOOKUP($C1284&amp;"_4",[1]roadtype_submitted!$C$2:$D$1492,2,FALSE)),0.08,VLOOKUP($C1284&amp;"_4",[1]roadtype_submitted!$C$2:$D$1492,2,FALSE))</f>
        <v>0.08</v>
      </c>
      <c r="F1284" s="15" t="str">
        <f>IF(ISNA(VLOOKUP($C1284&amp;"_2",[1]roadtype_submitted!$C$2:$D$1492,2,FALSE)),"MOVES","Submitted")</f>
        <v>MOVES</v>
      </c>
      <c r="G1284" s="14">
        <f t="shared" si="59"/>
        <v>2</v>
      </c>
    </row>
    <row r="1285" spans="1:7" x14ac:dyDescent="0.3">
      <c r="A1285" s="16">
        <f t="shared" si="57"/>
        <v>48</v>
      </c>
      <c r="B1285" s="18">
        <f t="shared" si="58"/>
        <v>48367</v>
      </c>
      <c r="C1285" s="15" t="s">
        <v>3778</v>
      </c>
      <c r="D1285" s="15">
        <f>IF(ISNA(VLOOKUP($C1285&amp;"_2",[1]roadtype_submitted!$C$2:$D$1492,2,FALSE)),0.08,VLOOKUP($C1285&amp;"_2",[1]roadtype_submitted!$C$2:$D$1492,2,FALSE))</f>
        <v>0.08</v>
      </c>
      <c r="E1285" s="15">
        <f>IF(ISNA(VLOOKUP($C1285&amp;"_4",[1]roadtype_submitted!$C$2:$D$1492,2,FALSE)),0.08,VLOOKUP($C1285&amp;"_4",[1]roadtype_submitted!$C$2:$D$1492,2,FALSE))</f>
        <v>0.08</v>
      </c>
      <c r="F1285" s="15" t="str">
        <f>IF(ISNA(VLOOKUP($C1285&amp;"_2",[1]roadtype_submitted!$C$2:$D$1492,2,FALSE)),"MOVES","Submitted")</f>
        <v>MOVES</v>
      </c>
      <c r="G1285" s="14">
        <f t="shared" si="59"/>
        <v>2</v>
      </c>
    </row>
    <row r="1286" spans="1:7" x14ac:dyDescent="0.3">
      <c r="A1286" s="16">
        <f t="shared" ref="A1286:A1349" si="60">TRUNC(B1286/1000,0)</f>
        <v>48</v>
      </c>
      <c r="B1286" s="18">
        <f t="shared" ref="B1286:B1349" si="61">MID(C1286,2,5)*1</f>
        <v>48369</v>
      </c>
      <c r="C1286" s="15" t="s">
        <v>3779</v>
      </c>
      <c r="D1286" s="15">
        <f>IF(ISNA(VLOOKUP($C1286&amp;"_2",[1]roadtype_submitted!$C$2:$D$1492,2,FALSE)),0.08,VLOOKUP($C1286&amp;"_2",[1]roadtype_submitted!$C$2:$D$1492,2,FALSE))</f>
        <v>0.08</v>
      </c>
      <c r="E1286" s="15">
        <f>IF(ISNA(VLOOKUP($C1286&amp;"_4",[1]roadtype_submitted!$C$2:$D$1492,2,FALSE)),0.08,VLOOKUP($C1286&amp;"_4",[1]roadtype_submitted!$C$2:$D$1492,2,FALSE))</f>
        <v>0.08</v>
      </c>
      <c r="F1286" s="15" t="str">
        <f>IF(ISNA(VLOOKUP($C1286&amp;"_2",[1]roadtype_submitted!$C$2:$D$1492,2,FALSE)),"MOVES","Submitted")</f>
        <v>MOVES</v>
      </c>
      <c r="G1286" s="14">
        <f t="shared" ref="G1286:G1349" si="62">VLOOKUP(E1286,$I$14:$J$19,2,TRUE)</f>
        <v>2</v>
      </c>
    </row>
    <row r="1287" spans="1:7" x14ac:dyDescent="0.3">
      <c r="A1287" s="16">
        <f t="shared" si="60"/>
        <v>48</v>
      </c>
      <c r="B1287" s="18">
        <f t="shared" si="61"/>
        <v>48371</v>
      </c>
      <c r="C1287" s="15" t="s">
        <v>3780</v>
      </c>
      <c r="D1287" s="15">
        <f>IF(ISNA(VLOOKUP($C1287&amp;"_2",[1]roadtype_submitted!$C$2:$D$1492,2,FALSE)),0.08,VLOOKUP($C1287&amp;"_2",[1]roadtype_submitted!$C$2:$D$1492,2,FALSE))</f>
        <v>0.08</v>
      </c>
      <c r="E1287" s="15">
        <f>IF(ISNA(VLOOKUP($C1287&amp;"_4",[1]roadtype_submitted!$C$2:$D$1492,2,FALSE)),0.08,VLOOKUP($C1287&amp;"_4",[1]roadtype_submitted!$C$2:$D$1492,2,FALSE))</f>
        <v>0.08</v>
      </c>
      <c r="F1287" s="15" t="str">
        <f>IF(ISNA(VLOOKUP($C1287&amp;"_2",[1]roadtype_submitted!$C$2:$D$1492,2,FALSE)),"MOVES","Submitted")</f>
        <v>MOVES</v>
      </c>
      <c r="G1287" s="14">
        <f t="shared" si="62"/>
        <v>2</v>
      </c>
    </row>
    <row r="1288" spans="1:7" x14ac:dyDescent="0.3">
      <c r="A1288" s="16">
        <f t="shared" si="60"/>
        <v>48</v>
      </c>
      <c r="B1288" s="18">
        <f t="shared" si="61"/>
        <v>48373</v>
      </c>
      <c r="C1288" s="15" t="s">
        <v>3781</v>
      </c>
      <c r="D1288" s="15">
        <f>IF(ISNA(VLOOKUP($C1288&amp;"_2",[1]roadtype_submitted!$C$2:$D$1492,2,FALSE)),0.08,VLOOKUP($C1288&amp;"_2",[1]roadtype_submitted!$C$2:$D$1492,2,FALSE))</f>
        <v>0.08</v>
      </c>
      <c r="E1288" s="15">
        <f>IF(ISNA(VLOOKUP($C1288&amp;"_4",[1]roadtype_submitted!$C$2:$D$1492,2,FALSE)),0.08,VLOOKUP($C1288&amp;"_4",[1]roadtype_submitted!$C$2:$D$1492,2,FALSE))</f>
        <v>0.08</v>
      </c>
      <c r="F1288" s="15" t="str">
        <f>IF(ISNA(VLOOKUP($C1288&amp;"_2",[1]roadtype_submitted!$C$2:$D$1492,2,FALSE)),"MOVES","Submitted")</f>
        <v>MOVES</v>
      </c>
      <c r="G1288" s="14">
        <f t="shared" si="62"/>
        <v>2</v>
      </c>
    </row>
    <row r="1289" spans="1:7" x14ac:dyDescent="0.3">
      <c r="A1289" s="16">
        <f t="shared" si="60"/>
        <v>48</v>
      </c>
      <c r="B1289" s="18">
        <f t="shared" si="61"/>
        <v>48375</v>
      </c>
      <c r="C1289" s="15" t="s">
        <v>3782</v>
      </c>
      <c r="D1289" s="15">
        <f>IF(ISNA(VLOOKUP($C1289&amp;"_2",[1]roadtype_submitted!$C$2:$D$1492,2,FALSE)),0.08,VLOOKUP($C1289&amp;"_2",[1]roadtype_submitted!$C$2:$D$1492,2,FALSE))</f>
        <v>0.08</v>
      </c>
      <c r="E1289" s="15">
        <f>IF(ISNA(VLOOKUP($C1289&amp;"_4",[1]roadtype_submitted!$C$2:$D$1492,2,FALSE)),0.08,VLOOKUP($C1289&amp;"_4",[1]roadtype_submitted!$C$2:$D$1492,2,FALSE))</f>
        <v>0.08</v>
      </c>
      <c r="F1289" s="15" t="str">
        <f>IF(ISNA(VLOOKUP($C1289&amp;"_2",[1]roadtype_submitted!$C$2:$D$1492,2,FALSE)),"MOVES","Submitted")</f>
        <v>MOVES</v>
      </c>
      <c r="G1289" s="14">
        <f t="shared" si="62"/>
        <v>2</v>
      </c>
    </row>
    <row r="1290" spans="1:7" x14ac:dyDescent="0.3">
      <c r="A1290" s="16">
        <f t="shared" si="60"/>
        <v>48</v>
      </c>
      <c r="B1290" s="18">
        <f t="shared" si="61"/>
        <v>48377</v>
      </c>
      <c r="C1290" s="15" t="s">
        <v>3783</v>
      </c>
      <c r="D1290" s="15">
        <f>IF(ISNA(VLOOKUP($C1290&amp;"_2",[1]roadtype_submitted!$C$2:$D$1492,2,FALSE)),0.08,VLOOKUP($C1290&amp;"_2",[1]roadtype_submitted!$C$2:$D$1492,2,FALSE))</f>
        <v>0.08</v>
      </c>
      <c r="E1290" s="15">
        <f>IF(ISNA(VLOOKUP($C1290&amp;"_4",[1]roadtype_submitted!$C$2:$D$1492,2,FALSE)),0.08,VLOOKUP($C1290&amp;"_4",[1]roadtype_submitted!$C$2:$D$1492,2,FALSE))</f>
        <v>0.08</v>
      </c>
      <c r="F1290" s="15" t="str">
        <f>IF(ISNA(VLOOKUP($C1290&amp;"_2",[1]roadtype_submitted!$C$2:$D$1492,2,FALSE)),"MOVES","Submitted")</f>
        <v>MOVES</v>
      </c>
      <c r="G1290" s="14">
        <f t="shared" si="62"/>
        <v>2</v>
      </c>
    </row>
    <row r="1291" spans="1:7" x14ac:dyDescent="0.3">
      <c r="A1291" s="16">
        <f t="shared" si="60"/>
        <v>48</v>
      </c>
      <c r="B1291" s="18">
        <f t="shared" si="61"/>
        <v>48379</v>
      </c>
      <c r="C1291" s="15" t="s">
        <v>3784</v>
      </c>
      <c r="D1291" s="15">
        <f>IF(ISNA(VLOOKUP($C1291&amp;"_2",[1]roadtype_submitted!$C$2:$D$1492,2,FALSE)),0.08,VLOOKUP($C1291&amp;"_2",[1]roadtype_submitted!$C$2:$D$1492,2,FALSE))</f>
        <v>0.08</v>
      </c>
      <c r="E1291" s="15">
        <f>IF(ISNA(VLOOKUP($C1291&amp;"_4",[1]roadtype_submitted!$C$2:$D$1492,2,FALSE)),0.08,VLOOKUP($C1291&amp;"_4",[1]roadtype_submitted!$C$2:$D$1492,2,FALSE))</f>
        <v>0.08</v>
      </c>
      <c r="F1291" s="15" t="str">
        <f>IF(ISNA(VLOOKUP($C1291&amp;"_2",[1]roadtype_submitted!$C$2:$D$1492,2,FALSE)),"MOVES","Submitted")</f>
        <v>MOVES</v>
      </c>
      <c r="G1291" s="14">
        <f t="shared" si="62"/>
        <v>2</v>
      </c>
    </row>
    <row r="1292" spans="1:7" x14ac:dyDescent="0.3">
      <c r="A1292" s="16">
        <f t="shared" si="60"/>
        <v>48</v>
      </c>
      <c r="B1292" s="18">
        <f t="shared" si="61"/>
        <v>48381</v>
      </c>
      <c r="C1292" s="15" t="s">
        <v>3785</v>
      </c>
      <c r="D1292" s="15">
        <f>IF(ISNA(VLOOKUP($C1292&amp;"_2",[1]roadtype_submitted!$C$2:$D$1492,2,FALSE)),0.08,VLOOKUP($C1292&amp;"_2",[1]roadtype_submitted!$C$2:$D$1492,2,FALSE))</f>
        <v>0.08</v>
      </c>
      <c r="E1292" s="15">
        <f>IF(ISNA(VLOOKUP($C1292&amp;"_4",[1]roadtype_submitted!$C$2:$D$1492,2,FALSE)),0.08,VLOOKUP($C1292&amp;"_4",[1]roadtype_submitted!$C$2:$D$1492,2,FALSE))</f>
        <v>0.08</v>
      </c>
      <c r="F1292" s="15" t="str">
        <f>IF(ISNA(VLOOKUP($C1292&amp;"_2",[1]roadtype_submitted!$C$2:$D$1492,2,FALSE)),"MOVES","Submitted")</f>
        <v>MOVES</v>
      </c>
      <c r="G1292" s="14">
        <f t="shared" si="62"/>
        <v>2</v>
      </c>
    </row>
    <row r="1293" spans="1:7" x14ac:dyDescent="0.3">
      <c r="A1293" s="16">
        <f t="shared" si="60"/>
        <v>48</v>
      </c>
      <c r="B1293" s="18">
        <f t="shared" si="61"/>
        <v>48383</v>
      </c>
      <c r="C1293" s="15" t="s">
        <v>3786</v>
      </c>
      <c r="D1293" s="15">
        <f>IF(ISNA(VLOOKUP($C1293&amp;"_2",[1]roadtype_submitted!$C$2:$D$1492,2,FALSE)),0.08,VLOOKUP($C1293&amp;"_2",[1]roadtype_submitted!$C$2:$D$1492,2,FALSE))</f>
        <v>0.08</v>
      </c>
      <c r="E1293" s="15">
        <f>IF(ISNA(VLOOKUP($C1293&amp;"_4",[1]roadtype_submitted!$C$2:$D$1492,2,FALSE)),0.08,VLOOKUP($C1293&amp;"_4",[1]roadtype_submitted!$C$2:$D$1492,2,FALSE))</f>
        <v>0.08</v>
      </c>
      <c r="F1293" s="15" t="str">
        <f>IF(ISNA(VLOOKUP($C1293&amp;"_2",[1]roadtype_submitted!$C$2:$D$1492,2,FALSE)),"MOVES","Submitted")</f>
        <v>MOVES</v>
      </c>
      <c r="G1293" s="14">
        <f t="shared" si="62"/>
        <v>2</v>
      </c>
    </row>
    <row r="1294" spans="1:7" x14ac:dyDescent="0.3">
      <c r="A1294" s="16">
        <f t="shared" si="60"/>
        <v>48</v>
      </c>
      <c r="B1294" s="18">
        <f t="shared" si="61"/>
        <v>48385</v>
      </c>
      <c r="C1294" s="15" t="s">
        <v>3787</v>
      </c>
      <c r="D1294" s="15">
        <f>IF(ISNA(VLOOKUP($C1294&amp;"_2",[1]roadtype_submitted!$C$2:$D$1492,2,FALSE)),0.08,VLOOKUP($C1294&amp;"_2",[1]roadtype_submitted!$C$2:$D$1492,2,FALSE))</f>
        <v>0.08</v>
      </c>
      <c r="E1294" s="15">
        <f>IF(ISNA(VLOOKUP($C1294&amp;"_4",[1]roadtype_submitted!$C$2:$D$1492,2,FALSE)),0.08,VLOOKUP($C1294&amp;"_4",[1]roadtype_submitted!$C$2:$D$1492,2,FALSE))</f>
        <v>0.08</v>
      </c>
      <c r="F1294" s="15" t="str">
        <f>IF(ISNA(VLOOKUP($C1294&amp;"_2",[1]roadtype_submitted!$C$2:$D$1492,2,FALSE)),"MOVES","Submitted")</f>
        <v>MOVES</v>
      </c>
      <c r="G1294" s="14">
        <f t="shared" si="62"/>
        <v>2</v>
      </c>
    </row>
    <row r="1295" spans="1:7" x14ac:dyDescent="0.3">
      <c r="A1295" s="16">
        <f t="shared" si="60"/>
        <v>48</v>
      </c>
      <c r="B1295" s="18">
        <f t="shared" si="61"/>
        <v>48387</v>
      </c>
      <c r="C1295" s="15" t="s">
        <v>3788</v>
      </c>
      <c r="D1295" s="15">
        <f>IF(ISNA(VLOOKUP($C1295&amp;"_2",[1]roadtype_submitted!$C$2:$D$1492,2,FALSE)),0.08,VLOOKUP($C1295&amp;"_2",[1]roadtype_submitted!$C$2:$D$1492,2,FALSE))</f>
        <v>0.08</v>
      </c>
      <c r="E1295" s="15">
        <f>IF(ISNA(VLOOKUP($C1295&amp;"_4",[1]roadtype_submitted!$C$2:$D$1492,2,FALSE)),0.08,VLOOKUP($C1295&amp;"_4",[1]roadtype_submitted!$C$2:$D$1492,2,FALSE))</f>
        <v>0.08</v>
      </c>
      <c r="F1295" s="15" t="str">
        <f>IF(ISNA(VLOOKUP($C1295&amp;"_2",[1]roadtype_submitted!$C$2:$D$1492,2,FALSE)),"MOVES","Submitted")</f>
        <v>MOVES</v>
      </c>
      <c r="G1295" s="14">
        <f t="shared" si="62"/>
        <v>2</v>
      </c>
    </row>
    <row r="1296" spans="1:7" x14ac:dyDescent="0.3">
      <c r="A1296" s="16">
        <f t="shared" si="60"/>
        <v>48</v>
      </c>
      <c r="B1296" s="18">
        <f t="shared" si="61"/>
        <v>48389</v>
      </c>
      <c r="C1296" s="15" t="s">
        <v>3789</v>
      </c>
      <c r="D1296" s="15">
        <f>IF(ISNA(VLOOKUP($C1296&amp;"_2",[1]roadtype_submitted!$C$2:$D$1492,2,FALSE)),0.08,VLOOKUP($C1296&amp;"_2",[1]roadtype_submitted!$C$2:$D$1492,2,FALSE))</f>
        <v>0.08</v>
      </c>
      <c r="E1296" s="15">
        <f>IF(ISNA(VLOOKUP($C1296&amp;"_4",[1]roadtype_submitted!$C$2:$D$1492,2,FALSE)),0.08,VLOOKUP($C1296&amp;"_4",[1]roadtype_submitted!$C$2:$D$1492,2,FALSE))</f>
        <v>0.08</v>
      </c>
      <c r="F1296" s="15" t="str">
        <f>IF(ISNA(VLOOKUP($C1296&amp;"_2",[1]roadtype_submitted!$C$2:$D$1492,2,FALSE)),"MOVES","Submitted")</f>
        <v>MOVES</v>
      </c>
      <c r="G1296" s="14">
        <f t="shared" si="62"/>
        <v>2</v>
      </c>
    </row>
    <row r="1297" spans="1:7" x14ac:dyDescent="0.3">
      <c r="A1297" s="16">
        <f t="shared" si="60"/>
        <v>48</v>
      </c>
      <c r="B1297" s="18">
        <f t="shared" si="61"/>
        <v>48391</v>
      </c>
      <c r="C1297" s="15" t="s">
        <v>3790</v>
      </c>
      <c r="D1297" s="15">
        <f>IF(ISNA(VLOOKUP($C1297&amp;"_2",[1]roadtype_submitted!$C$2:$D$1492,2,FALSE)),0.08,VLOOKUP($C1297&amp;"_2",[1]roadtype_submitted!$C$2:$D$1492,2,FALSE))</f>
        <v>0.08</v>
      </c>
      <c r="E1297" s="15">
        <f>IF(ISNA(VLOOKUP($C1297&amp;"_4",[1]roadtype_submitted!$C$2:$D$1492,2,FALSE)),0.08,VLOOKUP($C1297&amp;"_4",[1]roadtype_submitted!$C$2:$D$1492,2,FALSE))</f>
        <v>0.08</v>
      </c>
      <c r="F1297" s="15" t="str">
        <f>IF(ISNA(VLOOKUP($C1297&amp;"_2",[1]roadtype_submitted!$C$2:$D$1492,2,FALSE)),"MOVES","Submitted")</f>
        <v>MOVES</v>
      </c>
      <c r="G1297" s="14">
        <f t="shared" si="62"/>
        <v>2</v>
      </c>
    </row>
    <row r="1298" spans="1:7" x14ac:dyDescent="0.3">
      <c r="A1298" s="16">
        <f t="shared" si="60"/>
        <v>48</v>
      </c>
      <c r="B1298" s="18">
        <f t="shared" si="61"/>
        <v>48393</v>
      </c>
      <c r="C1298" s="15" t="s">
        <v>3791</v>
      </c>
      <c r="D1298" s="15">
        <f>IF(ISNA(VLOOKUP($C1298&amp;"_2",[1]roadtype_submitted!$C$2:$D$1492,2,FALSE)),0.08,VLOOKUP($C1298&amp;"_2",[1]roadtype_submitted!$C$2:$D$1492,2,FALSE))</f>
        <v>0.08</v>
      </c>
      <c r="E1298" s="15">
        <f>IF(ISNA(VLOOKUP($C1298&amp;"_4",[1]roadtype_submitted!$C$2:$D$1492,2,FALSE)),0.08,VLOOKUP($C1298&amp;"_4",[1]roadtype_submitted!$C$2:$D$1492,2,FALSE))</f>
        <v>0.08</v>
      </c>
      <c r="F1298" s="15" t="str">
        <f>IF(ISNA(VLOOKUP($C1298&amp;"_2",[1]roadtype_submitted!$C$2:$D$1492,2,FALSE)),"MOVES","Submitted")</f>
        <v>MOVES</v>
      </c>
      <c r="G1298" s="14">
        <f t="shared" si="62"/>
        <v>2</v>
      </c>
    </row>
    <row r="1299" spans="1:7" x14ac:dyDescent="0.3">
      <c r="A1299" s="16">
        <f t="shared" si="60"/>
        <v>48</v>
      </c>
      <c r="B1299" s="18">
        <f t="shared" si="61"/>
        <v>48395</v>
      </c>
      <c r="C1299" s="15" t="s">
        <v>3792</v>
      </c>
      <c r="D1299" s="15">
        <f>IF(ISNA(VLOOKUP($C1299&amp;"_2",[1]roadtype_submitted!$C$2:$D$1492,2,FALSE)),0.08,VLOOKUP($C1299&amp;"_2",[1]roadtype_submitted!$C$2:$D$1492,2,FALSE))</f>
        <v>0.08</v>
      </c>
      <c r="E1299" s="15">
        <f>IF(ISNA(VLOOKUP($C1299&amp;"_4",[1]roadtype_submitted!$C$2:$D$1492,2,FALSE)),0.08,VLOOKUP($C1299&amp;"_4",[1]roadtype_submitted!$C$2:$D$1492,2,FALSE))</f>
        <v>0.08</v>
      </c>
      <c r="F1299" s="15" t="str">
        <f>IF(ISNA(VLOOKUP($C1299&amp;"_2",[1]roadtype_submitted!$C$2:$D$1492,2,FALSE)),"MOVES","Submitted")</f>
        <v>MOVES</v>
      </c>
      <c r="G1299" s="14">
        <f t="shared" si="62"/>
        <v>2</v>
      </c>
    </row>
    <row r="1300" spans="1:7" x14ac:dyDescent="0.3">
      <c r="A1300" s="16">
        <f t="shared" si="60"/>
        <v>48</v>
      </c>
      <c r="B1300" s="18">
        <f t="shared" si="61"/>
        <v>48397</v>
      </c>
      <c r="C1300" s="15" t="s">
        <v>3793</v>
      </c>
      <c r="D1300" s="15">
        <f>IF(ISNA(VLOOKUP($C1300&amp;"_2",[1]roadtype_submitted!$C$2:$D$1492,2,FALSE)),0.08,VLOOKUP($C1300&amp;"_2",[1]roadtype_submitted!$C$2:$D$1492,2,FALSE))</f>
        <v>0.08</v>
      </c>
      <c r="E1300" s="15">
        <f>IF(ISNA(VLOOKUP($C1300&amp;"_4",[1]roadtype_submitted!$C$2:$D$1492,2,FALSE)),0.08,VLOOKUP($C1300&amp;"_4",[1]roadtype_submitted!$C$2:$D$1492,2,FALSE))</f>
        <v>0.08</v>
      </c>
      <c r="F1300" s="15" t="str">
        <f>IF(ISNA(VLOOKUP($C1300&amp;"_2",[1]roadtype_submitted!$C$2:$D$1492,2,FALSE)),"MOVES","Submitted")</f>
        <v>MOVES</v>
      </c>
      <c r="G1300" s="14">
        <f t="shared" si="62"/>
        <v>2</v>
      </c>
    </row>
    <row r="1301" spans="1:7" x14ac:dyDescent="0.3">
      <c r="A1301" s="16">
        <f t="shared" si="60"/>
        <v>48</v>
      </c>
      <c r="B1301" s="18">
        <f t="shared" si="61"/>
        <v>48399</v>
      </c>
      <c r="C1301" s="15" t="s">
        <v>3794</v>
      </c>
      <c r="D1301" s="15">
        <f>IF(ISNA(VLOOKUP($C1301&amp;"_2",[1]roadtype_submitted!$C$2:$D$1492,2,FALSE)),0.08,VLOOKUP($C1301&amp;"_2",[1]roadtype_submitted!$C$2:$D$1492,2,FALSE))</f>
        <v>0.08</v>
      </c>
      <c r="E1301" s="15">
        <f>IF(ISNA(VLOOKUP($C1301&amp;"_4",[1]roadtype_submitted!$C$2:$D$1492,2,FALSE)),0.08,VLOOKUP($C1301&amp;"_4",[1]roadtype_submitted!$C$2:$D$1492,2,FALSE))</f>
        <v>0.08</v>
      </c>
      <c r="F1301" s="15" t="str">
        <f>IF(ISNA(VLOOKUP($C1301&amp;"_2",[1]roadtype_submitted!$C$2:$D$1492,2,FALSE)),"MOVES","Submitted")</f>
        <v>MOVES</v>
      </c>
      <c r="G1301" s="14">
        <f t="shared" si="62"/>
        <v>2</v>
      </c>
    </row>
    <row r="1302" spans="1:7" x14ac:dyDescent="0.3">
      <c r="A1302" s="16">
        <f t="shared" si="60"/>
        <v>48</v>
      </c>
      <c r="B1302" s="18">
        <f t="shared" si="61"/>
        <v>48401</v>
      </c>
      <c r="C1302" s="15" t="s">
        <v>3795</v>
      </c>
      <c r="D1302" s="15">
        <f>IF(ISNA(VLOOKUP($C1302&amp;"_2",[1]roadtype_submitted!$C$2:$D$1492,2,FALSE)),0.08,VLOOKUP($C1302&amp;"_2",[1]roadtype_submitted!$C$2:$D$1492,2,FALSE))</f>
        <v>0.08</v>
      </c>
      <c r="E1302" s="15">
        <f>IF(ISNA(VLOOKUP($C1302&amp;"_4",[1]roadtype_submitted!$C$2:$D$1492,2,FALSE)),0.08,VLOOKUP($C1302&amp;"_4",[1]roadtype_submitted!$C$2:$D$1492,2,FALSE))</f>
        <v>0.08</v>
      </c>
      <c r="F1302" s="15" t="str">
        <f>IF(ISNA(VLOOKUP($C1302&amp;"_2",[1]roadtype_submitted!$C$2:$D$1492,2,FALSE)),"MOVES","Submitted")</f>
        <v>MOVES</v>
      </c>
      <c r="G1302" s="14">
        <f t="shared" si="62"/>
        <v>2</v>
      </c>
    </row>
    <row r="1303" spans="1:7" x14ac:dyDescent="0.3">
      <c r="A1303" s="16">
        <f t="shared" si="60"/>
        <v>48</v>
      </c>
      <c r="B1303" s="18">
        <f t="shared" si="61"/>
        <v>48403</v>
      </c>
      <c r="C1303" s="15" t="s">
        <v>3796</v>
      </c>
      <c r="D1303" s="15">
        <f>IF(ISNA(VLOOKUP($C1303&amp;"_2",[1]roadtype_submitted!$C$2:$D$1492,2,FALSE)),0.08,VLOOKUP($C1303&amp;"_2",[1]roadtype_submitted!$C$2:$D$1492,2,FALSE))</f>
        <v>0.08</v>
      </c>
      <c r="E1303" s="15">
        <f>IF(ISNA(VLOOKUP($C1303&amp;"_4",[1]roadtype_submitted!$C$2:$D$1492,2,FALSE)),0.08,VLOOKUP($C1303&amp;"_4",[1]roadtype_submitted!$C$2:$D$1492,2,FALSE))</f>
        <v>0.08</v>
      </c>
      <c r="F1303" s="15" t="str">
        <f>IF(ISNA(VLOOKUP($C1303&amp;"_2",[1]roadtype_submitted!$C$2:$D$1492,2,FALSE)),"MOVES","Submitted")</f>
        <v>MOVES</v>
      </c>
      <c r="G1303" s="14">
        <f t="shared" si="62"/>
        <v>2</v>
      </c>
    </row>
    <row r="1304" spans="1:7" x14ac:dyDescent="0.3">
      <c r="A1304" s="16">
        <f t="shared" si="60"/>
        <v>48</v>
      </c>
      <c r="B1304" s="18">
        <f t="shared" si="61"/>
        <v>48405</v>
      </c>
      <c r="C1304" s="15" t="s">
        <v>3797</v>
      </c>
      <c r="D1304" s="15">
        <f>IF(ISNA(VLOOKUP($C1304&amp;"_2",[1]roadtype_submitted!$C$2:$D$1492,2,FALSE)),0.08,VLOOKUP($C1304&amp;"_2",[1]roadtype_submitted!$C$2:$D$1492,2,FALSE))</f>
        <v>0.08</v>
      </c>
      <c r="E1304" s="15">
        <f>IF(ISNA(VLOOKUP($C1304&amp;"_4",[1]roadtype_submitted!$C$2:$D$1492,2,FALSE)),0.08,VLOOKUP($C1304&amp;"_4",[1]roadtype_submitted!$C$2:$D$1492,2,FALSE))</f>
        <v>0.08</v>
      </c>
      <c r="F1304" s="15" t="str">
        <f>IF(ISNA(VLOOKUP($C1304&amp;"_2",[1]roadtype_submitted!$C$2:$D$1492,2,FALSE)),"MOVES","Submitted")</f>
        <v>MOVES</v>
      </c>
      <c r="G1304" s="14">
        <f t="shared" si="62"/>
        <v>2</v>
      </c>
    </row>
    <row r="1305" spans="1:7" x14ac:dyDescent="0.3">
      <c r="A1305" s="16">
        <f t="shared" si="60"/>
        <v>48</v>
      </c>
      <c r="B1305" s="18">
        <f t="shared" si="61"/>
        <v>48407</v>
      </c>
      <c r="C1305" s="15" t="s">
        <v>3798</v>
      </c>
      <c r="D1305" s="15">
        <f>IF(ISNA(VLOOKUP($C1305&amp;"_2",[1]roadtype_submitted!$C$2:$D$1492,2,FALSE)),0.08,VLOOKUP($C1305&amp;"_2",[1]roadtype_submitted!$C$2:$D$1492,2,FALSE))</f>
        <v>0.08</v>
      </c>
      <c r="E1305" s="15">
        <f>IF(ISNA(VLOOKUP($C1305&amp;"_4",[1]roadtype_submitted!$C$2:$D$1492,2,FALSE)),0.08,VLOOKUP($C1305&amp;"_4",[1]roadtype_submitted!$C$2:$D$1492,2,FALSE))</f>
        <v>0.08</v>
      </c>
      <c r="F1305" s="15" t="str">
        <f>IF(ISNA(VLOOKUP($C1305&amp;"_2",[1]roadtype_submitted!$C$2:$D$1492,2,FALSE)),"MOVES","Submitted")</f>
        <v>MOVES</v>
      </c>
      <c r="G1305" s="14">
        <f t="shared" si="62"/>
        <v>2</v>
      </c>
    </row>
    <row r="1306" spans="1:7" x14ac:dyDescent="0.3">
      <c r="A1306" s="16">
        <f t="shared" si="60"/>
        <v>48</v>
      </c>
      <c r="B1306" s="18">
        <f t="shared" si="61"/>
        <v>48409</v>
      </c>
      <c r="C1306" s="15" t="s">
        <v>3799</v>
      </c>
      <c r="D1306" s="15">
        <f>IF(ISNA(VLOOKUP($C1306&amp;"_2",[1]roadtype_submitted!$C$2:$D$1492,2,FALSE)),0.08,VLOOKUP($C1306&amp;"_2",[1]roadtype_submitted!$C$2:$D$1492,2,FALSE))</f>
        <v>0.08</v>
      </c>
      <c r="E1306" s="15">
        <f>IF(ISNA(VLOOKUP($C1306&amp;"_4",[1]roadtype_submitted!$C$2:$D$1492,2,FALSE)),0.08,VLOOKUP($C1306&amp;"_4",[1]roadtype_submitted!$C$2:$D$1492,2,FALSE))</f>
        <v>0.08</v>
      </c>
      <c r="F1306" s="15" t="str">
        <f>IF(ISNA(VLOOKUP($C1306&amp;"_2",[1]roadtype_submitted!$C$2:$D$1492,2,FALSE)),"MOVES","Submitted")</f>
        <v>MOVES</v>
      </c>
      <c r="G1306" s="14">
        <f t="shared" si="62"/>
        <v>2</v>
      </c>
    </row>
    <row r="1307" spans="1:7" x14ac:dyDescent="0.3">
      <c r="A1307" s="16">
        <f t="shared" si="60"/>
        <v>48</v>
      </c>
      <c r="B1307" s="18">
        <f t="shared" si="61"/>
        <v>48411</v>
      </c>
      <c r="C1307" s="15" t="s">
        <v>3800</v>
      </c>
      <c r="D1307" s="15">
        <f>IF(ISNA(VLOOKUP($C1307&amp;"_2",[1]roadtype_submitted!$C$2:$D$1492,2,FALSE)),0.08,VLOOKUP($C1307&amp;"_2",[1]roadtype_submitted!$C$2:$D$1492,2,FALSE))</f>
        <v>0.08</v>
      </c>
      <c r="E1307" s="15">
        <f>IF(ISNA(VLOOKUP($C1307&amp;"_4",[1]roadtype_submitted!$C$2:$D$1492,2,FALSE)),0.08,VLOOKUP($C1307&amp;"_4",[1]roadtype_submitted!$C$2:$D$1492,2,FALSE))</f>
        <v>0.08</v>
      </c>
      <c r="F1307" s="15" t="str">
        <f>IF(ISNA(VLOOKUP($C1307&amp;"_2",[1]roadtype_submitted!$C$2:$D$1492,2,FALSE)),"MOVES","Submitted")</f>
        <v>MOVES</v>
      </c>
      <c r="G1307" s="14">
        <f t="shared" si="62"/>
        <v>2</v>
      </c>
    </row>
    <row r="1308" spans="1:7" x14ac:dyDescent="0.3">
      <c r="A1308" s="16">
        <f t="shared" si="60"/>
        <v>48</v>
      </c>
      <c r="B1308" s="18">
        <f t="shared" si="61"/>
        <v>48413</v>
      </c>
      <c r="C1308" s="15" t="s">
        <v>3801</v>
      </c>
      <c r="D1308" s="15">
        <f>IF(ISNA(VLOOKUP($C1308&amp;"_2",[1]roadtype_submitted!$C$2:$D$1492,2,FALSE)),0.08,VLOOKUP($C1308&amp;"_2",[1]roadtype_submitted!$C$2:$D$1492,2,FALSE))</f>
        <v>0.08</v>
      </c>
      <c r="E1308" s="15">
        <f>IF(ISNA(VLOOKUP($C1308&amp;"_4",[1]roadtype_submitted!$C$2:$D$1492,2,FALSE)),0.08,VLOOKUP($C1308&amp;"_4",[1]roadtype_submitted!$C$2:$D$1492,2,FALSE))</f>
        <v>0.08</v>
      </c>
      <c r="F1308" s="15" t="str">
        <f>IF(ISNA(VLOOKUP($C1308&amp;"_2",[1]roadtype_submitted!$C$2:$D$1492,2,FALSE)),"MOVES","Submitted")</f>
        <v>MOVES</v>
      </c>
      <c r="G1308" s="14">
        <f t="shared" si="62"/>
        <v>2</v>
      </c>
    </row>
    <row r="1309" spans="1:7" x14ac:dyDescent="0.3">
      <c r="A1309" s="16">
        <f t="shared" si="60"/>
        <v>48</v>
      </c>
      <c r="B1309" s="18">
        <f t="shared" si="61"/>
        <v>48415</v>
      </c>
      <c r="C1309" s="15" t="s">
        <v>3802</v>
      </c>
      <c r="D1309" s="15">
        <f>IF(ISNA(VLOOKUP($C1309&amp;"_2",[1]roadtype_submitted!$C$2:$D$1492,2,FALSE)),0.08,VLOOKUP($C1309&amp;"_2",[1]roadtype_submitted!$C$2:$D$1492,2,FALSE))</f>
        <v>0.08</v>
      </c>
      <c r="E1309" s="15">
        <f>IF(ISNA(VLOOKUP($C1309&amp;"_4",[1]roadtype_submitted!$C$2:$D$1492,2,FALSE)),0.08,VLOOKUP($C1309&amp;"_4",[1]roadtype_submitted!$C$2:$D$1492,2,FALSE))</f>
        <v>0.08</v>
      </c>
      <c r="F1309" s="15" t="str">
        <f>IF(ISNA(VLOOKUP($C1309&amp;"_2",[1]roadtype_submitted!$C$2:$D$1492,2,FALSE)),"MOVES","Submitted")</f>
        <v>MOVES</v>
      </c>
      <c r="G1309" s="14">
        <f t="shared" si="62"/>
        <v>2</v>
      </c>
    </row>
    <row r="1310" spans="1:7" x14ac:dyDescent="0.3">
      <c r="A1310" s="16">
        <f t="shared" si="60"/>
        <v>48</v>
      </c>
      <c r="B1310" s="18">
        <f t="shared" si="61"/>
        <v>48417</v>
      </c>
      <c r="C1310" s="15" t="s">
        <v>3803</v>
      </c>
      <c r="D1310" s="15">
        <f>IF(ISNA(VLOOKUP($C1310&amp;"_2",[1]roadtype_submitted!$C$2:$D$1492,2,FALSE)),0.08,VLOOKUP($C1310&amp;"_2",[1]roadtype_submitted!$C$2:$D$1492,2,FALSE))</f>
        <v>0.08</v>
      </c>
      <c r="E1310" s="15">
        <f>IF(ISNA(VLOOKUP($C1310&amp;"_4",[1]roadtype_submitted!$C$2:$D$1492,2,FALSE)),0.08,VLOOKUP($C1310&amp;"_4",[1]roadtype_submitted!$C$2:$D$1492,2,FALSE))</f>
        <v>0.08</v>
      </c>
      <c r="F1310" s="15" t="str">
        <f>IF(ISNA(VLOOKUP($C1310&amp;"_2",[1]roadtype_submitted!$C$2:$D$1492,2,FALSE)),"MOVES","Submitted")</f>
        <v>MOVES</v>
      </c>
      <c r="G1310" s="14">
        <f t="shared" si="62"/>
        <v>2</v>
      </c>
    </row>
    <row r="1311" spans="1:7" x14ac:dyDescent="0.3">
      <c r="A1311" s="16">
        <f t="shared" si="60"/>
        <v>48</v>
      </c>
      <c r="B1311" s="18">
        <f t="shared" si="61"/>
        <v>48419</v>
      </c>
      <c r="C1311" s="15" t="s">
        <v>3804</v>
      </c>
      <c r="D1311" s="15">
        <f>IF(ISNA(VLOOKUP($C1311&amp;"_2",[1]roadtype_submitted!$C$2:$D$1492,2,FALSE)),0.08,VLOOKUP($C1311&amp;"_2",[1]roadtype_submitted!$C$2:$D$1492,2,FALSE))</f>
        <v>0.08</v>
      </c>
      <c r="E1311" s="15">
        <f>IF(ISNA(VLOOKUP($C1311&amp;"_4",[1]roadtype_submitted!$C$2:$D$1492,2,FALSE)),0.08,VLOOKUP($C1311&amp;"_4",[1]roadtype_submitted!$C$2:$D$1492,2,FALSE))</f>
        <v>0.08</v>
      </c>
      <c r="F1311" s="15" t="str">
        <f>IF(ISNA(VLOOKUP($C1311&amp;"_2",[1]roadtype_submitted!$C$2:$D$1492,2,FALSE)),"MOVES","Submitted")</f>
        <v>MOVES</v>
      </c>
      <c r="G1311" s="14">
        <f t="shared" si="62"/>
        <v>2</v>
      </c>
    </row>
    <row r="1312" spans="1:7" x14ac:dyDescent="0.3">
      <c r="A1312" s="16">
        <f t="shared" si="60"/>
        <v>48</v>
      </c>
      <c r="B1312" s="18">
        <f t="shared" si="61"/>
        <v>48421</v>
      </c>
      <c r="C1312" s="15" t="s">
        <v>3805</v>
      </c>
      <c r="D1312" s="15">
        <f>IF(ISNA(VLOOKUP($C1312&amp;"_2",[1]roadtype_submitted!$C$2:$D$1492,2,FALSE)),0.08,VLOOKUP($C1312&amp;"_2",[1]roadtype_submitted!$C$2:$D$1492,2,FALSE))</f>
        <v>0.08</v>
      </c>
      <c r="E1312" s="15">
        <f>IF(ISNA(VLOOKUP($C1312&amp;"_4",[1]roadtype_submitted!$C$2:$D$1492,2,FALSE)),0.08,VLOOKUP($C1312&amp;"_4",[1]roadtype_submitted!$C$2:$D$1492,2,FALSE))</f>
        <v>0.08</v>
      </c>
      <c r="F1312" s="15" t="str">
        <f>IF(ISNA(VLOOKUP($C1312&amp;"_2",[1]roadtype_submitted!$C$2:$D$1492,2,FALSE)),"MOVES","Submitted")</f>
        <v>MOVES</v>
      </c>
      <c r="G1312" s="14">
        <f t="shared" si="62"/>
        <v>2</v>
      </c>
    </row>
    <row r="1313" spans="1:7" x14ac:dyDescent="0.3">
      <c r="A1313" s="16">
        <f t="shared" si="60"/>
        <v>48</v>
      </c>
      <c r="B1313" s="18">
        <f t="shared" si="61"/>
        <v>48423</v>
      </c>
      <c r="C1313" s="15" t="s">
        <v>3806</v>
      </c>
      <c r="D1313" s="15">
        <f>IF(ISNA(VLOOKUP($C1313&amp;"_2",[1]roadtype_submitted!$C$2:$D$1492,2,FALSE)),0.08,VLOOKUP($C1313&amp;"_2",[1]roadtype_submitted!$C$2:$D$1492,2,FALSE))</f>
        <v>0.08</v>
      </c>
      <c r="E1313" s="15">
        <f>IF(ISNA(VLOOKUP($C1313&amp;"_4",[1]roadtype_submitted!$C$2:$D$1492,2,FALSE)),0.08,VLOOKUP($C1313&amp;"_4",[1]roadtype_submitted!$C$2:$D$1492,2,FALSE))</f>
        <v>0.08</v>
      </c>
      <c r="F1313" s="15" t="str">
        <f>IF(ISNA(VLOOKUP($C1313&amp;"_2",[1]roadtype_submitted!$C$2:$D$1492,2,FALSE)),"MOVES","Submitted")</f>
        <v>MOVES</v>
      </c>
      <c r="G1313" s="14">
        <f t="shared" si="62"/>
        <v>2</v>
      </c>
    </row>
    <row r="1314" spans="1:7" x14ac:dyDescent="0.3">
      <c r="A1314" s="16">
        <f t="shared" si="60"/>
        <v>48</v>
      </c>
      <c r="B1314" s="18">
        <f t="shared" si="61"/>
        <v>48425</v>
      </c>
      <c r="C1314" s="15" t="s">
        <v>3807</v>
      </c>
      <c r="D1314" s="15">
        <f>IF(ISNA(VLOOKUP($C1314&amp;"_2",[1]roadtype_submitted!$C$2:$D$1492,2,FALSE)),0.08,VLOOKUP($C1314&amp;"_2",[1]roadtype_submitted!$C$2:$D$1492,2,FALSE))</f>
        <v>0.08</v>
      </c>
      <c r="E1314" s="15">
        <f>IF(ISNA(VLOOKUP($C1314&amp;"_4",[1]roadtype_submitted!$C$2:$D$1492,2,FALSE)),0.08,VLOOKUP($C1314&amp;"_4",[1]roadtype_submitted!$C$2:$D$1492,2,FALSE))</f>
        <v>0.08</v>
      </c>
      <c r="F1314" s="15" t="str">
        <f>IF(ISNA(VLOOKUP($C1314&amp;"_2",[1]roadtype_submitted!$C$2:$D$1492,2,FALSE)),"MOVES","Submitted")</f>
        <v>MOVES</v>
      </c>
      <c r="G1314" s="14">
        <f t="shared" si="62"/>
        <v>2</v>
      </c>
    </row>
    <row r="1315" spans="1:7" x14ac:dyDescent="0.3">
      <c r="A1315" s="16">
        <f t="shared" si="60"/>
        <v>48</v>
      </c>
      <c r="B1315" s="18">
        <f t="shared" si="61"/>
        <v>48427</v>
      </c>
      <c r="C1315" s="15" t="s">
        <v>3808</v>
      </c>
      <c r="D1315" s="15">
        <f>IF(ISNA(VLOOKUP($C1315&amp;"_2",[1]roadtype_submitted!$C$2:$D$1492,2,FALSE)),0.08,VLOOKUP($C1315&amp;"_2",[1]roadtype_submitted!$C$2:$D$1492,2,FALSE))</f>
        <v>0.08</v>
      </c>
      <c r="E1315" s="15">
        <f>IF(ISNA(VLOOKUP($C1315&amp;"_4",[1]roadtype_submitted!$C$2:$D$1492,2,FALSE)),0.08,VLOOKUP($C1315&amp;"_4",[1]roadtype_submitted!$C$2:$D$1492,2,FALSE))</f>
        <v>0.08</v>
      </c>
      <c r="F1315" s="15" t="str">
        <f>IF(ISNA(VLOOKUP($C1315&amp;"_2",[1]roadtype_submitted!$C$2:$D$1492,2,FALSE)),"MOVES","Submitted")</f>
        <v>MOVES</v>
      </c>
      <c r="G1315" s="14">
        <f t="shared" si="62"/>
        <v>2</v>
      </c>
    </row>
    <row r="1316" spans="1:7" x14ac:dyDescent="0.3">
      <c r="A1316" s="16">
        <f t="shared" si="60"/>
        <v>48</v>
      </c>
      <c r="B1316" s="18">
        <f t="shared" si="61"/>
        <v>48429</v>
      </c>
      <c r="C1316" s="15" t="s">
        <v>3809</v>
      </c>
      <c r="D1316" s="15">
        <f>IF(ISNA(VLOOKUP($C1316&amp;"_2",[1]roadtype_submitted!$C$2:$D$1492,2,FALSE)),0.08,VLOOKUP($C1316&amp;"_2",[1]roadtype_submitted!$C$2:$D$1492,2,FALSE))</f>
        <v>0.08</v>
      </c>
      <c r="E1316" s="15">
        <f>IF(ISNA(VLOOKUP($C1316&amp;"_4",[1]roadtype_submitted!$C$2:$D$1492,2,FALSE)),0.08,VLOOKUP($C1316&amp;"_4",[1]roadtype_submitted!$C$2:$D$1492,2,FALSE))</f>
        <v>0.08</v>
      </c>
      <c r="F1316" s="15" t="str">
        <f>IF(ISNA(VLOOKUP($C1316&amp;"_2",[1]roadtype_submitted!$C$2:$D$1492,2,FALSE)),"MOVES","Submitted")</f>
        <v>MOVES</v>
      </c>
      <c r="G1316" s="14">
        <f t="shared" si="62"/>
        <v>2</v>
      </c>
    </row>
    <row r="1317" spans="1:7" x14ac:dyDescent="0.3">
      <c r="A1317" s="16">
        <f t="shared" si="60"/>
        <v>48</v>
      </c>
      <c r="B1317" s="18">
        <f t="shared" si="61"/>
        <v>48431</v>
      </c>
      <c r="C1317" s="15" t="s">
        <v>3810</v>
      </c>
      <c r="D1317" s="15">
        <f>IF(ISNA(VLOOKUP($C1317&amp;"_2",[1]roadtype_submitted!$C$2:$D$1492,2,FALSE)),0.08,VLOOKUP($C1317&amp;"_2",[1]roadtype_submitted!$C$2:$D$1492,2,FALSE))</f>
        <v>0.08</v>
      </c>
      <c r="E1317" s="15">
        <f>IF(ISNA(VLOOKUP($C1317&amp;"_4",[1]roadtype_submitted!$C$2:$D$1492,2,FALSE)),0.08,VLOOKUP($C1317&amp;"_4",[1]roadtype_submitted!$C$2:$D$1492,2,FALSE))</f>
        <v>0.08</v>
      </c>
      <c r="F1317" s="15" t="str">
        <f>IF(ISNA(VLOOKUP($C1317&amp;"_2",[1]roadtype_submitted!$C$2:$D$1492,2,FALSE)),"MOVES","Submitted")</f>
        <v>MOVES</v>
      </c>
      <c r="G1317" s="14">
        <f t="shared" si="62"/>
        <v>2</v>
      </c>
    </row>
    <row r="1318" spans="1:7" x14ac:dyDescent="0.3">
      <c r="A1318" s="16">
        <f t="shared" si="60"/>
        <v>48</v>
      </c>
      <c r="B1318" s="18">
        <f t="shared" si="61"/>
        <v>48433</v>
      </c>
      <c r="C1318" s="15" t="s">
        <v>3811</v>
      </c>
      <c r="D1318" s="15">
        <f>IF(ISNA(VLOOKUP($C1318&amp;"_2",[1]roadtype_submitted!$C$2:$D$1492,2,FALSE)),0.08,VLOOKUP($C1318&amp;"_2",[1]roadtype_submitted!$C$2:$D$1492,2,FALSE))</f>
        <v>0.08</v>
      </c>
      <c r="E1318" s="15">
        <f>IF(ISNA(VLOOKUP($C1318&amp;"_4",[1]roadtype_submitted!$C$2:$D$1492,2,FALSE)),0.08,VLOOKUP($C1318&amp;"_4",[1]roadtype_submitted!$C$2:$D$1492,2,FALSE))</f>
        <v>0.08</v>
      </c>
      <c r="F1318" s="15" t="str">
        <f>IF(ISNA(VLOOKUP($C1318&amp;"_2",[1]roadtype_submitted!$C$2:$D$1492,2,FALSE)),"MOVES","Submitted")</f>
        <v>MOVES</v>
      </c>
      <c r="G1318" s="14">
        <f t="shared" si="62"/>
        <v>2</v>
      </c>
    </row>
    <row r="1319" spans="1:7" x14ac:dyDescent="0.3">
      <c r="A1319" s="16">
        <f t="shared" si="60"/>
        <v>48</v>
      </c>
      <c r="B1319" s="18">
        <f t="shared" si="61"/>
        <v>48435</v>
      </c>
      <c r="C1319" s="15" t="s">
        <v>3812</v>
      </c>
      <c r="D1319" s="15">
        <f>IF(ISNA(VLOOKUP($C1319&amp;"_2",[1]roadtype_submitted!$C$2:$D$1492,2,FALSE)),0.08,VLOOKUP($C1319&amp;"_2",[1]roadtype_submitted!$C$2:$D$1492,2,FALSE))</f>
        <v>0.08</v>
      </c>
      <c r="E1319" s="15">
        <f>IF(ISNA(VLOOKUP($C1319&amp;"_4",[1]roadtype_submitted!$C$2:$D$1492,2,FALSE)),0.08,VLOOKUP($C1319&amp;"_4",[1]roadtype_submitted!$C$2:$D$1492,2,FALSE))</f>
        <v>0.08</v>
      </c>
      <c r="F1319" s="15" t="str">
        <f>IF(ISNA(VLOOKUP($C1319&amp;"_2",[1]roadtype_submitted!$C$2:$D$1492,2,FALSE)),"MOVES","Submitted")</f>
        <v>MOVES</v>
      </c>
      <c r="G1319" s="14">
        <f t="shared" si="62"/>
        <v>2</v>
      </c>
    </row>
    <row r="1320" spans="1:7" x14ac:dyDescent="0.3">
      <c r="A1320" s="16">
        <f t="shared" si="60"/>
        <v>48</v>
      </c>
      <c r="B1320" s="18">
        <f t="shared" si="61"/>
        <v>48437</v>
      </c>
      <c r="C1320" s="15" t="s">
        <v>3813</v>
      </c>
      <c r="D1320" s="15">
        <f>IF(ISNA(VLOOKUP($C1320&amp;"_2",[1]roadtype_submitted!$C$2:$D$1492,2,FALSE)),0.08,VLOOKUP($C1320&amp;"_2",[1]roadtype_submitted!$C$2:$D$1492,2,FALSE))</f>
        <v>0.08</v>
      </c>
      <c r="E1320" s="15">
        <f>IF(ISNA(VLOOKUP($C1320&amp;"_4",[1]roadtype_submitted!$C$2:$D$1492,2,FALSE)),0.08,VLOOKUP($C1320&amp;"_4",[1]roadtype_submitted!$C$2:$D$1492,2,FALSE))</f>
        <v>0.08</v>
      </c>
      <c r="F1320" s="15" t="str">
        <f>IF(ISNA(VLOOKUP($C1320&amp;"_2",[1]roadtype_submitted!$C$2:$D$1492,2,FALSE)),"MOVES","Submitted")</f>
        <v>MOVES</v>
      </c>
      <c r="G1320" s="14">
        <f t="shared" si="62"/>
        <v>2</v>
      </c>
    </row>
    <row r="1321" spans="1:7" x14ac:dyDescent="0.3">
      <c r="A1321" s="16">
        <f t="shared" si="60"/>
        <v>48</v>
      </c>
      <c r="B1321" s="18">
        <f t="shared" si="61"/>
        <v>48439</v>
      </c>
      <c r="C1321" s="15" t="s">
        <v>3814</v>
      </c>
      <c r="D1321" s="15">
        <f>IF(ISNA(VLOOKUP($C1321&amp;"_2",[1]roadtype_submitted!$C$2:$D$1492,2,FALSE)),0.08,VLOOKUP($C1321&amp;"_2",[1]roadtype_submitted!$C$2:$D$1492,2,FALSE))</f>
        <v>0.08</v>
      </c>
      <c r="E1321" s="15">
        <f>IF(ISNA(VLOOKUP($C1321&amp;"_4",[1]roadtype_submitted!$C$2:$D$1492,2,FALSE)),0.08,VLOOKUP($C1321&amp;"_4",[1]roadtype_submitted!$C$2:$D$1492,2,FALSE))</f>
        <v>0.08</v>
      </c>
      <c r="F1321" s="15" t="str">
        <f>IF(ISNA(VLOOKUP($C1321&amp;"_2",[1]roadtype_submitted!$C$2:$D$1492,2,FALSE)),"MOVES","Submitted")</f>
        <v>MOVES</v>
      </c>
      <c r="G1321" s="14">
        <f t="shared" si="62"/>
        <v>2</v>
      </c>
    </row>
    <row r="1322" spans="1:7" x14ac:dyDescent="0.3">
      <c r="A1322" s="16">
        <f t="shared" si="60"/>
        <v>48</v>
      </c>
      <c r="B1322" s="18">
        <f t="shared" si="61"/>
        <v>48441</v>
      </c>
      <c r="C1322" s="15" t="s">
        <v>3815</v>
      </c>
      <c r="D1322" s="15">
        <f>IF(ISNA(VLOOKUP($C1322&amp;"_2",[1]roadtype_submitted!$C$2:$D$1492,2,FALSE)),0.08,VLOOKUP($C1322&amp;"_2",[1]roadtype_submitted!$C$2:$D$1492,2,FALSE))</f>
        <v>0.08</v>
      </c>
      <c r="E1322" s="15">
        <f>IF(ISNA(VLOOKUP($C1322&amp;"_4",[1]roadtype_submitted!$C$2:$D$1492,2,FALSE)),0.08,VLOOKUP($C1322&amp;"_4",[1]roadtype_submitted!$C$2:$D$1492,2,FALSE))</f>
        <v>0.08</v>
      </c>
      <c r="F1322" s="15" t="str">
        <f>IF(ISNA(VLOOKUP($C1322&amp;"_2",[1]roadtype_submitted!$C$2:$D$1492,2,FALSE)),"MOVES","Submitted")</f>
        <v>MOVES</v>
      </c>
      <c r="G1322" s="14">
        <f t="shared" si="62"/>
        <v>2</v>
      </c>
    </row>
    <row r="1323" spans="1:7" x14ac:dyDescent="0.3">
      <c r="A1323" s="16">
        <f t="shared" si="60"/>
        <v>48</v>
      </c>
      <c r="B1323" s="18">
        <f t="shared" si="61"/>
        <v>48443</v>
      </c>
      <c r="C1323" s="15" t="s">
        <v>3816</v>
      </c>
      <c r="D1323" s="15">
        <f>IF(ISNA(VLOOKUP($C1323&amp;"_2",[1]roadtype_submitted!$C$2:$D$1492,2,FALSE)),0.08,VLOOKUP($C1323&amp;"_2",[1]roadtype_submitted!$C$2:$D$1492,2,FALSE))</f>
        <v>0.08</v>
      </c>
      <c r="E1323" s="15">
        <f>IF(ISNA(VLOOKUP($C1323&amp;"_4",[1]roadtype_submitted!$C$2:$D$1492,2,FALSE)),0.08,VLOOKUP($C1323&amp;"_4",[1]roadtype_submitted!$C$2:$D$1492,2,FALSE))</f>
        <v>0.08</v>
      </c>
      <c r="F1323" s="15" t="str">
        <f>IF(ISNA(VLOOKUP($C1323&amp;"_2",[1]roadtype_submitted!$C$2:$D$1492,2,FALSE)),"MOVES","Submitted")</f>
        <v>MOVES</v>
      </c>
      <c r="G1323" s="14">
        <f t="shared" si="62"/>
        <v>2</v>
      </c>
    </row>
    <row r="1324" spans="1:7" x14ac:dyDescent="0.3">
      <c r="A1324" s="16">
        <f t="shared" si="60"/>
        <v>48</v>
      </c>
      <c r="B1324" s="18">
        <f t="shared" si="61"/>
        <v>48445</v>
      </c>
      <c r="C1324" s="15" t="s">
        <v>3817</v>
      </c>
      <c r="D1324" s="15">
        <f>IF(ISNA(VLOOKUP($C1324&amp;"_2",[1]roadtype_submitted!$C$2:$D$1492,2,FALSE)),0.08,VLOOKUP($C1324&amp;"_2",[1]roadtype_submitted!$C$2:$D$1492,2,FALSE))</f>
        <v>0.08</v>
      </c>
      <c r="E1324" s="15">
        <f>IF(ISNA(VLOOKUP($C1324&amp;"_4",[1]roadtype_submitted!$C$2:$D$1492,2,FALSE)),0.08,VLOOKUP($C1324&amp;"_4",[1]roadtype_submitted!$C$2:$D$1492,2,FALSE))</f>
        <v>0.08</v>
      </c>
      <c r="F1324" s="15" t="str">
        <f>IF(ISNA(VLOOKUP($C1324&amp;"_2",[1]roadtype_submitted!$C$2:$D$1492,2,FALSE)),"MOVES","Submitted")</f>
        <v>MOVES</v>
      </c>
      <c r="G1324" s="14">
        <f t="shared" si="62"/>
        <v>2</v>
      </c>
    </row>
    <row r="1325" spans="1:7" x14ac:dyDescent="0.3">
      <c r="A1325" s="16">
        <f t="shared" si="60"/>
        <v>48</v>
      </c>
      <c r="B1325" s="18">
        <f t="shared" si="61"/>
        <v>48447</v>
      </c>
      <c r="C1325" s="15" t="s">
        <v>3818</v>
      </c>
      <c r="D1325" s="15">
        <f>IF(ISNA(VLOOKUP($C1325&amp;"_2",[1]roadtype_submitted!$C$2:$D$1492,2,FALSE)),0.08,VLOOKUP($C1325&amp;"_2",[1]roadtype_submitted!$C$2:$D$1492,2,FALSE))</f>
        <v>0.08</v>
      </c>
      <c r="E1325" s="15">
        <f>IF(ISNA(VLOOKUP($C1325&amp;"_4",[1]roadtype_submitted!$C$2:$D$1492,2,FALSE)),0.08,VLOOKUP($C1325&amp;"_4",[1]roadtype_submitted!$C$2:$D$1492,2,FALSE))</f>
        <v>0.08</v>
      </c>
      <c r="F1325" s="15" t="str">
        <f>IF(ISNA(VLOOKUP($C1325&amp;"_2",[1]roadtype_submitted!$C$2:$D$1492,2,FALSE)),"MOVES","Submitted")</f>
        <v>MOVES</v>
      </c>
      <c r="G1325" s="14">
        <f t="shared" si="62"/>
        <v>2</v>
      </c>
    </row>
    <row r="1326" spans="1:7" x14ac:dyDescent="0.3">
      <c r="A1326" s="16">
        <f t="shared" si="60"/>
        <v>48</v>
      </c>
      <c r="B1326" s="18">
        <f t="shared" si="61"/>
        <v>48449</v>
      </c>
      <c r="C1326" s="15" t="s">
        <v>3819</v>
      </c>
      <c r="D1326" s="15">
        <f>IF(ISNA(VLOOKUP($C1326&amp;"_2",[1]roadtype_submitted!$C$2:$D$1492,2,FALSE)),0.08,VLOOKUP($C1326&amp;"_2",[1]roadtype_submitted!$C$2:$D$1492,2,FALSE))</f>
        <v>0.08</v>
      </c>
      <c r="E1326" s="15">
        <f>IF(ISNA(VLOOKUP($C1326&amp;"_4",[1]roadtype_submitted!$C$2:$D$1492,2,FALSE)),0.08,VLOOKUP($C1326&amp;"_4",[1]roadtype_submitted!$C$2:$D$1492,2,FALSE))</f>
        <v>0.08</v>
      </c>
      <c r="F1326" s="15" t="str">
        <f>IF(ISNA(VLOOKUP($C1326&amp;"_2",[1]roadtype_submitted!$C$2:$D$1492,2,FALSE)),"MOVES","Submitted")</f>
        <v>MOVES</v>
      </c>
      <c r="G1326" s="14">
        <f t="shared" si="62"/>
        <v>2</v>
      </c>
    </row>
    <row r="1327" spans="1:7" x14ac:dyDescent="0.3">
      <c r="A1327" s="16">
        <f t="shared" si="60"/>
        <v>48</v>
      </c>
      <c r="B1327" s="18">
        <f t="shared" si="61"/>
        <v>48451</v>
      </c>
      <c r="C1327" s="15" t="s">
        <v>3820</v>
      </c>
      <c r="D1327" s="15">
        <f>IF(ISNA(VLOOKUP($C1327&amp;"_2",[1]roadtype_submitted!$C$2:$D$1492,2,FALSE)),0.08,VLOOKUP($C1327&amp;"_2",[1]roadtype_submitted!$C$2:$D$1492,2,FALSE))</f>
        <v>0.08</v>
      </c>
      <c r="E1327" s="15">
        <f>IF(ISNA(VLOOKUP($C1327&amp;"_4",[1]roadtype_submitted!$C$2:$D$1492,2,FALSE)),0.08,VLOOKUP($C1327&amp;"_4",[1]roadtype_submitted!$C$2:$D$1492,2,FALSE))</f>
        <v>0.08</v>
      </c>
      <c r="F1327" s="15" t="str">
        <f>IF(ISNA(VLOOKUP($C1327&amp;"_2",[1]roadtype_submitted!$C$2:$D$1492,2,FALSE)),"MOVES","Submitted")</f>
        <v>MOVES</v>
      </c>
      <c r="G1327" s="14">
        <f t="shared" si="62"/>
        <v>2</v>
      </c>
    </row>
    <row r="1328" spans="1:7" x14ac:dyDescent="0.3">
      <c r="A1328" s="16">
        <f t="shared" si="60"/>
        <v>48</v>
      </c>
      <c r="B1328" s="18">
        <f t="shared" si="61"/>
        <v>48453</v>
      </c>
      <c r="C1328" s="15" t="s">
        <v>3821</v>
      </c>
      <c r="D1328" s="15">
        <f>IF(ISNA(VLOOKUP($C1328&amp;"_2",[1]roadtype_submitted!$C$2:$D$1492,2,FALSE)),0.08,VLOOKUP($C1328&amp;"_2",[1]roadtype_submitted!$C$2:$D$1492,2,FALSE))</f>
        <v>0.08</v>
      </c>
      <c r="E1328" s="15">
        <f>IF(ISNA(VLOOKUP($C1328&amp;"_4",[1]roadtype_submitted!$C$2:$D$1492,2,FALSE)),0.08,VLOOKUP($C1328&amp;"_4",[1]roadtype_submitted!$C$2:$D$1492,2,FALSE))</f>
        <v>0.08</v>
      </c>
      <c r="F1328" s="15" t="str">
        <f>IF(ISNA(VLOOKUP($C1328&amp;"_2",[1]roadtype_submitted!$C$2:$D$1492,2,FALSE)),"MOVES","Submitted")</f>
        <v>MOVES</v>
      </c>
      <c r="G1328" s="14">
        <f t="shared" si="62"/>
        <v>2</v>
      </c>
    </row>
    <row r="1329" spans="1:7" x14ac:dyDescent="0.3">
      <c r="A1329" s="16">
        <f t="shared" si="60"/>
        <v>48</v>
      </c>
      <c r="B1329" s="18">
        <f t="shared" si="61"/>
        <v>48455</v>
      </c>
      <c r="C1329" s="15" t="s">
        <v>3822</v>
      </c>
      <c r="D1329" s="15">
        <f>IF(ISNA(VLOOKUP($C1329&amp;"_2",[1]roadtype_submitted!$C$2:$D$1492,2,FALSE)),0.08,VLOOKUP($C1329&amp;"_2",[1]roadtype_submitted!$C$2:$D$1492,2,FALSE))</f>
        <v>0.08</v>
      </c>
      <c r="E1329" s="15">
        <f>IF(ISNA(VLOOKUP($C1329&amp;"_4",[1]roadtype_submitted!$C$2:$D$1492,2,FALSE)),0.08,VLOOKUP($C1329&amp;"_4",[1]roadtype_submitted!$C$2:$D$1492,2,FALSE))</f>
        <v>0.08</v>
      </c>
      <c r="F1329" s="15" t="str">
        <f>IF(ISNA(VLOOKUP($C1329&amp;"_2",[1]roadtype_submitted!$C$2:$D$1492,2,FALSE)),"MOVES","Submitted")</f>
        <v>MOVES</v>
      </c>
      <c r="G1329" s="14">
        <f t="shared" si="62"/>
        <v>2</v>
      </c>
    </row>
    <row r="1330" spans="1:7" x14ac:dyDescent="0.3">
      <c r="A1330" s="16">
        <f t="shared" si="60"/>
        <v>48</v>
      </c>
      <c r="B1330" s="18">
        <f t="shared" si="61"/>
        <v>48457</v>
      </c>
      <c r="C1330" s="15" t="s">
        <v>3823</v>
      </c>
      <c r="D1330" s="15">
        <f>IF(ISNA(VLOOKUP($C1330&amp;"_2",[1]roadtype_submitted!$C$2:$D$1492,2,FALSE)),0.08,VLOOKUP($C1330&amp;"_2",[1]roadtype_submitted!$C$2:$D$1492,2,FALSE))</f>
        <v>0.08</v>
      </c>
      <c r="E1330" s="15">
        <f>IF(ISNA(VLOOKUP($C1330&amp;"_4",[1]roadtype_submitted!$C$2:$D$1492,2,FALSE)),0.08,VLOOKUP($C1330&amp;"_4",[1]roadtype_submitted!$C$2:$D$1492,2,FALSE))</f>
        <v>0.08</v>
      </c>
      <c r="F1330" s="15" t="str">
        <f>IF(ISNA(VLOOKUP($C1330&amp;"_2",[1]roadtype_submitted!$C$2:$D$1492,2,FALSE)),"MOVES","Submitted")</f>
        <v>MOVES</v>
      </c>
      <c r="G1330" s="14">
        <f t="shared" si="62"/>
        <v>2</v>
      </c>
    </row>
    <row r="1331" spans="1:7" x14ac:dyDescent="0.3">
      <c r="A1331" s="16">
        <f t="shared" si="60"/>
        <v>48</v>
      </c>
      <c r="B1331" s="18">
        <f t="shared" si="61"/>
        <v>48459</v>
      </c>
      <c r="C1331" s="15" t="s">
        <v>3824</v>
      </c>
      <c r="D1331" s="15">
        <f>IF(ISNA(VLOOKUP($C1331&amp;"_2",[1]roadtype_submitted!$C$2:$D$1492,2,FALSE)),0.08,VLOOKUP($C1331&amp;"_2",[1]roadtype_submitted!$C$2:$D$1492,2,FALSE))</f>
        <v>0.08</v>
      </c>
      <c r="E1331" s="15">
        <f>IF(ISNA(VLOOKUP($C1331&amp;"_4",[1]roadtype_submitted!$C$2:$D$1492,2,FALSE)),0.08,VLOOKUP($C1331&amp;"_4",[1]roadtype_submitted!$C$2:$D$1492,2,FALSE))</f>
        <v>0.08</v>
      </c>
      <c r="F1331" s="15" t="str">
        <f>IF(ISNA(VLOOKUP($C1331&amp;"_2",[1]roadtype_submitted!$C$2:$D$1492,2,FALSE)),"MOVES","Submitted")</f>
        <v>MOVES</v>
      </c>
      <c r="G1331" s="14">
        <f t="shared" si="62"/>
        <v>2</v>
      </c>
    </row>
    <row r="1332" spans="1:7" x14ac:dyDescent="0.3">
      <c r="A1332" s="16">
        <f t="shared" si="60"/>
        <v>48</v>
      </c>
      <c r="B1332" s="18">
        <f t="shared" si="61"/>
        <v>48461</v>
      </c>
      <c r="C1332" s="15" t="s">
        <v>3825</v>
      </c>
      <c r="D1332" s="15">
        <f>IF(ISNA(VLOOKUP($C1332&amp;"_2",[1]roadtype_submitted!$C$2:$D$1492,2,FALSE)),0.08,VLOOKUP($C1332&amp;"_2",[1]roadtype_submitted!$C$2:$D$1492,2,FALSE))</f>
        <v>0.08</v>
      </c>
      <c r="E1332" s="15">
        <f>IF(ISNA(VLOOKUP($C1332&amp;"_4",[1]roadtype_submitted!$C$2:$D$1492,2,FALSE)),0.08,VLOOKUP($C1332&amp;"_4",[1]roadtype_submitted!$C$2:$D$1492,2,FALSE))</f>
        <v>0.08</v>
      </c>
      <c r="F1332" s="15" t="str">
        <f>IF(ISNA(VLOOKUP($C1332&amp;"_2",[1]roadtype_submitted!$C$2:$D$1492,2,FALSE)),"MOVES","Submitted")</f>
        <v>MOVES</v>
      </c>
      <c r="G1332" s="14">
        <f t="shared" si="62"/>
        <v>2</v>
      </c>
    </row>
    <row r="1333" spans="1:7" x14ac:dyDescent="0.3">
      <c r="A1333" s="16">
        <f t="shared" si="60"/>
        <v>48</v>
      </c>
      <c r="B1333" s="18">
        <f t="shared" si="61"/>
        <v>48463</v>
      </c>
      <c r="C1333" s="15" t="s">
        <v>3826</v>
      </c>
      <c r="D1333" s="15">
        <f>IF(ISNA(VLOOKUP($C1333&amp;"_2",[1]roadtype_submitted!$C$2:$D$1492,2,FALSE)),0.08,VLOOKUP($C1333&amp;"_2",[1]roadtype_submitted!$C$2:$D$1492,2,FALSE))</f>
        <v>0.08</v>
      </c>
      <c r="E1333" s="15">
        <f>IF(ISNA(VLOOKUP($C1333&amp;"_4",[1]roadtype_submitted!$C$2:$D$1492,2,FALSE)),0.08,VLOOKUP($C1333&amp;"_4",[1]roadtype_submitted!$C$2:$D$1492,2,FALSE))</f>
        <v>0.08</v>
      </c>
      <c r="F1333" s="15" t="str">
        <f>IF(ISNA(VLOOKUP($C1333&amp;"_2",[1]roadtype_submitted!$C$2:$D$1492,2,FALSE)),"MOVES","Submitted")</f>
        <v>MOVES</v>
      </c>
      <c r="G1333" s="14">
        <f t="shared" si="62"/>
        <v>2</v>
      </c>
    </row>
    <row r="1334" spans="1:7" x14ac:dyDescent="0.3">
      <c r="A1334" s="16">
        <f t="shared" si="60"/>
        <v>48</v>
      </c>
      <c r="B1334" s="18">
        <f t="shared" si="61"/>
        <v>48465</v>
      </c>
      <c r="C1334" s="15" t="s">
        <v>3827</v>
      </c>
      <c r="D1334" s="15">
        <f>IF(ISNA(VLOOKUP($C1334&amp;"_2",[1]roadtype_submitted!$C$2:$D$1492,2,FALSE)),0.08,VLOOKUP($C1334&amp;"_2",[1]roadtype_submitted!$C$2:$D$1492,2,FALSE))</f>
        <v>0.08</v>
      </c>
      <c r="E1334" s="15">
        <f>IF(ISNA(VLOOKUP($C1334&amp;"_4",[1]roadtype_submitted!$C$2:$D$1492,2,FALSE)),0.08,VLOOKUP($C1334&amp;"_4",[1]roadtype_submitted!$C$2:$D$1492,2,FALSE))</f>
        <v>0.08</v>
      </c>
      <c r="F1334" s="15" t="str">
        <f>IF(ISNA(VLOOKUP($C1334&amp;"_2",[1]roadtype_submitted!$C$2:$D$1492,2,FALSE)),"MOVES","Submitted")</f>
        <v>MOVES</v>
      </c>
      <c r="G1334" s="14">
        <f t="shared" si="62"/>
        <v>2</v>
      </c>
    </row>
    <row r="1335" spans="1:7" x14ac:dyDescent="0.3">
      <c r="A1335" s="16">
        <f t="shared" si="60"/>
        <v>48</v>
      </c>
      <c r="B1335" s="18">
        <f t="shared" si="61"/>
        <v>48467</v>
      </c>
      <c r="C1335" s="15" t="s">
        <v>3828</v>
      </c>
      <c r="D1335" s="15">
        <f>IF(ISNA(VLOOKUP($C1335&amp;"_2",[1]roadtype_submitted!$C$2:$D$1492,2,FALSE)),0.08,VLOOKUP($C1335&amp;"_2",[1]roadtype_submitted!$C$2:$D$1492,2,FALSE))</f>
        <v>0.08</v>
      </c>
      <c r="E1335" s="15">
        <f>IF(ISNA(VLOOKUP($C1335&amp;"_4",[1]roadtype_submitted!$C$2:$D$1492,2,FALSE)),0.08,VLOOKUP($C1335&amp;"_4",[1]roadtype_submitted!$C$2:$D$1492,2,FALSE))</f>
        <v>0.08</v>
      </c>
      <c r="F1335" s="15" t="str">
        <f>IF(ISNA(VLOOKUP($C1335&amp;"_2",[1]roadtype_submitted!$C$2:$D$1492,2,FALSE)),"MOVES","Submitted")</f>
        <v>MOVES</v>
      </c>
      <c r="G1335" s="14">
        <f t="shared" si="62"/>
        <v>2</v>
      </c>
    </row>
    <row r="1336" spans="1:7" x14ac:dyDescent="0.3">
      <c r="A1336" s="16">
        <f t="shared" si="60"/>
        <v>48</v>
      </c>
      <c r="B1336" s="18">
        <f t="shared" si="61"/>
        <v>48469</v>
      </c>
      <c r="C1336" s="15" t="s">
        <v>3829</v>
      </c>
      <c r="D1336" s="15">
        <f>IF(ISNA(VLOOKUP($C1336&amp;"_2",[1]roadtype_submitted!$C$2:$D$1492,2,FALSE)),0.08,VLOOKUP($C1336&amp;"_2",[1]roadtype_submitted!$C$2:$D$1492,2,FALSE))</f>
        <v>0.08</v>
      </c>
      <c r="E1336" s="15">
        <f>IF(ISNA(VLOOKUP($C1336&amp;"_4",[1]roadtype_submitted!$C$2:$D$1492,2,FALSE)),0.08,VLOOKUP($C1336&amp;"_4",[1]roadtype_submitted!$C$2:$D$1492,2,FALSE))</f>
        <v>0.08</v>
      </c>
      <c r="F1336" s="15" t="str">
        <f>IF(ISNA(VLOOKUP($C1336&amp;"_2",[1]roadtype_submitted!$C$2:$D$1492,2,FALSE)),"MOVES","Submitted")</f>
        <v>MOVES</v>
      </c>
      <c r="G1336" s="14">
        <f t="shared" si="62"/>
        <v>2</v>
      </c>
    </row>
    <row r="1337" spans="1:7" x14ac:dyDescent="0.3">
      <c r="A1337" s="16">
        <f t="shared" si="60"/>
        <v>48</v>
      </c>
      <c r="B1337" s="18">
        <f t="shared" si="61"/>
        <v>48471</v>
      </c>
      <c r="C1337" s="15" t="s">
        <v>3830</v>
      </c>
      <c r="D1337" s="15">
        <f>IF(ISNA(VLOOKUP($C1337&amp;"_2",[1]roadtype_submitted!$C$2:$D$1492,2,FALSE)),0.08,VLOOKUP($C1337&amp;"_2",[1]roadtype_submitted!$C$2:$D$1492,2,FALSE))</f>
        <v>0.08</v>
      </c>
      <c r="E1337" s="15">
        <f>IF(ISNA(VLOOKUP($C1337&amp;"_4",[1]roadtype_submitted!$C$2:$D$1492,2,FALSE)),0.08,VLOOKUP($C1337&amp;"_4",[1]roadtype_submitted!$C$2:$D$1492,2,FALSE))</f>
        <v>0.08</v>
      </c>
      <c r="F1337" s="15" t="str">
        <f>IF(ISNA(VLOOKUP($C1337&amp;"_2",[1]roadtype_submitted!$C$2:$D$1492,2,FALSE)),"MOVES","Submitted")</f>
        <v>MOVES</v>
      </c>
      <c r="G1337" s="14">
        <f t="shared" si="62"/>
        <v>2</v>
      </c>
    </row>
    <row r="1338" spans="1:7" x14ac:dyDescent="0.3">
      <c r="A1338" s="16">
        <f t="shared" si="60"/>
        <v>48</v>
      </c>
      <c r="B1338" s="18">
        <f t="shared" si="61"/>
        <v>48473</v>
      </c>
      <c r="C1338" s="15" t="s">
        <v>3831</v>
      </c>
      <c r="D1338" s="15">
        <f>IF(ISNA(VLOOKUP($C1338&amp;"_2",[1]roadtype_submitted!$C$2:$D$1492,2,FALSE)),0.08,VLOOKUP($C1338&amp;"_2",[1]roadtype_submitted!$C$2:$D$1492,2,FALSE))</f>
        <v>0.08</v>
      </c>
      <c r="E1338" s="15">
        <f>IF(ISNA(VLOOKUP($C1338&amp;"_4",[1]roadtype_submitted!$C$2:$D$1492,2,FALSE)),0.08,VLOOKUP($C1338&amp;"_4",[1]roadtype_submitted!$C$2:$D$1492,2,FALSE))</f>
        <v>0.08</v>
      </c>
      <c r="F1338" s="15" t="str">
        <f>IF(ISNA(VLOOKUP($C1338&amp;"_2",[1]roadtype_submitted!$C$2:$D$1492,2,FALSE)),"MOVES","Submitted")</f>
        <v>MOVES</v>
      </c>
      <c r="G1338" s="14">
        <f t="shared" si="62"/>
        <v>2</v>
      </c>
    </row>
    <row r="1339" spans="1:7" x14ac:dyDescent="0.3">
      <c r="A1339" s="16">
        <f t="shared" si="60"/>
        <v>48</v>
      </c>
      <c r="B1339" s="18">
        <f t="shared" si="61"/>
        <v>48475</v>
      </c>
      <c r="C1339" s="15" t="s">
        <v>3832</v>
      </c>
      <c r="D1339" s="15">
        <f>IF(ISNA(VLOOKUP($C1339&amp;"_2",[1]roadtype_submitted!$C$2:$D$1492,2,FALSE)),0.08,VLOOKUP($C1339&amp;"_2",[1]roadtype_submitted!$C$2:$D$1492,2,FALSE))</f>
        <v>0.08</v>
      </c>
      <c r="E1339" s="15">
        <f>IF(ISNA(VLOOKUP($C1339&amp;"_4",[1]roadtype_submitted!$C$2:$D$1492,2,FALSE)),0.08,VLOOKUP($C1339&amp;"_4",[1]roadtype_submitted!$C$2:$D$1492,2,FALSE))</f>
        <v>0.08</v>
      </c>
      <c r="F1339" s="15" t="str">
        <f>IF(ISNA(VLOOKUP($C1339&amp;"_2",[1]roadtype_submitted!$C$2:$D$1492,2,FALSE)),"MOVES","Submitted")</f>
        <v>MOVES</v>
      </c>
      <c r="G1339" s="14">
        <f t="shared" si="62"/>
        <v>2</v>
      </c>
    </row>
    <row r="1340" spans="1:7" x14ac:dyDescent="0.3">
      <c r="A1340" s="16">
        <f t="shared" si="60"/>
        <v>48</v>
      </c>
      <c r="B1340" s="18">
        <f t="shared" si="61"/>
        <v>48477</v>
      </c>
      <c r="C1340" s="15" t="s">
        <v>3833</v>
      </c>
      <c r="D1340" s="15">
        <f>IF(ISNA(VLOOKUP($C1340&amp;"_2",[1]roadtype_submitted!$C$2:$D$1492,2,FALSE)),0.08,VLOOKUP($C1340&amp;"_2",[1]roadtype_submitted!$C$2:$D$1492,2,FALSE))</f>
        <v>0.08</v>
      </c>
      <c r="E1340" s="15">
        <f>IF(ISNA(VLOOKUP($C1340&amp;"_4",[1]roadtype_submitted!$C$2:$D$1492,2,FALSE)),0.08,VLOOKUP($C1340&amp;"_4",[1]roadtype_submitted!$C$2:$D$1492,2,FALSE))</f>
        <v>0.08</v>
      </c>
      <c r="F1340" s="15" t="str">
        <f>IF(ISNA(VLOOKUP($C1340&amp;"_2",[1]roadtype_submitted!$C$2:$D$1492,2,FALSE)),"MOVES","Submitted")</f>
        <v>MOVES</v>
      </c>
      <c r="G1340" s="14">
        <f t="shared" si="62"/>
        <v>2</v>
      </c>
    </row>
    <row r="1341" spans="1:7" x14ac:dyDescent="0.3">
      <c r="A1341" s="16">
        <f t="shared" si="60"/>
        <v>48</v>
      </c>
      <c r="B1341" s="18">
        <f t="shared" si="61"/>
        <v>48479</v>
      </c>
      <c r="C1341" s="15" t="s">
        <v>3834</v>
      </c>
      <c r="D1341" s="15">
        <f>IF(ISNA(VLOOKUP($C1341&amp;"_2",[1]roadtype_submitted!$C$2:$D$1492,2,FALSE)),0.08,VLOOKUP($C1341&amp;"_2",[1]roadtype_submitted!$C$2:$D$1492,2,FALSE))</f>
        <v>0.08</v>
      </c>
      <c r="E1341" s="15">
        <f>IF(ISNA(VLOOKUP($C1341&amp;"_4",[1]roadtype_submitted!$C$2:$D$1492,2,FALSE)),0.08,VLOOKUP($C1341&amp;"_4",[1]roadtype_submitted!$C$2:$D$1492,2,FALSE))</f>
        <v>0.08</v>
      </c>
      <c r="F1341" s="15" t="str">
        <f>IF(ISNA(VLOOKUP($C1341&amp;"_2",[1]roadtype_submitted!$C$2:$D$1492,2,FALSE)),"MOVES","Submitted")</f>
        <v>MOVES</v>
      </c>
      <c r="G1341" s="14">
        <f t="shared" si="62"/>
        <v>2</v>
      </c>
    </row>
    <row r="1342" spans="1:7" x14ac:dyDescent="0.3">
      <c r="A1342" s="16">
        <f t="shared" si="60"/>
        <v>48</v>
      </c>
      <c r="B1342" s="18">
        <f t="shared" si="61"/>
        <v>48481</v>
      </c>
      <c r="C1342" s="15" t="s">
        <v>3835</v>
      </c>
      <c r="D1342" s="15">
        <f>IF(ISNA(VLOOKUP($C1342&amp;"_2",[1]roadtype_submitted!$C$2:$D$1492,2,FALSE)),0.08,VLOOKUP($C1342&amp;"_2",[1]roadtype_submitted!$C$2:$D$1492,2,FALSE))</f>
        <v>0.08</v>
      </c>
      <c r="E1342" s="15">
        <f>IF(ISNA(VLOOKUP($C1342&amp;"_4",[1]roadtype_submitted!$C$2:$D$1492,2,FALSE)),0.08,VLOOKUP($C1342&amp;"_4",[1]roadtype_submitted!$C$2:$D$1492,2,FALSE))</f>
        <v>0.08</v>
      </c>
      <c r="F1342" s="15" t="str">
        <f>IF(ISNA(VLOOKUP($C1342&amp;"_2",[1]roadtype_submitted!$C$2:$D$1492,2,FALSE)),"MOVES","Submitted")</f>
        <v>MOVES</v>
      </c>
      <c r="G1342" s="14">
        <f t="shared" si="62"/>
        <v>2</v>
      </c>
    </row>
    <row r="1343" spans="1:7" x14ac:dyDescent="0.3">
      <c r="A1343" s="16">
        <f t="shared" si="60"/>
        <v>48</v>
      </c>
      <c r="B1343" s="18">
        <f t="shared" si="61"/>
        <v>48483</v>
      </c>
      <c r="C1343" s="15" t="s">
        <v>3836</v>
      </c>
      <c r="D1343" s="15">
        <f>IF(ISNA(VLOOKUP($C1343&amp;"_2",[1]roadtype_submitted!$C$2:$D$1492,2,FALSE)),0.08,VLOOKUP($C1343&amp;"_2",[1]roadtype_submitted!$C$2:$D$1492,2,FALSE))</f>
        <v>0.08</v>
      </c>
      <c r="E1343" s="15">
        <f>IF(ISNA(VLOOKUP($C1343&amp;"_4",[1]roadtype_submitted!$C$2:$D$1492,2,FALSE)),0.08,VLOOKUP($C1343&amp;"_4",[1]roadtype_submitted!$C$2:$D$1492,2,FALSE))</f>
        <v>0.08</v>
      </c>
      <c r="F1343" s="15" t="str">
        <f>IF(ISNA(VLOOKUP($C1343&amp;"_2",[1]roadtype_submitted!$C$2:$D$1492,2,FALSE)),"MOVES","Submitted")</f>
        <v>MOVES</v>
      </c>
      <c r="G1343" s="14">
        <f t="shared" si="62"/>
        <v>2</v>
      </c>
    </row>
    <row r="1344" spans="1:7" x14ac:dyDescent="0.3">
      <c r="A1344" s="16">
        <f t="shared" si="60"/>
        <v>48</v>
      </c>
      <c r="B1344" s="18">
        <f t="shared" si="61"/>
        <v>48485</v>
      </c>
      <c r="C1344" s="15" t="s">
        <v>3837</v>
      </c>
      <c r="D1344" s="15">
        <f>IF(ISNA(VLOOKUP($C1344&amp;"_2",[1]roadtype_submitted!$C$2:$D$1492,2,FALSE)),0.08,VLOOKUP($C1344&amp;"_2",[1]roadtype_submitted!$C$2:$D$1492,2,FALSE))</f>
        <v>0.08</v>
      </c>
      <c r="E1344" s="15">
        <f>IF(ISNA(VLOOKUP($C1344&amp;"_4",[1]roadtype_submitted!$C$2:$D$1492,2,FALSE)),0.08,VLOOKUP($C1344&amp;"_4",[1]roadtype_submitted!$C$2:$D$1492,2,FALSE))</f>
        <v>0.08</v>
      </c>
      <c r="F1344" s="15" t="str">
        <f>IF(ISNA(VLOOKUP($C1344&amp;"_2",[1]roadtype_submitted!$C$2:$D$1492,2,FALSE)),"MOVES","Submitted")</f>
        <v>MOVES</v>
      </c>
      <c r="G1344" s="14">
        <f t="shared" si="62"/>
        <v>2</v>
      </c>
    </row>
    <row r="1345" spans="1:7" x14ac:dyDescent="0.3">
      <c r="A1345" s="16">
        <f t="shared" si="60"/>
        <v>48</v>
      </c>
      <c r="B1345" s="18">
        <f t="shared" si="61"/>
        <v>48487</v>
      </c>
      <c r="C1345" s="15" t="s">
        <v>3838</v>
      </c>
      <c r="D1345" s="15">
        <f>IF(ISNA(VLOOKUP($C1345&amp;"_2",[1]roadtype_submitted!$C$2:$D$1492,2,FALSE)),0.08,VLOOKUP($C1345&amp;"_2",[1]roadtype_submitted!$C$2:$D$1492,2,FALSE))</f>
        <v>0.08</v>
      </c>
      <c r="E1345" s="15">
        <f>IF(ISNA(VLOOKUP($C1345&amp;"_4",[1]roadtype_submitted!$C$2:$D$1492,2,FALSE)),0.08,VLOOKUP($C1345&amp;"_4",[1]roadtype_submitted!$C$2:$D$1492,2,FALSE))</f>
        <v>0.08</v>
      </c>
      <c r="F1345" s="15" t="str">
        <f>IF(ISNA(VLOOKUP($C1345&amp;"_2",[1]roadtype_submitted!$C$2:$D$1492,2,FALSE)),"MOVES","Submitted")</f>
        <v>MOVES</v>
      </c>
      <c r="G1345" s="14">
        <f t="shared" si="62"/>
        <v>2</v>
      </c>
    </row>
    <row r="1346" spans="1:7" x14ac:dyDescent="0.3">
      <c r="A1346" s="16">
        <f t="shared" si="60"/>
        <v>48</v>
      </c>
      <c r="B1346" s="18">
        <f t="shared" si="61"/>
        <v>48489</v>
      </c>
      <c r="C1346" s="15" t="s">
        <v>3839</v>
      </c>
      <c r="D1346" s="15">
        <f>IF(ISNA(VLOOKUP($C1346&amp;"_2",[1]roadtype_submitted!$C$2:$D$1492,2,FALSE)),0.08,VLOOKUP($C1346&amp;"_2",[1]roadtype_submitted!$C$2:$D$1492,2,FALSE))</f>
        <v>0.08</v>
      </c>
      <c r="E1346" s="15">
        <f>IF(ISNA(VLOOKUP($C1346&amp;"_4",[1]roadtype_submitted!$C$2:$D$1492,2,FALSE)),0.08,VLOOKUP($C1346&amp;"_4",[1]roadtype_submitted!$C$2:$D$1492,2,FALSE))</f>
        <v>0.08</v>
      </c>
      <c r="F1346" s="15" t="str">
        <f>IF(ISNA(VLOOKUP($C1346&amp;"_2",[1]roadtype_submitted!$C$2:$D$1492,2,FALSE)),"MOVES","Submitted")</f>
        <v>MOVES</v>
      </c>
      <c r="G1346" s="14">
        <f t="shared" si="62"/>
        <v>2</v>
      </c>
    </row>
    <row r="1347" spans="1:7" x14ac:dyDescent="0.3">
      <c r="A1347" s="16">
        <f t="shared" si="60"/>
        <v>48</v>
      </c>
      <c r="B1347" s="18">
        <f t="shared" si="61"/>
        <v>48491</v>
      </c>
      <c r="C1347" s="15" t="s">
        <v>3840</v>
      </c>
      <c r="D1347" s="15">
        <f>IF(ISNA(VLOOKUP($C1347&amp;"_2",[1]roadtype_submitted!$C$2:$D$1492,2,FALSE)),0.08,VLOOKUP($C1347&amp;"_2",[1]roadtype_submitted!$C$2:$D$1492,2,FALSE))</f>
        <v>0.08</v>
      </c>
      <c r="E1347" s="15">
        <f>IF(ISNA(VLOOKUP($C1347&amp;"_4",[1]roadtype_submitted!$C$2:$D$1492,2,FALSE)),0.08,VLOOKUP($C1347&amp;"_4",[1]roadtype_submitted!$C$2:$D$1492,2,FALSE))</f>
        <v>0.08</v>
      </c>
      <c r="F1347" s="15" t="str">
        <f>IF(ISNA(VLOOKUP($C1347&amp;"_2",[1]roadtype_submitted!$C$2:$D$1492,2,FALSE)),"MOVES","Submitted")</f>
        <v>MOVES</v>
      </c>
      <c r="G1347" s="14">
        <f t="shared" si="62"/>
        <v>2</v>
      </c>
    </row>
    <row r="1348" spans="1:7" x14ac:dyDescent="0.3">
      <c r="A1348" s="16">
        <f t="shared" si="60"/>
        <v>48</v>
      </c>
      <c r="B1348" s="18">
        <f t="shared" si="61"/>
        <v>48493</v>
      </c>
      <c r="C1348" s="15" t="s">
        <v>3841</v>
      </c>
      <c r="D1348" s="15">
        <f>IF(ISNA(VLOOKUP($C1348&amp;"_2",[1]roadtype_submitted!$C$2:$D$1492,2,FALSE)),0.08,VLOOKUP($C1348&amp;"_2",[1]roadtype_submitted!$C$2:$D$1492,2,FALSE))</f>
        <v>0.08</v>
      </c>
      <c r="E1348" s="15">
        <f>IF(ISNA(VLOOKUP($C1348&amp;"_4",[1]roadtype_submitted!$C$2:$D$1492,2,FALSE)),0.08,VLOOKUP($C1348&amp;"_4",[1]roadtype_submitted!$C$2:$D$1492,2,FALSE))</f>
        <v>0.08</v>
      </c>
      <c r="F1348" s="15" t="str">
        <f>IF(ISNA(VLOOKUP($C1348&amp;"_2",[1]roadtype_submitted!$C$2:$D$1492,2,FALSE)),"MOVES","Submitted")</f>
        <v>MOVES</v>
      </c>
      <c r="G1348" s="14">
        <f t="shared" si="62"/>
        <v>2</v>
      </c>
    </row>
    <row r="1349" spans="1:7" x14ac:dyDescent="0.3">
      <c r="A1349" s="16">
        <f t="shared" si="60"/>
        <v>48</v>
      </c>
      <c r="B1349" s="18">
        <f t="shared" si="61"/>
        <v>48495</v>
      </c>
      <c r="C1349" s="15" t="s">
        <v>3842</v>
      </c>
      <c r="D1349" s="15">
        <f>IF(ISNA(VLOOKUP($C1349&amp;"_2",[1]roadtype_submitted!$C$2:$D$1492,2,FALSE)),0.08,VLOOKUP($C1349&amp;"_2",[1]roadtype_submitted!$C$2:$D$1492,2,FALSE))</f>
        <v>0.08</v>
      </c>
      <c r="E1349" s="15">
        <f>IF(ISNA(VLOOKUP($C1349&amp;"_4",[1]roadtype_submitted!$C$2:$D$1492,2,FALSE)),0.08,VLOOKUP($C1349&amp;"_4",[1]roadtype_submitted!$C$2:$D$1492,2,FALSE))</f>
        <v>0.08</v>
      </c>
      <c r="F1349" s="15" t="str">
        <f>IF(ISNA(VLOOKUP($C1349&amp;"_2",[1]roadtype_submitted!$C$2:$D$1492,2,FALSE)),"MOVES","Submitted")</f>
        <v>MOVES</v>
      </c>
      <c r="G1349" s="14">
        <f t="shared" si="62"/>
        <v>2</v>
      </c>
    </row>
    <row r="1350" spans="1:7" x14ac:dyDescent="0.3">
      <c r="A1350" s="16">
        <f t="shared" ref="A1350:A1413" si="63">TRUNC(B1350/1000,0)</f>
        <v>48</v>
      </c>
      <c r="B1350" s="18">
        <f t="shared" ref="B1350:B1413" si="64">MID(C1350,2,5)*1</f>
        <v>48497</v>
      </c>
      <c r="C1350" s="15" t="s">
        <v>3843</v>
      </c>
      <c r="D1350" s="15">
        <f>IF(ISNA(VLOOKUP($C1350&amp;"_2",[1]roadtype_submitted!$C$2:$D$1492,2,FALSE)),0.08,VLOOKUP($C1350&amp;"_2",[1]roadtype_submitted!$C$2:$D$1492,2,FALSE))</f>
        <v>0.08</v>
      </c>
      <c r="E1350" s="15">
        <f>IF(ISNA(VLOOKUP($C1350&amp;"_4",[1]roadtype_submitted!$C$2:$D$1492,2,FALSE)),0.08,VLOOKUP($C1350&amp;"_4",[1]roadtype_submitted!$C$2:$D$1492,2,FALSE))</f>
        <v>0.08</v>
      </c>
      <c r="F1350" s="15" t="str">
        <f>IF(ISNA(VLOOKUP($C1350&amp;"_2",[1]roadtype_submitted!$C$2:$D$1492,2,FALSE)),"MOVES","Submitted")</f>
        <v>MOVES</v>
      </c>
      <c r="G1350" s="14">
        <f t="shared" ref="G1350:G1413" si="65">VLOOKUP(E1350,$I$14:$J$19,2,TRUE)</f>
        <v>2</v>
      </c>
    </row>
    <row r="1351" spans="1:7" x14ac:dyDescent="0.3">
      <c r="A1351" s="16">
        <f t="shared" si="63"/>
        <v>48</v>
      </c>
      <c r="B1351" s="18">
        <f t="shared" si="64"/>
        <v>48499</v>
      </c>
      <c r="C1351" s="15" t="s">
        <v>3844</v>
      </c>
      <c r="D1351" s="15">
        <f>IF(ISNA(VLOOKUP($C1351&amp;"_2",[1]roadtype_submitted!$C$2:$D$1492,2,FALSE)),0.08,VLOOKUP($C1351&amp;"_2",[1]roadtype_submitted!$C$2:$D$1492,2,FALSE))</f>
        <v>0.08</v>
      </c>
      <c r="E1351" s="15">
        <f>IF(ISNA(VLOOKUP($C1351&amp;"_4",[1]roadtype_submitted!$C$2:$D$1492,2,FALSE)),0.08,VLOOKUP($C1351&amp;"_4",[1]roadtype_submitted!$C$2:$D$1492,2,FALSE))</f>
        <v>0.08</v>
      </c>
      <c r="F1351" s="15" t="str">
        <f>IF(ISNA(VLOOKUP($C1351&amp;"_2",[1]roadtype_submitted!$C$2:$D$1492,2,FALSE)),"MOVES","Submitted")</f>
        <v>MOVES</v>
      </c>
      <c r="G1351" s="14">
        <f t="shared" si="65"/>
        <v>2</v>
      </c>
    </row>
    <row r="1352" spans="1:7" x14ac:dyDescent="0.3">
      <c r="A1352" s="16">
        <f t="shared" si="63"/>
        <v>48</v>
      </c>
      <c r="B1352" s="18">
        <f t="shared" si="64"/>
        <v>48501</v>
      </c>
      <c r="C1352" s="15" t="s">
        <v>3845</v>
      </c>
      <c r="D1352" s="15">
        <f>IF(ISNA(VLOOKUP($C1352&amp;"_2",[1]roadtype_submitted!$C$2:$D$1492,2,FALSE)),0.08,VLOOKUP($C1352&amp;"_2",[1]roadtype_submitted!$C$2:$D$1492,2,FALSE))</f>
        <v>0.08</v>
      </c>
      <c r="E1352" s="15">
        <f>IF(ISNA(VLOOKUP($C1352&amp;"_4",[1]roadtype_submitted!$C$2:$D$1492,2,FALSE)),0.08,VLOOKUP($C1352&amp;"_4",[1]roadtype_submitted!$C$2:$D$1492,2,FALSE))</f>
        <v>0.08</v>
      </c>
      <c r="F1352" s="15" t="str">
        <f>IF(ISNA(VLOOKUP($C1352&amp;"_2",[1]roadtype_submitted!$C$2:$D$1492,2,FALSE)),"MOVES","Submitted")</f>
        <v>MOVES</v>
      </c>
      <c r="G1352" s="14">
        <f t="shared" si="65"/>
        <v>2</v>
      </c>
    </row>
    <row r="1353" spans="1:7" x14ac:dyDescent="0.3">
      <c r="A1353" s="16">
        <f t="shared" si="63"/>
        <v>48</v>
      </c>
      <c r="B1353" s="18">
        <f t="shared" si="64"/>
        <v>48503</v>
      </c>
      <c r="C1353" s="15" t="s">
        <v>3846</v>
      </c>
      <c r="D1353" s="15">
        <f>IF(ISNA(VLOOKUP($C1353&amp;"_2",[1]roadtype_submitted!$C$2:$D$1492,2,FALSE)),0.08,VLOOKUP($C1353&amp;"_2",[1]roadtype_submitted!$C$2:$D$1492,2,FALSE))</f>
        <v>0.08</v>
      </c>
      <c r="E1353" s="15">
        <f>IF(ISNA(VLOOKUP($C1353&amp;"_4",[1]roadtype_submitted!$C$2:$D$1492,2,FALSE)),0.08,VLOOKUP($C1353&amp;"_4",[1]roadtype_submitted!$C$2:$D$1492,2,FALSE))</f>
        <v>0.08</v>
      </c>
      <c r="F1353" s="15" t="str">
        <f>IF(ISNA(VLOOKUP($C1353&amp;"_2",[1]roadtype_submitted!$C$2:$D$1492,2,FALSE)),"MOVES","Submitted")</f>
        <v>MOVES</v>
      </c>
      <c r="G1353" s="14">
        <f t="shared" si="65"/>
        <v>2</v>
      </c>
    </row>
    <row r="1354" spans="1:7" x14ac:dyDescent="0.3">
      <c r="A1354" s="16">
        <f t="shared" si="63"/>
        <v>48</v>
      </c>
      <c r="B1354" s="18">
        <f t="shared" si="64"/>
        <v>48505</v>
      </c>
      <c r="C1354" s="15" t="s">
        <v>3847</v>
      </c>
      <c r="D1354" s="15">
        <f>IF(ISNA(VLOOKUP($C1354&amp;"_2",[1]roadtype_submitted!$C$2:$D$1492,2,FALSE)),0.08,VLOOKUP($C1354&amp;"_2",[1]roadtype_submitted!$C$2:$D$1492,2,FALSE))</f>
        <v>0.08</v>
      </c>
      <c r="E1354" s="15">
        <f>IF(ISNA(VLOOKUP($C1354&amp;"_4",[1]roadtype_submitted!$C$2:$D$1492,2,FALSE)),0.08,VLOOKUP($C1354&amp;"_4",[1]roadtype_submitted!$C$2:$D$1492,2,FALSE))</f>
        <v>0.08</v>
      </c>
      <c r="F1354" s="15" t="str">
        <f>IF(ISNA(VLOOKUP($C1354&amp;"_2",[1]roadtype_submitted!$C$2:$D$1492,2,FALSE)),"MOVES","Submitted")</f>
        <v>MOVES</v>
      </c>
      <c r="G1354" s="14">
        <f t="shared" si="65"/>
        <v>2</v>
      </c>
    </row>
    <row r="1355" spans="1:7" x14ac:dyDescent="0.3">
      <c r="A1355" s="16">
        <f t="shared" si="63"/>
        <v>48</v>
      </c>
      <c r="B1355" s="18">
        <f t="shared" si="64"/>
        <v>48507</v>
      </c>
      <c r="C1355" s="15" t="s">
        <v>3848</v>
      </c>
      <c r="D1355" s="15">
        <f>IF(ISNA(VLOOKUP($C1355&amp;"_2",[1]roadtype_submitted!$C$2:$D$1492,2,FALSE)),0.08,VLOOKUP($C1355&amp;"_2",[1]roadtype_submitted!$C$2:$D$1492,2,FALSE))</f>
        <v>0.08</v>
      </c>
      <c r="E1355" s="15">
        <f>IF(ISNA(VLOOKUP($C1355&amp;"_4",[1]roadtype_submitted!$C$2:$D$1492,2,FALSE)),0.08,VLOOKUP($C1355&amp;"_4",[1]roadtype_submitted!$C$2:$D$1492,2,FALSE))</f>
        <v>0.08</v>
      </c>
      <c r="F1355" s="15" t="str">
        <f>IF(ISNA(VLOOKUP($C1355&amp;"_2",[1]roadtype_submitted!$C$2:$D$1492,2,FALSE)),"MOVES","Submitted")</f>
        <v>MOVES</v>
      </c>
      <c r="G1355" s="14">
        <f t="shared" si="65"/>
        <v>2</v>
      </c>
    </row>
    <row r="1356" spans="1:7" x14ac:dyDescent="0.3">
      <c r="A1356" s="16">
        <f t="shared" si="63"/>
        <v>49</v>
      </c>
      <c r="B1356" s="18">
        <f t="shared" si="64"/>
        <v>49001</v>
      </c>
      <c r="C1356" s="15" t="s">
        <v>3849</v>
      </c>
      <c r="D1356" s="15">
        <f>IF(ISNA(VLOOKUP($C1356&amp;"_2",[1]roadtype_submitted!$C$2:$D$1492,2,FALSE)),0.08,VLOOKUP($C1356&amp;"_2",[1]roadtype_submitted!$C$2:$D$1492,2,FALSE))</f>
        <v>0.08</v>
      </c>
      <c r="E1356" s="15">
        <f>IF(ISNA(VLOOKUP($C1356&amp;"_4",[1]roadtype_submitted!$C$2:$D$1492,2,FALSE)),0.08,VLOOKUP($C1356&amp;"_4",[1]roadtype_submitted!$C$2:$D$1492,2,FALSE))</f>
        <v>0.08</v>
      </c>
      <c r="F1356" s="15" t="str">
        <f>IF(ISNA(VLOOKUP($C1356&amp;"_2",[1]roadtype_submitted!$C$2:$D$1492,2,FALSE)),"MOVES","Submitted")</f>
        <v>Submitted</v>
      </c>
      <c r="G1356" s="14">
        <f t="shared" si="65"/>
        <v>2</v>
      </c>
    </row>
    <row r="1357" spans="1:7" x14ac:dyDescent="0.3">
      <c r="A1357" s="16">
        <f t="shared" si="63"/>
        <v>49</v>
      </c>
      <c r="B1357" s="18">
        <f t="shared" si="64"/>
        <v>49003</v>
      </c>
      <c r="C1357" s="15" t="s">
        <v>3850</v>
      </c>
      <c r="D1357" s="15">
        <f>IF(ISNA(VLOOKUP($C1357&amp;"_2",[1]roadtype_submitted!$C$2:$D$1492,2,FALSE)),0.08,VLOOKUP($C1357&amp;"_2",[1]roadtype_submitted!$C$2:$D$1492,2,FALSE))</f>
        <v>0.08</v>
      </c>
      <c r="E1357" s="15">
        <f>IF(ISNA(VLOOKUP($C1357&amp;"_4",[1]roadtype_submitted!$C$2:$D$1492,2,FALSE)),0.08,VLOOKUP($C1357&amp;"_4",[1]roadtype_submitted!$C$2:$D$1492,2,FALSE))</f>
        <v>0.08</v>
      </c>
      <c r="F1357" s="15" t="str">
        <f>IF(ISNA(VLOOKUP($C1357&amp;"_2",[1]roadtype_submitted!$C$2:$D$1492,2,FALSE)),"MOVES","Submitted")</f>
        <v>Submitted</v>
      </c>
      <c r="G1357" s="14">
        <f t="shared" si="65"/>
        <v>2</v>
      </c>
    </row>
    <row r="1358" spans="1:7" x14ac:dyDescent="0.3">
      <c r="A1358" s="16">
        <f t="shared" si="63"/>
        <v>49</v>
      </c>
      <c r="B1358" s="18">
        <f t="shared" si="64"/>
        <v>49005</v>
      </c>
      <c r="C1358" s="15" t="s">
        <v>3851</v>
      </c>
      <c r="D1358" s="15">
        <f>IF(ISNA(VLOOKUP($C1358&amp;"_2",[1]roadtype_submitted!$C$2:$D$1492,2,FALSE)),0.08,VLOOKUP($C1358&amp;"_2",[1]roadtype_submitted!$C$2:$D$1492,2,FALSE))</f>
        <v>0.08</v>
      </c>
      <c r="E1358" s="15">
        <f>IF(ISNA(VLOOKUP($C1358&amp;"_4",[1]roadtype_submitted!$C$2:$D$1492,2,FALSE)),0.08,VLOOKUP($C1358&amp;"_4",[1]roadtype_submitted!$C$2:$D$1492,2,FALSE))</f>
        <v>0.08</v>
      </c>
      <c r="F1358" s="15" t="str">
        <f>IF(ISNA(VLOOKUP($C1358&amp;"_2",[1]roadtype_submitted!$C$2:$D$1492,2,FALSE)),"MOVES","Submitted")</f>
        <v>MOVES</v>
      </c>
      <c r="G1358" s="14">
        <f t="shared" si="65"/>
        <v>2</v>
      </c>
    </row>
    <row r="1359" spans="1:7" x14ac:dyDescent="0.3">
      <c r="A1359" s="16">
        <f t="shared" si="63"/>
        <v>49</v>
      </c>
      <c r="B1359" s="18">
        <f t="shared" si="64"/>
        <v>49007</v>
      </c>
      <c r="C1359" s="15" t="s">
        <v>3852</v>
      </c>
      <c r="D1359" s="15">
        <f>IF(ISNA(VLOOKUP($C1359&amp;"_2",[1]roadtype_submitted!$C$2:$D$1492,2,FALSE)),0.08,VLOOKUP($C1359&amp;"_2",[1]roadtype_submitted!$C$2:$D$1492,2,FALSE))</f>
        <v>0.08</v>
      </c>
      <c r="E1359" s="15">
        <f>IF(ISNA(VLOOKUP($C1359&amp;"_4",[1]roadtype_submitted!$C$2:$D$1492,2,FALSE)),0.08,VLOOKUP($C1359&amp;"_4",[1]roadtype_submitted!$C$2:$D$1492,2,FALSE))</f>
        <v>0.08</v>
      </c>
      <c r="F1359" s="15" t="str">
        <f>IF(ISNA(VLOOKUP($C1359&amp;"_2",[1]roadtype_submitted!$C$2:$D$1492,2,FALSE)),"MOVES","Submitted")</f>
        <v>Submitted</v>
      </c>
      <c r="G1359" s="14">
        <f t="shared" si="65"/>
        <v>2</v>
      </c>
    </row>
    <row r="1360" spans="1:7" x14ac:dyDescent="0.3">
      <c r="A1360" s="16">
        <f t="shared" si="63"/>
        <v>49</v>
      </c>
      <c r="B1360" s="18">
        <f t="shared" si="64"/>
        <v>49009</v>
      </c>
      <c r="C1360" s="15" t="s">
        <v>3853</v>
      </c>
      <c r="D1360" s="15">
        <f>IF(ISNA(VLOOKUP($C1360&amp;"_2",[1]roadtype_submitted!$C$2:$D$1492,2,FALSE)),0.08,VLOOKUP($C1360&amp;"_2",[1]roadtype_submitted!$C$2:$D$1492,2,FALSE))</f>
        <v>0.08</v>
      </c>
      <c r="E1360" s="15">
        <f>IF(ISNA(VLOOKUP($C1360&amp;"_4",[1]roadtype_submitted!$C$2:$D$1492,2,FALSE)),0.08,VLOOKUP($C1360&amp;"_4",[1]roadtype_submitted!$C$2:$D$1492,2,FALSE))</f>
        <v>0.08</v>
      </c>
      <c r="F1360" s="15" t="str">
        <f>IF(ISNA(VLOOKUP($C1360&amp;"_2",[1]roadtype_submitted!$C$2:$D$1492,2,FALSE)),"MOVES","Submitted")</f>
        <v>Submitted</v>
      </c>
      <c r="G1360" s="14">
        <f t="shared" si="65"/>
        <v>2</v>
      </c>
    </row>
    <row r="1361" spans="1:7" x14ac:dyDescent="0.3">
      <c r="A1361" s="16">
        <f t="shared" si="63"/>
        <v>49</v>
      </c>
      <c r="B1361" s="18">
        <f t="shared" si="64"/>
        <v>49011</v>
      </c>
      <c r="C1361" s="15" t="s">
        <v>3854</v>
      </c>
      <c r="D1361" s="15">
        <f>IF(ISNA(VLOOKUP($C1361&amp;"_2",[1]roadtype_submitted!$C$2:$D$1492,2,FALSE)),0.08,VLOOKUP($C1361&amp;"_2",[1]roadtype_submitted!$C$2:$D$1492,2,FALSE))</f>
        <v>5.3900000000000003E-2</v>
      </c>
      <c r="E1361" s="15">
        <f>IF(ISNA(VLOOKUP($C1361&amp;"_4",[1]roadtype_submitted!$C$2:$D$1492,2,FALSE)),0.08,VLOOKUP($C1361&amp;"_4",[1]roadtype_submitted!$C$2:$D$1492,2,FALSE))</f>
        <v>5.3900000000000003E-2</v>
      </c>
      <c r="F1361" s="15" t="str">
        <f>IF(ISNA(VLOOKUP($C1361&amp;"_2",[1]roadtype_submitted!$C$2:$D$1492,2,FALSE)),"MOVES","Submitted")</f>
        <v>Submitted</v>
      </c>
      <c r="G1361" s="14">
        <f t="shared" si="65"/>
        <v>2</v>
      </c>
    </row>
    <row r="1362" spans="1:7" x14ac:dyDescent="0.3">
      <c r="A1362" s="16">
        <f t="shared" si="63"/>
        <v>49</v>
      </c>
      <c r="B1362" s="18">
        <f t="shared" si="64"/>
        <v>49013</v>
      </c>
      <c r="C1362" s="15" t="s">
        <v>3855</v>
      </c>
      <c r="D1362" s="15">
        <f>IF(ISNA(VLOOKUP($C1362&amp;"_2",[1]roadtype_submitted!$C$2:$D$1492,2,FALSE)),0.08,VLOOKUP($C1362&amp;"_2",[1]roadtype_submitted!$C$2:$D$1492,2,FALSE))</f>
        <v>0.08</v>
      </c>
      <c r="E1362" s="15">
        <f>IF(ISNA(VLOOKUP($C1362&amp;"_4",[1]roadtype_submitted!$C$2:$D$1492,2,FALSE)),0.08,VLOOKUP($C1362&amp;"_4",[1]roadtype_submitted!$C$2:$D$1492,2,FALSE))</f>
        <v>0.08</v>
      </c>
      <c r="F1362" s="15" t="str">
        <f>IF(ISNA(VLOOKUP($C1362&amp;"_2",[1]roadtype_submitted!$C$2:$D$1492,2,FALSE)),"MOVES","Submitted")</f>
        <v>Submitted</v>
      </c>
      <c r="G1362" s="14">
        <f t="shared" si="65"/>
        <v>2</v>
      </c>
    </row>
    <row r="1363" spans="1:7" x14ac:dyDescent="0.3">
      <c r="A1363" s="16">
        <f t="shared" si="63"/>
        <v>49</v>
      </c>
      <c r="B1363" s="18">
        <f t="shared" si="64"/>
        <v>49015</v>
      </c>
      <c r="C1363" s="15" t="s">
        <v>3856</v>
      </c>
      <c r="D1363" s="15">
        <f>IF(ISNA(VLOOKUP($C1363&amp;"_2",[1]roadtype_submitted!$C$2:$D$1492,2,FALSE)),0.08,VLOOKUP($C1363&amp;"_2",[1]roadtype_submitted!$C$2:$D$1492,2,FALSE))</f>
        <v>0.08</v>
      </c>
      <c r="E1363" s="15">
        <f>IF(ISNA(VLOOKUP($C1363&amp;"_4",[1]roadtype_submitted!$C$2:$D$1492,2,FALSE)),0.08,VLOOKUP($C1363&amp;"_4",[1]roadtype_submitted!$C$2:$D$1492,2,FALSE))</f>
        <v>0.08</v>
      </c>
      <c r="F1363" s="15" t="str">
        <f>IF(ISNA(VLOOKUP($C1363&amp;"_2",[1]roadtype_submitted!$C$2:$D$1492,2,FALSE)),"MOVES","Submitted")</f>
        <v>Submitted</v>
      </c>
      <c r="G1363" s="14">
        <f t="shared" si="65"/>
        <v>2</v>
      </c>
    </row>
    <row r="1364" spans="1:7" x14ac:dyDescent="0.3">
      <c r="A1364" s="16">
        <f t="shared" si="63"/>
        <v>49</v>
      </c>
      <c r="B1364" s="18">
        <f t="shared" si="64"/>
        <v>49017</v>
      </c>
      <c r="C1364" s="15" t="s">
        <v>3857</v>
      </c>
      <c r="D1364" s="15">
        <f>IF(ISNA(VLOOKUP($C1364&amp;"_2",[1]roadtype_submitted!$C$2:$D$1492,2,FALSE)),0.08,VLOOKUP($C1364&amp;"_2",[1]roadtype_submitted!$C$2:$D$1492,2,FALSE))</f>
        <v>0.08</v>
      </c>
      <c r="E1364" s="15">
        <f>IF(ISNA(VLOOKUP($C1364&amp;"_4",[1]roadtype_submitted!$C$2:$D$1492,2,FALSE)),0.08,VLOOKUP($C1364&amp;"_4",[1]roadtype_submitted!$C$2:$D$1492,2,FALSE))</f>
        <v>0.08</v>
      </c>
      <c r="F1364" s="15" t="str">
        <f>IF(ISNA(VLOOKUP($C1364&amp;"_2",[1]roadtype_submitted!$C$2:$D$1492,2,FALSE)),"MOVES","Submitted")</f>
        <v>Submitted</v>
      </c>
      <c r="G1364" s="14">
        <f t="shared" si="65"/>
        <v>2</v>
      </c>
    </row>
    <row r="1365" spans="1:7" x14ac:dyDescent="0.3">
      <c r="A1365" s="16">
        <f t="shared" si="63"/>
        <v>49</v>
      </c>
      <c r="B1365" s="18">
        <f t="shared" si="64"/>
        <v>49019</v>
      </c>
      <c r="C1365" s="15" t="s">
        <v>3858</v>
      </c>
      <c r="D1365" s="15">
        <f>IF(ISNA(VLOOKUP($C1365&amp;"_2",[1]roadtype_submitted!$C$2:$D$1492,2,FALSE)),0.08,VLOOKUP($C1365&amp;"_2",[1]roadtype_submitted!$C$2:$D$1492,2,FALSE))</f>
        <v>0.08</v>
      </c>
      <c r="E1365" s="15">
        <f>IF(ISNA(VLOOKUP($C1365&amp;"_4",[1]roadtype_submitted!$C$2:$D$1492,2,FALSE)),0.08,VLOOKUP($C1365&amp;"_4",[1]roadtype_submitted!$C$2:$D$1492,2,FALSE))</f>
        <v>0.08</v>
      </c>
      <c r="F1365" s="15" t="str">
        <f>IF(ISNA(VLOOKUP($C1365&amp;"_2",[1]roadtype_submitted!$C$2:$D$1492,2,FALSE)),"MOVES","Submitted")</f>
        <v>Submitted</v>
      </c>
      <c r="G1365" s="14">
        <f t="shared" si="65"/>
        <v>2</v>
      </c>
    </row>
    <row r="1366" spans="1:7" x14ac:dyDescent="0.3">
      <c r="A1366" s="16">
        <f t="shared" si="63"/>
        <v>49</v>
      </c>
      <c r="B1366" s="18">
        <f t="shared" si="64"/>
        <v>49021</v>
      </c>
      <c r="C1366" s="15" t="s">
        <v>3859</v>
      </c>
      <c r="D1366" s="15">
        <f>IF(ISNA(VLOOKUP($C1366&amp;"_2",[1]roadtype_submitted!$C$2:$D$1492,2,FALSE)),0.08,VLOOKUP($C1366&amp;"_2",[1]roadtype_submitted!$C$2:$D$1492,2,FALSE))</f>
        <v>0.08</v>
      </c>
      <c r="E1366" s="15">
        <f>IF(ISNA(VLOOKUP($C1366&amp;"_4",[1]roadtype_submitted!$C$2:$D$1492,2,FALSE)),0.08,VLOOKUP($C1366&amp;"_4",[1]roadtype_submitted!$C$2:$D$1492,2,FALSE))</f>
        <v>0.08</v>
      </c>
      <c r="F1366" s="15" t="str">
        <f>IF(ISNA(VLOOKUP($C1366&amp;"_2",[1]roadtype_submitted!$C$2:$D$1492,2,FALSE)),"MOVES","Submitted")</f>
        <v>Submitted</v>
      </c>
      <c r="G1366" s="14">
        <f t="shared" si="65"/>
        <v>2</v>
      </c>
    </row>
    <row r="1367" spans="1:7" x14ac:dyDescent="0.3">
      <c r="A1367" s="16">
        <f t="shared" si="63"/>
        <v>49</v>
      </c>
      <c r="B1367" s="18">
        <f t="shared" si="64"/>
        <v>49023</v>
      </c>
      <c r="C1367" s="15" t="s">
        <v>3860</v>
      </c>
      <c r="D1367" s="15">
        <f>IF(ISNA(VLOOKUP($C1367&amp;"_2",[1]roadtype_submitted!$C$2:$D$1492,2,FALSE)),0.08,VLOOKUP($C1367&amp;"_2",[1]roadtype_submitted!$C$2:$D$1492,2,FALSE))</f>
        <v>0.08</v>
      </c>
      <c r="E1367" s="15">
        <f>IF(ISNA(VLOOKUP($C1367&amp;"_4",[1]roadtype_submitted!$C$2:$D$1492,2,FALSE)),0.08,VLOOKUP($C1367&amp;"_4",[1]roadtype_submitted!$C$2:$D$1492,2,FALSE))</f>
        <v>0.08</v>
      </c>
      <c r="F1367" s="15" t="str">
        <f>IF(ISNA(VLOOKUP($C1367&amp;"_2",[1]roadtype_submitted!$C$2:$D$1492,2,FALSE)),"MOVES","Submitted")</f>
        <v>Submitted</v>
      </c>
      <c r="G1367" s="14">
        <f t="shared" si="65"/>
        <v>2</v>
      </c>
    </row>
    <row r="1368" spans="1:7" x14ac:dyDescent="0.3">
      <c r="A1368" s="16">
        <f t="shared" si="63"/>
        <v>49</v>
      </c>
      <c r="B1368" s="18">
        <f t="shared" si="64"/>
        <v>49025</v>
      </c>
      <c r="C1368" s="15" t="s">
        <v>3861</v>
      </c>
      <c r="D1368" s="15">
        <f>IF(ISNA(VLOOKUP($C1368&amp;"_2",[1]roadtype_submitted!$C$2:$D$1492,2,FALSE)),0.08,VLOOKUP($C1368&amp;"_2",[1]roadtype_submitted!$C$2:$D$1492,2,FALSE))</f>
        <v>0.08</v>
      </c>
      <c r="E1368" s="15">
        <f>IF(ISNA(VLOOKUP($C1368&amp;"_4",[1]roadtype_submitted!$C$2:$D$1492,2,FALSE)),0.08,VLOOKUP($C1368&amp;"_4",[1]roadtype_submitted!$C$2:$D$1492,2,FALSE))</f>
        <v>0.08</v>
      </c>
      <c r="F1368" s="15" t="str">
        <f>IF(ISNA(VLOOKUP($C1368&amp;"_2",[1]roadtype_submitted!$C$2:$D$1492,2,FALSE)),"MOVES","Submitted")</f>
        <v>Submitted</v>
      </c>
      <c r="G1368" s="14">
        <f t="shared" si="65"/>
        <v>2</v>
      </c>
    </row>
    <row r="1369" spans="1:7" x14ac:dyDescent="0.3">
      <c r="A1369" s="16">
        <f t="shared" si="63"/>
        <v>49</v>
      </c>
      <c r="B1369" s="18">
        <f t="shared" si="64"/>
        <v>49027</v>
      </c>
      <c r="C1369" s="15" t="s">
        <v>3862</v>
      </c>
      <c r="D1369" s="15">
        <f>IF(ISNA(VLOOKUP($C1369&amp;"_2",[1]roadtype_submitted!$C$2:$D$1492,2,FALSE)),0.08,VLOOKUP($C1369&amp;"_2",[1]roadtype_submitted!$C$2:$D$1492,2,FALSE))</f>
        <v>0.08</v>
      </c>
      <c r="E1369" s="15">
        <f>IF(ISNA(VLOOKUP($C1369&amp;"_4",[1]roadtype_submitted!$C$2:$D$1492,2,FALSE)),0.08,VLOOKUP($C1369&amp;"_4",[1]roadtype_submitted!$C$2:$D$1492,2,FALSE))</f>
        <v>0.08</v>
      </c>
      <c r="F1369" s="15" t="str">
        <f>IF(ISNA(VLOOKUP($C1369&amp;"_2",[1]roadtype_submitted!$C$2:$D$1492,2,FALSE)),"MOVES","Submitted")</f>
        <v>Submitted</v>
      </c>
      <c r="G1369" s="14">
        <f t="shared" si="65"/>
        <v>2</v>
      </c>
    </row>
    <row r="1370" spans="1:7" x14ac:dyDescent="0.3">
      <c r="A1370" s="16">
        <f t="shared" si="63"/>
        <v>49</v>
      </c>
      <c r="B1370" s="18">
        <f t="shared" si="64"/>
        <v>49029</v>
      </c>
      <c r="C1370" s="15" t="s">
        <v>3863</v>
      </c>
      <c r="D1370" s="15">
        <f>IF(ISNA(VLOOKUP($C1370&amp;"_2",[1]roadtype_submitted!$C$2:$D$1492,2,FALSE)),0.08,VLOOKUP($C1370&amp;"_2",[1]roadtype_submitted!$C$2:$D$1492,2,FALSE))</f>
        <v>0.08</v>
      </c>
      <c r="E1370" s="15">
        <f>IF(ISNA(VLOOKUP($C1370&amp;"_4",[1]roadtype_submitted!$C$2:$D$1492,2,FALSE)),0.08,VLOOKUP($C1370&amp;"_4",[1]roadtype_submitted!$C$2:$D$1492,2,FALSE))</f>
        <v>0.08</v>
      </c>
      <c r="F1370" s="15" t="str">
        <f>IF(ISNA(VLOOKUP($C1370&amp;"_2",[1]roadtype_submitted!$C$2:$D$1492,2,FALSE)),"MOVES","Submitted")</f>
        <v>Submitted</v>
      </c>
      <c r="G1370" s="14">
        <f t="shared" si="65"/>
        <v>2</v>
      </c>
    </row>
    <row r="1371" spans="1:7" x14ac:dyDescent="0.3">
      <c r="A1371" s="16">
        <f t="shared" si="63"/>
        <v>49</v>
      </c>
      <c r="B1371" s="18">
        <f t="shared" si="64"/>
        <v>49031</v>
      </c>
      <c r="C1371" s="15" t="s">
        <v>3864</v>
      </c>
      <c r="D1371" s="15">
        <f>IF(ISNA(VLOOKUP($C1371&amp;"_2",[1]roadtype_submitted!$C$2:$D$1492,2,FALSE)),0.08,VLOOKUP($C1371&amp;"_2",[1]roadtype_submitted!$C$2:$D$1492,2,FALSE))</f>
        <v>0.08</v>
      </c>
      <c r="E1371" s="15">
        <f>IF(ISNA(VLOOKUP($C1371&amp;"_4",[1]roadtype_submitted!$C$2:$D$1492,2,FALSE)),0.08,VLOOKUP($C1371&amp;"_4",[1]roadtype_submitted!$C$2:$D$1492,2,FALSE))</f>
        <v>0.08</v>
      </c>
      <c r="F1371" s="15" t="str">
        <f>IF(ISNA(VLOOKUP($C1371&amp;"_2",[1]roadtype_submitted!$C$2:$D$1492,2,FALSE)),"MOVES","Submitted")</f>
        <v>MOVES</v>
      </c>
      <c r="G1371" s="14">
        <f t="shared" si="65"/>
        <v>2</v>
      </c>
    </row>
    <row r="1372" spans="1:7" x14ac:dyDescent="0.3">
      <c r="A1372" s="16">
        <f t="shared" si="63"/>
        <v>49</v>
      </c>
      <c r="B1372" s="18">
        <f t="shared" si="64"/>
        <v>49033</v>
      </c>
      <c r="C1372" s="15" t="s">
        <v>3865</v>
      </c>
      <c r="D1372" s="15">
        <f>IF(ISNA(VLOOKUP($C1372&amp;"_2",[1]roadtype_submitted!$C$2:$D$1492,2,FALSE)),0.08,VLOOKUP($C1372&amp;"_2",[1]roadtype_submitted!$C$2:$D$1492,2,FALSE))</f>
        <v>0.08</v>
      </c>
      <c r="E1372" s="15">
        <f>IF(ISNA(VLOOKUP($C1372&amp;"_4",[1]roadtype_submitted!$C$2:$D$1492,2,FALSE)),0.08,VLOOKUP($C1372&amp;"_4",[1]roadtype_submitted!$C$2:$D$1492,2,FALSE))</f>
        <v>0.08</v>
      </c>
      <c r="F1372" s="15" t="str">
        <f>IF(ISNA(VLOOKUP($C1372&amp;"_2",[1]roadtype_submitted!$C$2:$D$1492,2,FALSE)),"MOVES","Submitted")</f>
        <v>MOVES</v>
      </c>
      <c r="G1372" s="14">
        <f t="shared" si="65"/>
        <v>2</v>
      </c>
    </row>
    <row r="1373" spans="1:7" x14ac:dyDescent="0.3">
      <c r="A1373" s="16">
        <f t="shared" si="63"/>
        <v>49</v>
      </c>
      <c r="B1373" s="18">
        <f t="shared" si="64"/>
        <v>49035</v>
      </c>
      <c r="C1373" s="15" t="s">
        <v>3866</v>
      </c>
      <c r="D1373" s="15">
        <f>IF(ISNA(VLOOKUP($C1373&amp;"_2",[1]roadtype_submitted!$C$2:$D$1492,2,FALSE)),0.08,VLOOKUP($C1373&amp;"_2",[1]roadtype_submitted!$C$2:$D$1492,2,FALSE))</f>
        <v>5.6000000000000001E-2</v>
      </c>
      <c r="E1373" s="15">
        <f>IF(ISNA(VLOOKUP($C1373&amp;"_4",[1]roadtype_submitted!$C$2:$D$1492,2,FALSE)),0.08,VLOOKUP($C1373&amp;"_4",[1]roadtype_submitted!$C$2:$D$1492,2,FALSE))</f>
        <v>5.6000000000000001E-2</v>
      </c>
      <c r="F1373" s="15" t="str">
        <f>IF(ISNA(VLOOKUP($C1373&amp;"_2",[1]roadtype_submitted!$C$2:$D$1492,2,FALSE)),"MOVES","Submitted")</f>
        <v>Submitted</v>
      </c>
      <c r="G1373" s="14">
        <f t="shared" si="65"/>
        <v>2</v>
      </c>
    </row>
    <row r="1374" spans="1:7" x14ac:dyDescent="0.3">
      <c r="A1374" s="16">
        <f t="shared" si="63"/>
        <v>49</v>
      </c>
      <c r="B1374" s="18">
        <f t="shared" si="64"/>
        <v>49037</v>
      </c>
      <c r="C1374" s="15" t="s">
        <v>3867</v>
      </c>
      <c r="D1374" s="15">
        <f>IF(ISNA(VLOOKUP($C1374&amp;"_2",[1]roadtype_submitted!$C$2:$D$1492,2,FALSE)),0.08,VLOOKUP($C1374&amp;"_2",[1]roadtype_submitted!$C$2:$D$1492,2,FALSE))</f>
        <v>0.08</v>
      </c>
      <c r="E1374" s="15">
        <f>IF(ISNA(VLOOKUP($C1374&amp;"_4",[1]roadtype_submitted!$C$2:$D$1492,2,FALSE)),0.08,VLOOKUP($C1374&amp;"_4",[1]roadtype_submitted!$C$2:$D$1492,2,FALSE))</f>
        <v>0.08</v>
      </c>
      <c r="F1374" s="15" t="str">
        <f>IF(ISNA(VLOOKUP($C1374&amp;"_2",[1]roadtype_submitted!$C$2:$D$1492,2,FALSE)),"MOVES","Submitted")</f>
        <v>MOVES</v>
      </c>
      <c r="G1374" s="14">
        <f t="shared" si="65"/>
        <v>2</v>
      </c>
    </row>
    <row r="1375" spans="1:7" x14ac:dyDescent="0.3">
      <c r="A1375" s="16">
        <f t="shared" si="63"/>
        <v>49</v>
      </c>
      <c r="B1375" s="18">
        <f t="shared" si="64"/>
        <v>49039</v>
      </c>
      <c r="C1375" s="15" t="s">
        <v>3868</v>
      </c>
      <c r="D1375" s="15">
        <f>IF(ISNA(VLOOKUP($C1375&amp;"_2",[1]roadtype_submitted!$C$2:$D$1492,2,FALSE)),0.08,VLOOKUP($C1375&amp;"_2",[1]roadtype_submitted!$C$2:$D$1492,2,FALSE))</f>
        <v>0.08</v>
      </c>
      <c r="E1375" s="15">
        <f>IF(ISNA(VLOOKUP($C1375&amp;"_4",[1]roadtype_submitted!$C$2:$D$1492,2,FALSE)),0.08,VLOOKUP($C1375&amp;"_4",[1]roadtype_submitted!$C$2:$D$1492,2,FALSE))</f>
        <v>0.08</v>
      </c>
      <c r="F1375" s="15" t="str">
        <f>IF(ISNA(VLOOKUP($C1375&amp;"_2",[1]roadtype_submitted!$C$2:$D$1492,2,FALSE)),"MOVES","Submitted")</f>
        <v>MOVES</v>
      </c>
      <c r="G1375" s="14">
        <f t="shared" si="65"/>
        <v>2</v>
      </c>
    </row>
    <row r="1376" spans="1:7" x14ac:dyDescent="0.3">
      <c r="A1376" s="16">
        <f t="shared" si="63"/>
        <v>49</v>
      </c>
      <c r="B1376" s="18">
        <f t="shared" si="64"/>
        <v>49041</v>
      </c>
      <c r="C1376" s="15" t="s">
        <v>3869</v>
      </c>
      <c r="D1376" s="15">
        <f>IF(ISNA(VLOOKUP($C1376&amp;"_2",[1]roadtype_submitted!$C$2:$D$1492,2,FALSE)),0.08,VLOOKUP($C1376&amp;"_2",[1]roadtype_submitted!$C$2:$D$1492,2,FALSE))</f>
        <v>0.08</v>
      </c>
      <c r="E1376" s="15">
        <f>IF(ISNA(VLOOKUP($C1376&amp;"_4",[1]roadtype_submitted!$C$2:$D$1492,2,FALSE)),0.08,VLOOKUP($C1376&amp;"_4",[1]roadtype_submitted!$C$2:$D$1492,2,FALSE))</f>
        <v>0.08</v>
      </c>
      <c r="F1376" s="15" t="str">
        <f>IF(ISNA(VLOOKUP($C1376&amp;"_2",[1]roadtype_submitted!$C$2:$D$1492,2,FALSE)),"MOVES","Submitted")</f>
        <v>Submitted</v>
      </c>
      <c r="G1376" s="14">
        <f t="shared" si="65"/>
        <v>2</v>
      </c>
    </row>
    <row r="1377" spans="1:7" x14ac:dyDescent="0.3">
      <c r="A1377" s="16">
        <f t="shared" si="63"/>
        <v>49</v>
      </c>
      <c r="B1377" s="18">
        <f t="shared" si="64"/>
        <v>49043</v>
      </c>
      <c r="C1377" s="15" t="s">
        <v>3870</v>
      </c>
      <c r="D1377" s="15">
        <f>IF(ISNA(VLOOKUP($C1377&amp;"_2",[1]roadtype_submitted!$C$2:$D$1492,2,FALSE)),0.08,VLOOKUP($C1377&amp;"_2",[1]roadtype_submitted!$C$2:$D$1492,2,FALSE))</f>
        <v>0.08</v>
      </c>
      <c r="E1377" s="15">
        <f>IF(ISNA(VLOOKUP($C1377&amp;"_4",[1]roadtype_submitted!$C$2:$D$1492,2,FALSE)),0.08,VLOOKUP($C1377&amp;"_4",[1]roadtype_submitted!$C$2:$D$1492,2,FALSE))</f>
        <v>0.08</v>
      </c>
      <c r="F1377" s="15" t="str">
        <f>IF(ISNA(VLOOKUP($C1377&amp;"_2",[1]roadtype_submitted!$C$2:$D$1492,2,FALSE)),"MOVES","Submitted")</f>
        <v>Submitted</v>
      </c>
      <c r="G1377" s="14">
        <f t="shared" si="65"/>
        <v>2</v>
      </c>
    </row>
    <row r="1378" spans="1:7" x14ac:dyDescent="0.3">
      <c r="A1378" s="16">
        <f t="shared" si="63"/>
        <v>49</v>
      </c>
      <c r="B1378" s="18">
        <f t="shared" si="64"/>
        <v>49045</v>
      </c>
      <c r="C1378" s="15" t="s">
        <v>3871</v>
      </c>
      <c r="D1378" s="15">
        <f>IF(ISNA(VLOOKUP($C1378&amp;"_2",[1]roadtype_submitted!$C$2:$D$1492,2,FALSE)),0.08,VLOOKUP($C1378&amp;"_2",[1]roadtype_submitted!$C$2:$D$1492,2,FALSE))</f>
        <v>0.08</v>
      </c>
      <c r="E1378" s="15">
        <f>IF(ISNA(VLOOKUP($C1378&amp;"_4",[1]roadtype_submitted!$C$2:$D$1492,2,FALSE)),0.08,VLOOKUP($C1378&amp;"_4",[1]roadtype_submitted!$C$2:$D$1492,2,FALSE))</f>
        <v>0.08</v>
      </c>
      <c r="F1378" s="15" t="str">
        <f>IF(ISNA(VLOOKUP($C1378&amp;"_2",[1]roadtype_submitted!$C$2:$D$1492,2,FALSE)),"MOVES","Submitted")</f>
        <v>Submitted</v>
      </c>
      <c r="G1378" s="14">
        <f t="shared" si="65"/>
        <v>2</v>
      </c>
    </row>
    <row r="1379" spans="1:7" x14ac:dyDescent="0.3">
      <c r="A1379" s="16">
        <f t="shared" si="63"/>
        <v>49</v>
      </c>
      <c r="B1379" s="18">
        <f t="shared" si="64"/>
        <v>49047</v>
      </c>
      <c r="C1379" s="15" t="s">
        <v>3872</v>
      </c>
      <c r="D1379" s="15">
        <f>IF(ISNA(VLOOKUP($C1379&amp;"_2",[1]roadtype_submitted!$C$2:$D$1492,2,FALSE)),0.08,VLOOKUP($C1379&amp;"_2",[1]roadtype_submitted!$C$2:$D$1492,2,FALSE))</f>
        <v>0.08</v>
      </c>
      <c r="E1379" s="15">
        <f>IF(ISNA(VLOOKUP($C1379&amp;"_4",[1]roadtype_submitted!$C$2:$D$1492,2,FALSE)),0.08,VLOOKUP($C1379&amp;"_4",[1]roadtype_submitted!$C$2:$D$1492,2,FALSE))</f>
        <v>0.08</v>
      </c>
      <c r="F1379" s="15" t="str">
        <f>IF(ISNA(VLOOKUP($C1379&amp;"_2",[1]roadtype_submitted!$C$2:$D$1492,2,FALSE)),"MOVES","Submitted")</f>
        <v>MOVES</v>
      </c>
      <c r="G1379" s="14">
        <f t="shared" si="65"/>
        <v>2</v>
      </c>
    </row>
    <row r="1380" spans="1:7" x14ac:dyDescent="0.3">
      <c r="A1380" s="16">
        <f t="shared" si="63"/>
        <v>49</v>
      </c>
      <c r="B1380" s="18">
        <f t="shared" si="64"/>
        <v>49049</v>
      </c>
      <c r="C1380" s="15" t="s">
        <v>3873</v>
      </c>
      <c r="D1380" s="15">
        <f>IF(ISNA(VLOOKUP($C1380&amp;"_2",[1]roadtype_submitted!$C$2:$D$1492,2,FALSE)),0.08,VLOOKUP($C1380&amp;"_2",[1]roadtype_submitted!$C$2:$D$1492,2,FALSE))</f>
        <v>7.7600000000000002E-2</v>
      </c>
      <c r="E1380" s="15">
        <f>IF(ISNA(VLOOKUP($C1380&amp;"_4",[1]roadtype_submitted!$C$2:$D$1492,2,FALSE)),0.08,VLOOKUP($C1380&amp;"_4",[1]roadtype_submitted!$C$2:$D$1492,2,FALSE))</f>
        <v>7.7600000000000002E-2</v>
      </c>
      <c r="F1380" s="15" t="str">
        <f>IF(ISNA(VLOOKUP($C1380&amp;"_2",[1]roadtype_submitted!$C$2:$D$1492,2,FALSE)),"MOVES","Submitted")</f>
        <v>Submitted</v>
      </c>
      <c r="G1380" s="14">
        <f t="shared" si="65"/>
        <v>2</v>
      </c>
    </row>
    <row r="1381" spans="1:7" x14ac:dyDescent="0.3">
      <c r="A1381" s="16">
        <f t="shared" si="63"/>
        <v>49</v>
      </c>
      <c r="B1381" s="18">
        <f t="shared" si="64"/>
        <v>49051</v>
      </c>
      <c r="C1381" s="15" t="s">
        <v>3874</v>
      </c>
      <c r="D1381" s="15">
        <f>IF(ISNA(VLOOKUP($C1381&amp;"_2",[1]roadtype_submitted!$C$2:$D$1492,2,FALSE)),0.08,VLOOKUP($C1381&amp;"_2",[1]roadtype_submitted!$C$2:$D$1492,2,FALSE))</f>
        <v>0.08</v>
      </c>
      <c r="E1381" s="15">
        <f>IF(ISNA(VLOOKUP($C1381&amp;"_4",[1]roadtype_submitted!$C$2:$D$1492,2,FALSE)),0.08,VLOOKUP($C1381&amp;"_4",[1]roadtype_submitted!$C$2:$D$1492,2,FALSE))</f>
        <v>0.08</v>
      </c>
      <c r="F1381" s="15" t="str">
        <f>IF(ISNA(VLOOKUP($C1381&amp;"_2",[1]roadtype_submitted!$C$2:$D$1492,2,FALSE)),"MOVES","Submitted")</f>
        <v>Submitted</v>
      </c>
      <c r="G1381" s="14">
        <f t="shared" si="65"/>
        <v>2</v>
      </c>
    </row>
    <row r="1382" spans="1:7" x14ac:dyDescent="0.3">
      <c r="A1382" s="16">
        <f t="shared" si="63"/>
        <v>49</v>
      </c>
      <c r="B1382" s="18">
        <f t="shared" si="64"/>
        <v>49053</v>
      </c>
      <c r="C1382" s="15" t="s">
        <v>3875</v>
      </c>
      <c r="D1382" s="15">
        <f>IF(ISNA(VLOOKUP($C1382&amp;"_2",[1]roadtype_submitted!$C$2:$D$1492,2,FALSE)),0.08,VLOOKUP($C1382&amp;"_2",[1]roadtype_submitted!$C$2:$D$1492,2,FALSE))</f>
        <v>0.08</v>
      </c>
      <c r="E1382" s="15">
        <f>IF(ISNA(VLOOKUP($C1382&amp;"_4",[1]roadtype_submitted!$C$2:$D$1492,2,FALSE)),0.08,VLOOKUP($C1382&amp;"_4",[1]roadtype_submitted!$C$2:$D$1492,2,FALSE))</f>
        <v>0.08</v>
      </c>
      <c r="F1382" s="15" t="str">
        <f>IF(ISNA(VLOOKUP($C1382&amp;"_2",[1]roadtype_submitted!$C$2:$D$1492,2,FALSE)),"MOVES","Submitted")</f>
        <v>Submitted</v>
      </c>
      <c r="G1382" s="14">
        <f t="shared" si="65"/>
        <v>2</v>
      </c>
    </row>
    <row r="1383" spans="1:7" x14ac:dyDescent="0.3">
      <c r="A1383" s="16">
        <f t="shared" si="63"/>
        <v>49</v>
      </c>
      <c r="B1383" s="18">
        <f t="shared" si="64"/>
        <v>49055</v>
      </c>
      <c r="C1383" s="15" t="s">
        <v>3876</v>
      </c>
      <c r="D1383" s="15">
        <f>IF(ISNA(VLOOKUP($C1383&amp;"_2",[1]roadtype_submitted!$C$2:$D$1492,2,FALSE)),0.08,VLOOKUP($C1383&amp;"_2",[1]roadtype_submitted!$C$2:$D$1492,2,FALSE))</f>
        <v>0.08</v>
      </c>
      <c r="E1383" s="15">
        <f>IF(ISNA(VLOOKUP($C1383&amp;"_4",[1]roadtype_submitted!$C$2:$D$1492,2,FALSE)),0.08,VLOOKUP($C1383&amp;"_4",[1]roadtype_submitted!$C$2:$D$1492,2,FALSE))</f>
        <v>0.08</v>
      </c>
      <c r="F1383" s="15" t="str">
        <f>IF(ISNA(VLOOKUP($C1383&amp;"_2",[1]roadtype_submitted!$C$2:$D$1492,2,FALSE)),"MOVES","Submitted")</f>
        <v>MOVES</v>
      </c>
      <c r="G1383" s="14">
        <f t="shared" si="65"/>
        <v>2</v>
      </c>
    </row>
    <row r="1384" spans="1:7" x14ac:dyDescent="0.3">
      <c r="A1384" s="16">
        <f t="shared" si="63"/>
        <v>49</v>
      </c>
      <c r="B1384" s="18">
        <f t="shared" si="64"/>
        <v>49057</v>
      </c>
      <c r="C1384" s="15" t="s">
        <v>3877</v>
      </c>
      <c r="D1384" s="15">
        <f>IF(ISNA(VLOOKUP($C1384&amp;"_2",[1]roadtype_submitted!$C$2:$D$1492,2,FALSE)),0.08,VLOOKUP($C1384&amp;"_2",[1]roadtype_submitted!$C$2:$D$1492,2,FALSE))</f>
        <v>8.2100000000000006E-2</v>
      </c>
      <c r="E1384" s="15">
        <f>IF(ISNA(VLOOKUP($C1384&amp;"_4",[1]roadtype_submitted!$C$2:$D$1492,2,FALSE)),0.08,VLOOKUP($C1384&amp;"_4",[1]roadtype_submitted!$C$2:$D$1492,2,FALSE))</f>
        <v>8.2100000000000006E-2</v>
      </c>
      <c r="F1384" s="15" t="str">
        <f>IF(ISNA(VLOOKUP($C1384&amp;"_2",[1]roadtype_submitted!$C$2:$D$1492,2,FALSE)),"MOVES","Submitted")</f>
        <v>Submitted</v>
      </c>
      <c r="G1384" s="14">
        <f t="shared" si="65"/>
        <v>2</v>
      </c>
    </row>
    <row r="1385" spans="1:7" x14ac:dyDescent="0.3">
      <c r="A1385" s="16">
        <f t="shared" si="63"/>
        <v>50</v>
      </c>
      <c r="B1385" s="18">
        <f t="shared" si="64"/>
        <v>50001</v>
      </c>
      <c r="C1385" s="15" t="s">
        <v>3878</v>
      </c>
      <c r="D1385" s="15">
        <f>IF(ISNA(VLOOKUP($C1385&amp;"_2",[1]roadtype_submitted!$C$2:$D$1492,2,FALSE)),0.08,VLOOKUP($C1385&amp;"_2",[1]roadtype_submitted!$C$2:$D$1492,2,FALSE))</f>
        <v>0.08</v>
      </c>
      <c r="E1385" s="15">
        <f>IF(ISNA(VLOOKUP($C1385&amp;"_4",[1]roadtype_submitted!$C$2:$D$1492,2,FALSE)),0.08,VLOOKUP($C1385&amp;"_4",[1]roadtype_submitted!$C$2:$D$1492,2,FALSE))</f>
        <v>0.08</v>
      </c>
      <c r="F1385" s="15" t="str">
        <f>IF(ISNA(VLOOKUP($C1385&amp;"_2",[1]roadtype_submitted!$C$2:$D$1492,2,FALSE)),"MOVES","Submitted")</f>
        <v>MOVES</v>
      </c>
      <c r="G1385" s="14">
        <f t="shared" si="65"/>
        <v>2</v>
      </c>
    </row>
    <row r="1386" spans="1:7" x14ac:dyDescent="0.3">
      <c r="A1386" s="16">
        <f t="shared" si="63"/>
        <v>50</v>
      </c>
      <c r="B1386" s="18">
        <f t="shared" si="64"/>
        <v>50003</v>
      </c>
      <c r="C1386" s="15" t="s">
        <v>3879</v>
      </c>
      <c r="D1386" s="15">
        <f>IF(ISNA(VLOOKUP($C1386&amp;"_2",[1]roadtype_submitted!$C$2:$D$1492,2,FALSE)),0.08,VLOOKUP($C1386&amp;"_2",[1]roadtype_submitted!$C$2:$D$1492,2,FALSE))</f>
        <v>0.08</v>
      </c>
      <c r="E1386" s="15">
        <f>IF(ISNA(VLOOKUP($C1386&amp;"_4",[1]roadtype_submitted!$C$2:$D$1492,2,FALSE)),0.08,VLOOKUP($C1386&amp;"_4",[1]roadtype_submitted!$C$2:$D$1492,2,FALSE))</f>
        <v>0.08</v>
      </c>
      <c r="F1386" s="15" t="str">
        <f>IF(ISNA(VLOOKUP($C1386&amp;"_2",[1]roadtype_submitted!$C$2:$D$1492,2,FALSE)),"MOVES","Submitted")</f>
        <v>MOVES</v>
      </c>
      <c r="G1386" s="14">
        <f t="shared" si="65"/>
        <v>2</v>
      </c>
    </row>
    <row r="1387" spans="1:7" x14ac:dyDescent="0.3">
      <c r="A1387" s="16">
        <f t="shared" si="63"/>
        <v>50</v>
      </c>
      <c r="B1387" s="18">
        <f t="shared" si="64"/>
        <v>50005</v>
      </c>
      <c r="C1387" s="15" t="s">
        <v>3880</v>
      </c>
      <c r="D1387" s="15">
        <f>IF(ISNA(VLOOKUP($C1387&amp;"_2",[1]roadtype_submitted!$C$2:$D$1492,2,FALSE)),0.08,VLOOKUP($C1387&amp;"_2",[1]roadtype_submitted!$C$2:$D$1492,2,FALSE))</f>
        <v>0.08</v>
      </c>
      <c r="E1387" s="15">
        <f>IF(ISNA(VLOOKUP($C1387&amp;"_4",[1]roadtype_submitted!$C$2:$D$1492,2,FALSE)),0.08,VLOOKUP($C1387&amp;"_4",[1]roadtype_submitted!$C$2:$D$1492,2,FALSE))</f>
        <v>0.08</v>
      </c>
      <c r="F1387" s="15" t="str">
        <f>IF(ISNA(VLOOKUP($C1387&amp;"_2",[1]roadtype_submitted!$C$2:$D$1492,2,FALSE)),"MOVES","Submitted")</f>
        <v>MOVES</v>
      </c>
      <c r="G1387" s="14">
        <f t="shared" si="65"/>
        <v>2</v>
      </c>
    </row>
    <row r="1388" spans="1:7" x14ac:dyDescent="0.3">
      <c r="A1388" s="16">
        <f t="shared" si="63"/>
        <v>50</v>
      </c>
      <c r="B1388" s="18">
        <f t="shared" si="64"/>
        <v>50007</v>
      </c>
      <c r="C1388" s="15" t="s">
        <v>3881</v>
      </c>
      <c r="D1388" s="15">
        <f>IF(ISNA(VLOOKUP($C1388&amp;"_2",[1]roadtype_submitted!$C$2:$D$1492,2,FALSE)),0.08,VLOOKUP($C1388&amp;"_2",[1]roadtype_submitted!$C$2:$D$1492,2,FALSE))</f>
        <v>0.08</v>
      </c>
      <c r="E1388" s="15">
        <f>IF(ISNA(VLOOKUP($C1388&amp;"_4",[1]roadtype_submitted!$C$2:$D$1492,2,FALSE)),0.08,VLOOKUP($C1388&amp;"_4",[1]roadtype_submitted!$C$2:$D$1492,2,FALSE))</f>
        <v>0.08</v>
      </c>
      <c r="F1388" s="15" t="str">
        <f>IF(ISNA(VLOOKUP($C1388&amp;"_2",[1]roadtype_submitted!$C$2:$D$1492,2,FALSE)),"MOVES","Submitted")</f>
        <v>MOVES</v>
      </c>
      <c r="G1388" s="14">
        <f t="shared" si="65"/>
        <v>2</v>
      </c>
    </row>
    <row r="1389" spans="1:7" x14ac:dyDescent="0.3">
      <c r="A1389" s="16">
        <f t="shared" si="63"/>
        <v>50</v>
      </c>
      <c r="B1389" s="18">
        <f t="shared" si="64"/>
        <v>50009</v>
      </c>
      <c r="C1389" s="15" t="s">
        <v>3882</v>
      </c>
      <c r="D1389" s="15">
        <f>IF(ISNA(VLOOKUP($C1389&amp;"_2",[1]roadtype_submitted!$C$2:$D$1492,2,FALSE)),0.08,VLOOKUP($C1389&amp;"_2",[1]roadtype_submitted!$C$2:$D$1492,2,FALSE))</f>
        <v>0.08</v>
      </c>
      <c r="E1389" s="15">
        <f>IF(ISNA(VLOOKUP($C1389&amp;"_4",[1]roadtype_submitted!$C$2:$D$1492,2,FALSE)),0.08,VLOOKUP($C1389&amp;"_4",[1]roadtype_submitted!$C$2:$D$1492,2,FALSE))</f>
        <v>0.08</v>
      </c>
      <c r="F1389" s="15" t="str">
        <f>IF(ISNA(VLOOKUP($C1389&amp;"_2",[1]roadtype_submitted!$C$2:$D$1492,2,FALSE)),"MOVES","Submitted")</f>
        <v>MOVES</v>
      </c>
      <c r="G1389" s="14">
        <f t="shared" si="65"/>
        <v>2</v>
      </c>
    </row>
    <row r="1390" spans="1:7" x14ac:dyDescent="0.3">
      <c r="A1390" s="16">
        <f t="shared" si="63"/>
        <v>50</v>
      </c>
      <c r="B1390" s="18">
        <f t="shared" si="64"/>
        <v>50011</v>
      </c>
      <c r="C1390" s="15" t="s">
        <v>3883</v>
      </c>
      <c r="D1390" s="15">
        <f>IF(ISNA(VLOOKUP($C1390&amp;"_2",[1]roadtype_submitted!$C$2:$D$1492,2,FALSE)),0.08,VLOOKUP($C1390&amp;"_2",[1]roadtype_submitted!$C$2:$D$1492,2,FALSE))</f>
        <v>0.08</v>
      </c>
      <c r="E1390" s="15">
        <f>IF(ISNA(VLOOKUP($C1390&amp;"_4",[1]roadtype_submitted!$C$2:$D$1492,2,FALSE)),0.08,VLOOKUP($C1390&amp;"_4",[1]roadtype_submitted!$C$2:$D$1492,2,FALSE))</f>
        <v>0.08</v>
      </c>
      <c r="F1390" s="15" t="str">
        <f>IF(ISNA(VLOOKUP($C1390&amp;"_2",[1]roadtype_submitted!$C$2:$D$1492,2,FALSE)),"MOVES","Submitted")</f>
        <v>MOVES</v>
      </c>
      <c r="G1390" s="14">
        <f t="shared" si="65"/>
        <v>2</v>
      </c>
    </row>
    <row r="1391" spans="1:7" x14ac:dyDescent="0.3">
      <c r="A1391" s="16">
        <f t="shared" si="63"/>
        <v>50</v>
      </c>
      <c r="B1391" s="18">
        <f t="shared" si="64"/>
        <v>50013</v>
      </c>
      <c r="C1391" s="15" t="s">
        <v>3884</v>
      </c>
      <c r="D1391" s="15">
        <f>IF(ISNA(VLOOKUP($C1391&amp;"_2",[1]roadtype_submitted!$C$2:$D$1492,2,FALSE)),0.08,VLOOKUP($C1391&amp;"_2",[1]roadtype_submitted!$C$2:$D$1492,2,FALSE))</f>
        <v>0.08</v>
      </c>
      <c r="E1391" s="15">
        <f>IF(ISNA(VLOOKUP($C1391&amp;"_4",[1]roadtype_submitted!$C$2:$D$1492,2,FALSE)),0.08,VLOOKUP($C1391&amp;"_4",[1]roadtype_submitted!$C$2:$D$1492,2,FALSE))</f>
        <v>0.08</v>
      </c>
      <c r="F1391" s="15" t="str">
        <f>IF(ISNA(VLOOKUP($C1391&amp;"_2",[1]roadtype_submitted!$C$2:$D$1492,2,FALSE)),"MOVES","Submitted")</f>
        <v>MOVES</v>
      </c>
      <c r="G1391" s="14">
        <f t="shared" si="65"/>
        <v>2</v>
      </c>
    </row>
    <row r="1392" spans="1:7" x14ac:dyDescent="0.3">
      <c r="A1392" s="16">
        <f t="shared" si="63"/>
        <v>50</v>
      </c>
      <c r="B1392" s="18">
        <f t="shared" si="64"/>
        <v>50015</v>
      </c>
      <c r="C1392" s="15" t="s">
        <v>3885</v>
      </c>
      <c r="D1392" s="15">
        <f>IF(ISNA(VLOOKUP($C1392&amp;"_2",[1]roadtype_submitted!$C$2:$D$1492,2,FALSE)),0.08,VLOOKUP($C1392&amp;"_2",[1]roadtype_submitted!$C$2:$D$1492,2,FALSE))</f>
        <v>0.08</v>
      </c>
      <c r="E1392" s="15">
        <f>IF(ISNA(VLOOKUP($C1392&amp;"_4",[1]roadtype_submitted!$C$2:$D$1492,2,FALSE)),0.08,VLOOKUP($C1392&amp;"_4",[1]roadtype_submitted!$C$2:$D$1492,2,FALSE))</f>
        <v>0.08</v>
      </c>
      <c r="F1392" s="15" t="str">
        <f>IF(ISNA(VLOOKUP($C1392&amp;"_2",[1]roadtype_submitted!$C$2:$D$1492,2,FALSE)),"MOVES","Submitted")</f>
        <v>MOVES</v>
      </c>
      <c r="G1392" s="14">
        <f t="shared" si="65"/>
        <v>2</v>
      </c>
    </row>
    <row r="1393" spans="1:7" x14ac:dyDescent="0.3">
      <c r="A1393" s="16">
        <f t="shared" si="63"/>
        <v>50</v>
      </c>
      <c r="B1393" s="18">
        <f t="shared" si="64"/>
        <v>50017</v>
      </c>
      <c r="C1393" s="15" t="s">
        <v>3886</v>
      </c>
      <c r="D1393" s="15">
        <f>IF(ISNA(VLOOKUP($C1393&amp;"_2",[1]roadtype_submitted!$C$2:$D$1492,2,FALSE)),0.08,VLOOKUP($C1393&amp;"_2",[1]roadtype_submitted!$C$2:$D$1492,2,FALSE))</f>
        <v>0.08</v>
      </c>
      <c r="E1393" s="15">
        <f>IF(ISNA(VLOOKUP($C1393&amp;"_4",[1]roadtype_submitted!$C$2:$D$1492,2,FALSE)),0.08,VLOOKUP($C1393&amp;"_4",[1]roadtype_submitted!$C$2:$D$1492,2,FALSE))</f>
        <v>0.08</v>
      </c>
      <c r="F1393" s="15" t="str">
        <f>IF(ISNA(VLOOKUP($C1393&amp;"_2",[1]roadtype_submitted!$C$2:$D$1492,2,FALSE)),"MOVES","Submitted")</f>
        <v>MOVES</v>
      </c>
      <c r="G1393" s="14">
        <f t="shared" si="65"/>
        <v>2</v>
      </c>
    </row>
    <row r="1394" spans="1:7" x14ac:dyDescent="0.3">
      <c r="A1394" s="16">
        <f t="shared" si="63"/>
        <v>50</v>
      </c>
      <c r="B1394" s="18">
        <f t="shared" si="64"/>
        <v>50019</v>
      </c>
      <c r="C1394" s="15" t="s">
        <v>3887</v>
      </c>
      <c r="D1394" s="15">
        <f>IF(ISNA(VLOOKUP($C1394&amp;"_2",[1]roadtype_submitted!$C$2:$D$1492,2,FALSE)),0.08,VLOOKUP($C1394&amp;"_2",[1]roadtype_submitted!$C$2:$D$1492,2,FALSE))</f>
        <v>0.08</v>
      </c>
      <c r="E1394" s="15">
        <f>IF(ISNA(VLOOKUP($C1394&amp;"_4",[1]roadtype_submitted!$C$2:$D$1492,2,FALSE)),0.08,VLOOKUP($C1394&amp;"_4",[1]roadtype_submitted!$C$2:$D$1492,2,FALSE))</f>
        <v>0.08</v>
      </c>
      <c r="F1394" s="15" t="str">
        <f>IF(ISNA(VLOOKUP($C1394&amp;"_2",[1]roadtype_submitted!$C$2:$D$1492,2,FALSE)),"MOVES","Submitted")</f>
        <v>MOVES</v>
      </c>
      <c r="G1394" s="14">
        <f t="shared" si="65"/>
        <v>2</v>
      </c>
    </row>
    <row r="1395" spans="1:7" x14ac:dyDescent="0.3">
      <c r="A1395" s="16">
        <f t="shared" si="63"/>
        <v>50</v>
      </c>
      <c r="B1395" s="18">
        <f t="shared" si="64"/>
        <v>50021</v>
      </c>
      <c r="C1395" s="15" t="s">
        <v>3888</v>
      </c>
      <c r="D1395" s="15">
        <f>IF(ISNA(VLOOKUP($C1395&amp;"_2",[1]roadtype_submitted!$C$2:$D$1492,2,FALSE)),0.08,VLOOKUP($C1395&amp;"_2",[1]roadtype_submitted!$C$2:$D$1492,2,FALSE))</f>
        <v>0.08</v>
      </c>
      <c r="E1395" s="15">
        <f>IF(ISNA(VLOOKUP($C1395&amp;"_4",[1]roadtype_submitted!$C$2:$D$1492,2,FALSE)),0.08,VLOOKUP($C1395&amp;"_4",[1]roadtype_submitted!$C$2:$D$1492,2,FALSE))</f>
        <v>0.08</v>
      </c>
      <c r="F1395" s="15" t="str">
        <f>IF(ISNA(VLOOKUP($C1395&amp;"_2",[1]roadtype_submitted!$C$2:$D$1492,2,FALSE)),"MOVES","Submitted")</f>
        <v>MOVES</v>
      </c>
      <c r="G1395" s="14">
        <f t="shared" si="65"/>
        <v>2</v>
      </c>
    </row>
    <row r="1396" spans="1:7" x14ac:dyDescent="0.3">
      <c r="A1396" s="16">
        <f t="shared" si="63"/>
        <v>50</v>
      </c>
      <c r="B1396" s="18">
        <f t="shared" si="64"/>
        <v>50023</v>
      </c>
      <c r="C1396" s="15" t="s">
        <v>3889</v>
      </c>
      <c r="D1396" s="15">
        <f>IF(ISNA(VLOOKUP($C1396&amp;"_2",[1]roadtype_submitted!$C$2:$D$1492,2,FALSE)),0.08,VLOOKUP($C1396&amp;"_2",[1]roadtype_submitted!$C$2:$D$1492,2,FALSE))</f>
        <v>0.08</v>
      </c>
      <c r="E1396" s="15">
        <f>IF(ISNA(VLOOKUP($C1396&amp;"_4",[1]roadtype_submitted!$C$2:$D$1492,2,FALSE)),0.08,VLOOKUP($C1396&amp;"_4",[1]roadtype_submitted!$C$2:$D$1492,2,FALSE))</f>
        <v>0.08</v>
      </c>
      <c r="F1396" s="15" t="str">
        <f>IF(ISNA(VLOOKUP($C1396&amp;"_2",[1]roadtype_submitted!$C$2:$D$1492,2,FALSE)),"MOVES","Submitted")</f>
        <v>MOVES</v>
      </c>
      <c r="G1396" s="14">
        <f t="shared" si="65"/>
        <v>2</v>
      </c>
    </row>
    <row r="1397" spans="1:7" x14ac:dyDescent="0.3">
      <c r="A1397" s="16">
        <f t="shared" si="63"/>
        <v>50</v>
      </c>
      <c r="B1397" s="18">
        <f t="shared" si="64"/>
        <v>50025</v>
      </c>
      <c r="C1397" s="15" t="s">
        <v>3890</v>
      </c>
      <c r="D1397" s="15">
        <f>IF(ISNA(VLOOKUP($C1397&amp;"_2",[1]roadtype_submitted!$C$2:$D$1492,2,FALSE)),0.08,VLOOKUP($C1397&amp;"_2",[1]roadtype_submitted!$C$2:$D$1492,2,FALSE))</f>
        <v>0.08</v>
      </c>
      <c r="E1397" s="15">
        <f>IF(ISNA(VLOOKUP($C1397&amp;"_4",[1]roadtype_submitted!$C$2:$D$1492,2,FALSE)),0.08,VLOOKUP($C1397&amp;"_4",[1]roadtype_submitted!$C$2:$D$1492,2,FALSE))</f>
        <v>0.08</v>
      </c>
      <c r="F1397" s="15" t="str">
        <f>IF(ISNA(VLOOKUP($C1397&amp;"_2",[1]roadtype_submitted!$C$2:$D$1492,2,FALSE)),"MOVES","Submitted")</f>
        <v>MOVES</v>
      </c>
      <c r="G1397" s="14">
        <f t="shared" si="65"/>
        <v>2</v>
      </c>
    </row>
    <row r="1398" spans="1:7" x14ac:dyDescent="0.3">
      <c r="A1398" s="16">
        <f t="shared" si="63"/>
        <v>50</v>
      </c>
      <c r="B1398" s="18">
        <f t="shared" si="64"/>
        <v>50027</v>
      </c>
      <c r="C1398" s="15" t="s">
        <v>3891</v>
      </c>
      <c r="D1398" s="15">
        <f>IF(ISNA(VLOOKUP($C1398&amp;"_2",[1]roadtype_submitted!$C$2:$D$1492,2,FALSE)),0.08,VLOOKUP($C1398&amp;"_2",[1]roadtype_submitted!$C$2:$D$1492,2,FALSE))</f>
        <v>0.08</v>
      </c>
      <c r="E1398" s="15">
        <f>IF(ISNA(VLOOKUP($C1398&amp;"_4",[1]roadtype_submitted!$C$2:$D$1492,2,FALSE)),0.08,VLOOKUP($C1398&amp;"_4",[1]roadtype_submitted!$C$2:$D$1492,2,FALSE))</f>
        <v>0.08</v>
      </c>
      <c r="F1398" s="15" t="str">
        <f>IF(ISNA(VLOOKUP($C1398&amp;"_2",[1]roadtype_submitted!$C$2:$D$1492,2,FALSE)),"MOVES","Submitted")</f>
        <v>MOVES</v>
      </c>
      <c r="G1398" s="14">
        <f t="shared" si="65"/>
        <v>2</v>
      </c>
    </row>
    <row r="1399" spans="1:7" x14ac:dyDescent="0.3">
      <c r="A1399" s="16">
        <f t="shared" si="63"/>
        <v>51</v>
      </c>
      <c r="B1399" s="18">
        <f t="shared" si="64"/>
        <v>51001</v>
      </c>
      <c r="C1399" s="15" t="s">
        <v>3892</v>
      </c>
      <c r="D1399" s="15">
        <f>IF(ISNA(VLOOKUP($C1399&amp;"_2",[1]roadtype_submitted!$C$2:$D$1492,2,FALSE)),0.08,VLOOKUP($C1399&amp;"_2",[1]roadtype_submitted!$C$2:$D$1492,2,FALSE))</f>
        <v>0.08</v>
      </c>
      <c r="E1399" s="15">
        <f>IF(ISNA(VLOOKUP($C1399&amp;"_4",[1]roadtype_submitted!$C$2:$D$1492,2,FALSE)),0.08,VLOOKUP($C1399&amp;"_4",[1]roadtype_submitted!$C$2:$D$1492,2,FALSE))</f>
        <v>0.08</v>
      </c>
      <c r="F1399" s="15" t="str">
        <f>IF(ISNA(VLOOKUP($C1399&amp;"_2",[1]roadtype_submitted!$C$2:$D$1492,2,FALSE)),"MOVES","Submitted")</f>
        <v>MOVES</v>
      </c>
      <c r="G1399" s="14">
        <f t="shared" si="65"/>
        <v>2</v>
      </c>
    </row>
    <row r="1400" spans="1:7" x14ac:dyDescent="0.3">
      <c r="A1400" s="16">
        <f t="shared" si="63"/>
        <v>51</v>
      </c>
      <c r="B1400" s="18">
        <f t="shared" si="64"/>
        <v>51003</v>
      </c>
      <c r="C1400" s="15" t="s">
        <v>3893</v>
      </c>
      <c r="D1400" s="15">
        <f>IF(ISNA(VLOOKUP($C1400&amp;"_2",[1]roadtype_submitted!$C$2:$D$1492,2,FALSE)),0.08,VLOOKUP($C1400&amp;"_2",[1]roadtype_submitted!$C$2:$D$1492,2,FALSE))</f>
        <v>0.08</v>
      </c>
      <c r="E1400" s="15">
        <f>IF(ISNA(VLOOKUP($C1400&amp;"_4",[1]roadtype_submitted!$C$2:$D$1492,2,FALSE)),0.08,VLOOKUP($C1400&amp;"_4",[1]roadtype_submitted!$C$2:$D$1492,2,FALSE))</f>
        <v>0.08</v>
      </c>
      <c r="F1400" s="15" t="str">
        <f>IF(ISNA(VLOOKUP($C1400&amp;"_2",[1]roadtype_submitted!$C$2:$D$1492,2,FALSE)),"MOVES","Submitted")</f>
        <v>MOVES</v>
      </c>
      <c r="G1400" s="14">
        <f t="shared" si="65"/>
        <v>2</v>
      </c>
    </row>
    <row r="1401" spans="1:7" x14ac:dyDescent="0.3">
      <c r="A1401" s="16">
        <f t="shared" si="63"/>
        <v>51</v>
      </c>
      <c r="B1401" s="18">
        <f t="shared" si="64"/>
        <v>51005</v>
      </c>
      <c r="C1401" s="15" t="s">
        <v>3894</v>
      </c>
      <c r="D1401" s="15">
        <f>IF(ISNA(VLOOKUP($C1401&amp;"_2",[1]roadtype_submitted!$C$2:$D$1492,2,FALSE)),0.08,VLOOKUP($C1401&amp;"_2",[1]roadtype_submitted!$C$2:$D$1492,2,FALSE))</f>
        <v>0.08</v>
      </c>
      <c r="E1401" s="15">
        <f>IF(ISNA(VLOOKUP($C1401&amp;"_4",[1]roadtype_submitted!$C$2:$D$1492,2,FALSE)),0.08,VLOOKUP($C1401&amp;"_4",[1]roadtype_submitted!$C$2:$D$1492,2,FALSE))</f>
        <v>0.08</v>
      </c>
      <c r="F1401" s="15" t="str">
        <f>IF(ISNA(VLOOKUP($C1401&amp;"_2",[1]roadtype_submitted!$C$2:$D$1492,2,FALSE)),"MOVES","Submitted")</f>
        <v>MOVES</v>
      </c>
      <c r="G1401" s="14">
        <f t="shared" si="65"/>
        <v>2</v>
      </c>
    </row>
    <row r="1402" spans="1:7" x14ac:dyDescent="0.3">
      <c r="A1402" s="16">
        <f t="shared" si="63"/>
        <v>51</v>
      </c>
      <c r="B1402" s="18">
        <f t="shared" si="64"/>
        <v>51007</v>
      </c>
      <c r="C1402" s="15" t="s">
        <v>3895</v>
      </c>
      <c r="D1402" s="15">
        <f>IF(ISNA(VLOOKUP($C1402&amp;"_2",[1]roadtype_submitted!$C$2:$D$1492,2,FALSE)),0.08,VLOOKUP($C1402&amp;"_2",[1]roadtype_submitted!$C$2:$D$1492,2,FALSE))</f>
        <v>0.08</v>
      </c>
      <c r="E1402" s="15">
        <f>IF(ISNA(VLOOKUP($C1402&amp;"_4",[1]roadtype_submitted!$C$2:$D$1492,2,FALSE)),0.08,VLOOKUP($C1402&amp;"_4",[1]roadtype_submitted!$C$2:$D$1492,2,FALSE))</f>
        <v>0.08</v>
      </c>
      <c r="F1402" s="15" t="str">
        <f>IF(ISNA(VLOOKUP($C1402&amp;"_2",[1]roadtype_submitted!$C$2:$D$1492,2,FALSE)),"MOVES","Submitted")</f>
        <v>MOVES</v>
      </c>
      <c r="G1402" s="14">
        <f t="shared" si="65"/>
        <v>2</v>
      </c>
    </row>
    <row r="1403" spans="1:7" x14ac:dyDescent="0.3">
      <c r="A1403" s="16">
        <f t="shared" si="63"/>
        <v>51</v>
      </c>
      <c r="B1403" s="18">
        <f t="shared" si="64"/>
        <v>51009</v>
      </c>
      <c r="C1403" s="15" t="s">
        <v>3896</v>
      </c>
      <c r="D1403" s="15">
        <f>IF(ISNA(VLOOKUP($C1403&amp;"_2",[1]roadtype_submitted!$C$2:$D$1492,2,FALSE)),0.08,VLOOKUP($C1403&amp;"_2",[1]roadtype_submitted!$C$2:$D$1492,2,FALSE))</f>
        <v>0.08</v>
      </c>
      <c r="E1403" s="15">
        <f>IF(ISNA(VLOOKUP($C1403&amp;"_4",[1]roadtype_submitted!$C$2:$D$1492,2,FALSE)),0.08,VLOOKUP($C1403&amp;"_4",[1]roadtype_submitted!$C$2:$D$1492,2,FALSE))</f>
        <v>0.08</v>
      </c>
      <c r="F1403" s="15" t="str">
        <f>IF(ISNA(VLOOKUP($C1403&amp;"_2",[1]roadtype_submitted!$C$2:$D$1492,2,FALSE)),"MOVES","Submitted")</f>
        <v>MOVES</v>
      </c>
      <c r="G1403" s="14">
        <f t="shared" si="65"/>
        <v>2</v>
      </c>
    </row>
    <row r="1404" spans="1:7" x14ac:dyDescent="0.3">
      <c r="A1404" s="16">
        <f t="shared" si="63"/>
        <v>51</v>
      </c>
      <c r="B1404" s="18">
        <f t="shared" si="64"/>
        <v>51011</v>
      </c>
      <c r="C1404" s="15" t="s">
        <v>3897</v>
      </c>
      <c r="D1404" s="15">
        <f>IF(ISNA(VLOOKUP($C1404&amp;"_2",[1]roadtype_submitted!$C$2:$D$1492,2,FALSE)),0.08,VLOOKUP($C1404&amp;"_2",[1]roadtype_submitted!$C$2:$D$1492,2,FALSE))</f>
        <v>0.08</v>
      </c>
      <c r="E1404" s="15">
        <f>IF(ISNA(VLOOKUP($C1404&amp;"_4",[1]roadtype_submitted!$C$2:$D$1492,2,FALSE)),0.08,VLOOKUP($C1404&amp;"_4",[1]roadtype_submitted!$C$2:$D$1492,2,FALSE))</f>
        <v>0.08</v>
      </c>
      <c r="F1404" s="15" t="str">
        <f>IF(ISNA(VLOOKUP($C1404&amp;"_2",[1]roadtype_submitted!$C$2:$D$1492,2,FALSE)),"MOVES","Submitted")</f>
        <v>MOVES</v>
      </c>
      <c r="G1404" s="14">
        <f t="shared" si="65"/>
        <v>2</v>
      </c>
    </row>
    <row r="1405" spans="1:7" x14ac:dyDescent="0.3">
      <c r="A1405" s="16">
        <f t="shared" si="63"/>
        <v>51</v>
      </c>
      <c r="B1405" s="18">
        <f t="shared" si="64"/>
        <v>51013</v>
      </c>
      <c r="C1405" s="15" t="s">
        <v>3898</v>
      </c>
      <c r="D1405" s="15">
        <f>IF(ISNA(VLOOKUP($C1405&amp;"_2",[1]roadtype_submitted!$C$2:$D$1492,2,FALSE)),0.08,VLOOKUP($C1405&amp;"_2",[1]roadtype_submitted!$C$2:$D$1492,2,FALSE))</f>
        <v>0.08</v>
      </c>
      <c r="E1405" s="15">
        <f>IF(ISNA(VLOOKUP($C1405&amp;"_4",[1]roadtype_submitted!$C$2:$D$1492,2,FALSE)),0.08,VLOOKUP($C1405&amp;"_4",[1]roadtype_submitted!$C$2:$D$1492,2,FALSE))</f>
        <v>0.08</v>
      </c>
      <c r="F1405" s="15" t="str">
        <f>IF(ISNA(VLOOKUP($C1405&amp;"_2",[1]roadtype_submitted!$C$2:$D$1492,2,FALSE)),"MOVES","Submitted")</f>
        <v>MOVES</v>
      </c>
      <c r="G1405" s="14">
        <f t="shared" si="65"/>
        <v>2</v>
      </c>
    </row>
    <row r="1406" spans="1:7" x14ac:dyDescent="0.3">
      <c r="A1406" s="16">
        <f t="shared" si="63"/>
        <v>51</v>
      </c>
      <c r="B1406" s="18">
        <f t="shared" si="64"/>
        <v>51015</v>
      </c>
      <c r="C1406" s="15" t="s">
        <v>3899</v>
      </c>
      <c r="D1406" s="15">
        <f>IF(ISNA(VLOOKUP($C1406&amp;"_2",[1]roadtype_submitted!$C$2:$D$1492,2,FALSE)),0.08,VLOOKUP($C1406&amp;"_2",[1]roadtype_submitted!$C$2:$D$1492,2,FALSE))</f>
        <v>0.08</v>
      </c>
      <c r="E1406" s="15">
        <f>IF(ISNA(VLOOKUP($C1406&amp;"_4",[1]roadtype_submitted!$C$2:$D$1492,2,FALSE)),0.08,VLOOKUP($C1406&amp;"_4",[1]roadtype_submitted!$C$2:$D$1492,2,FALSE))</f>
        <v>0.08</v>
      </c>
      <c r="F1406" s="15" t="str">
        <f>IF(ISNA(VLOOKUP($C1406&amp;"_2",[1]roadtype_submitted!$C$2:$D$1492,2,FALSE)),"MOVES","Submitted")</f>
        <v>MOVES</v>
      </c>
      <c r="G1406" s="14">
        <f t="shared" si="65"/>
        <v>2</v>
      </c>
    </row>
    <row r="1407" spans="1:7" x14ac:dyDescent="0.3">
      <c r="A1407" s="16">
        <f t="shared" si="63"/>
        <v>51</v>
      </c>
      <c r="B1407" s="18">
        <f t="shared" si="64"/>
        <v>51017</v>
      </c>
      <c r="C1407" s="15" t="s">
        <v>3900</v>
      </c>
      <c r="D1407" s="15">
        <f>IF(ISNA(VLOOKUP($C1407&amp;"_2",[1]roadtype_submitted!$C$2:$D$1492,2,FALSE)),0.08,VLOOKUP($C1407&amp;"_2",[1]roadtype_submitted!$C$2:$D$1492,2,FALSE))</f>
        <v>0.08</v>
      </c>
      <c r="E1407" s="15">
        <f>IF(ISNA(VLOOKUP($C1407&amp;"_4",[1]roadtype_submitted!$C$2:$D$1492,2,FALSE)),0.08,VLOOKUP($C1407&amp;"_4",[1]roadtype_submitted!$C$2:$D$1492,2,FALSE))</f>
        <v>0.08</v>
      </c>
      <c r="F1407" s="15" t="str">
        <f>IF(ISNA(VLOOKUP($C1407&amp;"_2",[1]roadtype_submitted!$C$2:$D$1492,2,FALSE)),"MOVES","Submitted")</f>
        <v>MOVES</v>
      </c>
      <c r="G1407" s="14">
        <f t="shared" si="65"/>
        <v>2</v>
      </c>
    </row>
    <row r="1408" spans="1:7" x14ac:dyDescent="0.3">
      <c r="A1408" s="16">
        <f t="shared" si="63"/>
        <v>51</v>
      </c>
      <c r="B1408" s="18">
        <f t="shared" si="64"/>
        <v>51019</v>
      </c>
      <c r="C1408" s="15" t="s">
        <v>3901</v>
      </c>
      <c r="D1408" s="15">
        <f>IF(ISNA(VLOOKUP($C1408&amp;"_2",[1]roadtype_submitted!$C$2:$D$1492,2,FALSE)),0.08,VLOOKUP($C1408&amp;"_2",[1]roadtype_submitted!$C$2:$D$1492,2,FALSE))</f>
        <v>0.08</v>
      </c>
      <c r="E1408" s="15">
        <f>IF(ISNA(VLOOKUP($C1408&amp;"_4",[1]roadtype_submitted!$C$2:$D$1492,2,FALSE)),0.08,VLOOKUP($C1408&amp;"_4",[1]roadtype_submitted!$C$2:$D$1492,2,FALSE))</f>
        <v>0.08</v>
      </c>
      <c r="F1408" s="15" t="str">
        <f>IF(ISNA(VLOOKUP($C1408&amp;"_2",[1]roadtype_submitted!$C$2:$D$1492,2,FALSE)),"MOVES","Submitted")</f>
        <v>MOVES</v>
      </c>
      <c r="G1408" s="14">
        <f t="shared" si="65"/>
        <v>2</v>
      </c>
    </row>
    <row r="1409" spans="1:7" x14ac:dyDescent="0.3">
      <c r="A1409" s="16">
        <f t="shared" si="63"/>
        <v>51</v>
      </c>
      <c r="B1409" s="18">
        <f t="shared" si="64"/>
        <v>51021</v>
      </c>
      <c r="C1409" s="15" t="s">
        <v>3902</v>
      </c>
      <c r="D1409" s="15">
        <f>IF(ISNA(VLOOKUP($C1409&amp;"_2",[1]roadtype_submitted!$C$2:$D$1492,2,FALSE)),0.08,VLOOKUP($C1409&amp;"_2",[1]roadtype_submitted!$C$2:$D$1492,2,FALSE))</f>
        <v>0.08</v>
      </c>
      <c r="E1409" s="15">
        <f>IF(ISNA(VLOOKUP($C1409&amp;"_4",[1]roadtype_submitted!$C$2:$D$1492,2,FALSE)),0.08,VLOOKUP($C1409&amp;"_4",[1]roadtype_submitted!$C$2:$D$1492,2,FALSE))</f>
        <v>0.08</v>
      </c>
      <c r="F1409" s="15" t="str">
        <f>IF(ISNA(VLOOKUP($C1409&amp;"_2",[1]roadtype_submitted!$C$2:$D$1492,2,FALSE)),"MOVES","Submitted")</f>
        <v>MOVES</v>
      </c>
      <c r="G1409" s="14">
        <f t="shared" si="65"/>
        <v>2</v>
      </c>
    </row>
    <row r="1410" spans="1:7" x14ac:dyDescent="0.3">
      <c r="A1410" s="16">
        <f t="shared" si="63"/>
        <v>51</v>
      </c>
      <c r="B1410" s="18">
        <f t="shared" si="64"/>
        <v>51023</v>
      </c>
      <c r="C1410" s="15" t="s">
        <v>3903</v>
      </c>
      <c r="D1410" s="15">
        <f>IF(ISNA(VLOOKUP($C1410&amp;"_2",[1]roadtype_submitted!$C$2:$D$1492,2,FALSE)),0.08,VLOOKUP($C1410&amp;"_2",[1]roadtype_submitted!$C$2:$D$1492,2,FALSE))</f>
        <v>0.08</v>
      </c>
      <c r="E1410" s="15">
        <f>IF(ISNA(VLOOKUP($C1410&amp;"_4",[1]roadtype_submitted!$C$2:$D$1492,2,FALSE)),0.08,VLOOKUP($C1410&amp;"_4",[1]roadtype_submitted!$C$2:$D$1492,2,FALSE))</f>
        <v>0.08</v>
      </c>
      <c r="F1410" s="15" t="str">
        <f>IF(ISNA(VLOOKUP($C1410&amp;"_2",[1]roadtype_submitted!$C$2:$D$1492,2,FALSE)),"MOVES","Submitted")</f>
        <v>MOVES</v>
      </c>
      <c r="G1410" s="14">
        <f t="shared" si="65"/>
        <v>2</v>
      </c>
    </row>
    <row r="1411" spans="1:7" x14ac:dyDescent="0.3">
      <c r="A1411" s="16">
        <f t="shared" si="63"/>
        <v>51</v>
      </c>
      <c r="B1411" s="18">
        <f t="shared" si="64"/>
        <v>51025</v>
      </c>
      <c r="C1411" s="15" t="s">
        <v>3904</v>
      </c>
      <c r="D1411" s="15">
        <f>IF(ISNA(VLOOKUP($C1411&amp;"_2",[1]roadtype_submitted!$C$2:$D$1492,2,FALSE)),0.08,VLOOKUP($C1411&amp;"_2",[1]roadtype_submitted!$C$2:$D$1492,2,FALSE))</f>
        <v>0.08</v>
      </c>
      <c r="E1411" s="15">
        <f>IF(ISNA(VLOOKUP($C1411&amp;"_4",[1]roadtype_submitted!$C$2:$D$1492,2,FALSE)),0.08,VLOOKUP($C1411&amp;"_4",[1]roadtype_submitted!$C$2:$D$1492,2,FALSE))</f>
        <v>0.08</v>
      </c>
      <c r="F1411" s="15" t="str">
        <f>IF(ISNA(VLOOKUP($C1411&amp;"_2",[1]roadtype_submitted!$C$2:$D$1492,2,FALSE)),"MOVES","Submitted")</f>
        <v>MOVES</v>
      </c>
      <c r="G1411" s="14">
        <f t="shared" si="65"/>
        <v>2</v>
      </c>
    </row>
    <row r="1412" spans="1:7" x14ac:dyDescent="0.3">
      <c r="A1412" s="16">
        <f t="shared" si="63"/>
        <v>51</v>
      </c>
      <c r="B1412" s="18">
        <f t="shared" si="64"/>
        <v>51027</v>
      </c>
      <c r="C1412" s="15" t="s">
        <v>3905</v>
      </c>
      <c r="D1412" s="15">
        <f>IF(ISNA(VLOOKUP($C1412&amp;"_2",[1]roadtype_submitted!$C$2:$D$1492,2,FALSE)),0.08,VLOOKUP($C1412&amp;"_2",[1]roadtype_submitted!$C$2:$D$1492,2,FALSE))</f>
        <v>0.08</v>
      </c>
      <c r="E1412" s="15">
        <f>IF(ISNA(VLOOKUP($C1412&amp;"_4",[1]roadtype_submitted!$C$2:$D$1492,2,FALSE)),0.08,VLOOKUP($C1412&amp;"_4",[1]roadtype_submitted!$C$2:$D$1492,2,FALSE))</f>
        <v>0.08</v>
      </c>
      <c r="F1412" s="15" t="str">
        <f>IF(ISNA(VLOOKUP($C1412&amp;"_2",[1]roadtype_submitted!$C$2:$D$1492,2,FALSE)),"MOVES","Submitted")</f>
        <v>MOVES</v>
      </c>
      <c r="G1412" s="14">
        <f t="shared" si="65"/>
        <v>2</v>
      </c>
    </row>
    <row r="1413" spans="1:7" x14ac:dyDescent="0.3">
      <c r="A1413" s="16">
        <f t="shared" si="63"/>
        <v>51</v>
      </c>
      <c r="B1413" s="18">
        <f t="shared" si="64"/>
        <v>51029</v>
      </c>
      <c r="C1413" s="15" t="s">
        <v>3906</v>
      </c>
      <c r="D1413" s="15">
        <f>IF(ISNA(VLOOKUP($C1413&amp;"_2",[1]roadtype_submitted!$C$2:$D$1492,2,FALSE)),0.08,VLOOKUP($C1413&amp;"_2",[1]roadtype_submitted!$C$2:$D$1492,2,FALSE))</f>
        <v>0.08</v>
      </c>
      <c r="E1413" s="15">
        <f>IF(ISNA(VLOOKUP($C1413&amp;"_4",[1]roadtype_submitted!$C$2:$D$1492,2,FALSE)),0.08,VLOOKUP($C1413&amp;"_4",[1]roadtype_submitted!$C$2:$D$1492,2,FALSE))</f>
        <v>0.08</v>
      </c>
      <c r="F1413" s="15" t="str">
        <f>IF(ISNA(VLOOKUP($C1413&amp;"_2",[1]roadtype_submitted!$C$2:$D$1492,2,FALSE)),"MOVES","Submitted")</f>
        <v>MOVES</v>
      </c>
      <c r="G1413" s="14">
        <f t="shared" si="65"/>
        <v>2</v>
      </c>
    </row>
    <row r="1414" spans="1:7" x14ac:dyDescent="0.3">
      <c r="A1414" s="16">
        <f t="shared" ref="A1414:A1477" si="66">TRUNC(B1414/1000,0)</f>
        <v>51</v>
      </c>
      <c r="B1414" s="18">
        <f t="shared" ref="B1414:B1477" si="67">MID(C1414,2,5)*1</f>
        <v>51031</v>
      </c>
      <c r="C1414" s="15" t="s">
        <v>3907</v>
      </c>
      <c r="D1414" s="15">
        <f>IF(ISNA(VLOOKUP($C1414&amp;"_2",[1]roadtype_submitted!$C$2:$D$1492,2,FALSE)),0.08,VLOOKUP($C1414&amp;"_2",[1]roadtype_submitted!$C$2:$D$1492,2,FALSE))</f>
        <v>0.08</v>
      </c>
      <c r="E1414" s="15">
        <f>IF(ISNA(VLOOKUP($C1414&amp;"_4",[1]roadtype_submitted!$C$2:$D$1492,2,FALSE)),0.08,VLOOKUP($C1414&amp;"_4",[1]roadtype_submitted!$C$2:$D$1492,2,FALSE))</f>
        <v>0.08</v>
      </c>
      <c r="F1414" s="15" t="str">
        <f>IF(ISNA(VLOOKUP($C1414&amp;"_2",[1]roadtype_submitted!$C$2:$D$1492,2,FALSE)),"MOVES","Submitted")</f>
        <v>MOVES</v>
      </c>
      <c r="G1414" s="14">
        <f t="shared" ref="G1414:G1477" si="68">VLOOKUP(E1414,$I$14:$J$19,2,TRUE)</f>
        <v>2</v>
      </c>
    </row>
    <row r="1415" spans="1:7" x14ac:dyDescent="0.3">
      <c r="A1415" s="16">
        <f t="shared" si="66"/>
        <v>51</v>
      </c>
      <c r="B1415" s="18">
        <f t="shared" si="67"/>
        <v>51033</v>
      </c>
      <c r="C1415" s="15" t="s">
        <v>3908</v>
      </c>
      <c r="D1415" s="15">
        <f>IF(ISNA(VLOOKUP($C1415&amp;"_2",[1]roadtype_submitted!$C$2:$D$1492,2,FALSE)),0.08,VLOOKUP($C1415&amp;"_2",[1]roadtype_submitted!$C$2:$D$1492,2,FALSE))</f>
        <v>0.08</v>
      </c>
      <c r="E1415" s="15">
        <f>IF(ISNA(VLOOKUP($C1415&amp;"_4",[1]roadtype_submitted!$C$2:$D$1492,2,FALSE)),0.08,VLOOKUP($C1415&amp;"_4",[1]roadtype_submitted!$C$2:$D$1492,2,FALSE))</f>
        <v>0.08</v>
      </c>
      <c r="F1415" s="15" t="str">
        <f>IF(ISNA(VLOOKUP($C1415&amp;"_2",[1]roadtype_submitted!$C$2:$D$1492,2,FALSE)),"MOVES","Submitted")</f>
        <v>MOVES</v>
      </c>
      <c r="G1415" s="14">
        <f t="shared" si="68"/>
        <v>2</v>
      </c>
    </row>
    <row r="1416" spans="1:7" x14ac:dyDescent="0.3">
      <c r="A1416" s="16">
        <f t="shared" si="66"/>
        <v>51</v>
      </c>
      <c r="B1416" s="18">
        <f t="shared" si="67"/>
        <v>51035</v>
      </c>
      <c r="C1416" s="15" t="s">
        <v>3909</v>
      </c>
      <c r="D1416" s="15">
        <f>IF(ISNA(VLOOKUP($C1416&amp;"_2",[1]roadtype_submitted!$C$2:$D$1492,2,FALSE)),0.08,VLOOKUP($C1416&amp;"_2",[1]roadtype_submitted!$C$2:$D$1492,2,FALSE))</f>
        <v>0.08</v>
      </c>
      <c r="E1416" s="15">
        <f>IF(ISNA(VLOOKUP($C1416&amp;"_4",[1]roadtype_submitted!$C$2:$D$1492,2,FALSE)),0.08,VLOOKUP($C1416&amp;"_4",[1]roadtype_submitted!$C$2:$D$1492,2,FALSE))</f>
        <v>0.08</v>
      </c>
      <c r="F1416" s="15" t="str">
        <f>IF(ISNA(VLOOKUP($C1416&amp;"_2",[1]roadtype_submitted!$C$2:$D$1492,2,FALSE)),"MOVES","Submitted")</f>
        <v>MOVES</v>
      </c>
      <c r="G1416" s="14">
        <f t="shared" si="68"/>
        <v>2</v>
      </c>
    </row>
    <row r="1417" spans="1:7" x14ac:dyDescent="0.3">
      <c r="A1417" s="16">
        <f t="shared" si="66"/>
        <v>51</v>
      </c>
      <c r="B1417" s="18">
        <f t="shared" si="67"/>
        <v>51036</v>
      </c>
      <c r="C1417" s="15" t="s">
        <v>3910</v>
      </c>
      <c r="D1417" s="15">
        <f>IF(ISNA(VLOOKUP($C1417&amp;"_2",[1]roadtype_submitted!$C$2:$D$1492,2,FALSE)),0.08,VLOOKUP($C1417&amp;"_2",[1]roadtype_submitted!$C$2:$D$1492,2,FALSE))</f>
        <v>0.08</v>
      </c>
      <c r="E1417" s="15">
        <f>IF(ISNA(VLOOKUP($C1417&amp;"_4",[1]roadtype_submitted!$C$2:$D$1492,2,FALSE)),0.08,VLOOKUP($C1417&amp;"_4",[1]roadtype_submitted!$C$2:$D$1492,2,FALSE))</f>
        <v>0.08</v>
      </c>
      <c r="F1417" s="15" t="str">
        <f>IF(ISNA(VLOOKUP($C1417&amp;"_2",[1]roadtype_submitted!$C$2:$D$1492,2,FALSE)),"MOVES","Submitted")</f>
        <v>MOVES</v>
      </c>
      <c r="G1417" s="14">
        <f t="shared" si="68"/>
        <v>2</v>
      </c>
    </row>
    <row r="1418" spans="1:7" x14ac:dyDescent="0.3">
      <c r="A1418" s="16">
        <f t="shared" si="66"/>
        <v>51</v>
      </c>
      <c r="B1418" s="18">
        <f t="shared" si="67"/>
        <v>51037</v>
      </c>
      <c r="C1418" s="15" t="s">
        <v>3911</v>
      </c>
      <c r="D1418" s="15">
        <f>IF(ISNA(VLOOKUP($C1418&amp;"_2",[1]roadtype_submitted!$C$2:$D$1492,2,FALSE)),0.08,VLOOKUP($C1418&amp;"_2",[1]roadtype_submitted!$C$2:$D$1492,2,FALSE))</f>
        <v>0.08</v>
      </c>
      <c r="E1418" s="15">
        <f>IF(ISNA(VLOOKUP($C1418&amp;"_4",[1]roadtype_submitted!$C$2:$D$1492,2,FALSE)),0.08,VLOOKUP($C1418&amp;"_4",[1]roadtype_submitted!$C$2:$D$1492,2,FALSE))</f>
        <v>0.08</v>
      </c>
      <c r="F1418" s="15" t="str">
        <f>IF(ISNA(VLOOKUP($C1418&amp;"_2",[1]roadtype_submitted!$C$2:$D$1492,2,FALSE)),"MOVES","Submitted")</f>
        <v>MOVES</v>
      </c>
      <c r="G1418" s="14">
        <f t="shared" si="68"/>
        <v>2</v>
      </c>
    </row>
    <row r="1419" spans="1:7" x14ac:dyDescent="0.3">
      <c r="A1419" s="16">
        <f t="shared" si="66"/>
        <v>51</v>
      </c>
      <c r="B1419" s="18">
        <f t="shared" si="67"/>
        <v>51041</v>
      </c>
      <c r="C1419" s="15" t="s">
        <v>3912</v>
      </c>
      <c r="D1419" s="15">
        <f>IF(ISNA(VLOOKUP($C1419&amp;"_2",[1]roadtype_submitted!$C$2:$D$1492,2,FALSE)),0.08,VLOOKUP($C1419&amp;"_2",[1]roadtype_submitted!$C$2:$D$1492,2,FALSE))</f>
        <v>0.08</v>
      </c>
      <c r="E1419" s="15">
        <f>IF(ISNA(VLOOKUP($C1419&amp;"_4",[1]roadtype_submitted!$C$2:$D$1492,2,FALSE)),0.08,VLOOKUP($C1419&amp;"_4",[1]roadtype_submitted!$C$2:$D$1492,2,FALSE))</f>
        <v>0.08</v>
      </c>
      <c r="F1419" s="15" t="str">
        <f>IF(ISNA(VLOOKUP($C1419&amp;"_2",[1]roadtype_submitted!$C$2:$D$1492,2,FALSE)),"MOVES","Submitted")</f>
        <v>MOVES</v>
      </c>
      <c r="G1419" s="14">
        <f t="shared" si="68"/>
        <v>2</v>
      </c>
    </row>
    <row r="1420" spans="1:7" x14ac:dyDescent="0.3">
      <c r="A1420" s="16">
        <f t="shared" si="66"/>
        <v>51</v>
      </c>
      <c r="B1420" s="18">
        <f t="shared" si="67"/>
        <v>51043</v>
      </c>
      <c r="C1420" s="15" t="s">
        <v>3913</v>
      </c>
      <c r="D1420" s="15">
        <f>IF(ISNA(VLOOKUP($C1420&amp;"_2",[1]roadtype_submitted!$C$2:$D$1492,2,FALSE)),0.08,VLOOKUP($C1420&amp;"_2",[1]roadtype_submitted!$C$2:$D$1492,2,FALSE))</f>
        <v>0.08</v>
      </c>
      <c r="E1420" s="15">
        <f>IF(ISNA(VLOOKUP($C1420&amp;"_4",[1]roadtype_submitted!$C$2:$D$1492,2,FALSE)),0.08,VLOOKUP($C1420&amp;"_4",[1]roadtype_submitted!$C$2:$D$1492,2,FALSE))</f>
        <v>0.08</v>
      </c>
      <c r="F1420" s="15" t="str">
        <f>IF(ISNA(VLOOKUP($C1420&amp;"_2",[1]roadtype_submitted!$C$2:$D$1492,2,FALSE)),"MOVES","Submitted")</f>
        <v>MOVES</v>
      </c>
      <c r="G1420" s="14">
        <f t="shared" si="68"/>
        <v>2</v>
      </c>
    </row>
    <row r="1421" spans="1:7" x14ac:dyDescent="0.3">
      <c r="A1421" s="16">
        <f t="shared" si="66"/>
        <v>51</v>
      </c>
      <c r="B1421" s="18">
        <f t="shared" si="67"/>
        <v>51045</v>
      </c>
      <c r="C1421" s="15" t="s">
        <v>3914</v>
      </c>
      <c r="D1421" s="15">
        <f>IF(ISNA(VLOOKUP($C1421&amp;"_2",[1]roadtype_submitted!$C$2:$D$1492,2,FALSE)),0.08,VLOOKUP($C1421&amp;"_2",[1]roadtype_submitted!$C$2:$D$1492,2,FALSE))</f>
        <v>0.08</v>
      </c>
      <c r="E1421" s="15">
        <f>IF(ISNA(VLOOKUP($C1421&amp;"_4",[1]roadtype_submitted!$C$2:$D$1492,2,FALSE)),0.08,VLOOKUP($C1421&amp;"_4",[1]roadtype_submitted!$C$2:$D$1492,2,FALSE))</f>
        <v>0.08</v>
      </c>
      <c r="F1421" s="15" t="str">
        <f>IF(ISNA(VLOOKUP($C1421&amp;"_2",[1]roadtype_submitted!$C$2:$D$1492,2,FALSE)),"MOVES","Submitted")</f>
        <v>MOVES</v>
      </c>
      <c r="G1421" s="14">
        <f t="shared" si="68"/>
        <v>2</v>
      </c>
    </row>
    <row r="1422" spans="1:7" x14ac:dyDescent="0.3">
      <c r="A1422" s="16">
        <f t="shared" si="66"/>
        <v>51</v>
      </c>
      <c r="B1422" s="18">
        <f t="shared" si="67"/>
        <v>51047</v>
      </c>
      <c r="C1422" s="15" t="s">
        <v>3915</v>
      </c>
      <c r="D1422" s="15">
        <f>IF(ISNA(VLOOKUP($C1422&amp;"_2",[1]roadtype_submitted!$C$2:$D$1492,2,FALSE)),0.08,VLOOKUP($C1422&amp;"_2",[1]roadtype_submitted!$C$2:$D$1492,2,FALSE))</f>
        <v>0.08</v>
      </c>
      <c r="E1422" s="15">
        <f>IF(ISNA(VLOOKUP($C1422&amp;"_4",[1]roadtype_submitted!$C$2:$D$1492,2,FALSE)),0.08,VLOOKUP($C1422&amp;"_4",[1]roadtype_submitted!$C$2:$D$1492,2,FALSE))</f>
        <v>0.08</v>
      </c>
      <c r="F1422" s="15" t="str">
        <f>IF(ISNA(VLOOKUP($C1422&amp;"_2",[1]roadtype_submitted!$C$2:$D$1492,2,FALSE)),"MOVES","Submitted")</f>
        <v>MOVES</v>
      </c>
      <c r="G1422" s="14">
        <f t="shared" si="68"/>
        <v>2</v>
      </c>
    </row>
    <row r="1423" spans="1:7" x14ac:dyDescent="0.3">
      <c r="A1423" s="16">
        <f t="shared" si="66"/>
        <v>51</v>
      </c>
      <c r="B1423" s="18">
        <f t="shared" si="67"/>
        <v>51049</v>
      </c>
      <c r="C1423" s="15" t="s">
        <v>3916</v>
      </c>
      <c r="D1423" s="15">
        <f>IF(ISNA(VLOOKUP($C1423&amp;"_2",[1]roadtype_submitted!$C$2:$D$1492,2,FALSE)),0.08,VLOOKUP($C1423&amp;"_2",[1]roadtype_submitted!$C$2:$D$1492,2,FALSE))</f>
        <v>0.08</v>
      </c>
      <c r="E1423" s="15">
        <f>IF(ISNA(VLOOKUP($C1423&amp;"_4",[1]roadtype_submitted!$C$2:$D$1492,2,FALSE)),0.08,VLOOKUP($C1423&amp;"_4",[1]roadtype_submitted!$C$2:$D$1492,2,FALSE))</f>
        <v>0.08</v>
      </c>
      <c r="F1423" s="15" t="str">
        <f>IF(ISNA(VLOOKUP($C1423&amp;"_2",[1]roadtype_submitted!$C$2:$D$1492,2,FALSE)),"MOVES","Submitted")</f>
        <v>MOVES</v>
      </c>
      <c r="G1423" s="14">
        <f t="shared" si="68"/>
        <v>2</v>
      </c>
    </row>
    <row r="1424" spans="1:7" x14ac:dyDescent="0.3">
      <c r="A1424" s="16">
        <f t="shared" si="66"/>
        <v>51</v>
      </c>
      <c r="B1424" s="18">
        <f t="shared" si="67"/>
        <v>51051</v>
      </c>
      <c r="C1424" s="15" t="s">
        <v>3917</v>
      </c>
      <c r="D1424" s="15">
        <f>IF(ISNA(VLOOKUP($C1424&amp;"_2",[1]roadtype_submitted!$C$2:$D$1492,2,FALSE)),0.08,VLOOKUP($C1424&amp;"_2",[1]roadtype_submitted!$C$2:$D$1492,2,FALSE))</f>
        <v>0.08</v>
      </c>
      <c r="E1424" s="15">
        <f>IF(ISNA(VLOOKUP($C1424&amp;"_4",[1]roadtype_submitted!$C$2:$D$1492,2,FALSE)),0.08,VLOOKUP($C1424&amp;"_4",[1]roadtype_submitted!$C$2:$D$1492,2,FALSE))</f>
        <v>0.08</v>
      </c>
      <c r="F1424" s="15" t="str">
        <f>IF(ISNA(VLOOKUP($C1424&amp;"_2",[1]roadtype_submitted!$C$2:$D$1492,2,FALSE)),"MOVES","Submitted")</f>
        <v>MOVES</v>
      </c>
      <c r="G1424" s="14">
        <f t="shared" si="68"/>
        <v>2</v>
      </c>
    </row>
    <row r="1425" spans="1:7" x14ac:dyDescent="0.3">
      <c r="A1425" s="16">
        <f t="shared" si="66"/>
        <v>51</v>
      </c>
      <c r="B1425" s="18">
        <f t="shared" si="67"/>
        <v>51053</v>
      </c>
      <c r="C1425" s="15" t="s">
        <v>3918</v>
      </c>
      <c r="D1425" s="15">
        <f>IF(ISNA(VLOOKUP($C1425&amp;"_2",[1]roadtype_submitted!$C$2:$D$1492,2,FALSE)),0.08,VLOOKUP($C1425&amp;"_2",[1]roadtype_submitted!$C$2:$D$1492,2,FALSE))</f>
        <v>0.08</v>
      </c>
      <c r="E1425" s="15">
        <f>IF(ISNA(VLOOKUP($C1425&amp;"_4",[1]roadtype_submitted!$C$2:$D$1492,2,FALSE)),0.08,VLOOKUP($C1425&amp;"_4",[1]roadtype_submitted!$C$2:$D$1492,2,FALSE))</f>
        <v>0.08</v>
      </c>
      <c r="F1425" s="15" t="str">
        <f>IF(ISNA(VLOOKUP($C1425&amp;"_2",[1]roadtype_submitted!$C$2:$D$1492,2,FALSE)),"MOVES","Submitted")</f>
        <v>MOVES</v>
      </c>
      <c r="G1425" s="14">
        <f t="shared" si="68"/>
        <v>2</v>
      </c>
    </row>
    <row r="1426" spans="1:7" x14ac:dyDescent="0.3">
      <c r="A1426" s="16">
        <f t="shared" si="66"/>
        <v>51</v>
      </c>
      <c r="B1426" s="18">
        <f t="shared" si="67"/>
        <v>51057</v>
      </c>
      <c r="C1426" s="15" t="s">
        <v>3919</v>
      </c>
      <c r="D1426" s="15">
        <f>IF(ISNA(VLOOKUP($C1426&amp;"_2",[1]roadtype_submitted!$C$2:$D$1492,2,FALSE)),0.08,VLOOKUP($C1426&amp;"_2",[1]roadtype_submitted!$C$2:$D$1492,2,FALSE))</f>
        <v>0.08</v>
      </c>
      <c r="E1426" s="15">
        <f>IF(ISNA(VLOOKUP($C1426&amp;"_4",[1]roadtype_submitted!$C$2:$D$1492,2,FALSE)),0.08,VLOOKUP($C1426&amp;"_4",[1]roadtype_submitted!$C$2:$D$1492,2,FALSE))</f>
        <v>0.08</v>
      </c>
      <c r="F1426" s="15" t="str">
        <f>IF(ISNA(VLOOKUP($C1426&amp;"_2",[1]roadtype_submitted!$C$2:$D$1492,2,FALSE)),"MOVES","Submitted")</f>
        <v>MOVES</v>
      </c>
      <c r="G1426" s="14">
        <f t="shared" si="68"/>
        <v>2</v>
      </c>
    </row>
    <row r="1427" spans="1:7" x14ac:dyDescent="0.3">
      <c r="A1427" s="16">
        <f t="shared" si="66"/>
        <v>51</v>
      </c>
      <c r="B1427" s="18">
        <f t="shared" si="67"/>
        <v>51059</v>
      </c>
      <c r="C1427" s="15" t="s">
        <v>3920</v>
      </c>
      <c r="D1427" s="15">
        <f>IF(ISNA(VLOOKUP($C1427&amp;"_2",[1]roadtype_submitted!$C$2:$D$1492,2,FALSE)),0.08,VLOOKUP($C1427&amp;"_2",[1]roadtype_submitted!$C$2:$D$1492,2,FALSE))</f>
        <v>0.08</v>
      </c>
      <c r="E1427" s="15">
        <f>IF(ISNA(VLOOKUP($C1427&amp;"_4",[1]roadtype_submitted!$C$2:$D$1492,2,FALSE)),0.08,VLOOKUP($C1427&amp;"_4",[1]roadtype_submitted!$C$2:$D$1492,2,FALSE))</f>
        <v>0.08</v>
      </c>
      <c r="F1427" s="15" t="str">
        <f>IF(ISNA(VLOOKUP($C1427&amp;"_2",[1]roadtype_submitted!$C$2:$D$1492,2,FALSE)),"MOVES","Submitted")</f>
        <v>MOVES</v>
      </c>
      <c r="G1427" s="14">
        <f t="shared" si="68"/>
        <v>2</v>
      </c>
    </row>
    <row r="1428" spans="1:7" x14ac:dyDescent="0.3">
      <c r="A1428" s="16">
        <f t="shared" si="66"/>
        <v>51</v>
      </c>
      <c r="B1428" s="18">
        <f t="shared" si="67"/>
        <v>51061</v>
      </c>
      <c r="C1428" s="15" t="s">
        <v>3921</v>
      </c>
      <c r="D1428" s="15">
        <f>IF(ISNA(VLOOKUP($C1428&amp;"_2",[1]roadtype_submitted!$C$2:$D$1492,2,FALSE)),0.08,VLOOKUP($C1428&amp;"_2",[1]roadtype_submitted!$C$2:$D$1492,2,FALSE))</f>
        <v>0.08</v>
      </c>
      <c r="E1428" s="15">
        <f>IF(ISNA(VLOOKUP($C1428&amp;"_4",[1]roadtype_submitted!$C$2:$D$1492,2,FALSE)),0.08,VLOOKUP($C1428&amp;"_4",[1]roadtype_submitted!$C$2:$D$1492,2,FALSE))</f>
        <v>0.08</v>
      </c>
      <c r="F1428" s="15" t="str">
        <f>IF(ISNA(VLOOKUP($C1428&amp;"_2",[1]roadtype_submitted!$C$2:$D$1492,2,FALSE)),"MOVES","Submitted")</f>
        <v>MOVES</v>
      </c>
      <c r="G1428" s="14">
        <f t="shared" si="68"/>
        <v>2</v>
      </c>
    </row>
    <row r="1429" spans="1:7" x14ac:dyDescent="0.3">
      <c r="A1429" s="16">
        <f t="shared" si="66"/>
        <v>51</v>
      </c>
      <c r="B1429" s="18">
        <f t="shared" si="67"/>
        <v>51063</v>
      </c>
      <c r="C1429" s="15" t="s">
        <v>3922</v>
      </c>
      <c r="D1429" s="15">
        <f>IF(ISNA(VLOOKUP($C1429&amp;"_2",[1]roadtype_submitted!$C$2:$D$1492,2,FALSE)),0.08,VLOOKUP($C1429&amp;"_2",[1]roadtype_submitted!$C$2:$D$1492,2,FALSE))</f>
        <v>0.08</v>
      </c>
      <c r="E1429" s="15">
        <f>IF(ISNA(VLOOKUP($C1429&amp;"_4",[1]roadtype_submitted!$C$2:$D$1492,2,FALSE)),0.08,VLOOKUP($C1429&amp;"_4",[1]roadtype_submitted!$C$2:$D$1492,2,FALSE))</f>
        <v>0.08</v>
      </c>
      <c r="F1429" s="15" t="str">
        <f>IF(ISNA(VLOOKUP($C1429&amp;"_2",[1]roadtype_submitted!$C$2:$D$1492,2,FALSE)),"MOVES","Submitted")</f>
        <v>MOVES</v>
      </c>
      <c r="G1429" s="14">
        <f t="shared" si="68"/>
        <v>2</v>
      </c>
    </row>
    <row r="1430" spans="1:7" x14ac:dyDescent="0.3">
      <c r="A1430" s="16">
        <f t="shared" si="66"/>
        <v>51</v>
      </c>
      <c r="B1430" s="18">
        <f t="shared" si="67"/>
        <v>51065</v>
      </c>
      <c r="C1430" s="15" t="s">
        <v>3923</v>
      </c>
      <c r="D1430" s="15">
        <f>IF(ISNA(VLOOKUP($C1430&amp;"_2",[1]roadtype_submitted!$C$2:$D$1492,2,FALSE)),0.08,VLOOKUP($C1430&amp;"_2",[1]roadtype_submitted!$C$2:$D$1492,2,FALSE))</f>
        <v>0.08</v>
      </c>
      <c r="E1430" s="15">
        <f>IF(ISNA(VLOOKUP($C1430&amp;"_4",[1]roadtype_submitted!$C$2:$D$1492,2,FALSE)),0.08,VLOOKUP($C1430&amp;"_4",[1]roadtype_submitted!$C$2:$D$1492,2,FALSE))</f>
        <v>0.08</v>
      </c>
      <c r="F1430" s="15" t="str">
        <f>IF(ISNA(VLOOKUP($C1430&amp;"_2",[1]roadtype_submitted!$C$2:$D$1492,2,FALSE)),"MOVES","Submitted")</f>
        <v>MOVES</v>
      </c>
      <c r="G1430" s="14">
        <f t="shared" si="68"/>
        <v>2</v>
      </c>
    </row>
    <row r="1431" spans="1:7" x14ac:dyDescent="0.3">
      <c r="A1431" s="16">
        <f t="shared" si="66"/>
        <v>51</v>
      </c>
      <c r="B1431" s="18">
        <f t="shared" si="67"/>
        <v>51067</v>
      </c>
      <c r="C1431" s="15" t="s">
        <v>3924</v>
      </c>
      <c r="D1431" s="15">
        <f>IF(ISNA(VLOOKUP($C1431&amp;"_2",[1]roadtype_submitted!$C$2:$D$1492,2,FALSE)),0.08,VLOOKUP($C1431&amp;"_2",[1]roadtype_submitted!$C$2:$D$1492,2,FALSE))</f>
        <v>0.08</v>
      </c>
      <c r="E1431" s="15">
        <f>IF(ISNA(VLOOKUP($C1431&amp;"_4",[1]roadtype_submitted!$C$2:$D$1492,2,FALSE)),0.08,VLOOKUP($C1431&amp;"_4",[1]roadtype_submitted!$C$2:$D$1492,2,FALSE))</f>
        <v>0.08</v>
      </c>
      <c r="F1431" s="15" t="str">
        <f>IF(ISNA(VLOOKUP($C1431&amp;"_2",[1]roadtype_submitted!$C$2:$D$1492,2,FALSE)),"MOVES","Submitted")</f>
        <v>MOVES</v>
      </c>
      <c r="G1431" s="14">
        <f t="shared" si="68"/>
        <v>2</v>
      </c>
    </row>
    <row r="1432" spans="1:7" x14ac:dyDescent="0.3">
      <c r="A1432" s="16">
        <f t="shared" si="66"/>
        <v>51</v>
      </c>
      <c r="B1432" s="18">
        <f t="shared" si="67"/>
        <v>51069</v>
      </c>
      <c r="C1432" s="15" t="s">
        <v>3925</v>
      </c>
      <c r="D1432" s="15">
        <f>IF(ISNA(VLOOKUP($C1432&amp;"_2",[1]roadtype_submitted!$C$2:$D$1492,2,FALSE)),0.08,VLOOKUP($C1432&amp;"_2",[1]roadtype_submitted!$C$2:$D$1492,2,FALSE))</f>
        <v>0.08</v>
      </c>
      <c r="E1432" s="15">
        <f>IF(ISNA(VLOOKUP($C1432&amp;"_4",[1]roadtype_submitted!$C$2:$D$1492,2,FALSE)),0.08,VLOOKUP($C1432&amp;"_4",[1]roadtype_submitted!$C$2:$D$1492,2,FALSE))</f>
        <v>0.08</v>
      </c>
      <c r="F1432" s="15" t="str">
        <f>IF(ISNA(VLOOKUP($C1432&amp;"_2",[1]roadtype_submitted!$C$2:$D$1492,2,FALSE)),"MOVES","Submitted")</f>
        <v>MOVES</v>
      </c>
      <c r="G1432" s="14">
        <f t="shared" si="68"/>
        <v>2</v>
      </c>
    </row>
    <row r="1433" spans="1:7" x14ac:dyDescent="0.3">
      <c r="A1433" s="16">
        <f t="shared" si="66"/>
        <v>51</v>
      </c>
      <c r="B1433" s="18">
        <f t="shared" si="67"/>
        <v>51071</v>
      </c>
      <c r="C1433" s="15" t="s">
        <v>3926</v>
      </c>
      <c r="D1433" s="15">
        <f>IF(ISNA(VLOOKUP($C1433&amp;"_2",[1]roadtype_submitted!$C$2:$D$1492,2,FALSE)),0.08,VLOOKUP($C1433&amp;"_2",[1]roadtype_submitted!$C$2:$D$1492,2,FALSE))</f>
        <v>0.08</v>
      </c>
      <c r="E1433" s="15">
        <f>IF(ISNA(VLOOKUP($C1433&amp;"_4",[1]roadtype_submitted!$C$2:$D$1492,2,FALSE)),0.08,VLOOKUP($C1433&amp;"_4",[1]roadtype_submitted!$C$2:$D$1492,2,FALSE))</f>
        <v>0.08</v>
      </c>
      <c r="F1433" s="15" t="str">
        <f>IF(ISNA(VLOOKUP($C1433&amp;"_2",[1]roadtype_submitted!$C$2:$D$1492,2,FALSE)),"MOVES","Submitted")</f>
        <v>MOVES</v>
      </c>
      <c r="G1433" s="14">
        <f t="shared" si="68"/>
        <v>2</v>
      </c>
    </row>
    <row r="1434" spans="1:7" x14ac:dyDescent="0.3">
      <c r="A1434" s="16">
        <f t="shared" si="66"/>
        <v>51</v>
      </c>
      <c r="B1434" s="18">
        <f t="shared" si="67"/>
        <v>51073</v>
      </c>
      <c r="C1434" s="15" t="s">
        <v>3927</v>
      </c>
      <c r="D1434" s="15">
        <f>IF(ISNA(VLOOKUP($C1434&amp;"_2",[1]roadtype_submitted!$C$2:$D$1492,2,FALSE)),0.08,VLOOKUP($C1434&amp;"_2",[1]roadtype_submitted!$C$2:$D$1492,2,FALSE))</f>
        <v>0.08</v>
      </c>
      <c r="E1434" s="15">
        <f>IF(ISNA(VLOOKUP($C1434&amp;"_4",[1]roadtype_submitted!$C$2:$D$1492,2,FALSE)),0.08,VLOOKUP($C1434&amp;"_4",[1]roadtype_submitted!$C$2:$D$1492,2,FALSE))</f>
        <v>0.08</v>
      </c>
      <c r="F1434" s="15" t="str">
        <f>IF(ISNA(VLOOKUP($C1434&amp;"_2",[1]roadtype_submitted!$C$2:$D$1492,2,FALSE)),"MOVES","Submitted")</f>
        <v>MOVES</v>
      </c>
      <c r="G1434" s="14">
        <f t="shared" si="68"/>
        <v>2</v>
      </c>
    </row>
    <row r="1435" spans="1:7" x14ac:dyDescent="0.3">
      <c r="A1435" s="16">
        <f t="shared" si="66"/>
        <v>51</v>
      </c>
      <c r="B1435" s="18">
        <f t="shared" si="67"/>
        <v>51075</v>
      </c>
      <c r="C1435" s="15" t="s">
        <v>3928</v>
      </c>
      <c r="D1435" s="15">
        <f>IF(ISNA(VLOOKUP($C1435&amp;"_2",[1]roadtype_submitted!$C$2:$D$1492,2,FALSE)),0.08,VLOOKUP($C1435&amp;"_2",[1]roadtype_submitted!$C$2:$D$1492,2,FALSE))</f>
        <v>0.08</v>
      </c>
      <c r="E1435" s="15">
        <f>IF(ISNA(VLOOKUP($C1435&amp;"_4",[1]roadtype_submitted!$C$2:$D$1492,2,FALSE)),0.08,VLOOKUP($C1435&amp;"_4",[1]roadtype_submitted!$C$2:$D$1492,2,FALSE))</f>
        <v>0.08</v>
      </c>
      <c r="F1435" s="15" t="str">
        <f>IF(ISNA(VLOOKUP($C1435&amp;"_2",[1]roadtype_submitted!$C$2:$D$1492,2,FALSE)),"MOVES","Submitted")</f>
        <v>MOVES</v>
      </c>
      <c r="G1435" s="14">
        <f t="shared" si="68"/>
        <v>2</v>
      </c>
    </row>
    <row r="1436" spans="1:7" x14ac:dyDescent="0.3">
      <c r="A1436" s="16">
        <f t="shared" si="66"/>
        <v>51</v>
      </c>
      <c r="B1436" s="18">
        <f t="shared" si="67"/>
        <v>51077</v>
      </c>
      <c r="C1436" s="15" t="s">
        <v>3929</v>
      </c>
      <c r="D1436" s="15">
        <f>IF(ISNA(VLOOKUP($C1436&amp;"_2",[1]roadtype_submitted!$C$2:$D$1492,2,FALSE)),0.08,VLOOKUP($C1436&amp;"_2",[1]roadtype_submitted!$C$2:$D$1492,2,FALSE))</f>
        <v>0.08</v>
      </c>
      <c r="E1436" s="15">
        <f>IF(ISNA(VLOOKUP($C1436&amp;"_4",[1]roadtype_submitted!$C$2:$D$1492,2,FALSE)),0.08,VLOOKUP($C1436&amp;"_4",[1]roadtype_submitted!$C$2:$D$1492,2,FALSE))</f>
        <v>0.08</v>
      </c>
      <c r="F1436" s="15" t="str">
        <f>IF(ISNA(VLOOKUP($C1436&amp;"_2",[1]roadtype_submitted!$C$2:$D$1492,2,FALSE)),"MOVES","Submitted")</f>
        <v>MOVES</v>
      </c>
      <c r="G1436" s="14">
        <f t="shared" si="68"/>
        <v>2</v>
      </c>
    </row>
    <row r="1437" spans="1:7" x14ac:dyDescent="0.3">
      <c r="A1437" s="16">
        <f t="shared" si="66"/>
        <v>51</v>
      </c>
      <c r="B1437" s="18">
        <f t="shared" si="67"/>
        <v>51079</v>
      </c>
      <c r="C1437" s="15" t="s">
        <v>3930</v>
      </c>
      <c r="D1437" s="15">
        <f>IF(ISNA(VLOOKUP($C1437&amp;"_2",[1]roadtype_submitted!$C$2:$D$1492,2,FALSE)),0.08,VLOOKUP($C1437&amp;"_2",[1]roadtype_submitted!$C$2:$D$1492,2,FALSE))</f>
        <v>0.08</v>
      </c>
      <c r="E1437" s="15">
        <f>IF(ISNA(VLOOKUP($C1437&amp;"_4",[1]roadtype_submitted!$C$2:$D$1492,2,FALSE)),0.08,VLOOKUP($C1437&amp;"_4",[1]roadtype_submitted!$C$2:$D$1492,2,FALSE))</f>
        <v>0.08</v>
      </c>
      <c r="F1437" s="15" t="str">
        <f>IF(ISNA(VLOOKUP($C1437&amp;"_2",[1]roadtype_submitted!$C$2:$D$1492,2,FALSE)),"MOVES","Submitted")</f>
        <v>MOVES</v>
      </c>
      <c r="G1437" s="14">
        <f t="shared" si="68"/>
        <v>2</v>
      </c>
    </row>
    <row r="1438" spans="1:7" x14ac:dyDescent="0.3">
      <c r="A1438" s="16">
        <f t="shared" si="66"/>
        <v>51</v>
      </c>
      <c r="B1438" s="18">
        <f t="shared" si="67"/>
        <v>51081</v>
      </c>
      <c r="C1438" s="15" t="s">
        <v>3931</v>
      </c>
      <c r="D1438" s="15">
        <f>IF(ISNA(VLOOKUP($C1438&amp;"_2",[1]roadtype_submitted!$C$2:$D$1492,2,FALSE)),0.08,VLOOKUP($C1438&amp;"_2",[1]roadtype_submitted!$C$2:$D$1492,2,FALSE))</f>
        <v>0.08</v>
      </c>
      <c r="E1438" s="15">
        <f>IF(ISNA(VLOOKUP($C1438&amp;"_4",[1]roadtype_submitted!$C$2:$D$1492,2,FALSE)),0.08,VLOOKUP($C1438&amp;"_4",[1]roadtype_submitted!$C$2:$D$1492,2,FALSE))</f>
        <v>0.08</v>
      </c>
      <c r="F1438" s="15" t="str">
        <f>IF(ISNA(VLOOKUP($C1438&amp;"_2",[1]roadtype_submitted!$C$2:$D$1492,2,FALSE)),"MOVES","Submitted")</f>
        <v>MOVES</v>
      </c>
      <c r="G1438" s="14">
        <f t="shared" si="68"/>
        <v>2</v>
      </c>
    </row>
    <row r="1439" spans="1:7" x14ac:dyDescent="0.3">
      <c r="A1439" s="16">
        <f t="shared" si="66"/>
        <v>51</v>
      </c>
      <c r="B1439" s="18">
        <f t="shared" si="67"/>
        <v>51083</v>
      </c>
      <c r="C1439" s="15" t="s">
        <v>3932</v>
      </c>
      <c r="D1439" s="15">
        <f>IF(ISNA(VLOOKUP($C1439&amp;"_2",[1]roadtype_submitted!$C$2:$D$1492,2,FALSE)),0.08,VLOOKUP($C1439&amp;"_2",[1]roadtype_submitted!$C$2:$D$1492,2,FALSE))</f>
        <v>0.08</v>
      </c>
      <c r="E1439" s="15">
        <f>IF(ISNA(VLOOKUP($C1439&amp;"_4",[1]roadtype_submitted!$C$2:$D$1492,2,FALSE)),0.08,VLOOKUP($C1439&amp;"_4",[1]roadtype_submitted!$C$2:$D$1492,2,FALSE))</f>
        <v>0.08</v>
      </c>
      <c r="F1439" s="15" t="str">
        <f>IF(ISNA(VLOOKUP($C1439&amp;"_2",[1]roadtype_submitted!$C$2:$D$1492,2,FALSE)),"MOVES","Submitted")</f>
        <v>MOVES</v>
      </c>
      <c r="G1439" s="14">
        <f t="shared" si="68"/>
        <v>2</v>
      </c>
    </row>
    <row r="1440" spans="1:7" x14ac:dyDescent="0.3">
      <c r="A1440" s="16">
        <f t="shared" si="66"/>
        <v>51</v>
      </c>
      <c r="B1440" s="18">
        <f t="shared" si="67"/>
        <v>51085</v>
      </c>
      <c r="C1440" s="15" t="s">
        <v>3933</v>
      </c>
      <c r="D1440" s="15">
        <f>IF(ISNA(VLOOKUP($C1440&amp;"_2",[1]roadtype_submitted!$C$2:$D$1492,2,FALSE)),0.08,VLOOKUP($C1440&amp;"_2",[1]roadtype_submitted!$C$2:$D$1492,2,FALSE))</f>
        <v>0.08</v>
      </c>
      <c r="E1440" s="15">
        <f>IF(ISNA(VLOOKUP($C1440&amp;"_4",[1]roadtype_submitted!$C$2:$D$1492,2,FALSE)),0.08,VLOOKUP($C1440&amp;"_4",[1]roadtype_submitted!$C$2:$D$1492,2,FALSE))</f>
        <v>0.08</v>
      </c>
      <c r="F1440" s="15" t="str">
        <f>IF(ISNA(VLOOKUP($C1440&amp;"_2",[1]roadtype_submitted!$C$2:$D$1492,2,FALSE)),"MOVES","Submitted")</f>
        <v>MOVES</v>
      </c>
      <c r="G1440" s="14">
        <f t="shared" si="68"/>
        <v>2</v>
      </c>
    </row>
    <row r="1441" spans="1:7" x14ac:dyDescent="0.3">
      <c r="A1441" s="16">
        <f t="shared" si="66"/>
        <v>51</v>
      </c>
      <c r="B1441" s="18">
        <f t="shared" si="67"/>
        <v>51087</v>
      </c>
      <c r="C1441" s="15" t="s">
        <v>3934</v>
      </c>
      <c r="D1441" s="15">
        <f>IF(ISNA(VLOOKUP($C1441&amp;"_2",[1]roadtype_submitted!$C$2:$D$1492,2,FALSE)),0.08,VLOOKUP($C1441&amp;"_2",[1]roadtype_submitted!$C$2:$D$1492,2,FALSE))</f>
        <v>0.08</v>
      </c>
      <c r="E1441" s="15">
        <f>IF(ISNA(VLOOKUP($C1441&amp;"_4",[1]roadtype_submitted!$C$2:$D$1492,2,FALSE)),0.08,VLOOKUP($C1441&amp;"_4",[1]roadtype_submitted!$C$2:$D$1492,2,FALSE))</f>
        <v>0.08</v>
      </c>
      <c r="F1441" s="15" t="str">
        <f>IF(ISNA(VLOOKUP($C1441&amp;"_2",[1]roadtype_submitted!$C$2:$D$1492,2,FALSE)),"MOVES","Submitted")</f>
        <v>MOVES</v>
      </c>
      <c r="G1441" s="14">
        <f t="shared" si="68"/>
        <v>2</v>
      </c>
    </row>
    <row r="1442" spans="1:7" x14ac:dyDescent="0.3">
      <c r="A1442" s="16">
        <f t="shared" si="66"/>
        <v>51</v>
      </c>
      <c r="B1442" s="18">
        <f t="shared" si="67"/>
        <v>51089</v>
      </c>
      <c r="C1442" s="15" t="s">
        <v>3935</v>
      </c>
      <c r="D1442" s="15">
        <f>IF(ISNA(VLOOKUP($C1442&amp;"_2",[1]roadtype_submitted!$C$2:$D$1492,2,FALSE)),0.08,VLOOKUP($C1442&amp;"_2",[1]roadtype_submitted!$C$2:$D$1492,2,FALSE))</f>
        <v>0.08</v>
      </c>
      <c r="E1442" s="15">
        <f>IF(ISNA(VLOOKUP($C1442&amp;"_4",[1]roadtype_submitted!$C$2:$D$1492,2,FALSE)),0.08,VLOOKUP($C1442&amp;"_4",[1]roadtype_submitted!$C$2:$D$1492,2,FALSE))</f>
        <v>0.08</v>
      </c>
      <c r="F1442" s="15" t="str">
        <f>IF(ISNA(VLOOKUP($C1442&amp;"_2",[1]roadtype_submitted!$C$2:$D$1492,2,FALSE)),"MOVES","Submitted")</f>
        <v>MOVES</v>
      </c>
      <c r="G1442" s="14">
        <f t="shared" si="68"/>
        <v>2</v>
      </c>
    </row>
    <row r="1443" spans="1:7" x14ac:dyDescent="0.3">
      <c r="A1443" s="16">
        <f t="shared" si="66"/>
        <v>51</v>
      </c>
      <c r="B1443" s="18">
        <f t="shared" si="67"/>
        <v>51091</v>
      </c>
      <c r="C1443" s="15" t="s">
        <v>3936</v>
      </c>
      <c r="D1443" s="15">
        <f>IF(ISNA(VLOOKUP($C1443&amp;"_2",[1]roadtype_submitted!$C$2:$D$1492,2,FALSE)),0.08,VLOOKUP($C1443&amp;"_2",[1]roadtype_submitted!$C$2:$D$1492,2,FALSE))</f>
        <v>0.08</v>
      </c>
      <c r="E1443" s="15">
        <f>IF(ISNA(VLOOKUP($C1443&amp;"_4",[1]roadtype_submitted!$C$2:$D$1492,2,FALSE)),0.08,VLOOKUP($C1443&amp;"_4",[1]roadtype_submitted!$C$2:$D$1492,2,FALSE))</f>
        <v>0.08</v>
      </c>
      <c r="F1443" s="15" t="str">
        <f>IF(ISNA(VLOOKUP($C1443&amp;"_2",[1]roadtype_submitted!$C$2:$D$1492,2,FALSE)),"MOVES","Submitted")</f>
        <v>MOVES</v>
      </c>
      <c r="G1443" s="14">
        <f t="shared" si="68"/>
        <v>2</v>
      </c>
    </row>
    <row r="1444" spans="1:7" x14ac:dyDescent="0.3">
      <c r="A1444" s="16">
        <f t="shared" si="66"/>
        <v>51</v>
      </c>
      <c r="B1444" s="18">
        <f t="shared" si="67"/>
        <v>51093</v>
      </c>
      <c r="C1444" s="15" t="s">
        <v>3937</v>
      </c>
      <c r="D1444" s="15">
        <f>IF(ISNA(VLOOKUP($C1444&amp;"_2",[1]roadtype_submitted!$C$2:$D$1492,2,FALSE)),0.08,VLOOKUP($C1444&amp;"_2",[1]roadtype_submitted!$C$2:$D$1492,2,FALSE))</f>
        <v>0.08</v>
      </c>
      <c r="E1444" s="15">
        <f>IF(ISNA(VLOOKUP($C1444&amp;"_4",[1]roadtype_submitted!$C$2:$D$1492,2,FALSE)),0.08,VLOOKUP($C1444&amp;"_4",[1]roadtype_submitted!$C$2:$D$1492,2,FALSE))</f>
        <v>0.08</v>
      </c>
      <c r="F1444" s="15" t="str">
        <f>IF(ISNA(VLOOKUP($C1444&amp;"_2",[1]roadtype_submitted!$C$2:$D$1492,2,FALSE)),"MOVES","Submitted")</f>
        <v>MOVES</v>
      </c>
      <c r="G1444" s="14">
        <f t="shared" si="68"/>
        <v>2</v>
      </c>
    </row>
    <row r="1445" spans="1:7" x14ac:dyDescent="0.3">
      <c r="A1445" s="16">
        <f t="shared" si="66"/>
        <v>51</v>
      </c>
      <c r="B1445" s="18">
        <f t="shared" si="67"/>
        <v>51095</v>
      </c>
      <c r="C1445" s="15" t="s">
        <v>3938</v>
      </c>
      <c r="D1445" s="15">
        <f>IF(ISNA(VLOOKUP($C1445&amp;"_2",[1]roadtype_submitted!$C$2:$D$1492,2,FALSE)),0.08,VLOOKUP($C1445&amp;"_2",[1]roadtype_submitted!$C$2:$D$1492,2,FALSE))</f>
        <v>0.08</v>
      </c>
      <c r="E1445" s="15">
        <f>IF(ISNA(VLOOKUP($C1445&amp;"_4",[1]roadtype_submitted!$C$2:$D$1492,2,FALSE)),0.08,VLOOKUP($C1445&amp;"_4",[1]roadtype_submitted!$C$2:$D$1492,2,FALSE))</f>
        <v>0.08</v>
      </c>
      <c r="F1445" s="15" t="str">
        <f>IF(ISNA(VLOOKUP($C1445&amp;"_2",[1]roadtype_submitted!$C$2:$D$1492,2,FALSE)),"MOVES","Submitted")</f>
        <v>MOVES</v>
      </c>
      <c r="G1445" s="14">
        <f t="shared" si="68"/>
        <v>2</v>
      </c>
    </row>
    <row r="1446" spans="1:7" x14ac:dyDescent="0.3">
      <c r="A1446" s="16">
        <f t="shared" si="66"/>
        <v>51</v>
      </c>
      <c r="B1446" s="18">
        <f t="shared" si="67"/>
        <v>51097</v>
      </c>
      <c r="C1446" s="15" t="s">
        <v>3939</v>
      </c>
      <c r="D1446" s="15">
        <f>IF(ISNA(VLOOKUP($C1446&amp;"_2",[1]roadtype_submitted!$C$2:$D$1492,2,FALSE)),0.08,VLOOKUP($C1446&amp;"_2",[1]roadtype_submitted!$C$2:$D$1492,2,FALSE))</f>
        <v>0.08</v>
      </c>
      <c r="E1446" s="15">
        <f>IF(ISNA(VLOOKUP($C1446&amp;"_4",[1]roadtype_submitted!$C$2:$D$1492,2,FALSE)),0.08,VLOOKUP($C1446&amp;"_4",[1]roadtype_submitted!$C$2:$D$1492,2,FALSE))</f>
        <v>0.08</v>
      </c>
      <c r="F1446" s="15" t="str">
        <f>IF(ISNA(VLOOKUP($C1446&amp;"_2",[1]roadtype_submitted!$C$2:$D$1492,2,FALSE)),"MOVES","Submitted")</f>
        <v>MOVES</v>
      </c>
      <c r="G1446" s="14">
        <f t="shared" si="68"/>
        <v>2</v>
      </c>
    </row>
    <row r="1447" spans="1:7" x14ac:dyDescent="0.3">
      <c r="A1447" s="16">
        <f t="shared" si="66"/>
        <v>51</v>
      </c>
      <c r="B1447" s="18">
        <f t="shared" si="67"/>
        <v>51099</v>
      </c>
      <c r="C1447" s="15" t="s">
        <v>3940</v>
      </c>
      <c r="D1447" s="15">
        <f>IF(ISNA(VLOOKUP($C1447&amp;"_2",[1]roadtype_submitted!$C$2:$D$1492,2,FALSE)),0.08,VLOOKUP($C1447&amp;"_2",[1]roadtype_submitted!$C$2:$D$1492,2,FALSE))</f>
        <v>0.08</v>
      </c>
      <c r="E1447" s="15">
        <f>IF(ISNA(VLOOKUP($C1447&amp;"_4",[1]roadtype_submitted!$C$2:$D$1492,2,FALSE)),0.08,VLOOKUP($C1447&amp;"_4",[1]roadtype_submitted!$C$2:$D$1492,2,FALSE))</f>
        <v>0.08</v>
      </c>
      <c r="F1447" s="15" t="str">
        <f>IF(ISNA(VLOOKUP($C1447&amp;"_2",[1]roadtype_submitted!$C$2:$D$1492,2,FALSE)),"MOVES","Submitted")</f>
        <v>MOVES</v>
      </c>
      <c r="G1447" s="14">
        <f t="shared" si="68"/>
        <v>2</v>
      </c>
    </row>
    <row r="1448" spans="1:7" x14ac:dyDescent="0.3">
      <c r="A1448" s="16">
        <f t="shared" si="66"/>
        <v>51</v>
      </c>
      <c r="B1448" s="18">
        <f t="shared" si="67"/>
        <v>51101</v>
      </c>
      <c r="C1448" s="15" t="s">
        <v>3941</v>
      </c>
      <c r="D1448" s="15">
        <f>IF(ISNA(VLOOKUP($C1448&amp;"_2",[1]roadtype_submitted!$C$2:$D$1492,2,FALSE)),0.08,VLOOKUP($C1448&amp;"_2",[1]roadtype_submitted!$C$2:$D$1492,2,FALSE))</f>
        <v>0.08</v>
      </c>
      <c r="E1448" s="15">
        <f>IF(ISNA(VLOOKUP($C1448&amp;"_4",[1]roadtype_submitted!$C$2:$D$1492,2,FALSE)),0.08,VLOOKUP($C1448&amp;"_4",[1]roadtype_submitted!$C$2:$D$1492,2,FALSE))</f>
        <v>0.08</v>
      </c>
      <c r="F1448" s="15" t="str">
        <f>IF(ISNA(VLOOKUP($C1448&amp;"_2",[1]roadtype_submitted!$C$2:$D$1492,2,FALSE)),"MOVES","Submitted")</f>
        <v>MOVES</v>
      </c>
      <c r="G1448" s="14">
        <f t="shared" si="68"/>
        <v>2</v>
      </c>
    </row>
    <row r="1449" spans="1:7" x14ac:dyDescent="0.3">
      <c r="A1449" s="16">
        <f t="shared" si="66"/>
        <v>51</v>
      </c>
      <c r="B1449" s="18">
        <f t="shared" si="67"/>
        <v>51103</v>
      </c>
      <c r="C1449" s="15" t="s">
        <v>3942</v>
      </c>
      <c r="D1449" s="15">
        <f>IF(ISNA(VLOOKUP($C1449&amp;"_2",[1]roadtype_submitted!$C$2:$D$1492,2,FALSE)),0.08,VLOOKUP($C1449&amp;"_2",[1]roadtype_submitted!$C$2:$D$1492,2,FALSE))</f>
        <v>0.08</v>
      </c>
      <c r="E1449" s="15">
        <f>IF(ISNA(VLOOKUP($C1449&amp;"_4",[1]roadtype_submitted!$C$2:$D$1492,2,FALSE)),0.08,VLOOKUP($C1449&amp;"_4",[1]roadtype_submitted!$C$2:$D$1492,2,FALSE))</f>
        <v>0.08</v>
      </c>
      <c r="F1449" s="15" t="str">
        <f>IF(ISNA(VLOOKUP($C1449&amp;"_2",[1]roadtype_submitted!$C$2:$D$1492,2,FALSE)),"MOVES","Submitted")</f>
        <v>MOVES</v>
      </c>
      <c r="G1449" s="14">
        <f t="shared" si="68"/>
        <v>2</v>
      </c>
    </row>
    <row r="1450" spans="1:7" x14ac:dyDescent="0.3">
      <c r="A1450" s="16">
        <f t="shared" si="66"/>
        <v>51</v>
      </c>
      <c r="B1450" s="18">
        <f t="shared" si="67"/>
        <v>51105</v>
      </c>
      <c r="C1450" s="15" t="s">
        <v>3943</v>
      </c>
      <c r="D1450" s="15">
        <f>IF(ISNA(VLOOKUP($C1450&amp;"_2",[1]roadtype_submitted!$C$2:$D$1492,2,FALSE)),0.08,VLOOKUP($C1450&amp;"_2",[1]roadtype_submitted!$C$2:$D$1492,2,FALSE))</f>
        <v>0.08</v>
      </c>
      <c r="E1450" s="15">
        <f>IF(ISNA(VLOOKUP($C1450&amp;"_4",[1]roadtype_submitted!$C$2:$D$1492,2,FALSE)),0.08,VLOOKUP($C1450&amp;"_4",[1]roadtype_submitted!$C$2:$D$1492,2,FALSE))</f>
        <v>0.08</v>
      </c>
      <c r="F1450" s="15" t="str">
        <f>IF(ISNA(VLOOKUP($C1450&amp;"_2",[1]roadtype_submitted!$C$2:$D$1492,2,FALSE)),"MOVES","Submitted")</f>
        <v>MOVES</v>
      </c>
      <c r="G1450" s="14">
        <f t="shared" si="68"/>
        <v>2</v>
      </c>
    </row>
    <row r="1451" spans="1:7" x14ac:dyDescent="0.3">
      <c r="A1451" s="16">
        <f t="shared" si="66"/>
        <v>51</v>
      </c>
      <c r="B1451" s="18">
        <f t="shared" si="67"/>
        <v>51107</v>
      </c>
      <c r="C1451" s="15" t="s">
        <v>3944</v>
      </c>
      <c r="D1451" s="15">
        <f>IF(ISNA(VLOOKUP($C1451&amp;"_2",[1]roadtype_submitted!$C$2:$D$1492,2,FALSE)),0.08,VLOOKUP($C1451&amp;"_2",[1]roadtype_submitted!$C$2:$D$1492,2,FALSE))</f>
        <v>0.08</v>
      </c>
      <c r="E1451" s="15">
        <f>IF(ISNA(VLOOKUP($C1451&amp;"_4",[1]roadtype_submitted!$C$2:$D$1492,2,FALSE)),0.08,VLOOKUP($C1451&amp;"_4",[1]roadtype_submitted!$C$2:$D$1492,2,FALSE))</f>
        <v>0.08</v>
      </c>
      <c r="F1451" s="15" t="str">
        <f>IF(ISNA(VLOOKUP($C1451&amp;"_2",[1]roadtype_submitted!$C$2:$D$1492,2,FALSE)),"MOVES","Submitted")</f>
        <v>MOVES</v>
      </c>
      <c r="G1451" s="14">
        <f t="shared" si="68"/>
        <v>2</v>
      </c>
    </row>
    <row r="1452" spans="1:7" x14ac:dyDescent="0.3">
      <c r="A1452" s="16">
        <f t="shared" si="66"/>
        <v>51</v>
      </c>
      <c r="B1452" s="18">
        <f t="shared" si="67"/>
        <v>51109</v>
      </c>
      <c r="C1452" s="15" t="s">
        <v>3945</v>
      </c>
      <c r="D1452" s="15">
        <f>IF(ISNA(VLOOKUP($C1452&amp;"_2",[1]roadtype_submitted!$C$2:$D$1492,2,FALSE)),0.08,VLOOKUP($C1452&amp;"_2",[1]roadtype_submitted!$C$2:$D$1492,2,FALSE))</f>
        <v>0.08</v>
      </c>
      <c r="E1452" s="15">
        <f>IF(ISNA(VLOOKUP($C1452&amp;"_4",[1]roadtype_submitted!$C$2:$D$1492,2,FALSE)),0.08,VLOOKUP($C1452&amp;"_4",[1]roadtype_submitted!$C$2:$D$1492,2,FALSE))</f>
        <v>0.08</v>
      </c>
      <c r="F1452" s="15" t="str">
        <f>IF(ISNA(VLOOKUP($C1452&amp;"_2",[1]roadtype_submitted!$C$2:$D$1492,2,FALSE)),"MOVES","Submitted")</f>
        <v>MOVES</v>
      </c>
      <c r="G1452" s="14">
        <f t="shared" si="68"/>
        <v>2</v>
      </c>
    </row>
    <row r="1453" spans="1:7" x14ac:dyDescent="0.3">
      <c r="A1453" s="16">
        <f t="shared" si="66"/>
        <v>51</v>
      </c>
      <c r="B1453" s="18">
        <f t="shared" si="67"/>
        <v>51111</v>
      </c>
      <c r="C1453" s="15" t="s">
        <v>3946</v>
      </c>
      <c r="D1453" s="15">
        <f>IF(ISNA(VLOOKUP($C1453&amp;"_2",[1]roadtype_submitted!$C$2:$D$1492,2,FALSE)),0.08,VLOOKUP($C1453&amp;"_2",[1]roadtype_submitted!$C$2:$D$1492,2,FALSE))</f>
        <v>0.08</v>
      </c>
      <c r="E1453" s="15">
        <f>IF(ISNA(VLOOKUP($C1453&amp;"_4",[1]roadtype_submitted!$C$2:$D$1492,2,FALSE)),0.08,VLOOKUP($C1453&amp;"_4",[1]roadtype_submitted!$C$2:$D$1492,2,FALSE))</f>
        <v>0.08</v>
      </c>
      <c r="F1453" s="15" t="str">
        <f>IF(ISNA(VLOOKUP($C1453&amp;"_2",[1]roadtype_submitted!$C$2:$D$1492,2,FALSE)),"MOVES","Submitted")</f>
        <v>MOVES</v>
      </c>
      <c r="G1453" s="14">
        <f t="shared" si="68"/>
        <v>2</v>
      </c>
    </row>
    <row r="1454" spans="1:7" x14ac:dyDescent="0.3">
      <c r="A1454" s="16">
        <f t="shared" si="66"/>
        <v>51</v>
      </c>
      <c r="B1454" s="18">
        <f t="shared" si="67"/>
        <v>51113</v>
      </c>
      <c r="C1454" s="15" t="s">
        <v>3947</v>
      </c>
      <c r="D1454" s="15">
        <f>IF(ISNA(VLOOKUP($C1454&amp;"_2",[1]roadtype_submitted!$C$2:$D$1492,2,FALSE)),0.08,VLOOKUP($C1454&amp;"_2",[1]roadtype_submitted!$C$2:$D$1492,2,FALSE))</f>
        <v>0.08</v>
      </c>
      <c r="E1454" s="15">
        <f>IF(ISNA(VLOOKUP($C1454&amp;"_4",[1]roadtype_submitted!$C$2:$D$1492,2,FALSE)),0.08,VLOOKUP($C1454&amp;"_4",[1]roadtype_submitted!$C$2:$D$1492,2,FALSE))</f>
        <v>0.08</v>
      </c>
      <c r="F1454" s="15" t="str">
        <f>IF(ISNA(VLOOKUP($C1454&amp;"_2",[1]roadtype_submitted!$C$2:$D$1492,2,FALSE)),"MOVES","Submitted")</f>
        <v>MOVES</v>
      </c>
      <c r="G1454" s="14">
        <f t="shared" si="68"/>
        <v>2</v>
      </c>
    </row>
    <row r="1455" spans="1:7" x14ac:dyDescent="0.3">
      <c r="A1455" s="16">
        <f t="shared" si="66"/>
        <v>51</v>
      </c>
      <c r="B1455" s="18">
        <f t="shared" si="67"/>
        <v>51115</v>
      </c>
      <c r="C1455" s="15" t="s">
        <v>3948</v>
      </c>
      <c r="D1455" s="15">
        <f>IF(ISNA(VLOOKUP($C1455&amp;"_2",[1]roadtype_submitted!$C$2:$D$1492,2,FALSE)),0.08,VLOOKUP($C1455&amp;"_2",[1]roadtype_submitted!$C$2:$D$1492,2,FALSE))</f>
        <v>0.08</v>
      </c>
      <c r="E1455" s="15">
        <f>IF(ISNA(VLOOKUP($C1455&amp;"_4",[1]roadtype_submitted!$C$2:$D$1492,2,FALSE)),0.08,VLOOKUP($C1455&amp;"_4",[1]roadtype_submitted!$C$2:$D$1492,2,FALSE))</f>
        <v>0.08</v>
      </c>
      <c r="F1455" s="15" t="str">
        <f>IF(ISNA(VLOOKUP($C1455&amp;"_2",[1]roadtype_submitted!$C$2:$D$1492,2,FALSE)),"MOVES","Submitted")</f>
        <v>MOVES</v>
      </c>
      <c r="G1455" s="14">
        <f t="shared" si="68"/>
        <v>2</v>
      </c>
    </row>
    <row r="1456" spans="1:7" x14ac:dyDescent="0.3">
      <c r="A1456" s="16">
        <f t="shared" si="66"/>
        <v>51</v>
      </c>
      <c r="B1456" s="18">
        <f t="shared" si="67"/>
        <v>51117</v>
      </c>
      <c r="C1456" s="15" t="s">
        <v>3949</v>
      </c>
      <c r="D1456" s="15">
        <f>IF(ISNA(VLOOKUP($C1456&amp;"_2",[1]roadtype_submitted!$C$2:$D$1492,2,FALSE)),0.08,VLOOKUP($C1456&amp;"_2",[1]roadtype_submitted!$C$2:$D$1492,2,FALSE))</f>
        <v>0.08</v>
      </c>
      <c r="E1456" s="15">
        <f>IF(ISNA(VLOOKUP($C1456&amp;"_4",[1]roadtype_submitted!$C$2:$D$1492,2,FALSE)),0.08,VLOOKUP($C1456&amp;"_4",[1]roadtype_submitted!$C$2:$D$1492,2,FALSE))</f>
        <v>0.08</v>
      </c>
      <c r="F1456" s="15" t="str">
        <f>IF(ISNA(VLOOKUP($C1456&amp;"_2",[1]roadtype_submitted!$C$2:$D$1492,2,FALSE)),"MOVES","Submitted")</f>
        <v>MOVES</v>
      </c>
      <c r="G1456" s="14">
        <f t="shared" si="68"/>
        <v>2</v>
      </c>
    </row>
    <row r="1457" spans="1:7" x14ac:dyDescent="0.3">
      <c r="A1457" s="16">
        <f t="shared" si="66"/>
        <v>51</v>
      </c>
      <c r="B1457" s="18">
        <f t="shared" si="67"/>
        <v>51119</v>
      </c>
      <c r="C1457" s="15" t="s">
        <v>3950</v>
      </c>
      <c r="D1457" s="15">
        <f>IF(ISNA(VLOOKUP($C1457&amp;"_2",[1]roadtype_submitted!$C$2:$D$1492,2,FALSE)),0.08,VLOOKUP($C1457&amp;"_2",[1]roadtype_submitted!$C$2:$D$1492,2,FALSE))</f>
        <v>0.08</v>
      </c>
      <c r="E1457" s="15">
        <f>IF(ISNA(VLOOKUP($C1457&amp;"_4",[1]roadtype_submitted!$C$2:$D$1492,2,FALSE)),0.08,VLOOKUP($C1457&amp;"_4",[1]roadtype_submitted!$C$2:$D$1492,2,FALSE))</f>
        <v>0.08</v>
      </c>
      <c r="F1457" s="15" t="str">
        <f>IF(ISNA(VLOOKUP($C1457&amp;"_2",[1]roadtype_submitted!$C$2:$D$1492,2,FALSE)),"MOVES","Submitted")</f>
        <v>MOVES</v>
      </c>
      <c r="G1457" s="14">
        <f t="shared" si="68"/>
        <v>2</v>
      </c>
    </row>
    <row r="1458" spans="1:7" x14ac:dyDescent="0.3">
      <c r="A1458" s="16">
        <f t="shared" si="66"/>
        <v>51</v>
      </c>
      <c r="B1458" s="18">
        <f t="shared" si="67"/>
        <v>51121</v>
      </c>
      <c r="C1458" s="15" t="s">
        <v>3951</v>
      </c>
      <c r="D1458" s="15">
        <f>IF(ISNA(VLOOKUP($C1458&amp;"_2",[1]roadtype_submitted!$C$2:$D$1492,2,FALSE)),0.08,VLOOKUP($C1458&amp;"_2",[1]roadtype_submitted!$C$2:$D$1492,2,FALSE))</f>
        <v>0.08</v>
      </c>
      <c r="E1458" s="15">
        <f>IF(ISNA(VLOOKUP($C1458&amp;"_4",[1]roadtype_submitted!$C$2:$D$1492,2,FALSE)),0.08,VLOOKUP($C1458&amp;"_4",[1]roadtype_submitted!$C$2:$D$1492,2,FALSE))</f>
        <v>0.08</v>
      </c>
      <c r="F1458" s="15" t="str">
        <f>IF(ISNA(VLOOKUP($C1458&amp;"_2",[1]roadtype_submitted!$C$2:$D$1492,2,FALSE)),"MOVES","Submitted")</f>
        <v>MOVES</v>
      </c>
      <c r="G1458" s="14">
        <f t="shared" si="68"/>
        <v>2</v>
      </c>
    </row>
    <row r="1459" spans="1:7" x14ac:dyDescent="0.3">
      <c r="A1459" s="16">
        <f t="shared" si="66"/>
        <v>51</v>
      </c>
      <c r="B1459" s="18">
        <f t="shared" si="67"/>
        <v>51125</v>
      </c>
      <c r="C1459" s="15" t="s">
        <v>3952</v>
      </c>
      <c r="D1459" s="15">
        <f>IF(ISNA(VLOOKUP($C1459&amp;"_2",[1]roadtype_submitted!$C$2:$D$1492,2,FALSE)),0.08,VLOOKUP($C1459&amp;"_2",[1]roadtype_submitted!$C$2:$D$1492,2,FALSE))</f>
        <v>0.08</v>
      </c>
      <c r="E1459" s="15">
        <f>IF(ISNA(VLOOKUP($C1459&amp;"_4",[1]roadtype_submitted!$C$2:$D$1492,2,FALSE)),0.08,VLOOKUP($C1459&amp;"_4",[1]roadtype_submitted!$C$2:$D$1492,2,FALSE))</f>
        <v>0.08</v>
      </c>
      <c r="F1459" s="15" t="str">
        <f>IF(ISNA(VLOOKUP($C1459&amp;"_2",[1]roadtype_submitted!$C$2:$D$1492,2,FALSE)),"MOVES","Submitted")</f>
        <v>MOVES</v>
      </c>
      <c r="G1459" s="14">
        <f t="shared" si="68"/>
        <v>2</v>
      </c>
    </row>
    <row r="1460" spans="1:7" x14ac:dyDescent="0.3">
      <c r="A1460" s="16">
        <f t="shared" si="66"/>
        <v>51</v>
      </c>
      <c r="B1460" s="18">
        <f t="shared" si="67"/>
        <v>51127</v>
      </c>
      <c r="C1460" s="15" t="s">
        <v>3953</v>
      </c>
      <c r="D1460" s="15">
        <f>IF(ISNA(VLOOKUP($C1460&amp;"_2",[1]roadtype_submitted!$C$2:$D$1492,2,FALSE)),0.08,VLOOKUP($C1460&amp;"_2",[1]roadtype_submitted!$C$2:$D$1492,2,FALSE))</f>
        <v>0.08</v>
      </c>
      <c r="E1460" s="15">
        <f>IF(ISNA(VLOOKUP($C1460&amp;"_4",[1]roadtype_submitted!$C$2:$D$1492,2,FALSE)),0.08,VLOOKUP($C1460&amp;"_4",[1]roadtype_submitted!$C$2:$D$1492,2,FALSE))</f>
        <v>0.08</v>
      </c>
      <c r="F1460" s="15" t="str">
        <f>IF(ISNA(VLOOKUP($C1460&amp;"_2",[1]roadtype_submitted!$C$2:$D$1492,2,FALSE)),"MOVES","Submitted")</f>
        <v>MOVES</v>
      </c>
      <c r="G1460" s="14">
        <f t="shared" si="68"/>
        <v>2</v>
      </c>
    </row>
    <row r="1461" spans="1:7" x14ac:dyDescent="0.3">
      <c r="A1461" s="16">
        <f t="shared" si="66"/>
        <v>51</v>
      </c>
      <c r="B1461" s="18">
        <f t="shared" si="67"/>
        <v>51131</v>
      </c>
      <c r="C1461" s="15" t="s">
        <v>3954</v>
      </c>
      <c r="D1461" s="15">
        <f>IF(ISNA(VLOOKUP($C1461&amp;"_2",[1]roadtype_submitted!$C$2:$D$1492,2,FALSE)),0.08,VLOOKUP($C1461&amp;"_2",[1]roadtype_submitted!$C$2:$D$1492,2,FALSE))</f>
        <v>0.08</v>
      </c>
      <c r="E1461" s="15">
        <f>IF(ISNA(VLOOKUP($C1461&amp;"_4",[1]roadtype_submitted!$C$2:$D$1492,2,FALSE)),0.08,VLOOKUP($C1461&amp;"_4",[1]roadtype_submitted!$C$2:$D$1492,2,FALSE))</f>
        <v>0.08</v>
      </c>
      <c r="F1461" s="15" t="str">
        <f>IF(ISNA(VLOOKUP($C1461&amp;"_2",[1]roadtype_submitted!$C$2:$D$1492,2,FALSE)),"MOVES","Submitted")</f>
        <v>MOVES</v>
      </c>
      <c r="G1461" s="14">
        <f t="shared" si="68"/>
        <v>2</v>
      </c>
    </row>
    <row r="1462" spans="1:7" x14ac:dyDescent="0.3">
      <c r="A1462" s="16">
        <f t="shared" si="66"/>
        <v>51</v>
      </c>
      <c r="B1462" s="18">
        <f t="shared" si="67"/>
        <v>51133</v>
      </c>
      <c r="C1462" s="15" t="s">
        <v>3955</v>
      </c>
      <c r="D1462" s="15">
        <f>IF(ISNA(VLOOKUP($C1462&amp;"_2",[1]roadtype_submitted!$C$2:$D$1492,2,FALSE)),0.08,VLOOKUP($C1462&amp;"_2",[1]roadtype_submitted!$C$2:$D$1492,2,FALSE))</f>
        <v>0.08</v>
      </c>
      <c r="E1462" s="15">
        <f>IF(ISNA(VLOOKUP($C1462&amp;"_4",[1]roadtype_submitted!$C$2:$D$1492,2,FALSE)),0.08,VLOOKUP($C1462&amp;"_4",[1]roadtype_submitted!$C$2:$D$1492,2,FALSE))</f>
        <v>0.08</v>
      </c>
      <c r="F1462" s="15" t="str">
        <f>IF(ISNA(VLOOKUP($C1462&amp;"_2",[1]roadtype_submitted!$C$2:$D$1492,2,FALSE)),"MOVES","Submitted")</f>
        <v>MOVES</v>
      </c>
      <c r="G1462" s="14">
        <f t="shared" si="68"/>
        <v>2</v>
      </c>
    </row>
    <row r="1463" spans="1:7" x14ac:dyDescent="0.3">
      <c r="A1463" s="16">
        <f t="shared" si="66"/>
        <v>51</v>
      </c>
      <c r="B1463" s="18">
        <f t="shared" si="67"/>
        <v>51135</v>
      </c>
      <c r="C1463" s="15" t="s">
        <v>3956</v>
      </c>
      <c r="D1463" s="15">
        <f>IF(ISNA(VLOOKUP($C1463&amp;"_2",[1]roadtype_submitted!$C$2:$D$1492,2,FALSE)),0.08,VLOOKUP($C1463&amp;"_2",[1]roadtype_submitted!$C$2:$D$1492,2,FALSE))</f>
        <v>0.08</v>
      </c>
      <c r="E1463" s="15">
        <f>IF(ISNA(VLOOKUP($C1463&amp;"_4",[1]roadtype_submitted!$C$2:$D$1492,2,FALSE)),0.08,VLOOKUP($C1463&amp;"_4",[1]roadtype_submitted!$C$2:$D$1492,2,FALSE))</f>
        <v>0.08</v>
      </c>
      <c r="F1463" s="15" t="str">
        <f>IF(ISNA(VLOOKUP($C1463&amp;"_2",[1]roadtype_submitted!$C$2:$D$1492,2,FALSE)),"MOVES","Submitted")</f>
        <v>MOVES</v>
      </c>
      <c r="G1463" s="14">
        <f t="shared" si="68"/>
        <v>2</v>
      </c>
    </row>
    <row r="1464" spans="1:7" x14ac:dyDescent="0.3">
      <c r="A1464" s="16">
        <f t="shared" si="66"/>
        <v>51</v>
      </c>
      <c r="B1464" s="18">
        <f t="shared" si="67"/>
        <v>51137</v>
      </c>
      <c r="C1464" s="15" t="s">
        <v>3957</v>
      </c>
      <c r="D1464" s="15">
        <f>IF(ISNA(VLOOKUP($C1464&amp;"_2",[1]roadtype_submitted!$C$2:$D$1492,2,FALSE)),0.08,VLOOKUP($C1464&amp;"_2",[1]roadtype_submitted!$C$2:$D$1492,2,FALSE))</f>
        <v>0.08</v>
      </c>
      <c r="E1464" s="15">
        <f>IF(ISNA(VLOOKUP($C1464&amp;"_4",[1]roadtype_submitted!$C$2:$D$1492,2,FALSE)),0.08,VLOOKUP($C1464&amp;"_4",[1]roadtype_submitted!$C$2:$D$1492,2,FALSE))</f>
        <v>0.08</v>
      </c>
      <c r="F1464" s="15" t="str">
        <f>IF(ISNA(VLOOKUP($C1464&amp;"_2",[1]roadtype_submitted!$C$2:$D$1492,2,FALSE)),"MOVES","Submitted")</f>
        <v>MOVES</v>
      </c>
      <c r="G1464" s="14">
        <f t="shared" si="68"/>
        <v>2</v>
      </c>
    </row>
    <row r="1465" spans="1:7" x14ac:dyDescent="0.3">
      <c r="A1465" s="16">
        <f t="shared" si="66"/>
        <v>51</v>
      </c>
      <c r="B1465" s="18">
        <f t="shared" si="67"/>
        <v>51139</v>
      </c>
      <c r="C1465" s="15" t="s">
        <v>3958</v>
      </c>
      <c r="D1465" s="15">
        <f>IF(ISNA(VLOOKUP($C1465&amp;"_2",[1]roadtype_submitted!$C$2:$D$1492,2,FALSE)),0.08,VLOOKUP($C1465&amp;"_2",[1]roadtype_submitted!$C$2:$D$1492,2,FALSE))</f>
        <v>0.08</v>
      </c>
      <c r="E1465" s="15">
        <f>IF(ISNA(VLOOKUP($C1465&amp;"_4",[1]roadtype_submitted!$C$2:$D$1492,2,FALSE)),0.08,VLOOKUP($C1465&amp;"_4",[1]roadtype_submitted!$C$2:$D$1492,2,FALSE))</f>
        <v>0.08</v>
      </c>
      <c r="F1465" s="15" t="str">
        <f>IF(ISNA(VLOOKUP($C1465&amp;"_2",[1]roadtype_submitted!$C$2:$D$1492,2,FALSE)),"MOVES","Submitted")</f>
        <v>MOVES</v>
      </c>
      <c r="G1465" s="14">
        <f t="shared" si="68"/>
        <v>2</v>
      </c>
    </row>
    <row r="1466" spans="1:7" x14ac:dyDescent="0.3">
      <c r="A1466" s="16">
        <f t="shared" si="66"/>
        <v>51</v>
      </c>
      <c r="B1466" s="18">
        <f t="shared" si="67"/>
        <v>51141</v>
      </c>
      <c r="C1466" s="15" t="s">
        <v>3959</v>
      </c>
      <c r="D1466" s="15">
        <f>IF(ISNA(VLOOKUP($C1466&amp;"_2",[1]roadtype_submitted!$C$2:$D$1492,2,FALSE)),0.08,VLOOKUP($C1466&amp;"_2",[1]roadtype_submitted!$C$2:$D$1492,2,FALSE))</f>
        <v>0.08</v>
      </c>
      <c r="E1466" s="15">
        <f>IF(ISNA(VLOOKUP($C1466&amp;"_4",[1]roadtype_submitted!$C$2:$D$1492,2,FALSE)),0.08,VLOOKUP($C1466&amp;"_4",[1]roadtype_submitted!$C$2:$D$1492,2,FALSE))</f>
        <v>0.08</v>
      </c>
      <c r="F1466" s="15" t="str">
        <f>IF(ISNA(VLOOKUP($C1466&amp;"_2",[1]roadtype_submitted!$C$2:$D$1492,2,FALSE)),"MOVES","Submitted")</f>
        <v>MOVES</v>
      </c>
      <c r="G1466" s="14">
        <f t="shared" si="68"/>
        <v>2</v>
      </c>
    </row>
    <row r="1467" spans="1:7" x14ac:dyDescent="0.3">
      <c r="A1467" s="16">
        <f t="shared" si="66"/>
        <v>51</v>
      </c>
      <c r="B1467" s="18">
        <f t="shared" si="67"/>
        <v>51143</v>
      </c>
      <c r="C1467" s="15" t="s">
        <v>3960</v>
      </c>
      <c r="D1467" s="15">
        <f>IF(ISNA(VLOOKUP($C1467&amp;"_2",[1]roadtype_submitted!$C$2:$D$1492,2,FALSE)),0.08,VLOOKUP($C1467&amp;"_2",[1]roadtype_submitted!$C$2:$D$1492,2,FALSE))</f>
        <v>0.08</v>
      </c>
      <c r="E1467" s="15">
        <f>IF(ISNA(VLOOKUP($C1467&amp;"_4",[1]roadtype_submitted!$C$2:$D$1492,2,FALSE)),0.08,VLOOKUP($C1467&amp;"_4",[1]roadtype_submitted!$C$2:$D$1492,2,FALSE))</f>
        <v>0.08</v>
      </c>
      <c r="F1467" s="15" t="str">
        <f>IF(ISNA(VLOOKUP($C1467&amp;"_2",[1]roadtype_submitted!$C$2:$D$1492,2,FALSE)),"MOVES","Submitted")</f>
        <v>MOVES</v>
      </c>
      <c r="G1467" s="14">
        <f t="shared" si="68"/>
        <v>2</v>
      </c>
    </row>
    <row r="1468" spans="1:7" x14ac:dyDescent="0.3">
      <c r="A1468" s="16">
        <f t="shared" si="66"/>
        <v>51</v>
      </c>
      <c r="B1468" s="18">
        <f t="shared" si="67"/>
        <v>51145</v>
      </c>
      <c r="C1468" s="15" t="s">
        <v>3961</v>
      </c>
      <c r="D1468" s="15">
        <f>IF(ISNA(VLOOKUP($C1468&amp;"_2",[1]roadtype_submitted!$C$2:$D$1492,2,FALSE)),0.08,VLOOKUP($C1468&amp;"_2",[1]roadtype_submitted!$C$2:$D$1492,2,FALSE))</f>
        <v>0.08</v>
      </c>
      <c r="E1468" s="15">
        <f>IF(ISNA(VLOOKUP($C1468&amp;"_4",[1]roadtype_submitted!$C$2:$D$1492,2,FALSE)),0.08,VLOOKUP($C1468&amp;"_4",[1]roadtype_submitted!$C$2:$D$1492,2,FALSE))</f>
        <v>0.08</v>
      </c>
      <c r="F1468" s="15" t="str">
        <f>IF(ISNA(VLOOKUP($C1468&amp;"_2",[1]roadtype_submitted!$C$2:$D$1492,2,FALSE)),"MOVES","Submitted")</f>
        <v>MOVES</v>
      </c>
      <c r="G1468" s="14">
        <f t="shared" si="68"/>
        <v>2</v>
      </c>
    </row>
    <row r="1469" spans="1:7" x14ac:dyDescent="0.3">
      <c r="A1469" s="16">
        <f t="shared" si="66"/>
        <v>51</v>
      </c>
      <c r="B1469" s="18">
        <f t="shared" si="67"/>
        <v>51147</v>
      </c>
      <c r="C1469" s="15" t="s">
        <v>3962</v>
      </c>
      <c r="D1469" s="15">
        <f>IF(ISNA(VLOOKUP($C1469&amp;"_2",[1]roadtype_submitted!$C$2:$D$1492,2,FALSE)),0.08,VLOOKUP($C1469&amp;"_2",[1]roadtype_submitted!$C$2:$D$1492,2,FALSE))</f>
        <v>0.08</v>
      </c>
      <c r="E1469" s="15">
        <f>IF(ISNA(VLOOKUP($C1469&amp;"_4",[1]roadtype_submitted!$C$2:$D$1492,2,FALSE)),0.08,VLOOKUP($C1469&amp;"_4",[1]roadtype_submitted!$C$2:$D$1492,2,FALSE))</f>
        <v>0.08</v>
      </c>
      <c r="F1469" s="15" t="str">
        <f>IF(ISNA(VLOOKUP($C1469&amp;"_2",[1]roadtype_submitted!$C$2:$D$1492,2,FALSE)),"MOVES","Submitted")</f>
        <v>MOVES</v>
      </c>
      <c r="G1469" s="14">
        <f t="shared" si="68"/>
        <v>2</v>
      </c>
    </row>
    <row r="1470" spans="1:7" x14ac:dyDescent="0.3">
      <c r="A1470" s="16">
        <f t="shared" si="66"/>
        <v>51</v>
      </c>
      <c r="B1470" s="18">
        <f t="shared" si="67"/>
        <v>51149</v>
      </c>
      <c r="C1470" s="15" t="s">
        <v>3963</v>
      </c>
      <c r="D1470" s="15">
        <f>IF(ISNA(VLOOKUP($C1470&amp;"_2",[1]roadtype_submitted!$C$2:$D$1492,2,FALSE)),0.08,VLOOKUP($C1470&amp;"_2",[1]roadtype_submitted!$C$2:$D$1492,2,FALSE))</f>
        <v>0.08</v>
      </c>
      <c r="E1470" s="15">
        <f>IF(ISNA(VLOOKUP($C1470&amp;"_4",[1]roadtype_submitted!$C$2:$D$1492,2,FALSE)),0.08,VLOOKUP($C1470&amp;"_4",[1]roadtype_submitted!$C$2:$D$1492,2,FALSE))</f>
        <v>0.08</v>
      </c>
      <c r="F1470" s="15" t="str">
        <f>IF(ISNA(VLOOKUP($C1470&amp;"_2",[1]roadtype_submitted!$C$2:$D$1492,2,FALSE)),"MOVES","Submitted")</f>
        <v>MOVES</v>
      </c>
      <c r="G1470" s="14">
        <f t="shared" si="68"/>
        <v>2</v>
      </c>
    </row>
    <row r="1471" spans="1:7" x14ac:dyDescent="0.3">
      <c r="A1471" s="16">
        <f t="shared" si="66"/>
        <v>51</v>
      </c>
      <c r="B1471" s="18">
        <f t="shared" si="67"/>
        <v>51153</v>
      </c>
      <c r="C1471" s="15" t="s">
        <v>3964</v>
      </c>
      <c r="D1471" s="15">
        <f>IF(ISNA(VLOOKUP($C1471&amp;"_2",[1]roadtype_submitted!$C$2:$D$1492,2,FALSE)),0.08,VLOOKUP($C1471&amp;"_2",[1]roadtype_submitted!$C$2:$D$1492,2,FALSE))</f>
        <v>0.08</v>
      </c>
      <c r="E1471" s="15">
        <f>IF(ISNA(VLOOKUP($C1471&amp;"_4",[1]roadtype_submitted!$C$2:$D$1492,2,FALSE)),0.08,VLOOKUP($C1471&amp;"_4",[1]roadtype_submitted!$C$2:$D$1492,2,FALSE))</f>
        <v>0.08</v>
      </c>
      <c r="F1471" s="15" t="str">
        <f>IF(ISNA(VLOOKUP($C1471&amp;"_2",[1]roadtype_submitted!$C$2:$D$1492,2,FALSE)),"MOVES","Submitted")</f>
        <v>MOVES</v>
      </c>
      <c r="G1471" s="14">
        <f t="shared" si="68"/>
        <v>2</v>
      </c>
    </row>
    <row r="1472" spans="1:7" x14ac:dyDescent="0.3">
      <c r="A1472" s="16">
        <f t="shared" si="66"/>
        <v>51</v>
      </c>
      <c r="B1472" s="18">
        <f t="shared" si="67"/>
        <v>51155</v>
      </c>
      <c r="C1472" s="15" t="s">
        <v>3965</v>
      </c>
      <c r="D1472" s="15">
        <f>IF(ISNA(VLOOKUP($C1472&amp;"_2",[1]roadtype_submitted!$C$2:$D$1492,2,FALSE)),0.08,VLOOKUP($C1472&amp;"_2",[1]roadtype_submitted!$C$2:$D$1492,2,FALSE))</f>
        <v>0.08</v>
      </c>
      <c r="E1472" s="15">
        <f>IF(ISNA(VLOOKUP($C1472&amp;"_4",[1]roadtype_submitted!$C$2:$D$1492,2,FALSE)),0.08,VLOOKUP($C1472&amp;"_4",[1]roadtype_submitted!$C$2:$D$1492,2,FALSE))</f>
        <v>0.08</v>
      </c>
      <c r="F1472" s="15" t="str">
        <f>IF(ISNA(VLOOKUP($C1472&amp;"_2",[1]roadtype_submitted!$C$2:$D$1492,2,FALSE)),"MOVES","Submitted")</f>
        <v>MOVES</v>
      </c>
      <c r="G1472" s="14">
        <f t="shared" si="68"/>
        <v>2</v>
      </c>
    </row>
    <row r="1473" spans="1:7" x14ac:dyDescent="0.3">
      <c r="A1473" s="16">
        <f t="shared" si="66"/>
        <v>51</v>
      </c>
      <c r="B1473" s="18">
        <f t="shared" si="67"/>
        <v>51157</v>
      </c>
      <c r="C1473" s="15" t="s">
        <v>3966</v>
      </c>
      <c r="D1473" s="15">
        <f>IF(ISNA(VLOOKUP($C1473&amp;"_2",[1]roadtype_submitted!$C$2:$D$1492,2,FALSE)),0.08,VLOOKUP($C1473&amp;"_2",[1]roadtype_submitted!$C$2:$D$1492,2,FALSE))</f>
        <v>0.08</v>
      </c>
      <c r="E1473" s="15">
        <f>IF(ISNA(VLOOKUP($C1473&amp;"_4",[1]roadtype_submitted!$C$2:$D$1492,2,FALSE)),0.08,VLOOKUP($C1473&amp;"_4",[1]roadtype_submitted!$C$2:$D$1492,2,FALSE))</f>
        <v>0.08</v>
      </c>
      <c r="F1473" s="15" t="str">
        <f>IF(ISNA(VLOOKUP($C1473&amp;"_2",[1]roadtype_submitted!$C$2:$D$1492,2,FALSE)),"MOVES","Submitted")</f>
        <v>MOVES</v>
      </c>
      <c r="G1473" s="14">
        <f t="shared" si="68"/>
        <v>2</v>
      </c>
    </row>
    <row r="1474" spans="1:7" x14ac:dyDescent="0.3">
      <c r="A1474" s="16">
        <f t="shared" si="66"/>
        <v>51</v>
      </c>
      <c r="B1474" s="18">
        <f t="shared" si="67"/>
        <v>51159</v>
      </c>
      <c r="C1474" s="15" t="s">
        <v>3967</v>
      </c>
      <c r="D1474" s="15">
        <f>IF(ISNA(VLOOKUP($C1474&amp;"_2",[1]roadtype_submitted!$C$2:$D$1492,2,FALSE)),0.08,VLOOKUP($C1474&amp;"_2",[1]roadtype_submitted!$C$2:$D$1492,2,FALSE))</f>
        <v>0.08</v>
      </c>
      <c r="E1474" s="15">
        <f>IF(ISNA(VLOOKUP($C1474&amp;"_4",[1]roadtype_submitted!$C$2:$D$1492,2,FALSE)),0.08,VLOOKUP($C1474&amp;"_4",[1]roadtype_submitted!$C$2:$D$1492,2,FALSE))</f>
        <v>0.08</v>
      </c>
      <c r="F1474" s="15" t="str">
        <f>IF(ISNA(VLOOKUP($C1474&amp;"_2",[1]roadtype_submitted!$C$2:$D$1492,2,FALSE)),"MOVES","Submitted")</f>
        <v>MOVES</v>
      </c>
      <c r="G1474" s="14">
        <f t="shared" si="68"/>
        <v>2</v>
      </c>
    </row>
    <row r="1475" spans="1:7" x14ac:dyDescent="0.3">
      <c r="A1475" s="16">
        <f t="shared" si="66"/>
        <v>51</v>
      </c>
      <c r="B1475" s="18">
        <f t="shared" si="67"/>
        <v>51161</v>
      </c>
      <c r="C1475" s="15" t="s">
        <v>3968</v>
      </c>
      <c r="D1475" s="15">
        <f>IF(ISNA(VLOOKUP($C1475&amp;"_2",[1]roadtype_submitted!$C$2:$D$1492,2,FALSE)),0.08,VLOOKUP($C1475&amp;"_2",[1]roadtype_submitted!$C$2:$D$1492,2,FALSE))</f>
        <v>0.08</v>
      </c>
      <c r="E1475" s="15">
        <f>IF(ISNA(VLOOKUP($C1475&amp;"_4",[1]roadtype_submitted!$C$2:$D$1492,2,FALSE)),0.08,VLOOKUP($C1475&amp;"_4",[1]roadtype_submitted!$C$2:$D$1492,2,FALSE))</f>
        <v>0.08</v>
      </c>
      <c r="F1475" s="15" t="str">
        <f>IF(ISNA(VLOOKUP($C1475&amp;"_2",[1]roadtype_submitted!$C$2:$D$1492,2,FALSE)),"MOVES","Submitted")</f>
        <v>MOVES</v>
      </c>
      <c r="G1475" s="14">
        <f t="shared" si="68"/>
        <v>2</v>
      </c>
    </row>
    <row r="1476" spans="1:7" x14ac:dyDescent="0.3">
      <c r="A1476" s="16">
        <f t="shared" si="66"/>
        <v>51</v>
      </c>
      <c r="B1476" s="18">
        <f t="shared" si="67"/>
        <v>51163</v>
      </c>
      <c r="C1476" s="15" t="s">
        <v>3969</v>
      </c>
      <c r="D1476" s="15">
        <f>IF(ISNA(VLOOKUP($C1476&amp;"_2",[1]roadtype_submitted!$C$2:$D$1492,2,FALSE)),0.08,VLOOKUP($C1476&amp;"_2",[1]roadtype_submitted!$C$2:$D$1492,2,FALSE))</f>
        <v>0.08</v>
      </c>
      <c r="E1476" s="15">
        <f>IF(ISNA(VLOOKUP($C1476&amp;"_4",[1]roadtype_submitted!$C$2:$D$1492,2,FALSE)),0.08,VLOOKUP($C1476&amp;"_4",[1]roadtype_submitted!$C$2:$D$1492,2,FALSE))</f>
        <v>0.08</v>
      </c>
      <c r="F1476" s="15" t="str">
        <f>IF(ISNA(VLOOKUP($C1476&amp;"_2",[1]roadtype_submitted!$C$2:$D$1492,2,FALSE)),"MOVES","Submitted")</f>
        <v>MOVES</v>
      </c>
      <c r="G1476" s="14">
        <f t="shared" si="68"/>
        <v>2</v>
      </c>
    </row>
    <row r="1477" spans="1:7" x14ac:dyDescent="0.3">
      <c r="A1477" s="16">
        <f t="shared" si="66"/>
        <v>51</v>
      </c>
      <c r="B1477" s="18">
        <f t="shared" si="67"/>
        <v>51165</v>
      </c>
      <c r="C1477" s="15" t="s">
        <v>3970</v>
      </c>
      <c r="D1477" s="15">
        <f>IF(ISNA(VLOOKUP($C1477&amp;"_2",[1]roadtype_submitted!$C$2:$D$1492,2,FALSE)),0.08,VLOOKUP($C1477&amp;"_2",[1]roadtype_submitted!$C$2:$D$1492,2,FALSE))</f>
        <v>0.08</v>
      </c>
      <c r="E1477" s="15">
        <f>IF(ISNA(VLOOKUP($C1477&amp;"_4",[1]roadtype_submitted!$C$2:$D$1492,2,FALSE)),0.08,VLOOKUP($C1477&amp;"_4",[1]roadtype_submitted!$C$2:$D$1492,2,FALSE))</f>
        <v>0.08</v>
      </c>
      <c r="F1477" s="15" t="str">
        <f>IF(ISNA(VLOOKUP($C1477&amp;"_2",[1]roadtype_submitted!$C$2:$D$1492,2,FALSE)),"MOVES","Submitted")</f>
        <v>MOVES</v>
      </c>
      <c r="G1477" s="14">
        <f t="shared" si="68"/>
        <v>2</v>
      </c>
    </row>
    <row r="1478" spans="1:7" x14ac:dyDescent="0.3">
      <c r="A1478" s="16">
        <f t="shared" ref="A1478:A1541" si="69">TRUNC(B1478/1000,0)</f>
        <v>51</v>
      </c>
      <c r="B1478" s="18">
        <f t="shared" ref="B1478:B1541" si="70">MID(C1478,2,5)*1</f>
        <v>51167</v>
      </c>
      <c r="C1478" s="15" t="s">
        <v>3971</v>
      </c>
      <c r="D1478" s="15">
        <f>IF(ISNA(VLOOKUP($C1478&amp;"_2",[1]roadtype_submitted!$C$2:$D$1492,2,FALSE)),0.08,VLOOKUP($C1478&amp;"_2",[1]roadtype_submitted!$C$2:$D$1492,2,FALSE))</f>
        <v>0.08</v>
      </c>
      <c r="E1478" s="15">
        <f>IF(ISNA(VLOOKUP($C1478&amp;"_4",[1]roadtype_submitted!$C$2:$D$1492,2,FALSE)),0.08,VLOOKUP($C1478&amp;"_4",[1]roadtype_submitted!$C$2:$D$1492,2,FALSE))</f>
        <v>0.08</v>
      </c>
      <c r="F1478" s="15" t="str">
        <f>IF(ISNA(VLOOKUP($C1478&amp;"_2",[1]roadtype_submitted!$C$2:$D$1492,2,FALSE)),"MOVES","Submitted")</f>
        <v>MOVES</v>
      </c>
      <c r="G1478" s="14">
        <f t="shared" ref="G1478:G1541" si="71">VLOOKUP(E1478,$I$14:$J$19,2,TRUE)</f>
        <v>2</v>
      </c>
    </row>
    <row r="1479" spans="1:7" x14ac:dyDescent="0.3">
      <c r="A1479" s="16">
        <f t="shared" si="69"/>
        <v>51</v>
      </c>
      <c r="B1479" s="18">
        <f t="shared" si="70"/>
        <v>51169</v>
      </c>
      <c r="C1479" s="15" t="s">
        <v>3972</v>
      </c>
      <c r="D1479" s="15">
        <f>IF(ISNA(VLOOKUP($C1479&amp;"_2",[1]roadtype_submitted!$C$2:$D$1492,2,FALSE)),0.08,VLOOKUP($C1479&amp;"_2",[1]roadtype_submitted!$C$2:$D$1492,2,FALSE))</f>
        <v>0.08</v>
      </c>
      <c r="E1479" s="15">
        <f>IF(ISNA(VLOOKUP($C1479&amp;"_4",[1]roadtype_submitted!$C$2:$D$1492,2,FALSE)),0.08,VLOOKUP($C1479&amp;"_4",[1]roadtype_submitted!$C$2:$D$1492,2,FALSE))</f>
        <v>0.08</v>
      </c>
      <c r="F1479" s="15" t="str">
        <f>IF(ISNA(VLOOKUP($C1479&amp;"_2",[1]roadtype_submitted!$C$2:$D$1492,2,FALSE)),"MOVES","Submitted")</f>
        <v>MOVES</v>
      </c>
      <c r="G1479" s="14">
        <f t="shared" si="71"/>
        <v>2</v>
      </c>
    </row>
    <row r="1480" spans="1:7" x14ac:dyDescent="0.3">
      <c r="A1480" s="16">
        <f t="shared" si="69"/>
        <v>51</v>
      </c>
      <c r="B1480" s="18">
        <f t="shared" si="70"/>
        <v>51171</v>
      </c>
      <c r="C1480" s="15" t="s">
        <v>3973</v>
      </c>
      <c r="D1480" s="15">
        <f>IF(ISNA(VLOOKUP($C1480&amp;"_2",[1]roadtype_submitted!$C$2:$D$1492,2,FALSE)),0.08,VLOOKUP($C1480&amp;"_2",[1]roadtype_submitted!$C$2:$D$1492,2,FALSE))</f>
        <v>0.08</v>
      </c>
      <c r="E1480" s="15">
        <f>IF(ISNA(VLOOKUP($C1480&amp;"_4",[1]roadtype_submitted!$C$2:$D$1492,2,FALSE)),0.08,VLOOKUP($C1480&amp;"_4",[1]roadtype_submitted!$C$2:$D$1492,2,FALSE))</f>
        <v>0.08</v>
      </c>
      <c r="F1480" s="15" t="str">
        <f>IF(ISNA(VLOOKUP($C1480&amp;"_2",[1]roadtype_submitted!$C$2:$D$1492,2,FALSE)),"MOVES","Submitted")</f>
        <v>MOVES</v>
      </c>
      <c r="G1480" s="14">
        <f t="shared" si="71"/>
        <v>2</v>
      </c>
    </row>
    <row r="1481" spans="1:7" x14ac:dyDescent="0.3">
      <c r="A1481" s="16">
        <f t="shared" si="69"/>
        <v>51</v>
      </c>
      <c r="B1481" s="18">
        <f t="shared" si="70"/>
        <v>51173</v>
      </c>
      <c r="C1481" s="15" t="s">
        <v>3974</v>
      </c>
      <c r="D1481" s="15">
        <f>IF(ISNA(VLOOKUP($C1481&amp;"_2",[1]roadtype_submitted!$C$2:$D$1492,2,FALSE)),0.08,VLOOKUP($C1481&amp;"_2",[1]roadtype_submitted!$C$2:$D$1492,2,FALSE))</f>
        <v>0.08</v>
      </c>
      <c r="E1481" s="15">
        <f>IF(ISNA(VLOOKUP($C1481&amp;"_4",[1]roadtype_submitted!$C$2:$D$1492,2,FALSE)),0.08,VLOOKUP($C1481&amp;"_4",[1]roadtype_submitted!$C$2:$D$1492,2,FALSE))</f>
        <v>0.08</v>
      </c>
      <c r="F1481" s="15" t="str">
        <f>IF(ISNA(VLOOKUP($C1481&amp;"_2",[1]roadtype_submitted!$C$2:$D$1492,2,FALSE)),"MOVES","Submitted")</f>
        <v>MOVES</v>
      </c>
      <c r="G1481" s="14">
        <f t="shared" si="71"/>
        <v>2</v>
      </c>
    </row>
    <row r="1482" spans="1:7" x14ac:dyDescent="0.3">
      <c r="A1482" s="16">
        <f t="shared" si="69"/>
        <v>51</v>
      </c>
      <c r="B1482" s="18">
        <f t="shared" si="70"/>
        <v>51175</v>
      </c>
      <c r="C1482" s="15" t="s">
        <v>3975</v>
      </c>
      <c r="D1482" s="15">
        <f>IF(ISNA(VLOOKUP($C1482&amp;"_2",[1]roadtype_submitted!$C$2:$D$1492,2,FALSE)),0.08,VLOOKUP($C1482&amp;"_2",[1]roadtype_submitted!$C$2:$D$1492,2,FALSE))</f>
        <v>0.08</v>
      </c>
      <c r="E1482" s="15">
        <f>IF(ISNA(VLOOKUP($C1482&amp;"_4",[1]roadtype_submitted!$C$2:$D$1492,2,FALSE)),0.08,VLOOKUP($C1482&amp;"_4",[1]roadtype_submitted!$C$2:$D$1492,2,FALSE))</f>
        <v>0.08</v>
      </c>
      <c r="F1482" s="15" t="str">
        <f>IF(ISNA(VLOOKUP($C1482&amp;"_2",[1]roadtype_submitted!$C$2:$D$1492,2,FALSE)),"MOVES","Submitted")</f>
        <v>MOVES</v>
      </c>
      <c r="G1482" s="14">
        <f t="shared" si="71"/>
        <v>2</v>
      </c>
    </row>
    <row r="1483" spans="1:7" x14ac:dyDescent="0.3">
      <c r="A1483" s="16">
        <f t="shared" si="69"/>
        <v>51</v>
      </c>
      <c r="B1483" s="18">
        <f t="shared" si="70"/>
        <v>51177</v>
      </c>
      <c r="C1483" s="15" t="s">
        <v>3976</v>
      </c>
      <c r="D1483" s="15">
        <f>IF(ISNA(VLOOKUP($C1483&amp;"_2",[1]roadtype_submitted!$C$2:$D$1492,2,FALSE)),0.08,VLOOKUP($C1483&amp;"_2",[1]roadtype_submitted!$C$2:$D$1492,2,FALSE))</f>
        <v>0.08</v>
      </c>
      <c r="E1483" s="15">
        <f>IF(ISNA(VLOOKUP($C1483&amp;"_4",[1]roadtype_submitted!$C$2:$D$1492,2,FALSE)),0.08,VLOOKUP($C1483&amp;"_4",[1]roadtype_submitted!$C$2:$D$1492,2,FALSE))</f>
        <v>0.08</v>
      </c>
      <c r="F1483" s="15" t="str">
        <f>IF(ISNA(VLOOKUP($C1483&amp;"_2",[1]roadtype_submitted!$C$2:$D$1492,2,FALSE)),"MOVES","Submitted")</f>
        <v>MOVES</v>
      </c>
      <c r="G1483" s="14">
        <f t="shared" si="71"/>
        <v>2</v>
      </c>
    </row>
    <row r="1484" spans="1:7" x14ac:dyDescent="0.3">
      <c r="A1484" s="16">
        <f t="shared" si="69"/>
        <v>51</v>
      </c>
      <c r="B1484" s="18">
        <f t="shared" si="70"/>
        <v>51179</v>
      </c>
      <c r="C1484" s="15" t="s">
        <v>3977</v>
      </c>
      <c r="D1484" s="15">
        <f>IF(ISNA(VLOOKUP($C1484&amp;"_2",[1]roadtype_submitted!$C$2:$D$1492,2,FALSE)),0.08,VLOOKUP($C1484&amp;"_2",[1]roadtype_submitted!$C$2:$D$1492,2,FALSE))</f>
        <v>0.08</v>
      </c>
      <c r="E1484" s="15">
        <f>IF(ISNA(VLOOKUP($C1484&amp;"_4",[1]roadtype_submitted!$C$2:$D$1492,2,FALSE)),0.08,VLOOKUP($C1484&amp;"_4",[1]roadtype_submitted!$C$2:$D$1492,2,FALSE))</f>
        <v>0.08</v>
      </c>
      <c r="F1484" s="15" t="str">
        <f>IF(ISNA(VLOOKUP($C1484&amp;"_2",[1]roadtype_submitted!$C$2:$D$1492,2,FALSE)),"MOVES","Submitted")</f>
        <v>MOVES</v>
      </c>
      <c r="G1484" s="14">
        <f t="shared" si="71"/>
        <v>2</v>
      </c>
    </row>
    <row r="1485" spans="1:7" x14ac:dyDescent="0.3">
      <c r="A1485" s="16">
        <f t="shared" si="69"/>
        <v>51</v>
      </c>
      <c r="B1485" s="18">
        <f t="shared" si="70"/>
        <v>51181</v>
      </c>
      <c r="C1485" s="15" t="s">
        <v>3978</v>
      </c>
      <c r="D1485" s="15">
        <f>IF(ISNA(VLOOKUP($C1485&amp;"_2",[1]roadtype_submitted!$C$2:$D$1492,2,FALSE)),0.08,VLOOKUP($C1485&amp;"_2",[1]roadtype_submitted!$C$2:$D$1492,2,FALSE))</f>
        <v>0.08</v>
      </c>
      <c r="E1485" s="15">
        <f>IF(ISNA(VLOOKUP($C1485&amp;"_4",[1]roadtype_submitted!$C$2:$D$1492,2,FALSE)),0.08,VLOOKUP($C1485&amp;"_4",[1]roadtype_submitted!$C$2:$D$1492,2,FALSE))</f>
        <v>0.08</v>
      </c>
      <c r="F1485" s="15" t="str">
        <f>IF(ISNA(VLOOKUP($C1485&amp;"_2",[1]roadtype_submitted!$C$2:$D$1492,2,FALSE)),"MOVES","Submitted")</f>
        <v>MOVES</v>
      </c>
      <c r="G1485" s="14">
        <f t="shared" si="71"/>
        <v>2</v>
      </c>
    </row>
    <row r="1486" spans="1:7" x14ac:dyDescent="0.3">
      <c r="A1486" s="16">
        <f t="shared" si="69"/>
        <v>51</v>
      </c>
      <c r="B1486" s="18">
        <f t="shared" si="70"/>
        <v>51183</v>
      </c>
      <c r="C1486" s="15" t="s">
        <v>3979</v>
      </c>
      <c r="D1486" s="15">
        <f>IF(ISNA(VLOOKUP($C1486&amp;"_2",[1]roadtype_submitted!$C$2:$D$1492,2,FALSE)),0.08,VLOOKUP($C1486&amp;"_2",[1]roadtype_submitted!$C$2:$D$1492,2,FALSE))</f>
        <v>0.08</v>
      </c>
      <c r="E1486" s="15">
        <f>IF(ISNA(VLOOKUP($C1486&amp;"_4",[1]roadtype_submitted!$C$2:$D$1492,2,FALSE)),0.08,VLOOKUP($C1486&amp;"_4",[1]roadtype_submitted!$C$2:$D$1492,2,FALSE))</f>
        <v>0.08</v>
      </c>
      <c r="F1486" s="15" t="str">
        <f>IF(ISNA(VLOOKUP($C1486&amp;"_2",[1]roadtype_submitted!$C$2:$D$1492,2,FALSE)),"MOVES","Submitted")</f>
        <v>MOVES</v>
      </c>
      <c r="G1486" s="14">
        <f t="shared" si="71"/>
        <v>2</v>
      </c>
    </row>
    <row r="1487" spans="1:7" x14ac:dyDescent="0.3">
      <c r="A1487" s="16">
        <f t="shared" si="69"/>
        <v>51</v>
      </c>
      <c r="B1487" s="18">
        <f t="shared" si="70"/>
        <v>51185</v>
      </c>
      <c r="C1487" s="15" t="s">
        <v>3980</v>
      </c>
      <c r="D1487" s="15">
        <f>IF(ISNA(VLOOKUP($C1487&amp;"_2",[1]roadtype_submitted!$C$2:$D$1492,2,FALSE)),0.08,VLOOKUP($C1487&amp;"_2",[1]roadtype_submitted!$C$2:$D$1492,2,FALSE))</f>
        <v>0.08</v>
      </c>
      <c r="E1487" s="15">
        <f>IF(ISNA(VLOOKUP($C1487&amp;"_4",[1]roadtype_submitted!$C$2:$D$1492,2,FALSE)),0.08,VLOOKUP($C1487&amp;"_4",[1]roadtype_submitted!$C$2:$D$1492,2,FALSE))</f>
        <v>0.08</v>
      </c>
      <c r="F1487" s="15" t="str">
        <f>IF(ISNA(VLOOKUP($C1487&amp;"_2",[1]roadtype_submitted!$C$2:$D$1492,2,FALSE)),"MOVES","Submitted")</f>
        <v>MOVES</v>
      </c>
      <c r="G1487" s="14">
        <f t="shared" si="71"/>
        <v>2</v>
      </c>
    </row>
    <row r="1488" spans="1:7" x14ac:dyDescent="0.3">
      <c r="A1488" s="16">
        <f t="shared" si="69"/>
        <v>51</v>
      </c>
      <c r="B1488" s="18">
        <f t="shared" si="70"/>
        <v>51187</v>
      </c>
      <c r="C1488" s="15" t="s">
        <v>3981</v>
      </c>
      <c r="D1488" s="15">
        <f>IF(ISNA(VLOOKUP($C1488&amp;"_2",[1]roadtype_submitted!$C$2:$D$1492,2,FALSE)),0.08,VLOOKUP($C1488&amp;"_2",[1]roadtype_submitted!$C$2:$D$1492,2,FALSE))</f>
        <v>0.08</v>
      </c>
      <c r="E1488" s="15">
        <f>IF(ISNA(VLOOKUP($C1488&amp;"_4",[1]roadtype_submitted!$C$2:$D$1492,2,FALSE)),0.08,VLOOKUP($C1488&amp;"_4",[1]roadtype_submitted!$C$2:$D$1492,2,FALSE))</f>
        <v>0.08</v>
      </c>
      <c r="F1488" s="15" t="str">
        <f>IF(ISNA(VLOOKUP($C1488&amp;"_2",[1]roadtype_submitted!$C$2:$D$1492,2,FALSE)),"MOVES","Submitted")</f>
        <v>MOVES</v>
      </c>
      <c r="G1488" s="14">
        <f t="shared" si="71"/>
        <v>2</v>
      </c>
    </row>
    <row r="1489" spans="1:7" x14ac:dyDescent="0.3">
      <c r="A1489" s="16">
        <f t="shared" si="69"/>
        <v>51</v>
      </c>
      <c r="B1489" s="18">
        <f t="shared" si="70"/>
        <v>51191</v>
      </c>
      <c r="C1489" s="15" t="s">
        <v>3982</v>
      </c>
      <c r="D1489" s="15">
        <f>IF(ISNA(VLOOKUP($C1489&amp;"_2",[1]roadtype_submitted!$C$2:$D$1492,2,FALSE)),0.08,VLOOKUP($C1489&amp;"_2",[1]roadtype_submitted!$C$2:$D$1492,2,FALSE))</f>
        <v>0.08</v>
      </c>
      <c r="E1489" s="15">
        <f>IF(ISNA(VLOOKUP($C1489&amp;"_4",[1]roadtype_submitted!$C$2:$D$1492,2,FALSE)),0.08,VLOOKUP($C1489&amp;"_4",[1]roadtype_submitted!$C$2:$D$1492,2,FALSE))</f>
        <v>0.08</v>
      </c>
      <c r="F1489" s="15" t="str">
        <f>IF(ISNA(VLOOKUP($C1489&amp;"_2",[1]roadtype_submitted!$C$2:$D$1492,2,FALSE)),"MOVES","Submitted")</f>
        <v>MOVES</v>
      </c>
      <c r="G1489" s="14">
        <f t="shared" si="71"/>
        <v>2</v>
      </c>
    </row>
    <row r="1490" spans="1:7" x14ac:dyDescent="0.3">
      <c r="A1490" s="16">
        <f t="shared" si="69"/>
        <v>51</v>
      </c>
      <c r="B1490" s="18">
        <f t="shared" si="70"/>
        <v>51193</v>
      </c>
      <c r="C1490" s="15" t="s">
        <v>3983</v>
      </c>
      <c r="D1490" s="15">
        <f>IF(ISNA(VLOOKUP($C1490&amp;"_2",[1]roadtype_submitted!$C$2:$D$1492,2,FALSE)),0.08,VLOOKUP($C1490&amp;"_2",[1]roadtype_submitted!$C$2:$D$1492,2,FALSE))</f>
        <v>0.08</v>
      </c>
      <c r="E1490" s="15">
        <f>IF(ISNA(VLOOKUP($C1490&amp;"_4",[1]roadtype_submitted!$C$2:$D$1492,2,FALSE)),0.08,VLOOKUP($C1490&amp;"_4",[1]roadtype_submitted!$C$2:$D$1492,2,FALSE))</f>
        <v>0.08</v>
      </c>
      <c r="F1490" s="15" t="str">
        <f>IF(ISNA(VLOOKUP($C1490&amp;"_2",[1]roadtype_submitted!$C$2:$D$1492,2,FALSE)),"MOVES","Submitted")</f>
        <v>MOVES</v>
      </c>
      <c r="G1490" s="14">
        <f t="shared" si="71"/>
        <v>2</v>
      </c>
    </row>
    <row r="1491" spans="1:7" x14ac:dyDescent="0.3">
      <c r="A1491" s="16">
        <f t="shared" si="69"/>
        <v>51</v>
      </c>
      <c r="B1491" s="18">
        <f t="shared" si="70"/>
        <v>51195</v>
      </c>
      <c r="C1491" s="15" t="s">
        <v>3984</v>
      </c>
      <c r="D1491" s="15">
        <f>IF(ISNA(VLOOKUP($C1491&amp;"_2",[1]roadtype_submitted!$C$2:$D$1492,2,FALSE)),0.08,VLOOKUP($C1491&amp;"_2",[1]roadtype_submitted!$C$2:$D$1492,2,FALSE))</f>
        <v>0.08</v>
      </c>
      <c r="E1491" s="15">
        <f>IF(ISNA(VLOOKUP($C1491&amp;"_4",[1]roadtype_submitted!$C$2:$D$1492,2,FALSE)),0.08,VLOOKUP($C1491&amp;"_4",[1]roadtype_submitted!$C$2:$D$1492,2,FALSE))</f>
        <v>0.08</v>
      </c>
      <c r="F1491" s="15" t="str">
        <f>IF(ISNA(VLOOKUP($C1491&amp;"_2",[1]roadtype_submitted!$C$2:$D$1492,2,FALSE)),"MOVES","Submitted")</f>
        <v>MOVES</v>
      </c>
      <c r="G1491" s="14">
        <f t="shared" si="71"/>
        <v>2</v>
      </c>
    </row>
    <row r="1492" spans="1:7" x14ac:dyDescent="0.3">
      <c r="A1492" s="16">
        <f t="shared" si="69"/>
        <v>51</v>
      </c>
      <c r="B1492" s="18">
        <f t="shared" si="70"/>
        <v>51197</v>
      </c>
      <c r="C1492" s="15" t="s">
        <v>3985</v>
      </c>
      <c r="D1492" s="15">
        <f>IF(ISNA(VLOOKUP($C1492&amp;"_2",[1]roadtype_submitted!$C$2:$D$1492,2,FALSE)),0.08,VLOOKUP($C1492&amp;"_2",[1]roadtype_submitted!$C$2:$D$1492,2,FALSE))</f>
        <v>0.08</v>
      </c>
      <c r="E1492" s="15">
        <f>IF(ISNA(VLOOKUP($C1492&amp;"_4",[1]roadtype_submitted!$C$2:$D$1492,2,FALSE)),0.08,VLOOKUP($C1492&amp;"_4",[1]roadtype_submitted!$C$2:$D$1492,2,FALSE))</f>
        <v>0.08</v>
      </c>
      <c r="F1492" s="15" t="str">
        <f>IF(ISNA(VLOOKUP($C1492&amp;"_2",[1]roadtype_submitted!$C$2:$D$1492,2,FALSE)),"MOVES","Submitted")</f>
        <v>MOVES</v>
      </c>
      <c r="G1492" s="14">
        <f t="shared" si="71"/>
        <v>2</v>
      </c>
    </row>
    <row r="1493" spans="1:7" x14ac:dyDescent="0.3">
      <c r="A1493" s="16">
        <f t="shared" si="69"/>
        <v>51</v>
      </c>
      <c r="B1493" s="18">
        <f t="shared" si="70"/>
        <v>51199</v>
      </c>
      <c r="C1493" s="15" t="s">
        <v>3986</v>
      </c>
      <c r="D1493" s="15">
        <f>IF(ISNA(VLOOKUP($C1493&amp;"_2",[1]roadtype_submitted!$C$2:$D$1492,2,FALSE)),0.08,VLOOKUP($C1493&amp;"_2",[1]roadtype_submitted!$C$2:$D$1492,2,FALSE))</f>
        <v>0.08</v>
      </c>
      <c r="E1493" s="15">
        <f>IF(ISNA(VLOOKUP($C1493&amp;"_4",[1]roadtype_submitted!$C$2:$D$1492,2,FALSE)),0.08,VLOOKUP($C1493&amp;"_4",[1]roadtype_submitted!$C$2:$D$1492,2,FALSE))</f>
        <v>0.08</v>
      </c>
      <c r="F1493" s="15" t="str">
        <f>IF(ISNA(VLOOKUP($C1493&amp;"_2",[1]roadtype_submitted!$C$2:$D$1492,2,FALSE)),"MOVES","Submitted")</f>
        <v>MOVES</v>
      </c>
      <c r="G1493" s="14">
        <f t="shared" si="71"/>
        <v>2</v>
      </c>
    </row>
    <row r="1494" spans="1:7" x14ac:dyDescent="0.3">
      <c r="A1494" s="16">
        <f t="shared" si="69"/>
        <v>51</v>
      </c>
      <c r="B1494" s="18">
        <f t="shared" si="70"/>
        <v>51510</v>
      </c>
      <c r="C1494" s="15" t="s">
        <v>3987</v>
      </c>
      <c r="D1494" s="15">
        <f>IF(ISNA(VLOOKUP($C1494&amp;"_2",[1]roadtype_submitted!$C$2:$D$1492,2,FALSE)),0.08,VLOOKUP($C1494&amp;"_2",[1]roadtype_submitted!$C$2:$D$1492,2,FALSE))</f>
        <v>0.08</v>
      </c>
      <c r="E1494" s="15">
        <f>IF(ISNA(VLOOKUP($C1494&amp;"_4",[1]roadtype_submitted!$C$2:$D$1492,2,FALSE)),0.08,VLOOKUP($C1494&amp;"_4",[1]roadtype_submitted!$C$2:$D$1492,2,FALSE))</f>
        <v>0.08</v>
      </c>
      <c r="F1494" s="15" t="str">
        <f>IF(ISNA(VLOOKUP($C1494&amp;"_2",[1]roadtype_submitted!$C$2:$D$1492,2,FALSE)),"MOVES","Submitted")</f>
        <v>MOVES</v>
      </c>
      <c r="G1494" s="14">
        <f t="shared" si="71"/>
        <v>2</v>
      </c>
    </row>
    <row r="1495" spans="1:7" x14ac:dyDescent="0.3">
      <c r="A1495" s="16">
        <f t="shared" si="69"/>
        <v>51</v>
      </c>
      <c r="B1495" s="18">
        <f t="shared" si="70"/>
        <v>51520</v>
      </c>
      <c r="C1495" s="15" t="s">
        <v>3988</v>
      </c>
      <c r="D1495" s="15">
        <f>IF(ISNA(VLOOKUP($C1495&amp;"_2",[1]roadtype_submitted!$C$2:$D$1492,2,FALSE)),0.08,VLOOKUP($C1495&amp;"_2",[1]roadtype_submitted!$C$2:$D$1492,2,FALSE))</f>
        <v>0.08</v>
      </c>
      <c r="E1495" s="15">
        <f>IF(ISNA(VLOOKUP($C1495&amp;"_4",[1]roadtype_submitted!$C$2:$D$1492,2,FALSE)),0.08,VLOOKUP($C1495&amp;"_4",[1]roadtype_submitted!$C$2:$D$1492,2,FALSE))</f>
        <v>0.08</v>
      </c>
      <c r="F1495" s="15" t="str">
        <f>IF(ISNA(VLOOKUP($C1495&amp;"_2",[1]roadtype_submitted!$C$2:$D$1492,2,FALSE)),"MOVES","Submitted")</f>
        <v>MOVES</v>
      </c>
      <c r="G1495" s="14">
        <f t="shared" si="71"/>
        <v>2</v>
      </c>
    </row>
    <row r="1496" spans="1:7" x14ac:dyDescent="0.3">
      <c r="A1496" s="16">
        <f t="shared" si="69"/>
        <v>51</v>
      </c>
      <c r="B1496" s="18">
        <f t="shared" si="70"/>
        <v>51530</v>
      </c>
      <c r="C1496" s="15" t="s">
        <v>3989</v>
      </c>
      <c r="D1496" s="15">
        <f>IF(ISNA(VLOOKUP($C1496&amp;"_2",[1]roadtype_submitted!$C$2:$D$1492,2,FALSE)),0.08,VLOOKUP($C1496&amp;"_2",[1]roadtype_submitted!$C$2:$D$1492,2,FALSE))</f>
        <v>0.08</v>
      </c>
      <c r="E1496" s="15">
        <f>IF(ISNA(VLOOKUP($C1496&amp;"_4",[1]roadtype_submitted!$C$2:$D$1492,2,FALSE)),0.08,VLOOKUP($C1496&amp;"_4",[1]roadtype_submitted!$C$2:$D$1492,2,FALSE))</f>
        <v>0.08</v>
      </c>
      <c r="F1496" s="15" t="str">
        <f>IF(ISNA(VLOOKUP($C1496&amp;"_2",[1]roadtype_submitted!$C$2:$D$1492,2,FALSE)),"MOVES","Submitted")</f>
        <v>MOVES</v>
      </c>
      <c r="G1496" s="14">
        <f t="shared" si="71"/>
        <v>2</v>
      </c>
    </row>
    <row r="1497" spans="1:7" x14ac:dyDescent="0.3">
      <c r="A1497" s="16">
        <f t="shared" si="69"/>
        <v>51</v>
      </c>
      <c r="B1497" s="18">
        <f t="shared" si="70"/>
        <v>51540</v>
      </c>
      <c r="C1497" s="15" t="s">
        <v>3990</v>
      </c>
      <c r="D1497" s="15">
        <f>IF(ISNA(VLOOKUP($C1497&amp;"_2",[1]roadtype_submitted!$C$2:$D$1492,2,FALSE)),0.08,VLOOKUP($C1497&amp;"_2",[1]roadtype_submitted!$C$2:$D$1492,2,FALSE))</f>
        <v>0.08</v>
      </c>
      <c r="E1497" s="15">
        <f>IF(ISNA(VLOOKUP($C1497&amp;"_4",[1]roadtype_submitted!$C$2:$D$1492,2,FALSE)),0.08,VLOOKUP($C1497&amp;"_4",[1]roadtype_submitted!$C$2:$D$1492,2,FALSE))</f>
        <v>0.08</v>
      </c>
      <c r="F1497" s="15" t="str">
        <f>IF(ISNA(VLOOKUP($C1497&amp;"_2",[1]roadtype_submitted!$C$2:$D$1492,2,FALSE)),"MOVES","Submitted")</f>
        <v>MOVES</v>
      </c>
      <c r="G1497" s="14">
        <f t="shared" si="71"/>
        <v>2</v>
      </c>
    </row>
    <row r="1498" spans="1:7" x14ac:dyDescent="0.3">
      <c r="A1498" s="16">
        <f t="shared" si="69"/>
        <v>51</v>
      </c>
      <c r="B1498" s="18">
        <f t="shared" si="70"/>
        <v>51550</v>
      </c>
      <c r="C1498" s="15" t="s">
        <v>3991</v>
      </c>
      <c r="D1498" s="15">
        <f>IF(ISNA(VLOOKUP($C1498&amp;"_2",[1]roadtype_submitted!$C$2:$D$1492,2,FALSE)),0.08,VLOOKUP($C1498&amp;"_2",[1]roadtype_submitted!$C$2:$D$1492,2,FALSE))</f>
        <v>0.08</v>
      </c>
      <c r="E1498" s="15">
        <f>IF(ISNA(VLOOKUP($C1498&amp;"_4",[1]roadtype_submitted!$C$2:$D$1492,2,FALSE)),0.08,VLOOKUP($C1498&amp;"_4",[1]roadtype_submitted!$C$2:$D$1492,2,FALSE))</f>
        <v>0.08</v>
      </c>
      <c r="F1498" s="15" t="str">
        <f>IF(ISNA(VLOOKUP($C1498&amp;"_2",[1]roadtype_submitted!$C$2:$D$1492,2,FALSE)),"MOVES","Submitted")</f>
        <v>MOVES</v>
      </c>
      <c r="G1498" s="14">
        <f t="shared" si="71"/>
        <v>2</v>
      </c>
    </row>
    <row r="1499" spans="1:7" x14ac:dyDescent="0.3">
      <c r="A1499" s="16">
        <f t="shared" si="69"/>
        <v>51</v>
      </c>
      <c r="B1499" s="18">
        <f t="shared" si="70"/>
        <v>51570</v>
      </c>
      <c r="C1499" s="15" t="s">
        <v>3992</v>
      </c>
      <c r="D1499" s="15">
        <f>IF(ISNA(VLOOKUP($C1499&amp;"_2",[1]roadtype_submitted!$C$2:$D$1492,2,FALSE)),0.08,VLOOKUP($C1499&amp;"_2",[1]roadtype_submitted!$C$2:$D$1492,2,FALSE))</f>
        <v>0.08</v>
      </c>
      <c r="E1499" s="15">
        <f>IF(ISNA(VLOOKUP($C1499&amp;"_4",[1]roadtype_submitted!$C$2:$D$1492,2,FALSE)),0.08,VLOOKUP($C1499&amp;"_4",[1]roadtype_submitted!$C$2:$D$1492,2,FALSE))</f>
        <v>0.08</v>
      </c>
      <c r="F1499" s="15" t="str">
        <f>IF(ISNA(VLOOKUP($C1499&amp;"_2",[1]roadtype_submitted!$C$2:$D$1492,2,FALSE)),"MOVES","Submitted")</f>
        <v>MOVES</v>
      </c>
      <c r="G1499" s="14">
        <f t="shared" si="71"/>
        <v>2</v>
      </c>
    </row>
    <row r="1500" spans="1:7" x14ac:dyDescent="0.3">
      <c r="A1500" s="16">
        <f t="shared" si="69"/>
        <v>51</v>
      </c>
      <c r="B1500" s="18">
        <f t="shared" si="70"/>
        <v>51580</v>
      </c>
      <c r="C1500" s="15" t="s">
        <v>3993</v>
      </c>
      <c r="D1500" s="15">
        <f>IF(ISNA(VLOOKUP($C1500&amp;"_2",[1]roadtype_submitted!$C$2:$D$1492,2,FALSE)),0.08,VLOOKUP($C1500&amp;"_2",[1]roadtype_submitted!$C$2:$D$1492,2,FALSE))</f>
        <v>0.08</v>
      </c>
      <c r="E1500" s="15">
        <f>IF(ISNA(VLOOKUP($C1500&amp;"_4",[1]roadtype_submitted!$C$2:$D$1492,2,FALSE)),0.08,VLOOKUP($C1500&amp;"_4",[1]roadtype_submitted!$C$2:$D$1492,2,FALSE))</f>
        <v>0.08</v>
      </c>
      <c r="F1500" s="15" t="str">
        <f>IF(ISNA(VLOOKUP($C1500&amp;"_2",[1]roadtype_submitted!$C$2:$D$1492,2,FALSE)),"MOVES","Submitted")</f>
        <v>MOVES</v>
      </c>
      <c r="G1500" s="14">
        <f t="shared" si="71"/>
        <v>2</v>
      </c>
    </row>
    <row r="1501" spans="1:7" x14ac:dyDescent="0.3">
      <c r="A1501" s="16">
        <f t="shared" si="69"/>
        <v>51</v>
      </c>
      <c r="B1501" s="18">
        <f t="shared" si="70"/>
        <v>51590</v>
      </c>
      <c r="C1501" s="15" t="s">
        <v>3994</v>
      </c>
      <c r="D1501" s="15">
        <f>IF(ISNA(VLOOKUP($C1501&amp;"_2",[1]roadtype_submitted!$C$2:$D$1492,2,FALSE)),0.08,VLOOKUP($C1501&amp;"_2",[1]roadtype_submitted!$C$2:$D$1492,2,FALSE))</f>
        <v>0.08</v>
      </c>
      <c r="E1501" s="15">
        <f>IF(ISNA(VLOOKUP($C1501&amp;"_4",[1]roadtype_submitted!$C$2:$D$1492,2,FALSE)),0.08,VLOOKUP($C1501&amp;"_4",[1]roadtype_submitted!$C$2:$D$1492,2,FALSE))</f>
        <v>0.08</v>
      </c>
      <c r="F1501" s="15" t="str">
        <f>IF(ISNA(VLOOKUP($C1501&amp;"_2",[1]roadtype_submitted!$C$2:$D$1492,2,FALSE)),"MOVES","Submitted")</f>
        <v>MOVES</v>
      </c>
      <c r="G1501" s="14">
        <f t="shared" si="71"/>
        <v>2</v>
      </c>
    </row>
    <row r="1502" spans="1:7" x14ac:dyDescent="0.3">
      <c r="A1502" s="16">
        <f t="shared" si="69"/>
        <v>51</v>
      </c>
      <c r="B1502" s="18">
        <f t="shared" si="70"/>
        <v>51595</v>
      </c>
      <c r="C1502" s="15" t="s">
        <v>3995</v>
      </c>
      <c r="D1502" s="15">
        <f>IF(ISNA(VLOOKUP($C1502&amp;"_2",[1]roadtype_submitted!$C$2:$D$1492,2,FALSE)),0.08,VLOOKUP($C1502&amp;"_2",[1]roadtype_submitted!$C$2:$D$1492,2,FALSE))</f>
        <v>0.08</v>
      </c>
      <c r="E1502" s="15">
        <f>IF(ISNA(VLOOKUP($C1502&amp;"_4",[1]roadtype_submitted!$C$2:$D$1492,2,FALSE)),0.08,VLOOKUP($C1502&amp;"_4",[1]roadtype_submitted!$C$2:$D$1492,2,FALSE))</f>
        <v>0.08</v>
      </c>
      <c r="F1502" s="15" t="str">
        <f>IF(ISNA(VLOOKUP($C1502&amp;"_2",[1]roadtype_submitted!$C$2:$D$1492,2,FALSE)),"MOVES","Submitted")</f>
        <v>MOVES</v>
      </c>
      <c r="G1502" s="14">
        <f t="shared" si="71"/>
        <v>2</v>
      </c>
    </row>
    <row r="1503" spans="1:7" x14ac:dyDescent="0.3">
      <c r="A1503" s="16">
        <f t="shared" si="69"/>
        <v>51</v>
      </c>
      <c r="B1503" s="18">
        <f t="shared" si="70"/>
        <v>51600</v>
      </c>
      <c r="C1503" s="15" t="s">
        <v>3996</v>
      </c>
      <c r="D1503" s="15">
        <f>IF(ISNA(VLOOKUP($C1503&amp;"_2",[1]roadtype_submitted!$C$2:$D$1492,2,FALSE)),0.08,VLOOKUP($C1503&amp;"_2",[1]roadtype_submitted!$C$2:$D$1492,2,FALSE))</f>
        <v>0.08</v>
      </c>
      <c r="E1503" s="15">
        <f>IF(ISNA(VLOOKUP($C1503&amp;"_4",[1]roadtype_submitted!$C$2:$D$1492,2,FALSE)),0.08,VLOOKUP($C1503&amp;"_4",[1]roadtype_submitted!$C$2:$D$1492,2,FALSE))</f>
        <v>0.08</v>
      </c>
      <c r="F1503" s="15" t="str">
        <f>IF(ISNA(VLOOKUP($C1503&amp;"_2",[1]roadtype_submitted!$C$2:$D$1492,2,FALSE)),"MOVES","Submitted")</f>
        <v>MOVES</v>
      </c>
      <c r="G1503" s="14">
        <f t="shared" si="71"/>
        <v>2</v>
      </c>
    </row>
    <row r="1504" spans="1:7" x14ac:dyDescent="0.3">
      <c r="A1504" s="16">
        <f t="shared" si="69"/>
        <v>51</v>
      </c>
      <c r="B1504" s="18">
        <f t="shared" si="70"/>
        <v>51610</v>
      </c>
      <c r="C1504" s="15" t="s">
        <v>3997</v>
      </c>
      <c r="D1504" s="15">
        <f>IF(ISNA(VLOOKUP($C1504&amp;"_2",[1]roadtype_submitted!$C$2:$D$1492,2,FALSE)),0.08,VLOOKUP($C1504&amp;"_2",[1]roadtype_submitted!$C$2:$D$1492,2,FALSE))</f>
        <v>0.08</v>
      </c>
      <c r="E1504" s="15">
        <f>IF(ISNA(VLOOKUP($C1504&amp;"_4",[1]roadtype_submitted!$C$2:$D$1492,2,FALSE)),0.08,VLOOKUP($C1504&amp;"_4",[1]roadtype_submitted!$C$2:$D$1492,2,FALSE))</f>
        <v>0.08</v>
      </c>
      <c r="F1504" s="15" t="str">
        <f>IF(ISNA(VLOOKUP($C1504&amp;"_2",[1]roadtype_submitted!$C$2:$D$1492,2,FALSE)),"MOVES","Submitted")</f>
        <v>MOVES</v>
      </c>
      <c r="G1504" s="14">
        <f t="shared" si="71"/>
        <v>2</v>
      </c>
    </row>
    <row r="1505" spans="1:7" x14ac:dyDescent="0.3">
      <c r="A1505" s="16">
        <f t="shared" si="69"/>
        <v>51</v>
      </c>
      <c r="B1505" s="18">
        <f t="shared" si="70"/>
        <v>51620</v>
      </c>
      <c r="C1505" s="15" t="s">
        <v>3998</v>
      </c>
      <c r="D1505" s="15">
        <f>IF(ISNA(VLOOKUP($C1505&amp;"_2",[1]roadtype_submitted!$C$2:$D$1492,2,FALSE)),0.08,VLOOKUP($C1505&amp;"_2",[1]roadtype_submitted!$C$2:$D$1492,2,FALSE))</f>
        <v>0.08</v>
      </c>
      <c r="E1505" s="15">
        <f>IF(ISNA(VLOOKUP($C1505&amp;"_4",[1]roadtype_submitted!$C$2:$D$1492,2,FALSE)),0.08,VLOOKUP($C1505&amp;"_4",[1]roadtype_submitted!$C$2:$D$1492,2,FALSE))</f>
        <v>0.08</v>
      </c>
      <c r="F1505" s="15" t="str">
        <f>IF(ISNA(VLOOKUP($C1505&amp;"_2",[1]roadtype_submitted!$C$2:$D$1492,2,FALSE)),"MOVES","Submitted")</f>
        <v>MOVES</v>
      </c>
      <c r="G1505" s="14">
        <f t="shared" si="71"/>
        <v>2</v>
      </c>
    </row>
    <row r="1506" spans="1:7" x14ac:dyDescent="0.3">
      <c r="A1506" s="16">
        <f t="shared" si="69"/>
        <v>51</v>
      </c>
      <c r="B1506" s="18">
        <f t="shared" si="70"/>
        <v>51630</v>
      </c>
      <c r="C1506" s="15" t="s">
        <v>3999</v>
      </c>
      <c r="D1506" s="15">
        <f>IF(ISNA(VLOOKUP($C1506&amp;"_2",[1]roadtype_submitted!$C$2:$D$1492,2,FALSE)),0.08,VLOOKUP($C1506&amp;"_2",[1]roadtype_submitted!$C$2:$D$1492,2,FALSE))</f>
        <v>0.08</v>
      </c>
      <c r="E1506" s="15">
        <f>IF(ISNA(VLOOKUP($C1506&amp;"_4",[1]roadtype_submitted!$C$2:$D$1492,2,FALSE)),0.08,VLOOKUP($C1506&amp;"_4",[1]roadtype_submitted!$C$2:$D$1492,2,FALSE))</f>
        <v>0.08</v>
      </c>
      <c r="F1506" s="15" t="str">
        <f>IF(ISNA(VLOOKUP($C1506&amp;"_2",[1]roadtype_submitted!$C$2:$D$1492,2,FALSE)),"MOVES","Submitted")</f>
        <v>MOVES</v>
      </c>
      <c r="G1506" s="14">
        <f t="shared" si="71"/>
        <v>2</v>
      </c>
    </row>
    <row r="1507" spans="1:7" x14ac:dyDescent="0.3">
      <c r="A1507" s="16">
        <f t="shared" si="69"/>
        <v>51</v>
      </c>
      <c r="B1507" s="18">
        <f t="shared" si="70"/>
        <v>51640</v>
      </c>
      <c r="C1507" s="15" t="s">
        <v>4000</v>
      </c>
      <c r="D1507" s="15">
        <f>IF(ISNA(VLOOKUP($C1507&amp;"_2",[1]roadtype_submitted!$C$2:$D$1492,2,FALSE)),0.08,VLOOKUP($C1507&amp;"_2",[1]roadtype_submitted!$C$2:$D$1492,2,FALSE))</f>
        <v>0.08</v>
      </c>
      <c r="E1507" s="15">
        <f>IF(ISNA(VLOOKUP($C1507&amp;"_4",[1]roadtype_submitted!$C$2:$D$1492,2,FALSE)),0.08,VLOOKUP($C1507&amp;"_4",[1]roadtype_submitted!$C$2:$D$1492,2,FALSE))</f>
        <v>0.08</v>
      </c>
      <c r="F1507" s="15" t="str">
        <f>IF(ISNA(VLOOKUP($C1507&amp;"_2",[1]roadtype_submitted!$C$2:$D$1492,2,FALSE)),"MOVES","Submitted")</f>
        <v>MOVES</v>
      </c>
      <c r="G1507" s="14">
        <f t="shared" si="71"/>
        <v>2</v>
      </c>
    </row>
    <row r="1508" spans="1:7" x14ac:dyDescent="0.3">
      <c r="A1508" s="16">
        <f t="shared" si="69"/>
        <v>51</v>
      </c>
      <c r="B1508" s="18">
        <f t="shared" si="70"/>
        <v>51650</v>
      </c>
      <c r="C1508" s="15" t="s">
        <v>4001</v>
      </c>
      <c r="D1508" s="15">
        <f>IF(ISNA(VLOOKUP($C1508&amp;"_2",[1]roadtype_submitted!$C$2:$D$1492,2,FALSE)),0.08,VLOOKUP($C1508&amp;"_2",[1]roadtype_submitted!$C$2:$D$1492,2,FALSE))</f>
        <v>0.08</v>
      </c>
      <c r="E1508" s="15">
        <f>IF(ISNA(VLOOKUP($C1508&amp;"_4",[1]roadtype_submitted!$C$2:$D$1492,2,FALSE)),0.08,VLOOKUP($C1508&amp;"_4",[1]roadtype_submitted!$C$2:$D$1492,2,FALSE))</f>
        <v>0.08</v>
      </c>
      <c r="F1508" s="15" t="str">
        <f>IF(ISNA(VLOOKUP($C1508&amp;"_2",[1]roadtype_submitted!$C$2:$D$1492,2,FALSE)),"MOVES","Submitted")</f>
        <v>MOVES</v>
      </c>
      <c r="G1508" s="14">
        <f t="shared" si="71"/>
        <v>2</v>
      </c>
    </row>
    <row r="1509" spans="1:7" x14ac:dyDescent="0.3">
      <c r="A1509" s="16">
        <f t="shared" si="69"/>
        <v>51</v>
      </c>
      <c r="B1509" s="18">
        <f t="shared" si="70"/>
        <v>51660</v>
      </c>
      <c r="C1509" s="15" t="s">
        <v>4002</v>
      </c>
      <c r="D1509" s="15">
        <f>IF(ISNA(VLOOKUP($C1509&amp;"_2",[1]roadtype_submitted!$C$2:$D$1492,2,FALSE)),0.08,VLOOKUP($C1509&amp;"_2",[1]roadtype_submitted!$C$2:$D$1492,2,FALSE))</f>
        <v>0.08</v>
      </c>
      <c r="E1509" s="15">
        <f>IF(ISNA(VLOOKUP($C1509&amp;"_4",[1]roadtype_submitted!$C$2:$D$1492,2,FALSE)),0.08,VLOOKUP($C1509&amp;"_4",[1]roadtype_submitted!$C$2:$D$1492,2,FALSE))</f>
        <v>0.08</v>
      </c>
      <c r="F1509" s="15" t="str">
        <f>IF(ISNA(VLOOKUP($C1509&amp;"_2",[1]roadtype_submitted!$C$2:$D$1492,2,FALSE)),"MOVES","Submitted")</f>
        <v>MOVES</v>
      </c>
      <c r="G1509" s="14">
        <f t="shared" si="71"/>
        <v>2</v>
      </c>
    </row>
    <row r="1510" spans="1:7" x14ac:dyDescent="0.3">
      <c r="A1510" s="16">
        <f t="shared" si="69"/>
        <v>51</v>
      </c>
      <c r="B1510" s="18">
        <f t="shared" si="70"/>
        <v>51670</v>
      </c>
      <c r="C1510" s="15" t="s">
        <v>4003</v>
      </c>
      <c r="D1510" s="15">
        <f>IF(ISNA(VLOOKUP($C1510&amp;"_2",[1]roadtype_submitted!$C$2:$D$1492,2,FALSE)),0.08,VLOOKUP($C1510&amp;"_2",[1]roadtype_submitted!$C$2:$D$1492,2,FALSE))</f>
        <v>0.08</v>
      </c>
      <c r="E1510" s="15">
        <f>IF(ISNA(VLOOKUP($C1510&amp;"_4",[1]roadtype_submitted!$C$2:$D$1492,2,FALSE)),0.08,VLOOKUP($C1510&amp;"_4",[1]roadtype_submitted!$C$2:$D$1492,2,FALSE))</f>
        <v>0.08</v>
      </c>
      <c r="F1510" s="15" t="str">
        <f>IF(ISNA(VLOOKUP($C1510&amp;"_2",[1]roadtype_submitted!$C$2:$D$1492,2,FALSE)),"MOVES","Submitted")</f>
        <v>MOVES</v>
      </c>
      <c r="G1510" s="14">
        <f t="shared" si="71"/>
        <v>2</v>
      </c>
    </row>
    <row r="1511" spans="1:7" x14ac:dyDescent="0.3">
      <c r="A1511" s="16">
        <f t="shared" si="69"/>
        <v>51</v>
      </c>
      <c r="B1511" s="18">
        <f t="shared" si="70"/>
        <v>51678</v>
      </c>
      <c r="C1511" s="15" t="s">
        <v>4004</v>
      </c>
      <c r="D1511" s="15">
        <f>IF(ISNA(VLOOKUP($C1511&amp;"_2",[1]roadtype_submitted!$C$2:$D$1492,2,FALSE)),0.08,VLOOKUP($C1511&amp;"_2",[1]roadtype_submitted!$C$2:$D$1492,2,FALSE))</f>
        <v>0.08</v>
      </c>
      <c r="E1511" s="15">
        <f>IF(ISNA(VLOOKUP($C1511&amp;"_4",[1]roadtype_submitted!$C$2:$D$1492,2,FALSE)),0.08,VLOOKUP($C1511&amp;"_4",[1]roadtype_submitted!$C$2:$D$1492,2,FALSE))</f>
        <v>0.08</v>
      </c>
      <c r="F1511" s="15" t="str">
        <f>IF(ISNA(VLOOKUP($C1511&amp;"_2",[1]roadtype_submitted!$C$2:$D$1492,2,FALSE)),"MOVES","Submitted")</f>
        <v>MOVES</v>
      </c>
      <c r="G1511" s="14">
        <f t="shared" si="71"/>
        <v>2</v>
      </c>
    </row>
    <row r="1512" spans="1:7" x14ac:dyDescent="0.3">
      <c r="A1512" s="16">
        <f t="shared" si="69"/>
        <v>51</v>
      </c>
      <c r="B1512" s="18">
        <f t="shared" si="70"/>
        <v>51680</v>
      </c>
      <c r="C1512" s="15" t="s">
        <v>4005</v>
      </c>
      <c r="D1512" s="15">
        <f>IF(ISNA(VLOOKUP($C1512&amp;"_2",[1]roadtype_submitted!$C$2:$D$1492,2,FALSE)),0.08,VLOOKUP($C1512&amp;"_2",[1]roadtype_submitted!$C$2:$D$1492,2,FALSE))</f>
        <v>0.08</v>
      </c>
      <c r="E1512" s="15">
        <f>IF(ISNA(VLOOKUP($C1512&amp;"_4",[1]roadtype_submitted!$C$2:$D$1492,2,FALSE)),0.08,VLOOKUP($C1512&amp;"_4",[1]roadtype_submitted!$C$2:$D$1492,2,FALSE))</f>
        <v>0.08</v>
      </c>
      <c r="F1512" s="15" t="str">
        <f>IF(ISNA(VLOOKUP($C1512&amp;"_2",[1]roadtype_submitted!$C$2:$D$1492,2,FALSE)),"MOVES","Submitted")</f>
        <v>MOVES</v>
      </c>
      <c r="G1512" s="14">
        <f t="shared" si="71"/>
        <v>2</v>
      </c>
    </row>
    <row r="1513" spans="1:7" x14ac:dyDescent="0.3">
      <c r="A1513" s="16">
        <f t="shared" si="69"/>
        <v>51</v>
      </c>
      <c r="B1513" s="18">
        <f t="shared" si="70"/>
        <v>51683</v>
      </c>
      <c r="C1513" s="15" t="s">
        <v>4006</v>
      </c>
      <c r="D1513" s="15">
        <f>IF(ISNA(VLOOKUP($C1513&amp;"_2",[1]roadtype_submitted!$C$2:$D$1492,2,FALSE)),0.08,VLOOKUP($C1513&amp;"_2",[1]roadtype_submitted!$C$2:$D$1492,2,FALSE))</f>
        <v>0.08</v>
      </c>
      <c r="E1513" s="15">
        <f>IF(ISNA(VLOOKUP($C1513&amp;"_4",[1]roadtype_submitted!$C$2:$D$1492,2,FALSE)),0.08,VLOOKUP($C1513&amp;"_4",[1]roadtype_submitted!$C$2:$D$1492,2,FALSE))</f>
        <v>0.08</v>
      </c>
      <c r="F1513" s="15" t="str">
        <f>IF(ISNA(VLOOKUP($C1513&amp;"_2",[1]roadtype_submitted!$C$2:$D$1492,2,FALSE)),"MOVES","Submitted")</f>
        <v>MOVES</v>
      </c>
      <c r="G1513" s="14">
        <f t="shared" si="71"/>
        <v>2</v>
      </c>
    </row>
    <row r="1514" spans="1:7" x14ac:dyDescent="0.3">
      <c r="A1514" s="16">
        <f t="shared" si="69"/>
        <v>51</v>
      </c>
      <c r="B1514" s="18">
        <f t="shared" si="70"/>
        <v>51685</v>
      </c>
      <c r="C1514" s="15" t="s">
        <v>4007</v>
      </c>
      <c r="D1514" s="15">
        <f>IF(ISNA(VLOOKUP($C1514&amp;"_2",[1]roadtype_submitted!$C$2:$D$1492,2,FALSE)),0.08,VLOOKUP($C1514&amp;"_2",[1]roadtype_submitted!$C$2:$D$1492,2,FALSE))</f>
        <v>0.08</v>
      </c>
      <c r="E1514" s="15">
        <f>IF(ISNA(VLOOKUP($C1514&amp;"_4",[1]roadtype_submitted!$C$2:$D$1492,2,FALSE)),0.08,VLOOKUP($C1514&amp;"_4",[1]roadtype_submitted!$C$2:$D$1492,2,FALSE))</f>
        <v>0.08</v>
      </c>
      <c r="F1514" s="15" t="str">
        <f>IF(ISNA(VLOOKUP($C1514&amp;"_2",[1]roadtype_submitted!$C$2:$D$1492,2,FALSE)),"MOVES","Submitted")</f>
        <v>MOVES</v>
      </c>
      <c r="G1514" s="14">
        <f t="shared" si="71"/>
        <v>2</v>
      </c>
    </row>
    <row r="1515" spans="1:7" x14ac:dyDescent="0.3">
      <c r="A1515" s="16">
        <f t="shared" si="69"/>
        <v>51</v>
      </c>
      <c r="B1515" s="18">
        <f t="shared" si="70"/>
        <v>51690</v>
      </c>
      <c r="C1515" s="15" t="s">
        <v>4008</v>
      </c>
      <c r="D1515" s="15">
        <f>IF(ISNA(VLOOKUP($C1515&amp;"_2",[1]roadtype_submitted!$C$2:$D$1492,2,FALSE)),0.08,VLOOKUP($C1515&amp;"_2",[1]roadtype_submitted!$C$2:$D$1492,2,FALSE))</f>
        <v>0.08</v>
      </c>
      <c r="E1515" s="15">
        <f>IF(ISNA(VLOOKUP($C1515&amp;"_4",[1]roadtype_submitted!$C$2:$D$1492,2,FALSE)),0.08,VLOOKUP($C1515&amp;"_4",[1]roadtype_submitted!$C$2:$D$1492,2,FALSE))</f>
        <v>0.08</v>
      </c>
      <c r="F1515" s="15" t="str">
        <f>IF(ISNA(VLOOKUP($C1515&amp;"_2",[1]roadtype_submitted!$C$2:$D$1492,2,FALSE)),"MOVES","Submitted")</f>
        <v>MOVES</v>
      </c>
      <c r="G1515" s="14">
        <f t="shared" si="71"/>
        <v>2</v>
      </c>
    </row>
    <row r="1516" spans="1:7" x14ac:dyDescent="0.3">
      <c r="A1516" s="16">
        <f t="shared" si="69"/>
        <v>51</v>
      </c>
      <c r="B1516" s="18">
        <f t="shared" si="70"/>
        <v>51700</v>
      </c>
      <c r="C1516" s="15" t="s">
        <v>4009</v>
      </c>
      <c r="D1516" s="15">
        <f>IF(ISNA(VLOOKUP($C1516&amp;"_2",[1]roadtype_submitted!$C$2:$D$1492,2,FALSE)),0.08,VLOOKUP($C1516&amp;"_2",[1]roadtype_submitted!$C$2:$D$1492,2,FALSE))</f>
        <v>0.08</v>
      </c>
      <c r="E1516" s="15">
        <f>IF(ISNA(VLOOKUP($C1516&amp;"_4",[1]roadtype_submitted!$C$2:$D$1492,2,FALSE)),0.08,VLOOKUP($C1516&amp;"_4",[1]roadtype_submitted!$C$2:$D$1492,2,FALSE))</f>
        <v>0.08</v>
      </c>
      <c r="F1516" s="15" t="str">
        <f>IF(ISNA(VLOOKUP($C1516&amp;"_2",[1]roadtype_submitted!$C$2:$D$1492,2,FALSE)),"MOVES","Submitted")</f>
        <v>MOVES</v>
      </c>
      <c r="G1516" s="14">
        <f t="shared" si="71"/>
        <v>2</v>
      </c>
    </row>
    <row r="1517" spans="1:7" x14ac:dyDescent="0.3">
      <c r="A1517" s="16">
        <f t="shared" si="69"/>
        <v>51</v>
      </c>
      <c r="B1517" s="18">
        <f t="shared" si="70"/>
        <v>51710</v>
      </c>
      <c r="C1517" s="15" t="s">
        <v>4010</v>
      </c>
      <c r="D1517" s="15">
        <f>IF(ISNA(VLOOKUP($C1517&amp;"_2",[1]roadtype_submitted!$C$2:$D$1492,2,FALSE)),0.08,VLOOKUP($C1517&amp;"_2",[1]roadtype_submitted!$C$2:$D$1492,2,FALSE))</f>
        <v>0.08</v>
      </c>
      <c r="E1517" s="15">
        <f>IF(ISNA(VLOOKUP($C1517&amp;"_4",[1]roadtype_submitted!$C$2:$D$1492,2,FALSE)),0.08,VLOOKUP($C1517&amp;"_4",[1]roadtype_submitted!$C$2:$D$1492,2,FALSE))</f>
        <v>0.08</v>
      </c>
      <c r="F1517" s="15" t="str">
        <f>IF(ISNA(VLOOKUP($C1517&amp;"_2",[1]roadtype_submitted!$C$2:$D$1492,2,FALSE)),"MOVES","Submitted")</f>
        <v>MOVES</v>
      </c>
      <c r="G1517" s="14">
        <f t="shared" si="71"/>
        <v>2</v>
      </c>
    </row>
    <row r="1518" spans="1:7" x14ac:dyDescent="0.3">
      <c r="A1518" s="16">
        <f t="shared" si="69"/>
        <v>51</v>
      </c>
      <c r="B1518" s="18">
        <f t="shared" si="70"/>
        <v>51720</v>
      </c>
      <c r="C1518" s="15" t="s">
        <v>4011</v>
      </c>
      <c r="D1518" s="15">
        <f>IF(ISNA(VLOOKUP($C1518&amp;"_2",[1]roadtype_submitted!$C$2:$D$1492,2,FALSE)),0.08,VLOOKUP($C1518&amp;"_2",[1]roadtype_submitted!$C$2:$D$1492,2,FALSE))</f>
        <v>0.08</v>
      </c>
      <c r="E1518" s="15">
        <f>IF(ISNA(VLOOKUP($C1518&amp;"_4",[1]roadtype_submitted!$C$2:$D$1492,2,FALSE)),0.08,VLOOKUP($C1518&amp;"_4",[1]roadtype_submitted!$C$2:$D$1492,2,FALSE))</f>
        <v>0.08</v>
      </c>
      <c r="F1518" s="15" t="str">
        <f>IF(ISNA(VLOOKUP($C1518&amp;"_2",[1]roadtype_submitted!$C$2:$D$1492,2,FALSE)),"MOVES","Submitted")</f>
        <v>MOVES</v>
      </c>
      <c r="G1518" s="14">
        <f t="shared" si="71"/>
        <v>2</v>
      </c>
    </row>
    <row r="1519" spans="1:7" x14ac:dyDescent="0.3">
      <c r="A1519" s="16">
        <f t="shared" si="69"/>
        <v>51</v>
      </c>
      <c r="B1519" s="18">
        <f t="shared" si="70"/>
        <v>51730</v>
      </c>
      <c r="C1519" s="15" t="s">
        <v>4012</v>
      </c>
      <c r="D1519" s="15">
        <f>IF(ISNA(VLOOKUP($C1519&amp;"_2",[1]roadtype_submitted!$C$2:$D$1492,2,FALSE)),0.08,VLOOKUP($C1519&amp;"_2",[1]roadtype_submitted!$C$2:$D$1492,2,FALSE))</f>
        <v>0.08</v>
      </c>
      <c r="E1519" s="15">
        <f>IF(ISNA(VLOOKUP($C1519&amp;"_4",[1]roadtype_submitted!$C$2:$D$1492,2,FALSE)),0.08,VLOOKUP($C1519&amp;"_4",[1]roadtype_submitted!$C$2:$D$1492,2,FALSE))</f>
        <v>0.08</v>
      </c>
      <c r="F1519" s="15" t="str">
        <f>IF(ISNA(VLOOKUP($C1519&amp;"_2",[1]roadtype_submitted!$C$2:$D$1492,2,FALSE)),"MOVES","Submitted")</f>
        <v>MOVES</v>
      </c>
      <c r="G1519" s="14">
        <f t="shared" si="71"/>
        <v>2</v>
      </c>
    </row>
    <row r="1520" spans="1:7" x14ac:dyDescent="0.3">
      <c r="A1520" s="16">
        <f t="shared" si="69"/>
        <v>51</v>
      </c>
      <c r="B1520" s="18">
        <f t="shared" si="70"/>
        <v>51735</v>
      </c>
      <c r="C1520" s="15" t="s">
        <v>4013</v>
      </c>
      <c r="D1520" s="15">
        <f>IF(ISNA(VLOOKUP($C1520&amp;"_2",[1]roadtype_submitted!$C$2:$D$1492,2,FALSE)),0.08,VLOOKUP($C1520&amp;"_2",[1]roadtype_submitted!$C$2:$D$1492,2,FALSE))</f>
        <v>0.08</v>
      </c>
      <c r="E1520" s="15">
        <f>IF(ISNA(VLOOKUP($C1520&amp;"_4",[1]roadtype_submitted!$C$2:$D$1492,2,FALSE)),0.08,VLOOKUP($C1520&amp;"_4",[1]roadtype_submitted!$C$2:$D$1492,2,FALSE))</f>
        <v>0.08</v>
      </c>
      <c r="F1520" s="15" t="str">
        <f>IF(ISNA(VLOOKUP($C1520&amp;"_2",[1]roadtype_submitted!$C$2:$D$1492,2,FALSE)),"MOVES","Submitted")</f>
        <v>MOVES</v>
      </c>
      <c r="G1520" s="14">
        <f t="shared" si="71"/>
        <v>2</v>
      </c>
    </row>
    <row r="1521" spans="1:7" x14ac:dyDescent="0.3">
      <c r="A1521" s="16">
        <f t="shared" si="69"/>
        <v>51</v>
      </c>
      <c r="B1521" s="18">
        <f t="shared" si="70"/>
        <v>51740</v>
      </c>
      <c r="C1521" s="15" t="s">
        <v>4014</v>
      </c>
      <c r="D1521" s="15">
        <f>IF(ISNA(VLOOKUP($C1521&amp;"_2",[1]roadtype_submitted!$C$2:$D$1492,2,FALSE)),0.08,VLOOKUP($C1521&amp;"_2",[1]roadtype_submitted!$C$2:$D$1492,2,FALSE))</f>
        <v>0.08</v>
      </c>
      <c r="E1521" s="15">
        <f>IF(ISNA(VLOOKUP($C1521&amp;"_4",[1]roadtype_submitted!$C$2:$D$1492,2,FALSE)),0.08,VLOOKUP($C1521&amp;"_4",[1]roadtype_submitted!$C$2:$D$1492,2,FALSE))</f>
        <v>0.08</v>
      </c>
      <c r="F1521" s="15" t="str">
        <f>IF(ISNA(VLOOKUP($C1521&amp;"_2",[1]roadtype_submitted!$C$2:$D$1492,2,FALSE)),"MOVES","Submitted")</f>
        <v>MOVES</v>
      </c>
      <c r="G1521" s="14">
        <f t="shared" si="71"/>
        <v>2</v>
      </c>
    </row>
    <row r="1522" spans="1:7" x14ac:dyDescent="0.3">
      <c r="A1522" s="16">
        <f t="shared" si="69"/>
        <v>51</v>
      </c>
      <c r="B1522" s="18">
        <f t="shared" si="70"/>
        <v>51750</v>
      </c>
      <c r="C1522" s="15" t="s">
        <v>4015</v>
      </c>
      <c r="D1522" s="15">
        <f>IF(ISNA(VLOOKUP($C1522&amp;"_2",[1]roadtype_submitted!$C$2:$D$1492,2,FALSE)),0.08,VLOOKUP($C1522&amp;"_2",[1]roadtype_submitted!$C$2:$D$1492,2,FALSE))</f>
        <v>0.08</v>
      </c>
      <c r="E1522" s="15">
        <f>IF(ISNA(VLOOKUP($C1522&amp;"_4",[1]roadtype_submitted!$C$2:$D$1492,2,FALSE)),0.08,VLOOKUP($C1522&amp;"_4",[1]roadtype_submitted!$C$2:$D$1492,2,FALSE))</f>
        <v>0.08</v>
      </c>
      <c r="F1522" s="15" t="str">
        <f>IF(ISNA(VLOOKUP($C1522&amp;"_2",[1]roadtype_submitted!$C$2:$D$1492,2,FALSE)),"MOVES","Submitted")</f>
        <v>MOVES</v>
      </c>
      <c r="G1522" s="14">
        <f t="shared" si="71"/>
        <v>2</v>
      </c>
    </row>
    <row r="1523" spans="1:7" x14ac:dyDescent="0.3">
      <c r="A1523" s="16">
        <f t="shared" si="69"/>
        <v>51</v>
      </c>
      <c r="B1523" s="18">
        <f t="shared" si="70"/>
        <v>51760</v>
      </c>
      <c r="C1523" s="15" t="s">
        <v>4016</v>
      </c>
      <c r="D1523" s="15">
        <f>IF(ISNA(VLOOKUP($C1523&amp;"_2",[1]roadtype_submitted!$C$2:$D$1492,2,FALSE)),0.08,VLOOKUP($C1523&amp;"_2",[1]roadtype_submitted!$C$2:$D$1492,2,FALSE))</f>
        <v>0.08</v>
      </c>
      <c r="E1523" s="15">
        <f>IF(ISNA(VLOOKUP($C1523&amp;"_4",[1]roadtype_submitted!$C$2:$D$1492,2,FALSE)),0.08,VLOOKUP($C1523&amp;"_4",[1]roadtype_submitted!$C$2:$D$1492,2,FALSE))</f>
        <v>0.08</v>
      </c>
      <c r="F1523" s="15" t="str">
        <f>IF(ISNA(VLOOKUP($C1523&amp;"_2",[1]roadtype_submitted!$C$2:$D$1492,2,FALSE)),"MOVES","Submitted")</f>
        <v>MOVES</v>
      </c>
      <c r="G1523" s="14">
        <f t="shared" si="71"/>
        <v>2</v>
      </c>
    </row>
    <row r="1524" spans="1:7" x14ac:dyDescent="0.3">
      <c r="A1524" s="16">
        <f t="shared" si="69"/>
        <v>51</v>
      </c>
      <c r="B1524" s="18">
        <f t="shared" si="70"/>
        <v>51770</v>
      </c>
      <c r="C1524" s="15" t="s">
        <v>4017</v>
      </c>
      <c r="D1524" s="15">
        <f>IF(ISNA(VLOOKUP($C1524&amp;"_2",[1]roadtype_submitted!$C$2:$D$1492,2,FALSE)),0.08,VLOOKUP($C1524&amp;"_2",[1]roadtype_submitted!$C$2:$D$1492,2,FALSE))</f>
        <v>0.08</v>
      </c>
      <c r="E1524" s="15">
        <f>IF(ISNA(VLOOKUP($C1524&amp;"_4",[1]roadtype_submitted!$C$2:$D$1492,2,FALSE)),0.08,VLOOKUP($C1524&amp;"_4",[1]roadtype_submitted!$C$2:$D$1492,2,FALSE))</f>
        <v>0.08</v>
      </c>
      <c r="F1524" s="15" t="str">
        <f>IF(ISNA(VLOOKUP($C1524&amp;"_2",[1]roadtype_submitted!$C$2:$D$1492,2,FALSE)),"MOVES","Submitted")</f>
        <v>MOVES</v>
      </c>
      <c r="G1524" s="14">
        <f t="shared" si="71"/>
        <v>2</v>
      </c>
    </row>
    <row r="1525" spans="1:7" x14ac:dyDescent="0.3">
      <c r="A1525" s="16">
        <f t="shared" si="69"/>
        <v>51</v>
      </c>
      <c r="B1525" s="18">
        <f t="shared" si="70"/>
        <v>51775</v>
      </c>
      <c r="C1525" s="15" t="s">
        <v>4018</v>
      </c>
      <c r="D1525" s="15">
        <f>IF(ISNA(VLOOKUP($C1525&amp;"_2",[1]roadtype_submitted!$C$2:$D$1492,2,FALSE)),0.08,VLOOKUP($C1525&amp;"_2",[1]roadtype_submitted!$C$2:$D$1492,2,FALSE))</f>
        <v>0.08</v>
      </c>
      <c r="E1525" s="15">
        <f>IF(ISNA(VLOOKUP($C1525&amp;"_4",[1]roadtype_submitted!$C$2:$D$1492,2,FALSE)),0.08,VLOOKUP($C1525&amp;"_4",[1]roadtype_submitted!$C$2:$D$1492,2,FALSE))</f>
        <v>0.08</v>
      </c>
      <c r="F1525" s="15" t="str">
        <f>IF(ISNA(VLOOKUP($C1525&amp;"_2",[1]roadtype_submitted!$C$2:$D$1492,2,FALSE)),"MOVES","Submitted")</f>
        <v>MOVES</v>
      </c>
      <c r="G1525" s="14">
        <f t="shared" si="71"/>
        <v>2</v>
      </c>
    </row>
    <row r="1526" spans="1:7" x14ac:dyDescent="0.3">
      <c r="A1526" s="16">
        <f t="shared" si="69"/>
        <v>51</v>
      </c>
      <c r="B1526" s="18">
        <f t="shared" si="70"/>
        <v>51790</v>
      </c>
      <c r="C1526" s="15" t="s">
        <v>4019</v>
      </c>
      <c r="D1526" s="15">
        <f>IF(ISNA(VLOOKUP($C1526&amp;"_2",[1]roadtype_submitted!$C$2:$D$1492,2,FALSE)),0.08,VLOOKUP($C1526&amp;"_2",[1]roadtype_submitted!$C$2:$D$1492,2,FALSE))</f>
        <v>0.08</v>
      </c>
      <c r="E1526" s="15">
        <f>IF(ISNA(VLOOKUP($C1526&amp;"_4",[1]roadtype_submitted!$C$2:$D$1492,2,FALSE)),0.08,VLOOKUP($C1526&amp;"_4",[1]roadtype_submitted!$C$2:$D$1492,2,FALSE))</f>
        <v>0.08</v>
      </c>
      <c r="F1526" s="15" t="str">
        <f>IF(ISNA(VLOOKUP($C1526&amp;"_2",[1]roadtype_submitted!$C$2:$D$1492,2,FALSE)),"MOVES","Submitted")</f>
        <v>MOVES</v>
      </c>
      <c r="G1526" s="14">
        <f t="shared" si="71"/>
        <v>2</v>
      </c>
    </row>
    <row r="1527" spans="1:7" x14ac:dyDescent="0.3">
      <c r="A1527" s="16">
        <f t="shared" si="69"/>
        <v>51</v>
      </c>
      <c r="B1527" s="18">
        <f t="shared" si="70"/>
        <v>51800</v>
      </c>
      <c r="C1527" s="15" t="s">
        <v>4020</v>
      </c>
      <c r="D1527" s="15">
        <f>IF(ISNA(VLOOKUP($C1527&amp;"_2",[1]roadtype_submitted!$C$2:$D$1492,2,FALSE)),0.08,VLOOKUP($C1527&amp;"_2",[1]roadtype_submitted!$C$2:$D$1492,2,FALSE))</f>
        <v>0.08</v>
      </c>
      <c r="E1527" s="15">
        <f>IF(ISNA(VLOOKUP($C1527&amp;"_4",[1]roadtype_submitted!$C$2:$D$1492,2,FALSE)),0.08,VLOOKUP($C1527&amp;"_4",[1]roadtype_submitted!$C$2:$D$1492,2,FALSE))</f>
        <v>0.08</v>
      </c>
      <c r="F1527" s="15" t="str">
        <f>IF(ISNA(VLOOKUP($C1527&amp;"_2",[1]roadtype_submitted!$C$2:$D$1492,2,FALSE)),"MOVES","Submitted")</f>
        <v>MOVES</v>
      </c>
      <c r="G1527" s="14">
        <f t="shared" si="71"/>
        <v>2</v>
      </c>
    </row>
    <row r="1528" spans="1:7" x14ac:dyDescent="0.3">
      <c r="A1528" s="16">
        <f t="shared" si="69"/>
        <v>51</v>
      </c>
      <c r="B1528" s="18">
        <f t="shared" si="70"/>
        <v>51810</v>
      </c>
      <c r="C1528" s="15" t="s">
        <v>4021</v>
      </c>
      <c r="D1528" s="15">
        <f>IF(ISNA(VLOOKUP($C1528&amp;"_2",[1]roadtype_submitted!$C$2:$D$1492,2,FALSE)),0.08,VLOOKUP($C1528&amp;"_2",[1]roadtype_submitted!$C$2:$D$1492,2,FALSE))</f>
        <v>0.08</v>
      </c>
      <c r="E1528" s="15">
        <f>IF(ISNA(VLOOKUP($C1528&amp;"_4",[1]roadtype_submitted!$C$2:$D$1492,2,FALSE)),0.08,VLOOKUP($C1528&amp;"_4",[1]roadtype_submitted!$C$2:$D$1492,2,FALSE))</f>
        <v>0.08</v>
      </c>
      <c r="F1528" s="15" t="str">
        <f>IF(ISNA(VLOOKUP($C1528&amp;"_2",[1]roadtype_submitted!$C$2:$D$1492,2,FALSE)),"MOVES","Submitted")</f>
        <v>MOVES</v>
      </c>
      <c r="G1528" s="14">
        <f t="shared" si="71"/>
        <v>2</v>
      </c>
    </row>
    <row r="1529" spans="1:7" x14ac:dyDescent="0.3">
      <c r="A1529" s="16">
        <f t="shared" si="69"/>
        <v>51</v>
      </c>
      <c r="B1529" s="18">
        <f t="shared" si="70"/>
        <v>51820</v>
      </c>
      <c r="C1529" s="15" t="s">
        <v>4022</v>
      </c>
      <c r="D1529" s="15">
        <f>IF(ISNA(VLOOKUP($C1529&amp;"_2",[1]roadtype_submitted!$C$2:$D$1492,2,FALSE)),0.08,VLOOKUP($C1529&amp;"_2",[1]roadtype_submitted!$C$2:$D$1492,2,FALSE))</f>
        <v>0.08</v>
      </c>
      <c r="E1529" s="15">
        <f>IF(ISNA(VLOOKUP($C1529&amp;"_4",[1]roadtype_submitted!$C$2:$D$1492,2,FALSE)),0.08,VLOOKUP($C1529&amp;"_4",[1]roadtype_submitted!$C$2:$D$1492,2,FALSE))</f>
        <v>0.08</v>
      </c>
      <c r="F1529" s="15" t="str">
        <f>IF(ISNA(VLOOKUP($C1529&amp;"_2",[1]roadtype_submitted!$C$2:$D$1492,2,FALSE)),"MOVES","Submitted")</f>
        <v>MOVES</v>
      </c>
      <c r="G1529" s="14">
        <f t="shared" si="71"/>
        <v>2</v>
      </c>
    </row>
    <row r="1530" spans="1:7" x14ac:dyDescent="0.3">
      <c r="A1530" s="16">
        <f t="shared" si="69"/>
        <v>51</v>
      </c>
      <c r="B1530" s="18">
        <f t="shared" si="70"/>
        <v>51830</v>
      </c>
      <c r="C1530" s="15" t="s">
        <v>4023</v>
      </c>
      <c r="D1530" s="15">
        <f>IF(ISNA(VLOOKUP($C1530&amp;"_2",[1]roadtype_submitted!$C$2:$D$1492,2,FALSE)),0.08,VLOOKUP($C1530&amp;"_2",[1]roadtype_submitted!$C$2:$D$1492,2,FALSE))</f>
        <v>0.08</v>
      </c>
      <c r="E1530" s="15">
        <f>IF(ISNA(VLOOKUP($C1530&amp;"_4",[1]roadtype_submitted!$C$2:$D$1492,2,FALSE)),0.08,VLOOKUP($C1530&amp;"_4",[1]roadtype_submitted!$C$2:$D$1492,2,FALSE))</f>
        <v>0.08</v>
      </c>
      <c r="F1530" s="15" t="str">
        <f>IF(ISNA(VLOOKUP($C1530&amp;"_2",[1]roadtype_submitted!$C$2:$D$1492,2,FALSE)),"MOVES","Submitted")</f>
        <v>MOVES</v>
      </c>
      <c r="G1530" s="14">
        <f t="shared" si="71"/>
        <v>2</v>
      </c>
    </row>
    <row r="1531" spans="1:7" x14ac:dyDescent="0.3">
      <c r="A1531" s="16">
        <f t="shared" si="69"/>
        <v>51</v>
      </c>
      <c r="B1531" s="18">
        <f t="shared" si="70"/>
        <v>51840</v>
      </c>
      <c r="C1531" s="15" t="s">
        <v>4024</v>
      </c>
      <c r="D1531" s="15">
        <f>IF(ISNA(VLOOKUP($C1531&amp;"_2",[1]roadtype_submitted!$C$2:$D$1492,2,FALSE)),0.08,VLOOKUP($C1531&amp;"_2",[1]roadtype_submitted!$C$2:$D$1492,2,FALSE))</f>
        <v>0.08</v>
      </c>
      <c r="E1531" s="15">
        <f>IF(ISNA(VLOOKUP($C1531&amp;"_4",[1]roadtype_submitted!$C$2:$D$1492,2,FALSE)),0.08,VLOOKUP($C1531&amp;"_4",[1]roadtype_submitted!$C$2:$D$1492,2,FALSE))</f>
        <v>0.08</v>
      </c>
      <c r="F1531" s="15" t="str">
        <f>IF(ISNA(VLOOKUP($C1531&amp;"_2",[1]roadtype_submitted!$C$2:$D$1492,2,FALSE)),"MOVES","Submitted")</f>
        <v>MOVES</v>
      </c>
      <c r="G1531" s="14">
        <f t="shared" si="71"/>
        <v>2</v>
      </c>
    </row>
    <row r="1532" spans="1:7" x14ac:dyDescent="0.3">
      <c r="A1532" s="16">
        <f t="shared" si="69"/>
        <v>53</v>
      </c>
      <c r="B1532" s="18">
        <f t="shared" si="70"/>
        <v>53001</v>
      </c>
      <c r="C1532" s="15" t="s">
        <v>4025</v>
      </c>
      <c r="D1532" s="15">
        <f>IF(ISNA(VLOOKUP($C1532&amp;"_2",[1]roadtype_submitted!$C$2:$D$1492,2,FALSE)),0.08,VLOOKUP($C1532&amp;"_2",[1]roadtype_submitted!$C$2:$D$1492,2,FALSE))</f>
        <v>0.08</v>
      </c>
      <c r="E1532" s="15">
        <f>IF(ISNA(VLOOKUP($C1532&amp;"_4",[1]roadtype_submitted!$C$2:$D$1492,2,FALSE)),0.08,VLOOKUP($C1532&amp;"_4",[1]roadtype_submitted!$C$2:$D$1492,2,FALSE))</f>
        <v>0.08</v>
      </c>
      <c r="F1532" s="15" t="str">
        <f>IF(ISNA(VLOOKUP($C1532&amp;"_2",[1]roadtype_submitted!$C$2:$D$1492,2,FALSE)),"MOVES","Submitted")</f>
        <v>MOVES</v>
      </c>
      <c r="G1532" s="14">
        <f t="shared" si="71"/>
        <v>2</v>
      </c>
    </row>
    <row r="1533" spans="1:7" x14ac:dyDescent="0.3">
      <c r="A1533" s="16">
        <f t="shared" si="69"/>
        <v>53</v>
      </c>
      <c r="B1533" s="18">
        <f t="shared" si="70"/>
        <v>53003</v>
      </c>
      <c r="C1533" s="15" t="s">
        <v>4026</v>
      </c>
      <c r="D1533" s="15">
        <f>IF(ISNA(VLOOKUP($C1533&amp;"_2",[1]roadtype_submitted!$C$2:$D$1492,2,FALSE)),0.08,VLOOKUP($C1533&amp;"_2",[1]roadtype_submitted!$C$2:$D$1492,2,FALSE))</f>
        <v>0.08</v>
      </c>
      <c r="E1533" s="15">
        <f>IF(ISNA(VLOOKUP($C1533&amp;"_4",[1]roadtype_submitted!$C$2:$D$1492,2,FALSE)),0.08,VLOOKUP($C1533&amp;"_4",[1]roadtype_submitted!$C$2:$D$1492,2,FALSE))</f>
        <v>0.08</v>
      </c>
      <c r="F1533" s="15" t="str">
        <f>IF(ISNA(VLOOKUP($C1533&amp;"_2",[1]roadtype_submitted!$C$2:$D$1492,2,FALSE)),"MOVES","Submitted")</f>
        <v>MOVES</v>
      </c>
      <c r="G1533" s="14">
        <f t="shared" si="71"/>
        <v>2</v>
      </c>
    </row>
    <row r="1534" spans="1:7" x14ac:dyDescent="0.3">
      <c r="A1534" s="16">
        <f t="shared" si="69"/>
        <v>53</v>
      </c>
      <c r="B1534" s="18">
        <f t="shared" si="70"/>
        <v>53005</v>
      </c>
      <c r="C1534" s="15" t="s">
        <v>4027</v>
      </c>
      <c r="D1534" s="15">
        <f>IF(ISNA(VLOOKUP($C1534&amp;"_2",[1]roadtype_submitted!$C$2:$D$1492,2,FALSE)),0.08,VLOOKUP($C1534&amp;"_2",[1]roadtype_submitted!$C$2:$D$1492,2,FALSE))</f>
        <v>0.08</v>
      </c>
      <c r="E1534" s="15">
        <f>IF(ISNA(VLOOKUP($C1534&amp;"_4",[1]roadtype_submitted!$C$2:$D$1492,2,FALSE)),0.08,VLOOKUP($C1534&amp;"_4",[1]roadtype_submitted!$C$2:$D$1492,2,FALSE))</f>
        <v>0.08</v>
      </c>
      <c r="F1534" s="15" t="str">
        <f>IF(ISNA(VLOOKUP($C1534&amp;"_2",[1]roadtype_submitted!$C$2:$D$1492,2,FALSE)),"MOVES","Submitted")</f>
        <v>MOVES</v>
      </c>
      <c r="G1534" s="14">
        <f t="shared" si="71"/>
        <v>2</v>
      </c>
    </row>
    <row r="1535" spans="1:7" x14ac:dyDescent="0.3">
      <c r="A1535" s="16">
        <f t="shared" si="69"/>
        <v>53</v>
      </c>
      <c r="B1535" s="18">
        <f t="shared" si="70"/>
        <v>53007</v>
      </c>
      <c r="C1535" s="15" t="s">
        <v>4028</v>
      </c>
      <c r="D1535" s="15">
        <f>IF(ISNA(VLOOKUP($C1535&amp;"_2",[1]roadtype_submitted!$C$2:$D$1492,2,FALSE)),0.08,VLOOKUP($C1535&amp;"_2",[1]roadtype_submitted!$C$2:$D$1492,2,FALSE))</f>
        <v>0.08</v>
      </c>
      <c r="E1535" s="15">
        <f>IF(ISNA(VLOOKUP($C1535&amp;"_4",[1]roadtype_submitted!$C$2:$D$1492,2,FALSE)),0.08,VLOOKUP($C1535&amp;"_4",[1]roadtype_submitted!$C$2:$D$1492,2,FALSE))</f>
        <v>0.08</v>
      </c>
      <c r="F1535" s="15" t="str">
        <f>IF(ISNA(VLOOKUP($C1535&amp;"_2",[1]roadtype_submitted!$C$2:$D$1492,2,FALSE)),"MOVES","Submitted")</f>
        <v>MOVES</v>
      </c>
      <c r="G1535" s="14">
        <f t="shared" si="71"/>
        <v>2</v>
      </c>
    </row>
    <row r="1536" spans="1:7" x14ac:dyDescent="0.3">
      <c r="A1536" s="16">
        <f t="shared" si="69"/>
        <v>53</v>
      </c>
      <c r="B1536" s="18">
        <f t="shared" si="70"/>
        <v>53009</v>
      </c>
      <c r="C1536" s="15" t="s">
        <v>4029</v>
      </c>
      <c r="D1536" s="15">
        <f>IF(ISNA(VLOOKUP($C1536&amp;"_2",[1]roadtype_submitted!$C$2:$D$1492,2,FALSE)),0.08,VLOOKUP($C1536&amp;"_2",[1]roadtype_submitted!$C$2:$D$1492,2,FALSE))</f>
        <v>0.08</v>
      </c>
      <c r="E1536" s="15">
        <f>IF(ISNA(VLOOKUP($C1536&amp;"_4",[1]roadtype_submitted!$C$2:$D$1492,2,FALSE)),0.08,VLOOKUP($C1536&amp;"_4",[1]roadtype_submitted!$C$2:$D$1492,2,FALSE))</f>
        <v>0.08</v>
      </c>
      <c r="F1536" s="15" t="str">
        <f>IF(ISNA(VLOOKUP($C1536&amp;"_2",[1]roadtype_submitted!$C$2:$D$1492,2,FALSE)),"MOVES","Submitted")</f>
        <v>MOVES</v>
      </c>
      <c r="G1536" s="14">
        <f t="shared" si="71"/>
        <v>2</v>
      </c>
    </row>
    <row r="1537" spans="1:7" x14ac:dyDescent="0.3">
      <c r="A1537" s="16">
        <f t="shared" si="69"/>
        <v>53</v>
      </c>
      <c r="B1537" s="18">
        <f t="shared" si="70"/>
        <v>53011</v>
      </c>
      <c r="C1537" s="15" t="s">
        <v>4030</v>
      </c>
      <c r="D1537" s="15">
        <f>IF(ISNA(VLOOKUP($C1537&amp;"_2",[1]roadtype_submitted!$C$2:$D$1492,2,FALSE)),0.08,VLOOKUP($C1537&amp;"_2",[1]roadtype_submitted!$C$2:$D$1492,2,FALSE))</f>
        <v>0.08</v>
      </c>
      <c r="E1537" s="15">
        <f>IF(ISNA(VLOOKUP($C1537&amp;"_4",[1]roadtype_submitted!$C$2:$D$1492,2,FALSE)),0.08,VLOOKUP($C1537&amp;"_4",[1]roadtype_submitted!$C$2:$D$1492,2,FALSE))</f>
        <v>0.08</v>
      </c>
      <c r="F1537" s="15" t="str">
        <f>IF(ISNA(VLOOKUP($C1537&amp;"_2",[1]roadtype_submitted!$C$2:$D$1492,2,FALSE)),"MOVES","Submitted")</f>
        <v>MOVES</v>
      </c>
      <c r="G1537" s="14">
        <f t="shared" si="71"/>
        <v>2</v>
      </c>
    </row>
    <row r="1538" spans="1:7" x14ac:dyDescent="0.3">
      <c r="A1538" s="16">
        <f t="shared" si="69"/>
        <v>53</v>
      </c>
      <c r="B1538" s="18">
        <f t="shared" si="70"/>
        <v>53013</v>
      </c>
      <c r="C1538" s="15" t="s">
        <v>4031</v>
      </c>
      <c r="D1538" s="15">
        <f>IF(ISNA(VLOOKUP($C1538&amp;"_2",[1]roadtype_submitted!$C$2:$D$1492,2,FALSE)),0.08,VLOOKUP($C1538&amp;"_2",[1]roadtype_submitted!$C$2:$D$1492,2,FALSE))</f>
        <v>0.08</v>
      </c>
      <c r="E1538" s="15">
        <f>IF(ISNA(VLOOKUP($C1538&amp;"_4",[1]roadtype_submitted!$C$2:$D$1492,2,FALSE)),0.08,VLOOKUP($C1538&amp;"_4",[1]roadtype_submitted!$C$2:$D$1492,2,FALSE))</f>
        <v>0.08</v>
      </c>
      <c r="F1538" s="15" t="str">
        <f>IF(ISNA(VLOOKUP($C1538&amp;"_2",[1]roadtype_submitted!$C$2:$D$1492,2,FALSE)),"MOVES","Submitted")</f>
        <v>MOVES</v>
      </c>
      <c r="G1538" s="14">
        <f t="shared" si="71"/>
        <v>2</v>
      </c>
    </row>
    <row r="1539" spans="1:7" x14ac:dyDescent="0.3">
      <c r="A1539" s="16">
        <f t="shared" si="69"/>
        <v>53</v>
      </c>
      <c r="B1539" s="18">
        <f t="shared" si="70"/>
        <v>53015</v>
      </c>
      <c r="C1539" s="15" t="s">
        <v>4032</v>
      </c>
      <c r="D1539" s="15">
        <f>IF(ISNA(VLOOKUP($C1539&amp;"_2",[1]roadtype_submitted!$C$2:$D$1492,2,FALSE)),0.08,VLOOKUP($C1539&amp;"_2",[1]roadtype_submitted!$C$2:$D$1492,2,FALSE))</f>
        <v>0.08</v>
      </c>
      <c r="E1539" s="15">
        <f>IF(ISNA(VLOOKUP($C1539&amp;"_4",[1]roadtype_submitted!$C$2:$D$1492,2,FALSE)),0.08,VLOOKUP($C1539&amp;"_4",[1]roadtype_submitted!$C$2:$D$1492,2,FALSE))</f>
        <v>0.08</v>
      </c>
      <c r="F1539" s="15" t="str">
        <f>IF(ISNA(VLOOKUP($C1539&amp;"_2",[1]roadtype_submitted!$C$2:$D$1492,2,FALSE)),"MOVES","Submitted")</f>
        <v>MOVES</v>
      </c>
      <c r="G1539" s="14">
        <f t="shared" si="71"/>
        <v>2</v>
      </c>
    </row>
    <row r="1540" spans="1:7" x14ac:dyDescent="0.3">
      <c r="A1540" s="16">
        <f t="shared" si="69"/>
        <v>53</v>
      </c>
      <c r="B1540" s="18">
        <f t="shared" si="70"/>
        <v>53017</v>
      </c>
      <c r="C1540" s="15" t="s">
        <v>4033</v>
      </c>
      <c r="D1540" s="15">
        <f>IF(ISNA(VLOOKUP($C1540&amp;"_2",[1]roadtype_submitted!$C$2:$D$1492,2,FALSE)),0.08,VLOOKUP($C1540&amp;"_2",[1]roadtype_submitted!$C$2:$D$1492,2,FALSE))</f>
        <v>0.08</v>
      </c>
      <c r="E1540" s="15">
        <f>IF(ISNA(VLOOKUP($C1540&amp;"_4",[1]roadtype_submitted!$C$2:$D$1492,2,FALSE)),0.08,VLOOKUP($C1540&amp;"_4",[1]roadtype_submitted!$C$2:$D$1492,2,FALSE))</f>
        <v>0.08</v>
      </c>
      <c r="F1540" s="15" t="str">
        <f>IF(ISNA(VLOOKUP($C1540&amp;"_2",[1]roadtype_submitted!$C$2:$D$1492,2,FALSE)),"MOVES","Submitted")</f>
        <v>MOVES</v>
      </c>
      <c r="G1540" s="14">
        <f t="shared" si="71"/>
        <v>2</v>
      </c>
    </row>
    <row r="1541" spans="1:7" x14ac:dyDescent="0.3">
      <c r="A1541" s="16">
        <f t="shared" si="69"/>
        <v>53</v>
      </c>
      <c r="B1541" s="18">
        <f t="shared" si="70"/>
        <v>53019</v>
      </c>
      <c r="C1541" s="15" t="s">
        <v>4034</v>
      </c>
      <c r="D1541" s="15">
        <f>IF(ISNA(VLOOKUP($C1541&amp;"_2",[1]roadtype_submitted!$C$2:$D$1492,2,FALSE)),0.08,VLOOKUP($C1541&amp;"_2",[1]roadtype_submitted!$C$2:$D$1492,2,FALSE))</f>
        <v>0.08</v>
      </c>
      <c r="E1541" s="15">
        <f>IF(ISNA(VLOOKUP($C1541&amp;"_4",[1]roadtype_submitted!$C$2:$D$1492,2,FALSE)),0.08,VLOOKUP($C1541&amp;"_4",[1]roadtype_submitted!$C$2:$D$1492,2,FALSE))</f>
        <v>0.08</v>
      </c>
      <c r="F1541" s="15" t="str">
        <f>IF(ISNA(VLOOKUP($C1541&amp;"_2",[1]roadtype_submitted!$C$2:$D$1492,2,FALSE)),"MOVES","Submitted")</f>
        <v>MOVES</v>
      </c>
      <c r="G1541" s="14">
        <f t="shared" si="71"/>
        <v>2</v>
      </c>
    </row>
    <row r="1542" spans="1:7" x14ac:dyDescent="0.3">
      <c r="A1542" s="16">
        <f t="shared" ref="A1542:A1605" si="72">TRUNC(B1542/1000,0)</f>
        <v>53</v>
      </c>
      <c r="B1542" s="18">
        <f t="shared" ref="B1542:B1605" si="73">MID(C1542,2,5)*1</f>
        <v>53021</v>
      </c>
      <c r="C1542" s="15" t="s">
        <v>4035</v>
      </c>
      <c r="D1542" s="15">
        <f>IF(ISNA(VLOOKUP($C1542&amp;"_2",[1]roadtype_submitted!$C$2:$D$1492,2,FALSE)),0.08,VLOOKUP($C1542&amp;"_2",[1]roadtype_submitted!$C$2:$D$1492,2,FALSE))</f>
        <v>0.08</v>
      </c>
      <c r="E1542" s="15">
        <f>IF(ISNA(VLOOKUP($C1542&amp;"_4",[1]roadtype_submitted!$C$2:$D$1492,2,FALSE)),0.08,VLOOKUP($C1542&amp;"_4",[1]roadtype_submitted!$C$2:$D$1492,2,FALSE))</f>
        <v>0.08</v>
      </c>
      <c r="F1542" s="15" t="str">
        <f>IF(ISNA(VLOOKUP($C1542&amp;"_2",[1]roadtype_submitted!$C$2:$D$1492,2,FALSE)),"MOVES","Submitted")</f>
        <v>MOVES</v>
      </c>
      <c r="G1542" s="14">
        <f t="shared" ref="G1542:G1605" si="74">VLOOKUP(E1542,$I$14:$J$19,2,TRUE)</f>
        <v>2</v>
      </c>
    </row>
    <row r="1543" spans="1:7" x14ac:dyDescent="0.3">
      <c r="A1543" s="16">
        <f t="shared" si="72"/>
        <v>53</v>
      </c>
      <c r="B1543" s="18">
        <f t="shared" si="73"/>
        <v>53023</v>
      </c>
      <c r="C1543" s="15" t="s">
        <v>4036</v>
      </c>
      <c r="D1543" s="15">
        <f>IF(ISNA(VLOOKUP($C1543&amp;"_2",[1]roadtype_submitted!$C$2:$D$1492,2,FALSE)),0.08,VLOOKUP($C1543&amp;"_2",[1]roadtype_submitted!$C$2:$D$1492,2,FALSE))</f>
        <v>0.08</v>
      </c>
      <c r="E1543" s="15">
        <f>IF(ISNA(VLOOKUP($C1543&amp;"_4",[1]roadtype_submitted!$C$2:$D$1492,2,FALSE)),0.08,VLOOKUP($C1543&amp;"_4",[1]roadtype_submitted!$C$2:$D$1492,2,FALSE))</f>
        <v>0.08</v>
      </c>
      <c r="F1543" s="15" t="str">
        <f>IF(ISNA(VLOOKUP($C1543&amp;"_2",[1]roadtype_submitted!$C$2:$D$1492,2,FALSE)),"MOVES","Submitted")</f>
        <v>MOVES</v>
      </c>
      <c r="G1543" s="14">
        <f t="shared" si="74"/>
        <v>2</v>
      </c>
    </row>
    <row r="1544" spans="1:7" x14ac:dyDescent="0.3">
      <c r="A1544" s="16">
        <f t="shared" si="72"/>
        <v>53</v>
      </c>
      <c r="B1544" s="18">
        <f t="shared" si="73"/>
        <v>53025</v>
      </c>
      <c r="C1544" s="15" t="s">
        <v>4037</v>
      </c>
      <c r="D1544" s="15">
        <f>IF(ISNA(VLOOKUP($C1544&amp;"_2",[1]roadtype_submitted!$C$2:$D$1492,2,FALSE)),0.08,VLOOKUP($C1544&amp;"_2",[1]roadtype_submitted!$C$2:$D$1492,2,FALSE))</f>
        <v>0.08</v>
      </c>
      <c r="E1544" s="15">
        <f>IF(ISNA(VLOOKUP($C1544&amp;"_4",[1]roadtype_submitted!$C$2:$D$1492,2,FALSE)),0.08,VLOOKUP($C1544&amp;"_4",[1]roadtype_submitted!$C$2:$D$1492,2,FALSE))</f>
        <v>0.08</v>
      </c>
      <c r="F1544" s="15" t="str">
        <f>IF(ISNA(VLOOKUP($C1544&amp;"_2",[1]roadtype_submitted!$C$2:$D$1492,2,FALSE)),"MOVES","Submitted")</f>
        <v>MOVES</v>
      </c>
      <c r="G1544" s="14">
        <f t="shared" si="74"/>
        <v>2</v>
      </c>
    </row>
    <row r="1545" spans="1:7" x14ac:dyDescent="0.3">
      <c r="A1545" s="16">
        <f t="shared" si="72"/>
        <v>53</v>
      </c>
      <c r="B1545" s="18">
        <f t="shared" si="73"/>
        <v>53027</v>
      </c>
      <c r="C1545" s="15" t="s">
        <v>4038</v>
      </c>
      <c r="D1545" s="15">
        <f>IF(ISNA(VLOOKUP($C1545&amp;"_2",[1]roadtype_submitted!$C$2:$D$1492,2,FALSE)),0.08,VLOOKUP($C1545&amp;"_2",[1]roadtype_submitted!$C$2:$D$1492,2,FALSE))</f>
        <v>0.08</v>
      </c>
      <c r="E1545" s="15">
        <f>IF(ISNA(VLOOKUP($C1545&amp;"_4",[1]roadtype_submitted!$C$2:$D$1492,2,FALSE)),0.08,VLOOKUP($C1545&amp;"_4",[1]roadtype_submitted!$C$2:$D$1492,2,FALSE))</f>
        <v>0.08</v>
      </c>
      <c r="F1545" s="15" t="str">
        <f>IF(ISNA(VLOOKUP($C1545&amp;"_2",[1]roadtype_submitted!$C$2:$D$1492,2,FALSE)),"MOVES","Submitted")</f>
        <v>MOVES</v>
      </c>
      <c r="G1545" s="14">
        <f t="shared" si="74"/>
        <v>2</v>
      </c>
    </row>
    <row r="1546" spans="1:7" x14ac:dyDescent="0.3">
      <c r="A1546" s="16">
        <f t="shared" si="72"/>
        <v>53</v>
      </c>
      <c r="B1546" s="18">
        <f t="shared" si="73"/>
        <v>53029</v>
      </c>
      <c r="C1546" s="15" t="s">
        <v>4039</v>
      </c>
      <c r="D1546" s="15">
        <f>IF(ISNA(VLOOKUP($C1546&amp;"_2",[1]roadtype_submitted!$C$2:$D$1492,2,FALSE)),0.08,VLOOKUP($C1546&amp;"_2",[1]roadtype_submitted!$C$2:$D$1492,2,FALSE))</f>
        <v>0.08</v>
      </c>
      <c r="E1546" s="15">
        <f>IF(ISNA(VLOOKUP($C1546&amp;"_4",[1]roadtype_submitted!$C$2:$D$1492,2,FALSE)),0.08,VLOOKUP($C1546&amp;"_4",[1]roadtype_submitted!$C$2:$D$1492,2,FALSE))</f>
        <v>0.08</v>
      </c>
      <c r="F1546" s="15" t="str">
        <f>IF(ISNA(VLOOKUP($C1546&amp;"_2",[1]roadtype_submitted!$C$2:$D$1492,2,FALSE)),"MOVES","Submitted")</f>
        <v>MOVES</v>
      </c>
      <c r="G1546" s="14">
        <f t="shared" si="74"/>
        <v>2</v>
      </c>
    </row>
    <row r="1547" spans="1:7" x14ac:dyDescent="0.3">
      <c r="A1547" s="16">
        <f t="shared" si="72"/>
        <v>53</v>
      </c>
      <c r="B1547" s="18">
        <f t="shared" si="73"/>
        <v>53031</v>
      </c>
      <c r="C1547" s="15" t="s">
        <v>4040</v>
      </c>
      <c r="D1547" s="15">
        <f>IF(ISNA(VLOOKUP($C1547&amp;"_2",[1]roadtype_submitted!$C$2:$D$1492,2,FALSE)),0.08,VLOOKUP($C1547&amp;"_2",[1]roadtype_submitted!$C$2:$D$1492,2,FALSE))</f>
        <v>0.08</v>
      </c>
      <c r="E1547" s="15">
        <f>IF(ISNA(VLOOKUP($C1547&amp;"_4",[1]roadtype_submitted!$C$2:$D$1492,2,FALSE)),0.08,VLOOKUP($C1547&amp;"_4",[1]roadtype_submitted!$C$2:$D$1492,2,FALSE))</f>
        <v>0.08</v>
      </c>
      <c r="F1547" s="15" t="str">
        <f>IF(ISNA(VLOOKUP($C1547&amp;"_2",[1]roadtype_submitted!$C$2:$D$1492,2,FALSE)),"MOVES","Submitted")</f>
        <v>MOVES</v>
      </c>
      <c r="G1547" s="14">
        <f t="shared" si="74"/>
        <v>2</v>
      </c>
    </row>
    <row r="1548" spans="1:7" x14ac:dyDescent="0.3">
      <c r="A1548" s="16">
        <f t="shared" si="72"/>
        <v>53</v>
      </c>
      <c r="B1548" s="18">
        <f t="shared" si="73"/>
        <v>53033</v>
      </c>
      <c r="C1548" s="15" t="s">
        <v>4041</v>
      </c>
      <c r="D1548" s="15">
        <f>IF(ISNA(VLOOKUP($C1548&amp;"_2",[1]roadtype_submitted!$C$2:$D$1492,2,FALSE)),0.08,VLOOKUP($C1548&amp;"_2",[1]roadtype_submitted!$C$2:$D$1492,2,FALSE))</f>
        <v>0.08</v>
      </c>
      <c r="E1548" s="15">
        <f>IF(ISNA(VLOOKUP($C1548&amp;"_4",[1]roadtype_submitted!$C$2:$D$1492,2,FALSE)),0.08,VLOOKUP($C1548&amp;"_4",[1]roadtype_submitted!$C$2:$D$1492,2,FALSE))</f>
        <v>0.08</v>
      </c>
      <c r="F1548" s="15" t="str">
        <f>IF(ISNA(VLOOKUP($C1548&amp;"_2",[1]roadtype_submitted!$C$2:$D$1492,2,FALSE)),"MOVES","Submitted")</f>
        <v>MOVES</v>
      </c>
      <c r="G1548" s="14">
        <f t="shared" si="74"/>
        <v>2</v>
      </c>
    </row>
    <row r="1549" spans="1:7" x14ac:dyDescent="0.3">
      <c r="A1549" s="16">
        <f t="shared" si="72"/>
        <v>53</v>
      </c>
      <c r="B1549" s="18">
        <f t="shared" si="73"/>
        <v>53035</v>
      </c>
      <c r="C1549" s="15" t="s">
        <v>4042</v>
      </c>
      <c r="D1549" s="15">
        <f>IF(ISNA(VLOOKUP($C1549&amp;"_2",[1]roadtype_submitted!$C$2:$D$1492,2,FALSE)),0.08,VLOOKUP($C1549&amp;"_2",[1]roadtype_submitted!$C$2:$D$1492,2,FALSE))</f>
        <v>0.08</v>
      </c>
      <c r="E1549" s="15">
        <f>IF(ISNA(VLOOKUP($C1549&amp;"_4",[1]roadtype_submitted!$C$2:$D$1492,2,FALSE)),0.08,VLOOKUP($C1549&amp;"_4",[1]roadtype_submitted!$C$2:$D$1492,2,FALSE))</f>
        <v>0.08</v>
      </c>
      <c r="F1549" s="15" t="str">
        <f>IF(ISNA(VLOOKUP($C1549&amp;"_2",[1]roadtype_submitted!$C$2:$D$1492,2,FALSE)),"MOVES","Submitted")</f>
        <v>MOVES</v>
      </c>
      <c r="G1549" s="14">
        <f t="shared" si="74"/>
        <v>2</v>
      </c>
    </row>
    <row r="1550" spans="1:7" x14ac:dyDescent="0.3">
      <c r="A1550" s="16">
        <f t="shared" si="72"/>
        <v>53</v>
      </c>
      <c r="B1550" s="18">
        <f t="shared" si="73"/>
        <v>53037</v>
      </c>
      <c r="C1550" s="15" t="s">
        <v>4043</v>
      </c>
      <c r="D1550" s="15">
        <f>IF(ISNA(VLOOKUP($C1550&amp;"_2",[1]roadtype_submitted!$C$2:$D$1492,2,FALSE)),0.08,VLOOKUP($C1550&amp;"_2",[1]roadtype_submitted!$C$2:$D$1492,2,FALSE))</f>
        <v>0.08</v>
      </c>
      <c r="E1550" s="15">
        <f>IF(ISNA(VLOOKUP($C1550&amp;"_4",[1]roadtype_submitted!$C$2:$D$1492,2,FALSE)),0.08,VLOOKUP($C1550&amp;"_4",[1]roadtype_submitted!$C$2:$D$1492,2,FALSE))</f>
        <v>0.08</v>
      </c>
      <c r="F1550" s="15" t="str">
        <f>IF(ISNA(VLOOKUP($C1550&amp;"_2",[1]roadtype_submitted!$C$2:$D$1492,2,FALSE)),"MOVES","Submitted")</f>
        <v>MOVES</v>
      </c>
      <c r="G1550" s="14">
        <f t="shared" si="74"/>
        <v>2</v>
      </c>
    </row>
    <row r="1551" spans="1:7" x14ac:dyDescent="0.3">
      <c r="A1551" s="16">
        <f t="shared" si="72"/>
        <v>53</v>
      </c>
      <c r="B1551" s="18">
        <f t="shared" si="73"/>
        <v>53039</v>
      </c>
      <c r="C1551" s="15" t="s">
        <v>4044</v>
      </c>
      <c r="D1551" s="15">
        <f>IF(ISNA(VLOOKUP($C1551&amp;"_2",[1]roadtype_submitted!$C$2:$D$1492,2,FALSE)),0.08,VLOOKUP($C1551&amp;"_2",[1]roadtype_submitted!$C$2:$D$1492,2,FALSE))</f>
        <v>0.08</v>
      </c>
      <c r="E1551" s="15">
        <f>IF(ISNA(VLOOKUP($C1551&amp;"_4",[1]roadtype_submitted!$C$2:$D$1492,2,FALSE)),0.08,VLOOKUP($C1551&amp;"_4",[1]roadtype_submitted!$C$2:$D$1492,2,FALSE))</f>
        <v>0.08</v>
      </c>
      <c r="F1551" s="15" t="str">
        <f>IF(ISNA(VLOOKUP($C1551&amp;"_2",[1]roadtype_submitted!$C$2:$D$1492,2,FALSE)),"MOVES","Submitted")</f>
        <v>MOVES</v>
      </c>
      <c r="G1551" s="14">
        <f t="shared" si="74"/>
        <v>2</v>
      </c>
    </row>
    <row r="1552" spans="1:7" x14ac:dyDescent="0.3">
      <c r="A1552" s="16">
        <f t="shared" si="72"/>
        <v>53</v>
      </c>
      <c r="B1552" s="18">
        <f t="shared" si="73"/>
        <v>53041</v>
      </c>
      <c r="C1552" s="15" t="s">
        <v>4045</v>
      </c>
      <c r="D1552" s="15">
        <f>IF(ISNA(VLOOKUP($C1552&amp;"_2",[1]roadtype_submitted!$C$2:$D$1492,2,FALSE)),0.08,VLOOKUP($C1552&amp;"_2",[1]roadtype_submitted!$C$2:$D$1492,2,FALSE))</f>
        <v>0.08</v>
      </c>
      <c r="E1552" s="15">
        <f>IF(ISNA(VLOOKUP($C1552&amp;"_4",[1]roadtype_submitted!$C$2:$D$1492,2,FALSE)),0.08,VLOOKUP($C1552&amp;"_4",[1]roadtype_submitted!$C$2:$D$1492,2,FALSE))</f>
        <v>0.08</v>
      </c>
      <c r="F1552" s="15" t="str">
        <f>IF(ISNA(VLOOKUP($C1552&amp;"_2",[1]roadtype_submitted!$C$2:$D$1492,2,FALSE)),"MOVES","Submitted")</f>
        <v>MOVES</v>
      </c>
      <c r="G1552" s="14">
        <f t="shared" si="74"/>
        <v>2</v>
      </c>
    </row>
    <row r="1553" spans="1:7" x14ac:dyDescent="0.3">
      <c r="A1553" s="16">
        <f t="shared" si="72"/>
        <v>53</v>
      </c>
      <c r="B1553" s="18">
        <f t="shared" si="73"/>
        <v>53043</v>
      </c>
      <c r="C1553" s="15" t="s">
        <v>4046</v>
      </c>
      <c r="D1553" s="15">
        <f>IF(ISNA(VLOOKUP($C1553&amp;"_2",[1]roadtype_submitted!$C$2:$D$1492,2,FALSE)),0.08,VLOOKUP($C1553&amp;"_2",[1]roadtype_submitted!$C$2:$D$1492,2,FALSE))</f>
        <v>0.08</v>
      </c>
      <c r="E1553" s="15">
        <f>IF(ISNA(VLOOKUP($C1553&amp;"_4",[1]roadtype_submitted!$C$2:$D$1492,2,FALSE)),0.08,VLOOKUP($C1553&amp;"_4",[1]roadtype_submitted!$C$2:$D$1492,2,FALSE))</f>
        <v>0.08</v>
      </c>
      <c r="F1553" s="15" t="str">
        <f>IF(ISNA(VLOOKUP($C1553&amp;"_2",[1]roadtype_submitted!$C$2:$D$1492,2,FALSE)),"MOVES","Submitted")</f>
        <v>MOVES</v>
      </c>
      <c r="G1553" s="14">
        <f t="shared" si="74"/>
        <v>2</v>
      </c>
    </row>
    <row r="1554" spans="1:7" x14ac:dyDescent="0.3">
      <c r="A1554" s="16">
        <f t="shared" si="72"/>
        <v>53</v>
      </c>
      <c r="B1554" s="18">
        <f t="shared" si="73"/>
        <v>53045</v>
      </c>
      <c r="C1554" s="15" t="s">
        <v>4047</v>
      </c>
      <c r="D1554" s="15">
        <f>IF(ISNA(VLOOKUP($C1554&amp;"_2",[1]roadtype_submitted!$C$2:$D$1492,2,FALSE)),0.08,VLOOKUP($C1554&amp;"_2",[1]roadtype_submitted!$C$2:$D$1492,2,FALSE))</f>
        <v>0.08</v>
      </c>
      <c r="E1554" s="15">
        <f>IF(ISNA(VLOOKUP($C1554&amp;"_4",[1]roadtype_submitted!$C$2:$D$1492,2,FALSE)),0.08,VLOOKUP($C1554&amp;"_4",[1]roadtype_submitted!$C$2:$D$1492,2,FALSE))</f>
        <v>0.08</v>
      </c>
      <c r="F1554" s="15" t="str">
        <f>IF(ISNA(VLOOKUP($C1554&amp;"_2",[1]roadtype_submitted!$C$2:$D$1492,2,FALSE)),"MOVES","Submitted")</f>
        <v>MOVES</v>
      </c>
      <c r="G1554" s="14">
        <f t="shared" si="74"/>
        <v>2</v>
      </c>
    </row>
    <row r="1555" spans="1:7" x14ac:dyDescent="0.3">
      <c r="A1555" s="16">
        <f t="shared" si="72"/>
        <v>53</v>
      </c>
      <c r="B1555" s="18">
        <f t="shared" si="73"/>
        <v>53047</v>
      </c>
      <c r="C1555" s="15" t="s">
        <v>4048</v>
      </c>
      <c r="D1555" s="15">
        <f>IF(ISNA(VLOOKUP($C1555&amp;"_2",[1]roadtype_submitted!$C$2:$D$1492,2,FALSE)),0.08,VLOOKUP($C1555&amp;"_2",[1]roadtype_submitted!$C$2:$D$1492,2,FALSE))</f>
        <v>0.08</v>
      </c>
      <c r="E1555" s="15">
        <f>IF(ISNA(VLOOKUP($C1555&amp;"_4",[1]roadtype_submitted!$C$2:$D$1492,2,FALSE)),0.08,VLOOKUP($C1555&amp;"_4",[1]roadtype_submitted!$C$2:$D$1492,2,FALSE))</f>
        <v>0.08</v>
      </c>
      <c r="F1555" s="15" t="str">
        <f>IF(ISNA(VLOOKUP($C1555&amp;"_2",[1]roadtype_submitted!$C$2:$D$1492,2,FALSE)),"MOVES","Submitted")</f>
        <v>MOVES</v>
      </c>
      <c r="G1555" s="14">
        <f t="shared" si="74"/>
        <v>2</v>
      </c>
    </row>
    <row r="1556" spans="1:7" x14ac:dyDescent="0.3">
      <c r="A1556" s="16">
        <f t="shared" si="72"/>
        <v>53</v>
      </c>
      <c r="B1556" s="18">
        <f t="shared" si="73"/>
        <v>53049</v>
      </c>
      <c r="C1556" s="15" t="s">
        <v>4049</v>
      </c>
      <c r="D1556" s="15">
        <f>IF(ISNA(VLOOKUP($C1556&amp;"_2",[1]roadtype_submitted!$C$2:$D$1492,2,FALSE)),0.08,VLOOKUP($C1556&amp;"_2",[1]roadtype_submitted!$C$2:$D$1492,2,FALSE))</f>
        <v>0.08</v>
      </c>
      <c r="E1556" s="15">
        <f>IF(ISNA(VLOOKUP($C1556&amp;"_4",[1]roadtype_submitted!$C$2:$D$1492,2,FALSE)),0.08,VLOOKUP($C1556&amp;"_4",[1]roadtype_submitted!$C$2:$D$1492,2,FALSE))</f>
        <v>0.08</v>
      </c>
      <c r="F1556" s="15" t="str">
        <f>IF(ISNA(VLOOKUP($C1556&amp;"_2",[1]roadtype_submitted!$C$2:$D$1492,2,FALSE)),"MOVES","Submitted")</f>
        <v>MOVES</v>
      </c>
      <c r="G1556" s="14">
        <f t="shared" si="74"/>
        <v>2</v>
      </c>
    </row>
    <row r="1557" spans="1:7" x14ac:dyDescent="0.3">
      <c r="A1557" s="16">
        <f t="shared" si="72"/>
        <v>53</v>
      </c>
      <c r="B1557" s="18">
        <f t="shared" si="73"/>
        <v>53051</v>
      </c>
      <c r="C1557" s="15" t="s">
        <v>4050</v>
      </c>
      <c r="D1557" s="15">
        <f>IF(ISNA(VLOOKUP($C1557&amp;"_2",[1]roadtype_submitted!$C$2:$D$1492,2,FALSE)),0.08,VLOOKUP($C1557&amp;"_2",[1]roadtype_submitted!$C$2:$D$1492,2,FALSE))</f>
        <v>0.08</v>
      </c>
      <c r="E1557" s="15">
        <f>IF(ISNA(VLOOKUP($C1557&amp;"_4",[1]roadtype_submitted!$C$2:$D$1492,2,FALSE)),0.08,VLOOKUP($C1557&amp;"_4",[1]roadtype_submitted!$C$2:$D$1492,2,FALSE))</f>
        <v>0.08</v>
      </c>
      <c r="F1557" s="15" t="str">
        <f>IF(ISNA(VLOOKUP($C1557&amp;"_2",[1]roadtype_submitted!$C$2:$D$1492,2,FALSE)),"MOVES","Submitted")</f>
        <v>MOVES</v>
      </c>
      <c r="G1557" s="14">
        <f t="shared" si="74"/>
        <v>2</v>
      </c>
    </row>
    <row r="1558" spans="1:7" x14ac:dyDescent="0.3">
      <c r="A1558" s="16">
        <f t="shared" si="72"/>
        <v>53</v>
      </c>
      <c r="B1558" s="18">
        <f t="shared" si="73"/>
        <v>53053</v>
      </c>
      <c r="C1558" s="15" t="s">
        <v>4051</v>
      </c>
      <c r="D1558" s="15">
        <f>IF(ISNA(VLOOKUP($C1558&amp;"_2",[1]roadtype_submitted!$C$2:$D$1492,2,FALSE)),0.08,VLOOKUP($C1558&amp;"_2",[1]roadtype_submitted!$C$2:$D$1492,2,FALSE))</f>
        <v>0.08</v>
      </c>
      <c r="E1558" s="15">
        <f>IF(ISNA(VLOOKUP($C1558&amp;"_4",[1]roadtype_submitted!$C$2:$D$1492,2,FALSE)),0.08,VLOOKUP($C1558&amp;"_4",[1]roadtype_submitted!$C$2:$D$1492,2,FALSE))</f>
        <v>0.08</v>
      </c>
      <c r="F1558" s="15" t="str">
        <f>IF(ISNA(VLOOKUP($C1558&amp;"_2",[1]roadtype_submitted!$C$2:$D$1492,2,FALSE)),"MOVES","Submitted")</f>
        <v>MOVES</v>
      </c>
      <c r="G1558" s="14">
        <f t="shared" si="74"/>
        <v>2</v>
      </c>
    </row>
    <row r="1559" spans="1:7" x14ac:dyDescent="0.3">
      <c r="A1559" s="16">
        <f t="shared" si="72"/>
        <v>53</v>
      </c>
      <c r="B1559" s="18">
        <f t="shared" si="73"/>
        <v>53055</v>
      </c>
      <c r="C1559" s="15" t="s">
        <v>4052</v>
      </c>
      <c r="D1559" s="15">
        <f>IF(ISNA(VLOOKUP($C1559&amp;"_2",[1]roadtype_submitted!$C$2:$D$1492,2,FALSE)),0.08,VLOOKUP($C1559&amp;"_2",[1]roadtype_submitted!$C$2:$D$1492,2,FALSE))</f>
        <v>0.08</v>
      </c>
      <c r="E1559" s="15">
        <f>IF(ISNA(VLOOKUP($C1559&amp;"_4",[1]roadtype_submitted!$C$2:$D$1492,2,FALSE)),0.08,VLOOKUP($C1559&amp;"_4",[1]roadtype_submitted!$C$2:$D$1492,2,FALSE))</f>
        <v>0.08</v>
      </c>
      <c r="F1559" s="15" t="str">
        <f>IF(ISNA(VLOOKUP($C1559&amp;"_2",[1]roadtype_submitted!$C$2:$D$1492,2,FALSE)),"MOVES","Submitted")</f>
        <v>MOVES</v>
      </c>
      <c r="G1559" s="14">
        <f t="shared" si="74"/>
        <v>2</v>
      </c>
    </row>
    <row r="1560" spans="1:7" x14ac:dyDescent="0.3">
      <c r="A1560" s="16">
        <f t="shared" si="72"/>
        <v>53</v>
      </c>
      <c r="B1560" s="18">
        <f t="shared" si="73"/>
        <v>53057</v>
      </c>
      <c r="C1560" s="15" t="s">
        <v>4053</v>
      </c>
      <c r="D1560" s="15">
        <f>IF(ISNA(VLOOKUP($C1560&amp;"_2",[1]roadtype_submitted!$C$2:$D$1492,2,FALSE)),0.08,VLOOKUP($C1560&amp;"_2",[1]roadtype_submitted!$C$2:$D$1492,2,FALSE))</f>
        <v>0.08</v>
      </c>
      <c r="E1560" s="15">
        <f>IF(ISNA(VLOOKUP($C1560&amp;"_4",[1]roadtype_submitted!$C$2:$D$1492,2,FALSE)),0.08,VLOOKUP($C1560&amp;"_4",[1]roadtype_submitted!$C$2:$D$1492,2,FALSE))</f>
        <v>0.08</v>
      </c>
      <c r="F1560" s="15" t="str">
        <f>IF(ISNA(VLOOKUP($C1560&amp;"_2",[1]roadtype_submitted!$C$2:$D$1492,2,FALSE)),"MOVES","Submitted")</f>
        <v>MOVES</v>
      </c>
      <c r="G1560" s="14">
        <f t="shared" si="74"/>
        <v>2</v>
      </c>
    </row>
    <row r="1561" spans="1:7" x14ac:dyDescent="0.3">
      <c r="A1561" s="16">
        <f t="shared" si="72"/>
        <v>53</v>
      </c>
      <c r="B1561" s="18">
        <f t="shared" si="73"/>
        <v>53059</v>
      </c>
      <c r="C1561" s="15" t="s">
        <v>4054</v>
      </c>
      <c r="D1561" s="15">
        <f>IF(ISNA(VLOOKUP($C1561&amp;"_2",[1]roadtype_submitted!$C$2:$D$1492,2,FALSE)),0.08,VLOOKUP($C1561&amp;"_2",[1]roadtype_submitted!$C$2:$D$1492,2,FALSE))</f>
        <v>0.08</v>
      </c>
      <c r="E1561" s="15">
        <f>IF(ISNA(VLOOKUP($C1561&amp;"_4",[1]roadtype_submitted!$C$2:$D$1492,2,FALSE)),0.08,VLOOKUP($C1561&amp;"_4",[1]roadtype_submitted!$C$2:$D$1492,2,FALSE))</f>
        <v>0.08</v>
      </c>
      <c r="F1561" s="15" t="str">
        <f>IF(ISNA(VLOOKUP($C1561&amp;"_2",[1]roadtype_submitted!$C$2:$D$1492,2,FALSE)),"MOVES","Submitted")</f>
        <v>MOVES</v>
      </c>
      <c r="G1561" s="14">
        <f t="shared" si="74"/>
        <v>2</v>
      </c>
    </row>
    <row r="1562" spans="1:7" x14ac:dyDescent="0.3">
      <c r="A1562" s="16">
        <f t="shared" si="72"/>
        <v>53</v>
      </c>
      <c r="B1562" s="18">
        <f t="shared" si="73"/>
        <v>53061</v>
      </c>
      <c r="C1562" s="15" t="s">
        <v>4055</v>
      </c>
      <c r="D1562" s="15">
        <f>IF(ISNA(VLOOKUP($C1562&amp;"_2",[1]roadtype_submitted!$C$2:$D$1492,2,FALSE)),0.08,VLOOKUP($C1562&amp;"_2",[1]roadtype_submitted!$C$2:$D$1492,2,FALSE))</f>
        <v>0.08</v>
      </c>
      <c r="E1562" s="15">
        <f>IF(ISNA(VLOOKUP($C1562&amp;"_4",[1]roadtype_submitted!$C$2:$D$1492,2,FALSE)),0.08,VLOOKUP($C1562&amp;"_4",[1]roadtype_submitted!$C$2:$D$1492,2,FALSE))</f>
        <v>0.08</v>
      </c>
      <c r="F1562" s="15" t="str">
        <f>IF(ISNA(VLOOKUP($C1562&amp;"_2",[1]roadtype_submitted!$C$2:$D$1492,2,FALSE)),"MOVES","Submitted")</f>
        <v>MOVES</v>
      </c>
      <c r="G1562" s="14">
        <f t="shared" si="74"/>
        <v>2</v>
      </c>
    </row>
    <row r="1563" spans="1:7" x14ac:dyDescent="0.3">
      <c r="A1563" s="16">
        <f t="shared" si="72"/>
        <v>53</v>
      </c>
      <c r="B1563" s="18">
        <f t="shared" si="73"/>
        <v>53063</v>
      </c>
      <c r="C1563" s="15" t="s">
        <v>4056</v>
      </c>
      <c r="D1563" s="15">
        <f>IF(ISNA(VLOOKUP($C1563&amp;"_2",[1]roadtype_submitted!$C$2:$D$1492,2,FALSE)),0.08,VLOOKUP($C1563&amp;"_2",[1]roadtype_submitted!$C$2:$D$1492,2,FALSE))</f>
        <v>0.08</v>
      </c>
      <c r="E1563" s="15">
        <f>IF(ISNA(VLOOKUP($C1563&amp;"_4",[1]roadtype_submitted!$C$2:$D$1492,2,FALSE)),0.08,VLOOKUP($C1563&amp;"_4",[1]roadtype_submitted!$C$2:$D$1492,2,FALSE))</f>
        <v>0.08</v>
      </c>
      <c r="F1563" s="15" t="str">
        <f>IF(ISNA(VLOOKUP($C1563&amp;"_2",[1]roadtype_submitted!$C$2:$D$1492,2,FALSE)),"MOVES","Submitted")</f>
        <v>MOVES</v>
      </c>
      <c r="G1563" s="14">
        <f t="shared" si="74"/>
        <v>2</v>
      </c>
    </row>
    <row r="1564" spans="1:7" x14ac:dyDescent="0.3">
      <c r="A1564" s="16">
        <f t="shared" si="72"/>
        <v>53</v>
      </c>
      <c r="B1564" s="18">
        <f t="shared" si="73"/>
        <v>53065</v>
      </c>
      <c r="C1564" s="15" t="s">
        <v>4057</v>
      </c>
      <c r="D1564" s="15">
        <f>IF(ISNA(VLOOKUP($C1564&amp;"_2",[1]roadtype_submitted!$C$2:$D$1492,2,FALSE)),0.08,VLOOKUP($C1564&amp;"_2",[1]roadtype_submitted!$C$2:$D$1492,2,FALSE))</f>
        <v>0.08</v>
      </c>
      <c r="E1564" s="15">
        <f>IF(ISNA(VLOOKUP($C1564&amp;"_4",[1]roadtype_submitted!$C$2:$D$1492,2,FALSE)),0.08,VLOOKUP($C1564&amp;"_4",[1]roadtype_submitted!$C$2:$D$1492,2,FALSE))</f>
        <v>0.08</v>
      </c>
      <c r="F1564" s="15" t="str">
        <f>IF(ISNA(VLOOKUP($C1564&amp;"_2",[1]roadtype_submitted!$C$2:$D$1492,2,FALSE)),"MOVES","Submitted")</f>
        <v>MOVES</v>
      </c>
      <c r="G1564" s="14">
        <f t="shared" si="74"/>
        <v>2</v>
      </c>
    </row>
    <row r="1565" spans="1:7" x14ac:dyDescent="0.3">
      <c r="A1565" s="16">
        <f t="shared" si="72"/>
        <v>53</v>
      </c>
      <c r="B1565" s="18">
        <f t="shared" si="73"/>
        <v>53067</v>
      </c>
      <c r="C1565" s="15" t="s">
        <v>4058</v>
      </c>
      <c r="D1565" s="15">
        <f>IF(ISNA(VLOOKUP($C1565&amp;"_2",[1]roadtype_submitted!$C$2:$D$1492,2,FALSE)),0.08,VLOOKUP($C1565&amp;"_2",[1]roadtype_submitted!$C$2:$D$1492,2,FALSE))</f>
        <v>0.08</v>
      </c>
      <c r="E1565" s="15">
        <f>IF(ISNA(VLOOKUP($C1565&amp;"_4",[1]roadtype_submitted!$C$2:$D$1492,2,FALSE)),0.08,VLOOKUP($C1565&amp;"_4",[1]roadtype_submitted!$C$2:$D$1492,2,FALSE))</f>
        <v>0.08</v>
      </c>
      <c r="F1565" s="15" t="str">
        <f>IF(ISNA(VLOOKUP($C1565&amp;"_2",[1]roadtype_submitted!$C$2:$D$1492,2,FALSE)),"MOVES","Submitted")</f>
        <v>MOVES</v>
      </c>
      <c r="G1565" s="14">
        <f t="shared" si="74"/>
        <v>2</v>
      </c>
    </row>
    <row r="1566" spans="1:7" x14ac:dyDescent="0.3">
      <c r="A1566" s="16">
        <f t="shared" si="72"/>
        <v>53</v>
      </c>
      <c r="B1566" s="18">
        <f t="shared" si="73"/>
        <v>53069</v>
      </c>
      <c r="C1566" s="15" t="s">
        <v>4059</v>
      </c>
      <c r="D1566" s="15">
        <f>IF(ISNA(VLOOKUP($C1566&amp;"_2",[1]roadtype_submitted!$C$2:$D$1492,2,FALSE)),0.08,VLOOKUP($C1566&amp;"_2",[1]roadtype_submitted!$C$2:$D$1492,2,FALSE))</f>
        <v>0.08</v>
      </c>
      <c r="E1566" s="15">
        <f>IF(ISNA(VLOOKUP($C1566&amp;"_4",[1]roadtype_submitted!$C$2:$D$1492,2,FALSE)),0.08,VLOOKUP($C1566&amp;"_4",[1]roadtype_submitted!$C$2:$D$1492,2,FALSE))</f>
        <v>0.08</v>
      </c>
      <c r="F1566" s="15" t="str">
        <f>IF(ISNA(VLOOKUP($C1566&amp;"_2",[1]roadtype_submitted!$C$2:$D$1492,2,FALSE)),"MOVES","Submitted")</f>
        <v>MOVES</v>
      </c>
      <c r="G1566" s="14">
        <f t="shared" si="74"/>
        <v>2</v>
      </c>
    </row>
    <row r="1567" spans="1:7" x14ac:dyDescent="0.3">
      <c r="A1567" s="16">
        <f t="shared" si="72"/>
        <v>53</v>
      </c>
      <c r="B1567" s="18">
        <f t="shared" si="73"/>
        <v>53071</v>
      </c>
      <c r="C1567" s="15" t="s">
        <v>4060</v>
      </c>
      <c r="D1567" s="15">
        <f>IF(ISNA(VLOOKUP($C1567&amp;"_2",[1]roadtype_submitted!$C$2:$D$1492,2,FALSE)),0.08,VLOOKUP($C1567&amp;"_2",[1]roadtype_submitted!$C$2:$D$1492,2,FALSE))</f>
        <v>0.08</v>
      </c>
      <c r="E1567" s="15">
        <f>IF(ISNA(VLOOKUP($C1567&amp;"_4",[1]roadtype_submitted!$C$2:$D$1492,2,FALSE)),0.08,VLOOKUP($C1567&amp;"_4",[1]roadtype_submitted!$C$2:$D$1492,2,FALSE))</f>
        <v>0.08</v>
      </c>
      <c r="F1567" s="15" t="str">
        <f>IF(ISNA(VLOOKUP($C1567&amp;"_2",[1]roadtype_submitted!$C$2:$D$1492,2,FALSE)),"MOVES","Submitted")</f>
        <v>MOVES</v>
      </c>
      <c r="G1567" s="14">
        <f t="shared" si="74"/>
        <v>2</v>
      </c>
    </row>
    <row r="1568" spans="1:7" x14ac:dyDescent="0.3">
      <c r="A1568" s="16">
        <f t="shared" si="72"/>
        <v>53</v>
      </c>
      <c r="B1568" s="18">
        <f t="shared" si="73"/>
        <v>53073</v>
      </c>
      <c r="C1568" s="15" t="s">
        <v>4061</v>
      </c>
      <c r="D1568" s="15">
        <f>IF(ISNA(VLOOKUP($C1568&amp;"_2",[1]roadtype_submitted!$C$2:$D$1492,2,FALSE)),0.08,VLOOKUP($C1568&amp;"_2",[1]roadtype_submitted!$C$2:$D$1492,2,FALSE))</f>
        <v>0.08</v>
      </c>
      <c r="E1568" s="15">
        <f>IF(ISNA(VLOOKUP($C1568&amp;"_4",[1]roadtype_submitted!$C$2:$D$1492,2,FALSE)),0.08,VLOOKUP($C1568&amp;"_4",[1]roadtype_submitted!$C$2:$D$1492,2,FALSE))</f>
        <v>0.08</v>
      </c>
      <c r="F1568" s="15" t="str">
        <f>IF(ISNA(VLOOKUP($C1568&amp;"_2",[1]roadtype_submitted!$C$2:$D$1492,2,FALSE)),"MOVES","Submitted")</f>
        <v>MOVES</v>
      </c>
      <c r="G1568" s="14">
        <f t="shared" si="74"/>
        <v>2</v>
      </c>
    </row>
    <row r="1569" spans="1:7" x14ac:dyDescent="0.3">
      <c r="A1569" s="16">
        <f t="shared" si="72"/>
        <v>53</v>
      </c>
      <c r="B1569" s="18">
        <f t="shared" si="73"/>
        <v>53075</v>
      </c>
      <c r="C1569" s="15" t="s">
        <v>4062</v>
      </c>
      <c r="D1569" s="15">
        <f>IF(ISNA(VLOOKUP($C1569&amp;"_2",[1]roadtype_submitted!$C$2:$D$1492,2,FALSE)),0.08,VLOOKUP($C1569&amp;"_2",[1]roadtype_submitted!$C$2:$D$1492,2,FALSE))</f>
        <v>0.08</v>
      </c>
      <c r="E1569" s="15">
        <f>IF(ISNA(VLOOKUP($C1569&amp;"_4",[1]roadtype_submitted!$C$2:$D$1492,2,FALSE)),0.08,VLOOKUP($C1569&amp;"_4",[1]roadtype_submitted!$C$2:$D$1492,2,FALSE))</f>
        <v>0.08</v>
      </c>
      <c r="F1569" s="15" t="str">
        <f>IF(ISNA(VLOOKUP($C1569&amp;"_2",[1]roadtype_submitted!$C$2:$D$1492,2,FALSE)),"MOVES","Submitted")</f>
        <v>MOVES</v>
      </c>
      <c r="G1569" s="14">
        <f t="shared" si="74"/>
        <v>2</v>
      </c>
    </row>
    <row r="1570" spans="1:7" x14ac:dyDescent="0.3">
      <c r="A1570" s="16">
        <f t="shared" si="72"/>
        <v>53</v>
      </c>
      <c r="B1570" s="18">
        <f t="shared" si="73"/>
        <v>53077</v>
      </c>
      <c r="C1570" s="15" t="s">
        <v>4063</v>
      </c>
      <c r="D1570" s="15">
        <f>IF(ISNA(VLOOKUP($C1570&amp;"_2",[1]roadtype_submitted!$C$2:$D$1492,2,FALSE)),0.08,VLOOKUP($C1570&amp;"_2",[1]roadtype_submitted!$C$2:$D$1492,2,FALSE))</f>
        <v>0.08</v>
      </c>
      <c r="E1570" s="15">
        <f>IF(ISNA(VLOOKUP($C1570&amp;"_4",[1]roadtype_submitted!$C$2:$D$1492,2,FALSE)),0.08,VLOOKUP($C1570&amp;"_4",[1]roadtype_submitted!$C$2:$D$1492,2,FALSE))</f>
        <v>0.08</v>
      </c>
      <c r="F1570" s="15" t="str">
        <f>IF(ISNA(VLOOKUP($C1570&amp;"_2",[1]roadtype_submitted!$C$2:$D$1492,2,FALSE)),"MOVES","Submitted")</f>
        <v>MOVES</v>
      </c>
      <c r="G1570" s="14">
        <f t="shared" si="74"/>
        <v>2</v>
      </c>
    </row>
    <row r="1571" spans="1:7" x14ac:dyDescent="0.3">
      <c r="A1571" s="16">
        <f t="shared" si="72"/>
        <v>54</v>
      </c>
      <c r="B1571" s="18">
        <f t="shared" si="73"/>
        <v>54001</v>
      </c>
      <c r="C1571" s="15" t="s">
        <v>4064</v>
      </c>
      <c r="D1571" s="15">
        <f>IF(ISNA(VLOOKUP($C1571&amp;"_2",[1]roadtype_submitted!$C$2:$D$1492,2,FALSE)),0.08,VLOOKUP($C1571&amp;"_2",[1]roadtype_submitted!$C$2:$D$1492,2,FALSE))</f>
        <v>0.08</v>
      </c>
      <c r="E1571" s="15">
        <f>IF(ISNA(VLOOKUP($C1571&amp;"_4",[1]roadtype_submitted!$C$2:$D$1492,2,FALSE)),0.08,VLOOKUP($C1571&amp;"_4",[1]roadtype_submitted!$C$2:$D$1492,2,FALSE))</f>
        <v>0.08</v>
      </c>
      <c r="F1571" s="15" t="str">
        <f>IF(ISNA(VLOOKUP($C1571&amp;"_2",[1]roadtype_submitted!$C$2:$D$1492,2,FALSE)),"MOVES","Submitted")</f>
        <v>MOVES</v>
      </c>
      <c r="G1571" s="14">
        <f t="shared" si="74"/>
        <v>2</v>
      </c>
    </row>
    <row r="1572" spans="1:7" x14ac:dyDescent="0.3">
      <c r="A1572" s="16">
        <f t="shared" si="72"/>
        <v>54</v>
      </c>
      <c r="B1572" s="18">
        <f t="shared" si="73"/>
        <v>54003</v>
      </c>
      <c r="C1572" s="15" t="s">
        <v>4065</v>
      </c>
      <c r="D1572" s="15">
        <f>IF(ISNA(VLOOKUP($C1572&amp;"_2",[1]roadtype_submitted!$C$2:$D$1492,2,FALSE)),0.08,VLOOKUP($C1572&amp;"_2",[1]roadtype_submitted!$C$2:$D$1492,2,FALSE))</f>
        <v>0.08</v>
      </c>
      <c r="E1572" s="15">
        <f>IF(ISNA(VLOOKUP($C1572&amp;"_4",[1]roadtype_submitted!$C$2:$D$1492,2,FALSE)),0.08,VLOOKUP($C1572&amp;"_4",[1]roadtype_submitted!$C$2:$D$1492,2,FALSE))</f>
        <v>0.08</v>
      </c>
      <c r="F1572" s="15" t="str">
        <f>IF(ISNA(VLOOKUP($C1572&amp;"_2",[1]roadtype_submitted!$C$2:$D$1492,2,FALSE)),"MOVES","Submitted")</f>
        <v>MOVES</v>
      </c>
      <c r="G1572" s="14">
        <f t="shared" si="74"/>
        <v>2</v>
      </c>
    </row>
    <row r="1573" spans="1:7" x14ac:dyDescent="0.3">
      <c r="A1573" s="16">
        <f t="shared" si="72"/>
        <v>54</v>
      </c>
      <c r="B1573" s="18">
        <f t="shared" si="73"/>
        <v>54005</v>
      </c>
      <c r="C1573" s="15" t="s">
        <v>4066</v>
      </c>
      <c r="D1573" s="15">
        <f>IF(ISNA(VLOOKUP($C1573&amp;"_2",[1]roadtype_submitted!$C$2:$D$1492,2,FALSE)),0.08,VLOOKUP($C1573&amp;"_2",[1]roadtype_submitted!$C$2:$D$1492,2,FALSE))</f>
        <v>0.08</v>
      </c>
      <c r="E1573" s="15">
        <f>IF(ISNA(VLOOKUP($C1573&amp;"_4",[1]roadtype_submitted!$C$2:$D$1492,2,FALSE)),0.08,VLOOKUP($C1573&amp;"_4",[1]roadtype_submitted!$C$2:$D$1492,2,FALSE))</f>
        <v>0.08</v>
      </c>
      <c r="F1573" s="15" t="str">
        <f>IF(ISNA(VLOOKUP($C1573&amp;"_2",[1]roadtype_submitted!$C$2:$D$1492,2,FALSE)),"MOVES","Submitted")</f>
        <v>MOVES</v>
      </c>
      <c r="G1573" s="14">
        <f t="shared" si="74"/>
        <v>2</v>
      </c>
    </row>
    <row r="1574" spans="1:7" x14ac:dyDescent="0.3">
      <c r="A1574" s="16">
        <f t="shared" si="72"/>
        <v>54</v>
      </c>
      <c r="B1574" s="18">
        <f t="shared" si="73"/>
        <v>54007</v>
      </c>
      <c r="C1574" s="15" t="s">
        <v>4067</v>
      </c>
      <c r="D1574" s="15">
        <f>IF(ISNA(VLOOKUP($C1574&amp;"_2",[1]roadtype_submitted!$C$2:$D$1492,2,FALSE)),0.08,VLOOKUP($C1574&amp;"_2",[1]roadtype_submitted!$C$2:$D$1492,2,FALSE))</f>
        <v>0.08</v>
      </c>
      <c r="E1574" s="15">
        <f>IF(ISNA(VLOOKUP($C1574&amp;"_4",[1]roadtype_submitted!$C$2:$D$1492,2,FALSE)),0.08,VLOOKUP($C1574&amp;"_4",[1]roadtype_submitted!$C$2:$D$1492,2,FALSE))</f>
        <v>0.08</v>
      </c>
      <c r="F1574" s="15" t="str">
        <f>IF(ISNA(VLOOKUP($C1574&amp;"_2",[1]roadtype_submitted!$C$2:$D$1492,2,FALSE)),"MOVES","Submitted")</f>
        <v>MOVES</v>
      </c>
      <c r="G1574" s="14">
        <f t="shared" si="74"/>
        <v>2</v>
      </c>
    </row>
    <row r="1575" spans="1:7" x14ac:dyDescent="0.3">
      <c r="A1575" s="16">
        <f t="shared" si="72"/>
        <v>54</v>
      </c>
      <c r="B1575" s="18">
        <f t="shared" si="73"/>
        <v>54009</v>
      </c>
      <c r="C1575" s="15" t="s">
        <v>4068</v>
      </c>
      <c r="D1575" s="15">
        <f>IF(ISNA(VLOOKUP($C1575&amp;"_2",[1]roadtype_submitted!$C$2:$D$1492,2,FALSE)),0.08,VLOOKUP($C1575&amp;"_2",[1]roadtype_submitted!$C$2:$D$1492,2,FALSE))</f>
        <v>0.08</v>
      </c>
      <c r="E1575" s="15">
        <f>IF(ISNA(VLOOKUP($C1575&amp;"_4",[1]roadtype_submitted!$C$2:$D$1492,2,FALSE)),0.08,VLOOKUP($C1575&amp;"_4",[1]roadtype_submitted!$C$2:$D$1492,2,FALSE))</f>
        <v>0.08</v>
      </c>
      <c r="F1575" s="15" t="str">
        <f>IF(ISNA(VLOOKUP($C1575&amp;"_2",[1]roadtype_submitted!$C$2:$D$1492,2,FALSE)),"MOVES","Submitted")</f>
        <v>MOVES</v>
      </c>
      <c r="G1575" s="14">
        <f t="shared" si="74"/>
        <v>2</v>
      </c>
    </row>
    <row r="1576" spans="1:7" x14ac:dyDescent="0.3">
      <c r="A1576" s="16">
        <f t="shared" si="72"/>
        <v>54</v>
      </c>
      <c r="B1576" s="18">
        <f t="shared" si="73"/>
        <v>54011</v>
      </c>
      <c r="C1576" s="15" t="s">
        <v>4069</v>
      </c>
      <c r="D1576" s="15">
        <f>IF(ISNA(VLOOKUP($C1576&amp;"_2",[1]roadtype_submitted!$C$2:$D$1492,2,FALSE)),0.08,VLOOKUP($C1576&amp;"_2",[1]roadtype_submitted!$C$2:$D$1492,2,FALSE))</f>
        <v>0.08</v>
      </c>
      <c r="E1576" s="15">
        <f>IF(ISNA(VLOOKUP($C1576&amp;"_4",[1]roadtype_submitted!$C$2:$D$1492,2,FALSE)),0.08,VLOOKUP($C1576&amp;"_4",[1]roadtype_submitted!$C$2:$D$1492,2,FALSE))</f>
        <v>0.08</v>
      </c>
      <c r="F1576" s="15" t="str">
        <f>IF(ISNA(VLOOKUP($C1576&amp;"_2",[1]roadtype_submitted!$C$2:$D$1492,2,FALSE)),"MOVES","Submitted")</f>
        <v>MOVES</v>
      </c>
      <c r="G1576" s="14">
        <f t="shared" si="74"/>
        <v>2</v>
      </c>
    </row>
    <row r="1577" spans="1:7" x14ac:dyDescent="0.3">
      <c r="A1577" s="16">
        <f t="shared" si="72"/>
        <v>54</v>
      </c>
      <c r="B1577" s="18">
        <f t="shared" si="73"/>
        <v>54013</v>
      </c>
      <c r="C1577" s="15" t="s">
        <v>4070</v>
      </c>
      <c r="D1577" s="15">
        <f>IF(ISNA(VLOOKUP($C1577&amp;"_2",[1]roadtype_submitted!$C$2:$D$1492,2,FALSE)),0.08,VLOOKUP($C1577&amp;"_2",[1]roadtype_submitted!$C$2:$D$1492,2,FALSE))</f>
        <v>0.08</v>
      </c>
      <c r="E1577" s="15">
        <f>IF(ISNA(VLOOKUP($C1577&amp;"_4",[1]roadtype_submitted!$C$2:$D$1492,2,FALSE)),0.08,VLOOKUP($C1577&amp;"_4",[1]roadtype_submitted!$C$2:$D$1492,2,FALSE))</f>
        <v>0.08</v>
      </c>
      <c r="F1577" s="15" t="str">
        <f>IF(ISNA(VLOOKUP($C1577&amp;"_2",[1]roadtype_submitted!$C$2:$D$1492,2,FALSE)),"MOVES","Submitted")</f>
        <v>MOVES</v>
      </c>
      <c r="G1577" s="14">
        <f t="shared" si="74"/>
        <v>2</v>
      </c>
    </row>
    <row r="1578" spans="1:7" x14ac:dyDescent="0.3">
      <c r="A1578" s="16">
        <f t="shared" si="72"/>
        <v>54</v>
      </c>
      <c r="B1578" s="18">
        <f t="shared" si="73"/>
        <v>54015</v>
      </c>
      <c r="C1578" s="15" t="s">
        <v>4071</v>
      </c>
      <c r="D1578" s="15">
        <f>IF(ISNA(VLOOKUP($C1578&amp;"_2",[1]roadtype_submitted!$C$2:$D$1492,2,FALSE)),0.08,VLOOKUP($C1578&amp;"_2",[1]roadtype_submitted!$C$2:$D$1492,2,FALSE))</f>
        <v>0.08</v>
      </c>
      <c r="E1578" s="15">
        <f>IF(ISNA(VLOOKUP($C1578&amp;"_4",[1]roadtype_submitted!$C$2:$D$1492,2,FALSE)),0.08,VLOOKUP($C1578&amp;"_4",[1]roadtype_submitted!$C$2:$D$1492,2,FALSE))</f>
        <v>0.08</v>
      </c>
      <c r="F1578" s="15" t="str">
        <f>IF(ISNA(VLOOKUP($C1578&amp;"_2",[1]roadtype_submitted!$C$2:$D$1492,2,FALSE)),"MOVES","Submitted")</f>
        <v>MOVES</v>
      </c>
      <c r="G1578" s="14">
        <f t="shared" si="74"/>
        <v>2</v>
      </c>
    </row>
    <row r="1579" spans="1:7" x14ac:dyDescent="0.3">
      <c r="A1579" s="16">
        <f t="shared" si="72"/>
        <v>54</v>
      </c>
      <c r="B1579" s="18">
        <f t="shared" si="73"/>
        <v>54017</v>
      </c>
      <c r="C1579" s="15" t="s">
        <v>4072</v>
      </c>
      <c r="D1579" s="15">
        <f>IF(ISNA(VLOOKUP($C1579&amp;"_2",[1]roadtype_submitted!$C$2:$D$1492,2,FALSE)),0.08,VLOOKUP($C1579&amp;"_2",[1]roadtype_submitted!$C$2:$D$1492,2,FALSE))</f>
        <v>0.08</v>
      </c>
      <c r="E1579" s="15">
        <f>IF(ISNA(VLOOKUP($C1579&amp;"_4",[1]roadtype_submitted!$C$2:$D$1492,2,FALSE)),0.08,VLOOKUP($C1579&amp;"_4",[1]roadtype_submitted!$C$2:$D$1492,2,FALSE))</f>
        <v>0.08</v>
      </c>
      <c r="F1579" s="15" t="str">
        <f>IF(ISNA(VLOOKUP($C1579&amp;"_2",[1]roadtype_submitted!$C$2:$D$1492,2,FALSE)),"MOVES","Submitted")</f>
        <v>MOVES</v>
      </c>
      <c r="G1579" s="14">
        <f t="shared" si="74"/>
        <v>2</v>
      </c>
    </row>
    <row r="1580" spans="1:7" x14ac:dyDescent="0.3">
      <c r="A1580" s="16">
        <f t="shared" si="72"/>
        <v>54</v>
      </c>
      <c r="B1580" s="18">
        <f t="shared" si="73"/>
        <v>54019</v>
      </c>
      <c r="C1580" s="15" t="s">
        <v>4073</v>
      </c>
      <c r="D1580" s="15">
        <f>IF(ISNA(VLOOKUP($C1580&amp;"_2",[1]roadtype_submitted!$C$2:$D$1492,2,FALSE)),0.08,VLOOKUP($C1580&amp;"_2",[1]roadtype_submitted!$C$2:$D$1492,2,FALSE))</f>
        <v>0.08</v>
      </c>
      <c r="E1580" s="15">
        <f>IF(ISNA(VLOOKUP($C1580&amp;"_4",[1]roadtype_submitted!$C$2:$D$1492,2,FALSE)),0.08,VLOOKUP($C1580&amp;"_4",[1]roadtype_submitted!$C$2:$D$1492,2,FALSE))</f>
        <v>0.08</v>
      </c>
      <c r="F1580" s="15" t="str">
        <f>IF(ISNA(VLOOKUP($C1580&amp;"_2",[1]roadtype_submitted!$C$2:$D$1492,2,FALSE)),"MOVES","Submitted")</f>
        <v>MOVES</v>
      </c>
      <c r="G1580" s="14">
        <f t="shared" si="74"/>
        <v>2</v>
      </c>
    </row>
    <row r="1581" spans="1:7" x14ac:dyDescent="0.3">
      <c r="A1581" s="16">
        <f t="shared" si="72"/>
        <v>54</v>
      </c>
      <c r="B1581" s="18">
        <f t="shared" si="73"/>
        <v>54021</v>
      </c>
      <c r="C1581" s="15" t="s">
        <v>4074</v>
      </c>
      <c r="D1581" s="15">
        <f>IF(ISNA(VLOOKUP($C1581&amp;"_2",[1]roadtype_submitted!$C$2:$D$1492,2,FALSE)),0.08,VLOOKUP($C1581&amp;"_2",[1]roadtype_submitted!$C$2:$D$1492,2,FALSE))</f>
        <v>0.08</v>
      </c>
      <c r="E1581" s="15">
        <f>IF(ISNA(VLOOKUP($C1581&amp;"_4",[1]roadtype_submitted!$C$2:$D$1492,2,FALSE)),0.08,VLOOKUP($C1581&amp;"_4",[1]roadtype_submitted!$C$2:$D$1492,2,FALSE))</f>
        <v>0.08</v>
      </c>
      <c r="F1581" s="15" t="str">
        <f>IF(ISNA(VLOOKUP($C1581&amp;"_2",[1]roadtype_submitted!$C$2:$D$1492,2,FALSE)),"MOVES","Submitted")</f>
        <v>MOVES</v>
      </c>
      <c r="G1581" s="14">
        <f t="shared" si="74"/>
        <v>2</v>
      </c>
    </row>
    <row r="1582" spans="1:7" x14ac:dyDescent="0.3">
      <c r="A1582" s="16">
        <f t="shared" si="72"/>
        <v>54</v>
      </c>
      <c r="B1582" s="18">
        <f t="shared" si="73"/>
        <v>54023</v>
      </c>
      <c r="C1582" s="15" t="s">
        <v>4075</v>
      </c>
      <c r="D1582" s="15">
        <f>IF(ISNA(VLOOKUP($C1582&amp;"_2",[1]roadtype_submitted!$C$2:$D$1492,2,FALSE)),0.08,VLOOKUP($C1582&amp;"_2",[1]roadtype_submitted!$C$2:$D$1492,2,FALSE))</f>
        <v>0.08</v>
      </c>
      <c r="E1582" s="15">
        <f>IF(ISNA(VLOOKUP($C1582&amp;"_4",[1]roadtype_submitted!$C$2:$D$1492,2,FALSE)),0.08,VLOOKUP($C1582&amp;"_4",[1]roadtype_submitted!$C$2:$D$1492,2,FALSE))</f>
        <v>0.08</v>
      </c>
      <c r="F1582" s="15" t="str">
        <f>IF(ISNA(VLOOKUP($C1582&amp;"_2",[1]roadtype_submitted!$C$2:$D$1492,2,FALSE)),"MOVES","Submitted")</f>
        <v>MOVES</v>
      </c>
      <c r="G1582" s="14">
        <f t="shared" si="74"/>
        <v>2</v>
      </c>
    </row>
    <row r="1583" spans="1:7" x14ac:dyDescent="0.3">
      <c r="A1583" s="16">
        <f t="shared" si="72"/>
        <v>54</v>
      </c>
      <c r="B1583" s="18">
        <f t="shared" si="73"/>
        <v>54025</v>
      </c>
      <c r="C1583" s="15" t="s">
        <v>4076</v>
      </c>
      <c r="D1583" s="15">
        <f>IF(ISNA(VLOOKUP($C1583&amp;"_2",[1]roadtype_submitted!$C$2:$D$1492,2,FALSE)),0.08,VLOOKUP($C1583&amp;"_2",[1]roadtype_submitted!$C$2:$D$1492,2,FALSE))</f>
        <v>0.08</v>
      </c>
      <c r="E1583" s="15">
        <f>IF(ISNA(VLOOKUP($C1583&amp;"_4",[1]roadtype_submitted!$C$2:$D$1492,2,FALSE)),0.08,VLOOKUP($C1583&amp;"_4",[1]roadtype_submitted!$C$2:$D$1492,2,FALSE))</f>
        <v>0.08</v>
      </c>
      <c r="F1583" s="15" t="str">
        <f>IF(ISNA(VLOOKUP($C1583&amp;"_2",[1]roadtype_submitted!$C$2:$D$1492,2,FALSE)),"MOVES","Submitted")</f>
        <v>MOVES</v>
      </c>
      <c r="G1583" s="14">
        <f t="shared" si="74"/>
        <v>2</v>
      </c>
    </row>
    <row r="1584" spans="1:7" x14ac:dyDescent="0.3">
      <c r="A1584" s="16">
        <f t="shared" si="72"/>
        <v>54</v>
      </c>
      <c r="B1584" s="18">
        <f t="shared" si="73"/>
        <v>54027</v>
      </c>
      <c r="C1584" s="15" t="s">
        <v>4077</v>
      </c>
      <c r="D1584" s="15">
        <f>IF(ISNA(VLOOKUP($C1584&amp;"_2",[1]roadtype_submitted!$C$2:$D$1492,2,FALSE)),0.08,VLOOKUP($C1584&amp;"_2",[1]roadtype_submitted!$C$2:$D$1492,2,FALSE))</f>
        <v>0.08</v>
      </c>
      <c r="E1584" s="15">
        <f>IF(ISNA(VLOOKUP($C1584&amp;"_4",[1]roadtype_submitted!$C$2:$D$1492,2,FALSE)),0.08,VLOOKUP($C1584&amp;"_4",[1]roadtype_submitted!$C$2:$D$1492,2,FALSE))</f>
        <v>0.08</v>
      </c>
      <c r="F1584" s="15" t="str">
        <f>IF(ISNA(VLOOKUP($C1584&amp;"_2",[1]roadtype_submitted!$C$2:$D$1492,2,FALSE)),"MOVES","Submitted")</f>
        <v>MOVES</v>
      </c>
      <c r="G1584" s="14">
        <f t="shared" si="74"/>
        <v>2</v>
      </c>
    </row>
    <row r="1585" spans="1:7" x14ac:dyDescent="0.3">
      <c r="A1585" s="16">
        <f t="shared" si="72"/>
        <v>54</v>
      </c>
      <c r="B1585" s="18">
        <f t="shared" si="73"/>
        <v>54029</v>
      </c>
      <c r="C1585" s="15" t="s">
        <v>4078</v>
      </c>
      <c r="D1585" s="15">
        <f>IF(ISNA(VLOOKUP($C1585&amp;"_2",[1]roadtype_submitted!$C$2:$D$1492,2,FALSE)),0.08,VLOOKUP($C1585&amp;"_2",[1]roadtype_submitted!$C$2:$D$1492,2,FALSE))</f>
        <v>0.08</v>
      </c>
      <c r="E1585" s="15">
        <f>IF(ISNA(VLOOKUP($C1585&amp;"_4",[1]roadtype_submitted!$C$2:$D$1492,2,FALSE)),0.08,VLOOKUP($C1585&amp;"_4",[1]roadtype_submitted!$C$2:$D$1492,2,FALSE))</f>
        <v>0.08</v>
      </c>
      <c r="F1585" s="15" t="str">
        <f>IF(ISNA(VLOOKUP($C1585&amp;"_2",[1]roadtype_submitted!$C$2:$D$1492,2,FALSE)),"MOVES","Submitted")</f>
        <v>MOVES</v>
      </c>
      <c r="G1585" s="14">
        <f t="shared" si="74"/>
        <v>2</v>
      </c>
    </row>
    <row r="1586" spans="1:7" x14ac:dyDescent="0.3">
      <c r="A1586" s="16">
        <f t="shared" si="72"/>
        <v>54</v>
      </c>
      <c r="B1586" s="18">
        <f t="shared" si="73"/>
        <v>54031</v>
      </c>
      <c r="C1586" s="15" t="s">
        <v>4079</v>
      </c>
      <c r="D1586" s="15">
        <f>IF(ISNA(VLOOKUP($C1586&amp;"_2",[1]roadtype_submitted!$C$2:$D$1492,2,FALSE)),0.08,VLOOKUP($C1586&amp;"_2",[1]roadtype_submitted!$C$2:$D$1492,2,FALSE))</f>
        <v>0.08</v>
      </c>
      <c r="E1586" s="15">
        <f>IF(ISNA(VLOOKUP($C1586&amp;"_4",[1]roadtype_submitted!$C$2:$D$1492,2,FALSE)),0.08,VLOOKUP($C1586&amp;"_4",[1]roadtype_submitted!$C$2:$D$1492,2,FALSE))</f>
        <v>0.08</v>
      </c>
      <c r="F1586" s="15" t="str">
        <f>IF(ISNA(VLOOKUP($C1586&amp;"_2",[1]roadtype_submitted!$C$2:$D$1492,2,FALSE)),"MOVES","Submitted")</f>
        <v>MOVES</v>
      </c>
      <c r="G1586" s="14">
        <f t="shared" si="74"/>
        <v>2</v>
      </c>
    </row>
    <row r="1587" spans="1:7" x14ac:dyDescent="0.3">
      <c r="A1587" s="16">
        <f t="shared" si="72"/>
        <v>54</v>
      </c>
      <c r="B1587" s="18">
        <f t="shared" si="73"/>
        <v>54033</v>
      </c>
      <c r="C1587" s="15" t="s">
        <v>4080</v>
      </c>
      <c r="D1587" s="15">
        <f>IF(ISNA(VLOOKUP($C1587&amp;"_2",[1]roadtype_submitted!$C$2:$D$1492,2,FALSE)),0.08,VLOOKUP($C1587&amp;"_2",[1]roadtype_submitted!$C$2:$D$1492,2,FALSE))</f>
        <v>0.08</v>
      </c>
      <c r="E1587" s="15">
        <f>IF(ISNA(VLOOKUP($C1587&amp;"_4",[1]roadtype_submitted!$C$2:$D$1492,2,FALSE)),0.08,VLOOKUP($C1587&amp;"_4",[1]roadtype_submitted!$C$2:$D$1492,2,FALSE))</f>
        <v>0.08</v>
      </c>
      <c r="F1587" s="15" t="str">
        <f>IF(ISNA(VLOOKUP($C1587&amp;"_2",[1]roadtype_submitted!$C$2:$D$1492,2,FALSE)),"MOVES","Submitted")</f>
        <v>MOVES</v>
      </c>
      <c r="G1587" s="14">
        <f t="shared" si="74"/>
        <v>2</v>
      </c>
    </row>
    <row r="1588" spans="1:7" x14ac:dyDescent="0.3">
      <c r="A1588" s="16">
        <f t="shared" si="72"/>
        <v>54</v>
      </c>
      <c r="B1588" s="18">
        <f t="shared" si="73"/>
        <v>54035</v>
      </c>
      <c r="C1588" s="15" t="s">
        <v>4081</v>
      </c>
      <c r="D1588" s="15">
        <f>IF(ISNA(VLOOKUP($C1588&amp;"_2",[1]roadtype_submitted!$C$2:$D$1492,2,FALSE)),0.08,VLOOKUP($C1588&amp;"_2",[1]roadtype_submitted!$C$2:$D$1492,2,FALSE))</f>
        <v>0.08</v>
      </c>
      <c r="E1588" s="15">
        <f>IF(ISNA(VLOOKUP($C1588&amp;"_4",[1]roadtype_submitted!$C$2:$D$1492,2,FALSE)),0.08,VLOOKUP($C1588&amp;"_4",[1]roadtype_submitted!$C$2:$D$1492,2,FALSE))</f>
        <v>0.08</v>
      </c>
      <c r="F1588" s="15" t="str">
        <f>IF(ISNA(VLOOKUP($C1588&amp;"_2",[1]roadtype_submitted!$C$2:$D$1492,2,FALSE)),"MOVES","Submitted")</f>
        <v>MOVES</v>
      </c>
      <c r="G1588" s="14">
        <f t="shared" si="74"/>
        <v>2</v>
      </c>
    </row>
    <row r="1589" spans="1:7" x14ac:dyDescent="0.3">
      <c r="A1589" s="16">
        <f t="shared" si="72"/>
        <v>54</v>
      </c>
      <c r="B1589" s="18">
        <f t="shared" si="73"/>
        <v>54037</v>
      </c>
      <c r="C1589" s="15" t="s">
        <v>4082</v>
      </c>
      <c r="D1589" s="15">
        <f>IF(ISNA(VLOOKUP($C1589&amp;"_2",[1]roadtype_submitted!$C$2:$D$1492,2,FALSE)),0.08,VLOOKUP($C1589&amp;"_2",[1]roadtype_submitted!$C$2:$D$1492,2,FALSE))</f>
        <v>0.08</v>
      </c>
      <c r="E1589" s="15">
        <f>IF(ISNA(VLOOKUP($C1589&amp;"_4",[1]roadtype_submitted!$C$2:$D$1492,2,FALSE)),0.08,VLOOKUP($C1589&amp;"_4",[1]roadtype_submitted!$C$2:$D$1492,2,FALSE))</f>
        <v>0.08</v>
      </c>
      <c r="F1589" s="15" t="str">
        <f>IF(ISNA(VLOOKUP($C1589&amp;"_2",[1]roadtype_submitted!$C$2:$D$1492,2,FALSE)),"MOVES","Submitted")</f>
        <v>MOVES</v>
      </c>
      <c r="G1589" s="14">
        <f t="shared" si="74"/>
        <v>2</v>
      </c>
    </row>
    <row r="1590" spans="1:7" x14ac:dyDescent="0.3">
      <c r="A1590" s="16">
        <f t="shared" si="72"/>
        <v>54</v>
      </c>
      <c r="B1590" s="18">
        <f t="shared" si="73"/>
        <v>54039</v>
      </c>
      <c r="C1590" s="15" t="s">
        <v>4083</v>
      </c>
      <c r="D1590" s="15">
        <f>IF(ISNA(VLOOKUP($C1590&amp;"_2",[1]roadtype_submitted!$C$2:$D$1492,2,FALSE)),0.08,VLOOKUP($C1590&amp;"_2",[1]roadtype_submitted!$C$2:$D$1492,2,FALSE))</f>
        <v>0.08</v>
      </c>
      <c r="E1590" s="15">
        <f>IF(ISNA(VLOOKUP($C1590&amp;"_4",[1]roadtype_submitted!$C$2:$D$1492,2,FALSE)),0.08,VLOOKUP($C1590&amp;"_4",[1]roadtype_submitted!$C$2:$D$1492,2,FALSE))</f>
        <v>0.08</v>
      </c>
      <c r="F1590" s="15" t="str">
        <f>IF(ISNA(VLOOKUP($C1590&amp;"_2",[1]roadtype_submitted!$C$2:$D$1492,2,FALSE)),"MOVES","Submitted")</f>
        <v>MOVES</v>
      </c>
      <c r="G1590" s="14">
        <f t="shared" si="74"/>
        <v>2</v>
      </c>
    </row>
    <row r="1591" spans="1:7" x14ac:dyDescent="0.3">
      <c r="A1591" s="16">
        <f t="shared" si="72"/>
        <v>54</v>
      </c>
      <c r="B1591" s="18">
        <f t="shared" si="73"/>
        <v>54041</v>
      </c>
      <c r="C1591" s="15" t="s">
        <v>4084</v>
      </c>
      <c r="D1591" s="15">
        <f>IF(ISNA(VLOOKUP($C1591&amp;"_2",[1]roadtype_submitted!$C$2:$D$1492,2,FALSE)),0.08,VLOOKUP($C1591&amp;"_2",[1]roadtype_submitted!$C$2:$D$1492,2,FALSE))</f>
        <v>0.08</v>
      </c>
      <c r="E1591" s="15">
        <f>IF(ISNA(VLOOKUP($C1591&amp;"_4",[1]roadtype_submitted!$C$2:$D$1492,2,FALSE)),0.08,VLOOKUP($C1591&amp;"_4",[1]roadtype_submitted!$C$2:$D$1492,2,FALSE))</f>
        <v>0.08</v>
      </c>
      <c r="F1591" s="15" t="str">
        <f>IF(ISNA(VLOOKUP($C1591&amp;"_2",[1]roadtype_submitted!$C$2:$D$1492,2,FALSE)),"MOVES","Submitted")</f>
        <v>MOVES</v>
      </c>
      <c r="G1591" s="14">
        <f t="shared" si="74"/>
        <v>2</v>
      </c>
    </row>
    <row r="1592" spans="1:7" x14ac:dyDescent="0.3">
      <c r="A1592" s="16">
        <f t="shared" si="72"/>
        <v>54</v>
      </c>
      <c r="B1592" s="18">
        <f t="shared" si="73"/>
        <v>54043</v>
      </c>
      <c r="C1592" s="15" t="s">
        <v>4085</v>
      </c>
      <c r="D1592" s="15">
        <f>IF(ISNA(VLOOKUP($C1592&amp;"_2",[1]roadtype_submitted!$C$2:$D$1492,2,FALSE)),0.08,VLOOKUP($C1592&amp;"_2",[1]roadtype_submitted!$C$2:$D$1492,2,FALSE))</f>
        <v>0.08</v>
      </c>
      <c r="E1592" s="15">
        <f>IF(ISNA(VLOOKUP($C1592&amp;"_4",[1]roadtype_submitted!$C$2:$D$1492,2,FALSE)),0.08,VLOOKUP($C1592&amp;"_4",[1]roadtype_submitted!$C$2:$D$1492,2,FALSE))</f>
        <v>0.08</v>
      </c>
      <c r="F1592" s="15" t="str">
        <f>IF(ISNA(VLOOKUP($C1592&amp;"_2",[1]roadtype_submitted!$C$2:$D$1492,2,FALSE)),"MOVES","Submitted")</f>
        <v>MOVES</v>
      </c>
      <c r="G1592" s="14">
        <f t="shared" si="74"/>
        <v>2</v>
      </c>
    </row>
    <row r="1593" spans="1:7" x14ac:dyDescent="0.3">
      <c r="A1593" s="16">
        <f t="shared" si="72"/>
        <v>54</v>
      </c>
      <c r="B1593" s="18">
        <f t="shared" si="73"/>
        <v>54045</v>
      </c>
      <c r="C1593" s="15" t="s">
        <v>4086</v>
      </c>
      <c r="D1593" s="15">
        <f>IF(ISNA(VLOOKUP($C1593&amp;"_2",[1]roadtype_submitted!$C$2:$D$1492,2,FALSE)),0.08,VLOOKUP($C1593&amp;"_2",[1]roadtype_submitted!$C$2:$D$1492,2,FALSE))</f>
        <v>0.08</v>
      </c>
      <c r="E1593" s="15">
        <f>IF(ISNA(VLOOKUP($C1593&amp;"_4",[1]roadtype_submitted!$C$2:$D$1492,2,FALSE)),0.08,VLOOKUP($C1593&amp;"_4",[1]roadtype_submitted!$C$2:$D$1492,2,FALSE))</f>
        <v>0.08</v>
      </c>
      <c r="F1593" s="15" t="str">
        <f>IF(ISNA(VLOOKUP($C1593&amp;"_2",[1]roadtype_submitted!$C$2:$D$1492,2,FALSE)),"MOVES","Submitted")</f>
        <v>MOVES</v>
      </c>
      <c r="G1593" s="14">
        <f t="shared" si="74"/>
        <v>2</v>
      </c>
    </row>
    <row r="1594" spans="1:7" x14ac:dyDescent="0.3">
      <c r="A1594" s="16">
        <f t="shared" si="72"/>
        <v>54</v>
      </c>
      <c r="B1594" s="18">
        <f t="shared" si="73"/>
        <v>54047</v>
      </c>
      <c r="C1594" s="15" t="s">
        <v>4087</v>
      </c>
      <c r="D1594" s="15">
        <f>IF(ISNA(VLOOKUP($C1594&amp;"_2",[1]roadtype_submitted!$C$2:$D$1492,2,FALSE)),0.08,VLOOKUP($C1594&amp;"_2",[1]roadtype_submitted!$C$2:$D$1492,2,FALSE))</f>
        <v>0.08</v>
      </c>
      <c r="E1594" s="15">
        <f>IF(ISNA(VLOOKUP($C1594&amp;"_4",[1]roadtype_submitted!$C$2:$D$1492,2,FALSE)),0.08,VLOOKUP($C1594&amp;"_4",[1]roadtype_submitted!$C$2:$D$1492,2,FALSE))</f>
        <v>0.08</v>
      </c>
      <c r="F1594" s="15" t="str">
        <f>IF(ISNA(VLOOKUP($C1594&amp;"_2",[1]roadtype_submitted!$C$2:$D$1492,2,FALSE)),"MOVES","Submitted")</f>
        <v>MOVES</v>
      </c>
      <c r="G1594" s="14">
        <f t="shared" si="74"/>
        <v>2</v>
      </c>
    </row>
    <row r="1595" spans="1:7" x14ac:dyDescent="0.3">
      <c r="A1595" s="16">
        <f t="shared" si="72"/>
        <v>54</v>
      </c>
      <c r="B1595" s="18">
        <f t="shared" si="73"/>
        <v>54049</v>
      </c>
      <c r="C1595" s="15" t="s">
        <v>4088</v>
      </c>
      <c r="D1595" s="15">
        <f>IF(ISNA(VLOOKUP($C1595&amp;"_2",[1]roadtype_submitted!$C$2:$D$1492,2,FALSE)),0.08,VLOOKUP($C1595&amp;"_2",[1]roadtype_submitted!$C$2:$D$1492,2,FALSE))</f>
        <v>0.08</v>
      </c>
      <c r="E1595" s="15">
        <f>IF(ISNA(VLOOKUP($C1595&amp;"_4",[1]roadtype_submitted!$C$2:$D$1492,2,FALSE)),0.08,VLOOKUP($C1595&amp;"_4",[1]roadtype_submitted!$C$2:$D$1492,2,FALSE))</f>
        <v>0.08</v>
      </c>
      <c r="F1595" s="15" t="str">
        <f>IF(ISNA(VLOOKUP($C1595&amp;"_2",[1]roadtype_submitted!$C$2:$D$1492,2,FALSE)),"MOVES","Submitted")</f>
        <v>MOVES</v>
      </c>
      <c r="G1595" s="14">
        <f t="shared" si="74"/>
        <v>2</v>
      </c>
    </row>
    <row r="1596" spans="1:7" x14ac:dyDescent="0.3">
      <c r="A1596" s="16">
        <f t="shared" si="72"/>
        <v>54</v>
      </c>
      <c r="B1596" s="18">
        <f t="shared" si="73"/>
        <v>54051</v>
      </c>
      <c r="C1596" s="15" t="s">
        <v>4089</v>
      </c>
      <c r="D1596" s="15">
        <f>IF(ISNA(VLOOKUP($C1596&amp;"_2",[1]roadtype_submitted!$C$2:$D$1492,2,FALSE)),0.08,VLOOKUP($C1596&amp;"_2",[1]roadtype_submitted!$C$2:$D$1492,2,FALSE))</f>
        <v>0.08</v>
      </c>
      <c r="E1596" s="15">
        <f>IF(ISNA(VLOOKUP($C1596&amp;"_4",[1]roadtype_submitted!$C$2:$D$1492,2,FALSE)),0.08,VLOOKUP($C1596&amp;"_4",[1]roadtype_submitted!$C$2:$D$1492,2,FALSE))</f>
        <v>0.08</v>
      </c>
      <c r="F1596" s="15" t="str">
        <f>IF(ISNA(VLOOKUP($C1596&amp;"_2",[1]roadtype_submitted!$C$2:$D$1492,2,FALSE)),"MOVES","Submitted")</f>
        <v>MOVES</v>
      </c>
      <c r="G1596" s="14">
        <f t="shared" si="74"/>
        <v>2</v>
      </c>
    </row>
    <row r="1597" spans="1:7" x14ac:dyDescent="0.3">
      <c r="A1597" s="16">
        <f t="shared" si="72"/>
        <v>54</v>
      </c>
      <c r="B1597" s="18">
        <f t="shared" si="73"/>
        <v>54053</v>
      </c>
      <c r="C1597" s="15" t="s">
        <v>4090</v>
      </c>
      <c r="D1597" s="15">
        <f>IF(ISNA(VLOOKUP($C1597&amp;"_2",[1]roadtype_submitted!$C$2:$D$1492,2,FALSE)),0.08,VLOOKUP($C1597&amp;"_2",[1]roadtype_submitted!$C$2:$D$1492,2,FALSE))</f>
        <v>0.08</v>
      </c>
      <c r="E1597" s="15">
        <f>IF(ISNA(VLOOKUP($C1597&amp;"_4",[1]roadtype_submitted!$C$2:$D$1492,2,FALSE)),0.08,VLOOKUP($C1597&amp;"_4",[1]roadtype_submitted!$C$2:$D$1492,2,FALSE))</f>
        <v>0.08</v>
      </c>
      <c r="F1597" s="15" t="str">
        <f>IF(ISNA(VLOOKUP($C1597&amp;"_2",[1]roadtype_submitted!$C$2:$D$1492,2,FALSE)),"MOVES","Submitted")</f>
        <v>MOVES</v>
      </c>
      <c r="G1597" s="14">
        <f t="shared" si="74"/>
        <v>2</v>
      </c>
    </row>
    <row r="1598" spans="1:7" x14ac:dyDescent="0.3">
      <c r="A1598" s="16">
        <f t="shared" si="72"/>
        <v>54</v>
      </c>
      <c r="B1598" s="18">
        <f t="shared" si="73"/>
        <v>54055</v>
      </c>
      <c r="C1598" s="15" t="s">
        <v>4091</v>
      </c>
      <c r="D1598" s="15">
        <f>IF(ISNA(VLOOKUP($C1598&amp;"_2",[1]roadtype_submitted!$C$2:$D$1492,2,FALSE)),0.08,VLOOKUP($C1598&amp;"_2",[1]roadtype_submitted!$C$2:$D$1492,2,FALSE))</f>
        <v>0.08</v>
      </c>
      <c r="E1598" s="15">
        <f>IF(ISNA(VLOOKUP($C1598&amp;"_4",[1]roadtype_submitted!$C$2:$D$1492,2,FALSE)),0.08,VLOOKUP($C1598&amp;"_4",[1]roadtype_submitted!$C$2:$D$1492,2,FALSE))</f>
        <v>0.08</v>
      </c>
      <c r="F1598" s="15" t="str">
        <f>IF(ISNA(VLOOKUP($C1598&amp;"_2",[1]roadtype_submitted!$C$2:$D$1492,2,FALSE)),"MOVES","Submitted")</f>
        <v>MOVES</v>
      </c>
      <c r="G1598" s="14">
        <f t="shared" si="74"/>
        <v>2</v>
      </c>
    </row>
    <row r="1599" spans="1:7" x14ac:dyDescent="0.3">
      <c r="A1599" s="16">
        <f t="shared" si="72"/>
        <v>54</v>
      </c>
      <c r="B1599" s="18">
        <f t="shared" si="73"/>
        <v>54057</v>
      </c>
      <c r="C1599" s="15" t="s">
        <v>4092</v>
      </c>
      <c r="D1599" s="15">
        <f>IF(ISNA(VLOOKUP($C1599&amp;"_2",[1]roadtype_submitted!$C$2:$D$1492,2,FALSE)),0.08,VLOOKUP($C1599&amp;"_2",[1]roadtype_submitted!$C$2:$D$1492,2,FALSE))</f>
        <v>0.08</v>
      </c>
      <c r="E1599" s="15">
        <f>IF(ISNA(VLOOKUP($C1599&amp;"_4",[1]roadtype_submitted!$C$2:$D$1492,2,FALSE)),0.08,VLOOKUP($C1599&amp;"_4",[1]roadtype_submitted!$C$2:$D$1492,2,FALSE))</f>
        <v>0.08</v>
      </c>
      <c r="F1599" s="15" t="str">
        <f>IF(ISNA(VLOOKUP($C1599&amp;"_2",[1]roadtype_submitted!$C$2:$D$1492,2,FALSE)),"MOVES","Submitted")</f>
        <v>MOVES</v>
      </c>
      <c r="G1599" s="14">
        <f t="shared" si="74"/>
        <v>2</v>
      </c>
    </row>
    <row r="1600" spans="1:7" x14ac:dyDescent="0.3">
      <c r="A1600" s="16">
        <f t="shared" si="72"/>
        <v>54</v>
      </c>
      <c r="B1600" s="18">
        <f t="shared" si="73"/>
        <v>54059</v>
      </c>
      <c r="C1600" s="15" t="s">
        <v>4093</v>
      </c>
      <c r="D1600" s="15">
        <f>IF(ISNA(VLOOKUP($C1600&amp;"_2",[1]roadtype_submitted!$C$2:$D$1492,2,FALSE)),0.08,VLOOKUP($C1600&amp;"_2",[1]roadtype_submitted!$C$2:$D$1492,2,FALSE))</f>
        <v>0.08</v>
      </c>
      <c r="E1600" s="15">
        <f>IF(ISNA(VLOOKUP($C1600&amp;"_4",[1]roadtype_submitted!$C$2:$D$1492,2,FALSE)),0.08,VLOOKUP($C1600&amp;"_4",[1]roadtype_submitted!$C$2:$D$1492,2,FALSE))</f>
        <v>0.08</v>
      </c>
      <c r="F1600" s="15" t="str">
        <f>IF(ISNA(VLOOKUP($C1600&amp;"_2",[1]roadtype_submitted!$C$2:$D$1492,2,FALSE)),"MOVES","Submitted")</f>
        <v>MOVES</v>
      </c>
      <c r="G1600" s="14">
        <f t="shared" si="74"/>
        <v>2</v>
      </c>
    </row>
    <row r="1601" spans="1:7" x14ac:dyDescent="0.3">
      <c r="A1601" s="16">
        <f t="shared" si="72"/>
        <v>54</v>
      </c>
      <c r="B1601" s="18">
        <f t="shared" si="73"/>
        <v>54061</v>
      </c>
      <c r="C1601" s="15" t="s">
        <v>4094</v>
      </c>
      <c r="D1601" s="15">
        <f>IF(ISNA(VLOOKUP($C1601&amp;"_2",[1]roadtype_submitted!$C$2:$D$1492,2,FALSE)),0.08,VLOOKUP($C1601&amp;"_2",[1]roadtype_submitted!$C$2:$D$1492,2,FALSE))</f>
        <v>0.08</v>
      </c>
      <c r="E1601" s="15">
        <f>IF(ISNA(VLOOKUP($C1601&amp;"_4",[1]roadtype_submitted!$C$2:$D$1492,2,FALSE)),0.08,VLOOKUP($C1601&amp;"_4",[1]roadtype_submitted!$C$2:$D$1492,2,FALSE))</f>
        <v>0.08</v>
      </c>
      <c r="F1601" s="15" t="str">
        <f>IF(ISNA(VLOOKUP($C1601&amp;"_2",[1]roadtype_submitted!$C$2:$D$1492,2,FALSE)),"MOVES","Submitted")</f>
        <v>MOVES</v>
      </c>
      <c r="G1601" s="14">
        <f t="shared" si="74"/>
        <v>2</v>
      </c>
    </row>
    <row r="1602" spans="1:7" x14ac:dyDescent="0.3">
      <c r="A1602" s="16">
        <f t="shared" si="72"/>
        <v>54</v>
      </c>
      <c r="B1602" s="18">
        <f t="shared" si="73"/>
        <v>54063</v>
      </c>
      <c r="C1602" s="15" t="s">
        <v>4095</v>
      </c>
      <c r="D1602" s="15">
        <f>IF(ISNA(VLOOKUP($C1602&amp;"_2",[1]roadtype_submitted!$C$2:$D$1492,2,FALSE)),0.08,VLOOKUP($C1602&amp;"_2",[1]roadtype_submitted!$C$2:$D$1492,2,FALSE))</f>
        <v>0.08</v>
      </c>
      <c r="E1602" s="15">
        <f>IF(ISNA(VLOOKUP($C1602&amp;"_4",[1]roadtype_submitted!$C$2:$D$1492,2,FALSE)),0.08,VLOOKUP($C1602&amp;"_4",[1]roadtype_submitted!$C$2:$D$1492,2,FALSE))</f>
        <v>0.08</v>
      </c>
      <c r="F1602" s="15" t="str">
        <f>IF(ISNA(VLOOKUP($C1602&amp;"_2",[1]roadtype_submitted!$C$2:$D$1492,2,FALSE)),"MOVES","Submitted")</f>
        <v>MOVES</v>
      </c>
      <c r="G1602" s="14">
        <f t="shared" si="74"/>
        <v>2</v>
      </c>
    </row>
    <row r="1603" spans="1:7" x14ac:dyDescent="0.3">
      <c r="A1603" s="16">
        <f t="shared" si="72"/>
        <v>54</v>
      </c>
      <c r="B1603" s="18">
        <f t="shared" si="73"/>
        <v>54065</v>
      </c>
      <c r="C1603" s="15" t="s">
        <v>4096</v>
      </c>
      <c r="D1603" s="15">
        <f>IF(ISNA(VLOOKUP($C1603&amp;"_2",[1]roadtype_submitted!$C$2:$D$1492,2,FALSE)),0.08,VLOOKUP($C1603&amp;"_2",[1]roadtype_submitted!$C$2:$D$1492,2,FALSE))</f>
        <v>0.08</v>
      </c>
      <c r="E1603" s="15">
        <f>IF(ISNA(VLOOKUP($C1603&amp;"_4",[1]roadtype_submitted!$C$2:$D$1492,2,FALSE)),0.08,VLOOKUP($C1603&amp;"_4",[1]roadtype_submitted!$C$2:$D$1492,2,FALSE))</f>
        <v>0.08</v>
      </c>
      <c r="F1603" s="15" t="str">
        <f>IF(ISNA(VLOOKUP($C1603&amp;"_2",[1]roadtype_submitted!$C$2:$D$1492,2,FALSE)),"MOVES","Submitted")</f>
        <v>MOVES</v>
      </c>
      <c r="G1603" s="14">
        <f t="shared" si="74"/>
        <v>2</v>
      </c>
    </row>
    <row r="1604" spans="1:7" x14ac:dyDescent="0.3">
      <c r="A1604" s="16">
        <f t="shared" si="72"/>
        <v>54</v>
      </c>
      <c r="B1604" s="18">
        <f t="shared" si="73"/>
        <v>54067</v>
      </c>
      <c r="C1604" s="15" t="s">
        <v>4097</v>
      </c>
      <c r="D1604" s="15">
        <f>IF(ISNA(VLOOKUP($C1604&amp;"_2",[1]roadtype_submitted!$C$2:$D$1492,2,FALSE)),0.08,VLOOKUP($C1604&amp;"_2",[1]roadtype_submitted!$C$2:$D$1492,2,FALSE))</f>
        <v>0.08</v>
      </c>
      <c r="E1604" s="15">
        <f>IF(ISNA(VLOOKUP($C1604&amp;"_4",[1]roadtype_submitted!$C$2:$D$1492,2,FALSE)),0.08,VLOOKUP($C1604&amp;"_4",[1]roadtype_submitted!$C$2:$D$1492,2,FALSE))</f>
        <v>0.08</v>
      </c>
      <c r="F1604" s="15" t="str">
        <f>IF(ISNA(VLOOKUP($C1604&amp;"_2",[1]roadtype_submitted!$C$2:$D$1492,2,FALSE)),"MOVES","Submitted")</f>
        <v>MOVES</v>
      </c>
      <c r="G1604" s="14">
        <f t="shared" si="74"/>
        <v>2</v>
      </c>
    </row>
    <row r="1605" spans="1:7" x14ac:dyDescent="0.3">
      <c r="A1605" s="16">
        <f t="shared" si="72"/>
        <v>54</v>
      </c>
      <c r="B1605" s="18">
        <f t="shared" si="73"/>
        <v>54069</v>
      </c>
      <c r="C1605" s="15" t="s">
        <v>4098</v>
      </c>
      <c r="D1605" s="15">
        <f>IF(ISNA(VLOOKUP($C1605&amp;"_2",[1]roadtype_submitted!$C$2:$D$1492,2,FALSE)),0.08,VLOOKUP($C1605&amp;"_2",[1]roadtype_submitted!$C$2:$D$1492,2,FALSE))</f>
        <v>0.08</v>
      </c>
      <c r="E1605" s="15">
        <f>IF(ISNA(VLOOKUP($C1605&amp;"_4",[1]roadtype_submitted!$C$2:$D$1492,2,FALSE)),0.08,VLOOKUP($C1605&amp;"_4",[1]roadtype_submitted!$C$2:$D$1492,2,FALSE))</f>
        <v>0.08</v>
      </c>
      <c r="F1605" s="15" t="str">
        <f>IF(ISNA(VLOOKUP($C1605&amp;"_2",[1]roadtype_submitted!$C$2:$D$1492,2,FALSE)),"MOVES","Submitted")</f>
        <v>MOVES</v>
      </c>
      <c r="G1605" s="14">
        <f t="shared" si="74"/>
        <v>2</v>
      </c>
    </row>
    <row r="1606" spans="1:7" x14ac:dyDescent="0.3">
      <c r="A1606" s="16">
        <f t="shared" ref="A1606:A1669" si="75">TRUNC(B1606/1000,0)</f>
        <v>54</v>
      </c>
      <c r="B1606" s="18">
        <f t="shared" ref="B1606:B1669" si="76">MID(C1606,2,5)*1</f>
        <v>54071</v>
      </c>
      <c r="C1606" s="15" t="s">
        <v>4099</v>
      </c>
      <c r="D1606" s="15">
        <f>IF(ISNA(VLOOKUP($C1606&amp;"_2",[1]roadtype_submitted!$C$2:$D$1492,2,FALSE)),0.08,VLOOKUP($C1606&amp;"_2",[1]roadtype_submitted!$C$2:$D$1492,2,FALSE))</f>
        <v>0.08</v>
      </c>
      <c r="E1606" s="15">
        <f>IF(ISNA(VLOOKUP($C1606&amp;"_4",[1]roadtype_submitted!$C$2:$D$1492,2,FALSE)),0.08,VLOOKUP($C1606&amp;"_4",[1]roadtype_submitted!$C$2:$D$1492,2,FALSE))</f>
        <v>0.08</v>
      </c>
      <c r="F1606" s="15" t="str">
        <f>IF(ISNA(VLOOKUP($C1606&amp;"_2",[1]roadtype_submitted!$C$2:$D$1492,2,FALSE)),"MOVES","Submitted")</f>
        <v>MOVES</v>
      </c>
      <c r="G1606" s="14">
        <f t="shared" ref="G1606:G1669" si="77">VLOOKUP(E1606,$I$14:$J$19,2,TRUE)</f>
        <v>2</v>
      </c>
    </row>
    <row r="1607" spans="1:7" x14ac:dyDescent="0.3">
      <c r="A1607" s="16">
        <f t="shared" si="75"/>
        <v>54</v>
      </c>
      <c r="B1607" s="18">
        <f t="shared" si="76"/>
        <v>54073</v>
      </c>
      <c r="C1607" s="15" t="s">
        <v>4100</v>
      </c>
      <c r="D1607" s="15">
        <f>IF(ISNA(VLOOKUP($C1607&amp;"_2",[1]roadtype_submitted!$C$2:$D$1492,2,FALSE)),0.08,VLOOKUP($C1607&amp;"_2",[1]roadtype_submitted!$C$2:$D$1492,2,FALSE))</f>
        <v>0.08</v>
      </c>
      <c r="E1607" s="15">
        <f>IF(ISNA(VLOOKUP($C1607&amp;"_4",[1]roadtype_submitted!$C$2:$D$1492,2,FALSE)),0.08,VLOOKUP($C1607&amp;"_4",[1]roadtype_submitted!$C$2:$D$1492,2,FALSE))</f>
        <v>0.08</v>
      </c>
      <c r="F1607" s="15" t="str">
        <f>IF(ISNA(VLOOKUP($C1607&amp;"_2",[1]roadtype_submitted!$C$2:$D$1492,2,FALSE)),"MOVES","Submitted")</f>
        <v>MOVES</v>
      </c>
      <c r="G1607" s="14">
        <f t="shared" si="77"/>
        <v>2</v>
      </c>
    </row>
    <row r="1608" spans="1:7" x14ac:dyDescent="0.3">
      <c r="A1608" s="16">
        <f t="shared" si="75"/>
        <v>54</v>
      </c>
      <c r="B1608" s="18">
        <f t="shared" si="76"/>
        <v>54075</v>
      </c>
      <c r="C1608" s="15" t="s">
        <v>4101</v>
      </c>
      <c r="D1608" s="15">
        <f>IF(ISNA(VLOOKUP($C1608&amp;"_2",[1]roadtype_submitted!$C$2:$D$1492,2,FALSE)),0.08,VLOOKUP($C1608&amp;"_2",[1]roadtype_submitted!$C$2:$D$1492,2,FALSE))</f>
        <v>0.08</v>
      </c>
      <c r="E1608" s="15">
        <f>IF(ISNA(VLOOKUP($C1608&amp;"_4",[1]roadtype_submitted!$C$2:$D$1492,2,FALSE)),0.08,VLOOKUP($C1608&amp;"_4",[1]roadtype_submitted!$C$2:$D$1492,2,FALSE))</f>
        <v>0.08</v>
      </c>
      <c r="F1608" s="15" t="str">
        <f>IF(ISNA(VLOOKUP($C1608&amp;"_2",[1]roadtype_submitted!$C$2:$D$1492,2,FALSE)),"MOVES","Submitted")</f>
        <v>MOVES</v>
      </c>
      <c r="G1608" s="14">
        <f t="shared" si="77"/>
        <v>2</v>
      </c>
    </row>
    <row r="1609" spans="1:7" x14ac:dyDescent="0.3">
      <c r="A1609" s="16">
        <f t="shared" si="75"/>
        <v>54</v>
      </c>
      <c r="B1609" s="18">
        <f t="shared" si="76"/>
        <v>54077</v>
      </c>
      <c r="C1609" s="15" t="s">
        <v>4102</v>
      </c>
      <c r="D1609" s="15">
        <f>IF(ISNA(VLOOKUP($C1609&amp;"_2",[1]roadtype_submitted!$C$2:$D$1492,2,FALSE)),0.08,VLOOKUP($C1609&amp;"_2",[1]roadtype_submitted!$C$2:$D$1492,2,FALSE))</f>
        <v>0.08</v>
      </c>
      <c r="E1609" s="15">
        <f>IF(ISNA(VLOOKUP($C1609&amp;"_4",[1]roadtype_submitted!$C$2:$D$1492,2,FALSE)),0.08,VLOOKUP($C1609&amp;"_4",[1]roadtype_submitted!$C$2:$D$1492,2,FALSE))</f>
        <v>0.08</v>
      </c>
      <c r="F1609" s="15" t="str">
        <f>IF(ISNA(VLOOKUP($C1609&amp;"_2",[1]roadtype_submitted!$C$2:$D$1492,2,FALSE)),"MOVES","Submitted")</f>
        <v>MOVES</v>
      </c>
      <c r="G1609" s="14">
        <f t="shared" si="77"/>
        <v>2</v>
      </c>
    </row>
    <row r="1610" spans="1:7" x14ac:dyDescent="0.3">
      <c r="A1610" s="16">
        <f t="shared" si="75"/>
        <v>54</v>
      </c>
      <c r="B1610" s="18">
        <f t="shared" si="76"/>
        <v>54079</v>
      </c>
      <c r="C1610" s="15" t="s">
        <v>4103</v>
      </c>
      <c r="D1610" s="15">
        <f>IF(ISNA(VLOOKUP($C1610&amp;"_2",[1]roadtype_submitted!$C$2:$D$1492,2,FALSE)),0.08,VLOOKUP($C1610&amp;"_2",[1]roadtype_submitted!$C$2:$D$1492,2,FALSE))</f>
        <v>0.08</v>
      </c>
      <c r="E1610" s="15">
        <f>IF(ISNA(VLOOKUP($C1610&amp;"_4",[1]roadtype_submitted!$C$2:$D$1492,2,FALSE)),0.08,VLOOKUP($C1610&amp;"_4",[1]roadtype_submitted!$C$2:$D$1492,2,FALSE))</f>
        <v>0.08</v>
      </c>
      <c r="F1610" s="15" t="str">
        <f>IF(ISNA(VLOOKUP($C1610&amp;"_2",[1]roadtype_submitted!$C$2:$D$1492,2,FALSE)),"MOVES","Submitted")</f>
        <v>MOVES</v>
      </c>
      <c r="G1610" s="14">
        <f t="shared" si="77"/>
        <v>2</v>
      </c>
    </row>
    <row r="1611" spans="1:7" x14ac:dyDescent="0.3">
      <c r="A1611" s="16">
        <f t="shared" si="75"/>
        <v>54</v>
      </c>
      <c r="B1611" s="18">
        <f t="shared" si="76"/>
        <v>54081</v>
      </c>
      <c r="C1611" s="15" t="s">
        <v>4104</v>
      </c>
      <c r="D1611" s="15">
        <f>IF(ISNA(VLOOKUP($C1611&amp;"_2",[1]roadtype_submitted!$C$2:$D$1492,2,FALSE)),0.08,VLOOKUP($C1611&amp;"_2",[1]roadtype_submitted!$C$2:$D$1492,2,FALSE))</f>
        <v>0.08</v>
      </c>
      <c r="E1611" s="15">
        <f>IF(ISNA(VLOOKUP($C1611&amp;"_4",[1]roadtype_submitted!$C$2:$D$1492,2,FALSE)),0.08,VLOOKUP($C1611&amp;"_4",[1]roadtype_submitted!$C$2:$D$1492,2,FALSE))</f>
        <v>0.08</v>
      </c>
      <c r="F1611" s="15" t="str">
        <f>IF(ISNA(VLOOKUP($C1611&amp;"_2",[1]roadtype_submitted!$C$2:$D$1492,2,FALSE)),"MOVES","Submitted")</f>
        <v>MOVES</v>
      </c>
      <c r="G1611" s="14">
        <f t="shared" si="77"/>
        <v>2</v>
      </c>
    </row>
    <row r="1612" spans="1:7" x14ac:dyDescent="0.3">
      <c r="A1612" s="16">
        <f t="shared" si="75"/>
        <v>54</v>
      </c>
      <c r="B1612" s="18">
        <f t="shared" si="76"/>
        <v>54083</v>
      </c>
      <c r="C1612" s="15" t="s">
        <v>4105</v>
      </c>
      <c r="D1612" s="15">
        <f>IF(ISNA(VLOOKUP($C1612&amp;"_2",[1]roadtype_submitted!$C$2:$D$1492,2,FALSE)),0.08,VLOOKUP($C1612&amp;"_2",[1]roadtype_submitted!$C$2:$D$1492,2,FALSE))</f>
        <v>0.08</v>
      </c>
      <c r="E1612" s="15">
        <f>IF(ISNA(VLOOKUP($C1612&amp;"_4",[1]roadtype_submitted!$C$2:$D$1492,2,FALSE)),0.08,VLOOKUP($C1612&amp;"_4",[1]roadtype_submitted!$C$2:$D$1492,2,FALSE))</f>
        <v>0.08</v>
      </c>
      <c r="F1612" s="15" t="str">
        <f>IF(ISNA(VLOOKUP($C1612&amp;"_2",[1]roadtype_submitted!$C$2:$D$1492,2,FALSE)),"MOVES","Submitted")</f>
        <v>MOVES</v>
      </c>
      <c r="G1612" s="14">
        <f t="shared" si="77"/>
        <v>2</v>
      </c>
    </row>
    <row r="1613" spans="1:7" x14ac:dyDescent="0.3">
      <c r="A1613" s="16">
        <f t="shared" si="75"/>
        <v>54</v>
      </c>
      <c r="B1613" s="18">
        <f t="shared" si="76"/>
        <v>54085</v>
      </c>
      <c r="C1613" s="15" t="s">
        <v>4106</v>
      </c>
      <c r="D1613" s="15">
        <f>IF(ISNA(VLOOKUP($C1613&amp;"_2",[1]roadtype_submitted!$C$2:$D$1492,2,FALSE)),0.08,VLOOKUP($C1613&amp;"_2",[1]roadtype_submitted!$C$2:$D$1492,2,FALSE))</f>
        <v>0.08</v>
      </c>
      <c r="E1613" s="15">
        <f>IF(ISNA(VLOOKUP($C1613&amp;"_4",[1]roadtype_submitted!$C$2:$D$1492,2,FALSE)),0.08,VLOOKUP($C1613&amp;"_4",[1]roadtype_submitted!$C$2:$D$1492,2,FALSE))</f>
        <v>0.08</v>
      </c>
      <c r="F1613" s="15" t="str">
        <f>IF(ISNA(VLOOKUP($C1613&amp;"_2",[1]roadtype_submitted!$C$2:$D$1492,2,FALSE)),"MOVES","Submitted")</f>
        <v>MOVES</v>
      </c>
      <c r="G1613" s="14">
        <f t="shared" si="77"/>
        <v>2</v>
      </c>
    </row>
    <row r="1614" spans="1:7" x14ac:dyDescent="0.3">
      <c r="A1614" s="16">
        <f t="shared" si="75"/>
        <v>54</v>
      </c>
      <c r="B1614" s="18">
        <f t="shared" si="76"/>
        <v>54087</v>
      </c>
      <c r="C1614" s="15" t="s">
        <v>4107</v>
      </c>
      <c r="D1614" s="15">
        <f>IF(ISNA(VLOOKUP($C1614&amp;"_2",[1]roadtype_submitted!$C$2:$D$1492,2,FALSE)),0.08,VLOOKUP($C1614&amp;"_2",[1]roadtype_submitted!$C$2:$D$1492,2,FALSE))</f>
        <v>0.08</v>
      </c>
      <c r="E1614" s="15">
        <f>IF(ISNA(VLOOKUP($C1614&amp;"_4",[1]roadtype_submitted!$C$2:$D$1492,2,FALSE)),0.08,VLOOKUP($C1614&amp;"_4",[1]roadtype_submitted!$C$2:$D$1492,2,FALSE))</f>
        <v>0.08</v>
      </c>
      <c r="F1614" s="15" t="str">
        <f>IF(ISNA(VLOOKUP($C1614&amp;"_2",[1]roadtype_submitted!$C$2:$D$1492,2,FALSE)),"MOVES","Submitted")</f>
        <v>MOVES</v>
      </c>
      <c r="G1614" s="14">
        <f t="shared" si="77"/>
        <v>2</v>
      </c>
    </row>
    <row r="1615" spans="1:7" x14ac:dyDescent="0.3">
      <c r="A1615" s="16">
        <f t="shared" si="75"/>
        <v>54</v>
      </c>
      <c r="B1615" s="18">
        <f t="shared" si="76"/>
        <v>54089</v>
      </c>
      <c r="C1615" s="15" t="s">
        <v>4108</v>
      </c>
      <c r="D1615" s="15">
        <f>IF(ISNA(VLOOKUP($C1615&amp;"_2",[1]roadtype_submitted!$C$2:$D$1492,2,FALSE)),0.08,VLOOKUP($C1615&amp;"_2",[1]roadtype_submitted!$C$2:$D$1492,2,FALSE))</f>
        <v>0.08</v>
      </c>
      <c r="E1615" s="15">
        <f>IF(ISNA(VLOOKUP($C1615&amp;"_4",[1]roadtype_submitted!$C$2:$D$1492,2,FALSE)),0.08,VLOOKUP($C1615&amp;"_4",[1]roadtype_submitted!$C$2:$D$1492,2,FALSE))</f>
        <v>0.08</v>
      </c>
      <c r="F1615" s="15" t="str">
        <f>IF(ISNA(VLOOKUP($C1615&amp;"_2",[1]roadtype_submitted!$C$2:$D$1492,2,FALSE)),"MOVES","Submitted")</f>
        <v>MOVES</v>
      </c>
      <c r="G1615" s="14">
        <f t="shared" si="77"/>
        <v>2</v>
      </c>
    </row>
    <row r="1616" spans="1:7" x14ac:dyDescent="0.3">
      <c r="A1616" s="16">
        <f t="shared" si="75"/>
        <v>54</v>
      </c>
      <c r="B1616" s="18">
        <f t="shared" si="76"/>
        <v>54091</v>
      </c>
      <c r="C1616" s="15" t="s">
        <v>4109</v>
      </c>
      <c r="D1616" s="15">
        <f>IF(ISNA(VLOOKUP($C1616&amp;"_2",[1]roadtype_submitted!$C$2:$D$1492,2,FALSE)),0.08,VLOOKUP($C1616&amp;"_2",[1]roadtype_submitted!$C$2:$D$1492,2,FALSE))</f>
        <v>0.08</v>
      </c>
      <c r="E1616" s="15">
        <f>IF(ISNA(VLOOKUP($C1616&amp;"_4",[1]roadtype_submitted!$C$2:$D$1492,2,FALSE)),0.08,VLOOKUP($C1616&amp;"_4",[1]roadtype_submitted!$C$2:$D$1492,2,FALSE))</f>
        <v>0.08</v>
      </c>
      <c r="F1616" s="15" t="str">
        <f>IF(ISNA(VLOOKUP($C1616&amp;"_2",[1]roadtype_submitted!$C$2:$D$1492,2,FALSE)),"MOVES","Submitted")</f>
        <v>MOVES</v>
      </c>
      <c r="G1616" s="14">
        <f t="shared" si="77"/>
        <v>2</v>
      </c>
    </row>
    <row r="1617" spans="1:7" x14ac:dyDescent="0.3">
      <c r="A1617" s="16">
        <f t="shared" si="75"/>
        <v>54</v>
      </c>
      <c r="B1617" s="18">
        <f t="shared" si="76"/>
        <v>54093</v>
      </c>
      <c r="C1617" s="15" t="s">
        <v>4110</v>
      </c>
      <c r="D1617" s="15">
        <f>IF(ISNA(VLOOKUP($C1617&amp;"_2",[1]roadtype_submitted!$C$2:$D$1492,2,FALSE)),0.08,VLOOKUP($C1617&amp;"_2",[1]roadtype_submitted!$C$2:$D$1492,2,FALSE))</f>
        <v>0.08</v>
      </c>
      <c r="E1617" s="15">
        <f>IF(ISNA(VLOOKUP($C1617&amp;"_4",[1]roadtype_submitted!$C$2:$D$1492,2,FALSE)),0.08,VLOOKUP($C1617&amp;"_4",[1]roadtype_submitted!$C$2:$D$1492,2,FALSE))</f>
        <v>0.08</v>
      </c>
      <c r="F1617" s="15" t="str">
        <f>IF(ISNA(VLOOKUP($C1617&amp;"_2",[1]roadtype_submitted!$C$2:$D$1492,2,FALSE)),"MOVES","Submitted")</f>
        <v>MOVES</v>
      </c>
      <c r="G1617" s="14">
        <f t="shared" si="77"/>
        <v>2</v>
      </c>
    </row>
    <row r="1618" spans="1:7" x14ac:dyDescent="0.3">
      <c r="A1618" s="16">
        <f t="shared" si="75"/>
        <v>54</v>
      </c>
      <c r="B1618" s="18">
        <f t="shared" si="76"/>
        <v>54095</v>
      </c>
      <c r="C1618" s="15" t="s">
        <v>4111</v>
      </c>
      <c r="D1618" s="15">
        <f>IF(ISNA(VLOOKUP($C1618&amp;"_2",[1]roadtype_submitted!$C$2:$D$1492,2,FALSE)),0.08,VLOOKUP($C1618&amp;"_2",[1]roadtype_submitted!$C$2:$D$1492,2,FALSE))</f>
        <v>0.08</v>
      </c>
      <c r="E1618" s="15">
        <f>IF(ISNA(VLOOKUP($C1618&amp;"_4",[1]roadtype_submitted!$C$2:$D$1492,2,FALSE)),0.08,VLOOKUP($C1618&amp;"_4",[1]roadtype_submitted!$C$2:$D$1492,2,FALSE))</f>
        <v>0.08</v>
      </c>
      <c r="F1618" s="15" t="str">
        <f>IF(ISNA(VLOOKUP($C1618&amp;"_2",[1]roadtype_submitted!$C$2:$D$1492,2,FALSE)),"MOVES","Submitted")</f>
        <v>MOVES</v>
      </c>
      <c r="G1618" s="14">
        <f t="shared" si="77"/>
        <v>2</v>
      </c>
    </row>
    <row r="1619" spans="1:7" x14ac:dyDescent="0.3">
      <c r="A1619" s="16">
        <f t="shared" si="75"/>
        <v>54</v>
      </c>
      <c r="B1619" s="18">
        <f t="shared" si="76"/>
        <v>54097</v>
      </c>
      <c r="C1619" s="15" t="s">
        <v>4112</v>
      </c>
      <c r="D1619" s="15">
        <f>IF(ISNA(VLOOKUP($C1619&amp;"_2",[1]roadtype_submitted!$C$2:$D$1492,2,FALSE)),0.08,VLOOKUP($C1619&amp;"_2",[1]roadtype_submitted!$C$2:$D$1492,2,FALSE))</f>
        <v>0.08</v>
      </c>
      <c r="E1619" s="15">
        <f>IF(ISNA(VLOOKUP($C1619&amp;"_4",[1]roadtype_submitted!$C$2:$D$1492,2,FALSE)),0.08,VLOOKUP($C1619&amp;"_4",[1]roadtype_submitted!$C$2:$D$1492,2,FALSE))</f>
        <v>0.08</v>
      </c>
      <c r="F1619" s="15" t="str">
        <f>IF(ISNA(VLOOKUP($C1619&amp;"_2",[1]roadtype_submitted!$C$2:$D$1492,2,FALSE)),"MOVES","Submitted")</f>
        <v>MOVES</v>
      </c>
      <c r="G1619" s="14">
        <f t="shared" si="77"/>
        <v>2</v>
      </c>
    </row>
    <row r="1620" spans="1:7" x14ac:dyDescent="0.3">
      <c r="A1620" s="16">
        <f t="shared" si="75"/>
        <v>54</v>
      </c>
      <c r="B1620" s="18">
        <f t="shared" si="76"/>
        <v>54099</v>
      </c>
      <c r="C1620" s="15" t="s">
        <v>4113</v>
      </c>
      <c r="D1620" s="15">
        <f>IF(ISNA(VLOOKUP($C1620&amp;"_2",[1]roadtype_submitted!$C$2:$D$1492,2,FALSE)),0.08,VLOOKUP($C1620&amp;"_2",[1]roadtype_submitted!$C$2:$D$1492,2,FALSE))</f>
        <v>0.08</v>
      </c>
      <c r="E1620" s="15">
        <f>IF(ISNA(VLOOKUP($C1620&amp;"_4",[1]roadtype_submitted!$C$2:$D$1492,2,FALSE)),0.08,VLOOKUP($C1620&amp;"_4",[1]roadtype_submitted!$C$2:$D$1492,2,FALSE))</f>
        <v>0.08</v>
      </c>
      <c r="F1620" s="15" t="str">
        <f>IF(ISNA(VLOOKUP($C1620&amp;"_2",[1]roadtype_submitted!$C$2:$D$1492,2,FALSE)),"MOVES","Submitted")</f>
        <v>MOVES</v>
      </c>
      <c r="G1620" s="14">
        <f t="shared" si="77"/>
        <v>2</v>
      </c>
    </row>
    <row r="1621" spans="1:7" x14ac:dyDescent="0.3">
      <c r="A1621" s="16">
        <f t="shared" si="75"/>
        <v>54</v>
      </c>
      <c r="B1621" s="18">
        <f t="shared" si="76"/>
        <v>54101</v>
      </c>
      <c r="C1621" s="15" t="s">
        <v>4114</v>
      </c>
      <c r="D1621" s="15">
        <f>IF(ISNA(VLOOKUP($C1621&amp;"_2",[1]roadtype_submitted!$C$2:$D$1492,2,FALSE)),0.08,VLOOKUP($C1621&amp;"_2",[1]roadtype_submitted!$C$2:$D$1492,2,FALSE))</f>
        <v>0.08</v>
      </c>
      <c r="E1621" s="15">
        <f>IF(ISNA(VLOOKUP($C1621&amp;"_4",[1]roadtype_submitted!$C$2:$D$1492,2,FALSE)),0.08,VLOOKUP($C1621&amp;"_4",[1]roadtype_submitted!$C$2:$D$1492,2,FALSE))</f>
        <v>0.08</v>
      </c>
      <c r="F1621" s="15" t="str">
        <f>IF(ISNA(VLOOKUP($C1621&amp;"_2",[1]roadtype_submitted!$C$2:$D$1492,2,FALSE)),"MOVES","Submitted")</f>
        <v>MOVES</v>
      </c>
      <c r="G1621" s="14">
        <f t="shared" si="77"/>
        <v>2</v>
      </c>
    </row>
    <row r="1622" spans="1:7" x14ac:dyDescent="0.3">
      <c r="A1622" s="16">
        <f t="shared" si="75"/>
        <v>54</v>
      </c>
      <c r="B1622" s="18">
        <f t="shared" si="76"/>
        <v>54103</v>
      </c>
      <c r="C1622" s="15" t="s">
        <v>4115</v>
      </c>
      <c r="D1622" s="15">
        <f>IF(ISNA(VLOOKUP($C1622&amp;"_2",[1]roadtype_submitted!$C$2:$D$1492,2,FALSE)),0.08,VLOOKUP($C1622&amp;"_2",[1]roadtype_submitted!$C$2:$D$1492,2,FALSE))</f>
        <v>0.08</v>
      </c>
      <c r="E1622" s="15">
        <f>IF(ISNA(VLOOKUP($C1622&amp;"_4",[1]roadtype_submitted!$C$2:$D$1492,2,FALSE)),0.08,VLOOKUP($C1622&amp;"_4",[1]roadtype_submitted!$C$2:$D$1492,2,FALSE))</f>
        <v>0.08</v>
      </c>
      <c r="F1622" s="15" t="str">
        <f>IF(ISNA(VLOOKUP($C1622&amp;"_2",[1]roadtype_submitted!$C$2:$D$1492,2,FALSE)),"MOVES","Submitted")</f>
        <v>MOVES</v>
      </c>
      <c r="G1622" s="14">
        <f t="shared" si="77"/>
        <v>2</v>
      </c>
    </row>
    <row r="1623" spans="1:7" x14ac:dyDescent="0.3">
      <c r="A1623" s="16">
        <f t="shared" si="75"/>
        <v>54</v>
      </c>
      <c r="B1623" s="18">
        <f t="shared" si="76"/>
        <v>54105</v>
      </c>
      <c r="C1623" s="15" t="s">
        <v>4116</v>
      </c>
      <c r="D1623" s="15">
        <f>IF(ISNA(VLOOKUP($C1623&amp;"_2",[1]roadtype_submitted!$C$2:$D$1492,2,FALSE)),0.08,VLOOKUP($C1623&amp;"_2",[1]roadtype_submitted!$C$2:$D$1492,2,FALSE))</f>
        <v>0.08</v>
      </c>
      <c r="E1623" s="15">
        <f>IF(ISNA(VLOOKUP($C1623&amp;"_4",[1]roadtype_submitted!$C$2:$D$1492,2,FALSE)),0.08,VLOOKUP($C1623&amp;"_4",[1]roadtype_submitted!$C$2:$D$1492,2,FALSE))</f>
        <v>0.08</v>
      </c>
      <c r="F1623" s="15" t="str">
        <f>IF(ISNA(VLOOKUP($C1623&amp;"_2",[1]roadtype_submitted!$C$2:$D$1492,2,FALSE)),"MOVES","Submitted")</f>
        <v>MOVES</v>
      </c>
      <c r="G1623" s="14">
        <f t="shared" si="77"/>
        <v>2</v>
      </c>
    </row>
    <row r="1624" spans="1:7" x14ac:dyDescent="0.3">
      <c r="A1624" s="16">
        <f t="shared" si="75"/>
        <v>54</v>
      </c>
      <c r="B1624" s="18">
        <f t="shared" si="76"/>
        <v>54107</v>
      </c>
      <c r="C1624" s="15" t="s">
        <v>4117</v>
      </c>
      <c r="D1624" s="15">
        <f>IF(ISNA(VLOOKUP($C1624&amp;"_2",[1]roadtype_submitted!$C$2:$D$1492,2,FALSE)),0.08,VLOOKUP($C1624&amp;"_2",[1]roadtype_submitted!$C$2:$D$1492,2,FALSE))</f>
        <v>0.08</v>
      </c>
      <c r="E1624" s="15">
        <f>IF(ISNA(VLOOKUP($C1624&amp;"_4",[1]roadtype_submitted!$C$2:$D$1492,2,FALSE)),0.08,VLOOKUP($C1624&amp;"_4",[1]roadtype_submitted!$C$2:$D$1492,2,FALSE))</f>
        <v>0.08</v>
      </c>
      <c r="F1624" s="15" t="str">
        <f>IF(ISNA(VLOOKUP($C1624&amp;"_2",[1]roadtype_submitted!$C$2:$D$1492,2,FALSE)),"MOVES","Submitted")</f>
        <v>MOVES</v>
      </c>
      <c r="G1624" s="14">
        <f t="shared" si="77"/>
        <v>2</v>
      </c>
    </row>
    <row r="1625" spans="1:7" x14ac:dyDescent="0.3">
      <c r="A1625" s="16">
        <f t="shared" si="75"/>
        <v>54</v>
      </c>
      <c r="B1625" s="18">
        <f t="shared" si="76"/>
        <v>54109</v>
      </c>
      <c r="C1625" s="15" t="s">
        <v>4118</v>
      </c>
      <c r="D1625" s="15">
        <f>IF(ISNA(VLOOKUP($C1625&amp;"_2",[1]roadtype_submitted!$C$2:$D$1492,2,FALSE)),0.08,VLOOKUP($C1625&amp;"_2",[1]roadtype_submitted!$C$2:$D$1492,2,FALSE))</f>
        <v>0.08</v>
      </c>
      <c r="E1625" s="15">
        <f>IF(ISNA(VLOOKUP($C1625&amp;"_4",[1]roadtype_submitted!$C$2:$D$1492,2,FALSE)),0.08,VLOOKUP($C1625&amp;"_4",[1]roadtype_submitted!$C$2:$D$1492,2,FALSE))</f>
        <v>0.08</v>
      </c>
      <c r="F1625" s="15" t="str">
        <f>IF(ISNA(VLOOKUP($C1625&amp;"_2",[1]roadtype_submitted!$C$2:$D$1492,2,FALSE)),"MOVES","Submitted")</f>
        <v>MOVES</v>
      </c>
      <c r="G1625" s="14">
        <f t="shared" si="77"/>
        <v>2</v>
      </c>
    </row>
    <row r="1626" spans="1:7" x14ac:dyDescent="0.3">
      <c r="A1626" s="16">
        <f t="shared" si="75"/>
        <v>55</v>
      </c>
      <c r="B1626" s="18">
        <f t="shared" si="76"/>
        <v>55001</v>
      </c>
      <c r="C1626" s="15" t="s">
        <v>4119</v>
      </c>
      <c r="D1626" s="15">
        <f>IF(ISNA(VLOOKUP($C1626&amp;"_2",[1]roadtype_submitted!$C$2:$D$1492,2,FALSE)),0.08,VLOOKUP($C1626&amp;"_2",[1]roadtype_submitted!$C$2:$D$1492,2,FALSE))</f>
        <v>0.08</v>
      </c>
      <c r="E1626" s="15">
        <f>IF(ISNA(VLOOKUP($C1626&amp;"_4",[1]roadtype_submitted!$C$2:$D$1492,2,FALSE)),0.08,VLOOKUP($C1626&amp;"_4",[1]roadtype_submitted!$C$2:$D$1492,2,FALSE))</f>
        <v>0.08</v>
      </c>
      <c r="F1626" s="15" t="str">
        <f>IF(ISNA(VLOOKUP($C1626&amp;"_2",[1]roadtype_submitted!$C$2:$D$1492,2,FALSE)),"MOVES","Submitted")</f>
        <v>Submitted</v>
      </c>
      <c r="G1626" s="14">
        <f t="shared" si="77"/>
        <v>2</v>
      </c>
    </row>
    <row r="1627" spans="1:7" x14ac:dyDescent="0.3">
      <c r="A1627" s="16">
        <f t="shared" si="75"/>
        <v>55</v>
      </c>
      <c r="B1627" s="18">
        <f t="shared" si="76"/>
        <v>55003</v>
      </c>
      <c r="C1627" s="15" t="s">
        <v>4120</v>
      </c>
      <c r="D1627" s="15">
        <f>IF(ISNA(VLOOKUP($C1627&amp;"_2",[1]roadtype_submitted!$C$2:$D$1492,2,FALSE)),0.08,VLOOKUP($C1627&amp;"_2",[1]roadtype_submitted!$C$2:$D$1492,2,FALSE))</f>
        <v>0.08</v>
      </c>
      <c r="E1627" s="15">
        <f>IF(ISNA(VLOOKUP($C1627&amp;"_4",[1]roadtype_submitted!$C$2:$D$1492,2,FALSE)),0.08,VLOOKUP($C1627&amp;"_4",[1]roadtype_submitted!$C$2:$D$1492,2,FALSE))</f>
        <v>0.08</v>
      </c>
      <c r="F1627" s="15" t="str">
        <f>IF(ISNA(VLOOKUP($C1627&amp;"_2",[1]roadtype_submitted!$C$2:$D$1492,2,FALSE)),"MOVES","Submitted")</f>
        <v>Submitted</v>
      </c>
      <c r="G1627" s="14">
        <f t="shared" si="77"/>
        <v>2</v>
      </c>
    </row>
    <row r="1628" spans="1:7" x14ac:dyDescent="0.3">
      <c r="A1628" s="16">
        <f t="shared" si="75"/>
        <v>55</v>
      </c>
      <c r="B1628" s="18">
        <f t="shared" si="76"/>
        <v>55005</v>
      </c>
      <c r="C1628" s="15" t="s">
        <v>4121</v>
      </c>
      <c r="D1628" s="15">
        <f>IF(ISNA(VLOOKUP($C1628&amp;"_2",[1]roadtype_submitted!$C$2:$D$1492,2,FALSE)),0.08,VLOOKUP($C1628&amp;"_2",[1]roadtype_submitted!$C$2:$D$1492,2,FALSE))</f>
        <v>5.5E-2</v>
      </c>
      <c r="E1628" s="15">
        <f>IF(ISNA(VLOOKUP($C1628&amp;"_4",[1]roadtype_submitted!$C$2:$D$1492,2,FALSE)),0.08,VLOOKUP($C1628&amp;"_4",[1]roadtype_submitted!$C$2:$D$1492,2,FALSE))</f>
        <v>5.5E-2</v>
      </c>
      <c r="F1628" s="15" t="str">
        <f>IF(ISNA(VLOOKUP($C1628&amp;"_2",[1]roadtype_submitted!$C$2:$D$1492,2,FALSE)),"MOVES","Submitted")</f>
        <v>Submitted</v>
      </c>
      <c r="G1628" s="14">
        <f t="shared" si="77"/>
        <v>2</v>
      </c>
    </row>
    <row r="1629" spans="1:7" x14ac:dyDescent="0.3">
      <c r="A1629" s="16">
        <f t="shared" si="75"/>
        <v>55</v>
      </c>
      <c r="B1629" s="18">
        <f t="shared" si="76"/>
        <v>55007</v>
      </c>
      <c r="C1629" s="15" t="s">
        <v>4122</v>
      </c>
      <c r="D1629" s="15">
        <f>IF(ISNA(VLOOKUP($C1629&amp;"_2",[1]roadtype_submitted!$C$2:$D$1492,2,FALSE)),0.08,VLOOKUP($C1629&amp;"_2",[1]roadtype_submitted!$C$2:$D$1492,2,FALSE))</f>
        <v>0.08</v>
      </c>
      <c r="E1629" s="15">
        <f>IF(ISNA(VLOOKUP($C1629&amp;"_4",[1]roadtype_submitted!$C$2:$D$1492,2,FALSE)),0.08,VLOOKUP($C1629&amp;"_4",[1]roadtype_submitted!$C$2:$D$1492,2,FALSE))</f>
        <v>0.08</v>
      </c>
      <c r="F1629" s="15" t="str">
        <f>IF(ISNA(VLOOKUP($C1629&amp;"_2",[1]roadtype_submitted!$C$2:$D$1492,2,FALSE)),"MOVES","Submitted")</f>
        <v>Submitted</v>
      </c>
      <c r="G1629" s="14">
        <f t="shared" si="77"/>
        <v>2</v>
      </c>
    </row>
    <row r="1630" spans="1:7" x14ac:dyDescent="0.3">
      <c r="A1630" s="16">
        <f t="shared" si="75"/>
        <v>55</v>
      </c>
      <c r="B1630" s="18">
        <f t="shared" si="76"/>
        <v>55009</v>
      </c>
      <c r="C1630" s="15" t="s">
        <v>4123</v>
      </c>
      <c r="D1630" s="15">
        <f>IF(ISNA(VLOOKUP($C1630&amp;"_2",[1]roadtype_submitted!$C$2:$D$1492,2,FALSE)),0.08,VLOOKUP($C1630&amp;"_2",[1]roadtype_submitted!$C$2:$D$1492,2,FALSE))</f>
        <v>0.11600000000000001</v>
      </c>
      <c r="E1630" s="15">
        <f>IF(ISNA(VLOOKUP($C1630&amp;"_4",[1]roadtype_submitted!$C$2:$D$1492,2,FALSE)),0.08,VLOOKUP($C1630&amp;"_4",[1]roadtype_submitted!$C$2:$D$1492,2,FALSE))</f>
        <v>0.11600000000000001</v>
      </c>
      <c r="F1630" s="15" t="str">
        <f>IF(ISNA(VLOOKUP($C1630&amp;"_2",[1]roadtype_submitted!$C$2:$D$1492,2,FALSE)),"MOVES","Submitted")</f>
        <v>Submitted</v>
      </c>
      <c r="G1630" s="14">
        <f t="shared" si="77"/>
        <v>3</v>
      </c>
    </row>
    <row r="1631" spans="1:7" x14ac:dyDescent="0.3">
      <c r="A1631" s="16">
        <f t="shared" si="75"/>
        <v>55</v>
      </c>
      <c r="B1631" s="18">
        <f t="shared" si="76"/>
        <v>55011</v>
      </c>
      <c r="C1631" s="15" t="s">
        <v>4124</v>
      </c>
      <c r="D1631" s="15">
        <f>IF(ISNA(VLOOKUP($C1631&amp;"_2",[1]roadtype_submitted!$C$2:$D$1492,2,FALSE)),0.08,VLOOKUP($C1631&amp;"_2",[1]roadtype_submitted!$C$2:$D$1492,2,FALSE))</f>
        <v>0.08</v>
      </c>
      <c r="E1631" s="15">
        <f>IF(ISNA(VLOOKUP($C1631&amp;"_4",[1]roadtype_submitted!$C$2:$D$1492,2,FALSE)),0.08,VLOOKUP($C1631&amp;"_4",[1]roadtype_submitted!$C$2:$D$1492,2,FALSE))</f>
        <v>0.08</v>
      </c>
      <c r="F1631" s="15" t="str">
        <f>IF(ISNA(VLOOKUP($C1631&amp;"_2",[1]roadtype_submitted!$C$2:$D$1492,2,FALSE)),"MOVES","Submitted")</f>
        <v>Submitted</v>
      </c>
      <c r="G1631" s="14">
        <f t="shared" si="77"/>
        <v>2</v>
      </c>
    </row>
    <row r="1632" spans="1:7" x14ac:dyDescent="0.3">
      <c r="A1632" s="16">
        <f t="shared" si="75"/>
        <v>55</v>
      </c>
      <c r="B1632" s="18">
        <f t="shared" si="76"/>
        <v>55013</v>
      </c>
      <c r="C1632" s="15" t="s">
        <v>4125</v>
      </c>
      <c r="D1632" s="15">
        <f>IF(ISNA(VLOOKUP($C1632&amp;"_2",[1]roadtype_submitted!$C$2:$D$1492,2,FALSE)),0.08,VLOOKUP($C1632&amp;"_2",[1]roadtype_submitted!$C$2:$D$1492,2,FALSE))</f>
        <v>0.08</v>
      </c>
      <c r="E1632" s="15">
        <f>IF(ISNA(VLOOKUP($C1632&amp;"_4",[1]roadtype_submitted!$C$2:$D$1492,2,FALSE)),0.08,VLOOKUP($C1632&amp;"_4",[1]roadtype_submitted!$C$2:$D$1492,2,FALSE))</f>
        <v>0.08</v>
      </c>
      <c r="F1632" s="15" t="str">
        <f>IF(ISNA(VLOOKUP($C1632&amp;"_2",[1]roadtype_submitted!$C$2:$D$1492,2,FALSE)),"MOVES","Submitted")</f>
        <v>Submitted</v>
      </c>
      <c r="G1632" s="14">
        <f t="shared" si="77"/>
        <v>2</v>
      </c>
    </row>
    <row r="1633" spans="1:7" x14ac:dyDescent="0.3">
      <c r="A1633" s="16">
        <f t="shared" si="75"/>
        <v>55</v>
      </c>
      <c r="B1633" s="18">
        <f t="shared" si="76"/>
        <v>55015</v>
      </c>
      <c r="C1633" s="15" t="s">
        <v>4126</v>
      </c>
      <c r="D1633" s="15">
        <f>IF(ISNA(VLOOKUP($C1633&amp;"_2",[1]roadtype_submitted!$C$2:$D$1492,2,FALSE)),0.08,VLOOKUP($C1633&amp;"_2",[1]roadtype_submitted!$C$2:$D$1492,2,FALSE))</f>
        <v>0.111</v>
      </c>
      <c r="E1633" s="15">
        <f>IF(ISNA(VLOOKUP($C1633&amp;"_4",[1]roadtype_submitted!$C$2:$D$1492,2,FALSE)),0.08,VLOOKUP($C1633&amp;"_4",[1]roadtype_submitted!$C$2:$D$1492,2,FALSE))</f>
        <v>0.111</v>
      </c>
      <c r="F1633" s="15" t="str">
        <f>IF(ISNA(VLOOKUP($C1633&amp;"_2",[1]roadtype_submitted!$C$2:$D$1492,2,FALSE)),"MOVES","Submitted")</f>
        <v>Submitted</v>
      </c>
      <c r="G1633" s="14">
        <f t="shared" si="77"/>
        <v>3</v>
      </c>
    </row>
    <row r="1634" spans="1:7" x14ac:dyDescent="0.3">
      <c r="A1634" s="16">
        <f t="shared" si="75"/>
        <v>55</v>
      </c>
      <c r="B1634" s="18">
        <f t="shared" si="76"/>
        <v>55017</v>
      </c>
      <c r="C1634" s="15" t="s">
        <v>4127</v>
      </c>
      <c r="D1634" s="15">
        <f>IF(ISNA(VLOOKUP($C1634&amp;"_2",[1]roadtype_submitted!$C$2:$D$1492,2,FALSE)),0.08,VLOOKUP($C1634&amp;"_2",[1]roadtype_submitted!$C$2:$D$1492,2,FALSE))</f>
        <v>7.1999999999999995E-2</v>
      </c>
      <c r="E1634" s="15">
        <f>IF(ISNA(VLOOKUP($C1634&amp;"_4",[1]roadtype_submitted!$C$2:$D$1492,2,FALSE)),0.08,VLOOKUP($C1634&amp;"_4",[1]roadtype_submitted!$C$2:$D$1492,2,FALSE))</f>
        <v>7.1999999999999995E-2</v>
      </c>
      <c r="F1634" s="15" t="str">
        <f>IF(ISNA(VLOOKUP($C1634&amp;"_2",[1]roadtype_submitted!$C$2:$D$1492,2,FALSE)),"MOVES","Submitted")</f>
        <v>Submitted</v>
      </c>
      <c r="G1634" s="14">
        <f t="shared" si="77"/>
        <v>2</v>
      </c>
    </row>
    <row r="1635" spans="1:7" x14ac:dyDescent="0.3">
      <c r="A1635" s="16">
        <f t="shared" si="75"/>
        <v>55</v>
      </c>
      <c r="B1635" s="18">
        <f t="shared" si="76"/>
        <v>55019</v>
      </c>
      <c r="C1635" s="15" t="s">
        <v>4128</v>
      </c>
      <c r="D1635" s="15">
        <f>IF(ISNA(VLOOKUP($C1635&amp;"_2",[1]roadtype_submitted!$C$2:$D$1492,2,FALSE)),0.08,VLOOKUP($C1635&amp;"_2",[1]roadtype_submitted!$C$2:$D$1492,2,FALSE))</f>
        <v>2.3E-2</v>
      </c>
      <c r="E1635" s="15">
        <f>IF(ISNA(VLOOKUP($C1635&amp;"_4",[1]roadtype_submitted!$C$2:$D$1492,2,FALSE)),0.08,VLOOKUP($C1635&amp;"_4",[1]roadtype_submitted!$C$2:$D$1492,2,FALSE))</f>
        <v>2.3E-2</v>
      </c>
      <c r="F1635" s="15" t="str">
        <f>IF(ISNA(VLOOKUP($C1635&amp;"_2",[1]roadtype_submitted!$C$2:$D$1492,2,FALSE)),"MOVES","Submitted")</f>
        <v>Submitted</v>
      </c>
      <c r="G1635" s="14">
        <f t="shared" si="77"/>
        <v>1</v>
      </c>
    </row>
    <row r="1636" spans="1:7" x14ac:dyDescent="0.3">
      <c r="A1636" s="16">
        <f t="shared" si="75"/>
        <v>55</v>
      </c>
      <c r="B1636" s="18">
        <f t="shared" si="76"/>
        <v>55021</v>
      </c>
      <c r="C1636" s="15" t="s">
        <v>4129</v>
      </c>
      <c r="D1636" s="15">
        <f>IF(ISNA(VLOOKUP($C1636&amp;"_2",[1]roadtype_submitted!$C$2:$D$1492,2,FALSE)),0.08,VLOOKUP($C1636&amp;"_2",[1]roadtype_submitted!$C$2:$D$1492,2,FALSE))</f>
        <v>7.2999999999999995E-2</v>
      </c>
      <c r="E1636" s="15">
        <f>IF(ISNA(VLOOKUP($C1636&amp;"_4",[1]roadtype_submitted!$C$2:$D$1492,2,FALSE)),0.08,VLOOKUP($C1636&amp;"_4",[1]roadtype_submitted!$C$2:$D$1492,2,FALSE))</f>
        <v>7.2999999999999995E-2</v>
      </c>
      <c r="F1636" s="15" t="str">
        <f>IF(ISNA(VLOOKUP($C1636&amp;"_2",[1]roadtype_submitted!$C$2:$D$1492,2,FALSE)),"MOVES","Submitted")</f>
        <v>Submitted</v>
      </c>
      <c r="G1636" s="14">
        <f t="shared" si="77"/>
        <v>2</v>
      </c>
    </row>
    <row r="1637" spans="1:7" x14ac:dyDescent="0.3">
      <c r="A1637" s="16">
        <f t="shared" si="75"/>
        <v>55</v>
      </c>
      <c r="B1637" s="18">
        <f t="shared" si="76"/>
        <v>55023</v>
      </c>
      <c r="C1637" s="15" t="s">
        <v>4130</v>
      </c>
      <c r="D1637" s="15">
        <f>IF(ISNA(VLOOKUP($C1637&amp;"_2",[1]roadtype_submitted!$C$2:$D$1492,2,FALSE)),0.08,VLOOKUP($C1637&amp;"_2",[1]roadtype_submitted!$C$2:$D$1492,2,FALSE))</f>
        <v>0.08</v>
      </c>
      <c r="E1637" s="15">
        <f>IF(ISNA(VLOOKUP($C1637&amp;"_4",[1]roadtype_submitted!$C$2:$D$1492,2,FALSE)),0.08,VLOOKUP($C1637&amp;"_4",[1]roadtype_submitted!$C$2:$D$1492,2,FALSE))</f>
        <v>0.08</v>
      </c>
      <c r="F1637" s="15" t="str">
        <f>IF(ISNA(VLOOKUP($C1637&amp;"_2",[1]roadtype_submitted!$C$2:$D$1492,2,FALSE)),"MOVES","Submitted")</f>
        <v>Submitted</v>
      </c>
      <c r="G1637" s="14">
        <f t="shared" si="77"/>
        <v>2</v>
      </c>
    </row>
    <row r="1638" spans="1:7" x14ac:dyDescent="0.3">
      <c r="A1638" s="16">
        <f t="shared" si="75"/>
        <v>55</v>
      </c>
      <c r="B1638" s="18">
        <f t="shared" si="76"/>
        <v>55025</v>
      </c>
      <c r="C1638" s="15" t="s">
        <v>4131</v>
      </c>
      <c r="D1638" s="15">
        <f>IF(ISNA(VLOOKUP($C1638&amp;"_2",[1]roadtype_submitted!$C$2:$D$1492,2,FALSE)),0.08,VLOOKUP($C1638&amp;"_2",[1]roadtype_submitted!$C$2:$D$1492,2,FALSE))</f>
        <v>0.10100000000000001</v>
      </c>
      <c r="E1638" s="15">
        <f>IF(ISNA(VLOOKUP($C1638&amp;"_4",[1]roadtype_submitted!$C$2:$D$1492,2,FALSE)),0.08,VLOOKUP($C1638&amp;"_4",[1]roadtype_submitted!$C$2:$D$1492,2,FALSE))</f>
        <v>0.10100000000000001</v>
      </c>
      <c r="F1638" s="15" t="str">
        <f>IF(ISNA(VLOOKUP($C1638&amp;"_2",[1]roadtype_submitted!$C$2:$D$1492,2,FALSE)),"MOVES","Submitted")</f>
        <v>Submitted</v>
      </c>
      <c r="G1638" s="14">
        <f t="shared" si="77"/>
        <v>3</v>
      </c>
    </row>
    <row r="1639" spans="1:7" x14ac:dyDescent="0.3">
      <c r="A1639" s="16">
        <f t="shared" si="75"/>
        <v>55</v>
      </c>
      <c r="B1639" s="18">
        <f t="shared" si="76"/>
        <v>55027</v>
      </c>
      <c r="C1639" s="15" t="s">
        <v>4132</v>
      </c>
      <c r="D1639" s="15">
        <f>IF(ISNA(VLOOKUP($C1639&amp;"_2",[1]roadtype_submitted!$C$2:$D$1492,2,FALSE)),0.08,VLOOKUP($C1639&amp;"_2",[1]roadtype_submitted!$C$2:$D$1492,2,FALSE))</f>
        <v>6.4000000000000001E-2</v>
      </c>
      <c r="E1639" s="15">
        <f>IF(ISNA(VLOOKUP($C1639&amp;"_4",[1]roadtype_submitted!$C$2:$D$1492,2,FALSE)),0.08,VLOOKUP($C1639&amp;"_4",[1]roadtype_submitted!$C$2:$D$1492,2,FALSE))</f>
        <v>6.4000000000000001E-2</v>
      </c>
      <c r="F1639" s="15" t="str">
        <f>IF(ISNA(VLOOKUP($C1639&amp;"_2",[1]roadtype_submitted!$C$2:$D$1492,2,FALSE)),"MOVES","Submitted")</f>
        <v>Submitted</v>
      </c>
      <c r="G1639" s="14">
        <f t="shared" si="77"/>
        <v>2</v>
      </c>
    </row>
    <row r="1640" spans="1:7" x14ac:dyDescent="0.3">
      <c r="A1640" s="16">
        <f t="shared" si="75"/>
        <v>55</v>
      </c>
      <c r="B1640" s="18">
        <f t="shared" si="76"/>
        <v>55029</v>
      </c>
      <c r="C1640" s="15" t="s">
        <v>4133</v>
      </c>
      <c r="D1640" s="15">
        <f>IF(ISNA(VLOOKUP($C1640&amp;"_2",[1]roadtype_submitted!$C$2:$D$1492,2,FALSE)),0.08,VLOOKUP($C1640&amp;"_2",[1]roadtype_submitted!$C$2:$D$1492,2,FALSE))</f>
        <v>1.0999999999999999E-2</v>
      </c>
      <c r="E1640" s="15">
        <f>IF(ISNA(VLOOKUP($C1640&amp;"_4",[1]roadtype_submitted!$C$2:$D$1492,2,FALSE)),0.08,VLOOKUP($C1640&amp;"_4",[1]roadtype_submitted!$C$2:$D$1492,2,FALSE))</f>
        <v>1.0999999999999999E-2</v>
      </c>
      <c r="F1640" s="15" t="str">
        <f>IF(ISNA(VLOOKUP($C1640&amp;"_2",[1]roadtype_submitted!$C$2:$D$1492,2,FALSE)),"MOVES","Submitted")</f>
        <v>Submitted</v>
      </c>
      <c r="G1640" s="14">
        <f t="shared" si="77"/>
        <v>1</v>
      </c>
    </row>
    <row r="1641" spans="1:7" x14ac:dyDescent="0.3">
      <c r="A1641" s="16">
        <f t="shared" si="75"/>
        <v>55</v>
      </c>
      <c r="B1641" s="18">
        <f t="shared" si="76"/>
        <v>55031</v>
      </c>
      <c r="C1641" s="15" t="s">
        <v>4134</v>
      </c>
      <c r="D1641" s="15">
        <f>IF(ISNA(VLOOKUP($C1641&amp;"_2",[1]roadtype_submitted!$C$2:$D$1492,2,FALSE)),0.08,VLOOKUP($C1641&amp;"_2",[1]roadtype_submitted!$C$2:$D$1492,2,FALSE))</f>
        <v>5.1999999999999998E-2</v>
      </c>
      <c r="E1641" s="15">
        <f>IF(ISNA(VLOOKUP($C1641&amp;"_4",[1]roadtype_submitted!$C$2:$D$1492,2,FALSE)),0.08,VLOOKUP($C1641&amp;"_4",[1]roadtype_submitted!$C$2:$D$1492,2,FALSE))</f>
        <v>5.1999999999999998E-2</v>
      </c>
      <c r="F1641" s="15" t="str">
        <f>IF(ISNA(VLOOKUP($C1641&amp;"_2",[1]roadtype_submitted!$C$2:$D$1492,2,FALSE)),"MOVES","Submitted")</f>
        <v>Submitted</v>
      </c>
      <c r="G1641" s="14">
        <f t="shared" si="77"/>
        <v>2</v>
      </c>
    </row>
    <row r="1642" spans="1:7" x14ac:dyDescent="0.3">
      <c r="A1642" s="16">
        <f t="shared" si="75"/>
        <v>55</v>
      </c>
      <c r="B1642" s="18">
        <f t="shared" si="76"/>
        <v>55033</v>
      </c>
      <c r="C1642" s="15" t="s">
        <v>4135</v>
      </c>
      <c r="D1642" s="15">
        <f>IF(ISNA(VLOOKUP($C1642&amp;"_2",[1]roadtype_submitted!$C$2:$D$1492,2,FALSE)),0.08,VLOOKUP($C1642&amp;"_2",[1]roadtype_submitted!$C$2:$D$1492,2,FALSE))</f>
        <v>3.5000000000000003E-2</v>
      </c>
      <c r="E1642" s="15">
        <f>IF(ISNA(VLOOKUP($C1642&amp;"_4",[1]roadtype_submitted!$C$2:$D$1492,2,FALSE)),0.08,VLOOKUP($C1642&amp;"_4",[1]roadtype_submitted!$C$2:$D$1492,2,FALSE))</f>
        <v>3.5000000000000003E-2</v>
      </c>
      <c r="F1642" s="15" t="str">
        <f>IF(ISNA(VLOOKUP($C1642&amp;"_2",[1]roadtype_submitted!$C$2:$D$1492,2,FALSE)),"MOVES","Submitted")</f>
        <v>Submitted</v>
      </c>
      <c r="G1642" s="14">
        <f t="shared" si="77"/>
        <v>1</v>
      </c>
    </row>
    <row r="1643" spans="1:7" x14ac:dyDescent="0.3">
      <c r="A1643" s="16">
        <f t="shared" si="75"/>
        <v>55</v>
      </c>
      <c r="B1643" s="18">
        <f t="shared" si="76"/>
        <v>55035</v>
      </c>
      <c r="C1643" s="15" t="s">
        <v>4136</v>
      </c>
      <c r="D1643" s="15">
        <f>IF(ISNA(VLOOKUP($C1643&amp;"_2",[1]roadtype_submitted!$C$2:$D$1492,2,FALSE)),0.08,VLOOKUP($C1643&amp;"_2",[1]roadtype_submitted!$C$2:$D$1492,2,FALSE))</f>
        <v>9.8000000000000004E-2</v>
      </c>
      <c r="E1643" s="15">
        <f>IF(ISNA(VLOOKUP($C1643&amp;"_4",[1]roadtype_submitted!$C$2:$D$1492,2,FALSE)),0.08,VLOOKUP($C1643&amp;"_4",[1]roadtype_submitted!$C$2:$D$1492,2,FALSE))</f>
        <v>9.8000000000000004E-2</v>
      </c>
      <c r="F1643" s="15" t="str">
        <f>IF(ISNA(VLOOKUP($C1643&amp;"_2",[1]roadtype_submitted!$C$2:$D$1492,2,FALSE)),"MOVES","Submitted")</f>
        <v>Submitted</v>
      </c>
      <c r="G1643" s="14">
        <f t="shared" si="77"/>
        <v>3</v>
      </c>
    </row>
    <row r="1644" spans="1:7" x14ac:dyDescent="0.3">
      <c r="A1644" s="16">
        <f t="shared" si="75"/>
        <v>55</v>
      </c>
      <c r="B1644" s="18">
        <f t="shared" si="76"/>
        <v>55037</v>
      </c>
      <c r="C1644" s="15" t="s">
        <v>4137</v>
      </c>
      <c r="D1644" s="15">
        <f>IF(ISNA(VLOOKUP($C1644&amp;"_2",[1]roadtype_submitted!$C$2:$D$1492,2,FALSE)),0.08,VLOOKUP($C1644&amp;"_2",[1]roadtype_submitted!$C$2:$D$1492,2,FALSE))</f>
        <v>0.08</v>
      </c>
      <c r="E1644" s="15">
        <f>IF(ISNA(VLOOKUP($C1644&amp;"_4",[1]roadtype_submitted!$C$2:$D$1492,2,FALSE)),0.08,VLOOKUP($C1644&amp;"_4",[1]roadtype_submitted!$C$2:$D$1492,2,FALSE))</f>
        <v>0.08</v>
      </c>
      <c r="F1644" s="15" t="str">
        <f>IF(ISNA(VLOOKUP($C1644&amp;"_2",[1]roadtype_submitted!$C$2:$D$1492,2,FALSE)),"MOVES","Submitted")</f>
        <v>Submitted</v>
      </c>
      <c r="G1644" s="14">
        <f t="shared" si="77"/>
        <v>2</v>
      </c>
    </row>
    <row r="1645" spans="1:7" x14ac:dyDescent="0.3">
      <c r="A1645" s="16">
        <f t="shared" si="75"/>
        <v>55</v>
      </c>
      <c r="B1645" s="18">
        <f t="shared" si="76"/>
        <v>55039</v>
      </c>
      <c r="C1645" s="15" t="s">
        <v>4138</v>
      </c>
      <c r="D1645" s="15">
        <f>IF(ISNA(VLOOKUP($C1645&amp;"_2",[1]roadtype_submitted!$C$2:$D$1492,2,FALSE)),0.08,VLOOKUP($C1645&amp;"_2",[1]roadtype_submitted!$C$2:$D$1492,2,FALSE))</f>
        <v>6.5000000000000002E-2</v>
      </c>
      <c r="E1645" s="15">
        <f>IF(ISNA(VLOOKUP($C1645&amp;"_4",[1]roadtype_submitted!$C$2:$D$1492,2,FALSE)),0.08,VLOOKUP($C1645&amp;"_4",[1]roadtype_submitted!$C$2:$D$1492,2,FALSE))</f>
        <v>6.5000000000000002E-2</v>
      </c>
      <c r="F1645" s="15" t="str">
        <f>IF(ISNA(VLOOKUP($C1645&amp;"_2",[1]roadtype_submitted!$C$2:$D$1492,2,FALSE)),"MOVES","Submitted")</f>
        <v>Submitted</v>
      </c>
      <c r="G1645" s="14">
        <f t="shared" si="77"/>
        <v>2</v>
      </c>
    </row>
    <row r="1646" spans="1:7" x14ac:dyDescent="0.3">
      <c r="A1646" s="16">
        <f t="shared" si="75"/>
        <v>55</v>
      </c>
      <c r="B1646" s="18">
        <f t="shared" si="76"/>
        <v>55041</v>
      </c>
      <c r="C1646" s="15" t="s">
        <v>4139</v>
      </c>
      <c r="D1646" s="15">
        <f>IF(ISNA(VLOOKUP($C1646&amp;"_2",[1]roadtype_submitted!$C$2:$D$1492,2,FALSE)),0.08,VLOOKUP($C1646&amp;"_2",[1]roadtype_submitted!$C$2:$D$1492,2,FALSE))</f>
        <v>0.08</v>
      </c>
      <c r="E1646" s="15">
        <f>IF(ISNA(VLOOKUP($C1646&amp;"_4",[1]roadtype_submitted!$C$2:$D$1492,2,FALSE)),0.08,VLOOKUP($C1646&amp;"_4",[1]roadtype_submitted!$C$2:$D$1492,2,FALSE))</f>
        <v>0.08</v>
      </c>
      <c r="F1646" s="15" t="str">
        <f>IF(ISNA(VLOOKUP($C1646&amp;"_2",[1]roadtype_submitted!$C$2:$D$1492,2,FALSE)),"MOVES","Submitted")</f>
        <v>Submitted</v>
      </c>
      <c r="G1646" s="14">
        <f t="shared" si="77"/>
        <v>2</v>
      </c>
    </row>
    <row r="1647" spans="1:7" x14ac:dyDescent="0.3">
      <c r="A1647" s="16">
        <f t="shared" si="75"/>
        <v>55</v>
      </c>
      <c r="B1647" s="18">
        <f t="shared" si="76"/>
        <v>55043</v>
      </c>
      <c r="C1647" s="15" t="s">
        <v>4140</v>
      </c>
      <c r="D1647" s="15">
        <f>IF(ISNA(VLOOKUP($C1647&amp;"_2",[1]roadtype_submitted!$C$2:$D$1492,2,FALSE)),0.08,VLOOKUP($C1647&amp;"_2",[1]roadtype_submitted!$C$2:$D$1492,2,FALSE))</f>
        <v>4.7E-2</v>
      </c>
      <c r="E1647" s="15">
        <f>IF(ISNA(VLOOKUP($C1647&amp;"_4",[1]roadtype_submitted!$C$2:$D$1492,2,FALSE)),0.08,VLOOKUP($C1647&amp;"_4",[1]roadtype_submitted!$C$2:$D$1492,2,FALSE))</f>
        <v>4.7E-2</v>
      </c>
      <c r="F1647" s="15" t="str">
        <f>IF(ISNA(VLOOKUP($C1647&amp;"_2",[1]roadtype_submitted!$C$2:$D$1492,2,FALSE)),"MOVES","Submitted")</f>
        <v>Submitted</v>
      </c>
      <c r="G1647" s="14">
        <f t="shared" si="77"/>
        <v>1</v>
      </c>
    </row>
    <row r="1648" spans="1:7" x14ac:dyDescent="0.3">
      <c r="A1648" s="16">
        <f t="shared" si="75"/>
        <v>55</v>
      </c>
      <c r="B1648" s="18">
        <f t="shared" si="76"/>
        <v>55045</v>
      </c>
      <c r="C1648" s="15" t="s">
        <v>4141</v>
      </c>
      <c r="D1648" s="15">
        <f>IF(ISNA(VLOOKUP($C1648&amp;"_2",[1]roadtype_submitted!$C$2:$D$1492,2,FALSE)),0.08,VLOOKUP($C1648&amp;"_2",[1]roadtype_submitted!$C$2:$D$1492,2,FALSE))</f>
        <v>0.10100000000000001</v>
      </c>
      <c r="E1648" s="15">
        <f>IF(ISNA(VLOOKUP($C1648&amp;"_4",[1]roadtype_submitted!$C$2:$D$1492,2,FALSE)),0.08,VLOOKUP($C1648&amp;"_4",[1]roadtype_submitted!$C$2:$D$1492,2,FALSE))</f>
        <v>0.10100000000000001</v>
      </c>
      <c r="F1648" s="15" t="str">
        <f>IF(ISNA(VLOOKUP($C1648&amp;"_2",[1]roadtype_submitted!$C$2:$D$1492,2,FALSE)),"MOVES","Submitted")</f>
        <v>Submitted</v>
      </c>
      <c r="G1648" s="14">
        <f t="shared" si="77"/>
        <v>3</v>
      </c>
    </row>
    <row r="1649" spans="1:7" x14ac:dyDescent="0.3">
      <c r="A1649" s="16">
        <f t="shared" si="75"/>
        <v>55</v>
      </c>
      <c r="B1649" s="18">
        <f t="shared" si="76"/>
        <v>55047</v>
      </c>
      <c r="C1649" s="15" t="s">
        <v>4142</v>
      </c>
      <c r="D1649" s="15">
        <f>IF(ISNA(VLOOKUP($C1649&amp;"_2",[1]roadtype_submitted!$C$2:$D$1492,2,FALSE)),0.08,VLOOKUP($C1649&amp;"_2",[1]roadtype_submitted!$C$2:$D$1492,2,FALSE))</f>
        <v>0.08</v>
      </c>
      <c r="E1649" s="15">
        <f>IF(ISNA(VLOOKUP($C1649&amp;"_4",[1]roadtype_submitted!$C$2:$D$1492,2,FALSE)),0.08,VLOOKUP($C1649&amp;"_4",[1]roadtype_submitted!$C$2:$D$1492,2,FALSE))</f>
        <v>0.08</v>
      </c>
      <c r="F1649" s="15" t="str">
        <f>IF(ISNA(VLOOKUP($C1649&amp;"_2",[1]roadtype_submitted!$C$2:$D$1492,2,FALSE)),"MOVES","Submitted")</f>
        <v>Submitted</v>
      </c>
      <c r="G1649" s="14">
        <f t="shared" si="77"/>
        <v>2</v>
      </c>
    </row>
    <row r="1650" spans="1:7" x14ac:dyDescent="0.3">
      <c r="A1650" s="16">
        <f t="shared" si="75"/>
        <v>55</v>
      </c>
      <c r="B1650" s="18">
        <f t="shared" si="76"/>
        <v>55049</v>
      </c>
      <c r="C1650" s="15" t="s">
        <v>4143</v>
      </c>
      <c r="D1650" s="15">
        <f>IF(ISNA(VLOOKUP($C1650&amp;"_2",[1]roadtype_submitted!$C$2:$D$1492,2,FALSE)),0.08,VLOOKUP($C1650&amp;"_2",[1]roadtype_submitted!$C$2:$D$1492,2,FALSE))</f>
        <v>6.8000000000000005E-2</v>
      </c>
      <c r="E1650" s="15">
        <f>IF(ISNA(VLOOKUP($C1650&amp;"_4",[1]roadtype_submitted!$C$2:$D$1492,2,FALSE)),0.08,VLOOKUP($C1650&amp;"_4",[1]roadtype_submitted!$C$2:$D$1492,2,FALSE))</f>
        <v>6.8000000000000005E-2</v>
      </c>
      <c r="F1650" s="15" t="str">
        <f>IF(ISNA(VLOOKUP($C1650&amp;"_2",[1]roadtype_submitted!$C$2:$D$1492,2,FALSE)),"MOVES","Submitted")</f>
        <v>Submitted</v>
      </c>
      <c r="G1650" s="14">
        <f t="shared" si="77"/>
        <v>2</v>
      </c>
    </row>
    <row r="1651" spans="1:7" x14ac:dyDescent="0.3">
      <c r="A1651" s="16">
        <f t="shared" si="75"/>
        <v>55</v>
      </c>
      <c r="B1651" s="18">
        <f t="shared" si="76"/>
        <v>55051</v>
      </c>
      <c r="C1651" s="15" t="s">
        <v>4144</v>
      </c>
      <c r="D1651" s="15">
        <f>IF(ISNA(VLOOKUP($C1651&amp;"_2",[1]roadtype_submitted!$C$2:$D$1492,2,FALSE)),0.08,VLOOKUP($C1651&amp;"_2",[1]roadtype_submitted!$C$2:$D$1492,2,FALSE))</f>
        <v>0.08</v>
      </c>
      <c r="E1651" s="15">
        <f>IF(ISNA(VLOOKUP($C1651&amp;"_4",[1]roadtype_submitted!$C$2:$D$1492,2,FALSE)),0.08,VLOOKUP($C1651&amp;"_4",[1]roadtype_submitted!$C$2:$D$1492,2,FALSE))</f>
        <v>0.08</v>
      </c>
      <c r="F1651" s="15" t="str">
        <f>IF(ISNA(VLOOKUP($C1651&amp;"_2",[1]roadtype_submitted!$C$2:$D$1492,2,FALSE)),"MOVES","Submitted")</f>
        <v>Submitted</v>
      </c>
      <c r="G1651" s="14">
        <f t="shared" si="77"/>
        <v>2</v>
      </c>
    </row>
    <row r="1652" spans="1:7" x14ac:dyDescent="0.3">
      <c r="A1652" s="16">
        <f t="shared" si="75"/>
        <v>55</v>
      </c>
      <c r="B1652" s="18">
        <f t="shared" si="76"/>
        <v>55053</v>
      </c>
      <c r="C1652" s="15" t="s">
        <v>4145</v>
      </c>
      <c r="D1652" s="15">
        <f>IF(ISNA(VLOOKUP($C1652&amp;"_2",[1]roadtype_submitted!$C$2:$D$1492,2,FALSE)),0.08,VLOOKUP($C1652&amp;"_2",[1]roadtype_submitted!$C$2:$D$1492,2,FALSE))</f>
        <v>1.4E-2</v>
      </c>
      <c r="E1652" s="15">
        <f>IF(ISNA(VLOOKUP($C1652&amp;"_4",[1]roadtype_submitted!$C$2:$D$1492,2,FALSE)),0.08,VLOOKUP($C1652&amp;"_4",[1]roadtype_submitted!$C$2:$D$1492,2,FALSE))</f>
        <v>1.4E-2</v>
      </c>
      <c r="F1652" s="15" t="str">
        <f>IF(ISNA(VLOOKUP($C1652&amp;"_2",[1]roadtype_submitted!$C$2:$D$1492,2,FALSE)),"MOVES","Submitted")</f>
        <v>Submitted</v>
      </c>
      <c r="G1652" s="14">
        <f t="shared" si="77"/>
        <v>1</v>
      </c>
    </row>
    <row r="1653" spans="1:7" x14ac:dyDescent="0.3">
      <c r="A1653" s="16">
        <f t="shared" si="75"/>
        <v>55</v>
      </c>
      <c r="B1653" s="18">
        <f t="shared" si="76"/>
        <v>55055</v>
      </c>
      <c r="C1653" s="15" t="s">
        <v>4146</v>
      </c>
      <c r="D1653" s="15">
        <f>IF(ISNA(VLOOKUP($C1653&amp;"_2",[1]roadtype_submitted!$C$2:$D$1492,2,FALSE)),0.08,VLOOKUP($C1653&amp;"_2",[1]roadtype_submitted!$C$2:$D$1492,2,FALSE))</f>
        <v>5.1999999999999998E-2</v>
      </c>
      <c r="E1653" s="15">
        <f>IF(ISNA(VLOOKUP($C1653&amp;"_4",[1]roadtype_submitted!$C$2:$D$1492,2,FALSE)),0.08,VLOOKUP($C1653&amp;"_4",[1]roadtype_submitted!$C$2:$D$1492,2,FALSE))</f>
        <v>5.1999999999999998E-2</v>
      </c>
      <c r="F1653" s="15" t="str">
        <f>IF(ISNA(VLOOKUP($C1653&amp;"_2",[1]roadtype_submitted!$C$2:$D$1492,2,FALSE)),"MOVES","Submitted")</f>
        <v>Submitted</v>
      </c>
      <c r="G1653" s="14">
        <f t="shared" si="77"/>
        <v>2</v>
      </c>
    </row>
    <row r="1654" spans="1:7" x14ac:dyDescent="0.3">
      <c r="A1654" s="16">
        <f t="shared" si="75"/>
        <v>55</v>
      </c>
      <c r="B1654" s="18">
        <f t="shared" si="76"/>
        <v>55057</v>
      </c>
      <c r="C1654" s="15" t="s">
        <v>4147</v>
      </c>
      <c r="D1654" s="15">
        <f>IF(ISNA(VLOOKUP($C1654&amp;"_2",[1]roadtype_submitted!$C$2:$D$1492,2,FALSE)),0.08,VLOOKUP($C1654&amp;"_2",[1]roadtype_submitted!$C$2:$D$1492,2,FALSE))</f>
        <v>1.7999999999999999E-2</v>
      </c>
      <c r="E1654" s="15">
        <f>IF(ISNA(VLOOKUP($C1654&amp;"_4",[1]roadtype_submitted!$C$2:$D$1492,2,FALSE)),0.08,VLOOKUP($C1654&amp;"_4",[1]roadtype_submitted!$C$2:$D$1492,2,FALSE))</f>
        <v>1.7999999999999999E-2</v>
      </c>
      <c r="F1654" s="15" t="str">
        <f>IF(ISNA(VLOOKUP($C1654&amp;"_2",[1]roadtype_submitted!$C$2:$D$1492,2,FALSE)),"MOVES","Submitted")</f>
        <v>Submitted</v>
      </c>
      <c r="G1654" s="14">
        <f t="shared" si="77"/>
        <v>1</v>
      </c>
    </row>
    <row r="1655" spans="1:7" x14ac:dyDescent="0.3">
      <c r="A1655" s="16">
        <f t="shared" si="75"/>
        <v>55</v>
      </c>
      <c r="B1655" s="18">
        <f t="shared" si="76"/>
        <v>55059</v>
      </c>
      <c r="C1655" s="15" t="s">
        <v>4148</v>
      </c>
      <c r="D1655" s="15">
        <f>IF(ISNA(VLOOKUP($C1655&amp;"_2",[1]roadtype_submitted!$C$2:$D$1492,2,FALSE)),0.08,VLOOKUP($C1655&amp;"_2",[1]roadtype_submitted!$C$2:$D$1492,2,FALSE))</f>
        <v>6.9000000000000006E-2</v>
      </c>
      <c r="E1655" s="15">
        <f>IF(ISNA(VLOOKUP($C1655&amp;"_4",[1]roadtype_submitted!$C$2:$D$1492,2,FALSE)),0.08,VLOOKUP($C1655&amp;"_4",[1]roadtype_submitted!$C$2:$D$1492,2,FALSE))</f>
        <v>6.9000000000000006E-2</v>
      </c>
      <c r="F1655" s="15" t="str">
        <f>IF(ISNA(VLOOKUP($C1655&amp;"_2",[1]roadtype_submitted!$C$2:$D$1492,2,FALSE)),"MOVES","Submitted")</f>
        <v>Submitted</v>
      </c>
      <c r="G1655" s="14">
        <f t="shared" si="77"/>
        <v>2</v>
      </c>
    </row>
    <row r="1656" spans="1:7" x14ac:dyDescent="0.3">
      <c r="A1656" s="16">
        <f t="shared" si="75"/>
        <v>55</v>
      </c>
      <c r="B1656" s="18">
        <f t="shared" si="76"/>
        <v>55061</v>
      </c>
      <c r="C1656" s="15" t="s">
        <v>4149</v>
      </c>
      <c r="D1656" s="15">
        <f>IF(ISNA(VLOOKUP($C1656&amp;"_2",[1]roadtype_submitted!$C$2:$D$1492,2,FALSE)),0.08,VLOOKUP($C1656&amp;"_2",[1]roadtype_submitted!$C$2:$D$1492,2,FALSE))</f>
        <v>0.08</v>
      </c>
      <c r="E1656" s="15">
        <f>IF(ISNA(VLOOKUP($C1656&amp;"_4",[1]roadtype_submitted!$C$2:$D$1492,2,FALSE)),0.08,VLOOKUP($C1656&amp;"_4",[1]roadtype_submitted!$C$2:$D$1492,2,FALSE))</f>
        <v>0.08</v>
      </c>
      <c r="F1656" s="15" t="str">
        <f>IF(ISNA(VLOOKUP($C1656&amp;"_2",[1]roadtype_submitted!$C$2:$D$1492,2,FALSE)),"MOVES","Submitted")</f>
        <v>Submitted</v>
      </c>
      <c r="G1656" s="14">
        <f t="shared" si="77"/>
        <v>2</v>
      </c>
    </row>
    <row r="1657" spans="1:7" x14ac:dyDescent="0.3">
      <c r="A1657" s="16">
        <f t="shared" si="75"/>
        <v>55</v>
      </c>
      <c r="B1657" s="18">
        <f t="shared" si="76"/>
        <v>55063</v>
      </c>
      <c r="C1657" s="15" t="s">
        <v>4150</v>
      </c>
      <c r="D1657" s="15">
        <f>IF(ISNA(VLOOKUP($C1657&amp;"_2",[1]roadtype_submitted!$C$2:$D$1492,2,FALSE)),0.08,VLOOKUP($C1657&amp;"_2",[1]roadtype_submitted!$C$2:$D$1492,2,FALSE))</f>
        <v>0.13</v>
      </c>
      <c r="E1657" s="15">
        <f>IF(ISNA(VLOOKUP($C1657&amp;"_4",[1]roadtype_submitted!$C$2:$D$1492,2,FALSE)),0.08,VLOOKUP($C1657&amp;"_4",[1]roadtype_submitted!$C$2:$D$1492,2,FALSE))</f>
        <v>0.13</v>
      </c>
      <c r="F1657" s="15" t="str">
        <f>IF(ISNA(VLOOKUP($C1657&amp;"_2",[1]roadtype_submitted!$C$2:$D$1492,2,FALSE)),"MOVES","Submitted")</f>
        <v>Submitted</v>
      </c>
      <c r="G1657" s="14">
        <f t="shared" si="77"/>
        <v>4</v>
      </c>
    </row>
    <row r="1658" spans="1:7" x14ac:dyDescent="0.3">
      <c r="A1658" s="16">
        <f t="shared" si="75"/>
        <v>55</v>
      </c>
      <c r="B1658" s="18">
        <f t="shared" si="76"/>
        <v>55065</v>
      </c>
      <c r="C1658" s="15" t="s">
        <v>4151</v>
      </c>
      <c r="D1658" s="15">
        <f>IF(ISNA(VLOOKUP($C1658&amp;"_2",[1]roadtype_submitted!$C$2:$D$1492,2,FALSE)),0.08,VLOOKUP($C1658&amp;"_2",[1]roadtype_submitted!$C$2:$D$1492,2,FALSE))</f>
        <v>0.02</v>
      </c>
      <c r="E1658" s="15">
        <f>IF(ISNA(VLOOKUP($C1658&amp;"_4",[1]roadtype_submitted!$C$2:$D$1492,2,FALSE)),0.08,VLOOKUP($C1658&amp;"_4",[1]roadtype_submitted!$C$2:$D$1492,2,FALSE))</f>
        <v>0.02</v>
      </c>
      <c r="F1658" s="15" t="str">
        <f>IF(ISNA(VLOOKUP($C1658&amp;"_2",[1]roadtype_submitted!$C$2:$D$1492,2,FALSE)),"MOVES","Submitted")</f>
        <v>Submitted</v>
      </c>
      <c r="G1658" s="14">
        <f t="shared" si="77"/>
        <v>1</v>
      </c>
    </row>
    <row r="1659" spans="1:7" x14ac:dyDescent="0.3">
      <c r="A1659" s="16">
        <f t="shared" si="75"/>
        <v>55</v>
      </c>
      <c r="B1659" s="18">
        <f t="shared" si="76"/>
        <v>55067</v>
      </c>
      <c r="C1659" s="15" t="s">
        <v>4152</v>
      </c>
      <c r="D1659" s="15">
        <f>IF(ISNA(VLOOKUP($C1659&amp;"_2",[1]roadtype_submitted!$C$2:$D$1492,2,FALSE)),0.08,VLOOKUP($C1659&amp;"_2",[1]roadtype_submitted!$C$2:$D$1492,2,FALSE))</f>
        <v>0.08</v>
      </c>
      <c r="E1659" s="15">
        <f>IF(ISNA(VLOOKUP($C1659&amp;"_4",[1]roadtype_submitted!$C$2:$D$1492,2,FALSE)),0.08,VLOOKUP($C1659&amp;"_4",[1]roadtype_submitted!$C$2:$D$1492,2,FALSE))</f>
        <v>0.08</v>
      </c>
      <c r="F1659" s="15" t="str">
        <f>IF(ISNA(VLOOKUP($C1659&amp;"_2",[1]roadtype_submitted!$C$2:$D$1492,2,FALSE)),"MOVES","Submitted")</f>
        <v>Submitted</v>
      </c>
      <c r="G1659" s="14">
        <f t="shared" si="77"/>
        <v>2</v>
      </c>
    </row>
    <row r="1660" spans="1:7" x14ac:dyDescent="0.3">
      <c r="A1660" s="16">
        <f t="shared" si="75"/>
        <v>55</v>
      </c>
      <c r="B1660" s="18">
        <f t="shared" si="76"/>
        <v>55069</v>
      </c>
      <c r="C1660" s="15" t="s">
        <v>4153</v>
      </c>
      <c r="D1660" s="15">
        <f>IF(ISNA(VLOOKUP($C1660&amp;"_2",[1]roadtype_submitted!$C$2:$D$1492,2,FALSE)),0.08,VLOOKUP($C1660&amp;"_2",[1]roadtype_submitted!$C$2:$D$1492,2,FALSE))</f>
        <v>6.6000000000000003E-2</v>
      </c>
      <c r="E1660" s="15">
        <f>IF(ISNA(VLOOKUP($C1660&amp;"_4",[1]roadtype_submitted!$C$2:$D$1492,2,FALSE)),0.08,VLOOKUP($C1660&amp;"_4",[1]roadtype_submitted!$C$2:$D$1492,2,FALSE))</f>
        <v>6.6000000000000003E-2</v>
      </c>
      <c r="F1660" s="15" t="str">
        <f>IF(ISNA(VLOOKUP($C1660&amp;"_2",[1]roadtype_submitted!$C$2:$D$1492,2,FALSE)),"MOVES","Submitted")</f>
        <v>Submitted</v>
      </c>
      <c r="G1660" s="14">
        <f t="shared" si="77"/>
        <v>2</v>
      </c>
    </row>
    <row r="1661" spans="1:7" x14ac:dyDescent="0.3">
      <c r="A1661" s="16">
        <f t="shared" si="75"/>
        <v>55</v>
      </c>
      <c r="B1661" s="18">
        <f t="shared" si="76"/>
        <v>55071</v>
      </c>
      <c r="C1661" s="15" t="s">
        <v>4154</v>
      </c>
      <c r="D1661" s="15">
        <f>IF(ISNA(VLOOKUP($C1661&amp;"_2",[1]roadtype_submitted!$C$2:$D$1492,2,FALSE)),0.08,VLOOKUP($C1661&amp;"_2",[1]roadtype_submitted!$C$2:$D$1492,2,FALSE))</f>
        <v>3.9E-2</v>
      </c>
      <c r="E1661" s="15">
        <f>IF(ISNA(VLOOKUP($C1661&amp;"_4",[1]roadtype_submitted!$C$2:$D$1492,2,FALSE)),0.08,VLOOKUP($C1661&amp;"_4",[1]roadtype_submitted!$C$2:$D$1492,2,FALSE))</f>
        <v>3.9E-2</v>
      </c>
      <c r="F1661" s="15" t="str">
        <f>IF(ISNA(VLOOKUP($C1661&amp;"_2",[1]roadtype_submitted!$C$2:$D$1492,2,FALSE)),"MOVES","Submitted")</f>
        <v>Submitted</v>
      </c>
      <c r="G1661" s="14">
        <f t="shared" si="77"/>
        <v>1</v>
      </c>
    </row>
    <row r="1662" spans="1:7" x14ac:dyDescent="0.3">
      <c r="A1662" s="16">
        <f t="shared" si="75"/>
        <v>55</v>
      </c>
      <c r="B1662" s="18">
        <f t="shared" si="76"/>
        <v>55073</v>
      </c>
      <c r="C1662" s="15" t="s">
        <v>4155</v>
      </c>
      <c r="D1662" s="15">
        <f>IF(ISNA(VLOOKUP($C1662&amp;"_2",[1]roadtype_submitted!$C$2:$D$1492,2,FALSE)),0.08,VLOOKUP($C1662&amp;"_2",[1]roadtype_submitted!$C$2:$D$1492,2,FALSE))</f>
        <v>0.10199999999999999</v>
      </c>
      <c r="E1662" s="15">
        <f>IF(ISNA(VLOOKUP($C1662&amp;"_4",[1]roadtype_submitted!$C$2:$D$1492,2,FALSE)),0.08,VLOOKUP($C1662&amp;"_4",[1]roadtype_submitted!$C$2:$D$1492,2,FALSE))</f>
        <v>0.10199999999999999</v>
      </c>
      <c r="F1662" s="15" t="str">
        <f>IF(ISNA(VLOOKUP($C1662&amp;"_2",[1]roadtype_submitted!$C$2:$D$1492,2,FALSE)),"MOVES","Submitted")</f>
        <v>Submitted</v>
      </c>
      <c r="G1662" s="14">
        <f t="shared" si="77"/>
        <v>3</v>
      </c>
    </row>
    <row r="1663" spans="1:7" x14ac:dyDescent="0.3">
      <c r="A1663" s="16">
        <f t="shared" si="75"/>
        <v>55</v>
      </c>
      <c r="B1663" s="18">
        <f t="shared" si="76"/>
        <v>55075</v>
      </c>
      <c r="C1663" s="15" t="s">
        <v>4156</v>
      </c>
      <c r="D1663" s="15">
        <f>IF(ISNA(VLOOKUP($C1663&amp;"_2",[1]roadtype_submitted!$C$2:$D$1492,2,FALSE)),0.08,VLOOKUP($C1663&amp;"_2",[1]roadtype_submitted!$C$2:$D$1492,2,FALSE))</f>
        <v>0.06</v>
      </c>
      <c r="E1663" s="15">
        <f>IF(ISNA(VLOOKUP($C1663&amp;"_4",[1]roadtype_submitted!$C$2:$D$1492,2,FALSE)),0.08,VLOOKUP($C1663&amp;"_4",[1]roadtype_submitted!$C$2:$D$1492,2,FALSE))</f>
        <v>0.06</v>
      </c>
      <c r="F1663" s="15" t="str">
        <f>IF(ISNA(VLOOKUP($C1663&amp;"_2",[1]roadtype_submitted!$C$2:$D$1492,2,FALSE)),"MOVES","Submitted")</f>
        <v>Submitted</v>
      </c>
      <c r="G1663" s="14">
        <f t="shared" si="77"/>
        <v>2</v>
      </c>
    </row>
    <row r="1664" spans="1:7" x14ac:dyDescent="0.3">
      <c r="A1664" s="16">
        <f t="shared" si="75"/>
        <v>55</v>
      </c>
      <c r="B1664" s="18">
        <f t="shared" si="76"/>
        <v>55077</v>
      </c>
      <c r="C1664" s="15" t="s">
        <v>4157</v>
      </c>
      <c r="D1664" s="15">
        <f>IF(ISNA(VLOOKUP($C1664&amp;"_2",[1]roadtype_submitted!$C$2:$D$1492,2,FALSE)),0.08,VLOOKUP($C1664&amp;"_2",[1]roadtype_submitted!$C$2:$D$1492,2,FALSE))</f>
        <v>2.8000000000000001E-2</v>
      </c>
      <c r="E1664" s="15">
        <f>IF(ISNA(VLOOKUP($C1664&amp;"_4",[1]roadtype_submitted!$C$2:$D$1492,2,FALSE)),0.08,VLOOKUP($C1664&amp;"_4",[1]roadtype_submitted!$C$2:$D$1492,2,FALSE))</f>
        <v>2.8000000000000001E-2</v>
      </c>
      <c r="F1664" s="15" t="str">
        <f>IF(ISNA(VLOOKUP($C1664&amp;"_2",[1]roadtype_submitted!$C$2:$D$1492,2,FALSE)),"MOVES","Submitted")</f>
        <v>Submitted</v>
      </c>
      <c r="G1664" s="14">
        <f t="shared" si="77"/>
        <v>1</v>
      </c>
    </row>
    <row r="1665" spans="1:7" x14ac:dyDescent="0.3">
      <c r="A1665" s="16">
        <f t="shared" si="75"/>
        <v>55</v>
      </c>
      <c r="B1665" s="18">
        <f t="shared" si="76"/>
        <v>55078</v>
      </c>
      <c r="C1665" s="15" t="s">
        <v>4158</v>
      </c>
      <c r="D1665" s="15">
        <f>IF(ISNA(VLOOKUP($C1665&amp;"_2",[1]roadtype_submitted!$C$2:$D$1492,2,FALSE)),0.08,VLOOKUP($C1665&amp;"_2",[1]roadtype_submitted!$C$2:$D$1492,2,FALSE))</f>
        <v>0.08</v>
      </c>
      <c r="E1665" s="15">
        <f>IF(ISNA(VLOOKUP($C1665&amp;"_4",[1]roadtype_submitted!$C$2:$D$1492,2,FALSE)),0.08,VLOOKUP($C1665&amp;"_4",[1]roadtype_submitted!$C$2:$D$1492,2,FALSE))</f>
        <v>0.08</v>
      </c>
      <c r="F1665" s="15" t="str">
        <f>IF(ISNA(VLOOKUP($C1665&amp;"_2",[1]roadtype_submitted!$C$2:$D$1492,2,FALSE)),"MOVES","Submitted")</f>
        <v>Submitted</v>
      </c>
      <c r="G1665" s="14">
        <f t="shared" si="77"/>
        <v>2</v>
      </c>
    </row>
    <row r="1666" spans="1:7" x14ac:dyDescent="0.3">
      <c r="A1666" s="16">
        <f t="shared" si="75"/>
        <v>55</v>
      </c>
      <c r="B1666" s="18">
        <f t="shared" si="76"/>
        <v>55079</v>
      </c>
      <c r="C1666" s="15" t="s">
        <v>4159</v>
      </c>
      <c r="D1666" s="15">
        <f>IF(ISNA(VLOOKUP($C1666&amp;"_2",[1]roadtype_submitted!$C$2:$D$1492,2,FALSE)),0.08,VLOOKUP($C1666&amp;"_2",[1]roadtype_submitted!$C$2:$D$1492,2,FALSE))</f>
        <v>5.8999999999999997E-2</v>
      </c>
      <c r="E1666" s="15">
        <f>IF(ISNA(VLOOKUP($C1666&amp;"_4",[1]roadtype_submitted!$C$2:$D$1492,2,FALSE)),0.08,VLOOKUP($C1666&amp;"_4",[1]roadtype_submitted!$C$2:$D$1492,2,FALSE))</f>
        <v>5.8999999999999997E-2</v>
      </c>
      <c r="F1666" s="15" t="str">
        <f>IF(ISNA(VLOOKUP($C1666&amp;"_2",[1]roadtype_submitted!$C$2:$D$1492,2,FALSE)),"MOVES","Submitted")</f>
        <v>Submitted</v>
      </c>
      <c r="G1666" s="14">
        <f t="shared" si="77"/>
        <v>2</v>
      </c>
    </row>
    <row r="1667" spans="1:7" x14ac:dyDescent="0.3">
      <c r="A1667" s="16">
        <f t="shared" si="75"/>
        <v>55</v>
      </c>
      <c r="B1667" s="18">
        <f t="shared" si="76"/>
        <v>55081</v>
      </c>
      <c r="C1667" s="15" t="s">
        <v>4160</v>
      </c>
      <c r="D1667" s="15">
        <f>IF(ISNA(VLOOKUP($C1667&amp;"_2",[1]roadtype_submitted!$C$2:$D$1492,2,FALSE)),0.08,VLOOKUP($C1667&amp;"_2",[1]roadtype_submitted!$C$2:$D$1492,2,FALSE))</f>
        <v>4.8000000000000001E-2</v>
      </c>
      <c r="E1667" s="15">
        <f>IF(ISNA(VLOOKUP($C1667&amp;"_4",[1]roadtype_submitted!$C$2:$D$1492,2,FALSE)),0.08,VLOOKUP($C1667&amp;"_4",[1]roadtype_submitted!$C$2:$D$1492,2,FALSE))</f>
        <v>4.8000000000000001E-2</v>
      </c>
      <c r="F1667" s="15" t="str">
        <f>IF(ISNA(VLOOKUP($C1667&amp;"_2",[1]roadtype_submitted!$C$2:$D$1492,2,FALSE)),"MOVES","Submitted")</f>
        <v>Submitted</v>
      </c>
      <c r="G1667" s="14">
        <f t="shared" si="77"/>
        <v>1</v>
      </c>
    </row>
    <row r="1668" spans="1:7" x14ac:dyDescent="0.3">
      <c r="A1668" s="16">
        <f t="shared" si="75"/>
        <v>55</v>
      </c>
      <c r="B1668" s="18">
        <f t="shared" si="76"/>
        <v>55083</v>
      </c>
      <c r="C1668" s="15" t="s">
        <v>4161</v>
      </c>
      <c r="D1668" s="15">
        <f>IF(ISNA(VLOOKUP($C1668&amp;"_2",[1]roadtype_submitted!$C$2:$D$1492,2,FALSE)),0.08,VLOOKUP($C1668&amp;"_2",[1]roadtype_submitted!$C$2:$D$1492,2,FALSE))</f>
        <v>3.2000000000000001E-2</v>
      </c>
      <c r="E1668" s="15">
        <f>IF(ISNA(VLOOKUP($C1668&amp;"_4",[1]roadtype_submitted!$C$2:$D$1492,2,FALSE)),0.08,VLOOKUP($C1668&amp;"_4",[1]roadtype_submitted!$C$2:$D$1492,2,FALSE))</f>
        <v>3.2000000000000001E-2</v>
      </c>
      <c r="F1668" s="15" t="str">
        <f>IF(ISNA(VLOOKUP($C1668&amp;"_2",[1]roadtype_submitted!$C$2:$D$1492,2,FALSE)),"MOVES","Submitted")</f>
        <v>Submitted</v>
      </c>
      <c r="G1668" s="14">
        <f t="shared" si="77"/>
        <v>1</v>
      </c>
    </row>
    <row r="1669" spans="1:7" x14ac:dyDescent="0.3">
      <c r="A1669" s="16">
        <f t="shared" si="75"/>
        <v>55</v>
      </c>
      <c r="B1669" s="18">
        <f t="shared" si="76"/>
        <v>55085</v>
      </c>
      <c r="C1669" s="15" t="s">
        <v>4162</v>
      </c>
      <c r="D1669" s="15">
        <f>IF(ISNA(VLOOKUP($C1669&amp;"_2",[1]roadtype_submitted!$C$2:$D$1492,2,FALSE)),0.08,VLOOKUP($C1669&amp;"_2",[1]roadtype_submitted!$C$2:$D$1492,2,FALSE))</f>
        <v>0.08</v>
      </c>
      <c r="E1669" s="15">
        <f>IF(ISNA(VLOOKUP($C1669&amp;"_4",[1]roadtype_submitted!$C$2:$D$1492,2,FALSE)),0.08,VLOOKUP($C1669&amp;"_4",[1]roadtype_submitted!$C$2:$D$1492,2,FALSE))</f>
        <v>0.08</v>
      </c>
      <c r="F1669" s="15" t="str">
        <f>IF(ISNA(VLOOKUP($C1669&amp;"_2",[1]roadtype_submitted!$C$2:$D$1492,2,FALSE)),"MOVES","Submitted")</f>
        <v>Submitted</v>
      </c>
      <c r="G1669" s="14">
        <f t="shared" si="77"/>
        <v>2</v>
      </c>
    </row>
    <row r="1670" spans="1:7" x14ac:dyDescent="0.3">
      <c r="A1670" s="16">
        <f t="shared" ref="A1670:A1697" si="78">TRUNC(B1670/1000,0)</f>
        <v>55</v>
      </c>
      <c r="B1670" s="18">
        <f t="shared" ref="B1670:B1697" si="79">MID(C1670,2,5)*1</f>
        <v>55087</v>
      </c>
      <c r="C1670" s="15" t="s">
        <v>4163</v>
      </c>
      <c r="D1670" s="15">
        <f>IF(ISNA(VLOOKUP($C1670&amp;"_2",[1]roadtype_submitted!$C$2:$D$1492,2,FALSE)),0.08,VLOOKUP($C1670&amp;"_2",[1]roadtype_submitted!$C$2:$D$1492,2,FALSE))</f>
        <v>0.10199999999999999</v>
      </c>
      <c r="E1670" s="15">
        <f>IF(ISNA(VLOOKUP($C1670&amp;"_4",[1]roadtype_submitted!$C$2:$D$1492,2,FALSE)),0.08,VLOOKUP($C1670&amp;"_4",[1]roadtype_submitted!$C$2:$D$1492,2,FALSE))</f>
        <v>0.10199999999999999</v>
      </c>
      <c r="F1670" s="15" t="str">
        <f>IF(ISNA(VLOOKUP($C1670&amp;"_2",[1]roadtype_submitted!$C$2:$D$1492,2,FALSE)),"MOVES","Submitted")</f>
        <v>Submitted</v>
      </c>
      <c r="G1670" s="14">
        <f t="shared" ref="G1670:G1697" si="80">VLOOKUP(E1670,$I$14:$J$19,2,TRUE)</f>
        <v>3</v>
      </c>
    </row>
    <row r="1671" spans="1:7" x14ac:dyDescent="0.3">
      <c r="A1671" s="16">
        <f t="shared" si="78"/>
        <v>55</v>
      </c>
      <c r="B1671" s="18">
        <f t="shared" si="79"/>
        <v>55089</v>
      </c>
      <c r="C1671" s="15" t="s">
        <v>4164</v>
      </c>
      <c r="D1671" s="15">
        <f>IF(ISNA(VLOOKUP($C1671&amp;"_2",[1]roadtype_submitted!$C$2:$D$1492,2,FALSE)),0.08,VLOOKUP($C1671&amp;"_2",[1]roadtype_submitted!$C$2:$D$1492,2,FALSE))</f>
        <v>4.4999999999999998E-2</v>
      </c>
      <c r="E1671" s="15">
        <f>IF(ISNA(VLOOKUP($C1671&amp;"_4",[1]roadtype_submitted!$C$2:$D$1492,2,FALSE)),0.08,VLOOKUP($C1671&amp;"_4",[1]roadtype_submitted!$C$2:$D$1492,2,FALSE))</f>
        <v>4.4999999999999998E-2</v>
      </c>
      <c r="F1671" s="15" t="str">
        <f>IF(ISNA(VLOOKUP($C1671&amp;"_2",[1]roadtype_submitted!$C$2:$D$1492,2,FALSE)),"MOVES","Submitted")</f>
        <v>Submitted</v>
      </c>
      <c r="G1671" s="14">
        <f t="shared" si="80"/>
        <v>1</v>
      </c>
    </row>
    <row r="1672" spans="1:7" x14ac:dyDescent="0.3">
      <c r="A1672" s="16">
        <f t="shared" si="78"/>
        <v>55</v>
      </c>
      <c r="B1672" s="18">
        <f t="shared" si="79"/>
        <v>55091</v>
      </c>
      <c r="C1672" s="15" t="s">
        <v>4165</v>
      </c>
      <c r="D1672" s="15">
        <f>IF(ISNA(VLOOKUP($C1672&amp;"_2",[1]roadtype_submitted!$C$2:$D$1492,2,FALSE)),0.08,VLOOKUP($C1672&amp;"_2",[1]roadtype_submitted!$C$2:$D$1492,2,FALSE))</f>
        <v>0.08</v>
      </c>
      <c r="E1672" s="15">
        <f>IF(ISNA(VLOOKUP($C1672&amp;"_4",[1]roadtype_submitted!$C$2:$D$1492,2,FALSE)),0.08,VLOOKUP($C1672&amp;"_4",[1]roadtype_submitted!$C$2:$D$1492,2,FALSE))</f>
        <v>0.08</v>
      </c>
      <c r="F1672" s="15" t="str">
        <f>IF(ISNA(VLOOKUP($C1672&amp;"_2",[1]roadtype_submitted!$C$2:$D$1492,2,FALSE)),"MOVES","Submitted")</f>
        <v>Submitted</v>
      </c>
      <c r="G1672" s="14">
        <f t="shared" si="80"/>
        <v>2</v>
      </c>
    </row>
    <row r="1673" spans="1:7" x14ac:dyDescent="0.3">
      <c r="A1673" s="16">
        <f t="shared" si="78"/>
        <v>55</v>
      </c>
      <c r="B1673" s="18">
        <f t="shared" si="79"/>
        <v>55093</v>
      </c>
      <c r="C1673" s="15" t="s">
        <v>4166</v>
      </c>
      <c r="D1673" s="15">
        <f>IF(ISNA(VLOOKUP($C1673&amp;"_2",[1]roadtype_submitted!$C$2:$D$1492,2,FALSE)),0.08,VLOOKUP($C1673&amp;"_2",[1]roadtype_submitted!$C$2:$D$1492,2,FALSE))</f>
        <v>0.08</v>
      </c>
      <c r="E1673" s="15">
        <f>IF(ISNA(VLOOKUP($C1673&amp;"_4",[1]roadtype_submitted!$C$2:$D$1492,2,FALSE)),0.08,VLOOKUP($C1673&amp;"_4",[1]roadtype_submitted!$C$2:$D$1492,2,FALSE))</f>
        <v>0.08</v>
      </c>
      <c r="F1673" s="15" t="str">
        <f>IF(ISNA(VLOOKUP($C1673&amp;"_2",[1]roadtype_submitted!$C$2:$D$1492,2,FALSE)),"MOVES","Submitted")</f>
        <v>Submitted</v>
      </c>
      <c r="G1673" s="14">
        <f t="shared" si="80"/>
        <v>2</v>
      </c>
    </row>
    <row r="1674" spans="1:7" x14ac:dyDescent="0.3">
      <c r="A1674" s="16">
        <f t="shared" si="78"/>
        <v>55</v>
      </c>
      <c r="B1674" s="18">
        <f t="shared" si="79"/>
        <v>55095</v>
      </c>
      <c r="C1674" s="15" t="s">
        <v>4167</v>
      </c>
      <c r="D1674" s="15">
        <f>IF(ISNA(VLOOKUP($C1674&amp;"_2",[1]roadtype_submitted!$C$2:$D$1492,2,FALSE)),0.08,VLOOKUP($C1674&amp;"_2",[1]roadtype_submitted!$C$2:$D$1492,2,FALSE))</f>
        <v>0.08</v>
      </c>
      <c r="E1674" s="15">
        <f>IF(ISNA(VLOOKUP($C1674&amp;"_4",[1]roadtype_submitted!$C$2:$D$1492,2,FALSE)),0.08,VLOOKUP($C1674&amp;"_4",[1]roadtype_submitted!$C$2:$D$1492,2,FALSE))</f>
        <v>0.08</v>
      </c>
      <c r="F1674" s="15" t="str">
        <f>IF(ISNA(VLOOKUP($C1674&amp;"_2",[1]roadtype_submitted!$C$2:$D$1492,2,FALSE)),"MOVES","Submitted")</f>
        <v>Submitted</v>
      </c>
      <c r="G1674" s="14">
        <f t="shared" si="80"/>
        <v>2</v>
      </c>
    </row>
    <row r="1675" spans="1:7" x14ac:dyDescent="0.3">
      <c r="A1675" s="16">
        <f t="shared" si="78"/>
        <v>55</v>
      </c>
      <c r="B1675" s="18">
        <f t="shared" si="79"/>
        <v>55097</v>
      </c>
      <c r="C1675" s="15" t="s">
        <v>4168</v>
      </c>
      <c r="D1675" s="15">
        <f>IF(ISNA(VLOOKUP($C1675&amp;"_2",[1]roadtype_submitted!$C$2:$D$1492,2,FALSE)),0.08,VLOOKUP($C1675&amp;"_2",[1]roadtype_submitted!$C$2:$D$1492,2,FALSE))</f>
        <v>7.9000000000000001E-2</v>
      </c>
      <c r="E1675" s="15">
        <f>IF(ISNA(VLOOKUP($C1675&amp;"_4",[1]roadtype_submitted!$C$2:$D$1492,2,FALSE)),0.08,VLOOKUP($C1675&amp;"_4",[1]roadtype_submitted!$C$2:$D$1492,2,FALSE))</f>
        <v>7.9000000000000001E-2</v>
      </c>
      <c r="F1675" s="15" t="str">
        <f>IF(ISNA(VLOOKUP($C1675&amp;"_2",[1]roadtype_submitted!$C$2:$D$1492,2,FALSE)),"MOVES","Submitted")</f>
        <v>Submitted</v>
      </c>
      <c r="G1675" s="14">
        <f t="shared" si="80"/>
        <v>2</v>
      </c>
    </row>
    <row r="1676" spans="1:7" x14ac:dyDescent="0.3">
      <c r="A1676" s="16">
        <f t="shared" si="78"/>
        <v>55</v>
      </c>
      <c r="B1676" s="18">
        <f t="shared" si="79"/>
        <v>55099</v>
      </c>
      <c r="C1676" s="15" t="s">
        <v>4169</v>
      </c>
      <c r="D1676" s="15">
        <f>IF(ISNA(VLOOKUP($C1676&amp;"_2",[1]roadtype_submitted!$C$2:$D$1492,2,FALSE)),0.08,VLOOKUP($C1676&amp;"_2",[1]roadtype_submitted!$C$2:$D$1492,2,FALSE))</f>
        <v>0.08</v>
      </c>
      <c r="E1676" s="15">
        <f>IF(ISNA(VLOOKUP($C1676&amp;"_4",[1]roadtype_submitted!$C$2:$D$1492,2,FALSE)),0.08,VLOOKUP($C1676&amp;"_4",[1]roadtype_submitted!$C$2:$D$1492,2,FALSE))</f>
        <v>0.08</v>
      </c>
      <c r="F1676" s="15" t="str">
        <f>IF(ISNA(VLOOKUP($C1676&amp;"_2",[1]roadtype_submitted!$C$2:$D$1492,2,FALSE)),"MOVES","Submitted")</f>
        <v>Submitted</v>
      </c>
      <c r="G1676" s="14">
        <f t="shared" si="80"/>
        <v>2</v>
      </c>
    </row>
    <row r="1677" spans="1:7" x14ac:dyDescent="0.3">
      <c r="A1677" s="16">
        <f t="shared" si="78"/>
        <v>55</v>
      </c>
      <c r="B1677" s="18">
        <f t="shared" si="79"/>
        <v>55101</v>
      </c>
      <c r="C1677" s="15" t="s">
        <v>4170</v>
      </c>
      <c r="D1677" s="15">
        <f>IF(ISNA(VLOOKUP($C1677&amp;"_2",[1]roadtype_submitted!$C$2:$D$1492,2,FALSE)),0.08,VLOOKUP($C1677&amp;"_2",[1]roadtype_submitted!$C$2:$D$1492,2,FALSE))</f>
        <v>0.06</v>
      </c>
      <c r="E1677" s="15">
        <f>IF(ISNA(VLOOKUP($C1677&amp;"_4",[1]roadtype_submitted!$C$2:$D$1492,2,FALSE)),0.08,VLOOKUP($C1677&amp;"_4",[1]roadtype_submitted!$C$2:$D$1492,2,FALSE))</f>
        <v>0.06</v>
      </c>
      <c r="F1677" s="15" t="str">
        <f>IF(ISNA(VLOOKUP($C1677&amp;"_2",[1]roadtype_submitted!$C$2:$D$1492,2,FALSE)),"MOVES","Submitted")</f>
        <v>Submitted</v>
      </c>
      <c r="G1677" s="14">
        <f t="shared" si="80"/>
        <v>2</v>
      </c>
    </row>
    <row r="1678" spans="1:7" x14ac:dyDescent="0.3">
      <c r="A1678" s="16">
        <f t="shared" si="78"/>
        <v>55</v>
      </c>
      <c r="B1678" s="18">
        <f t="shared" si="79"/>
        <v>55103</v>
      </c>
      <c r="C1678" s="15" t="s">
        <v>4171</v>
      </c>
      <c r="D1678" s="15">
        <f>IF(ISNA(VLOOKUP($C1678&amp;"_2",[1]roadtype_submitted!$C$2:$D$1492,2,FALSE)),0.08,VLOOKUP($C1678&amp;"_2",[1]roadtype_submitted!$C$2:$D$1492,2,FALSE))</f>
        <v>0.08</v>
      </c>
      <c r="E1678" s="15">
        <f>IF(ISNA(VLOOKUP($C1678&amp;"_4",[1]roadtype_submitted!$C$2:$D$1492,2,FALSE)),0.08,VLOOKUP($C1678&amp;"_4",[1]roadtype_submitted!$C$2:$D$1492,2,FALSE))</f>
        <v>0.08</v>
      </c>
      <c r="F1678" s="15" t="str">
        <f>IF(ISNA(VLOOKUP($C1678&amp;"_2",[1]roadtype_submitted!$C$2:$D$1492,2,FALSE)),"MOVES","Submitted")</f>
        <v>Submitted</v>
      </c>
      <c r="G1678" s="14">
        <f t="shared" si="80"/>
        <v>2</v>
      </c>
    </row>
    <row r="1679" spans="1:7" x14ac:dyDescent="0.3">
      <c r="A1679" s="16">
        <f t="shared" si="78"/>
        <v>55</v>
      </c>
      <c r="B1679" s="18">
        <f t="shared" si="79"/>
        <v>55105</v>
      </c>
      <c r="C1679" s="15" t="s">
        <v>4172</v>
      </c>
      <c r="D1679" s="15">
        <f>IF(ISNA(VLOOKUP($C1679&amp;"_2",[1]roadtype_submitted!$C$2:$D$1492,2,FALSE)),0.08,VLOOKUP($C1679&amp;"_2",[1]roadtype_submitted!$C$2:$D$1492,2,FALSE))</f>
        <v>6.5000000000000002E-2</v>
      </c>
      <c r="E1679" s="15">
        <f>IF(ISNA(VLOOKUP($C1679&amp;"_4",[1]roadtype_submitted!$C$2:$D$1492,2,FALSE)),0.08,VLOOKUP($C1679&amp;"_4",[1]roadtype_submitted!$C$2:$D$1492,2,FALSE))</f>
        <v>6.5000000000000002E-2</v>
      </c>
      <c r="F1679" s="15" t="str">
        <f>IF(ISNA(VLOOKUP($C1679&amp;"_2",[1]roadtype_submitted!$C$2:$D$1492,2,FALSE)),"MOVES","Submitted")</f>
        <v>Submitted</v>
      </c>
      <c r="G1679" s="14">
        <f t="shared" si="80"/>
        <v>2</v>
      </c>
    </row>
    <row r="1680" spans="1:7" x14ac:dyDescent="0.3">
      <c r="A1680" s="16">
        <f t="shared" si="78"/>
        <v>55</v>
      </c>
      <c r="B1680" s="18">
        <f t="shared" si="79"/>
        <v>55107</v>
      </c>
      <c r="C1680" s="15" t="s">
        <v>4173</v>
      </c>
      <c r="D1680" s="15">
        <f>IF(ISNA(VLOOKUP($C1680&amp;"_2",[1]roadtype_submitted!$C$2:$D$1492,2,FALSE)),0.08,VLOOKUP($C1680&amp;"_2",[1]roadtype_submitted!$C$2:$D$1492,2,FALSE))</f>
        <v>0.08</v>
      </c>
      <c r="E1680" s="15">
        <f>IF(ISNA(VLOOKUP($C1680&amp;"_4",[1]roadtype_submitted!$C$2:$D$1492,2,FALSE)),0.08,VLOOKUP($C1680&amp;"_4",[1]roadtype_submitted!$C$2:$D$1492,2,FALSE))</f>
        <v>0.08</v>
      </c>
      <c r="F1680" s="15" t="str">
        <f>IF(ISNA(VLOOKUP($C1680&amp;"_2",[1]roadtype_submitted!$C$2:$D$1492,2,FALSE)),"MOVES","Submitted")</f>
        <v>Submitted</v>
      </c>
      <c r="G1680" s="14">
        <f t="shared" si="80"/>
        <v>2</v>
      </c>
    </row>
    <row r="1681" spans="1:7" x14ac:dyDescent="0.3">
      <c r="A1681" s="16">
        <f t="shared" si="78"/>
        <v>55</v>
      </c>
      <c r="B1681" s="18">
        <f t="shared" si="79"/>
        <v>55109</v>
      </c>
      <c r="C1681" s="15" t="s">
        <v>4174</v>
      </c>
      <c r="D1681" s="15">
        <f>IF(ISNA(VLOOKUP($C1681&amp;"_2",[1]roadtype_submitted!$C$2:$D$1492,2,FALSE)),0.08,VLOOKUP($C1681&amp;"_2",[1]roadtype_submitted!$C$2:$D$1492,2,FALSE))</f>
        <v>8.5999999999999993E-2</v>
      </c>
      <c r="E1681" s="15">
        <f>IF(ISNA(VLOOKUP($C1681&amp;"_4",[1]roadtype_submitted!$C$2:$D$1492,2,FALSE)),0.08,VLOOKUP($C1681&amp;"_4",[1]roadtype_submitted!$C$2:$D$1492,2,FALSE))</f>
        <v>8.5999999999999993E-2</v>
      </c>
      <c r="F1681" s="15" t="str">
        <f>IF(ISNA(VLOOKUP($C1681&amp;"_2",[1]roadtype_submitted!$C$2:$D$1492,2,FALSE)),"MOVES","Submitted")</f>
        <v>Submitted</v>
      </c>
      <c r="G1681" s="14">
        <f t="shared" si="80"/>
        <v>2</v>
      </c>
    </row>
    <row r="1682" spans="1:7" x14ac:dyDescent="0.3">
      <c r="A1682" s="16">
        <f t="shared" si="78"/>
        <v>55</v>
      </c>
      <c r="B1682" s="18">
        <f t="shared" si="79"/>
        <v>55111</v>
      </c>
      <c r="C1682" s="15" t="s">
        <v>4175</v>
      </c>
      <c r="D1682" s="15">
        <f>IF(ISNA(VLOOKUP($C1682&amp;"_2",[1]roadtype_submitted!$C$2:$D$1492,2,FALSE)),0.08,VLOOKUP($C1682&amp;"_2",[1]roadtype_submitted!$C$2:$D$1492,2,FALSE))</f>
        <v>5.0999999999999997E-2</v>
      </c>
      <c r="E1682" s="15">
        <f>IF(ISNA(VLOOKUP($C1682&amp;"_4",[1]roadtype_submitted!$C$2:$D$1492,2,FALSE)),0.08,VLOOKUP($C1682&amp;"_4",[1]roadtype_submitted!$C$2:$D$1492,2,FALSE))</f>
        <v>5.0999999999999997E-2</v>
      </c>
      <c r="F1682" s="15" t="str">
        <f>IF(ISNA(VLOOKUP($C1682&amp;"_2",[1]roadtype_submitted!$C$2:$D$1492,2,FALSE)),"MOVES","Submitted")</f>
        <v>Submitted</v>
      </c>
      <c r="G1682" s="14">
        <f t="shared" si="80"/>
        <v>2</v>
      </c>
    </row>
    <row r="1683" spans="1:7" x14ac:dyDescent="0.3">
      <c r="A1683" s="16">
        <f t="shared" si="78"/>
        <v>55</v>
      </c>
      <c r="B1683" s="18">
        <f t="shared" si="79"/>
        <v>55113</v>
      </c>
      <c r="C1683" s="15" t="s">
        <v>4176</v>
      </c>
      <c r="D1683" s="15">
        <f>IF(ISNA(VLOOKUP($C1683&amp;"_2",[1]roadtype_submitted!$C$2:$D$1492,2,FALSE)),0.08,VLOOKUP($C1683&amp;"_2",[1]roadtype_submitted!$C$2:$D$1492,2,FALSE))</f>
        <v>0.08</v>
      </c>
      <c r="E1683" s="15">
        <f>IF(ISNA(VLOOKUP($C1683&amp;"_4",[1]roadtype_submitted!$C$2:$D$1492,2,FALSE)),0.08,VLOOKUP($C1683&amp;"_4",[1]roadtype_submitted!$C$2:$D$1492,2,FALSE))</f>
        <v>0.08</v>
      </c>
      <c r="F1683" s="15" t="str">
        <f>IF(ISNA(VLOOKUP($C1683&amp;"_2",[1]roadtype_submitted!$C$2:$D$1492,2,FALSE)),"MOVES","Submitted")</f>
        <v>Submitted</v>
      </c>
      <c r="G1683" s="14">
        <f t="shared" si="80"/>
        <v>2</v>
      </c>
    </row>
    <row r="1684" spans="1:7" x14ac:dyDescent="0.3">
      <c r="A1684" s="16">
        <f t="shared" si="78"/>
        <v>55</v>
      </c>
      <c r="B1684" s="18">
        <f t="shared" si="79"/>
        <v>55115</v>
      </c>
      <c r="C1684" s="15" t="s">
        <v>4177</v>
      </c>
      <c r="D1684" s="15">
        <f>IF(ISNA(VLOOKUP($C1684&amp;"_2",[1]roadtype_submitted!$C$2:$D$1492,2,FALSE)),0.08,VLOOKUP($C1684&amp;"_2",[1]roadtype_submitted!$C$2:$D$1492,2,FALSE))</f>
        <v>0.03</v>
      </c>
      <c r="E1684" s="15">
        <f>IF(ISNA(VLOOKUP($C1684&amp;"_4",[1]roadtype_submitted!$C$2:$D$1492,2,FALSE)),0.08,VLOOKUP($C1684&amp;"_4",[1]roadtype_submitted!$C$2:$D$1492,2,FALSE))</f>
        <v>0.03</v>
      </c>
      <c r="F1684" s="15" t="str">
        <f>IF(ISNA(VLOOKUP($C1684&amp;"_2",[1]roadtype_submitted!$C$2:$D$1492,2,FALSE)),"MOVES","Submitted")</f>
        <v>Submitted</v>
      </c>
      <c r="G1684" s="14">
        <f t="shared" si="80"/>
        <v>1</v>
      </c>
    </row>
    <row r="1685" spans="1:7" x14ac:dyDescent="0.3">
      <c r="A1685" s="16">
        <f t="shared" si="78"/>
        <v>55</v>
      </c>
      <c r="B1685" s="18">
        <f t="shared" si="79"/>
        <v>55117</v>
      </c>
      <c r="C1685" s="15" t="s">
        <v>4178</v>
      </c>
      <c r="D1685" s="15">
        <f>IF(ISNA(VLOOKUP($C1685&amp;"_2",[1]roadtype_submitted!$C$2:$D$1492,2,FALSE)),0.08,VLOOKUP($C1685&amp;"_2",[1]roadtype_submitted!$C$2:$D$1492,2,FALSE))</f>
        <v>6.4000000000000001E-2</v>
      </c>
      <c r="E1685" s="15">
        <f>IF(ISNA(VLOOKUP($C1685&amp;"_4",[1]roadtype_submitted!$C$2:$D$1492,2,FALSE)),0.08,VLOOKUP($C1685&amp;"_4",[1]roadtype_submitted!$C$2:$D$1492,2,FALSE))</f>
        <v>6.4000000000000001E-2</v>
      </c>
      <c r="F1685" s="15" t="str">
        <f>IF(ISNA(VLOOKUP($C1685&amp;"_2",[1]roadtype_submitted!$C$2:$D$1492,2,FALSE)),"MOVES","Submitted")</f>
        <v>Submitted</v>
      </c>
      <c r="G1685" s="14">
        <f t="shared" si="80"/>
        <v>2</v>
      </c>
    </row>
    <row r="1686" spans="1:7" x14ac:dyDescent="0.3">
      <c r="A1686" s="16">
        <f t="shared" si="78"/>
        <v>55</v>
      </c>
      <c r="B1686" s="18">
        <f t="shared" si="79"/>
        <v>55119</v>
      </c>
      <c r="C1686" s="15" t="s">
        <v>4179</v>
      </c>
      <c r="D1686" s="15">
        <f>IF(ISNA(VLOOKUP($C1686&amp;"_2",[1]roadtype_submitted!$C$2:$D$1492,2,FALSE)),0.08,VLOOKUP($C1686&amp;"_2",[1]roadtype_submitted!$C$2:$D$1492,2,FALSE))</f>
        <v>0.08</v>
      </c>
      <c r="E1686" s="15">
        <f>IF(ISNA(VLOOKUP($C1686&amp;"_4",[1]roadtype_submitted!$C$2:$D$1492,2,FALSE)),0.08,VLOOKUP($C1686&amp;"_4",[1]roadtype_submitted!$C$2:$D$1492,2,FALSE))</f>
        <v>0.08</v>
      </c>
      <c r="F1686" s="15" t="str">
        <f>IF(ISNA(VLOOKUP($C1686&amp;"_2",[1]roadtype_submitted!$C$2:$D$1492,2,FALSE)),"MOVES","Submitted")</f>
        <v>Submitted</v>
      </c>
      <c r="G1686" s="14">
        <f t="shared" si="80"/>
        <v>2</v>
      </c>
    </row>
    <row r="1687" spans="1:7" x14ac:dyDescent="0.3">
      <c r="A1687" s="16">
        <f t="shared" si="78"/>
        <v>55</v>
      </c>
      <c r="B1687" s="18">
        <f t="shared" si="79"/>
        <v>55121</v>
      </c>
      <c r="C1687" s="15" t="s">
        <v>4180</v>
      </c>
      <c r="D1687" s="15">
        <f>IF(ISNA(VLOOKUP($C1687&amp;"_2",[1]roadtype_submitted!$C$2:$D$1492,2,FALSE)),0.08,VLOOKUP($C1687&amp;"_2",[1]roadtype_submitted!$C$2:$D$1492,2,FALSE))</f>
        <v>4.9000000000000002E-2</v>
      </c>
      <c r="E1687" s="15">
        <f>IF(ISNA(VLOOKUP($C1687&amp;"_4",[1]roadtype_submitted!$C$2:$D$1492,2,FALSE)),0.08,VLOOKUP($C1687&amp;"_4",[1]roadtype_submitted!$C$2:$D$1492,2,FALSE))</f>
        <v>4.9000000000000002E-2</v>
      </c>
      <c r="F1687" s="15" t="str">
        <f>IF(ISNA(VLOOKUP($C1687&amp;"_2",[1]roadtype_submitted!$C$2:$D$1492,2,FALSE)),"MOVES","Submitted")</f>
        <v>Submitted</v>
      </c>
      <c r="G1687" s="14">
        <f t="shared" si="80"/>
        <v>1</v>
      </c>
    </row>
    <row r="1688" spans="1:7" x14ac:dyDescent="0.3">
      <c r="A1688" s="16">
        <f t="shared" si="78"/>
        <v>55</v>
      </c>
      <c r="B1688" s="18">
        <f t="shared" si="79"/>
        <v>55123</v>
      </c>
      <c r="C1688" s="15" t="s">
        <v>4181</v>
      </c>
      <c r="D1688" s="15">
        <f>IF(ISNA(VLOOKUP($C1688&amp;"_2",[1]roadtype_submitted!$C$2:$D$1492,2,FALSE)),0.08,VLOOKUP($C1688&amp;"_2",[1]roadtype_submitted!$C$2:$D$1492,2,FALSE))</f>
        <v>0.08</v>
      </c>
      <c r="E1688" s="15">
        <f>IF(ISNA(VLOOKUP($C1688&amp;"_4",[1]roadtype_submitted!$C$2:$D$1492,2,FALSE)),0.08,VLOOKUP($C1688&amp;"_4",[1]roadtype_submitted!$C$2:$D$1492,2,FALSE))</f>
        <v>0.08</v>
      </c>
      <c r="F1688" s="15" t="str">
        <f>IF(ISNA(VLOOKUP($C1688&amp;"_2",[1]roadtype_submitted!$C$2:$D$1492,2,FALSE)),"MOVES","Submitted")</f>
        <v>Submitted</v>
      </c>
      <c r="G1688" s="14">
        <f t="shared" si="80"/>
        <v>2</v>
      </c>
    </row>
    <row r="1689" spans="1:7" x14ac:dyDescent="0.3">
      <c r="A1689" s="16">
        <f t="shared" si="78"/>
        <v>55</v>
      </c>
      <c r="B1689" s="18">
        <f t="shared" si="79"/>
        <v>55125</v>
      </c>
      <c r="C1689" s="15" t="s">
        <v>4182</v>
      </c>
      <c r="D1689" s="15">
        <f>IF(ISNA(VLOOKUP($C1689&amp;"_2",[1]roadtype_submitted!$C$2:$D$1492,2,FALSE)),0.08,VLOOKUP($C1689&amp;"_2",[1]roadtype_submitted!$C$2:$D$1492,2,FALSE))</f>
        <v>0.08</v>
      </c>
      <c r="E1689" s="15">
        <f>IF(ISNA(VLOOKUP($C1689&amp;"_4",[1]roadtype_submitted!$C$2:$D$1492,2,FALSE)),0.08,VLOOKUP($C1689&amp;"_4",[1]roadtype_submitted!$C$2:$D$1492,2,FALSE))</f>
        <v>0.08</v>
      </c>
      <c r="F1689" s="15" t="str">
        <f>IF(ISNA(VLOOKUP($C1689&amp;"_2",[1]roadtype_submitted!$C$2:$D$1492,2,FALSE)),"MOVES","Submitted")</f>
        <v>Submitted</v>
      </c>
      <c r="G1689" s="14">
        <f t="shared" si="80"/>
        <v>2</v>
      </c>
    </row>
    <row r="1690" spans="1:7" x14ac:dyDescent="0.3">
      <c r="A1690" s="16">
        <f t="shared" si="78"/>
        <v>55</v>
      </c>
      <c r="B1690" s="18">
        <f t="shared" si="79"/>
        <v>55127</v>
      </c>
      <c r="C1690" s="15" t="s">
        <v>4183</v>
      </c>
      <c r="D1690" s="15">
        <f>IF(ISNA(VLOOKUP($C1690&amp;"_2",[1]roadtype_submitted!$C$2:$D$1492,2,FALSE)),0.08,VLOOKUP($C1690&amp;"_2",[1]roadtype_submitted!$C$2:$D$1492,2,FALSE))</f>
        <v>7.4999999999999997E-2</v>
      </c>
      <c r="E1690" s="15">
        <f>IF(ISNA(VLOOKUP($C1690&amp;"_4",[1]roadtype_submitted!$C$2:$D$1492,2,FALSE)),0.08,VLOOKUP($C1690&amp;"_4",[1]roadtype_submitted!$C$2:$D$1492,2,FALSE))</f>
        <v>7.4999999999999997E-2</v>
      </c>
      <c r="F1690" s="15" t="str">
        <f>IF(ISNA(VLOOKUP($C1690&amp;"_2",[1]roadtype_submitted!$C$2:$D$1492,2,FALSE)),"MOVES","Submitted")</f>
        <v>Submitted</v>
      </c>
      <c r="G1690" s="14">
        <f t="shared" si="80"/>
        <v>2</v>
      </c>
    </row>
    <row r="1691" spans="1:7" x14ac:dyDescent="0.3">
      <c r="A1691" s="16">
        <f t="shared" si="78"/>
        <v>55</v>
      </c>
      <c r="B1691" s="18">
        <f t="shared" si="79"/>
        <v>55129</v>
      </c>
      <c r="C1691" s="15" t="s">
        <v>4184</v>
      </c>
      <c r="D1691" s="15">
        <f>IF(ISNA(VLOOKUP($C1691&amp;"_2",[1]roadtype_submitted!$C$2:$D$1492,2,FALSE)),0.08,VLOOKUP($C1691&amp;"_2",[1]roadtype_submitted!$C$2:$D$1492,2,FALSE))</f>
        <v>1.7999999999999999E-2</v>
      </c>
      <c r="E1691" s="15">
        <f>IF(ISNA(VLOOKUP($C1691&amp;"_4",[1]roadtype_submitted!$C$2:$D$1492,2,FALSE)),0.08,VLOOKUP($C1691&amp;"_4",[1]roadtype_submitted!$C$2:$D$1492,2,FALSE))</f>
        <v>1.7999999999999999E-2</v>
      </c>
      <c r="F1691" s="15" t="str">
        <f>IF(ISNA(VLOOKUP($C1691&amp;"_2",[1]roadtype_submitted!$C$2:$D$1492,2,FALSE)),"MOVES","Submitted")</f>
        <v>Submitted</v>
      </c>
      <c r="G1691" s="14">
        <f t="shared" si="80"/>
        <v>1</v>
      </c>
    </row>
    <row r="1692" spans="1:7" x14ac:dyDescent="0.3">
      <c r="A1692" s="16">
        <f t="shared" si="78"/>
        <v>55</v>
      </c>
      <c r="B1692" s="18">
        <f t="shared" si="79"/>
        <v>55131</v>
      </c>
      <c r="C1692" s="15" t="s">
        <v>4185</v>
      </c>
      <c r="D1692" s="15">
        <f>IF(ISNA(VLOOKUP($C1692&amp;"_2",[1]roadtype_submitted!$C$2:$D$1492,2,FALSE)),0.08,VLOOKUP($C1692&amp;"_2",[1]roadtype_submitted!$C$2:$D$1492,2,FALSE))</f>
        <v>5.0999999999999997E-2</v>
      </c>
      <c r="E1692" s="15">
        <f>IF(ISNA(VLOOKUP($C1692&amp;"_4",[1]roadtype_submitted!$C$2:$D$1492,2,FALSE)),0.08,VLOOKUP($C1692&amp;"_4",[1]roadtype_submitted!$C$2:$D$1492,2,FALSE))</f>
        <v>5.0999999999999997E-2</v>
      </c>
      <c r="F1692" s="15" t="str">
        <f>IF(ISNA(VLOOKUP($C1692&amp;"_2",[1]roadtype_submitted!$C$2:$D$1492,2,FALSE)),"MOVES","Submitted")</f>
        <v>Submitted</v>
      </c>
      <c r="G1692" s="14">
        <f t="shared" si="80"/>
        <v>2</v>
      </c>
    </row>
    <row r="1693" spans="1:7" x14ac:dyDescent="0.3">
      <c r="A1693" s="16">
        <f t="shared" si="78"/>
        <v>55</v>
      </c>
      <c r="B1693" s="18">
        <f t="shared" si="79"/>
        <v>55133</v>
      </c>
      <c r="C1693" s="15" t="s">
        <v>4186</v>
      </c>
      <c r="D1693" s="15">
        <f>IF(ISNA(VLOOKUP($C1693&amp;"_2",[1]roadtype_submitted!$C$2:$D$1492,2,FALSE)),0.08,VLOOKUP($C1693&amp;"_2",[1]roadtype_submitted!$C$2:$D$1492,2,FALSE))</f>
        <v>7.6999999999999999E-2</v>
      </c>
      <c r="E1693" s="15">
        <f>IF(ISNA(VLOOKUP($C1693&amp;"_4",[1]roadtype_submitted!$C$2:$D$1492,2,FALSE)),0.08,VLOOKUP($C1693&amp;"_4",[1]roadtype_submitted!$C$2:$D$1492,2,FALSE))</f>
        <v>7.6999999999999999E-2</v>
      </c>
      <c r="F1693" s="15" t="str">
        <f>IF(ISNA(VLOOKUP($C1693&amp;"_2",[1]roadtype_submitted!$C$2:$D$1492,2,FALSE)),"MOVES","Submitted")</f>
        <v>Submitted</v>
      </c>
      <c r="G1693" s="14">
        <f t="shared" si="80"/>
        <v>2</v>
      </c>
    </row>
    <row r="1694" spans="1:7" x14ac:dyDescent="0.3">
      <c r="A1694" s="16">
        <f t="shared" si="78"/>
        <v>55</v>
      </c>
      <c r="B1694" s="18">
        <f t="shared" si="79"/>
        <v>55135</v>
      </c>
      <c r="C1694" s="15" t="s">
        <v>4187</v>
      </c>
      <c r="D1694" s="15">
        <f>IF(ISNA(VLOOKUP($C1694&amp;"_2",[1]roadtype_submitted!$C$2:$D$1492,2,FALSE)),0.08,VLOOKUP($C1694&amp;"_2",[1]roadtype_submitted!$C$2:$D$1492,2,FALSE))</f>
        <v>0.06</v>
      </c>
      <c r="E1694" s="15">
        <f>IF(ISNA(VLOOKUP($C1694&amp;"_4",[1]roadtype_submitted!$C$2:$D$1492,2,FALSE)),0.08,VLOOKUP($C1694&amp;"_4",[1]roadtype_submitted!$C$2:$D$1492,2,FALSE))</f>
        <v>0.06</v>
      </c>
      <c r="F1694" s="15" t="str">
        <f>IF(ISNA(VLOOKUP($C1694&amp;"_2",[1]roadtype_submitted!$C$2:$D$1492,2,FALSE)),"MOVES","Submitted")</f>
        <v>Submitted</v>
      </c>
      <c r="G1694" s="14">
        <f t="shared" si="80"/>
        <v>2</v>
      </c>
    </row>
    <row r="1695" spans="1:7" x14ac:dyDescent="0.3">
      <c r="A1695" s="16">
        <f t="shared" si="78"/>
        <v>55</v>
      </c>
      <c r="B1695" s="18">
        <f t="shared" si="79"/>
        <v>55137</v>
      </c>
      <c r="C1695" s="15" t="s">
        <v>4188</v>
      </c>
      <c r="D1695" s="15">
        <f>IF(ISNA(VLOOKUP($C1695&amp;"_2",[1]roadtype_submitted!$C$2:$D$1492,2,FALSE)),0.08,VLOOKUP($C1695&amp;"_2",[1]roadtype_submitted!$C$2:$D$1492,2,FALSE))</f>
        <v>4.4999999999999998E-2</v>
      </c>
      <c r="E1695" s="15">
        <f>IF(ISNA(VLOOKUP($C1695&amp;"_4",[1]roadtype_submitted!$C$2:$D$1492,2,FALSE)),0.08,VLOOKUP($C1695&amp;"_4",[1]roadtype_submitted!$C$2:$D$1492,2,FALSE))</f>
        <v>4.4999999999999998E-2</v>
      </c>
      <c r="F1695" s="15" t="str">
        <f>IF(ISNA(VLOOKUP($C1695&amp;"_2",[1]roadtype_submitted!$C$2:$D$1492,2,FALSE)),"MOVES","Submitted")</f>
        <v>Submitted</v>
      </c>
      <c r="G1695" s="14">
        <f t="shared" si="80"/>
        <v>1</v>
      </c>
    </row>
    <row r="1696" spans="1:7" x14ac:dyDescent="0.3">
      <c r="A1696" s="16">
        <f t="shared" si="78"/>
        <v>55</v>
      </c>
      <c r="B1696" s="18">
        <f t="shared" si="79"/>
        <v>55139</v>
      </c>
      <c r="C1696" s="15" t="s">
        <v>4189</v>
      </c>
      <c r="D1696" s="15">
        <f>IF(ISNA(VLOOKUP($C1696&amp;"_2",[1]roadtype_submitted!$C$2:$D$1492,2,FALSE)),0.08,VLOOKUP($C1696&amp;"_2",[1]roadtype_submitted!$C$2:$D$1492,2,FALSE))</f>
        <v>0.10100000000000001</v>
      </c>
      <c r="E1696" s="15">
        <f>IF(ISNA(VLOOKUP($C1696&amp;"_4",[1]roadtype_submitted!$C$2:$D$1492,2,FALSE)),0.08,VLOOKUP($C1696&amp;"_4",[1]roadtype_submitted!$C$2:$D$1492,2,FALSE))</f>
        <v>0.10100000000000001</v>
      </c>
      <c r="F1696" s="15" t="str">
        <f>IF(ISNA(VLOOKUP($C1696&amp;"_2",[1]roadtype_submitted!$C$2:$D$1492,2,FALSE)),"MOVES","Submitted")</f>
        <v>Submitted</v>
      </c>
      <c r="G1696" s="14">
        <f t="shared" si="80"/>
        <v>3</v>
      </c>
    </row>
    <row r="1697" spans="1:7" x14ac:dyDescent="0.3">
      <c r="A1697" s="16">
        <f t="shared" si="78"/>
        <v>55</v>
      </c>
      <c r="B1697" s="18">
        <f t="shared" si="79"/>
        <v>55141</v>
      </c>
      <c r="C1697" s="15" t="s">
        <v>4190</v>
      </c>
      <c r="D1697" s="15">
        <f>IF(ISNA(VLOOKUP($C1697&amp;"_2",[1]roadtype_submitted!$C$2:$D$1492,2,FALSE)),0.08,VLOOKUP($C1697&amp;"_2",[1]roadtype_submitted!$C$2:$D$1492,2,FALSE))</f>
        <v>0.01</v>
      </c>
      <c r="E1697" s="15">
        <f>IF(ISNA(VLOOKUP($C1697&amp;"_4",[1]roadtype_submitted!$C$2:$D$1492,2,FALSE)),0.08,VLOOKUP($C1697&amp;"_4",[1]roadtype_submitted!$C$2:$D$1492,2,FALSE))</f>
        <v>0.01</v>
      </c>
      <c r="F1697" s="15" t="str">
        <f>IF(ISNA(VLOOKUP($C1697&amp;"_2",[1]roadtype_submitted!$C$2:$D$1492,2,FALSE)),"MOVES","Submitted")</f>
        <v>Submitted</v>
      </c>
      <c r="G1697" s="14">
        <f t="shared" si="80"/>
        <v>1</v>
      </c>
    </row>
  </sheetData>
  <autoFilter ref="A4:G1697" xr:uid="{C8AB1E24-28EC-4132-99EE-63E3440ADE50}"/>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README</vt:lpstr>
      <vt:lpstr>FINAL for 2017</vt:lpstr>
      <vt:lpstr>RepCounties</vt:lpstr>
      <vt:lpstr>altitude</vt:lpstr>
      <vt:lpstr>fuelregion</vt:lpstr>
      <vt:lpstr>imbin</vt:lpstr>
      <vt:lpstr>meanLDage</vt:lpstr>
      <vt:lpstr>1077county_meanLDVage_submitted</vt:lpstr>
      <vt:lpstr>rampbin</vt:lpstr>
      <vt:lpstr>2016 rep county selection</vt:lpstr>
      <vt:lpstr>2017 rep county selection</vt:lpstr>
      <vt:lpstr>outliers - youngfleet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Brzezinski, David</dc:creator>
  <cp:lastModifiedBy>Eyth, Alison</cp:lastModifiedBy>
  <dcterms:created xsi:type="dcterms:W3CDTF">2016-05-06T15:21:12Z</dcterms:created>
  <dcterms:modified xsi:type="dcterms:W3CDTF">2020-04-14T19:27:36Z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868e9c00-518e-41fd-8c17-fd7bf6062f5a</vt:lpwstr>
  </property>
</Properties>
</file>